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6.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pivotTables/pivotTable7.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pivotTables/pivotTable8.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pivotTables/pivotTable9.xml" ContentType="application/vnd.openxmlformats-officedocument.spreadsheetml.pivotTable+xml"/>
  <Override PartName="/xl/drawings/drawing6.xml" ContentType="application/vnd.openxmlformats-officedocument.drawing+xml"/>
  <Override PartName="/xl/charts/chart19.xml" ContentType="application/vnd.openxmlformats-officedocument.drawingml.chart+xml"/>
  <Override PartName="/xl/charts/chart20.xml" ContentType="application/vnd.openxmlformats-officedocument.drawingml.chart+xml"/>
  <Override PartName="/xl/pivotTables/pivotTable10.xml" ContentType="application/vnd.openxmlformats-officedocument.spreadsheetml.pivotTable+xml"/>
  <Override PartName="/xl/drawings/drawing7.xml" ContentType="application/vnd.openxmlformats-officedocument.drawing+xml"/>
  <Override PartName="/xl/charts/chart21.xml" ContentType="application/vnd.openxmlformats-officedocument.drawingml.chart+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tables/table1.xml" ContentType="application/vnd.openxmlformats-officedocument.spreadsheetml.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2.xml" ContentType="application/vnd.openxmlformats-officedocument.drawing+xml"/>
  <Override PartName="/xl/charts/chart22.xml" ContentType="application/vnd.openxmlformats-officedocument.drawingml.chart+xml"/>
  <Override PartName="/xl/charts/chart23.xml" ContentType="application/vnd.openxmlformats-officedocument.drawingml.chart+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showPivotChartFilter="1" defaultThemeVersion="124226"/>
  <bookViews>
    <workbookView xWindow="480" yWindow="330" windowWidth="18510" windowHeight="7125" tabRatio="861" firstSheet="8" activeTab="12"/>
  </bookViews>
  <sheets>
    <sheet name="Pivot Q-Cockpit Global" sheetId="8" r:id="rId1"/>
    <sheet name="Base" sheetId="1" r:id="rId2"/>
    <sheet name="Meses" sheetId="3" state="hidden" r:id="rId3"/>
    <sheet name="Conversion" sheetId="6" state="hidden" r:id="rId4"/>
    <sheet name="Q-Cockpit KPIs mensuales" sheetId="28" r:id="rId5"/>
    <sheet name="ABC Emergency" sheetId="19" r:id="rId6"/>
    <sheet name="ABC SLT" sheetId="20" r:id="rId7"/>
    <sheet name="ABC Normal" sheetId="18" r:id="rId8"/>
    <sheet name="Significant" sheetId="23" r:id="rId9"/>
    <sheet name="Resultados" sheetId="27" r:id="rId10"/>
    <sheet name="SLT" sheetId="29" r:id="rId11"/>
    <sheet name="Change Manager" sheetId="38" r:id="rId12"/>
    <sheet name="Summary Cockpit 2016 Local" sheetId="41" r:id="rId13"/>
    <sheet name="ITO Cockpit 2016" sheetId="42" r:id="rId14"/>
    <sheet name="TSS Cockpit 2016" sheetId="43" r:id="rId15"/>
    <sheet name="PME Cockpit 2016" sheetId="44" r:id="rId16"/>
    <sheet name="Tablas grupos" sheetId="45" state="hidden" r:id="rId17"/>
    <sheet name="KPIs Operativos" sheetId="46" r:id="rId18"/>
    <sheet name="Sheet11" sheetId="47" state="hidden" r:id="rId19"/>
    <sheet name="tablasgrupos" sheetId="50" state="hidden" r:id="rId20"/>
  </sheets>
  <externalReferences>
    <externalReference r:id="rId21"/>
  </externalReferences>
  <definedNames>
    <definedName name="_xlnm._FilterDatabase" localSheetId="7" hidden="1">'ABC Normal'!$A$88:$C$124</definedName>
    <definedName name="_xlnm._FilterDatabase" localSheetId="1" hidden="1">Base!$A$1:$AK$4214</definedName>
    <definedName name="CBI">Conversion!$A$1:$B$8</definedName>
    <definedName name="EnTiempo">Conversion!$G$1:$H$4</definedName>
    <definedName name="Exitoso">Conversion!$D$1:$E$5</definedName>
    <definedName name="Meses" localSheetId="0">[1]Meses!$A$1:$B$12</definedName>
    <definedName name="Meses">Meses!$A$1:$B$12</definedName>
  </definedNames>
  <calcPr calcId="145621"/>
  <pivotCaches>
    <pivotCache cacheId="0" r:id="rId22"/>
    <pivotCache cacheId="1" r:id="rId23"/>
    <pivotCache cacheId="2" r:id="rId24"/>
    <pivotCache cacheId="86" r:id="rId25"/>
  </pivotCaches>
</workbook>
</file>

<file path=xl/calcChain.xml><?xml version="1.0" encoding="utf-8"?>
<calcChain xmlns="http://schemas.openxmlformats.org/spreadsheetml/2006/main">
  <c r="AF30" i="43" l="1"/>
  <c r="AF28" i="43"/>
  <c r="AF26" i="43"/>
  <c r="AF30" i="42"/>
  <c r="AF28" i="42"/>
  <c r="AF26" i="42"/>
  <c r="AF30" i="41"/>
  <c r="AF28" i="41"/>
  <c r="AF26" i="41"/>
  <c r="X3336" i="1"/>
  <c r="Y3336" i="1"/>
  <c r="Z3336" i="1"/>
  <c r="AA3336" i="1"/>
  <c r="AB3336" i="1"/>
  <c r="X3337" i="1"/>
  <c r="Y3337" i="1"/>
  <c r="Z3337" i="1"/>
  <c r="AA3337" i="1"/>
  <c r="AB3337" i="1"/>
  <c r="X3338" i="1"/>
  <c r="Y3338" i="1"/>
  <c r="Z3338" i="1"/>
  <c r="AA3338" i="1"/>
  <c r="AB3338" i="1"/>
  <c r="X3339" i="1"/>
  <c r="Y3339" i="1"/>
  <c r="Z3339" i="1"/>
  <c r="AA3339" i="1"/>
  <c r="AB3339" i="1"/>
  <c r="X3340" i="1"/>
  <c r="Y3340" i="1"/>
  <c r="Z3340" i="1"/>
  <c r="AA3340" i="1"/>
  <c r="AB3340" i="1"/>
  <c r="X3341" i="1"/>
  <c r="Y3341" i="1"/>
  <c r="Z3341" i="1"/>
  <c r="AA3341" i="1"/>
  <c r="AB3341" i="1"/>
  <c r="X3342" i="1"/>
  <c r="Y3342" i="1"/>
  <c r="Z3342" i="1"/>
  <c r="AA3342" i="1"/>
  <c r="AB3342" i="1"/>
  <c r="X3343" i="1"/>
  <c r="Y3343" i="1"/>
  <c r="Z3343" i="1"/>
  <c r="AA3343" i="1"/>
  <c r="AB3343" i="1"/>
  <c r="X3344" i="1"/>
  <c r="Y3344" i="1"/>
  <c r="Z3344" i="1"/>
  <c r="AA3344" i="1"/>
  <c r="AB3344" i="1"/>
  <c r="X3345" i="1"/>
  <c r="Y3345" i="1"/>
  <c r="Z3345" i="1"/>
  <c r="AA3345" i="1"/>
  <c r="AB3345" i="1"/>
  <c r="X3346" i="1"/>
  <c r="Y3346" i="1"/>
  <c r="Z3346" i="1"/>
  <c r="AA3346" i="1"/>
  <c r="AB3346" i="1"/>
  <c r="X3347" i="1"/>
  <c r="Y3347" i="1"/>
  <c r="Z3347" i="1"/>
  <c r="AA3347" i="1"/>
  <c r="AB3347" i="1"/>
  <c r="X3348" i="1"/>
  <c r="Y3348" i="1"/>
  <c r="Z3348" i="1"/>
  <c r="AA3348" i="1"/>
  <c r="AB3348" i="1"/>
  <c r="X3349" i="1"/>
  <c r="Y3349" i="1"/>
  <c r="Z3349" i="1"/>
  <c r="AA3349" i="1"/>
  <c r="AB3349" i="1"/>
  <c r="X3350" i="1"/>
  <c r="Y3350" i="1"/>
  <c r="Z3350" i="1"/>
  <c r="AA3350" i="1"/>
  <c r="AB3350" i="1"/>
  <c r="X3351" i="1"/>
  <c r="Y3351" i="1"/>
  <c r="Z3351" i="1"/>
  <c r="AA3351" i="1"/>
  <c r="AB3351" i="1"/>
  <c r="X3352" i="1"/>
  <c r="Y3352" i="1"/>
  <c r="Z3352" i="1"/>
  <c r="AA3352" i="1"/>
  <c r="AB3352" i="1"/>
  <c r="X3353" i="1"/>
  <c r="Y3353" i="1"/>
  <c r="Z3353" i="1"/>
  <c r="AA3353" i="1"/>
  <c r="AB3353" i="1"/>
  <c r="X3354" i="1"/>
  <c r="Y3354" i="1"/>
  <c r="Z3354" i="1"/>
  <c r="AA3354" i="1"/>
  <c r="AB3354" i="1"/>
  <c r="X3355" i="1"/>
  <c r="Y3355" i="1"/>
  <c r="Z3355" i="1"/>
  <c r="AA3355" i="1"/>
  <c r="AB3355" i="1"/>
  <c r="X3356" i="1"/>
  <c r="Y3356" i="1"/>
  <c r="Z3356" i="1"/>
  <c r="AA3356" i="1"/>
  <c r="AB3356" i="1"/>
  <c r="X3357" i="1"/>
  <c r="Y3357" i="1"/>
  <c r="Z3357" i="1"/>
  <c r="AA3357" i="1"/>
  <c r="AB3357" i="1"/>
  <c r="X3358" i="1"/>
  <c r="Y3358" i="1"/>
  <c r="Z3358" i="1"/>
  <c r="AA3358" i="1"/>
  <c r="AB3358" i="1"/>
  <c r="X3359" i="1"/>
  <c r="Y3359" i="1"/>
  <c r="Z3359" i="1"/>
  <c r="AA3359" i="1"/>
  <c r="AB3359" i="1"/>
  <c r="X3360" i="1"/>
  <c r="Y3360" i="1"/>
  <c r="Z3360" i="1"/>
  <c r="AA3360" i="1"/>
  <c r="AB3360" i="1"/>
  <c r="X3361" i="1"/>
  <c r="Y3361" i="1"/>
  <c r="Z3361" i="1"/>
  <c r="AA3361" i="1"/>
  <c r="AB3361" i="1"/>
  <c r="X3362" i="1"/>
  <c r="Y3362" i="1"/>
  <c r="Z3362" i="1"/>
  <c r="AA3362" i="1"/>
  <c r="AB3362" i="1"/>
  <c r="X3363" i="1"/>
  <c r="Y3363" i="1"/>
  <c r="Z3363" i="1"/>
  <c r="AA3363" i="1"/>
  <c r="AB3363" i="1"/>
  <c r="X3364" i="1"/>
  <c r="Y3364" i="1"/>
  <c r="Z3364" i="1"/>
  <c r="AA3364" i="1"/>
  <c r="AB3364" i="1"/>
  <c r="X3365" i="1"/>
  <c r="Y3365" i="1"/>
  <c r="Z3365" i="1"/>
  <c r="AA3365" i="1"/>
  <c r="AB3365" i="1"/>
  <c r="X3366" i="1"/>
  <c r="Y3366" i="1"/>
  <c r="Z3366" i="1"/>
  <c r="AA3366" i="1"/>
  <c r="AB3366" i="1"/>
  <c r="X3367" i="1"/>
  <c r="Y3367" i="1"/>
  <c r="Z3367" i="1"/>
  <c r="AA3367" i="1"/>
  <c r="AB3367" i="1"/>
  <c r="X3368" i="1"/>
  <c r="Y3368" i="1"/>
  <c r="Z3368" i="1"/>
  <c r="AA3368" i="1"/>
  <c r="AB3368" i="1"/>
  <c r="X3369" i="1"/>
  <c r="Y3369" i="1"/>
  <c r="Z3369" i="1"/>
  <c r="AA3369" i="1"/>
  <c r="AB3369" i="1"/>
  <c r="X3370" i="1"/>
  <c r="Y3370" i="1"/>
  <c r="Z3370" i="1"/>
  <c r="AA3370" i="1"/>
  <c r="AB3370" i="1"/>
  <c r="X3371" i="1"/>
  <c r="Y3371" i="1"/>
  <c r="Z3371" i="1"/>
  <c r="AA3371" i="1"/>
  <c r="AB3371" i="1"/>
  <c r="X3372" i="1"/>
  <c r="Y3372" i="1"/>
  <c r="Z3372" i="1"/>
  <c r="AA3372" i="1"/>
  <c r="AB3372" i="1"/>
  <c r="X3373" i="1"/>
  <c r="Y3373" i="1"/>
  <c r="Z3373" i="1"/>
  <c r="AA3373" i="1"/>
  <c r="AB3373" i="1"/>
  <c r="X3374" i="1"/>
  <c r="Y3374" i="1"/>
  <c r="Z3374" i="1"/>
  <c r="AA3374" i="1"/>
  <c r="AB3374" i="1"/>
  <c r="X3375" i="1"/>
  <c r="Y3375" i="1"/>
  <c r="Z3375" i="1"/>
  <c r="AA3375" i="1"/>
  <c r="AB3375" i="1"/>
  <c r="X3376" i="1"/>
  <c r="Y3376" i="1"/>
  <c r="Z3376" i="1"/>
  <c r="AA3376" i="1"/>
  <c r="AB3376" i="1"/>
  <c r="X3377" i="1"/>
  <c r="Y3377" i="1"/>
  <c r="Z3377" i="1"/>
  <c r="AA3377" i="1"/>
  <c r="AB3377" i="1"/>
  <c r="X3378" i="1"/>
  <c r="Y3378" i="1"/>
  <c r="Z3378" i="1"/>
  <c r="AA3378" i="1"/>
  <c r="AB3378" i="1"/>
  <c r="X3379" i="1"/>
  <c r="Y3379" i="1"/>
  <c r="Z3379" i="1"/>
  <c r="AA3379" i="1"/>
  <c r="AB3379" i="1"/>
  <c r="X3380" i="1"/>
  <c r="Y3380" i="1"/>
  <c r="Z3380" i="1"/>
  <c r="AA3380" i="1"/>
  <c r="AB3380" i="1"/>
  <c r="X3381" i="1"/>
  <c r="Y3381" i="1"/>
  <c r="Z3381" i="1"/>
  <c r="AA3381" i="1"/>
  <c r="AB3381" i="1"/>
  <c r="X3382" i="1"/>
  <c r="Y3382" i="1"/>
  <c r="Z3382" i="1"/>
  <c r="AA3382" i="1"/>
  <c r="AB3382" i="1"/>
  <c r="X3383" i="1"/>
  <c r="Y3383" i="1"/>
  <c r="Z3383" i="1"/>
  <c r="AA3383" i="1"/>
  <c r="AB3383" i="1"/>
  <c r="X3384" i="1"/>
  <c r="Y3384" i="1"/>
  <c r="Z3384" i="1"/>
  <c r="AA3384" i="1"/>
  <c r="AB3384" i="1"/>
  <c r="X3385" i="1"/>
  <c r="Y3385" i="1"/>
  <c r="Z3385" i="1"/>
  <c r="AA3385" i="1"/>
  <c r="AB3385" i="1"/>
  <c r="X3386" i="1"/>
  <c r="Y3386" i="1"/>
  <c r="Z3386" i="1"/>
  <c r="AA3386" i="1"/>
  <c r="AB3386" i="1"/>
  <c r="X3387" i="1"/>
  <c r="Y3387" i="1"/>
  <c r="Z3387" i="1"/>
  <c r="AA3387" i="1"/>
  <c r="AB3387" i="1"/>
  <c r="X3388" i="1"/>
  <c r="Y3388" i="1"/>
  <c r="Z3388" i="1"/>
  <c r="AA3388" i="1"/>
  <c r="AB3388" i="1"/>
  <c r="X3389" i="1"/>
  <c r="Y3389" i="1"/>
  <c r="Z3389" i="1"/>
  <c r="AA3389" i="1"/>
  <c r="AB3389" i="1"/>
  <c r="X3390" i="1"/>
  <c r="Y3390" i="1"/>
  <c r="Z3390" i="1"/>
  <c r="AA3390" i="1"/>
  <c r="AB3390" i="1"/>
  <c r="X3391" i="1"/>
  <c r="Y3391" i="1"/>
  <c r="Z3391" i="1"/>
  <c r="AA3391" i="1"/>
  <c r="AB3391" i="1"/>
  <c r="X3392" i="1"/>
  <c r="Y3392" i="1"/>
  <c r="Z3392" i="1"/>
  <c r="AA3392" i="1"/>
  <c r="AB3392" i="1"/>
  <c r="X3393" i="1"/>
  <c r="Y3393" i="1"/>
  <c r="Z3393" i="1"/>
  <c r="AA3393" i="1"/>
  <c r="AB3393" i="1"/>
  <c r="X3394" i="1"/>
  <c r="Y3394" i="1"/>
  <c r="Z3394" i="1"/>
  <c r="AA3394" i="1"/>
  <c r="AB3394" i="1"/>
  <c r="X3395" i="1"/>
  <c r="Y3395" i="1"/>
  <c r="Z3395" i="1"/>
  <c r="AA3395" i="1"/>
  <c r="AB3395" i="1"/>
  <c r="X3396" i="1"/>
  <c r="Y3396" i="1"/>
  <c r="Z3396" i="1"/>
  <c r="AA3396" i="1"/>
  <c r="AB3396" i="1"/>
  <c r="X3397" i="1"/>
  <c r="Y3397" i="1"/>
  <c r="Z3397" i="1"/>
  <c r="AA3397" i="1"/>
  <c r="AB3397" i="1"/>
  <c r="X3398" i="1"/>
  <c r="Y3398" i="1"/>
  <c r="Z3398" i="1"/>
  <c r="AA3398" i="1"/>
  <c r="AB3398" i="1"/>
  <c r="X3399" i="1"/>
  <c r="Y3399" i="1"/>
  <c r="Z3399" i="1"/>
  <c r="AA3399" i="1"/>
  <c r="AB3399" i="1"/>
  <c r="X3400" i="1"/>
  <c r="Y3400" i="1"/>
  <c r="Z3400" i="1"/>
  <c r="AA3400" i="1"/>
  <c r="AB3400" i="1"/>
  <c r="X3401" i="1"/>
  <c r="Y3401" i="1"/>
  <c r="Z3401" i="1"/>
  <c r="AA3401" i="1"/>
  <c r="AB3401" i="1"/>
  <c r="X3402" i="1"/>
  <c r="Y3402" i="1"/>
  <c r="Z3402" i="1"/>
  <c r="AA3402" i="1"/>
  <c r="AB3402" i="1"/>
  <c r="X3403" i="1"/>
  <c r="Y3403" i="1"/>
  <c r="Z3403" i="1"/>
  <c r="AA3403" i="1"/>
  <c r="AB3403" i="1"/>
  <c r="X3404" i="1"/>
  <c r="Y3404" i="1"/>
  <c r="Z3404" i="1"/>
  <c r="AA3404" i="1"/>
  <c r="AB3404" i="1"/>
  <c r="X3405" i="1"/>
  <c r="Y3405" i="1"/>
  <c r="Z3405" i="1"/>
  <c r="AA3405" i="1"/>
  <c r="AB3405" i="1"/>
  <c r="X3406" i="1"/>
  <c r="Y3406" i="1"/>
  <c r="Z3406" i="1"/>
  <c r="AA3406" i="1"/>
  <c r="AB3406" i="1"/>
  <c r="X3407" i="1"/>
  <c r="Y3407" i="1"/>
  <c r="Z3407" i="1"/>
  <c r="AA3407" i="1"/>
  <c r="AB3407" i="1"/>
  <c r="X3408" i="1"/>
  <c r="Y3408" i="1"/>
  <c r="Z3408" i="1"/>
  <c r="AA3408" i="1"/>
  <c r="AB3408" i="1"/>
  <c r="X3409" i="1"/>
  <c r="Y3409" i="1"/>
  <c r="Z3409" i="1"/>
  <c r="AA3409" i="1"/>
  <c r="AB3409" i="1"/>
  <c r="X3410" i="1"/>
  <c r="Y3410" i="1"/>
  <c r="Z3410" i="1"/>
  <c r="AA3410" i="1"/>
  <c r="AB3410" i="1"/>
  <c r="X3411" i="1"/>
  <c r="Y3411" i="1"/>
  <c r="Z3411" i="1"/>
  <c r="AA3411" i="1"/>
  <c r="AB3411" i="1"/>
  <c r="X3412" i="1"/>
  <c r="Y3412" i="1"/>
  <c r="Z3412" i="1"/>
  <c r="AA3412" i="1"/>
  <c r="AB3412" i="1"/>
  <c r="X3413" i="1"/>
  <c r="Y3413" i="1"/>
  <c r="Z3413" i="1"/>
  <c r="AA3413" i="1"/>
  <c r="AB3413" i="1"/>
  <c r="X3414" i="1"/>
  <c r="Y3414" i="1"/>
  <c r="Z3414" i="1"/>
  <c r="AA3414" i="1"/>
  <c r="AB3414" i="1"/>
  <c r="X3415" i="1"/>
  <c r="Y3415" i="1"/>
  <c r="Z3415" i="1"/>
  <c r="AA3415" i="1"/>
  <c r="AB3415" i="1"/>
  <c r="X3416" i="1"/>
  <c r="Y3416" i="1"/>
  <c r="Z3416" i="1"/>
  <c r="AA3416" i="1"/>
  <c r="AB3416" i="1"/>
  <c r="X3417" i="1"/>
  <c r="Y3417" i="1"/>
  <c r="Z3417" i="1"/>
  <c r="AA3417" i="1"/>
  <c r="AB3417" i="1"/>
  <c r="X3418" i="1"/>
  <c r="Y3418" i="1"/>
  <c r="Z3418" i="1"/>
  <c r="AA3418" i="1"/>
  <c r="AB3418" i="1"/>
  <c r="X3419" i="1"/>
  <c r="Y3419" i="1"/>
  <c r="Z3419" i="1"/>
  <c r="AA3419" i="1"/>
  <c r="AB3419" i="1"/>
  <c r="X3420" i="1"/>
  <c r="Y3420" i="1"/>
  <c r="Z3420" i="1"/>
  <c r="AA3420" i="1"/>
  <c r="AB3420" i="1"/>
  <c r="X3421" i="1"/>
  <c r="Y3421" i="1"/>
  <c r="Z3421" i="1"/>
  <c r="AA3421" i="1"/>
  <c r="AB3421" i="1"/>
  <c r="X3422" i="1"/>
  <c r="Y3422" i="1"/>
  <c r="Z3422" i="1"/>
  <c r="AA3422" i="1"/>
  <c r="AB3422" i="1"/>
  <c r="X3423" i="1"/>
  <c r="Y3423" i="1"/>
  <c r="Z3423" i="1"/>
  <c r="AA3423" i="1"/>
  <c r="AB3423" i="1"/>
  <c r="X3424" i="1"/>
  <c r="Y3424" i="1"/>
  <c r="Z3424" i="1"/>
  <c r="AA3424" i="1"/>
  <c r="AB3424" i="1"/>
  <c r="X3425" i="1"/>
  <c r="Y3425" i="1"/>
  <c r="Z3425" i="1"/>
  <c r="AA3425" i="1"/>
  <c r="AB3425" i="1"/>
  <c r="X3426" i="1"/>
  <c r="Y3426" i="1"/>
  <c r="Z3426" i="1"/>
  <c r="AA3426" i="1"/>
  <c r="AB3426" i="1"/>
  <c r="X3427" i="1"/>
  <c r="Y3427" i="1"/>
  <c r="Z3427" i="1"/>
  <c r="AA3427" i="1"/>
  <c r="AB3427" i="1"/>
  <c r="X3428" i="1"/>
  <c r="Y3428" i="1"/>
  <c r="Z3428" i="1"/>
  <c r="AA3428" i="1"/>
  <c r="AB3428" i="1"/>
  <c r="X3429" i="1"/>
  <c r="Y3429" i="1"/>
  <c r="Z3429" i="1"/>
  <c r="AA3429" i="1"/>
  <c r="AB3429" i="1"/>
  <c r="X3430" i="1"/>
  <c r="Y3430" i="1"/>
  <c r="Z3430" i="1"/>
  <c r="AA3430" i="1"/>
  <c r="AB3430" i="1"/>
  <c r="X3431" i="1"/>
  <c r="Y3431" i="1"/>
  <c r="Z3431" i="1"/>
  <c r="AA3431" i="1"/>
  <c r="AB3431" i="1"/>
  <c r="X3432" i="1"/>
  <c r="Y3432" i="1"/>
  <c r="Z3432" i="1"/>
  <c r="AA3432" i="1"/>
  <c r="AB3432" i="1"/>
  <c r="X3433" i="1"/>
  <c r="Y3433" i="1"/>
  <c r="Z3433" i="1"/>
  <c r="AA3433" i="1"/>
  <c r="AB3433" i="1"/>
  <c r="X3434" i="1"/>
  <c r="Y3434" i="1"/>
  <c r="Z3434" i="1"/>
  <c r="AA3434" i="1"/>
  <c r="AB3434" i="1"/>
  <c r="X3435" i="1"/>
  <c r="Y3435" i="1"/>
  <c r="Z3435" i="1"/>
  <c r="AA3435" i="1"/>
  <c r="AB3435" i="1"/>
  <c r="X3436" i="1"/>
  <c r="Y3436" i="1"/>
  <c r="Z3436" i="1"/>
  <c r="AA3436" i="1"/>
  <c r="AB3436" i="1"/>
  <c r="X3437" i="1"/>
  <c r="Y3437" i="1"/>
  <c r="Z3437" i="1"/>
  <c r="AA3437" i="1"/>
  <c r="AB3437" i="1"/>
  <c r="X3438" i="1"/>
  <c r="Y3438" i="1"/>
  <c r="Z3438" i="1"/>
  <c r="AA3438" i="1"/>
  <c r="AB3438" i="1"/>
  <c r="X3439" i="1"/>
  <c r="Y3439" i="1"/>
  <c r="Z3439" i="1"/>
  <c r="AA3439" i="1"/>
  <c r="AB3439" i="1"/>
  <c r="X3440" i="1"/>
  <c r="Y3440" i="1"/>
  <c r="Z3440" i="1"/>
  <c r="AA3440" i="1"/>
  <c r="AB3440" i="1"/>
  <c r="X3441" i="1"/>
  <c r="Y3441" i="1"/>
  <c r="Z3441" i="1"/>
  <c r="AA3441" i="1"/>
  <c r="AB3441" i="1"/>
  <c r="X3442" i="1"/>
  <c r="Y3442" i="1"/>
  <c r="Z3442" i="1"/>
  <c r="AA3442" i="1"/>
  <c r="AB3442" i="1"/>
  <c r="X3443" i="1"/>
  <c r="Y3443" i="1"/>
  <c r="Z3443" i="1"/>
  <c r="AA3443" i="1"/>
  <c r="AB3443" i="1"/>
  <c r="X3444" i="1"/>
  <c r="Y3444" i="1"/>
  <c r="Z3444" i="1"/>
  <c r="AA3444" i="1"/>
  <c r="AB3444" i="1"/>
  <c r="X3445" i="1"/>
  <c r="Y3445" i="1"/>
  <c r="Z3445" i="1"/>
  <c r="AA3445" i="1"/>
  <c r="AB3445" i="1"/>
  <c r="X3446" i="1"/>
  <c r="Y3446" i="1"/>
  <c r="Z3446" i="1"/>
  <c r="AA3446" i="1"/>
  <c r="AB3446" i="1"/>
  <c r="X3447" i="1"/>
  <c r="Y3447" i="1"/>
  <c r="Z3447" i="1"/>
  <c r="AA3447" i="1"/>
  <c r="AB3447" i="1"/>
  <c r="X3448" i="1"/>
  <c r="Y3448" i="1"/>
  <c r="Z3448" i="1"/>
  <c r="AA3448" i="1"/>
  <c r="AB3448" i="1"/>
  <c r="X3449" i="1"/>
  <c r="Y3449" i="1"/>
  <c r="Z3449" i="1"/>
  <c r="AA3449" i="1"/>
  <c r="AB3449" i="1"/>
  <c r="X3450" i="1"/>
  <c r="Y3450" i="1"/>
  <c r="Z3450" i="1"/>
  <c r="AA3450" i="1"/>
  <c r="AB3450" i="1"/>
  <c r="X3451" i="1"/>
  <c r="Y3451" i="1"/>
  <c r="Z3451" i="1"/>
  <c r="AA3451" i="1"/>
  <c r="AB3451" i="1"/>
  <c r="X3452" i="1"/>
  <c r="Y3452" i="1"/>
  <c r="Z3452" i="1"/>
  <c r="AA3452" i="1"/>
  <c r="AB3452" i="1"/>
  <c r="X3453" i="1"/>
  <c r="Y3453" i="1"/>
  <c r="Z3453" i="1"/>
  <c r="AA3453" i="1"/>
  <c r="AB3453" i="1"/>
  <c r="X3454" i="1"/>
  <c r="Y3454" i="1"/>
  <c r="Z3454" i="1"/>
  <c r="AA3454" i="1"/>
  <c r="AB3454" i="1"/>
  <c r="X3455" i="1"/>
  <c r="Y3455" i="1"/>
  <c r="Z3455" i="1"/>
  <c r="AA3455" i="1"/>
  <c r="AB3455" i="1"/>
  <c r="X3456" i="1"/>
  <c r="Y3456" i="1"/>
  <c r="Z3456" i="1"/>
  <c r="AA3456" i="1"/>
  <c r="AB3456" i="1"/>
  <c r="X3457" i="1"/>
  <c r="Y3457" i="1"/>
  <c r="Z3457" i="1"/>
  <c r="AA3457" i="1"/>
  <c r="AB3457" i="1"/>
  <c r="X3458" i="1"/>
  <c r="Y3458" i="1"/>
  <c r="Z3458" i="1"/>
  <c r="AA3458" i="1"/>
  <c r="AB3458" i="1"/>
  <c r="X3459" i="1"/>
  <c r="Y3459" i="1"/>
  <c r="Z3459" i="1"/>
  <c r="AA3459" i="1"/>
  <c r="AB3459" i="1"/>
  <c r="X3460" i="1"/>
  <c r="Y3460" i="1"/>
  <c r="Z3460" i="1"/>
  <c r="AA3460" i="1"/>
  <c r="AB3460" i="1"/>
  <c r="X3461" i="1"/>
  <c r="Y3461" i="1"/>
  <c r="Z3461" i="1"/>
  <c r="AA3461" i="1"/>
  <c r="AB3461" i="1"/>
  <c r="X3462" i="1"/>
  <c r="Y3462" i="1"/>
  <c r="Z3462" i="1"/>
  <c r="AA3462" i="1"/>
  <c r="AB3462" i="1"/>
  <c r="X3463" i="1"/>
  <c r="Y3463" i="1"/>
  <c r="Z3463" i="1"/>
  <c r="AA3463" i="1"/>
  <c r="AB3463" i="1"/>
  <c r="X3464" i="1"/>
  <c r="Y3464" i="1"/>
  <c r="Z3464" i="1"/>
  <c r="AA3464" i="1"/>
  <c r="AB3464" i="1"/>
  <c r="X3465" i="1"/>
  <c r="Y3465" i="1"/>
  <c r="Z3465" i="1"/>
  <c r="AA3465" i="1"/>
  <c r="AB3465" i="1"/>
  <c r="X3466" i="1"/>
  <c r="Y3466" i="1"/>
  <c r="Z3466" i="1"/>
  <c r="AA3466" i="1"/>
  <c r="AB3466" i="1"/>
  <c r="X3467" i="1"/>
  <c r="Y3467" i="1"/>
  <c r="Z3467" i="1"/>
  <c r="AA3467" i="1"/>
  <c r="AB3467" i="1"/>
  <c r="X3468" i="1"/>
  <c r="Y3468" i="1"/>
  <c r="Z3468" i="1"/>
  <c r="AA3468" i="1"/>
  <c r="AB3468" i="1"/>
  <c r="X3469" i="1"/>
  <c r="Y3469" i="1"/>
  <c r="Z3469" i="1"/>
  <c r="AA3469" i="1"/>
  <c r="AB3469" i="1"/>
  <c r="X3470" i="1"/>
  <c r="Y3470" i="1"/>
  <c r="Z3470" i="1"/>
  <c r="AA3470" i="1"/>
  <c r="AB3470" i="1"/>
  <c r="X3471" i="1"/>
  <c r="Y3471" i="1"/>
  <c r="Z3471" i="1"/>
  <c r="AA3471" i="1"/>
  <c r="AB3471" i="1"/>
  <c r="X3472" i="1"/>
  <c r="Y3472" i="1"/>
  <c r="Z3472" i="1"/>
  <c r="AA3472" i="1"/>
  <c r="AB3472" i="1"/>
  <c r="X3473" i="1"/>
  <c r="Y3473" i="1"/>
  <c r="Z3473" i="1"/>
  <c r="AA3473" i="1"/>
  <c r="AB3473" i="1"/>
  <c r="X3474" i="1"/>
  <c r="Y3474" i="1"/>
  <c r="Z3474" i="1"/>
  <c r="AA3474" i="1"/>
  <c r="AB3474" i="1"/>
  <c r="X3475" i="1"/>
  <c r="Y3475" i="1"/>
  <c r="Z3475" i="1"/>
  <c r="AA3475" i="1"/>
  <c r="AB3475" i="1"/>
  <c r="X3476" i="1"/>
  <c r="Y3476" i="1"/>
  <c r="Z3476" i="1"/>
  <c r="AA3476" i="1"/>
  <c r="AB3476" i="1"/>
  <c r="X3477" i="1"/>
  <c r="Y3477" i="1"/>
  <c r="Z3477" i="1"/>
  <c r="AA3477" i="1"/>
  <c r="AB3477" i="1"/>
  <c r="X3478" i="1"/>
  <c r="Y3478" i="1"/>
  <c r="Z3478" i="1"/>
  <c r="AA3478" i="1"/>
  <c r="AB3478" i="1"/>
  <c r="X3479" i="1"/>
  <c r="Y3479" i="1"/>
  <c r="Z3479" i="1"/>
  <c r="AA3479" i="1"/>
  <c r="AB3479" i="1"/>
  <c r="X3480" i="1"/>
  <c r="Y3480" i="1"/>
  <c r="Z3480" i="1"/>
  <c r="AA3480" i="1"/>
  <c r="AB3480" i="1"/>
  <c r="X3481" i="1"/>
  <c r="Y3481" i="1"/>
  <c r="Z3481" i="1"/>
  <c r="AA3481" i="1"/>
  <c r="AB3481" i="1"/>
  <c r="X3482" i="1"/>
  <c r="Y3482" i="1"/>
  <c r="Z3482" i="1"/>
  <c r="AA3482" i="1"/>
  <c r="AB3482" i="1"/>
  <c r="X3483" i="1"/>
  <c r="Y3483" i="1"/>
  <c r="Z3483" i="1"/>
  <c r="AA3483" i="1"/>
  <c r="AB3483" i="1"/>
  <c r="X3484" i="1"/>
  <c r="Y3484" i="1"/>
  <c r="Z3484" i="1"/>
  <c r="AA3484" i="1"/>
  <c r="AB3484" i="1"/>
  <c r="X3485" i="1"/>
  <c r="Y3485" i="1"/>
  <c r="Z3485" i="1"/>
  <c r="AA3485" i="1"/>
  <c r="AB3485" i="1"/>
  <c r="X3486" i="1"/>
  <c r="Y3486" i="1"/>
  <c r="Z3486" i="1"/>
  <c r="AA3486" i="1"/>
  <c r="AB3486" i="1"/>
  <c r="X3487" i="1"/>
  <c r="Y3487" i="1"/>
  <c r="Z3487" i="1"/>
  <c r="AA3487" i="1"/>
  <c r="AB3487" i="1"/>
  <c r="X3488" i="1"/>
  <c r="Y3488" i="1"/>
  <c r="Z3488" i="1"/>
  <c r="AA3488" i="1"/>
  <c r="AB3488" i="1"/>
  <c r="X3489" i="1"/>
  <c r="Y3489" i="1"/>
  <c r="Z3489" i="1"/>
  <c r="AA3489" i="1"/>
  <c r="AB3489" i="1"/>
  <c r="X3490" i="1"/>
  <c r="Y3490" i="1"/>
  <c r="Z3490" i="1"/>
  <c r="AA3490" i="1"/>
  <c r="AB3490" i="1"/>
  <c r="X3491" i="1"/>
  <c r="Y3491" i="1"/>
  <c r="Z3491" i="1"/>
  <c r="AA3491" i="1"/>
  <c r="AB3491" i="1"/>
  <c r="X3492" i="1"/>
  <c r="Y3492" i="1"/>
  <c r="Z3492" i="1"/>
  <c r="AA3492" i="1"/>
  <c r="AB3492" i="1"/>
  <c r="X3493" i="1"/>
  <c r="Y3493" i="1"/>
  <c r="Z3493" i="1"/>
  <c r="AA3493" i="1"/>
  <c r="AB3493" i="1"/>
  <c r="X3494" i="1"/>
  <c r="Y3494" i="1"/>
  <c r="Z3494" i="1"/>
  <c r="AA3494" i="1"/>
  <c r="AB3494" i="1"/>
  <c r="X3495" i="1"/>
  <c r="Y3495" i="1"/>
  <c r="Z3495" i="1"/>
  <c r="AA3495" i="1"/>
  <c r="AB3495" i="1"/>
  <c r="X3496" i="1"/>
  <c r="Y3496" i="1"/>
  <c r="Z3496" i="1"/>
  <c r="AA3496" i="1"/>
  <c r="AB3496" i="1"/>
  <c r="X3497" i="1"/>
  <c r="Y3497" i="1"/>
  <c r="Z3497" i="1"/>
  <c r="AA3497" i="1"/>
  <c r="AB3497" i="1"/>
  <c r="X3498" i="1"/>
  <c r="Y3498" i="1"/>
  <c r="Z3498" i="1"/>
  <c r="AA3498" i="1"/>
  <c r="AB3498" i="1"/>
  <c r="X3499" i="1"/>
  <c r="Y3499" i="1"/>
  <c r="Z3499" i="1"/>
  <c r="AA3499" i="1"/>
  <c r="AB3499" i="1"/>
  <c r="X3500" i="1"/>
  <c r="Y3500" i="1"/>
  <c r="Z3500" i="1"/>
  <c r="AA3500" i="1"/>
  <c r="AB3500" i="1"/>
  <c r="X3501" i="1"/>
  <c r="Y3501" i="1"/>
  <c r="Z3501" i="1"/>
  <c r="AA3501" i="1"/>
  <c r="AB3501" i="1"/>
  <c r="X3502" i="1"/>
  <c r="Y3502" i="1"/>
  <c r="Z3502" i="1"/>
  <c r="AA3502" i="1"/>
  <c r="AB3502" i="1"/>
  <c r="X3503" i="1"/>
  <c r="Y3503" i="1"/>
  <c r="Z3503" i="1"/>
  <c r="AA3503" i="1"/>
  <c r="AB3503" i="1"/>
  <c r="X3504" i="1"/>
  <c r="Y3504" i="1"/>
  <c r="Z3504" i="1"/>
  <c r="AA3504" i="1"/>
  <c r="AB3504" i="1"/>
  <c r="X3505" i="1"/>
  <c r="Y3505" i="1"/>
  <c r="Z3505" i="1"/>
  <c r="AA3505" i="1"/>
  <c r="AB3505" i="1"/>
  <c r="X3506" i="1"/>
  <c r="Y3506" i="1"/>
  <c r="Z3506" i="1"/>
  <c r="AA3506" i="1"/>
  <c r="AB3506" i="1"/>
  <c r="X3507" i="1"/>
  <c r="Y3507" i="1"/>
  <c r="Z3507" i="1"/>
  <c r="AA3507" i="1"/>
  <c r="AB3507" i="1"/>
  <c r="X3508" i="1"/>
  <c r="Y3508" i="1"/>
  <c r="Z3508" i="1"/>
  <c r="AA3508" i="1"/>
  <c r="AB3508" i="1"/>
  <c r="X3509" i="1"/>
  <c r="Y3509" i="1"/>
  <c r="Z3509" i="1"/>
  <c r="AA3509" i="1"/>
  <c r="AB3509" i="1"/>
  <c r="X3510" i="1"/>
  <c r="Y3510" i="1"/>
  <c r="Z3510" i="1"/>
  <c r="AA3510" i="1"/>
  <c r="AB3510" i="1"/>
  <c r="X3511" i="1"/>
  <c r="Y3511" i="1"/>
  <c r="Z3511" i="1"/>
  <c r="AA3511" i="1"/>
  <c r="AB3511" i="1"/>
  <c r="X3512" i="1"/>
  <c r="Y3512" i="1"/>
  <c r="Z3512" i="1"/>
  <c r="AA3512" i="1"/>
  <c r="AB3512" i="1"/>
  <c r="X3513" i="1"/>
  <c r="Y3513" i="1"/>
  <c r="Z3513" i="1"/>
  <c r="AA3513" i="1"/>
  <c r="AB3513" i="1"/>
  <c r="X3514" i="1"/>
  <c r="Y3514" i="1"/>
  <c r="Z3514" i="1"/>
  <c r="AA3514" i="1"/>
  <c r="AB3514" i="1"/>
  <c r="X3515" i="1"/>
  <c r="Y3515" i="1"/>
  <c r="Z3515" i="1"/>
  <c r="AA3515" i="1"/>
  <c r="AB3515" i="1"/>
  <c r="X3516" i="1"/>
  <c r="Y3516" i="1"/>
  <c r="Z3516" i="1"/>
  <c r="AA3516" i="1"/>
  <c r="AB3516" i="1"/>
  <c r="X3517" i="1"/>
  <c r="Y3517" i="1"/>
  <c r="Z3517" i="1"/>
  <c r="AA3517" i="1"/>
  <c r="AB3517" i="1"/>
  <c r="X3518" i="1"/>
  <c r="Y3518" i="1"/>
  <c r="Z3518" i="1"/>
  <c r="AA3518" i="1"/>
  <c r="AB3518" i="1"/>
  <c r="X3519" i="1"/>
  <c r="Y3519" i="1"/>
  <c r="Z3519" i="1"/>
  <c r="AA3519" i="1"/>
  <c r="AB3519" i="1"/>
  <c r="X3520" i="1"/>
  <c r="Y3520" i="1"/>
  <c r="Z3520" i="1"/>
  <c r="AA3520" i="1"/>
  <c r="AB3520" i="1"/>
  <c r="X3521" i="1"/>
  <c r="Y3521" i="1"/>
  <c r="Z3521" i="1"/>
  <c r="AA3521" i="1"/>
  <c r="AB3521" i="1"/>
  <c r="X3522" i="1"/>
  <c r="Y3522" i="1"/>
  <c r="Z3522" i="1"/>
  <c r="AA3522" i="1"/>
  <c r="AB3522" i="1"/>
  <c r="X3523" i="1"/>
  <c r="Y3523" i="1"/>
  <c r="Z3523" i="1"/>
  <c r="AA3523" i="1"/>
  <c r="AB3523" i="1"/>
  <c r="X3524" i="1"/>
  <c r="Y3524" i="1"/>
  <c r="Z3524" i="1"/>
  <c r="AA3524" i="1"/>
  <c r="AB3524" i="1"/>
  <c r="X3525" i="1"/>
  <c r="Y3525" i="1"/>
  <c r="Z3525" i="1"/>
  <c r="AA3525" i="1"/>
  <c r="AB3525" i="1"/>
  <c r="X3526" i="1"/>
  <c r="Y3526" i="1"/>
  <c r="Z3526" i="1"/>
  <c r="AA3526" i="1"/>
  <c r="AB3526" i="1"/>
  <c r="X3527" i="1"/>
  <c r="Y3527" i="1"/>
  <c r="Z3527" i="1"/>
  <c r="AA3527" i="1"/>
  <c r="AB3527" i="1"/>
  <c r="X3528" i="1"/>
  <c r="Y3528" i="1"/>
  <c r="Z3528" i="1"/>
  <c r="AA3528" i="1"/>
  <c r="AB3528" i="1"/>
  <c r="X3529" i="1"/>
  <c r="Y3529" i="1"/>
  <c r="Z3529" i="1"/>
  <c r="AA3529" i="1"/>
  <c r="AB3529" i="1"/>
  <c r="X3530" i="1"/>
  <c r="Y3530" i="1"/>
  <c r="Z3530" i="1"/>
  <c r="AA3530" i="1"/>
  <c r="AB3530" i="1"/>
  <c r="X3531" i="1"/>
  <c r="Y3531" i="1"/>
  <c r="Z3531" i="1"/>
  <c r="AA3531" i="1"/>
  <c r="AB3531" i="1"/>
  <c r="X3532" i="1"/>
  <c r="Y3532" i="1"/>
  <c r="Z3532" i="1"/>
  <c r="AA3532" i="1"/>
  <c r="AB3532" i="1"/>
  <c r="X3533" i="1"/>
  <c r="Y3533" i="1"/>
  <c r="Z3533" i="1"/>
  <c r="AA3533" i="1"/>
  <c r="AB3533" i="1"/>
  <c r="X3534" i="1"/>
  <c r="Y3534" i="1"/>
  <c r="Z3534" i="1"/>
  <c r="AA3534" i="1"/>
  <c r="AB3534" i="1"/>
  <c r="X3535" i="1"/>
  <c r="Y3535" i="1"/>
  <c r="Z3535" i="1"/>
  <c r="AA3535" i="1"/>
  <c r="AB3535" i="1"/>
  <c r="X3536" i="1"/>
  <c r="Y3536" i="1"/>
  <c r="Z3536" i="1"/>
  <c r="AA3536" i="1"/>
  <c r="AB3536" i="1"/>
  <c r="X3537" i="1"/>
  <c r="Y3537" i="1"/>
  <c r="Z3537" i="1"/>
  <c r="AA3537" i="1"/>
  <c r="AB3537" i="1"/>
  <c r="X3538" i="1"/>
  <c r="Y3538" i="1"/>
  <c r="Z3538" i="1"/>
  <c r="AA3538" i="1"/>
  <c r="AB3538" i="1"/>
  <c r="X3539" i="1"/>
  <c r="Y3539" i="1"/>
  <c r="Z3539" i="1"/>
  <c r="AA3539" i="1"/>
  <c r="AB3539" i="1"/>
  <c r="X3540" i="1"/>
  <c r="Y3540" i="1"/>
  <c r="Z3540" i="1"/>
  <c r="AA3540" i="1"/>
  <c r="AB3540" i="1"/>
  <c r="X3541" i="1"/>
  <c r="Y3541" i="1"/>
  <c r="Z3541" i="1"/>
  <c r="AA3541" i="1"/>
  <c r="AB3541" i="1"/>
  <c r="X3542" i="1"/>
  <c r="Y3542" i="1"/>
  <c r="Z3542" i="1"/>
  <c r="AA3542" i="1"/>
  <c r="AB3542" i="1"/>
  <c r="X3543" i="1"/>
  <c r="Y3543" i="1"/>
  <c r="Z3543" i="1"/>
  <c r="AA3543" i="1"/>
  <c r="AB3543" i="1"/>
  <c r="X3544" i="1"/>
  <c r="Y3544" i="1"/>
  <c r="Z3544" i="1"/>
  <c r="AA3544" i="1"/>
  <c r="AB3544" i="1"/>
  <c r="X3545" i="1"/>
  <c r="Y3545" i="1"/>
  <c r="Z3545" i="1"/>
  <c r="AA3545" i="1"/>
  <c r="AB3545" i="1"/>
  <c r="X3546" i="1"/>
  <c r="Y3546" i="1"/>
  <c r="Z3546" i="1"/>
  <c r="AA3546" i="1"/>
  <c r="AB3546" i="1"/>
  <c r="X3547" i="1"/>
  <c r="Y3547" i="1"/>
  <c r="Z3547" i="1"/>
  <c r="AA3547" i="1"/>
  <c r="AB3547" i="1"/>
  <c r="X3548" i="1"/>
  <c r="Y3548" i="1"/>
  <c r="Z3548" i="1"/>
  <c r="AA3548" i="1"/>
  <c r="AB3548" i="1"/>
  <c r="X3549" i="1"/>
  <c r="Y3549" i="1"/>
  <c r="Z3549" i="1"/>
  <c r="AA3549" i="1"/>
  <c r="AB3549" i="1"/>
  <c r="X3550" i="1"/>
  <c r="Y3550" i="1"/>
  <c r="Z3550" i="1"/>
  <c r="AA3550" i="1"/>
  <c r="AB3550" i="1"/>
  <c r="X3551" i="1"/>
  <c r="Y3551" i="1"/>
  <c r="Z3551" i="1"/>
  <c r="AA3551" i="1"/>
  <c r="AB3551" i="1"/>
  <c r="X3552" i="1"/>
  <c r="Y3552" i="1"/>
  <c r="Z3552" i="1"/>
  <c r="AA3552" i="1"/>
  <c r="AB3552" i="1"/>
  <c r="X3553" i="1"/>
  <c r="Y3553" i="1"/>
  <c r="Z3553" i="1"/>
  <c r="AA3553" i="1"/>
  <c r="AB3553" i="1"/>
  <c r="X3554" i="1"/>
  <c r="Y3554" i="1"/>
  <c r="Z3554" i="1"/>
  <c r="AA3554" i="1"/>
  <c r="AB3554" i="1"/>
  <c r="X3555" i="1"/>
  <c r="Y3555" i="1"/>
  <c r="Z3555" i="1"/>
  <c r="AA3555" i="1"/>
  <c r="AB3555" i="1"/>
  <c r="X3556" i="1"/>
  <c r="Y3556" i="1"/>
  <c r="Z3556" i="1"/>
  <c r="AA3556" i="1"/>
  <c r="AB3556" i="1"/>
  <c r="X3557" i="1"/>
  <c r="Y3557" i="1"/>
  <c r="Z3557" i="1"/>
  <c r="AA3557" i="1"/>
  <c r="AB3557" i="1"/>
  <c r="X3558" i="1"/>
  <c r="Y3558" i="1"/>
  <c r="Z3558" i="1"/>
  <c r="AA3558" i="1"/>
  <c r="AB3558" i="1"/>
  <c r="X3559" i="1"/>
  <c r="Y3559" i="1"/>
  <c r="Z3559" i="1"/>
  <c r="AA3559" i="1"/>
  <c r="AB3559" i="1"/>
  <c r="X3560" i="1"/>
  <c r="Y3560" i="1"/>
  <c r="Z3560" i="1"/>
  <c r="AA3560" i="1"/>
  <c r="AB3560" i="1"/>
  <c r="X3561" i="1"/>
  <c r="Y3561" i="1"/>
  <c r="Z3561" i="1"/>
  <c r="AA3561" i="1"/>
  <c r="AB3561" i="1"/>
  <c r="X3562" i="1"/>
  <c r="Y3562" i="1"/>
  <c r="Z3562" i="1"/>
  <c r="AA3562" i="1"/>
  <c r="AB3562" i="1"/>
  <c r="X3563" i="1"/>
  <c r="Y3563" i="1"/>
  <c r="Z3563" i="1"/>
  <c r="AA3563" i="1"/>
  <c r="AB3563" i="1"/>
  <c r="X3564" i="1"/>
  <c r="Y3564" i="1"/>
  <c r="Z3564" i="1"/>
  <c r="AA3564" i="1"/>
  <c r="AB3564" i="1"/>
  <c r="X3565" i="1"/>
  <c r="Y3565" i="1"/>
  <c r="Z3565" i="1"/>
  <c r="AA3565" i="1"/>
  <c r="AB3565" i="1"/>
  <c r="X3566" i="1"/>
  <c r="Y3566" i="1"/>
  <c r="Z3566" i="1"/>
  <c r="AA3566" i="1"/>
  <c r="AB3566" i="1"/>
  <c r="X3567" i="1"/>
  <c r="Y3567" i="1"/>
  <c r="Z3567" i="1"/>
  <c r="AA3567" i="1"/>
  <c r="AB3567" i="1"/>
  <c r="X3568" i="1"/>
  <c r="Y3568" i="1"/>
  <c r="Z3568" i="1"/>
  <c r="AA3568" i="1"/>
  <c r="AB3568" i="1"/>
  <c r="X3569" i="1"/>
  <c r="Y3569" i="1"/>
  <c r="Z3569" i="1"/>
  <c r="AA3569" i="1"/>
  <c r="AB3569" i="1"/>
  <c r="X3570" i="1"/>
  <c r="Y3570" i="1"/>
  <c r="Z3570" i="1"/>
  <c r="AA3570" i="1"/>
  <c r="AB3570" i="1"/>
  <c r="X3571" i="1"/>
  <c r="Y3571" i="1"/>
  <c r="Z3571" i="1"/>
  <c r="AA3571" i="1"/>
  <c r="AB3571" i="1"/>
  <c r="X3572" i="1"/>
  <c r="Y3572" i="1"/>
  <c r="Z3572" i="1"/>
  <c r="AA3572" i="1"/>
  <c r="AB3572" i="1"/>
  <c r="X3573" i="1"/>
  <c r="Y3573" i="1"/>
  <c r="Z3573" i="1"/>
  <c r="AA3573" i="1"/>
  <c r="AB3573" i="1"/>
  <c r="X3574" i="1"/>
  <c r="Y3574" i="1"/>
  <c r="Z3574" i="1"/>
  <c r="AA3574" i="1"/>
  <c r="AB3574" i="1"/>
  <c r="X3575" i="1"/>
  <c r="Y3575" i="1"/>
  <c r="Z3575" i="1"/>
  <c r="AA3575" i="1"/>
  <c r="AB3575" i="1"/>
  <c r="X3576" i="1"/>
  <c r="Y3576" i="1"/>
  <c r="Z3576" i="1"/>
  <c r="AA3576" i="1"/>
  <c r="AB3576" i="1"/>
  <c r="X3577" i="1"/>
  <c r="Y3577" i="1"/>
  <c r="Z3577" i="1"/>
  <c r="AA3577" i="1"/>
  <c r="AB3577" i="1"/>
  <c r="X3578" i="1"/>
  <c r="Y3578" i="1"/>
  <c r="Z3578" i="1"/>
  <c r="AA3578" i="1"/>
  <c r="AB3578" i="1"/>
  <c r="X3579" i="1"/>
  <c r="Y3579" i="1"/>
  <c r="Z3579" i="1"/>
  <c r="AA3579" i="1"/>
  <c r="AB3579" i="1"/>
  <c r="X3580" i="1"/>
  <c r="Y3580" i="1"/>
  <c r="Z3580" i="1"/>
  <c r="AA3580" i="1"/>
  <c r="AB3580" i="1"/>
  <c r="X3581" i="1"/>
  <c r="Y3581" i="1"/>
  <c r="Z3581" i="1"/>
  <c r="AA3581" i="1"/>
  <c r="AB3581" i="1"/>
  <c r="X3582" i="1"/>
  <c r="Y3582" i="1"/>
  <c r="Z3582" i="1"/>
  <c r="AA3582" i="1"/>
  <c r="AB3582" i="1"/>
  <c r="X3583" i="1"/>
  <c r="Y3583" i="1"/>
  <c r="Z3583" i="1"/>
  <c r="AA3583" i="1"/>
  <c r="AB3583" i="1"/>
  <c r="X3584" i="1"/>
  <c r="Y3584" i="1"/>
  <c r="Z3584" i="1"/>
  <c r="AA3584" i="1"/>
  <c r="AB3584" i="1"/>
  <c r="X3585" i="1"/>
  <c r="Y3585" i="1"/>
  <c r="Z3585" i="1"/>
  <c r="AA3585" i="1"/>
  <c r="AB3585" i="1"/>
  <c r="X3586" i="1"/>
  <c r="Y3586" i="1"/>
  <c r="Z3586" i="1"/>
  <c r="AA3586" i="1"/>
  <c r="AB3586" i="1"/>
  <c r="X3587" i="1"/>
  <c r="Y3587" i="1"/>
  <c r="Z3587" i="1"/>
  <c r="AA3587" i="1"/>
  <c r="AB3587" i="1"/>
  <c r="X3588" i="1"/>
  <c r="Y3588" i="1"/>
  <c r="Z3588" i="1"/>
  <c r="AA3588" i="1"/>
  <c r="AB3588" i="1"/>
  <c r="X3589" i="1"/>
  <c r="Y3589" i="1"/>
  <c r="Z3589" i="1"/>
  <c r="AA3589" i="1"/>
  <c r="AB3589" i="1"/>
  <c r="X3590" i="1"/>
  <c r="Y3590" i="1"/>
  <c r="Z3590" i="1"/>
  <c r="AA3590" i="1"/>
  <c r="AB3590" i="1"/>
  <c r="X3591" i="1"/>
  <c r="Y3591" i="1"/>
  <c r="Z3591" i="1"/>
  <c r="AA3591" i="1"/>
  <c r="AB3591" i="1"/>
  <c r="X3592" i="1"/>
  <c r="Y3592" i="1"/>
  <c r="Z3592" i="1"/>
  <c r="AA3592" i="1"/>
  <c r="AB3592" i="1"/>
  <c r="X3593" i="1"/>
  <c r="Y3593" i="1"/>
  <c r="Z3593" i="1"/>
  <c r="AA3593" i="1"/>
  <c r="AB3593" i="1"/>
  <c r="X3594" i="1"/>
  <c r="Y3594" i="1"/>
  <c r="Z3594" i="1"/>
  <c r="AA3594" i="1"/>
  <c r="AB3594" i="1"/>
  <c r="X3595" i="1"/>
  <c r="Y3595" i="1"/>
  <c r="Z3595" i="1"/>
  <c r="AA3595" i="1"/>
  <c r="AB3595" i="1"/>
  <c r="X3596" i="1"/>
  <c r="Y3596" i="1"/>
  <c r="Z3596" i="1"/>
  <c r="AA3596" i="1"/>
  <c r="AB3596" i="1"/>
  <c r="X3597" i="1"/>
  <c r="Y3597" i="1"/>
  <c r="Z3597" i="1"/>
  <c r="AA3597" i="1"/>
  <c r="AB3597" i="1"/>
  <c r="X3598" i="1"/>
  <c r="Y3598" i="1"/>
  <c r="Z3598" i="1"/>
  <c r="AA3598" i="1"/>
  <c r="AB3598" i="1"/>
  <c r="X3599" i="1"/>
  <c r="Y3599" i="1"/>
  <c r="Z3599" i="1"/>
  <c r="AA3599" i="1"/>
  <c r="AB3599" i="1"/>
  <c r="X3600" i="1"/>
  <c r="Y3600" i="1"/>
  <c r="Z3600" i="1"/>
  <c r="AA3600" i="1"/>
  <c r="AB3600" i="1"/>
  <c r="X3601" i="1"/>
  <c r="Y3601" i="1"/>
  <c r="Z3601" i="1"/>
  <c r="AA3601" i="1"/>
  <c r="AB3601" i="1"/>
  <c r="X3602" i="1"/>
  <c r="Y3602" i="1"/>
  <c r="Z3602" i="1"/>
  <c r="AA3602" i="1"/>
  <c r="AB3602" i="1"/>
  <c r="X3603" i="1"/>
  <c r="Y3603" i="1"/>
  <c r="Z3603" i="1"/>
  <c r="AA3603" i="1"/>
  <c r="AB3603" i="1"/>
  <c r="X3604" i="1"/>
  <c r="Y3604" i="1"/>
  <c r="Z3604" i="1"/>
  <c r="AA3604" i="1"/>
  <c r="AB3604" i="1"/>
  <c r="X3605" i="1"/>
  <c r="Y3605" i="1"/>
  <c r="Z3605" i="1"/>
  <c r="AA3605" i="1"/>
  <c r="AB3605" i="1"/>
  <c r="X3606" i="1"/>
  <c r="Y3606" i="1"/>
  <c r="Z3606" i="1"/>
  <c r="AA3606" i="1"/>
  <c r="AB3606" i="1"/>
  <c r="X3607" i="1"/>
  <c r="Y3607" i="1"/>
  <c r="Z3607" i="1"/>
  <c r="AA3607" i="1"/>
  <c r="AB3607" i="1"/>
  <c r="X3608" i="1"/>
  <c r="Y3608" i="1"/>
  <c r="Z3608" i="1"/>
  <c r="AA3608" i="1"/>
  <c r="AB3608" i="1"/>
  <c r="X3609" i="1"/>
  <c r="Y3609" i="1"/>
  <c r="Z3609" i="1"/>
  <c r="AA3609" i="1"/>
  <c r="AB3609" i="1"/>
  <c r="X3610" i="1"/>
  <c r="Y3610" i="1"/>
  <c r="Z3610" i="1"/>
  <c r="AA3610" i="1"/>
  <c r="AB3610" i="1"/>
  <c r="X3611" i="1"/>
  <c r="Y3611" i="1"/>
  <c r="Z3611" i="1"/>
  <c r="AA3611" i="1"/>
  <c r="AB3611" i="1"/>
  <c r="X3612" i="1"/>
  <c r="Y3612" i="1"/>
  <c r="Z3612" i="1"/>
  <c r="AA3612" i="1"/>
  <c r="AB3612" i="1"/>
  <c r="X3613" i="1"/>
  <c r="Y3613" i="1"/>
  <c r="Z3613" i="1"/>
  <c r="AA3613" i="1"/>
  <c r="AB3613" i="1"/>
  <c r="X3614" i="1"/>
  <c r="Y3614" i="1"/>
  <c r="Z3614" i="1"/>
  <c r="AA3614" i="1"/>
  <c r="AB3614" i="1"/>
  <c r="X3615" i="1"/>
  <c r="Y3615" i="1"/>
  <c r="Z3615" i="1"/>
  <c r="AA3615" i="1"/>
  <c r="AB3615" i="1"/>
  <c r="X3616" i="1"/>
  <c r="Y3616" i="1"/>
  <c r="Z3616" i="1"/>
  <c r="AA3616" i="1"/>
  <c r="AB3616" i="1"/>
  <c r="X3617" i="1"/>
  <c r="Y3617" i="1"/>
  <c r="Z3617" i="1"/>
  <c r="AA3617" i="1"/>
  <c r="AB3617" i="1"/>
  <c r="X3618" i="1"/>
  <c r="Y3618" i="1"/>
  <c r="Z3618" i="1"/>
  <c r="AA3618" i="1"/>
  <c r="AB3618" i="1"/>
  <c r="X3619" i="1"/>
  <c r="Y3619" i="1"/>
  <c r="Z3619" i="1"/>
  <c r="AA3619" i="1"/>
  <c r="AB3619" i="1"/>
  <c r="X3620" i="1"/>
  <c r="Y3620" i="1"/>
  <c r="Z3620" i="1"/>
  <c r="AA3620" i="1"/>
  <c r="AB3620" i="1"/>
  <c r="X3621" i="1"/>
  <c r="Y3621" i="1"/>
  <c r="Z3621" i="1"/>
  <c r="AA3621" i="1"/>
  <c r="AB3621" i="1"/>
  <c r="X3622" i="1"/>
  <c r="Y3622" i="1"/>
  <c r="Z3622" i="1"/>
  <c r="AA3622" i="1"/>
  <c r="AB3622" i="1"/>
  <c r="X3623" i="1"/>
  <c r="Y3623" i="1"/>
  <c r="Z3623" i="1"/>
  <c r="AA3623" i="1"/>
  <c r="AB3623" i="1"/>
  <c r="X3624" i="1"/>
  <c r="Y3624" i="1"/>
  <c r="Z3624" i="1"/>
  <c r="AA3624" i="1"/>
  <c r="AB3624" i="1"/>
  <c r="X3625" i="1"/>
  <c r="Y3625" i="1"/>
  <c r="Z3625" i="1"/>
  <c r="AA3625" i="1"/>
  <c r="AB3625" i="1"/>
  <c r="X3626" i="1"/>
  <c r="Y3626" i="1"/>
  <c r="Z3626" i="1"/>
  <c r="AA3626" i="1"/>
  <c r="AB3626" i="1"/>
  <c r="X3627" i="1"/>
  <c r="Y3627" i="1"/>
  <c r="Z3627" i="1"/>
  <c r="AA3627" i="1"/>
  <c r="AB3627" i="1"/>
  <c r="X3628" i="1"/>
  <c r="Y3628" i="1"/>
  <c r="Z3628" i="1"/>
  <c r="AA3628" i="1"/>
  <c r="AB3628" i="1"/>
  <c r="X3629" i="1"/>
  <c r="Y3629" i="1"/>
  <c r="Z3629" i="1"/>
  <c r="AA3629" i="1"/>
  <c r="AB3629" i="1"/>
  <c r="X3630" i="1"/>
  <c r="Y3630" i="1"/>
  <c r="Z3630" i="1"/>
  <c r="AA3630" i="1"/>
  <c r="AB3630" i="1"/>
  <c r="X3631" i="1"/>
  <c r="Y3631" i="1"/>
  <c r="Z3631" i="1"/>
  <c r="AA3631" i="1"/>
  <c r="AB3631" i="1"/>
  <c r="X3632" i="1"/>
  <c r="Y3632" i="1"/>
  <c r="Z3632" i="1"/>
  <c r="AA3632" i="1"/>
  <c r="AB3632" i="1"/>
  <c r="X3633" i="1"/>
  <c r="Y3633" i="1"/>
  <c r="Z3633" i="1"/>
  <c r="AA3633" i="1"/>
  <c r="AB3633" i="1"/>
  <c r="X3634" i="1"/>
  <c r="Y3634" i="1"/>
  <c r="Z3634" i="1"/>
  <c r="AA3634" i="1"/>
  <c r="AB3634" i="1"/>
  <c r="X3635" i="1"/>
  <c r="Y3635" i="1"/>
  <c r="Z3635" i="1"/>
  <c r="AA3635" i="1"/>
  <c r="AB3635" i="1"/>
  <c r="X3636" i="1"/>
  <c r="Y3636" i="1"/>
  <c r="Z3636" i="1"/>
  <c r="AA3636" i="1"/>
  <c r="AB3636" i="1"/>
  <c r="X3637" i="1"/>
  <c r="Y3637" i="1"/>
  <c r="Z3637" i="1"/>
  <c r="AA3637" i="1"/>
  <c r="AB3637" i="1"/>
  <c r="X3638" i="1"/>
  <c r="Y3638" i="1"/>
  <c r="Z3638" i="1"/>
  <c r="AA3638" i="1"/>
  <c r="AB3638" i="1"/>
  <c r="X3639" i="1"/>
  <c r="Y3639" i="1"/>
  <c r="Z3639" i="1"/>
  <c r="AA3639" i="1"/>
  <c r="AB3639" i="1"/>
  <c r="X3640" i="1"/>
  <c r="Y3640" i="1"/>
  <c r="Z3640" i="1"/>
  <c r="AA3640" i="1"/>
  <c r="AB3640" i="1"/>
  <c r="X3641" i="1"/>
  <c r="Y3641" i="1"/>
  <c r="Z3641" i="1"/>
  <c r="AA3641" i="1"/>
  <c r="AB3641" i="1"/>
  <c r="X3642" i="1"/>
  <c r="Y3642" i="1"/>
  <c r="Z3642" i="1"/>
  <c r="AA3642" i="1"/>
  <c r="AB3642" i="1"/>
  <c r="X3643" i="1"/>
  <c r="Y3643" i="1"/>
  <c r="Z3643" i="1"/>
  <c r="AA3643" i="1"/>
  <c r="AB3643" i="1"/>
  <c r="X3644" i="1"/>
  <c r="Y3644" i="1"/>
  <c r="Z3644" i="1"/>
  <c r="AA3644" i="1"/>
  <c r="AB3644" i="1"/>
  <c r="X3645" i="1"/>
  <c r="Y3645" i="1"/>
  <c r="Z3645" i="1"/>
  <c r="AA3645" i="1"/>
  <c r="AB3645" i="1"/>
  <c r="X3646" i="1"/>
  <c r="Y3646" i="1"/>
  <c r="Z3646" i="1"/>
  <c r="AA3646" i="1"/>
  <c r="AB3646" i="1"/>
  <c r="X3647" i="1"/>
  <c r="Y3647" i="1"/>
  <c r="Z3647" i="1"/>
  <c r="AA3647" i="1"/>
  <c r="AB3647" i="1"/>
  <c r="X3648" i="1"/>
  <c r="Y3648" i="1"/>
  <c r="Z3648" i="1"/>
  <c r="AA3648" i="1"/>
  <c r="AB3648" i="1"/>
  <c r="X3649" i="1"/>
  <c r="Y3649" i="1"/>
  <c r="Z3649" i="1"/>
  <c r="AA3649" i="1"/>
  <c r="AB3649" i="1"/>
  <c r="X3650" i="1"/>
  <c r="Y3650" i="1"/>
  <c r="Z3650" i="1"/>
  <c r="AA3650" i="1"/>
  <c r="AB3650" i="1"/>
  <c r="X3651" i="1"/>
  <c r="Y3651" i="1"/>
  <c r="Z3651" i="1"/>
  <c r="AA3651" i="1"/>
  <c r="AB3651" i="1"/>
  <c r="X3652" i="1"/>
  <c r="Y3652" i="1"/>
  <c r="Z3652" i="1"/>
  <c r="AA3652" i="1"/>
  <c r="AB3652" i="1"/>
  <c r="X3653" i="1"/>
  <c r="Y3653" i="1"/>
  <c r="Z3653" i="1"/>
  <c r="AA3653" i="1"/>
  <c r="AB3653" i="1"/>
  <c r="X3654" i="1"/>
  <c r="Y3654" i="1"/>
  <c r="Z3654" i="1"/>
  <c r="AA3654" i="1"/>
  <c r="AB3654" i="1"/>
  <c r="X3655" i="1"/>
  <c r="Y3655" i="1"/>
  <c r="Z3655" i="1"/>
  <c r="AA3655" i="1"/>
  <c r="AB3655" i="1"/>
  <c r="X3656" i="1"/>
  <c r="Y3656" i="1"/>
  <c r="Z3656" i="1"/>
  <c r="AA3656" i="1"/>
  <c r="AB3656" i="1"/>
  <c r="X3657" i="1"/>
  <c r="Y3657" i="1"/>
  <c r="Z3657" i="1"/>
  <c r="AA3657" i="1"/>
  <c r="AB3657" i="1"/>
  <c r="X3658" i="1"/>
  <c r="Y3658" i="1"/>
  <c r="Z3658" i="1"/>
  <c r="AA3658" i="1"/>
  <c r="AB3658" i="1"/>
  <c r="X3659" i="1"/>
  <c r="Y3659" i="1"/>
  <c r="Z3659" i="1"/>
  <c r="AA3659" i="1"/>
  <c r="AB3659" i="1"/>
  <c r="X3660" i="1"/>
  <c r="Y3660" i="1"/>
  <c r="Z3660" i="1"/>
  <c r="AA3660" i="1"/>
  <c r="AB3660" i="1"/>
  <c r="X3661" i="1"/>
  <c r="Y3661" i="1"/>
  <c r="Z3661" i="1"/>
  <c r="AA3661" i="1"/>
  <c r="AB3661" i="1"/>
  <c r="X3662" i="1"/>
  <c r="Y3662" i="1"/>
  <c r="Z3662" i="1"/>
  <c r="AA3662" i="1"/>
  <c r="AB3662" i="1"/>
  <c r="X3663" i="1"/>
  <c r="Y3663" i="1"/>
  <c r="Z3663" i="1"/>
  <c r="AA3663" i="1"/>
  <c r="AB3663" i="1"/>
  <c r="X3664" i="1"/>
  <c r="Y3664" i="1"/>
  <c r="Z3664" i="1"/>
  <c r="AA3664" i="1"/>
  <c r="AB3664" i="1"/>
  <c r="X3665" i="1"/>
  <c r="Y3665" i="1"/>
  <c r="Z3665" i="1"/>
  <c r="AA3665" i="1"/>
  <c r="AB3665" i="1"/>
  <c r="X3666" i="1"/>
  <c r="Y3666" i="1"/>
  <c r="Z3666" i="1"/>
  <c r="AA3666" i="1"/>
  <c r="AB3666" i="1"/>
  <c r="X3667" i="1"/>
  <c r="Y3667" i="1"/>
  <c r="Z3667" i="1"/>
  <c r="AA3667" i="1"/>
  <c r="AB3667" i="1"/>
  <c r="X3668" i="1"/>
  <c r="Y3668" i="1"/>
  <c r="Z3668" i="1"/>
  <c r="AA3668" i="1"/>
  <c r="AB3668" i="1"/>
  <c r="X3669" i="1"/>
  <c r="Y3669" i="1"/>
  <c r="Z3669" i="1"/>
  <c r="AA3669" i="1"/>
  <c r="AB3669" i="1"/>
  <c r="X3670" i="1"/>
  <c r="Y3670" i="1"/>
  <c r="Z3670" i="1"/>
  <c r="AA3670" i="1"/>
  <c r="AB3670" i="1"/>
  <c r="X3671" i="1"/>
  <c r="Y3671" i="1"/>
  <c r="Z3671" i="1"/>
  <c r="AA3671" i="1"/>
  <c r="AB3671" i="1"/>
  <c r="X3672" i="1"/>
  <c r="Y3672" i="1"/>
  <c r="Z3672" i="1"/>
  <c r="AA3672" i="1"/>
  <c r="AB3672" i="1"/>
  <c r="X3673" i="1"/>
  <c r="Y3673" i="1"/>
  <c r="Z3673" i="1"/>
  <c r="AA3673" i="1"/>
  <c r="AB3673" i="1"/>
  <c r="X3674" i="1"/>
  <c r="Y3674" i="1"/>
  <c r="Z3674" i="1"/>
  <c r="AA3674" i="1"/>
  <c r="AB3674" i="1"/>
  <c r="X3675" i="1"/>
  <c r="Y3675" i="1"/>
  <c r="Z3675" i="1"/>
  <c r="AA3675" i="1"/>
  <c r="AB3675" i="1"/>
  <c r="X3676" i="1"/>
  <c r="Y3676" i="1"/>
  <c r="Z3676" i="1"/>
  <c r="AA3676" i="1"/>
  <c r="AB3676" i="1"/>
  <c r="X3677" i="1"/>
  <c r="Y3677" i="1"/>
  <c r="Z3677" i="1"/>
  <c r="AA3677" i="1"/>
  <c r="AB3677" i="1"/>
  <c r="X3678" i="1"/>
  <c r="Y3678" i="1"/>
  <c r="Z3678" i="1"/>
  <c r="AA3678" i="1"/>
  <c r="AB3678" i="1"/>
  <c r="X3679" i="1"/>
  <c r="Y3679" i="1"/>
  <c r="Z3679" i="1"/>
  <c r="AA3679" i="1"/>
  <c r="AB3679" i="1"/>
  <c r="X3680" i="1"/>
  <c r="Y3680" i="1"/>
  <c r="Z3680" i="1"/>
  <c r="AA3680" i="1"/>
  <c r="AB3680" i="1"/>
  <c r="X3681" i="1"/>
  <c r="Y3681" i="1"/>
  <c r="Z3681" i="1"/>
  <c r="AA3681" i="1"/>
  <c r="AB3681" i="1"/>
  <c r="X3682" i="1"/>
  <c r="Y3682" i="1"/>
  <c r="Z3682" i="1"/>
  <c r="AA3682" i="1"/>
  <c r="AB3682" i="1"/>
  <c r="X3683" i="1"/>
  <c r="Y3683" i="1"/>
  <c r="Z3683" i="1"/>
  <c r="AA3683" i="1"/>
  <c r="AB3683" i="1"/>
  <c r="X3684" i="1"/>
  <c r="Y3684" i="1"/>
  <c r="Z3684" i="1"/>
  <c r="AA3684" i="1"/>
  <c r="AB3684" i="1"/>
  <c r="X3685" i="1"/>
  <c r="Y3685" i="1"/>
  <c r="Z3685" i="1"/>
  <c r="AA3685" i="1"/>
  <c r="AB3685" i="1"/>
  <c r="X3686" i="1"/>
  <c r="Y3686" i="1"/>
  <c r="Z3686" i="1"/>
  <c r="AA3686" i="1"/>
  <c r="AB3686" i="1"/>
  <c r="X3687" i="1"/>
  <c r="Y3687" i="1"/>
  <c r="Z3687" i="1"/>
  <c r="AA3687" i="1"/>
  <c r="AB3687" i="1"/>
  <c r="X3688" i="1"/>
  <c r="Y3688" i="1"/>
  <c r="Z3688" i="1"/>
  <c r="AA3688" i="1"/>
  <c r="AB3688" i="1"/>
  <c r="X3689" i="1"/>
  <c r="Y3689" i="1"/>
  <c r="Z3689" i="1"/>
  <c r="AA3689" i="1"/>
  <c r="AB3689" i="1"/>
  <c r="X3690" i="1"/>
  <c r="Y3690" i="1"/>
  <c r="Z3690" i="1"/>
  <c r="AA3690" i="1"/>
  <c r="AB3690" i="1"/>
  <c r="X3691" i="1"/>
  <c r="Y3691" i="1"/>
  <c r="Z3691" i="1"/>
  <c r="AA3691" i="1"/>
  <c r="AB3691" i="1"/>
  <c r="X3692" i="1"/>
  <c r="Y3692" i="1"/>
  <c r="Z3692" i="1"/>
  <c r="AA3692" i="1"/>
  <c r="AB3692" i="1"/>
  <c r="X3693" i="1"/>
  <c r="Y3693" i="1"/>
  <c r="Z3693" i="1"/>
  <c r="AA3693" i="1"/>
  <c r="AB3693" i="1"/>
  <c r="X3694" i="1"/>
  <c r="Y3694" i="1"/>
  <c r="Z3694" i="1"/>
  <c r="AA3694" i="1"/>
  <c r="AB3694" i="1"/>
  <c r="X3695" i="1"/>
  <c r="Y3695" i="1"/>
  <c r="Z3695" i="1"/>
  <c r="AA3695" i="1"/>
  <c r="AB3695" i="1"/>
  <c r="X3696" i="1"/>
  <c r="Y3696" i="1"/>
  <c r="Z3696" i="1"/>
  <c r="AA3696" i="1"/>
  <c r="AB3696" i="1"/>
  <c r="X3697" i="1"/>
  <c r="Y3697" i="1"/>
  <c r="Z3697" i="1"/>
  <c r="AA3697" i="1"/>
  <c r="AB3697" i="1"/>
  <c r="X3698" i="1"/>
  <c r="Y3698" i="1"/>
  <c r="Z3698" i="1"/>
  <c r="AA3698" i="1"/>
  <c r="AB3698" i="1"/>
  <c r="X3699" i="1"/>
  <c r="Y3699" i="1"/>
  <c r="Z3699" i="1"/>
  <c r="AA3699" i="1"/>
  <c r="AB3699" i="1"/>
  <c r="X3700" i="1"/>
  <c r="Y3700" i="1"/>
  <c r="Z3700" i="1"/>
  <c r="AA3700" i="1"/>
  <c r="AB3700" i="1"/>
  <c r="X3701" i="1"/>
  <c r="Y3701" i="1"/>
  <c r="Z3701" i="1"/>
  <c r="AA3701" i="1"/>
  <c r="AB3701" i="1"/>
  <c r="X3702" i="1"/>
  <c r="Y3702" i="1"/>
  <c r="Z3702" i="1"/>
  <c r="AA3702" i="1"/>
  <c r="AB3702" i="1"/>
  <c r="X3703" i="1"/>
  <c r="Y3703" i="1"/>
  <c r="Z3703" i="1"/>
  <c r="AA3703" i="1"/>
  <c r="AB3703" i="1"/>
  <c r="X3704" i="1"/>
  <c r="Y3704" i="1"/>
  <c r="Z3704" i="1"/>
  <c r="AA3704" i="1"/>
  <c r="AB3704" i="1"/>
  <c r="X3705" i="1"/>
  <c r="Y3705" i="1"/>
  <c r="Z3705" i="1"/>
  <c r="AA3705" i="1"/>
  <c r="AB3705" i="1"/>
  <c r="X3706" i="1"/>
  <c r="Y3706" i="1"/>
  <c r="Z3706" i="1"/>
  <c r="AA3706" i="1"/>
  <c r="AB3706" i="1"/>
  <c r="X3707" i="1"/>
  <c r="Y3707" i="1"/>
  <c r="Z3707" i="1"/>
  <c r="AA3707" i="1"/>
  <c r="AB3707" i="1"/>
  <c r="X3708" i="1"/>
  <c r="Y3708" i="1"/>
  <c r="Z3708" i="1"/>
  <c r="AA3708" i="1"/>
  <c r="AB3708" i="1"/>
  <c r="X3709" i="1"/>
  <c r="Y3709" i="1"/>
  <c r="Z3709" i="1"/>
  <c r="AA3709" i="1"/>
  <c r="AB3709" i="1"/>
  <c r="X3710" i="1"/>
  <c r="Y3710" i="1"/>
  <c r="Z3710" i="1"/>
  <c r="AA3710" i="1"/>
  <c r="AB3710" i="1"/>
  <c r="X3711" i="1"/>
  <c r="Y3711" i="1"/>
  <c r="Z3711" i="1"/>
  <c r="AA3711" i="1"/>
  <c r="AB3711" i="1"/>
  <c r="X3712" i="1"/>
  <c r="Y3712" i="1"/>
  <c r="Z3712" i="1"/>
  <c r="AA3712" i="1"/>
  <c r="AB3712" i="1"/>
  <c r="X3713" i="1"/>
  <c r="Y3713" i="1"/>
  <c r="Z3713" i="1"/>
  <c r="AA3713" i="1"/>
  <c r="AB3713" i="1"/>
  <c r="X3714" i="1"/>
  <c r="Y3714" i="1"/>
  <c r="Z3714" i="1"/>
  <c r="AA3714" i="1"/>
  <c r="AB3714" i="1"/>
  <c r="X3715" i="1"/>
  <c r="Y3715" i="1"/>
  <c r="Z3715" i="1"/>
  <c r="AA3715" i="1"/>
  <c r="AB3715" i="1"/>
  <c r="X3716" i="1"/>
  <c r="Y3716" i="1"/>
  <c r="Z3716" i="1"/>
  <c r="AA3716" i="1"/>
  <c r="AB3716" i="1"/>
  <c r="X3717" i="1"/>
  <c r="Y3717" i="1"/>
  <c r="Z3717" i="1"/>
  <c r="AA3717" i="1"/>
  <c r="AB3717" i="1"/>
  <c r="X3718" i="1"/>
  <c r="Y3718" i="1"/>
  <c r="Z3718" i="1"/>
  <c r="AA3718" i="1"/>
  <c r="AB3718" i="1"/>
  <c r="X3719" i="1"/>
  <c r="Y3719" i="1"/>
  <c r="Z3719" i="1"/>
  <c r="AA3719" i="1"/>
  <c r="AB3719" i="1"/>
  <c r="X3720" i="1"/>
  <c r="Y3720" i="1"/>
  <c r="Z3720" i="1"/>
  <c r="AA3720" i="1"/>
  <c r="AB3720" i="1"/>
  <c r="X3721" i="1"/>
  <c r="Y3721" i="1"/>
  <c r="Z3721" i="1"/>
  <c r="AA3721" i="1"/>
  <c r="AB3721" i="1"/>
  <c r="X3722" i="1"/>
  <c r="Y3722" i="1"/>
  <c r="Z3722" i="1"/>
  <c r="AA3722" i="1"/>
  <c r="AB3722" i="1"/>
  <c r="X3723" i="1"/>
  <c r="Y3723" i="1"/>
  <c r="Z3723" i="1"/>
  <c r="AA3723" i="1"/>
  <c r="AB3723" i="1"/>
  <c r="X3724" i="1"/>
  <c r="Y3724" i="1"/>
  <c r="Z3724" i="1"/>
  <c r="AA3724" i="1"/>
  <c r="AB3724" i="1"/>
  <c r="X3725" i="1"/>
  <c r="Y3725" i="1"/>
  <c r="Z3725" i="1"/>
  <c r="AA3725" i="1"/>
  <c r="AB3725" i="1"/>
  <c r="X3726" i="1"/>
  <c r="Y3726" i="1"/>
  <c r="Z3726" i="1"/>
  <c r="AA3726" i="1"/>
  <c r="AB3726" i="1"/>
  <c r="X3727" i="1"/>
  <c r="Y3727" i="1"/>
  <c r="Z3727" i="1"/>
  <c r="AA3727" i="1"/>
  <c r="AB3727" i="1"/>
  <c r="X3728" i="1"/>
  <c r="Y3728" i="1"/>
  <c r="Z3728" i="1"/>
  <c r="AA3728" i="1"/>
  <c r="AB3728" i="1"/>
  <c r="X3729" i="1"/>
  <c r="Y3729" i="1"/>
  <c r="Z3729" i="1"/>
  <c r="AA3729" i="1"/>
  <c r="AB3729" i="1"/>
  <c r="X3730" i="1"/>
  <c r="Y3730" i="1"/>
  <c r="Z3730" i="1"/>
  <c r="AA3730" i="1"/>
  <c r="AB3730" i="1"/>
  <c r="X3731" i="1"/>
  <c r="Y3731" i="1"/>
  <c r="Z3731" i="1"/>
  <c r="AA3731" i="1"/>
  <c r="AB3731" i="1"/>
  <c r="X3732" i="1"/>
  <c r="Y3732" i="1"/>
  <c r="Z3732" i="1"/>
  <c r="AA3732" i="1"/>
  <c r="AB3732" i="1"/>
  <c r="X3733" i="1"/>
  <c r="Y3733" i="1"/>
  <c r="Z3733" i="1"/>
  <c r="AA3733" i="1"/>
  <c r="AB3733" i="1"/>
  <c r="X3734" i="1"/>
  <c r="Y3734" i="1"/>
  <c r="Z3734" i="1"/>
  <c r="AA3734" i="1"/>
  <c r="AB3734" i="1"/>
  <c r="X3735" i="1"/>
  <c r="Y3735" i="1"/>
  <c r="Z3735" i="1"/>
  <c r="AA3735" i="1"/>
  <c r="AB3735" i="1"/>
  <c r="X3736" i="1"/>
  <c r="Y3736" i="1"/>
  <c r="Z3736" i="1"/>
  <c r="AA3736" i="1"/>
  <c r="AB3736" i="1"/>
  <c r="X3737" i="1"/>
  <c r="Y3737" i="1"/>
  <c r="Z3737" i="1"/>
  <c r="AA3737" i="1"/>
  <c r="AB3737" i="1"/>
  <c r="X3738" i="1"/>
  <c r="Y3738" i="1"/>
  <c r="Z3738" i="1"/>
  <c r="AA3738" i="1"/>
  <c r="AB3738" i="1"/>
  <c r="X3739" i="1"/>
  <c r="Y3739" i="1"/>
  <c r="Z3739" i="1"/>
  <c r="AA3739" i="1"/>
  <c r="AB3739" i="1"/>
  <c r="X3740" i="1"/>
  <c r="Y3740" i="1"/>
  <c r="Z3740" i="1"/>
  <c r="AA3740" i="1"/>
  <c r="AB3740" i="1"/>
  <c r="X3741" i="1"/>
  <c r="Y3741" i="1"/>
  <c r="Z3741" i="1"/>
  <c r="AA3741" i="1"/>
  <c r="AB3741" i="1"/>
  <c r="X3742" i="1"/>
  <c r="Y3742" i="1"/>
  <c r="Z3742" i="1"/>
  <c r="AA3742" i="1"/>
  <c r="AB3742" i="1"/>
  <c r="X3743" i="1"/>
  <c r="Y3743" i="1"/>
  <c r="Z3743" i="1"/>
  <c r="AA3743" i="1"/>
  <c r="AB3743" i="1"/>
  <c r="X3744" i="1"/>
  <c r="Y3744" i="1"/>
  <c r="Z3744" i="1"/>
  <c r="AA3744" i="1"/>
  <c r="AB3744" i="1"/>
  <c r="X3745" i="1"/>
  <c r="Y3745" i="1"/>
  <c r="Z3745" i="1"/>
  <c r="AA3745" i="1"/>
  <c r="AB3745" i="1"/>
  <c r="X3746" i="1"/>
  <c r="Y3746" i="1"/>
  <c r="Z3746" i="1"/>
  <c r="AA3746" i="1"/>
  <c r="AB3746" i="1"/>
  <c r="X3747" i="1"/>
  <c r="Y3747" i="1"/>
  <c r="Z3747" i="1"/>
  <c r="AA3747" i="1"/>
  <c r="AB3747" i="1"/>
  <c r="X3748" i="1"/>
  <c r="Y3748" i="1"/>
  <c r="Z3748" i="1"/>
  <c r="AA3748" i="1"/>
  <c r="AB3748" i="1"/>
  <c r="X3749" i="1"/>
  <c r="Y3749" i="1"/>
  <c r="Z3749" i="1"/>
  <c r="AA3749" i="1"/>
  <c r="AB3749" i="1"/>
  <c r="X3750" i="1"/>
  <c r="Y3750" i="1"/>
  <c r="Z3750" i="1"/>
  <c r="AA3750" i="1"/>
  <c r="AB3750" i="1"/>
  <c r="X3751" i="1"/>
  <c r="Y3751" i="1"/>
  <c r="Z3751" i="1"/>
  <c r="AA3751" i="1"/>
  <c r="AB3751" i="1"/>
  <c r="X3752" i="1"/>
  <c r="Y3752" i="1"/>
  <c r="Z3752" i="1"/>
  <c r="AA3752" i="1"/>
  <c r="AB3752" i="1"/>
  <c r="X3753" i="1"/>
  <c r="Y3753" i="1"/>
  <c r="Z3753" i="1"/>
  <c r="AA3753" i="1"/>
  <c r="AB3753" i="1"/>
  <c r="X3754" i="1"/>
  <c r="Y3754" i="1"/>
  <c r="Z3754" i="1"/>
  <c r="AA3754" i="1"/>
  <c r="AB3754" i="1"/>
  <c r="X3755" i="1"/>
  <c r="Y3755" i="1"/>
  <c r="Z3755" i="1"/>
  <c r="AA3755" i="1"/>
  <c r="AB3755" i="1"/>
  <c r="X3756" i="1"/>
  <c r="Y3756" i="1"/>
  <c r="Z3756" i="1"/>
  <c r="AA3756" i="1"/>
  <c r="AB3756" i="1"/>
  <c r="X3757" i="1"/>
  <c r="Y3757" i="1"/>
  <c r="Z3757" i="1"/>
  <c r="AA3757" i="1"/>
  <c r="AB3757" i="1"/>
  <c r="X3758" i="1"/>
  <c r="Y3758" i="1"/>
  <c r="Z3758" i="1"/>
  <c r="AA3758" i="1"/>
  <c r="AB3758" i="1"/>
  <c r="X3759" i="1"/>
  <c r="Y3759" i="1"/>
  <c r="Z3759" i="1"/>
  <c r="AA3759" i="1"/>
  <c r="AB3759" i="1"/>
  <c r="X3760" i="1"/>
  <c r="Y3760" i="1"/>
  <c r="Z3760" i="1"/>
  <c r="AA3760" i="1"/>
  <c r="AB3760" i="1"/>
  <c r="X3761" i="1"/>
  <c r="Y3761" i="1"/>
  <c r="Z3761" i="1"/>
  <c r="AA3761" i="1"/>
  <c r="AB3761" i="1"/>
  <c r="X3762" i="1"/>
  <c r="Y3762" i="1"/>
  <c r="Z3762" i="1"/>
  <c r="AA3762" i="1"/>
  <c r="AB3762" i="1"/>
  <c r="X3763" i="1"/>
  <c r="Y3763" i="1"/>
  <c r="Z3763" i="1"/>
  <c r="AA3763" i="1"/>
  <c r="AB3763" i="1"/>
  <c r="X3764" i="1"/>
  <c r="Y3764" i="1"/>
  <c r="Z3764" i="1"/>
  <c r="AA3764" i="1"/>
  <c r="AB3764" i="1"/>
  <c r="X3765" i="1"/>
  <c r="Y3765" i="1"/>
  <c r="Z3765" i="1"/>
  <c r="AA3765" i="1"/>
  <c r="AB3765" i="1"/>
  <c r="X3766" i="1"/>
  <c r="Y3766" i="1"/>
  <c r="Z3766" i="1"/>
  <c r="AA3766" i="1"/>
  <c r="AB3766" i="1"/>
  <c r="X3767" i="1"/>
  <c r="Y3767" i="1"/>
  <c r="Z3767" i="1"/>
  <c r="AA3767" i="1"/>
  <c r="AB3767" i="1"/>
  <c r="X3768" i="1"/>
  <c r="Y3768" i="1"/>
  <c r="Z3768" i="1"/>
  <c r="AA3768" i="1"/>
  <c r="AB3768" i="1"/>
  <c r="X3769" i="1"/>
  <c r="Y3769" i="1"/>
  <c r="Z3769" i="1"/>
  <c r="AA3769" i="1"/>
  <c r="AB3769" i="1"/>
  <c r="X3770" i="1"/>
  <c r="Y3770" i="1"/>
  <c r="Z3770" i="1"/>
  <c r="AA3770" i="1"/>
  <c r="AB3770" i="1"/>
  <c r="X3771" i="1"/>
  <c r="Y3771" i="1"/>
  <c r="Z3771" i="1"/>
  <c r="AA3771" i="1"/>
  <c r="AB3771" i="1"/>
  <c r="X3772" i="1"/>
  <c r="Y3772" i="1"/>
  <c r="Z3772" i="1"/>
  <c r="AA3772" i="1"/>
  <c r="AB3772" i="1"/>
  <c r="X3773" i="1"/>
  <c r="Y3773" i="1"/>
  <c r="Z3773" i="1"/>
  <c r="AA3773" i="1"/>
  <c r="AB3773" i="1"/>
  <c r="X3774" i="1"/>
  <c r="Y3774" i="1"/>
  <c r="Z3774" i="1"/>
  <c r="AA3774" i="1"/>
  <c r="AB3774" i="1"/>
  <c r="X3775" i="1"/>
  <c r="Y3775" i="1"/>
  <c r="Z3775" i="1"/>
  <c r="AA3775" i="1"/>
  <c r="AB3775" i="1"/>
  <c r="X3776" i="1"/>
  <c r="Y3776" i="1"/>
  <c r="Z3776" i="1"/>
  <c r="AA3776" i="1"/>
  <c r="AB3776" i="1"/>
  <c r="X3777" i="1"/>
  <c r="Y3777" i="1"/>
  <c r="Z3777" i="1"/>
  <c r="AA3777" i="1"/>
  <c r="AB3777" i="1"/>
  <c r="X3778" i="1"/>
  <c r="Y3778" i="1"/>
  <c r="Z3778" i="1"/>
  <c r="AA3778" i="1"/>
  <c r="AB3778" i="1"/>
  <c r="X3779" i="1"/>
  <c r="Y3779" i="1"/>
  <c r="Z3779" i="1"/>
  <c r="AA3779" i="1"/>
  <c r="AB3779" i="1"/>
  <c r="X3780" i="1"/>
  <c r="Y3780" i="1"/>
  <c r="Z3780" i="1"/>
  <c r="AA3780" i="1"/>
  <c r="AB3780" i="1"/>
  <c r="X3781" i="1"/>
  <c r="Y3781" i="1"/>
  <c r="Z3781" i="1"/>
  <c r="AA3781" i="1"/>
  <c r="AB3781" i="1"/>
  <c r="X3782" i="1"/>
  <c r="Y3782" i="1"/>
  <c r="Z3782" i="1"/>
  <c r="AA3782" i="1"/>
  <c r="AB3782" i="1"/>
  <c r="X3783" i="1"/>
  <c r="Y3783" i="1"/>
  <c r="Z3783" i="1"/>
  <c r="AA3783" i="1"/>
  <c r="AB3783" i="1"/>
  <c r="X3784" i="1"/>
  <c r="Y3784" i="1"/>
  <c r="Z3784" i="1"/>
  <c r="AA3784" i="1"/>
  <c r="AB3784" i="1"/>
  <c r="X3785" i="1"/>
  <c r="Y3785" i="1"/>
  <c r="Z3785" i="1"/>
  <c r="AA3785" i="1"/>
  <c r="AB3785" i="1"/>
  <c r="X3786" i="1"/>
  <c r="Y3786" i="1"/>
  <c r="Z3786" i="1"/>
  <c r="AA3786" i="1"/>
  <c r="AB3786" i="1"/>
  <c r="X3787" i="1"/>
  <c r="Y3787" i="1"/>
  <c r="Z3787" i="1"/>
  <c r="AA3787" i="1"/>
  <c r="AB3787" i="1"/>
  <c r="X3788" i="1"/>
  <c r="Y3788" i="1"/>
  <c r="Z3788" i="1"/>
  <c r="AA3788" i="1"/>
  <c r="AB3788" i="1"/>
  <c r="X3789" i="1"/>
  <c r="Y3789" i="1"/>
  <c r="Z3789" i="1"/>
  <c r="AA3789" i="1"/>
  <c r="AB3789" i="1"/>
  <c r="X3790" i="1"/>
  <c r="Y3790" i="1"/>
  <c r="Z3790" i="1"/>
  <c r="AA3790" i="1"/>
  <c r="AB3790" i="1"/>
  <c r="X3791" i="1"/>
  <c r="Y3791" i="1"/>
  <c r="Z3791" i="1"/>
  <c r="AA3791" i="1"/>
  <c r="AB3791" i="1"/>
  <c r="X3792" i="1"/>
  <c r="Y3792" i="1"/>
  <c r="Z3792" i="1"/>
  <c r="AA3792" i="1"/>
  <c r="AB3792" i="1"/>
  <c r="X3793" i="1"/>
  <c r="Y3793" i="1"/>
  <c r="Z3793" i="1"/>
  <c r="AA3793" i="1"/>
  <c r="AB3793" i="1"/>
  <c r="X3794" i="1"/>
  <c r="Y3794" i="1"/>
  <c r="Z3794" i="1"/>
  <c r="AA3794" i="1"/>
  <c r="AB3794" i="1"/>
  <c r="X3795" i="1"/>
  <c r="Y3795" i="1"/>
  <c r="Z3795" i="1"/>
  <c r="AA3795" i="1"/>
  <c r="AB3795" i="1"/>
  <c r="X3796" i="1"/>
  <c r="Y3796" i="1"/>
  <c r="Z3796" i="1"/>
  <c r="AA3796" i="1"/>
  <c r="AB3796" i="1"/>
  <c r="X3797" i="1"/>
  <c r="Y3797" i="1"/>
  <c r="Z3797" i="1"/>
  <c r="AA3797" i="1"/>
  <c r="AB3797" i="1"/>
  <c r="X3798" i="1"/>
  <c r="Y3798" i="1"/>
  <c r="Z3798" i="1"/>
  <c r="AA3798" i="1"/>
  <c r="AB3798" i="1"/>
  <c r="X3799" i="1"/>
  <c r="Y3799" i="1"/>
  <c r="Z3799" i="1"/>
  <c r="AA3799" i="1"/>
  <c r="AB3799" i="1"/>
  <c r="X3800" i="1"/>
  <c r="Y3800" i="1"/>
  <c r="Z3800" i="1"/>
  <c r="AA3800" i="1"/>
  <c r="AB3800" i="1"/>
  <c r="X3801" i="1"/>
  <c r="Y3801" i="1"/>
  <c r="Z3801" i="1"/>
  <c r="AA3801" i="1"/>
  <c r="AB3801" i="1"/>
  <c r="X3802" i="1"/>
  <c r="Y3802" i="1"/>
  <c r="Z3802" i="1"/>
  <c r="AA3802" i="1"/>
  <c r="AB3802" i="1"/>
  <c r="X3803" i="1"/>
  <c r="Y3803" i="1"/>
  <c r="Z3803" i="1"/>
  <c r="AA3803" i="1"/>
  <c r="AB3803" i="1"/>
  <c r="X3804" i="1"/>
  <c r="Y3804" i="1"/>
  <c r="Z3804" i="1"/>
  <c r="AA3804" i="1"/>
  <c r="AB3804" i="1"/>
  <c r="X3805" i="1"/>
  <c r="Y3805" i="1"/>
  <c r="Z3805" i="1"/>
  <c r="AA3805" i="1"/>
  <c r="AB3805" i="1"/>
  <c r="X3806" i="1"/>
  <c r="Y3806" i="1"/>
  <c r="Z3806" i="1"/>
  <c r="AA3806" i="1"/>
  <c r="AB3806" i="1"/>
  <c r="X3807" i="1"/>
  <c r="Y3807" i="1"/>
  <c r="Z3807" i="1"/>
  <c r="AA3807" i="1"/>
  <c r="AB3807" i="1"/>
  <c r="X3808" i="1"/>
  <c r="Y3808" i="1"/>
  <c r="Z3808" i="1"/>
  <c r="AA3808" i="1"/>
  <c r="AB3808" i="1"/>
  <c r="X3809" i="1"/>
  <c r="Y3809" i="1"/>
  <c r="Z3809" i="1"/>
  <c r="AA3809" i="1"/>
  <c r="AB3809" i="1"/>
  <c r="X3810" i="1"/>
  <c r="Y3810" i="1"/>
  <c r="Z3810" i="1"/>
  <c r="AA3810" i="1"/>
  <c r="AB3810" i="1"/>
  <c r="X3811" i="1"/>
  <c r="Y3811" i="1"/>
  <c r="Z3811" i="1"/>
  <c r="AA3811" i="1"/>
  <c r="AB3811" i="1"/>
  <c r="X3812" i="1"/>
  <c r="Y3812" i="1"/>
  <c r="Z3812" i="1"/>
  <c r="AA3812" i="1"/>
  <c r="AB3812" i="1"/>
  <c r="X3813" i="1"/>
  <c r="Y3813" i="1"/>
  <c r="Z3813" i="1"/>
  <c r="AA3813" i="1"/>
  <c r="AB3813" i="1"/>
  <c r="X3814" i="1"/>
  <c r="Y3814" i="1"/>
  <c r="Z3814" i="1"/>
  <c r="AA3814" i="1"/>
  <c r="AB3814" i="1"/>
  <c r="X3815" i="1"/>
  <c r="Y3815" i="1"/>
  <c r="Z3815" i="1"/>
  <c r="AA3815" i="1"/>
  <c r="AB3815" i="1"/>
  <c r="X3816" i="1"/>
  <c r="Y3816" i="1"/>
  <c r="Z3816" i="1"/>
  <c r="AA3816" i="1"/>
  <c r="AB3816" i="1"/>
  <c r="X3817" i="1"/>
  <c r="Y3817" i="1"/>
  <c r="Z3817" i="1"/>
  <c r="AA3817" i="1"/>
  <c r="AB3817" i="1"/>
  <c r="X3818" i="1"/>
  <c r="Y3818" i="1"/>
  <c r="Z3818" i="1"/>
  <c r="AA3818" i="1"/>
  <c r="AB3818" i="1"/>
  <c r="X3819" i="1"/>
  <c r="Y3819" i="1"/>
  <c r="Z3819" i="1"/>
  <c r="AA3819" i="1"/>
  <c r="AB3819" i="1"/>
  <c r="X3820" i="1"/>
  <c r="Y3820" i="1"/>
  <c r="Z3820" i="1"/>
  <c r="AA3820" i="1"/>
  <c r="AB3820" i="1"/>
  <c r="X3821" i="1"/>
  <c r="Y3821" i="1"/>
  <c r="Z3821" i="1"/>
  <c r="AA3821" i="1"/>
  <c r="AB3821" i="1"/>
  <c r="X3822" i="1"/>
  <c r="Y3822" i="1"/>
  <c r="Z3822" i="1"/>
  <c r="AA3822" i="1"/>
  <c r="AB3822" i="1"/>
  <c r="X3823" i="1"/>
  <c r="Y3823" i="1"/>
  <c r="Z3823" i="1"/>
  <c r="AA3823" i="1"/>
  <c r="AB3823" i="1"/>
  <c r="X3824" i="1"/>
  <c r="Y3824" i="1"/>
  <c r="Z3824" i="1"/>
  <c r="AA3824" i="1"/>
  <c r="AB3824" i="1"/>
  <c r="X3825" i="1"/>
  <c r="Y3825" i="1"/>
  <c r="Z3825" i="1"/>
  <c r="AA3825" i="1"/>
  <c r="AB3825" i="1"/>
  <c r="X3826" i="1"/>
  <c r="Y3826" i="1"/>
  <c r="Z3826" i="1"/>
  <c r="AA3826" i="1"/>
  <c r="AB3826" i="1"/>
  <c r="X3827" i="1"/>
  <c r="Y3827" i="1"/>
  <c r="Z3827" i="1"/>
  <c r="AA3827" i="1"/>
  <c r="AB3827" i="1"/>
  <c r="X3828" i="1"/>
  <c r="Y3828" i="1"/>
  <c r="Z3828" i="1"/>
  <c r="AA3828" i="1"/>
  <c r="AB3828" i="1"/>
  <c r="X3829" i="1"/>
  <c r="Y3829" i="1"/>
  <c r="Z3829" i="1"/>
  <c r="AA3829" i="1"/>
  <c r="AB3829" i="1"/>
  <c r="X3830" i="1"/>
  <c r="Y3830" i="1"/>
  <c r="Z3830" i="1"/>
  <c r="AA3830" i="1"/>
  <c r="AB3830" i="1"/>
  <c r="X3831" i="1"/>
  <c r="Y3831" i="1"/>
  <c r="Z3831" i="1"/>
  <c r="AA3831" i="1"/>
  <c r="AB3831" i="1"/>
  <c r="X3832" i="1"/>
  <c r="Y3832" i="1"/>
  <c r="Z3832" i="1"/>
  <c r="AA3832" i="1"/>
  <c r="AB3832" i="1"/>
  <c r="X3833" i="1"/>
  <c r="Y3833" i="1"/>
  <c r="Z3833" i="1"/>
  <c r="AA3833" i="1"/>
  <c r="AB3833" i="1"/>
  <c r="X3834" i="1"/>
  <c r="Y3834" i="1"/>
  <c r="Z3834" i="1"/>
  <c r="AA3834" i="1"/>
  <c r="AB3834" i="1"/>
  <c r="X3835" i="1"/>
  <c r="Y3835" i="1"/>
  <c r="Z3835" i="1"/>
  <c r="AA3835" i="1"/>
  <c r="AB3835" i="1"/>
  <c r="X3836" i="1"/>
  <c r="Y3836" i="1"/>
  <c r="Z3836" i="1"/>
  <c r="AA3836" i="1"/>
  <c r="AB3836" i="1"/>
  <c r="X3837" i="1"/>
  <c r="Y3837" i="1"/>
  <c r="Z3837" i="1"/>
  <c r="AA3837" i="1"/>
  <c r="AB3837" i="1"/>
  <c r="X3838" i="1"/>
  <c r="Y3838" i="1"/>
  <c r="Z3838" i="1"/>
  <c r="AA3838" i="1"/>
  <c r="AB3838" i="1"/>
  <c r="X3839" i="1"/>
  <c r="Y3839" i="1"/>
  <c r="Z3839" i="1"/>
  <c r="AA3839" i="1"/>
  <c r="AB3839" i="1"/>
  <c r="X3840" i="1"/>
  <c r="Y3840" i="1"/>
  <c r="Z3840" i="1"/>
  <c r="AA3840" i="1"/>
  <c r="AB3840" i="1"/>
  <c r="X3841" i="1"/>
  <c r="Y3841" i="1"/>
  <c r="Z3841" i="1"/>
  <c r="AA3841" i="1"/>
  <c r="AB3841" i="1"/>
  <c r="X3842" i="1"/>
  <c r="Y3842" i="1"/>
  <c r="Z3842" i="1"/>
  <c r="AA3842" i="1"/>
  <c r="AB3842" i="1"/>
  <c r="X3843" i="1"/>
  <c r="Y3843" i="1"/>
  <c r="Z3843" i="1"/>
  <c r="AA3843" i="1"/>
  <c r="AB3843" i="1"/>
  <c r="X3844" i="1"/>
  <c r="Y3844" i="1"/>
  <c r="Z3844" i="1"/>
  <c r="AA3844" i="1"/>
  <c r="AB3844" i="1"/>
  <c r="X3845" i="1"/>
  <c r="Y3845" i="1"/>
  <c r="Z3845" i="1"/>
  <c r="AA3845" i="1"/>
  <c r="AB3845" i="1"/>
  <c r="X3846" i="1"/>
  <c r="Y3846" i="1"/>
  <c r="Z3846" i="1"/>
  <c r="AA3846" i="1"/>
  <c r="AB3846" i="1"/>
  <c r="X3847" i="1"/>
  <c r="Y3847" i="1"/>
  <c r="Z3847" i="1"/>
  <c r="AA3847" i="1"/>
  <c r="AB3847" i="1"/>
  <c r="X3848" i="1"/>
  <c r="Y3848" i="1"/>
  <c r="Z3848" i="1"/>
  <c r="AA3848" i="1"/>
  <c r="AB3848" i="1"/>
  <c r="X3849" i="1"/>
  <c r="Y3849" i="1"/>
  <c r="Z3849" i="1"/>
  <c r="AA3849" i="1"/>
  <c r="AB3849" i="1"/>
  <c r="X3850" i="1"/>
  <c r="Y3850" i="1"/>
  <c r="Z3850" i="1"/>
  <c r="AA3850" i="1"/>
  <c r="AB3850" i="1"/>
  <c r="X3851" i="1"/>
  <c r="Y3851" i="1"/>
  <c r="Z3851" i="1"/>
  <c r="AA3851" i="1"/>
  <c r="AB3851" i="1"/>
  <c r="X3852" i="1"/>
  <c r="Y3852" i="1"/>
  <c r="Z3852" i="1"/>
  <c r="AA3852" i="1"/>
  <c r="AB3852" i="1"/>
  <c r="X3853" i="1"/>
  <c r="Y3853" i="1"/>
  <c r="Z3853" i="1"/>
  <c r="AA3853" i="1"/>
  <c r="AB3853" i="1"/>
  <c r="X3854" i="1"/>
  <c r="Y3854" i="1"/>
  <c r="Z3854" i="1"/>
  <c r="AA3854" i="1"/>
  <c r="AB3854" i="1"/>
  <c r="X3855" i="1"/>
  <c r="Y3855" i="1"/>
  <c r="Z3855" i="1"/>
  <c r="AA3855" i="1"/>
  <c r="AB3855" i="1"/>
  <c r="X3856" i="1"/>
  <c r="Y3856" i="1"/>
  <c r="Z3856" i="1"/>
  <c r="AA3856" i="1"/>
  <c r="AB3856" i="1"/>
  <c r="X3857" i="1"/>
  <c r="Y3857" i="1"/>
  <c r="Z3857" i="1"/>
  <c r="AA3857" i="1"/>
  <c r="AB3857" i="1"/>
  <c r="X3858" i="1"/>
  <c r="Y3858" i="1"/>
  <c r="Z3858" i="1"/>
  <c r="AA3858" i="1"/>
  <c r="AB3858" i="1"/>
  <c r="X3859" i="1"/>
  <c r="Y3859" i="1"/>
  <c r="Z3859" i="1"/>
  <c r="AA3859" i="1"/>
  <c r="AB3859" i="1"/>
  <c r="X3860" i="1"/>
  <c r="Y3860" i="1"/>
  <c r="Z3860" i="1"/>
  <c r="AA3860" i="1"/>
  <c r="AB3860" i="1"/>
  <c r="X3861" i="1"/>
  <c r="Y3861" i="1"/>
  <c r="Z3861" i="1"/>
  <c r="AA3861" i="1"/>
  <c r="AB3861" i="1"/>
  <c r="X3862" i="1"/>
  <c r="Y3862" i="1"/>
  <c r="Z3862" i="1"/>
  <c r="AA3862" i="1"/>
  <c r="AB3862" i="1"/>
  <c r="X3863" i="1"/>
  <c r="Y3863" i="1"/>
  <c r="Z3863" i="1"/>
  <c r="AA3863" i="1"/>
  <c r="AB3863" i="1"/>
  <c r="X3864" i="1"/>
  <c r="Y3864" i="1"/>
  <c r="Z3864" i="1"/>
  <c r="AA3864" i="1"/>
  <c r="AB3864" i="1"/>
  <c r="X3865" i="1"/>
  <c r="Y3865" i="1"/>
  <c r="Z3865" i="1"/>
  <c r="AA3865" i="1"/>
  <c r="AB3865" i="1"/>
  <c r="X3866" i="1"/>
  <c r="Y3866" i="1"/>
  <c r="Z3866" i="1"/>
  <c r="AA3866" i="1"/>
  <c r="AB3866" i="1"/>
  <c r="X3867" i="1"/>
  <c r="Y3867" i="1"/>
  <c r="Z3867" i="1"/>
  <c r="AA3867" i="1"/>
  <c r="AB3867" i="1"/>
  <c r="X3868" i="1"/>
  <c r="Y3868" i="1"/>
  <c r="Z3868" i="1"/>
  <c r="AA3868" i="1"/>
  <c r="AB3868" i="1"/>
  <c r="X3869" i="1"/>
  <c r="Y3869" i="1"/>
  <c r="Z3869" i="1"/>
  <c r="AA3869" i="1"/>
  <c r="AB3869" i="1"/>
  <c r="X3870" i="1"/>
  <c r="Y3870" i="1"/>
  <c r="Z3870" i="1"/>
  <c r="AA3870" i="1"/>
  <c r="AB3870" i="1"/>
  <c r="X3871" i="1"/>
  <c r="Y3871" i="1"/>
  <c r="Z3871" i="1"/>
  <c r="AA3871" i="1"/>
  <c r="AB3871" i="1"/>
  <c r="X3872" i="1"/>
  <c r="Y3872" i="1"/>
  <c r="Z3872" i="1"/>
  <c r="AA3872" i="1"/>
  <c r="AB3872" i="1"/>
  <c r="X3873" i="1"/>
  <c r="Y3873" i="1"/>
  <c r="Z3873" i="1"/>
  <c r="AA3873" i="1"/>
  <c r="AB3873" i="1"/>
  <c r="X3874" i="1"/>
  <c r="Y3874" i="1"/>
  <c r="Z3874" i="1"/>
  <c r="AA3874" i="1"/>
  <c r="AB3874" i="1"/>
  <c r="X3875" i="1"/>
  <c r="Y3875" i="1"/>
  <c r="Z3875" i="1"/>
  <c r="AA3875" i="1"/>
  <c r="AB3875" i="1"/>
  <c r="X3876" i="1"/>
  <c r="Y3876" i="1"/>
  <c r="Z3876" i="1"/>
  <c r="AA3876" i="1"/>
  <c r="AB3876" i="1"/>
  <c r="X3877" i="1"/>
  <c r="Y3877" i="1"/>
  <c r="Z3877" i="1"/>
  <c r="AA3877" i="1"/>
  <c r="AB3877" i="1"/>
  <c r="X3878" i="1"/>
  <c r="Y3878" i="1"/>
  <c r="Z3878" i="1"/>
  <c r="AA3878" i="1"/>
  <c r="AB3878" i="1"/>
  <c r="X3879" i="1"/>
  <c r="Y3879" i="1"/>
  <c r="Z3879" i="1"/>
  <c r="AA3879" i="1"/>
  <c r="AB3879" i="1"/>
  <c r="X3880" i="1"/>
  <c r="Y3880" i="1"/>
  <c r="Z3880" i="1"/>
  <c r="AA3880" i="1"/>
  <c r="AB3880" i="1"/>
  <c r="X3881" i="1"/>
  <c r="Y3881" i="1"/>
  <c r="Z3881" i="1"/>
  <c r="AA3881" i="1"/>
  <c r="AB3881" i="1"/>
  <c r="X3882" i="1"/>
  <c r="Y3882" i="1"/>
  <c r="Z3882" i="1"/>
  <c r="AA3882" i="1"/>
  <c r="AB3882" i="1"/>
  <c r="X3883" i="1"/>
  <c r="Y3883" i="1"/>
  <c r="Z3883" i="1"/>
  <c r="AA3883" i="1"/>
  <c r="AB3883" i="1"/>
  <c r="X3884" i="1"/>
  <c r="Y3884" i="1"/>
  <c r="Z3884" i="1"/>
  <c r="AA3884" i="1"/>
  <c r="AB3884" i="1"/>
  <c r="X3885" i="1"/>
  <c r="Y3885" i="1"/>
  <c r="Z3885" i="1"/>
  <c r="AA3885" i="1"/>
  <c r="AB3885" i="1"/>
  <c r="X3886" i="1"/>
  <c r="Y3886" i="1"/>
  <c r="Z3886" i="1"/>
  <c r="AA3886" i="1"/>
  <c r="AB3886" i="1"/>
  <c r="X3887" i="1"/>
  <c r="Y3887" i="1"/>
  <c r="Z3887" i="1"/>
  <c r="AA3887" i="1"/>
  <c r="AB3887" i="1"/>
  <c r="X3888" i="1"/>
  <c r="Y3888" i="1"/>
  <c r="Z3888" i="1"/>
  <c r="AA3888" i="1"/>
  <c r="AB3888" i="1"/>
  <c r="X3889" i="1"/>
  <c r="Y3889" i="1"/>
  <c r="Z3889" i="1"/>
  <c r="AA3889" i="1"/>
  <c r="AB3889" i="1"/>
  <c r="X3890" i="1"/>
  <c r="Y3890" i="1"/>
  <c r="Z3890" i="1"/>
  <c r="AA3890" i="1"/>
  <c r="AB3890" i="1"/>
  <c r="X3891" i="1"/>
  <c r="Y3891" i="1"/>
  <c r="Z3891" i="1"/>
  <c r="AA3891" i="1"/>
  <c r="AB3891" i="1"/>
  <c r="X3892" i="1"/>
  <c r="Y3892" i="1"/>
  <c r="Z3892" i="1"/>
  <c r="AA3892" i="1"/>
  <c r="AB3892" i="1"/>
  <c r="X3893" i="1"/>
  <c r="Y3893" i="1"/>
  <c r="Z3893" i="1"/>
  <c r="AA3893" i="1"/>
  <c r="AB3893" i="1"/>
  <c r="X3894" i="1"/>
  <c r="Y3894" i="1"/>
  <c r="Z3894" i="1"/>
  <c r="AA3894" i="1"/>
  <c r="AB3894" i="1"/>
  <c r="X3895" i="1"/>
  <c r="Y3895" i="1"/>
  <c r="Z3895" i="1"/>
  <c r="AA3895" i="1"/>
  <c r="AB3895" i="1"/>
  <c r="X3896" i="1"/>
  <c r="Y3896" i="1"/>
  <c r="Z3896" i="1"/>
  <c r="AA3896" i="1"/>
  <c r="AB3896" i="1"/>
  <c r="X3897" i="1"/>
  <c r="Y3897" i="1"/>
  <c r="Z3897" i="1"/>
  <c r="AA3897" i="1"/>
  <c r="AB3897" i="1"/>
  <c r="X3898" i="1"/>
  <c r="Y3898" i="1"/>
  <c r="Z3898" i="1"/>
  <c r="AA3898" i="1"/>
  <c r="AB3898" i="1"/>
  <c r="X3899" i="1"/>
  <c r="Y3899" i="1"/>
  <c r="Z3899" i="1"/>
  <c r="AA3899" i="1"/>
  <c r="AB3899" i="1"/>
  <c r="X3900" i="1"/>
  <c r="Y3900" i="1"/>
  <c r="Z3900" i="1"/>
  <c r="AA3900" i="1"/>
  <c r="AB3900" i="1"/>
  <c r="X3901" i="1"/>
  <c r="Y3901" i="1"/>
  <c r="Z3901" i="1"/>
  <c r="AA3901" i="1"/>
  <c r="AB3901" i="1"/>
  <c r="X3902" i="1"/>
  <c r="Y3902" i="1"/>
  <c r="Z3902" i="1"/>
  <c r="AA3902" i="1"/>
  <c r="AB3902" i="1"/>
  <c r="X3903" i="1"/>
  <c r="Y3903" i="1"/>
  <c r="Z3903" i="1"/>
  <c r="AA3903" i="1"/>
  <c r="AB3903" i="1"/>
  <c r="X3904" i="1"/>
  <c r="Y3904" i="1"/>
  <c r="Z3904" i="1"/>
  <c r="AA3904" i="1"/>
  <c r="AB3904" i="1"/>
  <c r="X3905" i="1"/>
  <c r="Y3905" i="1"/>
  <c r="Z3905" i="1"/>
  <c r="AA3905" i="1"/>
  <c r="AB3905" i="1"/>
  <c r="X3906" i="1"/>
  <c r="Y3906" i="1"/>
  <c r="Z3906" i="1"/>
  <c r="AA3906" i="1"/>
  <c r="AB3906" i="1"/>
  <c r="X3907" i="1"/>
  <c r="Y3907" i="1"/>
  <c r="Z3907" i="1"/>
  <c r="AA3907" i="1"/>
  <c r="AB3907" i="1"/>
  <c r="X3908" i="1"/>
  <c r="Y3908" i="1"/>
  <c r="Z3908" i="1"/>
  <c r="AA3908" i="1"/>
  <c r="AB3908" i="1"/>
  <c r="X3909" i="1"/>
  <c r="Y3909" i="1"/>
  <c r="Z3909" i="1"/>
  <c r="AA3909" i="1"/>
  <c r="AB3909" i="1"/>
  <c r="X3910" i="1"/>
  <c r="Y3910" i="1"/>
  <c r="Z3910" i="1"/>
  <c r="AA3910" i="1"/>
  <c r="AB3910" i="1"/>
  <c r="X3911" i="1"/>
  <c r="Y3911" i="1"/>
  <c r="Z3911" i="1"/>
  <c r="AA3911" i="1"/>
  <c r="AB3911" i="1"/>
  <c r="X3912" i="1"/>
  <c r="Y3912" i="1"/>
  <c r="Z3912" i="1"/>
  <c r="AA3912" i="1"/>
  <c r="AB3912" i="1"/>
  <c r="X3913" i="1"/>
  <c r="Y3913" i="1"/>
  <c r="Z3913" i="1"/>
  <c r="AA3913" i="1"/>
  <c r="AB3913" i="1"/>
  <c r="X3914" i="1"/>
  <c r="Y3914" i="1"/>
  <c r="Z3914" i="1"/>
  <c r="AA3914" i="1"/>
  <c r="AB3914" i="1"/>
  <c r="X3915" i="1"/>
  <c r="Y3915" i="1"/>
  <c r="Z3915" i="1"/>
  <c r="AA3915" i="1"/>
  <c r="AB3915" i="1"/>
  <c r="X3916" i="1"/>
  <c r="Y3916" i="1"/>
  <c r="Z3916" i="1"/>
  <c r="AA3916" i="1"/>
  <c r="AB3916" i="1"/>
  <c r="X3917" i="1"/>
  <c r="Y3917" i="1"/>
  <c r="Z3917" i="1"/>
  <c r="AA3917" i="1"/>
  <c r="AB3917" i="1"/>
  <c r="X3918" i="1"/>
  <c r="Y3918" i="1"/>
  <c r="Z3918" i="1"/>
  <c r="AA3918" i="1"/>
  <c r="AB3918" i="1"/>
  <c r="X3919" i="1"/>
  <c r="Y3919" i="1"/>
  <c r="Z3919" i="1"/>
  <c r="AA3919" i="1"/>
  <c r="AB3919" i="1"/>
  <c r="X3920" i="1"/>
  <c r="Y3920" i="1"/>
  <c r="Z3920" i="1"/>
  <c r="AA3920" i="1"/>
  <c r="AB3920" i="1"/>
  <c r="X3921" i="1"/>
  <c r="Y3921" i="1"/>
  <c r="Z3921" i="1"/>
  <c r="AA3921" i="1"/>
  <c r="AB3921" i="1"/>
  <c r="X3922" i="1"/>
  <c r="Y3922" i="1"/>
  <c r="Z3922" i="1"/>
  <c r="AA3922" i="1"/>
  <c r="AB3922" i="1"/>
  <c r="X3923" i="1"/>
  <c r="Y3923" i="1"/>
  <c r="Z3923" i="1"/>
  <c r="AA3923" i="1"/>
  <c r="AB3923" i="1"/>
  <c r="X3924" i="1"/>
  <c r="Y3924" i="1"/>
  <c r="Z3924" i="1"/>
  <c r="AA3924" i="1"/>
  <c r="AB3924" i="1"/>
  <c r="X3925" i="1"/>
  <c r="Y3925" i="1"/>
  <c r="Z3925" i="1"/>
  <c r="AA3925" i="1"/>
  <c r="AB3925" i="1"/>
  <c r="X3926" i="1"/>
  <c r="Y3926" i="1"/>
  <c r="Z3926" i="1"/>
  <c r="AA3926" i="1"/>
  <c r="AB3926" i="1"/>
  <c r="X3927" i="1"/>
  <c r="Y3927" i="1"/>
  <c r="Z3927" i="1"/>
  <c r="AA3927" i="1"/>
  <c r="AB3927" i="1"/>
  <c r="X3928" i="1"/>
  <c r="Y3928" i="1"/>
  <c r="Z3928" i="1"/>
  <c r="AA3928" i="1"/>
  <c r="AB3928" i="1"/>
  <c r="X3929" i="1"/>
  <c r="Y3929" i="1"/>
  <c r="Z3929" i="1"/>
  <c r="AA3929" i="1"/>
  <c r="AB3929" i="1"/>
  <c r="X3930" i="1"/>
  <c r="Y3930" i="1"/>
  <c r="Z3930" i="1"/>
  <c r="AA3930" i="1"/>
  <c r="AB3930" i="1"/>
  <c r="X3931" i="1"/>
  <c r="Y3931" i="1"/>
  <c r="Z3931" i="1"/>
  <c r="AA3931" i="1"/>
  <c r="AB3931" i="1"/>
  <c r="X3932" i="1"/>
  <c r="Y3932" i="1"/>
  <c r="Z3932" i="1"/>
  <c r="AA3932" i="1"/>
  <c r="AB3932" i="1"/>
  <c r="X3933" i="1"/>
  <c r="Y3933" i="1"/>
  <c r="Z3933" i="1"/>
  <c r="AA3933" i="1"/>
  <c r="AB3933" i="1"/>
  <c r="X3934" i="1"/>
  <c r="Y3934" i="1"/>
  <c r="Z3934" i="1"/>
  <c r="AA3934" i="1"/>
  <c r="AB3934" i="1"/>
  <c r="X3935" i="1"/>
  <c r="Y3935" i="1"/>
  <c r="Z3935" i="1"/>
  <c r="AA3935" i="1"/>
  <c r="AB3935" i="1"/>
  <c r="X3936" i="1"/>
  <c r="Y3936" i="1"/>
  <c r="Z3936" i="1"/>
  <c r="AA3936" i="1"/>
  <c r="AB3936" i="1"/>
  <c r="X3937" i="1"/>
  <c r="Y3937" i="1"/>
  <c r="Z3937" i="1"/>
  <c r="AA3937" i="1"/>
  <c r="AB3937" i="1"/>
  <c r="X3938" i="1"/>
  <c r="Y3938" i="1"/>
  <c r="Z3938" i="1"/>
  <c r="AA3938" i="1"/>
  <c r="AB3938" i="1"/>
  <c r="X3939" i="1"/>
  <c r="Y3939" i="1"/>
  <c r="Z3939" i="1"/>
  <c r="AA3939" i="1"/>
  <c r="AB3939" i="1"/>
  <c r="X3940" i="1"/>
  <c r="Y3940" i="1"/>
  <c r="Z3940" i="1"/>
  <c r="AA3940" i="1"/>
  <c r="AB3940" i="1"/>
  <c r="X3941" i="1"/>
  <c r="Y3941" i="1"/>
  <c r="Z3941" i="1"/>
  <c r="AA3941" i="1"/>
  <c r="AB3941" i="1"/>
  <c r="X3942" i="1"/>
  <c r="Y3942" i="1"/>
  <c r="Z3942" i="1"/>
  <c r="AA3942" i="1"/>
  <c r="AB3942" i="1"/>
  <c r="X3943" i="1"/>
  <c r="Y3943" i="1"/>
  <c r="Z3943" i="1"/>
  <c r="AA3943" i="1"/>
  <c r="AB3943" i="1"/>
  <c r="X3944" i="1"/>
  <c r="Y3944" i="1"/>
  <c r="Z3944" i="1"/>
  <c r="AA3944" i="1"/>
  <c r="AB3944" i="1"/>
  <c r="X3945" i="1"/>
  <c r="Y3945" i="1"/>
  <c r="Z3945" i="1"/>
  <c r="AA3945" i="1"/>
  <c r="AB3945" i="1"/>
  <c r="X3946" i="1"/>
  <c r="Y3946" i="1"/>
  <c r="Z3946" i="1"/>
  <c r="AA3946" i="1"/>
  <c r="AB3946" i="1"/>
  <c r="X3947" i="1"/>
  <c r="Y3947" i="1"/>
  <c r="Z3947" i="1"/>
  <c r="AA3947" i="1"/>
  <c r="AB3947" i="1"/>
  <c r="X3948" i="1"/>
  <c r="Y3948" i="1"/>
  <c r="Z3948" i="1"/>
  <c r="AA3948" i="1"/>
  <c r="AB3948" i="1"/>
  <c r="X3949" i="1"/>
  <c r="Y3949" i="1"/>
  <c r="Z3949" i="1"/>
  <c r="AA3949" i="1"/>
  <c r="AB3949" i="1"/>
  <c r="X3950" i="1"/>
  <c r="Y3950" i="1"/>
  <c r="Z3950" i="1"/>
  <c r="AA3950" i="1"/>
  <c r="AB3950" i="1"/>
  <c r="X3951" i="1"/>
  <c r="Y3951" i="1"/>
  <c r="Z3951" i="1"/>
  <c r="AA3951" i="1"/>
  <c r="AB3951" i="1"/>
  <c r="X3952" i="1"/>
  <c r="Y3952" i="1"/>
  <c r="Z3952" i="1"/>
  <c r="AA3952" i="1"/>
  <c r="AB3952" i="1"/>
  <c r="X3953" i="1"/>
  <c r="Y3953" i="1"/>
  <c r="Z3953" i="1"/>
  <c r="AA3953" i="1"/>
  <c r="AB3953" i="1"/>
  <c r="X3954" i="1"/>
  <c r="Y3954" i="1"/>
  <c r="Z3954" i="1"/>
  <c r="AA3954" i="1"/>
  <c r="AB3954" i="1"/>
  <c r="X3955" i="1"/>
  <c r="Y3955" i="1"/>
  <c r="Z3955" i="1"/>
  <c r="AA3955" i="1"/>
  <c r="AB3955" i="1"/>
  <c r="X3956" i="1"/>
  <c r="Y3956" i="1"/>
  <c r="Z3956" i="1"/>
  <c r="AA3956" i="1"/>
  <c r="AB3956" i="1"/>
  <c r="X3957" i="1"/>
  <c r="Y3957" i="1"/>
  <c r="Z3957" i="1"/>
  <c r="AA3957" i="1"/>
  <c r="AB3957" i="1"/>
  <c r="X3958" i="1"/>
  <c r="Y3958" i="1"/>
  <c r="Z3958" i="1"/>
  <c r="AA3958" i="1"/>
  <c r="AB3958" i="1"/>
  <c r="X3959" i="1"/>
  <c r="Y3959" i="1"/>
  <c r="Z3959" i="1"/>
  <c r="AA3959" i="1"/>
  <c r="AB3959" i="1"/>
  <c r="X3960" i="1"/>
  <c r="Y3960" i="1"/>
  <c r="Z3960" i="1"/>
  <c r="AA3960" i="1"/>
  <c r="AB3960" i="1"/>
  <c r="X3961" i="1"/>
  <c r="Y3961" i="1"/>
  <c r="Z3961" i="1"/>
  <c r="AA3961" i="1"/>
  <c r="AB3961" i="1"/>
  <c r="X3962" i="1"/>
  <c r="Y3962" i="1"/>
  <c r="Z3962" i="1"/>
  <c r="AA3962" i="1"/>
  <c r="AB3962" i="1"/>
  <c r="X3963" i="1"/>
  <c r="Y3963" i="1"/>
  <c r="Z3963" i="1"/>
  <c r="AA3963" i="1"/>
  <c r="AB3963" i="1"/>
  <c r="X3964" i="1"/>
  <c r="Y3964" i="1"/>
  <c r="Z3964" i="1"/>
  <c r="AA3964" i="1"/>
  <c r="AB3964" i="1"/>
  <c r="X3965" i="1"/>
  <c r="Y3965" i="1"/>
  <c r="Z3965" i="1"/>
  <c r="AA3965" i="1"/>
  <c r="AB3965" i="1"/>
  <c r="X3966" i="1"/>
  <c r="Y3966" i="1"/>
  <c r="Z3966" i="1"/>
  <c r="AA3966" i="1"/>
  <c r="AB3966" i="1"/>
  <c r="X3967" i="1"/>
  <c r="Y3967" i="1"/>
  <c r="Z3967" i="1"/>
  <c r="AA3967" i="1"/>
  <c r="AB3967" i="1"/>
  <c r="X3968" i="1"/>
  <c r="Y3968" i="1"/>
  <c r="Z3968" i="1"/>
  <c r="AA3968" i="1"/>
  <c r="AB3968" i="1"/>
  <c r="X3969" i="1"/>
  <c r="Y3969" i="1"/>
  <c r="Z3969" i="1"/>
  <c r="AA3969" i="1"/>
  <c r="AB3969" i="1"/>
  <c r="X3970" i="1"/>
  <c r="Y3970" i="1"/>
  <c r="Z3970" i="1"/>
  <c r="AA3970" i="1"/>
  <c r="AB3970" i="1"/>
  <c r="X3971" i="1"/>
  <c r="Y3971" i="1"/>
  <c r="Z3971" i="1"/>
  <c r="AA3971" i="1"/>
  <c r="AB3971" i="1"/>
  <c r="X3972" i="1"/>
  <c r="Y3972" i="1"/>
  <c r="Z3972" i="1"/>
  <c r="AA3972" i="1"/>
  <c r="AB3972" i="1"/>
  <c r="X3973" i="1"/>
  <c r="Y3973" i="1"/>
  <c r="Z3973" i="1"/>
  <c r="AA3973" i="1"/>
  <c r="AB3973" i="1"/>
  <c r="X3974" i="1"/>
  <c r="Y3974" i="1"/>
  <c r="Z3974" i="1"/>
  <c r="AA3974" i="1"/>
  <c r="AB3974" i="1"/>
  <c r="X3975" i="1"/>
  <c r="Y3975" i="1"/>
  <c r="Z3975" i="1"/>
  <c r="AA3975" i="1"/>
  <c r="AB3975" i="1"/>
  <c r="X3976" i="1"/>
  <c r="Y3976" i="1"/>
  <c r="Z3976" i="1"/>
  <c r="AA3976" i="1"/>
  <c r="AB3976" i="1"/>
  <c r="X3977" i="1"/>
  <c r="Y3977" i="1"/>
  <c r="Z3977" i="1"/>
  <c r="AA3977" i="1"/>
  <c r="AB3977" i="1"/>
  <c r="X3978" i="1"/>
  <c r="Y3978" i="1"/>
  <c r="Z3978" i="1"/>
  <c r="AA3978" i="1"/>
  <c r="AB3978" i="1"/>
  <c r="X3979" i="1"/>
  <c r="Y3979" i="1"/>
  <c r="Z3979" i="1"/>
  <c r="AA3979" i="1"/>
  <c r="AB3979" i="1"/>
  <c r="X3980" i="1"/>
  <c r="Y3980" i="1"/>
  <c r="Z3980" i="1"/>
  <c r="AA3980" i="1"/>
  <c r="AB3980" i="1"/>
  <c r="X3981" i="1"/>
  <c r="Y3981" i="1"/>
  <c r="Z3981" i="1"/>
  <c r="AA3981" i="1"/>
  <c r="AB3981" i="1"/>
  <c r="X3982" i="1"/>
  <c r="Y3982" i="1"/>
  <c r="Z3982" i="1"/>
  <c r="AA3982" i="1"/>
  <c r="AB3982" i="1"/>
  <c r="X3983" i="1"/>
  <c r="Y3983" i="1"/>
  <c r="Z3983" i="1"/>
  <c r="AA3983" i="1"/>
  <c r="AB3983" i="1"/>
  <c r="X3984" i="1"/>
  <c r="Y3984" i="1"/>
  <c r="Z3984" i="1"/>
  <c r="AA3984" i="1"/>
  <c r="AB3984" i="1"/>
  <c r="X3985" i="1"/>
  <c r="Y3985" i="1"/>
  <c r="Z3985" i="1"/>
  <c r="AA3985" i="1"/>
  <c r="AB3985" i="1"/>
  <c r="X3986" i="1"/>
  <c r="Y3986" i="1"/>
  <c r="Z3986" i="1"/>
  <c r="AA3986" i="1"/>
  <c r="AB3986" i="1"/>
  <c r="X3987" i="1"/>
  <c r="Y3987" i="1"/>
  <c r="Z3987" i="1"/>
  <c r="AA3987" i="1"/>
  <c r="AB3987" i="1"/>
  <c r="X3988" i="1"/>
  <c r="Y3988" i="1"/>
  <c r="Z3988" i="1"/>
  <c r="AA3988" i="1"/>
  <c r="AB3988" i="1"/>
  <c r="X3989" i="1"/>
  <c r="Y3989" i="1"/>
  <c r="Z3989" i="1"/>
  <c r="AA3989" i="1"/>
  <c r="AB3989" i="1"/>
  <c r="X3990" i="1"/>
  <c r="Y3990" i="1"/>
  <c r="Z3990" i="1"/>
  <c r="AA3990" i="1"/>
  <c r="AB3990" i="1"/>
  <c r="X3991" i="1"/>
  <c r="Y3991" i="1"/>
  <c r="Z3991" i="1"/>
  <c r="AA3991" i="1"/>
  <c r="AB3991" i="1"/>
  <c r="X3992" i="1"/>
  <c r="Y3992" i="1"/>
  <c r="Z3992" i="1"/>
  <c r="AA3992" i="1"/>
  <c r="AB3992" i="1"/>
  <c r="X3993" i="1"/>
  <c r="Y3993" i="1"/>
  <c r="Z3993" i="1"/>
  <c r="AA3993" i="1"/>
  <c r="AB3993" i="1"/>
  <c r="X3994" i="1"/>
  <c r="Y3994" i="1"/>
  <c r="Z3994" i="1"/>
  <c r="AA3994" i="1"/>
  <c r="AB3994" i="1"/>
  <c r="X3995" i="1"/>
  <c r="Y3995" i="1"/>
  <c r="Z3995" i="1"/>
  <c r="AA3995" i="1"/>
  <c r="AB3995" i="1"/>
  <c r="X3996" i="1"/>
  <c r="Y3996" i="1"/>
  <c r="Z3996" i="1"/>
  <c r="AA3996" i="1"/>
  <c r="AB3996" i="1"/>
  <c r="X3997" i="1"/>
  <c r="Y3997" i="1"/>
  <c r="Z3997" i="1"/>
  <c r="AA3997" i="1"/>
  <c r="AB3997" i="1"/>
  <c r="X3998" i="1"/>
  <c r="Y3998" i="1"/>
  <c r="Z3998" i="1"/>
  <c r="AA3998" i="1"/>
  <c r="AB3998" i="1"/>
  <c r="X3999" i="1"/>
  <c r="Y3999" i="1"/>
  <c r="Z3999" i="1"/>
  <c r="AA3999" i="1"/>
  <c r="AB3999" i="1"/>
  <c r="X4000" i="1"/>
  <c r="Y4000" i="1"/>
  <c r="Z4000" i="1"/>
  <c r="AA4000" i="1"/>
  <c r="AB4000" i="1"/>
  <c r="X4001" i="1"/>
  <c r="Y4001" i="1"/>
  <c r="Z4001" i="1"/>
  <c r="AA4001" i="1"/>
  <c r="AB4001" i="1"/>
  <c r="X4002" i="1"/>
  <c r="Y4002" i="1"/>
  <c r="Z4002" i="1"/>
  <c r="AA4002" i="1"/>
  <c r="AB4002" i="1"/>
  <c r="X4003" i="1"/>
  <c r="Y4003" i="1"/>
  <c r="Z4003" i="1"/>
  <c r="AA4003" i="1"/>
  <c r="AB4003" i="1"/>
  <c r="X4004" i="1"/>
  <c r="Y4004" i="1"/>
  <c r="Z4004" i="1"/>
  <c r="AA4004" i="1"/>
  <c r="AB4004" i="1"/>
  <c r="X4005" i="1"/>
  <c r="Y4005" i="1"/>
  <c r="Z4005" i="1"/>
  <c r="AA4005" i="1"/>
  <c r="AB4005" i="1"/>
  <c r="X4006" i="1"/>
  <c r="Y4006" i="1"/>
  <c r="Z4006" i="1"/>
  <c r="AA4006" i="1"/>
  <c r="AB4006" i="1"/>
  <c r="X4007" i="1"/>
  <c r="Y4007" i="1"/>
  <c r="Z4007" i="1"/>
  <c r="AA4007" i="1"/>
  <c r="AB4007" i="1"/>
  <c r="X4008" i="1"/>
  <c r="Y4008" i="1"/>
  <c r="Z4008" i="1"/>
  <c r="AA4008" i="1"/>
  <c r="AB4008" i="1"/>
  <c r="X4009" i="1"/>
  <c r="Y4009" i="1"/>
  <c r="Z4009" i="1"/>
  <c r="AA4009" i="1"/>
  <c r="AB4009" i="1"/>
  <c r="X4010" i="1"/>
  <c r="Y4010" i="1"/>
  <c r="Z4010" i="1"/>
  <c r="AA4010" i="1"/>
  <c r="AB4010" i="1"/>
  <c r="X4011" i="1"/>
  <c r="Y4011" i="1"/>
  <c r="Z4011" i="1"/>
  <c r="AA4011" i="1"/>
  <c r="AB4011" i="1"/>
  <c r="X4012" i="1"/>
  <c r="Y4012" i="1"/>
  <c r="Z4012" i="1"/>
  <c r="AA4012" i="1"/>
  <c r="AB4012" i="1"/>
  <c r="X4013" i="1"/>
  <c r="Y4013" i="1"/>
  <c r="Z4013" i="1"/>
  <c r="AA4013" i="1"/>
  <c r="AB4013" i="1"/>
  <c r="X4014" i="1"/>
  <c r="Y4014" i="1"/>
  <c r="Z4014" i="1"/>
  <c r="AA4014" i="1"/>
  <c r="AB4014" i="1"/>
  <c r="X4015" i="1"/>
  <c r="Y4015" i="1"/>
  <c r="Z4015" i="1"/>
  <c r="AA4015" i="1"/>
  <c r="AB4015" i="1"/>
  <c r="X4016" i="1"/>
  <c r="Y4016" i="1"/>
  <c r="Z4016" i="1"/>
  <c r="AA4016" i="1"/>
  <c r="AB4016" i="1"/>
  <c r="X4017" i="1"/>
  <c r="Y4017" i="1"/>
  <c r="Z4017" i="1"/>
  <c r="AA4017" i="1"/>
  <c r="AB4017" i="1"/>
  <c r="X4018" i="1"/>
  <c r="Y4018" i="1"/>
  <c r="Z4018" i="1"/>
  <c r="AA4018" i="1"/>
  <c r="AB4018" i="1"/>
  <c r="X4019" i="1"/>
  <c r="Y4019" i="1"/>
  <c r="Z4019" i="1"/>
  <c r="AA4019" i="1"/>
  <c r="AB4019" i="1"/>
  <c r="X4020" i="1"/>
  <c r="Y4020" i="1"/>
  <c r="Z4020" i="1"/>
  <c r="AA4020" i="1"/>
  <c r="AB4020" i="1"/>
  <c r="X4021" i="1"/>
  <c r="Y4021" i="1"/>
  <c r="Z4021" i="1"/>
  <c r="AA4021" i="1"/>
  <c r="AB4021" i="1"/>
  <c r="X4022" i="1"/>
  <c r="Y4022" i="1"/>
  <c r="Z4022" i="1"/>
  <c r="AA4022" i="1"/>
  <c r="AB4022" i="1"/>
  <c r="X4023" i="1"/>
  <c r="Y4023" i="1"/>
  <c r="Z4023" i="1"/>
  <c r="AA4023" i="1"/>
  <c r="AB4023" i="1"/>
  <c r="X4024" i="1"/>
  <c r="Y4024" i="1"/>
  <c r="Z4024" i="1"/>
  <c r="AA4024" i="1"/>
  <c r="AB4024" i="1"/>
  <c r="X4025" i="1"/>
  <c r="Y4025" i="1"/>
  <c r="Z4025" i="1"/>
  <c r="AA4025" i="1"/>
  <c r="AB4025" i="1"/>
  <c r="X4026" i="1"/>
  <c r="Y4026" i="1"/>
  <c r="Z4026" i="1"/>
  <c r="AA4026" i="1"/>
  <c r="AB4026" i="1"/>
  <c r="X4027" i="1"/>
  <c r="Y4027" i="1"/>
  <c r="Z4027" i="1"/>
  <c r="AA4027" i="1"/>
  <c r="AB4027" i="1"/>
  <c r="X4028" i="1"/>
  <c r="Y4028" i="1"/>
  <c r="Z4028" i="1"/>
  <c r="AA4028" i="1"/>
  <c r="AB4028" i="1"/>
  <c r="X4029" i="1"/>
  <c r="Y4029" i="1"/>
  <c r="Z4029" i="1"/>
  <c r="AA4029" i="1"/>
  <c r="AB4029" i="1"/>
  <c r="X4030" i="1"/>
  <c r="Y4030" i="1"/>
  <c r="Z4030" i="1"/>
  <c r="AA4030" i="1"/>
  <c r="AB4030" i="1"/>
  <c r="X4031" i="1"/>
  <c r="Y4031" i="1"/>
  <c r="Z4031" i="1"/>
  <c r="AA4031" i="1"/>
  <c r="AB4031" i="1"/>
  <c r="X4032" i="1"/>
  <c r="Y4032" i="1"/>
  <c r="Z4032" i="1"/>
  <c r="AA4032" i="1"/>
  <c r="AB4032" i="1"/>
  <c r="X4033" i="1"/>
  <c r="Y4033" i="1"/>
  <c r="Z4033" i="1"/>
  <c r="AA4033" i="1"/>
  <c r="AB4033" i="1"/>
  <c r="X4034" i="1"/>
  <c r="Y4034" i="1"/>
  <c r="Z4034" i="1"/>
  <c r="AA4034" i="1"/>
  <c r="AB4034" i="1"/>
  <c r="X4035" i="1"/>
  <c r="Y4035" i="1"/>
  <c r="Z4035" i="1"/>
  <c r="AA4035" i="1"/>
  <c r="AB4035" i="1"/>
  <c r="X4036" i="1"/>
  <c r="Y4036" i="1"/>
  <c r="Z4036" i="1"/>
  <c r="AA4036" i="1"/>
  <c r="AB4036" i="1"/>
  <c r="X4037" i="1"/>
  <c r="Y4037" i="1"/>
  <c r="Z4037" i="1"/>
  <c r="AA4037" i="1"/>
  <c r="AB4037" i="1"/>
  <c r="X4038" i="1"/>
  <c r="Y4038" i="1"/>
  <c r="Z4038" i="1"/>
  <c r="AA4038" i="1"/>
  <c r="AB4038" i="1"/>
  <c r="X4039" i="1"/>
  <c r="Y4039" i="1"/>
  <c r="Z4039" i="1"/>
  <c r="AA4039" i="1"/>
  <c r="AB4039" i="1"/>
  <c r="X4040" i="1"/>
  <c r="Y4040" i="1"/>
  <c r="Z4040" i="1"/>
  <c r="AA4040" i="1"/>
  <c r="AB4040" i="1"/>
  <c r="X4041" i="1"/>
  <c r="Y4041" i="1"/>
  <c r="Z4041" i="1"/>
  <c r="AA4041" i="1"/>
  <c r="AB4041" i="1"/>
  <c r="X4042" i="1"/>
  <c r="Y4042" i="1"/>
  <c r="Z4042" i="1"/>
  <c r="AA4042" i="1"/>
  <c r="AB4042" i="1"/>
  <c r="X4043" i="1"/>
  <c r="Y4043" i="1"/>
  <c r="Z4043" i="1"/>
  <c r="AA4043" i="1"/>
  <c r="AB4043" i="1"/>
  <c r="X4044" i="1"/>
  <c r="Y4044" i="1"/>
  <c r="Z4044" i="1"/>
  <c r="AA4044" i="1"/>
  <c r="AB4044" i="1"/>
  <c r="X4045" i="1"/>
  <c r="Y4045" i="1"/>
  <c r="Z4045" i="1"/>
  <c r="AA4045" i="1"/>
  <c r="AB4045" i="1"/>
  <c r="X4046" i="1"/>
  <c r="Y4046" i="1"/>
  <c r="Z4046" i="1"/>
  <c r="AA4046" i="1"/>
  <c r="AB4046" i="1"/>
  <c r="X4047" i="1"/>
  <c r="Y4047" i="1"/>
  <c r="Z4047" i="1"/>
  <c r="AA4047" i="1"/>
  <c r="AB4047" i="1"/>
  <c r="X4048" i="1"/>
  <c r="Y4048" i="1"/>
  <c r="Z4048" i="1"/>
  <c r="AA4048" i="1"/>
  <c r="AB4048" i="1"/>
  <c r="X4049" i="1"/>
  <c r="Y4049" i="1"/>
  <c r="Z4049" i="1"/>
  <c r="AA4049" i="1"/>
  <c r="AB4049" i="1"/>
  <c r="X4050" i="1"/>
  <c r="Y4050" i="1"/>
  <c r="Z4050" i="1"/>
  <c r="AA4050" i="1"/>
  <c r="AB4050" i="1"/>
  <c r="X4051" i="1"/>
  <c r="Y4051" i="1"/>
  <c r="Z4051" i="1"/>
  <c r="AA4051" i="1"/>
  <c r="AB4051" i="1"/>
  <c r="X4052" i="1"/>
  <c r="Y4052" i="1"/>
  <c r="Z4052" i="1"/>
  <c r="AA4052" i="1"/>
  <c r="AB4052" i="1"/>
  <c r="X4053" i="1"/>
  <c r="Y4053" i="1"/>
  <c r="Z4053" i="1"/>
  <c r="AA4053" i="1"/>
  <c r="AB4053" i="1"/>
  <c r="X4054" i="1"/>
  <c r="Y4054" i="1"/>
  <c r="Z4054" i="1"/>
  <c r="AA4054" i="1"/>
  <c r="AB4054" i="1"/>
  <c r="X4055" i="1"/>
  <c r="Y4055" i="1"/>
  <c r="Z4055" i="1"/>
  <c r="AA4055" i="1"/>
  <c r="AB4055" i="1"/>
  <c r="X4056" i="1"/>
  <c r="Y4056" i="1"/>
  <c r="Z4056" i="1"/>
  <c r="AA4056" i="1"/>
  <c r="AB4056" i="1"/>
  <c r="X4057" i="1"/>
  <c r="Y4057" i="1"/>
  <c r="Z4057" i="1"/>
  <c r="AA4057" i="1"/>
  <c r="AB4057" i="1"/>
  <c r="X4058" i="1"/>
  <c r="Y4058" i="1"/>
  <c r="Z4058" i="1"/>
  <c r="AA4058" i="1"/>
  <c r="AB4058" i="1"/>
  <c r="X4059" i="1"/>
  <c r="Y4059" i="1"/>
  <c r="Z4059" i="1"/>
  <c r="AA4059" i="1"/>
  <c r="AB4059" i="1"/>
  <c r="X4060" i="1"/>
  <c r="Y4060" i="1"/>
  <c r="Z4060" i="1"/>
  <c r="AA4060" i="1"/>
  <c r="AB4060" i="1"/>
  <c r="X4061" i="1"/>
  <c r="Y4061" i="1"/>
  <c r="Z4061" i="1"/>
  <c r="AA4061" i="1"/>
  <c r="AB4061" i="1"/>
  <c r="X4062" i="1"/>
  <c r="Y4062" i="1"/>
  <c r="Z4062" i="1"/>
  <c r="AA4062" i="1"/>
  <c r="AB4062" i="1"/>
  <c r="X4063" i="1"/>
  <c r="Y4063" i="1"/>
  <c r="Z4063" i="1"/>
  <c r="AA4063" i="1"/>
  <c r="AB4063" i="1"/>
  <c r="X4064" i="1"/>
  <c r="Y4064" i="1"/>
  <c r="Z4064" i="1"/>
  <c r="AA4064" i="1"/>
  <c r="AB4064" i="1"/>
  <c r="X4065" i="1"/>
  <c r="Y4065" i="1"/>
  <c r="Z4065" i="1"/>
  <c r="AA4065" i="1"/>
  <c r="AB4065" i="1"/>
  <c r="X4066" i="1"/>
  <c r="Y4066" i="1"/>
  <c r="Z4066" i="1"/>
  <c r="AA4066" i="1"/>
  <c r="AB4066" i="1"/>
  <c r="X4067" i="1"/>
  <c r="Y4067" i="1"/>
  <c r="Z4067" i="1"/>
  <c r="AA4067" i="1"/>
  <c r="AB4067" i="1"/>
  <c r="X4068" i="1"/>
  <c r="Y4068" i="1"/>
  <c r="Z4068" i="1"/>
  <c r="AA4068" i="1"/>
  <c r="AB4068" i="1"/>
  <c r="X4069" i="1"/>
  <c r="Y4069" i="1"/>
  <c r="Z4069" i="1"/>
  <c r="AA4069" i="1"/>
  <c r="AB4069" i="1"/>
  <c r="X4070" i="1"/>
  <c r="Y4070" i="1"/>
  <c r="Z4070" i="1"/>
  <c r="AA4070" i="1"/>
  <c r="AB4070" i="1"/>
  <c r="X4071" i="1"/>
  <c r="Y4071" i="1"/>
  <c r="Z4071" i="1"/>
  <c r="AA4071" i="1"/>
  <c r="AB4071" i="1"/>
  <c r="X4072" i="1"/>
  <c r="Y4072" i="1"/>
  <c r="Z4072" i="1"/>
  <c r="AA4072" i="1"/>
  <c r="AB4072" i="1"/>
  <c r="X4073" i="1"/>
  <c r="Y4073" i="1"/>
  <c r="Z4073" i="1"/>
  <c r="AA4073" i="1"/>
  <c r="AB4073" i="1"/>
  <c r="X4074" i="1"/>
  <c r="Y4074" i="1"/>
  <c r="Z4074" i="1"/>
  <c r="AA4074" i="1"/>
  <c r="AB4074" i="1"/>
  <c r="X4075" i="1"/>
  <c r="Y4075" i="1"/>
  <c r="Z4075" i="1"/>
  <c r="AA4075" i="1"/>
  <c r="AB4075" i="1"/>
  <c r="X4076" i="1"/>
  <c r="Y4076" i="1"/>
  <c r="Z4076" i="1"/>
  <c r="AA4076" i="1"/>
  <c r="AB4076" i="1"/>
  <c r="X4077" i="1"/>
  <c r="Y4077" i="1"/>
  <c r="Z4077" i="1"/>
  <c r="AA4077" i="1"/>
  <c r="AB4077" i="1"/>
  <c r="X4078" i="1"/>
  <c r="Y4078" i="1"/>
  <c r="Z4078" i="1"/>
  <c r="AA4078" i="1"/>
  <c r="AB4078" i="1"/>
  <c r="X4079" i="1"/>
  <c r="Y4079" i="1"/>
  <c r="Z4079" i="1"/>
  <c r="AA4079" i="1"/>
  <c r="AB4079" i="1"/>
  <c r="X4080" i="1"/>
  <c r="Y4080" i="1"/>
  <c r="Z4080" i="1"/>
  <c r="AA4080" i="1"/>
  <c r="AB4080" i="1"/>
  <c r="X4081" i="1"/>
  <c r="Y4081" i="1"/>
  <c r="Z4081" i="1"/>
  <c r="AA4081" i="1"/>
  <c r="AB4081" i="1"/>
  <c r="X4082" i="1"/>
  <c r="Y4082" i="1"/>
  <c r="Z4082" i="1"/>
  <c r="AA4082" i="1"/>
  <c r="AB4082" i="1"/>
  <c r="X4083" i="1"/>
  <c r="Y4083" i="1"/>
  <c r="Z4083" i="1"/>
  <c r="AA4083" i="1"/>
  <c r="AB4083" i="1"/>
  <c r="X4084" i="1"/>
  <c r="Y4084" i="1"/>
  <c r="Z4084" i="1"/>
  <c r="AA4084" i="1"/>
  <c r="AB4084" i="1"/>
  <c r="X4085" i="1"/>
  <c r="Y4085" i="1"/>
  <c r="Z4085" i="1"/>
  <c r="AA4085" i="1"/>
  <c r="AB4085" i="1"/>
  <c r="X4086" i="1"/>
  <c r="Y4086" i="1"/>
  <c r="Z4086" i="1"/>
  <c r="AA4086" i="1"/>
  <c r="AB4086" i="1"/>
  <c r="X4087" i="1"/>
  <c r="Y4087" i="1"/>
  <c r="Z4087" i="1"/>
  <c r="AA4087" i="1"/>
  <c r="AB4087" i="1"/>
  <c r="X4088" i="1"/>
  <c r="Y4088" i="1"/>
  <c r="Z4088" i="1"/>
  <c r="AA4088" i="1"/>
  <c r="AB4088" i="1"/>
  <c r="X4089" i="1"/>
  <c r="Y4089" i="1"/>
  <c r="Z4089" i="1"/>
  <c r="AA4089" i="1"/>
  <c r="AB4089" i="1"/>
  <c r="X4090" i="1"/>
  <c r="Y4090" i="1"/>
  <c r="Z4090" i="1"/>
  <c r="AA4090" i="1"/>
  <c r="AB4090" i="1"/>
  <c r="X4091" i="1"/>
  <c r="Y4091" i="1"/>
  <c r="Z4091" i="1"/>
  <c r="AA4091" i="1"/>
  <c r="AB4091" i="1"/>
  <c r="X4092" i="1"/>
  <c r="Y4092" i="1"/>
  <c r="Z4092" i="1"/>
  <c r="AA4092" i="1"/>
  <c r="AB4092" i="1"/>
  <c r="X4093" i="1"/>
  <c r="Y4093" i="1"/>
  <c r="Z4093" i="1"/>
  <c r="AA4093" i="1"/>
  <c r="AB4093" i="1"/>
  <c r="X4094" i="1"/>
  <c r="Y4094" i="1"/>
  <c r="Z4094" i="1"/>
  <c r="AA4094" i="1"/>
  <c r="AB4094" i="1"/>
  <c r="X4095" i="1"/>
  <c r="Y4095" i="1"/>
  <c r="Z4095" i="1"/>
  <c r="AA4095" i="1"/>
  <c r="AB4095" i="1"/>
  <c r="X4096" i="1"/>
  <c r="Y4096" i="1"/>
  <c r="Z4096" i="1"/>
  <c r="AA4096" i="1"/>
  <c r="AB4096" i="1"/>
  <c r="X4097" i="1"/>
  <c r="Y4097" i="1"/>
  <c r="Z4097" i="1"/>
  <c r="AA4097" i="1"/>
  <c r="AB4097" i="1"/>
  <c r="X4098" i="1"/>
  <c r="Y4098" i="1"/>
  <c r="Z4098" i="1"/>
  <c r="AA4098" i="1"/>
  <c r="AB4098" i="1"/>
  <c r="X4099" i="1"/>
  <c r="Y4099" i="1"/>
  <c r="Z4099" i="1"/>
  <c r="AA4099" i="1"/>
  <c r="AB4099" i="1"/>
  <c r="X4100" i="1"/>
  <c r="Y4100" i="1"/>
  <c r="Z4100" i="1"/>
  <c r="AA4100" i="1"/>
  <c r="AB4100" i="1"/>
  <c r="X4101" i="1"/>
  <c r="Y4101" i="1"/>
  <c r="Z4101" i="1"/>
  <c r="AA4101" i="1"/>
  <c r="AB4101" i="1"/>
  <c r="X4102" i="1"/>
  <c r="Y4102" i="1"/>
  <c r="Z4102" i="1"/>
  <c r="AA4102" i="1"/>
  <c r="AB4102" i="1"/>
  <c r="X4103" i="1"/>
  <c r="Y4103" i="1"/>
  <c r="Z4103" i="1"/>
  <c r="AA4103" i="1"/>
  <c r="AB4103" i="1"/>
  <c r="X4104" i="1"/>
  <c r="Y4104" i="1"/>
  <c r="Z4104" i="1"/>
  <c r="AA4104" i="1"/>
  <c r="AB4104" i="1"/>
  <c r="X4105" i="1"/>
  <c r="Y4105" i="1"/>
  <c r="Z4105" i="1"/>
  <c r="AA4105" i="1"/>
  <c r="AB4105" i="1"/>
  <c r="X4106" i="1"/>
  <c r="Y4106" i="1"/>
  <c r="Z4106" i="1"/>
  <c r="AA4106" i="1"/>
  <c r="AB4106" i="1"/>
  <c r="X4107" i="1"/>
  <c r="Y4107" i="1"/>
  <c r="Z4107" i="1"/>
  <c r="AA4107" i="1"/>
  <c r="AB4107" i="1"/>
  <c r="X4108" i="1"/>
  <c r="Y4108" i="1"/>
  <c r="Z4108" i="1"/>
  <c r="AA4108" i="1"/>
  <c r="AB4108" i="1"/>
  <c r="X4109" i="1"/>
  <c r="Y4109" i="1"/>
  <c r="Z4109" i="1"/>
  <c r="AA4109" i="1"/>
  <c r="AB4109" i="1"/>
  <c r="X4110" i="1"/>
  <c r="Y4110" i="1"/>
  <c r="Z4110" i="1"/>
  <c r="AA4110" i="1"/>
  <c r="AB4110" i="1"/>
  <c r="X4111" i="1"/>
  <c r="Y4111" i="1"/>
  <c r="Z4111" i="1"/>
  <c r="AA4111" i="1"/>
  <c r="AB4111" i="1"/>
  <c r="X4112" i="1"/>
  <c r="Y4112" i="1"/>
  <c r="Z4112" i="1"/>
  <c r="AA4112" i="1"/>
  <c r="AB4112" i="1"/>
  <c r="X4113" i="1"/>
  <c r="Y4113" i="1"/>
  <c r="Z4113" i="1"/>
  <c r="AA4113" i="1"/>
  <c r="AB4113" i="1"/>
  <c r="X4114" i="1"/>
  <c r="Y4114" i="1"/>
  <c r="Z4114" i="1"/>
  <c r="AA4114" i="1"/>
  <c r="AB4114" i="1"/>
  <c r="X4115" i="1"/>
  <c r="Y4115" i="1"/>
  <c r="Z4115" i="1"/>
  <c r="AA4115" i="1"/>
  <c r="AB4115" i="1"/>
  <c r="X4116" i="1"/>
  <c r="Y4116" i="1"/>
  <c r="Z4116" i="1"/>
  <c r="AA4116" i="1"/>
  <c r="AB4116" i="1"/>
  <c r="X4117" i="1"/>
  <c r="Y4117" i="1"/>
  <c r="Z4117" i="1"/>
  <c r="AA4117" i="1"/>
  <c r="AB4117" i="1"/>
  <c r="X4118" i="1"/>
  <c r="Y4118" i="1"/>
  <c r="Z4118" i="1"/>
  <c r="AA4118" i="1"/>
  <c r="AB4118" i="1"/>
  <c r="X4119" i="1"/>
  <c r="Y4119" i="1"/>
  <c r="Z4119" i="1"/>
  <c r="AA4119" i="1"/>
  <c r="AB4119" i="1"/>
  <c r="X4120" i="1"/>
  <c r="Y4120" i="1"/>
  <c r="Z4120" i="1"/>
  <c r="AA4120" i="1"/>
  <c r="AB4120" i="1"/>
  <c r="X4121" i="1"/>
  <c r="Y4121" i="1"/>
  <c r="Z4121" i="1"/>
  <c r="AA4121" i="1"/>
  <c r="AB4121" i="1"/>
  <c r="X4122" i="1"/>
  <c r="Y4122" i="1"/>
  <c r="Z4122" i="1"/>
  <c r="AA4122" i="1"/>
  <c r="AB4122" i="1"/>
  <c r="X4123" i="1"/>
  <c r="Y4123" i="1"/>
  <c r="Z4123" i="1"/>
  <c r="AA4123" i="1"/>
  <c r="AB4123" i="1"/>
  <c r="X4124" i="1"/>
  <c r="Y4124" i="1"/>
  <c r="Z4124" i="1"/>
  <c r="AA4124" i="1"/>
  <c r="AB4124" i="1"/>
  <c r="X4125" i="1"/>
  <c r="Y4125" i="1"/>
  <c r="Z4125" i="1"/>
  <c r="AA4125" i="1"/>
  <c r="AB4125" i="1"/>
  <c r="X4126" i="1"/>
  <c r="Y4126" i="1"/>
  <c r="Z4126" i="1"/>
  <c r="AA4126" i="1"/>
  <c r="AB4126" i="1"/>
  <c r="X4127" i="1"/>
  <c r="Y4127" i="1"/>
  <c r="Z4127" i="1"/>
  <c r="AA4127" i="1"/>
  <c r="AB4127" i="1"/>
  <c r="X4128" i="1"/>
  <c r="Y4128" i="1"/>
  <c r="Z4128" i="1"/>
  <c r="AA4128" i="1"/>
  <c r="AB4128" i="1"/>
  <c r="X4129" i="1"/>
  <c r="Y4129" i="1"/>
  <c r="Z4129" i="1"/>
  <c r="AA4129" i="1"/>
  <c r="AB4129" i="1"/>
  <c r="X4130" i="1"/>
  <c r="Y4130" i="1"/>
  <c r="Z4130" i="1"/>
  <c r="AA4130" i="1"/>
  <c r="AB4130" i="1"/>
  <c r="X4131" i="1"/>
  <c r="Y4131" i="1"/>
  <c r="Z4131" i="1"/>
  <c r="AA4131" i="1"/>
  <c r="AB4131" i="1"/>
  <c r="X4132" i="1"/>
  <c r="Y4132" i="1"/>
  <c r="Z4132" i="1"/>
  <c r="AA4132" i="1"/>
  <c r="AB4132" i="1"/>
  <c r="X4133" i="1"/>
  <c r="Y4133" i="1"/>
  <c r="Z4133" i="1"/>
  <c r="AA4133" i="1"/>
  <c r="AB4133" i="1"/>
  <c r="X4134" i="1"/>
  <c r="Y4134" i="1"/>
  <c r="Z4134" i="1"/>
  <c r="AA4134" i="1"/>
  <c r="AB4134" i="1"/>
  <c r="X4135" i="1"/>
  <c r="Y4135" i="1"/>
  <c r="Z4135" i="1"/>
  <c r="AA4135" i="1"/>
  <c r="AB4135" i="1"/>
  <c r="X4136" i="1"/>
  <c r="Y4136" i="1"/>
  <c r="Z4136" i="1"/>
  <c r="AA4136" i="1"/>
  <c r="AB4136" i="1"/>
  <c r="X4137" i="1"/>
  <c r="Y4137" i="1"/>
  <c r="Z4137" i="1"/>
  <c r="AA4137" i="1"/>
  <c r="AB4137" i="1"/>
  <c r="X4138" i="1"/>
  <c r="Y4138" i="1"/>
  <c r="Z4138" i="1"/>
  <c r="AA4138" i="1"/>
  <c r="AB4138" i="1"/>
  <c r="X4139" i="1"/>
  <c r="Y4139" i="1"/>
  <c r="Z4139" i="1"/>
  <c r="AA4139" i="1"/>
  <c r="AB4139" i="1"/>
  <c r="X4140" i="1"/>
  <c r="Y4140" i="1"/>
  <c r="Z4140" i="1"/>
  <c r="AA4140" i="1"/>
  <c r="AB4140" i="1"/>
  <c r="X4141" i="1"/>
  <c r="Y4141" i="1"/>
  <c r="Z4141" i="1"/>
  <c r="AA4141" i="1"/>
  <c r="AB4141" i="1"/>
  <c r="X4142" i="1"/>
  <c r="Y4142" i="1"/>
  <c r="Z4142" i="1"/>
  <c r="AA4142" i="1"/>
  <c r="AB4142" i="1"/>
  <c r="X4143" i="1"/>
  <c r="Y4143" i="1"/>
  <c r="Z4143" i="1"/>
  <c r="AA4143" i="1"/>
  <c r="AB4143" i="1"/>
  <c r="X4144" i="1"/>
  <c r="Y4144" i="1"/>
  <c r="Z4144" i="1"/>
  <c r="AA4144" i="1"/>
  <c r="AB4144" i="1"/>
  <c r="X4145" i="1"/>
  <c r="Y4145" i="1"/>
  <c r="Z4145" i="1"/>
  <c r="AA4145" i="1"/>
  <c r="AB4145" i="1"/>
  <c r="X4146" i="1"/>
  <c r="Y4146" i="1"/>
  <c r="Z4146" i="1"/>
  <c r="AA4146" i="1"/>
  <c r="AB4146" i="1"/>
  <c r="X4147" i="1"/>
  <c r="Y4147" i="1"/>
  <c r="Z4147" i="1"/>
  <c r="AA4147" i="1"/>
  <c r="AB4147" i="1"/>
  <c r="X4148" i="1"/>
  <c r="Y4148" i="1"/>
  <c r="Z4148" i="1"/>
  <c r="AA4148" i="1"/>
  <c r="AB4148" i="1"/>
  <c r="X4149" i="1"/>
  <c r="Y4149" i="1"/>
  <c r="Z4149" i="1"/>
  <c r="AA4149" i="1"/>
  <c r="AB4149" i="1"/>
  <c r="X4150" i="1"/>
  <c r="Y4150" i="1"/>
  <c r="Z4150" i="1"/>
  <c r="AA4150" i="1"/>
  <c r="AB4150" i="1"/>
  <c r="X4151" i="1"/>
  <c r="Y4151" i="1"/>
  <c r="Z4151" i="1"/>
  <c r="AA4151" i="1"/>
  <c r="AB4151" i="1"/>
  <c r="X4152" i="1"/>
  <c r="Y4152" i="1"/>
  <c r="Z4152" i="1"/>
  <c r="AA4152" i="1"/>
  <c r="AB4152" i="1"/>
  <c r="X4153" i="1"/>
  <c r="Y4153" i="1"/>
  <c r="Z4153" i="1"/>
  <c r="AA4153" i="1"/>
  <c r="AB4153" i="1"/>
  <c r="X4154" i="1"/>
  <c r="Y4154" i="1"/>
  <c r="Z4154" i="1"/>
  <c r="AA4154" i="1"/>
  <c r="AB4154" i="1"/>
  <c r="X4155" i="1"/>
  <c r="Y4155" i="1"/>
  <c r="Z4155" i="1"/>
  <c r="AA4155" i="1"/>
  <c r="AB4155" i="1"/>
  <c r="X4156" i="1"/>
  <c r="Y4156" i="1"/>
  <c r="Z4156" i="1"/>
  <c r="AA4156" i="1"/>
  <c r="AB4156" i="1"/>
  <c r="X4157" i="1"/>
  <c r="Y4157" i="1"/>
  <c r="Z4157" i="1"/>
  <c r="AA4157" i="1"/>
  <c r="AB4157" i="1"/>
  <c r="X4158" i="1"/>
  <c r="Y4158" i="1"/>
  <c r="Z4158" i="1"/>
  <c r="AA4158" i="1"/>
  <c r="AB4158" i="1"/>
  <c r="X4159" i="1"/>
  <c r="Y4159" i="1"/>
  <c r="Z4159" i="1"/>
  <c r="AA4159" i="1"/>
  <c r="AB4159" i="1"/>
  <c r="X4160" i="1"/>
  <c r="Y4160" i="1"/>
  <c r="Z4160" i="1"/>
  <c r="AA4160" i="1"/>
  <c r="AB4160" i="1"/>
  <c r="X4161" i="1"/>
  <c r="Y4161" i="1"/>
  <c r="Z4161" i="1"/>
  <c r="AA4161" i="1"/>
  <c r="AB4161" i="1"/>
  <c r="X4162" i="1"/>
  <c r="Y4162" i="1"/>
  <c r="Z4162" i="1"/>
  <c r="AA4162" i="1"/>
  <c r="AB4162" i="1"/>
  <c r="X4163" i="1"/>
  <c r="Y4163" i="1"/>
  <c r="Z4163" i="1"/>
  <c r="AA4163" i="1"/>
  <c r="AB4163" i="1"/>
  <c r="X4164" i="1"/>
  <c r="Y4164" i="1"/>
  <c r="Z4164" i="1"/>
  <c r="AA4164" i="1"/>
  <c r="AB4164" i="1"/>
  <c r="X4165" i="1"/>
  <c r="Y4165" i="1"/>
  <c r="Z4165" i="1"/>
  <c r="AA4165" i="1"/>
  <c r="AB4165" i="1"/>
  <c r="X4166" i="1"/>
  <c r="Y4166" i="1"/>
  <c r="Z4166" i="1"/>
  <c r="AA4166" i="1"/>
  <c r="AB4166" i="1"/>
  <c r="X4167" i="1"/>
  <c r="Y4167" i="1"/>
  <c r="Z4167" i="1"/>
  <c r="AA4167" i="1"/>
  <c r="AB4167" i="1"/>
  <c r="X4168" i="1"/>
  <c r="Y4168" i="1"/>
  <c r="Z4168" i="1"/>
  <c r="AA4168" i="1"/>
  <c r="AB4168" i="1"/>
  <c r="X4169" i="1"/>
  <c r="Y4169" i="1"/>
  <c r="Z4169" i="1"/>
  <c r="AA4169" i="1"/>
  <c r="AB4169" i="1"/>
  <c r="X4170" i="1"/>
  <c r="Y4170" i="1"/>
  <c r="Z4170" i="1"/>
  <c r="AA4170" i="1"/>
  <c r="AB4170" i="1"/>
  <c r="X4171" i="1"/>
  <c r="Y4171" i="1"/>
  <c r="Z4171" i="1"/>
  <c r="AA4171" i="1"/>
  <c r="AB4171" i="1"/>
  <c r="X4172" i="1"/>
  <c r="Y4172" i="1"/>
  <c r="Z4172" i="1"/>
  <c r="AA4172" i="1"/>
  <c r="AB4172" i="1"/>
  <c r="X4173" i="1"/>
  <c r="Y4173" i="1"/>
  <c r="Z4173" i="1"/>
  <c r="AA4173" i="1"/>
  <c r="AB4173" i="1"/>
  <c r="X4174" i="1"/>
  <c r="Y4174" i="1"/>
  <c r="Z4174" i="1"/>
  <c r="AA4174" i="1"/>
  <c r="AB4174" i="1"/>
  <c r="X4175" i="1"/>
  <c r="Y4175" i="1"/>
  <c r="Z4175" i="1"/>
  <c r="AA4175" i="1"/>
  <c r="AB4175" i="1"/>
  <c r="X4176" i="1"/>
  <c r="Y4176" i="1"/>
  <c r="Z4176" i="1"/>
  <c r="AA4176" i="1"/>
  <c r="AB4176" i="1"/>
  <c r="X4177" i="1"/>
  <c r="Y4177" i="1"/>
  <c r="Z4177" i="1"/>
  <c r="AA4177" i="1"/>
  <c r="AB4177" i="1"/>
  <c r="X4178" i="1"/>
  <c r="Y4178" i="1"/>
  <c r="Z4178" i="1"/>
  <c r="AA4178" i="1"/>
  <c r="AB4178" i="1"/>
  <c r="X4179" i="1"/>
  <c r="Y4179" i="1"/>
  <c r="Z4179" i="1"/>
  <c r="AA4179" i="1"/>
  <c r="AB4179" i="1"/>
  <c r="X4180" i="1"/>
  <c r="Y4180" i="1"/>
  <c r="Z4180" i="1"/>
  <c r="AA4180" i="1"/>
  <c r="AB4180" i="1"/>
  <c r="X4181" i="1"/>
  <c r="Y4181" i="1"/>
  <c r="Z4181" i="1"/>
  <c r="AA4181" i="1"/>
  <c r="AB4181" i="1"/>
  <c r="X4182" i="1"/>
  <c r="Y4182" i="1"/>
  <c r="Z4182" i="1"/>
  <c r="AA4182" i="1"/>
  <c r="AB4182" i="1"/>
  <c r="X4183" i="1"/>
  <c r="Y4183" i="1"/>
  <c r="Z4183" i="1"/>
  <c r="AA4183" i="1"/>
  <c r="AB4183" i="1"/>
  <c r="X4184" i="1"/>
  <c r="Y4184" i="1"/>
  <c r="Z4184" i="1"/>
  <c r="AA4184" i="1"/>
  <c r="AB4184" i="1"/>
  <c r="X4185" i="1"/>
  <c r="Y4185" i="1"/>
  <c r="Z4185" i="1"/>
  <c r="AA4185" i="1"/>
  <c r="AB4185" i="1"/>
  <c r="X4186" i="1"/>
  <c r="Y4186" i="1"/>
  <c r="Z4186" i="1"/>
  <c r="AA4186" i="1"/>
  <c r="AB4186" i="1"/>
  <c r="X4187" i="1"/>
  <c r="Y4187" i="1"/>
  <c r="Z4187" i="1"/>
  <c r="AA4187" i="1"/>
  <c r="AB4187" i="1"/>
  <c r="X4188" i="1"/>
  <c r="Y4188" i="1"/>
  <c r="Z4188" i="1"/>
  <c r="AA4188" i="1"/>
  <c r="AB4188" i="1"/>
  <c r="X4189" i="1"/>
  <c r="Y4189" i="1"/>
  <c r="Z4189" i="1"/>
  <c r="AA4189" i="1"/>
  <c r="AB4189" i="1"/>
  <c r="X4190" i="1"/>
  <c r="Y4190" i="1"/>
  <c r="Z4190" i="1"/>
  <c r="AA4190" i="1"/>
  <c r="AB4190" i="1"/>
  <c r="X4191" i="1"/>
  <c r="Y4191" i="1"/>
  <c r="Z4191" i="1"/>
  <c r="AA4191" i="1"/>
  <c r="AB4191" i="1"/>
  <c r="X4192" i="1"/>
  <c r="Y4192" i="1"/>
  <c r="Z4192" i="1"/>
  <c r="AA4192" i="1"/>
  <c r="AB4192" i="1"/>
  <c r="X4193" i="1"/>
  <c r="Y4193" i="1"/>
  <c r="Z4193" i="1"/>
  <c r="AA4193" i="1"/>
  <c r="AB4193" i="1"/>
  <c r="X4194" i="1"/>
  <c r="Y4194" i="1"/>
  <c r="Z4194" i="1"/>
  <c r="AA4194" i="1"/>
  <c r="AB4194" i="1"/>
  <c r="X4195" i="1"/>
  <c r="Y4195" i="1"/>
  <c r="Z4195" i="1"/>
  <c r="AA4195" i="1"/>
  <c r="AB4195" i="1"/>
  <c r="X4196" i="1"/>
  <c r="Y4196" i="1"/>
  <c r="Z4196" i="1"/>
  <c r="AA4196" i="1"/>
  <c r="AB4196" i="1"/>
  <c r="X4197" i="1"/>
  <c r="Y4197" i="1"/>
  <c r="Z4197" i="1"/>
  <c r="AA4197" i="1"/>
  <c r="AB4197" i="1"/>
  <c r="X4198" i="1"/>
  <c r="Y4198" i="1"/>
  <c r="Z4198" i="1"/>
  <c r="AA4198" i="1"/>
  <c r="AB4198" i="1"/>
  <c r="X4199" i="1"/>
  <c r="Y4199" i="1"/>
  <c r="Z4199" i="1"/>
  <c r="AA4199" i="1"/>
  <c r="AB4199" i="1"/>
  <c r="X4200" i="1"/>
  <c r="Y4200" i="1"/>
  <c r="Z4200" i="1"/>
  <c r="AA4200" i="1"/>
  <c r="AB4200" i="1"/>
  <c r="X4201" i="1"/>
  <c r="Y4201" i="1"/>
  <c r="Z4201" i="1"/>
  <c r="AA4201" i="1"/>
  <c r="AB4201" i="1"/>
  <c r="X4202" i="1"/>
  <c r="Y4202" i="1"/>
  <c r="Z4202" i="1"/>
  <c r="AA4202" i="1"/>
  <c r="AB4202" i="1"/>
  <c r="X4203" i="1"/>
  <c r="Y4203" i="1"/>
  <c r="Z4203" i="1"/>
  <c r="AA4203" i="1"/>
  <c r="AB4203" i="1"/>
  <c r="X4204" i="1"/>
  <c r="Y4204" i="1"/>
  <c r="Z4204" i="1"/>
  <c r="AA4204" i="1"/>
  <c r="AB4204" i="1"/>
  <c r="X4205" i="1"/>
  <c r="Y4205" i="1"/>
  <c r="Z4205" i="1"/>
  <c r="AA4205" i="1"/>
  <c r="AB4205" i="1"/>
  <c r="X4206" i="1"/>
  <c r="Y4206" i="1"/>
  <c r="Z4206" i="1"/>
  <c r="AA4206" i="1"/>
  <c r="AB4206" i="1"/>
  <c r="X4207" i="1"/>
  <c r="Y4207" i="1"/>
  <c r="Z4207" i="1"/>
  <c r="AA4207" i="1"/>
  <c r="AB4207" i="1"/>
  <c r="X4208" i="1"/>
  <c r="Y4208" i="1"/>
  <c r="Z4208" i="1"/>
  <c r="AA4208" i="1"/>
  <c r="AB4208" i="1"/>
  <c r="X4209" i="1"/>
  <c r="Y4209" i="1"/>
  <c r="Z4209" i="1"/>
  <c r="AA4209" i="1"/>
  <c r="AB4209" i="1"/>
  <c r="X4210" i="1"/>
  <c r="Y4210" i="1"/>
  <c r="Z4210" i="1"/>
  <c r="AA4210" i="1"/>
  <c r="AB4210" i="1"/>
  <c r="X4211" i="1"/>
  <c r="Y4211" i="1"/>
  <c r="Z4211" i="1"/>
  <c r="AA4211" i="1"/>
  <c r="AB4211" i="1"/>
  <c r="X4212" i="1"/>
  <c r="Y4212" i="1"/>
  <c r="Z4212" i="1"/>
  <c r="AA4212" i="1"/>
  <c r="AB4212" i="1"/>
  <c r="X4213" i="1"/>
  <c r="Y4213" i="1"/>
  <c r="Z4213" i="1"/>
  <c r="AA4213" i="1"/>
  <c r="AB4213" i="1"/>
  <c r="X4214" i="1"/>
  <c r="Y4214" i="1"/>
  <c r="Z4214" i="1"/>
  <c r="AA4214" i="1"/>
  <c r="AB4214" i="1"/>
  <c r="N3336" i="1" l="1"/>
  <c r="O3336" i="1"/>
  <c r="P3336" i="1"/>
  <c r="Q3336" i="1"/>
  <c r="R3336" i="1"/>
  <c r="S3336" i="1"/>
  <c r="T3336" i="1"/>
  <c r="U3336" i="1"/>
  <c r="V3336" i="1"/>
  <c r="W3336" i="1" s="1"/>
  <c r="N3337" i="1"/>
  <c r="O3337" i="1"/>
  <c r="P3337" i="1"/>
  <c r="Q3337" i="1"/>
  <c r="R3337" i="1"/>
  <c r="S3337" i="1"/>
  <c r="T3337" i="1"/>
  <c r="U3337" i="1"/>
  <c r="V3337" i="1"/>
  <c r="W3337" i="1" s="1"/>
  <c r="N3338" i="1"/>
  <c r="O3338" i="1"/>
  <c r="P3338" i="1"/>
  <c r="Q3338" i="1"/>
  <c r="R3338" i="1"/>
  <c r="S3338" i="1"/>
  <c r="T3338" i="1"/>
  <c r="U3338" i="1"/>
  <c r="V3338" i="1"/>
  <c r="W3338" i="1" s="1"/>
  <c r="N3339" i="1"/>
  <c r="O3339" i="1"/>
  <c r="P3339" i="1"/>
  <c r="Q3339" i="1"/>
  <c r="R3339" i="1"/>
  <c r="S3339" i="1"/>
  <c r="T3339" i="1"/>
  <c r="U3339" i="1"/>
  <c r="V3339" i="1"/>
  <c r="W3339" i="1" s="1"/>
  <c r="N3340" i="1"/>
  <c r="O3340" i="1"/>
  <c r="P3340" i="1"/>
  <c r="Q3340" i="1"/>
  <c r="R3340" i="1"/>
  <c r="S3340" i="1"/>
  <c r="T3340" i="1"/>
  <c r="U3340" i="1"/>
  <c r="V3340" i="1"/>
  <c r="W3340" i="1" s="1"/>
  <c r="N3341" i="1"/>
  <c r="O3341" i="1"/>
  <c r="P3341" i="1"/>
  <c r="Q3341" i="1"/>
  <c r="R3341" i="1"/>
  <c r="S3341" i="1"/>
  <c r="T3341" i="1"/>
  <c r="U3341" i="1"/>
  <c r="V3341" i="1"/>
  <c r="W3341" i="1" s="1"/>
  <c r="N3342" i="1"/>
  <c r="O3342" i="1"/>
  <c r="P3342" i="1"/>
  <c r="Q3342" i="1"/>
  <c r="R3342" i="1"/>
  <c r="S3342" i="1"/>
  <c r="T3342" i="1"/>
  <c r="U3342" i="1"/>
  <c r="V3342" i="1"/>
  <c r="W3342" i="1" s="1"/>
  <c r="N3343" i="1"/>
  <c r="O3343" i="1"/>
  <c r="P3343" i="1"/>
  <c r="Q3343" i="1"/>
  <c r="R3343" i="1"/>
  <c r="S3343" i="1"/>
  <c r="T3343" i="1"/>
  <c r="U3343" i="1"/>
  <c r="V3343" i="1"/>
  <c r="W3343" i="1" s="1"/>
  <c r="N3344" i="1"/>
  <c r="O3344" i="1"/>
  <c r="P3344" i="1"/>
  <c r="Q3344" i="1"/>
  <c r="R3344" i="1"/>
  <c r="S3344" i="1"/>
  <c r="T3344" i="1"/>
  <c r="U3344" i="1"/>
  <c r="V3344" i="1"/>
  <c r="W3344" i="1" s="1"/>
  <c r="N3345" i="1"/>
  <c r="O3345" i="1"/>
  <c r="P3345" i="1"/>
  <c r="Q3345" i="1"/>
  <c r="R3345" i="1"/>
  <c r="S3345" i="1"/>
  <c r="T3345" i="1"/>
  <c r="U3345" i="1"/>
  <c r="V3345" i="1"/>
  <c r="W3345" i="1" s="1"/>
  <c r="N3346" i="1"/>
  <c r="O3346" i="1"/>
  <c r="P3346" i="1"/>
  <c r="Q3346" i="1"/>
  <c r="R3346" i="1"/>
  <c r="S3346" i="1"/>
  <c r="T3346" i="1"/>
  <c r="U3346" i="1"/>
  <c r="V3346" i="1"/>
  <c r="W3346" i="1" s="1"/>
  <c r="N3347" i="1"/>
  <c r="O3347" i="1"/>
  <c r="P3347" i="1"/>
  <c r="Q3347" i="1"/>
  <c r="R3347" i="1"/>
  <c r="S3347" i="1"/>
  <c r="T3347" i="1"/>
  <c r="U3347" i="1"/>
  <c r="V3347" i="1"/>
  <c r="W3347" i="1" s="1"/>
  <c r="N3348" i="1"/>
  <c r="O3348" i="1"/>
  <c r="P3348" i="1"/>
  <c r="Q3348" i="1"/>
  <c r="R3348" i="1"/>
  <c r="S3348" i="1"/>
  <c r="T3348" i="1"/>
  <c r="U3348" i="1"/>
  <c r="V3348" i="1"/>
  <c r="W3348" i="1" s="1"/>
  <c r="N3349" i="1"/>
  <c r="O3349" i="1"/>
  <c r="P3349" i="1"/>
  <c r="Q3349" i="1"/>
  <c r="R3349" i="1"/>
  <c r="S3349" i="1"/>
  <c r="T3349" i="1"/>
  <c r="U3349" i="1"/>
  <c r="V3349" i="1"/>
  <c r="W3349" i="1" s="1"/>
  <c r="N3350" i="1"/>
  <c r="O3350" i="1"/>
  <c r="P3350" i="1"/>
  <c r="Q3350" i="1"/>
  <c r="R3350" i="1"/>
  <c r="S3350" i="1"/>
  <c r="T3350" i="1"/>
  <c r="U3350" i="1"/>
  <c r="V3350" i="1"/>
  <c r="W3350" i="1" s="1"/>
  <c r="N3351" i="1"/>
  <c r="O3351" i="1"/>
  <c r="P3351" i="1"/>
  <c r="Q3351" i="1"/>
  <c r="R3351" i="1"/>
  <c r="S3351" i="1"/>
  <c r="T3351" i="1"/>
  <c r="U3351" i="1"/>
  <c r="V3351" i="1"/>
  <c r="W3351" i="1" s="1"/>
  <c r="N3352" i="1"/>
  <c r="O3352" i="1"/>
  <c r="P3352" i="1"/>
  <c r="Q3352" i="1"/>
  <c r="R3352" i="1"/>
  <c r="S3352" i="1"/>
  <c r="T3352" i="1"/>
  <c r="U3352" i="1"/>
  <c r="V3352" i="1"/>
  <c r="W3352" i="1" s="1"/>
  <c r="N3353" i="1"/>
  <c r="O3353" i="1"/>
  <c r="P3353" i="1"/>
  <c r="Q3353" i="1"/>
  <c r="R3353" i="1"/>
  <c r="S3353" i="1"/>
  <c r="T3353" i="1"/>
  <c r="U3353" i="1"/>
  <c r="V3353" i="1"/>
  <c r="W3353" i="1" s="1"/>
  <c r="N3354" i="1"/>
  <c r="O3354" i="1"/>
  <c r="P3354" i="1"/>
  <c r="Q3354" i="1"/>
  <c r="R3354" i="1"/>
  <c r="S3354" i="1"/>
  <c r="T3354" i="1"/>
  <c r="U3354" i="1"/>
  <c r="V3354" i="1"/>
  <c r="W3354" i="1" s="1"/>
  <c r="N3355" i="1"/>
  <c r="O3355" i="1"/>
  <c r="P3355" i="1"/>
  <c r="Q3355" i="1"/>
  <c r="R3355" i="1"/>
  <c r="S3355" i="1"/>
  <c r="T3355" i="1"/>
  <c r="U3355" i="1"/>
  <c r="V3355" i="1"/>
  <c r="W3355" i="1" s="1"/>
  <c r="N3356" i="1"/>
  <c r="O3356" i="1"/>
  <c r="P3356" i="1"/>
  <c r="Q3356" i="1"/>
  <c r="R3356" i="1"/>
  <c r="S3356" i="1"/>
  <c r="T3356" i="1"/>
  <c r="U3356" i="1"/>
  <c r="V3356" i="1"/>
  <c r="W3356" i="1" s="1"/>
  <c r="N3357" i="1"/>
  <c r="O3357" i="1"/>
  <c r="P3357" i="1"/>
  <c r="Q3357" i="1"/>
  <c r="R3357" i="1"/>
  <c r="S3357" i="1"/>
  <c r="T3357" i="1"/>
  <c r="U3357" i="1"/>
  <c r="V3357" i="1"/>
  <c r="W3357" i="1" s="1"/>
  <c r="N3358" i="1"/>
  <c r="O3358" i="1"/>
  <c r="P3358" i="1"/>
  <c r="Q3358" i="1"/>
  <c r="R3358" i="1"/>
  <c r="S3358" i="1"/>
  <c r="T3358" i="1"/>
  <c r="U3358" i="1"/>
  <c r="V3358" i="1"/>
  <c r="W3358" i="1" s="1"/>
  <c r="N3359" i="1"/>
  <c r="O3359" i="1"/>
  <c r="P3359" i="1"/>
  <c r="Q3359" i="1"/>
  <c r="R3359" i="1"/>
  <c r="S3359" i="1"/>
  <c r="T3359" i="1"/>
  <c r="U3359" i="1"/>
  <c r="V3359" i="1"/>
  <c r="W3359" i="1" s="1"/>
  <c r="N3360" i="1"/>
  <c r="O3360" i="1"/>
  <c r="P3360" i="1"/>
  <c r="Q3360" i="1"/>
  <c r="R3360" i="1"/>
  <c r="S3360" i="1"/>
  <c r="T3360" i="1"/>
  <c r="U3360" i="1"/>
  <c r="V3360" i="1"/>
  <c r="W3360" i="1" s="1"/>
  <c r="N3361" i="1"/>
  <c r="O3361" i="1"/>
  <c r="P3361" i="1"/>
  <c r="Q3361" i="1"/>
  <c r="R3361" i="1"/>
  <c r="S3361" i="1"/>
  <c r="T3361" i="1"/>
  <c r="U3361" i="1"/>
  <c r="V3361" i="1"/>
  <c r="W3361" i="1" s="1"/>
  <c r="N3362" i="1"/>
  <c r="O3362" i="1"/>
  <c r="P3362" i="1"/>
  <c r="Q3362" i="1"/>
  <c r="R3362" i="1"/>
  <c r="S3362" i="1"/>
  <c r="T3362" i="1"/>
  <c r="U3362" i="1"/>
  <c r="V3362" i="1"/>
  <c r="W3362" i="1" s="1"/>
  <c r="N3363" i="1"/>
  <c r="O3363" i="1"/>
  <c r="P3363" i="1"/>
  <c r="Q3363" i="1"/>
  <c r="R3363" i="1"/>
  <c r="S3363" i="1"/>
  <c r="T3363" i="1"/>
  <c r="U3363" i="1"/>
  <c r="V3363" i="1"/>
  <c r="W3363" i="1" s="1"/>
  <c r="N3364" i="1"/>
  <c r="O3364" i="1"/>
  <c r="P3364" i="1"/>
  <c r="Q3364" i="1"/>
  <c r="R3364" i="1"/>
  <c r="S3364" i="1"/>
  <c r="T3364" i="1"/>
  <c r="U3364" i="1"/>
  <c r="V3364" i="1"/>
  <c r="W3364" i="1" s="1"/>
  <c r="N3365" i="1"/>
  <c r="O3365" i="1"/>
  <c r="P3365" i="1"/>
  <c r="Q3365" i="1"/>
  <c r="R3365" i="1"/>
  <c r="S3365" i="1"/>
  <c r="T3365" i="1"/>
  <c r="U3365" i="1"/>
  <c r="V3365" i="1"/>
  <c r="W3365" i="1" s="1"/>
  <c r="N3366" i="1"/>
  <c r="O3366" i="1"/>
  <c r="P3366" i="1"/>
  <c r="Q3366" i="1"/>
  <c r="R3366" i="1"/>
  <c r="S3366" i="1"/>
  <c r="T3366" i="1"/>
  <c r="U3366" i="1"/>
  <c r="V3366" i="1"/>
  <c r="W3366" i="1" s="1"/>
  <c r="N3367" i="1"/>
  <c r="O3367" i="1"/>
  <c r="P3367" i="1"/>
  <c r="Q3367" i="1"/>
  <c r="R3367" i="1"/>
  <c r="S3367" i="1"/>
  <c r="T3367" i="1"/>
  <c r="U3367" i="1"/>
  <c r="V3367" i="1"/>
  <c r="W3367" i="1" s="1"/>
  <c r="N3368" i="1"/>
  <c r="O3368" i="1"/>
  <c r="P3368" i="1"/>
  <c r="Q3368" i="1"/>
  <c r="R3368" i="1"/>
  <c r="S3368" i="1"/>
  <c r="T3368" i="1"/>
  <c r="U3368" i="1"/>
  <c r="V3368" i="1"/>
  <c r="W3368" i="1" s="1"/>
  <c r="N3369" i="1"/>
  <c r="O3369" i="1"/>
  <c r="P3369" i="1"/>
  <c r="Q3369" i="1"/>
  <c r="R3369" i="1"/>
  <c r="S3369" i="1"/>
  <c r="T3369" i="1"/>
  <c r="U3369" i="1"/>
  <c r="V3369" i="1"/>
  <c r="W3369" i="1" s="1"/>
  <c r="N3370" i="1"/>
  <c r="O3370" i="1"/>
  <c r="P3370" i="1"/>
  <c r="Q3370" i="1"/>
  <c r="R3370" i="1"/>
  <c r="S3370" i="1"/>
  <c r="T3370" i="1"/>
  <c r="U3370" i="1"/>
  <c r="V3370" i="1"/>
  <c r="W3370" i="1" s="1"/>
  <c r="N3371" i="1"/>
  <c r="O3371" i="1"/>
  <c r="P3371" i="1"/>
  <c r="Q3371" i="1"/>
  <c r="R3371" i="1"/>
  <c r="S3371" i="1"/>
  <c r="T3371" i="1"/>
  <c r="U3371" i="1"/>
  <c r="V3371" i="1"/>
  <c r="W3371" i="1" s="1"/>
  <c r="N3372" i="1"/>
  <c r="O3372" i="1"/>
  <c r="P3372" i="1"/>
  <c r="Q3372" i="1"/>
  <c r="R3372" i="1"/>
  <c r="S3372" i="1"/>
  <c r="T3372" i="1"/>
  <c r="U3372" i="1"/>
  <c r="V3372" i="1"/>
  <c r="W3372" i="1" s="1"/>
  <c r="N3373" i="1"/>
  <c r="O3373" i="1"/>
  <c r="P3373" i="1"/>
  <c r="Q3373" i="1"/>
  <c r="R3373" i="1"/>
  <c r="S3373" i="1"/>
  <c r="T3373" i="1"/>
  <c r="U3373" i="1"/>
  <c r="V3373" i="1"/>
  <c r="W3373" i="1" s="1"/>
  <c r="N3374" i="1"/>
  <c r="O3374" i="1"/>
  <c r="P3374" i="1"/>
  <c r="Q3374" i="1"/>
  <c r="R3374" i="1"/>
  <c r="S3374" i="1"/>
  <c r="T3374" i="1"/>
  <c r="U3374" i="1"/>
  <c r="V3374" i="1"/>
  <c r="W3374" i="1" s="1"/>
  <c r="N3375" i="1"/>
  <c r="O3375" i="1"/>
  <c r="P3375" i="1"/>
  <c r="Q3375" i="1"/>
  <c r="R3375" i="1"/>
  <c r="S3375" i="1"/>
  <c r="T3375" i="1"/>
  <c r="U3375" i="1"/>
  <c r="V3375" i="1"/>
  <c r="W3375" i="1" s="1"/>
  <c r="N3376" i="1"/>
  <c r="O3376" i="1"/>
  <c r="P3376" i="1"/>
  <c r="Q3376" i="1"/>
  <c r="R3376" i="1"/>
  <c r="S3376" i="1"/>
  <c r="T3376" i="1"/>
  <c r="U3376" i="1"/>
  <c r="V3376" i="1"/>
  <c r="W3376" i="1" s="1"/>
  <c r="N3377" i="1"/>
  <c r="O3377" i="1"/>
  <c r="P3377" i="1"/>
  <c r="Q3377" i="1"/>
  <c r="R3377" i="1"/>
  <c r="S3377" i="1"/>
  <c r="T3377" i="1"/>
  <c r="U3377" i="1"/>
  <c r="V3377" i="1"/>
  <c r="W3377" i="1" s="1"/>
  <c r="N3378" i="1"/>
  <c r="O3378" i="1"/>
  <c r="P3378" i="1"/>
  <c r="Q3378" i="1"/>
  <c r="R3378" i="1"/>
  <c r="S3378" i="1"/>
  <c r="T3378" i="1"/>
  <c r="U3378" i="1"/>
  <c r="V3378" i="1"/>
  <c r="W3378" i="1" s="1"/>
  <c r="N3379" i="1"/>
  <c r="O3379" i="1"/>
  <c r="P3379" i="1"/>
  <c r="Q3379" i="1"/>
  <c r="R3379" i="1"/>
  <c r="S3379" i="1"/>
  <c r="T3379" i="1"/>
  <c r="U3379" i="1"/>
  <c r="V3379" i="1"/>
  <c r="W3379" i="1" s="1"/>
  <c r="N3380" i="1"/>
  <c r="O3380" i="1"/>
  <c r="P3380" i="1"/>
  <c r="Q3380" i="1"/>
  <c r="R3380" i="1"/>
  <c r="S3380" i="1"/>
  <c r="T3380" i="1"/>
  <c r="U3380" i="1"/>
  <c r="V3380" i="1"/>
  <c r="W3380" i="1" s="1"/>
  <c r="N3381" i="1"/>
  <c r="O3381" i="1"/>
  <c r="P3381" i="1"/>
  <c r="Q3381" i="1"/>
  <c r="R3381" i="1"/>
  <c r="S3381" i="1"/>
  <c r="T3381" i="1"/>
  <c r="U3381" i="1"/>
  <c r="V3381" i="1"/>
  <c r="W3381" i="1" s="1"/>
  <c r="N3382" i="1"/>
  <c r="O3382" i="1"/>
  <c r="P3382" i="1"/>
  <c r="Q3382" i="1"/>
  <c r="R3382" i="1"/>
  <c r="S3382" i="1"/>
  <c r="T3382" i="1"/>
  <c r="U3382" i="1"/>
  <c r="V3382" i="1"/>
  <c r="W3382" i="1" s="1"/>
  <c r="N3383" i="1"/>
  <c r="O3383" i="1"/>
  <c r="P3383" i="1"/>
  <c r="Q3383" i="1"/>
  <c r="R3383" i="1"/>
  <c r="S3383" i="1"/>
  <c r="T3383" i="1"/>
  <c r="U3383" i="1"/>
  <c r="V3383" i="1"/>
  <c r="W3383" i="1" s="1"/>
  <c r="N3384" i="1"/>
  <c r="O3384" i="1"/>
  <c r="P3384" i="1"/>
  <c r="Q3384" i="1"/>
  <c r="R3384" i="1"/>
  <c r="S3384" i="1"/>
  <c r="T3384" i="1"/>
  <c r="U3384" i="1"/>
  <c r="V3384" i="1"/>
  <c r="W3384" i="1" s="1"/>
  <c r="N3385" i="1"/>
  <c r="O3385" i="1"/>
  <c r="P3385" i="1"/>
  <c r="Q3385" i="1"/>
  <c r="R3385" i="1"/>
  <c r="S3385" i="1"/>
  <c r="T3385" i="1"/>
  <c r="U3385" i="1"/>
  <c r="V3385" i="1"/>
  <c r="W3385" i="1" s="1"/>
  <c r="N3386" i="1"/>
  <c r="O3386" i="1"/>
  <c r="P3386" i="1"/>
  <c r="Q3386" i="1"/>
  <c r="R3386" i="1"/>
  <c r="S3386" i="1"/>
  <c r="T3386" i="1"/>
  <c r="U3386" i="1"/>
  <c r="V3386" i="1"/>
  <c r="W3386" i="1" s="1"/>
  <c r="N3387" i="1"/>
  <c r="O3387" i="1"/>
  <c r="P3387" i="1"/>
  <c r="Q3387" i="1"/>
  <c r="R3387" i="1"/>
  <c r="S3387" i="1"/>
  <c r="T3387" i="1"/>
  <c r="U3387" i="1"/>
  <c r="V3387" i="1"/>
  <c r="W3387" i="1" s="1"/>
  <c r="N3388" i="1"/>
  <c r="O3388" i="1"/>
  <c r="P3388" i="1"/>
  <c r="Q3388" i="1"/>
  <c r="R3388" i="1"/>
  <c r="S3388" i="1"/>
  <c r="T3388" i="1"/>
  <c r="U3388" i="1"/>
  <c r="V3388" i="1"/>
  <c r="W3388" i="1" s="1"/>
  <c r="N3389" i="1"/>
  <c r="O3389" i="1"/>
  <c r="P3389" i="1"/>
  <c r="Q3389" i="1"/>
  <c r="R3389" i="1"/>
  <c r="S3389" i="1"/>
  <c r="T3389" i="1"/>
  <c r="U3389" i="1"/>
  <c r="V3389" i="1"/>
  <c r="W3389" i="1" s="1"/>
  <c r="N3390" i="1"/>
  <c r="O3390" i="1"/>
  <c r="P3390" i="1"/>
  <c r="Q3390" i="1"/>
  <c r="R3390" i="1"/>
  <c r="S3390" i="1"/>
  <c r="T3390" i="1"/>
  <c r="U3390" i="1"/>
  <c r="V3390" i="1"/>
  <c r="W3390" i="1" s="1"/>
  <c r="N3391" i="1"/>
  <c r="O3391" i="1"/>
  <c r="P3391" i="1"/>
  <c r="Q3391" i="1"/>
  <c r="R3391" i="1"/>
  <c r="S3391" i="1"/>
  <c r="T3391" i="1"/>
  <c r="U3391" i="1"/>
  <c r="V3391" i="1"/>
  <c r="W3391" i="1" s="1"/>
  <c r="N3392" i="1"/>
  <c r="O3392" i="1"/>
  <c r="P3392" i="1"/>
  <c r="Q3392" i="1"/>
  <c r="R3392" i="1"/>
  <c r="S3392" i="1"/>
  <c r="T3392" i="1"/>
  <c r="U3392" i="1"/>
  <c r="V3392" i="1"/>
  <c r="W3392" i="1" s="1"/>
  <c r="N3393" i="1"/>
  <c r="O3393" i="1"/>
  <c r="P3393" i="1"/>
  <c r="Q3393" i="1"/>
  <c r="R3393" i="1"/>
  <c r="S3393" i="1"/>
  <c r="T3393" i="1"/>
  <c r="U3393" i="1"/>
  <c r="V3393" i="1"/>
  <c r="W3393" i="1" s="1"/>
  <c r="N3394" i="1"/>
  <c r="O3394" i="1"/>
  <c r="P3394" i="1"/>
  <c r="Q3394" i="1"/>
  <c r="R3394" i="1"/>
  <c r="S3394" i="1"/>
  <c r="T3394" i="1"/>
  <c r="U3394" i="1"/>
  <c r="V3394" i="1"/>
  <c r="W3394" i="1" s="1"/>
  <c r="N3395" i="1"/>
  <c r="O3395" i="1"/>
  <c r="P3395" i="1"/>
  <c r="Q3395" i="1"/>
  <c r="R3395" i="1"/>
  <c r="S3395" i="1"/>
  <c r="T3395" i="1"/>
  <c r="U3395" i="1"/>
  <c r="V3395" i="1"/>
  <c r="W3395" i="1" s="1"/>
  <c r="N3396" i="1"/>
  <c r="O3396" i="1"/>
  <c r="P3396" i="1"/>
  <c r="Q3396" i="1"/>
  <c r="R3396" i="1"/>
  <c r="S3396" i="1"/>
  <c r="T3396" i="1"/>
  <c r="U3396" i="1"/>
  <c r="V3396" i="1"/>
  <c r="W3396" i="1" s="1"/>
  <c r="N3397" i="1"/>
  <c r="O3397" i="1"/>
  <c r="P3397" i="1"/>
  <c r="Q3397" i="1"/>
  <c r="R3397" i="1"/>
  <c r="S3397" i="1"/>
  <c r="T3397" i="1"/>
  <c r="U3397" i="1"/>
  <c r="V3397" i="1"/>
  <c r="W3397" i="1" s="1"/>
  <c r="N3398" i="1"/>
  <c r="O3398" i="1"/>
  <c r="P3398" i="1"/>
  <c r="Q3398" i="1"/>
  <c r="R3398" i="1"/>
  <c r="S3398" i="1"/>
  <c r="T3398" i="1"/>
  <c r="U3398" i="1"/>
  <c r="V3398" i="1"/>
  <c r="W3398" i="1" s="1"/>
  <c r="N3399" i="1"/>
  <c r="O3399" i="1"/>
  <c r="P3399" i="1"/>
  <c r="Q3399" i="1"/>
  <c r="R3399" i="1"/>
  <c r="S3399" i="1"/>
  <c r="T3399" i="1"/>
  <c r="U3399" i="1"/>
  <c r="V3399" i="1"/>
  <c r="W3399" i="1" s="1"/>
  <c r="N3400" i="1"/>
  <c r="O3400" i="1"/>
  <c r="P3400" i="1"/>
  <c r="Q3400" i="1"/>
  <c r="R3400" i="1"/>
  <c r="S3400" i="1"/>
  <c r="T3400" i="1"/>
  <c r="U3400" i="1"/>
  <c r="V3400" i="1"/>
  <c r="W3400" i="1" s="1"/>
  <c r="N3401" i="1"/>
  <c r="O3401" i="1"/>
  <c r="P3401" i="1"/>
  <c r="Q3401" i="1"/>
  <c r="R3401" i="1"/>
  <c r="S3401" i="1"/>
  <c r="T3401" i="1"/>
  <c r="U3401" i="1"/>
  <c r="V3401" i="1"/>
  <c r="W3401" i="1" s="1"/>
  <c r="N3402" i="1"/>
  <c r="O3402" i="1"/>
  <c r="P3402" i="1"/>
  <c r="Q3402" i="1"/>
  <c r="R3402" i="1"/>
  <c r="S3402" i="1"/>
  <c r="T3402" i="1"/>
  <c r="U3402" i="1"/>
  <c r="V3402" i="1"/>
  <c r="W3402" i="1" s="1"/>
  <c r="N3403" i="1"/>
  <c r="O3403" i="1"/>
  <c r="P3403" i="1"/>
  <c r="Q3403" i="1"/>
  <c r="R3403" i="1"/>
  <c r="S3403" i="1"/>
  <c r="T3403" i="1"/>
  <c r="U3403" i="1"/>
  <c r="V3403" i="1"/>
  <c r="W3403" i="1" s="1"/>
  <c r="N3404" i="1"/>
  <c r="O3404" i="1"/>
  <c r="P3404" i="1"/>
  <c r="Q3404" i="1"/>
  <c r="R3404" i="1"/>
  <c r="S3404" i="1"/>
  <c r="T3404" i="1"/>
  <c r="U3404" i="1"/>
  <c r="V3404" i="1"/>
  <c r="W3404" i="1" s="1"/>
  <c r="N3405" i="1"/>
  <c r="O3405" i="1"/>
  <c r="P3405" i="1"/>
  <c r="Q3405" i="1"/>
  <c r="R3405" i="1"/>
  <c r="S3405" i="1"/>
  <c r="T3405" i="1"/>
  <c r="U3405" i="1"/>
  <c r="V3405" i="1"/>
  <c r="W3405" i="1" s="1"/>
  <c r="N3406" i="1"/>
  <c r="O3406" i="1"/>
  <c r="P3406" i="1"/>
  <c r="Q3406" i="1"/>
  <c r="R3406" i="1"/>
  <c r="S3406" i="1"/>
  <c r="T3406" i="1"/>
  <c r="U3406" i="1"/>
  <c r="V3406" i="1"/>
  <c r="W3406" i="1" s="1"/>
  <c r="N3407" i="1"/>
  <c r="O3407" i="1"/>
  <c r="P3407" i="1"/>
  <c r="Q3407" i="1"/>
  <c r="R3407" i="1"/>
  <c r="S3407" i="1"/>
  <c r="T3407" i="1"/>
  <c r="U3407" i="1"/>
  <c r="V3407" i="1"/>
  <c r="W3407" i="1" s="1"/>
  <c r="N3408" i="1"/>
  <c r="O3408" i="1"/>
  <c r="P3408" i="1"/>
  <c r="Q3408" i="1"/>
  <c r="R3408" i="1"/>
  <c r="S3408" i="1"/>
  <c r="T3408" i="1"/>
  <c r="U3408" i="1"/>
  <c r="V3408" i="1"/>
  <c r="W3408" i="1" s="1"/>
  <c r="N3409" i="1"/>
  <c r="O3409" i="1"/>
  <c r="P3409" i="1"/>
  <c r="Q3409" i="1"/>
  <c r="R3409" i="1"/>
  <c r="S3409" i="1"/>
  <c r="T3409" i="1"/>
  <c r="U3409" i="1"/>
  <c r="V3409" i="1"/>
  <c r="W3409" i="1" s="1"/>
  <c r="N3410" i="1"/>
  <c r="O3410" i="1"/>
  <c r="P3410" i="1"/>
  <c r="Q3410" i="1"/>
  <c r="R3410" i="1"/>
  <c r="S3410" i="1"/>
  <c r="T3410" i="1"/>
  <c r="U3410" i="1"/>
  <c r="V3410" i="1"/>
  <c r="W3410" i="1" s="1"/>
  <c r="N3411" i="1"/>
  <c r="O3411" i="1"/>
  <c r="P3411" i="1"/>
  <c r="Q3411" i="1"/>
  <c r="R3411" i="1"/>
  <c r="S3411" i="1"/>
  <c r="T3411" i="1"/>
  <c r="U3411" i="1"/>
  <c r="V3411" i="1"/>
  <c r="W3411" i="1" s="1"/>
  <c r="N3412" i="1"/>
  <c r="O3412" i="1"/>
  <c r="P3412" i="1"/>
  <c r="Q3412" i="1"/>
  <c r="R3412" i="1"/>
  <c r="S3412" i="1"/>
  <c r="T3412" i="1"/>
  <c r="U3412" i="1"/>
  <c r="V3412" i="1"/>
  <c r="W3412" i="1" s="1"/>
  <c r="N3413" i="1"/>
  <c r="O3413" i="1"/>
  <c r="P3413" i="1"/>
  <c r="Q3413" i="1"/>
  <c r="R3413" i="1"/>
  <c r="S3413" i="1"/>
  <c r="T3413" i="1"/>
  <c r="U3413" i="1"/>
  <c r="V3413" i="1"/>
  <c r="W3413" i="1" s="1"/>
  <c r="N3414" i="1"/>
  <c r="O3414" i="1"/>
  <c r="P3414" i="1"/>
  <c r="Q3414" i="1"/>
  <c r="R3414" i="1"/>
  <c r="S3414" i="1"/>
  <c r="T3414" i="1"/>
  <c r="U3414" i="1"/>
  <c r="V3414" i="1"/>
  <c r="W3414" i="1" s="1"/>
  <c r="N3415" i="1"/>
  <c r="O3415" i="1"/>
  <c r="P3415" i="1"/>
  <c r="Q3415" i="1"/>
  <c r="R3415" i="1"/>
  <c r="S3415" i="1"/>
  <c r="T3415" i="1"/>
  <c r="U3415" i="1"/>
  <c r="V3415" i="1"/>
  <c r="W3415" i="1" s="1"/>
  <c r="N3416" i="1"/>
  <c r="O3416" i="1"/>
  <c r="P3416" i="1"/>
  <c r="Q3416" i="1"/>
  <c r="R3416" i="1"/>
  <c r="S3416" i="1"/>
  <c r="T3416" i="1"/>
  <c r="U3416" i="1"/>
  <c r="V3416" i="1"/>
  <c r="W3416" i="1" s="1"/>
  <c r="N3417" i="1"/>
  <c r="O3417" i="1"/>
  <c r="P3417" i="1"/>
  <c r="Q3417" i="1"/>
  <c r="R3417" i="1"/>
  <c r="S3417" i="1"/>
  <c r="T3417" i="1"/>
  <c r="U3417" i="1"/>
  <c r="V3417" i="1"/>
  <c r="W3417" i="1" s="1"/>
  <c r="N3418" i="1"/>
  <c r="O3418" i="1"/>
  <c r="P3418" i="1"/>
  <c r="Q3418" i="1"/>
  <c r="R3418" i="1"/>
  <c r="S3418" i="1"/>
  <c r="T3418" i="1"/>
  <c r="U3418" i="1"/>
  <c r="V3418" i="1"/>
  <c r="W3418" i="1" s="1"/>
  <c r="N3419" i="1"/>
  <c r="O3419" i="1"/>
  <c r="P3419" i="1"/>
  <c r="Q3419" i="1"/>
  <c r="R3419" i="1"/>
  <c r="S3419" i="1"/>
  <c r="T3419" i="1"/>
  <c r="U3419" i="1"/>
  <c r="V3419" i="1"/>
  <c r="W3419" i="1" s="1"/>
  <c r="N3420" i="1"/>
  <c r="O3420" i="1"/>
  <c r="P3420" i="1"/>
  <c r="Q3420" i="1"/>
  <c r="R3420" i="1"/>
  <c r="S3420" i="1"/>
  <c r="T3420" i="1"/>
  <c r="U3420" i="1"/>
  <c r="V3420" i="1"/>
  <c r="W3420" i="1" s="1"/>
  <c r="N3421" i="1"/>
  <c r="O3421" i="1"/>
  <c r="P3421" i="1"/>
  <c r="Q3421" i="1"/>
  <c r="R3421" i="1"/>
  <c r="S3421" i="1"/>
  <c r="T3421" i="1"/>
  <c r="U3421" i="1"/>
  <c r="V3421" i="1"/>
  <c r="W3421" i="1" s="1"/>
  <c r="N3422" i="1"/>
  <c r="O3422" i="1"/>
  <c r="P3422" i="1"/>
  <c r="Q3422" i="1"/>
  <c r="R3422" i="1"/>
  <c r="S3422" i="1"/>
  <c r="T3422" i="1"/>
  <c r="U3422" i="1"/>
  <c r="V3422" i="1"/>
  <c r="W3422" i="1" s="1"/>
  <c r="N3423" i="1"/>
  <c r="O3423" i="1"/>
  <c r="P3423" i="1"/>
  <c r="Q3423" i="1"/>
  <c r="R3423" i="1"/>
  <c r="S3423" i="1"/>
  <c r="T3423" i="1"/>
  <c r="U3423" i="1"/>
  <c r="V3423" i="1"/>
  <c r="W3423" i="1" s="1"/>
  <c r="N3424" i="1"/>
  <c r="O3424" i="1"/>
  <c r="P3424" i="1"/>
  <c r="Q3424" i="1"/>
  <c r="R3424" i="1"/>
  <c r="S3424" i="1"/>
  <c r="T3424" i="1"/>
  <c r="U3424" i="1"/>
  <c r="V3424" i="1"/>
  <c r="W3424" i="1" s="1"/>
  <c r="N3425" i="1"/>
  <c r="O3425" i="1"/>
  <c r="P3425" i="1"/>
  <c r="Q3425" i="1"/>
  <c r="R3425" i="1"/>
  <c r="S3425" i="1"/>
  <c r="T3425" i="1"/>
  <c r="U3425" i="1"/>
  <c r="V3425" i="1"/>
  <c r="W3425" i="1" s="1"/>
  <c r="N3426" i="1"/>
  <c r="O3426" i="1"/>
  <c r="P3426" i="1"/>
  <c r="Q3426" i="1"/>
  <c r="R3426" i="1"/>
  <c r="S3426" i="1"/>
  <c r="T3426" i="1"/>
  <c r="U3426" i="1"/>
  <c r="V3426" i="1"/>
  <c r="W3426" i="1" s="1"/>
  <c r="N3427" i="1"/>
  <c r="O3427" i="1"/>
  <c r="P3427" i="1"/>
  <c r="Q3427" i="1"/>
  <c r="R3427" i="1"/>
  <c r="S3427" i="1"/>
  <c r="T3427" i="1"/>
  <c r="U3427" i="1"/>
  <c r="V3427" i="1"/>
  <c r="W3427" i="1" s="1"/>
  <c r="N3428" i="1"/>
  <c r="O3428" i="1"/>
  <c r="P3428" i="1"/>
  <c r="Q3428" i="1"/>
  <c r="R3428" i="1"/>
  <c r="S3428" i="1"/>
  <c r="T3428" i="1"/>
  <c r="U3428" i="1"/>
  <c r="V3428" i="1"/>
  <c r="W3428" i="1" s="1"/>
  <c r="N3429" i="1"/>
  <c r="O3429" i="1"/>
  <c r="P3429" i="1"/>
  <c r="Q3429" i="1"/>
  <c r="R3429" i="1"/>
  <c r="S3429" i="1"/>
  <c r="T3429" i="1"/>
  <c r="U3429" i="1"/>
  <c r="V3429" i="1"/>
  <c r="W3429" i="1" s="1"/>
  <c r="N3430" i="1"/>
  <c r="O3430" i="1"/>
  <c r="P3430" i="1"/>
  <c r="Q3430" i="1"/>
  <c r="R3430" i="1"/>
  <c r="S3430" i="1"/>
  <c r="T3430" i="1"/>
  <c r="U3430" i="1"/>
  <c r="V3430" i="1"/>
  <c r="W3430" i="1" s="1"/>
  <c r="N3431" i="1"/>
  <c r="O3431" i="1"/>
  <c r="P3431" i="1"/>
  <c r="Q3431" i="1"/>
  <c r="R3431" i="1"/>
  <c r="S3431" i="1"/>
  <c r="T3431" i="1"/>
  <c r="U3431" i="1"/>
  <c r="V3431" i="1"/>
  <c r="W3431" i="1" s="1"/>
  <c r="N3432" i="1"/>
  <c r="O3432" i="1"/>
  <c r="P3432" i="1"/>
  <c r="Q3432" i="1"/>
  <c r="R3432" i="1"/>
  <c r="S3432" i="1"/>
  <c r="T3432" i="1"/>
  <c r="U3432" i="1"/>
  <c r="V3432" i="1"/>
  <c r="W3432" i="1" s="1"/>
  <c r="N3433" i="1"/>
  <c r="O3433" i="1"/>
  <c r="P3433" i="1"/>
  <c r="Q3433" i="1"/>
  <c r="R3433" i="1"/>
  <c r="S3433" i="1"/>
  <c r="T3433" i="1"/>
  <c r="U3433" i="1"/>
  <c r="V3433" i="1"/>
  <c r="W3433" i="1" s="1"/>
  <c r="N3434" i="1"/>
  <c r="O3434" i="1"/>
  <c r="P3434" i="1"/>
  <c r="Q3434" i="1"/>
  <c r="R3434" i="1"/>
  <c r="S3434" i="1"/>
  <c r="T3434" i="1"/>
  <c r="U3434" i="1"/>
  <c r="V3434" i="1"/>
  <c r="W3434" i="1" s="1"/>
  <c r="N3435" i="1"/>
  <c r="O3435" i="1"/>
  <c r="P3435" i="1"/>
  <c r="Q3435" i="1"/>
  <c r="R3435" i="1"/>
  <c r="S3435" i="1"/>
  <c r="T3435" i="1"/>
  <c r="U3435" i="1"/>
  <c r="V3435" i="1"/>
  <c r="W3435" i="1" s="1"/>
  <c r="N3436" i="1"/>
  <c r="O3436" i="1"/>
  <c r="P3436" i="1"/>
  <c r="Q3436" i="1"/>
  <c r="R3436" i="1"/>
  <c r="S3436" i="1"/>
  <c r="T3436" i="1"/>
  <c r="U3436" i="1"/>
  <c r="V3436" i="1"/>
  <c r="W3436" i="1" s="1"/>
  <c r="N3437" i="1"/>
  <c r="O3437" i="1"/>
  <c r="P3437" i="1"/>
  <c r="Q3437" i="1"/>
  <c r="R3437" i="1"/>
  <c r="S3437" i="1"/>
  <c r="T3437" i="1"/>
  <c r="U3437" i="1"/>
  <c r="V3437" i="1"/>
  <c r="W3437" i="1" s="1"/>
  <c r="N3438" i="1"/>
  <c r="O3438" i="1"/>
  <c r="P3438" i="1"/>
  <c r="Q3438" i="1"/>
  <c r="R3438" i="1"/>
  <c r="S3438" i="1"/>
  <c r="T3438" i="1"/>
  <c r="U3438" i="1"/>
  <c r="V3438" i="1"/>
  <c r="W3438" i="1" s="1"/>
  <c r="N3439" i="1"/>
  <c r="O3439" i="1"/>
  <c r="P3439" i="1"/>
  <c r="Q3439" i="1"/>
  <c r="R3439" i="1"/>
  <c r="S3439" i="1"/>
  <c r="T3439" i="1"/>
  <c r="U3439" i="1"/>
  <c r="V3439" i="1"/>
  <c r="W3439" i="1" s="1"/>
  <c r="N3440" i="1"/>
  <c r="O3440" i="1"/>
  <c r="P3440" i="1"/>
  <c r="Q3440" i="1"/>
  <c r="R3440" i="1"/>
  <c r="S3440" i="1"/>
  <c r="T3440" i="1"/>
  <c r="U3440" i="1"/>
  <c r="V3440" i="1"/>
  <c r="W3440" i="1" s="1"/>
  <c r="N3441" i="1"/>
  <c r="O3441" i="1"/>
  <c r="P3441" i="1"/>
  <c r="Q3441" i="1"/>
  <c r="R3441" i="1"/>
  <c r="S3441" i="1"/>
  <c r="T3441" i="1"/>
  <c r="U3441" i="1"/>
  <c r="V3441" i="1"/>
  <c r="W3441" i="1" s="1"/>
  <c r="N3442" i="1"/>
  <c r="O3442" i="1"/>
  <c r="P3442" i="1"/>
  <c r="Q3442" i="1"/>
  <c r="R3442" i="1"/>
  <c r="S3442" i="1"/>
  <c r="T3442" i="1"/>
  <c r="U3442" i="1"/>
  <c r="V3442" i="1"/>
  <c r="W3442" i="1" s="1"/>
  <c r="N3443" i="1"/>
  <c r="O3443" i="1"/>
  <c r="P3443" i="1"/>
  <c r="Q3443" i="1"/>
  <c r="R3443" i="1"/>
  <c r="S3443" i="1"/>
  <c r="T3443" i="1"/>
  <c r="U3443" i="1"/>
  <c r="V3443" i="1"/>
  <c r="W3443" i="1" s="1"/>
  <c r="N3444" i="1"/>
  <c r="O3444" i="1"/>
  <c r="P3444" i="1"/>
  <c r="Q3444" i="1"/>
  <c r="R3444" i="1"/>
  <c r="S3444" i="1"/>
  <c r="T3444" i="1"/>
  <c r="U3444" i="1"/>
  <c r="V3444" i="1"/>
  <c r="W3444" i="1" s="1"/>
  <c r="N3445" i="1"/>
  <c r="O3445" i="1"/>
  <c r="P3445" i="1"/>
  <c r="Q3445" i="1"/>
  <c r="R3445" i="1"/>
  <c r="S3445" i="1"/>
  <c r="T3445" i="1"/>
  <c r="U3445" i="1"/>
  <c r="V3445" i="1"/>
  <c r="W3445" i="1" s="1"/>
  <c r="N3446" i="1"/>
  <c r="O3446" i="1"/>
  <c r="P3446" i="1"/>
  <c r="Q3446" i="1"/>
  <c r="R3446" i="1"/>
  <c r="S3446" i="1"/>
  <c r="T3446" i="1"/>
  <c r="U3446" i="1"/>
  <c r="V3446" i="1"/>
  <c r="W3446" i="1" s="1"/>
  <c r="N3447" i="1"/>
  <c r="O3447" i="1"/>
  <c r="P3447" i="1"/>
  <c r="Q3447" i="1"/>
  <c r="R3447" i="1"/>
  <c r="S3447" i="1"/>
  <c r="T3447" i="1"/>
  <c r="U3447" i="1"/>
  <c r="V3447" i="1"/>
  <c r="W3447" i="1" s="1"/>
  <c r="N3448" i="1"/>
  <c r="O3448" i="1"/>
  <c r="P3448" i="1"/>
  <c r="Q3448" i="1"/>
  <c r="R3448" i="1"/>
  <c r="S3448" i="1"/>
  <c r="T3448" i="1"/>
  <c r="U3448" i="1"/>
  <c r="V3448" i="1"/>
  <c r="W3448" i="1" s="1"/>
  <c r="N3449" i="1"/>
  <c r="O3449" i="1"/>
  <c r="P3449" i="1"/>
  <c r="Q3449" i="1"/>
  <c r="R3449" i="1"/>
  <c r="S3449" i="1"/>
  <c r="T3449" i="1"/>
  <c r="U3449" i="1"/>
  <c r="V3449" i="1"/>
  <c r="W3449" i="1" s="1"/>
  <c r="N3450" i="1"/>
  <c r="O3450" i="1"/>
  <c r="P3450" i="1"/>
  <c r="Q3450" i="1"/>
  <c r="R3450" i="1"/>
  <c r="S3450" i="1"/>
  <c r="T3450" i="1"/>
  <c r="U3450" i="1"/>
  <c r="V3450" i="1"/>
  <c r="W3450" i="1" s="1"/>
  <c r="N3451" i="1"/>
  <c r="O3451" i="1"/>
  <c r="P3451" i="1"/>
  <c r="Q3451" i="1"/>
  <c r="R3451" i="1"/>
  <c r="S3451" i="1"/>
  <c r="T3451" i="1"/>
  <c r="U3451" i="1"/>
  <c r="V3451" i="1"/>
  <c r="W3451" i="1" s="1"/>
  <c r="N3452" i="1"/>
  <c r="O3452" i="1"/>
  <c r="P3452" i="1"/>
  <c r="Q3452" i="1"/>
  <c r="R3452" i="1"/>
  <c r="S3452" i="1"/>
  <c r="T3452" i="1"/>
  <c r="U3452" i="1"/>
  <c r="V3452" i="1"/>
  <c r="W3452" i="1" s="1"/>
  <c r="N3453" i="1"/>
  <c r="O3453" i="1"/>
  <c r="P3453" i="1"/>
  <c r="Q3453" i="1"/>
  <c r="R3453" i="1"/>
  <c r="S3453" i="1"/>
  <c r="T3453" i="1"/>
  <c r="U3453" i="1"/>
  <c r="V3453" i="1"/>
  <c r="W3453" i="1" s="1"/>
  <c r="N3454" i="1"/>
  <c r="O3454" i="1"/>
  <c r="P3454" i="1"/>
  <c r="Q3454" i="1"/>
  <c r="R3454" i="1"/>
  <c r="S3454" i="1"/>
  <c r="T3454" i="1"/>
  <c r="U3454" i="1"/>
  <c r="V3454" i="1"/>
  <c r="W3454" i="1" s="1"/>
  <c r="N3455" i="1"/>
  <c r="O3455" i="1"/>
  <c r="P3455" i="1"/>
  <c r="Q3455" i="1"/>
  <c r="R3455" i="1"/>
  <c r="S3455" i="1"/>
  <c r="T3455" i="1"/>
  <c r="U3455" i="1"/>
  <c r="V3455" i="1"/>
  <c r="W3455" i="1" s="1"/>
  <c r="N3456" i="1"/>
  <c r="O3456" i="1"/>
  <c r="P3456" i="1"/>
  <c r="Q3456" i="1"/>
  <c r="R3456" i="1"/>
  <c r="S3456" i="1"/>
  <c r="T3456" i="1"/>
  <c r="U3456" i="1"/>
  <c r="V3456" i="1"/>
  <c r="W3456" i="1" s="1"/>
  <c r="N3457" i="1"/>
  <c r="O3457" i="1"/>
  <c r="P3457" i="1"/>
  <c r="Q3457" i="1"/>
  <c r="R3457" i="1"/>
  <c r="S3457" i="1"/>
  <c r="T3457" i="1"/>
  <c r="U3457" i="1"/>
  <c r="V3457" i="1"/>
  <c r="W3457" i="1" s="1"/>
  <c r="N3458" i="1"/>
  <c r="O3458" i="1"/>
  <c r="P3458" i="1"/>
  <c r="Q3458" i="1"/>
  <c r="R3458" i="1"/>
  <c r="S3458" i="1"/>
  <c r="T3458" i="1"/>
  <c r="U3458" i="1"/>
  <c r="V3458" i="1"/>
  <c r="W3458" i="1" s="1"/>
  <c r="N3459" i="1"/>
  <c r="O3459" i="1"/>
  <c r="P3459" i="1"/>
  <c r="Q3459" i="1"/>
  <c r="R3459" i="1"/>
  <c r="S3459" i="1"/>
  <c r="T3459" i="1"/>
  <c r="U3459" i="1"/>
  <c r="V3459" i="1"/>
  <c r="W3459" i="1" s="1"/>
  <c r="N3460" i="1"/>
  <c r="O3460" i="1"/>
  <c r="P3460" i="1"/>
  <c r="Q3460" i="1"/>
  <c r="R3460" i="1"/>
  <c r="S3460" i="1"/>
  <c r="T3460" i="1"/>
  <c r="U3460" i="1"/>
  <c r="V3460" i="1"/>
  <c r="W3460" i="1" s="1"/>
  <c r="N3461" i="1"/>
  <c r="O3461" i="1"/>
  <c r="P3461" i="1"/>
  <c r="Q3461" i="1"/>
  <c r="R3461" i="1"/>
  <c r="S3461" i="1"/>
  <c r="T3461" i="1"/>
  <c r="U3461" i="1"/>
  <c r="V3461" i="1"/>
  <c r="W3461" i="1" s="1"/>
  <c r="N3462" i="1"/>
  <c r="O3462" i="1"/>
  <c r="P3462" i="1"/>
  <c r="Q3462" i="1"/>
  <c r="R3462" i="1"/>
  <c r="S3462" i="1"/>
  <c r="T3462" i="1"/>
  <c r="U3462" i="1"/>
  <c r="V3462" i="1"/>
  <c r="W3462" i="1" s="1"/>
  <c r="N3463" i="1"/>
  <c r="O3463" i="1"/>
  <c r="P3463" i="1"/>
  <c r="Q3463" i="1"/>
  <c r="R3463" i="1"/>
  <c r="S3463" i="1"/>
  <c r="T3463" i="1"/>
  <c r="U3463" i="1"/>
  <c r="V3463" i="1"/>
  <c r="W3463" i="1" s="1"/>
  <c r="N3464" i="1"/>
  <c r="O3464" i="1"/>
  <c r="P3464" i="1"/>
  <c r="Q3464" i="1"/>
  <c r="R3464" i="1"/>
  <c r="S3464" i="1"/>
  <c r="T3464" i="1"/>
  <c r="U3464" i="1"/>
  <c r="V3464" i="1"/>
  <c r="W3464" i="1" s="1"/>
  <c r="N3465" i="1"/>
  <c r="O3465" i="1"/>
  <c r="P3465" i="1"/>
  <c r="Q3465" i="1"/>
  <c r="R3465" i="1"/>
  <c r="S3465" i="1"/>
  <c r="T3465" i="1"/>
  <c r="U3465" i="1"/>
  <c r="V3465" i="1"/>
  <c r="W3465" i="1" s="1"/>
  <c r="N3466" i="1"/>
  <c r="O3466" i="1"/>
  <c r="P3466" i="1"/>
  <c r="Q3466" i="1"/>
  <c r="R3466" i="1"/>
  <c r="S3466" i="1"/>
  <c r="T3466" i="1"/>
  <c r="U3466" i="1"/>
  <c r="V3466" i="1"/>
  <c r="W3466" i="1" s="1"/>
  <c r="N3467" i="1"/>
  <c r="O3467" i="1"/>
  <c r="P3467" i="1"/>
  <c r="Q3467" i="1"/>
  <c r="R3467" i="1"/>
  <c r="S3467" i="1"/>
  <c r="T3467" i="1"/>
  <c r="U3467" i="1"/>
  <c r="V3467" i="1"/>
  <c r="W3467" i="1" s="1"/>
  <c r="N3468" i="1"/>
  <c r="O3468" i="1"/>
  <c r="P3468" i="1"/>
  <c r="Q3468" i="1"/>
  <c r="R3468" i="1"/>
  <c r="S3468" i="1"/>
  <c r="T3468" i="1"/>
  <c r="U3468" i="1"/>
  <c r="V3468" i="1"/>
  <c r="W3468" i="1" s="1"/>
  <c r="N3469" i="1"/>
  <c r="O3469" i="1"/>
  <c r="P3469" i="1"/>
  <c r="Q3469" i="1"/>
  <c r="R3469" i="1"/>
  <c r="S3469" i="1"/>
  <c r="T3469" i="1"/>
  <c r="U3469" i="1"/>
  <c r="V3469" i="1"/>
  <c r="W3469" i="1" s="1"/>
  <c r="N3470" i="1"/>
  <c r="O3470" i="1"/>
  <c r="P3470" i="1"/>
  <c r="Q3470" i="1"/>
  <c r="R3470" i="1"/>
  <c r="S3470" i="1"/>
  <c r="T3470" i="1"/>
  <c r="U3470" i="1"/>
  <c r="V3470" i="1"/>
  <c r="W3470" i="1" s="1"/>
  <c r="N3471" i="1"/>
  <c r="O3471" i="1"/>
  <c r="P3471" i="1"/>
  <c r="Q3471" i="1"/>
  <c r="R3471" i="1"/>
  <c r="S3471" i="1"/>
  <c r="T3471" i="1"/>
  <c r="U3471" i="1"/>
  <c r="V3471" i="1"/>
  <c r="W3471" i="1" s="1"/>
  <c r="N3472" i="1"/>
  <c r="O3472" i="1"/>
  <c r="P3472" i="1"/>
  <c r="Q3472" i="1"/>
  <c r="R3472" i="1"/>
  <c r="S3472" i="1"/>
  <c r="T3472" i="1"/>
  <c r="U3472" i="1"/>
  <c r="V3472" i="1"/>
  <c r="W3472" i="1" s="1"/>
  <c r="N3473" i="1"/>
  <c r="O3473" i="1"/>
  <c r="P3473" i="1"/>
  <c r="Q3473" i="1"/>
  <c r="R3473" i="1"/>
  <c r="S3473" i="1"/>
  <c r="T3473" i="1"/>
  <c r="U3473" i="1"/>
  <c r="V3473" i="1"/>
  <c r="W3473" i="1" s="1"/>
  <c r="N3474" i="1"/>
  <c r="O3474" i="1"/>
  <c r="P3474" i="1"/>
  <c r="Q3474" i="1"/>
  <c r="R3474" i="1"/>
  <c r="S3474" i="1"/>
  <c r="T3474" i="1"/>
  <c r="U3474" i="1"/>
  <c r="V3474" i="1"/>
  <c r="W3474" i="1" s="1"/>
  <c r="N3475" i="1"/>
  <c r="O3475" i="1"/>
  <c r="P3475" i="1"/>
  <c r="Q3475" i="1"/>
  <c r="R3475" i="1"/>
  <c r="S3475" i="1"/>
  <c r="T3475" i="1"/>
  <c r="U3475" i="1"/>
  <c r="V3475" i="1"/>
  <c r="W3475" i="1" s="1"/>
  <c r="N3476" i="1"/>
  <c r="O3476" i="1"/>
  <c r="P3476" i="1"/>
  <c r="Q3476" i="1"/>
  <c r="R3476" i="1"/>
  <c r="S3476" i="1"/>
  <c r="T3476" i="1"/>
  <c r="U3476" i="1"/>
  <c r="V3476" i="1"/>
  <c r="W3476" i="1" s="1"/>
  <c r="N3477" i="1"/>
  <c r="O3477" i="1"/>
  <c r="P3477" i="1"/>
  <c r="Q3477" i="1"/>
  <c r="R3477" i="1"/>
  <c r="S3477" i="1"/>
  <c r="T3477" i="1"/>
  <c r="U3477" i="1"/>
  <c r="V3477" i="1"/>
  <c r="W3477" i="1" s="1"/>
  <c r="N3478" i="1"/>
  <c r="O3478" i="1"/>
  <c r="P3478" i="1"/>
  <c r="Q3478" i="1"/>
  <c r="R3478" i="1"/>
  <c r="S3478" i="1"/>
  <c r="T3478" i="1"/>
  <c r="U3478" i="1"/>
  <c r="V3478" i="1"/>
  <c r="W3478" i="1" s="1"/>
  <c r="N3479" i="1"/>
  <c r="O3479" i="1"/>
  <c r="P3479" i="1"/>
  <c r="Q3479" i="1"/>
  <c r="R3479" i="1"/>
  <c r="S3479" i="1"/>
  <c r="T3479" i="1"/>
  <c r="U3479" i="1"/>
  <c r="V3479" i="1"/>
  <c r="W3479" i="1" s="1"/>
  <c r="N3480" i="1"/>
  <c r="O3480" i="1"/>
  <c r="P3480" i="1"/>
  <c r="Q3480" i="1"/>
  <c r="R3480" i="1"/>
  <c r="S3480" i="1"/>
  <c r="T3480" i="1"/>
  <c r="U3480" i="1"/>
  <c r="V3480" i="1"/>
  <c r="W3480" i="1" s="1"/>
  <c r="N3481" i="1"/>
  <c r="O3481" i="1"/>
  <c r="P3481" i="1"/>
  <c r="Q3481" i="1"/>
  <c r="R3481" i="1"/>
  <c r="S3481" i="1"/>
  <c r="T3481" i="1"/>
  <c r="U3481" i="1"/>
  <c r="V3481" i="1"/>
  <c r="W3481" i="1" s="1"/>
  <c r="N3482" i="1"/>
  <c r="O3482" i="1"/>
  <c r="P3482" i="1"/>
  <c r="Q3482" i="1"/>
  <c r="R3482" i="1"/>
  <c r="S3482" i="1"/>
  <c r="T3482" i="1"/>
  <c r="U3482" i="1"/>
  <c r="V3482" i="1"/>
  <c r="W3482" i="1" s="1"/>
  <c r="N3483" i="1"/>
  <c r="O3483" i="1"/>
  <c r="P3483" i="1"/>
  <c r="Q3483" i="1"/>
  <c r="R3483" i="1"/>
  <c r="S3483" i="1"/>
  <c r="T3483" i="1"/>
  <c r="U3483" i="1"/>
  <c r="V3483" i="1"/>
  <c r="W3483" i="1" s="1"/>
  <c r="N3484" i="1"/>
  <c r="O3484" i="1"/>
  <c r="P3484" i="1"/>
  <c r="Q3484" i="1"/>
  <c r="R3484" i="1"/>
  <c r="S3484" i="1"/>
  <c r="T3484" i="1"/>
  <c r="U3484" i="1"/>
  <c r="V3484" i="1"/>
  <c r="W3484" i="1" s="1"/>
  <c r="N3485" i="1"/>
  <c r="O3485" i="1"/>
  <c r="P3485" i="1"/>
  <c r="Q3485" i="1"/>
  <c r="R3485" i="1"/>
  <c r="S3485" i="1"/>
  <c r="T3485" i="1"/>
  <c r="U3485" i="1"/>
  <c r="V3485" i="1"/>
  <c r="W3485" i="1" s="1"/>
  <c r="N3486" i="1"/>
  <c r="O3486" i="1"/>
  <c r="P3486" i="1"/>
  <c r="Q3486" i="1"/>
  <c r="R3486" i="1"/>
  <c r="S3486" i="1"/>
  <c r="T3486" i="1"/>
  <c r="U3486" i="1"/>
  <c r="V3486" i="1"/>
  <c r="W3486" i="1" s="1"/>
  <c r="N3487" i="1"/>
  <c r="O3487" i="1"/>
  <c r="P3487" i="1"/>
  <c r="Q3487" i="1"/>
  <c r="R3487" i="1"/>
  <c r="S3487" i="1"/>
  <c r="T3487" i="1"/>
  <c r="U3487" i="1"/>
  <c r="V3487" i="1"/>
  <c r="W3487" i="1" s="1"/>
  <c r="N3488" i="1"/>
  <c r="O3488" i="1"/>
  <c r="P3488" i="1"/>
  <c r="Q3488" i="1"/>
  <c r="R3488" i="1"/>
  <c r="S3488" i="1"/>
  <c r="T3488" i="1"/>
  <c r="U3488" i="1"/>
  <c r="V3488" i="1"/>
  <c r="W3488" i="1" s="1"/>
  <c r="N3489" i="1"/>
  <c r="O3489" i="1"/>
  <c r="P3489" i="1"/>
  <c r="Q3489" i="1"/>
  <c r="R3489" i="1"/>
  <c r="S3489" i="1"/>
  <c r="T3489" i="1"/>
  <c r="U3489" i="1"/>
  <c r="V3489" i="1"/>
  <c r="W3489" i="1" s="1"/>
  <c r="N3490" i="1"/>
  <c r="O3490" i="1"/>
  <c r="P3490" i="1"/>
  <c r="Q3490" i="1"/>
  <c r="R3490" i="1"/>
  <c r="S3490" i="1"/>
  <c r="T3490" i="1"/>
  <c r="U3490" i="1"/>
  <c r="V3490" i="1"/>
  <c r="W3490" i="1" s="1"/>
  <c r="N3491" i="1"/>
  <c r="O3491" i="1"/>
  <c r="P3491" i="1"/>
  <c r="Q3491" i="1"/>
  <c r="R3491" i="1"/>
  <c r="S3491" i="1"/>
  <c r="T3491" i="1"/>
  <c r="U3491" i="1"/>
  <c r="V3491" i="1"/>
  <c r="W3491" i="1" s="1"/>
  <c r="N3492" i="1"/>
  <c r="O3492" i="1"/>
  <c r="P3492" i="1"/>
  <c r="Q3492" i="1"/>
  <c r="R3492" i="1"/>
  <c r="S3492" i="1"/>
  <c r="T3492" i="1"/>
  <c r="U3492" i="1"/>
  <c r="V3492" i="1"/>
  <c r="W3492" i="1" s="1"/>
  <c r="N3493" i="1"/>
  <c r="O3493" i="1"/>
  <c r="P3493" i="1"/>
  <c r="Q3493" i="1"/>
  <c r="R3493" i="1"/>
  <c r="S3493" i="1"/>
  <c r="T3493" i="1"/>
  <c r="U3493" i="1"/>
  <c r="V3493" i="1"/>
  <c r="W3493" i="1" s="1"/>
  <c r="N3494" i="1"/>
  <c r="O3494" i="1"/>
  <c r="P3494" i="1"/>
  <c r="Q3494" i="1"/>
  <c r="R3494" i="1"/>
  <c r="S3494" i="1"/>
  <c r="T3494" i="1"/>
  <c r="U3494" i="1"/>
  <c r="V3494" i="1"/>
  <c r="W3494" i="1" s="1"/>
  <c r="N3495" i="1"/>
  <c r="O3495" i="1"/>
  <c r="P3495" i="1"/>
  <c r="Q3495" i="1"/>
  <c r="R3495" i="1"/>
  <c r="S3495" i="1"/>
  <c r="T3495" i="1"/>
  <c r="U3495" i="1"/>
  <c r="V3495" i="1"/>
  <c r="W3495" i="1" s="1"/>
  <c r="N3496" i="1"/>
  <c r="O3496" i="1"/>
  <c r="P3496" i="1"/>
  <c r="Q3496" i="1"/>
  <c r="R3496" i="1"/>
  <c r="S3496" i="1"/>
  <c r="T3496" i="1"/>
  <c r="U3496" i="1"/>
  <c r="V3496" i="1"/>
  <c r="W3496" i="1" s="1"/>
  <c r="N3497" i="1"/>
  <c r="O3497" i="1"/>
  <c r="P3497" i="1"/>
  <c r="Q3497" i="1"/>
  <c r="R3497" i="1"/>
  <c r="S3497" i="1"/>
  <c r="T3497" i="1"/>
  <c r="U3497" i="1"/>
  <c r="V3497" i="1"/>
  <c r="W3497" i="1" s="1"/>
  <c r="N3498" i="1"/>
  <c r="O3498" i="1"/>
  <c r="P3498" i="1"/>
  <c r="Q3498" i="1"/>
  <c r="R3498" i="1"/>
  <c r="S3498" i="1"/>
  <c r="T3498" i="1"/>
  <c r="U3498" i="1"/>
  <c r="V3498" i="1"/>
  <c r="W3498" i="1" s="1"/>
  <c r="N3499" i="1"/>
  <c r="O3499" i="1"/>
  <c r="P3499" i="1"/>
  <c r="Q3499" i="1"/>
  <c r="R3499" i="1"/>
  <c r="S3499" i="1"/>
  <c r="T3499" i="1"/>
  <c r="U3499" i="1"/>
  <c r="V3499" i="1"/>
  <c r="W3499" i="1" s="1"/>
  <c r="N3500" i="1"/>
  <c r="O3500" i="1"/>
  <c r="P3500" i="1"/>
  <c r="Q3500" i="1"/>
  <c r="R3500" i="1"/>
  <c r="S3500" i="1"/>
  <c r="T3500" i="1"/>
  <c r="U3500" i="1"/>
  <c r="V3500" i="1"/>
  <c r="W3500" i="1" s="1"/>
  <c r="N3501" i="1"/>
  <c r="O3501" i="1"/>
  <c r="P3501" i="1"/>
  <c r="Q3501" i="1"/>
  <c r="R3501" i="1"/>
  <c r="S3501" i="1"/>
  <c r="T3501" i="1"/>
  <c r="U3501" i="1"/>
  <c r="V3501" i="1"/>
  <c r="W3501" i="1" s="1"/>
  <c r="N3502" i="1"/>
  <c r="O3502" i="1"/>
  <c r="P3502" i="1"/>
  <c r="Q3502" i="1"/>
  <c r="R3502" i="1"/>
  <c r="S3502" i="1"/>
  <c r="T3502" i="1"/>
  <c r="U3502" i="1"/>
  <c r="V3502" i="1"/>
  <c r="W3502" i="1" s="1"/>
  <c r="N3503" i="1"/>
  <c r="O3503" i="1"/>
  <c r="P3503" i="1"/>
  <c r="Q3503" i="1"/>
  <c r="R3503" i="1"/>
  <c r="S3503" i="1"/>
  <c r="T3503" i="1"/>
  <c r="U3503" i="1"/>
  <c r="V3503" i="1"/>
  <c r="W3503" i="1" s="1"/>
  <c r="N3504" i="1"/>
  <c r="O3504" i="1"/>
  <c r="P3504" i="1"/>
  <c r="Q3504" i="1"/>
  <c r="R3504" i="1"/>
  <c r="S3504" i="1"/>
  <c r="T3504" i="1"/>
  <c r="U3504" i="1"/>
  <c r="V3504" i="1"/>
  <c r="W3504" i="1" s="1"/>
  <c r="N3505" i="1"/>
  <c r="O3505" i="1"/>
  <c r="P3505" i="1"/>
  <c r="Q3505" i="1"/>
  <c r="R3505" i="1"/>
  <c r="S3505" i="1"/>
  <c r="T3505" i="1"/>
  <c r="U3505" i="1"/>
  <c r="V3505" i="1"/>
  <c r="W3505" i="1" s="1"/>
  <c r="N3506" i="1"/>
  <c r="O3506" i="1"/>
  <c r="P3506" i="1"/>
  <c r="Q3506" i="1"/>
  <c r="R3506" i="1"/>
  <c r="S3506" i="1"/>
  <c r="T3506" i="1"/>
  <c r="U3506" i="1"/>
  <c r="V3506" i="1"/>
  <c r="W3506" i="1" s="1"/>
  <c r="N3507" i="1"/>
  <c r="O3507" i="1"/>
  <c r="P3507" i="1"/>
  <c r="Q3507" i="1"/>
  <c r="R3507" i="1"/>
  <c r="S3507" i="1"/>
  <c r="T3507" i="1"/>
  <c r="U3507" i="1"/>
  <c r="V3507" i="1"/>
  <c r="W3507" i="1" s="1"/>
  <c r="N3508" i="1"/>
  <c r="O3508" i="1"/>
  <c r="P3508" i="1"/>
  <c r="Q3508" i="1"/>
  <c r="R3508" i="1"/>
  <c r="S3508" i="1"/>
  <c r="T3508" i="1"/>
  <c r="U3508" i="1"/>
  <c r="V3508" i="1"/>
  <c r="W3508" i="1" s="1"/>
  <c r="N3509" i="1"/>
  <c r="O3509" i="1"/>
  <c r="P3509" i="1"/>
  <c r="Q3509" i="1"/>
  <c r="R3509" i="1"/>
  <c r="S3509" i="1"/>
  <c r="T3509" i="1"/>
  <c r="U3509" i="1"/>
  <c r="V3509" i="1"/>
  <c r="W3509" i="1" s="1"/>
  <c r="N3510" i="1"/>
  <c r="O3510" i="1"/>
  <c r="P3510" i="1"/>
  <c r="Q3510" i="1"/>
  <c r="R3510" i="1"/>
  <c r="S3510" i="1"/>
  <c r="T3510" i="1"/>
  <c r="U3510" i="1"/>
  <c r="V3510" i="1"/>
  <c r="W3510" i="1" s="1"/>
  <c r="N3511" i="1"/>
  <c r="O3511" i="1"/>
  <c r="P3511" i="1"/>
  <c r="Q3511" i="1"/>
  <c r="R3511" i="1"/>
  <c r="S3511" i="1"/>
  <c r="T3511" i="1"/>
  <c r="U3511" i="1"/>
  <c r="V3511" i="1"/>
  <c r="W3511" i="1" s="1"/>
  <c r="N3512" i="1"/>
  <c r="O3512" i="1"/>
  <c r="P3512" i="1"/>
  <c r="Q3512" i="1"/>
  <c r="R3512" i="1"/>
  <c r="S3512" i="1"/>
  <c r="T3512" i="1"/>
  <c r="U3512" i="1"/>
  <c r="V3512" i="1"/>
  <c r="W3512" i="1" s="1"/>
  <c r="N3513" i="1"/>
  <c r="O3513" i="1"/>
  <c r="P3513" i="1"/>
  <c r="Q3513" i="1"/>
  <c r="R3513" i="1"/>
  <c r="S3513" i="1"/>
  <c r="T3513" i="1"/>
  <c r="U3513" i="1"/>
  <c r="V3513" i="1"/>
  <c r="W3513" i="1" s="1"/>
  <c r="N3514" i="1"/>
  <c r="O3514" i="1"/>
  <c r="P3514" i="1"/>
  <c r="Q3514" i="1"/>
  <c r="R3514" i="1"/>
  <c r="S3514" i="1"/>
  <c r="T3514" i="1"/>
  <c r="U3514" i="1"/>
  <c r="V3514" i="1"/>
  <c r="W3514" i="1" s="1"/>
  <c r="N3515" i="1"/>
  <c r="O3515" i="1"/>
  <c r="P3515" i="1"/>
  <c r="Q3515" i="1"/>
  <c r="R3515" i="1"/>
  <c r="S3515" i="1"/>
  <c r="T3515" i="1"/>
  <c r="U3515" i="1"/>
  <c r="V3515" i="1"/>
  <c r="W3515" i="1" s="1"/>
  <c r="N3516" i="1"/>
  <c r="O3516" i="1"/>
  <c r="P3516" i="1"/>
  <c r="Q3516" i="1"/>
  <c r="R3516" i="1"/>
  <c r="S3516" i="1"/>
  <c r="T3516" i="1"/>
  <c r="U3516" i="1"/>
  <c r="V3516" i="1"/>
  <c r="W3516" i="1" s="1"/>
  <c r="N3517" i="1"/>
  <c r="O3517" i="1"/>
  <c r="P3517" i="1"/>
  <c r="Q3517" i="1"/>
  <c r="R3517" i="1"/>
  <c r="S3517" i="1"/>
  <c r="T3517" i="1"/>
  <c r="U3517" i="1"/>
  <c r="V3517" i="1"/>
  <c r="W3517" i="1" s="1"/>
  <c r="N3518" i="1"/>
  <c r="O3518" i="1"/>
  <c r="P3518" i="1"/>
  <c r="Q3518" i="1"/>
  <c r="R3518" i="1"/>
  <c r="S3518" i="1"/>
  <c r="T3518" i="1"/>
  <c r="U3518" i="1"/>
  <c r="V3518" i="1"/>
  <c r="W3518" i="1" s="1"/>
  <c r="N3519" i="1"/>
  <c r="O3519" i="1"/>
  <c r="P3519" i="1"/>
  <c r="Q3519" i="1"/>
  <c r="R3519" i="1"/>
  <c r="S3519" i="1"/>
  <c r="T3519" i="1"/>
  <c r="U3519" i="1"/>
  <c r="V3519" i="1"/>
  <c r="W3519" i="1" s="1"/>
  <c r="N3520" i="1"/>
  <c r="O3520" i="1"/>
  <c r="P3520" i="1"/>
  <c r="Q3520" i="1"/>
  <c r="R3520" i="1"/>
  <c r="S3520" i="1"/>
  <c r="T3520" i="1"/>
  <c r="U3520" i="1"/>
  <c r="V3520" i="1"/>
  <c r="W3520" i="1" s="1"/>
  <c r="N3521" i="1"/>
  <c r="O3521" i="1"/>
  <c r="P3521" i="1"/>
  <c r="Q3521" i="1"/>
  <c r="R3521" i="1"/>
  <c r="S3521" i="1"/>
  <c r="T3521" i="1"/>
  <c r="U3521" i="1"/>
  <c r="V3521" i="1"/>
  <c r="W3521" i="1" s="1"/>
  <c r="N3522" i="1"/>
  <c r="O3522" i="1"/>
  <c r="P3522" i="1"/>
  <c r="Q3522" i="1"/>
  <c r="R3522" i="1"/>
  <c r="S3522" i="1"/>
  <c r="T3522" i="1"/>
  <c r="U3522" i="1"/>
  <c r="V3522" i="1"/>
  <c r="W3522" i="1" s="1"/>
  <c r="N3523" i="1"/>
  <c r="O3523" i="1"/>
  <c r="P3523" i="1"/>
  <c r="Q3523" i="1"/>
  <c r="R3523" i="1"/>
  <c r="S3523" i="1"/>
  <c r="T3523" i="1"/>
  <c r="U3523" i="1"/>
  <c r="V3523" i="1"/>
  <c r="W3523" i="1" s="1"/>
  <c r="N3524" i="1"/>
  <c r="O3524" i="1"/>
  <c r="P3524" i="1"/>
  <c r="Q3524" i="1"/>
  <c r="R3524" i="1"/>
  <c r="S3524" i="1"/>
  <c r="T3524" i="1"/>
  <c r="U3524" i="1"/>
  <c r="V3524" i="1"/>
  <c r="W3524" i="1" s="1"/>
  <c r="N3525" i="1"/>
  <c r="O3525" i="1"/>
  <c r="P3525" i="1"/>
  <c r="Q3525" i="1"/>
  <c r="R3525" i="1"/>
  <c r="S3525" i="1"/>
  <c r="T3525" i="1"/>
  <c r="U3525" i="1"/>
  <c r="V3525" i="1"/>
  <c r="W3525" i="1" s="1"/>
  <c r="N3526" i="1"/>
  <c r="O3526" i="1"/>
  <c r="P3526" i="1"/>
  <c r="Q3526" i="1"/>
  <c r="R3526" i="1"/>
  <c r="S3526" i="1"/>
  <c r="T3526" i="1"/>
  <c r="U3526" i="1"/>
  <c r="V3526" i="1"/>
  <c r="W3526" i="1" s="1"/>
  <c r="N3527" i="1"/>
  <c r="O3527" i="1"/>
  <c r="P3527" i="1"/>
  <c r="Q3527" i="1"/>
  <c r="R3527" i="1"/>
  <c r="S3527" i="1"/>
  <c r="T3527" i="1"/>
  <c r="U3527" i="1"/>
  <c r="V3527" i="1"/>
  <c r="W3527" i="1" s="1"/>
  <c r="N3528" i="1"/>
  <c r="O3528" i="1"/>
  <c r="P3528" i="1"/>
  <c r="Q3528" i="1"/>
  <c r="R3528" i="1"/>
  <c r="S3528" i="1"/>
  <c r="T3528" i="1"/>
  <c r="U3528" i="1"/>
  <c r="V3528" i="1"/>
  <c r="W3528" i="1" s="1"/>
  <c r="N3529" i="1"/>
  <c r="O3529" i="1"/>
  <c r="P3529" i="1"/>
  <c r="Q3529" i="1"/>
  <c r="R3529" i="1"/>
  <c r="S3529" i="1"/>
  <c r="T3529" i="1"/>
  <c r="U3529" i="1"/>
  <c r="V3529" i="1"/>
  <c r="W3529" i="1" s="1"/>
  <c r="N3530" i="1"/>
  <c r="O3530" i="1"/>
  <c r="P3530" i="1"/>
  <c r="Q3530" i="1"/>
  <c r="R3530" i="1"/>
  <c r="S3530" i="1"/>
  <c r="T3530" i="1"/>
  <c r="U3530" i="1"/>
  <c r="V3530" i="1"/>
  <c r="W3530" i="1" s="1"/>
  <c r="N3531" i="1"/>
  <c r="O3531" i="1"/>
  <c r="P3531" i="1"/>
  <c r="Q3531" i="1"/>
  <c r="R3531" i="1"/>
  <c r="S3531" i="1"/>
  <c r="T3531" i="1"/>
  <c r="U3531" i="1"/>
  <c r="V3531" i="1"/>
  <c r="W3531" i="1" s="1"/>
  <c r="N3532" i="1"/>
  <c r="O3532" i="1"/>
  <c r="P3532" i="1"/>
  <c r="Q3532" i="1"/>
  <c r="R3532" i="1"/>
  <c r="S3532" i="1"/>
  <c r="T3532" i="1"/>
  <c r="U3532" i="1"/>
  <c r="V3532" i="1"/>
  <c r="W3532" i="1" s="1"/>
  <c r="N3533" i="1"/>
  <c r="O3533" i="1"/>
  <c r="P3533" i="1"/>
  <c r="Q3533" i="1"/>
  <c r="R3533" i="1"/>
  <c r="S3533" i="1"/>
  <c r="T3533" i="1"/>
  <c r="U3533" i="1"/>
  <c r="V3533" i="1"/>
  <c r="W3533" i="1" s="1"/>
  <c r="N3534" i="1"/>
  <c r="O3534" i="1"/>
  <c r="P3534" i="1"/>
  <c r="Q3534" i="1"/>
  <c r="R3534" i="1"/>
  <c r="S3534" i="1"/>
  <c r="T3534" i="1"/>
  <c r="U3534" i="1"/>
  <c r="V3534" i="1"/>
  <c r="W3534" i="1" s="1"/>
  <c r="N3535" i="1"/>
  <c r="O3535" i="1"/>
  <c r="P3535" i="1"/>
  <c r="Q3535" i="1"/>
  <c r="R3535" i="1"/>
  <c r="S3535" i="1"/>
  <c r="T3535" i="1"/>
  <c r="U3535" i="1"/>
  <c r="V3535" i="1"/>
  <c r="W3535" i="1" s="1"/>
  <c r="N3536" i="1"/>
  <c r="O3536" i="1"/>
  <c r="P3536" i="1"/>
  <c r="Q3536" i="1"/>
  <c r="R3536" i="1"/>
  <c r="S3536" i="1"/>
  <c r="T3536" i="1"/>
  <c r="U3536" i="1"/>
  <c r="V3536" i="1"/>
  <c r="W3536" i="1" s="1"/>
  <c r="N3537" i="1"/>
  <c r="O3537" i="1"/>
  <c r="P3537" i="1"/>
  <c r="Q3537" i="1"/>
  <c r="R3537" i="1"/>
  <c r="S3537" i="1"/>
  <c r="T3537" i="1"/>
  <c r="U3537" i="1"/>
  <c r="V3537" i="1"/>
  <c r="W3537" i="1" s="1"/>
  <c r="N3538" i="1"/>
  <c r="O3538" i="1"/>
  <c r="P3538" i="1"/>
  <c r="Q3538" i="1"/>
  <c r="R3538" i="1"/>
  <c r="S3538" i="1"/>
  <c r="T3538" i="1"/>
  <c r="U3538" i="1"/>
  <c r="V3538" i="1"/>
  <c r="W3538" i="1" s="1"/>
  <c r="N3539" i="1"/>
  <c r="O3539" i="1"/>
  <c r="P3539" i="1"/>
  <c r="Q3539" i="1"/>
  <c r="R3539" i="1"/>
  <c r="S3539" i="1"/>
  <c r="T3539" i="1"/>
  <c r="U3539" i="1"/>
  <c r="V3539" i="1"/>
  <c r="W3539" i="1" s="1"/>
  <c r="N3540" i="1"/>
  <c r="O3540" i="1"/>
  <c r="P3540" i="1"/>
  <c r="Q3540" i="1"/>
  <c r="R3540" i="1"/>
  <c r="S3540" i="1"/>
  <c r="T3540" i="1"/>
  <c r="U3540" i="1"/>
  <c r="V3540" i="1"/>
  <c r="W3540" i="1" s="1"/>
  <c r="N3541" i="1"/>
  <c r="O3541" i="1"/>
  <c r="P3541" i="1"/>
  <c r="Q3541" i="1"/>
  <c r="R3541" i="1"/>
  <c r="S3541" i="1"/>
  <c r="T3541" i="1"/>
  <c r="U3541" i="1"/>
  <c r="V3541" i="1"/>
  <c r="W3541" i="1" s="1"/>
  <c r="N3542" i="1"/>
  <c r="O3542" i="1"/>
  <c r="P3542" i="1"/>
  <c r="Q3542" i="1"/>
  <c r="R3542" i="1"/>
  <c r="S3542" i="1"/>
  <c r="T3542" i="1"/>
  <c r="U3542" i="1"/>
  <c r="V3542" i="1"/>
  <c r="W3542" i="1" s="1"/>
  <c r="N3543" i="1"/>
  <c r="O3543" i="1"/>
  <c r="P3543" i="1"/>
  <c r="Q3543" i="1"/>
  <c r="R3543" i="1"/>
  <c r="S3543" i="1"/>
  <c r="T3543" i="1"/>
  <c r="U3543" i="1"/>
  <c r="V3543" i="1"/>
  <c r="W3543" i="1" s="1"/>
  <c r="N3544" i="1"/>
  <c r="O3544" i="1"/>
  <c r="P3544" i="1"/>
  <c r="Q3544" i="1"/>
  <c r="R3544" i="1"/>
  <c r="S3544" i="1"/>
  <c r="T3544" i="1"/>
  <c r="U3544" i="1"/>
  <c r="V3544" i="1"/>
  <c r="W3544" i="1" s="1"/>
  <c r="N3545" i="1"/>
  <c r="O3545" i="1"/>
  <c r="P3545" i="1"/>
  <c r="Q3545" i="1"/>
  <c r="R3545" i="1"/>
  <c r="S3545" i="1"/>
  <c r="T3545" i="1"/>
  <c r="U3545" i="1"/>
  <c r="V3545" i="1"/>
  <c r="W3545" i="1" s="1"/>
  <c r="N3546" i="1"/>
  <c r="O3546" i="1"/>
  <c r="P3546" i="1"/>
  <c r="Q3546" i="1"/>
  <c r="R3546" i="1"/>
  <c r="S3546" i="1"/>
  <c r="T3546" i="1"/>
  <c r="U3546" i="1"/>
  <c r="V3546" i="1"/>
  <c r="W3546" i="1" s="1"/>
  <c r="N3547" i="1"/>
  <c r="O3547" i="1"/>
  <c r="P3547" i="1"/>
  <c r="Q3547" i="1"/>
  <c r="R3547" i="1"/>
  <c r="S3547" i="1"/>
  <c r="T3547" i="1"/>
  <c r="U3547" i="1"/>
  <c r="V3547" i="1"/>
  <c r="W3547" i="1" s="1"/>
  <c r="N3548" i="1"/>
  <c r="O3548" i="1"/>
  <c r="P3548" i="1"/>
  <c r="Q3548" i="1"/>
  <c r="R3548" i="1"/>
  <c r="S3548" i="1"/>
  <c r="T3548" i="1"/>
  <c r="U3548" i="1"/>
  <c r="V3548" i="1"/>
  <c r="W3548" i="1" s="1"/>
  <c r="N3549" i="1"/>
  <c r="O3549" i="1"/>
  <c r="P3549" i="1"/>
  <c r="Q3549" i="1"/>
  <c r="R3549" i="1"/>
  <c r="S3549" i="1"/>
  <c r="T3549" i="1"/>
  <c r="U3549" i="1"/>
  <c r="V3549" i="1"/>
  <c r="W3549" i="1" s="1"/>
  <c r="N3550" i="1"/>
  <c r="O3550" i="1"/>
  <c r="P3550" i="1"/>
  <c r="Q3550" i="1"/>
  <c r="R3550" i="1"/>
  <c r="S3550" i="1"/>
  <c r="T3550" i="1"/>
  <c r="U3550" i="1"/>
  <c r="V3550" i="1"/>
  <c r="W3550" i="1" s="1"/>
  <c r="N3551" i="1"/>
  <c r="O3551" i="1"/>
  <c r="P3551" i="1"/>
  <c r="Q3551" i="1"/>
  <c r="R3551" i="1"/>
  <c r="S3551" i="1"/>
  <c r="T3551" i="1"/>
  <c r="U3551" i="1"/>
  <c r="V3551" i="1"/>
  <c r="W3551" i="1" s="1"/>
  <c r="N3552" i="1"/>
  <c r="O3552" i="1"/>
  <c r="P3552" i="1"/>
  <c r="Q3552" i="1"/>
  <c r="R3552" i="1"/>
  <c r="S3552" i="1"/>
  <c r="T3552" i="1"/>
  <c r="U3552" i="1"/>
  <c r="V3552" i="1"/>
  <c r="W3552" i="1" s="1"/>
  <c r="N3553" i="1"/>
  <c r="O3553" i="1"/>
  <c r="P3553" i="1"/>
  <c r="Q3553" i="1"/>
  <c r="R3553" i="1"/>
  <c r="S3553" i="1"/>
  <c r="T3553" i="1"/>
  <c r="U3553" i="1"/>
  <c r="V3553" i="1"/>
  <c r="W3553" i="1" s="1"/>
  <c r="N3554" i="1"/>
  <c r="O3554" i="1"/>
  <c r="P3554" i="1"/>
  <c r="Q3554" i="1"/>
  <c r="R3554" i="1"/>
  <c r="S3554" i="1"/>
  <c r="T3554" i="1"/>
  <c r="U3554" i="1"/>
  <c r="V3554" i="1"/>
  <c r="W3554" i="1" s="1"/>
  <c r="N3555" i="1"/>
  <c r="O3555" i="1"/>
  <c r="P3555" i="1"/>
  <c r="Q3555" i="1"/>
  <c r="R3555" i="1"/>
  <c r="S3555" i="1"/>
  <c r="T3555" i="1"/>
  <c r="U3555" i="1"/>
  <c r="V3555" i="1"/>
  <c r="W3555" i="1" s="1"/>
  <c r="N3556" i="1"/>
  <c r="O3556" i="1"/>
  <c r="P3556" i="1"/>
  <c r="Q3556" i="1"/>
  <c r="R3556" i="1"/>
  <c r="S3556" i="1"/>
  <c r="T3556" i="1"/>
  <c r="U3556" i="1"/>
  <c r="V3556" i="1"/>
  <c r="W3556" i="1" s="1"/>
  <c r="N3557" i="1"/>
  <c r="O3557" i="1"/>
  <c r="P3557" i="1"/>
  <c r="Q3557" i="1"/>
  <c r="R3557" i="1"/>
  <c r="S3557" i="1"/>
  <c r="T3557" i="1"/>
  <c r="U3557" i="1"/>
  <c r="V3557" i="1"/>
  <c r="W3557" i="1" s="1"/>
  <c r="N3558" i="1"/>
  <c r="O3558" i="1"/>
  <c r="P3558" i="1"/>
  <c r="Q3558" i="1"/>
  <c r="R3558" i="1"/>
  <c r="S3558" i="1"/>
  <c r="T3558" i="1"/>
  <c r="U3558" i="1"/>
  <c r="V3558" i="1"/>
  <c r="W3558" i="1" s="1"/>
  <c r="N3559" i="1"/>
  <c r="O3559" i="1"/>
  <c r="P3559" i="1"/>
  <c r="Q3559" i="1"/>
  <c r="R3559" i="1"/>
  <c r="S3559" i="1"/>
  <c r="T3559" i="1"/>
  <c r="U3559" i="1"/>
  <c r="V3559" i="1"/>
  <c r="W3559" i="1" s="1"/>
  <c r="N3560" i="1"/>
  <c r="O3560" i="1"/>
  <c r="P3560" i="1"/>
  <c r="Q3560" i="1"/>
  <c r="R3560" i="1"/>
  <c r="S3560" i="1"/>
  <c r="T3560" i="1"/>
  <c r="U3560" i="1"/>
  <c r="V3560" i="1"/>
  <c r="W3560" i="1" s="1"/>
  <c r="N3561" i="1"/>
  <c r="O3561" i="1"/>
  <c r="P3561" i="1"/>
  <c r="Q3561" i="1"/>
  <c r="R3561" i="1"/>
  <c r="S3561" i="1"/>
  <c r="T3561" i="1"/>
  <c r="U3561" i="1"/>
  <c r="V3561" i="1"/>
  <c r="W3561" i="1" s="1"/>
  <c r="N3562" i="1"/>
  <c r="O3562" i="1"/>
  <c r="P3562" i="1"/>
  <c r="Q3562" i="1"/>
  <c r="R3562" i="1"/>
  <c r="S3562" i="1"/>
  <c r="T3562" i="1"/>
  <c r="U3562" i="1"/>
  <c r="V3562" i="1"/>
  <c r="W3562" i="1" s="1"/>
  <c r="N3563" i="1"/>
  <c r="O3563" i="1"/>
  <c r="P3563" i="1"/>
  <c r="Q3563" i="1"/>
  <c r="R3563" i="1"/>
  <c r="S3563" i="1"/>
  <c r="T3563" i="1"/>
  <c r="U3563" i="1"/>
  <c r="V3563" i="1"/>
  <c r="W3563" i="1" s="1"/>
  <c r="N3564" i="1"/>
  <c r="O3564" i="1"/>
  <c r="P3564" i="1"/>
  <c r="Q3564" i="1"/>
  <c r="R3564" i="1"/>
  <c r="S3564" i="1"/>
  <c r="T3564" i="1"/>
  <c r="U3564" i="1"/>
  <c r="V3564" i="1"/>
  <c r="W3564" i="1" s="1"/>
  <c r="N3565" i="1"/>
  <c r="O3565" i="1"/>
  <c r="P3565" i="1"/>
  <c r="Q3565" i="1"/>
  <c r="R3565" i="1"/>
  <c r="S3565" i="1"/>
  <c r="T3565" i="1"/>
  <c r="U3565" i="1"/>
  <c r="V3565" i="1"/>
  <c r="W3565" i="1" s="1"/>
  <c r="N3566" i="1"/>
  <c r="O3566" i="1"/>
  <c r="P3566" i="1"/>
  <c r="Q3566" i="1"/>
  <c r="R3566" i="1"/>
  <c r="S3566" i="1"/>
  <c r="T3566" i="1"/>
  <c r="U3566" i="1"/>
  <c r="V3566" i="1"/>
  <c r="W3566" i="1" s="1"/>
  <c r="N3567" i="1"/>
  <c r="O3567" i="1"/>
  <c r="P3567" i="1"/>
  <c r="Q3567" i="1"/>
  <c r="R3567" i="1"/>
  <c r="S3567" i="1"/>
  <c r="T3567" i="1"/>
  <c r="U3567" i="1"/>
  <c r="V3567" i="1"/>
  <c r="W3567" i="1" s="1"/>
  <c r="N3568" i="1"/>
  <c r="O3568" i="1"/>
  <c r="P3568" i="1"/>
  <c r="Q3568" i="1"/>
  <c r="R3568" i="1"/>
  <c r="S3568" i="1"/>
  <c r="T3568" i="1"/>
  <c r="U3568" i="1"/>
  <c r="V3568" i="1"/>
  <c r="W3568" i="1" s="1"/>
  <c r="N3569" i="1"/>
  <c r="O3569" i="1"/>
  <c r="P3569" i="1"/>
  <c r="Q3569" i="1"/>
  <c r="R3569" i="1"/>
  <c r="S3569" i="1"/>
  <c r="T3569" i="1"/>
  <c r="U3569" i="1"/>
  <c r="V3569" i="1"/>
  <c r="W3569" i="1" s="1"/>
  <c r="N3570" i="1"/>
  <c r="O3570" i="1"/>
  <c r="P3570" i="1"/>
  <c r="Q3570" i="1"/>
  <c r="R3570" i="1"/>
  <c r="S3570" i="1"/>
  <c r="T3570" i="1"/>
  <c r="U3570" i="1"/>
  <c r="V3570" i="1"/>
  <c r="W3570" i="1" s="1"/>
  <c r="N3571" i="1"/>
  <c r="O3571" i="1"/>
  <c r="P3571" i="1"/>
  <c r="Q3571" i="1"/>
  <c r="R3571" i="1"/>
  <c r="S3571" i="1"/>
  <c r="T3571" i="1"/>
  <c r="U3571" i="1"/>
  <c r="V3571" i="1"/>
  <c r="W3571" i="1" s="1"/>
  <c r="N3572" i="1"/>
  <c r="O3572" i="1"/>
  <c r="P3572" i="1"/>
  <c r="Q3572" i="1"/>
  <c r="R3572" i="1"/>
  <c r="S3572" i="1"/>
  <c r="T3572" i="1"/>
  <c r="U3572" i="1"/>
  <c r="V3572" i="1"/>
  <c r="W3572" i="1" s="1"/>
  <c r="N3573" i="1"/>
  <c r="O3573" i="1"/>
  <c r="P3573" i="1"/>
  <c r="Q3573" i="1"/>
  <c r="R3573" i="1"/>
  <c r="S3573" i="1"/>
  <c r="T3573" i="1"/>
  <c r="U3573" i="1"/>
  <c r="V3573" i="1"/>
  <c r="W3573" i="1" s="1"/>
  <c r="N3574" i="1"/>
  <c r="O3574" i="1"/>
  <c r="P3574" i="1"/>
  <c r="Q3574" i="1"/>
  <c r="R3574" i="1"/>
  <c r="S3574" i="1"/>
  <c r="T3574" i="1"/>
  <c r="U3574" i="1"/>
  <c r="V3574" i="1"/>
  <c r="W3574" i="1" s="1"/>
  <c r="N3575" i="1"/>
  <c r="O3575" i="1"/>
  <c r="P3575" i="1"/>
  <c r="Q3575" i="1"/>
  <c r="R3575" i="1"/>
  <c r="S3575" i="1"/>
  <c r="T3575" i="1"/>
  <c r="U3575" i="1"/>
  <c r="V3575" i="1"/>
  <c r="W3575" i="1" s="1"/>
  <c r="N3576" i="1"/>
  <c r="O3576" i="1"/>
  <c r="P3576" i="1"/>
  <c r="Q3576" i="1"/>
  <c r="R3576" i="1"/>
  <c r="S3576" i="1"/>
  <c r="T3576" i="1"/>
  <c r="U3576" i="1"/>
  <c r="V3576" i="1"/>
  <c r="W3576" i="1" s="1"/>
  <c r="N3577" i="1"/>
  <c r="O3577" i="1"/>
  <c r="P3577" i="1"/>
  <c r="Q3577" i="1"/>
  <c r="R3577" i="1"/>
  <c r="S3577" i="1"/>
  <c r="T3577" i="1"/>
  <c r="U3577" i="1"/>
  <c r="V3577" i="1"/>
  <c r="W3577" i="1" s="1"/>
  <c r="N3578" i="1"/>
  <c r="O3578" i="1"/>
  <c r="P3578" i="1"/>
  <c r="Q3578" i="1"/>
  <c r="R3578" i="1"/>
  <c r="S3578" i="1"/>
  <c r="T3578" i="1"/>
  <c r="U3578" i="1"/>
  <c r="V3578" i="1"/>
  <c r="W3578" i="1" s="1"/>
  <c r="N3579" i="1"/>
  <c r="O3579" i="1"/>
  <c r="P3579" i="1"/>
  <c r="Q3579" i="1"/>
  <c r="R3579" i="1"/>
  <c r="S3579" i="1"/>
  <c r="T3579" i="1"/>
  <c r="U3579" i="1"/>
  <c r="V3579" i="1"/>
  <c r="W3579" i="1" s="1"/>
  <c r="N3580" i="1"/>
  <c r="O3580" i="1"/>
  <c r="P3580" i="1"/>
  <c r="Q3580" i="1"/>
  <c r="R3580" i="1"/>
  <c r="S3580" i="1"/>
  <c r="T3580" i="1"/>
  <c r="U3580" i="1"/>
  <c r="V3580" i="1"/>
  <c r="W3580" i="1" s="1"/>
  <c r="N3581" i="1"/>
  <c r="O3581" i="1"/>
  <c r="P3581" i="1"/>
  <c r="Q3581" i="1"/>
  <c r="R3581" i="1"/>
  <c r="S3581" i="1"/>
  <c r="T3581" i="1"/>
  <c r="U3581" i="1"/>
  <c r="V3581" i="1"/>
  <c r="W3581" i="1" s="1"/>
  <c r="N3582" i="1"/>
  <c r="O3582" i="1"/>
  <c r="P3582" i="1"/>
  <c r="Q3582" i="1"/>
  <c r="R3582" i="1"/>
  <c r="S3582" i="1"/>
  <c r="T3582" i="1"/>
  <c r="U3582" i="1"/>
  <c r="V3582" i="1"/>
  <c r="W3582" i="1" s="1"/>
  <c r="N3583" i="1"/>
  <c r="O3583" i="1"/>
  <c r="P3583" i="1"/>
  <c r="Q3583" i="1"/>
  <c r="R3583" i="1"/>
  <c r="S3583" i="1"/>
  <c r="T3583" i="1"/>
  <c r="U3583" i="1"/>
  <c r="V3583" i="1"/>
  <c r="W3583" i="1" s="1"/>
  <c r="N3584" i="1"/>
  <c r="O3584" i="1"/>
  <c r="P3584" i="1"/>
  <c r="Q3584" i="1"/>
  <c r="R3584" i="1"/>
  <c r="S3584" i="1"/>
  <c r="T3584" i="1"/>
  <c r="U3584" i="1"/>
  <c r="V3584" i="1"/>
  <c r="W3584" i="1" s="1"/>
  <c r="N3585" i="1"/>
  <c r="O3585" i="1"/>
  <c r="P3585" i="1"/>
  <c r="Q3585" i="1"/>
  <c r="R3585" i="1"/>
  <c r="S3585" i="1"/>
  <c r="T3585" i="1"/>
  <c r="U3585" i="1"/>
  <c r="V3585" i="1"/>
  <c r="W3585" i="1" s="1"/>
  <c r="N3586" i="1"/>
  <c r="O3586" i="1"/>
  <c r="P3586" i="1"/>
  <c r="Q3586" i="1"/>
  <c r="R3586" i="1"/>
  <c r="S3586" i="1"/>
  <c r="T3586" i="1"/>
  <c r="U3586" i="1"/>
  <c r="V3586" i="1"/>
  <c r="W3586" i="1" s="1"/>
  <c r="N3587" i="1"/>
  <c r="O3587" i="1"/>
  <c r="P3587" i="1"/>
  <c r="Q3587" i="1"/>
  <c r="R3587" i="1"/>
  <c r="S3587" i="1"/>
  <c r="T3587" i="1"/>
  <c r="U3587" i="1"/>
  <c r="V3587" i="1"/>
  <c r="W3587" i="1" s="1"/>
  <c r="N3588" i="1"/>
  <c r="O3588" i="1"/>
  <c r="P3588" i="1"/>
  <c r="Q3588" i="1"/>
  <c r="R3588" i="1"/>
  <c r="S3588" i="1"/>
  <c r="T3588" i="1"/>
  <c r="U3588" i="1"/>
  <c r="V3588" i="1"/>
  <c r="W3588" i="1" s="1"/>
  <c r="N3589" i="1"/>
  <c r="O3589" i="1"/>
  <c r="P3589" i="1"/>
  <c r="Q3589" i="1"/>
  <c r="R3589" i="1"/>
  <c r="S3589" i="1"/>
  <c r="T3589" i="1"/>
  <c r="U3589" i="1"/>
  <c r="V3589" i="1"/>
  <c r="W3589" i="1" s="1"/>
  <c r="N3590" i="1"/>
  <c r="O3590" i="1"/>
  <c r="P3590" i="1"/>
  <c r="Q3590" i="1"/>
  <c r="R3590" i="1"/>
  <c r="S3590" i="1"/>
  <c r="T3590" i="1"/>
  <c r="U3590" i="1"/>
  <c r="V3590" i="1"/>
  <c r="W3590" i="1" s="1"/>
  <c r="N3591" i="1"/>
  <c r="O3591" i="1"/>
  <c r="P3591" i="1"/>
  <c r="Q3591" i="1"/>
  <c r="R3591" i="1"/>
  <c r="S3591" i="1"/>
  <c r="T3591" i="1"/>
  <c r="U3591" i="1"/>
  <c r="V3591" i="1"/>
  <c r="W3591" i="1" s="1"/>
  <c r="N3592" i="1"/>
  <c r="O3592" i="1"/>
  <c r="P3592" i="1"/>
  <c r="Q3592" i="1"/>
  <c r="R3592" i="1"/>
  <c r="S3592" i="1"/>
  <c r="T3592" i="1"/>
  <c r="U3592" i="1"/>
  <c r="V3592" i="1"/>
  <c r="W3592" i="1" s="1"/>
  <c r="N3593" i="1"/>
  <c r="O3593" i="1"/>
  <c r="P3593" i="1"/>
  <c r="Q3593" i="1"/>
  <c r="R3593" i="1"/>
  <c r="S3593" i="1"/>
  <c r="T3593" i="1"/>
  <c r="U3593" i="1"/>
  <c r="V3593" i="1"/>
  <c r="W3593" i="1" s="1"/>
  <c r="N3594" i="1"/>
  <c r="O3594" i="1"/>
  <c r="P3594" i="1"/>
  <c r="Q3594" i="1"/>
  <c r="R3594" i="1"/>
  <c r="S3594" i="1"/>
  <c r="T3594" i="1"/>
  <c r="U3594" i="1"/>
  <c r="V3594" i="1"/>
  <c r="W3594" i="1" s="1"/>
  <c r="N3595" i="1"/>
  <c r="O3595" i="1"/>
  <c r="P3595" i="1"/>
  <c r="Q3595" i="1"/>
  <c r="R3595" i="1"/>
  <c r="S3595" i="1"/>
  <c r="T3595" i="1"/>
  <c r="U3595" i="1"/>
  <c r="V3595" i="1"/>
  <c r="W3595" i="1" s="1"/>
  <c r="N3596" i="1"/>
  <c r="O3596" i="1"/>
  <c r="P3596" i="1"/>
  <c r="Q3596" i="1"/>
  <c r="R3596" i="1"/>
  <c r="S3596" i="1"/>
  <c r="T3596" i="1"/>
  <c r="U3596" i="1"/>
  <c r="V3596" i="1"/>
  <c r="W3596" i="1" s="1"/>
  <c r="N3597" i="1"/>
  <c r="O3597" i="1"/>
  <c r="P3597" i="1"/>
  <c r="Q3597" i="1"/>
  <c r="R3597" i="1"/>
  <c r="S3597" i="1"/>
  <c r="T3597" i="1"/>
  <c r="U3597" i="1"/>
  <c r="V3597" i="1"/>
  <c r="W3597" i="1" s="1"/>
  <c r="N3598" i="1"/>
  <c r="O3598" i="1"/>
  <c r="P3598" i="1"/>
  <c r="Q3598" i="1"/>
  <c r="R3598" i="1"/>
  <c r="S3598" i="1"/>
  <c r="T3598" i="1"/>
  <c r="U3598" i="1"/>
  <c r="V3598" i="1"/>
  <c r="W3598" i="1" s="1"/>
  <c r="N3599" i="1"/>
  <c r="O3599" i="1"/>
  <c r="P3599" i="1"/>
  <c r="Q3599" i="1"/>
  <c r="R3599" i="1"/>
  <c r="S3599" i="1"/>
  <c r="T3599" i="1"/>
  <c r="U3599" i="1"/>
  <c r="V3599" i="1"/>
  <c r="W3599" i="1" s="1"/>
  <c r="N3600" i="1"/>
  <c r="O3600" i="1"/>
  <c r="P3600" i="1"/>
  <c r="Q3600" i="1"/>
  <c r="R3600" i="1"/>
  <c r="S3600" i="1"/>
  <c r="T3600" i="1"/>
  <c r="U3600" i="1"/>
  <c r="V3600" i="1"/>
  <c r="W3600" i="1" s="1"/>
  <c r="N3601" i="1"/>
  <c r="O3601" i="1"/>
  <c r="P3601" i="1"/>
  <c r="Q3601" i="1"/>
  <c r="R3601" i="1"/>
  <c r="S3601" i="1"/>
  <c r="T3601" i="1"/>
  <c r="U3601" i="1"/>
  <c r="V3601" i="1"/>
  <c r="W3601" i="1" s="1"/>
  <c r="N3602" i="1"/>
  <c r="O3602" i="1"/>
  <c r="P3602" i="1"/>
  <c r="Q3602" i="1"/>
  <c r="R3602" i="1"/>
  <c r="S3602" i="1"/>
  <c r="T3602" i="1"/>
  <c r="U3602" i="1"/>
  <c r="V3602" i="1"/>
  <c r="W3602" i="1" s="1"/>
  <c r="N3603" i="1"/>
  <c r="O3603" i="1"/>
  <c r="P3603" i="1"/>
  <c r="Q3603" i="1"/>
  <c r="R3603" i="1"/>
  <c r="S3603" i="1"/>
  <c r="T3603" i="1"/>
  <c r="U3603" i="1"/>
  <c r="V3603" i="1"/>
  <c r="W3603" i="1" s="1"/>
  <c r="N3604" i="1"/>
  <c r="O3604" i="1"/>
  <c r="P3604" i="1"/>
  <c r="Q3604" i="1"/>
  <c r="R3604" i="1"/>
  <c r="S3604" i="1"/>
  <c r="T3604" i="1"/>
  <c r="U3604" i="1"/>
  <c r="V3604" i="1"/>
  <c r="W3604" i="1" s="1"/>
  <c r="N3605" i="1"/>
  <c r="O3605" i="1"/>
  <c r="P3605" i="1"/>
  <c r="Q3605" i="1"/>
  <c r="R3605" i="1"/>
  <c r="S3605" i="1"/>
  <c r="T3605" i="1"/>
  <c r="U3605" i="1"/>
  <c r="V3605" i="1"/>
  <c r="W3605" i="1" s="1"/>
  <c r="N3606" i="1"/>
  <c r="O3606" i="1"/>
  <c r="P3606" i="1"/>
  <c r="Q3606" i="1"/>
  <c r="R3606" i="1"/>
  <c r="S3606" i="1"/>
  <c r="T3606" i="1"/>
  <c r="U3606" i="1"/>
  <c r="V3606" i="1"/>
  <c r="W3606" i="1" s="1"/>
  <c r="N3607" i="1"/>
  <c r="O3607" i="1"/>
  <c r="P3607" i="1"/>
  <c r="Q3607" i="1"/>
  <c r="R3607" i="1"/>
  <c r="S3607" i="1"/>
  <c r="T3607" i="1"/>
  <c r="U3607" i="1"/>
  <c r="V3607" i="1"/>
  <c r="W3607" i="1" s="1"/>
  <c r="N3608" i="1"/>
  <c r="O3608" i="1"/>
  <c r="P3608" i="1"/>
  <c r="Q3608" i="1"/>
  <c r="R3608" i="1"/>
  <c r="S3608" i="1"/>
  <c r="T3608" i="1"/>
  <c r="U3608" i="1"/>
  <c r="V3608" i="1"/>
  <c r="W3608" i="1" s="1"/>
  <c r="N3609" i="1"/>
  <c r="O3609" i="1"/>
  <c r="P3609" i="1"/>
  <c r="Q3609" i="1"/>
  <c r="R3609" i="1"/>
  <c r="S3609" i="1"/>
  <c r="T3609" i="1"/>
  <c r="U3609" i="1"/>
  <c r="V3609" i="1"/>
  <c r="W3609" i="1" s="1"/>
  <c r="N3610" i="1"/>
  <c r="O3610" i="1"/>
  <c r="P3610" i="1"/>
  <c r="Q3610" i="1"/>
  <c r="R3610" i="1"/>
  <c r="S3610" i="1"/>
  <c r="T3610" i="1"/>
  <c r="U3610" i="1"/>
  <c r="V3610" i="1"/>
  <c r="W3610" i="1" s="1"/>
  <c r="N3611" i="1"/>
  <c r="O3611" i="1"/>
  <c r="P3611" i="1"/>
  <c r="Q3611" i="1"/>
  <c r="R3611" i="1"/>
  <c r="S3611" i="1"/>
  <c r="T3611" i="1"/>
  <c r="U3611" i="1"/>
  <c r="V3611" i="1"/>
  <c r="W3611" i="1" s="1"/>
  <c r="N3612" i="1"/>
  <c r="O3612" i="1"/>
  <c r="P3612" i="1"/>
  <c r="Q3612" i="1"/>
  <c r="R3612" i="1"/>
  <c r="S3612" i="1"/>
  <c r="T3612" i="1"/>
  <c r="U3612" i="1"/>
  <c r="V3612" i="1"/>
  <c r="W3612" i="1" s="1"/>
  <c r="N3613" i="1"/>
  <c r="O3613" i="1"/>
  <c r="P3613" i="1"/>
  <c r="Q3613" i="1"/>
  <c r="R3613" i="1"/>
  <c r="S3613" i="1"/>
  <c r="T3613" i="1"/>
  <c r="U3613" i="1"/>
  <c r="V3613" i="1"/>
  <c r="W3613" i="1" s="1"/>
  <c r="N3614" i="1"/>
  <c r="O3614" i="1"/>
  <c r="P3614" i="1"/>
  <c r="Q3614" i="1"/>
  <c r="R3614" i="1"/>
  <c r="S3614" i="1"/>
  <c r="T3614" i="1"/>
  <c r="U3614" i="1"/>
  <c r="V3614" i="1"/>
  <c r="W3614" i="1" s="1"/>
  <c r="N3615" i="1"/>
  <c r="O3615" i="1"/>
  <c r="P3615" i="1"/>
  <c r="Q3615" i="1"/>
  <c r="R3615" i="1"/>
  <c r="S3615" i="1"/>
  <c r="T3615" i="1"/>
  <c r="U3615" i="1"/>
  <c r="V3615" i="1"/>
  <c r="W3615" i="1" s="1"/>
  <c r="N3616" i="1"/>
  <c r="O3616" i="1"/>
  <c r="P3616" i="1"/>
  <c r="Q3616" i="1"/>
  <c r="R3616" i="1"/>
  <c r="S3616" i="1"/>
  <c r="T3616" i="1"/>
  <c r="U3616" i="1"/>
  <c r="V3616" i="1"/>
  <c r="W3616" i="1" s="1"/>
  <c r="N3617" i="1"/>
  <c r="O3617" i="1"/>
  <c r="P3617" i="1"/>
  <c r="Q3617" i="1"/>
  <c r="R3617" i="1"/>
  <c r="S3617" i="1"/>
  <c r="T3617" i="1"/>
  <c r="U3617" i="1"/>
  <c r="V3617" i="1"/>
  <c r="W3617" i="1" s="1"/>
  <c r="N3618" i="1"/>
  <c r="O3618" i="1"/>
  <c r="P3618" i="1"/>
  <c r="Q3618" i="1"/>
  <c r="R3618" i="1"/>
  <c r="S3618" i="1"/>
  <c r="T3618" i="1"/>
  <c r="U3618" i="1"/>
  <c r="V3618" i="1"/>
  <c r="W3618" i="1" s="1"/>
  <c r="N3619" i="1"/>
  <c r="O3619" i="1"/>
  <c r="P3619" i="1"/>
  <c r="Q3619" i="1"/>
  <c r="R3619" i="1"/>
  <c r="S3619" i="1"/>
  <c r="T3619" i="1"/>
  <c r="U3619" i="1"/>
  <c r="V3619" i="1"/>
  <c r="W3619" i="1" s="1"/>
  <c r="N3620" i="1"/>
  <c r="O3620" i="1"/>
  <c r="P3620" i="1"/>
  <c r="Q3620" i="1"/>
  <c r="R3620" i="1"/>
  <c r="S3620" i="1"/>
  <c r="T3620" i="1"/>
  <c r="U3620" i="1"/>
  <c r="V3620" i="1"/>
  <c r="W3620" i="1" s="1"/>
  <c r="N3621" i="1"/>
  <c r="O3621" i="1"/>
  <c r="P3621" i="1"/>
  <c r="Q3621" i="1"/>
  <c r="R3621" i="1"/>
  <c r="S3621" i="1"/>
  <c r="T3621" i="1"/>
  <c r="U3621" i="1"/>
  <c r="V3621" i="1"/>
  <c r="W3621" i="1" s="1"/>
  <c r="N3622" i="1"/>
  <c r="O3622" i="1"/>
  <c r="P3622" i="1"/>
  <c r="Q3622" i="1"/>
  <c r="R3622" i="1"/>
  <c r="S3622" i="1"/>
  <c r="T3622" i="1"/>
  <c r="U3622" i="1"/>
  <c r="V3622" i="1"/>
  <c r="W3622" i="1" s="1"/>
  <c r="N3623" i="1"/>
  <c r="O3623" i="1"/>
  <c r="P3623" i="1"/>
  <c r="Q3623" i="1"/>
  <c r="R3623" i="1"/>
  <c r="S3623" i="1"/>
  <c r="T3623" i="1"/>
  <c r="U3623" i="1"/>
  <c r="V3623" i="1"/>
  <c r="W3623" i="1" s="1"/>
  <c r="N3624" i="1"/>
  <c r="O3624" i="1"/>
  <c r="P3624" i="1"/>
  <c r="Q3624" i="1"/>
  <c r="R3624" i="1"/>
  <c r="S3624" i="1"/>
  <c r="T3624" i="1"/>
  <c r="U3624" i="1"/>
  <c r="V3624" i="1"/>
  <c r="W3624" i="1" s="1"/>
  <c r="N3625" i="1"/>
  <c r="O3625" i="1"/>
  <c r="P3625" i="1"/>
  <c r="Q3625" i="1"/>
  <c r="R3625" i="1"/>
  <c r="S3625" i="1"/>
  <c r="T3625" i="1"/>
  <c r="U3625" i="1"/>
  <c r="V3625" i="1"/>
  <c r="W3625" i="1" s="1"/>
  <c r="N3626" i="1"/>
  <c r="O3626" i="1"/>
  <c r="P3626" i="1"/>
  <c r="Q3626" i="1"/>
  <c r="R3626" i="1"/>
  <c r="S3626" i="1"/>
  <c r="T3626" i="1"/>
  <c r="U3626" i="1"/>
  <c r="V3626" i="1"/>
  <c r="W3626" i="1" s="1"/>
  <c r="N3627" i="1"/>
  <c r="O3627" i="1"/>
  <c r="P3627" i="1"/>
  <c r="Q3627" i="1"/>
  <c r="R3627" i="1"/>
  <c r="S3627" i="1"/>
  <c r="T3627" i="1"/>
  <c r="U3627" i="1"/>
  <c r="V3627" i="1"/>
  <c r="W3627" i="1" s="1"/>
  <c r="N3628" i="1"/>
  <c r="O3628" i="1"/>
  <c r="P3628" i="1"/>
  <c r="Q3628" i="1"/>
  <c r="R3628" i="1"/>
  <c r="S3628" i="1"/>
  <c r="T3628" i="1"/>
  <c r="U3628" i="1"/>
  <c r="V3628" i="1"/>
  <c r="W3628" i="1" s="1"/>
  <c r="N3629" i="1"/>
  <c r="O3629" i="1"/>
  <c r="P3629" i="1"/>
  <c r="Q3629" i="1"/>
  <c r="R3629" i="1"/>
  <c r="S3629" i="1"/>
  <c r="T3629" i="1"/>
  <c r="U3629" i="1"/>
  <c r="V3629" i="1"/>
  <c r="W3629" i="1" s="1"/>
  <c r="N3630" i="1"/>
  <c r="O3630" i="1"/>
  <c r="P3630" i="1"/>
  <c r="Q3630" i="1"/>
  <c r="R3630" i="1"/>
  <c r="S3630" i="1"/>
  <c r="T3630" i="1"/>
  <c r="U3630" i="1"/>
  <c r="V3630" i="1"/>
  <c r="W3630" i="1" s="1"/>
  <c r="N3631" i="1"/>
  <c r="O3631" i="1"/>
  <c r="P3631" i="1"/>
  <c r="Q3631" i="1"/>
  <c r="R3631" i="1"/>
  <c r="S3631" i="1"/>
  <c r="T3631" i="1"/>
  <c r="U3631" i="1"/>
  <c r="V3631" i="1"/>
  <c r="W3631" i="1" s="1"/>
  <c r="N3632" i="1"/>
  <c r="O3632" i="1"/>
  <c r="P3632" i="1"/>
  <c r="Q3632" i="1"/>
  <c r="R3632" i="1"/>
  <c r="S3632" i="1"/>
  <c r="T3632" i="1"/>
  <c r="U3632" i="1"/>
  <c r="V3632" i="1"/>
  <c r="W3632" i="1" s="1"/>
  <c r="N3633" i="1"/>
  <c r="O3633" i="1"/>
  <c r="P3633" i="1"/>
  <c r="Q3633" i="1"/>
  <c r="R3633" i="1"/>
  <c r="S3633" i="1"/>
  <c r="T3633" i="1"/>
  <c r="U3633" i="1"/>
  <c r="V3633" i="1"/>
  <c r="W3633" i="1" s="1"/>
  <c r="N3634" i="1"/>
  <c r="O3634" i="1"/>
  <c r="P3634" i="1"/>
  <c r="Q3634" i="1"/>
  <c r="R3634" i="1"/>
  <c r="S3634" i="1"/>
  <c r="T3634" i="1"/>
  <c r="U3634" i="1"/>
  <c r="V3634" i="1"/>
  <c r="W3634" i="1" s="1"/>
  <c r="N3635" i="1"/>
  <c r="O3635" i="1"/>
  <c r="P3635" i="1"/>
  <c r="Q3635" i="1"/>
  <c r="R3635" i="1"/>
  <c r="S3635" i="1"/>
  <c r="T3635" i="1"/>
  <c r="U3635" i="1"/>
  <c r="V3635" i="1"/>
  <c r="W3635" i="1" s="1"/>
  <c r="N3636" i="1"/>
  <c r="O3636" i="1"/>
  <c r="P3636" i="1"/>
  <c r="Q3636" i="1"/>
  <c r="R3636" i="1"/>
  <c r="S3636" i="1"/>
  <c r="T3636" i="1"/>
  <c r="U3636" i="1"/>
  <c r="V3636" i="1"/>
  <c r="W3636" i="1" s="1"/>
  <c r="N3637" i="1"/>
  <c r="O3637" i="1"/>
  <c r="P3637" i="1"/>
  <c r="Q3637" i="1"/>
  <c r="R3637" i="1"/>
  <c r="S3637" i="1"/>
  <c r="T3637" i="1"/>
  <c r="U3637" i="1"/>
  <c r="V3637" i="1"/>
  <c r="W3637" i="1" s="1"/>
  <c r="N3638" i="1"/>
  <c r="O3638" i="1"/>
  <c r="P3638" i="1"/>
  <c r="Q3638" i="1"/>
  <c r="R3638" i="1"/>
  <c r="S3638" i="1"/>
  <c r="T3638" i="1"/>
  <c r="U3638" i="1"/>
  <c r="V3638" i="1"/>
  <c r="W3638" i="1" s="1"/>
  <c r="N3639" i="1"/>
  <c r="O3639" i="1"/>
  <c r="P3639" i="1"/>
  <c r="Q3639" i="1"/>
  <c r="R3639" i="1"/>
  <c r="S3639" i="1"/>
  <c r="T3639" i="1"/>
  <c r="U3639" i="1"/>
  <c r="V3639" i="1"/>
  <c r="W3639" i="1" s="1"/>
  <c r="N3640" i="1"/>
  <c r="O3640" i="1"/>
  <c r="P3640" i="1"/>
  <c r="Q3640" i="1"/>
  <c r="R3640" i="1"/>
  <c r="S3640" i="1"/>
  <c r="T3640" i="1"/>
  <c r="U3640" i="1"/>
  <c r="V3640" i="1"/>
  <c r="W3640" i="1" s="1"/>
  <c r="N3641" i="1"/>
  <c r="O3641" i="1"/>
  <c r="P3641" i="1"/>
  <c r="Q3641" i="1"/>
  <c r="R3641" i="1"/>
  <c r="S3641" i="1"/>
  <c r="T3641" i="1"/>
  <c r="U3641" i="1"/>
  <c r="V3641" i="1"/>
  <c r="W3641" i="1" s="1"/>
  <c r="N3642" i="1"/>
  <c r="O3642" i="1"/>
  <c r="P3642" i="1"/>
  <c r="Q3642" i="1"/>
  <c r="R3642" i="1"/>
  <c r="S3642" i="1"/>
  <c r="T3642" i="1"/>
  <c r="U3642" i="1"/>
  <c r="V3642" i="1"/>
  <c r="W3642" i="1" s="1"/>
  <c r="N3643" i="1"/>
  <c r="O3643" i="1"/>
  <c r="P3643" i="1"/>
  <c r="Q3643" i="1"/>
  <c r="R3643" i="1"/>
  <c r="S3643" i="1"/>
  <c r="T3643" i="1"/>
  <c r="U3643" i="1"/>
  <c r="V3643" i="1"/>
  <c r="W3643" i="1" s="1"/>
  <c r="N3644" i="1"/>
  <c r="O3644" i="1"/>
  <c r="P3644" i="1"/>
  <c r="Q3644" i="1"/>
  <c r="R3644" i="1"/>
  <c r="S3644" i="1"/>
  <c r="T3644" i="1"/>
  <c r="U3644" i="1"/>
  <c r="V3644" i="1"/>
  <c r="W3644" i="1" s="1"/>
  <c r="N3645" i="1"/>
  <c r="O3645" i="1"/>
  <c r="P3645" i="1"/>
  <c r="Q3645" i="1"/>
  <c r="R3645" i="1"/>
  <c r="S3645" i="1"/>
  <c r="T3645" i="1"/>
  <c r="U3645" i="1"/>
  <c r="V3645" i="1"/>
  <c r="W3645" i="1" s="1"/>
  <c r="N3646" i="1"/>
  <c r="O3646" i="1"/>
  <c r="P3646" i="1"/>
  <c r="Q3646" i="1"/>
  <c r="R3646" i="1"/>
  <c r="S3646" i="1"/>
  <c r="T3646" i="1"/>
  <c r="U3646" i="1"/>
  <c r="V3646" i="1"/>
  <c r="W3646" i="1" s="1"/>
  <c r="N3647" i="1"/>
  <c r="O3647" i="1"/>
  <c r="P3647" i="1"/>
  <c r="Q3647" i="1"/>
  <c r="R3647" i="1"/>
  <c r="S3647" i="1"/>
  <c r="T3647" i="1"/>
  <c r="U3647" i="1"/>
  <c r="V3647" i="1"/>
  <c r="W3647" i="1" s="1"/>
  <c r="N3648" i="1"/>
  <c r="O3648" i="1"/>
  <c r="P3648" i="1"/>
  <c r="Q3648" i="1"/>
  <c r="R3648" i="1"/>
  <c r="S3648" i="1"/>
  <c r="T3648" i="1"/>
  <c r="U3648" i="1"/>
  <c r="V3648" i="1"/>
  <c r="W3648" i="1" s="1"/>
  <c r="N3649" i="1"/>
  <c r="O3649" i="1"/>
  <c r="P3649" i="1"/>
  <c r="Q3649" i="1"/>
  <c r="R3649" i="1"/>
  <c r="S3649" i="1"/>
  <c r="T3649" i="1"/>
  <c r="U3649" i="1"/>
  <c r="V3649" i="1"/>
  <c r="W3649" i="1" s="1"/>
  <c r="N3650" i="1"/>
  <c r="O3650" i="1"/>
  <c r="P3650" i="1"/>
  <c r="Q3650" i="1"/>
  <c r="R3650" i="1"/>
  <c r="S3650" i="1"/>
  <c r="T3650" i="1"/>
  <c r="U3650" i="1"/>
  <c r="V3650" i="1"/>
  <c r="W3650" i="1" s="1"/>
  <c r="N3651" i="1"/>
  <c r="O3651" i="1"/>
  <c r="P3651" i="1"/>
  <c r="Q3651" i="1"/>
  <c r="R3651" i="1"/>
  <c r="S3651" i="1"/>
  <c r="T3651" i="1"/>
  <c r="U3651" i="1"/>
  <c r="V3651" i="1"/>
  <c r="W3651" i="1" s="1"/>
  <c r="N3652" i="1"/>
  <c r="O3652" i="1"/>
  <c r="P3652" i="1"/>
  <c r="Q3652" i="1"/>
  <c r="R3652" i="1"/>
  <c r="S3652" i="1"/>
  <c r="T3652" i="1"/>
  <c r="U3652" i="1"/>
  <c r="V3652" i="1"/>
  <c r="W3652" i="1" s="1"/>
  <c r="N3653" i="1"/>
  <c r="O3653" i="1"/>
  <c r="P3653" i="1"/>
  <c r="Q3653" i="1"/>
  <c r="R3653" i="1"/>
  <c r="S3653" i="1"/>
  <c r="T3653" i="1"/>
  <c r="U3653" i="1"/>
  <c r="V3653" i="1"/>
  <c r="W3653" i="1" s="1"/>
  <c r="N3654" i="1"/>
  <c r="O3654" i="1"/>
  <c r="P3654" i="1"/>
  <c r="Q3654" i="1"/>
  <c r="R3654" i="1"/>
  <c r="S3654" i="1"/>
  <c r="T3654" i="1"/>
  <c r="U3654" i="1"/>
  <c r="V3654" i="1"/>
  <c r="W3654" i="1" s="1"/>
  <c r="N3655" i="1"/>
  <c r="O3655" i="1"/>
  <c r="P3655" i="1"/>
  <c r="Q3655" i="1"/>
  <c r="R3655" i="1"/>
  <c r="S3655" i="1"/>
  <c r="T3655" i="1"/>
  <c r="U3655" i="1"/>
  <c r="V3655" i="1"/>
  <c r="W3655" i="1" s="1"/>
  <c r="N3656" i="1"/>
  <c r="O3656" i="1"/>
  <c r="P3656" i="1"/>
  <c r="Q3656" i="1"/>
  <c r="R3656" i="1"/>
  <c r="S3656" i="1"/>
  <c r="T3656" i="1"/>
  <c r="U3656" i="1"/>
  <c r="V3656" i="1"/>
  <c r="W3656" i="1" s="1"/>
  <c r="N3657" i="1"/>
  <c r="O3657" i="1"/>
  <c r="P3657" i="1"/>
  <c r="Q3657" i="1"/>
  <c r="R3657" i="1"/>
  <c r="S3657" i="1"/>
  <c r="T3657" i="1"/>
  <c r="U3657" i="1"/>
  <c r="V3657" i="1"/>
  <c r="W3657" i="1" s="1"/>
  <c r="N3658" i="1"/>
  <c r="O3658" i="1"/>
  <c r="P3658" i="1"/>
  <c r="Q3658" i="1"/>
  <c r="R3658" i="1"/>
  <c r="S3658" i="1"/>
  <c r="T3658" i="1"/>
  <c r="U3658" i="1"/>
  <c r="V3658" i="1"/>
  <c r="W3658" i="1" s="1"/>
  <c r="N3659" i="1"/>
  <c r="O3659" i="1"/>
  <c r="P3659" i="1"/>
  <c r="Q3659" i="1"/>
  <c r="R3659" i="1"/>
  <c r="S3659" i="1"/>
  <c r="T3659" i="1"/>
  <c r="U3659" i="1"/>
  <c r="V3659" i="1"/>
  <c r="W3659" i="1" s="1"/>
  <c r="N3660" i="1"/>
  <c r="O3660" i="1"/>
  <c r="P3660" i="1"/>
  <c r="Q3660" i="1"/>
  <c r="R3660" i="1"/>
  <c r="S3660" i="1"/>
  <c r="T3660" i="1"/>
  <c r="U3660" i="1"/>
  <c r="V3660" i="1"/>
  <c r="W3660" i="1" s="1"/>
  <c r="N3661" i="1"/>
  <c r="O3661" i="1"/>
  <c r="P3661" i="1"/>
  <c r="Q3661" i="1"/>
  <c r="R3661" i="1"/>
  <c r="S3661" i="1"/>
  <c r="T3661" i="1"/>
  <c r="U3661" i="1"/>
  <c r="V3661" i="1"/>
  <c r="W3661" i="1" s="1"/>
  <c r="N3662" i="1"/>
  <c r="O3662" i="1"/>
  <c r="P3662" i="1"/>
  <c r="Q3662" i="1"/>
  <c r="R3662" i="1"/>
  <c r="S3662" i="1"/>
  <c r="T3662" i="1"/>
  <c r="U3662" i="1"/>
  <c r="V3662" i="1"/>
  <c r="W3662" i="1" s="1"/>
  <c r="N3663" i="1"/>
  <c r="O3663" i="1"/>
  <c r="P3663" i="1"/>
  <c r="Q3663" i="1"/>
  <c r="R3663" i="1"/>
  <c r="S3663" i="1"/>
  <c r="T3663" i="1"/>
  <c r="U3663" i="1"/>
  <c r="V3663" i="1"/>
  <c r="W3663" i="1" s="1"/>
  <c r="N3664" i="1"/>
  <c r="O3664" i="1"/>
  <c r="P3664" i="1"/>
  <c r="Q3664" i="1"/>
  <c r="R3664" i="1"/>
  <c r="S3664" i="1"/>
  <c r="T3664" i="1"/>
  <c r="U3664" i="1"/>
  <c r="V3664" i="1"/>
  <c r="W3664" i="1" s="1"/>
  <c r="N3665" i="1"/>
  <c r="O3665" i="1"/>
  <c r="P3665" i="1"/>
  <c r="Q3665" i="1"/>
  <c r="R3665" i="1"/>
  <c r="S3665" i="1"/>
  <c r="T3665" i="1"/>
  <c r="U3665" i="1"/>
  <c r="V3665" i="1"/>
  <c r="W3665" i="1" s="1"/>
  <c r="N3666" i="1"/>
  <c r="O3666" i="1"/>
  <c r="P3666" i="1"/>
  <c r="Q3666" i="1"/>
  <c r="R3666" i="1"/>
  <c r="S3666" i="1"/>
  <c r="T3666" i="1"/>
  <c r="U3666" i="1"/>
  <c r="V3666" i="1"/>
  <c r="W3666" i="1" s="1"/>
  <c r="N3667" i="1"/>
  <c r="O3667" i="1"/>
  <c r="P3667" i="1"/>
  <c r="Q3667" i="1"/>
  <c r="R3667" i="1"/>
  <c r="S3667" i="1"/>
  <c r="T3667" i="1"/>
  <c r="U3667" i="1"/>
  <c r="V3667" i="1"/>
  <c r="W3667" i="1" s="1"/>
  <c r="N3668" i="1"/>
  <c r="O3668" i="1"/>
  <c r="P3668" i="1"/>
  <c r="Q3668" i="1"/>
  <c r="R3668" i="1"/>
  <c r="S3668" i="1"/>
  <c r="T3668" i="1"/>
  <c r="U3668" i="1"/>
  <c r="V3668" i="1"/>
  <c r="W3668" i="1" s="1"/>
  <c r="N3669" i="1"/>
  <c r="O3669" i="1"/>
  <c r="P3669" i="1"/>
  <c r="Q3669" i="1"/>
  <c r="R3669" i="1"/>
  <c r="S3669" i="1"/>
  <c r="T3669" i="1"/>
  <c r="U3669" i="1"/>
  <c r="V3669" i="1"/>
  <c r="W3669" i="1" s="1"/>
  <c r="N3670" i="1"/>
  <c r="O3670" i="1"/>
  <c r="P3670" i="1"/>
  <c r="Q3670" i="1"/>
  <c r="R3670" i="1"/>
  <c r="S3670" i="1"/>
  <c r="T3670" i="1"/>
  <c r="U3670" i="1"/>
  <c r="V3670" i="1"/>
  <c r="W3670" i="1" s="1"/>
  <c r="N3671" i="1"/>
  <c r="O3671" i="1"/>
  <c r="P3671" i="1"/>
  <c r="Q3671" i="1"/>
  <c r="R3671" i="1"/>
  <c r="S3671" i="1"/>
  <c r="T3671" i="1"/>
  <c r="U3671" i="1"/>
  <c r="V3671" i="1"/>
  <c r="W3671" i="1" s="1"/>
  <c r="N3672" i="1"/>
  <c r="O3672" i="1"/>
  <c r="P3672" i="1"/>
  <c r="Q3672" i="1"/>
  <c r="R3672" i="1"/>
  <c r="S3672" i="1"/>
  <c r="T3672" i="1"/>
  <c r="U3672" i="1"/>
  <c r="V3672" i="1"/>
  <c r="W3672" i="1" s="1"/>
  <c r="N3673" i="1"/>
  <c r="O3673" i="1"/>
  <c r="P3673" i="1"/>
  <c r="Q3673" i="1"/>
  <c r="R3673" i="1"/>
  <c r="S3673" i="1"/>
  <c r="T3673" i="1"/>
  <c r="U3673" i="1"/>
  <c r="V3673" i="1"/>
  <c r="W3673" i="1" s="1"/>
  <c r="N3674" i="1"/>
  <c r="O3674" i="1"/>
  <c r="P3674" i="1"/>
  <c r="Q3674" i="1"/>
  <c r="R3674" i="1"/>
  <c r="S3674" i="1"/>
  <c r="T3674" i="1"/>
  <c r="U3674" i="1"/>
  <c r="V3674" i="1"/>
  <c r="W3674" i="1" s="1"/>
  <c r="N3675" i="1"/>
  <c r="O3675" i="1"/>
  <c r="P3675" i="1"/>
  <c r="Q3675" i="1"/>
  <c r="R3675" i="1"/>
  <c r="S3675" i="1"/>
  <c r="T3675" i="1"/>
  <c r="U3675" i="1"/>
  <c r="V3675" i="1"/>
  <c r="W3675" i="1" s="1"/>
  <c r="N3676" i="1"/>
  <c r="O3676" i="1"/>
  <c r="P3676" i="1"/>
  <c r="Q3676" i="1"/>
  <c r="R3676" i="1"/>
  <c r="S3676" i="1"/>
  <c r="T3676" i="1"/>
  <c r="U3676" i="1"/>
  <c r="V3676" i="1"/>
  <c r="W3676" i="1" s="1"/>
  <c r="N3677" i="1"/>
  <c r="O3677" i="1"/>
  <c r="P3677" i="1"/>
  <c r="Q3677" i="1"/>
  <c r="R3677" i="1"/>
  <c r="S3677" i="1"/>
  <c r="T3677" i="1"/>
  <c r="U3677" i="1"/>
  <c r="V3677" i="1"/>
  <c r="W3677" i="1" s="1"/>
  <c r="N3678" i="1"/>
  <c r="O3678" i="1"/>
  <c r="P3678" i="1"/>
  <c r="Q3678" i="1"/>
  <c r="R3678" i="1"/>
  <c r="S3678" i="1"/>
  <c r="T3678" i="1"/>
  <c r="U3678" i="1"/>
  <c r="V3678" i="1"/>
  <c r="W3678" i="1" s="1"/>
  <c r="N3679" i="1"/>
  <c r="O3679" i="1"/>
  <c r="P3679" i="1"/>
  <c r="Q3679" i="1"/>
  <c r="R3679" i="1"/>
  <c r="S3679" i="1"/>
  <c r="T3679" i="1"/>
  <c r="U3679" i="1"/>
  <c r="V3679" i="1"/>
  <c r="W3679" i="1" s="1"/>
  <c r="N3680" i="1"/>
  <c r="O3680" i="1"/>
  <c r="P3680" i="1"/>
  <c r="Q3680" i="1"/>
  <c r="R3680" i="1"/>
  <c r="S3680" i="1"/>
  <c r="T3680" i="1"/>
  <c r="U3680" i="1"/>
  <c r="V3680" i="1"/>
  <c r="W3680" i="1" s="1"/>
  <c r="N3681" i="1"/>
  <c r="O3681" i="1"/>
  <c r="P3681" i="1"/>
  <c r="Q3681" i="1"/>
  <c r="R3681" i="1"/>
  <c r="S3681" i="1"/>
  <c r="T3681" i="1"/>
  <c r="U3681" i="1"/>
  <c r="V3681" i="1"/>
  <c r="W3681" i="1" s="1"/>
  <c r="N3682" i="1"/>
  <c r="O3682" i="1"/>
  <c r="P3682" i="1"/>
  <c r="Q3682" i="1"/>
  <c r="R3682" i="1"/>
  <c r="S3682" i="1"/>
  <c r="T3682" i="1"/>
  <c r="U3682" i="1"/>
  <c r="V3682" i="1"/>
  <c r="W3682" i="1" s="1"/>
  <c r="N3683" i="1"/>
  <c r="O3683" i="1"/>
  <c r="P3683" i="1"/>
  <c r="Q3683" i="1"/>
  <c r="R3683" i="1"/>
  <c r="S3683" i="1"/>
  <c r="T3683" i="1"/>
  <c r="U3683" i="1"/>
  <c r="V3683" i="1"/>
  <c r="W3683" i="1" s="1"/>
  <c r="N3684" i="1"/>
  <c r="O3684" i="1"/>
  <c r="P3684" i="1"/>
  <c r="Q3684" i="1"/>
  <c r="R3684" i="1"/>
  <c r="S3684" i="1"/>
  <c r="T3684" i="1"/>
  <c r="U3684" i="1"/>
  <c r="V3684" i="1"/>
  <c r="W3684" i="1" s="1"/>
  <c r="N3685" i="1"/>
  <c r="O3685" i="1"/>
  <c r="P3685" i="1"/>
  <c r="Q3685" i="1"/>
  <c r="R3685" i="1"/>
  <c r="S3685" i="1"/>
  <c r="T3685" i="1"/>
  <c r="U3685" i="1"/>
  <c r="V3685" i="1"/>
  <c r="W3685" i="1" s="1"/>
  <c r="N3686" i="1"/>
  <c r="O3686" i="1"/>
  <c r="P3686" i="1"/>
  <c r="Q3686" i="1"/>
  <c r="R3686" i="1"/>
  <c r="S3686" i="1"/>
  <c r="T3686" i="1"/>
  <c r="U3686" i="1"/>
  <c r="V3686" i="1"/>
  <c r="W3686" i="1" s="1"/>
  <c r="N3687" i="1"/>
  <c r="O3687" i="1"/>
  <c r="P3687" i="1"/>
  <c r="Q3687" i="1"/>
  <c r="R3687" i="1"/>
  <c r="S3687" i="1"/>
  <c r="T3687" i="1"/>
  <c r="U3687" i="1"/>
  <c r="V3687" i="1"/>
  <c r="W3687" i="1" s="1"/>
  <c r="N3688" i="1"/>
  <c r="O3688" i="1"/>
  <c r="P3688" i="1"/>
  <c r="Q3688" i="1"/>
  <c r="R3688" i="1"/>
  <c r="S3688" i="1"/>
  <c r="T3688" i="1"/>
  <c r="U3688" i="1"/>
  <c r="V3688" i="1"/>
  <c r="W3688" i="1" s="1"/>
  <c r="N3689" i="1"/>
  <c r="O3689" i="1"/>
  <c r="P3689" i="1"/>
  <c r="Q3689" i="1"/>
  <c r="R3689" i="1"/>
  <c r="S3689" i="1"/>
  <c r="T3689" i="1"/>
  <c r="U3689" i="1"/>
  <c r="V3689" i="1"/>
  <c r="W3689" i="1" s="1"/>
  <c r="N3690" i="1"/>
  <c r="O3690" i="1"/>
  <c r="P3690" i="1"/>
  <c r="Q3690" i="1"/>
  <c r="R3690" i="1"/>
  <c r="S3690" i="1"/>
  <c r="T3690" i="1"/>
  <c r="U3690" i="1"/>
  <c r="V3690" i="1"/>
  <c r="W3690" i="1" s="1"/>
  <c r="N3691" i="1"/>
  <c r="O3691" i="1"/>
  <c r="P3691" i="1"/>
  <c r="Q3691" i="1"/>
  <c r="R3691" i="1"/>
  <c r="S3691" i="1"/>
  <c r="T3691" i="1"/>
  <c r="U3691" i="1"/>
  <c r="V3691" i="1"/>
  <c r="W3691" i="1" s="1"/>
  <c r="N3692" i="1"/>
  <c r="O3692" i="1"/>
  <c r="P3692" i="1"/>
  <c r="Q3692" i="1"/>
  <c r="R3692" i="1"/>
  <c r="S3692" i="1"/>
  <c r="T3692" i="1"/>
  <c r="U3692" i="1"/>
  <c r="V3692" i="1"/>
  <c r="W3692" i="1" s="1"/>
  <c r="N3693" i="1"/>
  <c r="O3693" i="1"/>
  <c r="P3693" i="1"/>
  <c r="Q3693" i="1"/>
  <c r="R3693" i="1"/>
  <c r="S3693" i="1"/>
  <c r="T3693" i="1"/>
  <c r="U3693" i="1"/>
  <c r="V3693" i="1"/>
  <c r="W3693" i="1" s="1"/>
  <c r="N3694" i="1"/>
  <c r="O3694" i="1"/>
  <c r="P3694" i="1"/>
  <c r="Q3694" i="1"/>
  <c r="R3694" i="1"/>
  <c r="S3694" i="1"/>
  <c r="T3694" i="1"/>
  <c r="U3694" i="1"/>
  <c r="V3694" i="1"/>
  <c r="W3694" i="1" s="1"/>
  <c r="N3695" i="1"/>
  <c r="O3695" i="1"/>
  <c r="P3695" i="1"/>
  <c r="Q3695" i="1"/>
  <c r="R3695" i="1"/>
  <c r="S3695" i="1"/>
  <c r="T3695" i="1"/>
  <c r="U3695" i="1"/>
  <c r="V3695" i="1"/>
  <c r="W3695" i="1" s="1"/>
  <c r="N3696" i="1"/>
  <c r="O3696" i="1"/>
  <c r="P3696" i="1"/>
  <c r="Q3696" i="1"/>
  <c r="R3696" i="1"/>
  <c r="S3696" i="1"/>
  <c r="T3696" i="1"/>
  <c r="U3696" i="1"/>
  <c r="V3696" i="1"/>
  <c r="W3696" i="1" s="1"/>
  <c r="N3697" i="1"/>
  <c r="O3697" i="1"/>
  <c r="P3697" i="1"/>
  <c r="Q3697" i="1"/>
  <c r="R3697" i="1"/>
  <c r="S3697" i="1"/>
  <c r="T3697" i="1"/>
  <c r="U3697" i="1"/>
  <c r="V3697" i="1"/>
  <c r="W3697" i="1" s="1"/>
  <c r="N3698" i="1"/>
  <c r="O3698" i="1"/>
  <c r="P3698" i="1"/>
  <c r="Q3698" i="1"/>
  <c r="R3698" i="1"/>
  <c r="S3698" i="1"/>
  <c r="T3698" i="1"/>
  <c r="U3698" i="1"/>
  <c r="V3698" i="1"/>
  <c r="W3698" i="1" s="1"/>
  <c r="N3699" i="1"/>
  <c r="O3699" i="1"/>
  <c r="P3699" i="1"/>
  <c r="Q3699" i="1"/>
  <c r="R3699" i="1"/>
  <c r="S3699" i="1"/>
  <c r="T3699" i="1"/>
  <c r="U3699" i="1"/>
  <c r="V3699" i="1"/>
  <c r="W3699" i="1" s="1"/>
  <c r="N3700" i="1"/>
  <c r="O3700" i="1"/>
  <c r="P3700" i="1"/>
  <c r="Q3700" i="1"/>
  <c r="R3700" i="1"/>
  <c r="S3700" i="1"/>
  <c r="T3700" i="1"/>
  <c r="U3700" i="1"/>
  <c r="V3700" i="1"/>
  <c r="W3700" i="1" s="1"/>
  <c r="N3701" i="1"/>
  <c r="O3701" i="1"/>
  <c r="P3701" i="1"/>
  <c r="Q3701" i="1"/>
  <c r="R3701" i="1"/>
  <c r="S3701" i="1"/>
  <c r="T3701" i="1"/>
  <c r="U3701" i="1"/>
  <c r="V3701" i="1"/>
  <c r="W3701" i="1" s="1"/>
  <c r="N3702" i="1"/>
  <c r="O3702" i="1"/>
  <c r="P3702" i="1"/>
  <c r="Q3702" i="1"/>
  <c r="R3702" i="1"/>
  <c r="S3702" i="1"/>
  <c r="T3702" i="1"/>
  <c r="U3702" i="1"/>
  <c r="V3702" i="1"/>
  <c r="W3702" i="1" s="1"/>
  <c r="N3703" i="1"/>
  <c r="O3703" i="1"/>
  <c r="P3703" i="1"/>
  <c r="Q3703" i="1"/>
  <c r="R3703" i="1"/>
  <c r="S3703" i="1"/>
  <c r="T3703" i="1"/>
  <c r="U3703" i="1"/>
  <c r="V3703" i="1"/>
  <c r="W3703" i="1" s="1"/>
  <c r="N3704" i="1"/>
  <c r="O3704" i="1"/>
  <c r="P3704" i="1"/>
  <c r="Q3704" i="1"/>
  <c r="R3704" i="1"/>
  <c r="S3704" i="1"/>
  <c r="T3704" i="1"/>
  <c r="U3704" i="1"/>
  <c r="V3704" i="1"/>
  <c r="W3704" i="1" s="1"/>
  <c r="N3705" i="1"/>
  <c r="O3705" i="1"/>
  <c r="P3705" i="1"/>
  <c r="Q3705" i="1"/>
  <c r="R3705" i="1"/>
  <c r="S3705" i="1"/>
  <c r="T3705" i="1"/>
  <c r="U3705" i="1"/>
  <c r="V3705" i="1"/>
  <c r="W3705" i="1" s="1"/>
  <c r="N3706" i="1"/>
  <c r="O3706" i="1"/>
  <c r="P3706" i="1"/>
  <c r="Q3706" i="1"/>
  <c r="R3706" i="1"/>
  <c r="S3706" i="1"/>
  <c r="T3706" i="1"/>
  <c r="U3706" i="1"/>
  <c r="V3706" i="1"/>
  <c r="W3706" i="1" s="1"/>
  <c r="N3707" i="1"/>
  <c r="O3707" i="1"/>
  <c r="P3707" i="1"/>
  <c r="Q3707" i="1"/>
  <c r="R3707" i="1"/>
  <c r="S3707" i="1"/>
  <c r="T3707" i="1"/>
  <c r="U3707" i="1"/>
  <c r="V3707" i="1"/>
  <c r="W3707" i="1" s="1"/>
  <c r="N3708" i="1"/>
  <c r="O3708" i="1"/>
  <c r="P3708" i="1"/>
  <c r="Q3708" i="1"/>
  <c r="R3708" i="1"/>
  <c r="S3708" i="1"/>
  <c r="T3708" i="1"/>
  <c r="U3708" i="1"/>
  <c r="V3708" i="1"/>
  <c r="W3708" i="1" s="1"/>
  <c r="N3709" i="1"/>
  <c r="O3709" i="1"/>
  <c r="P3709" i="1"/>
  <c r="Q3709" i="1"/>
  <c r="R3709" i="1"/>
  <c r="S3709" i="1"/>
  <c r="T3709" i="1"/>
  <c r="U3709" i="1"/>
  <c r="V3709" i="1"/>
  <c r="W3709" i="1" s="1"/>
  <c r="N3710" i="1"/>
  <c r="O3710" i="1"/>
  <c r="P3710" i="1"/>
  <c r="Q3710" i="1"/>
  <c r="R3710" i="1"/>
  <c r="S3710" i="1"/>
  <c r="T3710" i="1"/>
  <c r="U3710" i="1"/>
  <c r="V3710" i="1"/>
  <c r="W3710" i="1" s="1"/>
  <c r="N3711" i="1"/>
  <c r="O3711" i="1"/>
  <c r="P3711" i="1"/>
  <c r="Q3711" i="1"/>
  <c r="R3711" i="1"/>
  <c r="S3711" i="1"/>
  <c r="T3711" i="1"/>
  <c r="U3711" i="1"/>
  <c r="V3711" i="1"/>
  <c r="W3711" i="1" s="1"/>
  <c r="N3712" i="1"/>
  <c r="O3712" i="1"/>
  <c r="P3712" i="1"/>
  <c r="Q3712" i="1"/>
  <c r="R3712" i="1"/>
  <c r="S3712" i="1"/>
  <c r="T3712" i="1"/>
  <c r="U3712" i="1"/>
  <c r="V3712" i="1"/>
  <c r="W3712" i="1" s="1"/>
  <c r="N3713" i="1"/>
  <c r="O3713" i="1"/>
  <c r="P3713" i="1"/>
  <c r="Q3713" i="1"/>
  <c r="R3713" i="1"/>
  <c r="S3713" i="1"/>
  <c r="T3713" i="1"/>
  <c r="U3713" i="1"/>
  <c r="V3713" i="1"/>
  <c r="W3713" i="1" s="1"/>
  <c r="N3714" i="1"/>
  <c r="O3714" i="1"/>
  <c r="P3714" i="1"/>
  <c r="Q3714" i="1"/>
  <c r="R3714" i="1"/>
  <c r="S3714" i="1"/>
  <c r="T3714" i="1"/>
  <c r="U3714" i="1"/>
  <c r="V3714" i="1"/>
  <c r="W3714" i="1" s="1"/>
  <c r="N3715" i="1"/>
  <c r="O3715" i="1"/>
  <c r="P3715" i="1"/>
  <c r="Q3715" i="1"/>
  <c r="R3715" i="1"/>
  <c r="S3715" i="1"/>
  <c r="T3715" i="1"/>
  <c r="U3715" i="1"/>
  <c r="V3715" i="1"/>
  <c r="W3715" i="1" s="1"/>
  <c r="N3716" i="1"/>
  <c r="O3716" i="1"/>
  <c r="P3716" i="1"/>
  <c r="Q3716" i="1"/>
  <c r="R3716" i="1"/>
  <c r="S3716" i="1"/>
  <c r="T3716" i="1"/>
  <c r="U3716" i="1"/>
  <c r="V3716" i="1"/>
  <c r="W3716" i="1" s="1"/>
  <c r="N3717" i="1"/>
  <c r="O3717" i="1"/>
  <c r="P3717" i="1"/>
  <c r="Q3717" i="1"/>
  <c r="R3717" i="1"/>
  <c r="S3717" i="1"/>
  <c r="T3717" i="1"/>
  <c r="U3717" i="1"/>
  <c r="V3717" i="1"/>
  <c r="W3717" i="1" s="1"/>
  <c r="N3718" i="1"/>
  <c r="O3718" i="1"/>
  <c r="P3718" i="1"/>
  <c r="Q3718" i="1"/>
  <c r="R3718" i="1"/>
  <c r="S3718" i="1"/>
  <c r="T3718" i="1"/>
  <c r="U3718" i="1"/>
  <c r="V3718" i="1"/>
  <c r="W3718" i="1" s="1"/>
  <c r="N3719" i="1"/>
  <c r="O3719" i="1"/>
  <c r="P3719" i="1"/>
  <c r="Q3719" i="1"/>
  <c r="R3719" i="1"/>
  <c r="S3719" i="1"/>
  <c r="T3719" i="1"/>
  <c r="U3719" i="1"/>
  <c r="V3719" i="1"/>
  <c r="W3719" i="1" s="1"/>
  <c r="N3720" i="1"/>
  <c r="O3720" i="1"/>
  <c r="P3720" i="1"/>
  <c r="Q3720" i="1"/>
  <c r="R3720" i="1"/>
  <c r="S3720" i="1"/>
  <c r="T3720" i="1"/>
  <c r="U3720" i="1"/>
  <c r="V3720" i="1"/>
  <c r="W3720" i="1" s="1"/>
  <c r="N3721" i="1"/>
  <c r="O3721" i="1"/>
  <c r="P3721" i="1"/>
  <c r="Q3721" i="1"/>
  <c r="R3721" i="1"/>
  <c r="S3721" i="1"/>
  <c r="T3721" i="1"/>
  <c r="U3721" i="1"/>
  <c r="V3721" i="1"/>
  <c r="W3721" i="1" s="1"/>
  <c r="N3722" i="1"/>
  <c r="O3722" i="1"/>
  <c r="P3722" i="1"/>
  <c r="Q3722" i="1"/>
  <c r="R3722" i="1"/>
  <c r="S3722" i="1"/>
  <c r="T3722" i="1"/>
  <c r="U3722" i="1"/>
  <c r="V3722" i="1"/>
  <c r="W3722" i="1" s="1"/>
  <c r="N3723" i="1"/>
  <c r="O3723" i="1"/>
  <c r="P3723" i="1"/>
  <c r="Q3723" i="1"/>
  <c r="R3723" i="1"/>
  <c r="S3723" i="1"/>
  <c r="T3723" i="1"/>
  <c r="U3723" i="1"/>
  <c r="V3723" i="1"/>
  <c r="W3723" i="1" s="1"/>
  <c r="N3724" i="1"/>
  <c r="O3724" i="1"/>
  <c r="P3724" i="1"/>
  <c r="Q3724" i="1"/>
  <c r="R3724" i="1"/>
  <c r="S3724" i="1"/>
  <c r="T3724" i="1"/>
  <c r="U3724" i="1"/>
  <c r="V3724" i="1"/>
  <c r="W3724" i="1" s="1"/>
  <c r="N3725" i="1"/>
  <c r="O3725" i="1"/>
  <c r="P3725" i="1"/>
  <c r="Q3725" i="1"/>
  <c r="R3725" i="1"/>
  <c r="S3725" i="1"/>
  <c r="T3725" i="1"/>
  <c r="U3725" i="1"/>
  <c r="V3725" i="1"/>
  <c r="W3725" i="1" s="1"/>
  <c r="N3726" i="1"/>
  <c r="O3726" i="1"/>
  <c r="P3726" i="1"/>
  <c r="Q3726" i="1"/>
  <c r="R3726" i="1"/>
  <c r="S3726" i="1"/>
  <c r="T3726" i="1"/>
  <c r="U3726" i="1"/>
  <c r="V3726" i="1"/>
  <c r="W3726" i="1" s="1"/>
  <c r="N3727" i="1"/>
  <c r="O3727" i="1"/>
  <c r="P3727" i="1"/>
  <c r="Q3727" i="1"/>
  <c r="R3727" i="1"/>
  <c r="S3727" i="1"/>
  <c r="T3727" i="1"/>
  <c r="U3727" i="1"/>
  <c r="V3727" i="1"/>
  <c r="W3727" i="1" s="1"/>
  <c r="N3728" i="1"/>
  <c r="O3728" i="1"/>
  <c r="P3728" i="1"/>
  <c r="Q3728" i="1"/>
  <c r="R3728" i="1"/>
  <c r="S3728" i="1"/>
  <c r="T3728" i="1"/>
  <c r="U3728" i="1"/>
  <c r="V3728" i="1"/>
  <c r="W3728" i="1" s="1"/>
  <c r="N3729" i="1"/>
  <c r="O3729" i="1"/>
  <c r="P3729" i="1"/>
  <c r="Q3729" i="1"/>
  <c r="R3729" i="1"/>
  <c r="S3729" i="1"/>
  <c r="T3729" i="1"/>
  <c r="U3729" i="1"/>
  <c r="V3729" i="1"/>
  <c r="W3729" i="1" s="1"/>
  <c r="N3730" i="1"/>
  <c r="O3730" i="1"/>
  <c r="P3730" i="1"/>
  <c r="Q3730" i="1"/>
  <c r="R3730" i="1"/>
  <c r="S3730" i="1"/>
  <c r="T3730" i="1"/>
  <c r="U3730" i="1"/>
  <c r="V3730" i="1"/>
  <c r="W3730" i="1" s="1"/>
  <c r="N3731" i="1"/>
  <c r="O3731" i="1"/>
  <c r="P3731" i="1"/>
  <c r="Q3731" i="1"/>
  <c r="R3731" i="1"/>
  <c r="S3731" i="1"/>
  <c r="T3731" i="1"/>
  <c r="U3731" i="1"/>
  <c r="V3731" i="1"/>
  <c r="W3731" i="1" s="1"/>
  <c r="N3732" i="1"/>
  <c r="O3732" i="1"/>
  <c r="P3732" i="1"/>
  <c r="Q3732" i="1"/>
  <c r="R3732" i="1"/>
  <c r="S3732" i="1"/>
  <c r="T3732" i="1"/>
  <c r="U3732" i="1"/>
  <c r="V3732" i="1"/>
  <c r="W3732" i="1" s="1"/>
  <c r="N3733" i="1"/>
  <c r="O3733" i="1"/>
  <c r="P3733" i="1"/>
  <c r="Q3733" i="1"/>
  <c r="R3733" i="1"/>
  <c r="S3733" i="1"/>
  <c r="T3733" i="1"/>
  <c r="U3733" i="1"/>
  <c r="V3733" i="1"/>
  <c r="W3733" i="1" s="1"/>
  <c r="N3734" i="1"/>
  <c r="O3734" i="1"/>
  <c r="P3734" i="1"/>
  <c r="Q3734" i="1"/>
  <c r="R3734" i="1"/>
  <c r="S3734" i="1"/>
  <c r="T3734" i="1"/>
  <c r="U3734" i="1"/>
  <c r="V3734" i="1"/>
  <c r="W3734" i="1" s="1"/>
  <c r="N3735" i="1"/>
  <c r="O3735" i="1"/>
  <c r="P3735" i="1"/>
  <c r="Q3735" i="1"/>
  <c r="R3735" i="1"/>
  <c r="S3735" i="1"/>
  <c r="T3735" i="1"/>
  <c r="U3735" i="1"/>
  <c r="V3735" i="1"/>
  <c r="W3735" i="1" s="1"/>
  <c r="N3736" i="1"/>
  <c r="O3736" i="1"/>
  <c r="P3736" i="1"/>
  <c r="Q3736" i="1"/>
  <c r="R3736" i="1"/>
  <c r="S3736" i="1"/>
  <c r="T3736" i="1"/>
  <c r="U3736" i="1"/>
  <c r="V3736" i="1"/>
  <c r="W3736" i="1" s="1"/>
  <c r="N3737" i="1"/>
  <c r="O3737" i="1"/>
  <c r="P3737" i="1"/>
  <c r="Q3737" i="1"/>
  <c r="R3737" i="1"/>
  <c r="S3737" i="1"/>
  <c r="T3737" i="1"/>
  <c r="U3737" i="1"/>
  <c r="V3737" i="1"/>
  <c r="W3737" i="1" s="1"/>
  <c r="N3738" i="1"/>
  <c r="O3738" i="1"/>
  <c r="P3738" i="1"/>
  <c r="Q3738" i="1"/>
  <c r="R3738" i="1"/>
  <c r="S3738" i="1"/>
  <c r="T3738" i="1"/>
  <c r="U3738" i="1"/>
  <c r="V3738" i="1"/>
  <c r="W3738" i="1" s="1"/>
  <c r="N3739" i="1"/>
  <c r="O3739" i="1"/>
  <c r="P3739" i="1"/>
  <c r="Q3739" i="1"/>
  <c r="R3739" i="1"/>
  <c r="S3739" i="1"/>
  <c r="T3739" i="1"/>
  <c r="U3739" i="1"/>
  <c r="V3739" i="1"/>
  <c r="W3739" i="1" s="1"/>
  <c r="N3740" i="1"/>
  <c r="O3740" i="1"/>
  <c r="P3740" i="1"/>
  <c r="Q3740" i="1"/>
  <c r="R3740" i="1"/>
  <c r="S3740" i="1"/>
  <c r="T3740" i="1"/>
  <c r="U3740" i="1"/>
  <c r="V3740" i="1"/>
  <c r="W3740" i="1" s="1"/>
  <c r="N3741" i="1"/>
  <c r="O3741" i="1"/>
  <c r="P3741" i="1"/>
  <c r="Q3741" i="1"/>
  <c r="R3741" i="1"/>
  <c r="S3741" i="1"/>
  <c r="T3741" i="1"/>
  <c r="U3741" i="1"/>
  <c r="V3741" i="1"/>
  <c r="W3741" i="1" s="1"/>
  <c r="N3742" i="1"/>
  <c r="O3742" i="1"/>
  <c r="P3742" i="1"/>
  <c r="Q3742" i="1"/>
  <c r="R3742" i="1"/>
  <c r="S3742" i="1"/>
  <c r="T3742" i="1"/>
  <c r="U3742" i="1"/>
  <c r="V3742" i="1"/>
  <c r="W3742" i="1" s="1"/>
  <c r="N3743" i="1"/>
  <c r="O3743" i="1"/>
  <c r="P3743" i="1"/>
  <c r="Q3743" i="1"/>
  <c r="R3743" i="1"/>
  <c r="S3743" i="1"/>
  <c r="T3743" i="1"/>
  <c r="U3743" i="1"/>
  <c r="V3743" i="1"/>
  <c r="W3743" i="1" s="1"/>
  <c r="N3744" i="1"/>
  <c r="O3744" i="1"/>
  <c r="P3744" i="1"/>
  <c r="Q3744" i="1"/>
  <c r="R3744" i="1"/>
  <c r="S3744" i="1"/>
  <c r="T3744" i="1"/>
  <c r="U3744" i="1"/>
  <c r="V3744" i="1"/>
  <c r="W3744" i="1" s="1"/>
  <c r="N3745" i="1"/>
  <c r="O3745" i="1"/>
  <c r="P3745" i="1"/>
  <c r="Q3745" i="1"/>
  <c r="R3745" i="1"/>
  <c r="S3745" i="1"/>
  <c r="T3745" i="1"/>
  <c r="U3745" i="1"/>
  <c r="V3745" i="1"/>
  <c r="W3745" i="1" s="1"/>
  <c r="N3746" i="1"/>
  <c r="O3746" i="1"/>
  <c r="P3746" i="1"/>
  <c r="Q3746" i="1"/>
  <c r="R3746" i="1"/>
  <c r="S3746" i="1"/>
  <c r="T3746" i="1"/>
  <c r="U3746" i="1"/>
  <c r="V3746" i="1"/>
  <c r="W3746" i="1" s="1"/>
  <c r="N3747" i="1"/>
  <c r="O3747" i="1"/>
  <c r="P3747" i="1"/>
  <c r="Q3747" i="1"/>
  <c r="R3747" i="1"/>
  <c r="S3747" i="1"/>
  <c r="T3747" i="1"/>
  <c r="U3747" i="1"/>
  <c r="V3747" i="1"/>
  <c r="W3747" i="1" s="1"/>
  <c r="N3748" i="1"/>
  <c r="O3748" i="1"/>
  <c r="P3748" i="1"/>
  <c r="Q3748" i="1"/>
  <c r="R3748" i="1"/>
  <c r="S3748" i="1"/>
  <c r="T3748" i="1"/>
  <c r="U3748" i="1"/>
  <c r="V3748" i="1"/>
  <c r="W3748" i="1" s="1"/>
  <c r="N3749" i="1"/>
  <c r="O3749" i="1"/>
  <c r="P3749" i="1"/>
  <c r="Q3749" i="1"/>
  <c r="R3749" i="1"/>
  <c r="S3749" i="1"/>
  <c r="T3749" i="1"/>
  <c r="U3749" i="1"/>
  <c r="V3749" i="1"/>
  <c r="W3749" i="1" s="1"/>
  <c r="N3750" i="1"/>
  <c r="O3750" i="1"/>
  <c r="P3750" i="1"/>
  <c r="Q3750" i="1"/>
  <c r="R3750" i="1"/>
  <c r="S3750" i="1"/>
  <c r="T3750" i="1"/>
  <c r="U3750" i="1"/>
  <c r="V3750" i="1"/>
  <c r="W3750" i="1" s="1"/>
  <c r="N3751" i="1"/>
  <c r="O3751" i="1"/>
  <c r="P3751" i="1"/>
  <c r="Q3751" i="1"/>
  <c r="R3751" i="1"/>
  <c r="S3751" i="1"/>
  <c r="T3751" i="1"/>
  <c r="U3751" i="1"/>
  <c r="V3751" i="1"/>
  <c r="W3751" i="1" s="1"/>
  <c r="N3752" i="1"/>
  <c r="O3752" i="1"/>
  <c r="P3752" i="1"/>
  <c r="Q3752" i="1"/>
  <c r="R3752" i="1"/>
  <c r="S3752" i="1"/>
  <c r="T3752" i="1"/>
  <c r="U3752" i="1"/>
  <c r="V3752" i="1"/>
  <c r="W3752" i="1" s="1"/>
  <c r="N3753" i="1"/>
  <c r="O3753" i="1"/>
  <c r="P3753" i="1"/>
  <c r="Q3753" i="1"/>
  <c r="R3753" i="1"/>
  <c r="S3753" i="1"/>
  <c r="T3753" i="1"/>
  <c r="U3753" i="1"/>
  <c r="V3753" i="1"/>
  <c r="W3753" i="1" s="1"/>
  <c r="N3754" i="1"/>
  <c r="O3754" i="1"/>
  <c r="P3754" i="1"/>
  <c r="Q3754" i="1"/>
  <c r="R3754" i="1"/>
  <c r="S3754" i="1"/>
  <c r="T3754" i="1"/>
  <c r="U3754" i="1"/>
  <c r="V3754" i="1"/>
  <c r="W3754" i="1" s="1"/>
  <c r="N3755" i="1"/>
  <c r="O3755" i="1"/>
  <c r="P3755" i="1"/>
  <c r="Q3755" i="1"/>
  <c r="R3755" i="1"/>
  <c r="S3755" i="1"/>
  <c r="T3755" i="1"/>
  <c r="U3755" i="1"/>
  <c r="V3755" i="1"/>
  <c r="W3755" i="1" s="1"/>
  <c r="N3756" i="1"/>
  <c r="O3756" i="1"/>
  <c r="P3756" i="1"/>
  <c r="Q3756" i="1"/>
  <c r="R3756" i="1"/>
  <c r="S3756" i="1"/>
  <c r="T3756" i="1"/>
  <c r="U3756" i="1"/>
  <c r="V3756" i="1"/>
  <c r="W3756" i="1" s="1"/>
  <c r="N3757" i="1"/>
  <c r="O3757" i="1"/>
  <c r="P3757" i="1"/>
  <c r="Q3757" i="1"/>
  <c r="R3757" i="1"/>
  <c r="S3757" i="1"/>
  <c r="T3757" i="1"/>
  <c r="U3757" i="1"/>
  <c r="V3757" i="1"/>
  <c r="W3757" i="1" s="1"/>
  <c r="N3758" i="1"/>
  <c r="O3758" i="1"/>
  <c r="P3758" i="1"/>
  <c r="Q3758" i="1"/>
  <c r="R3758" i="1"/>
  <c r="S3758" i="1"/>
  <c r="T3758" i="1"/>
  <c r="U3758" i="1"/>
  <c r="V3758" i="1"/>
  <c r="W3758" i="1" s="1"/>
  <c r="N3759" i="1"/>
  <c r="O3759" i="1"/>
  <c r="P3759" i="1"/>
  <c r="Q3759" i="1"/>
  <c r="R3759" i="1"/>
  <c r="S3759" i="1"/>
  <c r="T3759" i="1"/>
  <c r="U3759" i="1"/>
  <c r="V3759" i="1"/>
  <c r="W3759" i="1" s="1"/>
  <c r="N3760" i="1"/>
  <c r="O3760" i="1"/>
  <c r="P3760" i="1"/>
  <c r="Q3760" i="1"/>
  <c r="R3760" i="1"/>
  <c r="S3760" i="1"/>
  <c r="T3760" i="1"/>
  <c r="U3760" i="1"/>
  <c r="V3760" i="1"/>
  <c r="W3760" i="1" s="1"/>
  <c r="N3761" i="1"/>
  <c r="O3761" i="1"/>
  <c r="P3761" i="1"/>
  <c r="Q3761" i="1"/>
  <c r="R3761" i="1"/>
  <c r="S3761" i="1"/>
  <c r="T3761" i="1"/>
  <c r="U3761" i="1"/>
  <c r="V3761" i="1"/>
  <c r="W3761" i="1" s="1"/>
  <c r="N3762" i="1"/>
  <c r="O3762" i="1"/>
  <c r="P3762" i="1"/>
  <c r="Q3762" i="1"/>
  <c r="R3762" i="1"/>
  <c r="S3762" i="1"/>
  <c r="T3762" i="1"/>
  <c r="U3762" i="1"/>
  <c r="V3762" i="1"/>
  <c r="W3762" i="1" s="1"/>
  <c r="N3763" i="1"/>
  <c r="O3763" i="1"/>
  <c r="P3763" i="1"/>
  <c r="Q3763" i="1"/>
  <c r="R3763" i="1"/>
  <c r="S3763" i="1"/>
  <c r="T3763" i="1"/>
  <c r="U3763" i="1"/>
  <c r="V3763" i="1"/>
  <c r="W3763" i="1" s="1"/>
  <c r="N3764" i="1"/>
  <c r="O3764" i="1"/>
  <c r="P3764" i="1"/>
  <c r="Q3764" i="1"/>
  <c r="R3764" i="1"/>
  <c r="S3764" i="1"/>
  <c r="T3764" i="1"/>
  <c r="U3764" i="1"/>
  <c r="V3764" i="1"/>
  <c r="W3764" i="1" s="1"/>
  <c r="N3765" i="1"/>
  <c r="O3765" i="1"/>
  <c r="P3765" i="1"/>
  <c r="Q3765" i="1"/>
  <c r="R3765" i="1"/>
  <c r="S3765" i="1"/>
  <c r="T3765" i="1"/>
  <c r="U3765" i="1"/>
  <c r="V3765" i="1"/>
  <c r="W3765" i="1" s="1"/>
  <c r="N3766" i="1"/>
  <c r="O3766" i="1"/>
  <c r="P3766" i="1"/>
  <c r="Q3766" i="1"/>
  <c r="R3766" i="1"/>
  <c r="S3766" i="1"/>
  <c r="T3766" i="1"/>
  <c r="U3766" i="1"/>
  <c r="V3766" i="1"/>
  <c r="W3766" i="1" s="1"/>
  <c r="N3767" i="1"/>
  <c r="O3767" i="1"/>
  <c r="P3767" i="1"/>
  <c r="Q3767" i="1"/>
  <c r="R3767" i="1"/>
  <c r="S3767" i="1"/>
  <c r="T3767" i="1"/>
  <c r="U3767" i="1"/>
  <c r="V3767" i="1"/>
  <c r="W3767" i="1" s="1"/>
  <c r="N3768" i="1"/>
  <c r="O3768" i="1"/>
  <c r="P3768" i="1"/>
  <c r="Q3768" i="1"/>
  <c r="R3768" i="1"/>
  <c r="S3768" i="1"/>
  <c r="T3768" i="1"/>
  <c r="U3768" i="1"/>
  <c r="V3768" i="1"/>
  <c r="W3768" i="1" s="1"/>
  <c r="N3769" i="1"/>
  <c r="O3769" i="1"/>
  <c r="P3769" i="1"/>
  <c r="Q3769" i="1"/>
  <c r="R3769" i="1"/>
  <c r="S3769" i="1"/>
  <c r="T3769" i="1"/>
  <c r="U3769" i="1"/>
  <c r="V3769" i="1"/>
  <c r="W3769" i="1" s="1"/>
  <c r="N3770" i="1"/>
  <c r="O3770" i="1"/>
  <c r="P3770" i="1"/>
  <c r="Q3770" i="1"/>
  <c r="R3770" i="1"/>
  <c r="S3770" i="1"/>
  <c r="T3770" i="1"/>
  <c r="U3770" i="1"/>
  <c r="V3770" i="1"/>
  <c r="W3770" i="1" s="1"/>
  <c r="N3771" i="1"/>
  <c r="O3771" i="1"/>
  <c r="P3771" i="1"/>
  <c r="Q3771" i="1"/>
  <c r="R3771" i="1"/>
  <c r="S3771" i="1"/>
  <c r="T3771" i="1"/>
  <c r="U3771" i="1"/>
  <c r="V3771" i="1"/>
  <c r="W3771" i="1" s="1"/>
  <c r="N3772" i="1"/>
  <c r="O3772" i="1"/>
  <c r="P3772" i="1"/>
  <c r="Q3772" i="1"/>
  <c r="R3772" i="1"/>
  <c r="S3772" i="1"/>
  <c r="T3772" i="1"/>
  <c r="U3772" i="1"/>
  <c r="V3772" i="1"/>
  <c r="W3772" i="1" s="1"/>
  <c r="N3773" i="1"/>
  <c r="O3773" i="1"/>
  <c r="P3773" i="1"/>
  <c r="Q3773" i="1"/>
  <c r="R3773" i="1"/>
  <c r="S3773" i="1"/>
  <c r="T3773" i="1"/>
  <c r="U3773" i="1"/>
  <c r="V3773" i="1"/>
  <c r="W3773" i="1" s="1"/>
  <c r="N3774" i="1"/>
  <c r="O3774" i="1"/>
  <c r="P3774" i="1"/>
  <c r="Q3774" i="1"/>
  <c r="R3774" i="1"/>
  <c r="S3774" i="1"/>
  <c r="T3774" i="1"/>
  <c r="U3774" i="1"/>
  <c r="V3774" i="1"/>
  <c r="W3774" i="1" s="1"/>
  <c r="N3775" i="1"/>
  <c r="O3775" i="1"/>
  <c r="P3775" i="1"/>
  <c r="Q3775" i="1"/>
  <c r="R3775" i="1"/>
  <c r="S3775" i="1"/>
  <c r="T3775" i="1"/>
  <c r="U3775" i="1"/>
  <c r="V3775" i="1"/>
  <c r="W3775" i="1" s="1"/>
  <c r="N3776" i="1"/>
  <c r="O3776" i="1"/>
  <c r="P3776" i="1"/>
  <c r="Q3776" i="1"/>
  <c r="R3776" i="1"/>
  <c r="S3776" i="1"/>
  <c r="T3776" i="1"/>
  <c r="U3776" i="1"/>
  <c r="V3776" i="1"/>
  <c r="W3776" i="1" s="1"/>
  <c r="N3777" i="1"/>
  <c r="O3777" i="1"/>
  <c r="P3777" i="1"/>
  <c r="Q3777" i="1"/>
  <c r="R3777" i="1"/>
  <c r="S3777" i="1"/>
  <c r="T3777" i="1"/>
  <c r="U3777" i="1"/>
  <c r="V3777" i="1"/>
  <c r="W3777" i="1" s="1"/>
  <c r="N3778" i="1"/>
  <c r="O3778" i="1"/>
  <c r="P3778" i="1"/>
  <c r="Q3778" i="1"/>
  <c r="R3778" i="1"/>
  <c r="S3778" i="1"/>
  <c r="T3778" i="1"/>
  <c r="U3778" i="1"/>
  <c r="V3778" i="1"/>
  <c r="W3778" i="1" s="1"/>
  <c r="N3779" i="1"/>
  <c r="O3779" i="1"/>
  <c r="P3779" i="1"/>
  <c r="Q3779" i="1"/>
  <c r="R3779" i="1"/>
  <c r="S3779" i="1"/>
  <c r="T3779" i="1"/>
  <c r="U3779" i="1"/>
  <c r="V3779" i="1"/>
  <c r="W3779" i="1" s="1"/>
  <c r="N3780" i="1"/>
  <c r="O3780" i="1"/>
  <c r="P3780" i="1"/>
  <c r="Q3780" i="1"/>
  <c r="R3780" i="1"/>
  <c r="S3780" i="1"/>
  <c r="T3780" i="1"/>
  <c r="U3780" i="1"/>
  <c r="V3780" i="1"/>
  <c r="W3780" i="1" s="1"/>
  <c r="N3781" i="1"/>
  <c r="O3781" i="1"/>
  <c r="P3781" i="1"/>
  <c r="Q3781" i="1"/>
  <c r="R3781" i="1"/>
  <c r="S3781" i="1"/>
  <c r="T3781" i="1"/>
  <c r="U3781" i="1"/>
  <c r="V3781" i="1"/>
  <c r="W3781" i="1" s="1"/>
  <c r="N3782" i="1"/>
  <c r="O3782" i="1"/>
  <c r="P3782" i="1"/>
  <c r="Q3782" i="1"/>
  <c r="R3782" i="1"/>
  <c r="S3782" i="1"/>
  <c r="T3782" i="1"/>
  <c r="U3782" i="1"/>
  <c r="V3782" i="1"/>
  <c r="W3782" i="1" s="1"/>
  <c r="N3783" i="1"/>
  <c r="O3783" i="1"/>
  <c r="P3783" i="1"/>
  <c r="Q3783" i="1"/>
  <c r="R3783" i="1"/>
  <c r="S3783" i="1"/>
  <c r="T3783" i="1"/>
  <c r="U3783" i="1"/>
  <c r="V3783" i="1"/>
  <c r="W3783" i="1" s="1"/>
  <c r="N3784" i="1"/>
  <c r="O3784" i="1"/>
  <c r="P3784" i="1"/>
  <c r="Q3784" i="1"/>
  <c r="R3784" i="1"/>
  <c r="S3784" i="1"/>
  <c r="T3784" i="1"/>
  <c r="U3784" i="1"/>
  <c r="V3784" i="1"/>
  <c r="W3784" i="1" s="1"/>
  <c r="N3785" i="1"/>
  <c r="O3785" i="1"/>
  <c r="P3785" i="1"/>
  <c r="Q3785" i="1"/>
  <c r="R3785" i="1"/>
  <c r="S3785" i="1"/>
  <c r="T3785" i="1"/>
  <c r="U3785" i="1"/>
  <c r="V3785" i="1"/>
  <c r="W3785" i="1" s="1"/>
  <c r="N3786" i="1"/>
  <c r="O3786" i="1"/>
  <c r="P3786" i="1"/>
  <c r="Q3786" i="1"/>
  <c r="R3786" i="1"/>
  <c r="S3786" i="1"/>
  <c r="T3786" i="1"/>
  <c r="U3786" i="1"/>
  <c r="V3786" i="1"/>
  <c r="W3786" i="1" s="1"/>
  <c r="N3787" i="1"/>
  <c r="O3787" i="1"/>
  <c r="P3787" i="1"/>
  <c r="Q3787" i="1"/>
  <c r="R3787" i="1"/>
  <c r="S3787" i="1"/>
  <c r="T3787" i="1"/>
  <c r="U3787" i="1"/>
  <c r="V3787" i="1"/>
  <c r="W3787" i="1" s="1"/>
  <c r="N3788" i="1"/>
  <c r="O3788" i="1"/>
  <c r="P3788" i="1"/>
  <c r="Q3788" i="1"/>
  <c r="R3788" i="1"/>
  <c r="S3788" i="1"/>
  <c r="T3788" i="1"/>
  <c r="U3788" i="1"/>
  <c r="V3788" i="1"/>
  <c r="W3788" i="1" s="1"/>
  <c r="N3789" i="1"/>
  <c r="O3789" i="1"/>
  <c r="P3789" i="1"/>
  <c r="Q3789" i="1"/>
  <c r="R3789" i="1"/>
  <c r="S3789" i="1"/>
  <c r="T3789" i="1"/>
  <c r="U3789" i="1"/>
  <c r="V3789" i="1"/>
  <c r="W3789" i="1" s="1"/>
  <c r="N3790" i="1"/>
  <c r="O3790" i="1"/>
  <c r="P3790" i="1"/>
  <c r="Q3790" i="1"/>
  <c r="R3790" i="1"/>
  <c r="S3790" i="1"/>
  <c r="T3790" i="1"/>
  <c r="U3790" i="1"/>
  <c r="V3790" i="1"/>
  <c r="W3790" i="1" s="1"/>
  <c r="N3791" i="1"/>
  <c r="O3791" i="1"/>
  <c r="P3791" i="1"/>
  <c r="Q3791" i="1"/>
  <c r="R3791" i="1"/>
  <c r="S3791" i="1"/>
  <c r="T3791" i="1"/>
  <c r="U3791" i="1"/>
  <c r="V3791" i="1"/>
  <c r="W3791" i="1" s="1"/>
  <c r="N3792" i="1"/>
  <c r="O3792" i="1"/>
  <c r="P3792" i="1"/>
  <c r="Q3792" i="1"/>
  <c r="R3792" i="1"/>
  <c r="S3792" i="1"/>
  <c r="T3792" i="1"/>
  <c r="U3792" i="1"/>
  <c r="V3792" i="1"/>
  <c r="W3792" i="1" s="1"/>
  <c r="N3793" i="1"/>
  <c r="O3793" i="1"/>
  <c r="P3793" i="1"/>
  <c r="Q3793" i="1"/>
  <c r="R3793" i="1"/>
  <c r="S3793" i="1"/>
  <c r="T3793" i="1"/>
  <c r="U3793" i="1"/>
  <c r="V3793" i="1"/>
  <c r="W3793" i="1" s="1"/>
  <c r="N3794" i="1"/>
  <c r="O3794" i="1"/>
  <c r="P3794" i="1"/>
  <c r="Q3794" i="1"/>
  <c r="R3794" i="1"/>
  <c r="S3794" i="1"/>
  <c r="T3794" i="1"/>
  <c r="U3794" i="1"/>
  <c r="V3794" i="1"/>
  <c r="W3794" i="1" s="1"/>
  <c r="N3795" i="1"/>
  <c r="O3795" i="1"/>
  <c r="P3795" i="1"/>
  <c r="Q3795" i="1"/>
  <c r="R3795" i="1"/>
  <c r="S3795" i="1"/>
  <c r="T3795" i="1"/>
  <c r="U3795" i="1"/>
  <c r="V3795" i="1"/>
  <c r="W3795" i="1" s="1"/>
  <c r="N3796" i="1"/>
  <c r="O3796" i="1"/>
  <c r="P3796" i="1"/>
  <c r="Q3796" i="1"/>
  <c r="R3796" i="1"/>
  <c r="S3796" i="1"/>
  <c r="T3796" i="1"/>
  <c r="U3796" i="1"/>
  <c r="V3796" i="1"/>
  <c r="W3796" i="1" s="1"/>
  <c r="N3797" i="1"/>
  <c r="O3797" i="1"/>
  <c r="P3797" i="1"/>
  <c r="Q3797" i="1"/>
  <c r="R3797" i="1"/>
  <c r="S3797" i="1"/>
  <c r="T3797" i="1"/>
  <c r="U3797" i="1"/>
  <c r="V3797" i="1"/>
  <c r="W3797" i="1" s="1"/>
  <c r="N3798" i="1"/>
  <c r="O3798" i="1"/>
  <c r="P3798" i="1"/>
  <c r="Q3798" i="1"/>
  <c r="R3798" i="1"/>
  <c r="S3798" i="1"/>
  <c r="T3798" i="1"/>
  <c r="U3798" i="1"/>
  <c r="V3798" i="1"/>
  <c r="W3798" i="1" s="1"/>
  <c r="N3799" i="1"/>
  <c r="O3799" i="1"/>
  <c r="P3799" i="1"/>
  <c r="Q3799" i="1"/>
  <c r="R3799" i="1"/>
  <c r="S3799" i="1"/>
  <c r="T3799" i="1"/>
  <c r="U3799" i="1"/>
  <c r="V3799" i="1"/>
  <c r="W3799" i="1" s="1"/>
  <c r="N3800" i="1"/>
  <c r="O3800" i="1"/>
  <c r="P3800" i="1"/>
  <c r="Q3800" i="1"/>
  <c r="R3800" i="1"/>
  <c r="S3800" i="1"/>
  <c r="T3800" i="1"/>
  <c r="U3800" i="1"/>
  <c r="V3800" i="1"/>
  <c r="W3800" i="1" s="1"/>
  <c r="N3801" i="1"/>
  <c r="O3801" i="1"/>
  <c r="P3801" i="1"/>
  <c r="Q3801" i="1"/>
  <c r="R3801" i="1"/>
  <c r="S3801" i="1"/>
  <c r="T3801" i="1"/>
  <c r="U3801" i="1"/>
  <c r="V3801" i="1"/>
  <c r="W3801" i="1" s="1"/>
  <c r="N3802" i="1"/>
  <c r="O3802" i="1"/>
  <c r="P3802" i="1"/>
  <c r="Q3802" i="1"/>
  <c r="R3802" i="1"/>
  <c r="S3802" i="1"/>
  <c r="T3802" i="1"/>
  <c r="U3802" i="1"/>
  <c r="V3802" i="1"/>
  <c r="W3802" i="1" s="1"/>
  <c r="N3803" i="1"/>
  <c r="O3803" i="1"/>
  <c r="P3803" i="1"/>
  <c r="Q3803" i="1"/>
  <c r="R3803" i="1"/>
  <c r="S3803" i="1"/>
  <c r="T3803" i="1"/>
  <c r="U3803" i="1"/>
  <c r="V3803" i="1"/>
  <c r="W3803" i="1" s="1"/>
  <c r="N3804" i="1"/>
  <c r="O3804" i="1"/>
  <c r="P3804" i="1"/>
  <c r="Q3804" i="1"/>
  <c r="R3804" i="1"/>
  <c r="S3804" i="1"/>
  <c r="T3804" i="1"/>
  <c r="U3804" i="1"/>
  <c r="V3804" i="1"/>
  <c r="W3804" i="1" s="1"/>
  <c r="N3805" i="1"/>
  <c r="O3805" i="1"/>
  <c r="P3805" i="1"/>
  <c r="Q3805" i="1"/>
  <c r="R3805" i="1"/>
  <c r="S3805" i="1"/>
  <c r="T3805" i="1"/>
  <c r="U3805" i="1"/>
  <c r="V3805" i="1"/>
  <c r="W3805" i="1" s="1"/>
  <c r="N3806" i="1"/>
  <c r="O3806" i="1"/>
  <c r="P3806" i="1"/>
  <c r="Q3806" i="1"/>
  <c r="R3806" i="1"/>
  <c r="S3806" i="1"/>
  <c r="T3806" i="1"/>
  <c r="U3806" i="1"/>
  <c r="V3806" i="1"/>
  <c r="W3806" i="1" s="1"/>
  <c r="N3807" i="1"/>
  <c r="O3807" i="1"/>
  <c r="P3807" i="1"/>
  <c r="Q3807" i="1"/>
  <c r="R3807" i="1"/>
  <c r="S3807" i="1"/>
  <c r="T3807" i="1"/>
  <c r="U3807" i="1"/>
  <c r="V3807" i="1"/>
  <c r="W3807" i="1" s="1"/>
  <c r="N3808" i="1"/>
  <c r="O3808" i="1"/>
  <c r="P3808" i="1"/>
  <c r="Q3808" i="1"/>
  <c r="R3808" i="1"/>
  <c r="S3808" i="1"/>
  <c r="T3808" i="1"/>
  <c r="U3808" i="1"/>
  <c r="V3808" i="1"/>
  <c r="W3808" i="1" s="1"/>
  <c r="N3809" i="1"/>
  <c r="O3809" i="1"/>
  <c r="P3809" i="1"/>
  <c r="Q3809" i="1"/>
  <c r="R3809" i="1"/>
  <c r="S3809" i="1"/>
  <c r="T3809" i="1"/>
  <c r="U3809" i="1"/>
  <c r="V3809" i="1"/>
  <c r="W3809" i="1" s="1"/>
  <c r="N3810" i="1"/>
  <c r="O3810" i="1"/>
  <c r="P3810" i="1"/>
  <c r="Q3810" i="1"/>
  <c r="R3810" i="1"/>
  <c r="S3810" i="1"/>
  <c r="T3810" i="1"/>
  <c r="U3810" i="1"/>
  <c r="V3810" i="1"/>
  <c r="W3810" i="1" s="1"/>
  <c r="N3811" i="1"/>
  <c r="O3811" i="1"/>
  <c r="P3811" i="1"/>
  <c r="Q3811" i="1"/>
  <c r="R3811" i="1"/>
  <c r="S3811" i="1"/>
  <c r="T3811" i="1"/>
  <c r="U3811" i="1"/>
  <c r="V3811" i="1"/>
  <c r="W3811" i="1" s="1"/>
  <c r="N3812" i="1"/>
  <c r="O3812" i="1"/>
  <c r="P3812" i="1"/>
  <c r="Q3812" i="1"/>
  <c r="R3812" i="1"/>
  <c r="S3812" i="1"/>
  <c r="T3812" i="1"/>
  <c r="U3812" i="1"/>
  <c r="V3812" i="1"/>
  <c r="W3812" i="1" s="1"/>
  <c r="N3813" i="1"/>
  <c r="O3813" i="1"/>
  <c r="P3813" i="1"/>
  <c r="Q3813" i="1"/>
  <c r="R3813" i="1"/>
  <c r="S3813" i="1"/>
  <c r="T3813" i="1"/>
  <c r="U3813" i="1"/>
  <c r="V3813" i="1"/>
  <c r="W3813" i="1" s="1"/>
  <c r="N3814" i="1"/>
  <c r="O3814" i="1"/>
  <c r="P3814" i="1"/>
  <c r="Q3814" i="1"/>
  <c r="R3814" i="1"/>
  <c r="S3814" i="1"/>
  <c r="T3814" i="1"/>
  <c r="U3814" i="1"/>
  <c r="V3814" i="1"/>
  <c r="W3814" i="1" s="1"/>
  <c r="N3815" i="1"/>
  <c r="O3815" i="1"/>
  <c r="P3815" i="1"/>
  <c r="Q3815" i="1"/>
  <c r="R3815" i="1"/>
  <c r="S3815" i="1"/>
  <c r="T3815" i="1"/>
  <c r="U3815" i="1"/>
  <c r="V3815" i="1"/>
  <c r="W3815" i="1" s="1"/>
  <c r="N3816" i="1"/>
  <c r="O3816" i="1"/>
  <c r="P3816" i="1"/>
  <c r="Q3816" i="1"/>
  <c r="R3816" i="1"/>
  <c r="S3816" i="1"/>
  <c r="T3816" i="1"/>
  <c r="U3816" i="1"/>
  <c r="V3816" i="1"/>
  <c r="W3816" i="1" s="1"/>
  <c r="N3817" i="1"/>
  <c r="O3817" i="1"/>
  <c r="P3817" i="1"/>
  <c r="Q3817" i="1"/>
  <c r="R3817" i="1"/>
  <c r="S3817" i="1"/>
  <c r="T3817" i="1"/>
  <c r="U3817" i="1"/>
  <c r="V3817" i="1"/>
  <c r="W3817" i="1" s="1"/>
  <c r="N3818" i="1"/>
  <c r="O3818" i="1"/>
  <c r="P3818" i="1"/>
  <c r="Q3818" i="1"/>
  <c r="R3818" i="1"/>
  <c r="S3818" i="1"/>
  <c r="T3818" i="1"/>
  <c r="U3818" i="1"/>
  <c r="V3818" i="1"/>
  <c r="W3818" i="1" s="1"/>
  <c r="N3819" i="1"/>
  <c r="O3819" i="1"/>
  <c r="P3819" i="1"/>
  <c r="Q3819" i="1"/>
  <c r="R3819" i="1"/>
  <c r="S3819" i="1"/>
  <c r="T3819" i="1"/>
  <c r="U3819" i="1"/>
  <c r="V3819" i="1"/>
  <c r="W3819" i="1" s="1"/>
  <c r="N3820" i="1"/>
  <c r="O3820" i="1"/>
  <c r="P3820" i="1"/>
  <c r="Q3820" i="1"/>
  <c r="R3820" i="1"/>
  <c r="S3820" i="1"/>
  <c r="T3820" i="1"/>
  <c r="U3820" i="1"/>
  <c r="V3820" i="1"/>
  <c r="W3820" i="1" s="1"/>
  <c r="N3821" i="1"/>
  <c r="O3821" i="1"/>
  <c r="P3821" i="1"/>
  <c r="Q3821" i="1"/>
  <c r="R3821" i="1"/>
  <c r="S3821" i="1"/>
  <c r="T3821" i="1"/>
  <c r="U3821" i="1"/>
  <c r="V3821" i="1"/>
  <c r="W3821" i="1" s="1"/>
  <c r="N3822" i="1"/>
  <c r="O3822" i="1"/>
  <c r="P3822" i="1"/>
  <c r="Q3822" i="1"/>
  <c r="R3822" i="1"/>
  <c r="S3822" i="1"/>
  <c r="T3822" i="1"/>
  <c r="U3822" i="1"/>
  <c r="V3822" i="1"/>
  <c r="W3822" i="1" s="1"/>
  <c r="N3823" i="1"/>
  <c r="O3823" i="1"/>
  <c r="P3823" i="1"/>
  <c r="Q3823" i="1"/>
  <c r="R3823" i="1"/>
  <c r="S3823" i="1"/>
  <c r="T3823" i="1"/>
  <c r="U3823" i="1"/>
  <c r="V3823" i="1"/>
  <c r="W3823" i="1" s="1"/>
  <c r="N3824" i="1"/>
  <c r="O3824" i="1"/>
  <c r="P3824" i="1"/>
  <c r="Q3824" i="1"/>
  <c r="R3824" i="1"/>
  <c r="S3824" i="1"/>
  <c r="T3824" i="1"/>
  <c r="U3824" i="1"/>
  <c r="V3824" i="1"/>
  <c r="W3824" i="1" s="1"/>
  <c r="N3825" i="1"/>
  <c r="O3825" i="1"/>
  <c r="P3825" i="1"/>
  <c r="Q3825" i="1"/>
  <c r="R3825" i="1"/>
  <c r="S3825" i="1"/>
  <c r="T3825" i="1"/>
  <c r="U3825" i="1"/>
  <c r="V3825" i="1"/>
  <c r="W3825" i="1" s="1"/>
  <c r="N3826" i="1"/>
  <c r="O3826" i="1"/>
  <c r="P3826" i="1"/>
  <c r="Q3826" i="1"/>
  <c r="R3826" i="1"/>
  <c r="S3826" i="1"/>
  <c r="T3826" i="1"/>
  <c r="U3826" i="1"/>
  <c r="V3826" i="1"/>
  <c r="W3826" i="1" s="1"/>
  <c r="N3827" i="1"/>
  <c r="O3827" i="1"/>
  <c r="P3827" i="1"/>
  <c r="Q3827" i="1"/>
  <c r="R3827" i="1"/>
  <c r="S3827" i="1"/>
  <c r="T3827" i="1"/>
  <c r="U3827" i="1"/>
  <c r="V3827" i="1"/>
  <c r="W3827" i="1" s="1"/>
  <c r="N3828" i="1"/>
  <c r="O3828" i="1"/>
  <c r="P3828" i="1"/>
  <c r="Q3828" i="1"/>
  <c r="R3828" i="1"/>
  <c r="S3828" i="1"/>
  <c r="T3828" i="1"/>
  <c r="U3828" i="1"/>
  <c r="V3828" i="1"/>
  <c r="W3828" i="1" s="1"/>
  <c r="N3829" i="1"/>
  <c r="O3829" i="1"/>
  <c r="P3829" i="1"/>
  <c r="Q3829" i="1"/>
  <c r="R3829" i="1"/>
  <c r="S3829" i="1"/>
  <c r="T3829" i="1"/>
  <c r="U3829" i="1"/>
  <c r="V3829" i="1"/>
  <c r="W3829" i="1" s="1"/>
  <c r="N3830" i="1"/>
  <c r="O3830" i="1"/>
  <c r="P3830" i="1"/>
  <c r="Q3830" i="1"/>
  <c r="R3830" i="1"/>
  <c r="S3830" i="1"/>
  <c r="T3830" i="1"/>
  <c r="U3830" i="1"/>
  <c r="V3830" i="1"/>
  <c r="W3830" i="1" s="1"/>
  <c r="N3831" i="1"/>
  <c r="O3831" i="1"/>
  <c r="P3831" i="1"/>
  <c r="Q3831" i="1"/>
  <c r="R3831" i="1"/>
  <c r="S3831" i="1"/>
  <c r="T3831" i="1"/>
  <c r="U3831" i="1"/>
  <c r="V3831" i="1"/>
  <c r="W3831" i="1" s="1"/>
  <c r="N3832" i="1"/>
  <c r="O3832" i="1"/>
  <c r="P3832" i="1"/>
  <c r="Q3832" i="1"/>
  <c r="R3832" i="1"/>
  <c r="S3832" i="1"/>
  <c r="T3832" i="1"/>
  <c r="U3832" i="1"/>
  <c r="V3832" i="1"/>
  <c r="W3832" i="1" s="1"/>
  <c r="N3833" i="1"/>
  <c r="O3833" i="1"/>
  <c r="P3833" i="1"/>
  <c r="Q3833" i="1"/>
  <c r="R3833" i="1"/>
  <c r="S3833" i="1"/>
  <c r="T3833" i="1"/>
  <c r="U3833" i="1"/>
  <c r="V3833" i="1"/>
  <c r="W3833" i="1" s="1"/>
  <c r="N3834" i="1"/>
  <c r="O3834" i="1"/>
  <c r="P3834" i="1"/>
  <c r="Q3834" i="1"/>
  <c r="R3834" i="1"/>
  <c r="S3834" i="1"/>
  <c r="T3834" i="1"/>
  <c r="U3834" i="1"/>
  <c r="V3834" i="1"/>
  <c r="W3834" i="1" s="1"/>
  <c r="N3835" i="1"/>
  <c r="O3835" i="1"/>
  <c r="P3835" i="1"/>
  <c r="Q3835" i="1"/>
  <c r="R3835" i="1"/>
  <c r="S3835" i="1"/>
  <c r="T3835" i="1"/>
  <c r="U3835" i="1"/>
  <c r="V3835" i="1"/>
  <c r="W3835" i="1" s="1"/>
  <c r="N3836" i="1"/>
  <c r="O3836" i="1"/>
  <c r="P3836" i="1"/>
  <c r="Q3836" i="1"/>
  <c r="R3836" i="1"/>
  <c r="S3836" i="1"/>
  <c r="T3836" i="1"/>
  <c r="U3836" i="1"/>
  <c r="V3836" i="1"/>
  <c r="W3836" i="1" s="1"/>
  <c r="N3837" i="1"/>
  <c r="O3837" i="1"/>
  <c r="P3837" i="1"/>
  <c r="Q3837" i="1"/>
  <c r="R3837" i="1"/>
  <c r="S3837" i="1"/>
  <c r="T3837" i="1"/>
  <c r="U3837" i="1"/>
  <c r="V3837" i="1"/>
  <c r="W3837" i="1" s="1"/>
  <c r="N3838" i="1"/>
  <c r="O3838" i="1"/>
  <c r="P3838" i="1"/>
  <c r="Q3838" i="1"/>
  <c r="R3838" i="1"/>
  <c r="S3838" i="1"/>
  <c r="T3838" i="1"/>
  <c r="U3838" i="1"/>
  <c r="V3838" i="1"/>
  <c r="W3838" i="1" s="1"/>
  <c r="N3839" i="1"/>
  <c r="O3839" i="1"/>
  <c r="P3839" i="1"/>
  <c r="Q3839" i="1"/>
  <c r="R3839" i="1"/>
  <c r="S3839" i="1"/>
  <c r="T3839" i="1"/>
  <c r="U3839" i="1"/>
  <c r="V3839" i="1"/>
  <c r="W3839" i="1" s="1"/>
  <c r="N3840" i="1"/>
  <c r="O3840" i="1"/>
  <c r="P3840" i="1"/>
  <c r="Q3840" i="1"/>
  <c r="R3840" i="1"/>
  <c r="S3840" i="1"/>
  <c r="T3840" i="1"/>
  <c r="U3840" i="1"/>
  <c r="V3840" i="1"/>
  <c r="W3840" i="1" s="1"/>
  <c r="N3841" i="1"/>
  <c r="O3841" i="1"/>
  <c r="P3841" i="1"/>
  <c r="Q3841" i="1"/>
  <c r="R3841" i="1"/>
  <c r="S3841" i="1"/>
  <c r="T3841" i="1"/>
  <c r="U3841" i="1"/>
  <c r="V3841" i="1"/>
  <c r="W3841" i="1" s="1"/>
  <c r="N3842" i="1"/>
  <c r="O3842" i="1"/>
  <c r="P3842" i="1"/>
  <c r="Q3842" i="1"/>
  <c r="R3842" i="1"/>
  <c r="S3842" i="1"/>
  <c r="T3842" i="1"/>
  <c r="U3842" i="1"/>
  <c r="V3842" i="1"/>
  <c r="W3842" i="1" s="1"/>
  <c r="N3843" i="1"/>
  <c r="O3843" i="1"/>
  <c r="P3843" i="1"/>
  <c r="Q3843" i="1"/>
  <c r="R3843" i="1"/>
  <c r="S3843" i="1"/>
  <c r="T3843" i="1"/>
  <c r="U3843" i="1"/>
  <c r="V3843" i="1"/>
  <c r="W3843" i="1" s="1"/>
  <c r="N3844" i="1"/>
  <c r="O3844" i="1"/>
  <c r="P3844" i="1"/>
  <c r="Q3844" i="1"/>
  <c r="R3844" i="1"/>
  <c r="S3844" i="1"/>
  <c r="T3844" i="1"/>
  <c r="U3844" i="1"/>
  <c r="V3844" i="1"/>
  <c r="W3844" i="1" s="1"/>
  <c r="N3845" i="1"/>
  <c r="O3845" i="1"/>
  <c r="P3845" i="1"/>
  <c r="Q3845" i="1"/>
  <c r="R3845" i="1"/>
  <c r="S3845" i="1"/>
  <c r="T3845" i="1"/>
  <c r="U3845" i="1"/>
  <c r="V3845" i="1"/>
  <c r="W3845" i="1" s="1"/>
  <c r="N3846" i="1"/>
  <c r="O3846" i="1"/>
  <c r="P3846" i="1"/>
  <c r="Q3846" i="1"/>
  <c r="R3846" i="1"/>
  <c r="S3846" i="1"/>
  <c r="T3846" i="1"/>
  <c r="U3846" i="1"/>
  <c r="V3846" i="1"/>
  <c r="W3846" i="1" s="1"/>
  <c r="N3847" i="1"/>
  <c r="O3847" i="1"/>
  <c r="P3847" i="1"/>
  <c r="Q3847" i="1"/>
  <c r="R3847" i="1"/>
  <c r="S3847" i="1"/>
  <c r="T3847" i="1"/>
  <c r="U3847" i="1"/>
  <c r="V3847" i="1"/>
  <c r="W3847" i="1" s="1"/>
  <c r="N3848" i="1"/>
  <c r="O3848" i="1"/>
  <c r="P3848" i="1"/>
  <c r="Q3848" i="1"/>
  <c r="R3848" i="1"/>
  <c r="S3848" i="1"/>
  <c r="T3848" i="1"/>
  <c r="U3848" i="1"/>
  <c r="V3848" i="1"/>
  <c r="W3848" i="1" s="1"/>
  <c r="N3849" i="1"/>
  <c r="O3849" i="1"/>
  <c r="P3849" i="1"/>
  <c r="Q3849" i="1"/>
  <c r="R3849" i="1"/>
  <c r="S3849" i="1"/>
  <c r="T3849" i="1"/>
  <c r="U3849" i="1"/>
  <c r="V3849" i="1"/>
  <c r="W3849" i="1" s="1"/>
  <c r="N3850" i="1"/>
  <c r="O3850" i="1"/>
  <c r="P3850" i="1"/>
  <c r="Q3850" i="1"/>
  <c r="R3850" i="1"/>
  <c r="S3850" i="1"/>
  <c r="T3850" i="1"/>
  <c r="U3850" i="1"/>
  <c r="V3850" i="1"/>
  <c r="W3850" i="1" s="1"/>
  <c r="N3851" i="1"/>
  <c r="O3851" i="1"/>
  <c r="P3851" i="1"/>
  <c r="Q3851" i="1"/>
  <c r="R3851" i="1"/>
  <c r="S3851" i="1"/>
  <c r="T3851" i="1"/>
  <c r="U3851" i="1"/>
  <c r="V3851" i="1"/>
  <c r="W3851" i="1" s="1"/>
  <c r="N3852" i="1"/>
  <c r="O3852" i="1"/>
  <c r="P3852" i="1"/>
  <c r="Q3852" i="1"/>
  <c r="R3852" i="1"/>
  <c r="S3852" i="1"/>
  <c r="T3852" i="1"/>
  <c r="U3852" i="1"/>
  <c r="V3852" i="1"/>
  <c r="W3852" i="1" s="1"/>
  <c r="N3853" i="1"/>
  <c r="O3853" i="1"/>
  <c r="P3853" i="1"/>
  <c r="Q3853" i="1"/>
  <c r="R3853" i="1"/>
  <c r="S3853" i="1"/>
  <c r="T3853" i="1"/>
  <c r="U3853" i="1"/>
  <c r="V3853" i="1"/>
  <c r="W3853" i="1" s="1"/>
  <c r="N3854" i="1"/>
  <c r="O3854" i="1"/>
  <c r="P3854" i="1"/>
  <c r="Q3854" i="1"/>
  <c r="R3854" i="1"/>
  <c r="S3854" i="1"/>
  <c r="T3854" i="1"/>
  <c r="U3854" i="1"/>
  <c r="V3854" i="1"/>
  <c r="W3854" i="1" s="1"/>
  <c r="N3855" i="1"/>
  <c r="O3855" i="1"/>
  <c r="P3855" i="1"/>
  <c r="Q3855" i="1"/>
  <c r="R3855" i="1"/>
  <c r="S3855" i="1"/>
  <c r="T3855" i="1"/>
  <c r="U3855" i="1"/>
  <c r="V3855" i="1"/>
  <c r="W3855" i="1" s="1"/>
  <c r="N3856" i="1"/>
  <c r="O3856" i="1"/>
  <c r="P3856" i="1"/>
  <c r="Q3856" i="1"/>
  <c r="R3856" i="1"/>
  <c r="S3856" i="1"/>
  <c r="T3856" i="1"/>
  <c r="U3856" i="1"/>
  <c r="V3856" i="1"/>
  <c r="W3856" i="1" s="1"/>
  <c r="N3857" i="1"/>
  <c r="O3857" i="1"/>
  <c r="P3857" i="1"/>
  <c r="Q3857" i="1"/>
  <c r="R3857" i="1"/>
  <c r="S3857" i="1"/>
  <c r="T3857" i="1"/>
  <c r="U3857" i="1"/>
  <c r="V3857" i="1"/>
  <c r="W3857" i="1" s="1"/>
  <c r="N3858" i="1"/>
  <c r="O3858" i="1"/>
  <c r="P3858" i="1"/>
  <c r="Q3858" i="1"/>
  <c r="R3858" i="1"/>
  <c r="S3858" i="1"/>
  <c r="T3858" i="1"/>
  <c r="U3858" i="1"/>
  <c r="V3858" i="1"/>
  <c r="W3858" i="1" s="1"/>
  <c r="N3859" i="1"/>
  <c r="O3859" i="1"/>
  <c r="P3859" i="1"/>
  <c r="Q3859" i="1"/>
  <c r="R3859" i="1"/>
  <c r="S3859" i="1"/>
  <c r="T3859" i="1"/>
  <c r="U3859" i="1"/>
  <c r="V3859" i="1"/>
  <c r="W3859" i="1" s="1"/>
  <c r="N3860" i="1"/>
  <c r="O3860" i="1"/>
  <c r="P3860" i="1"/>
  <c r="Q3860" i="1"/>
  <c r="R3860" i="1"/>
  <c r="S3860" i="1"/>
  <c r="T3860" i="1"/>
  <c r="U3860" i="1"/>
  <c r="V3860" i="1"/>
  <c r="W3860" i="1" s="1"/>
  <c r="N3861" i="1"/>
  <c r="O3861" i="1"/>
  <c r="P3861" i="1"/>
  <c r="Q3861" i="1"/>
  <c r="R3861" i="1"/>
  <c r="S3861" i="1"/>
  <c r="T3861" i="1"/>
  <c r="U3861" i="1"/>
  <c r="V3861" i="1"/>
  <c r="W3861" i="1" s="1"/>
  <c r="N3862" i="1"/>
  <c r="O3862" i="1"/>
  <c r="P3862" i="1"/>
  <c r="Q3862" i="1"/>
  <c r="R3862" i="1"/>
  <c r="S3862" i="1"/>
  <c r="T3862" i="1"/>
  <c r="U3862" i="1"/>
  <c r="V3862" i="1"/>
  <c r="W3862" i="1" s="1"/>
  <c r="N3863" i="1"/>
  <c r="O3863" i="1"/>
  <c r="P3863" i="1"/>
  <c r="Q3863" i="1"/>
  <c r="R3863" i="1"/>
  <c r="S3863" i="1"/>
  <c r="T3863" i="1"/>
  <c r="U3863" i="1"/>
  <c r="V3863" i="1"/>
  <c r="W3863" i="1" s="1"/>
  <c r="N3864" i="1"/>
  <c r="O3864" i="1"/>
  <c r="P3864" i="1"/>
  <c r="Q3864" i="1"/>
  <c r="R3864" i="1"/>
  <c r="S3864" i="1"/>
  <c r="T3864" i="1"/>
  <c r="U3864" i="1"/>
  <c r="V3864" i="1"/>
  <c r="W3864" i="1" s="1"/>
  <c r="N3865" i="1"/>
  <c r="O3865" i="1"/>
  <c r="P3865" i="1"/>
  <c r="Q3865" i="1"/>
  <c r="R3865" i="1"/>
  <c r="S3865" i="1"/>
  <c r="T3865" i="1"/>
  <c r="U3865" i="1"/>
  <c r="V3865" i="1"/>
  <c r="W3865" i="1" s="1"/>
  <c r="N3866" i="1"/>
  <c r="O3866" i="1"/>
  <c r="P3866" i="1"/>
  <c r="Q3866" i="1"/>
  <c r="R3866" i="1"/>
  <c r="S3866" i="1"/>
  <c r="T3866" i="1"/>
  <c r="U3866" i="1"/>
  <c r="V3866" i="1"/>
  <c r="W3866" i="1" s="1"/>
  <c r="N3867" i="1"/>
  <c r="O3867" i="1"/>
  <c r="P3867" i="1"/>
  <c r="Q3867" i="1"/>
  <c r="R3867" i="1"/>
  <c r="S3867" i="1"/>
  <c r="T3867" i="1"/>
  <c r="U3867" i="1"/>
  <c r="V3867" i="1"/>
  <c r="W3867" i="1" s="1"/>
  <c r="N3868" i="1"/>
  <c r="O3868" i="1"/>
  <c r="P3868" i="1"/>
  <c r="Q3868" i="1"/>
  <c r="R3868" i="1"/>
  <c r="S3868" i="1"/>
  <c r="T3868" i="1"/>
  <c r="U3868" i="1"/>
  <c r="V3868" i="1"/>
  <c r="W3868" i="1" s="1"/>
  <c r="N3869" i="1"/>
  <c r="O3869" i="1"/>
  <c r="P3869" i="1"/>
  <c r="Q3869" i="1"/>
  <c r="R3869" i="1"/>
  <c r="S3869" i="1"/>
  <c r="T3869" i="1"/>
  <c r="U3869" i="1"/>
  <c r="V3869" i="1"/>
  <c r="W3869" i="1" s="1"/>
  <c r="N3870" i="1"/>
  <c r="O3870" i="1"/>
  <c r="P3870" i="1"/>
  <c r="Q3870" i="1"/>
  <c r="R3870" i="1"/>
  <c r="S3870" i="1"/>
  <c r="T3870" i="1"/>
  <c r="U3870" i="1"/>
  <c r="V3870" i="1"/>
  <c r="W3870" i="1" s="1"/>
  <c r="N3871" i="1"/>
  <c r="O3871" i="1"/>
  <c r="P3871" i="1"/>
  <c r="Q3871" i="1"/>
  <c r="R3871" i="1"/>
  <c r="S3871" i="1"/>
  <c r="T3871" i="1"/>
  <c r="U3871" i="1"/>
  <c r="V3871" i="1"/>
  <c r="W3871" i="1" s="1"/>
  <c r="N3872" i="1"/>
  <c r="O3872" i="1"/>
  <c r="P3872" i="1"/>
  <c r="Q3872" i="1"/>
  <c r="R3872" i="1"/>
  <c r="S3872" i="1"/>
  <c r="T3872" i="1"/>
  <c r="U3872" i="1"/>
  <c r="V3872" i="1"/>
  <c r="W3872" i="1" s="1"/>
  <c r="N3873" i="1"/>
  <c r="O3873" i="1"/>
  <c r="P3873" i="1"/>
  <c r="Q3873" i="1"/>
  <c r="R3873" i="1"/>
  <c r="S3873" i="1"/>
  <c r="T3873" i="1"/>
  <c r="U3873" i="1"/>
  <c r="V3873" i="1"/>
  <c r="W3873" i="1" s="1"/>
  <c r="N3874" i="1"/>
  <c r="O3874" i="1"/>
  <c r="P3874" i="1"/>
  <c r="Q3874" i="1"/>
  <c r="R3874" i="1"/>
  <c r="S3874" i="1"/>
  <c r="T3874" i="1"/>
  <c r="U3874" i="1"/>
  <c r="V3874" i="1"/>
  <c r="W3874" i="1" s="1"/>
  <c r="N3875" i="1"/>
  <c r="O3875" i="1"/>
  <c r="P3875" i="1"/>
  <c r="Q3875" i="1"/>
  <c r="R3875" i="1"/>
  <c r="S3875" i="1"/>
  <c r="T3875" i="1"/>
  <c r="U3875" i="1"/>
  <c r="V3875" i="1"/>
  <c r="W3875" i="1" s="1"/>
  <c r="N3876" i="1"/>
  <c r="O3876" i="1"/>
  <c r="P3876" i="1"/>
  <c r="Q3876" i="1"/>
  <c r="R3876" i="1"/>
  <c r="S3876" i="1"/>
  <c r="T3876" i="1"/>
  <c r="U3876" i="1"/>
  <c r="V3876" i="1"/>
  <c r="W3876" i="1" s="1"/>
  <c r="N3877" i="1"/>
  <c r="O3877" i="1"/>
  <c r="P3877" i="1"/>
  <c r="Q3877" i="1"/>
  <c r="R3877" i="1"/>
  <c r="S3877" i="1"/>
  <c r="T3877" i="1"/>
  <c r="U3877" i="1"/>
  <c r="V3877" i="1"/>
  <c r="W3877" i="1" s="1"/>
  <c r="N3878" i="1"/>
  <c r="O3878" i="1"/>
  <c r="P3878" i="1"/>
  <c r="Q3878" i="1"/>
  <c r="R3878" i="1"/>
  <c r="S3878" i="1"/>
  <c r="T3878" i="1"/>
  <c r="U3878" i="1"/>
  <c r="V3878" i="1"/>
  <c r="W3878" i="1" s="1"/>
  <c r="N3879" i="1"/>
  <c r="O3879" i="1"/>
  <c r="P3879" i="1"/>
  <c r="Q3879" i="1"/>
  <c r="R3879" i="1"/>
  <c r="S3879" i="1"/>
  <c r="T3879" i="1"/>
  <c r="U3879" i="1"/>
  <c r="V3879" i="1"/>
  <c r="W3879" i="1" s="1"/>
  <c r="N3880" i="1"/>
  <c r="O3880" i="1"/>
  <c r="P3880" i="1"/>
  <c r="Q3880" i="1"/>
  <c r="R3880" i="1"/>
  <c r="S3880" i="1"/>
  <c r="T3880" i="1"/>
  <c r="U3880" i="1"/>
  <c r="V3880" i="1"/>
  <c r="W3880" i="1" s="1"/>
  <c r="N3881" i="1"/>
  <c r="O3881" i="1"/>
  <c r="P3881" i="1"/>
  <c r="Q3881" i="1"/>
  <c r="R3881" i="1"/>
  <c r="S3881" i="1"/>
  <c r="T3881" i="1"/>
  <c r="U3881" i="1"/>
  <c r="V3881" i="1"/>
  <c r="W3881" i="1" s="1"/>
  <c r="N3882" i="1"/>
  <c r="O3882" i="1"/>
  <c r="P3882" i="1"/>
  <c r="Q3882" i="1"/>
  <c r="R3882" i="1"/>
  <c r="S3882" i="1"/>
  <c r="T3882" i="1"/>
  <c r="U3882" i="1"/>
  <c r="V3882" i="1"/>
  <c r="W3882" i="1" s="1"/>
  <c r="N3883" i="1"/>
  <c r="O3883" i="1"/>
  <c r="P3883" i="1"/>
  <c r="Q3883" i="1"/>
  <c r="R3883" i="1"/>
  <c r="S3883" i="1"/>
  <c r="T3883" i="1"/>
  <c r="U3883" i="1"/>
  <c r="V3883" i="1"/>
  <c r="W3883" i="1" s="1"/>
  <c r="N3884" i="1"/>
  <c r="O3884" i="1"/>
  <c r="P3884" i="1"/>
  <c r="Q3884" i="1"/>
  <c r="R3884" i="1"/>
  <c r="S3884" i="1"/>
  <c r="T3884" i="1"/>
  <c r="U3884" i="1"/>
  <c r="V3884" i="1"/>
  <c r="W3884" i="1" s="1"/>
  <c r="N3885" i="1"/>
  <c r="O3885" i="1"/>
  <c r="P3885" i="1"/>
  <c r="Q3885" i="1"/>
  <c r="R3885" i="1"/>
  <c r="S3885" i="1"/>
  <c r="T3885" i="1"/>
  <c r="U3885" i="1"/>
  <c r="V3885" i="1"/>
  <c r="W3885" i="1" s="1"/>
  <c r="N3886" i="1"/>
  <c r="O3886" i="1"/>
  <c r="P3886" i="1"/>
  <c r="Q3886" i="1"/>
  <c r="R3886" i="1"/>
  <c r="S3886" i="1"/>
  <c r="T3886" i="1"/>
  <c r="U3886" i="1"/>
  <c r="V3886" i="1"/>
  <c r="W3886" i="1" s="1"/>
  <c r="N3887" i="1"/>
  <c r="O3887" i="1"/>
  <c r="P3887" i="1"/>
  <c r="Q3887" i="1"/>
  <c r="R3887" i="1"/>
  <c r="S3887" i="1"/>
  <c r="T3887" i="1"/>
  <c r="U3887" i="1"/>
  <c r="V3887" i="1"/>
  <c r="W3887" i="1" s="1"/>
  <c r="N3888" i="1"/>
  <c r="O3888" i="1"/>
  <c r="P3888" i="1"/>
  <c r="Q3888" i="1"/>
  <c r="R3888" i="1"/>
  <c r="S3888" i="1"/>
  <c r="T3888" i="1"/>
  <c r="U3888" i="1"/>
  <c r="V3888" i="1"/>
  <c r="W3888" i="1" s="1"/>
  <c r="N3889" i="1"/>
  <c r="O3889" i="1"/>
  <c r="P3889" i="1"/>
  <c r="Q3889" i="1"/>
  <c r="R3889" i="1"/>
  <c r="S3889" i="1"/>
  <c r="T3889" i="1"/>
  <c r="U3889" i="1"/>
  <c r="V3889" i="1"/>
  <c r="W3889" i="1" s="1"/>
  <c r="N3890" i="1"/>
  <c r="O3890" i="1"/>
  <c r="P3890" i="1"/>
  <c r="Q3890" i="1"/>
  <c r="R3890" i="1"/>
  <c r="S3890" i="1"/>
  <c r="T3890" i="1"/>
  <c r="U3890" i="1"/>
  <c r="V3890" i="1"/>
  <c r="W3890" i="1" s="1"/>
  <c r="N3891" i="1"/>
  <c r="O3891" i="1"/>
  <c r="P3891" i="1"/>
  <c r="Q3891" i="1"/>
  <c r="R3891" i="1"/>
  <c r="S3891" i="1"/>
  <c r="T3891" i="1"/>
  <c r="U3891" i="1"/>
  <c r="V3891" i="1"/>
  <c r="W3891" i="1" s="1"/>
  <c r="N3892" i="1"/>
  <c r="O3892" i="1"/>
  <c r="P3892" i="1"/>
  <c r="Q3892" i="1"/>
  <c r="R3892" i="1"/>
  <c r="S3892" i="1"/>
  <c r="T3892" i="1"/>
  <c r="U3892" i="1"/>
  <c r="V3892" i="1"/>
  <c r="W3892" i="1" s="1"/>
  <c r="N3893" i="1"/>
  <c r="O3893" i="1"/>
  <c r="P3893" i="1"/>
  <c r="Q3893" i="1"/>
  <c r="R3893" i="1"/>
  <c r="S3893" i="1"/>
  <c r="T3893" i="1"/>
  <c r="U3893" i="1"/>
  <c r="V3893" i="1"/>
  <c r="W3893" i="1" s="1"/>
  <c r="N3894" i="1"/>
  <c r="O3894" i="1"/>
  <c r="P3894" i="1"/>
  <c r="Q3894" i="1"/>
  <c r="R3894" i="1"/>
  <c r="S3894" i="1"/>
  <c r="T3894" i="1"/>
  <c r="U3894" i="1"/>
  <c r="V3894" i="1"/>
  <c r="W3894" i="1" s="1"/>
  <c r="N3895" i="1"/>
  <c r="O3895" i="1"/>
  <c r="P3895" i="1"/>
  <c r="Q3895" i="1"/>
  <c r="R3895" i="1"/>
  <c r="S3895" i="1"/>
  <c r="T3895" i="1"/>
  <c r="U3895" i="1"/>
  <c r="V3895" i="1"/>
  <c r="W3895" i="1" s="1"/>
  <c r="N3896" i="1"/>
  <c r="O3896" i="1"/>
  <c r="P3896" i="1"/>
  <c r="Q3896" i="1"/>
  <c r="R3896" i="1"/>
  <c r="S3896" i="1"/>
  <c r="T3896" i="1"/>
  <c r="U3896" i="1"/>
  <c r="V3896" i="1"/>
  <c r="W3896" i="1" s="1"/>
  <c r="N3897" i="1"/>
  <c r="O3897" i="1"/>
  <c r="P3897" i="1"/>
  <c r="Q3897" i="1"/>
  <c r="R3897" i="1"/>
  <c r="S3897" i="1"/>
  <c r="T3897" i="1"/>
  <c r="U3897" i="1"/>
  <c r="V3897" i="1"/>
  <c r="W3897" i="1" s="1"/>
  <c r="N3898" i="1"/>
  <c r="O3898" i="1"/>
  <c r="P3898" i="1"/>
  <c r="Q3898" i="1"/>
  <c r="R3898" i="1"/>
  <c r="S3898" i="1"/>
  <c r="T3898" i="1"/>
  <c r="U3898" i="1"/>
  <c r="V3898" i="1"/>
  <c r="W3898" i="1" s="1"/>
  <c r="N3899" i="1"/>
  <c r="O3899" i="1"/>
  <c r="P3899" i="1"/>
  <c r="Q3899" i="1"/>
  <c r="R3899" i="1"/>
  <c r="S3899" i="1"/>
  <c r="T3899" i="1"/>
  <c r="U3899" i="1"/>
  <c r="V3899" i="1"/>
  <c r="W3899" i="1" s="1"/>
  <c r="N3900" i="1"/>
  <c r="O3900" i="1"/>
  <c r="P3900" i="1"/>
  <c r="Q3900" i="1"/>
  <c r="R3900" i="1"/>
  <c r="S3900" i="1"/>
  <c r="T3900" i="1"/>
  <c r="U3900" i="1"/>
  <c r="V3900" i="1"/>
  <c r="W3900" i="1" s="1"/>
  <c r="N3901" i="1"/>
  <c r="O3901" i="1"/>
  <c r="P3901" i="1"/>
  <c r="Q3901" i="1"/>
  <c r="R3901" i="1"/>
  <c r="S3901" i="1"/>
  <c r="T3901" i="1"/>
  <c r="U3901" i="1"/>
  <c r="V3901" i="1"/>
  <c r="W3901" i="1" s="1"/>
  <c r="N3902" i="1"/>
  <c r="O3902" i="1"/>
  <c r="P3902" i="1"/>
  <c r="Q3902" i="1"/>
  <c r="R3902" i="1"/>
  <c r="S3902" i="1"/>
  <c r="T3902" i="1"/>
  <c r="U3902" i="1"/>
  <c r="V3902" i="1"/>
  <c r="W3902" i="1" s="1"/>
  <c r="N3903" i="1"/>
  <c r="O3903" i="1"/>
  <c r="P3903" i="1"/>
  <c r="Q3903" i="1"/>
  <c r="R3903" i="1"/>
  <c r="S3903" i="1"/>
  <c r="T3903" i="1"/>
  <c r="U3903" i="1"/>
  <c r="V3903" i="1"/>
  <c r="W3903" i="1" s="1"/>
  <c r="N3904" i="1"/>
  <c r="O3904" i="1"/>
  <c r="P3904" i="1"/>
  <c r="Q3904" i="1"/>
  <c r="R3904" i="1"/>
  <c r="S3904" i="1"/>
  <c r="T3904" i="1"/>
  <c r="U3904" i="1"/>
  <c r="V3904" i="1"/>
  <c r="W3904" i="1" s="1"/>
  <c r="N3905" i="1"/>
  <c r="O3905" i="1"/>
  <c r="P3905" i="1"/>
  <c r="Q3905" i="1"/>
  <c r="R3905" i="1"/>
  <c r="S3905" i="1"/>
  <c r="T3905" i="1"/>
  <c r="U3905" i="1"/>
  <c r="V3905" i="1"/>
  <c r="W3905" i="1" s="1"/>
  <c r="N3906" i="1"/>
  <c r="O3906" i="1"/>
  <c r="P3906" i="1"/>
  <c r="Q3906" i="1"/>
  <c r="R3906" i="1"/>
  <c r="S3906" i="1"/>
  <c r="T3906" i="1"/>
  <c r="U3906" i="1"/>
  <c r="V3906" i="1"/>
  <c r="W3906" i="1" s="1"/>
  <c r="N3907" i="1"/>
  <c r="O3907" i="1"/>
  <c r="P3907" i="1"/>
  <c r="Q3907" i="1"/>
  <c r="R3907" i="1"/>
  <c r="S3907" i="1"/>
  <c r="T3907" i="1"/>
  <c r="U3907" i="1"/>
  <c r="V3907" i="1"/>
  <c r="W3907" i="1" s="1"/>
  <c r="N3908" i="1"/>
  <c r="O3908" i="1"/>
  <c r="P3908" i="1"/>
  <c r="Q3908" i="1"/>
  <c r="R3908" i="1"/>
  <c r="S3908" i="1"/>
  <c r="T3908" i="1"/>
  <c r="U3908" i="1"/>
  <c r="V3908" i="1"/>
  <c r="W3908" i="1" s="1"/>
  <c r="N3909" i="1"/>
  <c r="O3909" i="1"/>
  <c r="P3909" i="1"/>
  <c r="Q3909" i="1"/>
  <c r="R3909" i="1"/>
  <c r="S3909" i="1"/>
  <c r="T3909" i="1"/>
  <c r="U3909" i="1"/>
  <c r="V3909" i="1"/>
  <c r="W3909" i="1" s="1"/>
  <c r="N3910" i="1"/>
  <c r="O3910" i="1"/>
  <c r="P3910" i="1"/>
  <c r="Q3910" i="1"/>
  <c r="R3910" i="1"/>
  <c r="S3910" i="1"/>
  <c r="T3910" i="1"/>
  <c r="U3910" i="1"/>
  <c r="V3910" i="1"/>
  <c r="W3910" i="1" s="1"/>
  <c r="N3911" i="1"/>
  <c r="O3911" i="1"/>
  <c r="P3911" i="1"/>
  <c r="Q3911" i="1"/>
  <c r="R3911" i="1"/>
  <c r="S3911" i="1"/>
  <c r="T3911" i="1"/>
  <c r="U3911" i="1"/>
  <c r="V3911" i="1"/>
  <c r="W3911" i="1" s="1"/>
  <c r="N3912" i="1"/>
  <c r="O3912" i="1"/>
  <c r="P3912" i="1"/>
  <c r="Q3912" i="1"/>
  <c r="R3912" i="1"/>
  <c r="S3912" i="1"/>
  <c r="T3912" i="1"/>
  <c r="U3912" i="1"/>
  <c r="V3912" i="1"/>
  <c r="W3912" i="1" s="1"/>
  <c r="N3913" i="1"/>
  <c r="O3913" i="1"/>
  <c r="P3913" i="1"/>
  <c r="Q3913" i="1"/>
  <c r="R3913" i="1"/>
  <c r="S3913" i="1"/>
  <c r="T3913" i="1"/>
  <c r="U3913" i="1"/>
  <c r="V3913" i="1"/>
  <c r="W3913" i="1" s="1"/>
  <c r="N3914" i="1"/>
  <c r="O3914" i="1"/>
  <c r="P3914" i="1"/>
  <c r="Q3914" i="1"/>
  <c r="R3914" i="1"/>
  <c r="S3914" i="1"/>
  <c r="T3914" i="1"/>
  <c r="U3914" i="1"/>
  <c r="V3914" i="1"/>
  <c r="W3914" i="1" s="1"/>
  <c r="N3915" i="1"/>
  <c r="O3915" i="1"/>
  <c r="P3915" i="1"/>
  <c r="Q3915" i="1"/>
  <c r="R3915" i="1"/>
  <c r="S3915" i="1"/>
  <c r="T3915" i="1"/>
  <c r="U3915" i="1"/>
  <c r="V3915" i="1"/>
  <c r="W3915" i="1" s="1"/>
  <c r="N3916" i="1"/>
  <c r="O3916" i="1"/>
  <c r="P3916" i="1"/>
  <c r="Q3916" i="1"/>
  <c r="R3916" i="1"/>
  <c r="S3916" i="1"/>
  <c r="T3916" i="1"/>
  <c r="U3916" i="1"/>
  <c r="V3916" i="1"/>
  <c r="W3916" i="1" s="1"/>
  <c r="N3917" i="1"/>
  <c r="O3917" i="1"/>
  <c r="P3917" i="1"/>
  <c r="Q3917" i="1"/>
  <c r="R3917" i="1"/>
  <c r="S3917" i="1"/>
  <c r="T3917" i="1"/>
  <c r="U3917" i="1"/>
  <c r="V3917" i="1"/>
  <c r="W3917" i="1" s="1"/>
  <c r="N3918" i="1"/>
  <c r="O3918" i="1"/>
  <c r="P3918" i="1"/>
  <c r="Q3918" i="1"/>
  <c r="R3918" i="1"/>
  <c r="S3918" i="1"/>
  <c r="T3918" i="1"/>
  <c r="U3918" i="1"/>
  <c r="V3918" i="1"/>
  <c r="W3918" i="1" s="1"/>
  <c r="N3919" i="1"/>
  <c r="O3919" i="1"/>
  <c r="P3919" i="1"/>
  <c r="Q3919" i="1"/>
  <c r="R3919" i="1"/>
  <c r="S3919" i="1"/>
  <c r="T3919" i="1"/>
  <c r="U3919" i="1"/>
  <c r="V3919" i="1"/>
  <c r="W3919" i="1" s="1"/>
  <c r="N3920" i="1"/>
  <c r="O3920" i="1"/>
  <c r="P3920" i="1"/>
  <c r="Q3920" i="1"/>
  <c r="R3920" i="1"/>
  <c r="S3920" i="1"/>
  <c r="T3920" i="1"/>
  <c r="U3920" i="1"/>
  <c r="V3920" i="1"/>
  <c r="W3920" i="1" s="1"/>
  <c r="N3921" i="1"/>
  <c r="O3921" i="1"/>
  <c r="P3921" i="1"/>
  <c r="Q3921" i="1"/>
  <c r="R3921" i="1"/>
  <c r="S3921" i="1"/>
  <c r="T3921" i="1"/>
  <c r="U3921" i="1"/>
  <c r="V3921" i="1"/>
  <c r="W3921" i="1" s="1"/>
  <c r="N3922" i="1"/>
  <c r="O3922" i="1"/>
  <c r="P3922" i="1"/>
  <c r="Q3922" i="1"/>
  <c r="R3922" i="1"/>
  <c r="S3922" i="1"/>
  <c r="T3922" i="1"/>
  <c r="U3922" i="1"/>
  <c r="V3922" i="1"/>
  <c r="W3922" i="1" s="1"/>
  <c r="N3923" i="1"/>
  <c r="O3923" i="1"/>
  <c r="P3923" i="1"/>
  <c r="Q3923" i="1"/>
  <c r="R3923" i="1"/>
  <c r="S3923" i="1"/>
  <c r="T3923" i="1"/>
  <c r="U3923" i="1"/>
  <c r="V3923" i="1"/>
  <c r="W3923" i="1" s="1"/>
  <c r="N3924" i="1"/>
  <c r="O3924" i="1"/>
  <c r="P3924" i="1"/>
  <c r="Q3924" i="1"/>
  <c r="R3924" i="1"/>
  <c r="S3924" i="1"/>
  <c r="T3924" i="1"/>
  <c r="U3924" i="1"/>
  <c r="V3924" i="1"/>
  <c r="W3924" i="1" s="1"/>
  <c r="N3925" i="1"/>
  <c r="O3925" i="1"/>
  <c r="P3925" i="1"/>
  <c r="Q3925" i="1"/>
  <c r="R3925" i="1"/>
  <c r="S3925" i="1"/>
  <c r="T3925" i="1"/>
  <c r="U3925" i="1"/>
  <c r="V3925" i="1"/>
  <c r="W3925" i="1" s="1"/>
  <c r="N3926" i="1"/>
  <c r="O3926" i="1"/>
  <c r="P3926" i="1"/>
  <c r="Q3926" i="1"/>
  <c r="R3926" i="1"/>
  <c r="S3926" i="1"/>
  <c r="T3926" i="1"/>
  <c r="U3926" i="1"/>
  <c r="V3926" i="1"/>
  <c r="W3926" i="1" s="1"/>
  <c r="N3927" i="1"/>
  <c r="O3927" i="1"/>
  <c r="P3927" i="1"/>
  <c r="Q3927" i="1"/>
  <c r="R3927" i="1"/>
  <c r="S3927" i="1"/>
  <c r="T3927" i="1"/>
  <c r="U3927" i="1"/>
  <c r="V3927" i="1"/>
  <c r="W3927" i="1" s="1"/>
  <c r="N3928" i="1"/>
  <c r="O3928" i="1"/>
  <c r="P3928" i="1"/>
  <c r="Q3928" i="1"/>
  <c r="R3928" i="1"/>
  <c r="S3928" i="1"/>
  <c r="T3928" i="1"/>
  <c r="U3928" i="1"/>
  <c r="V3928" i="1"/>
  <c r="W3928" i="1" s="1"/>
  <c r="N3929" i="1"/>
  <c r="O3929" i="1"/>
  <c r="P3929" i="1"/>
  <c r="Q3929" i="1"/>
  <c r="R3929" i="1"/>
  <c r="S3929" i="1"/>
  <c r="T3929" i="1"/>
  <c r="U3929" i="1"/>
  <c r="V3929" i="1"/>
  <c r="W3929" i="1" s="1"/>
  <c r="N3930" i="1"/>
  <c r="O3930" i="1"/>
  <c r="P3930" i="1"/>
  <c r="Q3930" i="1"/>
  <c r="R3930" i="1"/>
  <c r="S3930" i="1"/>
  <c r="T3930" i="1"/>
  <c r="U3930" i="1"/>
  <c r="V3930" i="1"/>
  <c r="W3930" i="1" s="1"/>
  <c r="N3931" i="1"/>
  <c r="O3931" i="1"/>
  <c r="P3931" i="1"/>
  <c r="Q3931" i="1"/>
  <c r="R3931" i="1"/>
  <c r="S3931" i="1"/>
  <c r="T3931" i="1"/>
  <c r="U3931" i="1"/>
  <c r="V3931" i="1"/>
  <c r="W3931" i="1" s="1"/>
  <c r="N3932" i="1"/>
  <c r="O3932" i="1"/>
  <c r="P3932" i="1"/>
  <c r="Q3932" i="1"/>
  <c r="R3932" i="1"/>
  <c r="S3932" i="1"/>
  <c r="T3932" i="1"/>
  <c r="U3932" i="1"/>
  <c r="V3932" i="1"/>
  <c r="W3932" i="1" s="1"/>
  <c r="N3933" i="1"/>
  <c r="O3933" i="1"/>
  <c r="P3933" i="1"/>
  <c r="Q3933" i="1"/>
  <c r="R3933" i="1"/>
  <c r="S3933" i="1"/>
  <c r="T3933" i="1"/>
  <c r="U3933" i="1"/>
  <c r="V3933" i="1"/>
  <c r="W3933" i="1" s="1"/>
  <c r="N3934" i="1"/>
  <c r="O3934" i="1"/>
  <c r="P3934" i="1"/>
  <c r="Q3934" i="1"/>
  <c r="R3934" i="1"/>
  <c r="S3934" i="1"/>
  <c r="T3934" i="1"/>
  <c r="U3934" i="1"/>
  <c r="V3934" i="1"/>
  <c r="W3934" i="1" s="1"/>
  <c r="N3935" i="1"/>
  <c r="O3935" i="1"/>
  <c r="P3935" i="1"/>
  <c r="Q3935" i="1"/>
  <c r="R3935" i="1"/>
  <c r="S3935" i="1"/>
  <c r="T3935" i="1"/>
  <c r="U3935" i="1"/>
  <c r="V3935" i="1"/>
  <c r="W3935" i="1" s="1"/>
  <c r="N3936" i="1"/>
  <c r="O3936" i="1"/>
  <c r="P3936" i="1"/>
  <c r="Q3936" i="1"/>
  <c r="R3936" i="1"/>
  <c r="S3936" i="1"/>
  <c r="T3936" i="1"/>
  <c r="U3936" i="1"/>
  <c r="V3936" i="1"/>
  <c r="W3936" i="1" s="1"/>
  <c r="N3937" i="1"/>
  <c r="O3937" i="1"/>
  <c r="P3937" i="1"/>
  <c r="Q3937" i="1"/>
  <c r="R3937" i="1"/>
  <c r="S3937" i="1"/>
  <c r="T3937" i="1"/>
  <c r="U3937" i="1"/>
  <c r="V3937" i="1"/>
  <c r="W3937" i="1" s="1"/>
  <c r="N3938" i="1"/>
  <c r="O3938" i="1"/>
  <c r="P3938" i="1"/>
  <c r="Q3938" i="1"/>
  <c r="R3938" i="1"/>
  <c r="S3938" i="1"/>
  <c r="T3938" i="1"/>
  <c r="U3938" i="1"/>
  <c r="V3938" i="1"/>
  <c r="W3938" i="1" s="1"/>
  <c r="N3939" i="1"/>
  <c r="O3939" i="1"/>
  <c r="P3939" i="1"/>
  <c r="Q3939" i="1"/>
  <c r="R3939" i="1"/>
  <c r="S3939" i="1"/>
  <c r="T3939" i="1"/>
  <c r="U3939" i="1"/>
  <c r="V3939" i="1"/>
  <c r="W3939" i="1" s="1"/>
  <c r="N3940" i="1"/>
  <c r="O3940" i="1"/>
  <c r="P3940" i="1"/>
  <c r="Q3940" i="1"/>
  <c r="R3940" i="1"/>
  <c r="S3940" i="1"/>
  <c r="T3940" i="1"/>
  <c r="U3940" i="1"/>
  <c r="V3940" i="1"/>
  <c r="W3940" i="1" s="1"/>
  <c r="N3941" i="1"/>
  <c r="O3941" i="1"/>
  <c r="P3941" i="1"/>
  <c r="Q3941" i="1"/>
  <c r="R3941" i="1"/>
  <c r="S3941" i="1"/>
  <c r="T3941" i="1"/>
  <c r="U3941" i="1"/>
  <c r="V3941" i="1"/>
  <c r="W3941" i="1" s="1"/>
  <c r="N3942" i="1"/>
  <c r="O3942" i="1"/>
  <c r="P3942" i="1"/>
  <c r="Q3942" i="1"/>
  <c r="R3942" i="1"/>
  <c r="S3942" i="1"/>
  <c r="T3942" i="1"/>
  <c r="U3942" i="1"/>
  <c r="V3942" i="1"/>
  <c r="W3942" i="1" s="1"/>
  <c r="N3943" i="1"/>
  <c r="O3943" i="1"/>
  <c r="P3943" i="1"/>
  <c r="Q3943" i="1"/>
  <c r="R3943" i="1"/>
  <c r="S3943" i="1"/>
  <c r="T3943" i="1"/>
  <c r="U3943" i="1"/>
  <c r="V3943" i="1"/>
  <c r="W3943" i="1" s="1"/>
  <c r="N3944" i="1"/>
  <c r="O3944" i="1"/>
  <c r="P3944" i="1"/>
  <c r="Q3944" i="1"/>
  <c r="R3944" i="1"/>
  <c r="S3944" i="1"/>
  <c r="T3944" i="1"/>
  <c r="U3944" i="1"/>
  <c r="V3944" i="1"/>
  <c r="W3944" i="1" s="1"/>
  <c r="N3945" i="1"/>
  <c r="O3945" i="1"/>
  <c r="P3945" i="1"/>
  <c r="Q3945" i="1"/>
  <c r="R3945" i="1"/>
  <c r="S3945" i="1"/>
  <c r="T3945" i="1"/>
  <c r="U3945" i="1"/>
  <c r="V3945" i="1"/>
  <c r="W3945" i="1" s="1"/>
  <c r="N3946" i="1"/>
  <c r="O3946" i="1"/>
  <c r="P3946" i="1"/>
  <c r="Q3946" i="1"/>
  <c r="R3946" i="1"/>
  <c r="S3946" i="1"/>
  <c r="T3946" i="1"/>
  <c r="U3946" i="1"/>
  <c r="V3946" i="1"/>
  <c r="W3946" i="1" s="1"/>
  <c r="N3947" i="1"/>
  <c r="O3947" i="1"/>
  <c r="P3947" i="1"/>
  <c r="Q3947" i="1"/>
  <c r="R3947" i="1"/>
  <c r="S3947" i="1"/>
  <c r="T3947" i="1"/>
  <c r="U3947" i="1"/>
  <c r="V3947" i="1"/>
  <c r="W3947" i="1" s="1"/>
  <c r="N3948" i="1"/>
  <c r="O3948" i="1"/>
  <c r="P3948" i="1"/>
  <c r="Q3948" i="1"/>
  <c r="R3948" i="1"/>
  <c r="S3948" i="1"/>
  <c r="T3948" i="1"/>
  <c r="U3948" i="1"/>
  <c r="V3948" i="1"/>
  <c r="W3948" i="1" s="1"/>
  <c r="N3949" i="1"/>
  <c r="O3949" i="1"/>
  <c r="P3949" i="1"/>
  <c r="Q3949" i="1"/>
  <c r="R3949" i="1"/>
  <c r="S3949" i="1"/>
  <c r="T3949" i="1"/>
  <c r="U3949" i="1"/>
  <c r="V3949" i="1"/>
  <c r="W3949" i="1" s="1"/>
  <c r="N3950" i="1"/>
  <c r="O3950" i="1"/>
  <c r="P3950" i="1"/>
  <c r="Q3950" i="1"/>
  <c r="R3950" i="1"/>
  <c r="S3950" i="1"/>
  <c r="T3950" i="1"/>
  <c r="U3950" i="1"/>
  <c r="V3950" i="1"/>
  <c r="W3950" i="1" s="1"/>
  <c r="N3951" i="1"/>
  <c r="O3951" i="1"/>
  <c r="P3951" i="1"/>
  <c r="Q3951" i="1"/>
  <c r="R3951" i="1"/>
  <c r="S3951" i="1"/>
  <c r="T3951" i="1"/>
  <c r="U3951" i="1"/>
  <c r="V3951" i="1"/>
  <c r="W3951" i="1" s="1"/>
  <c r="N3952" i="1"/>
  <c r="O3952" i="1"/>
  <c r="P3952" i="1"/>
  <c r="Q3952" i="1"/>
  <c r="R3952" i="1"/>
  <c r="S3952" i="1"/>
  <c r="T3952" i="1"/>
  <c r="U3952" i="1"/>
  <c r="V3952" i="1"/>
  <c r="W3952" i="1" s="1"/>
  <c r="N3953" i="1"/>
  <c r="O3953" i="1"/>
  <c r="P3953" i="1"/>
  <c r="Q3953" i="1"/>
  <c r="R3953" i="1"/>
  <c r="S3953" i="1"/>
  <c r="T3953" i="1"/>
  <c r="U3953" i="1"/>
  <c r="V3953" i="1"/>
  <c r="W3953" i="1" s="1"/>
  <c r="N3954" i="1"/>
  <c r="O3954" i="1"/>
  <c r="P3954" i="1"/>
  <c r="Q3954" i="1"/>
  <c r="R3954" i="1"/>
  <c r="S3954" i="1"/>
  <c r="T3954" i="1"/>
  <c r="U3954" i="1"/>
  <c r="V3954" i="1"/>
  <c r="W3954" i="1" s="1"/>
  <c r="N3955" i="1"/>
  <c r="O3955" i="1"/>
  <c r="P3955" i="1"/>
  <c r="Q3955" i="1"/>
  <c r="R3955" i="1"/>
  <c r="S3955" i="1"/>
  <c r="T3955" i="1"/>
  <c r="U3955" i="1"/>
  <c r="V3955" i="1"/>
  <c r="W3955" i="1" s="1"/>
  <c r="N3956" i="1"/>
  <c r="O3956" i="1"/>
  <c r="P3956" i="1"/>
  <c r="Q3956" i="1"/>
  <c r="R3956" i="1"/>
  <c r="S3956" i="1"/>
  <c r="T3956" i="1"/>
  <c r="U3956" i="1"/>
  <c r="V3956" i="1"/>
  <c r="W3956" i="1" s="1"/>
  <c r="N3957" i="1"/>
  <c r="O3957" i="1"/>
  <c r="P3957" i="1"/>
  <c r="Q3957" i="1"/>
  <c r="R3957" i="1"/>
  <c r="S3957" i="1"/>
  <c r="T3957" i="1"/>
  <c r="U3957" i="1"/>
  <c r="V3957" i="1"/>
  <c r="W3957" i="1" s="1"/>
  <c r="N3958" i="1"/>
  <c r="O3958" i="1"/>
  <c r="P3958" i="1"/>
  <c r="Q3958" i="1"/>
  <c r="R3958" i="1"/>
  <c r="S3958" i="1"/>
  <c r="T3958" i="1"/>
  <c r="U3958" i="1"/>
  <c r="V3958" i="1"/>
  <c r="W3958" i="1" s="1"/>
  <c r="N3959" i="1"/>
  <c r="O3959" i="1"/>
  <c r="P3959" i="1"/>
  <c r="Q3959" i="1"/>
  <c r="R3959" i="1"/>
  <c r="S3959" i="1"/>
  <c r="T3959" i="1"/>
  <c r="U3959" i="1"/>
  <c r="V3959" i="1"/>
  <c r="W3959" i="1" s="1"/>
  <c r="N3960" i="1"/>
  <c r="O3960" i="1"/>
  <c r="P3960" i="1"/>
  <c r="Q3960" i="1"/>
  <c r="R3960" i="1"/>
  <c r="S3960" i="1"/>
  <c r="T3960" i="1"/>
  <c r="U3960" i="1"/>
  <c r="V3960" i="1"/>
  <c r="W3960" i="1" s="1"/>
  <c r="N3961" i="1"/>
  <c r="O3961" i="1"/>
  <c r="P3961" i="1"/>
  <c r="Q3961" i="1"/>
  <c r="R3961" i="1"/>
  <c r="S3961" i="1"/>
  <c r="T3961" i="1"/>
  <c r="U3961" i="1"/>
  <c r="V3961" i="1"/>
  <c r="W3961" i="1" s="1"/>
  <c r="N3962" i="1"/>
  <c r="O3962" i="1"/>
  <c r="P3962" i="1"/>
  <c r="Q3962" i="1"/>
  <c r="R3962" i="1"/>
  <c r="S3962" i="1"/>
  <c r="T3962" i="1"/>
  <c r="U3962" i="1"/>
  <c r="V3962" i="1"/>
  <c r="W3962" i="1" s="1"/>
  <c r="N3963" i="1"/>
  <c r="O3963" i="1"/>
  <c r="P3963" i="1"/>
  <c r="Q3963" i="1"/>
  <c r="R3963" i="1"/>
  <c r="S3963" i="1"/>
  <c r="T3963" i="1"/>
  <c r="U3963" i="1"/>
  <c r="V3963" i="1"/>
  <c r="W3963" i="1" s="1"/>
  <c r="N3964" i="1"/>
  <c r="O3964" i="1"/>
  <c r="P3964" i="1"/>
  <c r="Q3964" i="1"/>
  <c r="R3964" i="1"/>
  <c r="S3964" i="1"/>
  <c r="T3964" i="1"/>
  <c r="U3964" i="1"/>
  <c r="V3964" i="1"/>
  <c r="W3964" i="1" s="1"/>
  <c r="N3965" i="1"/>
  <c r="O3965" i="1"/>
  <c r="P3965" i="1"/>
  <c r="Q3965" i="1"/>
  <c r="R3965" i="1"/>
  <c r="S3965" i="1"/>
  <c r="T3965" i="1"/>
  <c r="U3965" i="1"/>
  <c r="V3965" i="1"/>
  <c r="W3965" i="1" s="1"/>
  <c r="N3966" i="1"/>
  <c r="O3966" i="1"/>
  <c r="P3966" i="1"/>
  <c r="Q3966" i="1"/>
  <c r="R3966" i="1"/>
  <c r="S3966" i="1"/>
  <c r="T3966" i="1"/>
  <c r="U3966" i="1"/>
  <c r="V3966" i="1"/>
  <c r="W3966" i="1" s="1"/>
  <c r="N3967" i="1"/>
  <c r="O3967" i="1"/>
  <c r="P3967" i="1"/>
  <c r="Q3967" i="1"/>
  <c r="R3967" i="1"/>
  <c r="S3967" i="1"/>
  <c r="T3967" i="1"/>
  <c r="U3967" i="1"/>
  <c r="V3967" i="1"/>
  <c r="W3967" i="1" s="1"/>
  <c r="N3968" i="1"/>
  <c r="O3968" i="1"/>
  <c r="P3968" i="1"/>
  <c r="Q3968" i="1"/>
  <c r="R3968" i="1"/>
  <c r="S3968" i="1"/>
  <c r="T3968" i="1"/>
  <c r="U3968" i="1"/>
  <c r="V3968" i="1"/>
  <c r="W3968" i="1" s="1"/>
  <c r="N3969" i="1"/>
  <c r="O3969" i="1"/>
  <c r="P3969" i="1"/>
  <c r="Q3969" i="1"/>
  <c r="R3969" i="1"/>
  <c r="S3969" i="1"/>
  <c r="T3969" i="1"/>
  <c r="U3969" i="1"/>
  <c r="V3969" i="1"/>
  <c r="W3969" i="1" s="1"/>
  <c r="N3970" i="1"/>
  <c r="O3970" i="1"/>
  <c r="P3970" i="1"/>
  <c r="Q3970" i="1"/>
  <c r="R3970" i="1"/>
  <c r="S3970" i="1"/>
  <c r="T3970" i="1"/>
  <c r="U3970" i="1"/>
  <c r="V3970" i="1"/>
  <c r="W3970" i="1" s="1"/>
  <c r="N3971" i="1"/>
  <c r="O3971" i="1"/>
  <c r="P3971" i="1"/>
  <c r="Q3971" i="1"/>
  <c r="R3971" i="1"/>
  <c r="S3971" i="1"/>
  <c r="T3971" i="1"/>
  <c r="U3971" i="1"/>
  <c r="V3971" i="1"/>
  <c r="W3971" i="1" s="1"/>
  <c r="N3972" i="1"/>
  <c r="O3972" i="1"/>
  <c r="P3972" i="1"/>
  <c r="Q3972" i="1"/>
  <c r="R3972" i="1"/>
  <c r="S3972" i="1"/>
  <c r="T3972" i="1"/>
  <c r="U3972" i="1"/>
  <c r="V3972" i="1"/>
  <c r="W3972" i="1" s="1"/>
  <c r="N3973" i="1"/>
  <c r="O3973" i="1"/>
  <c r="P3973" i="1"/>
  <c r="Q3973" i="1"/>
  <c r="R3973" i="1"/>
  <c r="S3973" i="1"/>
  <c r="T3973" i="1"/>
  <c r="U3973" i="1"/>
  <c r="V3973" i="1"/>
  <c r="W3973" i="1" s="1"/>
  <c r="N3974" i="1"/>
  <c r="O3974" i="1"/>
  <c r="P3974" i="1"/>
  <c r="Q3974" i="1"/>
  <c r="R3974" i="1"/>
  <c r="S3974" i="1"/>
  <c r="T3974" i="1"/>
  <c r="U3974" i="1"/>
  <c r="V3974" i="1"/>
  <c r="W3974" i="1" s="1"/>
  <c r="N3975" i="1"/>
  <c r="O3975" i="1"/>
  <c r="P3975" i="1"/>
  <c r="Q3975" i="1"/>
  <c r="R3975" i="1"/>
  <c r="S3975" i="1"/>
  <c r="T3975" i="1"/>
  <c r="U3975" i="1"/>
  <c r="V3975" i="1"/>
  <c r="W3975" i="1" s="1"/>
  <c r="N3976" i="1"/>
  <c r="O3976" i="1"/>
  <c r="P3976" i="1"/>
  <c r="Q3976" i="1"/>
  <c r="R3976" i="1"/>
  <c r="S3976" i="1"/>
  <c r="T3976" i="1"/>
  <c r="U3976" i="1"/>
  <c r="V3976" i="1"/>
  <c r="W3976" i="1" s="1"/>
  <c r="N3977" i="1"/>
  <c r="O3977" i="1"/>
  <c r="P3977" i="1"/>
  <c r="Q3977" i="1"/>
  <c r="R3977" i="1"/>
  <c r="S3977" i="1"/>
  <c r="T3977" i="1"/>
  <c r="U3977" i="1"/>
  <c r="V3977" i="1"/>
  <c r="W3977" i="1" s="1"/>
  <c r="N3978" i="1"/>
  <c r="O3978" i="1"/>
  <c r="P3978" i="1"/>
  <c r="Q3978" i="1"/>
  <c r="R3978" i="1"/>
  <c r="S3978" i="1"/>
  <c r="T3978" i="1"/>
  <c r="U3978" i="1"/>
  <c r="V3978" i="1"/>
  <c r="W3978" i="1" s="1"/>
  <c r="N3979" i="1"/>
  <c r="O3979" i="1"/>
  <c r="P3979" i="1"/>
  <c r="Q3979" i="1"/>
  <c r="R3979" i="1"/>
  <c r="S3979" i="1"/>
  <c r="T3979" i="1"/>
  <c r="U3979" i="1"/>
  <c r="V3979" i="1"/>
  <c r="W3979" i="1" s="1"/>
  <c r="N3980" i="1"/>
  <c r="O3980" i="1"/>
  <c r="P3980" i="1"/>
  <c r="Q3980" i="1"/>
  <c r="R3980" i="1"/>
  <c r="S3980" i="1"/>
  <c r="T3980" i="1"/>
  <c r="U3980" i="1"/>
  <c r="V3980" i="1"/>
  <c r="W3980" i="1" s="1"/>
  <c r="N3981" i="1"/>
  <c r="O3981" i="1"/>
  <c r="P3981" i="1"/>
  <c r="Q3981" i="1"/>
  <c r="R3981" i="1"/>
  <c r="S3981" i="1"/>
  <c r="T3981" i="1"/>
  <c r="U3981" i="1"/>
  <c r="V3981" i="1"/>
  <c r="W3981" i="1" s="1"/>
  <c r="N3982" i="1"/>
  <c r="O3982" i="1"/>
  <c r="P3982" i="1"/>
  <c r="Q3982" i="1"/>
  <c r="R3982" i="1"/>
  <c r="S3982" i="1"/>
  <c r="T3982" i="1"/>
  <c r="U3982" i="1"/>
  <c r="V3982" i="1"/>
  <c r="W3982" i="1" s="1"/>
  <c r="N3983" i="1"/>
  <c r="O3983" i="1"/>
  <c r="P3983" i="1"/>
  <c r="Q3983" i="1"/>
  <c r="R3983" i="1"/>
  <c r="S3983" i="1"/>
  <c r="T3983" i="1"/>
  <c r="U3983" i="1"/>
  <c r="V3983" i="1"/>
  <c r="W3983" i="1" s="1"/>
  <c r="N3984" i="1"/>
  <c r="O3984" i="1"/>
  <c r="P3984" i="1"/>
  <c r="Q3984" i="1"/>
  <c r="R3984" i="1"/>
  <c r="S3984" i="1"/>
  <c r="T3984" i="1"/>
  <c r="U3984" i="1"/>
  <c r="V3984" i="1"/>
  <c r="W3984" i="1" s="1"/>
  <c r="N3985" i="1"/>
  <c r="O3985" i="1"/>
  <c r="P3985" i="1"/>
  <c r="Q3985" i="1"/>
  <c r="R3985" i="1"/>
  <c r="S3985" i="1"/>
  <c r="T3985" i="1"/>
  <c r="U3985" i="1"/>
  <c r="V3985" i="1"/>
  <c r="W3985" i="1" s="1"/>
  <c r="N3986" i="1"/>
  <c r="O3986" i="1"/>
  <c r="P3986" i="1"/>
  <c r="Q3986" i="1"/>
  <c r="R3986" i="1"/>
  <c r="S3986" i="1"/>
  <c r="T3986" i="1"/>
  <c r="U3986" i="1"/>
  <c r="V3986" i="1"/>
  <c r="W3986" i="1" s="1"/>
  <c r="N3987" i="1"/>
  <c r="O3987" i="1"/>
  <c r="P3987" i="1"/>
  <c r="Q3987" i="1"/>
  <c r="R3987" i="1"/>
  <c r="S3987" i="1"/>
  <c r="T3987" i="1"/>
  <c r="U3987" i="1"/>
  <c r="V3987" i="1"/>
  <c r="W3987" i="1" s="1"/>
  <c r="N3988" i="1"/>
  <c r="O3988" i="1"/>
  <c r="P3988" i="1"/>
  <c r="Q3988" i="1"/>
  <c r="R3988" i="1"/>
  <c r="S3988" i="1"/>
  <c r="T3988" i="1"/>
  <c r="U3988" i="1"/>
  <c r="V3988" i="1"/>
  <c r="W3988" i="1" s="1"/>
  <c r="N3989" i="1"/>
  <c r="O3989" i="1"/>
  <c r="P3989" i="1"/>
  <c r="Q3989" i="1"/>
  <c r="R3989" i="1"/>
  <c r="S3989" i="1"/>
  <c r="T3989" i="1"/>
  <c r="U3989" i="1"/>
  <c r="V3989" i="1"/>
  <c r="W3989" i="1" s="1"/>
  <c r="N3990" i="1"/>
  <c r="O3990" i="1"/>
  <c r="P3990" i="1"/>
  <c r="Q3990" i="1"/>
  <c r="R3990" i="1"/>
  <c r="S3990" i="1"/>
  <c r="T3990" i="1"/>
  <c r="U3990" i="1"/>
  <c r="V3990" i="1"/>
  <c r="W3990" i="1" s="1"/>
  <c r="N3991" i="1"/>
  <c r="O3991" i="1"/>
  <c r="P3991" i="1"/>
  <c r="Q3991" i="1"/>
  <c r="R3991" i="1"/>
  <c r="S3991" i="1"/>
  <c r="T3991" i="1"/>
  <c r="U3991" i="1"/>
  <c r="V3991" i="1"/>
  <c r="W3991" i="1" s="1"/>
  <c r="N3992" i="1"/>
  <c r="O3992" i="1"/>
  <c r="P3992" i="1"/>
  <c r="Q3992" i="1"/>
  <c r="R3992" i="1"/>
  <c r="S3992" i="1"/>
  <c r="T3992" i="1"/>
  <c r="U3992" i="1"/>
  <c r="V3992" i="1"/>
  <c r="W3992" i="1" s="1"/>
  <c r="N3993" i="1"/>
  <c r="O3993" i="1"/>
  <c r="P3993" i="1"/>
  <c r="Q3993" i="1"/>
  <c r="R3993" i="1"/>
  <c r="S3993" i="1"/>
  <c r="T3993" i="1"/>
  <c r="U3993" i="1"/>
  <c r="V3993" i="1"/>
  <c r="W3993" i="1" s="1"/>
  <c r="N3994" i="1"/>
  <c r="O3994" i="1"/>
  <c r="P3994" i="1"/>
  <c r="Q3994" i="1"/>
  <c r="R3994" i="1"/>
  <c r="S3994" i="1"/>
  <c r="T3994" i="1"/>
  <c r="U3994" i="1"/>
  <c r="V3994" i="1"/>
  <c r="W3994" i="1" s="1"/>
  <c r="N3995" i="1"/>
  <c r="O3995" i="1"/>
  <c r="P3995" i="1"/>
  <c r="Q3995" i="1"/>
  <c r="R3995" i="1"/>
  <c r="S3995" i="1"/>
  <c r="T3995" i="1"/>
  <c r="U3995" i="1"/>
  <c r="V3995" i="1"/>
  <c r="W3995" i="1" s="1"/>
  <c r="N3996" i="1"/>
  <c r="O3996" i="1"/>
  <c r="P3996" i="1"/>
  <c r="Q3996" i="1"/>
  <c r="R3996" i="1"/>
  <c r="S3996" i="1"/>
  <c r="T3996" i="1"/>
  <c r="U3996" i="1"/>
  <c r="V3996" i="1"/>
  <c r="W3996" i="1" s="1"/>
  <c r="N3997" i="1"/>
  <c r="O3997" i="1"/>
  <c r="P3997" i="1"/>
  <c r="Q3997" i="1"/>
  <c r="R3997" i="1"/>
  <c r="S3997" i="1"/>
  <c r="T3997" i="1"/>
  <c r="U3997" i="1"/>
  <c r="V3997" i="1"/>
  <c r="W3997" i="1" s="1"/>
  <c r="N3998" i="1"/>
  <c r="O3998" i="1"/>
  <c r="P3998" i="1"/>
  <c r="Q3998" i="1"/>
  <c r="R3998" i="1"/>
  <c r="S3998" i="1"/>
  <c r="T3998" i="1"/>
  <c r="U3998" i="1"/>
  <c r="V3998" i="1"/>
  <c r="W3998" i="1" s="1"/>
  <c r="N3999" i="1"/>
  <c r="O3999" i="1"/>
  <c r="P3999" i="1"/>
  <c r="Q3999" i="1"/>
  <c r="R3999" i="1"/>
  <c r="S3999" i="1"/>
  <c r="T3999" i="1"/>
  <c r="U3999" i="1"/>
  <c r="V3999" i="1"/>
  <c r="W3999" i="1" s="1"/>
  <c r="N4000" i="1"/>
  <c r="O4000" i="1"/>
  <c r="P4000" i="1"/>
  <c r="Q4000" i="1"/>
  <c r="R4000" i="1"/>
  <c r="S4000" i="1"/>
  <c r="T4000" i="1"/>
  <c r="U4000" i="1"/>
  <c r="V4000" i="1"/>
  <c r="W4000" i="1" s="1"/>
  <c r="N4001" i="1"/>
  <c r="O4001" i="1"/>
  <c r="P4001" i="1"/>
  <c r="Q4001" i="1"/>
  <c r="R4001" i="1"/>
  <c r="S4001" i="1"/>
  <c r="T4001" i="1"/>
  <c r="U4001" i="1"/>
  <c r="V4001" i="1"/>
  <c r="W4001" i="1" s="1"/>
  <c r="N4002" i="1"/>
  <c r="O4002" i="1"/>
  <c r="P4002" i="1"/>
  <c r="Q4002" i="1"/>
  <c r="R4002" i="1"/>
  <c r="S4002" i="1"/>
  <c r="T4002" i="1"/>
  <c r="U4002" i="1"/>
  <c r="V4002" i="1"/>
  <c r="W4002" i="1" s="1"/>
  <c r="N4003" i="1"/>
  <c r="O4003" i="1"/>
  <c r="P4003" i="1"/>
  <c r="Q4003" i="1"/>
  <c r="R4003" i="1"/>
  <c r="S4003" i="1"/>
  <c r="T4003" i="1"/>
  <c r="U4003" i="1"/>
  <c r="V4003" i="1"/>
  <c r="W4003" i="1" s="1"/>
  <c r="N4004" i="1"/>
  <c r="O4004" i="1"/>
  <c r="P4004" i="1"/>
  <c r="Q4004" i="1"/>
  <c r="R4004" i="1"/>
  <c r="S4004" i="1"/>
  <c r="T4004" i="1"/>
  <c r="U4004" i="1"/>
  <c r="V4004" i="1"/>
  <c r="W4004" i="1" s="1"/>
  <c r="N4005" i="1"/>
  <c r="O4005" i="1"/>
  <c r="P4005" i="1"/>
  <c r="Q4005" i="1"/>
  <c r="R4005" i="1"/>
  <c r="S4005" i="1"/>
  <c r="T4005" i="1"/>
  <c r="U4005" i="1"/>
  <c r="V4005" i="1"/>
  <c r="W4005" i="1" s="1"/>
  <c r="N4006" i="1"/>
  <c r="O4006" i="1"/>
  <c r="P4006" i="1"/>
  <c r="Q4006" i="1"/>
  <c r="R4006" i="1"/>
  <c r="S4006" i="1"/>
  <c r="T4006" i="1"/>
  <c r="U4006" i="1"/>
  <c r="V4006" i="1"/>
  <c r="W4006" i="1" s="1"/>
  <c r="N4007" i="1"/>
  <c r="O4007" i="1"/>
  <c r="P4007" i="1"/>
  <c r="Q4007" i="1"/>
  <c r="R4007" i="1"/>
  <c r="S4007" i="1"/>
  <c r="T4007" i="1"/>
  <c r="U4007" i="1"/>
  <c r="V4007" i="1"/>
  <c r="W4007" i="1" s="1"/>
  <c r="N4008" i="1"/>
  <c r="O4008" i="1"/>
  <c r="P4008" i="1"/>
  <c r="Q4008" i="1"/>
  <c r="R4008" i="1"/>
  <c r="S4008" i="1"/>
  <c r="T4008" i="1"/>
  <c r="U4008" i="1"/>
  <c r="V4008" i="1"/>
  <c r="W4008" i="1" s="1"/>
  <c r="N4009" i="1"/>
  <c r="O4009" i="1"/>
  <c r="P4009" i="1"/>
  <c r="Q4009" i="1"/>
  <c r="R4009" i="1"/>
  <c r="S4009" i="1"/>
  <c r="T4009" i="1"/>
  <c r="U4009" i="1"/>
  <c r="V4009" i="1"/>
  <c r="W4009" i="1" s="1"/>
  <c r="N4010" i="1"/>
  <c r="O4010" i="1"/>
  <c r="P4010" i="1"/>
  <c r="Q4010" i="1"/>
  <c r="R4010" i="1"/>
  <c r="S4010" i="1"/>
  <c r="T4010" i="1"/>
  <c r="U4010" i="1"/>
  <c r="V4010" i="1"/>
  <c r="W4010" i="1" s="1"/>
  <c r="N4011" i="1"/>
  <c r="O4011" i="1"/>
  <c r="P4011" i="1"/>
  <c r="Q4011" i="1"/>
  <c r="R4011" i="1"/>
  <c r="S4011" i="1"/>
  <c r="T4011" i="1"/>
  <c r="U4011" i="1"/>
  <c r="V4011" i="1"/>
  <c r="W4011" i="1" s="1"/>
  <c r="N4012" i="1"/>
  <c r="O4012" i="1"/>
  <c r="P4012" i="1"/>
  <c r="Q4012" i="1"/>
  <c r="R4012" i="1"/>
  <c r="S4012" i="1"/>
  <c r="T4012" i="1"/>
  <c r="U4012" i="1"/>
  <c r="V4012" i="1"/>
  <c r="W4012" i="1" s="1"/>
  <c r="N4013" i="1"/>
  <c r="O4013" i="1"/>
  <c r="P4013" i="1"/>
  <c r="Q4013" i="1"/>
  <c r="R4013" i="1"/>
  <c r="S4013" i="1"/>
  <c r="T4013" i="1"/>
  <c r="U4013" i="1"/>
  <c r="V4013" i="1"/>
  <c r="W4013" i="1" s="1"/>
  <c r="N4014" i="1"/>
  <c r="O4014" i="1"/>
  <c r="P4014" i="1"/>
  <c r="Q4014" i="1"/>
  <c r="R4014" i="1"/>
  <c r="S4014" i="1"/>
  <c r="T4014" i="1"/>
  <c r="U4014" i="1"/>
  <c r="V4014" i="1"/>
  <c r="W4014" i="1" s="1"/>
  <c r="N4015" i="1"/>
  <c r="O4015" i="1"/>
  <c r="P4015" i="1"/>
  <c r="Q4015" i="1"/>
  <c r="R4015" i="1"/>
  <c r="S4015" i="1"/>
  <c r="T4015" i="1"/>
  <c r="U4015" i="1"/>
  <c r="V4015" i="1"/>
  <c r="W4015" i="1" s="1"/>
  <c r="N4016" i="1"/>
  <c r="O4016" i="1"/>
  <c r="P4016" i="1"/>
  <c r="Q4016" i="1"/>
  <c r="R4016" i="1"/>
  <c r="S4016" i="1"/>
  <c r="T4016" i="1"/>
  <c r="U4016" i="1"/>
  <c r="V4016" i="1"/>
  <c r="W4016" i="1" s="1"/>
  <c r="N4017" i="1"/>
  <c r="O4017" i="1"/>
  <c r="P4017" i="1"/>
  <c r="Q4017" i="1"/>
  <c r="R4017" i="1"/>
  <c r="S4017" i="1"/>
  <c r="T4017" i="1"/>
  <c r="U4017" i="1"/>
  <c r="V4017" i="1"/>
  <c r="W4017" i="1" s="1"/>
  <c r="N4018" i="1"/>
  <c r="O4018" i="1"/>
  <c r="P4018" i="1"/>
  <c r="Q4018" i="1"/>
  <c r="R4018" i="1"/>
  <c r="S4018" i="1"/>
  <c r="T4018" i="1"/>
  <c r="U4018" i="1"/>
  <c r="V4018" i="1"/>
  <c r="W4018" i="1" s="1"/>
  <c r="N4019" i="1"/>
  <c r="O4019" i="1"/>
  <c r="P4019" i="1"/>
  <c r="Q4019" i="1"/>
  <c r="R4019" i="1"/>
  <c r="S4019" i="1"/>
  <c r="T4019" i="1"/>
  <c r="U4019" i="1"/>
  <c r="V4019" i="1"/>
  <c r="W4019" i="1" s="1"/>
  <c r="N4020" i="1"/>
  <c r="O4020" i="1"/>
  <c r="P4020" i="1"/>
  <c r="Q4020" i="1"/>
  <c r="R4020" i="1"/>
  <c r="S4020" i="1"/>
  <c r="T4020" i="1"/>
  <c r="U4020" i="1"/>
  <c r="V4020" i="1"/>
  <c r="W4020" i="1" s="1"/>
  <c r="N4021" i="1"/>
  <c r="O4021" i="1"/>
  <c r="P4021" i="1"/>
  <c r="Q4021" i="1"/>
  <c r="R4021" i="1"/>
  <c r="S4021" i="1"/>
  <c r="T4021" i="1"/>
  <c r="U4021" i="1"/>
  <c r="V4021" i="1"/>
  <c r="W4021" i="1" s="1"/>
  <c r="N4022" i="1"/>
  <c r="O4022" i="1"/>
  <c r="P4022" i="1"/>
  <c r="Q4022" i="1"/>
  <c r="R4022" i="1"/>
  <c r="S4022" i="1"/>
  <c r="T4022" i="1"/>
  <c r="U4022" i="1"/>
  <c r="V4022" i="1"/>
  <c r="W4022" i="1" s="1"/>
  <c r="N4023" i="1"/>
  <c r="O4023" i="1"/>
  <c r="P4023" i="1"/>
  <c r="Q4023" i="1"/>
  <c r="R4023" i="1"/>
  <c r="S4023" i="1"/>
  <c r="T4023" i="1"/>
  <c r="U4023" i="1"/>
  <c r="V4023" i="1"/>
  <c r="W4023" i="1" s="1"/>
  <c r="N4024" i="1"/>
  <c r="O4024" i="1"/>
  <c r="P4024" i="1"/>
  <c r="Q4024" i="1"/>
  <c r="R4024" i="1"/>
  <c r="S4024" i="1"/>
  <c r="T4024" i="1"/>
  <c r="U4024" i="1"/>
  <c r="V4024" i="1"/>
  <c r="W4024" i="1" s="1"/>
  <c r="N4025" i="1"/>
  <c r="O4025" i="1"/>
  <c r="P4025" i="1"/>
  <c r="Q4025" i="1"/>
  <c r="R4025" i="1"/>
  <c r="S4025" i="1"/>
  <c r="T4025" i="1"/>
  <c r="U4025" i="1"/>
  <c r="V4025" i="1"/>
  <c r="W4025" i="1" s="1"/>
  <c r="N4026" i="1"/>
  <c r="O4026" i="1"/>
  <c r="P4026" i="1"/>
  <c r="Q4026" i="1"/>
  <c r="R4026" i="1"/>
  <c r="S4026" i="1"/>
  <c r="T4026" i="1"/>
  <c r="U4026" i="1"/>
  <c r="V4026" i="1"/>
  <c r="W4026" i="1" s="1"/>
  <c r="N4027" i="1"/>
  <c r="O4027" i="1"/>
  <c r="P4027" i="1"/>
  <c r="Q4027" i="1"/>
  <c r="R4027" i="1"/>
  <c r="S4027" i="1"/>
  <c r="T4027" i="1"/>
  <c r="U4027" i="1"/>
  <c r="V4027" i="1"/>
  <c r="W4027" i="1" s="1"/>
  <c r="N4028" i="1"/>
  <c r="O4028" i="1"/>
  <c r="P4028" i="1"/>
  <c r="Q4028" i="1"/>
  <c r="R4028" i="1"/>
  <c r="S4028" i="1"/>
  <c r="T4028" i="1"/>
  <c r="U4028" i="1"/>
  <c r="V4028" i="1"/>
  <c r="W4028" i="1" s="1"/>
  <c r="N4029" i="1"/>
  <c r="O4029" i="1"/>
  <c r="P4029" i="1"/>
  <c r="Q4029" i="1"/>
  <c r="R4029" i="1"/>
  <c r="S4029" i="1"/>
  <c r="T4029" i="1"/>
  <c r="U4029" i="1"/>
  <c r="V4029" i="1"/>
  <c r="W4029" i="1" s="1"/>
  <c r="N4030" i="1"/>
  <c r="O4030" i="1"/>
  <c r="P4030" i="1"/>
  <c r="Q4030" i="1"/>
  <c r="R4030" i="1"/>
  <c r="S4030" i="1"/>
  <c r="T4030" i="1"/>
  <c r="U4030" i="1"/>
  <c r="V4030" i="1"/>
  <c r="W4030" i="1" s="1"/>
  <c r="N4031" i="1"/>
  <c r="O4031" i="1"/>
  <c r="P4031" i="1"/>
  <c r="Q4031" i="1"/>
  <c r="R4031" i="1"/>
  <c r="S4031" i="1"/>
  <c r="T4031" i="1"/>
  <c r="U4031" i="1"/>
  <c r="V4031" i="1"/>
  <c r="W4031" i="1" s="1"/>
  <c r="N4032" i="1"/>
  <c r="O4032" i="1"/>
  <c r="P4032" i="1"/>
  <c r="Q4032" i="1"/>
  <c r="R4032" i="1"/>
  <c r="S4032" i="1"/>
  <c r="T4032" i="1"/>
  <c r="U4032" i="1"/>
  <c r="V4032" i="1"/>
  <c r="W4032" i="1" s="1"/>
  <c r="N4033" i="1"/>
  <c r="O4033" i="1"/>
  <c r="P4033" i="1"/>
  <c r="Q4033" i="1"/>
  <c r="R4033" i="1"/>
  <c r="S4033" i="1"/>
  <c r="T4033" i="1"/>
  <c r="U4033" i="1"/>
  <c r="V4033" i="1"/>
  <c r="W4033" i="1" s="1"/>
  <c r="N4034" i="1"/>
  <c r="O4034" i="1"/>
  <c r="P4034" i="1"/>
  <c r="Q4034" i="1"/>
  <c r="R4034" i="1"/>
  <c r="S4034" i="1"/>
  <c r="T4034" i="1"/>
  <c r="U4034" i="1"/>
  <c r="V4034" i="1"/>
  <c r="W4034" i="1" s="1"/>
  <c r="N4035" i="1"/>
  <c r="O4035" i="1"/>
  <c r="P4035" i="1"/>
  <c r="Q4035" i="1"/>
  <c r="R4035" i="1"/>
  <c r="S4035" i="1"/>
  <c r="T4035" i="1"/>
  <c r="U4035" i="1"/>
  <c r="V4035" i="1"/>
  <c r="W4035" i="1" s="1"/>
  <c r="N4036" i="1"/>
  <c r="O4036" i="1"/>
  <c r="P4036" i="1"/>
  <c r="Q4036" i="1"/>
  <c r="R4036" i="1"/>
  <c r="S4036" i="1"/>
  <c r="T4036" i="1"/>
  <c r="U4036" i="1"/>
  <c r="V4036" i="1"/>
  <c r="W4036" i="1" s="1"/>
  <c r="N4037" i="1"/>
  <c r="O4037" i="1"/>
  <c r="P4037" i="1"/>
  <c r="Q4037" i="1"/>
  <c r="R4037" i="1"/>
  <c r="S4037" i="1"/>
  <c r="T4037" i="1"/>
  <c r="U4037" i="1"/>
  <c r="V4037" i="1"/>
  <c r="W4037" i="1" s="1"/>
  <c r="N4038" i="1"/>
  <c r="O4038" i="1"/>
  <c r="P4038" i="1"/>
  <c r="Q4038" i="1"/>
  <c r="R4038" i="1"/>
  <c r="S4038" i="1"/>
  <c r="T4038" i="1"/>
  <c r="U4038" i="1"/>
  <c r="V4038" i="1"/>
  <c r="W4038" i="1" s="1"/>
  <c r="N4039" i="1"/>
  <c r="O4039" i="1"/>
  <c r="P4039" i="1"/>
  <c r="Q4039" i="1"/>
  <c r="R4039" i="1"/>
  <c r="S4039" i="1"/>
  <c r="T4039" i="1"/>
  <c r="U4039" i="1"/>
  <c r="V4039" i="1"/>
  <c r="W4039" i="1" s="1"/>
  <c r="N4040" i="1"/>
  <c r="O4040" i="1"/>
  <c r="P4040" i="1"/>
  <c r="Q4040" i="1"/>
  <c r="R4040" i="1"/>
  <c r="S4040" i="1"/>
  <c r="T4040" i="1"/>
  <c r="U4040" i="1"/>
  <c r="V4040" i="1"/>
  <c r="W4040" i="1" s="1"/>
  <c r="N4041" i="1"/>
  <c r="O4041" i="1"/>
  <c r="P4041" i="1"/>
  <c r="Q4041" i="1"/>
  <c r="R4041" i="1"/>
  <c r="S4041" i="1"/>
  <c r="T4041" i="1"/>
  <c r="U4041" i="1"/>
  <c r="V4041" i="1"/>
  <c r="W4041" i="1" s="1"/>
  <c r="N4042" i="1"/>
  <c r="O4042" i="1"/>
  <c r="P4042" i="1"/>
  <c r="Q4042" i="1"/>
  <c r="R4042" i="1"/>
  <c r="S4042" i="1"/>
  <c r="T4042" i="1"/>
  <c r="U4042" i="1"/>
  <c r="V4042" i="1"/>
  <c r="W4042" i="1" s="1"/>
  <c r="N4043" i="1"/>
  <c r="O4043" i="1"/>
  <c r="P4043" i="1"/>
  <c r="Q4043" i="1"/>
  <c r="R4043" i="1"/>
  <c r="S4043" i="1"/>
  <c r="T4043" i="1"/>
  <c r="U4043" i="1"/>
  <c r="V4043" i="1"/>
  <c r="W4043" i="1" s="1"/>
  <c r="N4044" i="1"/>
  <c r="O4044" i="1"/>
  <c r="P4044" i="1"/>
  <c r="Q4044" i="1"/>
  <c r="R4044" i="1"/>
  <c r="S4044" i="1"/>
  <c r="T4044" i="1"/>
  <c r="U4044" i="1"/>
  <c r="V4044" i="1"/>
  <c r="W4044" i="1" s="1"/>
  <c r="N4045" i="1"/>
  <c r="O4045" i="1"/>
  <c r="P4045" i="1"/>
  <c r="Q4045" i="1"/>
  <c r="R4045" i="1"/>
  <c r="S4045" i="1"/>
  <c r="T4045" i="1"/>
  <c r="U4045" i="1"/>
  <c r="V4045" i="1"/>
  <c r="W4045" i="1" s="1"/>
  <c r="N4046" i="1"/>
  <c r="O4046" i="1"/>
  <c r="P4046" i="1"/>
  <c r="Q4046" i="1"/>
  <c r="R4046" i="1"/>
  <c r="S4046" i="1"/>
  <c r="T4046" i="1"/>
  <c r="U4046" i="1"/>
  <c r="V4046" i="1"/>
  <c r="W4046" i="1" s="1"/>
  <c r="N4047" i="1"/>
  <c r="O4047" i="1"/>
  <c r="P4047" i="1"/>
  <c r="Q4047" i="1"/>
  <c r="R4047" i="1"/>
  <c r="S4047" i="1"/>
  <c r="T4047" i="1"/>
  <c r="U4047" i="1"/>
  <c r="V4047" i="1"/>
  <c r="W4047" i="1" s="1"/>
  <c r="N4048" i="1"/>
  <c r="O4048" i="1"/>
  <c r="P4048" i="1"/>
  <c r="Q4048" i="1"/>
  <c r="R4048" i="1"/>
  <c r="S4048" i="1"/>
  <c r="T4048" i="1"/>
  <c r="U4048" i="1"/>
  <c r="V4048" i="1"/>
  <c r="W4048" i="1" s="1"/>
  <c r="N4049" i="1"/>
  <c r="O4049" i="1"/>
  <c r="P4049" i="1"/>
  <c r="Q4049" i="1"/>
  <c r="R4049" i="1"/>
  <c r="S4049" i="1"/>
  <c r="T4049" i="1"/>
  <c r="U4049" i="1"/>
  <c r="V4049" i="1"/>
  <c r="W4049" i="1" s="1"/>
  <c r="N4050" i="1"/>
  <c r="O4050" i="1"/>
  <c r="P4050" i="1"/>
  <c r="Q4050" i="1"/>
  <c r="R4050" i="1"/>
  <c r="S4050" i="1"/>
  <c r="T4050" i="1"/>
  <c r="U4050" i="1"/>
  <c r="V4050" i="1"/>
  <c r="W4050" i="1" s="1"/>
  <c r="N4051" i="1"/>
  <c r="O4051" i="1"/>
  <c r="P4051" i="1"/>
  <c r="Q4051" i="1"/>
  <c r="R4051" i="1"/>
  <c r="S4051" i="1"/>
  <c r="T4051" i="1"/>
  <c r="U4051" i="1"/>
  <c r="V4051" i="1"/>
  <c r="W4051" i="1" s="1"/>
  <c r="N4052" i="1"/>
  <c r="O4052" i="1"/>
  <c r="P4052" i="1"/>
  <c r="Q4052" i="1"/>
  <c r="R4052" i="1"/>
  <c r="S4052" i="1"/>
  <c r="T4052" i="1"/>
  <c r="U4052" i="1"/>
  <c r="V4052" i="1"/>
  <c r="W4052" i="1" s="1"/>
  <c r="N4053" i="1"/>
  <c r="O4053" i="1"/>
  <c r="P4053" i="1"/>
  <c r="Q4053" i="1"/>
  <c r="R4053" i="1"/>
  <c r="S4053" i="1"/>
  <c r="T4053" i="1"/>
  <c r="U4053" i="1"/>
  <c r="V4053" i="1"/>
  <c r="W4053" i="1" s="1"/>
  <c r="N4054" i="1"/>
  <c r="O4054" i="1"/>
  <c r="P4054" i="1"/>
  <c r="Q4054" i="1"/>
  <c r="R4054" i="1"/>
  <c r="S4054" i="1"/>
  <c r="T4054" i="1"/>
  <c r="U4054" i="1"/>
  <c r="V4054" i="1"/>
  <c r="W4054" i="1" s="1"/>
  <c r="N4055" i="1"/>
  <c r="O4055" i="1"/>
  <c r="P4055" i="1"/>
  <c r="Q4055" i="1"/>
  <c r="R4055" i="1"/>
  <c r="S4055" i="1"/>
  <c r="T4055" i="1"/>
  <c r="U4055" i="1"/>
  <c r="V4055" i="1"/>
  <c r="W4055" i="1" s="1"/>
  <c r="N4056" i="1"/>
  <c r="O4056" i="1"/>
  <c r="P4056" i="1"/>
  <c r="Q4056" i="1"/>
  <c r="R4056" i="1"/>
  <c r="S4056" i="1"/>
  <c r="T4056" i="1"/>
  <c r="U4056" i="1"/>
  <c r="V4056" i="1"/>
  <c r="W4056" i="1" s="1"/>
  <c r="N4057" i="1"/>
  <c r="O4057" i="1"/>
  <c r="P4057" i="1"/>
  <c r="Q4057" i="1"/>
  <c r="R4057" i="1"/>
  <c r="S4057" i="1"/>
  <c r="T4057" i="1"/>
  <c r="U4057" i="1"/>
  <c r="V4057" i="1"/>
  <c r="W4057" i="1" s="1"/>
  <c r="N4058" i="1"/>
  <c r="O4058" i="1"/>
  <c r="P4058" i="1"/>
  <c r="Q4058" i="1"/>
  <c r="R4058" i="1"/>
  <c r="S4058" i="1"/>
  <c r="T4058" i="1"/>
  <c r="U4058" i="1"/>
  <c r="V4058" i="1"/>
  <c r="W4058" i="1" s="1"/>
  <c r="N4059" i="1"/>
  <c r="O4059" i="1"/>
  <c r="P4059" i="1"/>
  <c r="Q4059" i="1"/>
  <c r="R4059" i="1"/>
  <c r="S4059" i="1"/>
  <c r="T4059" i="1"/>
  <c r="U4059" i="1"/>
  <c r="V4059" i="1"/>
  <c r="W4059" i="1" s="1"/>
  <c r="N4060" i="1"/>
  <c r="O4060" i="1"/>
  <c r="P4060" i="1"/>
  <c r="Q4060" i="1"/>
  <c r="R4060" i="1"/>
  <c r="S4060" i="1"/>
  <c r="T4060" i="1"/>
  <c r="U4060" i="1"/>
  <c r="V4060" i="1"/>
  <c r="W4060" i="1" s="1"/>
  <c r="N4061" i="1"/>
  <c r="O4061" i="1"/>
  <c r="P4061" i="1"/>
  <c r="Q4061" i="1"/>
  <c r="R4061" i="1"/>
  <c r="S4061" i="1"/>
  <c r="T4061" i="1"/>
  <c r="U4061" i="1"/>
  <c r="V4061" i="1"/>
  <c r="W4061" i="1" s="1"/>
  <c r="N4062" i="1"/>
  <c r="O4062" i="1"/>
  <c r="P4062" i="1"/>
  <c r="Q4062" i="1"/>
  <c r="R4062" i="1"/>
  <c r="S4062" i="1"/>
  <c r="T4062" i="1"/>
  <c r="U4062" i="1"/>
  <c r="V4062" i="1"/>
  <c r="W4062" i="1" s="1"/>
  <c r="N4063" i="1"/>
  <c r="O4063" i="1"/>
  <c r="P4063" i="1"/>
  <c r="Q4063" i="1"/>
  <c r="R4063" i="1"/>
  <c r="S4063" i="1"/>
  <c r="T4063" i="1"/>
  <c r="U4063" i="1"/>
  <c r="V4063" i="1"/>
  <c r="W4063" i="1" s="1"/>
  <c r="N4064" i="1"/>
  <c r="O4064" i="1"/>
  <c r="P4064" i="1"/>
  <c r="Q4064" i="1"/>
  <c r="R4064" i="1"/>
  <c r="S4064" i="1"/>
  <c r="T4064" i="1"/>
  <c r="U4064" i="1"/>
  <c r="V4064" i="1"/>
  <c r="W4064" i="1" s="1"/>
  <c r="N4065" i="1"/>
  <c r="O4065" i="1"/>
  <c r="P4065" i="1"/>
  <c r="Q4065" i="1"/>
  <c r="R4065" i="1"/>
  <c r="S4065" i="1"/>
  <c r="T4065" i="1"/>
  <c r="U4065" i="1"/>
  <c r="V4065" i="1"/>
  <c r="W4065" i="1" s="1"/>
  <c r="N4066" i="1"/>
  <c r="O4066" i="1"/>
  <c r="P4066" i="1"/>
  <c r="Q4066" i="1"/>
  <c r="R4066" i="1"/>
  <c r="S4066" i="1"/>
  <c r="T4066" i="1"/>
  <c r="U4066" i="1"/>
  <c r="V4066" i="1"/>
  <c r="W4066" i="1" s="1"/>
  <c r="N4067" i="1"/>
  <c r="O4067" i="1"/>
  <c r="P4067" i="1"/>
  <c r="Q4067" i="1"/>
  <c r="R4067" i="1"/>
  <c r="S4067" i="1"/>
  <c r="T4067" i="1"/>
  <c r="U4067" i="1"/>
  <c r="V4067" i="1"/>
  <c r="W4067" i="1" s="1"/>
  <c r="N4068" i="1"/>
  <c r="O4068" i="1"/>
  <c r="P4068" i="1"/>
  <c r="Q4068" i="1"/>
  <c r="R4068" i="1"/>
  <c r="S4068" i="1"/>
  <c r="T4068" i="1"/>
  <c r="U4068" i="1"/>
  <c r="V4068" i="1"/>
  <c r="W4068" i="1" s="1"/>
  <c r="N4069" i="1"/>
  <c r="O4069" i="1"/>
  <c r="P4069" i="1"/>
  <c r="Q4069" i="1"/>
  <c r="R4069" i="1"/>
  <c r="S4069" i="1"/>
  <c r="T4069" i="1"/>
  <c r="U4069" i="1"/>
  <c r="V4069" i="1"/>
  <c r="W4069" i="1" s="1"/>
  <c r="N4070" i="1"/>
  <c r="O4070" i="1"/>
  <c r="P4070" i="1"/>
  <c r="Q4070" i="1"/>
  <c r="R4070" i="1"/>
  <c r="S4070" i="1"/>
  <c r="T4070" i="1"/>
  <c r="U4070" i="1"/>
  <c r="V4070" i="1"/>
  <c r="W4070" i="1" s="1"/>
  <c r="N4071" i="1"/>
  <c r="O4071" i="1"/>
  <c r="P4071" i="1"/>
  <c r="Q4071" i="1"/>
  <c r="R4071" i="1"/>
  <c r="S4071" i="1"/>
  <c r="T4071" i="1"/>
  <c r="U4071" i="1"/>
  <c r="V4071" i="1"/>
  <c r="W4071" i="1" s="1"/>
  <c r="N4072" i="1"/>
  <c r="O4072" i="1"/>
  <c r="P4072" i="1"/>
  <c r="Q4072" i="1"/>
  <c r="R4072" i="1"/>
  <c r="S4072" i="1"/>
  <c r="T4072" i="1"/>
  <c r="U4072" i="1"/>
  <c r="V4072" i="1"/>
  <c r="W4072" i="1" s="1"/>
  <c r="N4073" i="1"/>
  <c r="O4073" i="1"/>
  <c r="P4073" i="1"/>
  <c r="Q4073" i="1"/>
  <c r="R4073" i="1"/>
  <c r="S4073" i="1"/>
  <c r="T4073" i="1"/>
  <c r="U4073" i="1"/>
  <c r="V4073" i="1"/>
  <c r="W4073" i="1" s="1"/>
  <c r="N4074" i="1"/>
  <c r="O4074" i="1"/>
  <c r="P4074" i="1"/>
  <c r="Q4074" i="1"/>
  <c r="R4074" i="1"/>
  <c r="S4074" i="1"/>
  <c r="T4074" i="1"/>
  <c r="U4074" i="1"/>
  <c r="V4074" i="1"/>
  <c r="W4074" i="1" s="1"/>
  <c r="N4075" i="1"/>
  <c r="O4075" i="1"/>
  <c r="P4075" i="1"/>
  <c r="Q4075" i="1"/>
  <c r="R4075" i="1"/>
  <c r="S4075" i="1"/>
  <c r="T4075" i="1"/>
  <c r="U4075" i="1"/>
  <c r="V4075" i="1"/>
  <c r="W4075" i="1" s="1"/>
  <c r="N4076" i="1"/>
  <c r="O4076" i="1"/>
  <c r="P4076" i="1"/>
  <c r="Q4076" i="1"/>
  <c r="R4076" i="1"/>
  <c r="S4076" i="1"/>
  <c r="T4076" i="1"/>
  <c r="U4076" i="1"/>
  <c r="V4076" i="1"/>
  <c r="W4076" i="1" s="1"/>
  <c r="N4077" i="1"/>
  <c r="O4077" i="1"/>
  <c r="P4077" i="1"/>
  <c r="Q4077" i="1"/>
  <c r="R4077" i="1"/>
  <c r="S4077" i="1"/>
  <c r="T4077" i="1"/>
  <c r="U4077" i="1"/>
  <c r="V4077" i="1"/>
  <c r="W4077" i="1" s="1"/>
  <c r="N4078" i="1"/>
  <c r="O4078" i="1"/>
  <c r="P4078" i="1"/>
  <c r="Q4078" i="1"/>
  <c r="R4078" i="1"/>
  <c r="S4078" i="1"/>
  <c r="T4078" i="1"/>
  <c r="U4078" i="1"/>
  <c r="V4078" i="1"/>
  <c r="W4078" i="1" s="1"/>
  <c r="N4079" i="1"/>
  <c r="O4079" i="1"/>
  <c r="P4079" i="1"/>
  <c r="Q4079" i="1"/>
  <c r="R4079" i="1"/>
  <c r="S4079" i="1"/>
  <c r="T4079" i="1"/>
  <c r="U4079" i="1"/>
  <c r="V4079" i="1"/>
  <c r="W4079" i="1" s="1"/>
  <c r="N4080" i="1"/>
  <c r="O4080" i="1"/>
  <c r="P4080" i="1"/>
  <c r="Q4080" i="1"/>
  <c r="R4080" i="1"/>
  <c r="S4080" i="1"/>
  <c r="T4080" i="1"/>
  <c r="U4080" i="1"/>
  <c r="V4080" i="1"/>
  <c r="W4080" i="1" s="1"/>
  <c r="N4081" i="1"/>
  <c r="O4081" i="1"/>
  <c r="P4081" i="1"/>
  <c r="Q4081" i="1"/>
  <c r="R4081" i="1"/>
  <c r="S4081" i="1"/>
  <c r="T4081" i="1"/>
  <c r="U4081" i="1"/>
  <c r="V4081" i="1"/>
  <c r="W4081" i="1" s="1"/>
  <c r="N4082" i="1"/>
  <c r="O4082" i="1"/>
  <c r="P4082" i="1"/>
  <c r="Q4082" i="1"/>
  <c r="R4082" i="1"/>
  <c r="S4082" i="1"/>
  <c r="T4082" i="1"/>
  <c r="U4082" i="1"/>
  <c r="V4082" i="1"/>
  <c r="W4082" i="1" s="1"/>
  <c r="N4083" i="1"/>
  <c r="O4083" i="1"/>
  <c r="P4083" i="1"/>
  <c r="Q4083" i="1"/>
  <c r="R4083" i="1"/>
  <c r="S4083" i="1"/>
  <c r="T4083" i="1"/>
  <c r="U4083" i="1"/>
  <c r="V4083" i="1"/>
  <c r="W4083" i="1" s="1"/>
  <c r="N4084" i="1"/>
  <c r="O4084" i="1"/>
  <c r="P4084" i="1"/>
  <c r="Q4084" i="1"/>
  <c r="R4084" i="1"/>
  <c r="S4084" i="1"/>
  <c r="T4084" i="1"/>
  <c r="U4084" i="1"/>
  <c r="V4084" i="1"/>
  <c r="W4084" i="1" s="1"/>
  <c r="N4085" i="1"/>
  <c r="O4085" i="1"/>
  <c r="P4085" i="1"/>
  <c r="Q4085" i="1"/>
  <c r="R4085" i="1"/>
  <c r="S4085" i="1"/>
  <c r="T4085" i="1"/>
  <c r="U4085" i="1"/>
  <c r="V4085" i="1"/>
  <c r="W4085" i="1" s="1"/>
  <c r="N4086" i="1"/>
  <c r="O4086" i="1"/>
  <c r="P4086" i="1"/>
  <c r="Q4086" i="1"/>
  <c r="R4086" i="1"/>
  <c r="S4086" i="1"/>
  <c r="T4086" i="1"/>
  <c r="U4086" i="1"/>
  <c r="V4086" i="1"/>
  <c r="W4086" i="1" s="1"/>
  <c r="N4087" i="1"/>
  <c r="O4087" i="1"/>
  <c r="P4087" i="1"/>
  <c r="Q4087" i="1"/>
  <c r="R4087" i="1"/>
  <c r="S4087" i="1"/>
  <c r="T4087" i="1"/>
  <c r="U4087" i="1"/>
  <c r="V4087" i="1"/>
  <c r="W4087" i="1" s="1"/>
  <c r="N4088" i="1"/>
  <c r="O4088" i="1"/>
  <c r="P4088" i="1"/>
  <c r="Q4088" i="1"/>
  <c r="R4088" i="1"/>
  <c r="S4088" i="1"/>
  <c r="T4088" i="1"/>
  <c r="U4088" i="1"/>
  <c r="V4088" i="1"/>
  <c r="W4088" i="1" s="1"/>
  <c r="N4089" i="1"/>
  <c r="O4089" i="1"/>
  <c r="P4089" i="1"/>
  <c r="Q4089" i="1"/>
  <c r="R4089" i="1"/>
  <c r="S4089" i="1"/>
  <c r="T4089" i="1"/>
  <c r="U4089" i="1"/>
  <c r="V4089" i="1"/>
  <c r="W4089" i="1" s="1"/>
  <c r="N4090" i="1"/>
  <c r="O4090" i="1"/>
  <c r="P4090" i="1"/>
  <c r="Q4090" i="1"/>
  <c r="R4090" i="1"/>
  <c r="S4090" i="1"/>
  <c r="T4090" i="1"/>
  <c r="U4090" i="1"/>
  <c r="V4090" i="1"/>
  <c r="W4090" i="1" s="1"/>
  <c r="N4091" i="1"/>
  <c r="O4091" i="1"/>
  <c r="P4091" i="1"/>
  <c r="Q4091" i="1"/>
  <c r="R4091" i="1"/>
  <c r="S4091" i="1"/>
  <c r="T4091" i="1"/>
  <c r="U4091" i="1"/>
  <c r="V4091" i="1"/>
  <c r="W4091" i="1" s="1"/>
  <c r="N4092" i="1"/>
  <c r="O4092" i="1"/>
  <c r="P4092" i="1"/>
  <c r="Q4092" i="1"/>
  <c r="R4092" i="1"/>
  <c r="S4092" i="1"/>
  <c r="T4092" i="1"/>
  <c r="U4092" i="1"/>
  <c r="V4092" i="1"/>
  <c r="W4092" i="1" s="1"/>
  <c r="N4093" i="1"/>
  <c r="O4093" i="1"/>
  <c r="P4093" i="1"/>
  <c r="Q4093" i="1"/>
  <c r="R4093" i="1"/>
  <c r="S4093" i="1"/>
  <c r="T4093" i="1"/>
  <c r="U4093" i="1"/>
  <c r="V4093" i="1"/>
  <c r="W4093" i="1" s="1"/>
  <c r="N4094" i="1"/>
  <c r="O4094" i="1"/>
  <c r="P4094" i="1"/>
  <c r="Q4094" i="1"/>
  <c r="R4094" i="1"/>
  <c r="S4094" i="1"/>
  <c r="T4094" i="1"/>
  <c r="U4094" i="1"/>
  <c r="V4094" i="1"/>
  <c r="W4094" i="1" s="1"/>
  <c r="N4095" i="1"/>
  <c r="O4095" i="1"/>
  <c r="P4095" i="1"/>
  <c r="Q4095" i="1"/>
  <c r="R4095" i="1"/>
  <c r="S4095" i="1"/>
  <c r="T4095" i="1"/>
  <c r="U4095" i="1"/>
  <c r="V4095" i="1"/>
  <c r="W4095" i="1" s="1"/>
  <c r="N4096" i="1"/>
  <c r="O4096" i="1"/>
  <c r="P4096" i="1"/>
  <c r="Q4096" i="1"/>
  <c r="R4096" i="1"/>
  <c r="S4096" i="1"/>
  <c r="T4096" i="1"/>
  <c r="U4096" i="1"/>
  <c r="V4096" i="1"/>
  <c r="W4096" i="1" s="1"/>
  <c r="N4097" i="1"/>
  <c r="O4097" i="1"/>
  <c r="P4097" i="1"/>
  <c r="Q4097" i="1"/>
  <c r="R4097" i="1"/>
  <c r="S4097" i="1"/>
  <c r="T4097" i="1"/>
  <c r="U4097" i="1"/>
  <c r="V4097" i="1"/>
  <c r="W4097" i="1" s="1"/>
  <c r="N4098" i="1"/>
  <c r="O4098" i="1"/>
  <c r="P4098" i="1"/>
  <c r="Q4098" i="1"/>
  <c r="R4098" i="1"/>
  <c r="S4098" i="1"/>
  <c r="T4098" i="1"/>
  <c r="U4098" i="1"/>
  <c r="V4098" i="1"/>
  <c r="W4098" i="1" s="1"/>
  <c r="N4099" i="1"/>
  <c r="O4099" i="1"/>
  <c r="P4099" i="1"/>
  <c r="Q4099" i="1"/>
  <c r="R4099" i="1"/>
  <c r="S4099" i="1"/>
  <c r="T4099" i="1"/>
  <c r="U4099" i="1"/>
  <c r="V4099" i="1"/>
  <c r="W4099" i="1" s="1"/>
  <c r="N4100" i="1"/>
  <c r="O4100" i="1"/>
  <c r="P4100" i="1"/>
  <c r="Q4100" i="1"/>
  <c r="R4100" i="1"/>
  <c r="S4100" i="1"/>
  <c r="T4100" i="1"/>
  <c r="U4100" i="1"/>
  <c r="V4100" i="1"/>
  <c r="W4100" i="1" s="1"/>
  <c r="N4101" i="1"/>
  <c r="O4101" i="1"/>
  <c r="P4101" i="1"/>
  <c r="Q4101" i="1"/>
  <c r="R4101" i="1"/>
  <c r="S4101" i="1"/>
  <c r="T4101" i="1"/>
  <c r="U4101" i="1"/>
  <c r="V4101" i="1"/>
  <c r="W4101" i="1" s="1"/>
  <c r="N4102" i="1"/>
  <c r="O4102" i="1"/>
  <c r="P4102" i="1"/>
  <c r="Q4102" i="1"/>
  <c r="R4102" i="1"/>
  <c r="S4102" i="1"/>
  <c r="T4102" i="1"/>
  <c r="U4102" i="1"/>
  <c r="V4102" i="1"/>
  <c r="W4102" i="1" s="1"/>
  <c r="N4103" i="1"/>
  <c r="O4103" i="1"/>
  <c r="P4103" i="1"/>
  <c r="Q4103" i="1"/>
  <c r="R4103" i="1"/>
  <c r="S4103" i="1"/>
  <c r="T4103" i="1"/>
  <c r="U4103" i="1"/>
  <c r="V4103" i="1"/>
  <c r="W4103" i="1" s="1"/>
  <c r="N4104" i="1"/>
  <c r="O4104" i="1"/>
  <c r="P4104" i="1"/>
  <c r="Q4104" i="1"/>
  <c r="R4104" i="1"/>
  <c r="S4104" i="1"/>
  <c r="T4104" i="1"/>
  <c r="U4104" i="1"/>
  <c r="V4104" i="1"/>
  <c r="W4104" i="1" s="1"/>
  <c r="N4105" i="1"/>
  <c r="O4105" i="1"/>
  <c r="P4105" i="1"/>
  <c r="Q4105" i="1"/>
  <c r="R4105" i="1"/>
  <c r="S4105" i="1"/>
  <c r="T4105" i="1"/>
  <c r="U4105" i="1"/>
  <c r="V4105" i="1"/>
  <c r="W4105" i="1" s="1"/>
  <c r="N4106" i="1"/>
  <c r="O4106" i="1"/>
  <c r="P4106" i="1"/>
  <c r="Q4106" i="1"/>
  <c r="R4106" i="1"/>
  <c r="S4106" i="1"/>
  <c r="T4106" i="1"/>
  <c r="U4106" i="1"/>
  <c r="V4106" i="1"/>
  <c r="W4106" i="1" s="1"/>
  <c r="N4107" i="1"/>
  <c r="O4107" i="1"/>
  <c r="P4107" i="1"/>
  <c r="Q4107" i="1"/>
  <c r="R4107" i="1"/>
  <c r="S4107" i="1"/>
  <c r="T4107" i="1"/>
  <c r="U4107" i="1"/>
  <c r="V4107" i="1"/>
  <c r="W4107" i="1" s="1"/>
  <c r="N4108" i="1"/>
  <c r="O4108" i="1"/>
  <c r="P4108" i="1"/>
  <c r="Q4108" i="1"/>
  <c r="R4108" i="1"/>
  <c r="S4108" i="1"/>
  <c r="T4108" i="1"/>
  <c r="U4108" i="1"/>
  <c r="V4108" i="1"/>
  <c r="W4108" i="1" s="1"/>
  <c r="N4109" i="1"/>
  <c r="O4109" i="1"/>
  <c r="P4109" i="1"/>
  <c r="Q4109" i="1"/>
  <c r="R4109" i="1"/>
  <c r="S4109" i="1"/>
  <c r="T4109" i="1"/>
  <c r="U4109" i="1"/>
  <c r="V4109" i="1"/>
  <c r="W4109" i="1" s="1"/>
  <c r="N4110" i="1"/>
  <c r="O4110" i="1"/>
  <c r="P4110" i="1"/>
  <c r="Q4110" i="1"/>
  <c r="R4110" i="1"/>
  <c r="S4110" i="1"/>
  <c r="T4110" i="1"/>
  <c r="U4110" i="1"/>
  <c r="V4110" i="1"/>
  <c r="W4110" i="1" s="1"/>
  <c r="N4111" i="1"/>
  <c r="O4111" i="1"/>
  <c r="P4111" i="1"/>
  <c r="Q4111" i="1"/>
  <c r="R4111" i="1"/>
  <c r="S4111" i="1"/>
  <c r="T4111" i="1"/>
  <c r="U4111" i="1"/>
  <c r="V4111" i="1"/>
  <c r="W4111" i="1" s="1"/>
  <c r="N4112" i="1"/>
  <c r="O4112" i="1"/>
  <c r="P4112" i="1"/>
  <c r="Q4112" i="1"/>
  <c r="R4112" i="1"/>
  <c r="S4112" i="1"/>
  <c r="T4112" i="1"/>
  <c r="U4112" i="1"/>
  <c r="V4112" i="1"/>
  <c r="W4112" i="1" s="1"/>
  <c r="N4113" i="1"/>
  <c r="O4113" i="1"/>
  <c r="P4113" i="1"/>
  <c r="Q4113" i="1"/>
  <c r="R4113" i="1"/>
  <c r="S4113" i="1"/>
  <c r="T4113" i="1"/>
  <c r="U4113" i="1"/>
  <c r="V4113" i="1"/>
  <c r="W4113" i="1" s="1"/>
  <c r="N4114" i="1"/>
  <c r="O4114" i="1"/>
  <c r="P4114" i="1"/>
  <c r="Q4114" i="1"/>
  <c r="R4114" i="1"/>
  <c r="S4114" i="1"/>
  <c r="T4114" i="1"/>
  <c r="U4114" i="1"/>
  <c r="V4114" i="1"/>
  <c r="W4114" i="1" s="1"/>
  <c r="N4115" i="1"/>
  <c r="O4115" i="1"/>
  <c r="P4115" i="1"/>
  <c r="Q4115" i="1"/>
  <c r="R4115" i="1"/>
  <c r="S4115" i="1"/>
  <c r="T4115" i="1"/>
  <c r="U4115" i="1"/>
  <c r="V4115" i="1"/>
  <c r="W4115" i="1" s="1"/>
  <c r="N4116" i="1"/>
  <c r="O4116" i="1"/>
  <c r="P4116" i="1"/>
  <c r="Q4116" i="1"/>
  <c r="R4116" i="1"/>
  <c r="S4116" i="1"/>
  <c r="T4116" i="1"/>
  <c r="U4116" i="1"/>
  <c r="V4116" i="1"/>
  <c r="W4116" i="1" s="1"/>
  <c r="N4117" i="1"/>
  <c r="O4117" i="1"/>
  <c r="P4117" i="1"/>
  <c r="Q4117" i="1"/>
  <c r="R4117" i="1"/>
  <c r="S4117" i="1"/>
  <c r="T4117" i="1"/>
  <c r="U4117" i="1"/>
  <c r="V4117" i="1"/>
  <c r="W4117" i="1" s="1"/>
  <c r="N4118" i="1"/>
  <c r="O4118" i="1"/>
  <c r="P4118" i="1"/>
  <c r="Q4118" i="1"/>
  <c r="R4118" i="1"/>
  <c r="S4118" i="1"/>
  <c r="T4118" i="1"/>
  <c r="U4118" i="1"/>
  <c r="V4118" i="1"/>
  <c r="W4118" i="1" s="1"/>
  <c r="N4119" i="1"/>
  <c r="O4119" i="1"/>
  <c r="P4119" i="1"/>
  <c r="Q4119" i="1"/>
  <c r="R4119" i="1"/>
  <c r="S4119" i="1"/>
  <c r="T4119" i="1"/>
  <c r="U4119" i="1"/>
  <c r="V4119" i="1"/>
  <c r="W4119" i="1" s="1"/>
  <c r="N4120" i="1"/>
  <c r="O4120" i="1"/>
  <c r="P4120" i="1"/>
  <c r="Q4120" i="1"/>
  <c r="R4120" i="1"/>
  <c r="S4120" i="1"/>
  <c r="T4120" i="1"/>
  <c r="U4120" i="1"/>
  <c r="V4120" i="1"/>
  <c r="W4120" i="1" s="1"/>
  <c r="N4121" i="1"/>
  <c r="O4121" i="1"/>
  <c r="P4121" i="1"/>
  <c r="Q4121" i="1"/>
  <c r="R4121" i="1"/>
  <c r="S4121" i="1"/>
  <c r="T4121" i="1"/>
  <c r="U4121" i="1"/>
  <c r="V4121" i="1"/>
  <c r="W4121" i="1" s="1"/>
  <c r="N4122" i="1"/>
  <c r="O4122" i="1"/>
  <c r="P4122" i="1"/>
  <c r="Q4122" i="1"/>
  <c r="R4122" i="1"/>
  <c r="S4122" i="1"/>
  <c r="T4122" i="1"/>
  <c r="U4122" i="1"/>
  <c r="V4122" i="1"/>
  <c r="W4122" i="1" s="1"/>
  <c r="N4123" i="1"/>
  <c r="O4123" i="1"/>
  <c r="P4123" i="1"/>
  <c r="Q4123" i="1"/>
  <c r="R4123" i="1"/>
  <c r="S4123" i="1"/>
  <c r="T4123" i="1"/>
  <c r="U4123" i="1"/>
  <c r="V4123" i="1"/>
  <c r="W4123" i="1" s="1"/>
  <c r="N4124" i="1"/>
  <c r="O4124" i="1"/>
  <c r="P4124" i="1"/>
  <c r="Q4124" i="1"/>
  <c r="R4124" i="1"/>
  <c r="S4124" i="1"/>
  <c r="T4124" i="1"/>
  <c r="U4124" i="1"/>
  <c r="V4124" i="1"/>
  <c r="W4124" i="1" s="1"/>
  <c r="N4125" i="1"/>
  <c r="O4125" i="1"/>
  <c r="P4125" i="1"/>
  <c r="Q4125" i="1"/>
  <c r="R4125" i="1"/>
  <c r="S4125" i="1"/>
  <c r="T4125" i="1"/>
  <c r="U4125" i="1"/>
  <c r="V4125" i="1"/>
  <c r="W4125" i="1" s="1"/>
  <c r="N4126" i="1"/>
  <c r="O4126" i="1"/>
  <c r="P4126" i="1"/>
  <c r="Q4126" i="1"/>
  <c r="R4126" i="1"/>
  <c r="S4126" i="1"/>
  <c r="T4126" i="1"/>
  <c r="U4126" i="1"/>
  <c r="V4126" i="1"/>
  <c r="W4126" i="1" s="1"/>
  <c r="N4127" i="1"/>
  <c r="O4127" i="1"/>
  <c r="P4127" i="1"/>
  <c r="Q4127" i="1"/>
  <c r="R4127" i="1"/>
  <c r="S4127" i="1"/>
  <c r="T4127" i="1"/>
  <c r="U4127" i="1"/>
  <c r="V4127" i="1"/>
  <c r="W4127" i="1" s="1"/>
  <c r="N4128" i="1"/>
  <c r="O4128" i="1"/>
  <c r="P4128" i="1"/>
  <c r="Q4128" i="1"/>
  <c r="R4128" i="1"/>
  <c r="S4128" i="1"/>
  <c r="T4128" i="1"/>
  <c r="U4128" i="1"/>
  <c r="V4128" i="1"/>
  <c r="W4128" i="1" s="1"/>
  <c r="N4129" i="1"/>
  <c r="O4129" i="1"/>
  <c r="P4129" i="1"/>
  <c r="Q4129" i="1"/>
  <c r="R4129" i="1"/>
  <c r="S4129" i="1"/>
  <c r="T4129" i="1"/>
  <c r="U4129" i="1"/>
  <c r="V4129" i="1"/>
  <c r="W4129" i="1" s="1"/>
  <c r="N4130" i="1"/>
  <c r="O4130" i="1"/>
  <c r="P4130" i="1"/>
  <c r="Q4130" i="1"/>
  <c r="R4130" i="1"/>
  <c r="S4130" i="1"/>
  <c r="T4130" i="1"/>
  <c r="U4130" i="1"/>
  <c r="V4130" i="1"/>
  <c r="W4130" i="1" s="1"/>
  <c r="N4131" i="1"/>
  <c r="O4131" i="1"/>
  <c r="P4131" i="1"/>
  <c r="Q4131" i="1"/>
  <c r="R4131" i="1"/>
  <c r="S4131" i="1"/>
  <c r="T4131" i="1"/>
  <c r="U4131" i="1"/>
  <c r="V4131" i="1"/>
  <c r="W4131" i="1" s="1"/>
  <c r="N4132" i="1"/>
  <c r="O4132" i="1"/>
  <c r="P4132" i="1"/>
  <c r="Q4132" i="1"/>
  <c r="R4132" i="1"/>
  <c r="S4132" i="1"/>
  <c r="T4132" i="1"/>
  <c r="U4132" i="1"/>
  <c r="V4132" i="1"/>
  <c r="W4132" i="1" s="1"/>
  <c r="N4133" i="1"/>
  <c r="O4133" i="1"/>
  <c r="P4133" i="1"/>
  <c r="Q4133" i="1"/>
  <c r="R4133" i="1"/>
  <c r="S4133" i="1"/>
  <c r="T4133" i="1"/>
  <c r="U4133" i="1"/>
  <c r="V4133" i="1"/>
  <c r="W4133" i="1" s="1"/>
  <c r="N4134" i="1"/>
  <c r="O4134" i="1"/>
  <c r="P4134" i="1"/>
  <c r="Q4134" i="1"/>
  <c r="R4134" i="1"/>
  <c r="S4134" i="1"/>
  <c r="T4134" i="1"/>
  <c r="U4134" i="1"/>
  <c r="V4134" i="1"/>
  <c r="W4134" i="1" s="1"/>
  <c r="N4135" i="1"/>
  <c r="O4135" i="1"/>
  <c r="P4135" i="1"/>
  <c r="Q4135" i="1"/>
  <c r="R4135" i="1"/>
  <c r="S4135" i="1"/>
  <c r="T4135" i="1"/>
  <c r="U4135" i="1"/>
  <c r="V4135" i="1"/>
  <c r="W4135" i="1" s="1"/>
  <c r="N4136" i="1"/>
  <c r="O4136" i="1"/>
  <c r="P4136" i="1"/>
  <c r="Q4136" i="1"/>
  <c r="R4136" i="1"/>
  <c r="S4136" i="1"/>
  <c r="T4136" i="1"/>
  <c r="U4136" i="1"/>
  <c r="V4136" i="1"/>
  <c r="W4136" i="1" s="1"/>
  <c r="N4137" i="1"/>
  <c r="O4137" i="1"/>
  <c r="P4137" i="1"/>
  <c r="Q4137" i="1"/>
  <c r="R4137" i="1"/>
  <c r="S4137" i="1"/>
  <c r="T4137" i="1"/>
  <c r="U4137" i="1"/>
  <c r="V4137" i="1"/>
  <c r="W4137" i="1" s="1"/>
  <c r="N4138" i="1"/>
  <c r="O4138" i="1"/>
  <c r="P4138" i="1"/>
  <c r="Q4138" i="1"/>
  <c r="R4138" i="1"/>
  <c r="S4138" i="1"/>
  <c r="T4138" i="1"/>
  <c r="U4138" i="1"/>
  <c r="V4138" i="1"/>
  <c r="W4138" i="1" s="1"/>
  <c r="N4139" i="1"/>
  <c r="O4139" i="1"/>
  <c r="P4139" i="1"/>
  <c r="Q4139" i="1"/>
  <c r="R4139" i="1"/>
  <c r="S4139" i="1"/>
  <c r="T4139" i="1"/>
  <c r="U4139" i="1"/>
  <c r="V4139" i="1"/>
  <c r="W4139" i="1" s="1"/>
  <c r="N4140" i="1"/>
  <c r="O4140" i="1"/>
  <c r="P4140" i="1"/>
  <c r="Q4140" i="1"/>
  <c r="R4140" i="1"/>
  <c r="S4140" i="1"/>
  <c r="T4140" i="1"/>
  <c r="U4140" i="1"/>
  <c r="V4140" i="1"/>
  <c r="W4140" i="1" s="1"/>
  <c r="N4141" i="1"/>
  <c r="O4141" i="1"/>
  <c r="P4141" i="1"/>
  <c r="Q4141" i="1"/>
  <c r="R4141" i="1"/>
  <c r="S4141" i="1"/>
  <c r="T4141" i="1"/>
  <c r="U4141" i="1"/>
  <c r="V4141" i="1"/>
  <c r="W4141" i="1" s="1"/>
  <c r="N4142" i="1"/>
  <c r="O4142" i="1"/>
  <c r="P4142" i="1"/>
  <c r="Q4142" i="1"/>
  <c r="R4142" i="1"/>
  <c r="S4142" i="1"/>
  <c r="T4142" i="1"/>
  <c r="U4142" i="1"/>
  <c r="V4142" i="1"/>
  <c r="W4142" i="1" s="1"/>
  <c r="N4143" i="1"/>
  <c r="O4143" i="1"/>
  <c r="P4143" i="1"/>
  <c r="Q4143" i="1"/>
  <c r="R4143" i="1"/>
  <c r="S4143" i="1"/>
  <c r="T4143" i="1"/>
  <c r="U4143" i="1"/>
  <c r="V4143" i="1"/>
  <c r="W4143" i="1" s="1"/>
  <c r="N4144" i="1"/>
  <c r="O4144" i="1"/>
  <c r="P4144" i="1"/>
  <c r="Q4144" i="1"/>
  <c r="R4144" i="1"/>
  <c r="S4144" i="1"/>
  <c r="T4144" i="1"/>
  <c r="U4144" i="1"/>
  <c r="V4144" i="1"/>
  <c r="W4144" i="1" s="1"/>
  <c r="N4145" i="1"/>
  <c r="O4145" i="1"/>
  <c r="P4145" i="1"/>
  <c r="Q4145" i="1"/>
  <c r="R4145" i="1"/>
  <c r="S4145" i="1"/>
  <c r="T4145" i="1"/>
  <c r="U4145" i="1"/>
  <c r="V4145" i="1"/>
  <c r="W4145" i="1" s="1"/>
  <c r="N4146" i="1"/>
  <c r="O4146" i="1"/>
  <c r="P4146" i="1"/>
  <c r="Q4146" i="1"/>
  <c r="R4146" i="1"/>
  <c r="S4146" i="1"/>
  <c r="T4146" i="1"/>
  <c r="U4146" i="1"/>
  <c r="V4146" i="1"/>
  <c r="W4146" i="1" s="1"/>
  <c r="N4147" i="1"/>
  <c r="O4147" i="1"/>
  <c r="P4147" i="1"/>
  <c r="Q4147" i="1"/>
  <c r="R4147" i="1"/>
  <c r="S4147" i="1"/>
  <c r="T4147" i="1"/>
  <c r="U4147" i="1"/>
  <c r="V4147" i="1"/>
  <c r="W4147" i="1" s="1"/>
  <c r="N4148" i="1"/>
  <c r="O4148" i="1"/>
  <c r="P4148" i="1"/>
  <c r="Q4148" i="1"/>
  <c r="R4148" i="1"/>
  <c r="S4148" i="1"/>
  <c r="T4148" i="1"/>
  <c r="U4148" i="1"/>
  <c r="V4148" i="1"/>
  <c r="W4148" i="1" s="1"/>
  <c r="N4149" i="1"/>
  <c r="O4149" i="1"/>
  <c r="P4149" i="1"/>
  <c r="Q4149" i="1"/>
  <c r="R4149" i="1"/>
  <c r="S4149" i="1"/>
  <c r="T4149" i="1"/>
  <c r="U4149" i="1"/>
  <c r="V4149" i="1"/>
  <c r="W4149" i="1" s="1"/>
  <c r="N4150" i="1"/>
  <c r="O4150" i="1"/>
  <c r="P4150" i="1"/>
  <c r="Q4150" i="1"/>
  <c r="R4150" i="1"/>
  <c r="S4150" i="1"/>
  <c r="T4150" i="1"/>
  <c r="U4150" i="1"/>
  <c r="V4150" i="1"/>
  <c r="W4150" i="1" s="1"/>
  <c r="N4151" i="1"/>
  <c r="O4151" i="1"/>
  <c r="P4151" i="1"/>
  <c r="Q4151" i="1"/>
  <c r="R4151" i="1"/>
  <c r="S4151" i="1"/>
  <c r="T4151" i="1"/>
  <c r="U4151" i="1"/>
  <c r="V4151" i="1"/>
  <c r="W4151" i="1" s="1"/>
  <c r="N4152" i="1"/>
  <c r="O4152" i="1"/>
  <c r="P4152" i="1"/>
  <c r="Q4152" i="1"/>
  <c r="R4152" i="1"/>
  <c r="S4152" i="1"/>
  <c r="T4152" i="1"/>
  <c r="U4152" i="1"/>
  <c r="V4152" i="1"/>
  <c r="W4152" i="1" s="1"/>
  <c r="N4153" i="1"/>
  <c r="O4153" i="1"/>
  <c r="P4153" i="1"/>
  <c r="Q4153" i="1"/>
  <c r="R4153" i="1"/>
  <c r="S4153" i="1"/>
  <c r="T4153" i="1"/>
  <c r="U4153" i="1"/>
  <c r="V4153" i="1"/>
  <c r="W4153" i="1" s="1"/>
  <c r="N4154" i="1"/>
  <c r="O4154" i="1"/>
  <c r="P4154" i="1"/>
  <c r="Q4154" i="1"/>
  <c r="R4154" i="1"/>
  <c r="S4154" i="1"/>
  <c r="T4154" i="1"/>
  <c r="U4154" i="1"/>
  <c r="V4154" i="1"/>
  <c r="W4154" i="1" s="1"/>
  <c r="N4155" i="1"/>
  <c r="O4155" i="1"/>
  <c r="P4155" i="1"/>
  <c r="Q4155" i="1"/>
  <c r="R4155" i="1"/>
  <c r="S4155" i="1"/>
  <c r="T4155" i="1"/>
  <c r="U4155" i="1"/>
  <c r="V4155" i="1"/>
  <c r="W4155" i="1" s="1"/>
  <c r="N4156" i="1"/>
  <c r="O4156" i="1"/>
  <c r="P4156" i="1"/>
  <c r="Q4156" i="1"/>
  <c r="R4156" i="1"/>
  <c r="S4156" i="1"/>
  <c r="T4156" i="1"/>
  <c r="U4156" i="1"/>
  <c r="V4156" i="1"/>
  <c r="W4156" i="1" s="1"/>
  <c r="N4157" i="1"/>
  <c r="O4157" i="1"/>
  <c r="P4157" i="1"/>
  <c r="Q4157" i="1"/>
  <c r="R4157" i="1"/>
  <c r="S4157" i="1"/>
  <c r="T4157" i="1"/>
  <c r="U4157" i="1"/>
  <c r="V4157" i="1"/>
  <c r="W4157" i="1" s="1"/>
  <c r="N4158" i="1"/>
  <c r="O4158" i="1"/>
  <c r="P4158" i="1"/>
  <c r="Q4158" i="1"/>
  <c r="R4158" i="1"/>
  <c r="S4158" i="1"/>
  <c r="T4158" i="1"/>
  <c r="U4158" i="1"/>
  <c r="V4158" i="1"/>
  <c r="W4158" i="1" s="1"/>
  <c r="N4159" i="1"/>
  <c r="O4159" i="1"/>
  <c r="P4159" i="1"/>
  <c r="Q4159" i="1"/>
  <c r="R4159" i="1"/>
  <c r="S4159" i="1"/>
  <c r="T4159" i="1"/>
  <c r="U4159" i="1"/>
  <c r="V4159" i="1"/>
  <c r="W4159" i="1" s="1"/>
  <c r="N4160" i="1"/>
  <c r="O4160" i="1"/>
  <c r="P4160" i="1"/>
  <c r="Q4160" i="1"/>
  <c r="R4160" i="1"/>
  <c r="S4160" i="1"/>
  <c r="T4160" i="1"/>
  <c r="U4160" i="1"/>
  <c r="V4160" i="1"/>
  <c r="W4160" i="1" s="1"/>
  <c r="N4161" i="1"/>
  <c r="O4161" i="1"/>
  <c r="P4161" i="1"/>
  <c r="Q4161" i="1"/>
  <c r="R4161" i="1"/>
  <c r="S4161" i="1"/>
  <c r="T4161" i="1"/>
  <c r="U4161" i="1"/>
  <c r="V4161" i="1"/>
  <c r="W4161" i="1" s="1"/>
  <c r="N4162" i="1"/>
  <c r="O4162" i="1"/>
  <c r="P4162" i="1"/>
  <c r="Q4162" i="1"/>
  <c r="R4162" i="1"/>
  <c r="S4162" i="1"/>
  <c r="T4162" i="1"/>
  <c r="U4162" i="1"/>
  <c r="V4162" i="1"/>
  <c r="W4162" i="1" s="1"/>
  <c r="N4163" i="1"/>
  <c r="O4163" i="1"/>
  <c r="P4163" i="1"/>
  <c r="Q4163" i="1"/>
  <c r="R4163" i="1"/>
  <c r="S4163" i="1"/>
  <c r="T4163" i="1"/>
  <c r="U4163" i="1"/>
  <c r="V4163" i="1"/>
  <c r="W4163" i="1" s="1"/>
  <c r="N4164" i="1"/>
  <c r="O4164" i="1"/>
  <c r="P4164" i="1"/>
  <c r="Q4164" i="1"/>
  <c r="R4164" i="1"/>
  <c r="S4164" i="1"/>
  <c r="T4164" i="1"/>
  <c r="U4164" i="1"/>
  <c r="V4164" i="1"/>
  <c r="W4164" i="1" s="1"/>
  <c r="N4165" i="1"/>
  <c r="O4165" i="1"/>
  <c r="P4165" i="1"/>
  <c r="Q4165" i="1"/>
  <c r="R4165" i="1"/>
  <c r="S4165" i="1"/>
  <c r="T4165" i="1"/>
  <c r="U4165" i="1"/>
  <c r="V4165" i="1"/>
  <c r="W4165" i="1" s="1"/>
  <c r="N4166" i="1"/>
  <c r="O4166" i="1"/>
  <c r="P4166" i="1"/>
  <c r="Q4166" i="1"/>
  <c r="R4166" i="1"/>
  <c r="S4166" i="1"/>
  <c r="T4166" i="1"/>
  <c r="U4166" i="1"/>
  <c r="V4166" i="1"/>
  <c r="W4166" i="1" s="1"/>
  <c r="N4167" i="1"/>
  <c r="O4167" i="1"/>
  <c r="P4167" i="1"/>
  <c r="Q4167" i="1"/>
  <c r="R4167" i="1"/>
  <c r="S4167" i="1"/>
  <c r="T4167" i="1"/>
  <c r="U4167" i="1"/>
  <c r="V4167" i="1"/>
  <c r="W4167" i="1" s="1"/>
  <c r="N4168" i="1"/>
  <c r="O4168" i="1"/>
  <c r="P4168" i="1"/>
  <c r="Q4168" i="1"/>
  <c r="R4168" i="1"/>
  <c r="S4168" i="1"/>
  <c r="T4168" i="1"/>
  <c r="U4168" i="1"/>
  <c r="V4168" i="1"/>
  <c r="W4168" i="1" s="1"/>
  <c r="N4169" i="1"/>
  <c r="O4169" i="1"/>
  <c r="P4169" i="1"/>
  <c r="Q4169" i="1"/>
  <c r="R4169" i="1"/>
  <c r="S4169" i="1"/>
  <c r="T4169" i="1"/>
  <c r="U4169" i="1"/>
  <c r="V4169" i="1"/>
  <c r="W4169" i="1" s="1"/>
  <c r="N4170" i="1"/>
  <c r="O4170" i="1"/>
  <c r="P4170" i="1"/>
  <c r="Q4170" i="1"/>
  <c r="R4170" i="1"/>
  <c r="S4170" i="1"/>
  <c r="T4170" i="1"/>
  <c r="U4170" i="1"/>
  <c r="V4170" i="1"/>
  <c r="W4170" i="1" s="1"/>
  <c r="N4171" i="1"/>
  <c r="O4171" i="1"/>
  <c r="P4171" i="1"/>
  <c r="Q4171" i="1"/>
  <c r="R4171" i="1"/>
  <c r="S4171" i="1"/>
  <c r="T4171" i="1"/>
  <c r="U4171" i="1"/>
  <c r="V4171" i="1"/>
  <c r="W4171" i="1" s="1"/>
  <c r="N4172" i="1"/>
  <c r="O4172" i="1"/>
  <c r="P4172" i="1"/>
  <c r="Q4172" i="1"/>
  <c r="R4172" i="1"/>
  <c r="S4172" i="1"/>
  <c r="T4172" i="1"/>
  <c r="U4172" i="1"/>
  <c r="V4172" i="1"/>
  <c r="W4172" i="1" s="1"/>
  <c r="N4173" i="1"/>
  <c r="O4173" i="1"/>
  <c r="P4173" i="1"/>
  <c r="Q4173" i="1"/>
  <c r="R4173" i="1"/>
  <c r="S4173" i="1"/>
  <c r="T4173" i="1"/>
  <c r="U4173" i="1"/>
  <c r="V4173" i="1"/>
  <c r="W4173" i="1" s="1"/>
  <c r="N4174" i="1"/>
  <c r="O4174" i="1"/>
  <c r="P4174" i="1"/>
  <c r="Q4174" i="1"/>
  <c r="R4174" i="1"/>
  <c r="S4174" i="1"/>
  <c r="T4174" i="1"/>
  <c r="U4174" i="1"/>
  <c r="V4174" i="1"/>
  <c r="W4174" i="1" s="1"/>
  <c r="N4175" i="1"/>
  <c r="O4175" i="1"/>
  <c r="P4175" i="1"/>
  <c r="Q4175" i="1"/>
  <c r="R4175" i="1"/>
  <c r="S4175" i="1"/>
  <c r="T4175" i="1"/>
  <c r="U4175" i="1"/>
  <c r="V4175" i="1"/>
  <c r="W4175" i="1" s="1"/>
  <c r="N4176" i="1"/>
  <c r="O4176" i="1"/>
  <c r="P4176" i="1"/>
  <c r="Q4176" i="1"/>
  <c r="R4176" i="1"/>
  <c r="S4176" i="1"/>
  <c r="T4176" i="1"/>
  <c r="U4176" i="1"/>
  <c r="V4176" i="1"/>
  <c r="W4176" i="1" s="1"/>
  <c r="N4177" i="1"/>
  <c r="O4177" i="1"/>
  <c r="P4177" i="1"/>
  <c r="Q4177" i="1"/>
  <c r="R4177" i="1"/>
  <c r="S4177" i="1"/>
  <c r="T4177" i="1"/>
  <c r="U4177" i="1"/>
  <c r="V4177" i="1"/>
  <c r="W4177" i="1" s="1"/>
  <c r="N4178" i="1"/>
  <c r="O4178" i="1"/>
  <c r="P4178" i="1"/>
  <c r="Q4178" i="1"/>
  <c r="R4178" i="1"/>
  <c r="S4178" i="1"/>
  <c r="T4178" i="1"/>
  <c r="U4178" i="1"/>
  <c r="V4178" i="1"/>
  <c r="W4178" i="1" s="1"/>
  <c r="N4179" i="1"/>
  <c r="O4179" i="1"/>
  <c r="P4179" i="1"/>
  <c r="Q4179" i="1"/>
  <c r="R4179" i="1"/>
  <c r="S4179" i="1"/>
  <c r="T4179" i="1"/>
  <c r="U4179" i="1"/>
  <c r="V4179" i="1"/>
  <c r="W4179" i="1" s="1"/>
  <c r="N4180" i="1"/>
  <c r="O4180" i="1"/>
  <c r="P4180" i="1"/>
  <c r="Q4180" i="1"/>
  <c r="R4180" i="1"/>
  <c r="S4180" i="1"/>
  <c r="T4180" i="1"/>
  <c r="U4180" i="1"/>
  <c r="V4180" i="1"/>
  <c r="W4180" i="1" s="1"/>
  <c r="N4181" i="1"/>
  <c r="O4181" i="1"/>
  <c r="P4181" i="1"/>
  <c r="Q4181" i="1"/>
  <c r="R4181" i="1"/>
  <c r="S4181" i="1"/>
  <c r="T4181" i="1"/>
  <c r="U4181" i="1"/>
  <c r="V4181" i="1"/>
  <c r="W4181" i="1" s="1"/>
  <c r="N4182" i="1"/>
  <c r="O4182" i="1"/>
  <c r="P4182" i="1"/>
  <c r="Q4182" i="1"/>
  <c r="R4182" i="1"/>
  <c r="S4182" i="1"/>
  <c r="T4182" i="1"/>
  <c r="U4182" i="1"/>
  <c r="V4182" i="1"/>
  <c r="W4182" i="1" s="1"/>
  <c r="N4183" i="1"/>
  <c r="O4183" i="1"/>
  <c r="P4183" i="1"/>
  <c r="Q4183" i="1"/>
  <c r="R4183" i="1"/>
  <c r="S4183" i="1"/>
  <c r="T4183" i="1"/>
  <c r="U4183" i="1"/>
  <c r="V4183" i="1"/>
  <c r="W4183" i="1" s="1"/>
  <c r="N4184" i="1"/>
  <c r="O4184" i="1"/>
  <c r="P4184" i="1"/>
  <c r="Q4184" i="1"/>
  <c r="R4184" i="1"/>
  <c r="S4184" i="1"/>
  <c r="T4184" i="1"/>
  <c r="U4184" i="1"/>
  <c r="V4184" i="1"/>
  <c r="W4184" i="1" s="1"/>
  <c r="N4185" i="1"/>
  <c r="O4185" i="1"/>
  <c r="P4185" i="1"/>
  <c r="Q4185" i="1"/>
  <c r="R4185" i="1"/>
  <c r="S4185" i="1"/>
  <c r="T4185" i="1"/>
  <c r="U4185" i="1"/>
  <c r="V4185" i="1"/>
  <c r="W4185" i="1" s="1"/>
  <c r="N4186" i="1"/>
  <c r="O4186" i="1"/>
  <c r="P4186" i="1"/>
  <c r="Q4186" i="1"/>
  <c r="R4186" i="1"/>
  <c r="S4186" i="1"/>
  <c r="T4186" i="1"/>
  <c r="U4186" i="1"/>
  <c r="V4186" i="1"/>
  <c r="W4186" i="1" s="1"/>
  <c r="N4187" i="1"/>
  <c r="O4187" i="1"/>
  <c r="P4187" i="1"/>
  <c r="Q4187" i="1"/>
  <c r="R4187" i="1"/>
  <c r="S4187" i="1"/>
  <c r="T4187" i="1"/>
  <c r="U4187" i="1"/>
  <c r="V4187" i="1"/>
  <c r="W4187" i="1" s="1"/>
  <c r="N4188" i="1"/>
  <c r="O4188" i="1"/>
  <c r="P4188" i="1"/>
  <c r="Q4188" i="1"/>
  <c r="R4188" i="1"/>
  <c r="S4188" i="1"/>
  <c r="T4188" i="1"/>
  <c r="U4188" i="1"/>
  <c r="V4188" i="1"/>
  <c r="W4188" i="1" s="1"/>
  <c r="N4189" i="1"/>
  <c r="O4189" i="1"/>
  <c r="P4189" i="1"/>
  <c r="Q4189" i="1"/>
  <c r="R4189" i="1"/>
  <c r="S4189" i="1"/>
  <c r="T4189" i="1"/>
  <c r="U4189" i="1"/>
  <c r="V4189" i="1"/>
  <c r="W4189" i="1" s="1"/>
  <c r="N4190" i="1"/>
  <c r="O4190" i="1"/>
  <c r="P4190" i="1"/>
  <c r="Q4190" i="1"/>
  <c r="R4190" i="1"/>
  <c r="S4190" i="1"/>
  <c r="T4190" i="1"/>
  <c r="U4190" i="1"/>
  <c r="V4190" i="1"/>
  <c r="W4190" i="1" s="1"/>
  <c r="N4191" i="1"/>
  <c r="O4191" i="1"/>
  <c r="P4191" i="1"/>
  <c r="Q4191" i="1"/>
  <c r="R4191" i="1"/>
  <c r="S4191" i="1"/>
  <c r="T4191" i="1"/>
  <c r="U4191" i="1"/>
  <c r="V4191" i="1"/>
  <c r="W4191" i="1" s="1"/>
  <c r="N4192" i="1"/>
  <c r="O4192" i="1"/>
  <c r="P4192" i="1"/>
  <c r="Q4192" i="1"/>
  <c r="R4192" i="1"/>
  <c r="S4192" i="1"/>
  <c r="T4192" i="1"/>
  <c r="U4192" i="1"/>
  <c r="V4192" i="1"/>
  <c r="W4192" i="1" s="1"/>
  <c r="N4193" i="1"/>
  <c r="O4193" i="1"/>
  <c r="P4193" i="1"/>
  <c r="Q4193" i="1"/>
  <c r="R4193" i="1"/>
  <c r="S4193" i="1"/>
  <c r="T4193" i="1"/>
  <c r="U4193" i="1"/>
  <c r="V4193" i="1"/>
  <c r="W4193" i="1" s="1"/>
  <c r="N4194" i="1"/>
  <c r="O4194" i="1"/>
  <c r="P4194" i="1"/>
  <c r="Q4194" i="1"/>
  <c r="R4194" i="1"/>
  <c r="S4194" i="1"/>
  <c r="T4194" i="1"/>
  <c r="U4194" i="1"/>
  <c r="V4194" i="1"/>
  <c r="W4194" i="1" s="1"/>
  <c r="N4195" i="1"/>
  <c r="O4195" i="1"/>
  <c r="P4195" i="1"/>
  <c r="Q4195" i="1"/>
  <c r="R4195" i="1"/>
  <c r="S4195" i="1"/>
  <c r="T4195" i="1"/>
  <c r="U4195" i="1"/>
  <c r="V4195" i="1"/>
  <c r="W4195" i="1" s="1"/>
  <c r="N4196" i="1"/>
  <c r="O4196" i="1"/>
  <c r="P4196" i="1"/>
  <c r="Q4196" i="1"/>
  <c r="R4196" i="1"/>
  <c r="S4196" i="1"/>
  <c r="T4196" i="1"/>
  <c r="U4196" i="1"/>
  <c r="V4196" i="1"/>
  <c r="W4196" i="1" s="1"/>
  <c r="N4197" i="1"/>
  <c r="O4197" i="1"/>
  <c r="P4197" i="1"/>
  <c r="Q4197" i="1"/>
  <c r="R4197" i="1"/>
  <c r="S4197" i="1"/>
  <c r="T4197" i="1"/>
  <c r="U4197" i="1"/>
  <c r="V4197" i="1"/>
  <c r="W4197" i="1" s="1"/>
  <c r="N4198" i="1"/>
  <c r="O4198" i="1"/>
  <c r="P4198" i="1"/>
  <c r="Q4198" i="1"/>
  <c r="R4198" i="1"/>
  <c r="S4198" i="1"/>
  <c r="T4198" i="1"/>
  <c r="U4198" i="1"/>
  <c r="V4198" i="1"/>
  <c r="W4198" i="1" s="1"/>
  <c r="N4199" i="1"/>
  <c r="O4199" i="1"/>
  <c r="P4199" i="1"/>
  <c r="Q4199" i="1"/>
  <c r="R4199" i="1"/>
  <c r="S4199" i="1"/>
  <c r="T4199" i="1"/>
  <c r="U4199" i="1"/>
  <c r="V4199" i="1"/>
  <c r="W4199" i="1" s="1"/>
  <c r="N4200" i="1"/>
  <c r="O4200" i="1"/>
  <c r="P4200" i="1"/>
  <c r="Q4200" i="1"/>
  <c r="R4200" i="1"/>
  <c r="S4200" i="1"/>
  <c r="T4200" i="1"/>
  <c r="U4200" i="1"/>
  <c r="V4200" i="1"/>
  <c r="W4200" i="1" s="1"/>
  <c r="N4201" i="1"/>
  <c r="O4201" i="1"/>
  <c r="P4201" i="1"/>
  <c r="Q4201" i="1"/>
  <c r="R4201" i="1"/>
  <c r="S4201" i="1"/>
  <c r="T4201" i="1"/>
  <c r="U4201" i="1"/>
  <c r="V4201" i="1"/>
  <c r="W4201" i="1" s="1"/>
  <c r="N4202" i="1"/>
  <c r="O4202" i="1"/>
  <c r="P4202" i="1"/>
  <c r="Q4202" i="1"/>
  <c r="R4202" i="1"/>
  <c r="S4202" i="1"/>
  <c r="T4202" i="1"/>
  <c r="U4202" i="1"/>
  <c r="V4202" i="1"/>
  <c r="W4202" i="1" s="1"/>
  <c r="N4203" i="1"/>
  <c r="O4203" i="1"/>
  <c r="P4203" i="1"/>
  <c r="Q4203" i="1"/>
  <c r="R4203" i="1"/>
  <c r="S4203" i="1"/>
  <c r="T4203" i="1"/>
  <c r="U4203" i="1"/>
  <c r="V4203" i="1"/>
  <c r="W4203" i="1" s="1"/>
  <c r="N4204" i="1"/>
  <c r="O4204" i="1"/>
  <c r="P4204" i="1"/>
  <c r="Q4204" i="1"/>
  <c r="R4204" i="1"/>
  <c r="S4204" i="1"/>
  <c r="T4204" i="1"/>
  <c r="U4204" i="1"/>
  <c r="V4204" i="1"/>
  <c r="W4204" i="1" s="1"/>
  <c r="N4205" i="1"/>
  <c r="O4205" i="1"/>
  <c r="P4205" i="1"/>
  <c r="Q4205" i="1"/>
  <c r="R4205" i="1"/>
  <c r="S4205" i="1"/>
  <c r="T4205" i="1"/>
  <c r="U4205" i="1"/>
  <c r="V4205" i="1"/>
  <c r="W4205" i="1" s="1"/>
  <c r="N4206" i="1"/>
  <c r="O4206" i="1"/>
  <c r="P4206" i="1"/>
  <c r="Q4206" i="1"/>
  <c r="R4206" i="1"/>
  <c r="S4206" i="1"/>
  <c r="T4206" i="1"/>
  <c r="U4206" i="1"/>
  <c r="V4206" i="1"/>
  <c r="W4206" i="1" s="1"/>
  <c r="N4207" i="1"/>
  <c r="O4207" i="1"/>
  <c r="P4207" i="1"/>
  <c r="Q4207" i="1"/>
  <c r="R4207" i="1"/>
  <c r="S4207" i="1"/>
  <c r="T4207" i="1"/>
  <c r="U4207" i="1"/>
  <c r="V4207" i="1"/>
  <c r="W4207" i="1" s="1"/>
  <c r="N4208" i="1"/>
  <c r="O4208" i="1"/>
  <c r="P4208" i="1"/>
  <c r="Q4208" i="1"/>
  <c r="R4208" i="1"/>
  <c r="S4208" i="1"/>
  <c r="T4208" i="1"/>
  <c r="U4208" i="1"/>
  <c r="V4208" i="1"/>
  <c r="W4208" i="1" s="1"/>
  <c r="N4209" i="1"/>
  <c r="O4209" i="1"/>
  <c r="P4209" i="1"/>
  <c r="Q4209" i="1"/>
  <c r="R4209" i="1"/>
  <c r="S4209" i="1"/>
  <c r="T4209" i="1"/>
  <c r="U4209" i="1"/>
  <c r="V4209" i="1"/>
  <c r="W4209" i="1" s="1"/>
  <c r="N4210" i="1"/>
  <c r="O4210" i="1"/>
  <c r="P4210" i="1"/>
  <c r="Q4210" i="1"/>
  <c r="R4210" i="1"/>
  <c r="S4210" i="1"/>
  <c r="T4210" i="1"/>
  <c r="U4210" i="1"/>
  <c r="V4210" i="1"/>
  <c r="W4210" i="1" s="1"/>
  <c r="N4211" i="1"/>
  <c r="O4211" i="1"/>
  <c r="P4211" i="1"/>
  <c r="Q4211" i="1"/>
  <c r="R4211" i="1"/>
  <c r="S4211" i="1"/>
  <c r="T4211" i="1"/>
  <c r="U4211" i="1"/>
  <c r="V4211" i="1"/>
  <c r="W4211" i="1" s="1"/>
  <c r="N4212" i="1"/>
  <c r="O4212" i="1"/>
  <c r="P4212" i="1"/>
  <c r="Q4212" i="1"/>
  <c r="R4212" i="1"/>
  <c r="S4212" i="1"/>
  <c r="T4212" i="1"/>
  <c r="U4212" i="1"/>
  <c r="V4212" i="1"/>
  <c r="W4212" i="1" s="1"/>
  <c r="N4213" i="1"/>
  <c r="O4213" i="1"/>
  <c r="P4213" i="1"/>
  <c r="Q4213" i="1"/>
  <c r="R4213" i="1"/>
  <c r="S4213" i="1"/>
  <c r="T4213" i="1"/>
  <c r="U4213" i="1"/>
  <c r="V4213" i="1"/>
  <c r="W4213" i="1" s="1"/>
  <c r="N4214" i="1"/>
  <c r="O4214" i="1"/>
  <c r="P4214" i="1"/>
  <c r="Q4214" i="1"/>
  <c r="R4214" i="1"/>
  <c r="S4214" i="1"/>
  <c r="T4214" i="1"/>
  <c r="U4214" i="1"/>
  <c r="V4214" i="1"/>
  <c r="W4214" i="1" s="1"/>
  <c r="X2528" i="1" l="1"/>
  <c r="Y2528" i="1"/>
  <c r="Z2528" i="1"/>
  <c r="AA2528" i="1"/>
  <c r="AB2528" i="1"/>
  <c r="X2529" i="1"/>
  <c r="Y2529" i="1"/>
  <c r="Z2529" i="1"/>
  <c r="AA2529" i="1"/>
  <c r="AB2529" i="1"/>
  <c r="X2530" i="1"/>
  <c r="Y2530" i="1"/>
  <c r="Z2530" i="1"/>
  <c r="AA2530" i="1"/>
  <c r="AB2530" i="1"/>
  <c r="X2531" i="1"/>
  <c r="Y2531" i="1"/>
  <c r="Z2531" i="1"/>
  <c r="AA2531" i="1"/>
  <c r="AB2531" i="1"/>
  <c r="X2532" i="1"/>
  <c r="Y2532" i="1"/>
  <c r="Z2532" i="1"/>
  <c r="AA2532" i="1"/>
  <c r="AB2532" i="1"/>
  <c r="X2533" i="1"/>
  <c r="Y2533" i="1"/>
  <c r="Z2533" i="1"/>
  <c r="AA2533" i="1"/>
  <c r="AB2533" i="1"/>
  <c r="X2534" i="1"/>
  <c r="Y2534" i="1"/>
  <c r="Z2534" i="1"/>
  <c r="AA2534" i="1"/>
  <c r="AB2534" i="1"/>
  <c r="X2535" i="1"/>
  <c r="Y2535" i="1"/>
  <c r="Z2535" i="1"/>
  <c r="AA2535" i="1"/>
  <c r="AB2535" i="1"/>
  <c r="X2536" i="1"/>
  <c r="Y2536" i="1"/>
  <c r="Z2536" i="1"/>
  <c r="AA2536" i="1"/>
  <c r="AB2536" i="1"/>
  <c r="X2537" i="1"/>
  <c r="Y2537" i="1"/>
  <c r="Z2537" i="1"/>
  <c r="AA2537" i="1"/>
  <c r="AB2537" i="1"/>
  <c r="X2538" i="1"/>
  <c r="Y2538" i="1"/>
  <c r="Z2538" i="1"/>
  <c r="AA2538" i="1"/>
  <c r="AB2538" i="1"/>
  <c r="X2539" i="1"/>
  <c r="Y2539" i="1"/>
  <c r="Z2539" i="1"/>
  <c r="AA2539" i="1"/>
  <c r="AB2539" i="1"/>
  <c r="X2540" i="1"/>
  <c r="Y2540" i="1"/>
  <c r="Z2540" i="1"/>
  <c r="AA2540" i="1"/>
  <c r="AB2540" i="1"/>
  <c r="X2541" i="1"/>
  <c r="Y2541" i="1"/>
  <c r="Z2541" i="1"/>
  <c r="AA2541" i="1"/>
  <c r="AB2541" i="1"/>
  <c r="X2542" i="1"/>
  <c r="Y2542" i="1"/>
  <c r="Z2542" i="1"/>
  <c r="AA2542" i="1"/>
  <c r="AB2542" i="1"/>
  <c r="X2543" i="1"/>
  <c r="Y2543" i="1"/>
  <c r="Z2543" i="1"/>
  <c r="AA2543" i="1"/>
  <c r="AB2543" i="1"/>
  <c r="X2544" i="1"/>
  <c r="Y2544" i="1"/>
  <c r="Z2544" i="1"/>
  <c r="AA2544" i="1"/>
  <c r="AB2544" i="1"/>
  <c r="X2545" i="1"/>
  <c r="Y2545" i="1"/>
  <c r="Z2545" i="1"/>
  <c r="AA2545" i="1"/>
  <c r="AB2545" i="1"/>
  <c r="X2546" i="1"/>
  <c r="Y2546" i="1"/>
  <c r="Z2546" i="1"/>
  <c r="AA2546" i="1"/>
  <c r="AB2546" i="1"/>
  <c r="X2547" i="1"/>
  <c r="Y2547" i="1"/>
  <c r="Z2547" i="1"/>
  <c r="AA2547" i="1"/>
  <c r="AB2547" i="1"/>
  <c r="X2548" i="1"/>
  <c r="Y2548" i="1"/>
  <c r="Z2548" i="1"/>
  <c r="AA2548" i="1"/>
  <c r="AB2548" i="1"/>
  <c r="X2549" i="1"/>
  <c r="Y2549" i="1"/>
  <c r="Z2549" i="1"/>
  <c r="AA2549" i="1"/>
  <c r="AB2549" i="1"/>
  <c r="X2550" i="1"/>
  <c r="Y2550" i="1"/>
  <c r="Z2550" i="1"/>
  <c r="AA2550" i="1"/>
  <c r="AB2550" i="1"/>
  <c r="X2551" i="1"/>
  <c r="Y2551" i="1"/>
  <c r="Z2551" i="1"/>
  <c r="AA2551" i="1"/>
  <c r="AB2551" i="1"/>
  <c r="X2552" i="1"/>
  <c r="Y2552" i="1"/>
  <c r="Z2552" i="1"/>
  <c r="AA2552" i="1"/>
  <c r="AB2552" i="1"/>
  <c r="X2553" i="1"/>
  <c r="Y2553" i="1"/>
  <c r="Z2553" i="1"/>
  <c r="AA2553" i="1"/>
  <c r="AB2553" i="1"/>
  <c r="X2554" i="1"/>
  <c r="Y2554" i="1"/>
  <c r="Z2554" i="1"/>
  <c r="AA2554" i="1"/>
  <c r="AB2554" i="1"/>
  <c r="X2555" i="1"/>
  <c r="Y2555" i="1"/>
  <c r="Z2555" i="1"/>
  <c r="AA2555" i="1"/>
  <c r="AB2555" i="1"/>
  <c r="X2556" i="1"/>
  <c r="Y2556" i="1"/>
  <c r="Z2556" i="1"/>
  <c r="AA2556" i="1"/>
  <c r="AB2556" i="1"/>
  <c r="X2557" i="1"/>
  <c r="Y2557" i="1"/>
  <c r="Z2557" i="1"/>
  <c r="AA2557" i="1"/>
  <c r="AB2557" i="1"/>
  <c r="X2558" i="1"/>
  <c r="Y2558" i="1"/>
  <c r="Z2558" i="1"/>
  <c r="AA2558" i="1"/>
  <c r="AB2558" i="1"/>
  <c r="X2559" i="1"/>
  <c r="Y2559" i="1"/>
  <c r="Z2559" i="1"/>
  <c r="AA2559" i="1"/>
  <c r="AB2559" i="1"/>
  <c r="X2560" i="1"/>
  <c r="Y2560" i="1"/>
  <c r="Z2560" i="1"/>
  <c r="AA2560" i="1"/>
  <c r="AB2560" i="1"/>
  <c r="X2561" i="1"/>
  <c r="Y2561" i="1"/>
  <c r="Z2561" i="1"/>
  <c r="AA2561" i="1"/>
  <c r="AB2561" i="1"/>
  <c r="X2562" i="1"/>
  <c r="Y2562" i="1"/>
  <c r="Z2562" i="1"/>
  <c r="AA2562" i="1"/>
  <c r="AB2562" i="1"/>
  <c r="X2563" i="1"/>
  <c r="Y2563" i="1"/>
  <c r="Z2563" i="1"/>
  <c r="AA2563" i="1"/>
  <c r="AB2563" i="1"/>
  <c r="X2564" i="1"/>
  <c r="Y2564" i="1"/>
  <c r="Z2564" i="1"/>
  <c r="AA2564" i="1"/>
  <c r="AB2564" i="1"/>
  <c r="X2565" i="1"/>
  <c r="Y2565" i="1"/>
  <c r="Z2565" i="1"/>
  <c r="AA2565" i="1"/>
  <c r="AB2565" i="1"/>
  <c r="X2566" i="1"/>
  <c r="Y2566" i="1"/>
  <c r="Z2566" i="1"/>
  <c r="AA2566" i="1"/>
  <c r="AB2566" i="1"/>
  <c r="X2567" i="1"/>
  <c r="Y2567" i="1"/>
  <c r="Z2567" i="1"/>
  <c r="AA2567" i="1"/>
  <c r="AB2567" i="1"/>
  <c r="X2568" i="1"/>
  <c r="Y2568" i="1"/>
  <c r="Z2568" i="1"/>
  <c r="AA2568" i="1"/>
  <c r="AB2568" i="1"/>
  <c r="X2569" i="1"/>
  <c r="Y2569" i="1"/>
  <c r="Z2569" i="1"/>
  <c r="AA2569" i="1"/>
  <c r="AB2569" i="1"/>
  <c r="X2570" i="1"/>
  <c r="Y2570" i="1"/>
  <c r="Z2570" i="1"/>
  <c r="AA2570" i="1"/>
  <c r="AB2570" i="1"/>
  <c r="X2571" i="1"/>
  <c r="Y2571" i="1"/>
  <c r="Z2571" i="1"/>
  <c r="AA2571" i="1"/>
  <c r="AB2571" i="1"/>
  <c r="X2572" i="1"/>
  <c r="Y2572" i="1"/>
  <c r="Z2572" i="1"/>
  <c r="AA2572" i="1"/>
  <c r="AB2572" i="1"/>
  <c r="X2573" i="1"/>
  <c r="Y2573" i="1"/>
  <c r="Z2573" i="1"/>
  <c r="AA2573" i="1"/>
  <c r="AB2573" i="1"/>
  <c r="X2574" i="1"/>
  <c r="Y2574" i="1"/>
  <c r="Z2574" i="1"/>
  <c r="AA2574" i="1"/>
  <c r="AB2574" i="1"/>
  <c r="X2575" i="1"/>
  <c r="Y2575" i="1"/>
  <c r="Z2575" i="1"/>
  <c r="AA2575" i="1"/>
  <c r="AB2575" i="1"/>
  <c r="X2576" i="1"/>
  <c r="Y2576" i="1"/>
  <c r="Z2576" i="1"/>
  <c r="AA2576" i="1"/>
  <c r="AB2576" i="1"/>
  <c r="X2577" i="1"/>
  <c r="Y2577" i="1"/>
  <c r="Z2577" i="1"/>
  <c r="AA2577" i="1"/>
  <c r="AB2577" i="1"/>
  <c r="X2578" i="1"/>
  <c r="Y2578" i="1"/>
  <c r="Z2578" i="1"/>
  <c r="AA2578" i="1"/>
  <c r="AB2578" i="1"/>
  <c r="X2579" i="1"/>
  <c r="Y2579" i="1"/>
  <c r="Z2579" i="1"/>
  <c r="AA2579" i="1"/>
  <c r="AB2579" i="1"/>
  <c r="X2580" i="1"/>
  <c r="Y2580" i="1"/>
  <c r="Z2580" i="1"/>
  <c r="AA2580" i="1"/>
  <c r="AB2580" i="1"/>
  <c r="X2581" i="1"/>
  <c r="Y2581" i="1"/>
  <c r="Z2581" i="1"/>
  <c r="AA2581" i="1"/>
  <c r="AB2581" i="1"/>
  <c r="X2582" i="1"/>
  <c r="Y2582" i="1"/>
  <c r="Z2582" i="1"/>
  <c r="AA2582" i="1"/>
  <c r="AB2582" i="1"/>
  <c r="X2583" i="1"/>
  <c r="Y2583" i="1"/>
  <c r="Z2583" i="1"/>
  <c r="AA2583" i="1"/>
  <c r="AB2583" i="1"/>
  <c r="X2584" i="1"/>
  <c r="Y2584" i="1"/>
  <c r="Z2584" i="1"/>
  <c r="AA2584" i="1"/>
  <c r="AB2584" i="1"/>
  <c r="X2585" i="1"/>
  <c r="Y2585" i="1"/>
  <c r="Z2585" i="1"/>
  <c r="AA2585" i="1"/>
  <c r="AB2585" i="1"/>
  <c r="X2586" i="1"/>
  <c r="Y2586" i="1"/>
  <c r="Z2586" i="1"/>
  <c r="AA2586" i="1"/>
  <c r="AB2586" i="1"/>
  <c r="X2587" i="1"/>
  <c r="Y2587" i="1"/>
  <c r="Z2587" i="1"/>
  <c r="AA2587" i="1"/>
  <c r="AB2587" i="1"/>
  <c r="X2588" i="1"/>
  <c r="Y2588" i="1"/>
  <c r="Z2588" i="1"/>
  <c r="AA2588" i="1"/>
  <c r="AB2588" i="1"/>
  <c r="X2589" i="1"/>
  <c r="Y2589" i="1"/>
  <c r="Z2589" i="1"/>
  <c r="AA2589" i="1"/>
  <c r="AB2589" i="1"/>
  <c r="X2590" i="1"/>
  <c r="Y2590" i="1"/>
  <c r="Z2590" i="1"/>
  <c r="AA2590" i="1"/>
  <c r="AB2590" i="1"/>
  <c r="X2591" i="1"/>
  <c r="Y2591" i="1"/>
  <c r="Z2591" i="1"/>
  <c r="AA2591" i="1"/>
  <c r="AB2591" i="1"/>
  <c r="X2592" i="1"/>
  <c r="Y2592" i="1"/>
  <c r="Z2592" i="1"/>
  <c r="AA2592" i="1"/>
  <c r="AB2592" i="1"/>
  <c r="X2593" i="1"/>
  <c r="Y2593" i="1"/>
  <c r="Z2593" i="1"/>
  <c r="AA2593" i="1"/>
  <c r="AB2593" i="1"/>
  <c r="X2594" i="1"/>
  <c r="Y2594" i="1"/>
  <c r="Z2594" i="1"/>
  <c r="AA2594" i="1"/>
  <c r="AB2594" i="1"/>
  <c r="X2595" i="1"/>
  <c r="Y2595" i="1"/>
  <c r="Z2595" i="1"/>
  <c r="AA2595" i="1"/>
  <c r="AB2595" i="1"/>
  <c r="X2596" i="1"/>
  <c r="Y2596" i="1"/>
  <c r="Z2596" i="1"/>
  <c r="AA2596" i="1"/>
  <c r="AB2596" i="1"/>
  <c r="X2597" i="1"/>
  <c r="Y2597" i="1"/>
  <c r="Z2597" i="1"/>
  <c r="AA2597" i="1"/>
  <c r="AB2597" i="1"/>
  <c r="X2598" i="1"/>
  <c r="Y2598" i="1"/>
  <c r="Z2598" i="1"/>
  <c r="AA2598" i="1"/>
  <c r="AB2598" i="1"/>
  <c r="X2599" i="1"/>
  <c r="Y2599" i="1"/>
  <c r="Z2599" i="1"/>
  <c r="AA2599" i="1"/>
  <c r="AB2599" i="1"/>
  <c r="X2600" i="1"/>
  <c r="Y2600" i="1"/>
  <c r="Z2600" i="1"/>
  <c r="AA2600" i="1"/>
  <c r="AB2600" i="1"/>
  <c r="X2601" i="1"/>
  <c r="Y2601" i="1"/>
  <c r="Z2601" i="1"/>
  <c r="AA2601" i="1"/>
  <c r="AB2601" i="1"/>
  <c r="X2602" i="1"/>
  <c r="Y2602" i="1"/>
  <c r="Z2602" i="1"/>
  <c r="AA2602" i="1"/>
  <c r="AB2602" i="1"/>
  <c r="X2603" i="1"/>
  <c r="Y2603" i="1"/>
  <c r="Z2603" i="1"/>
  <c r="AA2603" i="1"/>
  <c r="AB2603" i="1"/>
  <c r="X2604" i="1"/>
  <c r="Y2604" i="1"/>
  <c r="Z2604" i="1"/>
  <c r="AA2604" i="1"/>
  <c r="AB2604" i="1"/>
  <c r="X2605" i="1"/>
  <c r="Y2605" i="1"/>
  <c r="Z2605" i="1"/>
  <c r="AA2605" i="1"/>
  <c r="AB2605" i="1"/>
  <c r="X2606" i="1"/>
  <c r="Y2606" i="1"/>
  <c r="Z2606" i="1"/>
  <c r="AA2606" i="1"/>
  <c r="AB2606" i="1"/>
  <c r="X2607" i="1"/>
  <c r="Y2607" i="1"/>
  <c r="Z2607" i="1"/>
  <c r="AA2607" i="1"/>
  <c r="AB2607" i="1"/>
  <c r="X2608" i="1"/>
  <c r="Y2608" i="1"/>
  <c r="Z2608" i="1"/>
  <c r="AA2608" i="1"/>
  <c r="AB2608" i="1"/>
  <c r="X2609" i="1"/>
  <c r="Y2609" i="1"/>
  <c r="Z2609" i="1"/>
  <c r="AA2609" i="1"/>
  <c r="AB2609" i="1"/>
  <c r="X2610" i="1"/>
  <c r="Y2610" i="1"/>
  <c r="Z2610" i="1"/>
  <c r="AA2610" i="1"/>
  <c r="AB2610" i="1"/>
  <c r="X2611" i="1"/>
  <c r="Y2611" i="1"/>
  <c r="Z2611" i="1"/>
  <c r="AA2611" i="1"/>
  <c r="AB2611" i="1"/>
  <c r="X2612" i="1"/>
  <c r="Y2612" i="1"/>
  <c r="Z2612" i="1"/>
  <c r="AA2612" i="1"/>
  <c r="AB2612" i="1"/>
  <c r="X2613" i="1"/>
  <c r="Y2613" i="1"/>
  <c r="Z2613" i="1"/>
  <c r="AA2613" i="1"/>
  <c r="AB2613" i="1"/>
  <c r="X2614" i="1"/>
  <c r="Y2614" i="1"/>
  <c r="Z2614" i="1"/>
  <c r="AA2614" i="1"/>
  <c r="AB2614" i="1"/>
  <c r="X2615" i="1"/>
  <c r="Y2615" i="1"/>
  <c r="Z2615" i="1"/>
  <c r="AA2615" i="1"/>
  <c r="AB2615" i="1"/>
  <c r="X2616" i="1"/>
  <c r="Y2616" i="1"/>
  <c r="Z2616" i="1"/>
  <c r="AA2616" i="1"/>
  <c r="AB2616" i="1"/>
  <c r="X2617" i="1"/>
  <c r="Y2617" i="1"/>
  <c r="Z2617" i="1"/>
  <c r="AA2617" i="1"/>
  <c r="AB2617" i="1"/>
  <c r="X2618" i="1"/>
  <c r="Y2618" i="1"/>
  <c r="Z2618" i="1"/>
  <c r="AA2618" i="1"/>
  <c r="AB2618" i="1"/>
  <c r="X2619" i="1"/>
  <c r="Y2619" i="1"/>
  <c r="Z2619" i="1"/>
  <c r="AA2619" i="1"/>
  <c r="AB2619" i="1"/>
  <c r="X2620" i="1"/>
  <c r="Y2620" i="1"/>
  <c r="Z2620" i="1"/>
  <c r="AA2620" i="1"/>
  <c r="AB2620" i="1"/>
  <c r="X2621" i="1"/>
  <c r="Y2621" i="1"/>
  <c r="Z2621" i="1"/>
  <c r="AA2621" i="1"/>
  <c r="AB2621" i="1"/>
  <c r="X2622" i="1"/>
  <c r="Y2622" i="1"/>
  <c r="Z2622" i="1"/>
  <c r="AA2622" i="1"/>
  <c r="AB2622" i="1"/>
  <c r="X2623" i="1"/>
  <c r="Y2623" i="1"/>
  <c r="Z2623" i="1"/>
  <c r="AA2623" i="1"/>
  <c r="AB2623" i="1"/>
  <c r="X2624" i="1"/>
  <c r="Y2624" i="1"/>
  <c r="Z2624" i="1"/>
  <c r="AA2624" i="1"/>
  <c r="AB2624" i="1"/>
  <c r="X2625" i="1"/>
  <c r="Y2625" i="1"/>
  <c r="Z2625" i="1"/>
  <c r="AA2625" i="1"/>
  <c r="AB2625" i="1"/>
  <c r="X2626" i="1"/>
  <c r="Y2626" i="1"/>
  <c r="Z2626" i="1"/>
  <c r="AA2626" i="1"/>
  <c r="AB2626" i="1"/>
  <c r="X2627" i="1"/>
  <c r="Y2627" i="1"/>
  <c r="Z2627" i="1"/>
  <c r="AA2627" i="1"/>
  <c r="AB2627" i="1"/>
  <c r="X2628" i="1"/>
  <c r="Y2628" i="1"/>
  <c r="Z2628" i="1"/>
  <c r="AA2628" i="1"/>
  <c r="AB2628" i="1"/>
  <c r="X2629" i="1"/>
  <c r="Y2629" i="1"/>
  <c r="Z2629" i="1"/>
  <c r="AA2629" i="1"/>
  <c r="AB2629" i="1"/>
  <c r="X2630" i="1"/>
  <c r="Y2630" i="1"/>
  <c r="Z2630" i="1"/>
  <c r="AA2630" i="1"/>
  <c r="AB2630" i="1"/>
  <c r="X2631" i="1"/>
  <c r="Y2631" i="1"/>
  <c r="Z2631" i="1"/>
  <c r="AA2631" i="1"/>
  <c r="AB2631" i="1"/>
  <c r="X2632" i="1"/>
  <c r="Y2632" i="1"/>
  <c r="Z2632" i="1"/>
  <c r="AA2632" i="1"/>
  <c r="AB2632" i="1"/>
  <c r="X2633" i="1"/>
  <c r="Y2633" i="1"/>
  <c r="Z2633" i="1"/>
  <c r="AA2633" i="1"/>
  <c r="AB2633" i="1"/>
  <c r="X2634" i="1"/>
  <c r="Y2634" i="1"/>
  <c r="Z2634" i="1"/>
  <c r="AA2634" i="1"/>
  <c r="AB2634" i="1"/>
  <c r="X2635" i="1"/>
  <c r="Y2635" i="1"/>
  <c r="Z2635" i="1"/>
  <c r="AA2635" i="1"/>
  <c r="AB2635" i="1"/>
  <c r="X2636" i="1"/>
  <c r="Y2636" i="1"/>
  <c r="Z2636" i="1"/>
  <c r="AA2636" i="1"/>
  <c r="AB2636" i="1"/>
  <c r="X2637" i="1"/>
  <c r="Y2637" i="1"/>
  <c r="Z2637" i="1"/>
  <c r="AA2637" i="1"/>
  <c r="AB2637" i="1"/>
  <c r="X2638" i="1"/>
  <c r="Y2638" i="1"/>
  <c r="Z2638" i="1"/>
  <c r="AA2638" i="1"/>
  <c r="AB2638" i="1"/>
  <c r="X2639" i="1"/>
  <c r="Y2639" i="1"/>
  <c r="Z2639" i="1"/>
  <c r="AA2639" i="1"/>
  <c r="AB2639" i="1"/>
  <c r="X2640" i="1"/>
  <c r="Y2640" i="1"/>
  <c r="Z2640" i="1"/>
  <c r="AA2640" i="1"/>
  <c r="AB2640" i="1"/>
  <c r="X2641" i="1"/>
  <c r="Y2641" i="1"/>
  <c r="Z2641" i="1"/>
  <c r="AA2641" i="1"/>
  <c r="AB2641" i="1"/>
  <c r="X2642" i="1"/>
  <c r="Y2642" i="1"/>
  <c r="Z2642" i="1"/>
  <c r="AA2642" i="1"/>
  <c r="AB2642" i="1"/>
  <c r="X2643" i="1"/>
  <c r="Y2643" i="1"/>
  <c r="Z2643" i="1"/>
  <c r="AA2643" i="1"/>
  <c r="AB2643" i="1"/>
  <c r="X2644" i="1"/>
  <c r="Y2644" i="1"/>
  <c r="Z2644" i="1"/>
  <c r="AA2644" i="1"/>
  <c r="AB2644" i="1"/>
  <c r="X2645" i="1"/>
  <c r="Y2645" i="1"/>
  <c r="Z2645" i="1"/>
  <c r="AA2645" i="1"/>
  <c r="AB2645" i="1"/>
  <c r="X2646" i="1"/>
  <c r="Y2646" i="1"/>
  <c r="Z2646" i="1"/>
  <c r="AA2646" i="1"/>
  <c r="AB2646" i="1"/>
  <c r="X2647" i="1"/>
  <c r="Y2647" i="1"/>
  <c r="Z2647" i="1"/>
  <c r="AA2647" i="1"/>
  <c r="AB2647" i="1"/>
  <c r="X2648" i="1"/>
  <c r="Y2648" i="1"/>
  <c r="Z2648" i="1"/>
  <c r="AA2648" i="1"/>
  <c r="AB2648" i="1"/>
  <c r="X2649" i="1"/>
  <c r="Y2649" i="1"/>
  <c r="Z2649" i="1"/>
  <c r="AA2649" i="1"/>
  <c r="AB2649" i="1"/>
  <c r="X2650" i="1"/>
  <c r="Y2650" i="1"/>
  <c r="Z2650" i="1"/>
  <c r="AA2650" i="1"/>
  <c r="AB2650" i="1"/>
  <c r="X2651" i="1"/>
  <c r="Y2651" i="1"/>
  <c r="Z2651" i="1"/>
  <c r="AA2651" i="1"/>
  <c r="AB2651" i="1"/>
  <c r="X2652" i="1"/>
  <c r="Y2652" i="1"/>
  <c r="Z2652" i="1"/>
  <c r="AA2652" i="1"/>
  <c r="AB2652" i="1"/>
  <c r="X2653" i="1"/>
  <c r="Y2653" i="1"/>
  <c r="Z2653" i="1"/>
  <c r="AA2653" i="1"/>
  <c r="AB2653" i="1"/>
  <c r="X2654" i="1"/>
  <c r="Y2654" i="1"/>
  <c r="Z2654" i="1"/>
  <c r="AA2654" i="1"/>
  <c r="AB2654" i="1"/>
  <c r="X2655" i="1"/>
  <c r="Y2655" i="1"/>
  <c r="Z2655" i="1"/>
  <c r="AA2655" i="1"/>
  <c r="AB2655" i="1"/>
  <c r="X2656" i="1"/>
  <c r="Y2656" i="1"/>
  <c r="Z2656" i="1"/>
  <c r="AA2656" i="1"/>
  <c r="AB2656" i="1"/>
  <c r="X2657" i="1"/>
  <c r="Y2657" i="1"/>
  <c r="Z2657" i="1"/>
  <c r="AA2657" i="1"/>
  <c r="AB2657" i="1"/>
  <c r="X2658" i="1"/>
  <c r="Y2658" i="1"/>
  <c r="Z2658" i="1"/>
  <c r="AA2658" i="1"/>
  <c r="AB2658" i="1"/>
  <c r="X2659" i="1"/>
  <c r="Y2659" i="1"/>
  <c r="Z2659" i="1"/>
  <c r="AA2659" i="1"/>
  <c r="AB2659" i="1"/>
  <c r="X2660" i="1"/>
  <c r="Y2660" i="1"/>
  <c r="Z2660" i="1"/>
  <c r="AA2660" i="1"/>
  <c r="AB2660" i="1"/>
  <c r="X2661" i="1"/>
  <c r="Y2661" i="1"/>
  <c r="Z2661" i="1"/>
  <c r="AA2661" i="1"/>
  <c r="AB2661" i="1"/>
  <c r="X2662" i="1"/>
  <c r="Y2662" i="1"/>
  <c r="Z2662" i="1"/>
  <c r="AA2662" i="1"/>
  <c r="AB2662" i="1"/>
  <c r="X2663" i="1"/>
  <c r="Y2663" i="1"/>
  <c r="Z2663" i="1"/>
  <c r="AA2663" i="1"/>
  <c r="AB2663" i="1"/>
  <c r="X2664" i="1"/>
  <c r="Y2664" i="1"/>
  <c r="Z2664" i="1"/>
  <c r="AA2664" i="1"/>
  <c r="AB2664" i="1"/>
  <c r="X2665" i="1"/>
  <c r="Y2665" i="1"/>
  <c r="Z2665" i="1"/>
  <c r="AA2665" i="1"/>
  <c r="AB2665" i="1"/>
  <c r="X2666" i="1"/>
  <c r="Y2666" i="1"/>
  <c r="Z2666" i="1"/>
  <c r="AA2666" i="1"/>
  <c r="AB2666" i="1"/>
  <c r="X2667" i="1"/>
  <c r="Y2667" i="1"/>
  <c r="Z2667" i="1"/>
  <c r="AA2667" i="1"/>
  <c r="AB2667" i="1"/>
  <c r="X2668" i="1"/>
  <c r="Y2668" i="1"/>
  <c r="Z2668" i="1"/>
  <c r="AA2668" i="1"/>
  <c r="AB2668" i="1"/>
  <c r="X2669" i="1"/>
  <c r="Y2669" i="1"/>
  <c r="Z2669" i="1"/>
  <c r="AA2669" i="1"/>
  <c r="AB2669" i="1"/>
  <c r="X2670" i="1"/>
  <c r="Y2670" i="1"/>
  <c r="Z2670" i="1"/>
  <c r="AA2670" i="1"/>
  <c r="AB2670" i="1"/>
  <c r="X2671" i="1"/>
  <c r="Y2671" i="1"/>
  <c r="Z2671" i="1"/>
  <c r="AA2671" i="1"/>
  <c r="AB2671" i="1"/>
  <c r="X2672" i="1"/>
  <c r="Y2672" i="1"/>
  <c r="Z2672" i="1"/>
  <c r="AA2672" i="1"/>
  <c r="AB2672" i="1"/>
  <c r="X2673" i="1"/>
  <c r="Y2673" i="1"/>
  <c r="Z2673" i="1"/>
  <c r="AA2673" i="1"/>
  <c r="AB2673" i="1"/>
  <c r="X2674" i="1"/>
  <c r="Y2674" i="1"/>
  <c r="Z2674" i="1"/>
  <c r="AA2674" i="1"/>
  <c r="AB2674" i="1"/>
  <c r="X2675" i="1"/>
  <c r="Y2675" i="1"/>
  <c r="Z2675" i="1"/>
  <c r="AA2675" i="1"/>
  <c r="AB2675" i="1"/>
  <c r="X2676" i="1"/>
  <c r="Y2676" i="1"/>
  <c r="Z2676" i="1"/>
  <c r="AA2676" i="1"/>
  <c r="AB2676" i="1"/>
  <c r="X2677" i="1"/>
  <c r="Y2677" i="1"/>
  <c r="Z2677" i="1"/>
  <c r="AA2677" i="1"/>
  <c r="AB2677" i="1"/>
  <c r="X2678" i="1"/>
  <c r="Y2678" i="1"/>
  <c r="Z2678" i="1"/>
  <c r="AA2678" i="1"/>
  <c r="AB2678" i="1"/>
  <c r="X2679" i="1"/>
  <c r="Y2679" i="1"/>
  <c r="Z2679" i="1"/>
  <c r="AA2679" i="1"/>
  <c r="AB2679" i="1"/>
  <c r="X2680" i="1"/>
  <c r="Y2680" i="1"/>
  <c r="Z2680" i="1"/>
  <c r="AA2680" i="1"/>
  <c r="AB2680" i="1"/>
  <c r="X2681" i="1"/>
  <c r="Y2681" i="1"/>
  <c r="Z2681" i="1"/>
  <c r="AA2681" i="1"/>
  <c r="AB2681" i="1"/>
  <c r="X2682" i="1"/>
  <c r="Y2682" i="1"/>
  <c r="Z2682" i="1"/>
  <c r="AA2682" i="1"/>
  <c r="AB2682" i="1"/>
  <c r="X2683" i="1"/>
  <c r="Y2683" i="1"/>
  <c r="Z2683" i="1"/>
  <c r="AA2683" i="1"/>
  <c r="AB2683" i="1"/>
  <c r="X2684" i="1"/>
  <c r="Y2684" i="1"/>
  <c r="Z2684" i="1"/>
  <c r="AA2684" i="1"/>
  <c r="AB2684" i="1"/>
  <c r="X2685" i="1"/>
  <c r="Y2685" i="1"/>
  <c r="Z2685" i="1"/>
  <c r="AA2685" i="1"/>
  <c r="AB2685" i="1"/>
  <c r="X2686" i="1"/>
  <c r="Y2686" i="1"/>
  <c r="Z2686" i="1"/>
  <c r="AA2686" i="1"/>
  <c r="AB2686" i="1"/>
  <c r="X2687" i="1"/>
  <c r="Y2687" i="1"/>
  <c r="Z2687" i="1"/>
  <c r="AA2687" i="1"/>
  <c r="AB2687" i="1"/>
  <c r="X2688" i="1"/>
  <c r="Y2688" i="1"/>
  <c r="Z2688" i="1"/>
  <c r="AA2688" i="1"/>
  <c r="AB2688" i="1"/>
  <c r="X2689" i="1"/>
  <c r="Y2689" i="1"/>
  <c r="Z2689" i="1"/>
  <c r="AA2689" i="1"/>
  <c r="AB2689" i="1"/>
  <c r="X2690" i="1"/>
  <c r="Y2690" i="1"/>
  <c r="Z2690" i="1"/>
  <c r="AA2690" i="1"/>
  <c r="AB2690" i="1"/>
  <c r="X2691" i="1"/>
  <c r="Y2691" i="1"/>
  <c r="Z2691" i="1"/>
  <c r="AA2691" i="1"/>
  <c r="AB2691" i="1"/>
  <c r="X2692" i="1"/>
  <c r="Y2692" i="1"/>
  <c r="Z2692" i="1"/>
  <c r="AA2692" i="1"/>
  <c r="AB2692" i="1"/>
  <c r="X2693" i="1"/>
  <c r="Y2693" i="1"/>
  <c r="Z2693" i="1"/>
  <c r="AA2693" i="1"/>
  <c r="AB2693" i="1"/>
  <c r="X2694" i="1"/>
  <c r="Y2694" i="1"/>
  <c r="Z2694" i="1"/>
  <c r="AA2694" i="1"/>
  <c r="AB2694" i="1"/>
  <c r="X2695" i="1"/>
  <c r="Y2695" i="1"/>
  <c r="Z2695" i="1"/>
  <c r="AA2695" i="1"/>
  <c r="AB2695" i="1"/>
  <c r="X2696" i="1"/>
  <c r="Y2696" i="1"/>
  <c r="Z2696" i="1"/>
  <c r="AA2696" i="1"/>
  <c r="AB2696" i="1"/>
  <c r="X2697" i="1"/>
  <c r="Y2697" i="1"/>
  <c r="Z2697" i="1"/>
  <c r="AA2697" i="1"/>
  <c r="AB2697" i="1"/>
  <c r="X2698" i="1"/>
  <c r="Y2698" i="1"/>
  <c r="Z2698" i="1"/>
  <c r="AA2698" i="1"/>
  <c r="AB2698" i="1"/>
  <c r="X2699" i="1"/>
  <c r="Y2699" i="1"/>
  <c r="Z2699" i="1"/>
  <c r="AA2699" i="1"/>
  <c r="AB2699" i="1"/>
  <c r="X2700" i="1"/>
  <c r="Y2700" i="1"/>
  <c r="Z2700" i="1"/>
  <c r="AA2700" i="1"/>
  <c r="AB2700" i="1"/>
  <c r="X2701" i="1"/>
  <c r="Y2701" i="1"/>
  <c r="Z2701" i="1"/>
  <c r="AA2701" i="1"/>
  <c r="AB2701" i="1"/>
  <c r="X2702" i="1"/>
  <c r="Y2702" i="1"/>
  <c r="Z2702" i="1"/>
  <c r="AA2702" i="1"/>
  <c r="AB2702" i="1"/>
  <c r="X2703" i="1"/>
  <c r="Y2703" i="1"/>
  <c r="Z2703" i="1"/>
  <c r="AA2703" i="1"/>
  <c r="AB2703" i="1"/>
  <c r="X2704" i="1"/>
  <c r="Y2704" i="1"/>
  <c r="Z2704" i="1"/>
  <c r="AA2704" i="1"/>
  <c r="AB2704" i="1"/>
  <c r="X2705" i="1"/>
  <c r="Y2705" i="1"/>
  <c r="Z2705" i="1"/>
  <c r="AA2705" i="1"/>
  <c r="AB2705" i="1"/>
  <c r="X2706" i="1"/>
  <c r="Y2706" i="1"/>
  <c r="Z2706" i="1"/>
  <c r="AA2706" i="1"/>
  <c r="AB2706" i="1"/>
  <c r="X2707" i="1"/>
  <c r="Y2707" i="1"/>
  <c r="Z2707" i="1"/>
  <c r="AA2707" i="1"/>
  <c r="AB2707" i="1"/>
  <c r="X2708" i="1"/>
  <c r="Y2708" i="1"/>
  <c r="Z2708" i="1"/>
  <c r="AA2708" i="1"/>
  <c r="AB2708" i="1"/>
  <c r="X2709" i="1"/>
  <c r="Y2709" i="1"/>
  <c r="Z2709" i="1"/>
  <c r="AA2709" i="1"/>
  <c r="AB2709" i="1"/>
  <c r="X2710" i="1"/>
  <c r="Y2710" i="1"/>
  <c r="Z2710" i="1"/>
  <c r="AA2710" i="1"/>
  <c r="AB2710" i="1"/>
  <c r="X2711" i="1"/>
  <c r="Y2711" i="1"/>
  <c r="Z2711" i="1"/>
  <c r="AA2711" i="1"/>
  <c r="AB2711" i="1"/>
  <c r="X2712" i="1"/>
  <c r="Y2712" i="1"/>
  <c r="Z2712" i="1"/>
  <c r="AA2712" i="1"/>
  <c r="AB2712" i="1"/>
  <c r="X2713" i="1"/>
  <c r="Y2713" i="1"/>
  <c r="Z2713" i="1"/>
  <c r="AA2713" i="1"/>
  <c r="AB2713" i="1"/>
  <c r="X2714" i="1"/>
  <c r="Y2714" i="1"/>
  <c r="Z2714" i="1"/>
  <c r="AA2714" i="1"/>
  <c r="AB2714" i="1"/>
  <c r="X2715" i="1"/>
  <c r="Y2715" i="1"/>
  <c r="Z2715" i="1"/>
  <c r="AA2715" i="1"/>
  <c r="AB2715" i="1"/>
  <c r="X2716" i="1"/>
  <c r="Y2716" i="1"/>
  <c r="Z2716" i="1"/>
  <c r="AA2716" i="1"/>
  <c r="AB2716" i="1"/>
  <c r="X2717" i="1"/>
  <c r="Y2717" i="1"/>
  <c r="Z2717" i="1"/>
  <c r="AA2717" i="1"/>
  <c r="AB2717" i="1"/>
  <c r="X2718" i="1"/>
  <c r="Y2718" i="1"/>
  <c r="Z2718" i="1"/>
  <c r="AA2718" i="1"/>
  <c r="AB2718" i="1"/>
  <c r="X2719" i="1"/>
  <c r="Y2719" i="1"/>
  <c r="Z2719" i="1"/>
  <c r="AA2719" i="1"/>
  <c r="AB2719" i="1"/>
  <c r="X2720" i="1"/>
  <c r="Y2720" i="1"/>
  <c r="Z2720" i="1"/>
  <c r="AA2720" i="1"/>
  <c r="AB2720" i="1"/>
  <c r="X2721" i="1"/>
  <c r="Y2721" i="1"/>
  <c r="Z2721" i="1"/>
  <c r="AA2721" i="1"/>
  <c r="AB2721" i="1"/>
  <c r="X2722" i="1"/>
  <c r="Y2722" i="1"/>
  <c r="Z2722" i="1"/>
  <c r="AA2722" i="1"/>
  <c r="AB2722" i="1"/>
  <c r="X2723" i="1"/>
  <c r="Y2723" i="1"/>
  <c r="Z2723" i="1"/>
  <c r="AA2723" i="1"/>
  <c r="AB2723" i="1"/>
  <c r="X2724" i="1"/>
  <c r="Y2724" i="1"/>
  <c r="Z2724" i="1"/>
  <c r="AA2724" i="1"/>
  <c r="AB2724" i="1"/>
  <c r="X2725" i="1"/>
  <c r="Y2725" i="1"/>
  <c r="Z2725" i="1"/>
  <c r="AA2725" i="1"/>
  <c r="AB2725" i="1"/>
  <c r="X2726" i="1"/>
  <c r="Y2726" i="1"/>
  <c r="Z2726" i="1"/>
  <c r="AA2726" i="1"/>
  <c r="AB2726" i="1"/>
  <c r="X2727" i="1"/>
  <c r="Y2727" i="1"/>
  <c r="Z2727" i="1"/>
  <c r="AA2727" i="1"/>
  <c r="AB2727" i="1"/>
  <c r="X2728" i="1"/>
  <c r="Y2728" i="1"/>
  <c r="Z2728" i="1"/>
  <c r="AA2728" i="1"/>
  <c r="AB2728" i="1"/>
  <c r="X2729" i="1"/>
  <c r="Y2729" i="1"/>
  <c r="Z2729" i="1"/>
  <c r="AA2729" i="1"/>
  <c r="AB2729" i="1"/>
  <c r="X2730" i="1"/>
  <c r="Y2730" i="1"/>
  <c r="Z2730" i="1"/>
  <c r="AA2730" i="1"/>
  <c r="AB2730" i="1"/>
  <c r="X2731" i="1"/>
  <c r="Y2731" i="1"/>
  <c r="Z2731" i="1"/>
  <c r="AA2731" i="1"/>
  <c r="AB2731" i="1"/>
  <c r="X2732" i="1"/>
  <c r="Y2732" i="1"/>
  <c r="Z2732" i="1"/>
  <c r="AA2732" i="1"/>
  <c r="AB2732" i="1"/>
  <c r="X2733" i="1"/>
  <c r="Y2733" i="1"/>
  <c r="Z2733" i="1"/>
  <c r="AA2733" i="1"/>
  <c r="AB2733" i="1"/>
  <c r="X2734" i="1"/>
  <c r="Y2734" i="1"/>
  <c r="Z2734" i="1"/>
  <c r="AA2734" i="1"/>
  <c r="AB2734" i="1"/>
  <c r="X2735" i="1"/>
  <c r="Y2735" i="1"/>
  <c r="Z2735" i="1"/>
  <c r="AA2735" i="1"/>
  <c r="AB2735" i="1"/>
  <c r="X2736" i="1"/>
  <c r="Y2736" i="1"/>
  <c r="Z2736" i="1"/>
  <c r="AA2736" i="1"/>
  <c r="AB2736" i="1"/>
  <c r="X2737" i="1"/>
  <c r="Y2737" i="1"/>
  <c r="Z2737" i="1"/>
  <c r="AA2737" i="1"/>
  <c r="AB2737" i="1"/>
  <c r="X2738" i="1"/>
  <c r="Y2738" i="1"/>
  <c r="Z2738" i="1"/>
  <c r="AA2738" i="1"/>
  <c r="AB2738" i="1"/>
  <c r="X2739" i="1"/>
  <c r="Y2739" i="1"/>
  <c r="Z2739" i="1"/>
  <c r="AA2739" i="1"/>
  <c r="AB2739" i="1"/>
  <c r="X2740" i="1"/>
  <c r="Y2740" i="1"/>
  <c r="Z2740" i="1"/>
  <c r="AA2740" i="1"/>
  <c r="AB2740" i="1"/>
  <c r="X2741" i="1"/>
  <c r="Y2741" i="1"/>
  <c r="Z2741" i="1"/>
  <c r="AA2741" i="1"/>
  <c r="AB2741" i="1"/>
  <c r="X2742" i="1"/>
  <c r="Y2742" i="1"/>
  <c r="Z2742" i="1"/>
  <c r="AA2742" i="1"/>
  <c r="AB2742" i="1"/>
  <c r="X2743" i="1"/>
  <c r="Y2743" i="1"/>
  <c r="Z2743" i="1"/>
  <c r="AA2743" i="1"/>
  <c r="AB2743" i="1"/>
  <c r="X2744" i="1"/>
  <c r="Y2744" i="1"/>
  <c r="Z2744" i="1"/>
  <c r="AA2744" i="1"/>
  <c r="AB2744" i="1"/>
  <c r="X2745" i="1"/>
  <c r="Y2745" i="1"/>
  <c r="Z2745" i="1"/>
  <c r="AA2745" i="1"/>
  <c r="AB2745" i="1"/>
  <c r="X2746" i="1"/>
  <c r="Y2746" i="1"/>
  <c r="Z2746" i="1"/>
  <c r="AA2746" i="1"/>
  <c r="AB2746" i="1"/>
  <c r="X2747" i="1"/>
  <c r="Y2747" i="1"/>
  <c r="Z2747" i="1"/>
  <c r="AA2747" i="1"/>
  <c r="AB2747" i="1"/>
  <c r="X2748" i="1"/>
  <c r="Y2748" i="1"/>
  <c r="Z2748" i="1"/>
  <c r="AA2748" i="1"/>
  <c r="AB2748" i="1"/>
  <c r="X2749" i="1"/>
  <c r="Y2749" i="1"/>
  <c r="Z2749" i="1"/>
  <c r="AA2749" i="1"/>
  <c r="AB2749" i="1"/>
  <c r="X2750" i="1"/>
  <c r="Y2750" i="1"/>
  <c r="Z2750" i="1"/>
  <c r="AA2750" i="1"/>
  <c r="AB2750" i="1"/>
  <c r="X2751" i="1"/>
  <c r="Y2751" i="1"/>
  <c r="Z2751" i="1"/>
  <c r="AA2751" i="1"/>
  <c r="AB2751" i="1"/>
  <c r="X2752" i="1"/>
  <c r="Y2752" i="1"/>
  <c r="Z2752" i="1"/>
  <c r="AA2752" i="1"/>
  <c r="AB2752" i="1"/>
  <c r="X2753" i="1"/>
  <c r="Y2753" i="1"/>
  <c r="Z2753" i="1"/>
  <c r="AA2753" i="1"/>
  <c r="AB2753" i="1"/>
  <c r="X2754" i="1"/>
  <c r="Y2754" i="1"/>
  <c r="Z2754" i="1"/>
  <c r="AA2754" i="1"/>
  <c r="AB2754" i="1"/>
  <c r="X2755" i="1"/>
  <c r="Y2755" i="1"/>
  <c r="Z2755" i="1"/>
  <c r="AA2755" i="1"/>
  <c r="AB2755" i="1"/>
  <c r="X2756" i="1"/>
  <c r="Y2756" i="1"/>
  <c r="Z2756" i="1"/>
  <c r="AA2756" i="1"/>
  <c r="AB2756" i="1"/>
  <c r="X2757" i="1"/>
  <c r="Y2757" i="1"/>
  <c r="Z2757" i="1"/>
  <c r="AA2757" i="1"/>
  <c r="AB2757" i="1"/>
  <c r="X2758" i="1"/>
  <c r="Y2758" i="1"/>
  <c r="Z2758" i="1"/>
  <c r="AA2758" i="1"/>
  <c r="AB2758" i="1"/>
  <c r="X2759" i="1"/>
  <c r="Y2759" i="1"/>
  <c r="Z2759" i="1"/>
  <c r="AA2759" i="1"/>
  <c r="AB2759" i="1"/>
  <c r="X2760" i="1"/>
  <c r="Y2760" i="1"/>
  <c r="Z2760" i="1"/>
  <c r="AA2760" i="1"/>
  <c r="AB2760" i="1"/>
  <c r="X2761" i="1"/>
  <c r="Y2761" i="1"/>
  <c r="Z2761" i="1"/>
  <c r="AA2761" i="1"/>
  <c r="AB2761" i="1"/>
  <c r="X2762" i="1"/>
  <c r="Y2762" i="1"/>
  <c r="Z2762" i="1"/>
  <c r="AA2762" i="1"/>
  <c r="AB2762" i="1"/>
  <c r="X2763" i="1"/>
  <c r="Y2763" i="1"/>
  <c r="Z2763" i="1"/>
  <c r="AA2763" i="1"/>
  <c r="AB2763" i="1"/>
  <c r="X2764" i="1"/>
  <c r="Y2764" i="1"/>
  <c r="Z2764" i="1"/>
  <c r="AA2764" i="1"/>
  <c r="AB2764" i="1"/>
  <c r="X2765" i="1"/>
  <c r="Y2765" i="1"/>
  <c r="Z2765" i="1"/>
  <c r="AA2765" i="1"/>
  <c r="AB2765" i="1"/>
  <c r="X2766" i="1"/>
  <c r="Y2766" i="1"/>
  <c r="Z2766" i="1"/>
  <c r="AA2766" i="1"/>
  <c r="AB2766" i="1"/>
  <c r="X2767" i="1"/>
  <c r="Y2767" i="1"/>
  <c r="Z2767" i="1"/>
  <c r="AA2767" i="1"/>
  <c r="AB2767" i="1"/>
  <c r="X2768" i="1"/>
  <c r="Y2768" i="1"/>
  <c r="Z2768" i="1"/>
  <c r="AA2768" i="1"/>
  <c r="AB2768" i="1"/>
  <c r="X2769" i="1"/>
  <c r="Y2769" i="1"/>
  <c r="Z2769" i="1"/>
  <c r="AA2769" i="1"/>
  <c r="AB2769" i="1"/>
  <c r="X2770" i="1"/>
  <c r="Y2770" i="1"/>
  <c r="Z2770" i="1"/>
  <c r="AA2770" i="1"/>
  <c r="AB2770" i="1"/>
  <c r="X2771" i="1"/>
  <c r="Y2771" i="1"/>
  <c r="Z2771" i="1"/>
  <c r="AA2771" i="1"/>
  <c r="AB2771" i="1"/>
  <c r="X2772" i="1"/>
  <c r="Y2772" i="1"/>
  <c r="Z2772" i="1"/>
  <c r="AA2772" i="1"/>
  <c r="AB2772" i="1"/>
  <c r="X2773" i="1"/>
  <c r="Y2773" i="1"/>
  <c r="Z2773" i="1"/>
  <c r="AA2773" i="1"/>
  <c r="AB2773" i="1"/>
  <c r="X2774" i="1"/>
  <c r="Y2774" i="1"/>
  <c r="Z2774" i="1"/>
  <c r="AA2774" i="1"/>
  <c r="AB2774" i="1"/>
  <c r="X2775" i="1"/>
  <c r="Y2775" i="1"/>
  <c r="Z2775" i="1"/>
  <c r="AA2775" i="1"/>
  <c r="AB2775" i="1"/>
  <c r="X2776" i="1"/>
  <c r="Y2776" i="1"/>
  <c r="Z2776" i="1"/>
  <c r="AA2776" i="1"/>
  <c r="AB2776" i="1"/>
  <c r="X2777" i="1"/>
  <c r="Y2777" i="1"/>
  <c r="Z2777" i="1"/>
  <c r="AA2777" i="1"/>
  <c r="AB2777" i="1"/>
  <c r="X2778" i="1"/>
  <c r="Y2778" i="1"/>
  <c r="Z2778" i="1"/>
  <c r="AA2778" i="1"/>
  <c r="AB2778" i="1"/>
  <c r="X2779" i="1"/>
  <c r="Y2779" i="1"/>
  <c r="Z2779" i="1"/>
  <c r="AA2779" i="1"/>
  <c r="AB2779" i="1"/>
  <c r="X2780" i="1"/>
  <c r="Y2780" i="1"/>
  <c r="Z2780" i="1"/>
  <c r="AA2780" i="1"/>
  <c r="AB2780" i="1"/>
  <c r="X2781" i="1"/>
  <c r="Y2781" i="1"/>
  <c r="Z2781" i="1"/>
  <c r="AA2781" i="1"/>
  <c r="AB2781" i="1"/>
  <c r="X2782" i="1"/>
  <c r="Y2782" i="1"/>
  <c r="Z2782" i="1"/>
  <c r="AA2782" i="1"/>
  <c r="AB2782" i="1"/>
  <c r="X2783" i="1"/>
  <c r="Y2783" i="1"/>
  <c r="Z2783" i="1"/>
  <c r="AA2783" i="1"/>
  <c r="AB2783" i="1"/>
  <c r="X2784" i="1"/>
  <c r="Y2784" i="1"/>
  <c r="Z2784" i="1"/>
  <c r="AA2784" i="1"/>
  <c r="AB2784" i="1"/>
  <c r="X2785" i="1"/>
  <c r="Y2785" i="1"/>
  <c r="Z2785" i="1"/>
  <c r="AA2785" i="1"/>
  <c r="AB2785" i="1"/>
  <c r="X2786" i="1"/>
  <c r="Y2786" i="1"/>
  <c r="Z2786" i="1"/>
  <c r="AA2786" i="1"/>
  <c r="AB2786" i="1"/>
  <c r="X2787" i="1"/>
  <c r="Y2787" i="1"/>
  <c r="Z2787" i="1"/>
  <c r="AA2787" i="1"/>
  <c r="AB2787" i="1"/>
  <c r="X2788" i="1"/>
  <c r="Y2788" i="1"/>
  <c r="Z2788" i="1"/>
  <c r="AA2788" i="1"/>
  <c r="AB2788" i="1"/>
  <c r="X2789" i="1"/>
  <c r="Y2789" i="1"/>
  <c r="Z2789" i="1"/>
  <c r="AA2789" i="1"/>
  <c r="AB2789" i="1"/>
  <c r="X2790" i="1"/>
  <c r="Y2790" i="1"/>
  <c r="Z2790" i="1"/>
  <c r="AA2790" i="1"/>
  <c r="AB2790" i="1"/>
  <c r="X2791" i="1"/>
  <c r="Y2791" i="1"/>
  <c r="Z2791" i="1"/>
  <c r="AA2791" i="1"/>
  <c r="AB2791" i="1"/>
  <c r="X2792" i="1"/>
  <c r="Y2792" i="1"/>
  <c r="Z2792" i="1"/>
  <c r="AA2792" i="1"/>
  <c r="AB2792" i="1"/>
  <c r="X2793" i="1"/>
  <c r="Y2793" i="1"/>
  <c r="Z2793" i="1"/>
  <c r="AA2793" i="1"/>
  <c r="AB2793" i="1"/>
  <c r="X2794" i="1"/>
  <c r="Y2794" i="1"/>
  <c r="Z2794" i="1"/>
  <c r="AA2794" i="1"/>
  <c r="AB2794" i="1"/>
  <c r="X2795" i="1"/>
  <c r="Y2795" i="1"/>
  <c r="Z2795" i="1"/>
  <c r="AA2795" i="1"/>
  <c r="AB2795" i="1"/>
  <c r="X2796" i="1"/>
  <c r="Y2796" i="1"/>
  <c r="Z2796" i="1"/>
  <c r="AA2796" i="1"/>
  <c r="AB2796" i="1"/>
  <c r="X2797" i="1"/>
  <c r="Y2797" i="1"/>
  <c r="Z2797" i="1"/>
  <c r="AA2797" i="1"/>
  <c r="AB2797" i="1"/>
  <c r="X2798" i="1"/>
  <c r="Y2798" i="1"/>
  <c r="Z2798" i="1"/>
  <c r="AA2798" i="1"/>
  <c r="AB2798" i="1"/>
  <c r="X2799" i="1"/>
  <c r="Y2799" i="1"/>
  <c r="Z2799" i="1"/>
  <c r="AA2799" i="1"/>
  <c r="AB2799" i="1"/>
  <c r="X2800" i="1"/>
  <c r="Y2800" i="1"/>
  <c r="Z2800" i="1"/>
  <c r="AA2800" i="1"/>
  <c r="AB2800" i="1"/>
  <c r="X2801" i="1"/>
  <c r="Y2801" i="1"/>
  <c r="Z2801" i="1"/>
  <c r="AA2801" i="1"/>
  <c r="AB2801" i="1"/>
  <c r="X2802" i="1"/>
  <c r="Y2802" i="1"/>
  <c r="Z2802" i="1"/>
  <c r="AA2802" i="1"/>
  <c r="AB2802" i="1"/>
  <c r="X2803" i="1"/>
  <c r="Y2803" i="1"/>
  <c r="Z2803" i="1"/>
  <c r="AA2803" i="1"/>
  <c r="AB2803" i="1"/>
  <c r="X2804" i="1"/>
  <c r="Y2804" i="1"/>
  <c r="Z2804" i="1"/>
  <c r="AA2804" i="1"/>
  <c r="AB2804" i="1"/>
  <c r="X2805" i="1"/>
  <c r="Y2805" i="1"/>
  <c r="Z2805" i="1"/>
  <c r="AA2805" i="1"/>
  <c r="AB2805" i="1"/>
  <c r="X2806" i="1"/>
  <c r="Y2806" i="1"/>
  <c r="Z2806" i="1"/>
  <c r="AA2806" i="1"/>
  <c r="AB2806" i="1"/>
  <c r="X2807" i="1"/>
  <c r="Y2807" i="1"/>
  <c r="Z2807" i="1"/>
  <c r="AA2807" i="1"/>
  <c r="AB2807" i="1"/>
  <c r="X2808" i="1"/>
  <c r="Y2808" i="1"/>
  <c r="Z2808" i="1"/>
  <c r="AA2808" i="1"/>
  <c r="AB2808" i="1"/>
  <c r="X2809" i="1"/>
  <c r="Y2809" i="1"/>
  <c r="Z2809" i="1"/>
  <c r="AA2809" i="1"/>
  <c r="AB2809" i="1"/>
  <c r="X2810" i="1"/>
  <c r="Y2810" i="1"/>
  <c r="Z2810" i="1"/>
  <c r="AA2810" i="1"/>
  <c r="AB2810" i="1"/>
  <c r="X2811" i="1"/>
  <c r="Y2811" i="1"/>
  <c r="Z2811" i="1"/>
  <c r="AA2811" i="1"/>
  <c r="AB2811" i="1"/>
  <c r="X2812" i="1"/>
  <c r="Y2812" i="1"/>
  <c r="Z2812" i="1"/>
  <c r="AA2812" i="1"/>
  <c r="AB2812" i="1"/>
  <c r="X2813" i="1"/>
  <c r="Y2813" i="1"/>
  <c r="Z2813" i="1"/>
  <c r="AA2813" i="1"/>
  <c r="AB2813" i="1"/>
  <c r="X2814" i="1"/>
  <c r="Y2814" i="1"/>
  <c r="Z2814" i="1"/>
  <c r="AA2814" i="1"/>
  <c r="AB2814" i="1"/>
  <c r="X2815" i="1"/>
  <c r="Y2815" i="1"/>
  <c r="Z2815" i="1"/>
  <c r="AA2815" i="1"/>
  <c r="AB2815" i="1"/>
  <c r="X2816" i="1"/>
  <c r="Y2816" i="1"/>
  <c r="Z2816" i="1"/>
  <c r="AA2816" i="1"/>
  <c r="AB2816" i="1"/>
  <c r="X2817" i="1"/>
  <c r="Y2817" i="1"/>
  <c r="Z2817" i="1"/>
  <c r="AA2817" i="1"/>
  <c r="AB2817" i="1"/>
  <c r="X2818" i="1"/>
  <c r="Y2818" i="1"/>
  <c r="Z2818" i="1"/>
  <c r="AA2818" i="1"/>
  <c r="AB2818" i="1"/>
  <c r="X2819" i="1"/>
  <c r="Y2819" i="1"/>
  <c r="Z2819" i="1"/>
  <c r="AA2819" i="1"/>
  <c r="AB2819" i="1"/>
  <c r="X2820" i="1"/>
  <c r="Y2820" i="1"/>
  <c r="Z2820" i="1"/>
  <c r="AA2820" i="1"/>
  <c r="AB2820" i="1"/>
  <c r="X2821" i="1"/>
  <c r="Y2821" i="1"/>
  <c r="Z2821" i="1"/>
  <c r="AA2821" i="1"/>
  <c r="AB2821" i="1"/>
  <c r="X2822" i="1"/>
  <c r="Y2822" i="1"/>
  <c r="Z2822" i="1"/>
  <c r="AA2822" i="1"/>
  <c r="AB2822" i="1"/>
  <c r="X2823" i="1"/>
  <c r="Y2823" i="1"/>
  <c r="Z2823" i="1"/>
  <c r="AA2823" i="1"/>
  <c r="AB2823" i="1"/>
  <c r="X2824" i="1"/>
  <c r="Y2824" i="1"/>
  <c r="Z2824" i="1"/>
  <c r="AA2824" i="1"/>
  <c r="AB2824" i="1"/>
  <c r="X2825" i="1"/>
  <c r="Y2825" i="1"/>
  <c r="Z2825" i="1"/>
  <c r="AA2825" i="1"/>
  <c r="AB2825" i="1"/>
  <c r="X2826" i="1"/>
  <c r="Y2826" i="1"/>
  <c r="Z2826" i="1"/>
  <c r="AA2826" i="1"/>
  <c r="AB2826" i="1"/>
  <c r="X2827" i="1"/>
  <c r="Y2827" i="1"/>
  <c r="Z2827" i="1"/>
  <c r="AA2827" i="1"/>
  <c r="AB2827" i="1"/>
  <c r="X2828" i="1"/>
  <c r="Y2828" i="1"/>
  <c r="Z2828" i="1"/>
  <c r="AA2828" i="1"/>
  <c r="AB2828" i="1"/>
  <c r="X2829" i="1"/>
  <c r="Y2829" i="1"/>
  <c r="Z2829" i="1"/>
  <c r="AA2829" i="1"/>
  <c r="AB2829" i="1"/>
  <c r="X2830" i="1"/>
  <c r="Y2830" i="1"/>
  <c r="Z2830" i="1"/>
  <c r="AA2830" i="1"/>
  <c r="AB2830" i="1"/>
  <c r="X2831" i="1"/>
  <c r="Y2831" i="1"/>
  <c r="Z2831" i="1"/>
  <c r="AA2831" i="1"/>
  <c r="AB2831" i="1"/>
  <c r="X2832" i="1"/>
  <c r="Y2832" i="1"/>
  <c r="Z2832" i="1"/>
  <c r="AA2832" i="1"/>
  <c r="AB2832" i="1"/>
  <c r="X2833" i="1"/>
  <c r="Y2833" i="1"/>
  <c r="Z2833" i="1"/>
  <c r="AA2833" i="1"/>
  <c r="AB2833" i="1"/>
  <c r="X2834" i="1"/>
  <c r="Y2834" i="1"/>
  <c r="Z2834" i="1"/>
  <c r="AA2834" i="1"/>
  <c r="AB2834" i="1"/>
  <c r="X2835" i="1"/>
  <c r="Y2835" i="1"/>
  <c r="Z2835" i="1"/>
  <c r="AA2835" i="1"/>
  <c r="AB2835" i="1"/>
  <c r="X2836" i="1"/>
  <c r="Y2836" i="1"/>
  <c r="Z2836" i="1"/>
  <c r="AA2836" i="1"/>
  <c r="AB2836" i="1"/>
  <c r="X2837" i="1"/>
  <c r="Y2837" i="1"/>
  <c r="Z2837" i="1"/>
  <c r="AA2837" i="1"/>
  <c r="AB2837" i="1"/>
  <c r="X2838" i="1"/>
  <c r="Y2838" i="1"/>
  <c r="Z2838" i="1"/>
  <c r="AA2838" i="1"/>
  <c r="AB2838" i="1"/>
  <c r="X2839" i="1"/>
  <c r="Y2839" i="1"/>
  <c r="Z2839" i="1"/>
  <c r="AA2839" i="1"/>
  <c r="AB2839" i="1"/>
  <c r="X2840" i="1"/>
  <c r="Y2840" i="1"/>
  <c r="Z2840" i="1"/>
  <c r="AA2840" i="1"/>
  <c r="AB2840" i="1"/>
  <c r="X2841" i="1"/>
  <c r="Y2841" i="1"/>
  <c r="Z2841" i="1"/>
  <c r="AA2841" i="1"/>
  <c r="AB2841" i="1"/>
  <c r="X2842" i="1"/>
  <c r="Y2842" i="1"/>
  <c r="Z2842" i="1"/>
  <c r="AA2842" i="1"/>
  <c r="AB2842" i="1"/>
  <c r="X2843" i="1"/>
  <c r="Y2843" i="1"/>
  <c r="Z2843" i="1"/>
  <c r="AA2843" i="1"/>
  <c r="AB2843" i="1"/>
  <c r="X2844" i="1"/>
  <c r="Y2844" i="1"/>
  <c r="Z2844" i="1"/>
  <c r="AA2844" i="1"/>
  <c r="AB2844" i="1"/>
  <c r="X2845" i="1"/>
  <c r="Y2845" i="1"/>
  <c r="Z2845" i="1"/>
  <c r="AA2845" i="1"/>
  <c r="AB2845" i="1"/>
  <c r="X2846" i="1"/>
  <c r="Y2846" i="1"/>
  <c r="Z2846" i="1"/>
  <c r="AA2846" i="1"/>
  <c r="AB2846" i="1"/>
  <c r="X2847" i="1"/>
  <c r="Y2847" i="1"/>
  <c r="Z2847" i="1"/>
  <c r="AA2847" i="1"/>
  <c r="AB2847" i="1"/>
  <c r="X2848" i="1"/>
  <c r="Y2848" i="1"/>
  <c r="Z2848" i="1"/>
  <c r="AA2848" i="1"/>
  <c r="AB2848" i="1"/>
  <c r="X2849" i="1"/>
  <c r="Y2849" i="1"/>
  <c r="Z2849" i="1"/>
  <c r="AA2849" i="1"/>
  <c r="AB2849" i="1"/>
  <c r="X2850" i="1"/>
  <c r="Y2850" i="1"/>
  <c r="Z2850" i="1"/>
  <c r="AA2850" i="1"/>
  <c r="AB2850" i="1"/>
  <c r="X2851" i="1"/>
  <c r="Y2851" i="1"/>
  <c r="Z2851" i="1"/>
  <c r="AA2851" i="1"/>
  <c r="AB2851" i="1"/>
  <c r="X2852" i="1"/>
  <c r="Y2852" i="1"/>
  <c r="Z2852" i="1"/>
  <c r="AA2852" i="1"/>
  <c r="AB2852" i="1"/>
  <c r="X2853" i="1"/>
  <c r="Y2853" i="1"/>
  <c r="Z2853" i="1"/>
  <c r="AA2853" i="1"/>
  <c r="AB2853" i="1"/>
  <c r="X2854" i="1"/>
  <c r="Y2854" i="1"/>
  <c r="Z2854" i="1"/>
  <c r="AA2854" i="1"/>
  <c r="AB2854" i="1"/>
  <c r="X2855" i="1"/>
  <c r="Y2855" i="1"/>
  <c r="Z2855" i="1"/>
  <c r="AA2855" i="1"/>
  <c r="AB2855" i="1"/>
  <c r="X2856" i="1"/>
  <c r="Y2856" i="1"/>
  <c r="Z2856" i="1"/>
  <c r="AA2856" i="1"/>
  <c r="AB2856" i="1"/>
  <c r="X2857" i="1"/>
  <c r="Y2857" i="1"/>
  <c r="Z2857" i="1"/>
  <c r="AA2857" i="1"/>
  <c r="AB2857" i="1"/>
  <c r="X2858" i="1"/>
  <c r="Y2858" i="1"/>
  <c r="Z2858" i="1"/>
  <c r="AA2858" i="1"/>
  <c r="AB2858" i="1"/>
  <c r="X2859" i="1"/>
  <c r="Y2859" i="1"/>
  <c r="Z2859" i="1"/>
  <c r="AA2859" i="1"/>
  <c r="AB2859" i="1"/>
  <c r="X2860" i="1"/>
  <c r="Y2860" i="1"/>
  <c r="Z2860" i="1"/>
  <c r="AA2860" i="1"/>
  <c r="AB2860" i="1"/>
  <c r="X2861" i="1"/>
  <c r="Y2861" i="1"/>
  <c r="Z2861" i="1"/>
  <c r="AA2861" i="1"/>
  <c r="AB2861" i="1"/>
  <c r="X2862" i="1"/>
  <c r="Y2862" i="1"/>
  <c r="Z2862" i="1"/>
  <c r="AA2862" i="1"/>
  <c r="AB2862" i="1"/>
  <c r="X2863" i="1"/>
  <c r="Y2863" i="1"/>
  <c r="Z2863" i="1"/>
  <c r="AA2863" i="1"/>
  <c r="AB2863" i="1"/>
  <c r="X2864" i="1"/>
  <c r="Y2864" i="1"/>
  <c r="Z2864" i="1"/>
  <c r="AA2864" i="1"/>
  <c r="AB2864" i="1"/>
  <c r="X2865" i="1"/>
  <c r="Y2865" i="1"/>
  <c r="Z2865" i="1"/>
  <c r="AA2865" i="1"/>
  <c r="AB2865" i="1"/>
  <c r="X2866" i="1"/>
  <c r="Y2866" i="1"/>
  <c r="Z2866" i="1"/>
  <c r="AA2866" i="1"/>
  <c r="AB2866" i="1"/>
  <c r="X2867" i="1"/>
  <c r="Y2867" i="1"/>
  <c r="Z2867" i="1"/>
  <c r="AA2867" i="1"/>
  <c r="AB2867" i="1"/>
  <c r="X2868" i="1"/>
  <c r="Y2868" i="1"/>
  <c r="Z2868" i="1"/>
  <c r="AA2868" i="1"/>
  <c r="AB2868" i="1"/>
  <c r="X2869" i="1"/>
  <c r="Y2869" i="1"/>
  <c r="Z2869" i="1"/>
  <c r="AA2869" i="1"/>
  <c r="AB2869" i="1"/>
  <c r="X2870" i="1"/>
  <c r="Y2870" i="1"/>
  <c r="Z2870" i="1"/>
  <c r="AA2870" i="1"/>
  <c r="AB2870" i="1"/>
  <c r="X2871" i="1"/>
  <c r="Y2871" i="1"/>
  <c r="Z2871" i="1"/>
  <c r="AA2871" i="1"/>
  <c r="AB2871" i="1"/>
  <c r="X2872" i="1"/>
  <c r="Y2872" i="1"/>
  <c r="Z2872" i="1"/>
  <c r="AA2872" i="1"/>
  <c r="AB2872" i="1"/>
  <c r="X2873" i="1"/>
  <c r="Y2873" i="1"/>
  <c r="Z2873" i="1"/>
  <c r="AA2873" i="1"/>
  <c r="AB2873" i="1"/>
  <c r="X2874" i="1"/>
  <c r="Y2874" i="1"/>
  <c r="Z2874" i="1"/>
  <c r="AA2874" i="1"/>
  <c r="AB2874" i="1"/>
  <c r="X2875" i="1"/>
  <c r="Y2875" i="1"/>
  <c r="Z2875" i="1"/>
  <c r="AA2875" i="1"/>
  <c r="AB2875" i="1"/>
  <c r="X2876" i="1"/>
  <c r="Y2876" i="1"/>
  <c r="Z2876" i="1"/>
  <c r="AA2876" i="1"/>
  <c r="AB2876" i="1"/>
  <c r="X2877" i="1"/>
  <c r="Y2877" i="1"/>
  <c r="Z2877" i="1"/>
  <c r="AA2877" i="1"/>
  <c r="AB2877" i="1"/>
  <c r="X2878" i="1"/>
  <c r="Y2878" i="1"/>
  <c r="Z2878" i="1"/>
  <c r="AA2878" i="1"/>
  <c r="AB2878" i="1"/>
  <c r="X2879" i="1"/>
  <c r="Y2879" i="1"/>
  <c r="Z2879" i="1"/>
  <c r="AA2879" i="1"/>
  <c r="AB2879" i="1"/>
  <c r="X2880" i="1"/>
  <c r="Y2880" i="1"/>
  <c r="Z2880" i="1"/>
  <c r="AA2880" i="1"/>
  <c r="AB2880" i="1"/>
  <c r="X2881" i="1"/>
  <c r="Y2881" i="1"/>
  <c r="Z2881" i="1"/>
  <c r="AA2881" i="1"/>
  <c r="AB2881" i="1"/>
  <c r="X2882" i="1"/>
  <c r="Y2882" i="1"/>
  <c r="Z2882" i="1"/>
  <c r="AA2882" i="1"/>
  <c r="AB2882" i="1"/>
  <c r="X2883" i="1"/>
  <c r="Y2883" i="1"/>
  <c r="Z2883" i="1"/>
  <c r="AA2883" i="1"/>
  <c r="AB2883" i="1"/>
  <c r="X2884" i="1"/>
  <c r="Y2884" i="1"/>
  <c r="Z2884" i="1"/>
  <c r="AA2884" i="1"/>
  <c r="AB2884" i="1"/>
  <c r="X2885" i="1"/>
  <c r="Y2885" i="1"/>
  <c r="Z2885" i="1"/>
  <c r="AA2885" i="1"/>
  <c r="AB2885" i="1"/>
  <c r="X2886" i="1"/>
  <c r="Y2886" i="1"/>
  <c r="Z2886" i="1"/>
  <c r="AA2886" i="1"/>
  <c r="AB2886" i="1"/>
  <c r="X2887" i="1"/>
  <c r="Y2887" i="1"/>
  <c r="Z2887" i="1"/>
  <c r="AA2887" i="1"/>
  <c r="AB2887" i="1"/>
  <c r="X2888" i="1"/>
  <c r="Y2888" i="1"/>
  <c r="Z2888" i="1"/>
  <c r="AA2888" i="1"/>
  <c r="AB2888" i="1"/>
  <c r="X2889" i="1"/>
  <c r="Y2889" i="1"/>
  <c r="Z2889" i="1"/>
  <c r="AA2889" i="1"/>
  <c r="AB2889" i="1"/>
  <c r="X2890" i="1"/>
  <c r="Y2890" i="1"/>
  <c r="Z2890" i="1"/>
  <c r="AA2890" i="1"/>
  <c r="AB2890" i="1"/>
  <c r="X2891" i="1"/>
  <c r="Y2891" i="1"/>
  <c r="Z2891" i="1"/>
  <c r="AA2891" i="1"/>
  <c r="AB2891" i="1"/>
  <c r="X2892" i="1"/>
  <c r="Y2892" i="1"/>
  <c r="Z2892" i="1"/>
  <c r="AA2892" i="1"/>
  <c r="AB2892" i="1"/>
  <c r="X2893" i="1"/>
  <c r="Y2893" i="1"/>
  <c r="Z2893" i="1"/>
  <c r="AA2893" i="1"/>
  <c r="AB2893" i="1"/>
  <c r="X2894" i="1"/>
  <c r="Y2894" i="1"/>
  <c r="Z2894" i="1"/>
  <c r="AA2894" i="1"/>
  <c r="AB2894" i="1"/>
  <c r="X2895" i="1"/>
  <c r="Y2895" i="1"/>
  <c r="Z2895" i="1"/>
  <c r="AA2895" i="1"/>
  <c r="AB2895" i="1"/>
  <c r="X2896" i="1"/>
  <c r="Y2896" i="1"/>
  <c r="Z2896" i="1"/>
  <c r="AA2896" i="1"/>
  <c r="AB2896" i="1"/>
  <c r="X2897" i="1"/>
  <c r="Y2897" i="1"/>
  <c r="Z2897" i="1"/>
  <c r="AA2897" i="1"/>
  <c r="AB2897" i="1"/>
  <c r="X2898" i="1"/>
  <c r="Y2898" i="1"/>
  <c r="Z2898" i="1"/>
  <c r="AA2898" i="1"/>
  <c r="AB2898" i="1"/>
  <c r="X2899" i="1"/>
  <c r="Y2899" i="1"/>
  <c r="Z2899" i="1"/>
  <c r="AA2899" i="1"/>
  <c r="AB2899" i="1"/>
  <c r="X2900" i="1"/>
  <c r="Y2900" i="1"/>
  <c r="Z2900" i="1"/>
  <c r="AA2900" i="1"/>
  <c r="AB2900" i="1"/>
  <c r="X2901" i="1"/>
  <c r="Y2901" i="1"/>
  <c r="Z2901" i="1"/>
  <c r="AA2901" i="1"/>
  <c r="AB2901" i="1"/>
  <c r="X2902" i="1"/>
  <c r="Y2902" i="1"/>
  <c r="Z2902" i="1"/>
  <c r="AA2902" i="1"/>
  <c r="AB2902" i="1"/>
  <c r="X2903" i="1"/>
  <c r="Y2903" i="1"/>
  <c r="Z2903" i="1"/>
  <c r="AA2903" i="1"/>
  <c r="AB2903" i="1"/>
  <c r="X2904" i="1"/>
  <c r="Y2904" i="1"/>
  <c r="Z2904" i="1"/>
  <c r="AA2904" i="1"/>
  <c r="AB2904" i="1"/>
  <c r="X2905" i="1"/>
  <c r="Y2905" i="1"/>
  <c r="Z2905" i="1"/>
  <c r="AA2905" i="1"/>
  <c r="AB2905" i="1"/>
  <c r="X2906" i="1"/>
  <c r="Y2906" i="1"/>
  <c r="Z2906" i="1"/>
  <c r="AA2906" i="1"/>
  <c r="AB2906" i="1"/>
  <c r="X2907" i="1"/>
  <c r="Y2907" i="1"/>
  <c r="Z2907" i="1"/>
  <c r="AA2907" i="1"/>
  <c r="AB2907" i="1"/>
  <c r="X2908" i="1"/>
  <c r="Y2908" i="1"/>
  <c r="Z2908" i="1"/>
  <c r="AA2908" i="1"/>
  <c r="AB2908" i="1"/>
  <c r="X2909" i="1"/>
  <c r="Y2909" i="1"/>
  <c r="Z2909" i="1"/>
  <c r="AA2909" i="1"/>
  <c r="AB2909" i="1"/>
  <c r="X2910" i="1"/>
  <c r="Y2910" i="1"/>
  <c r="Z2910" i="1"/>
  <c r="AA2910" i="1"/>
  <c r="AB2910" i="1"/>
  <c r="X2911" i="1"/>
  <c r="Y2911" i="1"/>
  <c r="Z2911" i="1"/>
  <c r="AA2911" i="1"/>
  <c r="AB2911" i="1"/>
  <c r="X2912" i="1"/>
  <c r="Y2912" i="1"/>
  <c r="Z2912" i="1"/>
  <c r="AA2912" i="1"/>
  <c r="AB2912" i="1"/>
  <c r="X2913" i="1"/>
  <c r="Y2913" i="1"/>
  <c r="Z2913" i="1"/>
  <c r="AA2913" i="1"/>
  <c r="AB2913" i="1"/>
  <c r="X2914" i="1"/>
  <c r="Y2914" i="1"/>
  <c r="Z2914" i="1"/>
  <c r="AA2914" i="1"/>
  <c r="AB2914" i="1"/>
  <c r="X2915" i="1"/>
  <c r="Y2915" i="1"/>
  <c r="Z2915" i="1"/>
  <c r="AA2915" i="1"/>
  <c r="AB2915" i="1"/>
  <c r="X2916" i="1"/>
  <c r="Y2916" i="1"/>
  <c r="Z2916" i="1"/>
  <c r="AA2916" i="1"/>
  <c r="AB2916" i="1"/>
  <c r="X2917" i="1"/>
  <c r="Y2917" i="1"/>
  <c r="Z2917" i="1"/>
  <c r="AA2917" i="1"/>
  <c r="AB2917" i="1"/>
  <c r="X2918" i="1"/>
  <c r="Y2918" i="1"/>
  <c r="Z2918" i="1"/>
  <c r="AA2918" i="1"/>
  <c r="AB2918" i="1"/>
  <c r="X2919" i="1"/>
  <c r="Y2919" i="1"/>
  <c r="Z2919" i="1"/>
  <c r="AA2919" i="1"/>
  <c r="AB2919" i="1"/>
  <c r="X2920" i="1"/>
  <c r="Y2920" i="1"/>
  <c r="Z2920" i="1"/>
  <c r="AA2920" i="1"/>
  <c r="AB2920" i="1"/>
  <c r="X2921" i="1"/>
  <c r="Y2921" i="1"/>
  <c r="Z2921" i="1"/>
  <c r="AA2921" i="1"/>
  <c r="AB2921" i="1"/>
  <c r="X2922" i="1"/>
  <c r="Y2922" i="1"/>
  <c r="Z2922" i="1"/>
  <c r="AA2922" i="1"/>
  <c r="AB2922" i="1"/>
  <c r="X2923" i="1"/>
  <c r="Y2923" i="1"/>
  <c r="Z2923" i="1"/>
  <c r="AA2923" i="1"/>
  <c r="AB2923" i="1"/>
  <c r="X2924" i="1"/>
  <c r="Y2924" i="1"/>
  <c r="Z2924" i="1"/>
  <c r="AA2924" i="1"/>
  <c r="AB2924" i="1"/>
  <c r="X2925" i="1"/>
  <c r="Y2925" i="1"/>
  <c r="Z2925" i="1"/>
  <c r="AA2925" i="1"/>
  <c r="AB2925" i="1"/>
  <c r="X2926" i="1"/>
  <c r="Y2926" i="1"/>
  <c r="Z2926" i="1"/>
  <c r="AA2926" i="1"/>
  <c r="AB2926" i="1"/>
  <c r="X2927" i="1"/>
  <c r="Y2927" i="1"/>
  <c r="Z2927" i="1"/>
  <c r="AA2927" i="1"/>
  <c r="AB2927" i="1"/>
  <c r="X2928" i="1"/>
  <c r="Y2928" i="1"/>
  <c r="Z2928" i="1"/>
  <c r="AA2928" i="1"/>
  <c r="AB2928" i="1"/>
  <c r="X2929" i="1"/>
  <c r="Y2929" i="1"/>
  <c r="Z2929" i="1"/>
  <c r="AA2929" i="1"/>
  <c r="AB2929" i="1"/>
  <c r="X2930" i="1"/>
  <c r="Y2930" i="1"/>
  <c r="Z2930" i="1"/>
  <c r="AA2930" i="1"/>
  <c r="AB2930" i="1"/>
  <c r="X2931" i="1"/>
  <c r="Y2931" i="1"/>
  <c r="Z2931" i="1"/>
  <c r="AA2931" i="1"/>
  <c r="AB2931" i="1"/>
  <c r="X2932" i="1"/>
  <c r="Y2932" i="1"/>
  <c r="Z2932" i="1"/>
  <c r="AA2932" i="1"/>
  <c r="AB2932" i="1"/>
  <c r="X2933" i="1"/>
  <c r="Y2933" i="1"/>
  <c r="Z2933" i="1"/>
  <c r="AA2933" i="1"/>
  <c r="AB2933" i="1"/>
  <c r="X2934" i="1"/>
  <c r="Y2934" i="1"/>
  <c r="Z2934" i="1"/>
  <c r="AA2934" i="1"/>
  <c r="AB2934" i="1"/>
  <c r="X2935" i="1"/>
  <c r="Y2935" i="1"/>
  <c r="Z2935" i="1"/>
  <c r="AA2935" i="1"/>
  <c r="AB2935" i="1"/>
  <c r="X2936" i="1"/>
  <c r="Y2936" i="1"/>
  <c r="Z2936" i="1"/>
  <c r="AA2936" i="1"/>
  <c r="AB2936" i="1"/>
  <c r="X2937" i="1"/>
  <c r="Y2937" i="1"/>
  <c r="Z2937" i="1"/>
  <c r="AA2937" i="1"/>
  <c r="AB2937" i="1"/>
  <c r="X2938" i="1"/>
  <c r="Y2938" i="1"/>
  <c r="Z2938" i="1"/>
  <c r="AA2938" i="1"/>
  <c r="AB2938" i="1"/>
  <c r="X2939" i="1"/>
  <c r="Y2939" i="1"/>
  <c r="Z2939" i="1"/>
  <c r="AA2939" i="1"/>
  <c r="AB2939" i="1"/>
  <c r="X2940" i="1"/>
  <c r="Y2940" i="1"/>
  <c r="Z2940" i="1"/>
  <c r="AA2940" i="1"/>
  <c r="AB2940" i="1"/>
  <c r="X2941" i="1"/>
  <c r="Y2941" i="1"/>
  <c r="Z2941" i="1"/>
  <c r="AA2941" i="1"/>
  <c r="AB2941" i="1"/>
  <c r="X2942" i="1"/>
  <c r="Y2942" i="1"/>
  <c r="Z2942" i="1"/>
  <c r="AA2942" i="1"/>
  <c r="AB2942" i="1"/>
  <c r="X2943" i="1"/>
  <c r="Y2943" i="1"/>
  <c r="Z2943" i="1"/>
  <c r="AA2943" i="1"/>
  <c r="AB2943" i="1"/>
  <c r="X2944" i="1"/>
  <c r="Y2944" i="1"/>
  <c r="Z2944" i="1"/>
  <c r="AA2944" i="1"/>
  <c r="AB2944" i="1"/>
  <c r="X2945" i="1"/>
  <c r="Y2945" i="1"/>
  <c r="Z2945" i="1"/>
  <c r="AA2945" i="1"/>
  <c r="AB2945" i="1"/>
  <c r="X2946" i="1"/>
  <c r="Y2946" i="1"/>
  <c r="Z2946" i="1"/>
  <c r="AA2946" i="1"/>
  <c r="AB2946" i="1"/>
  <c r="X2947" i="1"/>
  <c r="Y2947" i="1"/>
  <c r="Z2947" i="1"/>
  <c r="AA2947" i="1"/>
  <c r="AB2947" i="1"/>
  <c r="X2948" i="1"/>
  <c r="Y2948" i="1"/>
  <c r="Z2948" i="1"/>
  <c r="AA2948" i="1"/>
  <c r="AB2948" i="1"/>
  <c r="X2949" i="1"/>
  <c r="Y2949" i="1"/>
  <c r="Z2949" i="1"/>
  <c r="AA2949" i="1"/>
  <c r="AB2949" i="1"/>
  <c r="X2950" i="1"/>
  <c r="Y2950" i="1"/>
  <c r="Z2950" i="1"/>
  <c r="AA2950" i="1"/>
  <c r="AB2950" i="1"/>
  <c r="X2951" i="1"/>
  <c r="Y2951" i="1"/>
  <c r="Z2951" i="1"/>
  <c r="AA2951" i="1"/>
  <c r="AB2951" i="1"/>
  <c r="X2952" i="1"/>
  <c r="Y2952" i="1"/>
  <c r="Z2952" i="1"/>
  <c r="AA2952" i="1"/>
  <c r="AB2952" i="1"/>
  <c r="X2953" i="1"/>
  <c r="Y2953" i="1"/>
  <c r="Z2953" i="1"/>
  <c r="AA2953" i="1"/>
  <c r="AB2953" i="1"/>
  <c r="X2954" i="1"/>
  <c r="Y2954" i="1"/>
  <c r="Z2954" i="1"/>
  <c r="AA2954" i="1"/>
  <c r="AB2954" i="1"/>
  <c r="X2955" i="1"/>
  <c r="Y2955" i="1"/>
  <c r="Z2955" i="1"/>
  <c r="AA2955" i="1"/>
  <c r="AB2955" i="1"/>
  <c r="X2956" i="1"/>
  <c r="Y2956" i="1"/>
  <c r="Z2956" i="1"/>
  <c r="AA2956" i="1"/>
  <c r="AB2956" i="1"/>
  <c r="X2957" i="1"/>
  <c r="Y2957" i="1"/>
  <c r="Z2957" i="1"/>
  <c r="AA2957" i="1"/>
  <c r="AB2957" i="1"/>
  <c r="X2958" i="1"/>
  <c r="Y2958" i="1"/>
  <c r="Z2958" i="1"/>
  <c r="AA2958" i="1"/>
  <c r="AB2958" i="1"/>
  <c r="X2959" i="1"/>
  <c r="Y2959" i="1"/>
  <c r="Z2959" i="1"/>
  <c r="AA2959" i="1"/>
  <c r="AB2959" i="1"/>
  <c r="X2960" i="1"/>
  <c r="Y2960" i="1"/>
  <c r="Z2960" i="1"/>
  <c r="AA2960" i="1"/>
  <c r="AB2960" i="1"/>
  <c r="X2961" i="1"/>
  <c r="Y2961" i="1"/>
  <c r="Z2961" i="1"/>
  <c r="AA2961" i="1"/>
  <c r="AB2961" i="1"/>
  <c r="X2962" i="1"/>
  <c r="Y2962" i="1"/>
  <c r="Z2962" i="1"/>
  <c r="AA2962" i="1"/>
  <c r="AB2962" i="1"/>
  <c r="X2963" i="1"/>
  <c r="Y2963" i="1"/>
  <c r="Z2963" i="1"/>
  <c r="AA2963" i="1"/>
  <c r="AB2963" i="1"/>
  <c r="X2964" i="1"/>
  <c r="Y2964" i="1"/>
  <c r="Z2964" i="1"/>
  <c r="AA2964" i="1"/>
  <c r="AB2964" i="1"/>
  <c r="X2965" i="1"/>
  <c r="Y2965" i="1"/>
  <c r="Z2965" i="1"/>
  <c r="AA2965" i="1"/>
  <c r="AB2965" i="1"/>
  <c r="X2966" i="1"/>
  <c r="Y2966" i="1"/>
  <c r="Z2966" i="1"/>
  <c r="AA2966" i="1"/>
  <c r="AB2966" i="1"/>
  <c r="X2967" i="1"/>
  <c r="Y2967" i="1"/>
  <c r="Z2967" i="1"/>
  <c r="AA2967" i="1"/>
  <c r="AB2967" i="1"/>
  <c r="X2968" i="1"/>
  <c r="Y2968" i="1"/>
  <c r="Z2968" i="1"/>
  <c r="AA2968" i="1"/>
  <c r="AB2968" i="1"/>
  <c r="X2969" i="1"/>
  <c r="Y2969" i="1"/>
  <c r="Z2969" i="1"/>
  <c r="AA2969" i="1"/>
  <c r="AB2969" i="1"/>
  <c r="X2970" i="1"/>
  <c r="Y2970" i="1"/>
  <c r="Z2970" i="1"/>
  <c r="AA2970" i="1"/>
  <c r="AB2970" i="1"/>
  <c r="X2971" i="1"/>
  <c r="Y2971" i="1"/>
  <c r="Z2971" i="1"/>
  <c r="AA2971" i="1"/>
  <c r="AB2971" i="1"/>
  <c r="X2972" i="1"/>
  <c r="Y2972" i="1"/>
  <c r="Z2972" i="1"/>
  <c r="AA2972" i="1"/>
  <c r="AB2972" i="1"/>
  <c r="X2973" i="1"/>
  <c r="Y2973" i="1"/>
  <c r="Z2973" i="1"/>
  <c r="AA2973" i="1"/>
  <c r="AB2973" i="1"/>
  <c r="X2974" i="1"/>
  <c r="Y2974" i="1"/>
  <c r="Z2974" i="1"/>
  <c r="AA2974" i="1"/>
  <c r="AB2974" i="1"/>
  <c r="X2975" i="1"/>
  <c r="Y2975" i="1"/>
  <c r="Z2975" i="1"/>
  <c r="AA2975" i="1"/>
  <c r="AB2975" i="1"/>
  <c r="X2976" i="1"/>
  <c r="Y2976" i="1"/>
  <c r="Z2976" i="1"/>
  <c r="AA2976" i="1"/>
  <c r="AB2976" i="1"/>
  <c r="X2977" i="1"/>
  <c r="Y2977" i="1"/>
  <c r="Z2977" i="1"/>
  <c r="AA2977" i="1"/>
  <c r="AB2977" i="1"/>
  <c r="X2978" i="1"/>
  <c r="Y2978" i="1"/>
  <c r="Z2978" i="1"/>
  <c r="AA2978" i="1"/>
  <c r="AB2978" i="1"/>
  <c r="X2979" i="1"/>
  <c r="Y2979" i="1"/>
  <c r="Z2979" i="1"/>
  <c r="AA2979" i="1"/>
  <c r="AB2979" i="1"/>
  <c r="X2980" i="1"/>
  <c r="Y2980" i="1"/>
  <c r="Z2980" i="1"/>
  <c r="AA2980" i="1"/>
  <c r="AB2980" i="1"/>
  <c r="X2981" i="1"/>
  <c r="Y2981" i="1"/>
  <c r="Z2981" i="1"/>
  <c r="AA2981" i="1"/>
  <c r="AB2981" i="1"/>
  <c r="X2982" i="1"/>
  <c r="Y2982" i="1"/>
  <c r="Z2982" i="1"/>
  <c r="AA2982" i="1"/>
  <c r="AB2982" i="1"/>
  <c r="X2983" i="1"/>
  <c r="Y2983" i="1"/>
  <c r="Z2983" i="1"/>
  <c r="AA2983" i="1"/>
  <c r="AB2983" i="1"/>
  <c r="X2984" i="1"/>
  <c r="Y2984" i="1"/>
  <c r="Z2984" i="1"/>
  <c r="AA2984" i="1"/>
  <c r="AB2984" i="1"/>
  <c r="X2985" i="1"/>
  <c r="Y2985" i="1"/>
  <c r="Z2985" i="1"/>
  <c r="AA2985" i="1"/>
  <c r="AB2985" i="1"/>
  <c r="X2986" i="1"/>
  <c r="Y2986" i="1"/>
  <c r="Z2986" i="1"/>
  <c r="AA2986" i="1"/>
  <c r="AB2986" i="1"/>
  <c r="X2987" i="1"/>
  <c r="Y2987" i="1"/>
  <c r="Z2987" i="1"/>
  <c r="AA2987" i="1"/>
  <c r="AB2987" i="1"/>
  <c r="X2988" i="1"/>
  <c r="Y2988" i="1"/>
  <c r="Z2988" i="1"/>
  <c r="AA2988" i="1"/>
  <c r="AB2988" i="1"/>
  <c r="X2989" i="1"/>
  <c r="Y2989" i="1"/>
  <c r="Z2989" i="1"/>
  <c r="AA2989" i="1"/>
  <c r="AB2989" i="1"/>
  <c r="X2990" i="1"/>
  <c r="Y2990" i="1"/>
  <c r="Z2990" i="1"/>
  <c r="AA2990" i="1"/>
  <c r="AB2990" i="1"/>
  <c r="X2991" i="1"/>
  <c r="Y2991" i="1"/>
  <c r="Z2991" i="1"/>
  <c r="AA2991" i="1"/>
  <c r="AB2991" i="1"/>
  <c r="X2992" i="1"/>
  <c r="Y2992" i="1"/>
  <c r="Z2992" i="1"/>
  <c r="AA2992" i="1"/>
  <c r="AB2992" i="1"/>
  <c r="X2993" i="1"/>
  <c r="Y2993" i="1"/>
  <c r="Z2993" i="1"/>
  <c r="AA2993" i="1"/>
  <c r="AB2993" i="1"/>
  <c r="X2994" i="1"/>
  <c r="Y2994" i="1"/>
  <c r="Z2994" i="1"/>
  <c r="AA2994" i="1"/>
  <c r="AB2994" i="1"/>
  <c r="X2995" i="1"/>
  <c r="Y2995" i="1"/>
  <c r="Z2995" i="1"/>
  <c r="AA2995" i="1"/>
  <c r="AB2995" i="1"/>
  <c r="X2996" i="1"/>
  <c r="Y2996" i="1"/>
  <c r="Z2996" i="1"/>
  <c r="AA2996" i="1"/>
  <c r="AB2996" i="1"/>
  <c r="X2997" i="1"/>
  <c r="Y2997" i="1"/>
  <c r="Z2997" i="1"/>
  <c r="AA2997" i="1"/>
  <c r="AB2997" i="1"/>
  <c r="X2998" i="1"/>
  <c r="Y2998" i="1"/>
  <c r="Z2998" i="1"/>
  <c r="AA2998" i="1"/>
  <c r="AB2998" i="1"/>
  <c r="X2999" i="1"/>
  <c r="Y2999" i="1"/>
  <c r="Z2999" i="1"/>
  <c r="AA2999" i="1"/>
  <c r="AB2999" i="1"/>
  <c r="X3000" i="1"/>
  <c r="Y3000" i="1"/>
  <c r="Z3000" i="1"/>
  <c r="AA3000" i="1"/>
  <c r="AB3000" i="1"/>
  <c r="X3001" i="1"/>
  <c r="Y3001" i="1"/>
  <c r="Z3001" i="1"/>
  <c r="AA3001" i="1"/>
  <c r="AB3001" i="1"/>
  <c r="X3002" i="1"/>
  <c r="Y3002" i="1"/>
  <c r="Z3002" i="1"/>
  <c r="AA3002" i="1"/>
  <c r="AB3002" i="1"/>
  <c r="X3003" i="1"/>
  <c r="Y3003" i="1"/>
  <c r="Z3003" i="1"/>
  <c r="AA3003" i="1"/>
  <c r="AB3003" i="1"/>
  <c r="X3004" i="1"/>
  <c r="Y3004" i="1"/>
  <c r="Z3004" i="1"/>
  <c r="AA3004" i="1"/>
  <c r="AB3004" i="1"/>
  <c r="X3005" i="1"/>
  <c r="Y3005" i="1"/>
  <c r="Z3005" i="1"/>
  <c r="AA3005" i="1"/>
  <c r="AB3005" i="1"/>
  <c r="X3006" i="1"/>
  <c r="Y3006" i="1"/>
  <c r="Z3006" i="1"/>
  <c r="AA3006" i="1"/>
  <c r="AB3006" i="1"/>
  <c r="X3007" i="1"/>
  <c r="Y3007" i="1"/>
  <c r="Z3007" i="1"/>
  <c r="AA3007" i="1"/>
  <c r="AB3007" i="1"/>
  <c r="X3008" i="1"/>
  <c r="Y3008" i="1"/>
  <c r="Z3008" i="1"/>
  <c r="AA3008" i="1"/>
  <c r="AB3008" i="1"/>
  <c r="X3009" i="1"/>
  <c r="Y3009" i="1"/>
  <c r="Z3009" i="1"/>
  <c r="AA3009" i="1"/>
  <c r="AB3009" i="1"/>
  <c r="X3010" i="1"/>
  <c r="Y3010" i="1"/>
  <c r="Z3010" i="1"/>
  <c r="AA3010" i="1"/>
  <c r="AB3010" i="1"/>
  <c r="X3011" i="1"/>
  <c r="Y3011" i="1"/>
  <c r="Z3011" i="1"/>
  <c r="AA3011" i="1"/>
  <c r="AB3011" i="1"/>
  <c r="X3012" i="1"/>
  <c r="Y3012" i="1"/>
  <c r="Z3012" i="1"/>
  <c r="AA3012" i="1"/>
  <c r="AB3012" i="1"/>
  <c r="X3013" i="1"/>
  <c r="Y3013" i="1"/>
  <c r="Z3013" i="1"/>
  <c r="AA3013" i="1"/>
  <c r="AB3013" i="1"/>
  <c r="X3014" i="1"/>
  <c r="Y3014" i="1"/>
  <c r="Z3014" i="1"/>
  <c r="AA3014" i="1"/>
  <c r="AB3014" i="1"/>
  <c r="X3015" i="1"/>
  <c r="Y3015" i="1"/>
  <c r="Z3015" i="1"/>
  <c r="AA3015" i="1"/>
  <c r="AB3015" i="1"/>
  <c r="X3016" i="1"/>
  <c r="Y3016" i="1"/>
  <c r="Z3016" i="1"/>
  <c r="AA3016" i="1"/>
  <c r="AB3016" i="1"/>
  <c r="X3017" i="1"/>
  <c r="Y3017" i="1"/>
  <c r="Z3017" i="1"/>
  <c r="AA3017" i="1"/>
  <c r="AB3017" i="1"/>
  <c r="X3018" i="1"/>
  <c r="Y3018" i="1"/>
  <c r="Z3018" i="1"/>
  <c r="AA3018" i="1"/>
  <c r="AB3018" i="1"/>
  <c r="X3019" i="1"/>
  <c r="Y3019" i="1"/>
  <c r="Z3019" i="1"/>
  <c r="AA3019" i="1"/>
  <c r="AB3019" i="1"/>
  <c r="X3020" i="1"/>
  <c r="Y3020" i="1"/>
  <c r="Z3020" i="1"/>
  <c r="AA3020" i="1"/>
  <c r="AB3020" i="1"/>
  <c r="X3021" i="1"/>
  <c r="Y3021" i="1"/>
  <c r="Z3021" i="1"/>
  <c r="AA3021" i="1"/>
  <c r="AB3021" i="1"/>
  <c r="X3022" i="1"/>
  <c r="Y3022" i="1"/>
  <c r="Z3022" i="1"/>
  <c r="AA3022" i="1"/>
  <c r="AB3022" i="1"/>
  <c r="X3023" i="1"/>
  <c r="Y3023" i="1"/>
  <c r="Z3023" i="1"/>
  <c r="AA3023" i="1"/>
  <c r="AB3023" i="1"/>
  <c r="X3024" i="1"/>
  <c r="Y3024" i="1"/>
  <c r="Z3024" i="1"/>
  <c r="AA3024" i="1"/>
  <c r="AB3024" i="1"/>
  <c r="X3025" i="1"/>
  <c r="Y3025" i="1"/>
  <c r="Z3025" i="1"/>
  <c r="AA3025" i="1"/>
  <c r="AB3025" i="1"/>
  <c r="X3026" i="1"/>
  <c r="Y3026" i="1"/>
  <c r="Z3026" i="1"/>
  <c r="AA3026" i="1"/>
  <c r="AB3026" i="1"/>
  <c r="X3027" i="1"/>
  <c r="Y3027" i="1"/>
  <c r="Z3027" i="1"/>
  <c r="AA3027" i="1"/>
  <c r="AB3027" i="1"/>
  <c r="X3028" i="1"/>
  <c r="Y3028" i="1"/>
  <c r="Z3028" i="1"/>
  <c r="AA3028" i="1"/>
  <c r="AB3028" i="1"/>
  <c r="X3029" i="1"/>
  <c r="Y3029" i="1"/>
  <c r="Z3029" i="1"/>
  <c r="AA3029" i="1"/>
  <c r="AB3029" i="1"/>
  <c r="X3030" i="1"/>
  <c r="Y3030" i="1"/>
  <c r="Z3030" i="1"/>
  <c r="AA3030" i="1"/>
  <c r="AB3030" i="1"/>
  <c r="X3031" i="1"/>
  <c r="Y3031" i="1"/>
  <c r="Z3031" i="1"/>
  <c r="AA3031" i="1"/>
  <c r="AB3031" i="1"/>
  <c r="X3032" i="1"/>
  <c r="Y3032" i="1"/>
  <c r="Z3032" i="1"/>
  <c r="AA3032" i="1"/>
  <c r="AB3032" i="1"/>
  <c r="X3033" i="1"/>
  <c r="Y3033" i="1"/>
  <c r="Z3033" i="1"/>
  <c r="AA3033" i="1"/>
  <c r="AB3033" i="1"/>
  <c r="X3034" i="1"/>
  <c r="Y3034" i="1"/>
  <c r="Z3034" i="1"/>
  <c r="AA3034" i="1"/>
  <c r="AB3034" i="1"/>
  <c r="X3035" i="1"/>
  <c r="Y3035" i="1"/>
  <c r="Z3035" i="1"/>
  <c r="AA3035" i="1"/>
  <c r="AB3035" i="1"/>
  <c r="X3036" i="1"/>
  <c r="Y3036" i="1"/>
  <c r="Z3036" i="1"/>
  <c r="AA3036" i="1"/>
  <c r="AB3036" i="1"/>
  <c r="X3037" i="1"/>
  <c r="Y3037" i="1"/>
  <c r="Z3037" i="1"/>
  <c r="AA3037" i="1"/>
  <c r="AB3037" i="1"/>
  <c r="X3038" i="1"/>
  <c r="Y3038" i="1"/>
  <c r="Z3038" i="1"/>
  <c r="AA3038" i="1"/>
  <c r="AB3038" i="1"/>
  <c r="X3039" i="1"/>
  <c r="Y3039" i="1"/>
  <c r="Z3039" i="1"/>
  <c r="AA3039" i="1"/>
  <c r="AB3039" i="1"/>
  <c r="X3040" i="1"/>
  <c r="Y3040" i="1"/>
  <c r="Z3040" i="1"/>
  <c r="AA3040" i="1"/>
  <c r="AB3040" i="1"/>
  <c r="X3041" i="1"/>
  <c r="Y3041" i="1"/>
  <c r="Z3041" i="1"/>
  <c r="AA3041" i="1"/>
  <c r="AB3041" i="1"/>
  <c r="X3042" i="1"/>
  <c r="Y3042" i="1"/>
  <c r="Z3042" i="1"/>
  <c r="AA3042" i="1"/>
  <c r="AB3042" i="1"/>
  <c r="X3043" i="1"/>
  <c r="Y3043" i="1"/>
  <c r="Z3043" i="1"/>
  <c r="AA3043" i="1"/>
  <c r="AB3043" i="1"/>
  <c r="X3044" i="1"/>
  <c r="Y3044" i="1"/>
  <c r="Z3044" i="1"/>
  <c r="AA3044" i="1"/>
  <c r="AB3044" i="1"/>
  <c r="X3045" i="1"/>
  <c r="Y3045" i="1"/>
  <c r="Z3045" i="1"/>
  <c r="AA3045" i="1"/>
  <c r="AB3045" i="1"/>
  <c r="X3046" i="1"/>
  <c r="Y3046" i="1"/>
  <c r="Z3046" i="1"/>
  <c r="AA3046" i="1"/>
  <c r="AB3046" i="1"/>
  <c r="X3047" i="1"/>
  <c r="Y3047" i="1"/>
  <c r="Z3047" i="1"/>
  <c r="AA3047" i="1"/>
  <c r="AB3047" i="1"/>
  <c r="X3048" i="1"/>
  <c r="Y3048" i="1"/>
  <c r="Z3048" i="1"/>
  <c r="AA3048" i="1"/>
  <c r="AB3048" i="1"/>
  <c r="X3049" i="1"/>
  <c r="Y3049" i="1"/>
  <c r="Z3049" i="1"/>
  <c r="AA3049" i="1"/>
  <c r="AB3049" i="1"/>
  <c r="X3050" i="1"/>
  <c r="Y3050" i="1"/>
  <c r="Z3050" i="1"/>
  <c r="AA3050" i="1"/>
  <c r="AB3050" i="1"/>
  <c r="X3051" i="1"/>
  <c r="Y3051" i="1"/>
  <c r="Z3051" i="1"/>
  <c r="AA3051" i="1"/>
  <c r="AB3051" i="1"/>
  <c r="X3052" i="1"/>
  <c r="Y3052" i="1"/>
  <c r="Z3052" i="1"/>
  <c r="AA3052" i="1"/>
  <c r="AB3052" i="1"/>
  <c r="X3053" i="1"/>
  <c r="Y3053" i="1"/>
  <c r="Z3053" i="1"/>
  <c r="AA3053" i="1"/>
  <c r="AB3053" i="1"/>
  <c r="X3054" i="1"/>
  <c r="Y3054" i="1"/>
  <c r="Z3054" i="1"/>
  <c r="AA3054" i="1"/>
  <c r="AB3054" i="1"/>
  <c r="X3055" i="1"/>
  <c r="Y3055" i="1"/>
  <c r="Z3055" i="1"/>
  <c r="AA3055" i="1"/>
  <c r="AB3055" i="1"/>
  <c r="X3056" i="1"/>
  <c r="Y3056" i="1"/>
  <c r="Z3056" i="1"/>
  <c r="AA3056" i="1"/>
  <c r="AB3056" i="1"/>
  <c r="X3057" i="1"/>
  <c r="Y3057" i="1"/>
  <c r="Z3057" i="1"/>
  <c r="AA3057" i="1"/>
  <c r="AB3057" i="1"/>
  <c r="X3058" i="1"/>
  <c r="Y3058" i="1"/>
  <c r="Z3058" i="1"/>
  <c r="AA3058" i="1"/>
  <c r="AB3058" i="1"/>
  <c r="X3059" i="1"/>
  <c r="Y3059" i="1"/>
  <c r="Z3059" i="1"/>
  <c r="AA3059" i="1"/>
  <c r="AB3059" i="1"/>
  <c r="X3060" i="1"/>
  <c r="Y3060" i="1"/>
  <c r="Z3060" i="1"/>
  <c r="AA3060" i="1"/>
  <c r="AB3060" i="1"/>
  <c r="X3061" i="1"/>
  <c r="Y3061" i="1"/>
  <c r="Z3061" i="1"/>
  <c r="AA3061" i="1"/>
  <c r="AB3061" i="1"/>
  <c r="X3062" i="1"/>
  <c r="Y3062" i="1"/>
  <c r="Z3062" i="1"/>
  <c r="AA3062" i="1"/>
  <c r="AB3062" i="1"/>
  <c r="X3063" i="1"/>
  <c r="Y3063" i="1"/>
  <c r="Z3063" i="1"/>
  <c r="AA3063" i="1"/>
  <c r="AB3063" i="1"/>
  <c r="X3064" i="1"/>
  <c r="Y3064" i="1"/>
  <c r="Z3064" i="1"/>
  <c r="AA3064" i="1"/>
  <c r="AB3064" i="1"/>
  <c r="X3065" i="1"/>
  <c r="Y3065" i="1"/>
  <c r="Z3065" i="1"/>
  <c r="AA3065" i="1"/>
  <c r="AB3065" i="1"/>
  <c r="X3066" i="1"/>
  <c r="Y3066" i="1"/>
  <c r="Z3066" i="1"/>
  <c r="AA3066" i="1"/>
  <c r="AB3066" i="1"/>
  <c r="X3067" i="1"/>
  <c r="Y3067" i="1"/>
  <c r="Z3067" i="1"/>
  <c r="AA3067" i="1"/>
  <c r="AB3067" i="1"/>
  <c r="X3068" i="1"/>
  <c r="Y3068" i="1"/>
  <c r="Z3068" i="1"/>
  <c r="AA3068" i="1"/>
  <c r="AB3068" i="1"/>
  <c r="X3069" i="1"/>
  <c r="Y3069" i="1"/>
  <c r="Z3069" i="1"/>
  <c r="AA3069" i="1"/>
  <c r="AB3069" i="1"/>
  <c r="X3070" i="1"/>
  <c r="Y3070" i="1"/>
  <c r="Z3070" i="1"/>
  <c r="AA3070" i="1"/>
  <c r="AB3070" i="1"/>
  <c r="X3071" i="1"/>
  <c r="Y3071" i="1"/>
  <c r="Z3071" i="1"/>
  <c r="AA3071" i="1"/>
  <c r="AB3071" i="1"/>
  <c r="X3072" i="1"/>
  <c r="Y3072" i="1"/>
  <c r="Z3072" i="1"/>
  <c r="AA3072" i="1"/>
  <c r="AB3072" i="1"/>
  <c r="X3073" i="1"/>
  <c r="Y3073" i="1"/>
  <c r="Z3073" i="1"/>
  <c r="AA3073" i="1"/>
  <c r="AB3073" i="1"/>
  <c r="X3074" i="1"/>
  <c r="Y3074" i="1"/>
  <c r="Z3074" i="1"/>
  <c r="AA3074" i="1"/>
  <c r="AB3074" i="1"/>
  <c r="X3075" i="1"/>
  <c r="Y3075" i="1"/>
  <c r="Z3075" i="1"/>
  <c r="AA3075" i="1"/>
  <c r="AB3075" i="1"/>
  <c r="X3076" i="1"/>
  <c r="Y3076" i="1"/>
  <c r="Z3076" i="1"/>
  <c r="AA3076" i="1"/>
  <c r="AB3076" i="1"/>
  <c r="X3077" i="1"/>
  <c r="Y3077" i="1"/>
  <c r="Z3077" i="1"/>
  <c r="AA3077" i="1"/>
  <c r="AB3077" i="1"/>
  <c r="X3078" i="1"/>
  <c r="Y3078" i="1"/>
  <c r="Z3078" i="1"/>
  <c r="AA3078" i="1"/>
  <c r="AB3078" i="1"/>
  <c r="X3079" i="1"/>
  <c r="Y3079" i="1"/>
  <c r="Z3079" i="1"/>
  <c r="AA3079" i="1"/>
  <c r="AB3079" i="1"/>
  <c r="X3080" i="1"/>
  <c r="Y3080" i="1"/>
  <c r="Z3080" i="1"/>
  <c r="AA3080" i="1"/>
  <c r="AB3080" i="1"/>
  <c r="X3081" i="1"/>
  <c r="Y3081" i="1"/>
  <c r="Z3081" i="1"/>
  <c r="AA3081" i="1"/>
  <c r="AB3081" i="1"/>
  <c r="X3082" i="1"/>
  <c r="Y3082" i="1"/>
  <c r="Z3082" i="1"/>
  <c r="AA3082" i="1"/>
  <c r="AB3082" i="1"/>
  <c r="X3083" i="1"/>
  <c r="Y3083" i="1"/>
  <c r="Z3083" i="1"/>
  <c r="AA3083" i="1"/>
  <c r="AB3083" i="1"/>
  <c r="X3084" i="1"/>
  <c r="Y3084" i="1"/>
  <c r="Z3084" i="1"/>
  <c r="AA3084" i="1"/>
  <c r="AB3084" i="1"/>
  <c r="X3085" i="1"/>
  <c r="Y3085" i="1"/>
  <c r="Z3085" i="1"/>
  <c r="AA3085" i="1"/>
  <c r="AB3085" i="1"/>
  <c r="X3086" i="1"/>
  <c r="Y3086" i="1"/>
  <c r="Z3086" i="1"/>
  <c r="AA3086" i="1"/>
  <c r="AB3086" i="1"/>
  <c r="X3087" i="1"/>
  <c r="Y3087" i="1"/>
  <c r="Z3087" i="1"/>
  <c r="AA3087" i="1"/>
  <c r="AB3087" i="1"/>
  <c r="X3088" i="1"/>
  <c r="Y3088" i="1"/>
  <c r="Z3088" i="1"/>
  <c r="AA3088" i="1"/>
  <c r="AB3088" i="1"/>
  <c r="X3089" i="1"/>
  <c r="Y3089" i="1"/>
  <c r="Z3089" i="1"/>
  <c r="AA3089" i="1"/>
  <c r="AB3089" i="1"/>
  <c r="X3090" i="1"/>
  <c r="Y3090" i="1"/>
  <c r="Z3090" i="1"/>
  <c r="AA3090" i="1"/>
  <c r="AB3090" i="1"/>
  <c r="X3091" i="1"/>
  <c r="Y3091" i="1"/>
  <c r="Z3091" i="1"/>
  <c r="AA3091" i="1"/>
  <c r="AB3091" i="1"/>
  <c r="X3092" i="1"/>
  <c r="Y3092" i="1"/>
  <c r="Z3092" i="1"/>
  <c r="AA3092" i="1"/>
  <c r="AB3092" i="1"/>
  <c r="X3093" i="1"/>
  <c r="Y3093" i="1"/>
  <c r="Z3093" i="1"/>
  <c r="AA3093" i="1"/>
  <c r="AB3093" i="1"/>
  <c r="X3094" i="1"/>
  <c r="Y3094" i="1"/>
  <c r="Z3094" i="1"/>
  <c r="AA3094" i="1"/>
  <c r="AB3094" i="1"/>
  <c r="X3095" i="1"/>
  <c r="Y3095" i="1"/>
  <c r="Z3095" i="1"/>
  <c r="AA3095" i="1"/>
  <c r="AB3095" i="1"/>
  <c r="X3096" i="1"/>
  <c r="Y3096" i="1"/>
  <c r="Z3096" i="1"/>
  <c r="AA3096" i="1"/>
  <c r="AB3096" i="1"/>
  <c r="X3097" i="1"/>
  <c r="Y3097" i="1"/>
  <c r="Z3097" i="1"/>
  <c r="AA3097" i="1"/>
  <c r="AB3097" i="1"/>
  <c r="X3098" i="1"/>
  <c r="Y3098" i="1"/>
  <c r="Z3098" i="1"/>
  <c r="AA3098" i="1"/>
  <c r="AB3098" i="1"/>
  <c r="X3099" i="1"/>
  <c r="Y3099" i="1"/>
  <c r="Z3099" i="1"/>
  <c r="AA3099" i="1"/>
  <c r="AB3099" i="1"/>
  <c r="X3100" i="1"/>
  <c r="Y3100" i="1"/>
  <c r="Z3100" i="1"/>
  <c r="AA3100" i="1"/>
  <c r="AB3100" i="1"/>
  <c r="X3101" i="1"/>
  <c r="Y3101" i="1"/>
  <c r="Z3101" i="1"/>
  <c r="AA3101" i="1"/>
  <c r="AB3101" i="1"/>
  <c r="X3102" i="1"/>
  <c r="Y3102" i="1"/>
  <c r="Z3102" i="1"/>
  <c r="AA3102" i="1"/>
  <c r="AB3102" i="1"/>
  <c r="X3103" i="1"/>
  <c r="Y3103" i="1"/>
  <c r="Z3103" i="1"/>
  <c r="AA3103" i="1"/>
  <c r="AB3103" i="1"/>
  <c r="X3104" i="1"/>
  <c r="Y3104" i="1"/>
  <c r="Z3104" i="1"/>
  <c r="AA3104" i="1"/>
  <c r="AB3104" i="1"/>
  <c r="X3105" i="1"/>
  <c r="Y3105" i="1"/>
  <c r="Z3105" i="1"/>
  <c r="AA3105" i="1"/>
  <c r="AB3105" i="1"/>
  <c r="X3106" i="1"/>
  <c r="Y3106" i="1"/>
  <c r="Z3106" i="1"/>
  <c r="AA3106" i="1"/>
  <c r="AB3106" i="1"/>
  <c r="X3107" i="1"/>
  <c r="Y3107" i="1"/>
  <c r="Z3107" i="1"/>
  <c r="AA3107" i="1"/>
  <c r="AB3107" i="1"/>
  <c r="X3108" i="1"/>
  <c r="Y3108" i="1"/>
  <c r="Z3108" i="1"/>
  <c r="AA3108" i="1"/>
  <c r="AB3108" i="1"/>
  <c r="X3109" i="1"/>
  <c r="Y3109" i="1"/>
  <c r="Z3109" i="1"/>
  <c r="AA3109" i="1"/>
  <c r="AB3109" i="1"/>
  <c r="X3110" i="1"/>
  <c r="Y3110" i="1"/>
  <c r="Z3110" i="1"/>
  <c r="AA3110" i="1"/>
  <c r="AB3110" i="1"/>
  <c r="X3111" i="1"/>
  <c r="Y3111" i="1"/>
  <c r="Z3111" i="1"/>
  <c r="AA3111" i="1"/>
  <c r="AB3111" i="1"/>
  <c r="X3112" i="1"/>
  <c r="Y3112" i="1"/>
  <c r="Z3112" i="1"/>
  <c r="AA3112" i="1"/>
  <c r="AB3112" i="1"/>
  <c r="X3113" i="1"/>
  <c r="Y3113" i="1"/>
  <c r="Z3113" i="1"/>
  <c r="AA3113" i="1"/>
  <c r="AB3113" i="1"/>
  <c r="X3114" i="1"/>
  <c r="Y3114" i="1"/>
  <c r="Z3114" i="1"/>
  <c r="AA3114" i="1"/>
  <c r="AB3114" i="1"/>
  <c r="X3115" i="1"/>
  <c r="Y3115" i="1"/>
  <c r="Z3115" i="1"/>
  <c r="AA3115" i="1"/>
  <c r="AB3115" i="1"/>
  <c r="X3116" i="1"/>
  <c r="Y3116" i="1"/>
  <c r="Z3116" i="1"/>
  <c r="AA3116" i="1"/>
  <c r="AB3116" i="1"/>
  <c r="X3117" i="1"/>
  <c r="Y3117" i="1"/>
  <c r="Z3117" i="1"/>
  <c r="AA3117" i="1"/>
  <c r="AB3117" i="1"/>
  <c r="X3118" i="1"/>
  <c r="Y3118" i="1"/>
  <c r="Z3118" i="1"/>
  <c r="AA3118" i="1"/>
  <c r="AB3118" i="1"/>
  <c r="X3119" i="1"/>
  <c r="Y3119" i="1"/>
  <c r="Z3119" i="1"/>
  <c r="AA3119" i="1"/>
  <c r="AB3119" i="1"/>
  <c r="X3120" i="1"/>
  <c r="Y3120" i="1"/>
  <c r="Z3120" i="1"/>
  <c r="AA3120" i="1"/>
  <c r="AB3120" i="1"/>
  <c r="X3121" i="1"/>
  <c r="Y3121" i="1"/>
  <c r="Z3121" i="1"/>
  <c r="AA3121" i="1"/>
  <c r="AB3121" i="1"/>
  <c r="X3122" i="1"/>
  <c r="Y3122" i="1"/>
  <c r="Z3122" i="1"/>
  <c r="AA3122" i="1"/>
  <c r="AB3122" i="1"/>
  <c r="X3123" i="1"/>
  <c r="Y3123" i="1"/>
  <c r="Z3123" i="1"/>
  <c r="AA3123" i="1"/>
  <c r="AB3123" i="1"/>
  <c r="X3124" i="1"/>
  <c r="Y3124" i="1"/>
  <c r="Z3124" i="1"/>
  <c r="AA3124" i="1"/>
  <c r="AB3124" i="1"/>
  <c r="X3125" i="1"/>
  <c r="Y3125" i="1"/>
  <c r="Z3125" i="1"/>
  <c r="AA3125" i="1"/>
  <c r="AB3125" i="1"/>
  <c r="X3126" i="1"/>
  <c r="Y3126" i="1"/>
  <c r="Z3126" i="1"/>
  <c r="AA3126" i="1"/>
  <c r="AB3126" i="1"/>
  <c r="X3127" i="1"/>
  <c r="Y3127" i="1"/>
  <c r="Z3127" i="1"/>
  <c r="AA3127" i="1"/>
  <c r="AB3127" i="1"/>
  <c r="X3128" i="1"/>
  <c r="Y3128" i="1"/>
  <c r="Z3128" i="1"/>
  <c r="AA3128" i="1"/>
  <c r="AB3128" i="1"/>
  <c r="X3129" i="1"/>
  <c r="Y3129" i="1"/>
  <c r="Z3129" i="1"/>
  <c r="AA3129" i="1"/>
  <c r="AB3129" i="1"/>
  <c r="X3130" i="1"/>
  <c r="Y3130" i="1"/>
  <c r="Z3130" i="1"/>
  <c r="AA3130" i="1"/>
  <c r="AB3130" i="1"/>
  <c r="X3131" i="1"/>
  <c r="Y3131" i="1"/>
  <c r="Z3131" i="1"/>
  <c r="AA3131" i="1"/>
  <c r="AB3131" i="1"/>
  <c r="X3132" i="1"/>
  <c r="Y3132" i="1"/>
  <c r="Z3132" i="1"/>
  <c r="AA3132" i="1"/>
  <c r="AB3132" i="1"/>
  <c r="X3133" i="1"/>
  <c r="Y3133" i="1"/>
  <c r="Z3133" i="1"/>
  <c r="AA3133" i="1"/>
  <c r="AB3133" i="1"/>
  <c r="X3134" i="1"/>
  <c r="Y3134" i="1"/>
  <c r="Z3134" i="1"/>
  <c r="AA3134" i="1"/>
  <c r="AB3134" i="1"/>
  <c r="X3135" i="1"/>
  <c r="Y3135" i="1"/>
  <c r="Z3135" i="1"/>
  <c r="AA3135" i="1"/>
  <c r="AB3135" i="1"/>
  <c r="X3136" i="1"/>
  <c r="Y3136" i="1"/>
  <c r="Z3136" i="1"/>
  <c r="AA3136" i="1"/>
  <c r="AB3136" i="1"/>
  <c r="X3137" i="1"/>
  <c r="Y3137" i="1"/>
  <c r="Z3137" i="1"/>
  <c r="AA3137" i="1"/>
  <c r="AB3137" i="1"/>
  <c r="X3138" i="1"/>
  <c r="Y3138" i="1"/>
  <c r="Z3138" i="1"/>
  <c r="AA3138" i="1"/>
  <c r="AB3138" i="1"/>
  <c r="X3139" i="1"/>
  <c r="Y3139" i="1"/>
  <c r="Z3139" i="1"/>
  <c r="AA3139" i="1"/>
  <c r="AB3139" i="1"/>
  <c r="X3140" i="1"/>
  <c r="Y3140" i="1"/>
  <c r="Z3140" i="1"/>
  <c r="AA3140" i="1"/>
  <c r="AB3140" i="1"/>
  <c r="X3141" i="1"/>
  <c r="Y3141" i="1"/>
  <c r="Z3141" i="1"/>
  <c r="AA3141" i="1"/>
  <c r="AB3141" i="1"/>
  <c r="X3142" i="1"/>
  <c r="Y3142" i="1"/>
  <c r="Z3142" i="1"/>
  <c r="AA3142" i="1"/>
  <c r="AB3142" i="1"/>
  <c r="X3143" i="1"/>
  <c r="Y3143" i="1"/>
  <c r="Z3143" i="1"/>
  <c r="AA3143" i="1"/>
  <c r="AB3143" i="1"/>
  <c r="X3144" i="1"/>
  <c r="Y3144" i="1"/>
  <c r="Z3144" i="1"/>
  <c r="AA3144" i="1"/>
  <c r="AB3144" i="1"/>
  <c r="X3145" i="1"/>
  <c r="Y3145" i="1"/>
  <c r="Z3145" i="1"/>
  <c r="AA3145" i="1"/>
  <c r="AB3145" i="1"/>
  <c r="X3146" i="1"/>
  <c r="Y3146" i="1"/>
  <c r="Z3146" i="1"/>
  <c r="AA3146" i="1"/>
  <c r="AB3146" i="1"/>
  <c r="X3147" i="1"/>
  <c r="Y3147" i="1"/>
  <c r="Z3147" i="1"/>
  <c r="AA3147" i="1"/>
  <c r="AB3147" i="1"/>
  <c r="X3148" i="1"/>
  <c r="Y3148" i="1"/>
  <c r="Z3148" i="1"/>
  <c r="AA3148" i="1"/>
  <c r="AB3148" i="1"/>
  <c r="X3149" i="1"/>
  <c r="Y3149" i="1"/>
  <c r="Z3149" i="1"/>
  <c r="AA3149" i="1"/>
  <c r="AB3149" i="1"/>
  <c r="X3150" i="1"/>
  <c r="Y3150" i="1"/>
  <c r="Z3150" i="1"/>
  <c r="AA3150" i="1"/>
  <c r="AB3150" i="1"/>
  <c r="X3151" i="1"/>
  <c r="Y3151" i="1"/>
  <c r="Z3151" i="1"/>
  <c r="AA3151" i="1"/>
  <c r="AB3151" i="1"/>
  <c r="X3152" i="1"/>
  <c r="Y3152" i="1"/>
  <c r="Z3152" i="1"/>
  <c r="AA3152" i="1"/>
  <c r="AB3152" i="1"/>
  <c r="X3153" i="1"/>
  <c r="Y3153" i="1"/>
  <c r="Z3153" i="1"/>
  <c r="AA3153" i="1"/>
  <c r="AB3153" i="1"/>
  <c r="X3154" i="1"/>
  <c r="Y3154" i="1"/>
  <c r="Z3154" i="1"/>
  <c r="AA3154" i="1"/>
  <c r="AB3154" i="1"/>
  <c r="X3155" i="1"/>
  <c r="Y3155" i="1"/>
  <c r="Z3155" i="1"/>
  <c r="AA3155" i="1"/>
  <c r="AB3155" i="1"/>
  <c r="X3156" i="1"/>
  <c r="Y3156" i="1"/>
  <c r="Z3156" i="1"/>
  <c r="AA3156" i="1"/>
  <c r="AB3156" i="1"/>
  <c r="X3157" i="1"/>
  <c r="Y3157" i="1"/>
  <c r="Z3157" i="1"/>
  <c r="AA3157" i="1"/>
  <c r="AB3157" i="1"/>
  <c r="X3158" i="1"/>
  <c r="Y3158" i="1"/>
  <c r="Z3158" i="1"/>
  <c r="AA3158" i="1"/>
  <c r="AB3158" i="1"/>
  <c r="X3159" i="1"/>
  <c r="Y3159" i="1"/>
  <c r="Z3159" i="1"/>
  <c r="AA3159" i="1"/>
  <c r="AB3159" i="1"/>
  <c r="X3160" i="1"/>
  <c r="Y3160" i="1"/>
  <c r="Z3160" i="1"/>
  <c r="AA3160" i="1"/>
  <c r="AB3160" i="1"/>
  <c r="X3161" i="1"/>
  <c r="Y3161" i="1"/>
  <c r="Z3161" i="1"/>
  <c r="AA3161" i="1"/>
  <c r="AB3161" i="1"/>
  <c r="X3162" i="1"/>
  <c r="Y3162" i="1"/>
  <c r="Z3162" i="1"/>
  <c r="AA3162" i="1"/>
  <c r="AB3162" i="1"/>
  <c r="X3163" i="1"/>
  <c r="Y3163" i="1"/>
  <c r="Z3163" i="1"/>
  <c r="AA3163" i="1"/>
  <c r="AB3163" i="1"/>
  <c r="X3164" i="1"/>
  <c r="Y3164" i="1"/>
  <c r="Z3164" i="1"/>
  <c r="AA3164" i="1"/>
  <c r="AB3164" i="1"/>
  <c r="X3165" i="1"/>
  <c r="Y3165" i="1"/>
  <c r="Z3165" i="1"/>
  <c r="AA3165" i="1"/>
  <c r="AB3165" i="1"/>
  <c r="X3166" i="1"/>
  <c r="Y3166" i="1"/>
  <c r="Z3166" i="1"/>
  <c r="AA3166" i="1"/>
  <c r="AB3166" i="1"/>
  <c r="X3167" i="1"/>
  <c r="Y3167" i="1"/>
  <c r="Z3167" i="1"/>
  <c r="AA3167" i="1"/>
  <c r="AB3167" i="1"/>
  <c r="X3168" i="1"/>
  <c r="Y3168" i="1"/>
  <c r="Z3168" i="1"/>
  <c r="AA3168" i="1"/>
  <c r="AB3168" i="1"/>
  <c r="X3169" i="1"/>
  <c r="Y3169" i="1"/>
  <c r="Z3169" i="1"/>
  <c r="AA3169" i="1"/>
  <c r="AB3169" i="1"/>
  <c r="X3170" i="1"/>
  <c r="Y3170" i="1"/>
  <c r="Z3170" i="1"/>
  <c r="AA3170" i="1"/>
  <c r="AB3170" i="1"/>
  <c r="X3171" i="1"/>
  <c r="Y3171" i="1"/>
  <c r="Z3171" i="1"/>
  <c r="AA3171" i="1"/>
  <c r="AB3171" i="1"/>
  <c r="X3172" i="1"/>
  <c r="Y3172" i="1"/>
  <c r="Z3172" i="1"/>
  <c r="AA3172" i="1"/>
  <c r="AB3172" i="1"/>
  <c r="X3173" i="1"/>
  <c r="Y3173" i="1"/>
  <c r="Z3173" i="1"/>
  <c r="AA3173" i="1"/>
  <c r="AB3173" i="1"/>
  <c r="X3174" i="1"/>
  <c r="Y3174" i="1"/>
  <c r="Z3174" i="1"/>
  <c r="AA3174" i="1"/>
  <c r="AB3174" i="1"/>
  <c r="X3175" i="1"/>
  <c r="Y3175" i="1"/>
  <c r="Z3175" i="1"/>
  <c r="AA3175" i="1"/>
  <c r="AB3175" i="1"/>
  <c r="X3176" i="1"/>
  <c r="Y3176" i="1"/>
  <c r="Z3176" i="1"/>
  <c r="AA3176" i="1"/>
  <c r="AB3176" i="1"/>
  <c r="X3177" i="1"/>
  <c r="Y3177" i="1"/>
  <c r="Z3177" i="1"/>
  <c r="AA3177" i="1"/>
  <c r="AB3177" i="1"/>
  <c r="X3178" i="1"/>
  <c r="Y3178" i="1"/>
  <c r="Z3178" i="1"/>
  <c r="AA3178" i="1"/>
  <c r="AB3178" i="1"/>
  <c r="X3179" i="1"/>
  <c r="Y3179" i="1"/>
  <c r="Z3179" i="1"/>
  <c r="AA3179" i="1"/>
  <c r="AB3179" i="1"/>
  <c r="X3180" i="1"/>
  <c r="Y3180" i="1"/>
  <c r="Z3180" i="1"/>
  <c r="AA3180" i="1"/>
  <c r="AB3180" i="1"/>
  <c r="X3181" i="1"/>
  <c r="Y3181" i="1"/>
  <c r="Z3181" i="1"/>
  <c r="AA3181" i="1"/>
  <c r="AB3181" i="1"/>
  <c r="X3182" i="1"/>
  <c r="Y3182" i="1"/>
  <c r="Z3182" i="1"/>
  <c r="AA3182" i="1"/>
  <c r="AB3182" i="1"/>
  <c r="X3183" i="1"/>
  <c r="Y3183" i="1"/>
  <c r="Z3183" i="1"/>
  <c r="AA3183" i="1"/>
  <c r="AB3183" i="1"/>
  <c r="X3184" i="1"/>
  <c r="Y3184" i="1"/>
  <c r="Z3184" i="1"/>
  <c r="AA3184" i="1"/>
  <c r="AB3184" i="1"/>
  <c r="X3185" i="1"/>
  <c r="Y3185" i="1"/>
  <c r="Z3185" i="1"/>
  <c r="AA3185" i="1"/>
  <c r="AB3185" i="1"/>
  <c r="X3186" i="1"/>
  <c r="Y3186" i="1"/>
  <c r="Z3186" i="1"/>
  <c r="AA3186" i="1"/>
  <c r="AB3186" i="1"/>
  <c r="X3187" i="1"/>
  <c r="Y3187" i="1"/>
  <c r="Z3187" i="1"/>
  <c r="AA3187" i="1"/>
  <c r="AB3187" i="1"/>
  <c r="X3188" i="1"/>
  <c r="Y3188" i="1"/>
  <c r="Z3188" i="1"/>
  <c r="AA3188" i="1"/>
  <c r="AB3188" i="1"/>
  <c r="X3189" i="1"/>
  <c r="Y3189" i="1"/>
  <c r="Z3189" i="1"/>
  <c r="AA3189" i="1"/>
  <c r="AB3189" i="1"/>
  <c r="X3190" i="1"/>
  <c r="Y3190" i="1"/>
  <c r="Z3190" i="1"/>
  <c r="AA3190" i="1"/>
  <c r="AB3190" i="1"/>
  <c r="X3191" i="1"/>
  <c r="Y3191" i="1"/>
  <c r="Z3191" i="1"/>
  <c r="AA3191" i="1"/>
  <c r="AB3191" i="1"/>
  <c r="X3192" i="1"/>
  <c r="Y3192" i="1"/>
  <c r="Z3192" i="1"/>
  <c r="AA3192" i="1"/>
  <c r="AB3192" i="1"/>
  <c r="X3193" i="1"/>
  <c r="Y3193" i="1"/>
  <c r="Z3193" i="1"/>
  <c r="AA3193" i="1"/>
  <c r="AB3193" i="1"/>
  <c r="X3194" i="1"/>
  <c r="Y3194" i="1"/>
  <c r="Z3194" i="1"/>
  <c r="AA3194" i="1"/>
  <c r="AB3194" i="1"/>
  <c r="X3195" i="1"/>
  <c r="Y3195" i="1"/>
  <c r="Z3195" i="1"/>
  <c r="AA3195" i="1"/>
  <c r="AB3195" i="1"/>
  <c r="X3196" i="1"/>
  <c r="Y3196" i="1"/>
  <c r="Z3196" i="1"/>
  <c r="AA3196" i="1"/>
  <c r="AB3196" i="1"/>
  <c r="X3197" i="1"/>
  <c r="Y3197" i="1"/>
  <c r="Z3197" i="1"/>
  <c r="AA3197" i="1"/>
  <c r="AB3197" i="1"/>
  <c r="X3198" i="1"/>
  <c r="Y3198" i="1"/>
  <c r="Z3198" i="1"/>
  <c r="AA3198" i="1"/>
  <c r="AB3198" i="1"/>
  <c r="X3199" i="1"/>
  <c r="Y3199" i="1"/>
  <c r="Z3199" i="1"/>
  <c r="AA3199" i="1"/>
  <c r="AB3199" i="1"/>
  <c r="X3200" i="1"/>
  <c r="Y3200" i="1"/>
  <c r="Z3200" i="1"/>
  <c r="AA3200" i="1"/>
  <c r="AB3200" i="1"/>
  <c r="X3201" i="1"/>
  <c r="Y3201" i="1"/>
  <c r="Z3201" i="1"/>
  <c r="AA3201" i="1"/>
  <c r="AB3201" i="1"/>
  <c r="X3202" i="1"/>
  <c r="Y3202" i="1"/>
  <c r="Z3202" i="1"/>
  <c r="AA3202" i="1"/>
  <c r="AB3202" i="1"/>
  <c r="X3203" i="1"/>
  <c r="Y3203" i="1"/>
  <c r="Z3203" i="1"/>
  <c r="AA3203" i="1"/>
  <c r="AB3203" i="1"/>
  <c r="X3204" i="1"/>
  <c r="Y3204" i="1"/>
  <c r="Z3204" i="1"/>
  <c r="AA3204" i="1"/>
  <c r="AB3204" i="1"/>
  <c r="X3205" i="1"/>
  <c r="Y3205" i="1"/>
  <c r="Z3205" i="1"/>
  <c r="AA3205" i="1"/>
  <c r="AB3205" i="1"/>
  <c r="X3206" i="1"/>
  <c r="Y3206" i="1"/>
  <c r="Z3206" i="1"/>
  <c r="AA3206" i="1"/>
  <c r="AB3206" i="1"/>
  <c r="X3207" i="1"/>
  <c r="Y3207" i="1"/>
  <c r="Z3207" i="1"/>
  <c r="AA3207" i="1"/>
  <c r="AB3207" i="1"/>
  <c r="X3208" i="1"/>
  <c r="Y3208" i="1"/>
  <c r="Z3208" i="1"/>
  <c r="AA3208" i="1"/>
  <c r="AB3208" i="1"/>
  <c r="X3209" i="1"/>
  <c r="Y3209" i="1"/>
  <c r="Z3209" i="1"/>
  <c r="AA3209" i="1"/>
  <c r="AB3209" i="1"/>
  <c r="X3210" i="1"/>
  <c r="Y3210" i="1"/>
  <c r="Z3210" i="1"/>
  <c r="AA3210" i="1"/>
  <c r="AB3210" i="1"/>
  <c r="X3211" i="1"/>
  <c r="Y3211" i="1"/>
  <c r="Z3211" i="1"/>
  <c r="AA3211" i="1"/>
  <c r="AB3211" i="1"/>
  <c r="X3212" i="1"/>
  <c r="Y3212" i="1"/>
  <c r="Z3212" i="1"/>
  <c r="AA3212" i="1"/>
  <c r="AB3212" i="1"/>
  <c r="X3213" i="1"/>
  <c r="Y3213" i="1"/>
  <c r="Z3213" i="1"/>
  <c r="AA3213" i="1"/>
  <c r="AB3213" i="1"/>
  <c r="X3214" i="1"/>
  <c r="Y3214" i="1"/>
  <c r="Z3214" i="1"/>
  <c r="AA3214" i="1"/>
  <c r="AB3214" i="1"/>
  <c r="X3215" i="1"/>
  <c r="Y3215" i="1"/>
  <c r="Z3215" i="1"/>
  <c r="AA3215" i="1"/>
  <c r="AB3215" i="1"/>
  <c r="X3216" i="1"/>
  <c r="Y3216" i="1"/>
  <c r="Z3216" i="1"/>
  <c r="AA3216" i="1"/>
  <c r="AB3216" i="1"/>
  <c r="X3217" i="1"/>
  <c r="Y3217" i="1"/>
  <c r="Z3217" i="1"/>
  <c r="AA3217" i="1"/>
  <c r="AB3217" i="1"/>
  <c r="X3218" i="1"/>
  <c r="Y3218" i="1"/>
  <c r="Z3218" i="1"/>
  <c r="AA3218" i="1"/>
  <c r="AB3218" i="1"/>
  <c r="X3219" i="1"/>
  <c r="Y3219" i="1"/>
  <c r="Z3219" i="1"/>
  <c r="AA3219" i="1"/>
  <c r="AB3219" i="1"/>
  <c r="X3220" i="1"/>
  <c r="Y3220" i="1"/>
  <c r="Z3220" i="1"/>
  <c r="AA3220" i="1"/>
  <c r="AB3220" i="1"/>
  <c r="X3221" i="1"/>
  <c r="Y3221" i="1"/>
  <c r="Z3221" i="1"/>
  <c r="AA3221" i="1"/>
  <c r="AB3221" i="1"/>
  <c r="X3222" i="1"/>
  <c r="Y3222" i="1"/>
  <c r="Z3222" i="1"/>
  <c r="AA3222" i="1"/>
  <c r="AB3222" i="1"/>
  <c r="X3223" i="1"/>
  <c r="Y3223" i="1"/>
  <c r="Z3223" i="1"/>
  <c r="AA3223" i="1"/>
  <c r="AB3223" i="1"/>
  <c r="X3224" i="1"/>
  <c r="Y3224" i="1"/>
  <c r="Z3224" i="1"/>
  <c r="AA3224" i="1"/>
  <c r="AB3224" i="1"/>
  <c r="X3225" i="1"/>
  <c r="Y3225" i="1"/>
  <c r="Z3225" i="1"/>
  <c r="AA3225" i="1"/>
  <c r="AB3225" i="1"/>
  <c r="X3226" i="1"/>
  <c r="Y3226" i="1"/>
  <c r="Z3226" i="1"/>
  <c r="AA3226" i="1"/>
  <c r="AB3226" i="1"/>
  <c r="X3227" i="1"/>
  <c r="Y3227" i="1"/>
  <c r="Z3227" i="1"/>
  <c r="AA3227" i="1"/>
  <c r="AB3227" i="1"/>
  <c r="X3228" i="1"/>
  <c r="Y3228" i="1"/>
  <c r="Z3228" i="1"/>
  <c r="AA3228" i="1"/>
  <c r="AB3228" i="1"/>
  <c r="X3229" i="1"/>
  <c r="Y3229" i="1"/>
  <c r="Z3229" i="1"/>
  <c r="AA3229" i="1"/>
  <c r="AB3229" i="1"/>
  <c r="X3230" i="1"/>
  <c r="Y3230" i="1"/>
  <c r="Z3230" i="1"/>
  <c r="AA3230" i="1"/>
  <c r="AB3230" i="1"/>
  <c r="X3231" i="1"/>
  <c r="Y3231" i="1"/>
  <c r="Z3231" i="1"/>
  <c r="AA3231" i="1"/>
  <c r="AB3231" i="1"/>
  <c r="X3232" i="1"/>
  <c r="Y3232" i="1"/>
  <c r="Z3232" i="1"/>
  <c r="AA3232" i="1"/>
  <c r="AB3232" i="1"/>
  <c r="X3233" i="1"/>
  <c r="Y3233" i="1"/>
  <c r="Z3233" i="1"/>
  <c r="AA3233" i="1"/>
  <c r="AB3233" i="1"/>
  <c r="X3234" i="1"/>
  <c r="Y3234" i="1"/>
  <c r="Z3234" i="1"/>
  <c r="AA3234" i="1"/>
  <c r="AB3234" i="1"/>
  <c r="X3235" i="1"/>
  <c r="Y3235" i="1"/>
  <c r="Z3235" i="1"/>
  <c r="AA3235" i="1"/>
  <c r="AB3235" i="1"/>
  <c r="X3236" i="1"/>
  <c r="Y3236" i="1"/>
  <c r="Z3236" i="1"/>
  <c r="AA3236" i="1"/>
  <c r="AB3236" i="1"/>
  <c r="X3237" i="1"/>
  <c r="Y3237" i="1"/>
  <c r="Z3237" i="1"/>
  <c r="AA3237" i="1"/>
  <c r="AB3237" i="1"/>
  <c r="X3238" i="1"/>
  <c r="Y3238" i="1"/>
  <c r="Z3238" i="1"/>
  <c r="AA3238" i="1"/>
  <c r="AB3238" i="1"/>
  <c r="X3239" i="1"/>
  <c r="Y3239" i="1"/>
  <c r="Z3239" i="1"/>
  <c r="AA3239" i="1"/>
  <c r="AB3239" i="1"/>
  <c r="X3240" i="1"/>
  <c r="Y3240" i="1"/>
  <c r="Z3240" i="1"/>
  <c r="AA3240" i="1"/>
  <c r="AB3240" i="1"/>
  <c r="X3241" i="1"/>
  <c r="Y3241" i="1"/>
  <c r="Z3241" i="1"/>
  <c r="AA3241" i="1"/>
  <c r="AB3241" i="1"/>
  <c r="X3242" i="1"/>
  <c r="Y3242" i="1"/>
  <c r="Z3242" i="1"/>
  <c r="AA3242" i="1"/>
  <c r="AB3242" i="1"/>
  <c r="X3243" i="1"/>
  <c r="Y3243" i="1"/>
  <c r="Z3243" i="1"/>
  <c r="AA3243" i="1"/>
  <c r="AB3243" i="1"/>
  <c r="X3244" i="1"/>
  <c r="Y3244" i="1"/>
  <c r="Z3244" i="1"/>
  <c r="AA3244" i="1"/>
  <c r="AB3244" i="1"/>
  <c r="X3245" i="1"/>
  <c r="Y3245" i="1"/>
  <c r="Z3245" i="1"/>
  <c r="AA3245" i="1"/>
  <c r="AB3245" i="1"/>
  <c r="X3246" i="1"/>
  <c r="Y3246" i="1"/>
  <c r="Z3246" i="1"/>
  <c r="AA3246" i="1"/>
  <c r="AB3246" i="1"/>
  <c r="X3247" i="1"/>
  <c r="Y3247" i="1"/>
  <c r="Z3247" i="1"/>
  <c r="AA3247" i="1"/>
  <c r="AB3247" i="1"/>
  <c r="X3248" i="1"/>
  <c r="Y3248" i="1"/>
  <c r="Z3248" i="1"/>
  <c r="AA3248" i="1"/>
  <c r="AB3248" i="1"/>
  <c r="X3249" i="1"/>
  <c r="Y3249" i="1"/>
  <c r="Z3249" i="1"/>
  <c r="AA3249" i="1"/>
  <c r="AB3249" i="1"/>
  <c r="X3250" i="1"/>
  <c r="Y3250" i="1"/>
  <c r="Z3250" i="1"/>
  <c r="AA3250" i="1"/>
  <c r="AB3250" i="1"/>
  <c r="X3251" i="1"/>
  <c r="Y3251" i="1"/>
  <c r="Z3251" i="1"/>
  <c r="AA3251" i="1"/>
  <c r="AB3251" i="1"/>
  <c r="X3252" i="1"/>
  <c r="Y3252" i="1"/>
  <c r="Z3252" i="1"/>
  <c r="AA3252" i="1"/>
  <c r="AB3252" i="1"/>
  <c r="X3253" i="1"/>
  <c r="Y3253" i="1"/>
  <c r="Z3253" i="1"/>
  <c r="AA3253" i="1"/>
  <c r="AB3253" i="1"/>
  <c r="X3254" i="1"/>
  <c r="Y3254" i="1"/>
  <c r="Z3254" i="1"/>
  <c r="AA3254" i="1"/>
  <c r="AB3254" i="1"/>
  <c r="X3255" i="1"/>
  <c r="Y3255" i="1"/>
  <c r="Z3255" i="1"/>
  <c r="AA3255" i="1"/>
  <c r="AB3255" i="1"/>
  <c r="X3256" i="1"/>
  <c r="Y3256" i="1"/>
  <c r="Z3256" i="1"/>
  <c r="AA3256" i="1"/>
  <c r="AB3256" i="1"/>
  <c r="X3257" i="1"/>
  <c r="Y3257" i="1"/>
  <c r="Z3257" i="1"/>
  <c r="AA3257" i="1"/>
  <c r="AB3257" i="1"/>
  <c r="X3258" i="1"/>
  <c r="Y3258" i="1"/>
  <c r="Z3258" i="1"/>
  <c r="AA3258" i="1"/>
  <c r="AB3258" i="1"/>
  <c r="X3259" i="1"/>
  <c r="Y3259" i="1"/>
  <c r="Z3259" i="1"/>
  <c r="AA3259" i="1"/>
  <c r="AB3259" i="1"/>
  <c r="X3260" i="1"/>
  <c r="Y3260" i="1"/>
  <c r="Z3260" i="1"/>
  <c r="AA3260" i="1"/>
  <c r="AB3260" i="1"/>
  <c r="X3261" i="1"/>
  <c r="Y3261" i="1"/>
  <c r="Z3261" i="1"/>
  <c r="AA3261" i="1"/>
  <c r="AB3261" i="1"/>
  <c r="X3262" i="1"/>
  <c r="Y3262" i="1"/>
  <c r="Z3262" i="1"/>
  <c r="AA3262" i="1"/>
  <c r="AB3262" i="1"/>
  <c r="X3263" i="1"/>
  <c r="Y3263" i="1"/>
  <c r="Z3263" i="1"/>
  <c r="AA3263" i="1"/>
  <c r="AB3263" i="1"/>
  <c r="X3264" i="1"/>
  <c r="Y3264" i="1"/>
  <c r="Z3264" i="1"/>
  <c r="AA3264" i="1"/>
  <c r="AB3264" i="1"/>
  <c r="X3265" i="1"/>
  <c r="Y3265" i="1"/>
  <c r="Z3265" i="1"/>
  <c r="AA3265" i="1"/>
  <c r="AB3265" i="1"/>
  <c r="X3266" i="1"/>
  <c r="Y3266" i="1"/>
  <c r="Z3266" i="1"/>
  <c r="AA3266" i="1"/>
  <c r="AB3266" i="1"/>
  <c r="X3267" i="1"/>
  <c r="Y3267" i="1"/>
  <c r="Z3267" i="1"/>
  <c r="AA3267" i="1"/>
  <c r="AB3267" i="1"/>
  <c r="X3268" i="1"/>
  <c r="Y3268" i="1"/>
  <c r="Z3268" i="1"/>
  <c r="AA3268" i="1"/>
  <c r="AB3268" i="1"/>
  <c r="X3269" i="1"/>
  <c r="Y3269" i="1"/>
  <c r="Z3269" i="1"/>
  <c r="AA3269" i="1"/>
  <c r="AB3269" i="1"/>
  <c r="X3270" i="1"/>
  <c r="Y3270" i="1"/>
  <c r="Z3270" i="1"/>
  <c r="AA3270" i="1"/>
  <c r="AB3270" i="1"/>
  <c r="X3271" i="1"/>
  <c r="Y3271" i="1"/>
  <c r="Z3271" i="1"/>
  <c r="AA3271" i="1"/>
  <c r="AB3271" i="1"/>
  <c r="X3272" i="1"/>
  <c r="Y3272" i="1"/>
  <c r="Z3272" i="1"/>
  <c r="AA3272" i="1"/>
  <c r="AB3272" i="1"/>
  <c r="X3273" i="1"/>
  <c r="Y3273" i="1"/>
  <c r="Z3273" i="1"/>
  <c r="AA3273" i="1"/>
  <c r="AB3273" i="1"/>
  <c r="X3274" i="1"/>
  <c r="Y3274" i="1"/>
  <c r="Z3274" i="1"/>
  <c r="AA3274" i="1"/>
  <c r="AB3274" i="1"/>
  <c r="X3275" i="1"/>
  <c r="Y3275" i="1"/>
  <c r="Z3275" i="1"/>
  <c r="AA3275" i="1"/>
  <c r="AB3275" i="1"/>
  <c r="X3276" i="1"/>
  <c r="Y3276" i="1"/>
  <c r="Z3276" i="1"/>
  <c r="AA3276" i="1"/>
  <c r="AB3276" i="1"/>
  <c r="X3277" i="1"/>
  <c r="Y3277" i="1"/>
  <c r="Z3277" i="1"/>
  <c r="AA3277" i="1"/>
  <c r="AB3277" i="1"/>
  <c r="X3278" i="1"/>
  <c r="Y3278" i="1"/>
  <c r="Z3278" i="1"/>
  <c r="AA3278" i="1"/>
  <c r="AB3278" i="1"/>
  <c r="X3279" i="1"/>
  <c r="Y3279" i="1"/>
  <c r="Z3279" i="1"/>
  <c r="AA3279" i="1"/>
  <c r="AB3279" i="1"/>
  <c r="X3280" i="1"/>
  <c r="Y3280" i="1"/>
  <c r="Z3280" i="1"/>
  <c r="AA3280" i="1"/>
  <c r="AB3280" i="1"/>
  <c r="X3281" i="1"/>
  <c r="Y3281" i="1"/>
  <c r="Z3281" i="1"/>
  <c r="AA3281" i="1"/>
  <c r="AB3281" i="1"/>
  <c r="X3282" i="1"/>
  <c r="Y3282" i="1"/>
  <c r="Z3282" i="1"/>
  <c r="AA3282" i="1"/>
  <c r="AB3282" i="1"/>
  <c r="X3283" i="1"/>
  <c r="Y3283" i="1"/>
  <c r="Z3283" i="1"/>
  <c r="AA3283" i="1"/>
  <c r="AB3283" i="1"/>
  <c r="X3284" i="1"/>
  <c r="Y3284" i="1"/>
  <c r="Z3284" i="1"/>
  <c r="AA3284" i="1"/>
  <c r="AB3284" i="1"/>
  <c r="X3285" i="1"/>
  <c r="Y3285" i="1"/>
  <c r="Z3285" i="1"/>
  <c r="AA3285" i="1"/>
  <c r="AB3285" i="1"/>
  <c r="X3286" i="1"/>
  <c r="Y3286" i="1"/>
  <c r="Z3286" i="1"/>
  <c r="AA3286" i="1"/>
  <c r="AB3286" i="1"/>
  <c r="X3287" i="1"/>
  <c r="Y3287" i="1"/>
  <c r="Z3287" i="1"/>
  <c r="AA3287" i="1"/>
  <c r="AB3287" i="1"/>
  <c r="X3288" i="1"/>
  <c r="Y3288" i="1"/>
  <c r="Z3288" i="1"/>
  <c r="AA3288" i="1"/>
  <c r="AB3288" i="1"/>
  <c r="X3289" i="1"/>
  <c r="Y3289" i="1"/>
  <c r="Z3289" i="1"/>
  <c r="AA3289" i="1"/>
  <c r="AB3289" i="1"/>
  <c r="X3290" i="1"/>
  <c r="Y3290" i="1"/>
  <c r="Z3290" i="1"/>
  <c r="AA3290" i="1"/>
  <c r="AB3290" i="1"/>
  <c r="X3291" i="1"/>
  <c r="Y3291" i="1"/>
  <c r="Z3291" i="1"/>
  <c r="AA3291" i="1"/>
  <c r="AB3291" i="1"/>
  <c r="X3292" i="1"/>
  <c r="Y3292" i="1"/>
  <c r="Z3292" i="1"/>
  <c r="AA3292" i="1"/>
  <c r="AB3292" i="1"/>
  <c r="X3293" i="1"/>
  <c r="Y3293" i="1"/>
  <c r="Z3293" i="1"/>
  <c r="AA3293" i="1"/>
  <c r="AB3293" i="1"/>
  <c r="X3294" i="1"/>
  <c r="Y3294" i="1"/>
  <c r="Z3294" i="1"/>
  <c r="AA3294" i="1"/>
  <c r="AB3294" i="1"/>
  <c r="X3295" i="1"/>
  <c r="Y3295" i="1"/>
  <c r="Z3295" i="1"/>
  <c r="AA3295" i="1"/>
  <c r="AB3295" i="1"/>
  <c r="X3296" i="1"/>
  <c r="Y3296" i="1"/>
  <c r="Z3296" i="1"/>
  <c r="AA3296" i="1"/>
  <c r="AB3296" i="1"/>
  <c r="X3297" i="1"/>
  <c r="Y3297" i="1"/>
  <c r="Z3297" i="1"/>
  <c r="AA3297" i="1"/>
  <c r="AB3297" i="1"/>
  <c r="X3298" i="1"/>
  <c r="Y3298" i="1"/>
  <c r="Z3298" i="1"/>
  <c r="AA3298" i="1"/>
  <c r="AB3298" i="1"/>
  <c r="X3299" i="1"/>
  <c r="Y3299" i="1"/>
  <c r="Z3299" i="1"/>
  <c r="AA3299" i="1"/>
  <c r="AB3299" i="1"/>
  <c r="X3300" i="1"/>
  <c r="Y3300" i="1"/>
  <c r="Z3300" i="1"/>
  <c r="AA3300" i="1"/>
  <c r="AB3300" i="1"/>
  <c r="X3301" i="1"/>
  <c r="Y3301" i="1"/>
  <c r="Z3301" i="1"/>
  <c r="AA3301" i="1"/>
  <c r="AB3301" i="1"/>
  <c r="X3302" i="1"/>
  <c r="Y3302" i="1"/>
  <c r="Z3302" i="1"/>
  <c r="AA3302" i="1"/>
  <c r="AB3302" i="1"/>
  <c r="X3303" i="1"/>
  <c r="Y3303" i="1"/>
  <c r="Z3303" i="1"/>
  <c r="AA3303" i="1"/>
  <c r="AB3303" i="1"/>
  <c r="X3304" i="1"/>
  <c r="Y3304" i="1"/>
  <c r="Z3304" i="1"/>
  <c r="AA3304" i="1"/>
  <c r="AB3304" i="1"/>
  <c r="X3305" i="1"/>
  <c r="Y3305" i="1"/>
  <c r="Z3305" i="1"/>
  <c r="AA3305" i="1"/>
  <c r="AB3305" i="1"/>
  <c r="X3306" i="1"/>
  <c r="Y3306" i="1"/>
  <c r="Z3306" i="1"/>
  <c r="AA3306" i="1"/>
  <c r="AB3306" i="1"/>
  <c r="X3307" i="1"/>
  <c r="Y3307" i="1"/>
  <c r="Z3307" i="1"/>
  <c r="AA3307" i="1"/>
  <c r="AB3307" i="1"/>
  <c r="X3308" i="1"/>
  <c r="Y3308" i="1"/>
  <c r="Z3308" i="1"/>
  <c r="AA3308" i="1"/>
  <c r="AB3308" i="1"/>
  <c r="X3309" i="1"/>
  <c r="Y3309" i="1"/>
  <c r="Z3309" i="1"/>
  <c r="AA3309" i="1"/>
  <c r="AB3309" i="1"/>
  <c r="X3310" i="1"/>
  <c r="Y3310" i="1"/>
  <c r="Z3310" i="1"/>
  <c r="AA3310" i="1"/>
  <c r="AB3310" i="1"/>
  <c r="X3311" i="1"/>
  <c r="Y3311" i="1"/>
  <c r="Z3311" i="1"/>
  <c r="AA3311" i="1"/>
  <c r="AB3311" i="1"/>
  <c r="X3312" i="1"/>
  <c r="Y3312" i="1"/>
  <c r="Z3312" i="1"/>
  <c r="AA3312" i="1"/>
  <c r="AB3312" i="1"/>
  <c r="X3313" i="1"/>
  <c r="Y3313" i="1"/>
  <c r="Z3313" i="1"/>
  <c r="AA3313" i="1"/>
  <c r="AB3313" i="1"/>
  <c r="X3314" i="1"/>
  <c r="Y3314" i="1"/>
  <c r="Z3314" i="1"/>
  <c r="AA3314" i="1"/>
  <c r="AB3314" i="1"/>
  <c r="X3315" i="1"/>
  <c r="Y3315" i="1"/>
  <c r="Z3315" i="1"/>
  <c r="AA3315" i="1"/>
  <c r="AB3315" i="1"/>
  <c r="X3316" i="1"/>
  <c r="Y3316" i="1"/>
  <c r="Z3316" i="1"/>
  <c r="AA3316" i="1"/>
  <c r="AB3316" i="1"/>
  <c r="X3317" i="1"/>
  <c r="Y3317" i="1"/>
  <c r="Z3317" i="1"/>
  <c r="AA3317" i="1"/>
  <c r="AB3317" i="1"/>
  <c r="X3318" i="1"/>
  <c r="Y3318" i="1"/>
  <c r="Z3318" i="1"/>
  <c r="AA3318" i="1"/>
  <c r="AB3318" i="1"/>
  <c r="X3319" i="1"/>
  <c r="Y3319" i="1"/>
  <c r="Z3319" i="1"/>
  <c r="AA3319" i="1"/>
  <c r="AB3319" i="1"/>
  <c r="X3320" i="1"/>
  <c r="Y3320" i="1"/>
  <c r="Z3320" i="1"/>
  <c r="AA3320" i="1"/>
  <c r="AB3320" i="1"/>
  <c r="X3321" i="1"/>
  <c r="Y3321" i="1"/>
  <c r="Z3321" i="1"/>
  <c r="AA3321" i="1"/>
  <c r="AB3321" i="1"/>
  <c r="X3322" i="1"/>
  <c r="Y3322" i="1"/>
  <c r="Z3322" i="1"/>
  <c r="AA3322" i="1"/>
  <c r="AB3322" i="1"/>
  <c r="X3323" i="1"/>
  <c r="Y3323" i="1"/>
  <c r="Z3323" i="1"/>
  <c r="AA3323" i="1"/>
  <c r="AB3323" i="1"/>
  <c r="X3324" i="1"/>
  <c r="Y3324" i="1"/>
  <c r="Z3324" i="1"/>
  <c r="AA3324" i="1"/>
  <c r="AB3324" i="1"/>
  <c r="X3325" i="1"/>
  <c r="Y3325" i="1"/>
  <c r="Z3325" i="1"/>
  <c r="AA3325" i="1"/>
  <c r="AB3325" i="1"/>
  <c r="X3326" i="1"/>
  <c r="Y3326" i="1"/>
  <c r="Z3326" i="1"/>
  <c r="AA3326" i="1"/>
  <c r="AB3326" i="1"/>
  <c r="X3327" i="1"/>
  <c r="Y3327" i="1"/>
  <c r="Z3327" i="1"/>
  <c r="AA3327" i="1"/>
  <c r="AB3327" i="1"/>
  <c r="X3328" i="1"/>
  <c r="Y3328" i="1"/>
  <c r="Z3328" i="1"/>
  <c r="AA3328" i="1"/>
  <c r="AB3328" i="1"/>
  <c r="X3329" i="1"/>
  <c r="Y3329" i="1"/>
  <c r="Z3329" i="1"/>
  <c r="AA3329" i="1"/>
  <c r="AB3329" i="1"/>
  <c r="X3330" i="1"/>
  <c r="Y3330" i="1"/>
  <c r="Z3330" i="1"/>
  <c r="AA3330" i="1"/>
  <c r="AB3330" i="1"/>
  <c r="X3331" i="1"/>
  <c r="Y3331" i="1"/>
  <c r="Z3331" i="1"/>
  <c r="AA3331" i="1"/>
  <c r="AB3331" i="1"/>
  <c r="X3332" i="1"/>
  <c r="Y3332" i="1"/>
  <c r="Z3332" i="1"/>
  <c r="AA3332" i="1"/>
  <c r="AB3332" i="1"/>
  <c r="X3333" i="1"/>
  <c r="Y3333" i="1"/>
  <c r="Z3333" i="1"/>
  <c r="AA3333" i="1"/>
  <c r="AB3333" i="1"/>
  <c r="X3334" i="1"/>
  <c r="Y3334" i="1"/>
  <c r="Z3334" i="1"/>
  <c r="AA3334" i="1"/>
  <c r="AB3334" i="1"/>
  <c r="X3335" i="1"/>
  <c r="Y3335" i="1"/>
  <c r="Z3335" i="1"/>
  <c r="AA3335" i="1"/>
  <c r="AB3335" i="1"/>
  <c r="N2528" i="1"/>
  <c r="O2528" i="1"/>
  <c r="P2528" i="1"/>
  <c r="Q2528" i="1"/>
  <c r="R2528" i="1"/>
  <c r="S2528" i="1"/>
  <c r="T2528" i="1"/>
  <c r="U2528" i="1"/>
  <c r="V2528" i="1"/>
  <c r="W2528" i="1" s="1"/>
  <c r="N2529" i="1"/>
  <c r="O2529" i="1"/>
  <c r="P2529" i="1"/>
  <c r="Q2529" i="1"/>
  <c r="R2529" i="1"/>
  <c r="S2529" i="1"/>
  <c r="T2529" i="1"/>
  <c r="U2529" i="1"/>
  <c r="V2529" i="1"/>
  <c r="W2529" i="1" s="1"/>
  <c r="N2530" i="1"/>
  <c r="O2530" i="1"/>
  <c r="P2530" i="1"/>
  <c r="Q2530" i="1"/>
  <c r="R2530" i="1"/>
  <c r="S2530" i="1"/>
  <c r="T2530" i="1"/>
  <c r="U2530" i="1"/>
  <c r="V2530" i="1"/>
  <c r="W2530" i="1" s="1"/>
  <c r="N2531" i="1"/>
  <c r="O2531" i="1"/>
  <c r="P2531" i="1"/>
  <c r="Q2531" i="1"/>
  <c r="R2531" i="1"/>
  <c r="S2531" i="1"/>
  <c r="T2531" i="1"/>
  <c r="U2531" i="1"/>
  <c r="V2531" i="1"/>
  <c r="W2531" i="1" s="1"/>
  <c r="N2532" i="1"/>
  <c r="O2532" i="1"/>
  <c r="P2532" i="1"/>
  <c r="Q2532" i="1"/>
  <c r="R2532" i="1"/>
  <c r="S2532" i="1"/>
  <c r="T2532" i="1"/>
  <c r="U2532" i="1"/>
  <c r="V2532" i="1"/>
  <c r="W2532" i="1" s="1"/>
  <c r="N2533" i="1"/>
  <c r="O2533" i="1"/>
  <c r="P2533" i="1"/>
  <c r="Q2533" i="1"/>
  <c r="R2533" i="1"/>
  <c r="S2533" i="1"/>
  <c r="T2533" i="1"/>
  <c r="U2533" i="1"/>
  <c r="V2533" i="1"/>
  <c r="W2533" i="1" s="1"/>
  <c r="N2534" i="1"/>
  <c r="O2534" i="1"/>
  <c r="P2534" i="1"/>
  <c r="Q2534" i="1"/>
  <c r="R2534" i="1"/>
  <c r="S2534" i="1"/>
  <c r="T2534" i="1"/>
  <c r="U2534" i="1"/>
  <c r="V2534" i="1"/>
  <c r="W2534" i="1" s="1"/>
  <c r="N2535" i="1"/>
  <c r="O2535" i="1"/>
  <c r="P2535" i="1"/>
  <c r="Q2535" i="1"/>
  <c r="R2535" i="1"/>
  <c r="S2535" i="1"/>
  <c r="T2535" i="1"/>
  <c r="U2535" i="1"/>
  <c r="V2535" i="1"/>
  <c r="W2535" i="1" s="1"/>
  <c r="N2536" i="1"/>
  <c r="O2536" i="1"/>
  <c r="P2536" i="1"/>
  <c r="Q2536" i="1"/>
  <c r="R2536" i="1"/>
  <c r="S2536" i="1"/>
  <c r="T2536" i="1"/>
  <c r="U2536" i="1"/>
  <c r="V2536" i="1"/>
  <c r="W2536" i="1" s="1"/>
  <c r="N2537" i="1"/>
  <c r="O2537" i="1"/>
  <c r="P2537" i="1"/>
  <c r="Q2537" i="1"/>
  <c r="R2537" i="1"/>
  <c r="S2537" i="1"/>
  <c r="T2537" i="1"/>
  <c r="U2537" i="1"/>
  <c r="V2537" i="1"/>
  <c r="W2537" i="1" s="1"/>
  <c r="N2538" i="1"/>
  <c r="O2538" i="1"/>
  <c r="P2538" i="1"/>
  <c r="Q2538" i="1"/>
  <c r="R2538" i="1"/>
  <c r="S2538" i="1"/>
  <c r="T2538" i="1"/>
  <c r="U2538" i="1"/>
  <c r="V2538" i="1"/>
  <c r="W2538" i="1" s="1"/>
  <c r="N2539" i="1"/>
  <c r="O2539" i="1"/>
  <c r="P2539" i="1"/>
  <c r="Q2539" i="1"/>
  <c r="R2539" i="1"/>
  <c r="S2539" i="1"/>
  <c r="T2539" i="1"/>
  <c r="U2539" i="1"/>
  <c r="V2539" i="1"/>
  <c r="W2539" i="1" s="1"/>
  <c r="N2540" i="1"/>
  <c r="O2540" i="1"/>
  <c r="P2540" i="1"/>
  <c r="Q2540" i="1"/>
  <c r="R2540" i="1"/>
  <c r="S2540" i="1"/>
  <c r="T2540" i="1"/>
  <c r="U2540" i="1"/>
  <c r="V2540" i="1"/>
  <c r="W2540" i="1" s="1"/>
  <c r="N2541" i="1"/>
  <c r="O2541" i="1"/>
  <c r="P2541" i="1"/>
  <c r="Q2541" i="1"/>
  <c r="R2541" i="1"/>
  <c r="S2541" i="1"/>
  <c r="T2541" i="1"/>
  <c r="U2541" i="1"/>
  <c r="V2541" i="1"/>
  <c r="W2541" i="1" s="1"/>
  <c r="N2542" i="1"/>
  <c r="O2542" i="1"/>
  <c r="P2542" i="1"/>
  <c r="Q2542" i="1"/>
  <c r="R2542" i="1"/>
  <c r="S2542" i="1"/>
  <c r="T2542" i="1"/>
  <c r="U2542" i="1"/>
  <c r="V2542" i="1"/>
  <c r="W2542" i="1" s="1"/>
  <c r="N2543" i="1"/>
  <c r="O2543" i="1"/>
  <c r="P2543" i="1"/>
  <c r="Q2543" i="1"/>
  <c r="R2543" i="1"/>
  <c r="S2543" i="1"/>
  <c r="T2543" i="1"/>
  <c r="U2543" i="1"/>
  <c r="V2543" i="1"/>
  <c r="W2543" i="1" s="1"/>
  <c r="N2544" i="1"/>
  <c r="O2544" i="1"/>
  <c r="P2544" i="1"/>
  <c r="Q2544" i="1"/>
  <c r="R2544" i="1"/>
  <c r="S2544" i="1"/>
  <c r="T2544" i="1"/>
  <c r="U2544" i="1"/>
  <c r="V2544" i="1"/>
  <c r="W2544" i="1" s="1"/>
  <c r="N2545" i="1"/>
  <c r="O2545" i="1"/>
  <c r="P2545" i="1"/>
  <c r="Q2545" i="1"/>
  <c r="R2545" i="1"/>
  <c r="S2545" i="1"/>
  <c r="T2545" i="1"/>
  <c r="U2545" i="1"/>
  <c r="V2545" i="1"/>
  <c r="W2545" i="1" s="1"/>
  <c r="N2546" i="1"/>
  <c r="O2546" i="1"/>
  <c r="P2546" i="1"/>
  <c r="Q2546" i="1"/>
  <c r="R2546" i="1"/>
  <c r="S2546" i="1"/>
  <c r="T2546" i="1"/>
  <c r="U2546" i="1"/>
  <c r="V2546" i="1"/>
  <c r="W2546" i="1" s="1"/>
  <c r="N2547" i="1"/>
  <c r="O2547" i="1"/>
  <c r="P2547" i="1"/>
  <c r="Q2547" i="1"/>
  <c r="R2547" i="1"/>
  <c r="S2547" i="1"/>
  <c r="T2547" i="1"/>
  <c r="U2547" i="1"/>
  <c r="V2547" i="1"/>
  <c r="W2547" i="1" s="1"/>
  <c r="N2548" i="1"/>
  <c r="O2548" i="1"/>
  <c r="P2548" i="1"/>
  <c r="Q2548" i="1"/>
  <c r="R2548" i="1"/>
  <c r="S2548" i="1"/>
  <c r="T2548" i="1"/>
  <c r="U2548" i="1"/>
  <c r="V2548" i="1"/>
  <c r="W2548" i="1" s="1"/>
  <c r="N2549" i="1"/>
  <c r="O2549" i="1"/>
  <c r="P2549" i="1"/>
  <c r="Q2549" i="1"/>
  <c r="R2549" i="1"/>
  <c r="S2549" i="1"/>
  <c r="T2549" i="1"/>
  <c r="U2549" i="1"/>
  <c r="V2549" i="1"/>
  <c r="W2549" i="1" s="1"/>
  <c r="N2550" i="1"/>
  <c r="O2550" i="1"/>
  <c r="P2550" i="1"/>
  <c r="Q2550" i="1"/>
  <c r="R2550" i="1"/>
  <c r="S2550" i="1"/>
  <c r="T2550" i="1"/>
  <c r="U2550" i="1"/>
  <c r="V2550" i="1"/>
  <c r="W2550" i="1" s="1"/>
  <c r="N2551" i="1"/>
  <c r="O2551" i="1"/>
  <c r="P2551" i="1"/>
  <c r="Q2551" i="1"/>
  <c r="R2551" i="1"/>
  <c r="S2551" i="1"/>
  <c r="T2551" i="1"/>
  <c r="U2551" i="1"/>
  <c r="V2551" i="1"/>
  <c r="W2551" i="1" s="1"/>
  <c r="N2552" i="1"/>
  <c r="O2552" i="1"/>
  <c r="P2552" i="1"/>
  <c r="Q2552" i="1"/>
  <c r="R2552" i="1"/>
  <c r="S2552" i="1"/>
  <c r="T2552" i="1"/>
  <c r="U2552" i="1"/>
  <c r="V2552" i="1"/>
  <c r="W2552" i="1" s="1"/>
  <c r="N2553" i="1"/>
  <c r="O2553" i="1"/>
  <c r="P2553" i="1"/>
  <c r="Q2553" i="1"/>
  <c r="R2553" i="1"/>
  <c r="S2553" i="1"/>
  <c r="T2553" i="1"/>
  <c r="U2553" i="1"/>
  <c r="V2553" i="1"/>
  <c r="W2553" i="1" s="1"/>
  <c r="N2554" i="1"/>
  <c r="O2554" i="1"/>
  <c r="P2554" i="1"/>
  <c r="Q2554" i="1"/>
  <c r="R2554" i="1"/>
  <c r="S2554" i="1"/>
  <c r="T2554" i="1"/>
  <c r="U2554" i="1"/>
  <c r="V2554" i="1"/>
  <c r="W2554" i="1" s="1"/>
  <c r="N2555" i="1"/>
  <c r="O2555" i="1"/>
  <c r="P2555" i="1"/>
  <c r="Q2555" i="1"/>
  <c r="R2555" i="1"/>
  <c r="S2555" i="1"/>
  <c r="T2555" i="1"/>
  <c r="U2555" i="1"/>
  <c r="V2555" i="1"/>
  <c r="W2555" i="1" s="1"/>
  <c r="N2556" i="1"/>
  <c r="O2556" i="1"/>
  <c r="P2556" i="1"/>
  <c r="Q2556" i="1"/>
  <c r="R2556" i="1"/>
  <c r="S2556" i="1"/>
  <c r="T2556" i="1"/>
  <c r="U2556" i="1"/>
  <c r="V2556" i="1"/>
  <c r="W2556" i="1" s="1"/>
  <c r="N2557" i="1"/>
  <c r="O2557" i="1"/>
  <c r="P2557" i="1"/>
  <c r="Q2557" i="1"/>
  <c r="R2557" i="1"/>
  <c r="S2557" i="1"/>
  <c r="T2557" i="1"/>
  <c r="U2557" i="1"/>
  <c r="V2557" i="1"/>
  <c r="W2557" i="1" s="1"/>
  <c r="N2558" i="1"/>
  <c r="O2558" i="1"/>
  <c r="P2558" i="1"/>
  <c r="Q2558" i="1"/>
  <c r="R2558" i="1"/>
  <c r="S2558" i="1"/>
  <c r="T2558" i="1"/>
  <c r="U2558" i="1"/>
  <c r="V2558" i="1"/>
  <c r="W2558" i="1" s="1"/>
  <c r="N2559" i="1"/>
  <c r="O2559" i="1"/>
  <c r="P2559" i="1"/>
  <c r="Q2559" i="1"/>
  <c r="R2559" i="1"/>
  <c r="S2559" i="1"/>
  <c r="T2559" i="1"/>
  <c r="U2559" i="1"/>
  <c r="V2559" i="1"/>
  <c r="W2559" i="1" s="1"/>
  <c r="N2560" i="1"/>
  <c r="O2560" i="1"/>
  <c r="P2560" i="1"/>
  <c r="Q2560" i="1"/>
  <c r="R2560" i="1"/>
  <c r="S2560" i="1"/>
  <c r="T2560" i="1"/>
  <c r="U2560" i="1"/>
  <c r="V2560" i="1"/>
  <c r="W2560" i="1" s="1"/>
  <c r="N2561" i="1"/>
  <c r="O2561" i="1"/>
  <c r="P2561" i="1"/>
  <c r="Q2561" i="1"/>
  <c r="R2561" i="1"/>
  <c r="S2561" i="1"/>
  <c r="T2561" i="1"/>
  <c r="U2561" i="1"/>
  <c r="V2561" i="1"/>
  <c r="W2561" i="1" s="1"/>
  <c r="N2562" i="1"/>
  <c r="O2562" i="1"/>
  <c r="P2562" i="1"/>
  <c r="Q2562" i="1"/>
  <c r="R2562" i="1"/>
  <c r="S2562" i="1"/>
  <c r="T2562" i="1"/>
  <c r="U2562" i="1"/>
  <c r="V2562" i="1"/>
  <c r="W2562" i="1" s="1"/>
  <c r="N2563" i="1"/>
  <c r="O2563" i="1"/>
  <c r="P2563" i="1"/>
  <c r="Q2563" i="1"/>
  <c r="R2563" i="1"/>
  <c r="S2563" i="1"/>
  <c r="T2563" i="1"/>
  <c r="U2563" i="1"/>
  <c r="V2563" i="1"/>
  <c r="W2563" i="1" s="1"/>
  <c r="N2564" i="1"/>
  <c r="O2564" i="1"/>
  <c r="P2564" i="1"/>
  <c r="Q2564" i="1"/>
  <c r="R2564" i="1"/>
  <c r="S2564" i="1"/>
  <c r="T2564" i="1"/>
  <c r="U2564" i="1"/>
  <c r="V2564" i="1"/>
  <c r="W2564" i="1" s="1"/>
  <c r="N2565" i="1"/>
  <c r="O2565" i="1"/>
  <c r="P2565" i="1"/>
  <c r="Q2565" i="1"/>
  <c r="R2565" i="1"/>
  <c r="S2565" i="1"/>
  <c r="T2565" i="1"/>
  <c r="U2565" i="1"/>
  <c r="V2565" i="1"/>
  <c r="W2565" i="1" s="1"/>
  <c r="N2566" i="1"/>
  <c r="O2566" i="1"/>
  <c r="P2566" i="1"/>
  <c r="Q2566" i="1"/>
  <c r="R2566" i="1"/>
  <c r="S2566" i="1"/>
  <c r="T2566" i="1"/>
  <c r="U2566" i="1"/>
  <c r="V2566" i="1"/>
  <c r="W2566" i="1" s="1"/>
  <c r="N2567" i="1"/>
  <c r="O2567" i="1"/>
  <c r="P2567" i="1"/>
  <c r="Q2567" i="1"/>
  <c r="R2567" i="1"/>
  <c r="S2567" i="1"/>
  <c r="T2567" i="1"/>
  <c r="U2567" i="1"/>
  <c r="V2567" i="1"/>
  <c r="W2567" i="1" s="1"/>
  <c r="N2568" i="1"/>
  <c r="O2568" i="1"/>
  <c r="P2568" i="1"/>
  <c r="Q2568" i="1"/>
  <c r="R2568" i="1"/>
  <c r="S2568" i="1"/>
  <c r="T2568" i="1"/>
  <c r="U2568" i="1"/>
  <c r="V2568" i="1"/>
  <c r="W2568" i="1" s="1"/>
  <c r="N2569" i="1"/>
  <c r="O2569" i="1"/>
  <c r="P2569" i="1"/>
  <c r="Q2569" i="1"/>
  <c r="R2569" i="1"/>
  <c r="S2569" i="1"/>
  <c r="T2569" i="1"/>
  <c r="U2569" i="1"/>
  <c r="V2569" i="1"/>
  <c r="W2569" i="1" s="1"/>
  <c r="N2570" i="1"/>
  <c r="O2570" i="1"/>
  <c r="P2570" i="1"/>
  <c r="Q2570" i="1"/>
  <c r="R2570" i="1"/>
  <c r="S2570" i="1"/>
  <c r="T2570" i="1"/>
  <c r="U2570" i="1"/>
  <c r="V2570" i="1"/>
  <c r="W2570" i="1" s="1"/>
  <c r="N2571" i="1"/>
  <c r="O2571" i="1"/>
  <c r="P2571" i="1"/>
  <c r="Q2571" i="1"/>
  <c r="R2571" i="1"/>
  <c r="S2571" i="1"/>
  <c r="T2571" i="1"/>
  <c r="U2571" i="1"/>
  <c r="V2571" i="1"/>
  <c r="W2571" i="1" s="1"/>
  <c r="N2572" i="1"/>
  <c r="O2572" i="1"/>
  <c r="P2572" i="1"/>
  <c r="Q2572" i="1"/>
  <c r="R2572" i="1"/>
  <c r="S2572" i="1"/>
  <c r="T2572" i="1"/>
  <c r="U2572" i="1"/>
  <c r="V2572" i="1"/>
  <c r="W2572" i="1" s="1"/>
  <c r="N2573" i="1"/>
  <c r="O2573" i="1"/>
  <c r="P2573" i="1"/>
  <c r="Q2573" i="1"/>
  <c r="R2573" i="1"/>
  <c r="S2573" i="1"/>
  <c r="T2573" i="1"/>
  <c r="U2573" i="1"/>
  <c r="V2573" i="1"/>
  <c r="W2573" i="1" s="1"/>
  <c r="N2574" i="1"/>
  <c r="O2574" i="1"/>
  <c r="P2574" i="1"/>
  <c r="Q2574" i="1"/>
  <c r="R2574" i="1"/>
  <c r="S2574" i="1"/>
  <c r="T2574" i="1"/>
  <c r="U2574" i="1"/>
  <c r="V2574" i="1"/>
  <c r="W2574" i="1" s="1"/>
  <c r="N2575" i="1"/>
  <c r="O2575" i="1"/>
  <c r="P2575" i="1"/>
  <c r="Q2575" i="1"/>
  <c r="R2575" i="1"/>
  <c r="S2575" i="1"/>
  <c r="T2575" i="1"/>
  <c r="U2575" i="1"/>
  <c r="V2575" i="1"/>
  <c r="W2575" i="1" s="1"/>
  <c r="N2576" i="1"/>
  <c r="O2576" i="1"/>
  <c r="P2576" i="1"/>
  <c r="Q2576" i="1"/>
  <c r="R2576" i="1"/>
  <c r="S2576" i="1"/>
  <c r="T2576" i="1"/>
  <c r="U2576" i="1"/>
  <c r="V2576" i="1"/>
  <c r="W2576" i="1" s="1"/>
  <c r="N2577" i="1"/>
  <c r="O2577" i="1"/>
  <c r="P2577" i="1"/>
  <c r="Q2577" i="1"/>
  <c r="R2577" i="1"/>
  <c r="S2577" i="1"/>
  <c r="T2577" i="1"/>
  <c r="U2577" i="1"/>
  <c r="V2577" i="1"/>
  <c r="W2577" i="1" s="1"/>
  <c r="N2578" i="1"/>
  <c r="O2578" i="1"/>
  <c r="P2578" i="1"/>
  <c r="Q2578" i="1"/>
  <c r="R2578" i="1"/>
  <c r="S2578" i="1"/>
  <c r="T2578" i="1"/>
  <c r="U2578" i="1"/>
  <c r="V2578" i="1"/>
  <c r="W2578" i="1" s="1"/>
  <c r="N2579" i="1"/>
  <c r="O2579" i="1"/>
  <c r="P2579" i="1"/>
  <c r="Q2579" i="1"/>
  <c r="R2579" i="1"/>
  <c r="S2579" i="1"/>
  <c r="T2579" i="1"/>
  <c r="U2579" i="1"/>
  <c r="V2579" i="1"/>
  <c r="W2579" i="1" s="1"/>
  <c r="N2580" i="1"/>
  <c r="O2580" i="1"/>
  <c r="P2580" i="1"/>
  <c r="Q2580" i="1"/>
  <c r="R2580" i="1"/>
  <c r="S2580" i="1"/>
  <c r="T2580" i="1"/>
  <c r="U2580" i="1"/>
  <c r="V2580" i="1"/>
  <c r="W2580" i="1" s="1"/>
  <c r="N2581" i="1"/>
  <c r="O2581" i="1"/>
  <c r="P2581" i="1"/>
  <c r="Q2581" i="1"/>
  <c r="R2581" i="1"/>
  <c r="S2581" i="1"/>
  <c r="T2581" i="1"/>
  <c r="U2581" i="1"/>
  <c r="V2581" i="1"/>
  <c r="W2581" i="1" s="1"/>
  <c r="N2582" i="1"/>
  <c r="O2582" i="1"/>
  <c r="P2582" i="1"/>
  <c r="Q2582" i="1"/>
  <c r="R2582" i="1"/>
  <c r="S2582" i="1"/>
  <c r="T2582" i="1"/>
  <c r="U2582" i="1"/>
  <c r="V2582" i="1"/>
  <c r="W2582" i="1" s="1"/>
  <c r="N2583" i="1"/>
  <c r="O2583" i="1"/>
  <c r="P2583" i="1"/>
  <c r="Q2583" i="1"/>
  <c r="R2583" i="1"/>
  <c r="S2583" i="1"/>
  <c r="T2583" i="1"/>
  <c r="U2583" i="1"/>
  <c r="V2583" i="1"/>
  <c r="W2583" i="1" s="1"/>
  <c r="N2584" i="1"/>
  <c r="O2584" i="1"/>
  <c r="P2584" i="1"/>
  <c r="Q2584" i="1"/>
  <c r="R2584" i="1"/>
  <c r="S2584" i="1"/>
  <c r="T2584" i="1"/>
  <c r="U2584" i="1"/>
  <c r="V2584" i="1"/>
  <c r="W2584" i="1" s="1"/>
  <c r="N2585" i="1"/>
  <c r="O2585" i="1"/>
  <c r="P2585" i="1"/>
  <c r="Q2585" i="1"/>
  <c r="R2585" i="1"/>
  <c r="S2585" i="1"/>
  <c r="T2585" i="1"/>
  <c r="U2585" i="1"/>
  <c r="V2585" i="1"/>
  <c r="W2585" i="1" s="1"/>
  <c r="N2586" i="1"/>
  <c r="O2586" i="1"/>
  <c r="P2586" i="1"/>
  <c r="Q2586" i="1"/>
  <c r="R2586" i="1"/>
  <c r="S2586" i="1"/>
  <c r="T2586" i="1"/>
  <c r="U2586" i="1"/>
  <c r="V2586" i="1"/>
  <c r="W2586" i="1" s="1"/>
  <c r="N2587" i="1"/>
  <c r="O2587" i="1"/>
  <c r="P2587" i="1"/>
  <c r="Q2587" i="1"/>
  <c r="R2587" i="1"/>
  <c r="S2587" i="1"/>
  <c r="T2587" i="1"/>
  <c r="U2587" i="1"/>
  <c r="V2587" i="1"/>
  <c r="W2587" i="1" s="1"/>
  <c r="N2588" i="1"/>
  <c r="O2588" i="1"/>
  <c r="P2588" i="1"/>
  <c r="Q2588" i="1"/>
  <c r="R2588" i="1"/>
  <c r="S2588" i="1"/>
  <c r="T2588" i="1"/>
  <c r="U2588" i="1"/>
  <c r="V2588" i="1"/>
  <c r="W2588" i="1" s="1"/>
  <c r="N2589" i="1"/>
  <c r="O2589" i="1"/>
  <c r="P2589" i="1"/>
  <c r="Q2589" i="1"/>
  <c r="R2589" i="1"/>
  <c r="S2589" i="1"/>
  <c r="T2589" i="1"/>
  <c r="U2589" i="1"/>
  <c r="V2589" i="1"/>
  <c r="W2589" i="1" s="1"/>
  <c r="N2590" i="1"/>
  <c r="O2590" i="1"/>
  <c r="P2590" i="1"/>
  <c r="Q2590" i="1"/>
  <c r="R2590" i="1"/>
  <c r="S2590" i="1"/>
  <c r="T2590" i="1"/>
  <c r="U2590" i="1"/>
  <c r="V2590" i="1"/>
  <c r="W2590" i="1" s="1"/>
  <c r="N2591" i="1"/>
  <c r="O2591" i="1"/>
  <c r="P2591" i="1"/>
  <c r="Q2591" i="1"/>
  <c r="R2591" i="1"/>
  <c r="S2591" i="1"/>
  <c r="T2591" i="1"/>
  <c r="U2591" i="1"/>
  <c r="V2591" i="1"/>
  <c r="W2591" i="1" s="1"/>
  <c r="N2592" i="1"/>
  <c r="O2592" i="1"/>
  <c r="P2592" i="1"/>
  <c r="Q2592" i="1"/>
  <c r="R2592" i="1"/>
  <c r="S2592" i="1"/>
  <c r="T2592" i="1"/>
  <c r="U2592" i="1"/>
  <c r="V2592" i="1"/>
  <c r="W2592" i="1" s="1"/>
  <c r="N2593" i="1"/>
  <c r="O2593" i="1"/>
  <c r="P2593" i="1"/>
  <c r="Q2593" i="1"/>
  <c r="R2593" i="1"/>
  <c r="S2593" i="1"/>
  <c r="T2593" i="1"/>
  <c r="U2593" i="1"/>
  <c r="V2593" i="1"/>
  <c r="W2593" i="1" s="1"/>
  <c r="N2594" i="1"/>
  <c r="O2594" i="1"/>
  <c r="P2594" i="1"/>
  <c r="Q2594" i="1"/>
  <c r="R2594" i="1"/>
  <c r="S2594" i="1"/>
  <c r="T2594" i="1"/>
  <c r="U2594" i="1"/>
  <c r="V2594" i="1"/>
  <c r="W2594" i="1" s="1"/>
  <c r="N2595" i="1"/>
  <c r="O2595" i="1"/>
  <c r="P2595" i="1"/>
  <c r="Q2595" i="1"/>
  <c r="R2595" i="1"/>
  <c r="S2595" i="1"/>
  <c r="T2595" i="1"/>
  <c r="U2595" i="1"/>
  <c r="V2595" i="1"/>
  <c r="W2595" i="1" s="1"/>
  <c r="N2596" i="1"/>
  <c r="O2596" i="1"/>
  <c r="P2596" i="1"/>
  <c r="Q2596" i="1"/>
  <c r="R2596" i="1"/>
  <c r="S2596" i="1"/>
  <c r="T2596" i="1"/>
  <c r="U2596" i="1"/>
  <c r="V2596" i="1"/>
  <c r="W2596" i="1" s="1"/>
  <c r="N2597" i="1"/>
  <c r="O2597" i="1"/>
  <c r="P2597" i="1"/>
  <c r="Q2597" i="1"/>
  <c r="R2597" i="1"/>
  <c r="S2597" i="1"/>
  <c r="T2597" i="1"/>
  <c r="U2597" i="1"/>
  <c r="V2597" i="1"/>
  <c r="W2597" i="1" s="1"/>
  <c r="N2598" i="1"/>
  <c r="O2598" i="1"/>
  <c r="P2598" i="1"/>
  <c r="Q2598" i="1"/>
  <c r="R2598" i="1"/>
  <c r="S2598" i="1"/>
  <c r="T2598" i="1"/>
  <c r="U2598" i="1"/>
  <c r="V2598" i="1"/>
  <c r="W2598" i="1" s="1"/>
  <c r="N2599" i="1"/>
  <c r="O2599" i="1"/>
  <c r="P2599" i="1"/>
  <c r="Q2599" i="1"/>
  <c r="R2599" i="1"/>
  <c r="S2599" i="1"/>
  <c r="T2599" i="1"/>
  <c r="U2599" i="1"/>
  <c r="V2599" i="1"/>
  <c r="W2599" i="1" s="1"/>
  <c r="N2600" i="1"/>
  <c r="O2600" i="1"/>
  <c r="P2600" i="1"/>
  <c r="Q2600" i="1"/>
  <c r="R2600" i="1"/>
  <c r="S2600" i="1"/>
  <c r="T2600" i="1"/>
  <c r="U2600" i="1"/>
  <c r="V2600" i="1"/>
  <c r="W2600" i="1" s="1"/>
  <c r="N2601" i="1"/>
  <c r="O2601" i="1"/>
  <c r="P2601" i="1"/>
  <c r="Q2601" i="1"/>
  <c r="R2601" i="1"/>
  <c r="S2601" i="1"/>
  <c r="T2601" i="1"/>
  <c r="U2601" i="1"/>
  <c r="V2601" i="1"/>
  <c r="W2601" i="1" s="1"/>
  <c r="N2602" i="1"/>
  <c r="O2602" i="1"/>
  <c r="P2602" i="1"/>
  <c r="Q2602" i="1"/>
  <c r="R2602" i="1"/>
  <c r="S2602" i="1"/>
  <c r="T2602" i="1"/>
  <c r="U2602" i="1"/>
  <c r="V2602" i="1"/>
  <c r="W2602" i="1" s="1"/>
  <c r="N2603" i="1"/>
  <c r="O2603" i="1"/>
  <c r="P2603" i="1"/>
  <c r="Q2603" i="1"/>
  <c r="R2603" i="1"/>
  <c r="S2603" i="1"/>
  <c r="T2603" i="1"/>
  <c r="U2603" i="1"/>
  <c r="V2603" i="1"/>
  <c r="W2603" i="1" s="1"/>
  <c r="N2604" i="1"/>
  <c r="O2604" i="1"/>
  <c r="P2604" i="1"/>
  <c r="Q2604" i="1"/>
  <c r="R2604" i="1"/>
  <c r="S2604" i="1"/>
  <c r="T2604" i="1"/>
  <c r="U2604" i="1"/>
  <c r="V2604" i="1"/>
  <c r="W2604" i="1" s="1"/>
  <c r="N2605" i="1"/>
  <c r="O2605" i="1"/>
  <c r="P2605" i="1"/>
  <c r="Q2605" i="1"/>
  <c r="R2605" i="1"/>
  <c r="S2605" i="1"/>
  <c r="T2605" i="1"/>
  <c r="U2605" i="1"/>
  <c r="V2605" i="1"/>
  <c r="W2605" i="1" s="1"/>
  <c r="N2606" i="1"/>
  <c r="O2606" i="1"/>
  <c r="P2606" i="1"/>
  <c r="Q2606" i="1"/>
  <c r="R2606" i="1"/>
  <c r="S2606" i="1"/>
  <c r="T2606" i="1"/>
  <c r="U2606" i="1"/>
  <c r="V2606" i="1"/>
  <c r="W2606" i="1" s="1"/>
  <c r="N2607" i="1"/>
  <c r="O2607" i="1"/>
  <c r="P2607" i="1"/>
  <c r="Q2607" i="1"/>
  <c r="R2607" i="1"/>
  <c r="S2607" i="1"/>
  <c r="T2607" i="1"/>
  <c r="U2607" i="1"/>
  <c r="V2607" i="1"/>
  <c r="W2607" i="1" s="1"/>
  <c r="N2608" i="1"/>
  <c r="O2608" i="1"/>
  <c r="P2608" i="1"/>
  <c r="Q2608" i="1"/>
  <c r="R2608" i="1"/>
  <c r="S2608" i="1"/>
  <c r="T2608" i="1"/>
  <c r="U2608" i="1"/>
  <c r="V2608" i="1"/>
  <c r="W2608" i="1" s="1"/>
  <c r="N2609" i="1"/>
  <c r="O2609" i="1"/>
  <c r="P2609" i="1"/>
  <c r="Q2609" i="1"/>
  <c r="R2609" i="1"/>
  <c r="S2609" i="1"/>
  <c r="T2609" i="1"/>
  <c r="U2609" i="1"/>
  <c r="V2609" i="1"/>
  <c r="W2609" i="1" s="1"/>
  <c r="N2610" i="1"/>
  <c r="O2610" i="1"/>
  <c r="P2610" i="1"/>
  <c r="Q2610" i="1"/>
  <c r="R2610" i="1"/>
  <c r="S2610" i="1"/>
  <c r="T2610" i="1"/>
  <c r="U2610" i="1"/>
  <c r="V2610" i="1"/>
  <c r="W2610" i="1" s="1"/>
  <c r="N2611" i="1"/>
  <c r="O2611" i="1"/>
  <c r="P2611" i="1"/>
  <c r="Q2611" i="1"/>
  <c r="R2611" i="1"/>
  <c r="S2611" i="1"/>
  <c r="T2611" i="1"/>
  <c r="U2611" i="1"/>
  <c r="V2611" i="1"/>
  <c r="W2611" i="1" s="1"/>
  <c r="N2612" i="1"/>
  <c r="O2612" i="1"/>
  <c r="P2612" i="1"/>
  <c r="Q2612" i="1"/>
  <c r="R2612" i="1"/>
  <c r="S2612" i="1"/>
  <c r="T2612" i="1"/>
  <c r="U2612" i="1"/>
  <c r="V2612" i="1"/>
  <c r="W2612" i="1" s="1"/>
  <c r="N2613" i="1"/>
  <c r="O2613" i="1"/>
  <c r="P2613" i="1"/>
  <c r="Q2613" i="1"/>
  <c r="R2613" i="1"/>
  <c r="S2613" i="1"/>
  <c r="T2613" i="1"/>
  <c r="U2613" i="1"/>
  <c r="V2613" i="1"/>
  <c r="W2613" i="1" s="1"/>
  <c r="N2614" i="1"/>
  <c r="O2614" i="1"/>
  <c r="P2614" i="1"/>
  <c r="Q2614" i="1"/>
  <c r="R2614" i="1"/>
  <c r="S2614" i="1"/>
  <c r="T2614" i="1"/>
  <c r="U2614" i="1"/>
  <c r="V2614" i="1"/>
  <c r="W2614" i="1" s="1"/>
  <c r="N2615" i="1"/>
  <c r="O2615" i="1"/>
  <c r="P2615" i="1"/>
  <c r="Q2615" i="1"/>
  <c r="R2615" i="1"/>
  <c r="S2615" i="1"/>
  <c r="T2615" i="1"/>
  <c r="U2615" i="1"/>
  <c r="V2615" i="1"/>
  <c r="W2615" i="1" s="1"/>
  <c r="N2616" i="1"/>
  <c r="O2616" i="1"/>
  <c r="P2616" i="1"/>
  <c r="Q2616" i="1"/>
  <c r="R2616" i="1"/>
  <c r="S2616" i="1"/>
  <c r="T2616" i="1"/>
  <c r="U2616" i="1"/>
  <c r="V2616" i="1"/>
  <c r="W2616" i="1" s="1"/>
  <c r="N2617" i="1"/>
  <c r="O2617" i="1"/>
  <c r="P2617" i="1"/>
  <c r="Q2617" i="1"/>
  <c r="R2617" i="1"/>
  <c r="S2617" i="1"/>
  <c r="T2617" i="1"/>
  <c r="U2617" i="1"/>
  <c r="V2617" i="1"/>
  <c r="W2617" i="1" s="1"/>
  <c r="N2618" i="1"/>
  <c r="O2618" i="1"/>
  <c r="P2618" i="1"/>
  <c r="Q2618" i="1"/>
  <c r="R2618" i="1"/>
  <c r="S2618" i="1"/>
  <c r="T2618" i="1"/>
  <c r="U2618" i="1"/>
  <c r="V2618" i="1"/>
  <c r="W2618" i="1" s="1"/>
  <c r="N2619" i="1"/>
  <c r="O2619" i="1"/>
  <c r="P2619" i="1"/>
  <c r="Q2619" i="1"/>
  <c r="R2619" i="1"/>
  <c r="S2619" i="1"/>
  <c r="T2619" i="1"/>
  <c r="U2619" i="1"/>
  <c r="V2619" i="1"/>
  <c r="W2619" i="1" s="1"/>
  <c r="N2620" i="1"/>
  <c r="O2620" i="1"/>
  <c r="P2620" i="1"/>
  <c r="Q2620" i="1"/>
  <c r="R2620" i="1"/>
  <c r="S2620" i="1"/>
  <c r="T2620" i="1"/>
  <c r="U2620" i="1"/>
  <c r="V2620" i="1"/>
  <c r="W2620" i="1" s="1"/>
  <c r="N2621" i="1"/>
  <c r="O2621" i="1"/>
  <c r="P2621" i="1"/>
  <c r="Q2621" i="1"/>
  <c r="R2621" i="1"/>
  <c r="S2621" i="1"/>
  <c r="T2621" i="1"/>
  <c r="U2621" i="1"/>
  <c r="V2621" i="1"/>
  <c r="W2621" i="1" s="1"/>
  <c r="N2622" i="1"/>
  <c r="O2622" i="1"/>
  <c r="P2622" i="1"/>
  <c r="Q2622" i="1"/>
  <c r="R2622" i="1"/>
  <c r="S2622" i="1"/>
  <c r="T2622" i="1"/>
  <c r="U2622" i="1"/>
  <c r="V2622" i="1"/>
  <c r="W2622" i="1" s="1"/>
  <c r="N2623" i="1"/>
  <c r="O2623" i="1"/>
  <c r="P2623" i="1"/>
  <c r="Q2623" i="1"/>
  <c r="R2623" i="1"/>
  <c r="S2623" i="1"/>
  <c r="T2623" i="1"/>
  <c r="U2623" i="1"/>
  <c r="V2623" i="1"/>
  <c r="W2623" i="1" s="1"/>
  <c r="N2624" i="1"/>
  <c r="O2624" i="1"/>
  <c r="P2624" i="1"/>
  <c r="Q2624" i="1"/>
  <c r="R2624" i="1"/>
  <c r="S2624" i="1"/>
  <c r="T2624" i="1"/>
  <c r="U2624" i="1"/>
  <c r="V2624" i="1"/>
  <c r="W2624" i="1" s="1"/>
  <c r="N2625" i="1"/>
  <c r="O2625" i="1"/>
  <c r="P2625" i="1"/>
  <c r="Q2625" i="1"/>
  <c r="R2625" i="1"/>
  <c r="S2625" i="1"/>
  <c r="T2625" i="1"/>
  <c r="U2625" i="1"/>
  <c r="V2625" i="1"/>
  <c r="W2625" i="1" s="1"/>
  <c r="N2626" i="1"/>
  <c r="O2626" i="1"/>
  <c r="P2626" i="1"/>
  <c r="Q2626" i="1"/>
  <c r="R2626" i="1"/>
  <c r="S2626" i="1"/>
  <c r="T2626" i="1"/>
  <c r="U2626" i="1"/>
  <c r="V2626" i="1"/>
  <c r="W2626" i="1" s="1"/>
  <c r="N2627" i="1"/>
  <c r="O2627" i="1"/>
  <c r="P2627" i="1"/>
  <c r="Q2627" i="1"/>
  <c r="R2627" i="1"/>
  <c r="S2627" i="1"/>
  <c r="T2627" i="1"/>
  <c r="U2627" i="1"/>
  <c r="V2627" i="1"/>
  <c r="W2627" i="1" s="1"/>
  <c r="N2628" i="1"/>
  <c r="O2628" i="1"/>
  <c r="P2628" i="1"/>
  <c r="Q2628" i="1"/>
  <c r="R2628" i="1"/>
  <c r="S2628" i="1"/>
  <c r="T2628" i="1"/>
  <c r="U2628" i="1"/>
  <c r="V2628" i="1"/>
  <c r="W2628" i="1" s="1"/>
  <c r="N2629" i="1"/>
  <c r="O2629" i="1"/>
  <c r="P2629" i="1"/>
  <c r="Q2629" i="1"/>
  <c r="R2629" i="1"/>
  <c r="S2629" i="1"/>
  <c r="T2629" i="1"/>
  <c r="U2629" i="1"/>
  <c r="V2629" i="1"/>
  <c r="W2629" i="1" s="1"/>
  <c r="N2630" i="1"/>
  <c r="O2630" i="1"/>
  <c r="P2630" i="1"/>
  <c r="Q2630" i="1"/>
  <c r="R2630" i="1"/>
  <c r="S2630" i="1"/>
  <c r="T2630" i="1"/>
  <c r="U2630" i="1"/>
  <c r="V2630" i="1"/>
  <c r="W2630" i="1" s="1"/>
  <c r="N2631" i="1"/>
  <c r="O2631" i="1"/>
  <c r="P2631" i="1"/>
  <c r="Q2631" i="1"/>
  <c r="R2631" i="1"/>
  <c r="S2631" i="1"/>
  <c r="T2631" i="1"/>
  <c r="U2631" i="1"/>
  <c r="V2631" i="1"/>
  <c r="W2631" i="1" s="1"/>
  <c r="N2632" i="1"/>
  <c r="O2632" i="1"/>
  <c r="P2632" i="1"/>
  <c r="Q2632" i="1"/>
  <c r="R2632" i="1"/>
  <c r="S2632" i="1"/>
  <c r="T2632" i="1"/>
  <c r="U2632" i="1"/>
  <c r="V2632" i="1"/>
  <c r="W2632" i="1" s="1"/>
  <c r="N2633" i="1"/>
  <c r="O2633" i="1"/>
  <c r="P2633" i="1"/>
  <c r="Q2633" i="1"/>
  <c r="R2633" i="1"/>
  <c r="S2633" i="1"/>
  <c r="T2633" i="1"/>
  <c r="U2633" i="1"/>
  <c r="V2633" i="1"/>
  <c r="W2633" i="1" s="1"/>
  <c r="N2634" i="1"/>
  <c r="O2634" i="1"/>
  <c r="P2634" i="1"/>
  <c r="Q2634" i="1"/>
  <c r="R2634" i="1"/>
  <c r="S2634" i="1"/>
  <c r="T2634" i="1"/>
  <c r="U2634" i="1"/>
  <c r="V2634" i="1"/>
  <c r="W2634" i="1" s="1"/>
  <c r="N2635" i="1"/>
  <c r="O2635" i="1"/>
  <c r="P2635" i="1"/>
  <c r="Q2635" i="1"/>
  <c r="R2635" i="1"/>
  <c r="S2635" i="1"/>
  <c r="T2635" i="1"/>
  <c r="U2635" i="1"/>
  <c r="V2635" i="1"/>
  <c r="W2635" i="1" s="1"/>
  <c r="N2636" i="1"/>
  <c r="O2636" i="1"/>
  <c r="P2636" i="1"/>
  <c r="Q2636" i="1"/>
  <c r="R2636" i="1"/>
  <c r="S2636" i="1"/>
  <c r="T2636" i="1"/>
  <c r="U2636" i="1"/>
  <c r="V2636" i="1"/>
  <c r="W2636" i="1" s="1"/>
  <c r="N2637" i="1"/>
  <c r="O2637" i="1"/>
  <c r="P2637" i="1"/>
  <c r="Q2637" i="1"/>
  <c r="R2637" i="1"/>
  <c r="S2637" i="1"/>
  <c r="T2637" i="1"/>
  <c r="U2637" i="1"/>
  <c r="V2637" i="1"/>
  <c r="W2637" i="1" s="1"/>
  <c r="N2638" i="1"/>
  <c r="O2638" i="1"/>
  <c r="P2638" i="1"/>
  <c r="Q2638" i="1"/>
  <c r="R2638" i="1"/>
  <c r="S2638" i="1"/>
  <c r="T2638" i="1"/>
  <c r="U2638" i="1"/>
  <c r="V2638" i="1"/>
  <c r="W2638" i="1" s="1"/>
  <c r="N2639" i="1"/>
  <c r="O2639" i="1"/>
  <c r="P2639" i="1"/>
  <c r="Q2639" i="1"/>
  <c r="R2639" i="1"/>
  <c r="S2639" i="1"/>
  <c r="T2639" i="1"/>
  <c r="U2639" i="1"/>
  <c r="V2639" i="1"/>
  <c r="W2639" i="1" s="1"/>
  <c r="N2640" i="1"/>
  <c r="O2640" i="1"/>
  <c r="P2640" i="1"/>
  <c r="Q2640" i="1"/>
  <c r="R2640" i="1"/>
  <c r="S2640" i="1"/>
  <c r="T2640" i="1"/>
  <c r="U2640" i="1"/>
  <c r="V2640" i="1"/>
  <c r="W2640" i="1" s="1"/>
  <c r="N2641" i="1"/>
  <c r="O2641" i="1"/>
  <c r="P2641" i="1"/>
  <c r="Q2641" i="1"/>
  <c r="R2641" i="1"/>
  <c r="S2641" i="1"/>
  <c r="T2641" i="1"/>
  <c r="U2641" i="1"/>
  <c r="V2641" i="1"/>
  <c r="W2641" i="1" s="1"/>
  <c r="N2642" i="1"/>
  <c r="O2642" i="1"/>
  <c r="P2642" i="1"/>
  <c r="Q2642" i="1"/>
  <c r="R2642" i="1"/>
  <c r="S2642" i="1"/>
  <c r="T2642" i="1"/>
  <c r="U2642" i="1"/>
  <c r="V2642" i="1"/>
  <c r="W2642" i="1" s="1"/>
  <c r="N2643" i="1"/>
  <c r="O2643" i="1"/>
  <c r="P2643" i="1"/>
  <c r="Q2643" i="1"/>
  <c r="R2643" i="1"/>
  <c r="S2643" i="1"/>
  <c r="T2643" i="1"/>
  <c r="U2643" i="1"/>
  <c r="V2643" i="1"/>
  <c r="W2643" i="1" s="1"/>
  <c r="N2644" i="1"/>
  <c r="O2644" i="1"/>
  <c r="P2644" i="1"/>
  <c r="Q2644" i="1"/>
  <c r="R2644" i="1"/>
  <c r="S2644" i="1"/>
  <c r="T2644" i="1"/>
  <c r="U2644" i="1"/>
  <c r="V2644" i="1"/>
  <c r="W2644" i="1" s="1"/>
  <c r="N2645" i="1"/>
  <c r="O2645" i="1"/>
  <c r="P2645" i="1"/>
  <c r="Q2645" i="1"/>
  <c r="R2645" i="1"/>
  <c r="S2645" i="1"/>
  <c r="T2645" i="1"/>
  <c r="U2645" i="1"/>
  <c r="V2645" i="1"/>
  <c r="W2645" i="1" s="1"/>
  <c r="N2646" i="1"/>
  <c r="O2646" i="1"/>
  <c r="P2646" i="1"/>
  <c r="Q2646" i="1"/>
  <c r="R2646" i="1"/>
  <c r="S2646" i="1"/>
  <c r="T2646" i="1"/>
  <c r="U2646" i="1"/>
  <c r="V2646" i="1"/>
  <c r="W2646" i="1" s="1"/>
  <c r="N2647" i="1"/>
  <c r="O2647" i="1"/>
  <c r="P2647" i="1"/>
  <c r="Q2647" i="1"/>
  <c r="R2647" i="1"/>
  <c r="S2647" i="1"/>
  <c r="T2647" i="1"/>
  <c r="U2647" i="1"/>
  <c r="V2647" i="1"/>
  <c r="W2647" i="1" s="1"/>
  <c r="N2648" i="1"/>
  <c r="O2648" i="1"/>
  <c r="P2648" i="1"/>
  <c r="Q2648" i="1"/>
  <c r="R2648" i="1"/>
  <c r="S2648" i="1"/>
  <c r="T2648" i="1"/>
  <c r="U2648" i="1"/>
  <c r="V2648" i="1"/>
  <c r="W2648" i="1" s="1"/>
  <c r="N2649" i="1"/>
  <c r="O2649" i="1"/>
  <c r="P2649" i="1"/>
  <c r="Q2649" i="1"/>
  <c r="R2649" i="1"/>
  <c r="S2649" i="1"/>
  <c r="T2649" i="1"/>
  <c r="U2649" i="1"/>
  <c r="V2649" i="1"/>
  <c r="W2649" i="1" s="1"/>
  <c r="N2650" i="1"/>
  <c r="O2650" i="1"/>
  <c r="P2650" i="1"/>
  <c r="Q2650" i="1"/>
  <c r="R2650" i="1"/>
  <c r="S2650" i="1"/>
  <c r="T2650" i="1"/>
  <c r="U2650" i="1"/>
  <c r="V2650" i="1"/>
  <c r="W2650" i="1" s="1"/>
  <c r="N2651" i="1"/>
  <c r="O2651" i="1"/>
  <c r="P2651" i="1"/>
  <c r="Q2651" i="1"/>
  <c r="R2651" i="1"/>
  <c r="S2651" i="1"/>
  <c r="T2651" i="1"/>
  <c r="U2651" i="1"/>
  <c r="V2651" i="1"/>
  <c r="W2651" i="1" s="1"/>
  <c r="N2652" i="1"/>
  <c r="O2652" i="1"/>
  <c r="P2652" i="1"/>
  <c r="Q2652" i="1"/>
  <c r="R2652" i="1"/>
  <c r="S2652" i="1"/>
  <c r="T2652" i="1"/>
  <c r="U2652" i="1"/>
  <c r="V2652" i="1"/>
  <c r="W2652" i="1" s="1"/>
  <c r="N2653" i="1"/>
  <c r="O2653" i="1"/>
  <c r="P2653" i="1"/>
  <c r="Q2653" i="1"/>
  <c r="R2653" i="1"/>
  <c r="S2653" i="1"/>
  <c r="T2653" i="1"/>
  <c r="U2653" i="1"/>
  <c r="V2653" i="1"/>
  <c r="W2653" i="1" s="1"/>
  <c r="N2654" i="1"/>
  <c r="O2654" i="1"/>
  <c r="P2654" i="1"/>
  <c r="Q2654" i="1"/>
  <c r="R2654" i="1"/>
  <c r="S2654" i="1"/>
  <c r="T2654" i="1"/>
  <c r="U2654" i="1"/>
  <c r="V2654" i="1"/>
  <c r="W2654" i="1" s="1"/>
  <c r="N2655" i="1"/>
  <c r="O2655" i="1"/>
  <c r="P2655" i="1"/>
  <c r="Q2655" i="1"/>
  <c r="R2655" i="1"/>
  <c r="S2655" i="1"/>
  <c r="T2655" i="1"/>
  <c r="U2655" i="1"/>
  <c r="V2655" i="1"/>
  <c r="W2655" i="1" s="1"/>
  <c r="N2656" i="1"/>
  <c r="O2656" i="1"/>
  <c r="P2656" i="1"/>
  <c r="Q2656" i="1"/>
  <c r="R2656" i="1"/>
  <c r="S2656" i="1"/>
  <c r="T2656" i="1"/>
  <c r="U2656" i="1"/>
  <c r="V2656" i="1"/>
  <c r="W2656" i="1" s="1"/>
  <c r="N2657" i="1"/>
  <c r="O2657" i="1"/>
  <c r="P2657" i="1"/>
  <c r="Q2657" i="1"/>
  <c r="R2657" i="1"/>
  <c r="S2657" i="1"/>
  <c r="T2657" i="1"/>
  <c r="U2657" i="1"/>
  <c r="V2657" i="1"/>
  <c r="W2657" i="1" s="1"/>
  <c r="N2658" i="1"/>
  <c r="O2658" i="1"/>
  <c r="P2658" i="1"/>
  <c r="Q2658" i="1"/>
  <c r="R2658" i="1"/>
  <c r="S2658" i="1"/>
  <c r="T2658" i="1"/>
  <c r="U2658" i="1"/>
  <c r="V2658" i="1"/>
  <c r="W2658" i="1" s="1"/>
  <c r="N2659" i="1"/>
  <c r="O2659" i="1"/>
  <c r="P2659" i="1"/>
  <c r="Q2659" i="1"/>
  <c r="R2659" i="1"/>
  <c r="S2659" i="1"/>
  <c r="T2659" i="1"/>
  <c r="U2659" i="1"/>
  <c r="V2659" i="1"/>
  <c r="W2659" i="1" s="1"/>
  <c r="N2660" i="1"/>
  <c r="O2660" i="1"/>
  <c r="P2660" i="1"/>
  <c r="Q2660" i="1"/>
  <c r="R2660" i="1"/>
  <c r="S2660" i="1"/>
  <c r="T2660" i="1"/>
  <c r="U2660" i="1"/>
  <c r="V2660" i="1"/>
  <c r="W2660" i="1" s="1"/>
  <c r="N2661" i="1"/>
  <c r="O2661" i="1"/>
  <c r="P2661" i="1"/>
  <c r="Q2661" i="1"/>
  <c r="R2661" i="1"/>
  <c r="S2661" i="1"/>
  <c r="T2661" i="1"/>
  <c r="U2661" i="1"/>
  <c r="V2661" i="1"/>
  <c r="W2661" i="1" s="1"/>
  <c r="N2662" i="1"/>
  <c r="O2662" i="1"/>
  <c r="P2662" i="1"/>
  <c r="Q2662" i="1"/>
  <c r="R2662" i="1"/>
  <c r="S2662" i="1"/>
  <c r="T2662" i="1"/>
  <c r="U2662" i="1"/>
  <c r="V2662" i="1"/>
  <c r="W2662" i="1" s="1"/>
  <c r="N2663" i="1"/>
  <c r="O2663" i="1"/>
  <c r="P2663" i="1"/>
  <c r="Q2663" i="1"/>
  <c r="R2663" i="1"/>
  <c r="S2663" i="1"/>
  <c r="T2663" i="1"/>
  <c r="U2663" i="1"/>
  <c r="V2663" i="1"/>
  <c r="W2663" i="1" s="1"/>
  <c r="N2664" i="1"/>
  <c r="O2664" i="1"/>
  <c r="P2664" i="1"/>
  <c r="Q2664" i="1"/>
  <c r="R2664" i="1"/>
  <c r="S2664" i="1"/>
  <c r="T2664" i="1"/>
  <c r="U2664" i="1"/>
  <c r="V2664" i="1"/>
  <c r="W2664" i="1" s="1"/>
  <c r="N2665" i="1"/>
  <c r="O2665" i="1"/>
  <c r="P2665" i="1"/>
  <c r="Q2665" i="1"/>
  <c r="R2665" i="1"/>
  <c r="S2665" i="1"/>
  <c r="T2665" i="1"/>
  <c r="U2665" i="1"/>
  <c r="V2665" i="1"/>
  <c r="W2665" i="1" s="1"/>
  <c r="N2666" i="1"/>
  <c r="O2666" i="1"/>
  <c r="P2666" i="1"/>
  <c r="Q2666" i="1"/>
  <c r="R2666" i="1"/>
  <c r="S2666" i="1"/>
  <c r="T2666" i="1"/>
  <c r="U2666" i="1"/>
  <c r="V2666" i="1"/>
  <c r="W2666" i="1" s="1"/>
  <c r="N2667" i="1"/>
  <c r="O2667" i="1"/>
  <c r="P2667" i="1"/>
  <c r="Q2667" i="1"/>
  <c r="R2667" i="1"/>
  <c r="S2667" i="1"/>
  <c r="T2667" i="1"/>
  <c r="U2667" i="1"/>
  <c r="V2667" i="1"/>
  <c r="W2667" i="1" s="1"/>
  <c r="N2668" i="1"/>
  <c r="O2668" i="1"/>
  <c r="P2668" i="1"/>
  <c r="Q2668" i="1"/>
  <c r="R2668" i="1"/>
  <c r="S2668" i="1"/>
  <c r="T2668" i="1"/>
  <c r="U2668" i="1"/>
  <c r="V2668" i="1"/>
  <c r="W2668" i="1" s="1"/>
  <c r="N2669" i="1"/>
  <c r="O2669" i="1"/>
  <c r="P2669" i="1"/>
  <c r="Q2669" i="1"/>
  <c r="R2669" i="1"/>
  <c r="S2669" i="1"/>
  <c r="T2669" i="1"/>
  <c r="U2669" i="1"/>
  <c r="V2669" i="1"/>
  <c r="W2669" i="1" s="1"/>
  <c r="N2670" i="1"/>
  <c r="O2670" i="1"/>
  <c r="P2670" i="1"/>
  <c r="Q2670" i="1"/>
  <c r="R2670" i="1"/>
  <c r="S2670" i="1"/>
  <c r="T2670" i="1"/>
  <c r="U2670" i="1"/>
  <c r="V2670" i="1"/>
  <c r="W2670" i="1" s="1"/>
  <c r="N2671" i="1"/>
  <c r="O2671" i="1"/>
  <c r="P2671" i="1"/>
  <c r="Q2671" i="1"/>
  <c r="R2671" i="1"/>
  <c r="S2671" i="1"/>
  <c r="T2671" i="1"/>
  <c r="U2671" i="1"/>
  <c r="V2671" i="1"/>
  <c r="W2671" i="1" s="1"/>
  <c r="N2672" i="1"/>
  <c r="O2672" i="1"/>
  <c r="P2672" i="1"/>
  <c r="Q2672" i="1"/>
  <c r="R2672" i="1"/>
  <c r="S2672" i="1"/>
  <c r="T2672" i="1"/>
  <c r="U2672" i="1"/>
  <c r="V2672" i="1"/>
  <c r="W2672" i="1" s="1"/>
  <c r="N2673" i="1"/>
  <c r="O2673" i="1"/>
  <c r="P2673" i="1"/>
  <c r="Q2673" i="1"/>
  <c r="R2673" i="1"/>
  <c r="S2673" i="1"/>
  <c r="T2673" i="1"/>
  <c r="U2673" i="1"/>
  <c r="V2673" i="1"/>
  <c r="W2673" i="1" s="1"/>
  <c r="N2674" i="1"/>
  <c r="O2674" i="1"/>
  <c r="P2674" i="1"/>
  <c r="Q2674" i="1"/>
  <c r="R2674" i="1"/>
  <c r="S2674" i="1"/>
  <c r="T2674" i="1"/>
  <c r="U2674" i="1"/>
  <c r="V2674" i="1"/>
  <c r="W2674" i="1" s="1"/>
  <c r="N2675" i="1"/>
  <c r="O2675" i="1"/>
  <c r="P2675" i="1"/>
  <c r="Q2675" i="1"/>
  <c r="R2675" i="1"/>
  <c r="S2675" i="1"/>
  <c r="T2675" i="1"/>
  <c r="U2675" i="1"/>
  <c r="V2675" i="1"/>
  <c r="W2675" i="1" s="1"/>
  <c r="N2676" i="1"/>
  <c r="O2676" i="1"/>
  <c r="P2676" i="1"/>
  <c r="Q2676" i="1"/>
  <c r="R2676" i="1"/>
  <c r="S2676" i="1"/>
  <c r="T2676" i="1"/>
  <c r="U2676" i="1"/>
  <c r="V2676" i="1"/>
  <c r="W2676" i="1" s="1"/>
  <c r="N2677" i="1"/>
  <c r="O2677" i="1"/>
  <c r="P2677" i="1"/>
  <c r="Q2677" i="1"/>
  <c r="R2677" i="1"/>
  <c r="S2677" i="1"/>
  <c r="T2677" i="1"/>
  <c r="U2677" i="1"/>
  <c r="V2677" i="1"/>
  <c r="W2677" i="1" s="1"/>
  <c r="N2678" i="1"/>
  <c r="O2678" i="1"/>
  <c r="P2678" i="1"/>
  <c r="Q2678" i="1"/>
  <c r="R2678" i="1"/>
  <c r="S2678" i="1"/>
  <c r="T2678" i="1"/>
  <c r="U2678" i="1"/>
  <c r="V2678" i="1"/>
  <c r="W2678" i="1" s="1"/>
  <c r="N2679" i="1"/>
  <c r="O2679" i="1"/>
  <c r="P2679" i="1"/>
  <c r="Q2679" i="1"/>
  <c r="R2679" i="1"/>
  <c r="S2679" i="1"/>
  <c r="T2679" i="1"/>
  <c r="U2679" i="1"/>
  <c r="V2679" i="1"/>
  <c r="W2679" i="1" s="1"/>
  <c r="N2680" i="1"/>
  <c r="O2680" i="1"/>
  <c r="P2680" i="1"/>
  <c r="Q2680" i="1"/>
  <c r="R2680" i="1"/>
  <c r="S2680" i="1"/>
  <c r="T2680" i="1"/>
  <c r="U2680" i="1"/>
  <c r="V2680" i="1"/>
  <c r="W2680" i="1" s="1"/>
  <c r="N2681" i="1"/>
  <c r="O2681" i="1"/>
  <c r="P2681" i="1"/>
  <c r="Q2681" i="1"/>
  <c r="R2681" i="1"/>
  <c r="S2681" i="1"/>
  <c r="T2681" i="1"/>
  <c r="U2681" i="1"/>
  <c r="V2681" i="1"/>
  <c r="W2681" i="1" s="1"/>
  <c r="N2682" i="1"/>
  <c r="O2682" i="1"/>
  <c r="P2682" i="1"/>
  <c r="Q2682" i="1"/>
  <c r="R2682" i="1"/>
  <c r="S2682" i="1"/>
  <c r="T2682" i="1"/>
  <c r="U2682" i="1"/>
  <c r="V2682" i="1"/>
  <c r="W2682" i="1" s="1"/>
  <c r="N2683" i="1"/>
  <c r="O2683" i="1"/>
  <c r="P2683" i="1"/>
  <c r="Q2683" i="1"/>
  <c r="R2683" i="1"/>
  <c r="S2683" i="1"/>
  <c r="T2683" i="1"/>
  <c r="U2683" i="1"/>
  <c r="V2683" i="1"/>
  <c r="W2683" i="1" s="1"/>
  <c r="N2684" i="1"/>
  <c r="O2684" i="1"/>
  <c r="P2684" i="1"/>
  <c r="Q2684" i="1"/>
  <c r="R2684" i="1"/>
  <c r="S2684" i="1"/>
  <c r="T2684" i="1"/>
  <c r="U2684" i="1"/>
  <c r="V2684" i="1"/>
  <c r="W2684" i="1" s="1"/>
  <c r="N2685" i="1"/>
  <c r="O2685" i="1"/>
  <c r="P2685" i="1"/>
  <c r="Q2685" i="1"/>
  <c r="R2685" i="1"/>
  <c r="S2685" i="1"/>
  <c r="T2685" i="1"/>
  <c r="U2685" i="1"/>
  <c r="V2685" i="1"/>
  <c r="W2685" i="1" s="1"/>
  <c r="N2686" i="1"/>
  <c r="O2686" i="1"/>
  <c r="P2686" i="1"/>
  <c r="Q2686" i="1"/>
  <c r="R2686" i="1"/>
  <c r="S2686" i="1"/>
  <c r="T2686" i="1"/>
  <c r="U2686" i="1"/>
  <c r="V2686" i="1"/>
  <c r="W2686" i="1" s="1"/>
  <c r="N2687" i="1"/>
  <c r="O2687" i="1"/>
  <c r="P2687" i="1"/>
  <c r="Q2687" i="1"/>
  <c r="R2687" i="1"/>
  <c r="S2687" i="1"/>
  <c r="T2687" i="1"/>
  <c r="U2687" i="1"/>
  <c r="V2687" i="1"/>
  <c r="W2687" i="1" s="1"/>
  <c r="N2688" i="1"/>
  <c r="O2688" i="1"/>
  <c r="P2688" i="1"/>
  <c r="Q2688" i="1"/>
  <c r="R2688" i="1"/>
  <c r="S2688" i="1"/>
  <c r="T2688" i="1"/>
  <c r="U2688" i="1"/>
  <c r="V2688" i="1"/>
  <c r="W2688" i="1" s="1"/>
  <c r="N2689" i="1"/>
  <c r="O2689" i="1"/>
  <c r="P2689" i="1"/>
  <c r="Q2689" i="1"/>
  <c r="R2689" i="1"/>
  <c r="S2689" i="1"/>
  <c r="T2689" i="1"/>
  <c r="U2689" i="1"/>
  <c r="V2689" i="1"/>
  <c r="W2689" i="1" s="1"/>
  <c r="N2690" i="1"/>
  <c r="O2690" i="1"/>
  <c r="P2690" i="1"/>
  <c r="Q2690" i="1"/>
  <c r="R2690" i="1"/>
  <c r="S2690" i="1"/>
  <c r="T2690" i="1"/>
  <c r="U2690" i="1"/>
  <c r="V2690" i="1"/>
  <c r="W2690" i="1" s="1"/>
  <c r="N2691" i="1"/>
  <c r="O2691" i="1"/>
  <c r="P2691" i="1"/>
  <c r="Q2691" i="1"/>
  <c r="R2691" i="1"/>
  <c r="S2691" i="1"/>
  <c r="T2691" i="1"/>
  <c r="U2691" i="1"/>
  <c r="V2691" i="1"/>
  <c r="W2691" i="1" s="1"/>
  <c r="N2692" i="1"/>
  <c r="O2692" i="1"/>
  <c r="P2692" i="1"/>
  <c r="Q2692" i="1"/>
  <c r="R2692" i="1"/>
  <c r="S2692" i="1"/>
  <c r="T2692" i="1"/>
  <c r="U2692" i="1"/>
  <c r="V2692" i="1"/>
  <c r="W2692" i="1" s="1"/>
  <c r="N2693" i="1"/>
  <c r="O2693" i="1"/>
  <c r="P2693" i="1"/>
  <c r="Q2693" i="1"/>
  <c r="R2693" i="1"/>
  <c r="S2693" i="1"/>
  <c r="T2693" i="1"/>
  <c r="U2693" i="1"/>
  <c r="V2693" i="1"/>
  <c r="W2693" i="1" s="1"/>
  <c r="N2694" i="1"/>
  <c r="O2694" i="1"/>
  <c r="P2694" i="1"/>
  <c r="Q2694" i="1"/>
  <c r="R2694" i="1"/>
  <c r="S2694" i="1"/>
  <c r="T2694" i="1"/>
  <c r="U2694" i="1"/>
  <c r="V2694" i="1"/>
  <c r="W2694" i="1" s="1"/>
  <c r="N2695" i="1"/>
  <c r="O2695" i="1"/>
  <c r="P2695" i="1"/>
  <c r="Q2695" i="1"/>
  <c r="R2695" i="1"/>
  <c r="S2695" i="1"/>
  <c r="T2695" i="1"/>
  <c r="U2695" i="1"/>
  <c r="V2695" i="1"/>
  <c r="W2695" i="1" s="1"/>
  <c r="N2696" i="1"/>
  <c r="O2696" i="1"/>
  <c r="P2696" i="1"/>
  <c r="Q2696" i="1"/>
  <c r="R2696" i="1"/>
  <c r="S2696" i="1"/>
  <c r="T2696" i="1"/>
  <c r="U2696" i="1"/>
  <c r="V2696" i="1"/>
  <c r="W2696" i="1" s="1"/>
  <c r="N2697" i="1"/>
  <c r="O2697" i="1"/>
  <c r="P2697" i="1"/>
  <c r="Q2697" i="1"/>
  <c r="R2697" i="1"/>
  <c r="S2697" i="1"/>
  <c r="T2697" i="1"/>
  <c r="U2697" i="1"/>
  <c r="V2697" i="1"/>
  <c r="W2697" i="1" s="1"/>
  <c r="N2698" i="1"/>
  <c r="O2698" i="1"/>
  <c r="P2698" i="1"/>
  <c r="Q2698" i="1"/>
  <c r="R2698" i="1"/>
  <c r="S2698" i="1"/>
  <c r="T2698" i="1"/>
  <c r="U2698" i="1"/>
  <c r="V2698" i="1"/>
  <c r="W2698" i="1" s="1"/>
  <c r="N2699" i="1"/>
  <c r="O2699" i="1"/>
  <c r="P2699" i="1"/>
  <c r="Q2699" i="1"/>
  <c r="R2699" i="1"/>
  <c r="S2699" i="1"/>
  <c r="T2699" i="1"/>
  <c r="U2699" i="1"/>
  <c r="V2699" i="1"/>
  <c r="W2699" i="1" s="1"/>
  <c r="N2700" i="1"/>
  <c r="O2700" i="1"/>
  <c r="P2700" i="1"/>
  <c r="Q2700" i="1"/>
  <c r="R2700" i="1"/>
  <c r="S2700" i="1"/>
  <c r="T2700" i="1"/>
  <c r="U2700" i="1"/>
  <c r="V2700" i="1"/>
  <c r="W2700" i="1" s="1"/>
  <c r="N2701" i="1"/>
  <c r="O2701" i="1"/>
  <c r="P2701" i="1"/>
  <c r="Q2701" i="1"/>
  <c r="R2701" i="1"/>
  <c r="S2701" i="1"/>
  <c r="T2701" i="1"/>
  <c r="U2701" i="1"/>
  <c r="V2701" i="1"/>
  <c r="W2701" i="1" s="1"/>
  <c r="N2702" i="1"/>
  <c r="O2702" i="1"/>
  <c r="P2702" i="1"/>
  <c r="Q2702" i="1"/>
  <c r="R2702" i="1"/>
  <c r="S2702" i="1"/>
  <c r="T2702" i="1"/>
  <c r="U2702" i="1"/>
  <c r="V2702" i="1"/>
  <c r="W2702" i="1" s="1"/>
  <c r="N2703" i="1"/>
  <c r="O2703" i="1"/>
  <c r="P2703" i="1"/>
  <c r="Q2703" i="1"/>
  <c r="R2703" i="1"/>
  <c r="S2703" i="1"/>
  <c r="T2703" i="1"/>
  <c r="U2703" i="1"/>
  <c r="V2703" i="1"/>
  <c r="W2703" i="1" s="1"/>
  <c r="N2704" i="1"/>
  <c r="O2704" i="1"/>
  <c r="P2704" i="1"/>
  <c r="Q2704" i="1"/>
  <c r="R2704" i="1"/>
  <c r="S2704" i="1"/>
  <c r="T2704" i="1"/>
  <c r="U2704" i="1"/>
  <c r="V2704" i="1"/>
  <c r="W2704" i="1" s="1"/>
  <c r="N2705" i="1"/>
  <c r="O2705" i="1"/>
  <c r="P2705" i="1"/>
  <c r="Q2705" i="1"/>
  <c r="R2705" i="1"/>
  <c r="S2705" i="1"/>
  <c r="T2705" i="1"/>
  <c r="U2705" i="1"/>
  <c r="V2705" i="1"/>
  <c r="W2705" i="1" s="1"/>
  <c r="N2706" i="1"/>
  <c r="O2706" i="1"/>
  <c r="P2706" i="1"/>
  <c r="Q2706" i="1"/>
  <c r="R2706" i="1"/>
  <c r="S2706" i="1"/>
  <c r="T2706" i="1"/>
  <c r="U2706" i="1"/>
  <c r="V2706" i="1"/>
  <c r="W2706" i="1" s="1"/>
  <c r="N2707" i="1"/>
  <c r="O2707" i="1"/>
  <c r="P2707" i="1"/>
  <c r="Q2707" i="1"/>
  <c r="R2707" i="1"/>
  <c r="S2707" i="1"/>
  <c r="T2707" i="1"/>
  <c r="U2707" i="1"/>
  <c r="V2707" i="1"/>
  <c r="W2707" i="1" s="1"/>
  <c r="N2708" i="1"/>
  <c r="O2708" i="1"/>
  <c r="P2708" i="1"/>
  <c r="Q2708" i="1"/>
  <c r="R2708" i="1"/>
  <c r="S2708" i="1"/>
  <c r="T2708" i="1"/>
  <c r="U2708" i="1"/>
  <c r="V2708" i="1"/>
  <c r="W2708" i="1" s="1"/>
  <c r="N2709" i="1"/>
  <c r="O2709" i="1"/>
  <c r="P2709" i="1"/>
  <c r="Q2709" i="1"/>
  <c r="R2709" i="1"/>
  <c r="S2709" i="1"/>
  <c r="T2709" i="1"/>
  <c r="U2709" i="1"/>
  <c r="V2709" i="1"/>
  <c r="W2709" i="1" s="1"/>
  <c r="N2710" i="1"/>
  <c r="O2710" i="1"/>
  <c r="P2710" i="1"/>
  <c r="Q2710" i="1"/>
  <c r="R2710" i="1"/>
  <c r="S2710" i="1"/>
  <c r="T2710" i="1"/>
  <c r="U2710" i="1"/>
  <c r="V2710" i="1"/>
  <c r="W2710" i="1" s="1"/>
  <c r="N2711" i="1"/>
  <c r="O2711" i="1"/>
  <c r="P2711" i="1"/>
  <c r="Q2711" i="1"/>
  <c r="R2711" i="1"/>
  <c r="S2711" i="1"/>
  <c r="T2711" i="1"/>
  <c r="U2711" i="1"/>
  <c r="V2711" i="1"/>
  <c r="W2711" i="1" s="1"/>
  <c r="N2712" i="1"/>
  <c r="O2712" i="1"/>
  <c r="P2712" i="1"/>
  <c r="Q2712" i="1"/>
  <c r="R2712" i="1"/>
  <c r="S2712" i="1"/>
  <c r="T2712" i="1"/>
  <c r="U2712" i="1"/>
  <c r="V2712" i="1"/>
  <c r="W2712" i="1" s="1"/>
  <c r="N2713" i="1"/>
  <c r="O2713" i="1"/>
  <c r="P2713" i="1"/>
  <c r="Q2713" i="1"/>
  <c r="R2713" i="1"/>
  <c r="S2713" i="1"/>
  <c r="T2713" i="1"/>
  <c r="U2713" i="1"/>
  <c r="V2713" i="1"/>
  <c r="W2713" i="1" s="1"/>
  <c r="N2714" i="1"/>
  <c r="O2714" i="1"/>
  <c r="P2714" i="1"/>
  <c r="Q2714" i="1"/>
  <c r="R2714" i="1"/>
  <c r="S2714" i="1"/>
  <c r="T2714" i="1"/>
  <c r="U2714" i="1"/>
  <c r="V2714" i="1"/>
  <c r="W2714" i="1" s="1"/>
  <c r="N2715" i="1"/>
  <c r="O2715" i="1"/>
  <c r="P2715" i="1"/>
  <c r="Q2715" i="1"/>
  <c r="R2715" i="1"/>
  <c r="S2715" i="1"/>
  <c r="T2715" i="1"/>
  <c r="U2715" i="1"/>
  <c r="V2715" i="1"/>
  <c r="W2715" i="1" s="1"/>
  <c r="N2716" i="1"/>
  <c r="O2716" i="1"/>
  <c r="P2716" i="1"/>
  <c r="Q2716" i="1"/>
  <c r="R2716" i="1"/>
  <c r="S2716" i="1"/>
  <c r="T2716" i="1"/>
  <c r="U2716" i="1"/>
  <c r="V2716" i="1"/>
  <c r="W2716" i="1" s="1"/>
  <c r="N2717" i="1"/>
  <c r="O2717" i="1"/>
  <c r="P2717" i="1"/>
  <c r="Q2717" i="1"/>
  <c r="R2717" i="1"/>
  <c r="S2717" i="1"/>
  <c r="T2717" i="1"/>
  <c r="U2717" i="1"/>
  <c r="V2717" i="1"/>
  <c r="W2717" i="1" s="1"/>
  <c r="N2718" i="1"/>
  <c r="O2718" i="1"/>
  <c r="P2718" i="1"/>
  <c r="Q2718" i="1"/>
  <c r="R2718" i="1"/>
  <c r="S2718" i="1"/>
  <c r="T2718" i="1"/>
  <c r="U2718" i="1"/>
  <c r="V2718" i="1"/>
  <c r="W2718" i="1" s="1"/>
  <c r="N2719" i="1"/>
  <c r="O2719" i="1"/>
  <c r="P2719" i="1"/>
  <c r="Q2719" i="1"/>
  <c r="R2719" i="1"/>
  <c r="S2719" i="1"/>
  <c r="T2719" i="1"/>
  <c r="U2719" i="1"/>
  <c r="V2719" i="1"/>
  <c r="W2719" i="1" s="1"/>
  <c r="N2720" i="1"/>
  <c r="O2720" i="1"/>
  <c r="P2720" i="1"/>
  <c r="Q2720" i="1"/>
  <c r="R2720" i="1"/>
  <c r="S2720" i="1"/>
  <c r="T2720" i="1"/>
  <c r="U2720" i="1"/>
  <c r="V2720" i="1"/>
  <c r="W2720" i="1" s="1"/>
  <c r="N2721" i="1"/>
  <c r="O2721" i="1"/>
  <c r="P2721" i="1"/>
  <c r="Q2721" i="1"/>
  <c r="R2721" i="1"/>
  <c r="S2721" i="1"/>
  <c r="T2721" i="1"/>
  <c r="U2721" i="1"/>
  <c r="V2721" i="1"/>
  <c r="W2721" i="1" s="1"/>
  <c r="N2722" i="1"/>
  <c r="O2722" i="1"/>
  <c r="P2722" i="1"/>
  <c r="Q2722" i="1"/>
  <c r="R2722" i="1"/>
  <c r="S2722" i="1"/>
  <c r="T2722" i="1"/>
  <c r="U2722" i="1"/>
  <c r="V2722" i="1"/>
  <c r="W2722" i="1" s="1"/>
  <c r="N2723" i="1"/>
  <c r="O2723" i="1"/>
  <c r="P2723" i="1"/>
  <c r="Q2723" i="1"/>
  <c r="R2723" i="1"/>
  <c r="S2723" i="1"/>
  <c r="T2723" i="1"/>
  <c r="U2723" i="1"/>
  <c r="V2723" i="1"/>
  <c r="W2723" i="1" s="1"/>
  <c r="N2724" i="1"/>
  <c r="O2724" i="1"/>
  <c r="P2724" i="1"/>
  <c r="Q2724" i="1"/>
  <c r="R2724" i="1"/>
  <c r="S2724" i="1"/>
  <c r="T2724" i="1"/>
  <c r="U2724" i="1"/>
  <c r="V2724" i="1"/>
  <c r="W2724" i="1" s="1"/>
  <c r="N2725" i="1"/>
  <c r="O2725" i="1"/>
  <c r="P2725" i="1"/>
  <c r="Q2725" i="1"/>
  <c r="R2725" i="1"/>
  <c r="S2725" i="1"/>
  <c r="T2725" i="1"/>
  <c r="U2725" i="1"/>
  <c r="V2725" i="1"/>
  <c r="W2725" i="1" s="1"/>
  <c r="N2726" i="1"/>
  <c r="O2726" i="1"/>
  <c r="P2726" i="1"/>
  <c r="Q2726" i="1"/>
  <c r="R2726" i="1"/>
  <c r="S2726" i="1"/>
  <c r="T2726" i="1"/>
  <c r="U2726" i="1"/>
  <c r="V2726" i="1"/>
  <c r="W2726" i="1" s="1"/>
  <c r="N2727" i="1"/>
  <c r="O2727" i="1"/>
  <c r="P2727" i="1"/>
  <c r="Q2727" i="1"/>
  <c r="R2727" i="1"/>
  <c r="S2727" i="1"/>
  <c r="T2727" i="1"/>
  <c r="U2727" i="1"/>
  <c r="V2727" i="1"/>
  <c r="W2727" i="1" s="1"/>
  <c r="N2728" i="1"/>
  <c r="O2728" i="1"/>
  <c r="P2728" i="1"/>
  <c r="Q2728" i="1"/>
  <c r="R2728" i="1"/>
  <c r="S2728" i="1"/>
  <c r="T2728" i="1"/>
  <c r="U2728" i="1"/>
  <c r="V2728" i="1"/>
  <c r="W2728" i="1" s="1"/>
  <c r="N2729" i="1"/>
  <c r="O2729" i="1"/>
  <c r="P2729" i="1"/>
  <c r="Q2729" i="1"/>
  <c r="R2729" i="1"/>
  <c r="S2729" i="1"/>
  <c r="T2729" i="1"/>
  <c r="U2729" i="1"/>
  <c r="V2729" i="1"/>
  <c r="W2729" i="1" s="1"/>
  <c r="N2730" i="1"/>
  <c r="O2730" i="1"/>
  <c r="P2730" i="1"/>
  <c r="Q2730" i="1"/>
  <c r="R2730" i="1"/>
  <c r="S2730" i="1"/>
  <c r="T2730" i="1"/>
  <c r="U2730" i="1"/>
  <c r="V2730" i="1"/>
  <c r="W2730" i="1" s="1"/>
  <c r="N2731" i="1"/>
  <c r="O2731" i="1"/>
  <c r="P2731" i="1"/>
  <c r="Q2731" i="1"/>
  <c r="R2731" i="1"/>
  <c r="S2731" i="1"/>
  <c r="T2731" i="1"/>
  <c r="U2731" i="1"/>
  <c r="V2731" i="1"/>
  <c r="W2731" i="1" s="1"/>
  <c r="N2732" i="1"/>
  <c r="O2732" i="1"/>
  <c r="P2732" i="1"/>
  <c r="Q2732" i="1"/>
  <c r="R2732" i="1"/>
  <c r="S2732" i="1"/>
  <c r="T2732" i="1"/>
  <c r="U2732" i="1"/>
  <c r="V2732" i="1"/>
  <c r="W2732" i="1" s="1"/>
  <c r="N2733" i="1"/>
  <c r="O2733" i="1"/>
  <c r="P2733" i="1"/>
  <c r="Q2733" i="1"/>
  <c r="R2733" i="1"/>
  <c r="S2733" i="1"/>
  <c r="T2733" i="1"/>
  <c r="U2733" i="1"/>
  <c r="V2733" i="1"/>
  <c r="W2733" i="1" s="1"/>
  <c r="N2734" i="1"/>
  <c r="O2734" i="1"/>
  <c r="P2734" i="1"/>
  <c r="Q2734" i="1"/>
  <c r="R2734" i="1"/>
  <c r="S2734" i="1"/>
  <c r="T2734" i="1"/>
  <c r="U2734" i="1"/>
  <c r="V2734" i="1"/>
  <c r="W2734" i="1" s="1"/>
  <c r="N2735" i="1"/>
  <c r="O2735" i="1"/>
  <c r="P2735" i="1"/>
  <c r="Q2735" i="1"/>
  <c r="R2735" i="1"/>
  <c r="S2735" i="1"/>
  <c r="T2735" i="1"/>
  <c r="U2735" i="1"/>
  <c r="V2735" i="1"/>
  <c r="W2735" i="1" s="1"/>
  <c r="N2736" i="1"/>
  <c r="O2736" i="1"/>
  <c r="P2736" i="1"/>
  <c r="Q2736" i="1"/>
  <c r="R2736" i="1"/>
  <c r="S2736" i="1"/>
  <c r="T2736" i="1"/>
  <c r="U2736" i="1"/>
  <c r="V2736" i="1"/>
  <c r="W2736" i="1" s="1"/>
  <c r="N2737" i="1"/>
  <c r="O2737" i="1"/>
  <c r="P2737" i="1"/>
  <c r="Q2737" i="1"/>
  <c r="R2737" i="1"/>
  <c r="S2737" i="1"/>
  <c r="T2737" i="1"/>
  <c r="U2737" i="1"/>
  <c r="V2737" i="1"/>
  <c r="W2737" i="1" s="1"/>
  <c r="N2738" i="1"/>
  <c r="O2738" i="1"/>
  <c r="P2738" i="1"/>
  <c r="Q2738" i="1"/>
  <c r="R2738" i="1"/>
  <c r="S2738" i="1"/>
  <c r="T2738" i="1"/>
  <c r="U2738" i="1"/>
  <c r="V2738" i="1"/>
  <c r="W2738" i="1" s="1"/>
  <c r="N2739" i="1"/>
  <c r="O2739" i="1"/>
  <c r="P2739" i="1"/>
  <c r="Q2739" i="1"/>
  <c r="R2739" i="1"/>
  <c r="S2739" i="1"/>
  <c r="T2739" i="1"/>
  <c r="U2739" i="1"/>
  <c r="V2739" i="1"/>
  <c r="W2739" i="1" s="1"/>
  <c r="N2740" i="1"/>
  <c r="O2740" i="1"/>
  <c r="P2740" i="1"/>
  <c r="Q2740" i="1"/>
  <c r="R2740" i="1"/>
  <c r="S2740" i="1"/>
  <c r="T2740" i="1"/>
  <c r="U2740" i="1"/>
  <c r="V2740" i="1"/>
  <c r="W2740" i="1" s="1"/>
  <c r="N2741" i="1"/>
  <c r="O2741" i="1"/>
  <c r="P2741" i="1"/>
  <c r="Q2741" i="1"/>
  <c r="R2741" i="1"/>
  <c r="S2741" i="1"/>
  <c r="T2741" i="1"/>
  <c r="U2741" i="1"/>
  <c r="V2741" i="1"/>
  <c r="W2741" i="1" s="1"/>
  <c r="N2742" i="1"/>
  <c r="O2742" i="1"/>
  <c r="P2742" i="1"/>
  <c r="Q2742" i="1"/>
  <c r="R2742" i="1"/>
  <c r="S2742" i="1"/>
  <c r="T2742" i="1"/>
  <c r="U2742" i="1"/>
  <c r="V2742" i="1"/>
  <c r="W2742" i="1" s="1"/>
  <c r="N2743" i="1"/>
  <c r="O2743" i="1"/>
  <c r="P2743" i="1"/>
  <c r="Q2743" i="1"/>
  <c r="R2743" i="1"/>
  <c r="S2743" i="1"/>
  <c r="T2743" i="1"/>
  <c r="U2743" i="1"/>
  <c r="V2743" i="1"/>
  <c r="W2743" i="1" s="1"/>
  <c r="N2744" i="1"/>
  <c r="O2744" i="1"/>
  <c r="P2744" i="1"/>
  <c r="Q2744" i="1"/>
  <c r="R2744" i="1"/>
  <c r="S2744" i="1"/>
  <c r="T2744" i="1"/>
  <c r="U2744" i="1"/>
  <c r="V2744" i="1"/>
  <c r="W2744" i="1" s="1"/>
  <c r="N2745" i="1"/>
  <c r="O2745" i="1"/>
  <c r="P2745" i="1"/>
  <c r="Q2745" i="1"/>
  <c r="R2745" i="1"/>
  <c r="S2745" i="1"/>
  <c r="T2745" i="1"/>
  <c r="U2745" i="1"/>
  <c r="V2745" i="1"/>
  <c r="W2745" i="1" s="1"/>
  <c r="N2746" i="1"/>
  <c r="O2746" i="1"/>
  <c r="P2746" i="1"/>
  <c r="Q2746" i="1"/>
  <c r="R2746" i="1"/>
  <c r="S2746" i="1"/>
  <c r="T2746" i="1"/>
  <c r="U2746" i="1"/>
  <c r="V2746" i="1"/>
  <c r="W2746" i="1" s="1"/>
  <c r="N2747" i="1"/>
  <c r="O2747" i="1"/>
  <c r="P2747" i="1"/>
  <c r="Q2747" i="1"/>
  <c r="R2747" i="1"/>
  <c r="S2747" i="1"/>
  <c r="T2747" i="1"/>
  <c r="U2747" i="1"/>
  <c r="V2747" i="1"/>
  <c r="W2747" i="1" s="1"/>
  <c r="N2748" i="1"/>
  <c r="O2748" i="1"/>
  <c r="P2748" i="1"/>
  <c r="Q2748" i="1"/>
  <c r="R2748" i="1"/>
  <c r="S2748" i="1"/>
  <c r="T2748" i="1"/>
  <c r="U2748" i="1"/>
  <c r="V2748" i="1"/>
  <c r="W2748" i="1" s="1"/>
  <c r="N2749" i="1"/>
  <c r="O2749" i="1"/>
  <c r="P2749" i="1"/>
  <c r="Q2749" i="1"/>
  <c r="R2749" i="1"/>
  <c r="S2749" i="1"/>
  <c r="T2749" i="1"/>
  <c r="U2749" i="1"/>
  <c r="V2749" i="1"/>
  <c r="W2749" i="1" s="1"/>
  <c r="N2750" i="1"/>
  <c r="O2750" i="1"/>
  <c r="P2750" i="1"/>
  <c r="Q2750" i="1"/>
  <c r="R2750" i="1"/>
  <c r="S2750" i="1"/>
  <c r="T2750" i="1"/>
  <c r="U2750" i="1"/>
  <c r="V2750" i="1"/>
  <c r="W2750" i="1" s="1"/>
  <c r="N2751" i="1"/>
  <c r="O2751" i="1"/>
  <c r="P2751" i="1"/>
  <c r="Q2751" i="1"/>
  <c r="R2751" i="1"/>
  <c r="S2751" i="1"/>
  <c r="T2751" i="1"/>
  <c r="U2751" i="1"/>
  <c r="V2751" i="1"/>
  <c r="W2751" i="1" s="1"/>
  <c r="N2752" i="1"/>
  <c r="O2752" i="1"/>
  <c r="P2752" i="1"/>
  <c r="Q2752" i="1"/>
  <c r="R2752" i="1"/>
  <c r="S2752" i="1"/>
  <c r="T2752" i="1"/>
  <c r="U2752" i="1"/>
  <c r="V2752" i="1"/>
  <c r="W2752" i="1" s="1"/>
  <c r="N2753" i="1"/>
  <c r="O2753" i="1"/>
  <c r="P2753" i="1"/>
  <c r="Q2753" i="1"/>
  <c r="R2753" i="1"/>
  <c r="S2753" i="1"/>
  <c r="T2753" i="1"/>
  <c r="U2753" i="1"/>
  <c r="V2753" i="1"/>
  <c r="W2753" i="1" s="1"/>
  <c r="N2754" i="1"/>
  <c r="O2754" i="1"/>
  <c r="P2754" i="1"/>
  <c r="Q2754" i="1"/>
  <c r="R2754" i="1"/>
  <c r="S2754" i="1"/>
  <c r="T2754" i="1"/>
  <c r="U2754" i="1"/>
  <c r="V2754" i="1"/>
  <c r="W2754" i="1" s="1"/>
  <c r="N2755" i="1"/>
  <c r="O2755" i="1"/>
  <c r="P2755" i="1"/>
  <c r="Q2755" i="1"/>
  <c r="R2755" i="1"/>
  <c r="S2755" i="1"/>
  <c r="T2755" i="1"/>
  <c r="U2755" i="1"/>
  <c r="V2755" i="1"/>
  <c r="W2755" i="1" s="1"/>
  <c r="N2756" i="1"/>
  <c r="O2756" i="1"/>
  <c r="P2756" i="1"/>
  <c r="Q2756" i="1"/>
  <c r="R2756" i="1"/>
  <c r="S2756" i="1"/>
  <c r="T2756" i="1"/>
  <c r="U2756" i="1"/>
  <c r="V2756" i="1"/>
  <c r="W2756" i="1" s="1"/>
  <c r="N2757" i="1"/>
  <c r="O2757" i="1"/>
  <c r="P2757" i="1"/>
  <c r="Q2757" i="1"/>
  <c r="R2757" i="1"/>
  <c r="S2757" i="1"/>
  <c r="T2757" i="1"/>
  <c r="U2757" i="1"/>
  <c r="V2757" i="1"/>
  <c r="W2757" i="1" s="1"/>
  <c r="N2758" i="1"/>
  <c r="O2758" i="1"/>
  <c r="P2758" i="1"/>
  <c r="Q2758" i="1"/>
  <c r="R2758" i="1"/>
  <c r="S2758" i="1"/>
  <c r="T2758" i="1"/>
  <c r="U2758" i="1"/>
  <c r="V2758" i="1"/>
  <c r="W2758" i="1" s="1"/>
  <c r="N2759" i="1"/>
  <c r="O2759" i="1"/>
  <c r="P2759" i="1"/>
  <c r="Q2759" i="1"/>
  <c r="R2759" i="1"/>
  <c r="S2759" i="1"/>
  <c r="T2759" i="1"/>
  <c r="U2759" i="1"/>
  <c r="V2759" i="1"/>
  <c r="W2759" i="1" s="1"/>
  <c r="N2760" i="1"/>
  <c r="O2760" i="1"/>
  <c r="P2760" i="1"/>
  <c r="Q2760" i="1"/>
  <c r="R2760" i="1"/>
  <c r="S2760" i="1"/>
  <c r="T2760" i="1"/>
  <c r="U2760" i="1"/>
  <c r="V2760" i="1"/>
  <c r="W2760" i="1" s="1"/>
  <c r="N2761" i="1"/>
  <c r="O2761" i="1"/>
  <c r="P2761" i="1"/>
  <c r="Q2761" i="1"/>
  <c r="R2761" i="1"/>
  <c r="S2761" i="1"/>
  <c r="T2761" i="1"/>
  <c r="U2761" i="1"/>
  <c r="V2761" i="1"/>
  <c r="W2761" i="1" s="1"/>
  <c r="N2762" i="1"/>
  <c r="O2762" i="1"/>
  <c r="P2762" i="1"/>
  <c r="Q2762" i="1"/>
  <c r="R2762" i="1"/>
  <c r="S2762" i="1"/>
  <c r="T2762" i="1"/>
  <c r="U2762" i="1"/>
  <c r="V2762" i="1"/>
  <c r="W2762" i="1" s="1"/>
  <c r="N2763" i="1"/>
  <c r="O2763" i="1"/>
  <c r="P2763" i="1"/>
  <c r="Q2763" i="1"/>
  <c r="R2763" i="1"/>
  <c r="S2763" i="1"/>
  <c r="T2763" i="1"/>
  <c r="U2763" i="1"/>
  <c r="V2763" i="1"/>
  <c r="W2763" i="1" s="1"/>
  <c r="N2764" i="1"/>
  <c r="O2764" i="1"/>
  <c r="P2764" i="1"/>
  <c r="Q2764" i="1"/>
  <c r="R2764" i="1"/>
  <c r="S2764" i="1"/>
  <c r="T2764" i="1"/>
  <c r="U2764" i="1"/>
  <c r="V2764" i="1"/>
  <c r="W2764" i="1" s="1"/>
  <c r="N2765" i="1"/>
  <c r="O2765" i="1"/>
  <c r="P2765" i="1"/>
  <c r="Q2765" i="1"/>
  <c r="R2765" i="1"/>
  <c r="S2765" i="1"/>
  <c r="T2765" i="1"/>
  <c r="U2765" i="1"/>
  <c r="V2765" i="1"/>
  <c r="W2765" i="1" s="1"/>
  <c r="N2766" i="1"/>
  <c r="O2766" i="1"/>
  <c r="P2766" i="1"/>
  <c r="Q2766" i="1"/>
  <c r="R2766" i="1"/>
  <c r="S2766" i="1"/>
  <c r="T2766" i="1"/>
  <c r="U2766" i="1"/>
  <c r="V2766" i="1"/>
  <c r="W2766" i="1" s="1"/>
  <c r="N2767" i="1"/>
  <c r="O2767" i="1"/>
  <c r="P2767" i="1"/>
  <c r="Q2767" i="1"/>
  <c r="R2767" i="1"/>
  <c r="S2767" i="1"/>
  <c r="T2767" i="1"/>
  <c r="U2767" i="1"/>
  <c r="V2767" i="1"/>
  <c r="W2767" i="1" s="1"/>
  <c r="N2768" i="1"/>
  <c r="O2768" i="1"/>
  <c r="P2768" i="1"/>
  <c r="Q2768" i="1"/>
  <c r="R2768" i="1"/>
  <c r="S2768" i="1"/>
  <c r="T2768" i="1"/>
  <c r="U2768" i="1"/>
  <c r="V2768" i="1"/>
  <c r="W2768" i="1" s="1"/>
  <c r="N2769" i="1"/>
  <c r="O2769" i="1"/>
  <c r="P2769" i="1"/>
  <c r="Q2769" i="1"/>
  <c r="R2769" i="1"/>
  <c r="S2769" i="1"/>
  <c r="T2769" i="1"/>
  <c r="U2769" i="1"/>
  <c r="V2769" i="1"/>
  <c r="W2769" i="1" s="1"/>
  <c r="N2770" i="1"/>
  <c r="O2770" i="1"/>
  <c r="P2770" i="1"/>
  <c r="Q2770" i="1"/>
  <c r="R2770" i="1"/>
  <c r="S2770" i="1"/>
  <c r="T2770" i="1"/>
  <c r="U2770" i="1"/>
  <c r="V2770" i="1"/>
  <c r="W2770" i="1" s="1"/>
  <c r="N2771" i="1"/>
  <c r="O2771" i="1"/>
  <c r="P2771" i="1"/>
  <c r="Q2771" i="1"/>
  <c r="R2771" i="1"/>
  <c r="S2771" i="1"/>
  <c r="T2771" i="1"/>
  <c r="U2771" i="1"/>
  <c r="V2771" i="1"/>
  <c r="W2771" i="1" s="1"/>
  <c r="N2772" i="1"/>
  <c r="O2772" i="1"/>
  <c r="P2772" i="1"/>
  <c r="Q2772" i="1"/>
  <c r="R2772" i="1"/>
  <c r="S2772" i="1"/>
  <c r="T2772" i="1"/>
  <c r="U2772" i="1"/>
  <c r="V2772" i="1"/>
  <c r="W2772" i="1" s="1"/>
  <c r="N2773" i="1"/>
  <c r="O2773" i="1"/>
  <c r="P2773" i="1"/>
  <c r="Q2773" i="1"/>
  <c r="R2773" i="1"/>
  <c r="S2773" i="1"/>
  <c r="T2773" i="1"/>
  <c r="U2773" i="1"/>
  <c r="V2773" i="1"/>
  <c r="W2773" i="1" s="1"/>
  <c r="N2774" i="1"/>
  <c r="O2774" i="1"/>
  <c r="P2774" i="1"/>
  <c r="Q2774" i="1"/>
  <c r="R2774" i="1"/>
  <c r="S2774" i="1"/>
  <c r="T2774" i="1"/>
  <c r="U2774" i="1"/>
  <c r="V2774" i="1"/>
  <c r="W2774" i="1" s="1"/>
  <c r="N2775" i="1"/>
  <c r="O2775" i="1"/>
  <c r="P2775" i="1"/>
  <c r="Q2775" i="1"/>
  <c r="R2775" i="1"/>
  <c r="S2775" i="1"/>
  <c r="T2775" i="1"/>
  <c r="U2775" i="1"/>
  <c r="V2775" i="1"/>
  <c r="W2775" i="1" s="1"/>
  <c r="N2776" i="1"/>
  <c r="O2776" i="1"/>
  <c r="P2776" i="1"/>
  <c r="Q2776" i="1"/>
  <c r="R2776" i="1"/>
  <c r="S2776" i="1"/>
  <c r="T2776" i="1"/>
  <c r="U2776" i="1"/>
  <c r="V2776" i="1"/>
  <c r="W2776" i="1" s="1"/>
  <c r="N2777" i="1"/>
  <c r="O2777" i="1"/>
  <c r="P2777" i="1"/>
  <c r="Q2777" i="1"/>
  <c r="R2777" i="1"/>
  <c r="S2777" i="1"/>
  <c r="T2777" i="1"/>
  <c r="U2777" i="1"/>
  <c r="V2777" i="1"/>
  <c r="W2777" i="1" s="1"/>
  <c r="N2778" i="1"/>
  <c r="O2778" i="1"/>
  <c r="P2778" i="1"/>
  <c r="Q2778" i="1"/>
  <c r="R2778" i="1"/>
  <c r="S2778" i="1"/>
  <c r="T2778" i="1"/>
  <c r="U2778" i="1"/>
  <c r="V2778" i="1"/>
  <c r="W2778" i="1" s="1"/>
  <c r="N2779" i="1"/>
  <c r="O2779" i="1"/>
  <c r="P2779" i="1"/>
  <c r="Q2779" i="1"/>
  <c r="R2779" i="1"/>
  <c r="S2779" i="1"/>
  <c r="T2779" i="1"/>
  <c r="U2779" i="1"/>
  <c r="V2779" i="1"/>
  <c r="W2779" i="1" s="1"/>
  <c r="N2780" i="1"/>
  <c r="O2780" i="1"/>
  <c r="P2780" i="1"/>
  <c r="Q2780" i="1"/>
  <c r="R2780" i="1"/>
  <c r="S2780" i="1"/>
  <c r="T2780" i="1"/>
  <c r="U2780" i="1"/>
  <c r="V2780" i="1"/>
  <c r="W2780" i="1" s="1"/>
  <c r="N2781" i="1"/>
  <c r="O2781" i="1"/>
  <c r="P2781" i="1"/>
  <c r="Q2781" i="1"/>
  <c r="R2781" i="1"/>
  <c r="S2781" i="1"/>
  <c r="T2781" i="1"/>
  <c r="U2781" i="1"/>
  <c r="V2781" i="1"/>
  <c r="W2781" i="1" s="1"/>
  <c r="N2782" i="1"/>
  <c r="O2782" i="1"/>
  <c r="P2782" i="1"/>
  <c r="Q2782" i="1"/>
  <c r="R2782" i="1"/>
  <c r="S2782" i="1"/>
  <c r="T2782" i="1"/>
  <c r="U2782" i="1"/>
  <c r="V2782" i="1"/>
  <c r="W2782" i="1" s="1"/>
  <c r="N2783" i="1"/>
  <c r="O2783" i="1"/>
  <c r="P2783" i="1"/>
  <c r="Q2783" i="1"/>
  <c r="R2783" i="1"/>
  <c r="S2783" i="1"/>
  <c r="T2783" i="1"/>
  <c r="U2783" i="1"/>
  <c r="V2783" i="1"/>
  <c r="W2783" i="1" s="1"/>
  <c r="N2784" i="1"/>
  <c r="O2784" i="1"/>
  <c r="P2784" i="1"/>
  <c r="Q2784" i="1"/>
  <c r="R2784" i="1"/>
  <c r="S2784" i="1"/>
  <c r="T2784" i="1"/>
  <c r="U2784" i="1"/>
  <c r="V2784" i="1"/>
  <c r="W2784" i="1" s="1"/>
  <c r="N2785" i="1"/>
  <c r="O2785" i="1"/>
  <c r="P2785" i="1"/>
  <c r="Q2785" i="1"/>
  <c r="R2785" i="1"/>
  <c r="S2785" i="1"/>
  <c r="T2785" i="1"/>
  <c r="U2785" i="1"/>
  <c r="V2785" i="1"/>
  <c r="W2785" i="1" s="1"/>
  <c r="N2786" i="1"/>
  <c r="O2786" i="1"/>
  <c r="P2786" i="1"/>
  <c r="Q2786" i="1"/>
  <c r="R2786" i="1"/>
  <c r="S2786" i="1"/>
  <c r="T2786" i="1"/>
  <c r="U2786" i="1"/>
  <c r="V2786" i="1"/>
  <c r="W2786" i="1" s="1"/>
  <c r="N2787" i="1"/>
  <c r="O2787" i="1"/>
  <c r="P2787" i="1"/>
  <c r="Q2787" i="1"/>
  <c r="R2787" i="1"/>
  <c r="S2787" i="1"/>
  <c r="T2787" i="1"/>
  <c r="U2787" i="1"/>
  <c r="V2787" i="1"/>
  <c r="W2787" i="1" s="1"/>
  <c r="N2788" i="1"/>
  <c r="O2788" i="1"/>
  <c r="P2788" i="1"/>
  <c r="Q2788" i="1"/>
  <c r="R2788" i="1"/>
  <c r="S2788" i="1"/>
  <c r="T2788" i="1"/>
  <c r="U2788" i="1"/>
  <c r="V2788" i="1"/>
  <c r="W2788" i="1" s="1"/>
  <c r="N2789" i="1"/>
  <c r="O2789" i="1"/>
  <c r="P2789" i="1"/>
  <c r="Q2789" i="1"/>
  <c r="R2789" i="1"/>
  <c r="S2789" i="1"/>
  <c r="T2789" i="1"/>
  <c r="U2789" i="1"/>
  <c r="V2789" i="1"/>
  <c r="W2789" i="1" s="1"/>
  <c r="N2790" i="1"/>
  <c r="O2790" i="1"/>
  <c r="P2790" i="1"/>
  <c r="Q2790" i="1"/>
  <c r="R2790" i="1"/>
  <c r="S2790" i="1"/>
  <c r="T2790" i="1"/>
  <c r="U2790" i="1"/>
  <c r="V2790" i="1"/>
  <c r="W2790" i="1" s="1"/>
  <c r="N2791" i="1"/>
  <c r="O2791" i="1"/>
  <c r="P2791" i="1"/>
  <c r="Q2791" i="1"/>
  <c r="R2791" i="1"/>
  <c r="S2791" i="1"/>
  <c r="T2791" i="1"/>
  <c r="U2791" i="1"/>
  <c r="V2791" i="1"/>
  <c r="W2791" i="1" s="1"/>
  <c r="N2792" i="1"/>
  <c r="O2792" i="1"/>
  <c r="P2792" i="1"/>
  <c r="Q2792" i="1"/>
  <c r="R2792" i="1"/>
  <c r="S2792" i="1"/>
  <c r="T2792" i="1"/>
  <c r="U2792" i="1"/>
  <c r="V2792" i="1"/>
  <c r="W2792" i="1" s="1"/>
  <c r="N2793" i="1"/>
  <c r="O2793" i="1"/>
  <c r="P2793" i="1"/>
  <c r="Q2793" i="1"/>
  <c r="R2793" i="1"/>
  <c r="S2793" i="1"/>
  <c r="T2793" i="1"/>
  <c r="U2793" i="1"/>
  <c r="V2793" i="1"/>
  <c r="W2793" i="1" s="1"/>
  <c r="N2794" i="1"/>
  <c r="O2794" i="1"/>
  <c r="P2794" i="1"/>
  <c r="Q2794" i="1"/>
  <c r="R2794" i="1"/>
  <c r="S2794" i="1"/>
  <c r="T2794" i="1"/>
  <c r="U2794" i="1"/>
  <c r="V2794" i="1"/>
  <c r="W2794" i="1" s="1"/>
  <c r="N2795" i="1"/>
  <c r="O2795" i="1"/>
  <c r="P2795" i="1"/>
  <c r="Q2795" i="1"/>
  <c r="R2795" i="1"/>
  <c r="S2795" i="1"/>
  <c r="T2795" i="1"/>
  <c r="U2795" i="1"/>
  <c r="V2795" i="1"/>
  <c r="W2795" i="1" s="1"/>
  <c r="N2796" i="1"/>
  <c r="O2796" i="1"/>
  <c r="P2796" i="1"/>
  <c r="Q2796" i="1"/>
  <c r="R2796" i="1"/>
  <c r="S2796" i="1"/>
  <c r="T2796" i="1"/>
  <c r="U2796" i="1"/>
  <c r="V2796" i="1"/>
  <c r="W2796" i="1" s="1"/>
  <c r="N2797" i="1"/>
  <c r="O2797" i="1"/>
  <c r="P2797" i="1"/>
  <c r="Q2797" i="1"/>
  <c r="R2797" i="1"/>
  <c r="S2797" i="1"/>
  <c r="T2797" i="1"/>
  <c r="U2797" i="1"/>
  <c r="V2797" i="1"/>
  <c r="W2797" i="1" s="1"/>
  <c r="N2798" i="1"/>
  <c r="O2798" i="1"/>
  <c r="P2798" i="1"/>
  <c r="Q2798" i="1"/>
  <c r="R2798" i="1"/>
  <c r="S2798" i="1"/>
  <c r="T2798" i="1"/>
  <c r="U2798" i="1"/>
  <c r="V2798" i="1"/>
  <c r="W2798" i="1" s="1"/>
  <c r="N2799" i="1"/>
  <c r="O2799" i="1"/>
  <c r="P2799" i="1"/>
  <c r="Q2799" i="1"/>
  <c r="R2799" i="1"/>
  <c r="S2799" i="1"/>
  <c r="T2799" i="1"/>
  <c r="U2799" i="1"/>
  <c r="V2799" i="1"/>
  <c r="W2799" i="1" s="1"/>
  <c r="N2800" i="1"/>
  <c r="O2800" i="1"/>
  <c r="P2800" i="1"/>
  <c r="Q2800" i="1"/>
  <c r="R2800" i="1"/>
  <c r="S2800" i="1"/>
  <c r="T2800" i="1"/>
  <c r="U2800" i="1"/>
  <c r="V2800" i="1"/>
  <c r="W2800" i="1" s="1"/>
  <c r="N2801" i="1"/>
  <c r="O2801" i="1"/>
  <c r="P2801" i="1"/>
  <c r="Q2801" i="1"/>
  <c r="R2801" i="1"/>
  <c r="S2801" i="1"/>
  <c r="T2801" i="1"/>
  <c r="U2801" i="1"/>
  <c r="V2801" i="1"/>
  <c r="W2801" i="1" s="1"/>
  <c r="N2802" i="1"/>
  <c r="O2802" i="1"/>
  <c r="P2802" i="1"/>
  <c r="Q2802" i="1"/>
  <c r="R2802" i="1"/>
  <c r="S2802" i="1"/>
  <c r="T2802" i="1"/>
  <c r="U2802" i="1"/>
  <c r="V2802" i="1"/>
  <c r="W2802" i="1" s="1"/>
  <c r="N2803" i="1"/>
  <c r="O2803" i="1"/>
  <c r="P2803" i="1"/>
  <c r="Q2803" i="1"/>
  <c r="R2803" i="1"/>
  <c r="S2803" i="1"/>
  <c r="T2803" i="1"/>
  <c r="U2803" i="1"/>
  <c r="V2803" i="1"/>
  <c r="W2803" i="1" s="1"/>
  <c r="N2804" i="1"/>
  <c r="O2804" i="1"/>
  <c r="P2804" i="1"/>
  <c r="Q2804" i="1"/>
  <c r="R2804" i="1"/>
  <c r="S2804" i="1"/>
  <c r="T2804" i="1"/>
  <c r="U2804" i="1"/>
  <c r="V2804" i="1"/>
  <c r="W2804" i="1" s="1"/>
  <c r="N2805" i="1"/>
  <c r="O2805" i="1"/>
  <c r="P2805" i="1"/>
  <c r="Q2805" i="1"/>
  <c r="R2805" i="1"/>
  <c r="S2805" i="1"/>
  <c r="T2805" i="1"/>
  <c r="U2805" i="1"/>
  <c r="V2805" i="1"/>
  <c r="W2805" i="1" s="1"/>
  <c r="N2806" i="1"/>
  <c r="O2806" i="1"/>
  <c r="P2806" i="1"/>
  <c r="Q2806" i="1"/>
  <c r="R2806" i="1"/>
  <c r="S2806" i="1"/>
  <c r="T2806" i="1"/>
  <c r="U2806" i="1"/>
  <c r="V2806" i="1"/>
  <c r="W2806" i="1" s="1"/>
  <c r="N2807" i="1"/>
  <c r="O2807" i="1"/>
  <c r="P2807" i="1"/>
  <c r="Q2807" i="1"/>
  <c r="R2807" i="1"/>
  <c r="S2807" i="1"/>
  <c r="T2807" i="1"/>
  <c r="U2807" i="1"/>
  <c r="V2807" i="1"/>
  <c r="W2807" i="1" s="1"/>
  <c r="N2808" i="1"/>
  <c r="O2808" i="1"/>
  <c r="P2808" i="1"/>
  <c r="Q2808" i="1"/>
  <c r="R2808" i="1"/>
  <c r="S2808" i="1"/>
  <c r="T2808" i="1"/>
  <c r="U2808" i="1"/>
  <c r="V2808" i="1"/>
  <c r="W2808" i="1" s="1"/>
  <c r="N2809" i="1"/>
  <c r="O2809" i="1"/>
  <c r="P2809" i="1"/>
  <c r="Q2809" i="1"/>
  <c r="R2809" i="1"/>
  <c r="S2809" i="1"/>
  <c r="T2809" i="1"/>
  <c r="U2809" i="1"/>
  <c r="V2809" i="1"/>
  <c r="W2809" i="1" s="1"/>
  <c r="N2810" i="1"/>
  <c r="O2810" i="1"/>
  <c r="P2810" i="1"/>
  <c r="Q2810" i="1"/>
  <c r="R2810" i="1"/>
  <c r="S2810" i="1"/>
  <c r="T2810" i="1"/>
  <c r="U2810" i="1"/>
  <c r="V2810" i="1"/>
  <c r="W2810" i="1" s="1"/>
  <c r="N2811" i="1"/>
  <c r="O2811" i="1"/>
  <c r="P2811" i="1"/>
  <c r="Q2811" i="1"/>
  <c r="R2811" i="1"/>
  <c r="S2811" i="1"/>
  <c r="T2811" i="1"/>
  <c r="U2811" i="1"/>
  <c r="V2811" i="1"/>
  <c r="W2811" i="1" s="1"/>
  <c r="N2812" i="1"/>
  <c r="O2812" i="1"/>
  <c r="P2812" i="1"/>
  <c r="Q2812" i="1"/>
  <c r="R2812" i="1"/>
  <c r="S2812" i="1"/>
  <c r="T2812" i="1"/>
  <c r="U2812" i="1"/>
  <c r="V2812" i="1"/>
  <c r="W2812" i="1" s="1"/>
  <c r="N2813" i="1"/>
  <c r="O2813" i="1"/>
  <c r="P2813" i="1"/>
  <c r="Q2813" i="1"/>
  <c r="R2813" i="1"/>
  <c r="S2813" i="1"/>
  <c r="T2813" i="1"/>
  <c r="U2813" i="1"/>
  <c r="V2813" i="1"/>
  <c r="W2813" i="1" s="1"/>
  <c r="N2814" i="1"/>
  <c r="O2814" i="1"/>
  <c r="P2814" i="1"/>
  <c r="Q2814" i="1"/>
  <c r="R2814" i="1"/>
  <c r="S2814" i="1"/>
  <c r="T2814" i="1"/>
  <c r="U2814" i="1"/>
  <c r="V2814" i="1"/>
  <c r="W2814" i="1" s="1"/>
  <c r="N2815" i="1"/>
  <c r="O2815" i="1"/>
  <c r="P2815" i="1"/>
  <c r="Q2815" i="1"/>
  <c r="R2815" i="1"/>
  <c r="S2815" i="1"/>
  <c r="T2815" i="1"/>
  <c r="U2815" i="1"/>
  <c r="V2815" i="1"/>
  <c r="W2815" i="1" s="1"/>
  <c r="N2816" i="1"/>
  <c r="O2816" i="1"/>
  <c r="P2816" i="1"/>
  <c r="Q2816" i="1"/>
  <c r="R2816" i="1"/>
  <c r="S2816" i="1"/>
  <c r="T2816" i="1"/>
  <c r="U2816" i="1"/>
  <c r="V2816" i="1"/>
  <c r="W2816" i="1" s="1"/>
  <c r="N2817" i="1"/>
  <c r="O2817" i="1"/>
  <c r="P2817" i="1"/>
  <c r="Q2817" i="1"/>
  <c r="R2817" i="1"/>
  <c r="S2817" i="1"/>
  <c r="T2817" i="1"/>
  <c r="U2817" i="1"/>
  <c r="V2817" i="1"/>
  <c r="W2817" i="1" s="1"/>
  <c r="N2818" i="1"/>
  <c r="O2818" i="1"/>
  <c r="P2818" i="1"/>
  <c r="Q2818" i="1"/>
  <c r="R2818" i="1"/>
  <c r="S2818" i="1"/>
  <c r="T2818" i="1"/>
  <c r="U2818" i="1"/>
  <c r="V2818" i="1"/>
  <c r="W2818" i="1" s="1"/>
  <c r="N2819" i="1"/>
  <c r="O2819" i="1"/>
  <c r="P2819" i="1"/>
  <c r="Q2819" i="1"/>
  <c r="R2819" i="1"/>
  <c r="S2819" i="1"/>
  <c r="T2819" i="1"/>
  <c r="U2819" i="1"/>
  <c r="V2819" i="1"/>
  <c r="W2819" i="1" s="1"/>
  <c r="N2820" i="1"/>
  <c r="O2820" i="1"/>
  <c r="P2820" i="1"/>
  <c r="Q2820" i="1"/>
  <c r="R2820" i="1"/>
  <c r="S2820" i="1"/>
  <c r="T2820" i="1"/>
  <c r="U2820" i="1"/>
  <c r="V2820" i="1"/>
  <c r="W2820" i="1" s="1"/>
  <c r="N2821" i="1"/>
  <c r="O2821" i="1"/>
  <c r="P2821" i="1"/>
  <c r="Q2821" i="1"/>
  <c r="R2821" i="1"/>
  <c r="S2821" i="1"/>
  <c r="T2821" i="1"/>
  <c r="U2821" i="1"/>
  <c r="V2821" i="1"/>
  <c r="W2821" i="1" s="1"/>
  <c r="N2822" i="1"/>
  <c r="O2822" i="1"/>
  <c r="P2822" i="1"/>
  <c r="Q2822" i="1"/>
  <c r="R2822" i="1"/>
  <c r="S2822" i="1"/>
  <c r="T2822" i="1"/>
  <c r="U2822" i="1"/>
  <c r="V2822" i="1"/>
  <c r="W2822" i="1" s="1"/>
  <c r="N2823" i="1"/>
  <c r="O2823" i="1"/>
  <c r="P2823" i="1"/>
  <c r="Q2823" i="1"/>
  <c r="R2823" i="1"/>
  <c r="S2823" i="1"/>
  <c r="T2823" i="1"/>
  <c r="U2823" i="1"/>
  <c r="V2823" i="1"/>
  <c r="W2823" i="1" s="1"/>
  <c r="N2824" i="1"/>
  <c r="O2824" i="1"/>
  <c r="P2824" i="1"/>
  <c r="Q2824" i="1"/>
  <c r="R2824" i="1"/>
  <c r="S2824" i="1"/>
  <c r="T2824" i="1"/>
  <c r="U2824" i="1"/>
  <c r="V2824" i="1"/>
  <c r="W2824" i="1" s="1"/>
  <c r="N2825" i="1"/>
  <c r="O2825" i="1"/>
  <c r="P2825" i="1"/>
  <c r="Q2825" i="1"/>
  <c r="R2825" i="1"/>
  <c r="S2825" i="1"/>
  <c r="T2825" i="1"/>
  <c r="U2825" i="1"/>
  <c r="V2825" i="1"/>
  <c r="W2825" i="1" s="1"/>
  <c r="N2826" i="1"/>
  <c r="O2826" i="1"/>
  <c r="P2826" i="1"/>
  <c r="Q2826" i="1"/>
  <c r="R2826" i="1"/>
  <c r="S2826" i="1"/>
  <c r="T2826" i="1"/>
  <c r="U2826" i="1"/>
  <c r="V2826" i="1"/>
  <c r="W2826" i="1" s="1"/>
  <c r="N2827" i="1"/>
  <c r="O2827" i="1"/>
  <c r="P2827" i="1"/>
  <c r="Q2827" i="1"/>
  <c r="R2827" i="1"/>
  <c r="S2827" i="1"/>
  <c r="T2827" i="1"/>
  <c r="U2827" i="1"/>
  <c r="V2827" i="1"/>
  <c r="W2827" i="1" s="1"/>
  <c r="N2828" i="1"/>
  <c r="O2828" i="1"/>
  <c r="P2828" i="1"/>
  <c r="Q2828" i="1"/>
  <c r="R2828" i="1"/>
  <c r="S2828" i="1"/>
  <c r="T2828" i="1"/>
  <c r="U2828" i="1"/>
  <c r="V2828" i="1"/>
  <c r="W2828" i="1" s="1"/>
  <c r="N2829" i="1"/>
  <c r="O2829" i="1"/>
  <c r="P2829" i="1"/>
  <c r="Q2829" i="1"/>
  <c r="R2829" i="1"/>
  <c r="S2829" i="1"/>
  <c r="T2829" i="1"/>
  <c r="U2829" i="1"/>
  <c r="V2829" i="1"/>
  <c r="W2829" i="1" s="1"/>
  <c r="N2830" i="1"/>
  <c r="O2830" i="1"/>
  <c r="P2830" i="1"/>
  <c r="Q2830" i="1"/>
  <c r="R2830" i="1"/>
  <c r="S2830" i="1"/>
  <c r="T2830" i="1"/>
  <c r="U2830" i="1"/>
  <c r="V2830" i="1"/>
  <c r="W2830" i="1" s="1"/>
  <c r="N2831" i="1"/>
  <c r="O2831" i="1"/>
  <c r="P2831" i="1"/>
  <c r="Q2831" i="1"/>
  <c r="R2831" i="1"/>
  <c r="S2831" i="1"/>
  <c r="T2831" i="1"/>
  <c r="U2831" i="1"/>
  <c r="V2831" i="1"/>
  <c r="W2831" i="1" s="1"/>
  <c r="N2832" i="1"/>
  <c r="O2832" i="1"/>
  <c r="P2832" i="1"/>
  <c r="Q2832" i="1"/>
  <c r="R2832" i="1"/>
  <c r="S2832" i="1"/>
  <c r="T2832" i="1"/>
  <c r="U2832" i="1"/>
  <c r="V2832" i="1"/>
  <c r="W2832" i="1" s="1"/>
  <c r="N2833" i="1"/>
  <c r="O2833" i="1"/>
  <c r="P2833" i="1"/>
  <c r="Q2833" i="1"/>
  <c r="R2833" i="1"/>
  <c r="S2833" i="1"/>
  <c r="T2833" i="1"/>
  <c r="U2833" i="1"/>
  <c r="V2833" i="1"/>
  <c r="W2833" i="1" s="1"/>
  <c r="N2834" i="1"/>
  <c r="O2834" i="1"/>
  <c r="P2834" i="1"/>
  <c r="Q2834" i="1"/>
  <c r="R2834" i="1"/>
  <c r="S2834" i="1"/>
  <c r="T2834" i="1"/>
  <c r="U2834" i="1"/>
  <c r="V2834" i="1"/>
  <c r="W2834" i="1" s="1"/>
  <c r="N2835" i="1"/>
  <c r="O2835" i="1"/>
  <c r="P2835" i="1"/>
  <c r="Q2835" i="1"/>
  <c r="R2835" i="1"/>
  <c r="S2835" i="1"/>
  <c r="T2835" i="1"/>
  <c r="U2835" i="1"/>
  <c r="V2835" i="1"/>
  <c r="W2835" i="1" s="1"/>
  <c r="N2836" i="1"/>
  <c r="O2836" i="1"/>
  <c r="P2836" i="1"/>
  <c r="Q2836" i="1"/>
  <c r="R2836" i="1"/>
  <c r="S2836" i="1"/>
  <c r="T2836" i="1"/>
  <c r="U2836" i="1"/>
  <c r="V2836" i="1"/>
  <c r="W2836" i="1" s="1"/>
  <c r="N2837" i="1"/>
  <c r="O2837" i="1"/>
  <c r="P2837" i="1"/>
  <c r="Q2837" i="1"/>
  <c r="R2837" i="1"/>
  <c r="S2837" i="1"/>
  <c r="T2837" i="1"/>
  <c r="U2837" i="1"/>
  <c r="V2837" i="1"/>
  <c r="W2837" i="1" s="1"/>
  <c r="N2838" i="1"/>
  <c r="O2838" i="1"/>
  <c r="P2838" i="1"/>
  <c r="Q2838" i="1"/>
  <c r="R2838" i="1"/>
  <c r="S2838" i="1"/>
  <c r="T2838" i="1"/>
  <c r="U2838" i="1"/>
  <c r="V2838" i="1"/>
  <c r="W2838" i="1" s="1"/>
  <c r="N2839" i="1"/>
  <c r="O2839" i="1"/>
  <c r="P2839" i="1"/>
  <c r="Q2839" i="1"/>
  <c r="R2839" i="1"/>
  <c r="S2839" i="1"/>
  <c r="T2839" i="1"/>
  <c r="U2839" i="1"/>
  <c r="V2839" i="1"/>
  <c r="W2839" i="1" s="1"/>
  <c r="N2840" i="1"/>
  <c r="O2840" i="1"/>
  <c r="P2840" i="1"/>
  <c r="Q2840" i="1"/>
  <c r="R2840" i="1"/>
  <c r="S2840" i="1"/>
  <c r="T2840" i="1"/>
  <c r="U2840" i="1"/>
  <c r="V2840" i="1"/>
  <c r="W2840" i="1" s="1"/>
  <c r="N2841" i="1"/>
  <c r="O2841" i="1"/>
  <c r="P2841" i="1"/>
  <c r="Q2841" i="1"/>
  <c r="R2841" i="1"/>
  <c r="S2841" i="1"/>
  <c r="T2841" i="1"/>
  <c r="U2841" i="1"/>
  <c r="V2841" i="1"/>
  <c r="W2841" i="1" s="1"/>
  <c r="N2842" i="1"/>
  <c r="O2842" i="1"/>
  <c r="P2842" i="1"/>
  <c r="Q2842" i="1"/>
  <c r="R2842" i="1"/>
  <c r="S2842" i="1"/>
  <c r="T2842" i="1"/>
  <c r="U2842" i="1"/>
  <c r="V2842" i="1"/>
  <c r="W2842" i="1" s="1"/>
  <c r="N2843" i="1"/>
  <c r="O2843" i="1"/>
  <c r="P2843" i="1"/>
  <c r="Q2843" i="1"/>
  <c r="R2843" i="1"/>
  <c r="S2843" i="1"/>
  <c r="T2843" i="1"/>
  <c r="U2843" i="1"/>
  <c r="V2843" i="1"/>
  <c r="W2843" i="1" s="1"/>
  <c r="N2844" i="1"/>
  <c r="O2844" i="1"/>
  <c r="P2844" i="1"/>
  <c r="Q2844" i="1"/>
  <c r="R2844" i="1"/>
  <c r="S2844" i="1"/>
  <c r="T2844" i="1"/>
  <c r="U2844" i="1"/>
  <c r="V2844" i="1"/>
  <c r="W2844" i="1" s="1"/>
  <c r="N2845" i="1"/>
  <c r="O2845" i="1"/>
  <c r="P2845" i="1"/>
  <c r="Q2845" i="1"/>
  <c r="R2845" i="1"/>
  <c r="S2845" i="1"/>
  <c r="T2845" i="1"/>
  <c r="U2845" i="1"/>
  <c r="V2845" i="1"/>
  <c r="W2845" i="1" s="1"/>
  <c r="N2846" i="1"/>
  <c r="O2846" i="1"/>
  <c r="P2846" i="1"/>
  <c r="Q2846" i="1"/>
  <c r="R2846" i="1"/>
  <c r="S2846" i="1"/>
  <c r="T2846" i="1"/>
  <c r="U2846" i="1"/>
  <c r="V2846" i="1"/>
  <c r="W2846" i="1" s="1"/>
  <c r="N2847" i="1"/>
  <c r="O2847" i="1"/>
  <c r="P2847" i="1"/>
  <c r="Q2847" i="1"/>
  <c r="R2847" i="1"/>
  <c r="S2847" i="1"/>
  <c r="T2847" i="1"/>
  <c r="U2847" i="1"/>
  <c r="V2847" i="1"/>
  <c r="W2847" i="1" s="1"/>
  <c r="N2848" i="1"/>
  <c r="O2848" i="1"/>
  <c r="P2848" i="1"/>
  <c r="Q2848" i="1"/>
  <c r="R2848" i="1"/>
  <c r="S2848" i="1"/>
  <c r="T2848" i="1"/>
  <c r="U2848" i="1"/>
  <c r="V2848" i="1"/>
  <c r="W2848" i="1" s="1"/>
  <c r="N2849" i="1"/>
  <c r="O2849" i="1"/>
  <c r="P2849" i="1"/>
  <c r="Q2849" i="1"/>
  <c r="R2849" i="1"/>
  <c r="S2849" i="1"/>
  <c r="T2849" i="1"/>
  <c r="U2849" i="1"/>
  <c r="V2849" i="1"/>
  <c r="W2849" i="1" s="1"/>
  <c r="N2850" i="1"/>
  <c r="O2850" i="1"/>
  <c r="P2850" i="1"/>
  <c r="Q2850" i="1"/>
  <c r="R2850" i="1"/>
  <c r="S2850" i="1"/>
  <c r="T2850" i="1"/>
  <c r="U2850" i="1"/>
  <c r="V2850" i="1"/>
  <c r="W2850" i="1" s="1"/>
  <c r="N2851" i="1"/>
  <c r="O2851" i="1"/>
  <c r="P2851" i="1"/>
  <c r="Q2851" i="1"/>
  <c r="R2851" i="1"/>
  <c r="S2851" i="1"/>
  <c r="T2851" i="1"/>
  <c r="U2851" i="1"/>
  <c r="V2851" i="1"/>
  <c r="W2851" i="1" s="1"/>
  <c r="N2852" i="1"/>
  <c r="O2852" i="1"/>
  <c r="P2852" i="1"/>
  <c r="Q2852" i="1"/>
  <c r="R2852" i="1"/>
  <c r="S2852" i="1"/>
  <c r="T2852" i="1"/>
  <c r="U2852" i="1"/>
  <c r="V2852" i="1"/>
  <c r="W2852" i="1" s="1"/>
  <c r="N2853" i="1"/>
  <c r="O2853" i="1"/>
  <c r="P2853" i="1"/>
  <c r="Q2853" i="1"/>
  <c r="R2853" i="1"/>
  <c r="S2853" i="1"/>
  <c r="T2853" i="1"/>
  <c r="U2853" i="1"/>
  <c r="V2853" i="1"/>
  <c r="W2853" i="1" s="1"/>
  <c r="N2854" i="1"/>
  <c r="O2854" i="1"/>
  <c r="P2854" i="1"/>
  <c r="Q2854" i="1"/>
  <c r="R2854" i="1"/>
  <c r="S2854" i="1"/>
  <c r="T2854" i="1"/>
  <c r="U2854" i="1"/>
  <c r="V2854" i="1"/>
  <c r="W2854" i="1" s="1"/>
  <c r="N2855" i="1"/>
  <c r="O2855" i="1"/>
  <c r="P2855" i="1"/>
  <c r="Q2855" i="1"/>
  <c r="R2855" i="1"/>
  <c r="S2855" i="1"/>
  <c r="T2855" i="1"/>
  <c r="U2855" i="1"/>
  <c r="V2855" i="1"/>
  <c r="W2855" i="1" s="1"/>
  <c r="N2856" i="1"/>
  <c r="O2856" i="1"/>
  <c r="P2856" i="1"/>
  <c r="Q2856" i="1"/>
  <c r="R2856" i="1"/>
  <c r="S2856" i="1"/>
  <c r="T2856" i="1"/>
  <c r="U2856" i="1"/>
  <c r="V2856" i="1"/>
  <c r="W2856" i="1" s="1"/>
  <c r="N2857" i="1"/>
  <c r="O2857" i="1"/>
  <c r="P2857" i="1"/>
  <c r="Q2857" i="1"/>
  <c r="R2857" i="1"/>
  <c r="S2857" i="1"/>
  <c r="T2857" i="1"/>
  <c r="U2857" i="1"/>
  <c r="V2857" i="1"/>
  <c r="W2857" i="1" s="1"/>
  <c r="N2858" i="1"/>
  <c r="O2858" i="1"/>
  <c r="P2858" i="1"/>
  <c r="Q2858" i="1"/>
  <c r="R2858" i="1"/>
  <c r="S2858" i="1"/>
  <c r="T2858" i="1"/>
  <c r="U2858" i="1"/>
  <c r="V2858" i="1"/>
  <c r="W2858" i="1" s="1"/>
  <c r="N2859" i="1"/>
  <c r="O2859" i="1"/>
  <c r="P2859" i="1"/>
  <c r="Q2859" i="1"/>
  <c r="R2859" i="1"/>
  <c r="S2859" i="1"/>
  <c r="T2859" i="1"/>
  <c r="U2859" i="1"/>
  <c r="V2859" i="1"/>
  <c r="W2859" i="1" s="1"/>
  <c r="N2860" i="1"/>
  <c r="O2860" i="1"/>
  <c r="P2860" i="1"/>
  <c r="Q2860" i="1"/>
  <c r="R2860" i="1"/>
  <c r="S2860" i="1"/>
  <c r="T2860" i="1"/>
  <c r="U2860" i="1"/>
  <c r="V2860" i="1"/>
  <c r="W2860" i="1" s="1"/>
  <c r="N2861" i="1"/>
  <c r="O2861" i="1"/>
  <c r="P2861" i="1"/>
  <c r="Q2861" i="1"/>
  <c r="R2861" i="1"/>
  <c r="S2861" i="1"/>
  <c r="T2861" i="1"/>
  <c r="U2861" i="1"/>
  <c r="V2861" i="1"/>
  <c r="W2861" i="1" s="1"/>
  <c r="N2862" i="1"/>
  <c r="O2862" i="1"/>
  <c r="P2862" i="1"/>
  <c r="Q2862" i="1"/>
  <c r="R2862" i="1"/>
  <c r="S2862" i="1"/>
  <c r="T2862" i="1"/>
  <c r="U2862" i="1"/>
  <c r="V2862" i="1"/>
  <c r="W2862" i="1" s="1"/>
  <c r="N2863" i="1"/>
  <c r="O2863" i="1"/>
  <c r="P2863" i="1"/>
  <c r="Q2863" i="1"/>
  <c r="R2863" i="1"/>
  <c r="S2863" i="1"/>
  <c r="T2863" i="1"/>
  <c r="U2863" i="1"/>
  <c r="V2863" i="1"/>
  <c r="W2863" i="1" s="1"/>
  <c r="N2864" i="1"/>
  <c r="O2864" i="1"/>
  <c r="P2864" i="1"/>
  <c r="Q2864" i="1"/>
  <c r="R2864" i="1"/>
  <c r="S2864" i="1"/>
  <c r="T2864" i="1"/>
  <c r="U2864" i="1"/>
  <c r="V2864" i="1"/>
  <c r="W2864" i="1" s="1"/>
  <c r="N2865" i="1"/>
  <c r="O2865" i="1"/>
  <c r="P2865" i="1"/>
  <c r="Q2865" i="1"/>
  <c r="R2865" i="1"/>
  <c r="S2865" i="1"/>
  <c r="T2865" i="1"/>
  <c r="U2865" i="1"/>
  <c r="V2865" i="1"/>
  <c r="W2865" i="1" s="1"/>
  <c r="N2866" i="1"/>
  <c r="O2866" i="1"/>
  <c r="P2866" i="1"/>
  <c r="Q2866" i="1"/>
  <c r="R2866" i="1"/>
  <c r="S2866" i="1"/>
  <c r="T2866" i="1"/>
  <c r="U2866" i="1"/>
  <c r="V2866" i="1"/>
  <c r="W2866" i="1" s="1"/>
  <c r="N2867" i="1"/>
  <c r="O2867" i="1"/>
  <c r="P2867" i="1"/>
  <c r="Q2867" i="1"/>
  <c r="R2867" i="1"/>
  <c r="S2867" i="1"/>
  <c r="T2867" i="1"/>
  <c r="U2867" i="1"/>
  <c r="V2867" i="1"/>
  <c r="W2867" i="1" s="1"/>
  <c r="N2868" i="1"/>
  <c r="O2868" i="1"/>
  <c r="P2868" i="1"/>
  <c r="Q2868" i="1"/>
  <c r="R2868" i="1"/>
  <c r="S2868" i="1"/>
  <c r="T2868" i="1"/>
  <c r="U2868" i="1"/>
  <c r="V2868" i="1"/>
  <c r="W2868" i="1" s="1"/>
  <c r="N2869" i="1"/>
  <c r="O2869" i="1"/>
  <c r="P2869" i="1"/>
  <c r="Q2869" i="1"/>
  <c r="R2869" i="1"/>
  <c r="S2869" i="1"/>
  <c r="T2869" i="1"/>
  <c r="U2869" i="1"/>
  <c r="V2869" i="1"/>
  <c r="W2869" i="1" s="1"/>
  <c r="N2870" i="1"/>
  <c r="O2870" i="1"/>
  <c r="P2870" i="1"/>
  <c r="Q2870" i="1"/>
  <c r="R2870" i="1"/>
  <c r="S2870" i="1"/>
  <c r="T2870" i="1"/>
  <c r="U2870" i="1"/>
  <c r="V2870" i="1"/>
  <c r="W2870" i="1" s="1"/>
  <c r="N2871" i="1"/>
  <c r="O2871" i="1"/>
  <c r="P2871" i="1"/>
  <c r="Q2871" i="1"/>
  <c r="R2871" i="1"/>
  <c r="S2871" i="1"/>
  <c r="T2871" i="1"/>
  <c r="U2871" i="1"/>
  <c r="V2871" i="1"/>
  <c r="W2871" i="1" s="1"/>
  <c r="N2872" i="1"/>
  <c r="O2872" i="1"/>
  <c r="P2872" i="1"/>
  <c r="Q2872" i="1"/>
  <c r="R2872" i="1"/>
  <c r="S2872" i="1"/>
  <c r="T2872" i="1"/>
  <c r="U2872" i="1"/>
  <c r="V2872" i="1"/>
  <c r="W2872" i="1" s="1"/>
  <c r="N2873" i="1"/>
  <c r="O2873" i="1"/>
  <c r="P2873" i="1"/>
  <c r="Q2873" i="1"/>
  <c r="R2873" i="1"/>
  <c r="S2873" i="1"/>
  <c r="T2873" i="1"/>
  <c r="U2873" i="1"/>
  <c r="V2873" i="1"/>
  <c r="W2873" i="1" s="1"/>
  <c r="N2874" i="1"/>
  <c r="O2874" i="1"/>
  <c r="P2874" i="1"/>
  <c r="Q2874" i="1"/>
  <c r="R2874" i="1"/>
  <c r="S2874" i="1"/>
  <c r="T2874" i="1"/>
  <c r="U2874" i="1"/>
  <c r="V2874" i="1"/>
  <c r="W2874" i="1" s="1"/>
  <c r="N2875" i="1"/>
  <c r="O2875" i="1"/>
  <c r="P2875" i="1"/>
  <c r="Q2875" i="1"/>
  <c r="R2875" i="1"/>
  <c r="S2875" i="1"/>
  <c r="T2875" i="1"/>
  <c r="U2875" i="1"/>
  <c r="V2875" i="1"/>
  <c r="W2875" i="1" s="1"/>
  <c r="N2876" i="1"/>
  <c r="O2876" i="1"/>
  <c r="P2876" i="1"/>
  <c r="Q2876" i="1"/>
  <c r="R2876" i="1"/>
  <c r="S2876" i="1"/>
  <c r="T2876" i="1"/>
  <c r="U2876" i="1"/>
  <c r="V2876" i="1"/>
  <c r="W2876" i="1" s="1"/>
  <c r="N2877" i="1"/>
  <c r="O2877" i="1"/>
  <c r="P2877" i="1"/>
  <c r="Q2877" i="1"/>
  <c r="R2877" i="1"/>
  <c r="S2877" i="1"/>
  <c r="T2877" i="1"/>
  <c r="U2877" i="1"/>
  <c r="V2877" i="1"/>
  <c r="W2877" i="1" s="1"/>
  <c r="N2878" i="1"/>
  <c r="O2878" i="1"/>
  <c r="P2878" i="1"/>
  <c r="Q2878" i="1"/>
  <c r="R2878" i="1"/>
  <c r="S2878" i="1"/>
  <c r="T2878" i="1"/>
  <c r="U2878" i="1"/>
  <c r="V2878" i="1"/>
  <c r="W2878" i="1" s="1"/>
  <c r="N2879" i="1"/>
  <c r="O2879" i="1"/>
  <c r="P2879" i="1"/>
  <c r="Q2879" i="1"/>
  <c r="R2879" i="1"/>
  <c r="S2879" i="1"/>
  <c r="T2879" i="1"/>
  <c r="U2879" i="1"/>
  <c r="V2879" i="1"/>
  <c r="W2879" i="1" s="1"/>
  <c r="N2880" i="1"/>
  <c r="O2880" i="1"/>
  <c r="P2880" i="1"/>
  <c r="Q2880" i="1"/>
  <c r="R2880" i="1"/>
  <c r="S2880" i="1"/>
  <c r="T2880" i="1"/>
  <c r="U2880" i="1"/>
  <c r="V2880" i="1"/>
  <c r="W2880" i="1" s="1"/>
  <c r="N2881" i="1"/>
  <c r="O2881" i="1"/>
  <c r="P2881" i="1"/>
  <c r="Q2881" i="1"/>
  <c r="R2881" i="1"/>
  <c r="S2881" i="1"/>
  <c r="T2881" i="1"/>
  <c r="U2881" i="1"/>
  <c r="V2881" i="1"/>
  <c r="W2881" i="1" s="1"/>
  <c r="N2882" i="1"/>
  <c r="O2882" i="1"/>
  <c r="P2882" i="1"/>
  <c r="Q2882" i="1"/>
  <c r="R2882" i="1"/>
  <c r="S2882" i="1"/>
  <c r="T2882" i="1"/>
  <c r="U2882" i="1"/>
  <c r="V2882" i="1"/>
  <c r="W2882" i="1" s="1"/>
  <c r="N2883" i="1"/>
  <c r="O2883" i="1"/>
  <c r="P2883" i="1"/>
  <c r="Q2883" i="1"/>
  <c r="R2883" i="1"/>
  <c r="S2883" i="1"/>
  <c r="T2883" i="1"/>
  <c r="U2883" i="1"/>
  <c r="V2883" i="1"/>
  <c r="W2883" i="1" s="1"/>
  <c r="N2884" i="1"/>
  <c r="O2884" i="1"/>
  <c r="P2884" i="1"/>
  <c r="Q2884" i="1"/>
  <c r="R2884" i="1"/>
  <c r="S2884" i="1"/>
  <c r="T2884" i="1"/>
  <c r="U2884" i="1"/>
  <c r="V2884" i="1"/>
  <c r="W2884" i="1" s="1"/>
  <c r="N2885" i="1"/>
  <c r="O2885" i="1"/>
  <c r="P2885" i="1"/>
  <c r="Q2885" i="1"/>
  <c r="R2885" i="1"/>
  <c r="S2885" i="1"/>
  <c r="T2885" i="1"/>
  <c r="U2885" i="1"/>
  <c r="V2885" i="1"/>
  <c r="W2885" i="1" s="1"/>
  <c r="N2886" i="1"/>
  <c r="O2886" i="1"/>
  <c r="P2886" i="1"/>
  <c r="Q2886" i="1"/>
  <c r="R2886" i="1"/>
  <c r="S2886" i="1"/>
  <c r="T2886" i="1"/>
  <c r="U2886" i="1"/>
  <c r="V2886" i="1"/>
  <c r="W2886" i="1" s="1"/>
  <c r="N2887" i="1"/>
  <c r="O2887" i="1"/>
  <c r="P2887" i="1"/>
  <c r="Q2887" i="1"/>
  <c r="R2887" i="1"/>
  <c r="S2887" i="1"/>
  <c r="T2887" i="1"/>
  <c r="U2887" i="1"/>
  <c r="V2887" i="1"/>
  <c r="W2887" i="1" s="1"/>
  <c r="N2888" i="1"/>
  <c r="O2888" i="1"/>
  <c r="P2888" i="1"/>
  <c r="Q2888" i="1"/>
  <c r="R2888" i="1"/>
  <c r="S2888" i="1"/>
  <c r="T2888" i="1"/>
  <c r="U2888" i="1"/>
  <c r="V2888" i="1"/>
  <c r="W2888" i="1" s="1"/>
  <c r="N2889" i="1"/>
  <c r="O2889" i="1"/>
  <c r="P2889" i="1"/>
  <c r="Q2889" i="1"/>
  <c r="R2889" i="1"/>
  <c r="S2889" i="1"/>
  <c r="T2889" i="1"/>
  <c r="U2889" i="1"/>
  <c r="V2889" i="1"/>
  <c r="W2889" i="1" s="1"/>
  <c r="N2890" i="1"/>
  <c r="O2890" i="1"/>
  <c r="P2890" i="1"/>
  <c r="Q2890" i="1"/>
  <c r="R2890" i="1"/>
  <c r="S2890" i="1"/>
  <c r="T2890" i="1"/>
  <c r="U2890" i="1"/>
  <c r="V2890" i="1"/>
  <c r="W2890" i="1" s="1"/>
  <c r="N2891" i="1"/>
  <c r="O2891" i="1"/>
  <c r="P2891" i="1"/>
  <c r="Q2891" i="1"/>
  <c r="R2891" i="1"/>
  <c r="S2891" i="1"/>
  <c r="T2891" i="1"/>
  <c r="U2891" i="1"/>
  <c r="V2891" i="1"/>
  <c r="W2891" i="1" s="1"/>
  <c r="N2892" i="1"/>
  <c r="O2892" i="1"/>
  <c r="P2892" i="1"/>
  <c r="Q2892" i="1"/>
  <c r="R2892" i="1"/>
  <c r="S2892" i="1"/>
  <c r="T2892" i="1"/>
  <c r="U2892" i="1"/>
  <c r="V2892" i="1"/>
  <c r="W2892" i="1" s="1"/>
  <c r="N2893" i="1"/>
  <c r="O2893" i="1"/>
  <c r="P2893" i="1"/>
  <c r="Q2893" i="1"/>
  <c r="R2893" i="1"/>
  <c r="S2893" i="1"/>
  <c r="T2893" i="1"/>
  <c r="U2893" i="1"/>
  <c r="V2893" i="1"/>
  <c r="W2893" i="1" s="1"/>
  <c r="N2894" i="1"/>
  <c r="O2894" i="1"/>
  <c r="P2894" i="1"/>
  <c r="Q2894" i="1"/>
  <c r="R2894" i="1"/>
  <c r="S2894" i="1"/>
  <c r="T2894" i="1"/>
  <c r="U2894" i="1"/>
  <c r="V2894" i="1"/>
  <c r="W2894" i="1" s="1"/>
  <c r="N2895" i="1"/>
  <c r="O2895" i="1"/>
  <c r="P2895" i="1"/>
  <c r="Q2895" i="1"/>
  <c r="R2895" i="1"/>
  <c r="S2895" i="1"/>
  <c r="T2895" i="1"/>
  <c r="U2895" i="1"/>
  <c r="V2895" i="1"/>
  <c r="W2895" i="1" s="1"/>
  <c r="N2896" i="1"/>
  <c r="O2896" i="1"/>
  <c r="P2896" i="1"/>
  <c r="Q2896" i="1"/>
  <c r="R2896" i="1"/>
  <c r="S2896" i="1"/>
  <c r="T2896" i="1"/>
  <c r="U2896" i="1"/>
  <c r="V2896" i="1"/>
  <c r="W2896" i="1" s="1"/>
  <c r="N2897" i="1"/>
  <c r="O2897" i="1"/>
  <c r="P2897" i="1"/>
  <c r="Q2897" i="1"/>
  <c r="R2897" i="1"/>
  <c r="S2897" i="1"/>
  <c r="T2897" i="1"/>
  <c r="U2897" i="1"/>
  <c r="V2897" i="1"/>
  <c r="W2897" i="1" s="1"/>
  <c r="N2898" i="1"/>
  <c r="O2898" i="1"/>
  <c r="P2898" i="1"/>
  <c r="Q2898" i="1"/>
  <c r="R2898" i="1"/>
  <c r="S2898" i="1"/>
  <c r="T2898" i="1"/>
  <c r="U2898" i="1"/>
  <c r="V2898" i="1"/>
  <c r="W2898" i="1" s="1"/>
  <c r="N2899" i="1"/>
  <c r="O2899" i="1"/>
  <c r="P2899" i="1"/>
  <c r="Q2899" i="1"/>
  <c r="R2899" i="1"/>
  <c r="S2899" i="1"/>
  <c r="T2899" i="1"/>
  <c r="U2899" i="1"/>
  <c r="V2899" i="1"/>
  <c r="W2899" i="1" s="1"/>
  <c r="N2900" i="1"/>
  <c r="O2900" i="1"/>
  <c r="P2900" i="1"/>
  <c r="Q2900" i="1"/>
  <c r="R2900" i="1"/>
  <c r="S2900" i="1"/>
  <c r="T2900" i="1"/>
  <c r="U2900" i="1"/>
  <c r="V2900" i="1"/>
  <c r="W2900" i="1" s="1"/>
  <c r="N2901" i="1"/>
  <c r="O2901" i="1"/>
  <c r="P2901" i="1"/>
  <c r="Q2901" i="1"/>
  <c r="R2901" i="1"/>
  <c r="S2901" i="1"/>
  <c r="T2901" i="1"/>
  <c r="U2901" i="1"/>
  <c r="V2901" i="1"/>
  <c r="W2901" i="1" s="1"/>
  <c r="N2902" i="1"/>
  <c r="O2902" i="1"/>
  <c r="P2902" i="1"/>
  <c r="Q2902" i="1"/>
  <c r="R2902" i="1"/>
  <c r="S2902" i="1"/>
  <c r="T2902" i="1"/>
  <c r="U2902" i="1"/>
  <c r="V2902" i="1"/>
  <c r="W2902" i="1" s="1"/>
  <c r="N2903" i="1"/>
  <c r="O2903" i="1"/>
  <c r="P2903" i="1"/>
  <c r="Q2903" i="1"/>
  <c r="R2903" i="1"/>
  <c r="S2903" i="1"/>
  <c r="T2903" i="1"/>
  <c r="U2903" i="1"/>
  <c r="V2903" i="1"/>
  <c r="W2903" i="1" s="1"/>
  <c r="N2904" i="1"/>
  <c r="O2904" i="1"/>
  <c r="P2904" i="1"/>
  <c r="Q2904" i="1"/>
  <c r="R2904" i="1"/>
  <c r="S2904" i="1"/>
  <c r="T2904" i="1"/>
  <c r="U2904" i="1"/>
  <c r="V2904" i="1"/>
  <c r="W2904" i="1" s="1"/>
  <c r="N2905" i="1"/>
  <c r="O2905" i="1"/>
  <c r="P2905" i="1"/>
  <c r="Q2905" i="1"/>
  <c r="R2905" i="1"/>
  <c r="S2905" i="1"/>
  <c r="T2905" i="1"/>
  <c r="U2905" i="1"/>
  <c r="V2905" i="1"/>
  <c r="W2905" i="1" s="1"/>
  <c r="N2906" i="1"/>
  <c r="O2906" i="1"/>
  <c r="P2906" i="1"/>
  <c r="Q2906" i="1"/>
  <c r="R2906" i="1"/>
  <c r="S2906" i="1"/>
  <c r="T2906" i="1"/>
  <c r="U2906" i="1"/>
  <c r="V2906" i="1"/>
  <c r="W2906" i="1" s="1"/>
  <c r="N2907" i="1"/>
  <c r="O2907" i="1"/>
  <c r="P2907" i="1"/>
  <c r="Q2907" i="1"/>
  <c r="R2907" i="1"/>
  <c r="S2907" i="1"/>
  <c r="T2907" i="1"/>
  <c r="U2907" i="1"/>
  <c r="V2907" i="1"/>
  <c r="W2907" i="1" s="1"/>
  <c r="N2908" i="1"/>
  <c r="O2908" i="1"/>
  <c r="P2908" i="1"/>
  <c r="Q2908" i="1"/>
  <c r="R2908" i="1"/>
  <c r="S2908" i="1"/>
  <c r="T2908" i="1"/>
  <c r="U2908" i="1"/>
  <c r="V2908" i="1"/>
  <c r="W2908" i="1" s="1"/>
  <c r="N2909" i="1"/>
  <c r="O2909" i="1"/>
  <c r="P2909" i="1"/>
  <c r="Q2909" i="1"/>
  <c r="R2909" i="1"/>
  <c r="S2909" i="1"/>
  <c r="T2909" i="1"/>
  <c r="U2909" i="1"/>
  <c r="V2909" i="1"/>
  <c r="W2909" i="1" s="1"/>
  <c r="N2910" i="1"/>
  <c r="O2910" i="1"/>
  <c r="P2910" i="1"/>
  <c r="Q2910" i="1"/>
  <c r="R2910" i="1"/>
  <c r="S2910" i="1"/>
  <c r="T2910" i="1"/>
  <c r="U2910" i="1"/>
  <c r="V2910" i="1"/>
  <c r="W2910" i="1" s="1"/>
  <c r="N2911" i="1"/>
  <c r="O2911" i="1"/>
  <c r="P2911" i="1"/>
  <c r="Q2911" i="1"/>
  <c r="R2911" i="1"/>
  <c r="S2911" i="1"/>
  <c r="T2911" i="1"/>
  <c r="U2911" i="1"/>
  <c r="V2911" i="1"/>
  <c r="W2911" i="1" s="1"/>
  <c r="N2912" i="1"/>
  <c r="O2912" i="1"/>
  <c r="P2912" i="1"/>
  <c r="Q2912" i="1"/>
  <c r="R2912" i="1"/>
  <c r="S2912" i="1"/>
  <c r="T2912" i="1"/>
  <c r="U2912" i="1"/>
  <c r="V2912" i="1"/>
  <c r="W2912" i="1" s="1"/>
  <c r="N2913" i="1"/>
  <c r="O2913" i="1"/>
  <c r="P2913" i="1"/>
  <c r="Q2913" i="1"/>
  <c r="R2913" i="1"/>
  <c r="S2913" i="1"/>
  <c r="T2913" i="1"/>
  <c r="U2913" i="1"/>
  <c r="V2913" i="1"/>
  <c r="W2913" i="1" s="1"/>
  <c r="N2914" i="1"/>
  <c r="O2914" i="1"/>
  <c r="P2914" i="1"/>
  <c r="Q2914" i="1"/>
  <c r="R2914" i="1"/>
  <c r="S2914" i="1"/>
  <c r="T2914" i="1"/>
  <c r="U2914" i="1"/>
  <c r="V2914" i="1"/>
  <c r="W2914" i="1" s="1"/>
  <c r="N2915" i="1"/>
  <c r="O2915" i="1"/>
  <c r="P2915" i="1"/>
  <c r="Q2915" i="1"/>
  <c r="R2915" i="1"/>
  <c r="S2915" i="1"/>
  <c r="T2915" i="1"/>
  <c r="U2915" i="1"/>
  <c r="V2915" i="1"/>
  <c r="W2915" i="1" s="1"/>
  <c r="N2916" i="1"/>
  <c r="O2916" i="1"/>
  <c r="P2916" i="1"/>
  <c r="Q2916" i="1"/>
  <c r="R2916" i="1"/>
  <c r="S2916" i="1"/>
  <c r="T2916" i="1"/>
  <c r="U2916" i="1"/>
  <c r="V2916" i="1"/>
  <c r="W2916" i="1" s="1"/>
  <c r="N2917" i="1"/>
  <c r="O2917" i="1"/>
  <c r="P2917" i="1"/>
  <c r="Q2917" i="1"/>
  <c r="R2917" i="1"/>
  <c r="S2917" i="1"/>
  <c r="T2917" i="1"/>
  <c r="U2917" i="1"/>
  <c r="V2917" i="1"/>
  <c r="W2917" i="1" s="1"/>
  <c r="N2918" i="1"/>
  <c r="O2918" i="1"/>
  <c r="P2918" i="1"/>
  <c r="Q2918" i="1"/>
  <c r="R2918" i="1"/>
  <c r="S2918" i="1"/>
  <c r="T2918" i="1"/>
  <c r="U2918" i="1"/>
  <c r="V2918" i="1"/>
  <c r="W2918" i="1" s="1"/>
  <c r="N2919" i="1"/>
  <c r="O2919" i="1"/>
  <c r="P2919" i="1"/>
  <c r="Q2919" i="1"/>
  <c r="R2919" i="1"/>
  <c r="S2919" i="1"/>
  <c r="T2919" i="1"/>
  <c r="U2919" i="1"/>
  <c r="V2919" i="1"/>
  <c r="W2919" i="1" s="1"/>
  <c r="N2920" i="1"/>
  <c r="O2920" i="1"/>
  <c r="P2920" i="1"/>
  <c r="Q2920" i="1"/>
  <c r="R2920" i="1"/>
  <c r="S2920" i="1"/>
  <c r="T2920" i="1"/>
  <c r="U2920" i="1"/>
  <c r="V2920" i="1"/>
  <c r="W2920" i="1" s="1"/>
  <c r="N2921" i="1"/>
  <c r="O2921" i="1"/>
  <c r="P2921" i="1"/>
  <c r="Q2921" i="1"/>
  <c r="R2921" i="1"/>
  <c r="S2921" i="1"/>
  <c r="T2921" i="1"/>
  <c r="U2921" i="1"/>
  <c r="V2921" i="1"/>
  <c r="W2921" i="1" s="1"/>
  <c r="N2922" i="1"/>
  <c r="O2922" i="1"/>
  <c r="P2922" i="1"/>
  <c r="Q2922" i="1"/>
  <c r="R2922" i="1"/>
  <c r="S2922" i="1"/>
  <c r="T2922" i="1"/>
  <c r="U2922" i="1"/>
  <c r="V2922" i="1"/>
  <c r="W2922" i="1" s="1"/>
  <c r="N2923" i="1"/>
  <c r="O2923" i="1"/>
  <c r="P2923" i="1"/>
  <c r="Q2923" i="1"/>
  <c r="R2923" i="1"/>
  <c r="S2923" i="1"/>
  <c r="T2923" i="1"/>
  <c r="U2923" i="1"/>
  <c r="V2923" i="1"/>
  <c r="W2923" i="1" s="1"/>
  <c r="N2924" i="1"/>
  <c r="O2924" i="1"/>
  <c r="P2924" i="1"/>
  <c r="Q2924" i="1"/>
  <c r="R2924" i="1"/>
  <c r="S2924" i="1"/>
  <c r="T2924" i="1"/>
  <c r="U2924" i="1"/>
  <c r="V2924" i="1"/>
  <c r="W2924" i="1" s="1"/>
  <c r="N2925" i="1"/>
  <c r="O2925" i="1"/>
  <c r="P2925" i="1"/>
  <c r="Q2925" i="1"/>
  <c r="R2925" i="1"/>
  <c r="S2925" i="1"/>
  <c r="T2925" i="1"/>
  <c r="U2925" i="1"/>
  <c r="V2925" i="1"/>
  <c r="W2925" i="1" s="1"/>
  <c r="N2926" i="1"/>
  <c r="O2926" i="1"/>
  <c r="P2926" i="1"/>
  <c r="Q2926" i="1"/>
  <c r="R2926" i="1"/>
  <c r="S2926" i="1"/>
  <c r="T2926" i="1"/>
  <c r="U2926" i="1"/>
  <c r="V2926" i="1"/>
  <c r="W2926" i="1" s="1"/>
  <c r="N2927" i="1"/>
  <c r="O2927" i="1"/>
  <c r="P2927" i="1"/>
  <c r="Q2927" i="1"/>
  <c r="R2927" i="1"/>
  <c r="S2927" i="1"/>
  <c r="T2927" i="1"/>
  <c r="U2927" i="1"/>
  <c r="V2927" i="1"/>
  <c r="W2927" i="1" s="1"/>
  <c r="N2928" i="1"/>
  <c r="O2928" i="1"/>
  <c r="P2928" i="1"/>
  <c r="Q2928" i="1"/>
  <c r="R2928" i="1"/>
  <c r="S2928" i="1"/>
  <c r="T2928" i="1"/>
  <c r="U2928" i="1"/>
  <c r="V2928" i="1"/>
  <c r="W2928" i="1" s="1"/>
  <c r="N2929" i="1"/>
  <c r="O2929" i="1"/>
  <c r="P2929" i="1"/>
  <c r="Q2929" i="1"/>
  <c r="R2929" i="1"/>
  <c r="S2929" i="1"/>
  <c r="T2929" i="1"/>
  <c r="U2929" i="1"/>
  <c r="V2929" i="1"/>
  <c r="W2929" i="1" s="1"/>
  <c r="N2930" i="1"/>
  <c r="O2930" i="1"/>
  <c r="P2930" i="1"/>
  <c r="Q2930" i="1"/>
  <c r="R2930" i="1"/>
  <c r="S2930" i="1"/>
  <c r="T2930" i="1"/>
  <c r="U2930" i="1"/>
  <c r="V2930" i="1"/>
  <c r="W2930" i="1" s="1"/>
  <c r="N2931" i="1"/>
  <c r="O2931" i="1"/>
  <c r="P2931" i="1"/>
  <c r="Q2931" i="1"/>
  <c r="R2931" i="1"/>
  <c r="S2931" i="1"/>
  <c r="T2931" i="1"/>
  <c r="U2931" i="1"/>
  <c r="V2931" i="1"/>
  <c r="W2931" i="1" s="1"/>
  <c r="N2932" i="1"/>
  <c r="O2932" i="1"/>
  <c r="P2932" i="1"/>
  <c r="Q2932" i="1"/>
  <c r="R2932" i="1"/>
  <c r="S2932" i="1"/>
  <c r="T2932" i="1"/>
  <c r="U2932" i="1"/>
  <c r="V2932" i="1"/>
  <c r="W2932" i="1" s="1"/>
  <c r="N2933" i="1"/>
  <c r="O2933" i="1"/>
  <c r="P2933" i="1"/>
  <c r="Q2933" i="1"/>
  <c r="R2933" i="1"/>
  <c r="S2933" i="1"/>
  <c r="T2933" i="1"/>
  <c r="U2933" i="1"/>
  <c r="V2933" i="1"/>
  <c r="W2933" i="1" s="1"/>
  <c r="N2934" i="1"/>
  <c r="O2934" i="1"/>
  <c r="P2934" i="1"/>
  <c r="Q2934" i="1"/>
  <c r="R2934" i="1"/>
  <c r="S2934" i="1"/>
  <c r="T2934" i="1"/>
  <c r="U2934" i="1"/>
  <c r="V2934" i="1"/>
  <c r="W2934" i="1" s="1"/>
  <c r="N2935" i="1"/>
  <c r="O2935" i="1"/>
  <c r="P2935" i="1"/>
  <c r="Q2935" i="1"/>
  <c r="R2935" i="1"/>
  <c r="S2935" i="1"/>
  <c r="T2935" i="1"/>
  <c r="U2935" i="1"/>
  <c r="V2935" i="1"/>
  <c r="W2935" i="1" s="1"/>
  <c r="N2936" i="1"/>
  <c r="O2936" i="1"/>
  <c r="P2936" i="1"/>
  <c r="Q2936" i="1"/>
  <c r="R2936" i="1"/>
  <c r="S2936" i="1"/>
  <c r="T2936" i="1"/>
  <c r="U2936" i="1"/>
  <c r="V2936" i="1"/>
  <c r="W2936" i="1" s="1"/>
  <c r="N2937" i="1"/>
  <c r="O2937" i="1"/>
  <c r="P2937" i="1"/>
  <c r="Q2937" i="1"/>
  <c r="R2937" i="1"/>
  <c r="S2937" i="1"/>
  <c r="T2937" i="1"/>
  <c r="U2937" i="1"/>
  <c r="V2937" i="1"/>
  <c r="W2937" i="1" s="1"/>
  <c r="N2938" i="1"/>
  <c r="O2938" i="1"/>
  <c r="P2938" i="1"/>
  <c r="Q2938" i="1"/>
  <c r="R2938" i="1"/>
  <c r="S2938" i="1"/>
  <c r="T2938" i="1"/>
  <c r="U2938" i="1"/>
  <c r="V2938" i="1"/>
  <c r="W2938" i="1" s="1"/>
  <c r="N2939" i="1"/>
  <c r="O2939" i="1"/>
  <c r="P2939" i="1"/>
  <c r="Q2939" i="1"/>
  <c r="R2939" i="1"/>
  <c r="S2939" i="1"/>
  <c r="T2939" i="1"/>
  <c r="U2939" i="1"/>
  <c r="V2939" i="1"/>
  <c r="W2939" i="1" s="1"/>
  <c r="N2940" i="1"/>
  <c r="O2940" i="1"/>
  <c r="P2940" i="1"/>
  <c r="Q2940" i="1"/>
  <c r="R2940" i="1"/>
  <c r="S2940" i="1"/>
  <c r="T2940" i="1"/>
  <c r="U2940" i="1"/>
  <c r="V2940" i="1"/>
  <c r="W2940" i="1" s="1"/>
  <c r="N2941" i="1"/>
  <c r="O2941" i="1"/>
  <c r="P2941" i="1"/>
  <c r="Q2941" i="1"/>
  <c r="R2941" i="1"/>
  <c r="S2941" i="1"/>
  <c r="T2941" i="1"/>
  <c r="U2941" i="1"/>
  <c r="V2941" i="1"/>
  <c r="W2941" i="1" s="1"/>
  <c r="N2942" i="1"/>
  <c r="O2942" i="1"/>
  <c r="P2942" i="1"/>
  <c r="Q2942" i="1"/>
  <c r="R2942" i="1"/>
  <c r="S2942" i="1"/>
  <c r="T2942" i="1"/>
  <c r="U2942" i="1"/>
  <c r="V2942" i="1"/>
  <c r="W2942" i="1" s="1"/>
  <c r="N2943" i="1"/>
  <c r="O2943" i="1"/>
  <c r="P2943" i="1"/>
  <c r="Q2943" i="1"/>
  <c r="R2943" i="1"/>
  <c r="S2943" i="1"/>
  <c r="T2943" i="1"/>
  <c r="U2943" i="1"/>
  <c r="V2943" i="1"/>
  <c r="W2943" i="1" s="1"/>
  <c r="N2944" i="1"/>
  <c r="O2944" i="1"/>
  <c r="P2944" i="1"/>
  <c r="Q2944" i="1"/>
  <c r="R2944" i="1"/>
  <c r="S2944" i="1"/>
  <c r="T2944" i="1"/>
  <c r="U2944" i="1"/>
  <c r="V2944" i="1"/>
  <c r="W2944" i="1" s="1"/>
  <c r="N2945" i="1"/>
  <c r="O2945" i="1"/>
  <c r="P2945" i="1"/>
  <c r="Q2945" i="1"/>
  <c r="R2945" i="1"/>
  <c r="S2945" i="1"/>
  <c r="T2945" i="1"/>
  <c r="U2945" i="1"/>
  <c r="V2945" i="1"/>
  <c r="W2945" i="1" s="1"/>
  <c r="N2946" i="1"/>
  <c r="O2946" i="1"/>
  <c r="P2946" i="1"/>
  <c r="Q2946" i="1"/>
  <c r="R2946" i="1"/>
  <c r="S2946" i="1"/>
  <c r="T2946" i="1"/>
  <c r="U2946" i="1"/>
  <c r="V2946" i="1"/>
  <c r="W2946" i="1" s="1"/>
  <c r="N2947" i="1"/>
  <c r="O2947" i="1"/>
  <c r="P2947" i="1"/>
  <c r="Q2947" i="1"/>
  <c r="R2947" i="1"/>
  <c r="S2947" i="1"/>
  <c r="T2947" i="1"/>
  <c r="U2947" i="1"/>
  <c r="V2947" i="1"/>
  <c r="W2947" i="1" s="1"/>
  <c r="N2948" i="1"/>
  <c r="O2948" i="1"/>
  <c r="P2948" i="1"/>
  <c r="Q2948" i="1"/>
  <c r="R2948" i="1"/>
  <c r="S2948" i="1"/>
  <c r="T2948" i="1"/>
  <c r="U2948" i="1"/>
  <c r="V2948" i="1"/>
  <c r="W2948" i="1" s="1"/>
  <c r="N2949" i="1"/>
  <c r="O2949" i="1"/>
  <c r="P2949" i="1"/>
  <c r="Q2949" i="1"/>
  <c r="R2949" i="1"/>
  <c r="S2949" i="1"/>
  <c r="T2949" i="1"/>
  <c r="U2949" i="1"/>
  <c r="V2949" i="1"/>
  <c r="W2949" i="1" s="1"/>
  <c r="N2950" i="1"/>
  <c r="O2950" i="1"/>
  <c r="P2950" i="1"/>
  <c r="Q2950" i="1"/>
  <c r="R2950" i="1"/>
  <c r="S2950" i="1"/>
  <c r="T2950" i="1"/>
  <c r="U2950" i="1"/>
  <c r="V2950" i="1"/>
  <c r="W2950" i="1" s="1"/>
  <c r="N2951" i="1"/>
  <c r="O2951" i="1"/>
  <c r="P2951" i="1"/>
  <c r="Q2951" i="1"/>
  <c r="R2951" i="1"/>
  <c r="S2951" i="1"/>
  <c r="T2951" i="1"/>
  <c r="U2951" i="1"/>
  <c r="V2951" i="1"/>
  <c r="W2951" i="1" s="1"/>
  <c r="N2952" i="1"/>
  <c r="O2952" i="1"/>
  <c r="P2952" i="1"/>
  <c r="Q2952" i="1"/>
  <c r="R2952" i="1"/>
  <c r="S2952" i="1"/>
  <c r="T2952" i="1"/>
  <c r="U2952" i="1"/>
  <c r="V2952" i="1"/>
  <c r="W2952" i="1" s="1"/>
  <c r="N2953" i="1"/>
  <c r="O2953" i="1"/>
  <c r="P2953" i="1"/>
  <c r="Q2953" i="1"/>
  <c r="R2953" i="1"/>
  <c r="S2953" i="1"/>
  <c r="T2953" i="1"/>
  <c r="U2953" i="1"/>
  <c r="V2953" i="1"/>
  <c r="W2953" i="1" s="1"/>
  <c r="N2954" i="1"/>
  <c r="O2954" i="1"/>
  <c r="P2954" i="1"/>
  <c r="Q2954" i="1"/>
  <c r="R2954" i="1"/>
  <c r="S2954" i="1"/>
  <c r="T2954" i="1"/>
  <c r="U2954" i="1"/>
  <c r="V2954" i="1"/>
  <c r="W2954" i="1" s="1"/>
  <c r="N2955" i="1"/>
  <c r="O2955" i="1"/>
  <c r="P2955" i="1"/>
  <c r="Q2955" i="1"/>
  <c r="R2955" i="1"/>
  <c r="S2955" i="1"/>
  <c r="T2955" i="1"/>
  <c r="U2955" i="1"/>
  <c r="V2955" i="1"/>
  <c r="W2955" i="1" s="1"/>
  <c r="N2956" i="1"/>
  <c r="O2956" i="1"/>
  <c r="P2956" i="1"/>
  <c r="Q2956" i="1"/>
  <c r="R2956" i="1"/>
  <c r="S2956" i="1"/>
  <c r="T2956" i="1"/>
  <c r="U2956" i="1"/>
  <c r="V2956" i="1"/>
  <c r="W2956" i="1" s="1"/>
  <c r="N2957" i="1"/>
  <c r="O2957" i="1"/>
  <c r="P2957" i="1"/>
  <c r="Q2957" i="1"/>
  <c r="R2957" i="1"/>
  <c r="S2957" i="1"/>
  <c r="T2957" i="1"/>
  <c r="U2957" i="1"/>
  <c r="V2957" i="1"/>
  <c r="W2957" i="1" s="1"/>
  <c r="N2958" i="1"/>
  <c r="O2958" i="1"/>
  <c r="P2958" i="1"/>
  <c r="Q2958" i="1"/>
  <c r="R2958" i="1"/>
  <c r="S2958" i="1"/>
  <c r="T2958" i="1"/>
  <c r="U2958" i="1"/>
  <c r="V2958" i="1"/>
  <c r="W2958" i="1" s="1"/>
  <c r="N2959" i="1"/>
  <c r="O2959" i="1"/>
  <c r="P2959" i="1"/>
  <c r="Q2959" i="1"/>
  <c r="R2959" i="1"/>
  <c r="S2959" i="1"/>
  <c r="T2959" i="1"/>
  <c r="U2959" i="1"/>
  <c r="V2959" i="1"/>
  <c r="W2959" i="1" s="1"/>
  <c r="N2960" i="1"/>
  <c r="O2960" i="1"/>
  <c r="P2960" i="1"/>
  <c r="Q2960" i="1"/>
  <c r="R2960" i="1"/>
  <c r="S2960" i="1"/>
  <c r="T2960" i="1"/>
  <c r="U2960" i="1"/>
  <c r="V2960" i="1"/>
  <c r="W2960" i="1" s="1"/>
  <c r="N2961" i="1"/>
  <c r="O2961" i="1"/>
  <c r="P2961" i="1"/>
  <c r="Q2961" i="1"/>
  <c r="R2961" i="1"/>
  <c r="S2961" i="1"/>
  <c r="T2961" i="1"/>
  <c r="U2961" i="1"/>
  <c r="V2961" i="1"/>
  <c r="W2961" i="1" s="1"/>
  <c r="N2962" i="1"/>
  <c r="O2962" i="1"/>
  <c r="P2962" i="1"/>
  <c r="Q2962" i="1"/>
  <c r="R2962" i="1"/>
  <c r="S2962" i="1"/>
  <c r="T2962" i="1"/>
  <c r="U2962" i="1"/>
  <c r="V2962" i="1"/>
  <c r="W2962" i="1" s="1"/>
  <c r="N2963" i="1"/>
  <c r="O2963" i="1"/>
  <c r="P2963" i="1"/>
  <c r="Q2963" i="1"/>
  <c r="R2963" i="1"/>
  <c r="S2963" i="1"/>
  <c r="T2963" i="1"/>
  <c r="U2963" i="1"/>
  <c r="V2963" i="1"/>
  <c r="W2963" i="1" s="1"/>
  <c r="N2964" i="1"/>
  <c r="O2964" i="1"/>
  <c r="P2964" i="1"/>
  <c r="Q2964" i="1"/>
  <c r="R2964" i="1"/>
  <c r="S2964" i="1"/>
  <c r="T2964" i="1"/>
  <c r="U2964" i="1"/>
  <c r="V2964" i="1"/>
  <c r="W2964" i="1" s="1"/>
  <c r="N2965" i="1"/>
  <c r="O2965" i="1"/>
  <c r="P2965" i="1"/>
  <c r="Q2965" i="1"/>
  <c r="R2965" i="1"/>
  <c r="S2965" i="1"/>
  <c r="T2965" i="1"/>
  <c r="U2965" i="1"/>
  <c r="V2965" i="1"/>
  <c r="W2965" i="1" s="1"/>
  <c r="N2966" i="1"/>
  <c r="O2966" i="1"/>
  <c r="P2966" i="1"/>
  <c r="Q2966" i="1"/>
  <c r="R2966" i="1"/>
  <c r="S2966" i="1"/>
  <c r="T2966" i="1"/>
  <c r="U2966" i="1"/>
  <c r="V2966" i="1"/>
  <c r="W2966" i="1" s="1"/>
  <c r="N2967" i="1"/>
  <c r="O2967" i="1"/>
  <c r="P2967" i="1"/>
  <c r="Q2967" i="1"/>
  <c r="R2967" i="1"/>
  <c r="S2967" i="1"/>
  <c r="T2967" i="1"/>
  <c r="U2967" i="1"/>
  <c r="V2967" i="1"/>
  <c r="W2967" i="1" s="1"/>
  <c r="N2968" i="1"/>
  <c r="O2968" i="1"/>
  <c r="P2968" i="1"/>
  <c r="Q2968" i="1"/>
  <c r="R2968" i="1"/>
  <c r="S2968" i="1"/>
  <c r="T2968" i="1"/>
  <c r="U2968" i="1"/>
  <c r="V2968" i="1"/>
  <c r="W2968" i="1" s="1"/>
  <c r="N2969" i="1"/>
  <c r="O2969" i="1"/>
  <c r="P2969" i="1"/>
  <c r="Q2969" i="1"/>
  <c r="R2969" i="1"/>
  <c r="S2969" i="1"/>
  <c r="T2969" i="1"/>
  <c r="U2969" i="1"/>
  <c r="V2969" i="1"/>
  <c r="W2969" i="1" s="1"/>
  <c r="N2970" i="1"/>
  <c r="O2970" i="1"/>
  <c r="P2970" i="1"/>
  <c r="Q2970" i="1"/>
  <c r="R2970" i="1"/>
  <c r="S2970" i="1"/>
  <c r="T2970" i="1"/>
  <c r="U2970" i="1"/>
  <c r="V2970" i="1"/>
  <c r="W2970" i="1" s="1"/>
  <c r="N2971" i="1"/>
  <c r="O2971" i="1"/>
  <c r="P2971" i="1"/>
  <c r="Q2971" i="1"/>
  <c r="R2971" i="1"/>
  <c r="S2971" i="1"/>
  <c r="T2971" i="1"/>
  <c r="U2971" i="1"/>
  <c r="V2971" i="1"/>
  <c r="W2971" i="1" s="1"/>
  <c r="N2972" i="1"/>
  <c r="O2972" i="1"/>
  <c r="P2972" i="1"/>
  <c r="Q2972" i="1"/>
  <c r="R2972" i="1"/>
  <c r="S2972" i="1"/>
  <c r="T2972" i="1"/>
  <c r="U2972" i="1"/>
  <c r="V2972" i="1"/>
  <c r="W2972" i="1" s="1"/>
  <c r="N2973" i="1"/>
  <c r="O2973" i="1"/>
  <c r="P2973" i="1"/>
  <c r="Q2973" i="1"/>
  <c r="R2973" i="1"/>
  <c r="S2973" i="1"/>
  <c r="T2973" i="1"/>
  <c r="U2973" i="1"/>
  <c r="V2973" i="1"/>
  <c r="W2973" i="1" s="1"/>
  <c r="N2974" i="1"/>
  <c r="O2974" i="1"/>
  <c r="P2974" i="1"/>
  <c r="Q2974" i="1"/>
  <c r="R2974" i="1"/>
  <c r="S2974" i="1"/>
  <c r="T2974" i="1"/>
  <c r="U2974" i="1"/>
  <c r="V2974" i="1"/>
  <c r="W2974" i="1" s="1"/>
  <c r="N2975" i="1"/>
  <c r="O2975" i="1"/>
  <c r="P2975" i="1"/>
  <c r="Q2975" i="1"/>
  <c r="R2975" i="1"/>
  <c r="S2975" i="1"/>
  <c r="T2975" i="1"/>
  <c r="U2975" i="1"/>
  <c r="V2975" i="1"/>
  <c r="W2975" i="1" s="1"/>
  <c r="N2976" i="1"/>
  <c r="O2976" i="1"/>
  <c r="P2976" i="1"/>
  <c r="Q2976" i="1"/>
  <c r="R2976" i="1"/>
  <c r="S2976" i="1"/>
  <c r="T2976" i="1"/>
  <c r="U2976" i="1"/>
  <c r="V2976" i="1"/>
  <c r="W2976" i="1" s="1"/>
  <c r="N2977" i="1"/>
  <c r="O2977" i="1"/>
  <c r="P2977" i="1"/>
  <c r="Q2977" i="1"/>
  <c r="R2977" i="1"/>
  <c r="S2977" i="1"/>
  <c r="T2977" i="1"/>
  <c r="U2977" i="1"/>
  <c r="V2977" i="1"/>
  <c r="W2977" i="1" s="1"/>
  <c r="N2978" i="1"/>
  <c r="O2978" i="1"/>
  <c r="P2978" i="1"/>
  <c r="Q2978" i="1"/>
  <c r="R2978" i="1"/>
  <c r="S2978" i="1"/>
  <c r="T2978" i="1"/>
  <c r="U2978" i="1"/>
  <c r="V2978" i="1"/>
  <c r="W2978" i="1" s="1"/>
  <c r="N2979" i="1"/>
  <c r="O2979" i="1"/>
  <c r="P2979" i="1"/>
  <c r="Q2979" i="1"/>
  <c r="R2979" i="1"/>
  <c r="S2979" i="1"/>
  <c r="T2979" i="1"/>
  <c r="U2979" i="1"/>
  <c r="V2979" i="1"/>
  <c r="W2979" i="1" s="1"/>
  <c r="N2980" i="1"/>
  <c r="O2980" i="1"/>
  <c r="P2980" i="1"/>
  <c r="Q2980" i="1"/>
  <c r="R2980" i="1"/>
  <c r="S2980" i="1"/>
  <c r="T2980" i="1"/>
  <c r="U2980" i="1"/>
  <c r="V2980" i="1"/>
  <c r="W2980" i="1" s="1"/>
  <c r="N2981" i="1"/>
  <c r="O2981" i="1"/>
  <c r="P2981" i="1"/>
  <c r="Q2981" i="1"/>
  <c r="R2981" i="1"/>
  <c r="S2981" i="1"/>
  <c r="T2981" i="1"/>
  <c r="U2981" i="1"/>
  <c r="V2981" i="1"/>
  <c r="W2981" i="1" s="1"/>
  <c r="N2982" i="1"/>
  <c r="O2982" i="1"/>
  <c r="P2982" i="1"/>
  <c r="Q2982" i="1"/>
  <c r="R2982" i="1"/>
  <c r="S2982" i="1"/>
  <c r="T2982" i="1"/>
  <c r="U2982" i="1"/>
  <c r="V2982" i="1"/>
  <c r="W2982" i="1" s="1"/>
  <c r="N2983" i="1"/>
  <c r="O2983" i="1"/>
  <c r="P2983" i="1"/>
  <c r="Q2983" i="1"/>
  <c r="R2983" i="1"/>
  <c r="S2983" i="1"/>
  <c r="T2983" i="1"/>
  <c r="U2983" i="1"/>
  <c r="V2983" i="1"/>
  <c r="W2983" i="1" s="1"/>
  <c r="N2984" i="1"/>
  <c r="O2984" i="1"/>
  <c r="P2984" i="1"/>
  <c r="Q2984" i="1"/>
  <c r="R2984" i="1"/>
  <c r="S2984" i="1"/>
  <c r="T2984" i="1"/>
  <c r="U2984" i="1"/>
  <c r="V2984" i="1"/>
  <c r="W2984" i="1" s="1"/>
  <c r="N2985" i="1"/>
  <c r="O2985" i="1"/>
  <c r="P2985" i="1"/>
  <c r="Q2985" i="1"/>
  <c r="R2985" i="1"/>
  <c r="S2985" i="1"/>
  <c r="T2985" i="1"/>
  <c r="U2985" i="1"/>
  <c r="V2985" i="1"/>
  <c r="W2985" i="1" s="1"/>
  <c r="N2986" i="1"/>
  <c r="O2986" i="1"/>
  <c r="P2986" i="1"/>
  <c r="Q2986" i="1"/>
  <c r="R2986" i="1"/>
  <c r="S2986" i="1"/>
  <c r="T2986" i="1"/>
  <c r="U2986" i="1"/>
  <c r="V2986" i="1"/>
  <c r="W2986" i="1" s="1"/>
  <c r="N2987" i="1"/>
  <c r="O2987" i="1"/>
  <c r="P2987" i="1"/>
  <c r="Q2987" i="1"/>
  <c r="R2987" i="1"/>
  <c r="S2987" i="1"/>
  <c r="T2987" i="1"/>
  <c r="U2987" i="1"/>
  <c r="V2987" i="1"/>
  <c r="W2987" i="1" s="1"/>
  <c r="N2988" i="1"/>
  <c r="O2988" i="1"/>
  <c r="P2988" i="1"/>
  <c r="Q2988" i="1"/>
  <c r="R2988" i="1"/>
  <c r="S2988" i="1"/>
  <c r="T2988" i="1"/>
  <c r="U2988" i="1"/>
  <c r="V2988" i="1"/>
  <c r="W2988" i="1" s="1"/>
  <c r="N2989" i="1"/>
  <c r="O2989" i="1"/>
  <c r="P2989" i="1"/>
  <c r="Q2989" i="1"/>
  <c r="R2989" i="1"/>
  <c r="S2989" i="1"/>
  <c r="T2989" i="1"/>
  <c r="U2989" i="1"/>
  <c r="V2989" i="1"/>
  <c r="W2989" i="1" s="1"/>
  <c r="N2990" i="1"/>
  <c r="O2990" i="1"/>
  <c r="P2990" i="1"/>
  <c r="Q2990" i="1"/>
  <c r="R2990" i="1"/>
  <c r="S2990" i="1"/>
  <c r="T2990" i="1"/>
  <c r="U2990" i="1"/>
  <c r="V2990" i="1"/>
  <c r="W2990" i="1" s="1"/>
  <c r="N2991" i="1"/>
  <c r="O2991" i="1"/>
  <c r="P2991" i="1"/>
  <c r="Q2991" i="1"/>
  <c r="R2991" i="1"/>
  <c r="S2991" i="1"/>
  <c r="T2991" i="1"/>
  <c r="U2991" i="1"/>
  <c r="V2991" i="1"/>
  <c r="W2991" i="1" s="1"/>
  <c r="N2992" i="1"/>
  <c r="O2992" i="1"/>
  <c r="P2992" i="1"/>
  <c r="Q2992" i="1"/>
  <c r="R2992" i="1"/>
  <c r="S2992" i="1"/>
  <c r="T2992" i="1"/>
  <c r="U2992" i="1"/>
  <c r="V2992" i="1"/>
  <c r="W2992" i="1" s="1"/>
  <c r="N2993" i="1"/>
  <c r="O2993" i="1"/>
  <c r="P2993" i="1"/>
  <c r="Q2993" i="1"/>
  <c r="R2993" i="1"/>
  <c r="S2993" i="1"/>
  <c r="T2993" i="1"/>
  <c r="U2993" i="1"/>
  <c r="V2993" i="1"/>
  <c r="W2993" i="1" s="1"/>
  <c r="N2994" i="1"/>
  <c r="O2994" i="1"/>
  <c r="P2994" i="1"/>
  <c r="Q2994" i="1"/>
  <c r="R2994" i="1"/>
  <c r="S2994" i="1"/>
  <c r="T2994" i="1"/>
  <c r="U2994" i="1"/>
  <c r="V2994" i="1"/>
  <c r="W2994" i="1" s="1"/>
  <c r="N2995" i="1"/>
  <c r="O2995" i="1"/>
  <c r="P2995" i="1"/>
  <c r="Q2995" i="1"/>
  <c r="R2995" i="1"/>
  <c r="S2995" i="1"/>
  <c r="T2995" i="1"/>
  <c r="U2995" i="1"/>
  <c r="V2995" i="1"/>
  <c r="W2995" i="1" s="1"/>
  <c r="N2996" i="1"/>
  <c r="O2996" i="1"/>
  <c r="P2996" i="1"/>
  <c r="Q2996" i="1"/>
  <c r="R2996" i="1"/>
  <c r="S2996" i="1"/>
  <c r="T2996" i="1"/>
  <c r="U2996" i="1"/>
  <c r="V2996" i="1"/>
  <c r="W2996" i="1" s="1"/>
  <c r="N2997" i="1"/>
  <c r="O2997" i="1"/>
  <c r="P2997" i="1"/>
  <c r="Q2997" i="1"/>
  <c r="R2997" i="1"/>
  <c r="S2997" i="1"/>
  <c r="T2997" i="1"/>
  <c r="U2997" i="1"/>
  <c r="V2997" i="1"/>
  <c r="W2997" i="1" s="1"/>
  <c r="N2998" i="1"/>
  <c r="O2998" i="1"/>
  <c r="P2998" i="1"/>
  <c r="Q2998" i="1"/>
  <c r="R2998" i="1"/>
  <c r="S2998" i="1"/>
  <c r="T2998" i="1"/>
  <c r="U2998" i="1"/>
  <c r="V2998" i="1"/>
  <c r="W2998" i="1" s="1"/>
  <c r="N2999" i="1"/>
  <c r="O2999" i="1"/>
  <c r="P2999" i="1"/>
  <c r="Q2999" i="1"/>
  <c r="R2999" i="1"/>
  <c r="S2999" i="1"/>
  <c r="T2999" i="1"/>
  <c r="U2999" i="1"/>
  <c r="V2999" i="1"/>
  <c r="W2999" i="1" s="1"/>
  <c r="N3000" i="1"/>
  <c r="O3000" i="1"/>
  <c r="P3000" i="1"/>
  <c r="Q3000" i="1"/>
  <c r="R3000" i="1"/>
  <c r="S3000" i="1"/>
  <c r="T3000" i="1"/>
  <c r="U3000" i="1"/>
  <c r="V3000" i="1"/>
  <c r="W3000" i="1" s="1"/>
  <c r="N3001" i="1"/>
  <c r="O3001" i="1"/>
  <c r="P3001" i="1"/>
  <c r="Q3001" i="1"/>
  <c r="R3001" i="1"/>
  <c r="S3001" i="1"/>
  <c r="T3001" i="1"/>
  <c r="U3001" i="1"/>
  <c r="V3001" i="1"/>
  <c r="W3001" i="1" s="1"/>
  <c r="N3002" i="1"/>
  <c r="O3002" i="1"/>
  <c r="P3002" i="1"/>
  <c r="Q3002" i="1"/>
  <c r="R3002" i="1"/>
  <c r="S3002" i="1"/>
  <c r="T3002" i="1"/>
  <c r="U3002" i="1"/>
  <c r="V3002" i="1"/>
  <c r="W3002" i="1" s="1"/>
  <c r="N3003" i="1"/>
  <c r="O3003" i="1"/>
  <c r="P3003" i="1"/>
  <c r="Q3003" i="1"/>
  <c r="R3003" i="1"/>
  <c r="S3003" i="1"/>
  <c r="T3003" i="1"/>
  <c r="U3003" i="1"/>
  <c r="V3003" i="1"/>
  <c r="W3003" i="1" s="1"/>
  <c r="N3004" i="1"/>
  <c r="O3004" i="1"/>
  <c r="P3004" i="1"/>
  <c r="Q3004" i="1"/>
  <c r="R3004" i="1"/>
  <c r="S3004" i="1"/>
  <c r="T3004" i="1"/>
  <c r="U3004" i="1"/>
  <c r="V3004" i="1"/>
  <c r="W3004" i="1" s="1"/>
  <c r="N3005" i="1"/>
  <c r="O3005" i="1"/>
  <c r="P3005" i="1"/>
  <c r="Q3005" i="1"/>
  <c r="R3005" i="1"/>
  <c r="S3005" i="1"/>
  <c r="T3005" i="1"/>
  <c r="U3005" i="1"/>
  <c r="V3005" i="1"/>
  <c r="W3005" i="1" s="1"/>
  <c r="N3006" i="1"/>
  <c r="O3006" i="1"/>
  <c r="P3006" i="1"/>
  <c r="Q3006" i="1"/>
  <c r="R3006" i="1"/>
  <c r="S3006" i="1"/>
  <c r="T3006" i="1"/>
  <c r="U3006" i="1"/>
  <c r="V3006" i="1"/>
  <c r="W3006" i="1" s="1"/>
  <c r="N3007" i="1"/>
  <c r="O3007" i="1"/>
  <c r="P3007" i="1"/>
  <c r="Q3007" i="1"/>
  <c r="R3007" i="1"/>
  <c r="S3007" i="1"/>
  <c r="T3007" i="1"/>
  <c r="U3007" i="1"/>
  <c r="V3007" i="1"/>
  <c r="W3007" i="1" s="1"/>
  <c r="N3008" i="1"/>
  <c r="O3008" i="1"/>
  <c r="P3008" i="1"/>
  <c r="Q3008" i="1"/>
  <c r="R3008" i="1"/>
  <c r="S3008" i="1"/>
  <c r="T3008" i="1"/>
  <c r="U3008" i="1"/>
  <c r="V3008" i="1"/>
  <c r="W3008" i="1" s="1"/>
  <c r="N3009" i="1"/>
  <c r="O3009" i="1"/>
  <c r="P3009" i="1"/>
  <c r="Q3009" i="1"/>
  <c r="R3009" i="1"/>
  <c r="S3009" i="1"/>
  <c r="T3009" i="1"/>
  <c r="U3009" i="1"/>
  <c r="V3009" i="1"/>
  <c r="W3009" i="1" s="1"/>
  <c r="N3010" i="1"/>
  <c r="O3010" i="1"/>
  <c r="P3010" i="1"/>
  <c r="Q3010" i="1"/>
  <c r="R3010" i="1"/>
  <c r="S3010" i="1"/>
  <c r="T3010" i="1"/>
  <c r="U3010" i="1"/>
  <c r="V3010" i="1"/>
  <c r="W3010" i="1" s="1"/>
  <c r="N3011" i="1"/>
  <c r="O3011" i="1"/>
  <c r="P3011" i="1"/>
  <c r="Q3011" i="1"/>
  <c r="R3011" i="1"/>
  <c r="S3011" i="1"/>
  <c r="T3011" i="1"/>
  <c r="U3011" i="1"/>
  <c r="V3011" i="1"/>
  <c r="W3011" i="1" s="1"/>
  <c r="N3012" i="1"/>
  <c r="O3012" i="1"/>
  <c r="P3012" i="1"/>
  <c r="Q3012" i="1"/>
  <c r="R3012" i="1"/>
  <c r="S3012" i="1"/>
  <c r="T3012" i="1"/>
  <c r="U3012" i="1"/>
  <c r="V3012" i="1"/>
  <c r="W3012" i="1" s="1"/>
  <c r="N3013" i="1"/>
  <c r="O3013" i="1"/>
  <c r="P3013" i="1"/>
  <c r="Q3013" i="1"/>
  <c r="R3013" i="1"/>
  <c r="S3013" i="1"/>
  <c r="T3013" i="1"/>
  <c r="U3013" i="1"/>
  <c r="V3013" i="1"/>
  <c r="W3013" i="1" s="1"/>
  <c r="N3014" i="1"/>
  <c r="O3014" i="1"/>
  <c r="P3014" i="1"/>
  <c r="Q3014" i="1"/>
  <c r="R3014" i="1"/>
  <c r="S3014" i="1"/>
  <c r="T3014" i="1"/>
  <c r="U3014" i="1"/>
  <c r="V3014" i="1"/>
  <c r="W3014" i="1" s="1"/>
  <c r="N3015" i="1"/>
  <c r="O3015" i="1"/>
  <c r="P3015" i="1"/>
  <c r="Q3015" i="1"/>
  <c r="R3015" i="1"/>
  <c r="S3015" i="1"/>
  <c r="T3015" i="1"/>
  <c r="U3015" i="1"/>
  <c r="V3015" i="1"/>
  <c r="W3015" i="1" s="1"/>
  <c r="N3016" i="1"/>
  <c r="O3016" i="1"/>
  <c r="P3016" i="1"/>
  <c r="Q3016" i="1"/>
  <c r="R3016" i="1"/>
  <c r="S3016" i="1"/>
  <c r="T3016" i="1"/>
  <c r="U3016" i="1"/>
  <c r="V3016" i="1"/>
  <c r="W3016" i="1" s="1"/>
  <c r="N3017" i="1"/>
  <c r="O3017" i="1"/>
  <c r="P3017" i="1"/>
  <c r="Q3017" i="1"/>
  <c r="R3017" i="1"/>
  <c r="S3017" i="1"/>
  <c r="T3017" i="1"/>
  <c r="U3017" i="1"/>
  <c r="V3017" i="1"/>
  <c r="W3017" i="1" s="1"/>
  <c r="N3018" i="1"/>
  <c r="O3018" i="1"/>
  <c r="P3018" i="1"/>
  <c r="Q3018" i="1"/>
  <c r="R3018" i="1"/>
  <c r="S3018" i="1"/>
  <c r="T3018" i="1"/>
  <c r="U3018" i="1"/>
  <c r="V3018" i="1"/>
  <c r="W3018" i="1" s="1"/>
  <c r="N3019" i="1"/>
  <c r="O3019" i="1"/>
  <c r="P3019" i="1"/>
  <c r="Q3019" i="1"/>
  <c r="R3019" i="1"/>
  <c r="S3019" i="1"/>
  <c r="T3019" i="1"/>
  <c r="U3019" i="1"/>
  <c r="V3019" i="1"/>
  <c r="W3019" i="1" s="1"/>
  <c r="N3020" i="1"/>
  <c r="O3020" i="1"/>
  <c r="P3020" i="1"/>
  <c r="Q3020" i="1"/>
  <c r="R3020" i="1"/>
  <c r="S3020" i="1"/>
  <c r="T3020" i="1"/>
  <c r="U3020" i="1"/>
  <c r="V3020" i="1"/>
  <c r="W3020" i="1" s="1"/>
  <c r="N3021" i="1"/>
  <c r="O3021" i="1"/>
  <c r="P3021" i="1"/>
  <c r="Q3021" i="1"/>
  <c r="R3021" i="1"/>
  <c r="S3021" i="1"/>
  <c r="T3021" i="1"/>
  <c r="U3021" i="1"/>
  <c r="V3021" i="1"/>
  <c r="W3021" i="1" s="1"/>
  <c r="N3022" i="1"/>
  <c r="O3022" i="1"/>
  <c r="P3022" i="1"/>
  <c r="Q3022" i="1"/>
  <c r="R3022" i="1"/>
  <c r="S3022" i="1"/>
  <c r="T3022" i="1"/>
  <c r="U3022" i="1"/>
  <c r="V3022" i="1"/>
  <c r="W3022" i="1" s="1"/>
  <c r="N3023" i="1"/>
  <c r="O3023" i="1"/>
  <c r="P3023" i="1"/>
  <c r="Q3023" i="1"/>
  <c r="R3023" i="1"/>
  <c r="S3023" i="1"/>
  <c r="T3023" i="1"/>
  <c r="U3023" i="1"/>
  <c r="V3023" i="1"/>
  <c r="W3023" i="1" s="1"/>
  <c r="N3024" i="1"/>
  <c r="O3024" i="1"/>
  <c r="P3024" i="1"/>
  <c r="Q3024" i="1"/>
  <c r="R3024" i="1"/>
  <c r="S3024" i="1"/>
  <c r="T3024" i="1"/>
  <c r="U3024" i="1"/>
  <c r="V3024" i="1"/>
  <c r="W3024" i="1" s="1"/>
  <c r="N3025" i="1"/>
  <c r="O3025" i="1"/>
  <c r="P3025" i="1"/>
  <c r="Q3025" i="1"/>
  <c r="R3025" i="1"/>
  <c r="S3025" i="1"/>
  <c r="T3025" i="1"/>
  <c r="U3025" i="1"/>
  <c r="V3025" i="1"/>
  <c r="W3025" i="1" s="1"/>
  <c r="N3026" i="1"/>
  <c r="O3026" i="1"/>
  <c r="P3026" i="1"/>
  <c r="Q3026" i="1"/>
  <c r="R3026" i="1"/>
  <c r="S3026" i="1"/>
  <c r="T3026" i="1"/>
  <c r="U3026" i="1"/>
  <c r="V3026" i="1"/>
  <c r="W3026" i="1" s="1"/>
  <c r="N3027" i="1"/>
  <c r="O3027" i="1"/>
  <c r="P3027" i="1"/>
  <c r="Q3027" i="1"/>
  <c r="R3027" i="1"/>
  <c r="S3027" i="1"/>
  <c r="T3027" i="1"/>
  <c r="U3027" i="1"/>
  <c r="V3027" i="1"/>
  <c r="W3027" i="1" s="1"/>
  <c r="N3028" i="1"/>
  <c r="O3028" i="1"/>
  <c r="P3028" i="1"/>
  <c r="Q3028" i="1"/>
  <c r="R3028" i="1"/>
  <c r="S3028" i="1"/>
  <c r="T3028" i="1"/>
  <c r="U3028" i="1"/>
  <c r="V3028" i="1"/>
  <c r="W3028" i="1" s="1"/>
  <c r="N3029" i="1"/>
  <c r="O3029" i="1"/>
  <c r="P3029" i="1"/>
  <c r="Q3029" i="1"/>
  <c r="R3029" i="1"/>
  <c r="S3029" i="1"/>
  <c r="T3029" i="1"/>
  <c r="U3029" i="1"/>
  <c r="V3029" i="1"/>
  <c r="W3029" i="1" s="1"/>
  <c r="N3030" i="1"/>
  <c r="O3030" i="1"/>
  <c r="P3030" i="1"/>
  <c r="Q3030" i="1"/>
  <c r="R3030" i="1"/>
  <c r="S3030" i="1"/>
  <c r="T3030" i="1"/>
  <c r="U3030" i="1"/>
  <c r="V3030" i="1"/>
  <c r="W3030" i="1" s="1"/>
  <c r="N3031" i="1"/>
  <c r="O3031" i="1"/>
  <c r="P3031" i="1"/>
  <c r="Q3031" i="1"/>
  <c r="R3031" i="1"/>
  <c r="S3031" i="1"/>
  <c r="T3031" i="1"/>
  <c r="U3031" i="1"/>
  <c r="V3031" i="1"/>
  <c r="W3031" i="1" s="1"/>
  <c r="N3032" i="1"/>
  <c r="O3032" i="1"/>
  <c r="P3032" i="1"/>
  <c r="Q3032" i="1"/>
  <c r="R3032" i="1"/>
  <c r="S3032" i="1"/>
  <c r="T3032" i="1"/>
  <c r="U3032" i="1"/>
  <c r="V3032" i="1"/>
  <c r="W3032" i="1" s="1"/>
  <c r="N3033" i="1"/>
  <c r="O3033" i="1"/>
  <c r="P3033" i="1"/>
  <c r="Q3033" i="1"/>
  <c r="R3033" i="1"/>
  <c r="S3033" i="1"/>
  <c r="T3033" i="1"/>
  <c r="U3033" i="1"/>
  <c r="V3033" i="1"/>
  <c r="W3033" i="1" s="1"/>
  <c r="N3034" i="1"/>
  <c r="O3034" i="1"/>
  <c r="P3034" i="1"/>
  <c r="Q3034" i="1"/>
  <c r="R3034" i="1"/>
  <c r="S3034" i="1"/>
  <c r="T3034" i="1"/>
  <c r="U3034" i="1"/>
  <c r="V3034" i="1"/>
  <c r="W3034" i="1" s="1"/>
  <c r="N3035" i="1"/>
  <c r="O3035" i="1"/>
  <c r="P3035" i="1"/>
  <c r="Q3035" i="1"/>
  <c r="R3035" i="1"/>
  <c r="S3035" i="1"/>
  <c r="T3035" i="1"/>
  <c r="U3035" i="1"/>
  <c r="V3035" i="1"/>
  <c r="W3035" i="1" s="1"/>
  <c r="N3036" i="1"/>
  <c r="O3036" i="1"/>
  <c r="P3036" i="1"/>
  <c r="Q3036" i="1"/>
  <c r="R3036" i="1"/>
  <c r="S3036" i="1"/>
  <c r="T3036" i="1"/>
  <c r="U3036" i="1"/>
  <c r="V3036" i="1"/>
  <c r="W3036" i="1" s="1"/>
  <c r="N3037" i="1"/>
  <c r="O3037" i="1"/>
  <c r="P3037" i="1"/>
  <c r="Q3037" i="1"/>
  <c r="R3037" i="1"/>
  <c r="S3037" i="1"/>
  <c r="T3037" i="1"/>
  <c r="U3037" i="1"/>
  <c r="V3037" i="1"/>
  <c r="W3037" i="1" s="1"/>
  <c r="N3038" i="1"/>
  <c r="O3038" i="1"/>
  <c r="P3038" i="1"/>
  <c r="Q3038" i="1"/>
  <c r="R3038" i="1"/>
  <c r="S3038" i="1"/>
  <c r="T3038" i="1"/>
  <c r="U3038" i="1"/>
  <c r="V3038" i="1"/>
  <c r="W3038" i="1" s="1"/>
  <c r="N3039" i="1"/>
  <c r="O3039" i="1"/>
  <c r="P3039" i="1"/>
  <c r="Q3039" i="1"/>
  <c r="R3039" i="1"/>
  <c r="S3039" i="1"/>
  <c r="T3039" i="1"/>
  <c r="U3039" i="1"/>
  <c r="V3039" i="1"/>
  <c r="W3039" i="1" s="1"/>
  <c r="N3040" i="1"/>
  <c r="O3040" i="1"/>
  <c r="P3040" i="1"/>
  <c r="Q3040" i="1"/>
  <c r="R3040" i="1"/>
  <c r="S3040" i="1"/>
  <c r="T3040" i="1"/>
  <c r="U3040" i="1"/>
  <c r="V3040" i="1"/>
  <c r="W3040" i="1" s="1"/>
  <c r="N3041" i="1"/>
  <c r="O3041" i="1"/>
  <c r="P3041" i="1"/>
  <c r="Q3041" i="1"/>
  <c r="R3041" i="1"/>
  <c r="S3041" i="1"/>
  <c r="T3041" i="1"/>
  <c r="U3041" i="1"/>
  <c r="V3041" i="1"/>
  <c r="W3041" i="1" s="1"/>
  <c r="N3042" i="1"/>
  <c r="O3042" i="1"/>
  <c r="P3042" i="1"/>
  <c r="Q3042" i="1"/>
  <c r="R3042" i="1"/>
  <c r="S3042" i="1"/>
  <c r="T3042" i="1"/>
  <c r="U3042" i="1"/>
  <c r="V3042" i="1"/>
  <c r="W3042" i="1" s="1"/>
  <c r="N3043" i="1"/>
  <c r="O3043" i="1"/>
  <c r="P3043" i="1"/>
  <c r="Q3043" i="1"/>
  <c r="R3043" i="1"/>
  <c r="S3043" i="1"/>
  <c r="T3043" i="1"/>
  <c r="U3043" i="1"/>
  <c r="V3043" i="1"/>
  <c r="W3043" i="1" s="1"/>
  <c r="N3044" i="1"/>
  <c r="O3044" i="1"/>
  <c r="P3044" i="1"/>
  <c r="Q3044" i="1"/>
  <c r="R3044" i="1"/>
  <c r="S3044" i="1"/>
  <c r="T3044" i="1"/>
  <c r="U3044" i="1"/>
  <c r="V3044" i="1"/>
  <c r="W3044" i="1" s="1"/>
  <c r="N3045" i="1"/>
  <c r="O3045" i="1"/>
  <c r="P3045" i="1"/>
  <c r="Q3045" i="1"/>
  <c r="R3045" i="1"/>
  <c r="S3045" i="1"/>
  <c r="T3045" i="1"/>
  <c r="U3045" i="1"/>
  <c r="V3045" i="1"/>
  <c r="W3045" i="1" s="1"/>
  <c r="N3046" i="1"/>
  <c r="O3046" i="1"/>
  <c r="P3046" i="1"/>
  <c r="Q3046" i="1"/>
  <c r="R3046" i="1"/>
  <c r="S3046" i="1"/>
  <c r="T3046" i="1"/>
  <c r="U3046" i="1"/>
  <c r="V3046" i="1"/>
  <c r="W3046" i="1" s="1"/>
  <c r="N3047" i="1"/>
  <c r="O3047" i="1"/>
  <c r="P3047" i="1"/>
  <c r="Q3047" i="1"/>
  <c r="R3047" i="1"/>
  <c r="S3047" i="1"/>
  <c r="T3047" i="1"/>
  <c r="U3047" i="1"/>
  <c r="V3047" i="1"/>
  <c r="W3047" i="1" s="1"/>
  <c r="N3048" i="1"/>
  <c r="O3048" i="1"/>
  <c r="P3048" i="1"/>
  <c r="Q3048" i="1"/>
  <c r="R3048" i="1"/>
  <c r="S3048" i="1"/>
  <c r="T3048" i="1"/>
  <c r="U3048" i="1"/>
  <c r="V3048" i="1"/>
  <c r="W3048" i="1" s="1"/>
  <c r="N3049" i="1"/>
  <c r="O3049" i="1"/>
  <c r="P3049" i="1"/>
  <c r="Q3049" i="1"/>
  <c r="R3049" i="1"/>
  <c r="S3049" i="1"/>
  <c r="T3049" i="1"/>
  <c r="U3049" i="1"/>
  <c r="V3049" i="1"/>
  <c r="W3049" i="1" s="1"/>
  <c r="N3050" i="1"/>
  <c r="O3050" i="1"/>
  <c r="P3050" i="1"/>
  <c r="Q3050" i="1"/>
  <c r="R3050" i="1"/>
  <c r="S3050" i="1"/>
  <c r="T3050" i="1"/>
  <c r="U3050" i="1"/>
  <c r="V3050" i="1"/>
  <c r="W3050" i="1" s="1"/>
  <c r="N3051" i="1"/>
  <c r="O3051" i="1"/>
  <c r="P3051" i="1"/>
  <c r="Q3051" i="1"/>
  <c r="R3051" i="1"/>
  <c r="S3051" i="1"/>
  <c r="T3051" i="1"/>
  <c r="U3051" i="1"/>
  <c r="V3051" i="1"/>
  <c r="W3051" i="1" s="1"/>
  <c r="N3052" i="1"/>
  <c r="O3052" i="1"/>
  <c r="P3052" i="1"/>
  <c r="Q3052" i="1"/>
  <c r="R3052" i="1"/>
  <c r="S3052" i="1"/>
  <c r="T3052" i="1"/>
  <c r="U3052" i="1"/>
  <c r="V3052" i="1"/>
  <c r="W3052" i="1" s="1"/>
  <c r="N3053" i="1"/>
  <c r="O3053" i="1"/>
  <c r="P3053" i="1"/>
  <c r="Q3053" i="1"/>
  <c r="R3053" i="1"/>
  <c r="S3053" i="1"/>
  <c r="T3053" i="1"/>
  <c r="U3053" i="1"/>
  <c r="V3053" i="1"/>
  <c r="W3053" i="1" s="1"/>
  <c r="N3054" i="1"/>
  <c r="O3054" i="1"/>
  <c r="P3054" i="1"/>
  <c r="Q3054" i="1"/>
  <c r="R3054" i="1"/>
  <c r="S3054" i="1"/>
  <c r="T3054" i="1"/>
  <c r="U3054" i="1"/>
  <c r="V3054" i="1"/>
  <c r="W3054" i="1" s="1"/>
  <c r="N3055" i="1"/>
  <c r="O3055" i="1"/>
  <c r="P3055" i="1"/>
  <c r="Q3055" i="1"/>
  <c r="R3055" i="1"/>
  <c r="S3055" i="1"/>
  <c r="T3055" i="1"/>
  <c r="U3055" i="1"/>
  <c r="V3055" i="1"/>
  <c r="W3055" i="1" s="1"/>
  <c r="N3056" i="1"/>
  <c r="O3056" i="1"/>
  <c r="P3056" i="1"/>
  <c r="Q3056" i="1"/>
  <c r="R3056" i="1"/>
  <c r="S3056" i="1"/>
  <c r="T3056" i="1"/>
  <c r="U3056" i="1"/>
  <c r="V3056" i="1"/>
  <c r="W3056" i="1" s="1"/>
  <c r="N3057" i="1"/>
  <c r="O3057" i="1"/>
  <c r="P3057" i="1"/>
  <c r="Q3057" i="1"/>
  <c r="R3057" i="1"/>
  <c r="S3057" i="1"/>
  <c r="T3057" i="1"/>
  <c r="U3057" i="1"/>
  <c r="V3057" i="1"/>
  <c r="W3057" i="1" s="1"/>
  <c r="N3058" i="1"/>
  <c r="O3058" i="1"/>
  <c r="P3058" i="1"/>
  <c r="Q3058" i="1"/>
  <c r="R3058" i="1"/>
  <c r="S3058" i="1"/>
  <c r="T3058" i="1"/>
  <c r="U3058" i="1"/>
  <c r="V3058" i="1"/>
  <c r="W3058" i="1" s="1"/>
  <c r="N3059" i="1"/>
  <c r="O3059" i="1"/>
  <c r="P3059" i="1"/>
  <c r="Q3059" i="1"/>
  <c r="R3059" i="1"/>
  <c r="S3059" i="1"/>
  <c r="T3059" i="1"/>
  <c r="U3059" i="1"/>
  <c r="V3059" i="1"/>
  <c r="W3059" i="1" s="1"/>
  <c r="N3060" i="1"/>
  <c r="O3060" i="1"/>
  <c r="P3060" i="1"/>
  <c r="Q3060" i="1"/>
  <c r="R3060" i="1"/>
  <c r="S3060" i="1"/>
  <c r="T3060" i="1"/>
  <c r="U3060" i="1"/>
  <c r="V3060" i="1"/>
  <c r="W3060" i="1" s="1"/>
  <c r="N3061" i="1"/>
  <c r="O3061" i="1"/>
  <c r="P3061" i="1"/>
  <c r="Q3061" i="1"/>
  <c r="R3061" i="1"/>
  <c r="S3061" i="1"/>
  <c r="T3061" i="1"/>
  <c r="U3061" i="1"/>
  <c r="V3061" i="1"/>
  <c r="W3061" i="1" s="1"/>
  <c r="N3062" i="1"/>
  <c r="O3062" i="1"/>
  <c r="P3062" i="1"/>
  <c r="Q3062" i="1"/>
  <c r="R3062" i="1"/>
  <c r="S3062" i="1"/>
  <c r="T3062" i="1"/>
  <c r="U3062" i="1"/>
  <c r="V3062" i="1"/>
  <c r="W3062" i="1" s="1"/>
  <c r="N3063" i="1"/>
  <c r="O3063" i="1"/>
  <c r="P3063" i="1"/>
  <c r="Q3063" i="1"/>
  <c r="R3063" i="1"/>
  <c r="S3063" i="1"/>
  <c r="T3063" i="1"/>
  <c r="U3063" i="1"/>
  <c r="V3063" i="1"/>
  <c r="W3063" i="1" s="1"/>
  <c r="N3064" i="1"/>
  <c r="O3064" i="1"/>
  <c r="P3064" i="1"/>
  <c r="Q3064" i="1"/>
  <c r="R3064" i="1"/>
  <c r="S3064" i="1"/>
  <c r="T3064" i="1"/>
  <c r="U3064" i="1"/>
  <c r="V3064" i="1"/>
  <c r="W3064" i="1" s="1"/>
  <c r="N3065" i="1"/>
  <c r="O3065" i="1"/>
  <c r="P3065" i="1"/>
  <c r="Q3065" i="1"/>
  <c r="R3065" i="1"/>
  <c r="S3065" i="1"/>
  <c r="T3065" i="1"/>
  <c r="U3065" i="1"/>
  <c r="V3065" i="1"/>
  <c r="W3065" i="1" s="1"/>
  <c r="N3066" i="1"/>
  <c r="O3066" i="1"/>
  <c r="P3066" i="1"/>
  <c r="Q3066" i="1"/>
  <c r="R3066" i="1"/>
  <c r="S3066" i="1"/>
  <c r="T3066" i="1"/>
  <c r="U3066" i="1"/>
  <c r="V3066" i="1"/>
  <c r="W3066" i="1" s="1"/>
  <c r="N3067" i="1"/>
  <c r="O3067" i="1"/>
  <c r="P3067" i="1"/>
  <c r="Q3067" i="1"/>
  <c r="R3067" i="1"/>
  <c r="S3067" i="1"/>
  <c r="T3067" i="1"/>
  <c r="U3067" i="1"/>
  <c r="V3067" i="1"/>
  <c r="W3067" i="1" s="1"/>
  <c r="N3068" i="1"/>
  <c r="O3068" i="1"/>
  <c r="P3068" i="1"/>
  <c r="Q3068" i="1"/>
  <c r="R3068" i="1"/>
  <c r="S3068" i="1"/>
  <c r="T3068" i="1"/>
  <c r="U3068" i="1"/>
  <c r="V3068" i="1"/>
  <c r="W3068" i="1" s="1"/>
  <c r="N3069" i="1"/>
  <c r="O3069" i="1"/>
  <c r="P3069" i="1"/>
  <c r="Q3069" i="1"/>
  <c r="R3069" i="1"/>
  <c r="S3069" i="1"/>
  <c r="T3069" i="1"/>
  <c r="U3069" i="1"/>
  <c r="V3069" i="1"/>
  <c r="W3069" i="1" s="1"/>
  <c r="N3070" i="1"/>
  <c r="O3070" i="1"/>
  <c r="P3070" i="1"/>
  <c r="Q3070" i="1"/>
  <c r="R3070" i="1"/>
  <c r="S3070" i="1"/>
  <c r="T3070" i="1"/>
  <c r="U3070" i="1"/>
  <c r="V3070" i="1"/>
  <c r="W3070" i="1" s="1"/>
  <c r="N3071" i="1"/>
  <c r="O3071" i="1"/>
  <c r="P3071" i="1"/>
  <c r="Q3071" i="1"/>
  <c r="R3071" i="1"/>
  <c r="S3071" i="1"/>
  <c r="T3071" i="1"/>
  <c r="U3071" i="1"/>
  <c r="V3071" i="1"/>
  <c r="W3071" i="1" s="1"/>
  <c r="N3072" i="1"/>
  <c r="O3072" i="1"/>
  <c r="P3072" i="1"/>
  <c r="Q3072" i="1"/>
  <c r="R3072" i="1"/>
  <c r="S3072" i="1"/>
  <c r="T3072" i="1"/>
  <c r="U3072" i="1"/>
  <c r="V3072" i="1"/>
  <c r="W3072" i="1" s="1"/>
  <c r="N3073" i="1"/>
  <c r="O3073" i="1"/>
  <c r="P3073" i="1"/>
  <c r="Q3073" i="1"/>
  <c r="R3073" i="1"/>
  <c r="S3073" i="1"/>
  <c r="T3073" i="1"/>
  <c r="U3073" i="1"/>
  <c r="V3073" i="1"/>
  <c r="W3073" i="1" s="1"/>
  <c r="N3074" i="1"/>
  <c r="O3074" i="1"/>
  <c r="P3074" i="1"/>
  <c r="Q3074" i="1"/>
  <c r="R3074" i="1"/>
  <c r="S3074" i="1"/>
  <c r="T3074" i="1"/>
  <c r="U3074" i="1"/>
  <c r="V3074" i="1"/>
  <c r="W3074" i="1" s="1"/>
  <c r="N3075" i="1"/>
  <c r="O3075" i="1"/>
  <c r="P3075" i="1"/>
  <c r="Q3075" i="1"/>
  <c r="R3075" i="1"/>
  <c r="S3075" i="1"/>
  <c r="T3075" i="1"/>
  <c r="U3075" i="1"/>
  <c r="V3075" i="1"/>
  <c r="W3075" i="1" s="1"/>
  <c r="N3076" i="1"/>
  <c r="O3076" i="1"/>
  <c r="P3076" i="1"/>
  <c r="Q3076" i="1"/>
  <c r="R3076" i="1"/>
  <c r="S3076" i="1"/>
  <c r="T3076" i="1"/>
  <c r="U3076" i="1"/>
  <c r="V3076" i="1"/>
  <c r="W3076" i="1" s="1"/>
  <c r="N3077" i="1"/>
  <c r="O3077" i="1"/>
  <c r="P3077" i="1"/>
  <c r="Q3077" i="1"/>
  <c r="R3077" i="1"/>
  <c r="S3077" i="1"/>
  <c r="T3077" i="1"/>
  <c r="U3077" i="1"/>
  <c r="V3077" i="1"/>
  <c r="W3077" i="1" s="1"/>
  <c r="N3078" i="1"/>
  <c r="O3078" i="1"/>
  <c r="P3078" i="1"/>
  <c r="Q3078" i="1"/>
  <c r="R3078" i="1"/>
  <c r="S3078" i="1"/>
  <c r="T3078" i="1"/>
  <c r="U3078" i="1"/>
  <c r="V3078" i="1"/>
  <c r="W3078" i="1" s="1"/>
  <c r="N3079" i="1"/>
  <c r="O3079" i="1"/>
  <c r="P3079" i="1"/>
  <c r="Q3079" i="1"/>
  <c r="R3079" i="1"/>
  <c r="S3079" i="1"/>
  <c r="T3079" i="1"/>
  <c r="U3079" i="1"/>
  <c r="V3079" i="1"/>
  <c r="W3079" i="1" s="1"/>
  <c r="N3080" i="1"/>
  <c r="O3080" i="1"/>
  <c r="P3080" i="1"/>
  <c r="Q3080" i="1"/>
  <c r="R3080" i="1"/>
  <c r="S3080" i="1"/>
  <c r="T3080" i="1"/>
  <c r="U3080" i="1"/>
  <c r="V3080" i="1"/>
  <c r="W3080" i="1" s="1"/>
  <c r="N3081" i="1"/>
  <c r="O3081" i="1"/>
  <c r="P3081" i="1"/>
  <c r="Q3081" i="1"/>
  <c r="R3081" i="1"/>
  <c r="S3081" i="1"/>
  <c r="T3081" i="1"/>
  <c r="U3081" i="1"/>
  <c r="V3081" i="1"/>
  <c r="W3081" i="1" s="1"/>
  <c r="N3082" i="1"/>
  <c r="O3082" i="1"/>
  <c r="P3082" i="1"/>
  <c r="Q3082" i="1"/>
  <c r="R3082" i="1"/>
  <c r="S3082" i="1"/>
  <c r="T3082" i="1"/>
  <c r="U3082" i="1"/>
  <c r="V3082" i="1"/>
  <c r="W3082" i="1" s="1"/>
  <c r="N3083" i="1"/>
  <c r="O3083" i="1"/>
  <c r="P3083" i="1"/>
  <c r="Q3083" i="1"/>
  <c r="R3083" i="1"/>
  <c r="S3083" i="1"/>
  <c r="T3083" i="1"/>
  <c r="U3083" i="1"/>
  <c r="V3083" i="1"/>
  <c r="W3083" i="1" s="1"/>
  <c r="N3084" i="1"/>
  <c r="O3084" i="1"/>
  <c r="P3084" i="1"/>
  <c r="Q3084" i="1"/>
  <c r="R3084" i="1"/>
  <c r="S3084" i="1"/>
  <c r="T3084" i="1"/>
  <c r="U3084" i="1"/>
  <c r="V3084" i="1"/>
  <c r="W3084" i="1" s="1"/>
  <c r="N3085" i="1"/>
  <c r="O3085" i="1"/>
  <c r="P3085" i="1"/>
  <c r="Q3085" i="1"/>
  <c r="R3085" i="1"/>
  <c r="S3085" i="1"/>
  <c r="T3085" i="1"/>
  <c r="U3085" i="1"/>
  <c r="V3085" i="1"/>
  <c r="W3085" i="1" s="1"/>
  <c r="N3086" i="1"/>
  <c r="O3086" i="1"/>
  <c r="P3086" i="1"/>
  <c r="Q3086" i="1"/>
  <c r="R3086" i="1"/>
  <c r="S3086" i="1"/>
  <c r="T3086" i="1"/>
  <c r="U3086" i="1"/>
  <c r="V3086" i="1"/>
  <c r="W3086" i="1" s="1"/>
  <c r="N3087" i="1"/>
  <c r="O3087" i="1"/>
  <c r="P3087" i="1"/>
  <c r="Q3087" i="1"/>
  <c r="R3087" i="1"/>
  <c r="S3087" i="1"/>
  <c r="T3087" i="1"/>
  <c r="U3087" i="1"/>
  <c r="V3087" i="1"/>
  <c r="W3087" i="1" s="1"/>
  <c r="N3088" i="1"/>
  <c r="O3088" i="1"/>
  <c r="P3088" i="1"/>
  <c r="Q3088" i="1"/>
  <c r="R3088" i="1"/>
  <c r="S3088" i="1"/>
  <c r="T3088" i="1"/>
  <c r="U3088" i="1"/>
  <c r="V3088" i="1"/>
  <c r="W3088" i="1" s="1"/>
  <c r="N3089" i="1"/>
  <c r="O3089" i="1"/>
  <c r="P3089" i="1"/>
  <c r="Q3089" i="1"/>
  <c r="R3089" i="1"/>
  <c r="S3089" i="1"/>
  <c r="T3089" i="1"/>
  <c r="U3089" i="1"/>
  <c r="V3089" i="1"/>
  <c r="W3089" i="1" s="1"/>
  <c r="N3090" i="1"/>
  <c r="O3090" i="1"/>
  <c r="P3090" i="1"/>
  <c r="Q3090" i="1"/>
  <c r="R3090" i="1"/>
  <c r="S3090" i="1"/>
  <c r="T3090" i="1"/>
  <c r="U3090" i="1"/>
  <c r="V3090" i="1"/>
  <c r="W3090" i="1" s="1"/>
  <c r="N3091" i="1"/>
  <c r="O3091" i="1"/>
  <c r="P3091" i="1"/>
  <c r="Q3091" i="1"/>
  <c r="R3091" i="1"/>
  <c r="S3091" i="1"/>
  <c r="T3091" i="1"/>
  <c r="U3091" i="1"/>
  <c r="V3091" i="1"/>
  <c r="W3091" i="1" s="1"/>
  <c r="N3092" i="1"/>
  <c r="O3092" i="1"/>
  <c r="P3092" i="1"/>
  <c r="Q3092" i="1"/>
  <c r="R3092" i="1"/>
  <c r="S3092" i="1"/>
  <c r="T3092" i="1"/>
  <c r="U3092" i="1"/>
  <c r="V3092" i="1"/>
  <c r="W3092" i="1" s="1"/>
  <c r="N3093" i="1"/>
  <c r="O3093" i="1"/>
  <c r="P3093" i="1"/>
  <c r="Q3093" i="1"/>
  <c r="R3093" i="1"/>
  <c r="S3093" i="1"/>
  <c r="T3093" i="1"/>
  <c r="U3093" i="1"/>
  <c r="V3093" i="1"/>
  <c r="W3093" i="1" s="1"/>
  <c r="N3094" i="1"/>
  <c r="O3094" i="1"/>
  <c r="P3094" i="1"/>
  <c r="Q3094" i="1"/>
  <c r="R3094" i="1"/>
  <c r="S3094" i="1"/>
  <c r="T3094" i="1"/>
  <c r="U3094" i="1"/>
  <c r="V3094" i="1"/>
  <c r="W3094" i="1" s="1"/>
  <c r="N3095" i="1"/>
  <c r="O3095" i="1"/>
  <c r="P3095" i="1"/>
  <c r="Q3095" i="1"/>
  <c r="R3095" i="1"/>
  <c r="S3095" i="1"/>
  <c r="T3095" i="1"/>
  <c r="U3095" i="1"/>
  <c r="V3095" i="1"/>
  <c r="W3095" i="1" s="1"/>
  <c r="N3096" i="1"/>
  <c r="O3096" i="1"/>
  <c r="P3096" i="1"/>
  <c r="Q3096" i="1"/>
  <c r="R3096" i="1"/>
  <c r="S3096" i="1"/>
  <c r="T3096" i="1"/>
  <c r="U3096" i="1"/>
  <c r="V3096" i="1"/>
  <c r="W3096" i="1" s="1"/>
  <c r="N3097" i="1"/>
  <c r="O3097" i="1"/>
  <c r="P3097" i="1"/>
  <c r="Q3097" i="1"/>
  <c r="R3097" i="1"/>
  <c r="S3097" i="1"/>
  <c r="T3097" i="1"/>
  <c r="U3097" i="1"/>
  <c r="V3097" i="1"/>
  <c r="W3097" i="1" s="1"/>
  <c r="N3098" i="1"/>
  <c r="O3098" i="1"/>
  <c r="P3098" i="1"/>
  <c r="Q3098" i="1"/>
  <c r="R3098" i="1"/>
  <c r="S3098" i="1"/>
  <c r="T3098" i="1"/>
  <c r="U3098" i="1"/>
  <c r="V3098" i="1"/>
  <c r="W3098" i="1" s="1"/>
  <c r="N3099" i="1"/>
  <c r="O3099" i="1"/>
  <c r="P3099" i="1"/>
  <c r="Q3099" i="1"/>
  <c r="R3099" i="1"/>
  <c r="S3099" i="1"/>
  <c r="T3099" i="1"/>
  <c r="U3099" i="1"/>
  <c r="V3099" i="1"/>
  <c r="W3099" i="1" s="1"/>
  <c r="N3100" i="1"/>
  <c r="O3100" i="1"/>
  <c r="P3100" i="1"/>
  <c r="Q3100" i="1"/>
  <c r="R3100" i="1"/>
  <c r="S3100" i="1"/>
  <c r="T3100" i="1"/>
  <c r="U3100" i="1"/>
  <c r="V3100" i="1"/>
  <c r="W3100" i="1" s="1"/>
  <c r="N3101" i="1"/>
  <c r="O3101" i="1"/>
  <c r="P3101" i="1"/>
  <c r="Q3101" i="1"/>
  <c r="R3101" i="1"/>
  <c r="S3101" i="1"/>
  <c r="T3101" i="1"/>
  <c r="U3101" i="1"/>
  <c r="V3101" i="1"/>
  <c r="W3101" i="1" s="1"/>
  <c r="N3102" i="1"/>
  <c r="O3102" i="1"/>
  <c r="P3102" i="1"/>
  <c r="Q3102" i="1"/>
  <c r="R3102" i="1"/>
  <c r="S3102" i="1"/>
  <c r="T3102" i="1"/>
  <c r="U3102" i="1"/>
  <c r="V3102" i="1"/>
  <c r="W3102" i="1" s="1"/>
  <c r="N3103" i="1"/>
  <c r="O3103" i="1"/>
  <c r="P3103" i="1"/>
  <c r="Q3103" i="1"/>
  <c r="R3103" i="1"/>
  <c r="S3103" i="1"/>
  <c r="T3103" i="1"/>
  <c r="U3103" i="1"/>
  <c r="V3103" i="1"/>
  <c r="W3103" i="1" s="1"/>
  <c r="N3104" i="1"/>
  <c r="O3104" i="1"/>
  <c r="P3104" i="1"/>
  <c r="Q3104" i="1"/>
  <c r="R3104" i="1"/>
  <c r="S3104" i="1"/>
  <c r="T3104" i="1"/>
  <c r="U3104" i="1"/>
  <c r="V3104" i="1"/>
  <c r="W3104" i="1" s="1"/>
  <c r="N3105" i="1"/>
  <c r="O3105" i="1"/>
  <c r="P3105" i="1"/>
  <c r="Q3105" i="1"/>
  <c r="R3105" i="1"/>
  <c r="S3105" i="1"/>
  <c r="T3105" i="1"/>
  <c r="U3105" i="1"/>
  <c r="V3105" i="1"/>
  <c r="W3105" i="1" s="1"/>
  <c r="N3106" i="1"/>
  <c r="O3106" i="1"/>
  <c r="P3106" i="1"/>
  <c r="Q3106" i="1"/>
  <c r="R3106" i="1"/>
  <c r="S3106" i="1"/>
  <c r="T3106" i="1"/>
  <c r="U3106" i="1"/>
  <c r="V3106" i="1"/>
  <c r="W3106" i="1" s="1"/>
  <c r="N3107" i="1"/>
  <c r="O3107" i="1"/>
  <c r="P3107" i="1"/>
  <c r="Q3107" i="1"/>
  <c r="R3107" i="1"/>
  <c r="S3107" i="1"/>
  <c r="T3107" i="1"/>
  <c r="U3107" i="1"/>
  <c r="V3107" i="1"/>
  <c r="W3107" i="1" s="1"/>
  <c r="N3108" i="1"/>
  <c r="O3108" i="1"/>
  <c r="P3108" i="1"/>
  <c r="Q3108" i="1"/>
  <c r="R3108" i="1"/>
  <c r="S3108" i="1"/>
  <c r="T3108" i="1"/>
  <c r="U3108" i="1"/>
  <c r="V3108" i="1"/>
  <c r="W3108" i="1" s="1"/>
  <c r="N3109" i="1"/>
  <c r="O3109" i="1"/>
  <c r="P3109" i="1"/>
  <c r="Q3109" i="1"/>
  <c r="R3109" i="1"/>
  <c r="S3109" i="1"/>
  <c r="T3109" i="1"/>
  <c r="U3109" i="1"/>
  <c r="V3109" i="1"/>
  <c r="W3109" i="1" s="1"/>
  <c r="N3110" i="1"/>
  <c r="O3110" i="1"/>
  <c r="P3110" i="1"/>
  <c r="Q3110" i="1"/>
  <c r="R3110" i="1"/>
  <c r="S3110" i="1"/>
  <c r="T3110" i="1"/>
  <c r="U3110" i="1"/>
  <c r="V3110" i="1"/>
  <c r="W3110" i="1" s="1"/>
  <c r="N3111" i="1"/>
  <c r="O3111" i="1"/>
  <c r="P3111" i="1"/>
  <c r="Q3111" i="1"/>
  <c r="R3111" i="1"/>
  <c r="S3111" i="1"/>
  <c r="T3111" i="1"/>
  <c r="U3111" i="1"/>
  <c r="V3111" i="1"/>
  <c r="W3111" i="1" s="1"/>
  <c r="N3112" i="1"/>
  <c r="O3112" i="1"/>
  <c r="P3112" i="1"/>
  <c r="Q3112" i="1"/>
  <c r="R3112" i="1"/>
  <c r="S3112" i="1"/>
  <c r="T3112" i="1"/>
  <c r="U3112" i="1"/>
  <c r="V3112" i="1"/>
  <c r="W3112" i="1" s="1"/>
  <c r="N3113" i="1"/>
  <c r="O3113" i="1"/>
  <c r="P3113" i="1"/>
  <c r="Q3113" i="1"/>
  <c r="R3113" i="1"/>
  <c r="S3113" i="1"/>
  <c r="T3113" i="1"/>
  <c r="U3113" i="1"/>
  <c r="V3113" i="1"/>
  <c r="W3113" i="1" s="1"/>
  <c r="N3114" i="1"/>
  <c r="O3114" i="1"/>
  <c r="P3114" i="1"/>
  <c r="Q3114" i="1"/>
  <c r="R3114" i="1"/>
  <c r="S3114" i="1"/>
  <c r="T3114" i="1"/>
  <c r="U3114" i="1"/>
  <c r="V3114" i="1"/>
  <c r="W3114" i="1" s="1"/>
  <c r="N3115" i="1"/>
  <c r="O3115" i="1"/>
  <c r="P3115" i="1"/>
  <c r="Q3115" i="1"/>
  <c r="R3115" i="1"/>
  <c r="S3115" i="1"/>
  <c r="T3115" i="1"/>
  <c r="U3115" i="1"/>
  <c r="V3115" i="1"/>
  <c r="W3115" i="1" s="1"/>
  <c r="N3116" i="1"/>
  <c r="O3116" i="1"/>
  <c r="P3116" i="1"/>
  <c r="Q3116" i="1"/>
  <c r="R3116" i="1"/>
  <c r="S3116" i="1"/>
  <c r="T3116" i="1"/>
  <c r="U3116" i="1"/>
  <c r="V3116" i="1"/>
  <c r="W3116" i="1" s="1"/>
  <c r="N3117" i="1"/>
  <c r="O3117" i="1"/>
  <c r="P3117" i="1"/>
  <c r="Q3117" i="1"/>
  <c r="R3117" i="1"/>
  <c r="S3117" i="1"/>
  <c r="T3117" i="1"/>
  <c r="U3117" i="1"/>
  <c r="V3117" i="1"/>
  <c r="W3117" i="1" s="1"/>
  <c r="N3118" i="1"/>
  <c r="O3118" i="1"/>
  <c r="P3118" i="1"/>
  <c r="Q3118" i="1"/>
  <c r="R3118" i="1"/>
  <c r="S3118" i="1"/>
  <c r="T3118" i="1"/>
  <c r="U3118" i="1"/>
  <c r="V3118" i="1"/>
  <c r="W3118" i="1" s="1"/>
  <c r="N3119" i="1"/>
  <c r="O3119" i="1"/>
  <c r="P3119" i="1"/>
  <c r="Q3119" i="1"/>
  <c r="R3119" i="1"/>
  <c r="S3119" i="1"/>
  <c r="T3119" i="1"/>
  <c r="U3119" i="1"/>
  <c r="V3119" i="1"/>
  <c r="W3119" i="1" s="1"/>
  <c r="N3120" i="1"/>
  <c r="O3120" i="1"/>
  <c r="P3120" i="1"/>
  <c r="Q3120" i="1"/>
  <c r="R3120" i="1"/>
  <c r="S3120" i="1"/>
  <c r="T3120" i="1"/>
  <c r="U3120" i="1"/>
  <c r="V3120" i="1"/>
  <c r="W3120" i="1" s="1"/>
  <c r="N3121" i="1"/>
  <c r="O3121" i="1"/>
  <c r="P3121" i="1"/>
  <c r="Q3121" i="1"/>
  <c r="R3121" i="1"/>
  <c r="S3121" i="1"/>
  <c r="T3121" i="1"/>
  <c r="U3121" i="1"/>
  <c r="V3121" i="1"/>
  <c r="W3121" i="1" s="1"/>
  <c r="N3122" i="1"/>
  <c r="O3122" i="1"/>
  <c r="P3122" i="1"/>
  <c r="Q3122" i="1"/>
  <c r="R3122" i="1"/>
  <c r="S3122" i="1"/>
  <c r="T3122" i="1"/>
  <c r="U3122" i="1"/>
  <c r="V3122" i="1"/>
  <c r="W3122" i="1" s="1"/>
  <c r="N3123" i="1"/>
  <c r="O3123" i="1"/>
  <c r="P3123" i="1"/>
  <c r="Q3123" i="1"/>
  <c r="R3123" i="1"/>
  <c r="S3123" i="1"/>
  <c r="T3123" i="1"/>
  <c r="U3123" i="1"/>
  <c r="V3123" i="1"/>
  <c r="W3123" i="1" s="1"/>
  <c r="N3124" i="1"/>
  <c r="O3124" i="1"/>
  <c r="P3124" i="1"/>
  <c r="Q3124" i="1"/>
  <c r="R3124" i="1"/>
  <c r="S3124" i="1"/>
  <c r="T3124" i="1"/>
  <c r="U3124" i="1"/>
  <c r="V3124" i="1"/>
  <c r="W3124" i="1" s="1"/>
  <c r="N3125" i="1"/>
  <c r="O3125" i="1"/>
  <c r="P3125" i="1"/>
  <c r="Q3125" i="1"/>
  <c r="R3125" i="1"/>
  <c r="S3125" i="1"/>
  <c r="T3125" i="1"/>
  <c r="U3125" i="1"/>
  <c r="V3125" i="1"/>
  <c r="W3125" i="1" s="1"/>
  <c r="N3126" i="1"/>
  <c r="O3126" i="1"/>
  <c r="P3126" i="1"/>
  <c r="Q3126" i="1"/>
  <c r="R3126" i="1"/>
  <c r="S3126" i="1"/>
  <c r="T3126" i="1"/>
  <c r="U3126" i="1"/>
  <c r="V3126" i="1"/>
  <c r="W3126" i="1" s="1"/>
  <c r="N3127" i="1"/>
  <c r="O3127" i="1"/>
  <c r="P3127" i="1"/>
  <c r="Q3127" i="1"/>
  <c r="R3127" i="1"/>
  <c r="S3127" i="1"/>
  <c r="T3127" i="1"/>
  <c r="U3127" i="1"/>
  <c r="V3127" i="1"/>
  <c r="W3127" i="1" s="1"/>
  <c r="N3128" i="1"/>
  <c r="O3128" i="1"/>
  <c r="P3128" i="1"/>
  <c r="Q3128" i="1"/>
  <c r="R3128" i="1"/>
  <c r="S3128" i="1"/>
  <c r="T3128" i="1"/>
  <c r="U3128" i="1"/>
  <c r="V3128" i="1"/>
  <c r="W3128" i="1" s="1"/>
  <c r="N3129" i="1"/>
  <c r="O3129" i="1"/>
  <c r="P3129" i="1"/>
  <c r="Q3129" i="1"/>
  <c r="R3129" i="1"/>
  <c r="S3129" i="1"/>
  <c r="T3129" i="1"/>
  <c r="U3129" i="1"/>
  <c r="V3129" i="1"/>
  <c r="W3129" i="1" s="1"/>
  <c r="N3130" i="1"/>
  <c r="O3130" i="1"/>
  <c r="P3130" i="1"/>
  <c r="Q3130" i="1"/>
  <c r="R3130" i="1"/>
  <c r="S3130" i="1"/>
  <c r="T3130" i="1"/>
  <c r="U3130" i="1"/>
  <c r="V3130" i="1"/>
  <c r="W3130" i="1" s="1"/>
  <c r="N3131" i="1"/>
  <c r="O3131" i="1"/>
  <c r="P3131" i="1"/>
  <c r="Q3131" i="1"/>
  <c r="R3131" i="1"/>
  <c r="S3131" i="1"/>
  <c r="T3131" i="1"/>
  <c r="U3131" i="1"/>
  <c r="V3131" i="1"/>
  <c r="W3131" i="1" s="1"/>
  <c r="N3132" i="1"/>
  <c r="O3132" i="1"/>
  <c r="P3132" i="1"/>
  <c r="Q3132" i="1"/>
  <c r="R3132" i="1"/>
  <c r="S3132" i="1"/>
  <c r="T3132" i="1"/>
  <c r="U3132" i="1"/>
  <c r="V3132" i="1"/>
  <c r="W3132" i="1" s="1"/>
  <c r="N3133" i="1"/>
  <c r="O3133" i="1"/>
  <c r="P3133" i="1"/>
  <c r="Q3133" i="1"/>
  <c r="R3133" i="1"/>
  <c r="S3133" i="1"/>
  <c r="T3133" i="1"/>
  <c r="U3133" i="1"/>
  <c r="V3133" i="1"/>
  <c r="W3133" i="1" s="1"/>
  <c r="N3134" i="1"/>
  <c r="O3134" i="1"/>
  <c r="P3134" i="1"/>
  <c r="Q3134" i="1"/>
  <c r="R3134" i="1"/>
  <c r="S3134" i="1"/>
  <c r="T3134" i="1"/>
  <c r="U3134" i="1"/>
  <c r="V3134" i="1"/>
  <c r="W3134" i="1" s="1"/>
  <c r="N3135" i="1"/>
  <c r="O3135" i="1"/>
  <c r="P3135" i="1"/>
  <c r="Q3135" i="1"/>
  <c r="R3135" i="1"/>
  <c r="S3135" i="1"/>
  <c r="T3135" i="1"/>
  <c r="U3135" i="1"/>
  <c r="V3135" i="1"/>
  <c r="W3135" i="1" s="1"/>
  <c r="N3136" i="1"/>
  <c r="O3136" i="1"/>
  <c r="P3136" i="1"/>
  <c r="Q3136" i="1"/>
  <c r="R3136" i="1"/>
  <c r="S3136" i="1"/>
  <c r="T3136" i="1"/>
  <c r="U3136" i="1"/>
  <c r="V3136" i="1"/>
  <c r="W3136" i="1" s="1"/>
  <c r="N3137" i="1"/>
  <c r="O3137" i="1"/>
  <c r="P3137" i="1"/>
  <c r="Q3137" i="1"/>
  <c r="R3137" i="1"/>
  <c r="S3137" i="1"/>
  <c r="T3137" i="1"/>
  <c r="U3137" i="1"/>
  <c r="V3137" i="1"/>
  <c r="W3137" i="1" s="1"/>
  <c r="N3138" i="1"/>
  <c r="O3138" i="1"/>
  <c r="P3138" i="1"/>
  <c r="Q3138" i="1"/>
  <c r="R3138" i="1"/>
  <c r="S3138" i="1"/>
  <c r="T3138" i="1"/>
  <c r="U3138" i="1"/>
  <c r="V3138" i="1"/>
  <c r="W3138" i="1" s="1"/>
  <c r="N3139" i="1"/>
  <c r="O3139" i="1"/>
  <c r="P3139" i="1"/>
  <c r="Q3139" i="1"/>
  <c r="R3139" i="1"/>
  <c r="S3139" i="1"/>
  <c r="T3139" i="1"/>
  <c r="U3139" i="1"/>
  <c r="V3139" i="1"/>
  <c r="W3139" i="1" s="1"/>
  <c r="N3140" i="1"/>
  <c r="O3140" i="1"/>
  <c r="P3140" i="1"/>
  <c r="Q3140" i="1"/>
  <c r="R3140" i="1"/>
  <c r="S3140" i="1"/>
  <c r="T3140" i="1"/>
  <c r="U3140" i="1"/>
  <c r="V3140" i="1"/>
  <c r="W3140" i="1" s="1"/>
  <c r="N3141" i="1"/>
  <c r="O3141" i="1"/>
  <c r="P3141" i="1"/>
  <c r="Q3141" i="1"/>
  <c r="R3141" i="1"/>
  <c r="S3141" i="1"/>
  <c r="T3141" i="1"/>
  <c r="U3141" i="1"/>
  <c r="V3141" i="1"/>
  <c r="W3141" i="1" s="1"/>
  <c r="N3142" i="1"/>
  <c r="O3142" i="1"/>
  <c r="P3142" i="1"/>
  <c r="Q3142" i="1"/>
  <c r="R3142" i="1"/>
  <c r="S3142" i="1"/>
  <c r="T3142" i="1"/>
  <c r="U3142" i="1"/>
  <c r="V3142" i="1"/>
  <c r="W3142" i="1" s="1"/>
  <c r="N3143" i="1"/>
  <c r="O3143" i="1"/>
  <c r="P3143" i="1"/>
  <c r="Q3143" i="1"/>
  <c r="R3143" i="1"/>
  <c r="S3143" i="1"/>
  <c r="T3143" i="1"/>
  <c r="U3143" i="1"/>
  <c r="V3143" i="1"/>
  <c r="W3143" i="1" s="1"/>
  <c r="N3144" i="1"/>
  <c r="O3144" i="1"/>
  <c r="P3144" i="1"/>
  <c r="Q3144" i="1"/>
  <c r="R3144" i="1"/>
  <c r="S3144" i="1"/>
  <c r="T3144" i="1"/>
  <c r="U3144" i="1"/>
  <c r="V3144" i="1"/>
  <c r="W3144" i="1" s="1"/>
  <c r="N3145" i="1"/>
  <c r="O3145" i="1"/>
  <c r="P3145" i="1"/>
  <c r="Q3145" i="1"/>
  <c r="R3145" i="1"/>
  <c r="S3145" i="1"/>
  <c r="T3145" i="1"/>
  <c r="U3145" i="1"/>
  <c r="V3145" i="1"/>
  <c r="W3145" i="1" s="1"/>
  <c r="N3146" i="1"/>
  <c r="O3146" i="1"/>
  <c r="P3146" i="1"/>
  <c r="Q3146" i="1"/>
  <c r="R3146" i="1"/>
  <c r="S3146" i="1"/>
  <c r="T3146" i="1"/>
  <c r="U3146" i="1"/>
  <c r="V3146" i="1"/>
  <c r="W3146" i="1" s="1"/>
  <c r="N3147" i="1"/>
  <c r="O3147" i="1"/>
  <c r="P3147" i="1"/>
  <c r="Q3147" i="1"/>
  <c r="R3147" i="1"/>
  <c r="S3147" i="1"/>
  <c r="T3147" i="1"/>
  <c r="U3147" i="1"/>
  <c r="V3147" i="1"/>
  <c r="W3147" i="1" s="1"/>
  <c r="N3148" i="1"/>
  <c r="O3148" i="1"/>
  <c r="P3148" i="1"/>
  <c r="Q3148" i="1"/>
  <c r="R3148" i="1"/>
  <c r="S3148" i="1"/>
  <c r="T3148" i="1"/>
  <c r="U3148" i="1"/>
  <c r="V3148" i="1"/>
  <c r="W3148" i="1" s="1"/>
  <c r="N3149" i="1"/>
  <c r="O3149" i="1"/>
  <c r="P3149" i="1"/>
  <c r="Q3149" i="1"/>
  <c r="R3149" i="1"/>
  <c r="S3149" i="1"/>
  <c r="T3149" i="1"/>
  <c r="U3149" i="1"/>
  <c r="V3149" i="1"/>
  <c r="W3149" i="1" s="1"/>
  <c r="N3150" i="1"/>
  <c r="O3150" i="1"/>
  <c r="P3150" i="1"/>
  <c r="Q3150" i="1"/>
  <c r="R3150" i="1"/>
  <c r="S3150" i="1"/>
  <c r="T3150" i="1"/>
  <c r="U3150" i="1"/>
  <c r="V3150" i="1"/>
  <c r="W3150" i="1" s="1"/>
  <c r="N3151" i="1"/>
  <c r="O3151" i="1"/>
  <c r="P3151" i="1"/>
  <c r="Q3151" i="1"/>
  <c r="R3151" i="1"/>
  <c r="S3151" i="1"/>
  <c r="T3151" i="1"/>
  <c r="U3151" i="1"/>
  <c r="V3151" i="1"/>
  <c r="W3151" i="1" s="1"/>
  <c r="N3152" i="1"/>
  <c r="O3152" i="1"/>
  <c r="P3152" i="1"/>
  <c r="Q3152" i="1"/>
  <c r="R3152" i="1"/>
  <c r="S3152" i="1"/>
  <c r="T3152" i="1"/>
  <c r="U3152" i="1"/>
  <c r="V3152" i="1"/>
  <c r="W3152" i="1" s="1"/>
  <c r="N3153" i="1"/>
  <c r="O3153" i="1"/>
  <c r="P3153" i="1"/>
  <c r="Q3153" i="1"/>
  <c r="R3153" i="1"/>
  <c r="S3153" i="1"/>
  <c r="T3153" i="1"/>
  <c r="U3153" i="1"/>
  <c r="V3153" i="1"/>
  <c r="W3153" i="1" s="1"/>
  <c r="N3154" i="1"/>
  <c r="O3154" i="1"/>
  <c r="P3154" i="1"/>
  <c r="Q3154" i="1"/>
  <c r="R3154" i="1"/>
  <c r="S3154" i="1"/>
  <c r="T3154" i="1"/>
  <c r="U3154" i="1"/>
  <c r="V3154" i="1"/>
  <c r="W3154" i="1" s="1"/>
  <c r="N3155" i="1"/>
  <c r="O3155" i="1"/>
  <c r="P3155" i="1"/>
  <c r="Q3155" i="1"/>
  <c r="R3155" i="1"/>
  <c r="S3155" i="1"/>
  <c r="T3155" i="1"/>
  <c r="U3155" i="1"/>
  <c r="V3155" i="1"/>
  <c r="W3155" i="1" s="1"/>
  <c r="N3156" i="1"/>
  <c r="O3156" i="1"/>
  <c r="P3156" i="1"/>
  <c r="Q3156" i="1"/>
  <c r="R3156" i="1"/>
  <c r="S3156" i="1"/>
  <c r="T3156" i="1"/>
  <c r="U3156" i="1"/>
  <c r="V3156" i="1"/>
  <c r="W3156" i="1" s="1"/>
  <c r="N3157" i="1"/>
  <c r="O3157" i="1"/>
  <c r="P3157" i="1"/>
  <c r="Q3157" i="1"/>
  <c r="R3157" i="1"/>
  <c r="S3157" i="1"/>
  <c r="T3157" i="1"/>
  <c r="U3157" i="1"/>
  <c r="V3157" i="1"/>
  <c r="W3157" i="1" s="1"/>
  <c r="N3158" i="1"/>
  <c r="O3158" i="1"/>
  <c r="P3158" i="1"/>
  <c r="Q3158" i="1"/>
  <c r="R3158" i="1"/>
  <c r="S3158" i="1"/>
  <c r="T3158" i="1"/>
  <c r="U3158" i="1"/>
  <c r="V3158" i="1"/>
  <c r="W3158" i="1" s="1"/>
  <c r="N3159" i="1"/>
  <c r="O3159" i="1"/>
  <c r="P3159" i="1"/>
  <c r="Q3159" i="1"/>
  <c r="R3159" i="1"/>
  <c r="S3159" i="1"/>
  <c r="T3159" i="1"/>
  <c r="U3159" i="1"/>
  <c r="V3159" i="1"/>
  <c r="W3159" i="1" s="1"/>
  <c r="N3160" i="1"/>
  <c r="O3160" i="1"/>
  <c r="P3160" i="1"/>
  <c r="Q3160" i="1"/>
  <c r="R3160" i="1"/>
  <c r="S3160" i="1"/>
  <c r="T3160" i="1"/>
  <c r="U3160" i="1"/>
  <c r="V3160" i="1"/>
  <c r="W3160" i="1" s="1"/>
  <c r="N3161" i="1"/>
  <c r="O3161" i="1"/>
  <c r="P3161" i="1"/>
  <c r="Q3161" i="1"/>
  <c r="R3161" i="1"/>
  <c r="S3161" i="1"/>
  <c r="T3161" i="1"/>
  <c r="U3161" i="1"/>
  <c r="V3161" i="1"/>
  <c r="W3161" i="1" s="1"/>
  <c r="N3162" i="1"/>
  <c r="O3162" i="1"/>
  <c r="P3162" i="1"/>
  <c r="Q3162" i="1"/>
  <c r="R3162" i="1"/>
  <c r="S3162" i="1"/>
  <c r="T3162" i="1"/>
  <c r="U3162" i="1"/>
  <c r="V3162" i="1"/>
  <c r="W3162" i="1" s="1"/>
  <c r="N3163" i="1"/>
  <c r="O3163" i="1"/>
  <c r="P3163" i="1"/>
  <c r="Q3163" i="1"/>
  <c r="R3163" i="1"/>
  <c r="S3163" i="1"/>
  <c r="T3163" i="1"/>
  <c r="U3163" i="1"/>
  <c r="V3163" i="1"/>
  <c r="W3163" i="1" s="1"/>
  <c r="N3164" i="1"/>
  <c r="O3164" i="1"/>
  <c r="P3164" i="1"/>
  <c r="Q3164" i="1"/>
  <c r="R3164" i="1"/>
  <c r="S3164" i="1"/>
  <c r="T3164" i="1"/>
  <c r="U3164" i="1"/>
  <c r="V3164" i="1"/>
  <c r="W3164" i="1" s="1"/>
  <c r="N3165" i="1"/>
  <c r="O3165" i="1"/>
  <c r="P3165" i="1"/>
  <c r="Q3165" i="1"/>
  <c r="R3165" i="1"/>
  <c r="S3165" i="1"/>
  <c r="T3165" i="1"/>
  <c r="U3165" i="1"/>
  <c r="V3165" i="1"/>
  <c r="W3165" i="1" s="1"/>
  <c r="N3166" i="1"/>
  <c r="O3166" i="1"/>
  <c r="P3166" i="1"/>
  <c r="Q3166" i="1"/>
  <c r="R3166" i="1"/>
  <c r="S3166" i="1"/>
  <c r="T3166" i="1"/>
  <c r="U3166" i="1"/>
  <c r="V3166" i="1"/>
  <c r="W3166" i="1" s="1"/>
  <c r="N3167" i="1"/>
  <c r="O3167" i="1"/>
  <c r="P3167" i="1"/>
  <c r="Q3167" i="1"/>
  <c r="R3167" i="1"/>
  <c r="S3167" i="1"/>
  <c r="T3167" i="1"/>
  <c r="U3167" i="1"/>
  <c r="V3167" i="1"/>
  <c r="W3167" i="1" s="1"/>
  <c r="N3168" i="1"/>
  <c r="O3168" i="1"/>
  <c r="P3168" i="1"/>
  <c r="Q3168" i="1"/>
  <c r="R3168" i="1"/>
  <c r="S3168" i="1"/>
  <c r="T3168" i="1"/>
  <c r="U3168" i="1"/>
  <c r="V3168" i="1"/>
  <c r="W3168" i="1" s="1"/>
  <c r="N3169" i="1"/>
  <c r="O3169" i="1"/>
  <c r="P3169" i="1"/>
  <c r="Q3169" i="1"/>
  <c r="R3169" i="1"/>
  <c r="S3169" i="1"/>
  <c r="T3169" i="1"/>
  <c r="U3169" i="1"/>
  <c r="V3169" i="1"/>
  <c r="W3169" i="1" s="1"/>
  <c r="N3170" i="1"/>
  <c r="O3170" i="1"/>
  <c r="P3170" i="1"/>
  <c r="Q3170" i="1"/>
  <c r="R3170" i="1"/>
  <c r="S3170" i="1"/>
  <c r="T3170" i="1"/>
  <c r="U3170" i="1"/>
  <c r="V3170" i="1"/>
  <c r="W3170" i="1" s="1"/>
  <c r="N3171" i="1"/>
  <c r="O3171" i="1"/>
  <c r="P3171" i="1"/>
  <c r="Q3171" i="1"/>
  <c r="R3171" i="1"/>
  <c r="S3171" i="1"/>
  <c r="T3171" i="1"/>
  <c r="U3171" i="1"/>
  <c r="V3171" i="1"/>
  <c r="W3171" i="1" s="1"/>
  <c r="N3172" i="1"/>
  <c r="O3172" i="1"/>
  <c r="P3172" i="1"/>
  <c r="Q3172" i="1"/>
  <c r="R3172" i="1"/>
  <c r="S3172" i="1"/>
  <c r="T3172" i="1"/>
  <c r="U3172" i="1"/>
  <c r="V3172" i="1"/>
  <c r="W3172" i="1" s="1"/>
  <c r="N3173" i="1"/>
  <c r="O3173" i="1"/>
  <c r="P3173" i="1"/>
  <c r="Q3173" i="1"/>
  <c r="R3173" i="1"/>
  <c r="S3173" i="1"/>
  <c r="T3173" i="1"/>
  <c r="U3173" i="1"/>
  <c r="V3173" i="1"/>
  <c r="W3173" i="1" s="1"/>
  <c r="N3174" i="1"/>
  <c r="O3174" i="1"/>
  <c r="P3174" i="1"/>
  <c r="Q3174" i="1"/>
  <c r="R3174" i="1"/>
  <c r="S3174" i="1"/>
  <c r="T3174" i="1"/>
  <c r="U3174" i="1"/>
  <c r="V3174" i="1"/>
  <c r="W3174" i="1" s="1"/>
  <c r="N3175" i="1"/>
  <c r="O3175" i="1"/>
  <c r="P3175" i="1"/>
  <c r="Q3175" i="1"/>
  <c r="R3175" i="1"/>
  <c r="S3175" i="1"/>
  <c r="T3175" i="1"/>
  <c r="U3175" i="1"/>
  <c r="V3175" i="1"/>
  <c r="W3175" i="1" s="1"/>
  <c r="N3176" i="1"/>
  <c r="O3176" i="1"/>
  <c r="P3176" i="1"/>
  <c r="Q3176" i="1"/>
  <c r="R3176" i="1"/>
  <c r="S3176" i="1"/>
  <c r="T3176" i="1"/>
  <c r="U3176" i="1"/>
  <c r="V3176" i="1"/>
  <c r="W3176" i="1" s="1"/>
  <c r="N3177" i="1"/>
  <c r="O3177" i="1"/>
  <c r="P3177" i="1"/>
  <c r="Q3177" i="1"/>
  <c r="R3177" i="1"/>
  <c r="S3177" i="1"/>
  <c r="T3177" i="1"/>
  <c r="U3177" i="1"/>
  <c r="V3177" i="1"/>
  <c r="W3177" i="1" s="1"/>
  <c r="N3178" i="1"/>
  <c r="O3178" i="1"/>
  <c r="P3178" i="1"/>
  <c r="Q3178" i="1"/>
  <c r="R3178" i="1"/>
  <c r="S3178" i="1"/>
  <c r="T3178" i="1"/>
  <c r="U3178" i="1"/>
  <c r="V3178" i="1"/>
  <c r="W3178" i="1" s="1"/>
  <c r="N3179" i="1"/>
  <c r="O3179" i="1"/>
  <c r="P3179" i="1"/>
  <c r="Q3179" i="1"/>
  <c r="R3179" i="1"/>
  <c r="S3179" i="1"/>
  <c r="T3179" i="1"/>
  <c r="U3179" i="1"/>
  <c r="V3179" i="1"/>
  <c r="W3179" i="1" s="1"/>
  <c r="N3180" i="1"/>
  <c r="O3180" i="1"/>
  <c r="P3180" i="1"/>
  <c r="Q3180" i="1"/>
  <c r="R3180" i="1"/>
  <c r="S3180" i="1"/>
  <c r="T3180" i="1"/>
  <c r="U3180" i="1"/>
  <c r="V3180" i="1"/>
  <c r="W3180" i="1" s="1"/>
  <c r="N3181" i="1"/>
  <c r="O3181" i="1"/>
  <c r="P3181" i="1"/>
  <c r="Q3181" i="1"/>
  <c r="R3181" i="1"/>
  <c r="S3181" i="1"/>
  <c r="T3181" i="1"/>
  <c r="U3181" i="1"/>
  <c r="V3181" i="1"/>
  <c r="W3181" i="1" s="1"/>
  <c r="N3182" i="1"/>
  <c r="O3182" i="1"/>
  <c r="P3182" i="1"/>
  <c r="Q3182" i="1"/>
  <c r="R3182" i="1"/>
  <c r="S3182" i="1"/>
  <c r="T3182" i="1"/>
  <c r="U3182" i="1"/>
  <c r="V3182" i="1"/>
  <c r="W3182" i="1" s="1"/>
  <c r="N3183" i="1"/>
  <c r="O3183" i="1"/>
  <c r="P3183" i="1"/>
  <c r="Q3183" i="1"/>
  <c r="R3183" i="1"/>
  <c r="S3183" i="1"/>
  <c r="T3183" i="1"/>
  <c r="U3183" i="1"/>
  <c r="V3183" i="1"/>
  <c r="W3183" i="1" s="1"/>
  <c r="N3184" i="1"/>
  <c r="O3184" i="1"/>
  <c r="P3184" i="1"/>
  <c r="Q3184" i="1"/>
  <c r="R3184" i="1"/>
  <c r="S3184" i="1"/>
  <c r="T3184" i="1"/>
  <c r="U3184" i="1"/>
  <c r="V3184" i="1"/>
  <c r="W3184" i="1" s="1"/>
  <c r="N3185" i="1"/>
  <c r="O3185" i="1"/>
  <c r="P3185" i="1"/>
  <c r="Q3185" i="1"/>
  <c r="R3185" i="1"/>
  <c r="S3185" i="1"/>
  <c r="T3185" i="1"/>
  <c r="U3185" i="1"/>
  <c r="V3185" i="1"/>
  <c r="W3185" i="1" s="1"/>
  <c r="N3186" i="1"/>
  <c r="O3186" i="1"/>
  <c r="P3186" i="1"/>
  <c r="Q3186" i="1"/>
  <c r="R3186" i="1"/>
  <c r="S3186" i="1"/>
  <c r="T3186" i="1"/>
  <c r="U3186" i="1"/>
  <c r="V3186" i="1"/>
  <c r="W3186" i="1" s="1"/>
  <c r="N3187" i="1"/>
  <c r="O3187" i="1"/>
  <c r="P3187" i="1"/>
  <c r="Q3187" i="1"/>
  <c r="R3187" i="1"/>
  <c r="S3187" i="1"/>
  <c r="T3187" i="1"/>
  <c r="U3187" i="1"/>
  <c r="V3187" i="1"/>
  <c r="W3187" i="1" s="1"/>
  <c r="N3188" i="1"/>
  <c r="O3188" i="1"/>
  <c r="P3188" i="1"/>
  <c r="Q3188" i="1"/>
  <c r="R3188" i="1"/>
  <c r="S3188" i="1"/>
  <c r="T3188" i="1"/>
  <c r="U3188" i="1"/>
  <c r="V3188" i="1"/>
  <c r="W3188" i="1" s="1"/>
  <c r="N3189" i="1"/>
  <c r="O3189" i="1"/>
  <c r="P3189" i="1"/>
  <c r="Q3189" i="1"/>
  <c r="R3189" i="1"/>
  <c r="S3189" i="1"/>
  <c r="T3189" i="1"/>
  <c r="U3189" i="1"/>
  <c r="V3189" i="1"/>
  <c r="W3189" i="1" s="1"/>
  <c r="N3190" i="1"/>
  <c r="O3190" i="1"/>
  <c r="P3190" i="1"/>
  <c r="Q3190" i="1"/>
  <c r="R3190" i="1"/>
  <c r="S3190" i="1"/>
  <c r="T3190" i="1"/>
  <c r="U3190" i="1"/>
  <c r="V3190" i="1"/>
  <c r="W3190" i="1" s="1"/>
  <c r="N3191" i="1"/>
  <c r="O3191" i="1"/>
  <c r="P3191" i="1"/>
  <c r="Q3191" i="1"/>
  <c r="R3191" i="1"/>
  <c r="S3191" i="1"/>
  <c r="T3191" i="1"/>
  <c r="U3191" i="1"/>
  <c r="V3191" i="1"/>
  <c r="W3191" i="1" s="1"/>
  <c r="N3192" i="1"/>
  <c r="O3192" i="1"/>
  <c r="P3192" i="1"/>
  <c r="Q3192" i="1"/>
  <c r="R3192" i="1"/>
  <c r="S3192" i="1"/>
  <c r="T3192" i="1"/>
  <c r="U3192" i="1"/>
  <c r="V3192" i="1"/>
  <c r="W3192" i="1" s="1"/>
  <c r="N3193" i="1"/>
  <c r="O3193" i="1"/>
  <c r="P3193" i="1"/>
  <c r="Q3193" i="1"/>
  <c r="R3193" i="1"/>
  <c r="S3193" i="1"/>
  <c r="T3193" i="1"/>
  <c r="U3193" i="1"/>
  <c r="V3193" i="1"/>
  <c r="W3193" i="1" s="1"/>
  <c r="N3194" i="1"/>
  <c r="O3194" i="1"/>
  <c r="P3194" i="1"/>
  <c r="Q3194" i="1"/>
  <c r="R3194" i="1"/>
  <c r="S3194" i="1"/>
  <c r="T3194" i="1"/>
  <c r="U3194" i="1"/>
  <c r="V3194" i="1"/>
  <c r="W3194" i="1" s="1"/>
  <c r="N3195" i="1"/>
  <c r="O3195" i="1"/>
  <c r="P3195" i="1"/>
  <c r="Q3195" i="1"/>
  <c r="R3195" i="1"/>
  <c r="S3195" i="1"/>
  <c r="T3195" i="1"/>
  <c r="U3195" i="1"/>
  <c r="V3195" i="1"/>
  <c r="W3195" i="1" s="1"/>
  <c r="N3196" i="1"/>
  <c r="O3196" i="1"/>
  <c r="P3196" i="1"/>
  <c r="Q3196" i="1"/>
  <c r="R3196" i="1"/>
  <c r="S3196" i="1"/>
  <c r="T3196" i="1"/>
  <c r="U3196" i="1"/>
  <c r="V3196" i="1"/>
  <c r="W3196" i="1" s="1"/>
  <c r="N3197" i="1"/>
  <c r="O3197" i="1"/>
  <c r="P3197" i="1"/>
  <c r="Q3197" i="1"/>
  <c r="R3197" i="1"/>
  <c r="S3197" i="1"/>
  <c r="T3197" i="1"/>
  <c r="U3197" i="1"/>
  <c r="V3197" i="1"/>
  <c r="W3197" i="1" s="1"/>
  <c r="N3198" i="1"/>
  <c r="O3198" i="1"/>
  <c r="P3198" i="1"/>
  <c r="Q3198" i="1"/>
  <c r="R3198" i="1"/>
  <c r="S3198" i="1"/>
  <c r="T3198" i="1"/>
  <c r="U3198" i="1"/>
  <c r="V3198" i="1"/>
  <c r="W3198" i="1" s="1"/>
  <c r="N3199" i="1"/>
  <c r="O3199" i="1"/>
  <c r="P3199" i="1"/>
  <c r="Q3199" i="1"/>
  <c r="R3199" i="1"/>
  <c r="S3199" i="1"/>
  <c r="T3199" i="1"/>
  <c r="U3199" i="1"/>
  <c r="V3199" i="1"/>
  <c r="W3199" i="1" s="1"/>
  <c r="N3200" i="1"/>
  <c r="O3200" i="1"/>
  <c r="P3200" i="1"/>
  <c r="Q3200" i="1"/>
  <c r="R3200" i="1"/>
  <c r="S3200" i="1"/>
  <c r="T3200" i="1"/>
  <c r="U3200" i="1"/>
  <c r="V3200" i="1"/>
  <c r="W3200" i="1" s="1"/>
  <c r="N3201" i="1"/>
  <c r="O3201" i="1"/>
  <c r="P3201" i="1"/>
  <c r="Q3201" i="1"/>
  <c r="R3201" i="1"/>
  <c r="S3201" i="1"/>
  <c r="T3201" i="1"/>
  <c r="U3201" i="1"/>
  <c r="V3201" i="1"/>
  <c r="W3201" i="1" s="1"/>
  <c r="N3202" i="1"/>
  <c r="O3202" i="1"/>
  <c r="P3202" i="1"/>
  <c r="Q3202" i="1"/>
  <c r="R3202" i="1"/>
  <c r="S3202" i="1"/>
  <c r="T3202" i="1"/>
  <c r="U3202" i="1"/>
  <c r="V3202" i="1"/>
  <c r="W3202" i="1" s="1"/>
  <c r="N3203" i="1"/>
  <c r="O3203" i="1"/>
  <c r="P3203" i="1"/>
  <c r="Q3203" i="1"/>
  <c r="R3203" i="1"/>
  <c r="S3203" i="1"/>
  <c r="T3203" i="1"/>
  <c r="U3203" i="1"/>
  <c r="V3203" i="1"/>
  <c r="W3203" i="1" s="1"/>
  <c r="N3204" i="1"/>
  <c r="O3204" i="1"/>
  <c r="P3204" i="1"/>
  <c r="Q3204" i="1"/>
  <c r="R3204" i="1"/>
  <c r="S3204" i="1"/>
  <c r="T3204" i="1"/>
  <c r="U3204" i="1"/>
  <c r="V3204" i="1"/>
  <c r="W3204" i="1" s="1"/>
  <c r="N3205" i="1"/>
  <c r="O3205" i="1"/>
  <c r="P3205" i="1"/>
  <c r="Q3205" i="1"/>
  <c r="R3205" i="1"/>
  <c r="S3205" i="1"/>
  <c r="T3205" i="1"/>
  <c r="U3205" i="1"/>
  <c r="V3205" i="1"/>
  <c r="W3205" i="1" s="1"/>
  <c r="N3206" i="1"/>
  <c r="O3206" i="1"/>
  <c r="P3206" i="1"/>
  <c r="Q3206" i="1"/>
  <c r="R3206" i="1"/>
  <c r="S3206" i="1"/>
  <c r="T3206" i="1"/>
  <c r="U3206" i="1"/>
  <c r="V3206" i="1"/>
  <c r="W3206" i="1" s="1"/>
  <c r="N3207" i="1"/>
  <c r="O3207" i="1"/>
  <c r="P3207" i="1"/>
  <c r="Q3207" i="1"/>
  <c r="R3207" i="1"/>
  <c r="S3207" i="1"/>
  <c r="T3207" i="1"/>
  <c r="U3207" i="1"/>
  <c r="V3207" i="1"/>
  <c r="W3207" i="1" s="1"/>
  <c r="N3208" i="1"/>
  <c r="O3208" i="1"/>
  <c r="P3208" i="1"/>
  <c r="Q3208" i="1"/>
  <c r="R3208" i="1"/>
  <c r="S3208" i="1"/>
  <c r="T3208" i="1"/>
  <c r="U3208" i="1"/>
  <c r="V3208" i="1"/>
  <c r="W3208" i="1" s="1"/>
  <c r="N3209" i="1"/>
  <c r="O3209" i="1"/>
  <c r="P3209" i="1"/>
  <c r="Q3209" i="1"/>
  <c r="R3209" i="1"/>
  <c r="S3209" i="1"/>
  <c r="T3209" i="1"/>
  <c r="U3209" i="1"/>
  <c r="V3209" i="1"/>
  <c r="W3209" i="1" s="1"/>
  <c r="N3210" i="1"/>
  <c r="O3210" i="1"/>
  <c r="P3210" i="1"/>
  <c r="Q3210" i="1"/>
  <c r="R3210" i="1"/>
  <c r="S3210" i="1"/>
  <c r="T3210" i="1"/>
  <c r="U3210" i="1"/>
  <c r="V3210" i="1"/>
  <c r="W3210" i="1" s="1"/>
  <c r="N3211" i="1"/>
  <c r="O3211" i="1"/>
  <c r="P3211" i="1"/>
  <c r="Q3211" i="1"/>
  <c r="R3211" i="1"/>
  <c r="S3211" i="1"/>
  <c r="T3211" i="1"/>
  <c r="U3211" i="1"/>
  <c r="V3211" i="1"/>
  <c r="W3211" i="1" s="1"/>
  <c r="N3212" i="1"/>
  <c r="O3212" i="1"/>
  <c r="P3212" i="1"/>
  <c r="Q3212" i="1"/>
  <c r="R3212" i="1"/>
  <c r="S3212" i="1"/>
  <c r="T3212" i="1"/>
  <c r="U3212" i="1"/>
  <c r="V3212" i="1"/>
  <c r="W3212" i="1" s="1"/>
  <c r="N3213" i="1"/>
  <c r="O3213" i="1"/>
  <c r="P3213" i="1"/>
  <c r="Q3213" i="1"/>
  <c r="R3213" i="1"/>
  <c r="S3213" i="1"/>
  <c r="T3213" i="1"/>
  <c r="U3213" i="1"/>
  <c r="V3213" i="1"/>
  <c r="W3213" i="1" s="1"/>
  <c r="N3214" i="1"/>
  <c r="O3214" i="1"/>
  <c r="P3214" i="1"/>
  <c r="Q3214" i="1"/>
  <c r="R3214" i="1"/>
  <c r="S3214" i="1"/>
  <c r="T3214" i="1"/>
  <c r="U3214" i="1"/>
  <c r="V3214" i="1"/>
  <c r="W3214" i="1" s="1"/>
  <c r="N3215" i="1"/>
  <c r="O3215" i="1"/>
  <c r="P3215" i="1"/>
  <c r="Q3215" i="1"/>
  <c r="R3215" i="1"/>
  <c r="S3215" i="1"/>
  <c r="T3215" i="1"/>
  <c r="U3215" i="1"/>
  <c r="V3215" i="1"/>
  <c r="W3215" i="1" s="1"/>
  <c r="N3216" i="1"/>
  <c r="O3216" i="1"/>
  <c r="P3216" i="1"/>
  <c r="Q3216" i="1"/>
  <c r="R3216" i="1"/>
  <c r="S3216" i="1"/>
  <c r="T3216" i="1"/>
  <c r="U3216" i="1"/>
  <c r="V3216" i="1"/>
  <c r="W3216" i="1" s="1"/>
  <c r="N3217" i="1"/>
  <c r="O3217" i="1"/>
  <c r="P3217" i="1"/>
  <c r="Q3217" i="1"/>
  <c r="R3217" i="1"/>
  <c r="S3217" i="1"/>
  <c r="T3217" i="1"/>
  <c r="U3217" i="1"/>
  <c r="V3217" i="1"/>
  <c r="W3217" i="1" s="1"/>
  <c r="N3218" i="1"/>
  <c r="O3218" i="1"/>
  <c r="P3218" i="1"/>
  <c r="Q3218" i="1"/>
  <c r="R3218" i="1"/>
  <c r="S3218" i="1"/>
  <c r="T3218" i="1"/>
  <c r="U3218" i="1"/>
  <c r="V3218" i="1"/>
  <c r="W3218" i="1" s="1"/>
  <c r="N3219" i="1"/>
  <c r="O3219" i="1"/>
  <c r="P3219" i="1"/>
  <c r="Q3219" i="1"/>
  <c r="R3219" i="1"/>
  <c r="S3219" i="1"/>
  <c r="T3219" i="1"/>
  <c r="U3219" i="1"/>
  <c r="V3219" i="1"/>
  <c r="W3219" i="1" s="1"/>
  <c r="N3220" i="1"/>
  <c r="O3220" i="1"/>
  <c r="P3220" i="1"/>
  <c r="Q3220" i="1"/>
  <c r="R3220" i="1"/>
  <c r="S3220" i="1"/>
  <c r="T3220" i="1"/>
  <c r="U3220" i="1"/>
  <c r="V3220" i="1"/>
  <c r="W3220" i="1" s="1"/>
  <c r="N3221" i="1"/>
  <c r="O3221" i="1"/>
  <c r="P3221" i="1"/>
  <c r="Q3221" i="1"/>
  <c r="R3221" i="1"/>
  <c r="S3221" i="1"/>
  <c r="T3221" i="1"/>
  <c r="U3221" i="1"/>
  <c r="V3221" i="1"/>
  <c r="W3221" i="1" s="1"/>
  <c r="N3222" i="1"/>
  <c r="O3222" i="1"/>
  <c r="P3222" i="1"/>
  <c r="Q3222" i="1"/>
  <c r="R3222" i="1"/>
  <c r="S3222" i="1"/>
  <c r="T3222" i="1"/>
  <c r="U3222" i="1"/>
  <c r="V3222" i="1"/>
  <c r="W3222" i="1" s="1"/>
  <c r="N3223" i="1"/>
  <c r="O3223" i="1"/>
  <c r="P3223" i="1"/>
  <c r="Q3223" i="1"/>
  <c r="R3223" i="1"/>
  <c r="S3223" i="1"/>
  <c r="T3223" i="1"/>
  <c r="U3223" i="1"/>
  <c r="V3223" i="1"/>
  <c r="W3223" i="1" s="1"/>
  <c r="N3224" i="1"/>
  <c r="O3224" i="1"/>
  <c r="P3224" i="1"/>
  <c r="Q3224" i="1"/>
  <c r="R3224" i="1"/>
  <c r="S3224" i="1"/>
  <c r="T3224" i="1"/>
  <c r="U3224" i="1"/>
  <c r="V3224" i="1"/>
  <c r="W3224" i="1" s="1"/>
  <c r="N3225" i="1"/>
  <c r="O3225" i="1"/>
  <c r="P3225" i="1"/>
  <c r="Q3225" i="1"/>
  <c r="R3225" i="1"/>
  <c r="S3225" i="1"/>
  <c r="T3225" i="1"/>
  <c r="U3225" i="1"/>
  <c r="V3225" i="1"/>
  <c r="W3225" i="1" s="1"/>
  <c r="N3226" i="1"/>
  <c r="O3226" i="1"/>
  <c r="P3226" i="1"/>
  <c r="Q3226" i="1"/>
  <c r="R3226" i="1"/>
  <c r="S3226" i="1"/>
  <c r="T3226" i="1"/>
  <c r="U3226" i="1"/>
  <c r="V3226" i="1"/>
  <c r="W3226" i="1" s="1"/>
  <c r="N3227" i="1"/>
  <c r="O3227" i="1"/>
  <c r="P3227" i="1"/>
  <c r="Q3227" i="1"/>
  <c r="R3227" i="1"/>
  <c r="S3227" i="1"/>
  <c r="T3227" i="1"/>
  <c r="U3227" i="1"/>
  <c r="V3227" i="1"/>
  <c r="W3227" i="1" s="1"/>
  <c r="N3228" i="1"/>
  <c r="O3228" i="1"/>
  <c r="P3228" i="1"/>
  <c r="Q3228" i="1"/>
  <c r="R3228" i="1"/>
  <c r="S3228" i="1"/>
  <c r="T3228" i="1"/>
  <c r="U3228" i="1"/>
  <c r="V3228" i="1"/>
  <c r="W3228" i="1" s="1"/>
  <c r="N3229" i="1"/>
  <c r="O3229" i="1"/>
  <c r="P3229" i="1"/>
  <c r="Q3229" i="1"/>
  <c r="R3229" i="1"/>
  <c r="S3229" i="1"/>
  <c r="T3229" i="1"/>
  <c r="U3229" i="1"/>
  <c r="V3229" i="1"/>
  <c r="W3229" i="1" s="1"/>
  <c r="N3230" i="1"/>
  <c r="O3230" i="1"/>
  <c r="P3230" i="1"/>
  <c r="Q3230" i="1"/>
  <c r="R3230" i="1"/>
  <c r="S3230" i="1"/>
  <c r="T3230" i="1"/>
  <c r="U3230" i="1"/>
  <c r="V3230" i="1"/>
  <c r="W3230" i="1" s="1"/>
  <c r="N3231" i="1"/>
  <c r="O3231" i="1"/>
  <c r="P3231" i="1"/>
  <c r="Q3231" i="1"/>
  <c r="R3231" i="1"/>
  <c r="S3231" i="1"/>
  <c r="T3231" i="1"/>
  <c r="U3231" i="1"/>
  <c r="V3231" i="1"/>
  <c r="W3231" i="1" s="1"/>
  <c r="N3232" i="1"/>
  <c r="O3232" i="1"/>
  <c r="P3232" i="1"/>
  <c r="Q3232" i="1"/>
  <c r="R3232" i="1"/>
  <c r="S3232" i="1"/>
  <c r="T3232" i="1"/>
  <c r="U3232" i="1"/>
  <c r="V3232" i="1"/>
  <c r="W3232" i="1" s="1"/>
  <c r="N3233" i="1"/>
  <c r="O3233" i="1"/>
  <c r="P3233" i="1"/>
  <c r="Q3233" i="1"/>
  <c r="R3233" i="1"/>
  <c r="S3233" i="1"/>
  <c r="T3233" i="1"/>
  <c r="U3233" i="1"/>
  <c r="V3233" i="1"/>
  <c r="W3233" i="1" s="1"/>
  <c r="N3234" i="1"/>
  <c r="O3234" i="1"/>
  <c r="P3234" i="1"/>
  <c r="Q3234" i="1"/>
  <c r="R3234" i="1"/>
  <c r="S3234" i="1"/>
  <c r="T3234" i="1"/>
  <c r="U3234" i="1"/>
  <c r="V3234" i="1"/>
  <c r="W3234" i="1" s="1"/>
  <c r="N3235" i="1"/>
  <c r="O3235" i="1"/>
  <c r="P3235" i="1"/>
  <c r="Q3235" i="1"/>
  <c r="R3235" i="1"/>
  <c r="S3235" i="1"/>
  <c r="T3235" i="1"/>
  <c r="U3235" i="1"/>
  <c r="V3235" i="1"/>
  <c r="W3235" i="1" s="1"/>
  <c r="N3236" i="1"/>
  <c r="O3236" i="1"/>
  <c r="P3236" i="1"/>
  <c r="Q3236" i="1"/>
  <c r="R3236" i="1"/>
  <c r="S3236" i="1"/>
  <c r="T3236" i="1"/>
  <c r="U3236" i="1"/>
  <c r="V3236" i="1"/>
  <c r="W3236" i="1" s="1"/>
  <c r="N3237" i="1"/>
  <c r="O3237" i="1"/>
  <c r="P3237" i="1"/>
  <c r="Q3237" i="1"/>
  <c r="R3237" i="1"/>
  <c r="S3237" i="1"/>
  <c r="T3237" i="1"/>
  <c r="U3237" i="1"/>
  <c r="V3237" i="1"/>
  <c r="W3237" i="1" s="1"/>
  <c r="N3238" i="1"/>
  <c r="O3238" i="1"/>
  <c r="P3238" i="1"/>
  <c r="Q3238" i="1"/>
  <c r="R3238" i="1"/>
  <c r="S3238" i="1"/>
  <c r="T3238" i="1"/>
  <c r="U3238" i="1"/>
  <c r="V3238" i="1"/>
  <c r="W3238" i="1" s="1"/>
  <c r="N3239" i="1"/>
  <c r="O3239" i="1"/>
  <c r="P3239" i="1"/>
  <c r="Q3239" i="1"/>
  <c r="R3239" i="1"/>
  <c r="S3239" i="1"/>
  <c r="T3239" i="1"/>
  <c r="U3239" i="1"/>
  <c r="V3239" i="1"/>
  <c r="W3239" i="1" s="1"/>
  <c r="N3240" i="1"/>
  <c r="O3240" i="1"/>
  <c r="P3240" i="1"/>
  <c r="Q3240" i="1"/>
  <c r="R3240" i="1"/>
  <c r="S3240" i="1"/>
  <c r="T3240" i="1"/>
  <c r="U3240" i="1"/>
  <c r="V3240" i="1"/>
  <c r="W3240" i="1" s="1"/>
  <c r="N3241" i="1"/>
  <c r="O3241" i="1"/>
  <c r="P3241" i="1"/>
  <c r="Q3241" i="1"/>
  <c r="R3241" i="1"/>
  <c r="S3241" i="1"/>
  <c r="T3241" i="1"/>
  <c r="U3241" i="1"/>
  <c r="V3241" i="1"/>
  <c r="W3241" i="1" s="1"/>
  <c r="N3242" i="1"/>
  <c r="O3242" i="1"/>
  <c r="P3242" i="1"/>
  <c r="Q3242" i="1"/>
  <c r="R3242" i="1"/>
  <c r="S3242" i="1"/>
  <c r="T3242" i="1"/>
  <c r="U3242" i="1"/>
  <c r="V3242" i="1"/>
  <c r="W3242" i="1" s="1"/>
  <c r="N3243" i="1"/>
  <c r="O3243" i="1"/>
  <c r="P3243" i="1"/>
  <c r="Q3243" i="1"/>
  <c r="R3243" i="1"/>
  <c r="S3243" i="1"/>
  <c r="T3243" i="1"/>
  <c r="U3243" i="1"/>
  <c r="V3243" i="1"/>
  <c r="W3243" i="1" s="1"/>
  <c r="N3244" i="1"/>
  <c r="O3244" i="1"/>
  <c r="P3244" i="1"/>
  <c r="Q3244" i="1"/>
  <c r="R3244" i="1"/>
  <c r="S3244" i="1"/>
  <c r="T3244" i="1"/>
  <c r="U3244" i="1"/>
  <c r="V3244" i="1"/>
  <c r="W3244" i="1" s="1"/>
  <c r="N3245" i="1"/>
  <c r="O3245" i="1"/>
  <c r="P3245" i="1"/>
  <c r="Q3245" i="1"/>
  <c r="R3245" i="1"/>
  <c r="S3245" i="1"/>
  <c r="T3245" i="1"/>
  <c r="U3245" i="1"/>
  <c r="V3245" i="1"/>
  <c r="W3245" i="1" s="1"/>
  <c r="N3246" i="1"/>
  <c r="O3246" i="1"/>
  <c r="P3246" i="1"/>
  <c r="Q3246" i="1"/>
  <c r="R3246" i="1"/>
  <c r="S3246" i="1"/>
  <c r="T3246" i="1"/>
  <c r="U3246" i="1"/>
  <c r="V3246" i="1"/>
  <c r="W3246" i="1" s="1"/>
  <c r="N3247" i="1"/>
  <c r="O3247" i="1"/>
  <c r="P3247" i="1"/>
  <c r="Q3247" i="1"/>
  <c r="R3247" i="1"/>
  <c r="S3247" i="1"/>
  <c r="T3247" i="1"/>
  <c r="U3247" i="1"/>
  <c r="V3247" i="1"/>
  <c r="W3247" i="1" s="1"/>
  <c r="N3248" i="1"/>
  <c r="O3248" i="1"/>
  <c r="P3248" i="1"/>
  <c r="Q3248" i="1"/>
  <c r="R3248" i="1"/>
  <c r="S3248" i="1"/>
  <c r="T3248" i="1"/>
  <c r="U3248" i="1"/>
  <c r="V3248" i="1"/>
  <c r="W3248" i="1" s="1"/>
  <c r="N3249" i="1"/>
  <c r="O3249" i="1"/>
  <c r="P3249" i="1"/>
  <c r="Q3249" i="1"/>
  <c r="R3249" i="1"/>
  <c r="S3249" i="1"/>
  <c r="T3249" i="1"/>
  <c r="U3249" i="1"/>
  <c r="V3249" i="1"/>
  <c r="W3249" i="1" s="1"/>
  <c r="N3250" i="1"/>
  <c r="O3250" i="1"/>
  <c r="P3250" i="1"/>
  <c r="Q3250" i="1"/>
  <c r="R3250" i="1"/>
  <c r="S3250" i="1"/>
  <c r="T3250" i="1"/>
  <c r="U3250" i="1"/>
  <c r="V3250" i="1"/>
  <c r="W3250" i="1" s="1"/>
  <c r="N3251" i="1"/>
  <c r="O3251" i="1"/>
  <c r="P3251" i="1"/>
  <c r="Q3251" i="1"/>
  <c r="R3251" i="1"/>
  <c r="S3251" i="1"/>
  <c r="T3251" i="1"/>
  <c r="U3251" i="1"/>
  <c r="V3251" i="1"/>
  <c r="W3251" i="1" s="1"/>
  <c r="N3252" i="1"/>
  <c r="O3252" i="1"/>
  <c r="P3252" i="1"/>
  <c r="Q3252" i="1"/>
  <c r="R3252" i="1"/>
  <c r="S3252" i="1"/>
  <c r="T3252" i="1"/>
  <c r="U3252" i="1"/>
  <c r="V3252" i="1"/>
  <c r="W3252" i="1" s="1"/>
  <c r="N3253" i="1"/>
  <c r="O3253" i="1"/>
  <c r="P3253" i="1"/>
  <c r="Q3253" i="1"/>
  <c r="R3253" i="1"/>
  <c r="S3253" i="1"/>
  <c r="T3253" i="1"/>
  <c r="U3253" i="1"/>
  <c r="V3253" i="1"/>
  <c r="W3253" i="1" s="1"/>
  <c r="N3254" i="1"/>
  <c r="O3254" i="1"/>
  <c r="P3254" i="1"/>
  <c r="Q3254" i="1"/>
  <c r="R3254" i="1"/>
  <c r="S3254" i="1"/>
  <c r="T3254" i="1"/>
  <c r="U3254" i="1"/>
  <c r="V3254" i="1"/>
  <c r="W3254" i="1" s="1"/>
  <c r="N3255" i="1"/>
  <c r="O3255" i="1"/>
  <c r="P3255" i="1"/>
  <c r="Q3255" i="1"/>
  <c r="R3255" i="1"/>
  <c r="S3255" i="1"/>
  <c r="T3255" i="1"/>
  <c r="U3255" i="1"/>
  <c r="V3255" i="1"/>
  <c r="W3255" i="1" s="1"/>
  <c r="N3256" i="1"/>
  <c r="O3256" i="1"/>
  <c r="P3256" i="1"/>
  <c r="Q3256" i="1"/>
  <c r="R3256" i="1"/>
  <c r="S3256" i="1"/>
  <c r="T3256" i="1"/>
  <c r="U3256" i="1"/>
  <c r="V3256" i="1"/>
  <c r="W3256" i="1" s="1"/>
  <c r="N3257" i="1"/>
  <c r="O3257" i="1"/>
  <c r="P3257" i="1"/>
  <c r="Q3257" i="1"/>
  <c r="R3257" i="1"/>
  <c r="S3257" i="1"/>
  <c r="T3257" i="1"/>
  <c r="U3257" i="1"/>
  <c r="V3257" i="1"/>
  <c r="W3257" i="1" s="1"/>
  <c r="N3258" i="1"/>
  <c r="O3258" i="1"/>
  <c r="P3258" i="1"/>
  <c r="Q3258" i="1"/>
  <c r="R3258" i="1"/>
  <c r="S3258" i="1"/>
  <c r="T3258" i="1"/>
  <c r="U3258" i="1"/>
  <c r="V3258" i="1"/>
  <c r="W3258" i="1" s="1"/>
  <c r="N3259" i="1"/>
  <c r="O3259" i="1"/>
  <c r="P3259" i="1"/>
  <c r="Q3259" i="1"/>
  <c r="R3259" i="1"/>
  <c r="S3259" i="1"/>
  <c r="T3259" i="1"/>
  <c r="U3259" i="1"/>
  <c r="V3259" i="1"/>
  <c r="W3259" i="1" s="1"/>
  <c r="N3260" i="1"/>
  <c r="O3260" i="1"/>
  <c r="P3260" i="1"/>
  <c r="Q3260" i="1"/>
  <c r="R3260" i="1"/>
  <c r="S3260" i="1"/>
  <c r="T3260" i="1"/>
  <c r="U3260" i="1"/>
  <c r="V3260" i="1"/>
  <c r="W3260" i="1" s="1"/>
  <c r="N3261" i="1"/>
  <c r="O3261" i="1"/>
  <c r="P3261" i="1"/>
  <c r="Q3261" i="1"/>
  <c r="R3261" i="1"/>
  <c r="S3261" i="1"/>
  <c r="T3261" i="1"/>
  <c r="U3261" i="1"/>
  <c r="V3261" i="1"/>
  <c r="W3261" i="1" s="1"/>
  <c r="N3262" i="1"/>
  <c r="O3262" i="1"/>
  <c r="P3262" i="1"/>
  <c r="Q3262" i="1"/>
  <c r="R3262" i="1"/>
  <c r="S3262" i="1"/>
  <c r="T3262" i="1"/>
  <c r="U3262" i="1"/>
  <c r="V3262" i="1"/>
  <c r="W3262" i="1" s="1"/>
  <c r="N3263" i="1"/>
  <c r="O3263" i="1"/>
  <c r="P3263" i="1"/>
  <c r="Q3263" i="1"/>
  <c r="R3263" i="1"/>
  <c r="S3263" i="1"/>
  <c r="T3263" i="1"/>
  <c r="U3263" i="1"/>
  <c r="V3263" i="1"/>
  <c r="W3263" i="1" s="1"/>
  <c r="N3264" i="1"/>
  <c r="O3264" i="1"/>
  <c r="P3264" i="1"/>
  <c r="Q3264" i="1"/>
  <c r="R3264" i="1"/>
  <c r="S3264" i="1"/>
  <c r="T3264" i="1"/>
  <c r="U3264" i="1"/>
  <c r="V3264" i="1"/>
  <c r="W3264" i="1" s="1"/>
  <c r="N3265" i="1"/>
  <c r="O3265" i="1"/>
  <c r="P3265" i="1"/>
  <c r="Q3265" i="1"/>
  <c r="R3265" i="1"/>
  <c r="S3265" i="1"/>
  <c r="T3265" i="1"/>
  <c r="U3265" i="1"/>
  <c r="V3265" i="1"/>
  <c r="W3265" i="1" s="1"/>
  <c r="N3266" i="1"/>
  <c r="O3266" i="1"/>
  <c r="P3266" i="1"/>
  <c r="Q3266" i="1"/>
  <c r="R3266" i="1"/>
  <c r="S3266" i="1"/>
  <c r="T3266" i="1"/>
  <c r="U3266" i="1"/>
  <c r="V3266" i="1"/>
  <c r="W3266" i="1" s="1"/>
  <c r="N3267" i="1"/>
  <c r="O3267" i="1"/>
  <c r="P3267" i="1"/>
  <c r="Q3267" i="1"/>
  <c r="R3267" i="1"/>
  <c r="S3267" i="1"/>
  <c r="T3267" i="1"/>
  <c r="U3267" i="1"/>
  <c r="V3267" i="1"/>
  <c r="W3267" i="1" s="1"/>
  <c r="N3268" i="1"/>
  <c r="O3268" i="1"/>
  <c r="P3268" i="1"/>
  <c r="Q3268" i="1"/>
  <c r="R3268" i="1"/>
  <c r="S3268" i="1"/>
  <c r="T3268" i="1"/>
  <c r="U3268" i="1"/>
  <c r="V3268" i="1"/>
  <c r="W3268" i="1" s="1"/>
  <c r="N3269" i="1"/>
  <c r="O3269" i="1"/>
  <c r="P3269" i="1"/>
  <c r="Q3269" i="1"/>
  <c r="R3269" i="1"/>
  <c r="S3269" i="1"/>
  <c r="T3269" i="1"/>
  <c r="U3269" i="1"/>
  <c r="V3269" i="1"/>
  <c r="W3269" i="1" s="1"/>
  <c r="N3270" i="1"/>
  <c r="O3270" i="1"/>
  <c r="P3270" i="1"/>
  <c r="Q3270" i="1"/>
  <c r="R3270" i="1"/>
  <c r="S3270" i="1"/>
  <c r="T3270" i="1"/>
  <c r="U3270" i="1"/>
  <c r="V3270" i="1"/>
  <c r="W3270" i="1" s="1"/>
  <c r="N3271" i="1"/>
  <c r="O3271" i="1"/>
  <c r="P3271" i="1"/>
  <c r="Q3271" i="1"/>
  <c r="R3271" i="1"/>
  <c r="S3271" i="1"/>
  <c r="T3271" i="1"/>
  <c r="U3271" i="1"/>
  <c r="V3271" i="1"/>
  <c r="W3271" i="1" s="1"/>
  <c r="N3272" i="1"/>
  <c r="O3272" i="1"/>
  <c r="P3272" i="1"/>
  <c r="Q3272" i="1"/>
  <c r="R3272" i="1"/>
  <c r="S3272" i="1"/>
  <c r="T3272" i="1"/>
  <c r="U3272" i="1"/>
  <c r="V3272" i="1"/>
  <c r="W3272" i="1" s="1"/>
  <c r="N3273" i="1"/>
  <c r="O3273" i="1"/>
  <c r="P3273" i="1"/>
  <c r="Q3273" i="1"/>
  <c r="R3273" i="1"/>
  <c r="S3273" i="1"/>
  <c r="T3273" i="1"/>
  <c r="U3273" i="1"/>
  <c r="V3273" i="1"/>
  <c r="W3273" i="1" s="1"/>
  <c r="N3274" i="1"/>
  <c r="O3274" i="1"/>
  <c r="P3274" i="1"/>
  <c r="Q3274" i="1"/>
  <c r="R3274" i="1"/>
  <c r="S3274" i="1"/>
  <c r="T3274" i="1"/>
  <c r="U3274" i="1"/>
  <c r="V3274" i="1"/>
  <c r="W3274" i="1" s="1"/>
  <c r="N3275" i="1"/>
  <c r="O3275" i="1"/>
  <c r="P3275" i="1"/>
  <c r="Q3275" i="1"/>
  <c r="R3275" i="1"/>
  <c r="S3275" i="1"/>
  <c r="T3275" i="1"/>
  <c r="U3275" i="1"/>
  <c r="V3275" i="1"/>
  <c r="W3275" i="1" s="1"/>
  <c r="N3276" i="1"/>
  <c r="O3276" i="1"/>
  <c r="P3276" i="1"/>
  <c r="Q3276" i="1"/>
  <c r="R3276" i="1"/>
  <c r="S3276" i="1"/>
  <c r="T3276" i="1"/>
  <c r="U3276" i="1"/>
  <c r="V3276" i="1"/>
  <c r="W3276" i="1" s="1"/>
  <c r="N3277" i="1"/>
  <c r="O3277" i="1"/>
  <c r="P3277" i="1"/>
  <c r="Q3277" i="1"/>
  <c r="R3277" i="1"/>
  <c r="S3277" i="1"/>
  <c r="T3277" i="1"/>
  <c r="U3277" i="1"/>
  <c r="V3277" i="1"/>
  <c r="W3277" i="1" s="1"/>
  <c r="N3278" i="1"/>
  <c r="O3278" i="1"/>
  <c r="P3278" i="1"/>
  <c r="Q3278" i="1"/>
  <c r="R3278" i="1"/>
  <c r="S3278" i="1"/>
  <c r="T3278" i="1"/>
  <c r="U3278" i="1"/>
  <c r="V3278" i="1"/>
  <c r="W3278" i="1" s="1"/>
  <c r="N3279" i="1"/>
  <c r="O3279" i="1"/>
  <c r="P3279" i="1"/>
  <c r="Q3279" i="1"/>
  <c r="R3279" i="1"/>
  <c r="S3279" i="1"/>
  <c r="T3279" i="1"/>
  <c r="U3279" i="1"/>
  <c r="V3279" i="1"/>
  <c r="W3279" i="1" s="1"/>
  <c r="N3280" i="1"/>
  <c r="O3280" i="1"/>
  <c r="P3280" i="1"/>
  <c r="Q3280" i="1"/>
  <c r="R3280" i="1"/>
  <c r="S3280" i="1"/>
  <c r="T3280" i="1"/>
  <c r="U3280" i="1"/>
  <c r="V3280" i="1"/>
  <c r="W3280" i="1" s="1"/>
  <c r="N3281" i="1"/>
  <c r="O3281" i="1"/>
  <c r="P3281" i="1"/>
  <c r="Q3281" i="1"/>
  <c r="R3281" i="1"/>
  <c r="S3281" i="1"/>
  <c r="T3281" i="1"/>
  <c r="U3281" i="1"/>
  <c r="V3281" i="1"/>
  <c r="W3281" i="1" s="1"/>
  <c r="N3282" i="1"/>
  <c r="O3282" i="1"/>
  <c r="P3282" i="1"/>
  <c r="Q3282" i="1"/>
  <c r="R3282" i="1"/>
  <c r="S3282" i="1"/>
  <c r="T3282" i="1"/>
  <c r="U3282" i="1"/>
  <c r="V3282" i="1"/>
  <c r="W3282" i="1" s="1"/>
  <c r="N3283" i="1"/>
  <c r="O3283" i="1"/>
  <c r="P3283" i="1"/>
  <c r="Q3283" i="1"/>
  <c r="R3283" i="1"/>
  <c r="S3283" i="1"/>
  <c r="T3283" i="1"/>
  <c r="U3283" i="1"/>
  <c r="V3283" i="1"/>
  <c r="W3283" i="1" s="1"/>
  <c r="N3284" i="1"/>
  <c r="O3284" i="1"/>
  <c r="P3284" i="1"/>
  <c r="Q3284" i="1"/>
  <c r="R3284" i="1"/>
  <c r="S3284" i="1"/>
  <c r="T3284" i="1"/>
  <c r="U3284" i="1"/>
  <c r="V3284" i="1"/>
  <c r="W3284" i="1" s="1"/>
  <c r="N3285" i="1"/>
  <c r="O3285" i="1"/>
  <c r="P3285" i="1"/>
  <c r="Q3285" i="1"/>
  <c r="R3285" i="1"/>
  <c r="S3285" i="1"/>
  <c r="T3285" i="1"/>
  <c r="U3285" i="1"/>
  <c r="V3285" i="1"/>
  <c r="W3285" i="1" s="1"/>
  <c r="N3286" i="1"/>
  <c r="O3286" i="1"/>
  <c r="P3286" i="1"/>
  <c r="Q3286" i="1"/>
  <c r="R3286" i="1"/>
  <c r="S3286" i="1"/>
  <c r="T3286" i="1"/>
  <c r="U3286" i="1"/>
  <c r="V3286" i="1"/>
  <c r="W3286" i="1" s="1"/>
  <c r="N3287" i="1"/>
  <c r="O3287" i="1"/>
  <c r="P3287" i="1"/>
  <c r="Q3287" i="1"/>
  <c r="R3287" i="1"/>
  <c r="S3287" i="1"/>
  <c r="T3287" i="1"/>
  <c r="U3287" i="1"/>
  <c r="V3287" i="1"/>
  <c r="W3287" i="1" s="1"/>
  <c r="N3288" i="1"/>
  <c r="O3288" i="1"/>
  <c r="P3288" i="1"/>
  <c r="Q3288" i="1"/>
  <c r="R3288" i="1"/>
  <c r="S3288" i="1"/>
  <c r="T3288" i="1"/>
  <c r="U3288" i="1"/>
  <c r="V3288" i="1"/>
  <c r="W3288" i="1" s="1"/>
  <c r="N3289" i="1"/>
  <c r="O3289" i="1"/>
  <c r="P3289" i="1"/>
  <c r="Q3289" i="1"/>
  <c r="R3289" i="1"/>
  <c r="S3289" i="1"/>
  <c r="T3289" i="1"/>
  <c r="U3289" i="1"/>
  <c r="V3289" i="1"/>
  <c r="W3289" i="1" s="1"/>
  <c r="N3290" i="1"/>
  <c r="O3290" i="1"/>
  <c r="P3290" i="1"/>
  <c r="Q3290" i="1"/>
  <c r="R3290" i="1"/>
  <c r="S3290" i="1"/>
  <c r="T3290" i="1"/>
  <c r="U3290" i="1"/>
  <c r="V3290" i="1"/>
  <c r="W3290" i="1" s="1"/>
  <c r="N3291" i="1"/>
  <c r="O3291" i="1"/>
  <c r="P3291" i="1"/>
  <c r="Q3291" i="1"/>
  <c r="R3291" i="1"/>
  <c r="S3291" i="1"/>
  <c r="T3291" i="1"/>
  <c r="U3291" i="1"/>
  <c r="V3291" i="1"/>
  <c r="W3291" i="1" s="1"/>
  <c r="N3292" i="1"/>
  <c r="O3292" i="1"/>
  <c r="P3292" i="1"/>
  <c r="Q3292" i="1"/>
  <c r="R3292" i="1"/>
  <c r="S3292" i="1"/>
  <c r="T3292" i="1"/>
  <c r="U3292" i="1"/>
  <c r="V3292" i="1"/>
  <c r="W3292" i="1" s="1"/>
  <c r="N3293" i="1"/>
  <c r="O3293" i="1"/>
  <c r="P3293" i="1"/>
  <c r="Q3293" i="1"/>
  <c r="R3293" i="1"/>
  <c r="S3293" i="1"/>
  <c r="T3293" i="1"/>
  <c r="U3293" i="1"/>
  <c r="V3293" i="1"/>
  <c r="W3293" i="1" s="1"/>
  <c r="N3294" i="1"/>
  <c r="O3294" i="1"/>
  <c r="P3294" i="1"/>
  <c r="Q3294" i="1"/>
  <c r="R3294" i="1"/>
  <c r="S3294" i="1"/>
  <c r="T3294" i="1"/>
  <c r="U3294" i="1"/>
  <c r="V3294" i="1"/>
  <c r="W3294" i="1" s="1"/>
  <c r="N3295" i="1"/>
  <c r="O3295" i="1"/>
  <c r="P3295" i="1"/>
  <c r="Q3295" i="1"/>
  <c r="R3295" i="1"/>
  <c r="S3295" i="1"/>
  <c r="T3295" i="1"/>
  <c r="U3295" i="1"/>
  <c r="V3295" i="1"/>
  <c r="W3295" i="1" s="1"/>
  <c r="N3296" i="1"/>
  <c r="O3296" i="1"/>
  <c r="P3296" i="1"/>
  <c r="Q3296" i="1"/>
  <c r="R3296" i="1"/>
  <c r="S3296" i="1"/>
  <c r="T3296" i="1"/>
  <c r="U3296" i="1"/>
  <c r="V3296" i="1"/>
  <c r="W3296" i="1" s="1"/>
  <c r="N3297" i="1"/>
  <c r="O3297" i="1"/>
  <c r="P3297" i="1"/>
  <c r="Q3297" i="1"/>
  <c r="R3297" i="1"/>
  <c r="S3297" i="1"/>
  <c r="T3297" i="1"/>
  <c r="U3297" i="1"/>
  <c r="V3297" i="1"/>
  <c r="W3297" i="1" s="1"/>
  <c r="N3298" i="1"/>
  <c r="O3298" i="1"/>
  <c r="P3298" i="1"/>
  <c r="Q3298" i="1"/>
  <c r="R3298" i="1"/>
  <c r="S3298" i="1"/>
  <c r="T3298" i="1"/>
  <c r="U3298" i="1"/>
  <c r="V3298" i="1"/>
  <c r="W3298" i="1" s="1"/>
  <c r="N3299" i="1"/>
  <c r="O3299" i="1"/>
  <c r="P3299" i="1"/>
  <c r="Q3299" i="1"/>
  <c r="R3299" i="1"/>
  <c r="S3299" i="1"/>
  <c r="T3299" i="1"/>
  <c r="U3299" i="1"/>
  <c r="V3299" i="1"/>
  <c r="W3299" i="1" s="1"/>
  <c r="N3300" i="1"/>
  <c r="O3300" i="1"/>
  <c r="P3300" i="1"/>
  <c r="Q3300" i="1"/>
  <c r="R3300" i="1"/>
  <c r="S3300" i="1"/>
  <c r="T3300" i="1"/>
  <c r="U3300" i="1"/>
  <c r="V3300" i="1"/>
  <c r="W3300" i="1" s="1"/>
  <c r="N3301" i="1"/>
  <c r="O3301" i="1"/>
  <c r="P3301" i="1"/>
  <c r="Q3301" i="1"/>
  <c r="R3301" i="1"/>
  <c r="S3301" i="1"/>
  <c r="T3301" i="1"/>
  <c r="U3301" i="1"/>
  <c r="V3301" i="1"/>
  <c r="W3301" i="1" s="1"/>
  <c r="N3302" i="1"/>
  <c r="O3302" i="1"/>
  <c r="P3302" i="1"/>
  <c r="Q3302" i="1"/>
  <c r="R3302" i="1"/>
  <c r="S3302" i="1"/>
  <c r="T3302" i="1"/>
  <c r="U3302" i="1"/>
  <c r="V3302" i="1"/>
  <c r="W3302" i="1" s="1"/>
  <c r="N3303" i="1"/>
  <c r="O3303" i="1"/>
  <c r="P3303" i="1"/>
  <c r="Q3303" i="1"/>
  <c r="R3303" i="1"/>
  <c r="S3303" i="1"/>
  <c r="T3303" i="1"/>
  <c r="U3303" i="1"/>
  <c r="V3303" i="1"/>
  <c r="W3303" i="1" s="1"/>
  <c r="N3304" i="1"/>
  <c r="O3304" i="1"/>
  <c r="P3304" i="1"/>
  <c r="Q3304" i="1"/>
  <c r="R3304" i="1"/>
  <c r="S3304" i="1"/>
  <c r="T3304" i="1"/>
  <c r="U3304" i="1"/>
  <c r="V3304" i="1"/>
  <c r="W3304" i="1" s="1"/>
  <c r="N3305" i="1"/>
  <c r="O3305" i="1"/>
  <c r="P3305" i="1"/>
  <c r="Q3305" i="1"/>
  <c r="R3305" i="1"/>
  <c r="S3305" i="1"/>
  <c r="T3305" i="1"/>
  <c r="U3305" i="1"/>
  <c r="V3305" i="1"/>
  <c r="W3305" i="1" s="1"/>
  <c r="N3306" i="1"/>
  <c r="O3306" i="1"/>
  <c r="P3306" i="1"/>
  <c r="Q3306" i="1"/>
  <c r="R3306" i="1"/>
  <c r="S3306" i="1"/>
  <c r="T3306" i="1"/>
  <c r="U3306" i="1"/>
  <c r="V3306" i="1"/>
  <c r="W3306" i="1" s="1"/>
  <c r="N3307" i="1"/>
  <c r="O3307" i="1"/>
  <c r="P3307" i="1"/>
  <c r="Q3307" i="1"/>
  <c r="R3307" i="1"/>
  <c r="S3307" i="1"/>
  <c r="T3307" i="1"/>
  <c r="U3307" i="1"/>
  <c r="V3307" i="1"/>
  <c r="W3307" i="1" s="1"/>
  <c r="N3308" i="1"/>
  <c r="O3308" i="1"/>
  <c r="P3308" i="1"/>
  <c r="Q3308" i="1"/>
  <c r="R3308" i="1"/>
  <c r="S3308" i="1"/>
  <c r="T3308" i="1"/>
  <c r="U3308" i="1"/>
  <c r="V3308" i="1"/>
  <c r="W3308" i="1" s="1"/>
  <c r="N3309" i="1"/>
  <c r="O3309" i="1"/>
  <c r="P3309" i="1"/>
  <c r="Q3309" i="1"/>
  <c r="R3309" i="1"/>
  <c r="S3309" i="1"/>
  <c r="T3309" i="1"/>
  <c r="U3309" i="1"/>
  <c r="V3309" i="1"/>
  <c r="W3309" i="1" s="1"/>
  <c r="N3310" i="1"/>
  <c r="O3310" i="1"/>
  <c r="P3310" i="1"/>
  <c r="Q3310" i="1"/>
  <c r="R3310" i="1"/>
  <c r="S3310" i="1"/>
  <c r="T3310" i="1"/>
  <c r="U3310" i="1"/>
  <c r="V3310" i="1"/>
  <c r="W3310" i="1" s="1"/>
  <c r="N3311" i="1"/>
  <c r="O3311" i="1"/>
  <c r="P3311" i="1"/>
  <c r="Q3311" i="1"/>
  <c r="R3311" i="1"/>
  <c r="S3311" i="1"/>
  <c r="T3311" i="1"/>
  <c r="U3311" i="1"/>
  <c r="V3311" i="1"/>
  <c r="W3311" i="1" s="1"/>
  <c r="N3312" i="1"/>
  <c r="O3312" i="1"/>
  <c r="P3312" i="1"/>
  <c r="Q3312" i="1"/>
  <c r="R3312" i="1"/>
  <c r="S3312" i="1"/>
  <c r="T3312" i="1"/>
  <c r="U3312" i="1"/>
  <c r="V3312" i="1"/>
  <c r="W3312" i="1" s="1"/>
  <c r="N3313" i="1"/>
  <c r="O3313" i="1"/>
  <c r="P3313" i="1"/>
  <c r="Q3313" i="1"/>
  <c r="R3313" i="1"/>
  <c r="S3313" i="1"/>
  <c r="T3313" i="1"/>
  <c r="U3313" i="1"/>
  <c r="V3313" i="1"/>
  <c r="W3313" i="1" s="1"/>
  <c r="N3314" i="1"/>
  <c r="O3314" i="1"/>
  <c r="P3314" i="1"/>
  <c r="Q3314" i="1"/>
  <c r="R3314" i="1"/>
  <c r="S3314" i="1"/>
  <c r="T3314" i="1"/>
  <c r="U3314" i="1"/>
  <c r="V3314" i="1"/>
  <c r="W3314" i="1" s="1"/>
  <c r="N3315" i="1"/>
  <c r="O3315" i="1"/>
  <c r="P3315" i="1"/>
  <c r="Q3315" i="1"/>
  <c r="R3315" i="1"/>
  <c r="S3315" i="1"/>
  <c r="T3315" i="1"/>
  <c r="U3315" i="1"/>
  <c r="V3315" i="1"/>
  <c r="W3315" i="1" s="1"/>
  <c r="N3316" i="1"/>
  <c r="O3316" i="1"/>
  <c r="P3316" i="1"/>
  <c r="Q3316" i="1"/>
  <c r="R3316" i="1"/>
  <c r="S3316" i="1"/>
  <c r="T3316" i="1"/>
  <c r="U3316" i="1"/>
  <c r="V3316" i="1"/>
  <c r="W3316" i="1" s="1"/>
  <c r="N3317" i="1"/>
  <c r="O3317" i="1"/>
  <c r="P3317" i="1"/>
  <c r="Q3317" i="1"/>
  <c r="R3317" i="1"/>
  <c r="S3317" i="1"/>
  <c r="T3317" i="1"/>
  <c r="U3317" i="1"/>
  <c r="V3317" i="1"/>
  <c r="W3317" i="1" s="1"/>
  <c r="N3318" i="1"/>
  <c r="O3318" i="1"/>
  <c r="P3318" i="1"/>
  <c r="Q3318" i="1"/>
  <c r="R3318" i="1"/>
  <c r="S3318" i="1"/>
  <c r="T3318" i="1"/>
  <c r="U3318" i="1"/>
  <c r="V3318" i="1"/>
  <c r="W3318" i="1" s="1"/>
  <c r="N3319" i="1"/>
  <c r="O3319" i="1"/>
  <c r="P3319" i="1"/>
  <c r="Q3319" i="1"/>
  <c r="R3319" i="1"/>
  <c r="S3319" i="1"/>
  <c r="T3319" i="1"/>
  <c r="U3319" i="1"/>
  <c r="V3319" i="1"/>
  <c r="W3319" i="1" s="1"/>
  <c r="N3320" i="1"/>
  <c r="O3320" i="1"/>
  <c r="P3320" i="1"/>
  <c r="Q3320" i="1"/>
  <c r="R3320" i="1"/>
  <c r="S3320" i="1"/>
  <c r="T3320" i="1"/>
  <c r="U3320" i="1"/>
  <c r="V3320" i="1"/>
  <c r="W3320" i="1" s="1"/>
  <c r="N3321" i="1"/>
  <c r="O3321" i="1"/>
  <c r="P3321" i="1"/>
  <c r="Q3321" i="1"/>
  <c r="R3321" i="1"/>
  <c r="S3321" i="1"/>
  <c r="T3321" i="1"/>
  <c r="U3321" i="1"/>
  <c r="V3321" i="1"/>
  <c r="W3321" i="1" s="1"/>
  <c r="N3322" i="1"/>
  <c r="O3322" i="1"/>
  <c r="P3322" i="1"/>
  <c r="Q3322" i="1"/>
  <c r="R3322" i="1"/>
  <c r="S3322" i="1"/>
  <c r="T3322" i="1"/>
  <c r="U3322" i="1"/>
  <c r="V3322" i="1"/>
  <c r="W3322" i="1" s="1"/>
  <c r="N3323" i="1"/>
  <c r="O3323" i="1"/>
  <c r="P3323" i="1"/>
  <c r="Q3323" i="1"/>
  <c r="R3323" i="1"/>
  <c r="S3323" i="1"/>
  <c r="T3323" i="1"/>
  <c r="U3323" i="1"/>
  <c r="V3323" i="1"/>
  <c r="W3323" i="1" s="1"/>
  <c r="N3324" i="1"/>
  <c r="O3324" i="1"/>
  <c r="P3324" i="1"/>
  <c r="Q3324" i="1"/>
  <c r="R3324" i="1"/>
  <c r="S3324" i="1"/>
  <c r="T3324" i="1"/>
  <c r="U3324" i="1"/>
  <c r="V3324" i="1"/>
  <c r="W3324" i="1" s="1"/>
  <c r="N3325" i="1"/>
  <c r="O3325" i="1"/>
  <c r="P3325" i="1"/>
  <c r="Q3325" i="1"/>
  <c r="R3325" i="1"/>
  <c r="S3325" i="1"/>
  <c r="T3325" i="1"/>
  <c r="U3325" i="1"/>
  <c r="V3325" i="1"/>
  <c r="W3325" i="1" s="1"/>
  <c r="N3326" i="1"/>
  <c r="O3326" i="1"/>
  <c r="P3326" i="1"/>
  <c r="Q3326" i="1"/>
  <c r="R3326" i="1"/>
  <c r="S3326" i="1"/>
  <c r="T3326" i="1"/>
  <c r="U3326" i="1"/>
  <c r="V3326" i="1"/>
  <c r="W3326" i="1" s="1"/>
  <c r="N3327" i="1"/>
  <c r="O3327" i="1"/>
  <c r="P3327" i="1"/>
  <c r="Q3327" i="1"/>
  <c r="R3327" i="1"/>
  <c r="S3327" i="1"/>
  <c r="T3327" i="1"/>
  <c r="U3327" i="1"/>
  <c r="V3327" i="1"/>
  <c r="W3327" i="1" s="1"/>
  <c r="N3328" i="1"/>
  <c r="O3328" i="1"/>
  <c r="P3328" i="1"/>
  <c r="Q3328" i="1"/>
  <c r="R3328" i="1"/>
  <c r="S3328" i="1"/>
  <c r="T3328" i="1"/>
  <c r="U3328" i="1"/>
  <c r="V3328" i="1"/>
  <c r="W3328" i="1" s="1"/>
  <c r="N3329" i="1"/>
  <c r="O3329" i="1"/>
  <c r="P3329" i="1"/>
  <c r="Q3329" i="1"/>
  <c r="R3329" i="1"/>
  <c r="S3329" i="1"/>
  <c r="T3329" i="1"/>
  <c r="U3329" i="1"/>
  <c r="V3329" i="1"/>
  <c r="W3329" i="1" s="1"/>
  <c r="N3330" i="1"/>
  <c r="O3330" i="1"/>
  <c r="P3330" i="1"/>
  <c r="Q3330" i="1"/>
  <c r="R3330" i="1"/>
  <c r="S3330" i="1"/>
  <c r="T3330" i="1"/>
  <c r="U3330" i="1"/>
  <c r="V3330" i="1"/>
  <c r="W3330" i="1" s="1"/>
  <c r="N3331" i="1"/>
  <c r="O3331" i="1"/>
  <c r="P3331" i="1"/>
  <c r="Q3331" i="1"/>
  <c r="R3331" i="1"/>
  <c r="S3331" i="1"/>
  <c r="T3331" i="1"/>
  <c r="U3331" i="1"/>
  <c r="V3331" i="1"/>
  <c r="W3331" i="1" s="1"/>
  <c r="N3332" i="1"/>
  <c r="O3332" i="1"/>
  <c r="P3332" i="1"/>
  <c r="Q3332" i="1"/>
  <c r="R3332" i="1"/>
  <c r="S3332" i="1"/>
  <c r="T3332" i="1"/>
  <c r="U3332" i="1"/>
  <c r="V3332" i="1"/>
  <c r="W3332" i="1" s="1"/>
  <c r="N3333" i="1"/>
  <c r="O3333" i="1"/>
  <c r="P3333" i="1"/>
  <c r="Q3333" i="1"/>
  <c r="R3333" i="1"/>
  <c r="S3333" i="1"/>
  <c r="T3333" i="1"/>
  <c r="U3333" i="1"/>
  <c r="V3333" i="1"/>
  <c r="W3333" i="1" s="1"/>
  <c r="N3334" i="1"/>
  <c r="O3334" i="1"/>
  <c r="P3334" i="1"/>
  <c r="Q3334" i="1"/>
  <c r="R3334" i="1"/>
  <c r="S3334" i="1"/>
  <c r="T3334" i="1"/>
  <c r="U3334" i="1"/>
  <c r="V3334" i="1"/>
  <c r="W3334" i="1" s="1"/>
  <c r="N3335" i="1"/>
  <c r="O3335" i="1"/>
  <c r="P3335" i="1"/>
  <c r="Q3335" i="1"/>
  <c r="R3335" i="1"/>
  <c r="S3335" i="1"/>
  <c r="T3335" i="1"/>
  <c r="U3335" i="1"/>
  <c r="V3335" i="1"/>
  <c r="W3335" i="1" s="1"/>
  <c r="N1604" i="1" l="1"/>
  <c r="O1604" i="1"/>
  <c r="P1604" i="1"/>
  <c r="Q1604" i="1"/>
  <c r="R1604" i="1"/>
  <c r="S1604" i="1"/>
  <c r="T1604" i="1"/>
  <c r="U1604" i="1"/>
  <c r="V1604" i="1"/>
  <c r="W1604" i="1" s="1"/>
  <c r="X1604" i="1"/>
  <c r="Y1604" i="1"/>
  <c r="Z1604" i="1"/>
  <c r="AA1604" i="1"/>
  <c r="AB1604" i="1"/>
  <c r="N1605" i="1"/>
  <c r="O1605" i="1"/>
  <c r="P1605" i="1"/>
  <c r="Q1605" i="1"/>
  <c r="R1605" i="1"/>
  <c r="S1605" i="1"/>
  <c r="T1605" i="1"/>
  <c r="U1605" i="1"/>
  <c r="V1605" i="1"/>
  <c r="W1605" i="1" s="1"/>
  <c r="X1605" i="1"/>
  <c r="Y1605" i="1"/>
  <c r="Z1605" i="1"/>
  <c r="AA1605" i="1"/>
  <c r="AB1605" i="1"/>
  <c r="N1606" i="1"/>
  <c r="O1606" i="1"/>
  <c r="P1606" i="1"/>
  <c r="Q1606" i="1"/>
  <c r="R1606" i="1"/>
  <c r="S1606" i="1"/>
  <c r="T1606" i="1"/>
  <c r="U1606" i="1"/>
  <c r="V1606" i="1"/>
  <c r="W1606" i="1" s="1"/>
  <c r="X1606" i="1"/>
  <c r="Y1606" i="1"/>
  <c r="Z1606" i="1"/>
  <c r="AA1606" i="1"/>
  <c r="AB1606" i="1"/>
  <c r="N1607" i="1"/>
  <c r="O1607" i="1"/>
  <c r="P1607" i="1"/>
  <c r="Q1607" i="1"/>
  <c r="R1607" i="1"/>
  <c r="S1607" i="1"/>
  <c r="T1607" i="1"/>
  <c r="U1607" i="1"/>
  <c r="V1607" i="1"/>
  <c r="W1607" i="1" s="1"/>
  <c r="X1607" i="1"/>
  <c r="Y1607" i="1"/>
  <c r="Z1607" i="1"/>
  <c r="AA1607" i="1"/>
  <c r="AB1607" i="1"/>
  <c r="N1608" i="1"/>
  <c r="O1608" i="1"/>
  <c r="P1608" i="1"/>
  <c r="Q1608" i="1"/>
  <c r="R1608" i="1"/>
  <c r="S1608" i="1"/>
  <c r="T1608" i="1"/>
  <c r="U1608" i="1"/>
  <c r="V1608" i="1"/>
  <c r="W1608" i="1" s="1"/>
  <c r="X1608" i="1"/>
  <c r="Y1608" i="1"/>
  <c r="Z1608" i="1"/>
  <c r="AA1608" i="1"/>
  <c r="AB1608" i="1"/>
  <c r="N1609" i="1"/>
  <c r="O1609" i="1"/>
  <c r="P1609" i="1"/>
  <c r="Q1609" i="1"/>
  <c r="R1609" i="1"/>
  <c r="S1609" i="1"/>
  <c r="T1609" i="1"/>
  <c r="U1609" i="1"/>
  <c r="V1609" i="1"/>
  <c r="W1609" i="1" s="1"/>
  <c r="X1609" i="1"/>
  <c r="Y1609" i="1"/>
  <c r="Z1609" i="1"/>
  <c r="AA1609" i="1"/>
  <c r="AB1609" i="1"/>
  <c r="N1610" i="1"/>
  <c r="O1610" i="1"/>
  <c r="P1610" i="1"/>
  <c r="Q1610" i="1"/>
  <c r="R1610" i="1"/>
  <c r="S1610" i="1"/>
  <c r="T1610" i="1"/>
  <c r="U1610" i="1"/>
  <c r="V1610" i="1"/>
  <c r="W1610" i="1" s="1"/>
  <c r="X1610" i="1"/>
  <c r="Y1610" i="1"/>
  <c r="Z1610" i="1"/>
  <c r="AA1610" i="1"/>
  <c r="AB1610" i="1"/>
  <c r="N1611" i="1"/>
  <c r="O1611" i="1"/>
  <c r="P1611" i="1"/>
  <c r="Q1611" i="1"/>
  <c r="R1611" i="1"/>
  <c r="S1611" i="1"/>
  <c r="T1611" i="1"/>
  <c r="U1611" i="1"/>
  <c r="V1611" i="1"/>
  <c r="W1611" i="1" s="1"/>
  <c r="X1611" i="1"/>
  <c r="Y1611" i="1"/>
  <c r="Z1611" i="1"/>
  <c r="AA1611" i="1"/>
  <c r="AB1611" i="1"/>
  <c r="N1612" i="1"/>
  <c r="O1612" i="1"/>
  <c r="P1612" i="1"/>
  <c r="Q1612" i="1"/>
  <c r="R1612" i="1"/>
  <c r="S1612" i="1"/>
  <c r="T1612" i="1"/>
  <c r="U1612" i="1"/>
  <c r="V1612" i="1"/>
  <c r="W1612" i="1" s="1"/>
  <c r="X1612" i="1"/>
  <c r="Y1612" i="1"/>
  <c r="Z1612" i="1"/>
  <c r="AA1612" i="1"/>
  <c r="AB1612" i="1"/>
  <c r="N1613" i="1"/>
  <c r="O1613" i="1"/>
  <c r="P1613" i="1"/>
  <c r="Q1613" i="1"/>
  <c r="R1613" i="1"/>
  <c r="S1613" i="1"/>
  <c r="T1613" i="1"/>
  <c r="U1613" i="1"/>
  <c r="V1613" i="1"/>
  <c r="W1613" i="1" s="1"/>
  <c r="X1613" i="1"/>
  <c r="Y1613" i="1"/>
  <c r="Z1613" i="1"/>
  <c r="AA1613" i="1"/>
  <c r="AB1613" i="1"/>
  <c r="N1614" i="1"/>
  <c r="O1614" i="1"/>
  <c r="P1614" i="1"/>
  <c r="Q1614" i="1"/>
  <c r="R1614" i="1"/>
  <c r="S1614" i="1"/>
  <c r="T1614" i="1"/>
  <c r="U1614" i="1"/>
  <c r="V1614" i="1"/>
  <c r="W1614" i="1" s="1"/>
  <c r="X1614" i="1"/>
  <c r="Y1614" i="1"/>
  <c r="Z1614" i="1"/>
  <c r="AA1614" i="1"/>
  <c r="AB1614" i="1"/>
  <c r="N1615" i="1"/>
  <c r="O1615" i="1"/>
  <c r="P1615" i="1"/>
  <c r="Q1615" i="1"/>
  <c r="R1615" i="1"/>
  <c r="S1615" i="1"/>
  <c r="T1615" i="1"/>
  <c r="U1615" i="1"/>
  <c r="V1615" i="1"/>
  <c r="W1615" i="1" s="1"/>
  <c r="X1615" i="1"/>
  <c r="Y1615" i="1"/>
  <c r="Z1615" i="1"/>
  <c r="AA1615" i="1"/>
  <c r="AB1615" i="1"/>
  <c r="N1616" i="1"/>
  <c r="O1616" i="1"/>
  <c r="P1616" i="1"/>
  <c r="Q1616" i="1"/>
  <c r="R1616" i="1"/>
  <c r="S1616" i="1"/>
  <c r="T1616" i="1"/>
  <c r="U1616" i="1"/>
  <c r="V1616" i="1"/>
  <c r="W1616" i="1" s="1"/>
  <c r="X1616" i="1"/>
  <c r="Y1616" i="1"/>
  <c r="Z1616" i="1"/>
  <c r="AA1616" i="1"/>
  <c r="AB1616" i="1"/>
  <c r="N1617" i="1"/>
  <c r="O1617" i="1"/>
  <c r="P1617" i="1"/>
  <c r="Q1617" i="1"/>
  <c r="R1617" i="1"/>
  <c r="S1617" i="1"/>
  <c r="T1617" i="1"/>
  <c r="U1617" i="1"/>
  <c r="V1617" i="1"/>
  <c r="W1617" i="1" s="1"/>
  <c r="X1617" i="1"/>
  <c r="Y1617" i="1"/>
  <c r="Z1617" i="1"/>
  <c r="AA1617" i="1"/>
  <c r="AB1617" i="1"/>
  <c r="N1618" i="1"/>
  <c r="O1618" i="1"/>
  <c r="P1618" i="1"/>
  <c r="Q1618" i="1"/>
  <c r="R1618" i="1"/>
  <c r="S1618" i="1"/>
  <c r="T1618" i="1"/>
  <c r="U1618" i="1"/>
  <c r="V1618" i="1"/>
  <c r="W1618" i="1" s="1"/>
  <c r="X1618" i="1"/>
  <c r="Y1618" i="1"/>
  <c r="Z1618" i="1"/>
  <c r="AA1618" i="1"/>
  <c r="AB1618" i="1"/>
  <c r="N1619" i="1"/>
  <c r="O1619" i="1"/>
  <c r="P1619" i="1"/>
  <c r="Q1619" i="1"/>
  <c r="R1619" i="1"/>
  <c r="S1619" i="1"/>
  <c r="T1619" i="1"/>
  <c r="U1619" i="1"/>
  <c r="V1619" i="1"/>
  <c r="W1619" i="1" s="1"/>
  <c r="X1619" i="1"/>
  <c r="Y1619" i="1"/>
  <c r="Z1619" i="1"/>
  <c r="AA1619" i="1"/>
  <c r="AB1619" i="1"/>
  <c r="N1620" i="1"/>
  <c r="O1620" i="1"/>
  <c r="P1620" i="1"/>
  <c r="Q1620" i="1"/>
  <c r="R1620" i="1"/>
  <c r="S1620" i="1"/>
  <c r="T1620" i="1"/>
  <c r="U1620" i="1"/>
  <c r="V1620" i="1"/>
  <c r="W1620" i="1" s="1"/>
  <c r="X1620" i="1"/>
  <c r="Y1620" i="1"/>
  <c r="Z1620" i="1"/>
  <c r="AA1620" i="1"/>
  <c r="AB1620" i="1"/>
  <c r="N1621" i="1"/>
  <c r="O1621" i="1"/>
  <c r="P1621" i="1"/>
  <c r="Q1621" i="1"/>
  <c r="R1621" i="1"/>
  <c r="S1621" i="1"/>
  <c r="T1621" i="1"/>
  <c r="U1621" i="1"/>
  <c r="V1621" i="1"/>
  <c r="W1621" i="1" s="1"/>
  <c r="X1621" i="1"/>
  <c r="Y1621" i="1"/>
  <c r="Z1621" i="1"/>
  <c r="AA1621" i="1"/>
  <c r="AB1621" i="1"/>
  <c r="N1622" i="1"/>
  <c r="O1622" i="1"/>
  <c r="P1622" i="1"/>
  <c r="Q1622" i="1"/>
  <c r="R1622" i="1"/>
  <c r="S1622" i="1"/>
  <c r="T1622" i="1"/>
  <c r="U1622" i="1"/>
  <c r="V1622" i="1"/>
  <c r="W1622" i="1" s="1"/>
  <c r="X1622" i="1"/>
  <c r="Y1622" i="1"/>
  <c r="Z1622" i="1"/>
  <c r="AA1622" i="1"/>
  <c r="AB1622" i="1"/>
  <c r="N1623" i="1"/>
  <c r="O1623" i="1"/>
  <c r="P1623" i="1"/>
  <c r="Q1623" i="1"/>
  <c r="R1623" i="1"/>
  <c r="S1623" i="1"/>
  <c r="T1623" i="1"/>
  <c r="U1623" i="1"/>
  <c r="V1623" i="1"/>
  <c r="W1623" i="1" s="1"/>
  <c r="X1623" i="1"/>
  <c r="Y1623" i="1"/>
  <c r="Z1623" i="1"/>
  <c r="AA1623" i="1"/>
  <c r="AB1623" i="1"/>
  <c r="N1624" i="1"/>
  <c r="O1624" i="1"/>
  <c r="P1624" i="1"/>
  <c r="Q1624" i="1"/>
  <c r="R1624" i="1"/>
  <c r="S1624" i="1"/>
  <c r="T1624" i="1"/>
  <c r="U1624" i="1"/>
  <c r="V1624" i="1"/>
  <c r="W1624" i="1" s="1"/>
  <c r="X1624" i="1"/>
  <c r="Y1624" i="1"/>
  <c r="Z1624" i="1"/>
  <c r="AA1624" i="1"/>
  <c r="AB1624" i="1"/>
  <c r="N1625" i="1"/>
  <c r="O1625" i="1"/>
  <c r="P1625" i="1"/>
  <c r="Q1625" i="1"/>
  <c r="R1625" i="1"/>
  <c r="S1625" i="1"/>
  <c r="T1625" i="1"/>
  <c r="U1625" i="1"/>
  <c r="V1625" i="1"/>
  <c r="W1625" i="1" s="1"/>
  <c r="X1625" i="1"/>
  <c r="Y1625" i="1"/>
  <c r="Z1625" i="1"/>
  <c r="AA1625" i="1"/>
  <c r="AB1625" i="1"/>
  <c r="N1626" i="1"/>
  <c r="O1626" i="1"/>
  <c r="P1626" i="1"/>
  <c r="Q1626" i="1"/>
  <c r="R1626" i="1"/>
  <c r="S1626" i="1"/>
  <c r="T1626" i="1"/>
  <c r="U1626" i="1"/>
  <c r="V1626" i="1"/>
  <c r="W1626" i="1" s="1"/>
  <c r="X1626" i="1"/>
  <c r="Y1626" i="1"/>
  <c r="Z1626" i="1"/>
  <c r="AA1626" i="1"/>
  <c r="AB1626" i="1"/>
  <c r="N1627" i="1"/>
  <c r="O1627" i="1"/>
  <c r="P1627" i="1"/>
  <c r="Q1627" i="1"/>
  <c r="R1627" i="1"/>
  <c r="S1627" i="1"/>
  <c r="T1627" i="1"/>
  <c r="U1627" i="1"/>
  <c r="V1627" i="1"/>
  <c r="W1627" i="1" s="1"/>
  <c r="X1627" i="1"/>
  <c r="Y1627" i="1"/>
  <c r="Z1627" i="1"/>
  <c r="AA1627" i="1"/>
  <c r="AB1627" i="1"/>
  <c r="N1628" i="1"/>
  <c r="O1628" i="1"/>
  <c r="P1628" i="1"/>
  <c r="Q1628" i="1"/>
  <c r="R1628" i="1"/>
  <c r="S1628" i="1"/>
  <c r="T1628" i="1"/>
  <c r="U1628" i="1"/>
  <c r="V1628" i="1"/>
  <c r="W1628" i="1" s="1"/>
  <c r="X1628" i="1"/>
  <c r="Y1628" i="1"/>
  <c r="Z1628" i="1"/>
  <c r="AA1628" i="1"/>
  <c r="AB1628" i="1"/>
  <c r="N1629" i="1"/>
  <c r="O1629" i="1"/>
  <c r="P1629" i="1"/>
  <c r="Q1629" i="1"/>
  <c r="R1629" i="1"/>
  <c r="S1629" i="1"/>
  <c r="T1629" i="1"/>
  <c r="U1629" i="1"/>
  <c r="V1629" i="1"/>
  <c r="W1629" i="1" s="1"/>
  <c r="X1629" i="1"/>
  <c r="Y1629" i="1"/>
  <c r="Z1629" i="1"/>
  <c r="AA1629" i="1"/>
  <c r="AB1629" i="1"/>
  <c r="N1630" i="1"/>
  <c r="O1630" i="1"/>
  <c r="P1630" i="1"/>
  <c r="Q1630" i="1"/>
  <c r="R1630" i="1"/>
  <c r="S1630" i="1"/>
  <c r="T1630" i="1"/>
  <c r="U1630" i="1"/>
  <c r="V1630" i="1"/>
  <c r="W1630" i="1" s="1"/>
  <c r="X1630" i="1"/>
  <c r="Y1630" i="1"/>
  <c r="Z1630" i="1"/>
  <c r="AA1630" i="1"/>
  <c r="AB1630" i="1"/>
  <c r="N1631" i="1"/>
  <c r="O1631" i="1"/>
  <c r="P1631" i="1"/>
  <c r="Q1631" i="1"/>
  <c r="R1631" i="1"/>
  <c r="S1631" i="1"/>
  <c r="T1631" i="1"/>
  <c r="U1631" i="1"/>
  <c r="V1631" i="1"/>
  <c r="W1631" i="1" s="1"/>
  <c r="X1631" i="1"/>
  <c r="Y1631" i="1"/>
  <c r="Z1631" i="1"/>
  <c r="AA1631" i="1"/>
  <c r="AB1631" i="1"/>
  <c r="N1632" i="1"/>
  <c r="O1632" i="1"/>
  <c r="P1632" i="1"/>
  <c r="Q1632" i="1"/>
  <c r="R1632" i="1"/>
  <c r="S1632" i="1"/>
  <c r="T1632" i="1"/>
  <c r="U1632" i="1"/>
  <c r="V1632" i="1"/>
  <c r="W1632" i="1" s="1"/>
  <c r="X1632" i="1"/>
  <c r="Y1632" i="1"/>
  <c r="Z1632" i="1"/>
  <c r="AA1632" i="1"/>
  <c r="AB1632" i="1"/>
  <c r="N1633" i="1"/>
  <c r="O1633" i="1"/>
  <c r="P1633" i="1"/>
  <c r="Q1633" i="1"/>
  <c r="R1633" i="1"/>
  <c r="S1633" i="1"/>
  <c r="T1633" i="1"/>
  <c r="U1633" i="1"/>
  <c r="V1633" i="1"/>
  <c r="W1633" i="1" s="1"/>
  <c r="X1633" i="1"/>
  <c r="Y1633" i="1"/>
  <c r="Z1633" i="1"/>
  <c r="AA1633" i="1"/>
  <c r="AB1633" i="1"/>
  <c r="N1634" i="1"/>
  <c r="O1634" i="1"/>
  <c r="P1634" i="1"/>
  <c r="Q1634" i="1"/>
  <c r="R1634" i="1"/>
  <c r="S1634" i="1"/>
  <c r="T1634" i="1"/>
  <c r="U1634" i="1"/>
  <c r="V1634" i="1"/>
  <c r="W1634" i="1" s="1"/>
  <c r="X1634" i="1"/>
  <c r="Y1634" i="1"/>
  <c r="Z1634" i="1"/>
  <c r="AA1634" i="1"/>
  <c r="AB1634" i="1"/>
  <c r="N1635" i="1"/>
  <c r="O1635" i="1"/>
  <c r="P1635" i="1"/>
  <c r="Q1635" i="1"/>
  <c r="R1635" i="1"/>
  <c r="S1635" i="1"/>
  <c r="T1635" i="1"/>
  <c r="U1635" i="1"/>
  <c r="V1635" i="1"/>
  <c r="W1635" i="1" s="1"/>
  <c r="X1635" i="1"/>
  <c r="Y1635" i="1"/>
  <c r="Z1635" i="1"/>
  <c r="AA1635" i="1"/>
  <c r="AB1635" i="1"/>
  <c r="N1636" i="1"/>
  <c r="O1636" i="1"/>
  <c r="P1636" i="1"/>
  <c r="Q1636" i="1"/>
  <c r="R1636" i="1"/>
  <c r="S1636" i="1"/>
  <c r="T1636" i="1"/>
  <c r="U1636" i="1"/>
  <c r="V1636" i="1"/>
  <c r="W1636" i="1" s="1"/>
  <c r="X1636" i="1"/>
  <c r="Y1636" i="1"/>
  <c r="Z1636" i="1"/>
  <c r="AA1636" i="1"/>
  <c r="AB1636" i="1"/>
  <c r="N1637" i="1"/>
  <c r="O1637" i="1"/>
  <c r="P1637" i="1"/>
  <c r="Q1637" i="1"/>
  <c r="R1637" i="1"/>
  <c r="S1637" i="1"/>
  <c r="T1637" i="1"/>
  <c r="U1637" i="1"/>
  <c r="V1637" i="1"/>
  <c r="W1637" i="1" s="1"/>
  <c r="X1637" i="1"/>
  <c r="Y1637" i="1"/>
  <c r="Z1637" i="1"/>
  <c r="AA1637" i="1"/>
  <c r="AB1637" i="1"/>
  <c r="N1638" i="1"/>
  <c r="O1638" i="1"/>
  <c r="P1638" i="1"/>
  <c r="Q1638" i="1"/>
  <c r="R1638" i="1"/>
  <c r="S1638" i="1"/>
  <c r="T1638" i="1"/>
  <c r="U1638" i="1"/>
  <c r="V1638" i="1"/>
  <c r="W1638" i="1" s="1"/>
  <c r="X1638" i="1"/>
  <c r="Y1638" i="1"/>
  <c r="Z1638" i="1"/>
  <c r="AA1638" i="1"/>
  <c r="AB1638" i="1"/>
  <c r="N1639" i="1"/>
  <c r="O1639" i="1"/>
  <c r="P1639" i="1"/>
  <c r="Q1639" i="1"/>
  <c r="R1639" i="1"/>
  <c r="S1639" i="1"/>
  <c r="T1639" i="1"/>
  <c r="U1639" i="1"/>
  <c r="V1639" i="1"/>
  <c r="W1639" i="1" s="1"/>
  <c r="X1639" i="1"/>
  <c r="Y1639" i="1"/>
  <c r="Z1639" i="1"/>
  <c r="AA1639" i="1"/>
  <c r="AB1639" i="1"/>
  <c r="N1640" i="1"/>
  <c r="O1640" i="1"/>
  <c r="P1640" i="1"/>
  <c r="Q1640" i="1"/>
  <c r="R1640" i="1"/>
  <c r="S1640" i="1"/>
  <c r="T1640" i="1"/>
  <c r="U1640" i="1"/>
  <c r="V1640" i="1"/>
  <c r="W1640" i="1" s="1"/>
  <c r="X1640" i="1"/>
  <c r="Y1640" i="1"/>
  <c r="Z1640" i="1"/>
  <c r="AA1640" i="1"/>
  <c r="AB1640" i="1"/>
  <c r="N1641" i="1"/>
  <c r="O1641" i="1"/>
  <c r="P1641" i="1"/>
  <c r="Q1641" i="1"/>
  <c r="R1641" i="1"/>
  <c r="S1641" i="1"/>
  <c r="T1641" i="1"/>
  <c r="U1641" i="1"/>
  <c r="V1641" i="1"/>
  <c r="W1641" i="1" s="1"/>
  <c r="X1641" i="1"/>
  <c r="Y1641" i="1"/>
  <c r="Z1641" i="1"/>
  <c r="AA1641" i="1"/>
  <c r="AB1641" i="1"/>
  <c r="N1642" i="1"/>
  <c r="O1642" i="1"/>
  <c r="P1642" i="1"/>
  <c r="Q1642" i="1"/>
  <c r="R1642" i="1"/>
  <c r="S1642" i="1"/>
  <c r="T1642" i="1"/>
  <c r="U1642" i="1"/>
  <c r="V1642" i="1"/>
  <c r="W1642" i="1" s="1"/>
  <c r="X1642" i="1"/>
  <c r="Y1642" i="1"/>
  <c r="Z1642" i="1"/>
  <c r="AA1642" i="1"/>
  <c r="AB1642" i="1"/>
  <c r="N1643" i="1"/>
  <c r="O1643" i="1"/>
  <c r="P1643" i="1"/>
  <c r="Q1643" i="1"/>
  <c r="R1643" i="1"/>
  <c r="S1643" i="1"/>
  <c r="T1643" i="1"/>
  <c r="U1643" i="1"/>
  <c r="V1643" i="1"/>
  <c r="W1643" i="1" s="1"/>
  <c r="X1643" i="1"/>
  <c r="Y1643" i="1"/>
  <c r="Z1643" i="1"/>
  <c r="AA1643" i="1"/>
  <c r="AB1643" i="1"/>
  <c r="N1644" i="1"/>
  <c r="O1644" i="1"/>
  <c r="P1644" i="1"/>
  <c r="Q1644" i="1"/>
  <c r="R1644" i="1"/>
  <c r="S1644" i="1"/>
  <c r="T1644" i="1"/>
  <c r="U1644" i="1"/>
  <c r="V1644" i="1"/>
  <c r="W1644" i="1" s="1"/>
  <c r="X1644" i="1"/>
  <c r="Y1644" i="1"/>
  <c r="Z1644" i="1"/>
  <c r="AA1644" i="1"/>
  <c r="AB1644" i="1"/>
  <c r="N1645" i="1"/>
  <c r="O1645" i="1"/>
  <c r="P1645" i="1"/>
  <c r="Q1645" i="1"/>
  <c r="R1645" i="1"/>
  <c r="S1645" i="1"/>
  <c r="T1645" i="1"/>
  <c r="U1645" i="1"/>
  <c r="V1645" i="1"/>
  <c r="W1645" i="1" s="1"/>
  <c r="X1645" i="1"/>
  <c r="Y1645" i="1"/>
  <c r="Z1645" i="1"/>
  <c r="AA1645" i="1"/>
  <c r="AB1645" i="1"/>
  <c r="N1646" i="1"/>
  <c r="O1646" i="1"/>
  <c r="P1646" i="1"/>
  <c r="Q1646" i="1"/>
  <c r="R1646" i="1"/>
  <c r="S1646" i="1"/>
  <c r="T1646" i="1"/>
  <c r="U1646" i="1"/>
  <c r="V1646" i="1"/>
  <c r="W1646" i="1" s="1"/>
  <c r="X1646" i="1"/>
  <c r="Y1646" i="1"/>
  <c r="Z1646" i="1"/>
  <c r="AA1646" i="1"/>
  <c r="AB1646" i="1"/>
  <c r="N1647" i="1"/>
  <c r="O1647" i="1"/>
  <c r="P1647" i="1"/>
  <c r="Q1647" i="1"/>
  <c r="R1647" i="1"/>
  <c r="S1647" i="1"/>
  <c r="T1647" i="1"/>
  <c r="U1647" i="1"/>
  <c r="V1647" i="1"/>
  <c r="W1647" i="1" s="1"/>
  <c r="X1647" i="1"/>
  <c r="Y1647" i="1"/>
  <c r="Z1647" i="1"/>
  <c r="AA1647" i="1"/>
  <c r="AB1647" i="1"/>
  <c r="N1648" i="1"/>
  <c r="O1648" i="1"/>
  <c r="P1648" i="1"/>
  <c r="Q1648" i="1"/>
  <c r="R1648" i="1"/>
  <c r="S1648" i="1"/>
  <c r="T1648" i="1"/>
  <c r="U1648" i="1"/>
  <c r="V1648" i="1"/>
  <c r="W1648" i="1" s="1"/>
  <c r="X1648" i="1"/>
  <c r="Y1648" i="1"/>
  <c r="Z1648" i="1"/>
  <c r="AA1648" i="1"/>
  <c r="AB1648" i="1"/>
  <c r="N1649" i="1"/>
  <c r="O1649" i="1"/>
  <c r="P1649" i="1"/>
  <c r="Q1649" i="1"/>
  <c r="R1649" i="1"/>
  <c r="S1649" i="1"/>
  <c r="T1649" i="1"/>
  <c r="U1649" i="1"/>
  <c r="V1649" i="1"/>
  <c r="W1649" i="1" s="1"/>
  <c r="X1649" i="1"/>
  <c r="Y1649" i="1"/>
  <c r="Z1649" i="1"/>
  <c r="AA1649" i="1"/>
  <c r="AB1649" i="1"/>
  <c r="N1650" i="1"/>
  <c r="O1650" i="1"/>
  <c r="P1650" i="1"/>
  <c r="Q1650" i="1"/>
  <c r="R1650" i="1"/>
  <c r="S1650" i="1"/>
  <c r="T1650" i="1"/>
  <c r="U1650" i="1"/>
  <c r="V1650" i="1"/>
  <c r="W1650" i="1" s="1"/>
  <c r="X1650" i="1"/>
  <c r="Y1650" i="1"/>
  <c r="Z1650" i="1"/>
  <c r="AA1650" i="1"/>
  <c r="AB1650" i="1"/>
  <c r="N1651" i="1"/>
  <c r="O1651" i="1"/>
  <c r="P1651" i="1"/>
  <c r="Q1651" i="1"/>
  <c r="R1651" i="1"/>
  <c r="S1651" i="1"/>
  <c r="T1651" i="1"/>
  <c r="U1651" i="1"/>
  <c r="V1651" i="1"/>
  <c r="W1651" i="1" s="1"/>
  <c r="X1651" i="1"/>
  <c r="Y1651" i="1"/>
  <c r="Z1651" i="1"/>
  <c r="AA1651" i="1"/>
  <c r="AB1651" i="1"/>
  <c r="N1652" i="1"/>
  <c r="O1652" i="1"/>
  <c r="P1652" i="1"/>
  <c r="Q1652" i="1"/>
  <c r="R1652" i="1"/>
  <c r="S1652" i="1"/>
  <c r="T1652" i="1"/>
  <c r="U1652" i="1"/>
  <c r="V1652" i="1"/>
  <c r="W1652" i="1" s="1"/>
  <c r="X1652" i="1"/>
  <c r="Y1652" i="1"/>
  <c r="Z1652" i="1"/>
  <c r="AA1652" i="1"/>
  <c r="AB1652" i="1"/>
  <c r="N1653" i="1"/>
  <c r="O1653" i="1"/>
  <c r="P1653" i="1"/>
  <c r="Q1653" i="1"/>
  <c r="R1653" i="1"/>
  <c r="S1653" i="1"/>
  <c r="T1653" i="1"/>
  <c r="U1653" i="1"/>
  <c r="V1653" i="1"/>
  <c r="W1653" i="1" s="1"/>
  <c r="X1653" i="1"/>
  <c r="Y1653" i="1"/>
  <c r="Z1653" i="1"/>
  <c r="AA1653" i="1"/>
  <c r="AB1653" i="1"/>
  <c r="N1654" i="1"/>
  <c r="O1654" i="1"/>
  <c r="P1654" i="1"/>
  <c r="Q1654" i="1"/>
  <c r="R1654" i="1"/>
  <c r="S1654" i="1"/>
  <c r="T1654" i="1"/>
  <c r="U1654" i="1"/>
  <c r="V1654" i="1"/>
  <c r="W1654" i="1" s="1"/>
  <c r="X1654" i="1"/>
  <c r="Y1654" i="1"/>
  <c r="Z1654" i="1"/>
  <c r="AA1654" i="1"/>
  <c r="AB1654" i="1"/>
  <c r="N1655" i="1"/>
  <c r="O1655" i="1"/>
  <c r="P1655" i="1"/>
  <c r="Q1655" i="1"/>
  <c r="R1655" i="1"/>
  <c r="S1655" i="1"/>
  <c r="T1655" i="1"/>
  <c r="U1655" i="1"/>
  <c r="V1655" i="1"/>
  <c r="W1655" i="1" s="1"/>
  <c r="X1655" i="1"/>
  <c r="Y1655" i="1"/>
  <c r="Z1655" i="1"/>
  <c r="AA1655" i="1"/>
  <c r="AB1655" i="1"/>
  <c r="N1656" i="1"/>
  <c r="O1656" i="1"/>
  <c r="P1656" i="1"/>
  <c r="Q1656" i="1"/>
  <c r="R1656" i="1"/>
  <c r="S1656" i="1"/>
  <c r="T1656" i="1"/>
  <c r="U1656" i="1"/>
  <c r="V1656" i="1"/>
  <c r="W1656" i="1" s="1"/>
  <c r="X1656" i="1"/>
  <c r="Y1656" i="1"/>
  <c r="Z1656" i="1"/>
  <c r="AA1656" i="1"/>
  <c r="AB1656" i="1"/>
  <c r="N1657" i="1"/>
  <c r="O1657" i="1"/>
  <c r="P1657" i="1"/>
  <c r="Q1657" i="1"/>
  <c r="R1657" i="1"/>
  <c r="S1657" i="1"/>
  <c r="T1657" i="1"/>
  <c r="U1657" i="1"/>
  <c r="V1657" i="1"/>
  <c r="W1657" i="1" s="1"/>
  <c r="X1657" i="1"/>
  <c r="Y1657" i="1"/>
  <c r="Z1657" i="1"/>
  <c r="AA1657" i="1"/>
  <c r="AB1657" i="1"/>
  <c r="N1658" i="1"/>
  <c r="O1658" i="1"/>
  <c r="P1658" i="1"/>
  <c r="Q1658" i="1"/>
  <c r="R1658" i="1"/>
  <c r="S1658" i="1"/>
  <c r="T1658" i="1"/>
  <c r="U1658" i="1"/>
  <c r="V1658" i="1"/>
  <c r="W1658" i="1" s="1"/>
  <c r="X1658" i="1"/>
  <c r="Y1658" i="1"/>
  <c r="Z1658" i="1"/>
  <c r="AA1658" i="1"/>
  <c r="AB1658" i="1"/>
  <c r="N1659" i="1"/>
  <c r="O1659" i="1"/>
  <c r="P1659" i="1"/>
  <c r="Q1659" i="1"/>
  <c r="R1659" i="1"/>
  <c r="S1659" i="1"/>
  <c r="T1659" i="1"/>
  <c r="U1659" i="1"/>
  <c r="V1659" i="1"/>
  <c r="W1659" i="1" s="1"/>
  <c r="X1659" i="1"/>
  <c r="Y1659" i="1"/>
  <c r="Z1659" i="1"/>
  <c r="AA1659" i="1"/>
  <c r="AB1659" i="1"/>
  <c r="N1660" i="1"/>
  <c r="O1660" i="1"/>
  <c r="P1660" i="1"/>
  <c r="Q1660" i="1"/>
  <c r="R1660" i="1"/>
  <c r="S1660" i="1"/>
  <c r="T1660" i="1"/>
  <c r="U1660" i="1"/>
  <c r="V1660" i="1"/>
  <c r="W1660" i="1" s="1"/>
  <c r="X1660" i="1"/>
  <c r="Y1660" i="1"/>
  <c r="Z1660" i="1"/>
  <c r="AA1660" i="1"/>
  <c r="AB1660" i="1"/>
  <c r="N1661" i="1"/>
  <c r="O1661" i="1"/>
  <c r="P1661" i="1"/>
  <c r="Q1661" i="1"/>
  <c r="R1661" i="1"/>
  <c r="S1661" i="1"/>
  <c r="T1661" i="1"/>
  <c r="U1661" i="1"/>
  <c r="V1661" i="1"/>
  <c r="W1661" i="1" s="1"/>
  <c r="X1661" i="1"/>
  <c r="Y1661" i="1"/>
  <c r="Z1661" i="1"/>
  <c r="AA1661" i="1"/>
  <c r="AB1661" i="1"/>
  <c r="N1662" i="1"/>
  <c r="O1662" i="1"/>
  <c r="P1662" i="1"/>
  <c r="Q1662" i="1"/>
  <c r="R1662" i="1"/>
  <c r="S1662" i="1"/>
  <c r="T1662" i="1"/>
  <c r="U1662" i="1"/>
  <c r="V1662" i="1"/>
  <c r="W1662" i="1" s="1"/>
  <c r="X1662" i="1"/>
  <c r="Y1662" i="1"/>
  <c r="Z1662" i="1"/>
  <c r="AA1662" i="1"/>
  <c r="AB1662" i="1"/>
  <c r="N1663" i="1"/>
  <c r="O1663" i="1"/>
  <c r="P1663" i="1"/>
  <c r="Q1663" i="1"/>
  <c r="R1663" i="1"/>
  <c r="S1663" i="1"/>
  <c r="T1663" i="1"/>
  <c r="U1663" i="1"/>
  <c r="V1663" i="1"/>
  <c r="W1663" i="1" s="1"/>
  <c r="X1663" i="1"/>
  <c r="Y1663" i="1"/>
  <c r="Z1663" i="1"/>
  <c r="AA1663" i="1"/>
  <c r="AB1663" i="1"/>
  <c r="N1664" i="1"/>
  <c r="O1664" i="1"/>
  <c r="P1664" i="1"/>
  <c r="Q1664" i="1"/>
  <c r="R1664" i="1"/>
  <c r="S1664" i="1"/>
  <c r="T1664" i="1"/>
  <c r="U1664" i="1"/>
  <c r="V1664" i="1"/>
  <c r="W1664" i="1" s="1"/>
  <c r="X1664" i="1"/>
  <c r="Y1664" i="1"/>
  <c r="Z1664" i="1"/>
  <c r="AA1664" i="1"/>
  <c r="AB1664" i="1"/>
  <c r="N1665" i="1"/>
  <c r="O1665" i="1"/>
  <c r="P1665" i="1"/>
  <c r="Q1665" i="1"/>
  <c r="R1665" i="1"/>
  <c r="S1665" i="1"/>
  <c r="T1665" i="1"/>
  <c r="U1665" i="1"/>
  <c r="V1665" i="1"/>
  <c r="W1665" i="1" s="1"/>
  <c r="X1665" i="1"/>
  <c r="Y1665" i="1"/>
  <c r="Z1665" i="1"/>
  <c r="AA1665" i="1"/>
  <c r="AB1665" i="1"/>
  <c r="N1666" i="1"/>
  <c r="O1666" i="1"/>
  <c r="P1666" i="1"/>
  <c r="Q1666" i="1"/>
  <c r="R1666" i="1"/>
  <c r="S1666" i="1"/>
  <c r="T1666" i="1"/>
  <c r="U1666" i="1"/>
  <c r="V1666" i="1"/>
  <c r="W1666" i="1" s="1"/>
  <c r="X1666" i="1"/>
  <c r="Y1666" i="1"/>
  <c r="Z1666" i="1"/>
  <c r="AA1666" i="1"/>
  <c r="AB1666" i="1"/>
  <c r="N1667" i="1"/>
  <c r="O1667" i="1"/>
  <c r="P1667" i="1"/>
  <c r="Q1667" i="1"/>
  <c r="R1667" i="1"/>
  <c r="S1667" i="1"/>
  <c r="T1667" i="1"/>
  <c r="U1667" i="1"/>
  <c r="V1667" i="1"/>
  <c r="W1667" i="1" s="1"/>
  <c r="X1667" i="1"/>
  <c r="Y1667" i="1"/>
  <c r="Z1667" i="1"/>
  <c r="AA1667" i="1"/>
  <c r="AB1667" i="1"/>
  <c r="N1668" i="1"/>
  <c r="O1668" i="1"/>
  <c r="P1668" i="1"/>
  <c r="Q1668" i="1"/>
  <c r="R1668" i="1"/>
  <c r="S1668" i="1"/>
  <c r="T1668" i="1"/>
  <c r="U1668" i="1"/>
  <c r="V1668" i="1"/>
  <c r="W1668" i="1" s="1"/>
  <c r="X1668" i="1"/>
  <c r="Y1668" i="1"/>
  <c r="Z1668" i="1"/>
  <c r="AA1668" i="1"/>
  <c r="AB1668" i="1"/>
  <c r="N1669" i="1"/>
  <c r="O1669" i="1"/>
  <c r="P1669" i="1"/>
  <c r="Q1669" i="1"/>
  <c r="R1669" i="1"/>
  <c r="S1669" i="1"/>
  <c r="T1669" i="1"/>
  <c r="U1669" i="1"/>
  <c r="V1669" i="1"/>
  <c r="W1669" i="1" s="1"/>
  <c r="X1669" i="1"/>
  <c r="Y1669" i="1"/>
  <c r="Z1669" i="1"/>
  <c r="AA1669" i="1"/>
  <c r="AB1669" i="1"/>
  <c r="N1670" i="1"/>
  <c r="O1670" i="1"/>
  <c r="P1670" i="1"/>
  <c r="Q1670" i="1"/>
  <c r="R1670" i="1"/>
  <c r="S1670" i="1"/>
  <c r="T1670" i="1"/>
  <c r="U1670" i="1"/>
  <c r="V1670" i="1"/>
  <c r="W1670" i="1" s="1"/>
  <c r="X1670" i="1"/>
  <c r="Y1670" i="1"/>
  <c r="Z1670" i="1"/>
  <c r="AA1670" i="1"/>
  <c r="AB1670" i="1"/>
  <c r="N1671" i="1"/>
  <c r="O1671" i="1"/>
  <c r="P1671" i="1"/>
  <c r="Q1671" i="1"/>
  <c r="R1671" i="1"/>
  <c r="S1671" i="1"/>
  <c r="T1671" i="1"/>
  <c r="U1671" i="1"/>
  <c r="V1671" i="1"/>
  <c r="W1671" i="1" s="1"/>
  <c r="X1671" i="1"/>
  <c r="Y1671" i="1"/>
  <c r="Z1671" i="1"/>
  <c r="AA1671" i="1"/>
  <c r="AB1671" i="1"/>
  <c r="N1672" i="1"/>
  <c r="O1672" i="1"/>
  <c r="P1672" i="1"/>
  <c r="Q1672" i="1"/>
  <c r="R1672" i="1"/>
  <c r="S1672" i="1"/>
  <c r="T1672" i="1"/>
  <c r="U1672" i="1"/>
  <c r="V1672" i="1"/>
  <c r="W1672" i="1" s="1"/>
  <c r="X1672" i="1"/>
  <c r="Y1672" i="1"/>
  <c r="Z1672" i="1"/>
  <c r="AA1672" i="1"/>
  <c r="AB1672" i="1"/>
  <c r="N1673" i="1"/>
  <c r="O1673" i="1"/>
  <c r="P1673" i="1"/>
  <c r="Q1673" i="1"/>
  <c r="R1673" i="1"/>
  <c r="S1673" i="1"/>
  <c r="T1673" i="1"/>
  <c r="U1673" i="1"/>
  <c r="V1673" i="1"/>
  <c r="W1673" i="1" s="1"/>
  <c r="X1673" i="1"/>
  <c r="Y1673" i="1"/>
  <c r="Z1673" i="1"/>
  <c r="AA1673" i="1"/>
  <c r="AB1673" i="1"/>
  <c r="N1674" i="1"/>
  <c r="O1674" i="1"/>
  <c r="P1674" i="1"/>
  <c r="Q1674" i="1"/>
  <c r="R1674" i="1"/>
  <c r="S1674" i="1"/>
  <c r="T1674" i="1"/>
  <c r="U1674" i="1"/>
  <c r="V1674" i="1"/>
  <c r="W1674" i="1" s="1"/>
  <c r="X1674" i="1"/>
  <c r="Y1674" i="1"/>
  <c r="Z1674" i="1"/>
  <c r="AA1674" i="1"/>
  <c r="AB1674" i="1"/>
  <c r="N1675" i="1"/>
  <c r="O1675" i="1"/>
  <c r="P1675" i="1"/>
  <c r="Q1675" i="1"/>
  <c r="R1675" i="1"/>
  <c r="S1675" i="1"/>
  <c r="T1675" i="1"/>
  <c r="U1675" i="1"/>
  <c r="V1675" i="1"/>
  <c r="W1675" i="1" s="1"/>
  <c r="X1675" i="1"/>
  <c r="Y1675" i="1"/>
  <c r="Z1675" i="1"/>
  <c r="AA1675" i="1"/>
  <c r="AB1675" i="1"/>
  <c r="N1676" i="1"/>
  <c r="O1676" i="1"/>
  <c r="P1676" i="1"/>
  <c r="Q1676" i="1"/>
  <c r="R1676" i="1"/>
  <c r="S1676" i="1"/>
  <c r="T1676" i="1"/>
  <c r="U1676" i="1"/>
  <c r="V1676" i="1"/>
  <c r="W1676" i="1" s="1"/>
  <c r="X1676" i="1"/>
  <c r="Y1676" i="1"/>
  <c r="Z1676" i="1"/>
  <c r="AA1676" i="1"/>
  <c r="AB1676" i="1"/>
  <c r="N1677" i="1"/>
  <c r="O1677" i="1"/>
  <c r="P1677" i="1"/>
  <c r="Q1677" i="1"/>
  <c r="R1677" i="1"/>
  <c r="S1677" i="1"/>
  <c r="T1677" i="1"/>
  <c r="U1677" i="1"/>
  <c r="V1677" i="1"/>
  <c r="W1677" i="1" s="1"/>
  <c r="X1677" i="1"/>
  <c r="Y1677" i="1"/>
  <c r="Z1677" i="1"/>
  <c r="AA1677" i="1"/>
  <c r="AB1677" i="1"/>
  <c r="N1678" i="1"/>
  <c r="O1678" i="1"/>
  <c r="P1678" i="1"/>
  <c r="Q1678" i="1"/>
  <c r="R1678" i="1"/>
  <c r="S1678" i="1"/>
  <c r="T1678" i="1"/>
  <c r="U1678" i="1"/>
  <c r="V1678" i="1"/>
  <c r="W1678" i="1" s="1"/>
  <c r="X1678" i="1"/>
  <c r="Y1678" i="1"/>
  <c r="Z1678" i="1"/>
  <c r="AA1678" i="1"/>
  <c r="AB1678" i="1"/>
  <c r="N1679" i="1"/>
  <c r="O1679" i="1"/>
  <c r="P1679" i="1"/>
  <c r="Q1679" i="1"/>
  <c r="R1679" i="1"/>
  <c r="S1679" i="1"/>
  <c r="T1679" i="1"/>
  <c r="U1679" i="1"/>
  <c r="V1679" i="1"/>
  <c r="W1679" i="1" s="1"/>
  <c r="X1679" i="1"/>
  <c r="Y1679" i="1"/>
  <c r="Z1679" i="1"/>
  <c r="AA1679" i="1"/>
  <c r="AB1679" i="1"/>
  <c r="N1680" i="1"/>
  <c r="O1680" i="1"/>
  <c r="P1680" i="1"/>
  <c r="Q1680" i="1"/>
  <c r="R1680" i="1"/>
  <c r="S1680" i="1"/>
  <c r="T1680" i="1"/>
  <c r="U1680" i="1"/>
  <c r="V1680" i="1"/>
  <c r="W1680" i="1" s="1"/>
  <c r="X1680" i="1"/>
  <c r="Y1680" i="1"/>
  <c r="Z1680" i="1"/>
  <c r="AA1680" i="1"/>
  <c r="AB1680" i="1"/>
  <c r="N1681" i="1"/>
  <c r="O1681" i="1"/>
  <c r="P1681" i="1"/>
  <c r="Q1681" i="1"/>
  <c r="R1681" i="1"/>
  <c r="S1681" i="1"/>
  <c r="T1681" i="1"/>
  <c r="U1681" i="1"/>
  <c r="V1681" i="1"/>
  <c r="W1681" i="1" s="1"/>
  <c r="X1681" i="1"/>
  <c r="Y1681" i="1"/>
  <c r="Z1681" i="1"/>
  <c r="AA1681" i="1"/>
  <c r="AB1681" i="1"/>
  <c r="N1682" i="1"/>
  <c r="O1682" i="1"/>
  <c r="P1682" i="1"/>
  <c r="Q1682" i="1"/>
  <c r="R1682" i="1"/>
  <c r="S1682" i="1"/>
  <c r="T1682" i="1"/>
  <c r="U1682" i="1"/>
  <c r="V1682" i="1"/>
  <c r="W1682" i="1" s="1"/>
  <c r="X1682" i="1"/>
  <c r="Y1682" i="1"/>
  <c r="Z1682" i="1"/>
  <c r="AA1682" i="1"/>
  <c r="AB1682" i="1"/>
  <c r="N1683" i="1"/>
  <c r="O1683" i="1"/>
  <c r="P1683" i="1"/>
  <c r="Q1683" i="1"/>
  <c r="R1683" i="1"/>
  <c r="S1683" i="1"/>
  <c r="T1683" i="1"/>
  <c r="U1683" i="1"/>
  <c r="V1683" i="1"/>
  <c r="W1683" i="1" s="1"/>
  <c r="X1683" i="1"/>
  <c r="Y1683" i="1"/>
  <c r="Z1683" i="1"/>
  <c r="AA1683" i="1"/>
  <c r="AB1683" i="1"/>
  <c r="N1684" i="1"/>
  <c r="O1684" i="1"/>
  <c r="P1684" i="1"/>
  <c r="Q1684" i="1"/>
  <c r="R1684" i="1"/>
  <c r="S1684" i="1"/>
  <c r="T1684" i="1"/>
  <c r="U1684" i="1"/>
  <c r="V1684" i="1"/>
  <c r="W1684" i="1" s="1"/>
  <c r="X1684" i="1"/>
  <c r="Y1684" i="1"/>
  <c r="Z1684" i="1"/>
  <c r="AA1684" i="1"/>
  <c r="AB1684" i="1"/>
  <c r="N1685" i="1"/>
  <c r="O1685" i="1"/>
  <c r="P1685" i="1"/>
  <c r="Q1685" i="1"/>
  <c r="R1685" i="1"/>
  <c r="S1685" i="1"/>
  <c r="T1685" i="1"/>
  <c r="U1685" i="1"/>
  <c r="V1685" i="1"/>
  <c r="W1685" i="1" s="1"/>
  <c r="X1685" i="1"/>
  <c r="Y1685" i="1"/>
  <c r="Z1685" i="1"/>
  <c r="AA1685" i="1"/>
  <c r="AB1685" i="1"/>
  <c r="N1686" i="1"/>
  <c r="O1686" i="1"/>
  <c r="P1686" i="1"/>
  <c r="Q1686" i="1"/>
  <c r="R1686" i="1"/>
  <c r="S1686" i="1"/>
  <c r="T1686" i="1"/>
  <c r="U1686" i="1"/>
  <c r="V1686" i="1"/>
  <c r="W1686" i="1" s="1"/>
  <c r="X1686" i="1"/>
  <c r="Y1686" i="1"/>
  <c r="Z1686" i="1"/>
  <c r="AA1686" i="1"/>
  <c r="AB1686" i="1"/>
  <c r="N1687" i="1"/>
  <c r="O1687" i="1"/>
  <c r="P1687" i="1"/>
  <c r="Q1687" i="1"/>
  <c r="R1687" i="1"/>
  <c r="S1687" i="1"/>
  <c r="T1687" i="1"/>
  <c r="U1687" i="1"/>
  <c r="V1687" i="1"/>
  <c r="W1687" i="1" s="1"/>
  <c r="X1687" i="1"/>
  <c r="Y1687" i="1"/>
  <c r="Z1687" i="1"/>
  <c r="AA1687" i="1"/>
  <c r="AB1687" i="1"/>
  <c r="N1688" i="1"/>
  <c r="O1688" i="1"/>
  <c r="P1688" i="1"/>
  <c r="Q1688" i="1"/>
  <c r="R1688" i="1"/>
  <c r="S1688" i="1"/>
  <c r="T1688" i="1"/>
  <c r="U1688" i="1"/>
  <c r="V1688" i="1"/>
  <c r="W1688" i="1" s="1"/>
  <c r="X1688" i="1"/>
  <c r="Y1688" i="1"/>
  <c r="Z1688" i="1"/>
  <c r="AA1688" i="1"/>
  <c r="AB1688" i="1"/>
  <c r="N1689" i="1"/>
  <c r="O1689" i="1"/>
  <c r="P1689" i="1"/>
  <c r="Q1689" i="1"/>
  <c r="R1689" i="1"/>
  <c r="S1689" i="1"/>
  <c r="T1689" i="1"/>
  <c r="U1689" i="1"/>
  <c r="V1689" i="1"/>
  <c r="W1689" i="1" s="1"/>
  <c r="X1689" i="1"/>
  <c r="Y1689" i="1"/>
  <c r="Z1689" i="1"/>
  <c r="AA1689" i="1"/>
  <c r="AB1689" i="1"/>
  <c r="N1690" i="1"/>
  <c r="O1690" i="1"/>
  <c r="P1690" i="1"/>
  <c r="Q1690" i="1"/>
  <c r="R1690" i="1"/>
  <c r="S1690" i="1"/>
  <c r="T1690" i="1"/>
  <c r="U1690" i="1"/>
  <c r="V1690" i="1"/>
  <c r="W1690" i="1" s="1"/>
  <c r="X1690" i="1"/>
  <c r="Y1690" i="1"/>
  <c r="Z1690" i="1"/>
  <c r="AA1690" i="1"/>
  <c r="AB1690" i="1"/>
  <c r="N1691" i="1"/>
  <c r="O1691" i="1"/>
  <c r="P1691" i="1"/>
  <c r="Q1691" i="1"/>
  <c r="R1691" i="1"/>
  <c r="S1691" i="1"/>
  <c r="T1691" i="1"/>
  <c r="U1691" i="1"/>
  <c r="V1691" i="1"/>
  <c r="W1691" i="1" s="1"/>
  <c r="X1691" i="1"/>
  <c r="Y1691" i="1"/>
  <c r="Z1691" i="1"/>
  <c r="AA1691" i="1"/>
  <c r="AB1691" i="1"/>
  <c r="N1692" i="1"/>
  <c r="O1692" i="1"/>
  <c r="P1692" i="1"/>
  <c r="Q1692" i="1"/>
  <c r="R1692" i="1"/>
  <c r="S1692" i="1"/>
  <c r="T1692" i="1"/>
  <c r="U1692" i="1"/>
  <c r="V1692" i="1"/>
  <c r="W1692" i="1" s="1"/>
  <c r="X1692" i="1"/>
  <c r="Y1692" i="1"/>
  <c r="Z1692" i="1"/>
  <c r="AA1692" i="1"/>
  <c r="AB1692" i="1"/>
  <c r="N1693" i="1"/>
  <c r="O1693" i="1"/>
  <c r="P1693" i="1"/>
  <c r="Q1693" i="1"/>
  <c r="R1693" i="1"/>
  <c r="S1693" i="1"/>
  <c r="T1693" i="1"/>
  <c r="U1693" i="1"/>
  <c r="V1693" i="1"/>
  <c r="W1693" i="1" s="1"/>
  <c r="X1693" i="1"/>
  <c r="Y1693" i="1"/>
  <c r="Z1693" i="1"/>
  <c r="AA1693" i="1"/>
  <c r="AB1693" i="1"/>
  <c r="N1694" i="1"/>
  <c r="O1694" i="1"/>
  <c r="P1694" i="1"/>
  <c r="Q1694" i="1"/>
  <c r="R1694" i="1"/>
  <c r="S1694" i="1"/>
  <c r="T1694" i="1"/>
  <c r="U1694" i="1"/>
  <c r="V1694" i="1"/>
  <c r="W1694" i="1" s="1"/>
  <c r="X1694" i="1"/>
  <c r="Y1694" i="1"/>
  <c r="Z1694" i="1"/>
  <c r="AA1694" i="1"/>
  <c r="AB1694" i="1"/>
  <c r="N1695" i="1"/>
  <c r="O1695" i="1"/>
  <c r="P1695" i="1"/>
  <c r="Q1695" i="1"/>
  <c r="R1695" i="1"/>
  <c r="S1695" i="1"/>
  <c r="T1695" i="1"/>
  <c r="U1695" i="1"/>
  <c r="V1695" i="1"/>
  <c r="W1695" i="1" s="1"/>
  <c r="X1695" i="1"/>
  <c r="Y1695" i="1"/>
  <c r="Z1695" i="1"/>
  <c r="AA1695" i="1"/>
  <c r="AB1695" i="1"/>
  <c r="N1696" i="1"/>
  <c r="O1696" i="1"/>
  <c r="P1696" i="1"/>
  <c r="Q1696" i="1"/>
  <c r="R1696" i="1"/>
  <c r="S1696" i="1"/>
  <c r="T1696" i="1"/>
  <c r="U1696" i="1"/>
  <c r="V1696" i="1"/>
  <c r="W1696" i="1" s="1"/>
  <c r="X1696" i="1"/>
  <c r="Y1696" i="1"/>
  <c r="Z1696" i="1"/>
  <c r="AA1696" i="1"/>
  <c r="AB1696" i="1"/>
  <c r="N1697" i="1"/>
  <c r="O1697" i="1"/>
  <c r="P1697" i="1"/>
  <c r="Q1697" i="1"/>
  <c r="R1697" i="1"/>
  <c r="S1697" i="1"/>
  <c r="T1697" i="1"/>
  <c r="U1697" i="1"/>
  <c r="V1697" i="1"/>
  <c r="W1697" i="1" s="1"/>
  <c r="X1697" i="1"/>
  <c r="Y1697" i="1"/>
  <c r="Z1697" i="1"/>
  <c r="AA1697" i="1"/>
  <c r="AB1697" i="1"/>
  <c r="N1698" i="1"/>
  <c r="O1698" i="1"/>
  <c r="P1698" i="1"/>
  <c r="Q1698" i="1"/>
  <c r="R1698" i="1"/>
  <c r="S1698" i="1"/>
  <c r="T1698" i="1"/>
  <c r="U1698" i="1"/>
  <c r="V1698" i="1"/>
  <c r="W1698" i="1" s="1"/>
  <c r="X1698" i="1"/>
  <c r="Y1698" i="1"/>
  <c r="Z1698" i="1"/>
  <c r="AA1698" i="1"/>
  <c r="AB1698" i="1"/>
  <c r="N1699" i="1"/>
  <c r="O1699" i="1"/>
  <c r="P1699" i="1"/>
  <c r="Q1699" i="1"/>
  <c r="R1699" i="1"/>
  <c r="S1699" i="1"/>
  <c r="T1699" i="1"/>
  <c r="U1699" i="1"/>
  <c r="V1699" i="1"/>
  <c r="W1699" i="1" s="1"/>
  <c r="X1699" i="1"/>
  <c r="Y1699" i="1"/>
  <c r="Z1699" i="1"/>
  <c r="AA1699" i="1"/>
  <c r="AB1699" i="1"/>
  <c r="N1700" i="1"/>
  <c r="O1700" i="1"/>
  <c r="P1700" i="1"/>
  <c r="Q1700" i="1"/>
  <c r="R1700" i="1"/>
  <c r="S1700" i="1"/>
  <c r="T1700" i="1"/>
  <c r="U1700" i="1"/>
  <c r="V1700" i="1"/>
  <c r="W1700" i="1" s="1"/>
  <c r="X1700" i="1"/>
  <c r="Y1700" i="1"/>
  <c r="Z1700" i="1"/>
  <c r="AA1700" i="1"/>
  <c r="AB1700" i="1"/>
  <c r="N1701" i="1"/>
  <c r="O1701" i="1"/>
  <c r="P1701" i="1"/>
  <c r="Q1701" i="1"/>
  <c r="R1701" i="1"/>
  <c r="S1701" i="1"/>
  <c r="T1701" i="1"/>
  <c r="U1701" i="1"/>
  <c r="V1701" i="1"/>
  <c r="W1701" i="1" s="1"/>
  <c r="X1701" i="1"/>
  <c r="Y1701" i="1"/>
  <c r="Z1701" i="1"/>
  <c r="AA1701" i="1"/>
  <c r="AB1701" i="1"/>
  <c r="N1702" i="1"/>
  <c r="O1702" i="1"/>
  <c r="P1702" i="1"/>
  <c r="Q1702" i="1"/>
  <c r="R1702" i="1"/>
  <c r="S1702" i="1"/>
  <c r="T1702" i="1"/>
  <c r="U1702" i="1"/>
  <c r="V1702" i="1"/>
  <c r="W1702" i="1" s="1"/>
  <c r="X1702" i="1"/>
  <c r="Y1702" i="1"/>
  <c r="Z1702" i="1"/>
  <c r="AA1702" i="1"/>
  <c r="AB1702" i="1"/>
  <c r="N1703" i="1"/>
  <c r="O1703" i="1"/>
  <c r="P1703" i="1"/>
  <c r="Q1703" i="1"/>
  <c r="R1703" i="1"/>
  <c r="S1703" i="1"/>
  <c r="T1703" i="1"/>
  <c r="U1703" i="1"/>
  <c r="V1703" i="1"/>
  <c r="W1703" i="1" s="1"/>
  <c r="X1703" i="1"/>
  <c r="Y1703" i="1"/>
  <c r="Z1703" i="1"/>
  <c r="AA1703" i="1"/>
  <c r="AB1703" i="1"/>
  <c r="N1704" i="1"/>
  <c r="O1704" i="1"/>
  <c r="P1704" i="1"/>
  <c r="Q1704" i="1"/>
  <c r="R1704" i="1"/>
  <c r="S1704" i="1"/>
  <c r="T1704" i="1"/>
  <c r="U1704" i="1"/>
  <c r="V1704" i="1"/>
  <c r="W1704" i="1" s="1"/>
  <c r="X1704" i="1"/>
  <c r="Y1704" i="1"/>
  <c r="Z1704" i="1"/>
  <c r="AA1704" i="1"/>
  <c r="AB1704" i="1"/>
  <c r="N1705" i="1"/>
  <c r="O1705" i="1"/>
  <c r="P1705" i="1"/>
  <c r="Q1705" i="1"/>
  <c r="R1705" i="1"/>
  <c r="S1705" i="1"/>
  <c r="T1705" i="1"/>
  <c r="U1705" i="1"/>
  <c r="V1705" i="1"/>
  <c r="W1705" i="1" s="1"/>
  <c r="X1705" i="1"/>
  <c r="Y1705" i="1"/>
  <c r="Z1705" i="1"/>
  <c r="AA1705" i="1"/>
  <c r="AB1705" i="1"/>
  <c r="N1706" i="1"/>
  <c r="O1706" i="1"/>
  <c r="P1706" i="1"/>
  <c r="Q1706" i="1"/>
  <c r="R1706" i="1"/>
  <c r="S1706" i="1"/>
  <c r="T1706" i="1"/>
  <c r="U1706" i="1"/>
  <c r="V1706" i="1"/>
  <c r="W1706" i="1" s="1"/>
  <c r="X1706" i="1"/>
  <c r="Y1706" i="1"/>
  <c r="Z1706" i="1"/>
  <c r="AA1706" i="1"/>
  <c r="AB1706" i="1"/>
  <c r="N1707" i="1"/>
  <c r="O1707" i="1"/>
  <c r="P1707" i="1"/>
  <c r="Q1707" i="1"/>
  <c r="R1707" i="1"/>
  <c r="S1707" i="1"/>
  <c r="T1707" i="1"/>
  <c r="U1707" i="1"/>
  <c r="V1707" i="1"/>
  <c r="W1707" i="1" s="1"/>
  <c r="X1707" i="1"/>
  <c r="Y1707" i="1"/>
  <c r="Z1707" i="1"/>
  <c r="AA1707" i="1"/>
  <c r="AB1707" i="1"/>
  <c r="N1708" i="1"/>
  <c r="O1708" i="1"/>
  <c r="P1708" i="1"/>
  <c r="Q1708" i="1"/>
  <c r="R1708" i="1"/>
  <c r="S1708" i="1"/>
  <c r="T1708" i="1"/>
  <c r="U1708" i="1"/>
  <c r="V1708" i="1"/>
  <c r="W1708" i="1" s="1"/>
  <c r="X1708" i="1"/>
  <c r="Y1708" i="1"/>
  <c r="Z1708" i="1"/>
  <c r="AA1708" i="1"/>
  <c r="AB1708" i="1"/>
  <c r="N1709" i="1"/>
  <c r="O1709" i="1"/>
  <c r="P1709" i="1"/>
  <c r="Q1709" i="1"/>
  <c r="R1709" i="1"/>
  <c r="S1709" i="1"/>
  <c r="T1709" i="1"/>
  <c r="U1709" i="1"/>
  <c r="V1709" i="1"/>
  <c r="W1709" i="1" s="1"/>
  <c r="X1709" i="1"/>
  <c r="Y1709" i="1"/>
  <c r="Z1709" i="1"/>
  <c r="AA1709" i="1"/>
  <c r="AB1709" i="1"/>
  <c r="N1710" i="1"/>
  <c r="O1710" i="1"/>
  <c r="P1710" i="1"/>
  <c r="Q1710" i="1"/>
  <c r="R1710" i="1"/>
  <c r="S1710" i="1"/>
  <c r="T1710" i="1"/>
  <c r="U1710" i="1"/>
  <c r="V1710" i="1"/>
  <c r="W1710" i="1" s="1"/>
  <c r="X1710" i="1"/>
  <c r="Y1710" i="1"/>
  <c r="Z1710" i="1"/>
  <c r="AA1710" i="1"/>
  <c r="AB1710" i="1"/>
  <c r="N1711" i="1"/>
  <c r="O1711" i="1"/>
  <c r="P1711" i="1"/>
  <c r="Q1711" i="1"/>
  <c r="R1711" i="1"/>
  <c r="S1711" i="1"/>
  <c r="T1711" i="1"/>
  <c r="U1711" i="1"/>
  <c r="V1711" i="1"/>
  <c r="W1711" i="1" s="1"/>
  <c r="X1711" i="1"/>
  <c r="Y1711" i="1"/>
  <c r="Z1711" i="1"/>
  <c r="AA1711" i="1"/>
  <c r="AB1711" i="1"/>
  <c r="N1712" i="1"/>
  <c r="O1712" i="1"/>
  <c r="P1712" i="1"/>
  <c r="Q1712" i="1"/>
  <c r="R1712" i="1"/>
  <c r="S1712" i="1"/>
  <c r="T1712" i="1"/>
  <c r="U1712" i="1"/>
  <c r="V1712" i="1"/>
  <c r="W1712" i="1" s="1"/>
  <c r="X1712" i="1"/>
  <c r="Y1712" i="1"/>
  <c r="Z1712" i="1"/>
  <c r="AA1712" i="1"/>
  <c r="AB1712" i="1"/>
  <c r="N1713" i="1"/>
  <c r="O1713" i="1"/>
  <c r="P1713" i="1"/>
  <c r="Q1713" i="1"/>
  <c r="R1713" i="1"/>
  <c r="S1713" i="1"/>
  <c r="T1713" i="1"/>
  <c r="U1713" i="1"/>
  <c r="V1713" i="1"/>
  <c r="W1713" i="1" s="1"/>
  <c r="X1713" i="1"/>
  <c r="Y1713" i="1"/>
  <c r="Z1713" i="1"/>
  <c r="AA1713" i="1"/>
  <c r="AB1713" i="1"/>
  <c r="N1714" i="1"/>
  <c r="O1714" i="1"/>
  <c r="P1714" i="1"/>
  <c r="Q1714" i="1"/>
  <c r="R1714" i="1"/>
  <c r="S1714" i="1"/>
  <c r="T1714" i="1"/>
  <c r="U1714" i="1"/>
  <c r="V1714" i="1"/>
  <c r="W1714" i="1" s="1"/>
  <c r="X1714" i="1"/>
  <c r="Y1714" i="1"/>
  <c r="Z1714" i="1"/>
  <c r="AA1714" i="1"/>
  <c r="AB1714" i="1"/>
  <c r="N1715" i="1"/>
  <c r="O1715" i="1"/>
  <c r="P1715" i="1"/>
  <c r="Q1715" i="1"/>
  <c r="R1715" i="1"/>
  <c r="S1715" i="1"/>
  <c r="T1715" i="1"/>
  <c r="U1715" i="1"/>
  <c r="V1715" i="1"/>
  <c r="W1715" i="1" s="1"/>
  <c r="X1715" i="1"/>
  <c r="Y1715" i="1"/>
  <c r="Z1715" i="1"/>
  <c r="AA1715" i="1"/>
  <c r="AB1715" i="1"/>
  <c r="N1716" i="1"/>
  <c r="O1716" i="1"/>
  <c r="P1716" i="1"/>
  <c r="Q1716" i="1"/>
  <c r="R1716" i="1"/>
  <c r="S1716" i="1"/>
  <c r="T1716" i="1"/>
  <c r="U1716" i="1"/>
  <c r="V1716" i="1"/>
  <c r="W1716" i="1" s="1"/>
  <c r="X1716" i="1"/>
  <c r="Y1716" i="1"/>
  <c r="Z1716" i="1"/>
  <c r="AA1716" i="1"/>
  <c r="AB1716" i="1"/>
  <c r="N1717" i="1"/>
  <c r="O1717" i="1"/>
  <c r="P1717" i="1"/>
  <c r="Q1717" i="1"/>
  <c r="R1717" i="1"/>
  <c r="S1717" i="1"/>
  <c r="T1717" i="1"/>
  <c r="U1717" i="1"/>
  <c r="V1717" i="1"/>
  <c r="W1717" i="1" s="1"/>
  <c r="X1717" i="1"/>
  <c r="Y1717" i="1"/>
  <c r="Z1717" i="1"/>
  <c r="AA1717" i="1"/>
  <c r="AB1717" i="1"/>
  <c r="N1718" i="1"/>
  <c r="O1718" i="1"/>
  <c r="P1718" i="1"/>
  <c r="Q1718" i="1"/>
  <c r="R1718" i="1"/>
  <c r="S1718" i="1"/>
  <c r="T1718" i="1"/>
  <c r="U1718" i="1"/>
  <c r="V1718" i="1"/>
  <c r="W1718" i="1" s="1"/>
  <c r="X1718" i="1"/>
  <c r="Y1718" i="1"/>
  <c r="Z1718" i="1"/>
  <c r="AA1718" i="1"/>
  <c r="AB1718" i="1"/>
  <c r="N1719" i="1"/>
  <c r="O1719" i="1"/>
  <c r="P1719" i="1"/>
  <c r="Q1719" i="1"/>
  <c r="R1719" i="1"/>
  <c r="S1719" i="1"/>
  <c r="T1719" i="1"/>
  <c r="U1719" i="1"/>
  <c r="V1719" i="1"/>
  <c r="W1719" i="1" s="1"/>
  <c r="X1719" i="1"/>
  <c r="Y1719" i="1"/>
  <c r="Z1719" i="1"/>
  <c r="AA1719" i="1"/>
  <c r="AB1719" i="1"/>
  <c r="N1720" i="1"/>
  <c r="O1720" i="1"/>
  <c r="P1720" i="1"/>
  <c r="Q1720" i="1"/>
  <c r="R1720" i="1"/>
  <c r="S1720" i="1"/>
  <c r="T1720" i="1"/>
  <c r="U1720" i="1"/>
  <c r="V1720" i="1"/>
  <c r="W1720" i="1" s="1"/>
  <c r="X1720" i="1"/>
  <c r="Y1720" i="1"/>
  <c r="Z1720" i="1"/>
  <c r="AA1720" i="1"/>
  <c r="AB1720" i="1"/>
  <c r="N1721" i="1"/>
  <c r="O1721" i="1"/>
  <c r="P1721" i="1"/>
  <c r="Q1721" i="1"/>
  <c r="R1721" i="1"/>
  <c r="S1721" i="1"/>
  <c r="T1721" i="1"/>
  <c r="U1721" i="1"/>
  <c r="V1721" i="1"/>
  <c r="W1721" i="1" s="1"/>
  <c r="X1721" i="1"/>
  <c r="Y1721" i="1"/>
  <c r="Z1721" i="1"/>
  <c r="AA1721" i="1"/>
  <c r="AB1721" i="1"/>
  <c r="N1722" i="1"/>
  <c r="O1722" i="1"/>
  <c r="P1722" i="1"/>
  <c r="Q1722" i="1"/>
  <c r="R1722" i="1"/>
  <c r="S1722" i="1"/>
  <c r="T1722" i="1"/>
  <c r="U1722" i="1"/>
  <c r="V1722" i="1"/>
  <c r="W1722" i="1" s="1"/>
  <c r="X1722" i="1"/>
  <c r="Y1722" i="1"/>
  <c r="Z1722" i="1"/>
  <c r="AA1722" i="1"/>
  <c r="AB1722" i="1"/>
  <c r="N1723" i="1"/>
  <c r="O1723" i="1"/>
  <c r="P1723" i="1"/>
  <c r="Q1723" i="1"/>
  <c r="R1723" i="1"/>
  <c r="S1723" i="1"/>
  <c r="T1723" i="1"/>
  <c r="U1723" i="1"/>
  <c r="V1723" i="1"/>
  <c r="W1723" i="1" s="1"/>
  <c r="X1723" i="1"/>
  <c r="Y1723" i="1"/>
  <c r="Z1723" i="1"/>
  <c r="AA1723" i="1"/>
  <c r="AB1723" i="1"/>
  <c r="N1724" i="1"/>
  <c r="O1724" i="1"/>
  <c r="P1724" i="1"/>
  <c r="Q1724" i="1"/>
  <c r="R1724" i="1"/>
  <c r="S1724" i="1"/>
  <c r="T1724" i="1"/>
  <c r="U1724" i="1"/>
  <c r="V1724" i="1"/>
  <c r="W1724" i="1" s="1"/>
  <c r="X1724" i="1"/>
  <c r="Y1724" i="1"/>
  <c r="Z1724" i="1"/>
  <c r="AA1724" i="1"/>
  <c r="AB1724" i="1"/>
  <c r="N1725" i="1"/>
  <c r="O1725" i="1"/>
  <c r="P1725" i="1"/>
  <c r="Q1725" i="1"/>
  <c r="R1725" i="1"/>
  <c r="S1725" i="1"/>
  <c r="T1725" i="1"/>
  <c r="U1725" i="1"/>
  <c r="V1725" i="1"/>
  <c r="W1725" i="1" s="1"/>
  <c r="X1725" i="1"/>
  <c r="Y1725" i="1"/>
  <c r="Z1725" i="1"/>
  <c r="AA1725" i="1"/>
  <c r="AB1725" i="1"/>
  <c r="N1726" i="1"/>
  <c r="O1726" i="1"/>
  <c r="P1726" i="1"/>
  <c r="Q1726" i="1"/>
  <c r="R1726" i="1"/>
  <c r="S1726" i="1"/>
  <c r="T1726" i="1"/>
  <c r="U1726" i="1"/>
  <c r="V1726" i="1"/>
  <c r="W1726" i="1" s="1"/>
  <c r="X1726" i="1"/>
  <c r="Y1726" i="1"/>
  <c r="Z1726" i="1"/>
  <c r="AA1726" i="1"/>
  <c r="AB1726" i="1"/>
  <c r="N1727" i="1"/>
  <c r="O1727" i="1"/>
  <c r="P1727" i="1"/>
  <c r="Q1727" i="1"/>
  <c r="R1727" i="1"/>
  <c r="S1727" i="1"/>
  <c r="T1727" i="1"/>
  <c r="U1727" i="1"/>
  <c r="V1727" i="1"/>
  <c r="W1727" i="1" s="1"/>
  <c r="X1727" i="1"/>
  <c r="Y1727" i="1"/>
  <c r="Z1727" i="1"/>
  <c r="AA1727" i="1"/>
  <c r="AB1727" i="1"/>
  <c r="N1728" i="1"/>
  <c r="O1728" i="1"/>
  <c r="P1728" i="1"/>
  <c r="Q1728" i="1"/>
  <c r="R1728" i="1"/>
  <c r="S1728" i="1"/>
  <c r="T1728" i="1"/>
  <c r="U1728" i="1"/>
  <c r="V1728" i="1"/>
  <c r="W1728" i="1" s="1"/>
  <c r="X1728" i="1"/>
  <c r="Y1728" i="1"/>
  <c r="Z1728" i="1"/>
  <c r="AA1728" i="1"/>
  <c r="AB1728" i="1"/>
  <c r="N1729" i="1"/>
  <c r="O1729" i="1"/>
  <c r="P1729" i="1"/>
  <c r="Q1729" i="1"/>
  <c r="R1729" i="1"/>
  <c r="S1729" i="1"/>
  <c r="T1729" i="1"/>
  <c r="U1729" i="1"/>
  <c r="V1729" i="1"/>
  <c r="W1729" i="1" s="1"/>
  <c r="X1729" i="1"/>
  <c r="Y1729" i="1"/>
  <c r="Z1729" i="1"/>
  <c r="AA1729" i="1"/>
  <c r="AB1729" i="1"/>
  <c r="N1730" i="1"/>
  <c r="O1730" i="1"/>
  <c r="P1730" i="1"/>
  <c r="Q1730" i="1"/>
  <c r="R1730" i="1"/>
  <c r="S1730" i="1"/>
  <c r="T1730" i="1"/>
  <c r="U1730" i="1"/>
  <c r="V1730" i="1"/>
  <c r="W1730" i="1" s="1"/>
  <c r="X1730" i="1"/>
  <c r="Y1730" i="1"/>
  <c r="Z1730" i="1"/>
  <c r="AA1730" i="1"/>
  <c r="AB1730" i="1"/>
  <c r="N1731" i="1"/>
  <c r="O1731" i="1"/>
  <c r="P1731" i="1"/>
  <c r="Q1731" i="1"/>
  <c r="R1731" i="1"/>
  <c r="S1731" i="1"/>
  <c r="T1731" i="1"/>
  <c r="U1731" i="1"/>
  <c r="V1731" i="1"/>
  <c r="W1731" i="1" s="1"/>
  <c r="X1731" i="1"/>
  <c r="Y1731" i="1"/>
  <c r="Z1731" i="1"/>
  <c r="AA1731" i="1"/>
  <c r="AB1731" i="1"/>
  <c r="N1732" i="1"/>
  <c r="O1732" i="1"/>
  <c r="P1732" i="1"/>
  <c r="Q1732" i="1"/>
  <c r="R1732" i="1"/>
  <c r="S1732" i="1"/>
  <c r="T1732" i="1"/>
  <c r="U1732" i="1"/>
  <c r="V1732" i="1"/>
  <c r="W1732" i="1" s="1"/>
  <c r="X1732" i="1"/>
  <c r="Y1732" i="1"/>
  <c r="Z1732" i="1"/>
  <c r="AA1732" i="1"/>
  <c r="AB1732" i="1"/>
  <c r="N1733" i="1"/>
  <c r="O1733" i="1"/>
  <c r="P1733" i="1"/>
  <c r="Q1733" i="1"/>
  <c r="R1733" i="1"/>
  <c r="S1733" i="1"/>
  <c r="T1733" i="1"/>
  <c r="U1733" i="1"/>
  <c r="V1733" i="1"/>
  <c r="W1733" i="1" s="1"/>
  <c r="X1733" i="1"/>
  <c r="Y1733" i="1"/>
  <c r="Z1733" i="1"/>
  <c r="AA1733" i="1"/>
  <c r="AB1733" i="1"/>
  <c r="N1734" i="1"/>
  <c r="O1734" i="1"/>
  <c r="P1734" i="1"/>
  <c r="Q1734" i="1"/>
  <c r="R1734" i="1"/>
  <c r="S1734" i="1"/>
  <c r="T1734" i="1"/>
  <c r="U1734" i="1"/>
  <c r="V1734" i="1"/>
  <c r="W1734" i="1" s="1"/>
  <c r="X1734" i="1"/>
  <c r="Y1734" i="1"/>
  <c r="Z1734" i="1"/>
  <c r="AA1734" i="1"/>
  <c r="AB1734" i="1"/>
  <c r="N1735" i="1"/>
  <c r="O1735" i="1"/>
  <c r="P1735" i="1"/>
  <c r="Q1735" i="1"/>
  <c r="R1735" i="1"/>
  <c r="S1735" i="1"/>
  <c r="T1735" i="1"/>
  <c r="U1735" i="1"/>
  <c r="V1735" i="1"/>
  <c r="W1735" i="1" s="1"/>
  <c r="X1735" i="1"/>
  <c r="Y1735" i="1"/>
  <c r="Z1735" i="1"/>
  <c r="AA1735" i="1"/>
  <c r="AB1735" i="1"/>
  <c r="N1736" i="1"/>
  <c r="O1736" i="1"/>
  <c r="P1736" i="1"/>
  <c r="Q1736" i="1"/>
  <c r="R1736" i="1"/>
  <c r="S1736" i="1"/>
  <c r="T1736" i="1"/>
  <c r="U1736" i="1"/>
  <c r="V1736" i="1"/>
  <c r="W1736" i="1" s="1"/>
  <c r="X1736" i="1"/>
  <c r="Y1736" i="1"/>
  <c r="Z1736" i="1"/>
  <c r="AA1736" i="1"/>
  <c r="AB1736" i="1"/>
  <c r="N1737" i="1"/>
  <c r="O1737" i="1"/>
  <c r="P1737" i="1"/>
  <c r="Q1737" i="1"/>
  <c r="R1737" i="1"/>
  <c r="S1737" i="1"/>
  <c r="T1737" i="1"/>
  <c r="U1737" i="1"/>
  <c r="V1737" i="1"/>
  <c r="W1737" i="1" s="1"/>
  <c r="X1737" i="1"/>
  <c r="Y1737" i="1"/>
  <c r="Z1737" i="1"/>
  <c r="AA1737" i="1"/>
  <c r="AB1737" i="1"/>
  <c r="N1738" i="1"/>
  <c r="O1738" i="1"/>
  <c r="P1738" i="1"/>
  <c r="Q1738" i="1"/>
  <c r="R1738" i="1"/>
  <c r="S1738" i="1"/>
  <c r="T1738" i="1"/>
  <c r="U1738" i="1"/>
  <c r="V1738" i="1"/>
  <c r="W1738" i="1" s="1"/>
  <c r="X1738" i="1"/>
  <c r="Y1738" i="1"/>
  <c r="Z1738" i="1"/>
  <c r="AA1738" i="1"/>
  <c r="AB1738" i="1"/>
  <c r="N1739" i="1"/>
  <c r="O1739" i="1"/>
  <c r="P1739" i="1"/>
  <c r="Q1739" i="1"/>
  <c r="R1739" i="1"/>
  <c r="S1739" i="1"/>
  <c r="T1739" i="1"/>
  <c r="U1739" i="1"/>
  <c r="V1739" i="1"/>
  <c r="W1739" i="1" s="1"/>
  <c r="X1739" i="1"/>
  <c r="Y1739" i="1"/>
  <c r="Z1739" i="1"/>
  <c r="AA1739" i="1"/>
  <c r="AB1739" i="1"/>
  <c r="N1740" i="1"/>
  <c r="O1740" i="1"/>
  <c r="P1740" i="1"/>
  <c r="Q1740" i="1"/>
  <c r="R1740" i="1"/>
  <c r="S1740" i="1"/>
  <c r="T1740" i="1"/>
  <c r="U1740" i="1"/>
  <c r="V1740" i="1"/>
  <c r="W1740" i="1" s="1"/>
  <c r="X1740" i="1"/>
  <c r="Y1740" i="1"/>
  <c r="Z1740" i="1"/>
  <c r="AA1740" i="1"/>
  <c r="AB1740" i="1"/>
  <c r="N1741" i="1"/>
  <c r="O1741" i="1"/>
  <c r="P1741" i="1"/>
  <c r="Q1741" i="1"/>
  <c r="R1741" i="1"/>
  <c r="S1741" i="1"/>
  <c r="T1741" i="1"/>
  <c r="U1741" i="1"/>
  <c r="V1741" i="1"/>
  <c r="W1741" i="1" s="1"/>
  <c r="X1741" i="1"/>
  <c r="Y1741" i="1"/>
  <c r="Z1741" i="1"/>
  <c r="AA1741" i="1"/>
  <c r="AB1741" i="1"/>
  <c r="N1742" i="1"/>
  <c r="O1742" i="1"/>
  <c r="P1742" i="1"/>
  <c r="Q1742" i="1"/>
  <c r="R1742" i="1"/>
  <c r="S1742" i="1"/>
  <c r="T1742" i="1"/>
  <c r="U1742" i="1"/>
  <c r="V1742" i="1"/>
  <c r="W1742" i="1" s="1"/>
  <c r="X1742" i="1"/>
  <c r="Y1742" i="1"/>
  <c r="Z1742" i="1"/>
  <c r="AA1742" i="1"/>
  <c r="AB1742" i="1"/>
  <c r="N1743" i="1"/>
  <c r="O1743" i="1"/>
  <c r="P1743" i="1"/>
  <c r="Q1743" i="1"/>
  <c r="R1743" i="1"/>
  <c r="S1743" i="1"/>
  <c r="T1743" i="1"/>
  <c r="U1743" i="1"/>
  <c r="V1743" i="1"/>
  <c r="W1743" i="1" s="1"/>
  <c r="X1743" i="1"/>
  <c r="Y1743" i="1"/>
  <c r="Z1743" i="1"/>
  <c r="AA1743" i="1"/>
  <c r="AB1743" i="1"/>
  <c r="N1744" i="1"/>
  <c r="O1744" i="1"/>
  <c r="P1744" i="1"/>
  <c r="Q1744" i="1"/>
  <c r="R1744" i="1"/>
  <c r="S1744" i="1"/>
  <c r="T1744" i="1"/>
  <c r="U1744" i="1"/>
  <c r="V1744" i="1"/>
  <c r="W1744" i="1" s="1"/>
  <c r="X1744" i="1"/>
  <c r="Y1744" i="1"/>
  <c r="Z1744" i="1"/>
  <c r="AA1744" i="1"/>
  <c r="AB1744" i="1"/>
  <c r="N1745" i="1"/>
  <c r="O1745" i="1"/>
  <c r="P1745" i="1"/>
  <c r="Q1745" i="1"/>
  <c r="R1745" i="1"/>
  <c r="S1745" i="1"/>
  <c r="T1745" i="1"/>
  <c r="U1745" i="1"/>
  <c r="V1745" i="1"/>
  <c r="W1745" i="1" s="1"/>
  <c r="X1745" i="1"/>
  <c r="Y1745" i="1"/>
  <c r="Z1745" i="1"/>
  <c r="AA1745" i="1"/>
  <c r="AB1745" i="1"/>
  <c r="N1746" i="1"/>
  <c r="O1746" i="1"/>
  <c r="P1746" i="1"/>
  <c r="Q1746" i="1"/>
  <c r="R1746" i="1"/>
  <c r="S1746" i="1"/>
  <c r="T1746" i="1"/>
  <c r="U1746" i="1"/>
  <c r="V1746" i="1"/>
  <c r="W1746" i="1" s="1"/>
  <c r="X1746" i="1"/>
  <c r="Y1746" i="1"/>
  <c r="Z1746" i="1"/>
  <c r="AA1746" i="1"/>
  <c r="AB1746" i="1"/>
  <c r="N1747" i="1"/>
  <c r="O1747" i="1"/>
  <c r="P1747" i="1"/>
  <c r="Q1747" i="1"/>
  <c r="R1747" i="1"/>
  <c r="S1747" i="1"/>
  <c r="T1747" i="1"/>
  <c r="U1747" i="1"/>
  <c r="V1747" i="1"/>
  <c r="W1747" i="1" s="1"/>
  <c r="X1747" i="1"/>
  <c r="Y1747" i="1"/>
  <c r="Z1747" i="1"/>
  <c r="AA1747" i="1"/>
  <c r="AB1747" i="1"/>
  <c r="N1748" i="1"/>
  <c r="O1748" i="1"/>
  <c r="P1748" i="1"/>
  <c r="Q1748" i="1"/>
  <c r="R1748" i="1"/>
  <c r="S1748" i="1"/>
  <c r="T1748" i="1"/>
  <c r="U1748" i="1"/>
  <c r="V1748" i="1"/>
  <c r="W1748" i="1" s="1"/>
  <c r="X1748" i="1"/>
  <c r="Y1748" i="1"/>
  <c r="Z1748" i="1"/>
  <c r="AA1748" i="1"/>
  <c r="AB1748" i="1"/>
  <c r="N1749" i="1"/>
  <c r="O1749" i="1"/>
  <c r="P1749" i="1"/>
  <c r="Q1749" i="1"/>
  <c r="R1749" i="1"/>
  <c r="S1749" i="1"/>
  <c r="T1749" i="1"/>
  <c r="U1749" i="1"/>
  <c r="V1749" i="1"/>
  <c r="W1749" i="1" s="1"/>
  <c r="X1749" i="1"/>
  <c r="Y1749" i="1"/>
  <c r="Z1749" i="1"/>
  <c r="AA1749" i="1"/>
  <c r="AB1749" i="1"/>
  <c r="N1750" i="1"/>
  <c r="O1750" i="1"/>
  <c r="P1750" i="1"/>
  <c r="Q1750" i="1"/>
  <c r="R1750" i="1"/>
  <c r="S1750" i="1"/>
  <c r="T1750" i="1"/>
  <c r="U1750" i="1"/>
  <c r="V1750" i="1"/>
  <c r="W1750" i="1" s="1"/>
  <c r="X1750" i="1"/>
  <c r="Y1750" i="1"/>
  <c r="Z1750" i="1"/>
  <c r="AA1750" i="1"/>
  <c r="AB1750" i="1"/>
  <c r="N1751" i="1"/>
  <c r="O1751" i="1"/>
  <c r="P1751" i="1"/>
  <c r="Q1751" i="1"/>
  <c r="R1751" i="1"/>
  <c r="S1751" i="1"/>
  <c r="T1751" i="1"/>
  <c r="U1751" i="1"/>
  <c r="V1751" i="1"/>
  <c r="W1751" i="1" s="1"/>
  <c r="X1751" i="1"/>
  <c r="Y1751" i="1"/>
  <c r="Z1751" i="1"/>
  <c r="AA1751" i="1"/>
  <c r="AB1751" i="1"/>
  <c r="N1752" i="1"/>
  <c r="O1752" i="1"/>
  <c r="P1752" i="1"/>
  <c r="Q1752" i="1"/>
  <c r="R1752" i="1"/>
  <c r="S1752" i="1"/>
  <c r="T1752" i="1"/>
  <c r="U1752" i="1"/>
  <c r="V1752" i="1"/>
  <c r="W1752" i="1" s="1"/>
  <c r="X1752" i="1"/>
  <c r="Y1752" i="1"/>
  <c r="Z1752" i="1"/>
  <c r="AA1752" i="1"/>
  <c r="AB1752" i="1"/>
  <c r="N1753" i="1"/>
  <c r="O1753" i="1"/>
  <c r="P1753" i="1"/>
  <c r="Q1753" i="1"/>
  <c r="R1753" i="1"/>
  <c r="S1753" i="1"/>
  <c r="T1753" i="1"/>
  <c r="U1753" i="1"/>
  <c r="V1753" i="1"/>
  <c r="W1753" i="1" s="1"/>
  <c r="X1753" i="1"/>
  <c r="Y1753" i="1"/>
  <c r="Z1753" i="1"/>
  <c r="AA1753" i="1"/>
  <c r="AB1753" i="1"/>
  <c r="N1754" i="1"/>
  <c r="O1754" i="1"/>
  <c r="P1754" i="1"/>
  <c r="Q1754" i="1"/>
  <c r="R1754" i="1"/>
  <c r="S1754" i="1"/>
  <c r="T1754" i="1"/>
  <c r="U1754" i="1"/>
  <c r="V1754" i="1"/>
  <c r="W1754" i="1" s="1"/>
  <c r="X1754" i="1"/>
  <c r="Y1754" i="1"/>
  <c r="Z1754" i="1"/>
  <c r="AA1754" i="1"/>
  <c r="AB1754" i="1"/>
  <c r="N1755" i="1"/>
  <c r="O1755" i="1"/>
  <c r="P1755" i="1"/>
  <c r="Q1755" i="1"/>
  <c r="R1755" i="1"/>
  <c r="S1755" i="1"/>
  <c r="T1755" i="1"/>
  <c r="U1755" i="1"/>
  <c r="V1755" i="1"/>
  <c r="W1755" i="1" s="1"/>
  <c r="X1755" i="1"/>
  <c r="Y1755" i="1"/>
  <c r="Z1755" i="1"/>
  <c r="AA1755" i="1"/>
  <c r="AB1755" i="1"/>
  <c r="N1756" i="1"/>
  <c r="O1756" i="1"/>
  <c r="P1756" i="1"/>
  <c r="Q1756" i="1"/>
  <c r="R1756" i="1"/>
  <c r="S1756" i="1"/>
  <c r="T1756" i="1"/>
  <c r="U1756" i="1"/>
  <c r="V1756" i="1"/>
  <c r="W1756" i="1" s="1"/>
  <c r="X1756" i="1"/>
  <c r="Y1756" i="1"/>
  <c r="Z1756" i="1"/>
  <c r="AA1756" i="1"/>
  <c r="AB1756" i="1"/>
  <c r="N1757" i="1"/>
  <c r="O1757" i="1"/>
  <c r="P1757" i="1"/>
  <c r="Q1757" i="1"/>
  <c r="R1757" i="1"/>
  <c r="S1757" i="1"/>
  <c r="T1757" i="1"/>
  <c r="U1757" i="1"/>
  <c r="V1757" i="1"/>
  <c r="W1757" i="1" s="1"/>
  <c r="X1757" i="1"/>
  <c r="Y1757" i="1"/>
  <c r="Z1757" i="1"/>
  <c r="AA1757" i="1"/>
  <c r="AB1757" i="1"/>
  <c r="N1758" i="1"/>
  <c r="O1758" i="1"/>
  <c r="P1758" i="1"/>
  <c r="Q1758" i="1"/>
  <c r="R1758" i="1"/>
  <c r="S1758" i="1"/>
  <c r="T1758" i="1"/>
  <c r="U1758" i="1"/>
  <c r="V1758" i="1"/>
  <c r="W1758" i="1" s="1"/>
  <c r="X1758" i="1"/>
  <c r="Y1758" i="1"/>
  <c r="Z1758" i="1"/>
  <c r="AA1758" i="1"/>
  <c r="AB1758" i="1"/>
  <c r="N1759" i="1"/>
  <c r="O1759" i="1"/>
  <c r="P1759" i="1"/>
  <c r="Q1759" i="1"/>
  <c r="R1759" i="1"/>
  <c r="S1759" i="1"/>
  <c r="T1759" i="1"/>
  <c r="U1759" i="1"/>
  <c r="V1759" i="1"/>
  <c r="W1759" i="1" s="1"/>
  <c r="X1759" i="1"/>
  <c r="Y1759" i="1"/>
  <c r="Z1759" i="1"/>
  <c r="AA1759" i="1"/>
  <c r="AB1759" i="1"/>
  <c r="N1760" i="1"/>
  <c r="O1760" i="1"/>
  <c r="P1760" i="1"/>
  <c r="Q1760" i="1"/>
  <c r="R1760" i="1"/>
  <c r="S1760" i="1"/>
  <c r="T1760" i="1"/>
  <c r="U1760" i="1"/>
  <c r="V1760" i="1"/>
  <c r="W1760" i="1" s="1"/>
  <c r="X1760" i="1"/>
  <c r="Y1760" i="1"/>
  <c r="Z1760" i="1"/>
  <c r="AA1760" i="1"/>
  <c r="AB1760" i="1"/>
  <c r="N1761" i="1"/>
  <c r="O1761" i="1"/>
  <c r="P1761" i="1"/>
  <c r="Q1761" i="1"/>
  <c r="R1761" i="1"/>
  <c r="S1761" i="1"/>
  <c r="T1761" i="1"/>
  <c r="U1761" i="1"/>
  <c r="V1761" i="1"/>
  <c r="W1761" i="1" s="1"/>
  <c r="X1761" i="1"/>
  <c r="Y1761" i="1"/>
  <c r="Z1761" i="1"/>
  <c r="AA1761" i="1"/>
  <c r="AB1761" i="1"/>
  <c r="N1762" i="1"/>
  <c r="O1762" i="1"/>
  <c r="P1762" i="1"/>
  <c r="Q1762" i="1"/>
  <c r="R1762" i="1"/>
  <c r="S1762" i="1"/>
  <c r="T1762" i="1"/>
  <c r="U1762" i="1"/>
  <c r="V1762" i="1"/>
  <c r="W1762" i="1" s="1"/>
  <c r="X1762" i="1"/>
  <c r="Y1762" i="1"/>
  <c r="Z1762" i="1"/>
  <c r="AA1762" i="1"/>
  <c r="AB1762" i="1"/>
  <c r="N1763" i="1"/>
  <c r="O1763" i="1"/>
  <c r="P1763" i="1"/>
  <c r="Q1763" i="1"/>
  <c r="R1763" i="1"/>
  <c r="S1763" i="1"/>
  <c r="T1763" i="1"/>
  <c r="U1763" i="1"/>
  <c r="V1763" i="1"/>
  <c r="W1763" i="1" s="1"/>
  <c r="X1763" i="1"/>
  <c r="Y1763" i="1"/>
  <c r="Z1763" i="1"/>
  <c r="AA1763" i="1"/>
  <c r="AB1763" i="1"/>
  <c r="N1764" i="1"/>
  <c r="O1764" i="1"/>
  <c r="P1764" i="1"/>
  <c r="Q1764" i="1"/>
  <c r="R1764" i="1"/>
  <c r="S1764" i="1"/>
  <c r="T1764" i="1"/>
  <c r="U1764" i="1"/>
  <c r="V1764" i="1"/>
  <c r="W1764" i="1" s="1"/>
  <c r="X1764" i="1"/>
  <c r="Y1764" i="1"/>
  <c r="Z1764" i="1"/>
  <c r="AA1764" i="1"/>
  <c r="AB1764" i="1"/>
  <c r="N1765" i="1"/>
  <c r="O1765" i="1"/>
  <c r="P1765" i="1"/>
  <c r="Q1765" i="1"/>
  <c r="R1765" i="1"/>
  <c r="S1765" i="1"/>
  <c r="T1765" i="1"/>
  <c r="U1765" i="1"/>
  <c r="V1765" i="1"/>
  <c r="W1765" i="1" s="1"/>
  <c r="X1765" i="1"/>
  <c r="Y1765" i="1"/>
  <c r="Z1765" i="1"/>
  <c r="AA1765" i="1"/>
  <c r="AB1765" i="1"/>
  <c r="N1766" i="1"/>
  <c r="O1766" i="1"/>
  <c r="P1766" i="1"/>
  <c r="Q1766" i="1"/>
  <c r="R1766" i="1"/>
  <c r="S1766" i="1"/>
  <c r="T1766" i="1"/>
  <c r="U1766" i="1"/>
  <c r="V1766" i="1"/>
  <c r="W1766" i="1" s="1"/>
  <c r="X1766" i="1"/>
  <c r="Y1766" i="1"/>
  <c r="Z1766" i="1"/>
  <c r="AA1766" i="1"/>
  <c r="AB1766" i="1"/>
  <c r="N1767" i="1"/>
  <c r="O1767" i="1"/>
  <c r="P1767" i="1"/>
  <c r="Q1767" i="1"/>
  <c r="R1767" i="1"/>
  <c r="S1767" i="1"/>
  <c r="T1767" i="1"/>
  <c r="U1767" i="1"/>
  <c r="V1767" i="1"/>
  <c r="W1767" i="1" s="1"/>
  <c r="X1767" i="1"/>
  <c r="Y1767" i="1"/>
  <c r="Z1767" i="1"/>
  <c r="AA1767" i="1"/>
  <c r="AB1767" i="1"/>
  <c r="N1768" i="1"/>
  <c r="O1768" i="1"/>
  <c r="P1768" i="1"/>
  <c r="Q1768" i="1"/>
  <c r="R1768" i="1"/>
  <c r="S1768" i="1"/>
  <c r="T1768" i="1"/>
  <c r="U1768" i="1"/>
  <c r="V1768" i="1"/>
  <c r="W1768" i="1" s="1"/>
  <c r="X1768" i="1"/>
  <c r="Y1768" i="1"/>
  <c r="Z1768" i="1"/>
  <c r="AA1768" i="1"/>
  <c r="AB1768" i="1"/>
  <c r="N1769" i="1"/>
  <c r="O1769" i="1"/>
  <c r="P1769" i="1"/>
  <c r="Q1769" i="1"/>
  <c r="R1769" i="1"/>
  <c r="S1769" i="1"/>
  <c r="T1769" i="1"/>
  <c r="U1769" i="1"/>
  <c r="V1769" i="1"/>
  <c r="W1769" i="1" s="1"/>
  <c r="X1769" i="1"/>
  <c r="Y1769" i="1"/>
  <c r="Z1769" i="1"/>
  <c r="AA1769" i="1"/>
  <c r="AB1769" i="1"/>
  <c r="N1770" i="1"/>
  <c r="O1770" i="1"/>
  <c r="P1770" i="1"/>
  <c r="Q1770" i="1"/>
  <c r="R1770" i="1"/>
  <c r="S1770" i="1"/>
  <c r="T1770" i="1"/>
  <c r="U1770" i="1"/>
  <c r="V1770" i="1"/>
  <c r="W1770" i="1" s="1"/>
  <c r="X1770" i="1"/>
  <c r="Y1770" i="1"/>
  <c r="Z1770" i="1"/>
  <c r="AA1770" i="1"/>
  <c r="AB1770" i="1"/>
  <c r="N1771" i="1"/>
  <c r="O1771" i="1"/>
  <c r="P1771" i="1"/>
  <c r="Q1771" i="1"/>
  <c r="R1771" i="1"/>
  <c r="S1771" i="1"/>
  <c r="T1771" i="1"/>
  <c r="U1771" i="1"/>
  <c r="V1771" i="1"/>
  <c r="W1771" i="1" s="1"/>
  <c r="X1771" i="1"/>
  <c r="Y1771" i="1"/>
  <c r="Z1771" i="1"/>
  <c r="AA1771" i="1"/>
  <c r="AB1771" i="1"/>
  <c r="N1772" i="1"/>
  <c r="O1772" i="1"/>
  <c r="P1772" i="1"/>
  <c r="Q1772" i="1"/>
  <c r="R1772" i="1"/>
  <c r="S1772" i="1"/>
  <c r="T1772" i="1"/>
  <c r="U1772" i="1"/>
  <c r="V1772" i="1"/>
  <c r="W1772" i="1" s="1"/>
  <c r="X1772" i="1"/>
  <c r="Y1772" i="1"/>
  <c r="Z1772" i="1"/>
  <c r="AA1772" i="1"/>
  <c r="AB1772" i="1"/>
  <c r="N1773" i="1"/>
  <c r="O1773" i="1"/>
  <c r="P1773" i="1"/>
  <c r="Q1773" i="1"/>
  <c r="R1773" i="1"/>
  <c r="S1773" i="1"/>
  <c r="T1773" i="1"/>
  <c r="U1773" i="1"/>
  <c r="V1773" i="1"/>
  <c r="W1773" i="1" s="1"/>
  <c r="X1773" i="1"/>
  <c r="Y1773" i="1"/>
  <c r="Z1773" i="1"/>
  <c r="AA1773" i="1"/>
  <c r="AB1773" i="1"/>
  <c r="N1774" i="1"/>
  <c r="O1774" i="1"/>
  <c r="P1774" i="1"/>
  <c r="Q1774" i="1"/>
  <c r="R1774" i="1"/>
  <c r="S1774" i="1"/>
  <c r="T1774" i="1"/>
  <c r="U1774" i="1"/>
  <c r="V1774" i="1"/>
  <c r="W1774" i="1" s="1"/>
  <c r="X1774" i="1"/>
  <c r="Y1774" i="1"/>
  <c r="Z1774" i="1"/>
  <c r="AA1774" i="1"/>
  <c r="AB1774" i="1"/>
  <c r="N1775" i="1"/>
  <c r="O1775" i="1"/>
  <c r="P1775" i="1"/>
  <c r="Q1775" i="1"/>
  <c r="R1775" i="1"/>
  <c r="S1775" i="1"/>
  <c r="T1775" i="1"/>
  <c r="U1775" i="1"/>
  <c r="V1775" i="1"/>
  <c r="W1775" i="1" s="1"/>
  <c r="X1775" i="1"/>
  <c r="Y1775" i="1"/>
  <c r="Z1775" i="1"/>
  <c r="AA1775" i="1"/>
  <c r="AB1775" i="1"/>
  <c r="N1776" i="1"/>
  <c r="O1776" i="1"/>
  <c r="P1776" i="1"/>
  <c r="Q1776" i="1"/>
  <c r="R1776" i="1"/>
  <c r="S1776" i="1"/>
  <c r="T1776" i="1"/>
  <c r="U1776" i="1"/>
  <c r="V1776" i="1"/>
  <c r="W1776" i="1" s="1"/>
  <c r="X1776" i="1"/>
  <c r="Y1776" i="1"/>
  <c r="Z1776" i="1"/>
  <c r="AA1776" i="1"/>
  <c r="AB1776" i="1"/>
  <c r="N1777" i="1"/>
  <c r="O1777" i="1"/>
  <c r="P1777" i="1"/>
  <c r="Q1777" i="1"/>
  <c r="R1777" i="1"/>
  <c r="S1777" i="1"/>
  <c r="T1777" i="1"/>
  <c r="U1777" i="1"/>
  <c r="V1777" i="1"/>
  <c r="W1777" i="1" s="1"/>
  <c r="X1777" i="1"/>
  <c r="Y1777" i="1"/>
  <c r="Z1777" i="1"/>
  <c r="AA1777" i="1"/>
  <c r="AB1777" i="1"/>
  <c r="N1778" i="1"/>
  <c r="O1778" i="1"/>
  <c r="P1778" i="1"/>
  <c r="Q1778" i="1"/>
  <c r="R1778" i="1"/>
  <c r="S1778" i="1"/>
  <c r="T1778" i="1"/>
  <c r="U1778" i="1"/>
  <c r="V1778" i="1"/>
  <c r="W1778" i="1" s="1"/>
  <c r="X1778" i="1"/>
  <c r="Y1778" i="1"/>
  <c r="Z1778" i="1"/>
  <c r="AA1778" i="1"/>
  <c r="AB1778" i="1"/>
  <c r="N1779" i="1"/>
  <c r="O1779" i="1"/>
  <c r="P1779" i="1"/>
  <c r="Q1779" i="1"/>
  <c r="R1779" i="1"/>
  <c r="S1779" i="1"/>
  <c r="T1779" i="1"/>
  <c r="U1779" i="1"/>
  <c r="V1779" i="1"/>
  <c r="W1779" i="1" s="1"/>
  <c r="X1779" i="1"/>
  <c r="Y1779" i="1"/>
  <c r="Z1779" i="1"/>
  <c r="AA1779" i="1"/>
  <c r="AB1779" i="1"/>
  <c r="N1780" i="1"/>
  <c r="O1780" i="1"/>
  <c r="P1780" i="1"/>
  <c r="Q1780" i="1"/>
  <c r="R1780" i="1"/>
  <c r="S1780" i="1"/>
  <c r="T1780" i="1"/>
  <c r="U1780" i="1"/>
  <c r="V1780" i="1"/>
  <c r="W1780" i="1" s="1"/>
  <c r="X1780" i="1"/>
  <c r="Y1780" i="1"/>
  <c r="Z1780" i="1"/>
  <c r="AA1780" i="1"/>
  <c r="AB1780" i="1"/>
  <c r="N1781" i="1"/>
  <c r="O1781" i="1"/>
  <c r="P1781" i="1"/>
  <c r="Q1781" i="1"/>
  <c r="R1781" i="1"/>
  <c r="S1781" i="1"/>
  <c r="T1781" i="1"/>
  <c r="U1781" i="1"/>
  <c r="V1781" i="1"/>
  <c r="W1781" i="1" s="1"/>
  <c r="X1781" i="1"/>
  <c r="Y1781" i="1"/>
  <c r="Z1781" i="1"/>
  <c r="AA1781" i="1"/>
  <c r="AB1781" i="1"/>
  <c r="N1782" i="1"/>
  <c r="O1782" i="1"/>
  <c r="P1782" i="1"/>
  <c r="Q1782" i="1"/>
  <c r="R1782" i="1"/>
  <c r="S1782" i="1"/>
  <c r="T1782" i="1"/>
  <c r="U1782" i="1"/>
  <c r="V1782" i="1"/>
  <c r="W1782" i="1" s="1"/>
  <c r="X1782" i="1"/>
  <c r="Y1782" i="1"/>
  <c r="Z1782" i="1"/>
  <c r="AA1782" i="1"/>
  <c r="AB1782" i="1"/>
  <c r="N1783" i="1"/>
  <c r="O1783" i="1"/>
  <c r="P1783" i="1"/>
  <c r="Q1783" i="1"/>
  <c r="R1783" i="1"/>
  <c r="S1783" i="1"/>
  <c r="T1783" i="1"/>
  <c r="U1783" i="1"/>
  <c r="V1783" i="1"/>
  <c r="W1783" i="1" s="1"/>
  <c r="X1783" i="1"/>
  <c r="Y1783" i="1"/>
  <c r="Z1783" i="1"/>
  <c r="AA1783" i="1"/>
  <c r="AB1783" i="1"/>
  <c r="N1784" i="1"/>
  <c r="O1784" i="1"/>
  <c r="P1784" i="1"/>
  <c r="Q1784" i="1"/>
  <c r="R1784" i="1"/>
  <c r="S1784" i="1"/>
  <c r="T1784" i="1"/>
  <c r="U1784" i="1"/>
  <c r="V1784" i="1"/>
  <c r="W1784" i="1" s="1"/>
  <c r="X1784" i="1"/>
  <c r="Y1784" i="1"/>
  <c r="Z1784" i="1"/>
  <c r="AA1784" i="1"/>
  <c r="AB1784" i="1"/>
  <c r="N1785" i="1"/>
  <c r="O1785" i="1"/>
  <c r="P1785" i="1"/>
  <c r="Q1785" i="1"/>
  <c r="R1785" i="1"/>
  <c r="S1785" i="1"/>
  <c r="T1785" i="1"/>
  <c r="U1785" i="1"/>
  <c r="V1785" i="1"/>
  <c r="W1785" i="1" s="1"/>
  <c r="X1785" i="1"/>
  <c r="Y1785" i="1"/>
  <c r="Z1785" i="1"/>
  <c r="AA1785" i="1"/>
  <c r="AB1785" i="1"/>
  <c r="N1786" i="1"/>
  <c r="O1786" i="1"/>
  <c r="P1786" i="1"/>
  <c r="Q1786" i="1"/>
  <c r="R1786" i="1"/>
  <c r="S1786" i="1"/>
  <c r="T1786" i="1"/>
  <c r="U1786" i="1"/>
  <c r="V1786" i="1"/>
  <c r="W1786" i="1" s="1"/>
  <c r="X1786" i="1"/>
  <c r="Y1786" i="1"/>
  <c r="Z1786" i="1"/>
  <c r="AA1786" i="1"/>
  <c r="AB1786" i="1"/>
  <c r="N1787" i="1"/>
  <c r="O1787" i="1"/>
  <c r="P1787" i="1"/>
  <c r="Q1787" i="1"/>
  <c r="R1787" i="1"/>
  <c r="S1787" i="1"/>
  <c r="T1787" i="1"/>
  <c r="U1787" i="1"/>
  <c r="V1787" i="1"/>
  <c r="W1787" i="1" s="1"/>
  <c r="X1787" i="1"/>
  <c r="Y1787" i="1"/>
  <c r="Z1787" i="1"/>
  <c r="AA1787" i="1"/>
  <c r="AB1787" i="1"/>
  <c r="N1788" i="1"/>
  <c r="O1788" i="1"/>
  <c r="P1788" i="1"/>
  <c r="Q1788" i="1"/>
  <c r="R1788" i="1"/>
  <c r="S1788" i="1"/>
  <c r="T1788" i="1"/>
  <c r="U1788" i="1"/>
  <c r="V1788" i="1"/>
  <c r="W1788" i="1" s="1"/>
  <c r="X1788" i="1"/>
  <c r="Y1788" i="1"/>
  <c r="Z1788" i="1"/>
  <c r="AA1788" i="1"/>
  <c r="AB1788" i="1"/>
  <c r="N1789" i="1"/>
  <c r="O1789" i="1"/>
  <c r="P1789" i="1"/>
  <c r="Q1789" i="1"/>
  <c r="R1789" i="1"/>
  <c r="S1789" i="1"/>
  <c r="T1789" i="1"/>
  <c r="U1789" i="1"/>
  <c r="V1789" i="1"/>
  <c r="W1789" i="1" s="1"/>
  <c r="X1789" i="1"/>
  <c r="Y1789" i="1"/>
  <c r="Z1789" i="1"/>
  <c r="AA1789" i="1"/>
  <c r="AB1789" i="1"/>
  <c r="N1790" i="1"/>
  <c r="O1790" i="1"/>
  <c r="P1790" i="1"/>
  <c r="Q1790" i="1"/>
  <c r="R1790" i="1"/>
  <c r="S1790" i="1"/>
  <c r="T1790" i="1"/>
  <c r="U1790" i="1"/>
  <c r="V1790" i="1"/>
  <c r="W1790" i="1" s="1"/>
  <c r="X1790" i="1"/>
  <c r="Y1790" i="1"/>
  <c r="Z1790" i="1"/>
  <c r="AA1790" i="1"/>
  <c r="AB1790" i="1"/>
  <c r="N1791" i="1"/>
  <c r="O1791" i="1"/>
  <c r="P1791" i="1"/>
  <c r="Q1791" i="1"/>
  <c r="R1791" i="1"/>
  <c r="S1791" i="1"/>
  <c r="T1791" i="1"/>
  <c r="U1791" i="1"/>
  <c r="V1791" i="1"/>
  <c r="W1791" i="1" s="1"/>
  <c r="X1791" i="1"/>
  <c r="Y1791" i="1"/>
  <c r="Z1791" i="1"/>
  <c r="AA1791" i="1"/>
  <c r="AB1791" i="1"/>
  <c r="N1792" i="1"/>
  <c r="O1792" i="1"/>
  <c r="P1792" i="1"/>
  <c r="Q1792" i="1"/>
  <c r="R1792" i="1"/>
  <c r="S1792" i="1"/>
  <c r="T1792" i="1"/>
  <c r="U1792" i="1"/>
  <c r="V1792" i="1"/>
  <c r="W1792" i="1" s="1"/>
  <c r="X1792" i="1"/>
  <c r="Y1792" i="1"/>
  <c r="Z1792" i="1"/>
  <c r="AA1792" i="1"/>
  <c r="AB1792" i="1"/>
  <c r="N1793" i="1"/>
  <c r="O1793" i="1"/>
  <c r="P1793" i="1"/>
  <c r="Q1793" i="1"/>
  <c r="R1793" i="1"/>
  <c r="S1793" i="1"/>
  <c r="T1793" i="1"/>
  <c r="U1793" i="1"/>
  <c r="V1793" i="1"/>
  <c r="W1793" i="1" s="1"/>
  <c r="X1793" i="1"/>
  <c r="Y1793" i="1"/>
  <c r="Z1793" i="1"/>
  <c r="AA1793" i="1"/>
  <c r="AB1793" i="1"/>
  <c r="N1794" i="1"/>
  <c r="O1794" i="1"/>
  <c r="P1794" i="1"/>
  <c r="Q1794" i="1"/>
  <c r="R1794" i="1"/>
  <c r="S1794" i="1"/>
  <c r="T1794" i="1"/>
  <c r="U1794" i="1"/>
  <c r="V1794" i="1"/>
  <c r="W1794" i="1" s="1"/>
  <c r="X1794" i="1"/>
  <c r="Y1794" i="1"/>
  <c r="Z1794" i="1"/>
  <c r="AA1794" i="1"/>
  <c r="AB1794" i="1"/>
  <c r="N1795" i="1"/>
  <c r="O1795" i="1"/>
  <c r="P1795" i="1"/>
  <c r="Q1795" i="1"/>
  <c r="R1795" i="1"/>
  <c r="S1795" i="1"/>
  <c r="T1795" i="1"/>
  <c r="U1795" i="1"/>
  <c r="V1795" i="1"/>
  <c r="W1795" i="1" s="1"/>
  <c r="X1795" i="1"/>
  <c r="Y1795" i="1"/>
  <c r="Z1795" i="1"/>
  <c r="AA1795" i="1"/>
  <c r="AB1795" i="1"/>
  <c r="N1796" i="1"/>
  <c r="O1796" i="1"/>
  <c r="P1796" i="1"/>
  <c r="Q1796" i="1"/>
  <c r="R1796" i="1"/>
  <c r="S1796" i="1"/>
  <c r="T1796" i="1"/>
  <c r="U1796" i="1"/>
  <c r="V1796" i="1"/>
  <c r="W1796" i="1" s="1"/>
  <c r="X1796" i="1"/>
  <c r="Y1796" i="1"/>
  <c r="Z1796" i="1"/>
  <c r="AA1796" i="1"/>
  <c r="AB1796" i="1"/>
  <c r="N1797" i="1"/>
  <c r="O1797" i="1"/>
  <c r="P1797" i="1"/>
  <c r="Q1797" i="1"/>
  <c r="R1797" i="1"/>
  <c r="S1797" i="1"/>
  <c r="T1797" i="1"/>
  <c r="U1797" i="1"/>
  <c r="V1797" i="1"/>
  <c r="W1797" i="1" s="1"/>
  <c r="X1797" i="1"/>
  <c r="Y1797" i="1"/>
  <c r="Z1797" i="1"/>
  <c r="AA1797" i="1"/>
  <c r="AB1797" i="1"/>
  <c r="N1798" i="1"/>
  <c r="O1798" i="1"/>
  <c r="P1798" i="1"/>
  <c r="Q1798" i="1"/>
  <c r="R1798" i="1"/>
  <c r="S1798" i="1"/>
  <c r="T1798" i="1"/>
  <c r="U1798" i="1"/>
  <c r="V1798" i="1"/>
  <c r="W1798" i="1" s="1"/>
  <c r="X1798" i="1"/>
  <c r="Y1798" i="1"/>
  <c r="Z1798" i="1"/>
  <c r="AA1798" i="1"/>
  <c r="AB1798" i="1"/>
  <c r="N1799" i="1"/>
  <c r="O1799" i="1"/>
  <c r="P1799" i="1"/>
  <c r="Q1799" i="1"/>
  <c r="R1799" i="1"/>
  <c r="S1799" i="1"/>
  <c r="T1799" i="1"/>
  <c r="U1799" i="1"/>
  <c r="V1799" i="1"/>
  <c r="W1799" i="1" s="1"/>
  <c r="X1799" i="1"/>
  <c r="Y1799" i="1"/>
  <c r="Z1799" i="1"/>
  <c r="AA1799" i="1"/>
  <c r="AB1799" i="1"/>
  <c r="N1800" i="1"/>
  <c r="O1800" i="1"/>
  <c r="P1800" i="1"/>
  <c r="Q1800" i="1"/>
  <c r="R1800" i="1"/>
  <c r="S1800" i="1"/>
  <c r="T1800" i="1"/>
  <c r="U1800" i="1"/>
  <c r="V1800" i="1"/>
  <c r="W1800" i="1" s="1"/>
  <c r="X1800" i="1"/>
  <c r="Y1800" i="1"/>
  <c r="Z1800" i="1"/>
  <c r="AA1800" i="1"/>
  <c r="AB1800" i="1"/>
  <c r="N1801" i="1"/>
  <c r="O1801" i="1"/>
  <c r="P1801" i="1"/>
  <c r="Q1801" i="1"/>
  <c r="R1801" i="1"/>
  <c r="S1801" i="1"/>
  <c r="T1801" i="1"/>
  <c r="U1801" i="1"/>
  <c r="V1801" i="1"/>
  <c r="W1801" i="1" s="1"/>
  <c r="X1801" i="1"/>
  <c r="Y1801" i="1"/>
  <c r="Z1801" i="1"/>
  <c r="AA1801" i="1"/>
  <c r="AB1801" i="1"/>
  <c r="N1802" i="1"/>
  <c r="O1802" i="1"/>
  <c r="P1802" i="1"/>
  <c r="Q1802" i="1"/>
  <c r="R1802" i="1"/>
  <c r="S1802" i="1"/>
  <c r="T1802" i="1"/>
  <c r="U1802" i="1"/>
  <c r="V1802" i="1"/>
  <c r="W1802" i="1" s="1"/>
  <c r="X1802" i="1"/>
  <c r="Y1802" i="1"/>
  <c r="Z1802" i="1"/>
  <c r="AA1802" i="1"/>
  <c r="AB1802" i="1"/>
  <c r="N1803" i="1"/>
  <c r="O1803" i="1"/>
  <c r="P1803" i="1"/>
  <c r="Q1803" i="1"/>
  <c r="R1803" i="1"/>
  <c r="S1803" i="1"/>
  <c r="T1803" i="1"/>
  <c r="U1803" i="1"/>
  <c r="V1803" i="1"/>
  <c r="W1803" i="1" s="1"/>
  <c r="X1803" i="1"/>
  <c r="Y1803" i="1"/>
  <c r="Z1803" i="1"/>
  <c r="AA1803" i="1"/>
  <c r="AB1803" i="1"/>
  <c r="N1804" i="1"/>
  <c r="O1804" i="1"/>
  <c r="P1804" i="1"/>
  <c r="Q1804" i="1"/>
  <c r="R1804" i="1"/>
  <c r="S1804" i="1"/>
  <c r="T1804" i="1"/>
  <c r="U1804" i="1"/>
  <c r="V1804" i="1"/>
  <c r="W1804" i="1" s="1"/>
  <c r="X1804" i="1"/>
  <c r="Y1804" i="1"/>
  <c r="Z1804" i="1"/>
  <c r="AA1804" i="1"/>
  <c r="AB1804" i="1"/>
  <c r="N1805" i="1"/>
  <c r="O1805" i="1"/>
  <c r="P1805" i="1"/>
  <c r="Q1805" i="1"/>
  <c r="R1805" i="1"/>
  <c r="S1805" i="1"/>
  <c r="T1805" i="1"/>
  <c r="U1805" i="1"/>
  <c r="V1805" i="1"/>
  <c r="W1805" i="1" s="1"/>
  <c r="X1805" i="1"/>
  <c r="Y1805" i="1"/>
  <c r="Z1805" i="1"/>
  <c r="AA1805" i="1"/>
  <c r="AB1805" i="1"/>
  <c r="N1806" i="1"/>
  <c r="O1806" i="1"/>
  <c r="P1806" i="1"/>
  <c r="Q1806" i="1"/>
  <c r="R1806" i="1"/>
  <c r="S1806" i="1"/>
  <c r="T1806" i="1"/>
  <c r="U1806" i="1"/>
  <c r="V1806" i="1"/>
  <c r="W1806" i="1" s="1"/>
  <c r="X1806" i="1"/>
  <c r="Y1806" i="1"/>
  <c r="Z1806" i="1"/>
  <c r="AA1806" i="1"/>
  <c r="AB1806" i="1"/>
  <c r="N1807" i="1"/>
  <c r="O1807" i="1"/>
  <c r="P1807" i="1"/>
  <c r="Q1807" i="1"/>
  <c r="R1807" i="1"/>
  <c r="S1807" i="1"/>
  <c r="T1807" i="1"/>
  <c r="U1807" i="1"/>
  <c r="V1807" i="1"/>
  <c r="W1807" i="1" s="1"/>
  <c r="X1807" i="1"/>
  <c r="Y1807" i="1"/>
  <c r="Z1807" i="1"/>
  <c r="AA1807" i="1"/>
  <c r="AB1807" i="1"/>
  <c r="N1808" i="1"/>
  <c r="O1808" i="1"/>
  <c r="P1808" i="1"/>
  <c r="Q1808" i="1"/>
  <c r="R1808" i="1"/>
  <c r="S1808" i="1"/>
  <c r="T1808" i="1"/>
  <c r="U1808" i="1"/>
  <c r="V1808" i="1"/>
  <c r="W1808" i="1" s="1"/>
  <c r="X1808" i="1"/>
  <c r="Y1808" i="1"/>
  <c r="Z1808" i="1"/>
  <c r="AA1808" i="1"/>
  <c r="AB1808" i="1"/>
  <c r="N1809" i="1"/>
  <c r="O1809" i="1"/>
  <c r="P1809" i="1"/>
  <c r="Q1809" i="1"/>
  <c r="R1809" i="1"/>
  <c r="S1809" i="1"/>
  <c r="T1809" i="1"/>
  <c r="U1809" i="1"/>
  <c r="V1809" i="1"/>
  <c r="W1809" i="1" s="1"/>
  <c r="X1809" i="1"/>
  <c r="Y1809" i="1"/>
  <c r="Z1809" i="1"/>
  <c r="AA1809" i="1"/>
  <c r="AB1809" i="1"/>
  <c r="N1810" i="1"/>
  <c r="O1810" i="1"/>
  <c r="P1810" i="1"/>
  <c r="Q1810" i="1"/>
  <c r="R1810" i="1"/>
  <c r="S1810" i="1"/>
  <c r="T1810" i="1"/>
  <c r="U1810" i="1"/>
  <c r="V1810" i="1"/>
  <c r="W1810" i="1" s="1"/>
  <c r="X1810" i="1"/>
  <c r="Y1810" i="1"/>
  <c r="Z1810" i="1"/>
  <c r="AA1810" i="1"/>
  <c r="AB1810" i="1"/>
  <c r="N1811" i="1"/>
  <c r="O1811" i="1"/>
  <c r="P1811" i="1"/>
  <c r="Q1811" i="1"/>
  <c r="R1811" i="1"/>
  <c r="S1811" i="1"/>
  <c r="T1811" i="1"/>
  <c r="U1811" i="1"/>
  <c r="V1811" i="1"/>
  <c r="W1811" i="1" s="1"/>
  <c r="X1811" i="1"/>
  <c r="Y1811" i="1"/>
  <c r="Z1811" i="1"/>
  <c r="AA1811" i="1"/>
  <c r="AB1811" i="1"/>
  <c r="N1812" i="1"/>
  <c r="O1812" i="1"/>
  <c r="P1812" i="1"/>
  <c r="Q1812" i="1"/>
  <c r="R1812" i="1"/>
  <c r="S1812" i="1"/>
  <c r="T1812" i="1"/>
  <c r="U1812" i="1"/>
  <c r="V1812" i="1"/>
  <c r="W1812" i="1" s="1"/>
  <c r="X1812" i="1"/>
  <c r="Y1812" i="1"/>
  <c r="Z1812" i="1"/>
  <c r="AA1812" i="1"/>
  <c r="AB1812" i="1"/>
  <c r="N1813" i="1"/>
  <c r="O1813" i="1"/>
  <c r="P1813" i="1"/>
  <c r="Q1813" i="1"/>
  <c r="R1813" i="1"/>
  <c r="S1813" i="1"/>
  <c r="T1813" i="1"/>
  <c r="U1813" i="1"/>
  <c r="V1813" i="1"/>
  <c r="W1813" i="1" s="1"/>
  <c r="X1813" i="1"/>
  <c r="Y1813" i="1"/>
  <c r="Z1813" i="1"/>
  <c r="AA1813" i="1"/>
  <c r="AB1813" i="1"/>
  <c r="N1814" i="1"/>
  <c r="O1814" i="1"/>
  <c r="P1814" i="1"/>
  <c r="Q1814" i="1"/>
  <c r="R1814" i="1"/>
  <c r="S1814" i="1"/>
  <c r="T1814" i="1"/>
  <c r="U1814" i="1"/>
  <c r="V1814" i="1"/>
  <c r="W1814" i="1" s="1"/>
  <c r="X1814" i="1"/>
  <c r="Y1814" i="1"/>
  <c r="Z1814" i="1"/>
  <c r="AA1814" i="1"/>
  <c r="AB1814" i="1"/>
  <c r="N1815" i="1"/>
  <c r="O1815" i="1"/>
  <c r="P1815" i="1"/>
  <c r="Q1815" i="1"/>
  <c r="R1815" i="1"/>
  <c r="S1815" i="1"/>
  <c r="T1815" i="1"/>
  <c r="U1815" i="1"/>
  <c r="V1815" i="1"/>
  <c r="W1815" i="1" s="1"/>
  <c r="X1815" i="1"/>
  <c r="Y1815" i="1"/>
  <c r="Z1815" i="1"/>
  <c r="AA1815" i="1"/>
  <c r="AB1815" i="1"/>
  <c r="N1816" i="1"/>
  <c r="O1816" i="1"/>
  <c r="P1816" i="1"/>
  <c r="Q1816" i="1"/>
  <c r="R1816" i="1"/>
  <c r="S1816" i="1"/>
  <c r="T1816" i="1"/>
  <c r="U1816" i="1"/>
  <c r="V1816" i="1"/>
  <c r="W1816" i="1" s="1"/>
  <c r="X1816" i="1"/>
  <c r="Y1816" i="1"/>
  <c r="Z1816" i="1"/>
  <c r="AA1816" i="1"/>
  <c r="AB1816" i="1"/>
  <c r="N1817" i="1"/>
  <c r="O1817" i="1"/>
  <c r="P1817" i="1"/>
  <c r="Q1817" i="1"/>
  <c r="R1817" i="1"/>
  <c r="S1817" i="1"/>
  <c r="T1817" i="1"/>
  <c r="U1817" i="1"/>
  <c r="V1817" i="1"/>
  <c r="W1817" i="1" s="1"/>
  <c r="X1817" i="1"/>
  <c r="Y1817" i="1"/>
  <c r="Z1817" i="1"/>
  <c r="AA1817" i="1"/>
  <c r="AB1817" i="1"/>
  <c r="N1818" i="1"/>
  <c r="O1818" i="1"/>
  <c r="P1818" i="1"/>
  <c r="Q1818" i="1"/>
  <c r="R1818" i="1"/>
  <c r="S1818" i="1"/>
  <c r="T1818" i="1"/>
  <c r="U1818" i="1"/>
  <c r="V1818" i="1"/>
  <c r="W1818" i="1" s="1"/>
  <c r="X1818" i="1"/>
  <c r="Y1818" i="1"/>
  <c r="Z1818" i="1"/>
  <c r="AA1818" i="1"/>
  <c r="AB1818" i="1"/>
  <c r="N1819" i="1"/>
  <c r="O1819" i="1"/>
  <c r="P1819" i="1"/>
  <c r="Q1819" i="1"/>
  <c r="R1819" i="1"/>
  <c r="S1819" i="1"/>
  <c r="T1819" i="1"/>
  <c r="U1819" i="1"/>
  <c r="V1819" i="1"/>
  <c r="W1819" i="1" s="1"/>
  <c r="X1819" i="1"/>
  <c r="Y1819" i="1"/>
  <c r="Z1819" i="1"/>
  <c r="AA1819" i="1"/>
  <c r="AB1819" i="1"/>
  <c r="N1820" i="1"/>
  <c r="O1820" i="1"/>
  <c r="P1820" i="1"/>
  <c r="Q1820" i="1"/>
  <c r="R1820" i="1"/>
  <c r="S1820" i="1"/>
  <c r="T1820" i="1"/>
  <c r="U1820" i="1"/>
  <c r="V1820" i="1"/>
  <c r="W1820" i="1" s="1"/>
  <c r="X1820" i="1"/>
  <c r="Y1820" i="1"/>
  <c r="Z1820" i="1"/>
  <c r="AA1820" i="1"/>
  <c r="AB1820" i="1"/>
  <c r="N1821" i="1"/>
  <c r="O1821" i="1"/>
  <c r="P1821" i="1"/>
  <c r="Q1821" i="1"/>
  <c r="R1821" i="1"/>
  <c r="S1821" i="1"/>
  <c r="T1821" i="1"/>
  <c r="U1821" i="1"/>
  <c r="V1821" i="1"/>
  <c r="W1821" i="1" s="1"/>
  <c r="X1821" i="1"/>
  <c r="Y1821" i="1"/>
  <c r="Z1821" i="1"/>
  <c r="AA1821" i="1"/>
  <c r="AB1821" i="1"/>
  <c r="N1822" i="1"/>
  <c r="O1822" i="1"/>
  <c r="P1822" i="1"/>
  <c r="Q1822" i="1"/>
  <c r="R1822" i="1"/>
  <c r="S1822" i="1"/>
  <c r="T1822" i="1"/>
  <c r="U1822" i="1"/>
  <c r="V1822" i="1"/>
  <c r="W1822" i="1" s="1"/>
  <c r="X1822" i="1"/>
  <c r="Y1822" i="1"/>
  <c r="Z1822" i="1"/>
  <c r="AA1822" i="1"/>
  <c r="AB1822" i="1"/>
  <c r="N1823" i="1"/>
  <c r="O1823" i="1"/>
  <c r="P1823" i="1"/>
  <c r="Q1823" i="1"/>
  <c r="R1823" i="1"/>
  <c r="S1823" i="1"/>
  <c r="T1823" i="1"/>
  <c r="U1823" i="1"/>
  <c r="V1823" i="1"/>
  <c r="W1823" i="1" s="1"/>
  <c r="X1823" i="1"/>
  <c r="Y1823" i="1"/>
  <c r="Z1823" i="1"/>
  <c r="AA1823" i="1"/>
  <c r="AB1823" i="1"/>
  <c r="N1824" i="1"/>
  <c r="O1824" i="1"/>
  <c r="P1824" i="1"/>
  <c r="Q1824" i="1"/>
  <c r="R1824" i="1"/>
  <c r="S1824" i="1"/>
  <c r="T1824" i="1"/>
  <c r="U1824" i="1"/>
  <c r="V1824" i="1"/>
  <c r="W1824" i="1" s="1"/>
  <c r="X1824" i="1"/>
  <c r="Y1824" i="1"/>
  <c r="Z1824" i="1"/>
  <c r="AA1824" i="1"/>
  <c r="AB1824" i="1"/>
  <c r="N1825" i="1"/>
  <c r="O1825" i="1"/>
  <c r="P1825" i="1"/>
  <c r="Q1825" i="1"/>
  <c r="R1825" i="1"/>
  <c r="S1825" i="1"/>
  <c r="T1825" i="1"/>
  <c r="U1825" i="1"/>
  <c r="V1825" i="1"/>
  <c r="W1825" i="1" s="1"/>
  <c r="X1825" i="1"/>
  <c r="Y1825" i="1"/>
  <c r="Z1825" i="1"/>
  <c r="AA1825" i="1"/>
  <c r="AB1825" i="1"/>
  <c r="N1826" i="1"/>
  <c r="O1826" i="1"/>
  <c r="P1826" i="1"/>
  <c r="Q1826" i="1"/>
  <c r="R1826" i="1"/>
  <c r="S1826" i="1"/>
  <c r="T1826" i="1"/>
  <c r="U1826" i="1"/>
  <c r="V1826" i="1"/>
  <c r="W1826" i="1" s="1"/>
  <c r="X1826" i="1"/>
  <c r="Y1826" i="1"/>
  <c r="Z1826" i="1"/>
  <c r="AA1826" i="1"/>
  <c r="AB1826" i="1"/>
  <c r="N1827" i="1"/>
  <c r="O1827" i="1"/>
  <c r="P1827" i="1"/>
  <c r="Q1827" i="1"/>
  <c r="R1827" i="1"/>
  <c r="S1827" i="1"/>
  <c r="T1827" i="1"/>
  <c r="U1827" i="1"/>
  <c r="V1827" i="1"/>
  <c r="W1827" i="1" s="1"/>
  <c r="X1827" i="1"/>
  <c r="Y1827" i="1"/>
  <c r="Z1827" i="1"/>
  <c r="AA1827" i="1"/>
  <c r="AB1827" i="1"/>
  <c r="N1828" i="1"/>
  <c r="O1828" i="1"/>
  <c r="P1828" i="1"/>
  <c r="Q1828" i="1"/>
  <c r="R1828" i="1"/>
  <c r="S1828" i="1"/>
  <c r="T1828" i="1"/>
  <c r="U1828" i="1"/>
  <c r="V1828" i="1"/>
  <c r="W1828" i="1" s="1"/>
  <c r="X1828" i="1"/>
  <c r="Y1828" i="1"/>
  <c r="Z1828" i="1"/>
  <c r="AA1828" i="1"/>
  <c r="AB1828" i="1"/>
  <c r="N1829" i="1"/>
  <c r="O1829" i="1"/>
  <c r="P1829" i="1"/>
  <c r="Q1829" i="1"/>
  <c r="R1829" i="1"/>
  <c r="S1829" i="1"/>
  <c r="T1829" i="1"/>
  <c r="U1829" i="1"/>
  <c r="V1829" i="1"/>
  <c r="W1829" i="1" s="1"/>
  <c r="X1829" i="1"/>
  <c r="Y1829" i="1"/>
  <c r="Z1829" i="1"/>
  <c r="AA1829" i="1"/>
  <c r="AB1829" i="1"/>
  <c r="N1830" i="1"/>
  <c r="O1830" i="1"/>
  <c r="P1830" i="1"/>
  <c r="Q1830" i="1"/>
  <c r="R1830" i="1"/>
  <c r="S1830" i="1"/>
  <c r="T1830" i="1"/>
  <c r="U1830" i="1"/>
  <c r="V1830" i="1"/>
  <c r="W1830" i="1" s="1"/>
  <c r="X1830" i="1"/>
  <c r="Y1830" i="1"/>
  <c r="Z1830" i="1"/>
  <c r="AA1830" i="1"/>
  <c r="AB1830" i="1"/>
  <c r="N1831" i="1"/>
  <c r="O1831" i="1"/>
  <c r="P1831" i="1"/>
  <c r="Q1831" i="1"/>
  <c r="R1831" i="1"/>
  <c r="S1831" i="1"/>
  <c r="T1831" i="1"/>
  <c r="U1831" i="1"/>
  <c r="V1831" i="1"/>
  <c r="W1831" i="1" s="1"/>
  <c r="X1831" i="1"/>
  <c r="Y1831" i="1"/>
  <c r="Z1831" i="1"/>
  <c r="AA1831" i="1"/>
  <c r="AB1831" i="1"/>
  <c r="N1832" i="1"/>
  <c r="O1832" i="1"/>
  <c r="P1832" i="1"/>
  <c r="Q1832" i="1"/>
  <c r="R1832" i="1"/>
  <c r="S1832" i="1"/>
  <c r="T1832" i="1"/>
  <c r="U1832" i="1"/>
  <c r="V1832" i="1"/>
  <c r="W1832" i="1" s="1"/>
  <c r="X1832" i="1"/>
  <c r="Y1832" i="1"/>
  <c r="Z1832" i="1"/>
  <c r="AA1832" i="1"/>
  <c r="AB1832" i="1"/>
  <c r="N1833" i="1"/>
  <c r="O1833" i="1"/>
  <c r="P1833" i="1"/>
  <c r="Q1833" i="1"/>
  <c r="R1833" i="1"/>
  <c r="S1833" i="1"/>
  <c r="T1833" i="1"/>
  <c r="U1833" i="1"/>
  <c r="V1833" i="1"/>
  <c r="W1833" i="1" s="1"/>
  <c r="X1833" i="1"/>
  <c r="Y1833" i="1"/>
  <c r="Z1833" i="1"/>
  <c r="AA1833" i="1"/>
  <c r="AB1833" i="1"/>
  <c r="N1834" i="1"/>
  <c r="O1834" i="1"/>
  <c r="P1834" i="1"/>
  <c r="Q1834" i="1"/>
  <c r="R1834" i="1"/>
  <c r="S1834" i="1"/>
  <c r="T1834" i="1"/>
  <c r="U1834" i="1"/>
  <c r="V1834" i="1"/>
  <c r="W1834" i="1" s="1"/>
  <c r="X1834" i="1"/>
  <c r="Y1834" i="1"/>
  <c r="Z1834" i="1"/>
  <c r="AA1834" i="1"/>
  <c r="AB1834" i="1"/>
  <c r="N1835" i="1"/>
  <c r="O1835" i="1"/>
  <c r="P1835" i="1"/>
  <c r="Q1835" i="1"/>
  <c r="R1835" i="1"/>
  <c r="S1835" i="1"/>
  <c r="T1835" i="1"/>
  <c r="U1835" i="1"/>
  <c r="V1835" i="1"/>
  <c r="W1835" i="1" s="1"/>
  <c r="X1835" i="1"/>
  <c r="Y1835" i="1"/>
  <c r="Z1835" i="1"/>
  <c r="AA1835" i="1"/>
  <c r="AB1835" i="1"/>
  <c r="N1836" i="1"/>
  <c r="O1836" i="1"/>
  <c r="P1836" i="1"/>
  <c r="Q1836" i="1"/>
  <c r="R1836" i="1"/>
  <c r="S1836" i="1"/>
  <c r="T1836" i="1"/>
  <c r="U1836" i="1"/>
  <c r="V1836" i="1"/>
  <c r="W1836" i="1" s="1"/>
  <c r="X1836" i="1"/>
  <c r="Y1836" i="1"/>
  <c r="Z1836" i="1"/>
  <c r="AA1836" i="1"/>
  <c r="AB1836" i="1"/>
  <c r="N1837" i="1"/>
  <c r="O1837" i="1"/>
  <c r="P1837" i="1"/>
  <c r="Q1837" i="1"/>
  <c r="R1837" i="1"/>
  <c r="S1837" i="1"/>
  <c r="T1837" i="1"/>
  <c r="U1837" i="1"/>
  <c r="V1837" i="1"/>
  <c r="W1837" i="1" s="1"/>
  <c r="X1837" i="1"/>
  <c r="Y1837" i="1"/>
  <c r="Z1837" i="1"/>
  <c r="AA1837" i="1"/>
  <c r="AB1837" i="1"/>
  <c r="N1838" i="1"/>
  <c r="O1838" i="1"/>
  <c r="P1838" i="1"/>
  <c r="Q1838" i="1"/>
  <c r="R1838" i="1"/>
  <c r="S1838" i="1"/>
  <c r="T1838" i="1"/>
  <c r="U1838" i="1"/>
  <c r="V1838" i="1"/>
  <c r="W1838" i="1" s="1"/>
  <c r="X1838" i="1"/>
  <c r="Y1838" i="1"/>
  <c r="Z1838" i="1"/>
  <c r="AA1838" i="1"/>
  <c r="AB1838" i="1"/>
  <c r="N1839" i="1"/>
  <c r="O1839" i="1"/>
  <c r="P1839" i="1"/>
  <c r="Q1839" i="1"/>
  <c r="R1839" i="1"/>
  <c r="S1839" i="1"/>
  <c r="T1839" i="1"/>
  <c r="U1839" i="1"/>
  <c r="V1839" i="1"/>
  <c r="W1839" i="1" s="1"/>
  <c r="X1839" i="1"/>
  <c r="Y1839" i="1"/>
  <c r="Z1839" i="1"/>
  <c r="AA1839" i="1"/>
  <c r="AB1839" i="1"/>
  <c r="N1840" i="1"/>
  <c r="O1840" i="1"/>
  <c r="P1840" i="1"/>
  <c r="Q1840" i="1"/>
  <c r="R1840" i="1"/>
  <c r="S1840" i="1"/>
  <c r="T1840" i="1"/>
  <c r="U1840" i="1"/>
  <c r="V1840" i="1"/>
  <c r="W1840" i="1" s="1"/>
  <c r="X1840" i="1"/>
  <c r="Y1840" i="1"/>
  <c r="Z1840" i="1"/>
  <c r="AA1840" i="1"/>
  <c r="AB1840" i="1"/>
  <c r="N1841" i="1"/>
  <c r="O1841" i="1"/>
  <c r="P1841" i="1"/>
  <c r="Q1841" i="1"/>
  <c r="R1841" i="1"/>
  <c r="S1841" i="1"/>
  <c r="T1841" i="1"/>
  <c r="U1841" i="1"/>
  <c r="V1841" i="1"/>
  <c r="W1841" i="1" s="1"/>
  <c r="X1841" i="1"/>
  <c r="Y1841" i="1"/>
  <c r="Z1841" i="1"/>
  <c r="AA1841" i="1"/>
  <c r="AB1841" i="1"/>
  <c r="N1842" i="1"/>
  <c r="O1842" i="1"/>
  <c r="P1842" i="1"/>
  <c r="Q1842" i="1"/>
  <c r="R1842" i="1"/>
  <c r="S1842" i="1"/>
  <c r="T1842" i="1"/>
  <c r="U1842" i="1"/>
  <c r="V1842" i="1"/>
  <c r="W1842" i="1" s="1"/>
  <c r="X1842" i="1"/>
  <c r="Y1842" i="1"/>
  <c r="Z1842" i="1"/>
  <c r="AA1842" i="1"/>
  <c r="AB1842" i="1"/>
  <c r="N1843" i="1"/>
  <c r="O1843" i="1"/>
  <c r="P1843" i="1"/>
  <c r="Q1843" i="1"/>
  <c r="R1843" i="1"/>
  <c r="S1843" i="1"/>
  <c r="T1843" i="1"/>
  <c r="U1843" i="1"/>
  <c r="V1843" i="1"/>
  <c r="W1843" i="1" s="1"/>
  <c r="X1843" i="1"/>
  <c r="Y1843" i="1"/>
  <c r="Z1843" i="1"/>
  <c r="AA1843" i="1"/>
  <c r="AB1843" i="1"/>
  <c r="N1844" i="1"/>
  <c r="O1844" i="1"/>
  <c r="P1844" i="1"/>
  <c r="Q1844" i="1"/>
  <c r="R1844" i="1"/>
  <c r="S1844" i="1"/>
  <c r="T1844" i="1"/>
  <c r="U1844" i="1"/>
  <c r="V1844" i="1"/>
  <c r="W1844" i="1" s="1"/>
  <c r="X1844" i="1"/>
  <c r="Y1844" i="1"/>
  <c r="Z1844" i="1"/>
  <c r="AA1844" i="1"/>
  <c r="AB1844" i="1"/>
  <c r="N1845" i="1"/>
  <c r="O1845" i="1"/>
  <c r="P1845" i="1"/>
  <c r="Q1845" i="1"/>
  <c r="R1845" i="1"/>
  <c r="S1845" i="1"/>
  <c r="T1845" i="1"/>
  <c r="U1845" i="1"/>
  <c r="V1845" i="1"/>
  <c r="W1845" i="1" s="1"/>
  <c r="X1845" i="1"/>
  <c r="Y1845" i="1"/>
  <c r="Z1845" i="1"/>
  <c r="AA1845" i="1"/>
  <c r="AB1845" i="1"/>
  <c r="N1846" i="1"/>
  <c r="O1846" i="1"/>
  <c r="P1846" i="1"/>
  <c r="Q1846" i="1"/>
  <c r="R1846" i="1"/>
  <c r="S1846" i="1"/>
  <c r="T1846" i="1"/>
  <c r="U1846" i="1"/>
  <c r="V1846" i="1"/>
  <c r="W1846" i="1" s="1"/>
  <c r="X1846" i="1"/>
  <c r="Y1846" i="1"/>
  <c r="Z1846" i="1"/>
  <c r="AA1846" i="1"/>
  <c r="AB1846" i="1"/>
  <c r="N1847" i="1"/>
  <c r="O1847" i="1"/>
  <c r="P1847" i="1"/>
  <c r="Q1847" i="1"/>
  <c r="R1847" i="1"/>
  <c r="S1847" i="1"/>
  <c r="T1847" i="1"/>
  <c r="U1847" i="1"/>
  <c r="V1847" i="1"/>
  <c r="W1847" i="1" s="1"/>
  <c r="X1847" i="1"/>
  <c r="Y1847" i="1"/>
  <c r="Z1847" i="1"/>
  <c r="AA1847" i="1"/>
  <c r="AB1847" i="1"/>
  <c r="N1848" i="1"/>
  <c r="O1848" i="1"/>
  <c r="P1848" i="1"/>
  <c r="Q1848" i="1"/>
  <c r="R1848" i="1"/>
  <c r="S1848" i="1"/>
  <c r="T1848" i="1"/>
  <c r="U1848" i="1"/>
  <c r="V1848" i="1"/>
  <c r="W1848" i="1" s="1"/>
  <c r="X1848" i="1"/>
  <c r="Y1848" i="1"/>
  <c r="Z1848" i="1"/>
  <c r="AA1848" i="1"/>
  <c r="AB1848" i="1"/>
  <c r="N1849" i="1"/>
  <c r="O1849" i="1"/>
  <c r="P1849" i="1"/>
  <c r="Q1849" i="1"/>
  <c r="R1849" i="1"/>
  <c r="S1849" i="1"/>
  <c r="T1849" i="1"/>
  <c r="U1849" i="1"/>
  <c r="V1849" i="1"/>
  <c r="W1849" i="1" s="1"/>
  <c r="X1849" i="1"/>
  <c r="Y1849" i="1"/>
  <c r="Z1849" i="1"/>
  <c r="AA1849" i="1"/>
  <c r="AB1849" i="1"/>
  <c r="N1850" i="1"/>
  <c r="O1850" i="1"/>
  <c r="P1850" i="1"/>
  <c r="Q1850" i="1"/>
  <c r="R1850" i="1"/>
  <c r="S1850" i="1"/>
  <c r="T1850" i="1"/>
  <c r="U1850" i="1"/>
  <c r="V1850" i="1"/>
  <c r="W1850" i="1" s="1"/>
  <c r="X1850" i="1"/>
  <c r="Y1850" i="1"/>
  <c r="Z1850" i="1"/>
  <c r="AA1850" i="1"/>
  <c r="AB1850" i="1"/>
  <c r="N1851" i="1"/>
  <c r="O1851" i="1"/>
  <c r="P1851" i="1"/>
  <c r="Q1851" i="1"/>
  <c r="R1851" i="1"/>
  <c r="S1851" i="1"/>
  <c r="T1851" i="1"/>
  <c r="U1851" i="1"/>
  <c r="V1851" i="1"/>
  <c r="W1851" i="1" s="1"/>
  <c r="X1851" i="1"/>
  <c r="Y1851" i="1"/>
  <c r="Z1851" i="1"/>
  <c r="AA1851" i="1"/>
  <c r="AB1851" i="1"/>
  <c r="N1852" i="1"/>
  <c r="O1852" i="1"/>
  <c r="P1852" i="1"/>
  <c r="Q1852" i="1"/>
  <c r="R1852" i="1"/>
  <c r="S1852" i="1"/>
  <c r="T1852" i="1"/>
  <c r="U1852" i="1"/>
  <c r="V1852" i="1"/>
  <c r="W1852" i="1" s="1"/>
  <c r="X1852" i="1"/>
  <c r="Y1852" i="1"/>
  <c r="Z1852" i="1"/>
  <c r="AA1852" i="1"/>
  <c r="AB1852" i="1"/>
  <c r="N1853" i="1"/>
  <c r="O1853" i="1"/>
  <c r="P1853" i="1"/>
  <c r="Q1853" i="1"/>
  <c r="R1853" i="1"/>
  <c r="S1853" i="1"/>
  <c r="T1853" i="1"/>
  <c r="U1853" i="1"/>
  <c r="V1853" i="1"/>
  <c r="W1853" i="1" s="1"/>
  <c r="X1853" i="1"/>
  <c r="Y1853" i="1"/>
  <c r="Z1853" i="1"/>
  <c r="AA1853" i="1"/>
  <c r="AB1853" i="1"/>
  <c r="N1854" i="1"/>
  <c r="O1854" i="1"/>
  <c r="P1854" i="1"/>
  <c r="Q1854" i="1"/>
  <c r="R1854" i="1"/>
  <c r="S1854" i="1"/>
  <c r="T1854" i="1"/>
  <c r="U1854" i="1"/>
  <c r="V1854" i="1"/>
  <c r="W1854" i="1" s="1"/>
  <c r="X1854" i="1"/>
  <c r="Y1854" i="1"/>
  <c r="Z1854" i="1"/>
  <c r="AA1854" i="1"/>
  <c r="AB1854" i="1"/>
  <c r="N1855" i="1"/>
  <c r="O1855" i="1"/>
  <c r="P1855" i="1"/>
  <c r="Q1855" i="1"/>
  <c r="R1855" i="1"/>
  <c r="S1855" i="1"/>
  <c r="T1855" i="1"/>
  <c r="U1855" i="1"/>
  <c r="V1855" i="1"/>
  <c r="W1855" i="1" s="1"/>
  <c r="X1855" i="1"/>
  <c r="Y1855" i="1"/>
  <c r="Z1855" i="1"/>
  <c r="AA1855" i="1"/>
  <c r="AB1855" i="1"/>
  <c r="N1856" i="1"/>
  <c r="O1856" i="1"/>
  <c r="P1856" i="1"/>
  <c r="Q1856" i="1"/>
  <c r="R1856" i="1"/>
  <c r="S1856" i="1"/>
  <c r="T1856" i="1"/>
  <c r="U1856" i="1"/>
  <c r="V1856" i="1"/>
  <c r="W1856" i="1" s="1"/>
  <c r="X1856" i="1"/>
  <c r="Y1856" i="1"/>
  <c r="Z1856" i="1"/>
  <c r="AA1856" i="1"/>
  <c r="AB1856" i="1"/>
  <c r="N1857" i="1"/>
  <c r="O1857" i="1"/>
  <c r="P1857" i="1"/>
  <c r="Q1857" i="1"/>
  <c r="R1857" i="1"/>
  <c r="S1857" i="1"/>
  <c r="T1857" i="1"/>
  <c r="U1857" i="1"/>
  <c r="V1857" i="1"/>
  <c r="W1857" i="1" s="1"/>
  <c r="X1857" i="1"/>
  <c r="Y1857" i="1"/>
  <c r="Z1857" i="1"/>
  <c r="AA1857" i="1"/>
  <c r="AB1857" i="1"/>
  <c r="N1858" i="1"/>
  <c r="O1858" i="1"/>
  <c r="P1858" i="1"/>
  <c r="Q1858" i="1"/>
  <c r="R1858" i="1"/>
  <c r="S1858" i="1"/>
  <c r="T1858" i="1"/>
  <c r="U1858" i="1"/>
  <c r="V1858" i="1"/>
  <c r="W1858" i="1" s="1"/>
  <c r="X1858" i="1"/>
  <c r="Y1858" i="1"/>
  <c r="Z1858" i="1"/>
  <c r="AA1858" i="1"/>
  <c r="AB1858" i="1"/>
  <c r="N1859" i="1"/>
  <c r="O1859" i="1"/>
  <c r="P1859" i="1"/>
  <c r="Q1859" i="1"/>
  <c r="R1859" i="1"/>
  <c r="S1859" i="1"/>
  <c r="T1859" i="1"/>
  <c r="U1859" i="1"/>
  <c r="V1859" i="1"/>
  <c r="W1859" i="1" s="1"/>
  <c r="X1859" i="1"/>
  <c r="Y1859" i="1"/>
  <c r="Z1859" i="1"/>
  <c r="AA1859" i="1"/>
  <c r="AB1859" i="1"/>
  <c r="N1860" i="1"/>
  <c r="O1860" i="1"/>
  <c r="P1860" i="1"/>
  <c r="Q1860" i="1"/>
  <c r="R1860" i="1"/>
  <c r="S1860" i="1"/>
  <c r="T1860" i="1"/>
  <c r="U1860" i="1"/>
  <c r="V1860" i="1"/>
  <c r="W1860" i="1" s="1"/>
  <c r="X1860" i="1"/>
  <c r="Y1860" i="1"/>
  <c r="Z1860" i="1"/>
  <c r="AA1860" i="1"/>
  <c r="AB1860" i="1"/>
  <c r="N1861" i="1"/>
  <c r="O1861" i="1"/>
  <c r="P1861" i="1"/>
  <c r="Q1861" i="1"/>
  <c r="R1861" i="1"/>
  <c r="S1861" i="1"/>
  <c r="T1861" i="1"/>
  <c r="U1861" i="1"/>
  <c r="V1861" i="1"/>
  <c r="W1861" i="1" s="1"/>
  <c r="X1861" i="1"/>
  <c r="Y1861" i="1"/>
  <c r="Z1861" i="1"/>
  <c r="AA1861" i="1"/>
  <c r="AB1861" i="1"/>
  <c r="N1862" i="1"/>
  <c r="O1862" i="1"/>
  <c r="P1862" i="1"/>
  <c r="Q1862" i="1"/>
  <c r="R1862" i="1"/>
  <c r="S1862" i="1"/>
  <c r="T1862" i="1"/>
  <c r="U1862" i="1"/>
  <c r="V1862" i="1"/>
  <c r="W1862" i="1" s="1"/>
  <c r="X1862" i="1"/>
  <c r="Y1862" i="1"/>
  <c r="Z1862" i="1"/>
  <c r="AA1862" i="1"/>
  <c r="AB1862" i="1"/>
  <c r="N1863" i="1"/>
  <c r="O1863" i="1"/>
  <c r="P1863" i="1"/>
  <c r="Q1863" i="1"/>
  <c r="R1863" i="1"/>
  <c r="S1863" i="1"/>
  <c r="T1863" i="1"/>
  <c r="U1863" i="1"/>
  <c r="V1863" i="1"/>
  <c r="W1863" i="1" s="1"/>
  <c r="X1863" i="1"/>
  <c r="Y1863" i="1"/>
  <c r="Z1863" i="1"/>
  <c r="AA1863" i="1"/>
  <c r="AB1863" i="1"/>
  <c r="N1864" i="1"/>
  <c r="O1864" i="1"/>
  <c r="P1864" i="1"/>
  <c r="Q1864" i="1"/>
  <c r="R1864" i="1"/>
  <c r="S1864" i="1"/>
  <c r="T1864" i="1"/>
  <c r="U1864" i="1"/>
  <c r="V1864" i="1"/>
  <c r="W1864" i="1" s="1"/>
  <c r="X1864" i="1"/>
  <c r="Y1864" i="1"/>
  <c r="Z1864" i="1"/>
  <c r="AA1864" i="1"/>
  <c r="AB1864" i="1"/>
  <c r="N1865" i="1"/>
  <c r="O1865" i="1"/>
  <c r="P1865" i="1"/>
  <c r="Q1865" i="1"/>
  <c r="R1865" i="1"/>
  <c r="S1865" i="1"/>
  <c r="T1865" i="1"/>
  <c r="U1865" i="1"/>
  <c r="V1865" i="1"/>
  <c r="W1865" i="1" s="1"/>
  <c r="X1865" i="1"/>
  <c r="Y1865" i="1"/>
  <c r="Z1865" i="1"/>
  <c r="AA1865" i="1"/>
  <c r="AB1865" i="1"/>
  <c r="N1866" i="1"/>
  <c r="O1866" i="1"/>
  <c r="P1866" i="1"/>
  <c r="Q1866" i="1"/>
  <c r="R1866" i="1"/>
  <c r="S1866" i="1"/>
  <c r="T1866" i="1"/>
  <c r="U1866" i="1"/>
  <c r="V1866" i="1"/>
  <c r="W1866" i="1" s="1"/>
  <c r="X1866" i="1"/>
  <c r="Y1866" i="1"/>
  <c r="Z1866" i="1"/>
  <c r="AA1866" i="1"/>
  <c r="AB1866" i="1"/>
  <c r="N1867" i="1"/>
  <c r="O1867" i="1"/>
  <c r="P1867" i="1"/>
  <c r="Q1867" i="1"/>
  <c r="R1867" i="1"/>
  <c r="S1867" i="1"/>
  <c r="T1867" i="1"/>
  <c r="U1867" i="1"/>
  <c r="V1867" i="1"/>
  <c r="W1867" i="1" s="1"/>
  <c r="X1867" i="1"/>
  <c r="Y1867" i="1"/>
  <c r="Z1867" i="1"/>
  <c r="AA1867" i="1"/>
  <c r="AB1867" i="1"/>
  <c r="N1868" i="1"/>
  <c r="O1868" i="1"/>
  <c r="P1868" i="1"/>
  <c r="Q1868" i="1"/>
  <c r="R1868" i="1"/>
  <c r="S1868" i="1"/>
  <c r="T1868" i="1"/>
  <c r="U1868" i="1"/>
  <c r="V1868" i="1"/>
  <c r="W1868" i="1" s="1"/>
  <c r="X1868" i="1"/>
  <c r="Y1868" i="1"/>
  <c r="Z1868" i="1"/>
  <c r="AA1868" i="1"/>
  <c r="AB1868" i="1"/>
  <c r="N1869" i="1"/>
  <c r="O1869" i="1"/>
  <c r="P1869" i="1"/>
  <c r="Q1869" i="1"/>
  <c r="R1869" i="1"/>
  <c r="S1869" i="1"/>
  <c r="T1869" i="1"/>
  <c r="U1869" i="1"/>
  <c r="V1869" i="1"/>
  <c r="W1869" i="1" s="1"/>
  <c r="X1869" i="1"/>
  <c r="Y1869" i="1"/>
  <c r="Z1869" i="1"/>
  <c r="AA1869" i="1"/>
  <c r="AB1869" i="1"/>
  <c r="N1870" i="1"/>
  <c r="O1870" i="1"/>
  <c r="P1870" i="1"/>
  <c r="Q1870" i="1"/>
  <c r="R1870" i="1"/>
  <c r="S1870" i="1"/>
  <c r="T1870" i="1"/>
  <c r="U1870" i="1"/>
  <c r="V1870" i="1"/>
  <c r="W1870" i="1" s="1"/>
  <c r="X1870" i="1"/>
  <c r="Y1870" i="1"/>
  <c r="Z1870" i="1"/>
  <c r="AA1870" i="1"/>
  <c r="AB1870" i="1"/>
  <c r="N1871" i="1"/>
  <c r="O1871" i="1"/>
  <c r="P1871" i="1"/>
  <c r="Q1871" i="1"/>
  <c r="R1871" i="1"/>
  <c r="S1871" i="1"/>
  <c r="T1871" i="1"/>
  <c r="U1871" i="1"/>
  <c r="V1871" i="1"/>
  <c r="W1871" i="1" s="1"/>
  <c r="X1871" i="1"/>
  <c r="Y1871" i="1"/>
  <c r="Z1871" i="1"/>
  <c r="AA1871" i="1"/>
  <c r="AB1871" i="1"/>
  <c r="N1872" i="1"/>
  <c r="O1872" i="1"/>
  <c r="P1872" i="1"/>
  <c r="Q1872" i="1"/>
  <c r="R1872" i="1"/>
  <c r="S1872" i="1"/>
  <c r="T1872" i="1"/>
  <c r="U1872" i="1"/>
  <c r="V1872" i="1"/>
  <c r="W1872" i="1" s="1"/>
  <c r="X1872" i="1"/>
  <c r="Y1872" i="1"/>
  <c r="Z1872" i="1"/>
  <c r="AA1872" i="1"/>
  <c r="AB1872" i="1"/>
  <c r="N1873" i="1"/>
  <c r="O1873" i="1"/>
  <c r="P1873" i="1"/>
  <c r="Q1873" i="1"/>
  <c r="R1873" i="1"/>
  <c r="S1873" i="1"/>
  <c r="T1873" i="1"/>
  <c r="U1873" i="1"/>
  <c r="V1873" i="1"/>
  <c r="W1873" i="1" s="1"/>
  <c r="X1873" i="1"/>
  <c r="Y1873" i="1"/>
  <c r="Z1873" i="1"/>
  <c r="AA1873" i="1"/>
  <c r="AB1873" i="1"/>
  <c r="N1874" i="1"/>
  <c r="O1874" i="1"/>
  <c r="P1874" i="1"/>
  <c r="Q1874" i="1"/>
  <c r="R1874" i="1"/>
  <c r="S1874" i="1"/>
  <c r="T1874" i="1"/>
  <c r="U1874" i="1"/>
  <c r="V1874" i="1"/>
  <c r="W1874" i="1" s="1"/>
  <c r="X1874" i="1"/>
  <c r="Y1874" i="1"/>
  <c r="Z1874" i="1"/>
  <c r="AA1874" i="1"/>
  <c r="AB1874" i="1"/>
  <c r="N1875" i="1"/>
  <c r="O1875" i="1"/>
  <c r="P1875" i="1"/>
  <c r="Q1875" i="1"/>
  <c r="R1875" i="1"/>
  <c r="S1875" i="1"/>
  <c r="T1875" i="1"/>
  <c r="U1875" i="1"/>
  <c r="V1875" i="1"/>
  <c r="W1875" i="1" s="1"/>
  <c r="X1875" i="1"/>
  <c r="Y1875" i="1"/>
  <c r="Z1875" i="1"/>
  <c r="AA1875" i="1"/>
  <c r="AB1875" i="1"/>
  <c r="N1876" i="1"/>
  <c r="O1876" i="1"/>
  <c r="P1876" i="1"/>
  <c r="Q1876" i="1"/>
  <c r="R1876" i="1"/>
  <c r="S1876" i="1"/>
  <c r="T1876" i="1"/>
  <c r="U1876" i="1"/>
  <c r="V1876" i="1"/>
  <c r="W1876" i="1" s="1"/>
  <c r="X1876" i="1"/>
  <c r="Y1876" i="1"/>
  <c r="Z1876" i="1"/>
  <c r="AA1876" i="1"/>
  <c r="AB1876" i="1"/>
  <c r="N1877" i="1"/>
  <c r="O1877" i="1"/>
  <c r="P1877" i="1"/>
  <c r="Q1877" i="1"/>
  <c r="R1877" i="1"/>
  <c r="S1877" i="1"/>
  <c r="T1877" i="1"/>
  <c r="U1877" i="1"/>
  <c r="V1877" i="1"/>
  <c r="W1877" i="1" s="1"/>
  <c r="X1877" i="1"/>
  <c r="Y1877" i="1"/>
  <c r="Z1877" i="1"/>
  <c r="AA1877" i="1"/>
  <c r="AB1877" i="1"/>
  <c r="N1878" i="1"/>
  <c r="O1878" i="1"/>
  <c r="P1878" i="1"/>
  <c r="Q1878" i="1"/>
  <c r="R1878" i="1"/>
  <c r="S1878" i="1"/>
  <c r="T1878" i="1"/>
  <c r="U1878" i="1"/>
  <c r="V1878" i="1"/>
  <c r="W1878" i="1" s="1"/>
  <c r="X1878" i="1"/>
  <c r="Y1878" i="1"/>
  <c r="Z1878" i="1"/>
  <c r="AA1878" i="1"/>
  <c r="AB1878" i="1"/>
  <c r="N1879" i="1"/>
  <c r="O1879" i="1"/>
  <c r="P1879" i="1"/>
  <c r="Q1879" i="1"/>
  <c r="R1879" i="1"/>
  <c r="S1879" i="1"/>
  <c r="T1879" i="1"/>
  <c r="U1879" i="1"/>
  <c r="V1879" i="1"/>
  <c r="W1879" i="1" s="1"/>
  <c r="X1879" i="1"/>
  <c r="Y1879" i="1"/>
  <c r="Z1879" i="1"/>
  <c r="AA1879" i="1"/>
  <c r="AB1879" i="1"/>
  <c r="N1880" i="1"/>
  <c r="O1880" i="1"/>
  <c r="P1880" i="1"/>
  <c r="Q1880" i="1"/>
  <c r="R1880" i="1"/>
  <c r="S1880" i="1"/>
  <c r="T1880" i="1"/>
  <c r="U1880" i="1"/>
  <c r="V1880" i="1"/>
  <c r="W1880" i="1" s="1"/>
  <c r="X1880" i="1"/>
  <c r="Y1880" i="1"/>
  <c r="Z1880" i="1"/>
  <c r="AA1880" i="1"/>
  <c r="AB1880" i="1"/>
  <c r="N1881" i="1"/>
  <c r="O1881" i="1"/>
  <c r="P1881" i="1"/>
  <c r="Q1881" i="1"/>
  <c r="R1881" i="1"/>
  <c r="S1881" i="1"/>
  <c r="T1881" i="1"/>
  <c r="U1881" i="1"/>
  <c r="V1881" i="1"/>
  <c r="W1881" i="1" s="1"/>
  <c r="X1881" i="1"/>
  <c r="Y1881" i="1"/>
  <c r="Z1881" i="1"/>
  <c r="AA1881" i="1"/>
  <c r="AB1881" i="1"/>
  <c r="N1882" i="1"/>
  <c r="O1882" i="1"/>
  <c r="P1882" i="1"/>
  <c r="Q1882" i="1"/>
  <c r="R1882" i="1"/>
  <c r="S1882" i="1"/>
  <c r="T1882" i="1"/>
  <c r="U1882" i="1"/>
  <c r="V1882" i="1"/>
  <c r="W1882" i="1" s="1"/>
  <c r="X1882" i="1"/>
  <c r="Y1882" i="1"/>
  <c r="Z1882" i="1"/>
  <c r="AA1882" i="1"/>
  <c r="AB1882" i="1"/>
  <c r="N1883" i="1"/>
  <c r="O1883" i="1"/>
  <c r="P1883" i="1"/>
  <c r="Q1883" i="1"/>
  <c r="R1883" i="1"/>
  <c r="S1883" i="1"/>
  <c r="T1883" i="1"/>
  <c r="U1883" i="1"/>
  <c r="V1883" i="1"/>
  <c r="W1883" i="1" s="1"/>
  <c r="X1883" i="1"/>
  <c r="Y1883" i="1"/>
  <c r="Z1883" i="1"/>
  <c r="AA1883" i="1"/>
  <c r="AB1883" i="1"/>
  <c r="N1884" i="1"/>
  <c r="O1884" i="1"/>
  <c r="P1884" i="1"/>
  <c r="Q1884" i="1"/>
  <c r="R1884" i="1"/>
  <c r="S1884" i="1"/>
  <c r="T1884" i="1"/>
  <c r="U1884" i="1"/>
  <c r="V1884" i="1"/>
  <c r="W1884" i="1" s="1"/>
  <c r="X1884" i="1"/>
  <c r="Y1884" i="1"/>
  <c r="Z1884" i="1"/>
  <c r="AA1884" i="1"/>
  <c r="AB1884" i="1"/>
  <c r="N1885" i="1"/>
  <c r="O1885" i="1"/>
  <c r="P1885" i="1"/>
  <c r="Q1885" i="1"/>
  <c r="R1885" i="1"/>
  <c r="S1885" i="1"/>
  <c r="T1885" i="1"/>
  <c r="U1885" i="1"/>
  <c r="V1885" i="1"/>
  <c r="W1885" i="1" s="1"/>
  <c r="X1885" i="1"/>
  <c r="Y1885" i="1"/>
  <c r="Z1885" i="1"/>
  <c r="AA1885" i="1"/>
  <c r="AB1885" i="1"/>
  <c r="N1886" i="1"/>
  <c r="O1886" i="1"/>
  <c r="P1886" i="1"/>
  <c r="Q1886" i="1"/>
  <c r="R1886" i="1"/>
  <c r="S1886" i="1"/>
  <c r="T1886" i="1"/>
  <c r="U1886" i="1"/>
  <c r="V1886" i="1"/>
  <c r="W1886" i="1" s="1"/>
  <c r="X1886" i="1"/>
  <c r="Y1886" i="1"/>
  <c r="Z1886" i="1"/>
  <c r="AA1886" i="1"/>
  <c r="AB1886" i="1"/>
  <c r="N1887" i="1"/>
  <c r="O1887" i="1"/>
  <c r="P1887" i="1"/>
  <c r="Q1887" i="1"/>
  <c r="R1887" i="1"/>
  <c r="S1887" i="1"/>
  <c r="T1887" i="1"/>
  <c r="U1887" i="1"/>
  <c r="V1887" i="1"/>
  <c r="W1887" i="1" s="1"/>
  <c r="X1887" i="1"/>
  <c r="Y1887" i="1"/>
  <c r="Z1887" i="1"/>
  <c r="AA1887" i="1"/>
  <c r="AB1887" i="1"/>
  <c r="N1888" i="1"/>
  <c r="O1888" i="1"/>
  <c r="P1888" i="1"/>
  <c r="Q1888" i="1"/>
  <c r="R1888" i="1"/>
  <c r="S1888" i="1"/>
  <c r="T1888" i="1"/>
  <c r="U1888" i="1"/>
  <c r="V1888" i="1"/>
  <c r="W1888" i="1" s="1"/>
  <c r="X1888" i="1"/>
  <c r="Y1888" i="1"/>
  <c r="Z1888" i="1"/>
  <c r="AA1888" i="1"/>
  <c r="AB1888" i="1"/>
  <c r="N1889" i="1"/>
  <c r="O1889" i="1"/>
  <c r="P1889" i="1"/>
  <c r="Q1889" i="1"/>
  <c r="R1889" i="1"/>
  <c r="S1889" i="1"/>
  <c r="T1889" i="1"/>
  <c r="U1889" i="1"/>
  <c r="V1889" i="1"/>
  <c r="W1889" i="1" s="1"/>
  <c r="X1889" i="1"/>
  <c r="Y1889" i="1"/>
  <c r="Z1889" i="1"/>
  <c r="AA1889" i="1"/>
  <c r="AB1889" i="1"/>
  <c r="N1890" i="1"/>
  <c r="O1890" i="1"/>
  <c r="P1890" i="1"/>
  <c r="Q1890" i="1"/>
  <c r="R1890" i="1"/>
  <c r="S1890" i="1"/>
  <c r="T1890" i="1"/>
  <c r="U1890" i="1"/>
  <c r="V1890" i="1"/>
  <c r="W1890" i="1" s="1"/>
  <c r="X1890" i="1"/>
  <c r="Y1890" i="1"/>
  <c r="Z1890" i="1"/>
  <c r="AA1890" i="1"/>
  <c r="AB1890" i="1"/>
  <c r="N1891" i="1"/>
  <c r="O1891" i="1"/>
  <c r="P1891" i="1"/>
  <c r="Q1891" i="1"/>
  <c r="R1891" i="1"/>
  <c r="S1891" i="1"/>
  <c r="T1891" i="1"/>
  <c r="U1891" i="1"/>
  <c r="V1891" i="1"/>
  <c r="W1891" i="1" s="1"/>
  <c r="X1891" i="1"/>
  <c r="Y1891" i="1"/>
  <c r="Z1891" i="1"/>
  <c r="AA1891" i="1"/>
  <c r="AB1891" i="1"/>
  <c r="N1892" i="1"/>
  <c r="O1892" i="1"/>
  <c r="P1892" i="1"/>
  <c r="Q1892" i="1"/>
  <c r="R1892" i="1"/>
  <c r="S1892" i="1"/>
  <c r="T1892" i="1"/>
  <c r="U1892" i="1"/>
  <c r="V1892" i="1"/>
  <c r="W1892" i="1" s="1"/>
  <c r="X1892" i="1"/>
  <c r="Y1892" i="1"/>
  <c r="Z1892" i="1"/>
  <c r="AA1892" i="1"/>
  <c r="AB1892" i="1"/>
  <c r="N1893" i="1"/>
  <c r="O1893" i="1"/>
  <c r="P1893" i="1"/>
  <c r="Q1893" i="1"/>
  <c r="R1893" i="1"/>
  <c r="S1893" i="1"/>
  <c r="T1893" i="1"/>
  <c r="U1893" i="1"/>
  <c r="V1893" i="1"/>
  <c r="W1893" i="1" s="1"/>
  <c r="X1893" i="1"/>
  <c r="Y1893" i="1"/>
  <c r="Z1893" i="1"/>
  <c r="AA1893" i="1"/>
  <c r="AB1893" i="1"/>
  <c r="N1894" i="1"/>
  <c r="O1894" i="1"/>
  <c r="P1894" i="1"/>
  <c r="Q1894" i="1"/>
  <c r="R1894" i="1"/>
  <c r="S1894" i="1"/>
  <c r="T1894" i="1"/>
  <c r="U1894" i="1"/>
  <c r="V1894" i="1"/>
  <c r="W1894" i="1" s="1"/>
  <c r="X1894" i="1"/>
  <c r="Y1894" i="1"/>
  <c r="Z1894" i="1"/>
  <c r="AA1894" i="1"/>
  <c r="AB1894" i="1"/>
  <c r="N1895" i="1"/>
  <c r="O1895" i="1"/>
  <c r="P1895" i="1"/>
  <c r="Q1895" i="1"/>
  <c r="R1895" i="1"/>
  <c r="S1895" i="1"/>
  <c r="T1895" i="1"/>
  <c r="U1895" i="1"/>
  <c r="V1895" i="1"/>
  <c r="W1895" i="1" s="1"/>
  <c r="X1895" i="1"/>
  <c r="Y1895" i="1"/>
  <c r="Z1895" i="1"/>
  <c r="AA1895" i="1"/>
  <c r="AB1895" i="1"/>
  <c r="N1896" i="1"/>
  <c r="O1896" i="1"/>
  <c r="P1896" i="1"/>
  <c r="Q1896" i="1"/>
  <c r="R1896" i="1"/>
  <c r="S1896" i="1"/>
  <c r="T1896" i="1"/>
  <c r="U1896" i="1"/>
  <c r="V1896" i="1"/>
  <c r="W1896" i="1" s="1"/>
  <c r="X1896" i="1"/>
  <c r="Y1896" i="1"/>
  <c r="Z1896" i="1"/>
  <c r="AA1896" i="1"/>
  <c r="AB1896" i="1"/>
  <c r="N1897" i="1"/>
  <c r="O1897" i="1"/>
  <c r="P1897" i="1"/>
  <c r="Q1897" i="1"/>
  <c r="R1897" i="1"/>
  <c r="S1897" i="1"/>
  <c r="T1897" i="1"/>
  <c r="U1897" i="1"/>
  <c r="V1897" i="1"/>
  <c r="W1897" i="1" s="1"/>
  <c r="X1897" i="1"/>
  <c r="Y1897" i="1"/>
  <c r="Z1897" i="1"/>
  <c r="AA1897" i="1"/>
  <c r="AB1897" i="1"/>
  <c r="N1898" i="1"/>
  <c r="O1898" i="1"/>
  <c r="P1898" i="1"/>
  <c r="Q1898" i="1"/>
  <c r="R1898" i="1"/>
  <c r="S1898" i="1"/>
  <c r="T1898" i="1"/>
  <c r="U1898" i="1"/>
  <c r="V1898" i="1"/>
  <c r="W1898" i="1" s="1"/>
  <c r="X1898" i="1"/>
  <c r="Y1898" i="1"/>
  <c r="Z1898" i="1"/>
  <c r="AA1898" i="1"/>
  <c r="AB1898" i="1"/>
  <c r="N1899" i="1"/>
  <c r="O1899" i="1"/>
  <c r="P1899" i="1"/>
  <c r="Q1899" i="1"/>
  <c r="R1899" i="1"/>
  <c r="S1899" i="1"/>
  <c r="T1899" i="1"/>
  <c r="U1899" i="1"/>
  <c r="V1899" i="1"/>
  <c r="W1899" i="1" s="1"/>
  <c r="X1899" i="1"/>
  <c r="Y1899" i="1"/>
  <c r="Z1899" i="1"/>
  <c r="AA1899" i="1"/>
  <c r="AB1899" i="1"/>
  <c r="N1900" i="1"/>
  <c r="O1900" i="1"/>
  <c r="P1900" i="1"/>
  <c r="Q1900" i="1"/>
  <c r="R1900" i="1"/>
  <c r="S1900" i="1"/>
  <c r="T1900" i="1"/>
  <c r="U1900" i="1"/>
  <c r="V1900" i="1"/>
  <c r="W1900" i="1" s="1"/>
  <c r="X1900" i="1"/>
  <c r="Y1900" i="1"/>
  <c r="Z1900" i="1"/>
  <c r="AA1900" i="1"/>
  <c r="AB1900" i="1"/>
  <c r="N1901" i="1"/>
  <c r="O1901" i="1"/>
  <c r="P1901" i="1"/>
  <c r="Q1901" i="1"/>
  <c r="R1901" i="1"/>
  <c r="S1901" i="1"/>
  <c r="T1901" i="1"/>
  <c r="U1901" i="1"/>
  <c r="V1901" i="1"/>
  <c r="W1901" i="1" s="1"/>
  <c r="X1901" i="1"/>
  <c r="Y1901" i="1"/>
  <c r="Z1901" i="1"/>
  <c r="AA1901" i="1"/>
  <c r="AB1901" i="1"/>
  <c r="N1902" i="1"/>
  <c r="O1902" i="1"/>
  <c r="P1902" i="1"/>
  <c r="Q1902" i="1"/>
  <c r="R1902" i="1"/>
  <c r="S1902" i="1"/>
  <c r="T1902" i="1"/>
  <c r="U1902" i="1"/>
  <c r="V1902" i="1"/>
  <c r="W1902" i="1" s="1"/>
  <c r="X1902" i="1"/>
  <c r="Y1902" i="1"/>
  <c r="Z1902" i="1"/>
  <c r="AA1902" i="1"/>
  <c r="AB1902" i="1"/>
  <c r="N1903" i="1"/>
  <c r="O1903" i="1"/>
  <c r="P1903" i="1"/>
  <c r="Q1903" i="1"/>
  <c r="R1903" i="1"/>
  <c r="S1903" i="1"/>
  <c r="T1903" i="1"/>
  <c r="U1903" i="1"/>
  <c r="V1903" i="1"/>
  <c r="W1903" i="1" s="1"/>
  <c r="X1903" i="1"/>
  <c r="Y1903" i="1"/>
  <c r="Z1903" i="1"/>
  <c r="AA1903" i="1"/>
  <c r="AB1903" i="1"/>
  <c r="N1904" i="1"/>
  <c r="O1904" i="1"/>
  <c r="P1904" i="1"/>
  <c r="Q1904" i="1"/>
  <c r="R1904" i="1"/>
  <c r="S1904" i="1"/>
  <c r="T1904" i="1"/>
  <c r="U1904" i="1"/>
  <c r="V1904" i="1"/>
  <c r="W1904" i="1" s="1"/>
  <c r="X1904" i="1"/>
  <c r="Y1904" i="1"/>
  <c r="Z1904" i="1"/>
  <c r="AA1904" i="1"/>
  <c r="AB1904" i="1"/>
  <c r="N1905" i="1"/>
  <c r="O1905" i="1"/>
  <c r="P1905" i="1"/>
  <c r="Q1905" i="1"/>
  <c r="R1905" i="1"/>
  <c r="S1905" i="1"/>
  <c r="T1905" i="1"/>
  <c r="U1905" i="1"/>
  <c r="V1905" i="1"/>
  <c r="W1905" i="1" s="1"/>
  <c r="X1905" i="1"/>
  <c r="Y1905" i="1"/>
  <c r="Z1905" i="1"/>
  <c r="AA1905" i="1"/>
  <c r="AB1905" i="1"/>
  <c r="N1906" i="1"/>
  <c r="O1906" i="1"/>
  <c r="P1906" i="1"/>
  <c r="Q1906" i="1"/>
  <c r="R1906" i="1"/>
  <c r="S1906" i="1"/>
  <c r="T1906" i="1"/>
  <c r="U1906" i="1"/>
  <c r="V1906" i="1"/>
  <c r="W1906" i="1" s="1"/>
  <c r="X1906" i="1"/>
  <c r="Y1906" i="1"/>
  <c r="Z1906" i="1"/>
  <c r="AA1906" i="1"/>
  <c r="AB1906" i="1"/>
  <c r="N1907" i="1"/>
  <c r="O1907" i="1"/>
  <c r="P1907" i="1"/>
  <c r="Q1907" i="1"/>
  <c r="R1907" i="1"/>
  <c r="S1907" i="1"/>
  <c r="T1907" i="1"/>
  <c r="U1907" i="1"/>
  <c r="V1907" i="1"/>
  <c r="W1907" i="1" s="1"/>
  <c r="X1907" i="1"/>
  <c r="Y1907" i="1"/>
  <c r="Z1907" i="1"/>
  <c r="AA1907" i="1"/>
  <c r="AB1907" i="1"/>
  <c r="N1908" i="1"/>
  <c r="O1908" i="1"/>
  <c r="P1908" i="1"/>
  <c r="Q1908" i="1"/>
  <c r="R1908" i="1"/>
  <c r="S1908" i="1"/>
  <c r="T1908" i="1"/>
  <c r="U1908" i="1"/>
  <c r="V1908" i="1"/>
  <c r="W1908" i="1" s="1"/>
  <c r="X1908" i="1"/>
  <c r="Y1908" i="1"/>
  <c r="Z1908" i="1"/>
  <c r="AA1908" i="1"/>
  <c r="AB1908" i="1"/>
  <c r="N1909" i="1"/>
  <c r="O1909" i="1"/>
  <c r="P1909" i="1"/>
  <c r="Q1909" i="1"/>
  <c r="R1909" i="1"/>
  <c r="S1909" i="1"/>
  <c r="T1909" i="1"/>
  <c r="U1909" i="1"/>
  <c r="V1909" i="1"/>
  <c r="W1909" i="1" s="1"/>
  <c r="X1909" i="1"/>
  <c r="Y1909" i="1"/>
  <c r="Z1909" i="1"/>
  <c r="AA1909" i="1"/>
  <c r="AB1909" i="1"/>
  <c r="N1910" i="1"/>
  <c r="O1910" i="1"/>
  <c r="P1910" i="1"/>
  <c r="Q1910" i="1"/>
  <c r="R1910" i="1"/>
  <c r="S1910" i="1"/>
  <c r="T1910" i="1"/>
  <c r="U1910" i="1"/>
  <c r="V1910" i="1"/>
  <c r="W1910" i="1" s="1"/>
  <c r="X1910" i="1"/>
  <c r="Y1910" i="1"/>
  <c r="Z1910" i="1"/>
  <c r="AA1910" i="1"/>
  <c r="AB1910" i="1"/>
  <c r="N1911" i="1"/>
  <c r="O1911" i="1"/>
  <c r="P1911" i="1"/>
  <c r="Q1911" i="1"/>
  <c r="R1911" i="1"/>
  <c r="S1911" i="1"/>
  <c r="T1911" i="1"/>
  <c r="U1911" i="1"/>
  <c r="V1911" i="1"/>
  <c r="W1911" i="1" s="1"/>
  <c r="X1911" i="1"/>
  <c r="Y1911" i="1"/>
  <c r="Z1911" i="1"/>
  <c r="AA1911" i="1"/>
  <c r="AB1911" i="1"/>
  <c r="N1912" i="1"/>
  <c r="O1912" i="1"/>
  <c r="P1912" i="1"/>
  <c r="Q1912" i="1"/>
  <c r="R1912" i="1"/>
  <c r="S1912" i="1"/>
  <c r="T1912" i="1"/>
  <c r="U1912" i="1"/>
  <c r="V1912" i="1"/>
  <c r="W1912" i="1" s="1"/>
  <c r="X1912" i="1"/>
  <c r="Y1912" i="1"/>
  <c r="Z1912" i="1"/>
  <c r="AA1912" i="1"/>
  <c r="AB1912" i="1"/>
  <c r="N1913" i="1"/>
  <c r="O1913" i="1"/>
  <c r="P1913" i="1"/>
  <c r="Q1913" i="1"/>
  <c r="R1913" i="1"/>
  <c r="S1913" i="1"/>
  <c r="T1913" i="1"/>
  <c r="U1913" i="1"/>
  <c r="V1913" i="1"/>
  <c r="W1913" i="1" s="1"/>
  <c r="X1913" i="1"/>
  <c r="Y1913" i="1"/>
  <c r="Z1913" i="1"/>
  <c r="AA1913" i="1"/>
  <c r="AB1913" i="1"/>
  <c r="N1914" i="1"/>
  <c r="O1914" i="1"/>
  <c r="P1914" i="1"/>
  <c r="Q1914" i="1"/>
  <c r="R1914" i="1"/>
  <c r="S1914" i="1"/>
  <c r="T1914" i="1"/>
  <c r="U1914" i="1"/>
  <c r="V1914" i="1"/>
  <c r="W1914" i="1" s="1"/>
  <c r="X1914" i="1"/>
  <c r="Y1914" i="1"/>
  <c r="Z1914" i="1"/>
  <c r="AA1914" i="1"/>
  <c r="AB1914" i="1"/>
  <c r="N1915" i="1"/>
  <c r="O1915" i="1"/>
  <c r="P1915" i="1"/>
  <c r="Q1915" i="1"/>
  <c r="R1915" i="1"/>
  <c r="S1915" i="1"/>
  <c r="T1915" i="1"/>
  <c r="U1915" i="1"/>
  <c r="V1915" i="1"/>
  <c r="W1915" i="1" s="1"/>
  <c r="X1915" i="1"/>
  <c r="Y1915" i="1"/>
  <c r="Z1915" i="1"/>
  <c r="AA1915" i="1"/>
  <c r="AB1915" i="1"/>
  <c r="N1916" i="1"/>
  <c r="O1916" i="1"/>
  <c r="P1916" i="1"/>
  <c r="Q1916" i="1"/>
  <c r="R1916" i="1"/>
  <c r="S1916" i="1"/>
  <c r="T1916" i="1"/>
  <c r="U1916" i="1"/>
  <c r="V1916" i="1"/>
  <c r="W1916" i="1" s="1"/>
  <c r="X1916" i="1"/>
  <c r="Y1916" i="1"/>
  <c r="Z1916" i="1"/>
  <c r="AA1916" i="1"/>
  <c r="AB1916" i="1"/>
  <c r="N1917" i="1"/>
  <c r="O1917" i="1"/>
  <c r="P1917" i="1"/>
  <c r="Q1917" i="1"/>
  <c r="R1917" i="1"/>
  <c r="S1917" i="1"/>
  <c r="T1917" i="1"/>
  <c r="U1917" i="1"/>
  <c r="V1917" i="1"/>
  <c r="W1917" i="1" s="1"/>
  <c r="X1917" i="1"/>
  <c r="Y1917" i="1"/>
  <c r="Z1917" i="1"/>
  <c r="AA1917" i="1"/>
  <c r="AB1917" i="1"/>
  <c r="N1918" i="1"/>
  <c r="O1918" i="1"/>
  <c r="P1918" i="1"/>
  <c r="Q1918" i="1"/>
  <c r="R1918" i="1"/>
  <c r="S1918" i="1"/>
  <c r="T1918" i="1"/>
  <c r="U1918" i="1"/>
  <c r="V1918" i="1"/>
  <c r="W1918" i="1" s="1"/>
  <c r="X1918" i="1"/>
  <c r="Y1918" i="1"/>
  <c r="Z1918" i="1"/>
  <c r="AA1918" i="1"/>
  <c r="AB1918" i="1"/>
  <c r="N1919" i="1"/>
  <c r="O1919" i="1"/>
  <c r="P1919" i="1"/>
  <c r="Q1919" i="1"/>
  <c r="R1919" i="1"/>
  <c r="S1919" i="1"/>
  <c r="T1919" i="1"/>
  <c r="U1919" i="1"/>
  <c r="V1919" i="1"/>
  <c r="W1919" i="1" s="1"/>
  <c r="X1919" i="1"/>
  <c r="Y1919" i="1"/>
  <c r="Z1919" i="1"/>
  <c r="AA1919" i="1"/>
  <c r="AB1919" i="1"/>
  <c r="N1920" i="1"/>
  <c r="O1920" i="1"/>
  <c r="P1920" i="1"/>
  <c r="Q1920" i="1"/>
  <c r="R1920" i="1"/>
  <c r="S1920" i="1"/>
  <c r="T1920" i="1"/>
  <c r="U1920" i="1"/>
  <c r="V1920" i="1"/>
  <c r="W1920" i="1" s="1"/>
  <c r="X1920" i="1"/>
  <c r="Y1920" i="1"/>
  <c r="Z1920" i="1"/>
  <c r="AA1920" i="1"/>
  <c r="AB1920" i="1"/>
  <c r="N1921" i="1"/>
  <c r="O1921" i="1"/>
  <c r="P1921" i="1"/>
  <c r="Q1921" i="1"/>
  <c r="R1921" i="1"/>
  <c r="S1921" i="1"/>
  <c r="T1921" i="1"/>
  <c r="U1921" i="1"/>
  <c r="V1921" i="1"/>
  <c r="W1921" i="1" s="1"/>
  <c r="X1921" i="1"/>
  <c r="Y1921" i="1"/>
  <c r="Z1921" i="1"/>
  <c r="AA1921" i="1"/>
  <c r="AB1921" i="1"/>
  <c r="N1922" i="1"/>
  <c r="O1922" i="1"/>
  <c r="P1922" i="1"/>
  <c r="Q1922" i="1"/>
  <c r="R1922" i="1"/>
  <c r="S1922" i="1"/>
  <c r="T1922" i="1"/>
  <c r="U1922" i="1"/>
  <c r="V1922" i="1"/>
  <c r="W1922" i="1" s="1"/>
  <c r="X1922" i="1"/>
  <c r="Y1922" i="1"/>
  <c r="Z1922" i="1"/>
  <c r="AA1922" i="1"/>
  <c r="AB1922" i="1"/>
  <c r="N1923" i="1"/>
  <c r="O1923" i="1"/>
  <c r="P1923" i="1"/>
  <c r="Q1923" i="1"/>
  <c r="R1923" i="1"/>
  <c r="S1923" i="1"/>
  <c r="T1923" i="1"/>
  <c r="U1923" i="1"/>
  <c r="V1923" i="1"/>
  <c r="W1923" i="1" s="1"/>
  <c r="X1923" i="1"/>
  <c r="Y1923" i="1"/>
  <c r="Z1923" i="1"/>
  <c r="AA1923" i="1"/>
  <c r="AB1923" i="1"/>
  <c r="N1924" i="1"/>
  <c r="O1924" i="1"/>
  <c r="P1924" i="1"/>
  <c r="Q1924" i="1"/>
  <c r="R1924" i="1"/>
  <c r="S1924" i="1"/>
  <c r="T1924" i="1"/>
  <c r="U1924" i="1"/>
  <c r="V1924" i="1"/>
  <c r="W1924" i="1" s="1"/>
  <c r="X1924" i="1"/>
  <c r="Y1924" i="1"/>
  <c r="Z1924" i="1"/>
  <c r="AA1924" i="1"/>
  <c r="AB1924" i="1"/>
  <c r="N1925" i="1"/>
  <c r="O1925" i="1"/>
  <c r="P1925" i="1"/>
  <c r="Q1925" i="1"/>
  <c r="R1925" i="1"/>
  <c r="S1925" i="1"/>
  <c r="T1925" i="1"/>
  <c r="U1925" i="1"/>
  <c r="V1925" i="1"/>
  <c r="W1925" i="1" s="1"/>
  <c r="X1925" i="1"/>
  <c r="Y1925" i="1"/>
  <c r="Z1925" i="1"/>
  <c r="AA1925" i="1"/>
  <c r="AB1925" i="1"/>
  <c r="N1926" i="1"/>
  <c r="O1926" i="1"/>
  <c r="P1926" i="1"/>
  <c r="Q1926" i="1"/>
  <c r="R1926" i="1"/>
  <c r="S1926" i="1"/>
  <c r="T1926" i="1"/>
  <c r="U1926" i="1"/>
  <c r="V1926" i="1"/>
  <c r="W1926" i="1" s="1"/>
  <c r="X1926" i="1"/>
  <c r="Y1926" i="1"/>
  <c r="Z1926" i="1"/>
  <c r="AA1926" i="1"/>
  <c r="AB1926" i="1"/>
  <c r="N1927" i="1"/>
  <c r="O1927" i="1"/>
  <c r="P1927" i="1"/>
  <c r="Q1927" i="1"/>
  <c r="R1927" i="1"/>
  <c r="S1927" i="1"/>
  <c r="T1927" i="1"/>
  <c r="U1927" i="1"/>
  <c r="V1927" i="1"/>
  <c r="W1927" i="1" s="1"/>
  <c r="X1927" i="1"/>
  <c r="Y1927" i="1"/>
  <c r="Z1927" i="1"/>
  <c r="AA1927" i="1"/>
  <c r="AB1927" i="1"/>
  <c r="N1928" i="1"/>
  <c r="O1928" i="1"/>
  <c r="P1928" i="1"/>
  <c r="Q1928" i="1"/>
  <c r="R1928" i="1"/>
  <c r="S1928" i="1"/>
  <c r="T1928" i="1"/>
  <c r="U1928" i="1"/>
  <c r="V1928" i="1"/>
  <c r="W1928" i="1" s="1"/>
  <c r="X1928" i="1"/>
  <c r="Y1928" i="1"/>
  <c r="Z1928" i="1"/>
  <c r="AA1928" i="1"/>
  <c r="AB1928" i="1"/>
  <c r="N1929" i="1"/>
  <c r="O1929" i="1"/>
  <c r="P1929" i="1"/>
  <c r="Q1929" i="1"/>
  <c r="R1929" i="1"/>
  <c r="S1929" i="1"/>
  <c r="T1929" i="1"/>
  <c r="U1929" i="1"/>
  <c r="V1929" i="1"/>
  <c r="W1929" i="1" s="1"/>
  <c r="X1929" i="1"/>
  <c r="Y1929" i="1"/>
  <c r="Z1929" i="1"/>
  <c r="AA1929" i="1"/>
  <c r="AB1929" i="1"/>
  <c r="N1930" i="1"/>
  <c r="O1930" i="1"/>
  <c r="P1930" i="1"/>
  <c r="Q1930" i="1"/>
  <c r="R1930" i="1"/>
  <c r="S1930" i="1"/>
  <c r="T1930" i="1"/>
  <c r="U1930" i="1"/>
  <c r="V1930" i="1"/>
  <c r="W1930" i="1" s="1"/>
  <c r="X1930" i="1"/>
  <c r="Y1930" i="1"/>
  <c r="Z1930" i="1"/>
  <c r="AA1930" i="1"/>
  <c r="AB1930" i="1"/>
  <c r="N1931" i="1"/>
  <c r="O1931" i="1"/>
  <c r="P1931" i="1"/>
  <c r="Q1931" i="1"/>
  <c r="R1931" i="1"/>
  <c r="S1931" i="1"/>
  <c r="T1931" i="1"/>
  <c r="U1931" i="1"/>
  <c r="V1931" i="1"/>
  <c r="W1931" i="1" s="1"/>
  <c r="X1931" i="1"/>
  <c r="Y1931" i="1"/>
  <c r="Z1931" i="1"/>
  <c r="AA1931" i="1"/>
  <c r="AB1931" i="1"/>
  <c r="N1932" i="1"/>
  <c r="O1932" i="1"/>
  <c r="P1932" i="1"/>
  <c r="Q1932" i="1"/>
  <c r="R1932" i="1"/>
  <c r="S1932" i="1"/>
  <c r="T1932" i="1"/>
  <c r="U1932" i="1"/>
  <c r="V1932" i="1"/>
  <c r="W1932" i="1" s="1"/>
  <c r="X1932" i="1"/>
  <c r="Y1932" i="1"/>
  <c r="Z1932" i="1"/>
  <c r="AA1932" i="1"/>
  <c r="AB1932" i="1"/>
  <c r="N1933" i="1"/>
  <c r="O1933" i="1"/>
  <c r="P1933" i="1"/>
  <c r="Q1933" i="1"/>
  <c r="R1933" i="1"/>
  <c r="S1933" i="1"/>
  <c r="T1933" i="1"/>
  <c r="U1933" i="1"/>
  <c r="V1933" i="1"/>
  <c r="W1933" i="1" s="1"/>
  <c r="X1933" i="1"/>
  <c r="Y1933" i="1"/>
  <c r="Z1933" i="1"/>
  <c r="AA1933" i="1"/>
  <c r="AB1933" i="1"/>
  <c r="N1934" i="1"/>
  <c r="O1934" i="1"/>
  <c r="P1934" i="1"/>
  <c r="Q1934" i="1"/>
  <c r="R1934" i="1"/>
  <c r="S1934" i="1"/>
  <c r="T1934" i="1"/>
  <c r="U1934" i="1"/>
  <c r="V1934" i="1"/>
  <c r="W1934" i="1" s="1"/>
  <c r="X1934" i="1"/>
  <c r="Y1934" i="1"/>
  <c r="Z1934" i="1"/>
  <c r="AA1934" i="1"/>
  <c r="AB1934" i="1"/>
  <c r="N1935" i="1"/>
  <c r="O1935" i="1"/>
  <c r="P1935" i="1"/>
  <c r="Q1935" i="1"/>
  <c r="R1935" i="1"/>
  <c r="S1935" i="1"/>
  <c r="T1935" i="1"/>
  <c r="U1935" i="1"/>
  <c r="V1935" i="1"/>
  <c r="W1935" i="1" s="1"/>
  <c r="X1935" i="1"/>
  <c r="Y1935" i="1"/>
  <c r="Z1935" i="1"/>
  <c r="AA1935" i="1"/>
  <c r="AB1935" i="1"/>
  <c r="N1936" i="1"/>
  <c r="O1936" i="1"/>
  <c r="P1936" i="1"/>
  <c r="Q1936" i="1"/>
  <c r="R1936" i="1"/>
  <c r="S1936" i="1"/>
  <c r="T1936" i="1"/>
  <c r="U1936" i="1"/>
  <c r="V1936" i="1"/>
  <c r="W1936" i="1" s="1"/>
  <c r="X1936" i="1"/>
  <c r="Y1936" i="1"/>
  <c r="Z1936" i="1"/>
  <c r="AA1936" i="1"/>
  <c r="AB1936" i="1"/>
  <c r="N1937" i="1"/>
  <c r="O1937" i="1"/>
  <c r="P1937" i="1"/>
  <c r="Q1937" i="1"/>
  <c r="R1937" i="1"/>
  <c r="S1937" i="1"/>
  <c r="T1937" i="1"/>
  <c r="U1937" i="1"/>
  <c r="V1937" i="1"/>
  <c r="W1937" i="1" s="1"/>
  <c r="X1937" i="1"/>
  <c r="Y1937" i="1"/>
  <c r="Z1937" i="1"/>
  <c r="AA1937" i="1"/>
  <c r="AB1937" i="1"/>
  <c r="N1938" i="1"/>
  <c r="O1938" i="1"/>
  <c r="P1938" i="1"/>
  <c r="Q1938" i="1"/>
  <c r="R1938" i="1"/>
  <c r="S1938" i="1"/>
  <c r="T1938" i="1"/>
  <c r="U1938" i="1"/>
  <c r="V1938" i="1"/>
  <c r="W1938" i="1" s="1"/>
  <c r="X1938" i="1"/>
  <c r="Y1938" i="1"/>
  <c r="Z1938" i="1"/>
  <c r="AA1938" i="1"/>
  <c r="AB1938" i="1"/>
  <c r="N1939" i="1"/>
  <c r="O1939" i="1"/>
  <c r="P1939" i="1"/>
  <c r="Q1939" i="1"/>
  <c r="R1939" i="1"/>
  <c r="S1939" i="1"/>
  <c r="T1939" i="1"/>
  <c r="U1939" i="1"/>
  <c r="V1939" i="1"/>
  <c r="W1939" i="1" s="1"/>
  <c r="X1939" i="1"/>
  <c r="Y1939" i="1"/>
  <c r="Z1939" i="1"/>
  <c r="AA1939" i="1"/>
  <c r="AB1939" i="1"/>
  <c r="N1940" i="1"/>
  <c r="O1940" i="1"/>
  <c r="P1940" i="1"/>
  <c r="Q1940" i="1"/>
  <c r="R1940" i="1"/>
  <c r="S1940" i="1"/>
  <c r="T1940" i="1"/>
  <c r="U1940" i="1"/>
  <c r="V1940" i="1"/>
  <c r="W1940" i="1" s="1"/>
  <c r="X1940" i="1"/>
  <c r="Y1940" i="1"/>
  <c r="Z1940" i="1"/>
  <c r="AA1940" i="1"/>
  <c r="AB1940" i="1"/>
  <c r="N1941" i="1"/>
  <c r="O1941" i="1"/>
  <c r="P1941" i="1"/>
  <c r="Q1941" i="1"/>
  <c r="R1941" i="1"/>
  <c r="S1941" i="1"/>
  <c r="T1941" i="1"/>
  <c r="U1941" i="1"/>
  <c r="V1941" i="1"/>
  <c r="W1941" i="1" s="1"/>
  <c r="X1941" i="1"/>
  <c r="Y1941" i="1"/>
  <c r="Z1941" i="1"/>
  <c r="AA1941" i="1"/>
  <c r="AB1941" i="1"/>
  <c r="N1942" i="1"/>
  <c r="O1942" i="1"/>
  <c r="P1942" i="1"/>
  <c r="Q1942" i="1"/>
  <c r="R1942" i="1"/>
  <c r="S1942" i="1"/>
  <c r="T1942" i="1"/>
  <c r="U1942" i="1"/>
  <c r="V1942" i="1"/>
  <c r="W1942" i="1" s="1"/>
  <c r="X1942" i="1"/>
  <c r="Y1942" i="1"/>
  <c r="Z1942" i="1"/>
  <c r="AA1942" i="1"/>
  <c r="AB1942" i="1"/>
  <c r="N1943" i="1"/>
  <c r="O1943" i="1"/>
  <c r="P1943" i="1"/>
  <c r="Q1943" i="1"/>
  <c r="R1943" i="1"/>
  <c r="S1943" i="1"/>
  <c r="T1943" i="1"/>
  <c r="U1943" i="1"/>
  <c r="V1943" i="1"/>
  <c r="W1943" i="1" s="1"/>
  <c r="X1943" i="1"/>
  <c r="Y1943" i="1"/>
  <c r="Z1943" i="1"/>
  <c r="AA1943" i="1"/>
  <c r="AB1943" i="1"/>
  <c r="N1944" i="1"/>
  <c r="O1944" i="1"/>
  <c r="P1944" i="1"/>
  <c r="Q1944" i="1"/>
  <c r="R1944" i="1"/>
  <c r="S1944" i="1"/>
  <c r="T1944" i="1"/>
  <c r="U1944" i="1"/>
  <c r="V1944" i="1"/>
  <c r="W1944" i="1" s="1"/>
  <c r="X1944" i="1"/>
  <c r="Y1944" i="1"/>
  <c r="Z1944" i="1"/>
  <c r="AA1944" i="1"/>
  <c r="AB1944" i="1"/>
  <c r="N1945" i="1"/>
  <c r="O1945" i="1"/>
  <c r="P1945" i="1"/>
  <c r="Q1945" i="1"/>
  <c r="R1945" i="1"/>
  <c r="S1945" i="1"/>
  <c r="T1945" i="1"/>
  <c r="U1945" i="1"/>
  <c r="V1945" i="1"/>
  <c r="W1945" i="1" s="1"/>
  <c r="X1945" i="1"/>
  <c r="Y1945" i="1"/>
  <c r="Z1945" i="1"/>
  <c r="AA1945" i="1"/>
  <c r="AB1945" i="1"/>
  <c r="N1946" i="1"/>
  <c r="O1946" i="1"/>
  <c r="P1946" i="1"/>
  <c r="Q1946" i="1"/>
  <c r="R1946" i="1"/>
  <c r="S1946" i="1"/>
  <c r="T1946" i="1"/>
  <c r="U1946" i="1"/>
  <c r="V1946" i="1"/>
  <c r="W1946" i="1" s="1"/>
  <c r="X1946" i="1"/>
  <c r="Y1946" i="1"/>
  <c r="Z1946" i="1"/>
  <c r="AA1946" i="1"/>
  <c r="AB1946" i="1"/>
  <c r="N1947" i="1"/>
  <c r="O1947" i="1"/>
  <c r="P1947" i="1"/>
  <c r="Q1947" i="1"/>
  <c r="R1947" i="1"/>
  <c r="S1947" i="1"/>
  <c r="T1947" i="1"/>
  <c r="U1947" i="1"/>
  <c r="V1947" i="1"/>
  <c r="W1947" i="1" s="1"/>
  <c r="X1947" i="1"/>
  <c r="Y1947" i="1"/>
  <c r="Z1947" i="1"/>
  <c r="AA1947" i="1"/>
  <c r="AB1947" i="1"/>
  <c r="N1948" i="1"/>
  <c r="O1948" i="1"/>
  <c r="P1948" i="1"/>
  <c r="Q1948" i="1"/>
  <c r="R1948" i="1"/>
  <c r="S1948" i="1"/>
  <c r="T1948" i="1"/>
  <c r="U1948" i="1"/>
  <c r="V1948" i="1"/>
  <c r="W1948" i="1" s="1"/>
  <c r="X1948" i="1"/>
  <c r="Y1948" i="1"/>
  <c r="Z1948" i="1"/>
  <c r="AA1948" i="1"/>
  <c r="AB1948" i="1"/>
  <c r="N1949" i="1"/>
  <c r="O1949" i="1"/>
  <c r="P1949" i="1"/>
  <c r="Q1949" i="1"/>
  <c r="R1949" i="1"/>
  <c r="S1949" i="1"/>
  <c r="T1949" i="1"/>
  <c r="U1949" i="1"/>
  <c r="V1949" i="1"/>
  <c r="W1949" i="1" s="1"/>
  <c r="X1949" i="1"/>
  <c r="Y1949" i="1"/>
  <c r="Z1949" i="1"/>
  <c r="AA1949" i="1"/>
  <c r="AB1949" i="1"/>
  <c r="N1950" i="1"/>
  <c r="O1950" i="1"/>
  <c r="P1950" i="1"/>
  <c r="Q1950" i="1"/>
  <c r="R1950" i="1"/>
  <c r="S1950" i="1"/>
  <c r="T1950" i="1"/>
  <c r="U1950" i="1"/>
  <c r="V1950" i="1"/>
  <c r="W1950" i="1" s="1"/>
  <c r="X1950" i="1"/>
  <c r="Y1950" i="1"/>
  <c r="Z1950" i="1"/>
  <c r="AA1950" i="1"/>
  <c r="AB1950" i="1"/>
  <c r="N1951" i="1"/>
  <c r="O1951" i="1"/>
  <c r="P1951" i="1"/>
  <c r="Q1951" i="1"/>
  <c r="R1951" i="1"/>
  <c r="S1951" i="1"/>
  <c r="T1951" i="1"/>
  <c r="U1951" i="1"/>
  <c r="V1951" i="1"/>
  <c r="W1951" i="1" s="1"/>
  <c r="X1951" i="1"/>
  <c r="Y1951" i="1"/>
  <c r="Z1951" i="1"/>
  <c r="AA1951" i="1"/>
  <c r="AB1951" i="1"/>
  <c r="N1952" i="1"/>
  <c r="O1952" i="1"/>
  <c r="P1952" i="1"/>
  <c r="Q1952" i="1"/>
  <c r="R1952" i="1"/>
  <c r="S1952" i="1"/>
  <c r="T1952" i="1"/>
  <c r="U1952" i="1"/>
  <c r="V1952" i="1"/>
  <c r="W1952" i="1" s="1"/>
  <c r="X1952" i="1"/>
  <c r="Y1952" i="1"/>
  <c r="Z1952" i="1"/>
  <c r="AA1952" i="1"/>
  <c r="AB1952" i="1"/>
  <c r="N1953" i="1"/>
  <c r="O1953" i="1"/>
  <c r="P1953" i="1"/>
  <c r="Q1953" i="1"/>
  <c r="R1953" i="1"/>
  <c r="S1953" i="1"/>
  <c r="T1953" i="1"/>
  <c r="U1953" i="1"/>
  <c r="V1953" i="1"/>
  <c r="W1953" i="1" s="1"/>
  <c r="X1953" i="1"/>
  <c r="Y1953" i="1"/>
  <c r="Z1953" i="1"/>
  <c r="AA1953" i="1"/>
  <c r="AB1953" i="1"/>
  <c r="N1954" i="1"/>
  <c r="O1954" i="1"/>
  <c r="P1954" i="1"/>
  <c r="Q1954" i="1"/>
  <c r="R1954" i="1"/>
  <c r="S1954" i="1"/>
  <c r="T1954" i="1"/>
  <c r="U1954" i="1"/>
  <c r="V1954" i="1"/>
  <c r="W1954" i="1" s="1"/>
  <c r="X1954" i="1"/>
  <c r="Y1954" i="1"/>
  <c r="Z1954" i="1"/>
  <c r="AA1954" i="1"/>
  <c r="AB1954" i="1"/>
  <c r="N1955" i="1"/>
  <c r="O1955" i="1"/>
  <c r="P1955" i="1"/>
  <c r="Q1955" i="1"/>
  <c r="R1955" i="1"/>
  <c r="S1955" i="1"/>
  <c r="T1955" i="1"/>
  <c r="U1955" i="1"/>
  <c r="V1955" i="1"/>
  <c r="W1955" i="1" s="1"/>
  <c r="X1955" i="1"/>
  <c r="Y1955" i="1"/>
  <c r="Z1955" i="1"/>
  <c r="AA1955" i="1"/>
  <c r="AB1955" i="1"/>
  <c r="N1956" i="1"/>
  <c r="O1956" i="1"/>
  <c r="P1956" i="1"/>
  <c r="Q1956" i="1"/>
  <c r="R1956" i="1"/>
  <c r="S1956" i="1"/>
  <c r="T1956" i="1"/>
  <c r="U1956" i="1"/>
  <c r="V1956" i="1"/>
  <c r="W1956" i="1" s="1"/>
  <c r="X1956" i="1"/>
  <c r="Y1956" i="1"/>
  <c r="Z1956" i="1"/>
  <c r="AA1956" i="1"/>
  <c r="AB1956" i="1"/>
  <c r="N1957" i="1"/>
  <c r="O1957" i="1"/>
  <c r="P1957" i="1"/>
  <c r="Q1957" i="1"/>
  <c r="R1957" i="1"/>
  <c r="S1957" i="1"/>
  <c r="T1957" i="1"/>
  <c r="U1957" i="1"/>
  <c r="V1957" i="1"/>
  <c r="W1957" i="1" s="1"/>
  <c r="X1957" i="1"/>
  <c r="Y1957" i="1"/>
  <c r="Z1957" i="1"/>
  <c r="AA1957" i="1"/>
  <c r="AB1957" i="1"/>
  <c r="N1958" i="1"/>
  <c r="O1958" i="1"/>
  <c r="P1958" i="1"/>
  <c r="Q1958" i="1"/>
  <c r="R1958" i="1"/>
  <c r="S1958" i="1"/>
  <c r="T1958" i="1"/>
  <c r="U1958" i="1"/>
  <c r="V1958" i="1"/>
  <c r="W1958" i="1" s="1"/>
  <c r="X1958" i="1"/>
  <c r="Y1958" i="1"/>
  <c r="Z1958" i="1"/>
  <c r="AA1958" i="1"/>
  <c r="AB1958" i="1"/>
  <c r="N1959" i="1"/>
  <c r="O1959" i="1"/>
  <c r="P1959" i="1"/>
  <c r="Q1959" i="1"/>
  <c r="R1959" i="1"/>
  <c r="S1959" i="1"/>
  <c r="T1959" i="1"/>
  <c r="U1959" i="1"/>
  <c r="V1959" i="1"/>
  <c r="W1959" i="1" s="1"/>
  <c r="X1959" i="1"/>
  <c r="Y1959" i="1"/>
  <c r="Z1959" i="1"/>
  <c r="AA1959" i="1"/>
  <c r="AB1959" i="1"/>
  <c r="N1960" i="1"/>
  <c r="O1960" i="1"/>
  <c r="P1960" i="1"/>
  <c r="Q1960" i="1"/>
  <c r="R1960" i="1"/>
  <c r="S1960" i="1"/>
  <c r="T1960" i="1"/>
  <c r="U1960" i="1"/>
  <c r="V1960" i="1"/>
  <c r="W1960" i="1" s="1"/>
  <c r="X1960" i="1"/>
  <c r="Y1960" i="1"/>
  <c r="Z1960" i="1"/>
  <c r="AA1960" i="1"/>
  <c r="AB1960" i="1"/>
  <c r="N1961" i="1"/>
  <c r="O1961" i="1"/>
  <c r="P1961" i="1"/>
  <c r="Q1961" i="1"/>
  <c r="R1961" i="1"/>
  <c r="S1961" i="1"/>
  <c r="T1961" i="1"/>
  <c r="U1961" i="1"/>
  <c r="V1961" i="1"/>
  <c r="W1961" i="1" s="1"/>
  <c r="X1961" i="1"/>
  <c r="Y1961" i="1"/>
  <c r="Z1961" i="1"/>
  <c r="AA1961" i="1"/>
  <c r="AB1961" i="1"/>
  <c r="N1962" i="1"/>
  <c r="O1962" i="1"/>
  <c r="P1962" i="1"/>
  <c r="Q1962" i="1"/>
  <c r="R1962" i="1"/>
  <c r="S1962" i="1"/>
  <c r="T1962" i="1"/>
  <c r="U1962" i="1"/>
  <c r="V1962" i="1"/>
  <c r="W1962" i="1" s="1"/>
  <c r="X1962" i="1"/>
  <c r="Y1962" i="1"/>
  <c r="Z1962" i="1"/>
  <c r="AA1962" i="1"/>
  <c r="AB1962" i="1"/>
  <c r="N1963" i="1"/>
  <c r="O1963" i="1"/>
  <c r="P1963" i="1"/>
  <c r="Q1963" i="1"/>
  <c r="R1963" i="1"/>
  <c r="S1963" i="1"/>
  <c r="T1963" i="1"/>
  <c r="U1963" i="1"/>
  <c r="V1963" i="1"/>
  <c r="W1963" i="1" s="1"/>
  <c r="X1963" i="1"/>
  <c r="Y1963" i="1"/>
  <c r="Z1963" i="1"/>
  <c r="AA1963" i="1"/>
  <c r="AB1963" i="1"/>
  <c r="N1964" i="1"/>
  <c r="O1964" i="1"/>
  <c r="P1964" i="1"/>
  <c r="Q1964" i="1"/>
  <c r="R1964" i="1"/>
  <c r="S1964" i="1"/>
  <c r="T1964" i="1"/>
  <c r="U1964" i="1"/>
  <c r="V1964" i="1"/>
  <c r="W1964" i="1" s="1"/>
  <c r="X1964" i="1"/>
  <c r="Y1964" i="1"/>
  <c r="Z1964" i="1"/>
  <c r="AA1964" i="1"/>
  <c r="AB1964" i="1"/>
  <c r="N1965" i="1"/>
  <c r="O1965" i="1"/>
  <c r="P1965" i="1"/>
  <c r="Q1965" i="1"/>
  <c r="R1965" i="1"/>
  <c r="S1965" i="1"/>
  <c r="T1965" i="1"/>
  <c r="U1965" i="1"/>
  <c r="V1965" i="1"/>
  <c r="W1965" i="1" s="1"/>
  <c r="X1965" i="1"/>
  <c r="Y1965" i="1"/>
  <c r="Z1965" i="1"/>
  <c r="AA1965" i="1"/>
  <c r="AB1965" i="1"/>
  <c r="N1966" i="1"/>
  <c r="O1966" i="1"/>
  <c r="P1966" i="1"/>
  <c r="Q1966" i="1"/>
  <c r="R1966" i="1"/>
  <c r="S1966" i="1"/>
  <c r="T1966" i="1"/>
  <c r="U1966" i="1"/>
  <c r="V1966" i="1"/>
  <c r="W1966" i="1" s="1"/>
  <c r="X1966" i="1"/>
  <c r="Y1966" i="1"/>
  <c r="Z1966" i="1"/>
  <c r="AA1966" i="1"/>
  <c r="AB1966" i="1"/>
  <c r="N1967" i="1"/>
  <c r="O1967" i="1"/>
  <c r="P1967" i="1"/>
  <c r="Q1967" i="1"/>
  <c r="R1967" i="1"/>
  <c r="S1967" i="1"/>
  <c r="T1967" i="1"/>
  <c r="U1967" i="1"/>
  <c r="V1967" i="1"/>
  <c r="W1967" i="1" s="1"/>
  <c r="X1967" i="1"/>
  <c r="Y1967" i="1"/>
  <c r="Z1967" i="1"/>
  <c r="AA1967" i="1"/>
  <c r="AB1967" i="1"/>
  <c r="N1968" i="1"/>
  <c r="O1968" i="1"/>
  <c r="P1968" i="1"/>
  <c r="Q1968" i="1"/>
  <c r="R1968" i="1"/>
  <c r="S1968" i="1"/>
  <c r="T1968" i="1"/>
  <c r="U1968" i="1"/>
  <c r="V1968" i="1"/>
  <c r="W1968" i="1" s="1"/>
  <c r="X1968" i="1"/>
  <c r="Y1968" i="1"/>
  <c r="Z1968" i="1"/>
  <c r="AA1968" i="1"/>
  <c r="AB1968" i="1"/>
  <c r="N1969" i="1"/>
  <c r="O1969" i="1"/>
  <c r="P1969" i="1"/>
  <c r="Q1969" i="1"/>
  <c r="R1969" i="1"/>
  <c r="S1969" i="1"/>
  <c r="T1969" i="1"/>
  <c r="U1969" i="1"/>
  <c r="V1969" i="1"/>
  <c r="W1969" i="1" s="1"/>
  <c r="X1969" i="1"/>
  <c r="Y1969" i="1"/>
  <c r="Z1969" i="1"/>
  <c r="AA1969" i="1"/>
  <c r="AB1969" i="1"/>
  <c r="N1970" i="1"/>
  <c r="O1970" i="1"/>
  <c r="P1970" i="1"/>
  <c r="Q1970" i="1"/>
  <c r="R1970" i="1"/>
  <c r="S1970" i="1"/>
  <c r="T1970" i="1"/>
  <c r="U1970" i="1"/>
  <c r="V1970" i="1"/>
  <c r="W1970" i="1" s="1"/>
  <c r="X1970" i="1"/>
  <c r="Y1970" i="1"/>
  <c r="Z1970" i="1"/>
  <c r="AA1970" i="1"/>
  <c r="AB1970" i="1"/>
  <c r="N1971" i="1"/>
  <c r="O1971" i="1"/>
  <c r="P1971" i="1"/>
  <c r="Q1971" i="1"/>
  <c r="R1971" i="1"/>
  <c r="S1971" i="1"/>
  <c r="T1971" i="1"/>
  <c r="U1971" i="1"/>
  <c r="V1971" i="1"/>
  <c r="W1971" i="1" s="1"/>
  <c r="X1971" i="1"/>
  <c r="Y1971" i="1"/>
  <c r="Z1971" i="1"/>
  <c r="AA1971" i="1"/>
  <c r="AB1971" i="1"/>
  <c r="N1972" i="1"/>
  <c r="O1972" i="1"/>
  <c r="P1972" i="1"/>
  <c r="Q1972" i="1"/>
  <c r="R1972" i="1"/>
  <c r="S1972" i="1"/>
  <c r="T1972" i="1"/>
  <c r="U1972" i="1"/>
  <c r="V1972" i="1"/>
  <c r="W1972" i="1" s="1"/>
  <c r="X1972" i="1"/>
  <c r="Y1972" i="1"/>
  <c r="Z1972" i="1"/>
  <c r="AA1972" i="1"/>
  <c r="AB1972" i="1"/>
  <c r="N1973" i="1"/>
  <c r="O1973" i="1"/>
  <c r="P1973" i="1"/>
  <c r="Q1973" i="1"/>
  <c r="R1973" i="1"/>
  <c r="S1973" i="1"/>
  <c r="T1973" i="1"/>
  <c r="U1973" i="1"/>
  <c r="V1973" i="1"/>
  <c r="W1973" i="1" s="1"/>
  <c r="X1973" i="1"/>
  <c r="Y1973" i="1"/>
  <c r="Z1973" i="1"/>
  <c r="AA1973" i="1"/>
  <c r="AB1973" i="1"/>
  <c r="N1974" i="1"/>
  <c r="O1974" i="1"/>
  <c r="P1974" i="1"/>
  <c r="Q1974" i="1"/>
  <c r="R1974" i="1"/>
  <c r="S1974" i="1"/>
  <c r="T1974" i="1"/>
  <c r="U1974" i="1"/>
  <c r="V1974" i="1"/>
  <c r="W1974" i="1" s="1"/>
  <c r="X1974" i="1"/>
  <c r="Y1974" i="1"/>
  <c r="Z1974" i="1"/>
  <c r="AA1974" i="1"/>
  <c r="AB1974" i="1"/>
  <c r="N1975" i="1"/>
  <c r="O1975" i="1"/>
  <c r="P1975" i="1"/>
  <c r="Q1975" i="1"/>
  <c r="R1975" i="1"/>
  <c r="S1975" i="1"/>
  <c r="T1975" i="1"/>
  <c r="U1975" i="1"/>
  <c r="V1975" i="1"/>
  <c r="W1975" i="1" s="1"/>
  <c r="X1975" i="1"/>
  <c r="Y1975" i="1"/>
  <c r="Z1975" i="1"/>
  <c r="AA1975" i="1"/>
  <c r="AB1975" i="1"/>
  <c r="N1976" i="1"/>
  <c r="O1976" i="1"/>
  <c r="P1976" i="1"/>
  <c r="Q1976" i="1"/>
  <c r="R1976" i="1"/>
  <c r="S1976" i="1"/>
  <c r="T1976" i="1"/>
  <c r="U1976" i="1"/>
  <c r="V1976" i="1"/>
  <c r="W1976" i="1" s="1"/>
  <c r="X1976" i="1"/>
  <c r="Y1976" i="1"/>
  <c r="Z1976" i="1"/>
  <c r="AA1976" i="1"/>
  <c r="AB1976" i="1"/>
  <c r="N1977" i="1"/>
  <c r="O1977" i="1"/>
  <c r="P1977" i="1"/>
  <c r="Q1977" i="1"/>
  <c r="R1977" i="1"/>
  <c r="S1977" i="1"/>
  <c r="T1977" i="1"/>
  <c r="U1977" i="1"/>
  <c r="V1977" i="1"/>
  <c r="W1977" i="1" s="1"/>
  <c r="X1977" i="1"/>
  <c r="Y1977" i="1"/>
  <c r="Z1977" i="1"/>
  <c r="AA1977" i="1"/>
  <c r="AB1977" i="1"/>
  <c r="N1978" i="1"/>
  <c r="O1978" i="1"/>
  <c r="P1978" i="1"/>
  <c r="Q1978" i="1"/>
  <c r="R1978" i="1"/>
  <c r="S1978" i="1"/>
  <c r="T1978" i="1"/>
  <c r="U1978" i="1"/>
  <c r="V1978" i="1"/>
  <c r="W1978" i="1" s="1"/>
  <c r="X1978" i="1"/>
  <c r="Y1978" i="1"/>
  <c r="Z1978" i="1"/>
  <c r="AA1978" i="1"/>
  <c r="AB1978" i="1"/>
  <c r="N1979" i="1"/>
  <c r="O1979" i="1"/>
  <c r="P1979" i="1"/>
  <c r="Q1979" i="1"/>
  <c r="R1979" i="1"/>
  <c r="S1979" i="1"/>
  <c r="T1979" i="1"/>
  <c r="U1979" i="1"/>
  <c r="V1979" i="1"/>
  <c r="W1979" i="1" s="1"/>
  <c r="X1979" i="1"/>
  <c r="Y1979" i="1"/>
  <c r="Z1979" i="1"/>
  <c r="AA1979" i="1"/>
  <c r="AB1979" i="1"/>
  <c r="N1980" i="1"/>
  <c r="O1980" i="1"/>
  <c r="P1980" i="1"/>
  <c r="Q1980" i="1"/>
  <c r="R1980" i="1"/>
  <c r="S1980" i="1"/>
  <c r="T1980" i="1"/>
  <c r="U1980" i="1"/>
  <c r="V1980" i="1"/>
  <c r="W1980" i="1" s="1"/>
  <c r="X1980" i="1"/>
  <c r="Y1980" i="1"/>
  <c r="Z1980" i="1"/>
  <c r="AA1980" i="1"/>
  <c r="AB1980" i="1"/>
  <c r="N1981" i="1"/>
  <c r="O1981" i="1"/>
  <c r="P1981" i="1"/>
  <c r="Q1981" i="1"/>
  <c r="R1981" i="1"/>
  <c r="S1981" i="1"/>
  <c r="T1981" i="1"/>
  <c r="U1981" i="1"/>
  <c r="V1981" i="1"/>
  <c r="W1981" i="1" s="1"/>
  <c r="X1981" i="1"/>
  <c r="Y1981" i="1"/>
  <c r="Z1981" i="1"/>
  <c r="AA1981" i="1"/>
  <c r="AB1981" i="1"/>
  <c r="N1982" i="1"/>
  <c r="O1982" i="1"/>
  <c r="P1982" i="1"/>
  <c r="Q1982" i="1"/>
  <c r="R1982" i="1"/>
  <c r="S1982" i="1"/>
  <c r="T1982" i="1"/>
  <c r="U1982" i="1"/>
  <c r="V1982" i="1"/>
  <c r="W1982" i="1" s="1"/>
  <c r="X1982" i="1"/>
  <c r="Y1982" i="1"/>
  <c r="Z1982" i="1"/>
  <c r="AA1982" i="1"/>
  <c r="AB1982" i="1"/>
  <c r="N1983" i="1"/>
  <c r="O1983" i="1"/>
  <c r="P1983" i="1"/>
  <c r="Q1983" i="1"/>
  <c r="R1983" i="1"/>
  <c r="S1983" i="1"/>
  <c r="T1983" i="1"/>
  <c r="U1983" i="1"/>
  <c r="V1983" i="1"/>
  <c r="W1983" i="1" s="1"/>
  <c r="X1983" i="1"/>
  <c r="Y1983" i="1"/>
  <c r="Z1983" i="1"/>
  <c r="AA1983" i="1"/>
  <c r="AB1983" i="1"/>
  <c r="N1984" i="1"/>
  <c r="O1984" i="1"/>
  <c r="P1984" i="1"/>
  <c r="Q1984" i="1"/>
  <c r="R1984" i="1"/>
  <c r="S1984" i="1"/>
  <c r="T1984" i="1"/>
  <c r="U1984" i="1"/>
  <c r="V1984" i="1"/>
  <c r="W1984" i="1" s="1"/>
  <c r="X1984" i="1"/>
  <c r="Y1984" i="1"/>
  <c r="Z1984" i="1"/>
  <c r="AA1984" i="1"/>
  <c r="AB1984" i="1"/>
  <c r="N1985" i="1"/>
  <c r="O1985" i="1"/>
  <c r="P1985" i="1"/>
  <c r="Q1985" i="1"/>
  <c r="R1985" i="1"/>
  <c r="S1985" i="1"/>
  <c r="T1985" i="1"/>
  <c r="U1985" i="1"/>
  <c r="V1985" i="1"/>
  <c r="W1985" i="1" s="1"/>
  <c r="X1985" i="1"/>
  <c r="Y1985" i="1"/>
  <c r="Z1985" i="1"/>
  <c r="AA1985" i="1"/>
  <c r="AB1985" i="1"/>
  <c r="N1986" i="1"/>
  <c r="O1986" i="1"/>
  <c r="P1986" i="1"/>
  <c r="Q1986" i="1"/>
  <c r="R1986" i="1"/>
  <c r="S1986" i="1"/>
  <c r="T1986" i="1"/>
  <c r="U1986" i="1"/>
  <c r="V1986" i="1"/>
  <c r="W1986" i="1" s="1"/>
  <c r="X1986" i="1"/>
  <c r="Y1986" i="1"/>
  <c r="Z1986" i="1"/>
  <c r="AA1986" i="1"/>
  <c r="AB1986" i="1"/>
  <c r="N1987" i="1"/>
  <c r="O1987" i="1"/>
  <c r="P1987" i="1"/>
  <c r="Q1987" i="1"/>
  <c r="R1987" i="1"/>
  <c r="S1987" i="1"/>
  <c r="T1987" i="1"/>
  <c r="U1987" i="1"/>
  <c r="V1987" i="1"/>
  <c r="W1987" i="1" s="1"/>
  <c r="X1987" i="1"/>
  <c r="Y1987" i="1"/>
  <c r="Z1987" i="1"/>
  <c r="AA1987" i="1"/>
  <c r="AB1987" i="1"/>
  <c r="N1988" i="1"/>
  <c r="O1988" i="1"/>
  <c r="P1988" i="1"/>
  <c r="Q1988" i="1"/>
  <c r="R1988" i="1"/>
  <c r="S1988" i="1"/>
  <c r="T1988" i="1"/>
  <c r="U1988" i="1"/>
  <c r="V1988" i="1"/>
  <c r="W1988" i="1" s="1"/>
  <c r="X1988" i="1"/>
  <c r="Y1988" i="1"/>
  <c r="Z1988" i="1"/>
  <c r="AA1988" i="1"/>
  <c r="AB1988" i="1"/>
  <c r="N1989" i="1"/>
  <c r="O1989" i="1"/>
  <c r="P1989" i="1"/>
  <c r="Q1989" i="1"/>
  <c r="R1989" i="1"/>
  <c r="S1989" i="1"/>
  <c r="T1989" i="1"/>
  <c r="U1989" i="1"/>
  <c r="V1989" i="1"/>
  <c r="W1989" i="1" s="1"/>
  <c r="X1989" i="1"/>
  <c r="Y1989" i="1"/>
  <c r="Z1989" i="1"/>
  <c r="AA1989" i="1"/>
  <c r="AB1989" i="1"/>
  <c r="N1990" i="1"/>
  <c r="O1990" i="1"/>
  <c r="P1990" i="1"/>
  <c r="Q1990" i="1"/>
  <c r="R1990" i="1"/>
  <c r="S1990" i="1"/>
  <c r="T1990" i="1"/>
  <c r="U1990" i="1"/>
  <c r="V1990" i="1"/>
  <c r="W1990" i="1" s="1"/>
  <c r="X1990" i="1"/>
  <c r="Y1990" i="1"/>
  <c r="Z1990" i="1"/>
  <c r="AA1990" i="1"/>
  <c r="AB1990" i="1"/>
  <c r="N1991" i="1"/>
  <c r="O1991" i="1"/>
  <c r="P1991" i="1"/>
  <c r="Q1991" i="1"/>
  <c r="R1991" i="1"/>
  <c r="S1991" i="1"/>
  <c r="T1991" i="1"/>
  <c r="U1991" i="1"/>
  <c r="V1991" i="1"/>
  <c r="W1991" i="1" s="1"/>
  <c r="X1991" i="1"/>
  <c r="Y1991" i="1"/>
  <c r="Z1991" i="1"/>
  <c r="AA1991" i="1"/>
  <c r="AB1991" i="1"/>
  <c r="N1992" i="1"/>
  <c r="O1992" i="1"/>
  <c r="P1992" i="1"/>
  <c r="Q1992" i="1"/>
  <c r="R1992" i="1"/>
  <c r="S1992" i="1"/>
  <c r="T1992" i="1"/>
  <c r="U1992" i="1"/>
  <c r="V1992" i="1"/>
  <c r="W1992" i="1" s="1"/>
  <c r="X1992" i="1"/>
  <c r="Y1992" i="1"/>
  <c r="Z1992" i="1"/>
  <c r="AA1992" i="1"/>
  <c r="AB1992" i="1"/>
  <c r="N1993" i="1"/>
  <c r="O1993" i="1"/>
  <c r="P1993" i="1"/>
  <c r="Q1993" i="1"/>
  <c r="R1993" i="1"/>
  <c r="S1993" i="1"/>
  <c r="T1993" i="1"/>
  <c r="U1993" i="1"/>
  <c r="V1993" i="1"/>
  <c r="W1993" i="1" s="1"/>
  <c r="X1993" i="1"/>
  <c r="Y1993" i="1"/>
  <c r="Z1993" i="1"/>
  <c r="AA1993" i="1"/>
  <c r="AB1993" i="1"/>
  <c r="N1994" i="1"/>
  <c r="O1994" i="1"/>
  <c r="P1994" i="1"/>
  <c r="Q1994" i="1"/>
  <c r="R1994" i="1"/>
  <c r="S1994" i="1"/>
  <c r="T1994" i="1"/>
  <c r="U1994" i="1"/>
  <c r="V1994" i="1"/>
  <c r="W1994" i="1" s="1"/>
  <c r="X1994" i="1"/>
  <c r="Y1994" i="1"/>
  <c r="Z1994" i="1"/>
  <c r="AA1994" i="1"/>
  <c r="AB1994" i="1"/>
  <c r="N1995" i="1"/>
  <c r="O1995" i="1"/>
  <c r="P1995" i="1"/>
  <c r="Q1995" i="1"/>
  <c r="R1995" i="1"/>
  <c r="S1995" i="1"/>
  <c r="T1995" i="1"/>
  <c r="U1995" i="1"/>
  <c r="V1995" i="1"/>
  <c r="W1995" i="1" s="1"/>
  <c r="X1995" i="1"/>
  <c r="Y1995" i="1"/>
  <c r="Z1995" i="1"/>
  <c r="AA1995" i="1"/>
  <c r="AB1995" i="1"/>
  <c r="N1996" i="1"/>
  <c r="O1996" i="1"/>
  <c r="P1996" i="1"/>
  <c r="Q1996" i="1"/>
  <c r="R1996" i="1"/>
  <c r="S1996" i="1"/>
  <c r="T1996" i="1"/>
  <c r="U1996" i="1"/>
  <c r="V1996" i="1"/>
  <c r="W1996" i="1" s="1"/>
  <c r="X1996" i="1"/>
  <c r="Y1996" i="1"/>
  <c r="Z1996" i="1"/>
  <c r="AA1996" i="1"/>
  <c r="AB1996" i="1"/>
  <c r="N1997" i="1"/>
  <c r="O1997" i="1"/>
  <c r="P1997" i="1"/>
  <c r="Q1997" i="1"/>
  <c r="R1997" i="1"/>
  <c r="S1997" i="1"/>
  <c r="T1997" i="1"/>
  <c r="U1997" i="1"/>
  <c r="V1997" i="1"/>
  <c r="W1997" i="1" s="1"/>
  <c r="X1997" i="1"/>
  <c r="Y1997" i="1"/>
  <c r="Z1997" i="1"/>
  <c r="AA1997" i="1"/>
  <c r="AB1997" i="1"/>
  <c r="N1998" i="1"/>
  <c r="O1998" i="1"/>
  <c r="P1998" i="1"/>
  <c r="Q1998" i="1"/>
  <c r="R1998" i="1"/>
  <c r="S1998" i="1"/>
  <c r="T1998" i="1"/>
  <c r="U1998" i="1"/>
  <c r="V1998" i="1"/>
  <c r="W1998" i="1" s="1"/>
  <c r="X1998" i="1"/>
  <c r="Y1998" i="1"/>
  <c r="Z1998" i="1"/>
  <c r="AA1998" i="1"/>
  <c r="AB1998" i="1"/>
  <c r="N1999" i="1"/>
  <c r="O1999" i="1"/>
  <c r="P1999" i="1"/>
  <c r="Q1999" i="1"/>
  <c r="R1999" i="1"/>
  <c r="S1999" i="1"/>
  <c r="T1999" i="1"/>
  <c r="U1999" i="1"/>
  <c r="V1999" i="1"/>
  <c r="W1999" i="1" s="1"/>
  <c r="X1999" i="1"/>
  <c r="Y1999" i="1"/>
  <c r="Z1999" i="1"/>
  <c r="AA1999" i="1"/>
  <c r="AB1999" i="1"/>
  <c r="N2000" i="1"/>
  <c r="O2000" i="1"/>
  <c r="P2000" i="1"/>
  <c r="Q2000" i="1"/>
  <c r="R2000" i="1"/>
  <c r="S2000" i="1"/>
  <c r="T2000" i="1"/>
  <c r="U2000" i="1"/>
  <c r="V2000" i="1"/>
  <c r="W2000" i="1" s="1"/>
  <c r="X2000" i="1"/>
  <c r="Y2000" i="1"/>
  <c r="Z2000" i="1"/>
  <c r="AA2000" i="1"/>
  <c r="AB2000" i="1"/>
  <c r="N2001" i="1"/>
  <c r="O2001" i="1"/>
  <c r="P2001" i="1"/>
  <c r="Q2001" i="1"/>
  <c r="R2001" i="1"/>
  <c r="S2001" i="1"/>
  <c r="T2001" i="1"/>
  <c r="U2001" i="1"/>
  <c r="V2001" i="1"/>
  <c r="W2001" i="1" s="1"/>
  <c r="X2001" i="1"/>
  <c r="Y2001" i="1"/>
  <c r="Z2001" i="1"/>
  <c r="AA2001" i="1"/>
  <c r="AB2001" i="1"/>
  <c r="N2002" i="1"/>
  <c r="O2002" i="1"/>
  <c r="P2002" i="1"/>
  <c r="Q2002" i="1"/>
  <c r="R2002" i="1"/>
  <c r="S2002" i="1"/>
  <c r="T2002" i="1"/>
  <c r="U2002" i="1"/>
  <c r="V2002" i="1"/>
  <c r="W2002" i="1" s="1"/>
  <c r="X2002" i="1"/>
  <c r="Y2002" i="1"/>
  <c r="Z2002" i="1"/>
  <c r="AA2002" i="1"/>
  <c r="AB2002" i="1"/>
  <c r="N2003" i="1"/>
  <c r="O2003" i="1"/>
  <c r="P2003" i="1"/>
  <c r="Q2003" i="1"/>
  <c r="R2003" i="1"/>
  <c r="S2003" i="1"/>
  <c r="T2003" i="1"/>
  <c r="U2003" i="1"/>
  <c r="V2003" i="1"/>
  <c r="W2003" i="1" s="1"/>
  <c r="X2003" i="1"/>
  <c r="Y2003" i="1"/>
  <c r="Z2003" i="1"/>
  <c r="AA2003" i="1"/>
  <c r="AB2003" i="1"/>
  <c r="N2004" i="1"/>
  <c r="O2004" i="1"/>
  <c r="P2004" i="1"/>
  <c r="Q2004" i="1"/>
  <c r="R2004" i="1"/>
  <c r="S2004" i="1"/>
  <c r="T2004" i="1"/>
  <c r="U2004" i="1"/>
  <c r="V2004" i="1"/>
  <c r="W2004" i="1" s="1"/>
  <c r="X2004" i="1"/>
  <c r="Y2004" i="1"/>
  <c r="Z2004" i="1"/>
  <c r="AA2004" i="1"/>
  <c r="AB2004" i="1"/>
  <c r="N2005" i="1"/>
  <c r="O2005" i="1"/>
  <c r="P2005" i="1"/>
  <c r="Q2005" i="1"/>
  <c r="R2005" i="1"/>
  <c r="S2005" i="1"/>
  <c r="T2005" i="1"/>
  <c r="U2005" i="1"/>
  <c r="V2005" i="1"/>
  <c r="W2005" i="1" s="1"/>
  <c r="X2005" i="1"/>
  <c r="Y2005" i="1"/>
  <c r="Z2005" i="1"/>
  <c r="AA2005" i="1"/>
  <c r="AB2005" i="1"/>
  <c r="N2006" i="1"/>
  <c r="O2006" i="1"/>
  <c r="P2006" i="1"/>
  <c r="Q2006" i="1"/>
  <c r="R2006" i="1"/>
  <c r="S2006" i="1"/>
  <c r="T2006" i="1"/>
  <c r="U2006" i="1"/>
  <c r="V2006" i="1"/>
  <c r="W2006" i="1" s="1"/>
  <c r="X2006" i="1"/>
  <c r="Y2006" i="1"/>
  <c r="Z2006" i="1"/>
  <c r="AA2006" i="1"/>
  <c r="AB2006" i="1"/>
  <c r="N2007" i="1"/>
  <c r="O2007" i="1"/>
  <c r="P2007" i="1"/>
  <c r="Q2007" i="1"/>
  <c r="R2007" i="1"/>
  <c r="S2007" i="1"/>
  <c r="T2007" i="1"/>
  <c r="U2007" i="1"/>
  <c r="V2007" i="1"/>
  <c r="W2007" i="1" s="1"/>
  <c r="X2007" i="1"/>
  <c r="Y2007" i="1"/>
  <c r="Z2007" i="1"/>
  <c r="AA2007" i="1"/>
  <c r="AB2007" i="1"/>
  <c r="N2008" i="1"/>
  <c r="O2008" i="1"/>
  <c r="P2008" i="1"/>
  <c r="Q2008" i="1"/>
  <c r="R2008" i="1"/>
  <c r="S2008" i="1"/>
  <c r="T2008" i="1"/>
  <c r="U2008" i="1"/>
  <c r="V2008" i="1"/>
  <c r="W2008" i="1" s="1"/>
  <c r="X2008" i="1"/>
  <c r="Y2008" i="1"/>
  <c r="Z2008" i="1"/>
  <c r="AA2008" i="1"/>
  <c r="AB2008" i="1"/>
  <c r="N2009" i="1"/>
  <c r="O2009" i="1"/>
  <c r="P2009" i="1"/>
  <c r="Q2009" i="1"/>
  <c r="R2009" i="1"/>
  <c r="S2009" i="1"/>
  <c r="T2009" i="1"/>
  <c r="U2009" i="1"/>
  <c r="V2009" i="1"/>
  <c r="W2009" i="1" s="1"/>
  <c r="X2009" i="1"/>
  <c r="Y2009" i="1"/>
  <c r="Z2009" i="1"/>
  <c r="AA2009" i="1"/>
  <c r="AB2009" i="1"/>
  <c r="N2010" i="1"/>
  <c r="O2010" i="1"/>
  <c r="P2010" i="1"/>
  <c r="Q2010" i="1"/>
  <c r="R2010" i="1"/>
  <c r="S2010" i="1"/>
  <c r="T2010" i="1"/>
  <c r="U2010" i="1"/>
  <c r="V2010" i="1"/>
  <c r="W2010" i="1" s="1"/>
  <c r="X2010" i="1"/>
  <c r="Y2010" i="1"/>
  <c r="Z2010" i="1"/>
  <c r="AA2010" i="1"/>
  <c r="AB2010" i="1"/>
  <c r="N2011" i="1"/>
  <c r="O2011" i="1"/>
  <c r="P2011" i="1"/>
  <c r="Q2011" i="1"/>
  <c r="R2011" i="1"/>
  <c r="S2011" i="1"/>
  <c r="T2011" i="1"/>
  <c r="U2011" i="1"/>
  <c r="V2011" i="1"/>
  <c r="W2011" i="1" s="1"/>
  <c r="X2011" i="1"/>
  <c r="Y2011" i="1"/>
  <c r="Z2011" i="1"/>
  <c r="AA2011" i="1"/>
  <c r="AB2011" i="1"/>
  <c r="N2012" i="1"/>
  <c r="O2012" i="1"/>
  <c r="P2012" i="1"/>
  <c r="Q2012" i="1"/>
  <c r="R2012" i="1"/>
  <c r="S2012" i="1"/>
  <c r="T2012" i="1"/>
  <c r="U2012" i="1"/>
  <c r="V2012" i="1"/>
  <c r="W2012" i="1" s="1"/>
  <c r="X2012" i="1"/>
  <c r="Y2012" i="1"/>
  <c r="Z2012" i="1"/>
  <c r="AA2012" i="1"/>
  <c r="AB2012" i="1"/>
  <c r="N2013" i="1"/>
  <c r="O2013" i="1"/>
  <c r="P2013" i="1"/>
  <c r="Q2013" i="1"/>
  <c r="R2013" i="1"/>
  <c r="S2013" i="1"/>
  <c r="T2013" i="1"/>
  <c r="U2013" i="1"/>
  <c r="V2013" i="1"/>
  <c r="W2013" i="1" s="1"/>
  <c r="X2013" i="1"/>
  <c r="Y2013" i="1"/>
  <c r="Z2013" i="1"/>
  <c r="AA2013" i="1"/>
  <c r="AB2013" i="1"/>
  <c r="N2014" i="1"/>
  <c r="O2014" i="1"/>
  <c r="P2014" i="1"/>
  <c r="Q2014" i="1"/>
  <c r="R2014" i="1"/>
  <c r="S2014" i="1"/>
  <c r="T2014" i="1"/>
  <c r="U2014" i="1"/>
  <c r="V2014" i="1"/>
  <c r="W2014" i="1" s="1"/>
  <c r="X2014" i="1"/>
  <c r="Y2014" i="1"/>
  <c r="Z2014" i="1"/>
  <c r="AA2014" i="1"/>
  <c r="AB2014" i="1"/>
  <c r="N2015" i="1"/>
  <c r="O2015" i="1"/>
  <c r="P2015" i="1"/>
  <c r="Q2015" i="1"/>
  <c r="R2015" i="1"/>
  <c r="S2015" i="1"/>
  <c r="T2015" i="1"/>
  <c r="U2015" i="1"/>
  <c r="V2015" i="1"/>
  <c r="W2015" i="1" s="1"/>
  <c r="X2015" i="1"/>
  <c r="Y2015" i="1"/>
  <c r="Z2015" i="1"/>
  <c r="AA2015" i="1"/>
  <c r="AB2015" i="1"/>
  <c r="N2016" i="1"/>
  <c r="O2016" i="1"/>
  <c r="P2016" i="1"/>
  <c r="Q2016" i="1"/>
  <c r="R2016" i="1"/>
  <c r="S2016" i="1"/>
  <c r="T2016" i="1"/>
  <c r="U2016" i="1"/>
  <c r="V2016" i="1"/>
  <c r="W2016" i="1" s="1"/>
  <c r="X2016" i="1"/>
  <c r="Y2016" i="1"/>
  <c r="Z2016" i="1"/>
  <c r="AA2016" i="1"/>
  <c r="AB2016" i="1"/>
  <c r="N2017" i="1"/>
  <c r="O2017" i="1"/>
  <c r="P2017" i="1"/>
  <c r="Q2017" i="1"/>
  <c r="R2017" i="1"/>
  <c r="S2017" i="1"/>
  <c r="T2017" i="1"/>
  <c r="U2017" i="1"/>
  <c r="V2017" i="1"/>
  <c r="W2017" i="1" s="1"/>
  <c r="X2017" i="1"/>
  <c r="Y2017" i="1"/>
  <c r="Z2017" i="1"/>
  <c r="AA2017" i="1"/>
  <c r="AB2017" i="1"/>
  <c r="N2018" i="1"/>
  <c r="O2018" i="1"/>
  <c r="P2018" i="1"/>
  <c r="Q2018" i="1"/>
  <c r="R2018" i="1"/>
  <c r="S2018" i="1"/>
  <c r="T2018" i="1"/>
  <c r="U2018" i="1"/>
  <c r="V2018" i="1"/>
  <c r="W2018" i="1" s="1"/>
  <c r="X2018" i="1"/>
  <c r="Y2018" i="1"/>
  <c r="Z2018" i="1"/>
  <c r="AA2018" i="1"/>
  <c r="AB2018" i="1"/>
  <c r="N2019" i="1"/>
  <c r="O2019" i="1"/>
  <c r="P2019" i="1"/>
  <c r="Q2019" i="1"/>
  <c r="R2019" i="1"/>
  <c r="S2019" i="1"/>
  <c r="T2019" i="1"/>
  <c r="U2019" i="1"/>
  <c r="V2019" i="1"/>
  <c r="W2019" i="1" s="1"/>
  <c r="X2019" i="1"/>
  <c r="Y2019" i="1"/>
  <c r="Z2019" i="1"/>
  <c r="AA2019" i="1"/>
  <c r="AB2019" i="1"/>
  <c r="N2020" i="1"/>
  <c r="O2020" i="1"/>
  <c r="P2020" i="1"/>
  <c r="Q2020" i="1"/>
  <c r="R2020" i="1"/>
  <c r="S2020" i="1"/>
  <c r="T2020" i="1"/>
  <c r="U2020" i="1"/>
  <c r="V2020" i="1"/>
  <c r="W2020" i="1" s="1"/>
  <c r="X2020" i="1"/>
  <c r="Y2020" i="1"/>
  <c r="Z2020" i="1"/>
  <c r="AA2020" i="1"/>
  <c r="AB2020" i="1"/>
  <c r="N2021" i="1"/>
  <c r="O2021" i="1"/>
  <c r="P2021" i="1"/>
  <c r="Q2021" i="1"/>
  <c r="R2021" i="1"/>
  <c r="S2021" i="1"/>
  <c r="T2021" i="1"/>
  <c r="U2021" i="1"/>
  <c r="V2021" i="1"/>
  <c r="W2021" i="1" s="1"/>
  <c r="X2021" i="1"/>
  <c r="Y2021" i="1"/>
  <c r="Z2021" i="1"/>
  <c r="AA2021" i="1"/>
  <c r="AB2021" i="1"/>
  <c r="N2022" i="1"/>
  <c r="O2022" i="1"/>
  <c r="P2022" i="1"/>
  <c r="Q2022" i="1"/>
  <c r="R2022" i="1"/>
  <c r="S2022" i="1"/>
  <c r="T2022" i="1"/>
  <c r="U2022" i="1"/>
  <c r="V2022" i="1"/>
  <c r="W2022" i="1" s="1"/>
  <c r="X2022" i="1"/>
  <c r="Y2022" i="1"/>
  <c r="Z2022" i="1"/>
  <c r="AA2022" i="1"/>
  <c r="AB2022" i="1"/>
  <c r="N2023" i="1"/>
  <c r="O2023" i="1"/>
  <c r="P2023" i="1"/>
  <c r="Q2023" i="1"/>
  <c r="R2023" i="1"/>
  <c r="S2023" i="1"/>
  <c r="T2023" i="1"/>
  <c r="U2023" i="1"/>
  <c r="V2023" i="1"/>
  <c r="W2023" i="1" s="1"/>
  <c r="X2023" i="1"/>
  <c r="Y2023" i="1"/>
  <c r="Z2023" i="1"/>
  <c r="AA2023" i="1"/>
  <c r="AB2023" i="1"/>
  <c r="N2024" i="1"/>
  <c r="O2024" i="1"/>
  <c r="P2024" i="1"/>
  <c r="Q2024" i="1"/>
  <c r="R2024" i="1"/>
  <c r="S2024" i="1"/>
  <c r="T2024" i="1"/>
  <c r="U2024" i="1"/>
  <c r="V2024" i="1"/>
  <c r="W2024" i="1" s="1"/>
  <c r="X2024" i="1"/>
  <c r="Y2024" i="1"/>
  <c r="Z2024" i="1"/>
  <c r="AA2024" i="1"/>
  <c r="AB2024" i="1"/>
  <c r="N2025" i="1"/>
  <c r="O2025" i="1"/>
  <c r="P2025" i="1"/>
  <c r="Q2025" i="1"/>
  <c r="R2025" i="1"/>
  <c r="S2025" i="1"/>
  <c r="T2025" i="1"/>
  <c r="U2025" i="1"/>
  <c r="V2025" i="1"/>
  <c r="W2025" i="1" s="1"/>
  <c r="X2025" i="1"/>
  <c r="Y2025" i="1"/>
  <c r="Z2025" i="1"/>
  <c r="AA2025" i="1"/>
  <c r="AB2025" i="1"/>
  <c r="N2026" i="1"/>
  <c r="O2026" i="1"/>
  <c r="P2026" i="1"/>
  <c r="Q2026" i="1"/>
  <c r="R2026" i="1"/>
  <c r="S2026" i="1"/>
  <c r="T2026" i="1"/>
  <c r="U2026" i="1"/>
  <c r="V2026" i="1"/>
  <c r="W2026" i="1" s="1"/>
  <c r="X2026" i="1"/>
  <c r="Y2026" i="1"/>
  <c r="Z2026" i="1"/>
  <c r="AA2026" i="1"/>
  <c r="AB2026" i="1"/>
  <c r="N2027" i="1"/>
  <c r="O2027" i="1"/>
  <c r="P2027" i="1"/>
  <c r="Q2027" i="1"/>
  <c r="R2027" i="1"/>
  <c r="S2027" i="1"/>
  <c r="T2027" i="1"/>
  <c r="U2027" i="1"/>
  <c r="V2027" i="1"/>
  <c r="W2027" i="1" s="1"/>
  <c r="X2027" i="1"/>
  <c r="Y2027" i="1"/>
  <c r="Z2027" i="1"/>
  <c r="AA2027" i="1"/>
  <c r="AB2027" i="1"/>
  <c r="N2028" i="1"/>
  <c r="O2028" i="1"/>
  <c r="P2028" i="1"/>
  <c r="Q2028" i="1"/>
  <c r="R2028" i="1"/>
  <c r="S2028" i="1"/>
  <c r="T2028" i="1"/>
  <c r="U2028" i="1"/>
  <c r="V2028" i="1"/>
  <c r="W2028" i="1" s="1"/>
  <c r="X2028" i="1"/>
  <c r="Y2028" i="1"/>
  <c r="Z2028" i="1"/>
  <c r="AA2028" i="1"/>
  <c r="AB2028" i="1"/>
  <c r="N2029" i="1"/>
  <c r="O2029" i="1"/>
  <c r="P2029" i="1"/>
  <c r="Q2029" i="1"/>
  <c r="R2029" i="1"/>
  <c r="S2029" i="1"/>
  <c r="T2029" i="1"/>
  <c r="U2029" i="1"/>
  <c r="V2029" i="1"/>
  <c r="W2029" i="1" s="1"/>
  <c r="X2029" i="1"/>
  <c r="Y2029" i="1"/>
  <c r="Z2029" i="1"/>
  <c r="AA2029" i="1"/>
  <c r="AB2029" i="1"/>
  <c r="N2030" i="1"/>
  <c r="O2030" i="1"/>
  <c r="P2030" i="1"/>
  <c r="Q2030" i="1"/>
  <c r="R2030" i="1"/>
  <c r="S2030" i="1"/>
  <c r="T2030" i="1"/>
  <c r="U2030" i="1"/>
  <c r="V2030" i="1"/>
  <c r="W2030" i="1" s="1"/>
  <c r="X2030" i="1"/>
  <c r="Y2030" i="1"/>
  <c r="Z2030" i="1"/>
  <c r="AA2030" i="1"/>
  <c r="AB2030" i="1"/>
  <c r="N2031" i="1"/>
  <c r="O2031" i="1"/>
  <c r="P2031" i="1"/>
  <c r="Q2031" i="1"/>
  <c r="R2031" i="1"/>
  <c r="S2031" i="1"/>
  <c r="T2031" i="1"/>
  <c r="U2031" i="1"/>
  <c r="V2031" i="1"/>
  <c r="W2031" i="1" s="1"/>
  <c r="X2031" i="1"/>
  <c r="Y2031" i="1"/>
  <c r="Z2031" i="1"/>
  <c r="AA2031" i="1"/>
  <c r="AB2031" i="1"/>
  <c r="N2032" i="1"/>
  <c r="O2032" i="1"/>
  <c r="P2032" i="1"/>
  <c r="Q2032" i="1"/>
  <c r="R2032" i="1"/>
  <c r="S2032" i="1"/>
  <c r="T2032" i="1"/>
  <c r="U2032" i="1"/>
  <c r="V2032" i="1"/>
  <c r="W2032" i="1" s="1"/>
  <c r="X2032" i="1"/>
  <c r="Y2032" i="1"/>
  <c r="Z2032" i="1"/>
  <c r="AA2032" i="1"/>
  <c r="AB2032" i="1"/>
  <c r="N2033" i="1"/>
  <c r="O2033" i="1"/>
  <c r="P2033" i="1"/>
  <c r="Q2033" i="1"/>
  <c r="R2033" i="1"/>
  <c r="S2033" i="1"/>
  <c r="T2033" i="1"/>
  <c r="U2033" i="1"/>
  <c r="V2033" i="1"/>
  <c r="W2033" i="1" s="1"/>
  <c r="X2033" i="1"/>
  <c r="Y2033" i="1"/>
  <c r="Z2033" i="1"/>
  <c r="AA2033" i="1"/>
  <c r="AB2033" i="1"/>
  <c r="N2034" i="1"/>
  <c r="O2034" i="1"/>
  <c r="P2034" i="1"/>
  <c r="Q2034" i="1"/>
  <c r="R2034" i="1"/>
  <c r="S2034" i="1"/>
  <c r="T2034" i="1"/>
  <c r="U2034" i="1"/>
  <c r="V2034" i="1"/>
  <c r="W2034" i="1" s="1"/>
  <c r="X2034" i="1"/>
  <c r="Y2034" i="1"/>
  <c r="Z2034" i="1"/>
  <c r="AA2034" i="1"/>
  <c r="AB2034" i="1"/>
  <c r="N2035" i="1"/>
  <c r="O2035" i="1"/>
  <c r="P2035" i="1"/>
  <c r="Q2035" i="1"/>
  <c r="R2035" i="1"/>
  <c r="S2035" i="1"/>
  <c r="T2035" i="1"/>
  <c r="U2035" i="1"/>
  <c r="V2035" i="1"/>
  <c r="W2035" i="1" s="1"/>
  <c r="X2035" i="1"/>
  <c r="Y2035" i="1"/>
  <c r="Z2035" i="1"/>
  <c r="AA2035" i="1"/>
  <c r="AB2035" i="1"/>
  <c r="N2036" i="1"/>
  <c r="O2036" i="1"/>
  <c r="P2036" i="1"/>
  <c r="Q2036" i="1"/>
  <c r="R2036" i="1"/>
  <c r="S2036" i="1"/>
  <c r="T2036" i="1"/>
  <c r="U2036" i="1"/>
  <c r="V2036" i="1"/>
  <c r="W2036" i="1" s="1"/>
  <c r="X2036" i="1"/>
  <c r="Y2036" i="1"/>
  <c r="Z2036" i="1"/>
  <c r="AA2036" i="1"/>
  <c r="AB2036" i="1"/>
  <c r="N2037" i="1"/>
  <c r="O2037" i="1"/>
  <c r="P2037" i="1"/>
  <c r="Q2037" i="1"/>
  <c r="R2037" i="1"/>
  <c r="S2037" i="1"/>
  <c r="T2037" i="1"/>
  <c r="U2037" i="1"/>
  <c r="V2037" i="1"/>
  <c r="W2037" i="1" s="1"/>
  <c r="X2037" i="1"/>
  <c r="Y2037" i="1"/>
  <c r="Z2037" i="1"/>
  <c r="AA2037" i="1"/>
  <c r="AB2037" i="1"/>
  <c r="N2038" i="1"/>
  <c r="O2038" i="1"/>
  <c r="P2038" i="1"/>
  <c r="Q2038" i="1"/>
  <c r="R2038" i="1"/>
  <c r="S2038" i="1"/>
  <c r="T2038" i="1"/>
  <c r="U2038" i="1"/>
  <c r="V2038" i="1"/>
  <c r="W2038" i="1" s="1"/>
  <c r="X2038" i="1"/>
  <c r="Y2038" i="1"/>
  <c r="Z2038" i="1"/>
  <c r="AA2038" i="1"/>
  <c r="AB2038" i="1"/>
  <c r="N2039" i="1"/>
  <c r="O2039" i="1"/>
  <c r="P2039" i="1"/>
  <c r="Q2039" i="1"/>
  <c r="R2039" i="1"/>
  <c r="S2039" i="1"/>
  <c r="T2039" i="1"/>
  <c r="U2039" i="1"/>
  <c r="V2039" i="1"/>
  <c r="W2039" i="1" s="1"/>
  <c r="X2039" i="1"/>
  <c r="Y2039" i="1"/>
  <c r="Z2039" i="1"/>
  <c r="AA2039" i="1"/>
  <c r="AB2039" i="1"/>
  <c r="N2040" i="1"/>
  <c r="O2040" i="1"/>
  <c r="P2040" i="1"/>
  <c r="Q2040" i="1"/>
  <c r="R2040" i="1"/>
  <c r="S2040" i="1"/>
  <c r="T2040" i="1"/>
  <c r="U2040" i="1"/>
  <c r="V2040" i="1"/>
  <c r="W2040" i="1" s="1"/>
  <c r="X2040" i="1"/>
  <c r="Y2040" i="1"/>
  <c r="Z2040" i="1"/>
  <c r="AA2040" i="1"/>
  <c r="AB2040" i="1"/>
  <c r="N2041" i="1"/>
  <c r="O2041" i="1"/>
  <c r="P2041" i="1"/>
  <c r="Q2041" i="1"/>
  <c r="R2041" i="1"/>
  <c r="S2041" i="1"/>
  <c r="T2041" i="1"/>
  <c r="U2041" i="1"/>
  <c r="V2041" i="1"/>
  <c r="W2041" i="1" s="1"/>
  <c r="X2041" i="1"/>
  <c r="Y2041" i="1"/>
  <c r="Z2041" i="1"/>
  <c r="AA2041" i="1"/>
  <c r="AB2041" i="1"/>
  <c r="N2042" i="1"/>
  <c r="O2042" i="1"/>
  <c r="P2042" i="1"/>
  <c r="Q2042" i="1"/>
  <c r="R2042" i="1"/>
  <c r="S2042" i="1"/>
  <c r="T2042" i="1"/>
  <c r="U2042" i="1"/>
  <c r="V2042" i="1"/>
  <c r="W2042" i="1" s="1"/>
  <c r="X2042" i="1"/>
  <c r="Y2042" i="1"/>
  <c r="Z2042" i="1"/>
  <c r="AA2042" i="1"/>
  <c r="AB2042" i="1"/>
  <c r="N2043" i="1"/>
  <c r="O2043" i="1"/>
  <c r="P2043" i="1"/>
  <c r="Q2043" i="1"/>
  <c r="R2043" i="1"/>
  <c r="S2043" i="1"/>
  <c r="T2043" i="1"/>
  <c r="U2043" i="1"/>
  <c r="V2043" i="1"/>
  <c r="W2043" i="1" s="1"/>
  <c r="X2043" i="1"/>
  <c r="Y2043" i="1"/>
  <c r="Z2043" i="1"/>
  <c r="AA2043" i="1"/>
  <c r="AB2043" i="1"/>
  <c r="N2044" i="1"/>
  <c r="O2044" i="1"/>
  <c r="P2044" i="1"/>
  <c r="Q2044" i="1"/>
  <c r="R2044" i="1"/>
  <c r="S2044" i="1"/>
  <c r="T2044" i="1"/>
  <c r="U2044" i="1"/>
  <c r="V2044" i="1"/>
  <c r="W2044" i="1" s="1"/>
  <c r="X2044" i="1"/>
  <c r="Y2044" i="1"/>
  <c r="Z2044" i="1"/>
  <c r="AA2044" i="1"/>
  <c r="AB2044" i="1"/>
  <c r="N2045" i="1"/>
  <c r="O2045" i="1"/>
  <c r="P2045" i="1"/>
  <c r="Q2045" i="1"/>
  <c r="R2045" i="1"/>
  <c r="S2045" i="1"/>
  <c r="T2045" i="1"/>
  <c r="U2045" i="1"/>
  <c r="V2045" i="1"/>
  <c r="W2045" i="1" s="1"/>
  <c r="X2045" i="1"/>
  <c r="Y2045" i="1"/>
  <c r="Z2045" i="1"/>
  <c r="AA2045" i="1"/>
  <c r="AB2045" i="1"/>
  <c r="N2046" i="1"/>
  <c r="O2046" i="1"/>
  <c r="P2046" i="1"/>
  <c r="Q2046" i="1"/>
  <c r="R2046" i="1"/>
  <c r="S2046" i="1"/>
  <c r="T2046" i="1"/>
  <c r="U2046" i="1"/>
  <c r="V2046" i="1"/>
  <c r="W2046" i="1" s="1"/>
  <c r="X2046" i="1"/>
  <c r="Y2046" i="1"/>
  <c r="Z2046" i="1"/>
  <c r="AA2046" i="1"/>
  <c r="AB2046" i="1"/>
  <c r="N2047" i="1"/>
  <c r="O2047" i="1"/>
  <c r="P2047" i="1"/>
  <c r="Q2047" i="1"/>
  <c r="R2047" i="1"/>
  <c r="S2047" i="1"/>
  <c r="T2047" i="1"/>
  <c r="U2047" i="1"/>
  <c r="V2047" i="1"/>
  <c r="W2047" i="1" s="1"/>
  <c r="X2047" i="1"/>
  <c r="Y2047" i="1"/>
  <c r="Z2047" i="1"/>
  <c r="AA2047" i="1"/>
  <c r="AB2047" i="1"/>
  <c r="N2048" i="1"/>
  <c r="O2048" i="1"/>
  <c r="P2048" i="1"/>
  <c r="Q2048" i="1"/>
  <c r="R2048" i="1"/>
  <c r="S2048" i="1"/>
  <c r="T2048" i="1"/>
  <c r="U2048" i="1"/>
  <c r="V2048" i="1"/>
  <c r="W2048" i="1" s="1"/>
  <c r="X2048" i="1"/>
  <c r="Y2048" i="1"/>
  <c r="Z2048" i="1"/>
  <c r="AA2048" i="1"/>
  <c r="AB2048" i="1"/>
  <c r="N2049" i="1"/>
  <c r="O2049" i="1"/>
  <c r="P2049" i="1"/>
  <c r="Q2049" i="1"/>
  <c r="R2049" i="1"/>
  <c r="S2049" i="1"/>
  <c r="T2049" i="1"/>
  <c r="U2049" i="1"/>
  <c r="V2049" i="1"/>
  <c r="W2049" i="1" s="1"/>
  <c r="X2049" i="1"/>
  <c r="Y2049" i="1"/>
  <c r="Z2049" i="1"/>
  <c r="AA2049" i="1"/>
  <c r="AB2049" i="1"/>
  <c r="N2050" i="1"/>
  <c r="O2050" i="1"/>
  <c r="P2050" i="1"/>
  <c r="Q2050" i="1"/>
  <c r="R2050" i="1"/>
  <c r="S2050" i="1"/>
  <c r="T2050" i="1"/>
  <c r="U2050" i="1"/>
  <c r="V2050" i="1"/>
  <c r="W2050" i="1" s="1"/>
  <c r="X2050" i="1"/>
  <c r="Y2050" i="1"/>
  <c r="Z2050" i="1"/>
  <c r="AA2050" i="1"/>
  <c r="AB2050" i="1"/>
  <c r="N2051" i="1"/>
  <c r="O2051" i="1"/>
  <c r="P2051" i="1"/>
  <c r="Q2051" i="1"/>
  <c r="R2051" i="1"/>
  <c r="S2051" i="1"/>
  <c r="T2051" i="1"/>
  <c r="U2051" i="1"/>
  <c r="V2051" i="1"/>
  <c r="W2051" i="1" s="1"/>
  <c r="X2051" i="1"/>
  <c r="Y2051" i="1"/>
  <c r="Z2051" i="1"/>
  <c r="AA2051" i="1"/>
  <c r="AB2051" i="1"/>
  <c r="N2052" i="1"/>
  <c r="O2052" i="1"/>
  <c r="P2052" i="1"/>
  <c r="Q2052" i="1"/>
  <c r="R2052" i="1"/>
  <c r="S2052" i="1"/>
  <c r="T2052" i="1"/>
  <c r="U2052" i="1"/>
  <c r="V2052" i="1"/>
  <c r="W2052" i="1" s="1"/>
  <c r="X2052" i="1"/>
  <c r="Y2052" i="1"/>
  <c r="Z2052" i="1"/>
  <c r="AA2052" i="1"/>
  <c r="AB2052" i="1"/>
  <c r="N2053" i="1"/>
  <c r="O2053" i="1"/>
  <c r="P2053" i="1"/>
  <c r="Q2053" i="1"/>
  <c r="R2053" i="1"/>
  <c r="S2053" i="1"/>
  <c r="T2053" i="1"/>
  <c r="U2053" i="1"/>
  <c r="V2053" i="1"/>
  <c r="W2053" i="1" s="1"/>
  <c r="X2053" i="1"/>
  <c r="Y2053" i="1"/>
  <c r="Z2053" i="1"/>
  <c r="AA2053" i="1"/>
  <c r="AB2053" i="1"/>
  <c r="N2054" i="1"/>
  <c r="O2054" i="1"/>
  <c r="P2054" i="1"/>
  <c r="Q2054" i="1"/>
  <c r="R2054" i="1"/>
  <c r="S2054" i="1"/>
  <c r="T2054" i="1"/>
  <c r="U2054" i="1"/>
  <c r="V2054" i="1"/>
  <c r="W2054" i="1" s="1"/>
  <c r="X2054" i="1"/>
  <c r="Y2054" i="1"/>
  <c r="Z2054" i="1"/>
  <c r="AA2054" i="1"/>
  <c r="AB2054" i="1"/>
  <c r="N2055" i="1"/>
  <c r="O2055" i="1"/>
  <c r="P2055" i="1"/>
  <c r="Q2055" i="1"/>
  <c r="R2055" i="1"/>
  <c r="S2055" i="1"/>
  <c r="T2055" i="1"/>
  <c r="U2055" i="1"/>
  <c r="V2055" i="1"/>
  <c r="W2055" i="1" s="1"/>
  <c r="X2055" i="1"/>
  <c r="Y2055" i="1"/>
  <c r="Z2055" i="1"/>
  <c r="AA2055" i="1"/>
  <c r="AB2055" i="1"/>
  <c r="N2056" i="1"/>
  <c r="O2056" i="1"/>
  <c r="P2056" i="1"/>
  <c r="Q2056" i="1"/>
  <c r="R2056" i="1"/>
  <c r="S2056" i="1"/>
  <c r="T2056" i="1"/>
  <c r="U2056" i="1"/>
  <c r="V2056" i="1"/>
  <c r="W2056" i="1" s="1"/>
  <c r="X2056" i="1"/>
  <c r="Y2056" i="1"/>
  <c r="Z2056" i="1"/>
  <c r="AA2056" i="1"/>
  <c r="AB2056" i="1"/>
  <c r="N2057" i="1"/>
  <c r="O2057" i="1"/>
  <c r="P2057" i="1"/>
  <c r="Q2057" i="1"/>
  <c r="R2057" i="1"/>
  <c r="S2057" i="1"/>
  <c r="T2057" i="1"/>
  <c r="U2057" i="1"/>
  <c r="V2057" i="1"/>
  <c r="W2057" i="1" s="1"/>
  <c r="X2057" i="1"/>
  <c r="Y2057" i="1"/>
  <c r="Z2057" i="1"/>
  <c r="AA2057" i="1"/>
  <c r="AB2057" i="1"/>
  <c r="N2058" i="1"/>
  <c r="O2058" i="1"/>
  <c r="P2058" i="1"/>
  <c r="Q2058" i="1"/>
  <c r="R2058" i="1"/>
  <c r="S2058" i="1"/>
  <c r="T2058" i="1"/>
  <c r="U2058" i="1"/>
  <c r="V2058" i="1"/>
  <c r="W2058" i="1" s="1"/>
  <c r="X2058" i="1"/>
  <c r="Y2058" i="1"/>
  <c r="Z2058" i="1"/>
  <c r="AA2058" i="1"/>
  <c r="AB2058" i="1"/>
  <c r="N2059" i="1"/>
  <c r="O2059" i="1"/>
  <c r="P2059" i="1"/>
  <c r="Q2059" i="1"/>
  <c r="R2059" i="1"/>
  <c r="S2059" i="1"/>
  <c r="T2059" i="1"/>
  <c r="U2059" i="1"/>
  <c r="V2059" i="1"/>
  <c r="W2059" i="1" s="1"/>
  <c r="X2059" i="1"/>
  <c r="Y2059" i="1"/>
  <c r="Z2059" i="1"/>
  <c r="AA2059" i="1"/>
  <c r="AB2059" i="1"/>
  <c r="N2060" i="1"/>
  <c r="O2060" i="1"/>
  <c r="P2060" i="1"/>
  <c r="Q2060" i="1"/>
  <c r="R2060" i="1"/>
  <c r="S2060" i="1"/>
  <c r="T2060" i="1"/>
  <c r="U2060" i="1"/>
  <c r="V2060" i="1"/>
  <c r="W2060" i="1" s="1"/>
  <c r="X2060" i="1"/>
  <c r="Y2060" i="1"/>
  <c r="Z2060" i="1"/>
  <c r="AA2060" i="1"/>
  <c r="AB2060" i="1"/>
  <c r="N2061" i="1"/>
  <c r="O2061" i="1"/>
  <c r="P2061" i="1"/>
  <c r="Q2061" i="1"/>
  <c r="R2061" i="1"/>
  <c r="S2061" i="1"/>
  <c r="T2061" i="1"/>
  <c r="U2061" i="1"/>
  <c r="V2061" i="1"/>
  <c r="W2061" i="1" s="1"/>
  <c r="X2061" i="1"/>
  <c r="Y2061" i="1"/>
  <c r="Z2061" i="1"/>
  <c r="AA2061" i="1"/>
  <c r="AB2061" i="1"/>
  <c r="N2062" i="1"/>
  <c r="O2062" i="1"/>
  <c r="P2062" i="1"/>
  <c r="Q2062" i="1"/>
  <c r="R2062" i="1"/>
  <c r="S2062" i="1"/>
  <c r="T2062" i="1"/>
  <c r="U2062" i="1"/>
  <c r="V2062" i="1"/>
  <c r="W2062" i="1" s="1"/>
  <c r="X2062" i="1"/>
  <c r="Y2062" i="1"/>
  <c r="Z2062" i="1"/>
  <c r="AA2062" i="1"/>
  <c r="AB2062" i="1"/>
  <c r="N2063" i="1"/>
  <c r="O2063" i="1"/>
  <c r="P2063" i="1"/>
  <c r="Q2063" i="1"/>
  <c r="R2063" i="1"/>
  <c r="S2063" i="1"/>
  <c r="T2063" i="1"/>
  <c r="U2063" i="1"/>
  <c r="V2063" i="1"/>
  <c r="W2063" i="1" s="1"/>
  <c r="X2063" i="1"/>
  <c r="Y2063" i="1"/>
  <c r="Z2063" i="1"/>
  <c r="AA2063" i="1"/>
  <c r="AB2063" i="1"/>
  <c r="N2064" i="1"/>
  <c r="O2064" i="1"/>
  <c r="P2064" i="1"/>
  <c r="Q2064" i="1"/>
  <c r="R2064" i="1"/>
  <c r="S2064" i="1"/>
  <c r="T2064" i="1"/>
  <c r="U2064" i="1"/>
  <c r="V2064" i="1"/>
  <c r="W2064" i="1" s="1"/>
  <c r="X2064" i="1"/>
  <c r="Y2064" i="1"/>
  <c r="Z2064" i="1"/>
  <c r="AA2064" i="1"/>
  <c r="AB2064" i="1"/>
  <c r="N2065" i="1"/>
  <c r="O2065" i="1"/>
  <c r="P2065" i="1"/>
  <c r="Q2065" i="1"/>
  <c r="R2065" i="1"/>
  <c r="S2065" i="1"/>
  <c r="T2065" i="1"/>
  <c r="U2065" i="1"/>
  <c r="V2065" i="1"/>
  <c r="W2065" i="1" s="1"/>
  <c r="X2065" i="1"/>
  <c r="Y2065" i="1"/>
  <c r="Z2065" i="1"/>
  <c r="AA2065" i="1"/>
  <c r="AB2065" i="1"/>
  <c r="N2066" i="1"/>
  <c r="O2066" i="1"/>
  <c r="P2066" i="1"/>
  <c r="Q2066" i="1"/>
  <c r="R2066" i="1"/>
  <c r="S2066" i="1"/>
  <c r="T2066" i="1"/>
  <c r="U2066" i="1"/>
  <c r="V2066" i="1"/>
  <c r="W2066" i="1" s="1"/>
  <c r="X2066" i="1"/>
  <c r="Y2066" i="1"/>
  <c r="Z2066" i="1"/>
  <c r="AA2066" i="1"/>
  <c r="AB2066" i="1"/>
  <c r="N2067" i="1"/>
  <c r="O2067" i="1"/>
  <c r="P2067" i="1"/>
  <c r="Q2067" i="1"/>
  <c r="R2067" i="1"/>
  <c r="S2067" i="1"/>
  <c r="T2067" i="1"/>
  <c r="U2067" i="1"/>
  <c r="V2067" i="1"/>
  <c r="W2067" i="1" s="1"/>
  <c r="X2067" i="1"/>
  <c r="Y2067" i="1"/>
  <c r="Z2067" i="1"/>
  <c r="AA2067" i="1"/>
  <c r="AB2067" i="1"/>
  <c r="N2068" i="1"/>
  <c r="O2068" i="1"/>
  <c r="P2068" i="1"/>
  <c r="Q2068" i="1"/>
  <c r="R2068" i="1"/>
  <c r="S2068" i="1"/>
  <c r="T2068" i="1"/>
  <c r="U2068" i="1"/>
  <c r="V2068" i="1"/>
  <c r="W2068" i="1" s="1"/>
  <c r="X2068" i="1"/>
  <c r="Y2068" i="1"/>
  <c r="Z2068" i="1"/>
  <c r="AA2068" i="1"/>
  <c r="AB2068" i="1"/>
  <c r="N2069" i="1"/>
  <c r="O2069" i="1"/>
  <c r="P2069" i="1"/>
  <c r="Q2069" i="1"/>
  <c r="R2069" i="1"/>
  <c r="S2069" i="1"/>
  <c r="T2069" i="1"/>
  <c r="U2069" i="1"/>
  <c r="V2069" i="1"/>
  <c r="W2069" i="1" s="1"/>
  <c r="X2069" i="1"/>
  <c r="Y2069" i="1"/>
  <c r="Z2069" i="1"/>
  <c r="AA2069" i="1"/>
  <c r="AB2069" i="1"/>
  <c r="N2070" i="1"/>
  <c r="O2070" i="1"/>
  <c r="P2070" i="1"/>
  <c r="Q2070" i="1"/>
  <c r="R2070" i="1"/>
  <c r="S2070" i="1"/>
  <c r="T2070" i="1"/>
  <c r="U2070" i="1"/>
  <c r="V2070" i="1"/>
  <c r="W2070" i="1" s="1"/>
  <c r="X2070" i="1"/>
  <c r="Y2070" i="1"/>
  <c r="Z2070" i="1"/>
  <c r="AA2070" i="1"/>
  <c r="AB2070" i="1"/>
  <c r="N2071" i="1"/>
  <c r="O2071" i="1"/>
  <c r="P2071" i="1"/>
  <c r="Q2071" i="1"/>
  <c r="R2071" i="1"/>
  <c r="S2071" i="1"/>
  <c r="T2071" i="1"/>
  <c r="U2071" i="1"/>
  <c r="V2071" i="1"/>
  <c r="W2071" i="1" s="1"/>
  <c r="X2071" i="1"/>
  <c r="Y2071" i="1"/>
  <c r="Z2071" i="1"/>
  <c r="AA2071" i="1"/>
  <c r="AB2071" i="1"/>
  <c r="N2072" i="1"/>
  <c r="O2072" i="1"/>
  <c r="P2072" i="1"/>
  <c r="Q2072" i="1"/>
  <c r="R2072" i="1"/>
  <c r="S2072" i="1"/>
  <c r="T2072" i="1"/>
  <c r="U2072" i="1"/>
  <c r="V2072" i="1"/>
  <c r="W2072" i="1" s="1"/>
  <c r="X2072" i="1"/>
  <c r="Y2072" i="1"/>
  <c r="Z2072" i="1"/>
  <c r="AA2072" i="1"/>
  <c r="AB2072" i="1"/>
  <c r="N2073" i="1"/>
  <c r="O2073" i="1"/>
  <c r="P2073" i="1"/>
  <c r="Q2073" i="1"/>
  <c r="R2073" i="1"/>
  <c r="S2073" i="1"/>
  <c r="T2073" i="1"/>
  <c r="U2073" i="1"/>
  <c r="V2073" i="1"/>
  <c r="W2073" i="1" s="1"/>
  <c r="X2073" i="1"/>
  <c r="Y2073" i="1"/>
  <c r="Z2073" i="1"/>
  <c r="AA2073" i="1"/>
  <c r="AB2073" i="1"/>
  <c r="N2074" i="1"/>
  <c r="O2074" i="1"/>
  <c r="P2074" i="1"/>
  <c r="Q2074" i="1"/>
  <c r="R2074" i="1"/>
  <c r="S2074" i="1"/>
  <c r="T2074" i="1"/>
  <c r="U2074" i="1"/>
  <c r="V2074" i="1"/>
  <c r="W2074" i="1" s="1"/>
  <c r="X2074" i="1"/>
  <c r="Y2074" i="1"/>
  <c r="Z2074" i="1"/>
  <c r="AA2074" i="1"/>
  <c r="AB2074" i="1"/>
  <c r="N2075" i="1"/>
  <c r="O2075" i="1"/>
  <c r="P2075" i="1"/>
  <c r="Q2075" i="1"/>
  <c r="R2075" i="1"/>
  <c r="S2075" i="1"/>
  <c r="T2075" i="1"/>
  <c r="U2075" i="1"/>
  <c r="V2075" i="1"/>
  <c r="W2075" i="1" s="1"/>
  <c r="X2075" i="1"/>
  <c r="Y2075" i="1"/>
  <c r="Z2075" i="1"/>
  <c r="AA2075" i="1"/>
  <c r="AB2075" i="1"/>
  <c r="N2076" i="1"/>
  <c r="O2076" i="1"/>
  <c r="P2076" i="1"/>
  <c r="Q2076" i="1"/>
  <c r="R2076" i="1"/>
  <c r="S2076" i="1"/>
  <c r="T2076" i="1"/>
  <c r="U2076" i="1"/>
  <c r="V2076" i="1"/>
  <c r="W2076" i="1" s="1"/>
  <c r="X2076" i="1"/>
  <c r="Y2076" i="1"/>
  <c r="Z2076" i="1"/>
  <c r="AA2076" i="1"/>
  <c r="AB2076" i="1"/>
  <c r="N2077" i="1"/>
  <c r="O2077" i="1"/>
  <c r="P2077" i="1"/>
  <c r="Q2077" i="1"/>
  <c r="R2077" i="1"/>
  <c r="S2077" i="1"/>
  <c r="T2077" i="1"/>
  <c r="U2077" i="1"/>
  <c r="V2077" i="1"/>
  <c r="W2077" i="1" s="1"/>
  <c r="X2077" i="1"/>
  <c r="Y2077" i="1"/>
  <c r="Z2077" i="1"/>
  <c r="AA2077" i="1"/>
  <c r="AB2077" i="1"/>
  <c r="N2078" i="1"/>
  <c r="O2078" i="1"/>
  <c r="P2078" i="1"/>
  <c r="Q2078" i="1"/>
  <c r="R2078" i="1"/>
  <c r="S2078" i="1"/>
  <c r="T2078" i="1"/>
  <c r="U2078" i="1"/>
  <c r="V2078" i="1"/>
  <c r="W2078" i="1" s="1"/>
  <c r="X2078" i="1"/>
  <c r="Y2078" i="1"/>
  <c r="Z2078" i="1"/>
  <c r="AA2078" i="1"/>
  <c r="AB2078" i="1"/>
  <c r="N2079" i="1"/>
  <c r="O2079" i="1"/>
  <c r="P2079" i="1"/>
  <c r="Q2079" i="1"/>
  <c r="R2079" i="1"/>
  <c r="S2079" i="1"/>
  <c r="T2079" i="1"/>
  <c r="U2079" i="1"/>
  <c r="V2079" i="1"/>
  <c r="W2079" i="1" s="1"/>
  <c r="X2079" i="1"/>
  <c r="Y2079" i="1"/>
  <c r="Z2079" i="1"/>
  <c r="AA2079" i="1"/>
  <c r="AB2079" i="1"/>
  <c r="N2080" i="1"/>
  <c r="O2080" i="1"/>
  <c r="P2080" i="1"/>
  <c r="Q2080" i="1"/>
  <c r="R2080" i="1"/>
  <c r="S2080" i="1"/>
  <c r="T2080" i="1"/>
  <c r="U2080" i="1"/>
  <c r="V2080" i="1"/>
  <c r="W2080" i="1" s="1"/>
  <c r="X2080" i="1"/>
  <c r="Y2080" i="1"/>
  <c r="Z2080" i="1"/>
  <c r="AA2080" i="1"/>
  <c r="AB2080" i="1"/>
  <c r="N2081" i="1"/>
  <c r="O2081" i="1"/>
  <c r="P2081" i="1"/>
  <c r="Q2081" i="1"/>
  <c r="R2081" i="1"/>
  <c r="S2081" i="1"/>
  <c r="T2081" i="1"/>
  <c r="U2081" i="1"/>
  <c r="V2081" i="1"/>
  <c r="W2081" i="1" s="1"/>
  <c r="X2081" i="1"/>
  <c r="Y2081" i="1"/>
  <c r="Z2081" i="1"/>
  <c r="AA2081" i="1"/>
  <c r="AB2081" i="1"/>
  <c r="N2082" i="1"/>
  <c r="O2082" i="1"/>
  <c r="P2082" i="1"/>
  <c r="Q2082" i="1"/>
  <c r="R2082" i="1"/>
  <c r="S2082" i="1"/>
  <c r="T2082" i="1"/>
  <c r="U2082" i="1"/>
  <c r="V2082" i="1"/>
  <c r="W2082" i="1" s="1"/>
  <c r="X2082" i="1"/>
  <c r="Y2082" i="1"/>
  <c r="Z2082" i="1"/>
  <c r="AA2082" i="1"/>
  <c r="AB2082" i="1"/>
  <c r="N2083" i="1"/>
  <c r="O2083" i="1"/>
  <c r="P2083" i="1"/>
  <c r="Q2083" i="1"/>
  <c r="R2083" i="1"/>
  <c r="S2083" i="1"/>
  <c r="T2083" i="1"/>
  <c r="U2083" i="1"/>
  <c r="V2083" i="1"/>
  <c r="W2083" i="1" s="1"/>
  <c r="X2083" i="1"/>
  <c r="Y2083" i="1"/>
  <c r="Z2083" i="1"/>
  <c r="AA2083" i="1"/>
  <c r="AB2083" i="1"/>
  <c r="N2084" i="1"/>
  <c r="O2084" i="1"/>
  <c r="P2084" i="1"/>
  <c r="Q2084" i="1"/>
  <c r="R2084" i="1"/>
  <c r="S2084" i="1"/>
  <c r="T2084" i="1"/>
  <c r="U2084" i="1"/>
  <c r="V2084" i="1"/>
  <c r="W2084" i="1" s="1"/>
  <c r="X2084" i="1"/>
  <c r="Y2084" i="1"/>
  <c r="Z2084" i="1"/>
  <c r="AA2084" i="1"/>
  <c r="AB2084" i="1"/>
  <c r="N2085" i="1"/>
  <c r="O2085" i="1"/>
  <c r="P2085" i="1"/>
  <c r="Q2085" i="1"/>
  <c r="R2085" i="1"/>
  <c r="S2085" i="1"/>
  <c r="T2085" i="1"/>
  <c r="U2085" i="1"/>
  <c r="V2085" i="1"/>
  <c r="W2085" i="1" s="1"/>
  <c r="X2085" i="1"/>
  <c r="Y2085" i="1"/>
  <c r="Z2085" i="1"/>
  <c r="AA2085" i="1"/>
  <c r="AB2085" i="1"/>
  <c r="N2086" i="1"/>
  <c r="O2086" i="1"/>
  <c r="P2086" i="1"/>
  <c r="Q2086" i="1"/>
  <c r="R2086" i="1"/>
  <c r="S2086" i="1"/>
  <c r="T2086" i="1"/>
  <c r="U2086" i="1"/>
  <c r="V2086" i="1"/>
  <c r="W2086" i="1" s="1"/>
  <c r="X2086" i="1"/>
  <c r="Y2086" i="1"/>
  <c r="Z2086" i="1"/>
  <c r="AA2086" i="1"/>
  <c r="AB2086" i="1"/>
  <c r="N2087" i="1"/>
  <c r="O2087" i="1"/>
  <c r="P2087" i="1"/>
  <c r="Q2087" i="1"/>
  <c r="R2087" i="1"/>
  <c r="S2087" i="1"/>
  <c r="T2087" i="1"/>
  <c r="U2087" i="1"/>
  <c r="V2087" i="1"/>
  <c r="W2087" i="1" s="1"/>
  <c r="X2087" i="1"/>
  <c r="Y2087" i="1"/>
  <c r="Z2087" i="1"/>
  <c r="AA2087" i="1"/>
  <c r="AB2087" i="1"/>
  <c r="N2088" i="1"/>
  <c r="O2088" i="1"/>
  <c r="P2088" i="1"/>
  <c r="Q2088" i="1"/>
  <c r="R2088" i="1"/>
  <c r="S2088" i="1"/>
  <c r="T2088" i="1"/>
  <c r="U2088" i="1"/>
  <c r="V2088" i="1"/>
  <c r="W2088" i="1" s="1"/>
  <c r="X2088" i="1"/>
  <c r="Y2088" i="1"/>
  <c r="Z2088" i="1"/>
  <c r="AA2088" i="1"/>
  <c r="AB2088" i="1"/>
  <c r="N2089" i="1"/>
  <c r="O2089" i="1"/>
  <c r="P2089" i="1"/>
  <c r="Q2089" i="1"/>
  <c r="R2089" i="1"/>
  <c r="S2089" i="1"/>
  <c r="T2089" i="1"/>
  <c r="U2089" i="1"/>
  <c r="V2089" i="1"/>
  <c r="W2089" i="1" s="1"/>
  <c r="X2089" i="1"/>
  <c r="Y2089" i="1"/>
  <c r="Z2089" i="1"/>
  <c r="AA2089" i="1"/>
  <c r="AB2089" i="1"/>
  <c r="N2090" i="1"/>
  <c r="O2090" i="1"/>
  <c r="P2090" i="1"/>
  <c r="Q2090" i="1"/>
  <c r="R2090" i="1"/>
  <c r="S2090" i="1"/>
  <c r="T2090" i="1"/>
  <c r="U2090" i="1"/>
  <c r="V2090" i="1"/>
  <c r="W2090" i="1" s="1"/>
  <c r="X2090" i="1"/>
  <c r="Y2090" i="1"/>
  <c r="Z2090" i="1"/>
  <c r="AA2090" i="1"/>
  <c r="AB2090" i="1"/>
  <c r="N2091" i="1"/>
  <c r="O2091" i="1"/>
  <c r="P2091" i="1"/>
  <c r="Q2091" i="1"/>
  <c r="R2091" i="1"/>
  <c r="S2091" i="1"/>
  <c r="T2091" i="1"/>
  <c r="U2091" i="1"/>
  <c r="V2091" i="1"/>
  <c r="W2091" i="1" s="1"/>
  <c r="X2091" i="1"/>
  <c r="Y2091" i="1"/>
  <c r="Z2091" i="1"/>
  <c r="AA2091" i="1"/>
  <c r="AB2091" i="1"/>
  <c r="N2092" i="1"/>
  <c r="O2092" i="1"/>
  <c r="P2092" i="1"/>
  <c r="Q2092" i="1"/>
  <c r="R2092" i="1"/>
  <c r="S2092" i="1"/>
  <c r="T2092" i="1"/>
  <c r="U2092" i="1"/>
  <c r="V2092" i="1"/>
  <c r="W2092" i="1" s="1"/>
  <c r="X2092" i="1"/>
  <c r="Y2092" i="1"/>
  <c r="Z2092" i="1"/>
  <c r="AA2092" i="1"/>
  <c r="AB2092" i="1"/>
  <c r="N2093" i="1"/>
  <c r="O2093" i="1"/>
  <c r="P2093" i="1"/>
  <c r="Q2093" i="1"/>
  <c r="R2093" i="1"/>
  <c r="S2093" i="1"/>
  <c r="T2093" i="1"/>
  <c r="U2093" i="1"/>
  <c r="V2093" i="1"/>
  <c r="W2093" i="1" s="1"/>
  <c r="X2093" i="1"/>
  <c r="Y2093" i="1"/>
  <c r="Z2093" i="1"/>
  <c r="AA2093" i="1"/>
  <c r="AB2093" i="1"/>
  <c r="N2094" i="1"/>
  <c r="O2094" i="1"/>
  <c r="P2094" i="1"/>
  <c r="Q2094" i="1"/>
  <c r="R2094" i="1"/>
  <c r="S2094" i="1"/>
  <c r="T2094" i="1"/>
  <c r="U2094" i="1"/>
  <c r="V2094" i="1"/>
  <c r="W2094" i="1" s="1"/>
  <c r="X2094" i="1"/>
  <c r="Y2094" i="1"/>
  <c r="Z2094" i="1"/>
  <c r="AA2094" i="1"/>
  <c r="AB2094" i="1"/>
  <c r="N2095" i="1"/>
  <c r="O2095" i="1"/>
  <c r="P2095" i="1"/>
  <c r="Q2095" i="1"/>
  <c r="R2095" i="1"/>
  <c r="S2095" i="1"/>
  <c r="T2095" i="1"/>
  <c r="U2095" i="1"/>
  <c r="V2095" i="1"/>
  <c r="W2095" i="1" s="1"/>
  <c r="X2095" i="1"/>
  <c r="Y2095" i="1"/>
  <c r="Z2095" i="1"/>
  <c r="AA2095" i="1"/>
  <c r="AB2095" i="1"/>
  <c r="N2096" i="1"/>
  <c r="O2096" i="1"/>
  <c r="P2096" i="1"/>
  <c r="Q2096" i="1"/>
  <c r="R2096" i="1"/>
  <c r="S2096" i="1"/>
  <c r="T2096" i="1"/>
  <c r="U2096" i="1"/>
  <c r="V2096" i="1"/>
  <c r="W2096" i="1" s="1"/>
  <c r="X2096" i="1"/>
  <c r="Y2096" i="1"/>
  <c r="Z2096" i="1"/>
  <c r="AA2096" i="1"/>
  <c r="AB2096" i="1"/>
  <c r="N2097" i="1"/>
  <c r="O2097" i="1"/>
  <c r="P2097" i="1"/>
  <c r="Q2097" i="1"/>
  <c r="R2097" i="1"/>
  <c r="S2097" i="1"/>
  <c r="T2097" i="1"/>
  <c r="U2097" i="1"/>
  <c r="V2097" i="1"/>
  <c r="W2097" i="1" s="1"/>
  <c r="X2097" i="1"/>
  <c r="Y2097" i="1"/>
  <c r="Z2097" i="1"/>
  <c r="AA2097" i="1"/>
  <c r="AB2097" i="1"/>
  <c r="N2098" i="1"/>
  <c r="O2098" i="1"/>
  <c r="P2098" i="1"/>
  <c r="Q2098" i="1"/>
  <c r="R2098" i="1"/>
  <c r="S2098" i="1"/>
  <c r="T2098" i="1"/>
  <c r="U2098" i="1"/>
  <c r="V2098" i="1"/>
  <c r="W2098" i="1" s="1"/>
  <c r="X2098" i="1"/>
  <c r="Y2098" i="1"/>
  <c r="Z2098" i="1"/>
  <c r="AA2098" i="1"/>
  <c r="AB2098" i="1"/>
  <c r="N2099" i="1"/>
  <c r="O2099" i="1"/>
  <c r="P2099" i="1"/>
  <c r="Q2099" i="1"/>
  <c r="R2099" i="1"/>
  <c r="S2099" i="1"/>
  <c r="T2099" i="1"/>
  <c r="U2099" i="1"/>
  <c r="V2099" i="1"/>
  <c r="W2099" i="1" s="1"/>
  <c r="X2099" i="1"/>
  <c r="Y2099" i="1"/>
  <c r="Z2099" i="1"/>
  <c r="AA2099" i="1"/>
  <c r="AB2099" i="1"/>
  <c r="N2100" i="1"/>
  <c r="O2100" i="1"/>
  <c r="P2100" i="1"/>
  <c r="Q2100" i="1"/>
  <c r="R2100" i="1"/>
  <c r="S2100" i="1"/>
  <c r="T2100" i="1"/>
  <c r="U2100" i="1"/>
  <c r="V2100" i="1"/>
  <c r="W2100" i="1" s="1"/>
  <c r="X2100" i="1"/>
  <c r="Y2100" i="1"/>
  <c r="Z2100" i="1"/>
  <c r="AA2100" i="1"/>
  <c r="AB2100" i="1"/>
  <c r="N2101" i="1"/>
  <c r="O2101" i="1"/>
  <c r="P2101" i="1"/>
  <c r="Q2101" i="1"/>
  <c r="R2101" i="1"/>
  <c r="S2101" i="1"/>
  <c r="T2101" i="1"/>
  <c r="U2101" i="1"/>
  <c r="V2101" i="1"/>
  <c r="W2101" i="1" s="1"/>
  <c r="X2101" i="1"/>
  <c r="Y2101" i="1"/>
  <c r="Z2101" i="1"/>
  <c r="AA2101" i="1"/>
  <c r="AB2101" i="1"/>
  <c r="N2102" i="1"/>
  <c r="O2102" i="1"/>
  <c r="P2102" i="1"/>
  <c r="Q2102" i="1"/>
  <c r="R2102" i="1"/>
  <c r="S2102" i="1"/>
  <c r="T2102" i="1"/>
  <c r="U2102" i="1"/>
  <c r="V2102" i="1"/>
  <c r="W2102" i="1" s="1"/>
  <c r="X2102" i="1"/>
  <c r="Y2102" i="1"/>
  <c r="Z2102" i="1"/>
  <c r="AA2102" i="1"/>
  <c r="AB2102" i="1"/>
  <c r="N2103" i="1"/>
  <c r="O2103" i="1"/>
  <c r="P2103" i="1"/>
  <c r="Q2103" i="1"/>
  <c r="R2103" i="1"/>
  <c r="S2103" i="1"/>
  <c r="T2103" i="1"/>
  <c r="U2103" i="1"/>
  <c r="V2103" i="1"/>
  <c r="W2103" i="1" s="1"/>
  <c r="X2103" i="1"/>
  <c r="Y2103" i="1"/>
  <c r="Z2103" i="1"/>
  <c r="AA2103" i="1"/>
  <c r="AB2103" i="1"/>
  <c r="N2104" i="1"/>
  <c r="O2104" i="1"/>
  <c r="P2104" i="1"/>
  <c r="Q2104" i="1"/>
  <c r="R2104" i="1"/>
  <c r="S2104" i="1"/>
  <c r="T2104" i="1"/>
  <c r="U2104" i="1"/>
  <c r="V2104" i="1"/>
  <c r="W2104" i="1" s="1"/>
  <c r="X2104" i="1"/>
  <c r="Y2104" i="1"/>
  <c r="Z2104" i="1"/>
  <c r="AA2104" i="1"/>
  <c r="AB2104" i="1"/>
  <c r="N2105" i="1"/>
  <c r="O2105" i="1"/>
  <c r="P2105" i="1"/>
  <c r="Q2105" i="1"/>
  <c r="R2105" i="1"/>
  <c r="S2105" i="1"/>
  <c r="T2105" i="1"/>
  <c r="U2105" i="1"/>
  <c r="V2105" i="1"/>
  <c r="W2105" i="1" s="1"/>
  <c r="X2105" i="1"/>
  <c r="Y2105" i="1"/>
  <c r="Z2105" i="1"/>
  <c r="AA2105" i="1"/>
  <c r="AB2105" i="1"/>
  <c r="N2106" i="1"/>
  <c r="O2106" i="1"/>
  <c r="P2106" i="1"/>
  <c r="Q2106" i="1"/>
  <c r="R2106" i="1"/>
  <c r="S2106" i="1"/>
  <c r="T2106" i="1"/>
  <c r="U2106" i="1"/>
  <c r="V2106" i="1"/>
  <c r="W2106" i="1" s="1"/>
  <c r="X2106" i="1"/>
  <c r="Y2106" i="1"/>
  <c r="Z2106" i="1"/>
  <c r="AA2106" i="1"/>
  <c r="AB2106" i="1"/>
  <c r="N2107" i="1"/>
  <c r="O2107" i="1"/>
  <c r="P2107" i="1"/>
  <c r="Q2107" i="1"/>
  <c r="R2107" i="1"/>
  <c r="S2107" i="1"/>
  <c r="T2107" i="1"/>
  <c r="U2107" i="1"/>
  <c r="V2107" i="1"/>
  <c r="W2107" i="1" s="1"/>
  <c r="X2107" i="1"/>
  <c r="Y2107" i="1"/>
  <c r="Z2107" i="1"/>
  <c r="AA2107" i="1"/>
  <c r="AB2107" i="1"/>
  <c r="N2108" i="1"/>
  <c r="O2108" i="1"/>
  <c r="P2108" i="1"/>
  <c r="Q2108" i="1"/>
  <c r="R2108" i="1"/>
  <c r="S2108" i="1"/>
  <c r="T2108" i="1"/>
  <c r="U2108" i="1"/>
  <c r="V2108" i="1"/>
  <c r="W2108" i="1" s="1"/>
  <c r="X2108" i="1"/>
  <c r="Y2108" i="1"/>
  <c r="Z2108" i="1"/>
  <c r="AA2108" i="1"/>
  <c r="AB2108" i="1"/>
  <c r="N2109" i="1"/>
  <c r="O2109" i="1"/>
  <c r="P2109" i="1"/>
  <c r="Q2109" i="1"/>
  <c r="R2109" i="1"/>
  <c r="S2109" i="1"/>
  <c r="T2109" i="1"/>
  <c r="U2109" i="1"/>
  <c r="V2109" i="1"/>
  <c r="W2109" i="1" s="1"/>
  <c r="X2109" i="1"/>
  <c r="Y2109" i="1"/>
  <c r="Z2109" i="1"/>
  <c r="AA2109" i="1"/>
  <c r="AB2109" i="1"/>
  <c r="N2110" i="1"/>
  <c r="O2110" i="1"/>
  <c r="P2110" i="1"/>
  <c r="Q2110" i="1"/>
  <c r="R2110" i="1"/>
  <c r="S2110" i="1"/>
  <c r="T2110" i="1"/>
  <c r="U2110" i="1"/>
  <c r="V2110" i="1"/>
  <c r="W2110" i="1" s="1"/>
  <c r="X2110" i="1"/>
  <c r="Y2110" i="1"/>
  <c r="Z2110" i="1"/>
  <c r="AA2110" i="1"/>
  <c r="AB2110" i="1"/>
  <c r="N2111" i="1"/>
  <c r="O2111" i="1"/>
  <c r="P2111" i="1"/>
  <c r="Q2111" i="1"/>
  <c r="R2111" i="1"/>
  <c r="S2111" i="1"/>
  <c r="T2111" i="1"/>
  <c r="U2111" i="1"/>
  <c r="V2111" i="1"/>
  <c r="W2111" i="1" s="1"/>
  <c r="X2111" i="1"/>
  <c r="Y2111" i="1"/>
  <c r="Z2111" i="1"/>
  <c r="AA2111" i="1"/>
  <c r="AB2111" i="1"/>
  <c r="N2112" i="1"/>
  <c r="O2112" i="1"/>
  <c r="P2112" i="1"/>
  <c r="Q2112" i="1"/>
  <c r="R2112" i="1"/>
  <c r="S2112" i="1"/>
  <c r="T2112" i="1"/>
  <c r="U2112" i="1"/>
  <c r="V2112" i="1"/>
  <c r="W2112" i="1" s="1"/>
  <c r="X2112" i="1"/>
  <c r="Y2112" i="1"/>
  <c r="Z2112" i="1"/>
  <c r="AA2112" i="1"/>
  <c r="AB2112" i="1"/>
  <c r="N2113" i="1"/>
  <c r="O2113" i="1"/>
  <c r="P2113" i="1"/>
  <c r="Q2113" i="1"/>
  <c r="R2113" i="1"/>
  <c r="S2113" i="1"/>
  <c r="T2113" i="1"/>
  <c r="U2113" i="1"/>
  <c r="V2113" i="1"/>
  <c r="W2113" i="1" s="1"/>
  <c r="X2113" i="1"/>
  <c r="Y2113" i="1"/>
  <c r="Z2113" i="1"/>
  <c r="AA2113" i="1"/>
  <c r="AB2113" i="1"/>
  <c r="N2114" i="1"/>
  <c r="O2114" i="1"/>
  <c r="P2114" i="1"/>
  <c r="Q2114" i="1"/>
  <c r="R2114" i="1"/>
  <c r="S2114" i="1"/>
  <c r="T2114" i="1"/>
  <c r="U2114" i="1"/>
  <c r="V2114" i="1"/>
  <c r="W2114" i="1" s="1"/>
  <c r="X2114" i="1"/>
  <c r="Y2114" i="1"/>
  <c r="Z2114" i="1"/>
  <c r="AA2114" i="1"/>
  <c r="AB2114" i="1"/>
  <c r="N2115" i="1"/>
  <c r="O2115" i="1"/>
  <c r="P2115" i="1"/>
  <c r="Q2115" i="1"/>
  <c r="R2115" i="1"/>
  <c r="S2115" i="1"/>
  <c r="T2115" i="1"/>
  <c r="U2115" i="1"/>
  <c r="V2115" i="1"/>
  <c r="W2115" i="1" s="1"/>
  <c r="X2115" i="1"/>
  <c r="Y2115" i="1"/>
  <c r="Z2115" i="1"/>
  <c r="AA2115" i="1"/>
  <c r="AB2115" i="1"/>
  <c r="N2116" i="1"/>
  <c r="O2116" i="1"/>
  <c r="P2116" i="1"/>
  <c r="Q2116" i="1"/>
  <c r="R2116" i="1"/>
  <c r="S2116" i="1"/>
  <c r="T2116" i="1"/>
  <c r="U2116" i="1"/>
  <c r="V2116" i="1"/>
  <c r="W2116" i="1" s="1"/>
  <c r="X2116" i="1"/>
  <c r="Y2116" i="1"/>
  <c r="Z2116" i="1"/>
  <c r="AA2116" i="1"/>
  <c r="AB2116" i="1"/>
  <c r="N2117" i="1"/>
  <c r="O2117" i="1"/>
  <c r="P2117" i="1"/>
  <c r="Q2117" i="1"/>
  <c r="R2117" i="1"/>
  <c r="S2117" i="1"/>
  <c r="T2117" i="1"/>
  <c r="U2117" i="1"/>
  <c r="V2117" i="1"/>
  <c r="W2117" i="1" s="1"/>
  <c r="X2117" i="1"/>
  <c r="Y2117" i="1"/>
  <c r="Z2117" i="1"/>
  <c r="AA2117" i="1"/>
  <c r="AB2117" i="1"/>
  <c r="N2118" i="1"/>
  <c r="O2118" i="1"/>
  <c r="P2118" i="1"/>
  <c r="Q2118" i="1"/>
  <c r="R2118" i="1"/>
  <c r="S2118" i="1"/>
  <c r="T2118" i="1"/>
  <c r="U2118" i="1"/>
  <c r="V2118" i="1"/>
  <c r="W2118" i="1" s="1"/>
  <c r="X2118" i="1"/>
  <c r="Y2118" i="1"/>
  <c r="Z2118" i="1"/>
  <c r="AA2118" i="1"/>
  <c r="AB2118" i="1"/>
  <c r="N2119" i="1"/>
  <c r="O2119" i="1"/>
  <c r="P2119" i="1"/>
  <c r="Q2119" i="1"/>
  <c r="R2119" i="1"/>
  <c r="S2119" i="1"/>
  <c r="T2119" i="1"/>
  <c r="U2119" i="1"/>
  <c r="V2119" i="1"/>
  <c r="W2119" i="1" s="1"/>
  <c r="X2119" i="1"/>
  <c r="Y2119" i="1"/>
  <c r="Z2119" i="1"/>
  <c r="AA2119" i="1"/>
  <c r="AB2119" i="1"/>
  <c r="N2120" i="1"/>
  <c r="O2120" i="1"/>
  <c r="P2120" i="1"/>
  <c r="Q2120" i="1"/>
  <c r="R2120" i="1"/>
  <c r="S2120" i="1"/>
  <c r="T2120" i="1"/>
  <c r="U2120" i="1"/>
  <c r="V2120" i="1"/>
  <c r="W2120" i="1" s="1"/>
  <c r="X2120" i="1"/>
  <c r="Y2120" i="1"/>
  <c r="Z2120" i="1"/>
  <c r="AA2120" i="1"/>
  <c r="AB2120" i="1"/>
  <c r="N2121" i="1"/>
  <c r="O2121" i="1"/>
  <c r="P2121" i="1"/>
  <c r="Q2121" i="1"/>
  <c r="R2121" i="1"/>
  <c r="S2121" i="1"/>
  <c r="T2121" i="1"/>
  <c r="U2121" i="1"/>
  <c r="V2121" i="1"/>
  <c r="W2121" i="1" s="1"/>
  <c r="X2121" i="1"/>
  <c r="Y2121" i="1"/>
  <c r="Z2121" i="1"/>
  <c r="AA2121" i="1"/>
  <c r="AB2121" i="1"/>
  <c r="N2122" i="1"/>
  <c r="O2122" i="1"/>
  <c r="P2122" i="1"/>
  <c r="Q2122" i="1"/>
  <c r="R2122" i="1"/>
  <c r="S2122" i="1"/>
  <c r="T2122" i="1"/>
  <c r="U2122" i="1"/>
  <c r="V2122" i="1"/>
  <c r="W2122" i="1" s="1"/>
  <c r="X2122" i="1"/>
  <c r="Y2122" i="1"/>
  <c r="Z2122" i="1"/>
  <c r="AA2122" i="1"/>
  <c r="AB2122" i="1"/>
  <c r="N2123" i="1"/>
  <c r="O2123" i="1"/>
  <c r="P2123" i="1"/>
  <c r="Q2123" i="1"/>
  <c r="R2123" i="1"/>
  <c r="S2123" i="1"/>
  <c r="T2123" i="1"/>
  <c r="U2123" i="1"/>
  <c r="V2123" i="1"/>
  <c r="W2123" i="1" s="1"/>
  <c r="X2123" i="1"/>
  <c r="Y2123" i="1"/>
  <c r="Z2123" i="1"/>
  <c r="AA2123" i="1"/>
  <c r="AB2123" i="1"/>
  <c r="N2124" i="1"/>
  <c r="O2124" i="1"/>
  <c r="P2124" i="1"/>
  <c r="Q2124" i="1"/>
  <c r="R2124" i="1"/>
  <c r="S2124" i="1"/>
  <c r="T2124" i="1"/>
  <c r="U2124" i="1"/>
  <c r="V2124" i="1"/>
  <c r="W2124" i="1" s="1"/>
  <c r="X2124" i="1"/>
  <c r="Y2124" i="1"/>
  <c r="Z2124" i="1"/>
  <c r="AA2124" i="1"/>
  <c r="AB2124" i="1"/>
  <c r="N2125" i="1"/>
  <c r="O2125" i="1"/>
  <c r="P2125" i="1"/>
  <c r="Q2125" i="1"/>
  <c r="R2125" i="1"/>
  <c r="S2125" i="1"/>
  <c r="T2125" i="1"/>
  <c r="U2125" i="1"/>
  <c r="V2125" i="1"/>
  <c r="W2125" i="1" s="1"/>
  <c r="X2125" i="1"/>
  <c r="Y2125" i="1"/>
  <c r="Z2125" i="1"/>
  <c r="AA2125" i="1"/>
  <c r="AB2125" i="1"/>
  <c r="N2126" i="1"/>
  <c r="O2126" i="1"/>
  <c r="P2126" i="1"/>
  <c r="Q2126" i="1"/>
  <c r="R2126" i="1"/>
  <c r="S2126" i="1"/>
  <c r="T2126" i="1"/>
  <c r="U2126" i="1"/>
  <c r="V2126" i="1"/>
  <c r="W2126" i="1" s="1"/>
  <c r="X2126" i="1"/>
  <c r="Y2126" i="1"/>
  <c r="Z2126" i="1"/>
  <c r="AA2126" i="1"/>
  <c r="AB2126" i="1"/>
  <c r="N2127" i="1"/>
  <c r="O2127" i="1"/>
  <c r="P2127" i="1"/>
  <c r="Q2127" i="1"/>
  <c r="R2127" i="1"/>
  <c r="S2127" i="1"/>
  <c r="T2127" i="1"/>
  <c r="U2127" i="1"/>
  <c r="V2127" i="1"/>
  <c r="W2127" i="1" s="1"/>
  <c r="X2127" i="1"/>
  <c r="Y2127" i="1"/>
  <c r="Z2127" i="1"/>
  <c r="AA2127" i="1"/>
  <c r="AB2127" i="1"/>
  <c r="N2128" i="1"/>
  <c r="O2128" i="1"/>
  <c r="P2128" i="1"/>
  <c r="Q2128" i="1"/>
  <c r="R2128" i="1"/>
  <c r="S2128" i="1"/>
  <c r="T2128" i="1"/>
  <c r="U2128" i="1"/>
  <c r="V2128" i="1"/>
  <c r="W2128" i="1" s="1"/>
  <c r="X2128" i="1"/>
  <c r="Y2128" i="1"/>
  <c r="Z2128" i="1"/>
  <c r="AA2128" i="1"/>
  <c r="AB2128" i="1"/>
  <c r="N2129" i="1"/>
  <c r="O2129" i="1"/>
  <c r="P2129" i="1"/>
  <c r="Q2129" i="1"/>
  <c r="R2129" i="1"/>
  <c r="S2129" i="1"/>
  <c r="T2129" i="1"/>
  <c r="U2129" i="1"/>
  <c r="V2129" i="1"/>
  <c r="W2129" i="1" s="1"/>
  <c r="X2129" i="1"/>
  <c r="Y2129" i="1"/>
  <c r="Z2129" i="1"/>
  <c r="AA2129" i="1"/>
  <c r="AB2129" i="1"/>
  <c r="N2130" i="1"/>
  <c r="O2130" i="1"/>
  <c r="P2130" i="1"/>
  <c r="Q2130" i="1"/>
  <c r="R2130" i="1"/>
  <c r="S2130" i="1"/>
  <c r="T2130" i="1"/>
  <c r="U2130" i="1"/>
  <c r="V2130" i="1"/>
  <c r="W2130" i="1" s="1"/>
  <c r="X2130" i="1"/>
  <c r="Y2130" i="1"/>
  <c r="Z2130" i="1"/>
  <c r="AA2130" i="1"/>
  <c r="AB2130" i="1"/>
  <c r="N2131" i="1"/>
  <c r="O2131" i="1"/>
  <c r="P2131" i="1"/>
  <c r="Q2131" i="1"/>
  <c r="R2131" i="1"/>
  <c r="S2131" i="1"/>
  <c r="T2131" i="1"/>
  <c r="U2131" i="1"/>
  <c r="V2131" i="1"/>
  <c r="W2131" i="1" s="1"/>
  <c r="X2131" i="1"/>
  <c r="Y2131" i="1"/>
  <c r="Z2131" i="1"/>
  <c r="AA2131" i="1"/>
  <c r="AB2131" i="1"/>
  <c r="N2132" i="1"/>
  <c r="O2132" i="1"/>
  <c r="P2132" i="1"/>
  <c r="Q2132" i="1"/>
  <c r="R2132" i="1"/>
  <c r="S2132" i="1"/>
  <c r="T2132" i="1"/>
  <c r="U2132" i="1"/>
  <c r="V2132" i="1"/>
  <c r="W2132" i="1" s="1"/>
  <c r="X2132" i="1"/>
  <c r="Y2132" i="1"/>
  <c r="Z2132" i="1"/>
  <c r="AA2132" i="1"/>
  <c r="AB2132" i="1"/>
  <c r="N2133" i="1"/>
  <c r="O2133" i="1"/>
  <c r="P2133" i="1"/>
  <c r="Q2133" i="1"/>
  <c r="R2133" i="1"/>
  <c r="S2133" i="1"/>
  <c r="T2133" i="1"/>
  <c r="U2133" i="1"/>
  <c r="V2133" i="1"/>
  <c r="W2133" i="1" s="1"/>
  <c r="X2133" i="1"/>
  <c r="Y2133" i="1"/>
  <c r="Z2133" i="1"/>
  <c r="AA2133" i="1"/>
  <c r="AB2133" i="1"/>
  <c r="N2134" i="1"/>
  <c r="O2134" i="1"/>
  <c r="P2134" i="1"/>
  <c r="Q2134" i="1"/>
  <c r="R2134" i="1"/>
  <c r="S2134" i="1"/>
  <c r="T2134" i="1"/>
  <c r="U2134" i="1"/>
  <c r="V2134" i="1"/>
  <c r="W2134" i="1" s="1"/>
  <c r="X2134" i="1"/>
  <c r="Y2134" i="1"/>
  <c r="Z2134" i="1"/>
  <c r="AA2134" i="1"/>
  <c r="AB2134" i="1"/>
  <c r="N2135" i="1"/>
  <c r="O2135" i="1"/>
  <c r="P2135" i="1"/>
  <c r="Q2135" i="1"/>
  <c r="R2135" i="1"/>
  <c r="S2135" i="1"/>
  <c r="T2135" i="1"/>
  <c r="U2135" i="1"/>
  <c r="V2135" i="1"/>
  <c r="W2135" i="1" s="1"/>
  <c r="X2135" i="1"/>
  <c r="Y2135" i="1"/>
  <c r="Z2135" i="1"/>
  <c r="AA2135" i="1"/>
  <c r="AB2135" i="1"/>
  <c r="N2136" i="1"/>
  <c r="O2136" i="1"/>
  <c r="P2136" i="1"/>
  <c r="Q2136" i="1"/>
  <c r="R2136" i="1"/>
  <c r="S2136" i="1"/>
  <c r="T2136" i="1"/>
  <c r="U2136" i="1"/>
  <c r="V2136" i="1"/>
  <c r="W2136" i="1" s="1"/>
  <c r="X2136" i="1"/>
  <c r="Y2136" i="1"/>
  <c r="Z2136" i="1"/>
  <c r="AA2136" i="1"/>
  <c r="AB2136" i="1"/>
  <c r="N2137" i="1"/>
  <c r="O2137" i="1"/>
  <c r="P2137" i="1"/>
  <c r="Q2137" i="1"/>
  <c r="R2137" i="1"/>
  <c r="S2137" i="1"/>
  <c r="T2137" i="1"/>
  <c r="U2137" i="1"/>
  <c r="V2137" i="1"/>
  <c r="W2137" i="1" s="1"/>
  <c r="X2137" i="1"/>
  <c r="Y2137" i="1"/>
  <c r="Z2137" i="1"/>
  <c r="AA2137" i="1"/>
  <c r="AB2137" i="1"/>
  <c r="N2138" i="1"/>
  <c r="O2138" i="1"/>
  <c r="P2138" i="1"/>
  <c r="Q2138" i="1"/>
  <c r="R2138" i="1"/>
  <c r="S2138" i="1"/>
  <c r="T2138" i="1"/>
  <c r="U2138" i="1"/>
  <c r="V2138" i="1"/>
  <c r="W2138" i="1" s="1"/>
  <c r="X2138" i="1"/>
  <c r="Y2138" i="1"/>
  <c r="Z2138" i="1"/>
  <c r="AA2138" i="1"/>
  <c r="AB2138" i="1"/>
  <c r="N2139" i="1"/>
  <c r="O2139" i="1"/>
  <c r="P2139" i="1"/>
  <c r="Q2139" i="1"/>
  <c r="R2139" i="1"/>
  <c r="S2139" i="1"/>
  <c r="T2139" i="1"/>
  <c r="U2139" i="1"/>
  <c r="V2139" i="1"/>
  <c r="W2139" i="1" s="1"/>
  <c r="X2139" i="1"/>
  <c r="Y2139" i="1"/>
  <c r="Z2139" i="1"/>
  <c r="AA2139" i="1"/>
  <c r="AB2139" i="1"/>
  <c r="N2140" i="1"/>
  <c r="O2140" i="1"/>
  <c r="P2140" i="1"/>
  <c r="Q2140" i="1"/>
  <c r="R2140" i="1"/>
  <c r="S2140" i="1"/>
  <c r="T2140" i="1"/>
  <c r="U2140" i="1"/>
  <c r="V2140" i="1"/>
  <c r="W2140" i="1" s="1"/>
  <c r="X2140" i="1"/>
  <c r="Y2140" i="1"/>
  <c r="Z2140" i="1"/>
  <c r="AA2140" i="1"/>
  <c r="AB2140" i="1"/>
  <c r="N2141" i="1"/>
  <c r="O2141" i="1"/>
  <c r="P2141" i="1"/>
  <c r="Q2141" i="1"/>
  <c r="R2141" i="1"/>
  <c r="S2141" i="1"/>
  <c r="T2141" i="1"/>
  <c r="U2141" i="1"/>
  <c r="V2141" i="1"/>
  <c r="W2141" i="1" s="1"/>
  <c r="X2141" i="1"/>
  <c r="Y2141" i="1"/>
  <c r="Z2141" i="1"/>
  <c r="AA2141" i="1"/>
  <c r="AB2141" i="1"/>
  <c r="N2142" i="1"/>
  <c r="O2142" i="1"/>
  <c r="P2142" i="1"/>
  <c r="Q2142" i="1"/>
  <c r="R2142" i="1"/>
  <c r="S2142" i="1"/>
  <c r="T2142" i="1"/>
  <c r="U2142" i="1"/>
  <c r="V2142" i="1"/>
  <c r="W2142" i="1" s="1"/>
  <c r="X2142" i="1"/>
  <c r="Y2142" i="1"/>
  <c r="Z2142" i="1"/>
  <c r="AA2142" i="1"/>
  <c r="AB2142" i="1"/>
  <c r="N2143" i="1"/>
  <c r="O2143" i="1"/>
  <c r="P2143" i="1"/>
  <c r="Q2143" i="1"/>
  <c r="R2143" i="1"/>
  <c r="S2143" i="1"/>
  <c r="T2143" i="1"/>
  <c r="U2143" i="1"/>
  <c r="V2143" i="1"/>
  <c r="W2143" i="1" s="1"/>
  <c r="X2143" i="1"/>
  <c r="Y2143" i="1"/>
  <c r="Z2143" i="1"/>
  <c r="AA2143" i="1"/>
  <c r="AB2143" i="1"/>
  <c r="N2144" i="1"/>
  <c r="O2144" i="1"/>
  <c r="P2144" i="1"/>
  <c r="Q2144" i="1"/>
  <c r="R2144" i="1"/>
  <c r="S2144" i="1"/>
  <c r="T2144" i="1"/>
  <c r="U2144" i="1"/>
  <c r="V2144" i="1"/>
  <c r="W2144" i="1" s="1"/>
  <c r="X2144" i="1"/>
  <c r="Y2144" i="1"/>
  <c r="Z2144" i="1"/>
  <c r="AA2144" i="1"/>
  <c r="AB2144" i="1"/>
  <c r="N2145" i="1"/>
  <c r="O2145" i="1"/>
  <c r="P2145" i="1"/>
  <c r="Q2145" i="1"/>
  <c r="R2145" i="1"/>
  <c r="S2145" i="1"/>
  <c r="T2145" i="1"/>
  <c r="U2145" i="1"/>
  <c r="V2145" i="1"/>
  <c r="W2145" i="1" s="1"/>
  <c r="X2145" i="1"/>
  <c r="Y2145" i="1"/>
  <c r="Z2145" i="1"/>
  <c r="AA2145" i="1"/>
  <c r="AB2145" i="1"/>
  <c r="N2146" i="1"/>
  <c r="O2146" i="1"/>
  <c r="P2146" i="1"/>
  <c r="Q2146" i="1"/>
  <c r="R2146" i="1"/>
  <c r="S2146" i="1"/>
  <c r="T2146" i="1"/>
  <c r="U2146" i="1"/>
  <c r="V2146" i="1"/>
  <c r="W2146" i="1" s="1"/>
  <c r="X2146" i="1"/>
  <c r="Y2146" i="1"/>
  <c r="Z2146" i="1"/>
  <c r="AA2146" i="1"/>
  <c r="AB2146" i="1"/>
  <c r="N2147" i="1"/>
  <c r="O2147" i="1"/>
  <c r="P2147" i="1"/>
  <c r="Q2147" i="1"/>
  <c r="R2147" i="1"/>
  <c r="S2147" i="1"/>
  <c r="T2147" i="1"/>
  <c r="U2147" i="1"/>
  <c r="V2147" i="1"/>
  <c r="W2147" i="1" s="1"/>
  <c r="X2147" i="1"/>
  <c r="Y2147" i="1"/>
  <c r="Z2147" i="1"/>
  <c r="AA2147" i="1"/>
  <c r="AB2147" i="1"/>
  <c r="N2148" i="1"/>
  <c r="O2148" i="1"/>
  <c r="P2148" i="1"/>
  <c r="Q2148" i="1"/>
  <c r="R2148" i="1"/>
  <c r="S2148" i="1"/>
  <c r="T2148" i="1"/>
  <c r="U2148" i="1"/>
  <c r="V2148" i="1"/>
  <c r="W2148" i="1" s="1"/>
  <c r="X2148" i="1"/>
  <c r="Y2148" i="1"/>
  <c r="Z2148" i="1"/>
  <c r="AA2148" i="1"/>
  <c r="AB2148" i="1"/>
  <c r="N2149" i="1"/>
  <c r="O2149" i="1"/>
  <c r="P2149" i="1"/>
  <c r="Q2149" i="1"/>
  <c r="R2149" i="1"/>
  <c r="S2149" i="1"/>
  <c r="T2149" i="1"/>
  <c r="U2149" i="1"/>
  <c r="V2149" i="1"/>
  <c r="W2149" i="1" s="1"/>
  <c r="X2149" i="1"/>
  <c r="Y2149" i="1"/>
  <c r="Z2149" i="1"/>
  <c r="AA2149" i="1"/>
  <c r="AB2149" i="1"/>
  <c r="N2150" i="1"/>
  <c r="O2150" i="1"/>
  <c r="P2150" i="1"/>
  <c r="Q2150" i="1"/>
  <c r="R2150" i="1"/>
  <c r="S2150" i="1"/>
  <c r="T2150" i="1"/>
  <c r="U2150" i="1"/>
  <c r="V2150" i="1"/>
  <c r="W2150" i="1" s="1"/>
  <c r="X2150" i="1"/>
  <c r="Y2150" i="1"/>
  <c r="Z2150" i="1"/>
  <c r="AA2150" i="1"/>
  <c r="AB2150" i="1"/>
  <c r="N2151" i="1"/>
  <c r="O2151" i="1"/>
  <c r="P2151" i="1"/>
  <c r="Q2151" i="1"/>
  <c r="R2151" i="1"/>
  <c r="S2151" i="1"/>
  <c r="T2151" i="1"/>
  <c r="U2151" i="1"/>
  <c r="V2151" i="1"/>
  <c r="W2151" i="1" s="1"/>
  <c r="X2151" i="1"/>
  <c r="Y2151" i="1"/>
  <c r="Z2151" i="1"/>
  <c r="AA2151" i="1"/>
  <c r="AB2151" i="1"/>
  <c r="N2152" i="1"/>
  <c r="O2152" i="1"/>
  <c r="P2152" i="1"/>
  <c r="Q2152" i="1"/>
  <c r="R2152" i="1"/>
  <c r="S2152" i="1"/>
  <c r="T2152" i="1"/>
  <c r="U2152" i="1"/>
  <c r="V2152" i="1"/>
  <c r="W2152" i="1" s="1"/>
  <c r="X2152" i="1"/>
  <c r="Y2152" i="1"/>
  <c r="Z2152" i="1"/>
  <c r="AA2152" i="1"/>
  <c r="AB2152" i="1"/>
  <c r="N2153" i="1"/>
  <c r="O2153" i="1"/>
  <c r="P2153" i="1"/>
  <c r="Q2153" i="1"/>
  <c r="R2153" i="1"/>
  <c r="S2153" i="1"/>
  <c r="T2153" i="1"/>
  <c r="U2153" i="1"/>
  <c r="V2153" i="1"/>
  <c r="W2153" i="1" s="1"/>
  <c r="X2153" i="1"/>
  <c r="Y2153" i="1"/>
  <c r="Z2153" i="1"/>
  <c r="AA2153" i="1"/>
  <c r="AB2153" i="1"/>
  <c r="N2154" i="1"/>
  <c r="O2154" i="1"/>
  <c r="P2154" i="1"/>
  <c r="Q2154" i="1"/>
  <c r="R2154" i="1"/>
  <c r="S2154" i="1"/>
  <c r="T2154" i="1"/>
  <c r="U2154" i="1"/>
  <c r="V2154" i="1"/>
  <c r="W2154" i="1" s="1"/>
  <c r="X2154" i="1"/>
  <c r="Y2154" i="1"/>
  <c r="Z2154" i="1"/>
  <c r="AA2154" i="1"/>
  <c r="AB2154" i="1"/>
  <c r="N2155" i="1"/>
  <c r="O2155" i="1"/>
  <c r="P2155" i="1"/>
  <c r="Q2155" i="1"/>
  <c r="R2155" i="1"/>
  <c r="S2155" i="1"/>
  <c r="T2155" i="1"/>
  <c r="U2155" i="1"/>
  <c r="V2155" i="1"/>
  <c r="W2155" i="1" s="1"/>
  <c r="X2155" i="1"/>
  <c r="Y2155" i="1"/>
  <c r="Z2155" i="1"/>
  <c r="AA2155" i="1"/>
  <c r="AB2155" i="1"/>
  <c r="N2156" i="1"/>
  <c r="O2156" i="1"/>
  <c r="P2156" i="1"/>
  <c r="Q2156" i="1"/>
  <c r="R2156" i="1"/>
  <c r="S2156" i="1"/>
  <c r="T2156" i="1"/>
  <c r="U2156" i="1"/>
  <c r="V2156" i="1"/>
  <c r="W2156" i="1" s="1"/>
  <c r="X2156" i="1"/>
  <c r="Y2156" i="1"/>
  <c r="Z2156" i="1"/>
  <c r="AA2156" i="1"/>
  <c r="AB2156" i="1"/>
  <c r="N2157" i="1"/>
  <c r="O2157" i="1"/>
  <c r="P2157" i="1"/>
  <c r="Q2157" i="1"/>
  <c r="R2157" i="1"/>
  <c r="S2157" i="1"/>
  <c r="T2157" i="1"/>
  <c r="U2157" i="1"/>
  <c r="V2157" i="1"/>
  <c r="W2157" i="1" s="1"/>
  <c r="X2157" i="1"/>
  <c r="Y2157" i="1"/>
  <c r="Z2157" i="1"/>
  <c r="AA2157" i="1"/>
  <c r="AB2157" i="1"/>
  <c r="N2158" i="1"/>
  <c r="O2158" i="1"/>
  <c r="P2158" i="1"/>
  <c r="Q2158" i="1"/>
  <c r="R2158" i="1"/>
  <c r="S2158" i="1"/>
  <c r="T2158" i="1"/>
  <c r="U2158" i="1"/>
  <c r="V2158" i="1"/>
  <c r="W2158" i="1" s="1"/>
  <c r="X2158" i="1"/>
  <c r="Y2158" i="1"/>
  <c r="Z2158" i="1"/>
  <c r="AA2158" i="1"/>
  <c r="AB2158" i="1"/>
  <c r="N2159" i="1"/>
  <c r="O2159" i="1"/>
  <c r="P2159" i="1"/>
  <c r="Q2159" i="1"/>
  <c r="R2159" i="1"/>
  <c r="S2159" i="1"/>
  <c r="T2159" i="1"/>
  <c r="U2159" i="1"/>
  <c r="V2159" i="1"/>
  <c r="W2159" i="1" s="1"/>
  <c r="X2159" i="1"/>
  <c r="Y2159" i="1"/>
  <c r="Z2159" i="1"/>
  <c r="AA2159" i="1"/>
  <c r="AB2159" i="1"/>
  <c r="N2160" i="1"/>
  <c r="O2160" i="1"/>
  <c r="P2160" i="1"/>
  <c r="Q2160" i="1"/>
  <c r="R2160" i="1"/>
  <c r="S2160" i="1"/>
  <c r="T2160" i="1"/>
  <c r="U2160" i="1"/>
  <c r="V2160" i="1"/>
  <c r="W2160" i="1" s="1"/>
  <c r="X2160" i="1"/>
  <c r="Y2160" i="1"/>
  <c r="Z2160" i="1"/>
  <c r="AA2160" i="1"/>
  <c r="AB2160" i="1"/>
  <c r="N2161" i="1"/>
  <c r="O2161" i="1"/>
  <c r="P2161" i="1"/>
  <c r="Q2161" i="1"/>
  <c r="R2161" i="1"/>
  <c r="S2161" i="1"/>
  <c r="T2161" i="1"/>
  <c r="U2161" i="1"/>
  <c r="V2161" i="1"/>
  <c r="W2161" i="1" s="1"/>
  <c r="X2161" i="1"/>
  <c r="Y2161" i="1"/>
  <c r="Z2161" i="1"/>
  <c r="AA2161" i="1"/>
  <c r="AB2161" i="1"/>
  <c r="N2162" i="1"/>
  <c r="O2162" i="1"/>
  <c r="P2162" i="1"/>
  <c r="Q2162" i="1"/>
  <c r="R2162" i="1"/>
  <c r="S2162" i="1"/>
  <c r="T2162" i="1"/>
  <c r="U2162" i="1"/>
  <c r="V2162" i="1"/>
  <c r="W2162" i="1" s="1"/>
  <c r="X2162" i="1"/>
  <c r="Y2162" i="1"/>
  <c r="Z2162" i="1"/>
  <c r="AA2162" i="1"/>
  <c r="AB2162" i="1"/>
  <c r="N2163" i="1"/>
  <c r="O2163" i="1"/>
  <c r="P2163" i="1"/>
  <c r="Q2163" i="1"/>
  <c r="R2163" i="1"/>
  <c r="S2163" i="1"/>
  <c r="T2163" i="1"/>
  <c r="U2163" i="1"/>
  <c r="V2163" i="1"/>
  <c r="W2163" i="1" s="1"/>
  <c r="X2163" i="1"/>
  <c r="Y2163" i="1"/>
  <c r="Z2163" i="1"/>
  <c r="AA2163" i="1"/>
  <c r="AB2163" i="1"/>
  <c r="N2164" i="1"/>
  <c r="O2164" i="1"/>
  <c r="P2164" i="1"/>
  <c r="Q2164" i="1"/>
  <c r="R2164" i="1"/>
  <c r="S2164" i="1"/>
  <c r="T2164" i="1"/>
  <c r="U2164" i="1"/>
  <c r="V2164" i="1"/>
  <c r="W2164" i="1" s="1"/>
  <c r="X2164" i="1"/>
  <c r="Y2164" i="1"/>
  <c r="Z2164" i="1"/>
  <c r="AA2164" i="1"/>
  <c r="AB2164" i="1"/>
  <c r="N2165" i="1"/>
  <c r="O2165" i="1"/>
  <c r="P2165" i="1"/>
  <c r="Q2165" i="1"/>
  <c r="R2165" i="1"/>
  <c r="S2165" i="1"/>
  <c r="T2165" i="1"/>
  <c r="U2165" i="1"/>
  <c r="V2165" i="1"/>
  <c r="W2165" i="1" s="1"/>
  <c r="X2165" i="1"/>
  <c r="Y2165" i="1"/>
  <c r="Z2165" i="1"/>
  <c r="AA2165" i="1"/>
  <c r="AB2165" i="1"/>
  <c r="N2166" i="1"/>
  <c r="O2166" i="1"/>
  <c r="P2166" i="1"/>
  <c r="Q2166" i="1"/>
  <c r="R2166" i="1"/>
  <c r="S2166" i="1"/>
  <c r="T2166" i="1"/>
  <c r="U2166" i="1"/>
  <c r="V2166" i="1"/>
  <c r="W2166" i="1" s="1"/>
  <c r="X2166" i="1"/>
  <c r="Y2166" i="1"/>
  <c r="Z2166" i="1"/>
  <c r="AA2166" i="1"/>
  <c r="AB2166" i="1"/>
  <c r="N2167" i="1"/>
  <c r="O2167" i="1"/>
  <c r="P2167" i="1"/>
  <c r="Q2167" i="1"/>
  <c r="R2167" i="1"/>
  <c r="S2167" i="1"/>
  <c r="T2167" i="1"/>
  <c r="U2167" i="1"/>
  <c r="V2167" i="1"/>
  <c r="W2167" i="1" s="1"/>
  <c r="X2167" i="1"/>
  <c r="Y2167" i="1"/>
  <c r="Z2167" i="1"/>
  <c r="AA2167" i="1"/>
  <c r="AB2167" i="1"/>
  <c r="N2168" i="1"/>
  <c r="O2168" i="1"/>
  <c r="P2168" i="1"/>
  <c r="Q2168" i="1"/>
  <c r="R2168" i="1"/>
  <c r="S2168" i="1"/>
  <c r="T2168" i="1"/>
  <c r="U2168" i="1"/>
  <c r="V2168" i="1"/>
  <c r="W2168" i="1" s="1"/>
  <c r="X2168" i="1"/>
  <c r="Y2168" i="1"/>
  <c r="Z2168" i="1"/>
  <c r="AA2168" i="1"/>
  <c r="AB2168" i="1"/>
  <c r="N2169" i="1"/>
  <c r="O2169" i="1"/>
  <c r="P2169" i="1"/>
  <c r="Q2169" i="1"/>
  <c r="R2169" i="1"/>
  <c r="S2169" i="1"/>
  <c r="T2169" i="1"/>
  <c r="U2169" i="1"/>
  <c r="V2169" i="1"/>
  <c r="W2169" i="1" s="1"/>
  <c r="X2169" i="1"/>
  <c r="Y2169" i="1"/>
  <c r="Z2169" i="1"/>
  <c r="AA2169" i="1"/>
  <c r="AB2169" i="1"/>
  <c r="N2170" i="1"/>
  <c r="O2170" i="1"/>
  <c r="P2170" i="1"/>
  <c r="Q2170" i="1"/>
  <c r="R2170" i="1"/>
  <c r="S2170" i="1"/>
  <c r="T2170" i="1"/>
  <c r="U2170" i="1"/>
  <c r="V2170" i="1"/>
  <c r="W2170" i="1" s="1"/>
  <c r="X2170" i="1"/>
  <c r="Y2170" i="1"/>
  <c r="Z2170" i="1"/>
  <c r="AA2170" i="1"/>
  <c r="AB2170" i="1"/>
  <c r="N2171" i="1"/>
  <c r="O2171" i="1"/>
  <c r="P2171" i="1"/>
  <c r="Q2171" i="1"/>
  <c r="R2171" i="1"/>
  <c r="S2171" i="1"/>
  <c r="T2171" i="1"/>
  <c r="U2171" i="1"/>
  <c r="V2171" i="1"/>
  <c r="W2171" i="1" s="1"/>
  <c r="X2171" i="1"/>
  <c r="Y2171" i="1"/>
  <c r="Z2171" i="1"/>
  <c r="AA2171" i="1"/>
  <c r="AB2171" i="1"/>
  <c r="N2172" i="1"/>
  <c r="O2172" i="1"/>
  <c r="P2172" i="1"/>
  <c r="Q2172" i="1"/>
  <c r="R2172" i="1"/>
  <c r="S2172" i="1"/>
  <c r="T2172" i="1"/>
  <c r="U2172" i="1"/>
  <c r="V2172" i="1"/>
  <c r="W2172" i="1" s="1"/>
  <c r="X2172" i="1"/>
  <c r="Y2172" i="1"/>
  <c r="Z2172" i="1"/>
  <c r="AA2172" i="1"/>
  <c r="AB2172" i="1"/>
  <c r="N2173" i="1"/>
  <c r="O2173" i="1"/>
  <c r="P2173" i="1"/>
  <c r="Q2173" i="1"/>
  <c r="R2173" i="1"/>
  <c r="S2173" i="1"/>
  <c r="T2173" i="1"/>
  <c r="U2173" i="1"/>
  <c r="V2173" i="1"/>
  <c r="W2173" i="1" s="1"/>
  <c r="X2173" i="1"/>
  <c r="Y2173" i="1"/>
  <c r="Z2173" i="1"/>
  <c r="AA2173" i="1"/>
  <c r="AB2173" i="1"/>
  <c r="N2174" i="1"/>
  <c r="O2174" i="1"/>
  <c r="P2174" i="1"/>
  <c r="Q2174" i="1"/>
  <c r="R2174" i="1"/>
  <c r="S2174" i="1"/>
  <c r="T2174" i="1"/>
  <c r="U2174" i="1"/>
  <c r="V2174" i="1"/>
  <c r="W2174" i="1" s="1"/>
  <c r="X2174" i="1"/>
  <c r="Y2174" i="1"/>
  <c r="Z2174" i="1"/>
  <c r="AA2174" i="1"/>
  <c r="AB2174" i="1"/>
  <c r="N2175" i="1"/>
  <c r="O2175" i="1"/>
  <c r="P2175" i="1"/>
  <c r="Q2175" i="1"/>
  <c r="R2175" i="1"/>
  <c r="S2175" i="1"/>
  <c r="T2175" i="1"/>
  <c r="U2175" i="1"/>
  <c r="V2175" i="1"/>
  <c r="W2175" i="1" s="1"/>
  <c r="X2175" i="1"/>
  <c r="Y2175" i="1"/>
  <c r="Z2175" i="1"/>
  <c r="AA2175" i="1"/>
  <c r="AB2175" i="1"/>
  <c r="N2176" i="1"/>
  <c r="O2176" i="1"/>
  <c r="P2176" i="1"/>
  <c r="Q2176" i="1"/>
  <c r="R2176" i="1"/>
  <c r="S2176" i="1"/>
  <c r="T2176" i="1"/>
  <c r="U2176" i="1"/>
  <c r="V2176" i="1"/>
  <c r="W2176" i="1" s="1"/>
  <c r="X2176" i="1"/>
  <c r="Y2176" i="1"/>
  <c r="Z2176" i="1"/>
  <c r="AA2176" i="1"/>
  <c r="AB2176" i="1"/>
  <c r="N2177" i="1"/>
  <c r="O2177" i="1"/>
  <c r="P2177" i="1"/>
  <c r="Q2177" i="1"/>
  <c r="R2177" i="1"/>
  <c r="S2177" i="1"/>
  <c r="T2177" i="1"/>
  <c r="U2177" i="1"/>
  <c r="V2177" i="1"/>
  <c r="W2177" i="1" s="1"/>
  <c r="X2177" i="1"/>
  <c r="Y2177" i="1"/>
  <c r="Z2177" i="1"/>
  <c r="AA2177" i="1"/>
  <c r="AB2177" i="1"/>
  <c r="N2178" i="1"/>
  <c r="O2178" i="1"/>
  <c r="P2178" i="1"/>
  <c r="Q2178" i="1"/>
  <c r="R2178" i="1"/>
  <c r="S2178" i="1"/>
  <c r="T2178" i="1"/>
  <c r="U2178" i="1"/>
  <c r="V2178" i="1"/>
  <c r="W2178" i="1" s="1"/>
  <c r="X2178" i="1"/>
  <c r="Y2178" i="1"/>
  <c r="Z2178" i="1"/>
  <c r="AA2178" i="1"/>
  <c r="AB2178" i="1"/>
  <c r="N2179" i="1"/>
  <c r="O2179" i="1"/>
  <c r="P2179" i="1"/>
  <c r="Q2179" i="1"/>
  <c r="R2179" i="1"/>
  <c r="S2179" i="1"/>
  <c r="T2179" i="1"/>
  <c r="U2179" i="1"/>
  <c r="V2179" i="1"/>
  <c r="W2179" i="1" s="1"/>
  <c r="X2179" i="1"/>
  <c r="Y2179" i="1"/>
  <c r="Z2179" i="1"/>
  <c r="AA2179" i="1"/>
  <c r="AB2179" i="1"/>
  <c r="N2180" i="1"/>
  <c r="O2180" i="1"/>
  <c r="P2180" i="1"/>
  <c r="Q2180" i="1"/>
  <c r="R2180" i="1"/>
  <c r="S2180" i="1"/>
  <c r="T2180" i="1"/>
  <c r="U2180" i="1"/>
  <c r="V2180" i="1"/>
  <c r="W2180" i="1" s="1"/>
  <c r="X2180" i="1"/>
  <c r="Y2180" i="1"/>
  <c r="Z2180" i="1"/>
  <c r="AA2180" i="1"/>
  <c r="AB2180" i="1"/>
  <c r="N2181" i="1"/>
  <c r="O2181" i="1"/>
  <c r="P2181" i="1"/>
  <c r="Q2181" i="1"/>
  <c r="R2181" i="1"/>
  <c r="S2181" i="1"/>
  <c r="T2181" i="1"/>
  <c r="U2181" i="1"/>
  <c r="V2181" i="1"/>
  <c r="W2181" i="1" s="1"/>
  <c r="X2181" i="1"/>
  <c r="Y2181" i="1"/>
  <c r="Z2181" i="1"/>
  <c r="AA2181" i="1"/>
  <c r="AB2181" i="1"/>
  <c r="N2182" i="1"/>
  <c r="O2182" i="1"/>
  <c r="P2182" i="1"/>
  <c r="Q2182" i="1"/>
  <c r="R2182" i="1"/>
  <c r="S2182" i="1"/>
  <c r="T2182" i="1"/>
  <c r="U2182" i="1"/>
  <c r="V2182" i="1"/>
  <c r="W2182" i="1" s="1"/>
  <c r="X2182" i="1"/>
  <c r="Y2182" i="1"/>
  <c r="Z2182" i="1"/>
  <c r="AA2182" i="1"/>
  <c r="AB2182" i="1"/>
  <c r="N2183" i="1"/>
  <c r="O2183" i="1"/>
  <c r="P2183" i="1"/>
  <c r="Q2183" i="1"/>
  <c r="R2183" i="1"/>
  <c r="S2183" i="1"/>
  <c r="T2183" i="1"/>
  <c r="U2183" i="1"/>
  <c r="V2183" i="1"/>
  <c r="W2183" i="1" s="1"/>
  <c r="X2183" i="1"/>
  <c r="Y2183" i="1"/>
  <c r="Z2183" i="1"/>
  <c r="AA2183" i="1"/>
  <c r="AB2183" i="1"/>
  <c r="N2184" i="1"/>
  <c r="O2184" i="1"/>
  <c r="P2184" i="1"/>
  <c r="Q2184" i="1"/>
  <c r="R2184" i="1"/>
  <c r="S2184" i="1"/>
  <c r="T2184" i="1"/>
  <c r="U2184" i="1"/>
  <c r="V2184" i="1"/>
  <c r="W2184" i="1" s="1"/>
  <c r="X2184" i="1"/>
  <c r="Y2184" i="1"/>
  <c r="Z2184" i="1"/>
  <c r="AA2184" i="1"/>
  <c r="AB2184" i="1"/>
  <c r="N2185" i="1"/>
  <c r="O2185" i="1"/>
  <c r="P2185" i="1"/>
  <c r="Q2185" i="1"/>
  <c r="R2185" i="1"/>
  <c r="S2185" i="1"/>
  <c r="T2185" i="1"/>
  <c r="U2185" i="1"/>
  <c r="V2185" i="1"/>
  <c r="W2185" i="1" s="1"/>
  <c r="X2185" i="1"/>
  <c r="Y2185" i="1"/>
  <c r="Z2185" i="1"/>
  <c r="AA2185" i="1"/>
  <c r="AB2185" i="1"/>
  <c r="N2186" i="1"/>
  <c r="O2186" i="1"/>
  <c r="P2186" i="1"/>
  <c r="Q2186" i="1"/>
  <c r="R2186" i="1"/>
  <c r="S2186" i="1"/>
  <c r="T2186" i="1"/>
  <c r="U2186" i="1"/>
  <c r="V2186" i="1"/>
  <c r="W2186" i="1" s="1"/>
  <c r="X2186" i="1"/>
  <c r="Y2186" i="1"/>
  <c r="Z2186" i="1"/>
  <c r="AA2186" i="1"/>
  <c r="AB2186" i="1"/>
  <c r="N2187" i="1"/>
  <c r="O2187" i="1"/>
  <c r="P2187" i="1"/>
  <c r="Q2187" i="1"/>
  <c r="R2187" i="1"/>
  <c r="S2187" i="1"/>
  <c r="T2187" i="1"/>
  <c r="U2187" i="1"/>
  <c r="V2187" i="1"/>
  <c r="W2187" i="1" s="1"/>
  <c r="X2187" i="1"/>
  <c r="Y2187" i="1"/>
  <c r="Z2187" i="1"/>
  <c r="AA2187" i="1"/>
  <c r="AB2187" i="1"/>
  <c r="N2188" i="1"/>
  <c r="O2188" i="1"/>
  <c r="P2188" i="1"/>
  <c r="Q2188" i="1"/>
  <c r="R2188" i="1"/>
  <c r="S2188" i="1"/>
  <c r="T2188" i="1"/>
  <c r="U2188" i="1"/>
  <c r="V2188" i="1"/>
  <c r="W2188" i="1" s="1"/>
  <c r="X2188" i="1"/>
  <c r="Y2188" i="1"/>
  <c r="Z2188" i="1"/>
  <c r="AA2188" i="1"/>
  <c r="AB2188" i="1"/>
  <c r="N2189" i="1"/>
  <c r="O2189" i="1"/>
  <c r="P2189" i="1"/>
  <c r="Q2189" i="1"/>
  <c r="R2189" i="1"/>
  <c r="S2189" i="1"/>
  <c r="T2189" i="1"/>
  <c r="U2189" i="1"/>
  <c r="V2189" i="1"/>
  <c r="W2189" i="1" s="1"/>
  <c r="X2189" i="1"/>
  <c r="Y2189" i="1"/>
  <c r="Z2189" i="1"/>
  <c r="AA2189" i="1"/>
  <c r="AB2189" i="1"/>
  <c r="N2190" i="1"/>
  <c r="O2190" i="1"/>
  <c r="P2190" i="1"/>
  <c r="Q2190" i="1"/>
  <c r="R2190" i="1"/>
  <c r="S2190" i="1"/>
  <c r="T2190" i="1"/>
  <c r="U2190" i="1"/>
  <c r="V2190" i="1"/>
  <c r="W2190" i="1" s="1"/>
  <c r="X2190" i="1"/>
  <c r="Y2190" i="1"/>
  <c r="Z2190" i="1"/>
  <c r="AA2190" i="1"/>
  <c r="AB2190" i="1"/>
  <c r="N2191" i="1"/>
  <c r="O2191" i="1"/>
  <c r="P2191" i="1"/>
  <c r="Q2191" i="1"/>
  <c r="R2191" i="1"/>
  <c r="S2191" i="1"/>
  <c r="T2191" i="1"/>
  <c r="U2191" i="1"/>
  <c r="V2191" i="1"/>
  <c r="W2191" i="1" s="1"/>
  <c r="X2191" i="1"/>
  <c r="Y2191" i="1"/>
  <c r="Z2191" i="1"/>
  <c r="AA2191" i="1"/>
  <c r="AB2191" i="1"/>
  <c r="N2192" i="1"/>
  <c r="O2192" i="1"/>
  <c r="P2192" i="1"/>
  <c r="Q2192" i="1"/>
  <c r="R2192" i="1"/>
  <c r="S2192" i="1"/>
  <c r="T2192" i="1"/>
  <c r="U2192" i="1"/>
  <c r="V2192" i="1"/>
  <c r="W2192" i="1" s="1"/>
  <c r="X2192" i="1"/>
  <c r="Y2192" i="1"/>
  <c r="Z2192" i="1"/>
  <c r="AA2192" i="1"/>
  <c r="AB2192" i="1"/>
  <c r="N2193" i="1"/>
  <c r="O2193" i="1"/>
  <c r="P2193" i="1"/>
  <c r="Q2193" i="1"/>
  <c r="R2193" i="1"/>
  <c r="S2193" i="1"/>
  <c r="T2193" i="1"/>
  <c r="U2193" i="1"/>
  <c r="V2193" i="1"/>
  <c r="W2193" i="1" s="1"/>
  <c r="X2193" i="1"/>
  <c r="Y2193" i="1"/>
  <c r="Z2193" i="1"/>
  <c r="AA2193" i="1"/>
  <c r="AB2193" i="1"/>
  <c r="N2194" i="1"/>
  <c r="O2194" i="1"/>
  <c r="P2194" i="1"/>
  <c r="Q2194" i="1"/>
  <c r="R2194" i="1"/>
  <c r="S2194" i="1"/>
  <c r="T2194" i="1"/>
  <c r="U2194" i="1"/>
  <c r="V2194" i="1"/>
  <c r="W2194" i="1" s="1"/>
  <c r="X2194" i="1"/>
  <c r="Y2194" i="1"/>
  <c r="Z2194" i="1"/>
  <c r="AA2194" i="1"/>
  <c r="AB2194" i="1"/>
  <c r="N2195" i="1"/>
  <c r="O2195" i="1"/>
  <c r="P2195" i="1"/>
  <c r="Q2195" i="1"/>
  <c r="R2195" i="1"/>
  <c r="S2195" i="1"/>
  <c r="T2195" i="1"/>
  <c r="U2195" i="1"/>
  <c r="V2195" i="1"/>
  <c r="W2195" i="1" s="1"/>
  <c r="X2195" i="1"/>
  <c r="Y2195" i="1"/>
  <c r="Z2195" i="1"/>
  <c r="AA2195" i="1"/>
  <c r="AB2195" i="1"/>
  <c r="N2196" i="1"/>
  <c r="O2196" i="1"/>
  <c r="P2196" i="1"/>
  <c r="Q2196" i="1"/>
  <c r="R2196" i="1"/>
  <c r="S2196" i="1"/>
  <c r="T2196" i="1"/>
  <c r="U2196" i="1"/>
  <c r="V2196" i="1"/>
  <c r="W2196" i="1" s="1"/>
  <c r="X2196" i="1"/>
  <c r="Y2196" i="1"/>
  <c r="Z2196" i="1"/>
  <c r="AA2196" i="1"/>
  <c r="AB2196" i="1"/>
  <c r="N2197" i="1"/>
  <c r="O2197" i="1"/>
  <c r="P2197" i="1"/>
  <c r="Q2197" i="1"/>
  <c r="R2197" i="1"/>
  <c r="S2197" i="1"/>
  <c r="T2197" i="1"/>
  <c r="U2197" i="1"/>
  <c r="V2197" i="1"/>
  <c r="W2197" i="1" s="1"/>
  <c r="X2197" i="1"/>
  <c r="Y2197" i="1"/>
  <c r="Z2197" i="1"/>
  <c r="AA2197" i="1"/>
  <c r="AB2197" i="1"/>
  <c r="N2198" i="1"/>
  <c r="O2198" i="1"/>
  <c r="P2198" i="1"/>
  <c r="Q2198" i="1"/>
  <c r="R2198" i="1"/>
  <c r="S2198" i="1"/>
  <c r="T2198" i="1"/>
  <c r="U2198" i="1"/>
  <c r="V2198" i="1"/>
  <c r="W2198" i="1" s="1"/>
  <c r="X2198" i="1"/>
  <c r="Y2198" i="1"/>
  <c r="Z2198" i="1"/>
  <c r="AA2198" i="1"/>
  <c r="AB2198" i="1"/>
  <c r="N2199" i="1"/>
  <c r="O2199" i="1"/>
  <c r="P2199" i="1"/>
  <c r="Q2199" i="1"/>
  <c r="R2199" i="1"/>
  <c r="S2199" i="1"/>
  <c r="T2199" i="1"/>
  <c r="U2199" i="1"/>
  <c r="V2199" i="1"/>
  <c r="W2199" i="1" s="1"/>
  <c r="X2199" i="1"/>
  <c r="Y2199" i="1"/>
  <c r="Z2199" i="1"/>
  <c r="AA2199" i="1"/>
  <c r="AB2199" i="1"/>
  <c r="N2200" i="1"/>
  <c r="O2200" i="1"/>
  <c r="P2200" i="1"/>
  <c r="Q2200" i="1"/>
  <c r="R2200" i="1"/>
  <c r="S2200" i="1"/>
  <c r="T2200" i="1"/>
  <c r="U2200" i="1"/>
  <c r="V2200" i="1"/>
  <c r="W2200" i="1" s="1"/>
  <c r="X2200" i="1"/>
  <c r="Y2200" i="1"/>
  <c r="Z2200" i="1"/>
  <c r="AA2200" i="1"/>
  <c r="AB2200" i="1"/>
  <c r="N2201" i="1"/>
  <c r="O2201" i="1"/>
  <c r="P2201" i="1"/>
  <c r="Q2201" i="1"/>
  <c r="R2201" i="1"/>
  <c r="S2201" i="1"/>
  <c r="T2201" i="1"/>
  <c r="U2201" i="1"/>
  <c r="V2201" i="1"/>
  <c r="W2201" i="1" s="1"/>
  <c r="X2201" i="1"/>
  <c r="Y2201" i="1"/>
  <c r="Z2201" i="1"/>
  <c r="AA2201" i="1"/>
  <c r="AB2201" i="1"/>
  <c r="N2202" i="1"/>
  <c r="O2202" i="1"/>
  <c r="P2202" i="1"/>
  <c r="Q2202" i="1"/>
  <c r="R2202" i="1"/>
  <c r="S2202" i="1"/>
  <c r="T2202" i="1"/>
  <c r="U2202" i="1"/>
  <c r="V2202" i="1"/>
  <c r="W2202" i="1" s="1"/>
  <c r="X2202" i="1"/>
  <c r="Y2202" i="1"/>
  <c r="Z2202" i="1"/>
  <c r="AA2202" i="1"/>
  <c r="AB2202" i="1"/>
  <c r="N2203" i="1"/>
  <c r="O2203" i="1"/>
  <c r="P2203" i="1"/>
  <c r="Q2203" i="1"/>
  <c r="R2203" i="1"/>
  <c r="S2203" i="1"/>
  <c r="T2203" i="1"/>
  <c r="U2203" i="1"/>
  <c r="V2203" i="1"/>
  <c r="W2203" i="1" s="1"/>
  <c r="X2203" i="1"/>
  <c r="Y2203" i="1"/>
  <c r="Z2203" i="1"/>
  <c r="AA2203" i="1"/>
  <c r="AB2203" i="1"/>
  <c r="N2204" i="1"/>
  <c r="O2204" i="1"/>
  <c r="P2204" i="1"/>
  <c r="Q2204" i="1"/>
  <c r="R2204" i="1"/>
  <c r="S2204" i="1"/>
  <c r="T2204" i="1"/>
  <c r="U2204" i="1"/>
  <c r="V2204" i="1"/>
  <c r="W2204" i="1" s="1"/>
  <c r="X2204" i="1"/>
  <c r="Y2204" i="1"/>
  <c r="Z2204" i="1"/>
  <c r="AA2204" i="1"/>
  <c r="AB2204" i="1"/>
  <c r="N2205" i="1"/>
  <c r="O2205" i="1"/>
  <c r="P2205" i="1"/>
  <c r="Q2205" i="1"/>
  <c r="R2205" i="1"/>
  <c r="S2205" i="1"/>
  <c r="T2205" i="1"/>
  <c r="U2205" i="1"/>
  <c r="V2205" i="1"/>
  <c r="W2205" i="1" s="1"/>
  <c r="X2205" i="1"/>
  <c r="Y2205" i="1"/>
  <c r="Z2205" i="1"/>
  <c r="AA2205" i="1"/>
  <c r="AB2205" i="1"/>
  <c r="N2206" i="1"/>
  <c r="O2206" i="1"/>
  <c r="P2206" i="1"/>
  <c r="Q2206" i="1"/>
  <c r="R2206" i="1"/>
  <c r="S2206" i="1"/>
  <c r="T2206" i="1"/>
  <c r="U2206" i="1"/>
  <c r="V2206" i="1"/>
  <c r="W2206" i="1" s="1"/>
  <c r="X2206" i="1"/>
  <c r="Y2206" i="1"/>
  <c r="Z2206" i="1"/>
  <c r="AA2206" i="1"/>
  <c r="AB2206" i="1"/>
  <c r="N2207" i="1"/>
  <c r="O2207" i="1"/>
  <c r="P2207" i="1"/>
  <c r="Q2207" i="1"/>
  <c r="R2207" i="1"/>
  <c r="S2207" i="1"/>
  <c r="T2207" i="1"/>
  <c r="U2207" i="1"/>
  <c r="V2207" i="1"/>
  <c r="W2207" i="1" s="1"/>
  <c r="X2207" i="1"/>
  <c r="Y2207" i="1"/>
  <c r="Z2207" i="1"/>
  <c r="AA2207" i="1"/>
  <c r="AB2207" i="1"/>
  <c r="N2208" i="1"/>
  <c r="O2208" i="1"/>
  <c r="P2208" i="1"/>
  <c r="Q2208" i="1"/>
  <c r="R2208" i="1"/>
  <c r="S2208" i="1"/>
  <c r="T2208" i="1"/>
  <c r="U2208" i="1"/>
  <c r="V2208" i="1"/>
  <c r="W2208" i="1" s="1"/>
  <c r="X2208" i="1"/>
  <c r="Y2208" i="1"/>
  <c r="Z2208" i="1"/>
  <c r="AA2208" i="1"/>
  <c r="AB2208" i="1"/>
  <c r="N2209" i="1"/>
  <c r="O2209" i="1"/>
  <c r="P2209" i="1"/>
  <c r="Q2209" i="1"/>
  <c r="R2209" i="1"/>
  <c r="S2209" i="1"/>
  <c r="T2209" i="1"/>
  <c r="U2209" i="1"/>
  <c r="V2209" i="1"/>
  <c r="W2209" i="1" s="1"/>
  <c r="X2209" i="1"/>
  <c r="Y2209" i="1"/>
  <c r="Z2209" i="1"/>
  <c r="AA2209" i="1"/>
  <c r="AB2209" i="1"/>
  <c r="N2210" i="1"/>
  <c r="O2210" i="1"/>
  <c r="P2210" i="1"/>
  <c r="Q2210" i="1"/>
  <c r="R2210" i="1"/>
  <c r="S2210" i="1"/>
  <c r="T2210" i="1"/>
  <c r="U2210" i="1"/>
  <c r="V2210" i="1"/>
  <c r="W2210" i="1" s="1"/>
  <c r="X2210" i="1"/>
  <c r="Y2210" i="1"/>
  <c r="Z2210" i="1"/>
  <c r="AA2210" i="1"/>
  <c r="AB2210" i="1"/>
  <c r="N2211" i="1"/>
  <c r="O2211" i="1"/>
  <c r="P2211" i="1"/>
  <c r="Q2211" i="1"/>
  <c r="R2211" i="1"/>
  <c r="S2211" i="1"/>
  <c r="T2211" i="1"/>
  <c r="U2211" i="1"/>
  <c r="V2211" i="1"/>
  <c r="W2211" i="1" s="1"/>
  <c r="X2211" i="1"/>
  <c r="Y2211" i="1"/>
  <c r="Z2211" i="1"/>
  <c r="AA2211" i="1"/>
  <c r="AB2211" i="1"/>
  <c r="N2212" i="1"/>
  <c r="O2212" i="1"/>
  <c r="P2212" i="1"/>
  <c r="Q2212" i="1"/>
  <c r="R2212" i="1"/>
  <c r="S2212" i="1"/>
  <c r="T2212" i="1"/>
  <c r="U2212" i="1"/>
  <c r="V2212" i="1"/>
  <c r="W2212" i="1" s="1"/>
  <c r="X2212" i="1"/>
  <c r="Y2212" i="1"/>
  <c r="Z2212" i="1"/>
  <c r="AA2212" i="1"/>
  <c r="AB2212" i="1"/>
  <c r="N2213" i="1"/>
  <c r="O2213" i="1"/>
  <c r="P2213" i="1"/>
  <c r="Q2213" i="1"/>
  <c r="R2213" i="1"/>
  <c r="S2213" i="1"/>
  <c r="T2213" i="1"/>
  <c r="U2213" i="1"/>
  <c r="V2213" i="1"/>
  <c r="W2213" i="1" s="1"/>
  <c r="X2213" i="1"/>
  <c r="Y2213" i="1"/>
  <c r="Z2213" i="1"/>
  <c r="AA2213" i="1"/>
  <c r="AB2213" i="1"/>
  <c r="N2214" i="1"/>
  <c r="O2214" i="1"/>
  <c r="P2214" i="1"/>
  <c r="Q2214" i="1"/>
  <c r="R2214" i="1"/>
  <c r="S2214" i="1"/>
  <c r="T2214" i="1"/>
  <c r="U2214" i="1"/>
  <c r="V2214" i="1"/>
  <c r="W2214" i="1" s="1"/>
  <c r="X2214" i="1"/>
  <c r="Y2214" i="1"/>
  <c r="Z2214" i="1"/>
  <c r="AA2214" i="1"/>
  <c r="AB2214" i="1"/>
  <c r="N2215" i="1"/>
  <c r="O2215" i="1"/>
  <c r="P2215" i="1"/>
  <c r="Q2215" i="1"/>
  <c r="R2215" i="1"/>
  <c r="S2215" i="1"/>
  <c r="T2215" i="1"/>
  <c r="U2215" i="1"/>
  <c r="V2215" i="1"/>
  <c r="W2215" i="1" s="1"/>
  <c r="X2215" i="1"/>
  <c r="Y2215" i="1"/>
  <c r="Z2215" i="1"/>
  <c r="AA2215" i="1"/>
  <c r="AB2215" i="1"/>
  <c r="N2216" i="1"/>
  <c r="O2216" i="1"/>
  <c r="P2216" i="1"/>
  <c r="Q2216" i="1"/>
  <c r="R2216" i="1"/>
  <c r="S2216" i="1"/>
  <c r="T2216" i="1"/>
  <c r="U2216" i="1"/>
  <c r="V2216" i="1"/>
  <c r="W2216" i="1" s="1"/>
  <c r="X2216" i="1"/>
  <c r="Y2216" i="1"/>
  <c r="Z2216" i="1"/>
  <c r="AA2216" i="1"/>
  <c r="AB2216" i="1"/>
  <c r="N2217" i="1"/>
  <c r="O2217" i="1"/>
  <c r="P2217" i="1"/>
  <c r="Q2217" i="1"/>
  <c r="R2217" i="1"/>
  <c r="S2217" i="1"/>
  <c r="T2217" i="1"/>
  <c r="U2217" i="1"/>
  <c r="V2217" i="1"/>
  <c r="W2217" i="1" s="1"/>
  <c r="X2217" i="1"/>
  <c r="Y2217" i="1"/>
  <c r="Z2217" i="1"/>
  <c r="AA2217" i="1"/>
  <c r="AB2217" i="1"/>
  <c r="N2218" i="1"/>
  <c r="O2218" i="1"/>
  <c r="P2218" i="1"/>
  <c r="Q2218" i="1"/>
  <c r="R2218" i="1"/>
  <c r="S2218" i="1"/>
  <c r="T2218" i="1"/>
  <c r="U2218" i="1"/>
  <c r="V2218" i="1"/>
  <c r="W2218" i="1" s="1"/>
  <c r="X2218" i="1"/>
  <c r="Y2218" i="1"/>
  <c r="Z2218" i="1"/>
  <c r="AA2218" i="1"/>
  <c r="AB2218" i="1"/>
  <c r="N2219" i="1"/>
  <c r="O2219" i="1"/>
  <c r="P2219" i="1"/>
  <c r="Q2219" i="1"/>
  <c r="R2219" i="1"/>
  <c r="S2219" i="1"/>
  <c r="T2219" i="1"/>
  <c r="U2219" i="1"/>
  <c r="V2219" i="1"/>
  <c r="W2219" i="1" s="1"/>
  <c r="X2219" i="1"/>
  <c r="Y2219" i="1"/>
  <c r="Z2219" i="1"/>
  <c r="AA2219" i="1"/>
  <c r="AB2219" i="1"/>
  <c r="N2220" i="1"/>
  <c r="O2220" i="1"/>
  <c r="P2220" i="1"/>
  <c r="Q2220" i="1"/>
  <c r="R2220" i="1"/>
  <c r="S2220" i="1"/>
  <c r="T2220" i="1"/>
  <c r="U2220" i="1"/>
  <c r="V2220" i="1"/>
  <c r="W2220" i="1" s="1"/>
  <c r="X2220" i="1"/>
  <c r="Y2220" i="1"/>
  <c r="Z2220" i="1"/>
  <c r="AA2220" i="1"/>
  <c r="AB2220" i="1"/>
  <c r="N2221" i="1"/>
  <c r="O2221" i="1"/>
  <c r="P2221" i="1"/>
  <c r="Q2221" i="1"/>
  <c r="R2221" i="1"/>
  <c r="S2221" i="1"/>
  <c r="T2221" i="1"/>
  <c r="U2221" i="1"/>
  <c r="V2221" i="1"/>
  <c r="W2221" i="1" s="1"/>
  <c r="X2221" i="1"/>
  <c r="Y2221" i="1"/>
  <c r="Z2221" i="1"/>
  <c r="AA2221" i="1"/>
  <c r="AB2221" i="1"/>
  <c r="N2222" i="1"/>
  <c r="O2222" i="1"/>
  <c r="P2222" i="1"/>
  <c r="Q2222" i="1"/>
  <c r="R2222" i="1"/>
  <c r="S2222" i="1"/>
  <c r="T2222" i="1"/>
  <c r="U2222" i="1"/>
  <c r="V2222" i="1"/>
  <c r="W2222" i="1" s="1"/>
  <c r="X2222" i="1"/>
  <c r="Y2222" i="1"/>
  <c r="Z2222" i="1"/>
  <c r="AA2222" i="1"/>
  <c r="AB2222" i="1"/>
  <c r="N2223" i="1"/>
  <c r="O2223" i="1"/>
  <c r="P2223" i="1"/>
  <c r="Q2223" i="1"/>
  <c r="R2223" i="1"/>
  <c r="S2223" i="1"/>
  <c r="T2223" i="1"/>
  <c r="U2223" i="1"/>
  <c r="V2223" i="1"/>
  <c r="W2223" i="1" s="1"/>
  <c r="X2223" i="1"/>
  <c r="Y2223" i="1"/>
  <c r="Z2223" i="1"/>
  <c r="AA2223" i="1"/>
  <c r="AB2223" i="1"/>
  <c r="N2224" i="1"/>
  <c r="O2224" i="1"/>
  <c r="P2224" i="1"/>
  <c r="Q2224" i="1"/>
  <c r="R2224" i="1"/>
  <c r="S2224" i="1"/>
  <c r="T2224" i="1"/>
  <c r="U2224" i="1"/>
  <c r="V2224" i="1"/>
  <c r="W2224" i="1" s="1"/>
  <c r="X2224" i="1"/>
  <c r="Y2224" i="1"/>
  <c r="Z2224" i="1"/>
  <c r="AA2224" i="1"/>
  <c r="AB2224" i="1"/>
  <c r="N2225" i="1"/>
  <c r="O2225" i="1"/>
  <c r="P2225" i="1"/>
  <c r="Q2225" i="1"/>
  <c r="R2225" i="1"/>
  <c r="S2225" i="1"/>
  <c r="T2225" i="1"/>
  <c r="U2225" i="1"/>
  <c r="V2225" i="1"/>
  <c r="W2225" i="1" s="1"/>
  <c r="X2225" i="1"/>
  <c r="Y2225" i="1"/>
  <c r="Z2225" i="1"/>
  <c r="AA2225" i="1"/>
  <c r="AB2225" i="1"/>
  <c r="N2226" i="1"/>
  <c r="O2226" i="1"/>
  <c r="P2226" i="1"/>
  <c r="Q2226" i="1"/>
  <c r="R2226" i="1"/>
  <c r="S2226" i="1"/>
  <c r="T2226" i="1"/>
  <c r="U2226" i="1"/>
  <c r="V2226" i="1"/>
  <c r="W2226" i="1" s="1"/>
  <c r="X2226" i="1"/>
  <c r="Y2226" i="1"/>
  <c r="Z2226" i="1"/>
  <c r="AA2226" i="1"/>
  <c r="AB2226" i="1"/>
  <c r="N2227" i="1"/>
  <c r="O2227" i="1"/>
  <c r="P2227" i="1"/>
  <c r="Q2227" i="1"/>
  <c r="R2227" i="1"/>
  <c r="S2227" i="1"/>
  <c r="T2227" i="1"/>
  <c r="U2227" i="1"/>
  <c r="V2227" i="1"/>
  <c r="W2227" i="1" s="1"/>
  <c r="X2227" i="1"/>
  <c r="Y2227" i="1"/>
  <c r="Z2227" i="1"/>
  <c r="AA2227" i="1"/>
  <c r="AB2227" i="1"/>
  <c r="N2228" i="1"/>
  <c r="O2228" i="1"/>
  <c r="P2228" i="1"/>
  <c r="Q2228" i="1"/>
  <c r="R2228" i="1"/>
  <c r="S2228" i="1"/>
  <c r="T2228" i="1"/>
  <c r="U2228" i="1"/>
  <c r="V2228" i="1"/>
  <c r="W2228" i="1" s="1"/>
  <c r="X2228" i="1"/>
  <c r="Y2228" i="1"/>
  <c r="Z2228" i="1"/>
  <c r="AA2228" i="1"/>
  <c r="AB2228" i="1"/>
  <c r="N2229" i="1"/>
  <c r="O2229" i="1"/>
  <c r="P2229" i="1"/>
  <c r="Q2229" i="1"/>
  <c r="R2229" i="1"/>
  <c r="S2229" i="1"/>
  <c r="T2229" i="1"/>
  <c r="U2229" i="1"/>
  <c r="V2229" i="1"/>
  <c r="W2229" i="1" s="1"/>
  <c r="X2229" i="1"/>
  <c r="Y2229" i="1"/>
  <c r="Z2229" i="1"/>
  <c r="AA2229" i="1"/>
  <c r="AB2229" i="1"/>
  <c r="N2230" i="1"/>
  <c r="O2230" i="1"/>
  <c r="P2230" i="1"/>
  <c r="Q2230" i="1"/>
  <c r="R2230" i="1"/>
  <c r="S2230" i="1"/>
  <c r="T2230" i="1"/>
  <c r="U2230" i="1"/>
  <c r="V2230" i="1"/>
  <c r="W2230" i="1" s="1"/>
  <c r="X2230" i="1"/>
  <c r="Y2230" i="1"/>
  <c r="Z2230" i="1"/>
  <c r="AA2230" i="1"/>
  <c r="AB2230" i="1"/>
  <c r="N2231" i="1"/>
  <c r="O2231" i="1"/>
  <c r="P2231" i="1"/>
  <c r="Q2231" i="1"/>
  <c r="R2231" i="1"/>
  <c r="S2231" i="1"/>
  <c r="T2231" i="1"/>
  <c r="U2231" i="1"/>
  <c r="V2231" i="1"/>
  <c r="W2231" i="1" s="1"/>
  <c r="X2231" i="1"/>
  <c r="Y2231" i="1"/>
  <c r="Z2231" i="1"/>
  <c r="AA2231" i="1"/>
  <c r="AB2231" i="1"/>
  <c r="N2232" i="1"/>
  <c r="O2232" i="1"/>
  <c r="P2232" i="1"/>
  <c r="Q2232" i="1"/>
  <c r="R2232" i="1"/>
  <c r="S2232" i="1"/>
  <c r="T2232" i="1"/>
  <c r="U2232" i="1"/>
  <c r="V2232" i="1"/>
  <c r="W2232" i="1" s="1"/>
  <c r="X2232" i="1"/>
  <c r="Y2232" i="1"/>
  <c r="Z2232" i="1"/>
  <c r="AA2232" i="1"/>
  <c r="AB2232" i="1"/>
  <c r="N2233" i="1"/>
  <c r="O2233" i="1"/>
  <c r="P2233" i="1"/>
  <c r="Q2233" i="1"/>
  <c r="R2233" i="1"/>
  <c r="S2233" i="1"/>
  <c r="T2233" i="1"/>
  <c r="U2233" i="1"/>
  <c r="V2233" i="1"/>
  <c r="W2233" i="1" s="1"/>
  <c r="X2233" i="1"/>
  <c r="Y2233" i="1"/>
  <c r="Z2233" i="1"/>
  <c r="AA2233" i="1"/>
  <c r="AB2233" i="1"/>
  <c r="N2234" i="1"/>
  <c r="O2234" i="1"/>
  <c r="P2234" i="1"/>
  <c r="Q2234" i="1"/>
  <c r="R2234" i="1"/>
  <c r="S2234" i="1"/>
  <c r="T2234" i="1"/>
  <c r="U2234" i="1"/>
  <c r="V2234" i="1"/>
  <c r="W2234" i="1" s="1"/>
  <c r="X2234" i="1"/>
  <c r="Y2234" i="1"/>
  <c r="Z2234" i="1"/>
  <c r="AA2234" i="1"/>
  <c r="AB2234" i="1"/>
  <c r="N2235" i="1"/>
  <c r="O2235" i="1"/>
  <c r="P2235" i="1"/>
  <c r="Q2235" i="1"/>
  <c r="R2235" i="1"/>
  <c r="S2235" i="1"/>
  <c r="T2235" i="1"/>
  <c r="U2235" i="1"/>
  <c r="V2235" i="1"/>
  <c r="W2235" i="1" s="1"/>
  <c r="X2235" i="1"/>
  <c r="Y2235" i="1"/>
  <c r="Z2235" i="1"/>
  <c r="AA2235" i="1"/>
  <c r="AB2235" i="1"/>
  <c r="N2236" i="1"/>
  <c r="O2236" i="1"/>
  <c r="P2236" i="1"/>
  <c r="Q2236" i="1"/>
  <c r="R2236" i="1"/>
  <c r="S2236" i="1"/>
  <c r="T2236" i="1"/>
  <c r="U2236" i="1"/>
  <c r="V2236" i="1"/>
  <c r="W2236" i="1" s="1"/>
  <c r="X2236" i="1"/>
  <c r="Y2236" i="1"/>
  <c r="Z2236" i="1"/>
  <c r="AA2236" i="1"/>
  <c r="AB2236" i="1"/>
  <c r="N2237" i="1"/>
  <c r="O2237" i="1"/>
  <c r="P2237" i="1"/>
  <c r="Q2237" i="1"/>
  <c r="R2237" i="1"/>
  <c r="S2237" i="1"/>
  <c r="T2237" i="1"/>
  <c r="U2237" i="1"/>
  <c r="V2237" i="1"/>
  <c r="W2237" i="1" s="1"/>
  <c r="X2237" i="1"/>
  <c r="Y2237" i="1"/>
  <c r="Z2237" i="1"/>
  <c r="AA2237" i="1"/>
  <c r="AB2237" i="1"/>
  <c r="N2238" i="1"/>
  <c r="O2238" i="1"/>
  <c r="P2238" i="1"/>
  <c r="Q2238" i="1"/>
  <c r="R2238" i="1"/>
  <c r="S2238" i="1"/>
  <c r="T2238" i="1"/>
  <c r="U2238" i="1"/>
  <c r="V2238" i="1"/>
  <c r="W2238" i="1" s="1"/>
  <c r="X2238" i="1"/>
  <c r="Y2238" i="1"/>
  <c r="Z2238" i="1"/>
  <c r="AA2238" i="1"/>
  <c r="AB2238" i="1"/>
  <c r="N2239" i="1"/>
  <c r="O2239" i="1"/>
  <c r="P2239" i="1"/>
  <c r="Q2239" i="1"/>
  <c r="R2239" i="1"/>
  <c r="S2239" i="1"/>
  <c r="T2239" i="1"/>
  <c r="U2239" i="1"/>
  <c r="V2239" i="1"/>
  <c r="W2239" i="1" s="1"/>
  <c r="X2239" i="1"/>
  <c r="Y2239" i="1"/>
  <c r="Z2239" i="1"/>
  <c r="AA2239" i="1"/>
  <c r="AB2239" i="1"/>
  <c r="N2240" i="1"/>
  <c r="O2240" i="1"/>
  <c r="P2240" i="1"/>
  <c r="Q2240" i="1"/>
  <c r="R2240" i="1"/>
  <c r="S2240" i="1"/>
  <c r="T2240" i="1"/>
  <c r="U2240" i="1"/>
  <c r="V2240" i="1"/>
  <c r="W2240" i="1" s="1"/>
  <c r="X2240" i="1"/>
  <c r="Y2240" i="1"/>
  <c r="Z2240" i="1"/>
  <c r="AA2240" i="1"/>
  <c r="AB2240" i="1"/>
  <c r="N2241" i="1"/>
  <c r="O2241" i="1"/>
  <c r="P2241" i="1"/>
  <c r="Q2241" i="1"/>
  <c r="R2241" i="1"/>
  <c r="S2241" i="1"/>
  <c r="T2241" i="1"/>
  <c r="U2241" i="1"/>
  <c r="V2241" i="1"/>
  <c r="W2241" i="1" s="1"/>
  <c r="X2241" i="1"/>
  <c r="Y2241" i="1"/>
  <c r="Z2241" i="1"/>
  <c r="AA2241" i="1"/>
  <c r="AB2241" i="1"/>
  <c r="N2242" i="1"/>
  <c r="O2242" i="1"/>
  <c r="P2242" i="1"/>
  <c r="Q2242" i="1"/>
  <c r="R2242" i="1"/>
  <c r="S2242" i="1"/>
  <c r="T2242" i="1"/>
  <c r="U2242" i="1"/>
  <c r="V2242" i="1"/>
  <c r="W2242" i="1" s="1"/>
  <c r="X2242" i="1"/>
  <c r="Y2242" i="1"/>
  <c r="Z2242" i="1"/>
  <c r="AA2242" i="1"/>
  <c r="AB2242" i="1"/>
  <c r="N2243" i="1"/>
  <c r="O2243" i="1"/>
  <c r="P2243" i="1"/>
  <c r="Q2243" i="1"/>
  <c r="R2243" i="1"/>
  <c r="S2243" i="1"/>
  <c r="T2243" i="1"/>
  <c r="U2243" i="1"/>
  <c r="V2243" i="1"/>
  <c r="W2243" i="1" s="1"/>
  <c r="X2243" i="1"/>
  <c r="Y2243" i="1"/>
  <c r="Z2243" i="1"/>
  <c r="AA2243" i="1"/>
  <c r="AB2243" i="1"/>
  <c r="N2244" i="1"/>
  <c r="O2244" i="1"/>
  <c r="P2244" i="1"/>
  <c r="Q2244" i="1"/>
  <c r="R2244" i="1"/>
  <c r="S2244" i="1"/>
  <c r="T2244" i="1"/>
  <c r="U2244" i="1"/>
  <c r="V2244" i="1"/>
  <c r="W2244" i="1" s="1"/>
  <c r="X2244" i="1"/>
  <c r="Y2244" i="1"/>
  <c r="Z2244" i="1"/>
  <c r="AA2244" i="1"/>
  <c r="AB2244" i="1"/>
  <c r="N2245" i="1"/>
  <c r="O2245" i="1"/>
  <c r="P2245" i="1"/>
  <c r="Q2245" i="1"/>
  <c r="R2245" i="1"/>
  <c r="S2245" i="1"/>
  <c r="T2245" i="1"/>
  <c r="U2245" i="1"/>
  <c r="V2245" i="1"/>
  <c r="W2245" i="1" s="1"/>
  <c r="X2245" i="1"/>
  <c r="Y2245" i="1"/>
  <c r="Z2245" i="1"/>
  <c r="AA2245" i="1"/>
  <c r="AB2245" i="1"/>
  <c r="N2246" i="1"/>
  <c r="O2246" i="1"/>
  <c r="P2246" i="1"/>
  <c r="Q2246" i="1"/>
  <c r="R2246" i="1"/>
  <c r="S2246" i="1"/>
  <c r="T2246" i="1"/>
  <c r="U2246" i="1"/>
  <c r="V2246" i="1"/>
  <c r="W2246" i="1" s="1"/>
  <c r="X2246" i="1"/>
  <c r="Y2246" i="1"/>
  <c r="Z2246" i="1"/>
  <c r="AA2246" i="1"/>
  <c r="AB2246" i="1"/>
  <c r="N2247" i="1"/>
  <c r="O2247" i="1"/>
  <c r="P2247" i="1"/>
  <c r="Q2247" i="1"/>
  <c r="R2247" i="1"/>
  <c r="S2247" i="1"/>
  <c r="T2247" i="1"/>
  <c r="U2247" i="1"/>
  <c r="V2247" i="1"/>
  <c r="W2247" i="1" s="1"/>
  <c r="X2247" i="1"/>
  <c r="Y2247" i="1"/>
  <c r="Z2247" i="1"/>
  <c r="AA2247" i="1"/>
  <c r="AB2247" i="1"/>
  <c r="N2248" i="1"/>
  <c r="O2248" i="1"/>
  <c r="P2248" i="1"/>
  <c r="Q2248" i="1"/>
  <c r="R2248" i="1"/>
  <c r="S2248" i="1"/>
  <c r="T2248" i="1"/>
  <c r="U2248" i="1"/>
  <c r="V2248" i="1"/>
  <c r="W2248" i="1" s="1"/>
  <c r="X2248" i="1"/>
  <c r="Y2248" i="1"/>
  <c r="Z2248" i="1"/>
  <c r="AA2248" i="1"/>
  <c r="AB2248" i="1"/>
  <c r="N2249" i="1"/>
  <c r="O2249" i="1"/>
  <c r="P2249" i="1"/>
  <c r="Q2249" i="1"/>
  <c r="R2249" i="1"/>
  <c r="S2249" i="1"/>
  <c r="T2249" i="1"/>
  <c r="U2249" i="1"/>
  <c r="V2249" i="1"/>
  <c r="W2249" i="1" s="1"/>
  <c r="X2249" i="1"/>
  <c r="Y2249" i="1"/>
  <c r="Z2249" i="1"/>
  <c r="AA2249" i="1"/>
  <c r="AB2249" i="1"/>
  <c r="N2250" i="1"/>
  <c r="O2250" i="1"/>
  <c r="P2250" i="1"/>
  <c r="Q2250" i="1"/>
  <c r="R2250" i="1"/>
  <c r="S2250" i="1"/>
  <c r="T2250" i="1"/>
  <c r="U2250" i="1"/>
  <c r="V2250" i="1"/>
  <c r="W2250" i="1" s="1"/>
  <c r="X2250" i="1"/>
  <c r="Y2250" i="1"/>
  <c r="Z2250" i="1"/>
  <c r="AA2250" i="1"/>
  <c r="AB2250" i="1"/>
  <c r="N2251" i="1"/>
  <c r="O2251" i="1"/>
  <c r="P2251" i="1"/>
  <c r="Q2251" i="1"/>
  <c r="R2251" i="1"/>
  <c r="S2251" i="1"/>
  <c r="T2251" i="1"/>
  <c r="U2251" i="1"/>
  <c r="V2251" i="1"/>
  <c r="W2251" i="1" s="1"/>
  <c r="X2251" i="1"/>
  <c r="Y2251" i="1"/>
  <c r="Z2251" i="1"/>
  <c r="AA2251" i="1"/>
  <c r="AB2251" i="1"/>
  <c r="N2252" i="1"/>
  <c r="O2252" i="1"/>
  <c r="P2252" i="1"/>
  <c r="Q2252" i="1"/>
  <c r="R2252" i="1"/>
  <c r="S2252" i="1"/>
  <c r="T2252" i="1"/>
  <c r="U2252" i="1"/>
  <c r="V2252" i="1"/>
  <c r="W2252" i="1" s="1"/>
  <c r="X2252" i="1"/>
  <c r="Y2252" i="1"/>
  <c r="Z2252" i="1"/>
  <c r="AA2252" i="1"/>
  <c r="AB2252" i="1"/>
  <c r="N2253" i="1"/>
  <c r="O2253" i="1"/>
  <c r="P2253" i="1"/>
  <c r="Q2253" i="1"/>
  <c r="R2253" i="1"/>
  <c r="S2253" i="1"/>
  <c r="T2253" i="1"/>
  <c r="U2253" i="1"/>
  <c r="V2253" i="1"/>
  <c r="W2253" i="1" s="1"/>
  <c r="X2253" i="1"/>
  <c r="Y2253" i="1"/>
  <c r="Z2253" i="1"/>
  <c r="AA2253" i="1"/>
  <c r="AB2253" i="1"/>
  <c r="N2254" i="1"/>
  <c r="O2254" i="1"/>
  <c r="P2254" i="1"/>
  <c r="Q2254" i="1"/>
  <c r="R2254" i="1"/>
  <c r="S2254" i="1"/>
  <c r="T2254" i="1"/>
  <c r="U2254" i="1"/>
  <c r="V2254" i="1"/>
  <c r="W2254" i="1" s="1"/>
  <c r="X2254" i="1"/>
  <c r="Y2254" i="1"/>
  <c r="Z2254" i="1"/>
  <c r="AA2254" i="1"/>
  <c r="AB2254" i="1"/>
  <c r="N2255" i="1"/>
  <c r="O2255" i="1"/>
  <c r="P2255" i="1"/>
  <c r="Q2255" i="1"/>
  <c r="R2255" i="1"/>
  <c r="S2255" i="1"/>
  <c r="T2255" i="1"/>
  <c r="U2255" i="1"/>
  <c r="V2255" i="1"/>
  <c r="W2255" i="1" s="1"/>
  <c r="X2255" i="1"/>
  <c r="Y2255" i="1"/>
  <c r="Z2255" i="1"/>
  <c r="AA2255" i="1"/>
  <c r="AB2255" i="1"/>
  <c r="N2256" i="1"/>
  <c r="O2256" i="1"/>
  <c r="P2256" i="1"/>
  <c r="Q2256" i="1"/>
  <c r="R2256" i="1"/>
  <c r="S2256" i="1"/>
  <c r="T2256" i="1"/>
  <c r="U2256" i="1"/>
  <c r="V2256" i="1"/>
  <c r="W2256" i="1" s="1"/>
  <c r="X2256" i="1"/>
  <c r="Y2256" i="1"/>
  <c r="Z2256" i="1"/>
  <c r="AA2256" i="1"/>
  <c r="AB2256" i="1"/>
  <c r="N2257" i="1"/>
  <c r="O2257" i="1"/>
  <c r="P2257" i="1"/>
  <c r="Q2257" i="1"/>
  <c r="R2257" i="1"/>
  <c r="S2257" i="1"/>
  <c r="T2257" i="1"/>
  <c r="U2257" i="1"/>
  <c r="V2257" i="1"/>
  <c r="W2257" i="1" s="1"/>
  <c r="X2257" i="1"/>
  <c r="Y2257" i="1"/>
  <c r="Z2257" i="1"/>
  <c r="AA2257" i="1"/>
  <c r="AB2257" i="1"/>
  <c r="N2258" i="1"/>
  <c r="O2258" i="1"/>
  <c r="P2258" i="1"/>
  <c r="Q2258" i="1"/>
  <c r="R2258" i="1"/>
  <c r="S2258" i="1"/>
  <c r="T2258" i="1"/>
  <c r="U2258" i="1"/>
  <c r="V2258" i="1"/>
  <c r="W2258" i="1" s="1"/>
  <c r="X2258" i="1"/>
  <c r="Y2258" i="1"/>
  <c r="Z2258" i="1"/>
  <c r="AA2258" i="1"/>
  <c r="AB2258" i="1"/>
  <c r="N2259" i="1"/>
  <c r="O2259" i="1"/>
  <c r="P2259" i="1"/>
  <c r="Q2259" i="1"/>
  <c r="R2259" i="1"/>
  <c r="S2259" i="1"/>
  <c r="T2259" i="1"/>
  <c r="U2259" i="1"/>
  <c r="V2259" i="1"/>
  <c r="W2259" i="1" s="1"/>
  <c r="X2259" i="1"/>
  <c r="Y2259" i="1"/>
  <c r="Z2259" i="1"/>
  <c r="AA2259" i="1"/>
  <c r="AB2259" i="1"/>
  <c r="N2260" i="1"/>
  <c r="O2260" i="1"/>
  <c r="P2260" i="1"/>
  <c r="Q2260" i="1"/>
  <c r="R2260" i="1"/>
  <c r="S2260" i="1"/>
  <c r="T2260" i="1"/>
  <c r="U2260" i="1"/>
  <c r="V2260" i="1"/>
  <c r="W2260" i="1" s="1"/>
  <c r="X2260" i="1"/>
  <c r="Y2260" i="1"/>
  <c r="Z2260" i="1"/>
  <c r="AA2260" i="1"/>
  <c r="AB2260" i="1"/>
  <c r="N2261" i="1"/>
  <c r="O2261" i="1"/>
  <c r="P2261" i="1"/>
  <c r="Q2261" i="1"/>
  <c r="R2261" i="1"/>
  <c r="S2261" i="1"/>
  <c r="T2261" i="1"/>
  <c r="U2261" i="1"/>
  <c r="V2261" i="1"/>
  <c r="W2261" i="1" s="1"/>
  <c r="X2261" i="1"/>
  <c r="Y2261" i="1"/>
  <c r="Z2261" i="1"/>
  <c r="AA2261" i="1"/>
  <c r="AB2261" i="1"/>
  <c r="N2262" i="1"/>
  <c r="O2262" i="1"/>
  <c r="P2262" i="1"/>
  <c r="Q2262" i="1"/>
  <c r="R2262" i="1"/>
  <c r="S2262" i="1"/>
  <c r="T2262" i="1"/>
  <c r="U2262" i="1"/>
  <c r="V2262" i="1"/>
  <c r="W2262" i="1" s="1"/>
  <c r="X2262" i="1"/>
  <c r="Y2262" i="1"/>
  <c r="Z2262" i="1"/>
  <c r="AA2262" i="1"/>
  <c r="AB2262" i="1"/>
  <c r="N2263" i="1"/>
  <c r="O2263" i="1"/>
  <c r="P2263" i="1"/>
  <c r="Q2263" i="1"/>
  <c r="R2263" i="1"/>
  <c r="S2263" i="1"/>
  <c r="T2263" i="1"/>
  <c r="U2263" i="1"/>
  <c r="V2263" i="1"/>
  <c r="W2263" i="1" s="1"/>
  <c r="X2263" i="1"/>
  <c r="Y2263" i="1"/>
  <c r="Z2263" i="1"/>
  <c r="AA2263" i="1"/>
  <c r="AB2263" i="1"/>
  <c r="N2264" i="1"/>
  <c r="O2264" i="1"/>
  <c r="P2264" i="1"/>
  <c r="Q2264" i="1"/>
  <c r="R2264" i="1"/>
  <c r="S2264" i="1"/>
  <c r="T2264" i="1"/>
  <c r="U2264" i="1"/>
  <c r="V2264" i="1"/>
  <c r="W2264" i="1" s="1"/>
  <c r="X2264" i="1"/>
  <c r="Y2264" i="1"/>
  <c r="Z2264" i="1"/>
  <c r="AA2264" i="1"/>
  <c r="AB2264" i="1"/>
  <c r="N2265" i="1"/>
  <c r="O2265" i="1"/>
  <c r="P2265" i="1"/>
  <c r="Q2265" i="1"/>
  <c r="R2265" i="1"/>
  <c r="S2265" i="1"/>
  <c r="T2265" i="1"/>
  <c r="U2265" i="1"/>
  <c r="V2265" i="1"/>
  <c r="W2265" i="1" s="1"/>
  <c r="X2265" i="1"/>
  <c r="Y2265" i="1"/>
  <c r="Z2265" i="1"/>
  <c r="AA2265" i="1"/>
  <c r="AB2265" i="1"/>
  <c r="N2266" i="1"/>
  <c r="O2266" i="1"/>
  <c r="P2266" i="1"/>
  <c r="Q2266" i="1"/>
  <c r="R2266" i="1"/>
  <c r="S2266" i="1"/>
  <c r="T2266" i="1"/>
  <c r="U2266" i="1"/>
  <c r="V2266" i="1"/>
  <c r="W2266" i="1" s="1"/>
  <c r="X2266" i="1"/>
  <c r="Y2266" i="1"/>
  <c r="Z2266" i="1"/>
  <c r="AA2266" i="1"/>
  <c r="AB2266" i="1"/>
  <c r="N2267" i="1"/>
  <c r="O2267" i="1"/>
  <c r="P2267" i="1"/>
  <c r="Q2267" i="1"/>
  <c r="R2267" i="1"/>
  <c r="S2267" i="1"/>
  <c r="T2267" i="1"/>
  <c r="U2267" i="1"/>
  <c r="V2267" i="1"/>
  <c r="W2267" i="1" s="1"/>
  <c r="X2267" i="1"/>
  <c r="Y2267" i="1"/>
  <c r="Z2267" i="1"/>
  <c r="AA2267" i="1"/>
  <c r="AB2267" i="1"/>
  <c r="N2268" i="1"/>
  <c r="O2268" i="1"/>
  <c r="P2268" i="1"/>
  <c r="Q2268" i="1"/>
  <c r="R2268" i="1"/>
  <c r="S2268" i="1"/>
  <c r="T2268" i="1"/>
  <c r="U2268" i="1"/>
  <c r="V2268" i="1"/>
  <c r="W2268" i="1" s="1"/>
  <c r="X2268" i="1"/>
  <c r="Y2268" i="1"/>
  <c r="Z2268" i="1"/>
  <c r="AA2268" i="1"/>
  <c r="AB2268" i="1"/>
  <c r="N2269" i="1"/>
  <c r="O2269" i="1"/>
  <c r="P2269" i="1"/>
  <c r="Q2269" i="1"/>
  <c r="R2269" i="1"/>
  <c r="S2269" i="1"/>
  <c r="T2269" i="1"/>
  <c r="U2269" i="1"/>
  <c r="V2269" i="1"/>
  <c r="W2269" i="1" s="1"/>
  <c r="X2269" i="1"/>
  <c r="Y2269" i="1"/>
  <c r="Z2269" i="1"/>
  <c r="AA2269" i="1"/>
  <c r="AB2269" i="1"/>
  <c r="N2270" i="1"/>
  <c r="O2270" i="1"/>
  <c r="P2270" i="1"/>
  <c r="Q2270" i="1"/>
  <c r="R2270" i="1"/>
  <c r="S2270" i="1"/>
  <c r="T2270" i="1"/>
  <c r="U2270" i="1"/>
  <c r="V2270" i="1"/>
  <c r="W2270" i="1" s="1"/>
  <c r="X2270" i="1"/>
  <c r="Y2270" i="1"/>
  <c r="Z2270" i="1"/>
  <c r="AA2270" i="1"/>
  <c r="AB2270" i="1"/>
  <c r="N2271" i="1"/>
  <c r="O2271" i="1"/>
  <c r="P2271" i="1"/>
  <c r="Q2271" i="1"/>
  <c r="R2271" i="1"/>
  <c r="S2271" i="1"/>
  <c r="T2271" i="1"/>
  <c r="U2271" i="1"/>
  <c r="V2271" i="1"/>
  <c r="W2271" i="1" s="1"/>
  <c r="X2271" i="1"/>
  <c r="Y2271" i="1"/>
  <c r="Z2271" i="1"/>
  <c r="AA2271" i="1"/>
  <c r="AB2271" i="1"/>
  <c r="N2272" i="1"/>
  <c r="O2272" i="1"/>
  <c r="P2272" i="1"/>
  <c r="Q2272" i="1"/>
  <c r="R2272" i="1"/>
  <c r="S2272" i="1"/>
  <c r="T2272" i="1"/>
  <c r="U2272" i="1"/>
  <c r="V2272" i="1"/>
  <c r="W2272" i="1" s="1"/>
  <c r="X2272" i="1"/>
  <c r="Y2272" i="1"/>
  <c r="Z2272" i="1"/>
  <c r="AA2272" i="1"/>
  <c r="AB2272" i="1"/>
  <c r="N2273" i="1"/>
  <c r="O2273" i="1"/>
  <c r="P2273" i="1"/>
  <c r="Q2273" i="1"/>
  <c r="R2273" i="1"/>
  <c r="S2273" i="1"/>
  <c r="T2273" i="1"/>
  <c r="U2273" i="1"/>
  <c r="V2273" i="1"/>
  <c r="W2273" i="1" s="1"/>
  <c r="X2273" i="1"/>
  <c r="Y2273" i="1"/>
  <c r="Z2273" i="1"/>
  <c r="AA2273" i="1"/>
  <c r="AB2273" i="1"/>
  <c r="N2274" i="1"/>
  <c r="O2274" i="1"/>
  <c r="P2274" i="1"/>
  <c r="Q2274" i="1"/>
  <c r="R2274" i="1"/>
  <c r="S2274" i="1"/>
  <c r="T2274" i="1"/>
  <c r="U2274" i="1"/>
  <c r="V2274" i="1"/>
  <c r="W2274" i="1" s="1"/>
  <c r="X2274" i="1"/>
  <c r="Y2274" i="1"/>
  <c r="Z2274" i="1"/>
  <c r="AA2274" i="1"/>
  <c r="AB2274" i="1"/>
  <c r="N2275" i="1"/>
  <c r="O2275" i="1"/>
  <c r="P2275" i="1"/>
  <c r="Q2275" i="1"/>
  <c r="R2275" i="1"/>
  <c r="S2275" i="1"/>
  <c r="T2275" i="1"/>
  <c r="U2275" i="1"/>
  <c r="V2275" i="1"/>
  <c r="W2275" i="1" s="1"/>
  <c r="X2275" i="1"/>
  <c r="Y2275" i="1"/>
  <c r="Z2275" i="1"/>
  <c r="AA2275" i="1"/>
  <c r="AB2275" i="1"/>
  <c r="N2276" i="1"/>
  <c r="O2276" i="1"/>
  <c r="P2276" i="1"/>
  <c r="Q2276" i="1"/>
  <c r="R2276" i="1"/>
  <c r="S2276" i="1"/>
  <c r="T2276" i="1"/>
  <c r="U2276" i="1"/>
  <c r="V2276" i="1"/>
  <c r="W2276" i="1" s="1"/>
  <c r="X2276" i="1"/>
  <c r="Y2276" i="1"/>
  <c r="Z2276" i="1"/>
  <c r="AA2276" i="1"/>
  <c r="AB2276" i="1"/>
  <c r="N2277" i="1"/>
  <c r="O2277" i="1"/>
  <c r="P2277" i="1"/>
  <c r="Q2277" i="1"/>
  <c r="R2277" i="1"/>
  <c r="S2277" i="1"/>
  <c r="T2277" i="1"/>
  <c r="U2277" i="1"/>
  <c r="V2277" i="1"/>
  <c r="W2277" i="1" s="1"/>
  <c r="X2277" i="1"/>
  <c r="Y2277" i="1"/>
  <c r="Z2277" i="1"/>
  <c r="AA2277" i="1"/>
  <c r="AB2277" i="1"/>
  <c r="N2278" i="1"/>
  <c r="O2278" i="1"/>
  <c r="P2278" i="1"/>
  <c r="Q2278" i="1"/>
  <c r="R2278" i="1"/>
  <c r="S2278" i="1"/>
  <c r="T2278" i="1"/>
  <c r="U2278" i="1"/>
  <c r="V2278" i="1"/>
  <c r="W2278" i="1" s="1"/>
  <c r="X2278" i="1"/>
  <c r="Y2278" i="1"/>
  <c r="Z2278" i="1"/>
  <c r="AA2278" i="1"/>
  <c r="AB2278" i="1"/>
  <c r="N2279" i="1"/>
  <c r="O2279" i="1"/>
  <c r="P2279" i="1"/>
  <c r="Q2279" i="1"/>
  <c r="R2279" i="1"/>
  <c r="S2279" i="1"/>
  <c r="T2279" i="1"/>
  <c r="U2279" i="1"/>
  <c r="V2279" i="1"/>
  <c r="W2279" i="1" s="1"/>
  <c r="X2279" i="1"/>
  <c r="Y2279" i="1"/>
  <c r="Z2279" i="1"/>
  <c r="AA2279" i="1"/>
  <c r="AB2279" i="1"/>
  <c r="N2280" i="1"/>
  <c r="O2280" i="1"/>
  <c r="P2280" i="1"/>
  <c r="Q2280" i="1"/>
  <c r="R2280" i="1"/>
  <c r="S2280" i="1"/>
  <c r="T2280" i="1"/>
  <c r="U2280" i="1"/>
  <c r="V2280" i="1"/>
  <c r="W2280" i="1" s="1"/>
  <c r="X2280" i="1"/>
  <c r="Y2280" i="1"/>
  <c r="Z2280" i="1"/>
  <c r="AA2280" i="1"/>
  <c r="AB2280" i="1"/>
  <c r="N2281" i="1"/>
  <c r="O2281" i="1"/>
  <c r="P2281" i="1"/>
  <c r="Q2281" i="1"/>
  <c r="R2281" i="1"/>
  <c r="S2281" i="1"/>
  <c r="T2281" i="1"/>
  <c r="U2281" i="1"/>
  <c r="V2281" i="1"/>
  <c r="W2281" i="1" s="1"/>
  <c r="X2281" i="1"/>
  <c r="Y2281" i="1"/>
  <c r="Z2281" i="1"/>
  <c r="AA2281" i="1"/>
  <c r="AB2281" i="1"/>
  <c r="N2282" i="1"/>
  <c r="O2282" i="1"/>
  <c r="P2282" i="1"/>
  <c r="Q2282" i="1"/>
  <c r="R2282" i="1"/>
  <c r="S2282" i="1"/>
  <c r="T2282" i="1"/>
  <c r="U2282" i="1"/>
  <c r="V2282" i="1"/>
  <c r="W2282" i="1" s="1"/>
  <c r="X2282" i="1"/>
  <c r="Y2282" i="1"/>
  <c r="Z2282" i="1"/>
  <c r="AA2282" i="1"/>
  <c r="AB2282" i="1"/>
  <c r="N2283" i="1"/>
  <c r="O2283" i="1"/>
  <c r="P2283" i="1"/>
  <c r="Q2283" i="1"/>
  <c r="R2283" i="1"/>
  <c r="S2283" i="1"/>
  <c r="T2283" i="1"/>
  <c r="U2283" i="1"/>
  <c r="V2283" i="1"/>
  <c r="W2283" i="1" s="1"/>
  <c r="X2283" i="1"/>
  <c r="Y2283" i="1"/>
  <c r="Z2283" i="1"/>
  <c r="AA2283" i="1"/>
  <c r="AB2283" i="1"/>
  <c r="N2284" i="1"/>
  <c r="O2284" i="1"/>
  <c r="P2284" i="1"/>
  <c r="Q2284" i="1"/>
  <c r="R2284" i="1"/>
  <c r="S2284" i="1"/>
  <c r="T2284" i="1"/>
  <c r="U2284" i="1"/>
  <c r="V2284" i="1"/>
  <c r="W2284" i="1" s="1"/>
  <c r="X2284" i="1"/>
  <c r="Y2284" i="1"/>
  <c r="Z2284" i="1"/>
  <c r="AA2284" i="1"/>
  <c r="AB2284" i="1"/>
  <c r="N2285" i="1"/>
  <c r="O2285" i="1"/>
  <c r="P2285" i="1"/>
  <c r="Q2285" i="1"/>
  <c r="R2285" i="1"/>
  <c r="S2285" i="1"/>
  <c r="T2285" i="1"/>
  <c r="U2285" i="1"/>
  <c r="V2285" i="1"/>
  <c r="W2285" i="1" s="1"/>
  <c r="X2285" i="1"/>
  <c r="Y2285" i="1"/>
  <c r="Z2285" i="1"/>
  <c r="AA2285" i="1"/>
  <c r="AB2285" i="1"/>
  <c r="N2286" i="1"/>
  <c r="O2286" i="1"/>
  <c r="P2286" i="1"/>
  <c r="Q2286" i="1"/>
  <c r="R2286" i="1"/>
  <c r="S2286" i="1"/>
  <c r="T2286" i="1"/>
  <c r="U2286" i="1"/>
  <c r="V2286" i="1"/>
  <c r="W2286" i="1" s="1"/>
  <c r="X2286" i="1"/>
  <c r="Y2286" i="1"/>
  <c r="Z2286" i="1"/>
  <c r="AA2286" i="1"/>
  <c r="AB2286" i="1"/>
  <c r="N2287" i="1"/>
  <c r="O2287" i="1"/>
  <c r="P2287" i="1"/>
  <c r="Q2287" i="1"/>
  <c r="R2287" i="1"/>
  <c r="S2287" i="1"/>
  <c r="T2287" i="1"/>
  <c r="U2287" i="1"/>
  <c r="V2287" i="1"/>
  <c r="W2287" i="1" s="1"/>
  <c r="X2287" i="1"/>
  <c r="Y2287" i="1"/>
  <c r="Z2287" i="1"/>
  <c r="AA2287" i="1"/>
  <c r="AB2287" i="1"/>
  <c r="N2288" i="1"/>
  <c r="O2288" i="1"/>
  <c r="P2288" i="1"/>
  <c r="Q2288" i="1"/>
  <c r="R2288" i="1"/>
  <c r="S2288" i="1"/>
  <c r="T2288" i="1"/>
  <c r="U2288" i="1"/>
  <c r="V2288" i="1"/>
  <c r="W2288" i="1" s="1"/>
  <c r="X2288" i="1"/>
  <c r="Y2288" i="1"/>
  <c r="Z2288" i="1"/>
  <c r="AA2288" i="1"/>
  <c r="AB2288" i="1"/>
  <c r="N2289" i="1"/>
  <c r="O2289" i="1"/>
  <c r="P2289" i="1"/>
  <c r="Q2289" i="1"/>
  <c r="R2289" i="1"/>
  <c r="S2289" i="1"/>
  <c r="T2289" i="1"/>
  <c r="U2289" i="1"/>
  <c r="V2289" i="1"/>
  <c r="W2289" i="1" s="1"/>
  <c r="X2289" i="1"/>
  <c r="Y2289" i="1"/>
  <c r="Z2289" i="1"/>
  <c r="AA2289" i="1"/>
  <c r="AB2289" i="1"/>
  <c r="N2290" i="1"/>
  <c r="O2290" i="1"/>
  <c r="P2290" i="1"/>
  <c r="Q2290" i="1"/>
  <c r="R2290" i="1"/>
  <c r="S2290" i="1"/>
  <c r="T2290" i="1"/>
  <c r="U2290" i="1"/>
  <c r="V2290" i="1"/>
  <c r="W2290" i="1" s="1"/>
  <c r="X2290" i="1"/>
  <c r="Y2290" i="1"/>
  <c r="Z2290" i="1"/>
  <c r="AA2290" i="1"/>
  <c r="AB2290" i="1"/>
  <c r="N2291" i="1"/>
  <c r="O2291" i="1"/>
  <c r="P2291" i="1"/>
  <c r="Q2291" i="1"/>
  <c r="R2291" i="1"/>
  <c r="S2291" i="1"/>
  <c r="T2291" i="1"/>
  <c r="U2291" i="1"/>
  <c r="V2291" i="1"/>
  <c r="W2291" i="1" s="1"/>
  <c r="X2291" i="1"/>
  <c r="Y2291" i="1"/>
  <c r="Z2291" i="1"/>
  <c r="AA2291" i="1"/>
  <c r="AB2291" i="1"/>
  <c r="N2292" i="1"/>
  <c r="O2292" i="1"/>
  <c r="P2292" i="1"/>
  <c r="Q2292" i="1"/>
  <c r="R2292" i="1"/>
  <c r="S2292" i="1"/>
  <c r="T2292" i="1"/>
  <c r="U2292" i="1"/>
  <c r="V2292" i="1"/>
  <c r="W2292" i="1" s="1"/>
  <c r="X2292" i="1"/>
  <c r="Y2292" i="1"/>
  <c r="Z2292" i="1"/>
  <c r="AA2292" i="1"/>
  <c r="AB2292" i="1"/>
  <c r="N2293" i="1"/>
  <c r="O2293" i="1"/>
  <c r="P2293" i="1"/>
  <c r="Q2293" i="1"/>
  <c r="R2293" i="1"/>
  <c r="S2293" i="1"/>
  <c r="T2293" i="1"/>
  <c r="U2293" i="1"/>
  <c r="V2293" i="1"/>
  <c r="W2293" i="1" s="1"/>
  <c r="X2293" i="1"/>
  <c r="Y2293" i="1"/>
  <c r="Z2293" i="1"/>
  <c r="AA2293" i="1"/>
  <c r="AB2293" i="1"/>
  <c r="N2294" i="1"/>
  <c r="O2294" i="1"/>
  <c r="P2294" i="1"/>
  <c r="Q2294" i="1"/>
  <c r="R2294" i="1"/>
  <c r="S2294" i="1"/>
  <c r="T2294" i="1"/>
  <c r="U2294" i="1"/>
  <c r="V2294" i="1"/>
  <c r="W2294" i="1" s="1"/>
  <c r="X2294" i="1"/>
  <c r="Y2294" i="1"/>
  <c r="Z2294" i="1"/>
  <c r="AA2294" i="1"/>
  <c r="AB2294" i="1"/>
  <c r="N2295" i="1"/>
  <c r="O2295" i="1"/>
  <c r="P2295" i="1"/>
  <c r="Q2295" i="1"/>
  <c r="R2295" i="1"/>
  <c r="S2295" i="1"/>
  <c r="T2295" i="1"/>
  <c r="U2295" i="1"/>
  <c r="V2295" i="1"/>
  <c r="W2295" i="1" s="1"/>
  <c r="X2295" i="1"/>
  <c r="Y2295" i="1"/>
  <c r="Z2295" i="1"/>
  <c r="AA2295" i="1"/>
  <c r="AB2295" i="1"/>
  <c r="N2296" i="1"/>
  <c r="O2296" i="1"/>
  <c r="P2296" i="1"/>
  <c r="Q2296" i="1"/>
  <c r="R2296" i="1"/>
  <c r="S2296" i="1"/>
  <c r="T2296" i="1"/>
  <c r="U2296" i="1"/>
  <c r="V2296" i="1"/>
  <c r="W2296" i="1" s="1"/>
  <c r="X2296" i="1"/>
  <c r="Y2296" i="1"/>
  <c r="Z2296" i="1"/>
  <c r="AA2296" i="1"/>
  <c r="AB2296" i="1"/>
  <c r="N2297" i="1"/>
  <c r="O2297" i="1"/>
  <c r="P2297" i="1"/>
  <c r="Q2297" i="1"/>
  <c r="R2297" i="1"/>
  <c r="S2297" i="1"/>
  <c r="T2297" i="1"/>
  <c r="U2297" i="1"/>
  <c r="V2297" i="1"/>
  <c r="W2297" i="1" s="1"/>
  <c r="X2297" i="1"/>
  <c r="Y2297" i="1"/>
  <c r="Z2297" i="1"/>
  <c r="AA2297" i="1"/>
  <c r="AB2297" i="1"/>
  <c r="N2298" i="1"/>
  <c r="O2298" i="1"/>
  <c r="P2298" i="1"/>
  <c r="Q2298" i="1"/>
  <c r="R2298" i="1"/>
  <c r="S2298" i="1"/>
  <c r="T2298" i="1"/>
  <c r="U2298" i="1"/>
  <c r="V2298" i="1"/>
  <c r="W2298" i="1" s="1"/>
  <c r="X2298" i="1"/>
  <c r="Y2298" i="1"/>
  <c r="Z2298" i="1"/>
  <c r="AA2298" i="1"/>
  <c r="AB2298" i="1"/>
  <c r="N2299" i="1"/>
  <c r="O2299" i="1"/>
  <c r="P2299" i="1"/>
  <c r="Q2299" i="1"/>
  <c r="R2299" i="1"/>
  <c r="S2299" i="1"/>
  <c r="T2299" i="1"/>
  <c r="U2299" i="1"/>
  <c r="V2299" i="1"/>
  <c r="W2299" i="1" s="1"/>
  <c r="X2299" i="1"/>
  <c r="Y2299" i="1"/>
  <c r="Z2299" i="1"/>
  <c r="AA2299" i="1"/>
  <c r="AB2299" i="1"/>
  <c r="N2300" i="1"/>
  <c r="O2300" i="1"/>
  <c r="P2300" i="1"/>
  <c r="Q2300" i="1"/>
  <c r="R2300" i="1"/>
  <c r="S2300" i="1"/>
  <c r="T2300" i="1"/>
  <c r="U2300" i="1"/>
  <c r="V2300" i="1"/>
  <c r="W2300" i="1" s="1"/>
  <c r="X2300" i="1"/>
  <c r="Y2300" i="1"/>
  <c r="Z2300" i="1"/>
  <c r="AA2300" i="1"/>
  <c r="AB2300" i="1"/>
  <c r="N2301" i="1"/>
  <c r="O2301" i="1"/>
  <c r="P2301" i="1"/>
  <c r="Q2301" i="1"/>
  <c r="R2301" i="1"/>
  <c r="S2301" i="1"/>
  <c r="T2301" i="1"/>
  <c r="U2301" i="1"/>
  <c r="V2301" i="1"/>
  <c r="W2301" i="1" s="1"/>
  <c r="X2301" i="1"/>
  <c r="Y2301" i="1"/>
  <c r="Z2301" i="1"/>
  <c r="AA2301" i="1"/>
  <c r="AB2301" i="1"/>
  <c r="N2302" i="1"/>
  <c r="O2302" i="1"/>
  <c r="P2302" i="1"/>
  <c r="Q2302" i="1"/>
  <c r="R2302" i="1"/>
  <c r="S2302" i="1"/>
  <c r="T2302" i="1"/>
  <c r="U2302" i="1"/>
  <c r="V2302" i="1"/>
  <c r="W2302" i="1" s="1"/>
  <c r="X2302" i="1"/>
  <c r="Y2302" i="1"/>
  <c r="Z2302" i="1"/>
  <c r="AA2302" i="1"/>
  <c r="AB2302" i="1"/>
  <c r="N2303" i="1"/>
  <c r="O2303" i="1"/>
  <c r="P2303" i="1"/>
  <c r="Q2303" i="1"/>
  <c r="R2303" i="1"/>
  <c r="S2303" i="1"/>
  <c r="T2303" i="1"/>
  <c r="U2303" i="1"/>
  <c r="V2303" i="1"/>
  <c r="W2303" i="1" s="1"/>
  <c r="X2303" i="1"/>
  <c r="Y2303" i="1"/>
  <c r="Z2303" i="1"/>
  <c r="AA2303" i="1"/>
  <c r="AB2303" i="1"/>
  <c r="N2304" i="1"/>
  <c r="O2304" i="1"/>
  <c r="P2304" i="1"/>
  <c r="Q2304" i="1"/>
  <c r="R2304" i="1"/>
  <c r="S2304" i="1"/>
  <c r="T2304" i="1"/>
  <c r="U2304" i="1"/>
  <c r="V2304" i="1"/>
  <c r="W2304" i="1" s="1"/>
  <c r="X2304" i="1"/>
  <c r="Y2304" i="1"/>
  <c r="Z2304" i="1"/>
  <c r="AA2304" i="1"/>
  <c r="AB2304" i="1"/>
  <c r="N2305" i="1"/>
  <c r="O2305" i="1"/>
  <c r="P2305" i="1"/>
  <c r="Q2305" i="1"/>
  <c r="R2305" i="1"/>
  <c r="S2305" i="1"/>
  <c r="T2305" i="1"/>
  <c r="U2305" i="1"/>
  <c r="V2305" i="1"/>
  <c r="W2305" i="1" s="1"/>
  <c r="X2305" i="1"/>
  <c r="Y2305" i="1"/>
  <c r="Z2305" i="1"/>
  <c r="AA2305" i="1"/>
  <c r="AB2305" i="1"/>
  <c r="N2306" i="1"/>
  <c r="O2306" i="1"/>
  <c r="P2306" i="1"/>
  <c r="Q2306" i="1"/>
  <c r="R2306" i="1"/>
  <c r="S2306" i="1"/>
  <c r="T2306" i="1"/>
  <c r="U2306" i="1"/>
  <c r="V2306" i="1"/>
  <c r="W2306" i="1" s="1"/>
  <c r="X2306" i="1"/>
  <c r="Y2306" i="1"/>
  <c r="Z2306" i="1"/>
  <c r="AA2306" i="1"/>
  <c r="AB2306" i="1"/>
  <c r="N2307" i="1"/>
  <c r="O2307" i="1"/>
  <c r="P2307" i="1"/>
  <c r="Q2307" i="1"/>
  <c r="R2307" i="1"/>
  <c r="S2307" i="1"/>
  <c r="T2307" i="1"/>
  <c r="U2307" i="1"/>
  <c r="V2307" i="1"/>
  <c r="W2307" i="1" s="1"/>
  <c r="X2307" i="1"/>
  <c r="Y2307" i="1"/>
  <c r="Z2307" i="1"/>
  <c r="AA2307" i="1"/>
  <c r="AB2307" i="1"/>
  <c r="N2308" i="1"/>
  <c r="O2308" i="1"/>
  <c r="P2308" i="1"/>
  <c r="Q2308" i="1"/>
  <c r="R2308" i="1"/>
  <c r="S2308" i="1"/>
  <c r="T2308" i="1"/>
  <c r="U2308" i="1"/>
  <c r="V2308" i="1"/>
  <c r="W2308" i="1" s="1"/>
  <c r="X2308" i="1"/>
  <c r="Y2308" i="1"/>
  <c r="Z2308" i="1"/>
  <c r="AA2308" i="1"/>
  <c r="AB2308" i="1"/>
  <c r="N2309" i="1"/>
  <c r="O2309" i="1"/>
  <c r="P2309" i="1"/>
  <c r="Q2309" i="1"/>
  <c r="R2309" i="1"/>
  <c r="S2309" i="1"/>
  <c r="T2309" i="1"/>
  <c r="U2309" i="1"/>
  <c r="V2309" i="1"/>
  <c r="W2309" i="1" s="1"/>
  <c r="X2309" i="1"/>
  <c r="Y2309" i="1"/>
  <c r="Z2309" i="1"/>
  <c r="AA2309" i="1"/>
  <c r="AB2309" i="1"/>
  <c r="N2310" i="1"/>
  <c r="O2310" i="1"/>
  <c r="P2310" i="1"/>
  <c r="Q2310" i="1"/>
  <c r="R2310" i="1"/>
  <c r="S2310" i="1"/>
  <c r="T2310" i="1"/>
  <c r="U2310" i="1"/>
  <c r="V2310" i="1"/>
  <c r="W2310" i="1" s="1"/>
  <c r="X2310" i="1"/>
  <c r="Y2310" i="1"/>
  <c r="Z2310" i="1"/>
  <c r="AA2310" i="1"/>
  <c r="AB2310" i="1"/>
  <c r="N2311" i="1"/>
  <c r="O2311" i="1"/>
  <c r="P2311" i="1"/>
  <c r="Q2311" i="1"/>
  <c r="R2311" i="1"/>
  <c r="S2311" i="1"/>
  <c r="T2311" i="1"/>
  <c r="U2311" i="1"/>
  <c r="V2311" i="1"/>
  <c r="W2311" i="1" s="1"/>
  <c r="X2311" i="1"/>
  <c r="Y2311" i="1"/>
  <c r="Z2311" i="1"/>
  <c r="AA2311" i="1"/>
  <c r="AB2311" i="1"/>
  <c r="N2312" i="1"/>
  <c r="O2312" i="1"/>
  <c r="P2312" i="1"/>
  <c r="Q2312" i="1"/>
  <c r="R2312" i="1"/>
  <c r="S2312" i="1"/>
  <c r="T2312" i="1"/>
  <c r="U2312" i="1"/>
  <c r="V2312" i="1"/>
  <c r="W2312" i="1" s="1"/>
  <c r="X2312" i="1"/>
  <c r="Y2312" i="1"/>
  <c r="Z2312" i="1"/>
  <c r="AA2312" i="1"/>
  <c r="AB2312" i="1"/>
  <c r="N2313" i="1"/>
  <c r="O2313" i="1"/>
  <c r="P2313" i="1"/>
  <c r="Q2313" i="1"/>
  <c r="R2313" i="1"/>
  <c r="S2313" i="1"/>
  <c r="T2313" i="1"/>
  <c r="U2313" i="1"/>
  <c r="V2313" i="1"/>
  <c r="W2313" i="1" s="1"/>
  <c r="X2313" i="1"/>
  <c r="Y2313" i="1"/>
  <c r="Z2313" i="1"/>
  <c r="AA2313" i="1"/>
  <c r="AB2313" i="1"/>
  <c r="N2314" i="1"/>
  <c r="O2314" i="1"/>
  <c r="P2314" i="1"/>
  <c r="Q2314" i="1"/>
  <c r="R2314" i="1"/>
  <c r="S2314" i="1"/>
  <c r="T2314" i="1"/>
  <c r="U2314" i="1"/>
  <c r="V2314" i="1"/>
  <c r="W2314" i="1" s="1"/>
  <c r="X2314" i="1"/>
  <c r="Y2314" i="1"/>
  <c r="Z2314" i="1"/>
  <c r="AA2314" i="1"/>
  <c r="AB2314" i="1"/>
  <c r="N2315" i="1"/>
  <c r="O2315" i="1"/>
  <c r="P2315" i="1"/>
  <c r="Q2315" i="1"/>
  <c r="R2315" i="1"/>
  <c r="S2315" i="1"/>
  <c r="T2315" i="1"/>
  <c r="U2315" i="1"/>
  <c r="V2315" i="1"/>
  <c r="W2315" i="1" s="1"/>
  <c r="X2315" i="1"/>
  <c r="Y2315" i="1"/>
  <c r="Z2315" i="1"/>
  <c r="AA2315" i="1"/>
  <c r="AB2315" i="1"/>
  <c r="N2316" i="1"/>
  <c r="O2316" i="1"/>
  <c r="P2316" i="1"/>
  <c r="Q2316" i="1"/>
  <c r="R2316" i="1"/>
  <c r="S2316" i="1"/>
  <c r="T2316" i="1"/>
  <c r="U2316" i="1"/>
  <c r="V2316" i="1"/>
  <c r="W2316" i="1" s="1"/>
  <c r="X2316" i="1"/>
  <c r="Y2316" i="1"/>
  <c r="Z2316" i="1"/>
  <c r="AA2316" i="1"/>
  <c r="AB2316" i="1"/>
  <c r="N2317" i="1"/>
  <c r="O2317" i="1"/>
  <c r="P2317" i="1"/>
  <c r="Q2317" i="1"/>
  <c r="R2317" i="1"/>
  <c r="S2317" i="1"/>
  <c r="T2317" i="1"/>
  <c r="U2317" i="1"/>
  <c r="V2317" i="1"/>
  <c r="W2317" i="1" s="1"/>
  <c r="X2317" i="1"/>
  <c r="Y2317" i="1"/>
  <c r="Z2317" i="1"/>
  <c r="AA2317" i="1"/>
  <c r="AB2317" i="1"/>
  <c r="N2318" i="1"/>
  <c r="O2318" i="1"/>
  <c r="P2318" i="1"/>
  <c r="Q2318" i="1"/>
  <c r="R2318" i="1"/>
  <c r="S2318" i="1"/>
  <c r="T2318" i="1"/>
  <c r="U2318" i="1"/>
  <c r="V2318" i="1"/>
  <c r="W2318" i="1" s="1"/>
  <c r="X2318" i="1"/>
  <c r="Y2318" i="1"/>
  <c r="Z2318" i="1"/>
  <c r="AA2318" i="1"/>
  <c r="AB2318" i="1"/>
  <c r="N2319" i="1"/>
  <c r="O2319" i="1"/>
  <c r="P2319" i="1"/>
  <c r="Q2319" i="1"/>
  <c r="R2319" i="1"/>
  <c r="S2319" i="1"/>
  <c r="T2319" i="1"/>
  <c r="U2319" i="1"/>
  <c r="V2319" i="1"/>
  <c r="W2319" i="1" s="1"/>
  <c r="X2319" i="1"/>
  <c r="Y2319" i="1"/>
  <c r="Z2319" i="1"/>
  <c r="AA2319" i="1"/>
  <c r="AB2319" i="1"/>
  <c r="N2320" i="1"/>
  <c r="O2320" i="1"/>
  <c r="P2320" i="1"/>
  <c r="Q2320" i="1"/>
  <c r="R2320" i="1"/>
  <c r="S2320" i="1"/>
  <c r="T2320" i="1"/>
  <c r="U2320" i="1"/>
  <c r="V2320" i="1"/>
  <c r="W2320" i="1" s="1"/>
  <c r="X2320" i="1"/>
  <c r="Y2320" i="1"/>
  <c r="Z2320" i="1"/>
  <c r="AA2320" i="1"/>
  <c r="AB2320" i="1"/>
  <c r="N2321" i="1"/>
  <c r="O2321" i="1"/>
  <c r="P2321" i="1"/>
  <c r="Q2321" i="1"/>
  <c r="R2321" i="1"/>
  <c r="S2321" i="1"/>
  <c r="T2321" i="1"/>
  <c r="U2321" i="1"/>
  <c r="V2321" i="1"/>
  <c r="W2321" i="1" s="1"/>
  <c r="X2321" i="1"/>
  <c r="Y2321" i="1"/>
  <c r="Z2321" i="1"/>
  <c r="AA2321" i="1"/>
  <c r="AB2321" i="1"/>
  <c r="N2322" i="1"/>
  <c r="O2322" i="1"/>
  <c r="P2322" i="1"/>
  <c r="Q2322" i="1"/>
  <c r="R2322" i="1"/>
  <c r="S2322" i="1"/>
  <c r="T2322" i="1"/>
  <c r="U2322" i="1"/>
  <c r="V2322" i="1"/>
  <c r="W2322" i="1" s="1"/>
  <c r="X2322" i="1"/>
  <c r="Y2322" i="1"/>
  <c r="Z2322" i="1"/>
  <c r="AA2322" i="1"/>
  <c r="AB2322" i="1"/>
  <c r="N2323" i="1"/>
  <c r="O2323" i="1"/>
  <c r="P2323" i="1"/>
  <c r="Q2323" i="1"/>
  <c r="R2323" i="1"/>
  <c r="S2323" i="1"/>
  <c r="T2323" i="1"/>
  <c r="U2323" i="1"/>
  <c r="V2323" i="1"/>
  <c r="W2323" i="1" s="1"/>
  <c r="X2323" i="1"/>
  <c r="Y2323" i="1"/>
  <c r="Z2323" i="1"/>
  <c r="AA2323" i="1"/>
  <c r="AB2323" i="1"/>
  <c r="N2324" i="1"/>
  <c r="O2324" i="1"/>
  <c r="P2324" i="1"/>
  <c r="Q2324" i="1"/>
  <c r="R2324" i="1"/>
  <c r="S2324" i="1"/>
  <c r="T2324" i="1"/>
  <c r="U2324" i="1"/>
  <c r="V2324" i="1"/>
  <c r="W2324" i="1" s="1"/>
  <c r="X2324" i="1"/>
  <c r="Y2324" i="1"/>
  <c r="Z2324" i="1"/>
  <c r="AA2324" i="1"/>
  <c r="AB2324" i="1"/>
  <c r="N2325" i="1"/>
  <c r="O2325" i="1"/>
  <c r="P2325" i="1"/>
  <c r="Q2325" i="1"/>
  <c r="R2325" i="1"/>
  <c r="S2325" i="1"/>
  <c r="T2325" i="1"/>
  <c r="U2325" i="1"/>
  <c r="V2325" i="1"/>
  <c r="W2325" i="1" s="1"/>
  <c r="X2325" i="1"/>
  <c r="Y2325" i="1"/>
  <c r="Z2325" i="1"/>
  <c r="AA2325" i="1"/>
  <c r="AB2325" i="1"/>
  <c r="N2326" i="1"/>
  <c r="O2326" i="1"/>
  <c r="P2326" i="1"/>
  <c r="Q2326" i="1"/>
  <c r="R2326" i="1"/>
  <c r="S2326" i="1"/>
  <c r="T2326" i="1"/>
  <c r="U2326" i="1"/>
  <c r="V2326" i="1"/>
  <c r="W2326" i="1" s="1"/>
  <c r="X2326" i="1"/>
  <c r="Y2326" i="1"/>
  <c r="Z2326" i="1"/>
  <c r="AA2326" i="1"/>
  <c r="AB2326" i="1"/>
  <c r="N2327" i="1"/>
  <c r="O2327" i="1"/>
  <c r="P2327" i="1"/>
  <c r="Q2327" i="1"/>
  <c r="R2327" i="1"/>
  <c r="S2327" i="1"/>
  <c r="T2327" i="1"/>
  <c r="U2327" i="1"/>
  <c r="V2327" i="1"/>
  <c r="W2327" i="1" s="1"/>
  <c r="X2327" i="1"/>
  <c r="Y2327" i="1"/>
  <c r="Z2327" i="1"/>
  <c r="AA2327" i="1"/>
  <c r="AB2327" i="1"/>
  <c r="N2328" i="1"/>
  <c r="O2328" i="1"/>
  <c r="P2328" i="1"/>
  <c r="Q2328" i="1"/>
  <c r="R2328" i="1"/>
  <c r="S2328" i="1"/>
  <c r="T2328" i="1"/>
  <c r="U2328" i="1"/>
  <c r="V2328" i="1"/>
  <c r="W2328" i="1" s="1"/>
  <c r="X2328" i="1"/>
  <c r="Y2328" i="1"/>
  <c r="Z2328" i="1"/>
  <c r="AA2328" i="1"/>
  <c r="AB2328" i="1"/>
  <c r="N2329" i="1"/>
  <c r="O2329" i="1"/>
  <c r="P2329" i="1"/>
  <c r="Q2329" i="1"/>
  <c r="R2329" i="1"/>
  <c r="S2329" i="1"/>
  <c r="T2329" i="1"/>
  <c r="U2329" i="1"/>
  <c r="V2329" i="1"/>
  <c r="W2329" i="1" s="1"/>
  <c r="X2329" i="1"/>
  <c r="Y2329" i="1"/>
  <c r="Z2329" i="1"/>
  <c r="AA2329" i="1"/>
  <c r="AB2329" i="1"/>
  <c r="N2330" i="1"/>
  <c r="O2330" i="1"/>
  <c r="P2330" i="1"/>
  <c r="Q2330" i="1"/>
  <c r="R2330" i="1"/>
  <c r="S2330" i="1"/>
  <c r="T2330" i="1"/>
  <c r="U2330" i="1"/>
  <c r="V2330" i="1"/>
  <c r="W2330" i="1" s="1"/>
  <c r="X2330" i="1"/>
  <c r="Y2330" i="1"/>
  <c r="Z2330" i="1"/>
  <c r="AA2330" i="1"/>
  <c r="AB2330" i="1"/>
  <c r="N2331" i="1"/>
  <c r="O2331" i="1"/>
  <c r="P2331" i="1"/>
  <c r="Q2331" i="1"/>
  <c r="R2331" i="1"/>
  <c r="S2331" i="1"/>
  <c r="T2331" i="1"/>
  <c r="U2331" i="1"/>
  <c r="V2331" i="1"/>
  <c r="W2331" i="1" s="1"/>
  <c r="X2331" i="1"/>
  <c r="Y2331" i="1"/>
  <c r="Z2331" i="1"/>
  <c r="AA2331" i="1"/>
  <c r="AB2331" i="1"/>
  <c r="N2332" i="1"/>
  <c r="O2332" i="1"/>
  <c r="P2332" i="1"/>
  <c r="Q2332" i="1"/>
  <c r="R2332" i="1"/>
  <c r="S2332" i="1"/>
  <c r="T2332" i="1"/>
  <c r="U2332" i="1"/>
  <c r="V2332" i="1"/>
  <c r="W2332" i="1" s="1"/>
  <c r="X2332" i="1"/>
  <c r="Y2332" i="1"/>
  <c r="Z2332" i="1"/>
  <c r="AA2332" i="1"/>
  <c r="AB2332" i="1"/>
  <c r="N2333" i="1"/>
  <c r="O2333" i="1"/>
  <c r="P2333" i="1"/>
  <c r="Q2333" i="1"/>
  <c r="R2333" i="1"/>
  <c r="S2333" i="1"/>
  <c r="T2333" i="1"/>
  <c r="U2333" i="1"/>
  <c r="V2333" i="1"/>
  <c r="W2333" i="1" s="1"/>
  <c r="X2333" i="1"/>
  <c r="Y2333" i="1"/>
  <c r="Z2333" i="1"/>
  <c r="AA2333" i="1"/>
  <c r="AB2333" i="1"/>
  <c r="N2334" i="1"/>
  <c r="O2334" i="1"/>
  <c r="P2334" i="1"/>
  <c r="Q2334" i="1"/>
  <c r="R2334" i="1"/>
  <c r="S2334" i="1"/>
  <c r="T2334" i="1"/>
  <c r="U2334" i="1"/>
  <c r="V2334" i="1"/>
  <c r="W2334" i="1" s="1"/>
  <c r="X2334" i="1"/>
  <c r="Y2334" i="1"/>
  <c r="Z2334" i="1"/>
  <c r="AA2334" i="1"/>
  <c r="AB2334" i="1"/>
  <c r="N2335" i="1"/>
  <c r="O2335" i="1"/>
  <c r="P2335" i="1"/>
  <c r="Q2335" i="1"/>
  <c r="R2335" i="1"/>
  <c r="S2335" i="1"/>
  <c r="T2335" i="1"/>
  <c r="U2335" i="1"/>
  <c r="V2335" i="1"/>
  <c r="W2335" i="1" s="1"/>
  <c r="X2335" i="1"/>
  <c r="Y2335" i="1"/>
  <c r="Z2335" i="1"/>
  <c r="AA2335" i="1"/>
  <c r="AB2335" i="1"/>
  <c r="N2336" i="1"/>
  <c r="O2336" i="1"/>
  <c r="P2336" i="1"/>
  <c r="Q2336" i="1"/>
  <c r="R2336" i="1"/>
  <c r="S2336" i="1"/>
  <c r="T2336" i="1"/>
  <c r="U2336" i="1"/>
  <c r="V2336" i="1"/>
  <c r="W2336" i="1" s="1"/>
  <c r="X2336" i="1"/>
  <c r="Y2336" i="1"/>
  <c r="Z2336" i="1"/>
  <c r="AA2336" i="1"/>
  <c r="AB2336" i="1"/>
  <c r="N2337" i="1"/>
  <c r="O2337" i="1"/>
  <c r="P2337" i="1"/>
  <c r="Q2337" i="1"/>
  <c r="R2337" i="1"/>
  <c r="S2337" i="1"/>
  <c r="T2337" i="1"/>
  <c r="U2337" i="1"/>
  <c r="V2337" i="1"/>
  <c r="W2337" i="1" s="1"/>
  <c r="X2337" i="1"/>
  <c r="Y2337" i="1"/>
  <c r="Z2337" i="1"/>
  <c r="AA2337" i="1"/>
  <c r="AB2337" i="1"/>
  <c r="N2338" i="1"/>
  <c r="O2338" i="1"/>
  <c r="P2338" i="1"/>
  <c r="Q2338" i="1"/>
  <c r="R2338" i="1"/>
  <c r="S2338" i="1"/>
  <c r="T2338" i="1"/>
  <c r="U2338" i="1"/>
  <c r="V2338" i="1"/>
  <c r="W2338" i="1" s="1"/>
  <c r="X2338" i="1"/>
  <c r="Y2338" i="1"/>
  <c r="Z2338" i="1"/>
  <c r="AA2338" i="1"/>
  <c r="AB2338" i="1"/>
  <c r="N2339" i="1"/>
  <c r="O2339" i="1"/>
  <c r="P2339" i="1"/>
  <c r="Q2339" i="1"/>
  <c r="R2339" i="1"/>
  <c r="S2339" i="1"/>
  <c r="T2339" i="1"/>
  <c r="U2339" i="1"/>
  <c r="V2339" i="1"/>
  <c r="W2339" i="1" s="1"/>
  <c r="X2339" i="1"/>
  <c r="Y2339" i="1"/>
  <c r="Z2339" i="1"/>
  <c r="AA2339" i="1"/>
  <c r="AB2339" i="1"/>
  <c r="N2340" i="1"/>
  <c r="O2340" i="1"/>
  <c r="P2340" i="1"/>
  <c r="Q2340" i="1"/>
  <c r="R2340" i="1"/>
  <c r="S2340" i="1"/>
  <c r="T2340" i="1"/>
  <c r="U2340" i="1"/>
  <c r="V2340" i="1"/>
  <c r="W2340" i="1" s="1"/>
  <c r="X2340" i="1"/>
  <c r="Y2340" i="1"/>
  <c r="Z2340" i="1"/>
  <c r="AA2340" i="1"/>
  <c r="AB2340" i="1"/>
  <c r="N2341" i="1"/>
  <c r="O2341" i="1"/>
  <c r="P2341" i="1"/>
  <c r="Q2341" i="1"/>
  <c r="R2341" i="1"/>
  <c r="S2341" i="1"/>
  <c r="T2341" i="1"/>
  <c r="U2341" i="1"/>
  <c r="V2341" i="1"/>
  <c r="W2341" i="1" s="1"/>
  <c r="X2341" i="1"/>
  <c r="Y2341" i="1"/>
  <c r="Z2341" i="1"/>
  <c r="AA2341" i="1"/>
  <c r="AB2341" i="1"/>
  <c r="N2342" i="1"/>
  <c r="O2342" i="1"/>
  <c r="P2342" i="1"/>
  <c r="Q2342" i="1"/>
  <c r="R2342" i="1"/>
  <c r="S2342" i="1"/>
  <c r="T2342" i="1"/>
  <c r="U2342" i="1"/>
  <c r="V2342" i="1"/>
  <c r="W2342" i="1" s="1"/>
  <c r="X2342" i="1"/>
  <c r="Y2342" i="1"/>
  <c r="Z2342" i="1"/>
  <c r="AA2342" i="1"/>
  <c r="AB2342" i="1"/>
  <c r="N2343" i="1"/>
  <c r="O2343" i="1"/>
  <c r="P2343" i="1"/>
  <c r="Q2343" i="1"/>
  <c r="R2343" i="1"/>
  <c r="S2343" i="1"/>
  <c r="T2343" i="1"/>
  <c r="U2343" i="1"/>
  <c r="V2343" i="1"/>
  <c r="W2343" i="1" s="1"/>
  <c r="X2343" i="1"/>
  <c r="Y2343" i="1"/>
  <c r="Z2343" i="1"/>
  <c r="AA2343" i="1"/>
  <c r="AB2343" i="1"/>
  <c r="N2344" i="1"/>
  <c r="O2344" i="1"/>
  <c r="P2344" i="1"/>
  <c r="Q2344" i="1"/>
  <c r="R2344" i="1"/>
  <c r="S2344" i="1"/>
  <c r="T2344" i="1"/>
  <c r="U2344" i="1"/>
  <c r="V2344" i="1"/>
  <c r="W2344" i="1" s="1"/>
  <c r="X2344" i="1"/>
  <c r="Y2344" i="1"/>
  <c r="Z2344" i="1"/>
  <c r="AA2344" i="1"/>
  <c r="AB2344" i="1"/>
  <c r="N2345" i="1"/>
  <c r="O2345" i="1"/>
  <c r="P2345" i="1"/>
  <c r="Q2345" i="1"/>
  <c r="R2345" i="1"/>
  <c r="S2345" i="1"/>
  <c r="T2345" i="1"/>
  <c r="U2345" i="1"/>
  <c r="V2345" i="1"/>
  <c r="W2345" i="1" s="1"/>
  <c r="X2345" i="1"/>
  <c r="Y2345" i="1"/>
  <c r="Z2345" i="1"/>
  <c r="AA2345" i="1"/>
  <c r="AB2345" i="1"/>
  <c r="N2346" i="1"/>
  <c r="O2346" i="1"/>
  <c r="P2346" i="1"/>
  <c r="Q2346" i="1"/>
  <c r="R2346" i="1"/>
  <c r="S2346" i="1"/>
  <c r="T2346" i="1"/>
  <c r="U2346" i="1"/>
  <c r="V2346" i="1"/>
  <c r="W2346" i="1" s="1"/>
  <c r="X2346" i="1"/>
  <c r="Y2346" i="1"/>
  <c r="Z2346" i="1"/>
  <c r="AA2346" i="1"/>
  <c r="AB2346" i="1"/>
  <c r="N2347" i="1"/>
  <c r="O2347" i="1"/>
  <c r="P2347" i="1"/>
  <c r="Q2347" i="1"/>
  <c r="R2347" i="1"/>
  <c r="S2347" i="1"/>
  <c r="T2347" i="1"/>
  <c r="U2347" i="1"/>
  <c r="V2347" i="1"/>
  <c r="W2347" i="1" s="1"/>
  <c r="X2347" i="1"/>
  <c r="Y2347" i="1"/>
  <c r="Z2347" i="1"/>
  <c r="AA2347" i="1"/>
  <c r="AB2347" i="1"/>
  <c r="N2348" i="1"/>
  <c r="O2348" i="1"/>
  <c r="P2348" i="1"/>
  <c r="Q2348" i="1"/>
  <c r="R2348" i="1"/>
  <c r="S2348" i="1"/>
  <c r="T2348" i="1"/>
  <c r="U2348" i="1"/>
  <c r="V2348" i="1"/>
  <c r="W2348" i="1" s="1"/>
  <c r="X2348" i="1"/>
  <c r="Y2348" i="1"/>
  <c r="Z2348" i="1"/>
  <c r="AA2348" i="1"/>
  <c r="AB2348" i="1"/>
  <c r="N2349" i="1"/>
  <c r="O2349" i="1"/>
  <c r="P2349" i="1"/>
  <c r="Q2349" i="1"/>
  <c r="R2349" i="1"/>
  <c r="S2349" i="1"/>
  <c r="T2349" i="1"/>
  <c r="U2349" i="1"/>
  <c r="V2349" i="1"/>
  <c r="W2349" i="1" s="1"/>
  <c r="X2349" i="1"/>
  <c r="Y2349" i="1"/>
  <c r="Z2349" i="1"/>
  <c r="AA2349" i="1"/>
  <c r="AB2349" i="1"/>
  <c r="N2350" i="1"/>
  <c r="O2350" i="1"/>
  <c r="P2350" i="1"/>
  <c r="Q2350" i="1"/>
  <c r="R2350" i="1"/>
  <c r="S2350" i="1"/>
  <c r="T2350" i="1"/>
  <c r="U2350" i="1"/>
  <c r="V2350" i="1"/>
  <c r="W2350" i="1" s="1"/>
  <c r="X2350" i="1"/>
  <c r="Y2350" i="1"/>
  <c r="Z2350" i="1"/>
  <c r="AA2350" i="1"/>
  <c r="AB2350" i="1"/>
  <c r="N2351" i="1"/>
  <c r="O2351" i="1"/>
  <c r="P2351" i="1"/>
  <c r="Q2351" i="1"/>
  <c r="R2351" i="1"/>
  <c r="S2351" i="1"/>
  <c r="T2351" i="1"/>
  <c r="U2351" i="1"/>
  <c r="V2351" i="1"/>
  <c r="W2351" i="1" s="1"/>
  <c r="X2351" i="1"/>
  <c r="Y2351" i="1"/>
  <c r="Z2351" i="1"/>
  <c r="AA2351" i="1"/>
  <c r="AB2351" i="1"/>
  <c r="N2352" i="1"/>
  <c r="O2352" i="1"/>
  <c r="P2352" i="1"/>
  <c r="Q2352" i="1"/>
  <c r="R2352" i="1"/>
  <c r="S2352" i="1"/>
  <c r="T2352" i="1"/>
  <c r="U2352" i="1"/>
  <c r="V2352" i="1"/>
  <c r="W2352" i="1" s="1"/>
  <c r="X2352" i="1"/>
  <c r="Y2352" i="1"/>
  <c r="Z2352" i="1"/>
  <c r="AA2352" i="1"/>
  <c r="AB2352" i="1"/>
  <c r="N2353" i="1"/>
  <c r="O2353" i="1"/>
  <c r="P2353" i="1"/>
  <c r="Q2353" i="1"/>
  <c r="R2353" i="1"/>
  <c r="S2353" i="1"/>
  <c r="T2353" i="1"/>
  <c r="U2353" i="1"/>
  <c r="V2353" i="1"/>
  <c r="W2353" i="1" s="1"/>
  <c r="X2353" i="1"/>
  <c r="Y2353" i="1"/>
  <c r="Z2353" i="1"/>
  <c r="AA2353" i="1"/>
  <c r="AB2353" i="1"/>
  <c r="N2354" i="1"/>
  <c r="O2354" i="1"/>
  <c r="P2354" i="1"/>
  <c r="Q2354" i="1"/>
  <c r="R2354" i="1"/>
  <c r="S2354" i="1"/>
  <c r="T2354" i="1"/>
  <c r="U2354" i="1"/>
  <c r="V2354" i="1"/>
  <c r="W2354" i="1" s="1"/>
  <c r="X2354" i="1"/>
  <c r="Y2354" i="1"/>
  <c r="Z2354" i="1"/>
  <c r="AA2354" i="1"/>
  <c r="AB2354" i="1"/>
  <c r="N2355" i="1"/>
  <c r="O2355" i="1"/>
  <c r="P2355" i="1"/>
  <c r="Q2355" i="1"/>
  <c r="R2355" i="1"/>
  <c r="S2355" i="1"/>
  <c r="T2355" i="1"/>
  <c r="U2355" i="1"/>
  <c r="V2355" i="1"/>
  <c r="W2355" i="1" s="1"/>
  <c r="X2355" i="1"/>
  <c r="Y2355" i="1"/>
  <c r="Z2355" i="1"/>
  <c r="AA2355" i="1"/>
  <c r="AB2355" i="1"/>
  <c r="N2356" i="1"/>
  <c r="O2356" i="1"/>
  <c r="P2356" i="1"/>
  <c r="Q2356" i="1"/>
  <c r="R2356" i="1"/>
  <c r="S2356" i="1"/>
  <c r="T2356" i="1"/>
  <c r="U2356" i="1"/>
  <c r="V2356" i="1"/>
  <c r="W2356" i="1" s="1"/>
  <c r="X2356" i="1"/>
  <c r="Y2356" i="1"/>
  <c r="Z2356" i="1"/>
  <c r="AA2356" i="1"/>
  <c r="AB2356" i="1"/>
  <c r="N2357" i="1"/>
  <c r="O2357" i="1"/>
  <c r="P2357" i="1"/>
  <c r="Q2357" i="1"/>
  <c r="R2357" i="1"/>
  <c r="S2357" i="1"/>
  <c r="T2357" i="1"/>
  <c r="U2357" i="1"/>
  <c r="V2357" i="1"/>
  <c r="W2357" i="1" s="1"/>
  <c r="X2357" i="1"/>
  <c r="Y2357" i="1"/>
  <c r="Z2357" i="1"/>
  <c r="AA2357" i="1"/>
  <c r="AB2357" i="1"/>
  <c r="N2358" i="1"/>
  <c r="O2358" i="1"/>
  <c r="P2358" i="1"/>
  <c r="Q2358" i="1"/>
  <c r="R2358" i="1"/>
  <c r="S2358" i="1"/>
  <c r="T2358" i="1"/>
  <c r="U2358" i="1"/>
  <c r="V2358" i="1"/>
  <c r="W2358" i="1" s="1"/>
  <c r="X2358" i="1"/>
  <c r="Y2358" i="1"/>
  <c r="Z2358" i="1"/>
  <c r="AA2358" i="1"/>
  <c r="AB2358" i="1"/>
  <c r="N2359" i="1"/>
  <c r="O2359" i="1"/>
  <c r="P2359" i="1"/>
  <c r="Q2359" i="1"/>
  <c r="R2359" i="1"/>
  <c r="S2359" i="1"/>
  <c r="T2359" i="1"/>
  <c r="U2359" i="1"/>
  <c r="V2359" i="1"/>
  <c r="W2359" i="1" s="1"/>
  <c r="X2359" i="1"/>
  <c r="Y2359" i="1"/>
  <c r="Z2359" i="1"/>
  <c r="AA2359" i="1"/>
  <c r="AB2359" i="1"/>
  <c r="N2360" i="1"/>
  <c r="O2360" i="1"/>
  <c r="P2360" i="1"/>
  <c r="Q2360" i="1"/>
  <c r="R2360" i="1"/>
  <c r="S2360" i="1"/>
  <c r="T2360" i="1"/>
  <c r="U2360" i="1"/>
  <c r="V2360" i="1"/>
  <c r="W2360" i="1" s="1"/>
  <c r="X2360" i="1"/>
  <c r="Y2360" i="1"/>
  <c r="Z2360" i="1"/>
  <c r="AA2360" i="1"/>
  <c r="AB2360" i="1"/>
  <c r="N2361" i="1"/>
  <c r="O2361" i="1"/>
  <c r="P2361" i="1"/>
  <c r="Q2361" i="1"/>
  <c r="R2361" i="1"/>
  <c r="S2361" i="1"/>
  <c r="T2361" i="1"/>
  <c r="U2361" i="1"/>
  <c r="V2361" i="1"/>
  <c r="W2361" i="1" s="1"/>
  <c r="X2361" i="1"/>
  <c r="Y2361" i="1"/>
  <c r="Z2361" i="1"/>
  <c r="AA2361" i="1"/>
  <c r="AB2361" i="1"/>
  <c r="N2362" i="1"/>
  <c r="O2362" i="1"/>
  <c r="P2362" i="1"/>
  <c r="Q2362" i="1"/>
  <c r="R2362" i="1"/>
  <c r="S2362" i="1"/>
  <c r="T2362" i="1"/>
  <c r="U2362" i="1"/>
  <c r="V2362" i="1"/>
  <c r="W2362" i="1" s="1"/>
  <c r="X2362" i="1"/>
  <c r="Y2362" i="1"/>
  <c r="Z2362" i="1"/>
  <c r="AA2362" i="1"/>
  <c r="AB2362" i="1"/>
  <c r="N2363" i="1"/>
  <c r="O2363" i="1"/>
  <c r="P2363" i="1"/>
  <c r="Q2363" i="1"/>
  <c r="R2363" i="1"/>
  <c r="S2363" i="1"/>
  <c r="T2363" i="1"/>
  <c r="U2363" i="1"/>
  <c r="V2363" i="1"/>
  <c r="W2363" i="1" s="1"/>
  <c r="X2363" i="1"/>
  <c r="Y2363" i="1"/>
  <c r="Z2363" i="1"/>
  <c r="AA2363" i="1"/>
  <c r="AB2363" i="1"/>
  <c r="N2364" i="1"/>
  <c r="O2364" i="1"/>
  <c r="P2364" i="1"/>
  <c r="Q2364" i="1"/>
  <c r="R2364" i="1"/>
  <c r="S2364" i="1"/>
  <c r="T2364" i="1"/>
  <c r="U2364" i="1"/>
  <c r="V2364" i="1"/>
  <c r="W2364" i="1" s="1"/>
  <c r="X2364" i="1"/>
  <c r="Y2364" i="1"/>
  <c r="Z2364" i="1"/>
  <c r="AA2364" i="1"/>
  <c r="AB2364" i="1"/>
  <c r="N2365" i="1"/>
  <c r="O2365" i="1"/>
  <c r="P2365" i="1"/>
  <c r="Q2365" i="1"/>
  <c r="R2365" i="1"/>
  <c r="S2365" i="1"/>
  <c r="T2365" i="1"/>
  <c r="U2365" i="1"/>
  <c r="V2365" i="1"/>
  <c r="W2365" i="1" s="1"/>
  <c r="X2365" i="1"/>
  <c r="Y2365" i="1"/>
  <c r="Z2365" i="1"/>
  <c r="AA2365" i="1"/>
  <c r="AB2365" i="1"/>
  <c r="N2366" i="1"/>
  <c r="O2366" i="1"/>
  <c r="P2366" i="1"/>
  <c r="Q2366" i="1"/>
  <c r="R2366" i="1"/>
  <c r="S2366" i="1"/>
  <c r="T2366" i="1"/>
  <c r="U2366" i="1"/>
  <c r="V2366" i="1"/>
  <c r="W2366" i="1" s="1"/>
  <c r="X2366" i="1"/>
  <c r="Y2366" i="1"/>
  <c r="Z2366" i="1"/>
  <c r="AA2366" i="1"/>
  <c r="AB2366" i="1"/>
  <c r="N2367" i="1"/>
  <c r="O2367" i="1"/>
  <c r="P2367" i="1"/>
  <c r="Q2367" i="1"/>
  <c r="R2367" i="1"/>
  <c r="S2367" i="1"/>
  <c r="T2367" i="1"/>
  <c r="U2367" i="1"/>
  <c r="V2367" i="1"/>
  <c r="W2367" i="1" s="1"/>
  <c r="X2367" i="1"/>
  <c r="Y2367" i="1"/>
  <c r="Z2367" i="1"/>
  <c r="AA2367" i="1"/>
  <c r="AB2367" i="1"/>
  <c r="N2368" i="1"/>
  <c r="O2368" i="1"/>
  <c r="P2368" i="1"/>
  <c r="Q2368" i="1"/>
  <c r="R2368" i="1"/>
  <c r="S2368" i="1"/>
  <c r="T2368" i="1"/>
  <c r="U2368" i="1"/>
  <c r="V2368" i="1"/>
  <c r="W2368" i="1" s="1"/>
  <c r="X2368" i="1"/>
  <c r="Y2368" i="1"/>
  <c r="Z2368" i="1"/>
  <c r="AA2368" i="1"/>
  <c r="AB2368" i="1"/>
  <c r="N2369" i="1"/>
  <c r="O2369" i="1"/>
  <c r="P2369" i="1"/>
  <c r="Q2369" i="1"/>
  <c r="R2369" i="1"/>
  <c r="S2369" i="1"/>
  <c r="T2369" i="1"/>
  <c r="U2369" i="1"/>
  <c r="V2369" i="1"/>
  <c r="W2369" i="1" s="1"/>
  <c r="X2369" i="1"/>
  <c r="Y2369" i="1"/>
  <c r="Z2369" i="1"/>
  <c r="AA2369" i="1"/>
  <c r="AB2369" i="1"/>
  <c r="N2370" i="1"/>
  <c r="O2370" i="1"/>
  <c r="P2370" i="1"/>
  <c r="Q2370" i="1"/>
  <c r="R2370" i="1"/>
  <c r="S2370" i="1"/>
  <c r="T2370" i="1"/>
  <c r="U2370" i="1"/>
  <c r="V2370" i="1"/>
  <c r="W2370" i="1" s="1"/>
  <c r="X2370" i="1"/>
  <c r="Y2370" i="1"/>
  <c r="Z2370" i="1"/>
  <c r="AA2370" i="1"/>
  <c r="AB2370" i="1"/>
  <c r="N2371" i="1"/>
  <c r="O2371" i="1"/>
  <c r="P2371" i="1"/>
  <c r="Q2371" i="1"/>
  <c r="R2371" i="1"/>
  <c r="S2371" i="1"/>
  <c r="T2371" i="1"/>
  <c r="U2371" i="1"/>
  <c r="V2371" i="1"/>
  <c r="W2371" i="1" s="1"/>
  <c r="X2371" i="1"/>
  <c r="Y2371" i="1"/>
  <c r="Z2371" i="1"/>
  <c r="AA2371" i="1"/>
  <c r="AB2371" i="1"/>
  <c r="N2372" i="1"/>
  <c r="O2372" i="1"/>
  <c r="P2372" i="1"/>
  <c r="Q2372" i="1"/>
  <c r="R2372" i="1"/>
  <c r="S2372" i="1"/>
  <c r="T2372" i="1"/>
  <c r="U2372" i="1"/>
  <c r="V2372" i="1"/>
  <c r="W2372" i="1" s="1"/>
  <c r="X2372" i="1"/>
  <c r="Y2372" i="1"/>
  <c r="Z2372" i="1"/>
  <c r="AA2372" i="1"/>
  <c r="AB2372" i="1"/>
  <c r="N2373" i="1"/>
  <c r="O2373" i="1"/>
  <c r="P2373" i="1"/>
  <c r="Q2373" i="1"/>
  <c r="R2373" i="1"/>
  <c r="S2373" i="1"/>
  <c r="T2373" i="1"/>
  <c r="U2373" i="1"/>
  <c r="V2373" i="1"/>
  <c r="W2373" i="1" s="1"/>
  <c r="X2373" i="1"/>
  <c r="Y2373" i="1"/>
  <c r="Z2373" i="1"/>
  <c r="AA2373" i="1"/>
  <c r="AB2373" i="1"/>
  <c r="N2374" i="1"/>
  <c r="O2374" i="1"/>
  <c r="P2374" i="1"/>
  <c r="Q2374" i="1"/>
  <c r="R2374" i="1"/>
  <c r="S2374" i="1"/>
  <c r="T2374" i="1"/>
  <c r="U2374" i="1"/>
  <c r="V2374" i="1"/>
  <c r="W2374" i="1" s="1"/>
  <c r="X2374" i="1"/>
  <c r="Y2374" i="1"/>
  <c r="Z2374" i="1"/>
  <c r="AA2374" i="1"/>
  <c r="AB2374" i="1"/>
  <c r="N2375" i="1"/>
  <c r="O2375" i="1"/>
  <c r="P2375" i="1"/>
  <c r="Q2375" i="1"/>
  <c r="R2375" i="1"/>
  <c r="S2375" i="1"/>
  <c r="T2375" i="1"/>
  <c r="U2375" i="1"/>
  <c r="V2375" i="1"/>
  <c r="W2375" i="1" s="1"/>
  <c r="X2375" i="1"/>
  <c r="Y2375" i="1"/>
  <c r="Z2375" i="1"/>
  <c r="AA2375" i="1"/>
  <c r="AB2375" i="1"/>
  <c r="N2376" i="1"/>
  <c r="O2376" i="1"/>
  <c r="P2376" i="1"/>
  <c r="Q2376" i="1"/>
  <c r="R2376" i="1"/>
  <c r="S2376" i="1"/>
  <c r="T2376" i="1"/>
  <c r="U2376" i="1"/>
  <c r="V2376" i="1"/>
  <c r="W2376" i="1" s="1"/>
  <c r="X2376" i="1"/>
  <c r="Y2376" i="1"/>
  <c r="Z2376" i="1"/>
  <c r="AA2376" i="1"/>
  <c r="AB2376" i="1"/>
  <c r="N2377" i="1"/>
  <c r="O2377" i="1"/>
  <c r="P2377" i="1"/>
  <c r="Q2377" i="1"/>
  <c r="R2377" i="1"/>
  <c r="S2377" i="1"/>
  <c r="T2377" i="1"/>
  <c r="U2377" i="1"/>
  <c r="V2377" i="1"/>
  <c r="W2377" i="1" s="1"/>
  <c r="X2377" i="1"/>
  <c r="Y2377" i="1"/>
  <c r="Z2377" i="1"/>
  <c r="AA2377" i="1"/>
  <c r="AB2377" i="1"/>
  <c r="N2378" i="1"/>
  <c r="O2378" i="1"/>
  <c r="P2378" i="1"/>
  <c r="Q2378" i="1"/>
  <c r="R2378" i="1"/>
  <c r="S2378" i="1"/>
  <c r="T2378" i="1"/>
  <c r="U2378" i="1"/>
  <c r="V2378" i="1"/>
  <c r="W2378" i="1" s="1"/>
  <c r="X2378" i="1"/>
  <c r="Y2378" i="1"/>
  <c r="Z2378" i="1"/>
  <c r="AA2378" i="1"/>
  <c r="AB2378" i="1"/>
  <c r="N2379" i="1"/>
  <c r="O2379" i="1"/>
  <c r="P2379" i="1"/>
  <c r="Q2379" i="1"/>
  <c r="R2379" i="1"/>
  <c r="S2379" i="1"/>
  <c r="T2379" i="1"/>
  <c r="U2379" i="1"/>
  <c r="V2379" i="1"/>
  <c r="W2379" i="1" s="1"/>
  <c r="X2379" i="1"/>
  <c r="Y2379" i="1"/>
  <c r="Z2379" i="1"/>
  <c r="AA2379" i="1"/>
  <c r="AB2379" i="1"/>
  <c r="N2380" i="1"/>
  <c r="O2380" i="1"/>
  <c r="P2380" i="1"/>
  <c r="Q2380" i="1"/>
  <c r="R2380" i="1"/>
  <c r="S2380" i="1"/>
  <c r="T2380" i="1"/>
  <c r="U2380" i="1"/>
  <c r="V2380" i="1"/>
  <c r="W2380" i="1" s="1"/>
  <c r="X2380" i="1"/>
  <c r="Y2380" i="1"/>
  <c r="Z2380" i="1"/>
  <c r="AA2380" i="1"/>
  <c r="AB2380" i="1"/>
  <c r="N2381" i="1"/>
  <c r="O2381" i="1"/>
  <c r="P2381" i="1"/>
  <c r="Q2381" i="1"/>
  <c r="R2381" i="1"/>
  <c r="S2381" i="1"/>
  <c r="T2381" i="1"/>
  <c r="U2381" i="1"/>
  <c r="V2381" i="1"/>
  <c r="W2381" i="1" s="1"/>
  <c r="X2381" i="1"/>
  <c r="Y2381" i="1"/>
  <c r="Z2381" i="1"/>
  <c r="AA2381" i="1"/>
  <c r="AB2381" i="1"/>
  <c r="N2382" i="1"/>
  <c r="O2382" i="1"/>
  <c r="P2382" i="1"/>
  <c r="Q2382" i="1"/>
  <c r="R2382" i="1"/>
  <c r="S2382" i="1"/>
  <c r="T2382" i="1"/>
  <c r="U2382" i="1"/>
  <c r="V2382" i="1"/>
  <c r="W2382" i="1" s="1"/>
  <c r="X2382" i="1"/>
  <c r="Y2382" i="1"/>
  <c r="Z2382" i="1"/>
  <c r="AA2382" i="1"/>
  <c r="AB2382" i="1"/>
  <c r="N2383" i="1"/>
  <c r="O2383" i="1"/>
  <c r="P2383" i="1"/>
  <c r="Q2383" i="1"/>
  <c r="R2383" i="1"/>
  <c r="S2383" i="1"/>
  <c r="T2383" i="1"/>
  <c r="U2383" i="1"/>
  <c r="V2383" i="1"/>
  <c r="W2383" i="1" s="1"/>
  <c r="X2383" i="1"/>
  <c r="Y2383" i="1"/>
  <c r="Z2383" i="1"/>
  <c r="AA2383" i="1"/>
  <c r="AB2383" i="1"/>
  <c r="N2384" i="1"/>
  <c r="O2384" i="1"/>
  <c r="P2384" i="1"/>
  <c r="Q2384" i="1"/>
  <c r="R2384" i="1"/>
  <c r="S2384" i="1"/>
  <c r="T2384" i="1"/>
  <c r="U2384" i="1"/>
  <c r="V2384" i="1"/>
  <c r="W2384" i="1" s="1"/>
  <c r="X2384" i="1"/>
  <c r="Y2384" i="1"/>
  <c r="Z2384" i="1"/>
  <c r="AA2384" i="1"/>
  <c r="AB2384" i="1"/>
  <c r="N2385" i="1"/>
  <c r="O2385" i="1"/>
  <c r="P2385" i="1"/>
  <c r="Q2385" i="1"/>
  <c r="R2385" i="1"/>
  <c r="S2385" i="1"/>
  <c r="T2385" i="1"/>
  <c r="U2385" i="1"/>
  <c r="V2385" i="1"/>
  <c r="W2385" i="1" s="1"/>
  <c r="X2385" i="1"/>
  <c r="Y2385" i="1"/>
  <c r="Z2385" i="1"/>
  <c r="AA2385" i="1"/>
  <c r="AB2385" i="1"/>
  <c r="N2386" i="1"/>
  <c r="O2386" i="1"/>
  <c r="P2386" i="1"/>
  <c r="Q2386" i="1"/>
  <c r="R2386" i="1"/>
  <c r="S2386" i="1"/>
  <c r="T2386" i="1"/>
  <c r="U2386" i="1"/>
  <c r="V2386" i="1"/>
  <c r="W2386" i="1" s="1"/>
  <c r="X2386" i="1"/>
  <c r="Y2386" i="1"/>
  <c r="Z2386" i="1"/>
  <c r="AA2386" i="1"/>
  <c r="AB2386" i="1"/>
  <c r="N2387" i="1"/>
  <c r="O2387" i="1"/>
  <c r="P2387" i="1"/>
  <c r="Q2387" i="1"/>
  <c r="R2387" i="1"/>
  <c r="S2387" i="1"/>
  <c r="T2387" i="1"/>
  <c r="U2387" i="1"/>
  <c r="V2387" i="1"/>
  <c r="W2387" i="1" s="1"/>
  <c r="X2387" i="1"/>
  <c r="Y2387" i="1"/>
  <c r="Z2387" i="1"/>
  <c r="AA2387" i="1"/>
  <c r="AB2387" i="1"/>
  <c r="N2388" i="1"/>
  <c r="O2388" i="1"/>
  <c r="P2388" i="1"/>
  <c r="Q2388" i="1"/>
  <c r="R2388" i="1"/>
  <c r="S2388" i="1"/>
  <c r="T2388" i="1"/>
  <c r="U2388" i="1"/>
  <c r="V2388" i="1"/>
  <c r="W2388" i="1" s="1"/>
  <c r="X2388" i="1"/>
  <c r="Y2388" i="1"/>
  <c r="Z2388" i="1"/>
  <c r="AA2388" i="1"/>
  <c r="AB2388" i="1"/>
  <c r="N2389" i="1"/>
  <c r="O2389" i="1"/>
  <c r="P2389" i="1"/>
  <c r="Q2389" i="1"/>
  <c r="R2389" i="1"/>
  <c r="S2389" i="1"/>
  <c r="T2389" i="1"/>
  <c r="U2389" i="1"/>
  <c r="V2389" i="1"/>
  <c r="W2389" i="1" s="1"/>
  <c r="X2389" i="1"/>
  <c r="Y2389" i="1"/>
  <c r="Z2389" i="1"/>
  <c r="AA2389" i="1"/>
  <c r="AB2389" i="1"/>
  <c r="N2390" i="1"/>
  <c r="O2390" i="1"/>
  <c r="P2390" i="1"/>
  <c r="Q2390" i="1"/>
  <c r="R2390" i="1"/>
  <c r="S2390" i="1"/>
  <c r="T2390" i="1"/>
  <c r="U2390" i="1"/>
  <c r="V2390" i="1"/>
  <c r="W2390" i="1" s="1"/>
  <c r="X2390" i="1"/>
  <c r="Y2390" i="1"/>
  <c r="Z2390" i="1"/>
  <c r="AA2390" i="1"/>
  <c r="AB2390" i="1"/>
  <c r="N2391" i="1"/>
  <c r="O2391" i="1"/>
  <c r="P2391" i="1"/>
  <c r="Q2391" i="1"/>
  <c r="R2391" i="1"/>
  <c r="S2391" i="1"/>
  <c r="T2391" i="1"/>
  <c r="U2391" i="1"/>
  <c r="V2391" i="1"/>
  <c r="W2391" i="1" s="1"/>
  <c r="X2391" i="1"/>
  <c r="Y2391" i="1"/>
  <c r="Z2391" i="1"/>
  <c r="AA2391" i="1"/>
  <c r="AB2391" i="1"/>
  <c r="N2392" i="1"/>
  <c r="O2392" i="1"/>
  <c r="P2392" i="1"/>
  <c r="Q2392" i="1"/>
  <c r="R2392" i="1"/>
  <c r="S2392" i="1"/>
  <c r="T2392" i="1"/>
  <c r="U2392" i="1"/>
  <c r="V2392" i="1"/>
  <c r="W2392" i="1" s="1"/>
  <c r="X2392" i="1"/>
  <c r="Y2392" i="1"/>
  <c r="Z2392" i="1"/>
  <c r="AA2392" i="1"/>
  <c r="AB2392" i="1"/>
  <c r="N2393" i="1"/>
  <c r="O2393" i="1"/>
  <c r="P2393" i="1"/>
  <c r="Q2393" i="1"/>
  <c r="R2393" i="1"/>
  <c r="S2393" i="1"/>
  <c r="T2393" i="1"/>
  <c r="U2393" i="1"/>
  <c r="V2393" i="1"/>
  <c r="W2393" i="1" s="1"/>
  <c r="X2393" i="1"/>
  <c r="Y2393" i="1"/>
  <c r="Z2393" i="1"/>
  <c r="AA2393" i="1"/>
  <c r="AB2393" i="1"/>
  <c r="N2394" i="1"/>
  <c r="O2394" i="1"/>
  <c r="P2394" i="1"/>
  <c r="Q2394" i="1"/>
  <c r="R2394" i="1"/>
  <c r="S2394" i="1"/>
  <c r="T2394" i="1"/>
  <c r="U2394" i="1"/>
  <c r="V2394" i="1"/>
  <c r="W2394" i="1" s="1"/>
  <c r="X2394" i="1"/>
  <c r="Y2394" i="1"/>
  <c r="Z2394" i="1"/>
  <c r="AA2394" i="1"/>
  <c r="AB2394" i="1"/>
  <c r="N2395" i="1"/>
  <c r="O2395" i="1"/>
  <c r="P2395" i="1"/>
  <c r="Q2395" i="1"/>
  <c r="R2395" i="1"/>
  <c r="S2395" i="1"/>
  <c r="T2395" i="1"/>
  <c r="U2395" i="1"/>
  <c r="V2395" i="1"/>
  <c r="W2395" i="1" s="1"/>
  <c r="X2395" i="1"/>
  <c r="Y2395" i="1"/>
  <c r="Z2395" i="1"/>
  <c r="AA2395" i="1"/>
  <c r="AB2395" i="1"/>
  <c r="N2396" i="1"/>
  <c r="O2396" i="1"/>
  <c r="P2396" i="1"/>
  <c r="Q2396" i="1"/>
  <c r="R2396" i="1"/>
  <c r="S2396" i="1"/>
  <c r="T2396" i="1"/>
  <c r="U2396" i="1"/>
  <c r="V2396" i="1"/>
  <c r="W2396" i="1" s="1"/>
  <c r="X2396" i="1"/>
  <c r="Y2396" i="1"/>
  <c r="Z2396" i="1"/>
  <c r="AA2396" i="1"/>
  <c r="AB2396" i="1"/>
  <c r="N2397" i="1"/>
  <c r="O2397" i="1"/>
  <c r="P2397" i="1"/>
  <c r="Q2397" i="1"/>
  <c r="R2397" i="1"/>
  <c r="S2397" i="1"/>
  <c r="T2397" i="1"/>
  <c r="U2397" i="1"/>
  <c r="V2397" i="1"/>
  <c r="W2397" i="1" s="1"/>
  <c r="X2397" i="1"/>
  <c r="Y2397" i="1"/>
  <c r="Z2397" i="1"/>
  <c r="AA2397" i="1"/>
  <c r="AB2397" i="1"/>
  <c r="N2398" i="1"/>
  <c r="O2398" i="1"/>
  <c r="P2398" i="1"/>
  <c r="Q2398" i="1"/>
  <c r="R2398" i="1"/>
  <c r="S2398" i="1"/>
  <c r="T2398" i="1"/>
  <c r="U2398" i="1"/>
  <c r="V2398" i="1"/>
  <c r="W2398" i="1" s="1"/>
  <c r="X2398" i="1"/>
  <c r="Y2398" i="1"/>
  <c r="Z2398" i="1"/>
  <c r="AA2398" i="1"/>
  <c r="AB2398" i="1"/>
  <c r="N2399" i="1"/>
  <c r="O2399" i="1"/>
  <c r="P2399" i="1"/>
  <c r="Q2399" i="1"/>
  <c r="R2399" i="1"/>
  <c r="S2399" i="1"/>
  <c r="T2399" i="1"/>
  <c r="U2399" i="1"/>
  <c r="V2399" i="1"/>
  <c r="W2399" i="1" s="1"/>
  <c r="X2399" i="1"/>
  <c r="Y2399" i="1"/>
  <c r="Z2399" i="1"/>
  <c r="AA2399" i="1"/>
  <c r="AB2399" i="1"/>
  <c r="N2400" i="1"/>
  <c r="O2400" i="1"/>
  <c r="P2400" i="1"/>
  <c r="Q2400" i="1"/>
  <c r="R2400" i="1"/>
  <c r="S2400" i="1"/>
  <c r="T2400" i="1"/>
  <c r="U2400" i="1"/>
  <c r="V2400" i="1"/>
  <c r="W2400" i="1" s="1"/>
  <c r="X2400" i="1"/>
  <c r="Y2400" i="1"/>
  <c r="Z2400" i="1"/>
  <c r="AA2400" i="1"/>
  <c r="AB2400" i="1"/>
  <c r="N2401" i="1"/>
  <c r="O2401" i="1"/>
  <c r="P2401" i="1"/>
  <c r="Q2401" i="1"/>
  <c r="R2401" i="1"/>
  <c r="S2401" i="1"/>
  <c r="T2401" i="1"/>
  <c r="U2401" i="1"/>
  <c r="V2401" i="1"/>
  <c r="W2401" i="1" s="1"/>
  <c r="X2401" i="1"/>
  <c r="Y2401" i="1"/>
  <c r="Z2401" i="1"/>
  <c r="AA2401" i="1"/>
  <c r="AB2401" i="1"/>
  <c r="N2402" i="1"/>
  <c r="O2402" i="1"/>
  <c r="P2402" i="1"/>
  <c r="Q2402" i="1"/>
  <c r="R2402" i="1"/>
  <c r="S2402" i="1"/>
  <c r="T2402" i="1"/>
  <c r="U2402" i="1"/>
  <c r="V2402" i="1"/>
  <c r="W2402" i="1" s="1"/>
  <c r="X2402" i="1"/>
  <c r="Y2402" i="1"/>
  <c r="Z2402" i="1"/>
  <c r="AA2402" i="1"/>
  <c r="AB2402" i="1"/>
  <c r="N2403" i="1"/>
  <c r="O2403" i="1"/>
  <c r="P2403" i="1"/>
  <c r="Q2403" i="1"/>
  <c r="R2403" i="1"/>
  <c r="S2403" i="1"/>
  <c r="T2403" i="1"/>
  <c r="U2403" i="1"/>
  <c r="V2403" i="1"/>
  <c r="W2403" i="1" s="1"/>
  <c r="X2403" i="1"/>
  <c r="Y2403" i="1"/>
  <c r="Z2403" i="1"/>
  <c r="AA2403" i="1"/>
  <c r="AB2403" i="1"/>
  <c r="N2404" i="1"/>
  <c r="O2404" i="1"/>
  <c r="P2404" i="1"/>
  <c r="Q2404" i="1"/>
  <c r="R2404" i="1"/>
  <c r="S2404" i="1"/>
  <c r="T2404" i="1"/>
  <c r="U2404" i="1"/>
  <c r="V2404" i="1"/>
  <c r="W2404" i="1" s="1"/>
  <c r="X2404" i="1"/>
  <c r="Y2404" i="1"/>
  <c r="Z2404" i="1"/>
  <c r="AA2404" i="1"/>
  <c r="AB2404" i="1"/>
  <c r="N2405" i="1"/>
  <c r="O2405" i="1"/>
  <c r="P2405" i="1"/>
  <c r="Q2405" i="1"/>
  <c r="R2405" i="1"/>
  <c r="S2405" i="1"/>
  <c r="T2405" i="1"/>
  <c r="U2405" i="1"/>
  <c r="V2405" i="1"/>
  <c r="W2405" i="1" s="1"/>
  <c r="X2405" i="1"/>
  <c r="Y2405" i="1"/>
  <c r="Z2405" i="1"/>
  <c r="AA2405" i="1"/>
  <c r="AB2405" i="1"/>
  <c r="N2406" i="1"/>
  <c r="O2406" i="1"/>
  <c r="P2406" i="1"/>
  <c r="Q2406" i="1"/>
  <c r="R2406" i="1"/>
  <c r="S2406" i="1"/>
  <c r="T2406" i="1"/>
  <c r="U2406" i="1"/>
  <c r="V2406" i="1"/>
  <c r="W2406" i="1" s="1"/>
  <c r="X2406" i="1"/>
  <c r="Y2406" i="1"/>
  <c r="Z2406" i="1"/>
  <c r="AA2406" i="1"/>
  <c r="AB2406" i="1"/>
  <c r="N2407" i="1"/>
  <c r="O2407" i="1"/>
  <c r="P2407" i="1"/>
  <c r="Q2407" i="1"/>
  <c r="R2407" i="1"/>
  <c r="S2407" i="1"/>
  <c r="T2407" i="1"/>
  <c r="U2407" i="1"/>
  <c r="V2407" i="1"/>
  <c r="W2407" i="1" s="1"/>
  <c r="X2407" i="1"/>
  <c r="Y2407" i="1"/>
  <c r="Z2407" i="1"/>
  <c r="AA2407" i="1"/>
  <c r="AB2407" i="1"/>
  <c r="N2408" i="1"/>
  <c r="O2408" i="1"/>
  <c r="P2408" i="1"/>
  <c r="Q2408" i="1"/>
  <c r="R2408" i="1"/>
  <c r="S2408" i="1"/>
  <c r="T2408" i="1"/>
  <c r="U2408" i="1"/>
  <c r="V2408" i="1"/>
  <c r="W2408" i="1" s="1"/>
  <c r="X2408" i="1"/>
  <c r="Y2408" i="1"/>
  <c r="Z2408" i="1"/>
  <c r="AA2408" i="1"/>
  <c r="AB2408" i="1"/>
  <c r="N2409" i="1"/>
  <c r="O2409" i="1"/>
  <c r="P2409" i="1"/>
  <c r="Q2409" i="1"/>
  <c r="R2409" i="1"/>
  <c r="S2409" i="1"/>
  <c r="T2409" i="1"/>
  <c r="U2409" i="1"/>
  <c r="V2409" i="1"/>
  <c r="W2409" i="1" s="1"/>
  <c r="X2409" i="1"/>
  <c r="Y2409" i="1"/>
  <c r="Z2409" i="1"/>
  <c r="AA2409" i="1"/>
  <c r="AB2409" i="1"/>
  <c r="N2410" i="1"/>
  <c r="O2410" i="1"/>
  <c r="P2410" i="1"/>
  <c r="Q2410" i="1"/>
  <c r="R2410" i="1"/>
  <c r="S2410" i="1"/>
  <c r="T2410" i="1"/>
  <c r="U2410" i="1"/>
  <c r="V2410" i="1"/>
  <c r="W2410" i="1" s="1"/>
  <c r="X2410" i="1"/>
  <c r="Y2410" i="1"/>
  <c r="Z2410" i="1"/>
  <c r="AA2410" i="1"/>
  <c r="AB2410" i="1"/>
  <c r="N2411" i="1"/>
  <c r="O2411" i="1"/>
  <c r="P2411" i="1"/>
  <c r="Q2411" i="1"/>
  <c r="R2411" i="1"/>
  <c r="S2411" i="1"/>
  <c r="T2411" i="1"/>
  <c r="U2411" i="1"/>
  <c r="V2411" i="1"/>
  <c r="W2411" i="1" s="1"/>
  <c r="X2411" i="1"/>
  <c r="Y2411" i="1"/>
  <c r="Z2411" i="1"/>
  <c r="AA2411" i="1"/>
  <c r="AB2411" i="1"/>
  <c r="N2412" i="1"/>
  <c r="O2412" i="1"/>
  <c r="P2412" i="1"/>
  <c r="Q2412" i="1"/>
  <c r="R2412" i="1"/>
  <c r="S2412" i="1"/>
  <c r="T2412" i="1"/>
  <c r="U2412" i="1"/>
  <c r="V2412" i="1"/>
  <c r="W2412" i="1" s="1"/>
  <c r="X2412" i="1"/>
  <c r="Y2412" i="1"/>
  <c r="Z2412" i="1"/>
  <c r="AA2412" i="1"/>
  <c r="AB2412" i="1"/>
  <c r="N2413" i="1"/>
  <c r="O2413" i="1"/>
  <c r="P2413" i="1"/>
  <c r="Q2413" i="1"/>
  <c r="R2413" i="1"/>
  <c r="S2413" i="1"/>
  <c r="T2413" i="1"/>
  <c r="U2413" i="1"/>
  <c r="V2413" i="1"/>
  <c r="W2413" i="1" s="1"/>
  <c r="X2413" i="1"/>
  <c r="Y2413" i="1"/>
  <c r="Z2413" i="1"/>
  <c r="AA2413" i="1"/>
  <c r="AB2413" i="1"/>
  <c r="N2414" i="1"/>
  <c r="O2414" i="1"/>
  <c r="P2414" i="1"/>
  <c r="Q2414" i="1"/>
  <c r="R2414" i="1"/>
  <c r="S2414" i="1"/>
  <c r="T2414" i="1"/>
  <c r="U2414" i="1"/>
  <c r="V2414" i="1"/>
  <c r="W2414" i="1" s="1"/>
  <c r="X2414" i="1"/>
  <c r="Y2414" i="1"/>
  <c r="Z2414" i="1"/>
  <c r="AA2414" i="1"/>
  <c r="AB2414" i="1"/>
  <c r="N2415" i="1"/>
  <c r="O2415" i="1"/>
  <c r="P2415" i="1"/>
  <c r="Q2415" i="1"/>
  <c r="R2415" i="1"/>
  <c r="S2415" i="1"/>
  <c r="T2415" i="1"/>
  <c r="U2415" i="1"/>
  <c r="V2415" i="1"/>
  <c r="W2415" i="1" s="1"/>
  <c r="X2415" i="1"/>
  <c r="Y2415" i="1"/>
  <c r="Z2415" i="1"/>
  <c r="AA2415" i="1"/>
  <c r="AB2415" i="1"/>
  <c r="N2416" i="1"/>
  <c r="O2416" i="1"/>
  <c r="P2416" i="1"/>
  <c r="Q2416" i="1"/>
  <c r="R2416" i="1"/>
  <c r="S2416" i="1"/>
  <c r="T2416" i="1"/>
  <c r="U2416" i="1"/>
  <c r="V2416" i="1"/>
  <c r="W2416" i="1" s="1"/>
  <c r="X2416" i="1"/>
  <c r="Y2416" i="1"/>
  <c r="Z2416" i="1"/>
  <c r="AA2416" i="1"/>
  <c r="AB2416" i="1"/>
  <c r="N2417" i="1"/>
  <c r="O2417" i="1"/>
  <c r="P2417" i="1"/>
  <c r="Q2417" i="1"/>
  <c r="R2417" i="1"/>
  <c r="S2417" i="1"/>
  <c r="T2417" i="1"/>
  <c r="U2417" i="1"/>
  <c r="V2417" i="1"/>
  <c r="W2417" i="1" s="1"/>
  <c r="X2417" i="1"/>
  <c r="Y2417" i="1"/>
  <c r="Z2417" i="1"/>
  <c r="AA2417" i="1"/>
  <c r="AB2417" i="1"/>
  <c r="N2418" i="1"/>
  <c r="O2418" i="1"/>
  <c r="P2418" i="1"/>
  <c r="Q2418" i="1"/>
  <c r="R2418" i="1"/>
  <c r="S2418" i="1"/>
  <c r="T2418" i="1"/>
  <c r="U2418" i="1"/>
  <c r="V2418" i="1"/>
  <c r="W2418" i="1" s="1"/>
  <c r="X2418" i="1"/>
  <c r="Y2418" i="1"/>
  <c r="Z2418" i="1"/>
  <c r="AA2418" i="1"/>
  <c r="AB2418" i="1"/>
  <c r="N2419" i="1"/>
  <c r="O2419" i="1"/>
  <c r="P2419" i="1"/>
  <c r="Q2419" i="1"/>
  <c r="R2419" i="1"/>
  <c r="S2419" i="1"/>
  <c r="T2419" i="1"/>
  <c r="U2419" i="1"/>
  <c r="V2419" i="1"/>
  <c r="W2419" i="1" s="1"/>
  <c r="X2419" i="1"/>
  <c r="Y2419" i="1"/>
  <c r="Z2419" i="1"/>
  <c r="AA2419" i="1"/>
  <c r="AB2419" i="1"/>
  <c r="N2420" i="1"/>
  <c r="O2420" i="1"/>
  <c r="P2420" i="1"/>
  <c r="Q2420" i="1"/>
  <c r="R2420" i="1"/>
  <c r="S2420" i="1"/>
  <c r="T2420" i="1"/>
  <c r="U2420" i="1"/>
  <c r="V2420" i="1"/>
  <c r="W2420" i="1" s="1"/>
  <c r="X2420" i="1"/>
  <c r="Y2420" i="1"/>
  <c r="Z2420" i="1"/>
  <c r="AA2420" i="1"/>
  <c r="AB2420" i="1"/>
  <c r="N2421" i="1"/>
  <c r="O2421" i="1"/>
  <c r="P2421" i="1"/>
  <c r="Q2421" i="1"/>
  <c r="R2421" i="1"/>
  <c r="S2421" i="1"/>
  <c r="T2421" i="1"/>
  <c r="U2421" i="1"/>
  <c r="V2421" i="1"/>
  <c r="W2421" i="1" s="1"/>
  <c r="X2421" i="1"/>
  <c r="Y2421" i="1"/>
  <c r="Z2421" i="1"/>
  <c r="AA2421" i="1"/>
  <c r="AB2421" i="1"/>
  <c r="N2422" i="1"/>
  <c r="O2422" i="1"/>
  <c r="P2422" i="1"/>
  <c r="Q2422" i="1"/>
  <c r="R2422" i="1"/>
  <c r="S2422" i="1"/>
  <c r="T2422" i="1"/>
  <c r="U2422" i="1"/>
  <c r="V2422" i="1"/>
  <c r="W2422" i="1" s="1"/>
  <c r="X2422" i="1"/>
  <c r="Y2422" i="1"/>
  <c r="Z2422" i="1"/>
  <c r="AA2422" i="1"/>
  <c r="AB2422" i="1"/>
  <c r="N2423" i="1"/>
  <c r="O2423" i="1"/>
  <c r="P2423" i="1"/>
  <c r="Q2423" i="1"/>
  <c r="R2423" i="1"/>
  <c r="S2423" i="1"/>
  <c r="T2423" i="1"/>
  <c r="U2423" i="1"/>
  <c r="V2423" i="1"/>
  <c r="W2423" i="1" s="1"/>
  <c r="X2423" i="1"/>
  <c r="Y2423" i="1"/>
  <c r="Z2423" i="1"/>
  <c r="AA2423" i="1"/>
  <c r="AB2423" i="1"/>
  <c r="N2424" i="1"/>
  <c r="O2424" i="1"/>
  <c r="P2424" i="1"/>
  <c r="Q2424" i="1"/>
  <c r="R2424" i="1"/>
  <c r="S2424" i="1"/>
  <c r="T2424" i="1"/>
  <c r="U2424" i="1"/>
  <c r="V2424" i="1"/>
  <c r="W2424" i="1" s="1"/>
  <c r="X2424" i="1"/>
  <c r="Y2424" i="1"/>
  <c r="Z2424" i="1"/>
  <c r="AA2424" i="1"/>
  <c r="AB2424" i="1"/>
  <c r="N2425" i="1"/>
  <c r="O2425" i="1"/>
  <c r="P2425" i="1"/>
  <c r="Q2425" i="1"/>
  <c r="R2425" i="1"/>
  <c r="S2425" i="1"/>
  <c r="T2425" i="1"/>
  <c r="U2425" i="1"/>
  <c r="V2425" i="1"/>
  <c r="W2425" i="1" s="1"/>
  <c r="X2425" i="1"/>
  <c r="Y2425" i="1"/>
  <c r="Z2425" i="1"/>
  <c r="AA2425" i="1"/>
  <c r="AB2425" i="1"/>
  <c r="N2426" i="1"/>
  <c r="O2426" i="1"/>
  <c r="P2426" i="1"/>
  <c r="Q2426" i="1"/>
  <c r="R2426" i="1"/>
  <c r="S2426" i="1"/>
  <c r="T2426" i="1"/>
  <c r="U2426" i="1"/>
  <c r="V2426" i="1"/>
  <c r="W2426" i="1" s="1"/>
  <c r="X2426" i="1"/>
  <c r="Y2426" i="1"/>
  <c r="Z2426" i="1"/>
  <c r="AA2426" i="1"/>
  <c r="AB2426" i="1"/>
  <c r="N2427" i="1"/>
  <c r="O2427" i="1"/>
  <c r="P2427" i="1"/>
  <c r="Q2427" i="1"/>
  <c r="R2427" i="1"/>
  <c r="S2427" i="1"/>
  <c r="T2427" i="1"/>
  <c r="U2427" i="1"/>
  <c r="V2427" i="1"/>
  <c r="W2427" i="1" s="1"/>
  <c r="X2427" i="1"/>
  <c r="Y2427" i="1"/>
  <c r="Z2427" i="1"/>
  <c r="AA2427" i="1"/>
  <c r="AB2427" i="1"/>
  <c r="N2428" i="1"/>
  <c r="O2428" i="1"/>
  <c r="P2428" i="1"/>
  <c r="Q2428" i="1"/>
  <c r="R2428" i="1"/>
  <c r="S2428" i="1"/>
  <c r="T2428" i="1"/>
  <c r="U2428" i="1"/>
  <c r="V2428" i="1"/>
  <c r="W2428" i="1" s="1"/>
  <c r="X2428" i="1"/>
  <c r="Y2428" i="1"/>
  <c r="Z2428" i="1"/>
  <c r="AA2428" i="1"/>
  <c r="AB2428" i="1"/>
  <c r="N2429" i="1"/>
  <c r="O2429" i="1"/>
  <c r="P2429" i="1"/>
  <c r="Q2429" i="1"/>
  <c r="R2429" i="1"/>
  <c r="S2429" i="1"/>
  <c r="T2429" i="1"/>
  <c r="U2429" i="1"/>
  <c r="V2429" i="1"/>
  <c r="W2429" i="1" s="1"/>
  <c r="X2429" i="1"/>
  <c r="Y2429" i="1"/>
  <c r="Z2429" i="1"/>
  <c r="AA2429" i="1"/>
  <c r="AB2429" i="1"/>
  <c r="N2430" i="1"/>
  <c r="O2430" i="1"/>
  <c r="P2430" i="1"/>
  <c r="Q2430" i="1"/>
  <c r="R2430" i="1"/>
  <c r="S2430" i="1"/>
  <c r="T2430" i="1"/>
  <c r="U2430" i="1"/>
  <c r="V2430" i="1"/>
  <c r="W2430" i="1" s="1"/>
  <c r="X2430" i="1"/>
  <c r="Y2430" i="1"/>
  <c r="Z2430" i="1"/>
  <c r="AA2430" i="1"/>
  <c r="AB2430" i="1"/>
  <c r="N2431" i="1"/>
  <c r="O2431" i="1"/>
  <c r="P2431" i="1"/>
  <c r="Q2431" i="1"/>
  <c r="R2431" i="1"/>
  <c r="S2431" i="1"/>
  <c r="T2431" i="1"/>
  <c r="U2431" i="1"/>
  <c r="V2431" i="1"/>
  <c r="W2431" i="1" s="1"/>
  <c r="X2431" i="1"/>
  <c r="Y2431" i="1"/>
  <c r="Z2431" i="1"/>
  <c r="AA2431" i="1"/>
  <c r="AB2431" i="1"/>
  <c r="N2432" i="1"/>
  <c r="O2432" i="1"/>
  <c r="P2432" i="1"/>
  <c r="Q2432" i="1"/>
  <c r="R2432" i="1"/>
  <c r="S2432" i="1"/>
  <c r="T2432" i="1"/>
  <c r="U2432" i="1"/>
  <c r="V2432" i="1"/>
  <c r="W2432" i="1" s="1"/>
  <c r="X2432" i="1"/>
  <c r="Y2432" i="1"/>
  <c r="Z2432" i="1"/>
  <c r="AA2432" i="1"/>
  <c r="AB2432" i="1"/>
  <c r="N2433" i="1"/>
  <c r="O2433" i="1"/>
  <c r="P2433" i="1"/>
  <c r="Q2433" i="1"/>
  <c r="R2433" i="1"/>
  <c r="S2433" i="1"/>
  <c r="T2433" i="1"/>
  <c r="U2433" i="1"/>
  <c r="V2433" i="1"/>
  <c r="W2433" i="1" s="1"/>
  <c r="X2433" i="1"/>
  <c r="Y2433" i="1"/>
  <c r="Z2433" i="1"/>
  <c r="AA2433" i="1"/>
  <c r="AB2433" i="1"/>
  <c r="N2434" i="1"/>
  <c r="O2434" i="1"/>
  <c r="P2434" i="1"/>
  <c r="Q2434" i="1"/>
  <c r="R2434" i="1"/>
  <c r="S2434" i="1"/>
  <c r="T2434" i="1"/>
  <c r="U2434" i="1"/>
  <c r="V2434" i="1"/>
  <c r="W2434" i="1" s="1"/>
  <c r="X2434" i="1"/>
  <c r="Y2434" i="1"/>
  <c r="Z2434" i="1"/>
  <c r="AA2434" i="1"/>
  <c r="AB2434" i="1"/>
  <c r="N2435" i="1"/>
  <c r="O2435" i="1"/>
  <c r="P2435" i="1"/>
  <c r="Q2435" i="1"/>
  <c r="R2435" i="1"/>
  <c r="S2435" i="1"/>
  <c r="T2435" i="1"/>
  <c r="U2435" i="1"/>
  <c r="V2435" i="1"/>
  <c r="W2435" i="1" s="1"/>
  <c r="X2435" i="1"/>
  <c r="Y2435" i="1"/>
  <c r="Z2435" i="1"/>
  <c r="AA2435" i="1"/>
  <c r="AB2435" i="1"/>
  <c r="N2436" i="1"/>
  <c r="O2436" i="1"/>
  <c r="P2436" i="1"/>
  <c r="Q2436" i="1"/>
  <c r="R2436" i="1"/>
  <c r="S2436" i="1"/>
  <c r="T2436" i="1"/>
  <c r="U2436" i="1"/>
  <c r="V2436" i="1"/>
  <c r="W2436" i="1" s="1"/>
  <c r="X2436" i="1"/>
  <c r="Y2436" i="1"/>
  <c r="Z2436" i="1"/>
  <c r="AA2436" i="1"/>
  <c r="AB2436" i="1"/>
  <c r="N2437" i="1"/>
  <c r="O2437" i="1"/>
  <c r="P2437" i="1"/>
  <c r="Q2437" i="1"/>
  <c r="R2437" i="1"/>
  <c r="S2437" i="1"/>
  <c r="T2437" i="1"/>
  <c r="U2437" i="1"/>
  <c r="V2437" i="1"/>
  <c r="W2437" i="1" s="1"/>
  <c r="X2437" i="1"/>
  <c r="Y2437" i="1"/>
  <c r="Z2437" i="1"/>
  <c r="AA2437" i="1"/>
  <c r="AB2437" i="1"/>
  <c r="N2438" i="1"/>
  <c r="O2438" i="1"/>
  <c r="P2438" i="1"/>
  <c r="Q2438" i="1"/>
  <c r="R2438" i="1"/>
  <c r="S2438" i="1"/>
  <c r="T2438" i="1"/>
  <c r="U2438" i="1"/>
  <c r="V2438" i="1"/>
  <c r="W2438" i="1" s="1"/>
  <c r="X2438" i="1"/>
  <c r="Y2438" i="1"/>
  <c r="Z2438" i="1"/>
  <c r="AA2438" i="1"/>
  <c r="AB2438" i="1"/>
  <c r="N2439" i="1"/>
  <c r="O2439" i="1"/>
  <c r="P2439" i="1"/>
  <c r="Q2439" i="1"/>
  <c r="R2439" i="1"/>
  <c r="S2439" i="1"/>
  <c r="T2439" i="1"/>
  <c r="U2439" i="1"/>
  <c r="V2439" i="1"/>
  <c r="W2439" i="1" s="1"/>
  <c r="X2439" i="1"/>
  <c r="Y2439" i="1"/>
  <c r="Z2439" i="1"/>
  <c r="AA2439" i="1"/>
  <c r="AB2439" i="1"/>
  <c r="N2440" i="1"/>
  <c r="O2440" i="1"/>
  <c r="P2440" i="1"/>
  <c r="Q2440" i="1"/>
  <c r="R2440" i="1"/>
  <c r="S2440" i="1"/>
  <c r="T2440" i="1"/>
  <c r="U2440" i="1"/>
  <c r="V2440" i="1"/>
  <c r="W2440" i="1" s="1"/>
  <c r="X2440" i="1"/>
  <c r="Y2440" i="1"/>
  <c r="Z2440" i="1"/>
  <c r="AA2440" i="1"/>
  <c r="AB2440" i="1"/>
  <c r="N2441" i="1"/>
  <c r="O2441" i="1"/>
  <c r="P2441" i="1"/>
  <c r="Q2441" i="1"/>
  <c r="R2441" i="1"/>
  <c r="S2441" i="1"/>
  <c r="T2441" i="1"/>
  <c r="U2441" i="1"/>
  <c r="V2441" i="1"/>
  <c r="W2441" i="1" s="1"/>
  <c r="X2441" i="1"/>
  <c r="Y2441" i="1"/>
  <c r="Z2441" i="1"/>
  <c r="AA2441" i="1"/>
  <c r="AB2441" i="1"/>
  <c r="N2442" i="1"/>
  <c r="O2442" i="1"/>
  <c r="P2442" i="1"/>
  <c r="Q2442" i="1"/>
  <c r="R2442" i="1"/>
  <c r="S2442" i="1"/>
  <c r="T2442" i="1"/>
  <c r="U2442" i="1"/>
  <c r="V2442" i="1"/>
  <c r="W2442" i="1" s="1"/>
  <c r="X2442" i="1"/>
  <c r="Y2442" i="1"/>
  <c r="Z2442" i="1"/>
  <c r="AA2442" i="1"/>
  <c r="AB2442" i="1"/>
  <c r="N2443" i="1"/>
  <c r="O2443" i="1"/>
  <c r="P2443" i="1"/>
  <c r="Q2443" i="1"/>
  <c r="R2443" i="1"/>
  <c r="S2443" i="1"/>
  <c r="T2443" i="1"/>
  <c r="U2443" i="1"/>
  <c r="V2443" i="1"/>
  <c r="W2443" i="1" s="1"/>
  <c r="X2443" i="1"/>
  <c r="Y2443" i="1"/>
  <c r="Z2443" i="1"/>
  <c r="AA2443" i="1"/>
  <c r="AB2443" i="1"/>
  <c r="N2444" i="1"/>
  <c r="O2444" i="1"/>
  <c r="P2444" i="1"/>
  <c r="Q2444" i="1"/>
  <c r="R2444" i="1"/>
  <c r="S2444" i="1"/>
  <c r="T2444" i="1"/>
  <c r="U2444" i="1"/>
  <c r="V2444" i="1"/>
  <c r="W2444" i="1" s="1"/>
  <c r="X2444" i="1"/>
  <c r="Y2444" i="1"/>
  <c r="Z2444" i="1"/>
  <c r="AA2444" i="1"/>
  <c r="AB2444" i="1"/>
  <c r="N2445" i="1"/>
  <c r="O2445" i="1"/>
  <c r="P2445" i="1"/>
  <c r="Q2445" i="1"/>
  <c r="R2445" i="1"/>
  <c r="S2445" i="1"/>
  <c r="T2445" i="1"/>
  <c r="U2445" i="1"/>
  <c r="V2445" i="1"/>
  <c r="W2445" i="1" s="1"/>
  <c r="X2445" i="1"/>
  <c r="Y2445" i="1"/>
  <c r="Z2445" i="1"/>
  <c r="AA2445" i="1"/>
  <c r="AB2445" i="1"/>
  <c r="N2446" i="1"/>
  <c r="O2446" i="1"/>
  <c r="P2446" i="1"/>
  <c r="Q2446" i="1"/>
  <c r="R2446" i="1"/>
  <c r="S2446" i="1"/>
  <c r="T2446" i="1"/>
  <c r="U2446" i="1"/>
  <c r="V2446" i="1"/>
  <c r="W2446" i="1" s="1"/>
  <c r="X2446" i="1"/>
  <c r="Y2446" i="1"/>
  <c r="Z2446" i="1"/>
  <c r="AA2446" i="1"/>
  <c r="AB2446" i="1"/>
  <c r="N2447" i="1"/>
  <c r="O2447" i="1"/>
  <c r="P2447" i="1"/>
  <c r="Q2447" i="1"/>
  <c r="R2447" i="1"/>
  <c r="S2447" i="1"/>
  <c r="T2447" i="1"/>
  <c r="U2447" i="1"/>
  <c r="V2447" i="1"/>
  <c r="W2447" i="1" s="1"/>
  <c r="X2447" i="1"/>
  <c r="Y2447" i="1"/>
  <c r="Z2447" i="1"/>
  <c r="AA2447" i="1"/>
  <c r="AB2447" i="1"/>
  <c r="N2448" i="1"/>
  <c r="O2448" i="1"/>
  <c r="P2448" i="1"/>
  <c r="Q2448" i="1"/>
  <c r="R2448" i="1"/>
  <c r="S2448" i="1"/>
  <c r="T2448" i="1"/>
  <c r="U2448" i="1"/>
  <c r="V2448" i="1"/>
  <c r="W2448" i="1" s="1"/>
  <c r="X2448" i="1"/>
  <c r="Y2448" i="1"/>
  <c r="Z2448" i="1"/>
  <c r="AA2448" i="1"/>
  <c r="AB2448" i="1"/>
  <c r="N2449" i="1"/>
  <c r="O2449" i="1"/>
  <c r="P2449" i="1"/>
  <c r="Q2449" i="1"/>
  <c r="R2449" i="1"/>
  <c r="S2449" i="1"/>
  <c r="T2449" i="1"/>
  <c r="U2449" i="1"/>
  <c r="V2449" i="1"/>
  <c r="W2449" i="1" s="1"/>
  <c r="X2449" i="1"/>
  <c r="Y2449" i="1"/>
  <c r="Z2449" i="1"/>
  <c r="AA2449" i="1"/>
  <c r="AB2449" i="1"/>
  <c r="N2450" i="1"/>
  <c r="O2450" i="1"/>
  <c r="P2450" i="1"/>
  <c r="Q2450" i="1"/>
  <c r="R2450" i="1"/>
  <c r="S2450" i="1"/>
  <c r="T2450" i="1"/>
  <c r="U2450" i="1"/>
  <c r="V2450" i="1"/>
  <c r="W2450" i="1" s="1"/>
  <c r="X2450" i="1"/>
  <c r="Y2450" i="1"/>
  <c r="Z2450" i="1"/>
  <c r="AA2450" i="1"/>
  <c r="AB2450" i="1"/>
  <c r="N2451" i="1"/>
  <c r="O2451" i="1"/>
  <c r="P2451" i="1"/>
  <c r="Q2451" i="1"/>
  <c r="R2451" i="1"/>
  <c r="S2451" i="1"/>
  <c r="T2451" i="1"/>
  <c r="U2451" i="1"/>
  <c r="V2451" i="1"/>
  <c r="W2451" i="1" s="1"/>
  <c r="X2451" i="1"/>
  <c r="Y2451" i="1"/>
  <c r="Z2451" i="1"/>
  <c r="AA2451" i="1"/>
  <c r="AB2451" i="1"/>
  <c r="N2452" i="1"/>
  <c r="O2452" i="1"/>
  <c r="P2452" i="1"/>
  <c r="Q2452" i="1"/>
  <c r="R2452" i="1"/>
  <c r="S2452" i="1"/>
  <c r="T2452" i="1"/>
  <c r="U2452" i="1"/>
  <c r="V2452" i="1"/>
  <c r="W2452" i="1" s="1"/>
  <c r="X2452" i="1"/>
  <c r="Y2452" i="1"/>
  <c r="Z2452" i="1"/>
  <c r="AA2452" i="1"/>
  <c r="AB2452" i="1"/>
  <c r="N2453" i="1"/>
  <c r="O2453" i="1"/>
  <c r="P2453" i="1"/>
  <c r="Q2453" i="1"/>
  <c r="R2453" i="1"/>
  <c r="S2453" i="1"/>
  <c r="T2453" i="1"/>
  <c r="U2453" i="1"/>
  <c r="V2453" i="1"/>
  <c r="W2453" i="1" s="1"/>
  <c r="X2453" i="1"/>
  <c r="Y2453" i="1"/>
  <c r="Z2453" i="1"/>
  <c r="AA2453" i="1"/>
  <c r="AB2453" i="1"/>
  <c r="N2454" i="1"/>
  <c r="O2454" i="1"/>
  <c r="P2454" i="1"/>
  <c r="Q2454" i="1"/>
  <c r="R2454" i="1"/>
  <c r="S2454" i="1"/>
  <c r="T2454" i="1"/>
  <c r="U2454" i="1"/>
  <c r="V2454" i="1"/>
  <c r="W2454" i="1" s="1"/>
  <c r="X2454" i="1"/>
  <c r="Y2454" i="1"/>
  <c r="Z2454" i="1"/>
  <c r="AA2454" i="1"/>
  <c r="AB2454" i="1"/>
  <c r="N2455" i="1"/>
  <c r="O2455" i="1"/>
  <c r="P2455" i="1"/>
  <c r="Q2455" i="1"/>
  <c r="R2455" i="1"/>
  <c r="S2455" i="1"/>
  <c r="T2455" i="1"/>
  <c r="U2455" i="1"/>
  <c r="V2455" i="1"/>
  <c r="W2455" i="1" s="1"/>
  <c r="X2455" i="1"/>
  <c r="Y2455" i="1"/>
  <c r="Z2455" i="1"/>
  <c r="AA2455" i="1"/>
  <c r="AB2455" i="1"/>
  <c r="N2456" i="1"/>
  <c r="O2456" i="1"/>
  <c r="P2456" i="1"/>
  <c r="Q2456" i="1"/>
  <c r="R2456" i="1"/>
  <c r="S2456" i="1"/>
  <c r="T2456" i="1"/>
  <c r="U2456" i="1"/>
  <c r="V2456" i="1"/>
  <c r="W2456" i="1" s="1"/>
  <c r="X2456" i="1"/>
  <c r="Y2456" i="1"/>
  <c r="Z2456" i="1"/>
  <c r="AA2456" i="1"/>
  <c r="AB2456" i="1"/>
  <c r="N2457" i="1"/>
  <c r="O2457" i="1"/>
  <c r="P2457" i="1"/>
  <c r="Q2457" i="1"/>
  <c r="R2457" i="1"/>
  <c r="S2457" i="1"/>
  <c r="T2457" i="1"/>
  <c r="U2457" i="1"/>
  <c r="V2457" i="1"/>
  <c r="W2457" i="1" s="1"/>
  <c r="X2457" i="1"/>
  <c r="Y2457" i="1"/>
  <c r="Z2457" i="1"/>
  <c r="AA2457" i="1"/>
  <c r="AB2457" i="1"/>
  <c r="N2458" i="1"/>
  <c r="O2458" i="1"/>
  <c r="P2458" i="1"/>
  <c r="Q2458" i="1"/>
  <c r="R2458" i="1"/>
  <c r="S2458" i="1"/>
  <c r="T2458" i="1"/>
  <c r="U2458" i="1"/>
  <c r="V2458" i="1"/>
  <c r="W2458" i="1" s="1"/>
  <c r="X2458" i="1"/>
  <c r="Y2458" i="1"/>
  <c r="Z2458" i="1"/>
  <c r="AA2458" i="1"/>
  <c r="AB2458" i="1"/>
  <c r="N2459" i="1"/>
  <c r="O2459" i="1"/>
  <c r="P2459" i="1"/>
  <c r="Q2459" i="1"/>
  <c r="R2459" i="1"/>
  <c r="S2459" i="1"/>
  <c r="T2459" i="1"/>
  <c r="U2459" i="1"/>
  <c r="V2459" i="1"/>
  <c r="W2459" i="1" s="1"/>
  <c r="X2459" i="1"/>
  <c r="Y2459" i="1"/>
  <c r="Z2459" i="1"/>
  <c r="AA2459" i="1"/>
  <c r="AB2459" i="1"/>
  <c r="N2460" i="1"/>
  <c r="O2460" i="1"/>
  <c r="P2460" i="1"/>
  <c r="Q2460" i="1"/>
  <c r="R2460" i="1"/>
  <c r="S2460" i="1"/>
  <c r="T2460" i="1"/>
  <c r="U2460" i="1"/>
  <c r="V2460" i="1"/>
  <c r="W2460" i="1" s="1"/>
  <c r="X2460" i="1"/>
  <c r="Y2460" i="1"/>
  <c r="Z2460" i="1"/>
  <c r="AA2460" i="1"/>
  <c r="AB2460" i="1"/>
  <c r="N2461" i="1"/>
  <c r="O2461" i="1"/>
  <c r="P2461" i="1"/>
  <c r="Q2461" i="1"/>
  <c r="R2461" i="1"/>
  <c r="S2461" i="1"/>
  <c r="T2461" i="1"/>
  <c r="U2461" i="1"/>
  <c r="V2461" i="1"/>
  <c r="W2461" i="1" s="1"/>
  <c r="X2461" i="1"/>
  <c r="Y2461" i="1"/>
  <c r="Z2461" i="1"/>
  <c r="AA2461" i="1"/>
  <c r="AB2461" i="1"/>
  <c r="N2462" i="1"/>
  <c r="O2462" i="1"/>
  <c r="P2462" i="1"/>
  <c r="Q2462" i="1"/>
  <c r="R2462" i="1"/>
  <c r="S2462" i="1"/>
  <c r="T2462" i="1"/>
  <c r="U2462" i="1"/>
  <c r="V2462" i="1"/>
  <c r="W2462" i="1" s="1"/>
  <c r="X2462" i="1"/>
  <c r="Y2462" i="1"/>
  <c r="Z2462" i="1"/>
  <c r="AA2462" i="1"/>
  <c r="AB2462" i="1"/>
  <c r="N2463" i="1"/>
  <c r="O2463" i="1"/>
  <c r="P2463" i="1"/>
  <c r="Q2463" i="1"/>
  <c r="R2463" i="1"/>
  <c r="S2463" i="1"/>
  <c r="T2463" i="1"/>
  <c r="U2463" i="1"/>
  <c r="V2463" i="1"/>
  <c r="W2463" i="1" s="1"/>
  <c r="X2463" i="1"/>
  <c r="Y2463" i="1"/>
  <c r="Z2463" i="1"/>
  <c r="AA2463" i="1"/>
  <c r="AB2463" i="1"/>
  <c r="N2464" i="1"/>
  <c r="O2464" i="1"/>
  <c r="P2464" i="1"/>
  <c r="Q2464" i="1"/>
  <c r="R2464" i="1"/>
  <c r="S2464" i="1"/>
  <c r="T2464" i="1"/>
  <c r="U2464" i="1"/>
  <c r="V2464" i="1"/>
  <c r="W2464" i="1" s="1"/>
  <c r="X2464" i="1"/>
  <c r="Y2464" i="1"/>
  <c r="Z2464" i="1"/>
  <c r="AA2464" i="1"/>
  <c r="AB2464" i="1"/>
  <c r="N2465" i="1"/>
  <c r="O2465" i="1"/>
  <c r="P2465" i="1"/>
  <c r="Q2465" i="1"/>
  <c r="R2465" i="1"/>
  <c r="S2465" i="1"/>
  <c r="T2465" i="1"/>
  <c r="U2465" i="1"/>
  <c r="V2465" i="1"/>
  <c r="W2465" i="1" s="1"/>
  <c r="X2465" i="1"/>
  <c r="Y2465" i="1"/>
  <c r="Z2465" i="1"/>
  <c r="AA2465" i="1"/>
  <c r="AB2465" i="1"/>
  <c r="N2466" i="1"/>
  <c r="O2466" i="1"/>
  <c r="P2466" i="1"/>
  <c r="Q2466" i="1"/>
  <c r="R2466" i="1"/>
  <c r="S2466" i="1"/>
  <c r="T2466" i="1"/>
  <c r="U2466" i="1"/>
  <c r="V2466" i="1"/>
  <c r="W2466" i="1" s="1"/>
  <c r="X2466" i="1"/>
  <c r="Y2466" i="1"/>
  <c r="Z2466" i="1"/>
  <c r="AA2466" i="1"/>
  <c r="AB2466" i="1"/>
  <c r="N2467" i="1"/>
  <c r="O2467" i="1"/>
  <c r="P2467" i="1"/>
  <c r="Q2467" i="1"/>
  <c r="R2467" i="1"/>
  <c r="S2467" i="1"/>
  <c r="T2467" i="1"/>
  <c r="U2467" i="1"/>
  <c r="V2467" i="1"/>
  <c r="W2467" i="1" s="1"/>
  <c r="X2467" i="1"/>
  <c r="Y2467" i="1"/>
  <c r="Z2467" i="1"/>
  <c r="AA2467" i="1"/>
  <c r="AB2467" i="1"/>
  <c r="N2468" i="1"/>
  <c r="O2468" i="1"/>
  <c r="P2468" i="1"/>
  <c r="Q2468" i="1"/>
  <c r="R2468" i="1"/>
  <c r="S2468" i="1"/>
  <c r="T2468" i="1"/>
  <c r="U2468" i="1"/>
  <c r="V2468" i="1"/>
  <c r="W2468" i="1" s="1"/>
  <c r="X2468" i="1"/>
  <c r="Y2468" i="1"/>
  <c r="Z2468" i="1"/>
  <c r="AA2468" i="1"/>
  <c r="AB2468" i="1"/>
  <c r="N2469" i="1"/>
  <c r="O2469" i="1"/>
  <c r="P2469" i="1"/>
  <c r="Q2469" i="1"/>
  <c r="R2469" i="1"/>
  <c r="S2469" i="1"/>
  <c r="T2469" i="1"/>
  <c r="U2469" i="1"/>
  <c r="V2469" i="1"/>
  <c r="W2469" i="1" s="1"/>
  <c r="X2469" i="1"/>
  <c r="Y2469" i="1"/>
  <c r="Z2469" i="1"/>
  <c r="AA2469" i="1"/>
  <c r="AB2469" i="1"/>
  <c r="N2470" i="1"/>
  <c r="O2470" i="1"/>
  <c r="P2470" i="1"/>
  <c r="Q2470" i="1"/>
  <c r="R2470" i="1"/>
  <c r="S2470" i="1"/>
  <c r="T2470" i="1"/>
  <c r="U2470" i="1"/>
  <c r="V2470" i="1"/>
  <c r="W2470" i="1" s="1"/>
  <c r="X2470" i="1"/>
  <c r="Y2470" i="1"/>
  <c r="Z2470" i="1"/>
  <c r="AA2470" i="1"/>
  <c r="AB2470" i="1"/>
  <c r="N2471" i="1"/>
  <c r="O2471" i="1"/>
  <c r="P2471" i="1"/>
  <c r="Q2471" i="1"/>
  <c r="R2471" i="1"/>
  <c r="S2471" i="1"/>
  <c r="T2471" i="1"/>
  <c r="U2471" i="1"/>
  <c r="V2471" i="1"/>
  <c r="W2471" i="1" s="1"/>
  <c r="X2471" i="1"/>
  <c r="Y2471" i="1"/>
  <c r="Z2471" i="1"/>
  <c r="AA2471" i="1"/>
  <c r="AB2471" i="1"/>
  <c r="N2472" i="1"/>
  <c r="O2472" i="1"/>
  <c r="P2472" i="1"/>
  <c r="Q2472" i="1"/>
  <c r="R2472" i="1"/>
  <c r="S2472" i="1"/>
  <c r="T2472" i="1"/>
  <c r="U2472" i="1"/>
  <c r="V2472" i="1"/>
  <c r="W2472" i="1" s="1"/>
  <c r="X2472" i="1"/>
  <c r="Y2472" i="1"/>
  <c r="Z2472" i="1"/>
  <c r="AA2472" i="1"/>
  <c r="AB2472" i="1"/>
  <c r="N2473" i="1"/>
  <c r="O2473" i="1"/>
  <c r="P2473" i="1"/>
  <c r="Q2473" i="1"/>
  <c r="R2473" i="1"/>
  <c r="S2473" i="1"/>
  <c r="T2473" i="1"/>
  <c r="U2473" i="1"/>
  <c r="V2473" i="1"/>
  <c r="W2473" i="1" s="1"/>
  <c r="X2473" i="1"/>
  <c r="Y2473" i="1"/>
  <c r="Z2473" i="1"/>
  <c r="AA2473" i="1"/>
  <c r="AB2473" i="1"/>
  <c r="N2474" i="1"/>
  <c r="O2474" i="1"/>
  <c r="P2474" i="1"/>
  <c r="Q2474" i="1"/>
  <c r="R2474" i="1"/>
  <c r="S2474" i="1"/>
  <c r="T2474" i="1"/>
  <c r="U2474" i="1"/>
  <c r="V2474" i="1"/>
  <c r="W2474" i="1" s="1"/>
  <c r="X2474" i="1"/>
  <c r="Y2474" i="1"/>
  <c r="Z2474" i="1"/>
  <c r="AA2474" i="1"/>
  <c r="AB2474" i="1"/>
  <c r="N2475" i="1"/>
  <c r="O2475" i="1"/>
  <c r="P2475" i="1"/>
  <c r="Q2475" i="1"/>
  <c r="R2475" i="1"/>
  <c r="S2475" i="1"/>
  <c r="T2475" i="1"/>
  <c r="U2475" i="1"/>
  <c r="V2475" i="1"/>
  <c r="W2475" i="1" s="1"/>
  <c r="X2475" i="1"/>
  <c r="Y2475" i="1"/>
  <c r="Z2475" i="1"/>
  <c r="AA2475" i="1"/>
  <c r="AB2475" i="1"/>
  <c r="N2476" i="1"/>
  <c r="O2476" i="1"/>
  <c r="P2476" i="1"/>
  <c r="Q2476" i="1"/>
  <c r="R2476" i="1"/>
  <c r="S2476" i="1"/>
  <c r="T2476" i="1"/>
  <c r="U2476" i="1"/>
  <c r="V2476" i="1"/>
  <c r="W2476" i="1" s="1"/>
  <c r="X2476" i="1"/>
  <c r="Y2476" i="1"/>
  <c r="Z2476" i="1"/>
  <c r="AA2476" i="1"/>
  <c r="AB2476" i="1"/>
  <c r="N2477" i="1"/>
  <c r="O2477" i="1"/>
  <c r="P2477" i="1"/>
  <c r="Q2477" i="1"/>
  <c r="R2477" i="1"/>
  <c r="S2477" i="1"/>
  <c r="T2477" i="1"/>
  <c r="U2477" i="1"/>
  <c r="V2477" i="1"/>
  <c r="W2477" i="1" s="1"/>
  <c r="X2477" i="1"/>
  <c r="Y2477" i="1"/>
  <c r="Z2477" i="1"/>
  <c r="AA2477" i="1"/>
  <c r="AB2477" i="1"/>
  <c r="N2478" i="1"/>
  <c r="O2478" i="1"/>
  <c r="P2478" i="1"/>
  <c r="Q2478" i="1"/>
  <c r="R2478" i="1"/>
  <c r="S2478" i="1"/>
  <c r="T2478" i="1"/>
  <c r="U2478" i="1"/>
  <c r="V2478" i="1"/>
  <c r="W2478" i="1" s="1"/>
  <c r="X2478" i="1"/>
  <c r="Y2478" i="1"/>
  <c r="Z2478" i="1"/>
  <c r="AA2478" i="1"/>
  <c r="AB2478" i="1"/>
  <c r="N2479" i="1"/>
  <c r="O2479" i="1"/>
  <c r="P2479" i="1"/>
  <c r="Q2479" i="1"/>
  <c r="R2479" i="1"/>
  <c r="S2479" i="1"/>
  <c r="T2479" i="1"/>
  <c r="U2479" i="1"/>
  <c r="V2479" i="1"/>
  <c r="W2479" i="1" s="1"/>
  <c r="X2479" i="1"/>
  <c r="Y2479" i="1"/>
  <c r="Z2479" i="1"/>
  <c r="AA2479" i="1"/>
  <c r="AB2479" i="1"/>
  <c r="N2480" i="1"/>
  <c r="O2480" i="1"/>
  <c r="P2480" i="1"/>
  <c r="Q2480" i="1"/>
  <c r="R2480" i="1"/>
  <c r="S2480" i="1"/>
  <c r="T2480" i="1"/>
  <c r="U2480" i="1"/>
  <c r="V2480" i="1"/>
  <c r="W2480" i="1" s="1"/>
  <c r="X2480" i="1"/>
  <c r="Y2480" i="1"/>
  <c r="Z2480" i="1"/>
  <c r="AA2480" i="1"/>
  <c r="AB2480" i="1"/>
  <c r="N2481" i="1"/>
  <c r="O2481" i="1"/>
  <c r="P2481" i="1"/>
  <c r="Q2481" i="1"/>
  <c r="R2481" i="1"/>
  <c r="S2481" i="1"/>
  <c r="T2481" i="1"/>
  <c r="U2481" i="1"/>
  <c r="V2481" i="1"/>
  <c r="W2481" i="1" s="1"/>
  <c r="X2481" i="1"/>
  <c r="Y2481" i="1"/>
  <c r="Z2481" i="1"/>
  <c r="AA2481" i="1"/>
  <c r="AB2481" i="1"/>
  <c r="N2482" i="1"/>
  <c r="O2482" i="1"/>
  <c r="P2482" i="1"/>
  <c r="Q2482" i="1"/>
  <c r="R2482" i="1"/>
  <c r="S2482" i="1"/>
  <c r="T2482" i="1"/>
  <c r="U2482" i="1"/>
  <c r="V2482" i="1"/>
  <c r="W2482" i="1" s="1"/>
  <c r="X2482" i="1"/>
  <c r="Y2482" i="1"/>
  <c r="Z2482" i="1"/>
  <c r="AA2482" i="1"/>
  <c r="AB2482" i="1"/>
  <c r="N2483" i="1"/>
  <c r="O2483" i="1"/>
  <c r="P2483" i="1"/>
  <c r="Q2483" i="1"/>
  <c r="R2483" i="1"/>
  <c r="S2483" i="1"/>
  <c r="T2483" i="1"/>
  <c r="U2483" i="1"/>
  <c r="V2483" i="1"/>
  <c r="W2483" i="1" s="1"/>
  <c r="X2483" i="1"/>
  <c r="Y2483" i="1"/>
  <c r="Z2483" i="1"/>
  <c r="AA2483" i="1"/>
  <c r="AB2483" i="1"/>
  <c r="N2484" i="1"/>
  <c r="O2484" i="1"/>
  <c r="P2484" i="1"/>
  <c r="Q2484" i="1"/>
  <c r="R2484" i="1"/>
  <c r="S2484" i="1"/>
  <c r="T2484" i="1"/>
  <c r="U2484" i="1"/>
  <c r="V2484" i="1"/>
  <c r="W2484" i="1" s="1"/>
  <c r="X2484" i="1"/>
  <c r="Y2484" i="1"/>
  <c r="Z2484" i="1"/>
  <c r="AA2484" i="1"/>
  <c r="AB2484" i="1"/>
  <c r="N2485" i="1"/>
  <c r="O2485" i="1"/>
  <c r="P2485" i="1"/>
  <c r="Q2485" i="1"/>
  <c r="R2485" i="1"/>
  <c r="S2485" i="1"/>
  <c r="T2485" i="1"/>
  <c r="U2485" i="1"/>
  <c r="V2485" i="1"/>
  <c r="W2485" i="1" s="1"/>
  <c r="X2485" i="1"/>
  <c r="Y2485" i="1"/>
  <c r="Z2485" i="1"/>
  <c r="AA2485" i="1"/>
  <c r="AB2485" i="1"/>
  <c r="N2486" i="1"/>
  <c r="O2486" i="1"/>
  <c r="P2486" i="1"/>
  <c r="Q2486" i="1"/>
  <c r="R2486" i="1"/>
  <c r="S2486" i="1"/>
  <c r="T2486" i="1"/>
  <c r="U2486" i="1"/>
  <c r="V2486" i="1"/>
  <c r="W2486" i="1" s="1"/>
  <c r="X2486" i="1"/>
  <c r="Y2486" i="1"/>
  <c r="Z2486" i="1"/>
  <c r="AA2486" i="1"/>
  <c r="AB2486" i="1"/>
  <c r="N2487" i="1"/>
  <c r="O2487" i="1"/>
  <c r="P2487" i="1"/>
  <c r="Q2487" i="1"/>
  <c r="R2487" i="1"/>
  <c r="S2487" i="1"/>
  <c r="T2487" i="1"/>
  <c r="U2487" i="1"/>
  <c r="V2487" i="1"/>
  <c r="W2487" i="1" s="1"/>
  <c r="X2487" i="1"/>
  <c r="Y2487" i="1"/>
  <c r="Z2487" i="1"/>
  <c r="AA2487" i="1"/>
  <c r="AB2487" i="1"/>
  <c r="N2488" i="1"/>
  <c r="O2488" i="1"/>
  <c r="P2488" i="1"/>
  <c r="Q2488" i="1"/>
  <c r="R2488" i="1"/>
  <c r="S2488" i="1"/>
  <c r="T2488" i="1"/>
  <c r="U2488" i="1"/>
  <c r="V2488" i="1"/>
  <c r="W2488" i="1" s="1"/>
  <c r="X2488" i="1"/>
  <c r="Y2488" i="1"/>
  <c r="Z2488" i="1"/>
  <c r="AA2488" i="1"/>
  <c r="AB2488" i="1"/>
  <c r="N2489" i="1"/>
  <c r="O2489" i="1"/>
  <c r="P2489" i="1"/>
  <c r="Q2489" i="1"/>
  <c r="R2489" i="1"/>
  <c r="S2489" i="1"/>
  <c r="T2489" i="1"/>
  <c r="U2489" i="1"/>
  <c r="V2489" i="1"/>
  <c r="W2489" i="1" s="1"/>
  <c r="X2489" i="1"/>
  <c r="Y2489" i="1"/>
  <c r="Z2489" i="1"/>
  <c r="AA2489" i="1"/>
  <c r="AB2489" i="1"/>
  <c r="N2490" i="1"/>
  <c r="O2490" i="1"/>
  <c r="P2490" i="1"/>
  <c r="Q2490" i="1"/>
  <c r="R2490" i="1"/>
  <c r="S2490" i="1"/>
  <c r="T2490" i="1"/>
  <c r="U2490" i="1"/>
  <c r="V2490" i="1"/>
  <c r="W2490" i="1" s="1"/>
  <c r="X2490" i="1"/>
  <c r="Y2490" i="1"/>
  <c r="Z2490" i="1"/>
  <c r="AA2490" i="1"/>
  <c r="AB2490" i="1"/>
  <c r="N2491" i="1"/>
  <c r="O2491" i="1"/>
  <c r="P2491" i="1"/>
  <c r="Q2491" i="1"/>
  <c r="R2491" i="1"/>
  <c r="S2491" i="1"/>
  <c r="T2491" i="1"/>
  <c r="U2491" i="1"/>
  <c r="V2491" i="1"/>
  <c r="W2491" i="1" s="1"/>
  <c r="X2491" i="1"/>
  <c r="Y2491" i="1"/>
  <c r="Z2491" i="1"/>
  <c r="AA2491" i="1"/>
  <c r="AB2491" i="1"/>
  <c r="N2492" i="1"/>
  <c r="O2492" i="1"/>
  <c r="P2492" i="1"/>
  <c r="Q2492" i="1"/>
  <c r="R2492" i="1"/>
  <c r="S2492" i="1"/>
  <c r="T2492" i="1"/>
  <c r="U2492" i="1"/>
  <c r="V2492" i="1"/>
  <c r="W2492" i="1" s="1"/>
  <c r="X2492" i="1"/>
  <c r="Y2492" i="1"/>
  <c r="Z2492" i="1"/>
  <c r="AA2492" i="1"/>
  <c r="AB2492" i="1"/>
  <c r="N2493" i="1"/>
  <c r="O2493" i="1"/>
  <c r="P2493" i="1"/>
  <c r="Q2493" i="1"/>
  <c r="R2493" i="1"/>
  <c r="S2493" i="1"/>
  <c r="T2493" i="1"/>
  <c r="U2493" i="1"/>
  <c r="V2493" i="1"/>
  <c r="W2493" i="1" s="1"/>
  <c r="X2493" i="1"/>
  <c r="Y2493" i="1"/>
  <c r="Z2493" i="1"/>
  <c r="AA2493" i="1"/>
  <c r="AB2493" i="1"/>
  <c r="N2494" i="1"/>
  <c r="O2494" i="1"/>
  <c r="P2494" i="1"/>
  <c r="Q2494" i="1"/>
  <c r="R2494" i="1"/>
  <c r="S2494" i="1"/>
  <c r="T2494" i="1"/>
  <c r="U2494" i="1"/>
  <c r="V2494" i="1"/>
  <c r="W2494" i="1" s="1"/>
  <c r="X2494" i="1"/>
  <c r="Y2494" i="1"/>
  <c r="Z2494" i="1"/>
  <c r="AA2494" i="1"/>
  <c r="AB2494" i="1"/>
  <c r="N2495" i="1"/>
  <c r="O2495" i="1"/>
  <c r="P2495" i="1"/>
  <c r="Q2495" i="1"/>
  <c r="R2495" i="1"/>
  <c r="S2495" i="1"/>
  <c r="T2495" i="1"/>
  <c r="U2495" i="1"/>
  <c r="V2495" i="1"/>
  <c r="W2495" i="1" s="1"/>
  <c r="X2495" i="1"/>
  <c r="Y2495" i="1"/>
  <c r="Z2495" i="1"/>
  <c r="AA2495" i="1"/>
  <c r="AB2495" i="1"/>
  <c r="N2496" i="1"/>
  <c r="O2496" i="1"/>
  <c r="P2496" i="1"/>
  <c r="Q2496" i="1"/>
  <c r="R2496" i="1"/>
  <c r="S2496" i="1"/>
  <c r="T2496" i="1"/>
  <c r="U2496" i="1"/>
  <c r="V2496" i="1"/>
  <c r="W2496" i="1" s="1"/>
  <c r="X2496" i="1"/>
  <c r="Y2496" i="1"/>
  <c r="Z2496" i="1"/>
  <c r="AA2496" i="1"/>
  <c r="AB2496" i="1"/>
  <c r="N2497" i="1"/>
  <c r="O2497" i="1"/>
  <c r="P2497" i="1"/>
  <c r="Q2497" i="1"/>
  <c r="R2497" i="1"/>
  <c r="S2497" i="1"/>
  <c r="T2497" i="1"/>
  <c r="U2497" i="1"/>
  <c r="V2497" i="1"/>
  <c r="W2497" i="1" s="1"/>
  <c r="X2497" i="1"/>
  <c r="Y2497" i="1"/>
  <c r="Z2497" i="1"/>
  <c r="AA2497" i="1"/>
  <c r="AB2497" i="1"/>
  <c r="N2498" i="1"/>
  <c r="O2498" i="1"/>
  <c r="P2498" i="1"/>
  <c r="Q2498" i="1"/>
  <c r="R2498" i="1"/>
  <c r="S2498" i="1"/>
  <c r="T2498" i="1"/>
  <c r="U2498" i="1"/>
  <c r="V2498" i="1"/>
  <c r="W2498" i="1" s="1"/>
  <c r="X2498" i="1"/>
  <c r="Y2498" i="1"/>
  <c r="Z2498" i="1"/>
  <c r="AA2498" i="1"/>
  <c r="AB2498" i="1"/>
  <c r="N2499" i="1"/>
  <c r="O2499" i="1"/>
  <c r="P2499" i="1"/>
  <c r="Q2499" i="1"/>
  <c r="R2499" i="1"/>
  <c r="S2499" i="1"/>
  <c r="T2499" i="1"/>
  <c r="U2499" i="1"/>
  <c r="V2499" i="1"/>
  <c r="W2499" i="1" s="1"/>
  <c r="X2499" i="1"/>
  <c r="Y2499" i="1"/>
  <c r="Z2499" i="1"/>
  <c r="AA2499" i="1"/>
  <c r="AB2499" i="1"/>
  <c r="N2500" i="1"/>
  <c r="O2500" i="1"/>
  <c r="P2500" i="1"/>
  <c r="Q2500" i="1"/>
  <c r="R2500" i="1"/>
  <c r="S2500" i="1"/>
  <c r="T2500" i="1"/>
  <c r="U2500" i="1"/>
  <c r="V2500" i="1"/>
  <c r="W2500" i="1" s="1"/>
  <c r="X2500" i="1"/>
  <c r="Y2500" i="1"/>
  <c r="Z2500" i="1"/>
  <c r="AA2500" i="1"/>
  <c r="AB2500" i="1"/>
  <c r="N2501" i="1"/>
  <c r="O2501" i="1"/>
  <c r="P2501" i="1"/>
  <c r="Q2501" i="1"/>
  <c r="R2501" i="1"/>
  <c r="S2501" i="1"/>
  <c r="T2501" i="1"/>
  <c r="U2501" i="1"/>
  <c r="V2501" i="1"/>
  <c r="W2501" i="1" s="1"/>
  <c r="X2501" i="1"/>
  <c r="Y2501" i="1"/>
  <c r="Z2501" i="1"/>
  <c r="AA2501" i="1"/>
  <c r="AB2501" i="1"/>
  <c r="N2502" i="1"/>
  <c r="O2502" i="1"/>
  <c r="P2502" i="1"/>
  <c r="Q2502" i="1"/>
  <c r="R2502" i="1"/>
  <c r="S2502" i="1"/>
  <c r="T2502" i="1"/>
  <c r="U2502" i="1"/>
  <c r="V2502" i="1"/>
  <c r="W2502" i="1" s="1"/>
  <c r="X2502" i="1"/>
  <c r="Y2502" i="1"/>
  <c r="Z2502" i="1"/>
  <c r="AA2502" i="1"/>
  <c r="AB2502" i="1"/>
  <c r="N2503" i="1"/>
  <c r="O2503" i="1"/>
  <c r="P2503" i="1"/>
  <c r="Q2503" i="1"/>
  <c r="R2503" i="1"/>
  <c r="S2503" i="1"/>
  <c r="T2503" i="1"/>
  <c r="U2503" i="1"/>
  <c r="V2503" i="1"/>
  <c r="W2503" i="1" s="1"/>
  <c r="X2503" i="1"/>
  <c r="Y2503" i="1"/>
  <c r="Z2503" i="1"/>
  <c r="AA2503" i="1"/>
  <c r="AB2503" i="1"/>
  <c r="N2504" i="1"/>
  <c r="O2504" i="1"/>
  <c r="P2504" i="1"/>
  <c r="Q2504" i="1"/>
  <c r="R2504" i="1"/>
  <c r="S2504" i="1"/>
  <c r="T2504" i="1"/>
  <c r="U2504" i="1"/>
  <c r="V2504" i="1"/>
  <c r="W2504" i="1" s="1"/>
  <c r="X2504" i="1"/>
  <c r="Y2504" i="1"/>
  <c r="Z2504" i="1"/>
  <c r="AA2504" i="1"/>
  <c r="AB2504" i="1"/>
  <c r="N2505" i="1"/>
  <c r="O2505" i="1"/>
  <c r="P2505" i="1"/>
  <c r="Q2505" i="1"/>
  <c r="R2505" i="1"/>
  <c r="S2505" i="1"/>
  <c r="T2505" i="1"/>
  <c r="U2505" i="1"/>
  <c r="V2505" i="1"/>
  <c r="W2505" i="1" s="1"/>
  <c r="X2505" i="1"/>
  <c r="Y2505" i="1"/>
  <c r="Z2505" i="1"/>
  <c r="AA2505" i="1"/>
  <c r="AB2505" i="1"/>
  <c r="N2506" i="1"/>
  <c r="O2506" i="1"/>
  <c r="P2506" i="1"/>
  <c r="Q2506" i="1"/>
  <c r="R2506" i="1"/>
  <c r="S2506" i="1"/>
  <c r="T2506" i="1"/>
  <c r="U2506" i="1"/>
  <c r="V2506" i="1"/>
  <c r="W2506" i="1" s="1"/>
  <c r="X2506" i="1"/>
  <c r="Y2506" i="1"/>
  <c r="Z2506" i="1"/>
  <c r="AA2506" i="1"/>
  <c r="AB2506" i="1"/>
  <c r="N2507" i="1"/>
  <c r="O2507" i="1"/>
  <c r="P2507" i="1"/>
  <c r="Q2507" i="1"/>
  <c r="R2507" i="1"/>
  <c r="S2507" i="1"/>
  <c r="T2507" i="1"/>
  <c r="U2507" i="1"/>
  <c r="V2507" i="1"/>
  <c r="W2507" i="1" s="1"/>
  <c r="X2507" i="1"/>
  <c r="Y2507" i="1"/>
  <c r="Z2507" i="1"/>
  <c r="AA2507" i="1"/>
  <c r="AB2507" i="1"/>
  <c r="N2508" i="1"/>
  <c r="O2508" i="1"/>
  <c r="P2508" i="1"/>
  <c r="Q2508" i="1"/>
  <c r="R2508" i="1"/>
  <c r="S2508" i="1"/>
  <c r="T2508" i="1"/>
  <c r="U2508" i="1"/>
  <c r="V2508" i="1"/>
  <c r="W2508" i="1" s="1"/>
  <c r="X2508" i="1"/>
  <c r="Y2508" i="1"/>
  <c r="Z2508" i="1"/>
  <c r="AA2508" i="1"/>
  <c r="AB2508" i="1"/>
  <c r="N2509" i="1"/>
  <c r="O2509" i="1"/>
  <c r="P2509" i="1"/>
  <c r="Q2509" i="1"/>
  <c r="R2509" i="1"/>
  <c r="S2509" i="1"/>
  <c r="T2509" i="1"/>
  <c r="U2509" i="1"/>
  <c r="V2509" i="1"/>
  <c r="W2509" i="1" s="1"/>
  <c r="X2509" i="1"/>
  <c r="Y2509" i="1"/>
  <c r="Z2509" i="1"/>
  <c r="AA2509" i="1"/>
  <c r="AB2509" i="1"/>
  <c r="N2510" i="1"/>
  <c r="O2510" i="1"/>
  <c r="P2510" i="1"/>
  <c r="Q2510" i="1"/>
  <c r="R2510" i="1"/>
  <c r="S2510" i="1"/>
  <c r="T2510" i="1"/>
  <c r="U2510" i="1"/>
  <c r="V2510" i="1"/>
  <c r="W2510" i="1" s="1"/>
  <c r="X2510" i="1"/>
  <c r="Y2510" i="1"/>
  <c r="Z2510" i="1"/>
  <c r="AA2510" i="1"/>
  <c r="AB2510" i="1"/>
  <c r="N2511" i="1"/>
  <c r="O2511" i="1"/>
  <c r="P2511" i="1"/>
  <c r="Q2511" i="1"/>
  <c r="R2511" i="1"/>
  <c r="S2511" i="1"/>
  <c r="T2511" i="1"/>
  <c r="U2511" i="1"/>
  <c r="V2511" i="1"/>
  <c r="W2511" i="1" s="1"/>
  <c r="X2511" i="1"/>
  <c r="Y2511" i="1"/>
  <c r="Z2511" i="1"/>
  <c r="AA2511" i="1"/>
  <c r="AB2511" i="1"/>
  <c r="N2512" i="1"/>
  <c r="O2512" i="1"/>
  <c r="P2512" i="1"/>
  <c r="Q2512" i="1"/>
  <c r="R2512" i="1"/>
  <c r="S2512" i="1"/>
  <c r="T2512" i="1"/>
  <c r="U2512" i="1"/>
  <c r="V2512" i="1"/>
  <c r="W2512" i="1" s="1"/>
  <c r="X2512" i="1"/>
  <c r="Y2512" i="1"/>
  <c r="Z2512" i="1"/>
  <c r="AA2512" i="1"/>
  <c r="AB2512" i="1"/>
  <c r="N2513" i="1"/>
  <c r="O2513" i="1"/>
  <c r="P2513" i="1"/>
  <c r="Q2513" i="1"/>
  <c r="R2513" i="1"/>
  <c r="S2513" i="1"/>
  <c r="T2513" i="1"/>
  <c r="U2513" i="1"/>
  <c r="V2513" i="1"/>
  <c r="W2513" i="1" s="1"/>
  <c r="X2513" i="1"/>
  <c r="Y2513" i="1"/>
  <c r="Z2513" i="1"/>
  <c r="AA2513" i="1"/>
  <c r="AB2513" i="1"/>
  <c r="N2514" i="1"/>
  <c r="O2514" i="1"/>
  <c r="P2514" i="1"/>
  <c r="Q2514" i="1"/>
  <c r="R2514" i="1"/>
  <c r="S2514" i="1"/>
  <c r="T2514" i="1"/>
  <c r="U2514" i="1"/>
  <c r="V2514" i="1"/>
  <c r="W2514" i="1" s="1"/>
  <c r="X2514" i="1"/>
  <c r="Y2514" i="1"/>
  <c r="Z2514" i="1"/>
  <c r="AA2514" i="1"/>
  <c r="AB2514" i="1"/>
  <c r="N2515" i="1"/>
  <c r="O2515" i="1"/>
  <c r="P2515" i="1"/>
  <c r="Q2515" i="1"/>
  <c r="R2515" i="1"/>
  <c r="S2515" i="1"/>
  <c r="T2515" i="1"/>
  <c r="U2515" i="1"/>
  <c r="V2515" i="1"/>
  <c r="W2515" i="1" s="1"/>
  <c r="X2515" i="1"/>
  <c r="Y2515" i="1"/>
  <c r="Z2515" i="1"/>
  <c r="AA2515" i="1"/>
  <c r="AB2515" i="1"/>
  <c r="N2516" i="1"/>
  <c r="O2516" i="1"/>
  <c r="P2516" i="1"/>
  <c r="Q2516" i="1"/>
  <c r="R2516" i="1"/>
  <c r="S2516" i="1"/>
  <c r="T2516" i="1"/>
  <c r="U2516" i="1"/>
  <c r="V2516" i="1"/>
  <c r="W2516" i="1" s="1"/>
  <c r="X2516" i="1"/>
  <c r="Y2516" i="1"/>
  <c r="Z2516" i="1"/>
  <c r="AA2516" i="1"/>
  <c r="AB2516" i="1"/>
  <c r="N2517" i="1"/>
  <c r="O2517" i="1"/>
  <c r="P2517" i="1"/>
  <c r="Q2517" i="1"/>
  <c r="R2517" i="1"/>
  <c r="S2517" i="1"/>
  <c r="T2517" i="1"/>
  <c r="U2517" i="1"/>
  <c r="V2517" i="1"/>
  <c r="W2517" i="1" s="1"/>
  <c r="X2517" i="1"/>
  <c r="Y2517" i="1"/>
  <c r="Z2517" i="1"/>
  <c r="AA2517" i="1"/>
  <c r="AB2517" i="1"/>
  <c r="N2518" i="1"/>
  <c r="O2518" i="1"/>
  <c r="P2518" i="1"/>
  <c r="Q2518" i="1"/>
  <c r="R2518" i="1"/>
  <c r="S2518" i="1"/>
  <c r="T2518" i="1"/>
  <c r="U2518" i="1"/>
  <c r="V2518" i="1"/>
  <c r="W2518" i="1" s="1"/>
  <c r="X2518" i="1"/>
  <c r="Y2518" i="1"/>
  <c r="Z2518" i="1"/>
  <c r="AA2518" i="1"/>
  <c r="AB2518" i="1"/>
  <c r="N2519" i="1"/>
  <c r="O2519" i="1"/>
  <c r="P2519" i="1"/>
  <c r="Q2519" i="1"/>
  <c r="R2519" i="1"/>
  <c r="S2519" i="1"/>
  <c r="T2519" i="1"/>
  <c r="U2519" i="1"/>
  <c r="V2519" i="1"/>
  <c r="W2519" i="1" s="1"/>
  <c r="X2519" i="1"/>
  <c r="Y2519" i="1"/>
  <c r="Z2519" i="1"/>
  <c r="AA2519" i="1"/>
  <c r="AB2519" i="1"/>
  <c r="N2520" i="1"/>
  <c r="O2520" i="1"/>
  <c r="P2520" i="1"/>
  <c r="Q2520" i="1"/>
  <c r="R2520" i="1"/>
  <c r="S2520" i="1"/>
  <c r="T2520" i="1"/>
  <c r="U2520" i="1"/>
  <c r="V2520" i="1"/>
  <c r="W2520" i="1" s="1"/>
  <c r="X2520" i="1"/>
  <c r="Y2520" i="1"/>
  <c r="Z2520" i="1"/>
  <c r="AA2520" i="1"/>
  <c r="AB2520" i="1"/>
  <c r="N2521" i="1"/>
  <c r="O2521" i="1"/>
  <c r="P2521" i="1"/>
  <c r="Q2521" i="1"/>
  <c r="R2521" i="1"/>
  <c r="S2521" i="1"/>
  <c r="T2521" i="1"/>
  <c r="U2521" i="1"/>
  <c r="V2521" i="1"/>
  <c r="W2521" i="1" s="1"/>
  <c r="X2521" i="1"/>
  <c r="Y2521" i="1"/>
  <c r="Z2521" i="1"/>
  <c r="AA2521" i="1"/>
  <c r="AB2521" i="1"/>
  <c r="N2522" i="1"/>
  <c r="O2522" i="1"/>
  <c r="P2522" i="1"/>
  <c r="Q2522" i="1"/>
  <c r="R2522" i="1"/>
  <c r="S2522" i="1"/>
  <c r="T2522" i="1"/>
  <c r="U2522" i="1"/>
  <c r="V2522" i="1"/>
  <c r="W2522" i="1" s="1"/>
  <c r="X2522" i="1"/>
  <c r="Y2522" i="1"/>
  <c r="Z2522" i="1"/>
  <c r="AA2522" i="1"/>
  <c r="AB2522" i="1"/>
  <c r="N2523" i="1"/>
  <c r="O2523" i="1"/>
  <c r="P2523" i="1"/>
  <c r="Q2523" i="1"/>
  <c r="R2523" i="1"/>
  <c r="S2523" i="1"/>
  <c r="T2523" i="1"/>
  <c r="U2523" i="1"/>
  <c r="V2523" i="1"/>
  <c r="W2523" i="1" s="1"/>
  <c r="X2523" i="1"/>
  <c r="Y2523" i="1"/>
  <c r="Z2523" i="1"/>
  <c r="AA2523" i="1"/>
  <c r="AB2523" i="1"/>
  <c r="N2524" i="1"/>
  <c r="O2524" i="1"/>
  <c r="P2524" i="1"/>
  <c r="Q2524" i="1"/>
  <c r="R2524" i="1"/>
  <c r="S2524" i="1"/>
  <c r="T2524" i="1"/>
  <c r="U2524" i="1"/>
  <c r="V2524" i="1"/>
  <c r="W2524" i="1" s="1"/>
  <c r="X2524" i="1"/>
  <c r="Y2524" i="1"/>
  <c r="Z2524" i="1"/>
  <c r="AA2524" i="1"/>
  <c r="AB2524" i="1"/>
  <c r="N2525" i="1"/>
  <c r="O2525" i="1"/>
  <c r="P2525" i="1"/>
  <c r="Q2525" i="1"/>
  <c r="R2525" i="1"/>
  <c r="S2525" i="1"/>
  <c r="T2525" i="1"/>
  <c r="U2525" i="1"/>
  <c r="V2525" i="1"/>
  <c r="W2525" i="1" s="1"/>
  <c r="X2525" i="1"/>
  <c r="Y2525" i="1"/>
  <c r="Z2525" i="1"/>
  <c r="AA2525" i="1"/>
  <c r="AB2525" i="1"/>
  <c r="N2526" i="1"/>
  <c r="O2526" i="1"/>
  <c r="P2526" i="1"/>
  <c r="Q2526" i="1"/>
  <c r="R2526" i="1"/>
  <c r="S2526" i="1"/>
  <c r="T2526" i="1"/>
  <c r="U2526" i="1"/>
  <c r="V2526" i="1"/>
  <c r="W2526" i="1" s="1"/>
  <c r="X2526" i="1"/>
  <c r="Y2526" i="1"/>
  <c r="Z2526" i="1"/>
  <c r="AA2526" i="1"/>
  <c r="AB2526" i="1"/>
  <c r="N2527" i="1"/>
  <c r="O2527" i="1"/>
  <c r="P2527" i="1"/>
  <c r="Q2527" i="1"/>
  <c r="R2527" i="1"/>
  <c r="S2527" i="1"/>
  <c r="T2527" i="1"/>
  <c r="U2527" i="1"/>
  <c r="V2527" i="1"/>
  <c r="W2527" i="1" s="1"/>
  <c r="X2527" i="1"/>
  <c r="Y2527" i="1"/>
  <c r="Z2527" i="1"/>
  <c r="AA2527" i="1"/>
  <c r="AB2527" i="1"/>
  <c r="N1589" i="1"/>
  <c r="O1589" i="1"/>
  <c r="P1589" i="1"/>
  <c r="Q1589" i="1"/>
  <c r="R1589" i="1"/>
  <c r="S1589" i="1"/>
  <c r="T1589" i="1"/>
  <c r="U1589" i="1"/>
  <c r="V1589" i="1"/>
  <c r="W1589" i="1" s="1"/>
  <c r="X1589" i="1"/>
  <c r="Y1589" i="1"/>
  <c r="Z1589" i="1"/>
  <c r="AA1589" i="1"/>
  <c r="AB1589" i="1"/>
  <c r="N1590" i="1"/>
  <c r="O1590" i="1"/>
  <c r="P1590" i="1"/>
  <c r="Q1590" i="1"/>
  <c r="R1590" i="1"/>
  <c r="S1590" i="1"/>
  <c r="T1590" i="1"/>
  <c r="U1590" i="1"/>
  <c r="V1590" i="1"/>
  <c r="W1590" i="1" s="1"/>
  <c r="X1590" i="1"/>
  <c r="Y1590" i="1"/>
  <c r="Z1590" i="1"/>
  <c r="AA1590" i="1"/>
  <c r="AB1590" i="1"/>
  <c r="N1591" i="1"/>
  <c r="O1591" i="1"/>
  <c r="P1591" i="1"/>
  <c r="Q1591" i="1"/>
  <c r="R1591" i="1"/>
  <c r="S1591" i="1"/>
  <c r="T1591" i="1"/>
  <c r="U1591" i="1"/>
  <c r="V1591" i="1"/>
  <c r="W1591" i="1" s="1"/>
  <c r="X1591" i="1"/>
  <c r="Y1591" i="1"/>
  <c r="Z1591" i="1"/>
  <c r="AA1591" i="1"/>
  <c r="AB1591" i="1"/>
  <c r="N1592" i="1"/>
  <c r="O1592" i="1"/>
  <c r="P1592" i="1"/>
  <c r="Q1592" i="1"/>
  <c r="R1592" i="1"/>
  <c r="S1592" i="1"/>
  <c r="T1592" i="1"/>
  <c r="U1592" i="1"/>
  <c r="V1592" i="1"/>
  <c r="W1592" i="1" s="1"/>
  <c r="X1592" i="1"/>
  <c r="Y1592" i="1"/>
  <c r="Z1592" i="1"/>
  <c r="AA1592" i="1"/>
  <c r="AB1592" i="1"/>
  <c r="N1593" i="1"/>
  <c r="O1593" i="1"/>
  <c r="P1593" i="1"/>
  <c r="Q1593" i="1"/>
  <c r="R1593" i="1"/>
  <c r="S1593" i="1"/>
  <c r="T1593" i="1"/>
  <c r="U1593" i="1"/>
  <c r="V1593" i="1"/>
  <c r="W1593" i="1" s="1"/>
  <c r="X1593" i="1"/>
  <c r="Y1593" i="1"/>
  <c r="Z1593" i="1"/>
  <c r="AA1593" i="1"/>
  <c r="AB1593" i="1"/>
  <c r="N1594" i="1"/>
  <c r="O1594" i="1"/>
  <c r="P1594" i="1"/>
  <c r="Q1594" i="1"/>
  <c r="R1594" i="1"/>
  <c r="S1594" i="1"/>
  <c r="T1594" i="1"/>
  <c r="U1594" i="1"/>
  <c r="V1594" i="1"/>
  <c r="W1594" i="1" s="1"/>
  <c r="X1594" i="1"/>
  <c r="Y1594" i="1"/>
  <c r="Z1594" i="1"/>
  <c r="AA1594" i="1"/>
  <c r="AB1594" i="1"/>
  <c r="N1595" i="1"/>
  <c r="O1595" i="1"/>
  <c r="P1595" i="1"/>
  <c r="Q1595" i="1"/>
  <c r="R1595" i="1"/>
  <c r="S1595" i="1"/>
  <c r="T1595" i="1"/>
  <c r="U1595" i="1"/>
  <c r="V1595" i="1"/>
  <c r="W1595" i="1" s="1"/>
  <c r="X1595" i="1"/>
  <c r="Y1595" i="1"/>
  <c r="Z1595" i="1"/>
  <c r="AA1595" i="1"/>
  <c r="AB1595" i="1"/>
  <c r="N1596" i="1"/>
  <c r="O1596" i="1"/>
  <c r="P1596" i="1"/>
  <c r="Q1596" i="1"/>
  <c r="R1596" i="1"/>
  <c r="S1596" i="1"/>
  <c r="T1596" i="1"/>
  <c r="U1596" i="1"/>
  <c r="V1596" i="1"/>
  <c r="W1596" i="1" s="1"/>
  <c r="X1596" i="1"/>
  <c r="Y1596" i="1"/>
  <c r="Z1596" i="1"/>
  <c r="AA1596" i="1"/>
  <c r="AB1596" i="1"/>
  <c r="N1597" i="1"/>
  <c r="O1597" i="1"/>
  <c r="P1597" i="1"/>
  <c r="Q1597" i="1"/>
  <c r="R1597" i="1"/>
  <c r="S1597" i="1"/>
  <c r="T1597" i="1"/>
  <c r="U1597" i="1"/>
  <c r="V1597" i="1"/>
  <c r="W1597" i="1" s="1"/>
  <c r="X1597" i="1"/>
  <c r="Y1597" i="1"/>
  <c r="Z1597" i="1"/>
  <c r="AA1597" i="1"/>
  <c r="AB1597" i="1"/>
  <c r="N1598" i="1"/>
  <c r="O1598" i="1"/>
  <c r="P1598" i="1"/>
  <c r="Q1598" i="1"/>
  <c r="R1598" i="1"/>
  <c r="S1598" i="1"/>
  <c r="T1598" i="1"/>
  <c r="U1598" i="1"/>
  <c r="V1598" i="1"/>
  <c r="W1598" i="1" s="1"/>
  <c r="X1598" i="1"/>
  <c r="Y1598" i="1"/>
  <c r="Z1598" i="1"/>
  <c r="AA1598" i="1"/>
  <c r="AB1598" i="1"/>
  <c r="N1599" i="1"/>
  <c r="O1599" i="1"/>
  <c r="P1599" i="1"/>
  <c r="Q1599" i="1"/>
  <c r="R1599" i="1"/>
  <c r="S1599" i="1"/>
  <c r="T1599" i="1"/>
  <c r="U1599" i="1"/>
  <c r="V1599" i="1"/>
  <c r="W1599" i="1" s="1"/>
  <c r="X1599" i="1"/>
  <c r="Y1599" i="1"/>
  <c r="Z1599" i="1"/>
  <c r="AA1599" i="1"/>
  <c r="AB1599" i="1"/>
  <c r="N1600" i="1"/>
  <c r="O1600" i="1"/>
  <c r="P1600" i="1"/>
  <c r="Q1600" i="1"/>
  <c r="R1600" i="1"/>
  <c r="S1600" i="1"/>
  <c r="T1600" i="1"/>
  <c r="U1600" i="1"/>
  <c r="V1600" i="1"/>
  <c r="W1600" i="1" s="1"/>
  <c r="X1600" i="1"/>
  <c r="Y1600" i="1"/>
  <c r="Z1600" i="1"/>
  <c r="AA1600" i="1"/>
  <c r="AB1600" i="1"/>
  <c r="N1601" i="1"/>
  <c r="O1601" i="1"/>
  <c r="P1601" i="1"/>
  <c r="Q1601" i="1"/>
  <c r="R1601" i="1"/>
  <c r="S1601" i="1"/>
  <c r="T1601" i="1"/>
  <c r="U1601" i="1"/>
  <c r="V1601" i="1"/>
  <c r="W1601" i="1" s="1"/>
  <c r="X1601" i="1"/>
  <c r="Y1601" i="1"/>
  <c r="Z1601" i="1"/>
  <c r="AA1601" i="1"/>
  <c r="AB1601" i="1"/>
  <c r="N1602" i="1"/>
  <c r="O1602" i="1"/>
  <c r="P1602" i="1"/>
  <c r="Q1602" i="1"/>
  <c r="R1602" i="1"/>
  <c r="S1602" i="1"/>
  <c r="T1602" i="1"/>
  <c r="U1602" i="1"/>
  <c r="V1602" i="1"/>
  <c r="W1602" i="1" s="1"/>
  <c r="X1602" i="1"/>
  <c r="Y1602" i="1"/>
  <c r="Z1602" i="1"/>
  <c r="AA1602" i="1"/>
  <c r="AB1602" i="1"/>
  <c r="N1603" i="1"/>
  <c r="O1603" i="1"/>
  <c r="P1603" i="1"/>
  <c r="Q1603" i="1"/>
  <c r="R1603" i="1"/>
  <c r="S1603" i="1"/>
  <c r="T1603" i="1"/>
  <c r="U1603" i="1"/>
  <c r="V1603" i="1"/>
  <c r="W1603" i="1" s="1"/>
  <c r="X1603" i="1"/>
  <c r="Y1603" i="1"/>
  <c r="Z1603" i="1"/>
  <c r="AA1603" i="1"/>
  <c r="AB1603" i="1"/>
  <c r="X756" i="1" l="1"/>
  <c r="Y756" i="1"/>
  <c r="Z756" i="1"/>
  <c r="AA756" i="1"/>
  <c r="AB756" i="1"/>
  <c r="X757" i="1"/>
  <c r="Y757" i="1"/>
  <c r="Z757" i="1"/>
  <c r="AA757" i="1"/>
  <c r="AB757" i="1"/>
  <c r="X758" i="1"/>
  <c r="Y758" i="1"/>
  <c r="Z758" i="1"/>
  <c r="AA758" i="1"/>
  <c r="AB758" i="1"/>
  <c r="X759" i="1"/>
  <c r="Y759" i="1"/>
  <c r="Z759" i="1"/>
  <c r="AA759" i="1"/>
  <c r="AB759" i="1"/>
  <c r="X760" i="1"/>
  <c r="Y760" i="1"/>
  <c r="Z760" i="1"/>
  <c r="AA760" i="1"/>
  <c r="AB760" i="1"/>
  <c r="X761" i="1"/>
  <c r="Y761" i="1"/>
  <c r="Z761" i="1"/>
  <c r="AA761" i="1"/>
  <c r="AB761" i="1"/>
  <c r="X762" i="1"/>
  <c r="Y762" i="1"/>
  <c r="Z762" i="1"/>
  <c r="AA762" i="1"/>
  <c r="AB762" i="1"/>
  <c r="X763" i="1"/>
  <c r="Y763" i="1"/>
  <c r="Z763" i="1"/>
  <c r="AA763" i="1"/>
  <c r="AB763" i="1"/>
  <c r="X764" i="1"/>
  <c r="Y764" i="1"/>
  <c r="Z764" i="1"/>
  <c r="AA764" i="1"/>
  <c r="AB764" i="1"/>
  <c r="X765" i="1"/>
  <c r="Y765" i="1"/>
  <c r="Z765" i="1"/>
  <c r="AA765" i="1"/>
  <c r="AB765" i="1"/>
  <c r="X766" i="1"/>
  <c r="Y766" i="1"/>
  <c r="Z766" i="1"/>
  <c r="AA766" i="1"/>
  <c r="AB766" i="1"/>
  <c r="X767" i="1"/>
  <c r="Y767" i="1"/>
  <c r="Z767" i="1"/>
  <c r="AA767" i="1"/>
  <c r="AB767" i="1"/>
  <c r="X768" i="1"/>
  <c r="Y768" i="1"/>
  <c r="Z768" i="1"/>
  <c r="AA768" i="1"/>
  <c r="AB768" i="1"/>
  <c r="X769" i="1"/>
  <c r="Y769" i="1"/>
  <c r="Z769" i="1"/>
  <c r="AA769" i="1"/>
  <c r="AB769" i="1"/>
  <c r="X770" i="1"/>
  <c r="Y770" i="1"/>
  <c r="Z770" i="1"/>
  <c r="AA770" i="1"/>
  <c r="AB770" i="1"/>
  <c r="X771" i="1"/>
  <c r="Y771" i="1"/>
  <c r="Z771" i="1"/>
  <c r="AA771" i="1"/>
  <c r="AB771" i="1"/>
  <c r="X772" i="1"/>
  <c r="Y772" i="1"/>
  <c r="Z772" i="1"/>
  <c r="AA772" i="1"/>
  <c r="AB772" i="1"/>
  <c r="X773" i="1"/>
  <c r="Y773" i="1"/>
  <c r="Z773" i="1"/>
  <c r="AA773" i="1"/>
  <c r="AB773" i="1"/>
  <c r="X774" i="1"/>
  <c r="Y774" i="1"/>
  <c r="Z774" i="1"/>
  <c r="AA774" i="1"/>
  <c r="AB774" i="1"/>
  <c r="X775" i="1"/>
  <c r="Y775" i="1"/>
  <c r="Z775" i="1"/>
  <c r="AA775" i="1"/>
  <c r="AB775" i="1"/>
  <c r="X776" i="1"/>
  <c r="Y776" i="1"/>
  <c r="Z776" i="1"/>
  <c r="AA776" i="1"/>
  <c r="AB776" i="1"/>
  <c r="X777" i="1"/>
  <c r="Y777" i="1"/>
  <c r="Z777" i="1"/>
  <c r="AA777" i="1"/>
  <c r="AB777" i="1"/>
  <c r="X778" i="1"/>
  <c r="Y778" i="1"/>
  <c r="Z778" i="1"/>
  <c r="AA778" i="1"/>
  <c r="AB778" i="1"/>
  <c r="X779" i="1"/>
  <c r="Y779" i="1"/>
  <c r="Z779" i="1"/>
  <c r="AA779" i="1"/>
  <c r="AB779" i="1"/>
  <c r="X780" i="1"/>
  <c r="Y780" i="1"/>
  <c r="Z780" i="1"/>
  <c r="AA780" i="1"/>
  <c r="AB780" i="1"/>
  <c r="X781" i="1"/>
  <c r="Y781" i="1"/>
  <c r="Z781" i="1"/>
  <c r="AA781" i="1"/>
  <c r="AB781" i="1"/>
  <c r="X782" i="1"/>
  <c r="Y782" i="1"/>
  <c r="Z782" i="1"/>
  <c r="AA782" i="1"/>
  <c r="AB782" i="1"/>
  <c r="X783" i="1"/>
  <c r="Y783" i="1"/>
  <c r="Z783" i="1"/>
  <c r="AA783" i="1"/>
  <c r="AB783" i="1"/>
  <c r="X784" i="1"/>
  <c r="Y784" i="1"/>
  <c r="Z784" i="1"/>
  <c r="AA784" i="1"/>
  <c r="AB784" i="1"/>
  <c r="X785" i="1"/>
  <c r="Y785" i="1"/>
  <c r="Z785" i="1"/>
  <c r="AA785" i="1"/>
  <c r="AB785" i="1"/>
  <c r="X786" i="1"/>
  <c r="Y786" i="1"/>
  <c r="Z786" i="1"/>
  <c r="AA786" i="1"/>
  <c r="AB786" i="1"/>
  <c r="X787" i="1"/>
  <c r="Y787" i="1"/>
  <c r="Z787" i="1"/>
  <c r="AA787" i="1"/>
  <c r="AB787" i="1"/>
  <c r="X788" i="1"/>
  <c r="Y788" i="1"/>
  <c r="Z788" i="1"/>
  <c r="AA788" i="1"/>
  <c r="AB788" i="1"/>
  <c r="X789" i="1"/>
  <c r="Y789" i="1"/>
  <c r="Z789" i="1"/>
  <c r="AA789" i="1"/>
  <c r="AB789" i="1"/>
  <c r="X790" i="1"/>
  <c r="Y790" i="1"/>
  <c r="Z790" i="1"/>
  <c r="AA790" i="1"/>
  <c r="AB790" i="1"/>
  <c r="X791" i="1"/>
  <c r="Y791" i="1"/>
  <c r="Z791" i="1"/>
  <c r="AA791" i="1"/>
  <c r="AB791" i="1"/>
  <c r="X792" i="1"/>
  <c r="Y792" i="1"/>
  <c r="Z792" i="1"/>
  <c r="AA792" i="1"/>
  <c r="AB792" i="1"/>
  <c r="X793" i="1"/>
  <c r="Y793" i="1"/>
  <c r="Z793" i="1"/>
  <c r="AA793" i="1"/>
  <c r="AB793" i="1"/>
  <c r="X794" i="1"/>
  <c r="Y794" i="1"/>
  <c r="Z794" i="1"/>
  <c r="AA794" i="1"/>
  <c r="AB794" i="1"/>
  <c r="X795" i="1"/>
  <c r="Y795" i="1"/>
  <c r="Z795" i="1"/>
  <c r="AA795" i="1"/>
  <c r="AB795" i="1"/>
  <c r="X796" i="1"/>
  <c r="Y796" i="1"/>
  <c r="Z796" i="1"/>
  <c r="AA796" i="1"/>
  <c r="AB796" i="1"/>
  <c r="X797" i="1"/>
  <c r="Y797" i="1"/>
  <c r="Z797" i="1"/>
  <c r="AA797" i="1"/>
  <c r="AB797" i="1"/>
  <c r="X798" i="1"/>
  <c r="Y798" i="1"/>
  <c r="Z798" i="1"/>
  <c r="AA798" i="1"/>
  <c r="AB798" i="1"/>
  <c r="X799" i="1"/>
  <c r="Y799" i="1"/>
  <c r="Z799" i="1"/>
  <c r="AA799" i="1"/>
  <c r="AB799" i="1"/>
  <c r="X800" i="1"/>
  <c r="Y800" i="1"/>
  <c r="Z800" i="1"/>
  <c r="AA800" i="1"/>
  <c r="AB800" i="1"/>
  <c r="X801" i="1"/>
  <c r="Y801" i="1"/>
  <c r="Z801" i="1"/>
  <c r="AA801" i="1"/>
  <c r="AB801" i="1"/>
  <c r="X802" i="1"/>
  <c r="Y802" i="1"/>
  <c r="Z802" i="1"/>
  <c r="AA802" i="1"/>
  <c r="AB802" i="1"/>
  <c r="X803" i="1"/>
  <c r="Y803" i="1"/>
  <c r="Z803" i="1"/>
  <c r="AA803" i="1"/>
  <c r="AB803" i="1"/>
  <c r="X804" i="1"/>
  <c r="Y804" i="1"/>
  <c r="Z804" i="1"/>
  <c r="AA804" i="1"/>
  <c r="AB804" i="1"/>
  <c r="X805" i="1"/>
  <c r="Y805" i="1"/>
  <c r="Z805" i="1"/>
  <c r="AA805" i="1"/>
  <c r="AB805" i="1"/>
  <c r="X806" i="1"/>
  <c r="Y806" i="1"/>
  <c r="Z806" i="1"/>
  <c r="AA806" i="1"/>
  <c r="AB806" i="1"/>
  <c r="X807" i="1"/>
  <c r="Y807" i="1"/>
  <c r="Z807" i="1"/>
  <c r="AA807" i="1"/>
  <c r="AB807" i="1"/>
  <c r="X808" i="1"/>
  <c r="Y808" i="1"/>
  <c r="Z808" i="1"/>
  <c r="AA808" i="1"/>
  <c r="AB808" i="1"/>
  <c r="X809" i="1"/>
  <c r="Y809" i="1"/>
  <c r="Z809" i="1"/>
  <c r="AA809" i="1"/>
  <c r="AB809" i="1"/>
  <c r="X810" i="1"/>
  <c r="Y810" i="1"/>
  <c r="Z810" i="1"/>
  <c r="AA810" i="1"/>
  <c r="AB810" i="1"/>
  <c r="X811" i="1"/>
  <c r="Y811" i="1"/>
  <c r="Z811" i="1"/>
  <c r="AA811" i="1"/>
  <c r="AB811" i="1"/>
  <c r="X812" i="1"/>
  <c r="Y812" i="1"/>
  <c r="Z812" i="1"/>
  <c r="AA812" i="1"/>
  <c r="AB812" i="1"/>
  <c r="X813" i="1"/>
  <c r="Y813" i="1"/>
  <c r="Z813" i="1"/>
  <c r="AA813" i="1"/>
  <c r="AB813" i="1"/>
  <c r="X814" i="1"/>
  <c r="Y814" i="1"/>
  <c r="Z814" i="1"/>
  <c r="AA814" i="1"/>
  <c r="AB814" i="1"/>
  <c r="X815" i="1"/>
  <c r="Y815" i="1"/>
  <c r="Z815" i="1"/>
  <c r="AA815" i="1"/>
  <c r="AB815" i="1"/>
  <c r="X816" i="1"/>
  <c r="Y816" i="1"/>
  <c r="Z816" i="1"/>
  <c r="AA816" i="1"/>
  <c r="AB816" i="1"/>
  <c r="X817" i="1"/>
  <c r="Y817" i="1"/>
  <c r="Z817" i="1"/>
  <c r="AA817" i="1"/>
  <c r="AB817" i="1"/>
  <c r="X818" i="1"/>
  <c r="Y818" i="1"/>
  <c r="Z818" i="1"/>
  <c r="AA818" i="1"/>
  <c r="AB818" i="1"/>
  <c r="X819" i="1"/>
  <c r="Y819" i="1"/>
  <c r="Z819" i="1"/>
  <c r="AA819" i="1"/>
  <c r="AB819" i="1"/>
  <c r="X820" i="1"/>
  <c r="Y820" i="1"/>
  <c r="Z820" i="1"/>
  <c r="AA820" i="1"/>
  <c r="AB820" i="1"/>
  <c r="X821" i="1"/>
  <c r="Y821" i="1"/>
  <c r="Z821" i="1"/>
  <c r="AA821" i="1"/>
  <c r="AB821" i="1"/>
  <c r="X822" i="1"/>
  <c r="Y822" i="1"/>
  <c r="Z822" i="1"/>
  <c r="AA822" i="1"/>
  <c r="AB822" i="1"/>
  <c r="X823" i="1"/>
  <c r="Y823" i="1"/>
  <c r="Z823" i="1"/>
  <c r="AA823" i="1"/>
  <c r="AB823" i="1"/>
  <c r="X824" i="1"/>
  <c r="Y824" i="1"/>
  <c r="Z824" i="1"/>
  <c r="AA824" i="1"/>
  <c r="AB824" i="1"/>
  <c r="X825" i="1"/>
  <c r="Y825" i="1"/>
  <c r="Z825" i="1"/>
  <c r="AA825" i="1"/>
  <c r="AB825" i="1"/>
  <c r="X826" i="1"/>
  <c r="Y826" i="1"/>
  <c r="Z826" i="1"/>
  <c r="AA826" i="1"/>
  <c r="AB826" i="1"/>
  <c r="X827" i="1"/>
  <c r="Y827" i="1"/>
  <c r="Z827" i="1"/>
  <c r="AA827" i="1"/>
  <c r="AB827" i="1"/>
  <c r="X828" i="1"/>
  <c r="Y828" i="1"/>
  <c r="Z828" i="1"/>
  <c r="AA828" i="1"/>
  <c r="AB828" i="1"/>
  <c r="X829" i="1"/>
  <c r="Y829" i="1"/>
  <c r="Z829" i="1"/>
  <c r="AA829" i="1"/>
  <c r="AB829" i="1"/>
  <c r="X830" i="1"/>
  <c r="Y830" i="1"/>
  <c r="Z830" i="1"/>
  <c r="AA830" i="1"/>
  <c r="AB830" i="1"/>
  <c r="X831" i="1"/>
  <c r="Y831" i="1"/>
  <c r="Z831" i="1"/>
  <c r="AA831" i="1"/>
  <c r="AB831" i="1"/>
  <c r="X832" i="1"/>
  <c r="Y832" i="1"/>
  <c r="Z832" i="1"/>
  <c r="AA832" i="1"/>
  <c r="AB832" i="1"/>
  <c r="X833" i="1"/>
  <c r="Y833" i="1"/>
  <c r="Z833" i="1"/>
  <c r="AA833" i="1"/>
  <c r="AB833" i="1"/>
  <c r="X834" i="1"/>
  <c r="Y834" i="1"/>
  <c r="Z834" i="1"/>
  <c r="AA834" i="1"/>
  <c r="AB834" i="1"/>
  <c r="X835" i="1"/>
  <c r="Y835" i="1"/>
  <c r="Z835" i="1"/>
  <c r="AA835" i="1"/>
  <c r="AB835" i="1"/>
  <c r="X836" i="1"/>
  <c r="Y836" i="1"/>
  <c r="Z836" i="1"/>
  <c r="AA836" i="1"/>
  <c r="AB836" i="1"/>
  <c r="X837" i="1"/>
  <c r="Y837" i="1"/>
  <c r="Z837" i="1"/>
  <c r="AA837" i="1"/>
  <c r="AB837" i="1"/>
  <c r="X838" i="1"/>
  <c r="Y838" i="1"/>
  <c r="Z838" i="1"/>
  <c r="AA838" i="1"/>
  <c r="AB838" i="1"/>
  <c r="X839" i="1"/>
  <c r="Y839" i="1"/>
  <c r="Z839" i="1"/>
  <c r="AA839" i="1"/>
  <c r="AB839" i="1"/>
  <c r="X840" i="1"/>
  <c r="Y840" i="1"/>
  <c r="Z840" i="1"/>
  <c r="AA840" i="1"/>
  <c r="AB840" i="1"/>
  <c r="X841" i="1"/>
  <c r="Y841" i="1"/>
  <c r="Z841" i="1"/>
  <c r="AA841" i="1"/>
  <c r="AB841" i="1"/>
  <c r="X842" i="1"/>
  <c r="Y842" i="1"/>
  <c r="Z842" i="1"/>
  <c r="AA842" i="1"/>
  <c r="AB842" i="1"/>
  <c r="X843" i="1"/>
  <c r="Y843" i="1"/>
  <c r="Z843" i="1"/>
  <c r="AA843" i="1"/>
  <c r="AB843" i="1"/>
  <c r="X844" i="1"/>
  <c r="Y844" i="1"/>
  <c r="Z844" i="1"/>
  <c r="AA844" i="1"/>
  <c r="AB844" i="1"/>
  <c r="X845" i="1"/>
  <c r="Y845" i="1"/>
  <c r="Z845" i="1"/>
  <c r="AA845" i="1"/>
  <c r="AB845" i="1"/>
  <c r="X846" i="1"/>
  <c r="Y846" i="1"/>
  <c r="Z846" i="1"/>
  <c r="AA846" i="1"/>
  <c r="AB846" i="1"/>
  <c r="X847" i="1"/>
  <c r="Y847" i="1"/>
  <c r="Z847" i="1"/>
  <c r="AA847" i="1"/>
  <c r="AB847" i="1"/>
  <c r="X848" i="1"/>
  <c r="Y848" i="1"/>
  <c r="Z848" i="1"/>
  <c r="AA848" i="1"/>
  <c r="AB848" i="1"/>
  <c r="X849" i="1"/>
  <c r="Y849" i="1"/>
  <c r="Z849" i="1"/>
  <c r="AA849" i="1"/>
  <c r="AB849" i="1"/>
  <c r="X850" i="1"/>
  <c r="Y850" i="1"/>
  <c r="Z850" i="1"/>
  <c r="AA850" i="1"/>
  <c r="AB850" i="1"/>
  <c r="X851" i="1"/>
  <c r="Y851" i="1"/>
  <c r="Z851" i="1"/>
  <c r="AA851" i="1"/>
  <c r="AB851" i="1"/>
  <c r="X852" i="1"/>
  <c r="Y852" i="1"/>
  <c r="Z852" i="1"/>
  <c r="AA852" i="1"/>
  <c r="AB852" i="1"/>
  <c r="X853" i="1"/>
  <c r="Y853" i="1"/>
  <c r="Z853" i="1"/>
  <c r="AA853" i="1"/>
  <c r="AB853" i="1"/>
  <c r="X854" i="1"/>
  <c r="Y854" i="1"/>
  <c r="Z854" i="1"/>
  <c r="AA854" i="1"/>
  <c r="AB854" i="1"/>
  <c r="X855" i="1"/>
  <c r="Y855" i="1"/>
  <c r="Z855" i="1"/>
  <c r="AA855" i="1"/>
  <c r="AB855" i="1"/>
  <c r="X856" i="1"/>
  <c r="Y856" i="1"/>
  <c r="Z856" i="1"/>
  <c r="AA856" i="1"/>
  <c r="AB856" i="1"/>
  <c r="X857" i="1"/>
  <c r="Y857" i="1"/>
  <c r="Z857" i="1"/>
  <c r="AA857" i="1"/>
  <c r="AB857" i="1"/>
  <c r="X858" i="1"/>
  <c r="Y858" i="1"/>
  <c r="Z858" i="1"/>
  <c r="AA858" i="1"/>
  <c r="AB858" i="1"/>
  <c r="X859" i="1"/>
  <c r="Y859" i="1"/>
  <c r="Z859" i="1"/>
  <c r="AA859" i="1"/>
  <c r="AB859" i="1"/>
  <c r="X860" i="1"/>
  <c r="Y860" i="1"/>
  <c r="Z860" i="1"/>
  <c r="AA860" i="1"/>
  <c r="AB860" i="1"/>
  <c r="X861" i="1"/>
  <c r="Y861" i="1"/>
  <c r="Z861" i="1"/>
  <c r="AA861" i="1"/>
  <c r="AB861" i="1"/>
  <c r="X862" i="1"/>
  <c r="Y862" i="1"/>
  <c r="Z862" i="1"/>
  <c r="AA862" i="1"/>
  <c r="AB862" i="1"/>
  <c r="X863" i="1"/>
  <c r="Y863" i="1"/>
  <c r="Z863" i="1"/>
  <c r="AA863" i="1"/>
  <c r="AB863" i="1"/>
  <c r="X864" i="1"/>
  <c r="Y864" i="1"/>
  <c r="Z864" i="1"/>
  <c r="AA864" i="1"/>
  <c r="AB864" i="1"/>
  <c r="X865" i="1"/>
  <c r="Y865" i="1"/>
  <c r="Z865" i="1"/>
  <c r="AA865" i="1"/>
  <c r="AB865" i="1"/>
  <c r="X866" i="1"/>
  <c r="Y866" i="1"/>
  <c r="Z866" i="1"/>
  <c r="AA866" i="1"/>
  <c r="AB866" i="1"/>
  <c r="X867" i="1"/>
  <c r="Y867" i="1"/>
  <c r="Z867" i="1"/>
  <c r="AA867" i="1"/>
  <c r="AB867" i="1"/>
  <c r="X868" i="1"/>
  <c r="Y868" i="1"/>
  <c r="Z868" i="1"/>
  <c r="AA868" i="1"/>
  <c r="AB868" i="1"/>
  <c r="X869" i="1"/>
  <c r="Y869" i="1"/>
  <c r="Z869" i="1"/>
  <c r="AA869" i="1"/>
  <c r="AB869" i="1"/>
  <c r="X870" i="1"/>
  <c r="Y870" i="1"/>
  <c r="Z870" i="1"/>
  <c r="AA870" i="1"/>
  <c r="AB870" i="1"/>
  <c r="X871" i="1"/>
  <c r="Y871" i="1"/>
  <c r="Z871" i="1"/>
  <c r="AA871" i="1"/>
  <c r="AB871" i="1"/>
  <c r="X872" i="1"/>
  <c r="Y872" i="1"/>
  <c r="Z872" i="1"/>
  <c r="AA872" i="1"/>
  <c r="AB872" i="1"/>
  <c r="X873" i="1"/>
  <c r="Y873" i="1"/>
  <c r="Z873" i="1"/>
  <c r="AA873" i="1"/>
  <c r="AB873" i="1"/>
  <c r="X874" i="1"/>
  <c r="Y874" i="1"/>
  <c r="Z874" i="1"/>
  <c r="AA874" i="1"/>
  <c r="AB874" i="1"/>
  <c r="X875" i="1"/>
  <c r="Y875" i="1"/>
  <c r="Z875" i="1"/>
  <c r="AA875" i="1"/>
  <c r="AB875" i="1"/>
  <c r="X876" i="1"/>
  <c r="Y876" i="1"/>
  <c r="Z876" i="1"/>
  <c r="AA876" i="1"/>
  <c r="AB876" i="1"/>
  <c r="X877" i="1"/>
  <c r="Y877" i="1"/>
  <c r="Z877" i="1"/>
  <c r="AA877" i="1"/>
  <c r="AB877" i="1"/>
  <c r="X878" i="1"/>
  <c r="Y878" i="1"/>
  <c r="Z878" i="1"/>
  <c r="AA878" i="1"/>
  <c r="AB878" i="1"/>
  <c r="X879" i="1"/>
  <c r="Y879" i="1"/>
  <c r="Z879" i="1"/>
  <c r="AA879" i="1"/>
  <c r="AB879" i="1"/>
  <c r="X880" i="1"/>
  <c r="Y880" i="1"/>
  <c r="Z880" i="1"/>
  <c r="AA880" i="1"/>
  <c r="AB880" i="1"/>
  <c r="X881" i="1"/>
  <c r="Y881" i="1"/>
  <c r="Z881" i="1"/>
  <c r="AA881" i="1"/>
  <c r="AB881" i="1"/>
  <c r="X882" i="1"/>
  <c r="Y882" i="1"/>
  <c r="Z882" i="1"/>
  <c r="AA882" i="1"/>
  <c r="AB882" i="1"/>
  <c r="X883" i="1"/>
  <c r="Y883" i="1"/>
  <c r="Z883" i="1"/>
  <c r="AA883" i="1"/>
  <c r="AB883" i="1"/>
  <c r="X884" i="1"/>
  <c r="Y884" i="1"/>
  <c r="Z884" i="1"/>
  <c r="AA884" i="1"/>
  <c r="AB884" i="1"/>
  <c r="X885" i="1"/>
  <c r="Y885" i="1"/>
  <c r="Z885" i="1"/>
  <c r="AA885" i="1"/>
  <c r="AB885" i="1"/>
  <c r="X886" i="1"/>
  <c r="Y886" i="1"/>
  <c r="Z886" i="1"/>
  <c r="AA886" i="1"/>
  <c r="AB886" i="1"/>
  <c r="X887" i="1"/>
  <c r="Y887" i="1"/>
  <c r="Z887" i="1"/>
  <c r="AA887" i="1"/>
  <c r="AB887" i="1"/>
  <c r="X888" i="1"/>
  <c r="Y888" i="1"/>
  <c r="Z888" i="1"/>
  <c r="AA888" i="1"/>
  <c r="AB888" i="1"/>
  <c r="X889" i="1"/>
  <c r="Y889" i="1"/>
  <c r="Z889" i="1"/>
  <c r="AA889" i="1"/>
  <c r="AB889" i="1"/>
  <c r="X890" i="1"/>
  <c r="Y890" i="1"/>
  <c r="Z890" i="1"/>
  <c r="AA890" i="1"/>
  <c r="AB890" i="1"/>
  <c r="X891" i="1"/>
  <c r="Y891" i="1"/>
  <c r="Z891" i="1"/>
  <c r="AA891" i="1"/>
  <c r="AB891" i="1"/>
  <c r="X892" i="1"/>
  <c r="Y892" i="1"/>
  <c r="Z892" i="1"/>
  <c r="AA892" i="1"/>
  <c r="AB892" i="1"/>
  <c r="X893" i="1"/>
  <c r="Y893" i="1"/>
  <c r="Z893" i="1"/>
  <c r="AA893" i="1"/>
  <c r="AB893" i="1"/>
  <c r="X894" i="1"/>
  <c r="Y894" i="1"/>
  <c r="Z894" i="1"/>
  <c r="AA894" i="1"/>
  <c r="AB894" i="1"/>
  <c r="X895" i="1"/>
  <c r="Y895" i="1"/>
  <c r="Z895" i="1"/>
  <c r="AA895" i="1"/>
  <c r="AB895" i="1"/>
  <c r="X896" i="1"/>
  <c r="Y896" i="1"/>
  <c r="Z896" i="1"/>
  <c r="AA896" i="1"/>
  <c r="AB896" i="1"/>
  <c r="X897" i="1"/>
  <c r="Y897" i="1"/>
  <c r="Z897" i="1"/>
  <c r="AA897" i="1"/>
  <c r="AB897" i="1"/>
  <c r="X898" i="1"/>
  <c r="Y898" i="1"/>
  <c r="Z898" i="1"/>
  <c r="AA898" i="1"/>
  <c r="AB898" i="1"/>
  <c r="X899" i="1"/>
  <c r="Y899" i="1"/>
  <c r="Z899" i="1"/>
  <c r="AA899" i="1"/>
  <c r="AB899" i="1"/>
  <c r="X900" i="1"/>
  <c r="Y900" i="1"/>
  <c r="Z900" i="1"/>
  <c r="AA900" i="1"/>
  <c r="AB900" i="1"/>
  <c r="X901" i="1"/>
  <c r="Y901" i="1"/>
  <c r="Z901" i="1"/>
  <c r="AA901" i="1"/>
  <c r="AB901" i="1"/>
  <c r="X902" i="1"/>
  <c r="Y902" i="1"/>
  <c r="Z902" i="1"/>
  <c r="AA902" i="1"/>
  <c r="AB902" i="1"/>
  <c r="X903" i="1"/>
  <c r="Y903" i="1"/>
  <c r="Z903" i="1"/>
  <c r="AA903" i="1"/>
  <c r="AB903" i="1"/>
  <c r="X904" i="1"/>
  <c r="Y904" i="1"/>
  <c r="Z904" i="1"/>
  <c r="AA904" i="1"/>
  <c r="AB904" i="1"/>
  <c r="X905" i="1"/>
  <c r="Y905" i="1"/>
  <c r="Z905" i="1"/>
  <c r="AA905" i="1"/>
  <c r="AB905" i="1"/>
  <c r="X906" i="1"/>
  <c r="Y906" i="1"/>
  <c r="Z906" i="1"/>
  <c r="AA906" i="1"/>
  <c r="AB906" i="1"/>
  <c r="X907" i="1"/>
  <c r="Y907" i="1"/>
  <c r="Z907" i="1"/>
  <c r="AA907" i="1"/>
  <c r="AB907" i="1"/>
  <c r="X908" i="1"/>
  <c r="Y908" i="1"/>
  <c r="Z908" i="1"/>
  <c r="AA908" i="1"/>
  <c r="AB908" i="1"/>
  <c r="X909" i="1"/>
  <c r="Y909" i="1"/>
  <c r="Z909" i="1"/>
  <c r="AA909" i="1"/>
  <c r="AB909" i="1"/>
  <c r="X910" i="1"/>
  <c r="Y910" i="1"/>
  <c r="Z910" i="1"/>
  <c r="AA910" i="1"/>
  <c r="AB910" i="1"/>
  <c r="X911" i="1"/>
  <c r="Y911" i="1"/>
  <c r="Z911" i="1"/>
  <c r="AA911" i="1"/>
  <c r="AB911" i="1"/>
  <c r="X912" i="1"/>
  <c r="Y912" i="1"/>
  <c r="Z912" i="1"/>
  <c r="AA912" i="1"/>
  <c r="AB912" i="1"/>
  <c r="X913" i="1"/>
  <c r="Y913" i="1"/>
  <c r="Z913" i="1"/>
  <c r="AA913" i="1"/>
  <c r="AB913" i="1"/>
  <c r="X914" i="1"/>
  <c r="Y914" i="1"/>
  <c r="Z914" i="1"/>
  <c r="AA914" i="1"/>
  <c r="AB914" i="1"/>
  <c r="X915" i="1"/>
  <c r="Y915" i="1"/>
  <c r="Z915" i="1"/>
  <c r="AA915" i="1"/>
  <c r="AB915" i="1"/>
  <c r="X916" i="1"/>
  <c r="Y916" i="1"/>
  <c r="Z916" i="1"/>
  <c r="AA916" i="1"/>
  <c r="AB916" i="1"/>
  <c r="X917" i="1"/>
  <c r="Y917" i="1"/>
  <c r="Z917" i="1"/>
  <c r="AA917" i="1"/>
  <c r="AB917" i="1"/>
  <c r="X918" i="1"/>
  <c r="Y918" i="1"/>
  <c r="Z918" i="1"/>
  <c r="AA918" i="1"/>
  <c r="AB918" i="1"/>
  <c r="X919" i="1"/>
  <c r="Y919" i="1"/>
  <c r="Z919" i="1"/>
  <c r="AA919" i="1"/>
  <c r="AB919" i="1"/>
  <c r="X920" i="1"/>
  <c r="Y920" i="1"/>
  <c r="Z920" i="1"/>
  <c r="AA920" i="1"/>
  <c r="AB920" i="1"/>
  <c r="X921" i="1"/>
  <c r="Y921" i="1"/>
  <c r="Z921" i="1"/>
  <c r="AA921" i="1"/>
  <c r="AB921" i="1"/>
  <c r="X922" i="1"/>
  <c r="Y922" i="1"/>
  <c r="Z922" i="1"/>
  <c r="AA922" i="1"/>
  <c r="AB922" i="1"/>
  <c r="X923" i="1"/>
  <c r="Y923" i="1"/>
  <c r="Z923" i="1"/>
  <c r="AA923" i="1"/>
  <c r="AB923" i="1"/>
  <c r="X924" i="1"/>
  <c r="Y924" i="1"/>
  <c r="Z924" i="1"/>
  <c r="AA924" i="1"/>
  <c r="AB924" i="1"/>
  <c r="X925" i="1"/>
  <c r="Y925" i="1"/>
  <c r="Z925" i="1"/>
  <c r="AA925" i="1"/>
  <c r="AB925" i="1"/>
  <c r="X926" i="1"/>
  <c r="Y926" i="1"/>
  <c r="Z926" i="1"/>
  <c r="AA926" i="1"/>
  <c r="AB926" i="1"/>
  <c r="X927" i="1"/>
  <c r="Y927" i="1"/>
  <c r="Z927" i="1"/>
  <c r="AA927" i="1"/>
  <c r="AB927" i="1"/>
  <c r="X928" i="1"/>
  <c r="Y928" i="1"/>
  <c r="Z928" i="1"/>
  <c r="AA928" i="1"/>
  <c r="AB928" i="1"/>
  <c r="X929" i="1"/>
  <c r="Y929" i="1"/>
  <c r="Z929" i="1"/>
  <c r="AA929" i="1"/>
  <c r="AB929" i="1"/>
  <c r="X930" i="1"/>
  <c r="Y930" i="1"/>
  <c r="Z930" i="1"/>
  <c r="AA930" i="1"/>
  <c r="AB930" i="1"/>
  <c r="X931" i="1"/>
  <c r="Y931" i="1"/>
  <c r="Z931" i="1"/>
  <c r="AA931" i="1"/>
  <c r="AB931" i="1"/>
  <c r="X932" i="1"/>
  <c r="Y932" i="1"/>
  <c r="Z932" i="1"/>
  <c r="AA932" i="1"/>
  <c r="AB932" i="1"/>
  <c r="X933" i="1"/>
  <c r="Y933" i="1"/>
  <c r="Z933" i="1"/>
  <c r="AA933" i="1"/>
  <c r="AB933" i="1"/>
  <c r="X934" i="1"/>
  <c r="Y934" i="1"/>
  <c r="Z934" i="1"/>
  <c r="AA934" i="1"/>
  <c r="AB934" i="1"/>
  <c r="X935" i="1"/>
  <c r="Y935" i="1"/>
  <c r="Z935" i="1"/>
  <c r="AA935" i="1"/>
  <c r="AB935" i="1"/>
  <c r="X936" i="1"/>
  <c r="Y936" i="1"/>
  <c r="Z936" i="1"/>
  <c r="AA936" i="1"/>
  <c r="AB936" i="1"/>
  <c r="X937" i="1"/>
  <c r="Y937" i="1"/>
  <c r="Z937" i="1"/>
  <c r="AA937" i="1"/>
  <c r="AB937" i="1"/>
  <c r="X938" i="1"/>
  <c r="Y938" i="1"/>
  <c r="Z938" i="1"/>
  <c r="AA938" i="1"/>
  <c r="AB938" i="1"/>
  <c r="X939" i="1"/>
  <c r="Y939" i="1"/>
  <c r="Z939" i="1"/>
  <c r="AA939" i="1"/>
  <c r="AB939" i="1"/>
  <c r="X940" i="1"/>
  <c r="Y940" i="1"/>
  <c r="Z940" i="1"/>
  <c r="AA940" i="1"/>
  <c r="AB940" i="1"/>
  <c r="X941" i="1"/>
  <c r="Y941" i="1"/>
  <c r="Z941" i="1"/>
  <c r="AA941" i="1"/>
  <c r="AB941" i="1"/>
  <c r="X942" i="1"/>
  <c r="Y942" i="1"/>
  <c r="Z942" i="1"/>
  <c r="AA942" i="1"/>
  <c r="AB942" i="1"/>
  <c r="X943" i="1"/>
  <c r="Y943" i="1"/>
  <c r="Z943" i="1"/>
  <c r="AA943" i="1"/>
  <c r="AB943" i="1"/>
  <c r="X944" i="1"/>
  <c r="Y944" i="1"/>
  <c r="Z944" i="1"/>
  <c r="AA944" i="1"/>
  <c r="AB944" i="1"/>
  <c r="X945" i="1"/>
  <c r="Y945" i="1"/>
  <c r="Z945" i="1"/>
  <c r="AA945" i="1"/>
  <c r="AB945" i="1"/>
  <c r="X946" i="1"/>
  <c r="Y946" i="1"/>
  <c r="Z946" i="1"/>
  <c r="AA946" i="1"/>
  <c r="AB946" i="1"/>
  <c r="X947" i="1"/>
  <c r="Y947" i="1"/>
  <c r="Z947" i="1"/>
  <c r="AA947" i="1"/>
  <c r="AB947" i="1"/>
  <c r="X948" i="1"/>
  <c r="Y948" i="1"/>
  <c r="Z948" i="1"/>
  <c r="AA948" i="1"/>
  <c r="AB948" i="1"/>
  <c r="X949" i="1"/>
  <c r="Y949" i="1"/>
  <c r="Z949" i="1"/>
  <c r="AA949" i="1"/>
  <c r="AB949" i="1"/>
  <c r="X950" i="1"/>
  <c r="Y950" i="1"/>
  <c r="Z950" i="1"/>
  <c r="AA950" i="1"/>
  <c r="AB950" i="1"/>
  <c r="X951" i="1"/>
  <c r="Y951" i="1"/>
  <c r="Z951" i="1"/>
  <c r="AA951" i="1"/>
  <c r="AB951" i="1"/>
  <c r="X952" i="1"/>
  <c r="Y952" i="1"/>
  <c r="Z952" i="1"/>
  <c r="AA952" i="1"/>
  <c r="AB952" i="1"/>
  <c r="X953" i="1"/>
  <c r="Y953" i="1"/>
  <c r="Z953" i="1"/>
  <c r="AA953" i="1"/>
  <c r="AB953" i="1"/>
  <c r="X954" i="1"/>
  <c r="Y954" i="1"/>
  <c r="Z954" i="1"/>
  <c r="AA954" i="1"/>
  <c r="AB954" i="1"/>
  <c r="X955" i="1"/>
  <c r="Y955" i="1"/>
  <c r="Z955" i="1"/>
  <c r="AA955" i="1"/>
  <c r="AB955" i="1"/>
  <c r="X956" i="1"/>
  <c r="Y956" i="1"/>
  <c r="Z956" i="1"/>
  <c r="AA956" i="1"/>
  <c r="AB956" i="1"/>
  <c r="X957" i="1"/>
  <c r="Y957" i="1"/>
  <c r="Z957" i="1"/>
  <c r="AA957" i="1"/>
  <c r="AB957" i="1"/>
  <c r="X958" i="1"/>
  <c r="Y958" i="1"/>
  <c r="Z958" i="1"/>
  <c r="AA958" i="1"/>
  <c r="AB958" i="1"/>
  <c r="X959" i="1"/>
  <c r="Y959" i="1"/>
  <c r="Z959" i="1"/>
  <c r="AA959" i="1"/>
  <c r="AB959" i="1"/>
  <c r="X960" i="1"/>
  <c r="Y960" i="1"/>
  <c r="Z960" i="1"/>
  <c r="AA960" i="1"/>
  <c r="AB960" i="1"/>
  <c r="X961" i="1"/>
  <c r="Y961" i="1"/>
  <c r="Z961" i="1"/>
  <c r="AA961" i="1"/>
  <c r="AB961" i="1"/>
  <c r="X962" i="1"/>
  <c r="Y962" i="1"/>
  <c r="Z962" i="1"/>
  <c r="AA962" i="1"/>
  <c r="AB962" i="1"/>
  <c r="X963" i="1"/>
  <c r="Y963" i="1"/>
  <c r="Z963" i="1"/>
  <c r="AA963" i="1"/>
  <c r="AB963" i="1"/>
  <c r="X964" i="1"/>
  <c r="Y964" i="1"/>
  <c r="Z964" i="1"/>
  <c r="AA964" i="1"/>
  <c r="AB964" i="1"/>
  <c r="X965" i="1"/>
  <c r="Y965" i="1"/>
  <c r="Z965" i="1"/>
  <c r="AA965" i="1"/>
  <c r="AB965" i="1"/>
  <c r="X966" i="1"/>
  <c r="Y966" i="1"/>
  <c r="Z966" i="1"/>
  <c r="AA966" i="1"/>
  <c r="AB966" i="1"/>
  <c r="X967" i="1"/>
  <c r="Y967" i="1"/>
  <c r="Z967" i="1"/>
  <c r="AA967" i="1"/>
  <c r="AB967" i="1"/>
  <c r="X968" i="1"/>
  <c r="Y968" i="1"/>
  <c r="Z968" i="1"/>
  <c r="AA968" i="1"/>
  <c r="AB968" i="1"/>
  <c r="X969" i="1"/>
  <c r="Y969" i="1"/>
  <c r="Z969" i="1"/>
  <c r="AA969" i="1"/>
  <c r="AB969" i="1"/>
  <c r="X970" i="1"/>
  <c r="Y970" i="1"/>
  <c r="Z970" i="1"/>
  <c r="AA970" i="1"/>
  <c r="AB970" i="1"/>
  <c r="X971" i="1"/>
  <c r="Y971" i="1"/>
  <c r="Z971" i="1"/>
  <c r="AA971" i="1"/>
  <c r="AB971" i="1"/>
  <c r="X972" i="1"/>
  <c r="Y972" i="1"/>
  <c r="Z972" i="1"/>
  <c r="AA972" i="1"/>
  <c r="AB972" i="1"/>
  <c r="X973" i="1"/>
  <c r="Y973" i="1"/>
  <c r="Z973" i="1"/>
  <c r="AA973" i="1"/>
  <c r="AB973" i="1"/>
  <c r="X974" i="1"/>
  <c r="Y974" i="1"/>
  <c r="Z974" i="1"/>
  <c r="AA974" i="1"/>
  <c r="AB974" i="1"/>
  <c r="X975" i="1"/>
  <c r="Y975" i="1"/>
  <c r="Z975" i="1"/>
  <c r="AA975" i="1"/>
  <c r="AB975" i="1"/>
  <c r="X976" i="1"/>
  <c r="Y976" i="1"/>
  <c r="Z976" i="1"/>
  <c r="AA976" i="1"/>
  <c r="AB976" i="1"/>
  <c r="X977" i="1"/>
  <c r="Y977" i="1"/>
  <c r="Z977" i="1"/>
  <c r="AA977" i="1"/>
  <c r="AB977" i="1"/>
  <c r="X978" i="1"/>
  <c r="Y978" i="1"/>
  <c r="Z978" i="1"/>
  <c r="AA978" i="1"/>
  <c r="AB978" i="1"/>
  <c r="X979" i="1"/>
  <c r="Y979" i="1"/>
  <c r="Z979" i="1"/>
  <c r="AA979" i="1"/>
  <c r="AB979" i="1"/>
  <c r="X980" i="1"/>
  <c r="Y980" i="1"/>
  <c r="Z980" i="1"/>
  <c r="AA980" i="1"/>
  <c r="AB980" i="1"/>
  <c r="X981" i="1"/>
  <c r="Y981" i="1"/>
  <c r="Z981" i="1"/>
  <c r="AA981" i="1"/>
  <c r="AB981" i="1"/>
  <c r="X982" i="1"/>
  <c r="Y982" i="1"/>
  <c r="Z982" i="1"/>
  <c r="AA982" i="1"/>
  <c r="AB982" i="1"/>
  <c r="X983" i="1"/>
  <c r="Y983" i="1"/>
  <c r="Z983" i="1"/>
  <c r="AA983" i="1"/>
  <c r="AB983" i="1"/>
  <c r="X984" i="1"/>
  <c r="Y984" i="1"/>
  <c r="Z984" i="1"/>
  <c r="AA984" i="1"/>
  <c r="AB984" i="1"/>
  <c r="X985" i="1"/>
  <c r="Y985" i="1"/>
  <c r="Z985" i="1"/>
  <c r="AA985" i="1"/>
  <c r="AB985" i="1"/>
  <c r="X986" i="1"/>
  <c r="Y986" i="1"/>
  <c r="Z986" i="1"/>
  <c r="AA986" i="1"/>
  <c r="AB986" i="1"/>
  <c r="X987" i="1"/>
  <c r="Y987" i="1"/>
  <c r="Z987" i="1"/>
  <c r="AA987" i="1"/>
  <c r="AB987" i="1"/>
  <c r="X988" i="1"/>
  <c r="Y988" i="1"/>
  <c r="Z988" i="1"/>
  <c r="AA988" i="1"/>
  <c r="AB988" i="1"/>
  <c r="X989" i="1"/>
  <c r="Y989" i="1"/>
  <c r="Z989" i="1"/>
  <c r="AA989" i="1"/>
  <c r="AB989" i="1"/>
  <c r="X990" i="1"/>
  <c r="Y990" i="1"/>
  <c r="Z990" i="1"/>
  <c r="AA990" i="1"/>
  <c r="AB990" i="1"/>
  <c r="X991" i="1"/>
  <c r="Y991" i="1"/>
  <c r="Z991" i="1"/>
  <c r="AA991" i="1"/>
  <c r="AB991" i="1"/>
  <c r="X992" i="1"/>
  <c r="Y992" i="1"/>
  <c r="Z992" i="1"/>
  <c r="AA992" i="1"/>
  <c r="AB992" i="1"/>
  <c r="X993" i="1"/>
  <c r="Y993" i="1"/>
  <c r="Z993" i="1"/>
  <c r="AA993" i="1"/>
  <c r="AB993" i="1"/>
  <c r="X994" i="1"/>
  <c r="Y994" i="1"/>
  <c r="Z994" i="1"/>
  <c r="AA994" i="1"/>
  <c r="AB994" i="1"/>
  <c r="X995" i="1"/>
  <c r="Y995" i="1"/>
  <c r="Z995" i="1"/>
  <c r="AA995" i="1"/>
  <c r="AB995" i="1"/>
  <c r="X996" i="1"/>
  <c r="Y996" i="1"/>
  <c r="Z996" i="1"/>
  <c r="AA996" i="1"/>
  <c r="AB996" i="1"/>
  <c r="X997" i="1"/>
  <c r="Y997" i="1"/>
  <c r="Z997" i="1"/>
  <c r="AA997" i="1"/>
  <c r="AB997" i="1"/>
  <c r="X998" i="1"/>
  <c r="Y998" i="1"/>
  <c r="Z998" i="1"/>
  <c r="AA998" i="1"/>
  <c r="AB998" i="1"/>
  <c r="X999" i="1"/>
  <c r="Y999" i="1"/>
  <c r="Z999" i="1"/>
  <c r="AA999" i="1"/>
  <c r="AB999" i="1"/>
  <c r="X1000" i="1"/>
  <c r="Y1000" i="1"/>
  <c r="Z1000" i="1"/>
  <c r="AA1000" i="1"/>
  <c r="AB1000" i="1"/>
  <c r="X1001" i="1"/>
  <c r="Y1001" i="1"/>
  <c r="Z1001" i="1"/>
  <c r="AA1001" i="1"/>
  <c r="AB1001" i="1"/>
  <c r="X1002" i="1"/>
  <c r="Y1002" i="1"/>
  <c r="Z1002" i="1"/>
  <c r="AA1002" i="1"/>
  <c r="AB1002" i="1"/>
  <c r="X1003" i="1"/>
  <c r="Y1003" i="1"/>
  <c r="Z1003" i="1"/>
  <c r="AA1003" i="1"/>
  <c r="AB1003" i="1"/>
  <c r="X1004" i="1"/>
  <c r="Y1004" i="1"/>
  <c r="Z1004" i="1"/>
  <c r="AA1004" i="1"/>
  <c r="AB1004" i="1"/>
  <c r="X1005" i="1"/>
  <c r="Y1005" i="1"/>
  <c r="Z1005" i="1"/>
  <c r="AA1005" i="1"/>
  <c r="AB1005" i="1"/>
  <c r="X1006" i="1"/>
  <c r="Y1006" i="1"/>
  <c r="Z1006" i="1"/>
  <c r="AA1006" i="1"/>
  <c r="AB1006" i="1"/>
  <c r="X1007" i="1"/>
  <c r="Y1007" i="1"/>
  <c r="Z1007" i="1"/>
  <c r="AA1007" i="1"/>
  <c r="AB1007" i="1"/>
  <c r="X1008" i="1"/>
  <c r="Y1008" i="1"/>
  <c r="Z1008" i="1"/>
  <c r="AA1008" i="1"/>
  <c r="AB1008" i="1"/>
  <c r="X1009" i="1"/>
  <c r="Y1009" i="1"/>
  <c r="Z1009" i="1"/>
  <c r="AA1009" i="1"/>
  <c r="AB1009" i="1"/>
  <c r="X1010" i="1"/>
  <c r="Y1010" i="1"/>
  <c r="Z1010" i="1"/>
  <c r="AA1010" i="1"/>
  <c r="AB1010" i="1"/>
  <c r="X1011" i="1"/>
  <c r="Y1011" i="1"/>
  <c r="Z1011" i="1"/>
  <c r="AA1011" i="1"/>
  <c r="AB1011" i="1"/>
  <c r="X1012" i="1"/>
  <c r="Y1012" i="1"/>
  <c r="Z1012" i="1"/>
  <c r="AA1012" i="1"/>
  <c r="AB1012" i="1"/>
  <c r="X1013" i="1"/>
  <c r="Y1013" i="1"/>
  <c r="Z1013" i="1"/>
  <c r="AA1013" i="1"/>
  <c r="AB1013" i="1"/>
  <c r="X1014" i="1"/>
  <c r="Y1014" i="1"/>
  <c r="Z1014" i="1"/>
  <c r="AA1014" i="1"/>
  <c r="AB1014" i="1"/>
  <c r="X1015" i="1"/>
  <c r="Y1015" i="1"/>
  <c r="Z1015" i="1"/>
  <c r="AA1015" i="1"/>
  <c r="AB1015" i="1"/>
  <c r="X1016" i="1"/>
  <c r="Y1016" i="1"/>
  <c r="Z1016" i="1"/>
  <c r="AA1016" i="1"/>
  <c r="AB1016" i="1"/>
  <c r="X1017" i="1"/>
  <c r="Y1017" i="1"/>
  <c r="Z1017" i="1"/>
  <c r="AA1017" i="1"/>
  <c r="AB1017" i="1"/>
  <c r="X1018" i="1"/>
  <c r="Y1018" i="1"/>
  <c r="Z1018" i="1"/>
  <c r="AA1018" i="1"/>
  <c r="AB1018" i="1"/>
  <c r="X1019" i="1"/>
  <c r="Y1019" i="1"/>
  <c r="Z1019" i="1"/>
  <c r="AA1019" i="1"/>
  <c r="AB1019" i="1"/>
  <c r="X1020" i="1"/>
  <c r="Y1020" i="1"/>
  <c r="Z1020" i="1"/>
  <c r="AA1020" i="1"/>
  <c r="AB1020" i="1"/>
  <c r="X1021" i="1"/>
  <c r="Y1021" i="1"/>
  <c r="Z1021" i="1"/>
  <c r="AA1021" i="1"/>
  <c r="AB1021" i="1"/>
  <c r="X1022" i="1"/>
  <c r="Y1022" i="1"/>
  <c r="Z1022" i="1"/>
  <c r="AA1022" i="1"/>
  <c r="AB1022" i="1"/>
  <c r="X1023" i="1"/>
  <c r="Y1023" i="1"/>
  <c r="Z1023" i="1"/>
  <c r="AA1023" i="1"/>
  <c r="AB1023" i="1"/>
  <c r="X1024" i="1"/>
  <c r="Y1024" i="1"/>
  <c r="Z1024" i="1"/>
  <c r="AA1024" i="1"/>
  <c r="AB1024" i="1"/>
  <c r="X1025" i="1"/>
  <c r="Y1025" i="1"/>
  <c r="Z1025" i="1"/>
  <c r="AA1025" i="1"/>
  <c r="AB1025" i="1"/>
  <c r="X1026" i="1"/>
  <c r="Y1026" i="1"/>
  <c r="Z1026" i="1"/>
  <c r="AA1026" i="1"/>
  <c r="AB1026" i="1"/>
  <c r="X1027" i="1"/>
  <c r="Y1027" i="1"/>
  <c r="Z1027" i="1"/>
  <c r="AA1027" i="1"/>
  <c r="AB1027" i="1"/>
  <c r="X1028" i="1"/>
  <c r="Y1028" i="1"/>
  <c r="Z1028" i="1"/>
  <c r="AA1028" i="1"/>
  <c r="AB1028" i="1"/>
  <c r="X1029" i="1"/>
  <c r="Y1029" i="1"/>
  <c r="Z1029" i="1"/>
  <c r="AA1029" i="1"/>
  <c r="AB1029" i="1"/>
  <c r="X1030" i="1"/>
  <c r="Y1030" i="1"/>
  <c r="Z1030" i="1"/>
  <c r="AA1030" i="1"/>
  <c r="AB1030" i="1"/>
  <c r="X1031" i="1"/>
  <c r="Y1031" i="1"/>
  <c r="Z1031" i="1"/>
  <c r="AA1031" i="1"/>
  <c r="AB1031" i="1"/>
  <c r="X1032" i="1"/>
  <c r="Y1032" i="1"/>
  <c r="Z1032" i="1"/>
  <c r="AA1032" i="1"/>
  <c r="AB1032" i="1"/>
  <c r="X1033" i="1"/>
  <c r="Y1033" i="1"/>
  <c r="Z1033" i="1"/>
  <c r="AA1033" i="1"/>
  <c r="AB1033" i="1"/>
  <c r="X1034" i="1"/>
  <c r="Y1034" i="1"/>
  <c r="Z1034" i="1"/>
  <c r="AA1034" i="1"/>
  <c r="AB1034" i="1"/>
  <c r="X1035" i="1"/>
  <c r="Y1035" i="1"/>
  <c r="Z1035" i="1"/>
  <c r="AA1035" i="1"/>
  <c r="AB1035" i="1"/>
  <c r="X1036" i="1"/>
  <c r="Y1036" i="1"/>
  <c r="Z1036" i="1"/>
  <c r="AA1036" i="1"/>
  <c r="AB1036" i="1"/>
  <c r="X1037" i="1"/>
  <c r="Y1037" i="1"/>
  <c r="Z1037" i="1"/>
  <c r="AA1037" i="1"/>
  <c r="AB1037" i="1"/>
  <c r="X1038" i="1"/>
  <c r="Y1038" i="1"/>
  <c r="Z1038" i="1"/>
  <c r="AA1038" i="1"/>
  <c r="AB1038" i="1"/>
  <c r="X1039" i="1"/>
  <c r="Y1039" i="1"/>
  <c r="Z1039" i="1"/>
  <c r="AA1039" i="1"/>
  <c r="AB1039" i="1"/>
  <c r="X1040" i="1"/>
  <c r="Y1040" i="1"/>
  <c r="Z1040" i="1"/>
  <c r="AA1040" i="1"/>
  <c r="AB1040" i="1"/>
  <c r="X1041" i="1"/>
  <c r="Y1041" i="1"/>
  <c r="Z1041" i="1"/>
  <c r="AA1041" i="1"/>
  <c r="AB1041" i="1"/>
  <c r="X1042" i="1"/>
  <c r="Y1042" i="1"/>
  <c r="Z1042" i="1"/>
  <c r="AA1042" i="1"/>
  <c r="AB1042" i="1"/>
  <c r="X1043" i="1"/>
  <c r="Y1043" i="1"/>
  <c r="Z1043" i="1"/>
  <c r="AA1043" i="1"/>
  <c r="AB1043" i="1"/>
  <c r="X1044" i="1"/>
  <c r="Y1044" i="1"/>
  <c r="Z1044" i="1"/>
  <c r="AA1044" i="1"/>
  <c r="AB1044" i="1"/>
  <c r="X1045" i="1"/>
  <c r="Y1045" i="1"/>
  <c r="Z1045" i="1"/>
  <c r="AA1045" i="1"/>
  <c r="AB1045" i="1"/>
  <c r="X1046" i="1"/>
  <c r="Y1046" i="1"/>
  <c r="Z1046" i="1"/>
  <c r="AA1046" i="1"/>
  <c r="AB1046" i="1"/>
  <c r="X1047" i="1"/>
  <c r="Y1047" i="1"/>
  <c r="Z1047" i="1"/>
  <c r="AA1047" i="1"/>
  <c r="AB1047" i="1"/>
  <c r="X1048" i="1"/>
  <c r="Y1048" i="1"/>
  <c r="Z1048" i="1"/>
  <c r="AA1048" i="1"/>
  <c r="AB1048" i="1"/>
  <c r="X1049" i="1"/>
  <c r="Y1049" i="1"/>
  <c r="Z1049" i="1"/>
  <c r="AA1049" i="1"/>
  <c r="AB1049" i="1"/>
  <c r="X1050" i="1"/>
  <c r="Y1050" i="1"/>
  <c r="Z1050" i="1"/>
  <c r="AA1050" i="1"/>
  <c r="AB1050" i="1"/>
  <c r="X1051" i="1"/>
  <c r="Y1051" i="1"/>
  <c r="Z1051" i="1"/>
  <c r="AA1051" i="1"/>
  <c r="AB1051" i="1"/>
  <c r="X1052" i="1"/>
  <c r="Y1052" i="1"/>
  <c r="Z1052" i="1"/>
  <c r="AA1052" i="1"/>
  <c r="AB1052" i="1"/>
  <c r="X1053" i="1"/>
  <c r="Y1053" i="1"/>
  <c r="Z1053" i="1"/>
  <c r="AA1053" i="1"/>
  <c r="AB1053" i="1"/>
  <c r="X1054" i="1"/>
  <c r="Y1054" i="1"/>
  <c r="Z1054" i="1"/>
  <c r="AA1054" i="1"/>
  <c r="AB1054" i="1"/>
  <c r="X1055" i="1"/>
  <c r="Y1055" i="1"/>
  <c r="Z1055" i="1"/>
  <c r="AA1055" i="1"/>
  <c r="AB1055" i="1"/>
  <c r="X1056" i="1"/>
  <c r="Y1056" i="1"/>
  <c r="Z1056" i="1"/>
  <c r="AA1056" i="1"/>
  <c r="AB1056" i="1"/>
  <c r="X1057" i="1"/>
  <c r="Y1057" i="1"/>
  <c r="Z1057" i="1"/>
  <c r="AA1057" i="1"/>
  <c r="AB1057" i="1"/>
  <c r="X1058" i="1"/>
  <c r="Y1058" i="1"/>
  <c r="Z1058" i="1"/>
  <c r="AA1058" i="1"/>
  <c r="AB1058" i="1"/>
  <c r="X1059" i="1"/>
  <c r="Y1059" i="1"/>
  <c r="Z1059" i="1"/>
  <c r="AA1059" i="1"/>
  <c r="AB1059" i="1"/>
  <c r="X1060" i="1"/>
  <c r="Y1060" i="1"/>
  <c r="Z1060" i="1"/>
  <c r="AA1060" i="1"/>
  <c r="AB1060" i="1"/>
  <c r="X1061" i="1"/>
  <c r="Y1061" i="1"/>
  <c r="Z1061" i="1"/>
  <c r="AA1061" i="1"/>
  <c r="AB1061" i="1"/>
  <c r="X1062" i="1"/>
  <c r="Y1062" i="1"/>
  <c r="Z1062" i="1"/>
  <c r="AA1062" i="1"/>
  <c r="AB1062" i="1"/>
  <c r="X1063" i="1"/>
  <c r="Y1063" i="1"/>
  <c r="Z1063" i="1"/>
  <c r="AA1063" i="1"/>
  <c r="AB1063" i="1"/>
  <c r="X1064" i="1"/>
  <c r="Y1064" i="1"/>
  <c r="Z1064" i="1"/>
  <c r="AA1064" i="1"/>
  <c r="AB1064" i="1"/>
  <c r="X1065" i="1"/>
  <c r="Y1065" i="1"/>
  <c r="Z1065" i="1"/>
  <c r="AA1065" i="1"/>
  <c r="AB1065" i="1"/>
  <c r="X1066" i="1"/>
  <c r="Y1066" i="1"/>
  <c r="Z1066" i="1"/>
  <c r="AA1066" i="1"/>
  <c r="AB1066" i="1"/>
  <c r="X1067" i="1"/>
  <c r="Y1067" i="1"/>
  <c r="Z1067" i="1"/>
  <c r="AA1067" i="1"/>
  <c r="AB1067" i="1"/>
  <c r="X1068" i="1"/>
  <c r="Y1068" i="1"/>
  <c r="Z1068" i="1"/>
  <c r="AA1068" i="1"/>
  <c r="AB1068" i="1"/>
  <c r="X1069" i="1"/>
  <c r="Y1069" i="1"/>
  <c r="Z1069" i="1"/>
  <c r="AA1069" i="1"/>
  <c r="AB1069" i="1"/>
  <c r="X1070" i="1"/>
  <c r="Y1070" i="1"/>
  <c r="Z1070" i="1"/>
  <c r="AA1070" i="1"/>
  <c r="AB1070" i="1"/>
  <c r="X1071" i="1"/>
  <c r="Y1071" i="1"/>
  <c r="Z1071" i="1"/>
  <c r="AA1071" i="1"/>
  <c r="AB1071" i="1"/>
  <c r="X1072" i="1"/>
  <c r="Y1072" i="1"/>
  <c r="Z1072" i="1"/>
  <c r="AA1072" i="1"/>
  <c r="AB1072" i="1"/>
  <c r="X1073" i="1"/>
  <c r="Y1073" i="1"/>
  <c r="Z1073" i="1"/>
  <c r="AA1073" i="1"/>
  <c r="AB1073" i="1"/>
  <c r="X1074" i="1"/>
  <c r="Y1074" i="1"/>
  <c r="Z1074" i="1"/>
  <c r="AA1074" i="1"/>
  <c r="AB1074" i="1"/>
  <c r="X1075" i="1"/>
  <c r="Y1075" i="1"/>
  <c r="Z1075" i="1"/>
  <c r="AA1075" i="1"/>
  <c r="AB1075" i="1"/>
  <c r="X1076" i="1"/>
  <c r="Y1076" i="1"/>
  <c r="Z1076" i="1"/>
  <c r="AA1076" i="1"/>
  <c r="AB1076" i="1"/>
  <c r="X1077" i="1"/>
  <c r="Y1077" i="1"/>
  <c r="Z1077" i="1"/>
  <c r="AA1077" i="1"/>
  <c r="AB1077" i="1"/>
  <c r="X1078" i="1"/>
  <c r="Y1078" i="1"/>
  <c r="Z1078" i="1"/>
  <c r="AA1078" i="1"/>
  <c r="AB1078" i="1"/>
  <c r="X1079" i="1"/>
  <c r="Y1079" i="1"/>
  <c r="Z1079" i="1"/>
  <c r="AA1079" i="1"/>
  <c r="AB1079" i="1"/>
  <c r="X1080" i="1"/>
  <c r="Y1080" i="1"/>
  <c r="Z1080" i="1"/>
  <c r="AA1080" i="1"/>
  <c r="AB1080" i="1"/>
  <c r="X1081" i="1"/>
  <c r="Y1081" i="1"/>
  <c r="Z1081" i="1"/>
  <c r="AA1081" i="1"/>
  <c r="AB1081" i="1"/>
  <c r="X1082" i="1"/>
  <c r="Y1082" i="1"/>
  <c r="Z1082" i="1"/>
  <c r="AA1082" i="1"/>
  <c r="AB1082" i="1"/>
  <c r="X1083" i="1"/>
  <c r="Y1083" i="1"/>
  <c r="Z1083" i="1"/>
  <c r="AA1083" i="1"/>
  <c r="AB1083" i="1"/>
  <c r="X1084" i="1"/>
  <c r="Y1084" i="1"/>
  <c r="Z1084" i="1"/>
  <c r="AA1084" i="1"/>
  <c r="AB1084" i="1"/>
  <c r="X1085" i="1"/>
  <c r="Y1085" i="1"/>
  <c r="Z1085" i="1"/>
  <c r="AA1085" i="1"/>
  <c r="AB1085" i="1"/>
  <c r="X1086" i="1"/>
  <c r="Y1086" i="1"/>
  <c r="Z1086" i="1"/>
  <c r="AA1086" i="1"/>
  <c r="AB1086" i="1"/>
  <c r="X1087" i="1"/>
  <c r="Y1087" i="1"/>
  <c r="Z1087" i="1"/>
  <c r="AA1087" i="1"/>
  <c r="AB1087" i="1"/>
  <c r="X1088" i="1"/>
  <c r="Y1088" i="1"/>
  <c r="Z1088" i="1"/>
  <c r="AA1088" i="1"/>
  <c r="AB1088" i="1"/>
  <c r="X1089" i="1"/>
  <c r="Y1089" i="1"/>
  <c r="Z1089" i="1"/>
  <c r="AA1089" i="1"/>
  <c r="AB1089" i="1"/>
  <c r="X1090" i="1"/>
  <c r="Y1090" i="1"/>
  <c r="Z1090" i="1"/>
  <c r="AA1090" i="1"/>
  <c r="AB1090" i="1"/>
  <c r="X1091" i="1"/>
  <c r="Y1091" i="1"/>
  <c r="Z1091" i="1"/>
  <c r="AA1091" i="1"/>
  <c r="AB1091" i="1"/>
  <c r="X1092" i="1"/>
  <c r="Y1092" i="1"/>
  <c r="Z1092" i="1"/>
  <c r="AA1092" i="1"/>
  <c r="AB1092" i="1"/>
  <c r="X1093" i="1"/>
  <c r="Y1093" i="1"/>
  <c r="Z1093" i="1"/>
  <c r="AA1093" i="1"/>
  <c r="AB1093" i="1"/>
  <c r="X1094" i="1"/>
  <c r="Y1094" i="1"/>
  <c r="Z1094" i="1"/>
  <c r="AA1094" i="1"/>
  <c r="AB1094" i="1"/>
  <c r="X1095" i="1"/>
  <c r="Y1095" i="1"/>
  <c r="Z1095" i="1"/>
  <c r="AA1095" i="1"/>
  <c r="AB1095" i="1"/>
  <c r="X1096" i="1"/>
  <c r="Y1096" i="1"/>
  <c r="Z1096" i="1"/>
  <c r="AA1096" i="1"/>
  <c r="AB1096" i="1"/>
  <c r="X1097" i="1"/>
  <c r="Y1097" i="1"/>
  <c r="Z1097" i="1"/>
  <c r="AA1097" i="1"/>
  <c r="AB1097" i="1"/>
  <c r="X1098" i="1"/>
  <c r="Y1098" i="1"/>
  <c r="Z1098" i="1"/>
  <c r="AA1098" i="1"/>
  <c r="AB1098" i="1"/>
  <c r="X1099" i="1"/>
  <c r="Y1099" i="1"/>
  <c r="Z1099" i="1"/>
  <c r="AA1099" i="1"/>
  <c r="AB1099" i="1"/>
  <c r="X1100" i="1"/>
  <c r="Y1100" i="1"/>
  <c r="Z1100" i="1"/>
  <c r="AA1100" i="1"/>
  <c r="AB1100" i="1"/>
  <c r="X1101" i="1"/>
  <c r="Y1101" i="1"/>
  <c r="Z1101" i="1"/>
  <c r="AA1101" i="1"/>
  <c r="AB1101" i="1"/>
  <c r="X1102" i="1"/>
  <c r="Y1102" i="1"/>
  <c r="Z1102" i="1"/>
  <c r="AA1102" i="1"/>
  <c r="AB1102" i="1"/>
  <c r="X1103" i="1"/>
  <c r="Y1103" i="1"/>
  <c r="Z1103" i="1"/>
  <c r="AA1103" i="1"/>
  <c r="AB1103" i="1"/>
  <c r="X1104" i="1"/>
  <c r="Y1104" i="1"/>
  <c r="Z1104" i="1"/>
  <c r="AA1104" i="1"/>
  <c r="AB1104" i="1"/>
  <c r="X1105" i="1"/>
  <c r="Y1105" i="1"/>
  <c r="Z1105" i="1"/>
  <c r="AA1105" i="1"/>
  <c r="AB1105" i="1"/>
  <c r="X1106" i="1"/>
  <c r="Y1106" i="1"/>
  <c r="Z1106" i="1"/>
  <c r="AA1106" i="1"/>
  <c r="AB1106" i="1"/>
  <c r="X1107" i="1"/>
  <c r="Y1107" i="1"/>
  <c r="Z1107" i="1"/>
  <c r="AA1107" i="1"/>
  <c r="AB1107" i="1"/>
  <c r="X1108" i="1"/>
  <c r="Y1108" i="1"/>
  <c r="Z1108" i="1"/>
  <c r="AA1108" i="1"/>
  <c r="AB1108" i="1"/>
  <c r="X1109" i="1"/>
  <c r="Y1109" i="1"/>
  <c r="Z1109" i="1"/>
  <c r="AA1109" i="1"/>
  <c r="AB1109" i="1"/>
  <c r="X1110" i="1"/>
  <c r="Y1110" i="1"/>
  <c r="Z1110" i="1"/>
  <c r="AA1110" i="1"/>
  <c r="AB1110" i="1"/>
  <c r="X1111" i="1"/>
  <c r="Y1111" i="1"/>
  <c r="Z1111" i="1"/>
  <c r="AA1111" i="1"/>
  <c r="AB1111" i="1"/>
  <c r="X1112" i="1"/>
  <c r="Y1112" i="1"/>
  <c r="Z1112" i="1"/>
  <c r="AA1112" i="1"/>
  <c r="AB1112" i="1"/>
  <c r="X1113" i="1"/>
  <c r="Y1113" i="1"/>
  <c r="Z1113" i="1"/>
  <c r="AA1113" i="1"/>
  <c r="AB1113" i="1"/>
  <c r="X1114" i="1"/>
  <c r="Y1114" i="1"/>
  <c r="Z1114" i="1"/>
  <c r="AA1114" i="1"/>
  <c r="AB1114" i="1"/>
  <c r="X1115" i="1"/>
  <c r="Y1115" i="1"/>
  <c r="Z1115" i="1"/>
  <c r="AA1115" i="1"/>
  <c r="AB1115" i="1"/>
  <c r="X1116" i="1"/>
  <c r="Y1116" i="1"/>
  <c r="Z1116" i="1"/>
  <c r="AA1116" i="1"/>
  <c r="AB1116" i="1"/>
  <c r="X1117" i="1"/>
  <c r="Y1117" i="1"/>
  <c r="Z1117" i="1"/>
  <c r="AA1117" i="1"/>
  <c r="AB1117" i="1"/>
  <c r="X1118" i="1"/>
  <c r="Y1118" i="1"/>
  <c r="Z1118" i="1"/>
  <c r="AA1118" i="1"/>
  <c r="AB1118" i="1"/>
  <c r="X1119" i="1"/>
  <c r="Y1119" i="1"/>
  <c r="Z1119" i="1"/>
  <c r="AA1119" i="1"/>
  <c r="AB1119" i="1"/>
  <c r="X1120" i="1"/>
  <c r="Y1120" i="1"/>
  <c r="Z1120" i="1"/>
  <c r="AA1120" i="1"/>
  <c r="AB1120" i="1"/>
  <c r="X1121" i="1"/>
  <c r="Y1121" i="1"/>
  <c r="Z1121" i="1"/>
  <c r="AA1121" i="1"/>
  <c r="AB1121" i="1"/>
  <c r="X1122" i="1"/>
  <c r="Y1122" i="1"/>
  <c r="Z1122" i="1"/>
  <c r="AA1122" i="1"/>
  <c r="AB1122" i="1"/>
  <c r="X1123" i="1"/>
  <c r="Y1123" i="1"/>
  <c r="Z1123" i="1"/>
  <c r="AA1123" i="1"/>
  <c r="AB1123" i="1"/>
  <c r="X1124" i="1"/>
  <c r="Y1124" i="1"/>
  <c r="Z1124" i="1"/>
  <c r="AA1124" i="1"/>
  <c r="AB1124" i="1"/>
  <c r="X1125" i="1"/>
  <c r="Y1125" i="1"/>
  <c r="Z1125" i="1"/>
  <c r="AA1125" i="1"/>
  <c r="AB1125" i="1"/>
  <c r="X1126" i="1"/>
  <c r="Y1126" i="1"/>
  <c r="Z1126" i="1"/>
  <c r="AA1126" i="1"/>
  <c r="AB1126" i="1"/>
  <c r="X1127" i="1"/>
  <c r="Y1127" i="1"/>
  <c r="Z1127" i="1"/>
  <c r="AA1127" i="1"/>
  <c r="AB1127" i="1"/>
  <c r="X1128" i="1"/>
  <c r="Y1128" i="1"/>
  <c r="Z1128" i="1"/>
  <c r="AA1128" i="1"/>
  <c r="AB1128" i="1"/>
  <c r="X1129" i="1"/>
  <c r="Y1129" i="1"/>
  <c r="Z1129" i="1"/>
  <c r="AA1129" i="1"/>
  <c r="AB1129" i="1"/>
  <c r="X1130" i="1"/>
  <c r="Y1130" i="1"/>
  <c r="Z1130" i="1"/>
  <c r="AA1130" i="1"/>
  <c r="AB1130" i="1"/>
  <c r="X1131" i="1"/>
  <c r="Y1131" i="1"/>
  <c r="Z1131" i="1"/>
  <c r="AA1131" i="1"/>
  <c r="AB1131" i="1"/>
  <c r="X1132" i="1"/>
  <c r="Y1132" i="1"/>
  <c r="Z1132" i="1"/>
  <c r="AA1132" i="1"/>
  <c r="AB1132" i="1"/>
  <c r="X1133" i="1"/>
  <c r="Y1133" i="1"/>
  <c r="Z1133" i="1"/>
  <c r="AA1133" i="1"/>
  <c r="AB1133" i="1"/>
  <c r="X1134" i="1"/>
  <c r="Y1134" i="1"/>
  <c r="Z1134" i="1"/>
  <c r="AA1134" i="1"/>
  <c r="AB1134" i="1"/>
  <c r="X1135" i="1"/>
  <c r="Y1135" i="1"/>
  <c r="Z1135" i="1"/>
  <c r="AA1135" i="1"/>
  <c r="AB1135" i="1"/>
  <c r="X1136" i="1"/>
  <c r="Y1136" i="1"/>
  <c r="Z1136" i="1"/>
  <c r="AA1136" i="1"/>
  <c r="AB1136" i="1"/>
  <c r="X1137" i="1"/>
  <c r="Y1137" i="1"/>
  <c r="Z1137" i="1"/>
  <c r="AA1137" i="1"/>
  <c r="AB1137" i="1"/>
  <c r="X1138" i="1"/>
  <c r="Y1138" i="1"/>
  <c r="Z1138" i="1"/>
  <c r="AA1138" i="1"/>
  <c r="AB1138" i="1"/>
  <c r="X1139" i="1"/>
  <c r="Y1139" i="1"/>
  <c r="Z1139" i="1"/>
  <c r="AA1139" i="1"/>
  <c r="AB1139" i="1"/>
  <c r="X1140" i="1"/>
  <c r="Y1140" i="1"/>
  <c r="Z1140" i="1"/>
  <c r="AA1140" i="1"/>
  <c r="AB1140" i="1"/>
  <c r="X1141" i="1"/>
  <c r="Y1141" i="1"/>
  <c r="Z1141" i="1"/>
  <c r="AA1141" i="1"/>
  <c r="AB1141" i="1"/>
  <c r="X1142" i="1"/>
  <c r="Y1142" i="1"/>
  <c r="Z1142" i="1"/>
  <c r="AA1142" i="1"/>
  <c r="AB1142" i="1"/>
  <c r="X1143" i="1"/>
  <c r="Y1143" i="1"/>
  <c r="Z1143" i="1"/>
  <c r="AA1143" i="1"/>
  <c r="AB1143" i="1"/>
  <c r="X1144" i="1"/>
  <c r="Y1144" i="1"/>
  <c r="Z1144" i="1"/>
  <c r="AA1144" i="1"/>
  <c r="AB1144" i="1"/>
  <c r="X1145" i="1"/>
  <c r="Y1145" i="1"/>
  <c r="Z1145" i="1"/>
  <c r="AA1145" i="1"/>
  <c r="AB1145" i="1"/>
  <c r="X1146" i="1"/>
  <c r="Y1146" i="1"/>
  <c r="Z1146" i="1"/>
  <c r="AA1146" i="1"/>
  <c r="AB1146" i="1"/>
  <c r="X1147" i="1"/>
  <c r="Y1147" i="1"/>
  <c r="Z1147" i="1"/>
  <c r="AA1147" i="1"/>
  <c r="AB1147" i="1"/>
  <c r="X1148" i="1"/>
  <c r="Y1148" i="1"/>
  <c r="Z1148" i="1"/>
  <c r="AA1148" i="1"/>
  <c r="AB1148" i="1"/>
  <c r="X1149" i="1"/>
  <c r="Y1149" i="1"/>
  <c r="Z1149" i="1"/>
  <c r="AA1149" i="1"/>
  <c r="AB1149" i="1"/>
  <c r="X1150" i="1"/>
  <c r="Y1150" i="1"/>
  <c r="Z1150" i="1"/>
  <c r="AA1150" i="1"/>
  <c r="AB1150" i="1"/>
  <c r="X1151" i="1"/>
  <c r="Y1151" i="1"/>
  <c r="Z1151" i="1"/>
  <c r="AA1151" i="1"/>
  <c r="AB1151" i="1"/>
  <c r="X1152" i="1"/>
  <c r="Y1152" i="1"/>
  <c r="Z1152" i="1"/>
  <c r="AA1152" i="1"/>
  <c r="AB1152" i="1"/>
  <c r="X1153" i="1"/>
  <c r="Y1153" i="1"/>
  <c r="Z1153" i="1"/>
  <c r="AA1153" i="1"/>
  <c r="AB1153" i="1"/>
  <c r="X1154" i="1"/>
  <c r="Y1154" i="1"/>
  <c r="Z1154" i="1"/>
  <c r="AA1154" i="1"/>
  <c r="AB1154" i="1"/>
  <c r="X1155" i="1"/>
  <c r="Y1155" i="1"/>
  <c r="Z1155" i="1"/>
  <c r="AA1155" i="1"/>
  <c r="AB1155" i="1"/>
  <c r="X1156" i="1"/>
  <c r="Y1156" i="1"/>
  <c r="Z1156" i="1"/>
  <c r="AA1156" i="1"/>
  <c r="AB1156" i="1"/>
  <c r="X1157" i="1"/>
  <c r="Y1157" i="1"/>
  <c r="Z1157" i="1"/>
  <c r="AA1157" i="1"/>
  <c r="AB1157" i="1"/>
  <c r="X1158" i="1"/>
  <c r="Y1158" i="1"/>
  <c r="Z1158" i="1"/>
  <c r="AA1158" i="1"/>
  <c r="AB1158" i="1"/>
  <c r="X1159" i="1"/>
  <c r="Y1159" i="1"/>
  <c r="Z1159" i="1"/>
  <c r="AA1159" i="1"/>
  <c r="AB1159" i="1"/>
  <c r="X1160" i="1"/>
  <c r="Y1160" i="1"/>
  <c r="Z1160" i="1"/>
  <c r="AA1160" i="1"/>
  <c r="AB1160" i="1"/>
  <c r="X1161" i="1"/>
  <c r="Y1161" i="1"/>
  <c r="Z1161" i="1"/>
  <c r="AA1161" i="1"/>
  <c r="AB1161" i="1"/>
  <c r="X1162" i="1"/>
  <c r="Y1162" i="1"/>
  <c r="Z1162" i="1"/>
  <c r="AA1162" i="1"/>
  <c r="AB1162" i="1"/>
  <c r="X1163" i="1"/>
  <c r="Y1163" i="1"/>
  <c r="Z1163" i="1"/>
  <c r="AA1163" i="1"/>
  <c r="AB1163" i="1"/>
  <c r="X1164" i="1"/>
  <c r="Y1164" i="1"/>
  <c r="Z1164" i="1"/>
  <c r="AA1164" i="1"/>
  <c r="AB1164" i="1"/>
  <c r="X1165" i="1"/>
  <c r="Y1165" i="1"/>
  <c r="Z1165" i="1"/>
  <c r="AA1165" i="1"/>
  <c r="AB1165" i="1"/>
  <c r="X1166" i="1"/>
  <c r="Y1166" i="1"/>
  <c r="Z1166" i="1"/>
  <c r="AA1166" i="1"/>
  <c r="AB1166" i="1"/>
  <c r="X1167" i="1"/>
  <c r="Y1167" i="1"/>
  <c r="Z1167" i="1"/>
  <c r="AA1167" i="1"/>
  <c r="AB1167" i="1"/>
  <c r="X1168" i="1"/>
  <c r="Y1168" i="1"/>
  <c r="Z1168" i="1"/>
  <c r="AA1168" i="1"/>
  <c r="AB1168" i="1"/>
  <c r="X1169" i="1"/>
  <c r="Y1169" i="1"/>
  <c r="Z1169" i="1"/>
  <c r="AA1169" i="1"/>
  <c r="AB1169" i="1"/>
  <c r="X1170" i="1"/>
  <c r="Y1170" i="1"/>
  <c r="Z1170" i="1"/>
  <c r="AA1170" i="1"/>
  <c r="AB1170" i="1"/>
  <c r="X1171" i="1"/>
  <c r="Y1171" i="1"/>
  <c r="Z1171" i="1"/>
  <c r="AA1171" i="1"/>
  <c r="AB1171" i="1"/>
  <c r="X1172" i="1"/>
  <c r="Y1172" i="1"/>
  <c r="Z1172" i="1"/>
  <c r="AA1172" i="1"/>
  <c r="AB1172" i="1"/>
  <c r="X1173" i="1"/>
  <c r="Y1173" i="1"/>
  <c r="Z1173" i="1"/>
  <c r="AA1173" i="1"/>
  <c r="AB1173" i="1"/>
  <c r="X1174" i="1"/>
  <c r="Y1174" i="1"/>
  <c r="Z1174" i="1"/>
  <c r="AA1174" i="1"/>
  <c r="AB1174" i="1"/>
  <c r="X1175" i="1"/>
  <c r="Y1175" i="1"/>
  <c r="Z1175" i="1"/>
  <c r="AA1175" i="1"/>
  <c r="AB1175" i="1"/>
  <c r="X1176" i="1"/>
  <c r="Y1176" i="1"/>
  <c r="Z1176" i="1"/>
  <c r="AA1176" i="1"/>
  <c r="AB1176" i="1"/>
  <c r="X1177" i="1"/>
  <c r="Y1177" i="1"/>
  <c r="Z1177" i="1"/>
  <c r="AA1177" i="1"/>
  <c r="AB1177" i="1"/>
  <c r="X1178" i="1"/>
  <c r="Y1178" i="1"/>
  <c r="Z1178" i="1"/>
  <c r="AA1178" i="1"/>
  <c r="AB1178" i="1"/>
  <c r="X1179" i="1"/>
  <c r="Y1179" i="1"/>
  <c r="Z1179" i="1"/>
  <c r="AA1179" i="1"/>
  <c r="AB1179" i="1"/>
  <c r="X1180" i="1"/>
  <c r="Y1180" i="1"/>
  <c r="Z1180" i="1"/>
  <c r="AA1180" i="1"/>
  <c r="AB1180" i="1"/>
  <c r="X1181" i="1"/>
  <c r="Y1181" i="1"/>
  <c r="Z1181" i="1"/>
  <c r="AA1181" i="1"/>
  <c r="AB1181" i="1"/>
  <c r="X1182" i="1"/>
  <c r="Y1182" i="1"/>
  <c r="Z1182" i="1"/>
  <c r="AA1182" i="1"/>
  <c r="AB1182" i="1"/>
  <c r="X1183" i="1"/>
  <c r="Y1183" i="1"/>
  <c r="Z1183" i="1"/>
  <c r="AA1183" i="1"/>
  <c r="AB1183" i="1"/>
  <c r="X1184" i="1"/>
  <c r="Y1184" i="1"/>
  <c r="Z1184" i="1"/>
  <c r="AA1184" i="1"/>
  <c r="AB1184" i="1"/>
  <c r="X1185" i="1"/>
  <c r="Y1185" i="1"/>
  <c r="Z1185" i="1"/>
  <c r="AA1185" i="1"/>
  <c r="AB1185" i="1"/>
  <c r="X1186" i="1"/>
  <c r="Y1186" i="1"/>
  <c r="Z1186" i="1"/>
  <c r="AA1186" i="1"/>
  <c r="AB1186" i="1"/>
  <c r="X1187" i="1"/>
  <c r="Y1187" i="1"/>
  <c r="Z1187" i="1"/>
  <c r="AA1187" i="1"/>
  <c r="AB1187" i="1"/>
  <c r="X1188" i="1"/>
  <c r="Y1188" i="1"/>
  <c r="Z1188" i="1"/>
  <c r="AA1188" i="1"/>
  <c r="AB1188" i="1"/>
  <c r="X1189" i="1"/>
  <c r="Y1189" i="1"/>
  <c r="Z1189" i="1"/>
  <c r="AA1189" i="1"/>
  <c r="AB1189" i="1"/>
  <c r="X1190" i="1"/>
  <c r="Y1190" i="1"/>
  <c r="Z1190" i="1"/>
  <c r="AA1190" i="1"/>
  <c r="AB1190" i="1"/>
  <c r="X1191" i="1"/>
  <c r="Y1191" i="1"/>
  <c r="Z1191" i="1"/>
  <c r="AA1191" i="1"/>
  <c r="AB1191" i="1"/>
  <c r="X1192" i="1"/>
  <c r="Y1192" i="1"/>
  <c r="Z1192" i="1"/>
  <c r="AA1192" i="1"/>
  <c r="AB1192" i="1"/>
  <c r="X1193" i="1"/>
  <c r="Y1193" i="1"/>
  <c r="Z1193" i="1"/>
  <c r="AA1193" i="1"/>
  <c r="AB1193" i="1"/>
  <c r="X1194" i="1"/>
  <c r="Y1194" i="1"/>
  <c r="Z1194" i="1"/>
  <c r="AA1194" i="1"/>
  <c r="AB1194" i="1"/>
  <c r="X1195" i="1"/>
  <c r="Y1195" i="1"/>
  <c r="Z1195" i="1"/>
  <c r="AA1195" i="1"/>
  <c r="AB1195" i="1"/>
  <c r="X1196" i="1"/>
  <c r="Y1196" i="1"/>
  <c r="Z1196" i="1"/>
  <c r="AA1196" i="1"/>
  <c r="AB1196" i="1"/>
  <c r="X1197" i="1"/>
  <c r="Y1197" i="1"/>
  <c r="Z1197" i="1"/>
  <c r="AA1197" i="1"/>
  <c r="AB1197" i="1"/>
  <c r="X1198" i="1"/>
  <c r="Y1198" i="1"/>
  <c r="Z1198" i="1"/>
  <c r="AA1198" i="1"/>
  <c r="AB1198" i="1"/>
  <c r="X1199" i="1"/>
  <c r="Y1199" i="1"/>
  <c r="Z1199" i="1"/>
  <c r="AA1199" i="1"/>
  <c r="AB1199" i="1"/>
  <c r="X1200" i="1"/>
  <c r="Y1200" i="1"/>
  <c r="Z1200" i="1"/>
  <c r="AA1200" i="1"/>
  <c r="AB1200" i="1"/>
  <c r="X1201" i="1"/>
  <c r="Y1201" i="1"/>
  <c r="Z1201" i="1"/>
  <c r="AA1201" i="1"/>
  <c r="AB1201" i="1"/>
  <c r="X1202" i="1"/>
  <c r="Y1202" i="1"/>
  <c r="Z1202" i="1"/>
  <c r="AA1202" i="1"/>
  <c r="AB1202" i="1"/>
  <c r="X1203" i="1"/>
  <c r="Y1203" i="1"/>
  <c r="Z1203" i="1"/>
  <c r="AA1203" i="1"/>
  <c r="AB1203" i="1"/>
  <c r="X1204" i="1"/>
  <c r="Y1204" i="1"/>
  <c r="Z1204" i="1"/>
  <c r="AA1204" i="1"/>
  <c r="AB1204" i="1"/>
  <c r="X1205" i="1"/>
  <c r="Y1205" i="1"/>
  <c r="Z1205" i="1"/>
  <c r="AA1205" i="1"/>
  <c r="AB1205" i="1"/>
  <c r="X1206" i="1"/>
  <c r="Y1206" i="1"/>
  <c r="Z1206" i="1"/>
  <c r="AA1206" i="1"/>
  <c r="AB1206" i="1"/>
  <c r="X1207" i="1"/>
  <c r="Y1207" i="1"/>
  <c r="Z1207" i="1"/>
  <c r="AA1207" i="1"/>
  <c r="AB1207" i="1"/>
  <c r="X1208" i="1"/>
  <c r="Y1208" i="1"/>
  <c r="Z1208" i="1"/>
  <c r="AA1208" i="1"/>
  <c r="AB1208" i="1"/>
  <c r="X1209" i="1"/>
  <c r="Y1209" i="1"/>
  <c r="Z1209" i="1"/>
  <c r="AA1209" i="1"/>
  <c r="AB1209" i="1"/>
  <c r="X1210" i="1"/>
  <c r="Y1210" i="1"/>
  <c r="Z1210" i="1"/>
  <c r="AA1210" i="1"/>
  <c r="AB1210" i="1"/>
  <c r="X1211" i="1"/>
  <c r="Y1211" i="1"/>
  <c r="Z1211" i="1"/>
  <c r="AA1211" i="1"/>
  <c r="AB1211" i="1"/>
  <c r="X1212" i="1"/>
  <c r="Y1212" i="1"/>
  <c r="Z1212" i="1"/>
  <c r="AA1212" i="1"/>
  <c r="AB1212" i="1"/>
  <c r="X1213" i="1"/>
  <c r="Y1213" i="1"/>
  <c r="Z1213" i="1"/>
  <c r="AA1213" i="1"/>
  <c r="AB1213" i="1"/>
  <c r="X1214" i="1"/>
  <c r="Y1214" i="1"/>
  <c r="Z1214" i="1"/>
  <c r="AA1214" i="1"/>
  <c r="AB1214" i="1"/>
  <c r="X1215" i="1"/>
  <c r="Y1215" i="1"/>
  <c r="Z1215" i="1"/>
  <c r="AA1215" i="1"/>
  <c r="AB1215" i="1"/>
  <c r="X1216" i="1"/>
  <c r="Y1216" i="1"/>
  <c r="Z1216" i="1"/>
  <c r="AA1216" i="1"/>
  <c r="AB1216" i="1"/>
  <c r="X1217" i="1"/>
  <c r="Y1217" i="1"/>
  <c r="Z1217" i="1"/>
  <c r="AA1217" i="1"/>
  <c r="AB1217" i="1"/>
  <c r="X1218" i="1"/>
  <c r="Y1218" i="1"/>
  <c r="Z1218" i="1"/>
  <c r="AA1218" i="1"/>
  <c r="AB1218" i="1"/>
  <c r="X1219" i="1"/>
  <c r="Y1219" i="1"/>
  <c r="Z1219" i="1"/>
  <c r="AA1219" i="1"/>
  <c r="AB1219" i="1"/>
  <c r="X1220" i="1"/>
  <c r="Y1220" i="1"/>
  <c r="Z1220" i="1"/>
  <c r="AA1220" i="1"/>
  <c r="AB1220" i="1"/>
  <c r="X1221" i="1"/>
  <c r="Y1221" i="1"/>
  <c r="Z1221" i="1"/>
  <c r="AA1221" i="1"/>
  <c r="AB1221" i="1"/>
  <c r="X1222" i="1"/>
  <c r="Y1222" i="1"/>
  <c r="Z1222" i="1"/>
  <c r="AA1222" i="1"/>
  <c r="AB1222" i="1"/>
  <c r="X1223" i="1"/>
  <c r="Y1223" i="1"/>
  <c r="Z1223" i="1"/>
  <c r="AA1223" i="1"/>
  <c r="AB1223" i="1"/>
  <c r="X1224" i="1"/>
  <c r="Y1224" i="1"/>
  <c r="Z1224" i="1"/>
  <c r="AA1224" i="1"/>
  <c r="AB1224" i="1"/>
  <c r="X1225" i="1"/>
  <c r="Y1225" i="1"/>
  <c r="Z1225" i="1"/>
  <c r="AA1225" i="1"/>
  <c r="AB1225" i="1"/>
  <c r="X1226" i="1"/>
  <c r="Y1226" i="1"/>
  <c r="Z1226" i="1"/>
  <c r="AA1226" i="1"/>
  <c r="AB1226" i="1"/>
  <c r="X1227" i="1"/>
  <c r="Y1227" i="1"/>
  <c r="Z1227" i="1"/>
  <c r="AA1227" i="1"/>
  <c r="AB1227" i="1"/>
  <c r="X1228" i="1"/>
  <c r="Y1228" i="1"/>
  <c r="Z1228" i="1"/>
  <c r="AA1228" i="1"/>
  <c r="AB1228" i="1"/>
  <c r="X1229" i="1"/>
  <c r="Y1229" i="1"/>
  <c r="Z1229" i="1"/>
  <c r="AA1229" i="1"/>
  <c r="AB1229" i="1"/>
  <c r="X1230" i="1"/>
  <c r="Y1230" i="1"/>
  <c r="Z1230" i="1"/>
  <c r="AA1230" i="1"/>
  <c r="AB1230" i="1"/>
  <c r="X1231" i="1"/>
  <c r="Y1231" i="1"/>
  <c r="Z1231" i="1"/>
  <c r="AA1231" i="1"/>
  <c r="AB1231" i="1"/>
  <c r="X1232" i="1"/>
  <c r="Y1232" i="1"/>
  <c r="Z1232" i="1"/>
  <c r="AA1232" i="1"/>
  <c r="AB1232" i="1"/>
  <c r="X1233" i="1"/>
  <c r="Y1233" i="1"/>
  <c r="Z1233" i="1"/>
  <c r="AA1233" i="1"/>
  <c r="AB1233" i="1"/>
  <c r="X1234" i="1"/>
  <c r="Y1234" i="1"/>
  <c r="Z1234" i="1"/>
  <c r="AA1234" i="1"/>
  <c r="AB1234" i="1"/>
  <c r="X1235" i="1"/>
  <c r="Y1235" i="1"/>
  <c r="Z1235" i="1"/>
  <c r="AA1235" i="1"/>
  <c r="AB1235" i="1"/>
  <c r="X1236" i="1"/>
  <c r="Y1236" i="1"/>
  <c r="Z1236" i="1"/>
  <c r="AA1236" i="1"/>
  <c r="AB1236" i="1"/>
  <c r="X1237" i="1"/>
  <c r="Y1237" i="1"/>
  <c r="Z1237" i="1"/>
  <c r="AA1237" i="1"/>
  <c r="AB1237" i="1"/>
  <c r="X1238" i="1"/>
  <c r="Y1238" i="1"/>
  <c r="Z1238" i="1"/>
  <c r="AA1238" i="1"/>
  <c r="AB1238" i="1"/>
  <c r="X1239" i="1"/>
  <c r="Y1239" i="1"/>
  <c r="Z1239" i="1"/>
  <c r="AA1239" i="1"/>
  <c r="AB1239" i="1"/>
  <c r="X1240" i="1"/>
  <c r="Y1240" i="1"/>
  <c r="Z1240" i="1"/>
  <c r="AA1240" i="1"/>
  <c r="AB1240" i="1"/>
  <c r="X1241" i="1"/>
  <c r="Y1241" i="1"/>
  <c r="Z1241" i="1"/>
  <c r="AA1241" i="1"/>
  <c r="AB1241" i="1"/>
  <c r="X1242" i="1"/>
  <c r="Y1242" i="1"/>
  <c r="Z1242" i="1"/>
  <c r="AA1242" i="1"/>
  <c r="AB1242" i="1"/>
  <c r="X1243" i="1"/>
  <c r="Y1243" i="1"/>
  <c r="Z1243" i="1"/>
  <c r="AA1243" i="1"/>
  <c r="AB1243" i="1"/>
  <c r="X1244" i="1"/>
  <c r="Y1244" i="1"/>
  <c r="Z1244" i="1"/>
  <c r="AA1244" i="1"/>
  <c r="AB1244" i="1"/>
  <c r="X1245" i="1"/>
  <c r="Y1245" i="1"/>
  <c r="Z1245" i="1"/>
  <c r="AA1245" i="1"/>
  <c r="AB1245" i="1"/>
  <c r="X1246" i="1"/>
  <c r="Y1246" i="1"/>
  <c r="Z1246" i="1"/>
  <c r="AA1246" i="1"/>
  <c r="AB1246" i="1"/>
  <c r="X1247" i="1"/>
  <c r="Y1247" i="1"/>
  <c r="Z1247" i="1"/>
  <c r="AA1247" i="1"/>
  <c r="AB1247" i="1"/>
  <c r="X1248" i="1"/>
  <c r="Y1248" i="1"/>
  <c r="Z1248" i="1"/>
  <c r="AA1248" i="1"/>
  <c r="AB1248" i="1"/>
  <c r="X1249" i="1"/>
  <c r="Y1249" i="1"/>
  <c r="Z1249" i="1"/>
  <c r="AA1249" i="1"/>
  <c r="AB1249" i="1"/>
  <c r="X1250" i="1"/>
  <c r="Y1250" i="1"/>
  <c r="Z1250" i="1"/>
  <c r="AA1250" i="1"/>
  <c r="AB1250" i="1"/>
  <c r="X1251" i="1"/>
  <c r="Y1251" i="1"/>
  <c r="Z1251" i="1"/>
  <c r="AA1251" i="1"/>
  <c r="AB1251" i="1"/>
  <c r="X1252" i="1"/>
  <c r="Y1252" i="1"/>
  <c r="Z1252" i="1"/>
  <c r="AA1252" i="1"/>
  <c r="AB1252" i="1"/>
  <c r="X1253" i="1"/>
  <c r="Y1253" i="1"/>
  <c r="Z1253" i="1"/>
  <c r="AA1253" i="1"/>
  <c r="AB1253" i="1"/>
  <c r="X1254" i="1"/>
  <c r="Y1254" i="1"/>
  <c r="Z1254" i="1"/>
  <c r="AA1254" i="1"/>
  <c r="AB1254" i="1"/>
  <c r="X1255" i="1"/>
  <c r="Y1255" i="1"/>
  <c r="Z1255" i="1"/>
  <c r="AA1255" i="1"/>
  <c r="AB1255" i="1"/>
  <c r="X1256" i="1"/>
  <c r="Y1256" i="1"/>
  <c r="Z1256" i="1"/>
  <c r="AA1256" i="1"/>
  <c r="AB1256" i="1"/>
  <c r="X1257" i="1"/>
  <c r="Y1257" i="1"/>
  <c r="Z1257" i="1"/>
  <c r="AA1257" i="1"/>
  <c r="AB1257" i="1"/>
  <c r="X1258" i="1"/>
  <c r="Y1258" i="1"/>
  <c r="Z1258" i="1"/>
  <c r="AA1258" i="1"/>
  <c r="AB1258" i="1"/>
  <c r="X1259" i="1"/>
  <c r="Y1259" i="1"/>
  <c r="Z1259" i="1"/>
  <c r="AA1259" i="1"/>
  <c r="AB1259" i="1"/>
  <c r="X1260" i="1"/>
  <c r="Y1260" i="1"/>
  <c r="Z1260" i="1"/>
  <c r="AA1260" i="1"/>
  <c r="AB1260" i="1"/>
  <c r="X1261" i="1"/>
  <c r="Y1261" i="1"/>
  <c r="Z1261" i="1"/>
  <c r="AA1261" i="1"/>
  <c r="AB1261" i="1"/>
  <c r="X1262" i="1"/>
  <c r="Y1262" i="1"/>
  <c r="Z1262" i="1"/>
  <c r="AA1262" i="1"/>
  <c r="AB1262" i="1"/>
  <c r="X1263" i="1"/>
  <c r="Y1263" i="1"/>
  <c r="Z1263" i="1"/>
  <c r="AA1263" i="1"/>
  <c r="AB1263" i="1"/>
  <c r="X1264" i="1"/>
  <c r="Y1264" i="1"/>
  <c r="Z1264" i="1"/>
  <c r="AA1264" i="1"/>
  <c r="AB1264" i="1"/>
  <c r="X1265" i="1"/>
  <c r="Y1265" i="1"/>
  <c r="Z1265" i="1"/>
  <c r="AA1265" i="1"/>
  <c r="AB1265" i="1"/>
  <c r="X1266" i="1"/>
  <c r="Y1266" i="1"/>
  <c r="Z1266" i="1"/>
  <c r="AA1266" i="1"/>
  <c r="AB1266" i="1"/>
  <c r="X1267" i="1"/>
  <c r="Y1267" i="1"/>
  <c r="Z1267" i="1"/>
  <c r="AA1267" i="1"/>
  <c r="AB1267" i="1"/>
  <c r="X1268" i="1"/>
  <c r="Y1268" i="1"/>
  <c r="Z1268" i="1"/>
  <c r="AA1268" i="1"/>
  <c r="AB1268" i="1"/>
  <c r="X1269" i="1"/>
  <c r="Y1269" i="1"/>
  <c r="Z1269" i="1"/>
  <c r="AA1269" i="1"/>
  <c r="AB1269" i="1"/>
  <c r="X1270" i="1"/>
  <c r="Y1270" i="1"/>
  <c r="Z1270" i="1"/>
  <c r="AA1270" i="1"/>
  <c r="AB1270" i="1"/>
  <c r="X1271" i="1"/>
  <c r="Y1271" i="1"/>
  <c r="Z1271" i="1"/>
  <c r="AA1271" i="1"/>
  <c r="AB1271" i="1"/>
  <c r="X1272" i="1"/>
  <c r="Y1272" i="1"/>
  <c r="Z1272" i="1"/>
  <c r="AA1272" i="1"/>
  <c r="AB1272" i="1"/>
  <c r="X1273" i="1"/>
  <c r="Y1273" i="1"/>
  <c r="Z1273" i="1"/>
  <c r="AA1273" i="1"/>
  <c r="AB1273" i="1"/>
  <c r="X1274" i="1"/>
  <c r="Y1274" i="1"/>
  <c r="Z1274" i="1"/>
  <c r="AA1274" i="1"/>
  <c r="AB1274" i="1"/>
  <c r="X1275" i="1"/>
  <c r="Y1275" i="1"/>
  <c r="Z1275" i="1"/>
  <c r="AA1275" i="1"/>
  <c r="AB1275" i="1"/>
  <c r="X1276" i="1"/>
  <c r="Y1276" i="1"/>
  <c r="Z1276" i="1"/>
  <c r="AA1276" i="1"/>
  <c r="AB1276" i="1"/>
  <c r="X1277" i="1"/>
  <c r="Y1277" i="1"/>
  <c r="Z1277" i="1"/>
  <c r="AA1277" i="1"/>
  <c r="AB1277" i="1"/>
  <c r="X1278" i="1"/>
  <c r="Y1278" i="1"/>
  <c r="Z1278" i="1"/>
  <c r="AA1278" i="1"/>
  <c r="AB1278" i="1"/>
  <c r="X1279" i="1"/>
  <c r="Y1279" i="1"/>
  <c r="Z1279" i="1"/>
  <c r="AA1279" i="1"/>
  <c r="AB1279" i="1"/>
  <c r="X1280" i="1"/>
  <c r="Y1280" i="1"/>
  <c r="Z1280" i="1"/>
  <c r="AA1280" i="1"/>
  <c r="AB1280" i="1"/>
  <c r="X1281" i="1"/>
  <c r="Y1281" i="1"/>
  <c r="Z1281" i="1"/>
  <c r="AA1281" i="1"/>
  <c r="AB1281" i="1"/>
  <c r="X1282" i="1"/>
  <c r="Y1282" i="1"/>
  <c r="Z1282" i="1"/>
  <c r="AA1282" i="1"/>
  <c r="AB1282" i="1"/>
  <c r="X1283" i="1"/>
  <c r="Y1283" i="1"/>
  <c r="Z1283" i="1"/>
  <c r="AA1283" i="1"/>
  <c r="AB1283" i="1"/>
  <c r="X1284" i="1"/>
  <c r="Y1284" i="1"/>
  <c r="Z1284" i="1"/>
  <c r="AA1284" i="1"/>
  <c r="AB1284" i="1"/>
  <c r="X1285" i="1"/>
  <c r="Y1285" i="1"/>
  <c r="Z1285" i="1"/>
  <c r="AA1285" i="1"/>
  <c r="AB1285" i="1"/>
  <c r="X1286" i="1"/>
  <c r="Y1286" i="1"/>
  <c r="Z1286" i="1"/>
  <c r="AA1286" i="1"/>
  <c r="AB1286" i="1"/>
  <c r="X1287" i="1"/>
  <c r="Y1287" i="1"/>
  <c r="Z1287" i="1"/>
  <c r="AA1287" i="1"/>
  <c r="AB1287" i="1"/>
  <c r="X1288" i="1"/>
  <c r="Y1288" i="1"/>
  <c r="Z1288" i="1"/>
  <c r="AA1288" i="1"/>
  <c r="AB1288" i="1"/>
  <c r="X1289" i="1"/>
  <c r="Y1289" i="1"/>
  <c r="Z1289" i="1"/>
  <c r="AA1289" i="1"/>
  <c r="AB1289" i="1"/>
  <c r="X1290" i="1"/>
  <c r="Y1290" i="1"/>
  <c r="Z1290" i="1"/>
  <c r="AA1290" i="1"/>
  <c r="AB1290" i="1"/>
  <c r="X1291" i="1"/>
  <c r="Y1291" i="1"/>
  <c r="Z1291" i="1"/>
  <c r="AA1291" i="1"/>
  <c r="AB1291" i="1"/>
  <c r="X1292" i="1"/>
  <c r="Y1292" i="1"/>
  <c r="Z1292" i="1"/>
  <c r="AA1292" i="1"/>
  <c r="AB1292" i="1"/>
  <c r="X1293" i="1"/>
  <c r="Y1293" i="1"/>
  <c r="Z1293" i="1"/>
  <c r="AA1293" i="1"/>
  <c r="AB1293" i="1"/>
  <c r="X1294" i="1"/>
  <c r="Y1294" i="1"/>
  <c r="Z1294" i="1"/>
  <c r="AA1294" i="1"/>
  <c r="AB1294" i="1"/>
  <c r="X1295" i="1"/>
  <c r="Y1295" i="1"/>
  <c r="Z1295" i="1"/>
  <c r="AA1295" i="1"/>
  <c r="AB1295" i="1"/>
  <c r="X1296" i="1"/>
  <c r="Y1296" i="1"/>
  <c r="Z1296" i="1"/>
  <c r="AA1296" i="1"/>
  <c r="AB1296" i="1"/>
  <c r="X1297" i="1"/>
  <c r="Y1297" i="1"/>
  <c r="Z1297" i="1"/>
  <c r="AA1297" i="1"/>
  <c r="AB1297" i="1"/>
  <c r="X1298" i="1"/>
  <c r="Y1298" i="1"/>
  <c r="Z1298" i="1"/>
  <c r="AA1298" i="1"/>
  <c r="AB1298" i="1"/>
  <c r="X1299" i="1"/>
  <c r="Y1299" i="1"/>
  <c r="Z1299" i="1"/>
  <c r="AA1299" i="1"/>
  <c r="AB1299" i="1"/>
  <c r="X1300" i="1"/>
  <c r="Y1300" i="1"/>
  <c r="Z1300" i="1"/>
  <c r="AA1300" i="1"/>
  <c r="AB1300" i="1"/>
  <c r="X1301" i="1"/>
  <c r="Y1301" i="1"/>
  <c r="Z1301" i="1"/>
  <c r="AA1301" i="1"/>
  <c r="AB1301" i="1"/>
  <c r="X1302" i="1"/>
  <c r="Y1302" i="1"/>
  <c r="Z1302" i="1"/>
  <c r="AA1302" i="1"/>
  <c r="AB1302" i="1"/>
  <c r="X1303" i="1"/>
  <c r="Y1303" i="1"/>
  <c r="Z1303" i="1"/>
  <c r="AA1303" i="1"/>
  <c r="AB1303" i="1"/>
  <c r="X1304" i="1"/>
  <c r="Y1304" i="1"/>
  <c r="Z1304" i="1"/>
  <c r="AA1304" i="1"/>
  <c r="AB1304" i="1"/>
  <c r="X1305" i="1"/>
  <c r="Y1305" i="1"/>
  <c r="Z1305" i="1"/>
  <c r="AA1305" i="1"/>
  <c r="AB1305" i="1"/>
  <c r="X1306" i="1"/>
  <c r="Y1306" i="1"/>
  <c r="Z1306" i="1"/>
  <c r="AA1306" i="1"/>
  <c r="AB1306" i="1"/>
  <c r="X1307" i="1"/>
  <c r="Y1307" i="1"/>
  <c r="Z1307" i="1"/>
  <c r="AA1307" i="1"/>
  <c r="AB1307" i="1"/>
  <c r="X1308" i="1"/>
  <c r="Y1308" i="1"/>
  <c r="Z1308" i="1"/>
  <c r="AA1308" i="1"/>
  <c r="AB1308" i="1"/>
  <c r="X1309" i="1"/>
  <c r="Y1309" i="1"/>
  <c r="Z1309" i="1"/>
  <c r="AA1309" i="1"/>
  <c r="AB1309" i="1"/>
  <c r="X1310" i="1"/>
  <c r="Y1310" i="1"/>
  <c r="Z1310" i="1"/>
  <c r="AA1310" i="1"/>
  <c r="AB1310" i="1"/>
  <c r="X1311" i="1"/>
  <c r="Y1311" i="1"/>
  <c r="Z1311" i="1"/>
  <c r="AA1311" i="1"/>
  <c r="AB1311" i="1"/>
  <c r="X1312" i="1"/>
  <c r="Y1312" i="1"/>
  <c r="Z1312" i="1"/>
  <c r="AA1312" i="1"/>
  <c r="AB1312" i="1"/>
  <c r="X1313" i="1"/>
  <c r="Y1313" i="1"/>
  <c r="Z1313" i="1"/>
  <c r="AA1313" i="1"/>
  <c r="AB1313" i="1"/>
  <c r="X1314" i="1"/>
  <c r="Y1314" i="1"/>
  <c r="Z1314" i="1"/>
  <c r="AA1314" i="1"/>
  <c r="AB1314" i="1"/>
  <c r="X1315" i="1"/>
  <c r="Y1315" i="1"/>
  <c r="Z1315" i="1"/>
  <c r="AA1315" i="1"/>
  <c r="AB1315" i="1"/>
  <c r="X1316" i="1"/>
  <c r="Y1316" i="1"/>
  <c r="Z1316" i="1"/>
  <c r="AA1316" i="1"/>
  <c r="AB1316" i="1"/>
  <c r="X1317" i="1"/>
  <c r="Y1317" i="1"/>
  <c r="Z1317" i="1"/>
  <c r="AA1317" i="1"/>
  <c r="AB1317" i="1"/>
  <c r="X1318" i="1"/>
  <c r="Y1318" i="1"/>
  <c r="Z1318" i="1"/>
  <c r="AA1318" i="1"/>
  <c r="AB1318" i="1"/>
  <c r="X1319" i="1"/>
  <c r="Y1319" i="1"/>
  <c r="Z1319" i="1"/>
  <c r="AA1319" i="1"/>
  <c r="AB1319" i="1"/>
  <c r="X1320" i="1"/>
  <c r="Y1320" i="1"/>
  <c r="Z1320" i="1"/>
  <c r="AA1320" i="1"/>
  <c r="AB1320" i="1"/>
  <c r="X1321" i="1"/>
  <c r="Y1321" i="1"/>
  <c r="Z1321" i="1"/>
  <c r="AA1321" i="1"/>
  <c r="AB1321" i="1"/>
  <c r="X1322" i="1"/>
  <c r="Y1322" i="1"/>
  <c r="Z1322" i="1"/>
  <c r="AA1322" i="1"/>
  <c r="AB1322" i="1"/>
  <c r="X1323" i="1"/>
  <c r="Y1323" i="1"/>
  <c r="Z1323" i="1"/>
  <c r="AA1323" i="1"/>
  <c r="AB1323" i="1"/>
  <c r="X1324" i="1"/>
  <c r="Y1324" i="1"/>
  <c r="Z1324" i="1"/>
  <c r="AA1324" i="1"/>
  <c r="AB1324" i="1"/>
  <c r="X1325" i="1"/>
  <c r="Y1325" i="1"/>
  <c r="Z1325" i="1"/>
  <c r="AA1325" i="1"/>
  <c r="AB1325" i="1"/>
  <c r="X1326" i="1"/>
  <c r="Y1326" i="1"/>
  <c r="Z1326" i="1"/>
  <c r="AA1326" i="1"/>
  <c r="AB1326" i="1"/>
  <c r="X1327" i="1"/>
  <c r="Y1327" i="1"/>
  <c r="Z1327" i="1"/>
  <c r="AA1327" i="1"/>
  <c r="AB1327" i="1"/>
  <c r="X1328" i="1"/>
  <c r="Y1328" i="1"/>
  <c r="Z1328" i="1"/>
  <c r="AA1328" i="1"/>
  <c r="AB1328" i="1"/>
  <c r="X1329" i="1"/>
  <c r="Y1329" i="1"/>
  <c r="Z1329" i="1"/>
  <c r="AA1329" i="1"/>
  <c r="AB1329" i="1"/>
  <c r="X1330" i="1"/>
  <c r="Y1330" i="1"/>
  <c r="Z1330" i="1"/>
  <c r="AA1330" i="1"/>
  <c r="AB1330" i="1"/>
  <c r="X1331" i="1"/>
  <c r="Y1331" i="1"/>
  <c r="Z1331" i="1"/>
  <c r="AA1331" i="1"/>
  <c r="AB1331" i="1"/>
  <c r="X1332" i="1"/>
  <c r="Y1332" i="1"/>
  <c r="Z1332" i="1"/>
  <c r="AA1332" i="1"/>
  <c r="AB1332" i="1"/>
  <c r="X1333" i="1"/>
  <c r="Y1333" i="1"/>
  <c r="Z1333" i="1"/>
  <c r="AA1333" i="1"/>
  <c r="AB1333" i="1"/>
  <c r="X1334" i="1"/>
  <c r="Y1334" i="1"/>
  <c r="Z1334" i="1"/>
  <c r="AA1334" i="1"/>
  <c r="AB1334" i="1"/>
  <c r="X1335" i="1"/>
  <c r="Y1335" i="1"/>
  <c r="Z1335" i="1"/>
  <c r="AA1335" i="1"/>
  <c r="AB1335" i="1"/>
  <c r="X1336" i="1"/>
  <c r="Y1336" i="1"/>
  <c r="Z1336" i="1"/>
  <c r="AA1336" i="1"/>
  <c r="AB1336" i="1"/>
  <c r="X1337" i="1"/>
  <c r="Y1337" i="1"/>
  <c r="Z1337" i="1"/>
  <c r="AA1337" i="1"/>
  <c r="AB1337" i="1"/>
  <c r="X1338" i="1"/>
  <c r="Y1338" i="1"/>
  <c r="Z1338" i="1"/>
  <c r="AA1338" i="1"/>
  <c r="AB1338" i="1"/>
  <c r="X1339" i="1"/>
  <c r="Y1339" i="1"/>
  <c r="Z1339" i="1"/>
  <c r="AA1339" i="1"/>
  <c r="AB1339" i="1"/>
  <c r="X1340" i="1"/>
  <c r="Y1340" i="1"/>
  <c r="Z1340" i="1"/>
  <c r="AA1340" i="1"/>
  <c r="AB1340" i="1"/>
  <c r="X1341" i="1"/>
  <c r="Y1341" i="1"/>
  <c r="Z1341" i="1"/>
  <c r="AA1341" i="1"/>
  <c r="AB1341" i="1"/>
  <c r="X1342" i="1"/>
  <c r="Y1342" i="1"/>
  <c r="Z1342" i="1"/>
  <c r="AA1342" i="1"/>
  <c r="AB1342" i="1"/>
  <c r="X1343" i="1"/>
  <c r="Y1343" i="1"/>
  <c r="Z1343" i="1"/>
  <c r="AA1343" i="1"/>
  <c r="AB1343" i="1"/>
  <c r="X1344" i="1"/>
  <c r="Y1344" i="1"/>
  <c r="Z1344" i="1"/>
  <c r="AA1344" i="1"/>
  <c r="AB1344" i="1"/>
  <c r="X1345" i="1"/>
  <c r="Y1345" i="1"/>
  <c r="Z1345" i="1"/>
  <c r="AA1345" i="1"/>
  <c r="AB1345" i="1"/>
  <c r="X1346" i="1"/>
  <c r="Y1346" i="1"/>
  <c r="Z1346" i="1"/>
  <c r="AA1346" i="1"/>
  <c r="AB1346" i="1"/>
  <c r="X1347" i="1"/>
  <c r="Y1347" i="1"/>
  <c r="Z1347" i="1"/>
  <c r="AA1347" i="1"/>
  <c r="AB1347" i="1"/>
  <c r="X1348" i="1"/>
  <c r="Y1348" i="1"/>
  <c r="Z1348" i="1"/>
  <c r="AA1348" i="1"/>
  <c r="AB1348" i="1"/>
  <c r="X1349" i="1"/>
  <c r="Y1349" i="1"/>
  <c r="Z1349" i="1"/>
  <c r="AA1349" i="1"/>
  <c r="AB1349" i="1"/>
  <c r="X1350" i="1"/>
  <c r="Y1350" i="1"/>
  <c r="Z1350" i="1"/>
  <c r="AA1350" i="1"/>
  <c r="AB1350" i="1"/>
  <c r="X1351" i="1"/>
  <c r="Y1351" i="1"/>
  <c r="Z1351" i="1"/>
  <c r="AA1351" i="1"/>
  <c r="AB1351" i="1"/>
  <c r="X1352" i="1"/>
  <c r="Y1352" i="1"/>
  <c r="Z1352" i="1"/>
  <c r="AA1352" i="1"/>
  <c r="AB1352" i="1"/>
  <c r="X1353" i="1"/>
  <c r="Y1353" i="1"/>
  <c r="Z1353" i="1"/>
  <c r="AA1353" i="1"/>
  <c r="AB1353" i="1"/>
  <c r="X1354" i="1"/>
  <c r="Y1354" i="1"/>
  <c r="Z1354" i="1"/>
  <c r="AA1354" i="1"/>
  <c r="AB1354" i="1"/>
  <c r="X1355" i="1"/>
  <c r="Y1355" i="1"/>
  <c r="Z1355" i="1"/>
  <c r="AA1355" i="1"/>
  <c r="AB1355" i="1"/>
  <c r="X1356" i="1"/>
  <c r="Y1356" i="1"/>
  <c r="Z1356" i="1"/>
  <c r="AA1356" i="1"/>
  <c r="AB1356" i="1"/>
  <c r="X1357" i="1"/>
  <c r="Y1357" i="1"/>
  <c r="Z1357" i="1"/>
  <c r="AA1357" i="1"/>
  <c r="AB1357" i="1"/>
  <c r="X1358" i="1"/>
  <c r="Y1358" i="1"/>
  <c r="Z1358" i="1"/>
  <c r="AA1358" i="1"/>
  <c r="AB1358" i="1"/>
  <c r="X1359" i="1"/>
  <c r="Y1359" i="1"/>
  <c r="Z1359" i="1"/>
  <c r="AA1359" i="1"/>
  <c r="AB1359" i="1"/>
  <c r="X1360" i="1"/>
  <c r="Y1360" i="1"/>
  <c r="Z1360" i="1"/>
  <c r="AA1360" i="1"/>
  <c r="AB1360" i="1"/>
  <c r="X1361" i="1"/>
  <c r="Y1361" i="1"/>
  <c r="Z1361" i="1"/>
  <c r="AA1361" i="1"/>
  <c r="AB1361" i="1"/>
  <c r="X1362" i="1"/>
  <c r="Y1362" i="1"/>
  <c r="Z1362" i="1"/>
  <c r="AA1362" i="1"/>
  <c r="AB1362" i="1"/>
  <c r="X1363" i="1"/>
  <c r="Y1363" i="1"/>
  <c r="Z1363" i="1"/>
  <c r="AA1363" i="1"/>
  <c r="AB1363" i="1"/>
  <c r="X1364" i="1"/>
  <c r="Y1364" i="1"/>
  <c r="Z1364" i="1"/>
  <c r="AA1364" i="1"/>
  <c r="AB1364" i="1"/>
  <c r="X1365" i="1"/>
  <c r="Y1365" i="1"/>
  <c r="Z1365" i="1"/>
  <c r="AA1365" i="1"/>
  <c r="AB1365" i="1"/>
  <c r="X1366" i="1"/>
  <c r="Y1366" i="1"/>
  <c r="Z1366" i="1"/>
  <c r="AA1366" i="1"/>
  <c r="AB1366" i="1"/>
  <c r="X1367" i="1"/>
  <c r="Y1367" i="1"/>
  <c r="Z1367" i="1"/>
  <c r="AA1367" i="1"/>
  <c r="AB1367" i="1"/>
  <c r="X1368" i="1"/>
  <c r="Y1368" i="1"/>
  <c r="Z1368" i="1"/>
  <c r="AA1368" i="1"/>
  <c r="AB1368" i="1"/>
  <c r="X1369" i="1"/>
  <c r="Y1369" i="1"/>
  <c r="Z1369" i="1"/>
  <c r="AA1369" i="1"/>
  <c r="AB1369" i="1"/>
  <c r="X1370" i="1"/>
  <c r="Y1370" i="1"/>
  <c r="Z1370" i="1"/>
  <c r="AA1370" i="1"/>
  <c r="AB1370" i="1"/>
  <c r="X1371" i="1"/>
  <c r="Y1371" i="1"/>
  <c r="Z1371" i="1"/>
  <c r="AA1371" i="1"/>
  <c r="AB1371" i="1"/>
  <c r="X1372" i="1"/>
  <c r="Y1372" i="1"/>
  <c r="Z1372" i="1"/>
  <c r="AA1372" i="1"/>
  <c r="AB1372" i="1"/>
  <c r="X1373" i="1"/>
  <c r="Y1373" i="1"/>
  <c r="Z1373" i="1"/>
  <c r="AA1373" i="1"/>
  <c r="AB1373" i="1"/>
  <c r="X1374" i="1"/>
  <c r="Y1374" i="1"/>
  <c r="Z1374" i="1"/>
  <c r="AA1374" i="1"/>
  <c r="AB1374" i="1"/>
  <c r="X1375" i="1"/>
  <c r="Y1375" i="1"/>
  <c r="Z1375" i="1"/>
  <c r="AA1375" i="1"/>
  <c r="AB1375" i="1"/>
  <c r="X1376" i="1"/>
  <c r="Y1376" i="1"/>
  <c r="Z1376" i="1"/>
  <c r="AA1376" i="1"/>
  <c r="AB1376" i="1"/>
  <c r="X1377" i="1"/>
  <c r="Y1377" i="1"/>
  <c r="Z1377" i="1"/>
  <c r="AA1377" i="1"/>
  <c r="AB1377" i="1"/>
  <c r="X1378" i="1"/>
  <c r="Y1378" i="1"/>
  <c r="Z1378" i="1"/>
  <c r="AA1378" i="1"/>
  <c r="AB1378" i="1"/>
  <c r="X1379" i="1"/>
  <c r="Y1379" i="1"/>
  <c r="Z1379" i="1"/>
  <c r="AA1379" i="1"/>
  <c r="AB1379" i="1"/>
  <c r="X1380" i="1"/>
  <c r="Y1380" i="1"/>
  <c r="Z1380" i="1"/>
  <c r="AA1380" i="1"/>
  <c r="AB1380" i="1"/>
  <c r="X1381" i="1"/>
  <c r="Y1381" i="1"/>
  <c r="Z1381" i="1"/>
  <c r="AA1381" i="1"/>
  <c r="AB1381" i="1"/>
  <c r="X1382" i="1"/>
  <c r="Y1382" i="1"/>
  <c r="Z1382" i="1"/>
  <c r="AA1382" i="1"/>
  <c r="AB1382" i="1"/>
  <c r="X1383" i="1"/>
  <c r="Y1383" i="1"/>
  <c r="Z1383" i="1"/>
  <c r="AA1383" i="1"/>
  <c r="AB1383" i="1"/>
  <c r="X1384" i="1"/>
  <c r="Y1384" i="1"/>
  <c r="Z1384" i="1"/>
  <c r="AA1384" i="1"/>
  <c r="AB1384" i="1"/>
  <c r="X1385" i="1"/>
  <c r="Y1385" i="1"/>
  <c r="Z1385" i="1"/>
  <c r="AA1385" i="1"/>
  <c r="AB1385" i="1"/>
  <c r="X1386" i="1"/>
  <c r="Y1386" i="1"/>
  <c r="Z1386" i="1"/>
  <c r="AA1386" i="1"/>
  <c r="AB1386" i="1"/>
  <c r="X1387" i="1"/>
  <c r="Y1387" i="1"/>
  <c r="Z1387" i="1"/>
  <c r="AA1387" i="1"/>
  <c r="AB1387" i="1"/>
  <c r="X1388" i="1"/>
  <c r="Y1388" i="1"/>
  <c r="Z1388" i="1"/>
  <c r="AA1388" i="1"/>
  <c r="AB1388" i="1"/>
  <c r="X1389" i="1"/>
  <c r="Y1389" i="1"/>
  <c r="Z1389" i="1"/>
  <c r="AA1389" i="1"/>
  <c r="AB1389" i="1"/>
  <c r="X1390" i="1"/>
  <c r="Y1390" i="1"/>
  <c r="Z1390" i="1"/>
  <c r="AA1390" i="1"/>
  <c r="AB1390" i="1"/>
  <c r="X1391" i="1"/>
  <c r="Y1391" i="1"/>
  <c r="Z1391" i="1"/>
  <c r="AA1391" i="1"/>
  <c r="AB1391" i="1"/>
  <c r="X1392" i="1"/>
  <c r="Y1392" i="1"/>
  <c r="Z1392" i="1"/>
  <c r="AA1392" i="1"/>
  <c r="AB1392" i="1"/>
  <c r="X1393" i="1"/>
  <c r="Y1393" i="1"/>
  <c r="Z1393" i="1"/>
  <c r="AA1393" i="1"/>
  <c r="AB1393" i="1"/>
  <c r="X1394" i="1"/>
  <c r="Y1394" i="1"/>
  <c r="Z1394" i="1"/>
  <c r="AA1394" i="1"/>
  <c r="AB1394" i="1"/>
  <c r="X1395" i="1"/>
  <c r="Y1395" i="1"/>
  <c r="Z1395" i="1"/>
  <c r="AA1395" i="1"/>
  <c r="AB1395" i="1"/>
  <c r="X1396" i="1"/>
  <c r="Y1396" i="1"/>
  <c r="Z1396" i="1"/>
  <c r="AA1396" i="1"/>
  <c r="AB1396" i="1"/>
  <c r="X1397" i="1"/>
  <c r="Y1397" i="1"/>
  <c r="Z1397" i="1"/>
  <c r="AA1397" i="1"/>
  <c r="AB1397" i="1"/>
  <c r="X1398" i="1"/>
  <c r="Y1398" i="1"/>
  <c r="Z1398" i="1"/>
  <c r="AA1398" i="1"/>
  <c r="AB1398" i="1"/>
  <c r="X1399" i="1"/>
  <c r="Y1399" i="1"/>
  <c r="Z1399" i="1"/>
  <c r="AA1399" i="1"/>
  <c r="AB1399" i="1"/>
  <c r="X1400" i="1"/>
  <c r="Y1400" i="1"/>
  <c r="Z1400" i="1"/>
  <c r="AA1400" i="1"/>
  <c r="AB1400" i="1"/>
  <c r="X1401" i="1"/>
  <c r="Y1401" i="1"/>
  <c r="Z1401" i="1"/>
  <c r="AA1401" i="1"/>
  <c r="AB1401" i="1"/>
  <c r="X1402" i="1"/>
  <c r="Y1402" i="1"/>
  <c r="Z1402" i="1"/>
  <c r="AA1402" i="1"/>
  <c r="AB1402" i="1"/>
  <c r="X1403" i="1"/>
  <c r="Y1403" i="1"/>
  <c r="Z1403" i="1"/>
  <c r="AA1403" i="1"/>
  <c r="AB1403" i="1"/>
  <c r="X1404" i="1"/>
  <c r="Y1404" i="1"/>
  <c r="Z1404" i="1"/>
  <c r="AA1404" i="1"/>
  <c r="AB1404" i="1"/>
  <c r="X1405" i="1"/>
  <c r="Y1405" i="1"/>
  <c r="Z1405" i="1"/>
  <c r="AA1405" i="1"/>
  <c r="AB1405" i="1"/>
  <c r="X1406" i="1"/>
  <c r="Y1406" i="1"/>
  <c r="Z1406" i="1"/>
  <c r="AA1406" i="1"/>
  <c r="AB1406" i="1"/>
  <c r="X1407" i="1"/>
  <c r="Y1407" i="1"/>
  <c r="Z1407" i="1"/>
  <c r="AA1407" i="1"/>
  <c r="AB1407" i="1"/>
  <c r="X1408" i="1"/>
  <c r="Y1408" i="1"/>
  <c r="Z1408" i="1"/>
  <c r="AA1408" i="1"/>
  <c r="AB1408" i="1"/>
  <c r="X1409" i="1"/>
  <c r="Y1409" i="1"/>
  <c r="Z1409" i="1"/>
  <c r="AA1409" i="1"/>
  <c r="AB1409" i="1"/>
  <c r="X1410" i="1"/>
  <c r="Y1410" i="1"/>
  <c r="Z1410" i="1"/>
  <c r="AA1410" i="1"/>
  <c r="AB1410" i="1"/>
  <c r="X1411" i="1"/>
  <c r="Y1411" i="1"/>
  <c r="Z1411" i="1"/>
  <c r="AA1411" i="1"/>
  <c r="AB1411" i="1"/>
  <c r="X1412" i="1"/>
  <c r="Y1412" i="1"/>
  <c r="Z1412" i="1"/>
  <c r="AA1412" i="1"/>
  <c r="AB1412" i="1"/>
  <c r="X1413" i="1"/>
  <c r="Y1413" i="1"/>
  <c r="Z1413" i="1"/>
  <c r="AA1413" i="1"/>
  <c r="AB1413" i="1"/>
  <c r="X1414" i="1"/>
  <c r="Y1414" i="1"/>
  <c r="Z1414" i="1"/>
  <c r="AA1414" i="1"/>
  <c r="AB1414" i="1"/>
  <c r="X1415" i="1"/>
  <c r="Y1415" i="1"/>
  <c r="Z1415" i="1"/>
  <c r="AA1415" i="1"/>
  <c r="AB1415" i="1"/>
  <c r="X1416" i="1"/>
  <c r="Y1416" i="1"/>
  <c r="Z1416" i="1"/>
  <c r="AA1416" i="1"/>
  <c r="AB1416" i="1"/>
  <c r="X1417" i="1"/>
  <c r="Y1417" i="1"/>
  <c r="Z1417" i="1"/>
  <c r="AA1417" i="1"/>
  <c r="AB1417" i="1"/>
  <c r="X1418" i="1"/>
  <c r="Y1418" i="1"/>
  <c r="Z1418" i="1"/>
  <c r="AA1418" i="1"/>
  <c r="AB1418" i="1"/>
  <c r="X1419" i="1"/>
  <c r="Y1419" i="1"/>
  <c r="Z1419" i="1"/>
  <c r="AA1419" i="1"/>
  <c r="AB1419" i="1"/>
  <c r="X1420" i="1"/>
  <c r="Y1420" i="1"/>
  <c r="Z1420" i="1"/>
  <c r="AA1420" i="1"/>
  <c r="AB1420" i="1"/>
  <c r="X1421" i="1"/>
  <c r="Y1421" i="1"/>
  <c r="Z1421" i="1"/>
  <c r="AA1421" i="1"/>
  <c r="AB1421" i="1"/>
  <c r="X1422" i="1"/>
  <c r="Y1422" i="1"/>
  <c r="Z1422" i="1"/>
  <c r="AA1422" i="1"/>
  <c r="AB1422" i="1"/>
  <c r="X1423" i="1"/>
  <c r="Y1423" i="1"/>
  <c r="Z1423" i="1"/>
  <c r="AA1423" i="1"/>
  <c r="AB1423" i="1"/>
  <c r="X1424" i="1"/>
  <c r="Y1424" i="1"/>
  <c r="Z1424" i="1"/>
  <c r="AA1424" i="1"/>
  <c r="AB1424" i="1"/>
  <c r="X1425" i="1"/>
  <c r="Y1425" i="1"/>
  <c r="Z1425" i="1"/>
  <c r="AA1425" i="1"/>
  <c r="AB1425" i="1"/>
  <c r="X1426" i="1"/>
  <c r="Y1426" i="1"/>
  <c r="Z1426" i="1"/>
  <c r="AA1426" i="1"/>
  <c r="AB1426" i="1"/>
  <c r="X1427" i="1"/>
  <c r="Y1427" i="1"/>
  <c r="Z1427" i="1"/>
  <c r="AA1427" i="1"/>
  <c r="AB1427" i="1"/>
  <c r="X1428" i="1"/>
  <c r="Y1428" i="1"/>
  <c r="Z1428" i="1"/>
  <c r="AA1428" i="1"/>
  <c r="AB1428" i="1"/>
  <c r="X1429" i="1"/>
  <c r="Y1429" i="1"/>
  <c r="Z1429" i="1"/>
  <c r="AA1429" i="1"/>
  <c r="AB1429" i="1"/>
  <c r="X1430" i="1"/>
  <c r="Y1430" i="1"/>
  <c r="Z1430" i="1"/>
  <c r="AA1430" i="1"/>
  <c r="AB1430" i="1"/>
  <c r="X1431" i="1"/>
  <c r="Y1431" i="1"/>
  <c r="Z1431" i="1"/>
  <c r="AA1431" i="1"/>
  <c r="AB1431" i="1"/>
  <c r="X1432" i="1"/>
  <c r="Y1432" i="1"/>
  <c r="Z1432" i="1"/>
  <c r="AA1432" i="1"/>
  <c r="AB1432" i="1"/>
  <c r="X1433" i="1"/>
  <c r="Y1433" i="1"/>
  <c r="Z1433" i="1"/>
  <c r="AA1433" i="1"/>
  <c r="AB1433" i="1"/>
  <c r="X1434" i="1"/>
  <c r="Y1434" i="1"/>
  <c r="Z1434" i="1"/>
  <c r="AA1434" i="1"/>
  <c r="AB1434" i="1"/>
  <c r="X1435" i="1"/>
  <c r="Y1435" i="1"/>
  <c r="Z1435" i="1"/>
  <c r="AA1435" i="1"/>
  <c r="AB1435" i="1"/>
  <c r="X1436" i="1"/>
  <c r="Y1436" i="1"/>
  <c r="Z1436" i="1"/>
  <c r="AA1436" i="1"/>
  <c r="AB1436" i="1"/>
  <c r="X1437" i="1"/>
  <c r="Y1437" i="1"/>
  <c r="Z1437" i="1"/>
  <c r="AA1437" i="1"/>
  <c r="AB1437" i="1"/>
  <c r="X1438" i="1"/>
  <c r="Y1438" i="1"/>
  <c r="Z1438" i="1"/>
  <c r="AA1438" i="1"/>
  <c r="AB1438" i="1"/>
  <c r="X1439" i="1"/>
  <c r="Y1439" i="1"/>
  <c r="Z1439" i="1"/>
  <c r="AA1439" i="1"/>
  <c r="AB1439" i="1"/>
  <c r="X1440" i="1"/>
  <c r="Y1440" i="1"/>
  <c r="Z1440" i="1"/>
  <c r="AA1440" i="1"/>
  <c r="AB1440" i="1"/>
  <c r="X1441" i="1"/>
  <c r="Y1441" i="1"/>
  <c r="Z1441" i="1"/>
  <c r="AA1441" i="1"/>
  <c r="AB1441" i="1"/>
  <c r="X1442" i="1"/>
  <c r="Y1442" i="1"/>
  <c r="Z1442" i="1"/>
  <c r="AA1442" i="1"/>
  <c r="AB1442" i="1"/>
  <c r="X1443" i="1"/>
  <c r="Y1443" i="1"/>
  <c r="Z1443" i="1"/>
  <c r="AA1443" i="1"/>
  <c r="AB1443" i="1"/>
  <c r="X1444" i="1"/>
  <c r="Y1444" i="1"/>
  <c r="Z1444" i="1"/>
  <c r="AA1444" i="1"/>
  <c r="AB1444" i="1"/>
  <c r="X1445" i="1"/>
  <c r="Y1445" i="1"/>
  <c r="Z1445" i="1"/>
  <c r="AA1445" i="1"/>
  <c r="AB1445" i="1"/>
  <c r="X1446" i="1"/>
  <c r="Y1446" i="1"/>
  <c r="Z1446" i="1"/>
  <c r="AA1446" i="1"/>
  <c r="AB1446" i="1"/>
  <c r="X1447" i="1"/>
  <c r="Y1447" i="1"/>
  <c r="Z1447" i="1"/>
  <c r="AA1447" i="1"/>
  <c r="AB1447" i="1"/>
  <c r="X1448" i="1"/>
  <c r="Y1448" i="1"/>
  <c r="Z1448" i="1"/>
  <c r="AA1448" i="1"/>
  <c r="AB1448" i="1"/>
  <c r="X1449" i="1"/>
  <c r="Y1449" i="1"/>
  <c r="Z1449" i="1"/>
  <c r="AA1449" i="1"/>
  <c r="AB1449" i="1"/>
  <c r="X1450" i="1"/>
  <c r="Y1450" i="1"/>
  <c r="Z1450" i="1"/>
  <c r="AA1450" i="1"/>
  <c r="AB1450" i="1"/>
  <c r="X1451" i="1"/>
  <c r="Y1451" i="1"/>
  <c r="Z1451" i="1"/>
  <c r="AA1451" i="1"/>
  <c r="AB1451" i="1"/>
  <c r="X1452" i="1"/>
  <c r="Y1452" i="1"/>
  <c r="Z1452" i="1"/>
  <c r="AA1452" i="1"/>
  <c r="AB1452" i="1"/>
  <c r="X1453" i="1"/>
  <c r="Y1453" i="1"/>
  <c r="Z1453" i="1"/>
  <c r="AA1453" i="1"/>
  <c r="AB1453" i="1"/>
  <c r="X1454" i="1"/>
  <c r="Y1454" i="1"/>
  <c r="Z1454" i="1"/>
  <c r="AA1454" i="1"/>
  <c r="AB1454" i="1"/>
  <c r="X1455" i="1"/>
  <c r="Y1455" i="1"/>
  <c r="Z1455" i="1"/>
  <c r="AA1455" i="1"/>
  <c r="AB1455" i="1"/>
  <c r="X1456" i="1"/>
  <c r="Y1456" i="1"/>
  <c r="Z1456" i="1"/>
  <c r="AA1456" i="1"/>
  <c r="AB1456" i="1"/>
  <c r="X1457" i="1"/>
  <c r="Y1457" i="1"/>
  <c r="Z1457" i="1"/>
  <c r="AA1457" i="1"/>
  <c r="AB1457" i="1"/>
  <c r="X1458" i="1"/>
  <c r="Y1458" i="1"/>
  <c r="Z1458" i="1"/>
  <c r="AA1458" i="1"/>
  <c r="AB1458" i="1"/>
  <c r="X1459" i="1"/>
  <c r="Y1459" i="1"/>
  <c r="Z1459" i="1"/>
  <c r="AA1459" i="1"/>
  <c r="AB1459" i="1"/>
  <c r="X1460" i="1"/>
  <c r="Y1460" i="1"/>
  <c r="Z1460" i="1"/>
  <c r="AA1460" i="1"/>
  <c r="AB1460" i="1"/>
  <c r="X1461" i="1"/>
  <c r="Y1461" i="1"/>
  <c r="Z1461" i="1"/>
  <c r="AA1461" i="1"/>
  <c r="AB1461" i="1"/>
  <c r="X1462" i="1"/>
  <c r="Y1462" i="1"/>
  <c r="Z1462" i="1"/>
  <c r="AA1462" i="1"/>
  <c r="AB1462" i="1"/>
  <c r="X1463" i="1"/>
  <c r="Y1463" i="1"/>
  <c r="Z1463" i="1"/>
  <c r="AA1463" i="1"/>
  <c r="AB1463" i="1"/>
  <c r="X1464" i="1"/>
  <c r="Y1464" i="1"/>
  <c r="Z1464" i="1"/>
  <c r="AA1464" i="1"/>
  <c r="AB1464" i="1"/>
  <c r="X1465" i="1"/>
  <c r="Y1465" i="1"/>
  <c r="Z1465" i="1"/>
  <c r="AA1465" i="1"/>
  <c r="AB1465" i="1"/>
  <c r="X1466" i="1"/>
  <c r="Y1466" i="1"/>
  <c r="Z1466" i="1"/>
  <c r="AA1466" i="1"/>
  <c r="AB1466" i="1"/>
  <c r="X1467" i="1"/>
  <c r="Y1467" i="1"/>
  <c r="Z1467" i="1"/>
  <c r="AA1467" i="1"/>
  <c r="AB1467" i="1"/>
  <c r="X1468" i="1"/>
  <c r="Y1468" i="1"/>
  <c r="Z1468" i="1"/>
  <c r="AA1468" i="1"/>
  <c r="AB1468" i="1"/>
  <c r="X1469" i="1"/>
  <c r="Y1469" i="1"/>
  <c r="Z1469" i="1"/>
  <c r="AA1469" i="1"/>
  <c r="AB1469" i="1"/>
  <c r="X1470" i="1"/>
  <c r="Y1470" i="1"/>
  <c r="Z1470" i="1"/>
  <c r="AA1470" i="1"/>
  <c r="AB1470" i="1"/>
  <c r="X1471" i="1"/>
  <c r="Y1471" i="1"/>
  <c r="Z1471" i="1"/>
  <c r="AA1471" i="1"/>
  <c r="AB1471" i="1"/>
  <c r="X1472" i="1"/>
  <c r="Y1472" i="1"/>
  <c r="Z1472" i="1"/>
  <c r="AA1472" i="1"/>
  <c r="AB1472" i="1"/>
  <c r="X1473" i="1"/>
  <c r="Y1473" i="1"/>
  <c r="Z1473" i="1"/>
  <c r="AA1473" i="1"/>
  <c r="AB1473" i="1"/>
  <c r="X1474" i="1"/>
  <c r="Y1474" i="1"/>
  <c r="Z1474" i="1"/>
  <c r="AA1474" i="1"/>
  <c r="AB1474" i="1"/>
  <c r="X1475" i="1"/>
  <c r="Y1475" i="1"/>
  <c r="Z1475" i="1"/>
  <c r="AA1475" i="1"/>
  <c r="AB1475" i="1"/>
  <c r="X1476" i="1"/>
  <c r="Y1476" i="1"/>
  <c r="Z1476" i="1"/>
  <c r="AA1476" i="1"/>
  <c r="AB1476" i="1"/>
  <c r="X1477" i="1"/>
  <c r="Y1477" i="1"/>
  <c r="Z1477" i="1"/>
  <c r="AA1477" i="1"/>
  <c r="AB1477" i="1"/>
  <c r="X1478" i="1"/>
  <c r="Y1478" i="1"/>
  <c r="Z1478" i="1"/>
  <c r="AA1478" i="1"/>
  <c r="AB1478" i="1"/>
  <c r="X1479" i="1"/>
  <c r="Y1479" i="1"/>
  <c r="Z1479" i="1"/>
  <c r="AA1479" i="1"/>
  <c r="AB1479" i="1"/>
  <c r="X1480" i="1"/>
  <c r="Y1480" i="1"/>
  <c r="Z1480" i="1"/>
  <c r="AA1480" i="1"/>
  <c r="AB1480" i="1"/>
  <c r="X1481" i="1"/>
  <c r="Y1481" i="1"/>
  <c r="Z1481" i="1"/>
  <c r="AA1481" i="1"/>
  <c r="AB1481" i="1"/>
  <c r="X1482" i="1"/>
  <c r="Y1482" i="1"/>
  <c r="Z1482" i="1"/>
  <c r="AA1482" i="1"/>
  <c r="AB1482" i="1"/>
  <c r="X1483" i="1"/>
  <c r="Y1483" i="1"/>
  <c r="Z1483" i="1"/>
  <c r="AA1483" i="1"/>
  <c r="AB1483" i="1"/>
  <c r="X1484" i="1"/>
  <c r="Y1484" i="1"/>
  <c r="Z1484" i="1"/>
  <c r="AA1484" i="1"/>
  <c r="AB1484" i="1"/>
  <c r="X1485" i="1"/>
  <c r="Y1485" i="1"/>
  <c r="Z1485" i="1"/>
  <c r="AA1485" i="1"/>
  <c r="AB1485" i="1"/>
  <c r="X1486" i="1"/>
  <c r="Y1486" i="1"/>
  <c r="Z1486" i="1"/>
  <c r="AA1486" i="1"/>
  <c r="AB1486" i="1"/>
  <c r="X1487" i="1"/>
  <c r="Y1487" i="1"/>
  <c r="Z1487" i="1"/>
  <c r="AA1487" i="1"/>
  <c r="AB1487" i="1"/>
  <c r="X1488" i="1"/>
  <c r="Y1488" i="1"/>
  <c r="Z1488" i="1"/>
  <c r="AA1488" i="1"/>
  <c r="AB1488" i="1"/>
  <c r="X1489" i="1"/>
  <c r="Y1489" i="1"/>
  <c r="Z1489" i="1"/>
  <c r="AA1489" i="1"/>
  <c r="AB1489" i="1"/>
  <c r="X1490" i="1"/>
  <c r="Y1490" i="1"/>
  <c r="Z1490" i="1"/>
  <c r="AA1490" i="1"/>
  <c r="AB1490" i="1"/>
  <c r="X1491" i="1"/>
  <c r="Y1491" i="1"/>
  <c r="Z1491" i="1"/>
  <c r="AA1491" i="1"/>
  <c r="AB1491" i="1"/>
  <c r="X1492" i="1"/>
  <c r="Y1492" i="1"/>
  <c r="Z1492" i="1"/>
  <c r="AA1492" i="1"/>
  <c r="AB1492" i="1"/>
  <c r="X1493" i="1"/>
  <c r="Y1493" i="1"/>
  <c r="Z1493" i="1"/>
  <c r="AA1493" i="1"/>
  <c r="AB1493" i="1"/>
  <c r="X1494" i="1"/>
  <c r="Y1494" i="1"/>
  <c r="Z1494" i="1"/>
  <c r="AA1494" i="1"/>
  <c r="AB1494" i="1"/>
  <c r="X1495" i="1"/>
  <c r="Y1495" i="1"/>
  <c r="Z1495" i="1"/>
  <c r="AA1495" i="1"/>
  <c r="AB1495" i="1"/>
  <c r="X1496" i="1"/>
  <c r="Y1496" i="1"/>
  <c r="Z1496" i="1"/>
  <c r="AA1496" i="1"/>
  <c r="AB1496" i="1"/>
  <c r="X1497" i="1"/>
  <c r="Y1497" i="1"/>
  <c r="Z1497" i="1"/>
  <c r="AA1497" i="1"/>
  <c r="AB1497" i="1"/>
  <c r="X1498" i="1"/>
  <c r="Y1498" i="1"/>
  <c r="Z1498" i="1"/>
  <c r="AA1498" i="1"/>
  <c r="AB1498" i="1"/>
  <c r="X1499" i="1"/>
  <c r="Y1499" i="1"/>
  <c r="Z1499" i="1"/>
  <c r="AA1499" i="1"/>
  <c r="AB1499" i="1"/>
  <c r="X1500" i="1"/>
  <c r="Y1500" i="1"/>
  <c r="Z1500" i="1"/>
  <c r="AA1500" i="1"/>
  <c r="AB1500" i="1"/>
  <c r="X1501" i="1"/>
  <c r="Y1501" i="1"/>
  <c r="Z1501" i="1"/>
  <c r="AA1501" i="1"/>
  <c r="AB1501" i="1"/>
  <c r="X1502" i="1"/>
  <c r="Y1502" i="1"/>
  <c r="Z1502" i="1"/>
  <c r="AA1502" i="1"/>
  <c r="AB1502" i="1"/>
  <c r="X1503" i="1"/>
  <c r="Y1503" i="1"/>
  <c r="Z1503" i="1"/>
  <c r="AA1503" i="1"/>
  <c r="AB1503" i="1"/>
  <c r="X1504" i="1"/>
  <c r="Y1504" i="1"/>
  <c r="Z1504" i="1"/>
  <c r="AA1504" i="1"/>
  <c r="AB1504" i="1"/>
  <c r="X1505" i="1"/>
  <c r="Y1505" i="1"/>
  <c r="Z1505" i="1"/>
  <c r="AA1505" i="1"/>
  <c r="AB1505" i="1"/>
  <c r="X1506" i="1"/>
  <c r="Y1506" i="1"/>
  <c r="Z1506" i="1"/>
  <c r="AA1506" i="1"/>
  <c r="AB1506" i="1"/>
  <c r="X1507" i="1"/>
  <c r="Y1507" i="1"/>
  <c r="Z1507" i="1"/>
  <c r="AA1507" i="1"/>
  <c r="AB1507" i="1"/>
  <c r="X1508" i="1"/>
  <c r="Y1508" i="1"/>
  <c r="Z1508" i="1"/>
  <c r="AA1508" i="1"/>
  <c r="AB1508" i="1"/>
  <c r="X1509" i="1"/>
  <c r="Y1509" i="1"/>
  <c r="Z1509" i="1"/>
  <c r="AA1509" i="1"/>
  <c r="AB1509" i="1"/>
  <c r="X1510" i="1"/>
  <c r="Y1510" i="1"/>
  <c r="Z1510" i="1"/>
  <c r="AA1510" i="1"/>
  <c r="AB1510" i="1"/>
  <c r="X1511" i="1"/>
  <c r="Y1511" i="1"/>
  <c r="Z1511" i="1"/>
  <c r="AA1511" i="1"/>
  <c r="AB1511" i="1"/>
  <c r="X1512" i="1"/>
  <c r="Y1512" i="1"/>
  <c r="Z1512" i="1"/>
  <c r="AA1512" i="1"/>
  <c r="AB1512" i="1"/>
  <c r="X1513" i="1"/>
  <c r="Y1513" i="1"/>
  <c r="Z1513" i="1"/>
  <c r="AA1513" i="1"/>
  <c r="AB1513" i="1"/>
  <c r="X1514" i="1"/>
  <c r="Y1514" i="1"/>
  <c r="Z1514" i="1"/>
  <c r="AA1514" i="1"/>
  <c r="AB1514" i="1"/>
  <c r="X1515" i="1"/>
  <c r="Y1515" i="1"/>
  <c r="Z1515" i="1"/>
  <c r="AA1515" i="1"/>
  <c r="AB1515" i="1"/>
  <c r="X1516" i="1"/>
  <c r="Y1516" i="1"/>
  <c r="Z1516" i="1"/>
  <c r="AA1516" i="1"/>
  <c r="AB1516" i="1"/>
  <c r="X1517" i="1"/>
  <c r="Y1517" i="1"/>
  <c r="Z1517" i="1"/>
  <c r="AA1517" i="1"/>
  <c r="AB1517" i="1"/>
  <c r="X1518" i="1"/>
  <c r="Y1518" i="1"/>
  <c r="Z1518" i="1"/>
  <c r="AA1518" i="1"/>
  <c r="AB1518" i="1"/>
  <c r="X1519" i="1"/>
  <c r="Y1519" i="1"/>
  <c r="Z1519" i="1"/>
  <c r="AA1519" i="1"/>
  <c r="AB1519" i="1"/>
  <c r="X1520" i="1"/>
  <c r="Y1520" i="1"/>
  <c r="Z1520" i="1"/>
  <c r="AA1520" i="1"/>
  <c r="AB1520" i="1"/>
  <c r="X1521" i="1"/>
  <c r="Y1521" i="1"/>
  <c r="Z1521" i="1"/>
  <c r="AA1521" i="1"/>
  <c r="AB1521" i="1"/>
  <c r="X1522" i="1"/>
  <c r="Y1522" i="1"/>
  <c r="Z1522" i="1"/>
  <c r="AA1522" i="1"/>
  <c r="AB1522" i="1"/>
  <c r="X1523" i="1"/>
  <c r="Y1523" i="1"/>
  <c r="Z1523" i="1"/>
  <c r="AA1523" i="1"/>
  <c r="AB1523" i="1"/>
  <c r="X1524" i="1"/>
  <c r="Y1524" i="1"/>
  <c r="Z1524" i="1"/>
  <c r="AA1524" i="1"/>
  <c r="AB1524" i="1"/>
  <c r="X1525" i="1"/>
  <c r="Y1525" i="1"/>
  <c r="Z1525" i="1"/>
  <c r="AA1525" i="1"/>
  <c r="AB1525" i="1"/>
  <c r="X1526" i="1"/>
  <c r="Y1526" i="1"/>
  <c r="Z1526" i="1"/>
  <c r="AA1526" i="1"/>
  <c r="AB1526" i="1"/>
  <c r="X1527" i="1"/>
  <c r="Y1527" i="1"/>
  <c r="Z1527" i="1"/>
  <c r="AA1527" i="1"/>
  <c r="AB1527" i="1"/>
  <c r="X1528" i="1"/>
  <c r="Y1528" i="1"/>
  <c r="Z1528" i="1"/>
  <c r="AA1528" i="1"/>
  <c r="AB1528" i="1"/>
  <c r="X1529" i="1"/>
  <c r="Y1529" i="1"/>
  <c r="Z1529" i="1"/>
  <c r="AA1529" i="1"/>
  <c r="AB1529" i="1"/>
  <c r="X1530" i="1"/>
  <c r="Y1530" i="1"/>
  <c r="Z1530" i="1"/>
  <c r="AA1530" i="1"/>
  <c r="AB1530" i="1"/>
  <c r="X1531" i="1"/>
  <c r="Y1531" i="1"/>
  <c r="Z1531" i="1"/>
  <c r="AA1531" i="1"/>
  <c r="AB1531" i="1"/>
  <c r="X1532" i="1"/>
  <c r="Y1532" i="1"/>
  <c r="Z1532" i="1"/>
  <c r="AA1532" i="1"/>
  <c r="AB1532" i="1"/>
  <c r="X1533" i="1"/>
  <c r="Y1533" i="1"/>
  <c r="Z1533" i="1"/>
  <c r="AA1533" i="1"/>
  <c r="AB1533" i="1"/>
  <c r="X1534" i="1"/>
  <c r="Y1534" i="1"/>
  <c r="Z1534" i="1"/>
  <c r="AA1534" i="1"/>
  <c r="AB1534" i="1"/>
  <c r="X1535" i="1"/>
  <c r="Y1535" i="1"/>
  <c r="Z1535" i="1"/>
  <c r="AA1535" i="1"/>
  <c r="AB1535" i="1"/>
  <c r="X1536" i="1"/>
  <c r="Y1536" i="1"/>
  <c r="Z1536" i="1"/>
  <c r="AA1536" i="1"/>
  <c r="AB1536" i="1"/>
  <c r="X1537" i="1"/>
  <c r="Y1537" i="1"/>
  <c r="Z1537" i="1"/>
  <c r="AA1537" i="1"/>
  <c r="AB1537" i="1"/>
  <c r="X1538" i="1"/>
  <c r="Y1538" i="1"/>
  <c r="Z1538" i="1"/>
  <c r="AA1538" i="1"/>
  <c r="AB1538" i="1"/>
  <c r="X1539" i="1"/>
  <c r="Y1539" i="1"/>
  <c r="Z1539" i="1"/>
  <c r="AA1539" i="1"/>
  <c r="AB1539" i="1"/>
  <c r="X1540" i="1"/>
  <c r="Y1540" i="1"/>
  <c r="Z1540" i="1"/>
  <c r="AA1540" i="1"/>
  <c r="AB1540" i="1"/>
  <c r="X1541" i="1"/>
  <c r="Y1541" i="1"/>
  <c r="Z1541" i="1"/>
  <c r="AA1541" i="1"/>
  <c r="AB1541" i="1"/>
  <c r="X1542" i="1"/>
  <c r="Y1542" i="1"/>
  <c r="Z1542" i="1"/>
  <c r="AA1542" i="1"/>
  <c r="AB1542" i="1"/>
  <c r="X1543" i="1"/>
  <c r="Y1543" i="1"/>
  <c r="Z1543" i="1"/>
  <c r="AA1543" i="1"/>
  <c r="AB1543" i="1"/>
  <c r="X1544" i="1"/>
  <c r="Y1544" i="1"/>
  <c r="Z1544" i="1"/>
  <c r="AA1544" i="1"/>
  <c r="AB1544" i="1"/>
  <c r="X1545" i="1"/>
  <c r="Y1545" i="1"/>
  <c r="Z1545" i="1"/>
  <c r="AA1545" i="1"/>
  <c r="AB1545" i="1"/>
  <c r="X1546" i="1"/>
  <c r="Y1546" i="1"/>
  <c r="Z1546" i="1"/>
  <c r="AA1546" i="1"/>
  <c r="AB1546" i="1"/>
  <c r="X1547" i="1"/>
  <c r="Y1547" i="1"/>
  <c r="Z1547" i="1"/>
  <c r="AA1547" i="1"/>
  <c r="AB1547" i="1"/>
  <c r="X1548" i="1"/>
  <c r="Y1548" i="1"/>
  <c r="Z1548" i="1"/>
  <c r="AA1548" i="1"/>
  <c r="AB1548" i="1"/>
  <c r="X1549" i="1"/>
  <c r="Y1549" i="1"/>
  <c r="Z1549" i="1"/>
  <c r="AA1549" i="1"/>
  <c r="AB1549" i="1"/>
  <c r="X1550" i="1"/>
  <c r="Y1550" i="1"/>
  <c r="Z1550" i="1"/>
  <c r="AA1550" i="1"/>
  <c r="AB1550" i="1"/>
  <c r="X1551" i="1"/>
  <c r="Y1551" i="1"/>
  <c r="Z1551" i="1"/>
  <c r="AA1551" i="1"/>
  <c r="AB1551" i="1"/>
  <c r="X1552" i="1"/>
  <c r="Y1552" i="1"/>
  <c r="Z1552" i="1"/>
  <c r="AA1552" i="1"/>
  <c r="AB1552" i="1"/>
  <c r="X1553" i="1"/>
  <c r="Y1553" i="1"/>
  <c r="Z1553" i="1"/>
  <c r="AA1553" i="1"/>
  <c r="AB1553" i="1"/>
  <c r="X1554" i="1"/>
  <c r="Y1554" i="1"/>
  <c r="Z1554" i="1"/>
  <c r="AA1554" i="1"/>
  <c r="AB1554" i="1"/>
  <c r="X1555" i="1"/>
  <c r="Y1555" i="1"/>
  <c r="Z1555" i="1"/>
  <c r="AA1555" i="1"/>
  <c r="AB1555" i="1"/>
  <c r="X1556" i="1"/>
  <c r="Y1556" i="1"/>
  <c r="Z1556" i="1"/>
  <c r="AA1556" i="1"/>
  <c r="AB1556" i="1"/>
  <c r="X1557" i="1"/>
  <c r="Y1557" i="1"/>
  <c r="Z1557" i="1"/>
  <c r="AA1557" i="1"/>
  <c r="AB1557" i="1"/>
  <c r="X1558" i="1"/>
  <c r="Y1558" i="1"/>
  <c r="Z1558" i="1"/>
  <c r="AA1558" i="1"/>
  <c r="AB1558" i="1"/>
  <c r="X1559" i="1"/>
  <c r="Y1559" i="1"/>
  <c r="Z1559" i="1"/>
  <c r="AA1559" i="1"/>
  <c r="AB1559" i="1"/>
  <c r="X1560" i="1"/>
  <c r="Y1560" i="1"/>
  <c r="Z1560" i="1"/>
  <c r="AA1560" i="1"/>
  <c r="AB1560" i="1"/>
  <c r="X1561" i="1"/>
  <c r="Y1561" i="1"/>
  <c r="Z1561" i="1"/>
  <c r="AA1561" i="1"/>
  <c r="AB1561" i="1"/>
  <c r="X1562" i="1"/>
  <c r="Y1562" i="1"/>
  <c r="Z1562" i="1"/>
  <c r="AA1562" i="1"/>
  <c r="AB1562" i="1"/>
  <c r="X1563" i="1"/>
  <c r="Y1563" i="1"/>
  <c r="Z1563" i="1"/>
  <c r="AA1563" i="1"/>
  <c r="AB1563" i="1"/>
  <c r="X1564" i="1"/>
  <c r="Y1564" i="1"/>
  <c r="Z1564" i="1"/>
  <c r="AA1564" i="1"/>
  <c r="AB1564" i="1"/>
  <c r="X1565" i="1"/>
  <c r="Y1565" i="1"/>
  <c r="Z1565" i="1"/>
  <c r="AA1565" i="1"/>
  <c r="AB1565" i="1"/>
  <c r="X1566" i="1"/>
  <c r="Y1566" i="1"/>
  <c r="Z1566" i="1"/>
  <c r="AA1566" i="1"/>
  <c r="AB1566" i="1"/>
  <c r="X1567" i="1"/>
  <c r="Y1567" i="1"/>
  <c r="Z1567" i="1"/>
  <c r="AA1567" i="1"/>
  <c r="AB1567" i="1"/>
  <c r="X1568" i="1"/>
  <c r="Y1568" i="1"/>
  <c r="Z1568" i="1"/>
  <c r="AA1568" i="1"/>
  <c r="AB1568" i="1"/>
  <c r="X1569" i="1"/>
  <c r="Y1569" i="1"/>
  <c r="Z1569" i="1"/>
  <c r="AA1569" i="1"/>
  <c r="AB1569" i="1"/>
  <c r="X1570" i="1"/>
  <c r="Y1570" i="1"/>
  <c r="Z1570" i="1"/>
  <c r="AA1570" i="1"/>
  <c r="AB1570" i="1"/>
  <c r="X1571" i="1"/>
  <c r="Y1571" i="1"/>
  <c r="Z1571" i="1"/>
  <c r="AA1571" i="1"/>
  <c r="AB1571" i="1"/>
  <c r="X1572" i="1"/>
  <c r="Y1572" i="1"/>
  <c r="Z1572" i="1"/>
  <c r="AA1572" i="1"/>
  <c r="AB1572" i="1"/>
  <c r="X1573" i="1"/>
  <c r="Y1573" i="1"/>
  <c r="Z1573" i="1"/>
  <c r="AA1573" i="1"/>
  <c r="AB1573" i="1"/>
  <c r="X1574" i="1"/>
  <c r="Y1574" i="1"/>
  <c r="Z1574" i="1"/>
  <c r="AA1574" i="1"/>
  <c r="AB1574" i="1"/>
  <c r="X1575" i="1"/>
  <c r="Y1575" i="1"/>
  <c r="Z1575" i="1"/>
  <c r="AA1575" i="1"/>
  <c r="AB1575" i="1"/>
  <c r="X1576" i="1"/>
  <c r="Y1576" i="1"/>
  <c r="Z1576" i="1"/>
  <c r="AA1576" i="1"/>
  <c r="AB1576" i="1"/>
  <c r="X1577" i="1"/>
  <c r="Y1577" i="1"/>
  <c r="Z1577" i="1"/>
  <c r="AA1577" i="1"/>
  <c r="AB1577" i="1"/>
  <c r="X1578" i="1"/>
  <c r="Y1578" i="1"/>
  <c r="Z1578" i="1"/>
  <c r="AA1578" i="1"/>
  <c r="AB1578" i="1"/>
  <c r="X1579" i="1"/>
  <c r="Y1579" i="1"/>
  <c r="Z1579" i="1"/>
  <c r="AA1579" i="1"/>
  <c r="AB1579" i="1"/>
  <c r="X1580" i="1"/>
  <c r="Y1580" i="1"/>
  <c r="Z1580" i="1"/>
  <c r="AA1580" i="1"/>
  <c r="AB1580" i="1"/>
  <c r="X1581" i="1"/>
  <c r="Y1581" i="1"/>
  <c r="Z1581" i="1"/>
  <c r="AA1581" i="1"/>
  <c r="AB1581" i="1"/>
  <c r="X1582" i="1"/>
  <c r="Y1582" i="1"/>
  <c r="Z1582" i="1"/>
  <c r="AA1582" i="1"/>
  <c r="AB1582" i="1"/>
  <c r="X1583" i="1"/>
  <c r="Y1583" i="1"/>
  <c r="Z1583" i="1"/>
  <c r="AA1583" i="1"/>
  <c r="AB1583" i="1"/>
  <c r="X1584" i="1"/>
  <c r="Y1584" i="1"/>
  <c r="Z1584" i="1"/>
  <c r="AA1584" i="1"/>
  <c r="AB1584" i="1"/>
  <c r="X1585" i="1"/>
  <c r="Y1585" i="1"/>
  <c r="Z1585" i="1"/>
  <c r="AA1585" i="1"/>
  <c r="AB1585" i="1"/>
  <c r="X1586" i="1"/>
  <c r="Y1586" i="1"/>
  <c r="Z1586" i="1"/>
  <c r="AA1586" i="1"/>
  <c r="AB1586" i="1"/>
  <c r="X1587" i="1"/>
  <c r="Y1587" i="1"/>
  <c r="Z1587" i="1"/>
  <c r="AA1587" i="1"/>
  <c r="AB1587" i="1"/>
  <c r="X1588" i="1"/>
  <c r="Y1588" i="1"/>
  <c r="Z1588" i="1"/>
  <c r="AA1588" i="1"/>
  <c r="AB1588" i="1"/>
  <c r="N756" i="1"/>
  <c r="O756" i="1"/>
  <c r="P756" i="1"/>
  <c r="Q756" i="1"/>
  <c r="R756" i="1"/>
  <c r="S756" i="1"/>
  <c r="T756" i="1"/>
  <c r="U756" i="1"/>
  <c r="V756" i="1"/>
  <c r="W756" i="1" s="1"/>
  <c r="N757" i="1"/>
  <c r="O757" i="1"/>
  <c r="P757" i="1"/>
  <c r="Q757" i="1"/>
  <c r="R757" i="1"/>
  <c r="S757" i="1"/>
  <c r="T757" i="1"/>
  <c r="U757" i="1"/>
  <c r="V757" i="1"/>
  <c r="W757" i="1" s="1"/>
  <c r="N758" i="1"/>
  <c r="O758" i="1"/>
  <c r="P758" i="1"/>
  <c r="Q758" i="1"/>
  <c r="R758" i="1"/>
  <c r="S758" i="1"/>
  <c r="T758" i="1"/>
  <c r="U758" i="1"/>
  <c r="V758" i="1"/>
  <c r="W758" i="1" s="1"/>
  <c r="N759" i="1"/>
  <c r="O759" i="1"/>
  <c r="P759" i="1"/>
  <c r="Q759" i="1"/>
  <c r="R759" i="1"/>
  <c r="S759" i="1"/>
  <c r="T759" i="1"/>
  <c r="U759" i="1"/>
  <c r="V759" i="1"/>
  <c r="W759" i="1" s="1"/>
  <c r="N760" i="1"/>
  <c r="O760" i="1"/>
  <c r="P760" i="1"/>
  <c r="Q760" i="1"/>
  <c r="R760" i="1"/>
  <c r="S760" i="1"/>
  <c r="T760" i="1"/>
  <c r="U760" i="1"/>
  <c r="V760" i="1"/>
  <c r="W760" i="1" s="1"/>
  <c r="N761" i="1"/>
  <c r="O761" i="1"/>
  <c r="P761" i="1"/>
  <c r="Q761" i="1"/>
  <c r="R761" i="1"/>
  <c r="S761" i="1"/>
  <c r="T761" i="1"/>
  <c r="U761" i="1"/>
  <c r="V761" i="1"/>
  <c r="W761" i="1" s="1"/>
  <c r="N762" i="1"/>
  <c r="O762" i="1"/>
  <c r="P762" i="1"/>
  <c r="Q762" i="1"/>
  <c r="R762" i="1"/>
  <c r="S762" i="1"/>
  <c r="T762" i="1"/>
  <c r="U762" i="1"/>
  <c r="V762" i="1"/>
  <c r="W762" i="1" s="1"/>
  <c r="N763" i="1"/>
  <c r="O763" i="1"/>
  <c r="P763" i="1"/>
  <c r="Q763" i="1"/>
  <c r="R763" i="1"/>
  <c r="S763" i="1"/>
  <c r="T763" i="1"/>
  <c r="U763" i="1"/>
  <c r="V763" i="1"/>
  <c r="W763" i="1" s="1"/>
  <c r="N764" i="1"/>
  <c r="O764" i="1"/>
  <c r="P764" i="1"/>
  <c r="Q764" i="1"/>
  <c r="R764" i="1"/>
  <c r="S764" i="1"/>
  <c r="T764" i="1"/>
  <c r="U764" i="1"/>
  <c r="V764" i="1"/>
  <c r="W764" i="1" s="1"/>
  <c r="N765" i="1"/>
  <c r="O765" i="1"/>
  <c r="P765" i="1"/>
  <c r="Q765" i="1"/>
  <c r="R765" i="1"/>
  <c r="S765" i="1"/>
  <c r="T765" i="1"/>
  <c r="U765" i="1"/>
  <c r="V765" i="1"/>
  <c r="W765" i="1" s="1"/>
  <c r="N766" i="1"/>
  <c r="O766" i="1"/>
  <c r="P766" i="1"/>
  <c r="Q766" i="1"/>
  <c r="R766" i="1"/>
  <c r="S766" i="1"/>
  <c r="T766" i="1"/>
  <c r="U766" i="1"/>
  <c r="V766" i="1"/>
  <c r="W766" i="1" s="1"/>
  <c r="N767" i="1"/>
  <c r="O767" i="1"/>
  <c r="P767" i="1"/>
  <c r="Q767" i="1"/>
  <c r="R767" i="1"/>
  <c r="S767" i="1"/>
  <c r="T767" i="1"/>
  <c r="U767" i="1"/>
  <c r="V767" i="1"/>
  <c r="W767" i="1" s="1"/>
  <c r="N768" i="1"/>
  <c r="O768" i="1"/>
  <c r="P768" i="1"/>
  <c r="Q768" i="1"/>
  <c r="R768" i="1"/>
  <c r="S768" i="1"/>
  <c r="T768" i="1"/>
  <c r="U768" i="1"/>
  <c r="V768" i="1"/>
  <c r="W768" i="1" s="1"/>
  <c r="N769" i="1"/>
  <c r="O769" i="1"/>
  <c r="P769" i="1"/>
  <c r="Q769" i="1"/>
  <c r="R769" i="1"/>
  <c r="S769" i="1"/>
  <c r="T769" i="1"/>
  <c r="U769" i="1"/>
  <c r="V769" i="1"/>
  <c r="W769" i="1" s="1"/>
  <c r="N770" i="1"/>
  <c r="O770" i="1"/>
  <c r="P770" i="1"/>
  <c r="Q770" i="1"/>
  <c r="R770" i="1"/>
  <c r="S770" i="1"/>
  <c r="T770" i="1"/>
  <c r="U770" i="1"/>
  <c r="V770" i="1"/>
  <c r="W770" i="1" s="1"/>
  <c r="N771" i="1"/>
  <c r="O771" i="1"/>
  <c r="P771" i="1"/>
  <c r="Q771" i="1"/>
  <c r="R771" i="1"/>
  <c r="S771" i="1"/>
  <c r="T771" i="1"/>
  <c r="U771" i="1"/>
  <c r="V771" i="1"/>
  <c r="W771" i="1" s="1"/>
  <c r="N772" i="1"/>
  <c r="O772" i="1"/>
  <c r="P772" i="1"/>
  <c r="Q772" i="1"/>
  <c r="R772" i="1"/>
  <c r="S772" i="1"/>
  <c r="T772" i="1"/>
  <c r="U772" i="1"/>
  <c r="V772" i="1"/>
  <c r="W772" i="1" s="1"/>
  <c r="N773" i="1"/>
  <c r="O773" i="1"/>
  <c r="P773" i="1"/>
  <c r="Q773" i="1"/>
  <c r="R773" i="1"/>
  <c r="S773" i="1"/>
  <c r="T773" i="1"/>
  <c r="U773" i="1"/>
  <c r="V773" i="1"/>
  <c r="W773" i="1" s="1"/>
  <c r="N774" i="1"/>
  <c r="O774" i="1"/>
  <c r="P774" i="1"/>
  <c r="Q774" i="1"/>
  <c r="R774" i="1"/>
  <c r="S774" i="1"/>
  <c r="T774" i="1"/>
  <c r="U774" i="1"/>
  <c r="V774" i="1"/>
  <c r="W774" i="1" s="1"/>
  <c r="N775" i="1"/>
  <c r="O775" i="1"/>
  <c r="P775" i="1"/>
  <c r="Q775" i="1"/>
  <c r="R775" i="1"/>
  <c r="S775" i="1"/>
  <c r="T775" i="1"/>
  <c r="U775" i="1"/>
  <c r="V775" i="1"/>
  <c r="W775" i="1" s="1"/>
  <c r="N776" i="1"/>
  <c r="O776" i="1"/>
  <c r="P776" i="1"/>
  <c r="Q776" i="1"/>
  <c r="R776" i="1"/>
  <c r="S776" i="1"/>
  <c r="T776" i="1"/>
  <c r="U776" i="1"/>
  <c r="V776" i="1"/>
  <c r="W776" i="1" s="1"/>
  <c r="N777" i="1"/>
  <c r="O777" i="1"/>
  <c r="P777" i="1"/>
  <c r="Q777" i="1"/>
  <c r="R777" i="1"/>
  <c r="S777" i="1"/>
  <c r="T777" i="1"/>
  <c r="U777" i="1"/>
  <c r="V777" i="1"/>
  <c r="W777" i="1" s="1"/>
  <c r="N778" i="1"/>
  <c r="O778" i="1"/>
  <c r="P778" i="1"/>
  <c r="Q778" i="1"/>
  <c r="R778" i="1"/>
  <c r="S778" i="1"/>
  <c r="T778" i="1"/>
  <c r="U778" i="1"/>
  <c r="V778" i="1"/>
  <c r="W778" i="1" s="1"/>
  <c r="N779" i="1"/>
  <c r="O779" i="1"/>
  <c r="P779" i="1"/>
  <c r="Q779" i="1"/>
  <c r="R779" i="1"/>
  <c r="S779" i="1"/>
  <c r="T779" i="1"/>
  <c r="U779" i="1"/>
  <c r="V779" i="1"/>
  <c r="W779" i="1" s="1"/>
  <c r="N780" i="1"/>
  <c r="O780" i="1"/>
  <c r="P780" i="1"/>
  <c r="Q780" i="1"/>
  <c r="R780" i="1"/>
  <c r="S780" i="1"/>
  <c r="T780" i="1"/>
  <c r="U780" i="1"/>
  <c r="V780" i="1"/>
  <c r="W780" i="1" s="1"/>
  <c r="N781" i="1"/>
  <c r="O781" i="1"/>
  <c r="P781" i="1"/>
  <c r="Q781" i="1"/>
  <c r="R781" i="1"/>
  <c r="S781" i="1"/>
  <c r="T781" i="1"/>
  <c r="U781" i="1"/>
  <c r="V781" i="1"/>
  <c r="W781" i="1" s="1"/>
  <c r="N782" i="1"/>
  <c r="O782" i="1"/>
  <c r="P782" i="1"/>
  <c r="Q782" i="1"/>
  <c r="R782" i="1"/>
  <c r="S782" i="1"/>
  <c r="T782" i="1"/>
  <c r="U782" i="1"/>
  <c r="V782" i="1"/>
  <c r="W782" i="1" s="1"/>
  <c r="N783" i="1"/>
  <c r="O783" i="1"/>
  <c r="P783" i="1"/>
  <c r="Q783" i="1"/>
  <c r="R783" i="1"/>
  <c r="S783" i="1"/>
  <c r="T783" i="1"/>
  <c r="U783" i="1"/>
  <c r="V783" i="1"/>
  <c r="W783" i="1" s="1"/>
  <c r="N784" i="1"/>
  <c r="O784" i="1"/>
  <c r="P784" i="1"/>
  <c r="Q784" i="1"/>
  <c r="R784" i="1"/>
  <c r="S784" i="1"/>
  <c r="T784" i="1"/>
  <c r="U784" i="1"/>
  <c r="V784" i="1"/>
  <c r="W784" i="1" s="1"/>
  <c r="N785" i="1"/>
  <c r="O785" i="1"/>
  <c r="P785" i="1"/>
  <c r="Q785" i="1"/>
  <c r="R785" i="1"/>
  <c r="S785" i="1"/>
  <c r="T785" i="1"/>
  <c r="U785" i="1"/>
  <c r="V785" i="1"/>
  <c r="W785" i="1" s="1"/>
  <c r="N786" i="1"/>
  <c r="O786" i="1"/>
  <c r="P786" i="1"/>
  <c r="Q786" i="1"/>
  <c r="R786" i="1"/>
  <c r="S786" i="1"/>
  <c r="T786" i="1"/>
  <c r="U786" i="1"/>
  <c r="V786" i="1"/>
  <c r="W786" i="1" s="1"/>
  <c r="N787" i="1"/>
  <c r="O787" i="1"/>
  <c r="P787" i="1"/>
  <c r="Q787" i="1"/>
  <c r="R787" i="1"/>
  <c r="S787" i="1"/>
  <c r="T787" i="1"/>
  <c r="U787" i="1"/>
  <c r="V787" i="1"/>
  <c r="W787" i="1" s="1"/>
  <c r="N788" i="1"/>
  <c r="O788" i="1"/>
  <c r="P788" i="1"/>
  <c r="Q788" i="1"/>
  <c r="R788" i="1"/>
  <c r="S788" i="1"/>
  <c r="T788" i="1"/>
  <c r="U788" i="1"/>
  <c r="V788" i="1"/>
  <c r="W788" i="1" s="1"/>
  <c r="N789" i="1"/>
  <c r="O789" i="1"/>
  <c r="P789" i="1"/>
  <c r="Q789" i="1"/>
  <c r="R789" i="1"/>
  <c r="S789" i="1"/>
  <c r="T789" i="1"/>
  <c r="U789" i="1"/>
  <c r="V789" i="1"/>
  <c r="W789" i="1" s="1"/>
  <c r="N790" i="1"/>
  <c r="O790" i="1"/>
  <c r="P790" i="1"/>
  <c r="Q790" i="1"/>
  <c r="R790" i="1"/>
  <c r="S790" i="1"/>
  <c r="T790" i="1"/>
  <c r="U790" i="1"/>
  <c r="V790" i="1"/>
  <c r="W790" i="1" s="1"/>
  <c r="N791" i="1"/>
  <c r="O791" i="1"/>
  <c r="P791" i="1"/>
  <c r="Q791" i="1"/>
  <c r="R791" i="1"/>
  <c r="S791" i="1"/>
  <c r="T791" i="1"/>
  <c r="U791" i="1"/>
  <c r="V791" i="1"/>
  <c r="W791" i="1" s="1"/>
  <c r="N792" i="1"/>
  <c r="O792" i="1"/>
  <c r="P792" i="1"/>
  <c r="Q792" i="1"/>
  <c r="R792" i="1"/>
  <c r="S792" i="1"/>
  <c r="T792" i="1"/>
  <c r="U792" i="1"/>
  <c r="V792" i="1"/>
  <c r="W792" i="1" s="1"/>
  <c r="N793" i="1"/>
  <c r="O793" i="1"/>
  <c r="P793" i="1"/>
  <c r="Q793" i="1"/>
  <c r="R793" i="1"/>
  <c r="S793" i="1"/>
  <c r="T793" i="1"/>
  <c r="U793" i="1"/>
  <c r="V793" i="1"/>
  <c r="W793" i="1" s="1"/>
  <c r="N794" i="1"/>
  <c r="O794" i="1"/>
  <c r="P794" i="1"/>
  <c r="Q794" i="1"/>
  <c r="R794" i="1"/>
  <c r="S794" i="1"/>
  <c r="T794" i="1"/>
  <c r="U794" i="1"/>
  <c r="V794" i="1"/>
  <c r="W794" i="1" s="1"/>
  <c r="N795" i="1"/>
  <c r="O795" i="1"/>
  <c r="P795" i="1"/>
  <c r="Q795" i="1"/>
  <c r="R795" i="1"/>
  <c r="S795" i="1"/>
  <c r="T795" i="1"/>
  <c r="U795" i="1"/>
  <c r="V795" i="1"/>
  <c r="W795" i="1" s="1"/>
  <c r="N796" i="1"/>
  <c r="O796" i="1"/>
  <c r="P796" i="1"/>
  <c r="Q796" i="1"/>
  <c r="R796" i="1"/>
  <c r="S796" i="1"/>
  <c r="T796" i="1"/>
  <c r="U796" i="1"/>
  <c r="V796" i="1"/>
  <c r="W796" i="1" s="1"/>
  <c r="N797" i="1"/>
  <c r="O797" i="1"/>
  <c r="P797" i="1"/>
  <c r="Q797" i="1"/>
  <c r="R797" i="1"/>
  <c r="S797" i="1"/>
  <c r="T797" i="1"/>
  <c r="U797" i="1"/>
  <c r="V797" i="1"/>
  <c r="W797" i="1" s="1"/>
  <c r="N798" i="1"/>
  <c r="O798" i="1"/>
  <c r="P798" i="1"/>
  <c r="Q798" i="1"/>
  <c r="R798" i="1"/>
  <c r="S798" i="1"/>
  <c r="T798" i="1"/>
  <c r="U798" i="1"/>
  <c r="V798" i="1"/>
  <c r="W798" i="1" s="1"/>
  <c r="N799" i="1"/>
  <c r="O799" i="1"/>
  <c r="P799" i="1"/>
  <c r="Q799" i="1"/>
  <c r="R799" i="1"/>
  <c r="S799" i="1"/>
  <c r="T799" i="1"/>
  <c r="U799" i="1"/>
  <c r="V799" i="1"/>
  <c r="W799" i="1" s="1"/>
  <c r="N800" i="1"/>
  <c r="O800" i="1"/>
  <c r="P800" i="1"/>
  <c r="Q800" i="1"/>
  <c r="R800" i="1"/>
  <c r="S800" i="1"/>
  <c r="T800" i="1"/>
  <c r="U800" i="1"/>
  <c r="V800" i="1"/>
  <c r="W800" i="1" s="1"/>
  <c r="N801" i="1"/>
  <c r="O801" i="1"/>
  <c r="P801" i="1"/>
  <c r="Q801" i="1"/>
  <c r="R801" i="1"/>
  <c r="S801" i="1"/>
  <c r="T801" i="1"/>
  <c r="U801" i="1"/>
  <c r="V801" i="1"/>
  <c r="W801" i="1" s="1"/>
  <c r="N802" i="1"/>
  <c r="O802" i="1"/>
  <c r="P802" i="1"/>
  <c r="Q802" i="1"/>
  <c r="R802" i="1"/>
  <c r="S802" i="1"/>
  <c r="T802" i="1"/>
  <c r="U802" i="1"/>
  <c r="V802" i="1"/>
  <c r="W802" i="1" s="1"/>
  <c r="N803" i="1"/>
  <c r="O803" i="1"/>
  <c r="P803" i="1"/>
  <c r="Q803" i="1"/>
  <c r="R803" i="1"/>
  <c r="S803" i="1"/>
  <c r="T803" i="1"/>
  <c r="U803" i="1"/>
  <c r="V803" i="1"/>
  <c r="W803" i="1" s="1"/>
  <c r="N804" i="1"/>
  <c r="O804" i="1"/>
  <c r="P804" i="1"/>
  <c r="Q804" i="1"/>
  <c r="R804" i="1"/>
  <c r="S804" i="1"/>
  <c r="T804" i="1"/>
  <c r="U804" i="1"/>
  <c r="V804" i="1"/>
  <c r="W804" i="1" s="1"/>
  <c r="N805" i="1"/>
  <c r="O805" i="1"/>
  <c r="P805" i="1"/>
  <c r="Q805" i="1"/>
  <c r="R805" i="1"/>
  <c r="S805" i="1"/>
  <c r="T805" i="1"/>
  <c r="U805" i="1"/>
  <c r="V805" i="1"/>
  <c r="W805" i="1" s="1"/>
  <c r="N806" i="1"/>
  <c r="O806" i="1"/>
  <c r="P806" i="1"/>
  <c r="Q806" i="1"/>
  <c r="R806" i="1"/>
  <c r="S806" i="1"/>
  <c r="T806" i="1"/>
  <c r="U806" i="1"/>
  <c r="V806" i="1"/>
  <c r="W806" i="1" s="1"/>
  <c r="N807" i="1"/>
  <c r="O807" i="1"/>
  <c r="P807" i="1"/>
  <c r="Q807" i="1"/>
  <c r="R807" i="1"/>
  <c r="S807" i="1"/>
  <c r="T807" i="1"/>
  <c r="U807" i="1"/>
  <c r="V807" i="1"/>
  <c r="W807" i="1" s="1"/>
  <c r="N808" i="1"/>
  <c r="O808" i="1"/>
  <c r="P808" i="1"/>
  <c r="Q808" i="1"/>
  <c r="R808" i="1"/>
  <c r="S808" i="1"/>
  <c r="T808" i="1"/>
  <c r="U808" i="1"/>
  <c r="V808" i="1"/>
  <c r="W808" i="1" s="1"/>
  <c r="N809" i="1"/>
  <c r="O809" i="1"/>
  <c r="P809" i="1"/>
  <c r="Q809" i="1"/>
  <c r="R809" i="1"/>
  <c r="S809" i="1"/>
  <c r="T809" i="1"/>
  <c r="U809" i="1"/>
  <c r="V809" i="1"/>
  <c r="W809" i="1" s="1"/>
  <c r="N810" i="1"/>
  <c r="O810" i="1"/>
  <c r="P810" i="1"/>
  <c r="Q810" i="1"/>
  <c r="R810" i="1"/>
  <c r="S810" i="1"/>
  <c r="T810" i="1"/>
  <c r="U810" i="1"/>
  <c r="V810" i="1"/>
  <c r="W810" i="1" s="1"/>
  <c r="N811" i="1"/>
  <c r="O811" i="1"/>
  <c r="P811" i="1"/>
  <c r="Q811" i="1"/>
  <c r="R811" i="1"/>
  <c r="S811" i="1"/>
  <c r="T811" i="1"/>
  <c r="U811" i="1"/>
  <c r="V811" i="1"/>
  <c r="W811" i="1" s="1"/>
  <c r="N812" i="1"/>
  <c r="O812" i="1"/>
  <c r="P812" i="1"/>
  <c r="Q812" i="1"/>
  <c r="R812" i="1"/>
  <c r="S812" i="1"/>
  <c r="T812" i="1"/>
  <c r="U812" i="1"/>
  <c r="V812" i="1"/>
  <c r="W812" i="1" s="1"/>
  <c r="N813" i="1"/>
  <c r="O813" i="1"/>
  <c r="P813" i="1"/>
  <c r="Q813" i="1"/>
  <c r="R813" i="1"/>
  <c r="S813" i="1"/>
  <c r="T813" i="1"/>
  <c r="U813" i="1"/>
  <c r="V813" i="1"/>
  <c r="W813" i="1" s="1"/>
  <c r="N814" i="1"/>
  <c r="O814" i="1"/>
  <c r="P814" i="1"/>
  <c r="Q814" i="1"/>
  <c r="R814" i="1"/>
  <c r="S814" i="1"/>
  <c r="T814" i="1"/>
  <c r="U814" i="1"/>
  <c r="V814" i="1"/>
  <c r="W814" i="1" s="1"/>
  <c r="N815" i="1"/>
  <c r="O815" i="1"/>
  <c r="P815" i="1"/>
  <c r="Q815" i="1"/>
  <c r="R815" i="1"/>
  <c r="S815" i="1"/>
  <c r="T815" i="1"/>
  <c r="U815" i="1"/>
  <c r="V815" i="1"/>
  <c r="W815" i="1" s="1"/>
  <c r="N816" i="1"/>
  <c r="O816" i="1"/>
  <c r="P816" i="1"/>
  <c r="Q816" i="1"/>
  <c r="R816" i="1"/>
  <c r="S816" i="1"/>
  <c r="T816" i="1"/>
  <c r="U816" i="1"/>
  <c r="V816" i="1"/>
  <c r="W816" i="1" s="1"/>
  <c r="N817" i="1"/>
  <c r="O817" i="1"/>
  <c r="P817" i="1"/>
  <c r="Q817" i="1"/>
  <c r="R817" i="1"/>
  <c r="S817" i="1"/>
  <c r="T817" i="1"/>
  <c r="U817" i="1"/>
  <c r="V817" i="1"/>
  <c r="W817" i="1" s="1"/>
  <c r="N818" i="1"/>
  <c r="O818" i="1"/>
  <c r="P818" i="1"/>
  <c r="Q818" i="1"/>
  <c r="R818" i="1"/>
  <c r="S818" i="1"/>
  <c r="T818" i="1"/>
  <c r="U818" i="1"/>
  <c r="V818" i="1"/>
  <c r="W818" i="1" s="1"/>
  <c r="N819" i="1"/>
  <c r="O819" i="1"/>
  <c r="P819" i="1"/>
  <c r="Q819" i="1"/>
  <c r="R819" i="1"/>
  <c r="S819" i="1"/>
  <c r="T819" i="1"/>
  <c r="U819" i="1"/>
  <c r="V819" i="1"/>
  <c r="W819" i="1" s="1"/>
  <c r="N820" i="1"/>
  <c r="O820" i="1"/>
  <c r="P820" i="1"/>
  <c r="Q820" i="1"/>
  <c r="R820" i="1"/>
  <c r="S820" i="1"/>
  <c r="T820" i="1"/>
  <c r="U820" i="1"/>
  <c r="V820" i="1"/>
  <c r="W820" i="1" s="1"/>
  <c r="N821" i="1"/>
  <c r="O821" i="1"/>
  <c r="P821" i="1"/>
  <c r="Q821" i="1"/>
  <c r="R821" i="1"/>
  <c r="S821" i="1"/>
  <c r="T821" i="1"/>
  <c r="U821" i="1"/>
  <c r="V821" i="1"/>
  <c r="W821" i="1" s="1"/>
  <c r="N822" i="1"/>
  <c r="O822" i="1"/>
  <c r="P822" i="1"/>
  <c r="Q822" i="1"/>
  <c r="R822" i="1"/>
  <c r="S822" i="1"/>
  <c r="T822" i="1"/>
  <c r="U822" i="1"/>
  <c r="V822" i="1"/>
  <c r="W822" i="1" s="1"/>
  <c r="N823" i="1"/>
  <c r="O823" i="1"/>
  <c r="P823" i="1"/>
  <c r="Q823" i="1"/>
  <c r="R823" i="1"/>
  <c r="S823" i="1"/>
  <c r="T823" i="1"/>
  <c r="U823" i="1"/>
  <c r="V823" i="1"/>
  <c r="W823" i="1" s="1"/>
  <c r="N824" i="1"/>
  <c r="O824" i="1"/>
  <c r="P824" i="1"/>
  <c r="Q824" i="1"/>
  <c r="R824" i="1"/>
  <c r="S824" i="1"/>
  <c r="T824" i="1"/>
  <c r="U824" i="1"/>
  <c r="V824" i="1"/>
  <c r="W824" i="1" s="1"/>
  <c r="N825" i="1"/>
  <c r="O825" i="1"/>
  <c r="P825" i="1"/>
  <c r="Q825" i="1"/>
  <c r="R825" i="1"/>
  <c r="S825" i="1"/>
  <c r="T825" i="1"/>
  <c r="U825" i="1"/>
  <c r="V825" i="1"/>
  <c r="W825" i="1" s="1"/>
  <c r="N826" i="1"/>
  <c r="O826" i="1"/>
  <c r="P826" i="1"/>
  <c r="Q826" i="1"/>
  <c r="R826" i="1"/>
  <c r="S826" i="1"/>
  <c r="T826" i="1"/>
  <c r="U826" i="1"/>
  <c r="V826" i="1"/>
  <c r="W826" i="1" s="1"/>
  <c r="N827" i="1"/>
  <c r="O827" i="1"/>
  <c r="P827" i="1"/>
  <c r="Q827" i="1"/>
  <c r="R827" i="1"/>
  <c r="S827" i="1"/>
  <c r="T827" i="1"/>
  <c r="U827" i="1"/>
  <c r="V827" i="1"/>
  <c r="W827" i="1" s="1"/>
  <c r="N828" i="1"/>
  <c r="O828" i="1"/>
  <c r="P828" i="1"/>
  <c r="Q828" i="1"/>
  <c r="R828" i="1"/>
  <c r="S828" i="1"/>
  <c r="T828" i="1"/>
  <c r="U828" i="1"/>
  <c r="V828" i="1"/>
  <c r="W828" i="1" s="1"/>
  <c r="N829" i="1"/>
  <c r="O829" i="1"/>
  <c r="P829" i="1"/>
  <c r="Q829" i="1"/>
  <c r="R829" i="1"/>
  <c r="S829" i="1"/>
  <c r="T829" i="1"/>
  <c r="U829" i="1"/>
  <c r="V829" i="1"/>
  <c r="W829" i="1" s="1"/>
  <c r="N830" i="1"/>
  <c r="O830" i="1"/>
  <c r="P830" i="1"/>
  <c r="Q830" i="1"/>
  <c r="R830" i="1"/>
  <c r="S830" i="1"/>
  <c r="T830" i="1"/>
  <c r="U830" i="1"/>
  <c r="V830" i="1"/>
  <c r="W830" i="1" s="1"/>
  <c r="N831" i="1"/>
  <c r="O831" i="1"/>
  <c r="P831" i="1"/>
  <c r="Q831" i="1"/>
  <c r="R831" i="1"/>
  <c r="S831" i="1"/>
  <c r="T831" i="1"/>
  <c r="U831" i="1"/>
  <c r="V831" i="1"/>
  <c r="W831" i="1" s="1"/>
  <c r="N832" i="1"/>
  <c r="O832" i="1"/>
  <c r="P832" i="1"/>
  <c r="Q832" i="1"/>
  <c r="R832" i="1"/>
  <c r="S832" i="1"/>
  <c r="T832" i="1"/>
  <c r="U832" i="1"/>
  <c r="V832" i="1"/>
  <c r="W832" i="1" s="1"/>
  <c r="N833" i="1"/>
  <c r="O833" i="1"/>
  <c r="P833" i="1"/>
  <c r="Q833" i="1"/>
  <c r="R833" i="1"/>
  <c r="S833" i="1"/>
  <c r="T833" i="1"/>
  <c r="U833" i="1"/>
  <c r="V833" i="1"/>
  <c r="W833" i="1" s="1"/>
  <c r="N834" i="1"/>
  <c r="O834" i="1"/>
  <c r="P834" i="1"/>
  <c r="Q834" i="1"/>
  <c r="R834" i="1"/>
  <c r="S834" i="1"/>
  <c r="T834" i="1"/>
  <c r="U834" i="1"/>
  <c r="V834" i="1"/>
  <c r="W834" i="1" s="1"/>
  <c r="N835" i="1"/>
  <c r="O835" i="1"/>
  <c r="P835" i="1"/>
  <c r="Q835" i="1"/>
  <c r="R835" i="1"/>
  <c r="S835" i="1"/>
  <c r="T835" i="1"/>
  <c r="U835" i="1"/>
  <c r="V835" i="1"/>
  <c r="W835" i="1" s="1"/>
  <c r="N836" i="1"/>
  <c r="O836" i="1"/>
  <c r="P836" i="1"/>
  <c r="Q836" i="1"/>
  <c r="R836" i="1"/>
  <c r="S836" i="1"/>
  <c r="T836" i="1"/>
  <c r="U836" i="1"/>
  <c r="V836" i="1"/>
  <c r="W836" i="1" s="1"/>
  <c r="N837" i="1"/>
  <c r="O837" i="1"/>
  <c r="P837" i="1"/>
  <c r="Q837" i="1"/>
  <c r="R837" i="1"/>
  <c r="S837" i="1"/>
  <c r="T837" i="1"/>
  <c r="U837" i="1"/>
  <c r="V837" i="1"/>
  <c r="W837" i="1" s="1"/>
  <c r="N838" i="1"/>
  <c r="O838" i="1"/>
  <c r="P838" i="1"/>
  <c r="Q838" i="1"/>
  <c r="R838" i="1"/>
  <c r="S838" i="1"/>
  <c r="T838" i="1"/>
  <c r="U838" i="1"/>
  <c r="V838" i="1"/>
  <c r="W838" i="1" s="1"/>
  <c r="N839" i="1"/>
  <c r="O839" i="1"/>
  <c r="P839" i="1"/>
  <c r="Q839" i="1"/>
  <c r="R839" i="1"/>
  <c r="S839" i="1"/>
  <c r="T839" i="1"/>
  <c r="U839" i="1"/>
  <c r="V839" i="1"/>
  <c r="W839" i="1" s="1"/>
  <c r="N840" i="1"/>
  <c r="O840" i="1"/>
  <c r="P840" i="1"/>
  <c r="Q840" i="1"/>
  <c r="R840" i="1"/>
  <c r="S840" i="1"/>
  <c r="T840" i="1"/>
  <c r="U840" i="1"/>
  <c r="V840" i="1"/>
  <c r="W840" i="1" s="1"/>
  <c r="N841" i="1"/>
  <c r="O841" i="1"/>
  <c r="P841" i="1"/>
  <c r="Q841" i="1"/>
  <c r="R841" i="1"/>
  <c r="S841" i="1"/>
  <c r="T841" i="1"/>
  <c r="U841" i="1"/>
  <c r="V841" i="1"/>
  <c r="W841" i="1" s="1"/>
  <c r="N842" i="1"/>
  <c r="O842" i="1"/>
  <c r="P842" i="1"/>
  <c r="Q842" i="1"/>
  <c r="R842" i="1"/>
  <c r="S842" i="1"/>
  <c r="T842" i="1"/>
  <c r="U842" i="1"/>
  <c r="V842" i="1"/>
  <c r="W842" i="1" s="1"/>
  <c r="N843" i="1"/>
  <c r="O843" i="1"/>
  <c r="P843" i="1"/>
  <c r="Q843" i="1"/>
  <c r="R843" i="1"/>
  <c r="S843" i="1"/>
  <c r="T843" i="1"/>
  <c r="U843" i="1"/>
  <c r="V843" i="1"/>
  <c r="W843" i="1" s="1"/>
  <c r="N844" i="1"/>
  <c r="O844" i="1"/>
  <c r="P844" i="1"/>
  <c r="Q844" i="1"/>
  <c r="R844" i="1"/>
  <c r="S844" i="1"/>
  <c r="T844" i="1"/>
  <c r="U844" i="1"/>
  <c r="V844" i="1"/>
  <c r="W844" i="1" s="1"/>
  <c r="N845" i="1"/>
  <c r="O845" i="1"/>
  <c r="P845" i="1"/>
  <c r="Q845" i="1"/>
  <c r="R845" i="1"/>
  <c r="S845" i="1"/>
  <c r="T845" i="1"/>
  <c r="U845" i="1"/>
  <c r="V845" i="1"/>
  <c r="W845" i="1" s="1"/>
  <c r="N846" i="1"/>
  <c r="O846" i="1"/>
  <c r="P846" i="1"/>
  <c r="Q846" i="1"/>
  <c r="R846" i="1"/>
  <c r="S846" i="1"/>
  <c r="T846" i="1"/>
  <c r="U846" i="1"/>
  <c r="V846" i="1"/>
  <c r="W846" i="1" s="1"/>
  <c r="N847" i="1"/>
  <c r="O847" i="1"/>
  <c r="P847" i="1"/>
  <c r="Q847" i="1"/>
  <c r="R847" i="1"/>
  <c r="S847" i="1"/>
  <c r="T847" i="1"/>
  <c r="U847" i="1"/>
  <c r="V847" i="1"/>
  <c r="W847" i="1" s="1"/>
  <c r="N848" i="1"/>
  <c r="O848" i="1"/>
  <c r="P848" i="1"/>
  <c r="Q848" i="1"/>
  <c r="R848" i="1"/>
  <c r="S848" i="1"/>
  <c r="T848" i="1"/>
  <c r="U848" i="1"/>
  <c r="V848" i="1"/>
  <c r="W848" i="1" s="1"/>
  <c r="N849" i="1"/>
  <c r="O849" i="1"/>
  <c r="P849" i="1"/>
  <c r="Q849" i="1"/>
  <c r="R849" i="1"/>
  <c r="S849" i="1"/>
  <c r="T849" i="1"/>
  <c r="U849" i="1"/>
  <c r="V849" i="1"/>
  <c r="W849" i="1" s="1"/>
  <c r="N850" i="1"/>
  <c r="O850" i="1"/>
  <c r="P850" i="1"/>
  <c r="Q850" i="1"/>
  <c r="R850" i="1"/>
  <c r="S850" i="1"/>
  <c r="T850" i="1"/>
  <c r="U850" i="1"/>
  <c r="V850" i="1"/>
  <c r="W850" i="1" s="1"/>
  <c r="N851" i="1"/>
  <c r="O851" i="1"/>
  <c r="P851" i="1"/>
  <c r="Q851" i="1"/>
  <c r="R851" i="1"/>
  <c r="S851" i="1"/>
  <c r="T851" i="1"/>
  <c r="U851" i="1"/>
  <c r="V851" i="1"/>
  <c r="W851" i="1" s="1"/>
  <c r="N852" i="1"/>
  <c r="O852" i="1"/>
  <c r="P852" i="1"/>
  <c r="Q852" i="1"/>
  <c r="R852" i="1"/>
  <c r="S852" i="1"/>
  <c r="T852" i="1"/>
  <c r="U852" i="1"/>
  <c r="V852" i="1"/>
  <c r="W852" i="1" s="1"/>
  <c r="N853" i="1"/>
  <c r="O853" i="1"/>
  <c r="P853" i="1"/>
  <c r="Q853" i="1"/>
  <c r="R853" i="1"/>
  <c r="S853" i="1"/>
  <c r="T853" i="1"/>
  <c r="U853" i="1"/>
  <c r="V853" i="1"/>
  <c r="W853" i="1" s="1"/>
  <c r="N854" i="1"/>
  <c r="O854" i="1"/>
  <c r="P854" i="1"/>
  <c r="Q854" i="1"/>
  <c r="R854" i="1"/>
  <c r="S854" i="1"/>
  <c r="T854" i="1"/>
  <c r="U854" i="1"/>
  <c r="V854" i="1"/>
  <c r="W854" i="1" s="1"/>
  <c r="N855" i="1"/>
  <c r="O855" i="1"/>
  <c r="P855" i="1"/>
  <c r="Q855" i="1"/>
  <c r="R855" i="1"/>
  <c r="S855" i="1"/>
  <c r="T855" i="1"/>
  <c r="U855" i="1"/>
  <c r="V855" i="1"/>
  <c r="W855" i="1" s="1"/>
  <c r="N856" i="1"/>
  <c r="O856" i="1"/>
  <c r="P856" i="1"/>
  <c r="Q856" i="1"/>
  <c r="R856" i="1"/>
  <c r="S856" i="1"/>
  <c r="T856" i="1"/>
  <c r="U856" i="1"/>
  <c r="V856" i="1"/>
  <c r="W856" i="1" s="1"/>
  <c r="N857" i="1"/>
  <c r="O857" i="1"/>
  <c r="P857" i="1"/>
  <c r="Q857" i="1"/>
  <c r="R857" i="1"/>
  <c r="S857" i="1"/>
  <c r="T857" i="1"/>
  <c r="U857" i="1"/>
  <c r="V857" i="1"/>
  <c r="W857" i="1" s="1"/>
  <c r="N858" i="1"/>
  <c r="O858" i="1"/>
  <c r="P858" i="1"/>
  <c r="Q858" i="1"/>
  <c r="R858" i="1"/>
  <c r="S858" i="1"/>
  <c r="T858" i="1"/>
  <c r="U858" i="1"/>
  <c r="V858" i="1"/>
  <c r="W858" i="1" s="1"/>
  <c r="N859" i="1"/>
  <c r="O859" i="1"/>
  <c r="P859" i="1"/>
  <c r="Q859" i="1"/>
  <c r="R859" i="1"/>
  <c r="S859" i="1"/>
  <c r="T859" i="1"/>
  <c r="U859" i="1"/>
  <c r="V859" i="1"/>
  <c r="W859" i="1" s="1"/>
  <c r="N860" i="1"/>
  <c r="O860" i="1"/>
  <c r="P860" i="1"/>
  <c r="Q860" i="1"/>
  <c r="R860" i="1"/>
  <c r="S860" i="1"/>
  <c r="T860" i="1"/>
  <c r="U860" i="1"/>
  <c r="V860" i="1"/>
  <c r="W860" i="1" s="1"/>
  <c r="N861" i="1"/>
  <c r="O861" i="1"/>
  <c r="P861" i="1"/>
  <c r="Q861" i="1"/>
  <c r="R861" i="1"/>
  <c r="S861" i="1"/>
  <c r="T861" i="1"/>
  <c r="U861" i="1"/>
  <c r="V861" i="1"/>
  <c r="W861" i="1" s="1"/>
  <c r="N862" i="1"/>
  <c r="O862" i="1"/>
  <c r="P862" i="1"/>
  <c r="Q862" i="1"/>
  <c r="R862" i="1"/>
  <c r="S862" i="1"/>
  <c r="T862" i="1"/>
  <c r="U862" i="1"/>
  <c r="V862" i="1"/>
  <c r="W862" i="1" s="1"/>
  <c r="N863" i="1"/>
  <c r="O863" i="1"/>
  <c r="P863" i="1"/>
  <c r="Q863" i="1"/>
  <c r="R863" i="1"/>
  <c r="S863" i="1"/>
  <c r="T863" i="1"/>
  <c r="U863" i="1"/>
  <c r="V863" i="1"/>
  <c r="W863" i="1" s="1"/>
  <c r="N864" i="1"/>
  <c r="O864" i="1"/>
  <c r="P864" i="1"/>
  <c r="Q864" i="1"/>
  <c r="R864" i="1"/>
  <c r="S864" i="1"/>
  <c r="T864" i="1"/>
  <c r="U864" i="1"/>
  <c r="V864" i="1"/>
  <c r="W864" i="1" s="1"/>
  <c r="N865" i="1"/>
  <c r="O865" i="1"/>
  <c r="P865" i="1"/>
  <c r="Q865" i="1"/>
  <c r="R865" i="1"/>
  <c r="S865" i="1"/>
  <c r="T865" i="1"/>
  <c r="U865" i="1"/>
  <c r="V865" i="1"/>
  <c r="W865" i="1" s="1"/>
  <c r="N866" i="1"/>
  <c r="O866" i="1"/>
  <c r="P866" i="1"/>
  <c r="Q866" i="1"/>
  <c r="R866" i="1"/>
  <c r="S866" i="1"/>
  <c r="T866" i="1"/>
  <c r="U866" i="1"/>
  <c r="V866" i="1"/>
  <c r="W866" i="1" s="1"/>
  <c r="N867" i="1"/>
  <c r="O867" i="1"/>
  <c r="P867" i="1"/>
  <c r="Q867" i="1"/>
  <c r="R867" i="1"/>
  <c r="S867" i="1"/>
  <c r="T867" i="1"/>
  <c r="U867" i="1"/>
  <c r="V867" i="1"/>
  <c r="W867" i="1" s="1"/>
  <c r="N868" i="1"/>
  <c r="O868" i="1"/>
  <c r="P868" i="1"/>
  <c r="Q868" i="1"/>
  <c r="R868" i="1"/>
  <c r="S868" i="1"/>
  <c r="T868" i="1"/>
  <c r="U868" i="1"/>
  <c r="V868" i="1"/>
  <c r="W868" i="1" s="1"/>
  <c r="N869" i="1"/>
  <c r="O869" i="1"/>
  <c r="P869" i="1"/>
  <c r="Q869" i="1"/>
  <c r="R869" i="1"/>
  <c r="S869" i="1"/>
  <c r="T869" i="1"/>
  <c r="U869" i="1"/>
  <c r="V869" i="1"/>
  <c r="W869" i="1" s="1"/>
  <c r="N870" i="1"/>
  <c r="O870" i="1"/>
  <c r="P870" i="1"/>
  <c r="Q870" i="1"/>
  <c r="R870" i="1"/>
  <c r="S870" i="1"/>
  <c r="T870" i="1"/>
  <c r="U870" i="1"/>
  <c r="V870" i="1"/>
  <c r="W870" i="1" s="1"/>
  <c r="N871" i="1"/>
  <c r="O871" i="1"/>
  <c r="P871" i="1"/>
  <c r="Q871" i="1"/>
  <c r="R871" i="1"/>
  <c r="S871" i="1"/>
  <c r="T871" i="1"/>
  <c r="U871" i="1"/>
  <c r="V871" i="1"/>
  <c r="W871" i="1" s="1"/>
  <c r="N872" i="1"/>
  <c r="O872" i="1"/>
  <c r="P872" i="1"/>
  <c r="Q872" i="1"/>
  <c r="R872" i="1"/>
  <c r="S872" i="1"/>
  <c r="T872" i="1"/>
  <c r="U872" i="1"/>
  <c r="V872" i="1"/>
  <c r="W872" i="1" s="1"/>
  <c r="N873" i="1"/>
  <c r="O873" i="1"/>
  <c r="P873" i="1"/>
  <c r="Q873" i="1"/>
  <c r="R873" i="1"/>
  <c r="S873" i="1"/>
  <c r="T873" i="1"/>
  <c r="U873" i="1"/>
  <c r="V873" i="1"/>
  <c r="W873" i="1" s="1"/>
  <c r="N874" i="1"/>
  <c r="O874" i="1"/>
  <c r="P874" i="1"/>
  <c r="Q874" i="1"/>
  <c r="R874" i="1"/>
  <c r="S874" i="1"/>
  <c r="T874" i="1"/>
  <c r="U874" i="1"/>
  <c r="V874" i="1"/>
  <c r="W874" i="1" s="1"/>
  <c r="N875" i="1"/>
  <c r="O875" i="1"/>
  <c r="P875" i="1"/>
  <c r="Q875" i="1"/>
  <c r="R875" i="1"/>
  <c r="S875" i="1"/>
  <c r="T875" i="1"/>
  <c r="U875" i="1"/>
  <c r="V875" i="1"/>
  <c r="W875" i="1" s="1"/>
  <c r="N876" i="1"/>
  <c r="O876" i="1"/>
  <c r="P876" i="1"/>
  <c r="Q876" i="1"/>
  <c r="R876" i="1"/>
  <c r="S876" i="1"/>
  <c r="T876" i="1"/>
  <c r="U876" i="1"/>
  <c r="V876" i="1"/>
  <c r="W876" i="1" s="1"/>
  <c r="N877" i="1"/>
  <c r="O877" i="1"/>
  <c r="P877" i="1"/>
  <c r="Q877" i="1"/>
  <c r="R877" i="1"/>
  <c r="S877" i="1"/>
  <c r="T877" i="1"/>
  <c r="U877" i="1"/>
  <c r="V877" i="1"/>
  <c r="W877" i="1" s="1"/>
  <c r="N878" i="1"/>
  <c r="O878" i="1"/>
  <c r="P878" i="1"/>
  <c r="Q878" i="1"/>
  <c r="R878" i="1"/>
  <c r="S878" i="1"/>
  <c r="T878" i="1"/>
  <c r="U878" i="1"/>
  <c r="V878" i="1"/>
  <c r="W878" i="1" s="1"/>
  <c r="N879" i="1"/>
  <c r="O879" i="1"/>
  <c r="P879" i="1"/>
  <c r="Q879" i="1"/>
  <c r="R879" i="1"/>
  <c r="S879" i="1"/>
  <c r="T879" i="1"/>
  <c r="U879" i="1"/>
  <c r="V879" i="1"/>
  <c r="W879" i="1" s="1"/>
  <c r="N880" i="1"/>
  <c r="O880" i="1"/>
  <c r="P880" i="1"/>
  <c r="Q880" i="1"/>
  <c r="R880" i="1"/>
  <c r="S880" i="1"/>
  <c r="T880" i="1"/>
  <c r="U880" i="1"/>
  <c r="V880" i="1"/>
  <c r="W880" i="1" s="1"/>
  <c r="N881" i="1"/>
  <c r="O881" i="1"/>
  <c r="P881" i="1"/>
  <c r="Q881" i="1"/>
  <c r="R881" i="1"/>
  <c r="S881" i="1"/>
  <c r="T881" i="1"/>
  <c r="U881" i="1"/>
  <c r="V881" i="1"/>
  <c r="W881" i="1" s="1"/>
  <c r="N882" i="1"/>
  <c r="O882" i="1"/>
  <c r="P882" i="1"/>
  <c r="Q882" i="1"/>
  <c r="R882" i="1"/>
  <c r="S882" i="1"/>
  <c r="T882" i="1"/>
  <c r="U882" i="1"/>
  <c r="V882" i="1"/>
  <c r="W882" i="1" s="1"/>
  <c r="N883" i="1"/>
  <c r="O883" i="1"/>
  <c r="P883" i="1"/>
  <c r="Q883" i="1"/>
  <c r="R883" i="1"/>
  <c r="S883" i="1"/>
  <c r="T883" i="1"/>
  <c r="U883" i="1"/>
  <c r="V883" i="1"/>
  <c r="W883" i="1" s="1"/>
  <c r="N884" i="1"/>
  <c r="O884" i="1"/>
  <c r="P884" i="1"/>
  <c r="Q884" i="1"/>
  <c r="R884" i="1"/>
  <c r="S884" i="1"/>
  <c r="T884" i="1"/>
  <c r="U884" i="1"/>
  <c r="V884" i="1"/>
  <c r="W884" i="1" s="1"/>
  <c r="N885" i="1"/>
  <c r="O885" i="1"/>
  <c r="P885" i="1"/>
  <c r="Q885" i="1"/>
  <c r="R885" i="1"/>
  <c r="S885" i="1"/>
  <c r="T885" i="1"/>
  <c r="U885" i="1"/>
  <c r="V885" i="1"/>
  <c r="W885" i="1" s="1"/>
  <c r="N886" i="1"/>
  <c r="O886" i="1"/>
  <c r="P886" i="1"/>
  <c r="Q886" i="1"/>
  <c r="R886" i="1"/>
  <c r="S886" i="1"/>
  <c r="T886" i="1"/>
  <c r="U886" i="1"/>
  <c r="V886" i="1"/>
  <c r="W886" i="1" s="1"/>
  <c r="N887" i="1"/>
  <c r="O887" i="1"/>
  <c r="P887" i="1"/>
  <c r="Q887" i="1"/>
  <c r="R887" i="1"/>
  <c r="S887" i="1"/>
  <c r="T887" i="1"/>
  <c r="U887" i="1"/>
  <c r="V887" i="1"/>
  <c r="W887" i="1" s="1"/>
  <c r="N888" i="1"/>
  <c r="O888" i="1"/>
  <c r="P888" i="1"/>
  <c r="Q888" i="1"/>
  <c r="R888" i="1"/>
  <c r="S888" i="1"/>
  <c r="T888" i="1"/>
  <c r="U888" i="1"/>
  <c r="V888" i="1"/>
  <c r="W888" i="1" s="1"/>
  <c r="N889" i="1"/>
  <c r="O889" i="1"/>
  <c r="P889" i="1"/>
  <c r="Q889" i="1"/>
  <c r="R889" i="1"/>
  <c r="S889" i="1"/>
  <c r="T889" i="1"/>
  <c r="U889" i="1"/>
  <c r="V889" i="1"/>
  <c r="W889" i="1" s="1"/>
  <c r="N890" i="1"/>
  <c r="O890" i="1"/>
  <c r="P890" i="1"/>
  <c r="Q890" i="1"/>
  <c r="R890" i="1"/>
  <c r="S890" i="1"/>
  <c r="T890" i="1"/>
  <c r="U890" i="1"/>
  <c r="V890" i="1"/>
  <c r="W890" i="1" s="1"/>
  <c r="N891" i="1"/>
  <c r="O891" i="1"/>
  <c r="P891" i="1"/>
  <c r="Q891" i="1"/>
  <c r="R891" i="1"/>
  <c r="S891" i="1"/>
  <c r="T891" i="1"/>
  <c r="U891" i="1"/>
  <c r="V891" i="1"/>
  <c r="W891" i="1" s="1"/>
  <c r="N892" i="1"/>
  <c r="O892" i="1"/>
  <c r="P892" i="1"/>
  <c r="Q892" i="1"/>
  <c r="R892" i="1"/>
  <c r="S892" i="1"/>
  <c r="T892" i="1"/>
  <c r="U892" i="1"/>
  <c r="V892" i="1"/>
  <c r="W892" i="1" s="1"/>
  <c r="N893" i="1"/>
  <c r="O893" i="1"/>
  <c r="P893" i="1"/>
  <c r="Q893" i="1"/>
  <c r="R893" i="1"/>
  <c r="S893" i="1"/>
  <c r="T893" i="1"/>
  <c r="U893" i="1"/>
  <c r="V893" i="1"/>
  <c r="W893" i="1" s="1"/>
  <c r="N894" i="1"/>
  <c r="O894" i="1"/>
  <c r="P894" i="1"/>
  <c r="Q894" i="1"/>
  <c r="R894" i="1"/>
  <c r="S894" i="1"/>
  <c r="T894" i="1"/>
  <c r="U894" i="1"/>
  <c r="V894" i="1"/>
  <c r="W894" i="1" s="1"/>
  <c r="N895" i="1"/>
  <c r="O895" i="1"/>
  <c r="P895" i="1"/>
  <c r="Q895" i="1"/>
  <c r="R895" i="1"/>
  <c r="S895" i="1"/>
  <c r="T895" i="1"/>
  <c r="U895" i="1"/>
  <c r="V895" i="1"/>
  <c r="W895" i="1" s="1"/>
  <c r="N896" i="1"/>
  <c r="O896" i="1"/>
  <c r="P896" i="1"/>
  <c r="Q896" i="1"/>
  <c r="R896" i="1"/>
  <c r="S896" i="1"/>
  <c r="T896" i="1"/>
  <c r="U896" i="1"/>
  <c r="V896" i="1"/>
  <c r="W896" i="1" s="1"/>
  <c r="N897" i="1"/>
  <c r="O897" i="1"/>
  <c r="P897" i="1"/>
  <c r="Q897" i="1"/>
  <c r="R897" i="1"/>
  <c r="S897" i="1"/>
  <c r="T897" i="1"/>
  <c r="U897" i="1"/>
  <c r="V897" i="1"/>
  <c r="W897" i="1" s="1"/>
  <c r="N898" i="1"/>
  <c r="O898" i="1"/>
  <c r="P898" i="1"/>
  <c r="Q898" i="1"/>
  <c r="R898" i="1"/>
  <c r="S898" i="1"/>
  <c r="T898" i="1"/>
  <c r="U898" i="1"/>
  <c r="V898" i="1"/>
  <c r="W898" i="1" s="1"/>
  <c r="N899" i="1"/>
  <c r="O899" i="1"/>
  <c r="P899" i="1"/>
  <c r="Q899" i="1"/>
  <c r="R899" i="1"/>
  <c r="S899" i="1"/>
  <c r="T899" i="1"/>
  <c r="U899" i="1"/>
  <c r="V899" i="1"/>
  <c r="W899" i="1" s="1"/>
  <c r="N900" i="1"/>
  <c r="O900" i="1"/>
  <c r="P900" i="1"/>
  <c r="Q900" i="1"/>
  <c r="R900" i="1"/>
  <c r="S900" i="1"/>
  <c r="T900" i="1"/>
  <c r="U900" i="1"/>
  <c r="V900" i="1"/>
  <c r="W900" i="1" s="1"/>
  <c r="N901" i="1"/>
  <c r="O901" i="1"/>
  <c r="P901" i="1"/>
  <c r="Q901" i="1"/>
  <c r="R901" i="1"/>
  <c r="S901" i="1"/>
  <c r="T901" i="1"/>
  <c r="U901" i="1"/>
  <c r="V901" i="1"/>
  <c r="W901" i="1" s="1"/>
  <c r="N902" i="1"/>
  <c r="O902" i="1"/>
  <c r="P902" i="1"/>
  <c r="Q902" i="1"/>
  <c r="R902" i="1"/>
  <c r="S902" i="1"/>
  <c r="T902" i="1"/>
  <c r="U902" i="1"/>
  <c r="V902" i="1"/>
  <c r="W902" i="1" s="1"/>
  <c r="N903" i="1"/>
  <c r="O903" i="1"/>
  <c r="P903" i="1"/>
  <c r="Q903" i="1"/>
  <c r="R903" i="1"/>
  <c r="S903" i="1"/>
  <c r="T903" i="1"/>
  <c r="U903" i="1"/>
  <c r="V903" i="1"/>
  <c r="W903" i="1" s="1"/>
  <c r="N904" i="1"/>
  <c r="O904" i="1"/>
  <c r="P904" i="1"/>
  <c r="Q904" i="1"/>
  <c r="R904" i="1"/>
  <c r="S904" i="1"/>
  <c r="T904" i="1"/>
  <c r="U904" i="1"/>
  <c r="V904" i="1"/>
  <c r="W904" i="1" s="1"/>
  <c r="N905" i="1"/>
  <c r="O905" i="1"/>
  <c r="P905" i="1"/>
  <c r="Q905" i="1"/>
  <c r="R905" i="1"/>
  <c r="S905" i="1"/>
  <c r="T905" i="1"/>
  <c r="U905" i="1"/>
  <c r="V905" i="1"/>
  <c r="W905" i="1" s="1"/>
  <c r="N906" i="1"/>
  <c r="O906" i="1"/>
  <c r="P906" i="1"/>
  <c r="Q906" i="1"/>
  <c r="R906" i="1"/>
  <c r="S906" i="1"/>
  <c r="T906" i="1"/>
  <c r="U906" i="1"/>
  <c r="V906" i="1"/>
  <c r="W906" i="1" s="1"/>
  <c r="N907" i="1"/>
  <c r="O907" i="1"/>
  <c r="P907" i="1"/>
  <c r="Q907" i="1"/>
  <c r="R907" i="1"/>
  <c r="S907" i="1"/>
  <c r="T907" i="1"/>
  <c r="U907" i="1"/>
  <c r="V907" i="1"/>
  <c r="W907" i="1" s="1"/>
  <c r="N908" i="1"/>
  <c r="O908" i="1"/>
  <c r="P908" i="1"/>
  <c r="Q908" i="1"/>
  <c r="R908" i="1"/>
  <c r="S908" i="1"/>
  <c r="T908" i="1"/>
  <c r="U908" i="1"/>
  <c r="V908" i="1"/>
  <c r="W908" i="1" s="1"/>
  <c r="N909" i="1"/>
  <c r="O909" i="1"/>
  <c r="P909" i="1"/>
  <c r="Q909" i="1"/>
  <c r="R909" i="1"/>
  <c r="S909" i="1"/>
  <c r="T909" i="1"/>
  <c r="U909" i="1"/>
  <c r="V909" i="1"/>
  <c r="W909" i="1" s="1"/>
  <c r="N910" i="1"/>
  <c r="O910" i="1"/>
  <c r="P910" i="1"/>
  <c r="Q910" i="1"/>
  <c r="R910" i="1"/>
  <c r="S910" i="1"/>
  <c r="T910" i="1"/>
  <c r="U910" i="1"/>
  <c r="V910" i="1"/>
  <c r="W910" i="1" s="1"/>
  <c r="N911" i="1"/>
  <c r="O911" i="1"/>
  <c r="P911" i="1"/>
  <c r="Q911" i="1"/>
  <c r="R911" i="1"/>
  <c r="S911" i="1"/>
  <c r="T911" i="1"/>
  <c r="U911" i="1"/>
  <c r="V911" i="1"/>
  <c r="W911" i="1" s="1"/>
  <c r="N912" i="1"/>
  <c r="O912" i="1"/>
  <c r="P912" i="1"/>
  <c r="Q912" i="1"/>
  <c r="R912" i="1"/>
  <c r="S912" i="1"/>
  <c r="T912" i="1"/>
  <c r="U912" i="1"/>
  <c r="V912" i="1"/>
  <c r="W912" i="1" s="1"/>
  <c r="N913" i="1"/>
  <c r="O913" i="1"/>
  <c r="P913" i="1"/>
  <c r="Q913" i="1"/>
  <c r="R913" i="1"/>
  <c r="S913" i="1"/>
  <c r="T913" i="1"/>
  <c r="U913" i="1"/>
  <c r="V913" i="1"/>
  <c r="W913" i="1" s="1"/>
  <c r="N914" i="1"/>
  <c r="O914" i="1"/>
  <c r="P914" i="1"/>
  <c r="Q914" i="1"/>
  <c r="R914" i="1"/>
  <c r="S914" i="1"/>
  <c r="T914" i="1"/>
  <c r="U914" i="1"/>
  <c r="V914" i="1"/>
  <c r="W914" i="1" s="1"/>
  <c r="N915" i="1"/>
  <c r="O915" i="1"/>
  <c r="P915" i="1"/>
  <c r="Q915" i="1"/>
  <c r="R915" i="1"/>
  <c r="S915" i="1"/>
  <c r="T915" i="1"/>
  <c r="U915" i="1"/>
  <c r="V915" i="1"/>
  <c r="W915" i="1" s="1"/>
  <c r="N916" i="1"/>
  <c r="O916" i="1"/>
  <c r="P916" i="1"/>
  <c r="Q916" i="1"/>
  <c r="R916" i="1"/>
  <c r="S916" i="1"/>
  <c r="T916" i="1"/>
  <c r="U916" i="1"/>
  <c r="V916" i="1"/>
  <c r="W916" i="1" s="1"/>
  <c r="N917" i="1"/>
  <c r="O917" i="1"/>
  <c r="P917" i="1"/>
  <c r="Q917" i="1"/>
  <c r="R917" i="1"/>
  <c r="S917" i="1"/>
  <c r="T917" i="1"/>
  <c r="U917" i="1"/>
  <c r="V917" i="1"/>
  <c r="W917" i="1" s="1"/>
  <c r="N918" i="1"/>
  <c r="O918" i="1"/>
  <c r="P918" i="1"/>
  <c r="Q918" i="1"/>
  <c r="R918" i="1"/>
  <c r="S918" i="1"/>
  <c r="T918" i="1"/>
  <c r="U918" i="1"/>
  <c r="V918" i="1"/>
  <c r="W918" i="1" s="1"/>
  <c r="N919" i="1"/>
  <c r="O919" i="1"/>
  <c r="P919" i="1"/>
  <c r="Q919" i="1"/>
  <c r="R919" i="1"/>
  <c r="S919" i="1"/>
  <c r="T919" i="1"/>
  <c r="U919" i="1"/>
  <c r="V919" i="1"/>
  <c r="W919" i="1" s="1"/>
  <c r="N920" i="1"/>
  <c r="O920" i="1"/>
  <c r="P920" i="1"/>
  <c r="Q920" i="1"/>
  <c r="R920" i="1"/>
  <c r="S920" i="1"/>
  <c r="T920" i="1"/>
  <c r="U920" i="1"/>
  <c r="V920" i="1"/>
  <c r="W920" i="1" s="1"/>
  <c r="N921" i="1"/>
  <c r="O921" i="1"/>
  <c r="P921" i="1"/>
  <c r="Q921" i="1"/>
  <c r="R921" i="1"/>
  <c r="S921" i="1"/>
  <c r="T921" i="1"/>
  <c r="U921" i="1"/>
  <c r="V921" i="1"/>
  <c r="W921" i="1" s="1"/>
  <c r="N922" i="1"/>
  <c r="O922" i="1"/>
  <c r="P922" i="1"/>
  <c r="Q922" i="1"/>
  <c r="R922" i="1"/>
  <c r="S922" i="1"/>
  <c r="T922" i="1"/>
  <c r="U922" i="1"/>
  <c r="V922" i="1"/>
  <c r="W922" i="1" s="1"/>
  <c r="N923" i="1"/>
  <c r="O923" i="1"/>
  <c r="P923" i="1"/>
  <c r="Q923" i="1"/>
  <c r="R923" i="1"/>
  <c r="S923" i="1"/>
  <c r="T923" i="1"/>
  <c r="U923" i="1"/>
  <c r="V923" i="1"/>
  <c r="W923" i="1" s="1"/>
  <c r="N924" i="1"/>
  <c r="O924" i="1"/>
  <c r="P924" i="1"/>
  <c r="Q924" i="1"/>
  <c r="R924" i="1"/>
  <c r="S924" i="1"/>
  <c r="T924" i="1"/>
  <c r="U924" i="1"/>
  <c r="V924" i="1"/>
  <c r="W924" i="1" s="1"/>
  <c r="N925" i="1"/>
  <c r="O925" i="1"/>
  <c r="P925" i="1"/>
  <c r="Q925" i="1"/>
  <c r="R925" i="1"/>
  <c r="S925" i="1"/>
  <c r="T925" i="1"/>
  <c r="U925" i="1"/>
  <c r="V925" i="1"/>
  <c r="W925" i="1" s="1"/>
  <c r="N926" i="1"/>
  <c r="O926" i="1"/>
  <c r="P926" i="1"/>
  <c r="Q926" i="1"/>
  <c r="R926" i="1"/>
  <c r="S926" i="1"/>
  <c r="T926" i="1"/>
  <c r="U926" i="1"/>
  <c r="V926" i="1"/>
  <c r="W926" i="1" s="1"/>
  <c r="N927" i="1"/>
  <c r="O927" i="1"/>
  <c r="P927" i="1"/>
  <c r="Q927" i="1"/>
  <c r="R927" i="1"/>
  <c r="S927" i="1"/>
  <c r="T927" i="1"/>
  <c r="U927" i="1"/>
  <c r="V927" i="1"/>
  <c r="W927" i="1" s="1"/>
  <c r="N928" i="1"/>
  <c r="O928" i="1"/>
  <c r="P928" i="1"/>
  <c r="Q928" i="1"/>
  <c r="R928" i="1"/>
  <c r="S928" i="1"/>
  <c r="T928" i="1"/>
  <c r="U928" i="1"/>
  <c r="V928" i="1"/>
  <c r="W928" i="1" s="1"/>
  <c r="N929" i="1"/>
  <c r="O929" i="1"/>
  <c r="P929" i="1"/>
  <c r="Q929" i="1"/>
  <c r="R929" i="1"/>
  <c r="S929" i="1"/>
  <c r="T929" i="1"/>
  <c r="U929" i="1"/>
  <c r="V929" i="1"/>
  <c r="W929" i="1" s="1"/>
  <c r="N930" i="1"/>
  <c r="O930" i="1"/>
  <c r="P930" i="1"/>
  <c r="Q930" i="1"/>
  <c r="R930" i="1"/>
  <c r="S930" i="1"/>
  <c r="T930" i="1"/>
  <c r="U930" i="1"/>
  <c r="V930" i="1"/>
  <c r="W930" i="1" s="1"/>
  <c r="N931" i="1"/>
  <c r="O931" i="1"/>
  <c r="P931" i="1"/>
  <c r="Q931" i="1"/>
  <c r="R931" i="1"/>
  <c r="S931" i="1"/>
  <c r="T931" i="1"/>
  <c r="U931" i="1"/>
  <c r="V931" i="1"/>
  <c r="W931" i="1" s="1"/>
  <c r="N932" i="1"/>
  <c r="O932" i="1"/>
  <c r="P932" i="1"/>
  <c r="Q932" i="1"/>
  <c r="R932" i="1"/>
  <c r="S932" i="1"/>
  <c r="T932" i="1"/>
  <c r="U932" i="1"/>
  <c r="V932" i="1"/>
  <c r="W932" i="1" s="1"/>
  <c r="N933" i="1"/>
  <c r="O933" i="1"/>
  <c r="P933" i="1"/>
  <c r="Q933" i="1"/>
  <c r="R933" i="1"/>
  <c r="S933" i="1"/>
  <c r="T933" i="1"/>
  <c r="U933" i="1"/>
  <c r="V933" i="1"/>
  <c r="W933" i="1" s="1"/>
  <c r="N934" i="1"/>
  <c r="O934" i="1"/>
  <c r="P934" i="1"/>
  <c r="Q934" i="1"/>
  <c r="R934" i="1"/>
  <c r="S934" i="1"/>
  <c r="T934" i="1"/>
  <c r="U934" i="1"/>
  <c r="V934" i="1"/>
  <c r="W934" i="1" s="1"/>
  <c r="N935" i="1"/>
  <c r="O935" i="1"/>
  <c r="P935" i="1"/>
  <c r="Q935" i="1"/>
  <c r="R935" i="1"/>
  <c r="S935" i="1"/>
  <c r="T935" i="1"/>
  <c r="U935" i="1"/>
  <c r="V935" i="1"/>
  <c r="W935" i="1" s="1"/>
  <c r="N936" i="1"/>
  <c r="O936" i="1"/>
  <c r="P936" i="1"/>
  <c r="Q936" i="1"/>
  <c r="R936" i="1"/>
  <c r="S936" i="1"/>
  <c r="T936" i="1"/>
  <c r="U936" i="1"/>
  <c r="V936" i="1"/>
  <c r="W936" i="1" s="1"/>
  <c r="N937" i="1"/>
  <c r="O937" i="1"/>
  <c r="P937" i="1"/>
  <c r="Q937" i="1"/>
  <c r="R937" i="1"/>
  <c r="S937" i="1"/>
  <c r="T937" i="1"/>
  <c r="U937" i="1"/>
  <c r="V937" i="1"/>
  <c r="W937" i="1" s="1"/>
  <c r="N938" i="1"/>
  <c r="O938" i="1"/>
  <c r="P938" i="1"/>
  <c r="Q938" i="1"/>
  <c r="R938" i="1"/>
  <c r="S938" i="1"/>
  <c r="T938" i="1"/>
  <c r="U938" i="1"/>
  <c r="V938" i="1"/>
  <c r="W938" i="1" s="1"/>
  <c r="N939" i="1"/>
  <c r="O939" i="1"/>
  <c r="P939" i="1"/>
  <c r="Q939" i="1"/>
  <c r="R939" i="1"/>
  <c r="S939" i="1"/>
  <c r="T939" i="1"/>
  <c r="U939" i="1"/>
  <c r="V939" i="1"/>
  <c r="W939" i="1" s="1"/>
  <c r="N940" i="1"/>
  <c r="O940" i="1"/>
  <c r="P940" i="1"/>
  <c r="Q940" i="1"/>
  <c r="R940" i="1"/>
  <c r="S940" i="1"/>
  <c r="T940" i="1"/>
  <c r="U940" i="1"/>
  <c r="V940" i="1"/>
  <c r="W940" i="1" s="1"/>
  <c r="N941" i="1"/>
  <c r="O941" i="1"/>
  <c r="P941" i="1"/>
  <c r="Q941" i="1"/>
  <c r="R941" i="1"/>
  <c r="S941" i="1"/>
  <c r="T941" i="1"/>
  <c r="U941" i="1"/>
  <c r="V941" i="1"/>
  <c r="W941" i="1" s="1"/>
  <c r="N942" i="1"/>
  <c r="O942" i="1"/>
  <c r="P942" i="1"/>
  <c r="Q942" i="1"/>
  <c r="R942" i="1"/>
  <c r="S942" i="1"/>
  <c r="T942" i="1"/>
  <c r="U942" i="1"/>
  <c r="V942" i="1"/>
  <c r="W942" i="1" s="1"/>
  <c r="N943" i="1"/>
  <c r="O943" i="1"/>
  <c r="P943" i="1"/>
  <c r="Q943" i="1"/>
  <c r="R943" i="1"/>
  <c r="S943" i="1"/>
  <c r="T943" i="1"/>
  <c r="U943" i="1"/>
  <c r="V943" i="1"/>
  <c r="W943" i="1" s="1"/>
  <c r="N944" i="1"/>
  <c r="O944" i="1"/>
  <c r="P944" i="1"/>
  <c r="Q944" i="1"/>
  <c r="R944" i="1"/>
  <c r="S944" i="1"/>
  <c r="T944" i="1"/>
  <c r="U944" i="1"/>
  <c r="V944" i="1"/>
  <c r="W944" i="1" s="1"/>
  <c r="N945" i="1"/>
  <c r="O945" i="1"/>
  <c r="P945" i="1"/>
  <c r="Q945" i="1"/>
  <c r="R945" i="1"/>
  <c r="S945" i="1"/>
  <c r="T945" i="1"/>
  <c r="U945" i="1"/>
  <c r="V945" i="1"/>
  <c r="W945" i="1" s="1"/>
  <c r="N946" i="1"/>
  <c r="O946" i="1"/>
  <c r="P946" i="1"/>
  <c r="Q946" i="1"/>
  <c r="R946" i="1"/>
  <c r="S946" i="1"/>
  <c r="T946" i="1"/>
  <c r="U946" i="1"/>
  <c r="V946" i="1"/>
  <c r="W946" i="1" s="1"/>
  <c r="N947" i="1"/>
  <c r="O947" i="1"/>
  <c r="P947" i="1"/>
  <c r="Q947" i="1"/>
  <c r="R947" i="1"/>
  <c r="S947" i="1"/>
  <c r="T947" i="1"/>
  <c r="U947" i="1"/>
  <c r="V947" i="1"/>
  <c r="W947" i="1" s="1"/>
  <c r="N948" i="1"/>
  <c r="O948" i="1"/>
  <c r="P948" i="1"/>
  <c r="Q948" i="1"/>
  <c r="R948" i="1"/>
  <c r="S948" i="1"/>
  <c r="T948" i="1"/>
  <c r="U948" i="1"/>
  <c r="V948" i="1"/>
  <c r="W948" i="1" s="1"/>
  <c r="N949" i="1"/>
  <c r="O949" i="1"/>
  <c r="P949" i="1"/>
  <c r="Q949" i="1"/>
  <c r="R949" i="1"/>
  <c r="S949" i="1"/>
  <c r="T949" i="1"/>
  <c r="U949" i="1"/>
  <c r="V949" i="1"/>
  <c r="W949" i="1" s="1"/>
  <c r="N950" i="1"/>
  <c r="O950" i="1"/>
  <c r="P950" i="1"/>
  <c r="Q950" i="1"/>
  <c r="R950" i="1"/>
  <c r="S950" i="1"/>
  <c r="T950" i="1"/>
  <c r="U950" i="1"/>
  <c r="V950" i="1"/>
  <c r="W950" i="1" s="1"/>
  <c r="N951" i="1"/>
  <c r="O951" i="1"/>
  <c r="P951" i="1"/>
  <c r="Q951" i="1"/>
  <c r="R951" i="1"/>
  <c r="S951" i="1"/>
  <c r="T951" i="1"/>
  <c r="U951" i="1"/>
  <c r="V951" i="1"/>
  <c r="W951" i="1" s="1"/>
  <c r="N952" i="1"/>
  <c r="O952" i="1"/>
  <c r="P952" i="1"/>
  <c r="Q952" i="1"/>
  <c r="R952" i="1"/>
  <c r="S952" i="1"/>
  <c r="T952" i="1"/>
  <c r="U952" i="1"/>
  <c r="V952" i="1"/>
  <c r="W952" i="1" s="1"/>
  <c r="N953" i="1"/>
  <c r="O953" i="1"/>
  <c r="P953" i="1"/>
  <c r="Q953" i="1"/>
  <c r="R953" i="1"/>
  <c r="S953" i="1"/>
  <c r="T953" i="1"/>
  <c r="U953" i="1"/>
  <c r="V953" i="1"/>
  <c r="W953" i="1" s="1"/>
  <c r="N954" i="1"/>
  <c r="O954" i="1"/>
  <c r="P954" i="1"/>
  <c r="Q954" i="1"/>
  <c r="R954" i="1"/>
  <c r="S954" i="1"/>
  <c r="T954" i="1"/>
  <c r="U954" i="1"/>
  <c r="V954" i="1"/>
  <c r="W954" i="1" s="1"/>
  <c r="N955" i="1"/>
  <c r="O955" i="1"/>
  <c r="P955" i="1"/>
  <c r="Q955" i="1"/>
  <c r="R955" i="1"/>
  <c r="S955" i="1"/>
  <c r="T955" i="1"/>
  <c r="U955" i="1"/>
  <c r="V955" i="1"/>
  <c r="W955" i="1" s="1"/>
  <c r="N956" i="1"/>
  <c r="O956" i="1"/>
  <c r="P956" i="1"/>
  <c r="Q956" i="1"/>
  <c r="R956" i="1"/>
  <c r="S956" i="1"/>
  <c r="T956" i="1"/>
  <c r="U956" i="1"/>
  <c r="V956" i="1"/>
  <c r="W956" i="1" s="1"/>
  <c r="N957" i="1"/>
  <c r="O957" i="1"/>
  <c r="P957" i="1"/>
  <c r="Q957" i="1"/>
  <c r="R957" i="1"/>
  <c r="S957" i="1"/>
  <c r="T957" i="1"/>
  <c r="U957" i="1"/>
  <c r="V957" i="1"/>
  <c r="W957" i="1" s="1"/>
  <c r="N958" i="1"/>
  <c r="O958" i="1"/>
  <c r="P958" i="1"/>
  <c r="Q958" i="1"/>
  <c r="R958" i="1"/>
  <c r="S958" i="1"/>
  <c r="T958" i="1"/>
  <c r="U958" i="1"/>
  <c r="V958" i="1"/>
  <c r="W958" i="1" s="1"/>
  <c r="N959" i="1"/>
  <c r="O959" i="1"/>
  <c r="P959" i="1"/>
  <c r="Q959" i="1"/>
  <c r="R959" i="1"/>
  <c r="S959" i="1"/>
  <c r="T959" i="1"/>
  <c r="U959" i="1"/>
  <c r="V959" i="1"/>
  <c r="W959" i="1" s="1"/>
  <c r="N960" i="1"/>
  <c r="O960" i="1"/>
  <c r="P960" i="1"/>
  <c r="Q960" i="1"/>
  <c r="R960" i="1"/>
  <c r="S960" i="1"/>
  <c r="T960" i="1"/>
  <c r="U960" i="1"/>
  <c r="V960" i="1"/>
  <c r="W960" i="1" s="1"/>
  <c r="N961" i="1"/>
  <c r="O961" i="1"/>
  <c r="P961" i="1"/>
  <c r="Q961" i="1"/>
  <c r="R961" i="1"/>
  <c r="S961" i="1"/>
  <c r="T961" i="1"/>
  <c r="U961" i="1"/>
  <c r="V961" i="1"/>
  <c r="W961" i="1" s="1"/>
  <c r="N962" i="1"/>
  <c r="O962" i="1"/>
  <c r="P962" i="1"/>
  <c r="Q962" i="1"/>
  <c r="R962" i="1"/>
  <c r="S962" i="1"/>
  <c r="T962" i="1"/>
  <c r="U962" i="1"/>
  <c r="V962" i="1"/>
  <c r="W962" i="1" s="1"/>
  <c r="N963" i="1"/>
  <c r="O963" i="1"/>
  <c r="P963" i="1"/>
  <c r="Q963" i="1"/>
  <c r="R963" i="1"/>
  <c r="S963" i="1"/>
  <c r="T963" i="1"/>
  <c r="U963" i="1"/>
  <c r="V963" i="1"/>
  <c r="W963" i="1" s="1"/>
  <c r="N964" i="1"/>
  <c r="O964" i="1"/>
  <c r="P964" i="1"/>
  <c r="Q964" i="1"/>
  <c r="R964" i="1"/>
  <c r="S964" i="1"/>
  <c r="T964" i="1"/>
  <c r="U964" i="1"/>
  <c r="V964" i="1"/>
  <c r="W964" i="1" s="1"/>
  <c r="N965" i="1"/>
  <c r="O965" i="1"/>
  <c r="P965" i="1"/>
  <c r="Q965" i="1"/>
  <c r="R965" i="1"/>
  <c r="S965" i="1"/>
  <c r="T965" i="1"/>
  <c r="U965" i="1"/>
  <c r="V965" i="1"/>
  <c r="W965" i="1" s="1"/>
  <c r="N966" i="1"/>
  <c r="O966" i="1"/>
  <c r="P966" i="1"/>
  <c r="Q966" i="1"/>
  <c r="R966" i="1"/>
  <c r="S966" i="1"/>
  <c r="T966" i="1"/>
  <c r="U966" i="1"/>
  <c r="V966" i="1"/>
  <c r="W966" i="1" s="1"/>
  <c r="N967" i="1"/>
  <c r="O967" i="1"/>
  <c r="P967" i="1"/>
  <c r="Q967" i="1"/>
  <c r="R967" i="1"/>
  <c r="S967" i="1"/>
  <c r="T967" i="1"/>
  <c r="U967" i="1"/>
  <c r="V967" i="1"/>
  <c r="W967" i="1" s="1"/>
  <c r="N968" i="1"/>
  <c r="O968" i="1"/>
  <c r="P968" i="1"/>
  <c r="Q968" i="1"/>
  <c r="R968" i="1"/>
  <c r="S968" i="1"/>
  <c r="T968" i="1"/>
  <c r="U968" i="1"/>
  <c r="V968" i="1"/>
  <c r="W968" i="1" s="1"/>
  <c r="N969" i="1"/>
  <c r="O969" i="1"/>
  <c r="P969" i="1"/>
  <c r="Q969" i="1"/>
  <c r="R969" i="1"/>
  <c r="S969" i="1"/>
  <c r="T969" i="1"/>
  <c r="U969" i="1"/>
  <c r="V969" i="1"/>
  <c r="W969" i="1" s="1"/>
  <c r="N970" i="1"/>
  <c r="O970" i="1"/>
  <c r="P970" i="1"/>
  <c r="Q970" i="1"/>
  <c r="R970" i="1"/>
  <c r="S970" i="1"/>
  <c r="T970" i="1"/>
  <c r="U970" i="1"/>
  <c r="V970" i="1"/>
  <c r="W970" i="1" s="1"/>
  <c r="N971" i="1"/>
  <c r="O971" i="1"/>
  <c r="P971" i="1"/>
  <c r="Q971" i="1"/>
  <c r="R971" i="1"/>
  <c r="S971" i="1"/>
  <c r="T971" i="1"/>
  <c r="U971" i="1"/>
  <c r="V971" i="1"/>
  <c r="W971" i="1" s="1"/>
  <c r="N972" i="1"/>
  <c r="O972" i="1"/>
  <c r="P972" i="1"/>
  <c r="Q972" i="1"/>
  <c r="R972" i="1"/>
  <c r="S972" i="1"/>
  <c r="T972" i="1"/>
  <c r="U972" i="1"/>
  <c r="V972" i="1"/>
  <c r="W972" i="1" s="1"/>
  <c r="N973" i="1"/>
  <c r="O973" i="1"/>
  <c r="P973" i="1"/>
  <c r="Q973" i="1"/>
  <c r="R973" i="1"/>
  <c r="S973" i="1"/>
  <c r="T973" i="1"/>
  <c r="U973" i="1"/>
  <c r="V973" i="1"/>
  <c r="W973" i="1" s="1"/>
  <c r="N974" i="1"/>
  <c r="O974" i="1"/>
  <c r="P974" i="1"/>
  <c r="Q974" i="1"/>
  <c r="R974" i="1"/>
  <c r="S974" i="1"/>
  <c r="T974" i="1"/>
  <c r="U974" i="1"/>
  <c r="V974" i="1"/>
  <c r="W974" i="1" s="1"/>
  <c r="N975" i="1"/>
  <c r="O975" i="1"/>
  <c r="P975" i="1"/>
  <c r="Q975" i="1"/>
  <c r="R975" i="1"/>
  <c r="S975" i="1"/>
  <c r="T975" i="1"/>
  <c r="U975" i="1"/>
  <c r="V975" i="1"/>
  <c r="W975" i="1" s="1"/>
  <c r="N976" i="1"/>
  <c r="O976" i="1"/>
  <c r="P976" i="1"/>
  <c r="Q976" i="1"/>
  <c r="R976" i="1"/>
  <c r="S976" i="1"/>
  <c r="T976" i="1"/>
  <c r="U976" i="1"/>
  <c r="V976" i="1"/>
  <c r="W976" i="1" s="1"/>
  <c r="N977" i="1"/>
  <c r="O977" i="1"/>
  <c r="P977" i="1"/>
  <c r="Q977" i="1"/>
  <c r="R977" i="1"/>
  <c r="S977" i="1"/>
  <c r="T977" i="1"/>
  <c r="U977" i="1"/>
  <c r="V977" i="1"/>
  <c r="W977" i="1" s="1"/>
  <c r="N978" i="1"/>
  <c r="O978" i="1"/>
  <c r="P978" i="1"/>
  <c r="Q978" i="1"/>
  <c r="R978" i="1"/>
  <c r="S978" i="1"/>
  <c r="T978" i="1"/>
  <c r="U978" i="1"/>
  <c r="V978" i="1"/>
  <c r="W978" i="1" s="1"/>
  <c r="N979" i="1"/>
  <c r="O979" i="1"/>
  <c r="P979" i="1"/>
  <c r="Q979" i="1"/>
  <c r="R979" i="1"/>
  <c r="S979" i="1"/>
  <c r="T979" i="1"/>
  <c r="U979" i="1"/>
  <c r="V979" i="1"/>
  <c r="W979" i="1" s="1"/>
  <c r="N980" i="1"/>
  <c r="O980" i="1"/>
  <c r="P980" i="1"/>
  <c r="Q980" i="1"/>
  <c r="R980" i="1"/>
  <c r="S980" i="1"/>
  <c r="T980" i="1"/>
  <c r="U980" i="1"/>
  <c r="V980" i="1"/>
  <c r="W980" i="1" s="1"/>
  <c r="N981" i="1"/>
  <c r="O981" i="1"/>
  <c r="P981" i="1"/>
  <c r="Q981" i="1"/>
  <c r="R981" i="1"/>
  <c r="S981" i="1"/>
  <c r="T981" i="1"/>
  <c r="U981" i="1"/>
  <c r="V981" i="1"/>
  <c r="W981" i="1" s="1"/>
  <c r="N982" i="1"/>
  <c r="O982" i="1"/>
  <c r="P982" i="1"/>
  <c r="Q982" i="1"/>
  <c r="R982" i="1"/>
  <c r="S982" i="1"/>
  <c r="T982" i="1"/>
  <c r="U982" i="1"/>
  <c r="V982" i="1"/>
  <c r="W982" i="1" s="1"/>
  <c r="N983" i="1"/>
  <c r="O983" i="1"/>
  <c r="P983" i="1"/>
  <c r="Q983" i="1"/>
  <c r="R983" i="1"/>
  <c r="S983" i="1"/>
  <c r="T983" i="1"/>
  <c r="U983" i="1"/>
  <c r="V983" i="1"/>
  <c r="W983" i="1" s="1"/>
  <c r="N984" i="1"/>
  <c r="O984" i="1"/>
  <c r="P984" i="1"/>
  <c r="Q984" i="1"/>
  <c r="R984" i="1"/>
  <c r="S984" i="1"/>
  <c r="T984" i="1"/>
  <c r="U984" i="1"/>
  <c r="V984" i="1"/>
  <c r="W984" i="1" s="1"/>
  <c r="N985" i="1"/>
  <c r="O985" i="1"/>
  <c r="P985" i="1"/>
  <c r="Q985" i="1"/>
  <c r="R985" i="1"/>
  <c r="S985" i="1"/>
  <c r="T985" i="1"/>
  <c r="U985" i="1"/>
  <c r="V985" i="1"/>
  <c r="W985" i="1" s="1"/>
  <c r="N986" i="1"/>
  <c r="O986" i="1"/>
  <c r="P986" i="1"/>
  <c r="Q986" i="1"/>
  <c r="R986" i="1"/>
  <c r="S986" i="1"/>
  <c r="T986" i="1"/>
  <c r="U986" i="1"/>
  <c r="V986" i="1"/>
  <c r="W986" i="1" s="1"/>
  <c r="N987" i="1"/>
  <c r="O987" i="1"/>
  <c r="P987" i="1"/>
  <c r="Q987" i="1"/>
  <c r="R987" i="1"/>
  <c r="S987" i="1"/>
  <c r="T987" i="1"/>
  <c r="U987" i="1"/>
  <c r="V987" i="1"/>
  <c r="W987" i="1" s="1"/>
  <c r="N988" i="1"/>
  <c r="O988" i="1"/>
  <c r="P988" i="1"/>
  <c r="Q988" i="1"/>
  <c r="R988" i="1"/>
  <c r="S988" i="1"/>
  <c r="T988" i="1"/>
  <c r="U988" i="1"/>
  <c r="V988" i="1"/>
  <c r="W988" i="1" s="1"/>
  <c r="N989" i="1"/>
  <c r="O989" i="1"/>
  <c r="P989" i="1"/>
  <c r="Q989" i="1"/>
  <c r="R989" i="1"/>
  <c r="S989" i="1"/>
  <c r="T989" i="1"/>
  <c r="U989" i="1"/>
  <c r="V989" i="1"/>
  <c r="W989" i="1" s="1"/>
  <c r="N990" i="1"/>
  <c r="O990" i="1"/>
  <c r="P990" i="1"/>
  <c r="Q990" i="1"/>
  <c r="R990" i="1"/>
  <c r="S990" i="1"/>
  <c r="T990" i="1"/>
  <c r="U990" i="1"/>
  <c r="V990" i="1"/>
  <c r="W990" i="1" s="1"/>
  <c r="N991" i="1"/>
  <c r="O991" i="1"/>
  <c r="P991" i="1"/>
  <c r="Q991" i="1"/>
  <c r="R991" i="1"/>
  <c r="S991" i="1"/>
  <c r="T991" i="1"/>
  <c r="U991" i="1"/>
  <c r="V991" i="1"/>
  <c r="W991" i="1" s="1"/>
  <c r="N992" i="1"/>
  <c r="O992" i="1"/>
  <c r="P992" i="1"/>
  <c r="Q992" i="1"/>
  <c r="R992" i="1"/>
  <c r="S992" i="1"/>
  <c r="T992" i="1"/>
  <c r="U992" i="1"/>
  <c r="V992" i="1"/>
  <c r="W992" i="1" s="1"/>
  <c r="N993" i="1"/>
  <c r="O993" i="1"/>
  <c r="P993" i="1"/>
  <c r="Q993" i="1"/>
  <c r="R993" i="1"/>
  <c r="S993" i="1"/>
  <c r="T993" i="1"/>
  <c r="U993" i="1"/>
  <c r="V993" i="1"/>
  <c r="W993" i="1" s="1"/>
  <c r="N994" i="1"/>
  <c r="O994" i="1"/>
  <c r="P994" i="1"/>
  <c r="Q994" i="1"/>
  <c r="R994" i="1"/>
  <c r="S994" i="1"/>
  <c r="T994" i="1"/>
  <c r="U994" i="1"/>
  <c r="V994" i="1"/>
  <c r="W994" i="1" s="1"/>
  <c r="N995" i="1"/>
  <c r="O995" i="1"/>
  <c r="P995" i="1"/>
  <c r="Q995" i="1"/>
  <c r="R995" i="1"/>
  <c r="S995" i="1"/>
  <c r="T995" i="1"/>
  <c r="U995" i="1"/>
  <c r="V995" i="1"/>
  <c r="W995" i="1" s="1"/>
  <c r="N996" i="1"/>
  <c r="O996" i="1"/>
  <c r="P996" i="1"/>
  <c r="Q996" i="1"/>
  <c r="R996" i="1"/>
  <c r="S996" i="1"/>
  <c r="T996" i="1"/>
  <c r="U996" i="1"/>
  <c r="V996" i="1"/>
  <c r="W996" i="1" s="1"/>
  <c r="N997" i="1"/>
  <c r="O997" i="1"/>
  <c r="P997" i="1"/>
  <c r="Q997" i="1"/>
  <c r="R997" i="1"/>
  <c r="S997" i="1"/>
  <c r="T997" i="1"/>
  <c r="U997" i="1"/>
  <c r="V997" i="1"/>
  <c r="W997" i="1" s="1"/>
  <c r="N998" i="1"/>
  <c r="O998" i="1"/>
  <c r="P998" i="1"/>
  <c r="Q998" i="1"/>
  <c r="R998" i="1"/>
  <c r="S998" i="1"/>
  <c r="T998" i="1"/>
  <c r="U998" i="1"/>
  <c r="V998" i="1"/>
  <c r="W998" i="1" s="1"/>
  <c r="N999" i="1"/>
  <c r="O999" i="1"/>
  <c r="P999" i="1"/>
  <c r="Q999" i="1"/>
  <c r="R999" i="1"/>
  <c r="S999" i="1"/>
  <c r="T999" i="1"/>
  <c r="U999" i="1"/>
  <c r="V999" i="1"/>
  <c r="W999" i="1" s="1"/>
  <c r="N1000" i="1"/>
  <c r="O1000" i="1"/>
  <c r="P1000" i="1"/>
  <c r="Q1000" i="1"/>
  <c r="R1000" i="1"/>
  <c r="S1000" i="1"/>
  <c r="T1000" i="1"/>
  <c r="U1000" i="1"/>
  <c r="V1000" i="1"/>
  <c r="W1000" i="1" s="1"/>
  <c r="N1001" i="1"/>
  <c r="O1001" i="1"/>
  <c r="P1001" i="1"/>
  <c r="Q1001" i="1"/>
  <c r="R1001" i="1"/>
  <c r="S1001" i="1"/>
  <c r="T1001" i="1"/>
  <c r="U1001" i="1"/>
  <c r="V1001" i="1"/>
  <c r="W1001" i="1" s="1"/>
  <c r="N1002" i="1"/>
  <c r="O1002" i="1"/>
  <c r="P1002" i="1"/>
  <c r="Q1002" i="1"/>
  <c r="R1002" i="1"/>
  <c r="S1002" i="1"/>
  <c r="T1002" i="1"/>
  <c r="U1002" i="1"/>
  <c r="V1002" i="1"/>
  <c r="W1002" i="1" s="1"/>
  <c r="N1003" i="1"/>
  <c r="O1003" i="1"/>
  <c r="P1003" i="1"/>
  <c r="Q1003" i="1"/>
  <c r="R1003" i="1"/>
  <c r="S1003" i="1"/>
  <c r="T1003" i="1"/>
  <c r="U1003" i="1"/>
  <c r="V1003" i="1"/>
  <c r="W1003" i="1" s="1"/>
  <c r="N1004" i="1"/>
  <c r="O1004" i="1"/>
  <c r="P1004" i="1"/>
  <c r="Q1004" i="1"/>
  <c r="R1004" i="1"/>
  <c r="S1004" i="1"/>
  <c r="T1004" i="1"/>
  <c r="U1004" i="1"/>
  <c r="V1004" i="1"/>
  <c r="W1004" i="1" s="1"/>
  <c r="N1005" i="1"/>
  <c r="O1005" i="1"/>
  <c r="P1005" i="1"/>
  <c r="Q1005" i="1"/>
  <c r="R1005" i="1"/>
  <c r="S1005" i="1"/>
  <c r="T1005" i="1"/>
  <c r="U1005" i="1"/>
  <c r="V1005" i="1"/>
  <c r="W1005" i="1" s="1"/>
  <c r="N1006" i="1"/>
  <c r="O1006" i="1"/>
  <c r="P1006" i="1"/>
  <c r="Q1006" i="1"/>
  <c r="R1006" i="1"/>
  <c r="S1006" i="1"/>
  <c r="T1006" i="1"/>
  <c r="U1006" i="1"/>
  <c r="V1006" i="1"/>
  <c r="W1006" i="1" s="1"/>
  <c r="N1007" i="1"/>
  <c r="O1007" i="1"/>
  <c r="P1007" i="1"/>
  <c r="Q1007" i="1"/>
  <c r="R1007" i="1"/>
  <c r="S1007" i="1"/>
  <c r="T1007" i="1"/>
  <c r="U1007" i="1"/>
  <c r="V1007" i="1"/>
  <c r="W1007" i="1" s="1"/>
  <c r="N1008" i="1"/>
  <c r="O1008" i="1"/>
  <c r="P1008" i="1"/>
  <c r="Q1008" i="1"/>
  <c r="R1008" i="1"/>
  <c r="S1008" i="1"/>
  <c r="T1008" i="1"/>
  <c r="U1008" i="1"/>
  <c r="V1008" i="1"/>
  <c r="W1008" i="1" s="1"/>
  <c r="N1009" i="1"/>
  <c r="O1009" i="1"/>
  <c r="P1009" i="1"/>
  <c r="Q1009" i="1"/>
  <c r="R1009" i="1"/>
  <c r="S1009" i="1"/>
  <c r="T1009" i="1"/>
  <c r="U1009" i="1"/>
  <c r="V1009" i="1"/>
  <c r="W1009" i="1" s="1"/>
  <c r="N1010" i="1"/>
  <c r="O1010" i="1"/>
  <c r="P1010" i="1"/>
  <c r="Q1010" i="1"/>
  <c r="R1010" i="1"/>
  <c r="S1010" i="1"/>
  <c r="T1010" i="1"/>
  <c r="U1010" i="1"/>
  <c r="V1010" i="1"/>
  <c r="W1010" i="1" s="1"/>
  <c r="N1011" i="1"/>
  <c r="O1011" i="1"/>
  <c r="P1011" i="1"/>
  <c r="Q1011" i="1"/>
  <c r="R1011" i="1"/>
  <c r="S1011" i="1"/>
  <c r="T1011" i="1"/>
  <c r="U1011" i="1"/>
  <c r="V1011" i="1"/>
  <c r="W1011" i="1" s="1"/>
  <c r="N1012" i="1"/>
  <c r="O1012" i="1"/>
  <c r="P1012" i="1"/>
  <c r="Q1012" i="1"/>
  <c r="R1012" i="1"/>
  <c r="S1012" i="1"/>
  <c r="T1012" i="1"/>
  <c r="U1012" i="1"/>
  <c r="V1012" i="1"/>
  <c r="W1012" i="1" s="1"/>
  <c r="N1013" i="1"/>
  <c r="O1013" i="1"/>
  <c r="P1013" i="1"/>
  <c r="Q1013" i="1"/>
  <c r="R1013" i="1"/>
  <c r="S1013" i="1"/>
  <c r="T1013" i="1"/>
  <c r="U1013" i="1"/>
  <c r="V1013" i="1"/>
  <c r="W1013" i="1" s="1"/>
  <c r="N1014" i="1"/>
  <c r="O1014" i="1"/>
  <c r="P1014" i="1"/>
  <c r="Q1014" i="1"/>
  <c r="R1014" i="1"/>
  <c r="S1014" i="1"/>
  <c r="T1014" i="1"/>
  <c r="U1014" i="1"/>
  <c r="V1014" i="1"/>
  <c r="W1014" i="1" s="1"/>
  <c r="N1015" i="1"/>
  <c r="O1015" i="1"/>
  <c r="P1015" i="1"/>
  <c r="Q1015" i="1"/>
  <c r="R1015" i="1"/>
  <c r="S1015" i="1"/>
  <c r="T1015" i="1"/>
  <c r="U1015" i="1"/>
  <c r="V1015" i="1"/>
  <c r="W1015" i="1" s="1"/>
  <c r="N1016" i="1"/>
  <c r="O1016" i="1"/>
  <c r="P1016" i="1"/>
  <c r="Q1016" i="1"/>
  <c r="R1016" i="1"/>
  <c r="S1016" i="1"/>
  <c r="T1016" i="1"/>
  <c r="U1016" i="1"/>
  <c r="V1016" i="1"/>
  <c r="W1016" i="1" s="1"/>
  <c r="N1017" i="1"/>
  <c r="O1017" i="1"/>
  <c r="P1017" i="1"/>
  <c r="Q1017" i="1"/>
  <c r="R1017" i="1"/>
  <c r="S1017" i="1"/>
  <c r="T1017" i="1"/>
  <c r="U1017" i="1"/>
  <c r="V1017" i="1"/>
  <c r="W1017" i="1" s="1"/>
  <c r="N1018" i="1"/>
  <c r="O1018" i="1"/>
  <c r="P1018" i="1"/>
  <c r="Q1018" i="1"/>
  <c r="R1018" i="1"/>
  <c r="S1018" i="1"/>
  <c r="T1018" i="1"/>
  <c r="U1018" i="1"/>
  <c r="V1018" i="1"/>
  <c r="W1018" i="1" s="1"/>
  <c r="N1019" i="1"/>
  <c r="O1019" i="1"/>
  <c r="P1019" i="1"/>
  <c r="Q1019" i="1"/>
  <c r="R1019" i="1"/>
  <c r="S1019" i="1"/>
  <c r="T1019" i="1"/>
  <c r="U1019" i="1"/>
  <c r="V1019" i="1"/>
  <c r="W1019" i="1" s="1"/>
  <c r="N1020" i="1"/>
  <c r="O1020" i="1"/>
  <c r="P1020" i="1"/>
  <c r="Q1020" i="1"/>
  <c r="R1020" i="1"/>
  <c r="S1020" i="1"/>
  <c r="T1020" i="1"/>
  <c r="U1020" i="1"/>
  <c r="V1020" i="1"/>
  <c r="W1020" i="1" s="1"/>
  <c r="N1021" i="1"/>
  <c r="O1021" i="1"/>
  <c r="P1021" i="1"/>
  <c r="Q1021" i="1"/>
  <c r="R1021" i="1"/>
  <c r="S1021" i="1"/>
  <c r="T1021" i="1"/>
  <c r="U1021" i="1"/>
  <c r="V1021" i="1"/>
  <c r="W1021" i="1" s="1"/>
  <c r="N1022" i="1"/>
  <c r="O1022" i="1"/>
  <c r="P1022" i="1"/>
  <c r="Q1022" i="1"/>
  <c r="R1022" i="1"/>
  <c r="S1022" i="1"/>
  <c r="T1022" i="1"/>
  <c r="U1022" i="1"/>
  <c r="V1022" i="1"/>
  <c r="W1022" i="1" s="1"/>
  <c r="N1023" i="1"/>
  <c r="O1023" i="1"/>
  <c r="P1023" i="1"/>
  <c r="Q1023" i="1"/>
  <c r="R1023" i="1"/>
  <c r="S1023" i="1"/>
  <c r="T1023" i="1"/>
  <c r="U1023" i="1"/>
  <c r="V1023" i="1"/>
  <c r="W1023" i="1" s="1"/>
  <c r="N1024" i="1"/>
  <c r="O1024" i="1"/>
  <c r="P1024" i="1"/>
  <c r="Q1024" i="1"/>
  <c r="R1024" i="1"/>
  <c r="S1024" i="1"/>
  <c r="T1024" i="1"/>
  <c r="U1024" i="1"/>
  <c r="V1024" i="1"/>
  <c r="W1024" i="1" s="1"/>
  <c r="N1025" i="1"/>
  <c r="O1025" i="1"/>
  <c r="P1025" i="1"/>
  <c r="Q1025" i="1"/>
  <c r="R1025" i="1"/>
  <c r="S1025" i="1"/>
  <c r="T1025" i="1"/>
  <c r="U1025" i="1"/>
  <c r="V1025" i="1"/>
  <c r="W1025" i="1" s="1"/>
  <c r="N1026" i="1"/>
  <c r="O1026" i="1"/>
  <c r="P1026" i="1"/>
  <c r="Q1026" i="1"/>
  <c r="R1026" i="1"/>
  <c r="S1026" i="1"/>
  <c r="T1026" i="1"/>
  <c r="U1026" i="1"/>
  <c r="V1026" i="1"/>
  <c r="W1026" i="1" s="1"/>
  <c r="N1027" i="1"/>
  <c r="O1027" i="1"/>
  <c r="P1027" i="1"/>
  <c r="Q1027" i="1"/>
  <c r="R1027" i="1"/>
  <c r="S1027" i="1"/>
  <c r="T1027" i="1"/>
  <c r="U1027" i="1"/>
  <c r="V1027" i="1"/>
  <c r="W1027" i="1" s="1"/>
  <c r="N1028" i="1"/>
  <c r="O1028" i="1"/>
  <c r="P1028" i="1"/>
  <c r="Q1028" i="1"/>
  <c r="R1028" i="1"/>
  <c r="S1028" i="1"/>
  <c r="T1028" i="1"/>
  <c r="U1028" i="1"/>
  <c r="V1028" i="1"/>
  <c r="W1028" i="1" s="1"/>
  <c r="N1029" i="1"/>
  <c r="O1029" i="1"/>
  <c r="P1029" i="1"/>
  <c r="Q1029" i="1"/>
  <c r="R1029" i="1"/>
  <c r="S1029" i="1"/>
  <c r="T1029" i="1"/>
  <c r="U1029" i="1"/>
  <c r="V1029" i="1"/>
  <c r="W1029" i="1" s="1"/>
  <c r="N1030" i="1"/>
  <c r="O1030" i="1"/>
  <c r="P1030" i="1"/>
  <c r="Q1030" i="1"/>
  <c r="R1030" i="1"/>
  <c r="S1030" i="1"/>
  <c r="T1030" i="1"/>
  <c r="U1030" i="1"/>
  <c r="V1030" i="1"/>
  <c r="W1030" i="1" s="1"/>
  <c r="N1031" i="1"/>
  <c r="O1031" i="1"/>
  <c r="P1031" i="1"/>
  <c r="Q1031" i="1"/>
  <c r="R1031" i="1"/>
  <c r="S1031" i="1"/>
  <c r="T1031" i="1"/>
  <c r="U1031" i="1"/>
  <c r="V1031" i="1"/>
  <c r="W1031" i="1" s="1"/>
  <c r="N1032" i="1"/>
  <c r="O1032" i="1"/>
  <c r="P1032" i="1"/>
  <c r="Q1032" i="1"/>
  <c r="R1032" i="1"/>
  <c r="S1032" i="1"/>
  <c r="T1032" i="1"/>
  <c r="U1032" i="1"/>
  <c r="V1032" i="1"/>
  <c r="W1032" i="1" s="1"/>
  <c r="N1033" i="1"/>
  <c r="O1033" i="1"/>
  <c r="P1033" i="1"/>
  <c r="Q1033" i="1"/>
  <c r="R1033" i="1"/>
  <c r="S1033" i="1"/>
  <c r="T1033" i="1"/>
  <c r="U1033" i="1"/>
  <c r="V1033" i="1"/>
  <c r="W1033" i="1" s="1"/>
  <c r="N1034" i="1"/>
  <c r="O1034" i="1"/>
  <c r="P1034" i="1"/>
  <c r="Q1034" i="1"/>
  <c r="R1034" i="1"/>
  <c r="S1034" i="1"/>
  <c r="T1034" i="1"/>
  <c r="U1034" i="1"/>
  <c r="V1034" i="1"/>
  <c r="W1034" i="1" s="1"/>
  <c r="N1035" i="1"/>
  <c r="O1035" i="1"/>
  <c r="P1035" i="1"/>
  <c r="Q1035" i="1"/>
  <c r="R1035" i="1"/>
  <c r="S1035" i="1"/>
  <c r="T1035" i="1"/>
  <c r="U1035" i="1"/>
  <c r="V1035" i="1"/>
  <c r="W1035" i="1" s="1"/>
  <c r="N1036" i="1"/>
  <c r="O1036" i="1"/>
  <c r="P1036" i="1"/>
  <c r="Q1036" i="1"/>
  <c r="R1036" i="1"/>
  <c r="S1036" i="1"/>
  <c r="T1036" i="1"/>
  <c r="U1036" i="1"/>
  <c r="V1036" i="1"/>
  <c r="W1036" i="1" s="1"/>
  <c r="N1037" i="1"/>
  <c r="O1037" i="1"/>
  <c r="P1037" i="1"/>
  <c r="Q1037" i="1"/>
  <c r="R1037" i="1"/>
  <c r="S1037" i="1"/>
  <c r="T1037" i="1"/>
  <c r="U1037" i="1"/>
  <c r="V1037" i="1"/>
  <c r="W1037" i="1" s="1"/>
  <c r="N1038" i="1"/>
  <c r="O1038" i="1"/>
  <c r="P1038" i="1"/>
  <c r="Q1038" i="1"/>
  <c r="R1038" i="1"/>
  <c r="S1038" i="1"/>
  <c r="T1038" i="1"/>
  <c r="U1038" i="1"/>
  <c r="V1038" i="1"/>
  <c r="W1038" i="1" s="1"/>
  <c r="N1039" i="1"/>
  <c r="O1039" i="1"/>
  <c r="P1039" i="1"/>
  <c r="Q1039" i="1"/>
  <c r="R1039" i="1"/>
  <c r="S1039" i="1"/>
  <c r="T1039" i="1"/>
  <c r="U1039" i="1"/>
  <c r="V1039" i="1"/>
  <c r="W1039" i="1" s="1"/>
  <c r="N1040" i="1"/>
  <c r="O1040" i="1"/>
  <c r="P1040" i="1"/>
  <c r="Q1040" i="1"/>
  <c r="R1040" i="1"/>
  <c r="S1040" i="1"/>
  <c r="T1040" i="1"/>
  <c r="U1040" i="1"/>
  <c r="V1040" i="1"/>
  <c r="W1040" i="1" s="1"/>
  <c r="N1041" i="1"/>
  <c r="O1041" i="1"/>
  <c r="P1041" i="1"/>
  <c r="Q1041" i="1"/>
  <c r="R1041" i="1"/>
  <c r="S1041" i="1"/>
  <c r="T1041" i="1"/>
  <c r="U1041" i="1"/>
  <c r="V1041" i="1"/>
  <c r="W1041" i="1" s="1"/>
  <c r="N1042" i="1"/>
  <c r="O1042" i="1"/>
  <c r="P1042" i="1"/>
  <c r="Q1042" i="1"/>
  <c r="R1042" i="1"/>
  <c r="S1042" i="1"/>
  <c r="T1042" i="1"/>
  <c r="U1042" i="1"/>
  <c r="V1042" i="1"/>
  <c r="W1042" i="1" s="1"/>
  <c r="N1043" i="1"/>
  <c r="O1043" i="1"/>
  <c r="P1043" i="1"/>
  <c r="Q1043" i="1"/>
  <c r="R1043" i="1"/>
  <c r="S1043" i="1"/>
  <c r="T1043" i="1"/>
  <c r="U1043" i="1"/>
  <c r="V1043" i="1"/>
  <c r="W1043" i="1" s="1"/>
  <c r="N1044" i="1"/>
  <c r="O1044" i="1"/>
  <c r="P1044" i="1"/>
  <c r="Q1044" i="1"/>
  <c r="R1044" i="1"/>
  <c r="S1044" i="1"/>
  <c r="T1044" i="1"/>
  <c r="U1044" i="1"/>
  <c r="V1044" i="1"/>
  <c r="W1044" i="1" s="1"/>
  <c r="N1045" i="1"/>
  <c r="O1045" i="1"/>
  <c r="P1045" i="1"/>
  <c r="Q1045" i="1"/>
  <c r="R1045" i="1"/>
  <c r="S1045" i="1"/>
  <c r="T1045" i="1"/>
  <c r="U1045" i="1"/>
  <c r="V1045" i="1"/>
  <c r="W1045" i="1" s="1"/>
  <c r="N1046" i="1"/>
  <c r="O1046" i="1"/>
  <c r="P1046" i="1"/>
  <c r="Q1046" i="1"/>
  <c r="R1046" i="1"/>
  <c r="S1046" i="1"/>
  <c r="T1046" i="1"/>
  <c r="U1046" i="1"/>
  <c r="V1046" i="1"/>
  <c r="W1046" i="1" s="1"/>
  <c r="N1047" i="1"/>
  <c r="O1047" i="1"/>
  <c r="P1047" i="1"/>
  <c r="Q1047" i="1"/>
  <c r="R1047" i="1"/>
  <c r="S1047" i="1"/>
  <c r="T1047" i="1"/>
  <c r="U1047" i="1"/>
  <c r="V1047" i="1"/>
  <c r="W1047" i="1" s="1"/>
  <c r="N1048" i="1"/>
  <c r="O1048" i="1"/>
  <c r="P1048" i="1"/>
  <c r="Q1048" i="1"/>
  <c r="R1048" i="1"/>
  <c r="S1048" i="1"/>
  <c r="T1048" i="1"/>
  <c r="U1048" i="1"/>
  <c r="V1048" i="1"/>
  <c r="W1048" i="1" s="1"/>
  <c r="N1049" i="1"/>
  <c r="O1049" i="1"/>
  <c r="P1049" i="1"/>
  <c r="Q1049" i="1"/>
  <c r="R1049" i="1"/>
  <c r="S1049" i="1"/>
  <c r="T1049" i="1"/>
  <c r="U1049" i="1"/>
  <c r="V1049" i="1"/>
  <c r="W1049" i="1" s="1"/>
  <c r="N1050" i="1"/>
  <c r="O1050" i="1"/>
  <c r="P1050" i="1"/>
  <c r="Q1050" i="1"/>
  <c r="R1050" i="1"/>
  <c r="S1050" i="1"/>
  <c r="T1050" i="1"/>
  <c r="U1050" i="1"/>
  <c r="V1050" i="1"/>
  <c r="W1050" i="1" s="1"/>
  <c r="N1051" i="1"/>
  <c r="O1051" i="1"/>
  <c r="P1051" i="1"/>
  <c r="Q1051" i="1"/>
  <c r="R1051" i="1"/>
  <c r="S1051" i="1"/>
  <c r="T1051" i="1"/>
  <c r="U1051" i="1"/>
  <c r="V1051" i="1"/>
  <c r="W1051" i="1" s="1"/>
  <c r="N1052" i="1"/>
  <c r="O1052" i="1"/>
  <c r="P1052" i="1"/>
  <c r="Q1052" i="1"/>
  <c r="R1052" i="1"/>
  <c r="S1052" i="1"/>
  <c r="T1052" i="1"/>
  <c r="U1052" i="1"/>
  <c r="V1052" i="1"/>
  <c r="W1052" i="1" s="1"/>
  <c r="N1053" i="1"/>
  <c r="O1053" i="1"/>
  <c r="P1053" i="1"/>
  <c r="Q1053" i="1"/>
  <c r="R1053" i="1"/>
  <c r="S1053" i="1"/>
  <c r="T1053" i="1"/>
  <c r="U1053" i="1"/>
  <c r="V1053" i="1"/>
  <c r="W1053" i="1" s="1"/>
  <c r="N1054" i="1"/>
  <c r="O1054" i="1"/>
  <c r="P1054" i="1"/>
  <c r="Q1054" i="1"/>
  <c r="R1054" i="1"/>
  <c r="S1054" i="1"/>
  <c r="T1054" i="1"/>
  <c r="U1054" i="1"/>
  <c r="V1054" i="1"/>
  <c r="W1054" i="1" s="1"/>
  <c r="N1055" i="1"/>
  <c r="O1055" i="1"/>
  <c r="P1055" i="1"/>
  <c r="Q1055" i="1"/>
  <c r="R1055" i="1"/>
  <c r="S1055" i="1"/>
  <c r="T1055" i="1"/>
  <c r="U1055" i="1"/>
  <c r="V1055" i="1"/>
  <c r="W1055" i="1" s="1"/>
  <c r="N1056" i="1"/>
  <c r="O1056" i="1"/>
  <c r="P1056" i="1"/>
  <c r="Q1056" i="1"/>
  <c r="R1056" i="1"/>
  <c r="S1056" i="1"/>
  <c r="T1056" i="1"/>
  <c r="U1056" i="1"/>
  <c r="V1056" i="1"/>
  <c r="W1056" i="1" s="1"/>
  <c r="N1057" i="1"/>
  <c r="O1057" i="1"/>
  <c r="P1057" i="1"/>
  <c r="Q1057" i="1"/>
  <c r="R1057" i="1"/>
  <c r="S1057" i="1"/>
  <c r="T1057" i="1"/>
  <c r="U1057" i="1"/>
  <c r="V1057" i="1"/>
  <c r="W1057" i="1" s="1"/>
  <c r="N1058" i="1"/>
  <c r="O1058" i="1"/>
  <c r="P1058" i="1"/>
  <c r="Q1058" i="1"/>
  <c r="R1058" i="1"/>
  <c r="S1058" i="1"/>
  <c r="T1058" i="1"/>
  <c r="U1058" i="1"/>
  <c r="V1058" i="1"/>
  <c r="W1058" i="1" s="1"/>
  <c r="N1059" i="1"/>
  <c r="O1059" i="1"/>
  <c r="P1059" i="1"/>
  <c r="Q1059" i="1"/>
  <c r="R1059" i="1"/>
  <c r="S1059" i="1"/>
  <c r="T1059" i="1"/>
  <c r="U1059" i="1"/>
  <c r="V1059" i="1"/>
  <c r="W1059" i="1" s="1"/>
  <c r="N1060" i="1"/>
  <c r="O1060" i="1"/>
  <c r="P1060" i="1"/>
  <c r="Q1060" i="1"/>
  <c r="R1060" i="1"/>
  <c r="S1060" i="1"/>
  <c r="T1060" i="1"/>
  <c r="U1060" i="1"/>
  <c r="V1060" i="1"/>
  <c r="W1060" i="1" s="1"/>
  <c r="N1061" i="1"/>
  <c r="O1061" i="1"/>
  <c r="P1061" i="1"/>
  <c r="Q1061" i="1"/>
  <c r="R1061" i="1"/>
  <c r="S1061" i="1"/>
  <c r="T1061" i="1"/>
  <c r="U1061" i="1"/>
  <c r="V1061" i="1"/>
  <c r="W1061" i="1" s="1"/>
  <c r="N1062" i="1"/>
  <c r="O1062" i="1"/>
  <c r="P1062" i="1"/>
  <c r="Q1062" i="1"/>
  <c r="R1062" i="1"/>
  <c r="S1062" i="1"/>
  <c r="T1062" i="1"/>
  <c r="U1062" i="1"/>
  <c r="V1062" i="1"/>
  <c r="W1062" i="1" s="1"/>
  <c r="N1063" i="1"/>
  <c r="O1063" i="1"/>
  <c r="P1063" i="1"/>
  <c r="Q1063" i="1"/>
  <c r="R1063" i="1"/>
  <c r="S1063" i="1"/>
  <c r="T1063" i="1"/>
  <c r="U1063" i="1"/>
  <c r="V1063" i="1"/>
  <c r="W1063" i="1" s="1"/>
  <c r="N1064" i="1"/>
  <c r="O1064" i="1"/>
  <c r="P1064" i="1"/>
  <c r="Q1064" i="1"/>
  <c r="R1064" i="1"/>
  <c r="S1064" i="1"/>
  <c r="T1064" i="1"/>
  <c r="U1064" i="1"/>
  <c r="V1064" i="1"/>
  <c r="W1064" i="1" s="1"/>
  <c r="N1065" i="1"/>
  <c r="O1065" i="1"/>
  <c r="P1065" i="1"/>
  <c r="Q1065" i="1"/>
  <c r="R1065" i="1"/>
  <c r="S1065" i="1"/>
  <c r="T1065" i="1"/>
  <c r="U1065" i="1"/>
  <c r="V1065" i="1"/>
  <c r="W1065" i="1" s="1"/>
  <c r="N1066" i="1"/>
  <c r="O1066" i="1"/>
  <c r="P1066" i="1"/>
  <c r="Q1066" i="1"/>
  <c r="R1066" i="1"/>
  <c r="S1066" i="1"/>
  <c r="T1066" i="1"/>
  <c r="U1066" i="1"/>
  <c r="V1066" i="1"/>
  <c r="W1066" i="1" s="1"/>
  <c r="N1067" i="1"/>
  <c r="O1067" i="1"/>
  <c r="P1067" i="1"/>
  <c r="Q1067" i="1"/>
  <c r="R1067" i="1"/>
  <c r="S1067" i="1"/>
  <c r="T1067" i="1"/>
  <c r="U1067" i="1"/>
  <c r="V1067" i="1"/>
  <c r="W1067" i="1" s="1"/>
  <c r="N1068" i="1"/>
  <c r="O1068" i="1"/>
  <c r="P1068" i="1"/>
  <c r="Q1068" i="1"/>
  <c r="R1068" i="1"/>
  <c r="S1068" i="1"/>
  <c r="T1068" i="1"/>
  <c r="U1068" i="1"/>
  <c r="V1068" i="1"/>
  <c r="W1068" i="1" s="1"/>
  <c r="N1069" i="1"/>
  <c r="O1069" i="1"/>
  <c r="P1069" i="1"/>
  <c r="Q1069" i="1"/>
  <c r="R1069" i="1"/>
  <c r="S1069" i="1"/>
  <c r="T1069" i="1"/>
  <c r="U1069" i="1"/>
  <c r="V1069" i="1"/>
  <c r="W1069" i="1" s="1"/>
  <c r="N1070" i="1"/>
  <c r="O1070" i="1"/>
  <c r="P1070" i="1"/>
  <c r="Q1070" i="1"/>
  <c r="R1070" i="1"/>
  <c r="S1070" i="1"/>
  <c r="T1070" i="1"/>
  <c r="U1070" i="1"/>
  <c r="V1070" i="1"/>
  <c r="W1070" i="1" s="1"/>
  <c r="N1071" i="1"/>
  <c r="O1071" i="1"/>
  <c r="P1071" i="1"/>
  <c r="Q1071" i="1"/>
  <c r="R1071" i="1"/>
  <c r="S1071" i="1"/>
  <c r="T1071" i="1"/>
  <c r="U1071" i="1"/>
  <c r="V1071" i="1"/>
  <c r="W1071" i="1" s="1"/>
  <c r="N1072" i="1"/>
  <c r="O1072" i="1"/>
  <c r="P1072" i="1"/>
  <c r="Q1072" i="1"/>
  <c r="R1072" i="1"/>
  <c r="S1072" i="1"/>
  <c r="T1072" i="1"/>
  <c r="U1072" i="1"/>
  <c r="V1072" i="1"/>
  <c r="W1072" i="1" s="1"/>
  <c r="N1073" i="1"/>
  <c r="O1073" i="1"/>
  <c r="P1073" i="1"/>
  <c r="Q1073" i="1"/>
  <c r="R1073" i="1"/>
  <c r="S1073" i="1"/>
  <c r="T1073" i="1"/>
  <c r="U1073" i="1"/>
  <c r="V1073" i="1"/>
  <c r="W1073" i="1" s="1"/>
  <c r="N1074" i="1"/>
  <c r="O1074" i="1"/>
  <c r="P1074" i="1"/>
  <c r="Q1074" i="1"/>
  <c r="R1074" i="1"/>
  <c r="S1074" i="1"/>
  <c r="T1074" i="1"/>
  <c r="U1074" i="1"/>
  <c r="V1074" i="1"/>
  <c r="W1074" i="1" s="1"/>
  <c r="N1075" i="1"/>
  <c r="O1075" i="1"/>
  <c r="P1075" i="1"/>
  <c r="Q1075" i="1"/>
  <c r="R1075" i="1"/>
  <c r="S1075" i="1"/>
  <c r="T1075" i="1"/>
  <c r="U1075" i="1"/>
  <c r="V1075" i="1"/>
  <c r="W1075" i="1" s="1"/>
  <c r="N1076" i="1"/>
  <c r="O1076" i="1"/>
  <c r="P1076" i="1"/>
  <c r="Q1076" i="1"/>
  <c r="R1076" i="1"/>
  <c r="S1076" i="1"/>
  <c r="T1076" i="1"/>
  <c r="U1076" i="1"/>
  <c r="V1076" i="1"/>
  <c r="W1076" i="1" s="1"/>
  <c r="N1077" i="1"/>
  <c r="O1077" i="1"/>
  <c r="P1077" i="1"/>
  <c r="Q1077" i="1"/>
  <c r="R1077" i="1"/>
  <c r="S1077" i="1"/>
  <c r="T1077" i="1"/>
  <c r="U1077" i="1"/>
  <c r="V1077" i="1"/>
  <c r="W1077" i="1" s="1"/>
  <c r="N1078" i="1"/>
  <c r="O1078" i="1"/>
  <c r="P1078" i="1"/>
  <c r="Q1078" i="1"/>
  <c r="R1078" i="1"/>
  <c r="S1078" i="1"/>
  <c r="T1078" i="1"/>
  <c r="U1078" i="1"/>
  <c r="V1078" i="1"/>
  <c r="W1078" i="1" s="1"/>
  <c r="N1079" i="1"/>
  <c r="O1079" i="1"/>
  <c r="P1079" i="1"/>
  <c r="Q1079" i="1"/>
  <c r="R1079" i="1"/>
  <c r="S1079" i="1"/>
  <c r="T1079" i="1"/>
  <c r="U1079" i="1"/>
  <c r="V1079" i="1"/>
  <c r="W1079" i="1" s="1"/>
  <c r="N1080" i="1"/>
  <c r="O1080" i="1"/>
  <c r="P1080" i="1"/>
  <c r="Q1080" i="1"/>
  <c r="R1080" i="1"/>
  <c r="S1080" i="1"/>
  <c r="T1080" i="1"/>
  <c r="U1080" i="1"/>
  <c r="V1080" i="1"/>
  <c r="W1080" i="1" s="1"/>
  <c r="N1081" i="1"/>
  <c r="O1081" i="1"/>
  <c r="P1081" i="1"/>
  <c r="Q1081" i="1"/>
  <c r="R1081" i="1"/>
  <c r="S1081" i="1"/>
  <c r="T1081" i="1"/>
  <c r="U1081" i="1"/>
  <c r="V1081" i="1"/>
  <c r="W1081" i="1" s="1"/>
  <c r="N1082" i="1"/>
  <c r="O1082" i="1"/>
  <c r="P1082" i="1"/>
  <c r="Q1082" i="1"/>
  <c r="R1082" i="1"/>
  <c r="S1082" i="1"/>
  <c r="T1082" i="1"/>
  <c r="U1082" i="1"/>
  <c r="V1082" i="1"/>
  <c r="W1082" i="1" s="1"/>
  <c r="N1083" i="1"/>
  <c r="O1083" i="1"/>
  <c r="P1083" i="1"/>
  <c r="Q1083" i="1"/>
  <c r="R1083" i="1"/>
  <c r="S1083" i="1"/>
  <c r="T1083" i="1"/>
  <c r="U1083" i="1"/>
  <c r="V1083" i="1"/>
  <c r="W1083" i="1" s="1"/>
  <c r="N1084" i="1"/>
  <c r="O1084" i="1"/>
  <c r="P1084" i="1"/>
  <c r="Q1084" i="1"/>
  <c r="R1084" i="1"/>
  <c r="S1084" i="1"/>
  <c r="T1084" i="1"/>
  <c r="U1084" i="1"/>
  <c r="V1084" i="1"/>
  <c r="W1084" i="1" s="1"/>
  <c r="N1085" i="1"/>
  <c r="O1085" i="1"/>
  <c r="P1085" i="1"/>
  <c r="Q1085" i="1"/>
  <c r="R1085" i="1"/>
  <c r="S1085" i="1"/>
  <c r="T1085" i="1"/>
  <c r="U1085" i="1"/>
  <c r="V1085" i="1"/>
  <c r="W1085" i="1" s="1"/>
  <c r="N1086" i="1"/>
  <c r="O1086" i="1"/>
  <c r="P1086" i="1"/>
  <c r="Q1086" i="1"/>
  <c r="R1086" i="1"/>
  <c r="S1086" i="1"/>
  <c r="T1086" i="1"/>
  <c r="U1086" i="1"/>
  <c r="V1086" i="1"/>
  <c r="W1086" i="1" s="1"/>
  <c r="N1087" i="1"/>
  <c r="O1087" i="1"/>
  <c r="P1087" i="1"/>
  <c r="Q1087" i="1"/>
  <c r="R1087" i="1"/>
  <c r="S1087" i="1"/>
  <c r="T1087" i="1"/>
  <c r="U1087" i="1"/>
  <c r="V1087" i="1"/>
  <c r="W1087" i="1" s="1"/>
  <c r="N1088" i="1"/>
  <c r="O1088" i="1"/>
  <c r="P1088" i="1"/>
  <c r="Q1088" i="1"/>
  <c r="R1088" i="1"/>
  <c r="S1088" i="1"/>
  <c r="T1088" i="1"/>
  <c r="U1088" i="1"/>
  <c r="V1088" i="1"/>
  <c r="W1088" i="1" s="1"/>
  <c r="N1089" i="1"/>
  <c r="O1089" i="1"/>
  <c r="P1089" i="1"/>
  <c r="Q1089" i="1"/>
  <c r="R1089" i="1"/>
  <c r="S1089" i="1"/>
  <c r="T1089" i="1"/>
  <c r="U1089" i="1"/>
  <c r="V1089" i="1"/>
  <c r="W1089" i="1" s="1"/>
  <c r="N1090" i="1"/>
  <c r="O1090" i="1"/>
  <c r="P1090" i="1"/>
  <c r="Q1090" i="1"/>
  <c r="R1090" i="1"/>
  <c r="S1090" i="1"/>
  <c r="T1090" i="1"/>
  <c r="U1090" i="1"/>
  <c r="V1090" i="1"/>
  <c r="W1090" i="1" s="1"/>
  <c r="N1091" i="1"/>
  <c r="O1091" i="1"/>
  <c r="P1091" i="1"/>
  <c r="Q1091" i="1"/>
  <c r="R1091" i="1"/>
  <c r="S1091" i="1"/>
  <c r="T1091" i="1"/>
  <c r="U1091" i="1"/>
  <c r="V1091" i="1"/>
  <c r="W1091" i="1" s="1"/>
  <c r="N1092" i="1"/>
  <c r="O1092" i="1"/>
  <c r="P1092" i="1"/>
  <c r="Q1092" i="1"/>
  <c r="R1092" i="1"/>
  <c r="S1092" i="1"/>
  <c r="T1092" i="1"/>
  <c r="U1092" i="1"/>
  <c r="V1092" i="1"/>
  <c r="W1092" i="1" s="1"/>
  <c r="N1093" i="1"/>
  <c r="O1093" i="1"/>
  <c r="P1093" i="1"/>
  <c r="Q1093" i="1"/>
  <c r="R1093" i="1"/>
  <c r="S1093" i="1"/>
  <c r="T1093" i="1"/>
  <c r="U1093" i="1"/>
  <c r="V1093" i="1"/>
  <c r="W1093" i="1" s="1"/>
  <c r="N1094" i="1"/>
  <c r="O1094" i="1"/>
  <c r="P1094" i="1"/>
  <c r="Q1094" i="1"/>
  <c r="R1094" i="1"/>
  <c r="S1094" i="1"/>
  <c r="T1094" i="1"/>
  <c r="U1094" i="1"/>
  <c r="V1094" i="1"/>
  <c r="W1094" i="1" s="1"/>
  <c r="N1095" i="1"/>
  <c r="O1095" i="1"/>
  <c r="P1095" i="1"/>
  <c r="Q1095" i="1"/>
  <c r="R1095" i="1"/>
  <c r="S1095" i="1"/>
  <c r="T1095" i="1"/>
  <c r="U1095" i="1"/>
  <c r="V1095" i="1"/>
  <c r="W1095" i="1" s="1"/>
  <c r="N1096" i="1"/>
  <c r="O1096" i="1"/>
  <c r="P1096" i="1"/>
  <c r="Q1096" i="1"/>
  <c r="R1096" i="1"/>
  <c r="S1096" i="1"/>
  <c r="T1096" i="1"/>
  <c r="U1096" i="1"/>
  <c r="V1096" i="1"/>
  <c r="W1096" i="1" s="1"/>
  <c r="N1097" i="1"/>
  <c r="O1097" i="1"/>
  <c r="P1097" i="1"/>
  <c r="Q1097" i="1"/>
  <c r="R1097" i="1"/>
  <c r="S1097" i="1"/>
  <c r="T1097" i="1"/>
  <c r="U1097" i="1"/>
  <c r="V1097" i="1"/>
  <c r="W1097" i="1" s="1"/>
  <c r="N1098" i="1"/>
  <c r="O1098" i="1"/>
  <c r="P1098" i="1"/>
  <c r="Q1098" i="1"/>
  <c r="R1098" i="1"/>
  <c r="S1098" i="1"/>
  <c r="T1098" i="1"/>
  <c r="U1098" i="1"/>
  <c r="V1098" i="1"/>
  <c r="W1098" i="1" s="1"/>
  <c r="N1099" i="1"/>
  <c r="O1099" i="1"/>
  <c r="P1099" i="1"/>
  <c r="Q1099" i="1"/>
  <c r="R1099" i="1"/>
  <c r="S1099" i="1"/>
  <c r="T1099" i="1"/>
  <c r="U1099" i="1"/>
  <c r="V1099" i="1"/>
  <c r="W1099" i="1" s="1"/>
  <c r="N1100" i="1"/>
  <c r="O1100" i="1"/>
  <c r="P1100" i="1"/>
  <c r="Q1100" i="1"/>
  <c r="R1100" i="1"/>
  <c r="S1100" i="1"/>
  <c r="T1100" i="1"/>
  <c r="U1100" i="1"/>
  <c r="V1100" i="1"/>
  <c r="W1100" i="1" s="1"/>
  <c r="N1101" i="1"/>
  <c r="O1101" i="1"/>
  <c r="P1101" i="1"/>
  <c r="Q1101" i="1"/>
  <c r="R1101" i="1"/>
  <c r="S1101" i="1"/>
  <c r="T1101" i="1"/>
  <c r="U1101" i="1"/>
  <c r="V1101" i="1"/>
  <c r="W1101" i="1" s="1"/>
  <c r="N1102" i="1"/>
  <c r="O1102" i="1"/>
  <c r="P1102" i="1"/>
  <c r="Q1102" i="1"/>
  <c r="R1102" i="1"/>
  <c r="S1102" i="1"/>
  <c r="T1102" i="1"/>
  <c r="U1102" i="1"/>
  <c r="V1102" i="1"/>
  <c r="W1102" i="1" s="1"/>
  <c r="N1103" i="1"/>
  <c r="O1103" i="1"/>
  <c r="P1103" i="1"/>
  <c r="Q1103" i="1"/>
  <c r="R1103" i="1"/>
  <c r="S1103" i="1"/>
  <c r="T1103" i="1"/>
  <c r="U1103" i="1"/>
  <c r="V1103" i="1"/>
  <c r="W1103" i="1" s="1"/>
  <c r="N1104" i="1"/>
  <c r="O1104" i="1"/>
  <c r="P1104" i="1"/>
  <c r="Q1104" i="1"/>
  <c r="R1104" i="1"/>
  <c r="S1104" i="1"/>
  <c r="T1104" i="1"/>
  <c r="U1104" i="1"/>
  <c r="V1104" i="1"/>
  <c r="W1104" i="1" s="1"/>
  <c r="N1105" i="1"/>
  <c r="O1105" i="1"/>
  <c r="P1105" i="1"/>
  <c r="Q1105" i="1"/>
  <c r="R1105" i="1"/>
  <c r="S1105" i="1"/>
  <c r="T1105" i="1"/>
  <c r="U1105" i="1"/>
  <c r="V1105" i="1"/>
  <c r="W1105" i="1" s="1"/>
  <c r="N1106" i="1"/>
  <c r="O1106" i="1"/>
  <c r="P1106" i="1"/>
  <c r="Q1106" i="1"/>
  <c r="R1106" i="1"/>
  <c r="S1106" i="1"/>
  <c r="T1106" i="1"/>
  <c r="U1106" i="1"/>
  <c r="V1106" i="1"/>
  <c r="W1106" i="1" s="1"/>
  <c r="N1107" i="1"/>
  <c r="O1107" i="1"/>
  <c r="P1107" i="1"/>
  <c r="Q1107" i="1"/>
  <c r="R1107" i="1"/>
  <c r="S1107" i="1"/>
  <c r="T1107" i="1"/>
  <c r="U1107" i="1"/>
  <c r="V1107" i="1"/>
  <c r="W1107" i="1" s="1"/>
  <c r="N1108" i="1"/>
  <c r="O1108" i="1"/>
  <c r="P1108" i="1"/>
  <c r="Q1108" i="1"/>
  <c r="R1108" i="1"/>
  <c r="S1108" i="1"/>
  <c r="T1108" i="1"/>
  <c r="U1108" i="1"/>
  <c r="V1108" i="1"/>
  <c r="W1108" i="1" s="1"/>
  <c r="N1109" i="1"/>
  <c r="O1109" i="1"/>
  <c r="P1109" i="1"/>
  <c r="Q1109" i="1"/>
  <c r="R1109" i="1"/>
  <c r="S1109" i="1"/>
  <c r="T1109" i="1"/>
  <c r="U1109" i="1"/>
  <c r="V1109" i="1"/>
  <c r="W1109" i="1" s="1"/>
  <c r="N1110" i="1"/>
  <c r="O1110" i="1"/>
  <c r="P1110" i="1"/>
  <c r="Q1110" i="1"/>
  <c r="R1110" i="1"/>
  <c r="S1110" i="1"/>
  <c r="T1110" i="1"/>
  <c r="U1110" i="1"/>
  <c r="V1110" i="1"/>
  <c r="W1110" i="1" s="1"/>
  <c r="N1111" i="1"/>
  <c r="O1111" i="1"/>
  <c r="P1111" i="1"/>
  <c r="Q1111" i="1"/>
  <c r="R1111" i="1"/>
  <c r="S1111" i="1"/>
  <c r="T1111" i="1"/>
  <c r="U1111" i="1"/>
  <c r="V1111" i="1"/>
  <c r="W1111" i="1" s="1"/>
  <c r="N1112" i="1"/>
  <c r="O1112" i="1"/>
  <c r="P1112" i="1"/>
  <c r="Q1112" i="1"/>
  <c r="R1112" i="1"/>
  <c r="S1112" i="1"/>
  <c r="T1112" i="1"/>
  <c r="U1112" i="1"/>
  <c r="V1112" i="1"/>
  <c r="W1112" i="1" s="1"/>
  <c r="N1113" i="1"/>
  <c r="O1113" i="1"/>
  <c r="P1113" i="1"/>
  <c r="Q1113" i="1"/>
  <c r="R1113" i="1"/>
  <c r="S1113" i="1"/>
  <c r="T1113" i="1"/>
  <c r="U1113" i="1"/>
  <c r="V1113" i="1"/>
  <c r="W1113" i="1" s="1"/>
  <c r="N1114" i="1"/>
  <c r="O1114" i="1"/>
  <c r="P1114" i="1"/>
  <c r="Q1114" i="1"/>
  <c r="R1114" i="1"/>
  <c r="S1114" i="1"/>
  <c r="T1114" i="1"/>
  <c r="U1114" i="1"/>
  <c r="V1114" i="1"/>
  <c r="W1114" i="1" s="1"/>
  <c r="N1115" i="1"/>
  <c r="O1115" i="1"/>
  <c r="P1115" i="1"/>
  <c r="Q1115" i="1"/>
  <c r="R1115" i="1"/>
  <c r="S1115" i="1"/>
  <c r="T1115" i="1"/>
  <c r="U1115" i="1"/>
  <c r="V1115" i="1"/>
  <c r="W1115" i="1" s="1"/>
  <c r="N1116" i="1"/>
  <c r="O1116" i="1"/>
  <c r="P1116" i="1"/>
  <c r="Q1116" i="1"/>
  <c r="R1116" i="1"/>
  <c r="S1116" i="1"/>
  <c r="T1116" i="1"/>
  <c r="U1116" i="1"/>
  <c r="V1116" i="1"/>
  <c r="W1116" i="1" s="1"/>
  <c r="N1117" i="1"/>
  <c r="O1117" i="1"/>
  <c r="P1117" i="1"/>
  <c r="Q1117" i="1"/>
  <c r="R1117" i="1"/>
  <c r="S1117" i="1"/>
  <c r="T1117" i="1"/>
  <c r="U1117" i="1"/>
  <c r="V1117" i="1"/>
  <c r="W1117" i="1" s="1"/>
  <c r="N1118" i="1"/>
  <c r="O1118" i="1"/>
  <c r="P1118" i="1"/>
  <c r="Q1118" i="1"/>
  <c r="R1118" i="1"/>
  <c r="S1118" i="1"/>
  <c r="T1118" i="1"/>
  <c r="U1118" i="1"/>
  <c r="V1118" i="1"/>
  <c r="W1118" i="1" s="1"/>
  <c r="N1119" i="1"/>
  <c r="O1119" i="1"/>
  <c r="P1119" i="1"/>
  <c r="Q1119" i="1"/>
  <c r="R1119" i="1"/>
  <c r="S1119" i="1"/>
  <c r="T1119" i="1"/>
  <c r="U1119" i="1"/>
  <c r="V1119" i="1"/>
  <c r="W1119" i="1" s="1"/>
  <c r="N1120" i="1"/>
  <c r="O1120" i="1"/>
  <c r="P1120" i="1"/>
  <c r="Q1120" i="1"/>
  <c r="R1120" i="1"/>
  <c r="S1120" i="1"/>
  <c r="T1120" i="1"/>
  <c r="U1120" i="1"/>
  <c r="V1120" i="1"/>
  <c r="W1120" i="1" s="1"/>
  <c r="N1121" i="1"/>
  <c r="O1121" i="1"/>
  <c r="P1121" i="1"/>
  <c r="Q1121" i="1"/>
  <c r="R1121" i="1"/>
  <c r="S1121" i="1"/>
  <c r="T1121" i="1"/>
  <c r="U1121" i="1"/>
  <c r="V1121" i="1"/>
  <c r="W1121" i="1" s="1"/>
  <c r="N1122" i="1"/>
  <c r="O1122" i="1"/>
  <c r="P1122" i="1"/>
  <c r="Q1122" i="1"/>
  <c r="R1122" i="1"/>
  <c r="S1122" i="1"/>
  <c r="T1122" i="1"/>
  <c r="U1122" i="1"/>
  <c r="V1122" i="1"/>
  <c r="W1122" i="1" s="1"/>
  <c r="N1123" i="1"/>
  <c r="O1123" i="1"/>
  <c r="P1123" i="1"/>
  <c r="Q1123" i="1"/>
  <c r="R1123" i="1"/>
  <c r="S1123" i="1"/>
  <c r="T1123" i="1"/>
  <c r="U1123" i="1"/>
  <c r="V1123" i="1"/>
  <c r="W1123" i="1" s="1"/>
  <c r="N1124" i="1"/>
  <c r="O1124" i="1"/>
  <c r="P1124" i="1"/>
  <c r="Q1124" i="1"/>
  <c r="R1124" i="1"/>
  <c r="S1124" i="1"/>
  <c r="T1124" i="1"/>
  <c r="U1124" i="1"/>
  <c r="V1124" i="1"/>
  <c r="W1124" i="1" s="1"/>
  <c r="N1125" i="1"/>
  <c r="O1125" i="1"/>
  <c r="P1125" i="1"/>
  <c r="Q1125" i="1"/>
  <c r="R1125" i="1"/>
  <c r="S1125" i="1"/>
  <c r="T1125" i="1"/>
  <c r="U1125" i="1"/>
  <c r="V1125" i="1"/>
  <c r="W1125" i="1" s="1"/>
  <c r="N1126" i="1"/>
  <c r="O1126" i="1"/>
  <c r="P1126" i="1"/>
  <c r="Q1126" i="1"/>
  <c r="R1126" i="1"/>
  <c r="S1126" i="1"/>
  <c r="T1126" i="1"/>
  <c r="U1126" i="1"/>
  <c r="V1126" i="1"/>
  <c r="W1126" i="1" s="1"/>
  <c r="N1127" i="1"/>
  <c r="O1127" i="1"/>
  <c r="P1127" i="1"/>
  <c r="Q1127" i="1"/>
  <c r="R1127" i="1"/>
  <c r="S1127" i="1"/>
  <c r="T1127" i="1"/>
  <c r="U1127" i="1"/>
  <c r="V1127" i="1"/>
  <c r="W1127" i="1" s="1"/>
  <c r="N1128" i="1"/>
  <c r="O1128" i="1"/>
  <c r="P1128" i="1"/>
  <c r="Q1128" i="1"/>
  <c r="R1128" i="1"/>
  <c r="S1128" i="1"/>
  <c r="T1128" i="1"/>
  <c r="U1128" i="1"/>
  <c r="V1128" i="1"/>
  <c r="W1128" i="1" s="1"/>
  <c r="N1129" i="1"/>
  <c r="O1129" i="1"/>
  <c r="P1129" i="1"/>
  <c r="Q1129" i="1"/>
  <c r="R1129" i="1"/>
  <c r="S1129" i="1"/>
  <c r="T1129" i="1"/>
  <c r="U1129" i="1"/>
  <c r="V1129" i="1"/>
  <c r="W1129" i="1" s="1"/>
  <c r="N1130" i="1"/>
  <c r="O1130" i="1"/>
  <c r="P1130" i="1"/>
  <c r="Q1130" i="1"/>
  <c r="R1130" i="1"/>
  <c r="S1130" i="1"/>
  <c r="T1130" i="1"/>
  <c r="U1130" i="1"/>
  <c r="V1130" i="1"/>
  <c r="W1130" i="1" s="1"/>
  <c r="N1131" i="1"/>
  <c r="O1131" i="1"/>
  <c r="P1131" i="1"/>
  <c r="Q1131" i="1"/>
  <c r="R1131" i="1"/>
  <c r="S1131" i="1"/>
  <c r="T1131" i="1"/>
  <c r="U1131" i="1"/>
  <c r="V1131" i="1"/>
  <c r="W1131" i="1" s="1"/>
  <c r="N1132" i="1"/>
  <c r="O1132" i="1"/>
  <c r="P1132" i="1"/>
  <c r="Q1132" i="1"/>
  <c r="R1132" i="1"/>
  <c r="S1132" i="1"/>
  <c r="T1132" i="1"/>
  <c r="U1132" i="1"/>
  <c r="V1132" i="1"/>
  <c r="W1132" i="1" s="1"/>
  <c r="N1133" i="1"/>
  <c r="O1133" i="1"/>
  <c r="P1133" i="1"/>
  <c r="Q1133" i="1"/>
  <c r="R1133" i="1"/>
  <c r="S1133" i="1"/>
  <c r="T1133" i="1"/>
  <c r="U1133" i="1"/>
  <c r="V1133" i="1"/>
  <c r="W1133" i="1" s="1"/>
  <c r="N1134" i="1"/>
  <c r="O1134" i="1"/>
  <c r="P1134" i="1"/>
  <c r="Q1134" i="1"/>
  <c r="R1134" i="1"/>
  <c r="S1134" i="1"/>
  <c r="T1134" i="1"/>
  <c r="U1134" i="1"/>
  <c r="V1134" i="1"/>
  <c r="W1134" i="1" s="1"/>
  <c r="N1135" i="1"/>
  <c r="O1135" i="1"/>
  <c r="P1135" i="1"/>
  <c r="Q1135" i="1"/>
  <c r="R1135" i="1"/>
  <c r="S1135" i="1"/>
  <c r="T1135" i="1"/>
  <c r="U1135" i="1"/>
  <c r="V1135" i="1"/>
  <c r="W1135" i="1" s="1"/>
  <c r="N1136" i="1"/>
  <c r="O1136" i="1"/>
  <c r="P1136" i="1"/>
  <c r="Q1136" i="1"/>
  <c r="R1136" i="1"/>
  <c r="S1136" i="1"/>
  <c r="T1136" i="1"/>
  <c r="U1136" i="1"/>
  <c r="V1136" i="1"/>
  <c r="W1136" i="1" s="1"/>
  <c r="N1137" i="1"/>
  <c r="O1137" i="1"/>
  <c r="P1137" i="1"/>
  <c r="Q1137" i="1"/>
  <c r="R1137" i="1"/>
  <c r="S1137" i="1"/>
  <c r="T1137" i="1"/>
  <c r="U1137" i="1"/>
  <c r="V1137" i="1"/>
  <c r="W1137" i="1" s="1"/>
  <c r="N1138" i="1"/>
  <c r="O1138" i="1"/>
  <c r="P1138" i="1"/>
  <c r="Q1138" i="1"/>
  <c r="R1138" i="1"/>
  <c r="S1138" i="1"/>
  <c r="T1138" i="1"/>
  <c r="U1138" i="1"/>
  <c r="V1138" i="1"/>
  <c r="W1138" i="1" s="1"/>
  <c r="N1139" i="1"/>
  <c r="O1139" i="1"/>
  <c r="P1139" i="1"/>
  <c r="Q1139" i="1"/>
  <c r="R1139" i="1"/>
  <c r="S1139" i="1"/>
  <c r="T1139" i="1"/>
  <c r="U1139" i="1"/>
  <c r="V1139" i="1"/>
  <c r="W1139" i="1" s="1"/>
  <c r="N1140" i="1"/>
  <c r="O1140" i="1"/>
  <c r="P1140" i="1"/>
  <c r="Q1140" i="1"/>
  <c r="R1140" i="1"/>
  <c r="S1140" i="1"/>
  <c r="T1140" i="1"/>
  <c r="U1140" i="1"/>
  <c r="V1140" i="1"/>
  <c r="W1140" i="1" s="1"/>
  <c r="N1141" i="1"/>
  <c r="O1141" i="1"/>
  <c r="P1141" i="1"/>
  <c r="Q1141" i="1"/>
  <c r="R1141" i="1"/>
  <c r="S1141" i="1"/>
  <c r="T1141" i="1"/>
  <c r="U1141" i="1"/>
  <c r="V1141" i="1"/>
  <c r="W1141" i="1" s="1"/>
  <c r="N1142" i="1"/>
  <c r="O1142" i="1"/>
  <c r="P1142" i="1"/>
  <c r="Q1142" i="1"/>
  <c r="R1142" i="1"/>
  <c r="S1142" i="1"/>
  <c r="T1142" i="1"/>
  <c r="U1142" i="1"/>
  <c r="V1142" i="1"/>
  <c r="W1142" i="1" s="1"/>
  <c r="N1143" i="1"/>
  <c r="O1143" i="1"/>
  <c r="P1143" i="1"/>
  <c r="Q1143" i="1"/>
  <c r="R1143" i="1"/>
  <c r="S1143" i="1"/>
  <c r="T1143" i="1"/>
  <c r="U1143" i="1"/>
  <c r="V1143" i="1"/>
  <c r="W1143" i="1" s="1"/>
  <c r="N1144" i="1"/>
  <c r="O1144" i="1"/>
  <c r="P1144" i="1"/>
  <c r="Q1144" i="1"/>
  <c r="R1144" i="1"/>
  <c r="S1144" i="1"/>
  <c r="T1144" i="1"/>
  <c r="U1144" i="1"/>
  <c r="V1144" i="1"/>
  <c r="W1144" i="1" s="1"/>
  <c r="N1145" i="1"/>
  <c r="O1145" i="1"/>
  <c r="P1145" i="1"/>
  <c r="Q1145" i="1"/>
  <c r="R1145" i="1"/>
  <c r="S1145" i="1"/>
  <c r="T1145" i="1"/>
  <c r="U1145" i="1"/>
  <c r="V1145" i="1"/>
  <c r="W1145" i="1" s="1"/>
  <c r="N1146" i="1"/>
  <c r="O1146" i="1"/>
  <c r="P1146" i="1"/>
  <c r="Q1146" i="1"/>
  <c r="R1146" i="1"/>
  <c r="S1146" i="1"/>
  <c r="T1146" i="1"/>
  <c r="U1146" i="1"/>
  <c r="V1146" i="1"/>
  <c r="W1146" i="1" s="1"/>
  <c r="N1147" i="1"/>
  <c r="O1147" i="1"/>
  <c r="P1147" i="1"/>
  <c r="Q1147" i="1"/>
  <c r="R1147" i="1"/>
  <c r="S1147" i="1"/>
  <c r="T1147" i="1"/>
  <c r="U1147" i="1"/>
  <c r="V1147" i="1"/>
  <c r="W1147" i="1" s="1"/>
  <c r="N1148" i="1"/>
  <c r="O1148" i="1"/>
  <c r="P1148" i="1"/>
  <c r="Q1148" i="1"/>
  <c r="R1148" i="1"/>
  <c r="S1148" i="1"/>
  <c r="T1148" i="1"/>
  <c r="U1148" i="1"/>
  <c r="V1148" i="1"/>
  <c r="W1148" i="1" s="1"/>
  <c r="N1149" i="1"/>
  <c r="O1149" i="1"/>
  <c r="P1149" i="1"/>
  <c r="Q1149" i="1"/>
  <c r="R1149" i="1"/>
  <c r="S1149" i="1"/>
  <c r="T1149" i="1"/>
  <c r="U1149" i="1"/>
  <c r="V1149" i="1"/>
  <c r="W1149" i="1" s="1"/>
  <c r="N1150" i="1"/>
  <c r="O1150" i="1"/>
  <c r="P1150" i="1"/>
  <c r="Q1150" i="1"/>
  <c r="R1150" i="1"/>
  <c r="S1150" i="1"/>
  <c r="T1150" i="1"/>
  <c r="U1150" i="1"/>
  <c r="V1150" i="1"/>
  <c r="W1150" i="1" s="1"/>
  <c r="N1151" i="1"/>
  <c r="O1151" i="1"/>
  <c r="P1151" i="1"/>
  <c r="Q1151" i="1"/>
  <c r="R1151" i="1"/>
  <c r="S1151" i="1"/>
  <c r="T1151" i="1"/>
  <c r="U1151" i="1"/>
  <c r="V1151" i="1"/>
  <c r="W1151" i="1" s="1"/>
  <c r="N1152" i="1"/>
  <c r="O1152" i="1"/>
  <c r="P1152" i="1"/>
  <c r="Q1152" i="1"/>
  <c r="R1152" i="1"/>
  <c r="S1152" i="1"/>
  <c r="T1152" i="1"/>
  <c r="U1152" i="1"/>
  <c r="V1152" i="1"/>
  <c r="W1152" i="1" s="1"/>
  <c r="N1153" i="1"/>
  <c r="O1153" i="1"/>
  <c r="P1153" i="1"/>
  <c r="Q1153" i="1"/>
  <c r="R1153" i="1"/>
  <c r="S1153" i="1"/>
  <c r="T1153" i="1"/>
  <c r="U1153" i="1"/>
  <c r="V1153" i="1"/>
  <c r="W1153" i="1" s="1"/>
  <c r="N1154" i="1"/>
  <c r="O1154" i="1"/>
  <c r="P1154" i="1"/>
  <c r="Q1154" i="1"/>
  <c r="R1154" i="1"/>
  <c r="S1154" i="1"/>
  <c r="T1154" i="1"/>
  <c r="U1154" i="1"/>
  <c r="V1154" i="1"/>
  <c r="W1154" i="1" s="1"/>
  <c r="N1155" i="1"/>
  <c r="O1155" i="1"/>
  <c r="P1155" i="1"/>
  <c r="Q1155" i="1"/>
  <c r="R1155" i="1"/>
  <c r="S1155" i="1"/>
  <c r="T1155" i="1"/>
  <c r="U1155" i="1"/>
  <c r="V1155" i="1"/>
  <c r="W1155" i="1" s="1"/>
  <c r="N1156" i="1"/>
  <c r="O1156" i="1"/>
  <c r="P1156" i="1"/>
  <c r="Q1156" i="1"/>
  <c r="R1156" i="1"/>
  <c r="S1156" i="1"/>
  <c r="T1156" i="1"/>
  <c r="U1156" i="1"/>
  <c r="V1156" i="1"/>
  <c r="W1156" i="1" s="1"/>
  <c r="N1157" i="1"/>
  <c r="O1157" i="1"/>
  <c r="P1157" i="1"/>
  <c r="Q1157" i="1"/>
  <c r="R1157" i="1"/>
  <c r="S1157" i="1"/>
  <c r="T1157" i="1"/>
  <c r="U1157" i="1"/>
  <c r="V1157" i="1"/>
  <c r="W1157" i="1" s="1"/>
  <c r="N1158" i="1"/>
  <c r="O1158" i="1"/>
  <c r="P1158" i="1"/>
  <c r="Q1158" i="1"/>
  <c r="R1158" i="1"/>
  <c r="S1158" i="1"/>
  <c r="T1158" i="1"/>
  <c r="U1158" i="1"/>
  <c r="V1158" i="1"/>
  <c r="W1158" i="1" s="1"/>
  <c r="N1159" i="1"/>
  <c r="O1159" i="1"/>
  <c r="P1159" i="1"/>
  <c r="Q1159" i="1"/>
  <c r="R1159" i="1"/>
  <c r="S1159" i="1"/>
  <c r="T1159" i="1"/>
  <c r="U1159" i="1"/>
  <c r="V1159" i="1"/>
  <c r="W1159" i="1" s="1"/>
  <c r="N1160" i="1"/>
  <c r="O1160" i="1"/>
  <c r="P1160" i="1"/>
  <c r="Q1160" i="1"/>
  <c r="R1160" i="1"/>
  <c r="S1160" i="1"/>
  <c r="T1160" i="1"/>
  <c r="U1160" i="1"/>
  <c r="V1160" i="1"/>
  <c r="W1160" i="1" s="1"/>
  <c r="N1161" i="1"/>
  <c r="O1161" i="1"/>
  <c r="P1161" i="1"/>
  <c r="Q1161" i="1"/>
  <c r="R1161" i="1"/>
  <c r="S1161" i="1"/>
  <c r="T1161" i="1"/>
  <c r="U1161" i="1"/>
  <c r="V1161" i="1"/>
  <c r="W1161" i="1" s="1"/>
  <c r="N1162" i="1"/>
  <c r="O1162" i="1"/>
  <c r="P1162" i="1"/>
  <c r="Q1162" i="1"/>
  <c r="R1162" i="1"/>
  <c r="S1162" i="1"/>
  <c r="T1162" i="1"/>
  <c r="U1162" i="1"/>
  <c r="V1162" i="1"/>
  <c r="W1162" i="1" s="1"/>
  <c r="N1163" i="1"/>
  <c r="O1163" i="1"/>
  <c r="P1163" i="1"/>
  <c r="Q1163" i="1"/>
  <c r="R1163" i="1"/>
  <c r="S1163" i="1"/>
  <c r="T1163" i="1"/>
  <c r="U1163" i="1"/>
  <c r="V1163" i="1"/>
  <c r="W1163" i="1" s="1"/>
  <c r="N1164" i="1"/>
  <c r="O1164" i="1"/>
  <c r="P1164" i="1"/>
  <c r="Q1164" i="1"/>
  <c r="R1164" i="1"/>
  <c r="S1164" i="1"/>
  <c r="T1164" i="1"/>
  <c r="U1164" i="1"/>
  <c r="V1164" i="1"/>
  <c r="W1164" i="1" s="1"/>
  <c r="N1165" i="1"/>
  <c r="O1165" i="1"/>
  <c r="P1165" i="1"/>
  <c r="Q1165" i="1"/>
  <c r="R1165" i="1"/>
  <c r="S1165" i="1"/>
  <c r="T1165" i="1"/>
  <c r="U1165" i="1"/>
  <c r="V1165" i="1"/>
  <c r="W1165" i="1" s="1"/>
  <c r="N1166" i="1"/>
  <c r="O1166" i="1"/>
  <c r="P1166" i="1"/>
  <c r="Q1166" i="1"/>
  <c r="R1166" i="1"/>
  <c r="S1166" i="1"/>
  <c r="T1166" i="1"/>
  <c r="U1166" i="1"/>
  <c r="V1166" i="1"/>
  <c r="W1166" i="1" s="1"/>
  <c r="N1167" i="1"/>
  <c r="O1167" i="1"/>
  <c r="P1167" i="1"/>
  <c r="Q1167" i="1"/>
  <c r="R1167" i="1"/>
  <c r="S1167" i="1"/>
  <c r="T1167" i="1"/>
  <c r="U1167" i="1"/>
  <c r="V1167" i="1"/>
  <c r="W1167" i="1" s="1"/>
  <c r="N1168" i="1"/>
  <c r="O1168" i="1"/>
  <c r="P1168" i="1"/>
  <c r="Q1168" i="1"/>
  <c r="R1168" i="1"/>
  <c r="S1168" i="1"/>
  <c r="T1168" i="1"/>
  <c r="U1168" i="1"/>
  <c r="V1168" i="1"/>
  <c r="W1168" i="1" s="1"/>
  <c r="N1169" i="1"/>
  <c r="O1169" i="1"/>
  <c r="P1169" i="1"/>
  <c r="Q1169" i="1"/>
  <c r="R1169" i="1"/>
  <c r="S1169" i="1"/>
  <c r="T1169" i="1"/>
  <c r="U1169" i="1"/>
  <c r="V1169" i="1"/>
  <c r="W1169" i="1" s="1"/>
  <c r="N1170" i="1"/>
  <c r="O1170" i="1"/>
  <c r="P1170" i="1"/>
  <c r="Q1170" i="1"/>
  <c r="R1170" i="1"/>
  <c r="S1170" i="1"/>
  <c r="T1170" i="1"/>
  <c r="U1170" i="1"/>
  <c r="V1170" i="1"/>
  <c r="W1170" i="1" s="1"/>
  <c r="N1171" i="1"/>
  <c r="O1171" i="1"/>
  <c r="P1171" i="1"/>
  <c r="Q1171" i="1"/>
  <c r="R1171" i="1"/>
  <c r="S1171" i="1"/>
  <c r="T1171" i="1"/>
  <c r="U1171" i="1"/>
  <c r="V1171" i="1"/>
  <c r="W1171" i="1" s="1"/>
  <c r="N1172" i="1"/>
  <c r="O1172" i="1"/>
  <c r="P1172" i="1"/>
  <c r="Q1172" i="1"/>
  <c r="R1172" i="1"/>
  <c r="S1172" i="1"/>
  <c r="T1172" i="1"/>
  <c r="U1172" i="1"/>
  <c r="V1172" i="1"/>
  <c r="W1172" i="1" s="1"/>
  <c r="N1173" i="1"/>
  <c r="O1173" i="1"/>
  <c r="P1173" i="1"/>
  <c r="Q1173" i="1"/>
  <c r="R1173" i="1"/>
  <c r="S1173" i="1"/>
  <c r="T1173" i="1"/>
  <c r="U1173" i="1"/>
  <c r="V1173" i="1"/>
  <c r="W1173" i="1" s="1"/>
  <c r="N1174" i="1"/>
  <c r="O1174" i="1"/>
  <c r="P1174" i="1"/>
  <c r="Q1174" i="1"/>
  <c r="R1174" i="1"/>
  <c r="S1174" i="1"/>
  <c r="T1174" i="1"/>
  <c r="U1174" i="1"/>
  <c r="V1174" i="1"/>
  <c r="W1174" i="1" s="1"/>
  <c r="N1175" i="1"/>
  <c r="O1175" i="1"/>
  <c r="P1175" i="1"/>
  <c r="Q1175" i="1"/>
  <c r="R1175" i="1"/>
  <c r="S1175" i="1"/>
  <c r="T1175" i="1"/>
  <c r="U1175" i="1"/>
  <c r="V1175" i="1"/>
  <c r="W1175" i="1" s="1"/>
  <c r="N1176" i="1"/>
  <c r="O1176" i="1"/>
  <c r="P1176" i="1"/>
  <c r="Q1176" i="1"/>
  <c r="R1176" i="1"/>
  <c r="S1176" i="1"/>
  <c r="T1176" i="1"/>
  <c r="U1176" i="1"/>
  <c r="V1176" i="1"/>
  <c r="W1176" i="1" s="1"/>
  <c r="N1177" i="1"/>
  <c r="O1177" i="1"/>
  <c r="P1177" i="1"/>
  <c r="Q1177" i="1"/>
  <c r="R1177" i="1"/>
  <c r="S1177" i="1"/>
  <c r="T1177" i="1"/>
  <c r="U1177" i="1"/>
  <c r="V1177" i="1"/>
  <c r="W1177" i="1" s="1"/>
  <c r="N1178" i="1"/>
  <c r="O1178" i="1"/>
  <c r="P1178" i="1"/>
  <c r="Q1178" i="1"/>
  <c r="R1178" i="1"/>
  <c r="S1178" i="1"/>
  <c r="T1178" i="1"/>
  <c r="U1178" i="1"/>
  <c r="V1178" i="1"/>
  <c r="W1178" i="1" s="1"/>
  <c r="N1179" i="1"/>
  <c r="O1179" i="1"/>
  <c r="P1179" i="1"/>
  <c r="Q1179" i="1"/>
  <c r="R1179" i="1"/>
  <c r="S1179" i="1"/>
  <c r="T1179" i="1"/>
  <c r="U1179" i="1"/>
  <c r="V1179" i="1"/>
  <c r="W1179" i="1" s="1"/>
  <c r="N1180" i="1"/>
  <c r="O1180" i="1"/>
  <c r="P1180" i="1"/>
  <c r="Q1180" i="1"/>
  <c r="R1180" i="1"/>
  <c r="S1180" i="1"/>
  <c r="T1180" i="1"/>
  <c r="U1180" i="1"/>
  <c r="V1180" i="1"/>
  <c r="W1180" i="1" s="1"/>
  <c r="N1181" i="1"/>
  <c r="O1181" i="1"/>
  <c r="P1181" i="1"/>
  <c r="Q1181" i="1"/>
  <c r="R1181" i="1"/>
  <c r="S1181" i="1"/>
  <c r="T1181" i="1"/>
  <c r="U1181" i="1"/>
  <c r="V1181" i="1"/>
  <c r="W1181" i="1" s="1"/>
  <c r="N1182" i="1"/>
  <c r="O1182" i="1"/>
  <c r="P1182" i="1"/>
  <c r="Q1182" i="1"/>
  <c r="R1182" i="1"/>
  <c r="S1182" i="1"/>
  <c r="T1182" i="1"/>
  <c r="U1182" i="1"/>
  <c r="V1182" i="1"/>
  <c r="W1182" i="1" s="1"/>
  <c r="N1183" i="1"/>
  <c r="O1183" i="1"/>
  <c r="P1183" i="1"/>
  <c r="Q1183" i="1"/>
  <c r="R1183" i="1"/>
  <c r="S1183" i="1"/>
  <c r="T1183" i="1"/>
  <c r="U1183" i="1"/>
  <c r="V1183" i="1"/>
  <c r="W1183" i="1" s="1"/>
  <c r="N1184" i="1"/>
  <c r="O1184" i="1"/>
  <c r="P1184" i="1"/>
  <c r="Q1184" i="1"/>
  <c r="R1184" i="1"/>
  <c r="S1184" i="1"/>
  <c r="T1184" i="1"/>
  <c r="U1184" i="1"/>
  <c r="V1184" i="1"/>
  <c r="W1184" i="1" s="1"/>
  <c r="N1185" i="1"/>
  <c r="O1185" i="1"/>
  <c r="P1185" i="1"/>
  <c r="Q1185" i="1"/>
  <c r="R1185" i="1"/>
  <c r="S1185" i="1"/>
  <c r="T1185" i="1"/>
  <c r="U1185" i="1"/>
  <c r="V1185" i="1"/>
  <c r="W1185" i="1" s="1"/>
  <c r="N1186" i="1"/>
  <c r="O1186" i="1"/>
  <c r="P1186" i="1"/>
  <c r="Q1186" i="1"/>
  <c r="R1186" i="1"/>
  <c r="S1186" i="1"/>
  <c r="T1186" i="1"/>
  <c r="U1186" i="1"/>
  <c r="V1186" i="1"/>
  <c r="W1186" i="1" s="1"/>
  <c r="N1187" i="1"/>
  <c r="O1187" i="1"/>
  <c r="P1187" i="1"/>
  <c r="Q1187" i="1"/>
  <c r="R1187" i="1"/>
  <c r="S1187" i="1"/>
  <c r="T1187" i="1"/>
  <c r="U1187" i="1"/>
  <c r="V1187" i="1"/>
  <c r="W1187" i="1" s="1"/>
  <c r="N1188" i="1"/>
  <c r="O1188" i="1"/>
  <c r="P1188" i="1"/>
  <c r="Q1188" i="1"/>
  <c r="R1188" i="1"/>
  <c r="S1188" i="1"/>
  <c r="T1188" i="1"/>
  <c r="U1188" i="1"/>
  <c r="V1188" i="1"/>
  <c r="W1188" i="1" s="1"/>
  <c r="N1189" i="1"/>
  <c r="O1189" i="1"/>
  <c r="P1189" i="1"/>
  <c r="Q1189" i="1"/>
  <c r="R1189" i="1"/>
  <c r="S1189" i="1"/>
  <c r="T1189" i="1"/>
  <c r="U1189" i="1"/>
  <c r="V1189" i="1"/>
  <c r="W1189" i="1" s="1"/>
  <c r="N1190" i="1"/>
  <c r="O1190" i="1"/>
  <c r="P1190" i="1"/>
  <c r="Q1190" i="1"/>
  <c r="R1190" i="1"/>
  <c r="S1190" i="1"/>
  <c r="T1190" i="1"/>
  <c r="U1190" i="1"/>
  <c r="V1190" i="1"/>
  <c r="W1190" i="1" s="1"/>
  <c r="N1191" i="1"/>
  <c r="O1191" i="1"/>
  <c r="P1191" i="1"/>
  <c r="Q1191" i="1"/>
  <c r="R1191" i="1"/>
  <c r="S1191" i="1"/>
  <c r="T1191" i="1"/>
  <c r="U1191" i="1"/>
  <c r="V1191" i="1"/>
  <c r="W1191" i="1" s="1"/>
  <c r="N1192" i="1"/>
  <c r="O1192" i="1"/>
  <c r="P1192" i="1"/>
  <c r="Q1192" i="1"/>
  <c r="R1192" i="1"/>
  <c r="S1192" i="1"/>
  <c r="T1192" i="1"/>
  <c r="U1192" i="1"/>
  <c r="V1192" i="1"/>
  <c r="W1192" i="1" s="1"/>
  <c r="N1193" i="1"/>
  <c r="O1193" i="1"/>
  <c r="P1193" i="1"/>
  <c r="Q1193" i="1"/>
  <c r="R1193" i="1"/>
  <c r="S1193" i="1"/>
  <c r="T1193" i="1"/>
  <c r="U1193" i="1"/>
  <c r="V1193" i="1"/>
  <c r="W1193" i="1" s="1"/>
  <c r="N1194" i="1"/>
  <c r="O1194" i="1"/>
  <c r="P1194" i="1"/>
  <c r="Q1194" i="1"/>
  <c r="R1194" i="1"/>
  <c r="S1194" i="1"/>
  <c r="T1194" i="1"/>
  <c r="U1194" i="1"/>
  <c r="V1194" i="1"/>
  <c r="W1194" i="1" s="1"/>
  <c r="N1195" i="1"/>
  <c r="O1195" i="1"/>
  <c r="P1195" i="1"/>
  <c r="Q1195" i="1"/>
  <c r="R1195" i="1"/>
  <c r="S1195" i="1"/>
  <c r="T1195" i="1"/>
  <c r="U1195" i="1"/>
  <c r="V1195" i="1"/>
  <c r="W1195" i="1" s="1"/>
  <c r="N1196" i="1"/>
  <c r="O1196" i="1"/>
  <c r="P1196" i="1"/>
  <c r="Q1196" i="1"/>
  <c r="R1196" i="1"/>
  <c r="S1196" i="1"/>
  <c r="T1196" i="1"/>
  <c r="U1196" i="1"/>
  <c r="V1196" i="1"/>
  <c r="W1196" i="1" s="1"/>
  <c r="N1197" i="1"/>
  <c r="O1197" i="1"/>
  <c r="P1197" i="1"/>
  <c r="Q1197" i="1"/>
  <c r="R1197" i="1"/>
  <c r="S1197" i="1"/>
  <c r="T1197" i="1"/>
  <c r="U1197" i="1"/>
  <c r="V1197" i="1"/>
  <c r="W1197" i="1" s="1"/>
  <c r="N1198" i="1"/>
  <c r="O1198" i="1"/>
  <c r="P1198" i="1"/>
  <c r="Q1198" i="1"/>
  <c r="R1198" i="1"/>
  <c r="S1198" i="1"/>
  <c r="T1198" i="1"/>
  <c r="U1198" i="1"/>
  <c r="V1198" i="1"/>
  <c r="W1198" i="1" s="1"/>
  <c r="N1199" i="1"/>
  <c r="O1199" i="1"/>
  <c r="P1199" i="1"/>
  <c r="Q1199" i="1"/>
  <c r="R1199" i="1"/>
  <c r="S1199" i="1"/>
  <c r="T1199" i="1"/>
  <c r="U1199" i="1"/>
  <c r="V1199" i="1"/>
  <c r="W1199" i="1" s="1"/>
  <c r="N1200" i="1"/>
  <c r="O1200" i="1"/>
  <c r="P1200" i="1"/>
  <c r="Q1200" i="1"/>
  <c r="R1200" i="1"/>
  <c r="S1200" i="1"/>
  <c r="T1200" i="1"/>
  <c r="U1200" i="1"/>
  <c r="V1200" i="1"/>
  <c r="W1200" i="1" s="1"/>
  <c r="N1201" i="1"/>
  <c r="O1201" i="1"/>
  <c r="P1201" i="1"/>
  <c r="Q1201" i="1"/>
  <c r="R1201" i="1"/>
  <c r="S1201" i="1"/>
  <c r="T1201" i="1"/>
  <c r="U1201" i="1"/>
  <c r="V1201" i="1"/>
  <c r="W1201" i="1" s="1"/>
  <c r="N1202" i="1"/>
  <c r="O1202" i="1"/>
  <c r="P1202" i="1"/>
  <c r="Q1202" i="1"/>
  <c r="R1202" i="1"/>
  <c r="S1202" i="1"/>
  <c r="T1202" i="1"/>
  <c r="U1202" i="1"/>
  <c r="V1202" i="1"/>
  <c r="W1202" i="1" s="1"/>
  <c r="N1203" i="1"/>
  <c r="O1203" i="1"/>
  <c r="P1203" i="1"/>
  <c r="Q1203" i="1"/>
  <c r="R1203" i="1"/>
  <c r="S1203" i="1"/>
  <c r="T1203" i="1"/>
  <c r="U1203" i="1"/>
  <c r="V1203" i="1"/>
  <c r="W1203" i="1" s="1"/>
  <c r="N1204" i="1"/>
  <c r="O1204" i="1"/>
  <c r="P1204" i="1"/>
  <c r="Q1204" i="1"/>
  <c r="R1204" i="1"/>
  <c r="S1204" i="1"/>
  <c r="T1204" i="1"/>
  <c r="U1204" i="1"/>
  <c r="V1204" i="1"/>
  <c r="W1204" i="1" s="1"/>
  <c r="N1205" i="1"/>
  <c r="O1205" i="1"/>
  <c r="P1205" i="1"/>
  <c r="Q1205" i="1"/>
  <c r="R1205" i="1"/>
  <c r="S1205" i="1"/>
  <c r="T1205" i="1"/>
  <c r="U1205" i="1"/>
  <c r="V1205" i="1"/>
  <c r="W1205" i="1" s="1"/>
  <c r="N1206" i="1"/>
  <c r="O1206" i="1"/>
  <c r="P1206" i="1"/>
  <c r="Q1206" i="1"/>
  <c r="R1206" i="1"/>
  <c r="S1206" i="1"/>
  <c r="T1206" i="1"/>
  <c r="U1206" i="1"/>
  <c r="V1206" i="1"/>
  <c r="W1206" i="1" s="1"/>
  <c r="N1207" i="1"/>
  <c r="O1207" i="1"/>
  <c r="P1207" i="1"/>
  <c r="Q1207" i="1"/>
  <c r="R1207" i="1"/>
  <c r="S1207" i="1"/>
  <c r="T1207" i="1"/>
  <c r="U1207" i="1"/>
  <c r="V1207" i="1"/>
  <c r="W1207" i="1" s="1"/>
  <c r="N1208" i="1"/>
  <c r="O1208" i="1"/>
  <c r="P1208" i="1"/>
  <c r="Q1208" i="1"/>
  <c r="R1208" i="1"/>
  <c r="S1208" i="1"/>
  <c r="T1208" i="1"/>
  <c r="U1208" i="1"/>
  <c r="V1208" i="1"/>
  <c r="W1208" i="1" s="1"/>
  <c r="N1209" i="1"/>
  <c r="O1209" i="1"/>
  <c r="P1209" i="1"/>
  <c r="Q1209" i="1"/>
  <c r="R1209" i="1"/>
  <c r="S1209" i="1"/>
  <c r="T1209" i="1"/>
  <c r="U1209" i="1"/>
  <c r="V1209" i="1"/>
  <c r="W1209" i="1" s="1"/>
  <c r="N1210" i="1"/>
  <c r="O1210" i="1"/>
  <c r="P1210" i="1"/>
  <c r="Q1210" i="1"/>
  <c r="R1210" i="1"/>
  <c r="S1210" i="1"/>
  <c r="T1210" i="1"/>
  <c r="U1210" i="1"/>
  <c r="V1210" i="1"/>
  <c r="W1210" i="1" s="1"/>
  <c r="N1211" i="1"/>
  <c r="O1211" i="1"/>
  <c r="P1211" i="1"/>
  <c r="Q1211" i="1"/>
  <c r="R1211" i="1"/>
  <c r="S1211" i="1"/>
  <c r="T1211" i="1"/>
  <c r="U1211" i="1"/>
  <c r="V1211" i="1"/>
  <c r="W1211" i="1" s="1"/>
  <c r="N1212" i="1"/>
  <c r="O1212" i="1"/>
  <c r="P1212" i="1"/>
  <c r="Q1212" i="1"/>
  <c r="R1212" i="1"/>
  <c r="S1212" i="1"/>
  <c r="T1212" i="1"/>
  <c r="U1212" i="1"/>
  <c r="V1212" i="1"/>
  <c r="W1212" i="1" s="1"/>
  <c r="N1213" i="1"/>
  <c r="O1213" i="1"/>
  <c r="P1213" i="1"/>
  <c r="Q1213" i="1"/>
  <c r="R1213" i="1"/>
  <c r="S1213" i="1"/>
  <c r="T1213" i="1"/>
  <c r="U1213" i="1"/>
  <c r="V1213" i="1"/>
  <c r="W1213" i="1" s="1"/>
  <c r="N1214" i="1"/>
  <c r="O1214" i="1"/>
  <c r="P1214" i="1"/>
  <c r="Q1214" i="1"/>
  <c r="R1214" i="1"/>
  <c r="S1214" i="1"/>
  <c r="T1214" i="1"/>
  <c r="U1214" i="1"/>
  <c r="V1214" i="1"/>
  <c r="W1214" i="1" s="1"/>
  <c r="N1215" i="1"/>
  <c r="O1215" i="1"/>
  <c r="P1215" i="1"/>
  <c r="Q1215" i="1"/>
  <c r="R1215" i="1"/>
  <c r="S1215" i="1"/>
  <c r="T1215" i="1"/>
  <c r="U1215" i="1"/>
  <c r="V1215" i="1"/>
  <c r="W1215" i="1" s="1"/>
  <c r="N1216" i="1"/>
  <c r="O1216" i="1"/>
  <c r="P1216" i="1"/>
  <c r="Q1216" i="1"/>
  <c r="R1216" i="1"/>
  <c r="S1216" i="1"/>
  <c r="T1216" i="1"/>
  <c r="U1216" i="1"/>
  <c r="V1216" i="1"/>
  <c r="W1216" i="1" s="1"/>
  <c r="N1217" i="1"/>
  <c r="O1217" i="1"/>
  <c r="P1217" i="1"/>
  <c r="Q1217" i="1"/>
  <c r="R1217" i="1"/>
  <c r="S1217" i="1"/>
  <c r="T1217" i="1"/>
  <c r="U1217" i="1"/>
  <c r="V1217" i="1"/>
  <c r="W1217" i="1" s="1"/>
  <c r="N1218" i="1"/>
  <c r="O1218" i="1"/>
  <c r="P1218" i="1"/>
  <c r="Q1218" i="1"/>
  <c r="R1218" i="1"/>
  <c r="S1218" i="1"/>
  <c r="T1218" i="1"/>
  <c r="U1218" i="1"/>
  <c r="V1218" i="1"/>
  <c r="W1218" i="1" s="1"/>
  <c r="N1219" i="1"/>
  <c r="O1219" i="1"/>
  <c r="P1219" i="1"/>
  <c r="Q1219" i="1"/>
  <c r="R1219" i="1"/>
  <c r="S1219" i="1"/>
  <c r="T1219" i="1"/>
  <c r="U1219" i="1"/>
  <c r="V1219" i="1"/>
  <c r="W1219" i="1" s="1"/>
  <c r="N1220" i="1"/>
  <c r="O1220" i="1"/>
  <c r="P1220" i="1"/>
  <c r="Q1220" i="1"/>
  <c r="R1220" i="1"/>
  <c r="S1220" i="1"/>
  <c r="T1220" i="1"/>
  <c r="U1220" i="1"/>
  <c r="V1220" i="1"/>
  <c r="W1220" i="1" s="1"/>
  <c r="N1221" i="1"/>
  <c r="O1221" i="1"/>
  <c r="P1221" i="1"/>
  <c r="Q1221" i="1"/>
  <c r="R1221" i="1"/>
  <c r="S1221" i="1"/>
  <c r="T1221" i="1"/>
  <c r="U1221" i="1"/>
  <c r="V1221" i="1"/>
  <c r="W1221" i="1" s="1"/>
  <c r="N1222" i="1"/>
  <c r="O1222" i="1"/>
  <c r="P1222" i="1"/>
  <c r="Q1222" i="1"/>
  <c r="R1222" i="1"/>
  <c r="S1222" i="1"/>
  <c r="T1222" i="1"/>
  <c r="U1222" i="1"/>
  <c r="V1222" i="1"/>
  <c r="W1222" i="1" s="1"/>
  <c r="N1223" i="1"/>
  <c r="O1223" i="1"/>
  <c r="P1223" i="1"/>
  <c r="Q1223" i="1"/>
  <c r="R1223" i="1"/>
  <c r="S1223" i="1"/>
  <c r="T1223" i="1"/>
  <c r="U1223" i="1"/>
  <c r="V1223" i="1"/>
  <c r="W1223" i="1" s="1"/>
  <c r="N1224" i="1"/>
  <c r="O1224" i="1"/>
  <c r="P1224" i="1"/>
  <c r="Q1224" i="1"/>
  <c r="R1224" i="1"/>
  <c r="S1224" i="1"/>
  <c r="T1224" i="1"/>
  <c r="U1224" i="1"/>
  <c r="V1224" i="1"/>
  <c r="W1224" i="1" s="1"/>
  <c r="N1225" i="1"/>
  <c r="O1225" i="1"/>
  <c r="P1225" i="1"/>
  <c r="Q1225" i="1"/>
  <c r="R1225" i="1"/>
  <c r="S1225" i="1"/>
  <c r="T1225" i="1"/>
  <c r="U1225" i="1"/>
  <c r="V1225" i="1"/>
  <c r="W1225" i="1" s="1"/>
  <c r="N1226" i="1"/>
  <c r="O1226" i="1"/>
  <c r="P1226" i="1"/>
  <c r="Q1226" i="1"/>
  <c r="R1226" i="1"/>
  <c r="S1226" i="1"/>
  <c r="T1226" i="1"/>
  <c r="U1226" i="1"/>
  <c r="V1226" i="1"/>
  <c r="W1226" i="1" s="1"/>
  <c r="N1227" i="1"/>
  <c r="O1227" i="1"/>
  <c r="P1227" i="1"/>
  <c r="Q1227" i="1"/>
  <c r="R1227" i="1"/>
  <c r="S1227" i="1"/>
  <c r="T1227" i="1"/>
  <c r="U1227" i="1"/>
  <c r="V1227" i="1"/>
  <c r="W1227" i="1" s="1"/>
  <c r="N1228" i="1"/>
  <c r="O1228" i="1"/>
  <c r="P1228" i="1"/>
  <c r="Q1228" i="1"/>
  <c r="R1228" i="1"/>
  <c r="S1228" i="1"/>
  <c r="T1228" i="1"/>
  <c r="U1228" i="1"/>
  <c r="V1228" i="1"/>
  <c r="W1228" i="1" s="1"/>
  <c r="N1229" i="1"/>
  <c r="O1229" i="1"/>
  <c r="P1229" i="1"/>
  <c r="Q1229" i="1"/>
  <c r="R1229" i="1"/>
  <c r="S1229" i="1"/>
  <c r="T1229" i="1"/>
  <c r="U1229" i="1"/>
  <c r="V1229" i="1"/>
  <c r="W1229" i="1" s="1"/>
  <c r="N1230" i="1"/>
  <c r="O1230" i="1"/>
  <c r="P1230" i="1"/>
  <c r="Q1230" i="1"/>
  <c r="R1230" i="1"/>
  <c r="S1230" i="1"/>
  <c r="T1230" i="1"/>
  <c r="U1230" i="1"/>
  <c r="V1230" i="1"/>
  <c r="W1230" i="1" s="1"/>
  <c r="N1231" i="1"/>
  <c r="O1231" i="1"/>
  <c r="P1231" i="1"/>
  <c r="Q1231" i="1"/>
  <c r="R1231" i="1"/>
  <c r="S1231" i="1"/>
  <c r="T1231" i="1"/>
  <c r="U1231" i="1"/>
  <c r="V1231" i="1"/>
  <c r="W1231" i="1" s="1"/>
  <c r="N1232" i="1"/>
  <c r="O1232" i="1"/>
  <c r="P1232" i="1"/>
  <c r="Q1232" i="1"/>
  <c r="R1232" i="1"/>
  <c r="S1232" i="1"/>
  <c r="T1232" i="1"/>
  <c r="U1232" i="1"/>
  <c r="V1232" i="1"/>
  <c r="W1232" i="1" s="1"/>
  <c r="N1233" i="1"/>
  <c r="O1233" i="1"/>
  <c r="P1233" i="1"/>
  <c r="Q1233" i="1"/>
  <c r="R1233" i="1"/>
  <c r="S1233" i="1"/>
  <c r="T1233" i="1"/>
  <c r="U1233" i="1"/>
  <c r="V1233" i="1"/>
  <c r="W1233" i="1" s="1"/>
  <c r="N1234" i="1"/>
  <c r="O1234" i="1"/>
  <c r="P1234" i="1"/>
  <c r="Q1234" i="1"/>
  <c r="R1234" i="1"/>
  <c r="S1234" i="1"/>
  <c r="T1234" i="1"/>
  <c r="U1234" i="1"/>
  <c r="V1234" i="1"/>
  <c r="W1234" i="1" s="1"/>
  <c r="N1235" i="1"/>
  <c r="O1235" i="1"/>
  <c r="P1235" i="1"/>
  <c r="Q1235" i="1"/>
  <c r="R1235" i="1"/>
  <c r="S1235" i="1"/>
  <c r="T1235" i="1"/>
  <c r="U1235" i="1"/>
  <c r="V1235" i="1"/>
  <c r="W1235" i="1" s="1"/>
  <c r="N1236" i="1"/>
  <c r="O1236" i="1"/>
  <c r="P1236" i="1"/>
  <c r="Q1236" i="1"/>
  <c r="R1236" i="1"/>
  <c r="S1236" i="1"/>
  <c r="T1236" i="1"/>
  <c r="U1236" i="1"/>
  <c r="V1236" i="1"/>
  <c r="W1236" i="1" s="1"/>
  <c r="N1237" i="1"/>
  <c r="O1237" i="1"/>
  <c r="P1237" i="1"/>
  <c r="Q1237" i="1"/>
  <c r="R1237" i="1"/>
  <c r="S1237" i="1"/>
  <c r="T1237" i="1"/>
  <c r="U1237" i="1"/>
  <c r="V1237" i="1"/>
  <c r="W1237" i="1" s="1"/>
  <c r="N1238" i="1"/>
  <c r="O1238" i="1"/>
  <c r="P1238" i="1"/>
  <c r="Q1238" i="1"/>
  <c r="R1238" i="1"/>
  <c r="S1238" i="1"/>
  <c r="T1238" i="1"/>
  <c r="U1238" i="1"/>
  <c r="V1238" i="1"/>
  <c r="W1238" i="1" s="1"/>
  <c r="N1239" i="1"/>
  <c r="O1239" i="1"/>
  <c r="P1239" i="1"/>
  <c r="Q1239" i="1"/>
  <c r="R1239" i="1"/>
  <c r="S1239" i="1"/>
  <c r="T1239" i="1"/>
  <c r="U1239" i="1"/>
  <c r="V1239" i="1"/>
  <c r="W1239" i="1" s="1"/>
  <c r="N1240" i="1"/>
  <c r="O1240" i="1"/>
  <c r="P1240" i="1"/>
  <c r="Q1240" i="1"/>
  <c r="R1240" i="1"/>
  <c r="S1240" i="1"/>
  <c r="T1240" i="1"/>
  <c r="U1240" i="1"/>
  <c r="V1240" i="1"/>
  <c r="W1240" i="1" s="1"/>
  <c r="N1241" i="1"/>
  <c r="O1241" i="1"/>
  <c r="P1241" i="1"/>
  <c r="Q1241" i="1"/>
  <c r="R1241" i="1"/>
  <c r="S1241" i="1"/>
  <c r="T1241" i="1"/>
  <c r="U1241" i="1"/>
  <c r="V1241" i="1"/>
  <c r="W1241" i="1" s="1"/>
  <c r="N1242" i="1"/>
  <c r="O1242" i="1"/>
  <c r="P1242" i="1"/>
  <c r="Q1242" i="1"/>
  <c r="R1242" i="1"/>
  <c r="S1242" i="1"/>
  <c r="T1242" i="1"/>
  <c r="U1242" i="1"/>
  <c r="V1242" i="1"/>
  <c r="W1242" i="1" s="1"/>
  <c r="N1243" i="1"/>
  <c r="O1243" i="1"/>
  <c r="P1243" i="1"/>
  <c r="Q1243" i="1"/>
  <c r="R1243" i="1"/>
  <c r="S1243" i="1"/>
  <c r="T1243" i="1"/>
  <c r="U1243" i="1"/>
  <c r="V1243" i="1"/>
  <c r="W1243" i="1" s="1"/>
  <c r="N1244" i="1"/>
  <c r="O1244" i="1"/>
  <c r="P1244" i="1"/>
  <c r="Q1244" i="1"/>
  <c r="R1244" i="1"/>
  <c r="S1244" i="1"/>
  <c r="T1244" i="1"/>
  <c r="U1244" i="1"/>
  <c r="V1244" i="1"/>
  <c r="W1244" i="1" s="1"/>
  <c r="N1245" i="1"/>
  <c r="O1245" i="1"/>
  <c r="P1245" i="1"/>
  <c r="Q1245" i="1"/>
  <c r="R1245" i="1"/>
  <c r="S1245" i="1"/>
  <c r="T1245" i="1"/>
  <c r="U1245" i="1"/>
  <c r="V1245" i="1"/>
  <c r="W1245" i="1" s="1"/>
  <c r="N1246" i="1"/>
  <c r="O1246" i="1"/>
  <c r="P1246" i="1"/>
  <c r="Q1246" i="1"/>
  <c r="R1246" i="1"/>
  <c r="S1246" i="1"/>
  <c r="T1246" i="1"/>
  <c r="U1246" i="1"/>
  <c r="V1246" i="1"/>
  <c r="W1246" i="1" s="1"/>
  <c r="N1247" i="1"/>
  <c r="O1247" i="1"/>
  <c r="P1247" i="1"/>
  <c r="Q1247" i="1"/>
  <c r="R1247" i="1"/>
  <c r="S1247" i="1"/>
  <c r="T1247" i="1"/>
  <c r="U1247" i="1"/>
  <c r="V1247" i="1"/>
  <c r="W1247" i="1" s="1"/>
  <c r="N1248" i="1"/>
  <c r="O1248" i="1"/>
  <c r="P1248" i="1"/>
  <c r="Q1248" i="1"/>
  <c r="R1248" i="1"/>
  <c r="S1248" i="1"/>
  <c r="T1248" i="1"/>
  <c r="U1248" i="1"/>
  <c r="V1248" i="1"/>
  <c r="W1248" i="1" s="1"/>
  <c r="N1249" i="1"/>
  <c r="O1249" i="1"/>
  <c r="P1249" i="1"/>
  <c r="Q1249" i="1"/>
  <c r="R1249" i="1"/>
  <c r="S1249" i="1"/>
  <c r="T1249" i="1"/>
  <c r="U1249" i="1"/>
  <c r="V1249" i="1"/>
  <c r="W1249" i="1" s="1"/>
  <c r="N1250" i="1"/>
  <c r="O1250" i="1"/>
  <c r="P1250" i="1"/>
  <c r="Q1250" i="1"/>
  <c r="R1250" i="1"/>
  <c r="S1250" i="1"/>
  <c r="T1250" i="1"/>
  <c r="U1250" i="1"/>
  <c r="V1250" i="1"/>
  <c r="W1250" i="1" s="1"/>
  <c r="N1251" i="1"/>
  <c r="O1251" i="1"/>
  <c r="P1251" i="1"/>
  <c r="Q1251" i="1"/>
  <c r="R1251" i="1"/>
  <c r="S1251" i="1"/>
  <c r="T1251" i="1"/>
  <c r="U1251" i="1"/>
  <c r="V1251" i="1"/>
  <c r="W1251" i="1" s="1"/>
  <c r="N1252" i="1"/>
  <c r="O1252" i="1"/>
  <c r="P1252" i="1"/>
  <c r="Q1252" i="1"/>
  <c r="R1252" i="1"/>
  <c r="S1252" i="1"/>
  <c r="T1252" i="1"/>
  <c r="U1252" i="1"/>
  <c r="V1252" i="1"/>
  <c r="W1252" i="1" s="1"/>
  <c r="N1253" i="1"/>
  <c r="O1253" i="1"/>
  <c r="P1253" i="1"/>
  <c r="Q1253" i="1"/>
  <c r="R1253" i="1"/>
  <c r="S1253" i="1"/>
  <c r="T1253" i="1"/>
  <c r="U1253" i="1"/>
  <c r="V1253" i="1"/>
  <c r="W1253" i="1" s="1"/>
  <c r="N1254" i="1"/>
  <c r="O1254" i="1"/>
  <c r="P1254" i="1"/>
  <c r="Q1254" i="1"/>
  <c r="R1254" i="1"/>
  <c r="S1254" i="1"/>
  <c r="T1254" i="1"/>
  <c r="U1254" i="1"/>
  <c r="V1254" i="1"/>
  <c r="W1254" i="1" s="1"/>
  <c r="N1255" i="1"/>
  <c r="O1255" i="1"/>
  <c r="P1255" i="1"/>
  <c r="Q1255" i="1"/>
  <c r="R1255" i="1"/>
  <c r="S1255" i="1"/>
  <c r="T1255" i="1"/>
  <c r="U1255" i="1"/>
  <c r="V1255" i="1"/>
  <c r="W1255" i="1" s="1"/>
  <c r="N1256" i="1"/>
  <c r="O1256" i="1"/>
  <c r="P1256" i="1"/>
  <c r="Q1256" i="1"/>
  <c r="R1256" i="1"/>
  <c r="S1256" i="1"/>
  <c r="T1256" i="1"/>
  <c r="U1256" i="1"/>
  <c r="V1256" i="1"/>
  <c r="W1256" i="1" s="1"/>
  <c r="N1257" i="1"/>
  <c r="O1257" i="1"/>
  <c r="P1257" i="1"/>
  <c r="Q1257" i="1"/>
  <c r="R1257" i="1"/>
  <c r="S1257" i="1"/>
  <c r="T1257" i="1"/>
  <c r="U1257" i="1"/>
  <c r="V1257" i="1"/>
  <c r="W1257" i="1" s="1"/>
  <c r="N1258" i="1"/>
  <c r="O1258" i="1"/>
  <c r="P1258" i="1"/>
  <c r="Q1258" i="1"/>
  <c r="R1258" i="1"/>
  <c r="S1258" i="1"/>
  <c r="T1258" i="1"/>
  <c r="U1258" i="1"/>
  <c r="V1258" i="1"/>
  <c r="W1258" i="1" s="1"/>
  <c r="N1259" i="1"/>
  <c r="O1259" i="1"/>
  <c r="P1259" i="1"/>
  <c r="Q1259" i="1"/>
  <c r="R1259" i="1"/>
  <c r="S1259" i="1"/>
  <c r="T1259" i="1"/>
  <c r="U1259" i="1"/>
  <c r="V1259" i="1"/>
  <c r="W1259" i="1" s="1"/>
  <c r="N1260" i="1"/>
  <c r="O1260" i="1"/>
  <c r="P1260" i="1"/>
  <c r="Q1260" i="1"/>
  <c r="R1260" i="1"/>
  <c r="S1260" i="1"/>
  <c r="T1260" i="1"/>
  <c r="U1260" i="1"/>
  <c r="V1260" i="1"/>
  <c r="W1260" i="1" s="1"/>
  <c r="N1261" i="1"/>
  <c r="O1261" i="1"/>
  <c r="P1261" i="1"/>
  <c r="Q1261" i="1"/>
  <c r="R1261" i="1"/>
  <c r="S1261" i="1"/>
  <c r="T1261" i="1"/>
  <c r="U1261" i="1"/>
  <c r="V1261" i="1"/>
  <c r="W1261" i="1" s="1"/>
  <c r="N1262" i="1"/>
  <c r="O1262" i="1"/>
  <c r="P1262" i="1"/>
  <c r="Q1262" i="1"/>
  <c r="R1262" i="1"/>
  <c r="S1262" i="1"/>
  <c r="T1262" i="1"/>
  <c r="U1262" i="1"/>
  <c r="V1262" i="1"/>
  <c r="W1262" i="1" s="1"/>
  <c r="N1263" i="1"/>
  <c r="O1263" i="1"/>
  <c r="P1263" i="1"/>
  <c r="Q1263" i="1"/>
  <c r="R1263" i="1"/>
  <c r="S1263" i="1"/>
  <c r="T1263" i="1"/>
  <c r="U1263" i="1"/>
  <c r="V1263" i="1"/>
  <c r="W1263" i="1" s="1"/>
  <c r="N1264" i="1"/>
  <c r="O1264" i="1"/>
  <c r="P1264" i="1"/>
  <c r="Q1264" i="1"/>
  <c r="R1264" i="1"/>
  <c r="S1264" i="1"/>
  <c r="T1264" i="1"/>
  <c r="U1264" i="1"/>
  <c r="V1264" i="1"/>
  <c r="W1264" i="1" s="1"/>
  <c r="N1265" i="1"/>
  <c r="O1265" i="1"/>
  <c r="P1265" i="1"/>
  <c r="Q1265" i="1"/>
  <c r="R1265" i="1"/>
  <c r="S1265" i="1"/>
  <c r="T1265" i="1"/>
  <c r="U1265" i="1"/>
  <c r="V1265" i="1"/>
  <c r="W1265" i="1" s="1"/>
  <c r="N1266" i="1"/>
  <c r="O1266" i="1"/>
  <c r="P1266" i="1"/>
  <c r="Q1266" i="1"/>
  <c r="R1266" i="1"/>
  <c r="S1266" i="1"/>
  <c r="T1266" i="1"/>
  <c r="U1266" i="1"/>
  <c r="V1266" i="1"/>
  <c r="W1266" i="1" s="1"/>
  <c r="N1267" i="1"/>
  <c r="O1267" i="1"/>
  <c r="P1267" i="1"/>
  <c r="Q1267" i="1"/>
  <c r="R1267" i="1"/>
  <c r="S1267" i="1"/>
  <c r="T1267" i="1"/>
  <c r="U1267" i="1"/>
  <c r="V1267" i="1"/>
  <c r="W1267" i="1" s="1"/>
  <c r="N1268" i="1"/>
  <c r="O1268" i="1"/>
  <c r="P1268" i="1"/>
  <c r="Q1268" i="1"/>
  <c r="R1268" i="1"/>
  <c r="S1268" i="1"/>
  <c r="T1268" i="1"/>
  <c r="U1268" i="1"/>
  <c r="V1268" i="1"/>
  <c r="W1268" i="1" s="1"/>
  <c r="N1269" i="1"/>
  <c r="O1269" i="1"/>
  <c r="P1269" i="1"/>
  <c r="Q1269" i="1"/>
  <c r="R1269" i="1"/>
  <c r="S1269" i="1"/>
  <c r="T1269" i="1"/>
  <c r="U1269" i="1"/>
  <c r="V1269" i="1"/>
  <c r="W1269" i="1" s="1"/>
  <c r="N1270" i="1"/>
  <c r="O1270" i="1"/>
  <c r="P1270" i="1"/>
  <c r="Q1270" i="1"/>
  <c r="R1270" i="1"/>
  <c r="S1270" i="1"/>
  <c r="T1270" i="1"/>
  <c r="U1270" i="1"/>
  <c r="V1270" i="1"/>
  <c r="W1270" i="1" s="1"/>
  <c r="N1271" i="1"/>
  <c r="O1271" i="1"/>
  <c r="P1271" i="1"/>
  <c r="Q1271" i="1"/>
  <c r="R1271" i="1"/>
  <c r="S1271" i="1"/>
  <c r="T1271" i="1"/>
  <c r="U1271" i="1"/>
  <c r="V1271" i="1"/>
  <c r="W1271" i="1" s="1"/>
  <c r="N1272" i="1"/>
  <c r="O1272" i="1"/>
  <c r="P1272" i="1"/>
  <c r="Q1272" i="1"/>
  <c r="R1272" i="1"/>
  <c r="S1272" i="1"/>
  <c r="T1272" i="1"/>
  <c r="U1272" i="1"/>
  <c r="V1272" i="1"/>
  <c r="W1272" i="1" s="1"/>
  <c r="N1273" i="1"/>
  <c r="O1273" i="1"/>
  <c r="P1273" i="1"/>
  <c r="Q1273" i="1"/>
  <c r="R1273" i="1"/>
  <c r="S1273" i="1"/>
  <c r="T1273" i="1"/>
  <c r="U1273" i="1"/>
  <c r="V1273" i="1"/>
  <c r="W1273" i="1" s="1"/>
  <c r="N1274" i="1"/>
  <c r="O1274" i="1"/>
  <c r="P1274" i="1"/>
  <c r="Q1274" i="1"/>
  <c r="R1274" i="1"/>
  <c r="S1274" i="1"/>
  <c r="T1274" i="1"/>
  <c r="U1274" i="1"/>
  <c r="V1274" i="1"/>
  <c r="W1274" i="1" s="1"/>
  <c r="N1275" i="1"/>
  <c r="O1275" i="1"/>
  <c r="P1275" i="1"/>
  <c r="Q1275" i="1"/>
  <c r="R1275" i="1"/>
  <c r="S1275" i="1"/>
  <c r="T1275" i="1"/>
  <c r="U1275" i="1"/>
  <c r="V1275" i="1"/>
  <c r="W1275" i="1" s="1"/>
  <c r="N1276" i="1"/>
  <c r="O1276" i="1"/>
  <c r="P1276" i="1"/>
  <c r="Q1276" i="1"/>
  <c r="R1276" i="1"/>
  <c r="S1276" i="1"/>
  <c r="T1276" i="1"/>
  <c r="U1276" i="1"/>
  <c r="V1276" i="1"/>
  <c r="W1276" i="1" s="1"/>
  <c r="N1277" i="1"/>
  <c r="O1277" i="1"/>
  <c r="P1277" i="1"/>
  <c r="Q1277" i="1"/>
  <c r="R1277" i="1"/>
  <c r="S1277" i="1"/>
  <c r="T1277" i="1"/>
  <c r="U1277" i="1"/>
  <c r="V1277" i="1"/>
  <c r="W1277" i="1" s="1"/>
  <c r="N1278" i="1"/>
  <c r="O1278" i="1"/>
  <c r="P1278" i="1"/>
  <c r="Q1278" i="1"/>
  <c r="R1278" i="1"/>
  <c r="S1278" i="1"/>
  <c r="T1278" i="1"/>
  <c r="U1278" i="1"/>
  <c r="V1278" i="1"/>
  <c r="W1278" i="1" s="1"/>
  <c r="N1279" i="1"/>
  <c r="O1279" i="1"/>
  <c r="P1279" i="1"/>
  <c r="Q1279" i="1"/>
  <c r="R1279" i="1"/>
  <c r="S1279" i="1"/>
  <c r="T1279" i="1"/>
  <c r="U1279" i="1"/>
  <c r="V1279" i="1"/>
  <c r="W1279" i="1" s="1"/>
  <c r="N1280" i="1"/>
  <c r="O1280" i="1"/>
  <c r="P1280" i="1"/>
  <c r="Q1280" i="1"/>
  <c r="R1280" i="1"/>
  <c r="S1280" i="1"/>
  <c r="T1280" i="1"/>
  <c r="U1280" i="1"/>
  <c r="V1280" i="1"/>
  <c r="W1280" i="1" s="1"/>
  <c r="N1281" i="1"/>
  <c r="O1281" i="1"/>
  <c r="P1281" i="1"/>
  <c r="Q1281" i="1"/>
  <c r="R1281" i="1"/>
  <c r="S1281" i="1"/>
  <c r="T1281" i="1"/>
  <c r="U1281" i="1"/>
  <c r="V1281" i="1"/>
  <c r="W1281" i="1" s="1"/>
  <c r="N1282" i="1"/>
  <c r="O1282" i="1"/>
  <c r="P1282" i="1"/>
  <c r="Q1282" i="1"/>
  <c r="R1282" i="1"/>
  <c r="S1282" i="1"/>
  <c r="T1282" i="1"/>
  <c r="U1282" i="1"/>
  <c r="V1282" i="1"/>
  <c r="W1282" i="1" s="1"/>
  <c r="N1283" i="1"/>
  <c r="O1283" i="1"/>
  <c r="P1283" i="1"/>
  <c r="Q1283" i="1"/>
  <c r="R1283" i="1"/>
  <c r="S1283" i="1"/>
  <c r="T1283" i="1"/>
  <c r="U1283" i="1"/>
  <c r="V1283" i="1"/>
  <c r="W1283" i="1" s="1"/>
  <c r="N1284" i="1"/>
  <c r="O1284" i="1"/>
  <c r="P1284" i="1"/>
  <c r="Q1284" i="1"/>
  <c r="R1284" i="1"/>
  <c r="S1284" i="1"/>
  <c r="T1284" i="1"/>
  <c r="U1284" i="1"/>
  <c r="V1284" i="1"/>
  <c r="W1284" i="1" s="1"/>
  <c r="N1285" i="1"/>
  <c r="O1285" i="1"/>
  <c r="P1285" i="1"/>
  <c r="Q1285" i="1"/>
  <c r="R1285" i="1"/>
  <c r="S1285" i="1"/>
  <c r="T1285" i="1"/>
  <c r="U1285" i="1"/>
  <c r="V1285" i="1"/>
  <c r="W1285" i="1" s="1"/>
  <c r="N1286" i="1"/>
  <c r="O1286" i="1"/>
  <c r="P1286" i="1"/>
  <c r="Q1286" i="1"/>
  <c r="R1286" i="1"/>
  <c r="S1286" i="1"/>
  <c r="T1286" i="1"/>
  <c r="U1286" i="1"/>
  <c r="V1286" i="1"/>
  <c r="W1286" i="1" s="1"/>
  <c r="N1287" i="1"/>
  <c r="O1287" i="1"/>
  <c r="P1287" i="1"/>
  <c r="Q1287" i="1"/>
  <c r="R1287" i="1"/>
  <c r="S1287" i="1"/>
  <c r="T1287" i="1"/>
  <c r="U1287" i="1"/>
  <c r="V1287" i="1"/>
  <c r="W1287" i="1" s="1"/>
  <c r="N1288" i="1"/>
  <c r="O1288" i="1"/>
  <c r="P1288" i="1"/>
  <c r="Q1288" i="1"/>
  <c r="R1288" i="1"/>
  <c r="S1288" i="1"/>
  <c r="T1288" i="1"/>
  <c r="U1288" i="1"/>
  <c r="V1288" i="1"/>
  <c r="W1288" i="1" s="1"/>
  <c r="N1289" i="1"/>
  <c r="O1289" i="1"/>
  <c r="P1289" i="1"/>
  <c r="Q1289" i="1"/>
  <c r="R1289" i="1"/>
  <c r="S1289" i="1"/>
  <c r="T1289" i="1"/>
  <c r="U1289" i="1"/>
  <c r="V1289" i="1"/>
  <c r="W1289" i="1" s="1"/>
  <c r="N1290" i="1"/>
  <c r="O1290" i="1"/>
  <c r="P1290" i="1"/>
  <c r="Q1290" i="1"/>
  <c r="R1290" i="1"/>
  <c r="S1290" i="1"/>
  <c r="T1290" i="1"/>
  <c r="U1290" i="1"/>
  <c r="V1290" i="1"/>
  <c r="W1290" i="1" s="1"/>
  <c r="N1291" i="1"/>
  <c r="O1291" i="1"/>
  <c r="P1291" i="1"/>
  <c r="Q1291" i="1"/>
  <c r="R1291" i="1"/>
  <c r="S1291" i="1"/>
  <c r="T1291" i="1"/>
  <c r="U1291" i="1"/>
  <c r="V1291" i="1"/>
  <c r="W1291" i="1" s="1"/>
  <c r="N1292" i="1"/>
  <c r="O1292" i="1"/>
  <c r="P1292" i="1"/>
  <c r="Q1292" i="1"/>
  <c r="R1292" i="1"/>
  <c r="S1292" i="1"/>
  <c r="T1292" i="1"/>
  <c r="U1292" i="1"/>
  <c r="V1292" i="1"/>
  <c r="W1292" i="1" s="1"/>
  <c r="N1293" i="1"/>
  <c r="O1293" i="1"/>
  <c r="P1293" i="1"/>
  <c r="Q1293" i="1"/>
  <c r="R1293" i="1"/>
  <c r="S1293" i="1"/>
  <c r="T1293" i="1"/>
  <c r="U1293" i="1"/>
  <c r="V1293" i="1"/>
  <c r="W1293" i="1" s="1"/>
  <c r="N1294" i="1"/>
  <c r="O1294" i="1"/>
  <c r="P1294" i="1"/>
  <c r="Q1294" i="1"/>
  <c r="R1294" i="1"/>
  <c r="S1294" i="1"/>
  <c r="T1294" i="1"/>
  <c r="U1294" i="1"/>
  <c r="V1294" i="1"/>
  <c r="W1294" i="1" s="1"/>
  <c r="N1295" i="1"/>
  <c r="O1295" i="1"/>
  <c r="P1295" i="1"/>
  <c r="Q1295" i="1"/>
  <c r="R1295" i="1"/>
  <c r="S1295" i="1"/>
  <c r="T1295" i="1"/>
  <c r="U1295" i="1"/>
  <c r="V1295" i="1"/>
  <c r="W1295" i="1" s="1"/>
  <c r="N1296" i="1"/>
  <c r="O1296" i="1"/>
  <c r="P1296" i="1"/>
  <c r="Q1296" i="1"/>
  <c r="R1296" i="1"/>
  <c r="S1296" i="1"/>
  <c r="T1296" i="1"/>
  <c r="U1296" i="1"/>
  <c r="V1296" i="1"/>
  <c r="W1296" i="1" s="1"/>
  <c r="N1297" i="1"/>
  <c r="O1297" i="1"/>
  <c r="P1297" i="1"/>
  <c r="Q1297" i="1"/>
  <c r="R1297" i="1"/>
  <c r="S1297" i="1"/>
  <c r="T1297" i="1"/>
  <c r="U1297" i="1"/>
  <c r="V1297" i="1"/>
  <c r="W1297" i="1" s="1"/>
  <c r="N1298" i="1"/>
  <c r="O1298" i="1"/>
  <c r="P1298" i="1"/>
  <c r="Q1298" i="1"/>
  <c r="R1298" i="1"/>
  <c r="S1298" i="1"/>
  <c r="T1298" i="1"/>
  <c r="U1298" i="1"/>
  <c r="V1298" i="1"/>
  <c r="W1298" i="1" s="1"/>
  <c r="N1299" i="1"/>
  <c r="O1299" i="1"/>
  <c r="P1299" i="1"/>
  <c r="Q1299" i="1"/>
  <c r="R1299" i="1"/>
  <c r="S1299" i="1"/>
  <c r="T1299" i="1"/>
  <c r="U1299" i="1"/>
  <c r="V1299" i="1"/>
  <c r="W1299" i="1" s="1"/>
  <c r="N1300" i="1"/>
  <c r="O1300" i="1"/>
  <c r="P1300" i="1"/>
  <c r="Q1300" i="1"/>
  <c r="R1300" i="1"/>
  <c r="S1300" i="1"/>
  <c r="T1300" i="1"/>
  <c r="U1300" i="1"/>
  <c r="V1300" i="1"/>
  <c r="W1300" i="1" s="1"/>
  <c r="N1301" i="1"/>
  <c r="O1301" i="1"/>
  <c r="P1301" i="1"/>
  <c r="Q1301" i="1"/>
  <c r="R1301" i="1"/>
  <c r="S1301" i="1"/>
  <c r="T1301" i="1"/>
  <c r="U1301" i="1"/>
  <c r="V1301" i="1"/>
  <c r="W1301" i="1" s="1"/>
  <c r="N1302" i="1"/>
  <c r="O1302" i="1"/>
  <c r="P1302" i="1"/>
  <c r="Q1302" i="1"/>
  <c r="R1302" i="1"/>
  <c r="S1302" i="1"/>
  <c r="T1302" i="1"/>
  <c r="U1302" i="1"/>
  <c r="V1302" i="1"/>
  <c r="W1302" i="1" s="1"/>
  <c r="N1303" i="1"/>
  <c r="O1303" i="1"/>
  <c r="P1303" i="1"/>
  <c r="Q1303" i="1"/>
  <c r="R1303" i="1"/>
  <c r="S1303" i="1"/>
  <c r="T1303" i="1"/>
  <c r="U1303" i="1"/>
  <c r="V1303" i="1"/>
  <c r="W1303" i="1" s="1"/>
  <c r="N1304" i="1"/>
  <c r="O1304" i="1"/>
  <c r="P1304" i="1"/>
  <c r="Q1304" i="1"/>
  <c r="R1304" i="1"/>
  <c r="S1304" i="1"/>
  <c r="T1304" i="1"/>
  <c r="U1304" i="1"/>
  <c r="V1304" i="1"/>
  <c r="W1304" i="1" s="1"/>
  <c r="N1305" i="1"/>
  <c r="O1305" i="1"/>
  <c r="P1305" i="1"/>
  <c r="Q1305" i="1"/>
  <c r="R1305" i="1"/>
  <c r="S1305" i="1"/>
  <c r="T1305" i="1"/>
  <c r="U1305" i="1"/>
  <c r="V1305" i="1"/>
  <c r="W1305" i="1" s="1"/>
  <c r="N1306" i="1"/>
  <c r="O1306" i="1"/>
  <c r="P1306" i="1"/>
  <c r="Q1306" i="1"/>
  <c r="R1306" i="1"/>
  <c r="S1306" i="1"/>
  <c r="T1306" i="1"/>
  <c r="U1306" i="1"/>
  <c r="V1306" i="1"/>
  <c r="W1306" i="1" s="1"/>
  <c r="N1307" i="1"/>
  <c r="O1307" i="1"/>
  <c r="P1307" i="1"/>
  <c r="Q1307" i="1"/>
  <c r="R1307" i="1"/>
  <c r="S1307" i="1"/>
  <c r="T1307" i="1"/>
  <c r="U1307" i="1"/>
  <c r="V1307" i="1"/>
  <c r="W1307" i="1" s="1"/>
  <c r="N1308" i="1"/>
  <c r="O1308" i="1"/>
  <c r="P1308" i="1"/>
  <c r="Q1308" i="1"/>
  <c r="R1308" i="1"/>
  <c r="S1308" i="1"/>
  <c r="T1308" i="1"/>
  <c r="U1308" i="1"/>
  <c r="V1308" i="1"/>
  <c r="W1308" i="1" s="1"/>
  <c r="N1309" i="1"/>
  <c r="O1309" i="1"/>
  <c r="P1309" i="1"/>
  <c r="Q1309" i="1"/>
  <c r="R1309" i="1"/>
  <c r="S1309" i="1"/>
  <c r="T1309" i="1"/>
  <c r="U1309" i="1"/>
  <c r="V1309" i="1"/>
  <c r="W1309" i="1" s="1"/>
  <c r="N1310" i="1"/>
  <c r="O1310" i="1"/>
  <c r="P1310" i="1"/>
  <c r="Q1310" i="1"/>
  <c r="R1310" i="1"/>
  <c r="S1310" i="1"/>
  <c r="T1310" i="1"/>
  <c r="U1310" i="1"/>
  <c r="V1310" i="1"/>
  <c r="W1310" i="1" s="1"/>
  <c r="N1311" i="1"/>
  <c r="O1311" i="1"/>
  <c r="P1311" i="1"/>
  <c r="Q1311" i="1"/>
  <c r="R1311" i="1"/>
  <c r="S1311" i="1"/>
  <c r="T1311" i="1"/>
  <c r="U1311" i="1"/>
  <c r="V1311" i="1"/>
  <c r="W1311" i="1" s="1"/>
  <c r="N1312" i="1"/>
  <c r="O1312" i="1"/>
  <c r="P1312" i="1"/>
  <c r="Q1312" i="1"/>
  <c r="R1312" i="1"/>
  <c r="S1312" i="1"/>
  <c r="T1312" i="1"/>
  <c r="U1312" i="1"/>
  <c r="V1312" i="1"/>
  <c r="W1312" i="1" s="1"/>
  <c r="N1313" i="1"/>
  <c r="O1313" i="1"/>
  <c r="P1313" i="1"/>
  <c r="Q1313" i="1"/>
  <c r="R1313" i="1"/>
  <c r="S1313" i="1"/>
  <c r="T1313" i="1"/>
  <c r="U1313" i="1"/>
  <c r="V1313" i="1"/>
  <c r="W1313" i="1" s="1"/>
  <c r="N1314" i="1"/>
  <c r="O1314" i="1"/>
  <c r="P1314" i="1"/>
  <c r="Q1314" i="1"/>
  <c r="R1314" i="1"/>
  <c r="S1314" i="1"/>
  <c r="T1314" i="1"/>
  <c r="U1314" i="1"/>
  <c r="V1314" i="1"/>
  <c r="W1314" i="1" s="1"/>
  <c r="N1315" i="1"/>
  <c r="O1315" i="1"/>
  <c r="P1315" i="1"/>
  <c r="Q1315" i="1"/>
  <c r="R1315" i="1"/>
  <c r="S1315" i="1"/>
  <c r="T1315" i="1"/>
  <c r="U1315" i="1"/>
  <c r="V1315" i="1"/>
  <c r="W1315" i="1" s="1"/>
  <c r="N1316" i="1"/>
  <c r="O1316" i="1"/>
  <c r="P1316" i="1"/>
  <c r="Q1316" i="1"/>
  <c r="R1316" i="1"/>
  <c r="S1316" i="1"/>
  <c r="T1316" i="1"/>
  <c r="U1316" i="1"/>
  <c r="V1316" i="1"/>
  <c r="W1316" i="1" s="1"/>
  <c r="N1317" i="1"/>
  <c r="O1317" i="1"/>
  <c r="P1317" i="1"/>
  <c r="Q1317" i="1"/>
  <c r="R1317" i="1"/>
  <c r="S1317" i="1"/>
  <c r="T1317" i="1"/>
  <c r="U1317" i="1"/>
  <c r="V1317" i="1"/>
  <c r="W1317" i="1" s="1"/>
  <c r="N1318" i="1"/>
  <c r="O1318" i="1"/>
  <c r="P1318" i="1"/>
  <c r="Q1318" i="1"/>
  <c r="R1318" i="1"/>
  <c r="S1318" i="1"/>
  <c r="T1318" i="1"/>
  <c r="U1318" i="1"/>
  <c r="V1318" i="1"/>
  <c r="W1318" i="1" s="1"/>
  <c r="N1319" i="1"/>
  <c r="O1319" i="1"/>
  <c r="P1319" i="1"/>
  <c r="Q1319" i="1"/>
  <c r="R1319" i="1"/>
  <c r="S1319" i="1"/>
  <c r="T1319" i="1"/>
  <c r="U1319" i="1"/>
  <c r="V1319" i="1"/>
  <c r="W1319" i="1" s="1"/>
  <c r="N1320" i="1"/>
  <c r="O1320" i="1"/>
  <c r="P1320" i="1"/>
  <c r="Q1320" i="1"/>
  <c r="R1320" i="1"/>
  <c r="S1320" i="1"/>
  <c r="T1320" i="1"/>
  <c r="U1320" i="1"/>
  <c r="V1320" i="1"/>
  <c r="W1320" i="1" s="1"/>
  <c r="N1321" i="1"/>
  <c r="O1321" i="1"/>
  <c r="P1321" i="1"/>
  <c r="Q1321" i="1"/>
  <c r="R1321" i="1"/>
  <c r="S1321" i="1"/>
  <c r="T1321" i="1"/>
  <c r="U1321" i="1"/>
  <c r="V1321" i="1"/>
  <c r="W1321" i="1" s="1"/>
  <c r="N1322" i="1"/>
  <c r="O1322" i="1"/>
  <c r="P1322" i="1"/>
  <c r="Q1322" i="1"/>
  <c r="R1322" i="1"/>
  <c r="S1322" i="1"/>
  <c r="T1322" i="1"/>
  <c r="U1322" i="1"/>
  <c r="V1322" i="1"/>
  <c r="W1322" i="1" s="1"/>
  <c r="N1323" i="1"/>
  <c r="O1323" i="1"/>
  <c r="P1323" i="1"/>
  <c r="Q1323" i="1"/>
  <c r="R1323" i="1"/>
  <c r="S1323" i="1"/>
  <c r="T1323" i="1"/>
  <c r="U1323" i="1"/>
  <c r="V1323" i="1"/>
  <c r="W1323" i="1" s="1"/>
  <c r="N1324" i="1"/>
  <c r="O1324" i="1"/>
  <c r="P1324" i="1"/>
  <c r="Q1324" i="1"/>
  <c r="R1324" i="1"/>
  <c r="S1324" i="1"/>
  <c r="T1324" i="1"/>
  <c r="U1324" i="1"/>
  <c r="V1324" i="1"/>
  <c r="W1324" i="1" s="1"/>
  <c r="N1325" i="1"/>
  <c r="O1325" i="1"/>
  <c r="P1325" i="1"/>
  <c r="Q1325" i="1"/>
  <c r="R1325" i="1"/>
  <c r="S1325" i="1"/>
  <c r="T1325" i="1"/>
  <c r="U1325" i="1"/>
  <c r="V1325" i="1"/>
  <c r="W1325" i="1" s="1"/>
  <c r="N1326" i="1"/>
  <c r="O1326" i="1"/>
  <c r="P1326" i="1"/>
  <c r="Q1326" i="1"/>
  <c r="R1326" i="1"/>
  <c r="S1326" i="1"/>
  <c r="T1326" i="1"/>
  <c r="U1326" i="1"/>
  <c r="V1326" i="1"/>
  <c r="W1326" i="1" s="1"/>
  <c r="N1327" i="1"/>
  <c r="O1327" i="1"/>
  <c r="P1327" i="1"/>
  <c r="Q1327" i="1"/>
  <c r="R1327" i="1"/>
  <c r="S1327" i="1"/>
  <c r="T1327" i="1"/>
  <c r="U1327" i="1"/>
  <c r="V1327" i="1"/>
  <c r="W1327" i="1" s="1"/>
  <c r="N1328" i="1"/>
  <c r="O1328" i="1"/>
  <c r="P1328" i="1"/>
  <c r="Q1328" i="1"/>
  <c r="R1328" i="1"/>
  <c r="S1328" i="1"/>
  <c r="T1328" i="1"/>
  <c r="U1328" i="1"/>
  <c r="V1328" i="1"/>
  <c r="W1328" i="1" s="1"/>
  <c r="N1329" i="1"/>
  <c r="O1329" i="1"/>
  <c r="P1329" i="1"/>
  <c r="Q1329" i="1"/>
  <c r="R1329" i="1"/>
  <c r="S1329" i="1"/>
  <c r="T1329" i="1"/>
  <c r="U1329" i="1"/>
  <c r="V1329" i="1"/>
  <c r="W1329" i="1" s="1"/>
  <c r="N1330" i="1"/>
  <c r="O1330" i="1"/>
  <c r="P1330" i="1"/>
  <c r="Q1330" i="1"/>
  <c r="R1330" i="1"/>
  <c r="S1330" i="1"/>
  <c r="T1330" i="1"/>
  <c r="U1330" i="1"/>
  <c r="V1330" i="1"/>
  <c r="W1330" i="1" s="1"/>
  <c r="N1331" i="1"/>
  <c r="O1331" i="1"/>
  <c r="P1331" i="1"/>
  <c r="Q1331" i="1"/>
  <c r="R1331" i="1"/>
  <c r="S1331" i="1"/>
  <c r="T1331" i="1"/>
  <c r="U1331" i="1"/>
  <c r="V1331" i="1"/>
  <c r="W1331" i="1" s="1"/>
  <c r="N1332" i="1"/>
  <c r="O1332" i="1"/>
  <c r="P1332" i="1"/>
  <c r="Q1332" i="1"/>
  <c r="R1332" i="1"/>
  <c r="S1332" i="1"/>
  <c r="T1332" i="1"/>
  <c r="U1332" i="1"/>
  <c r="V1332" i="1"/>
  <c r="W1332" i="1" s="1"/>
  <c r="N1333" i="1"/>
  <c r="O1333" i="1"/>
  <c r="P1333" i="1"/>
  <c r="Q1333" i="1"/>
  <c r="R1333" i="1"/>
  <c r="S1333" i="1"/>
  <c r="T1333" i="1"/>
  <c r="U1333" i="1"/>
  <c r="V1333" i="1"/>
  <c r="W1333" i="1" s="1"/>
  <c r="N1334" i="1"/>
  <c r="O1334" i="1"/>
  <c r="P1334" i="1"/>
  <c r="Q1334" i="1"/>
  <c r="R1334" i="1"/>
  <c r="S1334" i="1"/>
  <c r="T1334" i="1"/>
  <c r="U1334" i="1"/>
  <c r="V1334" i="1"/>
  <c r="W1334" i="1" s="1"/>
  <c r="N1335" i="1"/>
  <c r="O1335" i="1"/>
  <c r="P1335" i="1"/>
  <c r="Q1335" i="1"/>
  <c r="R1335" i="1"/>
  <c r="S1335" i="1"/>
  <c r="T1335" i="1"/>
  <c r="U1335" i="1"/>
  <c r="V1335" i="1"/>
  <c r="W1335" i="1" s="1"/>
  <c r="N1336" i="1"/>
  <c r="O1336" i="1"/>
  <c r="P1336" i="1"/>
  <c r="Q1336" i="1"/>
  <c r="R1336" i="1"/>
  <c r="S1336" i="1"/>
  <c r="T1336" i="1"/>
  <c r="U1336" i="1"/>
  <c r="V1336" i="1"/>
  <c r="W1336" i="1" s="1"/>
  <c r="N1337" i="1"/>
  <c r="O1337" i="1"/>
  <c r="P1337" i="1"/>
  <c r="Q1337" i="1"/>
  <c r="R1337" i="1"/>
  <c r="S1337" i="1"/>
  <c r="T1337" i="1"/>
  <c r="U1337" i="1"/>
  <c r="V1337" i="1"/>
  <c r="W1337" i="1" s="1"/>
  <c r="N1338" i="1"/>
  <c r="O1338" i="1"/>
  <c r="P1338" i="1"/>
  <c r="Q1338" i="1"/>
  <c r="R1338" i="1"/>
  <c r="S1338" i="1"/>
  <c r="T1338" i="1"/>
  <c r="U1338" i="1"/>
  <c r="V1338" i="1"/>
  <c r="W1338" i="1" s="1"/>
  <c r="N1339" i="1"/>
  <c r="O1339" i="1"/>
  <c r="P1339" i="1"/>
  <c r="Q1339" i="1"/>
  <c r="R1339" i="1"/>
  <c r="S1339" i="1"/>
  <c r="T1339" i="1"/>
  <c r="U1339" i="1"/>
  <c r="V1339" i="1"/>
  <c r="W1339" i="1" s="1"/>
  <c r="N1340" i="1"/>
  <c r="O1340" i="1"/>
  <c r="P1340" i="1"/>
  <c r="Q1340" i="1"/>
  <c r="R1340" i="1"/>
  <c r="S1340" i="1"/>
  <c r="T1340" i="1"/>
  <c r="U1340" i="1"/>
  <c r="V1340" i="1"/>
  <c r="W1340" i="1" s="1"/>
  <c r="N1341" i="1"/>
  <c r="O1341" i="1"/>
  <c r="P1341" i="1"/>
  <c r="Q1341" i="1"/>
  <c r="R1341" i="1"/>
  <c r="S1341" i="1"/>
  <c r="T1341" i="1"/>
  <c r="U1341" i="1"/>
  <c r="V1341" i="1"/>
  <c r="W1341" i="1" s="1"/>
  <c r="N1342" i="1"/>
  <c r="O1342" i="1"/>
  <c r="P1342" i="1"/>
  <c r="Q1342" i="1"/>
  <c r="R1342" i="1"/>
  <c r="S1342" i="1"/>
  <c r="T1342" i="1"/>
  <c r="U1342" i="1"/>
  <c r="V1342" i="1"/>
  <c r="W1342" i="1" s="1"/>
  <c r="N1343" i="1"/>
  <c r="O1343" i="1"/>
  <c r="P1343" i="1"/>
  <c r="Q1343" i="1"/>
  <c r="R1343" i="1"/>
  <c r="S1343" i="1"/>
  <c r="T1343" i="1"/>
  <c r="U1343" i="1"/>
  <c r="V1343" i="1"/>
  <c r="W1343" i="1" s="1"/>
  <c r="N1344" i="1"/>
  <c r="O1344" i="1"/>
  <c r="P1344" i="1"/>
  <c r="Q1344" i="1"/>
  <c r="R1344" i="1"/>
  <c r="S1344" i="1"/>
  <c r="T1344" i="1"/>
  <c r="U1344" i="1"/>
  <c r="V1344" i="1"/>
  <c r="W1344" i="1" s="1"/>
  <c r="N1345" i="1"/>
  <c r="O1345" i="1"/>
  <c r="P1345" i="1"/>
  <c r="Q1345" i="1"/>
  <c r="R1345" i="1"/>
  <c r="S1345" i="1"/>
  <c r="T1345" i="1"/>
  <c r="U1345" i="1"/>
  <c r="V1345" i="1"/>
  <c r="W1345" i="1" s="1"/>
  <c r="N1346" i="1"/>
  <c r="O1346" i="1"/>
  <c r="P1346" i="1"/>
  <c r="Q1346" i="1"/>
  <c r="R1346" i="1"/>
  <c r="S1346" i="1"/>
  <c r="T1346" i="1"/>
  <c r="U1346" i="1"/>
  <c r="V1346" i="1"/>
  <c r="W1346" i="1" s="1"/>
  <c r="N1347" i="1"/>
  <c r="O1347" i="1"/>
  <c r="P1347" i="1"/>
  <c r="Q1347" i="1"/>
  <c r="R1347" i="1"/>
  <c r="S1347" i="1"/>
  <c r="T1347" i="1"/>
  <c r="U1347" i="1"/>
  <c r="V1347" i="1"/>
  <c r="W1347" i="1" s="1"/>
  <c r="N1348" i="1"/>
  <c r="O1348" i="1"/>
  <c r="P1348" i="1"/>
  <c r="Q1348" i="1"/>
  <c r="R1348" i="1"/>
  <c r="S1348" i="1"/>
  <c r="T1348" i="1"/>
  <c r="U1348" i="1"/>
  <c r="V1348" i="1"/>
  <c r="W1348" i="1" s="1"/>
  <c r="N1349" i="1"/>
  <c r="O1349" i="1"/>
  <c r="P1349" i="1"/>
  <c r="Q1349" i="1"/>
  <c r="R1349" i="1"/>
  <c r="S1349" i="1"/>
  <c r="T1349" i="1"/>
  <c r="U1349" i="1"/>
  <c r="V1349" i="1"/>
  <c r="W1349" i="1" s="1"/>
  <c r="N1350" i="1"/>
  <c r="O1350" i="1"/>
  <c r="P1350" i="1"/>
  <c r="Q1350" i="1"/>
  <c r="R1350" i="1"/>
  <c r="S1350" i="1"/>
  <c r="T1350" i="1"/>
  <c r="U1350" i="1"/>
  <c r="V1350" i="1"/>
  <c r="W1350" i="1" s="1"/>
  <c r="N1351" i="1"/>
  <c r="O1351" i="1"/>
  <c r="P1351" i="1"/>
  <c r="Q1351" i="1"/>
  <c r="R1351" i="1"/>
  <c r="S1351" i="1"/>
  <c r="T1351" i="1"/>
  <c r="U1351" i="1"/>
  <c r="V1351" i="1"/>
  <c r="W1351" i="1" s="1"/>
  <c r="N1352" i="1"/>
  <c r="O1352" i="1"/>
  <c r="P1352" i="1"/>
  <c r="Q1352" i="1"/>
  <c r="R1352" i="1"/>
  <c r="S1352" i="1"/>
  <c r="T1352" i="1"/>
  <c r="U1352" i="1"/>
  <c r="V1352" i="1"/>
  <c r="W1352" i="1" s="1"/>
  <c r="N1353" i="1"/>
  <c r="O1353" i="1"/>
  <c r="P1353" i="1"/>
  <c r="Q1353" i="1"/>
  <c r="R1353" i="1"/>
  <c r="S1353" i="1"/>
  <c r="T1353" i="1"/>
  <c r="U1353" i="1"/>
  <c r="V1353" i="1"/>
  <c r="W1353" i="1" s="1"/>
  <c r="N1354" i="1"/>
  <c r="O1354" i="1"/>
  <c r="P1354" i="1"/>
  <c r="Q1354" i="1"/>
  <c r="R1354" i="1"/>
  <c r="S1354" i="1"/>
  <c r="T1354" i="1"/>
  <c r="U1354" i="1"/>
  <c r="V1354" i="1"/>
  <c r="W1354" i="1" s="1"/>
  <c r="N1355" i="1"/>
  <c r="O1355" i="1"/>
  <c r="P1355" i="1"/>
  <c r="Q1355" i="1"/>
  <c r="R1355" i="1"/>
  <c r="S1355" i="1"/>
  <c r="T1355" i="1"/>
  <c r="U1355" i="1"/>
  <c r="V1355" i="1"/>
  <c r="W1355" i="1" s="1"/>
  <c r="N1356" i="1"/>
  <c r="O1356" i="1"/>
  <c r="P1356" i="1"/>
  <c r="Q1356" i="1"/>
  <c r="R1356" i="1"/>
  <c r="S1356" i="1"/>
  <c r="T1356" i="1"/>
  <c r="U1356" i="1"/>
  <c r="V1356" i="1"/>
  <c r="W1356" i="1" s="1"/>
  <c r="N1357" i="1"/>
  <c r="O1357" i="1"/>
  <c r="P1357" i="1"/>
  <c r="Q1357" i="1"/>
  <c r="R1357" i="1"/>
  <c r="S1357" i="1"/>
  <c r="T1357" i="1"/>
  <c r="U1357" i="1"/>
  <c r="V1357" i="1"/>
  <c r="W1357" i="1" s="1"/>
  <c r="N1358" i="1"/>
  <c r="O1358" i="1"/>
  <c r="P1358" i="1"/>
  <c r="Q1358" i="1"/>
  <c r="R1358" i="1"/>
  <c r="S1358" i="1"/>
  <c r="T1358" i="1"/>
  <c r="U1358" i="1"/>
  <c r="V1358" i="1"/>
  <c r="W1358" i="1" s="1"/>
  <c r="N1359" i="1"/>
  <c r="O1359" i="1"/>
  <c r="P1359" i="1"/>
  <c r="Q1359" i="1"/>
  <c r="R1359" i="1"/>
  <c r="S1359" i="1"/>
  <c r="T1359" i="1"/>
  <c r="U1359" i="1"/>
  <c r="V1359" i="1"/>
  <c r="W1359" i="1" s="1"/>
  <c r="N1360" i="1"/>
  <c r="O1360" i="1"/>
  <c r="P1360" i="1"/>
  <c r="Q1360" i="1"/>
  <c r="R1360" i="1"/>
  <c r="S1360" i="1"/>
  <c r="T1360" i="1"/>
  <c r="U1360" i="1"/>
  <c r="V1360" i="1"/>
  <c r="W1360" i="1" s="1"/>
  <c r="N1361" i="1"/>
  <c r="O1361" i="1"/>
  <c r="P1361" i="1"/>
  <c r="Q1361" i="1"/>
  <c r="R1361" i="1"/>
  <c r="S1361" i="1"/>
  <c r="T1361" i="1"/>
  <c r="U1361" i="1"/>
  <c r="V1361" i="1"/>
  <c r="W1361" i="1" s="1"/>
  <c r="N1362" i="1"/>
  <c r="O1362" i="1"/>
  <c r="P1362" i="1"/>
  <c r="Q1362" i="1"/>
  <c r="R1362" i="1"/>
  <c r="S1362" i="1"/>
  <c r="T1362" i="1"/>
  <c r="U1362" i="1"/>
  <c r="V1362" i="1"/>
  <c r="W1362" i="1" s="1"/>
  <c r="N1363" i="1"/>
  <c r="O1363" i="1"/>
  <c r="P1363" i="1"/>
  <c r="Q1363" i="1"/>
  <c r="R1363" i="1"/>
  <c r="S1363" i="1"/>
  <c r="T1363" i="1"/>
  <c r="U1363" i="1"/>
  <c r="V1363" i="1"/>
  <c r="W1363" i="1" s="1"/>
  <c r="N1364" i="1"/>
  <c r="O1364" i="1"/>
  <c r="P1364" i="1"/>
  <c r="Q1364" i="1"/>
  <c r="R1364" i="1"/>
  <c r="S1364" i="1"/>
  <c r="T1364" i="1"/>
  <c r="U1364" i="1"/>
  <c r="V1364" i="1"/>
  <c r="W1364" i="1" s="1"/>
  <c r="N1365" i="1"/>
  <c r="O1365" i="1"/>
  <c r="P1365" i="1"/>
  <c r="Q1365" i="1"/>
  <c r="R1365" i="1"/>
  <c r="S1365" i="1"/>
  <c r="T1365" i="1"/>
  <c r="U1365" i="1"/>
  <c r="V1365" i="1"/>
  <c r="W1365" i="1" s="1"/>
  <c r="N1366" i="1"/>
  <c r="O1366" i="1"/>
  <c r="P1366" i="1"/>
  <c r="Q1366" i="1"/>
  <c r="R1366" i="1"/>
  <c r="S1366" i="1"/>
  <c r="T1366" i="1"/>
  <c r="U1366" i="1"/>
  <c r="V1366" i="1"/>
  <c r="W1366" i="1" s="1"/>
  <c r="N1367" i="1"/>
  <c r="O1367" i="1"/>
  <c r="P1367" i="1"/>
  <c r="Q1367" i="1"/>
  <c r="R1367" i="1"/>
  <c r="S1367" i="1"/>
  <c r="T1367" i="1"/>
  <c r="U1367" i="1"/>
  <c r="V1367" i="1"/>
  <c r="W1367" i="1" s="1"/>
  <c r="N1368" i="1"/>
  <c r="O1368" i="1"/>
  <c r="P1368" i="1"/>
  <c r="Q1368" i="1"/>
  <c r="R1368" i="1"/>
  <c r="S1368" i="1"/>
  <c r="T1368" i="1"/>
  <c r="U1368" i="1"/>
  <c r="V1368" i="1"/>
  <c r="W1368" i="1" s="1"/>
  <c r="N1369" i="1"/>
  <c r="O1369" i="1"/>
  <c r="P1369" i="1"/>
  <c r="Q1369" i="1"/>
  <c r="R1369" i="1"/>
  <c r="S1369" i="1"/>
  <c r="T1369" i="1"/>
  <c r="U1369" i="1"/>
  <c r="V1369" i="1"/>
  <c r="W1369" i="1" s="1"/>
  <c r="N1370" i="1"/>
  <c r="O1370" i="1"/>
  <c r="P1370" i="1"/>
  <c r="Q1370" i="1"/>
  <c r="R1370" i="1"/>
  <c r="S1370" i="1"/>
  <c r="T1370" i="1"/>
  <c r="U1370" i="1"/>
  <c r="V1370" i="1"/>
  <c r="W1370" i="1" s="1"/>
  <c r="N1371" i="1"/>
  <c r="O1371" i="1"/>
  <c r="P1371" i="1"/>
  <c r="Q1371" i="1"/>
  <c r="R1371" i="1"/>
  <c r="S1371" i="1"/>
  <c r="T1371" i="1"/>
  <c r="U1371" i="1"/>
  <c r="V1371" i="1"/>
  <c r="W1371" i="1" s="1"/>
  <c r="N1372" i="1"/>
  <c r="O1372" i="1"/>
  <c r="P1372" i="1"/>
  <c r="Q1372" i="1"/>
  <c r="R1372" i="1"/>
  <c r="S1372" i="1"/>
  <c r="T1372" i="1"/>
  <c r="U1372" i="1"/>
  <c r="V1372" i="1"/>
  <c r="W1372" i="1" s="1"/>
  <c r="N1373" i="1"/>
  <c r="O1373" i="1"/>
  <c r="P1373" i="1"/>
  <c r="Q1373" i="1"/>
  <c r="R1373" i="1"/>
  <c r="S1373" i="1"/>
  <c r="T1373" i="1"/>
  <c r="U1373" i="1"/>
  <c r="V1373" i="1"/>
  <c r="W1373" i="1" s="1"/>
  <c r="N1374" i="1"/>
  <c r="O1374" i="1"/>
  <c r="P1374" i="1"/>
  <c r="Q1374" i="1"/>
  <c r="R1374" i="1"/>
  <c r="S1374" i="1"/>
  <c r="T1374" i="1"/>
  <c r="U1374" i="1"/>
  <c r="V1374" i="1"/>
  <c r="W1374" i="1" s="1"/>
  <c r="N1375" i="1"/>
  <c r="O1375" i="1"/>
  <c r="P1375" i="1"/>
  <c r="Q1375" i="1"/>
  <c r="R1375" i="1"/>
  <c r="S1375" i="1"/>
  <c r="T1375" i="1"/>
  <c r="U1375" i="1"/>
  <c r="V1375" i="1"/>
  <c r="W1375" i="1" s="1"/>
  <c r="N1376" i="1"/>
  <c r="O1376" i="1"/>
  <c r="P1376" i="1"/>
  <c r="Q1376" i="1"/>
  <c r="R1376" i="1"/>
  <c r="S1376" i="1"/>
  <c r="T1376" i="1"/>
  <c r="U1376" i="1"/>
  <c r="V1376" i="1"/>
  <c r="W1376" i="1" s="1"/>
  <c r="N1377" i="1"/>
  <c r="O1377" i="1"/>
  <c r="P1377" i="1"/>
  <c r="Q1377" i="1"/>
  <c r="R1377" i="1"/>
  <c r="S1377" i="1"/>
  <c r="T1377" i="1"/>
  <c r="U1377" i="1"/>
  <c r="V1377" i="1"/>
  <c r="W1377" i="1" s="1"/>
  <c r="N1378" i="1"/>
  <c r="O1378" i="1"/>
  <c r="P1378" i="1"/>
  <c r="Q1378" i="1"/>
  <c r="R1378" i="1"/>
  <c r="S1378" i="1"/>
  <c r="T1378" i="1"/>
  <c r="U1378" i="1"/>
  <c r="V1378" i="1"/>
  <c r="W1378" i="1" s="1"/>
  <c r="N1379" i="1"/>
  <c r="O1379" i="1"/>
  <c r="P1379" i="1"/>
  <c r="Q1379" i="1"/>
  <c r="R1379" i="1"/>
  <c r="S1379" i="1"/>
  <c r="T1379" i="1"/>
  <c r="U1379" i="1"/>
  <c r="V1379" i="1"/>
  <c r="W1379" i="1" s="1"/>
  <c r="N1380" i="1"/>
  <c r="O1380" i="1"/>
  <c r="P1380" i="1"/>
  <c r="Q1380" i="1"/>
  <c r="R1380" i="1"/>
  <c r="S1380" i="1"/>
  <c r="T1380" i="1"/>
  <c r="U1380" i="1"/>
  <c r="V1380" i="1"/>
  <c r="W1380" i="1" s="1"/>
  <c r="N1381" i="1"/>
  <c r="O1381" i="1"/>
  <c r="P1381" i="1"/>
  <c r="Q1381" i="1"/>
  <c r="R1381" i="1"/>
  <c r="S1381" i="1"/>
  <c r="T1381" i="1"/>
  <c r="U1381" i="1"/>
  <c r="V1381" i="1"/>
  <c r="W1381" i="1" s="1"/>
  <c r="N1382" i="1"/>
  <c r="O1382" i="1"/>
  <c r="P1382" i="1"/>
  <c r="Q1382" i="1"/>
  <c r="R1382" i="1"/>
  <c r="S1382" i="1"/>
  <c r="T1382" i="1"/>
  <c r="U1382" i="1"/>
  <c r="V1382" i="1"/>
  <c r="W1382" i="1" s="1"/>
  <c r="N1383" i="1"/>
  <c r="O1383" i="1"/>
  <c r="P1383" i="1"/>
  <c r="Q1383" i="1"/>
  <c r="R1383" i="1"/>
  <c r="S1383" i="1"/>
  <c r="T1383" i="1"/>
  <c r="U1383" i="1"/>
  <c r="V1383" i="1"/>
  <c r="W1383" i="1" s="1"/>
  <c r="N1384" i="1"/>
  <c r="O1384" i="1"/>
  <c r="P1384" i="1"/>
  <c r="Q1384" i="1"/>
  <c r="R1384" i="1"/>
  <c r="S1384" i="1"/>
  <c r="T1384" i="1"/>
  <c r="U1384" i="1"/>
  <c r="V1384" i="1"/>
  <c r="W1384" i="1" s="1"/>
  <c r="N1385" i="1"/>
  <c r="O1385" i="1"/>
  <c r="P1385" i="1"/>
  <c r="Q1385" i="1"/>
  <c r="R1385" i="1"/>
  <c r="S1385" i="1"/>
  <c r="T1385" i="1"/>
  <c r="U1385" i="1"/>
  <c r="V1385" i="1"/>
  <c r="W1385" i="1" s="1"/>
  <c r="N1386" i="1"/>
  <c r="O1386" i="1"/>
  <c r="P1386" i="1"/>
  <c r="Q1386" i="1"/>
  <c r="R1386" i="1"/>
  <c r="S1386" i="1"/>
  <c r="T1386" i="1"/>
  <c r="U1386" i="1"/>
  <c r="V1386" i="1"/>
  <c r="W1386" i="1" s="1"/>
  <c r="N1387" i="1"/>
  <c r="O1387" i="1"/>
  <c r="P1387" i="1"/>
  <c r="Q1387" i="1"/>
  <c r="R1387" i="1"/>
  <c r="S1387" i="1"/>
  <c r="T1387" i="1"/>
  <c r="U1387" i="1"/>
  <c r="V1387" i="1"/>
  <c r="W1387" i="1" s="1"/>
  <c r="N1388" i="1"/>
  <c r="O1388" i="1"/>
  <c r="P1388" i="1"/>
  <c r="Q1388" i="1"/>
  <c r="R1388" i="1"/>
  <c r="S1388" i="1"/>
  <c r="T1388" i="1"/>
  <c r="U1388" i="1"/>
  <c r="V1388" i="1"/>
  <c r="W1388" i="1" s="1"/>
  <c r="N1389" i="1"/>
  <c r="O1389" i="1"/>
  <c r="P1389" i="1"/>
  <c r="Q1389" i="1"/>
  <c r="R1389" i="1"/>
  <c r="S1389" i="1"/>
  <c r="T1389" i="1"/>
  <c r="U1389" i="1"/>
  <c r="V1389" i="1"/>
  <c r="W1389" i="1" s="1"/>
  <c r="N1390" i="1"/>
  <c r="O1390" i="1"/>
  <c r="P1390" i="1"/>
  <c r="Q1390" i="1"/>
  <c r="R1390" i="1"/>
  <c r="S1390" i="1"/>
  <c r="T1390" i="1"/>
  <c r="U1390" i="1"/>
  <c r="V1390" i="1"/>
  <c r="W1390" i="1" s="1"/>
  <c r="N1391" i="1"/>
  <c r="O1391" i="1"/>
  <c r="P1391" i="1"/>
  <c r="Q1391" i="1"/>
  <c r="R1391" i="1"/>
  <c r="S1391" i="1"/>
  <c r="T1391" i="1"/>
  <c r="U1391" i="1"/>
  <c r="V1391" i="1"/>
  <c r="W1391" i="1" s="1"/>
  <c r="N1392" i="1"/>
  <c r="O1392" i="1"/>
  <c r="P1392" i="1"/>
  <c r="Q1392" i="1"/>
  <c r="R1392" i="1"/>
  <c r="S1392" i="1"/>
  <c r="T1392" i="1"/>
  <c r="U1392" i="1"/>
  <c r="V1392" i="1"/>
  <c r="W1392" i="1" s="1"/>
  <c r="N1393" i="1"/>
  <c r="O1393" i="1"/>
  <c r="P1393" i="1"/>
  <c r="Q1393" i="1"/>
  <c r="R1393" i="1"/>
  <c r="S1393" i="1"/>
  <c r="T1393" i="1"/>
  <c r="U1393" i="1"/>
  <c r="V1393" i="1"/>
  <c r="W1393" i="1" s="1"/>
  <c r="N1394" i="1"/>
  <c r="O1394" i="1"/>
  <c r="P1394" i="1"/>
  <c r="Q1394" i="1"/>
  <c r="R1394" i="1"/>
  <c r="S1394" i="1"/>
  <c r="T1394" i="1"/>
  <c r="U1394" i="1"/>
  <c r="V1394" i="1"/>
  <c r="W1394" i="1" s="1"/>
  <c r="N1395" i="1"/>
  <c r="O1395" i="1"/>
  <c r="P1395" i="1"/>
  <c r="Q1395" i="1"/>
  <c r="R1395" i="1"/>
  <c r="S1395" i="1"/>
  <c r="T1395" i="1"/>
  <c r="U1395" i="1"/>
  <c r="V1395" i="1"/>
  <c r="W1395" i="1" s="1"/>
  <c r="N1396" i="1"/>
  <c r="O1396" i="1"/>
  <c r="P1396" i="1"/>
  <c r="Q1396" i="1"/>
  <c r="R1396" i="1"/>
  <c r="S1396" i="1"/>
  <c r="T1396" i="1"/>
  <c r="U1396" i="1"/>
  <c r="V1396" i="1"/>
  <c r="W1396" i="1" s="1"/>
  <c r="N1397" i="1"/>
  <c r="O1397" i="1"/>
  <c r="P1397" i="1"/>
  <c r="Q1397" i="1"/>
  <c r="R1397" i="1"/>
  <c r="S1397" i="1"/>
  <c r="T1397" i="1"/>
  <c r="U1397" i="1"/>
  <c r="V1397" i="1"/>
  <c r="W1397" i="1" s="1"/>
  <c r="N1398" i="1"/>
  <c r="O1398" i="1"/>
  <c r="P1398" i="1"/>
  <c r="Q1398" i="1"/>
  <c r="R1398" i="1"/>
  <c r="S1398" i="1"/>
  <c r="T1398" i="1"/>
  <c r="U1398" i="1"/>
  <c r="V1398" i="1"/>
  <c r="W1398" i="1" s="1"/>
  <c r="N1399" i="1"/>
  <c r="O1399" i="1"/>
  <c r="P1399" i="1"/>
  <c r="Q1399" i="1"/>
  <c r="R1399" i="1"/>
  <c r="S1399" i="1"/>
  <c r="T1399" i="1"/>
  <c r="U1399" i="1"/>
  <c r="V1399" i="1"/>
  <c r="W1399" i="1" s="1"/>
  <c r="N1400" i="1"/>
  <c r="O1400" i="1"/>
  <c r="P1400" i="1"/>
  <c r="Q1400" i="1"/>
  <c r="R1400" i="1"/>
  <c r="S1400" i="1"/>
  <c r="T1400" i="1"/>
  <c r="U1400" i="1"/>
  <c r="V1400" i="1"/>
  <c r="W1400" i="1" s="1"/>
  <c r="N1401" i="1"/>
  <c r="O1401" i="1"/>
  <c r="P1401" i="1"/>
  <c r="Q1401" i="1"/>
  <c r="R1401" i="1"/>
  <c r="S1401" i="1"/>
  <c r="T1401" i="1"/>
  <c r="U1401" i="1"/>
  <c r="V1401" i="1"/>
  <c r="W1401" i="1" s="1"/>
  <c r="N1402" i="1"/>
  <c r="O1402" i="1"/>
  <c r="P1402" i="1"/>
  <c r="Q1402" i="1"/>
  <c r="R1402" i="1"/>
  <c r="S1402" i="1"/>
  <c r="T1402" i="1"/>
  <c r="U1402" i="1"/>
  <c r="V1402" i="1"/>
  <c r="W1402" i="1" s="1"/>
  <c r="N1403" i="1"/>
  <c r="O1403" i="1"/>
  <c r="P1403" i="1"/>
  <c r="Q1403" i="1"/>
  <c r="R1403" i="1"/>
  <c r="S1403" i="1"/>
  <c r="T1403" i="1"/>
  <c r="U1403" i="1"/>
  <c r="V1403" i="1"/>
  <c r="W1403" i="1" s="1"/>
  <c r="N1404" i="1"/>
  <c r="O1404" i="1"/>
  <c r="P1404" i="1"/>
  <c r="Q1404" i="1"/>
  <c r="R1404" i="1"/>
  <c r="S1404" i="1"/>
  <c r="T1404" i="1"/>
  <c r="U1404" i="1"/>
  <c r="V1404" i="1"/>
  <c r="W1404" i="1" s="1"/>
  <c r="N1405" i="1"/>
  <c r="O1405" i="1"/>
  <c r="P1405" i="1"/>
  <c r="Q1405" i="1"/>
  <c r="R1405" i="1"/>
  <c r="S1405" i="1"/>
  <c r="T1405" i="1"/>
  <c r="U1405" i="1"/>
  <c r="V1405" i="1"/>
  <c r="W1405" i="1" s="1"/>
  <c r="N1406" i="1"/>
  <c r="O1406" i="1"/>
  <c r="P1406" i="1"/>
  <c r="Q1406" i="1"/>
  <c r="R1406" i="1"/>
  <c r="S1406" i="1"/>
  <c r="T1406" i="1"/>
  <c r="U1406" i="1"/>
  <c r="V1406" i="1"/>
  <c r="W1406" i="1" s="1"/>
  <c r="N1407" i="1"/>
  <c r="O1407" i="1"/>
  <c r="P1407" i="1"/>
  <c r="Q1407" i="1"/>
  <c r="R1407" i="1"/>
  <c r="S1407" i="1"/>
  <c r="T1407" i="1"/>
  <c r="U1407" i="1"/>
  <c r="V1407" i="1"/>
  <c r="W1407" i="1" s="1"/>
  <c r="N1408" i="1"/>
  <c r="O1408" i="1"/>
  <c r="P1408" i="1"/>
  <c r="Q1408" i="1"/>
  <c r="R1408" i="1"/>
  <c r="S1408" i="1"/>
  <c r="T1408" i="1"/>
  <c r="U1408" i="1"/>
  <c r="V1408" i="1"/>
  <c r="W1408" i="1" s="1"/>
  <c r="N1409" i="1"/>
  <c r="O1409" i="1"/>
  <c r="P1409" i="1"/>
  <c r="Q1409" i="1"/>
  <c r="R1409" i="1"/>
  <c r="S1409" i="1"/>
  <c r="T1409" i="1"/>
  <c r="U1409" i="1"/>
  <c r="V1409" i="1"/>
  <c r="W1409" i="1" s="1"/>
  <c r="N1410" i="1"/>
  <c r="O1410" i="1"/>
  <c r="P1410" i="1"/>
  <c r="Q1410" i="1"/>
  <c r="R1410" i="1"/>
  <c r="S1410" i="1"/>
  <c r="T1410" i="1"/>
  <c r="U1410" i="1"/>
  <c r="V1410" i="1"/>
  <c r="W1410" i="1" s="1"/>
  <c r="N1411" i="1"/>
  <c r="O1411" i="1"/>
  <c r="P1411" i="1"/>
  <c r="Q1411" i="1"/>
  <c r="R1411" i="1"/>
  <c r="S1411" i="1"/>
  <c r="T1411" i="1"/>
  <c r="U1411" i="1"/>
  <c r="V1411" i="1"/>
  <c r="W1411" i="1" s="1"/>
  <c r="N1412" i="1"/>
  <c r="O1412" i="1"/>
  <c r="P1412" i="1"/>
  <c r="Q1412" i="1"/>
  <c r="R1412" i="1"/>
  <c r="S1412" i="1"/>
  <c r="T1412" i="1"/>
  <c r="U1412" i="1"/>
  <c r="V1412" i="1"/>
  <c r="W1412" i="1" s="1"/>
  <c r="N1413" i="1"/>
  <c r="O1413" i="1"/>
  <c r="P1413" i="1"/>
  <c r="Q1413" i="1"/>
  <c r="R1413" i="1"/>
  <c r="S1413" i="1"/>
  <c r="T1413" i="1"/>
  <c r="U1413" i="1"/>
  <c r="V1413" i="1"/>
  <c r="W1413" i="1" s="1"/>
  <c r="N1414" i="1"/>
  <c r="O1414" i="1"/>
  <c r="P1414" i="1"/>
  <c r="Q1414" i="1"/>
  <c r="R1414" i="1"/>
  <c r="S1414" i="1"/>
  <c r="T1414" i="1"/>
  <c r="U1414" i="1"/>
  <c r="V1414" i="1"/>
  <c r="W1414" i="1" s="1"/>
  <c r="N1415" i="1"/>
  <c r="O1415" i="1"/>
  <c r="P1415" i="1"/>
  <c r="Q1415" i="1"/>
  <c r="R1415" i="1"/>
  <c r="S1415" i="1"/>
  <c r="T1415" i="1"/>
  <c r="U1415" i="1"/>
  <c r="V1415" i="1"/>
  <c r="W1415" i="1" s="1"/>
  <c r="N1416" i="1"/>
  <c r="O1416" i="1"/>
  <c r="P1416" i="1"/>
  <c r="Q1416" i="1"/>
  <c r="R1416" i="1"/>
  <c r="S1416" i="1"/>
  <c r="T1416" i="1"/>
  <c r="U1416" i="1"/>
  <c r="V1416" i="1"/>
  <c r="W1416" i="1" s="1"/>
  <c r="N1417" i="1"/>
  <c r="O1417" i="1"/>
  <c r="P1417" i="1"/>
  <c r="Q1417" i="1"/>
  <c r="R1417" i="1"/>
  <c r="S1417" i="1"/>
  <c r="T1417" i="1"/>
  <c r="U1417" i="1"/>
  <c r="V1417" i="1"/>
  <c r="W1417" i="1" s="1"/>
  <c r="N1418" i="1"/>
  <c r="O1418" i="1"/>
  <c r="P1418" i="1"/>
  <c r="Q1418" i="1"/>
  <c r="R1418" i="1"/>
  <c r="S1418" i="1"/>
  <c r="T1418" i="1"/>
  <c r="U1418" i="1"/>
  <c r="V1418" i="1"/>
  <c r="W1418" i="1" s="1"/>
  <c r="N1419" i="1"/>
  <c r="O1419" i="1"/>
  <c r="P1419" i="1"/>
  <c r="Q1419" i="1"/>
  <c r="R1419" i="1"/>
  <c r="S1419" i="1"/>
  <c r="T1419" i="1"/>
  <c r="U1419" i="1"/>
  <c r="V1419" i="1"/>
  <c r="W1419" i="1" s="1"/>
  <c r="N1420" i="1"/>
  <c r="O1420" i="1"/>
  <c r="P1420" i="1"/>
  <c r="Q1420" i="1"/>
  <c r="R1420" i="1"/>
  <c r="S1420" i="1"/>
  <c r="T1420" i="1"/>
  <c r="U1420" i="1"/>
  <c r="V1420" i="1"/>
  <c r="W1420" i="1" s="1"/>
  <c r="N1421" i="1"/>
  <c r="O1421" i="1"/>
  <c r="P1421" i="1"/>
  <c r="Q1421" i="1"/>
  <c r="R1421" i="1"/>
  <c r="S1421" i="1"/>
  <c r="T1421" i="1"/>
  <c r="U1421" i="1"/>
  <c r="V1421" i="1"/>
  <c r="W1421" i="1" s="1"/>
  <c r="N1422" i="1"/>
  <c r="O1422" i="1"/>
  <c r="P1422" i="1"/>
  <c r="Q1422" i="1"/>
  <c r="R1422" i="1"/>
  <c r="S1422" i="1"/>
  <c r="T1422" i="1"/>
  <c r="U1422" i="1"/>
  <c r="V1422" i="1"/>
  <c r="W1422" i="1" s="1"/>
  <c r="N1423" i="1"/>
  <c r="O1423" i="1"/>
  <c r="P1423" i="1"/>
  <c r="Q1423" i="1"/>
  <c r="R1423" i="1"/>
  <c r="S1423" i="1"/>
  <c r="T1423" i="1"/>
  <c r="U1423" i="1"/>
  <c r="V1423" i="1"/>
  <c r="W1423" i="1" s="1"/>
  <c r="N1424" i="1"/>
  <c r="O1424" i="1"/>
  <c r="P1424" i="1"/>
  <c r="Q1424" i="1"/>
  <c r="R1424" i="1"/>
  <c r="S1424" i="1"/>
  <c r="T1424" i="1"/>
  <c r="U1424" i="1"/>
  <c r="V1424" i="1"/>
  <c r="W1424" i="1" s="1"/>
  <c r="N1425" i="1"/>
  <c r="O1425" i="1"/>
  <c r="P1425" i="1"/>
  <c r="Q1425" i="1"/>
  <c r="R1425" i="1"/>
  <c r="S1425" i="1"/>
  <c r="T1425" i="1"/>
  <c r="U1425" i="1"/>
  <c r="V1425" i="1"/>
  <c r="W1425" i="1" s="1"/>
  <c r="N1426" i="1"/>
  <c r="O1426" i="1"/>
  <c r="P1426" i="1"/>
  <c r="Q1426" i="1"/>
  <c r="R1426" i="1"/>
  <c r="S1426" i="1"/>
  <c r="T1426" i="1"/>
  <c r="U1426" i="1"/>
  <c r="V1426" i="1"/>
  <c r="W1426" i="1" s="1"/>
  <c r="N1427" i="1"/>
  <c r="O1427" i="1"/>
  <c r="P1427" i="1"/>
  <c r="Q1427" i="1"/>
  <c r="R1427" i="1"/>
  <c r="S1427" i="1"/>
  <c r="T1427" i="1"/>
  <c r="U1427" i="1"/>
  <c r="V1427" i="1"/>
  <c r="W1427" i="1" s="1"/>
  <c r="N1428" i="1"/>
  <c r="O1428" i="1"/>
  <c r="P1428" i="1"/>
  <c r="Q1428" i="1"/>
  <c r="R1428" i="1"/>
  <c r="S1428" i="1"/>
  <c r="T1428" i="1"/>
  <c r="U1428" i="1"/>
  <c r="V1428" i="1"/>
  <c r="W1428" i="1" s="1"/>
  <c r="N1429" i="1"/>
  <c r="O1429" i="1"/>
  <c r="P1429" i="1"/>
  <c r="Q1429" i="1"/>
  <c r="R1429" i="1"/>
  <c r="S1429" i="1"/>
  <c r="T1429" i="1"/>
  <c r="U1429" i="1"/>
  <c r="V1429" i="1"/>
  <c r="W1429" i="1" s="1"/>
  <c r="N1430" i="1"/>
  <c r="O1430" i="1"/>
  <c r="P1430" i="1"/>
  <c r="Q1430" i="1"/>
  <c r="R1430" i="1"/>
  <c r="S1430" i="1"/>
  <c r="T1430" i="1"/>
  <c r="U1430" i="1"/>
  <c r="V1430" i="1"/>
  <c r="W1430" i="1" s="1"/>
  <c r="N1431" i="1"/>
  <c r="O1431" i="1"/>
  <c r="P1431" i="1"/>
  <c r="Q1431" i="1"/>
  <c r="R1431" i="1"/>
  <c r="S1431" i="1"/>
  <c r="T1431" i="1"/>
  <c r="U1431" i="1"/>
  <c r="V1431" i="1"/>
  <c r="W1431" i="1" s="1"/>
  <c r="N1432" i="1"/>
  <c r="O1432" i="1"/>
  <c r="P1432" i="1"/>
  <c r="Q1432" i="1"/>
  <c r="R1432" i="1"/>
  <c r="S1432" i="1"/>
  <c r="T1432" i="1"/>
  <c r="U1432" i="1"/>
  <c r="V1432" i="1"/>
  <c r="W1432" i="1" s="1"/>
  <c r="N1433" i="1"/>
  <c r="O1433" i="1"/>
  <c r="P1433" i="1"/>
  <c r="Q1433" i="1"/>
  <c r="R1433" i="1"/>
  <c r="S1433" i="1"/>
  <c r="T1433" i="1"/>
  <c r="U1433" i="1"/>
  <c r="V1433" i="1"/>
  <c r="W1433" i="1" s="1"/>
  <c r="N1434" i="1"/>
  <c r="O1434" i="1"/>
  <c r="P1434" i="1"/>
  <c r="Q1434" i="1"/>
  <c r="R1434" i="1"/>
  <c r="S1434" i="1"/>
  <c r="T1434" i="1"/>
  <c r="U1434" i="1"/>
  <c r="V1434" i="1"/>
  <c r="W1434" i="1" s="1"/>
  <c r="N1435" i="1"/>
  <c r="O1435" i="1"/>
  <c r="P1435" i="1"/>
  <c r="Q1435" i="1"/>
  <c r="R1435" i="1"/>
  <c r="S1435" i="1"/>
  <c r="T1435" i="1"/>
  <c r="U1435" i="1"/>
  <c r="V1435" i="1"/>
  <c r="W1435" i="1" s="1"/>
  <c r="N1436" i="1"/>
  <c r="O1436" i="1"/>
  <c r="P1436" i="1"/>
  <c r="Q1436" i="1"/>
  <c r="R1436" i="1"/>
  <c r="S1436" i="1"/>
  <c r="T1436" i="1"/>
  <c r="U1436" i="1"/>
  <c r="V1436" i="1"/>
  <c r="W1436" i="1" s="1"/>
  <c r="N1437" i="1"/>
  <c r="O1437" i="1"/>
  <c r="P1437" i="1"/>
  <c r="Q1437" i="1"/>
  <c r="R1437" i="1"/>
  <c r="S1437" i="1"/>
  <c r="T1437" i="1"/>
  <c r="U1437" i="1"/>
  <c r="V1437" i="1"/>
  <c r="W1437" i="1" s="1"/>
  <c r="N1438" i="1"/>
  <c r="O1438" i="1"/>
  <c r="P1438" i="1"/>
  <c r="Q1438" i="1"/>
  <c r="R1438" i="1"/>
  <c r="S1438" i="1"/>
  <c r="T1438" i="1"/>
  <c r="U1438" i="1"/>
  <c r="V1438" i="1"/>
  <c r="W1438" i="1" s="1"/>
  <c r="N1439" i="1"/>
  <c r="O1439" i="1"/>
  <c r="P1439" i="1"/>
  <c r="Q1439" i="1"/>
  <c r="R1439" i="1"/>
  <c r="S1439" i="1"/>
  <c r="T1439" i="1"/>
  <c r="U1439" i="1"/>
  <c r="V1439" i="1"/>
  <c r="W1439" i="1" s="1"/>
  <c r="N1440" i="1"/>
  <c r="O1440" i="1"/>
  <c r="P1440" i="1"/>
  <c r="Q1440" i="1"/>
  <c r="R1440" i="1"/>
  <c r="S1440" i="1"/>
  <c r="T1440" i="1"/>
  <c r="U1440" i="1"/>
  <c r="V1440" i="1"/>
  <c r="W1440" i="1" s="1"/>
  <c r="N1441" i="1"/>
  <c r="O1441" i="1"/>
  <c r="P1441" i="1"/>
  <c r="Q1441" i="1"/>
  <c r="R1441" i="1"/>
  <c r="S1441" i="1"/>
  <c r="T1441" i="1"/>
  <c r="U1441" i="1"/>
  <c r="V1441" i="1"/>
  <c r="W1441" i="1" s="1"/>
  <c r="N1442" i="1"/>
  <c r="O1442" i="1"/>
  <c r="P1442" i="1"/>
  <c r="Q1442" i="1"/>
  <c r="R1442" i="1"/>
  <c r="S1442" i="1"/>
  <c r="T1442" i="1"/>
  <c r="U1442" i="1"/>
  <c r="V1442" i="1"/>
  <c r="W1442" i="1" s="1"/>
  <c r="N1443" i="1"/>
  <c r="O1443" i="1"/>
  <c r="P1443" i="1"/>
  <c r="Q1443" i="1"/>
  <c r="R1443" i="1"/>
  <c r="S1443" i="1"/>
  <c r="T1443" i="1"/>
  <c r="U1443" i="1"/>
  <c r="V1443" i="1"/>
  <c r="W1443" i="1" s="1"/>
  <c r="N1444" i="1"/>
  <c r="O1444" i="1"/>
  <c r="P1444" i="1"/>
  <c r="Q1444" i="1"/>
  <c r="R1444" i="1"/>
  <c r="S1444" i="1"/>
  <c r="T1444" i="1"/>
  <c r="U1444" i="1"/>
  <c r="V1444" i="1"/>
  <c r="W1444" i="1" s="1"/>
  <c r="N1445" i="1"/>
  <c r="O1445" i="1"/>
  <c r="P1445" i="1"/>
  <c r="Q1445" i="1"/>
  <c r="R1445" i="1"/>
  <c r="S1445" i="1"/>
  <c r="T1445" i="1"/>
  <c r="U1445" i="1"/>
  <c r="V1445" i="1"/>
  <c r="W1445" i="1" s="1"/>
  <c r="N1446" i="1"/>
  <c r="O1446" i="1"/>
  <c r="P1446" i="1"/>
  <c r="Q1446" i="1"/>
  <c r="R1446" i="1"/>
  <c r="S1446" i="1"/>
  <c r="T1446" i="1"/>
  <c r="U1446" i="1"/>
  <c r="V1446" i="1"/>
  <c r="W1446" i="1" s="1"/>
  <c r="N1447" i="1"/>
  <c r="O1447" i="1"/>
  <c r="P1447" i="1"/>
  <c r="Q1447" i="1"/>
  <c r="R1447" i="1"/>
  <c r="S1447" i="1"/>
  <c r="T1447" i="1"/>
  <c r="U1447" i="1"/>
  <c r="V1447" i="1"/>
  <c r="W1447" i="1" s="1"/>
  <c r="N1448" i="1"/>
  <c r="O1448" i="1"/>
  <c r="P1448" i="1"/>
  <c r="Q1448" i="1"/>
  <c r="R1448" i="1"/>
  <c r="S1448" i="1"/>
  <c r="T1448" i="1"/>
  <c r="U1448" i="1"/>
  <c r="V1448" i="1"/>
  <c r="W1448" i="1" s="1"/>
  <c r="N1449" i="1"/>
  <c r="O1449" i="1"/>
  <c r="P1449" i="1"/>
  <c r="Q1449" i="1"/>
  <c r="R1449" i="1"/>
  <c r="S1449" i="1"/>
  <c r="T1449" i="1"/>
  <c r="U1449" i="1"/>
  <c r="V1449" i="1"/>
  <c r="W1449" i="1" s="1"/>
  <c r="N1450" i="1"/>
  <c r="O1450" i="1"/>
  <c r="P1450" i="1"/>
  <c r="Q1450" i="1"/>
  <c r="R1450" i="1"/>
  <c r="S1450" i="1"/>
  <c r="T1450" i="1"/>
  <c r="U1450" i="1"/>
  <c r="V1450" i="1"/>
  <c r="W1450" i="1" s="1"/>
  <c r="N1451" i="1"/>
  <c r="O1451" i="1"/>
  <c r="P1451" i="1"/>
  <c r="Q1451" i="1"/>
  <c r="R1451" i="1"/>
  <c r="S1451" i="1"/>
  <c r="T1451" i="1"/>
  <c r="U1451" i="1"/>
  <c r="V1451" i="1"/>
  <c r="W1451" i="1" s="1"/>
  <c r="N1452" i="1"/>
  <c r="O1452" i="1"/>
  <c r="P1452" i="1"/>
  <c r="Q1452" i="1"/>
  <c r="R1452" i="1"/>
  <c r="S1452" i="1"/>
  <c r="T1452" i="1"/>
  <c r="U1452" i="1"/>
  <c r="V1452" i="1"/>
  <c r="W1452" i="1" s="1"/>
  <c r="N1453" i="1"/>
  <c r="O1453" i="1"/>
  <c r="P1453" i="1"/>
  <c r="Q1453" i="1"/>
  <c r="R1453" i="1"/>
  <c r="S1453" i="1"/>
  <c r="T1453" i="1"/>
  <c r="U1453" i="1"/>
  <c r="V1453" i="1"/>
  <c r="W1453" i="1" s="1"/>
  <c r="N1454" i="1"/>
  <c r="O1454" i="1"/>
  <c r="P1454" i="1"/>
  <c r="Q1454" i="1"/>
  <c r="R1454" i="1"/>
  <c r="S1454" i="1"/>
  <c r="T1454" i="1"/>
  <c r="U1454" i="1"/>
  <c r="V1454" i="1"/>
  <c r="W1454" i="1" s="1"/>
  <c r="N1455" i="1"/>
  <c r="O1455" i="1"/>
  <c r="P1455" i="1"/>
  <c r="Q1455" i="1"/>
  <c r="R1455" i="1"/>
  <c r="S1455" i="1"/>
  <c r="T1455" i="1"/>
  <c r="U1455" i="1"/>
  <c r="V1455" i="1"/>
  <c r="W1455" i="1" s="1"/>
  <c r="N1456" i="1"/>
  <c r="O1456" i="1"/>
  <c r="P1456" i="1"/>
  <c r="Q1456" i="1"/>
  <c r="R1456" i="1"/>
  <c r="S1456" i="1"/>
  <c r="T1456" i="1"/>
  <c r="U1456" i="1"/>
  <c r="V1456" i="1"/>
  <c r="W1456" i="1" s="1"/>
  <c r="N1457" i="1"/>
  <c r="O1457" i="1"/>
  <c r="P1457" i="1"/>
  <c r="Q1457" i="1"/>
  <c r="R1457" i="1"/>
  <c r="S1457" i="1"/>
  <c r="T1457" i="1"/>
  <c r="U1457" i="1"/>
  <c r="V1457" i="1"/>
  <c r="W1457" i="1" s="1"/>
  <c r="N1458" i="1"/>
  <c r="O1458" i="1"/>
  <c r="P1458" i="1"/>
  <c r="Q1458" i="1"/>
  <c r="R1458" i="1"/>
  <c r="S1458" i="1"/>
  <c r="T1458" i="1"/>
  <c r="U1458" i="1"/>
  <c r="V1458" i="1"/>
  <c r="W1458" i="1" s="1"/>
  <c r="N1459" i="1"/>
  <c r="O1459" i="1"/>
  <c r="P1459" i="1"/>
  <c r="Q1459" i="1"/>
  <c r="R1459" i="1"/>
  <c r="S1459" i="1"/>
  <c r="T1459" i="1"/>
  <c r="U1459" i="1"/>
  <c r="V1459" i="1"/>
  <c r="W1459" i="1" s="1"/>
  <c r="N1460" i="1"/>
  <c r="O1460" i="1"/>
  <c r="P1460" i="1"/>
  <c r="Q1460" i="1"/>
  <c r="R1460" i="1"/>
  <c r="S1460" i="1"/>
  <c r="T1460" i="1"/>
  <c r="U1460" i="1"/>
  <c r="V1460" i="1"/>
  <c r="W1460" i="1" s="1"/>
  <c r="N1461" i="1"/>
  <c r="O1461" i="1"/>
  <c r="P1461" i="1"/>
  <c r="Q1461" i="1"/>
  <c r="R1461" i="1"/>
  <c r="S1461" i="1"/>
  <c r="T1461" i="1"/>
  <c r="U1461" i="1"/>
  <c r="V1461" i="1"/>
  <c r="W1461" i="1" s="1"/>
  <c r="N1462" i="1"/>
  <c r="O1462" i="1"/>
  <c r="P1462" i="1"/>
  <c r="Q1462" i="1"/>
  <c r="R1462" i="1"/>
  <c r="S1462" i="1"/>
  <c r="T1462" i="1"/>
  <c r="U1462" i="1"/>
  <c r="V1462" i="1"/>
  <c r="W1462" i="1" s="1"/>
  <c r="N1463" i="1"/>
  <c r="O1463" i="1"/>
  <c r="P1463" i="1"/>
  <c r="Q1463" i="1"/>
  <c r="R1463" i="1"/>
  <c r="S1463" i="1"/>
  <c r="T1463" i="1"/>
  <c r="U1463" i="1"/>
  <c r="V1463" i="1"/>
  <c r="W1463" i="1" s="1"/>
  <c r="N1464" i="1"/>
  <c r="O1464" i="1"/>
  <c r="P1464" i="1"/>
  <c r="Q1464" i="1"/>
  <c r="R1464" i="1"/>
  <c r="S1464" i="1"/>
  <c r="T1464" i="1"/>
  <c r="U1464" i="1"/>
  <c r="V1464" i="1"/>
  <c r="W1464" i="1" s="1"/>
  <c r="N1465" i="1"/>
  <c r="O1465" i="1"/>
  <c r="P1465" i="1"/>
  <c r="Q1465" i="1"/>
  <c r="R1465" i="1"/>
  <c r="S1465" i="1"/>
  <c r="T1465" i="1"/>
  <c r="U1465" i="1"/>
  <c r="V1465" i="1"/>
  <c r="W1465" i="1" s="1"/>
  <c r="N1466" i="1"/>
  <c r="O1466" i="1"/>
  <c r="P1466" i="1"/>
  <c r="Q1466" i="1"/>
  <c r="R1466" i="1"/>
  <c r="S1466" i="1"/>
  <c r="T1466" i="1"/>
  <c r="U1466" i="1"/>
  <c r="V1466" i="1"/>
  <c r="W1466" i="1" s="1"/>
  <c r="N1467" i="1"/>
  <c r="O1467" i="1"/>
  <c r="P1467" i="1"/>
  <c r="Q1467" i="1"/>
  <c r="R1467" i="1"/>
  <c r="S1467" i="1"/>
  <c r="T1467" i="1"/>
  <c r="U1467" i="1"/>
  <c r="V1467" i="1"/>
  <c r="W1467" i="1" s="1"/>
  <c r="N1468" i="1"/>
  <c r="O1468" i="1"/>
  <c r="P1468" i="1"/>
  <c r="Q1468" i="1"/>
  <c r="R1468" i="1"/>
  <c r="S1468" i="1"/>
  <c r="T1468" i="1"/>
  <c r="U1468" i="1"/>
  <c r="V1468" i="1"/>
  <c r="W1468" i="1" s="1"/>
  <c r="N1469" i="1"/>
  <c r="O1469" i="1"/>
  <c r="P1469" i="1"/>
  <c r="Q1469" i="1"/>
  <c r="R1469" i="1"/>
  <c r="S1469" i="1"/>
  <c r="T1469" i="1"/>
  <c r="U1469" i="1"/>
  <c r="V1469" i="1"/>
  <c r="W1469" i="1" s="1"/>
  <c r="N1470" i="1"/>
  <c r="O1470" i="1"/>
  <c r="P1470" i="1"/>
  <c r="Q1470" i="1"/>
  <c r="R1470" i="1"/>
  <c r="S1470" i="1"/>
  <c r="T1470" i="1"/>
  <c r="U1470" i="1"/>
  <c r="V1470" i="1"/>
  <c r="W1470" i="1" s="1"/>
  <c r="N1471" i="1"/>
  <c r="O1471" i="1"/>
  <c r="P1471" i="1"/>
  <c r="Q1471" i="1"/>
  <c r="R1471" i="1"/>
  <c r="S1471" i="1"/>
  <c r="T1471" i="1"/>
  <c r="U1471" i="1"/>
  <c r="V1471" i="1"/>
  <c r="W1471" i="1" s="1"/>
  <c r="N1472" i="1"/>
  <c r="O1472" i="1"/>
  <c r="P1472" i="1"/>
  <c r="Q1472" i="1"/>
  <c r="R1472" i="1"/>
  <c r="S1472" i="1"/>
  <c r="T1472" i="1"/>
  <c r="U1472" i="1"/>
  <c r="V1472" i="1"/>
  <c r="W1472" i="1" s="1"/>
  <c r="N1473" i="1"/>
  <c r="O1473" i="1"/>
  <c r="P1473" i="1"/>
  <c r="Q1473" i="1"/>
  <c r="R1473" i="1"/>
  <c r="S1473" i="1"/>
  <c r="T1473" i="1"/>
  <c r="U1473" i="1"/>
  <c r="V1473" i="1"/>
  <c r="W1473" i="1" s="1"/>
  <c r="N1474" i="1"/>
  <c r="O1474" i="1"/>
  <c r="P1474" i="1"/>
  <c r="Q1474" i="1"/>
  <c r="R1474" i="1"/>
  <c r="S1474" i="1"/>
  <c r="T1474" i="1"/>
  <c r="U1474" i="1"/>
  <c r="V1474" i="1"/>
  <c r="W1474" i="1" s="1"/>
  <c r="N1475" i="1"/>
  <c r="O1475" i="1"/>
  <c r="P1475" i="1"/>
  <c r="Q1475" i="1"/>
  <c r="R1475" i="1"/>
  <c r="S1475" i="1"/>
  <c r="T1475" i="1"/>
  <c r="U1475" i="1"/>
  <c r="V1475" i="1"/>
  <c r="W1475" i="1" s="1"/>
  <c r="N1476" i="1"/>
  <c r="O1476" i="1"/>
  <c r="P1476" i="1"/>
  <c r="Q1476" i="1"/>
  <c r="R1476" i="1"/>
  <c r="S1476" i="1"/>
  <c r="T1476" i="1"/>
  <c r="U1476" i="1"/>
  <c r="V1476" i="1"/>
  <c r="W1476" i="1" s="1"/>
  <c r="N1477" i="1"/>
  <c r="O1477" i="1"/>
  <c r="P1477" i="1"/>
  <c r="Q1477" i="1"/>
  <c r="R1477" i="1"/>
  <c r="S1477" i="1"/>
  <c r="T1477" i="1"/>
  <c r="U1477" i="1"/>
  <c r="V1477" i="1"/>
  <c r="W1477" i="1" s="1"/>
  <c r="N1478" i="1"/>
  <c r="O1478" i="1"/>
  <c r="P1478" i="1"/>
  <c r="Q1478" i="1"/>
  <c r="R1478" i="1"/>
  <c r="S1478" i="1"/>
  <c r="T1478" i="1"/>
  <c r="U1478" i="1"/>
  <c r="V1478" i="1"/>
  <c r="W1478" i="1" s="1"/>
  <c r="N1479" i="1"/>
  <c r="O1479" i="1"/>
  <c r="P1479" i="1"/>
  <c r="Q1479" i="1"/>
  <c r="R1479" i="1"/>
  <c r="S1479" i="1"/>
  <c r="T1479" i="1"/>
  <c r="U1479" i="1"/>
  <c r="V1479" i="1"/>
  <c r="W1479" i="1" s="1"/>
  <c r="N1480" i="1"/>
  <c r="O1480" i="1"/>
  <c r="P1480" i="1"/>
  <c r="Q1480" i="1"/>
  <c r="R1480" i="1"/>
  <c r="S1480" i="1"/>
  <c r="T1480" i="1"/>
  <c r="U1480" i="1"/>
  <c r="V1480" i="1"/>
  <c r="W1480" i="1" s="1"/>
  <c r="N1481" i="1"/>
  <c r="O1481" i="1"/>
  <c r="P1481" i="1"/>
  <c r="Q1481" i="1"/>
  <c r="R1481" i="1"/>
  <c r="S1481" i="1"/>
  <c r="T1481" i="1"/>
  <c r="U1481" i="1"/>
  <c r="V1481" i="1"/>
  <c r="W1481" i="1" s="1"/>
  <c r="N1482" i="1"/>
  <c r="O1482" i="1"/>
  <c r="P1482" i="1"/>
  <c r="Q1482" i="1"/>
  <c r="R1482" i="1"/>
  <c r="S1482" i="1"/>
  <c r="T1482" i="1"/>
  <c r="U1482" i="1"/>
  <c r="V1482" i="1"/>
  <c r="W1482" i="1" s="1"/>
  <c r="N1483" i="1"/>
  <c r="O1483" i="1"/>
  <c r="P1483" i="1"/>
  <c r="Q1483" i="1"/>
  <c r="R1483" i="1"/>
  <c r="S1483" i="1"/>
  <c r="T1483" i="1"/>
  <c r="U1483" i="1"/>
  <c r="V1483" i="1"/>
  <c r="W1483" i="1" s="1"/>
  <c r="N1484" i="1"/>
  <c r="O1484" i="1"/>
  <c r="P1484" i="1"/>
  <c r="Q1484" i="1"/>
  <c r="R1484" i="1"/>
  <c r="S1484" i="1"/>
  <c r="T1484" i="1"/>
  <c r="U1484" i="1"/>
  <c r="V1484" i="1"/>
  <c r="W1484" i="1" s="1"/>
  <c r="N1485" i="1"/>
  <c r="O1485" i="1"/>
  <c r="P1485" i="1"/>
  <c r="Q1485" i="1"/>
  <c r="R1485" i="1"/>
  <c r="S1485" i="1"/>
  <c r="T1485" i="1"/>
  <c r="U1485" i="1"/>
  <c r="V1485" i="1"/>
  <c r="W1485" i="1" s="1"/>
  <c r="N1486" i="1"/>
  <c r="O1486" i="1"/>
  <c r="P1486" i="1"/>
  <c r="Q1486" i="1"/>
  <c r="R1486" i="1"/>
  <c r="S1486" i="1"/>
  <c r="T1486" i="1"/>
  <c r="U1486" i="1"/>
  <c r="V1486" i="1"/>
  <c r="W1486" i="1" s="1"/>
  <c r="N1487" i="1"/>
  <c r="O1487" i="1"/>
  <c r="P1487" i="1"/>
  <c r="Q1487" i="1"/>
  <c r="R1487" i="1"/>
  <c r="S1487" i="1"/>
  <c r="T1487" i="1"/>
  <c r="U1487" i="1"/>
  <c r="V1487" i="1"/>
  <c r="W1487" i="1" s="1"/>
  <c r="N1488" i="1"/>
  <c r="O1488" i="1"/>
  <c r="P1488" i="1"/>
  <c r="Q1488" i="1"/>
  <c r="R1488" i="1"/>
  <c r="S1488" i="1"/>
  <c r="T1488" i="1"/>
  <c r="U1488" i="1"/>
  <c r="V1488" i="1"/>
  <c r="W1488" i="1" s="1"/>
  <c r="N1489" i="1"/>
  <c r="O1489" i="1"/>
  <c r="P1489" i="1"/>
  <c r="Q1489" i="1"/>
  <c r="R1489" i="1"/>
  <c r="S1489" i="1"/>
  <c r="T1489" i="1"/>
  <c r="U1489" i="1"/>
  <c r="V1489" i="1"/>
  <c r="W1489" i="1" s="1"/>
  <c r="N1490" i="1"/>
  <c r="O1490" i="1"/>
  <c r="P1490" i="1"/>
  <c r="Q1490" i="1"/>
  <c r="R1490" i="1"/>
  <c r="S1490" i="1"/>
  <c r="T1490" i="1"/>
  <c r="U1490" i="1"/>
  <c r="V1490" i="1"/>
  <c r="W1490" i="1" s="1"/>
  <c r="N1491" i="1"/>
  <c r="O1491" i="1"/>
  <c r="P1491" i="1"/>
  <c r="Q1491" i="1"/>
  <c r="R1491" i="1"/>
  <c r="S1491" i="1"/>
  <c r="T1491" i="1"/>
  <c r="U1491" i="1"/>
  <c r="V1491" i="1"/>
  <c r="W1491" i="1" s="1"/>
  <c r="N1492" i="1"/>
  <c r="O1492" i="1"/>
  <c r="P1492" i="1"/>
  <c r="Q1492" i="1"/>
  <c r="R1492" i="1"/>
  <c r="S1492" i="1"/>
  <c r="T1492" i="1"/>
  <c r="U1492" i="1"/>
  <c r="V1492" i="1"/>
  <c r="W1492" i="1" s="1"/>
  <c r="N1493" i="1"/>
  <c r="O1493" i="1"/>
  <c r="P1493" i="1"/>
  <c r="Q1493" i="1"/>
  <c r="R1493" i="1"/>
  <c r="S1493" i="1"/>
  <c r="T1493" i="1"/>
  <c r="U1493" i="1"/>
  <c r="V1493" i="1"/>
  <c r="W1493" i="1" s="1"/>
  <c r="N1494" i="1"/>
  <c r="O1494" i="1"/>
  <c r="P1494" i="1"/>
  <c r="Q1494" i="1"/>
  <c r="R1494" i="1"/>
  <c r="S1494" i="1"/>
  <c r="T1494" i="1"/>
  <c r="U1494" i="1"/>
  <c r="V1494" i="1"/>
  <c r="W1494" i="1" s="1"/>
  <c r="N1495" i="1"/>
  <c r="O1495" i="1"/>
  <c r="P1495" i="1"/>
  <c r="Q1495" i="1"/>
  <c r="R1495" i="1"/>
  <c r="S1495" i="1"/>
  <c r="T1495" i="1"/>
  <c r="U1495" i="1"/>
  <c r="V1495" i="1"/>
  <c r="W1495" i="1" s="1"/>
  <c r="N1496" i="1"/>
  <c r="O1496" i="1"/>
  <c r="P1496" i="1"/>
  <c r="Q1496" i="1"/>
  <c r="R1496" i="1"/>
  <c r="S1496" i="1"/>
  <c r="T1496" i="1"/>
  <c r="U1496" i="1"/>
  <c r="V1496" i="1"/>
  <c r="W1496" i="1" s="1"/>
  <c r="N1497" i="1"/>
  <c r="O1497" i="1"/>
  <c r="P1497" i="1"/>
  <c r="Q1497" i="1"/>
  <c r="R1497" i="1"/>
  <c r="S1497" i="1"/>
  <c r="T1497" i="1"/>
  <c r="U1497" i="1"/>
  <c r="V1497" i="1"/>
  <c r="W1497" i="1" s="1"/>
  <c r="N1498" i="1"/>
  <c r="O1498" i="1"/>
  <c r="P1498" i="1"/>
  <c r="Q1498" i="1"/>
  <c r="R1498" i="1"/>
  <c r="S1498" i="1"/>
  <c r="T1498" i="1"/>
  <c r="U1498" i="1"/>
  <c r="V1498" i="1"/>
  <c r="W1498" i="1" s="1"/>
  <c r="N1499" i="1"/>
  <c r="O1499" i="1"/>
  <c r="P1499" i="1"/>
  <c r="Q1499" i="1"/>
  <c r="R1499" i="1"/>
  <c r="S1499" i="1"/>
  <c r="T1499" i="1"/>
  <c r="U1499" i="1"/>
  <c r="V1499" i="1"/>
  <c r="W1499" i="1" s="1"/>
  <c r="N1500" i="1"/>
  <c r="O1500" i="1"/>
  <c r="P1500" i="1"/>
  <c r="Q1500" i="1"/>
  <c r="R1500" i="1"/>
  <c r="S1500" i="1"/>
  <c r="T1500" i="1"/>
  <c r="U1500" i="1"/>
  <c r="V1500" i="1"/>
  <c r="W1500" i="1" s="1"/>
  <c r="N1501" i="1"/>
  <c r="O1501" i="1"/>
  <c r="P1501" i="1"/>
  <c r="Q1501" i="1"/>
  <c r="R1501" i="1"/>
  <c r="S1501" i="1"/>
  <c r="T1501" i="1"/>
  <c r="U1501" i="1"/>
  <c r="V1501" i="1"/>
  <c r="W1501" i="1" s="1"/>
  <c r="N1502" i="1"/>
  <c r="O1502" i="1"/>
  <c r="P1502" i="1"/>
  <c r="Q1502" i="1"/>
  <c r="R1502" i="1"/>
  <c r="S1502" i="1"/>
  <c r="T1502" i="1"/>
  <c r="U1502" i="1"/>
  <c r="V1502" i="1"/>
  <c r="W1502" i="1" s="1"/>
  <c r="N1503" i="1"/>
  <c r="O1503" i="1"/>
  <c r="P1503" i="1"/>
  <c r="Q1503" i="1"/>
  <c r="R1503" i="1"/>
  <c r="S1503" i="1"/>
  <c r="T1503" i="1"/>
  <c r="U1503" i="1"/>
  <c r="V1503" i="1"/>
  <c r="W1503" i="1" s="1"/>
  <c r="N1504" i="1"/>
  <c r="O1504" i="1"/>
  <c r="P1504" i="1"/>
  <c r="Q1504" i="1"/>
  <c r="R1504" i="1"/>
  <c r="S1504" i="1"/>
  <c r="T1504" i="1"/>
  <c r="U1504" i="1"/>
  <c r="V1504" i="1"/>
  <c r="W1504" i="1" s="1"/>
  <c r="N1505" i="1"/>
  <c r="O1505" i="1"/>
  <c r="P1505" i="1"/>
  <c r="Q1505" i="1"/>
  <c r="R1505" i="1"/>
  <c r="S1505" i="1"/>
  <c r="T1505" i="1"/>
  <c r="U1505" i="1"/>
  <c r="V1505" i="1"/>
  <c r="W1505" i="1" s="1"/>
  <c r="N1506" i="1"/>
  <c r="O1506" i="1"/>
  <c r="P1506" i="1"/>
  <c r="Q1506" i="1"/>
  <c r="R1506" i="1"/>
  <c r="S1506" i="1"/>
  <c r="T1506" i="1"/>
  <c r="U1506" i="1"/>
  <c r="V1506" i="1"/>
  <c r="W1506" i="1" s="1"/>
  <c r="N1507" i="1"/>
  <c r="O1507" i="1"/>
  <c r="P1507" i="1"/>
  <c r="Q1507" i="1"/>
  <c r="R1507" i="1"/>
  <c r="S1507" i="1"/>
  <c r="T1507" i="1"/>
  <c r="U1507" i="1"/>
  <c r="V1507" i="1"/>
  <c r="W1507" i="1" s="1"/>
  <c r="N1508" i="1"/>
  <c r="O1508" i="1"/>
  <c r="P1508" i="1"/>
  <c r="Q1508" i="1"/>
  <c r="R1508" i="1"/>
  <c r="S1508" i="1"/>
  <c r="T1508" i="1"/>
  <c r="U1508" i="1"/>
  <c r="V1508" i="1"/>
  <c r="W1508" i="1" s="1"/>
  <c r="N1509" i="1"/>
  <c r="O1509" i="1"/>
  <c r="P1509" i="1"/>
  <c r="Q1509" i="1"/>
  <c r="R1509" i="1"/>
  <c r="S1509" i="1"/>
  <c r="T1509" i="1"/>
  <c r="U1509" i="1"/>
  <c r="V1509" i="1"/>
  <c r="W1509" i="1" s="1"/>
  <c r="N1510" i="1"/>
  <c r="O1510" i="1"/>
  <c r="P1510" i="1"/>
  <c r="Q1510" i="1"/>
  <c r="R1510" i="1"/>
  <c r="S1510" i="1"/>
  <c r="T1510" i="1"/>
  <c r="U1510" i="1"/>
  <c r="V1510" i="1"/>
  <c r="W1510" i="1" s="1"/>
  <c r="N1511" i="1"/>
  <c r="O1511" i="1"/>
  <c r="P1511" i="1"/>
  <c r="Q1511" i="1"/>
  <c r="R1511" i="1"/>
  <c r="S1511" i="1"/>
  <c r="T1511" i="1"/>
  <c r="U1511" i="1"/>
  <c r="V1511" i="1"/>
  <c r="W1511" i="1" s="1"/>
  <c r="N1512" i="1"/>
  <c r="O1512" i="1"/>
  <c r="P1512" i="1"/>
  <c r="Q1512" i="1"/>
  <c r="R1512" i="1"/>
  <c r="S1512" i="1"/>
  <c r="T1512" i="1"/>
  <c r="U1512" i="1"/>
  <c r="V1512" i="1"/>
  <c r="W1512" i="1" s="1"/>
  <c r="N1513" i="1"/>
  <c r="O1513" i="1"/>
  <c r="P1513" i="1"/>
  <c r="Q1513" i="1"/>
  <c r="R1513" i="1"/>
  <c r="S1513" i="1"/>
  <c r="T1513" i="1"/>
  <c r="U1513" i="1"/>
  <c r="V1513" i="1"/>
  <c r="W1513" i="1" s="1"/>
  <c r="N1514" i="1"/>
  <c r="O1514" i="1"/>
  <c r="P1514" i="1"/>
  <c r="Q1514" i="1"/>
  <c r="R1514" i="1"/>
  <c r="S1514" i="1"/>
  <c r="T1514" i="1"/>
  <c r="U1514" i="1"/>
  <c r="V1514" i="1"/>
  <c r="W1514" i="1" s="1"/>
  <c r="N1515" i="1"/>
  <c r="O1515" i="1"/>
  <c r="P1515" i="1"/>
  <c r="Q1515" i="1"/>
  <c r="R1515" i="1"/>
  <c r="S1515" i="1"/>
  <c r="T1515" i="1"/>
  <c r="U1515" i="1"/>
  <c r="V1515" i="1"/>
  <c r="W1515" i="1" s="1"/>
  <c r="N1516" i="1"/>
  <c r="O1516" i="1"/>
  <c r="P1516" i="1"/>
  <c r="Q1516" i="1"/>
  <c r="R1516" i="1"/>
  <c r="S1516" i="1"/>
  <c r="T1516" i="1"/>
  <c r="U1516" i="1"/>
  <c r="V1516" i="1"/>
  <c r="W1516" i="1" s="1"/>
  <c r="N1517" i="1"/>
  <c r="O1517" i="1"/>
  <c r="P1517" i="1"/>
  <c r="Q1517" i="1"/>
  <c r="R1517" i="1"/>
  <c r="S1517" i="1"/>
  <c r="T1517" i="1"/>
  <c r="U1517" i="1"/>
  <c r="V1517" i="1"/>
  <c r="W1517" i="1" s="1"/>
  <c r="N1518" i="1"/>
  <c r="O1518" i="1"/>
  <c r="P1518" i="1"/>
  <c r="Q1518" i="1"/>
  <c r="R1518" i="1"/>
  <c r="S1518" i="1"/>
  <c r="T1518" i="1"/>
  <c r="U1518" i="1"/>
  <c r="V1518" i="1"/>
  <c r="W1518" i="1" s="1"/>
  <c r="N1519" i="1"/>
  <c r="O1519" i="1"/>
  <c r="P1519" i="1"/>
  <c r="Q1519" i="1"/>
  <c r="R1519" i="1"/>
  <c r="S1519" i="1"/>
  <c r="T1519" i="1"/>
  <c r="U1519" i="1"/>
  <c r="V1519" i="1"/>
  <c r="W1519" i="1" s="1"/>
  <c r="N1520" i="1"/>
  <c r="O1520" i="1"/>
  <c r="P1520" i="1"/>
  <c r="Q1520" i="1"/>
  <c r="R1520" i="1"/>
  <c r="S1520" i="1"/>
  <c r="T1520" i="1"/>
  <c r="U1520" i="1"/>
  <c r="V1520" i="1"/>
  <c r="W1520" i="1" s="1"/>
  <c r="N1521" i="1"/>
  <c r="O1521" i="1"/>
  <c r="P1521" i="1"/>
  <c r="Q1521" i="1"/>
  <c r="R1521" i="1"/>
  <c r="S1521" i="1"/>
  <c r="T1521" i="1"/>
  <c r="U1521" i="1"/>
  <c r="V1521" i="1"/>
  <c r="W1521" i="1" s="1"/>
  <c r="N1522" i="1"/>
  <c r="O1522" i="1"/>
  <c r="P1522" i="1"/>
  <c r="Q1522" i="1"/>
  <c r="R1522" i="1"/>
  <c r="S1522" i="1"/>
  <c r="T1522" i="1"/>
  <c r="U1522" i="1"/>
  <c r="V1522" i="1"/>
  <c r="W1522" i="1" s="1"/>
  <c r="N1523" i="1"/>
  <c r="O1523" i="1"/>
  <c r="P1523" i="1"/>
  <c r="Q1523" i="1"/>
  <c r="R1523" i="1"/>
  <c r="S1523" i="1"/>
  <c r="T1523" i="1"/>
  <c r="U1523" i="1"/>
  <c r="V1523" i="1"/>
  <c r="W1523" i="1" s="1"/>
  <c r="N1524" i="1"/>
  <c r="O1524" i="1"/>
  <c r="P1524" i="1"/>
  <c r="Q1524" i="1"/>
  <c r="R1524" i="1"/>
  <c r="S1524" i="1"/>
  <c r="T1524" i="1"/>
  <c r="U1524" i="1"/>
  <c r="V1524" i="1"/>
  <c r="W1524" i="1" s="1"/>
  <c r="N1525" i="1"/>
  <c r="O1525" i="1"/>
  <c r="P1525" i="1"/>
  <c r="Q1525" i="1"/>
  <c r="R1525" i="1"/>
  <c r="S1525" i="1"/>
  <c r="T1525" i="1"/>
  <c r="U1525" i="1"/>
  <c r="V1525" i="1"/>
  <c r="W1525" i="1" s="1"/>
  <c r="N1526" i="1"/>
  <c r="O1526" i="1"/>
  <c r="P1526" i="1"/>
  <c r="Q1526" i="1"/>
  <c r="R1526" i="1"/>
  <c r="S1526" i="1"/>
  <c r="T1526" i="1"/>
  <c r="U1526" i="1"/>
  <c r="V1526" i="1"/>
  <c r="W1526" i="1" s="1"/>
  <c r="N1527" i="1"/>
  <c r="O1527" i="1"/>
  <c r="P1527" i="1"/>
  <c r="Q1527" i="1"/>
  <c r="R1527" i="1"/>
  <c r="S1527" i="1"/>
  <c r="T1527" i="1"/>
  <c r="U1527" i="1"/>
  <c r="V1527" i="1"/>
  <c r="W1527" i="1" s="1"/>
  <c r="N1528" i="1"/>
  <c r="O1528" i="1"/>
  <c r="P1528" i="1"/>
  <c r="Q1528" i="1"/>
  <c r="R1528" i="1"/>
  <c r="S1528" i="1"/>
  <c r="T1528" i="1"/>
  <c r="U1528" i="1"/>
  <c r="V1528" i="1"/>
  <c r="W1528" i="1" s="1"/>
  <c r="N1529" i="1"/>
  <c r="O1529" i="1"/>
  <c r="P1529" i="1"/>
  <c r="Q1529" i="1"/>
  <c r="R1529" i="1"/>
  <c r="S1529" i="1"/>
  <c r="T1529" i="1"/>
  <c r="U1529" i="1"/>
  <c r="V1529" i="1"/>
  <c r="W1529" i="1" s="1"/>
  <c r="N1530" i="1"/>
  <c r="O1530" i="1"/>
  <c r="P1530" i="1"/>
  <c r="Q1530" i="1"/>
  <c r="R1530" i="1"/>
  <c r="S1530" i="1"/>
  <c r="T1530" i="1"/>
  <c r="U1530" i="1"/>
  <c r="V1530" i="1"/>
  <c r="W1530" i="1" s="1"/>
  <c r="N1531" i="1"/>
  <c r="O1531" i="1"/>
  <c r="P1531" i="1"/>
  <c r="Q1531" i="1"/>
  <c r="R1531" i="1"/>
  <c r="S1531" i="1"/>
  <c r="T1531" i="1"/>
  <c r="U1531" i="1"/>
  <c r="V1531" i="1"/>
  <c r="W1531" i="1" s="1"/>
  <c r="N1532" i="1"/>
  <c r="O1532" i="1"/>
  <c r="P1532" i="1"/>
  <c r="Q1532" i="1"/>
  <c r="R1532" i="1"/>
  <c r="S1532" i="1"/>
  <c r="T1532" i="1"/>
  <c r="U1532" i="1"/>
  <c r="V1532" i="1"/>
  <c r="W1532" i="1" s="1"/>
  <c r="N1533" i="1"/>
  <c r="O1533" i="1"/>
  <c r="P1533" i="1"/>
  <c r="Q1533" i="1"/>
  <c r="R1533" i="1"/>
  <c r="S1533" i="1"/>
  <c r="T1533" i="1"/>
  <c r="U1533" i="1"/>
  <c r="V1533" i="1"/>
  <c r="W1533" i="1" s="1"/>
  <c r="N1534" i="1"/>
  <c r="O1534" i="1"/>
  <c r="P1534" i="1"/>
  <c r="Q1534" i="1"/>
  <c r="R1534" i="1"/>
  <c r="S1534" i="1"/>
  <c r="T1534" i="1"/>
  <c r="U1534" i="1"/>
  <c r="V1534" i="1"/>
  <c r="W1534" i="1" s="1"/>
  <c r="N1535" i="1"/>
  <c r="O1535" i="1"/>
  <c r="P1535" i="1"/>
  <c r="Q1535" i="1"/>
  <c r="R1535" i="1"/>
  <c r="S1535" i="1"/>
  <c r="T1535" i="1"/>
  <c r="U1535" i="1"/>
  <c r="V1535" i="1"/>
  <c r="W1535" i="1" s="1"/>
  <c r="N1536" i="1"/>
  <c r="O1536" i="1"/>
  <c r="P1536" i="1"/>
  <c r="Q1536" i="1"/>
  <c r="R1536" i="1"/>
  <c r="S1536" i="1"/>
  <c r="T1536" i="1"/>
  <c r="U1536" i="1"/>
  <c r="V1536" i="1"/>
  <c r="W1536" i="1" s="1"/>
  <c r="N1537" i="1"/>
  <c r="O1537" i="1"/>
  <c r="P1537" i="1"/>
  <c r="Q1537" i="1"/>
  <c r="R1537" i="1"/>
  <c r="S1537" i="1"/>
  <c r="T1537" i="1"/>
  <c r="U1537" i="1"/>
  <c r="V1537" i="1"/>
  <c r="W1537" i="1" s="1"/>
  <c r="N1538" i="1"/>
  <c r="O1538" i="1"/>
  <c r="P1538" i="1"/>
  <c r="Q1538" i="1"/>
  <c r="R1538" i="1"/>
  <c r="S1538" i="1"/>
  <c r="T1538" i="1"/>
  <c r="U1538" i="1"/>
  <c r="V1538" i="1"/>
  <c r="W1538" i="1" s="1"/>
  <c r="N1539" i="1"/>
  <c r="O1539" i="1"/>
  <c r="P1539" i="1"/>
  <c r="Q1539" i="1"/>
  <c r="R1539" i="1"/>
  <c r="S1539" i="1"/>
  <c r="T1539" i="1"/>
  <c r="U1539" i="1"/>
  <c r="V1539" i="1"/>
  <c r="W1539" i="1" s="1"/>
  <c r="N1540" i="1"/>
  <c r="O1540" i="1"/>
  <c r="P1540" i="1"/>
  <c r="Q1540" i="1"/>
  <c r="R1540" i="1"/>
  <c r="S1540" i="1"/>
  <c r="T1540" i="1"/>
  <c r="U1540" i="1"/>
  <c r="V1540" i="1"/>
  <c r="W1540" i="1" s="1"/>
  <c r="N1541" i="1"/>
  <c r="O1541" i="1"/>
  <c r="P1541" i="1"/>
  <c r="Q1541" i="1"/>
  <c r="R1541" i="1"/>
  <c r="S1541" i="1"/>
  <c r="T1541" i="1"/>
  <c r="U1541" i="1"/>
  <c r="V1541" i="1"/>
  <c r="W1541" i="1" s="1"/>
  <c r="N1542" i="1"/>
  <c r="O1542" i="1"/>
  <c r="P1542" i="1"/>
  <c r="Q1542" i="1"/>
  <c r="R1542" i="1"/>
  <c r="S1542" i="1"/>
  <c r="T1542" i="1"/>
  <c r="U1542" i="1"/>
  <c r="V1542" i="1"/>
  <c r="W1542" i="1" s="1"/>
  <c r="N1543" i="1"/>
  <c r="O1543" i="1"/>
  <c r="P1543" i="1"/>
  <c r="Q1543" i="1"/>
  <c r="R1543" i="1"/>
  <c r="S1543" i="1"/>
  <c r="T1543" i="1"/>
  <c r="U1543" i="1"/>
  <c r="V1543" i="1"/>
  <c r="W1543" i="1" s="1"/>
  <c r="N1544" i="1"/>
  <c r="O1544" i="1"/>
  <c r="P1544" i="1"/>
  <c r="Q1544" i="1"/>
  <c r="R1544" i="1"/>
  <c r="S1544" i="1"/>
  <c r="T1544" i="1"/>
  <c r="U1544" i="1"/>
  <c r="V1544" i="1"/>
  <c r="W1544" i="1" s="1"/>
  <c r="N1545" i="1"/>
  <c r="O1545" i="1"/>
  <c r="P1545" i="1"/>
  <c r="Q1545" i="1"/>
  <c r="R1545" i="1"/>
  <c r="S1545" i="1"/>
  <c r="T1545" i="1"/>
  <c r="U1545" i="1"/>
  <c r="V1545" i="1"/>
  <c r="W1545" i="1" s="1"/>
  <c r="N1546" i="1"/>
  <c r="O1546" i="1"/>
  <c r="P1546" i="1"/>
  <c r="Q1546" i="1"/>
  <c r="R1546" i="1"/>
  <c r="S1546" i="1"/>
  <c r="T1546" i="1"/>
  <c r="U1546" i="1"/>
  <c r="V1546" i="1"/>
  <c r="W1546" i="1" s="1"/>
  <c r="N1547" i="1"/>
  <c r="O1547" i="1"/>
  <c r="P1547" i="1"/>
  <c r="Q1547" i="1"/>
  <c r="R1547" i="1"/>
  <c r="S1547" i="1"/>
  <c r="T1547" i="1"/>
  <c r="U1547" i="1"/>
  <c r="V1547" i="1"/>
  <c r="W1547" i="1" s="1"/>
  <c r="N1548" i="1"/>
  <c r="O1548" i="1"/>
  <c r="P1548" i="1"/>
  <c r="Q1548" i="1"/>
  <c r="R1548" i="1"/>
  <c r="S1548" i="1"/>
  <c r="T1548" i="1"/>
  <c r="U1548" i="1"/>
  <c r="V1548" i="1"/>
  <c r="W1548" i="1" s="1"/>
  <c r="N1549" i="1"/>
  <c r="O1549" i="1"/>
  <c r="P1549" i="1"/>
  <c r="Q1549" i="1"/>
  <c r="R1549" i="1"/>
  <c r="S1549" i="1"/>
  <c r="T1549" i="1"/>
  <c r="U1549" i="1"/>
  <c r="V1549" i="1"/>
  <c r="W1549" i="1" s="1"/>
  <c r="N1550" i="1"/>
  <c r="O1550" i="1"/>
  <c r="P1550" i="1"/>
  <c r="Q1550" i="1"/>
  <c r="R1550" i="1"/>
  <c r="S1550" i="1"/>
  <c r="T1550" i="1"/>
  <c r="U1550" i="1"/>
  <c r="V1550" i="1"/>
  <c r="W1550" i="1" s="1"/>
  <c r="N1551" i="1"/>
  <c r="O1551" i="1"/>
  <c r="P1551" i="1"/>
  <c r="Q1551" i="1"/>
  <c r="R1551" i="1"/>
  <c r="S1551" i="1"/>
  <c r="T1551" i="1"/>
  <c r="U1551" i="1"/>
  <c r="V1551" i="1"/>
  <c r="W1551" i="1" s="1"/>
  <c r="N1552" i="1"/>
  <c r="O1552" i="1"/>
  <c r="P1552" i="1"/>
  <c r="Q1552" i="1"/>
  <c r="R1552" i="1"/>
  <c r="S1552" i="1"/>
  <c r="T1552" i="1"/>
  <c r="U1552" i="1"/>
  <c r="V1552" i="1"/>
  <c r="W1552" i="1" s="1"/>
  <c r="N1553" i="1"/>
  <c r="O1553" i="1"/>
  <c r="P1553" i="1"/>
  <c r="Q1553" i="1"/>
  <c r="R1553" i="1"/>
  <c r="S1553" i="1"/>
  <c r="T1553" i="1"/>
  <c r="U1553" i="1"/>
  <c r="V1553" i="1"/>
  <c r="W1553" i="1" s="1"/>
  <c r="N1554" i="1"/>
  <c r="O1554" i="1"/>
  <c r="P1554" i="1"/>
  <c r="Q1554" i="1"/>
  <c r="R1554" i="1"/>
  <c r="S1554" i="1"/>
  <c r="T1554" i="1"/>
  <c r="U1554" i="1"/>
  <c r="V1554" i="1"/>
  <c r="W1554" i="1" s="1"/>
  <c r="N1555" i="1"/>
  <c r="O1555" i="1"/>
  <c r="P1555" i="1"/>
  <c r="Q1555" i="1"/>
  <c r="R1555" i="1"/>
  <c r="S1555" i="1"/>
  <c r="T1555" i="1"/>
  <c r="U1555" i="1"/>
  <c r="V1555" i="1"/>
  <c r="W1555" i="1" s="1"/>
  <c r="N1556" i="1"/>
  <c r="O1556" i="1"/>
  <c r="P1556" i="1"/>
  <c r="Q1556" i="1"/>
  <c r="R1556" i="1"/>
  <c r="S1556" i="1"/>
  <c r="T1556" i="1"/>
  <c r="U1556" i="1"/>
  <c r="V1556" i="1"/>
  <c r="W1556" i="1" s="1"/>
  <c r="N1557" i="1"/>
  <c r="O1557" i="1"/>
  <c r="P1557" i="1"/>
  <c r="Q1557" i="1"/>
  <c r="R1557" i="1"/>
  <c r="S1557" i="1"/>
  <c r="T1557" i="1"/>
  <c r="U1557" i="1"/>
  <c r="V1557" i="1"/>
  <c r="W1557" i="1" s="1"/>
  <c r="N1558" i="1"/>
  <c r="O1558" i="1"/>
  <c r="P1558" i="1"/>
  <c r="Q1558" i="1"/>
  <c r="R1558" i="1"/>
  <c r="S1558" i="1"/>
  <c r="T1558" i="1"/>
  <c r="U1558" i="1"/>
  <c r="V1558" i="1"/>
  <c r="W1558" i="1" s="1"/>
  <c r="N1559" i="1"/>
  <c r="O1559" i="1"/>
  <c r="P1559" i="1"/>
  <c r="Q1559" i="1"/>
  <c r="R1559" i="1"/>
  <c r="S1559" i="1"/>
  <c r="T1559" i="1"/>
  <c r="U1559" i="1"/>
  <c r="V1559" i="1"/>
  <c r="W1559" i="1" s="1"/>
  <c r="N1560" i="1"/>
  <c r="O1560" i="1"/>
  <c r="P1560" i="1"/>
  <c r="Q1560" i="1"/>
  <c r="R1560" i="1"/>
  <c r="S1560" i="1"/>
  <c r="T1560" i="1"/>
  <c r="U1560" i="1"/>
  <c r="V1560" i="1"/>
  <c r="W1560" i="1" s="1"/>
  <c r="N1561" i="1"/>
  <c r="O1561" i="1"/>
  <c r="P1561" i="1"/>
  <c r="Q1561" i="1"/>
  <c r="R1561" i="1"/>
  <c r="S1561" i="1"/>
  <c r="T1561" i="1"/>
  <c r="U1561" i="1"/>
  <c r="V1561" i="1"/>
  <c r="W1561" i="1" s="1"/>
  <c r="N1562" i="1"/>
  <c r="O1562" i="1"/>
  <c r="P1562" i="1"/>
  <c r="Q1562" i="1"/>
  <c r="R1562" i="1"/>
  <c r="S1562" i="1"/>
  <c r="T1562" i="1"/>
  <c r="U1562" i="1"/>
  <c r="V1562" i="1"/>
  <c r="W1562" i="1" s="1"/>
  <c r="N1563" i="1"/>
  <c r="O1563" i="1"/>
  <c r="P1563" i="1"/>
  <c r="Q1563" i="1"/>
  <c r="R1563" i="1"/>
  <c r="S1563" i="1"/>
  <c r="T1563" i="1"/>
  <c r="U1563" i="1"/>
  <c r="V1563" i="1"/>
  <c r="W1563" i="1" s="1"/>
  <c r="N1564" i="1"/>
  <c r="O1564" i="1"/>
  <c r="P1564" i="1"/>
  <c r="Q1564" i="1"/>
  <c r="R1564" i="1"/>
  <c r="S1564" i="1"/>
  <c r="T1564" i="1"/>
  <c r="U1564" i="1"/>
  <c r="V1564" i="1"/>
  <c r="W1564" i="1" s="1"/>
  <c r="N1565" i="1"/>
  <c r="O1565" i="1"/>
  <c r="P1565" i="1"/>
  <c r="Q1565" i="1"/>
  <c r="R1565" i="1"/>
  <c r="S1565" i="1"/>
  <c r="T1565" i="1"/>
  <c r="U1565" i="1"/>
  <c r="V1565" i="1"/>
  <c r="W1565" i="1" s="1"/>
  <c r="N1566" i="1"/>
  <c r="O1566" i="1"/>
  <c r="P1566" i="1"/>
  <c r="Q1566" i="1"/>
  <c r="R1566" i="1"/>
  <c r="S1566" i="1"/>
  <c r="T1566" i="1"/>
  <c r="U1566" i="1"/>
  <c r="V1566" i="1"/>
  <c r="W1566" i="1" s="1"/>
  <c r="N1567" i="1"/>
  <c r="O1567" i="1"/>
  <c r="P1567" i="1"/>
  <c r="Q1567" i="1"/>
  <c r="R1567" i="1"/>
  <c r="S1567" i="1"/>
  <c r="T1567" i="1"/>
  <c r="U1567" i="1"/>
  <c r="V1567" i="1"/>
  <c r="W1567" i="1" s="1"/>
  <c r="N1568" i="1"/>
  <c r="O1568" i="1"/>
  <c r="P1568" i="1"/>
  <c r="Q1568" i="1"/>
  <c r="R1568" i="1"/>
  <c r="S1568" i="1"/>
  <c r="T1568" i="1"/>
  <c r="U1568" i="1"/>
  <c r="V1568" i="1"/>
  <c r="W1568" i="1" s="1"/>
  <c r="N1569" i="1"/>
  <c r="O1569" i="1"/>
  <c r="P1569" i="1"/>
  <c r="Q1569" i="1"/>
  <c r="R1569" i="1"/>
  <c r="S1569" i="1"/>
  <c r="T1569" i="1"/>
  <c r="U1569" i="1"/>
  <c r="V1569" i="1"/>
  <c r="W1569" i="1" s="1"/>
  <c r="N1570" i="1"/>
  <c r="O1570" i="1"/>
  <c r="P1570" i="1"/>
  <c r="Q1570" i="1"/>
  <c r="R1570" i="1"/>
  <c r="S1570" i="1"/>
  <c r="T1570" i="1"/>
  <c r="U1570" i="1"/>
  <c r="V1570" i="1"/>
  <c r="W1570" i="1" s="1"/>
  <c r="N1571" i="1"/>
  <c r="O1571" i="1"/>
  <c r="P1571" i="1"/>
  <c r="Q1571" i="1"/>
  <c r="R1571" i="1"/>
  <c r="S1571" i="1"/>
  <c r="T1571" i="1"/>
  <c r="U1571" i="1"/>
  <c r="V1571" i="1"/>
  <c r="W1571" i="1" s="1"/>
  <c r="N1572" i="1"/>
  <c r="O1572" i="1"/>
  <c r="P1572" i="1"/>
  <c r="Q1572" i="1"/>
  <c r="R1572" i="1"/>
  <c r="S1572" i="1"/>
  <c r="T1572" i="1"/>
  <c r="U1572" i="1"/>
  <c r="V1572" i="1"/>
  <c r="W1572" i="1" s="1"/>
  <c r="N1573" i="1"/>
  <c r="O1573" i="1"/>
  <c r="P1573" i="1"/>
  <c r="Q1573" i="1"/>
  <c r="R1573" i="1"/>
  <c r="S1573" i="1"/>
  <c r="T1573" i="1"/>
  <c r="U1573" i="1"/>
  <c r="V1573" i="1"/>
  <c r="W1573" i="1" s="1"/>
  <c r="N1574" i="1"/>
  <c r="O1574" i="1"/>
  <c r="P1574" i="1"/>
  <c r="Q1574" i="1"/>
  <c r="R1574" i="1"/>
  <c r="S1574" i="1"/>
  <c r="T1574" i="1"/>
  <c r="U1574" i="1"/>
  <c r="V1574" i="1"/>
  <c r="W1574" i="1" s="1"/>
  <c r="N1575" i="1"/>
  <c r="O1575" i="1"/>
  <c r="P1575" i="1"/>
  <c r="Q1575" i="1"/>
  <c r="R1575" i="1"/>
  <c r="S1575" i="1"/>
  <c r="T1575" i="1"/>
  <c r="U1575" i="1"/>
  <c r="V1575" i="1"/>
  <c r="W1575" i="1" s="1"/>
  <c r="N1576" i="1"/>
  <c r="O1576" i="1"/>
  <c r="P1576" i="1"/>
  <c r="Q1576" i="1"/>
  <c r="R1576" i="1"/>
  <c r="S1576" i="1"/>
  <c r="T1576" i="1"/>
  <c r="U1576" i="1"/>
  <c r="V1576" i="1"/>
  <c r="W1576" i="1" s="1"/>
  <c r="N1577" i="1"/>
  <c r="O1577" i="1"/>
  <c r="P1577" i="1"/>
  <c r="Q1577" i="1"/>
  <c r="R1577" i="1"/>
  <c r="S1577" i="1"/>
  <c r="T1577" i="1"/>
  <c r="U1577" i="1"/>
  <c r="V1577" i="1"/>
  <c r="W1577" i="1" s="1"/>
  <c r="N1578" i="1"/>
  <c r="O1578" i="1"/>
  <c r="P1578" i="1"/>
  <c r="Q1578" i="1"/>
  <c r="R1578" i="1"/>
  <c r="S1578" i="1"/>
  <c r="T1578" i="1"/>
  <c r="U1578" i="1"/>
  <c r="V1578" i="1"/>
  <c r="W1578" i="1" s="1"/>
  <c r="N1579" i="1"/>
  <c r="O1579" i="1"/>
  <c r="P1579" i="1"/>
  <c r="Q1579" i="1"/>
  <c r="R1579" i="1"/>
  <c r="S1579" i="1"/>
  <c r="T1579" i="1"/>
  <c r="U1579" i="1"/>
  <c r="V1579" i="1"/>
  <c r="W1579" i="1" s="1"/>
  <c r="N1580" i="1"/>
  <c r="O1580" i="1"/>
  <c r="P1580" i="1"/>
  <c r="Q1580" i="1"/>
  <c r="R1580" i="1"/>
  <c r="S1580" i="1"/>
  <c r="T1580" i="1"/>
  <c r="U1580" i="1"/>
  <c r="V1580" i="1"/>
  <c r="W1580" i="1" s="1"/>
  <c r="N1581" i="1"/>
  <c r="O1581" i="1"/>
  <c r="P1581" i="1"/>
  <c r="Q1581" i="1"/>
  <c r="R1581" i="1"/>
  <c r="S1581" i="1"/>
  <c r="T1581" i="1"/>
  <c r="U1581" i="1"/>
  <c r="V1581" i="1"/>
  <c r="W1581" i="1" s="1"/>
  <c r="N1582" i="1"/>
  <c r="O1582" i="1"/>
  <c r="P1582" i="1"/>
  <c r="Q1582" i="1"/>
  <c r="R1582" i="1"/>
  <c r="S1582" i="1"/>
  <c r="T1582" i="1"/>
  <c r="U1582" i="1"/>
  <c r="V1582" i="1"/>
  <c r="W1582" i="1" s="1"/>
  <c r="N1583" i="1"/>
  <c r="O1583" i="1"/>
  <c r="P1583" i="1"/>
  <c r="Q1583" i="1"/>
  <c r="R1583" i="1"/>
  <c r="S1583" i="1"/>
  <c r="T1583" i="1"/>
  <c r="U1583" i="1"/>
  <c r="V1583" i="1"/>
  <c r="W1583" i="1" s="1"/>
  <c r="N1584" i="1"/>
  <c r="O1584" i="1"/>
  <c r="P1584" i="1"/>
  <c r="Q1584" i="1"/>
  <c r="R1584" i="1"/>
  <c r="S1584" i="1"/>
  <c r="T1584" i="1"/>
  <c r="U1584" i="1"/>
  <c r="V1584" i="1"/>
  <c r="W1584" i="1" s="1"/>
  <c r="N1585" i="1"/>
  <c r="O1585" i="1"/>
  <c r="P1585" i="1"/>
  <c r="Q1585" i="1"/>
  <c r="R1585" i="1"/>
  <c r="S1585" i="1"/>
  <c r="T1585" i="1"/>
  <c r="U1585" i="1"/>
  <c r="V1585" i="1"/>
  <c r="W1585" i="1" s="1"/>
  <c r="N1586" i="1"/>
  <c r="O1586" i="1"/>
  <c r="P1586" i="1"/>
  <c r="Q1586" i="1"/>
  <c r="R1586" i="1"/>
  <c r="S1586" i="1"/>
  <c r="T1586" i="1"/>
  <c r="U1586" i="1"/>
  <c r="V1586" i="1"/>
  <c r="W1586" i="1" s="1"/>
  <c r="N1587" i="1"/>
  <c r="O1587" i="1"/>
  <c r="P1587" i="1"/>
  <c r="Q1587" i="1"/>
  <c r="R1587" i="1"/>
  <c r="S1587" i="1"/>
  <c r="T1587" i="1"/>
  <c r="U1587" i="1"/>
  <c r="V1587" i="1"/>
  <c r="W1587" i="1" s="1"/>
  <c r="N1588" i="1"/>
  <c r="O1588" i="1"/>
  <c r="P1588" i="1"/>
  <c r="Q1588" i="1"/>
  <c r="R1588" i="1"/>
  <c r="S1588" i="1"/>
  <c r="T1588" i="1"/>
  <c r="U1588" i="1"/>
  <c r="V1588" i="1"/>
  <c r="W1588" i="1" s="1"/>
  <c r="X2" i="1" l="1"/>
  <c r="Y2" i="1"/>
  <c r="Z2" i="1"/>
  <c r="AA2" i="1"/>
  <c r="AB2" i="1"/>
  <c r="X3" i="1"/>
  <c r="Y3" i="1"/>
  <c r="Z3" i="1"/>
  <c r="AA3" i="1"/>
  <c r="AB3" i="1"/>
  <c r="X4" i="1"/>
  <c r="Y4" i="1"/>
  <c r="Z4" i="1"/>
  <c r="AA4" i="1"/>
  <c r="AB4" i="1"/>
  <c r="X5" i="1"/>
  <c r="Y5" i="1"/>
  <c r="Z5" i="1"/>
  <c r="AA5" i="1"/>
  <c r="AB5" i="1"/>
  <c r="X6" i="1"/>
  <c r="Y6" i="1"/>
  <c r="Z6" i="1"/>
  <c r="AA6" i="1"/>
  <c r="AB6" i="1"/>
  <c r="X7" i="1"/>
  <c r="Y7" i="1"/>
  <c r="Z7" i="1"/>
  <c r="AA7" i="1"/>
  <c r="AB7" i="1"/>
  <c r="X8" i="1"/>
  <c r="Y8" i="1"/>
  <c r="Z8" i="1"/>
  <c r="AA8" i="1"/>
  <c r="AB8" i="1"/>
  <c r="X9" i="1"/>
  <c r="Y9" i="1"/>
  <c r="Z9" i="1"/>
  <c r="AA9" i="1"/>
  <c r="AB9" i="1"/>
  <c r="X10" i="1"/>
  <c r="Y10" i="1"/>
  <c r="Z10" i="1"/>
  <c r="AA10" i="1"/>
  <c r="AB10" i="1"/>
  <c r="X11" i="1"/>
  <c r="Y11" i="1"/>
  <c r="Z11" i="1"/>
  <c r="AA11" i="1"/>
  <c r="AB11" i="1"/>
  <c r="X12" i="1"/>
  <c r="Y12" i="1"/>
  <c r="Z12" i="1"/>
  <c r="AA12" i="1"/>
  <c r="AB12" i="1"/>
  <c r="X13" i="1"/>
  <c r="Y13" i="1"/>
  <c r="Z13" i="1"/>
  <c r="AA13" i="1"/>
  <c r="AB13" i="1"/>
  <c r="X14" i="1"/>
  <c r="Y14" i="1"/>
  <c r="Z14" i="1"/>
  <c r="AA14" i="1"/>
  <c r="AB14" i="1"/>
  <c r="X15" i="1"/>
  <c r="Y15" i="1"/>
  <c r="Z15" i="1"/>
  <c r="AA15" i="1"/>
  <c r="AB15" i="1"/>
  <c r="X16" i="1"/>
  <c r="Y16" i="1"/>
  <c r="Z16" i="1"/>
  <c r="AA16" i="1"/>
  <c r="AB16" i="1"/>
  <c r="X17" i="1"/>
  <c r="Y17" i="1"/>
  <c r="Z17" i="1"/>
  <c r="AA17" i="1"/>
  <c r="AB17" i="1"/>
  <c r="X18" i="1"/>
  <c r="Y18" i="1"/>
  <c r="Z18" i="1"/>
  <c r="AA18" i="1"/>
  <c r="AB18" i="1"/>
  <c r="X19" i="1"/>
  <c r="Y19" i="1"/>
  <c r="Z19" i="1"/>
  <c r="AA19" i="1"/>
  <c r="AB19" i="1"/>
  <c r="X20" i="1"/>
  <c r="Y20" i="1"/>
  <c r="Z20" i="1"/>
  <c r="AA20" i="1"/>
  <c r="AB20" i="1"/>
  <c r="X21" i="1"/>
  <c r="Y21" i="1"/>
  <c r="Z21" i="1"/>
  <c r="AA21" i="1"/>
  <c r="AB21" i="1"/>
  <c r="X22" i="1"/>
  <c r="Y22" i="1"/>
  <c r="Z22" i="1"/>
  <c r="AA22" i="1"/>
  <c r="AB22" i="1"/>
  <c r="X23" i="1"/>
  <c r="Y23" i="1"/>
  <c r="Z23" i="1"/>
  <c r="AA23" i="1"/>
  <c r="AB23" i="1"/>
  <c r="X24" i="1"/>
  <c r="Y24" i="1"/>
  <c r="Z24" i="1"/>
  <c r="AA24" i="1"/>
  <c r="AB24" i="1"/>
  <c r="X25" i="1"/>
  <c r="Y25" i="1"/>
  <c r="Z25" i="1"/>
  <c r="AA25" i="1"/>
  <c r="AB25" i="1"/>
  <c r="X26" i="1"/>
  <c r="Y26" i="1"/>
  <c r="Z26" i="1"/>
  <c r="AA26" i="1"/>
  <c r="AB26" i="1"/>
  <c r="X27" i="1"/>
  <c r="Y27" i="1"/>
  <c r="Z27" i="1"/>
  <c r="AA27" i="1"/>
  <c r="AB27" i="1"/>
  <c r="X28" i="1"/>
  <c r="Y28" i="1"/>
  <c r="Z28" i="1"/>
  <c r="AA28" i="1"/>
  <c r="AB28" i="1"/>
  <c r="X29" i="1"/>
  <c r="Y29" i="1"/>
  <c r="Z29" i="1"/>
  <c r="AA29" i="1"/>
  <c r="AB29" i="1"/>
  <c r="X30" i="1"/>
  <c r="Y30" i="1"/>
  <c r="Z30" i="1"/>
  <c r="AA30" i="1"/>
  <c r="AB30" i="1"/>
  <c r="X31" i="1"/>
  <c r="Y31" i="1"/>
  <c r="Z31" i="1"/>
  <c r="AA31" i="1"/>
  <c r="AB31" i="1"/>
  <c r="X32" i="1"/>
  <c r="Y32" i="1"/>
  <c r="Z32" i="1"/>
  <c r="AA32" i="1"/>
  <c r="AB32" i="1"/>
  <c r="X33" i="1"/>
  <c r="Y33" i="1"/>
  <c r="Z33" i="1"/>
  <c r="AA33" i="1"/>
  <c r="AB33" i="1"/>
  <c r="X34" i="1"/>
  <c r="Y34" i="1"/>
  <c r="Z34" i="1"/>
  <c r="AA34" i="1"/>
  <c r="AB34" i="1"/>
  <c r="X35" i="1"/>
  <c r="Y35" i="1"/>
  <c r="Z35" i="1"/>
  <c r="AA35" i="1"/>
  <c r="AB35" i="1"/>
  <c r="X36" i="1"/>
  <c r="Y36" i="1"/>
  <c r="Z36" i="1"/>
  <c r="AA36" i="1"/>
  <c r="AB36" i="1"/>
  <c r="X37" i="1"/>
  <c r="Y37" i="1"/>
  <c r="Z37" i="1"/>
  <c r="AA37" i="1"/>
  <c r="AB37" i="1"/>
  <c r="X38" i="1"/>
  <c r="Y38" i="1"/>
  <c r="Z38" i="1"/>
  <c r="AA38" i="1"/>
  <c r="AB38" i="1"/>
  <c r="X39" i="1"/>
  <c r="Y39" i="1"/>
  <c r="Z39" i="1"/>
  <c r="AA39" i="1"/>
  <c r="AB39" i="1"/>
  <c r="X40" i="1"/>
  <c r="Y40" i="1"/>
  <c r="Z40" i="1"/>
  <c r="AA40" i="1"/>
  <c r="AB40" i="1"/>
  <c r="X41" i="1"/>
  <c r="Y41" i="1"/>
  <c r="Z41" i="1"/>
  <c r="AA41" i="1"/>
  <c r="AB41" i="1"/>
  <c r="X42" i="1"/>
  <c r="Y42" i="1"/>
  <c r="Z42" i="1"/>
  <c r="AA42" i="1"/>
  <c r="AB42" i="1"/>
  <c r="X43" i="1"/>
  <c r="Y43" i="1"/>
  <c r="Z43" i="1"/>
  <c r="AA43" i="1"/>
  <c r="AB43" i="1"/>
  <c r="X44" i="1"/>
  <c r="Y44" i="1"/>
  <c r="Z44" i="1"/>
  <c r="AA44" i="1"/>
  <c r="AB44" i="1"/>
  <c r="X45" i="1"/>
  <c r="Y45" i="1"/>
  <c r="Z45" i="1"/>
  <c r="AA45" i="1"/>
  <c r="AB45" i="1"/>
  <c r="X46" i="1"/>
  <c r="Y46" i="1"/>
  <c r="Z46" i="1"/>
  <c r="AA46" i="1"/>
  <c r="AB46" i="1"/>
  <c r="X47" i="1"/>
  <c r="Y47" i="1"/>
  <c r="Z47" i="1"/>
  <c r="AA47" i="1"/>
  <c r="AB47" i="1"/>
  <c r="X48" i="1"/>
  <c r="Y48" i="1"/>
  <c r="Z48" i="1"/>
  <c r="AA48" i="1"/>
  <c r="AB48" i="1"/>
  <c r="X49" i="1"/>
  <c r="Y49" i="1"/>
  <c r="Z49" i="1"/>
  <c r="AA49" i="1"/>
  <c r="AB49" i="1"/>
  <c r="X50" i="1"/>
  <c r="Y50" i="1"/>
  <c r="Z50" i="1"/>
  <c r="AA50" i="1"/>
  <c r="AB50" i="1"/>
  <c r="X51" i="1"/>
  <c r="Y51" i="1"/>
  <c r="Z51" i="1"/>
  <c r="AA51" i="1"/>
  <c r="AB51" i="1"/>
  <c r="X52" i="1"/>
  <c r="Y52" i="1"/>
  <c r="Z52" i="1"/>
  <c r="AA52" i="1"/>
  <c r="AB52" i="1"/>
  <c r="X53" i="1"/>
  <c r="Y53" i="1"/>
  <c r="Z53" i="1"/>
  <c r="AA53" i="1"/>
  <c r="AB53" i="1"/>
  <c r="X54" i="1"/>
  <c r="Y54" i="1"/>
  <c r="Z54" i="1"/>
  <c r="AA54" i="1"/>
  <c r="AB54" i="1"/>
  <c r="X55" i="1"/>
  <c r="Y55" i="1"/>
  <c r="Z55" i="1"/>
  <c r="AA55" i="1"/>
  <c r="AB55" i="1"/>
  <c r="X56" i="1"/>
  <c r="Y56" i="1"/>
  <c r="Z56" i="1"/>
  <c r="AA56" i="1"/>
  <c r="AB56" i="1"/>
  <c r="X57" i="1"/>
  <c r="Y57" i="1"/>
  <c r="Z57" i="1"/>
  <c r="AA57" i="1"/>
  <c r="AB57" i="1"/>
  <c r="X58" i="1"/>
  <c r="Y58" i="1"/>
  <c r="Z58" i="1"/>
  <c r="AA58" i="1"/>
  <c r="AB58" i="1"/>
  <c r="X59" i="1"/>
  <c r="Y59" i="1"/>
  <c r="Z59" i="1"/>
  <c r="AA59" i="1"/>
  <c r="AB59" i="1"/>
  <c r="X60" i="1"/>
  <c r="Y60" i="1"/>
  <c r="Z60" i="1"/>
  <c r="AA60" i="1"/>
  <c r="AB60" i="1"/>
  <c r="X61" i="1"/>
  <c r="Y61" i="1"/>
  <c r="Z61" i="1"/>
  <c r="AA61" i="1"/>
  <c r="AB61" i="1"/>
  <c r="X62" i="1"/>
  <c r="Y62" i="1"/>
  <c r="Z62" i="1"/>
  <c r="AA62" i="1"/>
  <c r="AB62" i="1"/>
  <c r="X63" i="1"/>
  <c r="Y63" i="1"/>
  <c r="Z63" i="1"/>
  <c r="AA63" i="1"/>
  <c r="AB63" i="1"/>
  <c r="X64" i="1"/>
  <c r="Y64" i="1"/>
  <c r="Z64" i="1"/>
  <c r="AA64" i="1"/>
  <c r="AB64" i="1"/>
  <c r="X65" i="1"/>
  <c r="Y65" i="1"/>
  <c r="Z65" i="1"/>
  <c r="AA65" i="1"/>
  <c r="AB65" i="1"/>
  <c r="X66" i="1"/>
  <c r="Y66" i="1"/>
  <c r="Z66" i="1"/>
  <c r="AA66" i="1"/>
  <c r="AB66" i="1"/>
  <c r="X67" i="1"/>
  <c r="Y67" i="1"/>
  <c r="Z67" i="1"/>
  <c r="AA67" i="1"/>
  <c r="AB67" i="1"/>
  <c r="X68" i="1"/>
  <c r="Y68" i="1"/>
  <c r="Z68" i="1"/>
  <c r="AA68" i="1"/>
  <c r="AB68" i="1"/>
  <c r="X69" i="1"/>
  <c r="Y69" i="1"/>
  <c r="Z69" i="1"/>
  <c r="AA69" i="1"/>
  <c r="AB69" i="1"/>
  <c r="X70" i="1"/>
  <c r="Y70" i="1"/>
  <c r="Z70" i="1"/>
  <c r="AA70" i="1"/>
  <c r="AB70" i="1"/>
  <c r="X71" i="1"/>
  <c r="Y71" i="1"/>
  <c r="Z71" i="1"/>
  <c r="AA71" i="1"/>
  <c r="AB71" i="1"/>
  <c r="X72" i="1"/>
  <c r="Y72" i="1"/>
  <c r="Z72" i="1"/>
  <c r="AA72" i="1"/>
  <c r="AB72" i="1"/>
  <c r="X73" i="1"/>
  <c r="Y73" i="1"/>
  <c r="Z73" i="1"/>
  <c r="AA73" i="1"/>
  <c r="AB73" i="1"/>
  <c r="X74" i="1"/>
  <c r="Y74" i="1"/>
  <c r="Z74" i="1"/>
  <c r="AA74" i="1"/>
  <c r="AB74" i="1"/>
  <c r="X75" i="1"/>
  <c r="Y75" i="1"/>
  <c r="Z75" i="1"/>
  <c r="AA75" i="1"/>
  <c r="AB75" i="1"/>
  <c r="X76" i="1"/>
  <c r="Y76" i="1"/>
  <c r="Z76" i="1"/>
  <c r="AA76" i="1"/>
  <c r="AB76" i="1"/>
  <c r="X77" i="1"/>
  <c r="Y77" i="1"/>
  <c r="Z77" i="1"/>
  <c r="AA77" i="1"/>
  <c r="AB77" i="1"/>
  <c r="X78" i="1"/>
  <c r="Y78" i="1"/>
  <c r="Z78" i="1"/>
  <c r="AA78" i="1"/>
  <c r="AB78" i="1"/>
  <c r="X79" i="1"/>
  <c r="Y79" i="1"/>
  <c r="Z79" i="1"/>
  <c r="AA79" i="1"/>
  <c r="AB79" i="1"/>
  <c r="X80" i="1"/>
  <c r="Y80" i="1"/>
  <c r="Z80" i="1"/>
  <c r="AA80" i="1"/>
  <c r="AB80" i="1"/>
  <c r="X81" i="1"/>
  <c r="Y81" i="1"/>
  <c r="Z81" i="1"/>
  <c r="AA81" i="1"/>
  <c r="AB81" i="1"/>
  <c r="X82" i="1"/>
  <c r="Y82" i="1"/>
  <c r="Z82" i="1"/>
  <c r="AA82" i="1"/>
  <c r="AB82" i="1"/>
  <c r="X83" i="1"/>
  <c r="Y83" i="1"/>
  <c r="Z83" i="1"/>
  <c r="AA83" i="1"/>
  <c r="AB83" i="1"/>
  <c r="X84" i="1"/>
  <c r="Y84" i="1"/>
  <c r="Z84" i="1"/>
  <c r="AA84" i="1"/>
  <c r="AB84" i="1"/>
  <c r="X85" i="1"/>
  <c r="Y85" i="1"/>
  <c r="Z85" i="1"/>
  <c r="AA85" i="1"/>
  <c r="AB85" i="1"/>
  <c r="X86" i="1"/>
  <c r="Y86" i="1"/>
  <c r="Z86" i="1"/>
  <c r="AA86" i="1"/>
  <c r="AB86" i="1"/>
  <c r="X87" i="1"/>
  <c r="Y87" i="1"/>
  <c r="Z87" i="1"/>
  <c r="AA87" i="1"/>
  <c r="AB87" i="1"/>
  <c r="X88" i="1"/>
  <c r="Y88" i="1"/>
  <c r="Z88" i="1"/>
  <c r="AA88" i="1"/>
  <c r="AB88" i="1"/>
  <c r="X89" i="1"/>
  <c r="Y89" i="1"/>
  <c r="Z89" i="1"/>
  <c r="AA89" i="1"/>
  <c r="AB89" i="1"/>
  <c r="X90" i="1"/>
  <c r="Y90" i="1"/>
  <c r="Z90" i="1"/>
  <c r="AA90" i="1"/>
  <c r="AB90" i="1"/>
  <c r="X91" i="1"/>
  <c r="Y91" i="1"/>
  <c r="Z91" i="1"/>
  <c r="AA91" i="1"/>
  <c r="AB91" i="1"/>
  <c r="X92" i="1"/>
  <c r="Y92" i="1"/>
  <c r="Z92" i="1"/>
  <c r="AA92" i="1"/>
  <c r="AB92" i="1"/>
  <c r="X93" i="1"/>
  <c r="Y93" i="1"/>
  <c r="Z93" i="1"/>
  <c r="AA93" i="1"/>
  <c r="AB93" i="1"/>
  <c r="X94" i="1"/>
  <c r="Y94" i="1"/>
  <c r="Z94" i="1"/>
  <c r="AA94" i="1"/>
  <c r="AB94" i="1"/>
  <c r="X95" i="1"/>
  <c r="Y95" i="1"/>
  <c r="Z95" i="1"/>
  <c r="AA95" i="1"/>
  <c r="AB95" i="1"/>
  <c r="X96" i="1"/>
  <c r="Y96" i="1"/>
  <c r="Z96" i="1"/>
  <c r="AA96" i="1"/>
  <c r="AB96" i="1"/>
  <c r="X97" i="1"/>
  <c r="Y97" i="1"/>
  <c r="Z97" i="1"/>
  <c r="AA97" i="1"/>
  <c r="AB97" i="1"/>
  <c r="X98" i="1"/>
  <c r="Y98" i="1"/>
  <c r="Z98" i="1"/>
  <c r="AA98" i="1"/>
  <c r="AB98" i="1"/>
  <c r="X99" i="1"/>
  <c r="Y99" i="1"/>
  <c r="Z99" i="1"/>
  <c r="AA99" i="1"/>
  <c r="AB99" i="1"/>
  <c r="X100" i="1"/>
  <c r="Y100" i="1"/>
  <c r="Z100" i="1"/>
  <c r="AA100" i="1"/>
  <c r="AB100" i="1"/>
  <c r="X101" i="1"/>
  <c r="Y101" i="1"/>
  <c r="Z101" i="1"/>
  <c r="AA101" i="1"/>
  <c r="AB101" i="1"/>
  <c r="X102" i="1"/>
  <c r="Y102" i="1"/>
  <c r="Z102" i="1"/>
  <c r="AA102" i="1"/>
  <c r="AB102" i="1"/>
  <c r="X103" i="1"/>
  <c r="Y103" i="1"/>
  <c r="Z103" i="1"/>
  <c r="AA103" i="1"/>
  <c r="AB103" i="1"/>
  <c r="X104" i="1"/>
  <c r="Y104" i="1"/>
  <c r="Z104" i="1"/>
  <c r="AA104" i="1"/>
  <c r="AB104" i="1"/>
  <c r="X105" i="1"/>
  <c r="Y105" i="1"/>
  <c r="Z105" i="1"/>
  <c r="AA105" i="1"/>
  <c r="AB105" i="1"/>
  <c r="X106" i="1"/>
  <c r="Y106" i="1"/>
  <c r="Z106" i="1"/>
  <c r="AA106" i="1"/>
  <c r="AB106" i="1"/>
  <c r="X107" i="1"/>
  <c r="Y107" i="1"/>
  <c r="Z107" i="1"/>
  <c r="AA107" i="1"/>
  <c r="AB107" i="1"/>
  <c r="X108" i="1"/>
  <c r="Y108" i="1"/>
  <c r="Z108" i="1"/>
  <c r="AA108" i="1"/>
  <c r="AB108" i="1"/>
  <c r="X109" i="1"/>
  <c r="Y109" i="1"/>
  <c r="Z109" i="1"/>
  <c r="AA109" i="1"/>
  <c r="AB109" i="1"/>
  <c r="X110" i="1"/>
  <c r="Y110" i="1"/>
  <c r="Z110" i="1"/>
  <c r="AA110" i="1"/>
  <c r="AB110" i="1"/>
  <c r="X111" i="1"/>
  <c r="Y111" i="1"/>
  <c r="Z111" i="1"/>
  <c r="AA111" i="1"/>
  <c r="AB111" i="1"/>
  <c r="X112" i="1"/>
  <c r="Y112" i="1"/>
  <c r="Z112" i="1"/>
  <c r="AA112" i="1"/>
  <c r="AB112" i="1"/>
  <c r="X113" i="1"/>
  <c r="Y113" i="1"/>
  <c r="Z113" i="1"/>
  <c r="AA113" i="1"/>
  <c r="AB113" i="1"/>
  <c r="X114" i="1"/>
  <c r="Y114" i="1"/>
  <c r="Z114" i="1"/>
  <c r="AA114" i="1"/>
  <c r="AB114" i="1"/>
  <c r="X115" i="1"/>
  <c r="Y115" i="1"/>
  <c r="Z115" i="1"/>
  <c r="AA115" i="1"/>
  <c r="AB115" i="1"/>
  <c r="X116" i="1"/>
  <c r="Y116" i="1"/>
  <c r="Z116" i="1"/>
  <c r="AA116" i="1"/>
  <c r="AB116" i="1"/>
  <c r="X117" i="1"/>
  <c r="Y117" i="1"/>
  <c r="Z117" i="1"/>
  <c r="AA117" i="1"/>
  <c r="AB117" i="1"/>
  <c r="X118" i="1"/>
  <c r="Y118" i="1"/>
  <c r="Z118" i="1"/>
  <c r="AA118" i="1"/>
  <c r="AB118" i="1"/>
  <c r="X119" i="1"/>
  <c r="Y119" i="1"/>
  <c r="Z119" i="1"/>
  <c r="AA119" i="1"/>
  <c r="AB119" i="1"/>
  <c r="X120" i="1"/>
  <c r="Y120" i="1"/>
  <c r="Z120" i="1"/>
  <c r="AA120" i="1"/>
  <c r="AB120" i="1"/>
  <c r="X121" i="1"/>
  <c r="Y121" i="1"/>
  <c r="Z121" i="1"/>
  <c r="AA121" i="1"/>
  <c r="AB121" i="1"/>
  <c r="X122" i="1"/>
  <c r="Y122" i="1"/>
  <c r="Z122" i="1"/>
  <c r="AA122" i="1"/>
  <c r="AB122" i="1"/>
  <c r="X123" i="1"/>
  <c r="Y123" i="1"/>
  <c r="Z123" i="1"/>
  <c r="AA123" i="1"/>
  <c r="AB123" i="1"/>
  <c r="X124" i="1"/>
  <c r="Y124" i="1"/>
  <c r="Z124" i="1"/>
  <c r="AA124" i="1"/>
  <c r="AB124" i="1"/>
  <c r="X125" i="1"/>
  <c r="Y125" i="1"/>
  <c r="Z125" i="1"/>
  <c r="AA125" i="1"/>
  <c r="AB125" i="1"/>
  <c r="X126" i="1"/>
  <c r="Y126" i="1"/>
  <c r="Z126" i="1"/>
  <c r="AA126" i="1"/>
  <c r="AB126" i="1"/>
  <c r="X127" i="1"/>
  <c r="Y127" i="1"/>
  <c r="Z127" i="1"/>
  <c r="AA127" i="1"/>
  <c r="AB127" i="1"/>
  <c r="X128" i="1"/>
  <c r="Y128" i="1"/>
  <c r="Z128" i="1"/>
  <c r="AA128" i="1"/>
  <c r="AB128" i="1"/>
  <c r="X129" i="1"/>
  <c r="Y129" i="1"/>
  <c r="Z129" i="1"/>
  <c r="AA129" i="1"/>
  <c r="AB129" i="1"/>
  <c r="X130" i="1"/>
  <c r="Y130" i="1"/>
  <c r="Z130" i="1"/>
  <c r="AA130" i="1"/>
  <c r="AB130" i="1"/>
  <c r="X131" i="1"/>
  <c r="Y131" i="1"/>
  <c r="Z131" i="1"/>
  <c r="AA131" i="1"/>
  <c r="AB131" i="1"/>
  <c r="X132" i="1"/>
  <c r="Y132" i="1"/>
  <c r="Z132" i="1"/>
  <c r="AA132" i="1"/>
  <c r="AB132" i="1"/>
  <c r="X133" i="1"/>
  <c r="Y133" i="1"/>
  <c r="Z133" i="1"/>
  <c r="AA133" i="1"/>
  <c r="AB133" i="1"/>
  <c r="X134" i="1"/>
  <c r="Y134" i="1"/>
  <c r="Z134" i="1"/>
  <c r="AA134" i="1"/>
  <c r="AB134" i="1"/>
  <c r="X135" i="1"/>
  <c r="Y135" i="1"/>
  <c r="Z135" i="1"/>
  <c r="AA135" i="1"/>
  <c r="AB135" i="1"/>
  <c r="X136" i="1"/>
  <c r="Y136" i="1"/>
  <c r="Z136" i="1"/>
  <c r="AA136" i="1"/>
  <c r="AB136" i="1"/>
  <c r="X137" i="1"/>
  <c r="Y137" i="1"/>
  <c r="Z137" i="1"/>
  <c r="AA137" i="1"/>
  <c r="AB137" i="1"/>
  <c r="X138" i="1"/>
  <c r="Y138" i="1"/>
  <c r="Z138" i="1"/>
  <c r="AA138" i="1"/>
  <c r="AB138" i="1"/>
  <c r="X139" i="1"/>
  <c r="Y139" i="1"/>
  <c r="Z139" i="1"/>
  <c r="AA139" i="1"/>
  <c r="AB139" i="1"/>
  <c r="X140" i="1"/>
  <c r="Y140" i="1"/>
  <c r="Z140" i="1"/>
  <c r="AA140" i="1"/>
  <c r="AB140" i="1"/>
  <c r="X141" i="1"/>
  <c r="Y141" i="1"/>
  <c r="Z141" i="1"/>
  <c r="AA141" i="1"/>
  <c r="AB141" i="1"/>
  <c r="X142" i="1"/>
  <c r="Y142" i="1"/>
  <c r="Z142" i="1"/>
  <c r="AA142" i="1"/>
  <c r="AB142" i="1"/>
  <c r="X143" i="1"/>
  <c r="Y143" i="1"/>
  <c r="Z143" i="1"/>
  <c r="AA143" i="1"/>
  <c r="AB143" i="1"/>
  <c r="X144" i="1"/>
  <c r="Y144" i="1"/>
  <c r="Z144" i="1"/>
  <c r="AA144" i="1"/>
  <c r="AB144" i="1"/>
  <c r="X145" i="1"/>
  <c r="Y145" i="1"/>
  <c r="Z145" i="1"/>
  <c r="AA145" i="1"/>
  <c r="AB145" i="1"/>
  <c r="X146" i="1"/>
  <c r="Y146" i="1"/>
  <c r="Z146" i="1"/>
  <c r="AA146" i="1"/>
  <c r="AB146" i="1"/>
  <c r="X147" i="1"/>
  <c r="Y147" i="1"/>
  <c r="Z147" i="1"/>
  <c r="AA147" i="1"/>
  <c r="AB147" i="1"/>
  <c r="X148" i="1"/>
  <c r="Y148" i="1"/>
  <c r="Z148" i="1"/>
  <c r="AA148" i="1"/>
  <c r="AB148" i="1"/>
  <c r="X149" i="1"/>
  <c r="Y149" i="1"/>
  <c r="Z149" i="1"/>
  <c r="AA149" i="1"/>
  <c r="AB149" i="1"/>
  <c r="X150" i="1"/>
  <c r="Y150" i="1"/>
  <c r="Z150" i="1"/>
  <c r="AA150" i="1"/>
  <c r="AB150" i="1"/>
  <c r="X151" i="1"/>
  <c r="Y151" i="1"/>
  <c r="Z151" i="1"/>
  <c r="AA151" i="1"/>
  <c r="AB151" i="1"/>
  <c r="X152" i="1"/>
  <c r="Y152" i="1"/>
  <c r="Z152" i="1"/>
  <c r="AA152" i="1"/>
  <c r="AB152" i="1"/>
  <c r="X153" i="1"/>
  <c r="Y153" i="1"/>
  <c r="Z153" i="1"/>
  <c r="AA153" i="1"/>
  <c r="AB153" i="1"/>
  <c r="X154" i="1"/>
  <c r="Y154" i="1"/>
  <c r="Z154" i="1"/>
  <c r="AA154" i="1"/>
  <c r="AB154" i="1"/>
  <c r="X155" i="1"/>
  <c r="Y155" i="1"/>
  <c r="Z155" i="1"/>
  <c r="AA155" i="1"/>
  <c r="AB155" i="1"/>
  <c r="X156" i="1"/>
  <c r="Y156" i="1"/>
  <c r="Z156" i="1"/>
  <c r="AA156" i="1"/>
  <c r="AB156" i="1"/>
  <c r="X157" i="1"/>
  <c r="Y157" i="1"/>
  <c r="Z157" i="1"/>
  <c r="AA157" i="1"/>
  <c r="AB157" i="1"/>
  <c r="X158" i="1"/>
  <c r="Y158" i="1"/>
  <c r="Z158" i="1"/>
  <c r="AA158" i="1"/>
  <c r="AB158" i="1"/>
  <c r="X159" i="1"/>
  <c r="Y159" i="1"/>
  <c r="Z159" i="1"/>
  <c r="AA159" i="1"/>
  <c r="AB159" i="1"/>
  <c r="X160" i="1"/>
  <c r="Y160" i="1"/>
  <c r="Z160" i="1"/>
  <c r="AA160" i="1"/>
  <c r="AB160" i="1"/>
  <c r="X161" i="1"/>
  <c r="Y161" i="1"/>
  <c r="Z161" i="1"/>
  <c r="AA161" i="1"/>
  <c r="AB161" i="1"/>
  <c r="X162" i="1"/>
  <c r="Y162" i="1"/>
  <c r="Z162" i="1"/>
  <c r="AA162" i="1"/>
  <c r="AB162" i="1"/>
  <c r="X163" i="1"/>
  <c r="Y163" i="1"/>
  <c r="Z163" i="1"/>
  <c r="AA163" i="1"/>
  <c r="AB163" i="1"/>
  <c r="X164" i="1"/>
  <c r="Y164" i="1"/>
  <c r="Z164" i="1"/>
  <c r="AA164" i="1"/>
  <c r="AB164" i="1"/>
  <c r="X165" i="1"/>
  <c r="Y165" i="1"/>
  <c r="Z165" i="1"/>
  <c r="AA165" i="1"/>
  <c r="AB165" i="1"/>
  <c r="X166" i="1"/>
  <c r="Y166" i="1"/>
  <c r="Z166" i="1"/>
  <c r="AA166" i="1"/>
  <c r="AB166" i="1"/>
  <c r="X167" i="1"/>
  <c r="Y167" i="1"/>
  <c r="Z167" i="1"/>
  <c r="AA167" i="1"/>
  <c r="AB167" i="1"/>
  <c r="X168" i="1"/>
  <c r="Y168" i="1"/>
  <c r="Z168" i="1"/>
  <c r="AA168" i="1"/>
  <c r="AB168" i="1"/>
  <c r="X169" i="1"/>
  <c r="Y169" i="1"/>
  <c r="Z169" i="1"/>
  <c r="AA169" i="1"/>
  <c r="AB169" i="1"/>
  <c r="X170" i="1"/>
  <c r="Y170" i="1"/>
  <c r="Z170" i="1"/>
  <c r="AA170" i="1"/>
  <c r="AB170" i="1"/>
  <c r="X171" i="1"/>
  <c r="Y171" i="1"/>
  <c r="Z171" i="1"/>
  <c r="AA171" i="1"/>
  <c r="AB171" i="1"/>
  <c r="X172" i="1"/>
  <c r="Y172" i="1"/>
  <c r="Z172" i="1"/>
  <c r="AA172" i="1"/>
  <c r="AB172" i="1"/>
  <c r="X173" i="1"/>
  <c r="Y173" i="1"/>
  <c r="Z173" i="1"/>
  <c r="AA173" i="1"/>
  <c r="AB173" i="1"/>
  <c r="X174" i="1"/>
  <c r="Y174" i="1"/>
  <c r="Z174" i="1"/>
  <c r="AA174" i="1"/>
  <c r="AB174" i="1"/>
  <c r="X175" i="1"/>
  <c r="Y175" i="1"/>
  <c r="Z175" i="1"/>
  <c r="AA175" i="1"/>
  <c r="AB175" i="1"/>
  <c r="X176" i="1"/>
  <c r="Y176" i="1"/>
  <c r="Z176" i="1"/>
  <c r="AA176" i="1"/>
  <c r="AB176" i="1"/>
  <c r="X177" i="1"/>
  <c r="Y177" i="1"/>
  <c r="Z177" i="1"/>
  <c r="AA177" i="1"/>
  <c r="AB177" i="1"/>
  <c r="X178" i="1"/>
  <c r="Y178" i="1"/>
  <c r="Z178" i="1"/>
  <c r="AA178" i="1"/>
  <c r="AB178" i="1"/>
  <c r="X179" i="1"/>
  <c r="Y179" i="1"/>
  <c r="Z179" i="1"/>
  <c r="AA179" i="1"/>
  <c r="AB179" i="1"/>
  <c r="X180" i="1"/>
  <c r="Y180" i="1"/>
  <c r="Z180" i="1"/>
  <c r="AA180" i="1"/>
  <c r="AB180" i="1"/>
  <c r="X181" i="1"/>
  <c r="Y181" i="1"/>
  <c r="Z181" i="1"/>
  <c r="AA181" i="1"/>
  <c r="AB181" i="1"/>
  <c r="X182" i="1"/>
  <c r="Y182" i="1"/>
  <c r="Z182" i="1"/>
  <c r="AA182" i="1"/>
  <c r="AB182" i="1"/>
  <c r="X183" i="1"/>
  <c r="Y183" i="1"/>
  <c r="Z183" i="1"/>
  <c r="AA183" i="1"/>
  <c r="AB183" i="1"/>
  <c r="X184" i="1"/>
  <c r="Y184" i="1"/>
  <c r="Z184" i="1"/>
  <c r="AA184" i="1"/>
  <c r="AB184" i="1"/>
  <c r="X185" i="1"/>
  <c r="Y185" i="1"/>
  <c r="Z185" i="1"/>
  <c r="AA185" i="1"/>
  <c r="AB185" i="1"/>
  <c r="X186" i="1"/>
  <c r="Y186" i="1"/>
  <c r="Z186" i="1"/>
  <c r="AA186" i="1"/>
  <c r="AB186" i="1"/>
  <c r="X187" i="1"/>
  <c r="Y187" i="1"/>
  <c r="Z187" i="1"/>
  <c r="AA187" i="1"/>
  <c r="AB187" i="1"/>
  <c r="X188" i="1"/>
  <c r="Y188" i="1"/>
  <c r="Z188" i="1"/>
  <c r="AA188" i="1"/>
  <c r="AB188" i="1"/>
  <c r="X189" i="1"/>
  <c r="Y189" i="1"/>
  <c r="Z189" i="1"/>
  <c r="AA189" i="1"/>
  <c r="AB189" i="1"/>
  <c r="X190" i="1"/>
  <c r="Y190" i="1"/>
  <c r="Z190" i="1"/>
  <c r="AA190" i="1"/>
  <c r="AB190" i="1"/>
  <c r="X191" i="1"/>
  <c r="Y191" i="1"/>
  <c r="Z191" i="1"/>
  <c r="AA191" i="1"/>
  <c r="AB191" i="1"/>
  <c r="X192" i="1"/>
  <c r="Y192" i="1"/>
  <c r="Z192" i="1"/>
  <c r="AA192" i="1"/>
  <c r="AB192" i="1"/>
  <c r="X193" i="1"/>
  <c r="Y193" i="1"/>
  <c r="Z193" i="1"/>
  <c r="AA193" i="1"/>
  <c r="AB193" i="1"/>
  <c r="X194" i="1"/>
  <c r="Y194" i="1"/>
  <c r="Z194" i="1"/>
  <c r="AA194" i="1"/>
  <c r="AB194" i="1"/>
  <c r="X195" i="1"/>
  <c r="Y195" i="1"/>
  <c r="Z195" i="1"/>
  <c r="AA195" i="1"/>
  <c r="AB195" i="1"/>
  <c r="X196" i="1"/>
  <c r="Y196" i="1"/>
  <c r="Z196" i="1"/>
  <c r="AA196" i="1"/>
  <c r="AB196" i="1"/>
  <c r="X197" i="1"/>
  <c r="Y197" i="1"/>
  <c r="Z197" i="1"/>
  <c r="AA197" i="1"/>
  <c r="AB197" i="1"/>
  <c r="X198" i="1"/>
  <c r="Y198" i="1"/>
  <c r="Z198" i="1"/>
  <c r="AA198" i="1"/>
  <c r="AB198" i="1"/>
  <c r="X199" i="1"/>
  <c r="Y199" i="1"/>
  <c r="Z199" i="1"/>
  <c r="AA199" i="1"/>
  <c r="AB199" i="1"/>
  <c r="X200" i="1"/>
  <c r="Y200" i="1"/>
  <c r="Z200" i="1"/>
  <c r="AA200" i="1"/>
  <c r="AB200" i="1"/>
  <c r="X201" i="1"/>
  <c r="Y201" i="1"/>
  <c r="Z201" i="1"/>
  <c r="AA201" i="1"/>
  <c r="AB201" i="1"/>
  <c r="X202" i="1"/>
  <c r="Y202" i="1"/>
  <c r="Z202" i="1"/>
  <c r="AA202" i="1"/>
  <c r="AB202" i="1"/>
  <c r="X203" i="1"/>
  <c r="Y203" i="1"/>
  <c r="Z203" i="1"/>
  <c r="AA203" i="1"/>
  <c r="AB203" i="1"/>
  <c r="X204" i="1"/>
  <c r="Y204" i="1"/>
  <c r="Z204" i="1"/>
  <c r="AA204" i="1"/>
  <c r="AB204" i="1"/>
  <c r="X205" i="1"/>
  <c r="Y205" i="1"/>
  <c r="Z205" i="1"/>
  <c r="AA205" i="1"/>
  <c r="AB205" i="1"/>
  <c r="X206" i="1"/>
  <c r="Y206" i="1"/>
  <c r="Z206" i="1"/>
  <c r="AA206" i="1"/>
  <c r="AB206" i="1"/>
  <c r="X207" i="1"/>
  <c r="Y207" i="1"/>
  <c r="Z207" i="1"/>
  <c r="AA207" i="1"/>
  <c r="AB207" i="1"/>
  <c r="X208" i="1"/>
  <c r="Y208" i="1"/>
  <c r="Z208" i="1"/>
  <c r="AA208" i="1"/>
  <c r="AB208" i="1"/>
  <c r="X209" i="1"/>
  <c r="Y209" i="1"/>
  <c r="Z209" i="1"/>
  <c r="AA209" i="1"/>
  <c r="AB209" i="1"/>
  <c r="X210" i="1"/>
  <c r="Y210" i="1"/>
  <c r="Z210" i="1"/>
  <c r="AA210" i="1"/>
  <c r="AB210" i="1"/>
  <c r="X211" i="1"/>
  <c r="Y211" i="1"/>
  <c r="Z211" i="1"/>
  <c r="AA211" i="1"/>
  <c r="AB211" i="1"/>
  <c r="X212" i="1"/>
  <c r="Y212" i="1"/>
  <c r="Z212" i="1"/>
  <c r="AA212" i="1"/>
  <c r="AB212" i="1"/>
  <c r="X213" i="1"/>
  <c r="Y213" i="1"/>
  <c r="Z213" i="1"/>
  <c r="AA213" i="1"/>
  <c r="AB213" i="1"/>
  <c r="X214" i="1"/>
  <c r="Y214" i="1"/>
  <c r="Z214" i="1"/>
  <c r="AA214" i="1"/>
  <c r="AB214" i="1"/>
  <c r="X215" i="1"/>
  <c r="Y215" i="1"/>
  <c r="Z215" i="1"/>
  <c r="AA215" i="1"/>
  <c r="AB215" i="1"/>
  <c r="X216" i="1"/>
  <c r="Y216" i="1"/>
  <c r="Z216" i="1"/>
  <c r="AA216" i="1"/>
  <c r="AB216" i="1"/>
  <c r="X217" i="1"/>
  <c r="Y217" i="1"/>
  <c r="Z217" i="1"/>
  <c r="AA217" i="1"/>
  <c r="AB217" i="1"/>
  <c r="X218" i="1"/>
  <c r="Y218" i="1"/>
  <c r="Z218" i="1"/>
  <c r="AA218" i="1"/>
  <c r="AB218" i="1"/>
  <c r="X219" i="1"/>
  <c r="Y219" i="1"/>
  <c r="Z219" i="1"/>
  <c r="AA219" i="1"/>
  <c r="AB219" i="1"/>
  <c r="X220" i="1"/>
  <c r="Y220" i="1"/>
  <c r="Z220" i="1"/>
  <c r="AA220" i="1"/>
  <c r="AB220" i="1"/>
  <c r="X221" i="1"/>
  <c r="Y221" i="1"/>
  <c r="Z221" i="1"/>
  <c r="AA221" i="1"/>
  <c r="AB221" i="1"/>
  <c r="X222" i="1"/>
  <c r="Y222" i="1"/>
  <c r="Z222" i="1"/>
  <c r="AA222" i="1"/>
  <c r="AB222" i="1"/>
  <c r="X223" i="1"/>
  <c r="Y223" i="1"/>
  <c r="Z223" i="1"/>
  <c r="AA223" i="1"/>
  <c r="AB223" i="1"/>
  <c r="X224" i="1"/>
  <c r="Y224" i="1"/>
  <c r="Z224" i="1"/>
  <c r="AA224" i="1"/>
  <c r="AB224" i="1"/>
  <c r="X225" i="1"/>
  <c r="Y225" i="1"/>
  <c r="Z225" i="1"/>
  <c r="AA225" i="1"/>
  <c r="AB225" i="1"/>
  <c r="X226" i="1"/>
  <c r="Y226" i="1"/>
  <c r="Z226" i="1"/>
  <c r="AA226" i="1"/>
  <c r="AB226" i="1"/>
  <c r="X227" i="1"/>
  <c r="Y227" i="1"/>
  <c r="Z227" i="1"/>
  <c r="AA227" i="1"/>
  <c r="AB227" i="1"/>
  <c r="X228" i="1"/>
  <c r="Y228" i="1"/>
  <c r="Z228" i="1"/>
  <c r="AA228" i="1"/>
  <c r="AB228" i="1"/>
  <c r="X229" i="1"/>
  <c r="Y229" i="1"/>
  <c r="Z229" i="1"/>
  <c r="AA229" i="1"/>
  <c r="AB229" i="1"/>
  <c r="X230" i="1"/>
  <c r="Y230" i="1"/>
  <c r="Z230" i="1"/>
  <c r="AA230" i="1"/>
  <c r="AB230" i="1"/>
  <c r="X231" i="1"/>
  <c r="Y231" i="1"/>
  <c r="Z231" i="1"/>
  <c r="AA231" i="1"/>
  <c r="AB231" i="1"/>
  <c r="X232" i="1"/>
  <c r="Y232" i="1"/>
  <c r="Z232" i="1"/>
  <c r="AA232" i="1"/>
  <c r="AB232" i="1"/>
  <c r="X233" i="1"/>
  <c r="Y233" i="1"/>
  <c r="Z233" i="1"/>
  <c r="AA233" i="1"/>
  <c r="AB233" i="1"/>
  <c r="X234" i="1"/>
  <c r="Y234" i="1"/>
  <c r="Z234" i="1"/>
  <c r="AA234" i="1"/>
  <c r="AB234" i="1"/>
  <c r="X235" i="1"/>
  <c r="Y235" i="1"/>
  <c r="Z235" i="1"/>
  <c r="AA235" i="1"/>
  <c r="AB235" i="1"/>
  <c r="X236" i="1"/>
  <c r="Y236" i="1"/>
  <c r="Z236" i="1"/>
  <c r="AA236" i="1"/>
  <c r="AB236" i="1"/>
  <c r="X237" i="1"/>
  <c r="Y237" i="1"/>
  <c r="Z237" i="1"/>
  <c r="AA237" i="1"/>
  <c r="AB237" i="1"/>
  <c r="X238" i="1"/>
  <c r="Y238" i="1"/>
  <c r="Z238" i="1"/>
  <c r="AA238" i="1"/>
  <c r="AB238" i="1"/>
  <c r="X239" i="1"/>
  <c r="Y239" i="1"/>
  <c r="Z239" i="1"/>
  <c r="AA239" i="1"/>
  <c r="AB239" i="1"/>
  <c r="X240" i="1"/>
  <c r="Y240" i="1"/>
  <c r="Z240" i="1"/>
  <c r="AA240" i="1"/>
  <c r="AB240" i="1"/>
  <c r="X241" i="1"/>
  <c r="Y241" i="1"/>
  <c r="Z241" i="1"/>
  <c r="AA241" i="1"/>
  <c r="AB241" i="1"/>
  <c r="X242" i="1"/>
  <c r="Y242" i="1"/>
  <c r="Z242" i="1"/>
  <c r="AA242" i="1"/>
  <c r="AB242" i="1"/>
  <c r="X243" i="1"/>
  <c r="Y243" i="1"/>
  <c r="Z243" i="1"/>
  <c r="AA243" i="1"/>
  <c r="AB243" i="1"/>
  <c r="X244" i="1"/>
  <c r="Y244" i="1"/>
  <c r="Z244" i="1"/>
  <c r="AA244" i="1"/>
  <c r="AB244" i="1"/>
  <c r="X245" i="1"/>
  <c r="Y245" i="1"/>
  <c r="Z245" i="1"/>
  <c r="AA245" i="1"/>
  <c r="AB245" i="1"/>
  <c r="X246" i="1"/>
  <c r="Y246" i="1"/>
  <c r="Z246" i="1"/>
  <c r="AA246" i="1"/>
  <c r="AB246" i="1"/>
  <c r="X247" i="1"/>
  <c r="Y247" i="1"/>
  <c r="Z247" i="1"/>
  <c r="AA247" i="1"/>
  <c r="AB247" i="1"/>
  <c r="X248" i="1"/>
  <c r="Y248" i="1"/>
  <c r="Z248" i="1"/>
  <c r="AA248" i="1"/>
  <c r="AB248" i="1"/>
  <c r="X249" i="1"/>
  <c r="Y249" i="1"/>
  <c r="Z249" i="1"/>
  <c r="AA249" i="1"/>
  <c r="AB249" i="1"/>
  <c r="X250" i="1"/>
  <c r="Y250" i="1"/>
  <c r="Z250" i="1"/>
  <c r="AA250" i="1"/>
  <c r="AB250" i="1"/>
  <c r="X251" i="1"/>
  <c r="Y251" i="1"/>
  <c r="Z251" i="1"/>
  <c r="AA251" i="1"/>
  <c r="AB251" i="1"/>
  <c r="X252" i="1"/>
  <c r="Y252" i="1"/>
  <c r="Z252" i="1"/>
  <c r="AA252" i="1"/>
  <c r="AB252" i="1"/>
  <c r="X253" i="1"/>
  <c r="Y253" i="1"/>
  <c r="Z253" i="1"/>
  <c r="AA253" i="1"/>
  <c r="AB253" i="1"/>
  <c r="X254" i="1"/>
  <c r="Y254" i="1"/>
  <c r="Z254" i="1"/>
  <c r="AA254" i="1"/>
  <c r="AB254" i="1"/>
  <c r="X255" i="1"/>
  <c r="Y255" i="1"/>
  <c r="Z255" i="1"/>
  <c r="AA255" i="1"/>
  <c r="AB255" i="1"/>
  <c r="X256" i="1"/>
  <c r="Y256" i="1"/>
  <c r="Z256" i="1"/>
  <c r="AA256" i="1"/>
  <c r="AB256" i="1"/>
  <c r="X257" i="1"/>
  <c r="Y257" i="1"/>
  <c r="Z257" i="1"/>
  <c r="AA257" i="1"/>
  <c r="AB257" i="1"/>
  <c r="X258" i="1"/>
  <c r="Y258" i="1"/>
  <c r="Z258" i="1"/>
  <c r="AA258" i="1"/>
  <c r="AB258" i="1"/>
  <c r="X259" i="1"/>
  <c r="Y259" i="1"/>
  <c r="Z259" i="1"/>
  <c r="AA259" i="1"/>
  <c r="AB259" i="1"/>
  <c r="X260" i="1"/>
  <c r="Y260" i="1"/>
  <c r="Z260" i="1"/>
  <c r="AA260" i="1"/>
  <c r="AB260" i="1"/>
  <c r="X261" i="1"/>
  <c r="Y261" i="1"/>
  <c r="Z261" i="1"/>
  <c r="AA261" i="1"/>
  <c r="AB261" i="1"/>
  <c r="X262" i="1"/>
  <c r="Y262" i="1"/>
  <c r="Z262" i="1"/>
  <c r="AA262" i="1"/>
  <c r="AB262" i="1"/>
  <c r="X263" i="1"/>
  <c r="Y263" i="1"/>
  <c r="Z263" i="1"/>
  <c r="AA263" i="1"/>
  <c r="AB263" i="1"/>
  <c r="X264" i="1"/>
  <c r="Y264" i="1"/>
  <c r="Z264" i="1"/>
  <c r="AA264" i="1"/>
  <c r="AB264" i="1"/>
  <c r="X265" i="1"/>
  <c r="Y265" i="1"/>
  <c r="Z265" i="1"/>
  <c r="AA265" i="1"/>
  <c r="AB265" i="1"/>
  <c r="X266" i="1"/>
  <c r="Y266" i="1"/>
  <c r="Z266" i="1"/>
  <c r="AA266" i="1"/>
  <c r="AB266" i="1"/>
  <c r="X267" i="1"/>
  <c r="Y267" i="1"/>
  <c r="Z267" i="1"/>
  <c r="AA267" i="1"/>
  <c r="AB267" i="1"/>
  <c r="X268" i="1"/>
  <c r="Y268" i="1"/>
  <c r="Z268" i="1"/>
  <c r="AA268" i="1"/>
  <c r="AB268" i="1"/>
  <c r="X269" i="1"/>
  <c r="Y269" i="1"/>
  <c r="Z269" i="1"/>
  <c r="AA269" i="1"/>
  <c r="AB269" i="1"/>
  <c r="X270" i="1"/>
  <c r="Y270" i="1"/>
  <c r="Z270" i="1"/>
  <c r="AA270" i="1"/>
  <c r="AB270" i="1"/>
  <c r="X271" i="1"/>
  <c r="Y271" i="1"/>
  <c r="Z271" i="1"/>
  <c r="AA271" i="1"/>
  <c r="AB271" i="1"/>
  <c r="X272" i="1"/>
  <c r="Y272" i="1"/>
  <c r="Z272" i="1"/>
  <c r="AA272" i="1"/>
  <c r="AB272" i="1"/>
  <c r="X273" i="1"/>
  <c r="Y273" i="1"/>
  <c r="Z273" i="1"/>
  <c r="AA273" i="1"/>
  <c r="AB273" i="1"/>
  <c r="X274" i="1"/>
  <c r="Y274" i="1"/>
  <c r="Z274" i="1"/>
  <c r="AA274" i="1"/>
  <c r="AB274" i="1"/>
  <c r="X275" i="1"/>
  <c r="Y275" i="1"/>
  <c r="Z275" i="1"/>
  <c r="AA275" i="1"/>
  <c r="AB275" i="1"/>
  <c r="X276" i="1"/>
  <c r="Y276" i="1"/>
  <c r="Z276" i="1"/>
  <c r="AA276" i="1"/>
  <c r="AB276" i="1"/>
  <c r="X277" i="1"/>
  <c r="Y277" i="1"/>
  <c r="Z277" i="1"/>
  <c r="AA277" i="1"/>
  <c r="AB277" i="1"/>
  <c r="X278" i="1"/>
  <c r="Y278" i="1"/>
  <c r="Z278" i="1"/>
  <c r="AA278" i="1"/>
  <c r="AB278" i="1"/>
  <c r="X279" i="1"/>
  <c r="Y279" i="1"/>
  <c r="Z279" i="1"/>
  <c r="AA279" i="1"/>
  <c r="AB279" i="1"/>
  <c r="X280" i="1"/>
  <c r="Y280" i="1"/>
  <c r="Z280" i="1"/>
  <c r="AA280" i="1"/>
  <c r="AB280" i="1"/>
  <c r="X281" i="1"/>
  <c r="Y281" i="1"/>
  <c r="Z281" i="1"/>
  <c r="AA281" i="1"/>
  <c r="AB281" i="1"/>
  <c r="X282" i="1"/>
  <c r="Y282" i="1"/>
  <c r="Z282" i="1"/>
  <c r="AA282" i="1"/>
  <c r="AB282" i="1"/>
  <c r="X283" i="1"/>
  <c r="Y283" i="1"/>
  <c r="Z283" i="1"/>
  <c r="AA283" i="1"/>
  <c r="AB283" i="1"/>
  <c r="X284" i="1"/>
  <c r="Y284" i="1"/>
  <c r="Z284" i="1"/>
  <c r="AA284" i="1"/>
  <c r="AB284" i="1"/>
  <c r="X285" i="1"/>
  <c r="Y285" i="1"/>
  <c r="Z285" i="1"/>
  <c r="AA285" i="1"/>
  <c r="AB285" i="1"/>
  <c r="X286" i="1"/>
  <c r="Y286" i="1"/>
  <c r="Z286" i="1"/>
  <c r="AA286" i="1"/>
  <c r="AB286" i="1"/>
  <c r="X287" i="1"/>
  <c r="Y287" i="1"/>
  <c r="Z287" i="1"/>
  <c r="AA287" i="1"/>
  <c r="AB287" i="1"/>
  <c r="X288" i="1"/>
  <c r="Y288" i="1"/>
  <c r="Z288" i="1"/>
  <c r="AA288" i="1"/>
  <c r="AB288" i="1"/>
  <c r="X289" i="1"/>
  <c r="Y289" i="1"/>
  <c r="Z289" i="1"/>
  <c r="AA289" i="1"/>
  <c r="AB289" i="1"/>
  <c r="X290" i="1"/>
  <c r="Y290" i="1"/>
  <c r="Z290" i="1"/>
  <c r="AA290" i="1"/>
  <c r="AB290" i="1"/>
  <c r="X291" i="1"/>
  <c r="Y291" i="1"/>
  <c r="Z291" i="1"/>
  <c r="AA291" i="1"/>
  <c r="AB291" i="1"/>
  <c r="X292" i="1"/>
  <c r="Y292" i="1"/>
  <c r="Z292" i="1"/>
  <c r="AA292" i="1"/>
  <c r="AB292" i="1"/>
  <c r="X293" i="1"/>
  <c r="Y293" i="1"/>
  <c r="Z293" i="1"/>
  <c r="AA293" i="1"/>
  <c r="AB293" i="1"/>
  <c r="X294" i="1"/>
  <c r="Y294" i="1"/>
  <c r="Z294" i="1"/>
  <c r="AA294" i="1"/>
  <c r="AB294" i="1"/>
  <c r="X295" i="1"/>
  <c r="Y295" i="1"/>
  <c r="Z295" i="1"/>
  <c r="AA295" i="1"/>
  <c r="AB295" i="1"/>
  <c r="X296" i="1"/>
  <c r="Y296" i="1"/>
  <c r="Z296" i="1"/>
  <c r="AA296" i="1"/>
  <c r="AB296" i="1"/>
  <c r="X297" i="1"/>
  <c r="Y297" i="1"/>
  <c r="Z297" i="1"/>
  <c r="AA297" i="1"/>
  <c r="AB297" i="1"/>
  <c r="X298" i="1"/>
  <c r="Y298" i="1"/>
  <c r="Z298" i="1"/>
  <c r="AA298" i="1"/>
  <c r="AB298" i="1"/>
  <c r="X299" i="1"/>
  <c r="Y299" i="1"/>
  <c r="Z299" i="1"/>
  <c r="AA299" i="1"/>
  <c r="AB299" i="1"/>
  <c r="X300" i="1"/>
  <c r="Y300" i="1"/>
  <c r="Z300" i="1"/>
  <c r="AA300" i="1"/>
  <c r="AB300" i="1"/>
  <c r="X301" i="1"/>
  <c r="Y301" i="1"/>
  <c r="Z301" i="1"/>
  <c r="AA301" i="1"/>
  <c r="AB301" i="1"/>
  <c r="X302" i="1"/>
  <c r="Y302" i="1"/>
  <c r="Z302" i="1"/>
  <c r="AA302" i="1"/>
  <c r="AB302" i="1"/>
  <c r="X303" i="1"/>
  <c r="Y303" i="1"/>
  <c r="Z303" i="1"/>
  <c r="AA303" i="1"/>
  <c r="AB303" i="1"/>
  <c r="X304" i="1"/>
  <c r="Y304" i="1"/>
  <c r="Z304" i="1"/>
  <c r="AA304" i="1"/>
  <c r="AB304" i="1"/>
  <c r="X305" i="1"/>
  <c r="Y305" i="1"/>
  <c r="Z305" i="1"/>
  <c r="AA305" i="1"/>
  <c r="AB305" i="1"/>
  <c r="X306" i="1"/>
  <c r="Y306" i="1"/>
  <c r="Z306" i="1"/>
  <c r="AA306" i="1"/>
  <c r="AB306" i="1"/>
  <c r="X307" i="1"/>
  <c r="Y307" i="1"/>
  <c r="Z307" i="1"/>
  <c r="AA307" i="1"/>
  <c r="AB307" i="1"/>
  <c r="X308" i="1"/>
  <c r="Y308" i="1"/>
  <c r="Z308" i="1"/>
  <c r="AA308" i="1"/>
  <c r="AB308" i="1"/>
  <c r="X309" i="1"/>
  <c r="Y309" i="1"/>
  <c r="Z309" i="1"/>
  <c r="AA309" i="1"/>
  <c r="AB309" i="1"/>
  <c r="X310" i="1"/>
  <c r="Y310" i="1"/>
  <c r="Z310" i="1"/>
  <c r="AA310" i="1"/>
  <c r="AB310" i="1"/>
  <c r="X311" i="1"/>
  <c r="Y311" i="1"/>
  <c r="Z311" i="1"/>
  <c r="AA311" i="1"/>
  <c r="AB311" i="1"/>
  <c r="X312" i="1"/>
  <c r="Y312" i="1"/>
  <c r="Z312" i="1"/>
  <c r="AA312" i="1"/>
  <c r="AB312" i="1"/>
  <c r="X313" i="1"/>
  <c r="Y313" i="1"/>
  <c r="Z313" i="1"/>
  <c r="AA313" i="1"/>
  <c r="AB313" i="1"/>
  <c r="X314" i="1"/>
  <c r="Y314" i="1"/>
  <c r="Z314" i="1"/>
  <c r="AA314" i="1"/>
  <c r="AB314" i="1"/>
  <c r="X315" i="1"/>
  <c r="Y315" i="1"/>
  <c r="Z315" i="1"/>
  <c r="AA315" i="1"/>
  <c r="AB315" i="1"/>
  <c r="X316" i="1"/>
  <c r="Y316" i="1"/>
  <c r="Z316" i="1"/>
  <c r="AA316" i="1"/>
  <c r="AB316" i="1"/>
  <c r="X317" i="1"/>
  <c r="Y317" i="1"/>
  <c r="Z317" i="1"/>
  <c r="AA317" i="1"/>
  <c r="AB317" i="1"/>
  <c r="X318" i="1"/>
  <c r="Y318" i="1"/>
  <c r="Z318" i="1"/>
  <c r="AA318" i="1"/>
  <c r="AB318" i="1"/>
  <c r="X319" i="1"/>
  <c r="Y319" i="1"/>
  <c r="Z319" i="1"/>
  <c r="AA319" i="1"/>
  <c r="AB319" i="1"/>
  <c r="X320" i="1"/>
  <c r="Y320" i="1"/>
  <c r="Z320" i="1"/>
  <c r="AA320" i="1"/>
  <c r="AB320" i="1"/>
  <c r="X321" i="1"/>
  <c r="Y321" i="1"/>
  <c r="Z321" i="1"/>
  <c r="AA321" i="1"/>
  <c r="AB321" i="1"/>
  <c r="X322" i="1"/>
  <c r="Y322" i="1"/>
  <c r="Z322" i="1"/>
  <c r="AA322" i="1"/>
  <c r="AB322" i="1"/>
  <c r="X323" i="1"/>
  <c r="Y323" i="1"/>
  <c r="Z323" i="1"/>
  <c r="AA323" i="1"/>
  <c r="AB323" i="1"/>
  <c r="X324" i="1"/>
  <c r="Y324" i="1"/>
  <c r="Z324" i="1"/>
  <c r="AA324" i="1"/>
  <c r="AB324" i="1"/>
  <c r="X325" i="1"/>
  <c r="Y325" i="1"/>
  <c r="Z325" i="1"/>
  <c r="AA325" i="1"/>
  <c r="AB325" i="1"/>
  <c r="X326" i="1"/>
  <c r="Y326" i="1"/>
  <c r="Z326" i="1"/>
  <c r="AA326" i="1"/>
  <c r="AB326" i="1"/>
  <c r="X327" i="1"/>
  <c r="Y327" i="1"/>
  <c r="Z327" i="1"/>
  <c r="AA327" i="1"/>
  <c r="AB327" i="1"/>
  <c r="X328" i="1"/>
  <c r="Y328" i="1"/>
  <c r="Z328" i="1"/>
  <c r="AA328" i="1"/>
  <c r="AB328" i="1"/>
  <c r="X329" i="1"/>
  <c r="Y329" i="1"/>
  <c r="Z329" i="1"/>
  <c r="AA329" i="1"/>
  <c r="AB329" i="1"/>
  <c r="X330" i="1"/>
  <c r="Y330" i="1"/>
  <c r="Z330" i="1"/>
  <c r="AA330" i="1"/>
  <c r="AB330" i="1"/>
  <c r="X331" i="1"/>
  <c r="Y331" i="1"/>
  <c r="Z331" i="1"/>
  <c r="AA331" i="1"/>
  <c r="AB331" i="1"/>
  <c r="X332" i="1"/>
  <c r="Y332" i="1"/>
  <c r="Z332" i="1"/>
  <c r="AA332" i="1"/>
  <c r="AB332" i="1"/>
  <c r="X333" i="1"/>
  <c r="Y333" i="1"/>
  <c r="Z333" i="1"/>
  <c r="AA333" i="1"/>
  <c r="AB333" i="1"/>
  <c r="X334" i="1"/>
  <c r="Y334" i="1"/>
  <c r="Z334" i="1"/>
  <c r="AA334" i="1"/>
  <c r="AB334" i="1"/>
  <c r="X335" i="1"/>
  <c r="Y335" i="1"/>
  <c r="Z335" i="1"/>
  <c r="AA335" i="1"/>
  <c r="AB335" i="1"/>
  <c r="X336" i="1"/>
  <c r="Y336" i="1"/>
  <c r="Z336" i="1"/>
  <c r="AA336" i="1"/>
  <c r="AB336" i="1"/>
  <c r="X337" i="1"/>
  <c r="Y337" i="1"/>
  <c r="Z337" i="1"/>
  <c r="AA337" i="1"/>
  <c r="AB337" i="1"/>
  <c r="X338" i="1"/>
  <c r="Y338" i="1"/>
  <c r="Z338" i="1"/>
  <c r="AA338" i="1"/>
  <c r="AB338" i="1"/>
  <c r="X339" i="1"/>
  <c r="Y339" i="1"/>
  <c r="Z339" i="1"/>
  <c r="AA339" i="1"/>
  <c r="AB339" i="1"/>
  <c r="X340" i="1"/>
  <c r="Y340" i="1"/>
  <c r="Z340" i="1"/>
  <c r="AA340" i="1"/>
  <c r="AB340" i="1"/>
  <c r="X341" i="1"/>
  <c r="Y341" i="1"/>
  <c r="Z341" i="1"/>
  <c r="AA341" i="1"/>
  <c r="AB341" i="1"/>
  <c r="X342" i="1"/>
  <c r="Y342" i="1"/>
  <c r="Z342" i="1"/>
  <c r="AA342" i="1"/>
  <c r="AB342" i="1"/>
  <c r="X343" i="1"/>
  <c r="Y343" i="1"/>
  <c r="Z343" i="1"/>
  <c r="AA343" i="1"/>
  <c r="AB343" i="1"/>
  <c r="X344" i="1"/>
  <c r="Y344" i="1"/>
  <c r="Z344" i="1"/>
  <c r="AA344" i="1"/>
  <c r="AB344" i="1"/>
  <c r="X345" i="1"/>
  <c r="Y345" i="1"/>
  <c r="Z345" i="1"/>
  <c r="AA345" i="1"/>
  <c r="AB345" i="1"/>
  <c r="X346" i="1"/>
  <c r="Y346" i="1"/>
  <c r="Z346" i="1"/>
  <c r="AA346" i="1"/>
  <c r="AB346" i="1"/>
  <c r="X347" i="1"/>
  <c r="Y347" i="1"/>
  <c r="Z347" i="1"/>
  <c r="AA347" i="1"/>
  <c r="AB347" i="1"/>
  <c r="X348" i="1"/>
  <c r="Y348" i="1"/>
  <c r="Z348" i="1"/>
  <c r="AA348" i="1"/>
  <c r="AB348" i="1"/>
  <c r="X349" i="1"/>
  <c r="Y349" i="1"/>
  <c r="Z349" i="1"/>
  <c r="AA349" i="1"/>
  <c r="AB349" i="1"/>
  <c r="X350" i="1"/>
  <c r="Y350" i="1"/>
  <c r="Z350" i="1"/>
  <c r="AA350" i="1"/>
  <c r="AB350" i="1"/>
  <c r="X351" i="1"/>
  <c r="Y351" i="1"/>
  <c r="Z351" i="1"/>
  <c r="AA351" i="1"/>
  <c r="AB351" i="1"/>
  <c r="X352" i="1"/>
  <c r="Y352" i="1"/>
  <c r="Z352" i="1"/>
  <c r="AA352" i="1"/>
  <c r="AB352" i="1"/>
  <c r="X353" i="1"/>
  <c r="Y353" i="1"/>
  <c r="Z353" i="1"/>
  <c r="AA353" i="1"/>
  <c r="AB353" i="1"/>
  <c r="X354" i="1"/>
  <c r="Y354" i="1"/>
  <c r="Z354" i="1"/>
  <c r="AA354" i="1"/>
  <c r="AB354" i="1"/>
  <c r="X355" i="1"/>
  <c r="Y355" i="1"/>
  <c r="Z355" i="1"/>
  <c r="AA355" i="1"/>
  <c r="AB355" i="1"/>
  <c r="X356" i="1"/>
  <c r="Y356" i="1"/>
  <c r="Z356" i="1"/>
  <c r="AA356" i="1"/>
  <c r="AB356" i="1"/>
  <c r="X357" i="1"/>
  <c r="Y357" i="1"/>
  <c r="Z357" i="1"/>
  <c r="AA357" i="1"/>
  <c r="AB357" i="1"/>
  <c r="X358" i="1"/>
  <c r="Y358" i="1"/>
  <c r="Z358" i="1"/>
  <c r="AA358" i="1"/>
  <c r="AB358" i="1"/>
  <c r="X359" i="1"/>
  <c r="Y359" i="1"/>
  <c r="Z359" i="1"/>
  <c r="AA359" i="1"/>
  <c r="AB359" i="1"/>
  <c r="X360" i="1"/>
  <c r="Y360" i="1"/>
  <c r="Z360" i="1"/>
  <c r="AA360" i="1"/>
  <c r="AB360" i="1"/>
  <c r="X361" i="1"/>
  <c r="Y361" i="1"/>
  <c r="Z361" i="1"/>
  <c r="AA361" i="1"/>
  <c r="AB361" i="1"/>
  <c r="X362" i="1"/>
  <c r="Y362" i="1"/>
  <c r="Z362" i="1"/>
  <c r="AA362" i="1"/>
  <c r="AB362" i="1"/>
  <c r="X363" i="1"/>
  <c r="Y363" i="1"/>
  <c r="Z363" i="1"/>
  <c r="AA363" i="1"/>
  <c r="AB363" i="1"/>
  <c r="X364" i="1"/>
  <c r="Y364" i="1"/>
  <c r="Z364" i="1"/>
  <c r="AA364" i="1"/>
  <c r="AB364" i="1"/>
  <c r="X365" i="1"/>
  <c r="Y365" i="1"/>
  <c r="Z365" i="1"/>
  <c r="AA365" i="1"/>
  <c r="AB365" i="1"/>
  <c r="X366" i="1"/>
  <c r="Y366" i="1"/>
  <c r="Z366" i="1"/>
  <c r="AA366" i="1"/>
  <c r="AB366" i="1"/>
  <c r="X367" i="1"/>
  <c r="Y367" i="1"/>
  <c r="Z367" i="1"/>
  <c r="AA367" i="1"/>
  <c r="AB367" i="1"/>
  <c r="X368" i="1"/>
  <c r="Y368" i="1"/>
  <c r="Z368" i="1"/>
  <c r="AA368" i="1"/>
  <c r="AB368" i="1"/>
  <c r="X369" i="1"/>
  <c r="Y369" i="1"/>
  <c r="Z369" i="1"/>
  <c r="AA369" i="1"/>
  <c r="AB369" i="1"/>
  <c r="X370" i="1"/>
  <c r="Y370" i="1"/>
  <c r="Z370" i="1"/>
  <c r="AA370" i="1"/>
  <c r="AB370" i="1"/>
  <c r="X371" i="1"/>
  <c r="Y371" i="1"/>
  <c r="Z371" i="1"/>
  <c r="AA371" i="1"/>
  <c r="AB371" i="1"/>
  <c r="X372" i="1"/>
  <c r="Y372" i="1"/>
  <c r="Z372" i="1"/>
  <c r="AA372" i="1"/>
  <c r="AB372" i="1"/>
  <c r="X373" i="1"/>
  <c r="Y373" i="1"/>
  <c r="Z373" i="1"/>
  <c r="AA373" i="1"/>
  <c r="AB373" i="1"/>
  <c r="X374" i="1"/>
  <c r="Y374" i="1"/>
  <c r="Z374" i="1"/>
  <c r="AA374" i="1"/>
  <c r="AB374" i="1"/>
  <c r="X375" i="1"/>
  <c r="Y375" i="1"/>
  <c r="Z375" i="1"/>
  <c r="AA375" i="1"/>
  <c r="AB375" i="1"/>
  <c r="X376" i="1"/>
  <c r="Y376" i="1"/>
  <c r="Z376" i="1"/>
  <c r="AA376" i="1"/>
  <c r="AB376" i="1"/>
  <c r="X377" i="1"/>
  <c r="Y377" i="1"/>
  <c r="Z377" i="1"/>
  <c r="AA377" i="1"/>
  <c r="AB377" i="1"/>
  <c r="X378" i="1"/>
  <c r="Y378" i="1"/>
  <c r="Z378" i="1"/>
  <c r="AA378" i="1"/>
  <c r="AB378" i="1"/>
  <c r="X379" i="1"/>
  <c r="Y379" i="1"/>
  <c r="Z379" i="1"/>
  <c r="AA379" i="1"/>
  <c r="AB379" i="1"/>
  <c r="X380" i="1"/>
  <c r="Y380" i="1"/>
  <c r="Z380" i="1"/>
  <c r="AA380" i="1"/>
  <c r="AB380" i="1"/>
  <c r="X381" i="1"/>
  <c r="Y381" i="1"/>
  <c r="Z381" i="1"/>
  <c r="AA381" i="1"/>
  <c r="AB381" i="1"/>
  <c r="X382" i="1"/>
  <c r="Y382" i="1"/>
  <c r="Z382" i="1"/>
  <c r="AA382" i="1"/>
  <c r="AB382" i="1"/>
  <c r="X383" i="1"/>
  <c r="Y383" i="1"/>
  <c r="Z383" i="1"/>
  <c r="AA383" i="1"/>
  <c r="AB383" i="1"/>
  <c r="X384" i="1"/>
  <c r="Y384" i="1"/>
  <c r="Z384" i="1"/>
  <c r="AA384" i="1"/>
  <c r="AB384" i="1"/>
  <c r="X385" i="1"/>
  <c r="Y385" i="1"/>
  <c r="Z385" i="1"/>
  <c r="AA385" i="1"/>
  <c r="AB385" i="1"/>
  <c r="X386" i="1"/>
  <c r="Y386" i="1"/>
  <c r="Z386" i="1"/>
  <c r="AA386" i="1"/>
  <c r="AB386" i="1"/>
  <c r="X387" i="1"/>
  <c r="Y387" i="1"/>
  <c r="Z387" i="1"/>
  <c r="AA387" i="1"/>
  <c r="AB387" i="1"/>
  <c r="X388" i="1"/>
  <c r="Y388" i="1"/>
  <c r="Z388" i="1"/>
  <c r="AA388" i="1"/>
  <c r="AB388" i="1"/>
  <c r="X389" i="1"/>
  <c r="Y389" i="1"/>
  <c r="Z389" i="1"/>
  <c r="AA389" i="1"/>
  <c r="AB389" i="1"/>
  <c r="X390" i="1"/>
  <c r="Y390" i="1"/>
  <c r="Z390" i="1"/>
  <c r="AA390" i="1"/>
  <c r="AB390" i="1"/>
  <c r="X391" i="1"/>
  <c r="Y391" i="1"/>
  <c r="Z391" i="1"/>
  <c r="AA391" i="1"/>
  <c r="AB391" i="1"/>
  <c r="X392" i="1"/>
  <c r="Y392" i="1"/>
  <c r="Z392" i="1"/>
  <c r="AA392" i="1"/>
  <c r="AB392" i="1"/>
  <c r="X393" i="1"/>
  <c r="Y393" i="1"/>
  <c r="Z393" i="1"/>
  <c r="AA393" i="1"/>
  <c r="AB393" i="1"/>
  <c r="X394" i="1"/>
  <c r="Y394" i="1"/>
  <c r="Z394" i="1"/>
  <c r="AA394" i="1"/>
  <c r="AB394" i="1"/>
  <c r="X395" i="1"/>
  <c r="Y395" i="1"/>
  <c r="Z395" i="1"/>
  <c r="AA395" i="1"/>
  <c r="AB395" i="1"/>
  <c r="X396" i="1"/>
  <c r="Y396" i="1"/>
  <c r="Z396" i="1"/>
  <c r="AA396" i="1"/>
  <c r="AB396" i="1"/>
  <c r="X397" i="1"/>
  <c r="Y397" i="1"/>
  <c r="Z397" i="1"/>
  <c r="AA397" i="1"/>
  <c r="AB397" i="1"/>
  <c r="X398" i="1"/>
  <c r="Y398" i="1"/>
  <c r="Z398" i="1"/>
  <c r="AA398" i="1"/>
  <c r="AB398" i="1"/>
  <c r="X399" i="1"/>
  <c r="Y399" i="1"/>
  <c r="Z399" i="1"/>
  <c r="AA399" i="1"/>
  <c r="AB399" i="1"/>
  <c r="X400" i="1"/>
  <c r="Y400" i="1"/>
  <c r="Z400" i="1"/>
  <c r="AA400" i="1"/>
  <c r="AB400" i="1"/>
  <c r="X401" i="1"/>
  <c r="Y401" i="1"/>
  <c r="Z401" i="1"/>
  <c r="AA401" i="1"/>
  <c r="AB401" i="1"/>
  <c r="X402" i="1"/>
  <c r="Y402" i="1"/>
  <c r="Z402" i="1"/>
  <c r="AA402" i="1"/>
  <c r="AB402" i="1"/>
  <c r="X403" i="1"/>
  <c r="Y403" i="1"/>
  <c r="Z403" i="1"/>
  <c r="AA403" i="1"/>
  <c r="AB403" i="1"/>
  <c r="X404" i="1"/>
  <c r="Y404" i="1"/>
  <c r="Z404" i="1"/>
  <c r="AA404" i="1"/>
  <c r="AB404" i="1"/>
  <c r="X405" i="1"/>
  <c r="Y405" i="1"/>
  <c r="Z405" i="1"/>
  <c r="AA405" i="1"/>
  <c r="AB405" i="1"/>
  <c r="X406" i="1"/>
  <c r="Y406" i="1"/>
  <c r="Z406" i="1"/>
  <c r="AA406" i="1"/>
  <c r="AB406" i="1"/>
  <c r="X407" i="1"/>
  <c r="Y407" i="1"/>
  <c r="Z407" i="1"/>
  <c r="AA407" i="1"/>
  <c r="AB407" i="1"/>
  <c r="X408" i="1"/>
  <c r="Y408" i="1"/>
  <c r="Z408" i="1"/>
  <c r="AA408" i="1"/>
  <c r="AB408" i="1"/>
  <c r="X409" i="1"/>
  <c r="Y409" i="1"/>
  <c r="Z409" i="1"/>
  <c r="AA409" i="1"/>
  <c r="AB409" i="1"/>
  <c r="X410" i="1"/>
  <c r="Y410" i="1"/>
  <c r="Z410" i="1"/>
  <c r="AA410" i="1"/>
  <c r="AB410" i="1"/>
  <c r="X411" i="1"/>
  <c r="Y411" i="1"/>
  <c r="Z411" i="1"/>
  <c r="AA411" i="1"/>
  <c r="AB411" i="1"/>
  <c r="X412" i="1"/>
  <c r="Y412" i="1"/>
  <c r="Z412" i="1"/>
  <c r="AA412" i="1"/>
  <c r="AB412" i="1"/>
  <c r="X413" i="1"/>
  <c r="Y413" i="1"/>
  <c r="Z413" i="1"/>
  <c r="AA413" i="1"/>
  <c r="AB413" i="1"/>
  <c r="X414" i="1"/>
  <c r="Y414" i="1"/>
  <c r="Z414" i="1"/>
  <c r="AA414" i="1"/>
  <c r="AB414" i="1"/>
  <c r="X415" i="1"/>
  <c r="Y415" i="1"/>
  <c r="Z415" i="1"/>
  <c r="AA415" i="1"/>
  <c r="AB415" i="1"/>
  <c r="X416" i="1"/>
  <c r="Y416" i="1"/>
  <c r="Z416" i="1"/>
  <c r="AA416" i="1"/>
  <c r="AB416" i="1"/>
  <c r="X417" i="1"/>
  <c r="Y417" i="1"/>
  <c r="Z417" i="1"/>
  <c r="AA417" i="1"/>
  <c r="AB417" i="1"/>
  <c r="X418" i="1"/>
  <c r="Y418" i="1"/>
  <c r="Z418" i="1"/>
  <c r="AA418" i="1"/>
  <c r="AB418" i="1"/>
  <c r="X419" i="1"/>
  <c r="Y419" i="1"/>
  <c r="Z419" i="1"/>
  <c r="AA419" i="1"/>
  <c r="AB419" i="1"/>
  <c r="X420" i="1"/>
  <c r="Y420" i="1"/>
  <c r="Z420" i="1"/>
  <c r="AA420" i="1"/>
  <c r="AB420" i="1"/>
  <c r="X421" i="1"/>
  <c r="Y421" i="1"/>
  <c r="Z421" i="1"/>
  <c r="AA421" i="1"/>
  <c r="AB421" i="1"/>
  <c r="X422" i="1"/>
  <c r="Y422" i="1"/>
  <c r="Z422" i="1"/>
  <c r="AA422" i="1"/>
  <c r="AB422" i="1"/>
  <c r="X423" i="1"/>
  <c r="Y423" i="1"/>
  <c r="Z423" i="1"/>
  <c r="AA423" i="1"/>
  <c r="AB423" i="1"/>
  <c r="X424" i="1"/>
  <c r="Y424" i="1"/>
  <c r="Z424" i="1"/>
  <c r="AA424" i="1"/>
  <c r="AB424" i="1"/>
  <c r="X425" i="1"/>
  <c r="Y425" i="1"/>
  <c r="Z425" i="1"/>
  <c r="AA425" i="1"/>
  <c r="AB425" i="1"/>
  <c r="X426" i="1"/>
  <c r="Y426" i="1"/>
  <c r="Z426" i="1"/>
  <c r="AA426" i="1"/>
  <c r="AB426" i="1"/>
  <c r="X427" i="1"/>
  <c r="Y427" i="1"/>
  <c r="Z427" i="1"/>
  <c r="AA427" i="1"/>
  <c r="AB427" i="1"/>
  <c r="X428" i="1"/>
  <c r="Y428" i="1"/>
  <c r="Z428" i="1"/>
  <c r="AA428" i="1"/>
  <c r="AB428" i="1"/>
  <c r="X429" i="1"/>
  <c r="Y429" i="1"/>
  <c r="Z429" i="1"/>
  <c r="AA429" i="1"/>
  <c r="AB429" i="1"/>
  <c r="X430" i="1"/>
  <c r="Y430" i="1"/>
  <c r="Z430" i="1"/>
  <c r="AA430" i="1"/>
  <c r="AB430" i="1"/>
  <c r="X431" i="1"/>
  <c r="Y431" i="1"/>
  <c r="Z431" i="1"/>
  <c r="AA431" i="1"/>
  <c r="AB431" i="1"/>
  <c r="X432" i="1"/>
  <c r="Y432" i="1"/>
  <c r="Z432" i="1"/>
  <c r="AA432" i="1"/>
  <c r="AB432" i="1"/>
  <c r="X433" i="1"/>
  <c r="Y433" i="1"/>
  <c r="Z433" i="1"/>
  <c r="AA433" i="1"/>
  <c r="AB433" i="1"/>
  <c r="X434" i="1"/>
  <c r="Y434" i="1"/>
  <c r="Z434" i="1"/>
  <c r="AA434" i="1"/>
  <c r="AB434" i="1"/>
  <c r="X435" i="1"/>
  <c r="Y435" i="1"/>
  <c r="Z435" i="1"/>
  <c r="AA435" i="1"/>
  <c r="AB435" i="1"/>
  <c r="X436" i="1"/>
  <c r="Y436" i="1"/>
  <c r="Z436" i="1"/>
  <c r="AA436" i="1"/>
  <c r="AB436" i="1"/>
  <c r="X437" i="1"/>
  <c r="Y437" i="1"/>
  <c r="Z437" i="1"/>
  <c r="AA437" i="1"/>
  <c r="AB437" i="1"/>
  <c r="X438" i="1"/>
  <c r="Y438" i="1"/>
  <c r="Z438" i="1"/>
  <c r="AA438" i="1"/>
  <c r="AB438" i="1"/>
  <c r="X439" i="1"/>
  <c r="Y439" i="1"/>
  <c r="Z439" i="1"/>
  <c r="AA439" i="1"/>
  <c r="AB439" i="1"/>
  <c r="X440" i="1"/>
  <c r="Y440" i="1"/>
  <c r="Z440" i="1"/>
  <c r="AA440" i="1"/>
  <c r="AB440" i="1"/>
  <c r="X441" i="1"/>
  <c r="Y441" i="1"/>
  <c r="Z441" i="1"/>
  <c r="AA441" i="1"/>
  <c r="AB441" i="1"/>
  <c r="X442" i="1"/>
  <c r="Y442" i="1"/>
  <c r="Z442" i="1"/>
  <c r="AA442" i="1"/>
  <c r="AB442" i="1"/>
  <c r="X443" i="1"/>
  <c r="Y443" i="1"/>
  <c r="Z443" i="1"/>
  <c r="AA443" i="1"/>
  <c r="AB443" i="1"/>
  <c r="X444" i="1"/>
  <c r="Y444" i="1"/>
  <c r="Z444" i="1"/>
  <c r="AA444" i="1"/>
  <c r="AB444" i="1"/>
  <c r="X445" i="1"/>
  <c r="Y445" i="1"/>
  <c r="Z445" i="1"/>
  <c r="AA445" i="1"/>
  <c r="AB445" i="1"/>
  <c r="X446" i="1"/>
  <c r="Y446" i="1"/>
  <c r="Z446" i="1"/>
  <c r="AA446" i="1"/>
  <c r="AB446" i="1"/>
  <c r="X447" i="1"/>
  <c r="Y447" i="1"/>
  <c r="Z447" i="1"/>
  <c r="AA447" i="1"/>
  <c r="AB447" i="1"/>
  <c r="X448" i="1"/>
  <c r="Y448" i="1"/>
  <c r="Z448" i="1"/>
  <c r="AA448" i="1"/>
  <c r="AB448" i="1"/>
  <c r="X449" i="1"/>
  <c r="Y449" i="1"/>
  <c r="Z449" i="1"/>
  <c r="AA449" i="1"/>
  <c r="AB449" i="1"/>
  <c r="X450" i="1"/>
  <c r="Y450" i="1"/>
  <c r="Z450" i="1"/>
  <c r="AA450" i="1"/>
  <c r="AB450" i="1"/>
  <c r="X451" i="1"/>
  <c r="Y451" i="1"/>
  <c r="Z451" i="1"/>
  <c r="AA451" i="1"/>
  <c r="AB451" i="1"/>
  <c r="X452" i="1"/>
  <c r="Y452" i="1"/>
  <c r="Z452" i="1"/>
  <c r="AA452" i="1"/>
  <c r="AB452" i="1"/>
  <c r="X453" i="1"/>
  <c r="Y453" i="1"/>
  <c r="Z453" i="1"/>
  <c r="AA453" i="1"/>
  <c r="AB453" i="1"/>
  <c r="X454" i="1"/>
  <c r="Y454" i="1"/>
  <c r="Z454" i="1"/>
  <c r="AA454" i="1"/>
  <c r="AB454" i="1"/>
  <c r="X455" i="1"/>
  <c r="Y455" i="1"/>
  <c r="Z455" i="1"/>
  <c r="AA455" i="1"/>
  <c r="AB455" i="1"/>
  <c r="X456" i="1"/>
  <c r="Y456" i="1"/>
  <c r="Z456" i="1"/>
  <c r="AA456" i="1"/>
  <c r="AB456" i="1"/>
  <c r="X457" i="1"/>
  <c r="Y457" i="1"/>
  <c r="Z457" i="1"/>
  <c r="AA457" i="1"/>
  <c r="AB457" i="1"/>
  <c r="X458" i="1"/>
  <c r="Y458" i="1"/>
  <c r="Z458" i="1"/>
  <c r="AA458" i="1"/>
  <c r="AB458" i="1"/>
  <c r="X459" i="1"/>
  <c r="Y459" i="1"/>
  <c r="Z459" i="1"/>
  <c r="AA459" i="1"/>
  <c r="AB459" i="1"/>
  <c r="X460" i="1"/>
  <c r="Y460" i="1"/>
  <c r="Z460" i="1"/>
  <c r="AA460" i="1"/>
  <c r="AB460" i="1"/>
  <c r="X461" i="1"/>
  <c r="Y461" i="1"/>
  <c r="Z461" i="1"/>
  <c r="AA461" i="1"/>
  <c r="AB461" i="1"/>
  <c r="X462" i="1"/>
  <c r="Y462" i="1"/>
  <c r="Z462" i="1"/>
  <c r="AA462" i="1"/>
  <c r="AB462" i="1"/>
  <c r="X463" i="1"/>
  <c r="Y463" i="1"/>
  <c r="Z463" i="1"/>
  <c r="AA463" i="1"/>
  <c r="AB463" i="1"/>
  <c r="X464" i="1"/>
  <c r="Y464" i="1"/>
  <c r="Z464" i="1"/>
  <c r="AA464" i="1"/>
  <c r="AB464" i="1"/>
  <c r="X465" i="1"/>
  <c r="Y465" i="1"/>
  <c r="Z465" i="1"/>
  <c r="AA465" i="1"/>
  <c r="AB465" i="1"/>
  <c r="X466" i="1"/>
  <c r="Y466" i="1"/>
  <c r="Z466" i="1"/>
  <c r="AA466" i="1"/>
  <c r="AB466" i="1"/>
  <c r="X467" i="1"/>
  <c r="Y467" i="1"/>
  <c r="Z467" i="1"/>
  <c r="AA467" i="1"/>
  <c r="AB467" i="1"/>
  <c r="X468" i="1"/>
  <c r="Y468" i="1"/>
  <c r="Z468" i="1"/>
  <c r="AA468" i="1"/>
  <c r="AB468" i="1"/>
  <c r="X469" i="1"/>
  <c r="Y469" i="1"/>
  <c r="Z469" i="1"/>
  <c r="AA469" i="1"/>
  <c r="AB469" i="1"/>
  <c r="X470" i="1"/>
  <c r="Y470" i="1"/>
  <c r="Z470" i="1"/>
  <c r="AA470" i="1"/>
  <c r="AB470" i="1"/>
  <c r="X471" i="1"/>
  <c r="Y471" i="1"/>
  <c r="Z471" i="1"/>
  <c r="AA471" i="1"/>
  <c r="AB471" i="1"/>
  <c r="X472" i="1"/>
  <c r="Y472" i="1"/>
  <c r="Z472" i="1"/>
  <c r="AA472" i="1"/>
  <c r="AB472" i="1"/>
  <c r="X473" i="1"/>
  <c r="Y473" i="1"/>
  <c r="Z473" i="1"/>
  <c r="AA473" i="1"/>
  <c r="AB473" i="1"/>
  <c r="X474" i="1"/>
  <c r="Y474" i="1"/>
  <c r="Z474" i="1"/>
  <c r="AA474" i="1"/>
  <c r="AB474" i="1"/>
  <c r="X475" i="1"/>
  <c r="Y475" i="1"/>
  <c r="Z475" i="1"/>
  <c r="AA475" i="1"/>
  <c r="AB475" i="1"/>
  <c r="X476" i="1"/>
  <c r="Y476" i="1"/>
  <c r="Z476" i="1"/>
  <c r="AA476" i="1"/>
  <c r="AB476" i="1"/>
  <c r="X477" i="1"/>
  <c r="Y477" i="1"/>
  <c r="Z477" i="1"/>
  <c r="AA477" i="1"/>
  <c r="AB477" i="1"/>
  <c r="X478" i="1"/>
  <c r="Y478" i="1"/>
  <c r="Z478" i="1"/>
  <c r="AA478" i="1"/>
  <c r="AB478" i="1"/>
  <c r="X479" i="1"/>
  <c r="Y479" i="1"/>
  <c r="Z479" i="1"/>
  <c r="AA479" i="1"/>
  <c r="AB479" i="1"/>
  <c r="X480" i="1"/>
  <c r="Y480" i="1"/>
  <c r="Z480" i="1"/>
  <c r="AA480" i="1"/>
  <c r="AB480" i="1"/>
  <c r="X481" i="1"/>
  <c r="Y481" i="1"/>
  <c r="Z481" i="1"/>
  <c r="AA481" i="1"/>
  <c r="AB481" i="1"/>
  <c r="X482" i="1"/>
  <c r="Y482" i="1"/>
  <c r="Z482" i="1"/>
  <c r="AA482" i="1"/>
  <c r="AB482" i="1"/>
  <c r="X483" i="1"/>
  <c r="Y483" i="1"/>
  <c r="Z483" i="1"/>
  <c r="AA483" i="1"/>
  <c r="AB483" i="1"/>
  <c r="X484" i="1"/>
  <c r="Y484" i="1"/>
  <c r="Z484" i="1"/>
  <c r="AA484" i="1"/>
  <c r="AB484" i="1"/>
  <c r="X485" i="1"/>
  <c r="Y485" i="1"/>
  <c r="Z485" i="1"/>
  <c r="AA485" i="1"/>
  <c r="AB485" i="1"/>
  <c r="X486" i="1"/>
  <c r="Y486" i="1"/>
  <c r="Z486" i="1"/>
  <c r="AA486" i="1"/>
  <c r="AB486" i="1"/>
  <c r="X487" i="1"/>
  <c r="Y487" i="1"/>
  <c r="Z487" i="1"/>
  <c r="AA487" i="1"/>
  <c r="AB487" i="1"/>
  <c r="X488" i="1"/>
  <c r="Y488" i="1"/>
  <c r="Z488" i="1"/>
  <c r="AA488" i="1"/>
  <c r="AB488" i="1"/>
  <c r="X489" i="1"/>
  <c r="Y489" i="1"/>
  <c r="Z489" i="1"/>
  <c r="AA489" i="1"/>
  <c r="AB489" i="1"/>
  <c r="X490" i="1"/>
  <c r="Y490" i="1"/>
  <c r="Z490" i="1"/>
  <c r="AA490" i="1"/>
  <c r="AB490" i="1"/>
  <c r="X491" i="1"/>
  <c r="Y491" i="1"/>
  <c r="Z491" i="1"/>
  <c r="AA491" i="1"/>
  <c r="AB491" i="1"/>
  <c r="X492" i="1"/>
  <c r="Y492" i="1"/>
  <c r="Z492" i="1"/>
  <c r="AA492" i="1"/>
  <c r="AB492" i="1"/>
  <c r="X493" i="1"/>
  <c r="Y493" i="1"/>
  <c r="Z493" i="1"/>
  <c r="AA493" i="1"/>
  <c r="AB493" i="1"/>
  <c r="X494" i="1"/>
  <c r="Y494" i="1"/>
  <c r="Z494" i="1"/>
  <c r="AA494" i="1"/>
  <c r="AB494" i="1"/>
  <c r="X495" i="1"/>
  <c r="Y495" i="1"/>
  <c r="Z495" i="1"/>
  <c r="AA495" i="1"/>
  <c r="AB495" i="1"/>
  <c r="X496" i="1"/>
  <c r="Y496" i="1"/>
  <c r="Z496" i="1"/>
  <c r="AA496" i="1"/>
  <c r="AB496" i="1"/>
  <c r="X497" i="1"/>
  <c r="Y497" i="1"/>
  <c r="Z497" i="1"/>
  <c r="AA497" i="1"/>
  <c r="AB497" i="1"/>
  <c r="X498" i="1"/>
  <c r="Y498" i="1"/>
  <c r="Z498" i="1"/>
  <c r="AA498" i="1"/>
  <c r="AB498" i="1"/>
  <c r="X499" i="1"/>
  <c r="Y499" i="1"/>
  <c r="Z499" i="1"/>
  <c r="AA499" i="1"/>
  <c r="AB499" i="1"/>
  <c r="X500" i="1"/>
  <c r="Y500" i="1"/>
  <c r="Z500" i="1"/>
  <c r="AA500" i="1"/>
  <c r="AB500" i="1"/>
  <c r="X501" i="1"/>
  <c r="Y501" i="1"/>
  <c r="Z501" i="1"/>
  <c r="AA501" i="1"/>
  <c r="AB501" i="1"/>
  <c r="X502" i="1"/>
  <c r="Y502" i="1"/>
  <c r="Z502" i="1"/>
  <c r="AA502" i="1"/>
  <c r="AB502" i="1"/>
  <c r="X503" i="1"/>
  <c r="Y503" i="1"/>
  <c r="Z503" i="1"/>
  <c r="AA503" i="1"/>
  <c r="AB503" i="1"/>
  <c r="X504" i="1"/>
  <c r="Y504" i="1"/>
  <c r="Z504" i="1"/>
  <c r="AA504" i="1"/>
  <c r="AB504" i="1"/>
  <c r="X505" i="1"/>
  <c r="Y505" i="1"/>
  <c r="Z505" i="1"/>
  <c r="AA505" i="1"/>
  <c r="AB505" i="1"/>
  <c r="X506" i="1"/>
  <c r="Y506" i="1"/>
  <c r="Z506" i="1"/>
  <c r="AA506" i="1"/>
  <c r="AB506" i="1"/>
  <c r="X507" i="1"/>
  <c r="Y507" i="1"/>
  <c r="Z507" i="1"/>
  <c r="AA507" i="1"/>
  <c r="AB507" i="1"/>
  <c r="X508" i="1"/>
  <c r="Y508" i="1"/>
  <c r="Z508" i="1"/>
  <c r="AA508" i="1"/>
  <c r="AB508" i="1"/>
  <c r="X509" i="1"/>
  <c r="Y509" i="1"/>
  <c r="Z509" i="1"/>
  <c r="AA509" i="1"/>
  <c r="AB509" i="1"/>
  <c r="X510" i="1"/>
  <c r="Y510" i="1"/>
  <c r="Z510" i="1"/>
  <c r="AA510" i="1"/>
  <c r="AB510" i="1"/>
  <c r="X511" i="1"/>
  <c r="Y511" i="1"/>
  <c r="Z511" i="1"/>
  <c r="AA511" i="1"/>
  <c r="AB511" i="1"/>
  <c r="X512" i="1"/>
  <c r="Y512" i="1"/>
  <c r="Z512" i="1"/>
  <c r="AA512" i="1"/>
  <c r="AB512" i="1"/>
  <c r="X513" i="1"/>
  <c r="Y513" i="1"/>
  <c r="Z513" i="1"/>
  <c r="AA513" i="1"/>
  <c r="AB513" i="1"/>
  <c r="X514" i="1"/>
  <c r="Y514" i="1"/>
  <c r="Z514" i="1"/>
  <c r="AA514" i="1"/>
  <c r="AB514" i="1"/>
  <c r="X515" i="1"/>
  <c r="Y515" i="1"/>
  <c r="Z515" i="1"/>
  <c r="AA515" i="1"/>
  <c r="AB515" i="1"/>
  <c r="X516" i="1"/>
  <c r="Y516" i="1"/>
  <c r="Z516" i="1"/>
  <c r="AA516" i="1"/>
  <c r="AB516" i="1"/>
  <c r="X517" i="1"/>
  <c r="Y517" i="1"/>
  <c r="Z517" i="1"/>
  <c r="AA517" i="1"/>
  <c r="AB517" i="1"/>
  <c r="X518" i="1"/>
  <c r="Y518" i="1"/>
  <c r="Z518" i="1"/>
  <c r="AA518" i="1"/>
  <c r="AB518" i="1"/>
  <c r="X519" i="1"/>
  <c r="Y519" i="1"/>
  <c r="Z519" i="1"/>
  <c r="AA519" i="1"/>
  <c r="AB519" i="1"/>
  <c r="X520" i="1"/>
  <c r="Y520" i="1"/>
  <c r="Z520" i="1"/>
  <c r="AA520" i="1"/>
  <c r="AB520" i="1"/>
  <c r="X521" i="1"/>
  <c r="Y521" i="1"/>
  <c r="Z521" i="1"/>
  <c r="AA521" i="1"/>
  <c r="AB521" i="1"/>
  <c r="X522" i="1"/>
  <c r="Y522" i="1"/>
  <c r="Z522" i="1"/>
  <c r="AA522" i="1"/>
  <c r="AB522" i="1"/>
  <c r="X523" i="1"/>
  <c r="Y523" i="1"/>
  <c r="Z523" i="1"/>
  <c r="AA523" i="1"/>
  <c r="AB523" i="1"/>
  <c r="X524" i="1"/>
  <c r="Y524" i="1"/>
  <c r="Z524" i="1"/>
  <c r="AA524" i="1"/>
  <c r="AB524" i="1"/>
  <c r="X525" i="1"/>
  <c r="Y525" i="1"/>
  <c r="Z525" i="1"/>
  <c r="AA525" i="1"/>
  <c r="AB525" i="1"/>
  <c r="X526" i="1"/>
  <c r="Y526" i="1"/>
  <c r="Z526" i="1"/>
  <c r="AA526" i="1"/>
  <c r="AB526" i="1"/>
  <c r="X527" i="1"/>
  <c r="Y527" i="1"/>
  <c r="Z527" i="1"/>
  <c r="AA527" i="1"/>
  <c r="AB527" i="1"/>
  <c r="X528" i="1"/>
  <c r="Y528" i="1"/>
  <c r="Z528" i="1"/>
  <c r="AA528" i="1"/>
  <c r="AB528" i="1"/>
  <c r="X529" i="1"/>
  <c r="Y529" i="1"/>
  <c r="Z529" i="1"/>
  <c r="AA529" i="1"/>
  <c r="AB529" i="1"/>
  <c r="X530" i="1"/>
  <c r="Y530" i="1"/>
  <c r="Z530" i="1"/>
  <c r="AA530" i="1"/>
  <c r="AB530" i="1"/>
  <c r="X531" i="1"/>
  <c r="Y531" i="1"/>
  <c r="Z531" i="1"/>
  <c r="AA531" i="1"/>
  <c r="AB531" i="1"/>
  <c r="X532" i="1"/>
  <c r="Y532" i="1"/>
  <c r="Z532" i="1"/>
  <c r="AA532" i="1"/>
  <c r="AB532" i="1"/>
  <c r="X533" i="1"/>
  <c r="Y533" i="1"/>
  <c r="Z533" i="1"/>
  <c r="AA533" i="1"/>
  <c r="AB533" i="1"/>
  <c r="X534" i="1"/>
  <c r="Y534" i="1"/>
  <c r="Z534" i="1"/>
  <c r="AA534" i="1"/>
  <c r="AB534" i="1"/>
  <c r="X535" i="1"/>
  <c r="Y535" i="1"/>
  <c r="Z535" i="1"/>
  <c r="AA535" i="1"/>
  <c r="AB535" i="1"/>
  <c r="X536" i="1"/>
  <c r="Y536" i="1"/>
  <c r="Z536" i="1"/>
  <c r="AA536" i="1"/>
  <c r="AB536" i="1"/>
  <c r="X537" i="1"/>
  <c r="Y537" i="1"/>
  <c r="Z537" i="1"/>
  <c r="AA537" i="1"/>
  <c r="AB537" i="1"/>
  <c r="X538" i="1"/>
  <c r="Y538" i="1"/>
  <c r="Z538" i="1"/>
  <c r="AA538" i="1"/>
  <c r="AB538" i="1"/>
  <c r="X539" i="1"/>
  <c r="Y539" i="1"/>
  <c r="Z539" i="1"/>
  <c r="AA539" i="1"/>
  <c r="AB539" i="1"/>
  <c r="X540" i="1"/>
  <c r="Y540" i="1"/>
  <c r="Z540" i="1"/>
  <c r="AA540" i="1"/>
  <c r="AB540" i="1"/>
  <c r="X541" i="1"/>
  <c r="Y541" i="1"/>
  <c r="Z541" i="1"/>
  <c r="AA541" i="1"/>
  <c r="AB541" i="1"/>
  <c r="X542" i="1"/>
  <c r="Y542" i="1"/>
  <c r="Z542" i="1"/>
  <c r="AA542" i="1"/>
  <c r="AB542" i="1"/>
  <c r="X543" i="1"/>
  <c r="Y543" i="1"/>
  <c r="Z543" i="1"/>
  <c r="AA543" i="1"/>
  <c r="AB543" i="1"/>
  <c r="X544" i="1"/>
  <c r="Y544" i="1"/>
  <c r="Z544" i="1"/>
  <c r="AA544" i="1"/>
  <c r="AB544" i="1"/>
  <c r="X545" i="1"/>
  <c r="Y545" i="1"/>
  <c r="Z545" i="1"/>
  <c r="AA545" i="1"/>
  <c r="AB545" i="1"/>
  <c r="X546" i="1"/>
  <c r="Y546" i="1"/>
  <c r="Z546" i="1"/>
  <c r="AA546" i="1"/>
  <c r="AB546" i="1"/>
  <c r="X547" i="1"/>
  <c r="Y547" i="1"/>
  <c r="Z547" i="1"/>
  <c r="AA547" i="1"/>
  <c r="AB547" i="1"/>
  <c r="X548" i="1"/>
  <c r="Y548" i="1"/>
  <c r="Z548" i="1"/>
  <c r="AA548" i="1"/>
  <c r="AB548" i="1"/>
  <c r="X549" i="1"/>
  <c r="Y549" i="1"/>
  <c r="Z549" i="1"/>
  <c r="AA549" i="1"/>
  <c r="AB549" i="1"/>
  <c r="X550" i="1"/>
  <c r="Y550" i="1"/>
  <c r="Z550" i="1"/>
  <c r="AA550" i="1"/>
  <c r="AB550" i="1"/>
  <c r="X551" i="1"/>
  <c r="Y551" i="1"/>
  <c r="Z551" i="1"/>
  <c r="AA551" i="1"/>
  <c r="AB551" i="1"/>
  <c r="X552" i="1"/>
  <c r="Y552" i="1"/>
  <c r="Z552" i="1"/>
  <c r="AA552" i="1"/>
  <c r="AB552" i="1"/>
  <c r="X553" i="1"/>
  <c r="Y553" i="1"/>
  <c r="Z553" i="1"/>
  <c r="AA553" i="1"/>
  <c r="AB553" i="1"/>
  <c r="X554" i="1"/>
  <c r="Y554" i="1"/>
  <c r="Z554" i="1"/>
  <c r="AA554" i="1"/>
  <c r="AB554" i="1"/>
  <c r="X555" i="1"/>
  <c r="Y555" i="1"/>
  <c r="Z555" i="1"/>
  <c r="AA555" i="1"/>
  <c r="AB555" i="1"/>
  <c r="X556" i="1"/>
  <c r="Y556" i="1"/>
  <c r="Z556" i="1"/>
  <c r="AA556" i="1"/>
  <c r="AB556" i="1"/>
  <c r="X557" i="1"/>
  <c r="Y557" i="1"/>
  <c r="Z557" i="1"/>
  <c r="AA557" i="1"/>
  <c r="AB557" i="1"/>
  <c r="X558" i="1"/>
  <c r="Y558" i="1"/>
  <c r="Z558" i="1"/>
  <c r="AA558" i="1"/>
  <c r="AB558" i="1"/>
  <c r="X559" i="1"/>
  <c r="Y559" i="1"/>
  <c r="Z559" i="1"/>
  <c r="AA559" i="1"/>
  <c r="AB559" i="1"/>
  <c r="X560" i="1"/>
  <c r="Y560" i="1"/>
  <c r="Z560" i="1"/>
  <c r="AA560" i="1"/>
  <c r="AB560" i="1"/>
  <c r="X561" i="1"/>
  <c r="Y561" i="1"/>
  <c r="Z561" i="1"/>
  <c r="AA561" i="1"/>
  <c r="AB561" i="1"/>
  <c r="X562" i="1"/>
  <c r="Y562" i="1"/>
  <c r="Z562" i="1"/>
  <c r="AA562" i="1"/>
  <c r="AB562" i="1"/>
  <c r="X563" i="1"/>
  <c r="Y563" i="1"/>
  <c r="Z563" i="1"/>
  <c r="AA563" i="1"/>
  <c r="AB563" i="1"/>
  <c r="X564" i="1"/>
  <c r="Y564" i="1"/>
  <c r="Z564" i="1"/>
  <c r="AA564" i="1"/>
  <c r="AB564" i="1"/>
  <c r="X565" i="1"/>
  <c r="Y565" i="1"/>
  <c r="Z565" i="1"/>
  <c r="AA565" i="1"/>
  <c r="AB565" i="1"/>
  <c r="X566" i="1"/>
  <c r="Y566" i="1"/>
  <c r="Z566" i="1"/>
  <c r="AA566" i="1"/>
  <c r="AB566" i="1"/>
  <c r="X567" i="1"/>
  <c r="Y567" i="1"/>
  <c r="Z567" i="1"/>
  <c r="AA567" i="1"/>
  <c r="AB567" i="1"/>
  <c r="X568" i="1"/>
  <c r="Y568" i="1"/>
  <c r="Z568" i="1"/>
  <c r="AA568" i="1"/>
  <c r="AB568" i="1"/>
  <c r="X569" i="1"/>
  <c r="Y569" i="1"/>
  <c r="Z569" i="1"/>
  <c r="AA569" i="1"/>
  <c r="AB569" i="1"/>
  <c r="X570" i="1"/>
  <c r="Y570" i="1"/>
  <c r="Z570" i="1"/>
  <c r="AA570" i="1"/>
  <c r="AB570" i="1"/>
  <c r="X571" i="1"/>
  <c r="Y571" i="1"/>
  <c r="Z571" i="1"/>
  <c r="AA571" i="1"/>
  <c r="AB571" i="1"/>
  <c r="X572" i="1"/>
  <c r="Y572" i="1"/>
  <c r="Z572" i="1"/>
  <c r="AA572" i="1"/>
  <c r="AB572" i="1"/>
  <c r="X573" i="1"/>
  <c r="Y573" i="1"/>
  <c r="Z573" i="1"/>
  <c r="AA573" i="1"/>
  <c r="AB573" i="1"/>
  <c r="X574" i="1"/>
  <c r="Y574" i="1"/>
  <c r="Z574" i="1"/>
  <c r="AA574" i="1"/>
  <c r="AB574" i="1"/>
  <c r="X575" i="1"/>
  <c r="Y575" i="1"/>
  <c r="Z575" i="1"/>
  <c r="AA575" i="1"/>
  <c r="AB575" i="1"/>
  <c r="X576" i="1"/>
  <c r="Y576" i="1"/>
  <c r="Z576" i="1"/>
  <c r="AA576" i="1"/>
  <c r="AB576" i="1"/>
  <c r="X577" i="1"/>
  <c r="Y577" i="1"/>
  <c r="Z577" i="1"/>
  <c r="AA577" i="1"/>
  <c r="AB577" i="1"/>
  <c r="X578" i="1"/>
  <c r="Y578" i="1"/>
  <c r="Z578" i="1"/>
  <c r="AA578" i="1"/>
  <c r="AB578" i="1"/>
  <c r="X579" i="1"/>
  <c r="Y579" i="1"/>
  <c r="Z579" i="1"/>
  <c r="AA579" i="1"/>
  <c r="AB579" i="1"/>
  <c r="X580" i="1"/>
  <c r="Y580" i="1"/>
  <c r="Z580" i="1"/>
  <c r="AA580" i="1"/>
  <c r="AB580" i="1"/>
  <c r="X581" i="1"/>
  <c r="Y581" i="1"/>
  <c r="Z581" i="1"/>
  <c r="AA581" i="1"/>
  <c r="AB581" i="1"/>
  <c r="X582" i="1"/>
  <c r="Y582" i="1"/>
  <c r="Z582" i="1"/>
  <c r="AA582" i="1"/>
  <c r="AB582" i="1"/>
  <c r="X583" i="1"/>
  <c r="Y583" i="1"/>
  <c r="Z583" i="1"/>
  <c r="AA583" i="1"/>
  <c r="AB583" i="1"/>
  <c r="X584" i="1"/>
  <c r="Y584" i="1"/>
  <c r="Z584" i="1"/>
  <c r="AA584" i="1"/>
  <c r="AB584" i="1"/>
  <c r="X585" i="1"/>
  <c r="Y585" i="1"/>
  <c r="Z585" i="1"/>
  <c r="AA585" i="1"/>
  <c r="AB585" i="1"/>
  <c r="X586" i="1"/>
  <c r="Y586" i="1"/>
  <c r="Z586" i="1"/>
  <c r="AA586" i="1"/>
  <c r="AB586" i="1"/>
  <c r="X587" i="1"/>
  <c r="Y587" i="1"/>
  <c r="Z587" i="1"/>
  <c r="AA587" i="1"/>
  <c r="AB587" i="1"/>
  <c r="X588" i="1"/>
  <c r="Y588" i="1"/>
  <c r="Z588" i="1"/>
  <c r="AA588" i="1"/>
  <c r="AB588" i="1"/>
  <c r="X589" i="1"/>
  <c r="Y589" i="1"/>
  <c r="Z589" i="1"/>
  <c r="AA589" i="1"/>
  <c r="AB589" i="1"/>
  <c r="X590" i="1"/>
  <c r="Y590" i="1"/>
  <c r="Z590" i="1"/>
  <c r="AA590" i="1"/>
  <c r="AB590" i="1"/>
  <c r="X591" i="1"/>
  <c r="Y591" i="1"/>
  <c r="Z591" i="1"/>
  <c r="AA591" i="1"/>
  <c r="AB591" i="1"/>
  <c r="X592" i="1"/>
  <c r="Y592" i="1"/>
  <c r="Z592" i="1"/>
  <c r="AA592" i="1"/>
  <c r="AB592" i="1"/>
  <c r="X593" i="1"/>
  <c r="Y593" i="1"/>
  <c r="Z593" i="1"/>
  <c r="AA593" i="1"/>
  <c r="AB593" i="1"/>
  <c r="X594" i="1"/>
  <c r="Y594" i="1"/>
  <c r="Z594" i="1"/>
  <c r="AA594" i="1"/>
  <c r="AB594" i="1"/>
  <c r="X595" i="1"/>
  <c r="Y595" i="1"/>
  <c r="Z595" i="1"/>
  <c r="AA595" i="1"/>
  <c r="AB595" i="1"/>
  <c r="X596" i="1"/>
  <c r="Y596" i="1"/>
  <c r="Z596" i="1"/>
  <c r="AA596" i="1"/>
  <c r="AB596" i="1"/>
  <c r="X597" i="1"/>
  <c r="Y597" i="1"/>
  <c r="Z597" i="1"/>
  <c r="AA597" i="1"/>
  <c r="AB597" i="1"/>
  <c r="X598" i="1"/>
  <c r="Y598" i="1"/>
  <c r="Z598" i="1"/>
  <c r="AA598" i="1"/>
  <c r="AB598" i="1"/>
  <c r="X599" i="1"/>
  <c r="Y599" i="1"/>
  <c r="Z599" i="1"/>
  <c r="AA599" i="1"/>
  <c r="AB599" i="1"/>
  <c r="X600" i="1"/>
  <c r="Y600" i="1"/>
  <c r="Z600" i="1"/>
  <c r="AA600" i="1"/>
  <c r="AB600" i="1"/>
  <c r="X601" i="1"/>
  <c r="Y601" i="1"/>
  <c r="Z601" i="1"/>
  <c r="AA601" i="1"/>
  <c r="AB601" i="1"/>
  <c r="X602" i="1"/>
  <c r="Y602" i="1"/>
  <c r="Z602" i="1"/>
  <c r="AA602" i="1"/>
  <c r="AB602" i="1"/>
  <c r="X603" i="1"/>
  <c r="Y603" i="1"/>
  <c r="Z603" i="1"/>
  <c r="AA603" i="1"/>
  <c r="AB603" i="1"/>
  <c r="X604" i="1"/>
  <c r="Y604" i="1"/>
  <c r="Z604" i="1"/>
  <c r="AA604" i="1"/>
  <c r="AB604" i="1"/>
  <c r="X605" i="1"/>
  <c r="Y605" i="1"/>
  <c r="Z605" i="1"/>
  <c r="AA605" i="1"/>
  <c r="AB605" i="1"/>
  <c r="X606" i="1"/>
  <c r="Y606" i="1"/>
  <c r="Z606" i="1"/>
  <c r="AA606" i="1"/>
  <c r="AB606" i="1"/>
  <c r="X607" i="1"/>
  <c r="Y607" i="1"/>
  <c r="Z607" i="1"/>
  <c r="AA607" i="1"/>
  <c r="AB607" i="1"/>
  <c r="X608" i="1"/>
  <c r="Y608" i="1"/>
  <c r="Z608" i="1"/>
  <c r="AA608" i="1"/>
  <c r="AB608" i="1"/>
  <c r="X609" i="1"/>
  <c r="Y609" i="1"/>
  <c r="Z609" i="1"/>
  <c r="AA609" i="1"/>
  <c r="AB609" i="1"/>
  <c r="X610" i="1"/>
  <c r="Y610" i="1"/>
  <c r="Z610" i="1"/>
  <c r="AA610" i="1"/>
  <c r="AB610" i="1"/>
  <c r="X611" i="1"/>
  <c r="Y611" i="1"/>
  <c r="Z611" i="1"/>
  <c r="AA611" i="1"/>
  <c r="AB611" i="1"/>
  <c r="X612" i="1"/>
  <c r="Y612" i="1"/>
  <c r="Z612" i="1"/>
  <c r="AA612" i="1"/>
  <c r="AB612" i="1"/>
  <c r="X613" i="1"/>
  <c r="Y613" i="1"/>
  <c r="Z613" i="1"/>
  <c r="AA613" i="1"/>
  <c r="AB613" i="1"/>
  <c r="X614" i="1"/>
  <c r="Y614" i="1"/>
  <c r="Z614" i="1"/>
  <c r="AA614" i="1"/>
  <c r="AB614" i="1"/>
  <c r="X615" i="1"/>
  <c r="Y615" i="1"/>
  <c r="Z615" i="1"/>
  <c r="AA615" i="1"/>
  <c r="AB615" i="1"/>
  <c r="X616" i="1"/>
  <c r="Y616" i="1"/>
  <c r="Z616" i="1"/>
  <c r="AA616" i="1"/>
  <c r="AB616" i="1"/>
  <c r="X617" i="1"/>
  <c r="Y617" i="1"/>
  <c r="Z617" i="1"/>
  <c r="AA617" i="1"/>
  <c r="AB617" i="1"/>
  <c r="X618" i="1"/>
  <c r="Y618" i="1"/>
  <c r="Z618" i="1"/>
  <c r="AA618" i="1"/>
  <c r="AB618" i="1"/>
  <c r="X619" i="1"/>
  <c r="Y619" i="1"/>
  <c r="Z619" i="1"/>
  <c r="AA619" i="1"/>
  <c r="AB619" i="1"/>
  <c r="X620" i="1"/>
  <c r="Y620" i="1"/>
  <c r="Z620" i="1"/>
  <c r="AA620" i="1"/>
  <c r="AB620" i="1"/>
  <c r="X621" i="1"/>
  <c r="Y621" i="1"/>
  <c r="Z621" i="1"/>
  <c r="AA621" i="1"/>
  <c r="AB621" i="1"/>
  <c r="X622" i="1"/>
  <c r="Y622" i="1"/>
  <c r="Z622" i="1"/>
  <c r="AA622" i="1"/>
  <c r="AB622" i="1"/>
  <c r="X623" i="1"/>
  <c r="Y623" i="1"/>
  <c r="Z623" i="1"/>
  <c r="AA623" i="1"/>
  <c r="AB623" i="1"/>
  <c r="X624" i="1"/>
  <c r="Y624" i="1"/>
  <c r="Z624" i="1"/>
  <c r="AA624" i="1"/>
  <c r="AB624" i="1"/>
  <c r="X625" i="1"/>
  <c r="Y625" i="1"/>
  <c r="Z625" i="1"/>
  <c r="AA625" i="1"/>
  <c r="AB625" i="1"/>
  <c r="X626" i="1"/>
  <c r="Y626" i="1"/>
  <c r="Z626" i="1"/>
  <c r="AA626" i="1"/>
  <c r="AB626" i="1"/>
  <c r="X627" i="1"/>
  <c r="Y627" i="1"/>
  <c r="Z627" i="1"/>
  <c r="AA627" i="1"/>
  <c r="AB627" i="1"/>
  <c r="X628" i="1"/>
  <c r="Y628" i="1"/>
  <c r="Z628" i="1"/>
  <c r="AA628" i="1"/>
  <c r="AB628" i="1"/>
  <c r="X629" i="1"/>
  <c r="Y629" i="1"/>
  <c r="Z629" i="1"/>
  <c r="AA629" i="1"/>
  <c r="AB629" i="1"/>
  <c r="X630" i="1"/>
  <c r="Y630" i="1"/>
  <c r="Z630" i="1"/>
  <c r="AA630" i="1"/>
  <c r="AB630" i="1"/>
  <c r="X631" i="1"/>
  <c r="Y631" i="1"/>
  <c r="Z631" i="1"/>
  <c r="AA631" i="1"/>
  <c r="AB631" i="1"/>
  <c r="X632" i="1"/>
  <c r="Y632" i="1"/>
  <c r="Z632" i="1"/>
  <c r="AA632" i="1"/>
  <c r="AB632" i="1"/>
  <c r="X633" i="1"/>
  <c r="Y633" i="1"/>
  <c r="Z633" i="1"/>
  <c r="AA633" i="1"/>
  <c r="AB633" i="1"/>
  <c r="X634" i="1"/>
  <c r="Y634" i="1"/>
  <c r="Z634" i="1"/>
  <c r="AA634" i="1"/>
  <c r="AB634" i="1"/>
  <c r="X635" i="1"/>
  <c r="Y635" i="1"/>
  <c r="Z635" i="1"/>
  <c r="AA635" i="1"/>
  <c r="AB635" i="1"/>
  <c r="X636" i="1"/>
  <c r="Y636" i="1"/>
  <c r="Z636" i="1"/>
  <c r="AA636" i="1"/>
  <c r="AB636" i="1"/>
  <c r="X637" i="1"/>
  <c r="Y637" i="1"/>
  <c r="Z637" i="1"/>
  <c r="AA637" i="1"/>
  <c r="AB637" i="1"/>
  <c r="X638" i="1"/>
  <c r="Y638" i="1"/>
  <c r="Z638" i="1"/>
  <c r="AA638" i="1"/>
  <c r="AB638" i="1"/>
  <c r="X639" i="1"/>
  <c r="Y639" i="1"/>
  <c r="Z639" i="1"/>
  <c r="AA639" i="1"/>
  <c r="AB639" i="1"/>
  <c r="X640" i="1"/>
  <c r="Y640" i="1"/>
  <c r="Z640" i="1"/>
  <c r="AA640" i="1"/>
  <c r="AB640" i="1"/>
  <c r="X641" i="1"/>
  <c r="Y641" i="1"/>
  <c r="Z641" i="1"/>
  <c r="AA641" i="1"/>
  <c r="AB641" i="1"/>
  <c r="X642" i="1"/>
  <c r="Y642" i="1"/>
  <c r="Z642" i="1"/>
  <c r="AA642" i="1"/>
  <c r="AB642" i="1"/>
  <c r="X643" i="1"/>
  <c r="Y643" i="1"/>
  <c r="Z643" i="1"/>
  <c r="AA643" i="1"/>
  <c r="AB643" i="1"/>
  <c r="X644" i="1"/>
  <c r="Y644" i="1"/>
  <c r="Z644" i="1"/>
  <c r="AA644" i="1"/>
  <c r="AB644" i="1"/>
  <c r="X645" i="1"/>
  <c r="Y645" i="1"/>
  <c r="Z645" i="1"/>
  <c r="AA645" i="1"/>
  <c r="AB645" i="1"/>
  <c r="X646" i="1"/>
  <c r="Y646" i="1"/>
  <c r="Z646" i="1"/>
  <c r="AA646" i="1"/>
  <c r="AB646" i="1"/>
  <c r="X647" i="1"/>
  <c r="Y647" i="1"/>
  <c r="Z647" i="1"/>
  <c r="AA647" i="1"/>
  <c r="AB647" i="1"/>
  <c r="X648" i="1"/>
  <c r="Y648" i="1"/>
  <c r="Z648" i="1"/>
  <c r="AA648" i="1"/>
  <c r="AB648" i="1"/>
  <c r="X649" i="1"/>
  <c r="Y649" i="1"/>
  <c r="Z649" i="1"/>
  <c r="AA649" i="1"/>
  <c r="AB649" i="1"/>
  <c r="X650" i="1"/>
  <c r="Y650" i="1"/>
  <c r="Z650" i="1"/>
  <c r="AA650" i="1"/>
  <c r="AB650" i="1"/>
  <c r="X651" i="1"/>
  <c r="Y651" i="1"/>
  <c r="Z651" i="1"/>
  <c r="AA651" i="1"/>
  <c r="AB651" i="1"/>
  <c r="X652" i="1"/>
  <c r="Y652" i="1"/>
  <c r="Z652" i="1"/>
  <c r="AA652" i="1"/>
  <c r="AB652" i="1"/>
  <c r="X653" i="1"/>
  <c r="Y653" i="1"/>
  <c r="Z653" i="1"/>
  <c r="AA653" i="1"/>
  <c r="AB653" i="1"/>
  <c r="X654" i="1"/>
  <c r="Y654" i="1"/>
  <c r="Z654" i="1"/>
  <c r="AA654" i="1"/>
  <c r="AB654" i="1"/>
  <c r="X655" i="1"/>
  <c r="Y655" i="1"/>
  <c r="Z655" i="1"/>
  <c r="AA655" i="1"/>
  <c r="AB655" i="1"/>
  <c r="X656" i="1"/>
  <c r="Y656" i="1"/>
  <c r="Z656" i="1"/>
  <c r="AA656" i="1"/>
  <c r="AB656" i="1"/>
  <c r="X657" i="1"/>
  <c r="Y657" i="1"/>
  <c r="Z657" i="1"/>
  <c r="AA657" i="1"/>
  <c r="AB657" i="1"/>
  <c r="X658" i="1"/>
  <c r="Y658" i="1"/>
  <c r="Z658" i="1"/>
  <c r="AA658" i="1"/>
  <c r="AB658" i="1"/>
  <c r="X659" i="1"/>
  <c r="Y659" i="1"/>
  <c r="Z659" i="1"/>
  <c r="AA659" i="1"/>
  <c r="AB659" i="1"/>
  <c r="X660" i="1"/>
  <c r="Y660" i="1"/>
  <c r="Z660" i="1"/>
  <c r="AA660" i="1"/>
  <c r="AB660" i="1"/>
  <c r="X661" i="1"/>
  <c r="Y661" i="1"/>
  <c r="Z661" i="1"/>
  <c r="AA661" i="1"/>
  <c r="AB661" i="1"/>
  <c r="X662" i="1"/>
  <c r="Y662" i="1"/>
  <c r="Z662" i="1"/>
  <c r="AA662" i="1"/>
  <c r="AB662" i="1"/>
  <c r="X663" i="1"/>
  <c r="Y663" i="1"/>
  <c r="Z663" i="1"/>
  <c r="AA663" i="1"/>
  <c r="AB663" i="1"/>
  <c r="X664" i="1"/>
  <c r="Y664" i="1"/>
  <c r="Z664" i="1"/>
  <c r="AA664" i="1"/>
  <c r="AB664" i="1"/>
  <c r="X665" i="1"/>
  <c r="Y665" i="1"/>
  <c r="Z665" i="1"/>
  <c r="AA665" i="1"/>
  <c r="AB665" i="1"/>
  <c r="X666" i="1"/>
  <c r="Y666" i="1"/>
  <c r="Z666" i="1"/>
  <c r="AA666" i="1"/>
  <c r="AB666" i="1"/>
  <c r="X667" i="1"/>
  <c r="Y667" i="1"/>
  <c r="Z667" i="1"/>
  <c r="AA667" i="1"/>
  <c r="AB667" i="1"/>
  <c r="X668" i="1"/>
  <c r="Y668" i="1"/>
  <c r="Z668" i="1"/>
  <c r="AA668" i="1"/>
  <c r="AB668" i="1"/>
  <c r="X669" i="1"/>
  <c r="Y669" i="1"/>
  <c r="Z669" i="1"/>
  <c r="AA669" i="1"/>
  <c r="AB669" i="1"/>
  <c r="X670" i="1"/>
  <c r="Y670" i="1"/>
  <c r="Z670" i="1"/>
  <c r="AA670" i="1"/>
  <c r="AB670" i="1"/>
  <c r="X671" i="1"/>
  <c r="Y671" i="1"/>
  <c r="Z671" i="1"/>
  <c r="AA671" i="1"/>
  <c r="AB671" i="1"/>
  <c r="X672" i="1"/>
  <c r="Y672" i="1"/>
  <c r="Z672" i="1"/>
  <c r="AA672" i="1"/>
  <c r="AB672" i="1"/>
  <c r="X673" i="1"/>
  <c r="Y673" i="1"/>
  <c r="Z673" i="1"/>
  <c r="AA673" i="1"/>
  <c r="AB673" i="1"/>
  <c r="X674" i="1"/>
  <c r="Y674" i="1"/>
  <c r="Z674" i="1"/>
  <c r="AA674" i="1"/>
  <c r="AB674" i="1"/>
  <c r="X675" i="1"/>
  <c r="Y675" i="1"/>
  <c r="Z675" i="1"/>
  <c r="AA675" i="1"/>
  <c r="AB675" i="1"/>
  <c r="X676" i="1"/>
  <c r="Y676" i="1"/>
  <c r="Z676" i="1"/>
  <c r="AA676" i="1"/>
  <c r="AB676" i="1"/>
  <c r="X677" i="1"/>
  <c r="Y677" i="1"/>
  <c r="Z677" i="1"/>
  <c r="AA677" i="1"/>
  <c r="AB677" i="1"/>
  <c r="X678" i="1"/>
  <c r="Y678" i="1"/>
  <c r="Z678" i="1"/>
  <c r="AA678" i="1"/>
  <c r="AB678" i="1"/>
  <c r="X679" i="1"/>
  <c r="Y679" i="1"/>
  <c r="Z679" i="1"/>
  <c r="AA679" i="1"/>
  <c r="AB679" i="1"/>
  <c r="X680" i="1"/>
  <c r="Y680" i="1"/>
  <c r="Z680" i="1"/>
  <c r="AA680" i="1"/>
  <c r="AB680" i="1"/>
  <c r="X681" i="1"/>
  <c r="Y681" i="1"/>
  <c r="Z681" i="1"/>
  <c r="AA681" i="1"/>
  <c r="AB681" i="1"/>
  <c r="X682" i="1"/>
  <c r="Y682" i="1"/>
  <c r="Z682" i="1"/>
  <c r="AA682" i="1"/>
  <c r="AB682" i="1"/>
  <c r="X683" i="1"/>
  <c r="Y683" i="1"/>
  <c r="Z683" i="1"/>
  <c r="AA683" i="1"/>
  <c r="AB683" i="1"/>
  <c r="X684" i="1"/>
  <c r="Y684" i="1"/>
  <c r="Z684" i="1"/>
  <c r="AA684" i="1"/>
  <c r="AB684" i="1"/>
  <c r="X685" i="1"/>
  <c r="Y685" i="1"/>
  <c r="Z685" i="1"/>
  <c r="AA685" i="1"/>
  <c r="AB685" i="1"/>
  <c r="X686" i="1"/>
  <c r="Y686" i="1"/>
  <c r="Z686" i="1"/>
  <c r="AA686" i="1"/>
  <c r="AB686" i="1"/>
  <c r="X687" i="1"/>
  <c r="Y687" i="1"/>
  <c r="Z687" i="1"/>
  <c r="AA687" i="1"/>
  <c r="AB687" i="1"/>
  <c r="X688" i="1"/>
  <c r="Y688" i="1"/>
  <c r="Z688" i="1"/>
  <c r="AA688" i="1"/>
  <c r="AB688" i="1"/>
  <c r="X689" i="1"/>
  <c r="Y689" i="1"/>
  <c r="Z689" i="1"/>
  <c r="AA689" i="1"/>
  <c r="AB689" i="1"/>
  <c r="X690" i="1"/>
  <c r="Y690" i="1"/>
  <c r="Z690" i="1"/>
  <c r="AA690" i="1"/>
  <c r="AB690" i="1"/>
  <c r="X691" i="1"/>
  <c r="Y691" i="1"/>
  <c r="Z691" i="1"/>
  <c r="AA691" i="1"/>
  <c r="AB691" i="1"/>
  <c r="X692" i="1"/>
  <c r="Y692" i="1"/>
  <c r="Z692" i="1"/>
  <c r="AA692" i="1"/>
  <c r="AB692" i="1"/>
  <c r="X693" i="1"/>
  <c r="Y693" i="1"/>
  <c r="Z693" i="1"/>
  <c r="AA693" i="1"/>
  <c r="AB693" i="1"/>
  <c r="X694" i="1"/>
  <c r="Y694" i="1"/>
  <c r="Z694" i="1"/>
  <c r="AA694" i="1"/>
  <c r="AB694" i="1"/>
  <c r="X695" i="1"/>
  <c r="Y695" i="1"/>
  <c r="Z695" i="1"/>
  <c r="AA695" i="1"/>
  <c r="AB695" i="1"/>
  <c r="X696" i="1"/>
  <c r="Y696" i="1"/>
  <c r="Z696" i="1"/>
  <c r="AA696" i="1"/>
  <c r="AB696" i="1"/>
  <c r="X697" i="1"/>
  <c r="Y697" i="1"/>
  <c r="Z697" i="1"/>
  <c r="AA697" i="1"/>
  <c r="AB697" i="1"/>
  <c r="X698" i="1"/>
  <c r="Y698" i="1"/>
  <c r="Z698" i="1"/>
  <c r="AA698" i="1"/>
  <c r="AB698" i="1"/>
  <c r="X699" i="1"/>
  <c r="Y699" i="1"/>
  <c r="Z699" i="1"/>
  <c r="AA699" i="1"/>
  <c r="AB699" i="1"/>
  <c r="X700" i="1"/>
  <c r="Y700" i="1"/>
  <c r="Z700" i="1"/>
  <c r="AA700" i="1"/>
  <c r="AB700" i="1"/>
  <c r="X701" i="1"/>
  <c r="Y701" i="1"/>
  <c r="Z701" i="1"/>
  <c r="AA701" i="1"/>
  <c r="AB701" i="1"/>
  <c r="X702" i="1"/>
  <c r="Y702" i="1"/>
  <c r="Z702" i="1"/>
  <c r="AA702" i="1"/>
  <c r="AB702" i="1"/>
  <c r="X703" i="1"/>
  <c r="Y703" i="1"/>
  <c r="Z703" i="1"/>
  <c r="AA703" i="1"/>
  <c r="AB703" i="1"/>
  <c r="X704" i="1"/>
  <c r="Y704" i="1"/>
  <c r="Z704" i="1"/>
  <c r="AA704" i="1"/>
  <c r="AB704" i="1"/>
  <c r="X705" i="1"/>
  <c r="Y705" i="1"/>
  <c r="Z705" i="1"/>
  <c r="AA705" i="1"/>
  <c r="AB705" i="1"/>
  <c r="X706" i="1"/>
  <c r="Y706" i="1"/>
  <c r="Z706" i="1"/>
  <c r="AA706" i="1"/>
  <c r="AB706" i="1"/>
  <c r="X707" i="1"/>
  <c r="Y707" i="1"/>
  <c r="Z707" i="1"/>
  <c r="AA707" i="1"/>
  <c r="AB707" i="1"/>
  <c r="X708" i="1"/>
  <c r="Y708" i="1"/>
  <c r="Z708" i="1"/>
  <c r="AA708" i="1"/>
  <c r="AB708" i="1"/>
  <c r="X709" i="1"/>
  <c r="Y709" i="1"/>
  <c r="Z709" i="1"/>
  <c r="AA709" i="1"/>
  <c r="AB709" i="1"/>
  <c r="X710" i="1"/>
  <c r="Y710" i="1"/>
  <c r="Z710" i="1"/>
  <c r="AA710" i="1"/>
  <c r="AB710" i="1"/>
  <c r="X711" i="1"/>
  <c r="Y711" i="1"/>
  <c r="Z711" i="1"/>
  <c r="AA711" i="1"/>
  <c r="AB711" i="1"/>
  <c r="X712" i="1"/>
  <c r="Y712" i="1"/>
  <c r="Z712" i="1"/>
  <c r="AA712" i="1"/>
  <c r="AB712" i="1"/>
  <c r="X713" i="1"/>
  <c r="Y713" i="1"/>
  <c r="Z713" i="1"/>
  <c r="AA713" i="1"/>
  <c r="AB713" i="1"/>
  <c r="X714" i="1"/>
  <c r="Y714" i="1"/>
  <c r="Z714" i="1"/>
  <c r="AA714" i="1"/>
  <c r="AB714" i="1"/>
  <c r="X715" i="1"/>
  <c r="Y715" i="1"/>
  <c r="Z715" i="1"/>
  <c r="AA715" i="1"/>
  <c r="AB715" i="1"/>
  <c r="X716" i="1"/>
  <c r="Y716" i="1"/>
  <c r="Z716" i="1"/>
  <c r="AA716" i="1"/>
  <c r="AB716" i="1"/>
  <c r="X717" i="1"/>
  <c r="Y717" i="1"/>
  <c r="Z717" i="1"/>
  <c r="AA717" i="1"/>
  <c r="AB717" i="1"/>
  <c r="X718" i="1"/>
  <c r="Y718" i="1"/>
  <c r="Z718" i="1"/>
  <c r="AA718" i="1"/>
  <c r="AB718" i="1"/>
  <c r="X719" i="1"/>
  <c r="Y719" i="1"/>
  <c r="Z719" i="1"/>
  <c r="AA719" i="1"/>
  <c r="AB719" i="1"/>
  <c r="X720" i="1"/>
  <c r="Y720" i="1"/>
  <c r="Z720" i="1"/>
  <c r="AA720" i="1"/>
  <c r="AB720" i="1"/>
  <c r="X721" i="1"/>
  <c r="Y721" i="1"/>
  <c r="Z721" i="1"/>
  <c r="AA721" i="1"/>
  <c r="AB721" i="1"/>
  <c r="X722" i="1"/>
  <c r="Y722" i="1"/>
  <c r="Z722" i="1"/>
  <c r="AA722" i="1"/>
  <c r="AB722" i="1"/>
  <c r="X723" i="1"/>
  <c r="Y723" i="1"/>
  <c r="Z723" i="1"/>
  <c r="AA723" i="1"/>
  <c r="AB723" i="1"/>
  <c r="X724" i="1"/>
  <c r="Y724" i="1"/>
  <c r="Z724" i="1"/>
  <c r="AA724" i="1"/>
  <c r="AB724" i="1"/>
  <c r="X725" i="1"/>
  <c r="Y725" i="1"/>
  <c r="Z725" i="1"/>
  <c r="AA725" i="1"/>
  <c r="AB725" i="1"/>
  <c r="X726" i="1"/>
  <c r="Y726" i="1"/>
  <c r="Z726" i="1"/>
  <c r="AA726" i="1"/>
  <c r="AB726" i="1"/>
  <c r="X727" i="1"/>
  <c r="Y727" i="1"/>
  <c r="Z727" i="1"/>
  <c r="AA727" i="1"/>
  <c r="AB727" i="1"/>
  <c r="X728" i="1"/>
  <c r="Y728" i="1"/>
  <c r="Z728" i="1"/>
  <c r="AA728" i="1"/>
  <c r="AB728" i="1"/>
  <c r="X729" i="1"/>
  <c r="Y729" i="1"/>
  <c r="Z729" i="1"/>
  <c r="AA729" i="1"/>
  <c r="AB729" i="1"/>
  <c r="X730" i="1"/>
  <c r="Y730" i="1"/>
  <c r="Z730" i="1"/>
  <c r="AA730" i="1"/>
  <c r="AB730" i="1"/>
  <c r="X731" i="1"/>
  <c r="Y731" i="1"/>
  <c r="Z731" i="1"/>
  <c r="AA731" i="1"/>
  <c r="AB731" i="1"/>
  <c r="X732" i="1"/>
  <c r="Y732" i="1"/>
  <c r="Z732" i="1"/>
  <c r="AA732" i="1"/>
  <c r="AB732" i="1"/>
  <c r="X733" i="1"/>
  <c r="Y733" i="1"/>
  <c r="Z733" i="1"/>
  <c r="AA733" i="1"/>
  <c r="AB733" i="1"/>
  <c r="X734" i="1"/>
  <c r="Y734" i="1"/>
  <c r="Z734" i="1"/>
  <c r="AA734" i="1"/>
  <c r="AB734" i="1"/>
  <c r="X735" i="1"/>
  <c r="Y735" i="1"/>
  <c r="Z735" i="1"/>
  <c r="AA735" i="1"/>
  <c r="AB735" i="1"/>
  <c r="X736" i="1"/>
  <c r="Y736" i="1"/>
  <c r="Z736" i="1"/>
  <c r="AA736" i="1"/>
  <c r="AB736" i="1"/>
  <c r="X737" i="1"/>
  <c r="Y737" i="1"/>
  <c r="Z737" i="1"/>
  <c r="AA737" i="1"/>
  <c r="AB737" i="1"/>
  <c r="X738" i="1"/>
  <c r="Y738" i="1"/>
  <c r="Z738" i="1"/>
  <c r="AA738" i="1"/>
  <c r="AB738" i="1"/>
  <c r="X739" i="1"/>
  <c r="Y739" i="1"/>
  <c r="Z739" i="1"/>
  <c r="AA739" i="1"/>
  <c r="AB739" i="1"/>
  <c r="X740" i="1"/>
  <c r="Y740" i="1"/>
  <c r="Z740" i="1"/>
  <c r="AA740" i="1"/>
  <c r="AB740" i="1"/>
  <c r="X741" i="1"/>
  <c r="Y741" i="1"/>
  <c r="Z741" i="1"/>
  <c r="AA741" i="1"/>
  <c r="AB741" i="1"/>
  <c r="X742" i="1"/>
  <c r="Y742" i="1"/>
  <c r="Z742" i="1"/>
  <c r="AA742" i="1"/>
  <c r="AB742" i="1"/>
  <c r="X743" i="1"/>
  <c r="Y743" i="1"/>
  <c r="Z743" i="1"/>
  <c r="AA743" i="1"/>
  <c r="AB743" i="1"/>
  <c r="X744" i="1"/>
  <c r="Y744" i="1"/>
  <c r="Z744" i="1"/>
  <c r="AA744" i="1"/>
  <c r="AB744" i="1"/>
  <c r="X745" i="1"/>
  <c r="Y745" i="1"/>
  <c r="Z745" i="1"/>
  <c r="AA745" i="1"/>
  <c r="AB745" i="1"/>
  <c r="X746" i="1"/>
  <c r="Y746" i="1"/>
  <c r="Z746" i="1"/>
  <c r="AA746" i="1"/>
  <c r="AB746" i="1"/>
  <c r="X747" i="1"/>
  <c r="Y747" i="1"/>
  <c r="Z747" i="1"/>
  <c r="AA747" i="1"/>
  <c r="AB747" i="1"/>
  <c r="X748" i="1"/>
  <c r="Y748" i="1"/>
  <c r="Z748" i="1"/>
  <c r="AA748" i="1"/>
  <c r="AB748" i="1"/>
  <c r="X749" i="1"/>
  <c r="Y749" i="1"/>
  <c r="Z749" i="1"/>
  <c r="AA749" i="1"/>
  <c r="AB749" i="1"/>
  <c r="X750" i="1"/>
  <c r="Y750" i="1"/>
  <c r="Z750" i="1"/>
  <c r="AA750" i="1"/>
  <c r="AB750" i="1"/>
  <c r="X751" i="1"/>
  <c r="Y751" i="1"/>
  <c r="Z751" i="1"/>
  <c r="AA751" i="1"/>
  <c r="AB751" i="1"/>
  <c r="X752" i="1"/>
  <c r="Y752" i="1"/>
  <c r="Z752" i="1"/>
  <c r="AA752" i="1"/>
  <c r="AB752" i="1"/>
  <c r="X753" i="1"/>
  <c r="Y753" i="1"/>
  <c r="Z753" i="1"/>
  <c r="AA753" i="1"/>
  <c r="AB753" i="1"/>
  <c r="X754" i="1"/>
  <c r="Y754" i="1"/>
  <c r="Z754" i="1"/>
  <c r="AA754" i="1"/>
  <c r="AB754" i="1"/>
  <c r="X755" i="1"/>
  <c r="Y755" i="1"/>
  <c r="Z755" i="1"/>
  <c r="AA755" i="1"/>
  <c r="AB755" i="1"/>
  <c r="N2" i="1"/>
  <c r="O2" i="1"/>
  <c r="P2" i="1"/>
  <c r="Q2" i="1"/>
  <c r="R2" i="1"/>
  <c r="S2" i="1"/>
  <c r="T2" i="1"/>
  <c r="U2" i="1"/>
  <c r="V2" i="1"/>
  <c r="W2" i="1" s="1"/>
  <c r="N3" i="1"/>
  <c r="O3" i="1"/>
  <c r="P3" i="1"/>
  <c r="Q3" i="1"/>
  <c r="R3" i="1"/>
  <c r="S3" i="1"/>
  <c r="T3" i="1"/>
  <c r="U3" i="1"/>
  <c r="V3" i="1"/>
  <c r="W3" i="1" s="1"/>
  <c r="N4" i="1"/>
  <c r="O4" i="1"/>
  <c r="P4" i="1"/>
  <c r="Q4" i="1"/>
  <c r="R4" i="1"/>
  <c r="S4" i="1"/>
  <c r="T4" i="1"/>
  <c r="U4" i="1"/>
  <c r="V4" i="1"/>
  <c r="W4" i="1" s="1"/>
  <c r="N5" i="1"/>
  <c r="O5" i="1"/>
  <c r="P5" i="1"/>
  <c r="Q5" i="1"/>
  <c r="R5" i="1"/>
  <c r="S5" i="1"/>
  <c r="T5" i="1"/>
  <c r="U5" i="1"/>
  <c r="V5" i="1"/>
  <c r="W5" i="1" s="1"/>
  <c r="N6" i="1"/>
  <c r="O6" i="1"/>
  <c r="P6" i="1"/>
  <c r="Q6" i="1"/>
  <c r="R6" i="1"/>
  <c r="S6" i="1"/>
  <c r="T6" i="1"/>
  <c r="U6" i="1"/>
  <c r="V6" i="1"/>
  <c r="W6" i="1" s="1"/>
  <c r="N7" i="1"/>
  <c r="O7" i="1"/>
  <c r="P7" i="1"/>
  <c r="Q7" i="1"/>
  <c r="R7" i="1"/>
  <c r="S7" i="1"/>
  <c r="T7" i="1"/>
  <c r="U7" i="1"/>
  <c r="V7" i="1"/>
  <c r="W7" i="1" s="1"/>
  <c r="N8" i="1"/>
  <c r="O8" i="1"/>
  <c r="P8" i="1"/>
  <c r="Q8" i="1"/>
  <c r="R8" i="1"/>
  <c r="S8" i="1"/>
  <c r="T8" i="1"/>
  <c r="U8" i="1"/>
  <c r="V8" i="1"/>
  <c r="W8" i="1" s="1"/>
  <c r="N9" i="1"/>
  <c r="O9" i="1"/>
  <c r="P9" i="1"/>
  <c r="Q9" i="1"/>
  <c r="R9" i="1"/>
  <c r="S9" i="1"/>
  <c r="T9" i="1"/>
  <c r="U9" i="1"/>
  <c r="V9" i="1"/>
  <c r="W9" i="1" s="1"/>
  <c r="N10" i="1"/>
  <c r="O10" i="1"/>
  <c r="P10" i="1"/>
  <c r="Q10" i="1"/>
  <c r="R10" i="1"/>
  <c r="S10" i="1"/>
  <c r="T10" i="1"/>
  <c r="U10" i="1"/>
  <c r="V10" i="1"/>
  <c r="W10" i="1" s="1"/>
  <c r="N11" i="1"/>
  <c r="O11" i="1"/>
  <c r="P11" i="1"/>
  <c r="Q11" i="1"/>
  <c r="R11" i="1"/>
  <c r="S11" i="1"/>
  <c r="T11" i="1"/>
  <c r="U11" i="1"/>
  <c r="V11" i="1"/>
  <c r="W11" i="1" s="1"/>
  <c r="N12" i="1"/>
  <c r="O12" i="1"/>
  <c r="P12" i="1"/>
  <c r="Q12" i="1"/>
  <c r="R12" i="1"/>
  <c r="S12" i="1"/>
  <c r="T12" i="1"/>
  <c r="U12" i="1"/>
  <c r="V12" i="1"/>
  <c r="W12" i="1" s="1"/>
  <c r="N13" i="1"/>
  <c r="O13" i="1"/>
  <c r="P13" i="1"/>
  <c r="Q13" i="1"/>
  <c r="R13" i="1"/>
  <c r="S13" i="1"/>
  <c r="T13" i="1"/>
  <c r="U13" i="1"/>
  <c r="V13" i="1"/>
  <c r="W13" i="1" s="1"/>
  <c r="N14" i="1"/>
  <c r="O14" i="1"/>
  <c r="P14" i="1"/>
  <c r="Q14" i="1"/>
  <c r="R14" i="1"/>
  <c r="S14" i="1"/>
  <c r="T14" i="1"/>
  <c r="U14" i="1"/>
  <c r="V14" i="1"/>
  <c r="W14" i="1" s="1"/>
  <c r="N15" i="1"/>
  <c r="O15" i="1"/>
  <c r="P15" i="1"/>
  <c r="Q15" i="1"/>
  <c r="R15" i="1"/>
  <c r="S15" i="1"/>
  <c r="T15" i="1"/>
  <c r="U15" i="1"/>
  <c r="V15" i="1"/>
  <c r="W15" i="1" s="1"/>
  <c r="N16" i="1"/>
  <c r="O16" i="1"/>
  <c r="P16" i="1"/>
  <c r="Q16" i="1"/>
  <c r="R16" i="1"/>
  <c r="S16" i="1"/>
  <c r="T16" i="1"/>
  <c r="U16" i="1"/>
  <c r="V16" i="1"/>
  <c r="W16" i="1" s="1"/>
  <c r="N17" i="1"/>
  <c r="O17" i="1"/>
  <c r="P17" i="1"/>
  <c r="Q17" i="1"/>
  <c r="R17" i="1"/>
  <c r="S17" i="1"/>
  <c r="T17" i="1"/>
  <c r="U17" i="1"/>
  <c r="V17" i="1"/>
  <c r="W17" i="1" s="1"/>
  <c r="N18" i="1"/>
  <c r="O18" i="1"/>
  <c r="P18" i="1"/>
  <c r="Q18" i="1"/>
  <c r="R18" i="1"/>
  <c r="S18" i="1"/>
  <c r="T18" i="1"/>
  <c r="U18" i="1"/>
  <c r="V18" i="1"/>
  <c r="W18" i="1" s="1"/>
  <c r="N19" i="1"/>
  <c r="O19" i="1"/>
  <c r="P19" i="1"/>
  <c r="Q19" i="1"/>
  <c r="R19" i="1"/>
  <c r="S19" i="1"/>
  <c r="T19" i="1"/>
  <c r="U19" i="1"/>
  <c r="V19" i="1"/>
  <c r="W19" i="1" s="1"/>
  <c r="N20" i="1"/>
  <c r="O20" i="1"/>
  <c r="P20" i="1"/>
  <c r="Q20" i="1"/>
  <c r="R20" i="1"/>
  <c r="S20" i="1"/>
  <c r="T20" i="1"/>
  <c r="U20" i="1"/>
  <c r="V20" i="1"/>
  <c r="W20" i="1" s="1"/>
  <c r="N21" i="1"/>
  <c r="O21" i="1"/>
  <c r="P21" i="1"/>
  <c r="Q21" i="1"/>
  <c r="R21" i="1"/>
  <c r="S21" i="1"/>
  <c r="T21" i="1"/>
  <c r="U21" i="1"/>
  <c r="V21" i="1"/>
  <c r="W21" i="1" s="1"/>
  <c r="N22" i="1"/>
  <c r="O22" i="1"/>
  <c r="P22" i="1"/>
  <c r="Q22" i="1"/>
  <c r="R22" i="1"/>
  <c r="S22" i="1"/>
  <c r="T22" i="1"/>
  <c r="U22" i="1"/>
  <c r="V22" i="1"/>
  <c r="W22" i="1" s="1"/>
  <c r="N23" i="1"/>
  <c r="O23" i="1"/>
  <c r="P23" i="1"/>
  <c r="Q23" i="1"/>
  <c r="R23" i="1"/>
  <c r="S23" i="1"/>
  <c r="T23" i="1"/>
  <c r="U23" i="1"/>
  <c r="V23" i="1"/>
  <c r="W23" i="1" s="1"/>
  <c r="N24" i="1"/>
  <c r="O24" i="1"/>
  <c r="P24" i="1"/>
  <c r="Q24" i="1"/>
  <c r="R24" i="1"/>
  <c r="S24" i="1"/>
  <c r="T24" i="1"/>
  <c r="U24" i="1"/>
  <c r="V24" i="1"/>
  <c r="W24" i="1" s="1"/>
  <c r="N25" i="1"/>
  <c r="O25" i="1"/>
  <c r="P25" i="1"/>
  <c r="Q25" i="1"/>
  <c r="R25" i="1"/>
  <c r="S25" i="1"/>
  <c r="T25" i="1"/>
  <c r="U25" i="1"/>
  <c r="V25" i="1"/>
  <c r="W25" i="1" s="1"/>
  <c r="N26" i="1"/>
  <c r="O26" i="1"/>
  <c r="P26" i="1"/>
  <c r="Q26" i="1"/>
  <c r="R26" i="1"/>
  <c r="S26" i="1"/>
  <c r="T26" i="1"/>
  <c r="U26" i="1"/>
  <c r="V26" i="1"/>
  <c r="W26" i="1" s="1"/>
  <c r="N27" i="1"/>
  <c r="O27" i="1"/>
  <c r="P27" i="1"/>
  <c r="Q27" i="1"/>
  <c r="R27" i="1"/>
  <c r="S27" i="1"/>
  <c r="T27" i="1"/>
  <c r="U27" i="1"/>
  <c r="V27" i="1"/>
  <c r="W27" i="1" s="1"/>
  <c r="N28" i="1"/>
  <c r="O28" i="1"/>
  <c r="P28" i="1"/>
  <c r="Q28" i="1"/>
  <c r="R28" i="1"/>
  <c r="S28" i="1"/>
  <c r="T28" i="1"/>
  <c r="U28" i="1"/>
  <c r="V28" i="1"/>
  <c r="W28" i="1" s="1"/>
  <c r="N29" i="1"/>
  <c r="O29" i="1"/>
  <c r="P29" i="1"/>
  <c r="Q29" i="1"/>
  <c r="R29" i="1"/>
  <c r="S29" i="1"/>
  <c r="T29" i="1"/>
  <c r="U29" i="1"/>
  <c r="V29" i="1"/>
  <c r="W29" i="1" s="1"/>
  <c r="N30" i="1"/>
  <c r="O30" i="1"/>
  <c r="P30" i="1"/>
  <c r="Q30" i="1"/>
  <c r="R30" i="1"/>
  <c r="S30" i="1"/>
  <c r="T30" i="1"/>
  <c r="U30" i="1"/>
  <c r="V30" i="1"/>
  <c r="W30" i="1" s="1"/>
  <c r="N31" i="1"/>
  <c r="O31" i="1"/>
  <c r="P31" i="1"/>
  <c r="Q31" i="1"/>
  <c r="R31" i="1"/>
  <c r="S31" i="1"/>
  <c r="T31" i="1"/>
  <c r="U31" i="1"/>
  <c r="V31" i="1"/>
  <c r="W31" i="1" s="1"/>
  <c r="N32" i="1"/>
  <c r="O32" i="1"/>
  <c r="P32" i="1"/>
  <c r="Q32" i="1"/>
  <c r="R32" i="1"/>
  <c r="S32" i="1"/>
  <c r="T32" i="1"/>
  <c r="U32" i="1"/>
  <c r="V32" i="1"/>
  <c r="W32" i="1" s="1"/>
  <c r="N33" i="1"/>
  <c r="O33" i="1"/>
  <c r="P33" i="1"/>
  <c r="Q33" i="1"/>
  <c r="R33" i="1"/>
  <c r="S33" i="1"/>
  <c r="T33" i="1"/>
  <c r="U33" i="1"/>
  <c r="V33" i="1"/>
  <c r="W33" i="1" s="1"/>
  <c r="N34" i="1"/>
  <c r="O34" i="1"/>
  <c r="P34" i="1"/>
  <c r="Q34" i="1"/>
  <c r="R34" i="1"/>
  <c r="S34" i="1"/>
  <c r="T34" i="1"/>
  <c r="U34" i="1"/>
  <c r="V34" i="1"/>
  <c r="W34" i="1" s="1"/>
  <c r="N35" i="1"/>
  <c r="O35" i="1"/>
  <c r="P35" i="1"/>
  <c r="Q35" i="1"/>
  <c r="R35" i="1"/>
  <c r="S35" i="1"/>
  <c r="T35" i="1"/>
  <c r="U35" i="1"/>
  <c r="V35" i="1"/>
  <c r="W35" i="1" s="1"/>
  <c r="N36" i="1"/>
  <c r="O36" i="1"/>
  <c r="P36" i="1"/>
  <c r="Q36" i="1"/>
  <c r="R36" i="1"/>
  <c r="S36" i="1"/>
  <c r="T36" i="1"/>
  <c r="U36" i="1"/>
  <c r="V36" i="1"/>
  <c r="W36" i="1" s="1"/>
  <c r="N37" i="1"/>
  <c r="O37" i="1"/>
  <c r="P37" i="1"/>
  <c r="Q37" i="1"/>
  <c r="R37" i="1"/>
  <c r="S37" i="1"/>
  <c r="T37" i="1"/>
  <c r="U37" i="1"/>
  <c r="V37" i="1"/>
  <c r="W37" i="1" s="1"/>
  <c r="N38" i="1"/>
  <c r="O38" i="1"/>
  <c r="P38" i="1"/>
  <c r="Q38" i="1"/>
  <c r="R38" i="1"/>
  <c r="S38" i="1"/>
  <c r="T38" i="1"/>
  <c r="U38" i="1"/>
  <c r="V38" i="1"/>
  <c r="W38" i="1" s="1"/>
  <c r="N39" i="1"/>
  <c r="O39" i="1"/>
  <c r="P39" i="1"/>
  <c r="Q39" i="1"/>
  <c r="R39" i="1"/>
  <c r="S39" i="1"/>
  <c r="T39" i="1"/>
  <c r="U39" i="1"/>
  <c r="V39" i="1"/>
  <c r="W39" i="1" s="1"/>
  <c r="N40" i="1"/>
  <c r="O40" i="1"/>
  <c r="P40" i="1"/>
  <c r="Q40" i="1"/>
  <c r="R40" i="1"/>
  <c r="S40" i="1"/>
  <c r="T40" i="1"/>
  <c r="U40" i="1"/>
  <c r="V40" i="1"/>
  <c r="W40" i="1" s="1"/>
  <c r="N41" i="1"/>
  <c r="O41" i="1"/>
  <c r="P41" i="1"/>
  <c r="Q41" i="1"/>
  <c r="R41" i="1"/>
  <c r="S41" i="1"/>
  <c r="T41" i="1"/>
  <c r="U41" i="1"/>
  <c r="V41" i="1"/>
  <c r="W41" i="1" s="1"/>
  <c r="N42" i="1"/>
  <c r="O42" i="1"/>
  <c r="P42" i="1"/>
  <c r="Q42" i="1"/>
  <c r="R42" i="1"/>
  <c r="S42" i="1"/>
  <c r="T42" i="1"/>
  <c r="U42" i="1"/>
  <c r="V42" i="1"/>
  <c r="W42" i="1" s="1"/>
  <c r="N43" i="1"/>
  <c r="O43" i="1"/>
  <c r="P43" i="1"/>
  <c r="Q43" i="1"/>
  <c r="R43" i="1"/>
  <c r="S43" i="1"/>
  <c r="T43" i="1"/>
  <c r="U43" i="1"/>
  <c r="V43" i="1"/>
  <c r="W43" i="1" s="1"/>
  <c r="N44" i="1"/>
  <c r="O44" i="1"/>
  <c r="P44" i="1"/>
  <c r="Q44" i="1"/>
  <c r="R44" i="1"/>
  <c r="S44" i="1"/>
  <c r="T44" i="1"/>
  <c r="U44" i="1"/>
  <c r="V44" i="1"/>
  <c r="W44" i="1" s="1"/>
  <c r="N45" i="1"/>
  <c r="O45" i="1"/>
  <c r="P45" i="1"/>
  <c r="Q45" i="1"/>
  <c r="R45" i="1"/>
  <c r="S45" i="1"/>
  <c r="T45" i="1"/>
  <c r="U45" i="1"/>
  <c r="V45" i="1"/>
  <c r="W45" i="1" s="1"/>
  <c r="N46" i="1"/>
  <c r="O46" i="1"/>
  <c r="P46" i="1"/>
  <c r="Q46" i="1"/>
  <c r="R46" i="1"/>
  <c r="S46" i="1"/>
  <c r="T46" i="1"/>
  <c r="U46" i="1"/>
  <c r="V46" i="1"/>
  <c r="W46" i="1" s="1"/>
  <c r="N47" i="1"/>
  <c r="O47" i="1"/>
  <c r="P47" i="1"/>
  <c r="Q47" i="1"/>
  <c r="R47" i="1"/>
  <c r="S47" i="1"/>
  <c r="T47" i="1"/>
  <c r="U47" i="1"/>
  <c r="V47" i="1"/>
  <c r="W47" i="1" s="1"/>
  <c r="N48" i="1"/>
  <c r="O48" i="1"/>
  <c r="P48" i="1"/>
  <c r="Q48" i="1"/>
  <c r="R48" i="1"/>
  <c r="S48" i="1"/>
  <c r="T48" i="1"/>
  <c r="U48" i="1"/>
  <c r="V48" i="1"/>
  <c r="W48" i="1" s="1"/>
  <c r="N49" i="1"/>
  <c r="O49" i="1"/>
  <c r="P49" i="1"/>
  <c r="Q49" i="1"/>
  <c r="R49" i="1"/>
  <c r="S49" i="1"/>
  <c r="T49" i="1"/>
  <c r="U49" i="1"/>
  <c r="V49" i="1"/>
  <c r="W49" i="1" s="1"/>
  <c r="N50" i="1"/>
  <c r="O50" i="1"/>
  <c r="P50" i="1"/>
  <c r="Q50" i="1"/>
  <c r="R50" i="1"/>
  <c r="S50" i="1"/>
  <c r="T50" i="1"/>
  <c r="U50" i="1"/>
  <c r="V50" i="1"/>
  <c r="W50" i="1" s="1"/>
  <c r="N51" i="1"/>
  <c r="O51" i="1"/>
  <c r="P51" i="1"/>
  <c r="Q51" i="1"/>
  <c r="R51" i="1"/>
  <c r="S51" i="1"/>
  <c r="T51" i="1"/>
  <c r="U51" i="1"/>
  <c r="V51" i="1"/>
  <c r="W51" i="1" s="1"/>
  <c r="N52" i="1"/>
  <c r="O52" i="1"/>
  <c r="P52" i="1"/>
  <c r="Q52" i="1"/>
  <c r="R52" i="1"/>
  <c r="S52" i="1"/>
  <c r="T52" i="1"/>
  <c r="U52" i="1"/>
  <c r="V52" i="1"/>
  <c r="W52" i="1" s="1"/>
  <c r="N53" i="1"/>
  <c r="O53" i="1"/>
  <c r="P53" i="1"/>
  <c r="Q53" i="1"/>
  <c r="R53" i="1"/>
  <c r="S53" i="1"/>
  <c r="T53" i="1"/>
  <c r="U53" i="1"/>
  <c r="V53" i="1"/>
  <c r="W53" i="1" s="1"/>
  <c r="N54" i="1"/>
  <c r="O54" i="1"/>
  <c r="P54" i="1"/>
  <c r="Q54" i="1"/>
  <c r="R54" i="1"/>
  <c r="S54" i="1"/>
  <c r="T54" i="1"/>
  <c r="U54" i="1"/>
  <c r="V54" i="1"/>
  <c r="W54" i="1" s="1"/>
  <c r="N55" i="1"/>
  <c r="O55" i="1"/>
  <c r="P55" i="1"/>
  <c r="Q55" i="1"/>
  <c r="R55" i="1"/>
  <c r="S55" i="1"/>
  <c r="T55" i="1"/>
  <c r="U55" i="1"/>
  <c r="V55" i="1"/>
  <c r="W55" i="1" s="1"/>
  <c r="N56" i="1"/>
  <c r="O56" i="1"/>
  <c r="P56" i="1"/>
  <c r="Q56" i="1"/>
  <c r="R56" i="1"/>
  <c r="S56" i="1"/>
  <c r="T56" i="1"/>
  <c r="U56" i="1"/>
  <c r="V56" i="1"/>
  <c r="W56" i="1" s="1"/>
  <c r="N57" i="1"/>
  <c r="O57" i="1"/>
  <c r="P57" i="1"/>
  <c r="Q57" i="1"/>
  <c r="R57" i="1"/>
  <c r="S57" i="1"/>
  <c r="T57" i="1"/>
  <c r="U57" i="1"/>
  <c r="V57" i="1"/>
  <c r="W57" i="1" s="1"/>
  <c r="N58" i="1"/>
  <c r="O58" i="1"/>
  <c r="P58" i="1"/>
  <c r="Q58" i="1"/>
  <c r="R58" i="1"/>
  <c r="S58" i="1"/>
  <c r="T58" i="1"/>
  <c r="U58" i="1"/>
  <c r="V58" i="1"/>
  <c r="W58" i="1" s="1"/>
  <c r="N59" i="1"/>
  <c r="O59" i="1"/>
  <c r="P59" i="1"/>
  <c r="Q59" i="1"/>
  <c r="R59" i="1"/>
  <c r="S59" i="1"/>
  <c r="T59" i="1"/>
  <c r="U59" i="1"/>
  <c r="V59" i="1"/>
  <c r="W59" i="1" s="1"/>
  <c r="N60" i="1"/>
  <c r="O60" i="1"/>
  <c r="P60" i="1"/>
  <c r="Q60" i="1"/>
  <c r="R60" i="1"/>
  <c r="S60" i="1"/>
  <c r="T60" i="1"/>
  <c r="U60" i="1"/>
  <c r="V60" i="1"/>
  <c r="W60" i="1" s="1"/>
  <c r="N61" i="1"/>
  <c r="O61" i="1"/>
  <c r="P61" i="1"/>
  <c r="Q61" i="1"/>
  <c r="R61" i="1"/>
  <c r="S61" i="1"/>
  <c r="T61" i="1"/>
  <c r="U61" i="1"/>
  <c r="V61" i="1"/>
  <c r="W61" i="1" s="1"/>
  <c r="N62" i="1"/>
  <c r="O62" i="1"/>
  <c r="P62" i="1"/>
  <c r="Q62" i="1"/>
  <c r="R62" i="1"/>
  <c r="S62" i="1"/>
  <c r="T62" i="1"/>
  <c r="U62" i="1"/>
  <c r="V62" i="1"/>
  <c r="W62" i="1" s="1"/>
  <c r="N63" i="1"/>
  <c r="O63" i="1"/>
  <c r="P63" i="1"/>
  <c r="Q63" i="1"/>
  <c r="R63" i="1"/>
  <c r="S63" i="1"/>
  <c r="T63" i="1"/>
  <c r="U63" i="1"/>
  <c r="V63" i="1"/>
  <c r="W63" i="1" s="1"/>
  <c r="N64" i="1"/>
  <c r="O64" i="1"/>
  <c r="P64" i="1"/>
  <c r="Q64" i="1"/>
  <c r="R64" i="1"/>
  <c r="S64" i="1"/>
  <c r="T64" i="1"/>
  <c r="U64" i="1"/>
  <c r="V64" i="1"/>
  <c r="W64" i="1" s="1"/>
  <c r="N65" i="1"/>
  <c r="O65" i="1"/>
  <c r="P65" i="1"/>
  <c r="Q65" i="1"/>
  <c r="R65" i="1"/>
  <c r="S65" i="1"/>
  <c r="T65" i="1"/>
  <c r="U65" i="1"/>
  <c r="V65" i="1"/>
  <c r="W65" i="1" s="1"/>
  <c r="N66" i="1"/>
  <c r="O66" i="1"/>
  <c r="P66" i="1"/>
  <c r="Q66" i="1"/>
  <c r="R66" i="1"/>
  <c r="S66" i="1"/>
  <c r="T66" i="1"/>
  <c r="U66" i="1"/>
  <c r="V66" i="1"/>
  <c r="W66" i="1" s="1"/>
  <c r="N67" i="1"/>
  <c r="O67" i="1"/>
  <c r="P67" i="1"/>
  <c r="Q67" i="1"/>
  <c r="R67" i="1"/>
  <c r="S67" i="1"/>
  <c r="T67" i="1"/>
  <c r="U67" i="1"/>
  <c r="V67" i="1"/>
  <c r="W67" i="1" s="1"/>
  <c r="N68" i="1"/>
  <c r="O68" i="1"/>
  <c r="P68" i="1"/>
  <c r="Q68" i="1"/>
  <c r="R68" i="1"/>
  <c r="S68" i="1"/>
  <c r="T68" i="1"/>
  <c r="U68" i="1"/>
  <c r="V68" i="1"/>
  <c r="W68" i="1" s="1"/>
  <c r="N69" i="1"/>
  <c r="O69" i="1"/>
  <c r="P69" i="1"/>
  <c r="Q69" i="1"/>
  <c r="R69" i="1"/>
  <c r="S69" i="1"/>
  <c r="T69" i="1"/>
  <c r="U69" i="1"/>
  <c r="V69" i="1"/>
  <c r="W69" i="1" s="1"/>
  <c r="N70" i="1"/>
  <c r="O70" i="1"/>
  <c r="P70" i="1"/>
  <c r="Q70" i="1"/>
  <c r="R70" i="1"/>
  <c r="S70" i="1"/>
  <c r="T70" i="1"/>
  <c r="U70" i="1"/>
  <c r="V70" i="1"/>
  <c r="W70" i="1" s="1"/>
  <c r="N71" i="1"/>
  <c r="O71" i="1"/>
  <c r="P71" i="1"/>
  <c r="Q71" i="1"/>
  <c r="R71" i="1"/>
  <c r="S71" i="1"/>
  <c r="T71" i="1"/>
  <c r="U71" i="1"/>
  <c r="V71" i="1"/>
  <c r="W71" i="1" s="1"/>
  <c r="N72" i="1"/>
  <c r="O72" i="1"/>
  <c r="P72" i="1"/>
  <c r="Q72" i="1"/>
  <c r="R72" i="1"/>
  <c r="S72" i="1"/>
  <c r="T72" i="1"/>
  <c r="U72" i="1"/>
  <c r="V72" i="1"/>
  <c r="W72" i="1" s="1"/>
  <c r="N73" i="1"/>
  <c r="O73" i="1"/>
  <c r="P73" i="1"/>
  <c r="Q73" i="1"/>
  <c r="R73" i="1"/>
  <c r="S73" i="1"/>
  <c r="T73" i="1"/>
  <c r="U73" i="1"/>
  <c r="V73" i="1"/>
  <c r="W73" i="1" s="1"/>
  <c r="N74" i="1"/>
  <c r="O74" i="1"/>
  <c r="P74" i="1"/>
  <c r="Q74" i="1"/>
  <c r="R74" i="1"/>
  <c r="S74" i="1"/>
  <c r="T74" i="1"/>
  <c r="U74" i="1"/>
  <c r="V74" i="1"/>
  <c r="W74" i="1" s="1"/>
  <c r="N75" i="1"/>
  <c r="O75" i="1"/>
  <c r="P75" i="1"/>
  <c r="Q75" i="1"/>
  <c r="R75" i="1"/>
  <c r="S75" i="1"/>
  <c r="T75" i="1"/>
  <c r="U75" i="1"/>
  <c r="V75" i="1"/>
  <c r="W75" i="1" s="1"/>
  <c r="N76" i="1"/>
  <c r="O76" i="1"/>
  <c r="P76" i="1"/>
  <c r="Q76" i="1"/>
  <c r="R76" i="1"/>
  <c r="S76" i="1"/>
  <c r="T76" i="1"/>
  <c r="U76" i="1"/>
  <c r="V76" i="1"/>
  <c r="W76" i="1" s="1"/>
  <c r="N77" i="1"/>
  <c r="O77" i="1"/>
  <c r="P77" i="1"/>
  <c r="Q77" i="1"/>
  <c r="R77" i="1"/>
  <c r="S77" i="1"/>
  <c r="T77" i="1"/>
  <c r="U77" i="1"/>
  <c r="V77" i="1"/>
  <c r="W77" i="1" s="1"/>
  <c r="N78" i="1"/>
  <c r="O78" i="1"/>
  <c r="P78" i="1"/>
  <c r="Q78" i="1"/>
  <c r="R78" i="1"/>
  <c r="S78" i="1"/>
  <c r="T78" i="1"/>
  <c r="U78" i="1"/>
  <c r="V78" i="1"/>
  <c r="W78" i="1" s="1"/>
  <c r="N79" i="1"/>
  <c r="O79" i="1"/>
  <c r="P79" i="1"/>
  <c r="Q79" i="1"/>
  <c r="R79" i="1"/>
  <c r="S79" i="1"/>
  <c r="T79" i="1"/>
  <c r="U79" i="1"/>
  <c r="V79" i="1"/>
  <c r="W79" i="1" s="1"/>
  <c r="N80" i="1"/>
  <c r="O80" i="1"/>
  <c r="P80" i="1"/>
  <c r="Q80" i="1"/>
  <c r="R80" i="1"/>
  <c r="S80" i="1"/>
  <c r="T80" i="1"/>
  <c r="U80" i="1"/>
  <c r="V80" i="1"/>
  <c r="W80" i="1" s="1"/>
  <c r="N81" i="1"/>
  <c r="O81" i="1"/>
  <c r="P81" i="1"/>
  <c r="Q81" i="1"/>
  <c r="R81" i="1"/>
  <c r="S81" i="1"/>
  <c r="T81" i="1"/>
  <c r="U81" i="1"/>
  <c r="V81" i="1"/>
  <c r="W81" i="1" s="1"/>
  <c r="N82" i="1"/>
  <c r="O82" i="1"/>
  <c r="P82" i="1"/>
  <c r="Q82" i="1"/>
  <c r="R82" i="1"/>
  <c r="S82" i="1"/>
  <c r="T82" i="1"/>
  <c r="U82" i="1"/>
  <c r="V82" i="1"/>
  <c r="W82" i="1" s="1"/>
  <c r="N83" i="1"/>
  <c r="O83" i="1"/>
  <c r="P83" i="1"/>
  <c r="Q83" i="1"/>
  <c r="R83" i="1"/>
  <c r="S83" i="1"/>
  <c r="T83" i="1"/>
  <c r="U83" i="1"/>
  <c r="V83" i="1"/>
  <c r="W83" i="1" s="1"/>
  <c r="N84" i="1"/>
  <c r="O84" i="1"/>
  <c r="P84" i="1"/>
  <c r="Q84" i="1"/>
  <c r="R84" i="1"/>
  <c r="S84" i="1"/>
  <c r="T84" i="1"/>
  <c r="U84" i="1"/>
  <c r="V84" i="1"/>
  <c r="W84" i="1" s="1"/>
  <c r="N85" i="1"/>
  <c r="O85" i="1"/>
  <c r="P85" i="1"/>
  <c r="Q85" i="1"/>
  <c r="R85" i="1"/>
  <c r="S85" i="1"/>
  <c r="T85" i="1"/>
  <c r="U85" i="1"/>
  <c r="V85" i="1"/>
  <c r="W85" i="1" s="1"/>
  <c r="N86" i="1"/>
  <c r="O86" i="1"/>
  <c r="P86" i="1"/>
  <c r="Q86" i="1"/>
  <c r="R86" i="1"/>
  <c r="S86" i="1"/>
  <c r="T86" i="1"/>
  <c r="U86" i="1"/>
  <c r="V86" i="1"/>
  <c r="W86" i="1" s="1"/>
  <c r="N87" i="1"/>
  <c r="O87" i="1"/>
  <c r="P87" i="1"/>
  <c r="Q87" i="1"/>
  <c r="R87" i="1"/>
  <c r="S87" i="1"/>
  <c r="T87" i="1"/>
  <c r="U87" i="1"/>
  <c r="V87" i="1"/>
  <c r="W87" i="1" s="1"/>
  <c r="N88" i="1"/>
  <c r="O88" i="1"/>
  <c r="P88" i="1"/>
  <c r="Q88" i="1"/>
  <c r="R88" i="1"/>
  <c r="S88" i="1"/>
  <c r="T88" i="1"/>
  <c r="U88" i="1"/>
  <c r="V88" i="1"/>
  <c r="W88" i="1" s="1"/>
  <c r="N89" i="1"/>
  <c r="O89" i="1"/>
  <c r="P89" i="1"/>
  <c r="Q89" i="1"/>
  <c r="R89" i="1"/>
  <c r="S89" i="1"/>
  <c r="T89" i="1"/>
  <c r="U89" i="1"/>
  <c r="V89" i="1"/>
  <c r="W89" i="1" s="1"/>
  <c r="N90" i="1"/>
  <c r="O90" i="1"/>
  <c r="P90" i="1"/>
  <c r="Q90" i="1"/>
  <c r="R90" i="1"/>
  <c r="S90" i="1"/>
  <c r="T90" i="1"/>
  <c r="U90" i="1"/>
  <c r="V90" i="1"/>
  <c r="W90" i="1" s="1"/>
  <c r="N91" i="1"/>
  <c r="O91" i="1"/>
  <c r="P91" i="1"/>
  <c r="Q91" i="1"/>
  <c r="R91" i="1"/>
  <c r="S91" i="1"/>
  <c r="T91" i="1"/>
  <c r="U91" i="1"/>
  <c r="V91" i="1"/>
  <c r="W91" i="1" s="1"/>
  <c r="N92" i="1"/>
  <c r="O92" i="1"/>
  <c r="P92" i="1"/>
  <c r="Q92" i="1"/>
  <c r="R92" i="1"/>
  <c r="S92" i="1"/>
  <c r="T92" i="1"/>
  <c r="U92" i="1"/>
  <c r="V92" i="1"/>
  <c r="W92" i="1" s="1"/>
  <c r="N93" i="1"/>
  <c r="O93" i="1"/>
  <c r="P93" i="1"/>
  <c r="Q93" i="1"/>
  <c r="R93" i="1"/>
  <c r="S93" i="1"/>
  <c r="T93" i="1"/>
  <c r="U93" i="1"/>
  <c r="V93" i="1"/>
  <c r="W93" i="1" s="1"/>
  <c r="N94" i="1"/>
  <c r="O94" i="1"/>
  <c r="P94" i="1"/>
  <c r="Q94" i="1"/>
  <c r="R94" i="1"/>
  <c r="S94" i="1"/>
  <c r="T94" i="1"/>
  <c r="U94" i="1"/>
  <c r="V94" i="1"/>
  <c r="W94" i="1" s="1"/>
  <c r="N95" i="1"/>
  <c r="O95" i="1"/>
  <c r="P95" i="1"/>
  <c r="Q95" i="1"/>
  <c r="R95" i="1"/>
  <c r="S95" i="1"/>
  <c r="T95" i="1"/>
  <c r="U95" i="1"/>
  <c r="V95" i="1"/>
  <c r="W95" i="1" s="1"/>
  <c r="N96" i="1"/>
  <c r="O96" i="1"/>
  <c r="P96" i="1"/>
  <c r="Q96" i="1"/>
  <c r="R96" i="1"/>
  <c r="S96" i="1"/>
  <c r="T96" i="1"/>
  <c r="U96" i="1"/>
  <c r="V96" i="1"/>
  <c r="W96" i="1" s="1"/>
  <c r="N97" i="1"/>
  <c r="O97" i="1"/>
  <c r="P97" i="1"/>
  <c r="Q97" i="1"/>
  <c r="R97" i="1"/>
  <c r="S97" i="1"/>
  <c r="T97" i="1"/>
  <c r="U97" i="1"/>
  <c r="V97" i="1"/>
  <c r="W97" i="1" s="1"/>
  <c r="N98" i="1"/>
  <c r="O98" i="1"/>
  <c r="P98" i="1"/>
  <c r="Q98" i="1"/>
  <c r="R98" i="1"/>
  <c r="S98" i="1"/>
  <c r="T98" i="1"/>
  <c r="U98" i="1"/>
  <c r="V98" i="1"/>
  <c r="W98" i="1" s="1"/>
  <c r="N99" i="1"/>
  <c r="O99" i="1"/>
  <c r="P99" i="1"/>
  <c r="Q99" i="1"/>
  <c r="R99" i="1"/>
  <c r="S99" i="1"/>
  <c r="T99" i="1"/>
  <c r="U99" i="1"/>
  <c r="V99" i="1"/>
  <c r="W99" i="1" s="1"/>
  <c r="N100" i="1"/>
  <c r="O100" i="1"/>
  <c r="P100" i="1"/>
  <c r="Q100" i="1"/>
  <c r="R100" i="1"/>
  <c r="S100" i="1"/>
  <c r="T100" i="1"/>
  <c r="U100" i="1"/>
  <c r="V100" i="1"/>
  <c r="W100" i="1" s="1"/>
  <c r="N101" i="1"/>
  <c r="O101" i="1"/>
  <c r="P101" i="1"/>
  <c r="Q101" i="1"/>
  <c r="R101" i="1"/>
  <c r="S101" i="1"/>
  <c r="T101" i="1"/>
  <c r="U101" i="1"/>
  <c r="V101" i="1"/>
  <c r="W101" i="1" s="1"/>
  <c r="N102" i="1"/>
  <c r="O102" i="1"/>
  <c r="P102" i="1"/>
  <c r="Q102" i="1"/>
  <c r="R102" i="1"/>
  <c r="S102" i="1"/>
  <c r="T102" i="1"/>
  <c r="U102" i="1"/>
  <c r="V102" i="1"/>
  <c r="W102" i="1" s="1"/>
  <c r="N103" i="1"/>
  <c r="O103" i="1"/>
  <c r="P103" i="1"/>
  <c r="Q103" i="1"/>
  <c r="R103" i="1"/>
  <c r="S103" i="1"/>
  <c r="T103" i="1"/>
  <c r="U103" i="1"/>
  <c r="V103" i="1"/>
  <c r="W103" i="1" s="1"/>
  <c r="N104" i="1"/>
  <c r="O104" i="1"/>
  <c r="P104" i="1"/>
  <c r="Q104" i="1"/>
  <c r="R104" i="1"/>
  <c r="S104" i="1"/>
  <c r="T104" i="1"/>
  <c r="U104" i="1"/>
  <c r="V104" i="1"/>
  <c r="W104" i="1" s="1"/>
  <c r="N105" i="1"/>
  <c r="O105" i="1"/>
  <c r="P105" i="1"/>
  <c r="Q105" i="1"/>
  <c r="R105" i="1"/>
  <c r="S105" i="1"/>
  <c r="T105" i="1"/>
  <c r="U105" i="1"/>
  <c r="V105" i="1"/>
  <c r="W105" i="1" s="1"/>
  <c r="N106" i="1"/>
  <c r="O106" i="1"/>
  <c r="P106" i="1"/>
  <c r="Q106" i="1"/>
  <c r="R106" i="1"/>
  <c r="S106" i="1"/>
  <c r="T106" i="1"/>
  <c r="U106" i="1"/>
  <c r="V106" i="1"/>
  <c r="W106" i="1" s="1"/>
  <c r="N107" i="1"/>
  <c r="O107" i="1"/>
  <c r="P107" i="1"/>
  <c r="Q107" i="1"/>
  <c r="R107" i="1"/>
  <c r="S107" i="1"/>
  <c r="T107" i="1"/>
  <c r="U107" i="1"/>
  <c r="V107" i="1"/>
  <c r="W107" i="1" s="1"/>
  <c r="N108" i="1"/>
  <c r="O108" i="1"/>
  <c r="P108" i="1"/>
  <c r="Q108" i="1"/>
  <c r="R108" i="1"/>
  <c r="S108" i="1"/>
  <c r="T108" i="1"/>
  <c r="U108" i="1"/>
  <c r="V108" i="1"/>
  <c r="W108" i="1" s="1"/>
  <c r="N109" i="1"/>
  <c r="O109" i="1"/>
  <c r="P109" i="1"/>
  <c r="Q109" i="1"/>
  <c r="R109" i="1"/>
  <c r="S109" i="1"/>
  <c r="T109" i="1"/>
  <c r="U109" i="1"/>
  <c r="V109" i="1"/>
  <c r="W109" i="1" s="1"/>
  <c r="N110" i="1"/>
  <c r="O110" i="1"/>
  <c r="P110" i="1"/>
  <c r="Q110" i="1"/>
  <c r="R110" i="1"/>
  <c r="S110" i="1"/>
  <c r="T110" i="1"/>
  <c r="U110" i="1"/>
  <c r="V110" i="1"/>
  <c r="W110" i="1" s="1"/>
  <c r="N111" i="1"/>
  <c r="O111" i="1"/>
  <c r="P111" i="1"/>
  <c r="Q111" i="1"/>
  <c r="R111" i="1"/>
  <c r="S111" i="1"/>
  <c r="T111" i="1"/>
  <c r="U111" i="1"/>
  <c r="V111" i="1"/>
  <c r="W111" i="1" s="1"/>
  <c r="N112" i="1"/>
  <c r="O112" i="1"/>
  <c r="P112" i="1"/>
  <c r="Q112" i="1"/>
  <c r="R112" i="1"/>
  <c r="S112" i="1"/>
  <c r="T112" i="1"/>
  <c r="U112" i="1"/>
  <c r="V112" i="1"/>
  <c r="W112" i="1" s="1"/>
  <c r="N113" i="1"/>
  <c r="O113" i="1"/>
  <c r="P113" i="1"/>
  <c r="Q113" i="1"/>
  <c r="R113" i="1"/>
  <c r="S113" i="1"/>
  <c r="T113" i="1"/>
  <c r="U113" i="1"/>
  <c r="V113" i="1"/>
  <c r="W113" i="1" s="1"/>
  <c r="N114" i="1"/>
  <c r="O114" i="1"/>
  <c r="P114" i="1"/>
  <c r="Q114" i="1"/>
  <c r="R114" i="1"/>
  <c r="S114" i="1"/>
  <c r="T114" i="1"/>
  <c r="U114" i="1"/>
  <c r="V114" i="1"/>
  <c r="W114" i="1" s="1"/>
  <c r="N115" i="1"/>
  <c r="O115" i="1"/>
  <c r="P115" i="1"/>
  <c r="Q115" i="1"/>
  <c r="R115" i="1"/>
  <c r="S115" i="1"/>
  <c r="T115" i="1"/>
  <c r="U115" i="1"/>
  <c r="V115" i="1"/>
  <c r="W115" i="1" s="1"/>
  <c r="N116" i="1"/>
  <c r="O116" i="1"/>
  <c r="P116" i="1"/>
  <c r="Q116" i="1"/>
  <c r="R116" i="1"/>
  <c r="S116" i="1"/>
  <c r="T116" i="1"/>
  <c r="U116" i="1"/>
  <c r="V116" i="1"/>
  <c r="W116" i="1" s="1"/>
  <c r="N117" i="1"/>
  <c r="O117" i="1"/>
  <c r="P117" i="1"/>
  <c r="Q117" i="1"/>
  <c r="R117" i="1"/>
  <c r="S117" i="1"/>
  <c r="T117" i="1"/>
  <c r="U117" i="1"/>
  <c r="V117" i="1"/>
  <c r="W117" i="1" s="1"/>
  <c r="N118" i="1"/>
  <c r="O118" i="1"/>
  <c r="P118" i="1"/>
  <c r="Q118" i="1"/>
  <c r="R118" i="1"/>
  <c r="S118" i="1"/>
  <c r="T118" i="1"/>
  <c r="U118" i="1"/>
  <c r="V118" i="1"/>
  <c r="W118" i="1" s="1"/>
  <c r="N119" i="1"/>
  <c r="O119" i="1"/>
  <c r="P119" i="1"/>
  <c r="Q119" i="1"/>
  <c r="R119" i="1"/>
  <c r="S119" i="1"/>
  <c r="T119" i="1"/>
  <c r="U119" i="1"/>
  <c r="V119" i="1"/>
  <c r="W119" i="1" s="1"/>
  <c r="N120" i="1"/>
  <c r="O120" i="1"/>
  <c r="P120" i="1"/>
  <c r="Q120" i="1"/>
  <c r="R120" i="1"/>
  <c r="S120" i="1"/>
  <c r="T120" i="1"/>
  <c r="U120" i="1"/>
  <c r="V120" i="1"/>
  <c r="W120" i="1" s="1"/>
  <c r="N121" i="1"/>
  <c r="O121" i="1"/>
  <c r="P121" i="1"/>
  <c r="Q121" i="1"/>
  <c r="R121" i="1"/>
  <c r="S121" i="1"/>
  <c r="T121" i="1"/>
  <c r="U121" i="1"/>
  <c r="V121" i="1"/>
  <c r="W121" i="1" s="1"/>
  <c r="N122" i="1"/>
  <c r="O122" i="1"/>
  <c r="P122" i="1"/>
  <c r="Q122" i="1"/>
  <c r="R122" i="1"/>
  <c r="S122" i="1"/>
  <c r="T122" i="1"/>
  <c r="U122" i="1"/>
  <c r="V122" i="1"/>
  <c r="W122" i="1" s="1"/>
  <c r="N123" i="1"/>
  <c r="O123" i="1"/>
  <c r="P123" i="1"/>
  <c r="Q123" i="1"/>
  <c r="R123" i="1"/>
  <c r="S123" i="1"/>
  <c r="T123" i="1"/>
  <c r="U123" i="1"/>
  <c r="V123" i="1"/>
  <c r="W123" i="1" s="1"/>
  <c r="N124" i="1"/>
  <c r="O124" i="1"/>
  <c r="P124" i="1"/>
  <c r="Q124" i="1"/>
  <c r="R124" i="1"/>
  <c r="S124" i="1"/>
  <c r="T124" i="1"/>
  <c r="U124" i="1"/>
  <c r="V124" i="1"/>
  <c r="W124" i="1" s="1"/>
  <c r="N125" i="1"/>
  <c r="O125" i="1"/>
  <c r="P125" i="1"/>
  <c r="Q125" i="1"/>
  <c r="R125" i="1"/>
  <c r="S125" i="1"/>
  <c r="T125" i="1"/>
  <c r="U125" i="1"/>
  <c r="V125" i="1"/>
  <c r="W125" i="1" s="1"/>
  <c r="N126" i="1"/>
  <c r="O126" i="1"/>
  <c r="P126" i="1"/>
  <c r="Q126" i="1"/>
  <c r="R126" i="1"/>
  <c r="S126" i="1"/>
  <c r="T126" i="1"/>
  <c r="U126" i="1"/>
  <c r="V126" i="1"/>
  <c r="W126" i="1" s="1"/>
  <c r="N127" i="1"/>
  <c r="O127" i="1"/>
  <c r="P127" i="1"/>
  <c r="Q127" i="1"/>
  <c r="R127" i="1"/>
  <c r="S127" i="1"/>
  <c r="T127" i="1"/>
  <c r="U127" i="1"/>
  <c r="V127" i="1"/>
  <c r="W127" i="1" s="1"/>
  <c r="N128" i="1"/>
  <c r="O128" i="1"/>
  <c r="P128" i="1"/>
  <c r="Q128" i="1"/>
  <c r="R128" i="1"/>
  <c r="S128" i="1"/>
  <c r="T128" i="1"/>
  <c r="U128" i="1"/>
  <c r="V128" i="1"/>
  <c r="W128" i="1" s="1"/>
  <c r="N129" i="1"/>
  <c r="O129" i="1"/>
  <c r="P129" i="1"/>
  <c r="Q129" i="1"/>
  <c r="R129" i="1"/>
  <c r="S129" i="1"/>
  <c r="T129" i="1"/>
  <c r="U129" i="1"/>
  <c r="V129" i="1"/>
  <c r="W129" i="1" s="1"/>
  <c r="N130" i="1"/>
  <c r="O130" i="1"/>
  <c r="P130" i="1"/>
  <c r="Q130" i="1"/>
  <c r="R130" i="1"/>
  <c r="S130" i="1"/>
  <c r="T130" i="1"/>
  <c r="U130" i="1"/>
  <c r="V130" i="1"/>
  <c r="W130" i="1" s="1"/>
  <c r="N131" i="1"/>
  <c r="O131" i="1"/>
  <c r="P131" i="1"/>
  <c r="Q131" i="1"/>
  <c r="R131" i="1"/>
  <c r="S131" i="1"/>
  <c r="T131" i="1"/>
  <c r="U131" i="1"/>
  <c r="V131" i="1"/>
  <c r="W131" i="1" s="1"/>
  <c r="N132" i="1"/>
  <c r="O132" i="1"/>
  <c r="P132" i="1"/>
  <c r="Q132" i="1"/>
  <c r="R132" i="1"/>
  <c r="S132" i="1"/>
  <c r="T132" i="1"/>
  <c r="U132" i="1"/>
  <c r="V132" i="1"/>
  <c r="W132" i="1" s="1"/>
  <c r="N133" i="1"/>
  <c r="O133" i="1"/>
  <c r="P133" i="1"/>
  <c r="Q133" i="1"/>
  <c r="R133" i="1"/>
  <c r="S133" i="1"/>
  <c r="T133" i="1"/>
  <c r="U133" i="1"/>
  <c r="V133" i="1"/>
  <c r="W133" i="1" s="1"/>
  <c r="N134" i="1"/>
  <c r="O134" i="1"/>
  <c r="P134" i="1"/>
  <c r="Q134" i="1"/>
  <c r="R134" i="1"/>
  <c r="S134" i="1"/>
  <c r="T134" i="1"/>
  <c r="U134" i="1"/>
  <c r="V134" i="1"/>
  <c r="W134" i="1" s="1"/>
  <c r="N135" i="1"/>
  <c r="O135" i="1"/>
  <c r="P135" i="1"/>
  <c r="Q135" i="1"/>
  <c r="R135" i="1"/>
  <c r="S135" i="1"/>
  <c r="T135" i="1"/>
  <c r="U135" i="1"/>
  <c r="V135" i="1"/>
  <c r="W135" i="1" s="1"/>
  <c r="N136" i="1"/>
  <c r="O136" i="1"/>
  <c r="P136" i="1"/>
  <c r="Q136" i="1"/>
  <c r="R136" i="1"/>
  <c r="S136" i="1"/>
  <c r="T136" i="1"/>
  <c r="U136" i="1"/>
  <c r="V136" i="1"/>
  <c r="W136" i="1" s="1"/>
  <c r="N137" i="1"/>
  <c r="O137" i="1"/>
  <c r="P137" i="1"/>
  <c r="Q137" i="1"/>
  <c r="R137" i="1"/>
  <c r="S137" i="1"/>
  <c r="T137" i="1"/>
  <c r="U137" i="1"/>
  <c r="V137" i="1"/>
  <c r="W137" i="1" s="1"/>
  <c r="N138" i="1"/>
  <c r="O138" i="1"/>
  <c r="P138" i="1"/>
  <c r="Q138" i="1"/>
  <c r="R138" i="1"/>
  <c r="S138" i="1"/>
  <c r="T138" i="1"/>
  <c r="U138" i="1"/>
  <c r="V138" i="1"/>
  <c r="W138" i="1" s="1"/>
  <c r="N139" i="1"/>
  <c r="O139" i="1"/>
  <c r="P139" i="1"/>
  <c r="Q139" i="1"/>
  <c r="R139" i="1"/>
  <c r="S139" i="1"/>
  <c r="T139" i="1"/>
  <c r="U139" i="1"/>
  <c r="V139" i="1"/>
  <c r="W139" i="1" s="1"/>
  <c r="N140" i="1"/>
  <c r="O140" i="1"/>
  <c r="P140" i="1"/>
  <c r="Q140" i="1"/>
  <c r="R140" i="1"/>
  <c r="S140" i="1"/>
  <c r="T140" i="1"/>
  <c r="U140" i="1"/>
  <c r="V140" i="1"/>
  <c r="W140" i="1" s="1"/>
  <c r="N141" i="1"/>
  <c r="O141" i="1"/>
  <c r="P141" i="1"/>
  <c r="Q141" i="1"/>
  <c r="R141" i="1"/>
  <c r="S141" i="1"/>
  <c r="T141" i="1"/>
  <c r="U141" i="1"/>
  <c r="V141" i="1"/>
  <c r="W141" i="1" s="1"/>
  <c r="N142" i="1"/>
  <c r="O142" i="1"/>
  <c r="P142" i="1"/>
  <c r="Q142" i="1"/>
  <c r="R142" i="1"/>
  <c r="S142" i="1"/>
  <c r="T142" i="1"/>
  <c r="U142" i="1"/>
  <c r="V142" i="1"/>
  <c r="W142" i="1" s="1"/>
  <c r="N143" i="1"/>
  <c r="O143" i="1"/>
  <c r="P143" i="1"/>
  <c r="Q143" i="1"/>
  <c r="R143" i="1"/>
  <c r="S143" i="1"/>
  <c r="T143" i="1"/>
  <c r="U143" i="1"/>
  <c r="V143" i="1"/>
  <c r="W143" i="1" s="1"/>
  <c r="N144" i="1"/>
  <c r="O144" i="1"/>
  <c r="P144" i="1"/>
  <c r="Q144" i="1"/>
  <c r="R144" i="1"/>
  <c r="S144" i="1"/>
  <c r="T144" i="1"/>
  <c r="U144" i="1"/>
  <c r="V144" i="1"/>
  <c r="W144" i="1" s="1"/>
  <c r="N145" i="1"/>
  <c r="O145" i="1"/>
  <c r="P145" i="1"/>
  <c r="Q145" i="1"/>
  <c r="R145" i="1"/>
  <c r="S145" i="1"/>
  <c r="T145" i="1"/>
  <c r="U145" i="1"/>
  <c r="V145" i="1"/>
  <c r="W145" i="1" s="1"/>
  <c r="N146" i="1"/>
  <c r="O146" i="1"/>
  <c r="P146" i="1"/>
  <c r="Q146" i="1"/>
  <c r="R146" i="1"/>
  <c r="S146" i="1"/>
  <c r="T146" i="1"/>
  <c r="U146" i="1"/>
  <c r="V146" i="1"/>
  <c r="W146" i="1" s="1"/>
  <c r="N147" i="1"/>
  <c r="O147" i="1"/>
  <c r="P147" i="1"/>
  <c r="Q147" i="1"/>
  <c r="R147" i="1"/>
  <c r="S147" i="1"/>
  <c r="T147" i="1"/>
  <c r="U147" i="1"/>
  <c r="V147" i="1"/>
  <c r="W147" i="1" s="1"/>
  <c r="N148" i="1"/>
  <c r="O148" i="1"/>
  <c r="P148" i="1"/>
  <c r="Q148" i="1"/>
  <c r="R148" i="1"/>
  <c r="S148" i="1"/>
  <c r="T148" i="1"/>
  <c r="U148" i="1"/>
  <c r="V148" i="1"/>
  <c r="W148" i="1" s="1"/>
  <c r="N149" i="1"/>
  <c r="O149" i="1"/>
  <c r="P149" i="1"/>
  <c r="Q149" i="1"/>
  <c r="R149" i="1"/>
  <c r="S149" i="1"/>
  <c r="T149" i="1"/>
  <c r="U149" i="1"/>
  <c r="V149" i="1"/>
  <c r="W149" i="1" s="1"/>
  <c r="N150" i="1"/>
  <c r="O150" i="1"/>
  <c r="P150" i="1"/>
  <c r="Q150" i="1"/>
  <c r="R150" i="1"/>
  <c r="S150" i="1"/>
  <c r="T150" i="1"/>
  <c r="U150" i="1"/>
  <c r="V150" i="1"/>
  <c r="W150" i="1" s="1"/>
  <c r="N151" i="1"/>
  <c r="O151" i="1"/>
  <c r="P151" i="1"/>
  <c r="Q151" i="1"/>
  <c r="R151" i="1"/>
  <c r="S151" i="1"/>
  <c r="T151" i="1"/>
  <c r="U151" i="1"/>
  <c r="V151" i="1"/>
  <c r="W151" i="1" s="1"/>
  <c r="N152" i="1"/>
  <c r="O152" i="1"/>
  <c r="P152" i="1"/>
  <c r="Q152" i="1"/>
  <c r="R152" i="1"/>
  <c r="S152" i="1"/>
  <c r="T152" i="1"/>
  <c r="U152" i="1"/>
  <c r="V152" i="1"/>
  <c r="W152" i="1" s="1"/>
  <c r="N153" i="1"/>
  <c r="O153" i="1"/>
  <c r="P153" i="1"/>
  <c r="Q153" i="1"/>
  <c r="R153" i="1"/>
  <c r="S153" i="1"/>
  <c r="T153" i="1"/>
  <c r="U153" i="1"/>
  <c r="V153" i="1"/>
  <c r="W153" i="1" s="1"/>
  <c r="N154" i="1"/>
  <c r="O154" i="1"/>
  <c r="P154" i="1"/>
  <c r="Q154" i="1"/>
  <c r="R154" i="1"/>
  <c r="S154" i="1"/>
  <c r="T154" i="1"/>
  <c r="U154" i="1"/>
  <c r="V154" i="1"/>
  <c r="W154" i="1" s="1"/>
  <c r="N155" i="1"/>
  <c r="O155" i="1"/>
  <c r="P155" i="1"/>
  <c r="Q155" i="1"/>
  <c r="R155" i="1"/>
  <c r="S155" i="1"/>
  <c r="T155" i="1"/>
  <c r="U155" i="1"/>
  <c r="V155" i="1"/>
  <c r="W155" i="1" s="1"/>
  <c r="N156" i="1"/>
  <c r="O156" i="1"/>
  <c r="P156" i="1"/>
  <c r="Q156" i="1"/>
  <c r="R156" i="1"/>
  <c r="S156" i="1"/>
  <c r="T156" i="1"/>
  <c r="U156" i="1"/>
  <c r="V156" i="1"/>
  <c r="W156" i="1" s="1"/>
  <c r="N157" i="1"/>
  <c r="O157" i="1"/>
  <c r="P157" i="1"/>
  <c r="Q157" i="1"/>
  <c r="R157" i="1"/>
  <c r="S157" i="1"/>
  <c r="T157" i="1"/>
  <c r="U157" i="1"/>
  <c r="V157" i="1"/>
  <c r="W157" i="1" s="1"/>
  <c r="N158" i="1"/>
  <c r="O158" i="1"/>
  <c r="P158" i="1"/>
  <c r="Q158" i="1"/>
  <c r="R158" i="1"/>
  <c r="S158" i="1"/>
  <c r="T158" i="1"/>
  <c r="U158" i="1"/>
  <c r="V158" i="1"/>
  <c r="W158" i="1" s="1"/>
  <c r="N159" i="1"/>
  <c r="O159" i="1"/>
  <c r="P159" i="1"/>
  <c r="Q159" i="1"/>
  <c r="R159" i="1"/>
  <c r="S159" i="1"/>
  <c r="T159" i="1"/>
  <c r="U159" i="1"/>
  <c r="V159" i="1"/>
  <c r="W159" i="1" s="1"/>
  <c r="N160" i="1"/>
  <c r="O160" i="1"/>
  <c r="P160" i="1"/>
  <c r="Q160" i="1"/>
  <c r="R160" i="1"/>
  <c r="S160" i="1"/>
  <c r="T160" i="1"/>
  <c r="U160" i="1"/>
  <c r="V160" i="1"/>
  <c r="W160" i="1" s="1"/>
  <c r="N161" i="1"/>
  <c r="O161" i="1"/>
  <c r="P161" i="1"/>
  <c r="Q161" i="1"/>
  <c r="R161" i="1"/>
  <c r="S161" i="1"/>
  <c r="T161" i="1"/>
  <c r="U161" i="1"/>
  <c r="V161" i="1"/>
  <c r="W161" i="1" s="1"/>
  <c r="N162" i="1"/>
  <c r="O162" i="1"/>
  <c r="P162" i="1"/>
  <c r="Q162" i="1"/>
  <c r="R162" i="1"/>
  <c r="S162" i="1"/>
  <c r="T162" i="1"/>
  <c r="U162" i="1"/>
  <c r="V162" i="1"/>
  <c r="W162" i="1" s="1"/>
  <c r="N163" i="1"/>
  <c r="O163" i="1"/>
  <c r="P163" i="1"/>
  <c r="Q163" i="1"/>
  <c r="R163" i="1"/>
  <c r="S163" i="1"/>
  <c r="T163" i="1"/>
  <c r="U163" i="1"/>
  <c r="V163" i="1"/>
  <c r="W163" i="1" s="1"/>
  <c r="N164" i="1"/>
  <c r="O164" i="1"/>
  <c r="P164" i="1"/>
  <c r="Q164" i="1"/>
  <c r="R164" i="1"/>
  <c r="S164" i="1"/>
  <c r="T164" i="1"/>
  <c r="U164" i="1"/>
  <c r="V164" i="1"/>
  <c r="W164" i="1" s="1"/>
  <c r="N165" i="1"/>
  <c r="O165" i="1"/>
  <c r="P165" i="1"/>
  <c r="Q165" i="1"/>
  <c r="R165" i="1"/>
  <c r="S165" i="1"/>
  <c r="T165" i="1"/>
  <c r="U165" i="1"/>
  <c r="V165" i="1"/>
  <c r="W165" i="1" s="1"/>
  <c r="N166" i="1"/>
  <c r="O166" i="1"/>
  <c r="P166" i="1"/>
  <c r="Q166" i="1"/>
  <c r="R166" i="1"/>
  <c r="S166" i="1"/>
  <c r="T166" i="1"/>
  <c r="U166" i="1"/>
  <c r="V166" i="1"/>
  <c r="W166" i="1" s="1"/>
  <c r="N167" i="1"/>
  <c r="O167" i="1"/>
  <c r="P167" i="1"/>
  <c r="Q167" i="1"/>
  <c r="R167" i="1"/>
  <c r="S167" i="1"/>
  <c r="T167" i="1"/>
  <c r="U167" i="1"/>
  <c r="V167" i="1"/>
  <c r="W167" i="1" s="1"/>
  <c r="N168" i="1"/>
  <c r="O168" i="1"/>
  <c r="P168" i="1"/>
  <c r="Q168" i="1"/>
  <c r="R168" i="1"/>
  <c r="S168" i="1"/>
  <c r="T168" i="1"/>
  <c r="U168" i="1"/>
  <c r="V168" i="1"/>
  <c r="W168" i="1" s="1"/>
  <c r="N169" i="1"/>
  <c r="O169" i="1"/>
  <c r="P169" i="1"/>
  <c r="Q169" i="1"/>
  <c r="R169" i="1"/>
  <c r="S169" i="1"/>
  <c r="T169" i="1"/>
  <c r="U169" i="1"/>
  <c r="V169" i="1"/>
  <c r="W169" i="1" s="1"/>
  <c r="N170" i="1"/>
  <c r="O170" i="1"/>
  <c r="P170" i="1"/>
  <c r="Q170" i="1"/>
  <c r="R170" i="1"/>
  <c r="S170" i="1"/>
  <c r="T170" i="1"/>
  <c r="U170" i="1"/>
  <c r="V170" i="1"/>
  <c r="W170" i="1" s="1"/>
  <c r="N171" i="1"/>
  <c r="O171" i="1"/>
  <c r="P171" i="1"/>
  <c r="Q171" i="1"/>
  <c r="R171" i="1"/>
  <c r="S171" i="1"/>
  <c r="T171" i="1"/>
  <c r="U171" i="1"/>
  <c r="V171" i="1"/>
  <c r="W171" i="1" s="1"/>
  <c r="N172" i="1"/>
  <c r="O172" i="1"/>
  <c r="P172" i="1"/>
  <c r="Q172" i="1"/>
  <c r="R172" i="1"/>
  <c r="S172" i="1"/>
  <c r="T172" i="1"/>
  <c r="U172" i="1"/>
  <c r="V172" i="1"/>
  <c r="W172" i="1" s="1"/>
  <c r="N173" i="1"/>
  <c r="O173" i="1"/>
  <c r="P173" i="1"/>
  <c r="Q173" i="1"/>
  <c r="R173" i="1"/>
  <c r="S173" i="1"/>
  <c r="T173" i="1"/>
  <c r="U173" i="1"/>
  <c r="V173" i="1"/>
  <c r="W173" i="1" s="1"/>
  <c r="N174" i="1"/>
  <c r="O174" i="1"/>
  <c r="P174" i="1"/>
  <c r="Q174" i="1"/>
  <c r="R174" i="1"/>
  <c r="S174" i="1"/>
  <c r="T174" i="1"/>
  <c r="U174" i="1"/>
  <c r="V174" i="1"/>
  <c r="W174" i="1" s="1"/>
  <c r="N175" i="1"/>
  <c r="O175" i="1"/>
  <c r="P175" i="1"/>
  <c r="Q175" i="1"/>
  <c r="R175" i="1"/>
  <c r="S175" i="1"/>
  <c r="T175" i="1"/>
  <c r="U175" i="1"/>
  <c r="V175" i="1"/>
  <c r="W175" i="1" s="1"/>
  <c r="N176" i="1"/>
  <c r="O176" i="1"/>
  <c r="P176" i="1"/>
  <c r="Q176" i="1"/>
  <c r="R176" i="1"/>
  <c r="S176" i="1"/>
  <c r="T176" i="1"/>
  <c r="U176" i="1"/>
  <c r="V176" i="1"/>
  <c r="W176" i="1" s="1"/>
  <c r="N177" i="1"/>
  <c r="O177" i="1"/>
  <c r="P177" i="1"/>
  <c r="Q177" i="1"/>
  <c r="R177" i="1"/>
  <c r="S177" i="1"/>
  <c r="T177" i="1"/>
  <c r="U177" i="1"/>
  <c r="V177" i="1"/>
  <c r="W177" i="1" s="1"/>
  <c r="N178" i="1"/>
  <c r="O178" i="1"/>
  <c r="P178" i="1"/>
  <c r="Q178" i="1"/>
  <c r="R178" i="1"/>
  <c r="S178" i="1"/>
  <c r="T178" i="1"/>
  <c r="U178" i="1"/>
  <c r="V178" i="1"/>
  <c r="W178" i="1" s="1"/>
  <c r="N179" i="1"/>
  <c r="O179" i="1"/>
  <c r="P179" i="1"/>
  <c r="Q179" i="1"/>
  <c r="R179" i="1"/>
  <c r="S179" i="1"/>
  <c r="T179" i="1"/>
  <c r="U179" i="1"/>
  <c r="V179" i="1"/>
  <c r="W179" i="1" s="1"/>
  <c r="N180" i="1"/>
  <c r="O180" i="1"/>
  <c r="P180" i="1"/>
  <c r="Q180" i="1"/>
  <c r="R180" i="1"/>
  <c r="S180" i="1"/>
  <c r="T180" i="1"/>
  <c r="U180" i="1"/>
  <c r="V180" i="1"/>
  <c r="W180" i="1" s="1"/>
  <c r="N181" i="1"/>
  <c r="O181" i="1"/>
  <c r="P181" i="1"/>
  <c r="Q181" i="1"/>
  <c r="R181" i="1"/>
  <c r="S181" i="1"/>
  <c r="T181" i="1"/>
  <c r="U181" i="1"/>
  <c r="V181" i="1"/>
  <c r="W181" i="1" s="1"/>
  <c r="N182" i="1"/>
  <c r="O182" i="1"/>
  <c r="P182" i="1"/>
  <c r="Q182" i="1"/>
  <c r="R182" i="1"/>
  <c r="S182" i="1"/>
  <c r="T182" i="1"/>
  <c r="U182" i="1"/>
  <c r="V182" i="1"/>
  <c r="W182" i="1" s="1"/>
  <c r="N183" i="1"/>
  <c r="O183" i="1"/>
  <c r="P183" i="1"/>
  <c r="Q183" i="1"/>
  <c r="R183" i="1"/>
  <c r="S183" i="1"/>
  <c r="T183" i="1"/>
  <c r="U183" i="1"/>
  <c r="V183" i="1"/>
  <c r="W183" i="1" s="1"/>
  <c r="N184" i="1"/>
  <c r="O184" i="1"/>
  <c r="P184" i="1"/>
  <c r="Q184" i="1"/>
  <c r="R184" i="1"/>
  <c r="S184" i="1"/>
  <c r="T184" i="1"/>
  <c r="U184" i="1"/>
  <c r="V184" i="1"/>
  <c r="W184" i="1" s="1"/>
  <c r="N185" i="1"/>
  <c r="O185" i="1"/>
  <c r="P185" i="1"/>
  <c r="Q185" i="1"/>
  <c r="R185" i="1"/>
  <c r="S185" i="1"/>
  <c r="T185" i="1"/>
  <c r="U185" i="1"/>
  <c r="V185" i="1"/>
  <c r="W185" i="1" s="1"/>
  <c r="N186" i="1"/>
  <c r="O186" i="1"/>
  <c r="P186" i="1"/>
  <c r="Q186" i="1"/>
  <c r="R186" i="1"/>
  <c r="S186" i="1"/>
  <c r="T186" i="1"/>
  <c r="U186" i="1"/>
  <c r="V186" i="1"/>
  <c r="W186" i="1" s="1"/>
  <c r="N187" i="1"/>
  <c r="O187" i="1"/>
  <c r="P187" i="1"/>
  <c r="Q187" i="1"/>
  <c r="R187" i="1"/>
  <c r="S187" i="1"/>
  <c r="T187" i="1"/>
  <c r="U187" i="1"/>
  <c r="V187" i="1"/>
  <c r="W187" i="1" s="1"/>
  <c r="N188" i="1"/>
  <c r="O188" i="1"/>
  <c r="P188" i="1"/>
  <c r="Q188" i="1"/>
  <c r="R188" i="1"/>
  <c r="S188" i="1"/>
  <c r="T188" i="1"/>
  <c r="U188" i="1"/>
  <c r="V188" i="1"/>
  <c r="W188" i="1" s="1"/>
  <c r="N189" i="1"/>
  <c r="O189" i="1"/>
  <c r="P189" i="1"/>
  <c r="Q189" i="1"/>
  <c r="R189" i="1"/>
  <c r="S189" i="1"/>
  <c r="T189" i="1"/>
  <c r="U189" i="1"/>
  <c r="V189" i="1"/>
  <c r="W189" i="1" s="1"/>
  <c r="N190" i="1"/>
  <c r="O190" i="1"/>
  <c r="P190" i="1"/>
  <c r="Q190" i="1"/>
  <c r="R190" i="1"/>
  <c r="S190" i="1"/>
  <c r="T190" i="1"/>
  <c r="U190" i="1"/>
  <c r="V190" i="1"/>
  <c r="W190" i="1" s="1"/>
  <c r="N191" i="1"/>
  <c r="O191" i="1"/>
  <c r="P191" i="1"/>
  <c r="Q191" i="1"/>
  <c r="R191" i="1"/>
  <c r="S191" i="1"/>
  <c r="T191" i="1"/>
  <c r="U191" i="1"/>
  <c r="V191" i="1"/>
  <c r="W191" i="1" s="1"/>
  <c r="N192" i="1"/>
  <c r="O192" i="1"/>
  <c r="P192" i="1"/>
  <c r="Q192" i="1"/>
  <c r="R192" i="1"/>
  <c r="S192" i="1"/>
  <c r="T192" i="1"/>
  <c r="U192" i="1"/>
  <c r="V192" i="1"/>
  <c r="W192" i="1" s="1"/>
  <c r="N193" i="1"/>
  <c r="O193" i="1"/>
  <c r="P193" i="1"/>
  <c r="Q193" i="1"/>
  <c r="R193" i="1"/>
  <c r="S193" i="1"/>
  <c r="T193" i="1"/>
  <c r="U193" i="1"/>
  <c r="V193" i="1"/>
  <c r="W193" i="1" s="1"/>
  <c r="N194" i="1"/>
  <c r="O194" i="1"/>
  <c r="P194" i="1"/>
  <c r="Q194" i="1"/>
  <c r="R194" i="1"/>
  <c r="S194" i="1"/>
  <c r="T194" i="1"/>
  <c r="U194" i="1"/>
  <c r="V194" i="1"/>
  <c r="W194" i="1" s="1"/>
  <c r="N195" i="1"/>
  <c r="O195" i="1"/>
  <c r="P195" i="1"/>
  <c r="Q195" i="1"/>
  <c r="R195" i="1"/>
  <c r="S195" i="1"/>
  <c r="T195" i="1"/>
  <c r="U195" i="1"/>
  <c r="V195" i="1"/>
  <c r="W195" i="1" s="1"/>
  <c r="N196" i="1"/>
  <c r="O196" i="1"/>
  <c r="P196" i="1"/>
  <c r="Q196" i="1"/>
  <c r="R196" i="1"/>
  <c r="S196" i="1"/>
  <c r="T196" i="1"/>
  <c r="U196" i="1"/>
  <c r="V196" i="1"/>
  <c r="W196" i="1" s="1"/>
  <c r="N197" i="1"/>
  <c r="O197" i="1"/>
  <c r="P197" i="1"/>
  <c r="Q197" i="1"/>
  <c r="R197" i="1"/>
  <c r="S197" i="1"/>
  <c r="T197" i="1"/>
  <c r="U197" i="1"/>
  <c r="V197" i="1"/>
  <c r="W197" i="1" s="1"/>
  <c r="N198" i="1"/>
  <c r="O198" i="1"/>
  <c r="P198" i="1"/>
  <c r="Q198" i="1"/>
  <c r="R198" i="1"/>
  <c r="S198" i="1"/>
  <c r="T198" i="1"/>
  <c r="U198" i="1"/>
  <c r="V198" i="1"/>
  <c r="W198" i="1" s="1"/>
  <c r="N199" i="1"/>
  <c r="O199" i="1"/>
  <c r="P199" i="1"/>
  <c r="Q199" i="1"/>
  <c r="R199" i="1"/>
  <c r="S199" i="1"/>
  <c r="T199" i="1"/>
  <c r="U199" i="1"/>
  <c r="V199" i="1"/>
  <c r="W199" i="1" s="1"/>
  <c r="N200" i="1"/>
  <c r="O200" i="1"/>
  <c r="P200" i="1"/>
  <c r="Q200" i="1"/>
  <c r="R200" i="1"/>
  <c r="S200" i="1"/>
  <c r="T200" i="1"/>
  <c r="U200" i="1"/>
  <c r="V200" i="1"/>
  <c r="W200" i="1" s="1"/>
  <c r="N201" i="1"/>
  <c r="O201" i="1"/>
  <c r="P201" i="1"/>
  <c r="Q201" i="1"/>
  <c r="R201" i="1"/>
  <c r="S201" i="1"/>
  <c r="T201" i="1"/>
  <c r="U201" i="1"/>
  <c r="V201" i="1"/>
  <c r="W201" i="1" s="1"/>
  <c r="N202" i="1"/>
  <c r="O202" i="1"/>
  <c r="P202" i="1"/>
  <c r="Q202" i="1"/>
  <c r="R202" i="1"/>
  <c r="S202" i="1"/>
  <c r="T202" i="1"/>
  <c r="U202" i="1"/>
  <c r="V202" i="1"/>
  <c r="W202" i="1" s="1"/>
  <c r="N203" i="1"/>
  <c r="O203" i="1"/>
  <c r="P203" i="1"/>
  <c r="Q203" i="1"/>
  <c r="R203" i="1"/>
  <c r="S203" i="1"/>
  <c r="T203" i="1"/>
  <c r="U203" i="1"/>
  <c r="V203" i="1"/>
  <c r="W203" i="1" s="1"/>
  <c r="N204" i="1"/>
  <c r="O204" i="1"/>
  <c r="P204" i="1"/>
  <c r="Q204" i="1"/>
  <c r="R204" i="1"/>
  <c r="S204" i="1"/>
  <c r="T204" i="1"/>
  <c r="U204" i="1"/>
  <c r="V204" i="1"/>
  <c r="W204" i="1" s="1"/>
  <c r="N205" i="1"/>
  <c r="O205" i="1"/>
  <c r="P205" i="1"/>
  <c r="Q205" i="1"/>
  <c r="R205" i="1"/>
  <c r="S205" i="1"/>
  <c r="T205" i="1"/>
  <c r="U205" i="1"/>
  <c r="V205" i="1"/>
  <c r="W205" i="1" s="1"/>
  <c r="N206" i="1"/>
  <c r="O206" i="1"/>
  <c r="P206" i="1"/>
  <c r="Q206" i="1"/>
  <c r="R206" i="1"/>
  <c r="S206" i="1"/>
  <c r="T206" i="1"/>
  <c r="U206" i="1"/>
  <c r="V206" i="1"/>
  <c r="W206" i="1" s="1"/>
  <c r="N207" i="1"/>
  <c r="O207" i="1"/>
  <c r="P207" i="1"/>
  <c r="Q207" i="1"/>
  <c r="R207" i="1"/>
  <c r="S207" i="1"/>
  <c r="T207" i="1"/>
  <c r="U207" i="1"/>
  <c r="V207" i="1"/>
  <c r="W207" i="1" s="1"/>
  <c r="N208" i="1"/>
  <c r="O208" i="1"/>
  <c r="P208" i="1"/>
  <c r="Q208" i="1"/>
  <c r="R208" i="1"/>
  <c r="S208" i="1"/>
  <c r="T208" i="1"/>
  <c r="U208" i="1"/>
  <c r="V208" i="1"/>
  <c r="W208" i="1" s="1"/>
  <c r="N209" i="1"/>
  <c r="O209" i="1"/>
  <c r="P209" i="1"/>
  <c r="Q209" i="1"/>
  <c r="R209" i="1"/>
  <c r="S209" i="1"/>
  <c r="T209" i="1"/>
  <c r="U209" i="1"/>
  <c r="V209" i="1"/>
  <c r="W209" i="1" s="1"/>
  <c r="N210" i="1"/>
  <c r="O210" i="1"/>
  <c r="P210" i="1"/>
  <c r="Q210" i="1"/>
  <c r="R210" i="1"/>
  <c r="S210" i="1"/>
  <c r="T210" i="1"/>
  <c r="U210" i="1"/>
  <c r="V210" i="1"/>
  <c r="W210" i="1" s="1"/>
  <c r="N211" i="1"/>
  <c r="O211" i="1"/>
  <c r="P211" i="1"/>
  <c r="Q211" i="1"/>
  <c r="R211" i="1"/>
  <c r="S211" i="1"/>
  <c r="T211" i="1"/>
  <c r="U211" i="1"/>
  <c r="V211" i="1"/>
  <c r="W211" i="1" s="1"/>
  <c r="N212" i="1"/>
  <c r="O212" i="1"/>
  <c r="P212" i="1"/>
  <c r="Q212" i="1"/>
  <c r="R212" i="1"/>
  <c r="S212" i="1"/>
  <c r="T212" i="1"/>
  <c r="U212" i="1"/>
  <c r="V212" i="1"/>
  <c r="W212" i="1" s="1"/>
  <c r="N213" i="1"/>
  <c r="O213" i="1"/>
  <c r="P213" i="1"/>
  <c r="Q213" i="1"/>
  <c r="R213" i="1"/>
  <c r="S213" i="1"/>
  <c r="T213" i="1"/>
  <c r="U213" i="1"/>
  <c r="V213" i="1"/>
  <c r="W213" i="1" s="1"/>
  <c r="N214" i="1"/>
  <c r="O214" i="1"/>
  <c r="P214" i="1"/>
  <c r="Q214" i="1"/>
  <c r="R214" i="1"/>
  <c r="S214" i="1"/>
  <c r="T214" i="1"/>
  <c r="U214" i="1"/>
  <c r="V214" i="1"/>
  <c r="W214" i="1" s="1"/>
  <c r="N215" i="1"/>
  <c r="O215" i="1"/>
  <c r="P215" i="1"/>
  <c r="Q215" i="1"/>
  <c r="R215" i="1"/>
  <c r="S215" i="1"/>
  <c r="T215" i="1"/>
  <c r="U215" i="1"/>
  <c r="V215" i="1"/>
  <c r="W215" i="1" s="1"/>
  <c r="N216" i="1"/>
  <c r="O216" i="1"/>
  <c r="P216" i="1"/>
  <c r="Q216" i="1"/>
  <c r="R216" i="1"/>
  <c r="S216" i="1"/>
  <c r="T216" i="1"/>
  <c r="U216" i="1"/>
  <c r="V216" i="1"/>
  <c r="W216" i="1" s="1"/>
  <c r="N217" i="1"/>
  <c r="O217" i="1"/>
  <c r="P217" i="1"/>
  <c r="Q217" i="1"/>
  <c r="R217" i="1"/>
  <c r="S217" i="1"/>
  <c r="T217" i="1"/>
  <c r="U217" i="1"/>
  <c r="V217" i="1"/>
  <c r="W217" i="1" s="1"/>
  <c r="N218" i="1"/>
  <c r="O218" i="1"/>
  <c r="P218" i="1"/>
  <c r="Q218" i="1"/>
  <c r="R218" i="1"/>
  <c r="S218" i="1"/>
  <c r="T218" i="1"/>
  <c r="U218" i="1"/>
  <c r="V218" i="1"/>
  <c r="W218" i="1" s="1"/>
  <c r="N219" i="1"/>
  <c r="O219" i="1"/>
  <c r="P219" i="1"/>
  <c r="Q219" i="1"/>
  <c r="R219" i="1"/>
  <c r="S219" i="1"/>
  <c r="T219" i="1"/>
  <c r="U219" i="1"/>
  <c r="V219" i="1"/>
  <c r="W219" i="1" s="1"/>
  <c r="N220" i="1"/>
  <c r="O220" i="1"/>
  <c r="P220" i="1"/>
  <c r="Q220" i="1"/>
  <c r="R220" i="1"/>
  <c r="S220" i="1"/>
  <c r="T220" i="1"/>
  <c r="U220" i="1"/>
  <c r="V220" i="1"/>
  <c r="W220" i="1" s="1"/>
  <c r="N221" i="1"/>
  <c r="O221" i="1"/>
  <c r="P221" i="1"/>
  <c r="Q221" i="1"/>
  <c r="R221" i="1"/>
  <c r="S221" i="1"/>
  <c r="T221" i="1"/>
  <c r="U221" i="1"/>
  <c r="V221" i="1"/>
  <c r="W221" i="1" s="1"/>
  <c r="N222" i="1"/>
  <c r="O222" i="1"/>
  <c r="P222" i="1"/>
  <c r="Q222" i="1"/>
  <c r="R222" i="1"/>
  <c r="S222" i="1"/>
  <c r="T222" i="1"/>
  <c r="U222" i="1"/>
  <c r="V222" i="1"/>
  <c r="W222" i="1" s="1"/>
  <c r="N223" i="1"/>
  <c r="O223" i="1"/>
  <c r="P223" i="1"/>
  <c r="Q223" i="1"/>
  <c r="R223" i="1"/>
  <c r="S223" i="1"/>
  <c r="T223" i="1"/>
  <c r="U223" i="1"/>
  <c r="V223" i="1"/>
  <c r="W223" i="1" s="1"/>
  <c r="N224" i="1"/>
  <c r="O224" i="1"/>
  <c r="P224" i="1"/>
  <c r="Q224" i="1"/>
  <c r="R224" i="1"/>
  <c r="S224" i="1"/>
  <c r="T224" i="1"/>
  <c r="U224" i="1"/>
  <c r="V224" i="1"/>
  <c r="W224" i="1" s="1"/>
  <c r="N225" i="1"/>
  <c r="O225" i="1"/>
  <c r="P225" i="1"/>
  <c r="Q225" i="1"/>
  <c r="R225" i="1"/>
  <c r="S225" i="1"/>
  <c r="T225" i="1"/>
  <c r="U225" i="1"/>
  <c r="V225" i="1"/>
  <c r="W225" i="1" s="1"/>
  <c r="N226" i="1"/>
  <c r="O226" i="1"/>
  <c r="P226" i="1"/>
  <c r="Q226" i="1"/>
  <c r="R226" i="1"/>
  <c r="S226" i="1"/>
  <c r="T226" i="1"/>
  <c r="U226" i="1"/>
  <c r="V226" i="1"/>
  <c r="W226" i="1" s="1"/>
  <c r="N227" i="1"/>
  <c r="O227" i="1"/>
  <c r="P227" i="1"/>
  <c r="Q227" i="1"/>
  <c r="R227" i="1"/>
  <c r="S227" i="1"/>
  <c r="T227" i="1"/>
  <c r="U227" i="1"/>
  <c r="V227" i="1"/>
  <c r="W227" i="1" s="1"/>
  <c r="N228" i="1"/>
  <c r="O228" i="1"/>
  <c r="P228" i="1"/>
  <c r="Q228" i="1"/>
  <c r="R228" i="1"/>
  <c r="S228" i="1"/>
  <c r="T228" i="1"/>
  <c r="U228" i="1"/>
  <c r="V228" i="1"/>
  <c r="W228" i="1" s="1"/>
  <c r="N229" i="1"/>
  <c r="O229" i="1"/>
  <c r="P229" i="1"/>
  <c r="Q229" i="1"/>
  <c r="R229" i="1"/>
  <c r="S229" i="1"/>
  <c r="T229" i="1"/>
  <c r="U229" i="1"/>
  <c r="V229" i="1"/>
  <c r="W229" i="1" s="1"/>
  <c r="N230" i="1"/>
  <c r="O230" i="1"/>
  <c r="P230" i="1"/>
  <c r="Q230" i="1"/>
  <c r="R230" i="1"/>
  <c r="S230" i="1"/>
  <c r="T230" i="1"/>
  <c r="U230" i="1"/>
  <c r="V230" i="1"/>
  <c r="W230" i="1" s="1"/>
  <c r="N231" i="1"/>
  <c r="O231" i="1"/>
  <c r="P231" i="1"/>
  <c r="Q231" i="1"/>
  <c r="R231" i="1"/>
  <c r="S231" i="1"/>
  <c r="T231" i="1"/>
  <c r="U231" i="1"/>
  <c r="V231" i="1"/>
  <c r="W231" i="1" s="1"/>
  <c r="N232" i="1"/>
  <c r="O232" i="1"/>
  <c r="P232" i="1"/>
  <c r="Q232" i="1"/>
  <c r="R232" i="1"/>
  <c r="S232" i="1"/>
  <c r="T232" i="1"/>
  <c r="U232" i="1"/>
  <c r="V232" i="1"/>
  <c r="W232" i="1" s="1"/>
  <c r="N233" i="1"/>
  <c r="O233" i="1"/>
  <c r="P233" i="1"/>
  <c r="Q233" i="1"/>
  <c r="R233" i="1"/>
  <c r="S233" i="1"/>
  <c r="T233" i="1"/>
  <c r="U233" i="1"/>
  <c r="V233" i="1"/>
  <c r="W233" i="1" s="1"/>
  <c r="N234" i="1"/>
  <c r="O234" i="1"/>
  <c r="P234" i="1"/>
  <c r="Q234" i="1"/>
  <c r="R234" i="1"/>
  <c r="S234" i="1"/>
  <c r="T234" i="1"/>
  <c r="U234" i="1"/>
  <c r="V234" i="1"/>
  <c r="W234" i="1" s="1"/>
  <c r="N235" i="1"/>
  <c r="O235" i="1"/>
  <c r="P235" i="1"/>
  <c r="Q235" i="1"/>
  <c r="R235" i="1"/>
  <c r="S235" i="1"/>
  <c r="T235" i="1"/>
  <c r="U235" i="1"/>
  <c r="V235" i="1"/>
  <c r="W235" i="1" s="1"/>
  <c r="N236" i="1"/>
  <c r="O236" i="1"/>
  <c r="P236" i="1"/>
  <c r="Q236" i="1"/>
  <c r="R236" i="1"/>
  <c r="S236" i="1"/>
  <c r="T236" i="1"/>
  <c r="U236" i="1"/>
  <c r="V236" i="1"/>
  <c r="W236" i="1" s="1"/>
  <c r="N237" i="1"/>
  <c r="O237" i="1"/>
  <c r="P237" i="1"/>
  <c r="Q237" i="1"/>
  <c r="R237" i="1"/>
  <c r="S237" i="1"/>
  <c r="T237" i="1"/>
  <c r="U237" i="1"/>
  <c r="V237" i="1"/>
  <c r="W237" i="1" s="1"/>
  <c r="N238" i="1"/>
  <c r="O238" i="1"/>
  <c r="P238" i="1"/>
  <c r="Q238" i="1"/>
  <c r="R238" i="1"/>
  <c r="S238" i="1"/>
  <c r="T238" i="1"/>
  <c r="U238" i="1"/>
  <c r="V238" i="1"/>
  <c r="W238" i="1" s="1"/>
  <c r="N239" i="1"/>
  <c r="O239" i="1"/>
  <c r="P239" i="1"/>
  <c r="Q239" i="1"/>
  <c r="R239" i="1"/>
  <c r="S239" i="1"/>
  <c r="T239" i="1"/>
  <c r="U239" i="1"/>
  <c r="V239" i="1"/>
  <c r="W239" i="1" s="1"/>
  <c r="N240" i="1"/>
  <c r="O240" i="1"/>
  <c r="P240" i="1"/>
  <c r="Q240" i="1"/>
  <c r="R240" i="1"/>
  <c r="S240" i="1"/>
  <c r="T240" i="1"/>
  <c r="U240" i="1"/>
  <c r="V240" i="1"/>
  <c r="W240" i="1" s="1"/>
  <c r="N241" i="1"/>
  <c r="O241" i="1"/>
  <c r="P241" i="1"/>
  <c r="Q241" i="1"/>
  <c r="R241" i="1"/>
  <c r="S241" i="1"/>
  <c r="T241" i="1"/>
  <c r="U241" i="1"/>
  <c r="V241" i="1"/>
  <c r="W241" i="1" s="1"/>
  <c r="N242" i="1"/>
  <c r="O242" i="1"/>
  <c r="P242" i="1"/>
  <c r="Q242" i="1"/>
  <c r="R242" i="1"/>
  <c r="S242" i="1"/>
  <c r="T242" i="1"/>
  <c r="U242" i="1"/>
  <c r="V242" i="1"/>
  <c r="W242" i="1" s="1"/>
  <c r="N243" i="1"/>
  <c r="O243" i="1"/>
  <c r="P243" i="1"/>
  <c r="Q243" i="1"/>
  <c r="R243" i="1"/>
  <c r="S243" i="1"/>
  <c r="T243" i="1"/>
  <c r="U243" i="1"/>
  <c r="V243" i="1"/>
  <c r="W243" i="1" s="1"/>
  <c r="N244" i="1"/>
  <c r="O244" i="1"/>
  <c r="P244" i="1"/>
  <c r="Q244" i="1"/>
  <c r="R244" i="1"/>
  <c r="S244" i="1"/>
  <c r="T244" i="1"/>
  <c r="U244" i="1"/>
  <c r="V244" i="1"/>
  <c r="W244" i="1" s="1"/>
  <c r="N245" i="1"/>
  <c r="O245" i="1"/>
  <c r="P245" i="1"/>
  <c r="Q245" i="1"/>
  <c r="R245" i="1"/>
  <c r="S245" i="1"/>
  <c r="T245" i="1"/>
  <c r="U245" i="1"/>
  <c r="V245" i="1"/>
  <c r="W245" i="1" s="1"/>
  <c r="N246" i="1"/>
  <c r="O246" i="1"/>
  <c r="P246" i="1"/>
  <c r="Q246" i="1"/>
  <c r="R246" i="1"/>
  <c r="S246" i="1"/>
  <c r="T246" i="1"/>
  <c r="U246" i="1"/>
  <c r="V246" i="1"/>
  <c r="W246" i="1" s="1"/>
  <c r="N247" i="1"/>
  <c r="O247" i="1"/>
  <c r="P247" i="1"/>
  <c r="Q247" i="1"/>
  <c r="R247" i="1"/>
  <c r="S247" i="1"/>
  <c r="T247" i="1"/>
  <c r="U247" i="1"/>
  <c r="V247" i="1"/>
  <c r="W247" i="1" s="1"/>
  <c r="N248" i="1"/>
  <c r="O248" i="1"/>
  <c r="P248" i="1"/>
  <c r="Q248" i="1"/>
  <c r="R248" i="1"/>
  <c r="S248" i="1"/>
  <c r="T248" i="1"/>
  <c r="U248" i="1"/>
  <c r="V248" i="1"/>
  <c r="W248" i="1" s="1"/>
  <c r="N249" i="1"/>
  <c r="O249" i="1"/>
  <c r="P249" i="1"/>
  <c r="Q249" i="1"/>
  <c r="R249" i="1"/>
  <c r="S249" i="1"/>
  <c r="T249" i="1"/>
  <c r="U249" i="1"/>
  <c r="V249" i="1"/>
  <c r="W249" i="1" s="1"/>
  <c r="N250" i="1"/>
  <c r="O250" i="1"/>
  <c r="P250" i="1"/>
  <c r="Q250" i="1"/>
  <c r="R250" i="1"/>
  <c r="S250" i="1"/>
  <c r="T250" i="1"/>
  <c r="U250" i="1"/>
  <c r="V250" i="1"/>
  <c r="W250" i="1" s="1"/>
  <c r="N251" i="1"/>
  <c r="O251" i="1"/>
  <c r="P251" i="1"/>
  <c r="Q251" i="1"/>
  <c r="R251" i="1"/>
  <c r="S251" i="1"/>
  <c r="T251" i="1"/>
  <c r="U251" i="1"/>
  <c r="V251" i="1"/>
  <c r="W251" i="1" s="1"/>
  <c r="N252" i="1"/>
  <c r="O252" i="1"/>
  <c r="P252" i="1"/>
  <c r="Q252" i="1"/>
  <c r="R252" i="1"/>
  <c r="S252" i="1"/>
  <c r="T252" i="1"/>
  <c r="U252" i="1"/>
  <c r="V252" i="1"/>
  <c r="W252" i="1" s="1"/>
  <c r="N253" i="1"/>
  <c r="O253" i="1"/>
  <c r="P253" i="1"/>
  <c r="Q253" i="1"/>
  <c r="R253" i="1"/>
  <c r="S253" i="1"/>
  <c r="T253" i="1"/>
  <c r="U253" i="1"/>
  <c r="V253" i="1"/>
  <c r="W253" i="1" s="1"/>
  <c r="N254" i="1"/>
  <c r="O254" i="1"/>
  <c r="P254" i="1"/>
  <c r="Q254" i="1"/>
  <c r="R254" i="1"/>
  <c r="S254" i="1"/>
  <c r="T254" i="1"/>
  <c r="U254" i="1"/>
  <c r="V254" i="1"/>
  <c r="W254" i="1" s="1"/>
  <c r="N255" i="1"/>
  <c r="O255" i="1"/>
  <c r="P255" i="1"/>
  <c r="Q255" i="1"/>
  <c r="R255" i="1"/>
  <c r="S255" i="1"/>
  <c r="T255" i="1"/>
  <c r="U255" i="1"/>
  <c r="V255" i="1"/>
  <c r="W255" i="1" s="1"/>
  <c r="N256" i="1"/>
  <c r="O256" i="1"/>
  <c r="P256" i="1"/>
  <c r="Q256" i="1"/>
  <c r="R256" i="1"/>
  <c r="S256" i="1"/>
  <c r="T256" i="1"/>
  <c r="U256" i="1"/>
  <c r="V256" i="1"/>
  <c r="W256" i="1" s="1"/>
  <c r="N257" i="1"/>
  <c r="O257" i="1"/>
  <c r="P257" i="1"/>
  <c r="Q257" i="1"/>
  <c r="R257" i="1"/>
  <c r="S257" i="1"/>
  <c r="T257" i="1"/>
  <c r="U257" i="1"/>
  <c r="V257" i="1"/>
  <c r="W257" i="1" s="1"/>
  <c r="N258" i="1"/>
  <c r="O258" i="1"/>
  <c r="P258" i="1"/>
  <c r="Q258" i="1"/>
  <c r="R258" i="1"/>
  <c r="S258" i="1"/>
  <c r="T258" i="1"/>
  <c r="U258" i="1"/>
  <c r="V258" i="1"/>
  <c r="W258" i="1" s="1"/>
  <c r="N259" i="1"/>
  <c r="O259" i="1"/>
  <c r="P259" i="1"/>
  <c r="Q259" i="1"/>
  <c r="R259" i="1"/>
  <c r="S259" i="1"/>
  <c r="T259" i="1"/>
  <c r="U259" i="1"/>
  <c r="V259" i="1"/>
  <c r="W259" i="1" s="1"/>
  <c r="N260" i="1"/>
  <c r="O260" i="1"/>
  <c r="P260" i="1"/>
  <c r="Q260" i="1"/>
  <c r="R260" i="1"/>
  <c r="S260" i="1"/>
  <c r="T260" i="1"/>
  <c r="U260" i="1"/>
  <c r="V260" i="1"/>
  <c r="W260" i="1" s="1"/>
  <c r="N261" i="1"/>
  <c r="O261" i="1"/>
  <c r="P261" i="1"/>
  <c r="Q261" i="1"/>
  <c r="R261" i="1"/>
  <c r="S261" i="1"/>
  <c r="T261" i="1"/>
  <c r="U261" i="1"/>
  <c r="V261" i="1"/>
  <c r="W261" i="1" s="1"/>
  <c r="N262" i="1"/>
  <c r="O262" i="1"/>
  <c r="P262" i="1"/>
  <c r="Q262" i="1"/>
  <c r="R262" i="1"/>
  <c r="S262" i="1"/>
  <c r="T262" i="1"/>
  <c r="U262" i="1"/>
  <c r="V262" i="1"/>
  <c r="W262" i="1" s="1"/>
  <c r="N263" i="1"/>
  <c r="O263" i="1"/>
  <c r="P263" i="1"/>
  <c r="Q263" i="1"/>
  <c r="R263" i="1"/>
  <c r="S263" i="1"/>
  <c r="T263" i="1"/>
  <c r="U263" i="1"/>
  <c r="V263" i="1"/>
  <c r="W263" i="1" s="1"/>
  <c r="N264" i="1"/>
  <c r="O264" i="1"/>
  <c r="P264" i="1"/>
  <c r="Q264" i="1"/>
  <c r="R264" i="1"/>
  <c r="S264" i="1"/>
  <c r="T264" i="1"/>
  <c r="U264" i="1"/>
  <c r="V264" i="1"/>
  <c r="W264" i="1" s="1"/>
  <c r="N265" i="1"/>
  <c r="O265" i="1"/>
  <c r="P265" i="1"/>
  <c r="Q265" i="1"/>
  <c r="R265" i="1"/>
  <c r="S265" i="1"/>
  <c r="T265" i="1"/>
  <c r="U265" i="1"/>
  <c r="V265" i="1"/>
  <c r="W265" i="1" s="1"/>
  <c r="N266" i="1"/>
  <c r="O266" i="1"/>
  <c r="P266" i="1"/>
  <c r="Q266" i="1"/>
  <c r="R266" i="1"/>
  <c r="S266" i="1"/>
  <c r="T266" i="1"/>
  <c r="U266" i="1"/>
  <c r="V266" i="1"/>
  <c r="W266" i="1" s="1"/>
  <c r="N267" i="1"/>
  <c r="O267" i="1"/>
  <c r="P267" i="1"/>
  <c r="Q267" i="1"/>
  <c r="R267" i="1"/>
  <c r="S267" i="1"/>
  <c r="T267" i="1"/>
  <c r="U267" i="1"/>
  <c r="V267" i="1"/>
  <c r="W267" i="1" s="1"/>
  <c r="N268" i="1"/>
  <c r="O268" i="1"/>
  <c r="P268" i="1"/>
  <c r="Q268" i="1"/>
  <c r="R268" i="1"/>
  <c r="S268" i="1"/>
  <c r="T268" i="1"/>
  <c r="U268" i="1"/>
  <c r="V268" i="1"/>
  <c r="W268" i="1" s="1"/>
  <c r="N269" i="1"/>
  <c r="O269" i="1"/>
  <c r="P269" i="1"/>
  <c r="Q269" i="1"/>
  <c r="R269" i="1"/>
  <c r="S269" i="1"/>
  <c r="T269" i="1"/>
  <c r="U269" i="1"/>
  <c r="V269" i="1"/>
  <c r="W269" i="1" s="1"/>
  <c r="N270" i="1"/>
  <c r="O270" i="1"/>
  <c r="P270" i="1"/>
  <c r="Q270" i="1"/>
  <c r="R270" i="1"/>
  <c r="S270" i="1"/>
  <c r="T270" i="1"/>
  <c r="U270" i="1"/>
  <c r="V270" i="1"/>
  <c r="W270" i="1" s="1"/>
  <c r="N271" i="1"/>
  <c r="O271" i="1"/>
  <c r="P271" i="1"/>
  <c r="Q271" i="1"/>
  <c r="R271" i="1"/>
  <c r="S271" i="1"/>
  <c r="T271" i="1"/>
  <c r="U271" i="1"/>
  <c r="V271" i="1"/>
  <c r="W271" i="1" s="1"/>
  <c r="N272" i="1"/>
  <c r="O272" i="1"/>
  <c r="P272" i="1"/>
  <c r="Q272" i="1"/>
  <c r="R272" i="1"/>
  <c r="S272" i="1"/>
  <c r="T272" i="1"/>
  <c r="U272" i="1"/>
  <c r="V272" i="1"/>
  <c r="W272" i="1" s="1"/>
  <c r="N273" i="1"/>
  <c r="O273" i="1"/>
  <c r="P273" i="1"/>
  <c r="Q273" i="1"/>
  <c r="R273" i="1"/>
  <c r="S273" i="1"/>
  <c r="T273" i="1"/>
  <c r="U273" i="1"/>
  <c r="V273" i="1"/>
  <c r="W273" i="1" s="1"/>
  <c r="N274" i="1"/>
  <c r="O274" i="1"/>
  <c r="P274" i="1"/>
  <c r="Q274" i="1"/>
  <c r="R274" i="1"/>
  <c r="S274" i="1"/>
  <c r="T274" i="1"/>
  <c r="U274" i="1"/>
  <c r="V274" i="1"/>
  <c r="W274" i="1" s="1"/>
  <c r="N275" i="1"/>
  <c r="O275" i="1"/>
  <c r="P275" i="1"/>
  <c r="Q275" i="1"/>
  <c r="R275" i="1"/>
  <c r="S275" i="1"/>
  <c r="T275" i="1"/>
  <c r="U275" i="1"/>
  <c r="V275" i="1"/>
  <c r="W275" i="1" s="1"/>
  <c r="N276" i="1"/>
  <c r="O276" i="1"/>
  <c r="P276" i="1"/>
  <c r="Q276" i="1"/>
  <c r="R276" i="1"/>
  <c r="S276" i="1"/>
  <c r="T276" i="1"/>
  <c r="U276" i="1"/>
  <c r="V276" i="1"/>
  <c r="W276" i="1" s="1"/>
  <c r="N277" i="1"/>
  <c r="O277" i="1"/>
  <c r="P277" i="1"/>
  <c r="Q277" i="1"/>
  <c r="R277" i="1"/>
  <c r="S277" i="1"/>
  <c r="T277" i="1"/>
  <c r="U277" i="1"/>
  <c r="V277" i="1"/>
  <c r="W277" i="1" s="1"/>
  <c r="N278" i="1"/>
  <c r="O278" i="1"/>
  <c r="P278" i="1"/>
  <c r="Q278" i="1"/>
  <c r="R278" i="1"/>
  <c r="S278" i="1"/>
  <c r="T278" i="1"/>
  <c r="U278" i="1"/>
  <c r="V278" i="1"/>
  <c r="W278" i="1" s="1"/>
  <c r="N279" i="1"/>
  <c r="O279" i="1"/>
  <c r="P279" i="1"/>
  <c r="Q279" i="1"/>
  <c r="R279" i="1"/>
  <c r="S279" i="1"/>
  <c r="T279" i="1"/>
  <c r="U279" i="1"/>
  <c r="V279" i="1"/>
  <c r="W279" i="1" s="1"/>
  <c r="N280" i="1"/>
  <c r="O280" i="1"/>
  <c r="P280" i="1"/>
  <c r="Q280" i="1"/>
  <c r="R280" i="1"/>
  <c r="S280" i="1"/>
  <c r="T280" i="1"/>
  <c r="U280" i="1"/>
  <c r="V280" i="1"/>
  <c r="W280" i="1" s="1"/>
  <c r="N281" i="1"/>
  <c r="O281" i="1"/>
  <c r="P281" i="1"/>
  <c r="Q281" i="1"/>
  <c r="R281" i="1"/>
  <c r="S281" i="1"/>
  <c r="T281" i="1"/>
  <c r="U281" i="1"/>
  <c r="V281" i="1"/>
  <c r="W281" i="1" s="1"/>
  <c r="N282" i="1"/>
  <c r="O282" i="1"/>
  <c r="P282" i="1"/>
  <c r="Q282" i="1"/>
  <c r="R282" i="1"/>
  <c r="S282" i="1"/>
  <c r="T282" i="1"/>
  <c r="U282" i="1"/>
  <c r="V282" i="1"/>
  <c r="W282" i="1" s="1"/>
  <c r="N283" i="1"/>
  <c r="O283" i="1"/>
  <c r="P283" i="1"/>
  <c r="Q283" i="1"/>
  <c r="R283" i="1"/>
  <c r="S283" i="1"/>
  <c r="T283" i="1"/>
  <c r="U283" i="1"/>
  <c r="V283" i="1"/>
  <c r="W283" i="1" s="1"/>
  <c r="N284" i="1"/>
  <c r="O284" i="1"/>
  <c r="P284" i="1"/>
  <c r="Q284" i="1"/>
  <c r="R284" i="1"/>
  <c r="S284" i="1"/>
  <c r="T284" i="1"/>
  <c r="U284" i="1"/>
  <c r="V284" i="1"/>
  <c r="W284" i="1" s="1"/>
  <c r="N285" i="1"/>
  <c r="O285" i="1"/>
  <c r="P285" i="1"/>
  <c r="Q285" i="1"/>
  <c r="R285" i="1"/>
  <c r="S285" i="1"/>
  <c r="T285" i="1"/>
  <c r="U285" i="1"/>
  <c r="V285" i="1"/>
  <c r="W285" i="1" s="1"/>
  <c r="N286" i="1"/>
  <c r="O286" i="1"/>
  <c r="P286" i="1"/>
  <c r="Q286" i="1"/>
  <c r="R286" i="1"/>
  <c r="S286" i="1"/>
  <c r="T286" i="1"/>
  <c r="U286" i="1"/>
  <c r="V286" i="1"/>
  <c r="W286" i="1" s="1"/>
  <c r="N287" i="1"/>
  <c r="O287" i="1"/>
  <c r="P287" i="1"/>
  <c r="Q287" i="1"/>
  <c r="R287" i="1"/>
  <c r="S287" i="1"/>
  <c r="T287" i="1"/>
  <c r="U287" i="1"/>
  <c r="V287" i="1"/>
  <c r="W287" i="1" s="1"/>
  <c r="N288" i="1"/>
  <c r="O288" i="1"/>
  <c r="P288" i="1"/>
  <c r="Q288" i="1"/>
  <c r="R288" i="1"/>
  <c r="S288" i="1"/>
  <c r="T288" i="1"/>
  <c r="U288" i="1"/>
  <c r="V288" i="1"/>
  <c r="W288" i="1" s="1"/>
  <c r="N289" i="1"/>
  <c r="O289" i="1"/>
  <c r="P289" i="1"/>
  <c r="Q289" i="1"/>
  <c r="R289" i="1"/>
  <c r="S289" i="1"/>
  <c r="T289" i="1"/>
  <c r="U289" i="1"/>
  <c r="V289" i="1"/>
  <c r="W289" i="1" s="1"/>
  <c r="N290" i="1"/>
  <c r="O290" i="1"/>
  <c r="P290" i="1"/>
  <c r="Q290" i="1"/>
  <c r="R290" i="1"/>
  <c r="S290" i="1"/>
  <c r="T290" i="1"/>
  <c r="U290" i="1"/>
  <c r="V290" i="1"/>
  <c r="W290" i="1" s="1"/>
  <c r="N291" i="1"/>
  <c r="O291" i="1"/>
  <c r="P291" i="1"/>
  <c r="Q291" i="1"/>
  <c r="R291" i="1"/>
  <c r="S291" i="1"/>
  <c r="T291" i="1"/>
  <c r="U291" i="1"/>
  <c r="V291" i="1"/>
  <c r="W291" i="1" s="1"/>
  <c r="N292" i="1"/>
  <c r="O292" i="1"/>
  <c r="P292" i="1"/>
  <c r="Q292" i="1"/>
  <c r="R292" i="1"/>
  <c r="S292" i="1"/>
  <c r="T292" i="1"/>
  <c r="U292" i="1"/>
  <c r="V292" i="1"/>
  <c r="W292" i="1" s="1"/>
  <c r="N293" i="1"/>
  <c r="O293" i="1"/>
  <c r="P293" i="1"/>
  <c r="Q293" i="1"/>
  <c r="R293" i="1"/>
  <c r="S293" i="1"/>
  <c r="T293" i="1"/>
  <c r="U293" i="1"/>
  <c r="V293" i="1"/>
  <c r="W293" i="1" s="1"/>
  <c r="N294" i="1"/>
  <c r="O294" i="1"/>
  <c r="P294" i="1"/>
  <c r="Q294" i="1"/>
  <c r="R294" i="1"/>
  <c r="S294" i="1"/>
  <c r="T294" i="1"/>
  <c r="U294" i="1"/>
  <c r="V294" i="1"/>
  <c r="W294" i="1" s="1"/>
  <c r="N295" i="1"/>
  <c r="O295" i="1"/>
  <c r="P295" i="1"/>
  <c r="Q295" i="1"/>
  <c r="R295" i="1"/>
  <c r="S295" i="1"/>
  <c r="T295" i="1"/>
  <c r="U295" i="1"/>
  <c r="V295" i="1"/>
  <c r="W295" i="1" s="1"/>
  <c r="N296" i="1"/>
  <c r="O296" i="1"/>
  <c r="P296" i="1"/>
  <c r="Q296" i="1"/>
  <c r="R296" i="1"/>
  <c r="S296" i="1"/>
  <c r="T296" i="1"/>
  <c r="U296" i="1"/>
  <c r="V296" i="1"/>
  <c r="W296" i="1" s="1"/>
  <c r="N297" i="1"/>
  <c r="O297" i="1"/>
  <c r="P297" i="1"/>
  <c r="Q297" i="1"/>
  <c r="R297" i="1"/>
  <c r="S297" i="1"/>
  <c r="T297" i="1"/>
  <c r="U297" i="1"/>
  <c r="V297" i="1"/>
  <c r="W297" i="1" s="1"/>
  <c r="N298" i="1"/>
  <c r="O298" i="1"/>
  <c r="P298" i="1"/>
  <c r="Q298" i="1"/>
  <c r="R298" i="1"/>
  <c r="S298" i="1"/>
  <c r="T298" i="1"/>
  <c r="U298" i="1"/>
  <c r="V298" i="1"/>
  <c r="W298" i="1" s="1"/>
  <c r="N299" i="1"/>
  <c r="O299" i="1"/>
  <c r="P299" i="1"/>
  <c r="Q299" i="1"/>
  <c r="R299" i="1"/>
  <c r="S299" i="1"/>
  <c r="T299" i="1"/>
  <c r="U299" i="1"/>
  <c r="V299" i="1"/>
  <c r="W299" i="1" s="1"/>
  <c r="N300" i="1"/>
  <c r="O300" i="1"/>
  <c r="P300" i="1"/>
  <c r="Q300" i="1"/>
  <c r="R300" i="1"/>
  <c r="S300" i="1"/>
  <c r="T300" i="1"/>
  <c r="U300" i="1"/>
  <c r="V300" i="1"/>
  <c r="W300" i="1" s="1"/>
  <c r="N301" i="1"/>
  <c r="O301" i="1"/>
  <c r="P301" i="1"/>
  <c r="Q301" i="1"/>
  <c r="R301" i="1"/>
  <c r="S301" i="1"/>
  <c r="T301" i="1"/>
  <c r="U301" i="1"/>
  <c r="V301" i="1"/>
  <c r="W301" i="1" s="1"/>
  <c r="N302" i="1"/>
  <c r="O302" i="1"/>
  <c r="P302" i="1"/>
  <c r="Q302" i="1"/>
  <c r="R302" i="1"/>
  <c r="S302" i="1"/>
  <c r="T302" i="1"/>
  <c r="U302" i="1"/>
  <c r="V302" i="1"/>
  <c r="W302" i="1" s="1"/>
  <c r="N303" i="1"/>
  <c r="O303" i="1"/>
  <c r="P303" i="1"/>
  <c r="Q303" i="1"/>
  <c r="R303" i="1"/>
  <c r="S303" i="1"/>
  <c r="T303" i="1"/>
  <c r="U303" i="1"/>
  <c r="V303" i="1"/>
  <c r="W303" i="1" s="1"/>
  <c r="N304" i="1"/>
  <c r="O304" i="1"/>
  <c r="P304" i="1"/>
  <c r="Q304" i="1"/>
  <c r="R304" i="1"/>
  <c r="S304" i="1"/>
  <c r="T304" i="1"/>
  <c r="U304" i="1"/>
  <c r="V304" i="1"/>
  <c r="W304" i="1" s="1"/>
  <c r="N305" i="1"/>
  <c r="O305" i="1"/>
  <c r="P305" i="1"/>
  <c r="Q305" i="1"/>
  <c r="R305" i="1"/>
  <c r="S305" i="1"/>
  <c r="T305" i="1"/>
  <c r="U305" i="1"/>
  <c r="V305" i="1"/>
  <c r="W305" i="1" s="1"/>
  <c r="N306" i="1"/>
  <c r="O306" i="1"/>
  <c r="P306" i="1"/>
  <c r="Q306" i="1"/>
  <c r="R306" i="1"/>
  <c r="S306" i="1"/>
  <c r="T306" i="1"/>
  <c r="U306" i="1"/>
  <c r="V306" i="1"/>
  <c r="W306" i="1" s="1"/>
  <c r="N307" i="1"/>
  <c r="O307" i="1"/>
  <c r="P307" i="1"/>
  <c r="Q307" i="1"/>
  <c r="R307" i="1"/>
  <c r="S307" i="1"/>
  <c r="T307" i="1"/>
  <c r="U307" i="1"/>
  <c r="V307" i="1"/>
  <c r="W307" i="1" s="1"/>
  <c r="N308" i="1"/>
  <c r="O308" i="1"/>
  <c r="P308" i="1"/>
  <c r="Q308" i="1"/>
  <c r="R308" i="1"/>
  <c r="S308" i="1"/>
  <c r="T308" i="1"/>
  <c r="U308" i="1"/>
  <c r="V308" i="1"/>
  <c r="W308" i="1" s="1"/>
  <c r="N309" i="1"/>
  <c r="O309" i="1"/>
  <c r="P309" i="1"/>
  <c r="Q309" i="1"/>
  <c r="R309" i="1"/>
  <c r="S309" i="1"/>
  <c r="T309" i="1"/>
  <c r="U309" i="1"/>
  <c r="V309" i="1"/>
  <c r="W309" i="1" s="1"/>
  <c r="N310" i="1"/>
  <c r="O310" i="1"/>
  <c r="P310" i="1"/>
  <c r="Q310" i="1"/>
  <c r="R310" i="1"/>
  <c r="S310" i="1"/>
  <c r="T310" i="1"/>
  <c r="U310" i="1"/>
  <c r="V310" i="1"/>
  <c r="W310" i="1" s="1"/>
  <c r="N311" i="1"/>
  <c r="O311" i="1"/>
  <c r="P311" i="1"/>
  <c r="Q311" i="1"/>
  <c r="R311" i="1"/>
  <c r="S311" i="1"/>
  <c r="T311" i="1"/>
  <c r="U311" i="1"/>
  <c r="V311" i="1"/>
  <c r="W311" i="1" s="1"/>
  <c r="N312" i="1"/>
  <c r="O312" i="1"/>
  <c r="P312" i="1"/>
  <c r="Q312" i="1"/>
  <c r="R312" i="1"/>
  <c r="S312" i="1"/>
  <c r="T312" i="1"/>
  <c r="U312" i="1"/>
  <c r="V312" i="1"/>
  <c r="W312" i="1" s="1"/>
  <c r="N313" i="1"/>
  <c r="O313" i="1"/>
  <c r="P313" i="1"/>
  <c r="Q313" i="1"/>
  <c r="R313" i="1"/>
  <c r="S313" i="1"/>
  <c r="T313" i="1"/>
  <c r="U313" i="1"/>
  <c r="V313" i="1"/>
  <c r="W313" i="1" s="1"/>
  <c r="N314" i="1"/>
  <c r="O314" i="1"/>
  <c r="P314" i="1"/>
  <c r="Q314" i="1"/>
  <c r="R314" i="1"/>
  <c r="S314" i="1"/>
  <c r="T314" i="1"/>
  <c r="U314" i="1"/>
  <c r="V314" i="1"/>
  <c r="W314" i="1" s="1"/>
  <c r="N315" i="1"/>
  <c r="O315" i="1"/>
  <c r="P315" i="1"/>
  <c r="Q315" i="1"/>
  <c r="R315" i="1"/>
  <c r="S315" i="1"/>
  <c r="T315" i="1"/>
  <c r="U315" i="1"/>
  <c r="V315" i="1"/>
  <c r="W315" i="1" s="1"/>
  <c r="N316" i="1"/>
  <c r="O316" i="1"/>
  <c r="P316" i="1"/>
  <c r="Q316" i="1"/>
  <c r="R316" i="1"/>
  <c r="S316" i="1"/>
  <c r="T316" i="1"/>
  <c r="U316" i="1"/>
  <c r="V316" i="1"/>
  <c r="W316" i="1" s="1"/>
  <c r="N317" i="1"/>
  <c r="O317" i="1"/>
  <c r="P317" i="1"/>
  <c r="Q317" i="1"/>
  <c r="R317" i="1"/>
  <c r="S317" i="1"/>
  <c r="T317" i="1"/>
  <c r="U317" i="1"/>
  <c r="V317" i="1"/>
  <c r="W317" i="1" s="1"/>
  <c r="N318" i="1"/>
  <c r="O318" i="1"/>
  <c r="P318" i="1"/>
  <c r="Q318" i="1"/>
  <c r="R318" i="1"/>
  <c r="S318" i="1"/>
  <c r="T318" i="1"/>
  <c r="U318" i="1"/>
  <c r="V318" i="1"/>
  <c r="W318" i="1" s="1"/>
  <c r="N319" i="1"/>
  <c r="O319" i="1"/>
  <c r="P319" i="1"/>
  <c r="Q319" i="1"/>
  <c r="R319" i="1"/>
  <c r="S319" i="1"/>
  <c r="T319" i="1"/>
  <c r="U319" i="1"/>
  <c r="V319" i="1"/>
  <c r="W319" i="1" s="1"/>
  <c r="N320" i="1"/>
  <c r="O320" i="1"/>
  <c r="P320" i="1"/>
  <c r="Q320" i="1"/>
  <c r="R320" i="1"/>
  <c r="S320" i="1"/>
  <c r="T320" i="1"/>
  <c r="U320" i="1"/>
  <c r="V320" i="1"/>
  <c r="W320" i="1" s="1"/>
  <c r="N321" i="1"/>
  <c r="O321" i="1"/>
  <c r="P321" i="1"/>
  <c r="Q321" i="1"/>
  <c r="R321" i="1"/>
  <c r="S321" i="1"/>
  <c r="T321" i="1"/>
  <c r="U321" i="1"/>
  <c r="V321" i="1"/>
  <c r="W321" i="1" s="1"/>
  <c r="N322" i="1"/>
  <c r="O322" i="1"/>
  <c r="P322" i="1"/>
  <c r="Q322" i="1"/>
  <c r="R322" i="1"/>
  <c r="S322" i="1"/>
  <c r="T322" i="1"/>
  <c r="U322" i="1"/>
  <c r="V322" i="1"/>
  <c r="W322" i="1" s="1"/>
  <c r="N323" i="1"/>
  <c r="O323" i="1"/>
  <c r="P323" i="1"/>
  <c r="Q323" i="1"/>
  <c r="R323" i="1"/>
  <c r="S323" i="1"/>
  <c r="T323" i="1"/>
  <c r="U323" i="1"/>
  <c r="V323" i="1"/>
  <c r="W323" i="1" s="1"/>
  <c r="N324" i="1"/>
  <c r="O324" i="1"/>
  <c r="P324" i="1"/>
  <c r="Q324" i="1"/>
  <c r="R324" i="1"/>
  <c r="S324" i="1"/>
  <c r="T324" i="1"/>
  <c r="U324" i="1"/>
  <c r="V324" i="1"/>
  <c r="W324" i="1" s="1"/>
  <c r="N325" i="1"/>
  <c r="O325" i="1"/>
  <c r="P325" i="1"/>
  <c r="Q325" i="1"/>
  <c r="R325" i="1"/>
  <c r="S325" i="1"/>
  <c r="T325" i="1"/>
  <c r="U325" i="1"/>
  <c r="V325" i="1"/>
  <c r="W325" i="1" s="1"/>
  <c r="N326" i="1"/>
  <c r="O326" i="1"/>
  <c r="P326" i="1"/>
  <c r="Q326" i="1"/>
  <c r="R326" i="1"/>
  <c r="S326" i="1"/>
  <c r="T326" i="1"/>
  <c r="U326" i="1"/>
  <c r="V326" i="1"/>
  <c r="W326" i="1" s="1"/>
  <c r="N327" i="1"/>
  <c r="O327" i="1"/>
  <c r="P327" i="1"/>
  <c r="Q327" i="1"/>
  <c r="R327" i="1"/>
  <c r="S327" i="1"/>
  <c r="T327" i="1"/>
  <c r="U327" i="1"/>
  <c r="V327" i="1"/>
  <c r="W327" i="1" s="1"/>
  <c r="N328" i="1"/>
  <c r="O328" i="1"/>
  <c r="P328" i="1"/>
  <c r="Q328" i="1"/>
  <c r="R328" i="1"/>
  <c r="S328" i="1"/>
  <c r="T328" i="1"/>
  <c r="U328" i="1"/>
  <c r="V328" i="1"/>
  <c r="W328" i="1" s="1"/>
  <c r="N329" i="1"/>
  <c r="O329" i="1"/>
  <c r="P329" i="1"/>
  <c r="Q329" i="1"/>
  <c r="R329" i="1"/>
  <c r="S329" i="1"/>
  <c r="T329" i="1"/>
  <c r="U329" i="1"/>
  <c r="V329" i="1"/>
  <c r="W329" i="1" s="1"/>
  <c r="N330" i="1"/>
  <c r="O330" i="1"/>
  <c r="P330" i="1"/>
  <c r="Q330" i="1"/>
  <c r="R330" i="1"/>
  <c r="S330" i="1"/>
  <c r="T330" i="1"/>
  <c r="U330" i="1"/>
  <c r="V330" i="1"/>
  <c r="W330" i="1" s="1"/>
  <c r="N331" i="1"/>
  <c r="O331" i="1"/>
  <c r="P331" i="1"/>
  <c r="Q331" i="1"/>
  <c r="R331" i="1"/>
  <c r="S331" i="1"/>
  <c r="T331" i="1"/>
  <c r="U331" i="1"/>
  <c r="V331" i="1"/>
  <c r="W331" i="1" s="1"/>
  <c r="N332" i="1"/>
  <c r="O332" i="1"/>
  <c r="P332" i="1"/>
  <c r="Q332" i="1"/>
  <c r="R332" i="1"/>
  <c r="S332" i="1"/>
  <c r="T332" i="1"/>
  <c r="U332" i="1"/>
  <c r="V332" i="1"/>
  <c r="W332" i="1" s="1"/>
  <c r="N333" i="1"/>
  <c r="O333" i="1"/>
  <c r="P333" i="1"/>
  <c r="Q333" i="1"/>
  <c r="R333" i="1"/>
  <c r="S333" i="1"/>
  <c r="T333" i="1"/>
  <c r="U333" i="1"/>
  <c r="V333" i="1"/>
  <c r="W333" i="1" s="1"/>
  <c r="N334" i="1"/>
  <c r="O334" i="1"/>
  <c r="P334" i="1"/>
  <c r="Q334" i="1"/>
  <c r="R334" i="1"/>
  <c r="S334" i="1"/>
  <c r="T334" i="1"/>
  <c r="U334" i="1"/>
  <c r="V334" i="1"/>
  <c r="W334" i="1" s="1"/>
  <c r="N335" i="1"/>
  <c r="O335" i="1"/>
  <c r="P335" i="1"/>
  <c r="Q335" i="1"/>
  <c r="R335" i="1"/>
  <c r="S335" i="1"/>
  <c r="T335" i="1"/>
  <c r="U335" i="1"/>
  <c r="V335" i="1"/>
  <c r="W335" i="1" s="1"/>
  <c r="N336" i="1"/>
  <c r="O336" i="1"/>
  <c r="P336" i="1"/>
  <c r="Q336" i="1"/>
  <c r="R336" i="1"/>
  <c r="S336" i="1"/>
  <c r="T336" i="1"/>
  <c r="U336" i="1"/>
  <c r="V336" i="1"/>
  <c r="W336" i="1" s="1"/>
  <c r="N337" i="1"/>
  <c r="O337" i="1"/>
  <c r="P337" i="1"/>
  <c r="Q337" i="1"/>
  <c r="R337" i="1"/>
  <c r="S337" i="1"/>
  <c r="T337" i="1"/>
  <c r="U337" i="1"/>
  <c r="V337" i="1"/>
  <c r="W337" i="1" s="1"/>
  <c r="N338" i="1"/>
  <c r="O338" i="1"/>
  <c r="P338" i="1"/>
  <c r="Q338" i="1"/>
  <c r="R338" i="1"/>
  <c r="S338" i="1"/>
  <c r="T338" i="1"/>
  <c r="U338" i="1"/>
  <c r="V338" i="1"/>
  <c r="W338" i="1" s="1"/>
  <c r="N339" i="1"/>
  <c r="O339" i="1"/>
  <c r="P339" i="1"/>
  <c r="Q339" i="1"/>
  <c r="R339" i="1"/>
  <c r="S339" i="1"/>
  <c r="T339" i="1"/>
  <c r="U339" i="1"/>
  <c r="V339" i="1"/>
  <c r="W339" i="1" s="1"/>
  <c r="N340" i="1"/>
  <c r="O340" i="1"/>
  <c r="P340" i="1"/>
  <c r="Q340" i="1"/>
  <c r="R340" i="1"/>
  <c r="S340" i="1"/>
  <c r="T340" i="1"/>
  <c r="U340" i="1"/>
  <c r="V340" i="1"/>
  <c r="W340" i="1" s="1"/>
  <c r="N341" i="1"/>
  <c r="O341" i="1"/>
  <c r="P341" i="1"/>
  <c r="Q341" i="1"/>
  <c r="R341" i="1"/>
  <c r="S341" i="1"/>
  <c r="T341" i="1"/>
  <c r="U341" i="1"/>
  <c r="V341" i="1"/>
  <c r="W341" i="1" s="1"/>
  <c r="N342" i="1"/>
  <c r="O342" i="1"/>
  <c r="P342" i="1"/>
  <c r="Q342" i="1"/>
  <c r="R342" i="1"/>
  <c r="S342" i="1"/>
  <c r="T342" i="1"/>
  <c r="U342" i="1"/>
  <c r="V342" i="1"/>
  <c r="W342" i="1" s="1"/>
  <c r="N343" i="1"/>
  <c r="O343" i="1"/>
  <c r="P343" i="1"/>
  <c r="Q343" i="1"/>
  <c r="R343" i="1"/>
  <c r="S343" i="1"/>
  <c r="T343" i="1"/>
  <c r="U343" i="1"/>
  <c r="V343" i="1"/>
  <c r="W343" i="1" s="1"/>
  <c r="N344" i="1"/>
  <c r="O344" i="1"/>
  <c r="P344" i="1"/>
  <c r="Q344" i="1"/>
  <c r="R344" i="1"/>
  <c r="S344" i="1"/>
  <c r="T344" i="1"/>
  <c r="U344" i="1"/>
  <c r="V344" i="1"/>
  <c r="W344" i="1" s="1"/>
  <c r="N345" i="1"/>
  <c r="O345" i="1"/>
  <c r="P345" i="1"/>
  <c r="Q345" i="1"/>
  <c r="R345" i="1"/>
  <c r="S345" i="1"/>
  <c r="T345" i="1"/>
  <c r="U345" i="1"/>
  <c r="V345" i="1"/>
  <c r="W345" i="1" s="1"/>
  <c r="N346" i="1"/>
  <c r="O346" i="1"/>
  <c r="P346" i="1"/>
  <c r="Q346" i="1"/>
  <c r="R346" i="1"/>
  <c r="S346" i="1"/>
  <c r="T346" i="1"/>
  <c r="U346" i="1"/>
  <c r="V346" i="1"/>
  <c r="W346" i="1" s="1"/>
  <c r="N347" i="1"/>
  <c r="O347" i="1"/>
  <c r="P347" i="1"/>
  <c r="Q347" i="1"/>
  <c r="R347" i="1"/>
  <c r="S347" i="1"/>
  <c r="T347" i="1"/>
  <c r="U347" i="1"/>
  <c r="V347" i="1"/>
  <c r="W347" i="1" s="1"/>
  <c r="N348" i="1"/>
  <c r="O348" i="1"/>
  <c r="P348" i="1"/>
  <c r="Q348" i="1"/>
  <c r="R348" i="1"/>
  <c r="S348" i="1"/>
  <c r="T348" i="1"/>
  <c r="U348" i="1"/>
  <c r="V348" i="1"/>
  <c r="W348" i="1" s="1"/>
  <c r="N349" i="1"/>
  <c r="O349" i="1"/>
  <c r="P349" i="1"/>
  <c r="Q349" i="1"/>
  <c r="R349" i="1"/>
  <c r="S349" i="1"/>
  <c r="T349" i="1"/>
  <c r="U349" i="1"/>
  <c r="V349" i="1"/>
  <c r="W349" i="1" s="1"/>
  <c r="N350" i="1"/>
  <c r="O350" i="1"/>
  <c r="P350" i="1"/>
  <c r="Q350" i="1"/>
  <c r="R350" i="1"/>
  <c r="S350" i="1"/>
  <c r="T350" i="1"/>
  <c r="U350" i="1"/>
  <c r="V350" i="1"/>
  <c r="W350" i="1" s="1"/>
  <c r="N351" i="1"/>
  <c r="O351" i="1"/>
  <c r="P351" i="1"/>
  <c r="Q351" i="1"/>
  <c r="R351" i="1"/>
  <c r="S351" i="1"/>
  <c r="T351" i="1"/>
  <c r="U351" i="1"/>
  <c r="V351" i="1"/>
  <c r="W351" i="1" s="1"/>
  <c r="N352" i="1"/>
  <c r="O352" i="1"/>
  <c r="P352" i="1"/>
  <c r="Q352" i="1"/>
  <c r="R352" i="1"/>
  <c r="S352" i="1"/>
  <c r="T352" i="1"/>
  <c r="U352" i="1"/>
  <c r="V352" i="1"/>
  <c r="W352" i="1" s="1"/>
  <c r="N353" i="1"/>
  <c r="O353" i="1"/>
  <c r="P353" i="1"/>
  <c r="Q353" i="1"/>
  <c r="R353" i="1"/>
  <c r="S353" i="1"/>
  <c r="T353" i="1"/>
  <c r="U353" i="1"/>
  <c r="V353" i="1"/>
  <c r="W353" i="1" s="1"/>
  <c r="N354" i="1"/>
  <c r="O354" i="1"/>
  <c r="P354" i="1"/>
  <c r="Q354" i="1"/>
  <c r="R354" i="1"/>
  <c r="S354" i="1"/>
  <c r="T354" i="1"/>
  <c r="U354" i="1"/>
  <c r="V354" i="1"/>
  <c r="W354" i="1" s="1"/>
  <c r="N355" i="1"/>
  <c r="O355" i="1"/>
  <c r="P355" i="1"/>
  <c r="Q355" i="1"/>
  <c r="R355" i="1"/>
  <c r="S355" i="1"/>
  <c r="T355" i="1"/>
  <c r="U355" i="1"/>
  <c r="V355" i="1"/>
  <c r="W355" i="1" s="1"/>
  <c r="N356" i="1"/>
  <c r="O356" i="1"/>
  <c r="P356" i="1"/>
  <c r="Q356" i="1"/>
  <c r="R356" i="1"/>
  <c r="S356" i="1"/>
  <c r="T356" i="1"/>
  <c r="U356" i="1"/>
  <c r="V356" i="1"/>
  <c r="W356" i="1" s="1"/>
  <c r="N357" i="1"/>
  <c r="O357" i="1"/>
  <c r="P357" i="1"/>
  <c r="Q357" i="1"/>
  <c r="R357" i="1"/>
  <c r="S357" i="1"/>
  <c r="T357" i="1"/>
  <c r="U357" i="1"/>
  <c r="V357" i="1"/>
  <c r="W357" i="1" s="1"/>
  <c r="N358" i="1"/>
  <c r="O358" i="1"/>
  <c r="P358" i="1"/>
  <c r="Q358" i="1"/>
  <c r="R358" i="1"/>
  <c r="S358" i="1"/>
  <c r="T358" i="1"/>
  <c r="U358" i="1"/>
  <c r="V358" i="1"/>
  <c r="W358" i="1" s="1"/>
  <c r="N359" i="1"/>
  <c r="O359" i="1"/>
  <c r="P359" i="1"/>
  <c r="Q359" i="1"/>
  <c r="R359" i="1"/>
  <c r="S359" i="1"/>
  <c r="T359" i="1"/>
  <c r="U359" i="1"/>
  <c r="V359" i="1"/>
  <c r="W359" i="1" s="1"/>
  <c r="N360" i="1"/>
  <c r="O360" i="1"/>
  <c r="P360" i="1"/>
  <c r="Q360" i="1"/>
  <c r="R360" i="1"/>
  <c r="S360" i="1"/>
  <c r="T360" i="1"/>
  <c r="U360" i="1"/>
  <c r="V360" i="1"/>
  <c r="W360" i="1" s="1"/>
  <c r="N361" i="1"/>
  <c r="O361" i="1"/>
  <c r="P361" i="1"/>
  <c r="Q361" i="1"/>
  <c r="R361" i="1"/>
  <c r="S361" i="1"/>
  <c r="T361" i="1"/>
  <c r="U361" i="1"/>
  <c r="V361" i="1"/>
  <c r="W361" i="1" s="1"/>
  <c r="N362" i="1"/>
  <c r="O362" i="1"/>
  <c r="P362" i="1"/>
  <c r="Q362" i="1"/>
  <c r="R362" i="1"/>
  <c r="S362" i="1"/>
  <c r="T362" i="1"/>
  <c r="U362" i="1"/>
  <c r="V362" i="1"/>
  <c r="W362" i="1" s="1"/>
  <c r="N363" i="1"/>
  <c r="O363" i="1"/>
  <c r="P363" i="1"/>
  <c r="Q363" i="1"/>
  <c r="R363" i="1"/>
  <c r="S363" i="1"/>
  <c r="T363" i="1"/>
  <c r="U363" i="1"/>
  <c r="V363" i="1"/>
  <c r="W363" i="1" s="1"/>
  <c r="N364" i="1"/>
  <c r="O364" i="1"/>
  <c r="P364" i="1"/>
  <c r="Q364" i="1"/>
  <c r="R364" i="1"/>
  <c r="S364" i="1"/>
  <c r="T364" i="1"/>
  <c r="U364" i="1"/>
  <c r="V364" i="1"/>
  <c r="W364" i="1" s="1"/>
  <c r="N365" i="1"/>
  <c r="O365" i="1"/>
  <c r="P365" i="1"/>
  <c r="Q365" i="1"/>
  <c r="R365" i="1"/>
  <c r="S365" i="1"/>
  <c r="T365" i="1"/>
  <c r="U365" i="1"/>
  <c r="V365" i="1"/>
  <c r="W365" i="1" s="1"/>
  <c r="N366" i="1"/>
  <c r="O366" i="1"/>
  <c r="P366" i="1"/>
  <c r="Q366" i="1"/>
  <c r="R366" i="1"/>
  <c r="S366" i="1"/>
  <c r="T366" i="1"/>
  <c r="U366" i="1"/>
  <c r="V366" i="1"/>
  <c r="W366" i="1" s="1"/>
  <c r="N367" i="1"/>
  <c r="O367" i="1"/>
  <c r="P367" i="1"/>
  <c r="Q367" i="1"/>
  <c r="R367" i="1"/>
  <c r="S367" i="1"/>
  <c r="T367" i="1"/>
  <c r="U367" i="1"/>
  <c r="V367" i="1"/>
  <c r="W367" i="1" s="1"/>
  <c r="N368" i="1"/>
  <c r="O368" i="1"/>
  <c r="P368" i="1"/>
  <c r="Q368" i="1"/>
  <c r="R368" i="1"/>
  <c r="S368" i="1"/>
  <c r="T368" i="1"/>
  <c r="U368" i="1"/>
  <c r="V368" i="1"/>
  <c r="W368" i="1" s="1"/>
  <c r="N369" i="1"/>
  <c r="O369" i="1"/>
  <c r="P369" i="1"/>
  <c r="Q369" i="1"/>
  <c r="R369" i="1"/>
  <c r="S369" i="1"/>
  <c r="T369" i="1"/>
  <c r="U369" i="1"/>
  <c r="V369" i="1"/>
  <c r="W369" i="1" s="1"/>
  <c r="N370" i="1"/>
  <c r="O370" i="1"/>
  <c r="P370" i="1"/>
  <c r="Q370" i="1"/>
  <c r="R370" i="1"/>
  <c r="S370" i="1"/>
  <c r="T370" i="1"/>
  <c r="U370" i="1"/>
  <c r="V370" i="1"/>
  <c r="W370" i="1" s="1"/>
  <c r="N371" i="1"/>
  <c r="O371" i="1"/>
  <c r="P371" i="1"/>
  <c r="Q371" i="1"/>
  <c r="R371" i="1"/>
  <c r="S371" i="1"/>
  <c r="T371" i="1"/>
  <c r="U371" i="1"/>
  <c r="V371" i="1"/>
  <c r="W371" i="1" s="1"/>
  <c r="N372" i="1"/>
  <c r="O372" i="1"/>
  <c r="P372" i="1"/>
  <c r="Q372" i="1"/>
  <c r="R372" i="1"/>
  <c r="S372" i="1"/>
  <c r="T372" i="1"/>
  <c r="U372" i="1"/>
  <c r="V372" i="1"/>
  <c r="W372" i="1" s="1"/>
  <c r="N373" i="1"/>
  <c r="O373" i="1"/>
  <c r="P373" i="1"/>
  <c r="Q373" i="1"/>
  <c r="R373" i="1"/>
  <c r="S373" i="1"/>
  <c r="T373" i="1"/>
  <c r="U373" i="1"/>
  <c r="V373" i="1"/>
  <c r="W373" i="1" s="1"/>
  <c r="N374" i="1"/>
  <c r="O374" i="1"/>
  <c r="P374" i="1"/>
  <c r="Q374" i="1"/>
  <c r="R374" i="1"/>
  <c r="S374" i="1"/>
  <c r="T374" i="1"/>
  <c r="U374" i="1"/>
  <c r="V374" i="1"/>
  <c r="W374" i="1" s="1"/>
  <c r="N375" i="1"/>
  <c r="O375" i="1"/>
  <c r="P375" i="1"/>
  <c r="Q375" i="1"/>
  <c r="R375" i="1"/>
  <c r="S375" i="1"/>
  <c r="T375" i="1"/>
  <c r="U375" i="1"/>
  <c r="V375" i="1"/>
  <c r="W375" i="1" s="1"/>
  <c r="N376" i="1"/>
  <c r="O376" i="1"/>
  <c r="P376" i="1"/>
  <c r="Q376" i="1"/>
  <c r="R376" i="1"/>
  <c r="S376" i="1"/>
  <c r="T376" i="1"/>
  <c r="U376" i="1"/>
  <c r="V376" i="1"/>
  <c r="W376" i="1" s="1"/>
  <c r="N377" i="1"/>
  <c r="O377" i="1"/>
  <c r="P377" i="1"/>
  <c r="Q377" i="1"/>
  <c r="R377" i="1"/>
  <c r="S377" i="1"/>
  <c r="T377" i="1"/>
  <c r="U377" i="1"/>
  <c r="V377" i="1"/>
  <c r="W377" i="1" s="1"/>
  <c r="N378" i="1"/>
  <c r="O378" i="1"/>
  <c r="P378" i="1"/>
  <c r="Q378" i="1"/>
  <c r="R378" i="1"/>
  <c r="S378" i="1"/>
  <c r="T378" i="1"/>
  <c r="U378" i="1"/>
  <c r="V378" i="1"/>
  <c r="W378" i="1" s="1"/>
  <c r="N379" i="1"/>
  <c r="O379" i="1"/>
  <c r="P379" i="1"/>
  <c r="Q379" i="1"/>
  <c r="R379" i="1"/>
  <c r="S379" i="1"/>
  <c r="T379" i="1"/>
  <c r="U379" i="1"/>
  <c r="V379" i="1"/>
  <c r="W379" i="1" s="1"/>
  <c r="N380" i="1"/>
  <c r="O380" i="1"/>
  <c r="P380" i="1"/>
  <c r="Q380" i="1"/>
  <c r="R380" i="1"/>
  <c r="S380" i="1"/>
  <c r="T380" i="1"/>
  <c r="U380" i="1"/>
  <c r="V380" i="1"/>
  <c r="W380" i="1" s="1"/>
  <c r="N381" i="1"/>
  <c r="O381" i="1"/>
  <c r="P381" i="1"/>
  <c r="Q381" i="1"/>
  <c r="R381" i="1"/>
  <c r="S381" i="1"/>
  <c r="T381" i="1"/>
  <c r="U381" i="1"/>
  <c r="V381" i="1"/>
  <c r="W381" i="1" s="1"/>
  <c r="N382" i="1"/>
  <c r="O382" i="1"/>
  <c r="P382" i="1"/>
  <c r="Q382" i="1"/>
  <c r="R382" i="1"/>
  <c r="S382" i="1"/>
  <c r="T382" i="1"/>
  <c r="U382" i="1"/>
  <c r="V382" i="1"/>
  <c r="W382" i="1" s="1"/>
  <c r="N383" i="1"/>
  <c r="O383" i="1"/>
  <c r="P383" i="1"/>
  <c r="Q383" i="1"/>
  <c r="R383" i="1"/>
  <c r="S383" i="1"/>
  <c r="T383" i="1"/>
  <c r="U383" i="1"/>
  <c r="V383" i="1"/>
  <c r="W383" i="1" s="1"/>
  <c r="N384" i="1"/>
  <c r="O384" i="1"/>
  <c r="P384" i="1"/>
  <c r="Q384" i="1"/>
  <c r="R384" i="1"/>
  <c r="S384" i="1"/>
  <c r="T384" i="1"/>
  <c r="U384" i="1"/>
  <c r="V384" i="1"/>
  <c r="W384" i="1" s="1"/>
  <c r="N385" i="1"/>
  <c r="O385" i="1"/>
  <c r="P385" i="1"/>
  <c r="Q385" i="1"/>
  <c r="R385" i="1"/>
  <c r="S385" i="1"/>
  <c r="T385" i="1"/>
  <c r="U385" i="1"/>
  <c r="V385" i="1"/>
  <c r="W385" i="1" s="1"/>
  <c r="N386" i="1"/>
  <c r="O386" i="1"/>
  <c r="P386" i="1"/>
  <c r="Q386" i="1"/>
  <c r="R386" i="1"/>
  <c r="S386" i="1"/>
  <c r="T386" i="1"/>
  <c r="U386" i="1"/>
  <c r="V386" i="1"/>
  <c r="W386" i="1" s="1"/>
  <c r="N387" i="1"/>
  <c r="O387" i="1"/>
  <c r="P387" i="1"/>
  <c r="Q387" i="1"/>
  <c r="R387" i="1"/>
  <c r="S387" i="1"/>
  <c r="T387" i="1"/>
  <c r="U387" i="1"/>
  <c r="V387" i="1"/>
  <c r="W387" i="1" s="1"/>
  <c r="N388" i="1"/>
  <c r="O388" i="1"/>
  <c r="P388" i="1"/>
  <c r="Q388" i="1"/>
  <c r="R388" i="1"/>
  <c r="S388" i="1"/>
  <c r="T388" i="1"/>
  <c r="U388" i="1"/>
  <c r="V388" i="1"/>
  <c r="W388" i="1" s="1"/>
  <c r="N389" i="1"/>
  <c r="O389" i="1"/>
  <c r="P389" i="1"/>
  <c r="Q389" i="1"/>
  <c r="R389" i="1"/>
  <c r="S389" i="1"/>
  <c r="T389" i="1"/>
  <c r="U389" i="1"/>
  <c r="V389" i="1"/>
  <c r="W389" i="1" s="1"/>
  <c r="N390" i="1"/>
  <c r="O390" i="1"/>
  <c r="P390" i="1"/>
  <c r="Q390" i="1"/>
  <c r="R390" i="1"/>
  <c r="S390" i="1"/>
  <c r="T390" i="1"/>
  <c r="U390" i="1"/>
  <c r="V390" i="1"/>
  <c r="W390" i="1" s="1"/>
  <c r="N391" i="1"/>
  <c r="O391" i="1"/>
  <c r="P391" i="1"/>
  <c r="Q391" i="1"/>
  <c r="R391" i="1"/>
  <c r="S391" i="1"/>
  <c r="T391" i="1"/>
  <c r="U391" i="1"/>
  <c r="V391" i="1"/>
  <c r="W391" i="1" s="1"/>
  <c r="N392" i="1"/>
  <c r="O392" i="1"/>
  <c r="P392" i="1"/>
  <c r="Q392" i="1"/>
  <c r="R392" i="1"/>
  <c r="S392" i="1"/>
  <c r="T392" i="1"/>
  <c r="U392" i="1"/>
  <c r="V392" i="1"/>
  <c r="W392" i="1" s="1"/>
  <c r="N393" i="1"/>
  <c r="O393" i="1"/>
  <c r="P393" i="1"/>
  <c r="Q393" i="1"/>
  <c r="R393" i="1"/>
  <c r="S393" i="1"/>
  <c r="T393" i="1"/>
  <c r="U393" i="1"/>
  <c r="V393" i="1"/>
  <c r="W393" i="1" s="1"/>
  <c r="N394" i="1"/>
  <c r="O394" i="1"/>
  <c r="P394" i="1"/>
  <c r="Q394" i="1"/>
  <c r="R394" i="1"/>
  <c r="S394" i="1"/>
  <c r="T394" i="1"/>
  <c r="U394" i="1"/>
  <c r="V394" i="1"/>
  <c r="W394" i="1" s="1"/>
  <c r="N395" i="1"/>
  <c r="O395" i="1"/>
  <c r="P395" i="1"/>
  <c r="Q395" i="1"/>
  <c r="R395" i="1"/>
  <c r="S395" i="1"/>
  <c r="T395" i="1"/>
  <c r="U395" i="1"/>
  <c r="V395" i="1"/>
  <c r="W395" i="1" s="1"/>
  <c r="N396" i="1"/>
  <c r="O396" i="1"/>
  <c r="P396" i="1"/>
  <c r="Q396" i="1"/>
  <c r="R396" i="1"/>
  <c r="S396" i="1"/>
  <c r="T396" i="1"/>
  <c r="U396" i="1"/>
  <c r="V396" i="1"/>
  <c r="W396" i="1" s="1"/>
  <c r="N397" i="1"/>
  <c r="O397" i="1"/>
  <c r="P397" i="1"/>
  <c r="Q397" i="1"/>
  <c r="R397" i="1"/>
  <c r="S397" i="1"/>
  <c r="T397" i="1"/>
  <c r="U397" i="1"/>
  <c r="V397" i="1"/>
  <c r="W397" i="1" s="1"/>
  <c r="N398" i="1"/>
  <c r="O398" i="1"/>
  <c r="P398" i="1"/>
  <c r="Q398" i="1"/>
  <c r="R398" i="1"/>
  <c r="S398" i="1"/>
  <c r="T398" i="1"/>
  <c r="U398" i="1"/>
  <c r="V398" i="1"/>
  <c r="W398" i="1" s="1"/>
  <c r="N399" i="1"/>
  <c r="O399" i="1"/>
  <c r="P399" i="1"/>
  <c r="Q399" i="1"/>
  <c r="R399" i="1"/>
  <c r="S399" i="1"/>
  <c r="T399" i="1"/>
  <c r="U399" i="1"/>
  <c r="V399" i="1"/>
  <c r="W399" i="1" s="1"/>
  <c r="N400" i="1"/>
  <c r="O400" i="1"/>
  <c r="P400" i="1"/>
  <c r="Q400" i="1"/>
  <c r="R400" i="1"/>
  <c r="S400" i="1"/>
  <c r="T400" i="1"/>
  <c r="U400" i="1"/>
  <c r="V400" i="1"/>
  <c r="W400" i="1" s="1"/>
  <c r="N401" i="1"/>
  <c r="O401" i="1"/>
  <c r="P401" i="1"/>
  <c r="Q401" i="1"/>
  <c r="R401" i="1"/>
  <c r="S401" i="1"/>
  <c r="T401" i="1"/>
  <c r="U401" i="1"/>
  <c r="V401" i="1"/>
  <c r="W401" i="1" s="1"/>
  <c r="N402" i="1"/>
  <c r="O402" i="1"/>
  <c r="P402" i="1"/>
  <c r="Q402" i="1"/>
  <c r="R402" i="1"/>
  <c r="S402" i="1"/>
  <c r="T402" i="1"/>
  <c r="U402" i="1"/>
  <c r="V402" i="1"/>
  <c r="W402" i="1" s="1"/>
  <c r="N403" i="1"/>
  <c r="O403" i="1"/>
  <c r="P403" i="1"/>
  <c r="Q403" i="1"/>
  <c r="R403" i="1"/>
  <c r="S403" i="1"/>
  <c r="T403" i="1"/>
  <c r="U403" i="1"/>
  <c r="V403" i="1"/>
  <c r="W403" i="1" s="1"/>
  <c r="N404" i="1"/>
  <c r="O404" i="1"/>
  <c r="P404" i="1"/>
  <c r="Q404" i="1"/>
  <c r="R404" i="1"/>
  <c r="S404" i="1"/>
  <c r="T404" i="1"/>
  <c r="U404" i="1"/>
  <c r="V404" i="1"/>
  <c r="W404" i="1" s="1"/>
  <c r="N405" i="1"/>
  <c r="O405" i="1"/>
  <c r="P405" i="1"/>
  <c r="Q405" i="1"/>
  <c r="R405" i="1"/>
  <c r="S405" i="1"/>
  <c r="T405" i="1"/>
  <c r="U405" i="1"/>
  <c r="V405" i="1"/>
  <c r="W405" i="1" s="1"/>
  <c r="N406" i="1"/>
  <c r="O406" i="1"/>
  <c r="P406" i="1"/>
  <c r="Q406" i="1"/>
  <c r="R406" i="1"/>
  <c r="S406" i="1"/>
  <c r="T406" i="1"/>
  <c r="U406" i="1"/>
  <c r="V406" i="1"/>
  <c r="W406" i="1" s="1"/>
  <c r="N407" i="1"/>
  <c r="O407" i="1"/>
  <c r="P407" i="1"/>
  <c r="Q407" i="1"/>
  <c r="R407" i="1"/>
  <c r="S407" i="1"/>
  <c r="T407" i="1"/>
  <c r="U407" i="1"/>
  <c r="V407" i="1"/>
  <c r="W407" i="1" s="1"/>
  <c r="N408" i="1"/>
  <c r="O408" i="1"/>
  <c r="P408" i="1"/>
  <c r="Q408" i="1"/>
  <c r="R408" i="1"/>
  <c r="S408" i="1"/>
  <c r="T408" i="1"/>
  <c r="U408" i="1"/>
  <c r="V408" i="1"/>
  <c r="W408" i="1" s="1"/>
  <c r="N409" i="1"/>
  <c r="O409" i="1"/>
  <c r="P409" i="1"/>
  <c r="Q409" i="1"/>
  <c r="R409" i="1"/>
  <c r="S409" i="1"/>
  <c r="T409" i="1"/>
  <c r="U409" i="1"/>
  <c r="V409" i="1"/>
  <c r="W409" i="1" s="1"/>
  <c r="N410" i="1"/>
  <c r="O410" i="1"/>
  <c r="P410" i="1"/>
  <c r="Q410" i="1"/>
  <c r="R410" i="1"/>
  <c r="S410" i="1"/>
  <c r="T410" i="1"/>
  <c r="U410" i="1"/>
  <c r="V410" i="1"/>
  <c r="W410" i="1" s="1"/>
  <c r="N411" i="1"/>
  <c r="O411" i="1"/>
  <c r="P411" i="1"/>
  <c r="Q411" i="1"/>
  <c r="R411" i="1"/>
  <c r="S411" i="1"/>
  <c r="T411" i="1"/>
  <c r="U411" i="1"/>
  <c r="V411" i="1"/>
  <c r="W411" i="1" s="1"/>
  <c r="N412" i="1"/>
  <c r="O412" i="1"/>
  <c r="P412" i="1"/>
  <c r="Q412" i="1"/>
  <c r="R412" i="1"/>
  <c r="S412" i="1"/>
  <c r="T412" i="1"/>
  <c r="U412" i="1"/>
  <c r="V412" i="1"/>
  <c r="W412" i="1" s="1"/>
  <c r="N413" i="1"/>
  <c r="O413" i="1"/>
  <c r="P413" i="1"/>
  <c r="Q413" i="1"/>
  <c r="R413" i="1"/>
  <c r="S413" i="1"/>
  <c r="T413" i="1"/>
  <c r="U413" i="1"/>
  <c r="V413" i="1"/>
  <c r="W413" i="1" s="1"/>
  <c r="N414" i="1"/>
  <c r="O414" i="1"/>
  <c r="P414" i="1"/>
  <c r="Q414" i="1"/>
  <c r="R414" i="1"/>
  <c r="S414" i="1"/>
  <c r="T414" i="1"/>
  <c r="U414" i="1"/>
  <c r="V414" i="1"/>
  <c r="W414" i="1" s="1"/>
  <c r="N415" i="1"/>
  <c r="O415" i="1"/>
  <c r="P415" i="1"/>
  <c r="Q415" i="1"/>
  <c r="R415" i="1"/>
  <c r="S415" i="1"/>
  <c r="T415" i="1"/>
  <c r="U415" i="1"/>
  <c r="V415" i="1"/>
  <c r="W415" i="1" s="1"/>
  <c r="N416" i="1"/>
  <c r="O416" i="1"/>
  <c r="P416" i="1"/>
  <c r="Q416" i="1"/>
  <c r="R416" i="1"/>
  <c r="S416" i="1"/>
  <c r="T416" i="1"/>
  <c r="U416" i="1"/>
  <c r="V416" i="1"/>
  <c r="W416" i="1" s="1"/>
  <c r="N417" i="1"/>
  <c r="O417" i="1"/>
  <c r="P417" i="1"/>
  <c r="Q417" i="1"/>
  <c r="R417" i="1"/>
  <c r="S417" i="1"/>
  <c r="T417" i="1"/>
  <c r="U417" i="1"/>
  <c r="V417" i="1"/>
  <c r="W417" i="1" s="1"/>
  <c r="N418" i="1"/>
  <c r="O418" i="1"/>
  <c r="P418" i="1"/>
  <c r="Q418" i="1"/>
  <c r="R418" i="1"/>
  <c r="S418" i="1"/>
  <c r="T418" i="1"/>
  <c r="U418" i="1"/>
  <c r="V418" i="1"/>
  <c r="W418" i="1" s="1"/>
  <c r="N419" i="1"/>
  <c r="O419" i="1"/>
  <c r="P419" i="1"/>
  <c r="Q419" i="1"/>
  <c r="R419" i="1"/>
  <c r="S419" i="1"/>
  <c r="T419" i="1"/>
  <c r="U419" i="1"/>
  <c r="V419" i="1"/>
  <c r="W419" i="1" s="1"/>
  <c r="N420" i="1"/>
  <c r="O420" i="1"/>
  <c r="P420" i="1"/>
  <c r="Q420" i="1"/>
  <c r="R420" i="1"/>
  <c r="S420" i="1"/>
  <c r="T420" i="1"/>
  <c r="U420" i="1"/>
  <c r="V420" i="1"/>
  <c r="W420" i="1" s="1"/>
  <c r="N421" i="1"/>
  <c r="O421" i="1"/>
  <c r="P421" i="1"/>
  <c r="Q421" i="1"/>
  <c r="R421" i="1"/>
  <c r="S421" i="1"/>
  <c r="T421" i="1"/>
  <c r="U421" i="1"/>
  <c r="V421" i="1"/>
  <c r="W421" i="1" s="1"/>
  <c r="N422" i="1"/>
  <c r="O422" i="1"/>
  <c r="P422" i="1"/>
  <c r="Q422" i="1"/>
  <c r="R422" i="1"/>
  <c r="S422" i="1"/>
  <c r="T422" i="1"/>
  <c r="U422" i="1"/>
  <c r="V422" i="1"/>
  <c r="W422" i="1" s="1"/>
  <c r="N423" i="1"/>
  <c r="O423" i="1"/>
  <c r="P423" i="1"/>
  <c r="Q423" i="1"/>
  <c r="R423" i="1"/>
  <c r="S423" i="1"/>
  <c r="T423" i="1"/>
  <c r="U423" i="1"/>
  <c r="V423" i="1"/>
  <c r="W423" i="1" s="1"/>
  <c r="N424" i="1"/>
  <c r="O424" i="1"/>
  <c r="P424" i="1"/>
  <c r="Q424" i="1"/>
  <c r="R424" i="1"/>
  <c r="S424" i="1"/>
  <c r="T424" i="1"/>
  <c r="U424" i="1"/>
  <c r="V424" i="1"/>
  <c r="W424" i="1" s="1"/>
  <c r="N425" i="1"/>
  <c r="O425" i="1"/>
  <c r="P425" i="1"/>
  <c r="Q425" i="1"/>
  <c r="R425" i="1"/>
  <c r="S425" i="1"/>
  <c r="T425" i="1"/>
  <c r="U425" i="1"/>
  <c r="V425" i="1"/>
  <c r="W425" i="1" s="1"/>
  <c r="N426" i="1"/>
  <c r="O426" i="1"/>
  <c r="P426" i="1"/>
  <c r="Q426" i="1"/>
  <c r="R426" i="1"/>
  <c r="S426" i="1"/>
  <c r="T426" i="1"/>
  <c r="U426" i="1"/>
  <c r="V426" i="1"/>
  <c r="W426" i="1" s="1"/>
  <c r="N427" i="1"/>
  <c r="O427" i="1"/>
  <c r="P427" i="1"/>
  <c r="Q427" i="1"/>
  <c r="R427" i="1"/>
  <c r="S427" i="1"/>
  <c r="T427" i="1"/>
  <c r="U427" i="1"/>
  <c r="V427" i="1"/>
  <c r="W427" i="1" s="1"/>
  <c r="N428" i="1"/>
  <c r="O428" i="1"/>
  <c r="P428" i="1"/>
  <c r="Q428" i="1"/>
  <c r="R428" i="1"/>
  <c r="S428" i="1"/>
  <c r="T428" i="1"/>
  <c r="U428" i="1"/>
  <c r="V428" i="1"/>
  <c r="W428" i="1" s="1"/>
  <c r="N429" i="1"/>
  <c r="O429" i="1"/>
  <c r="P429" i="1"/>
  <c r="Q429" i="1"/>
  <c r="R429" i="1"/>
  <c r="S429" i="1"/>
  <c r="T429" i="1"/>
  <c r="U429" i="1"/>
  <c r="V429" i="1"/>
  <c r="W429" i="1" s="1"/>
  <c r="N430" i="1"/>
  <c r="O430" i="1"/>
  <c r="P430" i="1"/>
  <c r="Q430" i="1"/>
  <c r="R430" i="1"/>
  <c r="S430" i="1"/>
  <c r="T430" i="1"/>
  <c r="U430" i="1"/>
  <c r="V430" i="1"/>
  <c r="W430" i="1" s="1"/>
  <c r="N431" i="1"/>
  <c r="O431" i="1"/>
  <c r="P431" i="1"/>
  <c r="Q431" i="1"/>
  <c r="R431" i="1"/>
  <c r="S431" i="1"/>
  <c r="T431" i="1"/>
  <c r="U431" i="1"/>
  <c r="V431" i="1"/>
  <c r="W431" i="1" s="1"/>
  <c r="N432" i="1"/>
  <c r="O432" i="1"/>
  <c r="P432" i="1"/>
  <c r="Q432" i="1"/>
  <c r="R432" i="1"/>
  <c r="S432" i="1"/>
  <c r="T432" i="1"/>
  <c r="U432" i="1"/>
  <c r="V432" i="1"/>
  <c r="W432" i="1" s="1"/>
  <c r="N433" i="1"/>
  <c r="O433" i="1"/>
  <c r="P433" i="1"/>
  <c r="Q433" i="1"/>
  <c r="R433" i="1"/>
  <c r="S433" i="1"/>
  <c r="T433" i="1"/>
  <c r="U433" i="1"/>
  <c r="V433" i="1"/>
  <c r="W433" i="1" s="1"/>
  <c r="N434" i="1"/>
  <c r="O434" i="1"/>
  <c r="P434" i="1"/>
  <c r="Q434" i="1"/>
  <c r="R434" i="1"/>
  <c r="S434" i="1"/>
  <c r="T434" i="1"/>
  <c r="U434" i="1"/>
  <c r="V434" i="1"/>
  <c r="W434" i="1" s="1"/>
  <c r="N435" i="1"/>
  <c r="O435" i="1"/>
  <c r="P435" i="1"/>
  <c r="Q435" i="1"/>
  <c r="R435" i="1"/>
  <c r="S435" i="1"/>
  <c r="T435" i="1"/>
  <c r="U435" i="1"/>
  <c r="V435" i="1"/>
  <c r="W435" i="1" s="1"/>
  <c r="N436" i="1"/>
  <c r="O436" i="1"/>
  <c r="P436" i="1"/>
  <c r="Q436" i="1"/>
  <c r="R436" i="1"/>
  <c r="S436" i="1"/>
  <c r="T436" i="1"/>
  <c r="U436" i="1"/>
  <c r="V436" i="1"/>
  <c r="W436" i="1" s="1"/>
  <c r="N437" i="1"/>
  <c r="O437" i="1"/>
  <c r="P437" i="1"/>
  <c r="Q437" i="1"/>
  <c r="R437" i="1"/>
  <c r="S437" i="1"/>
  <c r="T437" i="1"/>
  <c r="U437" i="1"/>
  <c r="V437" i="1"/>
  <c r="W437" i="1" s="1"/>
  <c r="N438" i="1"/>
  <c r="O438" i="1"/>
  <c r="P438" i="1"/>
  <c r="Q438" i="1"/>
  <c r="R438" i="1"/>
  <c r="S438" i="1"/>
  <c r="T438" i="1"/>
  <c r="U438" i="1"/>
  <c r="V438" i="1"/>
  <c r="W438" i="1" s="1"/>
  <c r="N439" i="1"/>
  <c r="O439" i="1"/>
  <c r="P439" i="1"/>
  <c r="Q439" i="1"/>
  <c r="R439" i="1"/>
  <c r="S439" i="1"/>
  <c r="T439" i="1"/>
  <c r="U439" i="1"/>
  <c r="V439" i="1"/>
  <c r="W439" i="1" s="1"/>
  <c r="N440" i="1"/>
  <c r="O440" i="1"/>
  <c r="P440" i="1"/>
  <c r="Q440" i="1"/>
  <c r="R440" i="1"/>
  <c r="S440" i="1"/>
  <c r="T440" i="1"/>
  <c r="U440" i="1"/>
  <c r="V440" i="1"/>
  <c r="W440" i="1" s="1"/>
  <c r="N441" i="1"/>
  <c r="O441" i="1"/>
  <c r="P441" i="1"/>
  <c r="Q441" i="1"/>
  <c r="R441" i="1"/>
  <c r="S441" i="1"/>
  <c r="T441" i="1"/>
  <c r="U441" i="1"/>
  <c r="V441" i="1"/>
  <c r="W441" i="1" s="1"/>
  <c r="N442" i="1"/>
  <c r="O442" i="1"/>
  <c r="P442" i="1"/>
  <c r="Q442" i="1"/>
  <c r="R442" i="1"/>
  <c r="S442" i="1"/>
  <c r="T442" i="1"/>
  <c r="U442" i="1"/>
  <c r="V442" i="1"/>
  <c r="W442" i="1" s="1"/>
  <c r="N443" i="1"/>
  <c r="O443" i="1"/>
  <c r="P443" i="1"/>
  <c r="Q443" i="1"/>
  <c r="R443" i="1"/>
  <c r="S443" i="1"/>
  <c r="T443" i="1"/>
  <c r="U443" i="1"/>
  <c r="V443" i="1"/>
  <c r="W443" i="1" s="1"/>
  <c r="N444" i="1"/>
  <c r="O444" i="1"/>
  <c r="P444" i="1"/>
  <c r="Q444" i="1"/>
  <c r="R444" i="1"/>
  <c r="S444" i="1"/>
  <c r="T444" i="1"/>
  <c r="U444" i="1"/>
  <c r="V444" i="1"/>
  <c r="W444" i="1" s="1"/>
  <c r="N445" i="1"/>
  <c r="O445" i="1"/>
  <c r="P445" i="1"/>
  <c r="Q445" i="1"/>
  <c r="R445" i="1"/>
  <c r="S445" i="1"/>
  <c r="T445" i="1"/>
  <c r="U445" i="1"/>
  <c r="V445" i="1"/>
  <c r="W445" i="1" s="1"/>
  <c r="N446" i="1"/>
  <c r="O446" i="1"/>
  <c r="P446" i="1"/>
  <c r="Q446" i="1"/>
  <c r="R446" i="1"/>
  <c r="S446" i="1"/>
  <c r="T446" i="1"/>
  <c r="U446" i="1"/>
  <c r="V446" i="1"/>
  <c r="W446" i="1" s="1"/>
  <c r="N447" i="1"/>
  <c r="O447" i="1"/>
  <c r="P447" i="1"/>
  <c r="Q447" i="1"/>
  <c r="R447" i="1"/>
  <c r="S447" i="1"/>
  <c r="T447" i="1"/>
  <c r="U447" i="1"/>
  <c r="V447" i="1"/>
  <c r="W447" i="1" s="1"/>
  <c r="N448" i="1"/>
  <c r="O448" i="1"/>
  <c r="P448" i="1"/>
  <c r="Q448" i="1"/>
  <c r="R448" i="1"/>
  <c r="S448" i="1"/>
  <c r="T448" i="1"/>
  <c r="U448" i="1"/>
  <c r="V448" i="1"/>
  <c r="W448" i="1" s="1"/>
  <c r="N449" i="1"/>
  <c r="O449" i="1"/>
  <c r="P449" i="1"/>
  <c r="Q449" i="1"/>
  <c r="R449" i="1"/>
  <c r="S449" i="1"/>
  <c r="T449" i="1"/>
  <c r="U449" i="1"/>
  <c r="V449" i="1"/>
  <c r="W449" i="1" s="1"/>
  <c r="N450" i="1"/>
  <c r="O450" i="1"/>
  <c r="P450" i="1"/>
  <c r="Q450" i="1"/>
  <c r="R450" i="1"/>
  <c r="S450" i="1"/>
  <c r="T450" i="1"/>
  <c r="U450" i="1"/>
  <c r="V450" i="1"/>
  <c r="W450" i="1" s="1"/>
  <c r="N451" i="1"/>
  <c r="O451" i="1"/>
  <c r="P451" i="1"/>
  <c r="Q451" i="1"/>
  <c r="R451" i="1"/>
  <c r="S451" i="1"/>
  <c r="T451" i="1"/>
  <c r="U451" i="1"/>
  <c r="V451" i="1"/>
  <c r="W451" i="1" s="1"/>
  <c r="N452" i="1"/>
  <c r="O452" i="1"/>
  <c r="P452" i="1"/>
  <c r="Q452" i="1"/>
  <c r="R452" i="1"/>
  <c r="S452" i="1"/>
  <c r="T452" i="1"/>
  <c r="U452" i="1"/>
  <c r="V452" i="1"/>
  <c r="W452" i="1" s="1"/>
  <c r="N453" i="1"/>
  <c r="O453" i="1"/>
  <c r="P453" i="1"/>
  <c r="Q453" i="1"/>
  <c r="R453" i="1"/>
  <c r="S453" i="1"/>
  <c r="T453" i="1"/>
  <c r="U453" i="1"/>
  <c r="V453" i="1"/>
  <c r="W453" i="1" s="1"/>
  <c r="N454" i="1"/>
  <c r="O454" i="1"/>
  <c r="P454" i="1"/>
  <c r="Q454" i="1"/>
  <c r="R454" i="1"/>
  <c r="S454" i="1"/>
  <c r="T454" i="1"/>
  <c r="U454" i="1"/>
  <c r="V454" i="1"/>
  <c r="W454" i="1" s="1"/>
  <c r="N455" i="1"/>
  <c r="O455" i="1"/>
  <c r="P455" i="1"/>
  <c r="Q455" i="1"/>
  <c r="R455" i="1"/>
  <c r="S455" i="1"/>
  <c r="T455" i="1"/>
  <c r="U455" i="1"/>
  <c r="V455" i="1"/>
  <c r="W455" i="1" s="1"/>
  <c r="N456" i="1"/>
  <c r="O456" i="1"/>
  <c r="P456" i="1"/>
  <c r="Q456" i="1"/>
  <c r="R456" i="1"/>
  <c r="S456" i="1"/>
  <c r="T456" i="1"/>
  <c r="U456" i="1"/>
  <c r="V456" i="1"/>
  <c r="W456" i="1" s="1"/>
  <c r="N457" i="1"/>
  <c r="O457" i="1"/>
  <c r="P457" i="1"/>
  <c r="Q457" i="1"/>
  <c r="R457" i="1"/>
  <c r="S457" i="1"/>
  <c r="T457" i="1"/>
  <c r="U457" i="1"/>
  <c r="V457" i="1"/>
  <c r="W457" i="1" s="1"/>
  <c r="N458" i="1"/>
  <c r="O458" i="1"/>
  <c r="P458" i="1"/>
  <c r="Q458" i="1"/>
  <c r="R458" i="1"/>
  <c r="S458" i="1"/>
  <c r="T458" i="1"/>
  <c r="U458" i="1"/>
  <c r="V458" i="1"/>
  <c r="W458" i="1" s="1"/>
  <c r="N459" i="1"/>
  <c r="O459" i="1"/>
  <c r="P459" i="1"/>
  <c r="Q459" i="1"/>
  <c r="R459" i="1"/>
  <c r="S459" i="1"/>
  <c r="T459" i="1"/>
  <c r="U459" i="1"/>
  <c r="V459" i="1"/>
  <c r="W459" i="1" s="1"/>
  <c r="N460" i="1"/>
  <c r="O460" i="1"/>
  <c r="P460" i="1"/>
  <c r="Q460" i="1"/>
  <c r="R460" i="1"/>
  <c r="S460" i="1"/>
  <c r="T460" i="1"/>
  <c r="U460" i="1"/>
  <c r="V460" i="1"/>
  <c r="W460" i="1" s="1"/>
  <c r="N461" i="1"/>
  <c r="O461" i="1"/>
  <c r="P461" i="1"/>
  <c r="Q461" i="1"/>
  <c r="R461" i="1"/>
  <c r="S461" i="1"/>
  <c r="T461" i="1"/>
  <c r="U461" i="1"/>
  <c r="V461" i="1"/>
  <c r="W461" i="1" s="1"/>
  <c r="N462" i="1"/>
  <c r="O462" i="1"/>
  <c r="P462" i="1"/>
  <c r="Q462" i="1"/>
  <c r="R462" i="1"/>
  <c r="S462" i="1"/>
  <c r="T462" i="1"/>
  <c r="U462" i="1"/>
  <c r="V462" i="1"/>
  <c r="W462" i="1" s="1"/>
  <c r="N463" i="1"/>
  <c r="O463" i="1"/>
  <c r="P463" i="1"/>
  <c r="Q463" i="1"/>
  <c r="R463" i="1"/>
  <c r="S463" i="1"/>
  <c r="T463" i="1"/>
  <c r="U463" i="1"/>
  <c r="V463" i="1"/>
  <c r="W463" i="1" s="1"/>
  <c r="N464" i="1"/>
  <c r="O464" i="1"/>
  <c r="P464" i="1"/>
  <c r="Q464" i="1"/>
  <c r="R464" i="1"/>
  <c r="S464" i="1"/>
  <c r="T464" i="1"/>
  <c r="U464" i="1"/>
  <c r="V464" i="1"/>
  <c r="W464" i="1" s="1"/>
  <c r="N465" i="1"/>
  <c r="O465" i="1"/>
  <c r="P465" i="1"/>
  <c r="Q465" i="1"/>
  <c r="R465" i="1"/>
  <c r="S465" i="1"/>
  <c r="T465" i="1"/>
  <c r="U465" i="1"/>
  <c r="V465" i="1"/>
  <c r="W465" i="1" s="1"/>
  <c r="N466" i="1"/>
  <c r="O466" i="1"/>
  <c r="P466" i="1"/>
  <c r="Q466" i="1"/>
  <c r="R466" i="1"/>
  <c r="S466" i="1"/>
  <c r="T466" i="1"/>
  <c r="U466" i="1"/>
  <c r="V466" i="1"/>
  <c r="W466" i="1" s="1"/>
  <c r="N467" i="1"/>
  <c r="O467" i="1"/>
  <c r="P467" i="1"/>
  <c r="Q467" i="1"/>
  <c r="R467" i="1"/>
  <c r="S467" i="1"/>
  <c r="T467" i="1"/>
  <c r="U467" i="1"/>
  <c r="V467" i="1"/>
  <c r="W467" i="1" s="1"/>
  <c r="N468" i="1"/>
  <c r="O468" i="1"/>
  <c r="P468" i="1"/>
  <c r="Q468" i="1"/>
  <c r="R468" i="1"/>
  <c r="S468" i="1"/>
  <c r="T468" i="1"/>
  <c r="U468" i="1"/>
  <c r="V468" i="1"/>
  <c r="W468" i="1" s="1"/>
  <c r="N469" i="1"/>
  <c r="O469" i="1"/>
  <c r="P469" i="1"/>
  <c r="Q469" i="1"/>
  <c r="R469" i="1"/>
  <c r="S469" i="1"/>
  <c r="T469" i="1"/>
  <c r="U469" i="1"/>
  <c r="V469" i="1"/>
  <c r="W469" i="1" s="1"/>
  <c r="N470" i="1"/>
  <c r="O470" i="1"/>
  <c r="P470" i="1"/>
  <c r="Q470" i="1"/>
  <c r="R470" i="1"/>
  <c r="S470" i="1"/>
  <c r="T470" i="1"/>
  <c r="U470" i="1"/>
  <c r="V470" i="1"/>
  <c r="W470" i="1" s="1"/>
  <c r="N471" i="1"/>
  <c r="O471" i="1"/>
  <c r="P471" i="1"/>
  <c r="Q471" i="1"/>
  <c r="R471" i="1"/>
  <c r="S471" i="1"/>
  <c r="T471" i="1"/>
  <c r="U471" i="1"/>
  <c r="V471" i="1"/>
  <c r="W471" i="1" s="1"/>
  <c r="N472" i="1"/>
  <c r="O472" i="1"/>
  <c r="P472" i="1"/>
  <c r="Q472" i="1"/>
  <c r="R472" i="1"/>
  <c r="S472" i="1"/>
  <c r="T472" i="1"/>
  <c r="U472" i="1"/>
  <c r="V472" i="1"/>
  <c r="W472" i="1" s="1"/>
  <c r="N473" i="1"/>
  <c r="O473" i="1"/>
  <c r="P473" i="1"/>
  <c r="Q473" i="1"/>
  <c r="R473" i="1"/>
  <c r="S473" i="1"/>
  <c r="T473" i="1"/>
  <c r="U473" i="1"/>
  <c r="V473" i="1"/>
  <c r="W473" i="1" s="1"/>
  <c r="N474" i="1"/>
  <c r="O474" i="1"/>
  <c r="P474" i="1"/>
  <c r="Q474" i="1"/>
  <c r="R474" i="1"/>
  <c r="S474" i="1"/>
  <c r="T474" i="1"/>
  <c r="U474" i="1"/>
  <c r="V474" i="1"/>
  <c r="W474" i="1" s="1"/>
  <c r="N475" i="1"/>
  <c r="O475" i="1"/>
  <c r="P475" i="1"/>
  <c r="Q475" i="1"/>
  <c r="R475" i="1"/>
  <c r="S475" i="1"/>
  <c r="T475" i="1"/>
  <c r="U475" i="1"/>
  <c r="V475" i="1"/>
  <c r="W475" i="1" s="1"/>
  <c r="N476" i="1"/>
  <c r="O476" i="1"/>
  <c r="P476" i="1"/>
  <c r="Q476" i="1"/>
  <c r="R476" i="1"/>
  <c r="S476" i="1"/>
  <c r="T476" i="1"/>
  <c r="U476" i="1"/>
  <c r="V476" i="1"/>
  <c r="W476" i="1" s="1"/>
  <c r="N477" i="1"/>
  <c r="O477" i="1"/>
  <c r="P477" i="1"/>
  <c r="Q477" i="1"/>
  <c r="R477" i="1"/>
  <c r="S477" i="1"/>
  <c r="T477" i="1"/>
  <c r="U477" i="1"/>
  <c r="V477" i="1"/>
  <c r="W477" i="1" s="1"/>
  <c r="N478" i="1"/>
  <c r="O478" i="1"/>
  <c r="P478" i="1"/>
  <c r="Q478" i="1"/>
  <c r="R478" i="1"/>
  <c r="S478" i="1"/>
  <c r="T478" i="1"/>
  <c r="U478" i="1"/>
  <c r="V478" i="1"/>
  <c r="W478" i="1" s="1"/>
  <c r="N479" i="1"/>
  <c r="O479" i="1"/>
  <c r="P479" i="1"/>
  <c r="Q479" i="1"/>
  <c r="R479" i="1"/>
  <c r="S479" i="1"/>
  <c r="T479" i="1"/>
  <c r="U479" i="1"/>
  <c r="V479" i="1"/>
  <c r="W479" i="1" s="1"/>
  <c r="N480" i="1"/>
  <c r="O480" i="1"/>
  <c r="P480" i="1"/>
  <c r="Q480" i="1"/>
  <c r="R480" i="1"/>
  <c r="S480" i="1"/>
  <c r="T480" i="1"/>
  <c r="U480" i="1"/>
  <c r="V480" i="1"/>
  <c r="W480" i="1" s="1"/>
  <c r="N481" i="1"/>
  <c r="O481" i="1"/>
  <c r="P481" i="1"/>
  <c r="Q481" i="1"/>
  <c r="R481" i="1"/>
  <c r="S481" i="1"/>
  <c r="T481" i="1"/>
  <c r="U481" i="1"/>
  <c r="V481" i="1"/>
  <c r="W481" i="1" s="1"/>
  <c r="N482" i="1"/>
  <c r="O482" i="1"/>
  <c r="P482" i="1"/>
  <c r="Q482" i="1"/>
  <c r="R482" i="1"/>
  <c r="S482" i="1"/>
  <c r="T482" i="1"/>
  <c r="U482" i="1"/>
  <c r="V482" i="1"/>
  <c r="W482" i="1" s="1"/>
  <c r="N483" i="1"/>
  <c r="O483" i="1"/>
  <c r="P483" i="1"/>
  <c r="Q483" i="1"/>
  <c r="R483" i="1"/>
  <c r="S483" i="1"/>
  <c r="T483" i="1"/>
  <c r="U483" i="1"/>
  <c r="V483" i="1"/>
  <c r="W483" i="1" s="1"/>
  <c r="N484" i="1"/>
  <c r="O484" i="1"/>
  <c r="P484" i="1"/>
  <c r="Q484" i="1"/>
  <c r="R484" i="1"/>
  <c r="S484" i="1"/>
  <c r="T484" i="1"/>
  <c r="U484" i="1"/>
  <c r="V484" i="1"/>
  <c r="W484" i="1" s="1"/>
  <c r="N485" i="1"/>
  <c r="O485" i="1"/>
  <c r="P485" i="1"/>
  <c r="Q485" i="1"/>
  <c r="R485" i="1"/>
  <c r="S485" i="1"/>
  <c r="T485" i="1"/>
  <c r="U485" i="1"/>
  <c r="V485" i="1"/>
  <c r="W485" i="1" s="1"/>
  <c r="N486" i="1"/>
  <c r="O486" i="1"/>
  <c r="P486" i="1"/>
  <c r="Q486" i="1"/>
  <c r="R486" i="1"/>
  <c r="S486" i="1"/>
  <c r="T486" i="1"/>
  <c r="U486" i="1"/>
  <c r="V486" i="1"/>
  <c r="W486" i="1" s="1"/>
  <c r="N487" i="1"/>
  <c r="O487" i="1"/>
  <c r="P487" i="1"/>
  <c r="Q487" i="1"/>
  <c r="R487" i="1"/>
  <c r="S487" i="1"/>
  <c r="T487" i="1"/>
  <c r="U487" i="1"/>
  <c r="V487" i="1"/>
  <c r="W487" i="1" s="1"/>
  <c r="N488" i="1"/>
  <c r="O488" i="1"/>
  <c r="P488" i="1"/>
  <c r="Q488" i="1"/>
  <c r="R488" i="1"/>
  <c r="S488" i="1"/>
  <c r="T488" i="1"/>
  <c r="U488" i="1"/>
  <c r="V488" i="1"/>
  <c r="W488" i="1" s="1"/>
  <c r="N489" i="1"/>
  <c r="O489" i="1"/>
  <c r="P489" i="1"/>
  <c r="Q489" i="1"/>
  <c r="R489" i="1"/>
  <c r="S489" i="1"/>
  <c r="T489" i="1"/>
  <c r="U489" i="1"/>
  <c r="V489" i="1"/>
  <c r="W489" i="1" s="1"/>
  <c r="N490" i="1"/>
  <c r="O490" i="1"/>
  <c r="P490" i="1"/>
  <c r="Q490" i="1"/>
  <c r="R490" i="1"/>
  <c r="S490" i="1"/>
  <c r="T490" i="1"/>
  <c r="U490" i="1"/>
  <c r="V490" i="1"/>
  <c r="W490" i="1" s="1"/>
  <c r="N491" i="1"/>
  <c r="O491" i="1"/>
  <c r="P491" i="1"/>
  <c r="Q491" i="1"/>
  <c r="R491" i="1"/>
  <c r="S491" i="1"/>
  <c r="T491" i="1"/>
  <c r="U491" i="1"/>
  <c r="V491" i="1"/>
  <c r="W491" i="1" s="1"/>
  <c r="N492" i="1"/>
  <c r="O492" i="1"/>
  <c r="P492" i="1"/>
  <c r="Q492" i="1"/>
  <c r="R492" i="1"/>
  <c r="S492" i="1"/>
  <c r="T492" i="1"/>
  <c r="U492" i="1"/>
  <c r="V492" i="1"/>
  <c r="W492" i="1" s="1"/>
  <c r="N493" i="1"/>
  <c r="O493" i="1"/>
  <c r="P493" i="1"/>
  <c r="Q493" i="1"/>
  <c r="R493" i="1"/>
  <c r="S493" i="1"/>
  <c r="T493" i="1"/>
  <c r="U493" i="1"/>
  <c r="V493" i="1"/>
  <c r="W493" i="1" s="1"/>
  <c r="N494" i="1"/>
  <c r="O494" i="1"/>
  <c r="P494" i="1"/>
  <c r="Q494" i="1"/>
  <c r="R494" i="1"/>
  <c r="S494" i="1"/>
  <c r="T494" i="1"/>
  <c r="U494" i="1"/>
  <c r="V494" i="1"/>
  <c r="W494" i="1" s="1"/>
  <c r="N495" i="1"/>
  <c r="O495" i="1"/>
  <c r="P495" i="1"/>
  <c r="Q495" i="1"/>
  <c r="R495" i="1"/>
  <c r="S495" i="1"/>
  <c r="T495" i="1"/>
  <c r="U495" i="1"/>
  <c r="V495" i="1"/>
  <c r="W495" i="1" s="1"/>
  <c r="N496" i="1"/>
  <c r="O496" i="1"/>
  <c r="P496" i="1"/>
  <c r="Q496" i="1"/>
  <c r="R496" i="1"/>
  <c r="S496" i="1"/>
  <c r="T496" i="1"/>
  <c r="U496" i="1"/>
  <c r="V496" i="1"/>
  <c r="W496" i="1" s="1"/>
  <c r="N497" i="1"/>
  <c r="O497" i="1"/>
  <c r="P497" i="1"/>
  <c r="Q497" i="1"/>
  <c r="R497" i="1"/>
  <c r="S497" i="1"/>
  <c r="T497" i="1"/>
  <c r="U497" i="1"/>
  <c r="V497" i="1"/>
  <c r="W497" i="1" s="1"/>
  <c r="N498" i="1"/>
  <c r="O498" i="1"/>
  <c r="P498" i="1"/>
  <c r="Q498" i="1"/>
  <c r="R498" i="1"/>
  <c r="S498" i="1"/>
  <c r="T498" i="1"/>
  <c r="U498" i="1"/>
  <c r="V498" i="1"/>
  <c r="W498" i="1" s="1"/>
  <c r="N499" i="1"/>
  <c r="O499" i="1"/>
  <c r="P499" i="1"/>
  <c r="Q499" i="1"/>
  <c r="R499" i="1"/>
  <c r="S499" i="1"/>
  <c r="T499" i="1"/>
  <c r="U499" i="1"/>
  <c r="V499" i="1"/>
  <c r="W499" i="1" s="1"/>
  <c r="N500" i="1"/>
  <c r="O500" i="1"/>
  <c r="P500" i="1"/>
  <c r="Q500" i="1"/>
  <c r="R500" i="1"/>
  <c r="S500" i="1"/>
  <c r="T500" i="1"/>
  <c r="U500" i="1"/>
  <c r="V500" i="1"/>
  <c r="W500" i="1" s="1"/>
  <c r="N501" i="1"/>
  <c r="O501" i="1"/>
  <c r="P501" i="1"/>
  <c r="Q501" i="1"/>
  <c r="R501" i="1"/>
  <c r="S501" i="1"/>
  <c r="T501" i="1"/>
  <c r="U501" i="1"/>
  <c r="V501" i="1"/>
  <c r="W501" i="1" s="1"/>
  <c r="N502" i="1"/>
  <c r="O502" i="1"/>
  <c r="P502" i="1"/>
  <c r="Q502" i="1"/>
  <c r="R502" i="1"/>
  <c r="S502" i="1"/>
  <c r="T502" i="1"/>
  <c r="U502" i="1"/>
  <c r="V502" i="1"/>
  <c r="W502" i="1" s="1"/>
  <c r="N503" i="1"/>
  <c r="O503" i="1"/>
  <c r="P503" i="1"/>
  <c r="Q503" i="1"/>
  <c r="R503" i="1"/>
  <c r="S503" i="1"/>
  <c r="T503" i="1"/>
  <c r="U503" i="1"/>
  <c r="V503" i="1"/>
  <c r="W503" i="1" s="1"/>
  <c r="N504" i="1"/>
  <c r="O504" i="1"/>
  <c r="P504" i="1"/>
  <c r="Q504" i="1"/>
  <c r="R504" i="1"/>
  <c r="S504" i="1"/>
  <c r="T504" i="1"/>
  <c r="U504" i="1"/>
  <c r="V504" i="1"/>
  <c r="W504" i="1" s="1"/>
  <c r="N505" i="1"/>
  <c r="O505" i="1"/>
  <c r="P505" i="1"/>
  <c r="Q505" i="1"/>
  <c r="R505" i="1"/>
  <c r="S505" i="1"/>
  <c r="T505" i="1"/>
  <c r="U505" i="1"/>
  <c r="V505" i="1"/>
  <c r="W505" i="1" s="1"/>
  <c r="N506" i="1"/>
  <c r="O506" i="1"/>
  <c r="P506" i="1"/>
  <c r="Q506" i="1"/>
  <c r="R506" i="1"/>
  <c r="S506" i="1"/>
  <c r="T506" i="1"/>
  <c r="U506" i="1"/>
  <c r="V506" i="1"/>
  <c r="W506" i="1" s="1"/>
  <c r="N507" i="1"/>
  <c r="O507" i="1"/>
  <c r="P507" i="1"/>
  <c r="Q507" i="1"/>
  <c r="R507" i="1"/>
  <c r="S507" i="1"/>
  <c r="T507" i="1"/>
  <c r="U507" i="1"/>
  <c r="V507" i="1"/>
  <c r="W507" i="1" s="1"/>
  <c r="N508" i="1"/>
  <c r="O508" i="1"/>
  <c r="P508" i="1"/>
  <c r="Q508" i="1"/>
  <c r="R508" i="1"/>
  <c r="S508" i="1"/>
  <c r="T508" i="1"/>
  <c r="U508" i="1"/>
  <c r="V508" i="1"/>
  <c r="W508" i="1" s="1"/>
  <c r="N509" i="1"/>
  <c r="O509" i="1"/>
  <c r="P509" i="1"/>
  <c r="Q509" i="1"/>
  <c r="R509" i="1"/>
  <c r="S509" i="1"/>
  <c r="T509" i="1"/>
  <c r="U509" i="1"/>
  <c r="V509" i="1"/>
  <c r="W509" i="1" s="1"/>
  <c r="N510" i="1"/>
  <c r="O510" i="1"/>
  <c r="P510" i="1"/>
  <c r="Q510" i="1"/>
  <c r="R510" i="1"/>
  <c r="S510" i="1"/>
  <c r="T510" i="1"/>
  <c r="U510" i="1"/>
  <c r="V510" i="1"/>
  <c r="W510" i="1" s="1"/>
  <c r="N511" i="1"/>
  <c r="O511" i="1"/>
  <c r="P511" i="1"/>
  <c r="Q511" i="1"/>
  <c r="R511" i="1"/>
  <c r="S511" i="1"/>
  <c r="T511" i="1"/>
  <c r="U511" i="1"/>
  <c r="V511" i="1"/>
  <c r="W511" i="1" s="1"/>
  <c r="N512" i="1"/>
  <c r="O512" i="1"/>
  <c r="P512" i="1"/>
  <c r="Q512" i="1"/>
  <c r="R512" i="1"/>
  <c r="S512" i="1"/>
  <c r="T512" i="1"/>
  <c r="U512" i="1"/>
  <c r="V512" i="1"/>
  <c r="W512" i="1" s="1"/>
  <c r="N513" i="1"/>
  <c r="O513" i="1"/>
  <c r="P513" i="1"/>
  <c r="Q513" i="1"/>
  <c r="R513" i="1"/>
  <c r="S513" i="1"/>
  <c r="T513" i="1"/>
  <c r="U513" i="1"/>
  <c r="V513" i="1"/>
  <c r="W513" i="1" s="1"/>
  <c r="N514" i="1"/>
  <c r="O514" i="1"/>
  <c r="P514" i="1"/>
  <c r="Q514" i="1"/>
  <c r="R514" i="1"/>
  <c r="S514" i="1"/>
  <c r="T514" i="1"/>
  <c r="U514" i="1"/>
  <c r="V514" i="1"/>
  <c r="W514" i="1" s="1"/>
  <c r="N515" i="1"/>
  <c r="O515" i="1"/>
  <c r="P515" i="1"/>
  <c r="Q515" i="1"/>
  <c r="R515" i="1"/>
  <c r="S515" i="1"/>
  <c r="T515" i="1"/>
  <c r="U515" i="1"/>
  <c r="V515" i="1"/>
  <c r="W515" i="1" s="1"/>
  <c r="N516" i="1"/>
  <c r="O516" i="1"/>
  <c r="P516" i="1"/>
  <c r="Q516" i="1"/>
  <c r="R516" i="1"/>
  <c r="S516" i="1"/>
  <c r="T516" i="1"/>
  <c r="U516" i="1"/>
  <c r="V516" i="1"/>
  <c r="W516" i="1" s="1"/>
  <c r="N517" i="1"/>
  <c r="O517" i="1"/>
  <c r="P517" i="1"/>
  <c r="Q517" i="1"/>
  <c r="R517" i="1"/>
  <c r="S517" i="1"/>
  <c r="T517" i="1"/>
  <c r="U517" i="1"/>
  <c r="V517" i="1"/>
  <c r="W517" i="1" s="1"/>
  <c r="N518" i="1"/>
  <c r="O518" i="1"/>
  <c r="P518" i="1"/>
  <c r="Q518" i="1"/>
  <c r="R518" i="1"/>
  <c r="S518" i="1"/>
  <c r="T518" i="1"/>
  <c r="U518" i="1"/>
  <c r="V518" i="1"/>
  <c r="W518" i="1" s="1"/>
  <c r="N519" i="1"/>
  <c r="O519" i="1"/>
  <c r="P519" i="1"/>
  <c r="Q519" i="1"/>
  <c r="R519" i="1"/>
  <c r="S519" i="1"/>
  <c r="T519" i="1"/>
  <c r="U519" i="1"/>
  <c r="V519" i="1"/>
  <c r="W519" i="1" s="1"/>
  <c r="N520" i="1"/>
  <c r="O520" i="1"/>
  <c r="P520" i="1"/>
  <c r="Q520" i="1"/>
  <c r="R520" i="1"/>
  <c r="S520" i="1"/>
  <c r="T520" i="1"/>
  <c r="U520" i="1"/>
  <c r="V520" i="1"/>
  <c r="W520" i="1" s="1"/>
  <c r="N521" i="1"/>
  <c r="O521" i="1"/>
  <c r="P521" i="1"/>
  <c r="Q521" i="1"/>
  <c r="R521" i="1"/>
  <c r="S521" i="1"/>
  <c r="T521" i="1"/>
  <c r="U521" i="1"/>
  <c r="V521" i="1"/>
  <c r="W521" i="1" s="1"/>
  <c r="N522" i="1"/>
  <c r="O522" i="1"/>
  <c r="P522" i="1"/>
  <c r="Q522" i="1"/>
  <c r="R522" i="1"/>
  <c r="S522" i="1"/>
  <c r="T522" i="1"/>
  <c r="U522" i="1"/>
  <c r="V522" i="1"/>
  <c r="W522" i="1" s="1"/>
  <c r="N523" i="1"/>
  <c r="O523" i="1"/>
  <c r="P523" i="1"/>
  <c r="Q523" i="1"/>
  <c r="R523" i="1"/>
  <c r="S523" i="1"/>
  <c r="T523" i="1"/>
  <c r="U523" i="1"/>
  <c r="V523" i="1"/>
  <c r="W523" i="1" s="1"/>
  <c r="N524" i="1"/>
  <c r="O524" i="1"/>
  <c r="P524" i="1"/>
  <c r="Q524" i="1"/>
  <c r="R524" i="1"/>
  <c r="S524" i="1"/>
  <c r="T524" i="1"/>
  <c r="U524" i="1"/>
  <c r="V524" i="1"/>
  <c r="W524" i="1" s="1"/>
  <c r="N525" i="1"/>
  <c r="O525" i="1"/>
  <c r="P525" i="1"/>
  <c r="Q525" i="1"/>
  <c r="R525" i="1"/>
  <c r="S525" i="1"/>
  <c r="T525" i="1"/>
  <c r="U525" i="1"/>
  <c r="V525" i="1"/>
  <c r="W525" i="1" s="1"/>
  <c r="N526" i="1"/>
  <c r="O526" i="1"/>
  <c r="P526" i="1"/>
  <c r="Q526" i="1"/>
  <c r="R526" i="1"/>
  <c r="S526" i="1"/>
  <c r="T526" i="1"/>
  <c r="U526" i="1"/>
  <c r="V526" i="1"/>
  <c r="W526" i="1" s="1"/>
  <c r="N527" i="1"/>
  <c r="O527" i="1"/>
  <c r="P527" i="1"/>
  <c r="Q527" i="1"/>
  <c r="R527" i="1"/>
  <c r="S527" i="1"/>
  <c r="T527" i="1"/>
  <c r="U527" i="1"/>
  <c r="V527" i="1"/>
  <c r="W527" i="1" s="1"/>
  <c r="N528" i="1"/>
  <c r="O528" i="1"/>
  <c r="P528" i="1"/>
  <c r="Q528" i="1"/>
  <c r="R528" i="1"/>
  <c r="S528" i="1"/>
  <c r="T528" i="1"/>
  <c r="U528" i="1"/>
  <c r="V528" i="1"/>
  <c r="W528" i="1" s="1"/>
  <c r="N529" i="1"/>
  <c r="O529" i="1"/>
  <c r="P529" i="1"/>
  <c r="Q529" i="1"/>
  <c r="R529" i="1"/>
  <c r="S529" i="1"/>
  <c r="T529" i="1"/>
  <c r="U529" i="1"/>
  <c r="V529" i="1"/>
  <c r="W529" i="1" s="1"/>
  <c r="N530" i="1"/>
  <c r="O530" i="1"/>
  <c r="P530" i="1"/>
  <c r="Q530" i="1"/>
  <c r="R530" i="1"/>
  <c r="S530" i="1"/>
  <c r="T530" i="1"/>
  <c r="U530" i="1"/>
  <c r="V530" i="1"/>
  <c r="W530" i="1" s="1"/>
  <c r="N531" i="1"/>
  <c r="O531" i="1"/>
  <c r="P531" i="1"/>
  <c r="Q531" i="1"/>
  <c r="R531" i="1"/>
  <c r="S531" i="1"/>
  <c r="T531" i="1"/>
  <c r="U531" i="1"/>
  <c r="V531" i="1"/>
  <c r="W531" i="1" s="1"/>
  <c r="N532" i="1"/>
  <c r="O532" i="1"/>
  <c r="P532" i="1"/>
  <c r="Q532" i="1"/>
  <c r="R532" i="1"/>
  <c r="S532" i="1"/>
  <c r="T532" i="1"/>
  <c r="U532" i="1"/>
  <c r="V532" i="1"/>
  <c r="W532" i="1" s="1"/>
  <c r="N533" i="1"/>
  <c r="O533" i="1"/>
  <c r="P533" i="1"/>
  <c r="Q533" i="1"/>
  <c r="R533" i="1"/>
  <c r="S533" i="1"/>
  <c r="T533" i="1"/>
  <c r="U533" i="1"/>
  <c r="V533" i="1"/>
  <c r="W533" i="1" s="1"/>
  <c r="N534" i="1"/>
  <c r="O534" i="1"/>
  <c r="P534" i="1"/>
  <c r="Q534" i="1"/>
  <c r="R534" i="1"/>
  <c r="S534" i="1"/>
  <c r="T534" i="1"/>
  <c r="U534" i="1"/>
  <c r="V534" i="1"/>
  <c r="W534" i="1" s="1"/>
  <c r="N535" i="1"/>
  <c r="O535" i="1"/>
  <c r="P535" i="1"/>
  <c r="Q535" i="1"/>
  <c r="R535" i="1"/>
  <c r="S535" i="1"/>
  <c r="T535" i="1"/>
  <c r="U535" i="1"/>
  <c r="V535" i="1"/>
  <c r="W535" i="1" s="1"/>
  <c r="N536" i="1"/>
  <c r="O536" i="1"/>
  <c r="P536" i="1"/>
  <c r="Q536" i="1"/>
  <c r="R536" i="1"/>
  <c r="S536" i="1"/>
  <c r="T536" i="1"/>
  <c r="U536" i="1"/>
  <c r="V536" i="1"/>
  <c r="W536" i="1" s="1"/>
  <c r="N537" i="1"/>
  <c r="O537" i="1"/>
  <c r="P537" i="1"/>
  <c r="Q537" i="1"/>
  <c r="R537" i="1"/>
  <c r="S537" i="1"/>
  <c r="T537" i="1"/>
  <c r="U537" i="1"/>
  <c r="V537" i="1"/>
  <c r="W537" i="1" s="1"/>
  <c r="N538" i="1"/>
  <c r="O538" i="1"/>
  <c r="P538" i="1"/>
  <c r="Q538" i="1"/>
  <c r="R538" i="1"/>
  <c r="S538" i="1"/>
  <c r="T538" i="1"/>
  <c r="U538" i="1"/>
  <c r="V538" i="1"/>
  <c r="W538" i="1" s="1"/>
  <c r="N539" i="1"/>
  <c r="O539" i="1"/>
  <c r="P539" i="1"/>
  <c r="Q539" i="1"/>
  <c r="R539" i="1"/>
  <c r="S539" i="1"/>
  <c r="T539" i="1"/>
  <c r="U539" i="1"/>
  <c r="V539" i="1"/>
  <c r="W539" i="1" s="1"/>
  <c r="N540" i="1"/>
  <c r="O540" i="1"/>
  <c r="P540" i="1"/>
  <c r="Q540" i="1"/>
  <c r="R540" i="1"/>
  <c r="S540" i="1"/>
  <c r="T540" i="1"/>
  <c r="U540" i="1"/>
  <c r="V540" i="1"/>
  <c r="W540" i="1" s="1"/>
  <c r="N541" i="1"/>
  <c r="O541" i="1"/>
  <c r="P541" i="1"/>
  <c r="Q541" i="1"/>
  <c r="R541" i="1"/>
  <c r="S541" i="1"/>
  <c r="T541" i="1"/>
  <c r="U541" i="1"/>
  <c r="V541" i="1"/>
  <c r="W541" i="1" s="1"/>
  <c r="N542" i="1"/>
  <c r="O542" i="1"/>
  <c r="P542" i="1"/>
  <c r="Q542" i="1"/>
  <c r="R542" i="1"/>
  <c r="S542" i="1"/>
  <c r="T542" i="1"/>
  <c r="U542" i="1"/>
  <c r="V542" i="1"/>
  <c r="W542" i="1" s="1"/>
  <c r="N543" i="1"/>
  <c r="O543" i="1"/>
  <c r="P543" i="1"/>
  <c r="Q543" i="1"/>
  <c r="R543" i="1"/>
  <c r="S543" i="1"/>
  <c r="T543" i="1"/>
  <c r="U543" i="1"/>
  <c r="V543" i="1"/>
  <c r="W543" i="1" s="1"/>
  <c r="N544" i="1"/>
  <c r="O544" i="1"/>
  <c r="P544" i="1"/>
  <c r="Q544" i="1"/>
  <c r="R544" i="1"/>
  <c r="S544" i="1"/>
  <c r="T544" i="1"/>
  <c r="U544" i="1"/>
  <c r="V544" i="1"/>
  <c r="W544" i="1" s="1"/>
  <c r="N545" i="1"/>
  <c r="O545" i="1"/>
  <c r="P545" i="1"/>
  <c r="Q545" i="1"/>
  <c r="R545" i="1"/>
  <c r="S545" i="1"/>
  <c r="T545" i="1"/>
  <c r="U545" i="1"/>
  <c r="V545" i="1"/>
  <c r="W545" i="1" s="1"/>
  <c r="N546" i="1"/>
  <c r="O546" i="1"/>
  <c r="P546" i="1"/>
  <c r="Q546" i="1"/>
  <c r="R546" i="1"/>
  <c r="S546" i="1"/>
  <c r="T546" i="1"/>
  <c r="U546" i="1"/>
  <c r="V546" i="1"/>
  <c r="W546" i="1" s="1"/>
  <c r="N547" i="1"/>
  <c r="O547" i="1"/>
  <c r="P547" i="1"/>
  <c r="Q547" i="1"/>
  <c r="R547" i="1"/>
  <c r="S547" i="1"/>
  <c r="T547" i="1"/>
  <c r="U547" i="1"/>
  <c r="V547" i="1"/>
  <c r="W547" i="1" s="1"/>
  <c r="N548" i="1"/>
  <c r="O548" i="1"/>
  <c r="P548" i="1"/>
  <c r="Q548" i="1"/>
  <c r="R548" i="1"/>
  <c r="S548" i="1"/>
  <c r="T548" i="1"/>
  <c r="U548" i="1"/>
  <c r="V548" i="1"/>
  <c r="W548" i="1" s="1"/>
  <c r="N549" i="1"/>
  <c r="O549" i="1"/>
  <c r="P549" i="1"/>
  <c r="Q549" i="1"/>
  <c r="R549" i="1"/>
  <c r="S549" i="1"/>
  <c r="T549" i="1"/>
  <c r="U549" i="1"/>
  <c r="V549" i="1"/>
  <c r="W549" i="1" s="1"/>
  <c r="N550" i="1"/>
  <c r="O550" i="1"/>
  <c r="P550" i="1"/>
  <c r="Q550" i="1"/>
  <c r="R550" i="1"/>
  <c r="S550" i="1"/>
  <c r="T550" i="1"/>
  <c r="U550" i="1"/>
  <c r="V550" i="1"/>
  <c r="W550" i="1" s="1"/>
  <c r="N551" i="1"/>
  <c r="O551" i="1"/>
  <c r="P551" i="1"/>
  <c r="Q551" i="1"/>
  <c r="R551" i="1"/>
  <c r="S551" i="1"/>
  <c r="T551" i="1"/>
  <c r="U551" i="1"/>
  <c r="V551" i="1"/>
  <c r="W551" i="1" s="1"/>
  <c r="N552" i="1"/>
  <c r="O552" i="1"/>
  <c r="P552" i="1"/>
  <c r="Q552" i="1"/>
  <c r="R552" i="1"/>
  <c r="S552" i="1"/>
  <c r="T552" i="1"/>
  <c r="U552" i="1"/>
  <c r="V552" i="1"/>
  <c r="W552" i="1" s="1"/>
  <c r="N553" i="1"/>
  <c r="O553" i="1"/>
  <c r="P553" i="1"/>
  <c r="Q553" i="1"/>
  <c r="R553" i="1"/>
  <c r="S553" i="1"/>
  <c r="T553" i="1"/>
  <c r="U553" i="1"/>
  <c r="V553" i="1"/>
  <c r="W553" i="1" s="1"/>
  <c r="N554" i="1"/>
  <c r="O554" i="1"/>
  <c r="P554" i="1"/>
  <c r="Q554" i="1"/>
  <c r="R554" i="1"/>
  <c r="S554" i="1"/>
  <c r="T554" i="1"/>
  <c r="U554" i="1"/>
  <c r="V554" i="1"/>
  <c r="W554" i="1" s="1"/>
  <c r="N555" i="1"/>
  <c r="O555" i="1"/>
  <c r="P555" i="1"/>
  <c r="Q555" i="1"/>
  <c r="R555" i="1"/>
  <c r="S555" i="1"/>
  <c r="T555" i="1"/>
  <c r="U555" i="1"/>
  <c r="V555" i="1"/>
  <c r="W555" i="1" s="1"/>
  <c r="N556" i="1"/>
  <c r="O556" i="1"/>
  <c r="P556" i="1"/>
  <c r="Q556" i="1"/>
  <c r="R556" i="1"/>
  <c r="S556" i="1"/>
  <c r="T556" i="1"/>
  <c r="U556" i="1"/>
  <c r="V556" i="1"/>
  <c r="W556" i="1" s="1"/>
  <c r="N557" i="1"/>
  <c r="O557" i="1"/>
  <c r="P557" i="1"/>
  <c r="Q557" i="1"/>
  <c r="R557" i="1"/>
  <c r="S557" i="1"/>
  <c r="T557" i="1"/>
  <c r="U557" i="1"/>
  <c r="V557" i="1"/>
  <c r="W557" i="1" s="1"/>
  <c r="N558" i="1"/>
  <c r="O558" i="1"/>
  <c r="P558" i="1"/>
  <c r="Q558" i="1"/>
  <c r="R558" i="1"/>
  <c r="S558" i="1"/>
  <c r="T558" i="1"/>
  <c r="U558" i="1"/>
  <c r="V558" i="1"/>
  <c r="W558" i="1" s="1"/>
  <c r="N559" i="1"/>
  <c r="O559" i="1"/>
  <c r="P559" i="1"/>
  <c r="Q559" i="1"/>
  <c r="R559" i="1"/>
  <c r="S559" i="1"/>
  <c r="T559" i="1"/>
  <c r="U559" i="1"/>
  <c r="V559" i="1"/>
  <c r="W559" i="1" s="1"/>
  <c r="N560" i="1"/>
  <c r="O560" i="1"/>
  <c r="P560" i="1"/>
  <c r="Q560" i="1"/>
  <c r="R560" i="1"/>
  <c r="S560" i="1"/>
  <c r="T560" i="1"/>
  <c r="U560" i="1"/>
  <c r="V560" i="1"/>
  <c r="W560" i="1" s="1"/>
  <c r="N561" i="1"/>
  <c r="O561" i="1"/>
  <c r="P561" i="1"/>
  <c r="Q561" i="1"/>
  <c r="R561" i="1"/>
  <c r="S561" i="1"/>
  <c r="T561" i="1"/>
  <c r="U561" i="1"/>
  <c r="V561" i="1"/>
  <c r="W561" i="1" s="1"/>
  <c r="N562" i="1"/>
  <c r="O562" i="1"/>
  <c r="P562" i="1"/>
  <c r="Q562" i="1"/>
  <c r="R562" i="1"/>
  <c r="S562" i="1"/>
  <c r="T562" i="1"/>
  <c r="U562" i="1"/>
  <c r="V562" i="1"/>
  <c r="W562" i="1" s="1"/>
  <c r="N563" i="1"/>
  <c r="O563" i="1"/>
  <c r="P563" i="1"/>
  <c r="Q563" i="1"/>
  <c r="R563" i="1"/>
  <c r="S563" i="1"/>
  <c r="T563" i="1"/>
  <c r="U563" i="1"/>
  <c r="V563" i="1"/>
  <c r="W563" i="1" s="1"/>
  <c r="N564" i="1"/>
  <c r="O564" i="1"/>
  <c r="P564" i="1"/>
  <c r="Q564" i="1"/>
  <c r="R564" i="1"/>
  <c r="S564" i="1"/>
  <c r="T564" i="1"/>
  <c r="U564" i="1"/>
  <c r="V564" i="1"/>
  <c r="W564" i="1" s="1"/>
  <c r="N565" i="1"/>
  <c r="O565" i="1"/>
  <c r="P565" i="1"/>
  <c r="Q565" i="1"/>
  <c r="R565" i="1"/>
  <c r="S565" i="1"/>
  <c r="T565" i="1"/>
  <c r="U565" i="1"/>
  <c r="V565" i="1"/>
  <c r="W565" i="1" s="1"/>
  <c r="N566" i="1"/>
  <c r="O566" i="1"/>
  <c r="P566" i="1"/>
  <c r="Q566" i="1"/>
  <c r="R566" i="1"/>
  <c r="S566" i="1"/>
  <c r="T566" i="1"/>
  <c r="U566" i="1"/>
  <c r="V566" i="1"/>
  <c r="W566" i="1" s="1"/>
  <c r="N567" i="1"/>
  <c r="O567" i="1"/>
  <c r="P567" i="1"/>
  <c r="Q567" i="1"/>
  <c r="R567" i="1"/>
  <c r="S567" i="1"/>
  <c r="T567" i="1"/>
  <c r="U567" i="1"/>
  <c r="V567" i="1"/>
  <c r="W567" i="1" s="1"/>
  <c r="N568" i="1"/>
  <c r="O568" i="1"/>
  <c r="P568" i="1"/>
  <c r="Q568" i="1"/>
  <c r="R568" i="1"/>
  <c r="S568" i="1"/>
  <c r="T568" i="1"/>
  <c r="U568" i="1"/>
  <c r="V568" i="1"/>
  <c r="W568" i="1" s="1"/>
  <c r="N569" i="1"/>
  <c r="O569" i="1"/>
  <c r="P569" i="1"/>
  <c r="Q569" i="1"/>
  <c r="R569" i="1"/>
  <c r="S569" i="1"/>
  <c r="T569" i="1"/>
  <c r="U569" i="1"/>
  <c r="V569" i="1"/>
  <c r="W569" i="1" s="1"/>
  <c r="N570" i="1"/>
  <c r="O570" i="1"/>
  <c r="P570" i="1"/>
  <c r="Q570" i="1"/>
  <c r="R570" i="1"/>
  <c r="S570" i="1"/>
  <c r="T570" i="1"/>
  <c r="U570" i="1"/>
  <c r="V570" i="1"/>
  <c r="W570" i="1" s="1"/>
  <c r="N571" i="1"/>
  <c r="O571" i="1"/>
  <c r="P571" i="1"/>
  <c r="Q571" i="1"/>
  <c r="R571" i="1"/>
  <c r="S571" i="1"/>
  <c r="T571" i="1"/>
  <c r="U571" i="1"/>
  <c r="V571" i="1"/>
  <c r="W571" i="1" s="1"/>
  <c r="N572" i="1"/>
  <c r="O572" i="1"/>
  <c r="P572" i="1"/>
  <c r="Q572" i="1"/>
  <c r="R572" i="1"/>
  <c r="S572" i="1"/>
  <c r="T572" i="1"/>
  <c r="U572" i="1"/>
  <c r="V572" i="1"/>
  <c r="W572" i="1" s="1"/>
  <c r="N573" i="1"/>
  <c r="O573" i="1"/>
  <c r="P573" i="1"/>
  <c r="Q573" i="1"/>
  <c r="R573" i="1"/>
  <c r="S573" i="1"/>
  <c r="T573" i="1"/>
  <c r="U573" i="1"/>
  <c r="V573" i="1"/>
  <c r="W573" i="1" s="1"/>
  <c r="N574" i="1"/>
  <c r="O574" i="1"/>
  <c r="P574" i="1"/>
  <c r="Q574" i="1"/>
  <c r="R574" i="1"/>
  <c r="S574" i="1"/>
  <c r="T574" i="1"/>
  <c r="U574" i="1"/>
  <c r="V574" i="1"/>
  <c r="W574" i="1" s="1"/>
  <c r="N575" i="1"/>
  <c r="O575" i="1"/>
  <c r="P575" i="1"/>
  <c r="Q575" i="1"/>
  <c r="R575" i="1"/>
  <c r="S575" i="1"/>
  <c r="T575" i="1"/>
  <c r="U575" i="1"/>
  <c r="V575" i="1"/>
  <c r="W575" i="1" s="1"/>
  <c r="N576" i="1"/>
  <c r="O576" i="1"/>
  <c r="P576" i="1"/>
  <c r="Q576" i="1"/>
  <c r="R576" i="1"/>
  <c r="S576" i="1"/>
  <c r="T576" i="1"/>
  <c r="U576" i="1"/>
  <c r="V576" i="1"/>
  <c r="W576" i="1" s="1"/>
  <c r="N577" i="1"/>
  <c r="O577" i="1"/>
  <c r="P577" i="1"/>
  <c r="Q577" i="1"/>
  <c r="R577" i="1"/>
  <c r="S577" i="1"/>
  <c r="T577" i="1"/>
  <c r="U577" i="1"/>
  <c r="V577" i="1"/>
  <c r="W577" i="1" s="1"/>
  <c r="N578" i="1"/>
  <c r="O578" i="1"/>
  <c r="P578" i="1"/>
  <c r="Q578" i="1"/>
  <c r="R578" i="1"/>
  <c r="S578" i="1"/>
  <c r="T578" i="1"/>
  <c r="U578" i="1"/>
  <c r="V578" i="1"/>
  <c r="W578" i="1" s="1"/>
  <c r="N579" i="1"/>
  <c r="O579" i="1"/>
  <c r="P579" i="1"/>
  <c r="Q579" i="1"/>
  <c r="R579" i="1"/>
  <c r="S579" i="1"/>
  <c r="T579" i="1"/>
  <c r="U579" i="1"/>
  <c r="V579" i="1"/>
  <c r="W579" i="1" s="1"/>
  <c r="N580" i="1"/>
  <c r="O580" i="1"/>
  <c r="P580" i="1"/>
  <c r="Q580" i="1"/>
  <c r="R580" i="1"/>
  <c r="S580" i="1"/>
  <c r="T580" i="1"/>
  <c r="U580" i="1"/>
  <c r="V580" i="1"/>
  <c r="W580" i="1" s="1"/>
  <c r="N581" i="1"/>
  <c r="O581" i="1"/>
  <c r="P581" i="1"/>
  <c r="Q581" i="1"/>
  <c r="R581" i="1"/>
  <c r="S581" i="1"/>
  <c r="T581" i="1"/>
  <c r="U581" i="1"/>
  <c r="V581" i="1"/>
  <c r="W581" i="1" s="1"/>
  <c r="N582" i="1"/>
  <c r="O582" i="1"/>
  <c r="P582" i="1"/>
  <c r="Q582" i="1"/>
  <c r="R582" i="1"/>
  <c r="S582" i="1"/>
  <c r="T582" i="1"/>
  <c r="U582" i="1"/>
  <c r="V582" i="1"/>
  <c r="W582" i="1" s="1"/>
  <c r="N583" i="1"/>
  <c r="O583" i="1"/>
  <c r="P583" i="1"/>
  <c r="Q583" i="1"/>
  <c r="R583" i="1"/>
  <c r="S583" i="1"/>
  <c r="T583" i="1"/>
  <c r="U583" i="1"/>
  <c r="V583" i="1"/>
  <c r="W583" i="1" s="1"/>
  <c r="N584" i="1"/>
  <c r="O584" i="1"/>
  <c r="P584" i="1"/>
  <c r="Q584" i="1"/>
  <c r="R584" i="1"/>
  <c r="S584" i="1"/>
  <c r="T584" i="1"/>
  <c r="U584" i="1"/>
  <c r="V584" i="1"/>
  <c r="W584" i="1" s="1"/>
  <c r="N585" i="1"/>
  <c r="O585" i="1"/>
  <c r="P585" i="1"/>
  <c r="Q585" i="1"/>
  <c r="R585" i="1"/>
  <c r="S585" i="1"/>
  <c r="T585" i="1"/>
  <c r="U585" i="1"/>
  <c r="V585" i="1"/>
  <c r="W585" i="1" s="1"/>
  <c r="N586" i="1"/>
  <c r="O586" i="1"/>
  <c r="P586" i="1"/>
  <c r="Q586" i="1"/>
  <c r="R586" i="1"/>
  <c r="S586" i="1"/>
  <c r="T586" i="1"/>
  <c r="U586" i="1"/>
  <c r="V586" i="1"/>
  <c r="W586" i="1" s="1"/>
  <c r="N587" i="1"/>
  <c r="O587" i="1"/>
  <c r="P587" i="1"/>
  <c r="Q587" i="1"/>
  <c r="R587" i="1"/>
  <c r="S587" i="1"/>
  <c r="T587" i="1"/>
  <c r="U587" i="1"/>
  <c r="V587" i="1"/>
  <c r="W587" i="1" s="1"/>
  <c r="N588" i="1"/>
  <c r="O588" i="1"/>
  <c r="P588" i="1"/>
  <c r="Q588" i="1"/>
  <c r="R588" i="1"/>
  <c r="S588" i="1"/>
  <c r="T588" i="1"/>
  <c r="U588" i="1"/>
  <c r="V588" i="1"/>
  <c r="W588" i="1" s="1"/>
  <c r="N589" i="1"/>
  <c r="O589" i="1"/>
  <c r="P589" i="1"/>
  <c r="Q589" i="1"/>
  <c r="R589" i="1"/>
  <c r="S589" i="1"/>
  <c r="T589" i="1"/>
  <c r="U589" i="1"/>
  <c r="V589" i="1"/>
  <c r="W589" i="1" s="1"/>
  <c r="N590" i="1"/>
  <c r="O590" i="1"/>
  <c r="P590" i="1"/>
  <c r="Q590" i="1"/>
  <c r="R590" i="1"/>
  <c r="S590" i="1"/>
  <c r="T590" i="1"/>
  <c r="U590" i="1"/>
  <c r="V590" i="1"/>
  <c r="W590" i="1" s="1"/>
  <c r="N591" i="1"/>
  <c r="O591" i="1"/>
  <c r="P591" i="1"/>
  <c r="Q591" i="1"/>
  <c r="R591" i="1"/>
  <c r="S591" i="1"/>
  <c r="T591" i="1"/>
  <c r="U591" i="1"/>
  <c r="V591" i="1"/>
  <c r="W591" i="1" s="1"/>
  <c r="N592" i="1"/>
  <c r="O592" i="1"/>
  <c r="P592" i="1"/>
  <c r="Q592" i="1"/>
  <c r="R592" i="1"/>
  <c r="S592" i="1"/>
  <c r="T592" i="1"/>
  <c r="U592" i="1"/>
  <c r="V592" i="1"/>
  <c r="W592" i="1" s="1"/>
  <c r="N593" i="1"/>
  <c r="O593" i="1"/>
  <c r="P593" i="1"/>
  <c r="Q593" i="1"/>
  <c r="R593" i="1"/>
  <c r="S593" i="1"/>
  <c r="T593" i="1"/>
  <c r="U593" i="1"/>
  <c r="V593" i="1"/>
  <c r="W593" i="1" s="1"/>
  <c r="N594" i="1"/>
  <c r="O594" i="1"/>
  <c r="P594" i="1"/>
  <c r="Q594" i="1"/>
  <c r="R594" i="1"/>
  <c r="S594" i="1"/>
  <c r="T594" i="1"/>
  <c r="U594" i="1"/>
  <c r="V594" i="1"/>
  <c r="W594" i="1" s="1"/>
  <c r="N595" i="1"/>
  <c r="O595" i="1"/>
  <c r="P595" i="1"/>
  <c r="Q595" i="1"/>
  <c r="R595" i="1"/>
  <c r="S595" i="1"/>
  <c r="T595" i="1"/>
  <c r="U595" i="1"/>
  <c r="V595" i="1"/>
  <c r="W595" i="1" s="1"/>
  <c r="N596" i="1"/>
  <c r="O596" i="1"/>
  <c r="P596" i="1"/>
  <c r="Q596" i="1"/>
  <c r="R596" i="1"/>
  <c r="S596" i="1"/>
  <c r="T596" i="1"/>
  <c r="U596" i="1"/>
  <c r="V596" i="1"/>
  <c r="W596" i="1" s="1"/>
  <c r="N597" i="1"/>
  <c r="O597" i="1"/>
  <c r="P597" i="1"/>
  <c r="Q597" i="1"/>
  <c r="R597" i="1"/>
  <c r="S597" i="1"/>
  <c r="T597" i="1"/>
  <c r="U597" i="1"/>
  <c r="V597" i="1"/>
  <c r="W597" i="1" s="1"/>
  <c r="N598" i="1"/>
  <c r="O598" i="1"/>
  <c r="P598" i="1"/>
  <c r="Q598" i="1"/>
  <c r="R598" i="1"/>
  <c r="S598" i="1"/>
  <c r="T598" i="1"/>
  <c r="U598" i="1"/>
  <c r="V598" i="1"/>
  <c r="W598" i="1" s="1"/>
  <c r="N599" i="1"/>
  <c r="O599" i="1"/>
  <c r="P599" i="1"/>
  <c r="Q599" i="1"/>
  <c r="R599" i="1"/>
  <c r="S599" i="1"/>
  <c r="T599" i="1"/>
  <c r="U599" i="1"/>
  <c r="V599" i="1"/>
  <c r="W599" i="1" s="1"/>
  <c r="N600" i="1"/>
  <c r="O600" i="1"/>
  <c r="P600" i="1"/>
  <c r="Q600" i="1"/>
  <c r="R600" i="1"/>
  <c r="S600" i="1"/>
  <c r="T600" i="1"/>
  <c r="U600" i="1"/>
  <c r="V600" i="1"/>
  <c r="W600" i="1" s="1"/>
  <c r="N601" i="1"/>
  <c r="O601" i="1"/>
  <c r="P601" i="1"/>
  <c r="Q601" i="1"/>
  <c r="R601" i="1"/>
  <c r="S601" i="1"/>
  <c r="T601" i="1"/>
  <c r="U601" i="1"/>
  <c r="V601" i="1"/>
  <c r="W601" i="1" s="1"/>
  <c r="N602" i="1"/>
  <c r="O602" i="1"/>
  <c r="P602" i="1"/>
  <c r="Q602" i="1"/>
  <c r="R602" i="1"/>
  <c r="S602" i="1"/>
  <c r="T602" i="1"/>
  <c r="U602" i="1"/>
  <c r="V602" i="1"/>
  <c r="W602" i="1" s="1"/>
  <c r="N603" i="1"/>
  <c r="O603" i="1"/>
  <c r="P603" i="1"/>
  <c r="Q603" i="1"/>
  <c r="R603" i="1"/>
  <c r="S603" i="1"/>
  <c r="T603" i="1"/>
  <c r="U603" i="1"/>
  <c r="V603" i="1"/>
  <c r="W603" i="1" s="1"/>
  <c r="N604" i="1"/>
  <c r="O604" i="1"/>
  <c r="P604" i="1"/>
  <c r="Q604" i="1"/>
  <c r="R604" i="1"/>
  <c r="S604" i="1"/>
  <c r="T604" i="1"/>
  <c r="U604" i="1"/>
  <c r="V604" i="1"/>
  <c r="W604" i="1" s="1"/>
  <c r="N605" i="1"/>
  <c r="O605" i="1"/>
  <c r="P605" i="1"/>
  <c r="Q605" i="1"/>
  <c r="R605" i="1"/>
  <c r="S605" i="1"/>
  <c r="T605" i="1"/>
  <c r="U605" i="1"/>
  <c r="V605" i="1"/>
  <c r="W605" i="1" s="1"/>
  <c r="N606" i="1"/>
  <c r="O606" i="1"/>
  <c r="P606" i="1"/>
  <c r="Q606" i="1"/>
  <c r="R606" i="1"/>
  <c r="S606" i="1"/>
  <c r="T606" i="1"/>
  <c r="U606" i="1"/>
  <c r="V606" i="1"/>
  <c r="W606" i="1" s="1"/>
  <c r="N607" i="1"/>
  <c r="O607" i="1"/>
  <c r="P607" i="1"/>
  <c r="Q607" i="1"/>
  <c r="R607" i="1"/>
  <c r="S607" i="1"/>
  <c r="T607" i="1"/>
  <c r="U607" i="1"/>
  <c r="V607" i="1"/>
  <c r="W607" i="1" s="1"/>
  <c r="N608" i="1"/>
  <c r="O608" i="1"/>
  <c r="P608" i="1"/>
  <c r="Q608" i="1"/>
  <c r="R608" i="1"/>
  <c r="S608" i="1"/>
  <c r="T608" i="1"/>
  <c r="U608" i="1"/>
  <c r="V608" i="1"/>
  <c r="W608" i="1" s="1"/>
  <c r="N609" i="1"/>
  <c r="O609" i="1"/>
  <c r="P609" i="1"/>
  <c r="Q609" i="1"/>
  <c r="R609" i="1"/>
  <c r="S609" i="1"/>
  <c r="T609" i="1"/>
  <c r="U609" i="1"/>
  <c r="V609" i="1"/>
  <c r="W609" i="1" s="1"/>
  <c r="N610" i="1"/>
  <c r="O610" i="1"/>
  <c r="P610" i="1"/>
  <c r="Q610" i="1"/>
  <c r="R610" i="1"/>
  <c r="S610" i="1"/>
  <c r="T610" i="1"/>
  <c r="U610" i="1"/>
  <c r="V610" i="1"/>
  <c r="W610" i="1" s="1"/>
  <c r="N611" i="1"/>
  <c r="O611" i="1"/>
  <c r="P611" i="1"/>
  <c r="Q611" i="1"/>
  <c r="R611" i="1"/>
  <c r="S611" i="1"/>
  <c r="T611" i="1"/>
  <c r="U611" i="1"/>
  <c r="V611" i="1"/>
  <c r="W611" i="1" s="1"/>
  <c r="N612" i="1"/>
  <c r="O612" i="1"/>
  <c r="P612" i="1"/>
  <c r="Q612" i="1"/>
  <c r="R612" i="1"/>
  <c r="S612" i="1"/>
  <c r="T612" i="1"/>
  <c r="U612" i="1"/>
  <c r="V612" i="1"/>
  <c r="W612" i="1" s="1"/>
  <c r="N613" i="1"/>
  <c r="O613" i="1"/>
  <c r="P613" i="1"/>
  <c r="Q613" i="1"/>
  <c r="R613" i="1"/>
  <c r="S613" i="1"/>
  <c r="T613" i="1"/>
  <c r="U613" i="1"/>
  <c r="V613" i="1"/>
  <c r="W613" i="1" s="1"/>
  <c r="N614" i="1"/>
  <c r="O614" i="1"/>
  <c r="P614" i="1"/>
  <c r="Q614" i="1"/>
  <c r="R614" i="1"/>
  <c r="S614" i="1"/>
  <c r="T614" i="1"/>
  <c r="U614" i="1"/>
  <c r="V614" i="1"/>
  <c r="W614" i="1" s="1"/>
  <c r="N615" i="1"/>
  <c r="O615" i="1"/>
  <c r="P615" i="1"/>
  <c r="Q615" i="1"/>
  <c r="R615" i="1"/>
  <c r="S615" i="1"/>
  <c r="T615" i="1"/>
  <c r="U615" i="1"/>
  <c r="V615" i="1"/>
  <c r="W615" i="1" s="1"/>
  <c r="N616" i="1"/>
  <c r="O616" i="1"/>
  <c r="P616" i="1"/>
  <c r="Q616" i="1"/>
  <c r="R616" i="1"/>
  <c r="S616" i="1"/>
  <c r="T616" i="1"/>
  <c r="U616" i="1"/>
  <c r="V616" i="1"/>
  <c r="W616" i="1" s="1"/>
  <c r="N617" i="1"/>
  <c r="O617" i="1"/>
  <c r="P617" i="1"/>
  <c r="Q617" i="1"/>
  <c r="R617" i="1"/>
  <c r="S617" i="1"/>
  <c r="T617" i="1"/>
  <c r="U617" i="1"/>
  <c r="V617" i="1"/>
  <c r="W617" i="1" s="1"/>
  <c r="N618" i="1"/>
  <c r="O618" i="1"/>
  <c r="P618" i="1"/>
  <c r="Q618" i="1"/>
  <c r="R618" i="1"/>
  <c r="S618" i="1"/>
  <c r="T618" i="1"/>
  <c r="U618" i="1"/>
  <c r="V618" i="1"/>
  <c r="W618" i="1" s="1"/>
  <c r="N619" i="1"/>
  <c r="O619" i="1"/>
  <c r="P619" i="1"/>
  <c r="Q619" i="1"/>
  <c r="R619" i="1"/>
  <c r="S619" i="1"/>
  <c r="T619" i="1"/>
  <c r="U619" i="1"/>
  <c r="V619" i="1"/>
  <c r="W619" i="1" s="1"/>
  <c r="N620" i="1"/>
  <c r="O620" i="1"/>
  <c r="P620" i="1"/>
  <c r="Q620" i="1"/>
  <c r="R620" i="1"/>
  <c r="S620" i="1"/>
  <c r="T620" i="1"/>
  <c r="U620" i="1"/>
  <c r="V620" i="1"/>
  <c r="W620" i="1" s="1"/>
  <c r="N621" i="1"/>
  <c r="O621" i="1"/>
  <c r="P621" i="1"/>
  <c r="Q621" i="1"/>
  <c r="R621" i="1"/>
  <c r="S621" i="1"/>
  <c r="T621" i="1"/>
  <c r="U621" i="1"/>
  <c r="V621" i="1"/>
  <c r="W621" i="1" s="1"/>
  <c r="N622" i="1"/>
  <c r="O622" i="1"/>
  <c r="P622" i="1"/>
  <c r="Q622" i="1"/>
  <c r="R622" i="1"/>
  <c r="S622" i="1"/>
  <c r="T622" i="1"/>
  <c r="U622" i="1"/>
  <c r="V622" i="1"/>
  <c r="W622" i="1" s="1"/>
  <c r="N623" i="1"/>
  <c r="O623" i="1"/>
  <c r="P623" i="1"/>
  <c r="Q623" i="1"/>
  <c r="R623" i="1"/>
  <c r="S623" i="1"/>
  <c r="T623" i="1"/>
  <c r="U623" i="1"/>
  <c r="V623" i="1"/>
  <c r="W623" i="1" s="1"/>
  <c r="N624" i="1"/>
  <c r="O624" i="1"/>
  <c r="P624" i="1"/>
  <c r="Q624" i="1"/>
  <c r="R624" i="1"/>
  <c r="S624" i="1"/>
  <c r="T624" i="1"/>
  <c r="U624" i="1"/>
  <c r="V624" i="1"/>
  <c r="W624" i="1" s="1"/>
  <c r="N625" i="1"/>
  <c r="O625" i="1"/>
  <c r="P625" i="1"/>
  <c r="Q625" i="1"/>
  <c r="R625" i="1"/>
  <c r="S625" i="1"/>
  <c r="T625" i="1"/>
  <c r="U625" i="1"/>
  <c r="V625" i="1"/>
  <c r="W625" i="1" s="1"/>
  <c r="N626" i="1"/>
  <c r="O626" i="1"/>
  <c r="P626" i="1"/>
  <c r="Q626" i="1"/>
  <c r="R626" i="1"/>
  <c r="S626" i="1"/>
  <c r="T626" i="1"/>
  <c r="U626" i="1"/>
  <c r="V626" i="1"/>
  <c r="W626" i="1" s="1"/>
  <c r="N627" i="1"/>
  <c r="O627" i="1"/>
  <c r="P627" i="1"/>
  <c r="Q627" i="1"/>
  <c r="R627" i="1"/>
  <c r="S627" i="1"/>
  <c r="T627" i="1"/>
  <c r="U627" i="1"/>
  <c r="V627" i="1"/>
  <c r="W627" i="1" s="1"/>
  <c r="N628" i="1"/>
  <c r="O628" i="1"/>
  <c r="P628" i="1"/>
  <c r="Q628" i="1"/>
  <c r="R628" i="1"/>
  <c r="S628" i="1"/>
  <c r="T628" i="1"/>
  <c r="U628" i="1"/>
  <c r="V628" i="1"/>
  <c r="W628" i="1" s="1"/>
  <c r="N629" i="1"/>
  <c r="O629" i="1"/>
  <c r="P629" i="1"/>
  <c r="Q629" i="1"/>
  <c r="R629" i="1"/>
  <c r="S629" i="1"/>
  <c r="T629" i="1"/>
  <c r="U629" i="1"/>
  <c r="V629" i="1"/>
  <c r="W629" i="1" s="1"/>
  <c r="N630" i="1"/>
  <c r="O630" i="1"/>
  <c r="P630" i="1"/>
  <c r="Q630" i="1"/>
  <c r="R630" i="1"/>
  <c r="S630" i="1"/>
  <c r="T630" i="1"/>
  <c r="U630" i="1"/>
  <c r="V630" i="1"/>
  <c r="W630" i="1" s="1"/>
  <c r="N631" i="1"/>
  <c r="O631" i="1"/>
  <c r="P631" i="1"/>
  <c r="Q631" i="1"/>
  <c r="R631" i="1"/>
  <c r="S631" i="1"/>
  <c r="T631" i="1"/>
  <c r="U631" i="1"/>
  <c r="V631" i="1"/>
  <c r="W631" i="1" s="1"/>
  <c r="N632" i="1"/>
  <c r="O632" i="1"/>
  <c r="P632" i="1"/>
  <c r="Q632" i="1"/>
  <c r="R632" i="1"/>
  <c r="S632" i="1"/>
  <c r="T632" i="1"/>
  <c r="U632" i="1"/>
  <c r="V632" i="1"/>
  <c r="W632" i="1" s="1"/>
  <c r="N633" i="1"/>
  <c r="O633" i="1"/>
  <c r="P633" i="1"/>
  <c r="Q633" i="1"/>
  <c r="R633" i="1"/>
  <c r="S633" i="1"/>
  <c r="T633" i="1"/>
  <c r="U633" i="1"/>
  <c r="V633" i="1"/>
  <c r="W633" i="1" s="1"/>
  <c r="N634" i="1"/>
  <c r="O634" i="1"/>
  <c r="P634" i="1"/>
  <c r="Q634" i="1"/>
  <c r="R634" i="1"/>
  <c r="S634" i="1"/>
  <c r="T634" i="1"/>
  <c r="U634" i="1"/>
  <c r="V634" i="1"/>
  <c r="W634" i="1" s="1"/>
  <c r="N635" i="1"/>
  <c r="O635" i="1"/>
  <c r="P635" i="1"/>
  <c r="Q635" i="1"/>
  <c r="R635" i="1"/>
  <c r="S635" i="1"/>
  <c r="T635" i="1"/>
  <c r="U635" i="1"/>
  <c r="V635" i="1"/>
  <c r="W635" i="1" s="1"/>
  <c r="N636" i="1"/>
  <c r="O636" i="1"/>
  <c r="P636" i="1"/>
  <c r="Q636" i="1"/>
  <c r="R636" i="1"/>
  <c r="S636" i="1"/>
  <c r="T636" i="1"/>
  <c r="U636" i="1"/>
  <c r="V636" i="1"/>
  <c r="W636" i="1" s="1"/>
  <c r="N637" i="1"/>
  <c r="O637" i="1"/>
  <c r="P637" i="1"/>
  <c r="Q637" i="1"/>
  <c r="R637" i="1"/>
  <c r="S637" i="1"/>
  <c r="T637" i="1"/>
  <c r="U637" i="1"/>
  <c r="V637" i="1"/>
  <c r="W637" i="1" s="1"/>
  <c r="N638" i="1"/>
  <c r="O638" i="1"/>
  <c r="P638" i="1"/>
  <c r="Q638" i="1"/>
  <c r="R638" i="1"/>
  <c r="S638" i="1"/>
  <c r="T638" i="1"/>
  <c r="U638" i="1"/>
  <c r="V638" i="1"/>
  <c r="W638" i="1" s="1"/>
  <c r="N639" i="1"/>
  <c r="O639" i="1"/>
  <c r="P639" i="1"/>
  <c r="Q639" i="1"/>
  <c r="R639" i="1"/>
  <c r="S639" i="1"/>
  <c r="T639" i="1"/>
  <c r="U639" i="1"/>
  <c r="V639" i="1"/>
  <c r="W639" i="1" s="1"/>
  <c r="N640" i="1"/>
  <c r="O640" i="1"/>
  <c r="P640" i="1"/>
  <c r="Q640" i="1"/>
  <c r="R640" i="1"/>
  <c r="S640" i="1"/>
  <c r="T640" i="1"/>
  <c r="U640" i="1"/>
  <c r="V640" i="1"/>
  <c r="W640" i="1" s="1"/>
  <c r="N641" i="1"/>
  <c r="O641" i="1"/>
  <c r="P641" i="1"/>
  <c r="Q641" i="1"/>
  <c r="R641" i="1"/>
  <c r="S641" i="1"/>
  <c r="T641" i="1"/>
  <c r="U641" i="1"/>
  <c r="V641" i="1"/>
  <c r="W641" i="1" s="1"/>
  <c r="N642" i="1"/>
  <c r="O642" i="1"/>
  <c r="P642" i="1"/>
  <c r="Q642" i="1"/>
  <c r="R642" i="1"/>
  <c r="S642" i="1"/>
  <c r="T642" i="1"/>
  <c r="U642" i="1"/>
  <c r="V642" i="1"/>
  <c r="W642" i="1" s="1"/>
  <c r="N643" i="1"/>
  <c r="O643" i="1"/>
  <c r="P643" i="1"/>
  <c r="Q643" i="1"/>
  <c r="R643" i="1"/>
  <c r="S643" i="1"/>
  <c r="T643" i="1"/>
  <c r="U643" i="1"/>
  <c r="V643" i="1"/>
  <c r="W643" i="1" s="1"/>
  <c r="N644" i="1"/>
  <c r="O644" i="1"/>
  <c r="P644" i="1"/>
  <c r="Q644" i="1"/>
  <c r="R644" i="1"/>
  <c r="S644" i="1"/>
  <c r="T644" i="1"/>
  <c r="U644" i="1"/>
  <c r="V644" i="1"/>
  <c r="W644" i="1" s="1"/>
  <c r="N645" i="1"/>
  <c r="O645" i="1"/>
  <c r="P645" i="1"/>
  <c r="Q645" i="1"/>
  <c r="R645" i="1"/>
  <c r="S645" i="1"/>
  <c r="T645" i="1"/>
  <c r="U645" i="1"/>
  <c r="V645" i="1"/>
  <c r="W645" i="1" s="1"/>
  <c r="N646" i="1"/>
  <c r="O646" i="1"/>
  <c r="P646" i="1"/>
  <c r="Q646" i="1"/>
  <c r="R646" i="1"/>
  <c r="S646" i="1"/>
  <c r="T646" i="1"/>
  <c r="U646" i="1"/>
  <c r="V646" i="1"/>
  <c r="W646" i="1" s="1"/>
  <c r="N647" i="1"/>
  <c r="O647" i="1"/>
  <c r="P647" i="1"/>
  <c r="Q647" i="1"/>
  <c r="R647" i="1"/>
  <c r="S647" i="1"/>
  <c r="T647" i="1"/>
  <c r="U647" i="1"/>
  <c r="V647" i="1"/>
  <c r="W647" i="1" s="1"/>
  <c r="N648" i="1"/>
  <c r="O648" i="1"/>
  <c r="P648" i="1"/>
  <c r="Q648" i="1"/>
  <c r="R648" i="1"/>
  <c r="S648" i="1"/>
  <c r="T648" i="1"/>
  <c r="U648" i="1"/>
  <c r="V648" i="1"/>
  <c r="W648" i="1" s="1"/>
  <c r="N649" i="1"/>
  <c r="O649" i="1"/>
  <c r="P649" i="1"/>
  <c r="Q649" i="1"/>
  <c r="R649" i="1"/>
  <c r="S649" i="1"/>
  <c r="T649" i="1"/>
  <c r="U649" i="1"/>
  <c r="V649" i="1"/>
  <c r="W649" i="1" s="1"/>
  <c r="N650" i="1"/>
  <c r="O650" i="1"/>
  <c r="P650" i="1"/>
  <c r="Q650" i="1"/>
  <c r="R650" i="1"/>
  <c r="S650" i="1"/>
  <c r="T650" i="1"/>
  <c r="U650" i="1"/>
  <c r="V650" i="1"/>
  <c r="W650" i="1" s="1"/>
  <c r="N651" i="1"/>
  <c r="O651" i="1"/>
  <c r="P651" i="1"/>
  <c r="Q651" i="1"/>
  <c r="R651" i="1"/>
  <c r="S651" i="1"/>
  <c r="T651" i="1"/>
  <c r="U651" i="1"/>
  <c r="V651" i="1"/>
  <c r="W651" i="1" s="1"/>
  <c r="N652" i="1"/>
  <c r="O652" i="1"/>
  <c r="P652" i="1"/>
  <c r="Q652" i="1"/>
  <c r="R652" i="1"/>
  <c r="S652" i="1"/>
  <c r="T652" i="1"/>
  <c r="U652" i="1"/>
  <c r="V652" i="1"/>
  <c r="W652" i="1" s="1"/>
  <c r="N653" i="1"/>
  <c r="O653" i="1"/>
  <c r="P653" i="1"/>
  <c r="Q653" i="1"/>
  <c r="R653" i="1"/>
  <c r="S653" i="1"/>
  <c r="T653" i="1"/>
  <c r="U653" i="1"/>
  <c r="V653" i="1"/>
  <c r="W653" i="1" s="1"/>
  <c r="N654" i="1"/>
  <c r="O654" i="1"/>
  <c r="P654" i="1"/>
  <c r="Q654" i="1"/>
  <c r="R654" i="1"/>
  <c r="S654" i="1"/>
  <c r="T654" i="1"/>
  <c r="U654" i="1"/>
  <c r="V654" i="1"/>
  <c r="W654" i="1" s="1"/>
  <c r="N655" i="1"/>
  <c r="O655" i="1"/>
  <c r="P655" i="1"/>
  <c r="Q655" i="1"/>
  <c r="R655" i="1"/>
  <c r="S655" i="1"/>
  <c r="T655" i="1"/>
  <c r="U655" i="1"/>
  <c r="V655" i="1"/>
  <c r="W655" i="1" s="1"/>
  <c r="N656" i="1"/>
  <c r="O656" i="1"/>
  <c r="P656" i="1"/>
  <c r="Q656" i="1"/>
  <c r="R656" i="1"/>
  <c r="S656" i="1"/>
  <c r="T656" i="1"/>
  <c r="U656" i="1"/>
  <c r="V656" i="1"/>
  <c r="W656" i="1" s="1"/>
  <c r="N657" i="1"/>
  <c r="O657" i="1"/>
  <c r="P657" i="1"/>
  <c r="Q657" i="1"/>
  <c r="R657" i="1"/>
  <c r="S657" i="1"/>
  <c r="T657" i="1"/>
  <c r="U657" i="1"/>
  <c r="V657" i="1"/>
  <c r="W657" i="1" s="1"/>
  <c r="N658" i="1"/>
  <c r="O658" i="1"/>
  <c r="P658" i="1"/>
  <c r="Q658" i="1"/>
  <c r="R658" i="1"/>
  <c r="S658" i="1"/>
  <c r="T658" i="1"/>
  <c r="U658" i="1"/>
  <c r="V658" i="1"/>
  <c r="W658" i="1" s="1"/>
  <c r="N659" i="1"/>
  <c r="O659" i="1"/>
  <c r="P659" i="1"/>
  <c r="Q659" i="1"/>
  <c r="R659" i="1"/>
  <c r="S659" i="1"/>
  <c r="T659" i="1"/>
  <c r="U659" i="1"/>
  <c r="V659" i="1"/>
  <c r="W659" i="1" s="1"/>
  <c r="N660" i="1"/>
  <c r="O660" i="1"/>
  <c r="P660" i="1"/>
  <c r="Q660" i="1"/>
  <c r="R660" i="1"/>
  <c r="S660" i="1"/>
  <c r="T660" i="1"/>
  <c r="U660" i="1"/>
  <c r="V660" i="1"/>
  <c r="W660" i="1" s="1"/>
  <c r="N661" i="1"/>
  <c r="O661" i="1"/>
  <c r="P661" i="1"/>
  <c r="Q661" i="1"/>
  <c r="R661" i="1"/>
  <c r="S661" i="1"/>
  <c r="T661" i="1"/>
  <c r="U661" i="1"/>
  <c r="V661" i="1"/>
  <c r="W661" i="1" s="1"/>
  <c r="N662" i="1"/>
  <c r="O662" i="1"/>
  <c r="P662" i="1"/>
  <c r="Q662" i="1"/>
  <c r="R662" i="1"/>
  <c r="S662" i="1"/>
  <c r="T662" i="1"/>
  <c r="U662" i="1"/>
  <c r="V662" i="1"/>
  <c r="W662" i="1" s="1"/>
  <c r="N663" i="1"/>
  <c r="O663" i="1"/>
  <c r="P663" i="1"/>
  <c r="Q663" i="1"/>
  <c r="R663" i="1"/>
  <c r="S663" i="1"/>
  <c r="T663" i="1"/>
  <c r="U663" i="1"/>
  <c r="V663" i="1"/>
  <c r="W663" i="1" s="1"/>
  <c r="N664" i="1"/>
  <c r="O664" i="1"/>
  <c r="P664" i="1"/>
  <c r="Q664" i="1"/>
  <c r="R664" i="1"/>
  <c r="S664" i="1"/>
  <c r="T664" i="1"/>
  <c r="U664" i="1"/>
  <c r="V664" i="1"/>
  <c r="W664" i="1" s="1"/>
  <c r="N665" i="1"/>
  <c r="O665" i="1"/>
  <c r="P665" i="1"/>
  <c r="Q665" i="1"/>
  <c r="R665" i="1"/>
  <c r="S665" i="1"/>
  <c r="T665" i="1"/>
  <c r="U665" i="1"/>
  <c r="V665" i="1"/>
  <c r="W665" i="1" s="1"/>
  <c r="N666" i="1"/>
  <c r="O666" i="1"/>
  <c r="P666" i="1"/>
  <c r="Q666" i="1"/>
  <c r="R666" i="1"/>
  <c r="S666" i="1"/>
  <c r="T666" i="1"/>
  <c r="U666" i="1"/>
  <c r="V666" i="1"/>
  <c r="W666" i="1" s="1"/>
  <c r="N667" i="1"/>
  <c r="O667" i="1"/>
  <c r="P667" i="1"/>
  <c r="Q667" i="1"/>
  <c r="R667" i="1"/>
  <c r="S667" i="1"/>
  <c r="T667" i="1"/>
  <c r="U667" i="1"/>
  <c r="V667" i="1"/>
  <c r="W667" i="1" s="1"/>
  <c r="N668" i="1"/>
  <c r="O668" i="1"/>
  <c r="P668" i="1"/>
  <c r="Q668" i="1"/>
  <c r="R668" i="1"/>
  <c r="S668" i="1"/>
  <c r="T668" i="1"/>
  <c r="U668" i="1"/>
  <c r="V668" i="1"/>
  <c r="W668" i="1" s="1"/>
  <c r="N669" i="1"/>
  <c r="O669" i="1"/>
  <c r="P669" i="1"/>
  <c r="Q669" i="1"/>
  <c r="R669" i="1"/>
  <c r="S669" i="1"/>
  <c r="T669" i="1"/>
  <c r="U669" i="1"/>
  <c r="V669" i="1"/>
  <c r="W669" i="1" s="1"/>
  <c r="N670" i="1"/>
  <c r="O670" i="1"/>
  <c r="P670" i="1"/>
  <c r="Q670" i="1"/>
  <c r="R670" i="1"/>
  <c r="S670" i="1"/>
  <c r="T670" i="1"/>
  <c r="U670" i="1"/>
  <c r="V670" i="1"/>
  <c r="W670" i="1" s="1"/>
  <c r="N671" i="1"/>
  <c r="O671" i="1"/>
  <c r="P671" i="1"/>
  <c r="Q671" i="1"/>
  <c r="R671" i="1"/>
  <c r="S671" i="1"/>
  <c r="T671" i="1"/>
  <c r="U671" i="1"/>
  <c r="V671" i="1"/>
  <c r="W671" i="1" s="1"/>
  <c r="N672" i="1"/>
  <c r="O672" i="1"/>
  <c r="P672" i="1"/>
  <c r="Q672" i="1"/>
  <c r="R672" i="1"/>
  <c r="S672" i="1"/>
  <c r="T672" i="1"/>
  <c r="U672" i="1"/>
  <c r="V672" i="1"/>
  <c r="W672" i="1" s="1"/>
  <c r="N673" i="1"/>
  <c r="O673" i="1"/>
  <c r="P673" i="1"/>
  <c r="Q673" i="1"/>
  <c r="R673" i="1"/>
  <c r="S673" i="1"/>
  <c r="T673" i="1"/>
  <c r="U673" i="1"/>
  <c r="V673" i="1"/>
  <c r="W673" i="1" s="1"/>
  <c r="N674" i="1"/>
  <c r="O674" i="1"/>
  <c r="P674" i="1"/>
  <c r="Q674" i="1"/>
  <c r="R674" i="1"/>
  <c r="S674" i="1"/>
  <c r="T674" i="1"/>
  <c r="U674" i="1"/>
  <c r="V674" i="1"/>
  <c r="W674" i="1" s="1"/>
  <c r="N675" i="1"/>
  <c r="O675" i="1"/>
  <c r="P675" i="1"/>
  <c r="Q675" i="1"/>
  <c r="R675" i="1"/>
  <c r="S675" i="1"/>
  <c r="T675" i="1"/>
  <c r="U675" i="1"/>
  <c r="V675" i="1"/>
  <c r="W675" i="1" s="1"/>
  <c r="N676" i="1"/>
  <c r="O676" i="1"/>
  <c r="P676" i="1"/>
  <c r="Q676" i="1"/>
  <c r="R676" i="1"/>
  <c r="S676" i="1"/>
  <c r="T676" i="1"/>
  <c r="U676" i="1"/>
  <c r="V676" i="1"/>
  <c r="W676" i="1" s="1"/>
  <c r="N677" i="1"/>
  <c r="O677" i="1"/>
  <c r="P677" i="1"/>
  <c r="Q677" i="1"/>
  <c r="R677" i="1"/>
  <c r="S677" i="1"/>
  <c r="T677" i="1"/>
  <c r="U677" i="1"/>
  <c r="V677" i="1"/>
  <c r="W677" i="1" s="1"/>
  <c r="N678" i="1"/>
  <c r="O678" i="1"/>
  <c r="P678" i="1"/>
  <c r="Q678" i="1"/>
  <c r="R678" i="1"/>
  <c r="S678" i="1"/>
  <c r="T678" i="1"/>
  <c r="U678" i="1"/>
  <c r="V678" i="1"/>
  <c r="W678" i="1" s="1"/>
  <c r="N679" i="1"/>
  <c r="O679" i="1"/>
  <c r="P679" i="1"/>
  <c r="Q679" i="1"/>
  <c r="R679" i="1"/>
  <c r="S679" i="1"/>
  <c r="T679" i="1"/>
  <c r="U679" i="1"/>
  <c r="V679" i="1"/>
  <c r="W679" i="1" s="1"/>
  <c r="N680" i="1"/>
  <c r="O680" i="1"/>
  <c r="P680" i="1"/>
  <c r="Q680" i="1"/>
  <c r="R680" i="1"/>
  <c r="S680" i="1"/>
  <c r="T680" i="1"/>
  <c r="U680" i="1"/>
  <c r="V680" i="1"/>
  <c r="W680" i="1" s="1"/>
  <c r="N681" i="1"/>
  <c r="O681" i="1"/>
  <c r="P681" i="1"/>
  <c r="Q681" i="1"/>
  <c r="R681" i="1"/>
  <c r="S681" i="1"/>
  <c r="T681" i="1"/>
  <c r="U681" i="1"/>
  <c r="V681" i="1"/>
  <c r="W681" i="1" s="1"/>
  <c r="N682" i="1"/>
  <c r="O682" i="1"/>
  <c r="P682" i="1"/>
  <c r="Q682" i="1"/>
  <c r="R682" i="1"/>
  <c r="S682" i="1"/>
  <c r="T682" i="1"/>
  <c r="U682" i="1"/>
  <c r="V682" i="1"/>
  <c r="W682" i="1" s="1"/>
  <c r="N683" i="1"/>
  <c r="O683" i="1"/>
  <c r="P683" i="1"/>
  <c r="Q683" i="1"/>
  <c r="R683" i="1"/>
  <c r="S683" i="1"/>
  <c r="T683" i="1"/>
  <c r="U683" i="1"/>
  <c r="V683" i="1"/>
  <c r="W683" i="1" s="1"/>
  <c r="N684" i="1"/>
  <c r="O684" i="1"/>
  <c r="P684" i="1"/>
  <c r="Q684" i="1"/>
  <c r="R684" i="1"/>
  <c r="S684" i="1"/>
  <c r="T684" i="1"/>
  <c r="U684" i="1"/>
  <c r="V684" i="1"/>
  <c r="W684" i="1" s="1"/>
  <c r="N685" i="1"/>
  <c r="O685" i="1"/>
  <c r="P685" i="1"/>
  <c r="Q685" i="1"/>
  <c r="R685" i="1"/>
  <c r="S685" i="1"/>
  <c r="T685" i="1"/>
  <c r="U685" i="1"/>
  <c r="V685" i="1"/>
  <c r="W685" i="1" s="1"/>
  <c r="N686" i="1"/>
  <c r="O686" i="1"/>
  <c r="P686" i="1"/>
  <c r="Q686" i="1"/>
  <c r="R686" i="1"/>
  <c r="S686" i="1"/>
  <c r="T686" i="1"/>
  <c r="U686" i="1"/>
  <c r="V686" i="1"/>
  <c r="W686" i="1" s="1"/>
  <c r="N687" i="1"/>
  <c r="O687" i="1"/>
  <c r="P687" i="1"/>
  <c r="Q687" i="1"/>
  <c r="R687" i="1"/>
  <c r="S687" i="1"/>
  <c r="T687" i="1"/>
  <c r="U687" i="1"/>
  <c r="V687" i="1"/>
  <c r="W687" i="1" s="1"/>
  <c r="N688" i="1"/>
  <c r="O688" i="1"/>
  <c r="P688" i="1"/>
  <c r="Q688" i="1"/>
  <c r="R688" i="1"/>
  <c r="S688" i="1"/>
  <c r="T688" i="1"/>
  <c r="U688" i="1"/>
  <c r="V688" i="1"/>
  <c r="W688" i="1" s="1"/>
  <c r="N689" i="1"/>
  <c r="O689" i="1"/>
  <c r="P689" i="1"/>
  <c r="Q689" i="1"/>
  <c r="R689" i="1"/>
  <c r="S689" i="1"/>
  <c r="T689" i="1"/>
  <c r="U689" i="1"/>
  <c r="V689" i="1"/>
  <c r="W689" i="1" s="1"/>
  <c r="N690" i="1"/>
  <c r="O690" i="1"/>
  <c r="P690" i="1"/>
  <c r="Q690" i="1"/>
  <c r="R690" i="1"/>
  <c r="S690" i="1"/>
  <c r="T690" i="1"/>
  <c r="U690" i="1"/>
  <c r="V690" i="1"/>
  <c r="W690" i="1" s="1"/>
  <c r="N691" i="1"/>
  <c r="O691" i="1"/>
  <c r="P691" i="1"/>
  <c r="Q691" i="1"/>
  <c r="R691" i="1"/>
  <c r="S691" i="1"/>
  <c r="T691" i="1"/>
  <c r="U691" i="1"/>
  <c r="V691" i="1"/>
  <c r="W691" i="1" s="1"/>
  <c r="N692" i="1"/>
  <c r="O692" i="1"/>
  <c r="P692" i="1"/>
  <c r="Q692" i="1"/>
  <c r="R692" i="1"/>
  <c r="S692" i="1"/>
  <c r="T692" i="1"/>
  <c r="U692" i="1"/>
  <c r="V692" i="1"/>
  <c r="W692" i="1" s="1"/>
  <c r="N693" i="1"/>
  <c r="O693" i="1"/>
  <c r="P693" i="1"/>
  <c r="Q693" i="1"/>
  <c r="R693" i="1"/>
  <c r="S693" i="1"/>
  <c r="T693" i="1"/>
  <c r="U693" i="1"/>
  <c r="V693" i="1"/>
  <c r="W693" i="1" s="1"/>
  <c r="N694" i="1"/>
  <c r="O694" i="1"/>
  <c r="P694" i="1"/>
  <c r="Q694" i="1"/>
  <c r="R694" i="1"/>
  <c r="S694" i="1"/>
  <c r="T694" i="1"/>
  <c r="U694" i="1"/>
  <c r="V694" i="1"/>
  <c r="W694" i="1" s="1"/>
  <c r="N695" i="1"/>
  <c r="O695" i="1"/>
  <c r="P695" i="1"/>
  <c r="Q695" i="1"/>
  <c r="R695" i="1"/>
  <c r="S695" i="1"/>
  <c r="T695" i="1"/>
  <c r="U695" i="1"/>
  <c r="V695" i="1"/>
  <c r="W695" i="1" s="1"/>
  <c r="N696" i="1"/>
  <c r="O696" i="1"/>
  <c r="P696" i="1"/>
  <c r="Q696" i="1"/>
  <c r="R696" i="1"/>
  <c r="S696" i="1"/>
  <c r="T696" i="1"/>
  <c r="U696" i="1"/>
  <c r="V696" i="1"/>
  <c r="W696" i="1" s="1"/>
  <c r="N697" i="1"/>
  <c r="O697" i="1"/>
  <c r="P697" i="1"/>
  <c r="Q697" i="1"/>
  <c r="R697" i="1"/>
  <c r="S697" i="1"/>
  <c r="T697" i="1"/>
  <c r="U697" i="1"/>
  <c r="V697" i="1"/>
  <c r="W697" i="1" s="1"/>
  <c r="N698" i="1"/>
  <c r="O698" i="1"/>
  <c r="P698" i="1"/>
  <c r="Q698" i="1"/>
  <c r="R698" i="1"/>
  <c r="S698" i="1"/>
  <c r="T698" i="1"/>
  <c r="U698" i="1"/>
  <c r="V698" i="1"/>
  <c r="W698" i="1" s="1"/>
  <c r="N699" i="1"/>
  <c r="O699" i="1"/>
  <c r="P699" i="1"/>
  <c r="Q699" i="1"/>
  <c r="R699" i="1"/>
  <c r="S699" i="1"/>
  <c r="T699" i="1"/>
  <c r="U699" i="1"/>
  <c r="V699" i="1"/>
  <c r="W699" i="1" s="1"/>
  <c r="N700" i="1"/>
  <c r="O700" i="1"/>
  <c r="P700" i="1"/>
  <c r="Q700" i="1"/>
  <c r="R700" i="1"/>
  <c r="S700" i="1"/>
  <c r="T700" i="1"/>
  <c r="U700" i="1"/>
  <c r="V700" i="1"/>
  <c r="W700" i="1" s="1"/>
  <c r="N701" i="1"/>
  <c r="O701" i="1"/>
  <c r="P701" i="1"/>
  <c r="Q701" i="1"/>
  <c r="R701" i="1"/>
  <c r="S701" i="1"/>
  <c r="T701" i="1"/>
  <c r="U701" i="1"/>
  <c r="V701" i="1"/>
  <c r="W701" i="1" s="1"/>
  <c r="N702" i="1"/>
  <c r="O702" i="1"/>
  <c r="P702" i="1"/>
  <c r="Q702" i="1"/>
  <c r="R702" i="1"/>
  <c r="S702" i="1"/>
  <c r="T702" i="1"/>
  <c r="U702" i="1"/>
  <c r="V702" i="1"/>
  <c r="W702" i="1" s="1"/>
  <c r="N703" i="1"/>
  <c r="O703" i="1"/>
  <c r="P703" i="1"/>
  <c r="Q703" i="1"/>
  <c r="R703" i="1"/>
  <c r="S703" i="1"/>
  <c r="T703" i="1"/>
  <c r="U703" i="1"/>
  <c r="V703" i="1"/>
  <c r="W703" i="1" s="1"/>
  <c r="N704" i="1"/>
  <c r="O704" i="1"/>
  <c r="P704" i="1"/>
  <c r="Q704" i="1"/>
  <c r="R704" i="1"/>
  <c r="S704" i="1"/>
  <c r="T704" i="1"/>
  <c r="U704" i="1"/>
  <c r="V704" i="1"/>
  <c r="W704" i="1" s="1"/>
  <c r="N705" i="1"/>
  <c r="O705" i="1"/>
  <c r="P705" i="1"/>
  <c r="Q705" i="1"/>
  <c r="R705" i="1"/>
  <c r="S705" i="1"/>
  <c r="T705" i="1"/>
  <c r="U705" i="1"/>
  <c r="V705" i="1"/>
  <c r="W705" i="1" s="1"/>
  <c r="N706" i="1"/>
  <c r="O706" i="1"/>
  <c r="P706" i="1"/>
  <c r="Q706" i="1"/>
  <c r="R706" i="1"/>
  <c r="S706" i="1"/>
  <c r="T706" i="1"/>
  <c r="U706" i="1"/>
  <c r="V706" i="1"/>
  <c r="W706" i="1" s="1"/>
  <c r="N707" i="1"/>
  <c r="O707" i="1"/>
  <c r="P707" i="1"/>
  <c r="Q707" i="1"/>
  <c r="R707" i="1"/>
  <c r="S707" i="1"/>
  <c r="T707" i="1"/>
  <c r="U707" i="1"/>
  <c r="V707" i="1"/>
  <c r="W707" i="1" s="1"/>
  <c r="N708" i="1"/>
  <c r="O708" i="1"/>
  <c r="P708" i="1"/>
  <c r="Q708" i="1"/>
  <c r="R708" i="1"/>
  <c r="S708" i="1"/>
  <c r="T708" i="1"/>
  <c r="U708" i="1"/>
  <c r="V708" i="1"/>
  <c r="W708" i="1" s="1"/>
  <c r="N709" i="1"/>
  <c r="O709" i="1"/>
  <c r="P709" i="1"/>
  <c r="Q709" i="1"/>
  <c r="R709" i="1"/>
  <c r="S709" i="1"/>
  <c r="T709" i="1"/>
  <c r="U709" i="1"/>
  <c r="V709" i="1"/>
  <c r="W709" i="1" s="1"/>
  <c r="N710" i="1"/>
  <c r="O710" i="1"/>
  <c r="P710" i="1"/>
  <c r="Q710" i="1"/>
  <c r="R710" i="1"/>
  <c r="S710" i="1"/>
  <c r="T710" i="1"/>
  <c r="U710" i="1"/>
  <c r="V710" i="1"/>
  <c r="W710" i="1" s="1"/>
  <c r="N711" i="1"/>
  <c r="O711" i="1"/>
  <c r="P711" i="1"/>
  <c r="Q711" i="1"/>
  <c r="R711" i="1"/>
  <c r="S711" i="1"/>
  <c r="T711" i="1"/>
  <c r="U711" i="1"/>
  <c r="V711" i="1"/>
  <c r="W711" i="1" s="1"/>
  <c r="N712" i="1"/>
  <c r="O712" i="1"/>
  <c r="P712" i="1"/>
  <c r="Q712" i="1"/>
  <c r="R712" i="1"/>
  <c r="S712" i="1"/>
  <c r="T712" i="1"/>
  <c r="U712" i="1"/>
  <c r="V712" i="1"/>
  <c r="W712" i="1" s="1"/>
  <c r="N713" i="1"/>
  <c r="O713" i="1"/>
  <c r="P713" i="1"/>
  <c r="Q713" i="1"/>
  <c r="R713" i="1"/>
  <c r="S713" i="1"/>
  <c r="T713" i="1"/>
  <c r="U713" i="1"/>
  <c r="V713" i="1"/>
  <c r="W713" i="1" s="1"/>
  <c r="N714" i="1"/>
  <c r="O714" i="1"/>
  <c r="P714" i="1"/>
  <c r="Q714" i="1"/>
  <c r="R714" i="1"/>
  <c r="S714" i="1"/>
  <c r="T714" i="1"/>
  <c r="U714" i="1"/>
  <c r="V714" i="1"/>
  <c r="W714" i="1" s="1"/>
  <c r="N715" i="1"/>
  <c r="O715" i="1"/>
  <c r="P715" i="1"/>
  <c r="Q715" i="1"/>
  <c r="R715" i="1"/>
  <c r="S715" i="1"/>
  <c r="T715" i="1"/>
  <c r="U715" i="1"/>
  <c r="V715" i="1"/>
  <c r="W715" i="1" s="1"/>
  <c r="N716" i="1"/>
  <c r="O716" i="1"/>
  <c r="P716" i="1"/>
  <c r="Q716" i="1"/>
  <c r="R716" i="1"/>
  <c r="S716" i="1"/>
  <c r="T716" i="1"/>
  <c r="U716" i="1"/>
  <c r="V716" i="1"/>
  <c r="W716" i="1" s="1"/>
  <c r="N717" i="1"/>
  <c r="O717" i="1"/>
  <c r="P717" i="1"/>
  <c r="Q717" i="1"/>
  <c r="R717" i="1"/>
  <c r="S717" i="1"/>
  <c r="T717" i="1"/>
  <c r="U717" i="1"/>
  <c r="V717" i="1"/>
  <c r="W717" i="1" s="1"/>
  <c r="N718" i="1"/>
  <c r="O718" i="1"/>
  <c r="P718" i="1"/>
  <c r="Q718" i="1"/>
  <c r="R718" i="1"/>
  <c r="S718" i="1"/>
  <c r="T718" i="1"/>
  <c r="U718" i="1"/>
  <c r="V718" i="1"/>
  <c r="W718" i="1" s="1"/>
  <c r="N719" i="1"/>
  <c r="O719" i="1"/>
  <c r="P719" i="1"/>
  <c r="Q719" i="1"/>
  <c r="R719" i="1"/>
  <c r="S719" i="1"/>
  <c r="T719" i="1"/>
  <c r="U719" i="1"/>
  <c r="V719" i="1"/>
  <c r="W719" i="1" s="1"/>
  <c r="N720" i="1"/>
  <c r="O720" i="1"/>
  <c r="P720" i="1"/>
  <c r="Q720" i="1"/>
  <c r="R720" i="1"/>
  <c r="S720" i="1"/>
  <c r="T720" i="1"/>
  <c r="U720" i="1"/>
  <c r="V720" i="1"/>
  <c r="W720" i="1" s="1"/>
  <c r="N721" i="1"/>
  <c r="O721" i="1"/>
  <c r="P721" i="1"/>
  <c r="Q721" i="1"/>
  <c r="R721" i="1"/>
  <c r="S721" i="1"/>
  <c r="T721" i="1"/>
  <c r="U721" i="1"/>
  <c r="V721" i="1"/>
  <c r="W721" i="1" s="1"/>
  <c r="N722" i="1"/>
  <c r="O722" i="1"/>
  <c r="P722" i="1"/>
  <c r="Q722" i="1"/>
  <c r="R722" i="1"/>
  <c r="S722" i="1"/>
  <c r="T722" i="1"/>
  <c r="U722" i="1"/>
  <c r="V722" i="1"/>
  <c r="W722" i="1" s="1"/>
  <c r="N723" i="1"/>
  <c r="O723" i="1"/>
  <c r="P723" i="1"/>
  <c r="Q723" i="1"/>
  <c r="R723" i="1"/>
  <c r="S723" i="1"/>
  <c r="T723" i="1"/>
  <c r="U723" i="1"/>
  <c r="V723" i="1"/>
  <c r="W723" i="1" s="1"/>
  <c r="N724" i="1"/>
  <c r="O724" i="1"/>
  <c r="P724" i="1"/>
  <c r="Q724" i="1"/>
  <c r="R724" i="1"/>
  <c r="S724" i="1"/>
  <c r="T724" i="1"/>
  <c r="U724" i="1"/>
  <c r="V724" i="1"/>
  <c r="W724" i="1" s="1"/>
  <c r="N725" i="1"/>
  <c r="O725" i="1"/>
  <c r="P725" i="1"/>
  <c r="Q725" i="1"/>
  <c r="R725" i="1"/>
  <c r="S725" i="1"/>
  <c r="T725" i="1"/>
  <c r="U725" i="1"/>
  <c r="V725" i="1"/>
  <c r="W725" i="1" s="1"/>
  <c r="N726" i="1"/>
  <c r="O726" i="1"/>
  <c r="P726" i="1"/>
  <c r="Q726" i="1"/>
  <c r="R726" i="1"/>
  <c r="S726" i="1"/>
  <c r="T726" i="1"/>
  <c r="U726" i="1"/>
  <c r="V726" i="1"/>
  <c r="W726" i="1" s="1"/>
  <c r="N727" i="1"/>
  <c r="O727" i="1"/>
  <c r="P727" i="1"/>
  <c r="Q727" i="1"/>
  <c r="R727" i="1"/>
  <c r="S727" i="1"/>
  <c r="T727" i="1"/>
  <c r="U727" i="1"/>
  <c r="V727" i="1"/>
  <c r="W727" i="1" s="1"/>
  <c r="N728" i="1"/>
  <c r="O728" i="1"/>
  <c r="P728" i="1"/>
  <c r="Q728" i="1"/>
  <c r="R728" i="1"/>
  <c r="S728" i="1"/>
  <c r="T728" i="1"/>
  <c r="U728" i="1"/>
  <c r="V728" i="1"/>
  <c r="W728" i="1" s="1"/>
  <c r="N729" i="1"/>
  <c r="O729" i="1"/>
  <c r="P729" i="1"/>
  <c r="Q729" i="1"/>
  <c r="R729" i="1"/>
  <c r="S729" i="1"/>
  <c r="T729" i="1"/>
  <c r="U729" i="1"/>
  <c r="V729" i="1"/>
  <c r="W729" i="1" s="1"/>
  <c r="N730" i="1"/>
  <c r="O730" i="1"/>
  <c r="P730" i="1"/>
  <c r="Q730" i="1"/>
  <c r="R730" i="1"/>
  <c r="S730" i="1"/>
  <c r="T730" i="1"/>
  <c r="U730" i="1"/>
  <c r="V730" i="1"/>
  <c r="W730" i="1" s="1"/>
  <c r="N731" i="1"/>
  <c r="O731" i="1"/>
  <c r="P731" i="1"/>
  <c r="Q731" i="1"/>
  <c r="R731" i="1"/>
  <c r="S731" i="1"/>
  <c r="T731" i="1"/>
  <c r="U731" i="1"/>
  <c r="V731" i="1"/>
  <c r="W731" i="1" s="1"/>
  <c r="N732" i="1"/>
  <c r="O732" i="1"/>
  <c r="P732" i="1"/>
  <c r="Q732" i="1"/>
  <c r="R732" i="1"/>
  <c r="S732" i="1"/>
  <c r="T732" i="1"/>
  <c r="U732" i="1"/>
  <c r="V732" i="1"/>
  <c r="W732" i="1" s="1"/>
  <c r="N733" i="1"/>
  <c r="O733" i="1"/>
  <c r="P733" i="1"/>
  <c r="Q733" i="1"/>
  <c r="R733" i="1"/>
  <c r="S733" i="1"/>
  <c r="T733" i="1"/>
  <c r="U733" i="1"/>
  <c r="V733" i="1"/>
  <c r="W733" i="1" s="1"/>
  <c r="N734" i="1"/>
  <c r="O734" i="1"/>
  <c r="P734" i="1"/>
  <c r="Q734" i="1"/>
  <c r="R734" i="1"/>
  <c r="S734" i="1"/>
  <c r="T734" i="1"/>
  <c r="U734" i="1"/>
  <c r="V734" i="1"/>
  <c r="W734" i="1" s="1"/>
  <c r="N735" i="1"/>
  <c r="O735" i="1"/>
  <c r="P735" i="1"/>
  <c r="Q735" i="1"/>
  <c r="R735" i="1"/>
  <c r="S735" i="1"/>
  <c r="T735" i="1"/>
  <c r="U735" i="1"/>
  <c r="V735" i="1"/>
  <c r="W735" i="1" s="1"/>
  <c r="N736" i="1"/>
  <c r="O736" i="1"/>
  <c r="P736" i="1"/>
  <c r="Q736" i="1"/>
  <c r="R736" i="1"/>
  <c r="S736" i="1"/>
  <c r="T736" i="1"/>
  <c r="U736" i="1"/>
  <c r="V736" i="1"/>
  <c r="W736" i="1" s="1"/>
  <c r="N737" i="1"/>
  <c r="O737" i="1"/>
  <c r="P737" i="1"/>
  <c r="Q737" i="1"/>
  <c r="R737" i="1"/>
  <c r="S737" i="1"/>
  <c r="T737" i="1"/>
  <c r="U737" i="1"/>
  <c r="V737" i="1"/>
  <c r="W737" i="1" s="1"/>
  <c r="N738" i="1"/>
  <c r="O738" i="1"/>
  <c r="P738" i="1"/>
  <c r="Q738" i="1"/>
  <c r="R738" i="1"/>
  <c r="S738" i="1"/>
  <c r="T738" i="1"/>
  <c r="U738" i="1"/>
  <c r="V738" i="1"/>
  <c r="W738" i="1" s="1"/>
  <c r="N739" i="1"/>
  <c r="O739" i="1"/>
  <c r="P739" i="1"/>
  <c r="Q739" i="1"/>
  <c r="R739" i="1"/>
  <c r="S739" i="1"/>
  <c r="T739" i="1"/>
  <c r="U739" i="1"/>
  <c r="V739" i="1"/>
  <c r="W739" i="1" s="1"/>
  <c r="N740" i="1"/>
  <c r="O740" i="1"/>
  <c r="P740" i="1"/>
  <c r="Q740" i="1"/>
  <c r="R740" i="1"/>
  <c r="S740" i="1"/>
  <c r="T740" i="1"/>
  <c r="U740" i="1"/>
  <c r="V740" i="1"/>
  <c r="W740" i="1" s="1"/>
  <c r="N741" i="1"/>
  <c r="O741" i="1"/>
  <c r="P741" i="1"/>
  <c r="Q741" i="1"/>
  <c r="R741" i="1"/>
  <c r="S741" i="1"/>
  <c r="T741" i="1"/>
  <c r="U741" i="1"/>
  <c r="V741" i="1"/>
  <c r="W741" i="1" s="1"/>
  <c r="N742" i="1"/>
  <c r="O742" i="1"/>
  <c r="P742" i="1"/>
  <c r="Q742" i="1"/>
  <c r="R742" i="1"/>
  <c r="S742" i="1"/>
  <c r="T742" i="1"/>
  <c r="U742" i="1"/>
  <c r="V742" i="1"/>
  <c r="W742" i="1" s="1"/>
  <c r="N743" i="1"/>
  <c r="O743" i="1"/>
  <c r="P743" i="1"/>
  <c r="Q743" i="1"/>
  <c r="R743" i="1"/>
  <c r="S743" i="1"/>
  <c r="T743" i="1"/>
  <c r="U743" i="1"/>
  <c r="V743" i="1"/>
  <c r="W743" i="1" s="1"/>
  <c r="N744" i="1"/>
  <c r="O744" i="1"/>
  <c r="P744" i="1"/>
  <c r="Q744" i="1"/>
  <c r="R744" i="1"/>
  <c r="S744" i="1"/>
  <c r="T744" i="1"/>
  <c r="U744" i="1"/>
  <c r="V744" i="1"/>
  <c r="W744" i="1" s="1"/>
  <c r="N745" i="1"/>
  <c r="O745" i="1"/>
  <c r="P745" i="1"/>
  <c r="Q745" i="1"/>
  <c r="R745" i="1"/>
  <c r="S745" i="1"/>
  <c r="T745" i="1"/>
  <c r="U745" i="1"/>
  <c r="V745" i="1"/>
  <c r="W745" i="1" s="1"/>
  <c r="N746" i="1"/>
  <c r="O746" i="1"/>
  <c r="P746" i="1"/>
  <c r="Q746" i="1"/>
  <c r="R746" i="1"/>
  <c r="S746" i="1"/>
  <c r="T746" i="1"/>
  <c r="U746" i="1"/>
  <c r="V746" i="1"/>
  <c r="W746" i="1" s="1"/>
  <c r="N747" i="1"/>
  <c r="O747" i="1"/>
  <c r="P747" i="1"/>
  <c r="Q747" i="1"/>
  <c r="R747" i="1"/>
  <c r="S747" i="1"/>
  <c r="T747" i="1"/>
  <c r="U747" i="1"/>
  <c r="V747" i="1"/>
  <c r="W747" i="1" s="1"/>
  <c r="N748" i="1"/>
  <c r="O748" i="1"/>
  <c r="P748" i="1"/>
  <c r="Q748" i="1"/>
  <c r="R748" i="1"/>
  <c r="S748" i="1"/>
  <c r="T748" i="1"/>
  <c r="U748" i="1"/>
  <c r="V748" i="1"/>
  <c r="W748" i="1" s="1"/>
  <c r="N749" i="1"/>
  <c r="O749" i="1"/>
  <c r="P749" i="1"/>
  <c r="Q749" i="1"/>
  <c r="R749" i="1"/>
  <c r="S749" i="1"/>
  <c r="T749" i="1"/>
  <c r="U749" i="1"/>
  <c r="V749" i="1"/>
  <c r="W749" i="1" s="1"/>
  <c r="N750" i="1"/>
  <c r="O750" i="1"/>
  <c r="P750" i="1"/>
  <c r="Q750" i="1"/>
  <c r="R750" i="1"/>
  <c r="S750" i="1"/>
  <c r="T750" i="1"/>
  <c r="U750" i="1"/>
  <c r="V750" i="1"/>
  <c r="W750" i="1" s="1"/>
  <c r="N751" i="1"/>
  <c r="O751" i="1"/>
  <c r="P751" i="1"/>
  <c r="Q751" i="1"/>
  <c r="R751" i="1"/>
  <c r="S751" i="1"/>
  <c r="T751" i="1"/>
  <c r="U751" i="1"/>
  <c r="V751" i="1"/>
  <c r="W751" i="1" s="1"/>
  <c r="N752" i="1"/>
  <c r="O752" i="1"/>
  <c r="P752" i="1"/>
  <c r="Q752" i="1"/>
  <c r="R752" i="1"/>
  <c r="S752" i="1"/>
  <c r="T752" i="1"/>
  <c r="U752" i="1"/>
  <c r="V752" i="1"/>
  <c r="W752" i="1" s="1"/>
  <c r="N753" i="1"/>
  <c r="O753" i="1"/>
  <c r="P753" i="1"/>
  <c r="Q753" i="1"/>
  <c r="R753" i="1"/>
  <c r="S753" i="1"/>
  <c r="T753" i="1"/>
  <c r="U753" i="1"/>
  <c r="V753" i="1"/>
  <c r="W753" i="1" s="1"/>
  <c r="N754" i="1"/>
  <c r="O754" i="1"/>
  <c r="P754" i="1"/>
  <c r="Q754" i="1"/>
  <c r="R754" i="1"/>
  <c r="S754" i="1"/>
  <c r="T754" i="1"/>
  <c r="U754" i="1"/>
  <c r="V754" i="1"/>
  <c r="W754" i="1" s="1"/>
  <c r="N755" i="1"/>
  <c r="O755" i="1"/>
  <c r="P755" i="1"/>
  <c r="Q755" i="1"/>
  <c r="R755" i="1"/>
  <c r="S755" i="1"/>
  <c r="T755" i="1"/>
  <c r="U755" i="1"/>
  <c r="V755" i="1"/>
  <c r="W755" i="1" s="1"/>
  <c r="B30" i="27" l="1"/>
  <c r="E28" i="27"/>
  <c r="I28" i="27" l="1"/>
  <c r="G28" i="27"/>
  <c r="AF11" i="44" l="1"/>
  <c r="AF11" i="43"/>
  <c r="AF11" i="42"/>
  <c r="AF11" i="41"/>
  <c r="G93" i="27" l="1"/>
  <c r="E93" i="27"/>
  <c r="I62" i="27"/>
  <c r="G62" i="27"/>
  <c r="E62" i="27"/>
  <c r="I43" i="27"/>
  <c r="G43" i="27"/>
  <c r="E43" i="27"/>
  <c r="B25" i="27" l="1"/>
</calcChain>
</file>

<file path=xl/sharedStrings.xml><?xml version="1.0" encoding="utf-8"?>
<sst xmlns="http://schemas.openxmlformats.org/spreadsheetml/2006/main" count="85852" uniqueCount="9225">
  <si>
    <t>Customer</t>
  </si>
  <si>
    <t>Service Line</t>
  </si>
  <si>
    <t>CBI</t>
  </si>
  <si>
    <t>Urgency</t>
  </si>
  <si>
    <t>Start Date</t>
  </si>
  <si>
    <t>Description</t>
  </si>
  <si>
    <t>Status</t>
  </si>
  <si>
    <t>On Time</t>
  </si>
  <si>
    <t>TSS</t>
  </si>
  <si>
    <t>Successful</t>
  </si>
  <si>
    <t>End Date</t>
  </si>
  <si>
    <t>Change ID</t>
  </si>
  <si>
    <t>January</t>
  </si>
  <si>
    <t>February</t>
  </si>
  <si>
    <t>March</t>
  </si>
  <si>
    <t>April</t>
  </si>
  <si>
    <t>May</t>
  </si>
  <si>
    <t>June</t>
  </si>
  <si>
    <t>July</t>
  </si>
  <si>
    <t>August</t>
  </si>
  <si>
    <t>September</t>
  </si>
  <si>
    <t>October</t>
  </si>
  <si>
    <t>November</t>
  </si>
  <si>
    <t>December</t>
  </si>
  <si>
    <t>Month</t>
  </si>
  <si>
    <t>Status SuccesSful</t>
  </si>
  <si>
    <t>% On Time</t>
  </si>
  <si>
    <t>Menor</t>
  </si>
  <si>
    <t>Exitoso</t>
  </si>
  <si>
    <t>En Tiempo</t>
  </si>
  <si>
    <t>Fuera de Tiempo</t>
  </si>
  <si>
    <t>Fallido</t>
  </si>
  <si>
    <t>Estandar</t>
  </si>
  <si>
    <t>Significante</t>
  </si>
  <si>
    <t>Minor</t>
  </si>
  <si>
    <t>Significant</t>
  </si>
  <si>
    <t>Not Successful</t>
  </si>
  <si>
    <t>Mayor</t>
  </si>
  <si>
    <t>Major</t>
  </si>
  <si>
    <t>Standard</t>
  </si>
  <si>
    <t>No Exitoso</t>
  </si>
  <si>
    <t>Out of Time</t>
  </si>
  <si>
    <t>CBI OK</t>
  </si>
  <si>
    <t>Status OK</t>
  </si>
  <si>
    <t>On Time OK</t>
  </si>
  <si>
    <t>Vitro</t>
  </si>
  <si>
    <t>minor</t>
  </si>
  <si>
    <t>normal</t>
  </si>
  <si>
    <t>emergency</t>
  </si>
  <si>
    <t>T-Systems</t>
  </si>
  <si>
    <t>Gobierno de Guanajuato</t>
  </si>
  <si>
    <t>Grupo Modelo Ab-Inbev</t>
  </si>
  <si>
    <t>standard</t>
  </si>
  <si>
    <t>Volkswagen</t>
  </si>
  <si>
    <t>Hospital ABC</t>
  </si>
  <si>
    <t>Causing Incident</t>
  </si>
  <si>
    <t>No</t>
  </si>
  <si>
    <t>IICA</t>
  </si>
  <si>
    <t>SAS Automotive</t>
  </si>
  <si>
    <t>Corporativo del Fuerte</t>
  </si>
  <si>
    <t>Cambio de Disco en Storage</t>
  </si>
  <si>
    <t>%Successful</t>
  </si>
  <si>
    <t>Values</t>
  </si>
  <si>
    <t>L'Oreal</t>
  </si>
  <si>
    <t>Volaris</t>
  </si>
  <si>
    <t>GDF Suez</t>
  </si>
  <si>
    <t>Grupo Q</t>
  </si>
  <si>
    <t>Arcomex</t>
  </si>
  <si>
    <t>Taurus</t>
  </si>
  <si>
    <t>% Causing INM</t>
  </si>
  <si>
    <t>SLT</t>
  </si>
  <si>
    <t>Exel</t>
  </si>
  <si>
    <t>Total</t>
  </si>
  <si>
    <t>Assigment Group</t>
  </si>
  <si>
    <t>Grupo</t>
  </si>
  <si>
    <t>SE.AA.MX.PROJECTS</t>
  </si>
  <si>
    <t>TS.GS.MX.SCC2.WAN.SEC</t>
  </si>
  <si>
    <t>TS.GS.MX.SCC3.WAN.SEC</t>
  </si>
  <si>
    <t>CS.AMER.MX.DPO</t>
  </si>
  <si>
    <t>SE.AA.MX.SDE.SUPPLIERS</t>
  </si>
  <si>
    <t>CAX Support AMS VWM CHGMGR</t>
  </si>
  <si>
    <t>BACKUP ITS Support OPS VWM CHGMGR</t>
  </si>
  <si>
    <t>Active Directory Support OPS VWM CHGMGR</t>
  </si>
  <si>
    <t>CS.AMER.MX.SBO.BK.ST</t>
  </si>
  <si>
    <t>SE.AA.MX.SDM.LOCAL</t>
  </si>
  <si>
    <t>CS.AMER.MX.UNIX</t>
  </si>
  <si>
    <t>TS.GS.MX.SIC.VOICE</t>
  </si>
  <si>
    <t>TS.GS.MX.PHYNET.TS</t>
  </si>
  <si>
    <t>CS.DPS.MX.DCO.DCI</t>
  </si>
  <si>
    <t>TS.GS.MX.SCC1.LAN</t>
  </si>
  <si>
    <t>CS.AMER.MX.SYS-MANAGEMENT</t>
  </si>
  <si>
    <t>DS.ISD.MX.LBU.IMPLEMENTER</t>
  </si>
  <si>
    <t>SI.DHS.MX.CRM2</t>
  </si>
  <si>
    <t>CS.AMER.MX.SECURITY</t>
  </si>
  <si>
    <t>SI.AMS.MX.MQSERIES</t>
  </si>
  <si>
    <t>SE.AMER.MX.OPM-TSMX</t>
  </si>
  <si>
    <t>SAP LOGROS Support AMS VWM CHGMGR</t>
  </si>
  <si>
    <t>SAP HR Support AMS VWM CHGMGR</t>
  </si>
  <si>
    <t>SAP BASIS Support AMS VWM CHGMGR</t>
  </si>
  <si>
    <t>OPM ITS Support OPS VWM CHGMGR</t>
  </si>
  <si>
    <t>FIS PRODUCTION Support AMS VWM CHGMGR</t>
  </si>
  <si>
    <t>FACILITIES ITS Support OPS VWM CHGMGR</t>
  </si>
  <si>
    <t>TELECOM ITS Support OPS VWM CHGMGR</t>
  </si>
  <si>
    <t>TELECOM LAN ITS Support OPS VWM CHGMGR</t>
  </si>
  <si>
    <t>TELECOM VOICE ITS Support OPS VWM CHGMGR</t>
  </si>
  <si>
    <t>SERVERS WINTEL ITS Support OPS VWM CHGMGR</t>
  </si>
  <si>
    <t>SERVERS UNIX ITS Support OPS VWM CHGMGR</t>
  </si>
  <si>
    <t>STORAGE ITS Support OPS VWM CHGMGR</t>
  </si>
  <si>
    <t>SAP ET 2000 Support AMS VWM CHGMGR</t>
  </si>
  <si>
    <t>TELECOM WAN ITS Support OPS VWM CHGMGR</t>
  </si>
  <si>
    <t>SECURITY Support CTO VWM CHGMGR</t>
  </si>
  <si>
    <t>DATABASE ITS Support OPS VWM CHGMGR</t>
  </si>
  <si>
    <t>SAP FICO Support AMS VWM CHGMGR</t>
  </si>
  <si>
    <t>FIS HARDWARE Support OPS VWM CHGMGR</t>
  </si>
  <si>
    <t>LOGISTIC1 Support AMS VWM CHGMGR</t>
  </si>
  <si>
    <t>SERVERS WIN EXCHANG Support OPS VWM CHGMGR</t>
  </si>
  <si>
    <t>SAP TM Support AMS VWM CHGMGR</t>
  </si>
  <si>
    <t>PROYECT INFRAEST ITS Support OPS VWM CHGMGR</t>
  </si>
  <si>
    <t>MIDDLEW MQSERIES ITS Support OPS VWM CHGMGR</t>
  </si>
  <si>
    <t>SAP VEHICLE Support AMS VWM CHGMGR</t>
  </si>
  <si>
    <t>System Management Administration IT Processes VWM CHGMGR</t>
  </si>
  <si>
    <t>Basis</t>
  </si>
  <si>
    <t>TS.CP.MX.SIC.LAN.VITRO</t>
  </si>
  <si>
    <t>TS.CP.MX.SIC.WAN.VITRO</t>
  </si>
  <si>
    <t>DS.CES.MX.MSG.VITRO</t>
  </si>
  <si>
    <t>TS.CP.MX.SIC.VOICE.VITRO</t>
  </si>
  <si>
    <t>DS.CES.MX.SW.VITRO</t>
  </si>
  <si>
    <t>C.AMER.MX.WINTEL.VITRO</t>
  </si>
  <si>
    <t>CS.AMER.MX.DBA.LBU</t>
  </si>
  <si>
    <t>C.AMER.MX.BKUP-STOGE.VITRO</t>
  </si>
  <si>
    <t>Morales Diaz Jaime</t>
  </si>
  <si>
    <t>Alejandro</t>
  </si>
  <si>
    <t>Karina</t>
  </si>
  <si>
    <t>Fernando</t>
  </si>
  <si>
    <t>Aguilar Galindo Hector</t>
  </si>
  <si>
    <t>Assigment Fullname</t>
  </si>
  <si>
    <t>SAP Support AMS VWM CHGMGR</t>
  </si>
  <si>
    <t>Row Labels</t>
  </si>
  <si>
    <t>Grand Total</t>
  </si>
  <si>
    <t>Count of Change ID</t>
  </si>
  <si>
    <t>Sum of SLT</t>
  </si>
  <si>
    <t>Imperquimia</t>
  </si>
  <si>
    <t>Css-Mex.GpoModelo-Antivirus-Spyware</t>
  </si>
  <si>
    <t>Css-Mex.GpoModelo-Storage</t>
  </si>
  <si>
    <t>Css-Mex.GpoModelo-Admon-Dba</t>
  </si>
  <si>
    <t>Css-Mex.GpoModelo-SAP Basis</t>
  </si>
  <si>
    <t>Cableado</t>
  </si>
  <si>
    <t>LAN</t>
  </si>
  <si>
    <t>Tss-Mx.GpoModelo-Wan</t>
  </si>
  <si>
    <t>Tss-Mx.GpoModelo-Lan</t>
  </si>
  <si>
    <t>Css-Mex.GpoModelo-Admon-Windows</t>
  </si>
  <si>
    <t>CS.AMER.MX.PSD</t>
  </si>
  <si>
    <t>C.SAP.MX.AA.GDH.MX-BASIS</t>
  </si>
  <si>
    <t>Tss-Mx.GpoModelo-Voz</t>
  </si>
  <si>
    <t>C.SAP.MX.AA.BASIS.BO</t>
  </si>
  <si>
    <t>Tss-Mx.GpoModelo-Securidad Perimetral</t>
  </si>
  <si>
    <t>Tss-Mx.GpoModelo-Voz -Suso</t>
  </si>
  <si>
    <t>Css-Mex.GpoModelo-Admon-Unix</t>
  </si>
  <si>
    <t>C.SAP.MX.AA.SAP-BASIS</t>
  </si>
  <si>
    <t>Css-Mex.GpoModelo-AplicacionesNoSAP</t>
  </si>
  <si>
    <t>Si</t>
  </si>
  <si>
    <t>Islas Agustin Maricarmen</t>
  </si>
  <si>
    <t>Acosta Medina Marco Antonio</t>
  </si>
  <si>
    <t>Css-Mex.GpoModelo-Unix Virtual</t>
  </si>
  <si>
    <t>Css-Mex.GpoModelo-Admon-Was</t>
  </si>
  <si>
    <t>Css-Mex.GpoModelo-Admon-Citrix</t>
  </si>
  <si>
    <t>DS.CES.MX.SWD</t>
  </si>
  <si>
    <t>Css-Mex.GpoModelo-Backup</t>
  </si>
  <si>
    <t xml:space="preserve">Morales Herrera Benjamin  </t>
  </si>
  <si>
    <t xml:space="preserve">Gomez Hernandez Saday Rubi </t>
  </si>
  <si>
    <t>Zacamitzin Medina Dagoberto</t>
  </si>
  <si>
    <t>Aguilera Ponce Carlos</t>
  </si>
  <si>
    <t xml:space="preserve">Huerta Barrera David  </t>
  </si>
  <si>
    <t xml:space="preserve">Pedraza Hernandez Eduardo  </t>
  </si>
  <si>
    <t>CS.AMER.MX.AD.VITRO</t>
  </si>
  <si>
    <t>(All)</t>
  </si>
  <si>
    <t>significant</t>
  </si>
  <si>
    <t>DURMAN</t>
  </si>
  <si>
    <t>Dss-Mex.GpoModelo-Active Directory</t>
  </si>
  <si>
    <t>Perez Gonzalez Lucia</t>
  </si>
  <si>
    <t>Cruz Rodriguez Esmeralda Danae</t>
  </si>
  <si>
    <t>Sanchez Ramirez Erick</t>
  </si>
  <si>
    <t xml:space="preserve">Saez De villa Enrique Benjamin </t>
  </si>
  <si>
    <t xml:space="preserve">Donge Vargas Oscar  </t>
  </si>
  <si>
    <t xml:space="preserve">Cardoso Flores Abel  </t>
  </si>
  <si>
    <t>Css-Mex.GpoModelo-Admon-Dba-Oracle</t>
  </si>
  <si>
    <t>Css-Mex.GpoModelo-Systems Management</t>
  </si>
  <si>
    <t xml:space="preserve">Garcia Guajardo Jesus  </t>
  </si>
  <si>
    <t>(Multiple Items)</t>
  </si>
  <si>
    <t>Css-Mex.GpoModelo-Proyectos</t>
  </si>
  <si>
    <t>Column Labels</t>
  </si>
  <si>
    <t>Count of CBI</t>
  </si>
  <si>
    <t>Meses</t>
  </si>
  <si>
    <t>Gonzalez Ramos Francisco</t>
  </si>
  <si>
    <t>SI.DHS.MX.INTERNAL-SYSTEMS</t>
  </si>
  <si>
    <t>DAIVB</t>
  </si>
  <si>
    <t>DPO Windows Team</t>
  </si>
  <si>
    <t>Castillo Sanchez Jose Eduardo</t>
  </si>
  <si>
    <t>Martinez Vega Maria Jose</t>
  </si>
  <si>
    <t>On time</t>
  </si>
  <si>
    <t>Escalante Gonzalez Carlos</t>
  </si>
  <si>
    <t>SI.DHS.MX.WEB.SUPPORT</t>
  </si>
  <si>
    <t>Total %Successful</t>
  </si>
  <si>
    <t>Total % On Time</t>
  </si>
  <si>
    <t>Total % Causing INM</t>
  </si>
  <si>
    <t>All lines</t>
  </si>
  <si>
    <t>CS.AMER.MX.VDI.VITRO</t>
  </si>
  <si>
    <t>Duran Escobedo Isaac</t>
  </si>
  <si>
    <t>DPO Linux Team</t>
  </si>
  <si>
    <t>Zozoaga Trujillo Maria de la Concepcion Monica</t>
  </si>
  <si>
    <t>Hospital San Angel Inn</t>
  </si>
  <si>
    <t>BANCO Forjadores</t>
  </si>
  <si>
    <t>C.AMER.MX.OPM.VITRO.CA</t>
  </si>
  <si>
    <t>Sanchez Guevara Cesar</t>
  </si>
  <si>
    <t>Rescheduled</t>
  </si>
  <si>
    <t>SI</t>
  </si>
  <si>
    <t>ITO</t>
  </si>
  <si>
    <t>SCPEP Support AMS VWM CHGMGR</t>
  </si>
  <si>
    <t>Reinicio de Servidores de DB NADIN,NADIN,NADCON y DDOs</t>
  </si>
  <si>
    <t>PME</t>
  </si>
  <si>
    <t>Volkswagen Argentina</t>
  </si>
  <si>
    <t>Telco WAN</t>
  </si>
  <si>
    <t>C.DPS.HU.DCO.DSI.LR-NW</t>
  </si>
  <si>
    <t>Mucito Najera Sebastian Yair</t>
  </si>
  <si>
    <t>PRLOG Support AMS VWM CHGMGR</t>
  </si>
  <si>
    <t>Css-Mex.GpoModelo-Admon-WEB</t>
  </si>
  <si>
    <t>C.SAP.MX.AA.PCI</t>
  </si>
  <si>
    <t>DPO Linux</t>
  </si>
  <si>
    <t xml:space="preserve">Diaz Diaz Jose Luis </t>
  </si>
  <si>
    <t>Garcia Hernandez Roberto de Jesus</t>
  </si>
  <si>
    <t>Don Juan Rico Nataly</t>
  </si>
  <si>
    <t>Css-Mex.GpoModelo-Unix-Virtual</t>
  </si>
  <si>
    <t>Xaxalpa Maldonado Yancarlo</t>
  </si>
  <si>
    <t>DIRSOP Support AMS VWM CHGMGR</t>
  </si>
  <si>
    <t>Baca Gonzalez Eliseo</t>
  </si>
  <si>
    <t>Middleware Support AMS VWM CHGMGR</t>
  </si>
  <si>
    <t>Salinas Cruz Edith</t>
  </si>
  <si>
    <t>Change Manager</t>
  </si>
  <si>
    <t>Candido</t>
  </si>
  <si>
    <t>DSI</t>
  </si>
  <si>
    <t>IT Security</t>
  </si>
  <si>
    <t>C.AMER.MX.SECURITY.GOB.VITRO</t>
  </si>
  <si>
    <t>C.AMER.MX.SWD.VITRO</t>
  </si>
  <si>
    <t>Ramirez Lopez Nancy</t>
  </si>
  <si>
    <t>SE.SPR.MX.ORGANIZACION.TS</t>
  </si>
  <si>
    <t>Lopez Saavedra Ricardo</t>
  </si>
  <si>
    <t>C.AMER.MX.AD.VITRO</t>
  </si>
  <si>
    <t>Css-Mex.GpoModelo-Active Directory</t>
  </si>
  <si>
    <t>Grupo KUO</t>
  </si>
  <si>
    <t>C.DPS.HU.DCO.DSI.LR-ESX</t>
  </si>
  <si>
    <t>GQ.PQ.MX.INM</t>
  </si>
  <si>
    <t>Gomez Juarez Marcos</t>
  </si>
  <si>
    <t>SI.AMS.MX.CCC</t>
  </si>
  <si>
    <t>De La Concha Cruz Felissa Carmen</t>
  </si>
  <si>
    <t>TS.GS.MX.PHYNET.TS.CA</t>
  </si>
  <si>
    <t>Zozoaga Trujillo Maria De La Concepcion Monica</t>
  </si>
  <si>
    <t>Gonzalez Diaz Javier Alberto</t>
  </si>
  <si>
    <t>Voz</t>
  </si>
  <si>
    <t>DPO Windows</t>
  </si>
  <si>
    <t>WAN</t>
  </si>
  <si>
    <t>SDM</t>
  </si>
  <si>
    <t>Basis-SAP</t>
  </si>
  <si>
    <t>Css-Mex.GpoModelo-Sharepoint</t>
  </si>
  <si>
    <t>Hernandez Jacinto Marco Antonio</t>
  </si>
  <si>
    <t>Exchange</t>
  </si>
  <si>
    <t>OI</t>
  </si>
  <si>
    <t>Rodriguez Rabadan Maria de los Angeles</t>
  </si>
  <si>
    <t>Telefonia</t>
  </si>
  <si>
    <t>Dss-Mex.GpoModelo-Exchange-Ocs</t>
  </si>
  <si>
    <t>C.DPS.MY.DCO.DSO.VSO-LUX</t>
  </si>
  <si>
    <t>Telefonía</t>
  </si>
  <si>
    <t>CFM</t>
  </si>
  <si>
    <t xml:space="preserve">Flores Cuatzo Antonio  </t>
  </si>
  <si>
    <t>C.AMER.MX.MSG.VITRO</t>
  </si>
  <si>
    <t>Gonzalez De la Canal Edgar Ivar</t>
  </si>
  <si>
    <t>IT Antivirus</t>
  </si>
  <si>
    <t>Alvarado Pacheco Milthon Christian</t>
  </si>
  <si>
    <t>Modelo</t>
  </si>
  <si>
    <t>CMOD315167</t>
  </si>
  <si>
    <t>CMOD318035</t>
  </si>
  <si>
    <t>-</t>
  </si>
  <si>
    <t>CMOD317142</t>
  </si>
  <si>
    <t>CMOD316997</t>
  </si>
  <si>
    <t>CMOD317140</t>
  </si>
  <si>
    <t>C000473050</t>
  </si>
  <si>
    <t>CT40004595</t>
  </si>
  <si>
    <t>CT40005482</t>
  </si>
  <si>
    <t>CMOD317687</t>
  </si>
  <si>
    <t>CMOD318335</t>
  </si>
  <si>
    <t>C000058623</t>
  </si>
  <si>
    <t>CT40000633</t>
  </si>
  <si>
    <t>CT40000785</t>
  </si>
  <si>
    <t>CT40002859</t>
  </si>
  <si>
    <t>CMOD317326</t>
  </si>
  <si>
    <t>CMOD317626</t>
  </si>
  <si>
    <t>CMOD318874</t>
  </si>
  <si>
    <t>CMOD317344</t>
  </si>
  <si>
    <t>C000122753</t>
  </si>
  <si>
    <t>C000682192</t>
  </si>
  <si>
    <t>C000168252</t>
  </si>
  <si>
    <t>C000179725</t>
  </si>
  <si>
    <t>CMOD319590</t>
  </si>
  <si>
    <t>CT40001977</t>
  </si>
  <si>
    <t>C000770029</t>
  </si>
  <si>
    <t>C000184276</t>
  </si>
  <si>
    <t>C000168258</t>
  </si>
  <si>
    <t>CT40004396</t>
  </si>
  <si>
    <t>C000164781</t>
  </si>
  <si>
    <t>Voice</t>
  </si>
  <si>
    <t>C.AMER.MX.DPO-LNX</t>
  </si>
  <si>
    <t>Vargas Aguilar Jorge</t>
  </si>
  <si>
    <t>C.AMER.MX.VDI.VITRO</t>
  </si>
  <si>
    <t>Reyes Perez Christian</t>
  </si>
  <si>
    <t>SI.DHS.MX.APPSRV.VITRO</t>
  </si>
  <si>
    <t>C000424621</t>
  </si>
  <si>
    <t>CT40002869</t>
  </si>
  <si>
    <t>CMOD318829</t>
  </si>
  <si>
    <t>C000047053</t>
  </si>
  <si>
    <t>C000104039</t>
  </si>
  <si>
    <t>CMOD317355</t>
  </si>
  <si>
    <t>C000464405</t>
  </si>
  <si>
    <t>C000184287</t>
  </si>
  <si>
    <t>BASIS</t>
  </si>
  <si>
    <t>Proyectos</t>
  </si>
  <si>
    <t>SE.AMER.MX.SDM.VITRO</t>
  </si>
  <si>
    <t>Coyotecatl Tecanhuey Lucero</t>
  </si>
  <si>
    <t>C.AMER.MX.LBU.WINTEL</t>
  </si>
  <si>
    <t>Tss-Mx.GpoModelo-Proyectos</t>
  </si>
  <si>
    <t>C.AMER.MX.PCI</t>
  </si>
  <si>
    <t>C.AMER.MX.CCS</t>
  </si>
  <si>
    <t>Monter Landazuri Luis Fernando</t>
  </si>
  <si>
    <t>Distribucion e instalacion parches Sistema Operativo Microsoft Servers VWM Productivos</t>
  </si>
  <si>
    <t>CMOD318037</t>
  </si>
  <si>
    <t>CMOD317343</t>
  </si>
  <si>
    <t>CMOD318855</t>
  </si>
  <si>
    <t>CT40003299</t>
  </si>
  <si>
    <t>CT40002558</t>
  </si>
  <si>
    <t>CMOD312271</t>
  </si>
  <si>
    <t>C000026001</t>
  </si>
  <si>
    <t>C000174962</t>
  </si>
  <si>
    <t>C.AMER.MX.SYS-MANAGEMENT</t>
  </si>
  <si>
    <t>Css-MEX.GpoModelo-Admon-Hyperion-IE</t>
  </si>
  <si>
    <t>C.AMER.MX.SBO.BK.ST</t>
  </si>
  <si>
    <t>C.AMER.MX.CCS.AD</t>
  </si>
  <si>
    <t>C.AMER.MX.DCO.DCI</t>
  </si>
  <si>
    <t>SI.DHS.MX.PRODUCTS</t>
  </si>
  <si>
    <t>C000179636</t>
  </si>
  <si>
    <t>C000855226</t>
  </si>
  <si>
    <t>C000763299</t>
  </si>
  <si>
    <t>C000419598</t>
  </si>
  <si>
    <t>CT40006981</t>
  </si>
  <si>
    <t>Wintel</t>
  </si>
  <si>
    <t>Rocha Zepeda Juan Carlos</t>
  </si>
  <si>
    <t>Cassaball Camacho Maria Veronica</t>
  </si>
  <si>
    <t>Troncozo Lozada Gustavo</t>
  </si>
  <si>
    <t>C.AMER.MX.SECURITY.VITRO</t>
  </si>
  <si>
    <t>C.AMER.MX.DBA.VITRO</t>
  </si>
  <si>
    <t>Santana Ochoa Fabian</t>
  </si>
  <si>
    <t>Distribución e instalación de los parches de seguridad Microsoft desarrollo-CAET-Nadin</t>
  </si>
  <si>
    <t>Mexichem</t>
  </si>
  <si>
    <t>Castillo Amastal Claudia Lorena</t>
  </si>
  <si>
    <t>C.AMER.MX.DBA.LBU</t>
  </si>
  <si>
    <t>DPO - Wintel</t>
  </si>
  <si>
    <t>C.AMER.MX.DBA.LBU.ORACLE</t>
  </si>
  <si>
    <t>C.AMER.MX.UNIX</t>
  </si>
  <si>
    <t>C.AMER.MX.CCS.SWD</t>
  </si>
  <si>
    <t>DPO Wintel</t>
  </si>
  <si>
    <t>C000925839</t>
  </si>
  <si>
    <t>Actual</t>
  </si>
  <si>
    <t>Target</t>
  </si>
  <si>
    <t>Cockpit Summary (without SI)</t>
  </si>
  <si>
    <t>YE 2014</t>
  </si>
  <si>
    <t>Jan</t>
  </si>
  <si>
    <t>Feb</t>
  </si>
  <si>
    <t xml:space="preserve">Mar </t>
  </si>
  <si>
    <t>Apr</t>
  </si>
  <si>
    <t>Jun</t>
  </si>
  <si>
    <t>Jul</t>
  </si>
  <si>
    <t>Aug</t>
  </si>
  <si>
    <t>Sep</t>
  </si>
  <si>
    <t>Oct</t>
  </si>
  <si>
    <t>Nov</t>
  </si>
  <si>
    <t>Dec</t>
  </si>
  <si>
    <t>YE 2015</t>
  </si>
  <si>
    <t>INM</t>
  </si>
  <si>
    <t>No. HIGH</t>
  </si>
  <si>
    <t xml:space="preserve">MTTR "HIGH" (hrs)                                                  </t>
  </si>
  <si>
    <t>No. MEDIUM</t>
  </si>
  <si>
    <t>PRM</t>
  </si>
  <si>
    <t>RCR i.T. (HIGH) %</t>
  </si>
  <si>
    <t>PMSR i.T. (HIGH)%</t>
  </si>
  <si>
    <t>RCR i.T. (ALL) %</t>
  </si>
  <si>
    <t>PMSR i.T. (ALL)%</t>
  </si>
  <si>
    <t>CHM</t>
  </si>
  <si>
    <t xml:space="preserve">Ratio of successful ALL changes  </t>
  </si>
  <si>
    <t>Ratio of ALL changes in time</t>
  </si>
  <si>
    <t>Changes causing incidents</t>
  </si>
  <si>
    <t>OM</t>
  </si>
  <si>
    <r>
      <t xml:space="preserve">Order Lead Time Compliance  (%) 
 </t>
    </r>
    <r>
      <rPr>
        <b/>
        <sz val="9"/>
        <color indexed="9"/>
        <rFont val="Arial"/>
        <family val="2"/>
      </rPr>
      <t xml:space="preserve">(against standard  LT target (OE-RFS) defined per order type - Average accross all lines)            </t>
    </r>
    <r>
      <rPr>
        <b/>
        <sz val="11"/>
        <color indexed="9"/>
        <rFont val="Arial"/>
        <family val="2"/>
      </rPr>
      <t xml:space="preserve">    4)                          </t>
    </r>
  </si>
  <si>
    <r>
      <t xml:space="preserve"> Rejection Rate (Defer Rate) %
</t>
    </r>
    <r>
      <rPr>
        <b/>
        <sz val="9"/>
        <color indexed="9"/>
        <rFont val="Arial"/>
        <family val="2"/>
      </rPr>
      <t xml:space="preserve">(Average across all lines)                                    </t>
    </r>
  </si>
  <si>
    <r>
      <t xml:space="preserve">In Time Delivery %
</t>
    </r>
    <r>
      <rPr>
        <b/>
        <sz val="9"/>
        <color indexed="9"/>
        <rFont val="Arial"/>
        <family val="2"/>
      </rPr>
      <t xml:space="preserve"> (against sheduled delivery date - average across all lines)  </t>
    </r>
    <r>
      <rPr>
        <b/>
        <sz val="11"/>
        <color indexed="9"/>
        <rFont val="Arial"/>
        <family val="2"/>
      </rPr>
      <t xml:space="preserve"> </t>
    </r>
  </si>
  <si>
    <t>% Fill Rate</t>
  </si>
  <si>
    <t>% Completeness</t>
  </si>
  <si>
    <t>% Correctness of CMDB data</t>
  </si>
  <si>
    <t>On track or better</t>
  </si>
  <si>
    <t>Up to 10% target deviation</t>
  </si>
  <si>
    <t>Over 10% target deviation</t>
  </si>
  <si>
    <t>SLA incidents solved on time</t>
  </si>
  <si>
    <t>Mar</t>
  </si>
  <si>
    <t>SLA</t>
  </si>
  <si>
    <t>Priority 1</t>
  </si>
  <si>
    <t>Priority 2</t>
  </si>
  <si>
    <t>Priority 3</t>
  </si>
  <si>
    <t>Priority 4</t>
  </si>
  <si>
    <t xml:space="preserve">MTTR "HIGH" (hrs)                                                   </t>
  </si>
  <si>
    <r>
      <t xml:space="preserve"> Rejection Rate (Defer Rate) %
</t>
    </r>
    <r>
      <rPr>
        <b/>
        <sz val="9"/>
        <color indexed="9"/>
        <rFont val="Arial"/>
        <family val="2"/>
      </rPr>
      <t xml:space="preserve">(Average across all lines)                                     </t>
    </r>
  </si>
  <si>
    <t xml:space="preserve">MTTR "HIGH" (hrs)                                                 </t>
  </si>
  <si>
    <t xml:space="preserve">Ratio of successful ALL changes </t>
  </si>
  <si>
    <t>YE 2016</t>
  </si>
  <si>
    <t>Backups -Storage</t>
  </si>
  <si>
    <t>Active Directory</t>
  </si>
  <si>
    <t>OPM</t>
  </si>
  <si>
    <t>VDI</t>
  </si>
  <si>
    <t>Cliente</t>
  </si>
  <si>
    <t>PCI Infraestructura</t>
  </si>
  <si>
    <t>Security</t>
  </si>
  <si>
    <t>System Management</t>
  </si>
  <si>
    <t>DCI</t>
  </si>
  <si>
    <t>Base de datos</t>
  </si>
  <si>
    <t>Unix</t>
  </si>
  <si>
    <t>Admon Web</t>
  </si>
  <si>
    <t>Aplicaciones</t>
  </si>
  <si>
    <t>Software Distribution</t>
  </si>
  <si>
    <t>Middleware</t>
  </si>
  <si>
    <t>Organización</t>
  </si>
  <si>
    <t>Admon Was</t>
  </si>
  <si>
    <t>PCI Basis</t>
  </si>
  <si>
    <t>Seguridad</t>
  </si>
  <si>
    <t>Cliente Basis</t>
  </si>
  <si>
    <t>Sharepoint</t>
  </si>
  <si>
    <t>Service Line 2</t>
  </si>
  <si>
    <t>Cliente Base de datos</t>
  </si>
  <si>
    <t>Out of Policy</t>
  </si>
  <si>
    <t>Out of Process</t>
  </si>
  <si>
    <t>Css-Mex.GpoModelo-Admon-As400</t>
  </si>
  <si>
    <t>Css-Mex.GpoModelo-Linux Virtual</t>
  </si>
  <si>
    <t>Vidal Mora Miguel Angel</t>
  </si>
  <si>
    <t>C.AMER.MX.SECURITY</t>
  </si>
  <si>
    <t>Lopez Cumplido Jose David</t>
  </si>
  <si>
    <t>Trejo Camara Alonso Miguel</t>
  </si>
  <si>
    <t>MASTRANZO CAPILLA FRANCISCO LUIS</t>
  </si>
  <si>
    <t>Garcia Ramirez Sonia Elisa</t>
  </si>
  <si>
    <t>Hernandez Galindo Israel</t>
  </si>
  <si>
    <t>Sanchez Alvarez Carlos</t>
  </si>
  <si>
    <t>C.AMER.MX.OPM.CSS</t>
  </si>
  <si>
    <t>Ceballos Huerta Emanuel Santiago</t>
  </si>
  <si>
    <t>AMER | VITRO | Distribution of Patches on PC &amp; Laptops (January) - Test group (Customer pre authorized)</t>
  </si>
  <si>
    <t>Preventive Maintenance to Generator emergency MX_1050 PEM</t>
  </si>
  <si>
    <t>Preventive Maintenance to Generator emergency MX_1051 PEM</t>
  </si>
  <si>
    <t>Reinicio de servicios de Data Protector por sanidad</t>
  </si>
  <si>
    <t>C000630033</t>
  </si>
  <si>
    <t>C000961078</t>
  </si>
  <si>
    <t>CT40009128</t>
  </si>
  <si>
    <t>C000972225</t>
  </si>
  <si>
    <t>CMOD310786</t>
  </si>
  <si>
    <t>CMOD319593</t>
  </si>
  <si>
    <t>Admon</t>
  </si>
  <si>
    <t>Linux</t>
  </si>
  <si>
    <t>Urgency 2</t>
  </si>
  <si>
    <t>Emergency</t>
  </si>
  <si>
    <t>Count Emergency</t>
  </si>
  <si>
    <t>Count Out policy</t>
  </si>
  <si>
    <t>Count Out process</t>
  </si>
  <si>
    <t>Changes On Time</t>
  </si>
  <si>
    <t>Changes SLT</t>
  </si>
  <si>
    <t>Out policy</t>
  </si>
  <si>
    <t>Out process</t>
  </si>
  <si>
    <t>dpo windows</t>
  </si>
  <si>
    <t>opm</t>
  </si>
  <si>
    <t>dpo linux</t>
  </si>
  <si>
    <t>wan</t>
  </si>
  <si>
    <t>Uso correcto de modelo</t>
  </si>
  <si>
    <t>Probl. Com. Y Trab</t>
  </si>
  <si>
    <t>DHL</t>
  </si>
  <si>
    <t xml:space="preserve">George Davila Jesus Jacob </t>
  </si>
  <si>
    <t>Hernandez Vargas Braulio Rene</t>
  </si>
  <si>
    <t>Cortes Aguilar Maritza</t>
  </si>
  <si>
    <t>Sanchez Sanchez Ernesto</t>
  </si>
  <si>
    <t>Vidals Aguilar Patricio</t>
  </si>
  <si>
    <t xml:space="preserve">Oropeza Cardoso Porfirio  </t>
  </si>
  <si>
    <t xml:space="preserve">Colin Soto Alberto Angel </t>
  </si>
  <si>
    <t>Ortega Rojas Luis Enrique</t>
  </si>
  <si>
    <t>Amaro Valencia Jesus Alexander</t>
  </si>
  <si>
    <t>Vega Diaz Jose Alberto</t>
  </si>
  <si>
    <t>Luna Olaya Andrew Baldemar</t>
  </si>
  <si>
    <t>Cassaball Camacho Maria Cristina</t>
  </si>
  <si>
    <t>Reyes Angeles Mario</t>
  </si>
  <si>
    <t>Luna Perez Cinthya Rosalina</t>
  </si>
  <si>
    <t>Hamud Cesin Socorro Denise</t>
  </si>
  <si>
    <t>Pacheco Ramirez Victor</t>
  </si>
  <si>
    <t>C.AMER.MX.CCS.MSG</t>
  </si>
  <si>
    <t xml:space="preserve">Mendoza Vega Victor Manuel </t>
  </si>
  <si>
    <t>DPO – Linux</t>
  </si>
  <si>
    <t>DPO – Wintel</t>
  </si>
  <si>
    <t>Manzano Baez Adrian Javier</t>
  </si>
  <si>
    <t>Gonzalez Blancas Eunice</t>
  </si>
  <si>
    <t>Silva Romero Stephanie Viridiana</t>
  </si>
  <si>
    <t>Sosa Sanchez Jose Gerardo</t>
  </si>
  <si>
    <t>Pacheco Martinez Lucas</t>
  </si>
  <si>
    <t>Najera Rodriguez Sergio</t>
  </si>
  <si>
    <t>Hernandez Gomez Hugo Raul</t>
  </si>
  <si>
    <t>AMER | VITRO | Restart Lync servers vtolync03, vtolync02 and vtolync01</t>
  </si>
  <si>
    <t>AMER | VITRO | Reboot Citrix servers MXVTC1CTX002 and MXVTC1CTX003</t>
  </si>
  <si>
    <t>Se requiere realizar prueba a la FO del enlace entre switch IDF8201 IP 156.8 e IDF8202 IP 156.9</t>
  </si>
  <si>
    <t>C000181027</t>
  </si>
  <si>
    <t>C000913861</t>
  </si>
  <si>
    <t>C000750658</t>
  </si>
  <si>
    <t>C000982195</t>
  </si>
  <si>
    <t>C000174965</t>
  </si>
  <si>
    <t>CMOD317333</t>
  </si>
  <si>
    <t>CT40003239</t>
  </si>
  <si>
    <t>C000312898</t>
  </si>
  <si>
    <t>C000189140</t>
  </si>
  <si>
    <t>CT40001634</t>
  </si>
  <si>
    <t>C000256554</t>
  </si>
  <si>
    <t>CMOD310216</t>
  </si>
  <si>
    <t>CMOD316690</t>
  </si>
  <si>
    <t>C000168398</t>
  </si>
  <si>
    <t>CT40007876</t>
  </si>
  <si>
    <t>Normal</t>
  </si>
  <si>
    <t>YE 2017</t>
  </si>
  <si>
    <t>Out of train</t>
  </si>
  <si>
    <t>Uso correcto</t>
  </si>
  <si>
    <t>Prob. Com.</t>
  </si>
  <si>
    <t>Prob. Com. Y Trab.</t>
  </si>
  <si>
    <t>Changes Causing Incident</t>
  </si>
  <si>
    <t>Grupo/Especialista</t>
  </si>
  <si>
    <t>Ariadna</t>
  </si>
  <si>
    <t>VITRO | Reinicio de Media Gateway - Polycom RMX1800</t>
  </si>
  <si>
    <t>C001019224</t>
  </si>
  <si>
    <t>DL TSMX DaivB LINUX</t>
  </si>
  <si>
    <t>Grupo Antolin</t>
  </si>
  <si>
    <t>CT40005317</t>
  </si>
  <si>
    <t>Ramirez Cuatlayo Adan Caleb</t>
  </si>
  <si>
    <t>DL TSMX DaivB WINTEL</t>
  </si>
  <si>
    <t>C001007709</t>
  </si>
  <si>
    <t>CT40008945</t>
  </si>
  <si>
    <t>CT40003496</t>
  </si>
  <si>
    <t>Vazquez Reyes Juan Pablo</t>
  </si>
  <si>
    <t>COMPAS</t>
  </si>
  <si>
    <t>C000800632</t>
  </si>
  <si>
    <t>Descontaminación de Data Center Puebla II (cubo 6)</t>
  </si>
  <si>
    <t>Garcia Ortega Sergio Antonio</t>
  </si>
  <si>
    <t>C000945110</t>
  </si>
  <si>
    <t>C000945095</t>
  </si>
  <si>
    <t>C000271681</t>
  </si>
  <si>
    <t>CT40009512</t>
  </si>
  <si>
    <t>CT40002647</t>
  </si>
  <si>
    <t xml:space="preserve">Santos Gonzalez Pedro Luis </t>
  </si>
  <si>
    <t>CT40009670</t>
  </si>
  <si>
    <t xml:space="preserve">Corporativo del Fuerte </t>
  </si>
  <si>
    <t>CT40003375</t>
  </si>
  <si>
    <t>CEF / SAP BASIS / PRODUCTION / C1P / TSMX - ADD_ON ABAP (SPAM/SAINT) /CCAB; ITO.CAB pre-approved [4EP]</t>
  </si>
  <si>
    <t>Ortega Cortes Adrian</t>
  </si>
  <si>
    <t>CT40003354</t>
  </si>
  <si>
    <t>Trevino Sedeno Zurisaday</t>
  </si>
  <si>
    <t>Ojeda Martinez Ruben</t>
  </si>
  <si>
    <t>CT40001958</t>
  </si>
  <si>
    <t>Volkswagen- Bank</t>
  </si>
  <si>
    <t>GEORGE DAVILA JESUS JACOB</t>
  </si>
  <si>
    <t>Guzman Solorzano Israel Abraham</t>
  </si>
  <si>
    <t>ORTIZ LOPEZ JAVIER</t>
  </si>
  <si>
    <t>Tss-Mex.GpoModelo-Proyectos</t>
  </si>
  <si>
    <t>CANO SEGURA MARCO ANTONIO</t>
  </si>
  <si>
    <t xml:space="preserve">Cortes Batista Sergio  </t>
  </si>
  <si>
    <t>CMOD317977</t>
  </si>
  <si>
    <t>C.SAP.INT.SOLDEL.APPCOM</t>
  </si>
  <si>
    <t>Hernandez Cosme Pedro</t>
  </si>
  <si>
    <t>CT40009227</t>
  </si>
  <si>
    <t>Electrical maintenance to MX_1001 air conditioning precision equipment of Data Center Finsa</t>
  </si>
  <si>
    <t>Electrical maintenance to MX_1089 air conditioning precision equipment of Data Center Finsa</t>
  </si>
  <si>
    <t>C000426641</t>
  </si>
  <si>
    <t xml:space="preserve">Cruz De los santos Efrain  </t>
  </si>
  <si>
    <t>ROSALES LARA JOSE ALVARO</t>
  </si>
  <si>
    <t>SANCHEZ ROJAS RAUL</t>
  </si>
  <si>
    <t>Alvarado Gonzalez Karen Lizett</t>
  </si>
  <si>
    <t>CT40009280</t>
  </si>
  <si>
    <t>CT40008917</t>
  </si>
  <si>
    <t>Lopez Castillo Isidro</t>
  </si>
  <si>
    <t>C.AMER.MX.SECURITYUM</t>
  </si>
  <si>
    <t xml:space="preserve">Ramirez Martinez Ricardo Ivan </t>
  </si>
  <si>
    <t>Electrical maintenance to MX_1042 air conditioning precision equipment of Data Center Finsa</t>
  </si>
  <si>
    <t>Electrical maintenance to MX_1088 air conditioning precision equipment of Data Center Finsa</t>
  </si>
  <si>
    <t>C.DPS.HU.DCO.DSI.LR-STO</t>
  </si>
  <si>
    <t xml:space="preserve">Cid Martinez Manuel </t>
  </si>
  <si>
    <t>AMER | VITRO | Restart server SDCAPPS008</t>
  </si>
  <si>
    <t>Miranda Lopez Jose de Jesus</t>
  </si>
  <si>
    <t>Cortes Batista Sergio</t>
  </si>
  <si>
    <t>C.AMER.MX.DPO</t>
  </si>
  <si>
    <t xml:space="preserve">Rangel Espinosa Itzel Berenice </t>
  </si>
  <si>
    <t>Dzib Mena Monica Onelia</t>
  </si>
  <si>
    <t>Gutierrez Casales Emilio Damian</t>
  </si>
  <si>
    <t>JIMENEZ HERRADA CARLOS</t>
  </si>
  <si>
    <t>LOPEZ ROJAS ANGEL</t>
  </si>
  <si>
    <t>GQ.PQ.MX.CFM</t>
  </si>
  <si>
    <t>VALDES MENDEZ MARCO ANTONIO</t>
  </si>
  <si>
    <t>DSS-Mex.GpoModelo-Proyectos</t>
  </si>
  <si>
    <t>Barroso Bravo Sandra</t>
  </si>
  <si>
    <t>Gandara Trujillo Jose Alberto</t>
  </si>
  <si>
    <t>Moreno de Jesus Sheyla</t>
  </si>
  <si>
    <t>AMER | T-Systems | Preventive Maintenance to Generator emergency MX_3033 PEM | Every two months</t>
  </si>
  <si>
    <t>CT40008685</t>
  </si>
  <si>
    <t>C001101074</t>
  </si>
  <si>
    <t>CMOD319595</t>
  </si>
  <si>
    <t>C.AMER.MX.WINTEL.ALFA</t>
  </si>
  <si>
    <t>C.AMER.MX.DBA.ORA.ALFA</t>
  </si>
  <si>
    <t>C.AMER.MX.DBA.SQL.ALFA</t>
  </si>
  <si>
    <t>C.AMER.MX.SECURITY.ALFA</t>
  </si>
  <si>
    <t>Admon As400</t>
  </si>
  <si>
    <t>Durman</t>
  </si>
  <si>
    <t>Ortiz Ibarra Amilcar</t>
  </si>
  <si>
    <t>Css-Mex.GpoModelo-Exchange-Ocs</t>
  </si>
  <si>
    <t>BECERRA CERVIN GUILLERMO ERIK</t>
  </si>
  <si>
    <t>ESTRADA GARCIA PAOLA</t>
  </si>
  <si>
    <t>Roman Chavez Evelyn Lynda</t>
  </si>
  <si>
    <t>Cid Martinez Manuel</t>
  </si>
  <si>
    <t>VIDALS AGUILAR PATRICIO</t>
  </si>
  <si>
    <t>ROCHA CERON LUIS FABIAN</t>
  </si>
  <si>
    <t xml:space="preserve">Gonzalez Diaz Javier Alberto </t>
  </si>
  <si>
    <t xml:space="preserve">CORTEZ OSORNIO EDGAR </t>
  </si>
  <si>
    <t>Servers-Wintel Support AUDI MX CHGMGR</t>
  </si>
  <si>
    <t>AMER | VITRO | SAP-Basis | EP | EPD-AH3HA107 &amp; WEB DISPATCHER | T-systems Mexico | EPD Restart | Pre- Approval”</t>
  </si>
  <si>
    <t>Remplazo de fuente de poder del router rt-sf-dist-tsm</t>
  </si>
  <si>
    <t>CT40006938</t>
  </si>
  <si>
    <t>CT40002746</t>
  </si>
  <si>
    <t>C000928515</t>
  </si>
  <si>
    <t>CT40009724</t>
  </si>
  <si>
    <t>SAP BASIS Support AMS VWM CHGMGR Cliente</t>
  </si>
  <si>
    <t>AUDI</t>
  </si>
  <si>
    <t>Servers-Unix Support AUDI MX CHGMGR</t>
  </si>
  <si>
    <t>Backup Support AUDI MX CHGMGR</t>
  </si>
  <si>
    <t>Moctezuma Villa Rodrigo</t>
  </si>
  <si>
    <t>SQL Support AUDI MX CHGMGR</t>
  </si>
  <si>
    <t>Sanchez Sanchez Julio Cesar</t>
  </si>
  <si>
    <t>Project Delivery Support OPS VWM CHGMGR</t>
  </si>
  <si>
    <t>LAN Support AUDI MX CHGMGR</t>
  </si>
  <si>
    <t>Lopez Ballinas Erick Jesus</t>
  </si>
  <si>
    <t>C.SAP.MX.AA.GDH.PATROL</t>
  </si>
  <si>
    <t>Colombres Flores Sergio Alejandro</t>
  </si>
  <si>
    <t>Muniz Lagunes Carla Yolanda</t>
  </si>
  <si>
    <t>Middleware Support AUDI MX CHGMGR</t>
  </si>
  <si>
    <t>Herrera Cid Luis Angel</t>
  </si>
  <si>
    <t>GUERRERO GONZALEZ OCTAVIO</t>
  </si>
  <si>
    <t>DSI TSS TS MX</t>
  </si>
  <si>
    <t>Arrambide Gonzalez Gerardo Antonio</t>
  </si>
  <si>
    <t>Flores Barragan Jose Gabriel</t>
  </si>
  <si>
    <t>Sarmiento Palalia Emmanuel</t>
  </si>
  <si>
    <t>Sanchez Olarte Hegael</t>
  </si>
  <si>
    <t>WLAN OPS AUDI MX CHGMGR</t>
  </si>
  <si>
    <t>Montiel Bernal Pablo</t>
  </si>
  <si>
    <t>Gomez Wong Alberto</t>
  </si>
  <si>
    <t>Storage Support AUDI MX CHGMGR</t>
  </si>
  <si>
    <t>WAN Support AUDI MX CHGMGR</t>
  </si>
  <si>
    <t>Garcia Alfonzo Jose Leopoldo</t>
  </si>
  <si>
    <t>Santiago Ines Sarai Vanessa</t>
  </si>
  <si>
    <t>DPO LINUX</t>
  </si>
  <si>
    <t>[003] PATCH MANAGEMENT ON SERVERS</t>
  </si>
  <si>
    <t>Backup Full Online UPS Productive Oracle Database</t>
  </si>
  <si>
    <t>[001] PATCH MANAGEMENT ON SERVERS</t>
  </si>
  <si>
    <t>[002] PATCH MANAGEMENT ON SERVERS</t>
  </si>
  <si>
    <t>[GRUPO KUO / [ SAP TS-MX ] / [ QAS ] / [ PIQ ] / - Implementation of support packages for Java (tool JSPM) / CCAB; ITO.CAB pre-approved [4EP]</t>
  </si>
  <si>
    <t>Grupo KUO / SAP TS-MX / SAP Request: User creation with assignment of the roles</t>
  </si>
  <si>
    <t>New Rule - Firewall Day</t>
  </si>
  <si>
    <t>VITRO | SAP | P| BP3 | OUTAGE=NO | Reorganize table| Marca de Agua</t>
  </si>
  <si>
    <t>CT40007810</t>
  </si>
  <si>
    <t>CT40010170</t>
  </si>
  <si>
    <t>CT40007176</t>
  </si>
  <si>
    <t>CT40006852</t>
  </si>
  <si>
    <t>CT40006910</t>
  </si>
  <si>
    <t>CT40008083</t>
  </si>
  <si>
    <t>CT40007809</t>
  </si>
  <si>
    <t>CT40009893</t>
  </si>
  <si>
    <t>C000917079</t>
  </si>
  <si>
    <t>CMOD317327</t>
  </si>
  <si>
    <t>CT40003929</t>
  </si>
  <si>
    <t>APEX Support AUDI MX CHGMGR</t>
  </si>
  <si>
    <t>Active Directory Support AUDI MX CHGMGR</t>
  </si>
  <si>
    <t>Control Center OPS AUDI MX CHGMGR</t>
  </si>
  <si>
    <t>Facilities OPS AUDI MX CHGMGR</t>
  </si>
  <si>
    <t>Monitoring Operating AUDI MX CHGMGR</t>
  </si>
  <si>
    <t>Oracle Support AUDI MX CHGMGR</t>
  </si>
  <si>
    <t>TS Process Support AUDI MX CHGMGR</t>
  </si>
  <si>
    <t>Telecom Voice Support AUDI MX CHGMGR</t>
  </si>
  <si>
    <t>Telecom-Cabling Support AUDI MX CHGMGR</t>
  </si>
  <si>
    <t>Control Center</t>
  </si>
  <si>
    <t>Monitoring</t>
  </si>
  <si>
    <t>GQ.PQ.MX.CM</t>
  </si>
  <si>
    <t>ALFA</t>
  </si>
  <si>
    <t>Garcia Nava Fernando Javier</t>
  </si>
  <si>
    <t>Islas Corzas Eber Arturo</t>
  </si>
  <si>
    <t>Segura Gonzalez Luis Alberto</t>
  </si>
  <si>
    <t>Acosta De La O Ruben</t>
  </si>
  <si>
    <t>Dominguez Quintana Jorge Arturo</t>
  </si>
  <si>
    <t xml:space="preserve">Claudia Lopez Trinidad </t>
  </si>
  <si>
    <t>Lopez Salgado Roque Aaron</t>
  </si>
  <si>
    <t>Morales Serrano Jose Alejandro</t>
  </si>
  <si>
    <t>Alvarez Bauza Christian</t>
  </si>
  <si>
    <t xml:space="preserve">Solis Ramirez Rolando </t>
  </si>
  <si>
    <t>SI.DHS.MX.MIDDLEWARE.APPSRV</t>
  </si>
  <si>
    <t>Ovalles Torres Jose Rafael</t>
  </si>
  <si>
    <t xml:space="preserve">FERNANDEZ HERNANDEZ ISRAEL </t>
  </si>
  <si>
    <t>Vitro | TSS - Modificacion de registros del &lt;&lt;&lt; vitro.com &gt;&gt;&gt; en DNS Externo (Preaprobado)</t>
  </si>
  <si>
    <t>Configuración de Regla de Firewall. (Cambio Estándar )</t>
  </si>
  <si>
    <t>AMER | Vitro | Accompany Electrical Maintenance FAMA</t>
  </si>
  <si>
    <t>Actualizar Ci´s en CMDB</t>
  </si>
  <si>
    <t>CT40008461</t>
  </si>
  <si>
    <t>CT40008007</t>
  </si>
  <si>
    <t>CT40010153</t>
  </si>
  <si>
    <t>CT40008646</t>
  </si>
  <si>
    <t>CMOD315949</t>
  </si>
  <si>
    <t>CT40010844</t>
  </si>
  <si>
    <t>C000701606</t>
  </si>
  <si>
    <t>CT40008647</t>
  </si>
  <si>
    <t>C001147479</t>
  </si>
  <si>
    <t>C001203762</t>
  </si>
  <si>
    <t>Guzman Jimenez Armando</t>
  </si>
  <si>
    <t>ROSAS XOCHICALI VLADIMIR</t>
  </si>
  <si>
    <t xml:space="preserve">Pena Rodriguez Alan </t>
  </si>
  <si>
    <t>Santiago Reyes Carlos</t>
  </si>
  <si>
    <t>Morales Caro Francisco</t>
  </si>
  <si>
    <t>Pena Rodriguez Alan</t>
  </si>
  <si>
    <t>MUNGUIA PEREZ LUCIA</t>
  </si>
  <si>
    <t>Espinosa Cruz Eder</t>
  </si>
  <si>
    <t>De la Cruz Beltran Luis Fernando</t>
  </si>
  <si>
    <t>Rojas Zuniga David</t>
  </si>
  <si>
    <t>Hernandez Martinez Guillermo</t>
  </si>
  <si>
    <t>Beltran Guzman Edith Liliana</t>
  </si>
  <si>
    <t>RINA MARGARITA SUAREZ</t>
  </si>
  <si>
    <t>Gonzalez Alvarez Nidia Jazmin</t>
  </si>
  <si>
    <t>Creacion de ventana de Mantenimiento en herramienta de Monitoreo HP SiteScope</t>
  </si>
  <si>
    <t>AMER | TSMX | PME | Actualización de Matriz LBU en BD InConcert</t>
  </si>
  <si>
    <t>Asignación y/o Increcimiento de LUNs para infraestructura VMware DMZ y Server Farm</t>
  </si>
  <si>
    <t>Configuración de Regla de Firewall.</t>
  </si>
  <si>
    <t>AMER | ALFA CORP | Policy Modification / Template of Active Directory</t>
  </si>
  <si>
    <t>Deploy of Linux Virtual Machine</t>
  </si>
  <si>
    <t>CT40007178</t>
  </si>
  <si>
    <t>CT40009942</t>
  </si>
  <si>
    <t>C001140817</t>
  </si>
  <si>
    <t>C001219761</t>
  </si>
  <si>
    <t>CT40010975</t>
  </si>
  <si>
    <t>C001219560</t>
  </si>
  <si>
    <t>CT40011134</t>
  </si>
  <si>
    <t>CT40011194</t>
  </si>
  <si>
    <t>CT40008020</t>
  </si>
  <si>
    <t>Proyectos Telco</t>
  </si>
  <si>
    <t>Projects</t>
  </si>
  <si>
    <t>Macabeo Pinzon Meyer Alirio</t>
  </si>
  <si>
    <t>Zepeda Zarate Fernando</t>
  </si>
  <si>
    <t xml:space="preserve">AQUINO ROMAN </t>
  </si>
  <si>
    <t xml:space="preserve">ZAMBRANO IRVIN </t>
  </si>
  <si>
    <t>Robledo Garcia Oliver Sergio</t>
  </si>
  <si>
    <t>Julian Cruz Hilario</t>
  </si>
  <si>
    <t xml:space="preserve"> ROSALES LARA JOSE ALVARO</t>
  </si>
  <si>
    <t>Olivares Ortiz Sandra</t>
  </si>
  <si>
    <t xml:space="preserve">Robledo Garcia Oliver Sergio </t>
  </si>
  <si>
    <t xml:space="preserve">Rosas Vasquez Christian </t>
  </si>
  <si>
    <t>Soto Jose Carlos</t>
  </si>
  <si>
    <t>GUTIERREZ MEZA ADRIAN</t>
  </si>
  <si>
    <t>SIGMA / SAP-TS-TMX / PROD / CSP / reorganize table(s) / CCAB and CSS.CAB preapproved / Outage = No</t>
  </si>
  <si>
    <t>Creacion de NAT Alfa</t>
  </si>
  <si>
    <t>Configuración de Regla de Firewall (Cambio Estándar).</t>
  </si>
  <si>
    <t>GDF SUEZ / SAP BASIS / PRODUCTIVE / SOL / SNOTE / ITO.CAB pre-approved</t>
  </si>
  <si>
    <t>CT40003527</t>
  </si>
  <si>
    <t>CT40004607</t>
  </si>
  <si>
    <t>CT40010787</t>
  </si>
  <si>
    <t>C000240197</t>
  </si>
  <si>
    <t>C001260987</t>
  </si>
  <si>
    <t>CT40004069</t>
  </si>
  <si>
    <t xml:space="preserve">Olivares Ortiz Sandra </t>
  </si>
  <si>
    <t>Rosas Vasquez Christian</t>
  </si>
  <si>
    <t>Dominguez Rodriguez Eduardo</t>
  </si>
  <si>
    <t>Mendez Gomez Edgar</t>
  </si>
  <si>
    <t>PEREZ SANTOS EDGAR</t>
  </si>
  <si>
    <t>Flores de la Luz Valeria</t>
  </si>
  <si>
    <t xml:space="preserve">Badillo Salgado Arturo Eduardo </t>
  </si>
  <si>
    <t>CANO MARTAGON JONATHAN</t>
  </si>
  <si>
    <t>TORRES GARCIA SILVIA CAROLINA</t>
  </si>
  <si>
    <t>DIEGO CERERO MARIA ASUNCION</t>
  </si>
  <si>
    <t>[MEXICHEM]/ [PRODUCTIVE] / [P04] / [DSC3 ] - SAP Parameter Change_Offline /CCAB; ITO.CAB pre-approved [4EP]</t>
  </si>
  <si>
    <t>TSMX | PQIT | Installation of Security Updates on PRD servers</t>
  </si>
  <si>
    <t>INC1238238 Remplazo de disco en equipos Netapp</t>
  </si>
  <si>
    <t>AMER | LOREAL | Installing Security Updates on PRD Environment</t>
  </si>
  <si>
    <t>Download packages repositories in satellite server - Audi Mexico</t>
  </si>
  <si>
    <t>[MEXICHEM] / [ SAP BASIS ] / [PRODUCTIVE]/ [P01 ] / [ TSMX] - SNOTE / ITO.CAB pre-approved</t>
  </si>
  <si>
    <t>Actualización de certificados en F5 - SLT</t>
  </si>
  <si>
    <t>[MEXICHEM] / [ SAP BASIS] / [ DEV, QA &amp; PROD] / [ HOUSTON DCS3.0] - RFC_Mexichem _ Add FS CIFS to XML</t>
  </si>
  <si>
    <t>AMER | Loreal | Operative System package upgrade | [DEV] - lormexauv03</t>
  </si>
  <si>
    <t>[MEXICHEM] / [ SAP BASIS ] / [DEVELOPMENT] [QUALITY] / [D01 T01 ] / [ TSMX] - SNOTE / ITO.CAB pre-approved</t>
  </si>
  <si>
    <t>C000703229</t>
  </si>
  <si>
    <t>CT40011329</t>
  </si>
  <si>
    <t>CT40011746</t>
  </si>
  <si>
    <t>CT40011605</t>
  </si>
  <si>
    <t>AMER | Loreal | Operative System package upgrade | [PRD] lormexauv01</t>
  </si>
  <si>
    <t>Amer |VITRO| Accompaniment Antivirus Upgrade(TRENDMICRO)</t>
  </si>
  <si>
    <t xml:space="preserve">Julian Cruz Hilario </t>
  </si>
  <si>
    <t>[AUDI] Create DataBase in Office environment - SQL Server</t>
  </si>
  <si>
    <t>TSMX | PME | MULTIPLE | Agregar contactos en InConcert para notificaciones por eMail</t>
  </si>
  <si>
    <t>Desinstalación de agente de IBM Tivoli Monitoring</t>
  </si>
  <si>
    <t>Totozintle Avila Antonio</t>
  </si>
  <si>
    <t>SIGMA | SAP-TS-TSMX  | PRODUCTIVE | PRD  | reorganize table(s) | CCAB and CSS.CAB preapproved | Outage = No</t>
  </si>
  <si>
    <t>Crear zonas para unidad de respaldo de librerias SL8500 Servidores de Fabrica Digital</t>
  </si>
  <si>
    <t xml:space="preserve">GARCIA MARICELA </t>
  </si>
  <si>
    <t>[ARS] PATCH MANAGEMENT ON SERVERS</t>
  </si>
  <si>
    <t>SIGMA / SAP-TS-TMX  / PRD / BIP / BIP HANA SP UPGRADE (patch14) - Testing</t>
  </si>
  <si>
    <t>SIGMA | SAP-TS-TSMX | PRODUCTIVE | PRD | reorganize table(s) | CCAB and CSS.CAB preapproved | Outage = No</t>
  </si>
  <si>
    <t>MEDICION EN EQUIPO DE AIRE ACONDICIONADO MX_1090 AC PRES</t>
  </si>
  <si>
    <t>C40937639</t>
  </si>
  <si>
    <t>Pruebas de migración certificado root 05</t>
  </si>
  <si>
    <t>VITRO | SAP | BDE | SAP Parameter Change_Offline | msghost PARAMETER /CCAB; ITO.CAB pre-approved [4EP]</t>
  </si>
  <si>
    <t>Instalacion de impresora EPA2 en Nave 7</t>
  </si>
  <si>
    <t>PROPATCH ACTIVITIES ON SUPERDOME - VPAR3</t>
  </si>
  <si>
    <t>C001340254</t>
  </si>
  <si>
    <t xml:space="preserve">GUTIERREZ MEZA ADRIAN </t>
  </si>
  <si>
    <t xml:space="preserve">Maria del Carmen </t>
  </si>
  <si>
    <t>CT40011856</t>
  </si>
  <si>
    <t>C001313888</t>
  </si>
  <si>
    <t>C001215626</t>
  </si>
  <si>
    <t>C001327289</t>
  </si>
  <si>
    <t>CT40010854</t>
  </si>
  <si>
    <t>CMOD319419</t>
  </si>
  <si>
    <t>C001335106</t>
  </si>
  <si>
    <t>C001342345</t>
  </si>
  <si>
    <t>C001341435</t>
  </si>
  <si>
    <t>C001343132</t>
  </si>
  <si>
    <t>C001343195</t>
  </si>
  <si>
    <t>C001345357</t>
  </si>
  <si>
    <t>C40957553</t>
  </si>
  <si>
    <t>C001335235</t>
  </si>
  <si>
    <t>C001333679</t>
  </si>
  <si>
    <t>C001338888</t>
  </si>
  <si>
    <t>C001341264</t>
  </si>
  <si>
    <t>C001345366</t>
  </si>
  <si>
    <t>C001346317</t>
  </si>
  <si>
    <t>C40956704</t>
  </si>
  <si>
    <t>C40959060</t>
  </si>
  <si>
    <t>C40954808</t>
  </si>
  <si>
    <t>C001336421</t>
  </si>
  <si>
    <t>C001338910</t>
  </si>
  <si>
    <t>C001338963</t>
  </si>
  <si>
    <t>C001338968</t>
  </si>
  <si>
    <t>C001343204</t>
  </si>
  <si>
    <t>C001345373</t>
  </si>
  <si>
    <t>C001345396</t>
  </si>
  <si>
    <t>C001345415</t>
  </si>
  <si>
    <t>C001346227</t>
  </si>
  <si>
    <t>C001346319</t>
  </si>
  <si>
    <t>C001346399</t>
  </si>
  <si>
    <t>C40946393</t>
  </si>
  <si>
    <t>C40958693</t>
  </si>
  <si>
    <t>C40954933</t>
  </si>
  <si>
    <t>CRQ242298</t>
  </si>
  <si>
    <t>C001335201</t>
  </si>
  <si>
    <t>C001348615</t>
  </si>
  <si>
    <t>C40960415</t>
  </si>
  <si>
    <t>C001347515</t>
  </si>
  <si>
    <t>C001347563</t>
  </si>
  <si>
    <t>C001325718</t>
  </si>
  <si>
    <t>C001335233</t>
  </si>
  <si>
    <t>C40917073</t>
  </si>
  <si>
    <t>C40922094</t>
  </si>
  <si>
    <t>C40955552</t>
  </si>
  <si>
    <t>C40955873</t>
  </si>
  <si>
    <t>C40955512</t>
  </si>
  <si>
    <t>C001327317</t>
  </si>
  <si>
    <t>C001349962</t>
  </si>
  <si>
    <t>C001346289</t>
  </si>
  <si>
    <t>C001348690</t>
  </si>
  <si>
    <t>C001348677</t>
  </si>
  <si>
    <t>C001338881</t>
  </si>
  <si>
    <t>C001342410</t>
  </si>
  <si>
    <t>C001345379</t>
  </si>
  <si>
    <t>C001346253</t>
  </si>
  <si>
    <t>C001347460</t>
  </si>
  <si>
    <t>C001312587</t>
  </si>
  <si>
    <t>C001349871</t>
  </si>
  <si>
    <t>C001345355</t>
  </si>
  <si>
    <t>C001346400</t>
  </si>
  <si>
    <t>C001347472</t>
  </si>
  <si>
    <t>C001348617</t>
  </si>
  <si>
    <t>C001348691</t>
  </si>
  <si>
    <t>C001347560</t>
  </si>
  <si>
    <t>C40956576</t>
  </si>
  <si>
    <t>CRQ242508</t>
  </si>
  <si>
    <t>CRQ242396</t>
  </si>
  <si>
    <t>CRQ242506</t>
  </si>
  <si>
    <t>CRQ242512</t>
  </si>
  <si>
    <t>CRQ242490</t>
  </si>
  <si>
    <t>C40956681</t>
  </si>
  <si>
    <t>C001312605</t>
  </si>
  <si>
    <t>C001321043</t>
  </si>
  <si>
    <t>C001345361</t>
  </si>
  <si>
    <t>C001346355</t>
  </si>
  <si>
    <t>C001347425</t>
  </si>
  <si>
    <t>C001347521</t>
  </si>
  <si>
    <t>C001347558</t>
  </si>
  <si>
    <t>C001348637</t>
  </si>
  <si>
    <t>C001348729</t>
  </si>
  <si>
    <t>C001349928</t>
  </si>
  <si>
    <t>C40953721</t>
  </si>
  <si>
    <t>C40962194</t>
  </si>
  <si>
    <t>C40954810</t>
  </si>
  <si>
    <t>C001316670</t>
  </si>
  <si>
    <t>C001339003</t>
  </si>
  <si>
    <t>C001340142</t>
  </si>
  <si>
    <t>C001340167</t>
  </si>
  <si>
    <t>C001340176</t>
  </si>
  <si>
    <t>C001346325</t>
  </si>
  <si>
    <t>C001347517</t>
  </si>
  <si>
    <t>C001348735</t>
  </si>
  <si>
    <t>C001351534</t>
  </si>
  <si>
    <t>C001351650</t>
  </si>
  <si>
    <t>C001351691</t>
  </si>
  <si>
    <t>C001351697</t>
  </si>
  <si>
    <t>C001353074</t>
  </si>
  <si>
    <t>C40962407</t>
  </si>
  <si>
    <t>C40963315</t>
  </si>
  <si>
    <t>C40959240</t>
  </si>
  <si>
    <t>C001327278</t>
  </si>
  <si>
    <t>C001340251</t>
  </si>
  <si>
    <t>C001343531</t>
  </si>
  <si>
    <t>C001347475</t>
  </si>
  <si>
    <t>C001347542</t>
  </si>
  <si>
    <t>C001348693</t>
  </si>
  <si>
    <t>C001348761</t>
  </si>
  <si>
    <t>C001349485</t>
  </si>
  <si>
    <t>C001349933</t>
  </si>
  <si>
    <t>C001351392</t>
  </si>
  <si>
    <t>C001351466</t>
  </si>
  <si>
    <t>C001351536</t>
  </si>
  <si>
    <t>C001351559</t>
  </si>
  <si>
    <t>C001351572</t>
  </si>
  <si>
    <t>C001351595</t>
  </si>
  <si>
    <t>C001353003</t>
  </si>
  <si>
    <t>C001353048</t>
  </si>
  <si>
    <t>C001353119</t>
  </si>
  <si>
    <t>C001353130</t>
  </si>
  <si>
    <t>C001353307</t>
  </si>
  <si>
    <t>C001353308</t>
  </si>
  <si>
    <t>C001353323</t>
  </si>
  <si>
    <t>C001354789</t>
  </si>
  <si>
    <t>C001354791</t>
  </si>
  <si>
    <t>C001354795</t>
  </si>
  <si>
    <t>C40956705</t>
  </si>
  <si>
    <t>C40961506</t>
  </si>
  <si>
    <t>C40962458</t>
  </si>
  <si>
    <t>C40954811</t>
  </si>
  <si>
    <t>C40961390</t>
  </si>
  <si>
    <t>C40961486</t>
  </si>
  <si>
    <t>C40961492</t>
  </si>
  <si>
    <t>C40961579</t>
  </si>
  <si>
    <t>C40961683</t>
  </si>
  <si>
    <t>C001351586</t>
  </si>
  <si>
    <t>C001351597</t>
  </si>
  <si>
    <t>C001351601</t>
  </si>
  <si>
    <t>C001352983</t>
  </si>
  <si>
    <t>C001353097</t>
  </si>
  <si>
    <t>C001353106</t>
  </si>
  <si>
    <t>C001353110</t>
  </si>
  <si>
    <t>C001353112</t>
  </si>
  <si>
    <t>C001353123</t>
  </si>
  <si>
    <t>C001353129</t>
  </si>
  <si>
    <t>C001353136</t>
  </si>
  <si>
    <t>C001353138</t>
  </si>
  <si>
    <t>C001353139</t>
  </si>
  <si>
    <t>C001353292</t>
  </si>
  <si>
    <t>C001353298</t>
  </si>
  <si>
    <t>C001353302</t>
  </si>
  <si>
    <t>C001353305</t>
  </si>
  <si>
    <t>C001353306</t>
  </si>
  <si>
    <t>C001353310</t>
  </si>
  <si>
    <t>C001353313</t>
  </si>
  <si>
    <t>C001353319</t>
  </si>
  <si>
    <t>C001353332</t>
  </si>
  <si>
    <t>C40902617</t>
  </si>
  <si>
    <t>C40961554</t>
  </si>
  <si>
    <t>C40962197</t>
  </si>
  <si>
    <t>C001346308</t>
  </si>
  <si>
    <t>C001352461</t>
  </si>
  <si>
    <t>C001340218</t>
  </si>
  <si>
    <t>C001351604</t>
  </si>
  <si>
    <t>C001349883</t>
  </si>
  <si>
    <t>C001349914</t>
  </si>
  <si>
    <t>C001345371</t>
  </si>
  <si>
    <t>C001348654</t>
  </si>
  <si>
    <t>C40962463</t>
  </si>
  <si>
    <t>C40962464</t>
  </si>
  <si>
    <t>C40959357</t>
  </si>
  <si>
    <t>C40959359</t>
  </si>
  <si>
    <t>C40961528</t>
  </si>
  <si>
    <t>C40961529</t>
  </si>
  <si>
    <t>C40962494</t>
  </si>
  <si>
    <t>C40961511</t>
  </si>
  <si>
    <t>C40961449</t>
  </si>
  <si>
    <t>C40961613</t>
  </si>
  <si>
    <t>C40960612</t>
  </si>
  <si>
    <t>C001348575</t>
  </si>
  <si>
    <t>C001351461</t>
  </si>
  <si>
    <t>C001351557</t>
  </si>
  <si>
    <t>C001353150</t>
  </si>
  <si>
    <t>C001354831</t>
  </si>
  <si>
    <t>C001354834</t>
  </si>
  <si>
    <t>C001354871</t>
  </si>
  <si>
    <t>C001354922</t>
  </si>
  <si>
    <t>C001354928</t>
  </si>
  <si>
    <t>C001354803</t>
  </si>
  <si>
    <t>C001354824</t>
  </si>
  <si>
    <t>C001354769</t>
  </si>
  <si>
    <t>C001351591</t>
  </si>
  <si>
    <t>C001325739</t>
  </si>
  <si>
    <t>C001344671</t>
  </si>
  <si>
    <t>C001353091</t>
  </si>
  <si>
    <t>C001340238</t>
  </si>
  <si>
    <t>MEX-13124</t>
  </si>
  <si>
    <t>MEX-13219</t>
  </si>
  <si>
    <t>MEX-13213</t>
  </si>
  <si>
    <t>MEX-13207</t>
  </si>
  <si>
    <t>MEX-13201</t>
  </si>
  <si>
    <t>CRQ242480</t>
  </si>
  <si>
    <t>CRQ242491</t>
  </si>
  <si>
    <t>CRQ242513</t>
  </si>
  <si>
    <t>CRQ242605</t>
  </si>
  <si>
    <t>C001332377</t>
  </si>
  <si>
    <t>C001336314</t>
  </si>
  <si>
    <t>C001346361</t>
  </si>
  <si>
    <t>C001346365</t>
  </si>
  <si>
    <t>C001347534</t>
  </si>
  <si>
    <t>C001348632</t>
  </si>
  <si>
    <t>C001348705</t>
  </si>
  <si>
    <t>C001349563</t>
  </si>
  <si>
    <t>C001349834</t>
  </si>
  <si>
    <t>C001349879</t>
  </si>
  <si>
    <t>C001349911</t>
  </si>
  <si>
    <t>C001351429</t>
  </si>
  <si>
    <t>C001351475</t>
  </si>
  <si>
    <t>C001351511</t>
  </si>
  <si>
    <t>C001351540</t>
  </si>
  <si>
    <t>C001351614</t>
  </si>
  <si>
    <t xml:space="preserve">Thyssenkrupp </t>
  </si>
  <si>
    <t>C001352523</t>
  </si>
  <si>
    <t>C001353066</t>
  </si>
  <si>
    <t>C001353285</t>
  </si>
  <si>
    <t>C001354883</t>
  </si>
  <si>
    <t>C001356337</t>
  </si>
  <si>
    <t>C001356379</t>
  </si>
  <si>
    <t>C001357929</t>
  </si>
  <si>
    <t>C001357993</t>
  </si>
  <si>
    <t>C40959980</t>
  </si>
  <si>
    <t>C40960043</t>
  </si>
  <si>
    <t>C40958409</t>
  </si>
  <si>
    <t>C40962279</t>
  </si>
  <si>
    <t>C40963467</t>
  </si>
  <si>
    <t>C40963941</t>
  </si>
  <si>
    <t>C40964257</t>
  </si>
  <si>
    <t>C40965006</t>
  </si>
  <si>
    <t>C40964937</t>
  </si>
  <si>
    <t>C40947528</t>
  </si>
  <si>
    <t>C40959981</t>
  </si>
  <si>
    <t>C40965858</t>
  </si>
  <si>
    <t>C40966859</t>
  </si>
  <si>
    <t>C40961684</t>
  </si>
  <si>
    <t>C40964884</t>
  </si>
  <si>
    <t>C001353287</t>
  </si>
  <si>
    <t>C001356365</t>
  </si>
  <si>
    <t>C001357416</t>
  </si>
  <si>
    <t>C001357581</t>
  </si>
  <si>
    <t>C001357919</t>
  </si>
  <si>
    <t>C001357942</t>
  </si>
  <si>
    <t>C001361005</t>
  </si>
  <si>
    <t>C001241658</t>
  </si>
  <si>
    <t>C001319669</t>
  </si>
  <si>
    <t>C001340207</t>
  </si>
  <si>
    <t>C001340236</t>
  </si>
  <si>
    <t>C001340248</t>
  </si>
  <si>
    <t>C001340252</t>
  </si>
  <si>
    <t>C001341380</t>
  </si>
  <si>
    <t>C001341409</t>
  </si>
  <si>
    <t>C001341420</t>
  </si>
  <si>
    <t>C001345347</t>
  </si>
  <si>
    <t>C001346379</t>
  </si>
  <si>
    <t>C001347547</t>
  </si>
  <si>
    <t>C001348707</t>
  </si>
  <si>
    <t>C001351428</t>
  </si>
  <si>
    <t>C001351515</t>
  </si>
  <si>
    <t>C001353114</t>
  </si>
  <si>
    <t>C001354737</t>
  </si>
  <si>
    <t>C001355749</t>
  </si>
  <si>
    <t>C001356198</t>
  </si>
  <si>
    <t>C001351419</t>
  </si>
  <si>
    <t>C001353282</t>
  </si>
  <si>
    <t>C001354787</t>
  </si>
  <si>
    <t>C001354819</t>
  </si>
  <si>
    <t>C001354820</t>
  </si>
  <si>
    <t>C001356352</t>
  </si>
  <si>
    <t>C001357656</t>
  </si>
  <si>
    <t>C001357847</t>
  </si>
  <si>
    <t>C001357948</t>
  </si>
  <si>
    <t>C001359393</t>
  </si>
  <si>
    <t>C001359404</t>
  </si>
  <si>
    <t>C001359419</t>
  </si>
  <si>
    <t>C001359557</t>
  </si>
  <si>
    <t>C40959982</t>
  </si>
  <si>
    <t>C40966829</t>
  </si>
  <si>
    <t>C40966965</t>
  </si>
  <si>
    <t>C40966980</t>
  </si>
  <si>
    <t>C40960113</t>
  </si>
  <si>
    <t>C40961572</t>
  </si>
  <si>
    <t>C40966491</t>
  </si>
  <si>
    <t>C40967945</t>
  </si>
  <si>
    <t>C40959683</t>
  </si>
  <si>
    <t>C40959684</t>
  </si>
  <si>
    <t>C40961409</t>
  </si>
  <si>
    <t>C40964062</t>
  </si>
  <si>
    <t>C40964145</t>
  </si>
  <si>
    <t>C40964885</t>
  </si>
  <si>
    <t>C40965917</t>
  </si>
  <si>
    <t>C40965919</t>
  </si>
  <si>
    <t>C000967295</t>
  </si>
  <si>
    <t>C001235450</t>
  </si>
  <si>
    <t>C001293111</t>
  </si>
  <si>
    <t>C001329986</t>
  </si>
  <si>
    <t>C001341404</t>
  </si>
  <si>
    <t>C001344209</t>
  </si>
  <si>
    <t>C001344659</t>
  </si>
  <si>
    <t>C001351487</t>
  </si>
  <si>
    <t>C001351529</t>
  </si>
  <si>
    <t>C001351598</t>
  </si>
  <si>
    <t>C001353096</t>
  </si>
  <si>
    <t>C001356375</t>
  </si>
  <si>
    <t>C001357691</t>
  </si>
  <si>
    <t>C001357799</t>
  </si>
  <si>
    <t>C001357896</t>
  </si>
  <si>
    <t>C001357955</t>
  </si>
  <si>
    <t>C001359423</t>
  </si>
  <si>
    <t>C001359450</t>
  </si>
  <si>
    <t>C001359452</t>
  </si>
  <si>
    <t>C001359453</t>
  </si>
  <si>
    <t>C001359474</t>
  </si>
  <si>
    <t>C001359480</t>
  </si>
  <si>
    <t>C001360998</t>
  </si>
  <si>
    <t>C001361043</t>
  </si>
  <si>
    <t>C001361049</t>
  </si>
  <si>
    <t>C001361073</t>
  </si>
  <si>
    <t>C001361089</t>
  </si>
  <si>
    <t>C001361114</t>
  </si>
  <si>
    <t>C001361136</t>
  </si>
  <si>
    <t>C001362573</t>
  </si>
  <si>
    <t>C001362635</t>
  </si>
  <si>
    <t>C40946399</t>
  </si>
  <si>
    <t>C40966768</t>
  </si>
  <si>
    <t>C40966808</t>
  </si>
  <si>
    <t>C001346333</t>
  </si>
  <si>
    <t>C001346387</t>
  </si>
  <si>
    <t>C001348702</t>
  </si>
  <si>
    <t>C001353125</t>
  </si>
  <si>
    <t>C001353314</t>
  </si>
  <si>
    <t>C001357759</t>
  </si>
  <si>
    <t>C001360950</t>
  </si>
  <si>
    <t>C001361044</t>
  </si>
  <si>
    <t>C001362574</t>
  </si>
  <si>
    <t>C001362576</t>
  </si>
  <si>
    <t>C001362585</t>
  </si>
  <si>
    <t>C001362605</t>
  </si>
  <si>
    <t>C001362616</t>
  </si>
  <si>
    <t>C001364293</t>
  </si>
  <si>
    <t>C001364296</t>
  </si>
  <si>
    <t>C001341635</t>
  </si>
  <si>
    <t>C001336567</t>
  </si>
  <si>
    <t>C001351593</t>
  </si>
  <si>
    <t>C001351422</t>
  </si>
  <si>
    <t>MEX-13255</t>
  </si>
  <si>
    <t>C001353117</t>
  </si>
  <si>
    <t>C001346364</t>
  </si>
  <si>
    <t>C000973734</t>
  </si>
  <si>
    <t>C001347483</t>
  </si>
  <si>
    <t>C001344656</t>
  </si>
  <si>
    <t>C001359484</t>
  </si>
  <si>
    <t>C001361066</t>
  </si>
  <si>
    <t>C001351562</t>
  </si>
  <si>
    <t>C001359387</t>
  </si>
  <si>
    <t>C001360822</t>
  </si>
  <si>
    <t>C40966073</t>
  </si>
  <si>
    <t>C40966696</t>
  </si>
  <si>
    <t>C40966894</t>
  </si>
  <si>
    <t>C40959922</t>
  </si>
  <si>
    <t>C40966855</t>
  </si>
  <si>
    <t>C40966757</t>
  </si>
  <si>
    <t>C40966979</t>
  </si>
  <si>
    <t>C40965965</t>
  </si>
  <si>
    <t>C40965967</t>
  </si>
  <si>
    <t>C40959148</t>
  </si>
  <si>
    <t>C40965761</t>
  </si>
  <si>
    <t>C40965935</t>
  </si>
  <si>
    <t>C40949431</t>
  </si>
  <si>
    <t>C40961604</t>
  </si>
  <si>
    <t>C40965812</t>
  </si>
  <si>
    <t>C001359471</t>
  </si>
  <si>
    <t>C001353098</t>
  </si>
  <si>
    <t>C001353141</t>
  </si>
  <si>
    <t>C001360881</t>
  </si>
  <si>
    <t>C001361125</t>
  </si>
  <si>
    <t>C001361134</t>
  </si>
  <si>
    <t>C001361115</t>
  </si>
  <si>
    <t>C001357845</t>
  </si>
  <si>
    <t>C001364257</t>
  </si>
  <si>
    <t>C001353084</t>
  </si>
  <si>
    <t>C001362603</t>
  </si>
  <si>
    <t>C001211193</t>
  </si>
  <si>
    <t>C001362606</t>
  </si>
  <si>
    <t>C001363268</t>
  </si>
  <si>
    <t>C001303419</t>
  </si>
  <si>
    <t>C001361131</t>
  </si>
  <si>
    <t>C001362627</t>
  </si>
  <si>
    <t>C001362629</t>
  </si>
  <si>
    <t>C001362623</t>
  </si>
  <si>
    <t>C001362641</t>
  </si>
  <si>
    <t>CRQ242510</t>
  </si>
  <si>
    <t>CRQ242710</t>
  </si>
  <si>
    <t>CRQ242636</t>
  </si>
  <si>
    <t>CRQ242924</t>
  </si>
  <si>
    <t>CRQ242929</t>
  </si>
  <si>
    <t>CRQ243024</t>
  </si>
  <si>
    <t>CRQ243005</t>
  </si>
  <si>
    <t>CRQ243108</t>
  </si>
  <si>
    <t>CRQ242719</t>
  </si>
  <si>
    <t>CRQ242818</t>
  </si>
  <si>
    <t>CRQ242903</t>
  </si>
  <si>
    <t>CRQ242932</t>
  </si>
  <si>
    <t>CRQ242617 / C001328678</t>
  </si>
  <si>
    <t>CRQ242389</t>
  </si>
  <si>
    <t>CRQ242300 / C001269406</t>
  </si>
  <si>
    <t>CRQ243125 / C001364262</t>
  </si>
  <si>
    <t>CRQ242398</t>
  </si>
  <si>
    <t>CRQ242904</t>
  </si>
  <si>
    <t>C001249406</t>
  </si>
  <si>
    <t>C001331204</t>
  </si>
  <si>
    <t>C001340253</t>
  </si>
  <si>
    <t>C001341419</t>
  </si>
  <si>
    <t>C001342373</t>
  </si>
  <si>
    <t>C001343522</t>
  </si>
  <si>
    <t>C001344108</t>
  </si>
  <si>
    <t>C001344666</t>
  </si>
  <si>
    <t>C001348469</t>
  </si>
  <si>
    <t>C001351552</t>
  </si>
  <si>
    <t>C001351574</t>
  </si>
  <si>
    <t>C001351620</t>
  </si>
  <si>
    <t>C001351630</t>
  </si>
  <si>
    <t>C001353038</t>
  </si>
  <si>
    <t>C001353145</t>
  </si>
  <si>
    <t>C001356377</t>
  </si>
  <si>
    <t>C001361053</t>
  </si>
  <si>
    <t>C001361074</t>
  </si>
  <si>
    <t>C001362338</t>
  </si>
  <si>
    <t>C001362572</t>
  </si>
  <si>
    <t>C001362597</t>
  </si>
  <si>
    <t>C001362612</t>
  </si>
  <si>
    <t>C001362614</t>
  </si>
  <si>
    <t>C001364148</t>
  </si>
  <si>
    <t>C001365774</t>
  </si>
  <si>
    <t>C001365777</t>
  </si>
  <si>
    <t>C40966809</t>
  </si>
  <si>
    <t>C40967670</t>
  </si>
  <si>
    <t>C40969439</t>
  </si>
  <si>
    <t>C40969594</t>
  </si>
  <si>
    <t>C40967641</t>
  </si>
  <si>
    <t>C40966957</t>
  </si>
  <si>
    <t>C40927521</t>
  </si>
  <si>
    <t>C40965955</t>
  </si>
  <si>
    <t>C40966861</t>
  </si>
  <si>
    <t>C40966880</t>
  </si>
  <si>
    <t>C40970441</t>
  </si>
  <si>
    <t>C40968762</t>
  </si>
  <si>
    <t>C001338883</t>
  </si>
  <si>
    <t>C001347436</t>
  </si>
  <si>
    <t>C001351589</t>
  </si>
  <si>
    <t>C001356378</t>
  </si>
  <si>
    <t>C001359366</t>
  </si>
  <si>
    <t>C001359477</t>
  </si>
  <si>
    <t>C001361063</t>
  </si>
  <si>
    <t>C001361070</t>
  </si>
  <si>
    <t>C001361077</t>
  </si>
  <si>
    <t>C001361095</t>
  </si>
  <si>
    <t>C001361101</t>
  </si>
  <si>
    <t>C001362591</t>
  </si>
  <si>
    <t>C001362596</t>
  </si>
  <si>
    <t>C001362684</t>
  </si>
  <si>
    <t>C001365418</t>
  </si>
  <si>
    <t>C001365545</t>
  </si>
  <si>
    <t>C001367485</t>
  </si>
  <si>
    <t>C40967861</t>
  </si>
  <si>
    <t>C40967862</t>
  </si>
  <si>
    <t>C40967985</t>
  </si>
  <si>
    <t>C40968666</t>
  </si>
  <si>
    <t>C001278957</t>
  </si>
  <si>
    <t>C001356267</t>
  </si>
  <si>
    <t>C001360910</t>
  </si>
  <si>
    <t>C001360966</t>
  </si>
  <si>
    <t>C001361084</t>
  </si>
  <si>
    <t>C001361190</t>
  </si>
  <si>
    <t>C001362611</t>
  </si>
  <si>
    <t>C001365683</t>
  </si>
  <si>
    <t>C001367350</t>
  </si>
  <si>
    <t>C001367417</t>
  </si>
  <si>
    <t>C001367434</t>
  </si>
  <si>
    <t>C001367484</t>
  </si>
  <si>
    <t>C001368965</t>
  </si>
  <si>
    <t>C001341424</t>
  </si>
  <si>
    <t>C001356278</t>
  </si>
  <si>
    <t>C001356331</t>
  </si>
  <si>
    <t>C001356346</t>
  </si>
  <si>
    <t>C001357928</t>
  </si>
  <si>
    <t>C001361094</t>
  </si>
  <si>
    <t>C001361149</t>
  </si>
  <si>
    <t>C001364274</t>
  </si>
  <si>
    <t>C001365701</t>
  </si>
  <si>
    <t>C001365817</t>
  </si>
  <si>
    <t>C001367209</t>
  </si>
  <si>
    <t>C001367339</t>
  </si>
  <si>
    <t>C001367378</t>
  </si>
  <si>
    <t>C001367447</t>
  </si>
  <si>
    <t>C001367454</t>
  </si>
  <si>
    <t>C001367476</t>
  </si>
  <si>
    <t>C001367487</t>
  </si>
  <si>
    <t>C001367495</t>
  </si>
  <si>
    <t>C001367516</t>
  </si>
  <si>
    <t>C001368930</t>
  </si>
  <si>
    <t>C001369068</t>
  </si>
  <si>
    <t>C001369084</t>
  </si>
  <si>
    <t>C001369101</t>
  </si>
  <si>
    <t>C001369120</t>
  </si>
  <si>
    <t>C001369149</t>
  </si>
  <si>
    <t>C001369190</t>
  </si>
  <si>
    <t>C001370537</t>
  </si>
  <si>
    <t>C001370601</t>
  </si>
  <si>
    <t>C001370614</t>
  </si>
  <si>
    <t>C40962286</t>
  </si>
  <si>
    <t>C40965015</t>
  </si>
  <si>
    <t>C40966848</t>
  </si>
  <si>
    <t>C40969573</t>
  </si>
  <si>
    <t>C40971726</t>
  </si>
  <si>
    <t>C40972847</t>
  </si>
  <si>
    <t>C40973853</t>
  </si>
  <si>
    <t>C40965909</t>
  </si>
  <si>
    <t>C40968794</t>
  </si>
  <si>
    <t>C40968795</t>
  </si>
  <si>
    <t>C40968893</t>
  </si>
  <si>
    <t>C40970400</t>
  </si>
  <si>
    <t>C40970513</t>
  </si>
  <si>
    <t>C40970520</t>
  </si>
  <si>
    <t>CRQ243237</t>
  </si>
  <si>
    <t>CRQ243428</t>
  </si>
  <si>
    <t>CRQ243016</t>
  </si>
  <si>
    <t>CRQ242519
RLM41322
RLM41502</t>
  </si>
  <si>
    <t>CRQ242816</t>
  </si>
  <si>
    <t>CRQ242492</t>
  </si>
  <si>
    <t>CRQ242624</t>
  </si>
  <si>
    <t>CRQ242478</t>
  </si>
  <si>
    <t>CRQ243111</t>
  </si>
  <si>
    <t>CRQ242717</t>
  </si>
  <si>
    <t>CRQ242820</t>
  </si>
  <si>
    <t>CRQ242833</t>
  </si>
  <si>
    <t>CRQ242901</t>
  </si>
  <si>
    <t>CRQ242824</t>
  </si>
  <si>
    <t>CRQ243017</t>
  </si>
  <si>
    <t>CRQ243403</t>
  </si>
  <si>
    <t>CRQ243102</t>
  </si>
  <si>
    <t>CRQ242432</t>
  </si>
  <si>
    <t>CRQ243301</t>
  </si>
  <si>
    <t>CRQ243121</t>
  </si>
  <si>
    <t>CRQ243026</t>
  </si>
  <si>
    <t>CRQ243412</t>
  </si>
  <si>
    <t>CRQ243414</t>
  </si>
  <si>
    <t>C001363430</t>
  </si>
  <si>
    <t>C001370683</t>
  </si>
  <si>
    <t>C001370685</t>
  </si>
  <si>
    <t>C001372229</t>
  </si>
  <si>
    <t>C001372262</t>
  </si>
  <si>
    <t>C40970705</t>
  </si>
  <si>
    <t>C40971560</t>
  </si>
  <si>
    <t>C40971764</t>
  </si>
  <si>
    <t>C40970552</t>
  </si>
  <si>
    <t>C40973864</t>
  </si>
  <si>
    <t>C001346397</t>
  </si>
  <si>
    <t>C001359415</t>
  </si>
  <si>
    <t>C001370619</t>
  </si>
  <si>
    <t>C001367372</t>
  </si>
  <si>
    <t>C001361046</t>
  </si>
  <si>
    <t>C001359381</t>
  </si>
  <si>
    <t>C001344683</t>
  </si>
  <si>
    <t>C001369039</t>
  </si>
  <si>
    <t>C001356376</t>
  </si>
  <si>
    <t>C001367442</t>
  </si>
  <si>
    <t>C001367506</t>
  </si>
  <si>
    <t>C001367409</t>
  </si>
  <si>
    <t>C001369114</t>
  </si>
  <si>
    <t>C001367493</t>
  </si>
  <si>
    <t>C001367430</t>
  </si>
  <si>
    <t>C001367515</t>
  </si>
  <si>
    <t>C001369158</t>
  </si>
  <si>
    <t>C001369141</t>
  </si>
  <si>
    <t>MEX-13637</t>
  </si>
  <si>
    <t>MEX-13646</t>
  </si>
  <si>
    <t>C001351513</t>
  </si>
  <si>
    <t>C001359314</t>
  </si>
  <si>
    <t>C001367365</t>
  </si>
  <si>
    <t>C001369182</t>
  </si>
  <si>
    <t>C001367422</t>
  </si>
  <si>
    <t>C001367479</t>
  </si>
  <si>
    <t>C001357943</t>
  </si>
  <si>
    <t>C001349885</t>
  </si>
  <si>
    <t>C001349897</t>
  </si>
  <si>
    <t>C40971362</t>
  </si>
  <si>
    <t>C40971658</t>
  </si>
  <si>
    <t>C40971695</t>
  </si>
  <si>
    <t>C40965999</t>
  </si>
  <si>
    <t>C40970472</t>
  </si>
  <si>
    <t>C40971647</t>
  </si>
  <si>
    <t>C40971722</t>
  </si>
  <si>
    <t>C40970502</t>
  </si>
  <si>
    <t>C40970427</t>
  </si>
  <si>
    <t>C40970733</t>
  </si>
  <si>
    <t>C40969566</t>
  </si>
  <si>
    <t>C001367315</t>
  </si>
  <si>
    <t>C001367501</t>
  </si>
  <si>
    <t>C001370725</t>
  </si>
  <si>
    <t>C001371466</t>
  </si>
  <si>
    <t>C001371528</t>
  </si>
  <si>
    <t>C001370766</t>
  </si>
  <si>
    <t>C40966924</t>
  </si>
  <si>
    <t>C40969564</t>
  </si>
  <si>
    <t>C40970518</t>
  </si>
  <si>
    <t>C40970396</t>
  </si>
  <si>
    <t>C40970397</t>
  </si>
  <si>
    <t>C40970260</t>
  </si>
  <si>
    <t>C40970457</t>
  </si>
  <si>
    <t>C40970448</t>
  </si>
  <si>
    <t>C40970271</t>
  </si>
  <si>
    <t>C001365761</t>
  </si>
  <si>
    <t>CRQ242911</t>
  </si>
  <si>
    <t>CRQ243010</t>
  </si>
  <si>
    <t>CRQ243427</t>
  </si>
  <si>
    <t>CRQ243238</t>
  </si>
  <si>
    <t>CRQ243120</t>
  </si>
  <si>
    <t>CRQ243112</t>
  </si>
  <si>
    <t>CRQ243201</t>
  </si>
  <si>
    <t>CRQ242724</t>
  </si>
  <si>
    <t>CRQ243114</t>
  </si>
  <si>
    <t>CRQ242917</t>
  </si>
  <si>
    <t>CRQ243318</t>
  </si>
  <si>
    <t>C001341356</t>
  </si>
  <si>
    <t>C001354763</t>
  </si>
  <si>
    <t>C001360940</t>
  </si>
  <si>
    <t>C001361040</t>
  </si>
  <si>
    <t>C001361108</t>
  </si>
  <si>
    <t>C001361121</t>
  </si>
  <si>
    <t>C001361128</t>
  </si>
  <si>
    <t>C001361135</t>
  </si>
  <si>
    <t>C001362487</t>
  </si>
  <si>
    <t>C001370661</t>
  </si>
  <si>
    <t>C001370676</t>
  </si>
  <si>
    <t>C001370708</t>
  </si>
  <si>
    <t>C001370727</t>
  </si>
  <si>
    <t>C001370728</t>
  </si>
  <si>
    <t>C001372216</t>
  </si>
  <si>
    <t>C001373591</t>
  </si>
  <si>
    <t>C001373601</t>
  </si>
  <si>
    <t>C001373669</t>
  </si>
  <si>
    <t>C40966810</t>
  </si>
  <si>
    <t>C40966811</t>
  </si>
  <si>
    <t>C40966812</t>
  </si>
  <si>
    <t>C40974449</t>
  </si>
  <si>
    <t>C40974467</t>
  </si>
  <si>
    <t>C40970523</t>
  </si>
  <si>
    <t>C40973844</t>
  </si>
  <si>
    <t>C40974623</t>
  </si>
  <si>
    <t>C40973748</t>
  </si>
  <si>
    <t xml:space="preserve">C001367511 </t>
  </si>
  <si>
    <t>C001362582</t>
  </si>
  <si>
    <t>C001362622</t>
  </si>
  <si>
    <t>C001365833</t>
  </si>
  <si>
    <t>C001367235</t>
  </si>
  <si>
    <t>C001369143</t>
  </si>
  <si>
    <t>C001369170</t>
  </si>
  <si>
    <t>C001370543</t>
  </si>
  <si>
    <t>C001370651</t>
  </si>
  <si>
    <t>C001373234</t>
  </si>
  <si>
    <t>C001373299</t>
  </si>
  <si>
    <t>C001373547</t>
  </si>
  <si>
    <t>C001373563</t>
  </si>
  <si>
    <t>C001373566</t>
  </si>
  <si>
    <t>C001373609</t>
  </si>
  <si>
    <t>C001373622</t>
  </si>
  <si>
    <t>C001373628</t>
  </si>
  <si>
    <t>C001375202</t>
  </si>
  <si>
    <t>C001375246</t>
  </si>
  <si>
    <t>C001375324</t>
  </si>
  <si>
    <t>C40971561</t>
  </si>
  <si>
    <t>C40971671</t>
  </si>
  <si>
    <t>C40970703</t>
  </si>
  <si>
    <t>C40971677</t>
  </si>
  <si>
    <t>C40976428</t>
  </si>
  <si>
    <t>C001327182</t>
  </si>
  <si>
    <t>C001367216</t>
  </si>
  <si>
    <t>C001367263</t>
  </si>
  <si>
    <t>C001369184</t>
  </si>
  <si>
    <t>C001370648</t>
  </si>
  <si>
    <t>C001370713</t>
  </si>
  <si>
    <t>C001372256</t>
  </si>
  <si>
    <t>C001375199</t>
  </si>
  <si>
    <t>C001375278</t>
  </si>
  <si>
    <t>C001375331</t>
  </si>
  <si>
    <t>C001378486</t>
  </si>
  <si>
    <t>C001378500</t>
  </si>
  <si>
    <t>C40977454</t>
  </si>
  <si>
    <t>C40977565</t>
  </si>
  <si>
    <t>C40971727</t>
  </si>
  <si>
    <t>CRQ243224</t>
  </si>
  <si>
    <t>CRQ242307</t>
  </si>
  <si>
    <t>CRQ243128</t>
  </si>
  <si>
    <t>CRQ243343</t>
  </si>
  <si>
    <t>C001325645</t>
  </si>
  <si>
    <t>C001349869</t>
  </si>
  <si>
    <t>C001354876</t>
  </si>
  <si>
    <t>C001356205</t>
  </si>
  <si>
    <t>C001362446</t>
  </si>
  <si>
    <t>C001367370</t>
  </si>
  <si>
    <t>C001367492</t>
  </si>
  <si>
    <t>C001370779</t>
  </si>
  <si>
    <t>C001372251</t>
  </si>
  <si>
    <t>C001373509</t>
  </si>
  <si>
    <t>C001375284</t>
  </si>
  <si>
    <t>C001375326</t>
  </si>
  <si>
    <t>C001375833</t>
  </si>
  <si>
    <t>C001377094</t>
  </si>
  <si>
    <t>C001375010</t>
  </si>
  <si>
    <t>C001345465</t>
  </si>
  <si>
    <t>C001348628</t>
  </si>
  <si>
    <t>C001348740</t>
  </si>
  <si>
    <t>C001349963</t>
  </si>
  <si>
    <t>C001351596</t>
  </si>
  <si>
    <t>C001353087</t>
  </si>
  <si>
    <t>C001354882</t>
  </si>
  <si>
    <t>C001356369</t>
  </si>
  <si>
    <t>C001357866</t>
  </si>
  <si>
    <t>C001359438</t>
  </si>
  <si>
    <t>C001359446</t>
  </si>
  <si>
    <t>C001364289</t>
  </si>
  <si>
    <t>C001364290</t>
  </si>
  <si>
    <t>C001365806</t>
  </si>
  <si>
    <t>C001367280</t>
  </si>
  <si>
    <t>C001367393</t>
  </si>
  <si>
    <t>C001369175</t>
  </si>
  <si>
    <t>C001376937</t>
  </si>
  <si>
    <t>C001380147</t>
  </si>
  <si>
    <t>C001380196</t>
  </si>
  <si>
    <t xml:space="preserve">C001375200  </t>
  </si>
  <si>
    <t>C001347564</t>
  </si>
  <si>
    <t>C001360932</t>
  </si>
  <si>
    <t xml:space="preserve">C001365726 </t>
  </si>
  <si>
    <t>C001367461</t>
  </si>
  <si>
    <t>CRQ242637</t>
  </si>
  <si>
    <t>CRQ243506</t>
  </si>
  <si>
    <t>CRQ243460</t>
  </si>
  <si>
    <t>CRQ243244</t>
  </si>
  <si>
    <t>C40970466</t>
  </si>
  <si>
    <t>C40975677</t>
  </si>
  <si>
    <t>C40975685</t>
  </si>
  <si>
    <t>C40976604</t>
  </si>
  <si>
    <t>C001375351</t>
  </si>
  <si>
    <t>C001357949</t>
  </si>
  <si>
    <t>C001369163</t>
  </si>
  <si>
    <t>MEX-13078</t>
  </si>
  <si>
    <t>MEX-13084</t>
  </si>
  <si>
    <t>MEX-13090</t>
  </si>
  <si>
    <t>Serna Nancy</t>
  </si>
  <si>
    <t>Ramirez Juarez Jacqueline</t>
  </si>
  <si>
    <t xml:space="preserve">Plata Alvarado Erik Alfonso </t>
  </si>
  <si>
    <t xml:space="preserve">ROBLES BAAEZ NATAN </t>
  </si>
  <si>
    <t>Gallegos Mendez Andy Marcel</t>
  </si>
  <si>
    <t>Rodriguez Rodriguez Ericka Marlen</t>
  </si>
  <si>
    <t>Badillo Salgado Arturo Eduardo</t>
  </si>
  <si>
    <t>Hernandez Carballo Anna Alicia</t>
  </si>
  <si>
    <t>Romero Garcia Christian</t>
  </si>
  <si>
    <t>Garrido Escamilla Jessica</t>
  </si>
  <si>
    <t>Flores Adan Anna Maria</t>
  </si>
  <si>
    <t>Yedra  Gonzalez Laura Maria</t>
  </si>
  <si>
    <t>OPM ITS Support OPS VWM CHGMGR TELCO</t>
  </si>
  <si>
    <t>Sanchez Covarrubias Paloma Azucena</t>
  </si>
  <si>
    <t>Flores Tenahua Alba Monica</t>
  </si>
  <si>
    <t xml:space="preserve">Sanchez Sanchez Ernesto  </t>
  </si>
  <si>
    <t>Gonzalez Ceron Omar Isai</t>
  </si>
  <si>
    <t>Mora Frias Carlos Alberto</t>
  </si>
  <si>
    <t>Villegas Breton Angel</t>
  </si>
  <si>
    <t xml:space="preserve"> TEPANCA LEONARDO</t>
  </si>
  <si>
    <t>GARCIA NOLASCO FRANCISCO JAVIER</t>
  </si>
  <si>
    <t xml:space="preserve"> CEDILLO T JUAN CARLOS</t>
  </si>
  <si>
    <t>ALVARADO DE LEON EMMANUEL</t>
  </si>
  <si>
    <t>Css-Mex.GpoModelo-Admon-VDI</t>
  </si>
  <si>
    <t>CASTELLANOS GARCIA GUILLERMO</t>
  </si>
  <si>
    <t>Cabling SIISA OPS AUDI MX CHGMGR</t>
  </si>
  <si>
    <t>Hernandez Maceda Javier</t>
  </si>
  <si>
    <t>Solis Escartin Miguel Angel</t>
  </si>
  <si>
    <t>C.AMER.MX.WAROOM.TRANST</t>
  </si>
  <si>
    <t>Rivera Benavides Armando</t>
  </si>
  <si>
    <t>ROSEY ALEJANDRO</t>
  </si>
  <si>
    <t xml:space="preserve">ALVARADO DE LEON EMMANUEL </t>
  </si>
  <si>
    <t xml:space="preserve">ROSAS XOCHICALI VLADIMIR </t>
  </si>
  <si>
    <t xml:space="preserve"> CANO SEGURA MARCO ANTONIO</t>
  </si>
  <si>
    <t>REYES ANGELES MARIO</t>
  </si>
  <si>
    <t>TORRES RODRIGUEZ CLAUDIA IRIS</t>
  </si>
  <si>
    <t>Hernandez Angeles Juan Carlos</t>
  </si>
  <si>
    <t xml:space="preserve">SILVA ROMERO STEPHANIE VIRIDIANA </t>
  </si>
  <si>
    <t>VALVERDE DIEGO LUNA</t>
  </si>
  <si>
    <t>MARTINEZ TORIJA MIGUEL E.</t>
  </si>
  <si>
    <t>Arellano Alonso Gerardo</t>
  </si>
  <si>
    <t xml:space="preserve">LARA REYES ULYSSES </t>
  </si>
  <si>
    <t>Mastranzo Capilla Francisco Luis</t>
  </si>
  <si>
    <t>SIGMA / [ SAP -MX ] / QAS/ CSQ / TSMX - System Copy /CCAB; ITO.CAB pre-approved [4EP]</t>
  </si>
  <si>
    <t>AMER | Vitro |  Accompany Electrical Maintenance ("Vitro Salem")</t>
  </si>
  <si>
    <t>AMER | VITRO | Distribution of SAPGUI 740 - Productive group | (Customer pre authorized)</t>
  </si>
  <si>
    <t>DaiVB | MULTIPLE | Administrative change | Creation and Release to Operation, new server ("d001pal, d002pewl, d001qawl, d002qewl") | DO 53186595, 53186583</t>
  </si>
  <si>
    <t>SLT | DCS | CDF | Storage | BLOCK A | LUN clone | 4EP</t>
  </si>
  <si>
    <t>SLT|AMER | ALFACORP | Run Check Disk Command to Find and Fix Errors on ALFAFILE´s Drives</t>
  </si>
  <si>
    <t>High Availability test for Cluster ECOEMOS PRD Environment</t>
  </si>
  <si>
    <t>AMER| KUO| Creacion de ventana de  Mantenimiento en herramienta de Monitoreo HP SiteScope: Servidor TORETD01</t>
  </si>
  <si>
    <t>AMER | EXEL| Installation of Security Updates on servers DHL PRD</t>
  </si>
  <si>
    <t>VITRO | P| BOP | AH3HA123 | SAP BO | Outage=Yes | Reboot  SAP BO</t>
  </si>
  <si>
    <t>TSMX/CEF/ORACLE DATABASE/PROD/MULTIPLE CUSTOMER - Perform cold/hot backup--SLT Acompañamiento</t>
  </si>
  <si>
    <t>AMER | VITRO | Accompaniment install APP in server VTOECU-APP | Post-mortem</t>
  </si>
  <si>
    <t>INSTALACION DE HERRAMIENTA HX Y DESINTALACION DE CARBON BLACK EN SERVIDORES WINTEL SERVICE CLASS 2</t>
  </si>
  <si>
    <t>Retiro de cableado obsoleto en DC Cubo 6)</t>
  </si>
  <si>
    <t>Preventive maintenance in cabinet IDF 01 at A52 - Audi Mexico</t>
  </si>
  <si>
    <t>ALFA CORP | SCCM | Productive Deployment of Antivirus Symantec Endpoint Protection version 14.0.3752.1000</t>
  </si>
  <si>
    <t>VITRO | T-systems | BW | BDE | AH4HA128 | DB2 Upgrade 9.7 to 10.5 | [4EP]</t>
  </si>
  <si>
    <t>VITRO | T-systems | SRM | SDE | AH4HA140 | DB2 Upgrade 9.7 to 10.5 | [4EP]</t>
  </si>
  <si>
    <t>VITRO | T-systems | JAVA | EDE | AH4HA136 | DB2 Upgrade 9.7 to 10.5 | [4EP]</t>
  </si>
  <si>
    <t>AMER | VITRO | Decommission of servers AZSRVAP13, MXVTC1PRD014 , MXVTC1PRD015</t>
  </si>
  <si>
    <t>CEF / SAP BASIS / PRODUCTION/ W1P / TSMX - SAP System Temporary Shutdown SLT</t>
  </si>
  <si>
    <t>AMER | DSI | Increase Disk Space on DSI | gpqqrobuv24 - gpqqrobuv27 | DO 53189788</t>
  </si>
  <si>
    <t>AMER | DSI | Increased of Disk Space on DSI | _ax1la177_ | DO_53190567</t>
  </si>
  <si>
    <t>Visual inspection of the electrical infrastructure of Data Center Finsa, Cubo 6, Cubo 2 and Nic 1A</t>
  </si>
  <si>
    <t>Instalación aérea de 10 cables UTP por escalerilla aérea del NIC 1ª hacia el DC FINSA GAB 1202</t>
  </si>
  <si>
    <t>Preventive maintenance in cabinet IDF 02 at A50 - Audi Mexico</t>
  </si>
  <si>
    <t>ALFACORP | AMER | WINDOWS | TEMPORALLY TURN OFF System | ALFAADFS | PRD</t>
  </si>
  <si>
    <t>SIGMA / SAP - TSM / DEV / BHD / MTY - DB Parameter Change_Offline /CCAB; ITO.CAB pre-approved [4EP]</t>
  </si>
  <si>
    <t>Windows Server RTP &lt;AUDISJSA6185 / AUDISJSA6186 / AUDISJSA6187 / AUDISJSA9123 / AUDISJSA6188 / AUDISJSA9124 / AUDISJSW6106&gt;</t>
  </si>
  <si>
    <t>SIGMA / SAP-TS-TMX  | SIAPBW | Create new Filesystem &lt;NFS | CIFS | ISCSi&gt; | ITO CAB pre-approved</t>
  </si>
  <si>
    <t>ALFA CORP| Update Lync Core to ALFALYNC and ALFALYNCEDGE</t>
  </si>
  <si>
    <t>ALFA CORP/ CCS - SCCM / Pilot Deployment / Security Updates by Microsoft December 2017</t>
  </si>
  <si>
    <t>A20 LDR and IT Room Shutdown</t>
  </si>
  <si>
    <t>A19 LDR and IT Room Shutdown</t>
  </si>
  <si>
    <t>Labeling &amp; identification of servers for the shutdown project in LDR 1 at A20 - Audi México</t>
  </si>
  <si>
    <t>Labeling &amp; identification of servers for the shutdown project in LDR 2 at A19 - Audi México</t>
  </si>
  <si>
    <t>Switch physical relocation - Audi Mexico</t>
  </si>
  <si>
    <t>SLT [Compas] / [ SAP -MX ] / [ PRD] / [ EPC-EDC ] / - RESTART /CCAB; ITO.CAB pre-approved [4EP]</t>
  </si>
  <si>
    <t>AMER | MULTIPLE | Administrative change | Creation and Release to Operation, new server ("GDFQROAUV43") | DO 53190554</t>
  </si>
  <si>
    <t>GDF Suez / BASIS / Solution Manager / SOL / TSMX - SNOTE / ITO.CAB pre-approved</t>
  </si>
  <si>
    <t>Distribucion e instalacion de los parches de seguridad microsoft correspondientes al mes de Diciembre de 2017 para T-Systems</t>
  </si>
  <si>
    <t>Instalación de parches de Adoble Flash Player en equipos de T-Systems, Diciembre de 2017</t>
  </si>
  <si>
    <t>SMURFIT | Creación de VLANs, AdminLAN, Contexto, y FW Virtual [DSI MTY]</t>
  </si>
  <si>
    <t>AMER | MULTIPLE | Administrative change | Creation and Release to Operation, new server ("shdqrobuv18") | 53190542</t>
  </si>
  <si>
    <t>TSMX | WAN SEC | ACOMPAÑAMIENTO EN MODIFICACIÓN DE VPN HACIA COMPAS - T-SYTEMS MEXICO</t>
  </si>
  <si>
    <t>TSMX | PQIT | TSS | WAN SEC | Reemplazo de Proxy dañado</t>
  </si>
  <si>
    <t>AMER | VITRO | replacement disk in Storsimple | 4EP Field Services</t>
  </si>
  <si>
    <t>VITRO | Corte de energía eléctrica para mantenimiento a la subestación en Fama Mty / Pre aprobado</t>
  </si>
  <si>
    <t>Reubicacion de Jump Server del Rack 1305 a 1202</t>
  </si>
  <si>
    <t xml:space="preserve">Failover del Nodo 1 al Nodo 2 del Netscaler </t>
  </si>
  <si>
    <t xml:space="preserve">Incremento de espacio en unidad (E:) del servidor HDPIDM00 y creación de nueva unidad </t>
  </si>
  <si>
    <t>SLT Habilitar comunicación para CitrixHD a través de Fw VPN</t>
  </si>
  <si>
    <t>Replace X-BAR module on Nexus Switch - Audi Mexico</t>
  </si>
  <si>
    <t>VITRO | PRO | | AH3HA135 | APO | AP2 | COMPONENTS PATCH INSTALATION | / CCAB; ITO.CAB pre-approved [4EP]</t>
  </si>
  <si>
    <t>SIGMA / CCS-SCCM / Productive Deployment / Synactive GuiXT 2017.4.2</t>
  </si>
  <si>
    <t>AMER | CMABC | Healthy restart of server : HABCKRIS011 y HABCKRIS022</t>
  </si>
  <si>
    <t>AMER | MULTIPLE | Administrative change | Creation and Release to Operation, new server ("USADBSCI01; USAAPPSCI01") | 53190582</t>
  </si>
  <si>
    <t>SMURFIT | Interconexión MPLS SKM | DSI QRO</t>
  </si>
  <si>
    <t>SIGMA / SAP-TS-TMX | SIANOD | Increase Filesystem size&lt;NFS | CIFS | ISCSi&gt; | ITO CAB pre-approved</t>
  </si>
  <si>
    <t>MEXICHEM | Add new filesystem /export in mxtlx021- T01</t>
  </si>
  <si>
    <t>SMURFIT | Etiquetado de switches en VLANs 274 y 174 en las interfaces de bloque A</t>
  </si>
  <si>
    <t>Mantenimiento Correctivo chapas, instalación chapas, pintura gabinetes para equipos FIS.</t>
  </si>
  <si>
    <t>Preventive maintenance in cabinet IDF 01 at A22 - Audi Mexico</t>
  </si>
  <si>
    <t>DCS3 | OWENS | DPO LINUX |DSC3 | Decommission based on DO 53169251| 4EP</t>
  </si>
  <si>
    <t>VITRO | QAS | | AH4HA110 | XI | XQA | COMPONENTS PATCH INSTALATION | / CCAB; ITO.CAB pre-approved [4EP]</t>
  </si>
  <si>
    <t>VITRO | T-systems | BW | BQA | AH4HA126 | DB2 Upgrade 9.7 to 10.5 | [4EP]</t>
  </si>
  <si>
    <t>VITRO | T-systems | SRM | SQA | AH4HA138 | DB2 Upgrade 9.7 to 10.5 | [4EP]</t>
  </si>
  <si>
    <t>VITRO | T-systems | JAVA | MQA | AH4HA169 | DB2 Upgrade 9.7 to 10.5 | [4EP]</t>
  </si>
  <si>
    <t>Vitro | TSS - &lt;Alta&gt; de Permisos &lt;Regla &gt; en Firewall &lt;FW-VTO-INT_1&gt; Site &lt;Houston&gt;| Pre autorizado</t>
  </si>
  <si>
    <t>AMER | NEMAK| Policy Creation</t>
  </si>
  <si>
    <t>CEF / SAP BASIS / DEVELOPMENT / W1D/ TSMX- TRANSPORT / ITO.CAB pre-approved</t>
  </si>
  <si>
    <t>CEF / SAP BASIS / DEVELOPMENT / C1D/ TSMX- TRANSPORT / ITO.CAB pre-approved</t>
  </si>
  <si>
    <t>ALLIAX | DEV | OUTAGE = N | SQL Database restore on ALXOUTNOMBD01 by customer request.</t>
  </si>
  <si>
    <t>Reemplazo de drive bahia 24 en librería de respaldos SL8500 Cubo 6</t>
  </si>
  <si>
    <t>Delivery to OPS of ISE NAC</t>
  </si>
  <si>
    <t>AMER | KUO |Server Homologation USAFAR02</t>
  </si>
  <si>
    <t>TSMX | PQIT | Policy Modification / Template of Active Directory</t>
  </si>
  <si>
    <t>AMER || GRUPO ALFA || PRD|| Liberación Aplicativo Portales</t>
  </si>
  <si>
    <t>TSMX | AdminLan | Sanity reboot jump servers</t>
  </si>
  <si>
    <t>SMURFIT | Interconexión MPLS SKM | DSI MTY</t>
  </si>
  <si>
    <t>Mexichem / mxtlx075 / PROD / P04 / Decommission SAP system - step 2 delete system / P04</t>
  </si>
  <si>
    <t>[MEXICHEM] / [ DEVELOPMENT ] / [SOD ] / [DCS3 ] - SAP Parameter Change_Offline /CCAB; ITO.CAB pre-approved [4EP]</t>
  </si>
  <si>
    <t>[MEXICHEM] / [ QUALITY ] / [GRQ ] / [ DSC3] - Implementation of support packages for ABAP (SPAM/SAINT) / CCAB; ITO.CAB pre-approved [4EP]</t>
  </si>
  <si>
    <t>Amer |KUO |ANTIVIRUS UPDATE(SYMANTEC ENDPOINT PROTECTION)</t>
  </si>
  <si>
    <t>New shelves installation on DSI Queretaro storage</t>
  </si>
  <si>
    <t>[COMPAS] / [ SAP -TSMX ] / [ DEV ] / [ EDC ] / KERNEL_Update / CCAB; ITO.CAB pre-approved [4EP]</t>
  </si>
  <si>
    <t>Grupo Q | AMER | Qro | Hana | Actualización de CMDB para Ambientes de Desarrollo, Calidad y Producción de Credi Q</t>
  </si>
  <si>
    <t>DSI | TSS | Modificación de dominio de encripción VPN Engie Qro - Argentina</t>
  </si>
  <si>
    <t>VITRO | Release to Operation Vitro-PGW L2L Link - Preauthorized</t>
  </si>
  <si>
    <t>AMER | DSI | Decrease Disk Space on DSI | _RESTORESBX01 - RESTORESBX02_ | DO 53194426</t>
  </si>
  <si>
    <t>Amer |VITRO|Accompaniment Update Console Trend Micro Office Scan XG Build 4430</t>
  </si>
  <si>
    <t>DSI QRO | Durman | Uninstall Tivoli agents on Windows servers</t>
  </si>
  <si>
    <t>DSI QRO | Hospital San Aangel Inn | Uninstall Tivoli agents on Windows servers</t>
  </si>
  <si>
    <t>LOREAL / SAP - BASIS / DEVELOPMENT/ D18 / TSMX - ADD_ON ABAP_classic env. (SPAM/SAINT) /CCAB; ITO.CAB pre-approved [4EP]</t>
  </si>
  <si>
    <t>LOREAL / SAP - BASIS / TEST / Q18 / TSMX - ADD_ON ABAP_classic env. (SPAM/SAINT) /CCAB; ITO.CAB pre-approved [4EP]</t>
  </si>
  <si>
    <t>AMER | VITRO | Accompaniment install PI APP on VTOPI-COS server</t>
  </si>
  <si>
    <t>AMER | TERZA | Distribution of MSFT patches for Windows Servers (DEV &amp; QA) &lt;Diciembre-Enero&gt;</t>
  </si>
  <si>
    <t>AMER | VITRO | PRD | Restart SFRSSQL2, SFRSAPP01, SFRSPI, SFRSSYMON per customer request</t>
  </si>
  <si>
    <t>INSTALACION DE HERRAMIENTA HX Y DESINTALACION DE CARBON BLACK EN SERVIDORES WINTEL SERVICE CLASS 1</t>
  </si>
  <si>
    <t>Pruebas de configuración MX_RT-RPV-VWM por petición de TELMEX</t>
  </si>
  <si>
    <t>Preventive maintenance in cabinet IDF 03 at A50 - Audi Mexico</t>
  </si>
  <si>
    <t>A50 MDF2 Activities</t>
  </si>
  <si>
    <t>IP addressing migration for Voice service from 10.131.x.x to 10.130.x.x at Training Center</t>
  </si>
  <si>
    <t>Create New Database 12c for project Crosstalk Containertracking</t>
  </si>
  <si>
    <t>AMER | LOREAL | Installing Security Updates on DEV Environment</t>
  </si>
  <si>
    <t>AMEC | Sigma | Database | DEV | SIGMATMD | Apply Oracle vendor recommendations to solve shared pool issues.</t>
  </si>
  <si>
    <t>TSS | VWB | VOZ | Modificacion ACD Conmutador VWBank</t>
  </si>
  <si>
    <t>AMER |LOREAL |Refresh XTEL DataBase from PROD to QAS Environment / Refrescar Base de Datos XTEL de Producción a Calidad</t>
  </si>
  <si>
    <t>[GRUPO KUO / [ SAP TS-MX ] / [ PRO ] / [ PIP ] / - TRANSPORT / ITO.CAB pre-approved</t>
  </si>
  <si>
    <t>[GRUPO KUO / [ SAP TS-MX ] / [ PRO ] / [ PR3 ] / - TRANSPORT / ITO.CAB pre-approved</t>
  </si>
  <si>
    <t>[GRUPO KUO / [ SAP TS-MX ] / [ PRO ] / [ PR4 ] / - TRANSPORT / ITO.CAB pre-approved</t>
  </si>
  <si>
    <t>[GRUPO KUO / [ SAP TS-MX ] / [ PRO ] / [ PR8 ] / - TRANSPORT / ITO.CAB pre-approved</t>
  </si>
  <si>
    <t>SIGMA | Application Flow Deployment on the IIB Production Server Perú and HH's</t>
  </si>
  <si>
    <t>[GRUPO KUO / [ SAP TS-MX ] / [ PRO ] / [ PR9 ] / - TRANSPORT / ITO.CAB pre-approved</t>
  </si>
  <si>
    <t>[GRUPO KUO / [ SAP TS-MX ] / [ PRO ] / [ PHR ] / - TRANSPORT / ITO.CAB pre-approved</t>
  </si>
  <si>
    <t>[GRUPO KUO / [ SAP TS-MX ] / [ PRO ] / [ PRA ] / - TRANSPORT / ITO.CAB pre-approved</t>
  </si>
  <si>
    <t>[GRUPO KUO / [ SAP TS-MX ] / [ PRO ] / [ PRB ] / - TRANSPORT / ITO.CAB pre-approved</t>
  </si>
  <si>
    <t>[GRUPO KUO / [ SAP TS-MX ] / [ PRO ] / [ PRE ] / - TRANSPORT / ITO.CAB pre-approved</t>
  </si>
  <si>
    <t>[GRUPO KUO / [ SAP TS-MX ] / [ PRO ] / [ PRD ] / - TRANSPORT / ITO.CAB pre-approved</t>
  </si>
  <si>
    <t>[GRUPO KUO / [ SAP TS-MX ] / [ PRO ] / [ CAP ] / - TRANSPORT / ITO.CAB pre-approved</t>
  </si>
  <si>
    <t>[GRUPO KUO / [ SAP TS-MX ] / [ PRO ] / [ GMP ] / - TRANSPORT / ITO.CAB pre-approved</t>
  </si>
  <si>
    <t>LOREAL / SAP - BASIS / PRODUCTION/ SMK / TSMX - ADD_ON ABAP_classic env. (SPAM/SAINT) /CCAB; ITO.CAB pre-approved [4EP]</t>
  </si>
  <si>
    <t>[[GRUPO KUO / [ SAP TS-MX ] / [ PRO ] / [ GRP ] / - TRANSPORT / ITO.CAB pre-approved</t>
  </si>
  <si>
    <t>[GRUPO KUO / [ SAP TS-MX ] / [ PRO ] / [ SLP ] / - TRANSPORT / ITO.CAB pre-approved</t>
  </si>
  <si>
    <t>[GRUPO KUO / [ SAP TS-MX ] / [ PRO ] / [ LTP ] / - TRANSPORT / ITO.CAB pre-approved</t>
  </si>
  <si>
    <t>AMER | NEMAK | Server Clonation MTYAPS0095</t>
  </si>
  <si>
    <t>HomeShares Migration server AUDISJSF6105 / AUDISJSF6105 to AUDISJSF6133</t>
  </si>
  <si>
    <t>Retrieve of 4 PSM bars from passive racks (in each LDR)</t>
  </si>
  <si>
    <t>Deploy of Windows Virtual Machine &lt;IM60611831&gt;</t>
  </si>
  <si>
    <t>CDF / AMEC / DSI Queretaro / Windows / Rundown System / 53192280 / CDFQROAWV14 || CDFQROAWV13</t>
  </si>
  <si>
    <t>FISJIT | ANTOLIN | TSS | WAN SEC |  Activación Ruteo para Jump Server Administración Antolin Audi</t>
  </si>
  <si>
    <t>Imperquimia | Ajuste Redundancia VPN Planta Imperquimia</t>
  </si>
  <si>
    <t>AMER | Loreal | Operative System  package upgrade | [QAS ] lormexauv02</t>
  </si>
  <si>
    <t>AMER | LOREAL |  Installing Security Updates on QA Environment</t>
  </si>
  <si>
    <t>AMER | PME |  Installing Security Updates on Environment PRD / Instalación de Security Updates en Ambiente de PRD</t>
  </si>
  <si>
    <t>AMER | TSMX | Installation of Security Updates on server TSMPUEAWP10</t>
  </si>
  <si>
    <t>Actualizacion de Productos McAfee Servers Windows</t>
  </si>
  <si>
    <t>Parcheo (hardening) en servidor Pmx1fsif</t>
  </si>
  <si>
    <t>Configuración de Teaming en jump servers</t>
  </si>
  <si>
    <t>Pruebas de Activacion en puertos para enlaces Redundantes de SW's</t>
  </si>
  <si>
    <t>IP addressing migration for Voice service from 10.131.x.x to 10.130.x.x at A50</t>
  </si>
  <si>
    <t>TSS | AUDI | VOZ | Non-operational Lync´s configuration modifications on Avaya Communication Manager Server</t>
  </si>
  <si>
    <t>SIGMA / SAP- BASIS -TMX / SMP / OUTAGE = YES| Administrative change | Out of operation SAP applications Solman 7.1</t>
  </si>
  <si>
    <t>AMER | SIGMA | Distribution of MSFT patches for Windows Servers (QAS,DEV) &lt;DECEMBER/JANUARY-2018&gt;</t>
  </si>
  <si>
    <t>AMER | ALLIAX |  Server reconfiguration ALXOUTSVRN01</t>
  </si>
  <si>
    <t>AMER | Dinamica | Distribution of MSFT patches for Windows Servers &lt;DECEMBER-JANUARY 2018&gt; | DEV PRD</t>
  </si>
  <si>
    <t>AMER | PETROTEMEX | Distribution of MSFT patches for Windows Servers (PRD) &lt;Diciembre-Enero&gt;</t>
  </si>
  <si>
    <t>AMER | BPZ | Distribution of MSFT patches for Windows Servers &lt;DECEMBER-JANUARY 2018&gt; | DEV PRD</t>
  </si>
  <si>
    <t>AMER | Indelpro | Distribution of MSFT patches for Windows Servers &lt;DECEMBER JANUARY 2018&gt;| DEV</t>
  </si>
  <si>
    <t>AMER | TERZA | Distribution of MSFT patches for Windows Servers (PRD) &lt;Diciembre-Enero&gt;</t>
  </si>
  <si>
    <t>AMER | AKRA | Distribution of MSFT patches for Windows Servers &lt;December-January&gt; | DEV PRD</t>
  </si>
  <si>
    <t>[ SIGMA ] / [ SAP ] / [ DEV ] / [ BD1 ] / [ SIACEBARSCIDV ] - SAP Parameter Change_Offline /CCAB; ITO.CAB pre-approved [4EP]</t>
  </si>
  <si>
    <t>[AKRA] / [ SAP -SL ] / [ PRO] /  - SAP Parameter Change_Offline  /CCAB; ITO.CAB pre-approved [4EP]</t>
  </si>
  <si>
    <t>[ SIGMA ] / [ SAP ] / [ PRD] / [ BP1 ] / [ SIACEBARSCIPR ] - SAP Parameter Change_Offline /CCAB; ITO.CAB pre-approved [4EP]</t>
  </si>
  <si>
    <t>AMER | VITRO | Motherboard replacement by HP for server: VTOVM07-OBP01 | 4EP HP Shadow</t>
  </si>
  <si>
    <t>CFM.MX.REV.Administrative Change Asset Manager</t>
  </si>
  <si>
    <t>VITRO | PRO | | AH3HA119 | XI | XPD | COMPONENTS PATCH INSTALATION | / CCAB; ITO.CAB pre-approved [4EP]</t>
  </si>
  <si>
    <t>Daimler | SHE | DaiVB | (Prod)+prod | new SHE Loadbalancer Request | &lt;(rule adding: add Pool member connecting to the SBA webserver instance)&gt; | Count: 1</t>
  </si>
  <si>
    <t>DaiVB | TST | Increase space Disk on servers: d001taal / d002teal</t>
  </si>
  <si>
    <t>DaiVB | PREPROD | Increase space Disk on servers: d001qaal / d002qeal / d003qaal / d004qeal</t>
  </si>
  <si>
    <t>DaiVB | INT | Increase space Disk on servers: dai2ygal / d001iaal / d002ieal / dai2i9dl</t>
  </si>
  <si>
    <t>DaiVB | PRD | Increase space Disk on servers: dai3p9il / dai4pgil / d001padl</t>
  </si>
  <si>
    <t>WO11716163 Depuración de la tabla MXP_Ext_Audit en la base de datos de IDM DEV</t>
  </si>
  <si>
    <t>WO11719053 Reinicio programado de los gateways de Contact center.</t>
  </si>
  <si>
    <t>WO11719945 Movimiento de servidor VM Exchange HDEXT10V  de servidor fisico.</t>
  </si>
  <si>
    <t>WO11720191 Reinicio de Sanidad servidores Exchange</t>
  </si>
  <si>
    <t>TSMX | TSS | DSI Queretaro | Nexus OS Upgrade in Block A</t>
  </si>
  <si>
    <t>NEMAK | CCS -SCCM | Pilot Deployment | Security Updates by Microsoft 12 December 2017</t>
  </si>
  <si>
    <t>[SIGMA] / [ SAP - SIANWDI] / Release to Operations SAP SIANWDI PND</t>
  </si>
  <si>
    <t>AMER | MULTIPLE| DSI | Delete Volume of Disk Space | _No server exported |ITO CAB pre-approved</t>
  </si>
  <si>
    <t>LOREAL / SAP BASIS / DEVELOPMENT/D18/ TSMX - SNOTE / ITO.CAB pre-approved</t>
  </si>
  <si>
    <t>Mexichem / mxslx135 &amp; mxslx145 / QUA / T05 / Decommission SAP system - step 2 delete system / T05</t>
  </si>
  <si>
    <t>[MEXICHEM] / [QUALITY ] / [ T02 ] / [DSC3] - Implementation of support packages for ABAP (SPAM/SAINT) / CCAB; ITO.CAB pre-approved [4EP]</t>
  </si>
  <si>
    <t>[MEXICHEM] / [QUALITY ] / [ T04 ] / [ DCS3 ] - Implementation of support packages for ABAP (SPAM/SAINT) / CCAB; ITO.CAB pre-approved [4EP]</t>
  </si>
  <si>
    <t>[MEXICHEM] / [T05 ] / [QUALITY ] / [ DCS3 ] - Implementation of support packages for ABAP (SPAM/SAINT) / CCAB; ITO.CAB pre-approved [4EP]</t>
  </si>
  <si>
    <t>Amer|JIT|Update Console Symantec EndPoint Protecction Manager|</t>
  </si>
  <si>
    <t>TSMX | Cabling a fiber wire between NIC and datacenter PUEBLA I.</t>
  </si>
  <si>
    <t>AMER | TSMX | SHDQRO | Operative System upgrade on shdqrobuv03| JMP</t>
  </si>
  <si>
    <t>TSMX | PQIT | TSS | WAN SEC | Reparar y armar clúster de firewalls HNS</t>
  </si>
  <si>
    <t>FISJIT | THYSSENKRUPP | TSS | WAN SEC | Fine tunning NSRP (HA) on Firewall</t>
  </si>
  <si>
    <t>TSMX | PQIT | TSS | WAN SEC | Reparar y armar clúster de Proxies TSystems</t>
  </si>
  <si>
    <t>AMER | TERZA | Increase of Disk Space storage 50 GB G drive | FESERVERVDC</t>
  </si>
  <si>
    <t>SIGMA | Create firewall rule for FTP server in passive mode</t>
  </si>
  <si>
    <t>Mexichem |SOL - Shut Down SAP Services for SOL System in order to perform backup offline - RESTART /CCAB; ITO.CAB pre-approved [4EP]</t>
  </si>
  <si>
    <t>AMER | ALLIAX | Increase of Disk Space storage 60 GB E drive | ALXDBBW</t>
  </si>
  <si>
    <t>SLT|AMER | EXEL| Installation of Security Updates on servers DHL QA</t>
  </si>
  <si>
    <t>[HSAI ] / [ SAP BASIS] / [ QAS] / [QR1 - ER1] / [ TSMX] - RESTART/CCAB; ITO.CAB pre-approved [4EP]</t>
  </si>
  <si>
    <t>Install update patches on Linux servers - Audi Mexico</t>
  </si>
  <si>
    <t>INSTALL PATCH VULNERABILITY INTEL</t>
  </si>
  <si>
    <t>Hard Disk failure - [HP DL380p Gen8] (Activity will executed by HP Vendor)</t>
  </si>
  <si>
    <t>Migrate certificate from root 04 to root 05 ISE - Audi Mexico Emergency Change</t>
  </si>
  <si>
    <t>Arreglo de cableado en rack 2245</t>
  </si>
  <si>
    <t>Electrical maintenance to MX_1004 AC PRES air conditioning precision equipment of Data Center Finsa</t>
  </si>
  <si>
    <t>Mantenimiento Preventivo a IDFC802( tarjetas 2 y 3)</t>
  </si>
  <si>
    <t>Decomission of Linux Virtual Machines AUDISJUA9100 &amp; AUDISJUA9101 - Audi Mexico</t>
  </si>
  <si>
    <t>Preventive maintenance in cabinet IDF 01 at A26 - Audi México</t>
  </si>
  <si>
    <t>AMER | TSMX | SM | System Edge installation for non-productive servers KUO Group phase 2</t>
  </si>
  <si>
    <t>[MEXICHEM] / [ SAP BASIS ] / [QUALITY] / [SCQ ] / [ TSMX] - SNOTE / ITO.CAB pre-approved</t>
  </si>
  <si>
    <t>DCS | MEXICHEM | DEVELOPMENT | DSO (AppCom) Image Change to: s11.4.8 | 4EP| D02</t>
  </si>
  <si>
    <t>CEF / SAP BASIS / DEVELOPMENT / W1D / TSMX - ADD_ON ABAP_classic env. (SPAM/SAINT) /CCAB; ITO.CAB pre-approved [4EP]</t>
  </si>
  <si>
    <t>GDF Suez / BASIS / SAP BW / BWD / TSMX - SNOTE / ITO.CAB pre-approved</t>
  </si>
  <si>
    <t>VITRO | PROD | ONLINE | AH4HA128 | Urgent Storage increase/decrease/creation without DO</t>
  </si>
  <si>
    <t>Mexichem | SOD| Export/Import migration process from Mexichem to Houston DCS 3.0 taken SOL (PRD) like source system</t>
  </si>
  <si>
    <t>VITRO | QAS | BW| BQA | AH4HA126 | OFFLINE | JVM UPDATE</t>
  </si>
  <si>
    <t>VITRO | T-systems | PORTAL | EQA | AH4HA172 AH4HA134 AH4HA156 | DB2 Upgrade 9.7 to 10.5 | [4EP]</t>
  </si>
  <si>
    <t>VITRO | T-systems | PORTAL | EPD | AH3HA109 AH3HA107 | DB2 Upgrade 9.7 to 10.5 | [4EP]</t>
  </si>
  <si>
    <t>VITRO | T-systems | SRM | SPD | AH3HA157 AH3HA159 AH3HA161 | DB2 Upgrade 9.7 to 10.5 | [4EP]</t>
  </si>
  <si>
    <t>VITRO | T-systems | BW | BPD | AH3HA139 | DB2 Upgrade 9.7 to 10.5 | [4EP]</t>
  </si>
  <si>
    <t>TERZA | CCS-SCCM | Productive Deployment | Security Updates by Microsoft December 2017</t>
  </si>
  <si>
    <t>AKRA | CCS-SCCM | Productive Deployment | Security Updates by Microsoft December 2017</t>
  </si>
  <si>
    <t>ALFA CORP | CCS-SCCM | Productive Deployment | Security Updates by Microsoft December 2017</t>
  </si>
  <si>
    <t>[GRUPO KUO / [ SAP TS-MX ] / [ QA ] / [ QA8 ] - RESTORE&amp;RECOVERY / CCAB; ITO.CAB pre-approved [4EP]</t>
  </si>
  <si>
    <t>AMER | VITRO | PRD | MANDATORY Storsimple upgrade from update 4.0 to update 5.0 | Microsoft 4EP</t>
  </si>
  <si>
    <t>Mexichem / mxslx170 / PROD / P05 / Decommission SAP system - step 2 delete system / P05</t>
  </si>
  <si>
    <t>NEMAK / CCS - SCCM / Pilot Deployment / Security Updates by Microsoft 01 January 2018</t>
  </si>
  <si>
    <t>AMER | SIGMA | Creation of Virtual Machine in VMware | SIACESDIHANA</t>
  </si>
  <si>
    <t>SIGMA | AMER | WINDOWS | TEMPORALLY TURN OFF System | NTITS2 | PRD</t>
  </si>
  <si>
    <t>AMER | VITRO | Distribution of MSFT patches for Windows Servers Phase 1 January 2018</t>
  </si>
  <si>
    <t>AMER | ALLIAX | Distribution of MSFT patches for Windows Servers (DEV/QA/PRD not critical) &lt;DECEMBER-JANUARY 2018&gt;</t>
  </si>
  <si>
    <t>Distribucion e instalacion de los parches de seguridad microsoft correspondientes al mes de Enero de 2018, Piloto T-Systems</t>
  </si>
  <si>
    <t>VITRO | T-systems | BO | BOD | AH4HA170 DB2 Upgrade 9.7 to 10.5 | [4EP]</t>
  </si>
  <si>
    <t>VITRO | New Access Point Installation in Fresno - Preauthorized</t>
  </si>
  <si>
    <t>Post mortem IM0019097626 | Flotado Garcia Remplazo de Switch Avaya C364T-PWR del área de Mateado por daño en libranza eléctrica / Pre aprobado</t>
  </si>
  <si>
    <t>AMER | MULTIPLE | Administrative change | Creation and Release to Operation, new server ("SHDQROAWV13, SHDQROAWV15") | 53196732</t>
  </si>
  <si>
    <t>AMER | AKRA | Increased of CPU on VMWARE | AKR3WDV</t>
  </si>
  <si>
    <t>DCS | MEXICHEM | DEVELOPMENT | DSO (AppCom) Image Change to: s11.4.8 | 4EP| T02</t>
  </si>
  <si>
    <t>[MEXICHEM] / [DEVELOPMENT ] / [ D01 ] / [DSC3 ] - RESTART /CCAB; ITO.CAB pre-approved [4EP]</t>
  </si>
  <si>
    <t>GDF Suez / BASIS / SAP BW / BWQ / TSMX - SNOTE / ITO.CAB pre-approved</t>
  </si>
  <si>
    <t>AMER | SIGMA | Correction of Journal Wrap SIAECJURDC</t>
  </si>
  <si>
    <t>AMER | ALFACORP | Healthy restart of server : ALFASEMDB</t>
  </si>
  <si>
    <t>CEF/ SAP - BASIS / QAS / W1Q / TSMX - ADD_ON ABAP_classic env. (SPAM/SAINT) /CCAB; ITO.CAB pre-approved [4EP]</t>
  </si>
  <si>
    <t>Amer | INDELPRO | INSTALACION CONSOLA ANTIVIRUS (INDEOCV10)</t>
  </si>
  <si>
    <t>Electrical maintenance to MX_1003 AC PRES air conditioning precision equipment of Data Center Finsa</t>
  </si>
  <si>
    <t>Mantenimiento Preventivo a IDFC802( tarjetas 4 y 5)</t>
  </si>
  <si>
    <t>Electrical maintenance to MX_1002 air conditioning precision equipment of Data Center Finsa</t>
  </si>
  <si>
    <t>Mantenimiento Preventivo aIDF C802</t>
  </si>
  <si>
    <t>Decomission of [AUDISJSA6176 / Vulnerability Scanner] Windows Virtual Machine PHASE 1 &lt;IM60469458&gt;</t>
  </si>
  <si>
    <t>Decomission of [AUDISJSA6177 / Vulnerability Scanner] Windows Virtual Machine PHASE 1 &lt;IM60469458&gt;</t>
  </si>
  <si>
    <t>Modify devices configuration in ACS: Unsubscribe laptop (MAC Address) devices - Audi Mexico</t>
  </si>
  <si>
    <t>| AUDI Mexico | Disk replacement at storage device [C4MXSJAUP202_LDR2]</t>
  </si>
  <si>
    <t>Install of jumper optic fiber for link activation in ITR1 at A20 - Audi México</t>
  </si>
  <si>
    <t>Preventive maintenance in cabinet IDF 04 at A50 - Audi México</t>
  </si>
  <si>
    <t>Reconnection and grounding of switch</t>
  </si>
  <si>
    <t>Change power supply connections in IDF to give redundancy to devices in IDF18 A50</t>
  </si>
  <si>
    <t>AMER| Volaris | Installing Security Updates on Environment DEV &amp; QA January 2018</t>
  </si>
  <si>
    <t>Mexichem | T01| Export/Import migration process / Testing</t>
  </si>
  <si>
    <t>VITRO | T-systems | APO | AQ2 | AH4HA118 | DB2 Upgrade 9.7 to 10.5 [4EP]</t>
  </si>
  <si>
    <t>[IMPERQUIMIA ] / [ SAP BASIS] / [ DES ] / [ ERD] / [ TSMX] - DB HANA Upgrade SP 1.00.97 to SP 1.00.122.14</t>
  </si>
  <si>
    <t>ALLIAX | CCS-SCCM | Productive Deployment | Security Updates by Microsoft December 2017</t>
  </si>
  <si>
    <t>AMER | GDF Suez | Windows Updates Installation on low critical servers January 2018</t>
  </si>
  <si>
    <t>AMER | IICA | Installing Windows Updates on Environment QA - DEV ENERO 2018</t>
  </si>
  <si>
    <t>AMER | GDG | Operative System package upgrade on servers ax1la179 (GSD), ax1la180 (GED), ax1la182 (DES) | DEV</t>
  </si>
  <si>
    <t>AMER | Gobierno de Guanajuato | Operative System package upgrade on servers ax1la176 (GXD), ax1la183(GRD), ax1la181 (GPD) | DEV</t>
  </si>
  <si>
    <t>VITRO | T-systems | BCP | BD3 | ah4ha082 | DB2 Update 10.5.7 to 10.5.8 | [4EP]</t>
  </si>
  <si>
    <t>VITRO | T-systems | XI | XQA | AH4HA110 | DB2 Upgrade 9.7 to 10.5 | [4EP]</t>
  </si>
  <si>
    <t>Mexichem / mxslx040 &amp; mxslx145 / QUA / T02 / Decommission SAP system - step 2 delete system / T02</t>
  </si>
  <si>
    <t>DCS | MEXICHEM | DEVELOPMENT | DSO (AppCom) Image Change to: s11.4.8 | 4EP| D05</t>
  </si>
  <si>
    <t>AMER |Owens | Distribution of MSFT patches for Windows Servers (DEV &amp; QAS) &lt;January - 2018&gt;</t>
  </si>
  <si>
    <t>Change -O-I | SAP WP1 WP2 WP3 WP4| Outage=Yes | Owens-illinois - Support to down and out operation SAP</t>
  </si>
  <si>
    <t>GDF Suez / BASIS / SAP BW / BWP / TSMX - SNOTE / ITO.CAB pre-approved</t>
  </si>
  <si>
    <t>DSI QRO | Arcomex | Uninstall Tivoli agents on Windows servers</t>
  </si>
  <si>
    <t>C001359450 |AMER|KUO| SERVER DECREMENT TOREXCH01</t>
  </si>
  <si>
    <t>VITRO | ACL Test on VLAN 503</t>
  </si>
  <si>
    <t>TSMX | TSS | DSI Queretaro | Crear VLANs 3090, 3091, 3092 en Nexus de Bloque B y permitir VLANs en Portchannel´s 3 y 4</t>
  </si>
  <si>
    <t>C001359474| AMER | KUO | MEMORY DECREASE ON DEMTYDMZAPP01 ,DEMTYWEBVM01,DEMTYAPPVM05 -2gb RAM MEMORY</t>
  </si>
  <si>
    <t>AMER | ALFACORP | Restart of server : ALFAAICAX</t>
  </si>
  <si>
    <t>Amer | KUO |Apply Symantec Antivirus Agent Patch</t>
  </si>
  <si>
    <t>GDF SUEZ | Actualizar Profile VPN Engie - Argentina</t>
  </si>
  <si>
    <t>CEF / SAP BASIS / PRODUCTION/ W1P / TSMX - ADD_ON ABAP_classic env. (SPAM/SAINT) /CCAB; ITO.CAB pre-approved [4EP]</t>
  </si>
  <si>
    <t>AMER | KUO | Error of Journal Wrap | USADCS02</t>
  </si>
  <si>
    <t>VITRO | SAP | ECC | RDE | SAP Parameter Change_ONLINE | PARAMETER /CCAB; ITO.CAB pre-approved [4EP]</t>
  </si>
  <si>
    <t>AMER | Jetcloud | Increased of Disk Space on JetCloud | _Server_SHDQROAWV15</t>
  </si>
  <si>
    <t>Entrega a operación de servidor PMX2ETL1 y PMX2ETL2</t>
  </si>
  <si>
    <t>Pruebas de fibra optica del Access Point 816 de nave 21.</t>
  </si>
  <si>
    <t>Electrical maintenance to MX_1090 air conditioning precision equipment of Data Center FINSA</t>
  </si>
  <si>
    <t>AMER | KUO| Installing Security Updates on Environment DEV / QA</t>
  </si>
  <si>
    <t>AMER | IMPERQUIMIA| Windows Updates on Environment DEV - QA January 2018 | IPQMEXAWV04</t>
  </si>
  <si>
    <t>SIGMA | AMER | WINDOWS | Rundown Systems | 1 server | PRD</t>
  </si>
  <si>
    <t>BPZ | AMER | SITE | Windows | Turn off System | USHODCWWW01 | PRD</t>
  </si>
  <si>
    <t>TSMX | PME | MULTIPLE | Agregar/Eliminar contactos en InConcert para notificaciones por eMail</t>
  </si>
  <si>
    <t>DCS | MEXICHEM | DEVELOPMENT | DSO (AppCom) Image Change to: s11.4.8 | 4EP| T05</t>
  </si>
  <si>
    <t>AMER | PME | Installing Security Updates on Environment PRD/ Instalación de Security Updates en Ambiente de PRD</t>
  </si>
  <si>
    <t>AMER | ALFACORP | Distribution of MSFT patches for Windows Servers (DEV) &lt;DECEMBER-JANUARY 2018&gt;</t>
  </si>
  <si>
    <t>AMER | NEMAK | Distribution of MSFT patches for Windows Servers (DEV) &lt;Dec 2017-Jan 2018&gt;</t>
  </si>
  <si>
    <t>Grupo - Alfa | Prod/Dev/QA | Outage=N | During Bus Hrs=Y| Changing database parameter for the memory reserved</t>
  </si>
  <si>
    <t>SIGMA | Application Flow Deployment on the IIB Production Server - BAVEL INTERFACES</t>
  </si>
  <si>
    <t>SIGMA | Application Flow Deployment on the IIB Production Server - PERU</t>
  </si>
  <si>
    <t>[MEXICHEM] / [ SOL] / [PRODUCTIVE ] - RESTART /CCAB; ITO.CAB pre-approved [4EP]</t>
  </si>
  <si>
    <t>[MEXICHEM] / [ SAP BASIS ] / [ PRODUCTION ] / [ T01 ] / [ TSMX ] - KERNEL_Update / CCAB; ITO.CAB pre-approved [4EP]</t>
  </si>
  <si>
    <t>SIGMA/  SAP - TSMX /  QAS ECC / Refresh / CCAB; ITO.CAB pre-approved [4EP]</t>
  </si>
  <si>
    <t>[GDG] / [ SAP -MX ] / [ TEST ] / [ GTD ] / [ MX ] - System Copy /CCAB; ITO.CAB pre-approved [4EP]</t>
  </si>
  <si>
    <t>ALLIAX | CCS - SCCM | Pilot Deployment | Security Updates by Microsoft 01 January 2018</t>
  </si>
  <si>
    <t>DaiVB | TEST | IMPAR | SO package upgrade / Vulnerabilities mitigation </t>
  </si>
  <si>
    <t>AMER | Banco Forjadores | Operative System package upgrade on server bfjqroauv05 | PRD</t>
  </si>
  <si>
    <t>[KUO ] / [ SAP BASIS] / [ QA] / [ GKQ] / [ TSMX] - DB HANA Upgrade SP 1.00.122_06 to SP 1.00.122_14 / Pre-approved / 4EP</t>
  </si>
  <si>
    <t>AMER | CDF | Installing Security Updates on DEV/QA Environment</t>
  </si>
  <si>
    <t>AMER | DURMAN | Installing Security Updates on Environment PRD JANUARY 2018</t>
  </si>
  <si>
    <t>AMER |GDF Suez | Windows Updates Installation on medium critical servers January 2018</t>
  </si>
  <si>
    <t>C001359484 | AMER| | RESOURCES INCREMENT VCORP-FSPRT1,VCORP-FSPRT2 +2GB RAM</t>
  </si>
  <si>
    <t>GDFSUEZ/ SAP BASIS / PRODUCTION/ PR1 / TSMX - SAP Parameter Change_Offline /CCAB; ITO.CAB pre-approved [4EP]</t>
  </si>
  <si>
    <t>AMER | GDG | Operative System package upgrade on servers ax1la167 (SBX), ax1la177 (GTD), ax1la184 (BWP) | DEV</t>
  </si>
  <si>
    <t>TSMX | Installation of Security Updates on MXGNAPUECAP005</t>
  </si>
  <si>
    <t>Mexico / CSS / DPS / Internal T-Systems / HUS150 Firmware Upgrade</t>
  </si>
  <si>
    <t>Apagado de servidores fisicos wintel VWMXPUSSP67P/10.148.10.134,VWMXPUSSP68P/10.148.10.137,VWMXPUSSP69P/10.148.10.136,VWMXPUSSP70P/10.148.10.133,VWMXPUSSP71P/10.148.10.131,VWMXPUSSP72P/10.148.10.135</t>
  </si>
  <si>
    <t>Incrementar espacio en 300GB el File System /oradata14 en servidor QMX1LEGDB</t>
  </si>
  <si>
    <t>Actualización de paquete en servidores Linux Fase 1 - CERT Notificación de Vulnerabilidad</t>
  </si>
  <si>
    <t>Distribución e instalación de los parches de seguridad Microsoft VW Argentina</t>
  </si>
  <si>
    <t>Arreglo de cableado del IDF04-08 (FIS) EN COLUMNA D4-50</t>
  </si>
  <si>
    <t>Se requiere realizar prueba a la FO del enlace secudario switch IDF10204 (252.13 )</t>
  </si>
  <si>
    <t>Configuración DSCP en SW Acceso, y Uplink QOS para equipo de Videoconferencia.</t>
  </si>
  <si>
    <t>Configuración/Activacion en puertos para enlaces Redundantes de SW's</t>
  </si>
  <si>
    <t>IP addressing migration for Voice service from 10.131.x.x to 10.130.x.x at A40</t>
  </si>
  <si>
    <t>Test command "ip device tracking tested delay" on the access switches - Audi Mexico</t>
  </si>
  <si>
    <t>Replacement patch cord from server to Switch: ,</t>
  </si>
  <si>
    <t>AMER | VITRO | PRD | Restart Carlisle Citrix Server to reinstall VMware tools</t>
  </si>
  <si>
    <t>VITRO | Networks removal from Salem - Accompaniment</t>
  </si>
  <si>
    <t>AMER | VITRO | Install Crystal Reports application and reboot Citrix Servers SWIFCTXDSK07 to SWIFCTXDSK10</t>
  </si>
  <si>
    <t>VITRO | SAP | ECC | RQA | SAP Parameter Change_ONLINE | PARAMETER /CCAB; ITO.CAB pre-approved [4EP]</t>
  </si>
  <si>
    <t>VITRO | New Switch Installation in Tank area in Carlisle - Preauthorized</t>
  </si>
  <si>
    <t>AMER |Owens | Distribution of MSFT patches for Windows Servers (PRD) &lt;January -2018&gt;</t>
  </si>
  <si>
    <t>Amer |ALFA|Apply Symantec Antivirus Agent Patch</t>
  </si>
  <si>
    <t>AMER | ALFACORP| Installation of SQL Server Management Studio (SSMS)</t>
  </si>
  <si>
    <t>AMER | ALFACORP | Distribution of MSFT patches for Windows Servers (PROD) &lt;DECEMBER-JANUARY 2018&gt;</t>
  </si>
  <si>
    <t>AKRA | AD | Active Directory schema extension for SCCM</t>
  </si>
  <si>
    <t>AMER | ALLIAX | Distribution of MSFT patches for Windows Servers (PRD) &lt;Dec-Jan&gt;</t>
  </si>
  <si>
    <t>AMER | Indelpro | Distribution of MSFT patches for Windows Servers &lt;DECEMBER-JANUARY 2018&gt;| PRD</t>
  </si>
  <si>
    <t>ALFA | NEMAK | Configure storage snapshots for Hyper-V</t>
  </si>
  <si>
    <t>ALFA | SIGMA | Accompaniment in SVC Upgrade from version 7.6 to 7.7</t>
  </si>
  <si>
    <t>SIGMA / SAP-TS-TMX  | BSP |  SAP Parameter Change_Offline_classic env.          /CCAB; CSS.CAB pre-approved  [4EP]</t>
  </si>
  <si>
    <t>SIGMA | Application Flow Deployment on the IIB Production Server - HH - Descarga Parcial WS</t>
  </si>
  <si>
    <t>SIGMA | Application Flow Deployment on the IIB Production Server - F. Electrónica Ecuador</t>
  </si>
  <si>
    <t>WO11717615 Actualizar JVM de PI performance.</t>
  </si>
  <si>
    <t>WO11721926 Ajuste de seguridad para Solman mandante 000</t>
  </si>
  <si>
    <t>Incrementar espacio en /vol/META_DD0_APP/usr_sap del servidor HDDD0001</t>
  </si>
  <si>
    <t>SLT Actualizacion de version de sistema operativo</t>
  </si>
  <si>
    <t>Incremento de espacio en el siguiente servidor HDPSQLFAC02P</t>
  </si>
  <si>
    <t>WO11728308 Adición de Ips a dominio de cifrado en VPN con Nordstern</t>
  </si>
  <si>
    <t>WO11729067: Renovación de certificados en servidores Exchange - CAS</t>
  </si>
  <si>
    <t>WO11722761 Crear y Habilitar las carpetas para el año 2018 en los repositorios de OpenText Producción</t>
  </si>
  <si>
    <t>WO11726826 Reiniciar los servidores de VDI  (HDPDCON03PV, HDPCTXDIR03PV, HDPSTOREF03PV, HDPPVS03PV)</t>
  </si>
  <si>
    <t>Reemplazo de UPS en SVC Querétaro</t>
  </si>
  <si>
    <t xml:space="preserve">WO11722182 Remplazar tarjetas VRMS en servidor productivo con número de serie 10D39CT  </t>
  </si>
  <si>
    <t>WO11715688 Actualización de Kernel en Portales Productivos SAP</t>
  </si>
  <si>
    <t>SLT WO11719422 Actualizacion de version de sistema operativo</t>
  </si>
  <si>
    <t>WO11718691 Reorganizar tablas en ECC Produccion (Plan HR x HR)</t>
  </si>
  <si>
    <t>WO11727408 Realizar el upgrade de firmware de los switches MDS de KIO Tultitlán a la versión 6.2(19).</t>
  </si>
  <si>
    <t>Taurus / SAP-TSMX / Development / D00 / Client deletion</t>
  </si>
  <si>
    <t>NEMAK | CCS - SCCM | Productive Deployment | Security Updates by Microsoft November | 2017</t>
  </si>
  <si>
    <t>KUO | Creación de ventana de Mantenimiento en herramienta de Monitoreo HP SiteScope (FMQRO03 y FMQRO01)</t>
  </si>
  <si>
    <t>AMER | SIGMA | Administrative change | Release to Operation, 6 Windows Servers</t>
  </si>
  <si>
    <t>L'OREAL / SAP BASIS / Test/ Q18 / TSMX- System Copy /CSS.CAB pre-approved---SLT</t>
  </si>
  <si>
    <t>Compas | Release to Operations | SAP Solman SCP Environment for Compas</t>
  </si>
  <si>
    <t>AMER | ARCOMEX | Installing Windows Update on Environment PRD January 2018 ARCMEXAWV01 | ARCMEXAWV02</t>
  </si>
  <si>
    <t>AMER | NEMAK | Administrative change | Release to Operation, 1 Windows Servers</t>
  </si>
  <si>
    <t>SIGMA | CCS - SCCM | Pilot Deployment | Security Updates by Microsoft 01 January 2018</t>
  </si>
  <si>
    <t>TERZA | CCS - SCCM | Pilot Deployment | Security Updates by Microsoft 01 January 2018</t>
  </si>
  <si>
    <t>ALFA CORP| CCS - SCCM | Pilot Deployment | Security Updates by Microsoft 01 January 2018</t>
  </si>
  <si>
    <t>AKRA | CCS - SCCM | Pilot Deployment | Security Updates by Microsoft 01 January 2018</t>
  </si>
  <si>
    <t>MEXICHEM - RTO for Servidores Linux ( SOL, T01, LIV, SCP, P01-APP 00, APP 02, APP 04, APP 05, APP 06, APP 07, AC, DB )</t>
  </si>
  <si>
    <t>AMER | T-Systems | Operative System package upgrade on servers shdqroauv15 | PRD</t>
  </si>
  <si>
    <t>Mexichem /mxslx145 / PROD / CRP / Decommission SAP system - step 2 delete system / CRP</t>
  </si>
  <si>
    <t>ENGIE / SAP - BASIS / DEV / BWD / TSMX - ADD_ON ABAP_classic env. (SPAM/SAINT) /CCAB; ITO.CAB pre-approved [4EP]</t>
  </si>
  <si>
    <t>ENGIE/ SAP BASIS / DEVELOPMENT / DE1/ TSMX - ADD_ON ABAP_classic env. (SPAM/SAINT) /CCAB; ITO.CAB pre-approved [4EP]</t>
  </si>
  <si>
    <t>[COMPAS] / [ SAP -TSMX ] / [ QAS ] / [ EQC ] / KERNEL_Update / CCAB; ITO.CAB pre-approved [4EP]</t>
  </si>
  <si>
    <t>AMER | VITRO | PRD | Restart SFRSSQL2, SFRSAPP01, SFRSPI, SFRSSYMON SFRSTANKIFIX per customer request</t>
  </si>
  <si>
    <t>GDF Suez/ SAP BASIS / DEVELOPMENT / CD1 / TSMX - ADD_ON ABAP_classic env. (SPAM/SAINT) /CCAB; ITO.CAB pre-approved [4EP]</t>
  </si>
  <si>
    <t>[DURMAN] / [ SAP -TS] / [ DEV] / [ DRD] / [ MX] - KERNEL_Update / CCAB; ITO.CAB pre-approved [4EP]</t>
  </si>
  <si>
    <t>AMER | TSMX | PME | Configuración de excepción en proceso de notificaciones automáticas para cliente Smurfit Kappa</t>
  </si>
  <si>
    <t>SIGMA] / SAP-MX / PROD / PRD / TSMX - TRANSPORT / ITO.CAB pre-approved</t>
  </si>
  <si>
    <t>Smurfit Kappa | Instalación de alimentaciones eléctricas</t>
  </si>
  <si>
    <t>Mantenimiento Preventivo a IDFC802</t>
  </si>
  <si>
    <t>Creacion de Nuevo Segmento de Red wireless en Silao para usuarios oficina</t>
  </si>
  <si>
    <t>CABLEADO DE NODOS PARA LCP EN A20</t>
  </si>
  <si>
    <t>Fixing Transparent Data Encryption configuration</t>
  </si>
  <si>
    <t>Rackeo por RMA de Chassis FireEyes NTAP en Datacenter Finsa</t>
  </si>
  <si>
    <t>Instalacion de Balanceador F5 Gab. 2121 en DC Cubo 6</t>
  </si>
  <si>
    <t>Preventive maintenance in cabinet IDF 01 at U1 - Audi México</t>
  </si>
  <si>
    <t>NEMAK | CCS - SCCM | Productive Deployment | TeamViewer 12.089970</t>
  </si>
  <si>
    <t>[ SIGMA ] / [ SAP NW Process Orchestration ] / [ SANBOX] / [ POS ] / [ SIAPOS] - Installation of ISAGENT /CSS.CAB</t>
  </si>
  <si>
    <t>AMER | MULTIPLE | Administrative change | Creation and Release to Operation, new server ("mxvtc1tfsdb") | DOM 53194429</t>
  </si>
  <si>
    <t>Mexichem / mxslx035 / DEV / HRD / Decommission SAP system - step 2 delete system / HRD</t>
  </si>
  <si>
    <t>AMER | VITRO | Distribution of MSFT patches for Windows Servers Phase 2 January 2018</t>
  </si>
  <si>
    <t>DSI QRO | Banco Forjadores | Uninstall Tivoli agents on Windows servers</t>
  </si>
  <si>
    <t>IICA / SAP -TSMX / DEVELOPMENT / IED / QRO - ADD_ON ABAP (SPAM/SAINT) /CCAB; ITO.CAB pre-approved [4EP]</t>
  </si>
  <si>
    <t>AMEC | Sigma | Server | PRD | SIAWMP | Add new LUN on server SIAWMP</t>
  </si>
  <si>
    <t>IICA / SAP -TSMX / QUALITY / IEQ / QRO - ADD_ON ABAP (SPAM/SAINT) /CCAB; ITO.CAB pre-approved [4EP]</t>
  </si>
  <si>
    <t>[HSAI] / [ SAP TS-MX ] / [ PRD ] / [ PR1 ] / - Installation of SAPHOSTAGENT /CSS.CAB pre-approved</t>
  </si>
  <si>
    <t>[HSAI] / [ SAP TS-MX ] / [ PRD ] / [ HDP ] / - Installation of SAPHOSTAGENT /CSS.CAB pre-approved</t>
  </si>
  <si>
    <t>TSMX | BASIS | HP-Omi switch accompaniment</t>
  </si>
  <si>
    <t>AMER | NEMAK | Distribution of MSFT patches for Windows Servers (PRD) &lt;Dec 2017-Jan 2018&gt;</t>
  </si>
  <si>
    <t>DSI | QRO | Administrative change | Creation and Release to Operation, new server ("RESIRMTY01_NEW,RESIRMTY03_NEW") | DOM: 53203384</t>
  </si>
  <si>
    <t>DCS | MEXICHEM | DEVELOPMENT | DSO (AppCom) Image Change to: s11.4.8 | 4EP| D03</t>
  </si>
  <si>
    <t>DCS | MEXICHEM | DEVELOPMENT | DSO (AppCom) Image Change to: s11.4.8 | 4EP| T04</t>
  </si>
  <si>
    <t>KUO | SAP Request:User deletion Preaprobado</t>
  </si>
  <si>
    <t>Decomission of [AUDISJSA6176 / Vulnerability Scanner] Windows Virtual Machine PHASE 2 &lt;IM60469458&gt;</t>
  </si>
  <si>
    <t>Decomission of [AUDISJSA6177 / Vulnerability Scanner] Windows Virtual Machine PHASE 2 &lt;IM60469458&gt;</t>
  </si>
  <si>
    <t>Deploy of Windows Virtual Machine, Special Request from M/FP-2</t>
  </si>
  <si>
    <t>DCS3 | OWENS | DPO LINUX |DSC3 | Decommission based on DO 53197286 | 4EP</t>
  </si>
  <si>
    <t>AMER|VITRO| Decomission of MXVTC1BADGE01 server DO 53200412</t>
  </si>
  <si>
    <t>IICA / SAP -TSMX / PRODUCTION / IEP / QRO - ADD_ON ABAP (SPAM/SAINT) /CCAB; ITO.CAB pre-approved [4EP]</t>
  </si>
  <si>
    <t>AMER | VITRO | Disable Port for Vitro-PPG L2L Comms</t>
  </si>
  <si>
    <t>DCS | MEXICHEM | DEVELOPMENT | DSO (AppCom) Image Change to: s11.4.8 | 4EP| SCD/LCD</t>
  </si>
  <si>
    <t>[Grupo KUO] / [ SAP -MX ] / [ QA ] / [ QAB ] - Implementation of support packages for ABAP (SPAM/SAINT) / CCAB; ITO.CAB pre-approved [4EP]</t>
  </si>
  <si>
    <t>[ GDG][ SAP ][DEV ][ GRD ][ Kernel Upgrade ] [CCAB and CSS.CAB preapproved] - 4EP</t>
  </si>
  <si>
    <t>SIGMA | CCS - SCCM | Change Boundary Configuration for SCCM</t>
  </si>
  <si>
    <t>AMER | SIGMA | Distribution of MSFT patches for Windows Servers &lt;DECEMBER-JANUARY 2018&gt;| PRD | Wednesday</t>
  </si>
  <si>
    <t>NEMAK | PROD | OUTAGE = N | SQL Server Database Restore Request from MTYSQL0006 to MTYSQL0022- MTYSQL0023</t>
  </si>
  <si>
    <t>SIGMA / SAP System / NTP TEST</t>
  </si>
  <si>
    <t>AMER | GDG | Operative System package upgrade on servers ax1la194 (GSQ), ax1la195 (GEQ), ax1la196 (QAS) | QAS</t>
  </si>
  <si>
    <t>AMER | GDG | Operative System package upgrade on servers ax1la175 (GXQ), gdgmexauv04 (GRQ) | QAS</t>
  </si>
  <si>
    <t>[GRUPO KUO / [ SAP TS-MX ] / [ QA ] / [QAB] / Client 130/530 System Copy (Hana DB)</t>
  </si>
  <si>
    <t>AMER | ALLIAX| Decommission Database on the server GTPRODB</t>
  </si>
  <si>
    <t>NEMAK | AMER | WINDOWS | Rundown Systems MTYAPS0029 | PRD</t>
  </si>
  <si>
    <t>Creacion NAT Grupo KUO</t>
  </si>
  <si>
    <t>SIANOD|SIACSD|DEV | Outage=N| During Bus Hrs=Y| Add of Memory into the servers SIANOD, SIACSD</t>
  </si>
  <si>
    <t>SLT - Grupo Q / SAP-TSMX / Quality / GEQ - System Copy</t>
  </si>
  <si>
    <t>AMER | PME | Resintalación de antivirus en ambiente PRD</t>
  </si>
  <si>
    <t>[Grupo KUO] / [ SAP -MX ] / [ QA ] / [ QAE ] - Implementation of support packages for ABAP (SPAM/SAINT) / CCAB; ITO.CAB pre-approved [4EP]</t>
  </si>
  <si>
    <t>ALFA CORP | CCS - SCCM | Change Boundary Configuration for SCCM</t>
  </si>
  <si>
    <t>[DURMAN] / [ SAP -TS] / [ TEST] / [ DRQ] / [ MX] - KERNEL_Update / CCAB; ITO.CAB pre-approved [4EP]</t>
  </si>
  <si>
    <t>AMER | BF | Restart server for configure virtual memory / Page file</t>
  </si>
  <si>
    <t>[Imperquimia] / [ SAP -MX ] / [ Development ] / [ ERD ] /- Implementation of support packages for ABAP (SPAM/SAINT) / CCAB; ITO.CAB pre-approved [4EP]</t>
  </si>
  <si>
    <t>LOREAL/Q18/SAP Request: Creation/modify and uploading of the roles CSS.CAB preapproved</t>
  </si>
  <si>
    <t>DSI QRO | IICA | Uninstall Tivoli agents on Windows servers</t>
  </si>
  <si>
    <t>AMER | SKM | Guanajuato | Measurement the batteries bank of UPS | ITO Preapproved</t>
  </si>
  <si>
    <t>AMER | SKM | Guadalupe | Measurement the batteries bank of UPS | ITO Preapproved</t>
  </si>
  <si>
    <t>AMER | VITRO | DB | Administrative change | Installation and Release Operation of Database | ITO Pre-approved model</t>
  </si>
  <si>
    <t>AMER | VITRO | Creation of new Citrix policies to allow end users customize their desktops.</t>
  </si>
  <si>
    <t>Amer | SIGMA |Apply Symantec Antivirus Agent Patch</t>
  </si>
  <si>
    <t>[ GDG][ SAP ][ TEST][GRQ ][ Kernel Upgrade ] [CCAB and CSS.CAB preapproved] - 4EP</t>
  </si>
  <si>
    <t>Alfa Corporativo / SAP-MX / PROD - QAS - DEV/ SAP Request:User deletion pre-aproved</t>
  </si>
  <si>
    <t>Instalación de control de acceso</t>
  </si>
  <si>
    <t>Arreglo de cableado a rack 2403 y 2245</t>
  </si>
  <si>
    <t>Actividades de soporte para el cambio C40965388 (Modificacion a BD sin reconfiguracion del cluster)</t>
  </si>
  <si>
    <t>Reemplazo de drive (0,2,1,2)en librería de respaldos SL8500</t>
  </si>
  <si>
    <t>Reemplazo de drive1 en librería de respaldos ESL de Cubo6</t>
  </si>
  <si>
    <t>Preventive maintenance in cabinet IDF 05 at A50 - Audi México</t>
  </si>
  <si>
    <t>Increase memory RAM ,CPU cores and Drive D to server &lt;AUDISJSA7106&gt;&lt;IM60851338&gt;</t>
  </si>
  <si>
    <t>Correct electric supply and grounding in IDF24 A50</t>
  </si>
  <si>
    <t>Group creation and SSID vw-group for ARO wireless network - Audi Mexico</t>
  </si>
  <si>
    <t>WO11732073 Pruebas de ERSPAN Nexus DC</t>
  </si>
  <si>
    <t>instalacion emergente de parche de seguridad y modificacion de registro por vulnerabilidad</t>
  </si>
  <si>
    <t>WO11720737 Cambio de parametro en CPS QA desde configtool.</t>
  </si>
  <si>
    <t>WO11715480 Actualización de Kernel en Portales no productivos SAP</t>
  </si>
  <si>
    <t>PBI27601 Actualización de parametros en ICM  (Internet Communication Manager) en BCPS</t>
  </si>
  <si>
    <t>WO11726705 Configurar 3 politicas para Citrix for Chrome</t>
  </si>
  <si>
    <t>WO11726877 Instalacion de security updates windows server 2008 y 2012 (DEV, QA y Pruebas) y reinicios 2003</t>
  </si>
  <si>
    <t>WO11723611 Configuración de Ruteo de Nexus a IP de COPEC.</t>
  </si>
  <si>
    <t>WO11697394 Cierre de mandante en ambientes de calidad y preproductivo en sistemas ECC y PI  No productivos</t>
  </si>
  <si>
    <t>WO11734720 Cambio de password en la cuenta nsroot en el Netscaler y actualización de la CMDB</t>
  </si>
  <si>
    <t xml:space="preserve">WO11731403 - Ejecutar Shrink a la base de datos de QA de Remedy </t>
  </si>
  <si>
    <t>WO11734496 Mitigar diversas vulnerabilidades actualizando el nivel de parche de Oracle ambiente QA</t>
  </si>
  <si>
    <t>Realizar reemplazo de DIMM de Memoria en equipo ProtecTier (redundante).</t>
  </si>
  <si>
    <t>BPZ | AMER | Windows | Rundown System | USHODCWWW01 | PRD</t>
  </si>
  <si>
    <t>ENGIE / SAP - BASIS / QAS / BWQ / TSMX - ADD_ON ABAP_classic env. (SPAM/SAINT) /CCAB; ITO.CAB pre-approved [4EP]</t>
  </si>
  <si>
    <t>TSS DSI | Acompañamiento a proveedor Metrored/Bestel para ventana de mantenimiento en enlace principal de GDG</t>
  </si>
  <si>
    <t>[Grupo KUO] / [ SAP -MX ] / [PRO ] / [ PRB ] - Implementation of support packages for ABAP (SPAM/SAINT) / CCAB; ITO.CAB pre-approved [4EP]</t>
  </si>
  <si>
    <t>[GDG] / [ SAP - MX ] / [ PROD ] / [ GTP ] / [ MX ] - SAP Parameter Change_Offline /CCAB; ITO.CAB pre-approved [4EP]</t>
  </si>
  <si>
    <t>Apagado de servidores: PMX1DMUDBNEW; PMX2DMUFSNEW; Infraestructura DMU.</t>
  </si>
  <si>
    <t>Connection tests Access Point ARO to new SSID - Audi Mexico - Audi Mexico</t>
  </si>
  <si>
    <t>Windows Server RTP &lt;AUDISJSF6135/ AUDISJSF6136/ AUDISJSF6137/AUDISJSF6138/ AUDISJSA6189&gt;</t>
  </si>
  <si>
    <t>SIGMA/  SAP - TSMX /  QAS CSQ / Refresh / CCAB; ITO.CAB pre-approved [4EP]</t>
  </si>
  <si>
    <t>[HSAI] / [ SAP -TSMX ] / [ DEV ] / [ ER1 ] / [ TSMX ] - KERNEL_Update / CCAB; ITO.CAB pre-approved [4EP]</t>
  </si>
  <si>
    <t>AMER | KUO| Installing Security Updates on Environment PRD Environment</t>
  </si>
  <si>
    <t>DSI QRO | Del Fuerte | Uninstall Tivoli agents on Windows servers</t>
  </si>
  <si>
    <t>AMER |GDF Suez | Windows Updates Installation on medium criticality HIGH servers January 2018</t>
  </si>
  <si>
    <t>AMER | Engie | Increased of Disk Space on Torre Esmeralda | MEX-SAPEI Unit F: 205 GB</t>
  </si>
  <si>
    <t>AMER | GDG | Operative System package upgrade on servers ax1la190 (GTP), ax1la199(BW), ax1la193(GSM), ax1la197 (GPP),  ax1la187 (GW) | PRD</t>
  </si>
  <si>
    <t>AMER | IMPERQUIMIA| Windows Updates on Environment DEV - QA January 2018 | IPQMEXAWV10</t>
  </si>
  <si>
    <t>[Imperquimia] / [ SAP -MX ] / [ Development ] / [ ERD) - KERNEL_Update / CCAB; ITO.CAB pre-approved [4EP]</t>
  </si>
  <si>
    <t>AMER | IICA | Installing Windows Updates on Environment PRD ENERO 2018</t>
  </si>
  <si>
    <t>Taurus / SAP-TSMX / PRODUCTION / P00 / QRO - SAP Parameter Change_Offline_classic env. /CCAB; CSS.CAB pre-approved [4EP]</t>
  </si>
  <si>
    <t>C001367493 |TSMX | PQIT | Distribución Piloto Google Chrome - Enero 2018</t>
  </si>
  <si>
    <t>TSMX | PQIT | TSS | WAN SEC | Migración de switch MGMT-1</t>
  </si>
  <si>
    <t>AMER | T-SYSTEMS MEXICO| Installation of Security Updates on PRD servers |TSMX - Administración Central</t>
  </si>
  <si>
    <t>TSMX | PQIT | TSS | WAN SEC | Migración de Provider-1</t>
  </si>
  <si>
    <t>Amer | IICA |Apply Symantec Antivirus Agent Patch</t>
  </si>
  <si>
    <t xml:space="preserve">DaiVB | PRD | RAM Memory Increase on servers </t>
  </si>
  <si>
    <t xml:space="preserve">DaiVB | PRD | Increase space Disk on servers (swap) </t>
  </si>
  <si>
    <t>VITRO | T-systems | BO | BOP | AH3HA123 DB2 Upgrade 9.7 to 10.5 | [4EP]</t>
  </si>
  <si>
    <t>VITRO | T-systems | APO | AP2| AH4HA135 | DB2 Upgrade 9.7 to 10.5 [4EP]</t>
  </si>
  <si>
    <t>DCS | VITRO | DPO | APPCOM | AH3 | DSO (AppCom) Image Change to s11.4.8 | 4EP |</t>
  </si>
  <si>
    <t>AMER | VITRO | SHAREPOINT |CONFIGURE IFILTER ON MXVTC1SP-PPG SERVER</t>
  </si>
  <si>
    <t>VITRO | T-systems | ECC | SNB | AH4HA164 | DB2 Upgrade 9.7 to 10.5 | [4EP]</t>
  </si>
  <si>
    <t>VITRO / T-SYSTEMS / SAP / PRD /ECC / RP1/ DB2 10.1.5 Fixpack update to 10.5.8</t>
  </si>
  <si>
    <t>VITRO | T-systems | SOLMAN | SOP | ah3ha145 | DB2 Upgrade 9.7 to 10.5 | [4EP]</t>
  </si>
  <si>
    <t>Decomiso de ip y validacion de reglas de fw en servidores fisicos wintel VWMXPUSSP67P/10.148.10.134,VWMXPUSSP68P/10.148.10.137,VWMXPUSSP69P/10.148.10.136,VWMXPUSSP70P/10.148.10.133,VWMXPUSSP71P/10.148.10.131,VWMXPUSSP72P/10.148.10.135, y VWMXPUS</t>
  </si>
  <si>
    <t>Retiro de servicios sin uso en rack 2304</t>
  </si>
  <si>
    <t>Conexion/Desconexión eléctrica en tablero del Data Center FINSA</t>
  </si>
  <si>
    <t>Liberar Espacio en kernel de PMX1FSIFV2</t>
  </si>
  <si>
    <t>Incremento de recursos en servidores virtuales</t>
  </si>
  <si>
    <t>Remediacion de vulnerabilidad KB4022719 en servidores Windows SC3</t>
  </si>
  <si>
    <t>Troubleshooting aplicación de parche kb4056897 y kb4056898 en servidor Windows</t>
  </si>
  <si>
    <t>Reparacion de canalizacionde punto de red para AP485PATIOS-224.51</t>
  </si>
  <si>
    <t>Prueba activación en puerto para enlace Redundantes SW acceso N38</t>
  </si>
  <si>
    <t>Apagado SSID wifiusersvwm</t>
  </si>
  <si>
    <t>Modificación de ruteo estatico para ThyssenKrupp</t>
  </si>
  <si>
    <t>[ SIGMA ] / [ SAP NW Process Orchestration ] / [ Development] / [ POD ] / [ SIAPOD] - Installation of ISAGENT / CSS.CAB</t>
  </si>
  <si>
    <t>[SIGMA] / [ USAGE ] / [ ACD] / [ LOCATION ] - KERNEL_Update  / CCAB; ITO.CAB pre-approved [4EP]</t>
  </si>
  <si>
    <t>AMER | SIGMA  |  Upgrade VMware ESXi Host 6.5 &amp; VCenter</t>
  </si>
  <si>
    <t>AMER | TERZA | ACCOMPANIMENT IN PHYSICAL DISK REPLACEMENT ON SERVER FESERVERDES</t>
  </si>
  <si>
    <t>AMER | TERZA| ACCOMPANIMENT IN PHYSICAL MEMORY REPLACEMENT ON SERVER TERZAEC04</t>
  </si>
  <si>
    <t>INDELPRO | PRO | /SAP Request:User deletion Preaprobado</t>
  </si>
  <si>
    <t>Interface revision at Office Distribution A50 and Access A50 IDF24 - Audi Mexico</t>
  </si>
  <si>
    <t>IP addressing migration for Voice service from 10.131.x.x to 10.130.x.x at A60</t>
  </si>
  <si>
    <t>Increase Resources on L63FIS11/L63FIS21 Production Server / New Memory value on profiles</t>
  </si>
  <si>
    <t>Network interface card replacement (Activity will executed by HP Vendor)</t>
  </si>
  <si>
    <t>Authentication by token validation &amp; users recertification - Audi Mexico</t>
  </si>
  <si>
    <t>Change Infoblox certificates - Audi Mexico</t>
  </si>
  <si>
    <t>Rename Ap's WLC A60-A40 Production- Audi Mexico</t>
  </si>
  <si>
    <t>DCS | MEXICHEM | DEVELOPMENT | DSO (AppCom) Image Change to: s11.4.8 | 4EP| BWD/HAD</t>
  </si>
  <si>
    <t>WO11734717 Actualizar parches Citrix en servidores de impresión de CU1 a CU4</t>
  </si>
  <si>
    <t>WO11731213 Destruccion de Volumenes que estan en status offline en las controladoras de NetApp.</t>
  </si>
  <si>
    <t>Modificación de CIs en CMDB; monitoreo vs CMDB</t>
  </si>
  <si>
    <t>Actualización de CI´s</t>
  </si>
  <si>
    <t>WO11733132 Pruebas de HA a nivel LAN / WAN / Wireless en Corporativo 3 Centurias.</t>
  </si>
  <si>
    <t>WO11729655: Actualizar parches Citrix del servidor de Licencias de CU1 a CU4</t>
  </si>
  <si>
    <t>WO11722474 Remplazar motherboard  de servidor de Telefonía UCS HDUCSUCGM4 WO11722474</t>
  </si>
  <si>
    <t xml:space="preserve">WO11738399 Mitigación de vulnerabilidades WEB </t>
  </si>
  <si>
    <t>WO11730733 Renovación de certificados de SHA1 a SHA2 a nivel SO.</t>
  </si>
  <si>
    <t>WO11731711 Mitigar diversas vulnerabilidades actualizando el nivel de parche de Oracle</t>
  </si>
  <si>
    <t>WO11737434 Apagado de Servidores Unix Virtual</t>
  </si>
  <si>
    <t>SIGMA | CCS-SCCM | Productive Deployment | Security Updates by Microsoft December 2017</t>
  </si>
  <si>
    <t>SIGMA | AMER | Unix | Creation of new IBM VM's and RTO Process</t>
  </si>
  <si>
    <t>AMER | VITRO | Distribution of MiniTab 18 on Target PC &amp; Laptops - Productive group | (Customer pre authorized)</t>
  </si>
  <si>
    <t>HSAI | Creación de VPN Site-to-Site DSI - HSAI -Del_Valle</t>
  </si>
  <si>
    <t>SIGMA | CCS - SCCM | Pilot Deployment | Security Updates by Microsoft 01 January 2018 (Complements)</t>
  </si>
  <si>
    <t>ALLIAX | CCS - SCCM | Pilot Deployment | Security Updates by Microsoft 01 January 2018 (Complements)</t>
  </si>
  <si>
    <t>TERZA | CCS - SCCM | Pilot Deployment | Security Updates by Microsoft 01 January 2018 (Complements)</t>
  </si>
  <si>
    <t>AKRA | CCS - SCCM | Pilot Deployment | Security Updates by Microsoft 01 January 2018 (Complements)</t>
  </si>
  <si>
    <t>ALFACORP | CCS - SCCM | Pilot Deployment | Security Updates by Microsoft 01 January 2018 (Complements)</t>
  </si>
  <si>
    <t>Amer | DHL |Apply Symantec Antivirus Agent Patch</t>
  </si>
  <si>
    <t>Amer | ENGIE |Apply Symantec Antivirus Agent Patch AltaCriticidad</t>
  </si>
  <si>
    <t>GDF SUEZ/ SAP BASIS / PRODUCTION/ / BWP / TSMX - ADD_ON ABAP_classic env. (SPAM/SAINT) /CCAB; ITO.CAB pre-approved [4EP]</t>
  </si>
  <si>
    <t>Amer | IMPERQUIMIA |Apply Symantec Antivirus Agent Patch</t>
  </si>
  <si>
    <t>Amer | TSMX|Apply Symantec Antivirus Agent Patch</t>
  </si>
  <si>
    <t>[ GDG][ SAP ][ TEST][GRP ][ Kernel Upgrade ] [CCAB and CSS.CAB preapproved] - 4EP</t>
  </si>
  <si>
    <t>AMER | SIGMA | Increase of Disk Space storage 15 GB C drive | SIACEDSD1</t>
  </si>
  <si>
    <t>[VOLARIS] / [ SAP -MX ] / [ DEV ] / [ VED ] / [ MX ] - SNOTE / ITO.CAB pre-approved</t>
  </si>
  <si>
    <t>Vitro | Actualizacion firmware Router Internet Secundario Lazaro Cardenas - Acompañamiento (Preautorizado)</t>
  </si>
  <si>
    <t>Reemplazo de hardware disco VWMXPUSSP119P/10.148.10.189</t>
  </si>
  <si>
    <t>Reemplazo de drive2 en librería de respaldos ESL Cubo 6</t>
  </si>
  <si>
    <t>LEGATO Cluster Failover test</t>
  </si>
  <si>
    <t>New Install WLAN AP Office A50 - Audi Mexico</t>
  </si>
  <si>
    <t>SLT|AMER | Grupo Modelo, S.A. de C.V. | UNIX_VIRTUAL | PRD |  OS UPGRADE AND VULNERABILITIES MITIGATION | 4E</t>
  </si>
  <si>
    <t>NEMAK | CCS - SCCM | Pilot Deployment | Security Updates by Microsoft 01 January 2018 (Complements)</t>
  </si>
  <si>
    <t>[GDG] / [ SAP -TS] / [ DEV] / [ GSQ SBX] / [ MX] - System Copy /CCAB; ITO.CAB pre-approved [4EP]</t>
  </si>
  <si>
    <t>AMER| VITRO | Decomission of mxvtc1dmm server DO 53206061</t>
  </si>
  <si>
    <t>AMER | ALLIAX | MItigation of vulnerabilities for Windows Servers (PRD)</t>
  </si>
  <si>
    <t>AMER | VITRO | Configuration of new License Server (MXVTC1CXLS01) for VitroCar Citrix farm.</t>
  </si>
  <si>
    <t>AMER | MULTIPLE | Administrative change | Creation and Release to Operation, new server ("SOLMANMC01") | 53209080</t>
  </si>
  <si>
    <t>Distribucion de parches de seguridad microsoft correspondientes al mes de Enero de 2018, Grupo Piloto - Parches Complementos</t>
  </si>
  <si>
    <t>DCS | MEXICHEM | DEVELOPMENT | DSO (AppCom) Image Change to: s11.4.8 | 4EP| CRD</t>
  </si>
  <si>
    <t>DCS | MEXICHEM | DEVELOPMENT | DSO (AppCom) Image Change to: s11.4.8 | 4EP| GRD</t>
  </si>
  <si>
    <t>SIGMA | Application Flow Deployment on the IIB Production Server - VOCOLLECT_APP - To change the way of manage the logs for the Materiales, Pedidos y Ubicaciones</t>
  </si>
  <si>
    <t>AMER | TSMX-PQIT | DB | Administrative change | Installation and Release Operation of Database | ITO Pre-approved model</t>
  </si>
  <si>
    <t>AMER | VITRO | VTOCOL04-APP | HDD replacement | FS Shadow</t>
  </si>
  <si>
    <t>AMER | SIGMA | Create New Drive [P] and Reconfigure the Pagefile on server [SIACEDSD1]</t>
  </si>
  <si>
    <t>[VOLARIS] / [ SAP -MX ] / [ QAS ] / [ VEQ ] / [ MX ] - SNOTE / ITO.CAB pre-approved</t>
  </si>
  <si>
    <t>[VOLARIS] / [ SAP -MX ] / [ PROD ] / [ VEP ] / [ MX ] - SNOTE / ITO.CAB pre-approved</t>
  </si>
  <si>
    <t>[MEXICHEM] / [ SAP BASIS ] / [DEVELOPMENT] [PRODUCTIVE] / [SOD SOL ] / [ TSMX] - SNOTE / ITO.CAB pre-approved</t>
  </si>
  <si>
    <t>[GRUPO KUO / [ SAP TS-MX ] / [ PR ] / [ PIP ] / - TRANSPORT AND DEPLOYMENTS / ITO.CAB pre-approved</t>
  </si>
  <si>
    <t>Incrementar espacio en 350GB para 5 FS en servidor QMX2LEGAP</t>
  </si>
  <si>
    <t>Acompañamiento para Upgrade de disco en el Storage VNX del VBlock VWA</t>
  </si>
  <si>
    <t>Prueba de actualización de S.O en servidores Linux</t>
  </si>
  <si>
    <t>Renovacion Tecnologica para Antolin</t>
  </si>
  <si>
    <t>DSI QRO |Hospital ABC | Uninstall Tivoli Agents on Windows Servers</t>
  </si>
  <si>
    <t>AMER | MULTIPLE | Administrative change | Creation and Release to Operation, new server (ALXQSBW) | DOM 53209031</t>
  </si>
  <si>
    <t>SIGMA | AMER | WINDOWS | Rundown ESXI | SIATSESX01 y SIATSESX02</t>
  </si>
  <si>
    <t>SIGMA / SAP -TSMX /DEV/ TSMX - Activate Business Fuctions</t>
  </si>
  <si>
    <t>DSI | QRO | Administrative change | Creation and Release to Operation, new server ("SAPWDPQRO01,SAPWDPQRO03) | DOM: 53211844</t>
  </si>
  <si>
    <t>ALFA | SAP | EWD | Add space of FS SAP System</t>
  </si>
  <si>
    <t>AMER | KUO | Increased of Disk Space on retailqro01 | PRD | DO 53214538</t>
  </si>
  <si>
    <t>[ GDG][ SAP ][BWP ][ Kernel Upgrade ] / CCAB; ITO.CAB pre-approved [4EP]</t>
  </si>
  <si>
    <t>[ GDG][ SAP ][ TEST][GED ][ Kernel Upgrade ] [CCAB and CSS.CAB preapproved] - 4EP</t>
  </si>
  <si>
    <t>Preventive maintenance in cabinet IDF 01 at A72 - Audi México</t>
  </si>
  <si>
    <t>Servidores de SCCM fuera de la administración de T-Systems.</t>
  </si>
  <si>
    <t>WO11682944 Decomiso de los Servidores</t>
  </si>
  <si>
    <t>WO11732788 Pruebas  Alta Disponibilidad en LAN / WAN / Riverbed en Corporativo Cantabria.</t>
  </si>
  <si>
    <t>AMER | Multiple | Disable monitoring on 5 Skype for Biz servers</t>
  </si>
  <si>
    <t>Instalación de parches de Adobe Reader / Acrobat en equipos de T-Systems, Enero de 2018</t>
  </si>
  <si>
    <t>SIGMA/ SAP - TSMX / NOQ ECC / Refresh / CCAB; ITO.CAB pre-approved [4EP]</t>
  </si>
  <si>
    <t>Instalación de parches de Adoble Flash Player en equipos de T-Systems, Enero de 2018</t>
  </si>
  <si>
    <t>AMER | Multiple | Disable Monitoring agent on server in project MXVTC1TFSDB (S22814527) with IP 10.19.130.196</t>
  </si>
  <si>
    <t>AMEC | Sigma | Server | PRD | SIAWMP | Create 3 new databases on server SIAWMP (FOS databases)</t>
  </si>
  <si>
    <t>AMER | MULTIPLE | Administrative change | Creation and Release to Operation, new server ("CDFQROAWV15 &amp; CDFQROAWV16") | DOM 53209035</t>
  </si>
  <si>
    <t>SIGMA/ ACQ/ - KERNEL_Update / CCAB; ITO.CAB pre-approved [4EP]</t>
  </si>
  <si>
    <t>AMER | MULTIPLE | Administrative change | Creation and Release to Operation, new server (ALXMET2) | DOM 53211825</t>
  </si>
  <si>
    <t>[MEXICHEM] / [QUALITY ] / [ T01 ] / [DSC3] - Implementation of support packages for ABAP (SPAM/SAINT) / CCAB; ITO.CAB pre-approved [4EP]</t>
  </si>
  <si>
    <t>AMER | TSMX | PME | Configuración de notificaciones automáticas para SI cliente CDF</t>
  </si>
  <si>
    <t>SIGMA/ AMER / UNIX / SIAWMQ / QA/ Software installation on SIAWMQ online by client request</t>
  </si>
  <si>
    <t>CEF / SAP BASIS / PRODUCTION / C1P/ TSMX - SAP Parameter Change_Online / CCAB; ITO.CAB pre-approved [4EP]</t>
  </si>
  <si>
    <t>Accompaniment with MS for machines Azure by vulnerability</t>
  </si>
  <si>
    <t>AMER | Jetcloud | Taurus | Increased of Disk Space on JetCloud | ax2la134</t>
  </si>
  <si>
    <t>AMER | CDF | Modification of SAPs and Reboot on Servers AX1LA112 | AX1LA088 |CDFQROAWV11</t>
  </si>
  <si>
    <t>AMER | Multiple | Healthy restart of server : "DEMTYWEBVM01" postmortem</t>
  </si>
  <si>
    <t>Post mortem IM0019044973 | Auto Templex Remplazo de Switch Avaya C364T-PWR del área de Manufactura por daño en libranza eléctrica / Pre aprobado</t>
  </si>
  <si>
    <t>AMER | CDF | Modification of SAPs on JetCloud for server CDFQROAWV12</t>
  </si>
  <si>
    <t>AMER | SIGMA | Reboot server SIACFDC01</t>
  </si>
  <si>
    <t>ALFA | NEMAK| library confiscation in Nemak Garcia | SLT</t>
  </si>
  <si>
    <t>AMER | CDF | Modification of SAPs on CDFQROAWV11</t>
  </si>
  <si>
    <t>FISJIT | SAS | TSS | WAN SEC | Reemplazo fisico Switch SAS-PROD (Emergente)</t>
  </si>
  <si>
    <t>AMER | Smurfit | Measurement the batteries bank of UPS Site Naucalpan</t>
  </si>
  <si>
    <t>Smurfit Kappa MX | Server Rename according to new name convention</t>
  </si>
  <si>
    <t>Cambio Preaprobado -VITRO |AH4HA128 | SAP BDE | Outage=Yes | VITRO - Support to restart the SAP BW Development enviroment</t>
  </si>
  <si>
    <t>SLT|[IMPERQUIMIA] / [ SAP -TSMX ] / [ DEV ] / [ ERD ] / - RESTART /CCAB; ITO.CAB pre-approved [4EP]</t>
  </si>
  <si>
    <t>Smurfit Kappa MX | Promoción de DC como parte de las actividades de DRP en el DSI de Qro</t>
  </si>
  <si>
    <t>Smurfit Kappa | Instalación del jumper de fibra optica en NIC 1A RACK 18 B - 0</t>
  </si>
  <si>
    <t>AMER | VITRO | Restart Servers SMSCOLOMBIA, VTOCOL02-APP and VTOCOL05-APP</t>
  </si>
  <si>
    <t>[GRUPO KUO / [ SAP TS-MX ] / [ PR ] / [ PRE ] - RESTART /CCAB; ITO.CAB pre-approved [4EP]</t>
  </si>
  <si>
    <t>AMER | ALFA | Server Reboot to restore Antivirus Client: ALFALYNCOWA</t>
  </si>
  <si>
    <t>AMER | Multiple | Healthy restart of server : DEMTYAPP02 ,DEMTYDMZ02</t>
  </si>
  <si>
    <t>AMER | KUO  | Healthy restart of server : TOREXCH01</t>
  </si>
  <si>
    <t>AMER | KUO| Healthy restart of server : DEMTYAPPVM10 , DEMTYQASVM09</t>
  </si>
  <si>
    <t>AMER | Multiple | Healthy restart of server : DEMTYQASVM01,DEMTYQASVM02</t>
  </si>
  <si>
    <t>AMER | KUO | Healthy restart of server : DEMTYQASVM01 y DEMTYQASVM02</t>
  </si>
  <si>
    <t>WO11725592 Depuración de las tablas MXP_Ext_Audit en la base de datos de IDM PROD</t>
  </si>
  <si>
    <t>Encendido de Servidores Unix Virtual</t>
  </si>
  <si>
    <t>WO11741661 Adición de Ips a dominio de cifrado en VPN con Nordstern</t>
  </si>
  <si>
    <t>Informativo - Acompañamiento a cambio de T-systems (Switch MGMT 1)</t>
  </si>
  <si>
    <t>Reemplazo de drive3 en librería de respaldos ESL322e de Cubo6</t>
  </si>
  <si>
    <t>SLT|[IMPERQUIMIA] / [ SAP -TSMX ] / [ PRD ] / [ ERP ] /  - RESTART         /CCAB; ITO.CAB pre-approved [4EP]</t>
  </si>
  <si>
    <t>Amer |PQIT|Apply Symantec Antivirus Agent Patch</t>
  </si>
  <si>
    <t>Amer | VOLARIS |Apply Symantec Antivirus Agent Patch</t>
  </si>
  <si>
    <t>SLT| Increase space Disk on server d001tadl</t>
  </si>
  <si>
    <t>SLT|Increase space Disk on server d001qadl / d002qedl</t>
  </si>
  <si>
    <t>SLT|Increase space Disk on server d001iadl</t>
  </si>
  <si>
    <t>CT40012028</t>
  </si>
  <si>
    <t>CT40011996</t>
  </si>
  <si>
    <t>CT40011992</t>
  </si>
  <si>
    <t>CT40012003</t>
  </si>
  <si>
    <t>CT40012098</t>
  </si>
  <si>
    <t>CT40012087</t>
  </si>
  <si>
    <t>C001323723</t>
  </si>
  <si>
    <t>CT40011211</t>
  </si>
  <si>
    <t>CT40003378</t>
  </si>
  <si>
    <t> MEX-12930</t>
  </si>
  <si>
    <t> MEX-13090</t>
  </si>
  <si>
    <t>CT40012120</t>
  </si>
  <si>
    <t>C000816524</t>
  </si>
  <si>
    <t>C001313832</t>
  </si>
  <si>
    <t>MEX-10057</t>
  </si>
  <si>
    <t>CT40010379</t>
  </si>
  <si>
    <t>CT40011924</t>
  </si>
  <si>
    <t>C001364256</t>
  </si>
  <si>
    <t>CMOD313231</t>
  </si>
  <si>
    <t>CMOD314775</t>
  </si>
  <si>
    <t>C001254292</t>
  </si>
  <si>
    <t>C001343095</t>
  </si>
  <si>
    <t> MEX-13163</t>
  </si>
  <si>
    <t> MEX-13201</t>
  </si>
  <si>
    <t>C000614398</t>
  </si>
  <si>
    <t>CT40009476</t>
  </si>
  <si>
    <t>CT40012190</t>
  </si>
  <si>
    <t>OPM TSS</t>
  </si>
  <si>
    <t>OPM Telco</t>
  </si>
  <si>
    <t>Phynet</t>
  </si>
  <si>
    <t>Facilities OPS AUDI MX CHGMGR TELCO</t>
  </si>
  <si>
    <t>C40975597</t>
  </si>
  <si>
    <t>C001354850</t>
  </si>
  <si>
    <t>C001361130</t>
  </si>
  <si>
    <t>C001361139</t>
  </si>
  <si>
    <t>C001370585</t>
  </si>
  <si>
    <t>C001371714</t>
  </si>
  <si>
    <t>C001371947</t>
  </si>
  <si>
    <t>C001372070</t>
  </si>
  <si>
    <t>C001373627</t>
  </si>
  <si>
    <t>C001373634</t>
  </si>
  <si>
    <t>C001375243</t>
  </si>
  <si>
    <t>C001375269</t>
  </si>
  <si>
    <t>C001375276</t>
  </si>
  <si>
    <t>C001375304</t>
  </si>
  <si>
    <t>C001375348</t>
  </si>
  <si>
    <t>C001375350</t>
  </si>
  <si>
    <t>C001376979</t>
  </si>
  <si>
    <t>C001378522</t>
  </si>
  <si>
    <t>C001378559</t>
  </si>
  <si>
    <t>C001378575</t>
  </si>
  <si>
    <t>C001378619</t>
  </si>
  <si>
    <t>C001378639</t>
  </si>
  <si>
    <t>C001378709</t>
  </si>
  <si>
    <t>C40976051</t>
  </si>
  <si>
    <t>C40977547</t>
  </si>
  <si>
    <t>C40970398</t>
  </si>
  <si>
    <t>C40970399</t>
  </si>
  <si>
    <t>C40974575</t>
  </si>
  <si>
    <t>C40974613</t>
  </si>
  <si>
    <t>C001338897</t>
  </si>
  <si>
    <t>C001338901</t>
  </si>
  <si>
    <t>C001369174</t>
  </si>
  <si>
    <t>C001371511</t>
  </si>
  <si>
    <t>C001375287</t>
  </si>
  <si>
    <t>C001375327</t>
  </si>
  <si>
    <t>C001377040</t>
  </si>
  <si>
    <t>C001380216</t>
  </si>
  <si>
    <t>C40971705</t>
  </si>
  <si>
    <t>C40975532</t>
  </si>
  <si>
    <t>C40976483</t>
  </si>
  <si>
    <t>C40975537</t>
  </si>
  <si>
    <t>C40975539</t>
  </si>
  <si>
    <t>C001353099</t>
  </si>
  <si>
    <t>C001370363</t>
  </si>
  <si>
    <t>C001373771</t>
  </si>
  <si>
    <t>C001370719</t>
  </si>
  <si>
    <t>C001361055</t>
  </si>
  <si>
    <t>C001377051</t>
  </si>
  <si>
    <t>C001377059</t>
  </si>
  <si>
    <t>C001340231</t>
  </si>
  <si>
    <t>C001367468</t>
  </si>
  <si>
    <t>C001373611</t>
  </si>
  <si>
    <t>C001376934</t>
  </si>
  <si>
    <t>MEX-13879</t>
  </si>
  <si>
    <t>C40974675</t>
  </si>
  <si>
    <t>C40975436</t>
  </si>
  <si>
    <t>C40971682</t>
  </si>
  <si>
    <t>C40973812</t>
  </si>
  <si>
    <t>C001380107</t>
  </si>
  <si>
    <t>C001375274</t>
  </si>
  <si>
    <t>C001378514</t>
  </si>
  <si>
    <t>C40966976</t>
  </si>
  <si>
    <t>C40976634</t>
  </si>
  <si>
    <t>C40975716</t>
  </si>
  <si>
    <t>C40976673</t>
  </si>
  <si>
    <t>C40976674</t>
  </si>
  <si>
    <t>C40976531</t>
  </si>
  <si>
    <t>C40975562</t>
  </si>
  <si>
    <t>C40975567</t>
  </si>
  <si>
    <t>C40976520</t>
  </si>
  <si>
    <t>C40975528</t>
  </si>
  <si>
    <t>C40976485</t>
  </si>
  <si>
    <t>C40971388</t>
  </si>
  <si>
    <t>C40976557</t>
  </si>
  <si>
    <t>C40976564</t>
  </si>
  <si>
    <t>C40976588</t>
  </si>
  <si>
    <t>C40975596</t>
  </si>
  <si>
    <t>C001373596</t>
  </si>
  <si>
    <t>C001369173</t>
  </si>
  <si>
    <t>C001370723</t>
  </si>
  <si>
    <t>C001377012</t>
  </si>
  <si>
    <t>CRQ243365</t>
  </si>
  <si>
    <t>CRQ243303</t>
  </si>
  <si>
    <t>C001176619</t>
  </si>
  <si>
    <t>C001280924</t>
  </si>
  <si>
    <t>C001331013</t>
  </si>
  <si>
    <t>C001340061</t>
  </si>
  <si>
    <t>C001340093</t>
  </si>
  <si>
    <t>C001346374</t>
  </si>
  <si>
    <t>C001351521</t>
  </si>
  <si>
    <t>C001357796</t>
  </si>
  <si>
    <t>C001359598</t>
  </si>
  <si>
    <t>C001364288</t>
  </si>
  <si>
    <t>C001367472</t>
  </si>
  <si>
    <t>C001370639</t>
  </si>
  <si>
    <t>C001372226</t>
  </si>
  <si>
    <t>C001372267</t>
  </si>
  <si>
    <t>C001372546</t>
  </si>
  <si>
    <t>C001375176</t>
  </si>
  <si>
    <t>C001375314</t>
  </si>
  <si>
    <t>C001375329</t>
  </si>
  <si>
    <t>C001376928</t>
  </si>
  <si>
    <t>C001378386</t>
  </si>
  <si>
    <t>C001378453</t>
  </si>
  <si>
    <t>C001378499</t>
  </si>
  <si>
    <t>C001378569</t>
  </si>
  <si>
    <t>C001378620</t>
  </si>
  <si>
    <t>C001378624</t>
  </si>
  <si>
    <t>C001378629</t>
  </si>
  <si>
    <t>C001378636</t>
  </si>
  <si>
    <t>C001379407</t>
  </si>
  <si>
    <t>C001380035</t>
  </si>
  <si>
    <t>C001380069</t>
  </si>
  <si>
    <t>C001380099</t>
  </si>
  <si>
    <t>C001380179</t>
  </si>
  <si>
    <t>C001381279</t>
  </si>
  <si>
    <t>C001381581</t>
  </si>
  <si>
    <t>C001381594</t>
  </si>
  <si>
    <t>C40973863</t>
  </si>
  <si>
    <t>C40961663</t>
  </si>
  <si>
    <t>C001365818</t>
  </si>
  <si>
    <t>C001370627</t>
  </si>
  <si>
    <t>C001370692</t>
  </si>
  <si>
    <t>C001375107</t>
  </si>
  <si>
    <t>C001375339</t>
  </si>
  <si>
    <t>C001375354</t>
  </si>
  <si>
    <t>C001377087</t>
  </si>
  <si>
    <t>C001378518</t>
  </si>
  <si>
    <t>C001378609</t>
  </si>
  <si>
    <t>C001378610</t>
  </si>
  <si>
    <t>C001380197</t>
  </si>
  <si>
    <t>C001381386</t>
  </si>
  <si>
    <t>C001381472</t>
  </si>
  <si>
    <t>C001381529</t>
  </si>
  <si>
    <t>C001384602</t>
  </si>
  <si>
    <t>C001384618</t>
  </si>
  <si>
    <t>C001384674</t>
  </si>
  <si>
    <t>C001384729</t>
  </si>
  <si>
    <t>C001384822</t>
  </si>
  <si>
    <t>C40971676</t>
  </si>
  <si>
    <t>C40976535</t>
  </si>
  <si>
    <t>C40981066</t>
  </si>
  <si>
    <t>C40978239</t>
  </si>
  <si>
    <t>C40978240</t>
  </si>
  <si>
    <t>C40979234</t>
  </si>
  <si>
    <t>C40979295</t>
  </si>
  <si>
    <t>C40979296</t>
  </si>
  <si>
    <t>C40981225</t>
  </si>
  <si>
    <t>C001369106</t>
  </si>
  <si>
    <t>C001370693</t>
  </si>
  <si>
    <t>C001372870</t>
  </si>
  <si>
    <t>C001373579</t>
  </si>
  <si>
    <t>C001373608</t>
  </si>
  <si>
    <t>C001375316</t>
  </si>
  <si>
    <t>C001377107</t>
  </si>
  <si>
    <t>C001378473</t>
  </si>
  <si>
    <t>C001378549</t>
  </si>
  <si>
    <t>C001378611</t>
  </si>
  <si>
    <t>C001379092</t>
  </si>
  <si>
    <t>C001381527</t>
  </si>
  <si>
    <t>C001381687</t>
  </si>
  <si>
    <t>C001384555</t>
  </si>
  <si>
    <t>C001384606</t>
  </si>
  <si>
    <t>C001384636</t>
  </si>
  <si>
    <t>C001384701</t>
  </si>
  <si>
    <t>C001384704</t>
  </si>
  <si>
    <t>C001384747</t>
  </si>
  <si>
    <t>C001384790</t>
  </si>
  <si>
    <t>C001386389</t>
  </si>
  <si>
    <t>C001386440</t>
  </si>
  <si>
    <t>C40980982</t>
  </si>
  <si>
    <t>C40981083</t>
  </si>
  <si>
    <t>C40824768</t>
  </si>
  <si>
    <t>C40966958</t>
  </si>
  <si>
    <t>C40979229</t>
  </si>
  <si>
    <t>C40980962</t>
  </si>
  <si>
    <t>C001380134</t>
  </si>
  <si>
    <t>C001384343</t>
  </si>
  <si>
    <t>CRQ242725</t>
  </si>
  <si>
    <t>CRQ243363</t>
  </si>
  <si>
    <t>CRQ243514</t>
  </si>
  <si>
    <t>CRQ243508</t>
  </si>
  <si>
    <t>CRQ242919</t>
  </si>
  <si>
    <t>CRQ243342</t>
  </si>
  <si>
    <t>CRQ243309</t>
  </si>
  <si>
    <t>CRQ243470</t>
  </si>
  <si>
    <t>CRQ243468</t>
  </si>
  <si>
    <t>CRQ243516</t>
  </si>
  <si>
    <t>C40978259</t>
  </si>
  <si>
    <t>C40980980</t>
  </si>
  <si>
    <t>C40981084</t>
  </si>
  <si>
    <t>C40981085</t>
  </si>
  <si>
    <t>C40981147</t>
  </si>
  <si>
    <t>C40981166</t>
  </si>
  <si>
    <t>C40983219</t>
  </si>
  <si>
    <t>C40916098</t>
  </si>
  <si>
    <t>C001321102</t>
  </si>
  <si>
    <t>C001357999</t>
  </si>
  <si>
    <t>C001360873</t>
  </si>
  <si>
    <t>C001360961</t>
  </si>
  <si>
    <t>C001377071</t>
  </si>
  <si>
    <t>C001378419</t>
  </si>
  <si>
    <t>C001381212</t>
  </si>
  <si>
    <t>C001381522</t>
  </si>
  <si>
    <t>C001384777</t>
  </si>
  <si>
    <t>C001386412</t>
  </si>
  <si>
    <t>C001386470</t>
  </si>
  <si>
    <t>C001386532</t>
  </si>
  <si>
    <t>C001388097</t>
  </si>
  <si>
    <t>C001388176</t>
  </si>
  <si>
    <t>C001388197</t>
  </si>
  <si>
    <t>C001388269</t>
  </si>
  <si>
    <t>C001369045</t>
  </si>
  <si>
    <t>C001378520</t>
  </si>
  <si>
    <t>C001384703</t>
  </si>
  <si>
    <t>C001378492</t>
  </si>
  <si>
    <t>C001378553</t>
  </si>
  <si>
    <t>C001361080</t>
  </si>
  <si>
    <t>C001375257</t>
  </si>
  <si>
    <t>C001378572</t>
  </si>
  <si>
    <t>C001384371</t>
  </si>
  <si>
    <t>C001357877</t>
  </si>
  <si>
    <t>C001361017</t>
  </si>
  <si>
    <t>C001367462</t>
  </si>
  <si>
    <t>C001376989</t>
  </si>
  <si>
    <t>C001384654</t>
  </si>
  <si>
    <t>C001377082</t>
  </si>
  <si>
    <t>C001377089</t>
  </si>
  <si>
    <t>C001380140</t>
  </si>
  <si>
    <t>C001341407</t>
  </si>
  <si>
    <t>C001378765</t>
  </si>
  <si>
    <t>C001384655</t>
  </si>
  <si>
    <t>C001300096</t>
  </si>
  <si>
    <t>C001378627</t>
  </si>
  <si>
    <t>C001386472</t>
  </si>
  <si>
    <t>C001377078</t>
  </si>
  <si>
    <t>C001377081</t>
  </si>
  <si>
    <t>C001377111</t>
  </si>
  <si>
    <t>C001386492</t>
  </si>
  <si>
    <t>C001386404</t>
  </si>
  <si>
    <t>C001384807</t>
  </si>
  <si>
    <t>C001380208</t>
  </si>
  <si>
    <t>C001386429</t>
  </si>
  <si>
    <t>C40981040</t>
  </si>
  <si>
    <t>C40981164</t>
  </si>
  <si>
    <t>C40981165</t>
  </si>
  <si>
    <t>C40980910</t>
  </si>
  <si>
    <t>C40980948</t>
  </si>
  <si>
    <t>C40981114</t>
  </si>
  <si>
    <t>C40981224</t>
  </si>
  <si>
    <t>MEX-14028</t>
  </si>
  <si>
    <t>MEX-14029</t>
  </si>
  <si>
    <t>MEX-14030</t>
  </si>
  <si>
    <t>C40979102</t>
  </si>
  <si>
    <t>C40979100</t>
  </si>
  <si>
    <t>C40979313</t>
  </si>
  <si>
    <t>C40979303</t>
  </si>
  <si>
    <t>C40979304</t>
  </si>
  <si>
    <t>C40978951</t>
  </si>
  <si>
    <t>C001388079</t>
  </si>
  <si>
    <t>C001388115</t>
  </si>
  <si>
    <t>C001351544</t>
  </si>
  <si>
    <t>C001351567</t>
  </si>
  <si>
    <t>C001359385</t>
  </si>
  <si>
    <t>C001361133</t>
  </si>
  <si>
    <t>C001370566</t>
  </si>
  <si>
    <t>C001372068</t>
  </si>
  <si>
    <t>C001373801</t>
  </si>
  <si>
    <t>C001375303</t>
  </si>
  <si>
    <t>C001375377</t>
  </si>
  <si>
    <t>C001377049</t>
  </si>
  <si>
    <t>C001380268</t>
  </si>
  <si>
    <t>C001384705</t>
  </si>
  <si>
    <t>C001384735</t>
  </si>
  <si>
    <t>C001386450</t>
  </si>
  <si>
    <t>C001386499</t>
  </si>
  <si>
    <t>C001386501</t>
  </si>
  <si>
    <t>C001388198</t>
  </si>
  <si>
    <t>C001388200</t>
  </si>
  <si>
    <t>C001389625</t>
  </si>
  <si>
    <t>C001389671</t>
  </si>
  <si>
    <t>C40983730</t>
  </si>
  <si>
    <t>C40981086</t>
  </si>
  <si>
    <t>C40981113</t>
  </si>
  <si>
    <t>C40981144</t>
  </si>
  <si>
    <t>C40983214</t>
  </si>
  <si>
    <t>C40983551</t>
  </si>
  <si>
    <t>C40983731</t>
  </si>
  <si>
    <t>C40975534</t>
  </si>
  <si>
    <t>C40978949</t>
  </si>
  <si>
    <t>C40979245</t>
  </si>
  <si>
    <t>C40980679</t>
  </si>
  <si>
    <t>C001096198</t>
  </si>
  <si>
    <t>C001340227</t>
  </si>
  <si>
    <t>C001349886</t>
  </si>
  <si>
    <t>C001373367</t>
  </si>
  <si>
    <t>C001375190</t>
  </si>
  <si>
    <t>C001376985</t>
  </si>
  <si>
    <t>C001377086</t>
  </si>
  <si>
    <t>C001380287</t>
  </si>
  <si>
    <t>C001381495</t>
  </si>
  <si>
    <t>C001383054</t>
  </si>
  <si>
    <t>C001384656</t>
  </si>
  <si>
    <t>C001384715</t>
  </si>
  <si>
    <t>C001384806</t>
  </si>
  <si>
    <t>C001386411</t>
  </si>
  <si>
    <t>C001386533</t>
  </si>
  <si>
    <t>C001388044</t>
  </si>
  <si>
    <t>C001388048</t>
  </si>
  <si>
    <t>C001388102</t>
  </si>
  <si>
    <t>C001388459</t>
  </si>
  <si>
    <t>C001389549</t>
  </si>
  <si>
    <t>C001389598</t>
  </si>
  <si>
    <t>C001391159</t>
  </si>
  <si>
    <t>C001391304</t>
  </si>
  <si>
    <t>C001391323</t>
  </si>
  <si>
    <t>C001391327</t>
  </si>
  <si>
    <t>C40981148</t>
  </si>
  <si>
    <t>C40981154</t>
  </si>
  <si>
    <t>C40980945</t>
  </si>
  <si>
    <t>C40980976</t>
  </si>
  <si>
    <t>C40981145</t>
  </si>
  <si>
    <t>C40981146</t>
  </si>
  <si>
    <t>C40982117</t>
  </si>
  <si>
    <t>C40984843</t>
  </si>
  <si>
    <t>C001362626</t>
  </si>
  <si>
    <t>C001375308</t>
  </si>
  <si>
    <t>C001376990</t>
  </si>
  <si>
    <t>C001379991</t>
  </si>
  <si>
    <t>C001384617</t>
  </si>
  <si>
    <t>C001386424</t>
  </si>
  <si>
    <t>C001389148</t>
  </si>
  <si>
    <t>C001389603</t>
  </si>
  <si>
    <t>C001389630</t>
  </si>
  <si>
    <t>C001391296</t>
  </si>
  <si>
    <t>C40975529</t>
  </si>
  <si>
    <t>C40978950</t>
  </si>
  <si>
    <t>C001348672</t>
  </si>
  <si>
    <t>C001349906</t>
  </si>
  <si>
    <t>C001370734</t>
  </si>
  <si>
    <t>C001381548</t>
  </si>
  <si>
    <t>C001384569</t>
  </si>
  <si>
    <t>C001384697</t>
  </si>
  <si>
    <t>C001384761</t>
  </si>
  <si>
    <t>C001384810</t>
  </si>
  <si>
    <t>C001386488</t>
  </si>
  <si>
    <t>C001386511</t>
  </si>
  <si>
    <t>C001386513</t>
  </si>
  <si>
    <t>C001386522</t>
  </si>
  <si>
    <t>C001386907</t>
  </si>
  <si>
    <t>C001389557</t>
  </si>
  <si>
    <t>C001389622</t>
  </si>
  <si>
    <t>C001389632</t>
  </si>
  <si>
    <t>C001391128</t>
  </si>
  <si>
    <t>C001391181</t>
  </si>
  <si>
    <t>C001391185</t>
  </si>
  <si>
    <t>C001391195</t>
  </si>
  <si>
    <t>C001391208</t>
  </si>
  <si>
    <t>C001391232</t>
  </si>
  <si>
    <t>C001391253</t>
  </si>
  <si>
    <t>C001391265</t>
  </si>
  <si>
    <t>C001391269</t>
  </si>
  <si>
    <t>C001391271</t>
  </si>
  <si>
    <t>C001392693</t>
  </si>
  <si>
    <t>C001392779</t>
  </si>
  <si>
    <t>C001392815</t>
  </si>
  <si>
    <t>C001392833</t>
  </si>
  <si>
    <t>C001392852</t>
  </si>
  <si>
    <t>C001392857</t>
  </si>
  <si>
    <t>C001392887</t>
  </si>
  <si>
    <t>C001392904</t>
  </si>
  <si>
    <t>C001394257</t>
  </si>
  <si>
    <t>C001394271</t>
  </si>
  <si>
    <t>C001394329</t>
  </si>
  <si>
    <t>C001394332</t>
  </si>
  <si>
    <t>C001394358</t>
  </si>
  <si>
    <t>C001395150</t>
  </si>
  <si>
    <t>C40976589</t>
  </si>
  <si>
    <t>C40981253</t>
  </si>
  <si>
    <t>C40981254</t>
  </si>
  <si>
    <t>C40984629</t>
  </si>
  <si>
    <t>C40981039</t>
  </si>
  <si>
    <t>C40985671</t>
  </si>
  <si>
    <t>C40985833</t>
  </si>
  <si>
    <t>CRQ243349</t>
  </si>
  <si>
    <t>CRQ243422</t>
  </si>
  <si>
    <t>CRQ243531</t>
  </si>
  <si>
    <t>CRQ243442</t>
  </si>
  <si>
    <t>CRQ243487</t>
  </si>
  <si>
    <t>CRQ243447</t>
  </si>
  <si>
    <t>CRQ243918</t>
  </si>
  <si>
    <t>CRQ243805</t>
  </si>
  <si>
    <t>CRQ243346</t>
  </si>
  <si>
    <t>CRQ243517</t>
  </si>
  <si>
    <t>CRQ243473</t>
  </si>
  <si>
    <t>CRQ243909</t>
  </si>
  <si>
    <t>CRQ243488</t>
  </si>
  <si>
    <t>CRQ243933</t>
  </si>
  <si>
    <t>CRQ244029</t>
  </si>
  <si>
    <t>CRQ243820</t>
  </si>
  <si>
    <t>CRQ243939</t>
  </si>
  <si>
    <t>CRQ243944</t>
  </si>
  <si>
    <t>C001367281</t>
  </si>
  <si>
    <t>C001370645</t>
  </si>
  <si>
    <t>C001387049</t>
  </si>
  <si>
    <t>C001387203</t>
  </si>
  <si>
    <t>C001391184</t>
  </si>
  <si>
    <t>C001391311</t>
  </si>
  <si>
    <t>C001392843</t>
  </si>
  <si>
    <t>C001394274</t>
  </si>
  <si>
    <t>C001394314</t>
  </si>
  <si>
    <t>C001394355</t>
  </si>
  <si>
    <t>C40984794</t>
  </si>
  <si>
    <t>C40984863</t>
  </si>
  <si>
    <t>C001380015</t>
  </si>
  <si>
    <t>C001386524</t>
  </si>
  <si>
    <t>C001375330</t>
  </si>
  <si>
    <t>C001392896</t>
  </si>
  <si>
    <t>C001391222</t>
  </si>
  <si>
    <t>C001378576</t>
  </si>
  <si>
    <t>C001383003</t>
  </si>
  <si>
    <t>C001391286</t>
  </si>
  <si>
    <t>C001384791</t>
  </si>
  <si>
    <t>Thyssenkrupp</t>
  </si>
  <si>
    <t>C001392871</t>
  </si>
  <si>
    <t>C001392849</t>
  </si>
  <si>
    <t>C001372130</t>
  </si>
  <si>
    <t>C001391238</t>
  </si>
  <si>
    <t>C40985744</t>
  </si>
  <si>
    <t>C40985746</t>
  </si>
  <si>
    <t>C40985834</t>
  </si>
  <si>
    <t>C40984887</t>
  </si>
  <si>
    <t>C40981046</t>
  </si>
  <si>
    <t>C40985536</t>
  </si>
  <si>
    <t>C40984692</t>
  </si>
  <si>
    <t>C40981109</t>
  </si>
  <si>
    <t>C40983770</t>
  </si>
  <si>
    <t>C001386452</t>
  </si>
  <si>
    <t>C001392875</t>
  </si>
  <si>
    <t>C001380192</t>
  </si>
  <si>
    <t>C40983761</t>
  </si>
  <si>
    <t>C40984744</t>
  </si>
  <si>
    <t>C40982128</t>
  </si>
  <si>
    <t>C40983709</t>
  </si>
  <si>
    <t>C40984420</t>
  </si>
  <si>
    <t>C40984421</t>
  </si>
  <si>
    <t>C001300097</t>
  </si>
  <si>
    <t>C001391224</t>
  </si>
  <si>
    <t>C001391303</t>
  </si>
  <si>
    <t>C001394406</t>
  </si>
  <si>
    <t>C001394412</t>
  </si>
  <si>
    <t>C001395042</t>
  </si>
  <si>
    <t>C001392870</t>
  </si>
  <si>
    <t>C001395430</t>
  </si>
  <si>
    <t>C001381118</t>
  </si>
  <si>
    <t>C001375362</t>
  </si>
  <si>
    <t>C001392893</t>
  </si>
  <si>
    <t>C001389597</t>
  </si>
  <si>
    <t>C001392858</t>
  </si>
  <si>
    <t>C001389640</t>
  </si>
  <si>
    <t>C001392882</t>
  </si>
  <si>
    <t>C001391244</t>
  </si>
  <si>
    <t>C001384780</t>
  </si>
  <si>
    <t>C40985687</t>
  </si>
  <si>
    <t>C40984807</t>
  </si>
  <si>
    <t>C40984735</t>
  </si>
  <si>
    <t>MEX-14293</t>
  </si>
  <si>
    <t>C40984628</t>
  </si>
  <si>
    <t>C40984630</t>
  </si>
  <si>
    <t>C001380188</t>
  </si>
  <si>
    <t>C001394291</t>
  </si>
  <si>
    <t>C001394383</t>
  </si>
  <si>
    <t>C001394338</t>
  </si>
  <si>
    <t>CRQ243836</t>
  </si>
  <si>
    <t>C001325753</t>
  </si>
  <si>
    <t>C001351495</t>
  </si>
  <si>
    <t>C001357997</t>
  </si>
  <si>
    <t>C001359469</t>
  </si>
  <si>
    <t>C001359478</t>
  </si>
  <si>
    <t>C001360981</t>
  </si>
  <si>
    <t>C001362638</t>
  </si>
  <si>
    <t>C001367504</t>
  </si>
  <si>
    <t>C001369102</t>
  </si>
  <si>
    <t>C001370605</t>
  </si>
  <si>
    <t>C001370616</t>
  </si>
  <si>
    <t>C001373610</t>
  </si>
  <si>
    <t>C001378781</t>
  </si>
  <si>
    <t>C001383064</t>
  </si>
  <si>
    <t>C001386503</t>
  </si>
  <si>
    <t>C001388153</t>
  </si>
  <si>
    <t>C001391276</t>
  </si>
  <si>
    <t>C001391291</t>
  </si>
  <si>
    <t>C001391406</t>
  </si>
  <si>
    <t>C001394290</t>
  </si>
  <si>
    <t>C40984885</t>
  </si>
  <si>
    <t>C40988216</t>
  </si>
  <si>
    <t>C40978261</t>
  </si>
  <si>
    <t>C40981087</t>
  </si>
  <si>
    <t>C40984480</t>
  </si>
  <si>
    <t>C40987594</t>
  </si>
  <si>
    <t>C40988313</t>
  </si>
  <si>
    <t>C40975613</t>
  </si>
  <si>
    <t>C40983021</t>
  </si>
  <si>
    <t>C40983779</t>
  </si>
  <si>
    <t>C40984419</t>
  </si>
  <si>
    <t>C40985637</t>
  </si>
  <si>
    <t>C40983204</t>
  </si>
  <si>
    <t>CRQ243709 / C001353377</t>
  </si>
  <si>
    <t>C001338899</t>
  </si>
  <si>
    <t>C001349896</t>
  </si>
  <si>
    <t>C001349915</t>
  </si>
  <si>
    <t>C001353146</t>
  </si>
  <si>
    <t>C001376872</t>
  </si>
  <si>
    <t>C001377069</t>
  </si>
  <si>
    <t>C001381167</t>
  </si>
  <si>
    <t>C001381508</t>
  </si>
  <si>
    <t>C001383023</t>
  </si>
  <si>
    <t>C001384753</t>
  </si>
  <si>
    <t>C001389580</t>
  </si>
  <si>
    <t>C001391153</t>
  </si>
  <si>
    <t>C001391228</t>
  </si>
  <si>
    <t>C001392757</t>
  </si>
  <si>
    <t>C001392879</t>
  </si>
  <si>
    <t>C001392891</t>
  </si>
  <si>
    <t>C001392897</t>
  </si>
  <si>
    <t>C001394391</t>
  </si>
  <si>
    <t>C001394494</t>
  </si>
  <si>
    <t>C001395833</t>
  </si>
  <si>
    <t>C001395957</t>
  </si>
  <si>
    <t>C001397212</t>
  </si>
  <si>
    <t>C001397217</t>
  </si>
  <si>
    <t>C001398850</t>
  </si>
  <si>
    <t>C001398907</t>
  </si>
  <si>
    <t>C001398920</t>
  </si>
  <si>
    <t>C001398987</t>
  </si>
  <si>
    <t>C40984476</t>
  </si>
  <si>
    <t>C40984717</t>
  </si>
  <si>
    <t>C40985707</t>
  </si>
  <si>
    <t>C40985745</t>
  </si>
  <si>
    <t>C40989049</t>
  </si>
  <si>
    <t>CRQ243821</t>
  </si>
  <si>
    <t>C001359479</t>
  </si>
  <si>
    <t>C001362634</t>
  </si>
  <si>
    <t>C001373549</t>
  </si>
  <si>
    <t>C001377058</t>
  </si>
  <si>
    <t>C001381185</t>
  </si>
  <si>
    <t>C001391111</t>
  </si>
  <si>
    <t>C001391160</t>
  </si>
  <si>
    <t>C001392704</t>
  </si>
  <si>
    <t>C001392728</t>
  </si>
  <si>
    <t>C001394275</t>
  </si>
  <si>
    <t>C001398823</t>
  </si>
  <si>
    <t>C001398872</t>
  </si>
  <si>
    <t>C001398911</t>
  </si>
  <si>
    <t>C001398917</t>
  </si>
  <si>
    <t>C001398929</t>
  </si>
  <si>
    <t>C001399001</t>
  </si>
  <si>
    <t>C001400644</t>
  </si>
  <si>
    <t>C001298459</t>
  </si>
  <si>
    <t>C001378625</t>
  </si>
  <si>
    <t>C001388201</t>
  </si>
  <si>
    <t>C001391174</t>
  </si>
  <si>
    <t>C001391262</t>
  </si>
  <si>
    <t>C001392810</t>
  </si>
  <si>
    <t>C001392839</t>
  </si>
  <si>
    <t>C001392885</t>
  </si>
  <si>
    <t>C001392988</t>
  </si>
  <si>
    <t>C001394336</t>
  </si>
  <si>
    <t>C001394347</t>
  </si>
  <si>
    <t>C001394384</t>
  </si>
  <si>
    <t>C001396290</t>
  </si>
  <si>
    <t>C001396825</t>
  </si>
  <si>
    <t>C001397058</t>
  </si>
  <si>
    <t>C001398785</t>
  </si>
  <si>
    <t>C001398803</t>
  </si>
  <si>
    <t>C001398899</t>
  </si>
  <si>
    <t>C001398900</t>
  </si>
  <si>
    <t>C001398908</t>
  </si>
  <si>
    <t>C001398944</t>
  </si>
  <si>
    <t>C001398981</t>
  </si>
  <si>
    <t>C001398989</t>
  </si>
  <si>
    <t>C001398999</t>
  </si>
  <si>
    <t>C001399009</t>
  </si>
  <si>
    <t>C001399021</t>
  </si>
  <si>
    <t>C001400453</t>
  </si>
  <si>
    <t>C001400490</t>
  </si>
  <si>
    <t>C001400498</t>
  </si>
  <si>
    <t>C001400521</t>
  </si>
  <si>
    <t>C001400527</t>
  </si>
  <si>
    <t>C001400538</t>
  </si>
  <si>
    <t>C001400557</t>
  </si>
  <si>
    <t>C001400601</t>
  </si>
  <si>
    <t>C001400615</t>
  </si>
  <si>
    <t>C001400636</t>
  </si>
  <si>
    <t>C001400648</t>
  </si>
  <si>
    <t>C001402019</t>
  </si>
  <si>
    <t>C001402050</t>
  </si>
  <si>
    <t>C001402280</t>
  </si>
  <si>
    <t>C001402321</t>
  </si>
  <si>
    <t>C001402340</t>
  </si>
  <si>
    <t>C001403304</t>
  </si>
  <si>
    <t>C001403863</t>
  </si>
  <si>
    <t>C40987569</t>
  </si>
  <si>
    <t>C40987587</t>
  </si>
  <si>
    <t>C40988333</t>
  </si>
  <si>
    <t>C40989051</t>
  </si>
  <si>
    <t>C40989078</t>
  </si>
  <si>
    <t>C40989079</t>
  </si>
  <si>
    <t>C40989081</t>
  </si>
  <si>
    <t>C40989132</t>
  </si>
  <si>
    <t>C40989100</t>
  </si>
  <si>
    <t>C40989145</t>
  </si>
  <si>
    <t>C40989284</t>
  </si>
  <si>
    <t>C001403720</t>
  </si>
  <si>
    <t>C001403741</t>
  </si>
  <si>
    <t>C001403891</t>
  </si>
  <si>
    <t>C001403916</t>
  </si>
  <si>
    <t>C001403963</t>
  </si>
  <si>
    <t>CRQ243708</t>
  </si>
  <si>
    <t>CRQ243706</t>
  </si>
  <si>
    <t>CRQ244037</t>
  </si>
  <si>
    <t>CRQ244014</t>
  </si>
  <si>
    <t>CRQ243808</t>
  </si>
  <si>
    <t>CRQ243230</t>
  </si>
  <si>
    <t>CRQ243490</t>
  </si>
  <si>
    <t>CRQ243440</t>
  </si>
  <si>
    <t>CRQ243432</t>
  </si>
  <si>
    <t>CRQ243341</t>
  </si>
  <si>
    <t>CRQ243504</t>
  </si>
  <si>
    <t>CRQ243448</t>
  </si>
  <si>
    <t>CRQ243822</t>
  </si>
  <si>
    <t>CRQ243945</t>
  </si>
  <si>
    <t>CRQ243913</t>
  </si>
  <si>
    <t>CRQ243926</t>
  </si>
  <si>
    <t>CRQ244111</t>
  </si>
  <si>
    <t>CRQ244112</t>
  </si>
  <si>
    <t>CRQ244235</t>
  </si>
  <si>
    <t>C001353040</t>
  </si>
  <si>
    <t>C001388068</t>
  </si>
  <si>
    <t>C001388199</t>
  </si>
  <si>
    <t>C001391168</t>
  </si>
  <si>
    <t>C001391301</t>
  </si>
  <si>
    <t>C001392834</t>
  </si>
  <si>
    <t>C001394428</t>
  </si>
  <si>
    <t>C001395600</t>
  </si>
  <si>
    <t>C001400578</t>
  </si>
  <si>
    <t>C001401841</t>
  </si>
  <si>
    <t>C001403904</t>
  </si>
  <si>
    <t>C40989150</t>
  </si>
  <si>
    <t>C40991839</t>
  </si>
  <si>
    <t>C40984482</t>
  </si>
  <si>
    <t>C40990175</t>
  </si>
  <si>
    <t>C40992694</t>
  </si>
  <si>
    <t>C001392903</t>
  </si>
  <si>
    <t>C001398880</t>
  </si>
  <si>
    <t>C001367399</t>
  </si>
  <si>
    <t>C001378623</t>
  </si>
  <si>
    <t>C001400539</t>
  </si>
  <si>
    <t>C001399109</t>
  </si>
  <si>
    <t>C001400520</t>
  </si>
  <si>
    <t>C001400546</t>
  </si>
  <si>
    <t>C001399026</t>
  </si>
  <si>
    <t>C001392782</t>
  </si>
  <si>
    <t>C001399024</t>
  </si>
  <si>
    <t>C001400544</t>
  </si>
  <si>
    <t>C001392626</t>
  </si>
  <si>
    <t>C40988345</t>
  </si>
  <si>
    <t>C40989147</t>
  </si>
  <si>
    <t>C40901674</t>
  </si>
  <si>
    <t>C40989301</t>
  </si>
  <si>
    <t>C40989327</t>
  </si>
  <si>
    <t>C40975535</t>
  </si>
  <si>
    <t>C40989129</t>
  </si>
  <si>
    <t>C40989130</t>
  </si>
  <si>
    <t>C40989142</t>
  </si>
  <si>
    <t>C40989264</t>
  </si>
  <si>
    <t>C40984611</t>
  </si>
  <si>
    <t>C40984612</t>
  </si>
  <si>
    <t>C40988969</t>
  </si>
  <si>
    <t>C40990176</t>
  </si>
  <si>
    <t>C40990151</t>
  </si>
  <si>
    <t>C40989356</t>
  </si>
  <si>
    <t>C40989357</t>
  </si>
  <si>
    <t>C40990174</t>
  </si>
  <si>
    <t>C40991055</t>
  </si>
  <si>
    <t>C001398965</t>
  </si>
  <si>
    <t>C001397167</t>
  </si>
  <si>
    <t>C001400645</t>
  </si>
  <si>
    <t>C001402419</t>
  </si>
  <si>
    <t>C001402336</t>
  </si>
  <si>
    <t>C001402994</t>
  </si>
  <si>
    <t>C001398938</t>
  </si>
  <si>
    <t>C001402343</t>
  </si>
  <si>
    <t>C001402457</t>
  </si>
  <si>
    <t>C001384811</t>
  </si>
  <si>
    <t>C001394385</t>
  </si>
  <si>
    <t>C001402435</t>
  </si>
  <si>
    <t>C001403325</t>
  </si>
  <si>
    <t>C001398997</t>
  </si>
  <si>
    <t>C001397077</t>
  </si>
  <si>
    <t>C001353118</t>
  </si>
  <si>
    <t>C001370577</t>
  </si>
  <si>
    <t>C001375343</t>
  </si>
  <si>
    <t>C001384437</t>
  </si>
  <si>
    <t>C001384779</t>
  </si>
  <si>
    <t>C001388101</t>
  </si>
  <si>
    <t>C001389578</t>
  </si>
  <si>
    <t>C001391266</t>
  </si>
  <si>
    <t>C001391278</t>
  </si>
  <si>
    <t>C001391380</t>
  </si>
  <si>
    <t>C001391396</t>
  </si>
  <si>
    <t>Banco Forjadores</t>
  </si>
  <si>
    <t>C001391971</t>
  </si>
  <si>
    <t>C001392851</t>
  </si>
  <si>
    <t>C001394246</t>
  </si>
  <si>
    <t>C001394371</t>
  </si>
  <si>
    <t>C001394386</t>
  </si>
  <si>
    <t>C001397134</t>
  </si>
  <si>
    <t>C001398978</t>
  </si>
  <si>
    <t>C001399091</t>
  </si>
  <si>
    <t>C001400590</t>
  </si>
  <si>
    <t>C001400642</t>
  </si>
  <si>
    <t>C001402244</t>
  </si>
  <si>
    <t>C001402301</t>
  </si>
  <si>
    <t>C001403772</t>
  </si>
  <si>
    <t>C001403821</t>
  </si>
  <si>
    <t>C001403927</t>
  </si>
  <si>
    <t>C001403937</t>
  </si>
  <si>
    <t>C001403947</t>
  </si>
  <si>
    <t>C001403994</t>
  </si>
  <si>
    <t>C001405178</t>
  </si>
  <si>
    <t>C001405302</t>
  </si>
  <si>
    <t>C001405325</t>
  </si>
  <si>
    <t>C001405343</t>
  </si>
  <si>
    <t>C001405350</t>
  </si>
  <si>
    <t>C40976474</t>
  </si>
  <si>
    <t>C40983132</t>
  </si>
  <si>
    <t>C40989365</t>
  </si>
  <si>
    <t>C40946400</t>
  </si>
  <si>
    <t>C40980752</t>
  </si>
  <si>
    <t>C40987291</t>
  </si>
  <si>
    <t>C40991186</t>
  </si>
  <si>
    <t>C40992608</t>
  </si>
  <si>
    <t>C40992712</t>
  </si>
  <si>
    <t>C40992784</t>
  </si>
  <si>
    <t>C40990075</t>
  </si>
  <si>
    <t>C40990208</t>
  </si>
  <si>
    <t>C40992650</t>
  </si>
  <si>
    <t>C001338980</t>
  </si>
  <si>
    <t>C001353148</t>
  </si>
  <si>
    <t>C001398889</t>
  </si>
  <si>
    <t>C001398897</t>
  </si>
  <si>
    <t>C001398954</t>
  </si>
  <si>
    <t>C001400604</t>
  </si>
  <si>
    <t>C001400634</t>
  </si>
  <si>
    <t>C001402213</t>
  </si>
  <si>
    <t>C001403944</t>
  </si>
  <si>
    <t>C001403993</t>
  </si>
  <si>
    <t>C001404112</t>
  </si>
  <si>
    <t>C001405359</t>
  </si>
  <si>
    <t>C001406826</t>
  </si>
  <si>
    <t>C001406827</t>
  </si>
  <si>
    <t>C001406837</t>
  </si>
  <si>
    <t>C001406843</t>
  </si>
  <si>
    <t>C001406932</t>
  </si>
  <si>
    <t>C001408496</t>
  </si>
  <si>
    <t>C40991907</t>
  </si>
  <si>
    <t>C40992652</t>
  </si>
  <si>
    <t>C40990305</t>
  </si>
  <si>
    <t>C001379969</t>
  </si>
  <si>
    <t>C40993753</t>
  </si>
  <si>
    <t>C40994538</t>
  </si>
  <si>
    <t>C40994587</t>
  </si>
  <si>
    <t>C40991196</t>
  </si>
  <si>
    <t>C40991197</t>
  </si>
  <si>
    <t>C001380187</t>
  </si>
  <si>
    <t>C001394234</t>
  </si>
  <si>
    <t>C001397184</t>
  </si>
  <si>
    <t>C001398655</t>
  </si>
  <si>
    <t>C001398922</t>
  </si>
  <si>
    <t>C001400469</t>
  </si>
  <si>
    <t>C001400523</t>
  </si>
  <si>
    <t>C001404051</t>
  </si>
  <si>
    <t>C001406845</t>
  </si>
  <si>
    <t>C001406854</t>
  </si>
  <si>
    <t>C001406893</t>
  </si>
  <si>
    <t>C001406933</t>
  </si>
  <si>
    <t>C001406949</t>
  </si>
  <si>
    <t>C001406980</t>
  </si>
  <si>
    <t>C001408651</t>
  </si>
  <si>
    <t>C001410148</t>
  </si>
  <si>
    <t>C40975518</t>
  </si>
  <si>
    <t>C40994632</t>
  </si>
  <si>
    <t>C40994703</t>
  </si>
  <si>
    <t>C40974502</t>
  </si>
  <si>
    <t>C40993610</t>
  </si>
  <si>
    <t>C001340124</t>
  </si>
  <si>
    <t>C001367335</t>
  </si>
  <si>
    <t>C001392804</t>
  </si>
  <si>
    <t>C001397144</t>
  </si>
  <si>
    <t>C001399027</t>
  </si>
  <si>
    <t>C001404058</t>
  </si>
  <si>
    <t>C001404062</t>
  </si>
  <si>
    <t>C001405297</t>
  </si>
  <si>
    <t>C001406923</t>
  </si>
  <si>
    <t>C001406974</t>
  </si>
  <si>
    <t>C001330032</t>
  </si>
  <si>
    <t>C001361051</t>
  </si>
  <si>
    <t>C001362637</t>
  </si>
  <si>
    <t>C001377118</t>
  </si>
  <si>
    <t>C001379688</t>
  </si>
  <si>
    <t>C001380122</t>
  </si>
  <si>
    <t>C001380154</t>
  </si>
  <si>
    <t>C001386425</t>
  </si>
  <si>
    <t>C001386426</t>
  </si>
  <si>
    <t>C001389636</t>
  </si>
  <si>
    <t>C001389639</t>
  </si>
  <si>
    <t>C001392764</t>
  </si>
  <si>
    <t>C001395022</t>
  </si>
  <si>
    <t>C001402137</t>
  </si>
  <si>
    <t>C001405254</t>
  </si>
  <si>
    <t>C001405314</t>
  </si>
  <si>
    <t>C001405315</t>
  </si>
  <si>
    <t>C001405322</t>
  </si>
  <si>
    <t>C001408644</t>
  </si>
  <si>
    <t>CRQ244201</t>
  </si>
  <si>
    <t>CRQ244104</t>
  </si>
  <si>
    <t>CRQ244213</t>
  </si>
  <si>
    <t>CRQ244045</t>
  </si>
  <si>
    <t>CRQ244130</t>
  </si>
  <si>
    <t>CRQ244049</t>
  </si>
  <si>
    <t>CRQ244115</t>
  </si>
  <si>
    <t>CRQ244317</t>
  </si>
  <si>
    <t>CRQ244302</t>
  </si>
  <si>
    <t>CRQ244513</t>
  </si>
  <si>
    <t>Olivares Ortiz Marisol</t>
  </si>
  <si>
    <t>Miszti Lajos</t>
  </si>
  <si>
    <t>SI.DHS.MX.REDPRAIRIE</t>
  </si>
  <si>
    <t>Carrasco Zarate Carlos Ernesto</t>
  </si>
  <si>
    <t>Hernandez Rosano Pedro</t>
  </si>
  <si>
    <t>Ramos Guzman Griselda</t>
  </si>
  <si>
    <t>Juarez Juarez Paulina</t>
  </si>
  <si>
    <t xml:space="preserve">Cordero Garcia Eder Jose </t>
  </si>
  <si>
    <t>Padilla Espinoza Jose Antonio</t>
  </si>
  <si>
    <t>Torres Saucedo Ivan</t>
  </si>
  <si>
    <t>Castro Trejo Pedro Fernando</t>
  </si>
  <si>
    <t>GARCIA CORTES MARICELA</t>
  </si>
  <si>
    <t xml:space="preserve">BECERRA CERVIN GUILLERMO ERIK </t>
  </si>
  <si>
    <t>Rivera Fernandez Julio Cesar</t>
  </si>
  <si>
    <t xml:space="preserve">Colombres Flores Sergio Alejandro </t>
  </si>
  <si>
    <t>Aldave Espinoza Fatima</t>
  </si>
  <si>
    <t>Macip Vera Karip Rodrigo</t>
  </si>
  <si>
    <t>Gonzalez Martinez Juan Carlos</t>
  </si>
  <si>
    <t>Torres Juarez Oscar Daniel</t>
  </si>
  <si>
    <t>Rodriguez Sanchez Marco Antonio</t>
  </si>
  <si>
    <t>Segovia Cortes Jose de Jesus</t>
  </si>
  <si>
    <t>Gomez Ayala Jose Luis</t>
  </si>
  <si>
    <t>Alvarez Mendoza Fermin</t>
  </si>
  <si>
    <t>Castillo Garcia Yair</t>
  </si>
  <si>
    <t>MARTINEZ MARTINEZ ASHLEY</t>
  </si>
  <si>
    <t>CEDILLO T JUAN CARLOS</t>
  </si>
  <si>
    <t>HERNANDEZ ZENTELLA JUAN CARLOS</t>
  </si>
  <si>
    <t xml:space="preserve">FERNANDEZ ISRAEL </t>
  </si>
  <si>
    <t>GUZMAN ESPINOZA JUAN DEL CARMEN</t>
  </si>
  <si>
    <t>CARRION DE JESUS OSCAR</t>
  </si>
  <si>
    <t>ROSEY RAMIREZ GERARDO ALEJANDRO</t>
  </si>
  <si>
    <t>AQUINO ROMAN</t>
  </si>
  <si>
    <t>Hernandez Ramirez Walberth</t>
  </si>
  <si>
    <t>Valdez Guevara Mayra Viridiana</t>
  </si>
  <si>
    <t>Parra Ramirez Luis Guillermo</t>
  </si>
  <si>
    <t xml:space="preserve">Ramirez Rosas Leobardo  </t>
  </si>
  <si>
    <t xml:space="preserve">Castillo Alvarez Alejandra  </t>
  </si>
  <si>
    <t>Cazarez Patricio Rafael</t>
  </si>
  <si>
    <t>Varela Conde Axel</t>
  </si>
  <si>
    <t>Sierra Morales Armando Javier</t>
  </si>
  <si>
    <t>Garcia Hernandez Roberto De Jesus</t>
  </si>
  <si>
    <t>Lopez Perez Javier</t>
  </si>
  <si>
    <t>Aleman Waldo Jesus Andres</t>
  </si>
  <si>
    <t>Carrasco Morales Miriam</t>
  </si>
  <si>
    <t>Manzano Diaz Hector Gustavo</t>
  </si>
  <si>
    <t>Diaz Lopez Saul Jesus</t>
  </si>
  <si>
    <t>CORTEZ OSORNIO EDGAR</t>
  </si>
  <si>
    <t>ZAMBRANO GARCIA IRVIN ALFONSO</t>
  </si>
  <si>
    <t>Css-Mex.GpoModelo-VDI</t>
  </si>
  <si>
    <t>CASTILLO MEZA MAURICIO GUADALUPE</t>
  </si>
  <si>
    <t xml:space="preserve"> ITURRIAGA RAMIRO JOSE EDUARDO</t>
  </si>
  <si>
    <t>MEXICANO ROMERO ALFONSO</t>
  </si>
  <si>
    <t xml:space="preserve"> HERNANDEZ ZENTELLA JUAN CARLOS</t>
  </si>
  <si>
    <t>Perez Lopez Dulce Maria</t>
  </si>
  <si>
    <t>Vidriales Hernandez Rosa Maria</t>
  </si>
  <si>
    <t>Aparicio Garcia Ricardo</t>
  </si>
  <si>
    <t>Noriega Ibarguengoitia Maria Del Pilar</t>
  </si>
  <si>
    <t>Jose Lucas Leslie Guadalupe</t>
  </si>
  <si>
    <t>Figueiras Lopez Israel Ernesto</t>
  </si>
  <si>
    <t>Mungia Perez Lucia</t>
  </si>
  <si>
    <t xml:space="preserve">Tarnoczi Beatrix </t>
  </si>
  <si>
    <t>Cabrera Sosa Yulenny</t>
  </si>
  <si>
    <t>Galindo Palacios Geovani</t>
  </si>
  <si>
    <t xml:space="preserve"> ZAMBRANO GARCIA IRVIN ALFONSO</t>
  </si>
  <si>
    <t>TEPANCA LEONARDO</t>
  </si>
  <si>
    <t>MARTINEZ VAZQUEZ CARLOS ANTONIO</t>
  </si>
  <si>
    <t>ROBLES BAEZ NATAN</t>
  </si>
  <si>
    <t>MANZO RANGEL RAFAEL</t>
  </si>
  <si>
    <t>Aguilar Avedano Alejandra</t>
  </si>
  <si>
    <t>Herrera Cedeno Carlos Abraham</t>
  </si>
  <si>
    <t>Moncada Mendez Sergio Daniel</t>
  </si>
  <si>
    <t>De La Cerda Tlapanco Sumaya Lorena</t>
  </si>
  <si>
    <t>Carmona Magana Oscar Alejandro</t>
  </si>
  <si>
    <t>Martinez Olvera Laura Berenice</t>
  </si>
  <si>
    <t xml:space="preserve">Serna Vallejo Nancy Cecilia </t>
  </si>
  <si>
    <t>Machado Calderon Alberto</t>
  </si>
  <si>
    <t>Mastranzo Capilla Francisco luis</t>
  </si>
  <si>
    <t>Hernandez Hernandez Raymundo</t>
  </si>
  <si>
    <t>Solis Ramirez Rolando</t>
  </si>
  <si>
    <t>Quiroz Camargo Jose Luis</t>
  </si>
  <si>
    <t>Garcia Huerta Carlos Aaron</t>
  </si>
  <si>
    <t>Torres Osorio Victoria</t>
  </si>
  <si>
    <t>Villegas Yepez Cesar Alejandro</t>
  </si>
  <si>
    <t>Bolanos Espinoza Hector Lenin</t>
  </si>
  <si>
    <t>MARQUEZ LUIS JOO</t>
  </si>
  <si>
    <t>LUNA VALVERDE DIEGO</t>
  </si>
  <si>
    <t>LOPEZ NETTIE</t>
  </si>
  <si>
    <t>Entrega a operación 2 Access Point FIS Nave 9</t>
  </si>
  <si>
    <t>KUO | AMER | Creación de ventana de Mantenimiento en herramienta de Monitoreo HP SiteScope USAAPPSCI01 y USADBSCI01</t>
  </si>
  <si>
    <t>LOREAL / SAP BASIS /TEST/Q18/ TSMX - SNOTE / ITO.CAB pre-approved</t>
  </si>
  <si>
    <t>HABC / SAP - BASIS / PRODUCTION -DEVELOPMENT / CRP -CRD / TSMX SAP Systems Temporary Shutdown</t>
  </si>
  <si>
    <t>HP Server Automation agent deploy in LOW criticality Servers</t>
  </si>
  <si>
    <t>DSI LOCAL MX | Configuring ASM bypass for Amfsecure protocol + vCloud Security logout correction SHDQRO Vcloud</t>
  </si>
  <si>
    <t>Mexichem / mxslx049 mxslx120 / PROD / P02 / Decommission SAP system - step 2 delete system / P02</t>
  </si>
  <si>
    <t>NEMAK | PROD | OUTAGE = N | SQL Database [eTimeGarcia] decomission on server MTYSQL0006 per customer request</t>
  </si>
  <si>
    <t>SIGMA | IBM Content Collector SAP ECC QA slowness</t>
  </si>
  <si>
    <t>SIGMA | Update of the Arcserve UDP backup console from version 6.0 to version 6.5</t>
  </si>
  <si>
    <t>VITRO | Move All Switches' Mgmt IPs to VLAN 511</t>
  </si>
  <si>
    <t>IICA / SAP-TSMX / DEVELOPMENT / IED / QRO - KERNEL_Update / CCAB; ITO.CAB pre-approved [4EP]</t>
  </si>
  <si>
    <t>SIGMA / SAP-TS-TMX | DEV | SAP Parameter Change_Offline_classic env. /CCAB; CSS.CAB pre-approved [4EP]</t>
  </si>
  <si>
    <t>Vitro | TSS - &lt;Baja/Alta&gt; de Permisos &lt;Rutas &gt; en Firewall &lt;FW-VTO-INT_1&gt; Site &lt;Houston&gt;| Pre autorizado</t>
  </si>
  <si>
    <t>AMER | TSMX | PME | Configuración de notificaciones automáticas para SI cliente ABC</t>
  </si>
  <si>
    <t>TSMX / AMEC / mty / JetCloud / Linux / Rundown System / shdqrobuv02 / do</t>
  </si>
  <si>
    <t>VITRO | AMER | OUTAGE = N | SQL Server Database Copy Request from [MXVTC1PRD014] to [VTOAZDEVSRV1\CONTADORES]</t>
  </si>
  <si>
    <t>NEMAK | PROD | OUTAGE =N | View creation on SQL instance MTYSQL0028 per customer request</t>
  </si>
  <si>
    <t>ALFA | ALLIAX| Add new Storage [800 GB] on server ALXTRACK01</t>
  </si>
  <si>
    <t>[VOLARIS] / [ SAP TS- MX ] / [ PROD ] / [ VEP ] / [ MX ] - SAP Parameter Change_Offline_classic env. /CCAB; CSS.CAB pre-approved [4EP]</t>
  </si>
  <si>
    <t>[ GDG][ SAP ][GPD ][ Kernel Upgrade ] / CCAB; ITO.CAB pre-approved [4EP]</t>
  </si>
  <si>
    <t>[ GDG][ SAP ][GXD ][ Kernel Upgrade ] / CCAB; ITO.CAB pre-approved [4EP]</t>
  </si>
  <si>
    <t>Acompañamiento a proveedor Humanfactor para reemplazo de dos discos offline en servidor VWMXPUSSP119P/10.148.10.189 _SLT</t>
  </si>
  <si>
    <t>Decomission of [AUDISJSF6600 / FileShare Witness Cluster] Windows Virtual Machine PHASE 1 &lt;IM60886917&gt;</t>
  </si>
  <si>
    <t>Decomission of [AUDISJSF6601 / FileShare Witness Cluster] Windows Virtual Machine PHASE 1 &lt;IM60886920&gt;</t>
  </si>
  <si>
    <t>Stop/Disable NTP-Server service in Linux servers - Audi Mexico</t>
  </si>
  <si>
    <t>Preventive maintenance in cabinet IDF 06 at A50 - Audi México</t>
  </si>
  <si>
    <t>AKRA / CCS _ SCCM /Productive Deployment / TeamViewer 12.089970</t>
  </si>
  <si>
    <t>SIGMA / CCS _ SCCM /Productive Deployment / TeamViewer 12.089970</t>
  </si>
  <si>
    <t>SIGMA | CCS - SCCM | Pilot Deployment of Antivirus Symantec Endpoint Protection 14.0.3752.1000</t>
  </si>
  <si>
    <t>NEMAK | AMER | WINDOWS | Turn off System MTYAPS0035 | PRD</t>
  </si>
  <si>
    <t>IICA / SAP-TSMX / QUALITY / IEQ / QRO - KERNEL_Update / CCAB; ITO.CAB pre-approved [4EP]</t>
  </si>
  <si>
    <t>Imperquimia / SAP -MX /SAP Request: /modify privilegies user hana</t>
  </si>
  <si>
    <t>Grupo Q / SAP-BASIS/ DEVELOPMENT / CHD/ TSMX - Installation of Java Agent</t>
  </si>
  <si>
    <t>AMER | Multiple | Healthy restart of server : USADBSCI01, USAAPPSCI01</t>
  </si>
  <si>
    <t>Pruebas con equipos de Aire Acondicionado en Data Center Finsa</t>
  </si>
  <si>
    <t>Eliminar objetos computadora en AD</t>
  </si>
  <si>
    <t>Deploy of Windows Virtual Machine &lt;IM60988079&gt;</t>
  </si>
  <si>
    <t>Deploy of Windows Virtual Machine &lt;IM60988080&gt;</t>
  </si>
  <si>
    <t>TSMX | PQIT | Desconexion de IP no reconocidas</t>
  </si>
  <si>
    <t>[HSAI] / [ SAP -TSMX ] / [ QAS ] / [ QR1 ] / [ TSMX ] - KERNEL_Update / CCAB; ITO.CAB pre-approved [4EP]</t>
  </si>
  <si>
    <t>AMER | MULTIPLE| DSI | Delete LUN | _No server exported |ITO CAB pre-approved</t>
  </si>
  <si>
    <t>DSI QRO | Grupo Q | Borrado de Sandbox DBM en Appliance GPQQROAUP15</t>
  </si>
  <si>
    <t>Grupo Q / SAP-BASIS/ QUALITY / CHQ/ TSMX - Installation of Java Agent</t>
  </si>
  <si>
    <t>Grupo Q / SAP-BASIS/ PRODUCTION / CHP/ TSMX - Installation of Java Agent</t>
  </si>
  <si>
    <t>TSMX | SM | Energization and placement of rack PDU 3201 DC LDR</t>
  </si>
  <si>
    <t>AMER | TSMX | Operative System upgrade on shdmtyauv01, cx2la201 | NTP, JMP</t>
  </si>
  <si>
    <t>TSMX | PQIT | Configuración de servidor tacacs en Switch</t>
  </si>
  <si>
    <t>TSMX | PQIT | Instalación Infraestructura de Red - Migración Nueva Granja Virtual PQIT</t>
  </si>
  <si>
    <t xml:space="preserve">DaiVB | INT | Increase space Disk on servers </t>
  </si>
  <si>
    <t>IP addressing migration for Voice service from 10.131.x.x to 10.130.x.x at A70</t>
  </si>
  <si>
    <t>Validation before and after electrical maintenance A22</t>
  </si>
  <si>
    <t>TSS | AUDI | VOZ | Acompany Telmex Digital Trunk Test Onsite</t>
  </si>
  <si>
    <t>AMER | ALLIAX |  Remove from domain | AKR3WEBV y AKR3WDV</t>
  </si>
  <si>
    <t>SIGMA / SAP-TS-TMX  | PRD |  SAP Parameter Change_Offline_classic env. /CCAB; CSS.CAB pre-approved  [4EP]</t>
  </si>
  <si>
    <t>[ SIGMA ] / [ SAP NW Process Orchestration ] / [ POQ POP ] / [ SIAPOQ SIAPOP] - Installation of ISAGENT / CSS.CAB</t>
  </si>
  <si>
    <t>Arreglo de cableado a rack 2303</t>
  </si>
  <si>
    <t>Arreglo de cableado en rack 2282</t>
  </si>
  <si>
    <t>Incrementar espacio en 4 File System del ambiente Legacy-BD (ambos nodos).</t>
  </si>
  <si>
    <t>Add space to QAS-FICO (DQFICO01) and PUS2ET2K</t>
  </si>
  <si>
    <t>Activar 13 puertos de RED, de switch de serverfarm, para Infraestuctura de Areas Compartidas de VWM</t>
  </si>
  <si>
    <t>Apagado de servidores fisicos wintel VWMXPUSSP74P/10.148.10.138 , VWMXPUSSP75P / 10.148.10.139 y VWMXPUSSP76P / 10.148.10.140</t>
  </si>
  <si>
    <t>Electrical maintenance to UPS 2014 UPS EATC6 from Data Center Cubo 6.</t>
  </si>
  <si>
    <t>Remplazo de access Point 386 en VWM_Nave 21.</t>
  </si>
  <si>
    <t>Upgrade componentes Core y Sentry de MobileIron</t>
  </si>
  <si>
    <t>Remediacion de vulnerabilidad KB4022719 en servidores Windows SC2</t>
  </si>
  <si>
    <t>Se requiere realizar prueba y mantenimiento al cableado del los servidores VWMXPUSSP54P /VWMXPUSSP140P /VWTSYSCTRIX01</t>
  </si>
  <si>
    <t>Homologación de configuraciones en sw08I02-162.6</t>
  </si>
  <si>
    <t>Pruebas de activación de puerto para enlace Redundante SW acceso N27</t>
  </si>
  <si>
    <t>Reemplazo del Gbic en sw82I01-156.8</t>
  </si>
  <si>
    <t>AMER | VITRO | 4EP HP Shadow Disk replacement by Dell for server: SHAMPI02 T620 | S.R.#960002504 / S.T.#JNXVM02</t>
  </si>
  <si>
    <t>VITRO | PRD | OUTAGE = N | Modifications on the SQL instances as the best practices - Enable auto create statistcs parameter in databases to improve performance</t>
  </si>
  <si>
    <t>VITRO | PRD | OUTAGE = N | Modifications on the SQL instances as the best practices - Disable auto shrink parameter in databases to improve performance</t>
  </si>
  <si>
    <t>Configurar reglas en FW monitoreo CUCM COPEC (Cambio Estándar )</t>
  </si>
  <si>
    <t>[COMPAS] / [ SAP -MX ] / [ PRD ] / [ EPC ] - KERNEL_Update / CCAB; ITO.CAB pre-approved [4EP]</t>
  </si>
  <si>
    <t>[GRUPO KUO / [ SAP TS-MX ] / [ QA ] / [DHR] / Client 100/500 System Copy (Sybase DB)</t>
  </si>
  <si>
    <t>[IMPERQUIMIA ] / [ SAP BASIS] / [ PRD ] / [ ERP] / [ TSMX] - DB HANA Upgrade SP 1.00.82 to SP 1.00.122.14</t>
  </si>
  <si>
    <t>ALFA CORP / CCS _ SCCM /Productive Deployment / TeamViewer 12.089970</t>
  </si>
  <si>
    <t>TERZA / CCS _ SCCM /Productive Deployment / TeamViewer 12.089970</t>
  </si>
  <si>
    <t>KUO | AMER | Creacion de ventana de Mantenimiento en herramienta de Monitoreo HP SiteScope FMQRO03</t>
  </si>
  <si>
    <t>NEMAK | CCS - SCCM | Productive Deployment | Security Updates by Microsoft 01 January 2018</t>
  </si>
  <si>
    <t>AMER | VITRO | Distribution of Trend Micro_AV - Productive group | (Customer pre authorized)</t>
  </si>
  <si>
    <t>INDELPRO | UPGRADE ANTIVIRUS SYMANTEC 14 RU1 LAPTOP'S / DESKTOP'S</t>
  </si>
  <si>
    <t>Distribucion e instalacion de los parches de seguridad microsoft correspondientes al mes de Enero de 2018, Intel - Productivo</t>
  </si>
  <si>
    <t>DSI QRO | Grupo Q | Upgrade de DBM a Version 8.1 en Ambiente de Calidad</t>
  </si>
  <si>
    <t>SIGMA- FOSE / CCS - SCCM / Pilot Deployment / Corporate Screensaver and Wallpaper</t>
  </si>
  <si>
    <t>SLT [GRUPO KUO / [ SAP TS-MX ] / [ QA ] / [QAA] / Client 120/520 System Copy (Sybase DB)</t>
  </si>
  <si>
    <t>Mexichem / mxslx031 mxslx041 / DEV / BWD PMD / Decommission SAP system - step 2 delete system / BWD PMD</t>
  </si>
  <si>
    <t>SIGMA / SAP-TS-TSMX / QUALITY / QAS / Quest Agent Installation / Outage = No</t>
  </si>
  <si>
    <t>IICA/ SAP-TSMX / PRODUCTION / IEP/ QRO- KERNEL_Update / CCAB; ITO.CAB pre-approved [4EP]</t>
  </si>
  <si>
    <t>Creacion de ventana de Mantenimiento en herramienta de Monitoreo HP SiteScope (CDFQROAWV15 Y CDFQROAWV16)</t>
  </si>
  <si>
    <t>[SIGMA] / [ SAP ] / [ DEVELOPMENT ] / [ BD1 ] / [ SIACEBARSCIDV ] - KERNEL_Update / CCAB; ITO.CAB pre-approved [4EP]</t>
  </si>
  <si>
    <t>AMER | SIGMA | Creation of Virtual Machine in VMware | SIACEOME</t>
  </si>
  <si>
    <t>AMER | ALFACORP | ACCOMPANIMENT RESTART ALFADPM</t>
  </si>
  <si>
    <t>SIGMA / SAP -TSMX / CSD / TSMX / Upgrade ST-A/PI plug-in/ instal support package / CCAB and CSS.CAB preapproved - 4EP</t>
  </si>
  <si>
    <t>AMER | VITRO | Reboot Citrix servers MXVTC1CTX002 - MXVTC1CTX003 - MXVTC1XA6WK01</t>
  </si>
  <si>
    <t>[Grupo KUO] / [ SAP -MX ] / [ QA ] / [ QA8 ] - Implementation of support packages for ABAP (SPAM/SAINT) / CCAB; ITO.CAB pre-approved [4EP]</t>
  </si>
  <si>
    <t>ALFA | SIGMA | Accompaniment in SVC Upgrade from version 7.7 to 8.1</t>
  </si>
  <si>
    <t>SiteScope Upgrade from 11.32 to 11.40 on a non active monitored console</t>
  </si>
  <si>
    <t>SIGMA | AD | CA Activities 4eyes with Customer.</t>
  </si>
  <si>
    <t>AMER | ALLIAX | Restart of server : ALLIAXPACDB1</t>
  </si>
  <si>
    <t>[DURMAN ] / [ SAP ] / [ PRODUCTION] / [ DRP ] - KERNEL_Update / CCAB; ITO.CAB pre-approved [4EP]</t>
  </si>
  <si>
    <t>AMER| VITRO| Increase 200GB of space to Drive E: on server SSALPI02</t>
  </si>
  <si>
    <t>AMER | TERZA || Accompaniment || Electrical Maintenance in Terza el Carmen N.L</t>
  </si>
  <si>
    <t>[GDG] / [ SAP -TS] / [ TEST] / [ GSQ] / [ MX] - SAP Parameter Change_Offline /CCAB; ITO.CAB pre-approved [4EP]</t>
  </si>
  <si>
    <t>[GDG] / [ SAP -MX] / [ TEST] / [ GSQ] / [ MX] - RESTART /CCAB; ITO.CAB pre-approved [4EP]</t>
  </si>
  <si>
    <t>Host Vmotion virtual machines from LDR1 to LDR2</t>
  </si>
  <si>
    <t>ALFA Group | PRD, QAS, DEV | General update of CMDB</t>
  </si>
  <si>
    <t>AMER | IMPERQUIMIA | Rundown System | IPQMEXAWV03 y IPQMEXAWV04 DO 53207542</t>
  </si>
  <si>
    <t>VITRO / T-SYSTEMS / SAP / DEV /MDM / MDD / DB2 10..5.0 Fixpack update TO 10.5.8</t>
  </si>
  <si>
    <t>VITRO AG | AD | Post cutover Tasks</t>
  </si>
  <si>
    <t>AMER | VITRO AG | DHCP Modification</t>
  </si>
  <si>
    <t>SIGMA / SAP -TSMX / CSQ / TSMX / Upgrade ST-A/PI plug-in/ instal support package / CCAB and CSS.CAB preapproved - 4EP</t>
  </si>
  <si>
    <t>SIGMA/ ACP/ - KERNEL_Update / CCAB; ITO.CAB pre-approved [4EP]</t>
  </si>
  <si>
    <t>[Grupo KUO] / [ SAP -MX ] / [ QA ] / [ QA4 ] - Implementation of support packages for ABAP (SPAM/SAINT) / CCAB; ITO.CAB pre-approved [4EP]</t>
  </si>
  <si>
    <t>[ GDG][ SAP ][GEQ ][ Kernel Upgrade ] / CCAB; ITO.CAB pre-approved [4EP]</t>
  </si>
  <si>
    <t>HABC | Administrative change | Creation and Release to Operation, new server ("CIWDH00") | DO: 53218603</t>
  </si>
  <si>
    <t>[ GDG][ SAP ][GXQ ][ Kernel Upgrade ] / CCAB; ITO.CAB pre-approved [4EP]</t>
  </si>
  <si>
    <t>[DURMAN] / [ SAP -MX ] / [ DEV ] / [ DRD ] / [ MX ] - Implementation of support packages for ABAP (SPAM/SAINT) / CCAB; ITO.CAB pre-approved [4EP]</t>
  </si>
  <si>
    <t>[GDG] / [ SAP -SL ] / [ DEV ] / [ SBX ] / [ MX ] - RESTART /CCAB; ITO.CAB pre-approved [4EP]</t>
  </si>
  <si>
    <t>[GRUPO KUO / [ SAP TS-MX ] / [ QA ] / [ QAA ] - SNOTE / ITO.CAB pre-approved</t>
  </si>
  <si>
    <t>TSS DSI | Acompañamiento a proveedor Axtel para ventana de mantenimiento en enlace de internet para Banco Forjadores</t>
  </si>
  <si>
    <t>AMER | NEMAK | Install tools HIT &amp; MTU | MTYAPS0118, MTYAPS0089 &amp; MTYAPS0090</t>
  </si>
  <si>
    <t>Actualización de S.O en servidores Linux Fase 3 - CERT Notificación de Vulnerabilidad</t>
  </si>
  <si>
    <t>Pruebas de Instalación de Agente HX en Servidores Linux - Fase 1</t>
  </si>
  <si>
    <t>Decomission of Windows Virtual Machine PHASE 2 &lt;IM60886917&gt;</t>
  </si>
  <si>
    <t>Decomission of Windows Virtual Machine PHASE 2 &lt;IM60886920&gt;</t>
  </si>
  <si>
    <t>New Installation Production Switch A01 IDF17 - Audi Mexico</t>
  </si>
  <si>
    <t>Preventive maintenance in cabinet at IDF 01 in A87 - Audi México</t>
  </si>
  <si>
    <t>Preventive maintenance in IDF 01 of A87 - Audi México</t>
  </si>
  <si>
    <t>DSI QRO | LOREAL | Uninstall Tivoli Agents</t>
  </si>
  <si>
    <t>SIGMA | AMER | Elimination of scheduled tasks of the Administrator/SYSTEM user</t>
  </si>
  <si>
    <t>Mexichem /mxslx141, mxslx103 / PROD / BW0 / Decommission SAP system - step 2 delete system / BW0</t>
  </si>
  <si>
    <t>AMER | MULTIPLE | Administrative change | Creation and Release to Operation, new server ("MERBKP02 , MERAPP02") | 53213169</t>
  </si>
  <si>
    <t>CORP. FUERTE / SAP BASIS/ TEST / C1Q / TSMX - System Copy /CCAB; ITO.CAB pre-approved [4EP] ---SLT</t>
  </si>
  <si>
    <t>TERZA / SAP- BASIS -TMX / DEV / DES / OUTAGE = NO / Upgrade ST-A/PI plug-in/ install support package / CCAB and CSS.CAB preapproved / 4EP</t>
  </si>
  <si>
    <t>AMER | SIGMA | Uninstall IBM software on (DEV-QA) servers</t>
  </si>
  <si>
    <t>GRUPO ALFA| SOLMANMC01 CHANGE NAME, IP AND COMPANY</t>
  </si>
  <si>
    <t>AMER | TERZA | PRD | User Account Control modification to allow NESSUS scan processes</t>
  </si>
  <si>
    <t>SIGMA / SAP-TS-TMX / PRD / BIP / Laboratory creation HANA BIP cluster</t>
  </si>
  <si>
    <t>AMER | NEMAK | Office 365 Vulnerability Mitigation | MTYAPS0063 y MTYAPS0064</t>
  </si>
  <si>
    <t>VITRO | Enable All Vitro-PGW routing in L2L</t>
  </si>
  <si>
    <t>[GDG] / [ SAP -MX] / [ PRD] / [ GSP] / [ MX] - System Copy /CCAB; ITO.CAB pre-approved [4EP]</t>
  </si>
  <si>
    <t>[Grupo KUO] / [ SAP -MX ] / [ QA ] / [ QA9 ] - Implementation of support packages for ABAP (SPAM/SAINT) / CCAB; ITO.CAB pre-approved [4EP]</t>
  </si>
  <si>
    <t>GDF Suez | Reinicio Sanidad servidor VCORP-MONITOR-S</t>
  </si>
  <si>
    <t>VITRO | Uninstall Switch Cisco Coater_5_Booth - Coater - Carlisle- Preaprobado</t>
  </si>
  <si>
    <t>NEMAK | PROD | OUTAGE = N | Add drives X for the SQL server on DSI for the environment AM on Nemak</t>
  </si>
  <si>
    <t>[Grupo KUO] / [ SAP -MX ] / [ QA ] / [ QAA ] - Implementation of support packages for ABAP (SPAM/SAINT) / CCAB; ITO.CAB pre-approved [4EP]</t>
  </si>
  <si>
    <t>[DURMAN] / [ SAP -MX ] / [ QAS ] / [ DRQ ] / [ MX ] - Implementation of support packages for ABAP (SPAM/SAINT) / CCAB; ITO.CAB pre-approved [4EP]</t>
  </si>
  <si>
    <t>Electrical maintenance to MX_1010ER ACC air conditioning precision equipment of Data Center FINSA</t>
  </si>
  <si>
    <t>Electrical maintenance to MX_1010ER 1A air conditioning precision equipment of Data Center FINSA</t>
  </si>
  <si>
    <t>Install Software on Windows Server &lt;PS3 Plus&gt;</t>
  </si>
  <si>
    <t>Password Policy change for UPSPRD user accounts</t>
  </si>
  <si>
    <t>Install Software on Windows Server &lt;dirver “PS3 Plus”&gt;</t>
  </si>
  <si>
    <t>Preventive maintenance in IDF 07 of A50 - Audi México</t>
  </si>
  <si>
    <t>TSMX | TSS | DSI Queretaro | Remover configuración creada para pruebas internas y troubleshooting en Nexus 1 Bloque A</t>
  </si>
  <si>
    <t>[Imperquimia] / [ SAP -MX ] / [ Production] / [ ERP ] /- Implementation of support packages for ABAP (SPAM/SAINT) / CCAB; ITO.CAB pre-approved [4EP]</t>
  </si>
  <si>
    <t>WO11724354 Actualización de parametros  para alinear el  sistema al estandar de Seguridad/Security Framework ECC</t>
  </si>
  <si>
    <t xml:space="preserve">Incrementar disco local y NAS en DES, QA y Pre-PRO en servidores AIX SLD PI y CPS </t>
  </si>
  <si>
    <t>WO11746416 Actualizacion de firmware servidor HDUCSUCGM1</t>
  </si>
  <si>
    <t>WO11742173 Eliminar la ruta 172.21.231.0/25 Gw:10.92.201 en los firewalls internos</t>
  </si>
  <si>
    <t>WO11731674 Ejecutar Script para creacion de nuevos Indices Recomendados para base de datos Produccion Remedy</t>
  </si>
  <si>
    <t>WO11745079 IPL a equipo AS400 ICORONAA</t>
  </si>
  <si>
    <t>INC1265546 Balanceo de VM's cascarones en datastores VDI</t>
  </si>
  <si>
    <t xml:space="preserve">WO11746742 Instalacion del SP2 servidores  VIPAS01, VTBAS01  </t>
  </si>
  <si>
    <t>Incremento de espacio en el siguiente servidor HDPTBLU00V</t>
  </si>
  <si>
    <t>Asignación y/o Incremento de LUN para infraestructura VMware Server Farm</t>
  </si>
  <si>
    <t>Electrical inspection of batteries for MX_2060 UPSs of Data Center CUBO 6</t>
  </si>
  <si>
    <t>Electrical inspection of batteries for MX_2076 UPSs of Data Center CUBO 6</t>
  </si>
  <si>
    <t>Electrical inspection of batteries for MX_2077 UPSs of Data Center Puebla CUBO 6</t>
  </si>
  <si>
    <t>Electrical inspection of batteries for 2014 UPS EATC6 UPSs of Data Center Cubo 6</t>
  </si>
  <si>
    <t>Retiro de operacion de Access Point Consejo</t>
  </si>
  <si>
    <t>Connection of new UPS in IT Room2 A12</t>
  </si>
  <si>
    <t>SIGMA / CCS - SCCM / Productive Deployment / Symantec DLP Agent 14.5.0100.01060</t>
  </si>
  <si>
    <t>GDFSUEZ / SAP - BASIS / TEST/ QA1 / TSMX - ADD_ON ABAP_classic env. (SPAM/SAINT) /CCAB; ITO.CAB pre-approved [4EP]</t>
  </si>
  <si>
    <t>TERZA | CCS - SCCM | Productive Deployment | Security Updates by Microsoft 01 January 2018 CPU Vulnerability</t>
  </si>
  <si>
    <t>AKRA | CCS - SCCM | Productive Deployment | Security Updates by Microsoft 01 January 2018 CPU Vulnerability</t>
  </si>
  <si>
    <t>SIGMA | Delete stopped flows on Quality IIB server</t>
  </si>
  <si>
    <t>AMER | DURMAN | Operative System package upgrade and ntp configuration on server ax1la139 | DEV</t>
  </si>
  <si>
    <t>[MEXICHEM] / [DEV ] / [GRD ] / [ DSC3] - KERNEL_Update / CCAB; ITO.CAB pre-approved [4EP]</t>
  </si>
  <si>
    <t>TSMX-PQIT | Migración de Tell Me a Productivo (QMXSV16P)</t>
  </si>
  <si>
    <t>AMER | TSMX | Configuration of XINETD utilities for SIUX | PRD</t>
  </si>
  <si>
    <t>VITRO | Reinicio y Renovación de Certificado RPRM - Polycom</t>
  </si>
  <si>
    <t>ALFA | ALLIAX| Increase Space [+100 GB] to Drive F: on server ALXFACTURAS</t>
  </si>
  <si>
    <t>TSMX | PQIT | TSS | WAN SEC | Upgrade Firewall VPN HO para mitigación de vulnerabilidad CWE-415 2018-02-07</t>
  </si>
  <si>
    <t>TSS DSI | Acompañamiento a proveedor Axtel para ventana de mantenimiento en el enlace secundario de Internet para Daivb</t>
  </si>
  <si>
    <t>TSS DSI | Acompañamiento a proveedor Axtel para ventana de mantenimiento en enlace de internet primario para el cliente Arcomex</t>
  </si>
  <si>
    <t>Grupo Q/ SAP-TSMX / DEVELOPMENT / GED / QRO - Installation of SAPHOSTAGENT /CSS.CAB pre-approved</t>
  </si>
  <si>
    <t>AMER | VITRO |SAP-Basis|PPD | P |T-systems Mexico|PPD RESTART |Pre- Approval</t>
  </si>
  <si>
    <t>TSMX PQIT | ViDA | Creación de 16 Maquinas Virtuales en cluster Hiper V Proyecto ViDA</t>
  </si>
  <si>
    <t>Mexichem |P01- Shut Down SAP Services for P01 System in order to perform backup offline - RESTART /CCAB; ITO.CAB pre-approved [4EP]</t>
  </si>
  <si>
    <t>AMER | Banco Forjadores | Installing feb 2018 Security Updates on Environment PRD</t>
  </si>
  <si>
    <t>AMER | Durman | Operative System package upgrade on server ax1la138 | QAS</t>
  </si>
  <si>
    <t>AMER | DURMAN | Operative System package upgrade on servers ax1la135, ax1la136, ax1la137 | PRD</t>
  </si>
  <si>
    <t>AMER | ENGIE (GDF) | Operative System package upgrade on servers gdfmexauv02 ,gdfmexauv03 | PRD</t>
  </si>
  <si>
    <t>GDF SUEZ | Integración de servidor VCORP-FSPRT2 a nueva consola de Backups Veritas 16</t>
  </si>
  <si>
    <t>AMER | ENGIE | Operative System package upgrade on server gdfmexauv04 | DEV</t>
  </si>
  <si>
    <t>[Imperquimia] / [ SAP -MX ] / [ Production ] / [ ERP) - KERNEL_Update / CCAB; ITO.CAB pre-approved [4EP]</t>
  </si>
  <si>
    <t>T- SYSTEMS AMER | TSMX_PQIT | Power off the servers PQIT</t>
  </si>
  <si>
    <t>AMER | MULTIPLE | Administrative change | Server decomission (psfqroawv01)</t>
  </si>
  <si>
    <t>FISJIT | T-SYSTEMS | TSS | WAN SEC | Re-Configuración Ruteo Estático para cliente ThyssenKrupp</t>
  </si>
  <si>
    <t>Movimiento de Equipo de Voz Cisco 2800 | NIC 1A</t>
  </si>
  <si>
    <t>C001384654 | TSMX | PQIT | Validación de redundancia en zona DMZ</t>
  </si>
  <si>
    <t>TERZA / SAP- BASIS -TMX / QAS / OUTAGE = NO / Upgrade ST-A/PI plug-in/ install support package / CCAB and CSS.CAB preapproved / 4EP</t>
  </si>
  <si>
    <t>TERZA / SAP- BASIS -TMX / DEV / BWD / OUTAGE = NO / Upgrade ST-A/PI plug-in/ install support package / CCAB and CSS.CAB preapproved / 4EP</t>
  </si>
  <si>
    <t>AMER | GRUPO ALFA | PRD |  Actualización de Aplicativo Portales</t>
  </si>
  <si>
    <t>SIGMA / AMER / UNIX / ITO / AIX aTape Driver Update/ PRD</t>
  </si>
  <si>
    <t>AMER | ALLIAX | MItigation of vulnerabilities for Windows Servers (PRD 2)</t>
  </si>
  <si>
    <t>AMEC | Sigma | Server | PRD | SIAWMP | Create 3 new File systems and recreate UNDO, TEMP and Redo Logs of databases FOSEMSP , FOSHUP and FOSWMP</t>
  </si>
  <si>
    <t>[SIGMA] / [ SAP TSMX ] / [ PRD] / [ BSP ] / - ORACLE Upgrade 11.2.0.4 to 12.1.0.2      /CCAB; CSS.CAB pre-approved  [4EP]</t>
  </si>
  <si>
    <t>ALFACORP / SAP- BASIS -TMX / DEV / DES / OUTAGE = NO / Upgrade ST-A/PI plug-in/ install support package / CCAB and CSS.CAB preapproved / 4EP</t>
  </si>
  <si>
    <t>[SIGMA] / [ SAP ] / [ PRODUCTIVE ] / [ BP1 ] / [ SIACEBARSCIPR ] - KERNEL_Update / CCAB; ITO.CAB pre-approved [4EP]</t>
  </si>
  <si>
    <t>SIGMA | Delete stopped flows on Production IIB server</t>
  </si>
  <si>
    <t>SIGMA | Daily Cleaning script modification on Production IIB server</t>
  </si>
  <si>
    <t>SIGMA | Change size and number of MQ logs on Production IIB server</t>
  </si>
  <si>
    <t>SIGMA | AD | CA Activities 4eyes with Customer</t>
  </si>
  <si>
    <t>AMER | VITRO | PROVISIONING 600GB OF TEMPORARY VOLUME FROM STORSIMPLE ON THE MXVTC1PSTVUS SERVER</t>
  </si>
  <si>
    <t>Monitoring transition to CCO over Online AUTOMATION binnacle for Netbackup Vitro tool.</t>
  </si>
  <si>
    <t>AMER | SINGLE | NETWORK CARD INSTALLATION TO SHAMFILE03 | HARMARVILLE PPG-VITRO</t>
  </si>
  <si>
    <t>Aplicación parche de seguridad spectre and meltdown SQL Server - VWMXPUSSP102P.</t>
  </si>
  <si>
    <t>Aplicación SP4 y parche de seguridad spectre and meltdown SQL Server - VWMXPUSSV195P.</t>
  </si>
  <si>
    <t>Aplicación parche de seguridad spectre and meltdown SQL Server - VWMXPUSSV156P.</t>
  </si>
  <si>
    <t>Actualización de Fix de Seguridad en Qradar a la version 7.2.8 Patch 11</t>
  </si>
  <si>
    <t>Pruebas con perfil nuevo en VPN KVS</t>
  </si>
  <si>
    <t>Modificacion de Horarios escaneos en Servidores VW</t>
  </si>
  <si>
    <t>MUC | Daimler | SHE | DaiVB | TEST | Puppet Release 11: Rollout configuration changes to whole environment via Puppet</t>
  </si>
  <si>
    <t>MUC | Daimler | SHE | DaiVB | INT | Puppet Release 11: Rollout configuration changes to whole environment via Puppet</t>
  </si>
  <si>
    <t>MUC | Daimler | SHE | DaiVB | PreProd | Puppet Release 11: Rollout configuration changes to whole environment via Puppet</t>
  </si>
  <si>
    <t>Grounding of IDFs in A50 (09,11,18,19,22,23)</t>
  </si>
  <si>
    <t>Reconnection of Telecom Devices in original power outlet</t>
  </si>
  <si>
    <t>TELMEX Accompaniment- Audi Mexico</t>
  </si>
  <si>
    <t>Deploy of Linux Virtual Machines audisjua8101/audisjua7102/audisjua6119 - Audi Mexico</t>
  </si>
  <si>
    <t>Accompaniment in Network interface card replacement (Activity will executed by HP Vendor)</t>
  </si>
  <si>
    <t>[MEXICHEM] / [PRODUCTIVE ] / [ P02 ] / [DSC3] - Implementation of support packages for ABAP (SPAM/SAINT) / CCAB; ITO.CAB pre-approved [4EP]</t>
  </si>
  <si>
    <t>[MEXICHEM] / [P05 ] / [PRODUCTIVE ] / [ DCS3 ] - Implementation of support packages for ABAP (SPAM/SAINT) / CCAB; ITO.CAB pre-approved [4EP]</t>
  </si>
  <si>
    <t>NEMAK | CCS - SCCM | Excutive Deployment | Security Updates by Microsoft 01 January 2018</t>
  </si>
  <si>
    <t>SIGMA | CCS - SCCM | Productive Deployment | Security Updates by Microsoft 01 January 2018 CPU Vulnerability</t>
  </si>
  <si>
    <t>ALLIAX | CCS - SCCM | Productive Deployment | Security Updates by Microsoft 01 January 2018 CPU Vulnerability</t>
  </si>
  <si>
    <t>LOREAL / SAP BASIS /PRODUCTION/P18/ TSMX - SNOTE / ITO.CAB pre-approved</t>
  </si>
  <si>
    <t>TSMX | PQIT | TSS | WAN SEC | Upgrade Firewall Secundario (HNS) Internos PQIT</t>
  </si>
  <si>
    <t>T- SYSTEMS AMER | TSMX_PQIT | COMEDORES Liberación de la aplicación Comedores en el servidor QMXSV15P/10.58.220.240</t>
  </si>
  <si>
    <t>GDFSUEZ / SAP - BASIS / PRODUCTION/ PR1/ TSMX - ADD_ON ABAP_classic env. (SPAM/SAINT) /CCAB; ITO.CAB pre-approved [4EP]</t>
  </si>
  <si>
    <t>AKRA | CCS - SCCM | Productive Deployment | Upgrade of IBM Lotus Notes 7 to IBM Lotus Notes 9.0.1</t>
  </si>
  <si>
    <t>TSMX | PQIT | TSS | WAN SEC | Upgrade Firewall Secundario Externo PQIT</t>
  </si>
  <si>
    <t>TSMX | PQIT | Desconexion de IP no reconocidas_Segundo Bloque</t>
  </si>
  <si>
    <t>Mexichem / mxslx147/ PROD / PMP / Decommission SAP system - step 2 delete system / PMP</t>
  </si>
  <si>
    <t>AMER | AKRA | AD Connect Update</t>
  </si>
  <si>
    <t>Amer| FORJADORES |Apply Symantec Antivirus Agent Patch</t>
  </si>
  <si>
    <t>[DURMAN] / [ SAP -MX ] / [ PROD ] / [ DRP ] / [ MX ] - Implementation of support packages for ABAP (SPAM/SAINT) / CCAB; ITO.CAB pre-approved [4EP]</t>
  </si>
  <si>
    <t>[ GDG][ SAP ][BW1 ][ Kernel Upgrade ] / CCAB; ITO.CAB pre-approved [4EP]</t>
  </si>
  <si>
    <t>[Grupo KUO] / [ SAP -MX ] / [ QA ] / [ QAD ] - Implementation of support packages for ABAP (SPAM/SAINT) / CCAB; ITO.CAB pre-approved [4EP]</t>
  </si>
  <si>
    <t>TSS DSI | Acompañamiento a proveedor Axtel para ventana de mantenimiento en el enlace primario de Internet para Daivb</t>
  </si>
  <si>
    <t>Grupo Q/ SAP-TSMX / QUALITY / GEQ / QRO - Installation of SAPHOSTAGENT /CSS.CAB pre-approved</t>
  </si>
  <si>
    <t>SIGMA | Application Flow Deployment on the IIB Production Server - ECUADOR FACTURACION ELECTRONICA</t>
  </si>
  <si>
    <t>VPM, VCX, Vicosa Mex, Fama México | Ventana Mandataria por parte de Alestra Acompañamiento de T-Systems (Pre autorizado)</t>
  </si>
  <si>
    <t>Cambio emergente Activación de Autenticacion switch sw60IC302-36.5</t>
  </si>
  <si>
    <t>Electrical maintenance to MX_2018 air conditioning precision equipment of Data Center CUBO 6</t>
  </si>
  <si>
    <t>Upgrade Cisco ASA VPN HO por reporte de vulnerabilidad CVE-2018-0101</t>
  </si>
  <si>
    <t>Electrical inspection to electrical board that feed the DC CUBO 6</t>
  </si>
  <si>
    <t>Remplazo de Switch SW29I04-18.13</t>
  </si>
  <si>
    <t>Mantenimiento Preventivo a IDF8303 IP 10.148.156.6</t>
  </si>
  <si>
    <t>Instalación de Access Point en nave 6A</t>
  </si>
  <si>
    <t>IP addressing migration for Voice service from 10.131.x.x to 10.130.x.x at SPINE part1</t>
  </si>
  <si>
    <t>Accompaniment in Network interface card validation (Activity will executed by HP Vendor) &lt;CASE:5326800282&gt;</t>
  </si>
  <si>
    <t>AMER | T-Systems Mexico | Monitoring migration from IBM Tivoli Monitoring to HP SiteScope</t>
  </si>
  <si>
    <t>VITRO | PRO | | AH3HA099 | SOLMAN | MPD | COMPONENTS PATCH INSTALATION | / CCAB; ITO.CAB pre-approved [4EP]</t>
  </si>
  <si>
    <t>VITRO / T-SYSTEMS / SAP / DEV /PO / POD / DB2 10.1.5 Fixpack update TO 10.5.8</t>
  </si>
  <si>
    <t>DCS | MEXICHEM | QUA| DSO (AppCom) Image Change to: s11.4.8 | 4EP| GRQ</t>
  </si>
  <si>
    <t>VITRO | T-systems | XI | XPD | AH3HA119 | DB2 Upgrade 9.7 to 10.5 | [4EP]</t>
  </si>
  <si>
    <t>Vitro || Pruebas de factibilidad de Migración para TREX</t>
  </si>
  <si>
    <t>Mexichem /mxslx130/ PROD /HRP / Decommission SAP system - step 2 delete system /HRP</t>
  </si>
  <si>
    <t>Distribución de los parches de seguridad Microsoft correspondientes al mes de Enero de 2018 – Parches complementos - Productivo TSMX</t>
  </si>
  <si>
    <t>AMER | KUO| Installing Security Updates on Environment PRD Environment.</t>
  </si>
  <si>
    <t>AMER | T-Systems | Preventive maintenance _equipment_ precision cooling system that support LDR MX_3032 ACC 2B</t>
  </si>
  <si>
    <t>AMER | CMABC | Accompaniment migration of application HABCTDOC</t>
  </si>
  <si>
    <t>AMER | VITRO | Increase 500GB of space to Drive F in servers on server SCARFILE03, SCARFILE04</t>
  </si>
  <si>
    <t>SIGMA/ DEV / - KERNEL_Update / CCAB; ITO.CAB pre-approved [4EP]</t>
  </si>
  <si>
    <t>TSMX | MULTIPLE | Creation and Release to Operation, new server shdqroauv19 | DOM 53225276</t>
  </si>
  <si>
    <t>[MEXICHEM] / [PRODUCTIVE] / [ P01 ] / [DSC3] - Implementation of support packages for ABAP (SPAM/SAINT) / CCAB; ITO.CAB pre-approved [4EP]</t>
  </si>
  <si>
    <t>[MEXICHEM] / [PRODUCTIVE ] / [ P04 ] / [ DCS3 ] - Implementation of support packages for ABAP (SPAM/SAINT) / CCAB; ITO.CAB pre-approved [4EP]</t>
  </si>
  <si>
    <t>[MEXICHEM] / [ DEVELOPMENT ] / [HRD] / [DCS3 ] - SAP Parameter Change_Offline /CCAB; ITO.CAB pre-approved [4EP]</t>
  </si>
  <si>
    <t>AMER | VITRO | Restart server VUSCSAS-V2</t>
  </si>
  <si>
    <t>AMER | DSI Alfa | Increase of Disk Space on DSI | VSEPROGRESS</t>
  </si>
  <si>
    <t>[GRUPO KUO / [ SAP TS-MX ] / [ PR ] / [ PIP ] - RESTART /CCAB; ITO.CAB pre-approved [4EP]</t>
  </si>
  <si>
    <t>[GDG] / [ SAP - MX ] / [ PROD ] / [ GXP ] / [ MX ] - RESTART /CCAB; ITO.CAB pre-approved [4EP]</t>
  </si>
  <si>
    <t>SIGMA/ SAP -TSMX / PRD / BHP / MTY ABAP/HANA DB- RESTART /CCAB; ITO.CAB pre-approved [4EP]</t>
  </si>
  <si>
    <t>Arreglo de cableado en Gabinete 2320 sin desconexión</t>
  </si>
  <si>
    <t>Instalacion de Balanceador F5 Gab. 1107 en DC FINSA</t>
  </si>
  <si>
    <t>Actualización de S.O en servidores Linux Fase 4 - CERT Notificación de Vulnerabilidad</t>
  </si>
  <si>
    <t>Electrical inspection of batteries for UPS 1 EATON 9390 UPSs of Data Center FINSA</t>
  </si>
  <si>
    <t>Electrical inspection of batteries for UPS 2 EATON 9390 UPSs of Data Center Finsa</t>
  </si>
  <si>
    <t>Retiro de cableado obsoleto en DC (Finsa)</t>
  </si>
  <si>
    <t>Preventive maintenance in IDF 01 of A19 - Audi México</t>
  </si>
  <si>
    <t>NEMAK | CCS - SCCM | Productive Deployment | Security Updates by Microsoft 01 January 2018 (Complements)</t>
  </si>
  <si>
    <t>Vitro | TSS - Prueba &lt;Alta&gt; de &lt;Interface VWTC&gt; en Firewall &lt;FWWIFPCN01/2&gt; Site &lt;WichitaFalls&gt;| Pre autorizado</t>
  </si>
  <si>
    <t>AMER | INDELPRO | DHCP Migration</t>
  </si>
  <si>
    <t>ALFACORP | Uninstalling the Arcserve Backup r16.5 SP1 (Build 7222) tool from the ALFADPM server</t>
  </si>
  <si>
    <t>TERZA / SAP- BASIS -TMX / PRO/ OUTAGE = NO / Upgrade ST-A/PI plug-in/ install support package / CCAB and CSS.CAB preapproved / 4EP</t>
  </si>
  <si>
    <t>DCS | MEXICHEM | DEVELOPMENT | DSO (AppCom) Image Change to: s11.4.8 | 4EP|PMD</t>
  </si>
  <si>
    <t>[Grupo KUO] / [ SAP -MX ] / [ QA ] / [ DHR ] - Implementation of support packages for ABAP (SPAM/SAINT) / CCAB; ITO.CAB pre-approved [4EP]</t>
  </si>
  <si>
    <t>AMER | NEMAK| INCREASE THE VM RAM RESOURCES | MTYAPS0021 MTYFPS0001</t>
  </si>
  <si>
    <t>[MEXICHEM] / [PRODUCTIVE] / [ GRP ] / [DSC3] - Implementation of support packages for ABAP (SPAM/SAINT) / CCAB; ITO.CAB pre-approved [4EP]</t>
  </si>
  <si>
    <t>Prueba de apagado de jump servers TSITSMX01, TSYSVWMX</t>
  </si>
  <si>
    <t>VMotion DataStore servers [AUDISJSA6132 ] &lt;IM61105584&gt;</t>
  </si>
  <si>
    <t>VITRO / T-SYSTEMS / SAP / DEV /GRC / GDE / DB2 10.1.5 Fixpack update TO 10.5.8</t>
  </si>
  <si>
    <t>VITRO / T-SYSTEMS / SAP / QAS /PI /PQA/ DB2 10.1.5 Fixpack update TO 10.5.8</t>
  </si>
  <si>
    <t>Amer |Nemak|Apply Symantec Antivirus Agent Patch</t>
  </si>
  <si>
    <t>DSI | VOLARIS | Recepción CrossConnection en DC Qro</t>
  </si>
  <si>
    <t>AMER | VITRO | Weekly Reboot Flat Glass Citrix Worker Servers (Carlisle , Salem , Fresno , Wichita Falls)</t>
  </si>
  <si>
    <t>[SIGMA] / [ SAP -BW HANA] / [ DEVELOPMENT ] / [BHD] / [ siabhdap0/SIABHDENQ] - Implementation of support packages for ABAP / CCAB; ITO.CAB pre-approved [4EP]</t>
  </si>
  <si>
    <t>VITRO | Enable Netflow in HAR and WIF - Accompaniment</t>
  </si>
  <si>
    <t>TERZA / SAP- BASIS -TMX /BWP/ OUTAGE = NO / Upgrade ST-A/PI plug-in/ install support package / CCAB and CSS.CAB preapproved / 4EP</t>
  </si>
  <si>
    <t>GDG | AMER | Queretaro | Administrative change | Creation new server ("gdgqroauv07")</t>
  </si>
  <si>
    <t>SIGMA | Veeam backup console release for SIADNBKP01</t>
  </si>
  <si>
    <t>DSI QRO | GDG | TIVOLI AGENTS UNINSTALL</t>
  </si>
  <si>
    <t>AMER | NEMAK | Distribution of MSFT patches for Windows Servers (PRD) SQL Servers &lt;Dec-Jan&gt;</t>
  </si>
  <si>
    <t>ALFACORP / SAP- BASIS -TMX / QAS/ QAS/ OUTAGE = NO / Upgrade ST-A/PI plug-in/ install support package / CCAB and CSS.CAB preapproved / 4EP</t>
  </si>
  <si>
    <t>SIGMA | AMER | UNIX | - Turn Off LPAR before decommission by customer request | Phase 1</t>
  </si>
  <si>
    <t>Amer| NEMAK|Reinstall Symantec Antivirus</t>
  </si>
  <si>
    <t>Admin LAN | TSS | SLT - Modificacion de Dominio de Encripcion VPN Admin LAN TSMX y MEXICHEM</t>
  </si>
  <si>
    <t>TSMX | TSS DSI | Creación de ip NAT para nuevo servidor de HABC</t>
  </si>
  <si>
    <t>Validate the correct functioning of the Wichita Falls redundancy link via anira team</t>
  </si>
  <si>
    <t>AMER | NEMAK | Distribution of MSFT patches for Windows Servers (DEV) &lt;February 2018&gt;</t>
  </si>
  <si>
    <t>[HSAI] / [ SAP -MX ] / [ Development ] / [ ER1 ] - Implementation of support packages for ABAP (SPAM/SAINT) / CCAB; ITO.CAB pre-approved [4EP]</t>
  </si>
  <si>
    <t>ALFACORP | Update of the Arcserve UDP backup console from version 6.0 to version 6.5</t>
  </si>
  <si>
    <t>AMER | SIGMA | Creation of Virtual Machine in VMware | SIACEOCS01_NEW</t>
  </si>
  <si>
    <t>Install/Upgrade the package &lt;Tivoli STA&gt; in a Linux server &lt;HANA servers&gt; | ITO CAB pre-approved</t>
  </si>
  <si>
    <t>DSI MTY| TSS| Creación de VPN Site-to-Site - Credi Q Honduras</t>
  </si>
  <si>
    <t>SIGMA | SAP | QUALITY QAS | Add space to Oracle FS</t>
  </si>
  <si>
    <t>AMER | VITRO |Restart server WPAD01</t>
  </si>
  <si>
    <t>[GRUPO KUO / [ SAP TS-MX ] / [ PR ] / [ PRE ] - SLD Registration for SAP and Hana DB Change_Online</t>
  </si>
  <si>
    <t>[GRUPO KUO / [ SAP TS-MX ] / [ PR ] / [ PRD ] - SLD Registration for SAP and Hana DB Change_Online</t>
  </si>
  <si>
    <t>[IMPERQUIMIA ] / [ SAP BASIS] / [ DEVELOP] / [ ERD] / [ TSMX] - RESTART/CCAB; ITO.CAB pre-approved [4EP]</t>
  </si>
  <si>
    <t>Amer | T-SYSTEMS | ANTIVIRUS UPDATE(SYMANTEC ENDPOINT PROTECTION)</t>
  </si>
  <si>
    <t>[GDG] / [ SAP -MX ] / [ DEV] / [BWP ] / [ MX ]- Implementation of support packages for ABAP (SPAM/SAINT) / CCAB; ITO.CAB pre-approved [4EP]</t>
  </si>
  <si>
    <t>[GDG] / [ SAP -MX ] / [ DEV] / [GED ] / [ MX ]- Implementation of support packages for ABAP (SPAM/SAINT) / CCAB; ITO.CAB pre-approved [4EP]</t>
  </si>
  <si>
    <t>ALLIAX | DEV | Installation of SQL Server 2012 on server ALXQSBW</t>
  </si>
  <si>
    <t>AMER | Multiple | Healthy restart of server :GK , CSQRO01, DEQROSMPR01, CASQRO01</t>
  </si>
  <si>
    <t>ARKA | DEV | OUTAGE = N | SQL Server Database Restore Request from MESFIQ to AKRACAP</t>
  </si>
  <si>
    <t>AMER | SIGMA | Increase of Disk Space storage 100 GB E: drive | AKRACAP</t>
  </si>
  <si>
    <t>AMER | ALFACORP | Distribution of MSFT patches for Windows Servers (DEV) &lt;FEBRUARY2018&gt;</t>
  </si>
  <si>
    <t>Actividades de soporte para el cambio C40975206 (actualización Servidor de Diálogo)</t>
  </si>
  <si>
    <t>Electrical inspection of batteries for MX_10100 UPSs of Data Center FINSA</t>
  </si>
  <si>
    <t>Electrical inspection of batteries for MX_10101 UPSs of Data Center Puebla FINSA</t>
  </si>
  <si>
    <t>Creacion de SSID vw-group-log y pruebas de conexión de Access Point en Controladora S6</t>
  </si>
  <si>
    <t>Test of SIP TRUNK configuration with Audi ARO offices - Audi Mexico</t>
  </si>
  <si>
    <t>Database Creation BEMI Digital</t>
  </si>
  <si>
    <t>Preventive maintenance in IDF 08 of A50 - Audi México</t>
  </si>
  <si>
    <t>WO11744729 Decomiso de los Servidores</t>
  </si>
  <si>
    <t>WO11736970 Ajuste de parámetros de seguridad en PI</t>
  </si>
  <si>
    <t>WO11750818 Actualizar parches Citrix en servidores con el rol de storefront  de Citrix  de CU1 a CU4</t>
  </si>
  <si>
    <t>WO11741922 Actualización de Kernel en SRM, SUS y Portal MDM no productivos SAP</t>
  </si>
  <si>
    <t>WO11749620 Ajuste de parámetros SSL en SRM y SUS no productivos.</t>
  </si>
  <si>
    <t>WO11743268 Modificar el parametro de CIPHERS en servidores Wintel</t>
  </si>
  <si>
    <t>Toma y liberacion a operación de los sistemas de Honduras y el Salvador INSTANCIAS DE SAP</t>
  </si>
  <si>
    <t>WO11753011 Habilitar  IPv6 en servidores Exchange Mailbox/HUBCASS</t>
  </si>
  <si>
    <t>WO11744233 &lt;Patch Management&gt; Instalacion de security updates windows server 2008 y 2012 (Alta Criticidad).</t>
  </si>
  <si>
    <t>WO11748079 Acompañamiento en la ejecución del incremento de AB.</t>
  </si>
  <si>
    <t>WO11747966 Ejecutar Script para creacion Indices en BD ALLMOBILE Producción Recomendados por T-Systems</t>
  </si>
  <si>
    <t>WO11753509 Actualización Java agent en IDM Desarrollo</t>
  </si>
  <si>
    <t>WO11752640 Mitigacion de diversas vulnerabilidades proceso CERT / Global NOPRD</t>
  </si>
  <si>
    <t>SLT Instalacion de actualizaciones de vmware vcenter server</t>
  </si>
  <si>
    <t>SLT Instalacion de actualizaciones de vmware vcenter server de Miami</t>
  </si>
  <si>
    <t>ALLIAX| CCS - SCCM | Productive Deployment | Security Updates by Microsoft 01 January 2018 (Complements)</t>
  </si>
  <si>
    <t>SIGMA | AMER | SITE | WINDOWS | TURN OFF System | 7 servers | DEV / PRD /QAS</t>
  </si>
  <si>
    <t>NEMAK | AMER | WINDOWS | Turn off System MTYAPS0030 | PRD</t>
  </si>
  <si>
    <t>NEMAK | AMER | Windows | Rundown System MTYAPS0035 | PRD</t>
  </si>
  <si>
    <t>AMER | VITRO | Install Hotfix DSCXAMx600W005 and reboot Citrix Servers MXVTC1XA6DC01 and MXVTC1XA6WK01</t>
  </si>
  <si>
    <t>AMER | Multiple | Policy Create | Trusted sites, Wallpaper &amp; Spotlight</t>
  </si>
  <si>
    <t>Alfa | SIGMA | Wildcard Certificate Configuration</t>
  </si>
  <si>
    <t>[GDG] / [ SAP -MX ] / [ DEV] / GRD] / [ MX ]- Implementation of support packages for ABAP (SPAM/SAINT) / CCAB; ITO.CAB pre-approved [4EP]</t>
  </si>
  <si>
    <t>[COMPAS] / [ SAP -MX ] / [ PRD ] / [ SPC ] - Decommission SAP system CSS-CAB preapproved : NON PROD and PROD</t>
  </si>
  <si>
    <t>Amer | SIGMA | ANTIVIRUS INSTALL(SYMANTEC ENDPOINT PROTECTION)</t>
  </si>
  <si>
    <t>Acompañamiento para Remplazo de 2 Power Supply Hot-Plug - En equipos Storage Brocade 48K</t>
  </si>
  <si>
    <t>Instalación de agente Flexera en servidores AIX</t>
  </si>
  <si>
    <t>T-SYSTEMS | TSS | WAN SEC | Pruebas de Apagado de interface OUTSIDE para: vpn1.gedas.com.mx</t>
  </si>
  <si>
    <t>AMER | SIGMA | Mitigation of vulnerabilities for Windows Servers (Part 1)</t>
  </si>
  <si>
    <t>AMER | TSMX | SM | System Edge installation for productive servers KUO Group</t>
  </si>
  <si>
    <t>AMER | KUO |Unit I: increase HDM-S102</t>
  </si>
  <si>
    <t>DSI QRO |Network |Location | Create new VLANs Durman Jimten</t>
  </si>
  <si>
    <t>AMER | ENGIE | Operative System package upgrade on servers gdfmexauv01, gdfmexauv05 | QAS</t>
  </si>
  <si>
    <t>AMER | Engie | Run script reset kerberos password</t>
  </si>
  <si>
    <t>GDFSUEZ/ SAP BASIS / PRODUCTION/ CP1 / TSMX - SAP Parameter Change_Offline /CCAB; ITO.CAB pre-approved [4EP]</t>
  </si>
  <si>
    <t>FISJIT | THYSSENKRUPP | TSS | WAN SEC | Pruebas de Redundancia en Firewall Secundario para Servidor VNC</t>
  </si>
  <si>
    <t>TSMX PQIT | ViDA | Reubicación de Infraestructura de SAN en D.C. Puebla III Proyecto ViDA</t>
  </si>
  <si>
    <t>AMER | TSMX | PME | Actualización al proceso de notificaciones automáticas para grupo Alfa</t>
  </si>
  <si>
    <t>AMER | T-Systems | Measurement the batteries bank of UPS Data Center Puebla III</t>
  </si>
  <si>
    <t>Se requiere realizar prueba a la FO de los enlaces de Cubo 6 al NIC 1A</t>
  </si>
  <si>
    <t>Integración de Servicio de Balanceo en Red de ServerFarm</t>
  </si>
  <si>
    <t>Add space to FICO-PRD (PMX1SAPV)</t>
  </si>
  <si>
    <t>FIRMWARE UPDATE ON BLADE BL870ci2</t>
  </si>
  <si>
    <t>Actualización de S.O en servidores Linux Fase 5 - CERT Notificación de Vulnerabilidad</t>
  </si>
  <si>
    <t>Decomiso de servidores Fisicos TSYSVWMX, TSITSMX01</t>
  </si>
  <si>
    <t>Se requiere realizar prueba y mantenimiento al cableado del los servidores VWMXPUSSP54P /VWMXPUSSP140P /VWMXPUSSP128P</t>
  </si>
  <si>
    <t>Preparación de Controller S6 para asociar Access Point de Centro Logistico S25</t>
  </si>
  <si>
    <t>SINGLE | SHAREPOINT MIGRATION TOOL TEST | COLLABORATION | VITRO</t>
  </si>
  <si>
    <t>VITRO | TSS - Upgrade de IOS Firewall &lt;Concentrador VPN&gt;Site &lt;Houston&gt;| Pre autorizado</t>
  </si>
  <si>
    <t>IP addressing migration for Voice service from 10.131.x.x to 10.130.x.x at SPINE part2</t>
  </si>
  <si>
    <t>Migrate project share in server:[AUDISJSF6129] and move the content to new one [AUDISJSF6139]. &lt;IM61190512&gt;</t>
  </si>
  <si>
    <t>VMotion DataStore servers [AUDISJSA6100]</t>
  </si>
  <si>
    <t>MMS INTEGRATION/PROD || PATCH MANAGEMENT ON SERVERS</t>
  </si>
  <si>
    <t>[SIGMA] / [ SAP TSMX ] / [ PRD ] / [ CSP ] / - ORACLE Upgrade 11.2.0.4 to 12.1.0.2      /CCAB; CSS.CAB pre-approved  [4EP]</t>
  </si>
  <si>
    <t>ALFA CORP | Update ALFALYNCOWA</t>
  </si>
  <si>
    <t>AMER | ALLIAX | Distribution of MSFT patches for Windows Servers (DEV/QA/PRD not critical) &lt;February 2018&gt;</t>
  </si>
  <si>
    <t>AMER | ALFACORP | Distribution of MSFT patches for Windows Servers (PROD) &lt;FEBRUARY2018&gt;</t>
  </si>
  <si>
    <t>AMER | TERZA | Distribution of MSFT patches for Windows Servers 2003 (PRD)</t>
  </si>
  <si>
    <t>Amer|INDELPRO|Uninstall Old Console  Symantec EndPoint Protecction Manager 12.1.6 |</t>
  </si>
  <si>
    <t>SIGMA | Accompainment | Migration of Jutvista portal</t>
  </si>
  <si>
    <t>[MEXICHEM] / [DEV ] / [ D02 ] / [ DSC3] - KERNEL_Update / CCAB; ITO.CAB pre-approved [4EP]</t>
  </si>
  <si>
    <t>Amer | SAN ANGEL IN |Apply Symantec Antivirus Agent Patch</t>
  </si>
  <si>
    <t>AMER | HSAI | Installing Security Updates on Environment DEV/QA</t>
  </si>
  <si>
    <t>DSI QRO | G. KUO | TIVOLI AGENTS UNINSTALL</t>
  </si>
  <si>
    <t>[GRUPO KUO / [ SAP TS-MX ] / [ PR ] / [ CAP ] - SLD Registration for SAP and Hana DB Change_Online</t>
  </si>
  <si>
    <t>ENGIE | Acompañamiento cambio de IP de impresoras TEII a nivel SO</t>
  </si>
  <si>
    <t>AMER | ENG |Remediacion vulnerabilidades RDP NLA</t>
  </si>
  <si>
    <t>[Imperquimia] / [ SAP -MX ] / [ Development] / [ CRD ] /- Implementation of support packages for ABAP (SPAM/SAINT) / CCAB; ITO.CAB pre-approved [4EP]</t>
  </si>
  <si>
    <t>AMER | LOREAL | Installing Security Updates on QA Environment</t>
  </si>
  <si>
    <t>Acompañamiento a proveedor Humanfactor para reemplazo de un disco offline en servidor VWMXPUSSP147P/10.148.10.125</t>
  </si>
  <si>
    <t>Instalacion de FIX en TSM Servers - CERT Vulnerabilities</t>
  </si>
  <si>
    <t>Asignación de LUNs para servidor VWNAPUD00006</t>
  </si>
  <si>
    <t>DaiVB | PRD | Increase space Disk on servers d002pedl / dai10pgdl</t>
  </si>
  <si>
    <t>Vendor accompaniment for the Installation and test for sensors in A20-A19</t>
  </si>
  <si>
    <t>Replacement of UPS and Correction of electric supply for devices in IT Room2 A12</t>
  </si>
  <si>
    <t>SIGMA | AMER | UNIX  | Administrative change |  Release to Operation, new server (siauxntp)</t>
  </si>
  <si>
    <t>ALFACORP / SAP- BASIS -TMX / DSM/ DEV/ OUTAGE = NO / Upgrade ST-A/PI plug-in/ install support package / CCAB and CSS.CAB preapproved / 4EP</t>
  </si>
  <si>
    <t>SIGMA/ BSD / - KERNEL_Update  / CCAB; ITO.CAB pre-approved [4EP]</t>
  </si>
  <si>
    <t>TSMX | SIGMA | /SAP Request:User deletion Preaprobado</t>
  </si>
  <si>
    <t>SIGMA | UPGRADE ANTIVIRUS SYMANTEC 14 RU1 LAPTOP'S / DESKTOP'S</t>
  </si>
  <si>
    <t>NEMAK / CCS - SCCM / Productive Deployment / MSFT patches for Vulnerability (Ransomware Wannacry).</t>
  </si>
  <si>
    <t>GDF SUEZ/ SAP - BASIS / PRODUCTION/ SOL / TSMX - ADD_ON ABAP_classic env. (SPAM/SAINT) /CCAB; ITO.CAB pre-approved [4EP]</t>
  </si>
  <si>
    <t>Smurfit | Creacion de ventana de Mantenimiento en herramienta de Monitoreo HP SiteScope</t>
  </si>
  <si>
    <t>DSI | GRUPO KUO | STORAGE | A | COPY |</t>
  </si>
  <si>
    <t>ALFACORP | CCS - SCCM | Productive Deployment | Security Updates by Microsoft 01 January 2018 CPU Vulnerability</t>
  </si>
  <si>
    <t>SIGMA | CCS - SCCM | Productive Deployment | Security Updates by Microsoft 01 January 2018 (Complements)</t>
  </si>
  <si>
    <t>[COMPAS] / [ SAP -TSMX ] / [ QAS ] / [ EQC ] / - System Copy /CCAB; ITO.CAB pre-approved [4EP]</t>
  </si>
  <si>
    <t>SIGMA/ SAP - TSMX / DEV ECC to DV1 / Refresh / CCAB; ITO.CAB pre-approved [4EP]</t>
  </si>
  <si>
    <t>AKRA | CCS - SCCM | Productive Deployment | Security Updates by Microsoft 01 January 2018 (Complements)</t>
  </si>
  <si>
    <t>ALFA CORP | CCS - SCCM | Productive Deployment | Security Updates by Microsoft 01 January 2018 (Complements)</t>
  </si>
  <si>
    <t>ALFA | ALFA CORP | CCS-SCCM | Pilot Deployment | Microsoft LAPS 6.2.0.0</t>
  </si>
  <si>
    <t>SIGMA | AMER | WINDOWS | TEMPORALLY TURN OFF System | 13 servers | PRD</t>
  </si>
  <si>
    <t>DSI QRO | Grupo Kuo | Migración de Ambiente de Calidad Resirene Sybase a SAP Hana</t>
  </si>
  <si>
    <t>AMER | GDG| Installing Security Updates on Environment PRD / Instalación de Security Updates en Ambiente de PRD</t>
  </si>
  <si>
    <t>Amer| GDG|Apply Symantec Antivirus Agent Patch</t>
  </si>
  <si>
    <t>Instalación de parches de Adoble Flash Player en equipos de T-Systems Febrero de 2018, Piloto</t>
  </si>
  <si>
    <t>DSI QRO | Grupo Q | Upgrade Storage from Appliance DELL GEQ Environment for Grupo Q</t>
  </si>
  <si>
    <t>[GDG] / [ SAP -MX ] / [ DEV] / [GSD ] / [ MX ]- Implementation of support packages for ABAP (SPAM/SAINT) / CCAB; ITO.CAB pre-approved [4EP]</t>
  </si>
  <si>
    <t>Modificacion de Horarios escaneos en Servidores VW bloquw 2 y 3</t>
  </si>
  <si>
    <t>Emergency - Restore DMZ1 Switch and complete HA service perimeter zone</t>
  </si>
  <si>
    <t>Entrega a operación de servidor: LVMX2TARCP</t>
  </si>
  <si>
    <t>Electrical maintenance to MX_2016 air conditioning precision equipment of Data Center CUBO 6</t>
  </si>
  <si>
    <t>Electrical maintenance to 20102 AC and 20103 AC air conditioning precision equipment of Data Center Cubo 2</t>
  </si>
  <si>
    <t>Mantenimiento Preventivo a MDF-61E1G01 Fase I</t>
  </si>
  <si>
    <t>MMS Integration- Bring Online Database on High Availability Group AlwaysON</t>
  </si>
  <si>
    <t>Install Windows Server Roles and Features on server [AUDISJSA6121]</t>
  </si>
  <si>
    <t>Server Remediation NICs- AUDISJSA9115 and AUDISJSF9100</t>
  </si>
  <si>
    <t>Unistall Office Access Point at A01 - Audi Mexico</t>
  </si>
  <si>
    <t>WO11754743 Mitigacion de diversas vulnerabilidades proceso CERT / Global PRD NON SAP</t>
  </si>
  <si>
    <t>VITRO | T-systems | ECC | RDE | AH4HA106 | DB2 Upgrade 9.7 to 10.5 | [4EP]</t>
  </si>
  <si>
    <t>VITRO / T-SYSTEMS / SAP / DEV /PO / PPD / DB2 10.1.5 Fixpack update TO 10.5.8</t>
  </si>
  <si>
    <t>VITRO / T-SYSTEMS / SAP / PRO /GRC / GPD / DB2 10.1.5 Fixpack update TO 10.5.8</t>
  </si>
  <si>
    <t>DSI QRO | Imperquimia| Uninstall Tivoli agents on Windows/Linux servers</t>
  </si>
  <si>
    <t>HABC/ SAP / DEV,QAS,PRD / ECC / TSMX- TRANSPORT / ITO.CAB pre-approved</t>
  </si>
  <si>
    <t>SIGMA/ BWD/ - KERNEL_Update / CCAB; ITO.CAB pre-approved [4EP]</t>
  </si>
  <si>
    <t>[MEXICHEM] / [DEV ] / [ D05 ] / [ DSC3] - KERNEL_Update / CCAB; ITO.CAB pre-approved [4EP]</t>
  </si>
  <si>
    <t>AMER | VITRO | MSFT Shadow - Reboot /validation of servers</t>
  </si>
  <si>
    <t>SIGMA | SAP-TS-TSMX | QUALITY | QAS | reorganize table(s) | CCAB and CSS.CAB preapproved | Outage = No</t>
  </si>
  <si>
    <t>NEMAK | CCS - SCCM | Pilot Deployment | Security Updates by Microsoft 02 February 2018</t>
  </si>
  <si>
    <t>AMER | MULTIPLE | Administrative change | Creation and Release to Operation, new server ("See listed servers") | DOM 53226797</t>
  </si>
  <si>
    <t>AMER | T-Systems | Maintenance Cooling precision in [MX_3001 AC PRES 2B]</t>
  </si>
  <si>
    <t>[HSAI] / [ SAP -MX ] / [ QAS ] / [ QR1 ] - Implementation of support packages for ABAP (SPAM/SAINT) / CCAB; ITO.CAB pre-approved [4EP]</t>
  </si>
  <si>
    <t>DSI MTY| TSS| Creación de VPN Site-to-Site - Credi Q El Salvador</t>
  </si>
  <si>
    <t>SIGMA/ QAS / - KERNEL_Update / CCAB; ITO.CAB pre-approved [4EP]</t>
  </si>
  <si>
    <t>AMER | SIGMA | Distribution of MSFT patches for Windows Servers &lt;DECEMBER/JANUARY/FEBRUARY2018&gt;| PRD | Weekend</t>
  </si>
  <si>
    <t>[Grupo KUO] / [ SAP -MX ] / [ QA ] / [ GMQ ] - Implementation of support packages for ABAP (SPAM/SAINT) / CCAB; ITO.CAB pre-approved [4EP]</t>
  </si>
  <si>
    <t>[Grupo KUO] / [ SAP -MX ] / [ PR ] / [ PRB ] - Implementation of support packages for ABAP (SPAM/SAINT) / CCAB; ITO.CAB pre-approved [4EP]</t>
  </si>
  <si>
    <t>VITRO | SAP | P| BOD | OUTAGE=NO | - EDIT KRB5.ini file / CCAB; ITO.CAB pre-approved [4EP]</t>
  </si>
  <si>
    <t>[GDG] / [ SAP -MX ] / [ DEV] / GXD ] / [ MX ]- Implementation of support packages for ABAP (SPAM/SAINT) / CCAB; ITO.CAB pre-approved [4EP]</t>
  </si>
  <si>
    <t>CEF / SAP BASIS / SAP Request:User deletion Preaprobado</t>
  </si>
  <si>
    <t>LOREAL| SAPBASIS | /SAP Request:User deletion Preaprobado</t>
  </si>
  <si>
    <t>SLT - GRUPO Q / DEV &amp; QAS / CED &amp; CEQ / Server Restart</t>
  </si>
  <si>
    <t>Electrical inspection to electrical board that feed the DC FINSA</t>
  </si>
  <si>
    <t>Acompañamiento a Dell-EMC para Upgrade de firmware de discos SSD en Avamar y DD del VBlock de VW Argentina</t>
  </si>
  <si>
    <t>Instalación de Agente HX en Servidores Linux</t>
  </si>
  <si>
    <t>Rackeo servidores y energizacion de gabientes en Cubo 6 y FINSA</t>
  </si>
  <si>
    <t>Preventive maintenance in IDF 01 of A10- Audi México</t>
  </si>
  <si>
    <t>Actualizar de parches y Rollup en servidores Exchange Server 2010</t>
  </si>
  <si>
    <t>CEF / SAP BASIS / DEVELOPMENT / C1D / TSMX - ADD_ON ABAP_classic env. (SPAM/SAINT) /CCAB; ITO.CAB pre-approved [4EP]</t>
  </si>
  <si>
    <t>NEMAK | CCS - SCCM | Excutive Deployment | Security Updates by Microsoft 01 January 2018 (Complements)</t>
  </si>
  <si>
    <t>VITRO | T-systems | BCP | BP3 | ah3ha183| DB2 Fix Pack 10.5.7 to 10.5.8 | [4EP]</t>
  </si>
  <si>
    <t>ALFA | ALLIAX | SQL Server Migration ALXMET</t>
  </si>
  <si>
    <t>[MEXICHEM] / [DEV ] / [ D03] / [ DSC3] - KERNEL_Update / CCAB; ITO.CAB pre-approved [4EP]</t>
  </si>
  <si>
    <t>AMER | T-Systems | Maintenance Cooling precision in [MX_3000 AC PRES 2B]</t>
  </si>
  <si>
    <t>Grupo Q / SAP-TSMX / Development / CED / Decommission of file systems</t>
  </si>
  <si>
    <t>HABC / SAP BASIS / DEVELOPMENT / PDC / TSMX - ADD_ON ABAP_classic env. (SPAM/SAINT) /CCAB; ITO.CAB pre-approved [4EP]</t>
  </si>
  <si>
    <t>[Grupo KUO] / [ SAP -MX ] / [ PR ] / [ PR8 ] - Implementation of support packages for ABAP (SPAM/SAINT) / CCAB; ITO.CAB pre-approved [4EP]</t>
  </si>
  <si>
    <t>SIGMA/ NOD / - KERNEL_Update / CCAB; ITO.CAB pre-approved [4EP]</t>
  </si>
  <si>
    <t>[GDG] / [ SAP -MX ] / [ QAS / GEQ ] / [ MX ]- Implementation of support packages for ABAP (SPAM/SAINT) / CCAB; ITO.CAB pre-approved [4EP]</t>
  </si>
  <si>
    <t>[GDG] / [ SAP -MX ] / [ QAS / GRQ ] / [ MX ]- Implementation of support packages for ABAP (SPAM/SAINT) / CCAB; ITO.CAB pre-approved [4EP]</t>
  </si>
  <si>
    <t>AMER | NEMAK | Enable Jumbo Frame Parameter on iSCSI Network Interfaces | MTYAPS0118, MTYAPS0089, MTYAPS0090 &amp; MTYAPS0126</t>
  </si>
  <si>
    <t>[Grupo KUO] / [ SAP -MX ] / [ QA ] / [ PIQ ] - Implementation of support packages for ABAP (SPAM/SAINT) / CCAB; ITO.CAB pre-approved [4EP]</t>
  </si>
  <si>
    <t>AMER | Jetcloud | Increased of Disk Space on JetCloud | _Server_</t>
  </si>
  <si>
    <t>SIGMA | CCS - SCCM | Productive Deployment of Antivirus Symantec Endpoint Protection version 14.0.3752.1000</t>
  </si>
  <si>
    <t>AMER| VITRO | Decomission of MXVTC1LACT02 and MXVTC1GLSND01 servers DO´s 53211813 / 53211806</t>
  </si>
  <si>
    <t>C001384810 - Enable Netflow in SAL - Accompaniment</t>
  </si>
  <si>
    <t>AMER | T-Systems | Maintenance Cooling precision in [MX_3020 AC PRES]</t>
  </si>
  <si>
    <t>AMER | SIGMA | Uninstall IBM software on (PRD) servers</t>
  </si>
  <si>
    <t>[SIGMA] / [ SAP - BW HANA] / [ QUALITY ] / [ BHQ] / [ SIABHQAP0 / siabhqenq] - Implementation of support packages for ABAP / CCAB; ITO.CAB pre-approved [4EP]</t>
  </si>
  <si>
    <t>[Grupo KUO] / [ SAP -MX ] / [ PR ] / [ PR9 ] - Implementation of support packages for ABAP (SPAM/SAINT) / CCAB; ITO.CAB pre-approved [4EP]</t>
  </si>
  <si>
    <t>SIGMA - ALLIAX | Release to Operation/Out of operation/Modification | Middleware Applications.</t>
  </si>
  <si>
    <t>Amer| NEMAK|Apply Symantec Antivirus Agent Patch</t>
  </si>
  <si>
    <t>AMER | NEMAK | Distribution of MSFT patches for Windows Servers (PRD 1) &lt;February 2018&gt;</t>
  </si>
  <si>
    <t>SIGMA/ BSQ / - KERNEL_Update / CCAB; ITO.CAB pre-approved [4EP]</t>
  </si>
  <si>
    <t>TS-SYSTEMS MEXICO | DSI | SHDQRO | SHDQROZEV01 – SHDQROZEV02 | Upgrade Vcenter server to 6.0 current DPS / DSI baseline</t>
  </si>
  <si>
    <t>[MEXICHEM] / [DEV ] / [ CRD] / [ DSC3] - KERNEL_Update / CCAB; ITO.CAB pre-approved [4EP]</t>
  </si>
  <si>
    <t>AMER |Owens | Distribution of MSFT patches for Windows Servers (DEV &amp; QAS) &lt;February 2018&gt;</t>
  </si>
  <si>
    <t>DSI | QRO | Administrative change | Creation and Release to Operation, new server ("GKQRO33") | DOM: 53233509</t>
  </si>
  <si>
    <t>VITRO | Cisco AccessPoint Refresh in Fresno - Preapproved</t>
  </si>
  <si>
    <t>VITRO | SAP | P| BOP | OUTAGE=NO | - EDIT KRB5.ini file / CCAB; ITO.CAB pre-approved [4EP]</t>
  </si>
  <si>
    <t>ALFACORP / SAP- BASIS -TMX / PRO/ PRD/ OUTAGE = NO / Upgrade ST-A/PI plug-in/ install support package / CCAB and CSS.CAB preapproved / 4EP</t>
  </si>
  <si>
    <t>HABC / SAP BASIS / SAP Request:User deletion Preaprobado</t>
  </si>
  <si>
    <t>ENGIE | AMER | MULTIPLE | Administrative change | Creation and Release to Operation, new server ("GDFQROBUV50, GDFQROBUV51") | DO 53235142</t>
  </si>
  <si>
    <t>[GDG] / [ SAP -MX ] / [ QAS / GXQ ] / [ MX ]- Implementation of support packages for ABAP (SPAM/SAINT) / CCAB; ITO.CAB pre-approved [4EP]</t>
  </si>
  <si>
    <t>[GDG] / [ SAP -MX ] / [ PRO / BW1 ] / [ MX ]- Implementation of support packages for ABAP (SPAM/SAINT) / CCAB; ITO.CAB pre-approved [4EP]</t>
  </si>
  <si>
    <t>[GDG] / [ SAP -MX ] / [ PRO / GET ] / [ MX ]- Implementation of support packages for ABAP (SPAM/SAINT) / CCAB; ITO.CAB pre-approved [4EP]</t>
  </si>
  <si>
    <t>DSI MTY| TSS| Creación de VPN Site-to-Site - Credi Q Costa Rica</t>
  </si>
  <si>
    <t>DURMAN | AMER | MULTIPLE | Creation and Release to Operation, new server ("JIMQROAUV01") | DOM 53235149</t>
  </si>
  <si>
    <t>AMER | Vitro AG | Administrative change | Move Application CIs into status 'In operation'</t>
  </si>
  <si>
    <t>[Grupo KUO] / [ SAP -MX ] / [ QA ] / [ QA3 ] - Implementation of support packages for ABAP (SPAM/SAINT) / CCAB; ITO.CAB pre-approved [4EP]</t>
  </si>
  <si>
    <t>DURMAN-JIMTEN | Creación de nuevas interfaces en el FW de DURMAN para proyecto JIMTEN</t>
  </si>
  <si>
    <t>ALFA/AKRA - Release to Operation - SAP Applications WebDispatcher PRD</t>
  </si>
  <si>
    <t>SIGMA/ BWQ / - KERNEL_Update / CCAB; ITO.CAB pre-approved [4EP]</t>
  </si>
  <si>
    <t>VITRO | Installation of Cisco Access Point - Office Calgary - Canada - Preapproved</t>
  </si>
  <si>
    <t>Amer |Multiple| ANTIVIRUS REINSTALL(SYMANTEC ENDPOINT PROTECTION)</t>
  </si>
  <si>
    <t>GDF Suez | Creacion de ventana de Mantenimiento en herramienta de Monitoreo HP SiteScope para GDFQROAUV43</t>
  </si>
  <si>
    <t>[Grupo KUO] / [ SAP -MX ] / [ PRB ] / [ GKP ] - Installation of SAPHOSTAGENT /CSS.CAB pre-approved</t>
  </si>
  <si>
    <t>HABC / SAP TS-MX / SAP Request: User creation with assignment of the roles</t>
  </si>
  <si>
    <t>AMER | TERZA | Restart of server : FESERVERDES</t>
  </si>
  <si>
    <t>GRUPO Q / Desarrollo / CED - Install Service Pack/ Patch / CCAB &amp; CSS.CAB pre-approved</t>
  </si>
  <si>
    <t>[AUDI] Install Stop/Start_SQL_Services tool on the servers AUDISJSA9119 and AUDISJSA9117 (Test Environment)</t>
  </si>
  <si>
    <t>Interface revision at Office Access A12 and Distribution A12- Audi Mexico</t>
  </si>
  <si>
    <t>Increase drive [E] on [AUDISJSA6132] Virtual Disk</t>
  </si>
  <si>
    <t>Preventive maintenance in IDF 09 of A50 - Audi México</t>
  </si>
  <si>
    <t>Deploy of Windows Virtual Machine</t>
  </si>
  <si>
    <t>Deploy of Windows Virtual Machine - IM61389000</t>
  </si>
  <si>
    <t>Deploy of Windows Virtual Machine - IM61389001</t>
  </si>
  <si>
    <t>Change folder name PROJECTS &lt;IM61339741&gt;</t>
  </si>
  <si>
    <t>Prueba de Instalacion de Agente OPS Center para parcheo</t>
  </si>
  <si>
    <t>Reemplazo de hardware online</t>
  </si>
  <si>
    <t>TSS | VWM | VOZ | Renovacion certificado Servidor AES</t>
  </si>
  <si>
    <t>[GDG] / [ SAP -TS] / [ PRD] / [ GSM] / [ MX] - DB Oracle Parameter Change_Online / CCAB; ITO.CAB pre-approved [4EP]</t>
  </si>
  <si>
    <t>TSMX/COMPAS/SAP Request: User creation with assignment of the roles CSS.CAB preapproved</t>
  </si>
  <si>
    <t>Compas / [ SAP -MX ] / [ Productive ] / [ SCP ] - SAP Parameter Change_Online / CCAB; ITO.CAB pre-approved [4EP]</t>
  </si>
  <si>
    <t>ALLIAX | PROD | OUTAGE = N | SQL Database restore on ALLIAXNOMBD01 by customer request</t>
  </si>
  <si>
    <t>WO11753263 Actualizar parches Citrix en servidores con el rol de Director  de Citrix  de CU1 a CU4</t>
  </si>
  <si>
    <t>WO11751923 Mantenimiento y pruebas de HA en Routers Internacionales VPN</t>
  </si>
  <si>
    <t xml:space="preserve">WO11760271 Mitigación de vulnerabilidades WEB </t>
  </si>
  <si>
    <t>WO11756234 Actualización de parámetros de seguridad  – Security Framework  en ECC</t>
  </si>
  <si>
    <t>WO11752780 Depuración de las tablas MXP_Ext_Audit en la base de datos de IDM PROD</t>
  </si>
  <si>
    <t>WO11738734 Ajuste de parámetros de seguridad en PI productivo</t>
  </si>
  <si>
    <t>WO11749650 Ajuste de parámetros SSL en SRM y SUS Productivos.</t>
  </si>
  <si>
    <t>WO11741190 Reinicio de portales por motivos de sanidad.</t>
  </si>
  <si>
    <t>WO11717615 Actualizar JVM de PI Productivo.</t>
  </si>
  <si>
    <t>WO11742118 Actualización de Kernel en SRM, SUS y Portal MDM  productivos SAP</t>
  </si>
  <si>
    <t>WO11743961 Reorganizar tablas en ECC Produccion (Plan HR x HR) y Borrado de Tablas QCM8*</t>
  </si>
  <si>
    <t>WO11744253 Depurar tabla BC_MSG (Plan HR x HR) y Cambio de Nodo PI</t>
  </si>
  <si>
    <t>WO11757553 Actualización de NetScaler 11.0 Build 70.16 a NetScaler 11 build 71.22</t>
  </si>
  <si>
    <t>WO11760028 Instalacion / Configuracion de SNMP v3</t>
  </si>
  <si>
    <t>WO11758774 Migracion lineas analogicas a troncales digitales en Agencia Merida.</t>
  </si>
  <si>
    <t>WO11757849 Deshabilitación de DHCP Proxy de las WLC de Corporativos y Fábricas.</t>
  </si>
  <si>
    <t>Desrackeo y rackeo de F5, configuracion de equipo de remplazo.</t>
  </si>
  <si>
    <t>Apagado de servidor y se dejan bajo demanda</t>
  </si>
  <si>
    <t>AMER | HABC | Operative System package upgrade on servers ax1la140(PDC), ax1la148 (DES), ax1la154 (CRD) | DEV</t>
  </si>
  <si>
    <t>SIGMA | CCS - SCCM | Pilot Deployment | Security Updates by Microsoft 02 February 2018</t>
  </si>
  <si>
    <t>VITRO | Enable Netflow in FRS and CAR - Accompaniment</t>
  </si>
  <si>
    <t>AMER | KUO | Unsubscribe application CI</t>
  </si>
  <si>
    <t>VITRO | Test to Enable All Vitro-PGW routing in L2L</t>
  </si>
  <si>
    <t>ALFACORP | AMER | Turn off System | ALFAADFS | PRD</t>
  </si>
  <si>
    <t>NEMAK | AMER | WINDOWS | Rundown System MTYAPS0030 | PRD</t>
  </si>
  <si>
    <t>GDFSUEZ/ SAP BASIS / DEVELOPMENT / CD1 / TSMX - Edit USR40 Table for forbidden passwords</t>
  </si>
  <si>
    <t>SIGMA | Application Flow Deployment on the IIB Production Server</t>
  </si>
  <si>
    <t>[GDG] / [ SAP -MX ] / [ PRO ] [ GRP ] / [ MX ]- Implementation of support packages for ABAP (SPAM/SAINT) / CCAB; ITO.CAB pre-approved [4EP]</t>
  </si>
  <si>
    <t>Retrieve of electric boxes in MDF2 A40</t>
  </si>
  <si>
    <t>Electrical inspection of batteries for 2031 BLADE 1 and 2032 BLADE 2 UPSs of Data Center Cubo 2</t>
  </si>
  <si>
    <t>Configuración de parametro para asociar Access Point con certificado expirado y pruebas de conectividad</t>
  </si>
  <si>
    <t>AMER | Multiple | KUO | Promote Server ADRDCS01 to Domain Controller</t>
  </si>
  <si>
    <t>[HSAI] / [ SAP -MX ] / [ QAS ] / [ PR1 ] - Implementation of support packages for ABAP (SPAM/SAINT) / CCAB; ITO.CAB pre-approved [4EP]</t>
  </si>
  <si>
    <t>AMER | HABC | Operative System package upgrade on servers ax1la121, ax1la149 | QAS</t>
  </si>
  <si>
    <t>AMER | ENGIE | Operative System package upgrade on servers gdfmexauv06,gdfmexauv07,gdfmexauv08 | PRD</t>
  </si>
  <si>
    <t>GDF Suez/ SAP BASIS / TEST / CQ1 / TSMX - ADD_ON ABAP_classic env. (SPAM/SAINT) /CCAB; ITO.CAB pre-approved [4EP]</t>
  </si>
  <si>
    <t>DSI QRO | Grupo Q | Configuración de Alta Disponibilidad en Appliances Hana</t>
  </si>
  <si>
    <t>AMER | Imperquimia | Operative System package upgrade on server ipqmxha2 | QA</t>
  </si>
  <si>
    <t>AMER | Imperquimia | Operative System package upgrade on servers ipqmexauv05,  ipqmexauv07,  ipqmxha1 | PRD</t>
  </si>
  <si>
    <t>TSMX | PQIT | TSS | WAN SEC | Reemplazo de consola de administracion Smart-1</t>
  </si>
  <si>
    <t>TSM | TSS-PQIT-Desrackeo de equipos sin servicios</t>
  </si>
  <si>
    <t>Amer | RAAS | ANTIVIRUS REINSTALL(SYMANTEC ENDPOINT PROTECTION)</t>
  </si>
  <si>
    <t>TSMX_PQIT | Update of SICI (Sistema Integral de Control de Inventarios) application on production environment (QMXSV16P)</t>
  </si>
  <si>
    <t>Change cabinet door handle in A40 IDF16</t>
  </si>
  <si>
    <t>Update - rvsEVO Standar Edition to version 6.01.08</t>
  </si>
  <si>
    <t>VMotion DataStore servers VMs</t>
  </si>
  <si>
    <t>Migrate project share in server:[AUDISJSF6121] and move the content to new one [AUDISJSF6140]. &lt;IM61342088&gt;</t>
  </si>
  <si>
    <t>Replace HTTPS certificates in ACS - Audi Mexico</t>
  </si>
  <si>
    <t>Rename Ap's WLC A70 Production- Audi Mexico</t>
  </si>
  <si>
    <t>Aplicación de parches con reinicio en servidores PUESMON02 /148.203.153.238, VWMXPUSSP120P/10.148.10.64</t>
  </si>
  <si>
    <t>INSTALACION DE LA HERRAMIENTA NET BACKUP EN SERVIDORES DEL AMBIENTE FIS L66FIS31P_INT /10.148.12.144, L66FIS32P_INT/10.148.12.146, L66FIS41P_INT/10.148.12.145 y L66FIS42P_INT 10.148.12.147</t>
  </si>
  <si>
    <t>Aplicación parche de seguridad spectre and meltdown SQL Server - CLUSTER SQL SERVER</t>
  </si>
  <si>
    <t>Modificacion de Horarios escaneos en Servidores VW bloquue 4</t>
  </si>
  <si>
    <t>Actualización de S.O en servidores Linux Fase 6 - CERT Notificación de Vulnerabilidad</t>
  </si>
  <si>
    <t>Flexera Agent Installlation</t>
  </si>
  <si>
    <t>Modificación de ruteo estatico para Antolin y HBPO</t>
  </si>
  <si>
    <t>ALFACORP / SAP- BASIS -TMX / PSM/ PRD/ OUTAGE = NO / Upgrade ST-A/PI plug-in/ install support package / CCAB and CSS.CAB preapproved / 4EP</t>
  </si>
  <si>
    <t>ALFA | SIGMA | Accompaniment on Zoning for Integration of 2 FS900 y 1 V5030 to the current SVC</t>
  </si>
  <si>
    <t>SIGMA ||  Reclaim storage space |  PHASE 2</t>
  </si>
  <si>
    <t>AMER | ALLIAX | Distribution of MSFT patches for Windows Servers (PRD) &lt;February 2018&gt;</t>
  </si>
  <si>
    <t>ALFA | ALLIAX| Decrease Space (475 GB) on Drive D: from 1124 GB to 650 GB on the server ALLIAXPACDB</t>
  </si>
  <si>
    <t>Amer|INDELPRO|Re-Install Client End Point Protecction|</t>
  </si>
  <si>
    <t>Amer |SIGMA| ANTIVIRUS UPDATE(SYMANTEC ENDPOINT PROTECTION) SPECTRE</t>
  </si>
  <si>
    <t>SIGMA / SAP -TSMX  / CSP / TSMX / Upgrade ST-A/PI plug-in/ instal support package / CCAB and CSS.CAB preapproved - 4EP</t>
  </si>
  <si>
    <t>SIGMA/ BSP / - KERNEL_Update  / CCAB; ITO.CAB pre-approved [4EP]</t>
  </si>
  <si>
    <t>SIGMA | Increase connection values in FTP server SIASOLCPRD</t>
  </si>
  <si>
    <t>AMER |Owens | Distribution of MSFT patches for Windows Servers (PRD) &lt;February 2018&gt;</t>
  </si>
  <si>
    <t>AMER | VITRO | Distribution of Patches on PC &amp; Laptops (January) - Productive group | (Customer pre authorized)</t>
  </si>
  <si>
    <t>TERZA | CCS - SCCM | Productive Deployment | Security Updates by Microsoft 01 January 2018 (Complements)</t>
  </si>
  <si>
    <t>AMER | HABC | Operative System package upgrade on servers ax1la120 , ax1la147 , ax1la146 , ax1la153 | PRD</t>
  </si>
  <si>
    <t>TSMX | PQIT | Raqueo de 2 nuevos servidores DELL 730 en Data Center Puebla I</t>
  </si>
  <si>
    <t>AMER| VITRO | Decomission of MXVTC1PSTVUS and MXVTC1SMSVUS servers DO´s 53223859 / 53225453</t>
  </si>
  <si>
    <t>TERZA | CCS - SCCM | Pilot Deployment | Security Updates by Microsoft 02 February 2018</t>
  </si>
  <si>
    <t>ALLIAX | CCS - SCCM | Pilot Deployment | Security Updates by Microsoft 02 Febrero 2018</t>
  </si>
  <si>
    <t>AKRA | CCS-SCCM | Pilot Deployment / Security Updates by Microsoft | February 2018</t>
  </si>
  <si>
    <t>ALFACORP | CCS - SCCM | Pilot Deployment | Security Updates by Microsoft 02 February 2018</t>
  </si>
  <si>
    <t>AMER| BF| Intercambio de Ip Entre servidores BFJQROAWV01 y BFJQROAWV02</t>
  </si>
  <si>
    <t>AMER | ENG| Remediacion vulnerabilidades Entrecomillado</t>
  </si>
  <si>
    <t>T-SYSTEMS | CCS | Distribución de actualizaciones Microsoft Febrero 2018 - Grupo Piloto</t>
  </si>
  <si>
    <t>Amer | Vitro | PRD | Upgrade Firmware and Drivers in server SCARFGBS02</t>
  </si>
  <si>
    <t>AMER | MULTIPLE | Administrative change | Creation and Release to Operation, new server ("See listed servers") | DOM 53233467</t>
  </si>
  <si>
    <t>[GRUPO KUO / [ SAP TS-MX ] / [ QA ] / [ QAB ] - Implementation of support packages for ABAP (SPAM/SUM) / CCAB; ITO.CAB pre-approved [4EP]</t>
  </si>
  <si>
    <t>AMER | KUO | Modification of SAPs on DSI | GKQRO01 | DO53235199</t>
  </si>
  <si>
    <t>[KUO ] / [ SAP BASIS] / [ PRO ] / [ GKP] / [ TSMX] - DB HANA Upgrade SP 1.00.122_06 to SP 1.00.122_14 / Pre-approved / 4EP</t>
  </si>
  <si>
    <t>[Grupo KUO] / [ SAP -MX ] / [ PR ] / [ PR4 ] - Implementation of support packages for ABAP (SPAM/SAINT) / CCAB; ITO.CAB pre-approved [4EP]</t>
  </si>
  <si>
    <t>Amer | VITRO | Upgrade Firmware and Drivers in SMSALCALI, SMSCORPMTY and SMSDIRCOM</t>
  </si>
  <si>
    <t>GRUPO Q / SAP TSMX / Sandbox / SBX / QRO - Installation of SAP HOSTAGENT /CSS.CAB pre-approved</t>
  </si>
  <si>
    <t>Re-instalación de AV en servidores SIGMA</t>
  </si>
  <si>
    <t>[GDG] / [ SAP -MX] / [ DEV] / [DES] / [ MX] - DB Oracle Parameter Change_Offline /CCAB; ITO.CAB pre-approved [4EP]</t>
  </si>
  <si>
    <t>[GDG] / [ SAP -MX ] / [ PRO ] [ GSM ] / [ MX ]- Implementation of support packages for ABAP (SPAM/SAINT) / CCAB; ITO.CAB pre-approved [4EP]</t>
  </si>
  <si>
    <t>AMER | SIGMA | Accompany in UPS Installation Planta Noreste</t>
  </si>
  <si>
    <t>GRUPO Q / Calidad / CEQ - Install Service Pack/ Patch / CCAB &amp; CSS.CAB pre-approved</t>
  </si>
  <si>
    <t>[Grupo KUO] / [ SAP -MX ] / [ QA ] / [ CAQ ] - Implementation of support packages for ABAP (SPAM/SAINT) / CCAB; ITO.CAB pre-approved [4EP]</t>
  </si>
  <si>
    <t>[Grupo KUO] / [ SAP -MX ] / [ PR ] / [ GMP ] - Implementation of support packages for ABAP (SPAM/SAINT) / CCAB; ITO.CAB pre-approved [4EP]</t>
  </si>
  <si>
    <t>[SIGMA] / [ TSMX] / [ PRD ] / [ PRODUCTIVE ] / [OUTAGE - YES] - RESTART_classic env. /CCAB; ITO.CAB pre-approved [4EP]</t>
  </si>
  <si>
    <t>Modificación de ruteo estatico para Antolin</t>
  </si>
  <si>
    <t>agregar cuenta “Dzme29G” en grupos de VWM que tengan el atributo ManagedBy con valor de nulos</t>
  </si>
  <si>
    <t>Entrega a operación de servidor: LVMX2FD01, LVMX2FD02, LVMX2FD03 y LVMX2FD04</t>
  </si>
  <si>
    <t>Prueba de Instalación de Data Protector 9.09 en servidor no productivo (Laboratorio para prueba de DRP VW).</t>
  </si>
  <si>
    <t>Instalacion de 2 servidores DELL 730 en el gabinete 1106 en DC FINSA</t>
  </si>
  <si>
    <t>Retiro de operacion del AP AP350n61-230.9/ AP349n61-230.8</t>
  </si>
  <si>
    <t>Retiro de operacion del AP ap363silao-160.17</t>
  </si>
  <si>
    <t>Copying ECOSAUDIMX schema from APEX production to QAECOSAUDIMX in APEXDEV</t>
  </si>
  <si>
    <t>Release of ARO Project to OPS LAN - Audi Mexico</t>
  </si>
  <si>
    <t>VITRO | T-systems | ECC | RQA | AH4HA004 | DB2 Upgrade 9.7 to 10.5 | [4EP]</t>
  </si>
  <si>
    <t>DSI QRO | Taurus | Uninstall Tivoli agents on Linux/Unix servers</t>
  </si>
  <si>
    <t>[Imperquimia] / [ SAP -MX ] / [ Production] / [ CRP ] /- Implementation of support packages for ABAP (SPAM/SAINT) / CCAB; ITO.CAB pre-approved [4EP]</t>
  </si>
  <si>
    <t>NEMAK | CCS - SCCM | Change Boundary Configuration for SCCM</t>
  </si>
  <si>
    <t>SAP | SIGMA| BO | Outage =YES | Update BO Version-Install Service Pack SP 4 Patch 2</t>
  </si>
  <si>
    <t>C001400604 | TSMX | PQIT | Despliegue de QoS, cambio piloto</t>
  </si>
  <si>
    <t>AMER | Multiple | Deny Access to DCs - Create test</t>
  </si>
  <si>
    <t>AMER| VITRO| Increase 30GB of space to Drive D: on server SCARSCCM01</t>
  </si>
  <si>
    <t>[GDG] / [ SAP -MX ] / [ PRO ] [ GXP ] / [ MX ]- Implementation of support packages for ABAP (SPAM/SAINT) / CCAB; ITO.CAB pre-approved [4EP]</t>
  </si>
  <si>
    <t>AMER | Dinamica | Implementation of best practices CPU &amp; MEMORY | VSEPROGRESS</t>
  </si>
  <si>
    <t>[MEXICHEM] / [DEV] / [ SCD ] / [ DSC3] - SNOTE / ITO.CAB pre-approved</t>
  </si>
  <si>
    <t>[Grupo KUO] / [ SAP -MX ] / [ PR ] / [ PRD ] - Implementation of support packages for ABAP (SPAM/SAINT) / CCAB; ITO.CAB pre-approved [4EP]</t>
  </si>
  <si>
    <t>AMER | Multiple | Healthy restart of server : "BELWEB01"</t>
  </si>
  <si>
    <t>[Grupo KUO] / [ SAP -MX ] / [ PR ] / [ PIP ] - Implementation of support packages for ABAP (SPAM/SAINT) / CCAB; ITO.CAB pre-approved [4EP]</t>
  </si>
  <si>
    <t>VITRO | Fix Wichita Falls Backup Link - Accompaniment</t>
  </si>
  <si>
    <t>[COMPAS] / [ SAP -MX ] / [ DEV ] / [ EDC ] / - SAP Parameter Change_Offline / ITO.CAB pre-approved [4EP]</t>
  </si>
  <si>
    <t>Preventive maintenance in ITR 1 of A12 - Audi México</t>
  </si>
  <si>
    <t>Test of SNMP configuration in IP Office in ARO - Audi Mexico</t>
  </si>
  <si>
    <t>Reinstalacion de equipos EQS en Nave 6</t>
  </si>
  <si>
    <t>TSM | TSS | WAN SEC |  Actualización de IOS en Cisco Router.</t>
  </si>
  <si>
    <t>Deploy of Windows Virtual Machine - IM61451947</t>
  </si>
  <si>
    <t>Deploy of Windows Virtual Machine - IM61451959</t>
  </si>
  <si>
    <t>DCS3 | OWENS | DPO LINUX |DSC3 | Decommission based on DO 53218566| 4EP</t>
  </si>
  <si>
    <t>SIGMA | AMER | WINDOWS | Rundown Systems | SIADCVC | PRD</t>
  </si>
  <si>
    <t>ALFACORP | AMER | WINDOWS | Turn off System | 4 Servers | PRD &amp; DEV</t>
  </si>
  <si>
    <t>VITRO | PROD | OUTAGE = Y | During Bus Hrs= N | Increase [50 GB] of space to Drive [U] and create a new drive [F] of [150 GB] on server [SGOFGLSSQL3]</t>
  </si>
  <si>
    <t>AMER | MULTIPLE | Administrative change | Creation and Release to Operation, new server ("DEQROSMQA33, CASQRO33, CSQRO33") | 53236696</t>
  </si>
  <si>
    <t>[MEXICHEM / DEV / [ D02] / [ DSC3 ] - Implementation of support packages for ABAP (SPAM/SAINT) / CCAB; ITO.CAB pre-approved [4EP]</t>
  </si>
  <si>
    <t>ALFA | SIGMA | Accompaniment to assign the Mdisk of the IBM FS 9000 and IBM Storwize V5030 to the IBM SVC</t>
  </si>
  <si>
    <t>AMER | PETROTEMEX| INCREASE THE VM RAM RESOURCES | SMDC11</t>
  </si>
  <si>
    <t>VITRO | SAP | ECC | QAS | RQA | ST-A/PI &amp; ST-PI | Update] for ABAP via SPAM/SAINT / CCAB; ITO.CAB pre-approved [4EP]</t>
  </si>
  <si>
    <t>[Grupo KUO] / [ SAP -MX ] / [ PR ] / [ PHR ] - Implementation of support packages for ABAP (SPAM/SAINT) / CCAB; ITO.CAB pre-approved [4EP]</t>
  </si>
  <si>
    <t>[Grupo KUO] / [ SAP -MX ] / [ PR ] / [ PRE ] - Implementation of support packages for ABAP (SPAM/SAINT) / CCAB; ITO.CAB pre-approved [4EP]</t>
  </si>
  <si>
    <t>[Grupo KUO] / [ SAP -MX ] / [ QA ] / [ FRQ ] - Installation of SAPHOSTAGENT /CSS.CAB pre-approved</t>
  </si>
  <si>
    <t>AMER | Multiple | Healthy restart of server : "ALTAPP01 y DEMTYILMTVM01"</t>
  </si>
  <si>
    <t>Remoción de sidhistory a grupos de VWM en na.vwg</t>
  </si>
  <si>
    <t>Retiro de operacion de AP13N31-146.11_FTX1043B6YG y ap273n21-164.42_FTX1043B6QW</t>
  </si>
  <si>
    <t>MQSeries Integration - Rename MQ Objects</t>
  </si>
  <si>
    <t>PQIT| UPGRADE ANTIVIRUS SYMANTEC 14 RU1 LAPTOP'S / DESKTOP'S</t>
  </si>
  <si>
    <t>DSI QRO | Grupo Kuo | Creación de ventana de mantenimiento y permisos para servidores Resirmty01_new, Resirmty03_new</t>
  </si>
  <si>
    <t>DCS | Vitro | SQA | HOU II | AB High | Migration of Volumes/Qtrees/LUNs| 4EP</t>
  </si>
  <si>
    <t>AMER | ALFA CORP | Active Directory - Accompaniment - Configuring Pass-through Authentication</t>
  </si>
  <si>
    <t>DSI QRO | Grupo KUO | Release to Operations | SAP HANA Ambiente de Calidad Resirene</t>
  </si>
  <si>
    <t>[MEXICHEM / DEV / [ D05 ] / [ DSC3 ] - Implementation of support packages for ABAP (SPAM/SAINT) / CCAB; ITO.CAB pre-approved [4EP]</t>
  </si>
  <si>
    <t>[MEXICHEM / DEV / [ D03] / [ DSC3 ] - Implementation of support packages for ABAP (SPAM/SAINT) / CCAB; ITO.CAB pre-approved [4EP]</t>
  </si>
  <si>
    <t>DCP/DCS | &lt;Durman-Jimten&gt; | Volume Copy Durman to Jimten</t>
  </si>
  <si>
    <t>GRUPO KUO / AMEC / DSI / Linux / Rundown System / 53238150 / DYNQRO01HA</t>
  </si>
  <si>
    <t>AMER | VITRO | VTOCOL03-APP | HDD replacement | FS Shadow</t>
  </si>
  <si>
    <t>Automated BIAC restart processes</t>
  </si>
  <si>
    <t>AMER | ENGIE (GDF) | Operative System package upgrade on servers gdfqrobuv46, gdfqrobuv47 | DEV</t>
  </si>
  <si>
    <t>SIGMA | Application Flow Deployment on the IIB Production Server - HH - Descarga Parcial CRM</t>
  </si>
  <si>
    <t>HABC/ SAP / BWD,BPP / BW / TSMX- TRANSPORT / ITO.CAB pre-approved</t>
  </si>
  <si>
    <t>SLT - Grupo Q / SAP-TSMX / Quality / CEQ / QRO. / System Restore</t>
  </si>
  <si>
    <t>Creacion de ventana de Mantenimiento en herramienta de Monitoreo HP SiteScope DEMTYQASVM01</t>
  </si>
  <si>
    <t>TSMX | PQIT | TSS | WAN SEC | Upgrade Firewall VPN HO para mitigación de vulnerabilidad CVE-2018-0101</t>
  </si>
  <si>
    <t>AMER | KUO | Healthy restart of servers DEMTYQASVM02</t>
  </si>
  <si>
    <t>SIGMA | Application Flow Deployment on the IIB Production Server - HH Descarga VAB - WS</t>
  </si>
  <si>
    <t>AMER | VITRO | Restart servers</t>
  </si>
  <si>
    <t>AMER | CDF| Modification of SAPs on JetCloud CDFQROAWV12</t>
  </si>
  <si>
    <t>AMER | Multiple | Healthy restart of server : TORETD01</t>
  </si>
  <si>
    <t>ALFA | ALLIAX| Increase Space [200 GB] to the temporal drive M: from 800 GB to 1000 GB on server ALXTRACK01</t>
  </si>
  <si>
    <t>AMER | VITRO SFRSCTXDSK06 server migration</t>
  </si>
  <si>
    <t>VITRO | P| BOP | AH3HA123 | SAP BO | Outage=NO | POSTOMORTEM. RESTART TOMCAT [4EP] / CCAB, CSS.CAB pre-approved</t>
  </si>
  <si>
    <t>AMER | GDG | Modification of SAPs on JetCloud on server ax1la196 (QAS)</t>
  </si>
  <si>
    <t>AMER | GDG | Modification of SAPs on JetCloud on server ax1la178 (GCD)</t>
  </si>
  <si>
    <t>CDF / SAP BASIS / TEST / C1Q / TS-MX - System Copy /CCAB; ITO.CAB pre-approved [4EP]</t>
  </si>
  <si>
    <t>AMER | Jetcloud | Increased of Disk Space on JetCloud | RETAILQRO01 | DO53241983</t>
  </si>
  <si>
    <t xml:space="preserve">WO11765013  Prueba para reconfigurar servicio de vsftpd a nivel SO.
Antecedentes: 
Se requiere que el servicio de vsftpd corra por un puerto distinto con un certificado SHA2, se identifica mediante reporte generado por Global. 
Unique ID IP Address Hostname Port Risk Vulnerability
10.89.146.91-27177 10.89.146.91 HDDHCM001 tcp/21 Medium
Descripción: 
FERNANDO LUNA
Actividades a realizar:
 - Respaldo de antiguos certificados.
 - Renovacion de certificados.
 - Reinicio del servicio FTP.
 - Validacion a nivel S.O.
 - Validacion a nivel APP.
 - Rollback - Restauración de certificados.
 - Rollback - Validación a nivel S.O.
 </t>
  </si>
  <si>
    <t xml:space="preserve">WO11768915 Instalación de certificado fs.gmodelo.com.mx
Antecedentes: 
EXPIRA 23 - SE SOLICITÓ 1 AÑO 
DEPENDE FAUSTO VIGENCIA
Se detecta que el certificado del IIS esta por vencer, se tiene que renovar
Descripción: 
</t>
  </si>
  <si>
    <t>WO11767274 Mitigar vulnerabilidad de instancias Prod SQL 
Antecedentes: 
Instalacion del KB3045316  Microsoft SQL Server Remote Code Execution Vulnerability (MS15-058). 
Descripción: 
Se realiza la ejecucion para desactivar 2 opciones las cuales son:  
SQL RPC_Out
 xp_cmdshell 
Silverio Lopez y a Oscar  - BCPS 
Ma Guadalupe -ARIS</t>
  </si>
  <si>
    <t xml:space="preserve">WO11762112 Creación de SAND BOX CPS identico a CPS PPS
Antecedentes: 
RLM42537
Se solicita la creación de un SAND BOX "CPSSANDBOX" clonado de CPS PPS:
1)  Las IP serán proporcionadas por  Telco,  parte del segmento 10.92.25.x,
2) Se requiere que se tomen recursos virtuales de Weccp00-piloto3-ha del piloto HA (nodo pasivo de piloto ECC) para ser asignados para crear el nuevo Sand box.
3) Se requiere que Storage provea el aprovisionamiento y clonado del actual CPS productivo.
4) Se requiere se asigne el siguiente storage 454 GB para OS,  1,282 GB para DATA.
5) Se requiere el clonado del servidor CPS PPS a este nuevo server
Descripción: 
</t>
  </si>
  <si>
    <t xml:space="preserve">WO11771896 Liberación a Operación de Bases de Datos Oracle 12
Antecedentes: 
Se requiere liberar a operación las Bases de Datos de los servidores HDPORA12DB01 y HDQORA12DB01 debido a que actualmente solo se realizan actividades por IMAC
Descripción: 
</t>
  </si>
  <si>
    <t xml:space="preserve">WO11762352 Cambio de Router Alestra en Corporativo 3 Centurias.
Antecedentes: 
RLM42803
El proveedor ALESTRA solicita el cambio del equipo con el fin de instalar un ISR de nueva generación, con el fin de optimizar el rendimiento del enlace.
Descripción: 
ENLACES HA - ACTIVO TRANSTELCO
PASIVO - ALESTRA
</t>
  </si>
  <si>
    <t xml:space="preserve">Configuración de Regla de Firewall. (Cambio Estándar )
Antecedentes: 
Debido a que se requieren una nueva comunicación, es necesario configurar en los Firewall Internos la regla de Firewall solicitada por los usuarios en las WOs relacionadas en el cambio, contando con el Vo.Bo de Miguel Ramos Medellin y ARI.
Descripción: 
</t>
  </si>
  <si>
    <t xml:space="preserve">WO11767189 Configurar Listas de Acceso para restringir tráfico COPEC - Gmodelo (Migración CUCM COPEC Miami-MX)
Antecedentes: 
Debido a la migración de Miami a MX del clúster de Call Manager que da servicio a COPEC, es necesario configurar listas de acceso para restringir el tráfico COPEC  en la red Gmodelo.
Se configuraran ACL de acuerdo al archivo adjunto.   
Descripción: 
</t>
  </si>
  <si>
    <t xml:space="preserve">Actualizar Ci´s en CMDB
Antecedentes: 
Realizar actualizacion en CMDB,  para mantener base de datos actualizada, con los CI’s que fueron modificados por reasignacion y/o usuarios que fueron dados de baja,                                                                                                                                                                                     Alta de equipo por re-asignado, cambio de status,  con la finalidad de mantener la CMDB actualizada.
Descripción: 
</t>
  </si>
  <si>
    <t xml:space="preserve">Configuración de Regla de Firewall. (Cambio Estándar )
Antecedentes: 
Debido a que se requiere una nueva comunicacion, es necesario configurar la regla solicitada por el usuario en la WO relacionada en el cambio, contando con el Vo.Bo de ARI.
Descripción: 
</t>
  </si>
  <si>
    <t>C000179833</t>
  </si>
  <si>
    <t>C001026242</t>
  </si>
  <si>
    <t>CT40012226</t>
  </si>
  <si>
    <t>CT40010182</t>
  </si>
  <si>
    <t>CT40002499</t>
  </si>
  <si>
    <t>CT40008600</t>
  </si>
  <si>
    <t>CT40010738</t>
  </si>
  <si>
    <t>C000831760</t>
  </si>
  <si>
    <t>CMOD314782</t>
  </si>
  <si>
    <t>C001367326</t>
  </si>
  <si>
    <t>C000288570</t>
  </si>
  <si>
    <t>CT40012114</t>
  </si>
  <si>
    <t>CMOD315285</t>
  </si>
  <si>
    <t>C000980332</t>
  </si>
  <si>
    <t>CT40010152</t>
  </si>
  <si>
    <t>C000179668</t>
  </si>
  <si>
    <t>CT40008447</t>
  </si>
  <si>
    <t>CT40003238</t>
  </si>
  <si>
    <t>CT40002458</t>
  </si>
  <si>
    <t>C000959326</t>
  </si>
  <si>
    <t>CMOD315660</t>
  </si>
  <si>
    <t>CT40009662</t>
  </si>
  <si>
    <t>CT40011718</t>
  </si>
  <si>
    <t>MEX-13385</t>
  </si>
  <si>
    <t> MEX-13386</t>
  </si>
  <si>
    <t>CT40012258</t>
  </si>
  <si>
    <t>C000804922</t>
  </si>
  <si>
    <t>CT40003888</t>
  </si>
  <si>
    <t>CT40002938</t>
  </si>
  <si>
    <t>CT40004989</t>
  </si>
  <si>
    <t>CT40003135</t>
  </si>
  <si>
    <t>C000186115</t>
  </si>
  <si>
    <t>C000323600</t>
  </si>
  <si>
    <t>C001020783</t>
  </si>
  <si>
    <t>CT40005130</t>
  </si>
  <si>
    <t>CT40001218</t>
  </si>
  <si>
    <t>CT40012342</t>
  </si>
  <si>
    <t>CT40003009</t>
  </si>
  <si>
    <t>CT40003237</t>
  </si>
  <si>
    <t>CT40003377</t>
  </si>
  <si>
    <t>CT40009084</t>
  </si>
  <si>
    <t>CT40003087</t>
  </si>
  <si>
    <t> MEX-11077</t>
  </si>
  <si>
    <t>C001319635</t>
  </si>
  <si>
    <t>CT40008449</t>
  </si>
  <si>
    <t>CT40011169</t>
  </si>
  <si>
    <t>C000054225</t>
  </si>
  <si>
    <t>C000513041</t>
  </si>
  <si>
    <t>C000973672</t>
  </si>
  <si>
    <t>CMOD318271</t>
  </si>
  <si>
    <t>CT40008390</t>
  </si>
  <si>
    <t>CT40011330</t>
  </si>
  <si>
    <t>CT40003263</t>
  </si>
  <si>
    <t>CMOD317324</t>
  </si>
  <si>
    <t>C000710539</t>
  </si>
  <si>
    <t>CT40012237</t>
  </si>
  <si>
    <t>CT40012421</t>
  </si>
  <si>
    <t>C000695260</t>
  </si>
  <si>
    <t>C000853619</t>
  </si>
  <si>
    <t>C000850785</t>
  </si>
  <si>
    <t>C000743267</t>
  </si>
  <si>
    <t>si</t>
  </si>
  <si>
    <t>PCI</t>
  </si>
  <si>
    <t>C001359408</t>
  </si>
  <si>
    <t>C001375169</t>
  </si>
  <si>
    <t>C001384801</t>
  </si>
  <si>
    <t>C001391250</t>
  </si>
  <si>
    <t>C001394258</t>
  </si>
  <si>
    <t>C001398950</t>
  </si>
  <si>
    <t>C001400581</t>
  </si>
  <si>
    <t>C001402232</t>
  </si>
  <si>
    <t>C001402256</t>
  </si>
  <si>
    <t>C001402265</t>
  </si>
  <si>
    <t>C001402342</t>
  </si>
  <si>
    <t>C001404070</t>
  </si>
  <si>
    <t>C001404073</t>
  </si>
  <si>
    <t>C001405195</t>
  </si>
  <si>
    <t>C001405327</t>
  </si>
  <si>
    <t>C001406894</t>
  </si>
  <si>
    <t>C001406956</t>
  </si>
  <si>
    <t>C001406981</t>
  </si>
  <si>
    <t>C001408400</t>
  </si>
  <si>
    <t>C001408492</t>
  </si>
  <si>
    <t>C001408582</t>
  </si>
  <si>
    <t>C001408590</t>
  </si>
  <si>
    <t>C001408668</t>
  </si>
  <si>
    <t>C001408680</t>
  </si>
  <si>
    <t>C001408710</t>
  </si>
  <si>
    <t>C001410285</t>
  </si>
  <si>
    <t>C40989146</t>
  </si>
  <si>
    <t>C40992379</t>
  </si>
  <si>
    <t>C40992663</t>
  </si>
  <si>
    <t>C40992664</t>
  </si>
  <si>
    <t>C40992736</t>
  </si>
  <si>
    <t>C40994628</t>
  </si>
  <si>
    <t>C001394353</t>
  </si>
  <si>
    <t>C001397211</t>
  </si>
  <si>
    <t>C001402275</t>
  </si>
  <si>
    <t>C001402399</t>
  </si>
  <si>
    <t>C001405374</t>
  </si>
  <si>
    <t>C001406957</t>
  </si>
  <si>
    <t>C001408211</t>
  </si>
  <si>
    <t>C001408604</t>
  </si>
  <si>
    <t>C001408639</t>
  </si>
  <si>
    <t>C001410195</t>
  </si>
  <si>
    <t>C001410201</t>
  </si>
  <si>
    <t>C001410209</t>
  </si>
  <si>
    <t>C001410223</t>
  </si>
  <si>
    <t>C001410301</t>
  </si>
  <si>
    <t>C001410303</t>
  </si>
  <si>
    <t>C001411097</t>
  </si>
  <si>
    <t>C001411638</t>
  </si>
  <si>
    <t>C001411678</t>
  </si>
  <si>
    <t>C001413231</t>
  </si>
  <si>
    <t>C40994726</t>
  </si>
  <si>
    <t>C40989149</t>
  </si>
  <si>
    <t>C40996425</t>
  </si>
  <si>
    <t>C001405212</t>
  </si>
  <si>
    <t>C001325743</t>
  </si>
  <si>
    <t>C001392888</t>
  </si>
  <si>
    <t>C001384770</t>
  </si>
  <si>
    <t>C001386308</t>
  </si>
  <si>
    <t>C001378585</t>
  </si>
  <si>
    <t>C001378618</t>
  </si>
  <si>
    <t>C001378630</t>
  </si>
  <si>
    <t>C001406971</t>
  </si>
  <si>
    <t>C001405179</t>
  </si>
  <si>
    <t>C001400570</t>
  </si>
  <si>
    <t>C001406927</t>
  </si>
  <si>
    <t>C001375344</t>
  </si>
  <si>
    <t>C001400598</t>
  </si>
  <si>
    <t>C001405245</t>
  </si>
  <si>
    <t>C001406969</t>
  </si>
  <si>
    <t>C001406988</t>
  </si>
  <si>
    <t>C001408685</t>
  </si>
  <si>
    <t>C001370621</t>
  </si>
  <si>
    <t>C001394401</t>
  </si>
  <si>
    <t>C001410083</t>
  </si>
  <si>
    <t>C001410172</t>
  </si>
  <si>
    <t>C40993585</t>
  </si>
  <si>
    <t>C40993569</t>
  </si>
  <si>
    <t>C40992665</t>
  </si>
  <si>
    <t>C40992794</t>
  </si>
  <si>
    <t>C40993458</t>
  </si>
  <si>
    <t>C40994763</t>
  </si>
  <si>
    <t>C40994659</t>
  </si>
  <si>
    <t>C40992708</t>
  </si>
  <si>
    <t>C40992711</t>
  </si>
  <si>
    <t>C40992827</t>
  </si>
  <si>
    <t>C40994629</t>
  </si>
  <si>
    <t>C40993763</t>
  </si>
  <si>
    <t>C40994645</t>
  </si>
  <si>
    <t>C40994507</t>
  </si>
  <si>
    <t>C40994509</t>
  </si>
  <si>
    <t>C40993541</t>
  </si>
  <si>
    <t>C40994723</t>
  </si>
  <si>
    <t>C40994637</t>
  </si>
  <si>
    <t>C001408621</t>
  </si>
  <si>
    <t>C001408560</t>
  </si>
  <si>
    <t>C001410292</t>
  </si>
  <si>
    <t>C001410859</t>
  </si>
  <si>
    <t>C001408648</t>
  </si>
  <si>
    <t>C001408629</t>
  </si>
  <si>
    <t>C001411168</t>
  </si>
  <si>
    <t>C001408784</t>
  </si>
  <si>
    <t>C001410258</t>
  </si>
  <si>
    <t>C001404032</t>
  </si>
  <si>
    <t>C001413248</t>
  </si>
  <si>
    <t>C001411971</t>
  </si>
  <si>
    <t>C001411978</t>
  </si>
  <si>
    <t>CRQ244615</t>
  </si>
  <si>
    <t>C001163658</t>
  </si>
  <si>
    <t>C001325799</t>
  </si>
  <si>
    <t>C001343206</t>
  </si>
  <si>
    <t>C001388136</t>
  </si>
  <si>
    <t>C001397187</t>
  </si>
  <si>
    <t>C001397195</t>
  </si>
  <si>
    <t>C001402112</t>
  </si>
  <si>
    <t>C001402167</t>
  </si>
  <si>
    <t>C001402227</t>
  </si>
  <si>
    <t>C001403878</t>
  </si>
  <si>
    <t>C001404080</t>
  </si>
  <si>
    <t>C001404105</t>
  </si>
  <si>
    <t>C001406908</t>
  </si>
  <si>
    <t>C001406955</t>
  </si>
  <si>
    <t>C001408584</t>
  </si>
  <si>
    <t>C001408594</t>
  </si>
  <si>
    <t>C001408645</t>
  </si>
  <si>
    <t>C001408691</t>
  </si>
  <si>
    <t>C001410241</t>
  </si>
  <si>
    <t>C001410275</t>
  </si>
  <si>
    <t>C001411754</t>
  </si>
  <si>
    <t>C001411791</t>
  </si>
  <si>
    <t>C001411816</t>
  </si>
  <si>
    <t>C001411818</t>
  </si>
  <si>
    <t>C001411843</t>
  </si>
  <si>
    <t>C001413151</t>
  </si>
  <si>
    <t>C001413168</t>
  </si>
  <si>
    <t>C001413173</t>
  </si>
  <si>
    <t>C001413217</t>
  </si>
  <si>
    <t>C001413221</t>
  </si>
  <si>
    <t>C001413232</t>
  </si>
  <si>
    <t>C001413265</t>
  </si>
  <si>
    <t>C40990178</t>
  </si>
  <si>
    <t>C40988011</t>
  </si>
  <si>
    <t>C40994741</t>
  </si>
  <si>
    <t>C40997208</t>
  </si>
  <si>
    <t>C40993508</t>
  </si>
  <si>
    <t>C40994422</t>
  </si>
  <si>
    <t>C001370644</t>
  </si>
  <si>
    <t>C001370689</t>
  </si>
  <si>
    <t>Antolin</t>
  </si>
  <si>
    <t>C001375380</t>
  </si>
  <si>
    <t>C001384782</t>
  </si>
  <si>
    <t>C001404047</t>
  </si>
  <si>
    <t>C001405203</t>
  </si>
  <si>
    <t>C001406870</t>
  </si>
  <si>
    <t>C001406934</t>
  </si>
  <si>
    <t>C001408667</t>
  </si>
  <si>
    <t>C001410282</t>
  </si>
  <si>
    <t>C001410287</t>
  </si>
  <si>
    <t>C001413358</t>
  </si>
  <si>
    <t>C001413457</t>
  </si>
  <si>
    <t>C001414648</t>
  </si>
  <si>
    <t>C001414880</t>
  </si>
  <si>
    <t>C001414967</t>
  </si>
  <si>
    <t>C001414974</t>
  </si>
  <si>
    <t>C001414976</t>
  </si>
  <si>
    <t>C001416597</t>
  </si>
  <si>
    <t>C40998073</t>
  </si>
  <si>
    <t>C40980968</t>
  </si>
  <si>
    <t>C40994764</t>
  </si>
  <si>
    <t>C40993684</t>
  </si>
  <si>
    <t>C40998990</t>
  </si>
  <si>
    <t>C40997207</t>
  </si>
  <si>
    <t>C40998099</t>
  </si>
  <si>
    <t>C40993410</t>
  </si>
  <si>
    <t>C40996454</t>
  </si>
  <si>
    <t>C001376906</t>
  </si>
  <si>
    <t>C001395979</t>
  </si>
  <si>
    <t>C001395983</t>
  </si>
  <si>
    <t>C001398901</t>
  </si>
  <si>
    <t>C001400534</t>
  </si>
  <si>
    <t>C001406769</t>
  </si>
  <si>
    <t>C001406982</t>
  </si>
  <si>
    <t>C001408495</t>
  </si>
  <si>
    <t>C001408575</t>
  </si>
  <si>
    <t>C001408586</t>
  </si>
  <si>
    <t>C001408606</t>
  </si>
  <si>
    <t>C001413204</t>
  </si>
  <si>
    <t>C001413250</t>
  </si>
  <si>
    <t>C001413255</t>
  </si>
  <si>
    <t>C001413258</t>
  </si>
  <si>
    <t>C001414950</t>
  </si>
  <si>
    <t>C001414979</t>
  </si>
  <si>
    <t>C001414985</t>
  </si>
  <si>
    <t>C001416502</t>
  </si>
  <si>
    <t>C001416594</t>
  </si>
  <si>
    <t>C001416692</t>
  </si>
  <si>
    <t>C001418202</t>
  </si>
  <si>
    <t>C001418242</t>
  </si>
  <si>
    <t>C40996429</t>
  </si>
  <si>
    <t>C40998067</t>
  </si>
  <si>
    <t>C40998622</t>
  </si>
  <si>
    <t>CRQ244039</t>
  </si>
  <si>
    <t>CRQ243523</t>
  </si>
  <si>
    <t>CRQ243842</t>
  </si>
  <si>
    <t>CRQ244246</t>
  </si>
  <si>
    <t>CRQ244217</t>
  </si>
  <si>
    <t>CRQ244508</t>
  </si>
  <si>
    <t>CRQ244334</t>
  </si>
  <si>
    <t>Volkswagen Bank</t>
  </si>
  <si>
    <t>C001303444</t>
  </si>
  <si>
    <t>C001356473</t>
  </si>
  <si>
    <t>C001381528</t>
  </si>
  <si>
    <t>C001398937</t>
  </si>
  <si>
    <t>C001400501</t>
  </si>
  <si>
    <t>C001403997</t>
  </si>
  <si>
    <t>C001405198</t>
  </si>
  <si>
    <t>C001405299</t>
  </si>
  <si>
    <t>C001406986</t>
  </si>
  <si>
    <t>C001408488</t>
  </si>
  <si>
    <t>C001410185</t>
  </si>
  <si>
    <t>C001410238</t>
  </si>
  <si>
    <t>C001410245</t>
  </si>
  <si>
    <t>C001410298</t>
  </si>
  <si>
    <t>C001411758</t>
  </si>
  <si>
    <t>C001411765</t>
  </si>
  <si>
    <t>C001411829</t>
  </si>
  <si>
    <t>C001411833</t>
  </si>
  <si>
    <t>C001413257</t>
  </si>
  <si>
    <t>C001414921</t>
  </si>
  <si>
    <t>C001414986</t>
  </si>
  <si>
    <t>C001415070</t>
  </si>
  <si>
    <t>C001415076</t>
  </si>
  <si>
    <t>C001416199</t>
  </si>
  <si>
    <t>C001416406</t>
  </si>
  <si>
    <t>C001416555</t>
  </si>
  <si>
    <t>C001416575</t>
  </si>
  <si>
    <t>C001416657</t>
  </si>
  <si>
    <t>C001418227</t>
  </si>
  <si>
    <t>C001418293</t>
  </si>
  <si>
    <t>C001418302</t>
  </si>
  <si>
    <t>C001418360</t>
  </si>
  <si>
    <t>C40993580</t>
  </si>
  <si>
    <t>C40970479</t>
  </si>
  <si>
    <t>C40996455</t>
  </si>
  <si>
    <t>C40997285</t>
  </si>
  <si>
    <t>C40999109</t>
  </si>
  <si>
    <t>C40997326</t>
  </si>
  <si>
    <t>C40997752</t>
  </si>
  <si>
    <t>C41000905</t>
  </si>
  <si>
    <t>C001394335</t>
  </si>
  <si>
    <t>C001398968</t>
  </si>
  <si>
    <t>C001408676</t>
  </si>
  <si>
    <t>C001410299</t>
  </si>
  <si>
    <t>C001411260</t>
  </si>
  <si>
    <t>C001414868</t>
  </si>
  <si>
    <t>C001414919</t>
  </si>
  <si>
    <t>C001416512</t>
  </si>
  <si>
    <t>C001416602</t>
  </si>
  <si>
    <t>C001416609</t>
  </si>
  <si>
    <t>C001416633</t>
  </si>
  <si>
    <t>C001416676</t>
  </si>
  <si>
    <t>C001418197</t>
  </si>
  <si>
    <t>C001419922</t>
  </si>
  <si>
    <t>C001419952</t>
  </si>
  <si>
    <t>C001419956</t>
  </si>
  <si>
    <t>C001419976</t>
  </si>
  <si>
    <t>C001408557</t>
  </si>
  <si>
    <t>C001399479</t>
  </si>
  <si>
    <t>C001414904</t>
  </si>
  <si>
    <t>C001414182</t>
  </si>
  <si>
    <t>C001367419</t>
  </si>
  <si>
    <t>C001416557</t>
  </si>
  <si>
    <t>C001384698</t>
  </si>
  <si>
    <t>C001416407</t>
  </si>
  <si>
    <t>C001416635</t>
  </si>
  <si>
    <t>C001408610</t>
  </si>
  <si>
    <t>C001414962</t>
  </si>
  <si>
    <t>C001416613</t>
  </si>
  <si>
    <t>C001408329</t>
  </si>
  <si>
    <t>C001414847</t>
  </si>
  <si>
    <t>C40996261</t>
  </si>
  <si>
    <t>C40998097</t>
  </si>
  <si>
    <t>C40997721</t>
  </si>
  <si>
    <t>C40997287</t>
  </si>
  <si>
    <t>C40997288</t>
  </si>
  <si>
    <t>C40999058</t>
  </si>
  <si>
    <t>C40999059</t>
  </si>
  <si>
    <t>C40998243</t>
  </si>
  <si>
    <t>C40994122</t>
  </si>
  <si>
    <t>C40999174</t>
  </si>
  <si>
    <t>C40999135</t>
  </si>
  <si>
    <t>C40993667</t>
  </si>
  <si>
    <t>C40999173</t>
  </si>
  <si>
    <t>C40999105</t>
  </si>
  <si>
    <t>C40999108</t>
  </si>
  <si>
    <t>C40998910</t>
  </si>
  <si>
    <t>C40998912</t>
  </si>
  <si>
    <t>MEX-14760</t>
  </si>
  <si>
    <t>C001416496</t>
  </si>
  <si>
    <t>C001416610</t>
  </si>
  <si>
    <t>C001414884</t>
  </si>
  <si>
    <t>C001405209</t>
  </si>
  <si>
    <t>C001416642</t>
  </si>
  <si>
    <t>C001416673</t>
  </si>
  <si>
    <t>C001416574</t>
  </si>
  <si>
    <t>C001415007</t>
  </si>
  <si>
    <t>C001418608</t>
  </si>
  <si>
    <t>C001419460</t>
  </si>
  <si>
    <t>C001418364</t>
  </si>
  <si>
    <t>C001416697</t>
  </si>
  <si>
    <t>C001414924</t>
  </si>
  <si>
    <t>C001402284</t>
  </si>
  <si>
    <t>C001410284</t>
  </si>
  <si>
    <t>C001410186</t>
  </si>
  <si>
    <t>C001406958</t>
  </si>
  <si>
    <t>C001416700</t>
  </si>
  <si>
    <t>C001416817</t>
  </si>
  <si>
    <t>C001418340</t>
  </si>
  <si>
    <t>C001411759</t>
  </si>
  <si>
    <t>C001419200</t>
  </si>
  <si>
    <t>C001418377</t>
  </si>
  <si>
    <t>C001418287</t>
  </si>
  <si>
    <t>C001418367</t>
  </si>
  <si>
    <t>C001418335</t>
  </si>
  <si>
    <t>C001411342</t>
  </si>
  <si>
    <t>C001377032</t>
  </si>
  <si>
    <t>C001384776</t>
  </si>
  <si>
    <t>C001391331</t>
  </si>
  <si>
    <t>C001394349</t>
  </si>
  <si>
    <t>C001397137</t>
  </si>
  <si>
    <t>C001400576</t>
  </si>
  <si>
    <t>C001400635</t>
  </si>
  <si>
    <t>C001403538</t>
  </si>
  <si>
    <t>C001406747</t>
  </si>
  <si>
    <t>C001406996</t>
  </si>
  <si>
    <t>C001408635</t>
  </si>
  <si>
    <t>C001408653</t>
  </si>
  <si>
    <t>C001408657</t>
  </si>
  <si>
    <t>C001408664</t>
  </si>
  <si>
    <t>C001410266</t>
  </si>
  <si>
    <t>C001410300</t>
  </si>
  <si>
    <t>C001414978</t>
  </si>
  <si>
    <t>C001416615</t>
  </si>
  <si>
    <t>C001416620</t>
  </si>
  <si>
    <t>C001416623</t>
  </si>
  <si>
    <t>C001418141</t>
  </si>
  <si>
    <t>C001418351</t>
  </si>
  <si>
    <t>C001418382</t>
  </si>
  <si>
    <t>C001418393</t>
  </si>
  <si>
    <t>C001419873</t>
  </si>
  <si>
    <t>C001419930</t>
  </si>
  <si>
    <t>C001419951</t>
  </si>
  <si>
    <t>C001419980</t>
  </si>
  <si>
    <t>C001421243</t>
  </si>
  <si>
    <t>C001421252</t>
  </si>
  <si>
    <t>C001421262</t>
  </si>
  <si>
    <t>C001421263</t>
  </si>
  <si>
    <t>C001421267</t>
  </si>
  <si>
    <t>C001421282</t>
  </si>
  <si>
    <t>C001421305</t>
  </si>
  <si>
    <t>C001421311</t>
  </si>
  <si>
    <t>C001421320</t>
  </si>
  <si>
    <t>C001421353</t>
  </si>
  <si>
    <t>C41001796</t>
  </si>
  <si>
    <t>C40999111</t>
  </si>
  <si>
    <t>C41000827</t>
  </si>
  <si>
    <t>C41001646</t>
  </si>
  <si>
    <t>C41001740</t>
  </si>
  <si>
    <t>C41001742</t>
  </si>
  <si>
    <t>C41001758</t>
  </si>
  <si>
    <t>C41001795</t>
  </si>
  <si>
    <t>C41001797</t>
  </si>
  <si>
    <t>C001375349</t>
  </si>
  <si>
    <t>C001380210</t>
  </si>
  <si>
    <t>C001397106</t>
  </si>
  <si>
    <t>C001405289</t>
  </si>
  <si>
    <t>C001406922</t>
  </si>
  <si>
    <t>C001411744</t>
  </si>
  <si>
    <t>C001411853</t>
  </si>
  <si>
    <t>C001413177</t>
  </si>
  <si>
    <t>C001413230</t>
  </si>
  <si>
    <t>C001414936</t>
  </si>
  <si>
    <t>C001416511</t>
  </si>
  <si>
    <t>C001416547</t>
  </si>
  <si>
    <t>C001416631</t>
  </si>
  <si>
    <t>C001416656</t>
  </si>
  <si>
    <t>C001416675</t>
  </si>
  <si>
    <t>C001418304</t>
  </si>
  <si>
    <t>C001418336</t>
  </si>
  <si>
    <t>C001418342</t>
  </si>
  <si>
    <t>C001419603</t>
  </si>
  <si>
    <t>C001419940</t>
  </si>
  <si>
    <t>C001421405</t>
  </si>
  <si>
    <t>C001421458</t>
  </si>
  <si>
    <t>C001423019</t>
  </si>
  <si>
    <t>C001423095</t>
  </si>
  <si>
    <t>C001423112</t>
  </si>
  <si>
    <t>C001423176</t>
  </si>
  <si>
    <t>C41002678</t>
  </si>
  <si>
    <t>C40998066</t>
  </si>
  <si>
    <t>C40999018</t>
  </si>
  <si>
    <t>C40999057</t>
  </si>
  <si>
    <t>C41002562</t>
  </si>
  <si>
    <t>C41002742</t>
  </si>
  <si>
    <t>C40998135</t>
  </si>
  <si>
    <t>C41004526</t>
  </si>
  <si>
    <t>C001356497</t>
  </si>
  <si>
    <t>C001389618</t>
  </si>
  <si>
    <t>C001395982</t>
  </si>
  <si>
    <t>C001411092</t>
  </si>
  <si>
    <t>C001413060</t>
  </si>
  <si>
    <t>C001413263</t>
  </si>
  <si>
    <t>C001414835</t>
  </si>
  <si>
    <t>C001414908</t>
  </si>
  <si>
    <t>C001414965</t>
  </si>
  <si>
    <t>C001416408</t>
  </si>
  <si>
    <t>C001418190</t>
  </si>
  <si>
    <t>C001418222</t>
  </si>
  <si>
    <t>C001418362</t>
  </si>
  <si>
    <t>C001419794</t>
  </si>
  <si>
    <t>C001419803</t>
  </si>
  <si>
    <t>C001419870</t>
  </si>
  <si>
    <t>C001421245</t>
  </si>
  <si>
    <t>C001421383</t>
  </si>
  <si>
    <t>C001423070</t>
  </si>
  <si>
    <t>C001423167</t>
  </si>
  <si>
    <t>C001423193</t>
  </si>
  <si>
    <t>C001423203</t>
  </si>
  <si>
    <t>C001423282</t>
  </si>
  <si>
    <t>C001424586</t>
  </si>
  <si>
    <t>C001424712</t>
  </si>
  <si>
    <t>C001424784</t>
  </si>
  <si>
    <t>C001424792</t>
  </si>
  <si>
    <t>C001424793</t>
  </si>
  <si>
    <t>C001424861</t>
  </si>
  <si>
    <t>C001406871</t>
  </si>
  <si>
    <t>C001408607</t>
  </si>
  <si>
    <t>C001408674</t>
  </si>
  <si>
    <t>C001413267</t>
  </si>
  <si>
    <t>C001414907</t>
  </si>
  <si>
    <t>C001416409</t>
  </si>
  <si>
    <t>C001416501</t>
  </si>
  <si>
    <t>C001416515</t>
  </si>
  <si>
    <t>C001416612</t>
  </si>
  <si>
    <t>C001416630</t>
  </si>
  <si>
    <t>C001416670</t>
  </si>
  <si>
    <t>C001416684</t>
  </si>
  <si>
    <t>C001418295</t>
  </si>
  <si>
    <t>C001418390</t>
  </si>
  <si>
    <t>C001419837</t>
  </si>
  <si>
    <t>C001419903</t>
  </si>
  <si>
    <t>C001419942</t>
  </si>
  <si>
    <t>C001419944</t>
  </si>
  <si>
    <t>C001421377</t>
  </si>
  <si>
    <t>C001421386</t>
  </si>
  <si>
    <t>C001421460</t>
  </si>
  <si>
    <t>C001422967</t>
  </si>
  <si>
    <t>C001423028</t>
  </si>
  <si>
    <t>C001423032</t>
  </si>
  <si>
    <t>C001423152</t>
  </si>
  <si>
    <t>C001423161</t>
  </si>
  <si>
    <t>C001423166</t>
  </si>
  <si>
    <t>C001423202</t>
  </si>
  <si>
    <t>C001423221</t>
  </si>
  <si>
    <t>C001424738</t>
  </si>
  <si>
    <t>C001424826</t>
  </si>
  <si>
    <t>C001424836</t>
  </si>
  <si>
    <t>C001424846</t>
  </si>
  <si>
    <t>C001426303</t>
  </si>
  <si>
    <t>C001426395</t>
  </si>
  <si>
    <t>C001426436</t>
  </si>
  <si>
    <t>C001426470</t>
  </si>
  <si>
    <t>C001426550</t>
  </si>
  <si>
    <t>C001426552</t>
  </si>
  <si>
    <t>C001426555</t>
  </si>
  <si>
    <t>C001426559</t>
  </si>
  <si>
    <t>C001427535</t>
  </si>
  <si>
    <t>C40999019</t>
  </si>
  <si>
    <t>C41003663</t>
  </si>
  <si>
    <t>C41005483</t>
  </si>
  <si>
    <t>C41002680</t>
  </si>
  <si>
    <t>C41002784</t>
  </si>
  <si>
    <t>CRQ244653</t>
  </si>
  <si>
    <t>CRQ244838</t>
  </si>
  <si>
    <t>CRQ245216</t>
  </si>
  <si>
    <t>CRQ244914</t>
  </si>
  <si>
    <t>CRQ245009</t>
  </si>
  <si>
    <t>C001398840</t>
  </si>
  <si>
    <t>C001419852</t>
  </si>
  <si>
    <t>C001421454</t>
  </si>
  <si>
    <t>C001423057</t>
  </si>
  <si>
    <t>C001423213</t>
  </si>
  <si>
    <t>C001424727</t>
  </si>
  <si>
    <t>C001424772</t>
  </si>
  <si>
    <t>C001424945</t>
  </si>
  <si>
    <t>C001427987</t>
  </si>
  <si>
    <t>C001428123</t>
  </si>
  <si>
    <t>C001392895</t>
  </si>
  <si>
    <t>C001391384</t>
  </si>
  <si>
    <t>C001391404</t>
  </si>
  <si>
    <t>C001398913</t>
  </si>
  <si>
    <t>C001398939</t>
  </si>
  <si>
    <t>C001414860</t>
  </si>
  <si>
    <t>C001418267</t>
  </si>
  <si>
    <t>C001408449</t>
  </si>
  <si>
    <t>C001413235</t>
  </si>
  <si>
    <t>C001419879</t>
  </si>
  <si>
    <t>C001419889</t>
  </si>
  <si>
    <t>C001375365</t>
  </si>
  <si>
    <t>C001400486</t>
  </si>
  <si>
    <t>C001410293</t>
  </si>
  <si>
    <t>C001415104</t>
  </si>
  <si>
    <t>C001416579</t>
  </si>
  <si>
    <t>C001416693</t>
  </si>
  <si>
    <t>C001423105</t>
  </si>
  <si>
    <t>C001423169</t>
  </si>
  <si>
    <t>C001423321</t>
  </si>
  <si>
    <t>C001418239</t>
  </si>
  <si>
    <t>Grupo Norm</t>
  </si>
  <si>
    <t>C001421372</t>
  </si>
  <si>
    <t>C001416411</t>
  </si>
  <si>
    <t>C001416601</t>
  </si>
  <si>
    <t>C001424636</t>
  </si>
  <si>
    <t>C001424728</t>
  </si>
  <si>
    <t>C001424754</t>
  </si>
  <si>
    <t>C001419861</t>
  </si>
  <si>
    <t>C001426513</t>
  </si>
  <si>
    <t>C001426516</t>
  </si>
  <si>
    <t>C001427515</t>
  </si>
  <si>
    <t>C001426493</t>
  </si>
  <si>
    <t>C001426557</t>
  </si>
  <si>
    <t>C001421456</t>
  </si>
  <si>
    <t>C001416689</t>
  </si>
  <si>
    <t>C41003763</t>
  </si>
  <si>
    <t>C41003556</t>
  </si>
  <si>
    <t>C41003695</t>
  </si>
  <si>
    <t>C41002839</t>
  </si>
  <si>
    <t>C41002840</t>
  </si>
  <si>
    <t>C41003675</t>
  </si>
  <si>
    <t>C41003686</t>
  </si>
  <si>
    <t>C41003710</t>
  </si>
  <si>
    <t>C41002612</t>
  </si>
  <si>
    <t>C40990141</t>
  </si>
  <si>
    <t>C41002806</t>
  </si>
  <si>
    <t>C41003657</t>
  </si>
  <si>
    <t>C41002843</t>
  </si>
  <si>
    <t>C41006325</t>
  </si>
  <si>
    <t>MEX-14549</t>
  </si>
  <si>
    <t>C001424671</t>
  </si>
  <si>
    <t>C001424790</t>
  </si>
  <si>
    <t>C001335114</t>
  </si>
  <si>
    <t>C001426418</t>
  </si>
  <si>
    <t>C001424839</t>
  </si>
  <si>
    <t>C41002606</t>
  </si>
  <si>
    <t>C41001649</t>
  </si>
  <si>
    <t>C41001805</t>
  </si>
  <si>
    <t>C41002760</t>
  </si>
  <si>
    <t>C40959264</t>
  </si>
  <si>
    <t>C41002529</t>
  </si>
  <si>
    <t>C41001769</t>
  </si>
  <si>
    <t>C41001874</t>
  </si>
  <si>
    <t>C001388709</t>
  </si>
  <si>
    <t>C001365785</t>
  </si>
  <si>
    <t>C001384592</t>
  </si>
  <si>
    <t>C001406973</t>
  </si>
  <si>
    <t>C001410190</t>
  </si>
  <si>
    <t>C001410311</t>
  </si>
  <si>
    <t>C001411594</t>
  </si>
  <si>
    <t>C001413209</t>
  </si>
  <si>
    <t>C001419701</t>
  </si>
  <si>
    <t>C001419959</t>
  </si>
  <si>
    <t>C001419977</t>
  </si>
  <si>
    <t>C001421459</t>
  </si>
  <si>
    <t>C001423159</t>
  </si>
  <si>
    <t>C001423168</t>
  </si>
  <si>
    <t>C001423188</t>
  </si>
  <si>
    <t>C001423272</t>
  </si>
  <si>
    <t>C001424770</t>
  </si>
  <si>
    <t>C001424831</t>
  </si>
  <si>
    <t>C001424845</t>
  </si>
  <si>
    <t>C001424852</t>
  </si>
  <si>
    <t>C001426411</t>
  </si>
  <si>
    <t>C001426497</t>
  </si>
  <si>
    <t>C001426554</t>
  </si>
  <si>
    <t>C001426563</t>
  </si>
  <si>
    <t>C001427671</t>
  </si>
  <si>
    <t>C001428062</t>
  </si>
  <si>
    <t>C001428089</t>
  </si>
  <si>
    <t>C001428120</t>
  </si>
  <si>
    <t>C001429322</t>
  </si>
  <si>
    <t>C001429368</t>
  </si>
  <si>
    <t>EXEL</t>
  </si>
  <si>
    <t>C001429372</t>
  </si>
  <si>
    <t>C001429403</t>
  </si>
  <si>
    <t>C001429436</t>
  </si>
  <si>
    <t>C001429448</t>
  </si>
  <si>
    <t>C001429486</t>
  </si>
  <si>
    <t>C001431057</t>
  </si>
  <si>
    <t>C40994700</t>
  </si>
  <si>
    <t>C40993576</t>
  </si>
  <si>
    <t>C41003569</t>
  </si>
  <si>
    <t>C41005494</t>
  </si>
  <si>
    <t>C41006319</t>
  </si>
  <si>
    <t>C41002652</t>
  </si>
  <si>
    <t>C40988214</t>
  </si>
  <si>
    <t>C41008369</t>
  </si>
  <si>
    <t>C41002731</t>
  </si>
  <si>
    <t>C41008339</t>
  </si>
  <si>
    <t>C41009568</t>
  </si>
  <si>
    <t>C41008648</t>
  </si>
  <si>
    <t>C41008774</t>
  </si>
  <si>
    <t>C41004368</t>
  </si>
  <si>
    <t>C41008496</t>
  </si>
  <si>
    <t>C41008466</t>
  </si>
  <si>
    <t>C001340245</t>
  </si>
  <si>
    <t>C001381539</t>
  </si>
  <si>
    <t>C001416629</t>
  </si>
  <si>
    <t>C001423137</t>
  </si>
  <si>
    <t>C001423214</t>
  </si>
  <si>
    <t>C001424837</t>
  </si>
  <si>
    <t>C001426521</t>
  </si>
  <si>
    <t>C001426528</t>
  </si>
  <si>
    <t>C001426623</t>
  </si>
  <si>
    <t>C001429421</t>
  </si>
  <si>
    <t>C001429429</t>
  </si>
  <si>
    <t>C001429442</t>
  </si>
  <si>
    <t>C001432571</t>
  </si>
  <si>
    <t>C001432778</t>
  </si>
  <si>
    <t>C001434229</t>
  </si>
  <si>
    <t>C001419462</t>
  </si>
  <si>
    <t>C001419984</t>
  </si>
  <si>
    <t>C001424709</t>
  </si>
  <si>
    <t>C001424719</t>
  </si>
  <si>
    <t>C001424746</t>
  </si>
  <si>
    <t>C001424796</t>
  </si>
  <si>
    <t>C001424807</t>
  </si>
  <si>
    <t>C001426420</t>
  </si>
  <si>
    <t>C001426442</t>
  </si>
  <si>
    <t>C001427989</t>
  </si>
  <si>
    <t>C001428168</t>
  </si>
  <si>
    <t>C001429443</t>
  </si>
  <si>
    <t>C001432569</t>
  </si>
  <si>
    <t>C001432616</t>
  </si>
  <si>
    <t>C001432684</t>
  </si>
  <si>
    <t>C001432687</t>
  </si>
  <si>
    <t>C001432702</t>
  </si>
  <si>
    <t>C001432717</t>
  </si>
  <si>
    <t>C001432769</t>
  </si>
  <si>
    <t>C001432791</t>
  </si>
  <si>
    <t>C001432825</t>
  </si>
  <si>
    <t>C001434113</t>
  </si>
  <si>
    <t>C001434206</t>
  </si>
  <si>
    <t>C001434216</t>
  </si>
  <si>
    <t>C001434281</t>
  </si>
  <si>
    <t>C001434304</t>
  </si>
  <si>
    <t>C001435750</t>
  </si>
  <si>
    <t>C001435798</t>
  </si>
  <si>
    <t>C41003755</t>
  </si>
  <si>
    <t>C41009499</t>
  </si>
  <si>
    <t>C41009731</t>
  </si>
  <si>
    <t>C41009753</t>
  </si>
  <si>
    <t>C41008606</t>
  </si>
  <si>
    <t>C41006305</t>
  </si>
  <si>
    <t>C41010493</t>
  </si>
  <si>
    <t>CRQ246404</t>
  </si>
  <si>
    <t>C41011380</t>
  </si>
  <si>
    <t>C001389309</t>
  </si>
  <si>
    <t>C001423078</t>
  </si>
  <si>
    <t>C001423181</t>
  </si>
  <si>
    <t>C001423260</t>
  </si>
  <si>
    <t>C001429445</t>
  </si>
  <si>
    <t>C001432479</t>
  </si>
  <si>
    <t>C001432487</t>
  </si>
  <si>
    <t>C001432725</t>
  </si>
  <si>
    <t>C001434230</t>
  </si>
  <si>
    <t>C001434245</t>
  </si>
  <si>
    <t>C001435814</t>
  </si>
  <si>
    <t>C001423142</t>
  </si>
  <si>
    <t>C001423154</t>
  </si>
  <si>
    <t>C001428122</t>
  </si>
  <si>
    <t>C001432720</t>
  </si>
  <si>
    <t>C001419978</t>
  </si>
  <si>
    <t>C001419982</t>
  </si>
  <si>
    <t>C001406882</t>
  </si>
  <si>
    <t>C001432731</t>
  </si>
  <si>
    <t>C001432738</t>
  </si>
  <si>
    <t>C001408398</t>
  </si>
  <si>
    <t>C001432557</t>
  </si>
  <si>
    <t>C001432752</t>
  </si>
  <si>
    <t>C001432586</t>
  </si>
  <si>
    <t>C41006333</t>
  </si>
  <si>
    <t>C41006150</t>
  </si>
  <si>
    <t>C41004584</t>
  </si>
  <si>
    <t>C41005228</t>
  </si>
  <si>
    <t>C41006060</t>
  </si>
  <si>
    <t>C41006249</t>
  </si>
  <si>
    <t>C41000866</t>
  </si>
  <si>
    <t>C41002785</t>
  </si>
  <si>
    <t>C41004556</t>
  </si>
  <si>
    <t>C41006257</t>
  </si>
  <si>
    <t>C41003625</t>
  </si>
  <si>
    <t>C001428182</t>
  </si>
  <si>
    <t>MEX-15121</t>
  </si>
  <si>
    <t>MEX-15047</t>
  </si>
  <si>
    <t>MEX-15128</t>
  </si>
  <si>
    <t>C001257108</t>
  </si>
  <si>
    <t>C001424760</t>
  </si>
  <si>
    <t>C41007595</t>
  </si>
  <si>
    <t>C41007596</t>
  </si>
  <si>
    <t>C41003689</t>
  </si>
  <si>
    <t>C41008707</t>
  </si>
  <si>
    <t>C41008549</t>
  </si>
  <si>
    <t>C41008625</t>
  </si>
  <si>
    <t>C40999812</t>
  </si>
  <si>
    <t>C001434296</t>
  </si>
  <si>
    <t>C001410365</t>
  </si>
  <si>
    <t>C001434391</t>
  </si>
  <si>
    <t>C001434243</t>
  </si>
  <si>
    <t>C001434264</t>
  </si>
  <si>
    <t>C001434266</t>
  </si>
  <si>
    <t>C001434300</t>
  </si>
  <si>
    <t>C001434295</t>
  </si>
  <si>
    <t>C001434162</t>
  </si>
  <si>
    <t>C001426632</t>
  </si>
  <si>
    <t>C001429367</t>
  </si>
  <si>
    <t>C001380024</t>
  </si>
  <si>
    <t>C001394239</t>
  </si>
  <si>
    <t>C001406887</t>
  </si>
  <si>
    <t>C001406935</t>
  </si>
  <si>
    <t>C001413219</t>
  </si>
  <si>
    <t>C001415073</t>
  </si>
  <si>
    <t>C001416636</t>
  </si>
  <si>
    <t>C001423077</t>
  </si>
  <si>
    <t>C001423207</t>
  </si>
  <si>
    <t>C001423216</t>
  </si>
  <si>
    <t>C001423265</t>
  </si>
  <si>
    <t>C001426515</t>
  </si>
  <si>
    <t>C001426522</t>
  </si>
  <si>
    <t>C001426525</t>
  </si>
  <si>
    <t>C001432634</t>
  </si>
  <si>
    <t>C001434299</t>
  </si>
  <si>
    <t>C001435585</t>
  </si>
  <si>
    <t>C001435818</t>
  </si>
  <si>
    <t>C001437098</t>
  </si>
  <si>
    <t>C001437108</t>
  </si>
  <si>
    <t>C001437140</t>
  </si>
  <si>
    <t>C001437174</t>
  </si>
  <si>
    <t>C41003687</t>
  </si>
  <si>
    <t>C41011616</t>
  </si>
  <si>
    <t>C40983864</t>
  </si>
  <si>
    <t>C40999021</t>
  </si>
  <si>
    <t>C41003570</t>
  </si>
  <si>
    <t>C41011376</t>
  </si>
  <si>
    <t>C41011490</t>
  </si>
  <si>
    <t>C41011557</t>
  </si>
  <si>
    <t>C41010520</t>
  </si>
  <si>
    <t>C41008619</t>
  </si>
  <si>
    <t>C001389481</t>
  </si>
  <si>
    <t>C001399208</t>
  </si>
  <si>
    <t>C001406915</t>
  </si>
  <si>
    <t>C001408608</t>
  </si>
  <si>
    <t>C001408634</t>
  </si>
  <si>
    <t>C001432597</t>
  </si>
  <si>
    <t>C001432652</t>
  </si>
  <si>
    <t>C001432762</t>
  </si>
  <si>
    <t>C001432817</t>
  </si>
  <si>
    <t>C001434211</t>
  </si>
  <si>
    <t>C001434252</t>
  </si>
  <si>
    <t>C001434287</t>
  </si>
  <si>
    <t>C001435495</t>
  </si>
  <si>
    <t>C001435669</t>
  </si>
  <si>
    <t>C001435684</t>
  </si>
  <si>
    <t>C001437501</t>
  </si>
  <si>
    <t>C001438658</t>
  </si>
  <si>
    <t>C001438706</t>
  </si>
  <si>
    <t>C001438716</t>
  </si>
  <si>
    <t>C40998138</t>
  </si>
  <si>
    <t>C41008622</t>
  </si>
  <si>
    <t>C41008368</t>
  </si>
  <si>
    <t>C41013404</t>
  </si>
  <si>
    <t>C41008530</t>
  </si>
  <si>
    <t>C41011371</t>
  </si>
  <si>
    <t>C41008525</t>
  </si>
  <si>
    <t>C41012172</t>
  </si>
  <si>
    <t>C001432760</t>
  </si>
  <si>
    <t>C001432881</t>
  </si>
  <si>
    <t>C001434259</t>
  </si>
  <si>
    <t>C001434268</t>
  </si>
  <si>
    <t>C001435802</t>
  </si>
  <si>
    <t>C001437150</t>
  </si>
  <si>
    <t>C001437189</t>
  </si>
  <si>
    <t>C001438780</t>
  </si>
  <si>
    <t>C001438806</t>
  </si>
  <si>
    <t>C001438829</t>
  </si>
  <si>
    <t>C001438831</t>
  </si>
  <si>
    <t>C001440415</t>
  </si>
  <si>
    <t>C41010577</t>
  </si>
  <si>
    <t>C41010578</t>
  </si>
  <si>
    <t>C41011410</t>
  </si>
  <si>
    <t>C41013334</t>
  </si>
  <si>
    <t>C41013409</t>
  </si>
  <si>
    <t>C001434279</t>
  </si>
  <si>
    <t>C001438734</t>
  </si>
  <si>
    <t>C001414817</t>
  </si>
  <si>
    <t>C001414896</t>
  </si>
  <si>
    <t>C001414931</t>
  </si>
  <si>
    <t>C001440391</t>
  </si>
  <si>
    <t>C001440401</t>
  </si>
  <si>
    <t>C001438782</t>
  </si>
  <si>
    <t>C001440334</t>
  </si>
  <si>
    <t>C001438793</t>
  </si>
  <si>
    <t>C001437111</t>
  </si>
  <si>
    <t>C001429437</t>
  </si>
  <si>
    <t>C001434147</t>
  </si>
  <si>
    <t>C001441840</t>
  </si>
  <si>
    <t>C001440346</t>
  </si>
  <si>
    <t>C001440433</t>
  </si>
  <si>
    <t>MEX-14843</t>
  </si>
  <si>
    <t>MEX-15210</t>
  </si>
  <si>
    <t>MEX-15262</t>
  </si>
  <si>
    <t>MEX-14870</t>
  </si>
  <si>
    <t>C41010537</t>
  </si>
  <si>
    <t>C41005262</t>
  </si>
  <si>
    <t>C41006062</t>
  </si>
  <si>
    <t>C41011436</t>
  </si>
  <si>
    <t>C41010606</t>
  </si>
  <si>
    <t>C41010643</t>
  </si>
  <si>
    <t>C41010648</t>
  </si>
  <si>
    <t>C41010650</t>
  </si>
  <si>
    <t>C41011409</t>
  </si>
  <si>
    <t>C41011370</t>
  </si>
  <si>
    <t>C41008591</t>
  </si>
  <si>
    <t>C41011527</t>
  </si>
  <si>
    <t>C41008698</t>
  </si>
  <si>
    <t>C40998152</t>
  </si>
  <si>
    <t>C41012421</t>
  </si>
  <si>
    <t>C41012465</t>
  </si>
  <si>
    <t>C40995521</t>
  </si>
  <si>
    <t>CRQ243507</t>
  </si>
  <si>
    <t>CRQ244728</t>
  </si>
  <si>
    <t>CRQ246004</t>
  </si>
  <si>
    <t>CRQ245126</t>
  </si>
  <si>
    <t>CRQ246601</t>
  </si>
  <si>
    <t>CRQ244639</t>
  </si>
  <si>
    <t>CRQ245302</t>
  </si>
  <si>
    <t>CRQ245123</t>
  </si>
  <si>
    <t>CRQ244565</t>
  </si>
  <si>
    <t>CRQ246512</t>
  </si>
  <si>
    <t>CRQ246411</t>
  </si>
  <si>
    <t>CRQ246508</t>
  </si>
  <si>
    <t>CRQ246312</t>
  </si>
  <si>
    <t>CRQ246610</t>
  </si>
  <si>
    <t>C001405303</t>
  </si>
  <si>
    <t>C001406967</t>
  </si>
  <si>
    <t>C001407762</t>
  </si>
  <si>
    <t>C001418314</t>
  </si>
  <si>
    <t>C001418591</t>
  </si>
  <si>
    <t>C001418645</t>
  </si>
  <si>
    <t>C001418649</t>
  </si>
  <si>
    <t>C001418651</t>
  </si>
  <si>
    <t>C001418653</t>
  </si>
  <si>
    <t>C001418655</t>
  </si>
  <si>
    <t>C001418662</t>
  </si>
  <si>
    <t>C001418665</t>
  </si>
  <si>
    <t>C001418667</t>
  </si>
  <si>
    <t>C001418669</t>
  </si>
  <si>
    <t>C001418673</t>
  </si>
  <si>
    <t>C001423220</t>
  </si>
  <si>
    <t>C001426368</t>
  </si>
  <si>
    <t>C001428106</t>
  </si>
  <si>
    <t>C001429419</t>
  </si>
  <si>
    <t>C001432535</t>
  </si>
  <si>
    <t>C001434293</t>
  </si>
  <si>
    <t>C001435899</t>
  </si>
  <si>
    <t>C001440428</t>
  </si>
  <si>
    <t>C001440435</t>
  </si>
  <si>
    <t>C001441864</t>
  </si>
  <si>
    <t>C001442038</t>
  </si>
  <si>
    <t>C41012456</t>
  </si>
  <si>
    <t>C41012576</t>
  </si>
  <si>
    <t>C001411752</t>
  </si>
  <si>
    <t>C001413135</t>
  </si>
  <si>
    <t>C001416480</t>
  </si>
  <si>
    <t>C001421343</t>
  </si>
  <si>
    <t>C001423025</t>
  </si>
  <si>
    <t>C001423164</t>
  </si>
  <si>
    <t>C001426417</t>
  </si>
  <si>
    <t>C001426508</t>
  </si>
  <si>
    <t>C001427974</t>
  </si>
  <si>
    <t>C001432726</t>
  </si>
  <si>
    <t>C001434272</t>
  </si>
  <si>
    <t>C001434422</t>
  </si>
  <si>
    <t>C41001602</t>
  </si>
  <si>
    <t>C41006323</t>
  </si>
  <si>
    <t>C41011552</t>
  </si>
  <si>
    <t>CRQ244257</t>
  </si>
  <si>
    <t>CRQ244620</t>
  </si>
  <si>
    <t>CRQ244058</t>
  </si>
  <si>
    <t>CRQ244548</t>
  </si>
  <si>
    <t>CRQ244802</t>
  </si>
  <si>
    <t>CRQ244323</t>
  </si>
  <si>
    <t>CRQ244619</t>
  </si>
  <si>
    <t>CRQ244733</t>
  </si>
  <si>
    <t>CRQ244549</t>
  </si>
  <si>
    <t>CRQ244311</t>
  </si>
  <si>
    <t>CRQ244709</t>
  </si>
  <si>
    <t>CRQ244348</t>
  </si>
  <si>
    <t>CRQ243907</t>
  </si>
  <si>
    <t>CRQ244829</t>
  </si>
  <si>
    <t>CRQ244901</t>
  </si>
  <si>
    <t>CRQ245122</t>
  </si>
  <si>
    <t>CRQ244135</t>
  </si>
  <si>
    <t>CRQ244616</t>
  </si>
  <si>
    <t>CRQ245202</t>
  </si>
  <si>
    <t>CRQ244904</t>
  </si>
  <si>
    <t>CRQ245003</t>
  </si>
  <si>
    <t>CRQ245215</t>
  </si>
  <si>
    <t>CRQ245225</t>
  </si>
  <si>
    <t>CRQ244622</t>
  </si>
  <si>
    <t>CRQ245812</t>
  </si>
  <si>
    <t>CRQ246503</t>
  </si>
  <si>
    <t>CRQ247002</t>
  </si>
  <si>
    <t>CRQ244519</t>
  </si>
  <si>
    <t>CRQ244649</t>
  </si>
  <si>
    <t>CRQ244541</t>
  </si>
  <si>
    <t>CRQ242926</t>
  </si>
  <si>
    <t>CRQ244645</t>
  </si>
  <si>
    <t>CRQ244837</t>
  </si>
  <si>
    <t>CRQ244727</t>
  </si>
  <si>
    <t>CRQ244537</t>
  </si>
  <si>
    <t>CRQ244567</t>
  </si>
  <si>
    <t>CRQ245101</t>
  </si>
  <si>
    <t>CRQ244842</t>
  </si>
  <si>
    <t>CRQ245701</t>
  </si>
  <si>
    <t>CRQ246522</t>
  </si>
  <si>
    <t>MEX-15175</t>
  </si>
  <si>
    <t>MEX-14720</t>
  </si>
  <si>
    <t>MEX-15308</t>
  </si>
  <si>
    <t>C001446884</t>
  </si>
  <si>
    <t>C001418228</t>
  </si>
  <si>
    <t>C001432649</t>
  </si>
  <si>
    <t>C001440332</t>
  </si>
  <si>
    <t>Lira Zamora Jose Arturo</t>
  </si>
  <si>
    <t xml:space="preserve">Tototzintle Avila Antonio  </t>
  </si>
  <si>
    <t>TS.SP.MX.PROJECTS</t>
  </si>
  <si>
    <t>Ramirez Garcia Edgar</t>
  </si>
  <si>
    <t>Santos Gonzalez Pedro Luis</t>
  </si>
  <si>
    <t>Bermudez Bermudez Juan</t>
  </si>
  <si>
    <t>LOPEZ SOSA NETTIE</t>
  </si>
  <si>
    <t xml:space="preserve">QUINTANA MENESES JUDITH ANDREA </t>
  </si>
  <si>
    <t>Soriano Rivera Oswaldo Gibran</t>
  </si>
  <si>
    <t xml:space="preserve">Macip Vera Kirpal Rodrigo </t>
  </si>
  <si>
    <t>Diaz Lope Saul Jesus</t>
  </si>
  <si>
    <t>Cervantes Ponce Felipe</t>
  </si>
  <si>
    <t>Romero Rodriguez Roger Eduardo</t>
  </si>
  <si>
    <t>Tenahua Gonzalez Angel</t>
  </si>
  <si>
    <t xml:space="preserve">Cituk Ramirez Nancy </t>
  </si>
  <si>
    <t xml:space="preserve">Rivera Villa Tonontzi  </t>
  </si>
  <si>
    <t>Sanchez Carmona Uzziel</t>
  </si>
  <si>
    <t>Guerrero Navarro Maximiliano Alejandro</t>
  </si>
  <si>
    <t>Soriano Velazquez Jose Belizario</t>
  </si>
  <si>
    <t>De la Cerda Tlapanco Sumaya Lorena</t>
  </si>
  <si>
    <t>Zamora Zempoalteca Joaquin</t>
  </si>
  <si>
    <t>Matus Ariza Jose Walid</t>
  </si>
  <si>
    <t xml:space="preserve">Tirado Salas Jose Vicente </t>
  </si>
  <si>
    <t>Valencia Lopez Jorge</t>
  </si>
  <si>
    <t>ORTEGA XOCHICALE JOEL</t>
  </si>
  <si>
    <t>Bocardo Medina Carlos</t>
  </si>
  <si>
    <t>De la Concha Cruz Felissa Carmen</t>
  </si>
  <si>
    <t>Gasca Gonzalez Lilia Miriam</t>
  </si>
  <si>
    <t>Alvarez Blanco Kevin David</t>
  </si>
  <si>
    <t>George Davila Jesus Jacob</t>
  </si>
  <si>
    <t>Lopez Gonzalez Luis Alberto</t>
  </si>
  <si>
    <t>Duran Calzada Fernando</t>
  </si>
  <si>
    <t>Palomet Martinez Antonio</t>
  </si>
  <si>
    <t xml:space="preserve">Garcia Huerta Carlos Aaron </t>
  </si>
  <si>
    <t xml:space="preserve">Nohpal Tuxpan Cristian </t>
  </si>
  <si>
    <t>De Jesus Hernandez Emilio</t>
  </si>
  <si>
    <t xml:space="preserve">Simon Sanchez Eduardo Daniel </t>
  </si>
  <si>
    <t>Lopez Cotardo Juan Carlos</t>
  </si>
  <si>
    <t>DE LA TRINIDAD HERNANDEZ SATURNINO JULIO</t>
  </si>
  <si>
    <t>Hernandez Romero Maria de los Angeles</t>
  </si>
  <si>
    <t>C.AMER.MX.CCO.LBU</t>
  </si>
  <si>
    <t>Gonzalez Morales Jenny</t>
  </si>
  <si>
    <t xml:space="preserve">Munoz Saucedo Jose Manuel </t>
  </si>
  <si>
    <t>Serrano Perez Alma Liliana</t>
  </si>
  <si>
    <t>CORTES AGUILAR MARITZA</t>
  </si>
  <si>
    <t>BASTIDA RENTERIA ROBERTO CARLOS</t>
  </si>
  <si>
    <t>Perez Gomez David</t>
  </si>
  <si>
    <t>SANDOVAL FIERRO ALEJANDRO</t>
  </si>
  <si>
    <t>RODRIGUEZ SAMPERIO EDER URIEL</t>
  </si>
  <si>
    <t>AVELINO RIVERA SERGIO ERIC</t>
  </si>
  <si>
    <t>JOO MARQUEZ LUIS</t>
  </si>
  <si>
    <t>BONILLA MARTINEZ ZELLA MERCEDES</t>
  </si>
  <si>
    <t>ALVARADO ARELI</t>
  </si>
  <si>
    <t>LIMA GUTIERREZ LIZZET</t>
  </si>
  <si>
    <t>LOYO GARCIA MARIO OMAR</t>
  </si>
  <si>
    <t xml:space="preserve"> ROSAS XOCHICALI VLADIMIR </t>
  </si>
  <si>
    <t>LARA REYES ULYSSES</t>
  </si>
  <si>
    <t>FERNANDEZ ISRAEL</t>
  </si>
  <si>
    <t>TULE ENRIQUE</t>
  </si>
  <si>
    <t>PINEDA ROMERO JORGE</t>
  </si>
  <si>
    <t>AMER | IMPERQUIMIA | Operative System package upgrade on servers ipqmexauv06 | DEV</t>
  </si>
  <si>
    <t>SLT | DCS | CDF | Storage | BLOCK A | LUN clone</t>
  </si>
  <si>
    <t>AMER | HABC | Azure | Operative System package upgrade on servers TES01APP01, TES02INT01, TES03DB01 | DEV</t>
  </si>
  <si>
    <t>AMER | NEMAK | Policy Modification</t>
  </si>
  <si>
    <t>AMER | VITRO AG| Policy Modification</t>
  </si>
  <si>
    <t>SIGMA / SAP- BASIS -TMX / BIA / OUTAGE = YES| Administrative change | Out of operation SAP applications BIA</t>
  </si>
  <si>
    <t>AMER | VITRO | Weekly Reboot Vitro Citrix Worker Servers (Carlisle, Salem, Fresno, Wichita Falls, Cyrus One)</t>
  </si>
  <si>
    <t>[Volaris] / [ SAP -MX ] / [ SBX ] / [VER ] / [ MX ]- Implementation of support packages for ABAP (SPAM/SAINT) / CCAB; ITO.CAB pre-approved [4EP]</t>
  </si>
  <si>
    <t>[VOLARIS] / [ SAP -MX ] / [ DEV ] / [VED ] / [ MX ]- Implementation of support packages for ABAP (SPAM/SAINT) / CCAB; ITO.CAB pre-approved [4EP]</t>
  </si>
  <si>
    <t>[GRUPO KUO / [ SAP TS-MX ] / [ PR ] / [ PRA ] - SNOTE / ITO.CAB pre-approved</t>
  </si>
  <si>
    <t>SAP | SIGMA| BDQ LUQ | Outage =YES | Update BO Version-Install Service Pack SP 4 Patch 2</t>
  </si>
  <si>
    <t>[MEXICHEM / DEV / [ CRD] / [ DSC3 ] - Implementation of support packages for ABAP (SPAM/SAINT) / CCAB; ITO.CAB pre-approved [4EP]</t>
  </si>
  <si>
    <t>[MEXICHEM / DEV / [ GRD] / [DSC3 ] - Implementation of support packages for ABAP (SPAM/SAINT) / CCAB; ITO.CAB pre-approved [4EP]</t>
  </si>
  <si>
    <t>SIGMA / SAP -TS - TMX / DEV / CSD - SAP Parameter Change_Offline / ITO.CAB pre-approved [4EP]</t>
  </si>
  <si>
    <t>[Grupo KUO] / [ SAP -MX ] / [ PR ] / [ PR3 ] - Implementation of support packages for ABAP (SPAM/SAINT) / CCAB; ITO.CAB pre-approved [4EP]</t>
  </si>
  <si>
    <t>AMER | VITRO | Upgrade Firmware and Drivers in SMSFAMA, SMSSHATTEREX and SMSVPM</t>
  </si>
  <si>
    <t>ALLIAX | PROD | Installation of SQL Server 2012 on server ALXQSDBBW</t>
  </si>
  <si>
    <t>TSMX | PME | [MULTIPLE] Configuración de encuesta de satisfacción en InConcert</t>
  </si>
  <si>
    <t>GDG/SAP TSMX /DEV/GXD/UTC-6 configuration for SAP</t>
  </si>
  <si>
    <t>VITRO | WAN Redundancy Test for CAR</t>
  </si>
  <si>
    <t>DURMAN/SAP Request: modify and uploading of the roles CSS.CAB preapproved</t>
  </si>
  <si>
    <t>VITRO | Uninstall L2L Vitro-PPG Routers in CyrusOne - Preauthorized</t>
  </si>
  <si>
    <t>[Grupo KUO] / [ SAP -MX ] / [ PR ] / [ SLP ] - Implementation of support packages for ABAP (SPAM/SAINT) / CCAB; ITO.CAB pre-approved [4EP]</t>
  </si>
  <si>
    <t>ALFACORP/ SAP -TS - TMX / DEV / DES- SAP Parameter Change_Offline / ITO.CAB pre-approved [4EP]</t>
  </si>
  <si>
    <t>Grounding of active devices in A40 IDF07</t>
  </si>
  <si>
    <t>Replace SFTP Script for Gastronomy Application</t>
  </si>
  <si>
    <t>Add drive [50 GB] on [AUDISJSA6187] Virtual Disk</t>
  </si>
  <si>
    <t>Preventive maintenance in IDF 10 of A50 - Audi México</t>
  </si>
  <si>
    <t>Prueba de Instalacion de Agente OPS Center fase2</t>
  </si>
  <si>
    <t>DCS | VITRO | HOU | Rollout of HPSA clients | 4EP | DEV QAS</t>
  </si>
  <si>
    <t>Change -VITRO | AH3HA191 | SAP SD2 | Outage=Yes | VITRO - Support to down and out operation SAP SRM - DEV</t>
  </si>
  <si>
    <t>[VOLARIS] / [ SAP -MX ] / [ QUA ] / [VEQ ] / [ MX ]- Implementation of support packages for ABAP (SPAM/SAINT) / CCAB; ITO.CAB pre-approved [4EP]</t>
  </si>
  <si>
    <t>SIGMA / SAP System / NTP Migration DEV/QA</t>
  </si>
  <si>
    <t>TSMX | PQIT | Power off the virtual servers QMXSP01P and QMXSV01P</t>
  </si>
  <si>
    <t>AMER | ALFACORP | SECURITY | UPGRADE ANTIVIRUS SYMANTEC - ITO CAB - preapproved</t>
  </si>
  <si>
    <t>GDFSUEZ/ SAP / SOL / TSMX- TRANSPORT / ITO.CAB pre-approved</t>
  </si>
  <si>
    <t>AKRA/ SAP- BASIS -TMX /QAS/ OUTAGE = NO / Upgrade ST-A/PI plug-in/ install support package / CCAB and CSS.CAB preapproved / 4EP</t>
  </si>
  <si>
    <t>SIGMA / SAP -TS - TMX / DEV / ACD Parameter Change_Offline / ITO.CAB pre-approved [4EP]</t>
  </si>
  <si>
    <t>VITRO| VOICE | Change long distance calls from AT&amp;T to Century Link in Carlisle</t>
  </si>
  <si>
    <t>ALFA |SIGMA | Data Capture Creation</t>
  </si>
  <si>
    <t>SLT AMER| BF| Alta de VPN x apertura de sucursales</t>
  </si>
  <si>
    <t>Vitro | TSS - &lt;add/delete/modify&gt; customer-firewall permission (customer-request) | Pre-approved</t>
  </si>
  <si>
    <t>SIGMA | Application Flow Deployment on the IIB Production Server | HH Recarga WS</t>
  </si>
  <si>
    <t>SIGMA | Application Flow Deployment on the IIB Production Server | HH Carga WS</t>
  </si>
  <si>
    <t>SIGMA/CRM/SAP Request: Creation/modify and uploading of the roles CSS.CAB preapproved</t>
  </si>
  <si>
    <t>Cabinet Power Supply Labeling in IDF02 A40</t>
  </si>
  <si>
    <t>Change of AP location in ARO offices- Audi Mexico</t>
  </si>
  <si>
    <t>[MEXICHEM] / [ SAP BASIS ] / [ PRODUCTION] / [ SOL ] / [ TSMX ]- RESTART - BACKUP OFFLINE /CCAB; ITO.CAB pre-approved [4EP]</t>
  </si>
  <si>
    <t>AMER | KUO | Migrate shared folder to new disk | server MERDCS01</t>
  </si>
  <si>
    <t>TSS DSI | Acompañamiento a proveedor Axtel para actividades de correción en enlace L2L Observatorio</t>
  </si>
  <si>
    <t>AMER | HABC | Azure | Operative System package upgrade on servers PRO01DB01, PRO02APP01, PRO04INT01 | PRD</t>
  </si>
  <si>
    <t>AMER | HABC | Azure | Operative System package upgrade on servers QA01DB01, QA02APP01, QA04INT01 | QAS</t>
  </si>
  <si>
    <t>AMER | ENGIE | Operative System package upgrade on servers gdfqroauv40 | DEV</t>
  </si>
  <si>
    <t>AMER | ENGIE | Operative System package upgrade on server gdfqroauv41 | QAS</t>
  </si>
  <si>
    <t>AMER | ENGIE | Operative System package upgrade on servers gdfqroauv42 | PRD</t>
  </si>
  <si>
    <t>ENGIE | Multiple | Healthy restart of servers</t>
  </si>
  <si>
    <t>GRUPO Q / Producción / CEP - Install Service Pack/ Patch / CCAB &amp; CSS.CAB pre-approved</t>
  </si>
  <si>
    <t>Acompañamiento a cliente por nueva comunicacion hacia ThyssenKrupp Alemania</t>
  </si>
  <si>
    <t>TSMX PQIT | ViDA | Implementación de Infraestructura para Servidores ViDA en D.C. Puebla III</t>
  </si>
  <si>
    <t>FISJIT | T-SYSTEMS | TSS | WAN SEC | Re-Configuración Ruteo Estático para cliente Antolín</t>
  </si>
  <si>
    <t>TSMX | PQIT | Liberación de Puerto en SW DMZ</t>
  </si>
  <si>
    <t>TSMX | PQIT | Policy Modification</t>
  </si>
  <si>
    <t>PQIT | LAN | Pruebas de Actualizacion de IOS Cisco Prime</t>
  </si>
  <si>
    <t>TSMX | PQIT | Conexión de SW de MX_SW-ILO-MCUSTOMER-26 a SW MX_SW-TSM-GV-2</t>
  </si>
  <si>
    <t>AMER | T-Systems | Preventive  Maintenance to Generator emergency MX_3033 |  Every two months</t>
  </si>
  <si>
    <t>VITRO | D | BOD | AH4HA170 | SAP BO | Outage=Yes | Reboot SAP BO</t>
  </si>
  <si>
    <t>VITRO | TEST | OUTAGE = Y | During Bus Hrs= N | Increase [60 GB] of space to Drive [T] and increase space to drive [U] of [60 GB] on server [SGOFGLSSQL1]</t>
  </si>
  <si>
    <t>Installation of test monitoring sensors in cabinets in A20</t>
  </si>
  <si>
    <t>Server Remediation NICs</t>
  </si>
  <si>
    <t>Patch Management on Production MMS Windows servers</t>
  </si>
  <si>
    <t>Aplicación de parches con reinicio en servidor PUESMON02 /148.203.153.238</t>
  </si>
  <si>
    <t>Modificacion de Horarios escaneos en Servidores VW Unix Bloque 1</t>
  </si>
  <si>
    <t>Actualización de S.O en servidores Linux Fase 7 - CERT Notificación de Vulnerabilidad</t>
  </si>
  <si>
    <t>Accompaniment replacement of hardware component</t>
  </si>
  <si>
    <t>OPS SECURITY CONTROLS ON SERVER HP-UX - Stage 1</t>
  </si>
  <si>
    <t>Prueba de sincronización de disco espejo en servidor pmx2legdb</t>
  </si>
  <si>
    <t>Prueba de clonacion offline del servidor VWMXPUSSD93P</t>
  </si>
  <si>
    <t>Instalacion de .Net framework 3.5</t>
  </si>
  <si>
    <t>Creacion de SSID Refacciones y migración de un Access Point en Controladora S6</t>
  </si>
  <si>
    <t>Migración de 10 Access Points Nave 31 a Controladora S6</t>
  </si>
  <si>
    <t>TSS | VWM | VOZ | Remover confguracion: Lineas de Videoconferencia en CM</t>
  </si>
  <si>
    <t>TSS | VWM | VOZ | Habilitar opcion Softphone en lineas H.323</t>
  </si>
  <si>
    <t>SIGMA - Release to Operation - SAP Applications DEV/QAS &amp; PRD</t>
  </si>
  <si>
    <t>SIGMA / OSS / CLONES / Rundown SYSTEMS Phase2</t>
  </si>
  <si>
    <t>AMER | PETROTEMEX | Distribution of MSFT patches for Windows Servers (PRD) &lt;February&gt;</t>
  </si>
  <si>
    <t>AMER | NEMAK | Increase of Disk Space storage 100 GB C  drive | MTYAPS0022</t>
  </si>
  <si>
    <t>AMER | SIGMA | REINSTALL  ANTIVIRUS SYMANTEC</t>
  </si>
  <si>
    <t>ALFA | SIGMA | Accompaniment to upgrade the Nodes from the  IBM SVC DH8 to the IBM SVC SV1</t>
  </si>
  <si>
    <t>AMER | SIGMA| Accompaniment on Application Installation | Restart of server : SIACEPRTG01</t>
  </si>
  <si>
    <t>Amer |Alliax| Antiviris  Update</t>
  </si>
  <si>
    <t>AMER | TERZA | SECURITY |  UPGRADE ANTIVIRUS SYMANTEC - ITO CAB - preapproved</t>
  </si>
  <si>
    <t>[MEXICHEM] / [DEV ] / [HRD] / [ DSC3] - KERNEL_Update / CCAB; ITO.CAB pre-approved [4EP]</t>
  </si>
  <si>
    <t>[MEXICHEM] / [PROD] / [ SCP ] / [ DSC3] - SNOTE / ITO.CAB pre-approved</t>
  </si>
  <si>
    <t>[MEXICHEM] / [PROD] / [ P02 ] / [ DSC3] - SAP Parameter Change_Offline / ITO.CAB pre-approved [4EP]</t>
  </si>
  <si>
    <t>[MEXICHEM] / [PROD] / [ SCP] / [ DSC3] - SAP Parameter Change_Offline / ITO.CAB pre-approved [4EP]</t>
  </si>
  <si>
    <t>Baja de infraestructura de Telco (Cambio Administrativo)</t>
  </si>
  <si>
    <t>GDG | QAS | GSQ | ax1la194 | SRM | Outage=YES | SAP Upgrade GSQ</t>
  </si>
  <si>
    <t>GDF SUEZ/ SAP - BASIS / PRODUCTION/ CP1 / TSMX - ADD_ON ABAP_classic env. (SPAM/SAINT) /CCAB; ITO.CAB pre-approved [4EP]</t>
  </si>
  <si>
    <t>AMER | VITRO | Hibernate Server SHAMFILE01</t>
  </si>
  <si>
    <t>[GRUPO KUO / [ SAP TS-MX ] / [ QA ] / [QA9] / Client 119/509 System Copy (Sybase DB)</t>
  </si>
  <si>
    <t>Instalación de parches de Adoble Flash Player en equipos de T-Systems, Productivo, Febrero de 2018</t>
  </si>
  <si>
    <t>AMER | VITRO | Distribution of Patches on PC &amp; Laptops (February) - Test group (Customer pre authorized)</t>
  </si>
  <si>
    <t>[VOLARIS] / [ SAP -MX ] / [ PRO ] / [VEP ] / [ MX ]- Implementation of support packages for ABAP (SPAM/SAINT) / CCAB; ITO.CAB pre-approved [4EP]</t>
  </si>
  <si>
    <t>[MEXICHEM / DEV / [ HRD] / [ DSC3 ] - Implementation of support packages for ABAP (SPAM/SAINT) / CCAB; ITO.CAB pre-approved [4EP]</t>
  </si>
  <si>
    <t>[MEXICHEM / DEV / [ SOD] / [ DSC3 ] - Implementation of support packages for ABAP (SPAM/SAINT) / CCAB; ITO.CAB pre-approved [4EP]</t>
  </si>
  <si>
    <t>TSMX | PQIT | TSS | WAN SEC | Sincronizacion de politicas en Firewalls Internos</t>
  </si>
  <si>
    <t>TSMX | PQIT | TSS | WAN SEC | Pruebas de redundancia y Upgrade Firewall Interno (HNS) Primario PQIT</t>
  </si>
  <si>
    <t>TSMX | PQIT | Nueva Granja Virtual PQIT - Tendido de Cableado</t>
  </si>
  <si>
    <t>Acompañamiento a proveedor para revisión de enlaces</t>
  </si>
  <si>
    <t>AMER | TERZA | SECURITY | UPGRADE ANTIVIRUS SYMANTEC - ITO CAB - preapproved</t>
  </si>
  <si>
    <t>SLT|DSI | VOLARIS | Pruebas y configuracion de Enlace volaris</t>
  </si>
  <si>
    <t>AMER | Dinamica | Distribution of MSFT patches for Windows Servers &lt;FEBRUARY2018&gt; | DEV PRD</t>
  </si>
  <si>
    <t>[COMPAS] / [ SAP -MX ] / [ QAS ] / [ EQC ] / - SAP Parameter Change_Offline / ITO.CAB pre-approved [4EP]</t>
  </si>
  <si>
    <t>[GRUPO KUO] / [ SAP -TSMX ] / [ PR ] GKP - SAP Parameter Change_Offline /CCAB; ITO.CAB pre-approved [4EP]</t>
  </si>
  <si>
    <t>AMER | DSI | Update HW firmware ESXi | SHDMTYALFA05</t>
  </si>
  <si>
    <t>rupo KUO] / [ SAP -MX ] / [ PR ] / [ CAP ] - Implementation of support packages for ABAP (SPAM/SAINT) / CCAB; ITO.CAB pre-approved [4EP]</t>
  </si>
  <si>
    <t>SLT|ENGIE | Multiple | Healthy restart of server : "VMXTOECWQ008"</t>
  </si>
  <si>
    <t>rupo KUO] / [ SAP -MX ] / [ PR ] / [ LTP ] - Implementation of support packages for ABAP (SPAM/SAINT) / CCAB; ITO.CAB pre-approved [4EP]</t>
  </si>
  <si>
    <t>[Grupo KUO] / [ SAP -MX ] / [ PR ] / [ PRA ] - Implementation of support packages for ABAP (SPAM/SAINT) / CCAB; ITO.CAB pre-approved [4EP]</t>
  </si>
  <si>
    <t>AMER | CDF | Configuration of NTP service - SLT</t>
  </si>
  <si>
    <t>AMER | Multiple | Healthy restart of server : "ALTCAM03"</t>
  </si>
  <si>
    <t>Instalación de escalerilla en DC Finsa previo a la reubicacion de equipos en el rack 1258</t>
  </si>
  <si>
    <t>Entrega a operación de servidor: VWMXPUSSV229P / 10.148.2.87</t>
  </si>
  <si>
    <t>Instalación aérea de 12 cables UTP por escalerilla aérea del NIC 1ª hacia el DC FINSA y CUBO 6</t>
  </si>
  <si>
    <t>Remplazo de gabinete IDF ATL 2</t>
  </si>
  <si>
    <t>MMS Integration Environment Operative System Remediation</t>
  </si>
  <si>
    <t>[GRUPO KUO] / [ SAP -TSMX ] / [ QA ] QA9 - SAP Parameter Change_Offline /CCAB; ITO.CAB pre-approved [4EP]</t>
  </si>
  <si>
    <t>VITRO | P| BOP | AH3HA123 | SAP BO | Outage=Yes | Reboot SAP BO</t>
  </si>
  <si>
    <t>SLT :: Pruebas de funcionalidad de redundancia</t>
  </si>
  <si>
    <t>NEMAK | CCS-SCCM | Executive Deploy | Security Updates by Microsoft 02 February | 2018</t>
  </si>
  <si>
    <t>[MEXICHEM] / [DEV ] / [ D01] / [ DSC3] - KERNEL_Update / CCAB; ITO.CAB pre-approved [4EP]</t>
  </si>
  <si>
    <t>ALLIAX | AMER | WINDOWS | Turn off System | 2 Servers | Development | DO 53239445</t>
  </si>
  <si>
    <t>AMER | KUO | DSI | Rundown System TOREXCH01-FRISCS02-TORMIX03 | DO</t>
  </si>
  <si>
    <t>SIGMA / SAP -TS - TMX / DEV / ACQ Parameter Change_Offline / ITO.CAB pre-approved [4EP]</t>
  </si>
  <si>
    <t>SIGMA | Application Flow Deployment on the IIB Production Server | EnvioCorreosDescargaHH</t>
  </si>
  <si>
    <t>SIGMA | Application Flow Deployment on the IIB Production Server | Flowcasting</t>
  </si>
  <si>
    <t>AMER | VITRO | Restart AZSRVIN12</t>
  </si>
  <si>
    <t>Grupo Q / SAP-TSMX / Desarrollo / GED / Kernel upgrade CSS.CAB preapproved</t>
  </si>
  <si>
    <t>[GRUPO KUO] / [ SAP -TSMX ] / [ QA ] GRQ - SAP Parameter Change_Offline /CCAB; ITO.CAB pre-approved [4EP]</t>
  </si>
  <si>
    <t>ALLIAX | TEST | OUTAGE = N | SQL Database restore on server ALXOUTNOMDB01 by customer request</t>
  </si>
  <si>
    <t>ALFACORP/ SAP -TS - TMX / DEV / DSM- SAP Parameter Change_Offline / ITO.CAB pre-approved [4EP]</t>
  </si>
  <si>
    <t>Grupo KUO / SAP TS-MX / SAP Request: :User deletion Preaprobado</t>
  </si>
  <si>
    <t>[GRUPO KUO] / [ SAP -TSMX ] / [ QA ] QA4 - SAP Parameter Change_Offline /CCAB; ITO.CAB pre-approved [4EP]</t>
  </si>
  <si>
    <t>Reemplazo de drive (0,1,1,2) en librería de respaldos SL8500 cubo 6</t>
  </si>
  <si>
    <t>Arreglo de cableado de Media Gateway ubicados en CUBO2</t>
  </si>
  <si>
    <t>Rackeo, energizacion y cableado para nuevos equipos de AD en NIC1A, DC FINSA y Cubo 6</t>
  </si>
  <si>
    <t>Retiro de cableado obsoleto en DC (Cubo 6)</t>
  </si>
  <si>
    <t>Retiro de operacion del AP93N29-18.25_FTX1239B3YW</t>
  </si>
  <si>
    <t>IP addressing DHCP Activation and migration of DHCP Clients from 10.131.x.x to 10.130.x.x at Site Office</t>
  </si>
  <si>
    <t>Preventive maintenance in ITR 02 of A12 - Audi México</t>
  </si>
  <si>
    <t>AMER | Taurus | Operative System package upgrade on server ax2la132 | DEV</t>
  </si>
  <si>
    <t>HABC / SAP - BASIS / DEVELOPMENT / DES / TSMX - ADD_ON ABAP_classic env. (SPAM/SAINT) /CCAB; ITO.CAB pre-approved [4EP]</t>
  </si>
  <si>
    <t>HABC / SAP - BASIS / TEST / PQC / TSMX - ADD_ON ABAP_classic env. (SPAM/SAINT) /CCAB; ITO.CAB pre-approved [4EP]</t>
  </si>
  <si>
    <t>SIGMA/ NOQ / - KERNEL_Update / CCAB; ITO.CAB pre-approved [4EP]</t>
  </si>
  <si>
    <t>HABC / SAP - BASIS / DEV / BWD / TSMX - ADD_ON ABAP_classic env. (SPAM/SAINT) /CCAB; ITO.CAB pre-approved [4EP]</t>
  </si>
  <si>
    <t>ALFACORP | AMER | WINDOWS | Rundown Systems | 4 Servers | PRD &amp; DEV</t>
  </si>
  <si>
    <t>VITRO | Add Networks to Vitro-PGW L2L Link</t>
  </si>
  <si>
    <t>VITRO | Ecuador Remplazo de router Cisco por dañado</t>
  </si>
  <si>
    <t>TSMX | PQIT | AMER | MULTIPLE | Administrative change | Creation and Release to Operation, new server ("pmx1ntp1") | DOM 53241977</t>
  </si>
  <si>
    <t>SIGMA / SAP -TSMX / DEV / CSD / KERNEL_Update / ITO.CAB pre-approved [4EP]</t>
  </si>
  <si>
    <t>TSS | Multiple | Administrative change | Move CIs into status 'In operation'</t>
  </si>
  <si>
    <t>[MEXICHEM / QUALITY / [ T05 ] / [ DSC3 ] - Implementation of support packages for ABAP (SPAM/SAINT) / CCAB; ITO.CAB pre-approved [4EP]</t>
  </si>
  <si>
    <t>[MEXICHEM / QUALITY/ [ T04] / [ DSC3 ] - Implementation of support packages for ABAP (SPAM/SAINT) / CCAB; ITO.CAB pre-approved [4EP]</t>
  </si>
  <si>
    <t>[MEXICHEM / QUALITY / [ T02] / [ DSC3 ] - Implementation of support packages for ABAP (SPAM/SAINT) / CCAB; ITO.CAB pre-approved [4EP]</t>
  </si>
  <si>
    <t>Actualizacion de NAT Alfa</t>
  </si>
  <si>
    <t>ALFA | SAP | DV1 |DEV_CLONE | Add space of FS SAP System</t>
  </si>
  <si>
    <t>LOREAL/ SAP / SMK / TSMX- TRANSPORT / ITO.CAB pre-approved</t>
  </si>
  <si>
    <t>HABC / SAP TS-MX / Client 000 /SAP Request:User deletion Preaprobado</t>
  </si>
  <si>
    <t>AMER | KUO | Healthy restart of server : "DEMTYDMZWEB01"</t>
  </si>
  <si>
    <t>[GRUPO KUO] / [ SAP -TSMX ] / [ QA ] GMQ - SAP Parameter Change_Offline /CCAB; ITO.CAB pre-approved [4EP]</t>
  </si>
  <si>
    <t>[GRUPO KUO] / [ SAP -TSMX ] / [ QA ] QAD - SAP Parameter Change_Offline /CCAB; ITO.CAB pre-approved [4EP]</t>
  </si>
  <si>
    <t>Update of ARO office CIs - Audi Mexico</t>
  </si>
  <si>
    <t>Windows Server RTP AUDISJSA0105 /AUDISJSA0601/ AUDISJSA0106 /(JST Servers)</t>
  </si>
  <si>
    <t>Windows Servers RTP</t>
  </si>
  <si>
    <t>Decomiso de los Servidores</t>
  </si>
  <si>
    <t>Depuracion de Regla de Firewall (FW-INT)</t>
  </si>
  <si>
    <t>Actualización de Kernel y SAPHostAgent en landscape SAP PI no-productivo</t>
  </si>
  <si>
    <t>Actualización Java agent en MDM</t>
  </si>
  <si>
    <t>Actualización de Certificados en BCPS.</t>
  </si>
  <si>
    <t xml:space="preserve">Liberacion a Opeacion de CISCO ISE SERVER Windows </t>
  </si>
  <si>
    <t>Mitigacion de Multiples vulnerabilidades Internas servidores BZDFS01V FZSC001 HDOPUS01 hdnetws001</t>
  </si>
  <si>
    <t>AMER | VW Bank | Remove CI CMDB, Monitoring and Backup</t>
  </si>
  <si>
    <t>HABC/ SAP - BASIS / PRODUCTION / SOL / TSMX - ADD_ON ABAP_classic env. (SPAM/SAINT) /CCAB; ITO.CAB pre-approved [4EP]</t>
  </si>
  <si>
    <t>AMER | GRUPO Q | Operative System package upgrade on servers gpqqrobuv08, gpqqrobuv07, gpqqrobuv27 | DEV</t>
  </si>
  <si>
    <t>Amer | GDF Suez | Upgrade VMware ESXi from 6.0 to 6.5</t>
  </si>
  <si>
    <t>DSI QRO | Grupo KUO | Release to Operations HANA Fraud Management Application</t>
  </si>
  <si>
    <t>AMER | NEMAK | OUs policy application</t>
  </si>
  <si>
    <t>SIGMA / SAP -TS - TMX / TEST / CSQ - SAP Parameter Change_Offline / ITO.CAB pre-approved [4EP]</t>
  </si>
  <si>
    <t>VITRO AG | AD | 90 days PWD Change Policy Phase 1 Salem &amp; Canada</t>
  </si>
  <si>
    <t>ALFACORP | AMER | WINDOWS | Turn off System | 4 Servers | PRD</t>
  </si>
  <si>
    <t>AMER | Taurus | Operative System package upgrade on server ax2la133 | QAS</t>
  </si>
  <si>
    <t>AMER | NEMAK | Administrative change | Release to Operation | SALDCS005</t>
  </si>
  <si>
    <t>AMER | AKRA | Administrative change | Release to Operation | AKRAF03</t>
  </si>
  <si>
    <t>LOREAL / SAP BASIS / DEVELOPMENT / D18/ Outage=YES/ TSMX - KERNEL_Update / CCAB; ITO.CAB pre-approved [4EP]</t>
  </si>
  <si>
    <t>[HSAI] / [ SAP TS-MX ] / [ DEV ] / [ ER1 ] / - Installation of SAPHOSTAGENT /CSS.CAB pre-approved</t>
  </si>
  <si>
    <t>[HSAI] / [ SAP TS-MX ] / [ QAS ] / [ QR1 ] / - Installation of SAPHOSTAGENT /CSS.CAB pre-approved</t>
  </si>
  <si>
    <t>HABC / SAP / SOL / TSMX- TRANSPORT / ITO.CAB pre-approved</t>
  </si>
  <si>
    <t>[HSAI] / [ SAP TS-MX ] / [ DEV ] / [ HDB ] / - Installation of SAPHOSTAGENT /CSS.CAB pre-approved</t>
  </si>
  <si>
    <t>[MEXICHEM / QUALITY / [ CRQ] / [ DSC3 ] - Implementation of support packages for ABAP (SPAM/SAINT) / CCAB; ITO.CAB pre-approved [4EP]</t>
  </si>
  <si>
    <t>HABC / SAP BASIS / PRODUCTION / PRO / TSMX - ADD_ON ABAP_classic env. (SPAM/SAINT) / ITO.CAB pre-approved [4EP]</t>
  </si>
  <si>
    <t>GDG / SAP-TSMX / Web Dispatcher / GW / TOSCOL Installation</t>
  </si>
  <si>
    <t>[MEXICHEM / QUALITY / [ GRQ] / [DSC3 ] - Implementation of support packages for ABAP (SPAM/SAINT) / CCAB; ITO.CAB pre-approved [4EP]</t>
  </si>
  <si>
    <t>[MEXICHEM / QUALITY / [ HRQ] / [ DSC3 ] - Implementation of support packages for ABAP (SPAM/SAINT) / CCAB; ITO.CAB pre-approved [4EP]</t>
  </si>
  <si>
    <t>AMER | NEMAK | CHANGE OF IP ADDRESS | MTYSQL0027</t>
  </si>
  <si>
    <t>Grupo Q / SAP-TSMX / Calidad / GEQ / QRO. - KERNEL_Update / ITO.CAB pre-approved</t>
  </si>
  <si>
    <t>Grupo Q / SAP-TSMX / DEVELOPMENT / CED / QRO. - Edit USR40 Table for forbidden passwords</t>
  </si>
  <si>
    <t>Grupo Q / SAP TS-TSMX/ QUALITY / CEQ / QRO - SAP Parameter Change_Offline_classic env. /CCAB; CSS.CAB pre-approved [4EP]</t>
  </si>
  <si>
    <t>TSMX/TERZA/SAP Request: Creation/modify and uploading of the roles CSS.CAB preapproved</t>
  </si>
  <si>
    <t>Remediación de controles de seguridad a Servidores Windows Bloque 1</t>
  </si>
  <si>
    <t>Blade microcode update (IBM SUPPLIER AS IMPLEMENTER) [T-SYSTEMS ACCOMPANIMENT)</t>
  </si>
  <si>
    <t>Preventive maintenance in IDF 11 of A50 - Audi México</t>
  </si>
  <si>
    <t>Increase drive [2 TB] on [AUDISJSA6131] Virtual Server</t>
  </si>
  <si>
    <t>Proyecto BackBone - Migración de 20 Access Points Mezannine Nave 31 a Controladora S6</t>
  </si>
  <si>
    <t>| AUDI Mexico | Power supply replacement at SAN SWITCH [FABRIC1_LDR1]</t>
  </si>
  <si>
    <t>Replacement fiber optic jumper of the secondary link in switch the office at IDF 22 of A1 - Audi México</t>
  </si>
  <si>
    <t>[ VOLARIS [ SAP ]VER][ Kernel Upgrade ] / CCAB; ITO.CAB pre-approved [4EP]</t>
  </si>
  <si>
    <t>AMER | Grupo Q | Operative System package upgrade on servers ax2la122, ax2la123, GPQQROAUP15 | DEV</t>
  </si>
  <si>
    <t>ALFA / SAP / QAS / SIGMA - Installation of SP stack for ABAP via SPAM/SAINT / CCAB; ITO.CAB pre-approved [4EP]</t>
  </si>
  <si>
    <t>LOREAL / SAP BASIS / TEST/ Q18/ Outage=YES/ TSMX - KERNEL_Update / CCAB; ITO.CAB pre-approved [4EP]</t>
  </si>
  <si>
    <t>AMER | TERZA | Distribution of MSFT patches for Windows Servers (DEV &amp; QA) &lt;Febrero&gt;</t>
  </si>
  <si>
    <t>AMER | Grupo Kuo | Operative System package upgrade on servers piqro03, grcmty03 | QAS</t>
  </si>
  <si>
    <t>SIGMA / SAP -TSMX / DBW / TSMX / Upgrade ST-A/PI plug-in/ instal support package / CCAB and CSS.CAB preapproved - 4EP</t>
  </si>
  <si>
    <t>Grupo Q / SAP-TSMX / QUALITY / CEQ / Qro. - Edit USR40 Table for forbidden passwords</t>
  </si>
  <si>
    <t>Grupo Q / SAP-TSMX / PRODUCTION / CEP / QRO. - Edit USR40 Table for forbidden passwords</t>
  </si>
  <si>
    <t>SIGMA | Application Flow Deployment on the IIB Production Server | Merksyst</t>
  </si>
  <si>
    <t>VITRO MIGRATION || ROOT PERMISSIONS ASSIGNATION</t>
  </si>
  <si>
    <t>DSI | QRO | Administrative change | Creation and Release to Operation, new server ("GDFQROBUV54, GDFQROBUV55") | DOM: 53249836</t>
  </si>
  <si>
    <t>AMER | Engie | Modification of SAPs on JetCloud on server GDFQROBUV50</t>
  </si>
  <si>
    <t>TSMX | COMPAS | /SAP Request:User deletion Preaprobado</t>
  </si>
  <si>
    <t>Grupo Q / SAP-TSMX / Desarrollo / CED - Change SAP parameter CCAB and CSS.CAB preapproved</t>
  </si>
  <si>
    <t>Grupo Q / SAP-TSMX / Calidad / CEQ - Change SAP parameter CCAB and CSS.CAB preapproved</t>
  </si>
  <si>
    <t>AMER | HSAI | Operative System package upgrade on servers saiqroauv02, saiqroauv15, saiqroauv16 | QAS</t>
  </si>
  <si>
    <t>DSI QRO | Grupo KUO | SAP Resirene Productive from Sybase to Hana DSI Dynamic Migration</t>
  </si>
  <si>
    <t>AMER | Grupo KUO | Operative System package upgrade on servers protemty03, dacommty03, cscmty03, SAPWDPQRO03 | QAS</t>
  </si>
  <si>
    <t>T-SYSTEMS MEXICO | SHDQRO | Reboot Vcenter and SQL servers and install RHEL/ORACLE LINUX security patches on the Control Tower VM servers ( Meltdown / Spectre )</t>
  </si>
  <si>
    <t>DSI QRO | CDF | Uninstall Tivoli Agents on Windows Servers</t>
  </si>
  <si>
    <t>GDF SUEZ/ SAP - BASIS / CP1 / TSMX - TRANSPORT / ITO.CAB pre-approved</t>
  </si>
  <si>
    <t>AMER | GRUPO Q | Operative System package upgrade on servers gpqqrobuv09 | DEV</t>
  </si>
  <si>
    <t>Grupo Q / SAP-TSMX / Produccion / GEP / QRO. - KERNEL_Update / ITO.CAB pre-approved</t>
  </si>
  <si>
    <t>IMPERQUIMIA / SAP-TSMX / Development / ERD - CRD / Edit USR40 Table for forbidden passwords</t>
  </si>
  <si>
    <t>AMER | Taurus | Operative System package upgrade on servers ax2la134, ax2la130 | PRD</t>
  </si>
  <si>
    <t>TSMX PQIT | ViDA | Instalación de Master Server no productivo de ViDA</t>
  </si>
  <si>
    <t>MMS Integration Environment Cluster Best Practices application</t>
  </si>
  <si>
    <t>PATCH MANAGEMENT ON SERVERS [ECOEMOS]</t>
  </si>
  <si>
    <t>Increase memory RAM and CPU cores to server &lt;AUDISJSA6101&gt;&lt;IM61559408t&gt;</t>
  </si>
  <si>
    <t>Pruebas de conectividad para EQS Q1FROD31/10.148.118.132</t>
  </si>
  <si>
    <t>Prueba piloto para Migracion de Spectrum a VLAN Smile (10.148.2.X)</t>
  </si>
  <si>
    <t>Configuración del segmento de interconexiones entre el Firewall y el Router del nuevo AD</t>
  </si>
  <si>
    <t>INSTALACION DE LA HERRAMIENTA NET BACKUP EN SERVIDORES DEL AMBIENTE FIS L66FIS33P_INT/10.148.12.148, L66FIS34P_INT/10.148.12.150 , L66FIS43P_INT/10.148.12.149 y L66FIS44P_INT/10.148.12.151</t>
  </si>
  <si>
    <t>ACOMPAÑAMIENTO A VW PARA REALIZAR SNAPSHOOTS VWMXPUSSP103P y VWMXPUSSP57P</t>
  </si>
  <si>
    <t>Add 50 GB space to TPR (PMX2SAPV), FS: /TM_Files</t>
  </si>
  <si>
    <t>Cambio de Master Pack | Data Center FInsa</t>
  </si>
  <si>
    <t>Migración eléctrica del Aire Acondicionado MX_1003 AC PRES</t>
  </si>
  <si>
    <t>FIRMWARE UPDATE ON QA &amp; APP SERVERS - Stage 2</t>
  </si>
  <si>
    <t>Prueba de Instalación de SO a través de la herramienta OPS Center</t>
  </si>
  <si>
    <t>Reinicio de sanidad &amp; reemplazo de DD servidor PMX2RESSOL</t>
  </si>
  <si>
    <t>Reinicio de sanidad servidor PMX3QUSR</t>
  </si>
  <si>
    <t>Fortinet | Create new Zone on Vdom3</t>
  </si>
  <si>
    <t>AMER | Prod | VITRO - Storage increase in F: drive by 200GB in VUSCNIVIP server</t>
  </si>
  <si>
    <t>AMER | VITRO | Update Firmware and Drivers in APPSVCO001, DNSDHCP-MEX and DNSDHCP-MTY.</t>
  </si>
  <si>
    <t>Vitro | AMER | Appcom | Windows VM ah3ha197, w/ CI: MXVTC1DC-002 (S22184414) Decommission based on DO 53233520</t>
  </si>
  <si>
    <t>VITRO/ SAP /BP3 BD3/ SYSTEMS CLIENT 000/ SAP | Request: User creation with assignment of the roles</t>
  </si>
  <si>
    <t>VITRO/ SAP / SYSTEMS CLIENT 000/ SAP | Request: User creation with assignment of the roles</t>
  </si>
  <si>
    <t>VITRO | Enable Internet Access in HAR VPN-S2S for Windows Update</t>
  </si>
  <si>
    <t>Amer | SIGMA | Parcheo para Vulnerabilidad Antivirus</t>
  </si>
  <si>
    <t>AMER | SIGMA | Distribution of MSFT patches for Windows Servers (QAS,DEV) &lt;FEBRUARY2018&gt;</t>
  </si>
  <si>
    <t>ALFA | ORALCE |  Add space of  FS  ORAARCH File system</t>
  </si>
  <si>
    <t>SIGMA/ AMER / UNIX / OSS PRD/ AIX Patches / SIATPC, SIATSM5, SIATSM</t>
  </si>
  <si>
    <t>AMEC | Sigma | Server | PRD | SIAWMP | Enable archive and full backups of FOSEMSP , FOSHUP and FOSWMP databases</t>
  </si>
  <si>
    <t>SAP |  SIGMA| BDP LUP | Outage =YES | Update BO Version-Install Service Pack SP 4 Patch 2</t>
  </si>
  <si>
    <t>SIGMA/ NOP / - KERNEL_Update  / CCAB; ITO.CAB pre-approved [4EP]</t>
  </si>
  <si>
    <t>SIGMA/ BWP / - KERNEL_Update  / CCAB; ITO.CAB pre-approved [4EP]</t>
  </si>
  <si>
    <t>SIGMA / SAP -TS - TMX / PRD / ACP Parameter Change_Offline / ITO.CAB pre-approved [4EP]</t>
  </si>
  <si>
    <t>SIGMA / SAP -TSMX  / PBW / TSMX / Upgrade ST-A/PI plug-in/ instal support package / CCAB and CSS.CAB preapproved - 4EP</t>
  </si>
  <si>
    <t>SIGMA ALIMENTOS | UPDATE SIALYNCWAC</t>
  </si>
  <si>
    <t>SIGMA | Application Flow Deployment on the IIB Production Server | BajaFlujosEcuador</t>
  </si>
  <si>
    <t>AMER | AKRA | Distribution of MSFT patches for Windows Servers &lt;February2018&gt; | DEV PRD</t>
  </si>
  <si>
    <t>Amer |AKRA|Apply Symantec Antivirus Agent Patch</t>
  </si>
  <si>
    <t>ALFACORP/ SAP -TS - TMX / QAS / QAS- SAP Parameter Change_Offline             / ITO.CAB pre-approved [4EP]</t>
  </si>
  <si>
    <t>AMER | BPZ | Distribution of MSFT patches for Windows Servers &lt;FEBRUARY 2018&gt; | DEV PRD</t>
  </si>
  <si>
    <t>Amer|INDELPRO|Re-Install Client End Point Protecction INDEOCV04 Y INDEOCV10.</t>
  </si>
  <si>
    <t>AMER | TERZA | Distribution of MSFT patches for Windows Servers (PRD) &lt;Febrero&gt;</t>
  </si>
  <si>
    <t>SLT|GDG_Baja de TREX_GTP</t>
  </si>
  <si>
    <t>NEMAK | CCS - SCCM | Productive Deployment | Security Updates by Microsoft 02 February 2018</t>
  </si>
  <si>
    <t>[DURMAN] / [ SAP -MX] / [ DEV] / [ DRD] / [ MX] - Install SAP Bundle Patch (SBP) / CCAB; ITO.CAB pre-approved [4EP]</t>
  </si>
  <si>
    <t>[ VOLARIS [ SAP ] VED][ Kernel Upgrade ] / CCAB; ITO.CAB pre-approved [4EP]</t>
  </si>
  <si>
    <t>AMER| VITRO | Decomission of MXVTC1FGHIDA and MXVTC1DB05 servers DO´s 53230854 / 53232418</t>
  </si>
  <si>
    <t>AMER| VITRO | Decomission of MXVTC1DC-002 server DO 53230854</t>
  </si>
  <si>
    <t>LOREAL / SAP - BASIS / PROD / P18 / TSMX - ADD_ON ABAP_classic env. (SPAM/SAINT) /CCAB; ITO.CAB pre-approved [4EP]</t>
  </si>
  <si>
    <t>SIGMA | AMER | WINDOWS | TEMPORALLY TURN OFF System | 5 servers | PRD</t>
  </si>
  <si>
    <t>T-SYSTEMS | CCS | Distribución de actualizaciones Microsoft Febrero 2018 - Distribución Productiva</t>
  </si>
  <si>
    <t>AMER |MULTIPLE | ESXi Memory Increase in DSI QRO --shdqrobeh50.shdqro.jc.local--</t>
  </si>
  <si>
    <t>TSMX | PQIT | TSS | WAN SEC | Pruebas de redundancia y Upgrade Firewall Externo Primario PQIT</t>
  </si>
  <si>
    <t>C001408653 | TSMX | PQIT | Despliegue QoS para Cisco Jabber - Distribución productiva</t>
  </si>
  <si>
    <t>TSM | TSS-PQIT- Prueba de Apagado de dispositivo :: vpn1.gedas.com.mx</t>
  </si>
  <si>
    <t>GDG | T-systems | MONITORING | PRD | PRO | ax1la191 | Installation and Configuration of Monitoring Agent JavaAgent | No Outage</t>
  </si>
  <si>
    <t>LOREAL / SAP BASIS / PRODUCTION/ P18/ Outage=YES/ TSMX - KERNEL_Update / CCAB; ITO.CAB pre-approved [4EP]</t>
  </si>
  <si>
    <t>AMER | T-Systems | Replace of Master Pack Line 2 DC FINSA</t>
  </si>
  <si>
    <t>TSMX | PQIT | Nueva Granja Virtual PQIT - Tendido de Cableado (Cobre 2a Parte)</t>
  </si>
  <si>
    <t>[COMPAS] / [ SAP -MX ] / [ PRD ] / [ EPC ] / - SAP Parameter Change_Offline / ITO.CAB pre-approved [4EP]</t>
  </si>
  <si>
    <t>Instalación y conexión de 2 puntos de red en LDR</t>
  </si>
  <si>
    <t>Compas / SAP-TSMX / Development / EDC / Edit USR40 Table for forbidden passwords</t>
  </si>
  <si>
    <t>ENGIE / SAP - BASIS / DEV / DE1 / TSMX - KERNEL_Update / ITO.CAB pre-approved [4EP]</t>
  </si>
  <si>
    <t>Amer | TERZA |Apply Symantec Antivirus Agent Patch</t>
  </si>
  <si>
    <t>SIGMA | Reclaim Storage Space For Servers SIACSP_CLIN SIABSP_CLON SIAPID SIAPIQ | PHASE 2</t>
  </si>
  <si>
    <t>GDF SUEZ/ BASIS /DEVELOPMENT / BWD / Outage=YES/ TSMX - KERNEL_Update /CCAB; CSS.CAB pre-approved [4EP]</t>
  </si>
  <si>
    <t>DSI QRO | Grupo Kuo | Permisos para servidor Resirmty01</t>
  </si>
  <si>
    <t>[GRUPO KUO] / [ SAP -TSMX ] / [ PR ] PRD - SAP Parameter Change_Offline /CCAB; ITO.CAB pre-approved [4EP]</t>
  </si>
  <si>
    <t>[GRUPO KUO] / [ SAP -TSMX ] / [ PR ] PR3 - SAP Parameter Change_Offline /CCAB; ITO.CAB pre-approved [4EP]</t>
  </si>
  <si>
    <t>[GRUPO KUO / [ SAP TS-MX ] / [ PR ] / [ PHR ] - SAP Parameter Change_Offline / ITO.CAB pre-approved [4EP]</t>
  </si>
  <si>
    <t>TSMX/HSAI/SAP Request: User creation with assignment of the roles CSS.CAB preapproved</t>
  </si>
  <si>
    <t>Grupo Q / SAP-TSMX / Produccion / CEP - Change SAP parameter CCAB and CSS.CAB preapproved</t>
  </si>
  <si>
    <t>TSMX/IMPERQUIMIA/SAP Request: Creation/modify and uploading of the roles CSS.CAB preapproved</t>
  </si>
  <si>
    <t>[GRUPO KUO] / [ SAP -TSMX ] / [ PR ] GMP - SAP Parameter Change_Offline /CCAB; ITO.CAB pre-approved [4EP]</t>
  </si>
  <si>
    <t>[GRUPO KUO] / [ SAP -TSMX ] / [ PR ] PR4 - SAP Parameter Change_Offline /CCAB; ITO.CAB pre-approved [4EP]</t>
  </si>
  <si>
    <t>AMER | SIGMA| INCREASE THE VM CPU RESOURCES | SIACEDSD</t>
  </si>
  <si>
    <t>[GRUPO KUO] / [ SAP -TSMX ] / [ PRO ] PRE - SAP Parameter Change_Offline /CCAB; ITO.CAB pre-approved [4EP]</t>
  </si>
  <si>
    <t>[GRUPO KUO] / [ SAP -TSMX ] / [ PRO ] PR8 - SAP Parameter Change_Offline /CCAB; ITO.CAB pre-approved [4EP]</t>
  </si>
  <si>
    <t>SLT|Retiro de fuente de poder del equipo rt-dist2-s61</t>
  </si>
  <si>
    <t>Proyecto Back Bone - Migración de Access Points en Altura Nave 31 a Controladora S6</t>
  </si>
  <si>
    <t>Instalación de 12 cables UTP de manera local en gabinetes de AD en DC FINSA y CUBO 6</t>
  </si>
  <si>
    <t>Mantenimiento Preventivo a IDF7A01</t>
  </si>
  <si>
    <t>emergency: Remplazo de GBIC's y Jumper entre SW SF AC 3 y RTR de SF C6</t>
  </si>
  <si>
    <t>Acompañamiento a actividades de Proveedor</t>
  </si>
  <si>
    <t>Remplazo de fuente de poder del switch SW-ET2K-GEDAS-2</t>
  </si>
  <si>
    <t>Emergency: Remplazo de tarjeta WiSM2 Controller</t>
  </si>
  <si>
    <t>Reinicio del servidor UNIX (MX1FIAP2)</t>
  </si>
  <si>
    <t>VITRO / T-SYSTEMS / SAP / PRO /MDM / MPP / DB2 10..5.0 Fixpack update TO 10.5.8</t>
  </si>
  <si>
    <t>FISJIT | DHL | TSS | WAN SEC | Upgrade Firewall DHL por mitigación de vulnerabilidad CVE-2018-0101</t>
  </si>
  <si>
    <t>AMER | VITRO | MSFT Shadow | Install ProcessMonitor - Reboot / Validate Servers</t>
  </si>
  <si>
    <t>AMER | NEMAK | Administrative change | Release to Operation | MTYAPS0134</t>
  </si>
  <si>
    <t>ALFACORP | AMER | Rundown System | ALFAADFS | PRD</t>
  </si>
  <si>
    <t>DSI QRO |PCI |Location | GKQRO03 from Hana to DSI Dynamic Migration for Grupo Kuo</t>
  </si>
  <si>
    <t>DaiVB | MULTIPLE | Creation and Release to Operation, new server ("see attached list below") | DOM 53245872, 53245873, 53246993, 53246995, 53246971</t>
  </si>
  <si>
    <t>[DURMAN] / [ SAP -TS] / [ TEST] / [ DRQ] / [ MX] - Install SAP Bundle Patch (SBP) / ITO.CAB pre-approved [4EP]</t>
  </si>
  <si>
    <t>VITRO | SAP | ECC | RQA | SNB | OUTAGE= YES | SAP Refresh System from RQA to SNB | I SLT</t>
  </si>
  <si>
    <t>ALLIAX | AMER | WINDOWS | Rundown System | 2 Servers | Development | DO 53239445</t>
  </si>
  <si>
    <t>AMER | SIGMA | Mitigation of vulnerabilities for Windows Servers PRD (Part 2)</t>
  </si>
  <si>
    <t>VITRO | Maintenance VLAN Modification in WIF - Accompaniment</t>
  </si>
  <si>
    <t>SIGMA | Application Flow Deployment on the IIB Production Server | Bavel</t>
  </si>
  <si>
    <t>AMER | VITRO | SAP-Basis | EP | EPD-AH3HA107 &amp; WEB DISPATCHER | T-systems Mexico | EPD Restart | Pre- Approval</t>
  </si>
  <si>
    <t>AMER | Multiple | KUO| Policy Create | Wallpaper &amp; Bat</t>
  </si>
  <si>
    <t>SIGMA | SAP-TS-TSMX | PRODUCTIVE | CSP | reorganize table(s) | CCAB and CSS.CAB preapproved | Outage = No</t>
  </si>
  <si>
    <t>Amer | Multiple | Upgrade Firmware and Drivers in CRINAMEX-W2K, FAMAAPPS-W2K, FLOTADOEX-W2K, GARCIAAPPS-W2K and SHATTEREX-W2K</t>
  </si>
  <si>
    <t>AMER | AKRA | DHCP Migration</t>
  </si>
  <si>
    <t>[MEXICHEM] / [QUALITY ] / [ T05 ] / [ DSC3] - KERNEL_Update / CCAB; ITO.CAB pre-approved [4EP]</t>
  </si>
  <si>
    <t>SIGMA | AMER | UNIX | - Turn Off Linux servers before decommission by customer request &lt;BIA&gt; | Phase 1</t>
  </si>
  <si>
    <t>VITRO | PROD | ONLINE | ah3ha157| SPD Urgent Storage increase/decrease/creation without DO</t>
  </si>
  <si>
    <t>[GRUPO KUO] / [ SAP -TSMX ] / [ QAS ] / [ GMQ ] / - KERNEL_Update / CCAB; ITO.CAB pre-approved [4EP]</t>
  </si>
  <si>
    <t>[IMPERQUIMIA] / [ SAP -TSMX ] / [ DEV ] / [ CRD ] - SAP Parameter Change_Offline / ITO.CAB pre-approved [4EP]</t>
  </si>
  <si>
    <t>AMER | KUO| Healthy restart of server : ADRDCS01</t>
  </si>
  <si>
    <t>TS-MX / COMPAS /SAP Request: Creation/modify / remove and uploading of the roles CSS.CAB preapproved</t>
  </si>
  <si>
    <t>Preventive maintenance in IDF 01 of A13 - Audi México</t>
  </si>
  <si>
    <t>Actualización de S.O en servidores Linux Fase 8 - CERT Notificación de Vulnerabilidad</t>
  </si>
  <si>
    <t>Tendido de fibras y cable UTP previo a la reubicación de SWs FISCISCO1 y FISCISCO2</t>
  </si>
  <si>
    <t>Arreglo de cableado de Media Gateway ubicados en CUBO2 - Fase II</t>
  </si>
  <si>
    <t>Retiro de operacion del AP298n82-156.22</t>
  </si>
  <si>
    <t>Reemplazo de drive 0,0,1,4 en librería de respaldos SL8500</t>
  </si>
  <si>
    <t>Remediación de controles de seguridad a Servidores Windows Bloque 2</t>
  </si>
  <si>
    <t>HABC/ SAP - BASIS / PRODUCTION / PPC / TSMX - ADD_ON ABAP_classic env. (SPAM/SAINT) /CCAB; ITO.CAB pre-approved [4EP]</t>
  </si>
  <si>
    <t>[SIGMA] / SAP- BASIS -TMX / [ PIP] / Decomise SAP applications / ITO.CAB pre-approved</t>
  </si>
  <si>
    <t>HABC/ SAP - BASIS / PRODUCTION / BPP / TSMX - ADD_ON ABAP_classic env. (SPAM/SAINT) /CCAB; ITO.CAB pre-approved [4EP]</t>
  </si>
  <si>
    <t>AMER | SIGMA | CHANGE OF NETWORK SEGMENT | Planta Chihuahua</t>
  </si>
  <si>
    <t>NEMAK | CCS - SCCM | Aplication of recommended configurations for WSUS SCCM</t>
  </si>
  <si>
    <t>SIGMA | Application Flow Deployment on the IIB Production Server | Work Flows Gastos</t>
  </si>
  <si>
    <t>[GRUPO KUO / [ SAP TS-MX ] / [ QA ] / [QA8] / Client 108/508 System Copy (Sybase DB)</t>
  </si>
  <si>
    <t>ALFA / SAP / DEV / SIGMA - Installation of SAP DIAGNOSTIC AGENT /CSS.CAB pre-approved</t>
  </si>
  <si>
    <t>Grupo Q / SAP-TSMX / Desarrollo / CED / QRO. - KERNEL_Update / ITO.CAB pre-approved</t>
  </si>
  <si>
    <t>Compas / SAP-TSMX / Quality / EQC / Edit USR40 Table for forbidden passwords</t>
  </si>
  <si>
    <t>AMER | VITRO | Application Configuration: SCCM User Discovery | ITO CAB Pre-approved</t>
  </si>
  <si>
    <t>NEMAK | PROD | Outage=N | During Bus Hrs=Y | Decommission for Database eTime &amp; eTime_Nemak in MTYSQL0003</t>
  </si>
  <si>
    <t>[MEXICHEM] / [QUALITY ] / [ T04] / [ DSC3] - KERNEL_Update / CCAB; ITO.CAB pre-approved [4EP]</t>
  </si>
  <si>
    <t>ALFA-SIGMA | UNIX | AMER | Re-activate Snapshot script for cluster AIX Environment</t>
  </si>
  <si>
    <t>[MEXICHEM / DEV / [BWD ] / [ DSC3 ] - Implementation of support packages for ABAP (SPAM/SAINT) / CCAB; ITO.CAB pre-approved [4EP]</t>
  </si>
  <si>
    <t>AMER | DSI | Replacement of Disk damaged on Alfa Storage NetApp</t>
  </si>
  <si>
    <t>ALFACORP/ SAP -TS - TMX / PRO / PRO- SAP Parameter Change_Offline / ITO.CAB pre-approved [4EP]</t>
  </si>
  <si>
    <t>AMER | ENGIE | Increase VMDK Disk Space on VPUE-SAPBWPRD | DO 53255739</t>
  </si>
  <si>
    <t>HABC / SAP - BASIS / TEST / QAS / TSMX - ADD_ON ABAP_classic env. (SPAM/SAINT) /CCAB; ITO.CAB pre-approved [4EP]</t>
  </si>
  <si>
    <t>AMER | NEMAK| SECURITY | Reinstall Symantec Antivirus - ITO CAB - preapproved</t>
  </si>
  <si>
    <t>AMER | KUO | 53255820| Modification of SAPs on DSI |DEQROBOQA01, DEQROBOPRVM01 |DO 53255820</t>
  </si>
  <si>
    <t>Grupo Q / Development / CED / SAP Request: Deletion of user/users CSS.CAB preapproved</t>
  </si>
  <si>
    <t>Grupo Q / Production/ CEP / SAP Request: Deletion of user/users CSS.CAB preapproved</t>
  </si>
  <si>
    <t>Grupo Q / Quality/ CEQ / SAP Request: Deletion of user/users CSS.CAB preapproved</t>
  </si>
  <si>
    <t>TSMX | PQIT | Nipper-Studio installation</t>
  </si>
  <si>
    <t>SIGMA / SAP -TSMX / TEST / CSQ / KERNEL_Update / ITO.CAB pre-approved [4EP]</t>
  </si>
  <si>
    <t>GDG/SAP TSMX /PROD/PRO/FS Configuration server AX1LA173</t>
  </si>
  <si>
    <t>AMER | T-SYSTEMS | Operative System package upgrade on servers shdqrobuv17 | PRD</t>
  </si>
  <si>
    <t>Grupo Q / SAP-TSMX / Calidad / CEQ / QRO. - KERNEL_Update / ITO.CAB pre-approved</t>
  </si>
  <si>
    <t>AMER | Grupo KUO | Operative System package upgrade on servers transmty03, mercumty03, gtwqro03 | QAS</t>
  </si>
  <si>
    <t>VITRO AG | AD | 90 days PWD Change Policy Phase 2 Fresno</t>
  </si>
  <si>
    <t>VITRO | WAN Redundancy Test for FRS</t>
  </si>
  <si>
    <t>VITRO/ SAP / BP3 BD3 SYSTEMS CLIENT 000/ SAP | Request: User creation with assignment of the roles</t>
  </si>
  <si>
    <t>AMER | SIGMA | Administrative change | Release to Operation | SIACEJUTVISTA</t>
  </si>
  <si>
    <t>ALFACORP | AMER | WINDOWS | Rundown System | 4 Servers | PRD</t>
  </si>
  <si>
    <t>[MEXICHEM] / [QUALITY] / [ CRQ] / [ DSC3] - KERNEL_Update / CCAB; ITO.CAB pre-approved [4EP]</t>
  </si>
  <si>
    <t>DCS2.5 |VITRO | AH3HA191 | Decommission based on DO | 4EP</t>
  </si>
  <si>
    <t>NEMAK | PROD | Outage=N | During Bus Hrs=Y | Decommission phase 0 Databases on MTYSQL0003</t>
  </si>
  <si>
    <t>Cambio de mascara de red interface mgmt en firewall GDFSuez en DSI</t>
  </si>
  <si>
    <t>TERZA / SAP -TS - TMX / DEV / DES - SAP Parameter Change_Offline / ITO.CAB pre-approved [4EP]</t>
  </si>
  <si>
    <t>INDELPRO/ SAP- BASIS -TMX /DES/ OUTAGE = NO / Upgrade ST-A/PI plug-in/ install support package / CCAB and CSS.CAB preapproved / 4EP</t>
  </si>
  <si>
    <t>CEF / SAP BASIS / QAS / C1Q / TSMX - ADD_ON ABAP_classic env. (SPAM/SAINT) / ITO.CAB pre-approved [4EP]</t>
  </si>
  <si>
    <t>TERZA / SAP -TS - TMX / DEV / BWD - SAP Parameter Change_Offline / ITO.CAB pre-approved [4EP]</t>
  </si>
  <si>
    <t>AMER | Grupo Kuo | Operative System package upgrade on servers gpmmty33, gpmmty34, fmqro03 | QAS</t>
  </si>
  <si>
    <t>GDG / SAP-TSMX / Production / GPP / Diagnostic Agent Installation</t>
  </si>
  <si>
    <t>ALFA / SAP / QAS/ AKRA- Installation of SAP DIAGNOSTIC AGENT /CSS.CAB pre-approved</t>
  </si>
  <si>
    <t>ALFACORP/ SAP -TS - TMX / PSM / PSM- SAP Parameter Change_Offline / ITO.CAB pre-approved [4EP]</t>
  </si>
  <si>
    <t>HABC / SAP - BASIS / PRODUCTION / PRO / TSMX - ADD_ON ABAP_classic env. (SPAM/SAINT) /CCAB; ITO.CAB pre-approved [4EP]</t>
  </si>
  <si>
    <t>GDG / SAP-TSMX / Production / GXP / Diagnostic Agent Installation</t>
  </si>
  <si>
    <t>DSI | QRO | Administrative change | Creation and Release to Operation, new server ("GDFQROBUV52, GDFQROBUV53") | DOM: 53257740</t>
  </si>
  <si>
    <t>IMPERQUIMIA / SAP-TSMX / Production / ERP - CRP / Edit USR40 Table for forbidden passwords</t>
  </si>
  <si>
    <t>AMER | VITRO | Restart Exchange Servers (vtombxmyv01, vtombxmyv02, vtohcmyv01, vtohcmyv02)</t>
  </si>
  <si>
    <t>Compas / SAP-TSMX / Productive / EPC - SCP / Edit USR40 Table for forbidden passwords</t>
  </si>
  <si>
    <t>SLT | AMER | CDF | Move LUN ID 14 from Server AX1LA086 to CDFQROAWV16</t>
  </si>
  <si>
    <t>[GRUPO KUO] / [ SAP -TSMX ] / [ QAS ] / [ QA9 ] - KERNEL_Update / CCAB; ITO.CAB pre-approved [4EP]</t>
  </si>
  <si>
    <t>ALLIAX | CCS - SCCM | Enable and Assign New Drive</t>
  </si>
  <si>
    <t>SLT | TSMX_PQIT | TSS | VOICE | Desactivacion de codec OPUS en Call Manager</t>
  </si>
  <si>
    <t>AMER | NEMAK | Distribution of MSFT patches for Windows Servers (DEV) &lt;March 2018&gt;</t>
  </si>
  <si>
    <t>[GRUPO KUO] / [ SAP -TSMX ] / [ QAS ] / [ PIQ ] - KERNEL_Update / CCAB; ITO.CAB pre-approved [4EP]</t>
  </si>
  <si>
    <t>[DURMAN] / [ SAP -TS] / [ TEST] / [ DRQ] / [ MX] - DB Oracle Parameter Change_Offline / ITO.CAB pre-approved [4EP]</t>
  </si>
  <si>
    <t>AMER | ALFACORP | Distribution of MSFT patches for Windows Servers (DEV) &lt;MARCH2018&gt;</t>
  </si>
  <si>
    <t>Mantenimiento al sistema de Tierras Data Center FINSA</t>
  </si>
  <si>
    <t>Reorganizacion de filesystems en servidor ldmx2atlas</t>
  </si>
  <si>
    <t>Retiro de operacion de Acces Point AP301N82-156.25 y AP71n27-152.51</t>
  </si>
  <si>
    <t>Preventive maintenance in IDF 13 of A50 - Audi México</t>
  </si>
  <si>
    <t>Add drive on [AUDISJSA6121] Virtual Server &lt;IM61696087&gt;</t>
  </si>
  <si>
    <t>Instalación del Deep Security en ESX de VDI</t>
  </si>
  <si>
    <t>Creacion de nuevo delivery group con cascarones del vcenter5</t>
  </si>
  <si>
    <t>SIGMA | CCS - SCCM | Productive Deployment | Security Updates by Microsoft 02 February 2018</t>
  </si>
  <si>
    <t>[MEXICHEM] / [QUALITY ] / [GRQ ] / [ DSC3] - KERNEL_Update / CCAB; ITO.CAB pre-approved [4EP]</t>
  </si>
  <si>
    <t>AKRA/ SAP -TS - TMX / QAS/ Parameter Change_Offline / ITO.CAB pre-approved [4EP]</t>
  </si>
  <si>
    <t>GDG/SAP TSMX /PROD/PRO/FS Configuration server AX1LA172</t>
  </si>
  <si>
    <t>Activación Antimalware Fase 1</t>
  </si>
  <si>
    <t>Configuracion de VPN Multiproposito DSI</t>
  </si>
  <si>
    <t>DSI | QRO | Administrative change | Creation and Release to Operation, new server ("GDFQROAUV44") | DOM: 53257797</t>
  </si>
  <si>
    <t>AMER | VITRO | SAP-Basis | XI | XPD -AH3HA119 |T-systems Mexico| XPD Restart | Pre- Approval”</t>
  </si>
  <si>
    <t>AMER | VITRO | Wintel Effort - Robocopy C: &amp; D: drives SCALFGBS02</t>
  </si>
  <si>
    <t>AKRA | CCS-SCCM |  Productive Deployment | Security Updates by Microsoft | February 2018</t>
  </si>
  <si>
    <t>ALFACORP | CCS - SCCM | Productive Deployment | Security Updates by Microsoft  02 February 2018</t>
  </si>
  <si>
    <t>TERZA | CCS - SCCM | Productive Deployment | Security Updates by Microsoft 02 February 2018</t>
  </si>
  <si>
    <t>ALLIAX | CCS - SCCM | Productive Deployment | Security Updates by Microsoft  02 February 2018</t>
  </si>
  <si>
    <t>AMER | VITRO | Administrative change | Creation and Release to Operation, new server VTOPI-VFX</t>
  </si>
  <si>
    <t>[SIGMA] / [SAP - BW HANA] / [ PRODUCTIVE ] / [BHP] / [ SIABHPAP0/SIABHPENQ/SIABHPERS ] - Implementation of support packages for ABAP / CCAB; ITO.CAB pre-approved [4EP]</t>
  </si>
  <si>
    <t>AKRA | CCS-SCCM | Productive Deployment | Installation of Symantec Endpoint Protection 14.0.3752.1000</t>
  </si>
  <si>
    <t>[MEXICHEM / PROD / [ CRP] / [ DSC3 ] - Implementation of support packages for ABAP (SPAM/SAINT) / CCAB; ITO.CAB pre-approved [4EP]</t>
  </si>
  <si>
    <t>[MEXICHEM /PROD / [ P02] / [ DSC3 ] - Implementation of support packages for ABAP (SPAM/SAINT) / CCAB; ITO.CAB pre-approved [4EP]</t>
  </si>
  <si>
    <t>Amer | SAN ANGEL INN |Apply Symantec Antivirus Agent Patch</t>
  </si>
  <si>
    <t>AMER | HSAI | Installing Security Updates on Environment PRD</t>
  </si>
  <si>
    <t>AMER | Multiple | Modification of SAPs on JetCloud</t>
  </si>
  <si>
    <t>DSI QRO |PCI |Location | RETAILQRO01 from Hana to DSI Dynamic Migration for Grupo Kuo</t>
  </si>
  <si>
    <t>DSI QRO |PCI |Location | CARQRO01 from Hana to DSI Dynamic Migration for Grupo Kuo</t>
  </si>
  <si>
    <t>Reubicar enlace MPLS Redundante KUO en el switch de LR</t>
  </si>
  <si>
    <t>AMER | Grupo KUO | Operative System package upgrade on servers retailqro03,carqro03, dynqro03, gkqro03 | QAS</t>
  </si>
  <si>
    <t>AMER | KUO | Installing Security Updates on DEDCSWIFTVM01| FEB 2018</t>
  </si>
  <si>
    <t>[Grupo KUO] / [ SAP -MX ] / [ PR ] / [ PRE/QAE ] - Fix /usr/sap/trans</t>
  </si>
  <si>
    <t>AMER | CDF | Rundown System | CDFQROAWV15 DO: 53245926</t>
  </si>
  <si>
    <t>Configuración de ruteo hacia nueva ubicación T&amp;W</t>
  </si>
  <si>
    <t>Grupo Q / SAP-TSMX / Produccion / CEP / QRO. - KERNEL_Update / ITO.CAB pre-approved</t>
  </si>
  <si>
    <t>TSS | Rastreo de cableado para identificación de servicios migración LAN TSMX</t>
  </si>
  <si>
    <t>TSM | TSS-PQIT- Decomiso de dispositivo :: Concentrador VPN 3000 ( vpn1.gedas.com.mx)</t>
  </si>
  <si>
    <t>TSMX | PQIT | TSS | WAN SEC | Sincronizacion de politicas en Firewalls Externos</t>
  </si>
  <si>
    <t>INDELPRO | Active Directory - Domain Controller De-Promote</t>
  </si>
  <si>
    <t>AMER | DSI | Update HW firmware ESXi | Cluster SHDMTYALFA-A</t>
  </si>
  <si>
    <t>AMER | ALFACORP | Distribution of MSFT patches for Windows Servers (PROD) &lt;MARCH2018&gt;</t>
  </si>
  <si>
    <t>AMER | ALLIAX | Distribution of MSFT patches for Windows Servers (DEV/QA/PRD not critical) &lt;March 2018&gt;</t>
  </si>
  <si>
    <t>ALFA Group | Delete of the DBA scope the SQL instance ALFALABORAL1</t>
  </si>
  <si>
    <t>Amer | AlfaCorp |Apply Symantec Antivirus Agent Patch</t>
  </si>
  <si>
    <t>AKRA/ SAP -TS - TMX / PRO/ Parameter Change_Offline / ITO.CAB pre-approved [4EP]</t>
  </si>
  <si>
    <t>SIGMA | Release to Operation/Out of operation/Modification | Middleware  Applications</t>
  </si>
  <si>
    <t>Instalación de FO para la interconexion de los switches del nuevo Active Diretory</t>
  </si>
  <si>
    <t>Server Restart Unix ETAS100 IP: 10.148.81.18</t>
  </si>
  <si>
    <t>Depuracion de cableado obsoleto y componentes sin conexion en rack AVAYA</t>
  </si>
  <si>
    <t>INSTALACION DE LA HERRAMIENTA NET BACKUP EN SERVIDORES DEL AMBIENTE FIS L66FIS35P_INT/10.148.12.152 ,L66FIS36P_INT/10.148.12.105, L66FIS45P_INT/10.148.12.153 y L66FIS46P_INT/10.148.12.110</t>
  </si>
  <si>
    <t>ACOMPAÑAMIENTO A VW PARA REALIZAR SNAPSHOOTS  VWMXPUSSV97P/10.148.9.229, MXVWMXPUSEW022/10.149.217.14 Y MXVWMXPUSEDB5/10.148.128.90</t>
  </si>
  <si>
    <t>Mantenimiento preventivo con carga | MX_1051 | Generador Electrico | Finsa</t>
  </si>
  <si>
    <t>Conexion eléctrica en tablero Data Center CUBO 6</t>
  </si>
  <si>
    <t>Migracion de Spectrum a VLAN Smile_mapeo de equipos_fase 1.</t>
  </si>
  <si>
    <t>Ajuste Nueva Mascara RVS: K66 para VWFS Proyecto Factoraje</t>
  </si>
  <si>
    <t>Alta de srvicio de escaneo de rvs en server VWMXPUSSP134P/VWMXPUSSP135P estación COFIDI</t>
  </si>
  <si>
    <t>FIRMWARE UPDATE ON ENCLOSURE C7000, QA &amp; APP SERVERS - Stage 3</t>
  </si>
  <si>
    <t>Reemplazo de componente de HW (Disco Duro)</t>
  </si>
  <si>
    <t>Aplicación de parches en servidores de Argentina</t>
  </si>
  <si>
    <t>Remplazo de tarjeta WiSM2 Controller de Seccion 6 (Refacciones y Patios)</t>
  </si>
  <si>
    <t>MUC | Daimler | SHE | DaiVB | TEST | Puppet Release 13: Rollout configuration changes to whole environment via Puppet</t>
  </si>
  <si>
    <t>DCS | VITRO | HOU | Rollout of HPSA clients | 4EP | PRD</t>
  </si>
  <si>
    <t>AMER | VITRO | SHAREPOINT DELETE SITE</t>
  </si>
  <si>
    <t>AMER | VITRO | Update Firmware and Drivers in VPMAPPS-W2K , VTOECU-APP and VTOM04-MXL.</t>
  </si>
  <si>
    <t>Vitro | TSS - Ventana Mandatoria por parte de Alestra - actualizar la versión del IOS del equipo RA Alcatel 7450 - Acompañamiento de T-Systems (Preautorizado)</t>
  </si>
  <si>
    <t>Labeling of Active Equipment on LDR2 and IT Room 2 accompaniment</t>
  </si>
  <si>
    <t>Interface revision at Office/Production Core/Distribution/Access AXX and Core/Distribution/Access AXX- Audi Mexico</t>
  </si>
  <si>
    <t>Test Remove old ip addressing 10.131.0.0/24 for Voice services on A12 - AUDI Mexico</t>
  </si>
  <si>
    <t>VMotion Linux Servers - Audi Mexico</t>
  </si>
  <si>
    <t>VMotion DataStore servers From LDR2 to LDR1</t>
  </si>
  <si>
    <t>change of fiber optic link of transceivers to a Switch in ITR 2 of A12 - Audi México</t>
  </si>
  <si>
    <t>Network disconnection of APs and PBX ARO - Audi Mexico</t>
  </si>
  <si>
    <t>Rename Ap's WLC A50, A30, A62, A01 Production- Audi Mexico</t>
  </si>
  <si>
    <t>DCS | MEXICHEM | DEVELOPMENT | DSO (AppCom) Image Change to: s11.4.8 | 4EP|HRD</t>
  </si>
  <si>
    <t>[GDG] / Realizar respaldo de la información productiva para el cliente de Gobierno de Guanajuato</t>
  </si>
  <si>
    <t>[HSAI] / [ SAP -MX ] / [ Production ] / [ PR1 ] / - KERNEL_Update / CCAB; ITO.CAB pre-approved [4EP]</t>
  </si>
  <si>
    <t>SIGMA / SAP -TS - TMX / PROD / CSP - SAP Parameter Change_Offline / ITO.CAB pre-approved [4EP]</t>
  </si>
  <si>
    <t>ALLIAX / CCS _ SCCM /Deployment / TITUS Classification 17.2.9.11</t>
  </si>
  <si>
    <t>DSI QRO | Grupo Kuo | Creación de ventana de mantenimiento y permisos para servidor Resirmty01new</t>
  </si>
  <si>
    <t>SIGMA/ SAP - TSMX / DEV PRD to DEV_CLONE / REFRESH - NEW SYSTEM CREATION/ CCAB; ITO.CAB pre-approved [4EP]</t>
  </si>
  <si>
    <t>DSI QRO |SAP |Rackeo de Servidor Hanna y ESX en Bloque B</t>
  </si>
  <si>
    <t>NEMAK | CCS - SCCM | Pilot Deployment | Security Updates by Microsoft 03 March 2018</t>
  </si>
  <si>
    <t>AMEC | Sigma | Database | PRD | JUTVISTA | Create new listener.log file</t>
  </si>
  <si>
    <t>[ VOLARIS [ SAP ] VEQ][ Kernel Upgrade ] / CCAB; ITO.CAB pre-approved [4EP]</t>
  </si>
  <si>
    <t>SIGMA / SAP -TS - TMX / QAS/ ACQ Parameter Change_Offline / ITO.CAB pre-approved [4EP]</t>
  </si>
  <si>
    <t>AMER | VITRO | Upgrade Firmware and Drivers in VCOEXCH002, VIMEXIEX-W2K and VITEMCOSRV</t>
  </si>
  <si>
    <t>ALFA | SIGMA | Decommissioning SQL databases on the SQL instance SIACECLU02\SIACESQLPRD</t>
  </si>
  <si>
    <t>[Grupo KUO] / [ SAP -MX ] / [ PR ] / [ PRE ] - Implementation of support packages for ABAP (SPAM/SAINT) / ITO.CAB pre-approved [4EP]</t>
  </si>
  <si>
    <t>Amer | ENGIE | Accompaniment in Change of IP in server VCORP-AVSERVER</t>
  </si>
  <si>
    <t>ENGIE / SAP - BASIS / QAS / QA1 / TSMX - KERNEL_Update / ITO.CAB pre-approved [4EP]</t>
  </si>
  <si>
    <t>DSI QRO | GDG | Storage VMotion in ESX hosts | 4EP</t>
  </si>
  <si>
    <t>[GRUPO KUO] / [ SAP -TSMX ] / [ QAS ] / [ QA3 ] / - KERNEL_Update / CCAB; ITO.CAB pre-approved [4EP]</t>
  </si>
  <si>
    <t>GDF SUEZ/ BASIS /TEST / BWQ/ Outage=YES/ TSMX - KERNEL_Update /CCAB; CSS.CAB pre-approved [4EP]</t>
  </si>
  <si>
    <t>[ VOLARIS [ SAP ] VEP][ Kernel Upgrade ] / CCAB; ITO.CAB pre-approved [4EP]</t>
  </si>
  <si>
    <t>[DURMAN] / [ SAP -TS] / [ PRD] / [ DRP] / [ MX] - Install SAP Bundle Patch (SBP) / ITO.CAB pre-approved [4EP]</t>
  </si>
  <si>
    <t>AMER | NEMAK | Distribution of MSFT patches for Windows Servers (PRD 1) &lt;March2018&gt;</t>
  </si>
  <si>
    <t>AMER | Indelpro | Distribution of MSFT patches for Windows Servers &lt;FEBRUARY-MARCH2018&gt;| DEV</t>
  </si>
  <si>
    <t>AMER | PETROTEMEX | Distribution of MSFT patches for Windows Servers (PRD)</t>
  </si>
  <si>
    <t>AMER | VITRO | Distribution of MSFT patches for Windows Servers Phase 1 | March 2018</t>
  </si>
  <si>
    <t>LOREAL | Acompañamiento para el cambio de direccionamiento de la red</t>
  </si>
  <si>
    <t>AMER | VITRO | Distribution of MSFT patches for Windows Servers Phase 1 AG | March 2018</t>
  </si>
  <si>
    <t>AMER | TERZA | SECURITY | REINSTALL ANTIVIRUS SYMANTEC - ITO CAB - preapproved</t>
  </si>
  <si>
    <t>AMER | TERZA | Increase of Disk Space storage F: O: P: drive | TERZAQASV29 | DO 53260617</t>
  </si>
  <si>
    <t>AMER | DHL | Installation of Security Updates in secundary windows servers.</t>
  </si>
  <si>
    <t>AMER | KUO | Electrical Maintenance in Tremec - PRE APROBADO</t>
  </si>
  <si>
    <t>TSMX | PQIT | TSS | VOICE | Movimiento de trafico Telefonico de Carrier TPE a Telmex. - Preauthorized</t>
  </si>
  <si>
    <t>Vitro | TSS - Ventana Mandatoria por parte de Alestra -Site con servidores- Acompañamiento de T-Systems (Preautorizado)</t>
  </si>
  <si>
    <t>VITRO | Correct default time zone for Security Cluster: houvto02 - Servers NOT in Production</t>
  </si>
  <si>
    <t>Cambio de Prueba Limitar el trafico de Proxy-Audi a un maximo de 65 Mbps en el router de Internet Primario VW</t>
  </si>
  <si>
    <t>Migración de SO 2008 a 2012 Lab DC NA5TPUD00003N , NA5TPUD00004N</t>
  </si>
  <si>
    <t>Remplazo de Switch SW20I00-116.6</t>
  </si>
  <si>
    <t>Instalación de Access Points Nave 40</t>
  </si>
  <si>
    <t>Mantenimiento Preventivo a IDF10203</t>
  </si>
  <si>
    <t>Reemplazo de drive Bahia 40 en librería de respaldos Cubo 6 SL8500</t>
  </si>
  <si>
    <t>Modificacion de Horarios escaneos en Servidores VW SC3 Bloque 1</t>
  </si>
  <si>
    <t>Retiro de operacion del Access Point ap72n27-152.53_FTX1043B6QA</t>
  </si>
  <si>
    <t>Modificación puertos para permitir un solo enlace activo | SLT</t>
  </si>
  <si>
    <t>Deploy of Windows Virtual Machine - IM61854847</t>
  </si>
  <si>
    <t>Preventive maintenance in IDF 01 of A15 - Audi México</t>
  </si>
  <si>
    <t>VITRO | T-systems | ECC | RPD | AH3HA017 | DB2 Upgrade 9.7 to 10.5 | [4EP]</t>
  </si>
  <si>
    <t>AMER / TSMX / Windows / SO installation / HNA00049 &amp; HNA00051 / DO_53219765</t>
  </si>
  <si>
    <t>Monitoring transition to CCO over Online AUTOMATION binnacle for Netbackup KUO tool.</t>
  </si>
  <si>
    <t>TERZA / SAP - TSMX / QAS/ TERZAQASV29 - System Copy /CCAB; ITO.CAB pre-approved [4EP]</t>
  </si>
  <si>
    <t>ALFA / SAP / PRD / SIGMA - Installation of SP stack for ABAP via SPAM/SAINT / CCAB; ITO.CAB pre-approved [4EP]</t>
  </si>
  <si>
    <t>Amer |Alliax |Apply Symantec Antivirus Agent Patch</t>
  </si>
  <si>
    <t>NEMAK | Active Directory - Domain Controller Promote</t>
  </si>
  <si>
    <t>[MEXICHEM] / [QUALITY ] / [HRQ] / [ DSC3] - KERNEL_Update / CCAB; ITO.CAB pre-approved [4EP]</t>
  </si>
  <si>
    <t>ALFA | NEMAK| Modify Firmware Storage Controllers MTYSTO003 MTYSTO004 MTYSTO006</t>
  </si>
  <si>
    <t>SIGMA/TSMX/SAP Request: User creation with assignment of the roles CSS.CAB preapproved</t>
  </si>
  <si>
    <t>Grupo Q / SAP -TSMX / DEVELOPMENT / CED / Qro - Implementation of support packages for ABAP (SPAM/SAINT)_classic env. / ITO.CAB pre-approved [4EP]</t>
  </si>
  <si>
    <t>[GRUPO KUO] / [ SAP -TSMX ] / [ QAS ] / [ DHR ] / - KERNEL_Update / CCAB; ITO.CAB pre-approved [4EP]</t>
  </si>
  <si>
    <t>AMER | NEMAK| Reconfigure Memory Dump on Server MTYAPS0049</t>
  </si>
  <si>
    <t>Imperquimia | TS-MX | /SAP Request:User deletion Preaprobado</t>
  </si>
  <si>
    <t>[MEXICHEM] / [QUALITY ] / [ T02 ] / [ DSC3] - KERNEL_Update / CCAB; ITO.CAB pre-approved [4EP]</t>
  </si>
  <si>
    <t>HOSPITAL ABC | Liberación a operación servidor ABCQROAUV01</t>
  </si>
  <si>
    <t>TSMX | DCI | Maintenance to the Grounding System LDR Building 2</t>
  </si>
  <si>
    <t>VITRO AG | AD | 90 days PWD Change Policy Phase 3 Wichita</t>
  </si>
  <si>
    <t>DSI QRO | Grupo KUO | Release to Operations | SAP HANA Ambiente Productivo PRA Resirene</t>
  </si>
  <si>
    <t>SIGMA | AMER | WINDOWS | Turn off System | 3 Server | PRD</t>
  </si>
  <si>
    <t>ALLIAX | AMER | WINDOWS | Rundown System | ALXMET_OLD | Production</t>
  </si>
  <si>
    <t>T-SYSTEMS | CCS | Distribución de actualizaciones Microsoft Marzo 2018 - Distribución Piloto</t>
  </si>
  <si>
    <t>DURMAN | MULTIPLE | Creation of new server (JIMQROAUV02) | DOM 53259412</t>
  </si>
  <si>
    <t>AMER |Owens | Distribution of MSFT patches for Windows Servers (DEV &amp; QAS) &lt;March - 2018&gt;</t>
  </si>
  <si>
    <t>Grupo Q / SAP -TSMX / QUALITY / CEQ / Qro - Implementation of support packages for ABAP (SPAM/SAINT)_classic env. / ITO.CAB pre-approved [4EP]</t>
  </si>
  <si>
    <t>GDG/SAP TSMX /PROD/GET/FS Configuration server AX1LA171</t>
  </si>
  <si>
    <t>Activación Antimalware Fase 2</t>
  </si>
  <si>
    <t>AMER | VITRO | EXCHANGE - MAINTENANCE OF DATABASE COPY (DBMTYVSA)</t>
  </si>
  <si>
    <t>[Grupo KUO] / [ SAP -MX ] / [ PR - QA] / PRA Sybase and QAA Sybase: Decommission SAP system / ITO Preapproved</t>
  </si>
  <si>
    <t>GDG/SAP TSMX /PROD/GET/FS Configuration server gdgmexauv01</t>
  </si>
  <si>
    <t>Grupo Q / SAP-BASIS/ DEVELOPMENT / CED / TSMX - Installation of Diagnostic Agent.</t>
  </si>
  <si>
    <t>[GRUPO KUO] / [ SAP -TSMX ] / [ QAS ] / [ GRQ ] / - KERNEL_Update / CCAB; ITO.CAB pre-approved [4EP]</t>
  </si>
  <si>
    <t>VITRO | Secondary Router Replacement in CAR</t>
  </si>
  <si>
    <t>TSMX | TSS DSI - Creación de nuevas rutas para la preparación del monitoreo de Solarwinds en Multiclientes</t>
  </si>
  <si>
    <t>[Grupo KUO] / [ SAP -MX ] / [ QA] / PIQ - SAP Parameter Change_Offline / ITO.CAB pre-approved [4EP]</t>
  </si>
  <si>
    <t>ALFA / AKRA / QAS - PRO / - RESTART /ITO.CAB pre-approved [4EP]</t>
  </si>
  <si>
    <t>TERZA | PROD | OUTAGE = Y | MySQL engine restart to recover admin access on servers TERZAWSERV1 &amp; TERZAWSERV2</t>
  </si>
  <si>
    <t>[GRUPO KUO] / [ SAP -TSMX ] / [ QAS ] / [ QA4 ] / - KERNEL_Update / CCAB; ITO.CAB pre-approved [4EP]</t>
  </si>
  <si>
    <t>Apagado de servidor UNIX Solaris PMX2NADDEV, IP: 10.148.13.33 (1a FASE)</t>
  </si>
  <si>
    <t>Inspeccion fisica de conexiones y revision de conectividad de equipos infraestructura AD (no productiva)</t>
  </si>
  <si>
    <t>Instalación de Access Points Cubo 5</t>
  </si>
  <si>
    <t>Retiro de operacion del switch sw2BCFINSA-96.10</t>
  </si>
  <si>
    <t>Retiro de operacion MX_RTR-VWM-NORM // MX_RTR-NORM-VWM // MX_SW-NORM-VWM</t>
  </si>
  <si>
    <t>[BACKUPS] PATCH MANAGEMENT ON SERVERS</t>
  </si>
  <si>
    <t>Preventive maintenance in IDF 14 of A50 - Audi México</t>
  </si>
  <si>
    <t>Adición de Ips a dominio de cifrado en VPN con Nordstern SLT</t>
  </si>
  <si>
    <t>DCS | MEXICHEM | QUA | DSO (AppCom) Image Change to: s11.4.8 | 4EP|SCQ LCQ</t>
  </si>
  <si>
    <t>SIGMA | CCS - SCCM | Pilot Deployment | Security Updates by Microsoft 03 March 2018</t>
  </si>
  <si>
    <t>Acompañamiento para reubicación de router de Backup propiedad de Alestra en Data center Houston Montgomery</t>
  </si>
  <si>
    <t>TERZA | CCS - SCCM | Pilot Deployment | Security Updates by Microsoft 03 March 2018</t>
  </si>
  <si>
    <t>Grupo Q / SAP -TSMX / PRODUCTION / CEP / Qro - Implementation of support packages for ABAP (SPAM/SAINT)_classic env. / ITO.CAB pre-approved [4EP]</t>
  </si>
  <si>
    <t>TSMX | PQIT | Increased of resources the servers TMSMPUEAES06 and TMSMPUEAWV10</t>
  </si>
  <si>
    <t>TSMX | PQIT | Disk replacement on physical server TSMPUEAEH02</t>
  </si>
  <si>
    <t>ALFA | SIGMA | Data Capture Creation</t>
  </si>
  <si>
    <t>TSMX/TERZA/SAP Request: User creation with assignment of the roles CSS.CAB preapproved</t>
  </si>
  <si>
    <t>AMER | Grupo KUO | Operative System package upgrade on servers piqro01, grcmty01 | PRD</t>
  </si>
  <si>
    <t>AMER | Grupo KUO | Operative System package upgrade on servers protemty01, cscmty01 | PRD</t>
  </si>
  <si>
    <t>Ingreso de dos equipos Meraki - Data Hall2 Data Center Querétaro</t>
  </si>
  <si>
    <t>AMER | Grupo KUO | Operative System package upgrade on servers transmty01, transmty02, mercumty01 | PRD</t>
  </si>
  <si>
    <t>AMER | ENGIE | Time zone configuration on server gdfqroauv40 | DEV</t>
  </si>
  <si>
    <t>AMER | ENGIE | Time zone configuration on server gdfqroauv41| QAS</t>
  </si>
  <si>
    <t>DSI QRO | Grupo Q | Configuración de Actividades previas para Upgrade de DBM a Version 8.1 en Ambiente GEP</t>
  </si>
  <si>
    <t>Grupo Q / SAP-BASIS/ QUALITY/ CEQ / TSMX - Installation of Diagnostic Agent.</t>
  </si>
  <si>
    <t>Grupo Q / SAP-BASIS/ PRODUCTION/ CEP / TSMX - Installation of Diagnostic Agent.</t>
  </si>
  <si>
    <t>PQIT | LAN | Configuracion UDLD SW's DMZ</t>
  </si>
  <si>
    <t>TSMX | PQIT | Liberación a operación 4 switches 3650 proyecto Granja Virtual</t>
  </si>
  <si>
    <t>TSMX | PQIT | Nueva Granja Virtual PQIT - Instalación de una NAS como almacenamiento intermedio para Migración</t>
  </si>
  <si>
    <t>Volaris/ SAP BASIS / DEVELOPMENT / VED / TSMX - Edit USR40 Table for forbidden passwords</t>
  </si>
  <si>
    <t>IP addressing DHCP Activation and migration of DHCP Clients from 10.131.x.x to 10.130.x.x at Training Center</t>
  </si>
  <si>
    <t>Test Remove old ip addressing 10.131.39.0 for Voice services on A50 - AUDI Mexico</t>
  </si>
  <si>
    <t>Interface revision at Distribution/Access A60 Audi Mexico</t>
  </si>
  <si>
    <t>Validation and accompaniment before and after Verizon Link maintenance - Audi Mexico</t>
  </si>
  <si>
    <t>Server Remediation NICs- AUDISJSA6178 and AUDISJSA6179</t>
  </si>
  <si>
    <t>Restrictions on File shares infrastructure (Executable files)</t>
  </si>
  <si>
    <t>MMS Integration Enviroment Quorum Best Practices application</t>
  </si>
  <si>
    <t>| AUDI Mexico | Power supply replacement at SAN SWITCH  [FABRIC1_LDR1]</t>
  </si>
  <si>
    <t>AMER |Owens | Distribution of MSFT patches for Windows Servers (PRD) &lt;March -2018&gt;</t>
  </si>
  <si>
    <t>DaiVB | PRD | Remove Network card E1000</t>
  </si>
  <si>
    <t>Daimler | SHE | DaiVB | (Prod) | new SHE Loadbalancer Request  | &lt;(add Virtuell Server for ntp)&gt; | Count: 1</t>
  </si>
  <si>
    <t>(MEX) Daimler | SHE | DaiVB | (Prod)+prod | new SHE Loadbalancer Request | &lt;(rule adding: Create VS for Dynatrace access)&gt; | Count: 2</t>
  </si>
  <si>
    <t>AMER | VITRO | Increase 8GB of space to RAM on server VTOMBXMYV01</t>
  </si>
  <si>
    <t>Ofc. Lázaro Cárdenas Desborde de diversidad hacia elementos ASR PERMTY7 y PERMTY8v- Acompañamiento de T-Systems (Preautorizado)</t>
  </si>
  <si>
    <t>INSTALACION DE LA HERRAMIENTA NET BACKUP EN SERVIDORES DEL AMBIENTE FIS L66FIS37P_INT/10.148.12.111, L66FIS38P_INT/10.148.12.116, L66FIS47P_INT/10.148.12.113 Y L66FIS48P_INT/10.148.12.117</t>
  </si>
  <si>
    <t>ACOMPAÑAMIENTO A VW PARA REALIZAR SNAPSHOOTS  VWMXPUSSP111P/10.148.10.171,VWMXPUSSP112P/10.148.10.173, VWMXPUSSP113/10.148.10.175, VWMXPUSSP114P8/10.148.10.177, VWMXPUSSP115P/10.148.10.181 Y VWMXPUSSP116P/10.148.10.183</t>
  </si>
  <si>
    <t>Retiro de 2 racks obsoletos con equipos apagados</t>
  </si>
  <si>
    <t>Conexion eléctrica en tablero Data Center FINSA</t>
  </si>
  <si>
    <t>Migracion de Spectrum a VLAN Smile_mapeo de equipos_fase 2.</t>
  </si>
  <si>
    <t>Instalación de parches AIX Servidores Centro Logistico</t>
  </si>
  <si>
    <t>Reemplazo de tarjetas modulares (Supervisor - Tarjeta Mod 4)</t>
  </si>
  <si>
    <t xml:space="preserve"> SIGMA| hardware replacement battery on DS8800  | 4EP | ITO CAB pre-approved</t>
  </si>
  <si>
    <t>SIGMA / SAP System / NTP Migration PRD</t>
  </si>
  <si>
    <t>AMER | SIGMA | Distribution of MSFT patches for Windows Servers (QAS,DEV) &lt;MARCH2018&gt;</t>
  </si>
  <si>
    <t>AMER | ALLIAX | Distribution of MSFT patches for Windows Servers (PRD) &lt;March 2018&gt;</t>
  </si>
  <si>
    <t>AMER | Indelpro | Distribution of MSFT patches for Windows Servers &lt;FEBRUARY-MARCH 2018&gt;| PRD</t>
  </si>
  <si>
    <t>AMER | ALFACORP| Install Framework  4.7.1  Alfaweb2 Server</t>
  </si>
  <si>
    <t>Amer|TCALFA|Apply Symantec Antivirus Agent Patch</t>
  </si>
  <si>
    <t>SIGMA / SAP -TS - TMX / PRO/ ACP Parameter Change_Offline / ITO.CAB pre-approved [4EP]</t>
  </si>
  <si>
    <t>[MEXICHEM] / [PROD ] / [ P05 ] / [ DSC3] - KERNEL_Update / CCAB; ITO.CAB pre-approved [4EP]</t>
  </si>
  <si>
    <t>[MEXICHEM] / [PROD ] / [ P04] / [ DSC3] - KERNEL_Update / CCAB; ITO.CAB pre-approved [4EP]</t>
  </si>
  <si>
    <t>AMER | GDG | Operative System package upgrade on servers ax1la172, ax1la173, ax1la198, ax1la191, ax1la186 | PRD</t>
  </si>
  <si>
    <t>VITRO | SAP | SRM | QAS | SQA | OUTAGE= YES | SAP Refresh System / from SPD to SQA | ITO.CAB pre-approved</t>
  </si>
  <si>
    <t>[ GDG][ SAP ][ GPP ][ Kernel Upgrade ] / CCAB; ITO.CAB pre-approved [4EP]</t>
  </si>
  <si>
    <t>[ GDG][ SAP ][ GXP ][ Kernel Upgrade ] / CCAB; ITO.CAB pre-approved [4EP]</t>
  </si>
  <si>
    <t>VITRO | SAP | ECC | QAS | RQA | OUTAGE= YES | SAP Refresh System / from RPD to RQA |</t>
  </si>
  <si>
    <t>AMER |MULTIPLE | ESXi Memory Increase in DSI QRO --shdqrobeh51.shdqro.jc.local--</t>
  </si>
  <si>
    <t>AMER | NEMAK | Temporally Turn Off System | MTYAPS0101</t>
  </si>
  <si>
    <t>TSMX | ADMINLAN | QMXTP1 and QMXTP2 servers migration</t>
  </si>
  <si>
    <t>AKRA | CCS-SCCM | Pilot Deployment / Security Updates by Microsoft | March 2018</t>
  </si>
  <si>
    <t>ALFACORP | CCS - SCCM | Pilot Deployment | Security Updates by Microsoft 03 March 2018</t>
  </si>
  <si>
    <t>ALLIAX | CCS - SCCM | Pilot Deployment | Security Updates by Microsoft 03 March 2018</t>
  </si>
  <si>
    <t>ALFA Group | PRD, QAS, DEV | CMDB update for database CIs</t>
  </si>
  <si>
    <t>AMER | VITRO | PRD | Accompaniment to update app in MXVTC1PRD017</t>
  </si>
  <si>
    <t>AMER | DSI | Distribution of MSFT patches for Windows Servers (Control Tower) &lt;2017-2018&gt;</t>
  </si>
  <si>
    <t>ENGIE / SAP - BASIS / PRO / PR1 / TSMX - KERNEL_Update / ITO.CAB pre-approved [4EP]</t>
  </si>
  <si>
    <t>ALLIAX | PROD | OUTAGE = N | SQL Server Database creation to instance ALXOUTNOMDB01 by customer request</t>
  </si>
  <si>
    <t>AMER | MULTIPLE | Administrative change | Release to Operation, new server ("ah4ha162, ah4ha160, ah3ha199")</t>
  </si>
  <si>
    <t>TSMX | TERZA /SAP Request:User deletion Preaprobado</t>
  </si>
  <si>
    <t>ALFA / AlfaCorp/ PSM / - RESTART /ITO.CAB pre-approved [4EP]</t>
  </si>
  <si>
    <t>[GRUPO KUO] / [ SAP -TSMX ] / [ QAS ] / [ QA8 ] / - KERNEL_Update / CCAB; ITO.CAB pre-approved [4EP]</t>
  </si>
  <si>
    <t>[MEXICHEM / PROD / [BW0 ] / [ DSC3 ] - Implementation of support packages for ABAP (SPAM/SAINT) / CCAB; ITO.CAB pre-approved [4EP]</t>
  </si>
  <si>
    <t>Instalación de ducto cuadrado aéreo para cableado eléctrico en DC FINSA</t>
  </si>
  <si>
    <t>Cambio emergente Levantar el enlace de Alestra Covadonga</t>
  </si>
  <si>
    <t>Entrega a operación de servidor: VWMXPUSSV182P</t>
  </si>
  <si>
    <t>Reinicio de switch sw6AI00-118.7</t>
  </si>
  <si>
    <t>Mantenimiento Preventivo a IDF0309</t>
  </si>
  <si>
    <t>Creacion de Segmento de Red en switch Capa 2 sw38AI00-64.5</t>
  </si>
  <si>
    <t>New Installation Office Switch A61 IDF01 - Audi Mexico</t>
  </si>
  <si>
    <t>DCS | MEXICHEM | DEVELOPMENT | DSO (AppCom) Image Change to: s11.4.8 | 4EP|D01</t>
  </si>
  <si>
    <t>DSI QRO |Network |Location | Agregar la VLAN L2 de los Appliances en Qro en el Enlace de Replica para Grupo Q</t>
  </si>
  <si>
    <t>VITRO | SAP | ECC | PRO | RPD | ST-A/PI &amp; ST-PI | Update] for ABAP via SPAM/SAINT / CCAB; ITO.CAB pre-approved [4EP]</t>
  </si>
  <si>
    <t>SIGMA / SAP -TSMX / PROD / CSP / KERNEL_Update / ITO.CAB pre-approved [4EP]</t>
  </si>
  <si>
    <t>KUO | AMER | Creacion de ventana de Mantenimiento en herramienta de Monitoreo HP SiteScope GKQRO33</t>
  </si>
  <si>
    <t>AMER | VITRO | MÉXICO Distribution of MSFT patches for Windows Servers Phase 2 March 2018</t>
  </si>
  <si>
    <t>PQIT | LAN | Cambio de estado NCS TSMX CMDB</t>
  </si>
  <si>
    <t>AMER | Multiple | KUO| Policy | System Environment</t>
  </si>
  <si>
    <t>AMER | VITRO | AG Distribution of MSFT patches for Windows Servers Phase 2 | March 2018</t>
  </si>
  <si>
    <t>SIGMA | Application Flow Deployment on the IIB Production Server | MES</t>
  </si>
  <si>
    <t>AMER | NEMAK | Distribution of MSFT patches for Windows Servers (PRD SQL 1) &lt;March2018&gt;</t>
  </si>
  <si>
    <t>TERZA / SAP -TS - TMX / PROD/ BWP - SAP Parameter Change_Offline / ITO.CAB pre-approved [4EP]</t>
  </si>
  <si>
    <t>DSI | QRO | Administrative change | Creation and Release to Operation, new server ("SHDQROAUV20") | DOM: 53266291</t>
  </si>
  <si>
    <t>ALFA | ALFA CORP | Redirecting http - https Alpekfeprd</t>
  </si>
  <si>
    <t>SIGMA / SAP -TSMX / DEV / DV1 / OUTAGE = SI / Local Client Copy-New Client /CSS.CAB pre-approved</t>
  </si>
  <si>
    <t>SLT - TAURUS / SAP TS-MX / PRODUCTION / P00 / QTO - Restore&amp;Recovery - classic env.</t>
  </si>
  <si>
    <t>[GRUPO KUO] / [ SAP -TSMX ] / [ QAS ] / [ QAB ] - KERNEL_Update / CCAB; ITO.CAB pre-approved [4EP]</t>
  </si>
  <si>
    <t>Entrega a operación de servidores APPLIANCES de AVAYA</t>
  </si>
  <si>
    <t>Plan de Actividades de Upgrade ET2K Argentina (S.O) - Aplicación de parches en servidores de OSP y SOLMAN</t>
  </si>
  <si>
    <t>Instalación de 6 puntos de red para Proyecto Server Fam</t>
  </si>
  <si>
    <t>Retiro de cableado obsoleto en cubo 2</t>
  </si>
  <si>
    <t>TSS | VWM | VOZ | Reemplazo de Fuente en Media Gateway N57 y Cubo 2</t>
  </si>
  <si>
    <t>Preventive maintenance in IDF 1 of A62 - Audi México</t>
  </si>
  <si>
    <t>Instalación de parches de Adoble Flash Player en equipos de T-Systems - Piloto - Marzo 2018</t>
  </si>
  <si>
    <t>AMER | SIGMA | Distribution of MSFT patches for Windows Servers &lt;FEBRUARY-MARCH 2018&gt;| PRD | Wednesday</t>
  </si>
  <si>
    <t>TERZA / SAP -TS - TMX / QAS - SAP Parameter Change_Offline / ITO.CAB pre-approved [4EP]</t>
  </si>
  <si>
    <t>AMER | MULTIPLE | Administrative change | Creation and Release to Operation, new server ("GDFQROAWV46") | 53267732</t>
  </si>
  <si>
    <t>ALFA | SAP | SIAQAS SIAQA1 | Recover space of FS SAP System</t>
  </si>
  <si>
    <t>[COMPAS] / [ SAP -SL ] / [ DEV ] / [ EDC ] / [ TSMX] - Implementation of support packages for ABAP (SPAM/SAINT) / ITO.CAB pre-approved [4EP]</t>
  </si>
  <si>
    <t>AKRA/ SAP- BASIS -TMX /PRO/ OUTAGE = NO / Upgrade ST-A/PI plug-in/ install support package / CCAB and CSS.CAB preapproved / 4EP</t>
  </si>
  <si>
    <t>ENGIE | SLT | Reinstalación de VMWare tools</t>
  </si>
  <si>
    <t>VITRO | TSS | Libranza por corte eléctrico : Localidad Vimexico Planta García / Preaprobado</t>
  </si>
  <si>
    <t>GDF SUEZ/ SAP - BASIS / BWD / TSMX - TRANSPORT / ITO.CAB pre-approved</t>
  </si>
  <si>
    <t>AMER | VITRO |SAP-Basis|EP|EPD-AH3HA107|T-systems Mexico|EPD Restart|Pre- Approval”</t>
  </si>
  <si>
    <t>Deploy of Windows Virtual Machine - IM62037744</t>
  </si>
  <si>
    <t>Deploy of Windows Virtual Machine &lt;IM62035124&gt;</t>
  </si>
  <si>
    <t>TSS DSI | Crear nueva red de MGMT para DSI QRO.</t>
  </si>
  <si>
    <t>GDG/SAP TSMX /DEV/BWP/UTC-6 configuration for SAP</t>
  </si>
  <si>
    <t>GDG/SAP TSMX /DEV/GRD/UTC-6 configuration for SAP</t>
  </si>
  <si>
    <t>GDG/SAP TSMX /DEV/GED/UTC-6 configuration for SAP</t>
  </si>
  <si>
    <t>AMER | Grupo Q | Time zone configuration on server gpqqrobuv07 gpqqrobuv08 ax2la122 ax2la123 gpqqroauv22 | NOPRD</t>
  </si>
  <si>
    <t>AMER | Grupo Q | Time zone configuration on servers gpqqrobuv13 ax2la125 ax2la126 ax2la127 gpqqrobuv24| PRD</t>
  </si>
  <si>
    <t>TSMX | PQIT | TSS | WAN SEC | Funcionalidad alta disponibilidad Firewalls Internos</t>
  </si>
  <si>
    <t>AMER | VOLARIS | Configuration of NTP service</t>
  </si>
  <si>
    <t>ALFA / SAP / PRO/ AKRA- Installation of SAP DIAGNOSTIC AGENT /CSS.CAB pre-approved</t>
  </si>
  <si>
    <t>TSSK/SIGMA/SAP Request: User creation with assignment of the roles CSS.CAB preapproved</t>
  </si>
  <si>
    <t>VITRO AG | AD | 90 days PWD Change Policy Phase 4 Harmarville</t>
  </si>
  <si>
    <t>AMER | VITRO | Distribution of Patches on PC &amp; Laptops (March) - Test group (Customer pre authorized)</t>
  </si>
  <si>
    <t>AMER | VITRO | Increase Storage on ESX of Fresno, Salem, Wichita and Carlisle</t>
  </si>
  <si>
    <t>VITRO | SAP | SRM | SQA | SAP Parameter Change_ONLINE | PARAMETER /CCAB; ITO.CAB pre-approved [4EP]</t>
  </si>
  <si>
    <t>Vitro | Carlisle | Voice | Test to Configure protocol TLS in SIP Trunk</t>
  </si>
  <si>
    <t>MUC | Daimler | SHE | DaiVB | INT | Puppet Release 15: Rollout configuration changes to whole environment via Puppet</t>
  </si>
  <si>
    <t>MUC | Daimler | SHE | DaiVB | TEST | Puppet Release 15: Rollout configuration changes to whole environment via Puppet</t>
  </si>
  <si>
    <t xml:space="preserve">- DaiVB | PRD | Increase disk space on linux server daiinfra1 </t>
  </si>
  <si>
    <t>Create DNS entries for solace devices in internal DNS</t>
  </si>
  <si>
    <t>Labeling of Active Equipment on LDR1 and IT Room 1 accompaniment</t>
  </si>
  <si>
    <t>Interface revision at Production Distribution/Access A60- Audi Mexico</t>
  </si>
  <si>
    <t>Unistall Office Switch at A19 ITRoom1- Audi Mexico</t>
  </si>
  <si>
    <t>Change parameter of session time out for wireless connection - Audi Mexico</t>
  </si>
  <si>
    <t>VMotion servers From LDR1 to LDR2</t>
  </si>
  <si>
    <t>Install Software on Windows Server &lt;JAVA&gt;</t>
  </si>
  <si>
    <t>Home Share Depuration</t>
  </si>
  <si>
    <t>Increase drive [D] on [audisjss6106] Virtual Server</t>
  </si>
  <si>
    <t>Optical fiber jumper installation for tests change transceivers to Switch in ITR 2 of A12 - Audi México</t>
  </si>
  <si>
    <t>Change Server Radius in certified SSID WLAN A50 Production - Audi Mexico</t>
  </si>
  <si>
    <t>Proxy policies tunning AudiSJ</t>
  </si>
  <si>
    <t>GO LIVE DE RESPALDOS CON LA HERRAMIENTAS DE BACKUP EN SERVIDORES DEI NTEGRACION DEL AMBIENTE FIS</t>
  </si>
  <si>
    <t>Reubicación de SWs FISCISCO1, FISCISCO2 y Librería TS3200_FIS_FINSA del rack 1258 al rack 1208 en DC FINSA</t>
  </si>
  <si>
    <t>Upgrade de IOS de las controladoras de WiSM2-slot6-s62-1</t>
  </si>
  <si>
    <t>Proyecto Back Bone - Migración de Access Points Centro Logistico a Controladora S6</t>
  </si>
  <si>
    <t>Reinicio de Tarjeta 6 Firewall Services Module</t>
  </si>
  <si>
    <t>Creación y liberación de dos servidores Windows</t>
  </si>
  <si>
    <t>Actualizar Hosts ESXi 6.0 al ultimo build disponible.</t>
  </si>
  <si>
    <t>Configuración de Regla de Firewall. (Cambio Estándar)</t>
  </si>
  <si>
    <t>Mitigacion de vulnerabilidades en el servidor de Networker hdnetws001.</t>
  </si>
  <si>
    <t>Incremento de Memoria y CPU al servidor HDPISE03</t>
  </si>
  <si>
    <t>Mitigacion de Vulnerailidad MS SQL DAtaBase Link Crawling Command Execution - Zero Day</t>
  </si>
  <si>
    <t>gla de Firewall. (Cambio Estándar)</t>
  </si>
  <si>
    <t>Reemplazo de Baterías en DS8870 Tultitlán</t>
  </si>
  <si>
    <t>Reemplazo de Baterías en DS8870 Querétaro</t>
  </si>
  <si>
    <t>SIGMA/ SAP - TSMX / DEV PRD to QS1 / REFRESH - NEW SYSTEM CREATION/ CCAB; ITO.CAB pre-approved [4EP]</t>
  </si>
  <si>
    <t>[Grupo KUO] / [ SAP -MX ] / [ PR ] / [ FRP ] - Installation of SAPHOSTAGENT /CSS.CAB pre-approved</t>
  </si>
  <si>
    <t>T-SYSTEMS MEXICO | DSI-LR | SHDQRO | Update DELL firmware and ESXi to actual DPS/DSI baseline (Upgrade to ESXi 6.0 )</t>
  </si>
  <si>
    <t>VITRO | SAP Migration (Appcom to DCS3.0) | DEV | SNBX| SANDBOX| SAP Tools Combinado</t>
  </si>
  <si>
    <t>VITRO | SAP Migration (Appcom to DCS3.0) | DEV |OPTIMIZER | OD1| SAP Tools New Installation</t>
  </si>
  <si>
    <t>VITRO | SAP Migration (Appcom to DCS3.0) | DEV |GRC | GDD/GDE| SAP Tools Export/Import</t>
  </si>
  <si>
    <t>VITRO | SAP Migration (Appcom to DCS3.0) | DEV | ECC | RDE | SAP Tools Backup Restore</t>
  </si>
  <si>
    <t>VITRO | SAP Migration (Appcom to DCS3.0) | DEV | APO| AD2| SAP Tools Backup Restore</t>
  </si>
  <si>
    <t>VITRO | SAP Migration (Appcom to DCS3.0) | DEV | CRM| CDE | SAP Tools Combinado</t>
  </si>
  <si>
    <t>VITRO | SAP Migration (Appcom to DCS3.0) | DEV |SRM |SDE | SAP Tools Combination</t>
  </si>
  <si>
    <t>VITRO | SAP Migration (Appcom to DCS3.0) | DEV | PORTALES | EDE | SAP Tools Export/Import</t>
  </si>
  <si>
    <t>VITRO | SAP Migration (Appcom to DCS3.0) | DEV | BPC | BD3 | SAP Tools New Installation</t>
  </si>
  <si>
    <t>VITRO | SAP Migration (Appcom to DCS3.0) | DEV | MDM | MDD | SAP Tools Export/Import</t>
  </si>
  <si>
    <t>VITRO | SAP Migration (Appcom to DCS3.0) | DEV | BW | BDE | SAP Tools Combinado</t>
  </si>
  <si>
    <t>VITRO | SAP Migration (Appcom to DCS3.0) | DEV | LIVE CACHE |LC2 | SAP Tools Backup Restore</t>
  </si>
  <si>
    <t>AMER | SIGMA | Administrative change | Release to Operation | BARs</t>
  </si>
  <si>
    <t>SLT| AMER | GDG | Operative System package upgrade on servers ax1la189, gdgmexauv02, gdgmexauv03, gdgqroauv06 | PRD</t>
  </si>
  <si>
    <t>T- SYSTEMS AMER | TSMX_PQIT | FACTURACION_VWM_Instalación aplicación en el servidor QMXSV16P/10.58.220.241</t>
  </si>
  <si>
    <t>Grupo Q /Production/SAP Solman SMA- Release to Operation.</t>
  </si>
  <si>
    <t>SIGMA | AMER | WINDOWS | Rundown System | 13 servers | Production</t>
  </si>
  <si>
    <t>SLT _ [GRUPO KUO / [ SAP TS-MX ] / [ QA ] / [QA4] / Client 114/504 System Copy (Sybase DB)</t>
  </si>
  <si>
    <t>SLT| SIGMA || Accompaniment on Reclaim storage DS8000 (Phase 1)</t>
  </si>
  <si>
    <t>[GRUPO KUO] / [ SAP -TSMX ] / [ PRO ] / [ GMP ] - KERNEL_Update / CCAB; ITO.CAB pre-approved [4EP]</t>
  </si>
  <si>
    <t>AMER | VITRO | SMSCOSMOS | HDD replacement | HP Shadow</t>
  </si>
  <si>
    <t>Preventive maintenance in IDF 15 of A50 - Audi México</t>
  </si>
  <si>
    <t>Validation and accompaniment Verizon Link Test - Audi Mexico</t>
  </si>
  <si>
    <t>AMER | Multiple | Healthy restart of server : "TORSCS01"</t>
  </si>
  <si>
    <t>SIGMA/DEV-QAS/SAP Request: User creation with assignment of the roles CSS.CAB preapproved</t>
  </si>
  <si>
    <t>AMER | Multiple | Healthy restart of server : "DEQROWEBVM01"</t>
  </si>
  <si>
    <t>AMER | VITRO | Restart server VTOMBXMYV01</t>
  </si>
  <si>
    <t>SLT|SIGMA | P| BOP | SIACEBOP| SAP BO | Outage=Yes | Reboot SAP BO</t>
  </si>
  <si>
    <t>ALFA | ALLIAX| Increase Storage [20 GB] Drive D: on server ALXTRACK01</t>
  </si>
  <si>
    <t>AMER | KUO | Healthy restart of server : ALTCAM03</t>
  </si>
  <si>
    <t>SLT|[HSAI] / [ SAP -TSMX ] / [ PRD ] / [ PR1 ] / - RESTART /CCAB; ITO.CAB pre-approved [4EP]</t>
  </si>
  <si>
    <t>AMER | VITRO | SAP-Basis | XI | XPD -AH3HA119 |T-systems Mexico| XPD Restart | Pre- Approval” POSTMORTEM</t>
  </si>
  <si>
    <t>AMER | KUO | Healthy restart of server : DEQROBOQA01 (92.112.68.19) and TORSCS01 (92.112.119.31)</t>
  </si>
  <si>
    <t>AMER | KUO | Healthy restart of server : DEQROBOQA01 (92.112.68.19)</t>
  </si>
  <si>
    <t>AMER | Multiple | Healthy restart of server : "CASQRO03"</t>
  </si>
  <si>
    <t>Acompañamiento a proveedor METROCARRIER para reemplazo de equipo CISCO ME3400 METRO CARRIER |  Rack G25 | NIC 1A</t>
  </si>
  <si>
    <t>WO11772929 Mitigar multiples vulnerabilidades IHS, WAS y Weblogic No Productivas</t>
  </si>
  <si>
    <t>Incremento de recursos para MDM.</t>
  </si>
  <si>
    <t>Actualización de Kernel y SAPHostAgent en landscape SAP ECC no-productivo</t>
  </si>
  <si>
    <t>WO11784427 RLM43141 Eliminación de software VNC en servidor wsmdmd0</t>
  </si>
  <si>
    <t>WO11781144 RLM43131 Aplicación de auditoria de borrado de objetos en cluster  HDCSHARES01, HDCSHA01PP, HDCSHA02PP.</t>
  </si>
  <si>
    <t xml:space="preserve">WO11782401 RLM43345 Mitigación de vulnerabilidades WEB </t>
  </si>
  <si>
    <t>WO11776951 RLM43310 Instalacion de security updates windows server 2008 y 2012 (Alta Criticidad) y reinicios 2003</t>
  </si>
  <si>
    <t>WO11784626 RLM43344 Mitigar multiples vulnerabilidades Weblogic Productivas</t>
  </si>
  <si>
    <t>WO11784271 RLM43341 Mitigar vulnerabilidades en servicios NTP</t>
  </si>
  <si>
    <t>WO11767033 RLM43228 Instalación de Service Pack 4 en instancias SQL del Cluster LYNC 2012</t>
  </si>
  <si>
    <t>WO11776969 RLM43308 Recolección de Debugs  de las BD PI,CPS,SLD a nivel de Networker.</t>
  </si>
  <si>
    <t>WO11773746 RLM42922 Liberación de: -  la consola a Ope de T-S Bckups y a Monitoreo de Gpo Mod/al CCO de T-S</t>
  </si>
  <si>
    <t>Actualización de CMDB y liberación - CI´S MW WEB</t>
  </si>
  <si>
    <t>Aprovisionamiento de infraestructura para migración de 49 VM´s. SLT</t>
  </si>
  <si>
    <t>Actualizar parches Citrix en servidores con el rol de Delivery Controller  de Citrix  de CU1 a CU4</t>
  </si>
  <si>
    <t>Instalación de certificado PSYCOWIN.GMODELO.COM.MX</t>
  </si>
  <si>
    <t>Actualizacion Rollup 18 en servidores Exchange 2010 SP3 (KB4011326)</t>
  </si>
  <si>
    <t>Reiniciar los servidores WMS</t>
  </si>
  <si>
    <t>Actualizar Hosts ESXi 6.0 al ultimo build disponible</t>
  </si>
  <si>
    <t>Actualización Java agent en IDM Produccion</t>
  </si>
  <si>
    <t>Mitigar vulnerabilidad IDM Produccion</t>
  </si>
  <si>
    <t>Realizar el upgrade de Microcódigo de la version 7.6.1.7 a la versión 7.8.1.5  en el SVC Productivo</t>
  </si>
  <si>
    <t>Reemplazo de VRM y disco dañado en DS8870 Querétaro</t>
  </si>
  <si>
    <t>Configurar el monitoreo y Failover en las herramientas de HPSiteScope y HP Orchestration</t>
  </si>
  <si>
    <t xml:space="preserve"> &lt;Instalacion de security updates windows server 2008 y 2012 (DEV, QA y Pruebas) </t>
  </si>
  <si>
    <t>WO11810119 RLM45320 Mitigacion de vulnerabilidad relacionada con OpenSSL &amp; tcpdump en servidores AIX.</t>
  </si>
  <si>
    <t>Reemplazo de FlashCard en FlashSystem 820 C4MXDFSYI08 NO Productivo Tultitlan</t>
  </si>
  <si>
    <t>WO11777517 RLM244519 Incremento de AB Agencias Huayacocotla MPLS.</t>
  </si>
  <si>
    <t xml:space="preserve">Configuración de Regla de Firewall. </t>
  </si>
  <si>
    <t>WO11732863 Depuración de direcionamientos en Forescout</t>
  </si>
  <si>
    <t>WO11783634 RLM43133 Configuracion de puerto trunk para nuevo storage de COPEC y puerto trunk en switch DMZ</t>
  </si>
  <si>
    <t>WO11786043 RLM43422 Configuración de Regla de Firewall.</t>
  </si>
  <si>
    <t>WO11782998 RLM43326 Ajustes en red inalámbrica Corporativo 3 Centurias</t>
  </si>
  <si>
    <t>WO11781250 RLM43128 Modificación de las politicas de autenticación/administración para equipos de seguridad perimetral</t>
  </si>
  <si>
    <t>Configuración de Regla de Firewall</t>
  </si>
  <si>
    <t>Configurar de enlace de redundacia en Cerveceria Yucateca</t>
  </si>
  <si>
    <t>DaiVB | Emergency change | PRD | Increase space Disk on servers</t>
  </si>
  <si>
    <t>Emergency change | Restart Services on the 4 Junipers.</t>
  </si>
  <si>
    <t>Emergency change | VPN connection cannot be established for Star1 and Star2 HUs</t>
  </si>
  <si>
    <t>DCS DSI LR | T-Systems Mexico | SHDQRO-B-HANA | SHDQRO-B | Block extension shdqrobeh54 | shdqrobeh09</t>
  </si>
  <si>
    <t>AMER | Multiple | Healthy restart of server :TORSCS01</t>
  </si>
  <si>
    <t>AMER | Multiple | Healthy restart of server : "DEMTYMIMVM01"</t>
  </si>
  <si>
    <t>Creacion de ventana de  Mantenimiento en herramienta de Monitoreo HP SiteScope USAAPPSCI01 USADBSCI01 USADCS02 USADPM02 USAFAR01 USAFAR02 USAING02</t>
  </si>
  <si>
    <t>C001215607</t>
  </si>
  <si>
    <t>CT40007319</t>
  </si>
  <si>
    <t>C000677166</t>
  </si>
  <si>
    <t>C001203783</t>
  </si>
  <si>
    <t>CT40012476</t>
  </si>
  <si>
    <t>CT40012451</t>
  </si>
  <si>
    <t>CT40008388</t>
  </si>
  <si>
    <t>CT40002734</t>
  </si>
  <si>
    <t>CT40002745</t>
  </si>
  <si>
    <t>CT40009658</t>
  </si>
  <si>
    <t>CT40003558</t>
  </si>
  <si>
    <t>CMOD312853</t>
  </si>
  <si>
    <t>CMOD317378</t>
  </si>
  <si>
    <t>C000638226</t>
  </si>
  <si>
    <t>CT40004027</t>
  </si>
  <si>
    <t>CT40012181</t>
  </si>
  <si>
    <t>CT40011865</t>
  </si>
  <si>
    <t>CMOD314781</t>
  </si>
  <si>
    <t>C000514621</t>
  </si>
  <si>
    <t>CT40012510</t>
  </si>
  <si>
    <t>CT40001462</t>
  </si>
  <si>
    <t>C000184378</t>
  </si>
  <si>
    <t>CMOD318870</t>
  </si>
  <si>
    <t>C000975163</t>
  </si>
  <si>
    <t>CT40005277</t>
  </si>
  <si>
    <t>CT40008918</t>
  </si>
  <si>
    <t>CMOD315261</t>
  </si>
  <si>
    <t>C001403990</t>
  </si>
  <si>
    <t>CMOD317644</t>
  </si>
  <si>
    <t>C001069919</t>
  </si>
  <si>
    <t>C000122053</t>
  </si>
  <si>
    <t>CMOD310215</t>
  </si>
  <si>
    <t>CT40012484</t>
  </si>
  <si>
    <t>CT40003275</t>
  </si>
  <si>
    <t>C000514386</t>
  </si>
  <si>
    <t>CT40003011</t>
  </si>
  <si>
    <t>CT40004594</t>
  </si>
  <si>
    <t>CT40010740</t>
  </si>
  <si>
    <t>CT40012071</t>
  </si>
  <si>
    <t>CT40012557</t>
  </si>
  <si>
    <t>CT40012422</t>
  </si>
  <si>
    <t>C000710644</t>
  </si>
  <si>
    <t>C000238516</t>
  </si>
  <si>
    <t>C000917115</t>
  </si>
  <si>
    <t>CT40003809</t>
  </si>
  <si>
    <t>CT40012403</t>
  </si>
  <si>
    <t>CMOD318853</t>
  </si>
  <si>
    <t>CT40011221</t>
  </si>
  <si>
    <t>CT40012596</t>
  </si>
  <si>
    <t>CT40012609</t>
  </si>
  <si>
    <t>CT40003605</t>
  </si>
  <si>
    <t>CT40012630</t>
  </si>
  <si>
    <t>CT40012628</t>
  </si>
  <si>
    <t>C000630021</t>
  </si>
  <si>
    <t>CT40012670</t>
  </si>
  <si>
    <t>CT40009511</t>
  </si>
  <si>
    <t>CT40010151</t>
  </si>
  <si>
    <t>CMOD317645</t>
  </si>
  <si>
    <t>CT40007163</t>
  </si>
  <si>
    <t>CT40009237</t>
  </si>
  <si>
    <t>C001372963</t>
  </si>
  <si>
    <t>CCO</t>
  </si>
  <si>
    <t>C001432795</t>
  </si>
  <si>
    <t>C001440352</t>
  </si>
  <si>
    <t>C001440402</t>
  </si>
  <si>
    <t>C001421328</t>
  </si>
  <si>
    <t>C001440344</t>
  </si>
  <si>
    <t>C001434207</t>
  </si>
  <si>
    <t>C001440385</t>
  </si>
  <si>
    <t>C001423189</t>
  </si>
  <si>
    <t>C001437183</t>
  </si>
  <si>
    <t>C001440354</t>
  </si>
  <si>
    <t>C41006407</t>
  </si>
  <si>
    <t>C001428113</t>
  </si>
  <si>
    <t>C001434242</t>
  </si>
  <si>
    <t>C41014254</t>
  </si>
  <si>
    <t>C41010605</t>
  </si>
  <si>
    <t>C40988215</t>
  </si>
  <si>
    <t>C41001737</t>
  </si>
  <si>
    <t>C001406994</t>
  </si>
  <si>
    <t>C001413152</t>
  </si>
  <si>
    <t>C001419829</t>
  </si>
  <si>
    <t>C001424623</t>
  </si>
  <si>
    <t>C001437082</t>
  </si>
  <si>
    <t>C001437192</t>
  </si>
  <si>
    <t>C001437228</t>
  </si>
  <si>
    <t>C001438750</t>
  </si>
  <si>
    <t>C001438834</t>
  </si>
  <si>
    <t>C001440293</t>
  </si>
  <si>
    <t>C001440361</t>
  </si>
  <si>
    <t>C001441825</t>
  </si>
  <si>
    <t>C001441918</t>
  </si>
  <si>
    <t>C001443769</t>
  </si>
  <si>
    <t>C001443779</t>
  </si>
  <si>
    <t>C001443871</t>
  </si>
  <si>
    <t>C001445327</t>
  </si>
  <si>
    <t>C40999160</t>
  </si>
  <si>
    <t>C41013318</t>
  </si>
  <si>
    <t>C41015121</t>
  </si>
  <si>
    <t>C41015316</t>
  </si>
  <si>
    <t>C41016204</t>
  </si>
  <si>
    <t>C41015273</t>
  </si>
  <si>
    <t>C001410253</t>
  </si>
  <si>
    <t>C001413266</t>
  </si>
  <si>
    <t>C001437198</t>
  </si>
  <si>
    <t>C001438754</t>
  </si>
  <si>
    <t>C001443844</t>
  </si>
  <si>
    <t>C001445212</t>
  </si>
  <si>
    <t>C001445359</t>
  </si>
  <si>
    <t>C001445394</t>
  </si>
  <si>
    <t>C41015907</t>
  </si>
  <si>
    <t>C001432430</t>
  </si>
  <si>
    <t>C001432776</t>
  </si>
  <si>
    <t>C001438818</t>
  </si>
  <si>
    <t>C001440321</t>
  </si>
  <si>
    <t>C001440475</t>
  </si>
  <si>
    <t>C001441670</t>
  </si>
  <si>
    <t>C001443479</t>
  </si>
  <si>
    <t>C001443789</t>
  </si>
  <si>
    <t>C001443859</t>
  </si>
  <si>
    <t>C001443865</t>
  </si>
  <si>
    <t>C001443876</t>
  </si>
  <si>
    <t>C001443881</t>
  </si>
  <si>
    <t>C001443883</t>
  </si>
  <si>
    <t>C001443886</t>
  </si>
  <si>
    <t>C001443888</t>
  </si>
  <si>
    <t>C001443892</t>
  </si>
  <si>
    <t>C001443900</t>
  </si>
  <si>
    <t>C001445196</t>
  </si>
  <si>
    <t>C001445209</t>
  </si>
  <si>
    <t>C001445270</t>
  </si>
  <si>
    <t>C001446737</t>
  </si>
  <si>
    <t>C001446846</t>
  </si>
  <si>
    <t>C001446957</t>
  </si>
  <si>
    <t>C001448436</t>
  </si>
  <si>
    <t>C41015961</t>
  </si>
  <si>
    <t>C41011368</t>
  </si>
  <si>
    <t>C41014303</t>
  </si>
  <si>
    <t>C41015275</t>
  </si>
  <si>
    <t>C41017086</t>
  </si>
  <si>
    <t>C001432554</t>
  </si>
  <si>
    <t>C001437195</t>
  </si>
  <si>
    <t>C001443428</t>
  </si>
  <si>
    <t>C001445262</t>
  </si>
  <si>
    <t>C41017860</t>
  </si>
  <si>
    <t>C41017861</t>
  </si>
  <si>
    <t>C41017068</t>
  </si>
  <si>
    <t>C41014364</t>
  </si>
  <si>
    <t>C41015117</t>
  </si>
  <si>
    <t>C41018229</t>
  </si>
  <si>
    <t>Webasto</t>
  </si>
  <si>
    <t>C001424768</t>
  </si>
  <si>
    <t>C001400569</t>
  </si>
  <si>
    <t>C001443801</t>
  </si>
  <si>
    <t>C001381533</t>
  </si>
  <si>
    <t>C001397205</t>
  </si>
  <si>
    <t>C001421368</t>
  </si>
  <si>
    <t>C001443764</t>
  </si>
  <si>
    <t>C001445334</t>
  </si>
  <si>
    <t>C001443863</t>
  </si>
  <si>
    <t>C41013281</t>
  </si>
  <si>
    <t>C41015255</t>
  </si>
  <si>
    <t>C41015259</t>
  </si>
  <si>
    <t>C41015199</t>
  </si>
  <si>
    <t>C41015202</t>
  </si>
  <si>
    <t>C41016304</t>
  </si>
  <si>
    <t>C001432798</t>
  </si>
  <si>
    <t>C001443781</t>
  </si>
  <si>
    <t>C001403831</t>
  </si>
  <si>
    <t>C001438760</t>
  </si>
  <si>
    <t xml:space="preserve">C001445212 </t>
  </si>
  <si>
    <t>C001443889</t>
  </si>
  <si>
    <t>C001446153</t>
  </si>
  <si>
    <t>C001446342</t>
  </si>
  <si>
    <t>C001446377</t>
  </si>
  <si>
    <t>C001446481</t>
  </si>
  <si>
    <t>C001443809</t>
  </si>
  <si>
    <t>C001446782</t>
  </si>
  <si>
    <t>C001446840</t>
  </si>
  <si>
    <t>C001446968</t>
  </si>
  <si>
    <t>C41011613</t>
  </si>
  <si>
    <t>C41014162</t>
  </si>
  <si>
    <t>C41014363</t>
  </si>
  <si>
    <t>C41014889</t>
  </si>
  <si>
    <t>C41015183</t>
  </si>
  <si>
    <t>C40998065</t>
  </si>
  <si>
    <t>C41014151</t>
  </si>
  <si>
    <t>C001443877</t>
  </si>
  <si>
    <t>C001416569</t>
  </si>
  <si>
    <t>C001449549</t>
  </si>
  <si>
    <t>C001449661</t>
  </si>
  <si>
    <t>C001449713</t>
  </si>
  <si>
    <t>C001449727</t>
  </si>
  <si>
    <t>CRQ246413</t>
  </si>
  <si>
    <t>CRQ247302</t>
  </si>
  <si>
    <t>CRQ247104</t>
  </si>
  <si>
    <t>CRQ247107</t>
  </si>
  <si>
    <t>CRQ247003</t>
  </si>
  <si>
    <t>CRQ246520</t>
  </si>
  <si>
    <t>C001402170</t>
  </si>
  <si>
    <t>C001408597</t>
  </si>
  <si>
    <t>C001419799</t>
  </si>
  <si>
    <t>C001426489</t>
  </si>
  <si>
    <t>C001432721</t>
  </si>
  <si>
    <t>C001434248</t>
  </si>
  <si>
    <t>C001434289</t>
  </si>
  <si>
    <t>C001435809</t>
  </si>
  <si>
    <t>C001440417</t>
  </si>
  <si>
    <t>C001443812</t>
  </si>
  <si>
    <t>C001445371</t>
  </si>
  <si>
    <t>C001448559</t>
  </si>
  <si>
    <t>C001448560</t>
  </si>
  <si>
    <t>C001449764</t>
  </si>
  <si>
    <t>C001449842</t>
  </si>
  <si>
    <t>C001449908</t>
  </si>
  <si>
    <t>C001449916</t>
  </si>
  <si>
    <t>C41008703</t>
  </si>
  <si>
    <t>C41018735</t>
  </si>
  <si>
    <t>C41017007</t>
  </si>
  <si>
    <t>C001428217</t>
  </si>
  <si>
    <t>C001434292</t>
  </si>
  <si>
    <t>C001440367</t>
  </si>
  <si>
    <t>C001443780</t>
  </si>
  <si>
    <t>C001443808</t>
  </si>
  <si>
    <t>C001443856</t>
  </si>
  <si>
    <t>C001443904</t>
  </si>
  <si>
    <t>C001445374</t>
  </si>
  <si>
    <t>C001446676</t>
  </si>
  <si>
    <t>C001446781</t>
  </si>
  <si>
    <t>C001446816</t>
  </si>
  <si>
    <t>C001446830</t>
  </si>
  <si>
    <t>C001446962</t>
  </si>
  <si>
    <t>C001448444</t>
  </si>
  <si>
    <t>C001448470</t>
  </si>
  <si>
    <t>C001448571</t>
  </si>
  <si>
    <t>C001448649</t>
  </si>
  <si>
    <t>C001449800</t>
  </si>
  <si>
    <t>C001451593</t>
  </si>
  <si>
    <t>C001451684</t>
  </si>
  <si>
    <t>C001451685</t>
  </si>
  <si>
    <t>C001451686</t>
  </si>
  <si>
    <t>C41015305</t>
  </si>
  <si>
    <t>C41019539</t>
  </si>
  <si>
    <t>C41016981</t>
  </si>
  <si>
    <t>C41016293</t>
  </si>
  <si>
    <t>C41019530</t>
  </si>
  <si>
    <t>C41019575</t>
  </si>
  <si>
    <t>C41016915</t>
  </si>
  <si>
    <t>C41016918</t>
  </si>
  <si>
    <t>C41016919</t>
  </si>
  <si>
    <t>C41017948</t>
  </si>
  <si>
    <t>C41018793</t>
  </si>
  <si>
    <t>C41020527</t>
  </si>
  <si>
    <t>C001426595</t>
  </si>
  <si>
    <t>C001443778</t>
  </si>
  <si>
    <t>C001443786</t>
  </si>
  <si>
    <t>C001448508</t>
  </si>
  <si>
    <t>C001448524</t>
  </si>
  <si>
    <t>C001449832</t>
  </si>
  <si>
    <t>C001449854</t>
  </si>
  <si>
    <t>C001451578</t>
  </si>
  <si>
    <t>C001451580</t>
  </si>
  <si>
    <t>C001451668</t>
  </si>
  <si>
    <t>CRQ247313</t>
  </si>
  <si>
    <t>C40972758</t>
  </si>
  <si>
    <t>C41015222</t>
  </si>
  <si>
    <t>C41017945</t>
  </si>
  <si>
    <t>C41020476</t>
  </si>
  <si>
    <t>C001414944</t>
  </si>
  <si>
    <t>C001439016</t>
  </si>
  <si>
    <t>C001440416</t>
  </si>
  <si>
    <t>C001443815</t>
  </si>
  <si>
    <t>C001443909</t>
  </si>
  <si>
    <t>C001445294</t>
  </si>
  <si>
    <t>C001445353</t>
  </si>
  <si>
    <t>C001447804</t>
  </si>
  <si>
    <t>C001448406</t>
  </si>
  <si>
    <t>C001448510</t>
  </si>
  <si>
    <t>C001448541</t>
  </si>
  <si>
    <t>C001448567</t>
  </si>
  <si>
    <t>C001448570</t>
  </si>
  <si>
    <t>C001448573</t>
  </si>
  <si>
    <t>C001449914</t>
  </si>
  <si>
    <t>C001449919</t>
  </si>
  <si>
    <t>C001449923</t>
  </si>
  <si>
    <t>C001449930</t>
  </si>
  <si>
    <t>C001451552</t>
  </si>
  <si>
    <t>C001451597</t>
  </si>
  <si>
    <t>C001451605</t>
  </si>
  <si>
    <t>C001451606</t>
  </si>
  <si>
    <t>C001451624</t>
  </si>
  <si>
    <t>C001451687</t>
  </si>
  <si>
    <t>C001451695</t>
  </si>
  <si>
    <t>C001451699</t>
  </si>
  <si>
    <t>C001453105</t>
  </si>
  <si>
    <t>C001453170</t>
  </si>
  <si>
    <t>C001453177</t>
  </si>
  <si>
    <t>C001454675</t>
  </si>
  <si>
    <t>C001454682</t>
  </si>
  <si>
    <t>C001454685</t>
  </si>
  <si>
    <t>C41015263</t>
  </si>
  <si>
    <t>C41015264</t>
  </si>
  <si>
    <t>C41019775</t>
  </si>
  <si>
    <t>C41014152</t>
  </si>
  <si>
    <t>C41015138</t>
  </si>
  <si>
    <t>C41020648</t>
  </si>
  <si>
    <t>C41017946</t>
  </si>
  <si>
    <t>C41017993</t>
  </si>
  <si>
    <t>C41020731</t>
  </si>
  <si>
    <t>C41021681</t>
  </si>
  <si>
    <t>C001432747</t>
  </si>
  <si>
    <t>C001434166</t>
  </si>
  <si>
    <t>C001434195</t>
  </si>
  <si>
    <t>C001434277</t>
  </si>
  <si>
    <t>C001448493</t>
  </si>
  <si>
    <t>C001451545</t>
  </si>
  <si>
    <t>C001451630</t>
  </si>
  <si>
    <t>C001453195</t>
  </si>
  <si>
    <t>C001454620</t>
  </si>
  <si>
    <t>C001454646</t>
  </si>
  <si>
    <t>C001454676</t>
  </si>
  <si>
    <t>C001456250</t>
  </si>
  <si>
    <t>C001456252</t>
  </si>
  <si>
    <t>C001456270</t>
  </si>
  <si>
    <t>C41023461</t>
  </si>
  <si>
    <t>C41020730</t>
  </si>
  <si>
    <t>C001423123</t>
  </si>
  <si>
    <t>C001426507</t>
  </si>
  <si>
    <t>C001445248</t>
  </si>
  <si>
    <t>C001445322</t>
  </si>
  <si>
    <t>C001451531</t>
  </si>
  <si>
    <t>C001434284</t>
  </si>
  <si>
    <t>C001445236</t>
  </si>
  <si>
    <t>C001445366</t>
  </si>
  <si>
    <t>C001449812</t>
  </si>
  <si>
    <t>C001449852</t>
  </si>
  <si>
    <t>C001449861</t>
  </si>
  <si>
    <t>C001449904</t>
  </si>
  <si>
    <t>C001453076</t>
  </si>
  <si>
    <t>C001453087</t>
  </si>
  <si>
    <t>C001398993</t>
  </si>
  <si>
    <t>C001453081</t>
  </si>
  <si>
    <t>C001451590</t>
  </si>
  <si>
    <t>C001453082</t>
  </si>
  <si>
    <t>C001453107</t>
  </si>
  <si>
    <t>C001453142</t>
  </si>
  <si>
    <t>C41017943</t>
  </si>
  <si>
    <t>C41014890</t>
  </si>
  <si>
    <t>C41016274</t>
  </si>
  <si>
    <t>C41018329</t>
  </si>
  <si>
    <t>C001449821</t>
  </si>
  <si>
    <t>C001451616</t>
  </si>
  <si>
    <t>C001446862</t>
  </si>
  <si>
    <t>C001423125</t>
  </si>
  <si>
    <t>C001454594</t>
  </si>
  <si>
    <t>C001454633</t>
  </si>
  <si>
    <t>C41020755</t>
  </si>
  <si>
    <t>C41017145</t>
  </si>
  <si>
    <t>C41020766</t>
  </si>
  <si>
    <t>C41020712</t>
  </si>
  <si>
    <t>C41020538</t>
  </si>
  <si>
    <t>C41019529</t>
  </si>
  <si>
    <t>C41019748</t>
  </si>
  <si>
    <t>C41020649</t>
  </si>
  <si>
    <t>MEX-15548</t>
  </si>
  <si>
    <t>MEX-15549</t>
  </si>
  <si>
    <t>MEX-15604</t>
  </si>
  <si>
    <t>MEX-15611</t>
  </si>
  <si>
    <t>C001416614</t>
  </si>
  <si>
    <t>C001453038</t>
  </si>
  <si>
    <t>C001453173</t>
  </si>
  <si>
    <t>C001455265</t>
  </si>
  <si>
    <t>C001455319</t>
  </si>
  <si>
    <t>CRQ247803</t>
  </si>
  <si>
    <t>C001432780</t>
  </si>
  <si>
    <t>C001434218</t>
  </si>
  <si>
    <t>C001434225</t>
  </si>
  <si>
    <t>C001434237</t>
  </si>
  <si>
    <t>C001438783</t>
  </si>
  <si>
    <t>C001438822</t>
  </si>
  <si>
    <t>C001440377</t>
  </si>
  <si>
    <t>C001446976</t>
  </si>
  <si>
    <t>C001449814</t>
  </si>
  <si>
    <t>C001449822</t>
  </si>
  <si>
    <t>C001449835</t>
  </si>
  <si>
    <t>C001449875</t>
  </si>
  <si>
    <t>C001451526</t>
  </si>
  <si>
    <t>C001451641</t>
  </si>
  <si>
    <t>C001453154</t>
  </si>
  <si>
    <t>C001453202</t>
  </si>
  <si>
    <t>C001455766</t>
  </si>
  <si>
    <t>C001456267</t>
  </si>
  <si>
    <t>C001457888</t>
  </si>
  <si>
    <t>C001457969</t>
  </si>
  <si>
    <t>C001458010</t>
  </si>
  <si>
    <t>C41012380</t>
  </si>
  <si>
    <t>C41015265</t>
  </si>
  <si>
    <t>C41015266</t>
  </si>
  <si>
    <t>C41020351</t>
  </si>
  <si>
    <t>C41020720</t>
  </si>
  <si>
    <t>C41017994</t>
  </si>
  <si>
    <t>C001405243</t>
  </si>
  <si>
    <t>C001445086</t>
  </si>
  <si>
    <t>C001449735</t>
  </si>
  <si>
    <t>C001449843</t>
  </si>
  <si>
    <t>C001449850</t>
  </si>
  <si>
    <t>C001451603</t>
  </si>
  <si>
    <t>C001451677</t>
  </si>
  <si>
    <t>SAS</t>
  </si>
  <si>
    <t>C001451691</t>
  </si>
  <si>
    <t>C001451692</t>
  </si>
  <si>
    <t>C001451728</t>
  </si>
  <si>
    <t>C001453070</t>
  </si>
  <si>
    <t>C001453072</t>
  </si>
  <si>
    <t>C001453159</t>
  </si>
  <si>
    <t>C001454521</t>
  </si>
  <si>
    <t>C001454616</t>
  </si>
  <si>
    <t>C001454686</t>
  </si>
  <si>
    <t>C001455648</t>
  </si>
  <si>
    <t>C001456275</t>
  </si>
  <si>
    <t>C001457961</t>
  </si>
  <si>
    <t>C001459745</t>
  </si>
  <si>
    <t>C41020348</t>
  </si>
  <si>
    <t>C41020350</t>
  </si>
  <si>
    <t>C41020676</t>
  </si>
  <si>
    <t>C41020691</t>
  </si>
  <si>
    <t>C41020713</t>
  </si>
  <si>
    <t>C41021703</t>
  </si>
  <si>
    <t>C41022614</t>
  </si>
  <si>
    <t>C41023522</t>
  </si>
  <si>
    <t>C41026586</t>
  </si>
  <si>
    <t>C41023535</t>
  </si>
  <si>
    <t>C41025683</t>
  </si>
  <si>
    <t>C41026322</t>
  </si>
  <si>
    <t>C41025389</t>
  </si>
  <si>
    <t>C001406906</t>
  </si>
  <si>
    <t>C001426544</t>
  </si>
  <si>
    <t>C001446954</t>
  </si>
  <si>
    <t>C001449769</t>
  </si>
  <si>
    <t>C001451459</t>
  </si>
  <si>
    <t>C001451662</t>
  </si>
  <si>
    <t>C001457876</t>
  </si>
  <si>
    <t>C001459712</t>
  </si>
  <si>
    <t>C001461132</t>
  </si>
  <si>
    <t>C001461332</t>
  </si>
  <si>
    <t>C001461379</t>
  </si>
  <si>
    <t>C001461383</t>
  </si>
  <si>
    <t>C001443887</t>
  </si>
  <si>
    <t>C001449805</t>
  </si>
  <si>
    <t>C001449934</t>
  </si>
  <si>
    <t>C001451617</t>
  </si>
  <si>
    <t>C001453118</t>
  </si>
  <si>
    <t>C001453174</t>
  </si>
  <si>
    <t>C001454573</t>
  </si>
  <si>
    <t>C001454692</t>
  </si>
  <si>
    <t>C001457941</t>
  </si>
  <si>
    <t>C001459576</t>
  </si>
  <si>
    <t>C001459600</t>
  </si>
  <si>
    <t>C001459631</t>
  </si>
  <si>
    <t>C001459652</t>
  </si>
  <si>
    <t>C001459655</t>
  </si>
  <si>
    <t>C001459699</t>
  </si>
  <si>
    <t>C001459740</t>
  </si>
  <si>
    <t>C001461359</t>
  </si>
  <si>
    <t>C001461363</t>
  </si>
  <si>
    <t>C001461386</t>
  </si>
  <si>
    <t>C001461403</t>
  </si>
  <si>
    <t>C001462801</t>
  </si>
  <si>
    <t>C001462860</t>
  </si>
  <si>
    <t>C001462861</t>
  </si>
  <si>
    <t>C001462894</t>
  </si>
  <si>
    <t>C001462951</t>
  </si>
  <si>
    <t>C001462958</t>
  </si>
  <si>
    <t>C001462959</t>
  </si>
  <si>
    <t>C001462960</t>
  </si>
  <si>
    <t>C001464575</t>
  </si>
  <si>
    <t>C41015299</t>
  </si>
  <si>
    <t>C41024676</t>
  </si>
  <si>
    <t>C41026746</t>
  </si>
  <si>
    <t>C41016275</t>
  </si>
  <si>
    <t>C41018638</t>
  </si>
  <si>
    <t>C41022619</t>
  </si>
  <si>
    <t>C41023422</t>
  </si>
  <si>
    <t>C41023521</t>
  </si>
  <si>
    <t>C41024562</t>
  </si>
  <si>
    <t>C001428086</t>
  </si>
  <si>
    <t>C001443911</t>
  </si>
  <si>
    <t>C001446525</t>
  </si>
  <si>
    <t>C001453109</t>
  </si>
  <si>
    <t>C001454606</t>
  </si>
  <si>
    <t>C001454643</t>
  </si>
  <si>
    <t>C001459507</t>
  </si>
  <si>
    <t>C001459661</t>
  </si>
  <si>
    <t>C001459763</t>
  </si>
  <si>
    <t>C001461345</t>
  </si>
  <si>
    <t>C001461376</t>
  </si>
  <si>
    <t>C001461387</t>
  </si>
  <si>
    <t>C001462897</t>
  </si>
  <si>
    <t>C001464666</t>
  </si>
  <si>
    <t>C40981204</t>
  </si>
  <si>
    <t>C41025521</t>
  </si>
  <si>
    <t>C41023385</t>
  </si>
  <si>
    <t>C001449829</t>
  </si>
  <si>
    <t>C001443799</t>
  </si>
  <si>
    <t>C001445360</t>
  </si>
  <si>
    <t>C001459625</t>
  </si>
  <si>
    <t>C001456124</t>
  </si>
  <si>
    <t>C001400612</t>
  </si>
  <si>
    <t>C001443797</t>
  </si>
  <si>
    <t>C001459709</t>
  </si>
  <si>
    <t>C001461234</t>
  </si>
  <si>
    <t>C001461281</t>
  </si>
  <si>
    <t>C001461291</t>
  </si>
  <si>
    <t>C41025500</t>
  </si>
  <si>
    <t>C41023386</t>
  </si>
  <si>
    <t>C41023020</t>
  </si>
  <si>
    <t>C41015185</t>
  </si>
  <si>
    <t>C41018548</t>
  </si>
  <si>
    <t>C41022618</t>
  </si>
  <si>
    <t>MEX-15721</t>
  </si>
  <si>
    <t>MEX-15912</t>
  </si>
  <si>
    <t>MEX-15996</t>
  </si>
  <si>
    <t>MEX-15964</t>
  </si>
  <si>
    <t>MEX-15968</t>
  </si>
  <si>
    <t>MEX-15894</t>
  </si>
  <si>
    <t>C001458101</t>
  </si>
  <si>
    <t>C001458111</t>
  </si>
  <si>
    <t>C001440257</t>
  </si>
  <si>
    <t>C001459759</t>
  </si>
  <si>
    <t>C001462940</t>
  </si>
  <si>
    <t>C001462976</t>
  </si>
  <si>
    <t>C001461351</t>
  </si>
  <si>
    <t>C001462855</t>
  </si>
  <si>
    <t>C001462863</t>
  </si>
  <si>
    <t>C001458085</t>
  </si>
  <si>
    <t>C001459449</t>
  </si>
  <si>
    <t>C001459755</t>
  </si>
  <si>
    <t>C001462945</t>
  </si>
  <si>
    <t>C001463867</t>
  </si>
  <si>
    <t>C001462862</t>
  </si>
  <si>
    <t>C001454592</t>
  </si>
  <si>
    <t>C001462964</t>
  </si>
  <si>
    <t>C001464590</t>
  </si>
  <si>
    <t>C001453110</t>
  </si>
  <si>
    <t>C001461378</t>
  </si>
  <si>
    <t>C001459734</t>
  </si>
  <si>
    <t>C001461337</t>
  </si>
  <si>
    <t>C001445317</t>
  </si>
  <si>
    <t>C001437191</t>
  </si>
  <si>
    <t>C001451658</t>
  </si>
  <si>
    <t>C001461466</t>
  </si>
  <si>
    <t>C001455410</t>
  </si>
  <si>
    <t>C001455457</t>
  </si>
  <si>
    <t>CRQ247317</t>
  </si>
  <si>
    <t>CRQ248611</t>
  </si>
  <si>
    <t>CRQ248915</t>
  </si>
  <si>
    <t>CRQ249104</t>
  </si>
  <si>
    <t>C001391294</t>
  </si>
  <si>
    <t>C001441955</t>
  </si>
  <si>
    <t>C001448468</t>
  </si>
  <si>
    <t>C001451644</t>
  </si>
  <si>
    <t>C001451650</t>
  </si>
  <si>
    <t>C001451750</t>
  </si>
  <si>
    <t>C001453112</t>
  </si>
  <si>
    <t>C001454608</t>
  </si>
  <si>
    <t>C001454683</t>
  </si>
  <si>
    <t>C001454759</t>
  </si>
  <si>
    <t>C001461072</t>
  </si>
  <si>
    <t>C001461381</t>
  </si>
  <si>
    <t>C001461395</t>
  </si>
  <si>
    <t>C001462880</t>
  </si>
  <si>
    <t>C001462881</t>
  </si>
  <si>
    <t>C001462942</t>
  </si>
  <si>
    <t>C001462943</t>
  </si>
  <si>
    <t>C001462963</t>
  </si>
  <si>
    <t>C001464564</t>
  </si>
  <si>
    <t>Corporativo del fuerte</t>
  </si>
  <si>
    <t>C001466066</t>
  </si>
  <si>
    <t>C001466077</t>
  </si>
  <si>
    <t>C001466096</t>
  </si>
  <si>
    <t>C001466098</t>
  </si>
  <si>
    <t>C001466099</t>
  </si>
  <si>
    <t>C001466123</t>
  </si>
  <si>
    <t>C001466219</t>
  </si>
  <si>
    <t>C41015300</t>
  </si>
  <si>
    <t>C41021746</t>
  </si>
  <si>
    <t>C41028340</t>
  </si>
  <si>
    <t>C41015118</t>
  </si>
  <si>
    <t>C41002804</t>
  </si>
  <si>
    <t>C41025405</t>
  </si>
  <si>
    <t>C41025430</t>
  </si>
  <si>
    <t>C41020707</t>
  </si>
  <si>
    <t>C41026684</t>
  </si>
  <si>
    <t>C41029513</t>
  </si>
  <si>
    <t>C41026714</t>
  </si>
  <si>
    <t>C001384766</t>
  </si>
  <si>
    <t>C001437137</t>
  </si>
  <si>
    <t>C001450090</t>
  </si>
  <si>
    <t>C001451637</t>
  </si>
  <si>
    <t>C001455485</t>
  </si>
  <si>
    <t>C001456176</t>
  </si>
  <si>
    <t>C001459622</t>
  </si>
  <si>
    <t>Plastic Omnium</t>
  </si>
  <si>
    <t>C001461296</t>
  </si>
  <si>
    <t>C001461356</t>
  </si>
  <si>
    <t>C001466022</t>
  </si>
  <si>
    <t>C001467680</t>
  </si>
  <si>
    <t>C001467734</t>
  </si>
  <si>
    <t>C001467748</t>
  </si>
  <si>
    <t>C001467834</t>
  </si>
  <si>
    <t>C001432692</t>
  </si>
  <si>
    <t>C001445383</t>
  </si>
  <si>
    <t>C001446728</t>
  </si>
  <si>
    <t>C001459511</t>
  </si>
  <si>
    <t>C001461368</t>
  </si>
  <si>
    <t>C001462948</t>
  </si>
  <si>
    <t>C001464795</t>
  </si>
  <si>
    <t>C001466334</t>
  </si>
  <si>
    <t>C001467671</t>
  </si>
  <si>
    <t>C001467806</t>
  </si>
  <si>
    <t>C001469449</t>
  </si>
  <si>
    <t>C001469547</t>
  </si>
  <si>
    <t>C001469554</t>
  </si>
  <si>
    <t>C001469562</t>
  </si>
  <si>
    <t>C41015267</t>
  </si>
  <si>
    <t>C41030533</t>
  </si>
  <si>
    <t>C41018685</t>
  </si>
  <si>
    <t>C41030298</t>
  </si>
  <si>
    <t>C001419390</t>
  </si>
  <si>
    <t>C001432711</t>
  </si>
  <si>
    <t>C001451608</t>
  </si>
  <si>
    <t>C001453071</t>
  </si>
  <si>
    <t>C001453146</t>
  </si>
  <si>
    <t>C001453155</t>
  </si>
  <si>
    <t>C001456262</t>
  </si>
  <si>
    <t>C001456272</t>
  </si>
  <si>
    <t>C001461367</t>
  </si>
  <si>
    <t>C001462933</t>
  </si>
  <si>
    <t>C001462955</t>
  </si>
  <si>
    <t>C001464656</t>
  </si>
  <si>
    <t>C001467755</t>
  </si>
  <si>
    <t>C001467820</t>
  </si>
  <si>
    <t>C001467821</t>
  </si>
  <si>
    <t>C001469446</t>
  </si>
  <si>
    <t>C001469529</t>
  </si>
  <si>
    <t>C001469534</t>
  </si>
  <si>
    <t>C001471066</t>
  </si>
  <si>
    <t>C001471188</t>
  </si>
  <si>
    <t>C001471199</t>
  </si>
  <si>
    <t>C001471291</t>
  </si>
  <si>
    <t>C001471295</t>
  </si>
  <si>
    <t>C001471856</t>
  </si>
  <si>
    <t>C001472887</t>
  </si>
  <si>
    <t>C41015268</t>
  </si>
  <si>
    <t>C41015269</t>
  </si>
  <si>
    <t>C41022624</t>
  </si>
  <si>
    <t>C41030392</t>
  </si>
  <si>
    <t>C41031634</t>
  </si>
  <si>
    <t>C41027735</t>
  </si>
  <si>
    <t>C41023593</t>
  </si>
  <si>
    <t>C41028271</t>
  </si>
  <si>
    <t>C41024725</t>
  </si>
  <si>
    <t>C41028416</t>
  </si>
  <si>
    <t>C41026715</t>
  </si>
  <si>
    <t>C001459741</t>
  </si>
  <si>
    <t>C001461331</t>
  </si>
  <si>
    <t>C001462965</t>
  </si>
  <si>
    <t>C001467706</t>
  </si>
  <si>
    <t>C001469434</t>
  </si>
  <si>
    <t>C001469533</t>
  </si>
  <si>
    <t>C001471113</t>
  </si>
  <si>
    <t>C001471153</t>
  </si>
  <si>
    <t>C001471214</t>
  </si>
  <si>
    <t>C001472591</t>
  </si>
  <si>
    <t>C001472951</t>
  </si>
  <si>
    <t>C41032684</t>
  </si>
  <si>
    <t>C41028433</t>
  </si>
  <si>
    <t>C001466361</t>
  </si>
  <si>
    <t>C001469494</t>
  </si>
  <si>
    <t xml:space="preserve">C001469562 </t>
  </si>
  <si>
    <t>C001453157</t>
  </si>
  <si>
    <t>C001453158</t>
  </si>
  <si>
    <t>C001467707</t>
  </si>
  <si>
    <t>C001446783</t>
  </si>
  <si>
    <t>C001469371</t>
  </si>
  <si>
    <t>C001469445</t>
  </si>
  <si>
    <t>C001467818</t>
  </si>
  <si>
    <t>C001471123</t>
  </si>
  <si>
    <t>C001471233</t>
  </si>
  <si>
    <t>C001471293</t>
  </si>
  <si>
    <t>C001471323</t>
  </si>
  <si>
    <t>C001471296</t>
  </si>
  <si>
    <t>C001472327</t>
  </si>
  <si>
    <t>C001471266</t>
  </si>
  <si>
    <t>C001471276</t>
  </si>
  <si>
    <t>C001471301</t>
  </si>
  <si>
    <t>C001469553</t>
  </si>
  <si>
    <t>C001466143</t>
  </si>
  <si>
    <t>C001470972</t>
  </si>
  <si>
    <t>MEX-15871</t>
  </si>
  <si>
    <t>MEX-15882</t>
  </si>
  <si>
    <t>MEX-16079</t>
  </si>
  <si>
    <t>C41028435</t>
  </si>
  <si>
    <t>C41026716</t>
  </si>
  <si>
    <t>C41028273</t>
  </si>
  <si>
    <t>C41028453</t>
  </si>
  <si>
    <t>C41028455</t>
  </si>
  <si>
    <t>C41028415</t>
  </si>
  <si>
    <t>C41028422</t>
  </si>
  <si>
    <t>C41029361</t>
  </si>
  <si>
    <t>C41029510</t>
  </si>
  <si>
    <t>C41029511</t>
  </si>
  <si>
    <t>C41030471</t>
  </si>
  <si>
    <t>C41025548</t>
  </si>
  <si>
    <t>C41030417</t>
  </si>
  <si>
    <t>C001469462</t>
  </si>
  <si>
    <t>C001469491</t>
  </si>
  <si>
    <t>C001469532</t>
  </si>
  <si>
    <t>C001469476</t>
  </si>
  <si>
    <t>C001440312</t>
  </si>
  <si>
    <t>C001462938</t>
  </si>
  <si>
    <t>CRQ247401</t>
  </si>
  <si>
    <t>CRQ248515</t>
  </si>
  <si>
    <t>CRQ248502</t>
  </si>
  <si>
    <t>CRQ248610</t>
  </si>
  <si>
    <t>CRQ249011</t>
  </si>
  <si>
    <t>CRQ249003</t>
  </si>
  <si>
    <t>CRQ249502</t>
  </si>
  <si>
    <t>CRQ249112</t>
  </si>
  <si>
    <t>CRQ250203</t>
  </si>
  <si>
    <t>CRQ250207</t>
  </si>
  <si>
    <t>C001434158</t>
  </si>
  <si>
    <t>C001434235</t>
  </si>
  <si>
    <t>C001446814</t>
  </si>
  <si>
    <t>C001459689</t>
  </si>
  <si>
    <t>C001461210</t>
  </si>
  <si>
    <t>C001461293</t>
  </si>
  <si>
    <t>C001462761</t>
  </si>
  <si>
    <t>C001462947</t>
  </si>
  <si>
    <t>C001464005</t>
  </si>
  <si>
    <t>C001467176</t>
  </si>
  <si>
    <t>C001467826</t>
  </si>
  <si>
    <t>C001469526</t>
  </si>
  <si>
    <t>C001469527</t>
  </si>
  <si>
    <t>C001469555</t>
  </si>
  <si>
    <t>C001471166</t>
  </si>
  <si>
    <t>C001472821</t>
  </si>
  <si>
    <t>C001473049</t>
  </si>
  <si>
    <t>C001474197</t>
  </si>
  <si>
    <t>C001474198</t>
  </si>
  <si>
    <t>C001474248</t>
  </si>
  <si>
    <t>C41033401</t>
  </si>
  <si>
    <t>C41030437</t>
  </si>
  <si>
    <t>C41029545</t>
  </si>
  <si>
    <t>C41029548</t>
  </si>
  <si>
    <t>C41030537</t>
  </si>
  <si>
    <t>C41030538</t>
  </si>
  <si>
    <t>C41030542</t>
  </si>
  <si>
    <t>C41030438</t>
  </si>
  <si>
    <t>C41011372</t>
  </si>
  <si>
    <t>C40981155</t>
  </si>
  <si>
    <t>C40990076</t>
  </si>
  <si>
    <t>C41013300</t>
  </si>
  <si>
    <t>C41024626</t>
  </si>
  <si>
    <t>C41025501</t>
  </si>
  <si>
    <t>C41028372</t>
  </si>
  <si>
    <t>C41029509</t>
  </si>
  <si>
    <t>C41030427</t>
  </si>
  <si>
    <t>C41030524</t>
  </si>
  <si>
    <t>C41030525</t>
  </si>
  <si>
    <t>C41030604</t>
  </si>
  <si>
    <t>C41031625</t>
  </si>
  <si>
    <t>C001445193</t>
  </si>
  <si>
    <t>C001453048</t>
  </si>
  <si>
    <t>C001453139</t>
  </si>
  <si>
    <t>C001453184</t>
  </si>
  <si>
    <t>C001457966</t>
  </si>
  <si>
    <t>C001459644</t>
  </si>
  <si>
    <t>C001459861</t>
  </si>
  <si>
    <t>C001461310</t>
  </si>
  <si>
    <t>C001462806</t>
  </si>
  <si>
    <t>C001467719</t>
  </si>
  <si>
    <t>C001467828</t>
  </si>
  <si>
    <t>C001467836</t>
  </si>
  <si>
    <t>C001469431</t>
  </si>
  <si>
    <t>C001469522</t>
  </si>
  <si>
    <t>C001470949</t>
  </si>
  <si>
    <t>C001471045</t>
  </si>
  <si>
    <t>C001471107</t>
  </si>
  <si>
    <t>C001471218</t>
  </si>
  <si>
    <t>C001471320</t>
  </si>
  <si>
    <t>C001474249</t>
  </si>
  <si>
    <t>C001475406</t>
  </si>
  <si>
    <t>C001475431</t>
  </si>
  <si>
    <t>C001475435</t>
  </si>
  <si>
    <t>CRQ244532</t>
  </si>
  <si>
    <t>CRQ248703</t>
  </si>
  <si>
    <t>CRQ249901</t>
  </si>
  <si>
    <t>CRQ248919</t>
  </si>
  <si>
    <t>CRQ249304</t>
  </si>
  <si>
    <t>CRQ250307</t>
  </si>
  <si>
    <t>CRQ250103</t>
  </si>
  <si>
    <t>C001424705</t>
  </si>
  <si>
    <t>C001446837</t>
  </si>
  <si>
    <t>C001451656</t>
  </si>
  <si>
    <t>C001456236</t>
  </si>
  <si>
    <t>C001457950</t>
  </si>
  <si>
    <t>C001457963</t>
  </si>
  <si>
    <t>C001457978</t>
  </si>
  <si>
    <t>C001459730</t>
  </si>
  <si>
    <t>C001464619</t>
  </si>
  <si>
    <t>C001466070</t>
  </si>
  <si>
    <t>C001469451</t>
  </si>
  <si>
    <t>C001475509</t>
  </si>
  <si>
    <t xml:space="preserve">C001446970 </t>
  </si>
  <si>
    <t>C001448479</t>
  </si>
  <si>
    <t>C001451659</t>
  </si>
  <si>
    <t>C001408684</t>
  </si>
  <si>
    <t>C001459753</t>
  </si>
  <si>
    <t>C001461306</t>
  </si>
  <si>
    <t>C001464517</t>
  </si>
  <si>
    <t>C001467726</t>
  </si>
  <si>
    <t xml:space="preserve">C001469468 </t>
  </si>
  <si>
    <t xml:space="preserve">C001469520 </t>
  </si>
  <si>
    <t xml:space="preserve">C001472847 </t>
  </si>
  <si>
    <t xml:space="preserve">C001474223 </t>
  </si>
  <si>
    <t>C001474261</t>
  </si>
  <si>
    <t>CRQ244622 RLM47710</t>
  </si>
  <si>
    <t>CRQ247306</t>
  </si>
  <si>
    <t>CRQ244905</t>
  </si>
  <si>
    <t>CRQ247108</t>
  </si>
  <si>
    <t>CRQ245013</t>
  </si>
  <si>
    <t>CRQ247105</t>
  </si>
  <si>
    <t>CRQ246003</t>
  </si>
  <si>
    <t>CRQ247021</t>
  </si>
  <si>
    <t>CRQ248914</t>
  </si>
  <si>
    <t>CRQ248902</t>
  </si>
  <si>
    <t>CRQ248901</t>
  </si>
  <si>
    <t>CRQ248519</t>
  </si>
  <si>
    <t>CRQ248511</t>
  </si>
  <si>
    <t>CRQ244560</t>
  </si>
  <si>
    <t>CRQ244659</t>
  </si>
  <si>
    <t>CRQ244568</t>
  </si>
  <si>
    <t>CRQ248906</t>
  </si>
  <si>
    <t>CRQ249009</t>
  </si>
  <si>
    <t>CRQ248801</t>
  </si>
  <si>
    <t>CRQ249201</t>
  </si>
  <si>
    <t>CRQ245203</t>
  </si>
  <si>
    <t>CRQ247025</t>
  </si>
  <si>
    <t>CRQ244807</t>
  </si>
  <si>
    <t>CRQ247804</t>
  </si>
  <si>
    <t>CRQ248501</t>
  </si>
  <si>
    <t>CRQ248304</t>
  </si>
  <si>
    <t>CRQ247111</t>
  </si>
  <si>
    <t>CRQ247231</t>
  </si>
  <si>
    <t>CRQ247215</t>
  </si>
  <si>
    <t>CRQ247029</t>
  </si>
  <si>
    <t>CRQ248104</t>
  </si>
  <si>
    <t>CRQ244637</t>
  </si>
  <si>
    <t>CRQ247201</t>
  </si>
  <si>
    <t>CRQ245204</t>
  </si>
  <si>
    <t>CRQ247026</t>
  </si>
  <si>
    <t>CRQ246322</t>
  </si>
  <si>
    <t>CRQ247223</t>
  </si>
  <si>
    <t>CRQ247019</t>
  </si>
  <si>
    <t>CRQ247016</t>
  </si>
  <si>
    <t>CRQ247012</t>
  </si>
  <si>
    <t>CRQ245501</t>
  </si>
  <si>
    <t>CRQ247106</t>
  </si>
  <si>
    <t>CRQ248817</t>
  </si>
  <si>
    <t>CRQ249207</t>
  </si>
  <si>
    <t>CRQ247706</t>
  </si>
  <si>
    <t>CRQ247705</t>
  </si>
  <si>
    <t>Garcia Toral Brenda Valeria</t>
  </si>
  <si>
    <t>Soto Muñoz Jose Carlos</t>
  </si>
  <si>
    <t>Ferrer Miranda Ricardo Miguel</t>
  </si>
  <si>
    <t>SE.AMER.MX.OPM-TSMX TELCO</t>
  </si>
  <si>
    <t>Rojano Calixto Areli</t>
  </si>
  <si>
    <t>Aguilar Avendano Alejandra</t>
  </si>
  <si>
    <t>Medrano Trujillo Edhane</t>
  </si>
  <si>
    <t>CEBADA HERNANDEZ VIRGINIA</t>
  </si>
  <si>
    <t>Flores Garcia Adriana Pilar</t>
  </si>
  <si>
    <t>Carreto Avalos Julio Cesar</t>
  </si>
  <si>
    <t>Padilla Alvarado Aldo Edgar</t>
  </si>
  <si>
    <t>Gonzalez Gonzalez Josue Misael</t>
  </si>
  <si>
    <t>C.DPS.MY.DCO.DSO.VSO3</t>
  </si>
  <si>
    <t>Bernard Marilyn W</t>
  </si>
  <si>
    <t>Martinez Vera Anabel</t>
  </si>
  <si>
    <t>Zambrano Garcia Irving Alfonso</t>
  </si>
  <si>
    <t>Corona Flores Angelica Karina</t>
  </si>
  <si>
    <t>SE.AA.MX.SDE.SUPPLIERS TELCO</t>
  </si>
  <si>
    <t xml:space="preserve">Cabrera Lopez Arturo  </t>
  </si>
  <si>
    <t>Villegas Yepes Cesar Alejandro</t>
  </si>
  <si>
    <t>Rodriguez Lopez Roman</t>
  </si>
  <si>
    <t xml:space="preserve">Serrano Perez Alma Liliana </t>
  </si>
  <si>
    <t>Barcenas Cuacuas Elizabeth</t>
  </si>
  <si>
    <t>Flores Ayala Alondra Stephany</t>
  </si>
  <si>
    <t>Pineda Calixtro Reynaldo</t>
  </si>
  <si>
    <t>Rodriguez Vasquez Manuel Ulises</t>
  </si>
  <si>
    <t>Sanchez Velazquez Laura Patricia</t>
  </si>
  <si>
    <t xml:space="preserve">Martinez Vega Maria Jose </t>
  </si>
  <si>
    <t>Paez Arzola Magaly Liliana</t>
  </si>
  <si>
    <t>Garcia Gonzalez Yaser</t>
  </si>
  <si>
    <t>Diego Cerero Maria Asuncion</t>
  </si>
  <si>
    <t xml:space="preserve">Carrasco Zarate Carlos Ernesto </t>
  </si>
  <si>
    <t>Css-Mx.GpoModelo-Proyectos</t>
  </si>
  <si>
    <t xml:space="preserve"> CASTILLO MEZA MAURICIO</t>
  </si>
  <si>
    <t>CASTRO RODRIGUEZ JULIANA YARID</t>
  </si>
  <si>
    <t xml:space="preserve"> RODRIGUEZ SAMPERIO EDER URIEL</t>
  </si>
  <si>
    <t>ROSALES VILLEGAS ADRIAN</t>
  </si>
  <si>
    <t>GONZALEZ IGLESIAS MARLEN</t>
  </si>
  <si>
    <t xml:space="preserve"> BASTIDA RENTERIA ROBERTO CARLOS</t>
  </si>
  <si>
    <t>Css-MEX.GpoModelo-Ctas-Especiales</t>
  </si>
  <si>
    <t>TORRES MELLADO CARLOS JAVIER</t>
  </si>
  <si>
    <t>ESTRADA PAOLA</t>
  </si>
  <si>
    <t>RODRIGUEZ TORRES FERNANDO</t>
  </si>
  <si>
    <t>QUINTANA MENESES JUDITH ANDREA</t>
  </si>
  <si>
    <t>FERRER MIRANDA RICARDO MIGUEL</t>
  </si>
  <si>
    <t xml:space="preserve"> MARTINEZ VAZQUEZ CARLOS ANTONIO</t>
  </si>
  <si>
    <t>MEDINA MARTIN</t>
  </si>
  <si>
    <t xml:space="preserve">BONILLA MARTINEZ ZELLA MERCEDES </t>
  </si>
  <si>
    <t>AMER / Grupo KUO /LINUX/ dacommty01 / PSO=Y/ Operative System package upgrade / ITO pre-approved</t>
  </si>
  <si>
    <t>AMER | KUO | OWENS ILLINOIS | Cambio de Horario de Verano 2018</t>
  </si>
  <si>
    <t>DSI QUERETARO |Daylight saving time change 2018</t>
  </si>
  <si>
    <t>DSI QRO | Grupo Q | Upgrade de DBM a Version 8.1 en Ambiente GEP</t>
  </si>
  <si>
    <t>TSMX | PQIT | Daylight saving time change 2018</t>
  </si>
  <si>
    <t>TSMX | PQIT | Migración Granja Virtual - Instalación de Infraestructura de Red (Switches NEXUS)</t>
  </si>
  <si>
    <t>VITRO | SAP-Basis | ALL SAP SYSTEMS | T-systems Mexico | DAYLIGHT SAVING TIME 2018 april</t>
  </si>
  <si>
    <t>AMER | VITRO | Day light saving 2018.</t>
  </si>
  <si>
    <t>MEXICHEM | SAP-Basis | ALL SAP SYSTEMS | T-systems Mexico | DAYLIGHT SAVING TIME 2018</t>
  </si>
  <si>
    <t>Cambio de Horario de Verano - Daylight Saving Time</t>
  </si>
  <si>
    <t>[COMPAS] / [ SAP -MX ] / ALL SYSTEMS/ - DAYLIGHT SAVING TIME 2018 april</t>
  </si>
  <si>
    <t>ALFA | ⏰ DAYLIGHT SAVING TIME ⏰ | ITO- SAP</t>
  </si>
  <si>
    <t>Mantenimiento Preventivo a IDFC302--sw60IC302-36.5</t>
  </si>
  <si>
    <t>VMotion DataStore servers VMs - Audi Mexico</t>
  </si>
  <si>
    <t>Daylight Saving Time Start April 2018 (Clocks are turned forward 1 hour)</t>
  </si>
  <si>
    <t>ENGIE | Creacion de ventana de Mantenimiento en herramienta de Monitoreo HP SiteScope</t>
  </si>
  <si>
    <t>NEMAK | CCS-SCCM | Executive Deploy | Security Updates by Microsoft 03 March | 2018</t>
  </si>
  <si>
    <t>DSI QRO | PCI | Upgrade Appliance DELL from GPM PRB Environment for Grupo KUO</t>
  </si>
  <si>
    <t>[COMPAS] / [ SAP -SL ] / [ QAS ] / [ EQC ] / [ TSMX] - Implementation of support packages for ABAP (SPAM/SAINT) / ITO.CAB pre-approved [4EP]</t>
  </si>
  <si>
    <t>Grupo Q / SAP-TSMX / Quality / CEP / QRO. / System Restore</t>
  </si>
  <si>
    <t>SIGMA | AMER | WINDOWS | Turn off System | SIACEOCS01 &amp;&amp; SIACEVBLOCKBR| PRD &amp; DEV</t>
  </si>
  <si>
    <t>AMER | BPZ | Administrative change | Release to Operation | PELMHQNGNT1</t>
  </si>
  <si>
    <t>TSMX | PQIT | Configuración VPN site to site</t>
  </si>
  <si>
    <t>AMER / Grupo KUO /LINUX/ gkqro03 / PSO=Y/ Operative System package upgrade / ITO pre-approved</t>
  </si>
  <si>
    <t>RTO |T-Systems Mexico | SHDQRO-B-HANA | SHDQRO-B | Block extension shdqrobeh54 | shdqrobeh09</t>
  </si>
  <si>
    <t>Vitro | TSS - Ventana Mandatoria por parte de ETB -Site con servidores- Acompañamiento de T-Systems (Preautorizado)</t>
  </si>
  <si>
    <t>ALFA | ALLIAX| Decommission of Temporal Drive [1000 GB] Drive M: on server ALXTRACK01</t>
  </si>
  <si>
    <t>[GRUPO KUO] / [ SAP -TSMX ] / [ PRB ] / [ SLP ] - KERNEL_Update / CCAB; ITO.CAB pre-approved [4EP]</t>
  </si>
  <si>
    <t>[GDG] / [ SAP - MX ] / [ Quality ] / [ GPQ ] / [ MX ] - RESTART /ITO.CAB pre-approved [4EP]</t>
  </si>
  <si>
    <t>ALLIAX/ DES / - RESTART /ITO.CAB pre-approved [4EP]</t>
  </si>
  <si>
    <t>Acompañamiento de Revisión y Diagnostico Offline en LDMX2BIDEV</t>
  </si>
  <si>
    <t>Remplazo de Access Point ap471n21 por solicitud del cliente</t>
  </si>
  <si>
    <t>Preventive maintenance in IDF 02 in A62 - Audi México</t>
  </si>
  <si>
    <t>AMER | VITRO | Temporary server hibernation VTOAPP32-FE and VTOAPP33-FE</t>
  </si>
  <si>
    <t>SIGMA | Application Flow Deployment on the IIB Production Server | Innova PenjamoCienega</t>
  </si>
  <si>
    <t>AMER | MULTIPLE | Administrative change | Creation and Release to Operation, new server ("SHDQROBWV04") | DOM 53268998</t>
  </si>
  <si>
    <t>ALLIAX/ SAP- BASIS -TMX /DES/ OUTAGE = NO / Upgrade ST-A/PI plug-in/ install support package / CCAB and CSS.CAB preapproved / 4EP</t>
  </si>
  <si>
    <t>AMER | SIGMA | CHANGE OF NETWORK SEGMENT | Planta Chihuahua | SIACHIFL</t>
  </si>
  <si>
    <t>[GDG] / [ SAP - MX ] / [ Quality ] / [ GPQ ] / [ MX ] - SAP Parameter Change_Offline / ITO.CAB pre-approved [4EP]</t>
  </si>
  <si>
    <t>[ GDG][ SAP ][ PRD][ PRO][ Renew SSL Cert ] [CCAB and CSS.CAB preapproved]-4EP</t>
  </si>
  <si>
    <t>AMER | CDF | Rundown System | DO 53263761 | AX1LA086</t>
  </si>
  <si>
    <t>ALFA | SAP | SIACSP | Add space of FS SAP System</t>
  </si>
  <si>
    <t>TSMX | PQIT | Migración Granja Virtual - Pruebas de Migración con NAS</t>
  </si>
  <si>
    <t>VITRO AG | AD | 90 days PWD Change Policy Phase 5 Carlisle</t>
  </si>
  <si>
    <t>AMER | VITRO | PRD | Upgrade Firmware and Drivers in servers WPAD01, VTOAPP32-FE and VTOAPP33-FE</t>
  </si>
  <si>
    <t>[ GDG][ SAP ][ PRD][ GRP][ Renew SSL Cert ] [CCAB and CSS.CAB preapproved]-4EP</t>
  </si>
  <si>
    <t>DRP GDG | Crear nueva red de MGTM</t>
  </si>
  <si>
    <t>[ GDG][ SAP ][ PRD][ GSP][ Renew SSL Cert ] [CCAB and CSS.CAB preapproved]-4EP</t>
  </si>
  <si>
    <t>ALFA / SAP / DSM/ ALFACORP Installation of SAP DIAGNOSTIC AGENT /CSS.CAB pre-approved</t>
  </si>
  <si>
    <t>ALLIAX/ SAP- BASIS -TMX /PRO/ OUTAGE = NO / Upgrade ST-A/PI plug-in/ install support package / CCAB and CSS.CAB preapproved / 4EP</t>
  </si>
  <si>
    <t>Activación Antimalware Fase 3</t>
  </si>
  <si>
    <t>[ GDG][ SAP ][ PRD][ GPP][ Renew SSL Cert ] [CCAB and CSS.CAB preapproved]-4EP</t>
  </si>
  <si>
    <t>[T-SYSTEMS MEXICO] / [ SAP - MX ] / [ Production ] / [ SRR ] / [ MX ] - Install SAPROUTER Certification</t>
  </si>
  <si>
    <t>HP Server Automation agent deploy Customer Servers</t>
  </si>
  <si>
    <t>AMER | T-Systems Cbrands | Monitoring tool migration from IBM Tivoli Monitoring to Spectrum</t>
  </si>
  <si>
    <t>VITRO | Creacion de Nuevo segmento de Red Vitro para Backups en Carlisle - Pre-Aprobado</t>
  </si>
  <si>
    <t>AMER | KUO | Modification of SAPs on DSI | DO 53278158 | Servers DEMTYMIMVM01 &amp; DEMTYMIMVM02</t>
  </si>
  <si>
    <t>[Grupo KUO] / [ SAP -MX ] / [ PRD ] / [ PRA ] - Implementation of support packages for ABAP (SUM) / CCAB; ITO.CAB pre-approved [4EP]</t>
  </si>
  <si>
    <t>ALLIAX | PROD | OUTAGE = N | SQL Database restore on server ALXOUTNOMDB01 by customer request</t>
  </si>
  <si>
    <t>Acompañamiento a proveedor Humanfactor para reemplazo de un disco offline en servidor VWMXPUSSP119P/ 10.148.10.189</t>
  </si>
  <si>
    <t>Upgrade Data Domain 5.5 to 5.7</t>
  </si>
  <si>
    <t>TSS | AUDI | VOZ | Acompany Avaya Voice Media Gateways Preventive Maintenance</t>
  </si>
  <si>
    <t>Preventive maintenance in IDF 03 of A30 - Audi México</t>
  </si>
  <si>
    <t>[HSAI] / [ SAP BASIS] / [ DEV ] / [HDB] / [ TSMX] - DB HANA Upgrade SP 1.00.122.06 to SP 1.00.122.14</t>
  </si>
  <si>
    <t>[COMPAS] / [ SAP -SL ] / [ PRD ] / [ EPC ] / [ TSMX] - Implementation of support packages for ABAP (SPAM/SAINT) / ITO.CAB pre-approved [4EP]</t>
  </si>
  <si>
    <t>VITRO | Enable routing between DCS3.0/vCloud and PGW networks in L2L</t>
  </si>
  <si>
    <t>TERZA | PROD | OUTAGE = Y | MySQL Recover admin access on server TERZAWSERV2</t>
  </si>
  <si>
    <t>Remplazo de fuente de poder del switch</t>
  </si>
  <si>
    <t>Remplazo de tarjeta SW60IC101-32.4_FOX1444G7UT</t>
  </si>
  <si>
    <t>Corrección de etiquetado de los equipos de Infraestructura AD</t>
  </si>
  <si>
    <t>Rack grounding in A52</t>
  </si>
  <si>
    <t>| AUDI Mexico | Disk replacement at storage device [C4MXSJAUP201_LDR2 ]</t>
  </si>
  <si>
    <t>FISJIT | WEBASTO | TSS | WAN SEC | Pruebas para reconfiguracion de protocolo OSPF</t>
  </si>
  <si>
    <t>DSI QRO | GDF SUEZ | TIVOLI AGENTS UNINSTALL</t>
  </si>
  <si>
    <t>[ GDG][ SAP ][ PRD][ GET][ Renew SSL Cert ] [CCAB and CSS.CAB preapproved]-4EP</t>
  </si>
  <si>
    <t>AMER | GRUPO Q | Operative System package upgrade on servers gpqqrobuv13, gpqqrobuv10, gpqqroauv22 , GPQQROBUV24| PRD</t>
  </si>
  <si>
    <t>GRUPO Q | AMEC | QRO | Linux |Rundown System | DO |gpqqrobuv23 | gpqqrobuv25 | gpqqrobuv26</t>
  </si>
  <si>
    <t>AMER | PME | Installing Security Updates on Environment PRD / Instalación de Security Updates en Ambiente de PRD</t>
  </si>
  <si>
    <t>Upgrade de firewalls service area</t>
  </si>
  <si>
    <t>TSS | PQIT | Rastreo de cableado para migración LAN TSMX</t>
  </si>
  <si>
    <t>Acompañamiento a proveedor Verizon para el nuevo anuncio del segmento de Active Directory</t>
  </si>
  <si>
    <t>Arreglo de cableado sin desconexion al Gabinete 2245</t>
  </si>
  <si>
    <t>Migracion de Spectrum a VLAN Smile_mapeo de equipos_fase 3.</t>
  </si>
  <si>
    <t>Instalación de parches AIX Servidores Centro Logistico Fase 2</t>
  </si>
  <si>
    <t>REDUCE MEMORY ON VPAR1</t>
  </si>
  <si>
    <t>Ventana de mantenimiento: Pruebas de HA SGOS Proxy BlueCoat</t>
  </si>
  <si>
    <t>AMEC | Sigma | Database | QA | SIAWMQ | Refresh QA databases FOSWMQ , FOSEMSQ &amp; FOSHUQ</t>
  </si>
  <si>
    <t>SIGMA / SAP-TS-TMX  / PRD / BIP / BIP HANA SP UPGRADE (patch14)</t>
  </si>
  <si>
    <t>AMER |  NEMAK |  Installing Exchange CU 7 in Exchange Servers</t>
  </si>
  <si>
    <t>AMER | SIGMA |  CHANGE OF NETWORK SEGMENT | Planta Chihuahua | SIACHIFL</t>
  </si>
  <si>
    <t>SIGMA | Storage Decommission Controller DS3400 | PHASE 1</t>
  </si>
  <si>
    <t>AMER | AKRA | Distribution of MSFT patches for Windows Servers &lt;March2018&gt; | DEV PRD</t>
  </si>
  <si>
    <t>AMER | TERZA | Distribution of MSFT patches for Windows Servers (DEV -QA &amp; PRD) &lt;March&gt;</t>
  </si>
  <si>
    <t>AMER | BPZ | Distribution of MSFT patches for Windows Servers &lt;MARCH2018&gt; | DEV PRD</t>
  </si>
  <si>
    <t>AMER | Dinamica | Distribution of MSFT patches for Windows Servers &lt;MARCH2018&gt; | DEV PRD</t>
  </si>
  <si>
    <t>SIGMA | SAP-TS-TSMX  | QUALITY| QAS| reorganize table(s) | CCAB and CSS.CAB preapproved | Outage = No</t>
  </si>
  <si>
    <t>AMER | Multiple | Policy Modification / Template of Active Directory</t>
  </si>
  <si>
    <t>AMER | Multiple | Active Directory - Raise Domain functional level</t>
  </si>
  <si>
    <t>AMER | SIGMA | SECURITY |  UPGRADE ANTIVIRUS SYMANTEC - ITO CAB - preapproved</t>
  </si>
  <si>
    <t>Retrieve cable boxes and cabling in IDFs A01</t>
  </si>
  <si>
    <t>Ground cable installation in A40</t>
  </si>
  <si>
    <t>Test Remove old ip addressing 10.131.15.0 for Voice services on A40 - AUDI Mexico</t>
  </si>
  <si>
    <t>Interface revision at Office Distribution/ A60 and office access A87- Audi Mexico</t>
  </si>
  <si>
    <t>Update Tomcat to Version 8.5.28 for APEX Dev</t>
  </si>
  <si>
    <t>Ventana Mandatoria por Alestra Agregar licencias de performance a equipos de VITRO Oficina Lázaro Cárdenas- Acompañamiento de T-Systems (Preautorizado)</t>
  </si>
  <si>
    <t>[MEXICHEM] / [PRODUCTIVE] / [ CRP] / [ DSC3] - KERNEL_Update / CCAB; ITO.CAB pre-approved [4EP]</t>
  </si>
  <si>
    <t>[MEXICHEM] / [PRODUCTIVE ] / [GRP] / [ DSC3] - KERNEL_Update / CCAB; ITO.CAB pre-approved [4EP]</t>
  </si>
  <si>
    <t>[MEXICHEM / PRODUCTIVE / [ P05 ] / [ DSC3 ] - Implementation of support packages for ABAP (SPAM/SAINT) / CCAB; ITO.CAB pre-approved [4EP]</t>
  </si>
  <si>
    <t>[MEXICHEM / PRODUCTIVE/ [ P04] / [ DSC3 ] - Implementation of support packages for ABAP (SPAM/SAINT) / CCAB; ITO.CAB pre-approved [4EP]</t>
  </si>
  <si>
    <t xml:space="preserve">Apagado de Servidor </t>
  </si>
  <si>
    <t xml:space="preserve">Mitigación de vulnerabilidades WEB </t>
  </si>
  <si>
    <t>Mitigacion de vulnerabilidad relacionada con OpenSSL &amp; tcpdump en servidores AIX.</t>
  </si>
  <si>
    <t>8 Configuración de Regla de Firewall.</t>
  </si>
  <si>
    <t>Agregar rutas estaticas Core Querétaro</t>
  </si>
  <si>
    <t>Configurar el parametro DIFOK en las políticas de contraseñas.</t>
  </si>
  <si>
    <t>AMER | VITRO | Distribution of Patches on PC &amp; Laptops (February) - Productive group | (Customer pre authorized)</t>
  </si>
  <si>
    <t>AMER | HSAI | Operative System package upgrade on servers saiqrouuv01, saiqroauv08, saiqroauv14 | PRD</t>
  </si>
  <si>
    <t>NEMAK | CCS - SCCM | Productive Deployment | Security Updates by Microsoft 03 March 2018</t>
  </si>
  <si>
    <t>VITRO | T-systems | PI | Release to Operations PQA-POD-PPD</t>
  </si>
  <si>
    <t>TSS | PQIT | Migración Switches LAN TSMX</t>
  </si>
  <si>
    <t>AMER | MULTIPLE | Administrative change | Creation and Release to Operation, new server ("mxvtc1nps") | 53266336</t>
  </si>
  <si>
    <t>T-SYSTEMS | CCS | Distribution of Microsoft updates March 2018 - Productive Deployment March 2018</t>
  </si>
  <si>
    <t>KUO | AMER | Creación de ventana de Mantenimiento en herramienta de Monitoreo HP SiteScope (CASQRO33 y CSQRO33)</t>
  </si>
  <si>
    <t>T-SYSTEMS | CSS | Installation of Adobe Flash Player patches March 2018 - Productive Deployment</t>
  </si>
  <si>
    <t>AMER |PROD | Vitro | Increase 8GB memory RAM in MXVTC1-PP-COSMOS - DO 53273561</t>
  </si>
  <si>
    <t>AMER | VITRO | Re-installation of server VTOLYNC02</t>
  </si>
  <si>
    <t>AMER | KUO | Electrical Maintenance in TLXDCS01, TLXSCS01</t>
  </si>
  <si>
    <t>[COMPAS] / [ SAP -SL ] / [ DEV ] / [EDC ] - RESTART /ITO.CAB pre-approved [4EP]</t>
  </si>
  <si>
    <t>Fama Monterrey Instalación de UPS en 1 Centro de cableado</t>
  </si>
  <si>
    <t>SIGMA | Application Flow Deployment on the IIB Production Server | EnviaRetenciones Perú</t>
  </si>
  <si>
    <t>Mantenimiento a Equipo de Monitoreo Rittal DC FINSA</t>
  </si>
  <si>
    <t>Reinicio de equipo LPMX1ISE4VPN</t>
  </si>
  <si>
    <t>Mitigate OpenSSL and OpenSSH vulnerabilities on FIS &amp; CoBra Integration Servers</t>
  </si>
  <si>
    <t>VITRO | Non-SAP Migration Project (Centralized/DCS2.5 to DCS3.0) | PRD | WIN2K8 | Double-Take | MXVTC1CTX004 &lt;&gt;MXVTHOUXA6504</t>
  </si>
  <si>
    <t>TERZA / SAP -TS - TMX / PROD/ PRO - SAP Parameter Change_Offline / ITO.CAB pre-approved [4EP]</t>
  </si>
  <si>
    <t>GRUPO KUO || Tivoli Agents Uninstall</t>
  </si>
  <si>
    <t>[VOLARIS] / [ SAP - MX ] / [ Quality ] / [ VEQ ] / [ LOCATION ] - TRANSPORT / ITO.CAB pre-approved</t>
  </si>
  <si>
    <t>AMER | VITRO | PRD | Upgrade Firmware and Drivers in servers VTOCOL05-APP, VUSCNIVIP and VUSCNIVIP-DEV</t>
  </si>
  <si>
    <t>[VOLARIS] / [ SAP - MX ] / [ Production ] / [ VEP ] / [ LOCATION ] - TRANSPORT / ITO.CAB pre-approved</t>
  </si>
  <si>
    <t>T-SYSTEMS_PQIT_Release to Operations_[T-SYSTEMS_PQIT_LIBERACION A OPERACION_ 1 Storage y 2 switches de la san</t>
  </si>
  <si>
    <t>AMER | NEMAK | Distribution of MSFT patches for Windows Servers (PRD) SQL Servers &lt;Feb-Marzo&gt;</t>
  </si>
  <si>
    <t>AMER | SIGMA | Distribution of MSFT patches for Windows Servers &lt;MARCH2018&gt;| PRD | Weekend</t>
  </si>
  <si>
    <t>AMER | MULTIPLE | Administrative change | Creation and Release to Operation, new server ("SHDQROAWV16") | 53277005</t>
  </si>
  <si>
    <t>SIGMA | Application Flow Deployment on the IIB Production Server | Carga PV LATAM</t>
  </si>
  <si>
    <t>SIGMA || Storage Decommission DS8800 | Phase 2</t>
  </si>
  <si>
    <t>[VOLARIS] / [ SAP TS-MX ] / [ Sandbox ] / [ VER ] / [ MX ] - SAP Parameter Change_Offline_classic env. /CCAB; CSS.CAB pre-approved [4EP]</t>
  </si>
  <si>
    <t>AMER | VITRO | Accompaniment install APP SAC in server MXVTC1PRD008</t>
  </si>
  <si>
    <t>AMER | VITRO |Migration and modification of resources in ESX / Vcenter</t>
  </si>
  <si>
    <t>AlfaCorp/ DES / - RESTART /ITO.CAB pre-approved [4EP]</t>
  </si>
  <si>
    <t>AMER | VITRO | Restart server MXVTC1JUM001</t>
  </si>
  <si>
    <t>EMERGENCY CHANGE - GRUPO Q / Development/ GED - Install Service Pack/ Patch / CCAB &amp; CSS.CAB pre-approved</t>
  </si>
  <si>
    <t>EMERGENCY CHANGE - GRUPO Q / Quality/ GEQ - Install Service Pack/ Patch / CCAB &amp; CSS.CAB pre-approved</t>
  </si>
  <si>
    <t>EMERGENCY CHANGE - GRUPO Q / Production / GEP - Install Service Pack/ Patch / CCAB &amp; CSS.CAB pre-approved</t>
  </si>
  <si>
    <t>borrado de grupos vacios</t>
  </si>
  <si>
    <t>Mantenimiento Preventivo a IDF0701</t>
  </si>
  <si>
    <t>CKD Migración de enlace L2L deTELMEX a METRO CARRIER y pruebas de Redundancia</t>
  </si>
  <si>
    <t>Remplazo de fuente de poder del rt-dist2-s61</t>
  </si>
  <si>
    <t>Remplazo de Switch</t>
  </si>
  <si>
    <t>Deploy of Windows Virtual Machine - IM62184319</t>
  </si>
  <si>
    <t>Deploy of Windows Virtual Machine - IM62184323</t>
  </si>
  <si>
    <t>Deploy of Windows Virtual Machine - IM62187238</t>
  </si>
  <si>
    <t>Install Grounding cable in Active Device in A62 IDF01</t>
  </si>
  <si>
    <t>Replacement Production Switch A50 IDF17 Production/Profinet- Audi Mexico</t>
  </si>
  <si>
    <t>Preventive maintenance in IDF 09 of A30 - Audi México</t>
  </si>
  <si>
    <t>SIGMA | Rundown Linux SYSTEMS &lt;BIA&gt; | Phase 2</t>
  </si>
  <si>
    <t>AMER | KUO | DSI | Rundown System QROMII01 | DO 53272144</t>
  </si>
  <si>
    <t>[VOLARIS] / [ SAP TS-MX ] / [ Development ] / [ VED ] / [ MX ] - SAP Parameter Change_Offline_classic env. /CCAB; CSS.CAB pre-approved [4EP]</t>
  </si>
  <si>
    <t>[VOLARIS] / [ SAP TS-MX ] / [ Quality ] / [ VEQ ] / [ MX ]- SAP Parameter Change_Offline_classic env. /CCAB; CSS.CAB pre-approved [4EP]</t>
  </si>
  <si>
    <t>AMEC | Sigma | Database | QA | JDAFCQ | Refresh JDAFCQ database from JDAFCP database</t>
  </si>
  <si>
    <t>Indelpro/ SAP- BASIS -TMX /DES/ OUTAGE = NO / Upgrade ST-A/PI plug-in/ install support package / CCAB and CSS.CAB preapproved / 4EP</t>
  </si>
  <si>
    <t>VITRO | Reemplazo de Ap dañado (AP17) en el área de Carlisle - Pre Aprobado</t>
  </si>
  <si>
    <t>ALFA / SAP / DES/ TERZA - Installation of SAP DIAGNOSTIC AGENT /CSS.CAB pre-approved</t>
  </si>
  <si>
    <t>Cambiar la cuenta con que se inician los servicios de SQL  en el servidor WBOAQ0</t>
  </si>
  <si>
    <t>Entrega a operación de servidor: VWMXPUSSV220P y VWMXPUSSV222P</t>
  </si>
  <si>
    <t>Electrical maintenance to MX_1004 air conditioning precision equipment of Data Center Finsa</t>
  </si>
  <si>
    <t>Grounding of Devices in shops</t>
  </si>
  <si>
    <t>AMER | VITRO | Administrative change | Release to Operation</t>
  </si>
  <si>
    <t>RTO SOLMAN GDG_LIBERACION A OPERACIÓN</t>
  </si>
  <si>
    <t>[GDG] / [ SAP -TS] / [ TEST] / [ PRO] / [ MX] - System Copy /CCAB; ITO.CAB pre-approved [4EP]</t>
  </si>
  <si>
    <t>T-SYSTEMS | CCS | Upgrade SCCM TSMX</t>
  </si>
  <si>
    <t>AMER | GDF Suez | Windows Updates Installation on low critical servers April 2018</t>
  </si>
  <si>
    <t>AMER | IICA | Installing Windows Updates on Environment QA - DEV April 2018</t>
  </si>
  <si>
    <t>[MEXICHEM][DPS-LUX][PROD]Change slice count for DCPLNX22791543 [SAP] [ 2 PM - 8 PM MYT] | 4EP</t>
  </si>
  <si>
    <t>AMER | CDF | Installing Security Updates on DEV/QA Environment April 2018</t>
  </si>
  <si>
    <t>[SIGMA] / [ SAP SOLMAN 7.2 ] / [ PRODUCTIVE ] / [ PSA ] / [ siasmpenq ] - Add Memory to host siasmpenq to improve java performance</t>
  </si>
  <si>
    <t>[VOLARIS] / [ SAP TS-MX ] / [ Productive ] / [ VEP ] / [ MX ] - SAP Parameter Change_Offline_classic env. /CCAB; CSS.CAB pre-approved [4EP]</t>
  </si>
  <si>
    <t>TSMX | ALFA | /SAP Request:User deletion Preaprobado</t>
  </si>
  <si>
    <t>VITRO_Release to Operations_[SQL2008R2-MXVTC1NPDMGR, SQL2008R2-VTOPI-AF\VITROAF, SQL2008R2-VUSCNIVIP-DEV]</t>
  </si>
  <si>
    <t>ALFA / SAP / DES/ Indelpro- Installation of SAP DIAGNOSTIC AGENT /CSS.CAB pre-approved</t>
  </si>
  <si>
    <t>ALFA / SAP / QAS/ AlfaCorp- Installation of SAP DIAGNOSTIC AGENT /CSS.CAB pre-approved</t>
  </si>
  <si>
    <t>ALFA / SAP / BWD/ TERZA - Installation of SAP DIAGNOSTIC AGENT /CSS.CAB pre-approved</t>
  </si>
  <si>
    <t>ALFA / SAP / PRO/ Indelpro- Installation of SAP DIAGNOSTIC AGENT /CSS.CAB pre-approved</t>
  </si>
  <si>
    <t>TERZA/ SAP / BWP/ Installation of SAP DIAGNOSTIC AGENT /CSS.CAB pre-approved</t>
  </si>
  <si>
    <t>ALFA / SAP / PRO/ TERZA- Installation of SAP DIAGNOSTIC AGENT /CSS.CAB pre-approved</t>
  </si>
  <si>
    <t>TERZA / UNIX / OSS QA / Linux Patches / TERZAWSERV2</t>
  </si>
  <si>
    <t>ALFA / SAP / PSM/ AlfaCorp- Installation of SAP DIAGNOSTIC AGENT /CSS.CAB pre-approved</t>
  </si>
  <si>
    <t>NEMAK | Active Directory - Actualization of .NET version Domain controllers</t>
  </si>
  <si>
    <t>Vitro | TSS - &lt;Alta/Baja/Modificación&gt; Script PAC Proxy File Nube Zscaler | Pre Autorizado</t>
  </si>
  <si>
    <t>AMER | MULTIPLE | Administrative change | Creation and Release to Operation, new server ("GDFQROAUV45") | 53281962</t>
  </si>
  <si>
    <t>Amer |TSMX| ANTIVIRUS REINSTALL(SYMANTEC ENDPOINT PROTECTION)</t>
  </si>
  <si>
    <t>AMER | Multiple | Healthy restart of server : "CDFQROAWV09" | NTP microsoft case tracking</t>
  </si>
  <si>
    <t>Actualizar VPN Credi Q Costa Rica y Barrio Mx</t>
  </si>
  <si>
    <t>ALFACORP/ SAP -TS - TMX / QAS / QAS - RESTART /ITO.CAB pre-approved [4EP]</t>
  </si>
  <si>
    <t>AMER | NEMAK | Distribution of MSFT patches for Windows Servers (DEV) &lt;Abril 2018&gt;</t>
  </si>
  <si>
    <t>AMER | VITRO | Restart MEXPI</t>
  </si>
  <si>
    <t>Electrical maintenance to MX_1003 air conditioning precision equipment of Data Center Finsa</t>
  </si>
  <si>
    <t>Acompañamiento a proveedor Humanfactor para reemplazo de un disco offline en servidor VWMXPUSSP118P/10.148.10.187</t>
  </si>
  <si>
    <t>Decomission of [AUDISJSA6179 / BDE Forcam] Windows Virtual Machine PHASE 1 &lt;IM62136982&gt;</t>
  </si>
  <si>
    <t>[AUDI] Import MS Access database to SQL Server - SQL SERVER</t>
  </si>
  <si>
    <t>MQ Integration - Change the configuration of the remote queues</t>
  </si>
  <si>
    <t>Grounding of devices in A40</t>
  </si>
  <si>
    <t>| AUDI Mexico | Power supply replacement at DataDomain [EMCDATADOMAIN_LDR1]</t>
  </si>
  <si>
    <t>New WLAN AP Install- A62-Office - Audi Mexico</t>
  </si>
  <si>
    <t>Preventive maintenance in IDF 01 in A30 - Audi México</t>
  </si>
  <si>
    <t>[HSAI] / [ SAP BASIS] / [ QAS ] / [ERQ] / [ TSMX] - DB HANA Upgrade SP 1.00.122.06 to SP 1.00.122.14</t>
  </si>
  <si>
    <t>SIGMA | CCS - SCCM | Productive Deployment | Security Updates by Microsoft 03 March 2018</t>
  </si>
  <si>
    <t>TERZA | CCS - SCCM | Productive Deployment | Security Updates by Microsoft 03 March 2018</t>
  </si>
  <si>
    <t>ALLIAX / CCS _ SCCM /Productive Deployment / TITUS Classification 17.2.9.11</t>
  </si>
  <si>
    <t>AMER| Volaris | Installing Security Updates on Environment DEV &amp; QA April 2018sd</t>
  </si>
  <si>
    <t>VITRO-PGW| AD | ADD PGW DNS SUFFIX</t>
  </si>
  <si>
    <t>AMER / GDG /LINUX/ ax1la176 , ax1la183 / PSO=Y/ Operative System package upgrade / ITO pre-approved</t>
  </si>
  <si>
    <t>Flotado Garcia Instalación de UPS en 2 Centro de cableado | Pre Aprovado</t>
  </si>
  <si>
    <t>ALFA | SIGMA | Decommissioning SQL databases on the SQL instances DEVFTRABAJO, SIACECERTPV and recover SQL database on SIACECLU03\SIACESQLDEV</t>
  </si>
  <si>
    <t>ALFACORP/ SAP -TS - TMX / PRO / PRO- RESTART /ITO.CAB pre-approved [4EP]</t>
  </si>
  <si>
    <t>TSMX | PQIT | Cambio SLT | Creación de Ruta Estática Temporal</t>
  </si>
  <si>
    <t>GRUPO Q / Desarrollo / GED Request: User creation with assignment of the roles CSS.CAB preapproved</t>
  </si>
  <si>
    <t>New WLAN AP Install - A50 - Audi Mexico</t>
  </si>
  <si>
    <t>AMER |MULTIPLE | ESXi Memory Increase  in DSI - QRO Hanna shdqrobeh52.shdqro.jc.local</t>
  </si>
  <si>
    <t>AMER |GDF Suez | Windows Updates Installation on medium critical servers April 2018</t>
  </si>
  <si>
    <t>TSMX TSS DSI | Acompañamiento a proveedor Alestra para ventana de mantenimiento mandatoria en enlace L2L SECUNDARIO para GDG</t>
  </si>
  <si>
    <t>AMER / Grupo KUO /LINUX/ retailqro01, carqro01, sltqro01, gkqro01 / PSO=Y/ Operative System package upgrade / ITO pre-approved</t>
  </si>
  <si>
    <t>AMER / Grupo KUO /LINUX/ fmqro01,  SAPWDPQRO01 / PSO=Y/ Operative System package upgrade / ITO pre-approved</t>
  </si>
  <si>
    <t>AMER / Grupo KUO /LINUX/ tordns01, gkuqroauv15 / PSO=Y/ Operative System package upgrade / ITO pre-approved</t>
  </si>
  <si>
    <t>AMER / Grupo KUO /LINUX/ solqro01 / PSO=Y/ Operative System package upgrade / ITO pre-approved</t>
  </si>
  <si>
    <t>[GRUPO KUO] / [ SAP -TSMX ] / [ PRD ] / [ PR3 - KERNEL_Update / CCAB; ITO.CAB pre-approved [4EP]</t>
  </si>
  <si>
    <t>[GRUPO KUO] / [ SAP -TSMX ] / [ PRD ] / [ PR4 ] - KERNEL_Update / CCAB; ITO.CAB pre-approved [4EP]</t>
  </si>
  <si>
    <t>AMER / Grupo KUO /LINUX/ gtwqro01 / PSO=Y/ Operative System package upgrade / ITO pre-approved</t>
  </si>
  <si>
    <t>AMER / Grupo KUO /LINUX/ dynqro01 / PSO=Y/ Operative System package upgrade / ITO pre-approved</t>
  </si>
  <si>
    <t>AMER | Grupo Q | Operative System package upgrade on servers ax2la127, ax2la126, ax2la125, GPQQROAUP14 | PRD</t>
  </si>
  <si>
    <t>TSMX | PQIT | Service migration of tape library from T-systems.</t>
  </si>
  <si>
    <t>PQIT | LAN | Actualizacion de IOS Cisco Prime</t>
  </si>
  <si>
    <t>TSMX | PQIT | TSS | WAN SEC | Re-Sincronizacion de politicas en Firewalls Externos</t>
  </si>
  <si>
    <t>TSS | PQIT | Actualización de IOS Catalyst 3650 Nueva Granja Virtual</t>
  </si>
  <si>
    <t>Retrieve boxes and cabling from IDFs in A01</t>
  </si>
  <si>
    <t>Unistall Office Switch at A20 DV-00A20EGB016-14 - Audi Mexi20</t>
  </si>
  <si>
    <t>Unistall Office/Production Switch at A19-A20DV-00A19EGG013-55 - Audi Mexico</t>
  </si>
  <si>
    <t>Remove old ip addressing 10.131.46.0 for Voice services on A60 - AUDI Mexico</t>
  </si>
  <si>
    <t>AKRA | AMER | WINDOWS | Turn off System | 2 Servers |  PRD</t>
  </si>
  <si>
    <t>ALFA / SAP / pro/ AlfaCorp- Installation of SAP DIAGNOSTIC AGENT /CSS.CAB pre-approved</t>
  </si>
  <si>
    <t>Sigma| Accompaniment Of Structured Cabling on SVC</t>
  </si>
  <si>
    <t>AMER | Indelpro | Distribution of MSFT patches for Windows Servers &lt;APRIL2018&gt;| DEV</t>
  </si>
  <si>
    <t>Instalación de 2 puntos de red para Proyecto Infraestructura Active Directory</t>
  </si>
  <si>
    <t>Asignación de LUN para nuevo servidor en proyecto VWMXPUSSV242P</t>
  </si>
  <si>
    <t>Arreglo de cableado sin desconexion al Gabinete 2244</t>
  </si>
  <si>
    <t>Tunning dispositivos SPECTRUM, reglas de firewall, seguridad</t>
  </si>
  <si>
    <t>INCREASE MEMORY ON VPAR1</t>
  </si>
  <si>
    <t>Prueba de clonacion offline del servidor VWMXPUSSP92P</t>
  </si>
  <si>
    <t>Desconexión de Storage Local IBM DS3524 Rack 1305</t>
  </si>
  <si>
    <t>Configuracion de Vlans Server Farm en Cluster Dealers</t>
  </si>
  <si>
    <t xml:space="preserve">MUC | Daimler | SLT | SHE | DaiVB | TEST | Puppet Release 16: Rollout configuration changes to whole environment via Puppet </t>
  </si>
  <si>
    <t>MUC | Daimler | SHE | DaiVB | INT | Puppet Release 16: Rollout configuration changes to whole environment via Puppet</t>
  </si>
  <si>
    <t>DaiVB | INT | Increase space Disk on servers: dai2i9dl / d001iaal / d002ieal</t>
  </si>
  <si>
    <t>DaiVB | TST | RAM Memory Increase on servers: d001taal / d002teal</t>
  </si>
  <si>
    <t>Server Refresh (Total Hardware Replacement of SWIFOPAL01 ) Accompaniment</t>
  </si>
  <si>
    <t>AMER | VITRO | DISABLE SERVERS OF THE F5 IApps</t>
  </si>
  <si>
    <t>[MEXICHEM / PRODUCTIVE / [ GRP] / [DSC3 ] - Implementation of support packages for ABAP (SPAM/SAINT) / CCAB; ITO.CAB pre-approved [4EP]</t>
  </si>
  <si>
    <t>[MEXICHEM / PRODUCTIVE / [ HRP] / [ DSC3 ] - Implementation of support packages for ABAP (SPAM/SAINT) / CCAB; ITO.CAB pre-approved [4EP]</t>
  </si>
  <si>
    <t>VITRO | SAP Migration (Appcom to DCS3.0) | QA´s | APO| AQ2| - LIVE CACHE|LQ2| - ECC | RQA SAP Tools Backup Restore</t>
  </si>
  <si>
    <t>ALLIAX | CCS - SCCM | Productive Deployment | Security Updates by Microsoft 03 March 2018</t>
  </si>
  <si>
    <t>AKRA | CCS-SCCM | Productive Deployment / Security Updates by Microsoft | March 2018</t>
  </si>
  <si>
    <t>ALFACORP | CCS - SCCM | Productive Deployment | Security Updates by Microsoft 03 March 2018</t>
  </si>
  <si>
    <t>VITRO | SAP Migration (Appcom to DCS3.0) | QA´s PORTALES| MQA| - SOLMAN| SOP|PRD SAP Tools Export/Import Method OPTIMIZER| OQ1| New Installation</t>
  </si>
  <si>
    <t>VITRO | SAP Migration (Appcom to DCS3.0) | QA´s | CRM| CQA| - SRM| SQA| - BW | BQA SAP Tools Combined Method</t>
  </si>
  <si>
    <t>TSM |Desrackeo de equipos sin servicios</t>
  </si>
  <si>
    <t>NEMAK | Active Directory - Nemak Domain AD Preparation</t>
  </si>
  <si>
    <t>[GRUPO KUO] / [ SAP -TSMX ] / [ PRE ] - SAP Parameter Change_Online / ITO.CAB pre-approved [4EP]</t>
  </si>
  <si>
    <t>[GRUPO KUO] / [ SAP -TSMX ] / [ PR ] / [ PIP , PRB] - KERNEL_Update / CCAB; ITO.CAB pre-approved [4EP]</t>
  </si>
  <si>
    <t>[GRUPO KUO] / [ SAP -TSMX ] / [ PRO ] / [ PR8 ] - KERNEL_Update / CCAB; ITO.CAB pre-approved [4EP]</t>
  </si>
  <si>
    <t>[GRUPO KUO] / [ SAP -TSMX ] / [ PRO ] / [ PR9, PHR ] - KERNEL_Update / CCAB; ITO.CAB pre-approved [4EP]</t>
  </si>
  <si>
    <t>GDF SUEZ/ BASIS /PRODUCTION / BWP/ Outage=YES/ TSMX - KERNEL_Update /CCAB; CSS.CAB pre-approved [4EP]</t>
  </si>
  <si>
    <t>TSS | PQIT | Migración Switches LAN TSMX Fase 2</t>
  </si>
  <si>
    <t>VWFS | TSMX | TSS | Cambio de estatus en servidores VOICE.</t>
  </si>
  <si>
    <t>[GRUPO KUO] / [ SAP -TSMX ] / [ PRO ] / [ GRP ] - KERNEL_Update / CCAB; ITO.CAB pre-approved [4EP]</t>
  </si>
  <si>
    <t>AMER | NEMAK || Accompaniment || Electrical Maintenance in Saltillo</t>
  </si>
  <si>
    <t>SLT | AMER | KUO| Installing Security Updates on PRD Environment</t>
  </si>
  <si>
    <t>[MEXICHEM] / [PRODUCTIVE ] / [CRP] / [ DSC3] - system restart / CCAB; ITO.CAB pre-approved [4EP]</t>
  </si>
  <si>
    <t>CEF / SAP TS-MX / SAP Request: User creation with assignment of the roles</t>
  </si>
  <si>
    <t>AMER / T-SYSTEMS / shdqroauv16, shdqrobuv17 / PSO=N/ Reconfigure ntp parameters</t>
  </si>
  <si>
    <t>Liberación Ampliacion demanda 12 meses</t>
  </si>
  <si>
    <t>Electrical maintenance to MX_1090 air conditioning precision equipment of Data Center Finsa</t>
  </si>
  <si>
    <t>Seguimiento de Fibra a equipo MX_RT-DIST1-S60 ubicado en gabinete Gabinete 2106</t>
  </si>
  <si>
    <t>Mexichem | P01 | Export/Import migration process from HPUX to Linux</t>
  </si>
  <si>
    <t>NEMAK | CCS - SCCM | Pilot Deployment | Security Updates by Microsoft 04 April 2018</t>
  </si>
  <si>
    <t>AMER | TERZA | Administrative change | Release to Operation | 2 servers | Production</t>
  </si>
  <si>
    <t>AMER | ALFACORP | Administrative change | Release to Operation | 2 servers | Production</t>
  </si>
  <si>
    <t>SIGMA | AMER | WINDOWS | Turn off System | 2 Servers | PRD</t>
  </si>
  <si>
    <t>SIGMA | Storage Decommission DS3400 DS4700 | Phase 2</t>
  </si>
  <si>
    <t>SIGMA | SAP-TS-TSMX | PRODUCTIVE | CSP| reorganize table(s) | CCAB and CSS.CAB preapproved | Outage = No</t>
  </si>
  <si>
    <t>Mantenimiento a fibra óptica de cliente SAS</t>
  </si>
  <si>
    <t>AMER | VITRO| SHAREPOINT | DELETE SHAREPOINT SITES</t>
  </si>
  <si>
    <t>AMER | MULTIPLE | Administrative change | Creation and Release to Operation, new server ("TORATA01") | DOM: 53283264</t>
  </si>
  <si>
    <t>Configuración de Ruteo estático RAAS Truck &amp; Wheel</t>
  </si>
  <si>
    <t>TSS | Multiple | Administrative change | Move CIs into status 'Out of Operation and In operation'</t>
  </si>
  <si>
    <t>AMER | SINGLE | RECONFIGURING BACKUP TOOL SCARRISA02 | CARLISLE PPG-VITRO</t>
  </si>
  <si>
    <t>SIGMA | AMER | Unix | RTO Processof Virtual Machine terzawserv3</t>
  </si>
  <si>
    <t>AMER | ALFACORP | Accompaniment in update 10.2 Corporate IDEA | ALFAAICAX</t>
  </si>
  <si>
    <t>AMER | NEMAK | Distribution of MSFT patches for Windows Servers (PRD 1) &lt;Abril 2018&gt;</t>
  </si>
  <si>
    <t>AMER | ALLIAX | Distribution of MSFT patches for Windows Servers (DEV/QA/PRD not critical) &lt;April 2018&gt;</t>
  </si>
  <si>
    <t>AMER | VITRO | Administrative change | Move Application CIs into status 'In operation'</t>
  </si>
  <si>
    <t>[GRUPO KUO] / [ SAP -TSMX ] / (QAS ) [ QA9, GMQ ] - SAP Parameter Change_Online / ITO.CAB pre-approved [4EP]</t>
  </si>
  <si>
    <t>AMER | VITRO | Hardware replacement offline SCALFGBS02</t>
  </si>
  <si>
    <t>Pruebas de HA enlace L2L Silao</t>
  </si>
  <si>
    <t>Revision y seguimiento de fibra Seccion 60 Cubo 6</t>
  </si>
  <si>
    <t>Mantenimiento Preventivo a IDF6300 |sw63PH-74.13|</t>
  </si>
  <si>
    <t>Reubicacion de trayectoria de fibras de IDF0100 IP 160.4</t>
  </si>
  <si>
    <t>TSS | VWM | VOZ | Apagado y retiro de equipo voz fuera de operacion AVPP</t>
  </si>
  <si>
    <t>Decomission of Windows Virtual Machine PHASE 2 &lt;IM62136982&gt;</t>
  </si>
  <si>
    <t>Preventive maintenance in IDF 06 of A30 - Audi México</t>
  </si>
  <si>
    <t>Reemplazo de drive bahia 52 y 48 en librería de respaldos SL8500 - Cubo 6</t>
  </si>
  <si>
    <t>Entrega a operación de servidor: VWMXPUSSV240P_10.148.2.86</t>
  </si>
  <si>
    <t>[ GDG][ SAP ][ GSM ][ Kernel Upgrade ] / CCAB; ITO.CAB pre-approved [4EP]</t>
  </si>
  <si>
    <t>AMER | SIGMA | Mitigation of vulnerabilities for Windows Servers PRD (Part 3)</t>
  </si>
  <si>
    <t>AMER | MULTIPLE | Administrative change | Creation and Release to Operation, new server ("MXVTC1DMM1, MXVTC1DMM2") | 53275820</t>
  </si>
  <si>
    <t>T- SYSTEMS AMER | TSMX_PQIT | FACTURACION_VWM Liberación de la aplicación Facturación en el servidor QMXSV16P/10.58.220.241</t>
  </si>
  <si>
    <t>AMER | VITRO |SAP-Basis| BW |BPD| AH3HA139 |T-systems Mexico| BPD Restart|Pre- Approval”</t>
  </si>
  <si>
    <t>AMER | NEMAK | Creation of Virtual Machine in Hyper-V Cluster | MTYAPS0138</t>
  </si>
  <si>
    <t>SIGMA / SAP-TS-TSMX / PRODUCTIVE / QAS / Resize Redo Logs / Outage = No</t>
  </si>
  <si>
    <t>[COMPAS] / [ SAP -SL ] / [ DEV ] / [ EDC ] / RESTART /ITO.CAB pre-approved [4EP]</t>
  </si>
  <si>
    <t>[GRUPO KUO] / [ SAP -TSMX ] / (QAS ) [ PIQ, QA3 ] - Parameter Change_Online / ITO.CAB pre-approved [4EP]</t>
  </si>
  <si>
    <t>AMER | VITRO | Update Drivers in VTOLYNC01, VTOLYNC02 and VTOLYNC03.</t>
  </si>
  <si>
    <t>AMER | T-Systems | Measurement the batteries bank of MX_3031 UPS LDR</t>
  </si>
  <si>
    <t>GRUPO Q / SAP-TSMX / Development / GED / QRO - TEST CHANGE - Implementation of support packages for ABAP (SPAM/SAINT)_classic env. / ITO.CAB pre-approved</t>
  </si>
  <si>
    <t>AMER | ALLIAX | Server restoration test | ALLIAXPACDB</t>
  </si>
  <si>
    <t>AMER | ENGIE | Reinstalación de VMWare tools Torre Esmeralda</t>
  </si>
  <si>
    <t>T-SYSTEMS | CCS | Distribution of Microsoft updates April 2018 - Pilot Deployment</t>
  </si>
  <si>
    <t>AMER | ALLIAX | Downgrade SO | ALXQSBW</t>
  </si>
  <si>
    <t>TSMX | Disk replacement on physical server MXGNAPUECAP005</t>
  </si>
  <si>
    <t>VITRO | Refresh de AP Cisco Localidad FAMA Monterrey - Preaprobado</t>
  </si>
  <si>
    <t>AMER / Grupo Kuo / RESIRMTY03OLD, RESIRMTY01_OLD / PSO=Y/ Rundown System/Decomission on virtual machines / ITO pre-approved</t>
  </si>
  <si>
    <t>VITRO | Creacion de Nuevo segmento de Red Vitro | Pre-Aprobado</t>
  </si>
  <si>
    <t>AMER| SINGLE | Retirar rutas estáticas en FW Juniper del segmento 10.53.20.0</t>
  </si>
  <si>
    <t>SIGMA / SAP -TSMX / DEV / NOD - SAP Parameter Change_Offline / ITO.CAB pre-approved [4EP]</t>
  </si>
  <si>
    <t>TSMX | TSS DSI - Homologar configuracion de NTP en ambos switches Nexus Bloque A y re-syncronizar con servidor NTP</t>
  </si>
  <si>
    <t>AMER | VITRO | VUSCNIVIP-DEV | HDD replacement | HP Shadow</t>
  </si>
  <si>
    <t>TSMX/Volaris/SAP Request: Creation/modify and uploading of the roles CSS.CAB preapproved</t>
  </si>
  <si>
    <t>TSMX | PQIT | TSS | VOICE | Acompañamiento a proveedor Telmex para instalacion de Troncal E1</t>
  </si>
  <si>
    <t>[GRUPO KUO / [ SAP TS-MX ] / [ QA ] / [ QAB ] - Implementation of support packages for ABAP (SPAM/SAINT) / ITO.CAB pre-approved [4EP]</t>
  </si>
  <si>
    <t>Vitro Car Santa Catarina Instalación de UPS en MDF | Pre Aprobado</t>
  </si>
  <si>
    <t>VITRO | Creacion de Nuevo segmento de Red Backups en Salem | Pre-Aprobado</t>
  </si>
  <si>
    <t>NEMAK | PROD | OUTAGE = N | SQL Server Database creation to instance MTYSQL0029 by customer request</t>
  </si>
  <si>
    <t>[GRUPO KUO] / [ SAP -TSMX ] / (QAS ) [ GRQ, DHR ] - Parameter Change_Online / ITO.CAB pre-approved [4EP]</t>
  </si>
  <si>
    <t>ALFA | SAP | SIADB1| Add space of FS SAP System</t>
  </si>
  <si>
    <t>NEMAK | Increased of Disk Space [E:\ 100 GB] [X:\ 70 GB] on Server MTYAPS0085</t>
  </si>
  <si>
    <t>SIGMA / SAP-TS-TSMX / Quality / QA1 / Resize Redo Logs / Outage = No</t>
  </si>
  <si>
    <t>ALFA | ALLIAX| Decommissioning SQL database "requisite23nueva" on the SQL instances ALXCAT</t>
  </si>
  <si>
    <t>TSMX/ALFA/SAP Request: Creation/modify and uploading of the roles CSS.CAB preapproved</t>
  </si>
  <si>
    <t>[GRUPO KUO] / [ SAP -TSMX ] / (QAS ) [ QA4 ] - Parameter Change_Online / ITO.CAB pre-approved [4EP]</t>
  </si>
  <si>
    <t>Electrical inspection of batteries for UPSs of Data Center FINSA</t>
  </si>
  <si>
    <t>Configuración de FS /kvsvol10 y /kvsvol11 en Veritas Cluster y pruebas de disponibilidad</t>
  </si>
  <si>
    <t>Reinicio del servidor windows virtual VWPUSSVPR03/10.148.9.226</t>
  </si>
  <si>
    <t>Unistall Office/Production Switch at A19 IDFITRoom1 - Audi Mexico</t>
  </si>
  <si>
    <t>[JST] PATCH MANAGEMENT ON SERVERS</t>
  </si>
  <si>
    <t>Retrieve box and cables with active connections</t>
  </si>
  <si>
    <t>Interface revision at Office Distribution/ A60 Audi Mexico</t>
  </si>
  <si>
    <t>Preventive maintenance in IDF 02 of A30 - Audi México</t>
  </si>
  <si>
    <t>Project SCOM: Wave 0 - Deploy Tests - First Run</t>
  </si>
  <si>
    <t>[MEXICHEM / PRD / [ DSC3 ] dcplnx22735834 HAP- Migration</t>
  </si>
  <si>
    <t>TERZA | CCS - SCCM | Pilot Deployment | Security Updates by Microsoft Operative Systems 04 Abril 2018</t>
  </si>
  <si>
    <t>AMER | ALFACORP | Mitigation of Vulnerabilities &lt;April 2018&gt;</t>
  </si>
  <si>
    <t>SIGMA | CCS - SCCM | Pilot Deployment | Security Updates by Microsoft 04 April 2018</t>
  </si>
  <si>
    <t>SIGMA | Application Flow Deployment on the IIB Production Server | Commnor/Lertek/Encuestas Reorg</t>
  </si>
  <si>
    <t>SIGMA | AMER | WINDOWS | Rundown System | SIACEOCS01 &amp; SIACEVBLOCKBR | PRD &amp; DEV</t>
  </si>
  <si>
    <t>AMER | TERZA | Mitigation of operating system vulnerabilities &lt;April 2018&gt; | DEV</t>
  </si>
  <si>
    <t>VITRO | Support in updating/validating the time zone for ALL Vitro Security Clusters: HOUVTO01, -02, -03, -04, -05, -06, -08 &amp; -09</t>
  </si>
  <si>
    <t>CMABC|Migración Facturación a Nube Azure Fase 1</t>
  </si>
  <si>
    <t>AMER | KUO | Accompaniment KUO Customer provider to Increase Physical Memory in distributed servers</t>
  </si>
  <si>
    <t>INDELPRO/ SAP- BASIS -TMX /PRO/ OUTAGE = NO / Upgrade ST-A/PI plug-in/ install support package / CCAB and CSS.CAB preapproved / 4EP</t>
  </si>
  <si>
    <t>[GRUPO KUO] / [ SAP -TSMX ] / (PR ) [ GMP ] - Parameter Change_Online / ITO.CAB pre-approved [4EP]</t>
  </si>
  <si>
    <t>Asignacion de LUN 1 TB en Cluster Dealers</t>
  </si>
  <si>
    <t>Add new Swap device</t>
  </si>
  <si>
    <t>[Drive J] Disk failure - [AUDISJSN0105]</t>
  </si>
  <si>
    <t>AMER | ARCOMEX | Installing Windows Update on Environment PRD</t>
  </si>
  <si>
    <t>ENGIE / SAP - BASIS / DEV / CD1 / TSMX - KERNEL_Update / ITO.CAB pre-approved [4EP]</t>
  </si>
  <si>
    <t>AMER |GDF Suez | Windows Updates Installation on medium criticality HIGH servers April 2018</t>
  </si>
  <si>
    <t>AMER | KUO | Installing Security Updates on Environment PRD</t>
  </si>
  <si>
    <t>AMER | IICA | Installing Windows Updates on Environment PRD ABRIL 2018</t>
  </si>
  <si>
    <t>FISJIT | T-SYSTEMS | TSS | WAN SEC | Re-Configuración Ruteo Estático para cliente HBPO</t>
  </si>
  <si>
    <t>Alestra | Accompanying the annual preventive maintenance line "A" Data Hall 6 in Data Center Alestra Queretaro without stopping services</t>
  </si>
  <si>
    <t>TSMX | PQIT | TSS | VOICE | Instalacion de tarjeta y acomodo de cableado para incrementar recursos de Telefonia en CUBE 145</t>
  </si>
  <si>
    <t>TSMX | PME | Configuración de nueva linea telefónica para el cliente: ABInveb</t>
  </si>
  <si>
    <t>TSMX | Admin-Lan | Disk replacement on physical server QMXTP06J</t>
  </si>
  <si>
    <t>PQIT | TSS | Test para validacion de F.O y Gbic entre los equipos MX_NX_SF_GV-2 y MX_RT-DIST2-TSM</t>
  </si>
  <si>
    <t>Actualización VMware vCenter Server 5.5 Update U3h</t>
  </si>
  <si>
    <t>Remove old ip addressing 10.131.59.0 for Voice services on A70 - AUDI Mexico</t>
  </si>
  <si>
    <t>Change network service manager in Linux server - Audi Mexico</t>
  </si>
  <si>
    <t>Migrate project share in server:[AUDISJSF6120] and move the content to new one [AUDISJSF6139]. &lt;IM62342551&gt;</t>
  </si>
  <si>
    <t>DaiVB | PREPROD | IMPAR | SO package upgrade / Vulnerabilities mitigation</t>
  </si>
  <si>
    <t>DaiVB | PROD | PAR | SO package upgrade / Vulnerabilities mitigation</t>
  </si>
  <si>
    <t>DaiVB | PREPROD | CPU´s / RAM Memory Increase on server d001qaal / d002qeal / d003qaal / d004qeal</t>
  </si>
  <si>
    <t>BC | Update configuration on Bluecoat02</t>
  </si>
  <si>
    <t>BC | Change position device Bluecoat01 on the DC Qro.</t>
  </si>
  <si>
    <t>PROD | Storage increase to servers dai1p9aw, dai3p9aw</t>
  </si>
  <si>
    <t>AMER |Owens | Distribution of MSFT patches for Windows Servers (DEV &amp; QAS) &lt;April - 2018&gt;</t>
  </si>
  <si>
    <t>AMER |Owens | Distribution of MSFT patches for Windows Servers (PRD) &lt;April -2018&gt;</t>
  </si>
  <si>
    <t>TERZA | operation socket of the Arcserve UDP console on the server TerzaECAUDP01</t>
  </si>
  <si>
    <t>NEMAK | Test of installation  driver "open files" on server mtyaps0049</t>
  </si>
  <si>
    <t>ALFA | SIGMA |SVC Upgrade from version 8.1.1 To 8.1.2</t>
  </si>
  <si>
    <t>NEMAK | Test of installation  driver "open files" on server mtyaps0078</t>
  </si>
  <si>
    <t>ALFA-SIGMA | UNIX | AMER  | Re-activate Snapshot script for cluster AIX Environment</t>
  </si>
  <si>
    <t>TERZA / UNIX / OSS PROD / Linux Patches / TERZAWSERV1</t>
  </si>
  <si>
    <t>SIGMA | AMER | UNIX |  - Turn Off LPAR  before decommission by customer request | Phase 1</t>
  </si>
  <si>
    <t>AMER | ALLIAX | Distribution of MSFT patches for Windows Servers (PRD Critical) &lt;April 2018&gt;</t>
  </si>
  <si>
    <t>AMER | PETROTEMEX | Distribution of MSFT patches for Windows Servers (PRD) &lt;Abril 2018&gt;</t>
  </si>
  <si>
    <t>AMER | ALFACORP | Change of server name | ALFAVDCADFS2</t>
  </si>
  <si>
    <t>AMER | SIGMA | ACCOMPANIMENT IN BATTERY AND DISK REPLACEMENT ON SERVERS</t>
  </si>
  <si>
    <t>AMER | Indelpro | Distribution of MSFT patches for Windows Servers &lt;APRIL 2018&gt;| PRD</t>
  </si>
  <si>
    <t>Amer | Alliax |Apply Symantec Antivirus Agent Patch</t>
  </si>
  <si>
    <t>SIGMA | SAP-TS-TSMX  | TEST | QAS | reorganize table(s) | CCAB and CSS.CAB preapproved | Outage = No</t>
  </si>
  <si>
    <t>INDELPRO / SAP -TS - TMX / DEVELOPMENT / DES - SAP Parameter Change_Offline             / ITO.CAB pre-approved [4EP]</t>
  </si>
  <si>
    <t>SIGMA| AMER | UNIX | Print Queues Migration to new Print Server | PRD</t>
  </si>
  <si>
    <t>AMER | VITRO | PRD | Configure New NICs on Carlisle physical &amp; virtuals servers</t>
  </si>
  <si>
    <t>AMER | VITRO | ACCOMPANIMENT - MIGRATION OF VIRTUAL DIRECTORIES</t>
  </si>
  <si>
    <t>Amer |VITRO| ANTIVIRUS UPDATE (TREND MICRO)</t>
  </si>
  <si>
    <t>VITRO | SAP Migration (Appcom to DCS3.0) | PRD |MPD |GPD | SAP Tools Export/Import</t>
  </si>
  <si>
    <t>VITRO | SAP Migration (Appcom to DCS3.0) | SAP Router |TREX |CPD | SAP Tools New Installation</t>
  </si>
  <si>
    <t>VITRO | Instalación de Nuevo Switch y APs Cisco en el área de VITRO SA - Preaprobado.</t>
  </si>
  <si>
    <t>[MEXICHEM] / [PRODUCTIVE ] / [ HRP ] / [ DSC3] - KERNEL_Update / CCAB; ITO.CAB pre-approved [4EP]</t>
  </si>
  <si>
    <t>DCS | MEXICHEM |PRODUCTIVE | DSO (AppCom) Image Change to: s11.4.8 | 4EP| PMP</t>
  </si>
  <si>
    <t>Configuración de Regla de Firewall para monitoreo de servidor CHATBOT</t>
  </si>
  <si>
    <t>Denegar acceso a SAP Router para sistemas decomisados</t>
  </si>
  <si>
    <t>Se necesita deshabilitar momentáneamente los índices de la base de datos de HFM PROD</t>
  </si>
  <si>
    <t>Modificar configuracion de vsftpd a nivel SO</t>
  </si>
  <si>
    <t>[ GDG][ SAP ][ GET ][ Kernel Upgrade ] / CCAB; ITO.CAB pre-approved [4EP]</t>
  </si>
  <si>
    <t>Adecuacion para incremento de capacidad Stack Link Reception DSI Fase 1</t>
  </si>
  <si>
    <t>AMER | DURMAN | Installing Security Updates on Environment PRD April 2018</t>
  </si>
  <si>
    <t>AKRA | CCS-SCCM | Pilot Deployment / Security Updates by Microsoft | April 2018</t>
  </si>
  <si>
    <t>ALFACORP | CCS - SCCM | Pilot Deployment | Security Updates by Microsoft 04 April 2018</t>
  </si>
  <si>
    <t>ALFACORP | CCS-SCCM | Productive Deployment | Installation of Symantec Endpoint Protection 14.0.3752.1000</t>
  </si>
  <si>
    <t>Arreglo de cableado a switch MX_SWN1AI11-211.17 ubicado en Nic 1A</t>
  </si>
  <si>
    <t>Grupo Q / SAP TSMX / QUALITY / CEQ / QRO - RemoteClientCopy-New Client_classic env. /CSS.CAB pre-approved</t>
  </si>
  <si>
    <t>ALLIAX | CCS - SCCM | Pilot Deployment | Security Updates by Microsoft 04 April 2018</t>
  </si>
  <si>
    <t>NEMAK | CCS - SCCM | Pilot Deployment | RMS - Microsoft Rights Management Sharing</t>
  </si>
  <si>
    <t>GRUPO Q / SAP-TSMX / QRO. - File System Decommission</t>
  </si>
  <si>
    <t>CMABC| Creación de VLANs, AdminLAN, Contexto, y FW Virtual [DSI MTY]</t>
  </si>
  <si>
    <t>CMABC|Migración Facturación DEV a Nube Azure Fase 2</t>
  </si>
  <si>
    <t>AMER | DSI Monterrey | Upgrade &amp; VCenter</t>
  </si>
  <si>
    <t>This Change is about Volume Copy from snapshot based on customer request from Jimten DEV to Jimten Environment QAS</t>
  </si>
  <si>
    <t>VITRO/ SAP / BD3 SYSTEMS CLIENT 000/ SAP | Request: User creation with assignment of the roles</t>
  </si>
  <si>
    <t>VITRO/ SAP / SYSTEMS CLIENT 000 DEVELOPMENT / SAP - Request:User deletion | ITO CAB pre-approved</t>
  </si>
  <si>
    <t>Vitro | TSS - Ventana Mandatoria por parte de Alestra - Site sin servidores- Acompañamiento de T-Systems (Preautorizado)</t>
  </si>
  <si>
    <t>AMER | CDF | Configuration of NTP service</t>
  </si>
  <si>
    <t>AMER| VITRO| Increase 45GB of space to Drive C: on server VTOFE05</t>
  </si>
  <si>
    <t>AMER | SIGMA || Accompaniment || Electrical Maintenance in Planta Saltillo</t>
  </si>
  <si>
    <t>AMER| VITRO| Increase 50GB of space to Drive C: on servers MXVTC1JUM001, MXVTC1JUM002</t>
  </si>
  <si>
    <t>[GRUPO KUO] / [ SAP -TSMX ] / (PR ) [ PIP - PR9 ] - Parameter Change_Online / ITO.CAB pre-approved [4EP]</t>
  </si>
  <si>
    <t>[COMPAS] / [ SAP -SL ] / [ PRD ] / [ SAPROUTER ] / RESTART /ITO.CAB pre-approved [4EP]</t>
  </si>
  <si>
    <t>AMER | SIGMA || Accompaniment || Electrical Maintenance in Atitalaquia</t>
  </si>
  <si>
    <t>Electrical inspection of batteries for UPS of Data Center CUBO 6</t>
  </si>
  <si>
    <t>Entrega a operación de servidor: NIM_SERVER/10.148.12.164</t>
  </si>
  <si>
    <t>Actualización de S.O en servidores Linux - CERT Notificación de Vulnerabilidad</t>
  </si>
  <si>
    <t>TSS | VWM | VOZ | Balanceo de troncales PSTN entre dispositivos Media Gateway</t>
  </si>
  <si>
    <t>Configuración para calidad de servicio y etiquetación de paquetes en SW acceso</t>
  </si>
  <si>
    <t>Modificación de ruteo estático para HBPO</t>
  </si>
  <si>
    <t>Mantenimiento Preventivo a IDF2902</t>
  </si>
  <si>
    <t>Preventive maintenance in IDF 11 of A30 - Audi México</t>
  </si>
  <si>
    <t>VITRO / [ SAP -JAVA ] / [ PORTAL ] / [ EDE ] / [ SAP- PORTAL ] - SAP Parameter Change_Offline /CCAB; ITO.CAB pre-approved [4EP]</t>
  </si>
  <si>
    <t>Engie | Creacion de ventana de Mantenimiento en herramienta de Monitoreo HP SiteScope | GDFQROAWV46</t>
  </si>
  <si>
    <t>AMER | MULTIPLE | Administrative change | Creation and Release to Operation, new servers ("MTYSQL0014, MTYSQL0015")</t>
  </si>
  <si>
    <t>AMER / GDG /LINUX/ ax1la167, ax1la184 / PSO=Y/ Operative System package upgrade / ITO pre-approved</t>
  </si>
  <si>
    <t>DCS | MEXICHEM | PRODUCTIVE | DSO (AppCom) Image Change to: s11.4.8 | 4EP| GRP</t>
  </si>
  <si>
    <t>VITRO/ SAP / SYSTEMS CLIENT 000/ SAP - Request:User deletion | ITO CAB pre-approved</t>
  </si>
  <si>
    <t>Renovacion Tecnologica para PlascticOmnium</t>
  </si>
  <si>
    <t>AMER | NEMAK | Distribution of MSFT patches for Windows Servers (PRD) SQL Servers &lt;Abril 2018&gt;</t>
  </si>
  <si>
    <t>NEMAK | TEST | OUTAGE = N | SQL database restore on server MTYAPS0085 by customer request</t>
  </si>
  <si>
    <t>SIGMA | IBM Content Collector SAP ECC QA - Enable tracing.</t>
  </si>
  <si>
    <t>[GRUPO KUO] / [ SAP -TSMX ] / (PR ) [ GRP - PHR ] - Parameter Change_Online / ITO.CAB pre-approved [4EP]</t>
  </si>
  <si>
    <t>ENGIE | Creacion de ventana de Mantenimiento en herramienta de Monitoreo HP SiteScope | SOLGENMX</t>
  </si>
  <si>
    <t>T-SYSTEMS | CCS | PRODUCTIVE Deploy | SCCM Client</t>
  </si>
  <si>
    <t>SIGMA / CCS _ SCCM /Pilot Deployment / TITUS Classification 17.2.9.11</t>
  </si>
  <si>
    <t>CMABC|Alta de VPN de DSI/Azure</t>
  </si>
  <si>
    <t>DaiVB | MULTIPLE | Administrative change | Creation and Release to Operation, new server ("d133paal, d134peal") | DOM 53292632</t>
  </si>
  <si>
    <t>AMER | MULTIPLE | Administrative change | Creation and Release to Operation, new server ("MTYAPS0137") | DOM 53295589</t>
  </si>
  <si>
    <t>SIGMA | AMER | UNIX | PROD | Perform a healthy reboot for &lt;SIACEVOD&gt; Linux Server</t>
  </si>
  <si>
    <t>ALFA | SIGMA | Increase Storage [50 GB] Drive O: , [100 GB] Drive H: on server SIACECLU03</t>
  </si>
  <si>
    <t>[SIGMA] / [ SAP -SL ] / [ DEVELOPMENT] / [ DV1] / [ siadv1] - RESTART / ITO.CAB pre-approved [4EP]</t>
  </si>
  <si>
    <t>[GRUPO KUO] / [ SAP -TSMX ] / (PR ) [ PR3 - PR4 ] - Parameter Change_Online / ITO.CAB pre-approved [4EP]</t>
  </si>
  <si>
    <t>GRUPO Q / SAP-TSMX / SAP Request: Database user creation</t>
  </si>
  <si>
    <t>Unistall Office/Production Switch at A70 MDF1 - Audi Mexico</t>
  </si>
  <si>
    <t>AMER | SIGMA | MIgrate of chasis &amp; Cluster ESX servers SLT</t>
  </si>
  <si>
    <t>CUSTOMER_Release to Operations_[CLIENTE_LIBERACION A OPERACION ViDA (3 servidores ,2 domain controllers, Master Server, TAPE LIBRARY )]</t>
  </si>
  <si>
    <t>AMER / GDG /LINUX/ ax1la180 / PSO=Y/ Operative System package upgrade / ITO pre-approved</t>
  </si>
  <si>
    <t>GRUPO Q / Development/ CED - Install Service Pack/ Patch / CCAB &amp; CSS.CAB pre-approved</t>
  </si>
  <si>
    <t>VITRO-PGW| AD | AD TRUST VITRO- PGW</t>
  </si>
  <si>
    <t>Petrotemex / SAP - TSMX / QS1/ SMDC11 - System Copy /CCAB; ITO.CAB pre-approved [4EP]</t>
  </si>
  <si>
    <t>AMER | MULTIPLE | Administrative change | Creation and Release to Operation, new server ("MXVTC1LYNC08, MXVTC1PREACTR1, MXVTC1BNCMR-01") | 53284971, 53285011, 53284967</t>
  </si>
  <si>
    <t>VITRO | Liberación de Voz a operación</t>
  </si>
  <si>
    <t>AKRA| AMER | WINDOWS | Turn off System | Server AKR3WD | PRD</t>
  </si>
  <si>
    <t>SIGMA / SAP -TSMX / QAS / NOQ - SAP Parameter Change_Offline / ITO.CAB pre-approved [4EP]</t>
  </si>
  <si>
    <t>TSMX | PQIT | Prueba Mitigación de Vulnerabilidad en servidor TMSMPUEAWV07 10.58.220.102</t>
  </si>
  <si>
    <t>Grupo Q / SAP-TSMX / GED / DEVELOPMENT - Creation of Hana DB user.</t>
  </si>
  <si>
    <t>VITRO | Instalación de AP Cisco Localidad Taller de Coleccion- Vitro Flotado Monterrey-Preaprobado</t>
  </si>
  <si>
    <t>TSMX | PQIT | TSS | VOICE | Acompañamiento a Telmex y Pruebas sobre nueva Troncal E1</t>
  </si>
  <si>
    <t>Grupo Q / SAP-TSMX / GEQ / QUALITY - Creation of Hana DB user.</t>
  </si>
  <si>
    <t>TS-MX/GDG/SAP Request: User creation with assignment of the roles CSS.CAB preapproved</t>
  </si>
  <si>
    <t>[GRUPO KUO] / [ SAP -TSMX ] / (PR ) [ SLP - LTP ] - Parameter Change_Online / ITO.CAB pre-approved [4EP]</t>
  </si>
  <si>
    <t>TSMX / L'OREAL / SAP Request: Creation/modify and uploading of the roles CSS.CAB preapproved</t>
  </si>
  <si>
    <t>AMER | ALFACORP | Distribution of MSFT patches for Windows Servers (DEV) &lt;APRIL2018&gt;</t>
  </si>
  <si>
    <t>DCS3.0 | Owens Illinois | Houston | Increase drives C:\ and D:\ - online action</t>
  </si>
  <si>
    <t>Electrical maintenance to MX_1042 1A air conditioning precision equipment of Data Center Finsa</t>
  </si>
  <si>
    <t>Electrical maintenance to MX_ 1088 air conditioning precision equipment of Data Center Finsa</t>
  </si>
  <si>
    <t>Entrega a operación de servidor: VWMXPUSSV221P_148.203.149.7</t>
  </si>
  <si>
    <t>Instalación de agente Flexera en servidores Unix DEV &amp; QA</t>
  </si>
  <si>
    <t>Remplazo de Switch SW3FI01-104.3_FOC0849Y1GE</t>
  </si>
  <si>
    <t>Change power supply cables from devices in IDF15 A01</t>
  </si>
  <si>
    <t>Test upgrade firmware Videoconference System - Audi Mexico</t>
  </si>
  <si>
    <t>MQ Integration - Allow access from specific IP to MQ Channel</t>
  </si>
  <si>
    <t>Add drive on [AUDISJSA6132] Virtual Server</t>
  </si>
  <si>
    <t>Preventive maintenance in IDF 16 of A50 - Audi México</t>
  </si>
  <si>
    <t>Taurus / SAP-TSMX / QRO. - Remove shared space from volume shared in the landscape</t>
  </si>
  <si>
    <t>[HSAI] / [ SAP BASIS] / [ TSMX] - BACKUP Migration test between HANA appliances</t>
  </si>
  <si>
    <t>Dinamica | Administrative change | Release to Operation for the server for SQL on Dinamica environment</t>
  </si>
  <si>
    <t>GRUPO Q / SAP-TSMX / DESARROLLO / POD / QRO. - KERNEL_Upgrade / ITO.CAB pre-approved</t>
  </si>
  <si>
    <t>IMPERQUIMIA / SAP BASIS / TSMX / SUM EXECUTION TEST USING MAINTENANCE PLANNER XML</t>
  </si>
  <si>
    <t>Grupo Q / SAP-TSMX / GEP / Production- Creation of Hana DB user.</t>
  </si>
  <si>
    <t>VITRO | Enable connectivity between DCS3.0/vCloud and Vitro Azure environment [Tenant Portal Clasico - 172.26.0.0/16]</t>
  </si>
  <si>
    <t>AKRA | Administrative change | Release to Operation for the server SHDMTYSCAKRDB01 for SQL on Akra environment</t>
  </si>
  <si>
    <t>ALFA | SIGMA | Zoning configuration for SIACEVDC10</t>
  </si>
  <si>
    <t>SIGMA | Application Flow Deployment on the IIB Production Server | LATAM_MOVIL_CARGA_PV_REST</t>
  </si>
  <si>
    <t>TSS | VWM | VOZ | Accompany Avaya Recover Avaya Aura Conferencing Service</t>
  </si>
  <si>
    <t>AMER| BF| Alta de VPN x apertura de sucursales</t>
  </si>
  <si>
    <t>Ruteo en sitios Capa 5 | Grupo KUO</t>
  </si>
  <si>
    <t>GRUPO Q / Quality / CEQ - Install Service Pack/ Patch / CCAB &amp; CSS.CAB pre-approved</t>
  </si>
  <si>
    <t>GRUPO Q / Production / CEP - Install Service Pack/ Patch / CCAB &amp; CSS.CAB pre-approved</t>
  </si>
  <si>
    <t>GRUPO Q / SAP-TSMX / PRODUCCION / POP / QRO. - KERNEL_Upgrade / ITO.CAB pre-approved</t>
  </si>
  <si>
    <t>AMER | IMPERQUIMIA| Windows Updates on Environment DEV - QA April 2018 | IPQMEXAWV10</t>
  </si>
  <si>
    <t>|PQIT|Arreglo de cableado a switch MX_SWN1AI11-211.18 ubicado en Nic 1A (Tarjeta 1 y 2)</t>
  </si>
  <si>
    <t>TSMX | PQIT | TSS | WAN SEC | Pruebas de redundancia y actualizacion ACS TSMX</t>
  </si>
  <si>
    <t>SIGMA| |Accompaniment on the Integration of new IBM DH8 to the Productive SAN</t>
  </si>
  <si>
    <t>ALFA | SIGMA | Accompaniment in TPC Upgrade from version 5.2.9.0 to 5.2.13</t>
  </si>
  <si>
    <t>AMER | SIGMA | Distribution of MSFT patches for Windows Servers (QAS,DEV) &lt;APRIL2018&gt;</t>
  </si>
  <si>
    <t>AMER | ALFACORP | Distribution of MSFT patches for Windows Servers (PROD) &lt;APRIL2018&gt;</t>
  </si>
  <si>
    <t>AMER | SIGMA |  Accompaniment in disconnection of network cable | NTPRINT</t>
  </si>
  <si>
    <t>TERZA | Administrative change | Release to Operation for the server SHDMTYSCTERAP01 for SQL on Terza environment</t>
  </si>
  <si>
    <t>AMER | ALLIAX| SECURITY |  UPGRADE | REINSTALL | INSTALL ANTIVIRUS SYMANTEC - ITO CAB - preapproved</t>
  </si>
  <si>
    <t>Amer |INDELRPO| ANTIVIRUS UPDATE(SYMANTEC ENDPOINT PROTECTION)</t>
  </si>
  <si>
    <t>Amer | Alfa Corp | Update Symantec Endpoint Protection</t>
  </si>
  <si>
    <t>AMER | SIGMA | SECURITY |  UPGRADE | REINSTALL | INSTALL ANTIVIRUS SYMANTEC - ITO CAB - preapproved</t>
  </si>
  <si>
    <t>ALFA / SAP / DES / SIGMA - Installation of SAP DIAGNOSTIC AGENT /CSS.CAB pre-approved</t>
  </si>
  <si>
    <t>ALFA CORP | Renew Lync internal certificates</t>
  </si>
  <si>
    <t>SIGMA | IBM Content Collector SAP ECC PRD - Enable tracing.</t>
  </si>
  <si>
    <t>DaiVB | PROD | IMPAR | SO package upgrade / Vulnerabilities mitigation</t>
  </si>
  <si>
    <t xml:space="preserve">MUC | Daimler | SHE | DaiVB | INT | Puppet Release 17: Rollout configuration changes to whole environment via Puppet </t>
  </si>
  <si>
    <t>Change parameter of session time out for wireless connection A70 - Audi Mexico</t>
  </si>
  <si>
    <t>Unistall Office Switch at A01 IDF11,17 and 19 - Audi Mexico</t>
  </si>
  <si>
    <t>Unistall Office Switch at A01 IDF01,04 and 06 - Audi Mexico</t>
  </si>
  <si>
    <t>Unistall Office Switch at A01 IDF22,24 and 25 - Audi Mexico</t>
  </si>
  <si>
    <t>Cabling review [AUDISJSN0100 / AUDISJSA0101]</t>
  </si>
  <si>
    <t>Migrate project share in server:[AUDISJSF6127] and move the content to new one [AUDISJSF6124]. &lt;IM62526926 &gt;</t>
  </si>
  <si>
    <t>ACOMPAÑAMIENTO A VW PARA REALIZAR SNAPSHOOTS Y VW INSTALARA APACHE TOMCAT 8.5 EN SERVIDOR VWMXPUSSV79P/10.148.8.73</t>
  </si>
  <si>
    <t>Asignación de LUN de 500 GB para servidor VWMXPUSSV237P /10.148.11.90</t>
  </si>
  <si>
    <t>Instalación parches Sistema Operativo Microsoft Servers VWMXPUSSP120P /10.148.10.64 y VWMXPUSAP001/10.148.8.122VWMXPUSAP001/10.148.8.122</t>
  </si>
  <si>
    <t>SWAP memory increasing on DQFICO01 server</t>
  </si>
  <si>
    <t>Instalación de parches AIX Servidores Centro Logistico (Fase 3)</t>
  </si>
  <si>
    <t>Switch back recurso de cluster teramess_rg</t>
  </si>
  <si>
    <t>AMER | VITRO | PRD | HDD replacement in VCOEXCH002 server</t>
  </si>
  <si>
    <t>AMER | VITRO | SAP-Basis | EP | EPD - AH3HA107 | T-systems Mexico | EPD Restart | Pre- Approval”</t>
  </si>
  <si>
    <t>VITRO- RTO Linux Servers / SAP Server´s Services</t>
  </si>
  <si>
    <t>C-KAR Upgrade de IOS a los router Cisco de C-KAR-IZTAPALAPA, C-KAR-ARAGON C-KAR-TLANE-STA-MONICA</t>
  </si>
  <si>
    <t>Asignación y configuración de 20 TB para la Fase II de migracion de Miami a Qro.</t>
  </si>
  <si>
    <t>SLT| Actualizacion de llave de registro y Filter Pack del servicio Search</t>
  </si>
  <si>
    <t xml:space="preserve">Desinstalacion del parche de  meltdown </t>
  </si>
  <si>
    <t>SLT| Mitigacion de vulnerabilidad TLS 1.0</t>
  </si>
  <si>
    <t>Crear VPN S2S Bancatlan COPEC</t>
  </si>
  <si>
    <t>sincronizar las bases de datos del High Availability Group AlwaysON en el servidor HDPSQLFAC03P</t>
  </si>
  <si>
    <t>Reemplazo de  disco dañado en STORWIZE V7000 Querétaro</t>
  </si>
  <si>
    <t>Configurar politica de contraseñas de usuarios finales y de servicio en servidores AIX QA &amp; DEV</t>
  </si>
  <si>
    <t>SLT| Agregar SSID AbiSmart a Todos los Aps de 3 Centurias</t>
  </si>
  <si>
    <t>SLT| Desinstalacion de antivirus Forefront en servidores Exchange</t>
  </si>
  <si>
    <t>AMER | VITRO | Distribution of Patches on PC &amp; Laptops (March) - Productive group | (Customer pre authorized)</t>
  </si>
  <si>
    <t>AMER | DHL| Installation of Security Updates on PRD servers.</t>
  </si>
  <si>
    <t>SIGMA / CCS _ SCCM /Productive Deployment / Symantec Endpoint Protection 14.0.3752.1000</t>
  </si>
  <si>
    <t>VITRO | Non-SAP Migration Project (Centralized/DCS2.5 to DCS3.0) | Target: Windows VMs | Method: Double-Take</t>
  </si>
  <si>
    <t>Migración Switches LAN Polanco TSMX</t>
  </si>
  <si>
    <t>AMER | VITRO | Distribution of Patches on PC &amp; Laptops (April) - Test group (Customer pre authorized)</t>
  </si>
  <si>
    <t>VITRO/ SAP / SYSTEMS CLIENT 000/ SAP | Request:User creation with assignment of the roles | ITO CAB pre-approved</t>
  </si>
  <si>
    <t>AKRA | AMER | WINDOWS | Rundown Systems | AKRAF03OLD &amp; NYL01_OLD</t>
  </si>
  <si>
    <t>AMER | VITRO | PRD| Accompaniment to upgrade IGEL UMS to 5.08.100 on MXVTC1IGUMS01 server</t>
  </si>
  <si>
    <t>Implementación CUBE Polanco</t>
  </si>
  <si>
    <t>TSMX | PQIT | TSS | VOICE | Configuracion operativa de nueva Troncal E1</t>
  </si>
  <si>
    <t>AMER | VITRO | Distribution of MSFT patches for Windows Servers (OnBase app Servers) April 2018</t>
  </si>
  <si>
    <t>AMER | VITRO |PRD | Restart SCARCTXDSK10 per RDP issue</t>
  </si>
  <si>
    <t>ALFA | SAP | SIADBY | Add space of FS SAP System</t>
  </si>
  <si>
    <t>SLT|AMER | INDELPRO | Server Disk Consolidation INDWEBPR|| Hyper V || PRD</t>
  </si>
  <si>
    <t>SLT|AMER / Grupo KUO /LINUX/ gpmmty11, gpmmty22 / PSO=Y/ Operative System package upgrade / ITO pre-approved</t>
  </si>
  <si>
    <t>Grupo KUO / Production/ SLP / SAP Request: Deletion of user/users CSS.CAB preapproved</t>
  </si>
  <si>
    <t>ACCOMPANIMENT HP : APPLICATION PATCH ACTIVITIES ON SUPERDOME SERVERS VPAR1 - SLT</t>
  </si>
  <si>
    <t>Prueba de Failover - Failback en PMX1NADIN</t>
  </si>
  <si>
    <t>[AUDI] Restore Database in AUDISQLLIFE - SQL SERVER</t>
  </si>
  <si>
    <t>Install a new cabling in ITR2 at A19</t>
  </si>
  <si>
    <t>Install a new cabling in ITR2 at A19 - Audi México</t>
  </si>
  <si>
    <t>Install a new cabling in ITR1 at A20 - Audi México</t>
  </si>
  <si>
    <t>Deploy of Windows Virtual Machine - IM62342566</t>
  </si>
  <si>
    <t>Retiro de cableado obsoleto en DC FINSA</t>
  </si>
  <si>
    <t>Arreglo de cableado sin desconexion al Gabinete 2401</t>
  </si>
  <si>
    <t>TSS | VWM | VOZ | Acomodo de Enlace VW - T-Systems y VW - T. Titanium</t>
  </si>
  <si>
    <t>Pruebas de HA en KVS</t>
  </si>
  <si>
    <t>Pruebas de HA Enlace Covadonga</t>
  </si>
  <si>
    <t>ACOMPAÑAMIENTO A PROVEEDOR A DESINSTALACION DE AGENTE HA EN SERVIDORES ESX CLUSTER SERVER FARM Y DEALERS</t>
  </si>
  <si>
    <t>Asignación de LUN de 500 GB para nuevo servidor en proyecto VWMXPUSSV242P</t>
  </si>
  <si>
    <t>Arreglo de cableado en MDFcubo 2 (sin desconexion)</t>
  </si>
  <si>
    <t>Acompañamiento para Reemplazo del Nodo AVAMAR en VBlock VWA</t>
  </si>
  <si>
    <t>Configuración QoS para SoftPhone en SW Acceso y Distribución FINSA</t>
  </si>
  <si>
    <t>Instalación de 2 puntos de red con F.O para Proyecto OPS_Center</t>
  </si>
  <si>
    <t>Mantenimiento Preventivo a IDF0603</t>
  </si>
  <si>
    <t>NEMAK | CCS-SCCM | Executive Deploy | Security Updates by Microsoft 04 April | 2018</t>
  </si>
  <si>
    <t>FISJIT | WEBASTO | TSS | WAN SEC | Reconfiguracion de protocolo OSPF</t>
  </si>
  <si>
    <t>Mexichem | SCQ | Creation - Export/Import migration process taken from SCP like source system</t>
  </si>
  <si>
    <t>NEMAK | Active Directory - Schema ampliation</t>
  </si>
  <si>
    <t>AMER | VITRO | Temporary server hibernation VUSCNIVIP-DEV</t>
  </si>
  <si>
    <t>ALFACORP | CCS-SCCM | Productive Deployment | Installation of SCCM Client</t>
  </si>
  <si>
    <t>MEXICHEM - RTO for P01 Linux Server /SAP Services</t>
  </si>
  <si>
    <t>AMER | VITRO | Configure New NICs on physical &amp; virtuals servers &amp; reconfigurin backup tool SSALRISA02 | SALEM PPG-VITRO</t>
  </si>
  <si>
    <t>GDF SUEZ / SAP BASIS / TEST / CQ1 / TSMX - SAP Parameter Change_Online / ITO.CAB pre-approved [4EP]</t>
  </si>
  <si>
    <t>GDF SUEZ / SAP BASIS / PRODUCTION / CP1 / TSMX - SAP Parameter Change_Online / ITO.CAB pre-approved [4EP]</t>
  </si>
  <si>
    <t>VITRO / [ SAP -JAVA ] / [ PORTAL ] / [ MQA ] / [ SAP- PORTAL ] - SAP Parameter Change_Offline /CCAB; ITO.CAB pre-approved [4EP]</t>
  </si>
  <si>
    <t>Mexichem | SOL | Export/Import migration process and Testing Online</t>
  </si>
  <si>
    <t>Post mortem IM0020274085 | Wichita Falls PPG Remplazo de Switch Cisco WS-C2960X-24TS-L del área de SW_Wareroom_L1 por uno de mayor capacidad de puertos / Pre aprobado</t>
  </si>
  <si>
    <t>VITRO | SAP | D| BD3 | OUTAGE=YES | Restore BD3| PRE- APPROVED</t>
  </si>
  <si>
    <t>AMER | VITRO | PRD | Install Maptool Kit from MS in SMS servers</t>
  </si>
  <si>
    <t>AMER | VITRO | Restart MXVTC1IGUMS01 server to complete licensing server configuration</t>
  </si>
  <si>
    <t>AMER | INDELPRO | Increase of Disk Space storage G: drive | INDEOCV05 | DO 53302780</t>
  </si>
  <si>
    <t>[GDG] / [ SAP -TS] / [ QAS] / [ GPQ] / [ MX] - RESTART /ITO.CAB pre-approved [4EP]</t>
  </si>
  <si>
    <t>Acompañamiento en la ejecución del incremento de AB en los enlaces MPLS para Grupo Modelo.</t>
  </si>
  <si>
    <t xml:space="preserve">Indexado de bases de datos Infraestructura Exchange </t>
  </si>
  <si>
    <t>Actualización y modificaciones a parámetros de Wireless en Cantabria SLT</t>
  </si>
  <si>
    <t>Acompañamiento de TELCO para incremento de AB Agencia Molango MPLS.</t>
  </si>
  <si>
    <t>Renovar el Certificado de PROFTPD en ECC DEV</t>
  </si>
  <si>
    <t>AMER | Multiple | Healthy restart of server : "DEQROBOQA01"</t>
  </si>
  <si>
    <t>[GRUPO KUO / [ SAP TS-MX ] / [ PR ] / [ JPA ] - RESTART /CCAB; ITO.CAB pre-approved [4EP]</t>
  </si>
  <si>
    <t>AMER | Multiple | Healthy restart of server : "DEQROBOPRVM01"</t>
  </si>
  <si>
    <t>[GRUPO KUO] / [ SAP -TSMX ] / [ GKP ] - RESTART (4EP)</t>
  </si>
  <si>
    <t>[GRUPO KUO] / [ SAP -TSMX ] / [ JPA ] - SAP Parameter Change_Online / ITO.CAB pre-approved [4EP]</t>
  </si>
  <si>
    <t>AMER | Multiple | Healthy restart of server : "CASQRO01 and CSQRO01 "</t>
  </si>
  <si>
    <t>SLT | NEMAK | PROD | OUTAGE = Y | During Bus Hrs=Y | Stop and Reconfigure the replication SQL instance MTYSQL0017 &amp; MTYSQL018</t>
  </si>
  <si>
    <t>AMER | Vitro | Accompany Electrical Maintenance ("FAMA")</t>
  </si>
  <si>
    <t>E-change | NEMAK | PROD | OUTAGE = Y | During Bus Hrs=N | Stop and Reconfigure the replication SQL instance MTYSQL0017 &amp; MTYSQL018</t>
  </si>
  <si>
    <t>TSMX | PQIT | TSS | VOICE | Cambio de troncales E1 Telmex de CUBE 145 a CUBE 144</t>
  </si>
  <si>
    <t>ALFA | SIGMA | REBOOT OF SERVER</t>
  </si>
  <si>
    <t>AMER | KUO | Healthy restart of server : DEMTYAPPVM10 (92.112.68.75)</t>
  </si>
  <si>
    <t>AMER | KUO | Healthy restart of server : ADRDCS01 (92.112.119.148)</t>
  </si>
  <si>
    <t>AMER | Multiple | Healthy restart of server : SDESCROOT, SPYCDNS01</t>
  </si>
  <si>
    <t>AMER | KUO | Healthy restart of server : DEMTYQASVM01 (92.112.68.32)</t>
  </si>
  <si>
    <t>[GDG] / [ SAP -TS] / [ PRD] / [ GXP] / [ MX] - RESTART         /ITO.CAB pre-approved [4EP]</t>
  </si>
  <si>
    <t>AMER | KUO | Disable Monitoring agent on servers</t>
  </si>
  <si>
    <t>AMER | KUO | Creacion de ventana de  Mantenimiento en herramienta de Monitoreo HP SiteScope para servidor CASQRO01</t>
  </si>
  <si>
    <t>AMER | Multiple | Healthy restart of server : DEMTYLNS03, DEMTYMIMVM01</t>
  </si>
  <si>
    <t>AMER | KUO  | Healthy restart of server : DEMTYLNS03 (92.112.68.49)</t>
  </si>
  <si>
    <t>AMER | KUO | Disable Monitoring agent on server ALTAPP01 (92.112.119.23)</t>
  </si>
  <si>
    <t>AMER | KUO | Healthy restart of server : ALTCAM03 (92.112.119.90)</t>
  </si>
  <si>
    <t>AMER | KUO | Increase disk space on Cluster BELFAR</t>
  </si>
  <si>
    <t>AMER | Multiple | Healthy restart of server : "QROMIX02"</t>
  </si>
  <si>
    <t>Probar los flujos de failover en fabrica Maya para los servicios de WMS</t>
  </si>
  <si>
    <t xml:space="preserve">WO11820033 RLM46018 Mitigacion de Vulnerabilidad de SQL Server Database Link Crawling Command Execution - Zero Day </t>
  </si>
  <si>
    <t>WO11784726 RLM46011 Configurar politica de contraseñas de usuarios finales y de servicio en servidores AIX DEV</t>
  </si>
  <si>
    <t>WO11818976 RLM46103 Mitigacion de vulnerabilidad TLS 1.0</t>
  </si>
  <si>
    <t>WO11793113 RLM43606 Configurar el parametro DIFOK en las políticas de contraseñas.</t>
  </si>
  <si>
    <t>WO11818883 RLM46107 Mitigar multiples vulnerabilidades WAS e IHS Productivas</t>
  </si>
  <si>
    <t>WO11803644 RLM46401 Renovar los certificados de seguridad del  la instancias standalone SQL en el servidor HDSCCMDBPV</t>
  </si>
  <si>
    <t>WO11821941 RLM45917 Realizar el upgrade de microcodigo del equipo DS8870 y actualización de CMDB C4MXDFSYI09 y C4MXDFSYI08</t>
  </si>
  <si>
    <t>WO11838868 RLM47113 Se necesita deshabilitar momentáneamente los índices de la base de datos de HFM PROD</t>
  </si>
  <si>
    <t xml:space="preserve">WO11837728 RLM47113  Mitigar vulnerabilidad HTTP Headers en IHS 6.1 PRD DMZ </t>
  </si>
  <si>
    <t>WO11836704 RLM47501 Ajuste de parametros Solman</t>
  </si>
  <si>
    <t>WO11836530 RLM47311 Ajuste de parametros en PGR</t>
  </si>
  <si>
    <t>WO11834556 RLM47305 Segunda fase: Depuración de las tablas MXP_Ext_Audit en la base de datos de IDM PROD</t>
  </si>
  <si>
    <t>WO11786459 RLM43346 Reinicio de portales y suite SRM por motivos de sanidad.</t>
  </si>
  <si>
    <t>WO11785687 RLM47507 Reorganizar tablas en ECC Produccion (Plan HR x HR) y Recuperación de espacio logico en Tablespaces</t>
  </si>
  <si>
    <t>WO11788182 RLM43426 Actualización de Kernel y SAPHostAgent en landscape SAP PI Productivo</t>
  </si>
  <si>
    <t>WO11839651 RLM47511 Modificar configuracion de vsftpd a nivel SO</t>
  </si>
  <si>
    <t>WO11839186 RLM47712 Instalar el Fix Pack de SQL Server para que la instancia soporte el protocolo TLS V 1.2</t>
  </si>
  <si>
    <t>WO11832019 RLM47208 &lt;Patch Management&gt; Instalacion de security updates windows server 2008 y 2012 (Alta Criticidad).</t>
  </si>
  <si>
    <t>INC1291015 Act. de Firmware . Ver.  3.1.5.8711957 a la version 3.1.8.9340299 en el Storage EMC VNXe3200</t>
  </si>
  <si>
    <t>WO11790915 RLM43801 Mitigacion de diversas vulnerabilidades proceso CERT / Global PRD SAP</t>
  </si>
  <si>
    <t>WO11831962 RLM47402 Mitigacion de vulnerabilidad relacionada con OpenSSL &amp; tcpdump en servidores AIX Producción.</t>
  </si>
  <si>
    <t>WO11773386 RLM43424 Creación y liberación de dos servidores Windows</t>
  </si>
  <si>
    <t>WO11826881 RLM46021 7Actualización de VIOS DEV-QA-PRE-PROD.</t>
  </si>
  <si>
    <t>WO11832088 RLM47204 Configurar politica de contraseñas de usuarios finales y de servicio en servidores AIX PRD</t>
  </si>
  <si>
    <t>WO11832134 RLM47202 Realizar el upgrade de microcodigo del equipo DS8870 PRD SAP</t>
  </si>
  <si>
    <t xml:space="preserve">WO11819768 RLM46901 Mitigacion de Vulnerabilidad de SQL Server Database Link Crawling Command Execution - Zero Day </t>
  </si>
  <si>
    <t>WO11826011 RLM46403 Reiniciar los servidores de WMS</t>
  </si>
  <si>
    <t>WO11820902 RLM46604 Realizar incremento de LUN, unidad en el servidor (HDPORA12DB01)</t>
  </si>
  <si>
    <t>WO11827863 RLM47213 Instalación de certificado HDPCFDI01.modelo.gmodelo.com.mx y HDPCFDI02.modelo.gmodelo.com.mx</t>
  </si>
  <si>
    <t>WO11830666 RLM46902 Pruebas de Restore GRC DB - SAP</t>
  </si>
  <si>
    <t>WO11779796 RLM244637 Agregar segmentos de la redes TA01, ONEABI y Cableadas en Forescout Corporativos y Fabricas</t>
  </si>
  <si>
    <t>WO11815836: RLM45810 Creación de SSID TA-Voice de Cantabria</t>
  </si>
  <si>
    <t>WO11791069 RLM43802 Incremento de AB Agencia Molango MPLS.</t>
  </si>
  <si>
    <t>WO11823406 RLM46013 Baja de Infraestructura de Agencias Silao y Camargo en CMDB.</t>
  </si>
  <si>
    <t>WO11815836 RLM45322 Ingreso de Segmento de red OneABI Mariano Otero a Forescout para bloquear dispostivos móviles.</t>
  </si>
  <si>
    <t>WO11821288 RLM46201 Configuración de Regla de Firewall.</t>
  </si>
  <si>
    <t xml:space="preserve">WO11821318 RLM46010 Aprovicionamiento de infraestructura para migracion. </t>
  </si>
  <si>
    <t>WO11821049 RLM45914 Crear VPN S2S Banagrícola COPEC</t>
  </si>
  <si>
    <t>WO11820255 RLM46104 Configuración de reglas de FW.</t>
  </si>
  <si>
    <t>WO11796753 RLM45811 Deshabilitar el SSID TA03 de las WLC de Corporativos Cantabria (Cambio anterior) y Acuario (Ya no hay nada en la red)</t>
  </si>
  <si>
    <t>WO11818570 RLM46012 Pruebas para desactivar TLSv1.0 en  FW-VPN</t>
  </si>
  <si>
    <t>WO11834994 RLM47113 Configuración de tuneles GRE ONEABI para Honduras y Salvador</t>
  </si>
  <si>
    <t>WO11835243 RLM47222 Configuración de Regla de Firewall.</t>
  </si>
  <si>
    <t>WO11826290 RLM46803 Pruebas  Alta Disponibilidad en LAN/WAN/en Inamex</t>
  </si>
  <si>
    <t>WO11826391 RLM47001 Pruebas  Alta Disponibilidad en HA LAN/WAN/WLC en Fabrica Mexico</t>
  </si>
  <si>
    <t xml:space="preserve">Fernando </t>
  </si>
  <si>
    <t>C000633809</t>
  </si>
  <si>
    <t>CT40004972</t>
  </si>
  <si>
    <t>CMOD314780</t>
  </si>
  <si>
    <t>CT40001979</t>
  </si>
  <si>
    <t>CT40004075</t>
  </si>
  <si>
    <t>CT40005687</t>
  </si>
  <si>
    <t>CMOD313020</t>
  </si>
  <si>
    <t>C000790241</t>
  </si>
  <si>
    <t>CT40003316</t>
  </si>
  <si>
    <t>CT40012731</t>
  </si>
  <si>
    <t>CT40005674</t>
  </si>
  <si>
    <t>CMOD310686</t>
  </si>
  <si>
    <t>C000518578</t>
  </si>
  <si>
    <t>C000191062</t>
  </si>
  <si>
    <t>CT40012756</t>
  </si>
  <si>
    <t>CT40012775</t>
  </si>
  <si>
    <t>CT40012757</t>
  </si>
  <si>
    <t>CT40002753</t>
  </si>
  <si>
    <t>C000104954</t>
  </si>
  <si>
    <t>CMOD310072</t>
  </si>
  <si>
    <t>CT40003007</t>
  </si>
  <si>
    <t>CT40003272</t>
  </si>
  <si>
    <t>C001459630</t>
  </si>
  <si>
    <t>C001215618</t>
  </si>
  <si>
    <t>CT40008374</t>
  </si>
  <si>
    <t>CT40010817</t>
  </si>
  <si>
    <t>C001464588</t>
  </si>
  <si>
    <t>C001451568</t>
  </si>
  <si>
    <t>C000204381</t>
  </si>
  <si>
    <t>CMOD318852</t>
  </si>
  <si>
    <t>C000199490</t>
  </si>
  <si>
    <t>C000804925</t>
  </si>
  <si>
    <t>CT40004665</t>
  </si>
  <si>
    <t>CT40004169</t>
  </si>
  <si>
    <t>C001336585</t>
  </si>
  <si>
    <t>C001462900</t>
  </si>
  <si>
    <t>C000509658</t>
  </si>
  <si>
    <t>CT40012843</t>
  </si>
  <si>
    <t>CT40003545</t>
  </si>
  <si>
    <t>CT40003422</t>
  </si>
  <si>
    <t>CT40003407</t>
  </si>
  <si>
    <t>CT40012820</t>
  </si>
  <si>
    <t>CT40003505</t>
  </si>
  <si>
    <t>C001219756</t>
  </si>
  <si>
    <t>VSO</t>
  </si>
  <si>
    <t>C001475443</t>
  </si>
  <si>
    <t>C001484994</t>
  </si>
  <si>
    <t>C001456260</t>
  </si>
  <si>
    <t>C001459742</t>
  </si>
  <si>
    <t>C001461286</t>
  </si>
  <si>
    <t>C001467739</t>
  </si>
  <si>
    <t>C001469521</t>
  </si>
  <si>
    <t>C001471225</t>
  </si>
  <si>
    <t>C001475428</t>
  </si>
  <si>
    <t>C001475492</t>
  </si>
  <si>
    <t>C001475495</t>
  </si>
  <si>
    <t>C001477287</t>
  </si>
  <si>
    <t>C41030531</t>
  </si>
  <si>
    <t>C41034265</t>
  </si>
  <si>
    <t>C41031524</t>
  </si>
  <si>
    <t>C001443250</t>
  </si>
  <si>
    <t>C001467682</t>
  </si>
  <si>
    <t>C001467792</t>
  </si>
  <si>
    <t>C001467859</t>
  </si>
  <si>
    <t>C001469364</t>
  </si>
  <si>
    <t>C001469487</t>
  </si>
  <si>
    <t>C001469561</t>
  </si>
  <si>
    <t>C001471140</t>
  </si>
  <si>
    <t>C001471226</t>
  </si>
  <si>
    <t>C001471228</t>
  </si>
  <si>
    <t>C001471283</t>
  </si>
  <si>
    <t>C001471312</t>
  </si>
  <si>
    <t>C001472786</t>
  </si>
  <si>
    <t>C001474501</t>
  </si>
  <si>
    <t>C001475464</t>
  </si>
  <si>
    <t>C001475467</t>
  </si>
  <si>
    <t>C001475470</t>
  </si>
  <si>
    <t>C001475477</t>
  </si>
  <si>
    <t>C001475500</t>
  </si>
  <si>
    <t>C001475504</t>
  </si>
  <si>
    <t>C001475514</t>
  </si>
  <si>
    <t>C001477322</t>
  </si>
  <si>
    <t>C001477358</t>
  </si>
  <si>
    <t>C001477368</t>
  </si>
  <si>
    <t>C001477407</t>
  </si>
  <si>
    <t>C41025580</t>
  </si>
  <si>
    <t>C41034397</t>
  </si>
  <si>
    <t>C41034988</t>
  </si>
  <si>
    <t>C41035985</t>
  </si>
  <si>
    <t>C41031586</t>
  </si>
  <si>
    <t>C41032705</t>
  </si>
  <si>
    <t>C41034941</t>
  </si>
  <si>
    <t>C41035173</t>
  </si>
  <si>
    <t>C41035175</t>
  </si>
  <si>
    <t>C41035176</t>
  </si>
  <si>
    <t>C001469483</t>
  </si>
  <si>
    <t>C001471230</t>
  </si>
  <si>
    <t>C001471254</t>
  </si>
  <si>
    <t>C001472953</t>
  </si>
  <si>
    <t>C001472954</t>
  </si>
  <si>
    <t>C001474431</t>
  </si>
  <si>
    <t>C001475480</t>
  </si>
  <si>
    <t>C001477188</t>
  </si>
  <si>
    <t>C001479028</t>
  </si>
  <si>
    <t>C41036914</t>
  </si>
  <si>
    <t>C41031508</t>
  </si>
  <si>
    <t>C41035177</t>
  </si>
  <si>
    <t>C41035178</t>
  </si>
  <si>
    <t>C001475474</t>
  </si>
  <si>
    <t>C001449154</t>
  </si>
  <si>
    <t>C001474426</t>
  </si>
  <si>
    <t>MEX-16233</t>
  </si>
  <si>
    <t>C41034021</t>
  </si>
  <si>
    <t>C41025481</t>
  </si>
  <si>
    <t>C41030440</t>
  </si>
  <si>
    <t>C41030605</t>
  </si>
  <si>
    <t>C41034131</t>
  </si>
  <si>
    <t>C41034019</t>
  </si>
  <si>
    <t>C41034048</t>
  </si>
  <si>
    <t>C41034276</t>
  </si>
  <si>
    <t>C001475381</t>
  </si>
  <si>
    <t>C001477416</t>
  </si>
  <si>
    <t>C001477420</t>
  </si>
  <si>
    <t>C001276008</t>
  </si>
  <si>
    <t>C001461373</t>
  </si>
  <si>
    <t>C001477383</t>
  </si>
  <si>
    <t>C001477430</t>
  </si>
  <si>
    <t>C001477418</t>
  </si>
  <si>
    <t>C001477361</t>
  </si>
  <si>
    <t>C001477369</t>
  </si>
  <si>
    <t>C001477370</t>
  </si>
  <si>
    <t>C001474189</t>
  </si>
  <si>
    <t>C001471148</t>
  </si>
  <si>
    <t>C001467781</t>
  </si>
  <si>
    <t>C001475683</t>
  </si>
  <si>
    <t>C001469400</t>
  </si>
  <si>
    <t>C001469477</t>
  </si>
  <si>
    <t>C001477137</t>
  </si>
  <si>
    <t>C001475493</t>
  </si>
  <si>
    <t>C41033475</t>
  </si>
  <si>
    <t>C41033311</t>
  </si>
  <si>
    <t>CRQ250105</t>
  </si>
  <si>
    <t>CRQ250215</t>
  </si>
  <si>
    <t>C001364146</t>
  </si>
  <si>
    <t>C001445153</t>
  </si>
  <si>
    <t>C001461327</t>
  </si>
  <si>
    <t>C001464378</t>
  </si>
  <si>
    <t>C001474218</t>
  </si>
  <si>
    <t>C001475401</t>
  </si>
  <si>
    <t>C001477250</t>
  </si>
  <si>
    <t>C001477382</t>
  </si>
  <si>
    <t>C001477402</t>
  </si>
  <si>
    <t>C001477408</t>
  </si>
  <si>
    <t>C001477423</t>
  </si>
  <si>
    <t>C001480314</t>
  </si>
  <si>
    <t>C001480319</t>
  </si>
  <si>
    <t>C001480367</t>
  </si>
  <si>
    <t>C001480425</t>
  </si>
  <si>
    <t>C001480446</t>
  </si>
  <si>
    <t>C001480456</t>
  </si>
  <si>
    <t>C41035940</t>
  </si>
  <si>
    <t>C40859589</t>
  </si>
  <si>
    <t>C001449781</t>
  </si>
  <si>
    <t>C001472955</t>
  </si>
  <si>
    <t>C001474406</t>
  </si>
  <si>
    <t>C001475396</t>
  </si>
  <si>
    <t>SaS Automotive</t>
  </si>
  <si>
    <t>C001475412</t>
  </si>
  <si>
    <t>C001477284</t>
  </si>
  <si>
    <t>C001477328</t>
  </si>
  <si>
    <t>C001479129</t>
  </si>
  <si>
    <t>C001480349</t>
  </si>
  <si>
    <t>C001480365</t>
  </si>
  <si>
    <t>C001481970</t>
  </si>
  <si>
    <t>C001482027</t>
  </si>
  <si>
    <t>C001482125</t>
  </si>
  <si>
    <t>C001482140</t>
  </si>
  <si>
    <t>C001482158</t>
  </si>
  <si>
    <t>C41037934</t>
  </si>
  <si>
    <t>C41035161</t>
  </si>
  <si>
    <t>C41037828</t>
  </si>
  <si>
    <t>C41037881</t>
  </si>
  <si>
    <t>C41038848</t>
  </si>
  <si>
    <t>C41038985</t>
  </si>
  <si>
    <t>C41034155</t>
  </si>
  <si>
    <t>C41029469</t>
  </si>
  <si>
    <t>C41034182</t>
  </si>
  <si>
    <t>C41032542</t>
  </si>
  <si>
    <t>C41032703</t>
  </si>
  <si>
    <t>C41033500</t>
  </si>
  <si>
    <t>C41035116</t>
  </si>
  <si>
    <t>C001451661</t>
  </si>
  <si>
    <t>C001467809</t>
  </si>
  <si>
    <t>C001475405</t>
  </si>
  <si>
    <t>C001477357</t>
  </si>
  <si>
    <t>C001480403</t>
  </si>
  <si>
    <t>C001480467</t>
  </si>
  <si>
    <t>C001482055</t>
  </si>
  <si>
    <t>C001482093</t>
  </si>
  <si>
    <t>C001482094</t>
  </si>
  <si>
    <t>C001482144</t>
  </si>
  <si>
    <t>C001483369</t>
  </si>
  <si>
    <t>C41037933</t>
  </si>
  <si>
    <t>C41035119</t>
  </si>
  <si>
    <t>C41038035</t>
  </si>
  <si>
    <t>C41038871</t>
  </si>
  <si>
    <t>C41038872</t>
  </si>
  <si>
    <t>C41039013</t>
  </si>
  <si>
    <t>C41039014</t>
  </si>
  <si>
    <t>C41039015</t>
  </si>
  <si>
    <t>C001423177</t>
  </si>
  <si>
    <t>C001423196</t>
  </si>
  <si>
    <t>C001454567</t>
  </si>
  <si>
    <t>C001462962</t>
  </si>
  <si>
    <t>C001467712</t>
  </si>
  <si>
    <t>C001467785</t>
  </si>
  <si>
    <t>C001471289</t>
  </si>
  <si>
    <t>C001475349</t>
  </si>
  <si>
    <t>C001475450</t>
  </si>
  <si>
    <t>C001475486</t>
  </si>
  <si>
    <t>C001475488</t>
  </si>
  <si>
    <t>C001475498</t>
  </si>
  <si>
    <t>C001475884</t>
  </si>
  <si>
    <t>C001478080</t>
  </si>
  <si>
    <t>C001478168</t>
  </si>
  <si>
    <t>C001478257</t>
  </si>
  <si>
    <t>C001480450</t>
  </si>
  <si>
    <t>C001480598</t>
  </si>
  <si>
    <t>C001481962</t>
  </si>
  <si>
    <t>C001481976</t>
  </si>
  <si>
    <t>C001481991</t>
  </si>
  <si>
    <t>C001482004</t>
  </si>
  <si>
    <t>C001482019</t>
  </si>
  <si>
    <t>C001482032</t>
  </si>
  <si>
    <t>C001482075</t>
  </si>
  <si>
    <t>C001482082</t>
  </si>
  <si>
    <t>C001482087</t>
  </si>
  <si>
    <t>C001482116</t>
  </si>
  <si>
    <t>C001482142</t>
  </si>
  <si>
    <t>C001482146</t>
  </si>
  <si>
    <t>C001482280</t>
  </si>
  <si>
    <t>C001482298</t>
  </si>
  <si>
    <t>C001482996</t>
  </si>
  <si>
    <t>C001483054</t>
  </si>
  <si>
    <t>C001483301</t>
  </si>
  <si>
    <t>C001483339</t>
  </si>
  <si>
    <t>C001483360</t>
  </si>
  <si>
    <t>C001483399</t>
  </si>
  <si>
    <t>C001484848</t>
  </si>
  <si>
    <t>C001484997</t>
  </si>
  <si>
    <t>C41037978</t>
  </si>
  <si>
    <t>C41039055</t>
  </si>
  <si>
    <t>C41035214</t>
  </si>
  <si>
    <t>C41036066</t>
  </si>
  <si>
    <t>C41036067</t>
  </si>
  <si>
    <t>C41036069</t>
  </si>
  <si>
    <t>C41036165</t>
  </si>
  <si>
    <t>C41040480</t>
  </si>
  <si>
    <t>C001475457</t>
  </si>
  <si>
    <t>C001483236</t>
  </si>
  <si>
    <t>C001480559</t>
  </si>
  <si>
    <t>C001478991</t>
  </si>
  <si>
    <t>C001483371</t>
  </si>
  <si>
    <t>C001482101</t>
  </si>
  <si>
    <t>C001423208</t>
  </si>
  <si>
    <t>C001480459</t>
  </si>
  <si>
    <t>C001475390</t>
  </si>
  <si>
    <t>C001475502</t>
  </si>
  <si>
    <t>C001480434</t>
  </si>
  <si>
    <t>C001482076</t>
  </si>
  <si>
    <t>C001483227</t>
  </si>
  <si>
    <t>C001483315</t>
  </si>
  <si>
    <t>C001483320</t>
  </si>
  <si>
    <t>C001483361</t>
  </si>
  <si>
    <t>C001482160</t>
  </si>
  <si>
    <t>MEX-16416</t>
  </si>
  <si>
    <t>MEX-16417</t>
  </si>
  <si>
    <t>C41039056</t>
  </si>
  <si>
    <t>C41036937</t>
  </si>
  <si>
    <t>C41035912</t>
  </si>
  <si>
    <t>C40808509</t>
  </si>
  <si>
    <t>C001483364</t>
  </si>
  <si>
    <t>C001483261</t>
  </si>
  <si>
    <t>C001480436</t>
  </si>
  <si>
    <t>C001480561</t>
  </si>
  <si>
    <t>C001484901</t>
  </si>
  <si>
    <t>C001483333</t>
  </si>
  <si>
    <t>C001455953</t>
  </si>
  <si>
    <t>C001482166</t>
  </si>
  <si>
    <t>C001482097</t>
  </si>
  <si>
    <t>C001479040</t>
  </si>
  <si>
    <t>C001482122</t>
  </si>
  <si>
    <t>C001482141</t>
  </si>
  <si>
    <t>C001480604</t>
  </si>
  <si>
    <t>C001480613</t>
  </si>
  <si>
    <t>C001464657</t>
  </si>
  <si>
    <t>C001477380</t>
  </si>
  <si>
    <t>C001482107</t>
  </si>
  <si>
    <t>C001482722</t>
  </si>
  <si>
    <t>C001484931</t>
  </si>
  <si>
    <t>C001483286</t>
  </si>
  <si>
    <t>C001483407</t>
  </si>
  <si>
    <t>C001483266</t>
  </si>
  <si>
    <t>C001483284</t>
  </si>
  <si>
    <t>C41036840</t>
  </si>
  <si>
    <t>C41036068</t>
  </si>
  <si>
    <t>C41036893</t>
  </si>
  <si>
    <t>C41036894</t>
  </si>
  <si>
    <t>C41031611</t>
  </si>
  <si>
    <t>C41037719</t>
  </si>
  <si>
    <t>C001485852</t>
  </si>
  <si>
    <t>CRQ251108</t>
  </si>
  <si>
    <t>CRQ250518</t>
  </si>
  <si>
    <t>CRQ250719</t>
  </si>
  <si>
    <t>C001435820</t>
  </si>
  <si>
    <t>C001462865</t>
  </si>
  <si>
    <t>C001462981</t>
  </si>
  <si>
    <t>C001462983</t>
  </si>
  <si>
    <t>C001467810</t>
  </si>
  <si>
    <t>C001471245</t>
  </si>
  <si>
    <t>C001475479</t>
  </si>
  <si>
    <t>C001477345</t>
  </si>
  <si>
    <t>C001482018</t>
  </si>
  <si>
    <t>C001483290</t>
  </si>
  <si>
    <t>C001483402</t>
  </si>
  <si>
    <t>C001483449</t>
  </si>
  <si>
    <t>C001484889</t>
  </si>
  <si>
    <t>C001484913</t>
  </si>
  <si>
    <t>C001484972</t>
  </si>
  <si>
    <t>C001484980</t>
  </si>
  <si>
    <t>C001485864</t>
  </si>
  <si>
    <t>C001485904</t>
  </si>
  <si>
    <t>C001486871</t>
  </si>
  <si>
    <t>C001486883</t>
  </si>
  <si>
    <t>C001486884</t>
  </si>
  <si>
    <t>C001486885</t>
  </si>
  <si>
    <t>C001486886</t>
  </si>
  <si>
    <t>C41039081</t>
  </si>
  <si>
    <t>C41040687</t>
  </si>
  <si>
    <t>C41039164</t>
  </si>
  <si>
    <t>C41018635</t>
  </si>
  <si>
    <t>C41032704</t>
  </si>
  <si>
    <t>C41040104</t>
  </si>
  <si>
    <t>C41040518</t>
  </si>
  <si>
    <t>C001384793</t>
  </si>
  <si>
    <t>C001462904</t>
  </si>
  <si>
    <t>C001462931</t>
  </si>
  <si>
    <t>C001471314</t>
  </si>
  <si>
    <t>C001475451</t>
  </si>
  <si>
    <t>C001477417</t>
  </si>
  <si>
    <t>C001479011</t>
  </si>
  <si>
    <t>C001481988</t>
  </si>
  <si>
    <t>C001482151</t>
  </si>
  <si>
    <t>C001482814</t>
  </si>
  <si>
    <t>C001482920</t>
  </si>
  <si>
    <t>C001483374</t>
  </si>
  <si>
    <t>C001484915</t>
  </si>
  <si>
    <t>C001485875</t>
  </si>
  <si>
    <t>C001486960</t>
  </si>
  <si>
    <t>C001486961</t>
  </si>
  <si>
    <t>C001486963</t>
  </si>
  <si>
    <t>C001486968</t>
  </si>
  <si>
    <t>C001486975</t>
  </si>
  <si>
    <t>C001486976</t>
  </si>
  <si>
    <t>C001486980</t>
  </si>
  <si>
    <t>C001488490</t>
  </si>
  <si>
    <t>C001488540</t>
  </si>
  <si>
    <t>C001488635</t>
  </si>
  <si>
    <t>C001490143</t>
  </si>
  <si>
    <t>C41037721</t>
  </si>
  <si>
    <t>C41038931</t>
  </si>
  <si>
    <t>C41039038</t>
  </si>
  <si>
    <t>C41039107</t>
  </si>
  <si>
    <t>C41038681</t>
  </si>
  <si>
    <t>C41040115</t>
  </si>
  <si>
    <t>C001424955</t>
  </si>
  <si>
    <t>C001469535</t>
  </si>
  <si>
    <t>C001479075</t>
  </si>
  <si>
    <t>C001479078</t>
  </si>
  <si>
    <t>C001480448</t>
  </si>
  <si>
    <t>C001481911</t>
  </si>
  <si>
    <t>C001482168</t>
  </si>
  <si>
    <t>C001483343</t>
  </si>
  <si>
    <t>C001488565</t>
  </si>
  <si>
    <t>C001488598</t>
  </si>
  <si>
    <t>C001488606</t>
  </si>
  <si>
    <t>C001488632</t>
  </si>
  <si>
    <t>C001490102</t>
  </si>
  <si>
    <t>C001490213</t>
  </si>
  <si>
    <t>C001490380</t>
  </si>
  <si>
    <t>C001490392</t>
  </si>
  <si>
    <t>C001491921</t>
  </si>
  <si>
    <t>C41042461</t>
  </si>
  <si>
    <t>C41042245</t>
  </si>
  <si>
    <t>C41024584</t>
  </si>
  <si>
    <t>C41038682</t>
  </si>
  <si>
    <t>C41040699</t>
  </si>
  <si>
    <t>C41040700</t>
  </si>
  <si>
    <t>C41041664</t>
  </si>
  <si>
    <t>C001398927</t>
  </si>
  <si>
    <t>C001454670</t>
  </si>
  <si>
    <t>C001457952</t>
  </si>
  <si>
    <t>C001459663</t>
  </si>
  <si>
    <t>C001467696</t>
  </si>
  <si>
    <t>C001469057</t>
  </si>
  <si>
    <t>C001474256</t>
  </si>
  <si>
    <t>C001482072</t>
  </si>
  <si>
    <t>C001484919</t>
  </si>
  <si>
    <t>C001485002</t>
  </si>
  <si>
    <t>C001486952</t>
  </si>
  <si>
    <t>C001488601</t>
  </si>
  <si>
    <t>C001488621</t>
  </si>
  <si>
    <t>C001488629</t>
  </si>
  <si>
    <t>C001490217</t>
  </si>
  <si>
    <t>C001490244</t>
  </si>
  <si>
    <t>C001490417</t>
  </si>
  <si>
    <t>C001490493</t>
  </si>
  <si>
    <t>C001492035</t>
  </si>
  <si>
    <t>C001492036</t>
  </si>
  <si>
    <t>C001493485</t>
  </si>
  <si>
    <t>C41042718</t>
  </si>
  <si>
    <t>C41042813</t>
  </si>
  <si>
    <t>C41041498</t>
  </si>
  <si>
    <t>C41042306</t>
  </si>
  <si>
    <t>C41036761</t>
  </si>
  <si>
    <t>C41036762</t>
  </si>
  <si>
    <t>C41036900</t>
  </si>
  <si>
    <t>C41040599</t>
  </si>
  <si>
    <t>C41040715</t>
  </si>
  <si>
    <t>C001454550</t>
  </si>
  <si>
    <t>C001469432</t>
  </si>
  <si>
    <t>C001478879</t>
  </si>
  <si>
    <t>C001480366</t>
  </si>
  <si>
    <t>C001480428</t>
  </si>
  <si>
    <t>C001480445</t>
  </si>
  <si>
    <t>C001483306</t>
  </si>
  <si>
    <t>C001483326</t>
  </si>
  <si>
    <t>C001483344</t>
  </si>
  <si>
    <t>C001485881</t>
  </si>
  <si>
    <t>C001486942</t>
  </si>
  <si>
    <t>C001488531</t>
  </si>
  <si>
    <t>C001488578</t>
  </si>
  <si>
    <t>C001490328</t>
  </si>
  <si>
    <t>C001490359</t>
  </si>
  <si>
    <t>C001491908</t>
  </si>
  <si>
    <t>C001492013</t>
  </si>
  <si>
    <t>C001492034</t>
  </si>
  <si>
    <t>C001492072</t>
  </si>
  <si>
    <t>C41042735</t>
  </si>
  <si>
    <t>C41045523</t>
  </si>
  <si>
    <t>C40979276</t>
  </si>
  <si>
    <t>C41039078</t>
  </si>
  <si>
    <t>C001490312</t>
  </si>
  <si>
    <t>C001490348</t>
  </si>
  <si>
    <t>C001469436</t>
  </si>
  <si>
    <t>C001488639</t>
  </si>
  <si>
    <t>C001280850</t>
  </si>
  <si>
    <t>C001402318</t>
  </si>
  <si>
    <t>C001483297</t>
  </si>
  <si>
    <t>C001490346</t>
  </si>
  <si>
    <t>Smurfit</t>
  </si>
  <si>
    <t>C001488641</t>
  </si>
  <si>
    <t>C001486953</t>
  </si>
  <si>
    <t>C001416336</t>
  </si>
  <si>
    <t>C001490377</t>
  </si>
  <si>
    <t>C001490172</t>
  </si>
  <si>
    <t>C001482164</t>
  </si>
  <si>
    <t>C001487055</t>
  </si>
  <si>
    <t>C001491952</t>
  </si>
  <si>
    <t>C001490248</t>
  </si>
  <si>
    <t>C41028414</t>
  </si>
  <si>
    <t>C41036899</t>
  </si>
  <si>
    <t>C41042653</t>
  </si>
  <si>
    <t>C41039111</t>
  </si>
  <si>
    <t>C41020615</t>
  </si>
  <si>
    <t>C41041543</t>
  </si>
  <si>
    <t>C41038204</t>
  </si>
  <si>
    <t>C41041621</t>
  </si>
  <si>
    <t>C41039123</t>
  </si>
  <si>
    <t>C001492063</t>
  </si>
  <si>
    <t>C001488633</t>
  </si>
  <si>
    <t>C001490414</t>
  </si>
  <si>
    <t>C001492078</t>
  </si>
  <si>
    <t>C001492041</t>
  </si>
  <si>
    <t>C001492050</t>
  </si>
  <si>
    <t>C001492066</t>
  </si>
  <si>
    <t>C001492110</t>
  </si>
  <si>
    <t>C001492043</t>
  </si>
  <si>
    <t>C001483393</t>
  </si>
  <si>
    <t>C001492147</t>
  </si>
  <si>
    <t>C001483404</t>
  </si>
  <si>
    <t>C001488602</t>
  </si>
  <si>
    <t>C001487015</t>
  </si>
  <si>
    <t>CRQ247707</t>
  </si>
  <si>
    <t>CRQ251119</t>
  </si>
  <si>
    <t>CRQ244243</t>
  </si>
  <si>
    <t>CRQ250811</t>
  </si>
  <si>
    <t>C001288681</t>
  </si>
  <si>
    <t>C001367486</t>
  </si>
  <si>
    <t>C001448352</t>
  </si>
  <si>
    <t>C001456142</t>
  </si>
  <si>
    <t>C001457964</t>
  </si>
  <si>
    <t>C001459558</t>
  </si>
  <si>
    <t>C001461398</t>
  </si>
  <si>
    <t>C001467784</t>
  </si>
  <si>
    <t>C001474255</t>
  </si>
  <si>
    <t>C001475689</t>
  </si>
  <si>
    <t>C001480440</t>
  </si>
  <si>
    <t>C001482183</t>
  </si>
  <si>
    <t>C001482195</t>
  </si>
  <si>
    <t>C001483388</t>
  </si>
  <si>
    <t>C001484970</t>
  </si>
  <si>
    <t>C001486912</t>
  </si>
  <si>
    <t>C001488587</t>
  </si>
  <si>
    <t>C001488609</t>
  </si>
  <si>
    <t>C001490290</t>
  </si>
  <si>
    <t>C001490296</t>
  </si>
  <si>
    <t>C001490324</t>
  </si>
  <si>
    <t>C001490325</t>
  </si>
  <si>
    <t>C001490343</t>
  </si>
  <si>
    <t>C001490350</t>
  </si>
  <si>
    <t>C001490371</t>
  </si>
  <si>
    <t>C001490385</t>
  </si>
  <si>
    <t>C001490388</t>
  </si>
  <si>
    <t>C001490393</t>
  </si>
  <si>
    <t>C001490397</t>
  </si>
  <si>
    <t>C001490509</t>
  </si>
  <si>
    <t>C001492047</t>
  </si>
  <si>
    <t>C001492057</t>
  </si>
  <si>
    <t>C001492095</t>
  </si>
  <si>
    <t>C001493576</t>
  </si>
  <si>
    <t>C001493652</t>
  </si>
  <si>
    <t>C001493655</t>
  </si>
  <si>
    <t>C001493664</t>
  </si>
  <si>
    <t>C001495040</t>
  </si>
  <si>
    <t>C001495055</t>
  </si>
  <si>
    <t>C41042804</t>
  </si>
  <si>
    <t>C41045613</t>
  </si>
  <si>
    <t>C41043719</t>
  </si>
  <si>
    <t>C41040312</t>
  </si>
  <si>
    <t>C41040598</t>
  </si>
  <si>
    <t>C41040716</t>
  </si>
  <si>
    <t>C41042810</t>
  </si>
  <si>
    <t>C41040704</t>
  </si>
  <si>
    <t>C41045499</t>
  </si>
  <si>
    <t>C001274482</t>
  </si>
  <si>
    <t>C001481923</t>
  </si>
  <si>
    <t>C001482137</t>
  </si>
  <si>
    <t>C001482150</t>
  </si>
  <si>
    <t>C001486947</t>
  </si>
  <si>
    <t>C001488571</t>
  </si>
  <si>
    <t>C001488589</t>
  </si>
  <si>
    <t>C001490250</t>
  </si>
  <si>
    <t>C001490280</t>
  </si>
  <si>
    <t>C001490306</t>
  </si>
  <si>
    <t>C001491836</t>
  </si>
  <si>
    <t>C001491926</t>
  </si>
  <si>
    <t>C001492119</t>
  </si>
  <si>
    <t>C001493663</t>
  </si>
  <si>
    <t>C001493680</t>
  </si>
  <si>
    <t>C001493681</t>
  </si>
  <si>
    <t>C001494946</t>
  </si>
  <si>
    <t>C001495138</t>
  </si>
  <si>
    <t>C001495139</t>
  </si>
  <si>
    <t>C001495811</t>
  </si>
  <si>
    <t>C001495936</t>
  </si>
  <si>
    <t>C001495945</t>
  </si>
  <si>
    <t>C41030505</t>
  </si>
  <si>
    <t>C41034197</t>
  </si>
  <si>
    <t>C41042720</t>
  </si>
  <si>
    <t>C41040601</t>
  </si>
  <si>
    <t>C41040602</t>
  </si>
  <si>
    <t>C41040713</t>
  </si>
  <si>
    <t>C41042665</t>
  </si>
  <si>
    <t>CRQ242813</t>
  </si>
  <si>
    <t>CRQ251002</t>
  </si>
  <si>
    <t>CRQ251301</t>
  </si>
  <si>
    <t>CRQ251325</t>
  </si>
  <si>
    <t>CRQ251117</t>
  </si>
  <si>
    <t>CRQ251031</t>
  </si>
  <si>
    <t>CRQ251608</t>
  </si>
  <si>
    <t>CRQ251914</t>
  </si>
  <si>
    <t>CRQ251133</t>
  </si>
  <si>
    <t>CRQ250006</t>
  </si>
  <si>
    <t>CRQ251138</t>
  </si>
  <si>
    <t>CRQ251910</t>
  </si>
  <si>
    <t>CRQ251128</t>
  </si>
  <si>
    <t>CRQ251219</t>
  </si>
  <si>
    <t>CRQ251132</t>
  </si>
  <si>
    <t>CRQ251121</t>
  </si>
  <si>
    <t>CRQ251903</t>
  </si>
  <si>
    <t>CRQ251601</t>
  </si>
  <si>
    <t>CRQ251043</t>
  </si>
  <si>
    <t>CRQ244501</t>
  </si>
  <si>
    <t>CRQ252806</t>
  </si>
  <si>
    <t>CRQ252401</t>
  </si>
  <si>
    <t>C001467752</t>
  </si>
  <si>
    <t>C001488525</t>
  </si>
  <si>
    <t>C001488612</t>
  </si>
  <si>
    <t>C001488636</t>
  </si>
  <si>
    <t>C001490291</t>
  </si>
  <si>
    <t>C001490318</t>
  </si>
  <si>
    <t>C001491937</t>
  </si>
  <si>
    <t>C001492080</t>
  </si>
  <si>
    <t>C001494236</t>
  </si>
  <si>
    <t>C001494980</t>
  </si>
  <si>
    <t>C001495803</t>
  </si>
  <si>
    <t>C001495908</t>
  </si>
  <si>
    <t>C001495914</t>
  </si>
  <si>
    <t>C001495916</t>
  </si>
  <si>
    <t>C001496007</t>
  </si>
  <si>
    <t>C001497766</t>
  </si>
  <si>
    <t>C41045701</t>
  </si>
  <si>
    <t>C41042666</t>
  </si>
  <si>
    <t>C41046637</t>
  </si>
  <si>
    <t>C001488615</t>
  </si>
  <si>
    <t>C001469443</t>
  </si>
  <si>
    <t>C001483285</t>
  </si>
  <si>
    <t>C001486954</t>
  </si>
  <si>
    <t>C001490344</t>
  </si>
  <si>
    <t>C001491924</t>
  </si>
  <si>
    <t>C001493538</t>
  </si>
  <si>
    <t>C001493625</t>
  </si>
  <si>
    <t>C001495835</t>
  </si>
  <si>
    <t>C001495859</t>
  </si>
  <si>
    <t>C001495860</t>
  </si>
  <si>
    <t>C001495873</t>
  </si>
  <si>
    <t>C001495915</t>
  </si>
  <si>
    <t>C001496113</t>
  </si>
  <si>
    <t>C001497521</t>
  </si>
  <si>
    <t>C001497556</t>
  </si>
  <si>
    <t>C001497667</t>
  </si>
  <si>
    <t>C001497715</t>
  </si>
  <si>
    <t>C001497755</t>
  </si>
  <si>
    <t>C001497770</t>
  </si>
  <si>
    <t>C001499337</t>
  </si>
  <si>
    <t>C001499490</t>
  </si>
  <si>
    <t>C001499571</t>
  </si>
  <si>
    <t>C001499581</t>
  </si>
  <si>
    <t>C41042671</t>
  </si>
  <si>
    <t>C41045973</t>
  </si>
  <si>
    <t>C41047689</t>
  </si>
  <si>
    <t>C41045332</t>
  </si>
  <si>
    <t>C001423197</t>
  </si>
  <si>
    <t>C001469382</t>
  </si>
  <si>
    <t>C001469455</t>
  </si>
  <si>
    <t>C001490320</t>
  </si>
  <si>
    <t>C001490331</t>
  </si>
  <si>
    <t>C001491950</t>
  </si>
  <si>
    <t>C001492068</t>
  </si>
  <si>
    <t>C001493527</t>
  </si>
  <si>
    <t>C001493546</t>
  </si>
  <si>
    <t>C001494990</t>
  </si>
  <si>
    <t>C001495021</t>
  </si>
  <si>
    <t>C001495773</t>
  </si>
  <si>
    <t>C001495878</t>
  </si>
  <si>
    <t>C001497527</t>
  </si>
  <si>
    <t>C001497600</t>
  </si>
  <si>
    <t>C001497606</t>
  </si>
  <si>
    <t>C001497709</t>
  </si>
  <si>
    <t>C001497759</t>
  </si>
  <si>
    <t>C001499533</t>
  </si>
  <si>
    <t>C001499545</t>
  </si>
  <si>
    <t>C001499588</t>
  </si>
  <si>
    <t>C001499609</t>
  </si>
  <si>
    <t>C001501096</t>
  </si>
  <si>
    <t>C001501165</t>
  </si>
  <si>
    <t>C001501182</t>
  </si>
  <si>
    <t>C41046964</t>
  </si>
  <si>
    <t>C41048891</t>
  </si>
  <si>
    <t>C41048967</t>
  </si>
  <si>
    <t>C41040600</t>
  </si>
  <si>
    <t>C41042649</t>
  </si>
  <si>
    <t>C41042667</t>
  </si>
  <si>
    <t>C41044755</t>
  </si>
  <si>
    <t>C41045170</t>
  </si>
  <si>
    <t>C41045441</t>
  </si>
  <si>
    <t>C001486923</t>
  </si>
  <si>
    <t>C001457968</t>
  </si>
  <si>
    <t>C001384678</t>
  </si>
  <si>
    <t>C001490201</t>
  </si>
  <si>
    <t>C001469467</t>
  </si>
  <si>
    <t>C001469501</t>
  </si>
  <si>
    <t>C001469507</t>
  </si>
  <si>
    <t>C001495785</t>
  </si>
  <si>
    <t>C001495934</t>
  </si>
  <si>
    <t>C001497641</t>
  </si>
  <si>
    <t>C001482124</t>
  </si>
  <si>
    <t>C001495787</t>
  </si>
  <si>
    <t>C001418294</t>
  </si>
  <si>
    <t>C001495048</t>
  </si>
  <si>
    <t>C001495797</t>
  </si>
  <si>
    <t>C001457925</t>
  </si>
  <si>
    <t>C41045565</t>
  </si>
  <si>
    <t>C41045172</t>
  </si>
  <si>
    <t>C41040056</t>
  </si>
  <si>
    <t>C41043582</t>
  </si>
  <si>
    <t>C41045419</t>
  </si>
  <si>
    <t>C41042806</t>
  </si>
  <si>
    <t>C41042807</t>
  </si>
  <si>
    <t>C41042808</t>
  </si>
  <si>
    <t>C41042809</t>
  </si>
  <si>
    <t>C41043757</t>
  </si>
  <si>
    <t>C41045440</t>
  </si>
  <si>
    <t>C001499611</t>
  </si>
  <si>
    <t>C001497746</t>
  </si>
  <si>
    <t>C001499695</t>
  </si>
  <si>
    <t>C001500771</t>
  </si>
  <si>
    <t>C001494985</t>
  </si>
  <si>
    <t>C001497660</t>
  </si>
  <si>
    <t>C001499486</t>
  </si>
  <si>
    <t>C001499534</t>
  </si>
  <si>
    <t>C001499535</t>
  </si>
  <si>
    <t>C001499560</t>
  </si>
  <si>
    <t>C001499568</t>
  </si>
  <si>
    <t>C001499610</t>
  </si>
  <si>
    <t>C001499707</t>
  </si>
  <si>
    <t>C001499616</t>
  </si>
  <si>
    <t>C001495937</t>
  </si>
  <si>
    <t>C001497832</t>
  </si>
  <si>
    <t>MEX-16563</t>
  </si>
  <si>
    <t>MEX-16753</t>
  </si>
  <si>
    <t xml:space="preserve">MEX-16832 </t>
  </si>
  <si>
    <t>MEX-16838</t>
  </si>
  <si>
    <t>CRQ252301</t>
  </si>
  <si>
    <t>CRQ253004</t>
  </si>
  <si>
    <t>CRQ252701</t>
  </si>
  <si>
    <t>CRQ251620</t>
  </si>
  <si>
    <t>CRQ251216</t>
  </si>
  <si>
    <t>CRQ251334</t>
  </si>
  <si>
    <t>CRQ250715</t>
  </si>
  <si>
    <t>C41046774</t>
  </si>
  <si>
    <t>C41045520</t>
  </si>
  <si>
    <t>C41045974</t>
  </si>
  <si>
    <t>C41042754</t>
  </si>
  <si>
    <t>C001502563</t>
  </si>
  <si>
    <t>CRQ251313</t>
  </si>
  <si>
    <t>C001461230</t>
  </si>
  <si>
    <t>C001469423</t>
  </si>
  <si>
    <t>C001480473</t>
  </si>
  <si>
    <t>C001483367</t>
  </si>
  <si>
    <t>C001484879</t>
  </si>
  <si>
    <t>C001484902</t>
  </si>
  <si>
    <t>C001484910</t>
  </si>
  <si>
    <t>C001484916</t>
  </si>
  <si>
    <t>C001484925</t>
  </si>
  <si>
    <t>C001484933</t>
  </si>
  <si>
    <t>C001484936</t>
  </si>
  <si>
    <t>C001488642</t>
  </si>
  <si>
    <t>C001488657</t>
  </si>
  <si>
    <t>C001490260</t>
  </si>
  <si>
    <t>C001490329</t>
  </si>
  <si>
    <t>C001490338</t>
  </si>
  <si>
    <t>C001490363</t>
  </si>
  <si>
    <t>C001491942</t>
  </si>
  <si>
    <t>C001491985</t>
  </si>
  <si>
    <t>C001492135</t>
  </si>
  <si>
    <t>C001495047</t>
  </si>
  <si>
    <t>C001495834</t>
  </si>
  <si>
    <t>C001497655</t>
  </si>
  <si>
    <t>C001497684</t>
  </si>
  <si>
    <t>C001497718</t>
  </si>
  <si>
    <t>C001497720</t>
  </si>
  <si>
    <t>C001497727</t>
  </si>
  <si>
    <t>C001497728</t>
  </si>
  <si>
    <t>C001501150</t>
  </si>
  <si>
    <t>C001502534</t>
  </si>
  <si>
    <t>C001502662</t>
  </si>
  <si>
    <t>C41047937</t>
  </si>
  <si>
    <t>C41048923</t>
  </si>
  <si>
    <t>C41049656</t>
  </si>
  <si>
    <t>C41049758</t>
  </si>
  <si>
    <t>C41049779</t>
  </si>
  <si>
    <t>C41049780</t>
  </si>
  <si>
    <t>C41049933</t>
  </si>
  <si>
    <t>C41049934</t>
  </si>
  <si>
    <t>C41049974</t>
  </si>
  <si>
    <t>C41047762</t>
  </si>
  <si>
    <t>C41045712</t>
  </si>
  <si>
    <t>C001467852</t>
  </si>
  <si>
    <t>C001475458</t>
  </si>
  <si>
    <t>C001492011</t>
  </si>
  <si>
    <t>C001495801</t>
  </si>
  <si>
    <t>C001499522</t>
  </si>
  <si>
    <t>C001499546</t>
  </si>
  <si>
    <t>C001502400</t>
  </si>
  <si>
    <t>C001504230</t>
  </si>
  <si>
    <t>C41042623</t>
  </si>
  <si>
    <t>C41045886</t>
  </si>
  <si>
    <t>C41046581</t>
  </si>
  <si>
    <t>C41046667</t>
  </si>
  <si>
    <t>C41046781</t>
  </si>
  <si>
    <t>C41046855</t>
  </si>
  <si>
    <t>C41046945</t>
  </si>
  <si>
    <t>C41046946</t>
  </si>
  <si>
    <t>C41046979</t>
  </si>
  <si>
    <t>C41050601</t>
  </si>
  <si>
    <t>C41046934</t>
  </si>
  <si>
    <t>C41047859</t>
  </si>
  <si>
    <t>C001490315</t>
  </si>
  <si>
    <t>C001494891</t>
  </si>
  <si>
    <t>C001495788</t>
  </si>
  <si>
    <t>C001495839</t>
  </si>
  <si>
    <t>C001495854</t>
  </si>
  <si>
    <t>C001499458</t>
  </si>
  <si>
    <t>C001499540</t>
  </si>
  <si>
    <t>C001499548</t>
  </si>
  <si>
    <t>C001502436</t>
  </si>
  <si>
    <t>C001502705</t>
  </si>
  <si>
    <t>C001504158</t>
  </si>
  <si>
    <t>C001505605</t>
  </si>
  <si>
    <t>C001505628</t>
  </si>
  <si>
    <t>C41042680</t>
  </si>
  <si>
    <t>C41051792</t>
  </si>
  <si>
    <t>C41052013</t>
  </si>
  <si>
    <t>C41046878</t>
  </si>
  <si>
    <t>C41050883</t>
  </si>
  <si>
    <t>C001495900</t>
  </si>
  <si>
    <t>C001497748</t>
  </si>
  <si>
    <t>C001499461</t>
  </si>
  <si>
    <t>C001499599</t>
  </si>
  <si>
    <t>C001501100</t>
  </si>
  <si>
    <t>C001501159</t>
  </si>
  <si>
    <t>C001501164</t>
  </si>
  <si>
    <t>C001502557</t>
  </si>
  <si>
    <t>C001502569</t>
  </si>
  <si>
    <t>C001502605</t>
  </si>
  <si>
    <t>C001502720</t>
  </si>
  <si>
    <t>C001504222</t>
  </si>
  <si>
    <t>C001504225</t>
  </si>
  <si>
    <t>C001504226</t>
  </si>
  <si>
    <t>C001504250</t>
  </si>
  <si>
    <t>C001505563</t>
  </si>
  <si>
    <t>C001507129</t>
  </si>
  <si>
    <t>C001507228</t>
  </si>
  <si>
    <t>C001507235</t>
  </si>
  <si>
    <t>C41050751</t>
  </si>
  <si>
    <t>C41051859</t>
  </si>
  <si>
    <t>C41053112</t>
  </si>
  <si>
    <t>C41051884</t>
  </si>
  <si>
    <t>C41052763</t>
  </si>
  <si>
    <t>C001462770</t>
  </si>
  <si>
    <t>C001469506</t>
  </si>
  <si>
    <t>C001472912</t>
  </si>
  <si>
    <t>C001486978</t>
  </si>
  <si>
    <t>C001488535</t>
  </si>
  <si>
    <t>C001497586</t>
  </si>
  <si>
    <t>C001499527</t>
  </si>
  <si>
    <t>C001502521</t>
  </si>
  <si>
    <t>C001503951</t>
  </si>
  <si>
    <t>C001504251</t>
  </si>
  <si>
    <t>C001505582</t>
  </si>
  <si>
    <t>C001508359</t>
  </si>
  <si>
    <t>C41050749</t>
  </si>
  <si>
    <t>C41028434</t>
  </si>
  <si>
    <t>C41042805</t>
  </si>
  <si>
    <t>CRQ252101</t>
  </si>
  <si>
    <t>CRQ247232</t>
  </si>
  <si>
    <t>CRQ253830</t>
  </si>
  <si>
    <t>CRQ251036</t>
  </si>
  <si>
    <t>CRQ251906</t>
  </si>
  <si>
    <t>CRQ252501</t>
  </si>
  <si>
    <t>CRQ253101</t>
  </si>
  <si>
    <t>CRQ251604</t>
  </si>
  <si>
    <t>CRQ252909</t>
  </si>
  <si>
    <t>CRQ253614</t>
  </si>
  <si>
    <t>CRQ253311</t>
  </si>
  <si>
    <t>C001497716</t>
  </si>
  <si>
    <t xml:space="preserve">C41051884 </t>
  </si>
  <si>
    <t>C001505682</t>
  </si>
  <si>
    <t>C001504498</t>
  </si>
  <si>
    <t>C001423111</t>
  </si>
  <si>
    <t>C001449759</t>
  </si>
  <si>
    <t>C001467704</t>
  </si>
  <si>
    <t>C001471328</t>
  </si>
  <si>
    <t>C001475421</t>
  </si>
  <si>
    <t>C001479030</t>
  </si>
  <si>
    <t>C001480477</t>
  </si>
  <si>
    <t>C001482020</t>
  </si>
  <si>
    <t>C001483299</t>
  </si>
  <si>
    <t>C001483307</t>
  </si>
  <si>
    <t>C001483416</t>
  </si>
  <si>
    <t>C001485024</t>
  </si>
  <si>
    <t>C001485894</t>
  </si>
  <si>
    <t>C001485896</t>
  </si>
  <si>
    <t>C001486970</t>
  </si>
  <si>
    <t>C001491999</t>
  </si>
  <si>
    <t>C001492124</t>
  </si>
  <si>
    <t>C001493618</t>
  </si>
  <si>
    <t>C001495097</t>
  </si>
  <si>
    <t>C001495867</t>
  </si>
  <si>
    <t>C001501160</t>
  </si>
  <si>
    <t>C001505677</t>
  </si>
  <si>
    <t>C001508344</t>
  </si>
  <si>
    <t>CRQ250027</t>
  </si>
  <si>
    <t>CRQ250222</t>
  </si>
  <si>
    <t>CRQ250102</t>
  </si>
  <si>
    <t>CRQ250604</t>
  </si>
  <si>
    <t>CRQ250702</t>
  </si>
  <si>
    <t>CRQ250722</t>
  </si>
  <si>
    <t>CRQ250401</t>
  </si>
  <si>
    <t>CRQ251015</t>
  </si>
  <si>
    <t>CRQ251020</t>
  </si>
  <si>
    <t>CRQ250704</t>
  </si>
  <si>
    <t>CRQ250417</t>
  </si>
  <si>
    <t>CRQ253823</t>
  </si>
  <si>
    <t>CRQ250323</t>
  </si>
  <si>
    <t>CRQ250707</t>
  </si>
  <si>
    <t>CRQ250020</t>
  </si>
  <si>
    <t>CRQ251004</t>
  </si>
  <si>
    <t>CRQ251003</t>
  </si>
  <si>
    <t>CRQ251106</t>
  </si>
  <si>
    <t>CRQ251013</t>
  </si>
  <si>
    <t>CRQ251016</t>
  </si>
  <si>
    <t>CRQ251005</t>
  </si>
  <si>
    <t>CRQ251203</t>
  </si>
  <si>
    <t>CRQ250814</t>
  </si>
  <si>
    <t>CRQ250202</t>
  </si>
  <si>
    <t>CRQ250322</t>
  </si>
  <si>
    <t>CRQ248001</t>
  </si>
  <si>
    <t xml:space="preserve">C001487031 </t>
  </si>
  <si>
    <t xml:space="preserve">C001502604 </t>
  </si>
  <si>
    <t xml:space="preserve">C001504183 </t>
  </si>
  <si>
    <t xml:space="preserve">C001507144 </t>
  </si>
  <si>
    <t xml:space="preserve">C001507260 </t>
  </si>
  <si>
    <t>Yedra Gonzalez Laura María</t>
  </si>
  <si>
    <t xml:space="preserve">Rodriguez Lopez Roman </t>
  </si>
  <si>
    <t xml:space="preserve">Lopez Rivera Jonathan Gibran </t>
  </si>
  <si>
    <t>Estrada Garcia Marcela Paola</t>
  </si>
  <si>
    <t>Serna Vallejo Nancy Cecilia</t>
  </si>
  <si>
    <t xml:space="preserve">Vidal Mora Miguel Angel </t>
  </si>
  <si>
    <t>CASTILLO MAURICIO</t>
  </si>
  <si>
    <t xml:space="preserve"> Davila Juan Jose</t>
  </si>
  <si>
    <t>Hidalgo Lara Gustavo</t>
  </si>
  <si>
    <t>Villarreal Escobedo Jose Manuel</t>
  </si>
  <si>
    <t>Ramirez Ramirez Sergio</t>
  </si>
  <si>
    <t>Gallardo Lozano Cuauhtemoc</t>
  </si>
  <si>
    <t xml:space="preserve">Ganem Diaz Julio Cesar </t>
  </si>
  <si>
    <t>Lima Gutierrez Lizzet</t>
  </si>
  <si>
    <t>LARA ULYSSES</t>
  </si>
  <si>
    <t xml:space="preserve">Gonzalez Ceron Omar Isai </t>
  </si>
  <si>
    <t>Serrano  Rodriguez Victor</t>
  </si>
  <si>
    <t>Diego Cerero María Asunción</t>
  </si>
  <si>
    <t>ESPINOSA MONCADA ADRIAN</t>
  </si>
  <si>
    <t>ZELLA MERCEDES BONILLA MARTÍNEZ</t>
  </si>
  <si>
    <t>GUTIERREZ MEZA ADRIAN YAMIR</t>
  </si>
  <si>
    <t>Rodriguez Torres Fernando</t>
  </si>
  <si>
    <t>Sanchez Pinzon Fernanda Cecilia</t>
  </si>
  <si>
    <t>RODRIGUEZ RIVERA JUAN JOSE</t>
  </si>
  <si>
    <t>Aroche Barreto Leticia</t>
  </si>
  <si>
    <t>MAGGARCI</t>
  </si>
  <si>
    <t>GONZALEZ ESPINOSA JUAN CARLOS</t>
  </si>
  <si>
    <t>GARCIA NAVA FERNANDO</t>
  </si>
  <si>
    <t>Maria Asuncion Diego Cerero</t>
  </si>
  <si>
    <t>Zamora Salazar Alexis Manuel</t>
  </si>
  <si>
    <t>Barajas Felix Jessica Patricia</t>
  </si>
  <si>
    <t>Meza Meza Giovanni</t>
  </si>
  <si>
    <t>Rivera Mendieta Gladys Mireya</t>
  </si>
  <si>
    <t>Castro Vazquez Antonio de Jesus</t>
  </si>
  <si>
    <t>Alvarado Valenzuela Enrique Francisco</t>
  </si>
  <si>
    <t>MEDRANO TRUJILLO EDHANE</t>
  </si>
  <si>
    <t xml:space="preserve">PINEDA ROMERO JORGE </t>
  </si>
  <si>
    <t>AVELINO SERGIO</t>
  </si>
  <si>
    <t>Gonzalez Velazquez Adrian Yusif</t>
  </si>
  <si>
    <t>Chavez Gutierrez Xochitl</t>
  </si>
  <si>
    <t>Benitez Vazquez Fedra Mercedes</t>
  </si>
  <si>
    <t>MARTINEZ FELIPE</t>
  </si>
  <si>
    <t>NEMAK | CCS - SCCM | Pilot Deployment | Security Updates by Microsoft 05 May 2018</t>
  </si>
  <si>
    <t>SIGMA / CCS _ SCCM / Reinstalation SCCM to Secondary Site SIALAGSCOM</t>
  </si>
  <si>
    <t>SIGMA | Arcserve Backup | Hand of over operations for internal T Systems support SIADCBKP02</t>
  </si>
  <si>
    <t>AMER | ALFACORP | Server virtualization | ALFASEMDB</t>
  </si>
  <si>
    <t>Cambio de Enlace Secundario para cliente Plastic Omnium</t>
  </si>
  <si>
    <t>KUO | MULTIPLE | Administrative change | Creation and Release to Operation, new server (SOLMGQRO01, SOLMGQRO02, SOLMGQRO03, SOLMGQRO04) | DOM 53301377, 53301313</t>
  </si>
  <si>
    <t>ALFA-SIGMA | UNIX | AMER | Re-activate Snapshot script for cluster AIX Environmen</t>
  </si>
  <si>
    <t>Grupo Q / SAP-TSMX / CED / DEVELOPMENT - Creation of Hana DB user.</t>
  </si>
  <si>
    <t>Grupo Q / SAP-TSMX / CEQ / QUALITY- Creation of Hana DB user.</t>
  </si>
  <si>
    <t>[GRUPO KUO] / [ SAP -TSMX ] / [ PIQ ] - RESTART (4EP)</t>
  </si>
  <si>
    <t>Entrega a operación de servidores: LVMX2OC01, LVMX2OC02, LVMX2SP01 y LVMX2SP02 (Nuevos Spectrum)</t>
  </si>
  <si>
    <t>Reemplazo de disco VWMXESXI06P</t>
  </si>
  <si>
    <t>Preventive maintenance in IDF05 of A30 - Audi México</t>
  </si>
  <si>
    <t>ENGIE | Creacion de ventana de Mantenimiento en herramienta de Monitoreo HP SiteScope GDFQROAUV43</t>
  </si>
  <si>
    <t>TSMX Release to Operations SHDQROAUV16</t>
  </si>
  <si>
    <t>SIGMA | AMER | WINDOWS | Rundown System | AVACRS Server | PRD</t>
  </si>
  <si>
    <t>ALFACORP | Migration of IIS site Politicas</t>
  </si>
  <si>
    <t>TSMX/SIGMA/SAP Request: User creation with assignment of the roles CSS.CAB preapproved</t>
  </si>
  <si>
    <t>AMER | NEMAK | Creation of Virtual Machine in Hyper-V Cluster | MTYAPS0139</t>
  </si>
  <si>
    <t>AMER | NEMAK | DHCP Modification and scope-reconfiguration</t>
  </si>
  <si>
    <t>Grupo Q / SAP-TSMX / CED / DEVELOPMENT - Creation of Hana DB users.</t>
  </si>
  <si>
    <t>Grupo Q / SAP-TSMX / CEQ / QUALITY - Creation of Hana DB users.</t>
  </si>
  <si>
    <t>INDELPRO | AMER | WINDOWS | Turn off System | Server INDMEX01 | PRD</t>
  </si>
  <si>
    <t>AMER | MULTIPLE | Administrative change | Creation and Release to Operation, new server ("GDFQROBUV56, GDFQROBUV57, GDFQROBUV58, GDFQROBUV59") | DOM: 53302661, 53302673</t>
  </si>
  <si>
    <t>AMER| MULTIPLE | Administrative change | Creation and Release to Operation, new server ("GDFQROBUV60 ) | DOM 53302747</t>
  </si>
  <si>
    <t>Grupo Q / SAP-TSMX / DEVELOPMET/ GED / QRO. - Edit USR40 Table for forbidden passwords</t>
  </si>
  <si>
    <t>TSMX | PQIT | TSS | VOICE | Health Reset para Expressway E y C</t>
  </si>
  <si>
    <t>Grupo Q / SAP-TSMX / QUALITY/ GEQ / QRO. - Edit USR40 Table for forbidden passwords</t>
  </si>
  <si>
    <t>AMER | ENGIE |Reinstalación de VMWare tools Torre Esmeralda VMTOECWQ008</t>
  </si>
  <si>
    <t>Grupo Q / SAP-TSMX / CEP / PRODUCTION- Creation of Hana DB user.</t>
  </si>
  <si>
    <t>SLT | TSMX | PQIT | TSS | VOICE | Acompañamiento a proveedor Cisco para pruebas de llamadas sobre CUBE 145</t>
  </si>
  <si>
    <t>SIGMA / SAP- BASIS -TMX / DEVELOPMENT/ BSD / OUTAGE = SI / DB Oracle Parameter Change_Offline /CCAB; ITO.CAB pre-approved [4EP]</t>
  </si>
  <si>
    <t>AMER | Vitro | Accompany Electrical Maintenance Flotado Garcia</t>
  </si>
  <si>
    <t>Proyecto Back Bone - Migración de Access Points en Altura Nave 31 fine-tunning</t>
  </si>
  <si>
    <t>Reemplazo de dos drives en librería de respaldos SL8500 Cubo 6</t>
  </si>
  <si>
    <t>Reemplazo de Brazo de Robot en librería de respaldos Cubo 6</t>
  </si>
  <si>
    <t>Project SCOM: Wave 1 Unix Servers</t>
  </si>
  <si>
    <t>Project SCOM: Wave 1 - Agent installation</t>
  </si>
  <si>
    <t>New Installation Office FWGNRA01 A20 IDF10 - Audi Mexico</t>
  </si>
  <si>
    <t>New Installation Office Switch KSW0001 A20 IDF10 - Audi Mexico</t>
  </si>
  <si>
    <t>New Installation Office Switch A20 IDF10 - Audi Mexico</t>
  </si>
  <si>
    <t>CMABC_Release to Operation_Networking/Azure</t>
  </si>
  <si>
    <t>Grupo Q / SAP-TSMX / CEP / PRODUCTION - Creation of Hana DB users.</t>
  </si>
  <si>
    <t>NEMAK | AMER | WINDOWS | Rundown System MTYAPS0101 | PRD</t>
  </si>
  <si>
    <t>SIGMA | Application Flow Deployment on the IIB Production Server | Merksys Sigma Modifications</t>
  </si>
  <si>
    <t>SIGMA | Application Flow Deployment on the IIB Production Server | MES – MAPEX modifications</t>
  </si>
  <si>
    <t>AMER| BF| Modificación de dominio de encripcion en VPN con Circulo de Credito</t>
  </si>
  <si>
    <t>Grupo Q / SAP-TSMX / PRODUCTION/ GEP / QRO. - Edit USR40 Table for forbidden passwords</t>
  </si>
  <si>
    <t>HSAI | TS-MX | /SAP Request:User deletion Preaprobado</t>
  </si>
  <si>
    <t>Grupo KUO | Agregar espacio vmdk de 120 GB | máquina virtual de Monoblock SOLMGQRO01</t>
  </si>
  <si>
    <t>Preventive maintenance in IDF04 of A30 - Audi México</t>
  </si>
  <si>
    <t>New Installation Office FWGCBB1Palo Alto PA5220 A20 IDF10 - Audi Mexico</t>
  </si>
  <si>
    <t>T-SYSTEMS MEXICO| SHDQRO | install Microsoft Windows 2012 security patches on the Control Tower VM servers to mitigate Meltdown and Spectre vulnerability</t>
  </si>
  <si>
    <t>PQIT | LAN | Fine Tunning Wireless LAN Controller</t>
  </si>
  <si>
    <t xml:space="preserve">DaiVB | PRD | Increase space Disk on servers: dai1p9dl </t>
  </si>
  <si>
    <t>Instalación de agente FLEXERA en grupo de servidores Piloto</t>
  </si>
  <si>
    <t>Tunning dispositivos SPECTRUM, reglas de firewall, seguridad_2da parte</t>
  </si>
  <si>
    <t>Pruebas de cluster NADIN</t>
  </si>
  <si>
    <t>Pruebas de Cluster PMX1LEGAP</t>
  </si>
  <si>
    <t>Acompañamiento para reemplazo de CPU en PMX1KVSFSNEW</t>
  </si>
  <si>
    <t>Instalación de agente Flexera en servidores Unix PROD</t>
  </si>
  <si>
    <t>Pruebas de HA WLC Silao</t>
  </si>
  <si>
    <t>Proyecto Back Bone - Retiro de operacion de Controllers Centro Logistico</t>
  </si>
  <si>
    <t>SIGMA | SAP-TS-TSMX | TEST | QAS | reorganize table(s) | CCAB and CSS.CAB preapproved | Outage = No</t>
  </si>
  <si>
    <t>SIGMA | Accompaniment in TPC Upgrade from version 5.2.9.0 to 5.2.13</t>
  </si>
  <si>
    <t>NEMAK | Test of installation  driver "open files" on server SALDCS0005</t>
  </si>
  <si>
    <t>SIGMA/ AMER / UNIX / OSS PRD/ AIX Patches / siatmh_boot, siatmp_boot, siatmsp, siawmh_boot, siawmp_boot, siawmsp</t>
  </si>
  <si>
    <t>AMER | AKRA | Distribution of MSFT patches for Windows Servers &lt;APRIL2018&gt; | DEV PRD</t>
  </si>
  <si>
    <t>AMER | TERZA | Distribution of MSFT patches for Windows Servers (DEV -QA &amp; PRD) &lt;APRIL&gt;</t>
  </si>
  <si>
    <t>AMER | SIGMA | SECURITY |  UPGRADE | UPDATE ANTIVIRUS SYMANTEC - ITO CAB - preapproved</t>
  </si>
  <si>
    <t>SIGMA / SAP- BASIS -TMX / QUALITY/ BSQ / OUTAGE = SI /  DB Oracle Parameter Change_Offline        /CCAB; ITO.CAB pre-approved [4EP]</t>
  </si>
  <si>
    <t>SIGMA / SAP- BASIS -TMX / PRODUCTION/ BSP / OUTAGE = SI /  DB Oracle Parameter Change_Offline        /CCAB; ITO.CAB pre-approved [4EP]</t>
  </si>
  <si>
    <t>SIGMA | Application Flow Deployment on the IIB Production Server | PV Latam Rest/Json</t>
  </si>
  <si>
    <t>CFM.MX  - SIGMA - ALLIAX -ALFACORP | Release to Operation / Out of operation | Middleware  Applications.</t>
  </si>
  <si>
    <t>AMER | VITRO | Port protection used by Lync</t>
  </si>
  <si>
    <t>VITRO | SAP Migration (Appcom to DCS3.0) | PRD |EQA | SAP Tools Export/Import</t>
  </si>
  <si>
    <t>VITRO | SAP Migration (Appcom to DCS3.0) | PRD |LP2 | AP2 | OP1 | SAP Tools New Installation</t>
  </si>
  <si>
    <t>VITRO | Instalación de AccessPoint Cisco Localidad Fama Monterrey en Area de VAU - Preaprobado</t>
  </si>
  <si>
    <t>Vitro | Bodega Lerma | Liberación de enlace de MPLS y Ap´s.</t>
  </si>
  <si>
    <t>Transport Daten von Deutschland nach Mexiko</t>
  </si>
  <si>
    <t xml:space="preserve">Liberación de CI's a producción de bases de datos del servidor </t>
  </si>
  <si>
    <t>MEXICHEM - RTO SAP Services &amp; Linux Servers for Vinyl Project (MHD, M4D, MFD, MPD, M1D, MJD, MSD, M1A, MJA &amp; MSA)</t>
  </si>
  <si>
    <t>NEMAK | CCS - SCCM | Productive Deployment | Security Updates by Microsoft 04 April 2018</t>
  </si>
  <si>
    <t>AMER | SIGMA | Creation of 7 Virtual Machines in VMware</t>
  </si>
  <si>
    <t>T-SYSTEMS | CCS | Distribution of Microsoft updates April 2018 - Productive Deployment</t>
  </si>
  <si>
    <t>ENGIE / SAP - BASIS / QAS / CQ1 / TSMX - KERNEL_Update / ITO.CAB pre-approved [4EP]</t>
  </si>
  <si>
    <t>[COMPAS] / [ SAP -MX ] / [ QAS ] / [EQC ] - RESTART /ITO.CAB pre-approved [4EP]</t>
  </si>
  <si>
    <t>ENGIE / SAP BASIS / PRODUCTION / CP1 / TSMX - KERNEL_Update / ITO.CAB pre-approved [4EP]</t>
  </si>
  <si>
    <t>Grupo Q / SAP-TSMX / Desarrollo / GED / QRO. - SNOTE / ITO.CAB pre-approved</t>
  </si>
  <si>
    <t>AMER | BPZ | Distribution of MSFT patches for Windows Servers &lt;APRIL2018&gt; | DEV PRD</t>
  </si>
  <si>
    <t>AMER | Dinamica | Distribution of MSFT patches for Windows Servers &lt;APRIL2018&gt; | DEV PRD</t>
  </si>
  <si>
    <t>Grupo Q / SAP-TSMX / Calidad / GEQ / QRO. - SNOTE / ITO.CAB pre-approved</t>
  </si>
  <si>
    <t>Grupo Q / SAP-TSMX / Producción / GEP / QRO. - SNOTE / ITO.CAB pre-approved</t>
  </si>
  <si>
    <t>SIGMA | DEV | OUTAGE = N | SQL Database restore on instance SIACECLU03\SIACESQLDEV by customer request</t>
  </si>
  <si>
    <t>AMER / GDG / ax1la188 / PSO=Y/ Slices Increase / Decrease on virtual machines</t>
  </si>
  <si>
    <t>[GRUPO KUO] / [ SAP -TSMX ] / [ FRP, FRQ ] - SAP Parameter Change_Online / ITO.CAB pre-approved [4EP]</t>
  </si>
  <si>
    <t>Electrical maintenance to MX_2018 and MX_2016 air conditioning precision equipment of Data Center</t>
  </si>
  <si>
    <t>[AUDI] MMS MX / Restart the service broker on MMS (PRODUCTION) - SQL SERVER</t>
  </si>
  <si>
    <t>ALLIAX || Replace the current unit X:\ (1700GB) in the server ALLIAXPACDB for a new unit X:\ (600 GB)</t>
  </si>
  <si>
    <t>SIGMA | Application Flow Deployment on the IIB Production Server | El Salvador Legalizacion flow</t>
  </si>
  <si>
    <t>Mantenimiento Fibra Óptica secundaria para cliente SAS</t>
  </si>
  <si>
    <t>AMER | VITRO | AG Distribution of MSFT patches for Windows Servers (Salem) | May 2018</t>
  </si>
  <si>
    <t>AMER | SIGMA | Distribution of MSFT patches for Windows Servers &lt;APRIL2018&gt;| PRD | Weekend</t>
  </si>
  <si>
    <t>AMER | VITRO | Increase storage of space for servers in Fresno</t>
  </si>
  <si>
    <t>KUO | DSI QRO| Administrative change | Creation of new server ("DYNQRO01SBX") | DOM 53306723</t>
  </si>
  <si>
    <t>SIGMA | DSI | STORAGE INCREASE TO VIRTUAL SERVER DO 53308833</t>
  </si>
  <si>
    <t>VITRO | RESTORE AQ2 | SLT</t>
  </si>
  <si>
    <t>GDG | MULTIPLE | Administrative change | Creation new server ("gdgqroauv07") | DOM 53309985</t>
  </si>
  <si>
    <t>SIGMA / SAP -TS - TMX / TEST / QAS - SAP Parameter Change_Offline / ITO.CAB pre-approved [4EP]</t>
  </si>
  <si>
    <t>AMER | DSI | Remplacement of the nic</t>
  </si>
  <si>
    <t>Entrega a operación de servidor: VWMXPUSSV219P_10 149 217 33</t>
  </si>
  <si>
    <t>Acompañamiento a proveedor para reemplazo de disco dañado online en servidor VWMXPUSSP85P</t>
  </si>
  <si>
    <t>Cambio de Disco en Storage FIN-FIS-NETAPP-A</t>
  </si>
  <si>
    <t>Mantenimiento Preventivo IDF8001 sw80I01-157.7</t>
  </si>
  <si>
    <t>Proyecto Back Bone - Remplazo de Routers Distribución Sección 61</t>
  </si>
  <si>
    <t>Reemplazo de Equipo MX_VPN-VWM-KVS-1</t>
  </si>
  <si>
    <t>Increase drive [D] on [AUDISJSF6105] Virtual Server</t>
  </si>
  <si>
    <t>Increase drive [D] on [AUDISJSF6130] Virtual Server</t>
  </si>
  <si>
    <t>Unistall Office/Production Switch at A01 SPINE - Audi Mexico</t>
  </si>
  <si>
    <t>Preventive maintenance in IDF 07 of A30 - Audi México</t>
  </si>
  <si>
    <t>TERZA | |Administrative change | Release to Operation for the servers</t>
  </si>
  <si>
    <t>ALLIAX | Administrative change | Release to Operation for the server for SQL on ALLIAX environment</t>
  </si>
  <si>
    <t>IMPERQUIMIA / SAP BASIS / TSMX / DEV / ERD - SUM EXECUTION TEST USING MAINTENANCE PLANNER XML</t>
  </si>
  <si>
    <t>TERZA | Administrative change | Release to Operation for the server MySQL servers on Terza environment</t>
  </si>
  <si>
    <t>AMER|HSAI|SLT Acompañamiento x Ejecucion Script Aplicativo Facturacion</t>
  </si>
  <si>
    <t>[SIGMA] / [ SAP - PO ] / [Sandbox] / [ POS ] / [ siapos ] - DB Oracle Parameter Change_Offline / ITO.CAB pre-approved [4EP]</t>
  </si>
  <si>
    <t>AMER | SIGMA | Distribution of MSFT patches for Windows Servers &lt;APRIL2018&gt;| PRD | Wednesday</t>
  </si>
  <si>
    <t>SIGMA| UNIX | QA| Perform a sanity reboot for &lt;siabiqdb0&gt; Linux Server</t>
  </si>
  <si>
    <t>Preventive maintenance in IDF01 of A20 - Audi México</t>
  </si>
  <si>
    <t>New Installation Office Switch A19 IDF10 - Audi Mexico</t>
  </si>
  <si>
    <t>New Installation Office FWGCBB1Palo Alto PA5220 A19 IDF10 - Audi Mexico</t>
  </si>
  <si>
    <t>New Installation Office FWGNRA01 A19 IDF10 - Audi Mexico</t>
  </si>
  <si>
    <t>New Installation Office Switch KSW0002 A19 IDF10 - Audi Mexico</t>
  </si>
  <si>
    <t>AMER / Durman /LINUX/ ax1la139 / PSO=Y/ Operative System package upgrade / ITO pre-approved</t>
  </si>
  <si>
    <t>AMER / TSMX /LINUX/ shdqroauv15, shdqrobuv03 / PSO=Y/ Operative System package upgrade / ITO pre-approved</t>
  </si>
  <si>
    <t>SIGMA | AMER | Unix | RTO Process of new LPARS</t>
  </si>
  <si>
    <t>Alliax | RTO SOLMAN 7.2 MULTICOMPANY</t>
  </si>
  <si>
    <t>HABC / SAP BASIS / DEVELOPMENT/ BWD / Outage=YES/ TSMX - KERNEL_Update / CCAB; ITO.CAB pre-approved [4EP]</t>
  </si>
  <si>
    <t>TSMX | PQIT | TSS | VOICE | Actualizacion IOS de CUBE 145</t>
  </si>
  <si>
    <t>CMABC|Migración PI DEV/QA a Nube Azure</t>
  </si>
  <si>
    <t>VITRO | Reboot Core Switch 1 at HAM</t>
  </si>
  <si>
    <t>AMER | | ENGIE | Turn Off Servers "CORP-BK2010,CORP-BLADE02 " Pre-decommission change</t>
  </si>
  <si>
    <t>AKRA | AMER | WINDOWS | Rundown System | Server AKR3WD | PRD</t>
  </si>
  <si>
    <t>INDELPRO | AMER | WINDOWS | Rundown System | Server INDMEX01 | PRD</t>
  </si>
  <si>
    <t>AMER | ALFACORP | Downgrade SO | ALFAMON</t>
  </si>
  <si>
    <t>SIGMA/ SAP -TS - TMX / DEV / ACD - SAP Parameter Change_Offline / ITO.CAB pre-approved [4EP]</t>
  </si>
  <si>
    <t>[SIGMA] / [ SAP - PO ] / [DEVELOPMENT] / [ POD ] / [ siapod ] - DB Oracle Parameter Change_Offline / ITO.CAB pre-approved [4EP]</t>
  </si>
  <si>
    <t>AMER | VITRO | AG Distribution of MSFT patches for Windows Servers (Carlisle) | May 2018</t>
  </si>
  <si>
    <t>SIGMA | Application Flow Deployment on the IIB Production Server | Encuestas Modification</t>
  </si>
  <si>
    <t>AMER | AKRA | Install MS Framework 3.5 in AKRAFS01</t>
  </si>
  <si>
    <t>AMER | SIGMA | Increase of Disk Space on SIGMA | _SIACECOMNOR_</t>
  </si>
  <si>
    <t>Acompañamiento a proveedor h01a para cambio de ventiladores a Media Gateway G450 POLANCO</t>
  </si>
  <si>
    <t>SIGMA | Application Flow Deployment on the IIB Production Server | Evolucion comercial flow</t>
  </si>
  <si>
    <t>Modificacion mascara en firewall Grupo-KUO</t>
  </si>
  <si>
    <t>[IMPERQUIMIA] / [ SAP-MX ] / [ DEV ] / [ ERD - CRD ] - SAP Parameter Change_Offline / ITO.CAB pre-approved [4EP]</t>
  </si>
  <si>
    <t>SIGMA| |Accompaniment on the assignment of space to ESXi from IBM SVC DH8</t>
  </si>
  <si>
    <t>Fama Monterrey Instalación de UPS en el área de fundición y Almacén /Pre Aprobado</t>
  </si>
  <si>
    <t>ALFACORP| PROD | OUTAGE = N | SQL Server Database creation to instance ALFASHBA02 by customer request</t>
  </si>
  <si>
    <t>CFM.MX - TERZA- ALLIAX | Release to Operation | Middleware Applications.</t>
  </si>
  <si>
    <t>TERZA / SAP -TS - TMX / DEV / DES-BWD / - SAP Parameter SAP Parameter Change_Offline / ITO.CAB pre-approved [4EP]</t>
  </si>
  <si>
    <t>AMER | NEMAK | Distribution of MSFT patches for Windows Servers (DEV) &lt;MAY2018&gt;</t>
  </si>
  <si>
    <t>AMER | ALFACORP | Distribution of MSFT patches for Windows Servers (DEV) &lt;MAY2018&gt;</t>
  </si>
  <si>
    <t>TSMX | DSI - Crear nueva NAT de salida hacia Internet para consola de antivirus en DSI (SHDQROBWV04)</t>
  </si>
  <si>
    <t>TSMX | PQIT | TSS | VOICE | Pruebas sobreTroncales E1 en CUBE 145</t>
  </si>
  <si>
    <t>Creacion de NAT Grupo Q.</t>
  </si>
  <si>
    <t>AMER | KUO | Installing Netframework 3.5 on server ADRDCS01</t>
  </si>
  <si>
    <t>AMER | Multiple | Healthy restart of server : "DEMTYAACVM01"</t>
  </si>
  <si>
    <t>VWM|Reubicación racks:1305,1410,1411,1232,1254 Data Center Finsa</t>
  </si>
  <si>
    <t>Preventive maintenance in IDF10 of A30 - Audi México</t>
  </si>
  <si>
    <t>Temperature sensor installation in A20 (LDR and IT Room)</t>
  </si>
  <si>
    <t>Temperature sensor installation in A19 (LDR and IT Room)</t>
  </si>
  <si>
    <t>Connect secondary power supply to PSM bar</t>
  </si>
  <si>
    <t>Project SCOM: Wave 2 Unix Servers</t>
  </si>
  <si>
    <t>AMER | Arcomex | Updatting VMwareTools on Arcmexawv02</t>
  </si>
  <si>
    <t>AMER | Banco Forjadores | Installing May 2018 Security Updates on Environment PRD</t>
  </si>
  <si>
    <t>ENGIE / SAP BASIS / Offline /Daylight Saving (Winter Time). Chile</t>
  </si>
  <si>
    <t>[HSAI] / [ SAP BASIS] / [ PRD ] / [ HDP - PR1] / [ TSMX] - DB HANA Upgrade SP 1.00.122.06 to SP 1.00.122.14</t>
  </si>
  <si>
    <t>AMER | Multiple | KUO | Promote Server MERDCS04 to Domain Controller</t>
  </si>
  <si>
    <t>[IMPERQUIMIA] / [ SAP-MX ] / [ PRD ] / [ ERP - CRP ] - SAP Parameter Change_Offline / ITO.CAB pre-approved [4EP]</t>
  </si>
  <si>
    <t>TSMX PQIT | ViDA |Implementación de 2 netscalers en D.C. Puebla III para el proyecto ViDA</t>
  </si>
  <si>
    <t>|PQIT|Arreglo de cableado a switch MX_SWN1AI11-211.18 ubicado en Nic 1A (Tarjeta 3 y 4)</t>
  </si>
  <si>
    <t>Desinstalación de Cableado Obsoleto en LDR equipo MX_SWN2BCG1-211.200_1 Gabinete 3100</t>
  </si>
  <si>
    <t>TSMX | ADMINLAN | Installation of patches on servers QMXMCJS01 and QMXMCJS02</t>
  </si>
  <si>
    <t>Mexico / CSS / DPS / Internal T-Systems / HITACHI VSP Firmware Upgrade</t>
  </si>
  <si>
    <t>DSI QRO |Network |Location | Creacion de contexto en el ambiente DSI de Querétaro para TSMX InConcert</t>
  </si>
  <si>
    <t>PQIT | LAN | Calidad de Servicio RT Internet</t>
  </si>
  <si>
    <t>TSMX | PQIT | TSS | VOICE | Integracion a operacion de troncales E1 sobre 145</t>
  </si>
  <si>
    <t>TSS | PQIT | Montage Firewalls Server Farm | TSMX</t>
  </si>
  <si>
    <t xml:space="preserve">MUC | Daimler | SHE | DaiVB | TEST | Puppet Release 18: Rollout configuration changes to whole environment via Puppet </t>
  </si>
  <si>
    <t xml:space="preserve">MUC | Daimler | SHE | DaiVB | INT | Puppet Release 18: Rollout configuration changes to whole environment via Puppet </t>
  </si>
  <si>
    <t>Asignación de 200GB para servidor en unidad de servidor VWMXPUSSP103P/10.148.9.211</t>
  </si>
  <si>
    <t>Actualizacion de ILO4 en servidores HP- Bloque I</t>
  </si>
  <si>
    <t>Configuración QoS para SoftPhone en SW Acceso y Distribución Titanium</t>
  </si>
  <si>
    <t>TSS | VWM | VOZ | Creacion Nuevo ACD "Linea Unica" para VWM</t>
  </si>
  <si>
    <t>VITRO | SAP Migration (Appcom to DCS3.0) | PRD |MPP| WX4 | BPD | SAP Tools Export/Import</t>
  </si>
  <si>
    <t>VITRO | SAP Migration (Appcom to DCS3.0) | PRD |WX2 | SAP Tools New Installation</t>
  </si>
  <si>
    <t>VITRO | Instalación de AP Cisco Localidad Crinamex en Area de Recursos Humanos- Preaprobado</t>
  </si>
  <si>
    <t>Chia | Pruebas alta de nueva red de monitoreo en router de ETB Acompañamiento de T-Systems (Pre autorizado)</t>
  </si>
  <si>
    <t>Álcali Instalación de UPS en 2 centros de cableado, uno en MDF y el otro en la Misiónl | Pre Aprobado</t>
  </si>
  <si>
    <t>|SIGMA| Install new Drive IBM- LTO7 to the library SL150 &amp; CI's Liberation</t>
  </si>
  <si>
    <t>AMER | SIGMA | Migrate of chasis &amp; Cluster ESX servers | part 2</t>
  </si>
  <si>
    <t>SIGMA | Administrative change | Release to Operation for the server for SQL on SIGMA environment</t>
  </si>
  <si>
    <t>AMER | MULTIPLE | SECURITY |  REINSTALL ANTIVIRUS SYMANTEC - ITO CAB - preapproved</t>
  </si>
  <si>
    <t>[SIGMA] / [ SAP - PO ] / [ Quality ] / [ POQ ] / [ siapoq ] - DB Oracle Parameter Change_Offline / ITO.CAB pre-approved [4EP]</t>
  </si>
  <si>
    <t>[SIGMA] / [ SAP - PO ] / [Productive] / [ POP ] / [ siapop ] - DB Oracle Parameter Change_Offline / ITO.CAB pre-approved [4EP]</t>
  </si>
  <si>
    <t>SIGMA / SAP -TSMX / PRO / NOP - SAP Parameter Change_Offline / ITO.CAB pre-approved [4EP]</t>
  </si>
  <si>
    <t>AMER |  NEMAK |  Installing Exchange Cumulative Update 7 in Exchange Servers</t>
  </si>
  <si>
    <t>AMER | ALFACORP | Distribution of MSFT patches for Windows Servers (PROD) &lt;MAY2018&gt;</t>
  </si>
  <si>
    <t>AMER | SIGMA | Accompaniment Electrical Maintenance in Planta Noreste</t>
  </si>
  <si>
    <t>AMER | SIGMA | Move User Databases | SIACECOMNOR\SQLEXPRESS</t>
  </si>
  <si>
    <t>AMER | SIGMA | SECURITY | UPGRADE | ANTIVIRUS SYMANTEC - ITO CAB - preapproved</t>
  </si>
  <si>
    <t>TERZA / SAP -TS - TMX / PROD / PRO-BWP / - SAP Parameter SAP Parameter Change_Offline</t>
  </si>
  <si>
    <t>Reconnection of switch to PSM bar "B" in IDF01 A30</t>
  </si>
  <si>
    <t>Add drive [D] on [AUDISJSA6187] Virtual Server</t>
  </si>
  <si>
    <t>Project SCOM: Wave 2 - Agent installation</t>
  </si>
  <si>
    <t>Proxy PAC update AudiSJ</t>
  </si>
  <si>
    <t>Transport Daten von Deutschland nach Mexiko stage 2</t>
  </si>
  <si>
    <t>DCS | MEXICHEM | PRODUCTIVE | DSO (AppCom) Image Change to: s11.4.8 | 4EP| P05</t>
  </si>
  <si>
    <t>Actualización de CMDB para Agencia Molango</t>
  </si>
  <si>
    <t>Agregar spoofing en nueva zona Firewalls internos</t>
  </si>
  <si>
    <t>AMER | VITRO | Restart Server VTOA22-CFD</t>
  </si>
  <si>
    <t>SIGMA | CCS - SCCM | Productive Deployment | Security Updates by Microsoft 04 April 2018</t>
  </si>
  <si>
    <t>AKRA | CCS-SCCM | Productive Deployment / Security Updates by Microsoft | April 2018</t>
  </si>
  <si>
    <t>ALFACORP | CCS - SCCM | Productive Deployment | Security Updates by Microsoft 04 April 2018</t>
  </si>
  <si>
    <t>SIGMA | AMER | WINDOWS | Turn off System | 3 Windows Servers | PRD</t>
  </si>
  <si>
    <t>|AMER | ALLIAX| SECURITY | UPGRADE | REINSTALL | INSTALL ANTIVIRUS SYMANTEC - ITO CAB - preapproved</t>
  </si>
  <si>
    <t>HABC / SAP BASIS / PRODUCTION / SOL / TSMX - KERNEL_Update / ITO.CAB pre-approved [4EP]</t>
  </si>
  <si>
    <t>[GRUPO KUO / [ SAP TS-MX ] / [ PR ] / [ PRB ] - Implementation of support packages for ABAP (SPAM/SAINT) / ITO.CAB pre-approved [4EP]</t>
  </si>
  <si>
    <t>ALFA CORP | Renew Lync Public certificate</t>
  </si>
  <si>
    <t>[GRUPO KUO / [ SAP TS-MX ] / [ QA ] / [ QAE ] - Implementation of support packages for ABAP (SPAM/SAINT) / ITO.CAB pre-approved [4EP]</t>
  </si>
  <si>
    <t>SLT|LOREAL| ACOMPAÑAMIENTO AJUSTES EN REDES LOCALES DE LOREAL</t>
  </si>
  <si>
    <t>AMER | VITRO | Restart servers for configure virtual memory (Wichit Falls)</t>
  </si>
  <si>
    <t>GDF SUEZ / SAP BASIS / DEV / DE1 / TSMX - SAP Parameter Change_Offline / ITO.CAB pre-approved [4EP]</t>
  </si>
  <si>
    <t>ALLIAX | PROD | OUTAGE = N | Add 100 GB to drive D on server ALXFACTURAS | DO53314368</t>
  </si>
  <si>
    <t>ENGIE / SAP BASIS / SAP Request:User deletion Preaprobado</t>
  </si>
  <si>
    <t>LOREAL / SAP BASIS / SAP Request:User deletion Preaprobado</t>
  </si>
  <si>
    <t>Mantenimiento Preventivo a IDF0806</t>
  </si>
  <si>
    <t>Proyecto Back Bone - Remplazo de Switch - Router Distribución Sección 60</t>
  </si>
  <si>
    <t>VMotion DataStore servers [AUDISJSA6137 ] &lt;IM62662390&gt;</t>
  </si>
  <si>
    <t>Pagefile Reconfiguration on Windows Servers.</t>
  </si>
  <si>
    <t>[AUDI] Restore Database in MMS (Integration) - SQL SERVER</t>
  </si>
  <si>
    <t>GDG | PRD | GSP | ax1la188 | SRM | Outage=YES | SAP Upgrade GSP</t>
  </si>
  <si>
    <t>TERZA | CCS - SCCM | Productive Deployment | Security Updates by Microsoft 04 April 2018</t>
  </si>
  <si>
    <t>ALLIAX | CCS - SCCM | Productive Deployment | Security Updates by Microsoft 04 April 2018</t>
  </si>
  <si>
    <t>AMER | MULTIPLE | VITRO | Turn Off temporary Servers "MXVTC1EHC009 Y MXVTC1EHC010"</t>
  </si>
  <si>
    <t>AMER | VITRO | Migrate mailboxes from Exchange 2010 to Exchange 2013</t>
  </si>
  <si>
    <t>Mapeo equipos nuevos y nuevo enlace cliente Truck &amp; Wheel</t>
  </si>
  <si>
    <t>Creacion de rutas para Expendios KUO</t>
  </si>
  <si>
    <t>ENGIE | Release to Operations Servers GDFQROAUV43 &amp; GDFQROAUV44 -- SAP ECC</t>
  </si>
  <si>
    <t>AMER | NEMAK | Distribution of MSFT patches for Windows Servers (PRD 1) &lt;May2018&gt;</t>
  </si>
  <si>
    <t>AMER | ALLIAX | Distribution of MSFT patches for Windows Servers (DEV/QA/PRD not critical) &lt;MAY2018&gt;</t>
  </si>
  <si>
    <t>AMER | T-Systems | Annual measurement of air conditioning equipment on LDR and NIC 1A</t>
  </si>
  <si>
    <t>AMER | MULTIPLE | Administrative change | Creation and Release to Operation, new server ("MXVTHOUSAPBOD") | 53312331</t>
  </si>
  <si>
    <t>AMER | VITRO | Increase storage of space for servers in Wichita Falls</t>
  </si>
  <si>
    <t>IICA / Development | IED | /SAP Request:User deletion Preaprobado</t>
  </si>
  <si>
    <t>IICA / QUALITY / IEQ /SAP Request:User deletion Preaprobado</t>
  </si>
  <si>
    <t>IICA / PRODUCTION/ IEP /SAP Request:User deletion Preaprobado</t>
  </si>
  <si>
    <t>TAURUS | DEVELOPMENT / D00 /SAP Request:User deletion Preaprobado</t>
  </si>
  <si>
    <t>TAURUS | QUALITY/ Q00 /SAP Request:User deletion Preaprobado</t>
  </si>
  <si>
    <t>TAURUS | PRODUCTION/ P00 /SAP Request:User deletion Preaprobado</t>
  </si>
  <si>
    <t>Grupo Q | GED, GEQ, GEP, CED, CEQ, CEP | /SAP Request:User deletion Preaprobado</t>
  </si>
  <si>
    <t>TSMX | DURMAN | /SAP Request:User deletion Preaprobado</t>
  </si>
  <si>
    <t>GDG] / [ SAP -MX] / [ DEV] / [ GSD] / [ MX] - RESTART /ITO.CAB pre-approved [4EP]</t>
  </si>
  <si>
    <t>[GDG] / [ SAP - MX ] / [DEV ] / [ GSD ] / [ MX ] - SNOTE / ITO.CAB pre-approved</t>
  </si>
  <si>
    <t>Proyecto Back Bone - WiFi FIS - Instalación de Nuevas Controladoras y migración de Access Points a nuevas Controladoras</t>
  </si>
  <si>
    <t>Instalación de 4 puntos de red para Proyecto Infraestructura AD</t>
  </si>
  <si>
    <t>Add space to MX2SAPVW</t>
  </si>
  <si>
    <t>Medición Anual de 2do Nivel de Aires Acondicionadosen CUBO 6, CUBO 2 y DC FINSA</t>
  </si>
  <si>
    <t>Preventive maintenance in IDF 08 of A30 - Audi México</t>
  </si>
  <si>
    <t>AMER | MULTIPLE | HP Server Automation agent deploy in HIGH criticality Servers</t>
  </si>
  <si>
    <t>SIGMA | AMER | WINDOWS | Rundown System | 6 Server | PRD &amp; QAS</t>
  </si>
  <si>
    <t>SIGMA | AMER | WINDOWS | Turn off System | Server SIADCBKP01 | PRD</t>
  </si>
  <si>
    <t>AMER | AKRA | Administrative change | Release to Operation | 4 servers | Production</t>
  </si>
  <si>
    <t>ALFA CORP | Asignación de 1 CPU Server BIENESTAR</t>
  </si>
  <si>
    <t>AMER | DSI | &lt;GDG&gt; | | Volumen clone/Volumen Copy | 4EP_SBX GET</t>
  </si>
  <si>
    <t>TSMX | VOLARIS | SAP Request:User deletion Preaprobado</t>
  </si>
  <si>
    <t>TSMX | GOBIERNO DE GUANAJUATO | SAP Request:User deletion Preaprobado</t>
  </si>
  <si>
    <t>[SIGMA] / [ SAP ] / [ DEV] / [ CSD ] / [ SIACSD] - KERNEL_Update / CCAB; ITO.CAB pre-approved [4EP]</t>
  </si>
  <si>
    <t>CEF / SAP BASIS / TEST / W1D / TSMX - KERNEL_Update / CCAB; ITO.CAB pre-approved [4EP]</t>
  </si>
  <si>
    <t>Grupo Q / SAP-TSMX / DEVELOPMENT / GED / QRO - KERNEL_Update / ITO.CAB pre-approved [4EP]</t>
  </si>
  <si>
    <t>[GDG] / [ SAP - MX ] / [QAS ] / [ GSQ ] / [ MX ] - SNOTE / ITO.CAB pre-approved</t>
  </si>
  <si>
    <t>GDG / [ SAP - MX ] / [PRD ] / [ GSP ] / [ MX ] - SNOTE / ITO.CAB pre-approved</t>
  </si>
  <si>
    <t>Reemplazo de Brazo de Robot en librería de respaldos SL8500</t>
  </si>
  <si>
    <t>Reinstalación de la APP nessus por SLT</t>
  </si>
  <si>
    <t>Preventive maintenance in IDF 02 of A20 - Audi México</t>
  </si>
  <si>
    <t>New Installation Office Switch A70EGF001 - Audi Mexico</t>
  </si>
  <si>
    <t>New Installation Production Switch A70EGF001 - Audi Mexico</t>
  </si>
  <si>
    <t>GDFSUEZ | SAPBASIS | /SAP Request:User deletion Preaprobado</t>
  </si>
  <si>
    <t>VITRO | AMER Turn Off Servers MXVTC1PRD100 (S20029188) IP 10.19.130.106 and MXVTC1PRD102 (S20029194) IP 10.19.128.113</t>
  </si>
  <si>
    <t>AMER / Durman /LINUX/ ax1la138 / PSO=Y/ Operative System package upgrade / ITO pre-approved</t>
  </si>
  <si>
    <t>ENGIE | Creacion de ventana de Mantenimiento en herramienta de Monitoreo HP SiteScope GDFQROAUV45</t>
  </si>
  <si>
    <t>ALLIAX | LIBERACION DE ACTIVIDADES AMBIENTES SAP | CCO</t>
  </si>
  <si>
    <t>T-SYSTEMS MEXICO | DSI-LR | SHDRO | Open Fortigate firewall ports for Vcloud</t>
  </si>
  <si>
    <t>AMER |MULTIPLE | ESXi Memory Increase in DSI - QRO "shdqrobeh53.shdqro.jc.local"</t>
  </si>
  <si>
    <t>AMER | VITRO | Administrative change | Creation and Release to Operation, new physical server ("SGAROPAL01") | 53311142</t>
  </si>
  <si>
    <t>Grupo KUO / QAS - PRD / SAP Request: Deletion of user/users CSS.CAB preapproved</t>
  </si>
  <si>
    <t>AMER |Owens | Distribution of MSFT patches for Windows Servers (DEV &amp; QAS) &lt;May - 2018&gt;</t>
  </si>
  <si>
    <t>TSMX | PQIT | TSS | WAN SEC | Pruebas de switchover ACSs</t>
  </si>
  <si>
    <t>Petrotemex/ SAP -TS - TMX / QAS / QS1- SAP Parameter Change_Offline / ITO.CAB pre-approved [4EP]</t>
  </si>
  <si>
    <t>AMER | ALFACORP | Accompaniment in website implementation | ALFAVDCALIVE</t>
  </si>
  <si>
    <t>SIGMA | Application Flow Deployment on the IIB Production Server | Evolucion comercial modification</t>
  </si>
  <si>
    <t>Grupo Q / SAP-TSMX / DEVELOPMENT / CED / QRO - KERNEL_Update / ITO.CAB pre-approved [4EP]</t>
  </si>
  <si>
    <t>Liberacion a operacion de nuevos CI</t>
  </si>
  <si>
    <t>CEF / SAP BASIS / TEST / W1Q / TSMX - KERNEL_Update / CCAB; ITO.CAB pre-approved [4EP]</t>
  </si>
  <si>
    <t>AMER | ALFACORP | SECURITY | REINSTALL ANTIVIRUS SYMANTEC - ITO CAB - preapproved</t>
  </si>
  <si>
    <t>ALLIAX | PROD | OUTAGE = N | SQL Database migration on server ALXOUTNOMDB01 by customer request</t>
  </si>
  <si>
    <t>Cambio de tarjeta de Red de libreria de respaldos D2D en Data Protector</t>
  </si>
  <si>
    <t>Asignación nuevo file share de 150GB para servidor en proyecto VWMXPUSSV181P / 10.148.10.116</t>
  </si>
  <si>
    <t>Acompañamiento a HP para reemplazo de componente de HW</t>
  </si>
  <si>
    <t>Switch back recursos de cluster kvsfssg</t>
  </si>
  <si>
    <t>Decomission of [AUDISJSA9124/CEIBA 2] Windows Virtual Machine PHASE 1 &lt;IM62765677&gt;</t>
  </si>
  <si>
    <t>Decomission of [AUDISJSF6134/PP] Windows Virtual Machine PHASE 1 &lt;IM62765675&gt;</t>
  </si>
  <si>
    <t>Decomission of [AUDISJSA6148/ Monitoring software] Windows Virtual Machine PHASE 1&lt;IM62783328&gt;</t>
  </si>
  <si>
    <t>VMotion DataStore servers [AUDISJSF6107]</t>
  </si>
  <si>
    <t>MMS INTEGRATION || PATCH MANAGEMENT ON SERVERS</t>
  </si>
  <si>
    <t>AMER / GDG /LINUX/ ax1la175, gdgmexauv04 / PSO=Y/ Operative System package upgrade / ITO pre-approved</t>
  </si>
  <si>
    <t>TSMX/ALFA/SAP Request: User creation with assignment of the roles CSS.CAB preapproved</t>
  </si>
  <si>
    <t>CUSTOMER_Liberación a operaciones de todo el ambiente de ViDA _[16 Maquinas Virtuales ViDA y 2 Imagen y 13 Cascarones]</t>
  </si>
  <si>
    <t>SIGMA | CCS - SCCM | Pilot Deployment | Security Updates by Microsoft 05 May 2018</t>
  </si>
  <si>
    <t>TERZA | CCS - SCCM | Pilot Deployment | Security Updates by Microsoft 05 May 2018</t>
  </si>
  <si>
    <t>AMER | MULTIPLE | Administrative change | Creation and Release to Operation, new server ("See listed servers") | DOM 53308823, 53308830, 53308827, 53308829</t>
  </si>
  <si>
    <t>TSM | Remplazo de Switch swTSMN3-211.16</t>
  </si>
  <si>
    <t>DSI QRO Uninstall tivoli agent from Unix and Windows Servers</t>
  </si>
  <si>
    <t>Wichita Falls Modificación de todas las Vlan para acceso al equipo WWIFACRONIS (10.58.27.24)</t>
  </si>
  <si>
    <t>HABC / SAP BASIS / PROD/ BPP / Outage=YES/ TSMX - KERNEL_Update / CCAB; ITO.CAB pre-approved [4EP]</t>
  </si>
  <si>
    <t>AMER | VITRO | Increase storage of space for servers in Harmarville</t>
  </si>
  <si>
    <t>AMER | VITRO | Restart server for configure virtual memory (Harmarville)</t>
  </si>
  <si>
    <t>TSMX | PQIT | TSS | WAN SEC | Actualizacion ACS TSMX</t>
  </si>
  <si>
    <t>Grupo Q / SAP-TSMX / QUALITY/ GEQ / QRO - KERNEL_Update / ITO.CAB pre-approved [4EP]</t>
  </si>
  <si>
    <t>ALFA | ALFACORP| Decommissioning SQL databases on the SQL instance ALPEKBEPRD</t>
  </si>
  <si>
    <t>NEMAK | PROD | OUTAGE = N | Resize of disk drives C, E, F, G, H on servers MTYSQL0014 &amp; MTYSQL0014</t>
  </si>
  <si>
    <t>NEMAK | PROD | OUTAGE = N | SQL Server database restore on server MTYSQL0008</t>
  </si>
  <si>
    <t>SIGMA| |Accompaniment on the migration of volumes from IBM SVC1 to the SVC DH8 | Phase1</t>
  </si>
  <si>
    <t>Pruebas de certificados ambiente QAS CRM</t>
  </si>
  <si>
    <t>Install Software on [AUDISJSP6102] Windows Server &lt;driver“PS3 Plus”&gt;</t>
  </si>
  <si>
    <t>Preventive maintenance in IDF 17 of A50 - Audi México</t>
  </si>
  <si>
    <t>ENGIE | Acomapañamiento actualización de servidores windows</t>
  </si>
  <si>
    <t>AMER / Grupo KUO /LINUX/ resirmty03, piqro03, grcmty03 / PSO=Y/ Operative System package upgrade / ITO pre-approved</t>
  </si>
  <si>
    <t>AMER | KUO | Installing Security Updates on Environment PRD | KB4093114 - KB4093118</t>
  </si>
  <si>
    <t>Creacion nuevo contexto de management DSI</t>
  </si>
  <si>
    <t>TSMX | ORGANIZACIÓN | Sustitución de UPS y Control de transferencia en el LDR Puebla III</t>
  </si>
  <si>
    <t>Checking net connections between ESXs SMXVP12P and SMXVP14P with Switch at LDR DC</t>
  </si>
  <si>
    <t>TSMX | PQIT | TSS | WAN SEC | Actualizacion ACS secundario TSMX</t>
  </si>
  <si>
    <t>SKM | CCS - WSUS | Pilot Deployment | Security Updates by Microsoft 04 May 2018</t>
  </si>
  <si>
    <t>AMER |Owens | Distribution of MSFT patches for Windows Servers (PRD) &lt;May - 2018&gt;</t>
  </si>
  <si>
    <t>VITRO | Prueba VIT-VCAR-NVO_LAREDO Upgrade de IOS a router Cisco</t>
  </si>
  <si>
    <t>PROD | Service Outage=Y | During Bus Hrs=N | Upgrade SQLServer 2008 R2 10.50.6000.34 to 10.50.6542.0</t>
  </si>
  <si>
    <t>AMER | VITRO | ADD DESKTOP EXPERIENCE FEATURE</t>
  </si>
  <si>
    <t>VITRO | SAP Migration (Appcom to DCS3.0) | PRD |EPD | RP1| SPD | SAP Tools Export/Import</t>
  </si>
  <si>
    <t>VITRO | SAP Migration (Appcom to DCS3.0) | PRD |BP3| RPD | SAP Tools New Installation</t>
  </si>
  <si>
    <t>VITRO | Remplazo de Switch dañado en el área de Embarques - Localidad COSMOS - Preaprobado</t>
  </si>
  <si>
    <t>Liberacion de UPS al NOC de Fama Mty, Flex, Vitro Polanco, Cosmos y Aero vitro</t>
  </si>
  <si>
    <t>Increase drive [E] on [AUDISJSA6137] Virtual Server</t>
  </si>
  <si>
    <t>ACCOMPANIMENT HP: Update EUP Cluster scripts to disable "MessageServer"</t>
  </si>
  <si>
    <t>Ajuste Nueva Mascara RVS para RVS COFIDI servers VWMXPUSSP134P / VWMXPUSSP135P</t>
  </si>
  <si>
    <t>Switch -back de recursos aplicaciones</t>
  </si>
  <si>
    <t>Parcheo Servidor DMX1FSIFV5</t>
  </si>
  <si>
    <t>Actualizacion de ILO4 en servidores HP- Bloque II</t>
  </si>
  <si>
    <t>Pruebas de HA Enlace L2L CKD</t>
  </si>
  <si>
    <t>SIGMA | Storage Decommission sianoqc | Phase 2</t>
  </si>
  <si>
    <t>SIGMA | Rundown AIX SYSTEMS  SIAPIP| Phase 2</t>
  </si>
  <si>
    <t>SIGMA/ AMER / UNIX / OSS PRD/ AIX Patches / siaibh_boot siaibp_boot</t>
  </si>
  <si>
    <t>AMER | SIGMA | Distribution of MSFT patches for Windows Servers (QAS,DEV) &lt;MAY2018&gt;</t>
  </si>
  <si>
    <t>AMER | ALLIAX | Distribution of MSFT patches for Windows Servers (PRD Critical) &lt;MAY2018&gt;</t>
  </si>
  <si>
    <t>AMER | Indelpro | Distribution of MSFT patches for Windows Servers &lt;MAY 2018&gt;| DEV</t>
  </si>
  <si>
    <t>AMER | PETROTEMEX | Distribution of MSFT patches for Windows Servers (DEV) &lt;MAY2018&gt;</t>
  </si>
  <si>
    <t>NEMAK | PROD | OUTAGE = Y | Add temporal backup drive to server MTYAPS0022</t>
  </si>
  <si>
    <t>AMER | ALFACORP | SECURITY |  UPGRADE REINSTALL INSTALL ANTIVIRUS SYMANTEC - ITO CAB - preapproved</t>
  </si>
  <si>
    <t>SIGMA /  SAP / [ DEV ] /- Install SAP Bundle Patch (SBP) / ITO.CAB pre-approved [4EP]</t>
  </si>
  <si>
    <t>SIGMA / SAP-TS-TSMX  / PRODUCTIVE/ PRD/ Resize Redo Logs / Outage = No</t>
  </si>
  <si>
    <t>ALFACORP | IIS Restore Test of ALPEKFEPRD server</t>
  </si>
  <si>
    <t>Aplicar Politica de redes TA01 en Forescout para fabricas, Cantabria y Acuario</t>
  </si>
  <si>
    <t>Mitigacion de diversas vulnerabilidades proceso CERT / Global NOPRD</t>
  </si>
  <si>
    <t>Prueba para la reconfiguración del  servicio de vsftpd a nivel SO.</t>
  </si>
  <si>
    <t>Cambiar el Pre-Share Key usado para establecer la VPN Site-to-Site con MuleSoft</t>
  </si>
  <si>
    <t>TSMX | PQIT | TSS | VOICE | Retiro de equipo Telecom Voice | DC Puebla III | CALL MANAGER EXPRESS</t>
  </si>
  <si>
    <t>AMER| Volaris | Installing Security Updates on Environment PRD May 2018</t>
  </si>
  <si>
    <t>SKM | WSUS | Run WSUS Cleanup Wizard</t>
  </si>
  <si>
    <t>AMER / GDG /LINUX/ ax1la172, ax1la173, ax1la198, ax1la191, ax1la186 / PSO=Y/ Operative System package upgrade / ITO pre-approved</t>
  </si>
  <si>
    <t>AMER / GDG /LINUX/ ax1la189, gdgmexauv02, gdgmexauv03, ax1la178, gdgqroauv06 / PSO=Y/ Operative System package upgrade / ITO pre-approved</t>
  </si>
  <si>
    <t>[GDG] / [ SAP -TS] / [ GRQ] to [GRD] / [ MX] - System Copy /CCAB; ITO.CAB pre-approved [4EP]</t>
  </si>
  <si>
    <t>VITRO | SAP Migration (Appcom to DCS3.0) | DEV | QAS | POD | PQA | XQA| SAP Tools Export/Import</t>
  </si>
  <si>
    <t>ALFACORP | CCS - SCCM | Productive Deployment | MBAM Script</t>
  </si>
  <si>
    <t>ALLIAX | CCS - SCCM | Pilot Deployment | Security Updates by Microsoft 05 May 2018</t>
  </si>
  <si>
    <t>ALFACORP | CCS - SCCM | Pilot Deployment | Security Updates by Microsoft 05 May 2018</t>
  </si>
  <si>
    <t>AKRA | CCS-SCCM | Pilot Deployment / Security Updates by Microsoft | May 2018</t>
  </si>
  <si>
    <t>AMER | SKM | Los Reyes | Preventive maintenance _equipment_ precision cooling system.</t>
  </si>
  <si>
    <t>AMER | VITRO | Administrative change | Creation and Release to Operation, new server AZSRVAP25</t>
  </si>
  <si>
    <t>T-SYSTEMS | CCS | Distribution of Microsoft updates May 2018 - Pilot Deployment</t>
  </si>
  <si>
    <t>Instalacion de Cableado NIC1A</t>
  </si>
  <si>
    <t>TSMX | PQIT| Movimiento de Switch MX_SWN2BCG1-211.200_1 en LDR</t>
  </si>
  <si>
    <t>SKM | TSS | VOICE | REEMPLAZO DE SERVIDORES NTP INTERNACIONES EN CALL MANAGER</t>
  </si>
  <si>
    <t>AMER | SKM | Accompaniment supplier for replacing RAID controller</t>
  </si>
  <si>
    <t>TSMX | PQIT| Movimiento de interfaces de Access points de ethernet a 1GB</t>
  </si>
  <si>
    <t>SKM | TSS | VOICE | NORMALIZACION USUARIOS INFRAESTRUCTURA DE VOZ</t>
  </si>
  <si>
    <t>ENGIE | Acompañamiento incremento de ancho de banda enlace DSI - Torre Esmeralda II</t>
  </si>
  <si>
    <t>Grupo Q / SAP-TSMX / QUALITY/ CEQ / QRO - KERNEL_Update / ITO.CAB pre-approved [4EP]</t>
  </si>
  <si>
    <t>AMER | SKM | MTY| UPS Maintenance</t>
  </si>
  <si>
    <t>AMER | SKM | Polanco | UPS Maintenance</t>
  </si>
  <si>
    <t>AMER | SKM | GPE | UPS Maintenance</t>
  </si>
  <si>
    <t>AMER | SKM | ATL | UPS Maintenance</t>
  </si>
  <si>
    <t>CEF / SAP BASIS / PRODUCTION / W1P / TSMX - KERNEL_Update / CCAB; ITO.CAB pre-approved [4EP]</t>
  </si>
  <si>
    <t>[COMPAS] / [ SAP -MX ] / [ PRD ] / [EPC] - RESTART /ITO.CAB pre-approved [4EP]</t>
  </si>
  <si>
    <t>AMER | VITRO |SAP-Basis|XQA BCP PS2 PQA POD DQA BOD |T-systems Mexico|XQA BCP PS2 PQA POD DQA BOD Maintenance Window|Pre- Approval”</t>
  </si>
  <si>
    <t>SIGMA| |Accompaniment on the migration of volumes from IBM SVC1 to the SVC DH8 | Phase2</t>
  </si>
  <si>
    <t>VITRO | Enable connectivity between DCS3.0/vCloud and Vitro Colombia - ACCOMPANIMENT FOR ETB</t>
  </si>
  <si>
    <t>Grupo Q / SAP-TSMX / PRODUCTION / GEP / QRO - KERNEL_Update / ITO.CAB pre-approved [4EP]</t>
  </si>
  <si>
    <t>Grupo Q / SAP-TSMX / PRODUCTION / CEP / QRO - KERNEL_Update / ITO.CAB pre-approved [4EP]</t>
  </si>
  <si>
    <t>AMER| VITRO| Increase 100GB of space to Drive G: and E: on servers SWIFPI1, SWIFPI3.</t>
  </si>
  <si>
    <t>NEMAK | OUTAGE = N | SQL Server databases NORIS &amp; NORIS_Central_P01 migration to new AlwaysOn environment on servers MTYSQL0014 &amp; MTYSQL0015</t>
  </si>
  <si>
    <t>Mexichem - Reconstrucción de Sistema de Transportes D01 y T01</t>
  </si>
  <si>
    <t>Mantenimiento preventivo de Sistema de deteccion de incendios.</t>
  </si>
  <si>
    <t>Mantenimiento Preventivo IDF 2902 sw29I02-18.12</t>
  </si>
  <si>
    <t>Liberacion de equipos a producción VW</t>
  </si>
  <si>
    <t>Transport Daten von Deutschland nach Mexiko stage 3</t>
  </si>
  <si>
    <t>MMS PRODUCTION || PATCH MANAGEMENT ON SERVERS</t>
  </si>
  <si>
    <t>Install Software on Windows Server &lt;Update Mcafee Agent&gt;</t>
  </si>
  <si>
    <t>WLAN/LAN virtual Appliance Install - Audi Mexico</t>
  </si>
  <si>
    <t>Mexichem | SCP | Export/Import migration process from Linux to DCS3</t>
  </si>
  <si>
    <t>SIGMA / CCS _ SCCM / Disable SCCM and IIS Services for Secondary Sites Installation</t>
  </si>
  <si>
    <t>NEMAK | CCS - SCCM | Prepare WSUS for Windows 10 Feature Upgrades</t>
  </si>
  <si>
    <t>AKRA | Arcserve Backup | Hand of over operations for internal T Systems support AKRAF100 &amp; MEXDC01</t>
  </si>
  <si>
    <t>AMER | SMK | InstallingUpdates on server´s SMK PRD May 2018</t>
  </si>
  <si>
    <t>AMER | VITRO| SHAREPOINT | MOVE SHAREPOINT SITES</t>
  </si>
  <si>
    <t>DSI-QRO | ENGIE | Administrative change | Creation and Release to Operation, new server ("GDFQROAWV47") | DOM: 53315607</t>
  </si>
  <si>
    <t>VITRO | Enable EIGRP in AT&amp;T Router and Core Switches Harmarville - Accompaniment</t>
  </si>
  <si>
    <t>AMER | NEMAK | Distribution of MSFT patches for Windows Servers (PRD 2) SQL Servers &lt;Mayo 2018&gt;</t>
  </si>
  <si>
    <t>Grupo Q / SAP-TSMX / DEVELOPMENT / POD/ QRO - KERNEL_Update / ITO.CAB pre-approved [4EP]</t>
  </si>
  <si>
    <t>Grupo Q / SAP-TSMX / PRODUCTION/ SMA/ QRO - KERNEL_Update / ITO.CAB pre-approved [4EP]</t>
  </si>
  <si>
    <t>SIGMA | Application Flow Deployment on the IIB Production Server | workflow gastos</t>
  </si>
  <si>
    <t>[MEXICHEM] / [DEVELOPMENT ] /D01,D02,D05,D03,SCD,BWD,CRD,GRD,SDM,HRD,SOD,[ DSC3] - SAP Parameter Change_Online / ITO.CAB pre-approved [4EP]</t>
  </si>
  <si>
    <t>GDF SUEZ/ SAP - BASIS / BWQ / TSMX - TRANSPORT / ITO.CAB pre-approved</t>
  </si>
  <si>
    <t>GDF SUEZ/ SAP - BASIS / BWP/ TSMX - TRANSPORT / ITO.CAB pre-approved</t>
  </si>
  <si>
    <t>SLT TSMX | PQIT | TSS | VOICE | Acompañamiento a Telmex para Pruebas sobre Troncales E1 en central La Paz</t>
  </si>
  <si>
    <t>SLT|AMER |BF Multiple | Healthy restart of server : "BFJQROAWV02"</t>
  </si>
  <si>
    <t>DCS3 | MEXICHEM | HOU | Change of SAPSES | 4EP</t>
  </si>
  <si>
    <t>Actualización de S.O en servidor Linux - CERT Notificación de Vulnerabilidad</t>
  </si>
  <si>
    <t>Configuración QoS para SoftPhone en SW Acceso y Distribución CKD</t>
  </si>
  <si>
    <t>Modificacion CMDB de Telco WAN</t>
  </si>
  <si>
    <t>Decomission of Windows Virtual Machine PHASE 2 &lt;IM62765677&gt;</t>
  </si>
  <si>
    <t>Decomission of Windows Virtual Machine PHASE 2 &lt;IM62765675&gt;</t>
  </si>
  <si>
    <t>Decomission of Windows Virtual Machine PHASE 2 &lt;IM62783328&gt;</t>
  </si>
  <si>
    <t>Preventive maintenance in IDF 07 of A60 - Audi México</t>
  </si>
  <si>
    <t>Creacion y decomiso de bases de datos para mejorar la distribución de los buzones</t>
  </si>
  <si>
    <t>Ajuste de parámetros de Seguridad en GRC</t>
  </si>
  <si>
    <t>Ajuste de parámetros Security Framework.</t>
  </si>
  <si>
    <t>&lt;Instalacion de security updates windows server 2008 y 2012 (DEV, QA y Pruebas) y reinicios 2003</t>
  </si>
  <si>
    <t>Mitigar la  vulnerabilidad detectada con el proceso CERT de T-Systems: CVE-2017-8022.</t>
  </si>
  <si>
    <t>n equipos Netapp</t>
  </si>
  <si>
    <t>Habilitar HTTPOnly en Cookies del NetScaler</t>
  </si>
  <si>
    <t>de PRODUCCIÓN y BACKUPS de 1 GB a 10 GB. SLT</t>
  </si>
  <si>
    <t>Realizar el upgrade de firmware a la versión  1.6.2.3 en v7000 Unified de Querétaro.</t>
  </si>
  <si>
    <t>Mitigar vulnerabilidad Cookie Does Not Contain The "HTTPOnly" Attribute y  The "secure" Attribute</t>
  </si>
  <si>
    <t>Creación Manual del cliente de Base de Datos de Networker</t>
  </si>
  <si>
    <t>Cambio de parámetro login/password_history_size en HCM Productivo</t>
  </si>
  <si>
    <t>Reinicio de portales y suite SRM por motivos de sanidad.</t>
  </si>
  <si>
    <t>Mitigacion de diversas vulnerabilidades proceso CERT / Global</t>
  </si>
  <si>
    <t>Actualizacion de los certificados para aplicativos wpip3 y wpip4</t>
  </si>
  <si>
    <t>Reorganizar tablas en P1M Producción</t>
  </si>
  <si>
    <t>Reinicio de sistema Productivo en Honduras y el Salvador por motivos de sanidad.</t>
  </si>
  <si>
    <t>Incorporación de dos ESX al vcenter de Grupo Modelo HDVCT006V para futura liberación.</t>
  </si>
  <si>
    <t>Se necesita deshabilitar momentáneamente los índices de la base de datos de HFM PROD SLT</t>
  </si>
  <si>
    <t>Realizar incremento de LUN, unidad  H:\Datos1 del servidor productivo HDPSQL04</t>
  </si>
  <si>
    <t>ENGIE | GENESIS | Creacion de ventana de Mantenimiento en herramienta de Monitoreo HP SiteScope</t>
  </si>
  <si>
    <t>Mexichem | SOLMAN (ChaRM) | Export/Import migration process from HPUX (Mexichem Infraestructure) to DSC3 (Houston Infraestructure)</t>
  </si>
  <si>
    <t>SIGMA | AMER | WINDOWS | Rundown System | Server SIADCBKP01 | PRD</t>
  </si>
  <si>
    <t>ALFA | ALLIAX | CHANGE RECOVERY MODEL TO FULL OPTION</t>
  </si>
  <si>
    <t>AMER | ALLIAX | MItigation of vulnerabilities for Windows Servers (DEV/QA/PRD not critical)</t>
  </si>
  <si>
    <t>VITRO | Release to operation RTR-FRS_Unwired - Pre-Authorized</t>
  </si>
  <si>
    <t>[MEXICHEM] / [QUALITY] /T02,T05,T04,SCQ,CRQ,GRQ,HRQ[ DSC3] - SAP Parameter Change_Online / ITO.CAB pre-approved [4EP]</t>
  </si>
  <si>
    <t>[SIGMA] / [ SAP ] / [ QAS] / [ CSQ ] / [ SIACSQ] - KERNEL_Update / CCAB; ITO.CAB pre-approved [4EP]</t>
  </si>
  <si>
    <t>SIGMA | SAP-TS-TSMX | DEVELOPMENT | ACD | [Role creation and assignment of it] [ ONLINE ] Pre-Approval</t>
  </si>
  <si>
    <t>ALLIAX | PROD | OUTAGE = N | SQL Database migration from server ALXOUTNOMDB01 to ALLIAXNOMBD01 by customer request</t>
  </si>
  <si>
    <t>AMER | SIGMA| CHANGE OF IP ADDRESS | SIACEJUTVISTA</t>
  </si>
  <si>
    <t>NEMAK | TEST | OUTAGE =N | SQL Server database creation on server MTYAPS0137</t>
  </si>
  <si>
    <t>Mexichem | SOD | Shutdown for SOD Systems in order to apply Components and SAP notes - RESTART /CCAB; ITO.CAB pre-approved [4EP]</t>
  </si>
  <si>
    <t>Retiro de operación de Access Point</t>
  </si>
  <si>
    <t>Preventive maintenance in IDF 01 of U3 - Audi México</t>
  </si>
  <si>
    <t>Mexichem | P01 | Homogeneous Migration process from Linux (Mexichem Infraestructure) to DSC3 (Houston Infraestructure)</t>
  </si>
  <si>
    <t>AMER / Grupo KUO /LINUX/ protemty03, dacommty03, cscmty03 / PSO=Y/ Operative System package upgrade / ITO pre-approved</t>
  </si>
  <si>
    <t>DSI QRO HABC || Uninstall Tivoli Agents on Unix Servers</t>
  </si>
  <si>
    <t>ALFACORP| Arcserve Backup | Hand of over operations for internal T Systems support ALFABOOK</t>
  </si>
  <si>
    <t>PQIT DSI QRO Tivoli Agents Uninstall</t>
  </si>
  <si>
    <t>ALFA | ALFACORP| Change DB_OWNER for all SQL databases</t>
  </si>
  <si>
    <t>AMER | Durman | Modification of SAPs on DSI | DO 53316941| Servers DURMEXAWV06</t>
  </si>
  <si>
    <t>Grupo Q / SAP-TSMX / PRODUCTION/ SMA / QRO. - Edit USR40 Table for forbidden passwords</t>
  </si>
  <si>
    <t>ENGIE | Healthy restart of server : "VMXTOECWRP001"</t>
  </si>
  <si>
    <t>TERZA | PROD | OUTAGE = N | SQL server databases migration from server TERZABWOV32 to TERZAEC09 by customer request</t>
  </si>
  <si>
    <t>AMER /Gobierno de Guanajuato / ax1la179 (GSD) ax1la182 (DES) / PSO=Y/ Slices / Decrease on virtual machines</t>
  </si>
  <si>
    <t>Vitro Polanco, remplazo de 3 Ap´s cisco por refresh tecnológico / Pre Aprobado</t>
  </si>
  <si>
    <t>NEMAK | PROD | OUTAGE = N | SQL Server database restore on server MTYSQL0029 by customer request</t>
  </si>
  <si>
    <t>NEMAK | TEST | OUTAGE = N | SQL Server Integration Services &amp; SAP BW connector installation on server MTYAPS0137</t>
  </si>
  <si>
    <t>TSMX | SIGMA | SAP Request:User deletion Preaprobado</t>
  </si>
  <si>
    <t>Actualizar ACL en VPN El Salvador</t>
  </si>
  <si>
    <t>AMER / HABC / PRD / AX1LA147 / PSO=Y/ Slices Increase on virtual machines</t>
  </si>
  <si>
    <t>AMER | VITRO | Restart server MXVTC1NPDMGR</t>
  </si>
  <si>
    <t>Mexichem | SOL | Shutdown for SOL Systems in order to apply Components and SAP notes - RESTART /CCAB; ITO.CAB pre-approved [4EP]</t>
  </si>
  <si>
    <t>AMER | VITRO | PROD | Restore database "ContadoresCosmos" from "VTOPI-COS" with a previous backup in instance VTOAZDEVSRV1\CONTADORES, OUTAGE = N</t>
  </si>
  <si>
    <t>AMER | ENGIE | Healthy restart of server : VCORP-SQL1</t>
  </si>
  <si>
    <t>[COMPAS] / [ SAP -MX ] / [ PRD - DEV ] / [EDC - SOLMAN] - RESTART /ITO.CAB pre-approved [4EP]</t>
  </si>
  <si>
    <t>Retiro de operacion de Acces Point</t>
  </si>
  <si>
    <t>Pruebas de activacion de certificados ambiente QAS CRM</t>
  </si>
  <si>
    <t>Hard disks replacement on Linux servers - Audi Mexico</t>
  </si>
  <si>
    <t>GDF SUEZ/ TSMX/ SAP BASIS / PRODUCTION/ BWP/ Outage = NO/ reorganize/drop/create table/s CCAB and CSS.CAB preapproved - 4EP</t>
  </si>
  <si>
    <t>AMER | VITRO | Temporary server hibernation SHAMFILE02</t>
  </si>
  <si>
    <t>AMER / Grupo KUO /LINUX/ transmty03, mercumty03, gtwqro03 / PSO=Y/ Operative System package upgrade / ITO pre-approved</t>
  </si>
  <si>
    <t>TSMX_PQIT | Update of ADIS (Administración Inteligente de Salas (QMXSV15P))</t>
  </si>
  <si>
    <t>VITRO | Test to Enable HAM-EVG L2L Link</t>
  </si>
  <si>
    <t>SIGMA | AMER | WINDOWS | Turn off System | 2 Server | PRD</t>
  </si>
  <si>
    <t>GDG | T-systems | MONITORING | PRD | GPP | ax1la197 | Installation and Configuration of Monitoring Agent JavaAgent | No Outage</t>
  </si>
  <si>
    <t>SIGMA | SAP-TS-TSMX | PRODUCTIVE | CSP | [Creation/modify and uploading of the role/ SAP user validity extension] [ ONLINE ] Pre-Approval</t>
  </si>
  <si>
    <t>[MEXICHEM] / [PRODUCTIVE ] /P01,P02,P05,P04,SCP,BW0,CRP,GRP,SEM,HRP,SOL[ DSC3] - SAP Parameter Change_Online / ITO.CAB pre-approved [4EP]</t>
  </si>
  <si>
    <t>AMER|BF|INSTALACION DE COMPLEMENTOS PARA HERRAMIENTA DRP y GXflow de Bantotal DE BANCO FORJADORES</t>
  </si>
  <si>
    <t>TSMX | ADMINLAN | QMXTP06J migration</t>
  </si>
  <si>
    <t>AMER | AKRA | Change of IP ADRESS | AKRASCCM01</t>
  </si>
  <si>
    <t>VITRO | Liberacion a monitoreo de servicios de red en Macro Norte - Localidad Vitro Flex - Preaprobado.</t>
  </si>
  <si>
    <t>Prueba de cableado del APAP3N2ABC-238.23</t>
  </si>
  <si>
    <t>AMER | HABC | Administrative change | Creation and Release to Operation, new server ("ax1la121_new, ax1la140_new") | DOM: 53321984</t>
  </si>
  <si>
    <t>ENGIE | Agregar segmento de red al dominio de encripción de la VPN Engie-Argentina</t>
  </si>
  <si>
    <t>AMER | AKRA | SECURITY | REINSTALL ANTIVIRUS SYMANTEC - ITO CAB - preapproved</t>
  </si>
  <si>
    <t>SIGMA/ SAP -TS - TMX / DEV / BSD - SAP Parameter Change_Offline / ITO.CAB pre-approved [4EP]</t>
  </si>
  <si>
    <t>SIGMA / SAP -TSMX / DEV/ TSMX - Installation of SP (ST-PI &amp; ST-A/PI) stack for ABAP via SPAM/SAINT / CCAB; ITO.CAB pre-approved [4EP]</t>
  </si>
  <si>
    <t>AMER | ALFACORP | Create New Drive [P] and Reconfigure the Pagefile | ALFSCCMR2</t>
  </si>
  <si>
    <t>SKM | TSS | LAN | Acompañamiento a Acompañamiento a Proveedor L3 permitir segmento en su nube</t>
  </si>
  <si>
    <t>MEXICHEM /PROD /P01 /RFC Parmeter modifications P01 / ITO.CAB pre-approved</t>
  </si>
  <si>
    <t>[GRUPO KUO] / [ SAP -TSMX ] / [ QAS PR ] FRQ - FRP - SAP Parameter Change_Offline /CCAB; ITO.CAB pre-approved [4EP]</t>
  </si>
  <si>
    <t>Incrementar espacio en el FS /oradwd</t>
  </si>
  <si>
    <t>Cambio SLT - Ajuste de potencia en AP386 N21 FIS</t>
  </si>
  <si>
    <t>HomeShares Clean-up</t>
  </si>
  <si>
    <t>Interface revision at Office Distribution A12 and Access A12- Audi Mexico</t>
  </si>
  <si>
    <t>Preventive maintenance in IDF 18 of A50 - Audi México</t>
  </si>
  <si>
    <t>Stack cable replacement at office switch A01-IDF17 - Audi Mexico</t>
  </si>
  <si>
    <t>Installation of monitoring sensors in A19</t>
  </si>
  <si>
    <t>ACS Healthcheck user tunning</t>
  </si>
  <si>
    <t>[MEXICHEM]/ [QUALITY] / [ HRQ ] / [DSC3 ] - System Copy / ITO.CAB pre-approved [4EP]</t>
  </si>
  <si>
    <t>AMER / Durman /LINUX/ ax1la135,ax1la136, ax1la137 / PSO=Y/ Operative System package upgrade / ITO pre-approved</t>
  </si>
  <si>
    <t>AMER | GDG | Operative System package upgrade on server ax1la194 | QA</t>
  </si>
  <si>
    <t>AMER | GDG | Installing Security Updates on Environment PRD</t>
  </si>
  <si>
    <t>AMER / Grupo KUO /LINUX/ gpmmty33, gpmmty34 / PSO=Y/ Operative System package upgrade / ITO pre-approved</t>
  </si>
  <si>
    <t>AMER / Grupo KUO /LINUX/ resirmty01, piqro01, grcmty01 / PSO=Y/ Operative System package upgrade / ITO pre-approved</t>
  </si>
  <si>
    <t>AMER / Grupo KUO /LINUX/ protemty01, dacommty01, cscmty01 / PSO=Y/ Operative System package upgrade / ITO pre-approved</t>
  </si>
  <si>
    <t>AMER | KUO | Rundown System DEMTYAPP02, DEMTYDMZ02 | DO 53315668</t>
  </si>
  <si>
    <t>AMER | KUO | SAPs modification on DSI | DO 53320968 and 53320971</t>
  </si>
  <si>
    <t>AMER | KUO | Installing Security Updates on DEDCSWIFTVM01| MAY 2018</t>
  </si>
  <si>
    <t>Alestra | Accompanying the annual preventive maintenance line "B" Data Hall 6 in Data Center Alestra Queretaro without stopping services</t>
  </si>
  <si>
    <t>PQIT| TSMX | Creación de máquina virtual y cluster</t>
  </si>
  <si>
    <t>TSS | PQIT | Technological Renewal MX_RT-DIST2-TSM</t>
  </si>
  <si>
    <t>T- SYSTEMS AMER | SAP GUI Installation on server QMXMCJS01</t>
  </si>
  <si>
    <t>AMER / GDG /LINUX/ ax1la190, ax1la199, ax1la193, ax1la197,  ax1la187 / PSO=Y/ Operative System  package upgrade / ITO pre-approved</t>
  </si>
  <si>
    <t>Device grounding in A01 IDFs 03,17,19</t>
  </si>
  <si>
    <t>MQSeries Production - Enabled CHLAUTH</t>
  </si>
  <si>
    <t>Implement a Daily Task to Restart Legato Instance 8101</t>
  </si>
  <si>
    <t>Mitigate OpenSSL and OpenSSH vulnerabilities on FIS &amp; CoBra PROD Servers</t>
  </si>
  <si>
    <t>Migrate project share in server:[AUDISJSF6119] and move the content to new one [AUDISJSF6136]</t>
  </si>
  <si>
    <t>Update Software on Windows Servers &lt;HP HomePage Vulnerabilities&gt;</t>
  </si>
  <si>
    <t>VMotion DataStore servers</t>
  </si>
  <si>
    <t>ACS devices migration</t>
  </si>
  <si>
    <t>SIGMA| |Accompaniment on the migration of volumes from  IBM SVC1 to the SVC DH8 | Phase2</t>
  </si>
  <si>
    <t>AMER | Indelpro | Distribution of MSFT patches for Windows Servers &lt;MAY 2018&gt;| PRD</t>
  </si>
  <si>
    <t>AMER | ALFACORP | Create New Drive [P] and Reconfigure the Pagefile | ALFASEMDBINT</t>
  </si>
  <si>
    <t>AMER | SIGMA | SECURITY | REINSTALL ANTIVIRUS SYMANTEC - ITO CAB - preapproved</t>
  </si>
  <si>
    <t>SIGMA / SAP-TS-TMX  / PRD / BIP / TEST OF BIP HANA SP UPGRADE (patch14)</t>
  </si>
  <si>
    <t>TSMX/ALFA/SAP: Deletion of  user/users  [ ONLINE ]  Pre-Approval</t>
  </si>
  <si>
    <t>SIGMA /  SAP / QAS /- Install SAP Bundle Patch (SBP) / ITO.CAB pre-approved [4EP]</t>
  </si>
  <si>
    <t>SIGMA/ SAP -TS - TMX / QAS / BSQ - SAP Parameter Change_Offline             / ITO.CAB pre-approved [4EP]</t>
  </si>
  <si>
    <t>SIGMA/ SAP -TS - TMX / PRO / BSP - SAP Parameter Change_Offline             / ITO.CAB pre-approved [4EP]</t>
  </si>
  <si>
    <t>SIGMA / DEV / NOD / OUTAGE = NO / Upgrade ST-A/PI plug-in/ instal support package / CCAB and CSS.CAB preapproved / 4EP</t>
  </si>
  <si>
    <t>ALFA | SAP | SIABSP |  Creation of a FS  SAP System</t>
  </si>
  <si>
    <t>[SIGMA] / [ SAP ] |SIAAP1| PROD| OUTAGE = Y |  Add RAM</t>
  </si>
  <si>
    <t>AMER | ALLIAX | Mitigation of vulnerabilities for Windows Servers (MS15-011)</t>
  </si>
  <si>
    <t>NEMAK | SHAREPOINT | HIDE THE CREATE SITE COMMAND</t>
  </si>
  <si>
    <t>VITRO | Refresh de Access Point Cisco en Localidad VitroSA - Preaprobado</t>
  </si>
  <si>
    <t>INT | Install Security Updates For Windows Servers |  May 2018</t>
  </si>
  <si>
    <t>Pre-PROD| Install Security Updates For Windows Servers |  May 2018</t>
  </si>
  <si>
    <t xml:space="preserve">DaiVB | TST | Increase space Disk on servers: d001taal / d002teal </t>
  </si>
  <si>
    <t>PS | Create new routes on MGMT interface</t>
  </si>
  <si>
    <t>WO11880105 RLM51203 Acompañamiento por parte de TELCO para depuración de cableado no utilizado en racks TELCO DC Qro</t>
  </si>
  <si>
    <t>WO11881758 RLM51409 Configuración de Regla de Firewall.</t>
  </si>
  <si>
    <t>WO11875871 RLM51201 Decomisar los servidores hdpsbs01pf  y hdpspc01pf</t>
  </si>
  <si>
    <t>WO11878700 RLM50801 Instalación de security updates  y mitigacion de vulnerabilidades en servidores de Exchange</t>
  </si>
  <si>
    <t>WO11870975 RLM49622 Pruebas  Alta Disponibilidad en HA LAN/WAN/WLC en Fabrica Guadalajara</t>
  </si>
  <si>
    <t>WO11871542 RLM49522 Pruebas  Alta Disponibilidad en HA LAN/WAN en Fabrica Torreon</t>
  </si>
  <si>
    <t>WO11861957 RLM51303 Realizar incremento de LUN, unidad  Z:ABPPRD_INDICES del servidor productivo HDPORADB01</t>
  </si>
  <si>
    <t>Incrementar espacio y reorganización de File System de servidor PMX2BIDWH</t>
  </si>
  <si>
    <t>Visualizar Datastores de Server Farm en cluster Dealers VWMXESXI11P/92.112.1.200 Y VWMXESXI12P/92.112.1.201</t>
  </si>
  <si>
    <t>TSS | VWM | VOZ | Renovacion de Certificados en servidor AA Conferencing</t>
  </si>
  <si>
    <t>[MEXICHEM] /  [ PRODUCTIVE] / [ P01 ] / [ DSC3] - Installation of SAPHOSTAGENT    /CSS.CAB pre-approved</t>
  </si>
  <si>
    <t>Hacer pruebas de restauración de Base de Datos productivas Mayo 2018.</t>
  </si>
  <si>
    <t>SLT SIGMA / CCS _ SCCM /Productive Deployment / Password Reset 2.8.6555</t>
  </si>
  <si>
    <t>Instalación de software vxme y citrix</t>
  </si>
  <si>
    <t>[ Mexichem ][ SAP ] [Creation, modify and uploading of the role SAP user validity extension] Vinyl Project</t>
  </si>
  <si>
    <t>Grupo Q / SAP - TSMX / DEVELOPMENT / GED / QRO - SAP Parameter Change_Offline_classic env. /CCAB; CSS.CAB pre-approved</t>
  </si>
  <si>
    <t>Grupo Q / SAP - TSMX / QUALITY/ GEQ / QRO - SAP Parameter Change_Offline_classic env. /CCAB; CSS.CAB pre-approved</t>
  </si>
  <si>
    <t>Grupo Q / SAP - TSMX / PRODUCTION / GEP / QRO - SAP Parameter Change_Offline_classic env. /CCAB; CSS.CAB pre-approved</t>
  </si>
  <si>
    <t>Grupo Q / SAP - TSMX / DEVELOPMENT/ CED / QRO - SAP Parameter Change_Offline_classic env. /CCAB; CSS.CAB pre-approved</t>
  </si>
  <si>
    <t>Grupo Q / SAP - TSMX / QUALITY/ CEQ / QRO - SAP Parameter Change_Offline_classic env. /CCAB; CSS.CAB pre-approved</t>
  </si>
  <si>
    <t>VITRO | SAP Migration (Appcom to DCS3.0) | DEV | SAP | BOD| New Installation</t>
  </si>
  <si>
    <t>Grupo Q / SAP - TSMX / PRODUCTION / CEP / QRO - SAP Parameter Change_Offline_classic env. /CCAB; CSS.CAB pre-approved</t>
  </si>
  <si>
    <t>SKM | CCS - WSUS | Productive Deployment | Security Updates by Microsoft 04 May 2018</t>
  </si>
  <si>
    <t>VITRO | Pruebas de comunicacion de servicio de monitoreo de Solar Winds con el Router TSM Vitro</t>
  </si>
  <si>
    <t>TSMX | DCI | Preventive maintenance of Fire Detection System.</t>
  </si>
  <si>
    <t>ENGIE | Rundown System CORP-BLADE02 AND TURN OFF CORP-BK2010</t>
  </si>
  <si>
    <t>AMER | Multiple | Disable Monitoring agent on servers in Project | MXVTHOUSAPBOD| MXVTC1DMM1 | MXVTC1DMM2</t>
  </si>
  <si>
    <t>VITRO | Non-SAP Migration Project (Centralized/DCS2.5 to DCS3.0) | Target: Windows VMs | Method: Double-Take : Wave 4</t>
  </si>
  <si>
    <t>SIGMA | AMER | Migration of shares and turn off NTCORPMX</t>
  </si>
  <si>
    <t>SLT| TSMX/LOREAL/ORACLE DATABASE/DEVELOPMENT/D18/MULTIPLE CUSTOMER - Perform cold/hot backup and restart Windows Application services</t>
  </si>
  <si>
    <t>VITRO | Bajas CIs-Voz fuera de operación</t>
  </si>
  <si>
    <t>TSMX | PQIT | Rastreo de servicios ( Servicios Análogos e Infinitums)</t>
  </si>
  <si>
    <t>AMER | SKM | ACO | Preventive maintenance _equipment_ precision cooling system.</t>
  </si>
  <si>
    <t>AMER | SKM | Atlacomulco | UPS Preventive Maintenance</t>
  </si>
  <si>
    <t>AMER | SKM | CGM | Preventive maintenance _equipment_ precision cooling system.</t>
  </si>
  <si>
    <t>AMER | SKM | CGM | UPS Preventive Maintenance</t>
  </si>
  <si>
    <t>AMER / Gobierno de Guanajuato / GET (ax1la171, ax1la192, gdgmexauv01) / PSO=Y/ Slices Decrease on virtual machines</t>
  </si>
  <si>
    <t>AMER | VITRO | Restart server VTOAZDEVSRV1</t>
  </si>
  <si>
    <t>Grupo Q / SAP-TSMX / PRODUCTION/ POP/ QRO - KERNEL_Update / ITO.CAB pre-approved [4EP]</t>
  </si>
  <si>
    <t>Test activities: Switch back OUP system to its original node pus2et2k</t>
  </si>
  <si>
    <t>Remplazo de Access Point AP320N04-114.14_FTX1434B1S5</t>
  </si>
  <si>
    <t>Mantenimiento Preventivo a IDF61D1G04</t>
  </si>
  <si>
    <t>Remplazo de Switch SW70I01-70.9_FDO1341Z0Q2</t>
  </si>
  <si>
    <t>Electrical maintenance to 20104 AC PAQ C2 air conditioning precision equipment of CUBO 2</t>
  </si>
  <si>
    <t>Electrical maintenance to MX_2021 AC PRES air conditioning precision equipment of CUBO 6</t>
  </si>
  <si>
    <t>[AUDI] Implement SQL Alerts and backup jobs - MMS Integration environment - MSSQL</t>
  </si>
  <si>
    <t>[GDG] - SAP Upgrade Solman 7.2 system</t>
  </si>
  <si>
    <t>NEMAK | CCS-SCCM | Executive Deploy | Security Updates by Microsoft 05 May | 2018</t>
  </si>
  <si>
    <t>TSMX | PQIT | Servers TSMX network disconnection QMXSV07P and QMXSV08P</t>
  </si>
  <si>
    <t>AMER | SIGMA | Distribution of MSFT patches for Windows Servers &lt;MAY2018&gt;| PRD | Weekend</t>
  </si>
  <si>
    <t>SIGMA / SAP -TSMX / QAS / TSMX - Installation of SP (ST-PI &amp; ST-A/PI) stack for ABAP via SPAM/SAINT / CCAB; ITO.CAB pre-approved [4EP]</t>
  </si>
  <si>
    <t>DCS3.0 | Owens Illinois | Houston | Increase drives C:\ - online action</t>
  </si>
  <si>
    <t>SIGMA | Create new Filesystem &lt;NFS | CIFS | ISCSi&gt;</t>
  </si>
  <si>
    <t>Creación y liberación de CIs</t>
  </si>
  <si>
    <t>Seguimiento de Cables a equipo C4MXPUVMH01, C4MXPUVMH02, VWMXESXI11P, VWMXESXI12P ubicados en gabinetes 1254 y 1305</t>
  </si>
  <si>
    <t>TEST "Monitoring cubo 2" for monitoring telecommunication Room cubo 2</t>
  </si>
  <si>
    <t>Parcheo Servidorer pmx2zgs11, etuas01, dns2</t>
  </si>
  <si>
    <t>Configuración QoS para SoftPhone en SW Acceso y Distribución Silao</t>
  </si>
  <si>
    <t>Pruebas de HA WiFi CKD</t>
  </si>
  <si>
    <t>Prueba de Instalación de agente Nessus Manager en servidores Linux (Fase Piloto)</t>
  </si>
  <si>
    <t>Instalacion de nuevo switch a Arreglo de Stack</t>
  </si>
  <si>
    <t>Preventive maintenance in IDF 02 of A60 - Audi México</t>
  </si>
  <si>
    <t>Mantenimiento de dos UPS en instalaciones de ARO</t>
  </si>
  <si>
    <t>Creacion de rutas para Expendios KUO Fase 2</t>
  </si>
  <si>
    <t>SIGMA | AMER | Unix | RTO Process of Server to in operation</t>
  </si>
  <si>
    <t>AMER | NEMAK | Administrative change | Release to Operation | MTYAPS0131</t>
  </si>
  <si>
    <t>AMER | ALLIAX | MItigation of vulnerabilities for Windows Servers (PRD-Critical)</t>
  </si>
  <si>
    <t>AMER | ALFA-TERZA | Administrative change | Clone and Release to Operation, new clone server ("TERZAWSERV4")</t>
  </si>
  <si>
    <t>NEMAK | Administrative change | Release to Operation for the servers MTYSQL0014 &amp; MTYSQL0015</t>
  </si>
  <si>
    <t>SIGMA / SAP -TS - TMX / Development / BWD / DSI - SAP Parameter Change_Offline / ITO.CAB pre-approved [4EP]</t>
  </si>
  <si>
    <t>VITRO | Release to operation Coater7 devices at WIF - Preauthorized</t>
  </si>
  <si>
    <t>DEV - DV1 | Service Outage=Y| During Bus Hrs=Y| SIADV1 | Modify RAM</t>
  </si>
  <si>
    <t>DCS3.0 | Owens Illinois | Houston | Increase drives D:\ - online action</t>
  </si>
  <si>
    <t>Grupo Q / SAP-TSMX / Desarrollo / GED / QRO - KERNEL_Update / ITO.CAB pre-approved</t>
  </si>
  <si>
    <t>Instalación online de agente FLEXERA en grupo de servidores wintel BLOQUE 1</t>
  </si>
  <si>
    <t>Instalación y configuración de agentes para APM SMILE</t>
  </si>
  <si>
    <t>Preventive maintenance in IDF 02 of A40 - Audi México</t>
  </si>
  <si>
    <t>ALFA CORP | Asignación de 4 RAM Server BIENESTAR</t>
  </si>
  <si>
    <t>[SKM] Reconfiguración de policy MAP en N7K LRS y ACO</t>
  </si>
  <si>
    <t>VITRO | SAP SYSTEMS | DEV | ONLINE - UPDATE - PASSWORD SECSAPUserPWKey| MONITORING OF PATROL</t>
  </si>
  <si>
    <t>NEMAK | Arcserve Backup | Hand of over operations for internal T Systems support mtyaps0099, mtyaps0124 &amp; salavs0001</t>
  </si>
  <si>
    <t>TSMX-PQIT|CONFIGURACIÓN Y PRUEBAS DE FAILOVER EN PVS DE VDI</t>
  </si>
  <si>
    <t>SLT|CMABC Actualizacion de NAT</t>
  </si>
  <si>
    <t>SIGMA / DEV / CSD/ OUTAGE = NO / Upgrade ST-A/PI plug-in/ instal support package / CCAB and CSS.CAB preapproved / 4EP</t>
  </si>
  <si>
    <t>TSMX | TSS DSI | RTO para CI´s de enlaces | Gobierno de Guanajuato</t>
  </si>
  <si>
    <t>SIGMA / QAS / NOQ / OUTAGE = NO / Upgrade ST-A/PI plug-in/ instal support package / CCAB and CSS.CAB preapproved / 4EP</t>
  </si>
  <si>
    <t>DCS | Vitro | ah4ha136, ah4ha082, ah4ha174 | Decommission based on 53328768 | 4EP</t>
  </si>
  <si>
    <t>PQIT-T-SYSTEMS| Creación de servicio Fileserver en ViDA</t>
  </si>
  <si>
    <t>GDG | T-systems | MONITORING | DEV| GPD | ax1la181 | Installation and Configuration of Monitoring Agent JavaAgent | No Outage</t>
  </si>
  <si>
    <t>ENGIE | AMER | MULTIPLE | Administrative change | Creation and Release to Operation, new server ("GDFQROBUV61,GDFQROBUV62") | DOM 53329903</t>
  </si>
  <si>
    <t>Upgrade Router Grupo Q Nicaragua</t>
  </si>
  <si>
    <t>[MEXICHEM] / [PRODUCTIVE ] / P01 / [DSC3 ] - SAP Parameter Change_Online / ITO.CAB pre-approved [4EP]</t>
  </si>
  <si>
    <t>AMER | SIGMA | Increase of Disk Space storage on servers | COPR-EXCH01, SIACELFCOREQ</t>
  </si>
  <si>
    <t>AMER | TERZA | Increase of Disk Space storage L: drive | TERZAPROV27</t>
  </si>
  <si>
    <t>CMDB Modificacion de status administrativo</t>
  </si>
  <si>
    <t>Change folder name on PROJECT SHARE</t>
  </si>
  <si>
    <t>AMER | VITRO | Distribution of Patches on PC &amp; Laptops (April) - Productive group | (Customer pre authorized)</t>
  </si>
  <si>
    <t>PQIT | LAN | ABC CI's de Telco LAN WAN</t>
  </si>
  <si>
    <t>AMER | Multiple | Disable Monitoring agent on servers in Project MXVTC1PREACTR1 w/ IP: 10.19.130.203 &amp; MXVTC1BNCMR-01 w/ IP: 10.19.128.162</t>
  </si>
  <si>
    <t>NEMAK | CCS - SCCM | Productive Deployment | RMS - Microsoft Rights Management Sharing</t>
  </si>
  <si>
    <t>AMER | Multiple | Disable Monitoring agent on servers in Project AZSRVAP23 w/IP 172.26.2.23</t>
  </si>
  <si>
    <t>SIGMA | AMER | WINDOWS | Rundown System | 2 Servers | PRD</t>
  </si>
  <si>
    <t>SIGMA / SAP -TS - TMX / Development / BWQ / DSI - SAP Parameter Change_Offline / ITO.CAB pre-approved [4EP]</t>
  </si>
  <si>
    <t>GDG/SAP TSMX /DEV/GED/CST configuration for SAP and server</t>
  </si>
  <si>
    <t>TSMX | PQIT | TSS | WAN SEC | Revision Cluster Firewalls Externos</t>
  </si>
  <si>
    <t>TSS | PQIT | LAN | Marcaje de trafico de VDI en la LAN de Polanco</t>
  </si>
  <si>
    <t>ALFA | SIGMA - Restore SQL database from SIACESQLPRD</t>
  </si>
  <si>
    <t>VWM | LAN | Modificación de Lease time en Segmentos de Academia</t>
  </si>
  <si>
    <t>[JST] Install software</t>
  </si>
  <si>
    <t>Home Share Clean-up</t>
  </si>
  <si>
    <t>Modificaciones a parámetros de Wireless en 3 Centurias</t>
  </si>
  <si>
    <t>Ajuste de parametros de performance para los buffer de memoria en los ambientes SRM/SUS DEV y QAS</t>
  </si>
  <si>
    <t>Actualizar nombre del  CI sea  correcto.</t>
  </si>
  <si>
    <t>Habilitar Servicios de red en edificio Sistemales 3 Centurias</t>
  </si>
  <si>
    <t xml:space="preserve">Decomiso de equipo SD WAN en QRO y en Acuario instalado en el enlace L2L de Acuario-Qro. </t>
  </si>
  <si>
    <t>Mitigacion de vulnerabilidades Oleada 1</t>
  </si>
  <si>
    <t xml:space="preserve">Actualización de firmware del Flash System 840 a la versión 1.4.7.1 </t>
  </si>
  <si>
    <t xml:space="preserve">Mitigacion de Vulnerabilidad de SQL Server Database </t>
  </si>
  <si>
    <t>Pruebas de Restore IDM DB - SAP</t>
  </si>
  <si>
    <t>Actualización de CI´s en la CMDB</t>
  </si>
  <si>
    <t>GDG/SAP TSMX /DEV/BWP/CST configuration for SAP and server</t>
  </si>
  <si>
    <t>AMER | VITRO | Update of CMDB - related to Change C001486912 (server AZSRVAP25)</t>
  </si>
  <si>
    <t>AMER | VITRO | Restart server VSXPDPX(ah3ha167)</t>
  </si>
  <si>
    <t>AMER | SMK | Rundown System VM MX-LRS1-M033</t>
  </si>
  <si>
    <t>SKM |TSS | Queretaro la Noria | ACOMPAÑAMIENTO A PROVEEDOR PRUEBAS DE REDUNDANCIA</t>
  </si>
  <si>
    <t>SKM | TSS | LAN | Pruebas de configuracion de Shapping para trafico de Backups entre LRS y ACO</t>
  </si>
  <si>
    <t>AMER | SKM | Release to operations Windows Servers</t>
  </si>
  <si>
    <t>AMER | SKM | Rundown System MX-QTR2-M005 | DO 53301315</t>
  </si>
  <si>
    <t>SKM | MHO | PBAS APUNTAR APS DEL EXPERIENCE CENTRE A WLC DE MIAMI</t>
  </si>
  <si>
    <t>AMER | SKM | CULIACAN | Accompaniment for power line shutdown</t>
  </si>
  <si>
    <t>[GRUPO KUO] / [ SAP -TSMX ] / [ PR ] FRP - SAP Parameter Change_Offline /CCAB; ITO.CAB pre-approved [4EP]</t>
  </si>
  <si>
    <t>[GRUPO KUO / [ SAP TS-MX ] / [ PR ] / [ PRE ] - SAP Parameter Change_Offline / ITO.CAB pre-approved [4EP]</t>
  </si>
  <si>
    <t>Smurfit Kappa MX | Renovación de infraestructura | Migración de servidores físicos en Corrugado Altas [Prueba Piloto]</t>
  </si>
  <si>
    <t>[VOLARIS] / [ SAP - MX ] / [ QAS ] / [ VEQ ] / [ MX ] - RESTART /ITO.CAB pre-approved [4EP]</t>
  </si>
  <si>
    <t>AMER | KUO | Healthy restart of server : "DEMTYAPPVM05"</t>
  </si>
  <si>
    <t>AMER | SKM | POLANCO | Accompaniment for power line shutdown</t>
  </si>
  <si>
    <t>AMER | SMK | InstallingUpdates on server´s Test May 2018</t>
  </si>
  <si>
    <t>AMER / Grupo KUO / RETAILQRO01 / PSO=Y/ SAP HANA block Increase on virtual machines</t>
  </si>
  <si>
    <t>AMER | ALFACORP | Accompaniment Electric check in Corporativo Mexico</t>
  </si>
  <si>
    <t>AMER | Multiple | Healthy restart of server : "SAIQROAWV15 "</t>
  </si>
  <si>
    <t>AMER | VITRO | Restart Colombia servers</t>
  </si>
  <si>
    <t>AMER | Multiple | Healthy restart of server : "Demtyqasvm02"</t>
  </si>
  <si>
    <t>AMER | VITRO | Restart server scarrisa02</t>
  </si>
  <si>
    <t>TSMX | PME | Cambio de HDD en servidor primario de InConcert</t>
  </si>
  <si>
    <t>[GDG ] / [ SAP -MX] / [ PRD ] / [ GSP] / [ MX] - SAP Parameter Change_Offline / ITO.CAB pre-approved [4EP]</t>
  </si>
  <si>
    <t>WO11854249 RLM48711 Limpieza de Base de Datos Cisco ACS.</t>
  </si>
  <si>
    <t>WO11855366 RLM48412 Renovar el Certificado de PROFTPD en ECC PROD (SHA1)</t>
  </si>
  <si>
    <t>WO11844615 RLM48502 Aumento de recursos en los servidores DIFAAS25 y HDIBML001</t>
  </si>
  <si>
    <t>SLT | WO11856555 RLM49101 Mitigacion de vulnerabilidades en servidores por liberar</t>
  </si>
  <si>
    <t>WO11856553: RLM49001 Actualización de NetScaler 11.0  a NetScaler 11.1</t>
  </si>
  <si>
    <t>WO11863522 RLM49401 Reinicio de sistema Productivo en Honduras y el Salvador por motivos de sanidad.</t>
  </si>
  <si>
    <t>SLT | WO11851485 RLM49104 Desactivar TLSv1.0 en  FW-VPN</t>
  </si>
  <si>
    <t>Habilitar  IPv6 en servidores Exchange</t>
  </si>
  <si>
    <t>Realizar incremento de LUN, unidad en el servidor (VM_Test1DBS_Restoration)</t>
  </si>
  <si>
    <t xml:space="preserve">WO11861335 Mitigación de vulnerabilidades WEB </t>
  </si>
  <si>
    <t>reacomodo de cableado en Switch de IDF Poniente, IDF Oriente y stack MDF</t>
  </si>
  <si>
    <t>Instalacion Microsoft Exchange 2010 servidores SLT</t>
  </si>
  <si>
    <t>7 Apagado de servidores linux</t>
  </si>
  <si>
    <t>Cambio de parámetro login/password_history_size en HCM NO Productivo</t>
  </si>
  <si>
    <t>Mitigación de vulnerabilidad en el ambiente de Weblogic TMS9 QA</t>
  </si>
  <si>
    <t>Apagado de equipos Bluecoat</t>
  </si>
  <si>
    <t>Reinicio de sanidad del IPSQ2</t>
  </si>
  <si>
    <t>Revisión de enlace primario Aspect</t>
  </si>
  <si>
    <t>Liberación a Operación del JUMPSERVER HTSJMP001V</t>
  </si>
  <si>
    <t xml:space="preserve">SLT | Reinicios de sanidad en servidores Exchange </t>
  </si>
  <si>
    <t>Reiniciar los servidores de WMS</t>
  </si>
  <si>
    <t>Reemplazar el enlace de invitados de acuario</t>
  </si>
  <si>
    <t>Integración de enlace secundario Fábrica Maya SLT</t>
  </si>
  <si>
    <t>CMDB para CI´s Basis.</t>
  </si>
  <si>
    <t>KUO | Libranza por corte eléctrico : Localidad Merida Planta Sn Antonio</t>
  </si>
  <si>
    <t>AMER | KUO | Healthy restart of server : DEMTYAPPVM05</t>
  </si>
  <si>
    <t>AMER | KUO | Healthy restart of server DEMTYQASVM01 (92.112.68.32)</t>
  </si>
  <si>
    <t>AMER | Multiple | Healthy restart of server : ADRDCS01</t>
  </si>
  <si>
    <t>Carlos</t>
  </si>
  <si>
    <t>Teresa</t>
  </si>
  <si>
    <t>CT40012899</t>
  </si>
  <si>
    <t>CT40012907</t>
  </si>
  <si>
    <t>C000017253</t>
  </si>
  <si>
    <t>CT40012912</t>
  </si>
  <si>
    <t>C000674037</t>
  </si>
  <si>
    <t>C000773451</t>
  </si>
  <si>
    <t>CT40003318</t>
  </si>
  <si>
    <t>C000877320</t>
  </si>
  <si>
    <t>C000050271</t>
  </si>
  <si>
    <t>CT40012972</t>
  </si>
  <si>
    <t>CT40003557</t>
  </si>
  <si>
    <t>C001469448</t>
  </si>
  <si>
    <t>CT40011128</t>
  </si>
  <si>
    <t>C000990244</t>
  </si>
  <si>
    <t>C001480447</t>
  </si>
  <si>
    <t>C001411841</t>
  </si>
  <si>
    <t>CT40013001</t>
  </si>
  <si>
    <t>CT40013022</t>
  </si>
  <si>
    <t>C000156392</t>
  </si>
  <si>
    <t>CT40013009</t>
  </si>
  <si>
    <t>C001491953</t>
  </si>
  <si>
    <t>C001474239</t>
  </si>
  <si>
    <t>CT40009698</t>
  </si>
  <si>
    <t>CT40013002</t>
  </si>
  <si>
    <t>C001219564</t>
  </si>
  <si>
    <t>CT40012877</t>
  </si>
  <si>
    <t>CT40012921</t>
  </si>
  <si>
    <t>C000193830</t>
  </si>
  <si>
    <t>CT40013056</t>
  </si>
  <si>
    <t>CT40012865</t>
  </si>
  <si>
    <t>C001499530</t>
  </si>
  <si>
    <t>CT40012999</t>
  </si>
  <si>
    <t>CT40013051</t>
  </si>
  <si>
    <t>C000564232</t>
  </si>
  <si>
    <t>MEX-14172</t>
  </si>
  <si>
    <t>MEX-16570</t>
  </si>
  <si>
    <t>CT40013057</t>
  </si>
  <si>
    <t>C001293122</t>
  </si>
  <si>
    <t>C000479851</t>
  </si>
  <si>
    <t>CT40013021</t>
  </si>
  <si>
    <t>CT40003091</t>
  </si>
  <si>
    <t>C001495896</t>
  </si>
  <si>
    <t>C001448578</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</si>
</sst>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 #,##0.00_-;_-* &quot;-&quot;??_-;_-@_-"/>
    <numFmt numFmtId="164" formatCode="0.0000%"/>
    <numFmt numFmtId="165" formatCode="0.0%"/>
    <numFmt numFmtId="166" formatCode="0.0"/>
  </numFmts>
  <fonts count="61" x14ac:knownFonts="1">
    <font>
      <sz val="11"/>
      <color theme="1"/>
      <name val="Calibri"/>
      <family val="2"/>
      <scheme val="minor"/>
    </font>
    <font>
      <b/>
      <sz val="8"/>
      <color rgb="FF000000"/>
      <name val="Times New Roman"/>
      <family val="1"/>
    </font>
    <font>
      <sz val="8"/>
      <color theme="1"/>
      <name val="Times New Roman"/>
      <family val="1"/>
    </font>
    <font>
      <sz val="10"/>
      <name val="Arial"/>
      <family val="2"/>
    </font>
    <font>
      <b/>
      <sz val="11"/>
      <color rgb="FF000000"/>
      <name val="Calibri"/>
      <family val="2"/>
      <scheme val="minor"/>
    </font>
    <font>
      <sz val="10"/>
      <color theme="1"/>
      <name val="Tele-GroteskNor"/>
    </font>
    <font>
      <sz val="10"/>
      <color rgb="FF000000"/>
      <name val="Tele-GroteskNor"/>
    </font>
    <font>
      <sz val="10"/>
      <name val="Arial"/>
      <family val="2"/>
    </font>
    <font>
      <sz val="8"/>
      <color rgb="FF000000"/>
      <name val="Times New Roman"/>
      <family val="1"/>
    </font>
    <font>
      <sz val="8"/>
      <color rgb="FF000000"/>
      <name val="Tahoma"/>
      <family val="2"/>
    </font>
    <font>
      <sz val="11"/>
      <color theme="1"/>
      <name val="Calibri"/>
      <family val="2"/>
      <scheme val="minor"/>
    </font>
    <font>
      <b/>
      <sz val="11"/>
      <color theme="1"/>
      <name val="Calibri"/>
      <family val="2"/>
      <scheme val="minor"/>
    </font>
    <font>
      <sz val="11"/>
      <color indexed="8"/>
      <name val="Calibri"/>
      <family val="2"/>
    </font>
    <font>
      <sz val="10"/>
      <color theme="1"/>
      <name val="Calibri"/>
      <family val="2"/>
      <scheme val="minor"/>
    </font>
    <font>
      <sz val="10"/>
      <color theme="1"/>
      <name val="Arial"/>
      <family val="2"/>
    </font>
    <font>
      <sz val="10"/>
      <name val="Helv"/>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56"/>
      <name val="Calibri"/>
      <family val="2"/>
    </font>
    <font>
      <sz val="11"/>
      <color indexed="62"/>
      <name val="Calibri"/>
      <family val="2"/>
    </font>
    <font>
      <u/>
      <sz val="11"/>
      <color theme="10"/>
      <name val="Calibri"/>
      <family val="2"/>
      <scheme val="minor"/>
    </font>
    <font>
      <sz val="11"/>
      <color indexed="20"/>
      <name val="Calibri"/>
      <family val="2"/>
    </font>
    <font>
      <sz val="10"/>
      <name val="Arial"/>
      <family val="2"/>
      <charset val="1"/>
    </font>
    <font>
      <sz val="11"/>
      <color indexed="8"/>
      <name val="Calibri"/>
      <family val="2"/>
      <charset val="1"/>
    </font>
    <font>
      <sz val="10"/>
      <color indexed="8"/>
      <name val="Arial"/>
      <family val="2"/>
      <charset val="1"/>
    </font>
    <font>
      <sz val="12"/>
      <color theme="1"/>
      <name val="Calibri"/>
      <family val="2"/>
      <scheme val="minor"/>
    </font>
    <font>
      <b/>
      <sz val="11"/>
      <color indexed="63"/>
      <name val="Calibri"/>
      <family val="2"/>
    </font>
    <font>
      <sz val="11"/>
      <color rgb="FF000000"/>
      <name val="Calibri"/>
      <family val="2"/>
      <charset val="1"/>
    </font>
    <font>
      <sz val="11"/>
      <color indexed="10"/>
      <name val="Calibri"/>
      <family val="2"/>
    </font>
    <font>
      <i/>
      <sz val="11"/>
      <color indexed="23"/>
      <name val="Calibri"/>
      <family val="2"/>
    </font>
    <font>
      <sz val="18"/>
      <color theme="3"/>
      <name val="Cambria"/>
      <family val="2"/>
      <scheme val="major"/>
    </font>
    <font>
      <b/>
      <sz val="18"/>
      <color indexed="56"/>
      <name val="Cambria"/>
      <family val="2"/>
    </font>
    <font>
      <b/>
      <sz val="15"/>
      <color indexed="56"/>
      <name val="Calibri"/>
      <family val="2"/>
    </font>
    <font>
      <b/>
      <sz val="13"/>
      <color indexed="56"/>
      <name val="Calibri"/>
      <family val="2"/>
    </font>
    <font>
      <sz val="11"/>
      <name val="Arial"/>
      <family val="2"/>
    </font>
    <font>
      <sz val="11"/>
      <color indexed="21"/>
      <name val="Arial"/>
      <family val="2"/>
    </font>
    <font>
      <sz val="11"/>
      <color theme="5"/>
      <name val="Arial"/>
      <family val="2"/>
    </font>
    <font>
      <sz val="10"/>
      <color indexed="10"/>
      <name val="Arial"/>
      <family val="2"/>
    </font>
    <font>
      <b/>
      <sz val="11"/>
      <color indexed="12"/>
      <name val="Arial"/>
      <family val="2"/>
    </font>
    <font>
      <b/>
      <sz val="10"/>
      <name val="Arial"/>
      <family val="2"/>
    </font>
    <font>
      <b/>
      <sz val="10"/>
      <color indexed="18"/>
      <name val="Arial"/>
      <family val="2"/>
    </font>
    <font>
      <sz val="10"/>
      <color indexed="23"/>
      <name val="Arial"/>
      <family val="2"/>
    </font>
    <font>
      <sz val="12"/>
      <name val="Arial"/>
      <family val="2"/>
    </font>
    <font>
      <sz val="8"/>
      <color indexed="55"/>
      <name val="Arial"/>
      <family val="2"/>
    </font>
    <font>
      <sz val="8"/>
      <name val="Arial"/>
      <family val="2"/>
    </font>
    <font>
      <b/>
      <sz val="11"/>
      <color indexed="9"/>
      <name val="Arial"/>
      <family val="2"/>
    </font>
    <font>
      <b/>
      <sz val="12"/>
      <name val="Arial"/>
      <family val="2"/>
    </font>
    <font>
      <sz val="8"/>
      <color indexed="10"/>
      <name val="Arial"/>
      <family val="2"/>
    </font>
    <font>
      <sz val="12"/>
      <color indexed="10"/>
      <name val="Arial"/>
      <family val="2"/>
    </font>
    <font>
      <sz val="8"/>
      <color rgb="FFFF0000"/>
      <name val="Arial"/>
      <family val="2"/>
    </font>
    <font>
      <b/>
      <sz val="9"/>
      <color indexed="9"/>
      <name val="Arial"/>
      <family val="2"/>
    </font>
    <font>
      <sz val="9"/>
      <name val="Arial"/>
      <family val="2"/>
    </font>
    <font>
      <sz val="10.5"/>
      <name val="Arial"/>
      <family val="2"/>
    </font>
    <font>
      <b/>
      <sz val="10"/>
      <color indexed="10"/>
      <name val="Arial"/>
      <family val="2"/>
    </font>
    <font>
      <sz val="11"/>
      <color rgb="FF1F497D"/>
      <name val="Calibri"/>
      <family val="2"/>
    </font>
    <font>
      <sz val="8"/>
      <color rgb="FF1F497D"/>
      <name val="Calibri"/>
      <family val="2"/>
    </font>
    <font>
      <sz val="12"/>
      <color theme="1"/>
      <name val="Tele-GroteskNor"/>
    </font>
    <font>
      <sz val="11"/>
      <color theme="1"/>
      <name val="Tele-GroteskNor"/>
    </font>
  </fonts>
  <fills count="41">
    <fill>
      <patternFill patternType="none"/>
    </fill>
    <fill>
      <patternFill patternType="gray125"/>
    </fill>
    <fill>
      <patternFill patternType="solid">
        <fgColor rgb="FFF2F2F2"/>
        <bgColor indexed="64"/>
      </patternFill>
    </fill>
    <fill>
      <patternFill patternType="solid">
        <fgColor theme="5" tint="0.59999389629810485"/>
        <bgColor indexed="64"/>
      </patternFill>
    </fill>
    <fill>
      <patternFill patternType="solid">
        <fgColor theme="4" tint="0.79998168889431442"/>
        <bgColor theme="4" tint="0.79998168889431442"/>
      </patternFill>
    </fill>
    <fill>
      <patternFill patternType="solid">
        <fgColor rgb="FFEDF3FE"/>
        <bgColor indexed="64"/>
      </patternFill>
    </fill>
    <fill>
      <patternFill patternType="solid">
        <fgColor rgb="FFFFFFFF"/>
        <bgColor indexed="64"/>
      </patternFill>
    </fill>
    <fill>
      <patternFill patternType="solid">
        <fgColor rgb="FF92D050"/>
        <bgColor indexed="64"/>
      </patternFill>
    </fill>
    <fill>
      <patternFill patternType="solid">
        <fgColor theme="6" tint="0.79998168889431442"/>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6"/>
      </patternFill>
    </fill>
    <fill>
      <patternFill patternType="solid">
        <fgColor theme="0"/>
        <bgColor indexed="64"/>
      </patternFill>
    </fill>
    <fill>
      <patternFill patternType="solid">
        <fgColor indexed="55"/>
        <bgColor indexed="64"/>
      </patternFill>
    </fill>
    <fill>
      <patternFill patternType="solid">
        <fgColor indexed="21"/>
        <bgColor indexed="64"/>
      </patternFill>
    </fill>
    <fill>
      <patternFill patternType="solid">
        <fgColor theme="5"/>
        <bgColor indexed="64"/>
      </patternFill>
    </fill>
    <fill>
      <patternFill patternType="solid">
        <fgColor indexed="13"/>
        <bgColor indexed="64"/>
      </patternFill>
    </fill>
    <fill>
      <patternFill patternType="solid">
        <fgColor indexed="30"/>
        <bgColor indexed="64"/>
      </patternFill>
    </fill>
    <fill>
      <patternFill patternType="solid">
        <fgColor theme="0" tint="-0.14999847407452621"/>
        <bgColor indexed="64"/>
      </patternFill>
    </fill>
    <fill>
      <patternFill patternType="solid">
        <fgColor indexed="22"/>
        <bgColor indexed="64"/>
      </patternFill>
    </fill>
    <fill>
      <patternFill patternType="solid">
        <fgColor theme="9" tint="0.59999389629810485"/>
        <bgColor indexed="64"/>
      </patternFill>
    </fill>
    <fill>
      <patternFill patternType="solid">
        <fgColor rgb="FFFF0000"/>
        <bgColor indexed="64"/>
      </patternFill>
    </fill>
    <fill>
      <patternFill patternType="solid">
        <fgColor rgb="FFFFC000"/>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medium">
        <color indexed="64"/>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theme="0"/>
      </left>
      <right style="medium">
        <color indexed="64"/>
      </right>
      <top/>
      <bottom/>
      <diagonal/>
    </border>
    <border>
      <left/>
      <right/>
      <top/>
      <bottom style="thin">
        <color theme="4" tint="0.39997558519241921"/>
      </bottom>
      <diagonal/>
    </border>
    <border>
      <left/>
      <right/>
      <top style="thin">
        <color theme="4" tint="0.39997558519241921"/>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s>
  <cellStyleXfs count="168">
    <xf numFmtId="0" fontId="0" fillId="0" borderId="0"/>
    <xf numFmtId="0" fontId="3" fillId="0" borderId="0"/>
    <xf numFmtId="0" fontId="7" fillId="0" borderId="0"/>
    <xf numFmtId="9" fontId="10" fillId="0" borderId="0" applyFont="0" applyFill="0" applyBorder="0" applyAlignment="0" applyProtection="0"/>
    <xf numFmtId="0" fontId="3" fillId="0" borderId="0"/>
    <xf numFmtId="0" fontId="13" fillId="0" borderId="0"/>
    <xf numFmtId="0" fontId="3" fillId="0" borderId="0"/>
    <xf numFmtId="0" fontId="3" fillId="0" borderId="0"/>
    <xf numFmtId="0" fontId="10" fillId="0" borderId="0"/>
    <xf numFmtId="0" fontId="3" fillId="0" borderId="0"/>
    <xf numFmtId="0" fontId="10" fillId="0" borderId="0"/>
    <xf numFmtId="0" fontId="10" fillId="0" borderId="0"/>
    <xf numFmtId="0" fontId="3" fillId="0" borderId="0"/>
    <xf numFmtId="0" fontId="3" fillId="0" borderId="0"/>
    <xf numFmtId="0" fontId="13" fillId="0" borderId="0"/>
    <xf numFmtId="0" fontId="13" fillId="0" borderId="0"/>
    <xf numFmtId="0" fontId="3" fillId="0" borderId="0"/>
    <xf numFmtId="0" fontId="13" fillId="0" borderId="0"/>
    <xf numFmtId="9" fontId="12" fillId="0" borderId="0" applyFont="0" applyFill="0" applyBorder="0" applyAlignment="0" applyProtection="0"/>
    <xf numFmtId="0" fontId="14" fillId="0" borderId="0"/>
    <xf numFmtId="0" fontId="15" fillId="0" borderId="0"/>
    <xf numFmtId="0" fontId="3" fillId="0" borderId="0"/>
    <xf numFmtId="0" fontId="15" fillId="0" borderId="0"/>
    <xf numFmtId="0" fontId="3" fillId="0" borderId="0"/>
    <xf numFmtId="0" fontId="12" fillId="9"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11" borderId="0" applyNumberFormat="0" applyBorder="0" applyAlignment="0" applyProtection="0"/>
    <xf numFmtId="0" fontId="10" fillId="8"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6" fillId="19" borderId="0" applyNumberFormat="0" applyBorder="0" applyAlignment="0" applyProtection="0"/>
    <xf numFmtId="0" fontId="16" fillId="19" borderId="0" applyNumberFormat="0" applyBorder="0" applyAlignment="0" applyProtection="0"/>
    <xf numFmtId="0" fontId="16" fillId="16"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17"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16" fillId="22" borderId="0" applyNumberFormat="0" applyBorder="0" applyAlignment="0" applyProtection="0"/>
    <xf numFmtId="0" fontId="17" fillId="11" borderId="0" applyNumberFormat="0" applyBorder="0" applyAlignment="0" applyProtection="0"/>
    <xf numFmtId="0" fontId="17" fillId="11" borderId="0" applyNumberFormat="0" applyBorder="0" applyAlignment="0" applyProtection="0"/>
    <xf numFmtId="0" fontId="18" fillId="23" borderId="13" applyNumberFormat="0" applyAlignment="0" applyProtection="0"/>
    <xf numFmtId="0" fontId="18" fillId="23" borderId="13" applyNumberFormat="0" applyAlignment="0" applyProtection="0"/>
    <xf numFmtId="0" fontId="18" fillId="23" borderId="13" applyNumberFormat="0" applyAlignment="0" applyProtection="0"/>
    <xf numFmtId="0" fontId="18" fillId="23" borderId="13" applyNumberFormat="0" applyAlignment="0" applyProtection="0"/>
    <xf numFmtId="0" fontId="19" fillId="24" borderId="14" applyNumberFormat="0" applyAlignment="0" applyProtection="0"/>
    <xf numFmtId="0" fontId="19" fillId="24" borderId="14" applyNumberFormat="0" applyAlignment="0" applyProtection="0"/>
    <xf numFmtId="0" fontId="20" fillId="0" borderId="15" applyNumberFormat="0" applyFill="0" applyAlignment="0" applyProtection="0"/>
    <xf numFmtId="0" fontId="20" fillId="0" borderId="15" applyNumberFormat="0" applyFill="0" applyAlignment="0" applyProtection="0"/>
    <xf numFmtId="43" fontId="3" fillId="0" borderId="0" applyFont="0" applyFill="0" applyBorder="0" applyAlignment="0" applyProtection="0"/>
    <xf numFmtId="43" fontId="3" fillId="0" borderId="0" applyFon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16" fillId="25"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16" fillId="26" borderId="0" applyNumberFormat="0" applyBorder="0" applyAlignment="0" applyProtection="0"/>
    <xf numFmtId="0" fontId="16" fillId="27" borderId="0" applyNumberFormat="0" applyBorder="0" applyAlignment="0" applyProtection="0"/>
    <xf numFmtId="0" fontId="16" fillId="27" borderId="0" applyNumberFormat="0" applyBorder="0" applyAlignment="0" applyProtection="0"/>
    <xf numFmtId="0" fontId="16" fillId="20" borderId="0" applyNumberFormat="0" applyBorder="0" applyAlignment="0" applyProtection="0"/>
    <xf numFmtId="0" fontId="16" fillId="20" borderId="0" applyNumberFormat="0" applyBorder="0" applyAlignment="0" applyProtection="0"/>
    <xf numFmtId="0" fontId="16" fillId="21" borderId="0" applyNumberFormat="0" applyBorder="0" applyAlignment="0" applyProtection="0"/>
    <xf numFmtId="0" fontId="16" fillId="21" borderId="0" applyNumberFormat="0" applyBorder="0" applyAlignment="0" applyProtection="0"/>
    <xf numFmtId="0" fontId="16" fillId="28" borderId="0" applyNumberFormat="0" applyBorder="0" applyAlignment="0" applyProtection="0"/>
    <xf numFmtId="0" fontId="16" fillId="28" borderId="0" applyNumberFormat="0" applyBorder="0" applyAlignment="0" applyProtection="0"/>
    <xf numFmtId="0" fontId="22" fillId="14" borderId="13" applyNumberFormat="0" applyAlignment="0" applyProtection="0"/>
    <xf numFmtId="0" fontId="22" fillId="14" borderId="13" applyNumberFormat="0" applyAlignment="0" applyProtection="0"/>
    <xf numFmtId="0" fontId="22" fillId="14" borderId="13" applyNumberFormat="0" applyAlignment="0" applyProtection="0"/>
    <xf numFmtId="0" fontId="22" fillId="14" borderId="13" applyNumberFormat="0" applyAlignment="0" applyProtection="0"/>
    <xf numFmtId="0" fontId="3" fillId="0" borderId="0"/>
    <xf numFmtId="0" fontId="3" fillId="0" borderId="0"/>
    <xf numFmtId="0" fontId="3" fillId="0" borderId="0"/>
    <xf numFmtId="0" fontId="3" fillId="0" borderId="0" applyFont="0" applyFill="0" applyBorder="0" applyAlignment="0" applyProtection="0"/>
    <xf numFmtId="0" fontId="3" fillId="0" borderId="0"/>
    <xf numFmtId="0" fontId="23" fillId="0" borderId="0" applyNumberFormat="0" applyFill="0" applyBorder="0" applyAlignment="0" applyProtection="0"/>
    <xf numFmtId="0" fontId="24" fillId="10" borderId="0" applyNumberFormat="0" applyBorder="0" applyAlignment="0" applyProtection="0"/>
    <xf numFmtId="0" fontId="24" fillId="10" borderId="0" applyNumberFormat="0" applyBorder="0" applyAlignment="0" applyProtection="0"/>
    <xf numFmtId="43" fontId="3" fillId="0" borderId="0" applyBorder="0" applyAlignment="0" applyProtection="0"/>
    <xf numFmtId="43" fontId="3" fillId="0" borderId="0" applyBorder="0" applyAlignment="0" applyProtection="0"/>
    <xf numFmtId="0" fontId="3" fillId="0" borderId="0"/>
    <xf numFmtId="0" fontId="25" fillId="0" borderId="0"/>
    <xf numFmtId="0" fontId="10"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applyNumberFormat="0" applyFill="0" applyBorder="0" applyAlignment="0" applyProtection="0"/>
    <xf numFmtId="0" fontId="10" fillId="0" borderId="0"/>
    <xf numFmtId="0" fontId="26" fillId="0" borderId="0"/>
    <xf numFmtId="0" fontId="10" fillId="0" borderId="0"/>
    <xf numFmtId="0" fontId="26" fillId="0" borderId="0"/>
    <xf numFmtId="0" fontId="10" fillId="0" borderId="0"/>
    <xf numFmtId="0" fontId="10" fillId="0" borderId="0"/>
    <xf numFmtId="0" fontId="26" fillId="0" borderId="0"/>
    <xf numFmtId="0" fontId="26" fillId="0" borderId="0"/>
    <xf numFmtId="0" fontId="27" fillId="0" borderId="0"/>
    <xf numFmtId="0" fontId="3" fillId="0" borderId="0" applyNumberFormat="0" applyFill="0" applyBorder="0" applyAlignment="0" applyProtection="0"/>
    <xf numFmtId="0" fontId="3" fillId="0" borderId="0"/>
    <xf numFmtId="0" fontId="3" fillId="0" borderId="0" applyNumberFormat="0" applyFill="0" applyBorder="0" applyAlignment="0" applyProtection="0"/>
    <xf numFmtId="0" fontId="3" fillId="0" borderId="0"/>
    <xf numFmtId="0" fontId="10" fillId="0" borderId="0"/>
    <xf numFmtId="0" fontId="26" fillId="0" borderId="0"/>
    <xf numFmtId="0" fontId="3" fillId="0" borderId="0"/>
    <xf numFmtId="0" fontId="3" fillId="0" borderId="0"/>
    <xf numFmtId="0" fontId="10" fillId="0" borderId="0"/>
    <xf numFmtId="0" fontId="10" fillId="0" borderId="0"/>
    <xf numFmtId="0" fontId="28" fillId="0" borderId="0"/>
    <xf numFmtId="0" fontId="26" fillId="0" borderId="0"/>
    <xf numFmtId="0" fontId="25" fillId="0" borderId="0"/>
    <xf numFmtId="0" fontId="26" fillId="0" borderId="0"/>
    <xf numFmtId="0" fontId="10" fillId="0" borderId="0"/>
    <xf numFmtId="0" fontId="3" fillId="0" borderId="0"/>
    <xf numFmtId="0" fontId="26" fillId="0" borderId="0"/>
    <xf numFmtId="0" fontId="3" fillId="0" borderId="0"/>
    <xf numFmtId="0" fontId="3" fillId="0" borderId="0"/>
    <xf numFmtId="0" fontId="12" fillId="29" borderId="16" applyNumberFormat="0" applyFont="0" applyAlignment="0" applyProtection="0"/>
    <xf numFmtId="0" fontId="12" fillId="29" borderId="16" applyNumberFormat="0" applyFont="0" applyAlignment="0" applyProtection="0"/>
    <xf numFmtId="0" fontId="12" fillId="29" borderId="16" applyNumberFormat="0" applyFont="0" applyAlignment="0" applyProtection="0"/>
    <xf numFmtId="0" fontId="12" fillId="29" borderId="16"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0" fontId="29" fillId="23" borderId="17" applyNumberFormat="0" applyAlignment="0" applyProtection="0"/>
    <xf numFmtId="0" fontId="29" fillId="23" borderId="17" applyNumberFormat="0" applyAlignment="0" applyProtection="0"/>
    <xf numFmtId="0" fontId="29" fillId="23" borderId="17" applyNumberFormat="0" applyAlignment="0" applyProtection="0"/>
    <xf numFmtId="0" fontId="29" fillId="23" borderId="17" applyNumberFormat="0" applyAlignment="0" applyProtection="0"/>
    <xf numFmtId="0" fontId="3" fillId="0" borderId="0"/>
    <xf numFmtId="0" fontId="3" fillId="0" borderId="0"/>
    <xf numFmtId="0" fontId="3" fillId="0" borderId="0"/>
    <xf numFmtId="0" fontId="3" fillId="0" borderId="0"/>
    <xf numFmtId="0" fontId="30" fillId="0" borderId="0"/>
    <xf numFmtId="0" fontId="31" fillId="0" borderId="0" applyNumberFormat="0" applyFill="0" applyBorder="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5" fillId="0" borderId="18" applyNumberFormat="0" applyFill="0" applyAlignment="0" applyProtection="0"/>
    <xf numFmtId="0" fontId="35" fillId="0" borderId="18" applyNumberFormat="0" applyFill="0" applyAlignment="0" applyProtection="0"/>
    <xf numFmtId="0" fontId="36" fillId="0" borderId="19" applyNumberFormat="0" applyFill="0" applyAlignment="0" applyProtection="0"/>
    <xf numFmtId="0" fontId="36" fillId="0" borderId="19" applyNumberFormat="0" applyFill="0" applyAlignment="0" applyProtection="0"/>
    <xf numFmtId="0" fontId="21" fillId="0" borderId="20" applyNumberFormat="0" applyFill="0" applyAlignment="0" applyProtection="0"/>
    <xf numFmtId="0" fontId="21" fillId="0" borderId="20" applyNumberFormat="0" applyFill="0" applyAlignment="0" applyProtection="0"/>
    <xf numFmtId="0" fontId="34" fillId="0" borderId="0" applyNumberFormat="0" applyFill="0" applyBorder="0" applyAlignment="0" applyProtection="0"/>
    <xf numFmtId="0" fontId="3" fillId="0" borderId="0"/>
  </cellStyleXfs>
  <cellXfs count="148">
    <xf numFmtId="0" fontId="0" fillId="0" borderId="0" xfId="0"/>
    <xf numFmtId="0" fontId="2" fillId="0" borderId="0" xfId="0" applyFont="1" applyAlignment="1">
      <alignment horizontal="center"/>
    </xf>
    <xf numFmtId="0" fontId="0" fillId="0" borderId="0" xfId="0" pivotButton="1"/>
    <xf numFmtId="0" fontId="2" fillId="0" borderId="0" xfId="0" applyFont="1" applyAlignment="1"/>
    <xf numFmtId="0" fontId="5" fillId="0" borderId="1" xfId="0" applyFont="1" applyBorder="1" applyAlignment="1">
      <alignment vertical="top"/>
    </xf>
    <xf numFmtId="0" fontId="1" fillId="2" borderId="2" xfId="0" applyFont="1" applyFill="1" applyBorder="1" applyAlignment="1">
      <alignment horizontal="center"/>
    </xf>
    <xf numFmtId="0" fontId="1" fillId="2" borderId="3" xfId="0" applyFont="1" applyFill="1" applyBorder="1" applyAlignment="1">
      <alignment horizontal="center"/>
    </xf>
    <xf numFmtId="0" fontId="4" fillId="3" borderId="2" xfId="0" applyFont="1" applyFill="1" applyBorder="1" applyAlignment="1">
      <alignment horizontal="center"/>
    </xf>
    <xf numFmtId="0" fontId="4" fillId="3" borderId="3" xfId="0" applyFont="1" applyFill="1" applyBorder="1" applyAlignment="1">
      <alignment horizontal="center"/>
    </xf>
    <xf numFmtId="0" fontId="5" fillId="0" borderId="1" xfId="0" applyFont="1" applyBorder="1"/>
    <xf numFmtId="0" fontId="6" fillId="0" borderId="1" xfId="0" applyFont="1" applyBorder="1" applyAlignment="1"/>
    <xf numFmtId="0" fontId="6" fillId="0" borderId="4" xfId="0" applyFont="1" applyFill="1" applyBorder="1" applyAlignment="1"/>
    <xf numFmtId="0" fontId="6" fillId="0" borderId="5" xfId="0" applyFont="1" applyFill="1" applyBorder="1" applyAlignment="1">
      <alignment horizontal="center"/>
    </xf>
    <xf numFmtId="0" fontId="6" fillId="0" borderId="5" xfId="0" applyFont="1" applyFill="1" applyBorder="1" applyAlignment="1"/>
    <xf numFmtId="0" fontId="6" fillId="0" borderId="5" xfId="0" applyFont="1" applyBorder="1" applyAlignment="1"/>
    <xf numFmtId="22" fontId="6" fillId="0" borderId="5" xfId="0" applyNumberFormat="1" applyFont="1" applyFill="1" applyBorder="1" applyAlignment="1">
      <alignment horizontal="right"/>
    </xf>
    <xf numFmtId="10" fontId="0" fillId="0" borderId="1" xfId="0" applyNumberFormat="1" applyBorder="1" applyAlignment="1"/>
    <xf numFmtId="0" fontId="0" fillId="0" borderId="1" xfId="0" applyBorder="1"/>
    <xf numFmtId="0" fontId="4" fillId="3" borderId="6" xfId="0" applyFont="1" applyFill="1" applyBorder="1" applyAlignment="1">
      <alignment horizontal="center"/>
    </xf>
    <xf numFmtId="0" fontId="0" fillId="0" borderId="0" xfId="0" applyAlignment="1">
      <alignment horizontal="left"/>
    </xf>
    <xf numFmtId="0" fontId="0" fillId="0" borderId="0" xfId="0" applyNumberFormat="1"/>
    <xf numFmtId="0" fontId="0" fillId="0" borderId="0" xfId="0" applyBorder="1"/>
    <xf numFmtId="0" fontId="0" fillId="0" borderId="0" xfId="0"/>
    <xf numFmtId="0" fontId="0" fillId="0" borderId="0" xfId="0" applyAlignment="1">
      <alignment horizontal="left" indent="1"/>
    </xf>
    <xf numFmtId="10" fontId="0" fillId="0" borderId="0" xfId="0" applyNumberFormat="1"/>
    <xf numFmtId="10" fontId="0" fillId="0" borderId="0" xfId="3" applyNumberFormat="1" applyFont="1"/>
    <xf numFmtId="0" fontId="0" fillId="0" borderId="0" xfId="3" applyNumberFormat="1" applyFont="1"/>
    <xf numFmtId="2" fontId="0" fillId="0" borderId="0" xfId="0" applyNumberFormat="1"/>
    <xf numFmtId="43" fontId="0" fillId="0" borderId="0" xfId="0" applyNumberFormat="1"/>
    <xf numFmtId="164" fontId="0" fillId="0" borderId="0" xfId="0" applyNumberFormat="1"/>
    <xf numFmtId="0" fontId="0" fillId="7" borderId="0" xfId="0" applyFill="1"/>
    <xf numFmtId="0" fontId="0" fillId="0" borderId="1" xfId="0" applyNumberFormat="1" applyBorder="1"/>
    <xf numFmtId="165" fontId="0" fillId="0" borderId="1" xfId="0" applyNumberFormat="1" applyBorder="1"/>
    <xf numFmtId="10" fontId="0" fillId="0" borderId="1" xfId="0" applyNumberFormat="1" applyBorder="1"/>
    <xf numFmtId="10" fontId="0" fillId="0" borderId="0" xfId="0" applyNumberFormat="1" applyBorder="1" applyAlignment="1"/>
    <xf numFmtId="10" fontId="0" fillId="0" borderId="0" xfId="0" applyNumberFormat="1" applyBorder="1"/>
    <xf numFmtId="0" fontId="11" fillId="4" borderId="11" xfId="0" applyFont="1" applyFill="1" applyBorder="1"/>
    <xf numFmtId="0" fontId="11" fillId="4" borderId="0" xfId="0" applyFont="1" applyFill="1" applyBorder="1"/>
    <xf numFmtId="0" fontId="0" fillId="0" borderId="0" xfId="0" applyFill="1"/>
    <xf numFmtId="0" fontId="0" fillId="0" borderId="0" xfId="0" applyNumberFormat="1" applyFill="1"/>
    <xf numFmtId="0" fontId="0" fillId="0" borderId="0" xfId="0"/>
    <xf numFmtId="0" fontId="2" fillId="0" borderId="0" xfId="0" applyFont="1" applyAlignment="1"/>
    <xf numFmtId="0" fontId="0" fillId="0" borderId="0" xfId="0" pivotButton="1"/>
    <xf numFmtId="0" fontId="0" fillId="0" borderId="0" xfId="0" applyAlignment="1">
      <alignment horizontal="left"/>
    </xf>
    <xf numFmtId="10" fontId="0" fillId="0" borderId="0" xfId="0" applyNumberFormat="1"/>
    <xf numFmtId="0" fontId="8" fillId="4" borderId="10" xfId="0" applyFont="1" applyFill="1" applyBorder="1" applyAlignment="1"/>
    <xf numFmtId="0" fontId="0" fillId="0" borderId="0" xfId="0" applyNumberFormat="1"/>
    <xf numFmtId="0" fontId="8" fillId="4" borderId="6" xfId="0" applyFont="1" applyFill="1" applyBorder="1" applyAlignment="1"/>
    <xf numFmtId="0" fontId="0" fillId="0" borderId="0" xfId="0" applyFill="1" applyBorder="1"/>
    <xf numFmtId="0" fontId="37" fillId="0" borderId="0" xfId="0" applyFont="1" applyAlignment="1">
      <alignment horizontal="right"/>
    </xf>
    <xf numFmtId="0" fontId="38" fillId="0" borderId="0" xfId="0" applyFont="1"/>
    <xf numFmtId="0" fontId="38" fillId="0" borderId="0" xfId="0" applyFont="1" applyFill="1"/>
    <xf numFmtId="0" fontId="39" fillId="0" borderId="0" xfId="0" applyFont="1"/>
    <xf numFmtId="0" fontId="39" fillId="30" borderId="0" xfId="0" applyFont="1" applyFill="1" applyBorder="1"/>
    <xf numFmtId="0" fontId="40" fillId="0" borderId="0" xfId="0" applyFont="1" applyFill="1"/>
    <xf numFmtId="0" fontId="0" fillId="31" borderId="0" xfId="0" applyFill="1" applyBorder="1"/>
    <xf numFmtId="0" fontId="0" fillId="32" borderId="0" xfId="0" applyFill="1" applyBorder="1"/>
    <xf numFmtId="0" fontId="0" fillId="32" borderId="0" xfId="0" applyFill="1"/>
    <xf numFmtId="0" fontId="0" fillId="33" borderId="0" xfId="0" applyFill="1"/>
    <xf numFmtId="0" fontId="0" fillId="30" borderId="0" xfId="0" applyFill="1" applyBorder="1"/>
    <xf numFmtId="0" fontId="41" fillId="34" borderId="0" xfId="0" applyFont="1" applyFill="1" applyBorder="1"/>
    <xf numFmtId="0" fontId="42" fillId="0" borderId="21" xfId="0" applyFont="1" applyBorder="1"/>
    <xf numFmtId="17" fontId="43" fillId="0" borderId="1" xfId="0" applyNumberFormat="1" applyFont="1" applyBorder="1" applyAlignment="1">
      <alignment horizontal="left"/>
    </xf>
    <xf numFmtId="0" fontId="42" fillId="0" borderId="1" xfId="0" applyFont="1" applyBorder="1"/>
    <xf numFmtId="0" fontId="42" fillId="0" borderId="22" xfId="0" applyFont="1" applyBorder="1"/>
    <xf numFmtId="0" fontId="42" fillId="30" borderId="23" xfId="0" applyFont="1" applyFill="1" applyBorder="1"/>
    <xf numFmtId="0" fontId="44" fillId="0" borderId="0" xfId="0" applyFont="1" applyFill="1"/>
    <xf numFmtId="0" fontId="44" fillId="0" borderId="0" xfId="0" applyFont="1" applyFill="1" applyBorder="1"/>
    <xf numFmtId="0" fontId="44" fillId="30" borderId="0" xfId="0" applyFont="1" applyFill="1" applyBorder="1"/>
    <xf numFmtId="0" fontId="0" fillId="0" borderId="0" xfId="0" applyFill="1" applyBorder="1" applyAlignment="1">
      <alignment horizontal="center" vertical="center"/>
    </xf>
    <xf numFmtId="0" fontId="46" fillId="0" borderId="0" xfId="0" applyFont="1" applyBorder="1"/>
    <xf numFmtId="0" fontId="47" fillId="0" borderId="0" xfId="0" applyFont="1" applyFill="1" applyBorder="1"/>
    <xf numFmtId="0" fontId="47" fillId="0" borderId="0" xfId="0" applyFont="1" applyFill="1" applyBorder="1" applyAlignment="1">
      <alignment horizontal="right"/>
    </xf>
    <xf numFmtId="0" fontId="47" fillId="30" borderId="0" xfId="0" applyFont="1" applyFill="1" applyBorder="1" applyAlignment="1">
      <alignment horizontal="right"/>
    </xf>
    <xf numFmtId="0" fontId="48" fillId="35" borderId="1" xfId="0" applyFont="1" applyFill="1" applyBorder="1" applyAlignment="1">
      <alignment horizontal="left" vertical="center"/>
    </xf>
    <xf numFmtId="0" fontId="45" fillId="0" borderId="22" xfId="0" applyFont="1" applyBorder="1" applyAlignment="1">
      <alignment horizontal="left"/>
    </xf>
    <xf numFmtId="0" fontId="49" fillId="36" borderId="1" xfId="0" applyFont="1" applyFill="1" applyBorder="1" applyAlignment="1">
      <alignment horizontal="center" vertical="center"/>
    </xf>
    <xf numFmtId="0" fontId="49" fillId="0" borderId="1" xfId="0" applyFont="1" applyFill="1" applyBorder="1" applyAlignment="1">
      <alignment horizontal="center" vertical="center"/>
    </xf>
    <xf numFmtId="0" fontId="49" fillId="30" borderId="1" xfId="0" applyFont="1" applyFill="1" applyBorder="1" applyAlignment="1">
      <alignment horizontal="center" vertical="center"/>
    </xf>
    <xf numFmtId="0" fontId="49" fillId="0" borderId="22" xfId="0" applyFont="1" applyFill="1" applyBorder="1" applyAlignment="1">
      <alignment horizontal="center" vertical="center"/>
    </xf>
    <xf numFmtId="0" fontId="49" fillId="30" borderId="23" xfId="0" applyFont="1" applyFill="1" applyBorder="1" applyAlignment="1">
      <alignment horizontal="center" vertical="center"/>
    </xf>
    <xf numFmtId="0" fontId="40" fillId="0" borderId="0" xfId="0" applyFont="1"/>
    <xf numFmtId="0" fontId="0" fillId="37" borderId="0" xfId="0" applyFill="1" applyBorder="1" applyAlignment="1">
      <alignment horizontal="left" vertical="center"/>
    </xf>
    <xf numFmtId="0" fontId="50" fillId="0" borderId="0" xfId="0" applyFont="1" applyBorder="1"/>
    <xf numFmtId="0" fontId="45" fillId="0" borderId="22" xfId="0" applyFont="1" applyFill="1" applyBorder="1" applyAlignment="1">
      <alignment horizontal="left" vertical="center"/>
    </xf>
    <xf numFmtId="0" fontId="37" fillId="0" borderId="0" xfId="0" applyFont="1" applyAlignment="1">
      <alignment horizontal="left"/>
    </xf>
    <xf numFmtId="0" fontId="3" fillId="30" borderId="0" xfId="0" applyFont="1" applyFill="1"/>
    <xf numFmtId="0" fontId="3" fillId="0" borderId="0" xfId="0" applyFont="1" applyFill="1" applyBorder="1"/>
    <xf numFmtId="0" fontId="3" fillId="0" borderId="0" xfId="0" applyFont="1" applyFill="1"/>
    <xf numFmtId="0" fontId="3" fillId="0" borderId="0" xfId="0" applyFont="1" applyBorder="1"/>
    <xf numFmtId="0" fontId="3" fillId="30" borderId="0" xfId="0" applyFont="1" applyFill="1" applyBorder="1"/>
    <xf numFmtId="0" fontId="0" fillId="35" borderId="8" xfId="0" applyFill="1" applyBorder="1"/>
    <xf numFmtId="0" fontId="0" fillId="35" borderId="9" xfId="0" applyFill="1" applyBorder="1"/>
    <xf numFmtId="0" fontId="37" fillId="35" borderId="9" xfId="0" applyFont="1" applyFill="1" applyBorder="1"/>
    <xf numFmtId="0" fontId="3" fillId="35" borderId="9" xfId="0" applyFont="1" applyFill="1" applyBorder="1"/>
    <xf numFmtId="0" fontId="51" fillId="0" borderId="0" xfId="0" applyFont="1" applyAlignment="1">
      <alignment horizontal="center" vertical="center" textRotation="90"/>
    </xf>
    <xf numFmtId="0" fontId="47" fillId="30" borderId="0" xfId="0" quotePrefix="1" applyFont="1" applyFill="1" applyBorder="1" applyAlignment="1">
      <alignment horizontal="right"/>
    </xf>
    <xf numFmtId="0" fontId="49" fillId="30" borderId="0" xfId="0" applyFont="1" applyFill="1" applyBorder="1" applyAlignment="1">
      <alignment horizontal="center" vertical="center"/>
    </xf>
    <xf numFmtId="0" fontId="47" fillId="30" borderId="0" xfId="0" applyFont="1" applyFill="1" applyBorder="1"/>
    <xf numFmtId="0" fontId="3" fillId="0" borderId="0" xfId="0" applyFont="1"/>
    <xf numFmtId="0" fontId="37" fillId="35" borderId="9" xfId="0" applyFont="1" applyFill="1" applyBorder="1" applyAlignment="1">
      <alignment horizontal="left"/>
    </xf>
    <xf numFmtId="0" fontId="52" fillId="0" borderId="0" xfId="0" applyFont="1" applyFill="1" applyBorder="1" applyAlignment="1">
      <alignment horizontal="right"/>
    </xf>
    <xf numFmtId="0" fontId="48" fillId="35" borderId="1" xfId="0" applyFont="1" applyFill="1" applyBorder="1" applyAlignment="1">
      <alignment horizontal="left" vertical="center" wrapText="1"/>
    </xf>
    <xf numFmtId="166" fontId="49" fillId="36" borderId="1" xfId="0" applyNumberFormat="1" applyFont="1" applyFill="1" applyBorder="1" applyAlignment="1">
      <alignment horizontal="center" vertical="center"/>
    </xf>
    <xf numFmtId="0" fontId="45" fillId="0" borderId="0" xfId="0" applyFont="1" applyAlignment="1">
      <alignment horizontal="center" vertical="center" textRotation="90"/>
    </xf>
    <xf numFmtId="0" fontId="3" fillId="0" borderId="0" xfId="167" applyAlignment="1">
      <alignment horizontal="left"/>
    </xf>
    <xf numFmtId="0" fontId="54" fillId="0" borderId="0" xfId="0" applyFont="1"/>
    <xf numFmtId="0" fontId="54" fillId="0" borderId="0" xfId="0" applyFont="1" applyFill="1" applyBorder="1"/>
    <xf numFmtId="0" fontId="55" fillId="0" borderId="0" xfId="0" applyFont="1" applyFill="1" applyBorder="1" applyAlignment="1">
      <alignment horizontal="left" vertical="top"/>
    </xf>
    <xf numFmtId="165" fontId="49" fillId="38" borderId="1" xfId="143" applyNumberFormat="1" applyFont="1" applyFill="1" applyBorder="1" applyAlignment="1">
      <alignment horizontal="center" vertical="center"/>
    </xf>
    <xf numFmtId="165" fontId="49" fillId="0" borderId="1" xfId="143" applyNumberFormat="1" applyFont="1" applyFill="1" applyBorder="1" applyAlignment="1">
      <alignment horizontal="center" vertical="center"/>
    </xf>
    <xf numFmtId="0" fontId="47" fillId="0" borderId="0" xfId="0" quotePrefix="1" applyFont="1" applyFill="1" applyBorder="1" applyAlignment="1">
      <alignment horizontal="right"/>
    </xf>
    <xf numFmtId="0" fontId="56" fillId="0" borderId="0" xfId="0" applyFont="1"/>
    <xf numFmtId="0" fontId="57" fillId="0" borderId="0" xfId="0" applyFont="1"/>
    <xf numFmtId="0" fontId="49" fillId="39" borderId="1" xfId="0" applyFont="1" applyFill="1" applyBorder="1" applyAlignment="1">
      <alignment horizontal="center" vertical="center"/>
    </xf>
    <xf numFmtId="0" fontId="0" fillId="0" borderId="0" xfId="0" applyBorder="1" applyAlignment="1">
      <alignment horizontal="left"/>
    </xf>
    <xf numFmtId="0" fontId="0" fillId="40" borderId="0" xfId="0" applyFill="1" applyAlignment="1">
      <alignment horizontal="left"/>
    </xf>
    <xf numFmtId="0" fontId="2" fillId="0" borderId="1" xfId="0" applyFont="1" applyBorder="1" applyAlignment="1"/>
    <xf numFmtId="0" fontId="5" fillId="0" borderId="7" xfId="0" applyFont="1" applyBorder="1" applyAlignment="1">
      <alignment horizontal="left"/>
    </xf>
    <xf numFmtId="0" fontId="4" fillId="3" borderId="0" xfId="0" applyFont="1" applyFill="1" applyBorder="1" applyAlignment="1">
      <alignment horizontal="center"/>
    </xf>
    <xf numFmtId="0" fontId="2" fillId="0" borderId="0" xfId="0" applyFont="1" applyBorder="1" applyAlignment="1"/>
    <xf numFmtId="9" fontId="0" fillId="0" borderId="0" xfId="0" applyNumberFormat="1"/>
    <xf numFmtId="0" fontId="0" fillId="0" borderId="0" xfId="0" pivotButton="1" applyFont="1" applyAlignment="1">
      <alignment wrapText="1"/>
    </xf>
    <xf numFmtId="0" fontId="0" fillId="0" borderId="0" xfId="0" applyFont="1" applyAlignment="1">
      <alignment wrapText="1"/>
    </xf>
    <xf numFmtId="2" fontId="49" fillId="30" borderId="1" xfId="0" applyNumberFormat="1" applyFont="1" applyFill="1" applyBorder="1" applyAlignment="1">
      <alignment horizontal="center" vertical="center"/>
    </xf>
    <xf numFmtId="0" fontId="9" fillId="5" borderId="0" xfId="0" applyFont="1" applyFill="1" applyBorder="1" applyAlignment="1">
      <alignment horizontal="left"/>
    </xf>
    <xf numFmtId="0" fontId="58" fillId="0" borderId="0" xfId="0" applyFont="1" applyBorder="1" applyAlignment="1">
      <alignment horizontal="left"/>
    </xf>
    <xf numFmtId="0" fontId="9" fillId="5" borderId="0" xfId="0" applyFont="1" applyFill="1" applyAlignment="1">
      <alignment horizontal="left"/>
    </xf>
    <xf numFmtId="0" fontId="9" fillId="0" borderId="0" xfId="0" applyFont="1" applyFill="1" applyAlignment="1">
      <alignment horizontal="left"/>
    </xf>
    <xf numFmtId="0" fontId="9" fillId="6" borderId="0" xfId="0" applyFont="1" applyFill="1" applyAlignment="1">
      <alignment horizontal="left"/>
    </xf>
    <xf numFmtId="0" fontId="5" fillId="0" borderId="1" xfId="0" applyFont="1" applyBorder="1" applyAlignment="1">
      <alignment horizontal="left"/>
    </xf>
    <xf numFmtId="0" fontId="6" fillId="0" borderId="5" xfId="0" applyFont="1" applyFill="1" applyBorder="1" applyAlignment="1">
      <alignment horizontal="left" vertical="center"/>
    </xf>
    <xf numFmtId="0" fontId="11" fillId="0" borderId="0" xfId="0" applyFont="1" applyBorder="1" applyAlignment="1">
      <alignment wrapText="1"/>
    </xf>
    <xf numFmtId="0" fontId="11" fillId="0" borderId="11" xfId="0" applyFont="1" applyBorder="1" applyAlignment="1">
      <alignment wrapText="1"/>
    </xf>
    <xf numFmtId="0" fontId="0" fillId="0" borderId="0" xfId="0" applyAlignment="1">
      <alignment horizontal="left" indent="2"/>
    </xf>
    <xf numFmtId="10" fontId="59" fillId="0" borderId="0" xfId="0" applyNumberFormat="1" applyFont="1"/>
    <xf numFmtId="10" fontId="60" fillId="0" borderId="0" xfId="0" applyNumberFormat="1" applyFont="1"/>
    <xf numFmtId="0" fontId="0" fillId="0" borderId="0" xfId="0" applyAlignment="1"/>
    <xf numFmtId="0" fontId="0" fillId="0" borderId="0" xfId="0" applyAlignment="1">
      <alignment horizontal="center"/>
    </xf>
    <xf numFmtId="0" fontId="0" fillId="0" borderId="0" xfId="0" applyAlignment="1">
      <alignment horizontal="center"/>
    </xf>
    <xf numFmtId="0" fontId="0" fillId="0" borderId="12" xfId="0" applyBorder="1" applyAlignment="1">
      <alignment horizontal="center"/>
    </xf>
    <xf numFmtId="0" fontId="11" fillId="0" borderId="11" xfId="0" applyFont="1" applyBorder="1" applyAlignment="1">
      <alignment horizontal="center"/>
    </xf>
    <xf numFmtId="0" fontId="11" fillId="0" borderId="12" xfId="0" applyFont="1" applyBorder="1" applyAlignment="1">
      <alignment horizontal="center"/>
    </xf>
    <xf numFmtId="0" fontId="11" fillId="0" borderId="0" xfId="0" applyFont="1" applyBorder="1" applyAlignment="1">
      <alignment horizontal="center"/>
    </xf>
    <xf numFmtId="0" fontId="11" fillId="0" borderId="0" xfId="0" applyFont="1" applyBorder="1" applyAlignment="1">
      <alignment horizontal="center" vertical="center"/>
    </xf>
    <xf numFmtId="0" fontId="0" fillId="0" borderId="0" xfId="0" applyAlignment="1">
      <alignment horizontal="center" wrapText="1"/>
    </xf>
    <xf numFmtId="0" fontId="45" fillId="0" borderId="0" xfId="0" applyFont="1" applyAlignment="1">
      <alignment horizontal="center" vertical="center" textRotation="90"/>
    </xf>
    <xf numFmtId="0" fontId="47" fillId="0" borderId="0" xfId="0" applyFont="1" applyAlignment="1">
      <alignment horizontal="center" vertical="center" textRotation="90"/>
    </xf>
  </cellXfs>
  <cellStyles count="168">
    <cellStyle name="%" xfId="4"/>
    <cellStyle name="_Concentrado " xfId="21"/>
    <cellStyle name="_Sheet1" xfId="20"/>
    <cellStyle name="_Sheet2" xfId="22"/>
    <cellStyle name="0,0_x000d__x000a_NA_x000d__x000a_" xfId="23"/>
    <cellStyle name="20% - Énfasis1" xfId="24"/>
    <cellStyle name="20% - Énfasis1 2" xfId="25"/>
    <cellStyle name="20% - Énfasis2" xfId="26"/>
    <cellStyle name="20% - Énfasis2 2" xfId="27"/>
    <cellStyle name="20% - Énfasis3" xfId="28"/>
    <cellStyle name="20% - Énfasis3 2" xfId="29"/>
    <cellStyle name="20% - Énfasis3 2 2" xfId="30"/>
    <cellStyle name="20% - Énfasis4" xfId="31"/>
    <cellStyle name="20% - Énfasis4 2" xfId="32"/>
    <cellStyle name="20% - Énfasis5" xfId="33"/>
    <cellStyle name="20% - Énfasis5 2" xfId="35"/>
    <cellStyle name="20% - Énfasis6" xfId="34"/>
    <cellStyle name="20% - Énfasis6 2" xfId="36"/>
    <cellStyle name="40% - Énfasis1" xfId="37"/>
    <cellStyle name="40% - Énfasis1 2" xfId="38"/>
    <cellStyle name="40% - Énfasis2" xfId="39"/>
    <cellStyle name="40% - Énfasis2 2" xfId="40"/>
    <cellStyle name="40% - Énfasis3" xfId="41"/>
    <cellStyle name="40% - Énfasis3 2" xfId="42"/>
    <cellStyle name="40% - Énfasis4" xfId="43"/>
    <cellStyle name="40% - Énfasis4 2" xfId="44"/>
    <cellStyle name="40% - Énfasis5" xfId="45"/>
    <cellStyle name="40% - Énfasis5 2" xfId="46"/>
    <cellStyle name="40% - Énfasis6" xfId="47"/>
    <cellStyle name="40% - Énfasis6 2" xfId="48"/>
    <cellStyle name="60% - Énfasis1" xfId="49"/>
    <cellStyle name="60% - Énfasis1 2" xfId="50"/>
    <cellStyle name="60% - Énfasis2" xfId="51"/>
    <cellStyle name="60% - Énfasis2 2" xfId="52"/>
    <cellStyle name="60% - Énfasis3" xfId="53"/>
    <cellStyle name="60% - Énfasis3 2" xfId="54"/>
    <cellStyle name="60% - Énfasis4" xfId="55"/>
    <cellStyle name="60% - Énfasis4 2" xfId="56"/>
    <cellStyle name="60% - Énfasis5" xfId="57"/>
    <cellStyle name="60% - Énfasis5 2" xfId="58"/>
    <cellStyle name="60% - Énfasis6" xfId="59"/>
    <cellStyle name="60% - Énfasis6 2" xfId="60"/>
    <cellStyle name="Buena" xfId="61"/>
    <cellStyle name="Buena 2" xfId="62"/>
    <cellStyle name="Cálculo" xfId="63"/>
    <cellStyle name="Cálculo 2" xfId="64"/>
    <cellStyle name="Cálculo 2 2" xfId="65"/>
    <cellStyle name="Cálculo 3" xfId="66"/>
    <cellStyle name="Celda de comprobación" xfId="67"/>
    <cellStyle name="Celda de comprobación 2" xfId="68"/>
    <cellStyle name="Celda vinculada" xfId="69"/>
    <cellStyle name="Celda vinculada 2" xfId="70"/>
    <cellStyle name="Comma 2" xfId="71"/>
    <cellStyle name="Comma 2 2" xfId="72"/>
    <cellStyle name="Encabezado 4" xfId="73"/>
    <cellStyle name="Encabezado 4 2" xfId="74"/>
    <cellStyle name="Énfasis1" xfId="75"/>
    <cellStyle name="Énfasis1 2" xfId="76"/>
    <cellStyle name="Énfasis2" xfId="77"/>
    <cellStyle name="Énfasis2 2" xfId="78"/>
    <cellStyle name="Énfasis3" xfId="79"/>
    <cellStyle name="Énfasis3 2" xfId="80"/>
    <cellStyle name="Énfasis4" xfId="81"/>
    <cellStyle name="Énfasis4 2" xfId="82"/>
    <cellStyle name="Énfasis5" xfId="83"/>
    <cellStyle name="Énfasis5 2" xfId="84"/>
    <cellStyle name="Énfasis6" xfId="85"/>
    <cellStyle name="Énfasis6 2" xfId="86"/>
    <cellStyle name="Entrada" xfId="87"/>
    <cellStyle name="Entrada 2" xfId="88"/>
    <cellStyle name="Entrada 2 2" xfId="89"/>
    <cellStyle name="Entrada 3" xfId="90"/>
    <cellStyle name="Estilo 1" xfId="91"/>
    <cellStyle name="Estilo 1 6" xfId="92"/>
    <cellStyle name="Estilo 2" xfId="93"/>
    <cellStyle name="Euro" xfId="94"/>
    <cellStyle name="Excel Built-in Normal" xfId="95"/>
    <cellStyle name="Hyperlink 2" xfId="96"/>
    <cellStyle name="Incorrecto" xfId="97"/>
    <cellStyle name="Incorrecto 2" xfId="98"/>
    <cellStyle name="Millares 2" xfId="99"/>
    <cellStyle name="Millares 2 2" xfId="100"/>
    <cellStyle name="Normal" xfId="0" builtinId="0"/>
    <cellStyle name="Normal 1" xfId="101"/>
    <cellStyle name="Normal 1 2" xfId="102"/>
    <cellStyle name="Normal 10" xfId="5"/>
    <cellStyle name="Normal 10 2" xfId="103"/>
    <cellStyle name="Normal 11" xfId="6"/>
    <cellStyle name="Normal 12" xfId="104"/>
    <cellStyle name="Normal 13" xfId="105"/>
    <cellStyle name="Normal 14" xfId="106"/>
    <cellStyle name="Normal 15" xfId="107"/>
    <cellStyle name="Normal 17" xfId="108"/>
    <cellStyle name="Normal 19" xfId="109"/>
    <cellStyle name="Normal 2" xfId="1"/>
    <cellStyle name="Normal 2 2" xfId="7"/>
    <cellStyle name="Normal 2 2 2" xfId="111"/>
    <cellStyle name="Normal 2 2 2 2" xfId="112"/>
    <cellStyle name="Normal 2 2 3" xfId="113"/>
    <cellStyle name="Normal 2 2 3 2" xfId="114"/>
    <cellStyle name="Normal 2 2 3 2 2" xfId="115"/>
    <cellStyle name="Normal 2 2 3 2 2 2" xfId="116"/>
    <cellStyle name="Normal 2 2 3 2 2 2 2" xfId="117"/>
    <cellStyle name="Normal 2 2 3 2 2 3" xfId="118"/>
    <cellStyle name="Normal 2 2 4" xfId="19"/>
    <cellStyle name="Normal 2 2 5" xfId="119"/>
    <cellStyle name="Normal 2 2 6" xfId="110"/>
    <cellStyle name="Normal 2 3" xfId="120"/>
    <cellStyle name="Normal 2 3 2" xfId="121"/>
    <cellStyle name="Normal 2 4" xfId="122"/>
    <cellStyle name="Normal 2 5" xfId="123"/>
    <cellStyle name="Normal 2 6" xfId="124"/>
    <cellStyle name="Normal 2 7" xfId="125"/>
    <cellStyle name="Normal 20" xfId="126"/>
    <cellStyle name="Normal 22" xfId="127"/>
    <cellStyle name="Normal 22 2" xfId="128"/>
    <cellStyle name="Normal 3" xfId="8"/>
    <cellStyle name="Normal 3 2" xfId="9"/>
    <cellStyle name="Normal 3 2 2" xfId="129"/>
    <cellStyle name="Normal 3 3" xfId="10"/>
    <cellStyle name="Normal 3 3 2" xfId="130"/>
    <cellStyle name="Normal 3 4" xfId="131"/>
    <cellStyle name="Normal 4" xfId="2"/>
    <cellStyle name="Normal 4 2" xfId="132"/>
    <cellStyle name="Normal 4 3" xfId="133"/>
    <cellStyle name="Normal 4 4" xfId="11"/>
    <cellStyle name="Normal 5" xfId="12"/>
    <cellStyle name="Normal 5 2" xfId="135"/>
    <cellStyle name="Normal 5 3" xfId="136"/>
    <cellStyle name="Normal 5 4" xfId="134"/>
    <cellStyle name="Normal 6" xfId="13"/>
    <cellStyle name="Normal 7" xfId="14"/>
    <cellStyle name="Normal 7 2" xfId="15"/>
    <cellStyle name="Normal 7 2 2" xfId="138"/>
    <cellStyle name="Normal 7 3" xfId="137"/>
    <cellStyle name="Normal 8" xfId="16"/>
    <cellStyle name="Normal 9" xfId="17"/>
    <cellStyle name="Notas" xfId="139"/>
    <cellStyle name="Notas 2" xfId="140"/>
    <cellStyle name="Notas 2 2" xfId="141"/>
    <cellStyle name="Notas 3" xfId="142"/>
    <cellStyle name="Percent" xfId="3" builtinId="5"/>
    <cellStyle name="Percent 2" xfId="18"/>
    <cellStyle name="Percent 2 2" xfId="143"/>
    <cellStyle name="Percent 3" xfId="144"/>
    <cellStyle name="Salida" xfId="145"/>
    <cellStyle name="Salida 2" xfId="146"/>
    <cellStyle name="Salida 2 2" xfId="147"/>
    <cellStyle name="Salida 3" xfId="148"/>
    <cellStyle name="Standard 2" xfId="167"/>
    <cellStyle name="Style 1" xfId="149"/>
    <cellStyle name="Style 1 2" xfId="150"/>
    <cellStyle name="Style 1_Campos requeridos para SAS70_20110629" xfId="151"/>
    <cellStyle name="Style 2" xfId="152"/>
    <cellStyle name="TableStyleLight1" xfId="153"/>
    <cellStyle name="Texto de advertencia" xfId="154"/>
    <cellStyle name="Texto de advertencia 2" xfId="155"/>
    <cellStyle name="Texto explicativo" xfId="156"/>
    <cellStyle name="Texto explicativo 2" xfId="157"/>
    <cellStyle name="Title 2" xfId="158"/>
    <cellStyle name="Título" xfId="159"/>
    <cellStyle name="Título 1" xfId="160"/>
    <cellStyle name="Título 1 2" xfId="161"/>
    <cellStyle name="Título 2" xfId="162"/>
    <cellStyle name="Título 2 2" xfId="163"/>
    <cellStyle name="Título 3" xfId="164"/>
    <cellStyle name="Título 3 2" xfId="165"/>
    <cellStyle name="Título 4" xfId="166"/>
  </cellStyles>
  <dxfs count="11826">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numFmt numFmtId="14" formatCode="0.00%"/>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sz val="11"/>
      </font>
    </dxf>
    <dxf>
      <font>
        <sz val="11"/>
      </font>
    </dxf>
    <dxf>
      <alignment wrapText="1" readingOrder="0"/>
    </dxf>
    <dxf>
      <alignment wrapText="1" readingOrder="0"/>
    </dxf>
    <dxf>
      <numFmt numFmtId="165" formatCode="0.0%"/>
    </dxf>
    <dxf>
      <alignment horizontal="center" readingOrder="0"/>
    </dxf>
    <dxf>
      <numFmt numFmtId="165" formatCode="0.0%"/>
    </dxf>
    <dxf>
      <numFmt numFmtId="165"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
    </dxf>
    <dxf>
      <numFmt numFmtId="14" formatCode="0.00%"/>
    </dxf>
    <dxf>
      <alignment horizontal="general" vertical="bottom" textRotation="0" wrapText="0" relativeIndent="0" justifyLastLine="0" shrinkToFit="0" readingOrder="0"/>
    </dxf>
    <dxf>
      <numFmt numFmtId="14" formatCode="0.00%"/>
    </dxf>
    <dxf>
      <numFmt numFmtId="14" formatCode="0.00%"/>
      <alignment horizontal="general" vertical="bottom" textRotation="0" wrapText="0" relativeIndent="0" justifyLastLine="0" shrinkToFit="0" readingOrder="0"/>
    </dxf>
    <dxf>
      <numFmt numFmtId="14" formatCode="0.00%"/>
    </dxf>
    <dxf>
      <numFmt numFmtId="14" formatCode="0.00%"/>
    </dxf>
    <dxf>
      <numFmt numFmtId="165" formatCode="0.0%"/>
    </dxf>
    <dxf>
      <alignment horizontal="center" readingOrder="0"/>
    </dxf>
    <dxf>
      <numFmt numFmtId="165" formatCode="0.0%"/>
    </dxf>
    <dxf>
      <numFmt numFmtId="165"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
    </dxf>
    <dxf>
      <numFmt numFmtId="14" formatCode="0.00%"/>
    </dxf>
    <dxf>
      <alignment horizontal="general" vertical="bottom" textRotation="0" wrapText="0" relativeIndent="0" justifyLastLine="0" shrinkToFit="0" readingOrder="0"/>
    </dxf>
    <dxf>
      <numFmt numFmtId="14" formatCode="0.00%"/>
    </dxf>
    <dxf>
      <numFmt numFmtId="14" formatCode="0.00%"/>
      <alignment horizontal="general" vertical="bottom" textRotation="0" wrapText="0" relativeIndent="0" justifyLastLine="0" shrinkToFit="0" readingOrder="0"/>
    </dxf>
    <dxf>
      <numFmt numFmtId="14" formatCode="0.00%"/>
    </dxf>
    <dxf>
      <numFmt numFmtId="14" formatCode="0.00%"/>
    </dxf>
    <dxf>
      <numFmt numFmtId="14" formatCode="0.00%"/>
    </dxf>
    <dxf>
      <numFmt numFmtId="14" formatCode="0.00%"/>
    </dxf>
    <dxf>
      <numFmt numFmtId="14" formatCode="0.00%"/>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sz val="11"/>
      </font>
    </dxf>
    <dxf>
      <font>
        <sz val="11"/>
      </font>
    </dxf>
    <dxf>
      <alignment wrapText="1" readingOrder="0"/>
    </dxf>
    <dxf>
      <alignment wrapText="1" readingOrder="0"/>
    </dxf>
    <dxf>
      <numFmt numFmtId="165" formatCode="0.0%"/>
    </dxf>
    <dxf>
      <alignment horizontal="center" readingOrder="0"/>
    </dxf>
    <dxf>
      <numFmt numFmtId="165" formatCode="0.0%"/>
    </dxf>
    <dxf>
      <numFmt numFmtId="165"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
    </dxf>
    <dxf>
      <numFmt numFmtId="14" formatCode="0.00%"/>
    </dxf>
    <dxf>
      <alignment horizontal="general" vertical="bottom" textRotation="0" wrapText="0" relativeIndent="0" justifyLastLine="0" shrinkToFit="0" readingOrder="0"/>
    </dxf>
    <dxf>
      <numFmt numFmtId="14" formatCode="0.00%"/>
    </dxf>
    <dxf>
      <numFmt numFmtId="14" formatCode="0.00%"/>
      <alignment horizontal="general" vertical="bottom" textRotation="0" wrapText="0" relativeIndent="0" justifyLastLine="0" shrinkToFit="0" readingOrder="0"/>
    </dxf>
    <dxf>
      <numFmt numFmtId="14" formatCode="0.00%"/>
    </dxf>
    <dxf>
      <numFmt numFmtId="14" formatCode="0.00%"/>
    </dxf>
    <dxf>
      <numFmt numFmtId="165" formatCode="0.0%"/>
    </dxf>
    <dxf>
      <alignment horizontal="center" readingOrder="0"/>
    </dxf>
    <dxf>
      <numFmt numFmtId="165" formatCode="0.0%"/>
    </dxf>
    <dxf>
      <numFmt numFmtId="165"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
    </dxf>
    <dxf>
      <numFmt numFmtId="14" formatCode="0.00%"/>
    </dxf>
    <dxf>
      <alignment horizontal="general" vertical="bottom" textRotation="0" wrapText="0" relativeIndent="0" justifyLastLine="0" shrinkToFit="0" readingOrder="0"/>
    </dxf>
    <dxf>
      <numFmt numFmtId="14" formatCode="0.00%"/>
    </dxf>
    <dxf>
      <numFmt numFmtId="14" formatCode="0.00%"/>
      <alignment horizontal="general" vertical="bottom" textRotation="0" wrapText="0" relativeIndent="0" justifyLastLine="0" shrinkToFit="0" readingOrder="0"/>
    </dxf>
    <dxf>
      <numFmt numFmtId="14" formatCode="0.00%"/>
    </dxf>
    <dxf>
      <numFmt numFmtId="14" formatCode="0.00%"/>
    </dxf>
    <dxf>
      <numFmt numFmtId="14" formatCode="0.00%"/>
    </dxf>
    <dxf>
      <numFmt numFmtId="14" formatCode="0.00%"/>
    </dxf>
    <dxf>
      <numFmt numFmtId="14" formatCode="0.00%"/>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sz val="11"/>
      </font>
    </dxf>
    <dxf>
      <font>
        <sz val="11"/>
      </font>
    </dxf>
    <dxf>
      <alignment wrapText="1" readingOrder="0"/>
    </dxf>
    <dxf>
      <alignment wrapText="1" readingOrder="0"/>
    </dxf>
    <dxf>
      <numFmt numFmtId="14" formatCode="0.00%"/>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sz val="11"/>
      </font>
    </dxf>
    <dxf>
      <font>
        <sz val="11"/>
      </font>
    </dxf>
    <dxf>
      <alignment wrapText="1" readingOrder="0"/>
    </dxf>
    <dxf>
      <alignment wrapText="1" readingOrder="0"/>
    </dxf>
    <dxf>
      <numFmt numFmtId="165" formatCode="0.0%"/>
    </dxf>
    <dxf>
      <alignment horizontal="center" readingOrder="0"/>
    </dxf>
    <dxf>
      <numFmt numFmtId="165" formatCode="0.0%"/>
    </dxf>
    <dxf>
      <numFmt numFmtId="165"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
    </dxf>
    <dxf>
      <numFmt numFmtId="14" formatCode="0.00%"/>
    </dxf>
    <dxf>
      <alignment horizontal="general" vertical="bottom" textRotation="0" wrapText="0" relativeIndent="0" justifyLastLine="0" shrinkToFit="0" readingOrder="0"/>
    </dxf>
    <dxf>
      <numFmt numFmtId="14" formatCode="0.00%"/>
    </dxf>
    <dxf>
      <numFmt numFmtId="14" formatCode="0.00%"/>
      <alignment horizontal="general" vertical="bottom" textRotation="0" wrapText="0" relativeIndent="0" justifyLastLine="0" shrinkToFit="0" readingOrder="0"/>
    </dxf>
    <dxf>
      <numFmt numFmtId="14" formatCode="0.00%"/>
    </dxf>
    <dxf>
      <numFmt numFmtId="14" formatCode="0.00%"/>
    </dxf>
    <dxf>
      <numFmt numFmtId="165" formatCode="0.0%"/>
    </dxf>
    <dxf>
      <alignment horizontal="center" readingOrder="0"/>
    </dxf>
    <dxf>
      <numFmt numFmtId="165" formatCode="0.0%"/>
    </dxf>
    <dxf>
      <numFmt numFmtId="165"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
    </dxf>
    <dxf>
      <numFmt numFmtId="14" formatCode="0.00%"/>
    </dxf>
    <dxf>
      <alignment horizontal="general" vertical="bottom" textRotation="0" wrapText="0" relativeIndent="0" justifyLastLine="0" shrinkToFit="0" readingOrder="0"/>
    </dxf>
    <dxf>
      <numFmt numFmtId="14" formatCode="0.00%"/>
    </dxf>
    <dxf>
      <numFmt numFmtId="14" formatCode="0.00%"/>
      <alignment horizontal="general" vertical="bottom" textRotation="0" wrapText="0" relativeIndent="0" justifyLastLine="0" shrinkToFit="0" readingOrder="0"/>
    </dxf>
    <dxf>
      <numFmt numFmtId="14" formatCode="0.00%"/>
    </dxf>
    <dxf>
      <numFmt numFmtId="14" formatCode="0.00%"/>
    </dxf>
    <dxf>
      <numFmt numFmtId="14" formatCode="0.00%"/>
    </dxf>
    <dxf>
      <numFmt numFmtId="14" formatCode="0.00%"/>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FF000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FF0000"/>
        </patternFill>
      </fill>
    </dxf>
    <dxf>
      <fill>
        <patternFill>
          <bgColor rgb="FF00B050"/>
        </patternFill>
      </fill>
    </dxf>
    <dxf>
      <fill>
        <patternFill>
          <bgColor theme="0"/>
        </patternFill>
      </fill>
    </dxf>
    <dxf>
      <fill>
        <patternFill>
          <bgColor rgb="FF92D050"/>
        </patternFill>
      </fill>
    </dxf>
    <dxf>
      <fill>
        <patternFill>
          <bgColor rgb="FFFF000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92D050"/>
        </patternFill>
      </fill>
    </dxf>
    <dxf>
      <fill>
        <patternFill>
          <bgColor rgb="FFFF000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92D050"/>
        </patternFill>
      </fill>
    </dxf>
    <dxf>
      <fill>
        <patternFill>
          <bgColor rgb="FFFF000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92D050"/>
        </patternFill>
      </fill>
    </dxf>
    <dxf>
      <fill>
        <patternFill>
          <bgColor rgb="FFFF000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92D050"/>
        </patternFill>
      </fill>
    </dxf>
    <dxf>
      <fill>
        <patternFill>
          <bgColor rgb="FFFF000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92D050"/>
        </patternFill>
      </fill>
    </dxf>
    <dxf>
      <fill>
        <patternFill>
          <bgColor rgb="FFFF000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92D050"/>
        </patternFill>
      </fill>
    </dxf>
    <dxf>
      <fill>
        <patternFill>
          <bgColor rgb="FFFF000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000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92D050"/>
        </patternFill>
      </fill>
    </dxf>
    <dxf>
      <fill>
        <patternFill>
          <bgColor rgb="FFFF000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000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FF0000"/>
        </patternFill>
      </fill>
    </dxf>
    <dxf>
      <fill>
        <patternFill>
          <bgColor rgb="FF92D050"/>
        </patternFill>
      </fill>
    </dxf>
    <dxf>
      <fill>
        <patternFill>
          <bgColor theme="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theme="0" tint="-0.14996795556505021"/>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indexed="43"/>
        </patternFill>
      </fill>
    </dxf>
    <dxf>
      <fill>
        <patternFill>
          <bgColor indexed="10"/>
        </patternFill>
      </fill>
    </dxf>
    <dxf>
      <fill>
        <patternFill>
          <bgColor indexed="11"/>
        </patternFill>
      </fill>
    </dxf>
    <dxf>
      <fill>
        <patternFill>
          <bgColor rgb="FFFF0000"/>
        </patternFill>
      </fill>
    </dxf>
    <dxf>
      <fill>
        <patternFill>
          <bgColor rgb="FF00B050"/>
        </patternFill>
      </fill>
    </dxf>
    <dxf>
      <fill>
        <patternFill>
          <bgColor rgb="FF00B0F0"/>
        </patternFill>
      </fill>
    </dxf>
    <dxf>
      <fill>
        <patternFill>
          <bgColor rgb="FF00B050"/>
        </patternFill>
      </fill>
    </dxf>
    <dxf>
      <fill>
        <patternFill>
          <bgColor rgb="FFFF0000"/>
        </patternFill>
      </fill>
    </dxf>
    <dxf>
      <fill>
        <patternFill>
          <bgColor rgb="FF00B0F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indexed="43"/>
        </patternFill>
      </fill>
    </dxf>
    <dxf>
      <fill>
        <patternFill>
          <bgColor indexed="10"/>
        </patternFill>
      </fill>
    </dxf>
    <dxf>
      <fill>
        <patternFill>
          <bgColor indexed="11"/>
        </patternFill>
      </fill>
    </dxf>
    <dxf>
      <fill>
        <patternFill>
          <bgColor rgb="FFFF0000"/>
        </patternFill>
      </fill>
    </dxf>
    <dxf>
      <fill>
        <patternFill>
          <bgColor rgb="FF00B050"/>
        </patternFill>
      </fill>
    </dxf>
    <dxf>
      <fill>
        <patternFill>
          <bgColor rgb="FF00B0F0"/>
        </patternFill>
      </fill>
    </dxf>
    <dxf>
      <fill>
        <patternFill>
          <bgColor rgb="FF00B050"/>
        </patternFill>
      </fill>
    </dxf>
    <dxf>
      <fill>
        <patternFill>
          <bgColor rgb="FFFF0000"/>
        </patternFill>
      </fill>
    </dxf>
    <dxf>
      <fill>
        <patternFill>
          <bgColor rgb="FF00B0F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indexed="43"/>
        </patternFill>
      </fill>
    </dxf>
    <dxf>
      <fill>
        <patternFill>
          <bgColor indexed="10"/>
        </patternFill>
      </fill>
    </dxf>
    <dxf>
      <fill>
        <patternFill>
          <bgColor indexed="11"/>
        </patternFill>
      </fill>
    </dxf>
    <dxf>
      <fill>
        <patternFill>
          <bgColor rgb="FFFF0000"/>
        </patternFill>
      </fill>
    </dxf>
    <dxf>
      <fill>
        <patternFill>
          <bgColor rgb="FF00B050"/>
        </patternFill>
      </fill>
    </dxf>
    <dxf>
      <fill>
        <patternFill>
          <bgColor rgb="FF00B0F0"/>
        </patternFill>
      </fill>
    </dxf>
    <dxf>
      <fill>
        <patternFill>
          <bgColor rgb="FF00B050"/>
        </patternFill>
      </fill>
    </dxf>
    <dxf>
      <fill>
        <patternFill>
          <bgColor rgb="FFFF0000"/>
        </patternFill>
      </fill>
    </dxf>
    <dxf>
      <fill>
        <patternFill>
          <bgColor rgb="FF00B0F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indexed="43"/>
        </patternFill>
      </fill>
    </dxf>
    <dxf>
      <fill>
        <patternFill>
          <bgColor indexed="10"/>
        </patternFill>
      </fill>
    </dxf>
    <dxf>
      <fill>
        <patternFill>
          <bgColor indexed="11"/>
        </patternFill>
      </fill>
    </dxf>
    <dxf>
      <fill>
        <patternFill>
          <bgColor rgb="FFFF0000"/>
        </patternFill>
      </fill>
    </dxf>
    <dxf>
      <fill>
        <patternFill>
          <bgColor rgb="FF00B050"/>
        </patternFill>
      </fill>
    </dxf>
    <dxf>
      <fill>
        <patternFill>
          <bgColor rgb="FF00B0F0"/>
        </patternFill>
      </fill>
    </dxf>
    <dxf>
      <fill>
        <patternFill>
          <bgColor rgb="FF00B050"/>
        </patternFill>
      </fill>
    </dxf>
    <dxf>
      <fill>
        <patternFill>
          <bgColor rgb="FFFF0000"/>
        </patternFill>
      </fill>
    </dxf>
    <dxf>
      <fill>
        <patternFill>
          <bgColor rgb="FF00B0F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indexed="43"/>
        </patternFill>
      </fill>
    </dxf>
    <dxf>
      <fill>
        <patternFill>
          <bgColor indexed="10"/>
        </patternFill>
      </fill>
    </dxf>
    <dxf>
      <fill>
        <patternFill>
          <bgColor indexed="11"/>
        </patternFill>
      </fill>
    </dxf>
    <dxf>
      <fill>
        <patternFill>
          <bgColor rgb="FFFF0000"/>
        </patternFill>
      </fill>
    </dxf>
    <dxf>
      <fill>
        <patternFill>
          <bgColor rgb="FF00B050"/>
        </patternFill>
      </fill>
    </dxf>
    <dxf>
      <fill>
        <patternFill>
          <bgColor rgb="FF00B0F0"/>
        </patternFill>
      </fill>
    </dxf>
    <dxf>
      <fill>
        <patternFill>
          <bgColor rgb="FF00B050"/>
        </patternFill>
      </fill>
    </dxf>
    <dxf>
      <fill>
        <patternFill>
          <bgColor rgb="FFFF0000"/>
        </patternFill>
      </fill>
    </dxf>
    <dxf>
      <fill>
        <patternFill>
          <bgColor rgb="FF00B0F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alignment horizontal="left" vertical="bottom" textRotation="0" wrapText="0" relativeIndent="0" justifyLastLine="0" shrinkToFit="0" readingOrder="0"/>
    </dxf>
    <dxf>
      <alignment wrapText="1" readingOrder="0"/>
    </dxf>
    <dxf>
      <alignment wrapText="1" readingOrder="0"/>
    </dxf>
    <dxf>
      <font>
        <sz val="11"/>
      </font>
    </dxf>
    <dxf>
      <font>
        <sz val="11"/>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font>
        <sz val="12"/>
        <name val="Tele-GroteskNor"/>
        <scheme val="none"/>
      </font>
    </dxf>
    <dxf>
      <numFmt numFmtId="14" formatCode="0.00%"/>
    </dxf>
    <dxf>
      <alignment horizontal="left" vertical="bottom" textRotation="0" wrapText="0" relativeIndent="0" justifyLastLine="0" shrinkToFit="0" readingOrder="0"/>
    </dxf>
    <dxf>
      <numFmt numFmtId="14" formatCode="0.00%"/>
    </dxf>
    <dxf>
      <numFmt numFmtId="14" formatCode="0.00%"/>
    </dxf>
    <dxf>
      <numFmt numFmtId="14" formatCode="0.00%"/>
      <alignment horizontal="general" vertical="bottom" textRotation="0" wrapText="0" relativeIndent="0" justifyLastLine="0" shrinkToFit="0" readingOrder="0"/>
    </dxf>
    <dxf>
      <numFmt numFmtId="14" formatCode="0.00%"/>
    </dxf>
    <dxf>
      <alignment horizontal="general" vertical="bottom" textRotation="0" wrapText="0" relativeIndent="0" justifyLastLine="0" shrinkToFit="0" readingOrder="0"/>
    </dxf>
    <dxf>
      <numFmt numFmtId="14" formatCode="0.00%"/>
    </dxf>
    <dxf>
      <numFmt numFmtId="165"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
    </dxf>
    <dxf>
      <numFmt numFmtId="165" formatCode="0.0%"/>
    </dxf>
    <dxf>
      <alignment horizontal="center" readingOrder="0"/>
    </dxf>
    <dxf>
      <numFmt numFmtId="165" formatCode="0.0%"/>
    </dxf>
    <dxf>
      <numFmt numFmtId="14" formatCode="0.00%"/>
    </dxf>
    <dxf>
      <numFmt numFmtId="14" formatCode="0.00%"/>
    </dxf>
    <dxf>
      <numFmt numFmtId="14" formatCode="0.00%"/>
    </dxf>
    <dxf>
      <numFmt numFmtId="14" formatCode="0.00%"/>
    </dxf>
    <dxf>
      <numFmt numFmtId="14" formatCode="0.00%"/>
      <alignment horizontal="general" vertical="bottom" textRotation="0" wrapText="0" relativeIndent="0" justifyLastLine="0" shrinkToFit="0" readingOrder="0"/>
    </dxf>
    <dxf>
      <numFmt numFmtId="14" formatCode="0.00%"/>
    </dxf>
    <dxf>
      <alignment horizontal="general" vertical="bottom" textRotation="0" wrapText="0" relativeIndent="0" justifyLastLine="0" shrinkToFit="0" readingOrder="0"/>
    </dxf>
    <dxf>
      <numFmt numFmtId="14" formatCode="0.00%"/>
    </dxf>
    <dxf>
      <numFmt numFmtId="165"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
    </dxf>
    <dxf>
      <numFmt numFmtId="165" formatCode="0.0%"/>
    </dxf>
    <dxf>
      <alignment horizontal="center" readingOrder="0"/>
    </dxf>
    <dxf>
      <numFmt numFmtId="165" formatCode="0.0%"/>
    </dxf>
  </dxfs>
  <tableStyles count="0" defaultTableStyle="TableStyleMedium9" defaultPivotStyle="PivotStyleLight16"/>
  <colors>
    <mruColors>
      <color rgb="FFE20074"/>
      <color rgb="FFFF00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2.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[Quality Cokpit Cambios Mayo 2018.xlsx]ABC Emergency!PivotTable2</c:name>
    <c:fmtId val="14"/>
  </c:pivotSource>
  <c:chart>
    <c:title>
      <c:tx>
        <c:rich>
          <a:bodyPr/>
          <a:lstStyle/>
          <a:p>
            <a:pPr>
              <a:defRPr/>
            </a:pPr>
            <a:r>
              <a:rPr lang="en-US"/>
              <a:t>Emergency Changes - 2018</a:t>
            </a:r>
          </a:p>
        </c:rich>
      </c:tx>
      <c:layout/>
      <c:overlay val="0"/>
    </c:title>
    <c:autoTitleDeleted val="0"/>
    <c:pivotFmts>
      <c:pivotFmt>
        <c:idx val="0"/>
        <c:spPr>
          <a:solidFill>
            <a:srgbClr val="FF0066"/>
          </a:solidFill>
        </c:spPr>
        <c:marker>
          <c:symbol val="none"/>
        </c:marker>
      </c:pivotFmt>
    </c:pivotFmts>
    <c:plotArea>
      <c:layout/>
      <c:barChart>
        <c:barDir val="col"/>
        <c:grouping val="clustered"/>
        <c:varyColors val="0"/>
        <c:ser>
          <c:idx val="0"/>
          <c:order val="0"/>
          <c:tx>
            <c:strRef>
              <c:f>'ABC Emergency'!$B$4</c:f>
              <c:strCache>
                <c:ptCount val="1"/>
                <c:pt idx="0">
                  <c:v>Total</c:v>
                </c:pt>
              </c:strCache>
            </c:strRef>
          </c:tx>
          <c:spPr>
            <a:solidFill>
              <a:srgbClr val="FF0066"/>
            </a:solidFill>
          </c:spPr>
          <c:invertIfNegative val="0"/>
          <c:cat>
            <c:strRef>
              <c:f>'ABC Emergency'!$A$5</c:f>
              <c:strCache>
                <c:ptCount val="1"/>
                <c:pt idx="0">
                  <c:v>Grand Total</c:v>
                </c:pt>
              </c:strCache>
            </c:strRef>
          </c:cat>
          <c:val>
            <c:numRef>
              <c:f>'ABC Emergency'!$B$5</c:f>
              <c:numCache>
                <c:formatCode>General</c:formatCode>
                <c:ptCount val="1"/>
              </c:numCache>
            </c:numRef>
          </c:val>
        </c:ser>
        <c:dLbls>
          <c:showLegendKey val="0"/>
          <c:showVal val="0"/>
          <c:showCatName val="0"/>
          <c:showSerName val="0"/>
          <c:showPercent val="0"/>
          <c:showBubbleSize val="0"/>
        </c:dLbls>
        <c:gapWidth val="150"/>
        <c:axId val="109750528"/>
        <c:axId val="109760512"/>
      </c:barChart>
      <c:catAx>
        <c:axId val="109750528"/>
        <c:scaling>
          <c:orientation val="minMax"/>
        </c:scaling>
        <c:delete val="0"/>
        <c:axPos val="b"/>
        <c:majorTickMark val="out"/>
        <c:minorTickMark val="none"/>
        <c:tickLblPos val="nextTo"/>
        <c:crossAx val="109760512"/>
        <c:crosses val="autoZero"/>
        <c:auto val="1"/>
        <c:lblAlgn val="ctr"/>
        <c:lblOffset val="100"/>
        <c:noMultiLvlLbl val="0"/>
      </c:catAx>
      <c:valAx>
        <c:axId val="109760512"/>
        <c:scaling>
          <c:orientation val="minMax"/>
        </c:scaling>
        <c:delete val="0"/>
        <c:axPos val="l"/>
        <c:majorGridlines/>
        <c:numFmt formatCode="General" sourceLinked="1"/>
        <c:majorTickMark val="out"/>
        <c:minorTickMark val="none"/>
        <c:tickLblPos val="nextTo"/>
        <c:crossAx val="109750528"/>
        <c:crosses val="autoZero"/>
        <c:crossBetween val="between"/>
      </c:valAx>
    </c:plotArea>
    <c:plotVisOnly val="1"/>
    <c:dispBlanksAs val="gap"/>
    <c:showDLblsOverMax val="0"/>
  </c:chart>
  <c:printSettings>
    <c:headerFooter/>
    <c:pageMargins b="0.75000000000000222" l="0.70000000000000062" r="0.70000000000000062" t="0.75000000000000222"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[Quality Cokpit Cambios Mayo 2018.xlsx]ABC SLT!PivotTable2</c:name>
    <c:fmtId val="21"/>
  </c:pivotSource>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solidFill>
                <a:latin typeface="+mn-lt"/>
                <a:ea typeface="+mn-ea"/>
                <a:cs typeface="+mn-cs"/>
              </a:defRPr>
            </a:pPr>
            <a:r>
              <a:rPr lang="en-US" sz="1800" b="1" i="0" baseline="0"/>
              <a:t>SLT Changes - 2018</a:t>
            </a:r>
            <a:endParaRPr lang="es-MX"/>
          </a:p>
        </c:rich>
      </c:tx>
      <c:layout/>
      <c:overlay val="0"/>
    </c:title>
    <c:autoTitleDeleted val="0"/>
    <c:pivotFmts>
      <c:pivotFmt>
        <c:idx val="0"/>
        <c:marker>
          <c:symbol val="none"/>
        </c:marker>
      </c:pivotFmt>
      <c:pivotFmt>
        <c:idx val="1"/>
        <c:marker>
          <c:symbol val="none"/>
        </c:marker>
      </c:pivotFmt>
    </c:pivotFmts>
    <c:plotArea>
      <c:layout/>
      <c:barChart>
        <c:barDir val="col"/>
        <c:grouping val="clustered"/>
        <c:varyColors val="0"/>
        <c:ser>
          <c:idx val="0"/>
          <c:order val="0"/>
          <c:tx>
            <c:strRef>
              <c:f>'ABC SLT'!$B$4</c:f>
              <c:strCache>
                <c:ptCount val="1"/>
                <c:pt idx="0">
                  <c:v>Total</c:v>
                </c:pt>
              </c:strCache>
            </c:strRef>
          </c:tx>
          <c:invertIfNegative val="0"/>
          <c:cat>
            <c:multiLvlStrRef>
              <c:f>'ABC SLT'!$A$5:$A$7</c:f>
              <c:multiLvlStrCache>
                <c:ptCount val="1"/>
                <c:lvl>
                  <c:pt idx="0">
                    <c:v>SE.AA.MX.PROJECTS</c:v>
                  </c:pt>
                </c:lvl>
                <c:lvl>
                  <c:pt idx="0">
                    <c:v>May</c:v>
                  </c:pt>
                </c:lvl>
              </c:multiLvlStrCache>
            </c:multiLvlStrRef>
          </c:cat>
          <c:val>
            <c:numRef>
              <c:f>'ABC SLT'!$B$5:$B$7</c:f>
              <c:numCache>
                <c:formatCode>General</c:formatCode>
                <c:ptCount val="1"/>
                <c:pt idx="0">
                  <c:v>1</c:v>
                </c:pt>
              </c:numCache>
            </c:numRef>
          </c:val>
        </c:ser>
        <c:dLbls>
          <c:showLegendKey val="0"/>
          <c:showVal val="0"/>
          <c:showCatName val="0"/>
          <c:showSerName val="0"/>
          <c:showPercent val="0"/>
          <c:showBubbleSize val="0"/>
        </c:dLbls>
        <c:gapWidth val="150"/>
        <c:axId val="110215168"/>
        <c:axId val="110216704"/>
      </c:barChart>
      <c:catAx>
        <c:axId val="110215168"/>
        <c:scaling>
          <c:orientation val="minMax"/>
        </c:scaling>
        <c:delete val="0"/>
        <c:axPos val="b"/>
        <c:majorTickMark val="out"/>
        <c:minorTickMark val="none"/>
        <c:tickLblPos val="nextTo"/>
        <c:crossAx val="110216704"/>
        <c:crosses val="autoZero"/>
        <c:auto val="1"/>
        <c:lblAlgn val="ctr"/>
        <c:lblOffset val="100"/>
        <c:noMultiLvlLbl val="0"/>
      </c:catAx>
      <c:valAx>
        <c:axId val="110216704"/>
        <c:scaling>
          <c:orientation val="minMax"/>
        </c:scaling>
        <c:delete val="0"/>
        <c:axPos val="l"/>
        <c:majorGridlines/>
        <c:numFmt formatCode="General" sourceLinked="1"/>
        <c:majorTickMark val="out"/>
        <c:minorTickMark val="none"/>
        <c:tickLblPos val="nextTo"/>
        <c:crossAx val="110215168"/>
        <c:crosses val="autoZero"/>
        <c:crossBetween val="between"/>
      </c:valAx>
    </c:plotArea>
    <c:plotVisOnly val="1"/>
    <c:dispBlanksAs val="gap"/>
    <c:showDLblsOverMax val="0"/>
  </c:chart>
  <c:printSettings>
    <c:headerFooter/>
    <c:pageMargins b="0.75000000000001432" l="0.70000000000000062" r="0.70000000000000062" t="0.75000000000001432"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[Quality Cokpit Cambios Mayo 2018.xlsx]ABC Normal!PivotTable2</c:name>
    <c:fmtId val="0"/>
  </c:pivotSource>
  <c:chart>
    <c:title>
      <c:tx>
        <c:rich>
          <a:bodyPr/>
          <a:lstStyle/>
          <a:p>
            <a:pPr>
              <a:defRPr/>
            </a:pPr>
            <a:r>
              <a:rPr lang="en-US"/>
              <a:t>Normal Change</a:t>
            </a:r>
            <a:r>
              <a:rPr lang="en-US" baseline="0"/>
              <a:t>s </a:t>
            </a:r>
            <a:r>
              <a:rPr lang="en-US"/>
              <a:t>- 2016</a:t>
            </a:r>
          </a:p>
        </c:rich>
      </c:tx>
      <c:layout/>
      <c:overlay val="0"/>
    </c:title>
    <c:autoTitleDeleted val="0"/>
    <c:pivotFmts>
      <c:pivotFmt>
        <c:idx val="0"/>
        <c:spPr>
          <a:solidFill>
            <a:srgbClr val="FF0066"/>
          </a:solidFill>
        </c:spPr>
        <c:marker>
          <c:symbol val="none"/>
        </c:marker>
        <c:dLbl>
          <c:idx val="0"/>
          <c:layout/>
          <c:spPr/>
          <c:txPr>
            <a:bodyPr/>
            <a:lstStyle/>
            <a:p>
              <a:pPr>
                <a:defRPr/>
              </a:pPr>
              <a:endParaRPr lang="es-MX"/>
            </a:p>
          </c:txPr>
          <c:dLblPos val="inEnd"/>
          <c:showLegendKey val="0"/>
          <c:showVal val="1"/>
          <c:showCatName val="0"/>
          <c:showSerName val="0"/>
          <c:showPercent val="0"/>
          <c:showBubbleSize val="0"/>
        </c:dLbl>
      </c:pivotFmt>
    </c:pivotFmts>
    <c:plotArea>
      <c:layout/>
      <c:barChart>
        <c:barDir val="col"/>
        <c:grouping val="clustered"/>
        <c:varyColors val="0"/>
        <c:ser>
          <c:idx val="0"/>
          <c:order val="0"/>
          <c:tx>
            <c:strRef>
              <c:f>'ABC Normal'!$C$4</c:f>
              <c:strCache>
                <c:ptCount val="1"/>
                <c:pt idx="0">
                  <c:v>Total</c:v>
                </c:pt>
              </c:strCache>
            </c:strRef>
          </c:tx>
          <c:spPr>
            <a:solidFill>
              <a:srgbClr val="FF0066"/>
            </a:solidFill>
          </c:spPr>
          <c:invertIfNegative val="0"/>
          <c:dLbls>
            <c:spPr/>
            <c:txPr>
              <a:bodyPr/>
              <a:lstStyle/>
              <a:p>
                <a:pPr>
                  <a:defRPr/>
                </a:pPr>
                <a:endParaRPr lang="es-MX"/>
              </a:p>
            </c:txPr>
            <c:dLblPos val="inEnd"/>
            <c:showLegendKey val="0"/>
            <c:showVal val="1"/>
            <c:showCatName val="0"/>
            <c:showSerName val="0"/>
            <c:showPercent val="0"/>
            <c:showBubbleSize val="0"/>
            <c:showLeaderLines val="0"/>
          </c:dLbls>
          <c:cat>
            <c:multiLvlStrRef>
              <c:f>'ABC Normal'!$B$5:$B$26</c:f>
              <c:multiLvlStrCache>
                <c:ptCount val="16"/>
                <c:lvl>
                  <c:pt idx="0">
                    <c:v>C.AMER.MX.LBU.WINTEL</c:v>
                  </c:pt>
                  <c:pt idx="1">
                    <c:v>C.AMER.MX.SYS-MANAGEMENT</c:v>
                  </c:pt>
                  <c:pt idx="2">
                    <c:v>Basis-SAP</c:v>
                  </c:pt>
                  <c:pt idx="3">
                    <c:v>C.AMER.MX.DPO-LNX</c:v>
                  </c:pt>
                  <c:pt idx="4">
                    <c:v>C.AMER.MX.LBU.WINTEL</c:v>
                  </c:pt>
                  <c:pt idx="5">
                    <c:v>C.AMER.MX.PCI</c:v>
                  </c:pt>
                  <c:pt idx="6">
                    <c:v>Basis-SAP</c:v>
                  </c:pt>
                  <c:pt idx="7">
                    <c:v>SDM</c:v>
                  </c:pt>
                  <c:pt idx="8">
                    <c:v>C.AMER.MX.DPO-LNX</c:v>
                  </c:pt>
                  <c:pt idx="9">
                    <c:v>SE.AA.MX.PROJECTS</c:v>
                  </c:pt>
                  <c:pt idx="10">
                    <c:v>Basis-SAP</c:v>
                  </c:pt>
                  <c:pt idx="11">
                    <c:v>SE.AA.MX.PROJECTS</c:v>
                  </c:pt>
                  <c:pt idx="12">
                    <c:v>C.AMER.MX.DPO-LNX</c:v>
                  </c:pt>
                  <c:pt idx="13">
                    <c:v>C.AMER.MX.PCI</c:v>
                  </c:pt>
                  <c:pt idx="14">
                    <c:v>C.AMER.MX.SYS-MANAGEMENT</c:v>
                  </c:pt>
                  <c:pt idx="15">
                    <c:v>TS.SP.MX.PROJECTS</c:v>
                  </c:pt>
                </c:lvl>
                <c:lvl>
                  <c:pt idx="0">
                    <c:v>January</c:v>
                  </c:pt>
                  <c:pt idx="2">
                    <c:v>February</c:v>
                  </c:pt>
                  <c:pt idx="6">
                    <c:v>March</c:v>
                  </c:pt>
                  <c:pt idx="9">
                    <c:v>April</c:v>
                  </c:pt>
                  <c:pt idx="10">
                    <c:v>May</c:v>
                  </c:pt>
                </c:lvl>
              </c:multiLvlStrCache>
            </c:multiLvlStrRef>
          </c:cat>
          <c:val>
            <c:numRef>
              <c:f>'ABC Normal'!$C$5:$C$26</c:f>
              <c:numCache>
                <c:formatCode>General</c:formatCode>
                <c:ptCount val="16"/>
                <c:pt idx="0">
                  <c:v>1</c:v>
                </c:pt>
                <c:pt idx="1">
                  <c:v>1</c:v>
                </c:pt>
                <c:pt idx="2">
                  <c:v>6</c:v>
                </c:pt>
                <c:pt idx="3">
                  <c:v>3</c:v>
                </c:pt>
                <c:pt idx="4">
                  <c:v>1</c:v>
                </c:pt>
                <c:pt idx="5">
                  <c:v>1</c:v>
                </c:pt>
                <c:pt idx="6">
                  <c:v>11</c:v>
                </c:pt>
                <c:pt idx="7">
                  <c:v>1</c:v>
                </c:pt>
                <c:pt idx="8">
                  <c:v>3</c:v>
                </c:pt>
                <c:pt idx="9">
                  <c:v>3</c:v>
                </c:pt>
                <c:pt idx="10">
                  <c:v>5</c:v>
                </c:pt>
                <c:pt idx="11">
                  <c:v>2</c:v>
                </c:pt>
                <c:pt idx="12">
                  <c:v>1</c:v>
                </c:pt>
                <c:pt idx="13">
                  <c:v>1</c:v>
                </c:pt>
                <c:pt idx="14">
                  <c:v>1</c:v>
                </c:pt>
                <c:pt idx="15">
                  <c:v>1</c:v>
                </c:pt>
              </c:numCache>
            </c:numRef>
          </c:val>
        </c:ser>
        <c:dLbls>
          <c:showLegendKey val="0"/>
          <c:showVal val="0"/>
          <c:showCatName val="0"/>
          <c:showSerName val="0"/>
          <c:showPercent val="0"/>
          <c:showBubbleSize val="0"/>
        </c:dLbls>
        <c:gapWidth val="75"/>
        <c:overlap val="40"/>
        <c:axId val="110041728"/>
        <c:axId val="110051712"/>
      </c:barChart>
      <c:catAx>
        <c:axId val="110041728"/>
        <c:scaling>
          <c:orientation val="minMax"/>
        </c:scaling>
        <c:delete val="0"/>
        <c:axPos val="b"/>
        <c:majorTickMark val="none"/>
        <c:minorTickMark val="none"/>
        <c:tickLblPos val="nextTo"/>
        <c:crossAx val="110051712"/>
        <c:crosses val="autoZero"/>
        <c:auto val="1"/>
        <c:lblAlgn val="ctr"/>
        <c:lblOffset val="100"/>
        <c:noMultiLvlLbl val="0"/>
      </c:catAx>
      <c:valAx>
        <c:axId val="110051712"/>
        <c:scaling>
          <c:orientation val="minMax"/>
        </c:scaling>
        <c:delete val="0"/>
        <c:axPos val="l"/>
        <c:majorGridlines/>
        <c:numFmt formatCode="General" sourceLinked="1"/>
        <c:majorTickMark val="none"/>
        <c:minorTickMark val="none"/>
        <c:tickLblPos val="nextTo"/>
        <c:crossAx val="110041728"/>
        <c:crosses val="autoZero"/>
        <c:crossBetween val="between"/>
      </c:valAx>
    </c:plotArea>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MX"/>
              <a:t>Normal</a:t>
            </a:r>
            <a:r>
              <a:rPr lang="es-MX" baseline="0"/>
              <a:t> Changes - 2018</a:t>
            </a:r>
          </a:p>
        </c:rich>
      </c:tx>
      <c:layout/>
      <c:overlay val="0"/>
    </c:title>
    <c:autoTitleDeleted val="0"/>
    <c:plotArea>
      <c:layout/>
      <c:barChart>
        <c:barDir val="col"/>
        <c:grouping val="clustered"/>
        <c:varyColors val="0"/>
        <c:ser>
          <c:idx val="0"/>
          <c:order val="0"/>
          <c:spPr>
            <a:solidFill>
              <a:srgbClr val="FF0066"/>
            </a:solidFill>
          </c:spPr>
          <c:invertIfNegative val="0"/>
          <c:cat>
            <c:multiLvlStrRef>
              <c:f>'ABC Normal'!$A$67:$B$82</c:f>
              <c:multiLvlStrCache>
                <c:ptCount val="16"/>
                <c:lvl>
                  <c:pt idx="0">
                    <c:v>Wintel</c:v>
                  </c:pt>
                  <c:pt idx="1">
                    <c:v>System Management</c:v>
                  </c:pt>
                  <c:pt idx="2">
                    <c:v>Basis-SAP</c:v>
                  </c:pt>
                  <c:pt idx="3">
                    <c:v>DPO Linux</c:v>
                  </c:pt>
                  <c:pt idx="4">
                    <c:v>DPO Wintel</c:v>
                  </c:pt>
                  <c:pt idx="5">
                    <c:v>PCI</c:v>
                  </c:pt>
                  <c:pt idx="6">
                    <c:v>Basis-SAP</c:v>
                  </c:pt>
                  <c:pt idx="7">
                    <c:v>SDM</c:v>
                  </c:pt>
                  <c:pt idx="8">
                    <c:v>DPO Linux</c:v>
                  </c:pt>
                  <c:pt idx="9">
                    <c:v>Proyectos</c:v>
                  </c:pt>
                  <c:pt idx="10">
                    <c:v>Basis-SAP</c:v>
                  </c:pt>
                  <c:pt idx="11">
                    <c:v>Proyectos</c:v>
                  </c:pt>
                  <c:pt idx="12">
                    <c:v>DPO Linux</c:v>
                  </c:pt>
                  <c:pt idx="13">
                    <c:v>PCI</c:v>
                  </c:pt>
                  <c:pt idx="14">
                    <c:v>System Management</c:v>
                  </c:pt>
                  <c:pt idx="15">
                    <c:v>Proyectos Telco</c:v>
                  </c:pt>
                </c:lvl>
                <c:lvl>
                  <c:pt idx="0">
                    <c:v>January</c:v>
                  </c:pt>
                  <c:pt idx="2">
                    <c:v>February</c:v>
                  </c:pt>
                  <c:pt idx="6">
                    <c:v>March</c:v>
                  </c:pt>
                  <c:pt idx="9">
                    <c:v>April</c:v>
                  </c:pt>
                  <c:pt idx="10">
                    <c:v>May</c:v>
                  </c:pt>
                </c:lvl>
              </c:multiLvlStrCache>
            </c:multiLvlStrRef>
          </c:cat>
          <c:val>
            <c:numRef>
              <c:f>'ABC Normal'!$C$67:$C$82</c:f>
              <c:numCache>
                <c:formatCode>General</c:formatCode>
                <c:ptCount val="16"/>
                <c:pt idx="0">
                  <c:v>1</c:v>
                </c:pt>
                <c:pt idx="1">
                  <c:v>1</c:v>
                </c:pt>
                <c:pt idx="2">
                  <c:v>6</c:v>
                </c:pt>
                <c:pt idx="3">
                  <c:v>3</c:v>
                </c:pt>
                <c:pt idx="4">
                  <c:v>1</c:v>
                </c:pt>
                <c:pt idx="5">
                  <c:v>1</c:v>
                </c:pt>
                <c:pt idx="6">
                  <c:v>11</c:v>
                </c:pt>
                <c:pt idx="7">
                  <c:v>1</c:v>
                </c:pt>
                <c:pt idx="8">
                  <c:v>3</c:v>
                </c:pt>
                <c:pt idx="9">
                  <c:v>3</c:v>
                </c:pt>
                <c:pt idx="10">
                  <c:v>5</c:v>
                </c:pt>
                <c:pt idx="11">
                  <c:v>2</c:v>
                </c:pt>
                <c:pt idx="12">
                  <c:v>1</c:v>
                </c:pt>
                <c:pt idx="13">
                  <c:v>1</c:v>
                </c:pt>
                <c:pt idx="14">
                  <c:v>1</c:v>
                </c:pt>
                <c:pt idx="15">
                  <c:v>1</c:v>
                </c:pt>
              </c:numCache>
            </c:numRef>
          </c:val>
        </c:ser>
        <c:dLbls>
          <c:dLblPos val="inEnd"/>
          <c:showLegendKey val="0"/>
          <c:showVal val="1"/>
          <c:showCatName val="0"/>
          <c:showSerName val="0"/>
          <c:showPercent val="0"/>
          <c:showBubbleSize val="0"/>
        </c:dLbls>
        <c:gapWidth val="150"/>
        <c:axId val="110076672"/>
        <c:axId val="110078208"/>
      </c:barChart>
      <c:catAx>
        <c:axId val="110076672"/>
        <c:scaling>
          <c:orientation val="minMax"/>
        </c:scaling>
        <c:delete val="0"/>
        <c:axPos val="b"/>
        <c:majorTickMark val="out"/>
        <c:minorTickMark val="none"/>
        <c:tickLblPos val="nextTo"/>
        <c:crossAx val="110078208"/>
        <c:crosses val="autoZero"/>
        <c:auto val="1"/>
        <c:lblAlgn val="ctr"/>
        <c:lblOffset val="100"/>
        <c:noMultiLvlLbl val="0"/>
      </c:catAx>
      <c:valAx>
        <c:axId val="110078208"/>
        <c:scaling>
          <c:orientation val="minMax"/>
        </c:scaling>
        <c:delete val="0"/>
        <c:axPos val="l"/>
        <c:majorGridlines/>
        <c:numFmt formatCode="General" sourceLinked="1"/>
        <c:majorTickMark val="out"/>
        <c:minorTickMark val="none"/>
        <c:tickLblPos val="nextTo"/>
        <c:crossAx val="110076672"/>
        <c:crosses val="autoZero"/>
        <c:crossBetween val="between"/>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[Quality Cokpit Cambios Mayo 2018.xlsx]Significant!PivotTable1</c:name>
    <c:fmtId val="0"/>
  </c:pivotSource>
  <c:chart>
    <c:autoTitleDeleted val="1"/>
    <c:pivotFmts>
      <c:pivotFmt>
        <c:idx val="0"/>
        <c:spPr>
          <a:solidFill>
            <a:srgbClr val="FF0066"/>
          </a:solidFill>
        </c:spPr>
        <c:marker>
          <c:symbol val="none"/>
        </c:marker>
        <c:dLbl>
          <c:idx val="0"/>
          <c:layout/>
          <c:spPr/>
          <c:txPr>
            <a:bodyPr/>
            <a:lstStyle/>
            <a:p>
              <a:pPr>
                <a:defRPr sz="1600" b="1">
                  <a:solidFill>
                    <a:schemeClr val="bg1"/>
                  </a:solidFill>
                </a:defRPr>
              </a:pPr>
              <a:endParaRPr lang="es-MX"/>
            </a:p>
          </c:txPr>
          <c:dLblPos val="inEnd"/>
          <c:showLegendKey val="0"/>
          <c:showVal val="1"/>
          <c:showCatName val="0"/>
          <c:showSerName val="0"/>
          <c:showPercent val="0"/>
          <c:showBubbleSize val="0"/>
        </c:dLbl>
      </c:pivotFmt>
      <c:pivotFmt>
        <c:idx val="1"/>
        <c:spPr>
          <a:solidFill>
            <a:srgbClr val="FF0066"/>
          </a:solidFill>
        </c:spPr>
        <c:marker>
          <c:symbol val="none"/>
        </c:marker>
        <c:dLbl>
          <c:idx val="0"/>
          <c:spPr/>
          <c:txPr>
            <a:bodyPr/>
            <a:lstStyle/>
            <a:p>
              <a:pPr>
                <a:defRPr/>
              </a:pPr>
              <a:endParaRPr lang="es-MX"/>
            </a:p>
          </c:txPr>
          <c:dLblPos val="inEnd"/>
          <c:showLegendKey val="0"/>
          <c:showVal val="1"/>
          <c:showCatName val="0"/>
          <c:showSerName val="0"/>
          <c:showPercent val="0"/>
          <c:showBubbleSize val="0"/>
        </c:dLbl>
      </c:pivotFmt>
      <c:pivotFmt>
        <c:idx val="2"/>
        <c:marker>
          <c:symbol val="none"/>
        </c:marker>
        <c:dLbl>
          <c:idx val="0"/>
          <c:spPr/>
          <c:txPr>
            <a:bodyPr/>
            <a:lstStyle/>
            <a:p>
              <a:pPr>
                <a:defRPr/>
              </a:pPr>
              <a:endParaRPr lang="es-MX"/>
            </a:p>
          </c:txPr>
          <c:dLblPos val="inEnd"/>
          <c:showLegendKey val="0"/>
          <c:showVal val="1"/>
          <c:showCatName val="0"/>
          <c:showSerName val="0"/>
          <c:showPercent val="0"/>
          <c:showBubbleSize val="0"/>
        </c:dLbl>
      </c:pivotFmt>
      <c:pivotFmt>
        <c:idx val="3"/>
        <c:spPr>
          <a:solidFill>
            <a:schemeClr val="tx1">
              <a:lumMod val="65000"/>
              <a:lumOff val="35000"/>
            </a:schemeClr>
          </a:solidFill>
        </c:spPr>
      </c:pivotFmt>
      <c:pivotFmt>
        <c:idx val="4"/>
        <c:spPr>
          <a:solidFill>
            <a:schemeClr val="tx1">
              <a:lumMod val="65000"/>
              <a:lumOff val="35000"/>
            </a:schemeClr>
          </a:solidFill>
        </c:spPr>
      </c:pivotFmt>
    </c:pivotFmts>
    <c:plotArea>
      <c:layout>
        <c:manualLayout>
          <c:layoutTarget val="inner"/>
          <c:xMode val="edge"/>
          <c:yMode val="edge"/>
          <c:x val="7.825661422712335E-2"/>
          <c:y val="5.0873091567779381E-2"/>
          <c:w val="0.89710272868868801"/>
          <c:h val="0.62064899634024895"/>
        </c:manualLayout>
      </c:layout>
      <c:barChart>
        <c:barDir val="col"/>
        <c:grouping val="clustered"/>
        <c:varyColors val="0"/>
        <c:ser>
          <c:idx val="0"/>
          <c:order val="0"/>
          <c:tx>
            <c:strRef>
              <c:f>Significant!$B$5:$B$6</c:f>
              <c:strCache>
                <c:ptCount val="1"/>
                <c:pt idx="0">
                  <c:v>Emergency</c:v>
                </c:pt>
              </c:strCache>
            </c:strRef>
          </c:tx>
          <c:spPr>
            <a:solidFill>
              <a:srgbClr val="FF0066"/>
            </a:solidFill>
          </c:spPr>
          <c:invertIfNegative val="0"/>
          <c:dPt>
            <c:idx val="5"/>
            <c:invertIfNegative val="0"/>
            <c:bubble3D val="0"/>
          </c:dPt>
          <c:dPt>
            <c:idx val="6"/>
            <c:invertIfNegative val="0"/>
            <c:bubble3D val="0"/>
          </c:dPt>
          <c:dLbls>
            <c:spPr/>
            <c:txPr>
              <a:bodyPr/>
              <a:lstStyle/>
              <a:p>
                <a:pPr>
                  <a:defRPr sz="1600" b="1">
                    <a:solidFill>
                      <a:schemeClr val="bg1"/>
                    </a:solidFill>
                  </a:defRPr>
                </a:pPr>
                <a:endParaRPr lang="es-MX"/>
              </a:p>
            </c:txPr>
            <c:dLblPos val="inEnd"/>
            <c:showLegendKey val="0"/>
            <c:showVal val="1"/>
            <c:showCatName val="0"/>
            <c:showSerName val="0"/>
            <c:showPercent val="0"/>
            <c:showBubbleSize val="0"/>
            <c:showLeaderLines val="0"/>
          </c:dLbls>
          <c:cat>
            <c:strRef>
              <c:f>Significant!$A$7:$A$12</c:f>
              <c:strCache>
                <c:ptCount val="5"/>
                <c:pt idx="0">
                  <c:v>January</c:v>
                </c:pt>
                <c:pt idx="1">
                  <c:v>February</c:v>
                </c:pt>
                <c:pt idx="2">
                  <c:v>March</c:v>
                </c:pt>
                <c:pt idx="3">
                  <c:v>April</c:v>
                </c:pt>
                <c:pt idx="4">
                  <c:v>May</c:v>
                </c:pt>
              </c:strCache>
            </c:strRef>
          </c:cat>
          <c:val>
            <c:numRef>
              <c:f>Significant!$B$7:$B$12</c:f>
              <c:numCache>
                <c:formatCode>General</c:formatCode>
                <c:ptCount val="5"/>
                <c:pt idx="1">
                  <c:v>1</c:v>
                </c:pt>
              </c:numCache>
            </c:numRef>
          </c:val>
        </c:ser>
        <c:ser>
          <c:idx val="1"/>
          <c:order val="1"/>
          <c:tx>
            <c:strRef>
              <c:f>Significant!$C$5:$C$6</c:f>
              <c:strCache>
                <c:ptCount val="1"/>
                <c:pt idx="0">
                  <c:v>Normal</c:v>
                </c:pt>
              </c:strCache>
            </c:strRef>
          </c:tx>
          <c:spPr>
            <a:solidFill>
              <a:srgbClr val="FF0066"/>
            </a:solidFill>
          </c:spPr>
          <c:invertIfNegative val="0"/>
          <c:dLbls>
            <c:spPr/>
            <c:txPr>
              <a:bodyPr/>
              <a:lstStyle/>
              <a:p>
                <a:pPr>
                  <a:defRPr sz="1600" b="1">
                    <a:solidFill>
                      <a:schemeClr val="bg1"/>
                    </a:solidFill>
                  </a:defRPr>
                </a:pPr>
                <a:endParaRPr lang="es-MX"/>
              </a:p>
            </c:txPr>
            <c:dLblPos val="inEnd"/>
            <c:showLegendKey val="0"/>
            <c:showVal val="1"/>
            <c:showCatName val="0"/>
            <c:showSerName val="0"/>
            <c:showPercent val="0"/>
            <c:showBubbleSize val="0"/>
            <c:showLeaderLines val="0"/>
          </c:dLbls>
          <c:cat>
            <c:strRef>
              <c:f>Significant!$A$7:$A$12</c:f>
              <c:strCache>
                <c:ptCount val="5"/>
                <c:pt idx="0">
                  <c:v>January</c:v>
                </c:pt>
                <c:pt idx="1">
                  <c:v>February</c:v>
                </c:pt>
                <c:pt idx="2">
                  <c:v>March</c:v>
                </c:pt>
                <c:pt idx="3">
                  <c:v>April</c:v>
                </c:pt>
                <c:pt idx="4">
                  <c:v>May</c:v>
                </c:pt>
              </c:strCache>
            </c:strRef>
          </c:cat>
          <c:val>
            <c:numRef>
              <c:f>Significant!$C$7:$C$12</c:f>
              <c:numCache>
                <c:formatCode>General</c:formatCode>
                <c:ptCount val="5"/>
                <c:pt idx="0">
                  <c:v>9</c:v>
                </c:pt>
                <c:pt idx="1">
                  <c:v>2</c:v>
                </c:pt>
                <c:pt idx="2">
                  <c:v>4</c:v>
                </c:pt>
                <c:pt idx="3">
                  <c:v>4</c:v>
                </c:pt>
                <c:pt idx="4">
                  <c:v>12</c:v>
                </c:pt>
              </c:numCache>
            </c:numRef>
          </c:val>
        </c:ser>
        <c:ser>
          <c:idx val="2"/>
          <c:order val="2"/>
          <c:tx>
            <c:strRef>
              <c:f>Significant!$D$5:$D$6</c:f>
              <c:strCache>
                <c:ptCount val="1"/>
                <c:pt idx="0">
                  <c:v>SLT</c:v>
                </c:pt>
              </c:strCache>
            </c:strRef>
          </c:tx>
          <c:spPr>
            <a:solidFill>
              <a:srgbClr val="FF0066"/>
            </a:solidFill>
          </c:spPr>
          <c:invertIfNegative val="0"/>
          <c:dLbls>
            <c:spPr/>
            <c:txPr>
              <a:bodyPr/>
              <a:lstStyle/>
              <a:p>
                <a:pPr>
                  <a:defRPr sz="1600" b="1">
                    <a:solidFill>
                      <a:schemeClr val="bg1"/>
                    </a:solidFill>
                  </a:defRPr>
                </a:pPr>
                <a:endParaRPr lang="es-MX"/>
              </a:p>
            </c:txPr>
            <c:dLblPos val="inEnd"/>
            <c:showLegendKey val="0"/>
            <c:showVal val="1"/>
            <c:showCatName val="0"/>
            <c:showSerName val="0"/>
            <c:showPercent val="0"/>
            <c:showBubbleSize val="0"/>
            <c:showLeaderLines val="0"/>
          </c:dLbls>
          <c:cat>
            <c:strRef>
              <c:f>Significant!$A$7:$A$12</c:f>
              <c:strCache>
                <c:ptCount val="5"/>
                <c:pt idx="0">
                  <c:v>January</c:v>
                </c:pt>
                <c:pt idx="1">
                  <c:v>February</c:v>
                </c:pt>
                <c:pt idx="2">
                  <c:v>March</c:v>
                </c:pt>
                <c:pt idx="3">
                  <c:v>April</c:v>
                </c:pt>
                <c:pt idx="4">
                  <c:v>May</c:v>
                </c:pt>
              </c:strCache>
            </c:strRef>
          </c:cat>
          <c:val>
            <c:numRef>
              <c:f>Significant!$D$7:$D$12</c:f>
              <c:numCache>
                <c:formatCode>General</c:formatCode>
                <c:ptCount val="5"/>
                <c:pt idx="0">
                  <c:v>3</c:v>
                </c:pt>
              </c:numCache>
            </c:numRef>
          </c:val>
        </c:ser>
        <c:dLbls>
          <c:showLegendKey val="0"/>
          <c:showVal val="1"/>
          <c:showCatName val="0"/>
          <c:showSerName val="0"/>
          <c:showPercent val="0"/>
          <c:showBubbleSize val="0"/>
        </c:dLbls>
        <c:gapWidth val="75"/>
        <c:axId val="110383104"/>
        <c:axId val="110384640"/>
      </c:barChart>
      <c:catAx>
        <c:axId val="110383104"/>
        <c:scaling>
          <c:orientation val="minMax"/>
        </c:scaling>
        <c:delete val="0"/>
        <c:axPos val="b"/>
        <c:majorTickMark val="none"/>
        <c:minorTickMark val="none"/>
        <c:tickLblPos val="nextTo"/>
        <c:txPr>
          <a:bodyPr/>
          <a:lstStyle/>
          <a:p>
            <a:pPr>
              <a:defRPr>
                <a:solidFill>
                  <a:sysClr val="windowText" lastClr="000000"/>
                </a:solidFill>
              </a:defRPr>
            </a:pPr>
            <a:endParaRPr lang="es-MX"/>
          </a:p>
        </c:txPr>
        <c:crossAx val="110384640"/>
        <c:crosses val="autoZero"/>
        <c:auto val="1"/>
        <c:lblAlgn val="ctr"/>
        <c:lblOffset val="100"/>
        <c:noMultiLvlLbl val="0"/>
      </c:catAx>
      <c:valAx>
        <c:axId val="110384640"/>
        <c:scaling>
          <c:orientation val="minMax"/>
        </c:scaling>
        <c:delete val="0"/>
        <c:axPos val="l"/>
        <c:numFmt formatCode="General" sourceLinked="1"/>
        <c:majorTickMark val="none"/>
        <c:minorTickMark val="none"/>
        <c:tickLblPos val="nextTo"/>
        <c:txPr>
          <a:bodyPr/>
          <a:lstStyle/>
          <a:p>
            <a:pPr>
              <a:defRPr>
                <a:solidFill>
                  <a:sysClr val="windowText" lastClr="000000"/>
                </a:solidFill>
              </a:defRPr>
            </a:pPr>
            <a:endParaRPr lang="es-MX"/>
          </a:p>
        </c:txPr>
        <c:crossAx val="110383104"/>
        <c:crosses val="autoZero"/>
        <c:crossBetween val="between"/>
      </c:valAx>
    </c:plotArea>
    <c:legend>
      <c:legendPos val="b"/>
      <c:layout/>
      <c:overlay val="0"/>
      <c:txPr>
        <a:bodyPr/>
        <a:lstStyle/>
        <a:p>
          <a:pPr>
            <a:defRPr>
              <a:solidFill>
                <a:sysClr val="windowText" lastClr="000000"/>
              </a:solidFill>
            </a:defRPr>
          </a:pPr>
          <a:endParaRPr lang="es-MX"/>
        </a:p>
      </c:txPr>
    </c:legend>
    <c:plotVisOnly val="1"/>
    <c:dispBlanksAs val="gap"/>
    <c:showDLblsOverMax val="0"/>
  </c:chart>
  <c:txPr>
    <a:bodyPr/>
    <a:lstStyle/>
    <a:p>
      <a:pPr>
        <a:defRPr sz="1400" b="1">
          <a:solidFill>
            <a:schemeClr val="bg1"/>
          </a:solidFill>
        </a:defRPr>
      </a:pPr>
      <a:endParaRPr lang="es-MX"/>
    </a:p>
  </c:txPr>
  <c:printSettings>
    <c:headerFooter/>
    <c:pageMargins b="0.75000000000000244" l="0.70000000000000062" r="0.70000000000000062" t="0.75000000000000244"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Significant!$B$22</c:f>
              <c:strCache>
                <c:ptCount val="1"/>
                <c:pt idx="0">
                  <c:v>emergency</c:v>
                </c:pt>
              </c:strCache>
            </c:strRef>
          </c:tx>
          <c:spPr>
            <a:solidFill>
              <a:schemeClr val="tx1">
                <a:lumMod val="85000"/>
                <a:lumOff val="15000"/>
              </a:schemeClr>
            </a:solidFill>
          </c:spPr>
          <c:invertIfNegative val="0"/>
          <c:dLbls>
            <c:txPr>
              <a:bodyPr/>
              <a:lstStyle/>
              <a:p>
                <a:pPr>
                  <a:defRPr sz="1200" b="1">
                    <a:solidFill>
                      <a:schemeClr val="bg1"/>
                    </a:solidFill>
                  </a:defRPr>
                </a:pPr>
                <a:endParaRPr lang="es-MX"/>
              </a:p>
            </c:txPr>
            <c:dLblPos val="inEnd"/>
            <c:showLegendKey val="0"/>
            <c:showVal val="1"/>
            <c:showCatName val="0"/>
            <c:showSerName val="0"/>
            <c:showPercent val="0"/>
            <c:showBubbleSize val="0"/>
            <c:showLeaderLines val="0"/>
          </c:dLbls>
          <c:cat>
            <c:strRef>
              <c:f>Significant!$A$23:$A$27</c:f>
              <c:strCache>
                <c:ptCount val="5"/>
                <c:pt idx="0">
                  <c:v>January</c:v>
                </c:pt>
                <c:pt idx="1">
                  <c:v>February</c:v>
                </c:pt>
                <c:pt idx="2">
                  <c:v>March</c:v>
                </c:pt>
                <c:pt idx="3">
                  <c:v>April</c:v>
                </c:pt>
                <c:pt idx="4">
                  <c:v>May</c:v>
                </c:pt>
              </c:strCache>
            </c:strRef>
          </c:cat>
          <c:val>
            <c:numRef>
              <c:f>Significant!$B$23:$B$27</c:f>
              <c:numCache>
                <c:formatCode>General</c:formatCode>
                <c:ptCount val="5"/>
                <c:pt idx="1">
                  <c:v>1</c:v>
                </c:pt>
              </c:numCache>
            </c:numRef>
          </c:val>
        </c:ser>
        <c:ser>
          <c:idx val="1"/>
          <c:order val="1"/>
          <c:tx>
            <c:strRef>
              <c:f>Significant!$C$22</c:f>
              <c:strCache>
                <c:ptCount val="1"/>
                <c:pt idx="0">
                  <c:v>SLT</c:v>
                </c:pt>
              </c:strCache>
            </c:strRef>
          </c:tx>
          <c:spPr>
            <a:solidFill>
              <a:schemeClr val="bg1">
                <a:lumMod val="65000"/>
              </a:schemeClr>
            </a:solidFill>
          </c:spPr>
          <c:invertIfNegative val="0"/>
          <c:dLbls>
            <c:txPr>
              <a:bodyPr/>
              <a:lstStyle/>
              <a:p>
                <a:pPr>
                  <a:defRPr sz="1200" b="1">
                    <a:solidFill>
                      <a:schemeClr val="bg1"/>
                    </a:solidFill>
                  </a:defRPr>
                </a:pPr>
                <a:endParaRPr lang="es-MX"/>
              </a:p>
            </c:txPr>
            <c:dLblPos val="inEnd"/>
            <c:showLegendKey val="0"/>
            <c:showVal val="1"/>
            <c:showCatName val="0"/>
            <c:showSerName val="0"/>
            <c:showPercent val="0"/>
            <c:showBubbleSize val="0"/>
            <c:showLeaderLines val="0"/>
          </c:dLbls>
          <c:cat>
            <c:strRef>
              <c:f>Significant!$A$23:$A$27</c:f>
              <c:strCache>
                <c:ptCount val="5"/>
                <c:pt idx="0">
                  <c:v>January</c:v>
                </c:pt>
                <c:pt idx="1">
                  <c:v>February</c:v>
                </c:pt>
                <c:pt idx="2">
                  <c:v>March</c:v>
                </c:pt>
                <c:pt idx="3">
                  <c:v>April</c:v>
                </c:pt>
                <c:pt idx="4">
                  <c:v>May</c:v>
                </c:pt>
              </c:strCache>
            </c:strRef>
          </c:cat>
          <c:val>
            <c:numRef>
              <c:f>Significant!$C$23:$C$27</c:f>
              <c:numCache>
                <c:formatCode>General</c:formatCode>
                <c:ptCount val="5"/>
                <c:pt idx="0">
                  <c:v>3</c:v>
                </c:pt>
              </c:numCache>
            </c:numRef>
          </c:val>
        </c:ser>
        <c:ser>
          <c:idx val="2"/>
          <c:order val="2"/>
          <c:tx>
            <c:strRef>
              <c:f>Significant!$D$22</c:f>
              <c:strCache>
                <c:ptCount val="1"/>
                <c:pt idx="0">
                  <c:v>normal</c:v>
                </c:pt>
              </c:strCache>
            </c:strRef>
          </c:tx>
          <c:spPr>
            <a:solidFill>
              <a:srgbClr val="E20074"/>
            </a:solidFill>
          </c:spPr>
          <c:invertIfNegative val="0"/>
          <c:dLbls>
            <c:txPr>
              <a:bodyPr/>
              <a:lstStyle/>
              <a:p>
                <a:pPr>
                  <a:defRPr sz="1200" b="1">
                    <a:solidFill>
                      <a:schemeClr val="bg1"/>
                    </a:solidFill>
                  </a:defRPr>
                </a:pPr>
                <a:endParaRPr lang="es-MX"/>
              </a:p>
            </c:txPr>
            <c:dLblPos val="inEnd"/>
            <c:showLegendKey val="0"/>
            <c:showVal val="1"/>
            <c:showCatName val="0"/>
            <c:showSerName val="0"/>
            <c:showPercent val="0"/>
            <c:showBubbleSize val="0"/>
            <c:showLeaderLines val="0"/>
          </c:dLbls>
          <c:cat>
            <c:strRef>
              <c:f>Significant!$A$23:$A$27</c:f>
              <c:strCache>
                <c:ptCount val="5"/>
                <c:pt idx="0">
                  <c:v>January</c:v>
                </c:pt>
                <c:pt idx="1">
                  <c:v>February</c:v>
                </c:pt>
                <c:pt idx="2">
                  <c:v>March</c:v>
                </c:pt>
                <c:pt idx="3">
                  <c:v>April</c:v>
                </c:pt>
                <c:pt idx="4">
                  <c:v>May</c:v>
                </c:pt>
              </c:strCache>
            </c:strRef>
          </c:cat>
          <c:val>
            <c:numRef>
              <c:f>Significant!$D$23:$D$27</c:f>
              <c:numCache>
                <c:formatCode>General</c:formatCode>
                <c:ptCount val="5"/>
                <c:pt idx="0">
                  <c:v>9</c:v>
                </c:pt>
                <c:pt idx="1">
                  <c:v>2</c:v>
                </c:pt>
                <c:pt idx="2">
                  <c:v>4</c:v>
                </c:pt>
                <c:pt idx="3">
                  <c:v>4</c:v>
                </c:pt>
                <c:pt idx="4">
                  <c:v>12</c:v>
                </c:pt>
              </c:numCache>
            </c:numRef>
          </c:val>
        </c:ser>
        <c:dLbls>
          <c:dLblPos val="inEnd"/>
          <c:showLegendKey val="0"/>
          <c:showVal val="1"/>
          <c:showCatName val="0"/>
          <c:showSerName val="0"/>
          <c:showPercent val="0"/>
          <c:showBubbleSize val="0"/>
        </c:dLbls>
        <c:gapWidth val="75"/>
        <c:axId val="110411136"/>
        <c:axId val="110421120"/>
      </c:barChart>
      <c:catAx>
        <c:axId val="110411136"/>
        <c:scaling>
          <c:orientation val="minMax"/>
        </c:scaling>
        <c:delete val="0"/>
        <c:axPos val="b"/>
        <c:majorTickMark val="none"/>
        <c:minorTickMark val="none"/>
        <c:tickLblPos val="nextTo"/>
        <c:crossAx val="110421120"/>
        <c:crosses val="autoZero"/>
        <c:auto val="1"/>
        <c:lblAlgn val="ctr"/>
        <c:lblOffset val="100"/>
        <c:noMultiLvlLbl val="0"/>
      </c:catAx>
      <c:valAx>
        <c:axId val="110421120"/>
        <c:scaling>
          <c:orientation val="minMax"/>
          <c:max val="15"/>
        </c:scaling>
        <c:delete val="0"/>
        <c:axPos val="l"/>
        <c:numFmt formatCode="General" sourceLinked="1"/>
        <c:majorTickMark val="none"/>
        <c:minorTickMark val="none"/>
        <c:tickLblPos val="nextTo"/>
        <c:crossAx val="110411136"/>
        <c:crosses val="autoZero"/>
        <c:crossBetween val="between"/>
      </c:valAx>
    </c:plotArea>
    <c:legend>
      <c:legendPos val="b"/>
      <c:layout/>
      <c:overlay val="0"/>
    </c:legend>
    <c:plotVisOnly val="1"/>
    <c:dispBlanksAs val="gap"/>
    <c:showDLblsOverMax val="0"/>
  </c:chart>
  <c:printSettings>
    <c:headerFooter/>
    <c:pageMargins b="0.75000000000000233" l="0.70000000000000062" r="0.70000000000000062" t="0.75000000000000233"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Resultados!$E$15</c:f>
              <c:strCache>
                <c:ptCount val="1"/>
                <c:pt idx="0">
                  <c:v>Successful</c:v>
                </c:pt>
              </c:strCache>
            </c:strRef>
          </c:tx>
          <c:spPr>
            <a:solidFill>
              <a:schemeClr val="bg1">
                <a:lumMod val="65000"/>
              </a:schemeClr>
            </a:solidFill>
          </c:spPr>
          <c:invertIfNegative val="0"/>
          <c:dLbls>
            <c:txPr>
              <a:bodyPr/>
              <a:lstStyle/>
              <a:p>
                <a:pPr>
                  <a:defRPr sz="1600" b="1"/>
                </a:pPr>
                <a:endParaRPr lang="es-MX"/>
              </a:p>
            </c:txPr>
            <c:dLblPos val="outEnd"/>
            <c:showLegendKey val="0"/>
            <c:showVal val="1"/>
            <c:showCatName val="0"/>
            <c:showSerName val="0"/>
            <c:showPercent val="0"/>
            <c:showBubbleSize val="0"/>
            <c:showLeaderLines val="0"/>
          </c:dLbls>
          <c:cat>
            <c:strRef>
              <c:f>Resultados!$D$16:$D$20</c:f>
              <c:strCache>
                <c:ptCount val="5"/>
                <c:pt idx="0">
                  <c:v>January</c:v>
                </c:pt>
                <c:pt idx="1">
                  <c:v>February</c:v>
                </c:pt>
                <c:pt idx="2">
                  <c:v>March</c:v>
                </c:pt>
                <c:pt idx="3">
                  <c:v>April</c:v>
                </c:pt>
                <c:pt idx="4">
                  <c:v>May</c:v>
                </c:pt>
              </c:strCache>
            </c:strRef>
          </c:cat>
          <c:val>
            <c:numRef>
              <c:f>Resultados!$E$16:$E$20</c:f>
              <c:numCache>
                <c:formatCode>0.00%</c:formatCode>
                <c:ptCount val="5"/>
                <c:pt idx="0">
                  <c:v>0.99870000000000003</c:v>
                </c:pt>
                <c:pt idx="1">
                  <c:v>0.99760000000000004</c:v>
                </c:pt>
                <c:pt idx="2">
                  <c:v>0.99890000000000001</c:v>
                </c:pt>
                <c:pt idx="3">
                  <c:v>0.99870000000000003</c:v>
                </c:pt>
                <c:pt idx="4">
                  <c:v>0.99880000000000002</c:v>
                </c:pt>
              </c:numCache>
            </c:numRef>
          </c:val>
        </c:ser>
        <c:dLbls>
          <c:showLegendKey val="0"/>
          <c:showVal val="1"/>
          <c:showCatName val="0"/>
          <c:showSerName val="0"/>
          <c:showPercent val="0"/>
          <c:showBubbleSize val="0"/>
        </c:dLbls>
        <c:gapWidth val="46"/>
        <c:overlap val="6"/>
        <c:axId val="111092096"/>
        <c:axId val="111094784"/>
      </c:barChart>
      <c:catAx>
        <c:axId val="111092096"/>
        <c:scaling>
          <c:orientation val="minMax"/>
        </c:scaling>
        <c:delete val="0"/>
        <c:axPos val="b"/>
        <c:majorTickMark val="out"/>
        <c:minorTickMark val="none"/>
        <c:tickLblPos val="nextTo"/>
        <c:txPr>
          <a:bodyPr/>
          <a:lstStyle/>
          <a:p>
            <a:pPr>
              <a:defRPr sz="1400"/>
            </a:pPr>
            <a:endParaRPr lang="es-MX"/>
          </a:p>
        </c:txPr>
        <c:crossAx val="111094784"/>
        <c:crosses val="autoZero"/>
        <c:auto val="1"/>
        <c:lblAlgn val="ctr"/>
        <c:lblOffset val="100"/>
        <c:noMultiLvlLbl val="0"/>
      </c:catAx>
      <c:valAx>
        <c:axId val="111094784"/>
        <c:scaling>
          <c:orientation val="minMax"/>
          <c:min val="0.95000000000000062"/>
        </c:scaling>
        <c:delete val="0"/>
        <c:axPos val="l"/>
        <c:numFmt formatCode="0.00%" sourceLinked="1"/>
        <c:majorTickMark val="out"/>
        <c:minorTickMark val="none"/>
        <c:tickLblPos val="nextTo"/>
        <c:txPr>
          <a:bodyPr/>
          <a:lstStyle/>
          <a:p>
            <a:pPr>
              <a:defRPr sz="1400"/>
            </a:pPr>
            <a:endParaRPr lang="es-MX"/>
          </a:p>
        </c:txPr>
        <c:crossAx val="111092096"/>
        <c:crosses val="autoZero"/>
        <c:crossBetween val="between"/>
        <c:majorUnit val="1.0000000000000005E-2"/>
      </c:valAx>
    </c:plotArea>
    <c:plotVisOnly val="1"/>
    <c:dispBlanksAs val="gap"/>
    <c:showDLblsOverMax val="0"/>
  </c:chart>
  <c:txPr>
    <a:bodyPr/>
    <a:lstStyle/>
    <a:p>
      <a:pPr>
        <a:defRPr>
          <a:solidFill>
            <a:sysClr val="windowText" lastClr="000000"/>
          </a:solidFill>
        </a:defRPr>
      </a:pPr>
      <a:endParaRPr lang="es-MX"/>
    </a:p>
  </c:txPr>
  <c:printSettings>
    <c:headerFooter/>
    <c:pageMargins b="0.75000000000000322" l="0.70000000000000062" r="0.70000000000000062" t="0.75000000000000322"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Resultados!$G$15</c:f>
              <c:strCache>
                <c:ptCount val="1"/>
                <c:pt idx="0">
                  <c:v>On time</c:v>
                </c:pt>
              </c:strCache>
            </c:strRef>
          </c:tx>
          <c:spPr>
            <a:solidFill>
              <a:schemeClr val="bg1">
                <a:lumMod val="65000"/>
              </a:schemeClr>
            </a:solidFill>
          </c:spPr>
          <c:invertIfNegative val="0"/>
          <c:dLbls>
            <c:txPr>
              <a:bodyPr/>
              <a:lstStyle/>
              <a:p>
                <a:pPr>
                  <a:defRPr sz="1600" b="1"/>
                </a:pPr>
                <a:endParaRPr lang="es-MX"/>
              </a:p>
            </c:txPr>
            <c:dLblPos val="outEnd"/>
            <c:showLegendKey val="0"/>
            <c:showVal val="1"/>
            <c:showCatName val="0"/>
            <c:showSerName val="0"/>
            <c:showPercent val="0"/>
            <c:showBubbleSize val="0"/>
            <c:showLeaderLines val="0"/>
          </c:dLbls>
          <c:cat>
            <c:strRef>
              <c:f>Resultados!$F$16:$F$20</c:f>
              <c:strCache>
                <c:ptCount val="5"/>
                <c:pt idx="0">
                  <c:v>January</c:v>
                </c:pt>
                <c:pt idx="1">
                  <c:v>February</c:v>
                </c:pt>
                <c:pt idx="2">
                  <c:v>March</c:v>
                </c:pt>
                <c:pt idx="3">
                  <c:v>April</c:v>
                </c:pt>
                <c:pt idx="4">
                  <c:v>May</c:v>
                </c:pt>
              </c:strCache>
            </c:strRef>
          </c:cat>
          <c:val>
            <c:numRef>
              <c:f>Resultados!$G$16:$G$20</c:f>
              <c:numCache>
                <c:formatCode>0.00%</c:formatCode>
                <c:ptCount val="5"/>
                <c:pt idx="0">
                  <c:v>0.99870000000000003</c:v>
                </c:pt>
                <c:pt idx="1">
                  <c:v>1</c:v>
                </c:pt>
                <c:pt idx="2">
                  <c:v>1</c:v>
                </c:pt>
                <c:pt idx="3">
                  <c:v>1</c:v>
                </c:pt>
                <c:pt idx="4">
                  <c:v>1</c:v>
                </c:pt>
              </c:numCache>
            </c:numRef>
          </c:val>
        </c:ser>
        <c:dLbls>
          <c:showLegendKey val="0"/>
          <c:showVal val="1"/>
          <c:showCatName val="0"/>
          <c:showSerName val="0"/>
          <c:showPercent val="0"/>
          <c:showBubbleSize val="0"/>
        </c:dLbls>
        <c:gapWidth val="45"/>
        <c:axId val="111109632"/>
        <c:axId val="111128960"/>
      </c:barChart>
      <c:catAx>
        <c:axId val="111109632"/>
        <c:scaling>
          <c:orientation val="minMax"/>
        </c:scaling>
        <c:delete val="0"/>
        <c:axPos val="b"/>
        <c:majorTickMark val="out"/>
        <c:minorTickMark val="none"/>
        <c:tickLblPos val="nextTo"/>
        <c:txPr>
          <a:bodyPr/>
          <a:lstStyle/>
          <a:p>
            <a:pPr>
              <a:defRPr sz="1200"/>
            </a:pPr>
            <a:endParaRPr lang="es-MX"/>
          </a:p>
        </c:txPr>
        <c:crossAx val="111128960"/>
        <c:crosses val="autoZero"/>
        <c:auto val="1"/>
        <c:lblAlgn val="ctr"/>
        <c:lblOffset val="100"/>
        <c:noMultiLvlLbl val="0"/>
      </c:catAx>
      <c:valAx>
        <c:axId val="111128960"/>
        <c:scaling>
          <c:orientation val="minMax"/>
          <c:max val="1"/>
          <c:min val="0.95000000000000062"/>
        </c:scaling>
        <c:delete val="0"/>
        <c:axPos val="l"/>
        <c:numFmt formatCode="0.00%" sourceLinked="1"/>
        <c:majorTickMark val="out"/>
        <c:minorTickMark val="none"/>
        <c:tickLblPos val="nextTo"/>
        <c:txPr>
          <a:bodyPr/>
          <a:lstStyle/>
          <a:p>
            <a:pPr>
              <a:defRPr sz="1400"/>
            </a:pPr>
            <a:endParaRPr lang="es-MX"/>
          </a:p>
        </c:txPr>
        <c:crossAx val="111109632"/>
        <c:crosses val="autoZero"/>
        <c:crossBetween val="between"/>
        <c:majorUnit val="1.0000000000000005E-2"/>
      </c:valAx>
    </c:plotArea>
    <c:plotVisOnly val="1"/>
    <c:dispBlanksAs val="gap"/>
    <c:showDLblsOverMax val="0"/>
  </c:chart>
  <c:txPr>
    <a:bodyPr/>
    <a:lstStyle/>
    <a:p>
      <a:pPr>
        <a:defRPr>
          <a:solidFill>
            <a:sysClr val="windowText" lastClr="000000"/>
          </a:solidFill>
        </a:defRPr>
      </a:pPr>
      <a:endParaRPr lang="es-MX"/>
    </a:p>
  </c:txPr>
  <c:printSettings>
    <c:headerFooter/>
    <c:pageMargins b="0.75000000000000322" l="0.70000000000000062" r="0.70000000000000062" t="0.75000000000000322"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47051881987405"/>
          <c:y val="0.15811102957218603"/>
          <c:w val="0.80343387803732258"/>
          <c:h val="0.77454504584911865"/>
        </c:manualLayout>
      </c:layout>
      <c:barChart>
        <c:barDir val="col"/>
        <c:grouping val="clustered"/>
        <c:varyColors val="0"/>
        <c:ser>
          <c:idx val="0"/>
          <c:order val="0"/>
          <c:tx>
            <c:strRef>
              <c:f>Resultados!$E$30</c:f>
              <c:strCache>
                <c:ptCount val="1"/>
                <c:pt idx="0">
                  <c:v>Successful</c:v>
                </c:pt>
              </c:strCache>
            </c:strRef>
          </c:tx>
          <c:spPr>
            <a:solidFill>
              <a:schemeClr val="bg1">
                <a:lumMod val="65000"/>
              </a:schemeClr>
            </a:solidFill>
          </c:spPr>
          <c:invertIfNegative val="0"/>
          <c:dLbls>
            <c:txPr>
              <a:bodyPr/>
              <a:lstStyle/>
              <a:p>
                <a:pPr>
                  <a:defRPr sz="1600" b="1">
                    <a:solidFill>
                      <a:sysClr val="windowText" lastClr="000000"/>
                    </a:solidFill>
                  </a:defRPr>
                </a:pPr>
                <a:endParaRPr lang="es-MX"/>
              </a:p>
            </c:txPr>
            <c:dLblPos val="outEnd"/>
            <c:showLegendKey val="0"/>
            <c:showVal val="1"/>
            <c:showCatName val="0"/>
            <c:showSerName val="0"/>
            <c:showPercent val="0"/>
            <c:showBubbleSize val="0"/>
            <c:showLeaderLines val="0"/>
          </c:dLbls>
          <c:cat>
            <c:strRef>
              <c:f>Resultados!$D$31:$D$35</c:f>
              <c:strCache>
                <c:ptCount val="5"/>
                <c:pt idx="0">
                  <c:v>January</c:v>
                </c:pt>
                <c:pt idx="1">
                  <c:v>February</c:v>
                </c:pt>
                <c:pt idx="2">
                  <c:v>March</c:v>
                </c:pt>
                <c:pt idx="3">
                  <c:v>April</c:v>
                </c:pt>
                <c:pt idx="4">
                  <c:v>May</c:v>
                </c:pt>
              </c:strCache>
            </c:strRef>
          </c:cat>
          <c:val>
            <c:numRef>
              <c:f>Resultados!$E$31:$E$35</c:f>
              <c:numCache>
                <c:formatCode>0.00%</c:formatCode>
                <c:ptCount val="5"/>
                <c:pt idx="0">
                  <c:v>0.998</c:v>
                </c:pt>
                <c:pt idx="1">
                  <c:v>1</c:v>
                </c:pt>
                <c:pt idx="2">
                  <c:v>0.99870000000000003</c:v>
                </c:pt>
                <c:pt idx="3">
                  <c:v>0.99839999999999995</c:v>
                </c:pt>
                <c:pt idx="4">
                  <c:v>0.99850000000000005</c:v>
                </c:pt>
              </c:numCache>
            </c:numRef>
          </c:val>
        </c:ser>
        <c:dLbls>
          <c:showLegendKey val="0"/>
          <c:showVal val="0"/>
          <c:showCatName val="0"/>
          <c:showSerName val="0"/>
          <c:showPercent val="0"/>
          <c:showBubbleSize val="0"/>
        </c:dLbls>
        <c:gapWidth val="42"/>
        <c:axId val="111153152"/>
        <c:axId val="111154688"/>
      </c:barChart>
      <c:catAx>
        <c:axId val="111153152"/>
        <c:scaling>
          <c:orientation val="minMax"/>
        </c:scaling>
        <c:delete val="0"/>
        <c:axPos val="b"/>
        <c:majorTickMark val="out"/>
        <c:minorTickMark val="none"/>
        <c:tickLblPos val="nextTo"/>
        <c:txPr>
          <a:bodyPr/>
          <a:lstStyle/>
          <a:p>
            <a:pPr>
              <a:defRPr sz="1000"/>
            </a:pPr>
            <a:endParaRPr lang="es-MX"/>
          </a:p>
        </c:txPr>
        <c:crossAx val="111154688"/>
        <c:crosses val="autoZero"/>
        <c:auto val="1"/>
        <c:lblAlgn val="ctr"/>
        <c:lblOffset val="100"/>
        <c:noMultiLvlLbl val="0"/>
      </c:catAx>
      <c:valAx>
        <c:axId val="111154688"/>
        <c:scaling>
          <c:orientation val="minMax"/>
          <c:max val="1"/>
          <c:min val="0.95000000000000062"/>
        </c:scaling>
        <c:delete val="0"/>
        <c:axPos val="l"/>
        <c:numFmt formatCode="0.00%" sourceLinked="1"/>
        <c:majorTickMark val="out"/>
        <c:minorTickMark val="none"/>
        <c:tickLblPos val="nextTo"/>
        <c:txPr>
          <a:bodyPr/>
          <a:lstStyle/>
          <a:p>
            <a:pPr>
              <a:defRPr sz="1200"/>
            </a:pPr>
            <a:endParaRPr lang="es-MX"/>
          </a:p>
        </c:txPr>
        <c:crossAx val="111153152"/>
        <c:crosses val="autoZero"/>
        <c:crossBetween val="between"/>
        <c:majorUnit val="1.0000000000000005E-2"/>
      </c:valAx>
    </c:plotArea>
    <c:plotVisOnly val="1"/>
    <c:dispBlanksAs val="gap"/>
    <c:showDLblsOverMax val="0"/>
  </c:chart>
  <c:printSettings>
    <c:headerFooter/>
    <c:pageMargins b="0.75000000000000322" l="0.70000000000000062" r="0.70000000000000062" t="0.75000000000000322"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Resultados!$G$30</c:f>
              <c:strCache>
                <c:ptCount val="1"/>
                <c:pt idx="0">
                  <c:v>On time</c:v>
                </c:pt>
              </c:strCache>
            </c:strRef>
          </c:tx>
          <c:spPr>
            <a:solidFill>
              <a:schemeClr val="bg1">
                <a:lumMod val="65000"/>
              </a:schemeClr>
            </a:solidFill>
          </c:spPr>
          <c:invertIfNegative val="0"/>
          <c:dLbls>
            <c:txPr>
              <a:bodyPr/>
              <a:lstStyle/>
              <a:p>
                <a:pPr>
                  <a:defRPr sz="1600" b="1">
                    <a:solidFill>
                      <a:sysClr val="windowText" lastClr="000000"/>
                    </a:solidFill>
                  </a:defRPr>
                </a:pPr>
                <a:endParaRPr lang="es-MX"/>
              </a:p>
            </c:txPr>
            <c:dLblPos val="outEnd"/>
            <c:showLegendKey val="0"/>
            <c:showVal val="1"/>
            <c:showCatName val="0"/>
            <c:showSerName val="0"/>
            <c:showPercent val="0"/>
            <c:showBubbleSize val="0"/>
            <c:showLeaderLines val="0"/>
          </c:dLbls>
          <c:cat>
            <c:strRef>
              <c:f>Resultados!$F$31:$F$35</c:f>
              <c:strCache>
                <c:ptCount val="5"/>
                <c:pt idx="0">
                  <c:v>January</c:v>
                </c:pt>
                <c:pt idx="1">
                  <c:v>February</c:v>
                </c:pt>
                <c:pt idx="2">
                  <c:v>March</c:v>
                </c:pt>
                <c:pt idx="3">
                  <c:v>April</c:v>
                </c:pt>
                <c:pt idx="4">
                  <c:v>May</c:v>
                </c:pt>
              </c:strCache>
            </c:strRef>
          </c:cat>
          <c:val>
            <c:numRef>
              <c:f>Resultados!$G$31:$G$35</c:f>
              <c:numCache>
                <c:formatCode>0.00%</c:formatCode>
                <c:ptCount val="5"/>
                <c:pt idx="0">
                  <c:v>0.998</c:v>
                </c:pt>
                <c:pt idx="1">
                  <c:v>1</c:v>
                </c:pt>
                <c:pt idx="2">
                  <c:v>1</c:v>
                </c:pt>
                <c:pt idx="3">
                  <c:v>1</c:v>
                </c:pt>
                <c:pt idx="4">
                  <c:v>1</c:v>
                </c:pt>
              </c:numCache>
            </c:numRef>
          </c:val>
        </c:ser>
        <c:dLbls>
          <c:showLegendKey val="0"/>
          <c:showVal val="0"/>
          <c:showCatName val="0"/>
          <c:showSerName val="0"/>
          <c:showPercent val="0"/>
          <c:showBubbleSize val="0"/>
        </c:dLbls>
        <c:gapWidth val="46"/>
        <c:axId val="111187072"/>
        <c:axId val="111188608"/>
      </c:barChart>
      <c:catAx>
        <c:axId val="111187072"/>
        <c:scaling>
          <c:orientation val="minMax"/>
        </c:scaling>
        <c:delete val="0"/>
        <c:axPos val="b"/>
        <c:majorTickMark val="out"/>
        <c:minorTickMark val="none"/>
        <c:tickLblPos val="nextTo"/>
        <c:txPr>
          <a:bodyPr/>
          <a:lstStyle/>
          <a:p>
            <a:pPr>
              <a:defRPr sz="1200"/>
            </a:pPr>
            <a:endParaRPr lang="es-MX"/>
          </a:p>
        </c:txPr>
        <c:crossAx val="111188608"/>
        <c:crosses val="autoZero"/>
        <c:auto val="1"/>
        <c:lblAlgn val="ctr"/>
        <c:lblOffset val="100"/>
        <c:noMultiLvlLbl val="0"/>
      </c:catAx>
      <c:valAx>
        <c:axId val="111188608"/>
        <c:scaling>
          <c:orientation val="minMax"/>
          <c:max val="1"/>
          <c:min val="0.95000000000000062"/>
        </c:scaling>
        <c:delete val="0"/>
        <c:axPos val="l"/>
        <c:numFmt formatCode="0.00%" sourceLinked="1"/>
        <c:majorTickMark val="out"/>
        <c:minorTickMark val="none"/>
        <c:tickLblPos val="nextTo"/>
        <c:txPr>
          <a:bodyPr/>
          <a:lstStyle/>
          <a:p>
            <a:pPr>
              <a:defRPr sz="1200"/>
            </a:pPr>
            <a:endParaRPr lang="es-MX"/>
          </a:p>
        </c:txPr>
        <c:crossAx val="111187072"/>
        <c:crosses val="autoZero"/>
        <c:crossBetween val="between"/>
        <c:majorUnit val="1.0000000000000005E-2"/>
      </c:valAx>
    </c:plotArea>
    <c:plotVisOnly val="1"/>
    <c:dispBlanksAs val="gap"/>
    <c:showDLblsOverMax val="0"/>
  </c:chart>
  <c:printSettings>
    <c:headerFooter/>
    <c:pageMargins b="0.75000000000000322" l="0.70000000000000062" r="0.70000000000000062" t="0.75000000000000322"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Resultados!$E$49</c:f>
              <c:strCache>
                <c:ptCount val="1"/>
                <c:pt idx="0">
                  <c:v>Successful</c:v>
                </c:pt>
              </c:strCache>
            </c:strRef>
          </c:tx>
          <c:spPr>
            <a:solidFill>
              <a:schemeClr val="bg1">
                <a:lumMod val="65000"/>
              </a:schemeClr>
            </a:solidFill>
          </c:spPr>
          <c:invertIfNegative val="0"/>
          <c:dLbls>
            <c:txPr>
              <a:bodyPr/>
              <a:lstStyle/>
              <a:p>
                <a:pPr>
                  <a:defRPr sz="1500" b="1">
                    <a:solidFill>
                      <a:sysClr val="windowText" lastClr="000000"/>
                    </a:solidFill>
                  </a:defRPr>
                </a:pPr>
                <a:endParaRPr lang="es-MX"/>
              </a:p>
            </c:txPr>
            <c:dLblPos val="outEnd"/>
            <c:showLegendKey val="0"/>
            <c:showVal val="1"/>
            <c:showCatName val="0"/>
            <c:showSerName val="0"/>
            <c:showPercent val="0"/>
            <c:showBubbleSize val="0"/>
            <c:showLeaderLines val="0"/>
          </c:dLbls>
          <c:cat>
            <c:strRef>
              <c:f>Resultados!$D$50:$D$54</c:f>
              <c:strCache>
                <c:ptCount val="5"/>
                <c:pt idx="0">
                  <c:v>January</c:v>
                </c:pt>
                <c:pt idx="1">
                  <c:v>February</c:v>
                </c:pt>
                <c:pt idx="2">
                  <c:v>March</c:v>
                </c:pt>
                <c:pt idx="3">
                  <c:v>April</c:v>
                </c:pt>
                <c:pt idx="4">
                  <c:v>May</c:v>
                </c:pt>
              </c:strCache>
            </c:strRef>
          </c:cat>
          <c:val>
            <c:numRef>
              <c:f>Resultados!$E$50:$E$54</c:f>
              <c:numCache>
                <c:formatCode>0.00%</c:formatCode>
                <c:ptCount val="5"/>
                <c:pt idx="0">
                  <c:v>1</c:v>
                </c:pt>
                <c:pt idx="1">
                  <c:v>0.98329999999999995</c:v>
                </c:pt>
                <c:pt idx="2">
                  <c:v>1</c:v>
                </c:pt>
                <c:pt idx="3">
                  <c:v>1</c:v>
                </c:pt>
                <c:pt idx="4">
                  <c:v>1</c:v>
                </c:pt>
              </c:numCache>
            </c:numRef>
          </c:val>
        </c:ser>
        <c:dLbls>
          <c:showLegendKey val="0"/>
          <c:showVal val="1"/>
          <c:showCatName val="0"/>
          <c:showSerName val="0"/>
          <c:showPercent val="0"/>
          <c:showBubbleSize val="0"/>
        </c:dLbls>
        <c:gapWidth val="45"/>
        <c:axId val="111219840"/>
        <c:axId val="111222784"/>
      </c:barChart>
      <c:catAx>
        <c:axId val="111219840"/>
        <c:scaling>
          <c:orientation val="minMax"/>
        </c:scaling>
        <c:delete val="0"/>
        <c:axPos val="b"/>
        <c:majorTickMark val="out"/>
        <c:minorTickMark val="none"/>
        <c:tickLblPos val="nextTo"/>
        <c:txPr>
          <a:bodyPr/>
          <a:lstStyle/>
          <a:p>
            <a:pPr>
              <a:defRPr sz="1200"/>
            </a:pPr>
            <a:endParaRPr lang="es-MX"/>
          </a:p>
        </c:txPr>
        <c:crossAx val="111222784"/>
        <c:crosses val="autoZero"/>
        <c:auto val="1"/>
        <c:lblAlgn val="ctr"/>
        <c:lblOffset val="100"/>
        <c:noMultiLvlLbl val="0"/>
      </c:catAx>
      <c:valAx>
        <c:axId val="111222784"/>
        <c:scaling>
          <c:orientation val="minMax"/>
          <c:max val="1"/>
          <c:min val="0.95000000000000062"/>
        </c:scaling>
        <c:delete val="0"/>
        <c:axPos val="l"/>
        <c:numFmt formatCode="0.00%" sourceLinked="1"/>
        <c:majorTickMark val="out"/>
        <c:minorTickMark val="none"/>
        <c:tickLblPos val="nextTo"/>
        <c:txPr>
          <a:bodyPr/>
          <a:lstStyle/>
          <a:p>
            <a:pPr>
              <a:defRPr sz="1200"/>
            </a:pPr>
            <a:endParaRPr lang="es-MX"/>
          </a:p>
        </c:txPr>
        <c:crossAx val="111219840"/>
        <c:crosses val="autoZero"/>
        <c:crossBetween val="between"/>
        <c:majorUnit val="1.0000000000000005E-2"/>
      </c:valAx>
    </c:plotArea>
    <c:plotVisOnly val="1"/>
    <c:dispBlanksAs val="gap"/>
    <c:showDLblsOverMax val="0"/>
  </c:chart>
  <c:printSettings>
    <c:headerFooter/>
    <c:pageMargins b="0.75000000000000322" l="0.70000000000000062" r="0.70000000000000062" t="0.75000000000000322"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Resultados!$G$49</c:f>
              <c:strCache>
                <c:ptCount val="1"/>
                <c:pt idx="0">
                  <c:v>On time</c:v>
                </c:pt>
              </c:strCache>
            </c:strRef>
          </c:tx>
          <c:spPr>
            <a:solidFill>
              <a:schemeClr val="bg1">
                <a:lumMod val="65000"/>
              </a:schemeClr>
            </a:solidFill>
          </c:spPr>
          <c:invertIfNegative val="0"/>
          <c:dLbls>
            <c:txPr>
              <a:bodyPr/>
              <a:lstStyle/>
              <a:p>
                <a:pPr>
                  <a:defRPr sz="1400" b="1"/>
                </a:pPr>
                <a:endParaRPr lang="es-MX"/>
              </a:p>
            </c:txPr>
            <c:dLblPos val="outEnd"/>
            <c:showLegendKey val="0"/>
            <c:showVal val="1"/>
            <c:showCatName val="0"/>
            <c:showSerName val="0"/>
            <c:showPercent val="0"/>
            <c:showBubbleSize val="0"/>
            <c:showLeaderLines val="0"/>
          </c:dLbls>
          <c:cat>
            <c:strRef>
              <c:f>Resultados!$F$50:$F$54</c:f>
              <c:strCache>
                <c:ptCount val="5"/>
                <c:pt idx="0">
                  <c:v>January</c:v>
                </c:pt>
                <c:pt idx="1">
                  <c:v>February</c:v>
                </c:pt>
                <c:pt idx="2">
                  <c:v>March</c:v>
                </c:pt>
                <c:pt idx="3">
                  <c:v>April</c:v>
                </c:pt>
                <c:pt idx="4">
                  <c:v>May</c:v>
                </c:pt>
              </c:strCache>
            </c:strRef>
          </c:cat>
          <c:val>
            <c:numRef>
              <c:f>Resultados!$G$50:$G$54</c:f>
              <c:numCache>
                <c:formatCode>0.00%</c:formatCode>
                <c:ptCount val="5"/>
                <c:pt idx="0">
                  <c:v>1</c:v>
                </c:pt>
                <c:pt idx="1">
                  <c:v>1</c:v>
                </c:pt>
                <c:pt idx="2">
                  <c:v>1</c:v>
                </c:pt>
                <c:pt idx="3">
                  <c:v>1</c:v>
                </c:pt>
                <c:pt idx="4">
                  <c:v>1</c:v>
                </c:pt>
              </c:numCache>
            </c:numRef>
          </c:val>
        </c:ser>
        <c:dLbls>
          <c:showLegendKey val="0"/>
          <c:showVal val="1"/>
          <c:showCatName val="0"/>
          <c:showSerName val="0"/>
          <c:showPercent val="0"/>
          <c:showBubbleSize val="0"/>
        </c:dLbls>
        <c:gapWidth val="45"/>
        <c:axId val="111241472"/>
        <c:axId val="111252608"/>
      </c:barChart>
      <c:catAx>
        <c:axId val="111241472"/>
        <c:scaling>
          <c:orientation val="minMax"/>
        </c:scaling>
        <c:delete val="0"/>
        <c:axPos val="b"/>
        <c:majorTickMark val="out"/>
        <c:minorTickMark val="none"/>
        <c:tickLblPos val="nextTo"/>
        <c:txPr>
          <a:bodyPr/>
          <a:lstStyle/>
          <a:p>
            <a:pPr>
              <a:defRPr sz="1200"/>
            </a:pPr>
            <a:endParaRPr lang="es-MX"/>
          </a:p>
        </c:txPr>
        <c:crossAx val="111252608"/>
        <c:crosses val="autoZero"/>
        <c:auto val="1"/>
        <c:lblAlgn val="ctr"/>
        <c:lblOffset val="100"/>
        <c:noMultiLvlLbl val="0"/>
      </c:catAx>
      <c:valAx>
        <c:axId val="111252608"/>
        <c:scaling>
          <c:orientation val="minMax"/>
          <c:max val="1"/>
          <c:min val="0.95000000000000062"/>
        </c:scaling>
        <c:delete val="0"/>
        <c:axPos val="l"/>
        <c:numFmt formatCode="0.00%" sourceLinked="1"/>
        <c:majorTickMark val="out"/>
        <c:minorTickMark val="none"/>
        <c:tickLblPos val="nextTo"/>
        <c:txPr>
          <a:bodyPr/>
          <a:lstStyle/>
          <a:p>
            <a:pPr>
              <a:defRPr sz="1200"/>
            </a:pPr>
            <a:endParaRPr lang="es-MX"/>
          </a:p>
        </c:txPr>
        <c:crossAx val="111241472"/>
        <c:crosses val="autoZero"/>
        <c:crossBetween val="between"/>
        <c:majorUnit val="1.0000000000000005E-2"/>
      </c:valAx>
    </c:plotArea>
    <c:plotVisOnly val="1"/>
    <c:dispBlanksAs val="gap"/>
    <c:showDLblsOverMax val="0"/>
  </c:chart>
  <c:txPr>
    <a:bodyPr/>
    <a:lstStyle/>
    <a:p>
      <a:pPr>
        <a:defRPr>
          <a:solidFill>
            <a:sysClr val="windowText" lastClr="000000"/>
          </a:solidFill>
        </a:defRPr>
      </a:pPr>
      <a:endParaRPr lang="es-MX"/>
    </a:p>
  </c:txPr>
  <c:printSettings>
    <c:headerFooter/>
    <c:pageMargins b="0.75000000000000322" l="0.70000000000000062" r="0.70000000000000062" t="0.75000000000000322"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Resultados!$E$80</c:f>
              <c:strCache>
                <c:ptCount val="1"/>
                <c:pt idx="0">
                  <c:v>Successful</c:v>
                </c:pt>
              </c:strCache>
            </c:strRef>
          </c:tx>
          <c:spPr>
            <a:solidFill>
              <a:schemeClr val="bg1">
                <a:lumMod val="65000"/>
              </a:schemeClr>
            </a:solidFill>
          </c:spPr>
          <c:invertIfNegative val="0"/>
          <c:dLbls>
            <c:txPr>
              <a:bodyPr/>
              <a:lstStyle/>
              <a:p>
                <a:pPr>
                  <a:defRPr sz="1500" b="1">
                    <a:solidFill>
                      <a:sysClr val="windowText" lastClr="000000"/>
                    </a:solidFill>
                  </a:defRPr>
                </a:pPr>
                <a:endParaRPr lang="es-MX"/>
              </a:p>
            </c:txPr>
            <c:dLblPos val="outEnd"/>
            <c:showLegendKey val="0"/>
            <c:showVal val="1"/>
            <c:showCatName val="0"/>
            <c:showSerName val="0"/>
            <c:showPercent val="0"/>
            <c:showBubbleSize val="0"/>
            <c:showLeaderLines val="0"/>
          </c:dLbls>
          <c:cat>
            <c:strRef>
              <c:f>Resultados!$D$81:$D$85</c:f>
              <c:strCache>
                <c:ptCount val="5"/>
                <c:pt idx="0">
                  <c:v>January</c:v>
                </c:pt>
                <c:pt idx="1">
                  <c:v>February</c:v>
                </c:pt>
                <c:pt idx="2">
                  <c:v>March</c:v>
                </c:pt>
                <c:pt idx="3">
                  <c:v>April</c:v>
                </c:pt>
                <c:pt idx="4">
                  <c:v>May</c:v>
                </c:pt>
              </c:strCache>
            </c:strRef>
          </c:cat>
          <c:val>
            <c:numRef>
              <c:f>Resultados!$E$81:$E$85</c:f>
              <c:numCache>
                <c:formatCode>0.00%</c:formatCode>
                <c:ptCount val="5"/>
                <c:pt idx="0">
                  <c:v>1</c:v>
                </c:pt>
                <c:pt idx="1">
                  <c:v>1</c:v>
                </c:pt>
                <c:pt idx="2">
                  <c:v>1</c:v>
                </c:pt>
                <c:pt idx="3">
                  <c:v>1</c:v>
                </c:pt>
                <c:pt idx="4">
                  <c:v>1</c:v>
                </c:pt>
              </c:numCache>
            </c:numRef>
          </c:val>
        </c:ser>
        <c:dLbls>
          <c:showLegendKey val="0"/>
          <c:showVal val="1"/>
          <c:showCatName val="0"/>
          <c:showSerName val="0"/>
          <c:showPercent val="0"/>
          <c:showBubbleSize val="0"/>
        </c:dLbls>
        <c:gapWidth val="45"/>
        <c:axId val="110896256"/>
        <c:axId val="110897792"/>
      </c:barChart>
      <c:catAx>
        <c:axId val="110896256"/>
        <c:scaling>
          <c:orientation val="minMax"/>
        </c:scaling>
        <c:delete val="0"/>
        <c:axPos val="b"/>
        <c:majorTickMark val="out"/>
        <c:minorTickMark val="none"/>
        <c:tickLblPos val="nextTo"/>
        <c:txPr>
          <a:bodyPr/>
          <a:lstStyle/>
          <a:p>
            <a:pPr>
              <a:defRPr sz="1400"/>
            </a:pPr>
            <a:endParaRPr lang="es-MX"/>
          </a:p>
        </c:txPr>
        <c:crossAx val="110897792"/>
        <c:crosses val="autoZero"/>
        <c:auto val="1"/>
        <c:lblAlgn val="ctr"/>
        <c:lblOffset val="100"/>
        <c:noMultiLvlLbl val="0"/>
      </c:catAx>
      <c:valAx>
        <c:axId val="110897792"/>
        <c:scaling>
          <c:orientation val="minMax"/>
          <c:max val="1"/>
          <c:min val="0.95000000000000062"/>
        </c:scaling>
        <c:delete val="0"/>
        <c:axPos val="l"/>
        <c:numFmt formatCode="0.00%" sourceLinked="1"/>
        <c:majorTickMark val="out"/>
        <c:minorTickMark val="none"/>
        <c:tickLblPos val="nextTo"/>
        <c:txPr>
          <a:bodyPr/>
          <a:lstStyle/>
          <a:p>
            <a:pPr>
              <a:defRPr sz="1400"/>
            </a:pPr>
            <a:endParaRPr lang="es-MX"/>
          </a:p>
        </c:txPr>
        <c:crossAx val="110896256"/>
        <c:crosses val="autoZero"/>
        <c:crossBetween val="between"/>
        <c:majorUnit val="1.0000000000000005E-2"/>
      </c:valAx>
    </c:plotArea>
    <c:plotVisOnly val="1"/>
    <c:dispBlanksAs val="gap"/>
    <c:showDLblsOverMax val="0"/>
  </c:chart>
  <c:printSettings>
    <c:headerFooter/>
    <c:pageMargins b="0.75000000000000322" l="0.70000000000000062" r="0.70000000000000062" t="0.75000000000000322"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Resultados!$G$80</c:f>
              <c:strCache>
                <c:ptCount val="1"/>
                <c:pt idx="0">
                  <c:v>On time</c:v>
                </c:pt>
              </c:strCache>
            </c:strRef>
          </c:tx>
          <c:spPr>
            <a:solidFill>
              <a:schemeClr val="bg1">
                <a:lumMod val="65000"/>
              </a:schemeClr>
            </a:solidFill>
          </c:spPr>
          <c:invertIfNegative val="0"/>
          <c:dLbls>
            <c:txPr>
              <a:bodyPr/>
              <a:lstStyle/>
              <a:p>
                <a:pPr>
                  <a:defRPr sz="1500" b="1">
                    <a:solidFill>
                      <a:sysClr val="windowText" lastClr="000000"/>
                    </a:solidFill>
                  </a:defRPr>
                </a:pPr>
                <a:endParaRPr lang="es-MX"/>
              </a:p>
            </c:txPr>
            <c:dLblPos val="outEnd"/>
            <c:showLegendKey val="0"/>
            <c:showVal val="1"/>
            <c:showCatName val="0"/>
            <c:showSerName val="0"/>
            <c:showPercent val="0"/>
            <c:showBubbleSize val="0"/>
            <c:showLeaderLines val="0"/>
          </c:dLbls>
          <c:cat>
            <c:strRef>
              <c:f>Resultados!$F$81:$F$85</c:f>
              <c:strCache>
                <c:ptCount val="5"/>
                <c:pt idx="0">
                  <c:v>January</c:v>
                </c:pt>
                <c:pt idx="1">
                  <c:v>February</c:v>
                </c:pt>
                <c:pt idx="2">
                  <c:v>March</c:v>
                </c:pt>
                <c:pt idx="3">
                  <c:v>April</c:v>
                </c:pt>
                <c:pt idx="4">
                  <c:v>May</c:v>
                </c:pt>
              </c:strCache>
            </c:strRef>
          </c:cat>
          <c:val>
            <c:numRef>
              <c:f>Resultados!$G$81:$G$85</c:f>
              <c:numCache>
                <c:formatCode>0.00%</c:formatCode>
                <c:ptCount val="5"/>
                <c:pt idx="0">
                  <c:v>1</c:v>
                </c:pt>
                <c:pt idx="1">
                  <c:v>1</c:v>
                </c:pt>
                <c:pt idx="2">
                  <c:v>1</c:v>
                </c:pt>
                <c:pt idx="3">
                  <c:v>1</c:v>
                </c:pt>
                <c:pt idx="4">
                  <c:v>1</c:v>
                </c:pt>
              </c:numCache>
            </c:numRef>
          </c:val>
        </c:ser>
        <c:dLbls>
          <c:showLegendKey val="0"/>
          <c:showVal val="0"/>
          <c:showCatName val="0"/>
          <c:showSerName val="0"/>
          <c:showPercent val="0"/>
          <c:showBubbleSize val="0"/>
        </c:dLbls>
        <c:gapWidth val="45"/>
        <c:axId val="110917504"/>
        <c:axId val="110919040"/>
      </c:barChart>
      <c:catAx>
        <c:axId val="110917504"/>
        <c:scaling>
          <c:orientation val="minMax"/>
        </c:scaling>
        <c:delete val="0"/>
        <c:axPos val="b"/>
        <c:majorTickMark val="out"/>
        <c:minorTickMark val="none"/>
        <c:tickLblPos val="nextTo"/>
        <c:txPr>
          <a:bodyPr/>
          <a:lstStyle/>
          <a:p>
            <a:pPr>
              <a:defRPr sz="1200"/>
            </a:pPr>
            <a:endParaRPr lang="es-MX"/>
          </a:p>
        </c:txPr>
        <c:crossAx val="110919040"/>
        <c:crosses val="autoZero"/>
        <c:auto val="1"/>
        <c:lblAlgn val="ctr"/>
        <c:lblOffset val="100"/>
        <c:noMultiLvlLbl val="0"/>
      </c:catAx>
      <c:valAx>
        <c:axId val="110919040"/>
        <c:scaling>
          <c:orientation val="minMax"/>
          <c:max val="1"/>
          <c:min val="0.95000000000000062"/>
        </c:scaling>
        <c:delete val="0"/>
        <c:axPos val="l"/>
        <c:numFmt formatCode="0.00%" sourceLinked="1"/>
        <c:majorTickMark val="out"/>
        <c:minorTickMark val="none"/>
        <c:tickLblPos val="nextTo"/>
        <c:txPr>
          <a:bodyPr/>
          <a:lstStyle/>
          <a:p>
            <a:pPr>
              <a:defRPr sz="1200"/>
            </a:pPr>
            <a:endParaRPr lang="es-MX"/>
          </a:p>
        </c:txPr>
        <c:crossAx val="110917504"/>
        <c:crosses val="autoZero"/>
        <c:crossBetween val="between"/>
        <c:majorUnit val="1.0000000000000005E-2"/>
      </c:valAx>
    </c:plotArea>
    <c:plotVisOnly val="1"/>
    <c:dispBlanksAs val="gap"/>
    <c:showDLblsOverMax val="0"/>
  </c:chart>
  <c:printSettings>
    <c:headerFooter/>
    <c:pageMargins b="0.75000000000000322" l="0.70000000000000062" r="0.70000000000000062" t="0.75000000000000322"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Resultados!$I$15</c:f>
              <c:strCache>
                <c:ptCount val="1"/>
                <c:pt idx="0">
                  <c:v>Causing Incident</c:v>
                </c:pt>
              </c:strCache>
            </c:strRef>
          </c:tx>
          <c:spPr>
            <a:solidFill>
              <a:schemeClr val="bg1">
                <a:lumMod val="65000"/>
              </a:schemeClr>
            </a:solidFill>
          </c:spPr>
          <c:invertIfNegative val="0"/>
          <c:dLbls>
            <c:txPr>
              <a:bodyPr/>
              <a:lstStyle/>
              <a:p>
                <a:pPr>
                  <a:defRPr sz="2000" b="1">
                    <a:solidFill>
                      <a:sysClr val="windowText" lastClr="000000"/>
                    </a:solidFill>
                  </a:defRPr>
                </a:pPr>
                <a:endParaRPr lang="es-MX"/>
              </a:p>
            </c:txPr>
            <c:dLblPos val="outEnd"/>
            <c:showLegendKey val="0"/>
            <c:showVal val="1"/>
            <c:showCatName val="0"/>
            <c:showSerName val="0"/>
            <c:showPercent val="0"/>
            <c:showBubbleSize val="0"/>
            <c:showLeaderLines val="0"/>
          </c:dLbls>
          <c:cat>
            <c:strRef>
              <c:f>Resultados!$H$16:$H$20</c:f>
              <c:strCache>
                <c:ptCount val="5"/>
                <c:pt idx="0">
                  <c:v>January</c:v>
                </c:pt>
                <c:pt idx="1">
                  <c:v>February</c:v>
                </c:pt>
                <c:pt idx="2">
                  <c:v>March</c:v>
                </c:pt>
                <c:pt idx="3">
                  <c:v>April</c:v>
                </c:pt>
                <c:pt idx="4">
                  <c:v>May</c:v>
                </c:pt>
              </c:strCache>
            </c:strRef>
          </c:cat>
          <c:val>
            <c:numRef>
              <c:f>Resultados!$I$16:$I$20</c:f>
              <c:numCache>
                <c:formatCode>0.00%</c:formatCode>
                <c:ptCount val="5"/>
                <c:pt idx="0">
                  <c:v>0</c:v>
                </c:pt>
                <c:pt idx="1">
                  <c:v>2.3999999999999998E-3</c:v>
                </c:pt>
                <c:pt idx="2">
                  <c:v>2.2000000000000001E-3</c:v>
                </c:pt>
                <c:pt idx="3">
                  <c:v>0</c:v>
                </c:pt>
                <c:pt idx="4">
                  <c:v>4.7000000000000002E-3</c:v>
                </c:pt>
              </c:numCache>
            </c:numRef>
          </c:val>
        </c:ser>
        <c:dLbls>
          <c:showLegendKey val="0"/>
          <c:showVal val="1"/>
          <c:showCatName val="0"/>
          <c:showSerName val="0"/>
          <c:showPercent val="0"/>
          <c:showBubbleSize val="0"/>
        </c:dLbls>
        <c:gapWidth val="47"/>
        <c:axId val="110937984"/>
        <c:axId val="110969600"/>
      </c:barChart>
      <c:catAx>
        <c:axId val="110937984"/>
        <c:scaling>
          <c:orientation val="minMax"/>
        </c:scaling>
        <c:delete val="0"/>
        <c:axPos val="b"/>
        <c:majorTickMark val="none"/>
        <c:minorTickMark val="none"/>
        <c:tickLblPos val="nextTo"/>
        <c:txPr>
          <a:bodyPr/>
          <a:lstStyle/>
          <a:p>
            <a:pPr>
              <a:defRPr sz="1400"/>
            </a:pPr>
            <a:endParaRPr lang="es-MX"/>
          </a:p>
        </c:txPr>
        <c:crossAx val="110969600"/>
        <c:crosses val="autoZero"/>
        <c:auto val="1"/>
        <c:lblAlgn val="ctr"/>
        <c:lblOffset val="100"/>
        <c:noMultiLvlLbl val="0"/>
      </c:catAx>
      <c:valAx>
        <c:axId val="110969600"/>
        <c:scaling>
          <c:orientation val="minMax"/>
          <c:max val="1.0000000000000201E-2"/>
          <c:min val="0"/>
        </c:scaling>
        <c:delete val="0"/>
        <c:axPos val="l"/>
        <c:numFmt formatCode="0.00%" sourceLinked="1"/>
        <c:majorTickMark val="none"/>
        <c:minorTickMark val="none"/>
        <c:tickLblPos val="nextTo"/>
        <c:txPr>
          <a:bodyPr/>
          <a:lstStyle/>
          <a:p>
            <a:pPr>
              <a:defRPr sz="1400"/>
            </a:pPr>
            <a:endParaRPr lang="es-MX"/>
          </a:p>
        </c:txPr>
        <c:crossAx val="110937984"/>
        <c:crosses val="autoZero"/>
        <c:crossBetween val="between"/>
        <c:majorUnit val="5.0000000000000114E-3"/>
      </c:valAx>
    </c:plotArea>
    <c:plotVisOnly val="1"/>
    <c:dispBlanksAs val="gap"/>
    <c:showDLblsOverMax val="0"/>
  </c:chart>
  <c:printSettings>
    <c:headerFooter/>
    <c:pageMargins b="0.75000000000000289" l="0.70000000000000062" r="0.70000000000000062" t="0.75000000000000289"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Resultados!$I$30</c:f>
              <c:strCache>
                <c:ptCount val="1"/>
                <c:pt idx="0">
                  <c:v>Causing Incident</c:v>
                </c:pt>
              </c:strCache>
            </c:strRef>
          </c:tx>
          <c:spPr>
            <a:solidFill>
              <a:schemeClr val="bg1">
                <a:lumMod val="65000"/>
              </a:schemeClr>
            </a:solidFill>
          </c:spPr>
          <c:invertIfNegative val="0"/>
          <c:dLbls>
            <c:txPr>
              <a:bodyPr/>
              <a:lstStyle/>
              <a:p>
                <a:pPr>
                  <a:defRPr sz="2000" b="1">
                    <a:solidFill>
                      <a:sysClr val="windowText" lastClr="000000"/>
                    </a:solidFill>
                  </a:defRPr>
                </a:pPr>
                <a:endParaRPr lang="es-MX"/>
              </a:p>
            </c:txPr>
            <c:dLblPos val="outEnd"/>
            <c:showLegendKey val="0"/>
            <c:showVal val="1"/>
            <c:showCatName val="0"/>
            <c:showSerName val="0"/>
            <c:showPercent val="0"/>
            <c:showBubbleSize val="0"/>
            <c:showLeaderLines val="0"/>
          </c:dLbls>
          <c:cat>
            <c:strRef>
              <c:f>Resultados!$H$31:$H$35</c:f>
              <c:strCache>
                <c:ptCount val="5"/>
                <c:pt idx="0">
                  <c:v>January</c:v>
                </c:pt>
                <c:pt idx="1">
                  <c:v>February</c:v>
                </c:pt>
                <c:pt idx="2">
                  <c:v>March</c:v>
                </c:pt>
                <c:pt idx="3">
                  <c:v>April</c:v>
                </c:pt>
                <c:pt idx="4">
                  <c:v>May</c:v>
                </c:pt>
              </c:strCache>
            </c:strRef>
          </c:cat>
          <c:val>
            <c:numRef>
              <c:f>Resultados!$I$31:$I$35</c:f>
              <c:numCache>
                <c:formatCode>0.00%</c:formatCode>
                <c:ptCount val="5"/>
                <c:pt idx="0">
                  <c:v>0</c:v>
                </c:pt>
                <c:pt idx="1">
                  <c:v>1.5E-3</c:v>
                </c:pt>
                <c:pt idx="2">
                  <c:v>2.7000000000000001E-3</c:v>
                </c:pt>
                <c:pt idx="3">
                  <c:v>0</c:v>
                </c:pt>
                <c:pt idx="4">
                  <c:v>5.8999999999999999E-3</c:v>
                </c:pt>
              </c:numCache>
            </c:numRef>
          </c:val>
        </c:ser>
        <c:dLbls>
          <c:showLegendKey val="0"/>
          <c:showVal val="1"/>
          <c:showCatName val="0"/>
          <c:showSerName val="0"/>
          <c:showPercent val="0"/>
          <c:showBubbleSize val="0"/>
        </c:dLbls>
        <c:gapWidth val="44"/>
        <c:axId val="110984192"/>
        <c:axId val="110999424"/>
      </c:barChart>
      <c:catAx>
        <c:axId val="110984192"/>
        <c:scaling>
          <c:orientation val="minMax"/>
        </c:scaling>
        <c:delete val="0"/>
        <c:axPos val="b"/>
        <c:majorTickMark val="none"/>
        <c:minorTickMark val="none"/>
        <c:tickLblPos val="nextTo"/>
        <c:txPr>
          <a:bodyPr/>
          <a:lstStyle/>
          <a:p>
            <a:pPr>
              <a:defRPr sz="1400"/>
            </a:pPr>
            <a:endParaRPr lang="es-MX"/>
          </a:p>
        </c:txPr>
        <c:crossAx val="110999424"/>
        <c:crosses val="autoZero"/>
        <c:auto val="1"/>
        <c:lblAlgn val="ctr"/>
        <c:lblOffset val="100"/>
        <c:noMultiLvlLbl val="0"/>
      </c:catAx>
      <c:valAx>
        <c:axId val="110999424"/>
        <c:scaling>
          <c:orientation val="minMax"/>
          <c:max val="1.0000000000000201E-2"/>
          <c:min val="0"/>
        </c:scaling>
        <c:delete val="0"/>
        <c:axPos val="l"/>
        <c:numFmt formatCode="0.00%" sourceLinked="1"/>
        <c:majorTickMark val="none"/>
        <c:minorTickMark val="none"/>
        <c:tickLblPos val="nextTo"/>
        <c:txPr>
          <a:bodyPr/>
          <a:lstStyle/>
          <a:p>
            <a:pPr>
              <a:defRPr sz="1400"/>
            </a:pPr>
            <a:endParaRPr lang="es-MX"/>
          </a:p>
        </c:txPr>
        <c:crossAx val="110984192"/>
        <c:crosses val="autoZero"/>
        <c:crossBetween val="between"/>
        <c:majorUnit val="5.0000000000000114E-3"/>
      </c:valAx>
    </c:plotArea>
    <c:plotVisOnly val="1"/>
    <c:dispBlanksAs val="gap"/>
    <c:showDLblsOverMax val="0"/>
  </c:chart>
  <c:printSettings>
    <c:headerFooter/>
    <c:pageMargins b="0.75000000000000289" l="0.70000000000000062" r="0.70000000000000062" t="0.75000000000000289"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Resultados!$I$49</c:f>
              <c:strCache>
                <c:ptCount val="1"/>
                <c:pt idx="0">
                  <c:v>Causing Incident</c:v>
                </c:pt>
              </c:strCache>
            </c:strRef>
          </c:tx>
          <c:spPr>
            <a:solidFill>
              <a:schemeClr val="bg1">
                <a:lumMod val="65000"/>
              </a:schemeClr>
            </a:solidFill>
          </c:spPr>
          <c:invertIfNegative val="0"/>
          <c:dLbls>
            <c:txPr>
              <a:bodyPr/>
              <a:lstStyle/>
              <a:p>
                <a:pPr>
                  <a:defRPr sz="2000" b="1">
                    <a:solidFill>
                      <a:sysClr val="windowText" lastClr="000000"/>
                    </a:solidFill>
                  </a:defRPr>
                </a:pPr>
                <a:endParaRPr lang="es-MX"/>
              </a:p>
            </c:txPr>
            <c:dLblPos val="outEnd"/>
            <c:showLegendKey val="0"/>
            <c:showVal val="1"/>
            <c:showCatName val="0"/>
            <c:showSerName val="0"/>
            <c:showPercent val="0"/>
            <c:showBubbleSize val="0"/>
            <c:showLeaderLines val="0"/>
          </c:dLbls>
          <c:cat>
            <c:strRef>
              <c:f>Resultados!$H$50:$H$54</c:f>
              <c:strCache>
                <c:ptCount val="5"/>
                <c:pt idx="0">
                  <c:v>January</c:v>
                </c:pt>
                <c:pt idx="1">
                  <c:v>February</c:v>
                </c:pt>
                <c:pt idx="2">
                  <c:v>March</c:v>
                </c:pt>
                <c:pt idx="3">
                  <c:v>April</c:v>
                </c:pt>
                <c:pt idx="4">
                  <c:v>May</c:v>
                </c:pt>
              </c:strCache>
            </c:strRef>
          </c:cat>
          <c:val>
            <c:numRef>
              <c:f>Resultados!$I$50:$I$54</c:f>
              <c:numCache>
                <c:formatCode>0.00%</c:formatCode>
                <c:ptCount val="5"/>
                <c:pt idx="0">
                  <c:v>0</c:v>
                </c:pt>
                <c:pt idx="1">
                  <c:v>8.3000000000000001E-3</c:v>
                </c:pt>
                <c:pt idx="2">
                  <c:v>0</c:v>
                </c:pt>
                <c:pt idx="3">
                  <c:v>0</c:v>
                </c:pt>
                <c:pt idx="4">
                  <c:v>0</c:v>
                </c:pt>
              </c:numCache>
            </c:numRef>
          </c:val>
        </c:ser>
        <c:dLbls>
          <c:showLegendKey val="0"/>
          <c:showVal val="1"/>
          <c:showCatName val="0"/>
          <c:showSerName val="0"/>
          <c:showPercent val="0"/>
          <c:showBubbleSize val="0"/>
        </c:dLbls>
        <c:gapWidth val="47"/>
        <c:axId val="111030656"/>
        <c:axId val="111033344"/>
      </c:barChart>
      <c:catAx>
        <c:axId val="111030656"/>
        <c:scaling>
          <c:orientation val="minMax"/>
        </c:scaling>
        <c:delete val="0"/>
        <c:axPos val="b"/>
        <c:majorTickMark val="none"/>
        <c:minorTickMark val="none"/>
        <c:tickLblPos val="nextTo"/>
        <c:txPr>
          <a:bodyPr/>
          <a:lstStyle/>
          <a:p>
            <a:pPr>
              <a:defRPr sz="1400"/>
            </a:pPr>
            <a:endParaRPr lang="es-MX"/>
          </a:p>
        </c:txPr>
        <c:crossAx val="111033344"/>
        <c:crosses val="autoZero"/>
        <c:auto val="1"/>
        <c:lblAlgn val="ctr"/>
        <c:lblOffset val="100"/>
        <c:noMultiLvlLbl val="0"/>
      </c:catAx>
      <c:valAx>
        <c:axId val="111033344"/>
        <c:scaling>
          <c:orientation val="minMax"/>
          <c:max val="1.0000000000000002E-2"/>
          <c:min val="0"/>
        </c:scaling>
        <c:delete val="0"/>
        <c:axPos val="l"/>
        <c:numFmt formatCode="0.00%" sourceLinked="1"/>
        <c:majorTickMark val="none"/>
        <c:minorTickMark val="none"/>
        <c:tickLblPos val="nextTo"/>
        <c:txPr>
          <a:bodyPr/>
          <a:lstStyle/>
          <a:p>
            <a:pPr>
              <a:defRPr sz="1400"/>
            </a:pPr>
            <a:endParaRPr lang="es-MX"/>
          </a:p>
        </c:txPr>
        <c:crossAx val="111030656"/>
        <c:crosses val="autoZero"/>
        <c:crossBetween val="between"/>
        <c:majorUnit val="5.000000000000001E-3"/>
      </c:valAx>
    </c:plotArea>
    <c:plotVisOnly val="1"/>
    <c:dispBlanksAs val="gap"/>
    <c:showDLblsOverMax val="0"/>
  </c:chart>
  <c:printSettings>
    <c:headerFooter/>
    <c:pageMargins b="0.75000000000000289" l="0.70000000000000062" r="0.70000000000000062" t="0.75000000000000289"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Resultados!$I$80</c:f>
              <c:strCache>
                <c:ptCount val="1"/>
                <c:pt idx="0">
                  <c:v>Causing Incident</c:v>
                </c:pt>
              </c:strCache>
            </c:strRef>
          </c:tx>
          <c:invertIfNegative val="0"/>
          <c:dLbls>
            <c:txPr>
              <a:bodyPr/>
              <a:lstStyle/>
              <a:p>
                <a:pPr>
                  <a:defRPr sz="2000" b="1"/>
                </a:pPr>
                <a:endParaRPr lang="es-MX"/>
              </a:p>
            </c:txPr>
            <c:showLegendKey val="0"/>
            <c:showVal val="1"/>
            <c:showCatName val="0"/>
            <c:showSerName val="0"/>
            <c:showPercent val="0"/>
            <c:showBubbleSize val="0"/>
            <c:showLeaderLines val="0"/>
          </c:dLbls>
          <c:cat>
            <c:strRef>
              <c:f>Resultados!$H$81:$H$85</c:f>
              <c:strCache>
                <c:ptCount val="5"/>
                <c:pt idx="0">
                  <c:v>January</c:v>
                </c:pt>
                <c:pt idx="1">
                  <c:v>February</c:v>
                </c:pt>
                <c:pt idx="2">
                  <c:v>March</c:v>
                </c:pt>
                <c:pt idx="3">
                  <c:v>April</c:v>
                </c:pt>
                <c:pt idx="4">
                  <c:v>May</c:v>
                </c:pt>
              </c:strCache>
            </c:strRef>
          </c:cat>
          <c:val>
            <c:numRef>
              <c:f>Resultados!$I$81:$I$85</c:f>
              <c:numCache>
                <c:formatCode>0.00%</c:formatCode>
                <c:ptCount val="5"/>
                <c:pt idx="0">
                  <c:v>0</c:v>
                </c:pt>
                <c:pt idx="1">
                  <c:v>0</c:v>
                </c:pt>
                <c:pt idx="2">
                  <c:v>0</c:v>
                </c:pt>
                <c:pt idx="3">
                  <c:v>0</c:v>
                </c:pt>
                <c:pt idx="4">
                  <c:v>0</c:v>
                </c:pt>
              </c:numCache>
            </c:numRef>
          </c:val>
        </c:ser>
        <c:dLbls>
          <c:showLegendKey val="0"/>
          <c:showVal val="1"/>
          <c:showCatName val="0"/>
          <c:showSerName val="0"/>
          <c:showPercent val="0"/>
          <c:showBubbleSize val="0"/>
        </c:dLbls>
        <c:gapWidth val="75"/>
        <c:axId val="111040000"/>
        <c:axId val="111047040"/>
      </c:barChart>
      <c:catAx>
        <c:axId val="111040000"/>
        <c:scaling>
          <c:orientation val="minMax"/>
        </c:scaling>
        <c:delete val="0"/>
        <c:axPos val="b"/>
        <c:majorTickMark val="none"/>
        <c:minorTickMark val="none"/>
        <c:tickLblPos val="nextTo"/>
        <c:txPr>
          <a:bodyPr/>
          <a:lstStyle/>
          <a:p>
            <a:pPr>
              <a:defRPr sz="1200"/>
            </a:pPr>
            <a:endParaRPr lang="es-MX"/>
          </a:p>
        </c:txPr>
        <c:crossAx val="111047040"/>
        <c:crosses val="autoZero"/>
        <c:auto val="1"/>
        <c:lblAlgn val="ctr"/>
        <c:lblOffset val="100"/>
        <c:noMultiLvlLbl val="0"/>
      </c:catAx>
      <c:valAx>
        <c:axId val="111047040"/>
        <c:scaling>
          <c:orientation val="minMax"/>
          <c:max val="1.5000000000000025E-2"/>
        </c:scaling>
        <c:delete val="0"/>
        <c:axPos val="l"/>
        <c:numFmt formatCode="0.00%" sourceLinked="1"/>
        <c:majorTickMark val="none"/>
        <c:minorTickMark val="none"/>
        <c:tickLblPos val="nextTo"/>
        <c:txPr>
          <a:bodyPr/>
          <a:lstStyle/>
          <a:p>
            <a:pPr>
              <a:defRPr sz="1400"/>
            </a:pPr>
            <a:endParaRPr lang="es-MX"/>
          </a:p>
        </c:txPr>
        <c:crossAx val="111040000"/>
        <c:crosses val="autoZero"/>
        <c:crossBetween val="between"/>
        <c:majorUnit val="5.0000000000000114E-3"/>
        <c:minorUnit val="4.0000000000000114E-3"/>
      </c:valAx>
    </c:plotArea>
    <c:plotVisOnly val="1"/>
    <c:dispBlanksAs val="gap"/>
    <c:showDLblsOverMax val="0"/>
  </c:chart>
  <c:printSettings>
    <c:headerFooter/>
    <c:pageMargins b="0.75000000000000289" l="0.70000000000000062" r="0.70000000000000062" t="0.75000000000000289"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[Quality Cokpit Cambios Mayo 2018.xlsx]SLT!PivotTable1</c:name>
    <c:fmtId val="0"/>
  </c:pivotSource>
  <c:chart>
    <c:autoTitleDeleted val="1"/>
    <c:pivotFmts>
      <c:pivotFmt>
        <c:idx val="0"/>
        <c:spPr>
          <a:solidFill>
            <a:schemeClr val="bg1">
              <a:lumMod val="65000"/>
            </a:schemeClr>
          </a:solidFill>
        </c:spPr>
        <c:marker>
          <c:symbol val="none"/>
        </c:marker>
        <c:dLbl>
          <c:idx val="0"/>
          <c:layout/>
          <c:spPr/>
          <c:txPr>
            <a:bodyPr/>
            <a:lstStyle/>
            <a:p>
              <a:pPr>
                <a:defRPr sz="1400"/>
              </a:pPr>
              <a:endParaRPr lang="es-MX"/>
            </a:p>
          </c:txPr>
          <c:dLblPos val="outEnd"/>
          <c:showLegendKey val="0"/>
          <c:showVal val="1"/>
          <c:showCatName val="0"/>
          <c:showSerName val="0"/>
          <c:showPercent val="0"/>
          <c:showBubbleSize val="0"/>
        </c:dLbl>
      </c:pivotFmt>
    </c:pivotFmts>
    <c:plotArea>
      <c:layout/>
      <c:barChart>
        <c:barDir val="col"/>
        <c:grouping val="clustered"/>
        <c:varyColors val="0"/>
        <c:ser>
          <c:idx val="0"/>
          <c:order val="0"/>
          <c:tx>
            <c:strRef>
              <c:f>SLT!$B$5</c:f>
              <c:strCache>
                <c:ptCount val="1"/>
                <c:pt idx="0">
                  <c:v>Total</c:v>
                </c:pt>
              </c:strCache>
            </c:strRef>
          </c:tx>
          <c:spPr>
            <a:solidFill>
              <a:schemeClr val="bg1">
                <a:lumMod val="65000"/>
              </a:schemeClr>
            </a:solidFill>
          </c:spPr>
          <c:invertIfNegative val="0"/>
          <c:dLbls>
            <c:spPr/>
            <c:txPr>
              <a:bodyPr/>
              <a:lstStyle/>
              <a:p>
                <a:pPr>
                  <a:defRPr sz="1400"/>
                </a:pPr>
                <a:endParaRPr lang="es-MX"/>
              </a:p>
            </c:txPr>
            <c:dLblPos val="outEnd"/>
            <c:showLegendKey val="0"/>
            <c:showVal val="1"/>
            <c:showCatName val="0"/>
            <c:showSerName val="0"/>
            <c:showPercent val="0"/>
            <c:showBubbleSize val="0"/>
            <c:showLeaderLines val="0"/>
          </c:dLbls>
          <c:cat>
            <c:strRef>
              <c:f>SLT!$A$6:$A$11</c:f>
              <c:strCache>
                <c:ptCount val="5"/>
                <c:pt idx="0">
                  <c:v>January</c:v>
                </c:pt>
                <c:pt idx="1">
                  <c:v>February</c:v>
                </c:pt>
                <c:pt idx="2">
                  <c:v>March</c:v>
                </c:pt>
                <c:pt idx="3">
                  <c:v>April</c:v>
                </c:pt>
                <c:pt idx="4">
                  <c:v>May</c:v>
                </c:pt>
              </c:strCache>
            </c:strRef>
          </c:cat>
          <c:val>
            <c:numRef>
              <c:f>SLT!$B$6:$B$11</c:f>
              <c:numCache>
                <c:formatCode>General</c:formatCode>
                <c:ptCount val="5"/>
                <c:pt idx="0">
                  <c:v>20</c:v>
                </c:pt>
                <c:pt idx="1">
                  <c:v>8</c:v>
                </c:pt>
                <c:pt idx="2">
                  <c:v>21</c:v>
                </c:pt>
                <c:pt idx="3">
                  <c:v>13</c:v>
                </c:pt>
                <c:pt idx="4">
                  <c:v>18</c:v>
                </c:pt>
              </c:numCache>
            </c:numRef>
          </c:val>
        </c:ser>
        <c:dLbls>
          <c:showLegendKey val="0"/>
          <c:showVal val="1"/>
          <c:showCatName val="0"/>
          <c:showSerName val="0"/>
          <c:showPercent val="0"/>
          <c:showBubbleSize val="0"/>
        </c:dLbls>
        <c:gapWidth val="75"/>
        <c:overlap val="40"/>
        <c:axId val="110612480"/>
        <c:axId val="110615168"/>
      </c:barChart>
      <c:catAx>
        <c:axId val="110612480"/>
        <c:scaling>
          <c:orientation val="minMax"/>
        </c:scaling>
        <c:delete val="0"/>
        <c:axPos val="b"/>
        <c:majorTickMark val="none"/>
        <c:minorTickMark val="none"/>
        <c:tickLblPos val="nextTo"/>
        <c:txPr>
          <a:bodyPr/>
          <a:lstStyle/>
          <a:p>
            <a:pPr>
              <a:defRPr sz="1400">
                <a:solidFill>
                  <a:sysClr val="windowText" lastClr="000000"/>
                </a:solidFill>
              </a:defRPr>
            </a:pPr>
            <a:endParaRPr lang="es-MX"/>
          </a:p>
        </c:txPr>
        <c:crossAx val="110615168"/>
        <c:crosses val="autoZero"/>
        <c:auto val="1"/>
        <c:lblAlgn val="ctr"/>
        <c:lblOffset val="100"/>
        <c:noMultiLvlLbl val="0"/>
      </c:catAx>
      <c:valAx>
        <c:axId val="110615168"/>
        <c:scaling>
          <c:orientation val="minMax"/>
        </c:scaling>
        <c:delete val="0"/>
        <c:axPos val="l"/>
        <c:numFmt formatCode="General" sourceLinked="1"/>
        <c:majorTickMark val="none"/>
        <c:minorTickMark val="none"/>
        <c:tickLblPos val="nextTo"/>
        <c:txPr>
          <a:bodyPr/>
          <a:lstStyle/>
          <a:p>
            <a:pPr>
              <a:defRPr sz="1200"/>
            </a:pPr>
            <a:endParaRPr lang="es-MX"/>
          </a:p>
        </c:txPr>
        <c:crossAx val="110612480"/>
        <c:crosses val="autoZero"/>
        <c:crossBetween val="between"/>
      </c:valAx>
    </c:plotArea>
    <c:plotVisOnly val="1"/>
    <c:dispBlanksAs val="gap"/>
    <c:showDLblsOverMax val="0"/>
  </c:chart>
  <c:printSettings>
    <c:headerFooter/>
    <c:pageMargins b="0.75000000000000655" l="0.70000000000000062" r="0.70000000000000062" t="0.75000000000000655"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SLT!$B$19</c:f>
              <c:strCache>
                <c:ptCount val="1"/>
              </c:strCache>
            </c:strRef>
          </c:tx>
          <c:spPr>
            <a:solidFill>
              <a:srgbClr val="FF0066"/>
            </a:solidFill>
          </c:spPr>
          <c:invertIfNegative val="0"/>
          <c:dLbls>
            <c:dLbl>
              <c:idx val="0"/>
              <c:spPr/>
              <c:txPr>
                <a:bodyPr/>
                <a:lstStyle/>
                <a:p>
                  <a:pPr>
                    <a:defRPr sz="1400">
                      <a:solidFill>
                        <a:schemeClr val="tx1"/>
                      </a:solidFill>
                    </a:defRPr>
                  </a:pPr>
                  <a:endParaRPr lang="es-MX"/>
                </a:p>
              </c:txPr>
              <c:dLblPos val="inEnd"/>
              <c:showLegendKey val="0"/>
              <c:showVal val="1"/>
              <c:showCatName val="0"/>
              <c:showSerName val="0"/>
              <c:showPercent val="0"/>
              <c:showBubbleSize val="0"/>
            </c:dLbl>
            <c:txPr>
              <a:bodyPr/>
              <a:lstStyle/>
              <a:p>
                <a:pPr>
                  <a:defRPr sz="1400">
                    <a:solidFill>
                      <a:schemeClr val="bg1"/>
                    </a:solidFill>
                  </a:defRPr>
                </a:pPr>
                <a:endParaRPr lang="es-MX"/>
              </a:p>
            </c:txPr>
            <c:dLblPos val="inEnd"/>
            <c:showLegendKey val="0"/>
            <c:showVal val="1"/>
            <c:showCatName val="0"/>
            <c:showSerName val="0"/>
            <c:showPercent val="0"/>
            <c:showBubbleSize val="0"/>
            <c:showLeaderLines val="0"/>
          </c:dLbls>
          <c:cat>
            <c:numRef>
              <c:f>SLT!$A$20:$A$26</c:f>
              <c:numCache>
                <c:formatCode>General</c:formatCode>
                <c:ptCount val="7"/>
              </c:numCache>
            </c:numRef>
          </c:cat>
          <c:val>
            <c:numRef>
              <c:f>SLT!$B$20:$B$26</c:f>
              <c:numCache>
                <c:formatCode>General</c:formatCode>
                <c:ptCount val="7"/>
              </c:numCache>
            </c:numRef>
          </c:val>
        </c:ser>
        <c:dLbls>
          <c:showLegendKey val="0"/>
          <c:showVal val="1"/>
          <c:showCatName val="0"/>
          <c:showSerName val="0"/>
          <c:showPercent val="0"/>
          <c:showBubbleSize val="0"/>
        </c:dLbls>
        <c:gapWidth val="75"/>
        <c:axId val="110635648"/>
        <c:axId val="110666112"/>
      </c:barChart>
      <c:catAx>
        <c:axId val="110635648"/>
        <c:scaling>
          <c:orientation val="minMax"/>
        </c:scaling>
        <c:delete val="0"/>
        <c:axPos val="b"/>
        <c:numFmt formatCode="General" sourceLinked="1"/>
        <c:majorTickMark val="none"/>
        <c:minorTickMark val="none"/>
        <c:tickLblPos val="nextTo"/>
        <c:crossAx val="110666112"/>
        <c:crosses val="autoZero"/>
        <c:auto val="1"/>
        <c:lblAlgn val="ctr"/>
        <c:lblOffset val="100"/>
        <c:noMultiLvlLbl val="0"/>
      </c:catAx>
      <c:valAx>
        <c:axId val="110666112"/>
        <c:scaling>
          <c:orientation val="minMax"/>
        </c:scaling>
        <c:delete val="0"/>
        <c:axPos val="l"/>
        <c:numFmt formatCode="General" sourceLinked="1"/>
        <c:majorTickMark val="none"/>
        <c:minorTickMark val="none"/>
        <c:tickLblPos val="nextTo"/>
        <c:crossAx val="110635648"/>
        <c:crosses val="autoZero"/>
        <c:crossBetween val="between"/>
      </c:valAx>
    </c:plotArea>
    <c:plotVisOnly val="1"/>
    <c:dispBlanksAs val="gap"/>
    <c:showDLblsOverMax val="0"/>
  </c:chart>
  <c:printSettings>
    <c:headerFooter/>
    <c:pageMargins b="0.75000000000000244" l="0.70000000000000062" r="0.70000000000000062" t="0.75000000000000244"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[Quality Cokpit Cambios Mayo 2018.xlsx]Change Manager!PivotTable1</c:name>
    <c:fmtId val="0"/>
  </c:pivotSource>
  <c:chart>
    <c:title>
      <c:tx>
        <c:rich>
          <a:bodyPr/>
          <a:lstStyle/>
          <a:p>
            <a:pPr>
              <a:defRPr/>
            </a:pPr>
            <a:r>
              <a:rPr lang="es-MX"/>
              <a:t>Volumen</a:t>
            </a:r>
            <a:r>
              <a:rPr lang="es-MX" baseline="0"/>
              <a:t> de cambios</a:t>
            </a:r>
            <a:endParaRPr lang="es-MX"/>
          </a:p>
        </c:rich>
      </c:tx>
      <c:layout/>
      <c:overlay val="0"/>
    </c:title>
    <c:autoTitleDeleted val="0"/>
    <c:pivotFmts>
      <c:pivotFmt>
        <c:idx val="0"/>
        <c:marker>
          <c:symbol val="none"/>
        </c:marker>
        <c:dLbl>
          <c:idx val="0"/>
          <c:spPr/>
          <c:txPr>
            <a:bodyPr/>
            <a:lstStyle/>
            <a:p>
              <a:pPr>
                <a:defRPr/>
              </a:pPr>
              <a:endParaRPr lang="es-MX"/>
            </a:p>
          </c:txPr>
          <c:dLblPos val="outEnd"/>
          <c:showLegendKey val="0"/>
          <c:showVal val="1"/>
          <c:showCatName val="0"/>
          <c:showSerName val="0"/>
          <c:showPercent val="0"/>
          <c:showBubbleSize val="0"/>
        </c:dLbl>
      </c:pivotFmt>
      <c:pivotFmt>
        <c:idx val="1"/>
        <c:marker>
          <c:symbol val="none"/>
        </c:marker>
        <c:dLbl>
          <c:idx val="0"/>
          <c:spPr/>
          <c:txPr>
            <a:bodyPr/>
            <a:lstStyle/>
            <a:p>
              <a:pPr>
                <a:defRPr/>
              </a:pPr>
              <a:endParaRPr lang="es-MX"/>
            </a:p>
          </c:txPr>
          <c:dLblPos val="outEnd"/>
          <c:showLegendKey val="0"/>
          <c:showVal val="1"/>
          <c:showCatName val="0"/>
          <c:showSerName val="0"/>
          <c:showPercent val="0"/>
          <c:showBubbleSize val="0"/>
        </c:dLbl>
      </c:pivotFmt>
      <c:pivotFmt>
        <c:idx val="2"/>
        <c:marker>
          <c:symbol val="none"/>
        </c:marker>
        <c:dLbl>
          <c:idx val="0"/>
          <c:spPr/>
          <c:txPr>
            <a:bodyPr/>
            <a:lstStyle/>
            <a:p>
              <a:pPr>
                <a:defRPr/>
              </a:pPr>
              <a:endParaRPr lang="es-MX"/>
            </a:p>
          </c:txPr>
          <c:dLblPos val="outEnd"/>
          <c:showLegendKey val="0"/>
          <c:showVal val="1"/>
          <c:showCatName val="0"/>
          <c:showSerName val="0"/>
          <c:showPercent val="0"/>
          <c:showBubbleSize val="0"/>
        </c:dLbl>
      </c:pivotFmt>
      <c:pivotFmt>
        <c:idx val="3"/>
        <c:marker>
          <c:symbol val="none"/>
        </c:marker>
        <c:dLbl>
          <c:idx val="0"/>
          <c:spPr/>
          <c:txPr>
            <a:bodyPr/>
            <a:lstStyle/>
            <a:p>
              <a:pPr>
                <a:defRPr/>
              </a:pPr>
              <a:endParaRPr lang="es-MX"/>
            </a:p>
          </c:txPr>
          <c:dLblPos val="outEnd"/>
          <c:showLegendKey val="0"/>
          <c:showVal val="1"/>
          <c:showCatName val="0"/>
          <c:showSerName val="0"/>
          <c:showPercent val="0"/>
          <c:showBubbleSize val="0"/>
        </c:dLbl>
      </c:pivotFmt>
      <c:pivotFmt>
        <c:idx val="4"/>
        <c:marker>
          <c:symbol val="none"/>
        </c:marker>
        <c:dLbl>
          <c:idx val="0"/>
          <c:spPr/>
          <c:txPr>
            <a:bodyPr/>
            <a:lstStyle/>
            <a:p>
              <a:pPr>
                <a:defRPr/>
              </a:pPr>
              <a:endParaRPr lang="es-MX"/>
            </a:p>
          </c:txPr>
          <c:dLblPos val="outEnd"/>
          <c:showLegendKey val="0"/>
          <c:showVal val="1"/>
          <c:showCatName val="0"/>
          <c:showSerName val="0"/>
          <c:showPercent val="0"/>
          <c:showBubbleSize val="0"/>
        </c:dLbl>
      </c:pivotFmt>
      <c:pivotFmt>
        <c:idx val="5"/>
        <c:marker>
          <c:symbol val="none"/>
        </c:marker>
        <c:dLbl>
          <c:idx val="0"/>
          <c:spPr/>
          <c:txPr>
            <a:bodyPr/>
            <a:lstStyle/>
            <a:p>
              <a:pPr>
                <a:defRPr/>
              </a:pPr>
              <a:endParaRPr lang="es-MX"/>
            </a:p>
          </c:txPr>
          <c:dLblPos val="outEnd"/>
          <c:showLegendKey val="0"/>
          <c:showVal val="1"/>
          <c:showCatName val="0"/>
          <c:showSerName val="0"/>
          <c:showPercent val="0"/>
          <c:showBubbleSize val="0"/>
        </c:dLbl>
      </c:pivotFmt>
      <c:pivotFmt>
        <c:idx val="6"/>
        <c:marker>
          <c:symbol val="none"/>
        </c:marker>
        <c:dLbl>
          <c:idx val="0"/>
          <c:spPr/>
          <c:txPr>
            <a:bodyPr/>
            <a:lstStyle/>
            <a:p>
              <a:pPr>
                <a:defRPr/>
              </a:pPr>
              <a:endParaRPr lang="es-MX"/>
            </a:p>
          </c:txPr>
          <c:dLblPos val="outEnd"/>
          <c:showLegendKey val="0"/>
          <c:showVal val="1"/>
          <c:showCatName val="0"/>
          <c:showSerName val="0"/>
          <c:showPercent val="0"/>
          <c:showBubbleSize val="0"/>
        </c:dLbl>
      </c:pivotFmt>
      <c:pivotFmt>
        <c:idx val="7"/>
        <c:marker>
          <c:symbol val="none"/>
        </c:marker>
      </c:pivotFmt>
      <c:pivotFmt>
        <c:idx val="8"/>
        <c:marker>
          <c:symbol val="none"/>
        </c:marker>
        <c:dLbl>
          <c:idx val="0"/>
          <c:spPr/>
          <c:txPr>
            <a:bodyPr/>
            <a:lstStyle/>
            <a:p>
              <a:pPr>
                <a:defRPr/>
              </a:pPr>
              <a:endParaRPr lang="es-MX"/>
            </a:p>
          </c:txPr>
          <c:showLegendKey val="0"/>
          <c:showVal val="1"/>
          <c:showCatName val="0"/>
          <c:showSerName val="0"/>
          <c:showPercent val="0"/>
          <c:showBubbleSize val="0"/>
        </c:dLbl>
      </c:pivotFmt>
      <c:pivotFmt>
        <c:idx val="9"/>
        <c:marker>
          <c:symbol val="none"/>
        </c:marker>
        <c:dLbl>
          <c:idx val="0"/>
          <c:spPr/>
          <c:txPr>
            <a:bodyPr/>
            <a:lstStyle/>
            <a:p>
              <a:pPr>
                <a:defRPr/>
              </a:pPr>
              <a:endParaRPr lang="es-MX"/>
            </a:p>
          </c:txPr>
          <c:showLegendKey val="0"/>
          <c:showVal val="1"/>
          <c:showCatName val="0"/>
          <c:showSerName val="0"/>
          <c:showPercent val="0"/>
          <c:showBubbleSize val="0"/>
        </c:dLbl>
      </c:pivotFmt>
      <c:pivotFmt>
        <c:idx val="10"/>
        <c:marker>
          <c:symbol val="none"/>
        </c:marker>
        <c:dLbl>
          <c:idx val="0"/>
          <c:spPr/>
          <c:txPr>
            <a:bodyPr/>
            <a:lstStyle/>
            <a:p>
              <a:pPr>
                <a:defRPr/>
              </a:pPr>
              <a:endParaRPr lang="es-MX"/>
            </a:p>
          </c:txPr>
          <c:showLegendKey val="0"/>
          <c:showVal val="1"/>
          <c:showCatName val="0"/>
          <c:showSerName val="0"/>
          <c:showPercent val="0"/>
          <c:showBubbleSize val="0"/>
        </c:dLbl>
      </c:pivotFmt>
      <c:pivotFmt>
        <c:idx val="11"/>
        <c:marker>
          <c:symbol val="none"/>
        </c:marker>
        <c:dLbl>
          <c:idx val="0"/>
          <c:spPr/>
          <c:txPr>
            <a:bodyPr/>
            <a:lstStyle/>
            <a:p>
              <a:pPr>
                <a:defRPr/>
              </a:pPr>
              <a:endParaRPr lang="es-MX"/>
            </a:p>
          </c:txPr>
          <c:showLegendKey val="0"/>
          <c:showVal val="1"/>
          <c:showCatName val="0"/>
          <c:showSerName val="0"/>
          <c:showPercent val="0"/>
          <c:showBubbleSize val="0"/>
        </c:dLbl>
      </c:pivotFmt>
      <c:pivotFmt>
        <c:idx val="12"/>
        <c:marker>
          <c:symbol val="none"/>
        </c:marker>
        <c:dLbl>
          <c:idx val="0"/>
          <c:spPr/>
          <c:txPr>
            <a:bodyPr/>
            <a:lstStyle/>
            <a:p>
              <a:pPr>
                <a:defRPr/>
              </a:pPr>
              <a:endParaRPr lang="es-MX"/>
            </a:p>
          </c:txPr>
          <c:showLegendKey val="0"/>
          <c:showVal val="1"/>
          <c:showCatName val="0"/>
          <c:showSerName val="0"/>
          <c:showPercent val="0"/>
          <c:showBubbleSize val="0"/>
        </c:dLbl>
      </c:pivotFmt>
      <c:pivotFmt>
        <c:idx val="13"/>
        <c:marker>
          <c:symbol val="none"/>
        </c:marker>
        <c:dLbl>
          <c:idx val="0"/>
          <c:spPr/>
          <c:txPr>
            <a:bodyPr/>
            <a:lstStyle/>
            <a:p>
              <a:pPr>
                <a:defRPr/>
              </a:pPr>
              <a:endParaRPr lang="es-MX"/>
            </a:p>
          </c:txPr>
          <c:showLegendKey val="0"/>
          <c:showVal val="1"/>
          <c:showCatName val="0"/>
          <c:showSerName val="0"/>
          <c:showPercent val="0"/>
          <c:showBubbleSize val="0"/>
        </c:dLbl>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dLbl>
          <c:idx val="0"/>
          <c:spPr/>
          <c:txPr>
            <a:bodyPr/>
            <a:lstStyle/>
            <a:p>
              <a:pPr>
                <a:defRPr/>
              </a:pPr>
              <a:endParaRPr lang="es-MX"/>
            </a:p>
          </c:txPr>
          <c:showLegendKey val="0"/>
          <c:showVal val="1"/>
          <c:showCatName val="0"/>
          <c:showSerName val="0"/>
          <c:showPercent val="0"/>
          <c:showBubbleSize val="0"/>
        </c:dLbl>
      </c:pivotFmt>
      <c:pivotFmt>
        <c:idx val="58"/>
        <c:marker>
          <c:symbol val="none"/>
        </c:marker>
        <c:dLbl>
          <c:idx val="0"/>
          <c:spPr/>
          <c:txPr>
            <a:bodyPr/>
            <a:lstStyle/>
            <a:p>
              <a:pPr>
                <a:defRPr/>
              </a:pPr>
              <a:endParaRPr lang="es-MX"/>
            </a:p>
          </c:txPr>
          <c:showLegendKey val="0"/>
          <c:showVal val="1"/>
          <c:showCatName val="0"/>
          <c:showSerName val="0"/>
          <c:showPercent val="0"/>
          <c:showBubbleSize val="0"/>
        </c:dLbl>
      </c:pivotFmt>
      <c:pivotFmt>
        <c:idx val="59"/>
        <c:marker>
          <c:symbol val="none"/>
        </c:marker>
        <c:dLbl>
          <c:idx val="0"/>
          <c:spPr/>
          <c:txPr>
            <a:bodyPr/>
            <a:lstStyle/>
            <a:p>
              <a:pPr>
                <a:defRPr/>
              </a:pPr>
              <a:endParaRPr lang="es-MX"/>
            </a:p>
          </c:txPr>
          <c:showLegendKey val="0"/>
          <c:showVal val="1"/>
          <c:showCatName val="0"/>
          <c:showSerName val="0"/>
          <c:showPercent val="0"/>
          <c:showBubbleSize val="0"/>
        </c:dLbl>
      </c:pivotFmt>
      <c:pivotFmt>
        <c:idx val="60"/>
        <c:marker>
          <c:symbol val="none"/>
        </c:marker>
        <c:dLbl>
          <c:idx val="0"/>
          <c:spPr/>
          <c:txPr>
            <a:bodyPr/>
            <a:lstStyle/>
            <a:p>
              <a:pPr>
                <a:defRPr/>
              </a:pPr>
              <a:endParaRPr lang="es-MX"/>
            </a:p>
          </c:txPr>
          <c:showLegendKey val="0"/>
          <c:showVal val="1"/>
          <c:showCatName val="0"/>
          <c:showSerName val="0"/>
          <c:showPercent val="0"/>
          <c:showBubbleSize val="0"/>
        </c:dLbl>
      </c:pivotFmt>
      <c:pivotFmt>
        <c:idx val="61"/>
        <c:marker>
          <c:symbol val="none"/>
        </c:marker>
        <c:dLbl>
          <c:idx val="0"/>
          <c:spPr/>
          <c:txPr>
            <a:bodyPr/>
            <a:lstStyle/>
            <a:p>
              <a:pPr>
                <a:defRPr/>
              </a:pPr>
              <a:endParaRPr lang="es-MX"/>
            </a:p>
          </c:txPr>
          <c:showLegendKey val="0"/>
          <c:showVal val="1"/>
          <c:showCatName val="0"/>
          <c:showSerName val="0"/>
          <c:showPercent val="0"/>
          <c:showBubbleSize val="0"/>
        </c:dLbl>
      </c:pivotFmt>
      <c:pivotFmt>
        <c:idx val="62"/>
        <c:marker>
          <c:symbol val="none"/>
        </c:marker>
        <c:dLbl>
          <c:idx val="0"/>
          <c:spPr/>
          <c:txPr>
            <a:bodyPr/>
            <a:lstStyle/>
            <a:p>
              <a:pPr>
                <a:defRPr/>
              </a:pPr>
              <a:endParaRPr lang="es-MX"/>
            </a:p>
          </c:txPr>
          <c:showLegendKey val="0"/>
          <c:showVal val="1"/>
          <c:showCatName val="0"/>
          <c:showSerName val="0"/>
          <c:showPercent val="0"/>
          <c:showBubbleSize val="0"/>
        </c:dLbl>
      </c:pivotFmt>
      <c:pivotFmt>
        <c:idx val="63"/>
        <c:marker>
          <c:symbol val="none"/>
        </c:marker>
      </c:pivotFmt>
      <c:pivotFmt>
        <c:idx val="64"/>
        <c:marker>
          <c:symbol val="none"/>
        </c:marker>
        <c:dLbl>
          <c:idx val="0"/>
          <c:layout/>
          <c:spPr/>
          <c:txPr>
            <a:bodyPr/>
            <a:lstStyle/>
            <a:p>
              <a:pPr>
                <a:defRPr/>
              </a:pPr>
              <a:endParaRPr lang="es-MX"/>
            </a:p>
          </c:txPr>
          <c:showLegendKey val="0"/>
          <c:showVal val="1"/>
          <c:showCatName val="0"/>
          <c:showSerName val="0"/>
          <c:showPercent val="0"/>
          <c:showBubbleSize val="0"/>
        </c:dLbl>
      </c:pivotFmt>
      <c:pivotFmt>
        <c:idx val="65"/>
        <c:marker>
          <c:symbol val="none"/>
        </c:marker>
        <c:dLbl>
          <c:idx val="0"/>
          <c:spPr/>
          <c:txPr>
            <a:bodyPr/>
            <a:lstStyle/>
            <a:p>
              <a:pPr>
                <a:defRPr/>
              </a:pPr>
              <a:endParaRPr lang="es-MX"/>
            </a:p>
          </c:txPr>
          <c:showLegendKey val="0"/>
          <c:showVal val="1"/>
          <c:showCatName val="0"/>
          <c:showSerName val="0"/>
          <c:showPercent val="0"/>
          <c:showBubbleSize val="0"/>
        </c:dLbl>
      </c:pivotFmt>
      <c:pivotFmt>
        <c:idx val="66"/>
        <c:marker>
          <c:symbol val="none"/>
        </c:marker>
        <c:dLbl>
          <c:idx val="0"/>
          <c:spPr/>
          <c:txPr>
            <a:bodyPr/>
            <a:lstStyle/>
            <a:p>
              <a:pPr>
                <a:defRPr/>
              </a:pPr>
              <a:endParaRPr lang="es-MX"/>
            </a:p>
          </c:txPr>
          <c:showLegendKey val="0"/>
          <c:showVal val="1"/>
          <c:showCatName val="0"/>
          <c:showSerName val="0"/>
          <c:showPercent val="0"/>
          <c:showBubbleSize val="0"/>
        </c:dLbl>
      </c:pivotFmt>
      <c:pivotFmt>
        <c:idx val="67"/>
        <c:marker>
          <c:symbol val="none"/>
        </c:marker>
        <c:dLbl>
          <c:idx val="0"/>
          <c:layout/>
          <c:spPr/>
          <c:txPr>
            <a:bodyPr/>
            <a:lstStyle/>
            <a:p>
              <a:pPr>
                <a:defRPr/>
              </a:pPr>
              <a:endParaRPr lang="es-MX"/>
            </a:p>
          </c:txPr>
          <c:showLegendKey val="0"/>
          <c:showVal val="1"/>
          <c:showCatName val="0"/>
          <c:showSerName val="0"/>
          <c:showPercent val="0"/>
          <c:showBubbleSize val="0"/>
        </c:dLbl>
      </c:pivotFmt>
      <c:pivotFmt>
        <c:idx val="68"/>
        <c:marker>
          <c:symbol val="none"/>
        </c:marker>
        <c:dLbl>
          <c:idx val="0"/>
          <c:spPr/>
          <c:txPr>
            <a:bodyPr/>
            <a:lstStyle/>
            <a:p>
              <a:pPr>
                <a:defRPr/>
              </a:pPr>
              <a:endParaRPr lang="es-MX"/>
            </a:p>
          </c:txPr>
          <c:showLegendKey val="0"/>
          <c:showVal val="1"/>
          <c:showCatName val="0"/>
          <c:showSerName val="0"/>
          <c:showPercent val="0"/>
          <c:showBubbleSize val="0"/>
        </c:dLbl>
      </c:pivotFmt>
      <c:pivotFmt>
        <c:idx val="69"/>
        <c:marker>
          <c:symbol val="none"/>
        </c:marker>
        <c:dLbl>
          <c:idx val="0"/>
          <c:spPr/>
          <c:txPr>
            <a:bodyPr/>
            <a:lstStyle/>
            <a:p>
              <a:pPr>
                <a:defRPr/>
              </a:pPr>
              <a:endParaRPr lang="es-MX"/>
            </a:p>
          </c:txPr>
          <c:showLegendKey val="0"/>
          <c:showVal val="1"/>
          <c:showCatName val="0"/>
          <c:showSerName val="0"/>
          <c:showPercent val="0"/>
          <c:showBubbleSize val="0"/>
        </c:dLbl>
      </c:pivotFmt>
      <c:pivotFmt>
        <c:idx val="70"/>
        <c:marker>
          <c:symbol val="none"/>
        </c:marker>
      </c:pivotFmt>
      <c:pivotFmt>
        <c:idx val="71"/>
        <c:marker>
          <c:symbol val="none"/>
        </c:marker>
        <c:dLbl>
          <c:idx val="0"/>
          <c:spPr/>
          <c:txPr>
            <a:bodyPr/>
            <a:lstStyle/>
            <a:p>
              <a:pPr>
                <a:defRPr/>
              </a:pPr>
              <a:endParaRPr lang="es-MX"/>
            </a:p>
          </c:txPr>
          <c:showLegendKey val="0"/>
          <c:showVal val="1"/>
          <c:showCatName val="0"/>
          <c:showSerName val="0"/>
          <c:showPercent val="0"/>
          <c:showBubbleSize val="0"/>
        </c:dLbl>
      </c:pivotFmt>
      <c:pivotFmt>
        <c:idx val="72"/>
        <c:marker>
          <c:symbol val="none"/>
        </c:marker>
        <c:dLbl>
          <c:idx val="0"/>
          <c:spPr/>
          <c:txPr>
            <a:bodyPr/>
            <a:lstStyle/>
            <a:p>
              <a:pPr>
                <a:defRPr/>
              </a:pPr>
              <a:endParaRPr lang="es-MX"/>
            </a:p>
          </c:txPr>
          <c:showLegendKey val="0"/>
          <c:showVal val="1"/>
          <c:showCatName val="0"/>
          <c:showSerName val="0"/>
          <c:showPercent val="0"/>
          <c:showBubbleSize val="0"/>
        </c:dLbl>
      </c:pivotFmt>
      <c:pivotFmt>
        <c:idx val="73"/>
        <c:marker>
          <c:symbol val="none"/>
        </c:marker>
        <c:dLbl>
          <c:idx val="0"/>
          <c:spPr/>
          <c:txPr>
            <a:bodyPr/>
            <a:lstStyle/>
            <a:p>
              <a:pPr>
                <a:defRPr/>
              </a:pPr>
              <a:endParaRPr lang="es-MX"/>
            </a:p>
          </c:txPr>
          <c:showLegendKey val="0"/>
          <c:showVal val="1"/>
          <c:showCatName val="0"/>
          <c:showSerName val="0"/>
          <c:showPercent val="0"/>
          <c:showBubbleSize val="0"/>
        </c:dLbl>
      </c:pivotFmt>
      <c:pivotFmt>
        <c:idx val="74"/>
        <c:marker>
          <c:symbol val="none"/>
        </c:marker>
        <c:dLbl>
          <c:idx val="0"/>
          <c:spPr/>
          <c:txPr>
            <a:bodyPr/>
            <a:lstStyle/>
            <a:p>
              <a:pPr>
                <a:defRPr/>
              </a:pPr>
              <a:endParaRPr lang="es-MX"/>
            </a:p>
          </c:txPr>
          <c:showLegendKey val="0"/>
          <c:showVal val="1"/>
          <c:showCatName val="0"/>
          <c:showSerName val="0"/>
          <c:showPercent val="0"/>
          <c:showBubbleSize val="0"/>
        </c:dLbl>
      </c:pivotFmt>
      <c:pivotFmt>
        <c:idx val="75"/>
        <c:marker>
          <c:symbol val="none"/>
        </c:marker>
        <c:dLbl>
          <c:idx val="0"/>
          <c:spPr/>
          <c:txPr>
            <a:bodyPr/>
            <a:lstStyle/>
            <a:p>
              <a:pPr>
                <a:defRPr/>
              </a:pPr>
              <a:endParaRPr lang="es-MX"/>
            </a:p>
          </c:txPr>
          <c:showLegendKey val="0"/>
          <c:showVal val="1"/>
          <c:showCatName val="0"/>
          <c:showSerName val="0"/>
          <c:showPercent val="0"/>
          <c:showBubbleSize val="0"/>
        </c:dLbl>
      </c:pivotFmt>
      <c:pivotFmt>
        <c:idx val="76"/>
        <c:marker>
          <c:symbol val="none"/>
        </c:marker>
        <c:dLbl>
          <c:idx val="0"/>
          <c:layout/>
          <c:spPr/>
          <c:txPr>
            <a:bodyPr/>
            <a:lstStyle/>
            <a:p>
              <a:pPr>
                <a:defRPr/>
              </a:pPr>
              <a:endParaRPr lang="es-MX"/>
            </a:p>
          </c:txPr>
          <c:showLegendKey val="0"/>
          <c:showVal val="1"/>
          <c:showCatName val="0"/>
          <c:showSerName val="0"/>
          <c:showPercent val="0"/>
          <c:showBubbleSize val="0"/>
        </c:dLbl>
      </c:pivotFmt>
      <c:pivotFmt>
        <c:idx val="77"/>
        <c:marker>
          <c:symbol val="none"/>
        </c:marker>
        <c:dLbl>
          <c:idx val="0"/>
          <c:layout/>
          <c:spPr/>
          <c:txPr>
            <a:bodyPr/>
            <a:lstStyle/>
            <a:p>
              <a:pPr>
                <a:defRPr/>
              </a:pPr>
              <a:endParaRPr lang="es-MX"/>
            </a:p>
          </c:txPr>
          <c:showLegendKey val="0"/>
          <c:showVal val="1"/>
          <c:showCatName val="0"/>
          <c:showSerName val="0"/>
          <c:showPercent val="0"/>
          <c:showBubbleSize val="0"/>
        </c:dLbl>
      </c:pivotFmt>
      <c:pivotFmt>
        <c:idx val="78"/>
        <c:marker>
          <c:symbol val="none"/>
        </c:marker>
        <c:dLbl>
          <c:idx val="0"/>
          <c:spPr/>
          <c:txPr>
            <a:bodyPr/>
            <a:lstStyle/>
            <a:p>
              <a:pPr>
                <a:defRPr/>
              </a:pPr>
              <a:endParaRPr lang="es-MX"/>
            </a:p>
          </c:txPr>
          <c:showLegendKey val="0"/>
          <c:showVal val="1"/>
          <c:showCatName val="0"/>
          <c:showSerName val="0"/>
          <c:showPercent val="0"/>
          <c:showBubbleSize val="0"/>
        </c:dLbl>
      </c:pivotFmt>
      <c:pivotFmt>
        <c:idx val="79"/>
        <c:marker>
          <c:symbol val="none"/>
        </c:marker>
        <c:dLbl>
          <c:idx val="0"/>
          <c:spPr/>
          <c:txPr>
            <a:bodyPr/>
            <a:lstStyle/>
            <a:p>
              <a:pPr>
                <a:defRPr/>
              </a:pPr>
              <a:endParaRPr lang="es-MX"/>
            </a:p>
          </c:txPr>
          <c:showLegendKey val="0"/>
          <c:showVal val="1"/>
          <c:showCatName val="0"/>
          <c:showSerName val="0"/>
          <c:showPercent val="0"/>
          <c:showBubbleSize val="0"/>
        </c:dLbl>
      </c:pivotFmt>
      <c:pivotFmt>
        <c:idx val="80"/>
        <c:marker>
          <c:symbol val="none"/>
        </c:marker>
        <c:dLbl>
          <c:idx val="0"/>
          <c:spPr/>
          <c:txPr>
            <a:bodyPr/>
            <a:lstStyle/>
            <a:p>
              <a:pPr>
                <a:defRPr/>
              </a:pPr>
              <a:endParaRPr lang="es-MX"/>
            </a:p>
          </c:txPr>
          <c:showLegendKey val="0"/>
          <c:showVal val="1"/>
          <c:showCatName val="0"/>
          <c:showSerName val="0"/>
          <c:showPercent val="0"/>
          <c:showBubbleSize val="0"/>
        </c:dLbl>
      </c:pivotFmt>
      <c:pivotFmt>
        <c:idx val="81"/>
        <c:marker>
          <c:symbol val="none"/>
        </c:marker>
        <c:dLbl>
          <c:idx val="0"/>
          <c:spPr/>
          <c:txPr>
            <a:bodyPr/>
            <a:lstStyle/>
            <a:p>
              <a:pPr>
                <a:defRPr/>
              </a:pPr>
              <a:endParaRPr lang="es-MX"/>
            </a:p>
          </c:txPr>
          <c:showLegendKey val="0"/>
          <c:showVal val="1"/>
          <c:showCatName val="0"/>
          <c:showSerName val="0"/>
          <c:showPercent val="0"/>
          <c:showBubbleSize val="0"/>
        </c:dLbl>
      </c:pivotFmt>
      <c:pivotFmt>
        <c:idx val="82"/>
        <c:marker>
          <c:symbol val="none"/>
        </c:marker>
        <c:dLbl>
          <c:idx val="0"/>
          <c:layout/>
          <c:spPr/>
          <c:txPr>
            <a:bodyPr/>
            <a:lstStyle/>
            <a:p>
              <a:pPr>
                <a:defRPr/>
              </a:pPr>
              <a:endParaRPr lang="es-MX"/>
            </a:p>
          </c:txPr>
          <c:showLegendKey val="0"/>
          <c:showVal val="1"/>
          <c:showCatName val="0"/>
          <c:showSerName val="0"/>
          <c:showPercent val="0"/>
          <c:showBubbleSize val="0"/>
        </c:dLbl>
      </c:pivotFmt>
      <c:pivotFmt>
        <c:idx val="83"/>
        <c:marker>
          <c:symbol val="none"/>
        </c:marker>
        <c:dLbl>
          <c:idx val="0"/>
          <c:layout/>
          <c:spPr/>
          <c:txPr>
            <a:bodyPr/>
            <a:lstStyle/>
            <a:p>
              <a:pPr>
                <a:defRPr/>
              </a:pPr>
              <a:endParaRPr lang="es-MX"/>
            </a:p>
          </c:txPr>
          <c:showLegendKey val="0"/>
          <c:showVal val="1"/>
          <c:showCatName val="0"/>
          <c:showSerName val="0"/>
          <c:showPercent val="0"/>
          <c:showBubbleSize val="0"/>
        </c:dLbl>
      </c:pivotFmt>
      <c:pivotFmt>
        <c:idx val="84"/>
        <c:marker>
          <c:symbol val="none"/>
        </c:marker>
        <c:dLbl>
          <c:idx val="0"/>
          <c:layout/>
          <c:spPr/>
          <c:txPr>
            <a:bodyPr/>
            <a:lstStyle/>
            <a:p>
              <a:pPr>
                <a:defRPr/>
              </a:pPr>
              <a:endParaRPr lang="es-MX"/>
            </a:p>
          </c:txPr>
          <c:showLegendKey val="0"/>
          <c:showVal val="1"/>
          <c:showCatName val="0"/>
          <c:showSerName val="0"/>
          <c:showPercent val="0"/>
          <c:showBubbleSize val="0"/>
        </c:dLbl>
      </c:pivotFmt>
      <c:pivotFmt>
        <c:idx val="85"/>
        <c:marker>
          <c:symbol val="none"/>
        </c:marker>
        <c:dLbl>
          <c:idx val="0"/>
          <c:layout/>
          <c:spPr/>
          <c:txPr>
            <a:bodyPr/>
            <a:lstStyle/>
            <a:p>
              <a:pPr>
                <a:defRPr/>
              </a:pPr>
              <a:endParaRPr lang="es-MX"/>
            </a:p>
          </c:txPr>
          <c:showLegendKey val="0"/>
          <c:showVal val="1"/>
          <c:showCatName val="0"/>
          <c:showSerName val="0"/>
          <c:showPercent val="0"/>
          <c:showBubbleSize val="0"/>
        </c:dLbl>
      </c:pivotFmt>
    </c:pivotFmts>
    <c:plotArea>
      <c:layout/>
      <c:barChart>
        <c:barDir val="col"/>
        <c:grouping val="clustered"/>
        <c:varyColors val="0"/>
        <c:ser>
          <c:idx val="0"/>
          <c:order val="0"/>
          <c:tx>
            <c:strRef>
              <c:f>'Change Manager'!$B$4:$B$5</c:f>
              <c:strCache>
                <c:ptCount val="1"/>
                <c:pt idx="0">
                  <c:v>Alejandro</c:v>
                </c:pt>
              </c:strCache>
            </c:strRef>
          </c:tx>
          <c:invertIfNegative val="0"/>
          <c:dLbls>
            <c:delete val="1"/>
          </c:dLbls>
          <c:cat>
            <c:strRef>
              <c:f>'Change Manager'!$A$6:$A$11</c:f>
              <c:strCache>
                <c:ptCount val="5"/>
                <c:pt idx="0">
                  <c:v>January</c:v>
                </c:pt>
                <c:pt idx="1">
                  <c:v>February</c:v>
                </c:pt>
                <c:pt idx="2">
                  <c:v>March</c:v>
                </c:pt>
                <c:pt idx="3">
                  <c:v>April</c:v>
                </c:pt>
                <c:pt idx="4">
                  <c:v>May</c:v>
                </c:pt>
              </c:strCache>
            </c:strRef>
          </c:cat>
          <c:val>
            <c:numRef>
              <c:f>'Change Manager'!$B$6:$B$11</c:f>
              <c:numCache>
                <c:formatCode>General</c:formatCode>
                <c:ptCount val="5"/>
                <c:pt idx="0">
                  <c:v>174</c:v>
                </c:pt>
                <c:pt idx="1">
                  <c:v>204</c:v>
                </c:pt>
                <c:pt idx="2">
                  <c:v>210</c:v>
                </c:pt>
                <c:pt idx="3">
                  <c:v>183</c:v>
                </c:pt>
              </c:numCache>
            </c:numRef>
          </c:val>
        </c:ser>
        <c:ser>
          <c:idx val="1"/>
          <c:order val="1"/>
          <c:tx>
            <c:strRef>
              <c:f>'Change Manager'!$C$4:$C$5</c:f>
              <c:strCache>
                <c:ptCount val="1"/>
                <c:pt idx="0">
                  <c:v>Candido</c:v>
                </c:pt>
              </c:strCache>
            </c:strRef>
          </c:tx>
          <c:invertIfNegative val="0"/>
          <c:dLbls>
            <c:spPr/>
            <c:txPr>
              <a:bodyPr/>
              <a:lstStyle/>
              <a:p>
                <a:pPr>
                  <a:defRPr/>
                </a:pPr>
                <a:endParaRPr lang="es-MX"/>
              </a:p>
            </c:txPr>
            <c:showLegendKey val="0"/>
            <c:showVal val="1"/>
            <c:showCatName val="0"/>
            <c:showSerName val="0"/>
            <c:showPercent val="0"/>
            <c:showBubbleSize val="0"/>
            <c:showLeaderLines val="0"/>
          </c:dLbls>
          <c:cat>
            <c:strRef>
              <c:f>'Change Manager'!$A$6:$A$11</c:f>
              <c:strCache>
                <c:ptCount val="5"/>
                <c:pt idx="0">
                  <c:v>January</c:v>
                </c:pt>
                <c:pt idx="1">
                  <c:v>February</c:v>
                </c:pt>
                <c:pt idx="2">
                  <c:v>March</c:v>
                </c:pt>
                <c:pt idx="3">
                  <c:v>April</c:v>
                </c:pt>
                <c:pt idx="4">
                  <c:v>May</c:v>
                </c:pt>
              </c:strCache>
            </c:strRef>
          </c:cat>
          <c:val>
            <c:numRef>
              <c:f>'Change Manager'!$C$6:$C$11</c:f>
              <c:numCache>
                <c:formatCode>General</c:formatCode>
                <c:ptCount val="5"/>
                <c:pt idx="0">
                  <c:v>127</c:v>
                </c:pt>
                <c:pt idx="1">
                  <c:v>173</c:v>
                </c:pt>
                <c:pt idx="2">
                  <c:v>183</c:v>
                </c:pt>
                <c:pt idx="3">
                  <c:v>171</c:v>
                </c:pt>
                <c:pt idx="4">
                  <c:v>196</c:v>
                </c:pt>
              </c:numCache>
            </c:numRef>
          </c:val>
        </c:ser>
        <c:ser>
          <c:idx val="2"/>
          <c:order val="2"/>
          <c:tx>
            <c:strRef>
              <c:f>'Change Manager'!$D$4:$D$5</c:f>
              <c:strCache>
                <c:ptCount val="1"/>
                <c:pt idx="0">
                  <c:v>Karina</c:v>
                </c:pt>
              </c:strCache>
            </c:strRef>
          </c:tx>
          <c:invertIfNegative val="0"/>
          <c:dLbls>
            <c:spPr/>
            <c:txPr>
              <a:bodyPr/>
              <a:lstStyle/>
              <a:p>
                <a:pPr>
                  <a:defRPr/>
                </a:pPr>
                <a:endParaRPr lang="es-MX"/>
              </a:p>
            </c:txPr>
            <c:showLegendKey val="0"/>
            <c:showVal val="1"/>
            <c:showCatName val="0"/>
            <c:showSerName val="0"/>
            <c:showPercent val="0"/>
            <c:showBubbleSize val="0"/>
            <c:showLeaderLines val="0"/>
          </c:dLbls>
          <c:cat>
            <c:strRef>
              <c:f>'Change Manager'!$A$6:$A$11</c:f>
              <c:strCache>
                <c:ptCount val="5"/>
                <c:pt idx="0">
                  <c:v>January</c:v>
                </c:pt>
                <c:pt idx="1">
                  <c:v>February</c:v>
                </c:pt>
                <c:pt idx="2">
                  <c:v>March</c:v>
                </c:pt>
                <c:pt idx="3">
                  <c:v>April</c:v>
                </c:pt>
                <c:pt idx="4">
                  <c:v>May</c:v>
                </c:pt>
              </c:strCache>
            </c:strRef>
          </c:cat>
          <c:val>
            <c:numRef>
              <c:f>'Change Manager'!$D$6:$D$11</c:f>
              <c:numCache>
                <c:formatCode>General</c:formatCode>
                <c:ptCount val="5"/>
                <c:pt idx="0">
                  <c:v>163</c:v>
                </c:pt>
                <c:pt idx="1">
                  <c:v>174</c:v>
                </c:pt>
                <c:pt idx="2">
                  <c:v>198</c:v>
                </c:pt>
                <c:pt idx="3">
                  <c:v>142</c:v>
                </c:pt>
              </c:numCache>
            </c:numRef>
          </c:val>
        </c:ser>
        <c:ser>
          <c:idx val="3"/>
          <c:order val="3"/>
          <c:tx>
            <c:strRef>
              <c:f>'Change Manager'!$E$4:$E$5</c:f>
              <c:strCache>
                <c:ptCount val="1"/>
                <c:pt idx="0">
                  <c:v>Fernando</c:v>
                </c:pt>
              </c:strCache>
            </c:strRef>
          </c:tx>
          <c:invertIfNegative val="0"/>
          <c:dLbls>
            <c:spPr/>
            <c:txPr>
              <a:bodyPr/>
              <a:lstStyle/>
              <a:p>
                <a:pPr>
                  <a:defRPr/>
                </a:pPr>
                <a:endParaRPr lang="es-MX"/>
              </a:p>
            </c:txPr>
            <c:showLegendKey val="0"/>
            <c:showVal val="1"/>
            <c:showCatName val="0"/>
            <c:showSerName val="0"/>
            <c:showPercent val="0"/>
            <c:showBubbleSize val="0"/>
            <c:showLeaderLines val="0"/>
          </c:dLbls>
          <c:cat>
            <c:strRef>
              <c:f>'Change Manager'!$A$6:$A$11</c:f>
              <c:strCache>
                <c:ptCount val="5"/>
                <c:pt idx="0">
                  <c:v>January</c:v>
                </c:pt>
                <c:pt idx="1">
                  <c:v>February</c:v>
                </c:pt>
                <c:pt idx="2">
                  <c:v>March</c:v>
                </c:pt>
                <c:pt idx="3">
                  <c:v>April</c:v>
                </c:pt>
                <c:pt idx="4">
                  <c:v>May</c:v>
                </c:pt>
              </c:strCache>
            </c:strRef>
          </c:cat>
          <c:val>
            <c:numRef>
              <c:f>'Change Manager'!$E$6:$E$11</c:f>
              <c:numCache>
                <c:formatCode>General</c:formatCode>
                <c:ptCount val="5"/>
                <c:pt idx="0">
                  <c:v>70</c:v>
                </c:pt>
                <c:pt idx="1">
                  <c:v>62</c:v>
                </c:pt>
                <c:pt idx="2">
                  <c:v>68</c:v>
                </c:pt>
              </c:numCache>
            </c:numRef>
          </c:val>
        </c:ser>
        <c:ser>
          <c:idx val="4"/>
          <c:order val="4"/>
          <c:tx>
            <c:strRef>
              <c:f>'Change Manager'!$F$4:$F$5</c:f>
              <c:strCache>
                <c:ptCount val="1"/>
                <c:pt idx="0">
                  <c:v>Ariadna</c:v>
                </c:pt>
              </c:strCache>
            </c:strRef>
          </c:tx>
          <c:invertIfNegative val="0"/>
          <c:dLbls>
            <c:spPr/>
            <c:txPr>
              <a:bodyPr/>
              <a:lstStyle/>
              <a:p>
                <a:pPr>
                  <a:defRPr/>
                </a:pPr>
                <a:endParaRPr lang="es-MX"/>
              </a:p>
            </c:txPr>
            <c:showLegendKey val="0"/>
            <c:showVal val="1"/>
            <c:showCatName val="0"/>
            <c:showSerName val="0"/>
            <c:showPercent val="0"/>
            <c:showBubbleSize val="0"/>
            <c:showLeaderLines val="0"/>
          </c:dLbls>
          <c:cat>
            <c:strRef>
              <c:f>'Change Manager'!$A$6:$A$11</c:f>
              <c:strCache>
                <c:ptCount val="5"/>
                <c:pt idx="0">
                  <c:v>January</c:v>
                </c:pt>
                <c:pt idx="1">
                  <c:v>February</c:v>
                </c:pt>
                <c:pt idx="2">
                  <c:v>March</c:v>
                </c:pt>
                <c:pt idx="3">
                  <c:v>April</c:v>
                </c:pt>
                <c:pt idx="4">
                  <c:v>May</c:v>
                </c:pt>
              </c:strCache>
            </c:strRef>
          </c:cat>
          <c:val>
            <c:numRef>
              <c:f>'Change Manager'!$F$6:$F$11</c:f>
              <c:numCache>
                <c:formatCode>General</c:formatCode>
                <c:ptCount val="5"/>
                <c:pt idx="0">
                  <c:v>70</c:v>
                </c:pt>
                <c:pt idx="1">
                  <c:v>94</c:v>
                </c:pt>
                <c:pt idx="2">
                  <c:v>110</c:v>
                </c:pt>
                <c:pt idx="3">
                  <c:v>84</c:v>
                </c:pt>
                <c:pt idx="4">
                  <c:v>182</c:v>
                </c:pt>
              </c:numCache>
            </c:numRef>
          </c:val>
        </c:ser>
        <c:ser>
          <c:idx val="5"/>
          <c:order val="5"/>
          <c:tx>
            <c:strRef>
              <c:f>'Change Manager'!$G$4:$G$5</c:f>
              <c:strCache>
                <c:ptCount val="1"/>
                <c:pt idx="0">
                  <c:v>Maria del Carmen </c:v>
                </c:pt>
              </c:strCache>
            </c:strRef>
          </c:tx>
          <c:invertIfNegative val="0"/>
          <c:dLbls>
            <c:spPr/>
            <c:txPr>
              <a:bodyPr/>
              <a:lstStyle/>
              <a:p>
                <a:pPr>
                  <a:defRPr/>
                </a:pPr>
                <a:endParaRPr lang="es-MX"/>
              </a:p>
            </c:txPr>
            <c:showLegendKey val="0"/>
            <c:showVal val="1"/>
            <c:showCatName val="0"/>
            <c:showSerName val="0"/>
            <c:showPercent val="0"/>
            <c:showBubbleSize val="0"/>
            <c:showLeaderLines val="0"/>
          </c:dLbls>
          <c:cat>
            <c:strRef>
              <c:f>'Change Manager'!$A$6:$A$11</c:f>
              <c:strCache>
                <c:ptCount val="5"/>
                <c:pt idx="0">
                  <c:v>January</c:v>
                </c:pt>
                <c:pt idx="1">
                  <c:v>February</c:v>
                </c:pt>
                <c:pt idx="2">
                  <c:v>March</c:v>
                </c:pt>
                <c:pt idx="3">
                  <c:v>April</c:v>
                </c:pt>
                <c:pt idx="4">
                  <c:v>May</c:v>
                </c:pt>
              </c:strCache>
            </c:strRef>
          </c:cat>
          <c:val>
            <c:numRef>
              <c:f>'Change Manager'!$G$6:$G$11</c:f>
              <c:numCache>
                <c:formatCode>General</c:formatCode>
                <c:ptCount val="5"/>
                <c:pt idx="0">
                  <c:v>141</c:v>
                </c:pt>
                <c:pt idx="1">
                  <c:v>110</c:v>
                </c:pt>
                <c:pt idx="2">
                  <c:v>154</c:v>
                </c:pt>
                <c:pt idx="3">
                  <c:v>142</c:v>
                </c:pt>
                <c:pt idx="4">
                  <c:v>115</c:v>
                </c:pt>
              </c:numCache>
            </c:numRef>
          </c:val>
        </c:ser>
        <c:ser>
          <c:idx val="6"/>
          <c:order val="6"/>
          <c:tx>
            <c:strRef>
              <c:f>'Change Manager'!$H$4:$H$5</c:f>
              <c:strCache>
                <c:ptCount val="1"/>
                <c:pt idx="0">
                  <c:v>Fernando </c:v>
                </c:pt>
              </c:strCache>
            </c:strRef>
          </c:tx>
          <c:invertIfNegative val="0"/>
          <c:dLbls>
            <c:spPr/>
            <c:txPr>
              <a:bodyPr/>
              <a:lstStyle/>
              <a:p>
                <a:pPr>
                  <a:defRPr/>
                </a:pPr>
                <a:endParaRPr lang="es-MX"/>
              </a:p>
            </c:txPr>
            <c:showLegendKey val="0"/>
            <c:showVal val="1"/>
            <c:showCatName val="0"/>
            <c:showSerName val="0"/>
            <c:showPercent val="0"/>
            <c:showBubbleSize val="0"/>
            <c:showLeaderLines val="0"/>
          </c:dLbls>
          <c:cat>
            <c:strRef>
              <c:f>'Change Manager'!$A$6:$A$11</c:f>
              <c:strCache>
                <c:ptCount val="5"/>
                <c:pt idx="0">
                  <c:v>January</c:v>
                </c:pt>
                <c:pt idx="1">
                  <c:v>February</c:v>
                </c:pt>
                <c:pt idx="2">
                  <c:v>March</c:v>
                </c:pt>
                <c:pt idx="3">
                  <c:v>April</c:v>
                </c:pt>
                <c:pt idx="4">
                  <c:v>May</c:v>
                </c:pt>
              </c:strCache>
            </c:strRef>
          </c:cat>
          <c:val>
            <c:numRef>
              <c:f>'Change Manager'!$H$6:$H$11</c:f>
              <c:numCache>
                <c:formatCode>General</c:formatCode>
                <c:ptCount val="5"/>
                <c:pt idx="3">
                  <c:v>73</c:v>
                </c:pt>
                <c:pt idx="4">
                  <c:v>75</c:v>
                </c:pt>
              </c:numCache>
            </c:numRef>
          </c:val>
        </c:ser>
        <c:ser>
          <c:idx val="7"/>
          <c:order val="7"/>
          <c:tx>
            <c:strRef>
              <c:f>'Change Manager'!$I$4:$I$5</c:f>
              <c:strCache>
                <c:ptCount val="1"/>
                <c:pt idx="0">
                  <c:v>Carlos</c:v>
                </c:pt>
              </c:strCache>
            </c:strRef>
          </c:tx>
          <c:invertIfNegative val="0"/>
          <c:dLbls>
            <c:spPr/>
            <c:txPr>
              <a:bodyPr/>
              <a:lstStyle/>
              <a:p>
                <a:pPr>
                  <a:defRPr/>
                </a:pPr>
                <a:endParaRPr lang="es-MX"/>
              </a:p>
            </c:txPr>
            <c:showLegendKey val="0"/>
            <c:showVal val="1"/>
            <c:showCatName val="0"/>
            <c:showSerName val="0"/>
            <c:showPercent val="0"/>
            <c:showBubbleSize val="0"/>
            <c:showLeaderLines val="0"/>
          </c:dLbls>
          <c:cat>
            <c:strRef>
              <c:f>'Change Manager'!$A$6:$A$11</c:f>
              <c:strCache>
                <c:ptCount val="5"/>
                <c:pt idx="0">
                  <c:v>January</c:v>
                </c:pt>
                <c:pt idx="1">
                  <c:v>February</c:v>
                </c:pt>
                <c:pt idx="2">
                  <c:v>March</c:v>
                </c:pt>
                <c:pt idx="3">
                  <c:v>April</c:v>
                </c:pt>
                <c:pt idx="4">
                  <c:v>May</c:v>
                </c:pt>
              </c:strCache>
            </c:strRef>
          </c:cat>
          <c:val>
            <c:numRef>
              <c:f>'Change Manager'!$I$6:$I$11</c:f>
              <c:numCache>
                <c:formatCode>General</c:formatCode>
                <c:ptCount val="5"/>
                <c:pt idx="4">
                  <c:v>98</c:v>
                </c:pt>
              </c:numCache>
            </c:numRef>
          </c:val>
        </c:ser>
        <c:ser>
          <c:idx val="8"/>
          <c:order val="8"/>
          <c:tx>
            <c:strRef>
              <c:f>'Change Manager'!$J$4:$J$5</c:f>
              <c:strCache>
                <c:ptCount val="1"/>
                <c:pt idx="0">
                  <c:v>Teresa</c:v>
                </c:pt>
              </c:strCache>
            </c:strRef>
          </c:tx>
          <c:invertIfNegative val="0"/>
          <c:dLbls>
            <c:spPr/>
            <c:txPr>
              <a:bodyPr/>
              <a:lstStyle/>
              <a:p>
                <a:pPr>
                  <a:defRPr/>
                </a:pPr>
                <a:endParaRPr lang="es-MX"/>
              </a:p>
            </c:txPr>
            <c:showLegendKey val="0"/>
            <c:showVal val="1"/>
            <c:showCatName val="0"/>
            <c:showSerName val="0"/>
            <c:showPercent val="0"/>
            <c:showBubbleSize val="0"/>
            <c:showLeaderLines val="0"/>
          </c:dLbls>
          <c:cat>
            <c:strRef>
              <c:f>'Change Manager'!$A$6:$A$11</c:f>
              <c:strCache>
                <c:ptCount val="5"/>
                <c:pt idx="0">
                  <c:v>January</c:v>
                </c:pt>
                <c:pt idx="1">
                  <c:v>February</c:v>
                </c:pt>
                <c:pt idx="2">
                  <c:v>March</c:v>
                </c:pt>
                <c:pt idx="3">
                  <c:v>April</c:v>
                </c:pt>
                <c:pt idx="4">
                  <c:v>May</c:v>
                </c:pt>
              </c:strCache>
            </c:strRef>
          </c:cat>
          <c:val>
            <c:numRef>
              <c:f>'Change Manager'!$J$6:$J$11</c:f>
              <c:numCache>
                <c:formatCode>General</c:formatCode>
                <c:ptCount val="5"/>
                <c:pt idx="4">
                  <c:v>191</c:v>
                </c:pt>
              </c:numCache>
            </c:numRef>
          </c:val>
        </c:ser>
        <c:dLbls>
          <c:showLegendKey val="0"/>
          <c:showVal val="1"/>
          <c:showCatName val="0"/>
          <c:showSerName val="0"/>
          <c:showPercent val="0"/>
          <c:showBubbleSize val="0"/>
        </c:dLbls>
        <c:gapWidth val="150"/>
        <c:axId val="111700608"/>
        <c:axId val="111718784"/>
      </c:barChart>
      <c:catAx>
        <c:axId val="111700608"/>
        <c:scaling>
          <c:orientation val="minMax"/>
        </c:scaling>
        <c:delete val="0"/>
        <c:axPos val="b"/>
        <c:majorTickMark val="out"/>
        <c:minorTickMark val="none"/>
        <c:tickLblPos val="nextTo"/>
        <c:crossAx val="111718784"/>
        <c:crosses val="autoZero"/>
        <c:auto val="1"/>
        <c:lblAlgn val="ctr"/>
        <c:lblOffset val="100"/>
        <c:noMultiLvlLbl val="0"/>
      </c:catAx>
      <c:valAx>
        <c:axId val="111718784"/>
        <c:scaling>
          <c:orientation val="minMax"/>
        </c:scaling>
        <c:delete val="0"/>
        <c:axPos val="l"/>
        <c:majorGridlines/>
        <c:numFmt formatCode="General" sourceLinked="1"/>
        <c:majorTickMark val="out"/>
        <c:minorTickMark val="none"/>
        <c:tickLblPos val="nextTo"/>
        <c:crossAx val="111700608"/>
        <c:crosses val="autoZero"/>
        <c:crossBetween val="between"/>
      </c:valAx>
    </c:plotArea>
    <c:legend>
      <c:legendPos val="r"/>
      <c:layout/>
      <c:overlay val="0"/>
    </c:legend>
    <c:plotVisOnly val="1"/>
    <c:dispBlanksAs val="gap"/>
    <c:showDLblsOverMax val="0"/>
  </c:chart>
  <c:printSettings>
    <c:headerFooter/>
    <c:pageMargins b="0.75000000000000289" l="0.70000000000000062" r="0.70000000000000062" t="0.75000000000000289" header="0.30000000000000032" footer="0.3000000000000003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[Quality Cokpit Cambios Mayo 2018.xlsx]Sheet11!PivotTable1</c:name>
    <c:fmtId val="2"/>
  </c:pivotSource>
  <c:chart>
    <c:title>
      <c:tx>
        <c:rich>
          <a:bodyPr/>
          <a:lstStyle/>
          <a:p>
            <a:pPr>
              <a:defRPr/>
            </a:pPr>
            <a:r>
              <a:rPr lang="es-MX"/>
              <a:t>Changes</a:t>
            </a:r>
            <a:r>
              <a:rPr lang="es-MX" baseline="0"/>
              <a:t> Successful </a:t>
            </a:r>
            <a:endParaRPr lang="es-MX"/>
          </a:p>
        </c:rich>
      </c:tx>
      <c:overlay val="0"/>
    </c:title>
    <c:autoTitleDeleted val="0"/>
    <c:pivotFmts>
      <c:pivotFmt>
        <c:idx val="0"/>
        <c:spPr>
          <a:solidFill>
            <a:srgbClr val="FF0000"/>
          </a:solidFill>
        </c:spPr>
        <c:marker>
          <c:symbol val="none"/>
        </c:marker>
        <c:dLbl>
          <c:idx val="0"/>
          <c:spPr/>
          <c:txPr>
            <a:bodyPr/>
            <a:lstStyle/>
            <a:p>
              <a:pPr>
                <a:defRPr/>
              </a:pPr>
              <a:endParaRPr lang="es-MX"/>
            </a:p>
          </c:txPr>
          <c:showLegendKey val="0"/>
          <c:showVal val="1"/>
          <c:showCatName val="0"/>
          <c:showSerName val="0"/>
          <c:showPercent val="0"/>
          <c:showBubbleSize val="0"/>
        </c:dLbl>
      </c:pivotFmt>
      <c:pivotFmt>
        <c:idx val="1"/>
        <c:spPr>
          <a:solidFill>
            <a:schemeClr val="bg1">
              <a:lumMod val="65000"/>
            </a:schemeClr>
          </a:solidFill>
        </c:spPr>
        <c:marker>
          <c:symbol val="none"/>
        </c:marker>
        <c:dLbl>
          <c:idx val="0"/>
          <c:spPr/>
          <c:txPr>
            <a:bodyPr/>
            <a:lstStyle/>
            <a:p>
              <a:pPr>
                <a:defRPr/>
              </a:pPr>
              <a:endParaRPr lang="es-MX"/>
            </a:p>
          </c:txPr>
          <c:showLegendKey val="0"/>
          <c:showVal val="1"/>
          <c:showCatName val="0"/>
          <c:showSerName val="0"/>
          <c:showPercent val="0"/>
          <c:showBubbleSize val="0"/>
        </c:dLbl>
      </c:pivotFmt>
    </c:pivotFmts>
    <c:plotArea>
      <c:layout/>
      <c:barChart>
        <c:barDir val="col"/>
        <c:grouping val="clustered"/>
        <c:varyColors val="0"/>
        <c:ser>
          <c:idx val="0"/>
          <c:order val="0"/>
          <c:tx>
            <c:strRef>
              <c:f>Sheet11!$B$5:$B$6</c:f>
              <c:strCache>
                <c:ptCount val="1"/>
                <c:pt idx="0">
                  <c:v>Not Successful</c:v>
                </c:pt>
              </c:strCache>
            </c:strRef>
          </c:tx>
          <c:spPr>
            <a:solidFill>
              <a:srgbClr val="FF0000"/>
            </a:solidFill>
          </c:spPr>
          <c:invertIfNegative val="0"/>
          <c:dLbls>
            <c:spPr/>
            <c:txPr>
              <a:bodyPr/>
              <a:lstStyle/>
              <a:p>
                <a:pPr>
                  <a:defRPr/>
                </a:pPr>
                <a:endParaRPr lang="es-MX"/>
              </a:p>
            </c:txPr>
            <c:showLegendKey val="0"/>
            <c:showVal val="1"/>
            <c:showCatName val="0"/>
            <c:showSerName val="0"/>
            <c:showPercent val="0"/>
            <c:showBubbleSize val="0"/>
            <c:showLeaderLines val="0"/>
          </c:dLbls>
          <c:cat>
            <c:strRef>
              <c:f>Sheet11!$A$7:$A$14</c:f>
              <c:strCache>
                <c:ptCount val="7"/>
                <c:pt idx="0">
                  <c:v>Admon Web</c:v>
                </c:pt>
                <c:pt idx="1">
                  <c:v>Basis</c:v>
                </c:pt>
                <c:pt idx="2">
                  <c:v>DPO Linux</c:v>
                </c:pt>
                <c:pt idx="3">
                  <c:v>DPO Windows</c:v>
                </c:pt>
                <c:pt idx="4">
                  <c:v>OPM</c:v>
                </c:pt>
                <c:pt idx="5">
                  <c:v>Proyectos</c:v>
                </c:pt>
                <c:pt idx="6">
                  <c:v>WAN</c:v>
                </c:pt>
              </c:strCache>
            </c:strRef>
          </c:cat>
          <c:val>
            <c:numRef>
              <c:f>Sheet11!$B$7:$B$14</c:f>
              <c:numCache>
                <c:formatCode>General</c:formatCode>
                <c:ptCount val="7"/>
                <c:pt idx="1">
                  <c:v>1</c:v>
                </c:pt>
                <c:pt idx="2">
                  <c:v>1</c:v>
                </c:pt>
              </c:numCache>
            </c:numRef>
          </c:val>
        </c:ser>
        <c:ser>
          <c:idx val="1"/>
          <c:order val="1"/>
          <c:tx>
            <c:strRef>
              <c:f>Sheet11!$C$5:$C$6</c:f>
              <c:strCache>
                <c:ptCount val="1"/>
                <c:pt idx="0">
                  <c:v>Successful</c:v>
                </c:pt>
              </c:strCache>
            </c:strRef>
          </c:tx>
          <c:spPr>
            <a:solidFill>
              <a:schemeClr val="bg1">
                <a:lumMod val="65000"/>
              </a:schemeClr>
            </a:solidFill>
          </c:spPr>
          <c:invertIfNegative val="0"/>
          <c:dLbls>
            <c:spPr/>
            <c:txPr>
              <a:bodyPr/>
              <a:lstStyle/>
              <a:p>
                <a:pPr>
                  <a:defRPr/>
                </a:pPr>
                <a:endParaRPr lang="es-MX"/>
              </a:p>
            </c:txPr>
            <c:showLegendKey val="0"/>
            <c:showVal val="1"/>
            <c:showCatName val="0"/>
            <c:showSerName val="0"/>
            <c:showPercent val="0"/>
            <c:showBubbleSize val="0"/>
            <c:showLeaderLines val="0"/>
          </c:dLbls>
          <c:cat>
            <c:strRef>
              <c:f>Sheet11!$A$7:$A$14</c:f>
              <c:strCache>
                <c:ptCount val="7"/>
                <c:pt idx="0">
                  <c:v>Admon Web</c:v>
                </c:pt>
                <c:pt idx="1">
                  <c:v>Basis</c:v>
                </c:pt>
                <c:pt idx="2">
                  <c:v>DPO Linux</c:v>
                </c:pt>
                <c:pt idx="3">
                  <c:v>DPO Windows</c:v>
                </c:pt>
                <c:pt idx="4">
                  <c:v>OPM</c:v>
                </c:pt>
                <c:pt idx="5">
                  <c:v>Proyectos</c:v>
                </c:pt>
                <c:pt idx="6">
                  <c:v>WAN</c:v>
                </c:pt>
              </c:strCache>
            </c:strRef>
          </c:cat>
          <c:val>
            <c:numRef>
              <c:f>Sheet11!$C$7:$C$14</c:f>
              <c:numCache>
                <c:formatCode>General</c:formatCode>
                <c:ptCount val="7"/>
                <c:pt idx="0">
                  <c:v>1</c:v>
                </c:pt>
                <c:pt idx="1">
                  <c:v>201</c:v>
                </c:pt>
                <c:pt idx="2">
                  <c:v>72</c:v>
                </c:pt>
                <c:pt idx="3">
                  <c:v>66</c:v>
                </c:pt>
                <c:pt idx="4">
                  <c:v>32</c:v>
                </c:pt>
                <c:pt idx="5">
                  <c:v>47</c:v>
                </c:pt>
                <c:pt idx="6">
                  <c:v>42</c:v>
                </c:pt>
              </c:numCache>
            </c:numRef>
          </c:val>
        </c:ser>
        <c:dLbls>
          <c:showLegendKey val="0"/>
          <c:showVal val="1"/>
          <c:showCatName val="0"/>
          <c:showSerName val="0"/>
          <c:showPercent val="0"/>
          <c:showBubbleSize val="0"/>
        </c:dLbls>
        <c:gapWidth val="150"/>
        <c:overlap val="-25"/>
        <c:axId val="119579008"/>
        <c:axId val="119580544"/>
      </c:barChart>
      <c:catAx>
        <c:axId val="119579008"/>
        <c:scaling>
          <c:orientation val="minMax"/>
        </c:scaling>
        <c:delete val="0"/>
        <c:axPos val="b"/>
        <c:majorTickMark val="none"/>
        <c:minorTickMark val="none"/>
        <c:tickLblPos val="nextTo"/>
        <c:crossAx val="119580544"/>
        <c:crosses val="autoZero"/>
        <c:auto val="1"/>
        <c:lblAlgn val="ctr"/>
        <c:lblOffset val="100"/>
        <c:noMultiLvlLbl val="0"/>
      </c:catAx>
      <c:valAx>
        <c:axId val="119580544"/>
        <c:scaling>
          <c:orientation val="minMax"/>
        </c:scaling>
        <c:delete val="1"/>
        <c:axPos val="l"/>
        <c:numFmt formatCode="General" sourceLinked="1"/>
        <c:majorTickMark val="out"/>
        <c:minorTickMark val="none"/>
        <c:tickLblPos val="nextTo"/>
        <c:crossAx val="119579008"/>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[Quality Cokpit Cambios Mayo 2018.xlsx]Sheet11!PivotTable2</c:name>
    <c:fmtId val="0"/>
  </c:pivotSource>
  <c:chart>
    <c:title>
      <c:tx>
        <c:rich>
          <a:bodyPr/>
          <a:lstStyle/>
          <a:p>
            <a:pPr>
              <a:defRPr/>
            </a:pPr>
            <a:r>
              <a:rPr lang="es-MX"/>
              <a:t>Changes</a:t>
            </a:r>
            <a:r>
              <a:rPr lang="es-MX" baseline="0"/>
              <a:t> Causing Incident</a:t>
            </a:r>
            <a:endParaRPr lang="es-MX"/>
          </a:p>
        </c:rich>
      </c:tx>
      <c:overlay val="0"/>
    </c:title>
    <c:autoTitleDeleted val="0"/>
    <c:pivotFmts>
      <c:pivotFmt>
        <c:idx val="0"/>
        <c:spPr>
          <a:solidFill>
            <a:schemeClr val="bg1">
              <a:lumMod val="65000"/>
            </a:schemeClr>
          </a:solidFill>
        </c:spPr>
        <c:marker>
          <c:symbol val="none"/>
        </c:marker>
        <c:dLbl>
          <c:idx val="0"/>
          <c:spPr/>
          <c:txPr>
            <a:bodyPr/>
            <a:lstStyle/>
            <a:p>
              <a:pPr>
                <a:defRPr/>
              </a:pPr>
              <a:endParaRPr lang="es-MX"/>
            </a:p>
          </c:txPr>
          <c:showLegendKey val="0"/>
          <c:showVal val="1"/>
          <c:showCatName val="0"/>
          <c:showSerName val="0"/>
          <c:showPercent val="0"/>
          <c:showBubbleSize val="0"/>
        </c:dLbl>
      </c:pivotFmt>
      <c:pivotFmt>
        <c:idx val="1"/>
        <c:spPr>
          <a:solidFill>
            <a:srgbClr val="FF0000"/>
          </a:solidFill>
        </c:spPr>
        <c:marker>
          <c:symbol val="none"/>
        </c:marker>
        <c:dLbl>
          <c:idx val="0"/>
          <c:spPr/>
          <c:txPr>
            <a:bodyPr/>
            <a:lstStyle/>
            <a:p>
              <a:pPr>
                <a:defRPr/>
              </a:pPr>
              <a:endParaRPr lang="es-MX"/>
            </a:p>
          </c:txPr>
          <c:showLegendKey val="0"/>
          <c:showVal val="1"/>
          <c:showCatName val="0"/>
          <c:showSerName val="0"/>
          <c:showPercent val="0"/>
          <c:showBubbleSize val="0"/>
        </c:dLbl>
      </c:pivotFmt>
    </c:pivotFmts>
    <c:plotArea>
      <c:layout/>
      <c:barChart>
        <c:barDir val="col"/>
        <c:grouping val="clustered"/>
        <c:varyColors val="0"/>
        <c:ser>
          <c:idx val="0"/>
          <c:order val="0"/>
          <c:tx>
            <c:strRef>
              <c:f>Sheet11!$B$28:$B$29</c:f>
              <c:strCache>
                <c:ptCount val="1"/>
                <c:pt idx="0">
                  <c:v>No</c:v>
                </c:pt>
              </c:strCache>
            </c:strRef>
          </c:tx>
          <c:spPr>
            <a:solidFill>
              <a:schemeClr val="bg1">
                <a:lumMod val="65000"/>
              </a:schemeClr>
            </a:solidFill>
          </c:spPr>
          <c:invertIfNegative val="0"/>
          <c:dLbls>
            <c:spPr/>
            <c:txPr>
              <a:bodyPr/>
              <a:lstStyle/>
              <a:p>
                <a:pPr>
                  <a:defRPr/>
                </a:pPr>
                <a:endParaRPr lang="es-MX"/>
              </a:p>
            </c:txPr>
            <c:showLegendKey val="0"/>
            <c:showVal val="1"/>
            <c:showCatName val="0"/>
            <c:showSerName val="0"/>
            <c:showPercent val="0"/>
            <c:showBubbleSize val="0"/>
            <c:showLeaderLines val="0"/>
          </c:dLbls>
          <c:cat>
            <c:strRef>
              <c:f>Sheet11!$A$30:$A$36</c:f>
              <c:strCache>
                <c:ptCount val="6"/>
                <c:pt idx="0">
                  <c:v>Basis</c:v>
                </c:pt>
                <c:pt idx="1">
                  <c:v>DPO Linux</c:v>
                </c:pt>
                <c:pt idx="2">
                  <c:v>DPO Windows</c:v>
                </c:pt>
                <c:pt idx="3">
                  <c:v>OPM</c:v>
                </c:pt>
                <c:pt idx="4">
                  <c:v>Proyectos</c:v>
                </c:pt>
                <c:pt idx="5">
                  <c:v>WAN</c:v>
                </c:pt>
              </c:strCache>
            </c:strRef>
          </c:cat>
          <c:val>
            <c:numRef>
              <c:f>Sheet11!$B$30:$B$36</c:f>
              <c:numCache>
                <c:formatCode>General</c:formatCode>
                <c:ptCount val="6"/>
                <c:pt idx="0">
                  <c:v>323</c:v>
                </c:pt>
                <c:pt idx="1">
                  <c:v>104</c:v>
                </c:pt>
                <c:pt idx="2">
                  <c:v>102</c:v>
                </c:pt>
                <c:pt idx="3">
                  <c:v>64</c:v>
                </c:pt>
                <c:pt idx="4">
                  <c:v>72</c:v>
                </c:pt>
                <c:pt idx="5">
                  <c:v>75</c:v>
                </c:pt>
              </c:numCache>
            </c:numRef>
          </c:val>
        </c:ser>
        <c:ser>
          <c:idx val="1"/>
          <c:order val="1"/>
          <c:tx>
            <c:strRef>
              <c:f>Sheet11!$C$28:$C$29</c:f>
              <c:strCache>
                <c:ptCount val="1"/>
                <c:pt idx="0">
                  <c:v>Si</c:v>
                </c:pt>
              </c:strCache>
            </c:strRef>
          </c:tx>
          <c:spPr>
            <a:solidFill>
              <a:srgbClr val="FF0000"/>
            </a:solidFill>
          </c:spPr>
          <c:invertIfNegative val="0"/>
          <c:dLbls>
            <c:spPr/>
            <c:txPr>
              <a:bodyPr/>
              <a:lstStyle/>
              <a:p>
                <a:pPr>
                  <a:defRPr/>
                </a:pPr>
                <a:endParaRPr lang="es-MX"/>
              </a:p>
            </c:txPr>
            <c:showLegendKey val="0"/>
            <c:showVal val="1"/>
            <c:showCatName val="0"/>
            <c:showSerName val="0"/>
            <c:showPercent val="0"/>
            <c:showBubbleSize val="0"/>
            <c:showLeaderLines val="0"/>
          </c:dLbls>
          <c:cat>
            <c:strRef>
              <c:f>Sheet11!$A$30:$A$36</c:f>
              <c:strCache>
                <c:ptCount val="6"/>
                <c:pt idx="0">
                  <c:v>Basis</c:v>
                </c:pt>
                <c:pt idx="1">
                  <c:v>DPO Linux</c:v>
                </c:pt>
                <c:pt idx="2">
                  <c:v>DPO Windows</c:v>
                </c:pt>
                <c:pt idx="3">
                  <c:v>OPM</c:v>
                </c:pt>
                <c:pt idx="4">
                  <c:v>Proyectos</c:v>
                </c:pt>
                <c:pt idx="5">
                  <c:v>WAN</c:v>
                </c:pt>
              </c:strCache>
            </c:strRef>
          </c:cat>
          <c:val>
            <c:numRef>
              <c:f>Sheet11!$C$30:$C$36</c:f>
              <c:numCache>
                <c:formatCode>General</c:formatCode>
                <c:ptCount val="6"/>
                <c:pt idx="2">
                  <c:v>1</c:v>
                </c:pt>
                <c:pt idx="4">
                  <c:v>3</c:v>
                </c:pt>
              </c:numCache>
            </c:numRef>
          </c:val>
        </c:ser>
        <c:dLbls>
          <c:showLegendKey val="0"/>
          <c:showVal val="1"/>
          <c:showCatName val="0"/>
          <c:showSerName val="0"/>
          <c:showPercent val="0"/>
          <c:showBubbleSize val="0"/>
        </c:dLbls>
        <c:gapWidth val="150"/>
        <c:overlap val="-25"/>
        <c:axId val="119620736"/>
        <c:axId val="119622272"/>
      </c:barChart>
      <c:catAx>
        <c:axId val="119620736"/>
        <c:scaling>
          <c:orientation val="minMax"/>
        </c:scaling>
        <c:delete val="0"/>
        <c:axPos val="b"/>
        <c:majorTickMark val="none"/>
        <c:minorTickMark val="none"/>
        <c:tickLblPos val="nextTo"/>
        <c:crossAx val="119622272"/>
        <c:crosses val="autoZero"/>
        <c:auto val="1"/>
        <c:lblAlgn val="ctr"/>
        <c:lblOffset val="100"/>
        <c:noMultiLvlLbl val="0"/>
      </c:catAx>
      <c:valAx>
        <c:axId val="119622272"/>
        <c:scaling>
          <c:orientation val="minMax"/>
        </c:scaling>
        <c:delete val="1"/>
        <c:axPos val="l"/>
        <c:numFmt formatCode="General" sourceLinked="1"/>
        <c:majorTickMark val="out"/>
        <c:minorTickMark val="none"/>
        <c:tickLblPos val="nextTo"/>
        <c:crossAx val="119620736"/>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chart" Target="../charts/chart18.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3</xdr:col>
      <xdr:colOff>257175</xdr:colOff>
      <xdr:row>5</xdr:row>
      <xdr:rowOff>161925</xdr:rowOff>
    </xdr:from>
    <xdr:to>
      <xdr:col>10</xdr:col>
      <xdr:colOff>561975</xdr:colOff>
      <xdr:row>20</xdr:row>
      <xdr:rowOff>47625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514349</xdr:colOff>
      <xdr:row>5</xdr:row>
      <xdr:rowOff>161924</xdr:rowOff>
    </xdr:from>
    <xdr:to>
      <xdr:col>12</xdr:col>
      <xdr:colOff>352424</xdr:colOff>
      <xdr:row>22</xdr:row>
      <xdr:rowOff>57149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57150</xdr:colOff>
      <xdr:row>1</xdr:row>
      <xdr:rowOff>9525</xdr:rowOff>
    </xdr:from>
    <xdr:to>
      <xdr:col>13</xdr:col>
      <xdr:colOff>323850</xdr:colOff>
      <xdr:row>22</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19050</xdr:colOff>
      <xdr:row>57</xdr:row>
      <xdr:rowOff>38100</xdr:rowOff>
    </xdr:from>
    <xdr:to>
      <xdr:col>13</xdr:col>
      <xdr:colOff>314325</xdr:colOff>
      <xdr:row>77</xdr:row>
      <xdr:rowOff>19050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19051</xdr:colOff>
      <xdr:row>0</xdr:row>
      <xdr:rowOff>9525</xdr:rowOff>
    </xdr:from>
    <xdr:to>
      <xdr:col>15</xdr:col>
      <xdr:colOff>142875</xdr:colOff>
      <xdr:row>19</xdr:row>
      <xdr:rowOff>76199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209549</xdr:colOff>
      <xdr:row>24</xdr:row>
      <xdr:rowOff>171449</xdr:rowOff>
    </xdr:from>
    <xdr:to>
      <xdr:col>13</xdr:col>
      <xdr:colOff>238125</xdr:colOff>
      <xdr:row>42</xdr:row>
      <xdr:rowOff>57150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342900</xdr:colOff>
      <xdr:row>1</xdr:row>
      <xdr:rowOff>180976</xdr:rowOff>
    </xdr:from>
    <xdr:to>
      <xdr:col>22</xdr:col>
      <xdr:colOff>476250</xdr:colOff>
      <xdr:row>22</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314324</xdr:colOff>
      <xdr:row>2</xdr:row>
      <xdr:rowOff>0</xdr:rowOff>
    </xdr:from>
    <xdr:to>
      <xdr:col>36</xdr:col>
      <xdr:colOff>523875</xdr:colOff>
      <xdr:row>21</xdr:row>
      <xdr:rowOff>152400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428624</xdr:colOff>
      <xdr:row>22</xdr:row>
      <xdr:rowOff>47625</xdr:rowOff>
    </xdr:from>
    <xdr:to>
      <xdr:col>23</xdr:col>
      <xdr:colOff>38099</xdr:colOff>
      <xdr:row>48</xdr:row>
      <xdr:rowOff>19050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314325</xdr:colOff>
      <xdr:row>22</xdr:row>
      <xdr:rowOff>47624</xdr:rowOff>
    </xdr:from>
    <xdr:to>
      <xdr:col>36</xdr:col>
      <xdr:colOff>504825</xdr:colOff>
      <xdr:row>47</xdr:row>
      <xdr:rowOff>190499</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447675</xdr:colOff>
      <xdr:row>49</xdr:row>
      <xdr:rowOff>47624</xdr:rowOff>
    </xdr:from>
    <xdr:to>
      <xdr:col>22</xdr:col>
      <xdr:colOff>561975</xdr:colOff>
      <xdr:row>74</xdr:row>
      <xdr:rowOff>19049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304799</xdr:colOff>
      <xdr:row>49</xdr:row>
      <xdr:rowOff>57150</xdr:rowOff>
    </xdr:from>
    <xdr:to>
      <xdr:col>36</xdr:col>
      <xdr:colOff>504824</xdr:colOff>
      <xdr:row>74</xdr:row>
      <xdr:rowOff>95250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542924</xdr:colOff>
      <xdr:row>76</xdr:row>
      <xdr:rowOff>28574</xdr:rowOff>
    </xdr:from>
    <xdr:to>
      <xdr:col>23</xdr:col>
      <xdr:colOff>95249</xdr:colOff>
      <xdr:row>100</xdr:row>
      <xdr:rowOff>190499</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352424</xdr:colOff>
      <xdr:row>76</xdr:row>
      <xdr:rowOff>28574</xdr:rowOff>
    </xdr:from>
    <xdr:to>
      <xdr:col>36</xdr:col>
      <xdr:colOff>485775</xdr:colOff>
      <xdr:row>101</xdr:row>
      <xdr:rowOff>47625</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247650</xdr:colOff>
      <xdr:row>1</xdr:row>
      <xdr:rowOff>171450</xdr:rowOff>
    </xdr:from>
    <xdr:to>
      <xdr:col>50</xdr:col>
      <xdr:colOff>400050</xdr:colOff>
      <xdr:row>21</xdr:row>
      <xdr:rowOff>133350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37</xdr:col>
      <xdr:colOff>238125</xdr:colOff>
      <xdr:row>22</xdr:row>
      <xdr:rowOff>28574</xdr:rowOff>
    </xdr:from>
    <xdr:to>
      <xdr:col>50</xdr:col>
      <xdr:colOff>390525</xdr:colOff>
      <xdr:row>47</xdr:row>
      <xdr:rowOff>171450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37</xdr:col>
      <xdr:colOff>228600</xdr:colOff>
      <xdr:row>49</xdr:row>
      <xdr:rowOff>19050</xdr:rowOff>
    </xdr:from>
    <xdr:to>
      <xdr:col>50</xdr:col>
      <xdr:colOff>361950</xdr:colOff>
      <xdr:row>74</xdr:row>
      <xdr:rowOff>76200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37</xdr:col>
      <xdr:colOff>209550</xdr:colOff>
      <xdr:row>76</xdr:row>
      <xdr:rowOff>28575</xdr:rowOff>
    </xdr:from>
    <xdr:to>
      <xdr:col>50</xdr:col>
      <xdr:colOff>247650</xdr:colOff>
      <xdr:row>101</xdr:row>
      <xdr:rowOff>85725</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476250</xdr:colOff>
      <xdr:row>4</xdr:row>
      <xdr:rowOff>9524</xdr:rowOff>
    </xdr:from>
    <xdr:to>
      <xdr:col>17</xdr:col>
      <xdr:colOff>28575</xdr:colOff>
      <xdr:row>30</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504825</xdr:colOff>
      <xdr:row>31</xdr:row>
      <xdr:rowOff>28575</xdr:rowOff>
    </xdr:from>
    <xdr:to>
      <xdr:col>12</xdr:col>
      <xdr:colOff>200025</xdr:colOff>
      <xdr:row>45</xdr:row>
      <xdr:rowOff>104775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11</xdr:col>
      <xdr:colOff>409575</xdr:colOff>
      <xdr:row>0</xdr:row>
      <xdr:rowOff>0</xdr:rowOff>
    </xdr:from>
    <xdr:to>
      <xdr:col>23</xdr:col>
      <xdr:colOff>952500</xdr:colOff>
      <xdr:row>29</xdr:row>
      <xdr:rowOff>171451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11</xdr:col>
      <xdr:colOff>209550</xdr:colOff>
      <xdr:row>47</xdr:row>
      <xdr:rowOff>19050</xdr:rowOff>
    </xdr:from>
    <xdr:to>
      <xdr:col>11</xdr:col>
      <xdr:colOff>628650</xdr:colOff>
      <xdr:row>47</xdr:row>
      <xdr:rowOff>142875</xdr:rowOff>
    </xdr:to>
    <xdr:sp macro="" textlink="">
      <xdr:nvSpPr>
        <xdr:cNvPr id="2" name="Rectangle 2"/>
        <xdr:cNvSpPr>
          <a:spLocks noChangeArrowheads="1"/>
        </xdr:cNvSpPr>
      </xdr:nvSpPr>
      <xdr:spPr bwMode="auto">
        <a:xfrm>
          <a:off x="6286500" y="8401050"/>
          <a:ext cx="419100" cy="123825"/>
        </a:xfrm>
        <a:prstGeom prst="rect">
          <a:avLst/>
        </a:prstGeom>
        <a:solidFill>
          <a:srgbClr val="92D050"/>
        </a:solidFill>
        <a:ln w="9525">
          <a:solidFill>
            <a:srgbClr val="000000"/>
          </a:solidFill>
          <a:miter lim="800000"/>
          <a:headEnd/>
          <a:tailEnd/>
        </a:ln>
      </xdr:spPr>
    </xdr:sp>
    <xdr:clientData/>
  </xdr:twoCellAnchor>
  <xdr:twoCellAnchor>
    <xdr:from>
      <xdr:col>11</xdr:col>
      <xdr:colOff>209550</xdr:colOff>
      <xdr:row>49</xdr:row>
      <xdr:rowOff>19050</xdr:rowOff>
    </xdr:from>
    <xdr:to>
      <xdr:col>11</xdr:col>
      <xdr:colOff>628650</xdr:colOff>
      <xdr:row>49</xdr:row>
      <xdr:rowOff>142875</xdr:rowOff>
    </xdr:to>
    <xdr:sp macro="" textlink="">
      <xdr:nvSpPr>
        <xdr:cNvPr id="3" name="Rectangle 3"/>
        <xdr:cNvSpPr>
          <a:spLocks noChangeArrowheads="1"/>
        </xdr:cNvSpPr>
      </xdr:nvSpPr>
      <xdr:spPr bwMode="auto">
        <a:xfrm>
          <a:off x="6286500" y="8724900"/>
          <a:ext cx="419100" cy="123825"/>
        </a:xfrm>
        <a:prstGeom prst="rect">
          <a:avLst/>
        </a:prstGeom>
        <a:solidFill>
          <a:srgbClr val="FF0000"/>
        </a:solidFill>
        <a:ln w="9525">
          <a:solidFill>
            <a:srgbClr val="000000"/>
          </a:solidFill>
          <a:miter lim="800000"/>
          <a:headEnd/>
          <a:tailEnd/>
        </a:ln>
      </xdr:spPr>
    </xdr:sp>
    <xdr:clientData/>
  </xdr:twoCellAnchor>
  <xdr:twoCellAnchor>
    <xdr:from>
      <xdr:col>11</xdr:col>
      <xdr:colOff>209550</xdr:colOff>
      <xdr:row>48</xdr:row>
      <xdr:rowOff>19050</xdr:rowOff>
    </xdr:from>
    <xdr:to>
      <xdr:col>11</xdr:col>
      <xdr:colOff>628650</xdr:colOff>
      <xdr:row>48</xdr:row>
      <xdr:rowOff>142875</xdr:rowOff>
    </xdr:to>
    <xdr:sp macro="" textlink="">
      <xdr:nvSpPr>
        <xdr:cNvPr id="4" name="Rectangle 4"/>
        <xdr:cNvSpPr>
          <a:spLocks noChangeArrowheads="1"/>
        </xdr:cNvSpPr>
      </xdr:nvSpPr>
      <xdr:spPr bwMode="auto">
        <a:xfrm>
          <a:off x="6286500" y="8562975"/>
          <a:ext cx="419100" cy="123825"/>
        </a:xfrm>
        <a:prstGeom prst="rect">
          <a:avLst/>
        </a:prstGeom>
        <a:solidFill>
          <a:srgbClr val="FFFF00"/>
        </a:solidFill>
        <a:ln w="9525">
          <a:solidFill>
            <a:srgbClr val="000000"/>
          </a:solidFill>
          <a:miter lim="800000"/>
          <a:headEnd/>
          <a:tailEnd/>
        </a:ln>
      </xdr:spPr>
    </xdr:sp>
    <xdr:clientData/>
  </xdr:twoCellAnchor>
  <xdr:twoCellAnchor>
    <xdr:from>
      <xdr:col>11</xdr:col>
      <xdr:colOff>209550</xdr:colOff>
      <xdr:row>69</xdr:row>
      <xdr:rowOff>19050</xdr:rowOff>
    </xdr:from>
    <xdr:to>
      <xdr:col>11</xdr:col>
      <xdr:colOff>628650</xdr:colOff>
      <xdr:row>69</xdr:row>
      <xdr:rowOff>142875</xdr:rowOff>
    </xdr:to>
    <xdr:sp macro="" textlink="">
      <xdr:nvSpPr>
        <xdr:cNvPr id="5" name="Rectangle 2"/>
        <xdr:cNvSpPr>
          <a:spLocks noChangeArrowheads="1"/>
        </xdr:cNvSpPr>
      </xdr:nvSpPr>
      <xdr:spPr bwMode="auto">
        <a:xfrm>
          <a:off x="6286500" y="11734800"/>
          <a:ext cx="419100" cy="123825"/>
        </a:xfrm>
        <a:prstGeom prst="rect">
          <a:avLst/>
        </a:prstGeom>
        <a:solidFill>
          <a:srgbClr val="92D050"/>
        </a:solidFill>
        <a:ln w="9525">
          <a:solidFill>
            <a:srgbClr val="000000"/>
          </a:solidFill>
          <a:miter lim="800000"/>
          <a:headEnd/>
          <a:tailEnd/>
        </a:ln>
      </xdr:spPr>
    </xdr:sp>
    <xdr:clientData/>
  </xdr:twoCellAnchor>
  <xdr:twoCellAnchor>
    <xdr:from>
      <xdr:col>11</xdr:col>
      <xdr:colOff>209550</xdr:colOff>
      <xdr:row>71</xdr:row>
      <xdr:rowOff>19050</xdr:rowOff>
    </xdr:from>
    <xdr:to>
      <xdr:col>11</xdr:col>
      <xdr:colOff>628650</xdr:colOff>
      <xdr:row>71</xdr:row>
      <xdr:rowOff>142875</xdr:rowOff>
    </xdr:to>
    <xdr:sp macro="" textlink="">
      <xdr:nvSpPr>
        <xdr:cNvPr id="6" name="Rectangle 3"/>
        <xdr:cNvSpPr>
          <a:spLocks noChangeArrowheads="1"/>
        </xdr:cNvSpPr>
      </xdr:nvSpPr>
      <xdr:spPr bwMode="auto">
        <a:xfrm>
          <a:off x="6286500" y="12058650"/>
          <a:ext cx="419100" cy="123825"/>
        </a:xfrm>
        <a:prstGeom prst="rect">
          <a:avLst/>
        </a:prstGeom>
        <a:solidFill>
          <a:srgbClr val="FF0000"/>
        </a:solidFill>
        <a:ln w="9525">
          <a:solidFill>
            <a:srgbClr val="000000"/>
          </a:solidFill>
          <a:miter lim="800000"/>
          <a:headEnd/>
          <a:tailEnd/>
        </a:ln>
      </xdr:spPr>
    </xdr:sp>
    <xdr:clientData/>
  </xdr:twoCellAnchor>
  <xdr:twoCellAnchor>
    <xdr:from>
      <xdr:col>11</xdr:col>
      <xdr:colOff>209550</xdr:colOff>
      <xdr:row>70</xdr:row>
      <xdr:rowOff>19050</xdr:rowOff>
    </xdr:from>
    <xdr:to>
      <xdr:col>11</xdr:col>
      <xdr:colOff>628650</xdr:colOff>
      <xdr:row>70</xdr:row>
      <xdr:rowOff>142875</xdr:rowOff>
    </xdr:to>
    <xdr:sp macro="" textlink="">
      <xdr:nvSpPr>
        <xdr:cNvPr id="7" name="Rectangle 4"/>
        <xdr:cNvSpPr>
          <a:spLocks noChangeArrowheads="1"/>
        </xdr:cNvSpPr>
      </xdr:nvSpPr>
      <xdr:spPr bwMode="auto">
        <a:xfrm>
          <a:off x="6286500" y="11896725"/>
          <a:ext cx="419100" cy="123825"/>
        </a:xfrm>
        <a:prstGeom prst="rect">
          <a:avLst/>
        </a:prstGeom>
        <a:solidFill>
          <a:srgbClr val="FFFF00"/>
        </a:solidFill>
        <a:ln w="9525">
          <a:solidFill>
            <a:srgbClr val="000000"/>
          </a:solidFill>
          <a:miter lim="800000"/>
          <a:headEnd/>
          <a:tailEnd/>
        </a:ln>
      </xdr:spPr>
    </xdr:sp>
    <xdr:clientData/>
  </xdr:twoCellAnchor>
</xdr:wsDr>
</file>

<file path=xl/drawings/drawing9.xml><?xml version="1.0" encoding="utf-8"?>
<xdr:wsDr xmlns:xdr="http://schemas.openxmlformats.org/drawingml/2006/spreadsheetDrawing" xmlns:a="http://schemas.openxmlformats.org/drawingml/2006/main">
  <xdr:twoCellAnchor>
    <xdr:from>
      <xdr:col>11</xdr:col>
      <xdr:colOff>209550</xdr:colOff>
      <xdr:row>47</xdr:row>
      <xdr:rowOff>19050</xdr:rowOff>
    </xdr:from>
    <xdr:to>
      <xdr:col>11</xdr:col>
      <xdr:colOff>628650</xdr:colOff>
      <xdr:row>47</xdr:row>
      <xdr:rowOff>142875</xdr:rowOff>
    </xdr:to>
    <xdr:sp macro="" textlink="">
      <xdr:nvSpPr>
        <xdr:cNvPr id="2" name="Rectangle 2"/>
        <xdr:cNvSpPr>
          <a:spLocks noChangeArrowheads="1"/>
        </xdr:cNvSpPr>
      </xdr:nvSpPr>
      <xdr:spPr bwMode="auto">
        <a:xfrm>
          <a:off x="6286500" y="8401050"/>
          <a:ext cx="419100" cy="123825"/>
        </a:xfrm>
        <a:prstGeom prst="rect">
          <a:avLst/>
        </a:prstGeom>
        <a:solidFill>
          <a:srgbClr val="92D050"/>
        </a:solidFill>
        <a:ln w="9525">
          <a:solidFill>
            <a:srgbClr val="000000"/>
          </a:solidFill>
          <a:miter lim="800000"/>
          <a:headEnd/>
          <a:tailEnd/>
        </a:ln>
      </xdr:spPr>
    </xdr:sp>
    <xdr:clientData/>
  </xdr:twoCellAnchor>
  <xdr:twoCellAnchor>
    <xdr:from>
      <xdr:col>11</xdr:col>
      <xdr:colOff>209550</xdr:colOff>
      <xdr:row>49</xdr:row>
      <xdr:rowOff>19050</xdr:rowOff>
    </xdr:from>
    <xdr:to>
      <xdr:col>11</xdr:col>
      <xdr:colOff>628650</xdr:colOff>
      <xdr:row>49</xdr:row>
      <xdr:rowOff>142875</xdr:rowOff>
    </xdr:to>
    <xdr:sp macro="" textlink="">
      <xdr:nvSpPr>
        <xdr:cNvPr id="3" name="Rectangle 3"/>
        <xdr:cNvSpPr>
          <a:spLocks noChangeArrowheads="1"/>
        </xdr:cNvSpPr>
      </xdr:nvSpPr>
      <xdr:spPr bwMode="auto">
        <a:xfrm>
          <a:off x="6286500" y="8724900"/>
          <a:ext cx="419100" cy="123825"/>
        </a:xfrm>
        <a:prstGeom prst="rect">
          <a:avLst/>
        </a:prstGeom>
        <a:solidFill>
          <a:srgbClr val="FF0000"/>
        </a:solidFill>
        <a:ln w="9525">
          <a:solidFill>
            <a:srgbClr val="000000"/>
          </a:solidFill>
          <a:miter lim="800000"/>
          <a:headEnd/>
          <a:tailEnd/>
        </a:ln>
      </xdr:spPr>
    </xdr:sp>
    <xdr:clientData/>
  </xdr:twoCellAnchor>
  <xdr:twoCellAnchor>
    <xdr:from>
      <xdr:col>11</xdr:col>
      <xdr:colOff>209550</xdr:colOff>
      <xdr:row>48</xdr:row>
      <xdr:rowOff>19050</xdr:rowOff>
    </xdr:from>
    <xdr:to>
      <xdr:col>11</xdr:col>
      <xdr:colOff>628650</xdr:colOff>
      <xdr:row>48</xdr:row>
      <xdr:rowOff>142875</xdr:rowOff>
    </xdr:to>
    <xdr:sp macro="" textlink="">
      <xdr:nvSpPr>
        <xdr:cNvPr id="4" name="Rectangle 4"/>
        <xdr:cNvSpPr>
          <a:spLocks noChangeArrowheads="1"/>
        </xdr:cNvSpPr>
      </xdr:nvSpPr>
      <xdr:spPr bwMode="auto">
        <a:xfrm>
          <a:off x="6286500" y="8562975"/>
          <a:ext cx="419100" cy="123825"/>
        </a:xfrm>
        <a:prstGeom prst="rect">
          <a:avLst/>
        </a:prstGeom>
        <a:solidFill>
          <a:srgbClr val="FFFF00"/>
        </a:solidFill>
        <a:ln w="9525">
          <a:solidFill>
            <a:srgbClr val="000000"/>
          </a:solidFill>
          <a:miter lim="800000"/>
          <a:headEnd/>
          <a:tailEnd/>
        </a:ln>
      </xdr:spPr>
    </xdr:sp>
    <xdr:clientData/>
  </xdr:twoCellAnchor>
  <xdr:twoCellAnchor>
    <xdr:from>
      <xdr:col>11</xdr:col>
      <xdr:colOff>209550</xdr:colOff>
      <xdr:row>69</xdr:row>
      <xdr:rowOff>19050</xdr:rowOff>
    </xdr:from>
    <xdr:to>
      <xdr:col>11</xdr:col>
      <xdr:colOff>628650</xdr:colOff>
      <xdr:row>69</xdr:row>
      <xdr:rowOff>142875</xdr:rowOff>
    </xdr:to>
    <xdr:sp macro="" textlink="">
      <xdr:nvSpPr>
        <xdr:cNvPr id="5" name="Rectangle 2"/>
        <xdr:cNvSpPr>
          <a:spLocks noChangeArrowheads="1"/>
        </xdr:cNvSpPr>
      </xdr:nvSpPr>
      <xdr:spPr bwMode="auto">
        <a:xfrm>
          <a:off x="6286500" y="11734800"/>
          <a:ext cx="419100" cy="123825"/>
        </a:xfrm>
        <a:prstGeom prst="rect">
          <a:avLst/>
        </a:prstGeom>
        <a:solidFill>
          <a:srgbClr val="92D050"/>
        </a:solidFill>
        <a:ln w="9525">
          <a:solidFill>
            <a:srgbClr val="000000"/>
          </a:solidFill>
          <a:miter lim="800000"/>
          <a:headEnd/>
          <a:tailEnd/>
        </a:ln>
      </xdr:spPr>
    </xdr:sp>
    <xdr:clientData/>
  </xdr:twoCellAnchor>
  <xdr:twoCellAnchor>
    <xdr:from>
      <xdr:col>11</xdr:col>
      <xdr:colOff>209550</xdr:colOff>
      <xdr:row>71</xdr:row>
      <xdr:rowOff>19050</xdr:rowOff>
    </xdr:from>
    <xdr:to>
      <xdr:col>11</xdr:col>
      <xdr:colOff>628650</xdr:colOff>
      <xdr:row>71</xdr:row>
      <xdr:rowOff>142875</xdr:rowOff>
    </xdr:to>
    <xdr:sp macro="" textlink="">
      <xdr:nvSpPr>
        <xdr:cNvPr id="6" name="Rectangle 3"/>
        <xdr:cNvSpPr>
          <a:spLocks noChangeArrowheads="1"/>
        </xdr:cNvSpPr>
      </xdr:nvSpPr>
      <xdr:spPr bwMode="auto">
        <a:xfrm>
          <a:off x="6286500" y="12058650"/>
          <a:ext cx="419100" cy="123825"/>
        </a:xfrm>
        <a:prstGeom prst="rect">
          <a:avLst/>
        </a:prstGeom>
        <a:solidFill>
          <a:srgbClr val="FF0000"/>
        </a:solidFill>
        <a:ln w="9525">
          <a:solidFill>
            <a:srgbClr val="000000"/>
          </a:solidFill>
          <a:miter lim="800000"/>
          <a:headEnd/>
          <a:tailEnd/>
        </a:ln>
      </xdr:spPr>
    </xdr:sp>
    <xdr:clientData/>
  </xdr:twoCellAnchor>
  <xdr:twoCellAnchor>
    <xdr:from>
      <xdr:col>11</xdr:col>
      <xdr:colOff>209550</xdr:colOff>
      <xdr:row>70</xdr:row>
      <xdr:rowOff>19050</xdr:rowOff>
    </xdr:from>
    <xdr:to>
      <xdr:col>11</xdr:col>
      <xdr:colOff>628650</xdr:colOff>
      <xdr:row>70</xdr:row>
      <xdr:rowOff>142875</xdr:rowOff>
    </xdr:to>
    <xdr:sp macro="" textlink="">
      <xdr:nvSpPr>
        <xdr:cNvPr id="7" name="Rectangle 4"/>
        <xdr:cNvSpPr>
          <a:spLocks noChangeArrowheads="1"/>
        </xdr:cNvSpPr>
      </xdr:nvSpPr>
      <xdr:spPr bwMode="auto">
        <a:xfrm>
          <a:off x="6286500" y="11896725"/>
          <a:ext cx="419100" cy="123825"/>
        </a:xfrm>
        <a:prstGeom prst="rect">
          <a:avLst/>
        </a:prstGeom>
        <a:solidFill>
          <a:srgbClr val="FFFF00"/>
        </a:solidFill>
        <a:ln w="9525">
          <a:solidFill>
            <a:srgbClr val="000000"/>
          </a:solidFill>
          <a:miter lim="800000"/>
          <a:headEnd/>
          <a:tailEnd/>
        </a:ln>
      </xdr:spPr>
    </xdr:sp>
    <xdr:clientData/>
  </xdr:twoCellAnchor>
  <xdr:twoCellAnchor>
    <xdr:from>
      <xdr:col>11</xdr:col>
      <xdr:colOff>209550</xdr:colOff>
      <xdr:row>47</xdr:row>
      <xdr:rowOff>19050</xdr:rowOff>
    </xdr:from>
    <xdr:to>
      <xdr:col>11</xdr:col>
      <xdr:colOff>628650</xdr:colOff>
      <xdr:row>47</xdr:row>
      <xdr:rowOff>142875</xdr:rowOff>
    </xdr:to>
    <xdr:sp macro="" textlink="">
      <xdr:nvSpPr>
        <xdr:cNvPr id="8" name="Rectangle 2"/>
        <xdr:cNvSpPr>
          <a:spLocks noChangeArrowheads="1"/>
        </xdr:cNvSpPr>
      </xdr:nvSpPr>
      <xdr:spPr bwMode="auto">
        <a:xfrm>
          <a:off x="6286500" y="8401050"/>
          <a:ext cx="419100" cy="123825"/>
        </a:xfrm>
        <a:prstGeom prst="rect">
          <a:avLst/>
        </a:prstGeom>
        <a:solidFill>
          <a:srgbClr val="92D050"/>
        </a:solidFill>
        <a:ln w="9525">
          <a:solidFill>
            <a:srgbClr val="000000"/>
          </a:solidFill>
          <a:miter lim="800000"/>
          <a:headEnd/>
          <a:tailEnd/>
        </a:ln>
      </xdr:spPr>
    </xdr:sp>
    <xdr:clientData/>
  </xdr:twoCellAnchor>
  <xdr:twoCellAnchor>
    <xdr:from>
      <xdr:col>11</xdr:col>
      <xdr:colOff>209550</xdr:colOff>
      <xdr:row>49</xdr:row>
      <xdr:rowOff>19050</xdr:rowOff>
    </xdr:from>
    <xdr:to>
      <xdr:col>11</xdr:col>
      <xdr:colOff>628650</xdr:colOff>
      <xdr:row>49</xdr:row>
      <xdr:rowOff>142875</xdr:rowOff>
    </xdr:to>
    <xdr:sp macro="" textlink="">
      <xdr:nvSpPr>
        <xdr:cNvPr id="9" name="Rectangle 3"/>
        <xdr:cNvSpPr>
          <a:spLocks noChangeArrowheads="1"/>
        </xdr:cNvSpPr>
      </xdr:nvSpPr>
      <xdr:spPr bwMode="auto">
        <a:xfrm>
          <a:off x="6286500" y="8724900"/>
          <a:ext cx="419100" cy="123825"/>
        </a:xfrm>
        <a:prstGeom prst="rect">
          <a:avLst/>
        </a:prstGeom>
        <a:solidFill>
          <a:srgbClr val="FF0000"/>
        </a:solidFill>
        <a:ln w="9525">
          <a:solidFill>
            <a:srgbClr val="000000"/>
          </a:solidFill>
          <a:miter lim="800000"/>
          <a:headEnd/>
          <a:tailEnd/>
        </a:ln>
      </xdr:spPr>
    </xdr:sp>
    <xdr:clientData/>
  </xdr:twoCellAnchor>
  <xdr:twoCellAnchor>
    <xdr:from>
      <xdr:col>11</xdr:col>
      <xdr:colOff>209550</xdr:colOff>
      <xdr:row>48</xdr:row>
      <xdr:rowOff>19050</xdr:rowOff>
    </xdr:from>
    <xdr:to>
      <xdr:col>11</xdr:col>
      <xdr:colOff>628650</xdr:colOff>
      <xdr:row>48</xdr:row>
      <xdr:rowOff>142875</xdr:rowOff>
    </xdr:to>
    <xdr:sp macro="" textlink="">
      <xdr:nvSpPr>
        <xdr:cNvPr id="10" name="Rectangle 4"/>
        <xdr:cNvSpPr>
          <a:spLocks noChangeArrowheads="1"/>
        </xdr:cNvSpPr>
      </xdr:nvSpPr>
      <xdr:spPr bwMode="auto">
        <a:xfrm>
          <a:off x="6286500" y="8562975"/>
          <a:ext cx="419100" cy="123825"/>
        </a:xfrm>
        <a:prstGeom prst="rect">
          <a:avLst/>
        </a:prstGeom>
        <a:solidFill>
          <a:srgbClr val="FFFF00"/>
        </a:solidFill>
        <a:ln w="9525">
          <a:solidFill>
            <a:srgbClr val="000000"/>
          </a:solidFill>
          <a:miter lim="800000"/>
          <a:headEnd/>
          <a:tailEnd/>
        </a:ln>
      </xdr:spPr>
    </xdr:sp>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209550</xdr:colOff>
      <xdr:row>47</xdr:row>
      <xdr:rowOff>19050</xdr:rowOff>
    </xdr:from>
    <xdr:to>
      <xdr:col>11</xdr:col>
      <xdr:colOff>628650</xdr:colOff>
      <xdr:row>47</xdr:row>
      <xdr:rowOff>142875</xdr:rowOff>
    </xdr:to>
    <xdr:sp macro="" textlink="">
      <xdr:nvSpPr>
        <xdr:cNvPr id="2" name="Rectangle 2"/>
        <xdr:cNvSpPr>
          <a:spLocks noChangeArrowheads="1"/>
        </xdr:cNvSpPr>
      </xdr:nvSpPr>
      <xdr:spPr bwMode="auto">
        <a:xfrm>
          <a:off x="6286500" y="8401050"/>
          <a:ext cx="419100" cy="123825"/>
        </a:xfrm>
        <a:prstGeom prst="rect">
          <a:avLst/>
        </a:prstGeom>
        <a:solidFill>
          <a:srgbClr val="92D050"/>
        </a:solidFill>
        <a:ln w="9525">
          <a:solidFill>
            <a:srgbClr val="000000"/>
          </a:solidFill>
          <a:miter lim="800000"/>
          <a:headEnd/>
          <a:tailEnd/>
        </a:ln>
      </xdr:spPr>
    </xdr:sp>
    <xdr:clientData/>
  </xdr:twoCellAnchor>
  <xdr:twoCellAnchor>
    <xdr:from>
      <xdr:col>11</xdr:col>
      <xdr:colOff>209550</xdr:colOff>
      <xdr:row>49</xdr:row>
      <xdr:rowOff>19050</xdr:rowOff>
    </xdr:from>
    <xdr:to>
      <xdr:col>11</xdr:col>
      <xdr:colOff>628650</xdr:colOff>
      <xdr:row>49</xdr:row>
      <xdr:rowOff>142875</xdr:rowOff>
    </xdr:to>
    <xdr:sp macro="" textlink="">
      <xdr:nvSpPr>
        <xdr:cNvPr id="3" name="Rectangle 3"/>
        <xdr:cNvSpPr>
          <a:spLocks noChangeArrowheads="1"/>
        </xdr:cNvSpPr>
      </xdr:nvSpPr>
      <xdr:spPr bwMode="auto">
        <a:xfrm>
          <a:off x="6286500" y="8724900"/>
          <a:ext cx="419100" cy="123825"/>
        </a:xfrm>
        <a:prstGeom prst="rect">
          <a:avLst/>
        </a:prstGeom>
        <a:solidFill>
          <a:srgbClr val="FF0000"/>
        </a:solidFill>
        <a:ln w="9525">
          <a:solidFill>
            <a:srgbClr val="000000"/>
          </a:solidFill>
          <a:miter lim="800000"/>
          <a:headEnd/>
          <a:tailEnd/>
        </a:ln>
      </xdr:spPr>
    </xdr:sp>
    <xdr:clientData/>
  </xdr:twoCellAnchor>
  <xdr:twoCellAnchor>
    <xdr:from>
      <xdr:col>11</xdr:col>
      <xdr:colOff>209550</xdr:colOff>
      <xdr:row>48</xdr:row>
      <xdr:rowOff>19050</xdr:rowOff>
    </xdr:from>
    <xdr:to>
      <xdr:col>11</xdr:col>
      <xdr:colOff>628650</xdr:colOff>
      <xdr:row>48</xdr:row>
      <xdr:rowOff>142875</xdr:rowOff>
    </xdr:to>
    <xdr:sp macro="" textlink="">
      <xdr:nvSpPr>
        <xdr:cNvPr id="4" name="Rectangle 4"/>
        <xdr:cNvSpPr>
          <a:spLocks noChangeArrowheads="1"/>
        </xdr:cNvSpPr>
      </xdr:nvSpPr>
      <xdr:spPr bwMode="auto">
        <a:xfrm>
          <a:off x="6286500" y="8562975"/>
          <a:ext cx="419100" cy="123825"/>
        </a:xfrm>
        <a:prstGeom prst="rect">
          <a:avLst/>
        </a:prstGeom>
        <a:solidFill>
          <a:srgbClr val="FFFF00"/>
        </a:solidFill>
        <a:ln w="9525">
          <a:solidFill>
            <a:srgbClr val="000000"/>
          </a:solidFill>
          <a:miter lim="800000"/>
          <a:headEnd/>
          <a:tailEnd/>
        </a:ln>
      </xdr:spPr>
    </xdr:sp>
    <xdr:clientData/>
  </xdr:twoCellAnchor>
  <xdr:twoCellAnchor>
    <xdr:from>
      <xdr:col>11</xdr:col>
      <xdr:colOff>209550</xdr:colOff>
      <xdr:row>69</xdr:row>
      <xdr:rowOff>19050</xdr:rowOff>
    </xdr:from>
    <xdr:to>
      <xdr:col>11</xdr:col>
      <xdr:colOff>628650</xdr:colOff>
      <xdr:row>69</xdr:row>
      <xdr:rowOff>142875</xdr:rowOff>
    </xdr:to>
    <xdr:sp macro="" textlink="">
      <xdr:nvSpPr>
        <xdr:cNvPr id="5" name="Rectangle 2"/>
        <xdr:cNvSpPr>
          <a:spLocks noChangeArrowheads="1"/>
        </xdr:cNvSpPr>
      </xdr:nvSpPr>
      <xdr:spPr bwMode="auto">
        <a:xfrm>
          <a:off x="6286500" y="11734800"/>
          <a:ext cx="419100" cy="123825"/>
        </a:xfrm>
        <a:prstGeom prst="rect">
          <a:avLst/>
        </a:prstGeom>
        <a:solidFill>
          <a:srgbClr val="92D050"/>
        </a:solidFill>
        <a:ln w="9525">
          <a:solidFill>
            <a:srgbClr val="000000"/>
          </a:solidFill>
          <a:miter lim="800000"/>
          <a:headEnd/>
          <a:tailEnd/>
        </a:ln>
      </xdr:spPr>
    </xdr:sp>
    <xdr:clientData/>
  </xdr:twoCellAnchor>
  <xdr:twoCellAnchor>
    <xdr:from>
      <xdr:col>11</xdr:col>
      <xdr:colOff>209550</xdr:colOff>
      <xdr:row>71</xdr:row>
      <xdr:rowOff>19050</xdr:rowOff>
    </xdr:from>
    <xdr:to>
      <xdr:col>11</xdr:col>
      <xdr:colOff>628650</xdr:colOff>
      <xdr:row>71</xdr:row>
      <xdr:rowOff>142875</xdr:rowOff>
    </xdr:to>
    <xdr:sp macro="" textlink="">
      <xdr:nvSpPr>
        <xdr:cNvPr id="6" name="Rectangle 3"/>
        <xdr:cNvSpPr>
          <a:spLocks noChangeArrowheads="1"/>
        </xdr:cNvSpPr>
      </xdr:nvSpPr>
      <xdr:spPr bwMode="auto">
        <a:xfrm>
          <a:off x="6286500" y="12058650"/>
          <a:ext cx="419100" cy="123825"/>
        </a:xfrm>
        <a:prstGeom prst="rect">
          <a:avLst/>
        </a:prstGeom>
        <a:solidFill>
          <a:srgbClr val="FF0000"/>
        </a:solidFill>
        <a:ln w="9525">
          <a:solidFill>
            <a:srgbClr val="000000"/>
          </a:solidFill>
          <a:miter lim="800000"/>
          <a:headEnd/>
          <a:tailEnd/>
        </a:ln>
      </xdr:spPr>
    </xdr:sp>
    <xdr:clientData/>
  </xdr:twoCellAnchor>
  <xdr:twoCellAnchor>
    <xdr:from>
      <xdr:col>11</xdr:col>
      <xdr:colOff>209550</xdr:colOff>
      <xdr:row>70</xdr:row>
      <xdr:rowOff>19050</xdr:rowOff>
    </xdr:from>
    <xdr:to>
      <xdr:col>11</xdr:col>
      <xdr:colOff>628650</xdr:colOff>
      <xdr:row>70</xdr:row>
      <xdr:rowOff>142875</xdr:rowOff>
    </xdr:to>
    <xdr:sp macro="" textlink="">
      <xdr:nvSpPr>
        <xdr:cNvPr id="7" name="Rectangle 4"/>
        <xdr:cNvSpPr>
          <a:spLocks noChangeArrowheads="1"/>
        </xdr:cNvSpPr>
      </xdr:nvSpPr>
      <xdr:spPr bwMode="auto">
        <a:xfrm>
          <a:off x="6286500" y="11896725"/>
          <a:ext cx="419100" cy="123825"/>
        </a:xfrm>
        <a:prstGeom prst="rect">
          <a:avLst/>
        </a:prstGeom>
        <a:solidFill>
          <a:srgbClr val="FFFF00"/>
        </a:solidFill>
        <a:ln w="9525">
          <a:solidFill>
            <a:srgbClr val="000000"/>
          </a:solidFill>
          <a:miter lim="800000"/>
          <a:headEnd/>
          <a:tailEnd/>
        </a:ln>
      </xdr:spPr>
    </xdr:sp>
    <xdr:clientData/>
  </xdr:twoCellAnchor>
  <xdr:twoCellAnchor>
    <xdr:from>
      <xdr:col>11</xdr:col>
      <xdr:colOff>209550</xdr:colOff>
      <xdr:row>47</xdr:row>
      <xdr:rowOff>19050</xdr:rowOff>
    </xdr:from>
    <xdr:to>
      <xdr:col>11</xdr:col>
      <xdr:colOff>628650</xdr:colOff>
      <xdr:row>47</xdr:row>
      <xdr:rowOff>142875</xdr:rowOff>
    </xdr:to>
    <xdr:sp macro="" textlink="">
      <xdr:nvSpPr>
        <xdr:cNvPr id="8" name="Rectangle 2"/>
        <xdr:cNvSpPr>
          <a:spLocks noChangeArrowheads="1"/>
        </xdr:cNvSpPr>
      </xdr:nvSpPr>
      <xdr:spPr bwMode="auto">
        <a:xfrm>
          <a:off x="6286500" y="8401050"/>
          <a:ext cx="419100" cy="123825"/>
        </a:xfrm>
        <a:prstGeom prst="rect">
          <a:avLst/>
        </a:prstGeom>
        <a:solidFill>
          <a:srgbClr val="92D050"/>
        </a:solidFill>
        <a:ln w="9525">
          <a:solidFill>
            <a:srgbClr val="000000"/>
          </a:solidFill>
          <a:miter lim="800000"/>
          <a:headEnd/>
          <a:tailEnd/>
        </a:ln>
      </xdr:spPr>
    </xdr:sp>
    <xdr:clientData/>
  </xdr:twoCellAnchor>
  <xdr:twoCellAnchor>
    <xdr:from>
      <xdr:col>11</xdr:col>
      <xdr:colOff>209550</xdr:colOff>
      <xdr:row>49</xdr:row>
      <xdr:rowOff>19050</xdr:rowOff>
    </xdr:from>
    <xdr:to>
      <xdr:col>11</xdr:col>
      <xdr:colOff>628650</xdr:colOff>
      <xdr:row>49</xdr:row>
      <xdr:rowOff>142875</xdr:rowOff>
    </xdr:to>
    <xdr:sp macro="" textlink="">
      <xdr:nvSpPr>
        <xdr:cNvPr id="9" name="Rectangle 3"/>
        <xdr:cNvSpPr>
          <a:spLocks noChangeArrowheads="1"/>
        </xdr:cNvSpPr>
      </xdr:nvSpPr>
      <xdr:spPr bwMode="auto">
        <a:xfrm>
          <a:off x="6286500" y="8724900"/>
          <a:ext cx="419100" cy="123825"/>
        </a:xfrm>
        <a:prstGeom prst="rect">
          <a:avLst/>
        </a:prstGeom>
        <a:solidFill>
          <a:srgbClr val="FF0000"/>
        </a:solidFill>
        <a:ln w="9525">
          <a:solidFill>
            <a:srgbClr val="000000"/>
          </a:solidFill>
          <a:miter lim="800000"/>
          <a:headEnd/>
          <a:tailEnd/>
        </a:ln>
      </xdr:spPr>
    </xdr:sp>
    <xdr:clientData/>
  </xdr:twoCellAnchor>
  <xdr:twoCellAnchor>
    <xdr:from>
      <xdr:col>11</xdr:col>
      <xdr:colOff>209550</xdr:colOff>
      <xdr:row>48</xdr:row>
      <xdr:rowOff>19050</xdr:rowOff>
    </xdr:from>
    <xdr:to>
      <xdr:col>11</xdr:col>
      <xdr:colOff>628650</xdr:colOff>
      <xdr:row>48</xdr:row>
      <xdr:rowOff>142875</xdr:rowOff>
    </xdr:to>
    <xdr:sp macro="" textlink="">
      <xdr:nvSpPr>
        <xdr:cNvPr id="10" name="Rectangle 4"/>
        <xdr:cNvSpPr>
          <a:spLocks noChangeArrowheads="1"/>
        </xdr:cNvSpPr>
      </xdr:nvSpPr>
      <xdr:spPr bwMode="auto">
        <a:xfrm>
          <a:off x="6286500" y="8562975"/>
          <a:ext cx="419100" cy="123825"/>
        </a:xfrm>
        <a:prstGeom prst="rect">
          <a:avLst/>
        </a:prstGeom>
        <a:solidFill>
          <a:srgbClr val="FFFF00"/>
        </a:solidFill>
        <a:ln w="9525">
          <a:solidFill>
            <a:srgbClr val="000000"/>
          </a:solidFill>
          <a:miter lim="800000"/>
          <a:headEnd/>
          <a:tailEnd/>
        </a:ln>
      </xdr:spPr>
    </xdr:sp>
    <xdr:clientData/>
  </xdr:twoCellAnchor>
</xdr:wsDr>
</file>

<file path=xl/drawings/drawing11.xml><?xml version="1.0" encoding="utf-8"?>
<xdr:wsDr xmlns:xdr="http://schemas.openxmlformats.org/drawingml/2006/spreadsheetDrawing" xmlns:a="http://schemas.openxmlformats.org/drawingml/2006/main">
  <xdr:twoCellAnchor>
    <xdr:from>
      <xdr:col>11</xdr:col>
      <xdr:colOff>209550</xdr:colOff>
      <xdr:row>47</xdr:row>
      <xdr:rowOff>19050</xdr:rowOff>
    </xdr:from>
    <xdr:to>
      <xdr:col>11</xdr:col>
      <xdr:colOff>628650</xdr:colOff>
      <xdr:row>47</xdr:row>
      <xdr:rowOff>142875</xdr:rowOff>
    </xdr:to>
    <xdr:sp macro="" textlink="">
      <xdr:nvSpPr>
        <xdr:cNvPr id="2" name="Rectangle 2"/>
        <xdr:cNvSpPr>
          <a:spLocks noChangeArrowheads="1"/>
        </xdr:cNvSpPr>
      </xdr:nvSpPr>
      <xdr:spPr bwMode="auto">
        <a:xfrm>
          <a:off x="6286500" y="8401050"/>
          <a:ext cx="419100" cy="123825"/>
        </a:xfrm>
        <a:prstGeom prst="rect">
          <a:avLst/>
        </a:prstGeom>
        <a:solidFill>
          <a:srgbClr val="92D050"/>
        </a:solidFill>
        <a:ln w="9525">
          <a:solidFill>
            <a:srgbClr val="000000"/>
          </a:solidFill>
          <a:miter lim="800000"/>
          <a:headEnd/>
          <a:tailEnd/>
        </a:ln>
      </xdr:spPr>
    </xdr:sp>
    <xdr:clientData/>
  </xdr:twoCellAnchor>
  <xdr:twoCellAnchor>
    <xdr:from>
      <xdr:col>11</xdr:col>
      <xdr:colOff>209550</xdr:colOff>
      <xdr:row>49</xdr:row>
      <xdr:rowOff>19050</xdr:rowOff>
    </xdr:from>
    <xdr:to>
      <xdr:col>11</xdr:col>
      <xdr:colOff>628650</xdr:colOff>
      <xdr:row>49</xdr:row>
      <xdr:rowOff>142875</xdr:rowOff>
    </xdr:to>
    <xdr:sp macro="" textlink="">
      <xdr:nvSpPr>
        <xdr:cNvPr id="3" name="Rectangle 3"/>
        <xdr:cNvSpPr>
          <a:spLocks noChangeArrowheads="1"/>
        </xdr:cNvSpPr>
      </xdr:nvSpPr>
      <xdr:spPr bwMode="auto">
        <a:xfrm>
          <a:off x="6286500" y="8724900"/>
          <a:ext cx="419100" cy="123825"/>
        </a:xfrm>
        <a:prstGeom prst="rect">
          <a:avLst/>
        </a:prstGeom>
        <a:solidFill>
          <a:srgbClr val="FF0000"/>
        </a:solidFill>
        <a:ln w="9525">
          <a:solidFill>
            <a:srgbClr val="000000"/>
          </a:solidFill>
          <a:miter lim="800000"/>
          <a:headEnd/>
          <a:tailEnd/>
        </a:ln>
      </xdr:spPr>
    </xdr:sp>
    <xdr:clientData/>
  </xdr:twoCellAnchor>
  <xdr:twoCellAnchor>
    <xdr:from>
      <xdr:col>11</xdr:col>
      <xdr:colOff>209550</xdr:colOff>
      <xdr:row>48</xdr:row>
      <xdr:rowOff>19050</xdr:rowOff>
    </xdr:from>
    <xdr:to>
      <xdr:col>11</xdr:col>
      <xdr:colOff>628650</xdr:colOff>
      <xdr:row>48</xdr:row>
      <xdr:rowOff>142875</xdr:rowOff>
    </xdr:to>
    <xdr:sp macro="" textlink="">
      <xdr:nvSpPr>
        <xdr:cNvPr id="4" name="Rectangle 4"/>
        <xdr:cNvSpPr>
          <a:spLocks noChangeArrowheads="1"/>
        </xdr:cNvSpPr>
      </xdr:nvSpPr>
      <xdr:spPr bwMode="auto">
        <a:xfrm>
          <a:off x="6286500" y="8562975"/>
          <a:ext cx="419100" cy="123825"/>
        </a:xfrm>
        <a:prstGeom prst="rect">
          <a:avLst/>
        </a:prstGeom>
        <a:solidFill>
          <a:srgbClr val="FFFF00"/>
        </a:solidFill>
        <a:ln w="9525">
          <a:solidFill>
            <a:srgbClr val="000000"/>
          </a:solidFill>
          <a:miter lim="800000"/>
          <a:headEnd/>
          <a:tailEnd/>
        </a:ln>
      </xdr:spPr>
    </xdr:sp>
    <xdr:clientData/>
  </xdr:twoCellAnchor>
  <xdr:twoCellAnchor>
    <xdr:from>
      <xdr:col>11</xdr:col>
      <xdr:colOff>209550</xdr:colOff>
      <xdr:row>69</xdr:row>
      <xdr:rowOff>19050</xdr:rowOff>
    </xdr:from>
    <xdr:to>
      <xdr:col>11</xdr:col>
      <xdr:colOff>628650</xdr:colOff>
      <xdr:row>69</xdr:row>
      <xdr:rowOff>142875</xdr:rowOff>
    </xdr:to>
    <xdr:sp macro="" textlink="">
      <xdr:nvSpPr>
        <xdr:cNvPr id="5" name="Rectangle 2"/>
        <xdr:cNvSpPr>
          <a:spLocks noChangeArrowheads="1"/>
        </xdr:cNvSpPr>
      </xdr:nvSpPr>
      <xdr:spPr bwMode="auto">
        <a:xfrm>
          <a:off x="6286500" y="11734800"/>
          <a:ext cx="419100" cy="123825"/>
        </a:xfrm>
        <a:prstGeom prst="rect">
          <a:avLst/>
        </a:prstGeom>
        <a:solidFill>
          <a:srgbClr val="92D050"/>
        </a:solidFill>
        <a:ln w="9525">
          <a:solidFill>
            <a:srgbClr val="000000"/>
          </a:solidFill>
          <a:miter lim="800000"/>
          <a:headEnd/>
          <a:tailEnd/>
        </a:ln>
      </xdr:spPr>
    </xdr:sp>
    <xdr:clientData/>
  </xdr:twoCellAnchor>
  <xdr:twoCellAnchor>
    <xdr:from>
      <xdr:col>11</xdr:col>
      <xdr:colOff>209550</xdr:colOff>
      <xdr:row>71</xdr:row>
      <xdr:rowOff>19050</xdr:rowOff>
    </xdr:from>
    <xdr:to>
      <xdr:col>11</xdr:col>
      <xdr:colOff>628650</xdr:colOff>
      <xdr:row>71</xdr:row>
      <xdr:rowOff>142875</xdr:rowOff>
    </xdr:to>
    <xdr:sp macro="" textlink="">
      <xdr:nvSpPr>
        <xdr:cNvPr id="6" name="Rectangle 3"/>
        <xdr:cNvSpPr>
          <a:spLocks noChangeArrowheads="1"/>
        </xdr:cNvSpPr>
      </xdr:nvSpPr>
      <xdr:spPr bwMode="auto">
        <a:xfrm>
          <a:off x="6286500" y="12058650"/>
          <a:ext cx="419100" cy="123825"/>
        </a:xfrm>
        <a:prstGeom prst="rect">
          <a:avLst/>
        </a:prstGeom>
        <a:solidFill>
          <a:srgbClr val="FF0000"/>
        </a:solidFill>
        <a:ln w="9525">
          <a:solidFill>
            <a:srgbClr val="000000"/>
          </a:solidFill>
          <a:miter lim="800000"/>
          <a:headEnd/>
          <a:tailEnd/>
        </a:ln>
      </xdr:spPr>
    </xdr:sp>
    <xdr:clientData/>
  </xdr:twoCellAnchor>
  <xdr:twoCellAnchor>
    <xdr:from>
      <xdr:col>11</xdr:col>
      <xdr:colOff>209550</xdr:colOff>
      <xdr:row>70</xdr:row>
      <xdr:rowOff>19050</xdr:rowOff>
    </xdr:from>
    <xdr:to>
      <xdr:col>11</xdr:col>
      <xdr:colOff>628650</xdr:colOff>
      <xdr:row>70</xdr:row>
      <xdr:rowOff>142875</xdr:rowOff>
    </xdr:to>
    <xdr:sp macro="" textlink="">
      <xdr:nvSpPr>
        <xdr:cNvPr id="7" name="Rectangle 4"/>
        <xdr:cNvSpPr>
          <a:spLocks noChangeArrowheads="1"/>
        </xdr:cNvSpPr>
      </xdr:nvSpPr>
      <xdr:spPr bwMode="auto">
        <a:xfrm>
          <a:off x="6286500" y="11896725"/>
          <a:ext cx="419100" cy="123825"/>
        </a:xfrm>
        <a:prstGeom prst="rect">
          <a:avLst/>
        </a:prstGeom>
        <a:solidFill>
          <a:srgbClr val="FFFF00"/>
        </a:solidFill>
        <a:ln w="9525">
          <a:solidFill>
            <a:srgbClr val="000000"/>
          </a:solidFill>
          <a:miter lim="800000"/>
          <a:headEnd/>
          <a:tailEnd/>
        </a:ln>
      </xdr:spPr>
    </xdr:sp>
    <xdr:clientData/>
  </xdr:twoCellAnchor>
  <xdr:twoCellAnchor>
    <xdr:from>
      <xdr:col>11</xdr:col>
      <xdr:colOff>209550</xdr:colOff>
      <xdr:row>47</xdr:row>
      <xdr:rowOff>19050</xdr:rowOff>
    </xdr:from>
    <xdr:to>
      <xdr:col>11</xdr:col>
      <xdr:colOff>628650</xdr:colOff>
      <xdr:row>47</xdr:row>
      <xdr:rowOff>142875</xdr:rowOff>
    </xdr:to>
    <xdr:sp macro="" textlink="">
      <xdr:nvSpPr>
        <xdr:cNvPr id="8" name="Rectangle 2"/>
        <xdr:cNvSpPr>
          <a:spLocks noChangeArrowheads="1"/>
        </xdr:cNvSpPr>
      </xdr:nvSpPr>
      <xdr:spPr bwMode="auto">
        <a:xfrm>
          <a:off x="6286500" y="8401050"/>
          <a:ext cx="419100" cy="123825"/>
        </a:xfrm>
        <a:prstGeom prst="rect">
          <a:avLst/>
        </a:prstGeom>
        <a:solidFill>
          <a:srgbClr val="92D050"/>
        </a:solidFill>
        <a:ln w="9525">
          <a:solidFill>
            <a:srgbClr val="000000"/>
          </a:solidFill>
          <a:miter lim="800000"/>
          <a:headEnd/>
          <a:tailEnd/>
        </a:ln>
      </xdr:spPr>
    </xdr:sp>
    <xdr:clientData/>
  </xdr:twoCellAnchor>
  <xdr:twoCellAnchor>
    <xdr:from>
      <xdr:col>11</xdr:col>
      <xdr:colOff>209550</xdr:colOff>
      <xdr:row>49</xdr:row>
      <xdr:rowOff>19050</xdr:rowOff>
    </xdr:from>
    <xdr:to>
      <xdr:col>11</xdr:col>
      <xdr:colOff>628650</xdr:colOff>
      <xdr:row>49</xdr:row>
      <xdr:rowOff>142875</xdr:rowOff>
    </xdr:to>
    <xdr:sp macro="" textlink="">
      <xdr:nvSpPr>
        <xdr:cNvPr id="9" name="Rectangle 3"/>
        <xdr:cNvSpPr>
          <a:spLocks noChangeArrowheads="1"/>
        </xdr:cNvSpPr>
      </xdr:nvSpPr>
      <xdr:spPr bwMode="auto">
        <a:xfrm>
          <a:off x="6286500" y="8724900"/>
          <a:ext cx="419100" cy="123825"/>
        </a:xfrm>
        <a:prstGeom prst="rect">
          <a:avLst/>
        </a:prstGeom>
        <a:solidFill>
          <a:srgbClr val="FF0000"/>
        </a:solidFill>
        <a:ln w="9525">
          <a:solidFill>
            <a:srgbClr val="000000"/>
          </a:solidFill>
          <a:miter lim="800000"/>
          <a:headEnd/>
          <a:tailEnd/>
        </a:ln>
      </xdr:spPr>
    </xdr:sp>
    <xdr:clientData/>
  </xdr:twoCellAnchor>
  <xdr:twoCellAnchor>
    <xdr:from>
      <xdr:col>11</xdr:col>
      <xdr:colOff>209550</xdr:colOff>
      <xdr:row>48</xdr:row>
      <xdr:rowOff>19050</xdr:rowOff>
    </xdr:from>
    <xdr:to>
      <xdr:col>11</xdr:col>
      <xdr:colOff>628650</xdr:colOff>
      <xdr:row>48</xdr:row>
      <xdr:rowOff>142875</xdr:rowOff>
    </xdr:to>
    <xdr:sp macro="" textlink="">
      <xdr:nvSpPr>
        <xdr:cNvPr id="10" name="Rectangle 4"/>
        <xdr:cNvSpPr>
          <a:spLocks noChangeArrowheads="1"/>
        </xdr:cNvSpPr>
      </xdr:nvSpPr>
      <xdr:spPr bwMode="auto">
        <a:xfrm>
          <a:off x="6286500" y="8562975"/>
          <a:ext cx="419100" cy="123825"/>
        </a:xfrm>
        <a:prstGeom prst="rect">
          <a:avLst/>
        </a:prstGeom>
        <a:solidFill>
          <a:srgbClr val="FFFF00"/>
        </a:solidFill>
        <a:ln w="9525">
          <a:solidFill>
            <a:srgbClr val="000000"/>
          </a:solidFill>
          <a:miter lim="800000"/>
          <a:headEnd/>
          <a:tailEnd/>
        </a:ln>
      </xdr:spPr>
    </xdr:sp>
    <xdr:clientData/>
  </xdr:twoCellAnchor>
</xdr:wsDr>
</file>

<file path=xl/drawings/drawing12.xml><?xml version="1.0" encoding="utf-8"?>
<xdr:wsDr xmlns:xdr="http://schemas.openxmlformats.org/drawingml/2006/spreadsheetDrawing" xmlns:a="http://schemas.openxmlformats.org/drawingml/2006/main">
  <xdr:twoCellAnchor>
    <xdr:from>
      <xdr:col>4</xdr:col>
      <xdr:colOff>200026</xdr:colOff>
      <xdr:row>0</xdr:row>
      <xdr:rowOff>104775</xdr:rowOff>
    </xdr:from>
    <xdr:to>
      <xdr:col>13</xdr:col>
      <xdr:colOff>266700</xdr:colOff>
      <xdr:row>22</xdr:row>
      <xdr:rowOff>180975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276225</xdr:colOff>
      <xdr:row>24</xdr:row>
      <xdr:rowOff>180975</xdr:rowOff>
    </xdr:from>
    <xdr:to>
      <xdr:col>14</xdr:col>
      <xdr:colOff>171450</xdr:colOff>
      <xdr:row>41</xdr:row>
      <xdr:rowOff>171450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jgarciaj\AppData\Local\Microsoft\Windows\Temporary%20Internet%20Files\Content.Outlook\M375TKG9\Reporte%20Cambios%20Danie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sheetName val="Base"/>
      <sheetName val="Meses"/>
      <sheetName val="Tabla"/>
    </sheetNames>
    <sheetDataSet>
      <sheetData sheetId="0"/>
      <sheetData sheetId="1"/>
      <sheetData sheetId="2">
        <row r="1">
          <cell r="A1">
            <v>1</v>
          </cell>
          <cell r="B1" t="str">
            <v>January</v>
          </cell>
        </row>
        <row r="2">
          <cell r="A2">
            <v>2</v>
          </cell>
          <cell r="B2" t="str">
            <v>February</v>
          </cell>
        </row>
        <row r="3">
          <cell r="A3">
            <v>3</v>
          </cell>
          <cell r="B3" t="str">
            <v>March</v>
          </cell>
        </row>
        <row r="4">
          <cell r="A4">
            <v>4</v>
          </cell>
          <cell r="B4" t="str">
            <v>April</v>
          </cell>
        </row>
        <row r="5">
          <cell r="A5">
            <v>5</v>
          </cell>
          <cell r="B5" t="str">
            <v>May</v>
          </cell>
        </row>
        <row r="6">
          <cell r="A6">
            <v>6</v>
          </cell>
          <cell r="B6" t="str">
            <v>June</v>
          </cell>
        </row>
        <row r="7">
          <cell r="A7">
            <v>7</v>
          </cell>
          <cell r="B7" t="str">
            <v>July</v>
          </cell>
        </row>
        <row r="8">
          <cell r="A8">
            <v>8</v>
          </cell>
          <cell r="B8" t="str">
            <v>August</v>
          </cell>
        </row>
        <row r="9">
          <cell r="A9">
            <v>9</v>
          </cell>
          <cell r="B9" t="str">
            <v>September</v>
          </cell>
        </row>
        <row r="10">
          <cell r="A10">
            <v>10</v>
          </cell>
          <cell r="B10" t="str">
            <v>October</v>
          </cell>
        </row>
        <row r="11">
          <cell r="A11">
            <v>11</v>
          </cell>
          <cell r="B11" t="str">
            <v>November</v>
          </cell>
        </row>
        <row r="12">
          <cell r="A12">
            <v>12</v>
          </cell>
          <cell r="B12" t="str">
            <v>December</v>
          </cell>
        </row>
      </sheetData>
      <sheetData sheetId="3"/>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Cockpit\Quality%20Cokpit%20Cambios%20Junio%202015%203.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System Manager" refreshedDate="42433.463732870368" createdVersion="3" refreshedVersion="3" minRefreshableVersion="3" recordCount="2102">
  <cacheSource type="worksheet">
    <worksheetSource ref="A1:U2103" sheet="Base" r:id="rId2"/>
  </cacheSource>
  <cacheFields count="21">
    <cacheField name="Customer" numFmtId="0">
      <sharedItems count="33">
        <s v="Volkswagen"/>
        <s v="Grupo Modelo Ab-Inbev"/>
        <s v="T-Systems"/>
        <s v="Vitro"/>
        <s v="Volaris"/>
        <s v="Imperquimia"/>
        <s v="Grupo Q"/>
        <s v="Hospital ABC"/>
        <s v="Durman"/>
        <s v="Gobierno de Guanajuato"/>
        <s v="Plastic Omnium"/>
        <s v="Loreal"/>
        <s v="Cadbury"/>
        <s v="GNP"/>
        <s v="Corporativo del Fuerte"/>
        <s v="Advanzer"/>
        <s v="SISI"/>
        <s v="Banobras"/>
        <s v="Maxigas"/>
        <s v="Taurus"/>
        <s v="Advancer"/>
        <s v="IICA"/>
        <s v="Prendamex"/>
        <s v="Arvinmeritor"/>
        <s v="Brose"/>
        <s v="Volkswagen - Bank"/>
        <s v="Exel"/>
        <s v="Nuestra Caja"/>
        <s v="Kautex"/>
        <s v="IACNA"/>
        <s v="L'Oreal"/>
        <s v="Ramher"/>
        <s v="SAS Automotive"/>
      </sharedItems>
    </cacheField>
    <cacheField name="Service Line" numFmtId="0">
      <sharedItems count="4">
        <s v="CSS"/>
        <s v="SI"/>
        <s v="TSS"/>
        <s v="DSS"/>
      </sharedItems>
    </cacheField>
    <cacheField name="CBI" numFmtId="0">
      <sharedItems count="3">
        <s v="minor"/>
        <s v="standard"/>
        <s v="significant"/>
      </sharedItems>
    </cacheField>
    <cacheField name="Urgency" numFmtId="0">
      <sharedItems/>
    </cacheField>
    <cacheField name="Change ID" numFmtId="0">
      <sharedItems/>
    </cacheField>
    <cacheField name="Assigment Group" numFmtId="0">
      <sharedItems/>
    </cacheField>
    <cacheField name="Assigment Fullname" numFmtId="0">
      <sharedItems/>
    </cacheField>
    <cacheField name="Start Date" numFmtId="22">
      <sharedItems containsSemiMixedTypes="0" containsNonDate="0" containsDate="1" containsString="0" minDate="2014-11-26T15:00:00" maxDate="2015-05-31T12:00:00"/>
    </cacheField>
    <cacheField name="End Date" numFmtId="22">
      <sharedItems containsSemiMixedTypes="0" containsNonDate="0" containsDate="1" containsString="0" minDate="2015-01-02T15:30:00" maxDate="2015-05-31T23:59:00"/>
    </cacheField>
    <cacheField name="Description" numFmtId="0">
      <sharedItems/>
    </cacheField>
    <cacheField name="Status" numFmtId="0">
      <sharedItems/>
    </cacheField>
    <cacheField name="On Time" numFmtId="0">
      <sharedItems/>
    </cacheField>
    <cacheField name="Causing Incident" numFmtId="0">
      <sharedItems/>
    </cacheField>
    <cacheField name="CBI OK" numFmtId="0">
      <sharedItems/>
    </cacheField>
    <cacheField name="Status OK" numFmtId="0">
      <sharedItems/>
    </cacheField>
    <cacheField name="On Time OK" numFmtId="0">
      <sharedItems/>
    </cacheField>
    <cacheField name="Status SuccesSful" numFmtId="0">
      <sharedItems containsMixedTypes="1" containsNumber="1" containsInteger="1" minValue="0" maxValue="1"/>
    </cacheField>
    <cacheField name="On Time2" numFmtId="0">
      <sharedItems containsSemiMixedTypes="0" containsString="0" containsNumber="1" containsInteger="1" minValue="0" maxValue="1"/>
    </cacheField>
    <cacheField name="Causing Incident2" numFmtId="0">
      <sharedItems containsSemiMixedTypes="0" containsString="0" containsNumber="1" containsInteger="1" minValue="0" maxValue="1"/>
    </cacheField>
    <cacheField name="Month" numFmtId="0">
      <sharedItems count="5">
        <s v="January"/>
        <s v="February"/>
        <s v="March"/>
        <s v="April"/>
        <s v="May"/>
      </sharedItems>
    </cacheField>
    <cacheField name="SLT"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Temp" refreshedDate="43047.443794675928" createdVersion="4" refreshedVersion="4" minRefreshableVersion="3" recordCount="4242">
  <cacheSource type="worksheet">
    <worksheetSource ref="A1:AK1" sheet="Base"/>
  </cacheSource>
  <cacheFields count="37">
    <cacheField name="Customer" numFmtId="0">
      <sharedItems count="47">
        <s v="Hospital San Angel Inn"/>
        <s v="Vitro"/>
        <s v="L'Oreal"/>
        <s v="Taurus"/>
        <s v="DAIVB"/>
        <s v="T-Systems"/>
        <s v="DSI"/>
        <s v="OI"/>
        <s v="Volkswagen"/>
        <s v="Hospital ABC"/>
        <s v="Grupo Q"/>
        <s v="Grupo KUO"/>
        <s v="Gobierno de Guanajuato"/>
        <s v="Grupo Modelo Ab-Inbev"/>
        <s v="GDF Suez"/>
        <s v="Imperquimia"/>
        <s v="Volkswagen- Bank"/>
        <s v="Mexichem"/>
        <s v="DURMAN"/>
        <s v="IICA"/>
        <s v="SAS"/>
        <s v="Volaris"/>
        <s v="Corporativo del Fuerte"/>
        <s v="Volkswagen Argentina"/>
        <s v="SAS Automotive"/>
        <s v="Webasto"/>
        <s v="Alfa"/>
        <s v="BANCO Forjadores"/>
        <s v="Nuestra Caja"/>
        <s v="DHL"/>
        <s v="Walker"/>
        <s v="IACNA"/>
        <s v="Grupo KUO "/>
        <s v="Arcomex"/>
        <s v="Thyssenkrupp"/>
        <s v="Johnson &amp; Controls"/>
        <s v="Compas"/>
        <s v="Grupo Antolin"/>
        <s v="Exel"/>
        <s v="Lear"/>
        <s v="Corporativo del Fuerte "/>
        <s v="T-Systems "/>
        <s v="Peguform"/>
        <s v="AUDI"/>
        <s v="Grupo Norm"/>
        <s v="Volkswagen - Bank" u="1"/>
        <s v="T-Systmes" u="1"/>
      </sharedItems>
    </cacheField>
    <cacheField name="Service Line" numFmtId="0">
      <sharedItems count="4">
        <s v="ITO"/>
        <s v="TSS"/>
        <s v="PME"/>
        <s v="SI"/>
      </sharedItems>
    </cacheField>
    <cacheField name="CBI" numFmtId="0">
      <sharedItems count="3">
        <s v="minor"/>
        <s v="standard"/>
        <s v="significant"/>
      </sharedItems>
    </cacheField>
    <cacheField name="Urgency" numFmtId="0">
      <sharedItems/>
    </cacheField>
    <cacheField name="Change ID" numFmtId="0">
      <sharedItems/>
    </cacheField>
    <cacheField name="Assigment Group" numFmtId="0">
      <sharedItems/>
    </cacheField>
    <cacheField name="Assigment Fullname" numFmtId="0">
      <sharedItems/>
    </cacheField>
    <cacheField name="Start Date" numFmtId="22">
      <sharedItems containsSemiMixedTypes="0" containsNonDate="0" containsDate="1" containsString="0" minDate="2016-06-30T13:00:00" maxDate="2017-07-31T19:00:00"/>
    </cacheField>
    <cacheField name="End Date" numFmtId="22">
      <sharedItems containsSemiMixedTypes="0" containsNonDate="0" containsDate="1" containsString="0" minDate="2016-06-30T15:00:00" maxDate="2017-07-31T21:00:00"/>
    </cacheField>
    <cacheField name="Description" numFmtId="0">
      <sharedItems/>
    </cacheField>
    <cacheField name="Status" numFmtId="0">
      <sharedItems/>
    </cacheField>
    <cacheField name="On Time" numFmtId="0">
      <sharedItems/>
    </cacheField>
    <cacheField name="Causing Incident" numFmtId="0">
      <sharedItems/>
    </cacheField>
    <cacheField name="CBI OK" numFmtId="0">
      <sharedItems/>
    </cacheField>
    <cacheField name="Status OK" numFmtId="0">
      <sharedItems/>
    </cacheField>
    <cacheField name="On Time OK" numFmtId="0">
      <sharedItems/>
    </cacheField>
    <cacheField name="Status SuccesSful" numFmtId="0">
      <sharedItems containsSemiMixedTypes="0" containsString="0" containsNumber="1" containsInteger="1" minValue="0" maxValue="1"/>
    </cacheField>
    <cacheField name="On Time2" numFmtId="0">
      <sharedItems containsSemiMixedTypes="0" containsString="0" containsNumber="1" containsInteger="1" minValue="0" maxValue="1"/>
    </cacheField>
    <cacheField name="Causing Incident2" numFmtId="0">
      <sharedItems containsSemiMixedTypes="0" containsString="0" containsNumber="1" containsInteger="1" minValue="0" maxValue="1"/>
    </cacheField>
    <cacheField name="Month" numFmtId="0">
      <sharedItems count="7">
        <s v="January"/>
        <s v="February"/>
        <s v="March"/>
        <s v="April"/>
        <s v="May"/>
        <s v="June"/>
        <s v="July"/>
      </sharedItems>
    </cacheField>
    <cacheField name="SLT" numFmtId="0">
      <sharedItems containsSemiMixedTypes="0" containsString="0" containsNumber="1" containsInteger="1" minValue="0" maxValue="1"/>
    </cacheField>
    <cacheField name="Urgency 2" numFmtId="0">
      <sharedItems/>
    </cacheField>
    <cacheField name="Count Emergency" numFmtId="0">
      <sharedItems containsSemiMixedTypes="0" containsString="0" containsNumber="1" containsInteger="1" minValue="0" maxValue="1"/>
    </cacheField>
    <cacheField name="Count Out policy" numFmtId="0">
      <sharedItems containsSemiMixedTypes="0" containsString="0" containsNumber="1" containsInteger="1" minValue="0" maxValue="1"/>
    </cacheField>
    <cacheField name="Count Out process" numFmtId="0">
      <sharedItems containsSemiMixedTypes="0" containsString="0" containsNumber="1" containsInteger="1" minValue="0" maxValue="1"/>
    </cacheField>
    <cacheField name="Out of train" numFmtId="0">
      <sharedItems containsSemiMixedTypes="0" containsString="0" containsNumber="1" containsInteger="1" minValue="0" maxValue="1"/>
    </cacheField>
    <cacheField name="Uso correcto" numFmtId="0">
      <sharedItems containsSemiMixedTypes="0" containsString="0" containsNumber="1" containsInteger="1" minValue="0" maxValue="1"/>
    </cacheField>
    <cacheField name="Prob. Com." numFmtId="0">
      <sharedItems containsSemiMixedTypes="0" containsString="0" containsNumber="1" containsInteger="1" minValue="0" maxValue="1"/>
    </cacheField>
    <cacheField name="Change Manager" numFmtId="0">
      <sharedItems/>
    </cacheField>
    <cacheField name="Modelo" numFmtId="0">
      <sharedItems/>
    </cacheField>
    <cacheField name="Grupo" numFmtId="0">
      <sharedItems/>
    </cacheField>
    <cacheField name="Service Line 2" numFmtId="0">
      <sharedItems/>
    </cacheField>
    <cacheField name="Out of Policy" numFmtId="0">
      <sharedItems/>
    </cacheField>
    <cacheField name="Out of Process" numFmtId="0">
      <sharedItems/>
    </cacheField>
    <cacheField name="Out of train2" numFmtId="0">
      <sharedItems containsBlank="1"/>
    </cacheField>
    <cacheField name="Uso correcto de modelo" numFmtId="0">
      <sharedItems/>
    </cacheField>
    <cacheField name="Probl. Com. Y Trab"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Temp" refreshedDate="43047.443794907405" createdVersion="4" refreshedVersion="4" minRefreshableVersion="3" recordCount="1115">
  <cacheSource type="worksheet">
    <worksheetSource ref="A1:AK1" sheet="Base"/>
  </cacheSource>
  <cacheFields count="37">
    <cacheField name="Customer" numFmtId="0">
      <sharedItems count="38">
        <s v="Hospital San Angel Inn"/>
        <s v="Vitro"/>
        <s v="L'Oreal"/>
        <s v="Taurus"/>
        <s v="DAIVB"/>
        <s v="T-Systems"/>
        <s v="DSI"/>
        <s v="OI"/>
        <s v="Volkswagen"/>
        <s v="Hospital ABC"/>
        <s v="Grupo Q"/>
        <s v="Grupo KUO"/>
        <s v="Gobierno de Guanajuato"/>
        <s v="Grupo Modelo Ab-Inbev"/>
        <s v="GDF Suez"/>
        <s v="Imperquimia"/>
        <s v="Volkswagen- Bank"/>
        <s v="Mexichem"/>
        <s v="DURMAN"/>
        <s v="IICA"/>
        <s v="SAS"/>
        <s v="Volaris"/>
        <s v="Corporativo del Fuerte"/>
        <s v="Volkswagen Argentina"/>
        <s v="SAS Automotive"/>
        <s v="Webasto"/>
        <s v="Alfa"/>
        <s v="BANCO Forjadores"/>
        <s v="Nuestra Caja"/>
        <s v="DHL"/>
        <s v="Walker"/>
        <s v="IACNA"/>
        <s v="Grupo KUO "/>
        <s v="Arcomex"/>
        <s v="Thyssenkrupp"/>
        <s v="Johnson &amp; Controls"/>
        <s v="Compas"/>
        <s v="Volkswagen - Bank" u="1"/>
      </sharedItems>
    </cacheField>
    <cacheField name="Service Line" numFmtId="0">
      <sharedItems count="4">
        <s v="ITO"/>
        <s v="TSS"/>
        <s v="PME"/>
        <s v="SI"/>
      </sharedItems>
    </cacheField>
    <cacheField name="CBI" numFmtId="0">
      <sharedItems/>
    </cacheField>
    <cacheField name="Urgency" numFmtId="0">
      <sharedItems/>
    </cacheField>
    <cacheField name="Change ID" numFmtId="0">
      <sharedItems/>
    </cacheField>
    <cacheField name="Assigment Group" numFmtId="0">
      <sharedItems/>
    </cacheField>
    <cacheField name="Assigment Fullname" numFmtId="0">
      <sharedItems/>
    </cacheField>
    <cacheField name="Start Date" numFmtId="22">
      <sharedItems containsSemiMixedTypes="0" containsNonDate="0" containsDate="1" containsString="0" minDate="2016-11-23T10:00:00" maxDate="2017-02-28T21:30:00"/>
    </cacheField>
    <cacheField name="End Date" numFmtId="22">
      <sharedItems containsSemiMixedTypes="0" containsNonDate="0" containsDate="1" containsString="0" minDate="2017-01-01T12:00:00" maxDate="2017-02-28T23:59:00"/>
    </cacheField>
    <cacheField name="Description" numFmtId="0">
      <sharedItems/>
    </cacheField>
    <cacheField name="Status" numFmtId="0">
      <sharedItems count="2">
        <s v="Successful"/>
        <s v="Not Successful"/>
      </sharedItems>
    </cacheField>
    <cacheField name="On Time" numFmtId="0">
      <sharedItems/>
    </cacheField>
    <cacheField name="Causing Incident" numFmtId="0">
      <sharedItems count="2">
        <s v="No"/>
        <s v="Si"/>
      </sharedItems>
    </cacheField>
    <cacheField name="CBI OK" numFmtId="0">
      <sharedItems/>
    </cacheField>
    <cacheField name="Status OK" numFmtId="0">
      <sharedItems/>
    </cacheField>
    <cacheField name="On Time OK" numFmtId="0">
      <sharedItems/>
    </cacheField>
    <cacheField name="Status SuccesSful" numFmtId="0">
      <sharedItems containsSemiMixedTypes="0" containsString="0" containsNumber="1" containsInteger="1" minValue="0" maxValue="1"/>
    </cacheField>
    <cacheField name="On Time2" numFmtId="0">
      <sharedItems containsSemiMixedTypes="0" containsString="0" containsNumber="1" containsInteger="1" minValue="0" maxValue="1"/>
    </cacheField>
    <cacheField name="Causing Incident2" numFmtId="0">
      <sharedItems containsSemiMixedTypes="0" containsString="0" containsNumber="1" containsInteger="1" minValue="0" maxValue="1"/>
    </cacheField>
    <cacheField name="Month" numFmtId="0">
      <sharedItems count="2">
        <s v="January"/>
        <s v="February"/>
      </sharedItems>
    </cacheField>
    <cacheField name="SLT" numFmtId="0">
      <sharedItems containsSemiMixedTypes="0" containsString="0" containsNumber="1" containsInteger="1" minValue="0" maxValue="1"/>
    </cacheField>
    <cacheField name="Urgency 2" numFmtId="0">
      <sharedItems/>
    </cacheField>
    <cacheField name="Count Emergency" numFmtId="0">
      <sharedItems containsSemiMixedTypes="0" containsString="0" containsNumber="1" containsInteger="1" minValue="0" maxValue="1"/>
    </cacheField>
    <cacheField name="Count Out policy" numFmtId="0">
      <sharedItems containsSemiMixedTypes="0" containsString="0" containsNumber="1" containsInteger="1" minValue="0" maxValue="1"/>
    </cacheField>
    <cacheField name="Count Out process" numFmtId="0">
      <sharedItems containsSemiMixedTypes="0" containsString="0" containsNumber="1" containsInteger="1" minValue="0" maxValue="1"/>
    </cacheField>
    <cacheField name="Out of train" numFmtId="0">
      <sharedItems containsSemiMixedTypes="0" containsString="0" containsNumber="1" containsInteger="1" minValue="0" maxValue="1"/>
    </cacheField>
    <cacheField name="Uso correcto" numFmtId="0">
      <sharedItems containsSemiMixedTypes="0" containsString="0" containsNumber="1" containsInteger="1" minValue="1" maxValue="1"/>
    </cacheField>
    <cacheField name="Prob. Com." numFmtId="0">
      <sharedItems containsSemiMixedTypes="0" containsString="0" containsNumber="1" containsInteger="1" minValue="0" maxValue="1"/>
    </cacheField>
    <cacheField name="Change Manager" numFmtId="0">
      <sharedItems/>
    </cacheField>
    <cacheField name="Modelo" numFmtId="0">
      <sharedItems/>
    </cacheField>
    <cacheField name="Grupo" numFmtId="0">
      <sharedItems count="35">
        <s v="Basis"/>
        <s v="DPO Windows"/>
        <s v="Active Directory"/>
        <s v="SDM"/>
        <s v="LAN"/>
        <s v="PCI Infraestructura"/>
        <s v="System Management"/>
        <s v="Backups -Storage"/>
        <s v="Voice"/>
        <s v="WAN"/>
        <s v="DPO Linux"/>
        <s v="Proyectos"/>
        <s v="Exchange"/>
        <s v="Software Distribution"/>
        <s v="OPM"/>
        <s v="PME"/>
        <s v="Admon As400"/>
        <s v="DCI"/>
        <s v="Cliente"/>
        <s v="Security"/>
        <s v="SI"/>
        <s v="Unix"/>
        <s v="DSI"/>
        <s v="VDI"/>
        <s v="Base de datos"/>
        <s v="Aplicaciones"/>
        <s v="Cableado"/>
        <s v="Admon Was"/>
        <s v="Admon Web"/>
        <s v="PCI Basis"/>
        <s v="Organización"/>
        <s v="Sharepoint"/>
        <s v="DPO Wintel"/>
        <s v="Admon" u="1"/>
        <s v="Linux" u="1"/>
      </sharedItems>
    </cacheField>
    <cacheField name="Service Line 2" numFmtId="0">
      <sharedItems/>
    </cacheField>
    <cacheField name="Out of Policy" numFmtId="0">
      <sharedItems/>
    </cacheField>
    <cacheField name="Out of Process" numFmtId="0">
      <sharedItems/>
    </cacheField>
    <cacheField name="Out of train2" numFmtId="0">
      <sharedItems containsBlank="1"/>
    </cacheField>
    <cacheField name="Uso correcto de modelo" numFmtId="0">
      <sharedItems/>
    </cacheField>
    <cacheField name="Probl. Com. Y Trab"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Temp" refreshedDate="43258.525224884259" createdVersion="4" refreshedVersion="4" minRefreshableVersion="3" recordCount="4213">
  <cacheSource type="worksheet">
    <worksheetSource ref="A1:AK4214" sheet="Base"/>
  </cacheSource>
  <cacheFields count="37">
    <cacheField name="Customer" numFmtId="0">
      <sharedItems count="42">
        <s v="ALFA"/>
        <s v="Vitro"/>
        <s v="DAIVB"/>
        <s v="Corporativo del Fuerte "/>
        <s v="AUDI"/>
        <s v="Grupo KUO"/>
        <s v="Exel"/>
        <s v="Volkswagen"/>
        <s v="T-Systems"/>
        <s v="Grupo Q"/>
        <s v="DSI"/>
        <s v="Grupo Modelo Ab-Inbev"/>
        <s v="BANCO Forjadores"/>
        <s v="COMPAS"/>
        <s v="GDF Suez"/>
        <s v="Mexichem"/>
        <s v="Hospital ABC"/>
        <s v="OI"/>
        <s v="L'Oreal"/>
        <s v="Durman"/>
        <s v="Hospital San Angel Inn"/>
        <s v="Volkswagen- Bank"/>
        <s v="Corporativo del Fuerte"/>
        <s v="Grupo Antolin"/>
        <s v="Imperquimia"/>
        <s v="Thyssenkrupp "/>
        <s v="Volaris"/>
        <s v="IICA"/>
        <s v="Gobierno de Guanajuato"/>
        <s v="Arcomex"/>
        <s v="Volkswagen Argentina"/>
        <s v="Taurus"/>
        <s v="DHL"/>
        <s v="SAS Automotive"/>
        <s v="Thyssenkrupp"/>
        <s v="Antolin"/>
        <s v="Volkswagen Bank"/>
        <s v="Grupo Norm"/>
        <s v="Webasto"/>
        <s v="SAS"/>
        <s v="Plastic Omnium"/>
        <s v="Smurfit"/>
      </sharedItems>
    </cacheField>
    <cacheField name="Service Line" numFmtId="0">
      <sharedItems count="4">
        <s v="ITO"/>
        <s v="TSS"/>
        <s v="PME"/>
        <s v="SI"/>
      </sharedItems>
    </cacheField>
    <cacheField name="CBI" numFmtId="0">
      <sharedItems count="3">
        <s v="minor"/>
        <s v="standard"/>
        <s v="significant"/>
      </sharedItems>
    </cacheField>
    <cacheField name="Urgency" numFmtId="0">
      <sharedItems count="2">
        <s v="normal"/>
        <s v="emergency"/>
      </sharedItems>
    </cacheField>
    <cacheField name="Change ID" numFmtId="0">
      <sharedItems/>
    </cacheField>
    <cacheField name="Assigment Group" numFmtId="0">
      <sharedItems count="125">
        <s v="C.SAP.MX.AA.GDH.MX-BASIS"/>
        <s v="C.AMER.MX.LBU.WINTEL"/>
        <s v="C.AMER.MX.SWD.VITRO"/>
        <s v="C.AMER.MX.PCI"/>
        <s v="SE.AA.MX.SDM.LOCAL"/>
        <s v="Servers-Wintel Support AUDI MX CHGMGR"/>
        <s v="C.AMER.MX.OPM.CSS"/>
        <s v="C.SAP.MX.AA.BASIS.BO"/>
        <s v="OPM ITS Support OPS VWM CHGMGR"/>
        <s v="TELECOM ITS Support OPS VWM CHGMGR"/>
        <s v="Telecom-Cabling Support AUDI MX CHGMGR"/>
        <s v="C.AMER.MX.CCS.SWD"/>
        <s v="C.SAP.MX.AA.SAP-BASIS"/>
        <s v="DS.ISD.MX.LBU.IMPLEMENTER"/>
        <s v="C.AMER.MX.SBO.BK.ST"/>
        <s v="FACILITIES ITS Support OPS VWM CHGMGR"/>
        <s v="Tss-Mx.GpoModelo-Securidad Perimetral"/>
        <s v="C.AMER.MX.WINTEL.ALFA"/>
        <s v="C.AMER.MX.CCS.MSG"/>
        <s v="Control Center OPS AUDI MX CHGMGR"/>
        <s v="LAN Support AUDI MX CHGMGR"/>
        <s v="SE.AA.MX.PROJECTS"/>
        <s v="TS.GS.MX.SCC3.WAN.SEC"/>
        <s v="TS.GS.MX.SCC2.WAN.SEC"/>
        <s v="C.AMER.MX.SECURITY.GOB.VITRO"/>
        <s v="C.AMER.MX.MSG.VITRO"/>
        <s v="TS.CP.MX.SIC.LAN.VITRO"/>
        <s v="SERVERS WINTEL ITS Support OPS VWM CHGMGR"/>
        <s v="Css-Mex.GpoModelo-Admon-Citrix"/>
        <s v="Css-Mex.GpoModelo-SAP Basis"/>
        <s v="C.AMER.MX.UNIX"/>
        <s v="FIS HARDWARE Support OPS VWM CHGMGR"/>
        <s v="STORAGE ITS Support OPS VWM CHGMGR"/>
        <s v="C.AMER.MX.DPO-LNX"/>
        <s v="TS.CP.MX.SIC.WAN.VITRO"/>
        <s v="C.AMER.MX.CCS.AD"/>
        <s v="C.AMER.MX.DBA.SQL.ALFA"/>
        <s v="BACKUP ITS Support OPS VWM CHGMGR"/>
        <s v="SE.AMER.MX.OPM-TSMX"/>
        <s v="C.AMER.MX.SECURITY"/>
        <s v="C.AMER.MX.SYS-MANAGEMENT"/>
        <s v="TELECOM LAN ITS Support OPS VWM CHGMGR"/>
        <s v="System Management Administration IT Processes VWM CHGMGR"/>
        <s v="Facilities OPS AUDI MX CHGMGR"/>
        <s v="Oracle Support AUDI MX CHGMGR"/>
        <s v="Servers-Unix Support AUDI MX CHGMGR"/>
        <s v="C.AMER.MX.DBA.ORA.ALFA"/>
        <s v="TS.GS.MX.SIC.VOICE"/>
        <s v="C.AMER.MX.DBA.LBU.ORACLE"/>
        <s v="SI.AMS.MX.MQSERIES"/>
        <s v="Facilities OPS AUDI MX CHGMGR TELCO"/>
        <s v="PROYECT INFRAEST ITS Support OPS VWM CHGMGR"/>
        <s v="SECURITY Support CTO VWM CHGMGR"/>
        <s v="SERVERS UNIX ITS Support OPS VWM CHGMGR"/>
        <s v="TELECOM WAN ITS Support OPS VWM CHGMGR"/>
        <s v="Telecom Voice Support AUDI MX CHGMGR"/>
        <s v="Telco WAN"/>
        <s v="DL TSMX DaivB LINUX"/>
        <s v="Tss-Mx.GpoModelo-Voz"/>
        <s v="Css-Mex.GpoModelo-Exchange-Ocs"/>
        <s v="C.AMER.MX.DCO.DCI"/>
        <s v="SI.DHS.MX.MIDDLEWARE.APPSRV"/>
        <s v="SE.AA.MX.SDE.SUPPLIERS"/>
        <s v="SQL Support AUDI MX CHGMGR"/>
        <s v="WAN Support AUDI MX CHGMGR"/>
        <s v="OPM ITS Support OPS VWM CHGMGR TELCO"/>
        <s v="C.AMER.MX.VDI.VITRO"/>
        <s v="Storage Support AUDI MX CHGMGR"/>
        <s v="DPO – Linux"/>
        <s v="Backup Support AUDI MX CHGMGR"/>
        <s v="C.AMER.MX.SECURITY.ALFA"/>
        <s v="Css-Mex.GpoModelo-Proyectos"/>
        <s v="Css-Mex.GpoModelo-Unix Virtual"/>
        <s v="Css-Mex.GpoModelo-Admon-Dba"/>
        <s v="Css-Mex.GpoModelo-Admon-WEB"/>
        <s v="Tss-Mx.GpoModelo-Proyectos"/>
        <s v="Css-Mex.GpoModelo-AplicacionesNoSAP"/>
        <s v="Css-Mex.GpoModelo-Admon-VDI"/>
        <s v="Css-Mex.GpoModelo-Storage"/>
        <s v="Css-Mex.GpoModelo-Admon-Unix"/>
        <s v="Cabling SIISA OPS AUDI MX CHGMGR"/>
        <s v="C.AMER.MX.WINTEL.VITRO"/>
        <s v="C.SAP.MX.AA.GDH.PATROL"/>
        <s v="C.AMER.MX.WAROOM.TRANST"/>
        <s v="TS.CP.MX.SIC.VOICE.VITRO"/>
        <s v="C.AMER.MX.DBA.VITRO"/>
        <s v="CAX Support AMS VWM CHGMGR"/>
        <s v="WLAN OPS AUDI MX CHGMGR"/>
        <s v="Tss-Mx.GpoModelo-Lan"/>
        <s v="Css-Mex.GpoModelo-Admon-Windows"/>
        <s v="Css-Mex.GpoModelo-Backup"/>
        <s v="C.AMER.MX.DBA.LBU"/>
        <s v="C.SAP.MX.AA.PCI"/>
        <s v="SE.AMER.MX.SDM.VITRO"/>
        <s v="DPO LINUX"/>
        <s v="C.DPS.HU.DCO.DSI.LR-ESX"/>
        <s v="SI.DHS.MX.REDPRAIRIE"/>
        <s v="TS.GS.MX.SCC1.LAN"/>
        <s v="Middleware Support AMS VWM CHGMGR"/>
        <s v="C.AMER.MX.AD.VITRO"/>
        <s v="Css-Mex.GpoModelo-Admon-As400"/>
        <s v="DATABASE ITS Support OPS VWM CHGMGR"/>
        <s v="Css-Mex.GpoModelo-VDI"/>
        <s v="TELECOM VOICE ITS Support OPS VWM CHGMGR"/>
        <s v="SI.DHS.MX.INTERNAL-SYSTEMS"/>
        <s v="Middleware Support AUDI MX CHGMGR"/>
        <s v="Active Directory Support OPS VWM CHGMGR"/>
        <s v="Css-Mex.GpoModelo-Admon-Dba-Oracle"/>
        <s v="Tss-Mx.GpoModelo-Wan"/>
        <s v="TS.SP.MX.PROJECTS"/>
        <s v="TS.GS.MX.PHYNET.TS"/>
        <s v="C.AMER.MX.OPM.VITRO.CA"/>
        <s v="MIDDLEW MQSERIES ITS Support OPS VWM CHGMGR"/>
        <s v="C.AMER.MX.CCO.LBU"/>
        <s v="Css-Mex.GpoModelo-Admon-Was"/>
        <s v="SE.AMER.MX.OPM-TSMX TELCO"/>
        <s v="C.DPS.MY.DCO.DSO.VSO3"/>
        <s v="SE.AA.MX.SDE.SUPPLIERS TELCO"/>
        <s v="C.AMER.MX.BKUP-STOGE.VITRO"/>
        <s v="DL TSMX DaivB WINTEL"/>
        <s v="SI.AMS.MX.CCC"/>
        <s v="Css-Mx.GpoModelo-Proyectos"/>
        <s v="Css-MEX.GpoModelo-Ctas-Especiales"/>
        <s v="Css-MEX.GpoModelo-Admon-Hyperion-IE"/>
        <s v="SE.SPR.MX.ORGANIZACION.TS"/>
      </sharedItems>
    </cacheField>
    <cacheField name="Assigment Fullname" numFmtId="0">
      <sharedItems count="442">
        <s v="Gonzalez Blancas Eunice"/>
        <s v="Rocha Zepeda Juan Carlos"/>
        <s v="Duran Escobedo Isaac"/>
        <s v="Lopez Castillo Isidro"/>
        <s v="Gutierrez Casales Emilio Damian"/>
        <s v="Serna Nancy"/>
        <s v="Rojas Zuniga David"/>
        <s v="Luna Perez Cinthya Rosalina"/>
        <s v="Sanchez Ramirez Erick"/>
        <s v="Barroso Bravo Sandra"/>
        <s v="Garcia Ramirez Sonia Elisa"/>
        <s v="Ramirez Cuatlayo Adan Caleb"/>
        <s v="Martinez Vega Maria Jose"/>
        <s v="Morales Serrano Jose Alejandro"/>
        <s v="Lopez Salgado Roque Aaron"/>
        <s v="Hernandez Jacinto Marco Antonio"/>
        <s v="Gandara Trujillo Jose Alberto"/>
        <s v="Coyotecatl Tecanhuey Lucero"/>
        <s v="Hernandez Martinez Guillermo"/>
        <s v="Alvarado Pacheco Milthon Christian"/>
        <s v="Islas Agustin Maricarmen"/>
        <s v="AQUINO ROMAN "/>
        <s v="Segura Gonzalez Luis Alberto"/>
        <s v="De la Cruz Beltran Luis Fernando"/>
        <s v="Gomez Juarez Marcos"/>
        <s v="Santiago Reyes Carlos"/>
        <s v="Lopez Ballinas Erick Jesus"/>
        <s v="Garcia Alfonzo Jose Leopoldo"/>
        <s v="Claudia Lopez Trinidad "/>
        <s v="Cassaball Camacho Maria Veronica"/>
        <s v="Miranda Lopez Jose de Jesus"/>
        <s v="Ramirez Juarez Jacqueline"/>
        <s v="Cardoso Flores Abel  "/>
        <s v="Gonzalez Alvarez Nidia Jazmin"/>
        <s v="Castillo Sanchez Jose Eduardo"/>
        <s v="Plata Alvarado Erik Alfonso "/>
        <s v="Garcia Hernandez Roberto de Jesus"/>
        <s v="Flores Barragan Jose Gabriel"/>
        <s v="Gonzalez Ramos Francisco"/>
        <s v="Huerta Barrera David  "/>
        <s v="ROBLES BAAEZ NATAN "/>
        <s v="GUTIERREZ MEZA ADRIAN"/>
        <s v="Gallegos Mendez Andy Marcel"/>
        <s v="Aguilera Ponce Carlos"/>
        <s v="Muniz Lagunes Carla Yolanda"/>
        <s v="Gomez Wong Alberto"/>
        <s v="Ramirez Lopez Nancy"/>
        <s v="De La Concha Cruz Felissa Carmen"/>
        <s v="Rodriguez Rodriguez Ericka Marlen"/>
        <s v="Don Juan Rico Nataly"/>
        <s v="Garcia Guajardo Jesus  "/>
        <s v="Sanchez Guevara Cesar"/>
        <s v="Troncozo Lozada Gustavo"/>
        <s v="Rodriguez Rabadan Maria de los Angeles"/>
        <s v="Dominguez Rodriguez Eduardo"/>
        <s v="MASTRANZO CAPILLA FRANCISCO LUIS"/>
        <s v="Guzman Solorzano Israel Abraham"/>
        <s v="Sanchez Olarte Hegael"/>
        <s v="Badillo Salgado Arturo Eduardo"/>
        <s v="Hernandez Carballo Anna Alicia"/>
        <s v="Romero Garcia Christian"/>
        <s v="Moreno de Jesus Sheyla"/>
        <s v="Luna Olaya Andrew Baldemar"/>
        <s v="Alvarez Bauza Christian"/>
        <s v="Saez De villa Enrique Benjamin "/>
        <s v="Robledo Garcia Oliver Sergio"/>
        <s v="Baca Gonzalez Eliseo"/>
        <s v="Diaz Diaz Jose Luis "/>
        <s v="Mendoza Vega Victor Manuel "/>
        <s v="Vidal Mora Miguel Angel"/>
        <s v="Garrido Escamilla Jessica"/>
        <s v="Cortes Batista Sergio  "/>
        <s v="Rosas Vasquez Christian"/>
        <s v="Reyes Perez Christian"/>
        <s v="Totozintle Avila Antonio"/>
        <s v="Cortes Batista Sergio"/>
        <s v="Acosta De La O Ruben"/>
        <s v="Mendez Gomez Edgar"/>
        <s v="Morales Caro Francisco"/>
        <s v="Vazquez Reyes Juan Pablo"/>
        <s v="Pacheco Martinez Lucas"/>
        <s v="Garcia Nava Fernando Javier"/>
        <s v="Santos Gonzalez Pedro Luis "/>
        <s v="Reyes Angeles Mario"/>
        <s v="Pacheco Ramirez Victor"/>
        <s v="Dominguez Quintana Jorge Arturo"/>
        <s v="Hamud Cesin Socorro Denise"/>
        <s v="Cortes Aguilar Maritza"/>
        <s v="Pedraza Hernandez Eduardo  "/>
        <s v="Xaxalpa Maldonado Yancarlo"/>
        <s v="Ortiz Ibarra Amilcar"/>
        <s v="Flores Adan Anna Maria"/>
        <s v="Perez Gonzalez Lucia"/>
        <s v="Sanchez Sanchez Ernesto"/>
        <s v="Morales Diaz Jaime"/>
        <s v="Colin Soto Alberto Angel "/>
        <s v="Rosas Vasquez Christian "/>
        <s v="Julian Cruz Hilario "/>
        <s v="Guzman Jimenez Armando"/>
        <s v="Zepeda Zarate Fernando"/>
        <s v="Gonzalez Diaz Javier Alberto "/>
        <s v="ROCHA CERON LUIS FABIAN"/>
        <s v="TORRES GARCIA SILVIA CAROLINA"/>
        <s v="Arrambide Gonzalez Gerardo Antonio"/>
        <s v="Islas Corzas Eber Arturo"/>
        <s v="Trevino Sedeno Zurisaday"/>
        <s v="Cid Martinez Manuel "/>
        <s v="Castillo Amastal Claudia Lorena"/>
        <s v="Ortega Cortes Adrian"/>
        <s v="Yedra  Gonzalez Laura Maria"/>
        <s v="Roman Chavez Evelyn Lynda"/>
        <s v="Alvarado Gonzalez Karen Lizett"/>
        <s v="Macabeo Pinzon Meyer Alirio"/>
        <s v="Cid Martinez Manuel"/>
        <s v="Sanchez Sanchez Julio Cesar"/>
        <s v="Vargas Aguilar Jorge"/>
        <s v="Vidals Aguilar Patricio"/>
        <s v="Sanchez Covarrubias Paloma Azucena"/>
        <s v="Najera Rodriguez Sergio"/>
        <s v="Ovalles Torres Jose Rafael"/>
        <s v="Acosta Medina Marco Antonio"/>
        <s v="Trejo Camara Alonso Miguel"/>
        <s v="Olivares Ortiz Sandra"/>
        <s v="Beltran Guzman Edith Liliana"/>
        <s v="Lopez Saavedra Ricardo"/>
        <s v="Zozoaga Trujillo Maria de la Concepcion Monica"/>
        <s v="Morales Herrera Benjamin  "/>
        <s v="Cruz Rodriguez Esmeralda Danae"/>
        <s v="Cassaball Camacho Maria Cristina"/>
        <s v="Aguilar Galindo Hector"/>
        <s v="Flores Tenahua Alba Monica"/>
        <s v="Sanchez Sanchez Ernesto  "/>
        <s v="Santiago Ines Sarai Vanessa"/>
        <s v="Gonzalez Ceron Omar Isai"/>
        <s v="Hernandez Vargas Braulio Rene"/>
        <s v="Donge Vargas Oscar  "/>
        <s v="Amaro Valencia Jesus Alexander"/>
        <s v="Mora Frias Carlos Alberto"/>
        <s v="Sanchez Alvarez Carlos"/>
        <s v="Badillo Salgado Arturo Eduardo "/>
        <s v="George Davila Jesus Jacob "/>
        <s v="Zacamitzin Medina Dagoberto"/>
        <s v="Ojeda Martinez Ruben"/>
        <s v="Moctezuma Villa Rodrigo"/>
        <s v="Pena Rodriguez Alan "/>
        <s v="Olivares Ortiz Sandra "/>
        <s v="Solis Ramirez Rolando "/>
        <s v="Villegas Breton Angel"/>
        <s v=" TEPANCA LEONARDO"/>
        <s v="GARCIA NOLASCO FRANCISCO JAVIER"/>
        <s v=" CEDILLO T JUAN CARLOS"/>
        <s v="CANO SEGURA MARCO ANTONIO"/>
        <s v="FERNANDEZ HERNANDEZ ISRAEL "/>
        <s v="ORTIZ LOPEZ JAVIER"/>
        <s v="ALVARADO DE LEON EMMANUEL"/>
        <s v="VALDES MENDEZ MARCO ANTONIO"/>
        <s v="CANO MARTAGON JONATHAN"/>
        <s v="SANCHEZ ROJAS RAUL"/>
        <s v="GUERRERO GONZALEZ OCTAVIO"/>
        <s v="ROSALES LARA JOSE ALVARO"/>
        <s v="CASTELLANOS GARCIA GUILLERMO"/>
        <s v="ESTRADA GARCIA PAOLA"/>
        <s v="Escalante Gonzalez Carlos"/>
        <s v="Vega Diaz Jose Alberto"/>
        <s v="Robledo Garcia Oliver Sergio "/>
        <s v="Cruz De los santos Efrain  "/>
        <s v="Espinosa Cruz Eder"/>
        <s v="Hernandez Maceda Javier"/>
        <s v="Mucito Najera Sebastian Yair"/>
        <s v="Solis Escartin Miguel Angel"/>
        <s v="Julian Cruz Hilario"/>
        <s v="Hernandez Cosme Pedro"/>
        <s v="Lopez Cumplido Jose David"/>
        <s v="Monter Landazuri Luis Fernando"/>
        <s v="Santana Ochoa Fabian"/>
        <s v="Oropeza Cardoso Porfirio  "/>
        <s v="Flores Cuatzo Antonio  "/>
        <s v="Pena Rodriguez Alan"/>
        <s v="Salinas Cruz Edith"/>
        <s v="Rivera Benavides Armando"/>
        <s v="Ortega Rojas Luis Enrique"/>
        <s v="Ramirez Martinez Ricardo Ivan "/>
        <s v="Sosa Sanchez Jose Gerardo"/>
        <s v="Herrera Cid Luis Angel"/>
        <s v="JIMENEZ HERRADA CARLOS"/>
        <s v="ROSAS XOCHICALI VLADIMIR"/>
        <s v="ROSEY ALEJANDRO"/>
        <s v=" ROSALES LARA JOSE ALVARO"/>
        <s v="DIEGO CERERO MARIA ASUNCION"/>
        <s v="ALVARADO DE LEON EMMANUEL "/>
        <s v="PEREZ SANTOS EDGAR"/>
        <s v="ROSAS XOCHICALI VLADIMIR "/>
        <s v="GARCIA MARICELA "/>
        <s v="RINA MARGARITA SUAREZ"/>
        <s v="ZAMBRANO IRVIN "/>
        <s v=" CANO SEGURA MARCO ANTONIO"/>
        <s v="TORRES RODRIGUEZ CLAUDIA IRIS"/>
        <s v="Gonzalez Diaz Javier Alberto"/>
        <s v="Gomez Hernandez Saday Rubi "/>
        <s v="Dzib Mena Monica Onelia"/>
        <s v="Hernandez Angeles Juan Carlos"/>
        <s v="Rangel Espinosa Itzel Berenice "/>
        <s v="Sarmiento Palalia Emmanuel"/>
        <s v="Gonzalez De la Canal Edgar Ivar"/>
        <s v="Silva Romero Stephanie Viridiana"/>
        <s v="Montiel Bernal Pablo"/>
        <s v="SILVA ROMERO STEPHANIE VIRIDIANA "/>
        <s v="LOPEZ ROJAS ANGEL"/>
        <s v="VALVERDE DIEGO LUNA"/>
        <s v="BECERRA CERVIN GUILLERMO ERIK"/>
        <s v="MARTINEZ TORIJA MIGUEL E."/>
        <s v="Hernandez Galindo Israel"/>
        <s v="Garcia Ortega Sergio Antonio"/>
        <s v="Arellano Alonso Gerardo"/>
        <s v="Manzano Baez Adrian Javier"/>
        <s v="Colombres Flores Sergio Alejandro"/>
        <s v="GEORGE DAVILA JESUS JACOB"/>
        <s v="MUNGUIA PEREZ LUCIA"/>
        <s v="CORTEZ OSORNIO EDGAR "/>
        <s v="LARA REYES ULYSSES "/>
        <s v="Hernandez Gomez Hugo Raul"/>
        <s v="Flores de la Luz Valeria"/>
        <s v="Ceballos Huerta Emanuel Santiago"/>
        <s v="Soto Jose Carlos"/>
        <s v="GUTIERREZ MEZA ADRIAN "/>
        <s v="Olivares Ortiz Marisol"/>
        <s v="Miszti Lajos"/>
        <s v="Carrasco Zarate Carlos Ernesto"/>
        <s v="Hernandez Rosano Pedro"/>
        <s v="Ramos Guzman Griselda"/>
        <s v="Juarez Juarez Paulina"/>
        <s v="Cordero Garcia Eder Jose "/>
        <s v="Padilla Espinoza Jose Antonio"/>
        <s v="Torres Saucedo Ivan"/>
        <s v="Castro Trejo Pedro Fernando"/>
        <s v="GARCIA CORTES MARICELA"/>
        <s v="BECERRA CERVIN GUILLERMO ERIK "/>
        <s v="Rivera Fernandez Julio Cesar"/>
        <s v="Colombres Flores Sergio Alejandro "/>
        <s v="Aldave Espinoza Fatima"/>
        <s v="Macip Vera Karip Rodrigo"/>
        <s v="Gonzalez Martinez Juan Carlos"/>
        <s v="Torres Juarez Oscar Daniel"/>
        <s v="Rodriguez Sanchez Marco Antonio"/>
        <s v="Segovia Cortes Jose de Jesus"/>
        <s v="Gomez Ayala Jose Luis"/>
        <s v="Alvarez Mendoza Fermin"/>
        <s v="Castillo Garcia Yair"/>
        <s v="MARTINEZ MARTINEZ ASHLEY"/>
        <s v="CEDILLO T JUAN CARLOS"/>
        <s v="HERNANDEZ ZENTELLA JUAN CARLOS"/>
        <s v="FERNANDEZ ISRAEL "/>
        <s v="GUZMAN ESPINOZA JUAN DEL CARMEN"/>
        <s v="CARRION DE JESUS OSCAR"/>
        <s v="ROSEY RAMIREZ GERARDO ALEJANDRO"/>
        <s v="AQUINO ROMAN"/>
        <s v="Hernandez Ramirez Walberth"/>
        <s v="Valdez Guevara Mayra Viridiana"/>
        <s v="Parra Ramirez Luis Guillermo"/>
        <s v="Ramirez Rosas Leobardo  "/>
        <s v="Castillo Alvarez Alejandra  "/>
        <s v="Cazarez Patricio Rafael"/>
        <s v="Varela Conde Axel"/>
        <s v="Sierra Morales Armando Javier"/>
        <s v="Lopez Perez Javier"/>
        <s v="Aleman Waldo Jesus Andres"/>
        <s v="Carrasco Morales Miriam"/>
        <s v="Manzano Diaz Hector Gustavo"/>
        <s v="Diaz Lopez Saul Jesus"/>
        <s v="CORTEZ OSORNIO EDGAR"/>
        <s v="ZAMBRANO GARCIA IRVIN ALFONSO"/>
        <s v="CASTILLO MEZA MAURICIO GUADALUPE"/>
        <s v=" ITURRIAGA RAMIRO JOSE EDUARDO"/>
        <s v="MEXICANO ROMERO ALFONSO"/>
        <s v=" HERNANDEZ ZENTELLA JUAN CARLOS"/>
        <s v="Perez Lopez Dulce Maria"/>
        <s v="Vidriales Hernandez Rosa Maria"/>
        <s v="Aparicio Garcia Ricardo"/>
        <s v="Noriega Ibarguengoitia Maria Del Pilar"/>
        <s v="Jose Lucas Leslie Guadalupe"/>
        <s v="Figueiras Lopez Israel Ernesto"/>
        <s v="Mungia Perez Lucia"/>
        <s v="Tarnoczi Beatrix "/>
        <s v="Cabrera Sosa Yulenny"/>
        <s v="Galindo Palacios Geovani"/>
        <s v=" ZAMBRANO GARCIA IRVIN ALFONSO"/>
        <s v="TEPANCA LEONARDO"/>
        <s v="MARTINEZ VAZQUEZ CARLOS ANTONIO"/>
        <s v="ROBLES BAEZ NATAN"/>
        <s v="MANZO RANGEL RAFAEL"/>
        <s v="Aguilar Avedano Alejandra"/>
        <s v="Herrera Cedeno Carlos Abraham"/>
        <s v="Moncada Mendez Sergio Daniel"/>
        <s v="De La Cerda Tlapanco Sumaya Lorena"/>
        <s v="Carmona Magana Oscar Alejandro"/>
        <s v="Martinez Olvera Laura Berenice"/>
        <s v="Serna Vallejo Nancy Cecilia "/>
        <s v="Machado Calderon Alberto"/>
        <s v="Hernandez Hernandez Raymundo"/>
        <s v="Solis Ramirez Rolando"/>
        <s v="Quiroz Camargo Jose Luis"/>
        <s v="Garcia Huerta Carlos Aaron"/>
        <s v="Torres Osorio Victoria"/>
        <s v="Villegas Yepez Cesar Alejandro"/>
        <s v="Bolanos Espinoza Hector Lenin"/>
        <s v="MARQUEZ LUIS JOO"/>
        <s v="LUNA VALVERDE DIEGO"/>
        <s v="LOPEZ NETTIE"/>
        <s v="Lira Zamora Jose Arturo"/>
        <s v="Tototzintle Avila Antonio  "/>
        <s v="Ramirez Garcia Edgar"/>
        <s v="Santos Gonzalez Pedro Luis"/>
        <s v="Bermudez Bermudez Juan"/>
        <s v="LOPEZ SOSA NETTIE"/>
        <s v="QUINTANA MENESES JUDITH ANDREA "/>
        <s v="Soriano Rivera Oswaldo Gibran"/>
        <s v="Macip Vera Kirpal Rodrigo "/>
        <s v="Diaz Lope Saul Jesus"/>
        <s v="Cervantes Ponce Felipe"/>
        <s v="Romero Rodriguez Roger Eduardo"/>
        <s v="Tenahua Gonzalez Angel"/>
        <s v="Cituk Ramirez Nancy "/>
        <s v="Rivera Villa Tonontzi  "/>
        <s v="Sanchez Carmona Uzziel"/>
        <s v="Guerrero Navarro Maximiliano Alejandro"/>
        <s v="Soriano Velazquez Jose Belizario"/>
        <s v="Zamora Zempoalteca Joaquin"/>
        <s v="Matus Ariza Jose Walid"/>
        <s v="Tirado Salas Jose Vicente "/>
        <s v="Valencia Lopez Jorge"/>
        <s v="ORTEGA XOCHICALE JOEL"/>
        <s v="Bocardo Medina Carlos"/>
        <s v="Gasca Gonzalez Lilia Miriam"/>
        <s v="Alvarez Blanco Kevin David"/>
        <s v="Lopez Gonzalez Luis Alberto"/>
        <s v="Duran Calzada Fernando"/>
        <s v="Palomet Martinez Antonio"/>
        <s v="Garcia Huerta Carlos Aaron "/>
        <s v="Nohpal Tuxpan Cristian "/>
        <s v="De Jesus Hernandez Emilio"/>
        <s v="Simon Sanchez Eduardo Daniel "/>
        <s v="Lopez Cotardo Juan Carlos"/>
        <s v="DE LA TRINIDAD HERNANDEZ SATURNINO JULIO"/>
        <s v="Hernandez Romero Maria de los Angeles"/>
        <s v="Gonzalez Morales Jenny"/>
        <s v="Munoz Saucedo Jose Manuel "/>
        <s v="Serrano Perez Alma Liliana"/>
        <s v="BASTIDA RENTERIA ROBERTO CARLOS"/>
        <s v="Perez Gomez David"/>
        <s v="SANDOVAL FIERRO ALEJANDRO"/>
        <s v="RODRIGUEZ SAMPERIO EDER URIEL"/>
        <s v="AVELINO RIVERA SERGIO ERIC"/>
        <s v="JOO MARQUEZ LUIS"/>
        <s v="BONILLA MARTINEZ ZELLA MERCEDES"/>
        <s v="ALVARADO ARELI"/>
        <s v="LIMA GUTIERREZ LIZZET"/>
        <s v="LOYO GARCIA MARIO OMAR"/>
        <s v=" ROSAS XOCHICALI VLADIMIR "/>
        <s v="LARA REYES ULYSSES"/>
        <s v="FERNANDEZ ISRAEL"/>
        <s v="TULE ENRIQUE"/>
        <s v="PINEDA ROMERO JORGE"/>
        <s v="Garcia Toral Brenda Valeria"/>
        <s v="Soto Muñoz Jose Carlos"/>
        <s v="Ferrer Miranda Ricardo Miguel"/>
        <s v="Rojano Calixto Areli"/>
        <s v="Aguilar Avendano Alejandra"/>
        <s v="Medrano Trujillo Edhane"/>
        <s v="CEBADA HERNANDEZ VIRGINIA"/>
        <s v="Flores Garcia Adriana Pilar"/>
        <s v="Carreto Avalos Julio Cesar"/>
        <s v="Padilla Alvarado Aldo Edgar"/>
        <s v="Gonzalez Gonzalez Josue Misael"/>
        <s v="Bernard Marilyn W"/>
        <s v="Martinez Vera Anabel"/>
        <s v="Zambrano Garcia Irving Alfonso"/>
        <s v="Corona Flores Angelica Karina"/>
        <s v="Cabrera Lopez Arturo  "/>
        <s v="Villegas Yepes Cesar Alejandro"/>
        <s v="Rodriguez Lopez Roman"/>
        <s v="Serrano Perez Alma Liliana "/>
        <s v="Barcenas Cuacuas Elizabeth"/>
        <s v="Flores Ayala Alondra Stephany"/>
        <s v="Pineda Calixtro Reynaldo"/>
        <s v="Rodriguez Vasquez Manuel Ulises"/>
        <s v="Sanchez Velazquez Laura Patricia"/>
        <s v="Martinez Vega Maria Jose "/>
        <s v="Paez Arzola Magaly Liliana"/>
        <s v="Garcia Gonzalez Yaser"/>
        <s v="Carrasco Zarate Carlos Ernesto "/>
        <s v=" CASTILLO MEZA MAURICIO"/>
        <s v="CASTRO RODRIGUEZ JULIANA YARID"/>
        <s v=" RODRIGUEZ SAMPERIO EDER URIEL"/>
        <s v="ROSALES VILLEGAS ADRIAN"/>
        <s v="GONZALEZ IGLESIAS MARLEN"/>
        <s v=" BASTIDA RENTERIA ROBERTO CARLOS"/>
        <s v="TORRES MELLADO CARLOS JAVIER"/>
        <s v="ESTRADA PAOLA"/>
        <s v="RODRIGUEZ TORRES FERNANDO"/>
        <s v="QUINTANA MENESES JUDITH ANDREA"/>
        <s v=" MARTINEZ VAZQUEZ CARLOS ANTONIO"/>
        <s v="MEDINA MARTIN"/>
        <s v="BONILLA MARTINEZ ZELLA MERCEDES "/>
        <s v="Yedra Gonzalez Laura María"/>
        <s v="Rodriguez Lopez Roman "/>
        <s v="Lopez Rivera Jonathan Gibran "/>
        <s v="Estrada Garcia Marcela Paola"/>
        <s v="Serna Vallejo Nancy Cecilia"/>
        <s v="Vidal Mora Miguel Angel "/>
        <s v="CASTILLO MAURICIO"/>
        <s v=" Davila Juan Jose"/>
        <s v="Hidalgo Lara Gustavo"/>
        <s v="Villarreal Escobedo Jose Manuel"/>
        <s v="Ramirez Ramirez Sergio"/>
        <s v="Gallardo Lozano Cuauhtemoc"/>
        <s v="Ganem Diaz Julio Cesar "/>
        <s v="LARA ULYSSES"/>
        <s v="Gonzalez Ceron Omar Isai "/>
        <s v="Serrano  Rodriguez Victor"/>
        <s v="Diego Cerero María Asunción"/>
        <s v="ESPINOSA MONCADA ADRIAN"/>
        <s v="ZELLA MERCEDES BONILLA MARTÍNEZ"/>
        <s v="GUTIERREZ MEZA ADRIAN YAMIR"/>
        <s v="Sanchez Pinzon Fernanda Cecilia"/>
        <s v="RODRIGUEZ RIVERA JUAN JOSE"/>
        <s v="Aroche Barreto Leticia"/>
        <s v="MAGGARCI"/>
        <s v="GONZALEZ ESPINOSA JUAN CARLOS"/>
        <s v="GARCIA NAVA FERNANDO"/>
        <s v="Maria Asuncion Diego Cerero"/>
        <s v="Zamora Salazar Alexis Manuel"/>
        <s v="Barajas Felix Jessica Patricia"/>
        <s v="Meza Meza Giovanni"/>
        <s v="Rivera Mendieta Gladys Mireya"/>
        <s v="Castro Vazquez Antonio de Jesus"/>
        <s v="Alvarado Valenzuela Enrique Francisco"/>
        <s v="PINEDA ROMERO JORGE "/>
        <s v="AVELINO SERGIO"/>
        <s v="Gonzalez Velazquez Adrian Yusif"/>
        <s v="Chavez Gutierrez Xochitl"/>
        <s v="Benitez Vazquez Fedra Mercedes"/>
        <s v="MARTINEZ FELIPE"/>
      </sharedItems>
    </cacheField>
    <cacheField name="Start Date" numFmtId="22">
      <sharedItems containsSemiMixedTypes="0" containsNonDate="0" containsDate="1" containsString="0" minDate="2017-12-03T09:00:00" maxDate="2018-05-31T19:00:00"/>
    </cacheField>
    <cacheField name="End Date" numFmtId="22">
      <sharedItems containsSemiMixedTypes="0" containsNonDate="0" containsDate="1" containsString="0" minDate="2018-01-01T16:59:00" maxDate="2018-05-31T23:59:00"/>
    </cacheField>
    <cacheField name="Description" numFmtId="0">
      <sharedItems longText="1"/>
    </cacheField>
    <cacheField name="Status" numFmtId="0">
      <sharedItems count="2">
        <s v="Successful"/>
        <s v="Not Successful"/>
      </sharedItems>
    </cacheField>
    <cacheField name="On Time" numFmtId="0">
      <sharedItems/>
    </cacheField>
    <cacheField name="Causing Incident" numFmtId="0">
      <sharedItems/>
    </cacheField>
    <cacheField name="CBI OK" numFmtId="0">
      <sharedItems/>
    </cacheField>
    <cacheField name="Status OK" numFmtId="0">
      <sharedItems/>
    </cacheField>
    <cacheField name="On Time OK" numFmtId="0">
      <sharedItems/>
    </cacheField>
    <cacheField name="Status SuccesSful" numFmtId="0">
      <sharedItems containsSemiMixedTypes="0" containsString="0" containsNumber="1" containsInteger="1" minValue="0" maxValue="1"/>
    </cacheField>
    <cacheField name="On Time2" numFmtId="0">
      <sharedItems containsSemiMixedTypes="0" containsString="0" containsNumber="1" containsInteger="1" minValue="0" maxValue="1"/>
    </cacheField>
    <cacheField name="Causing Incident2" numFmtId="0">
      <sharedItems containsSemiMixedTypes="0" containsString="0" containsNumber="1" containsInteger="1" minValue="0" maxValue="1"/>
    </cacheField>
    <cacheField name="Month" numFmtId="0">
      <sharedItems count="5">
        <s v="January"/>
        <s v="February"/>
        <s v="March"/>
        <s v="April"/>
        <s v="May"/>
      </sharedItems>
    </cacheField>
    <cacheField name="SLT" numFmtId="0">
      <sharedItems containsSemiMixedTypes="0" containsString="0" containsNumber="1" containsInteger="1" minValue="0" maxValue="1" count="2">
        <n v="0"/>
        <n v="1"/>
      </sharedItems>
    </cacheField>
    <cacheField name="Urgency 2" numFmtId="0">
      <sharedItems count="3">
        <s v="Normal"/>
        <s v="SLT"/>
        <s v="Emergency"/>
      </sharedItems>
    </cacheField>
    <cacheField name="Count Emergency" numFmtId="0">
      <sharedItems containsSemiMixedTypes="0" containsString="0" containsNumber="1" containsInteger="1" minValue="0" maxValue="1"/>
    </cacheField>
    <cacheField name="Count Out policy" numFmtId="0">
      <sharedItems containsSemiMixedTypes="0" containsString="0" containsNumber="1" containsInteger="1" minValue="0" maxValue="1"/>
    </cacheField>
    <cacheField name="Count Out process" numFmtId="0">
      <sharedItems containsSemiMixedTypes="0" containsString="0" containsNumber="1" containsInteger="1" minValue="0" maxValue="1"/>
    </cacheField>
    <cacheField name="Out of train" numFmtId="0">
      <sharedItems containsSemiMixedTypes="0" containsString="0" containsNumber="1" containsInteger="1" minValue="0" maxValue="1"/>
    </cacheField>
    <cacheField name="Uso correcto" numFmtId="0">
      <sharedItems containsSemiMixedTypes="0" containsString="0" containsNumber="1" containsInteger="1" minValue="1" maxValue="1"/>
    </cacheField>
    <cacheField name="Prob. Com." numFmtId="0">
      <sharedItems containsSemiMixedTypes="0" containsString="0" containsNumber="1" containsInteger="1" minValue="0" maxValue="0"/>
    </cacheField>
    <cacheField name="Change Manager" numFmtId="0">
      <sharedItems count="9">
        <s v="Candido"/>
        <s v="Maria del Carmen "/>
        <s v="Karina"/>
        <s v="Alejandro"/>
        <s v="Ariadna"/>
        <s v="Fernando"/>
        <s v="Fernando "/>
        <s v="Carlos"/>
        <s v="Teresa"/>
      </sharedItems>
    </cacheField>
    <cacheField name="Modelo" numFmtId="0">
      <sharedItems/>
    </cacheField>
    <cacheField name="Grupo" numFmtId="0">
      <sharedItems count="41">
        <s v="Basis"/>
        <s v="DPO Windows"/>
        <s v="Software Distribution"/>
        <s v="PCI Infraestructura"/>
        <s v="SDM"/>
        <s v="Wintel"/>
        <s v="OPM"/>
        <s v="Cableado"/>
        <s v="PME"/>
        <s v="Backups -Storage"/>
        <s v="DCI"/>
        <s v="WAN"/>
        <s v="Exchange"/>
        <s v="Control Center"/>
        <s v="LAN"/>
        <s v="Proyectos"/>
        <s v="Security"/>
        <s v="Admon Web"/>
        <s v="Unix"/>
        <s v="DPO Linux"/>
        <s v="Active Directory"/>
        <s v="Base de datos"/>
        <s v="System Management"/>
        <s v="OPM TSS"/>
        <s v="Voice"/>
        <s v="Aplicaciones"/>
        <s v="Middleware"/>
        <s v="OPM Telco"/>
        <s v="VDI"/>
        <s v="Seguridad"/>
        <s v="Proyectos Telco"/>
        <s v="Phynet"/>
        <s v="Cliente"/>
        <s v="PCI Basis"/>
        <s v="DSI"/>
        <s v="SI"/>
        <s v="Admon"/>
        <s v="CCO"/>
        <s v="Admon Was"/>
        <s v="VSO"/>
        <s v="Organización"/>
      </sharedItems>
    </cacheField>
    <cacheField name="Service Line 2" numFmtId="0">
      <sharedItems containsBlank="1" count="6">
        <s v="BASIS"/>
        <s v="ITO"/>
        <s v="TSS"/>
        <s v="PME"/>
        <s v="SI"/>
        <m u="1"/>
      </sharedItems>
    </cacheField>
    <cacheField name="Out of Policy" numFmtId="0">
      <sharedItems/>
    </cacheField>
    <cacheField name="Out of Process" numFmtId="0">
      <sharedItems/>
    </cacheField>
    <cacheField name="Out of train2" numFmtId="0">
      <sharedItems/>
    </cacheField>
    <cacheField name="Uso correcto de modelo" numFmtId="0">
      <sharedItems/>
    </cacheField>
    <cacheField name="Probl. Com. Y Trab"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102">
  <r>
    <x v="0"/>
    <x v="0"/>
    <x v="0"/>
    <s v="emergency"/>
    <s v="C40409552"/>
    <s v="SERVERS UNIX ITS Support OPS VWM CHGMGR"/>
    <s v="Oropeza Cardoso Porfirio   "/>
    <d v="2015-01-02T09:00:00"/>
    <d v="2015-01-02T15:30:00"/>
    <s v="FINSA SUPERDOME CELL BLADE AND CPUSOCKET REPLACEMENT"/>
    <s v="Successful"/>
    <s v="On Time"/>
    <s v="No"/>
    <s v="Minor"/>
    <s v="Successful"/>
    <s v="On Time"/>
    <n v="1"/>
    <n v="1"/>
    <n v="0"/>
    <x v="0"/>
    <n v="0"/>
  </r>
  <r>
    <x v="1"/>
    <x v="0"/>
    <x v="0"/>
    <s v="emergency"/>
    <s v="CRQ000000022215"/>
    <s v="Css-Mex.GpoModelo-Storage"/>
    <s v="Villa Jiménez Carlos   "/>
    <d v="2015-01-02T16:00:00"/>
    <d v="2015-01-04T18:20:00"/>
    <s v="WO1667483 Integrar los equipos de DIFA en la SAN de Producción SW A y B"/>
    <s v="Successful"/>
    <s v="On Time"/>
    <s v="No"/>
    <s v="Minor"/>
    <s v="Successful"/>
    <s v="On Time"/>
    <n v="1"/>
    <n v="1"/>
    <n v="0"/>
    <x v="0"/>
    <n v="0"/>
  </r>
  <r>
    <x v="0"/>
    <x v="0"/>
    <x v="0"/>
    <s v="normal"/>
    <s v="C40392847"/>
    <s v="PROYECT INFRAEST ITS Support OPS VWM CHGMGR"/>
    <s v="Perez Gonzalez Lucia   "/>
    <d v="2014-12-19T10:00:00"/>
    <d v="2015-01-02T17:00:00"/>
    <s v="Entrega a operación de servidor virtual VWMXPUSSV97P (MICS)"/>
    <s v="Successful"/>
    <s v="On Time"/>
    <s v="No"/>
    <s v="Minor"/>
    <s v="Successful"/>
    <s v="On Time"/>
    <n v="1"/>
    <n v="1"/>
    <n v="0"/>
    <x v="0"/>
    <n v="0"/>
  </r>
  <r>
    <x v="0"/>
    <x v="0"/>
    <x v="0"/>
    <s v="normal"/>
    <s v="C40402902"/>
    <s v="OPM ITS Support OPS VWM CHGMGR"/>
    <s v="Zacamitzin Medina Dagoberto   "/>
    <d v="2015-01-04T10:00:00"/>
    <d v="2015-01-04T20:00:00"/>
    <s v="Full availability to the FICO PRD and PVF applications on January 4th, 2015"/>
    <s v="Successful"/>
    <s v="On Time"/>
    <s v="No"/>
    <s v="Minor"/>
    <s v="Successful"/>
    <s v="On Time"/>
    <n v="1"/>
    <n v="1"/>
    <n v="0"/>
    <x v="0"/>
    <n v="0"/>
  </r>
  <r>
    <x v="0"/>
    <x v="0"/>
    <x v="0"/>
    <s v="normal"/>
    <s v="C40403007"/>
    <s v="OPM ITS Support OPS VWM CHGMGR"/>
    <s v="Zacamitzin Medina Dagoberto   "/>
    <d v="2015-01-04T02:00:00"/>
    <d v="2015-01-04T22:00:00"/>
    <s v="Full availability of OUP, APP &amp; BUP on January 4th, 2015"/>
    <s v="Successful"/>
    <s v="On Time"/>
    <s v="No"/>
    <s v="Minor"/>
    <s v="Successful"/>
    <s v="On Time"/>
    <n v="1"/>
    <n v="1"/>
    <n v="0"/>
    <x v="0"/>
    <n v="0"/>
  </r>
  <r>
    <x v="0"/>
    <x v="0"/>
    <x v="0"/>
    <s v="normal"/>
    <s v="C40404342"/>
    <s v="STORAGE ITS Support OPS VWM CHGMGR"/>
    <s v="Pena Gonzalez Gerardo Anselmo  "/>
    <d v="2015-01-03T12:00:00"/>
    <d v="2015-01-05T00:00:00"/>
    <s v="Actualización a SUN Cluster 3.3 en el Cluster LEGDB"/>
    <s v="Successful"/>
    <s v="On Time"/>
    <s v="No"/>
    <s v="Minor"/>
    <s v="Successful"/>
    <s v="On Time"/>
    <n v="1"/>
    <n v="1"/>
    <n v="0"/>
    <x v="0"/>
    <n v="0"/>
  </r>
  <r>
    <x v="2"/>
    <x v="1"/>
    <x v="0"/>
    <s v="normal"/>
    <s v="C000114608"/>
    <s v="SI.AMS.MX.MQSERIES"/>
    <s v="Rodriguez Rivera Juan Jose  "/>
    <d v="2015-01-03T10:00:00"/>
    <d v="2015-01-04T18:00:00"/>
    <s v="Upgrade de consola de antivirus SEPM T-Systems"/>
    <s v="Successful"/>
    <s v="On Time"/>
    <s v="No"/>
    <s v="Minor"/>
    <s v="Successful"/>
    <s v="On Time"/>
    <n v="1"/>
    <n v="1"/>
    <n v="0"/>
    <x v="0"/>
    <n v="0"/>
  </r>
  <r>
    <x v="0"/>
    <x v="0"/>
    <x v="0"/>
    <s v="normal"/>
    <s v="C40408303"/>
    <s v="SAP BASIS Support AMS VWM CHGMGR"/>
    <s v="Acosta Medina Marco Antonio  "/>
    <d v="2015-01-04T03:00:00"/>
    <d v="2015-01-04T08:00:00"/>
    <s v="Update the license in CYPRESS"/>
    <s v="Successful"/>
    <s v="On Time"/>
    <s v="No"/>
    <s v="Minor"/>
    <s v="Successful"/>
    <s v="On Time"/>
    <n v="1"/>
    <n v="1"/>
    <n v="0"/>
    <x v="0"/>
    <n v="0"/>
  </r>
  <r>
    <x v="0"/>
    <x v="0"/>
    <x v="0"/>
    <s v="normal"/>
    <s v="C40408868"/>
    <s v="STORAGE ITS Support OPS VWM CHGMGR"/>
    <s v="George Davila Jesus Jacob  "/>
    <d v="2014-12-30T17:00:00"/>
    <d v="2015-01-05T00:00:00"/>
    <s v="Acompañamiento - Migración del Almacenamiento del cluster  KVS a Storage Hitachi HUSVM"/>
    <s v="Successful"/>
    <s v="On Time"/>
    <s v="No"/>
    <s v="Minor"/>
    <s v="Successful"/>
    <s v="On Time"/>
    <n v="1"/>
    <n v="1"/>
    <n v="0"/>
    <x v="0"/>
    <n v="0"/>
  </r>
  <r>
    <x v="0"/>
    <x v="2"/>
    <x v="0"/>
    <s v="normal"/>
    <s v="C40409671"/>
    <s v="TELECOM LAN ITS Support OPS VWM CHGMGR"/>
    <s v="Cruz Hernandez Miguel Angel Celestino "/>
    <d v="2015-01-02T17:30:00"/>
    <d v="2015-01-02T19:00:00"/>
    <s v="Pruebas enlace L2LAduana SSA Veracruz"/>
    <s v="Successful"/>
    <s v="On Time"/>
    <s v="No"/>
    <s v="Minor"/>
    <s v="Successful"/>
    <s v="On Time"/>
    <n v="1"/>
    <n v="1"/>
    <n v="0"/>
    <x v="0"/>
    <n v="0"/>
  </r>
  <r>
    <x v="2"/>
    <x v="2"/>
    <x v="0"/>
    <s v="normal"/>
    <s v="C000114622"/>
    <s v="TS.GS.MX.SCC2.WAN.SEC"/>
    <s v="Lopez Sosa Nettie   "/>
    <d v="2015-01-02T16:00:00"/>
    <d v="2015-01-02T19:00:00"/>
    <s v="Cambio de contraseña para autenticación servicio Wireless T-Systems"/>
    <s v="Successful"/>
    <s v="On Time"/>
    <s v="No"/>
    <s v="Minor"/>
    <s v="Successful"/>
    <s v="On Time"/>
    <n v="1"/>
    <n v="1"/>
    <n v="0"/>
    <x v="0"/>
    <n v="0"/>
  </r>
  <r>
    <x v="3"/>
    <x v="0"/>
    <x v="1"/>
    <s v="normal"/>
    <s v="C000124369"/>
    <s v="C.SAP.MX.AA.BASIS.BO"/>
    <s v="Ramirez Rosas Leobardo   "/>
    <d v="2015-01-04T20:00:00"/>
    <d v="2015-01-04T22:00:00"/>
    <s v="VITRO | P | BCP - BCQ | ah3ha163 - ah4ha142 | SAP BPC | Outage=Yes | Reboot SAP BPC Production Box: AH3HA163 – AH4HA142"/>
    <s v="Successful"/>
    <s v="On Time"/>
    <s v="No"/>
    <s v="Standard"/>
    <s v="Successful"/>
    <s v="On Time"/>
    <s v=" "/>
    <n v="1"/>
    <n v="0"/>
    <x v="0"/>
    <n v="0"/>
  </r>
  <r>
    <x v="0"/>
    <x v="0"/>
    <x v="1"/>
    <s v="normal"/>
    <s v="C40409653"/>
    <s v="STORAGE ITS Support OPS VWM CHGMGR"/>
    <s v="George Davila Jesus Jacob  "/>
    <d v="2015-01-02T13:00:00"/>
    <d v="2015-01-02T17:00:00"/>
    <s v="Cambio de Disco en Storage"/>
    <s v="Successful"/>
    <s v="On Time"/>
    <s v="No"/>
    <s v="Standard"/>
    <s v="Successful"/>
    <s v="On Time"/>
    <n v="1"/>
    <n v="1"/>
    <n v="0"/>
    <x v="0"/>
    <n v="0"/>
  </r>
  <r>
    <x v="0"/>
    <x v="0"/>
    <x v="1"/>
    <s v="normal"/>
    <s v="C40409668"/>
    <s v="STORAGE ITS Support OPS VWM CHGMGR"/>
    <s v="George Davila Jesus Jacob  "/>
    <d v="2015-01-03T08:00:00"/>
    <d v="2015-01-03T13:00:00"/>
    <s v="Cambio de Disco en Storage"/>
    <s v="Successful"/>
    <s v="On Time"/>
    <s v="No"/>
    <s v="Standard"/>
    <s v="Successful"/>
    <s v="On Time"/>
    <n v="1"/>
    <n v="1"/>
    <n v="0"/>
    <x v="0"/>
    <n v="0"/>
  </r>
  <r>
    <x v="0"/>
    <x v="0"/>
    <x v="1"/>
    <s v="normal"/>
    <s v="C40410572"/>
    <s v="STORAGE ITS Support OPS VWM CHGMGR"/>
    <s v="George Davila Jesus Jacob  "/>
    <d v="2015-01-05T10:30:00"/>
    <d v="2015-01-05T16:00:00"/>
    <s v="Cambio de Disco en Storage"/>
    <s v="Successful"/>
    <s v="On Time"/>
    <s v="No"/>
    <s v="Standard"/>
    <s v="Successful"/>
    <s v="On Time"/>
    <n v="1"/>
    <n v="1"/>
    <n v="0"/>
    <x v="0"/>
    <n v="0"/>
  </r>
  <r>
    <x v="3"/>
    <x v="0"/>
    <x v="0"/>
    <s v="normal"/>
    <s v="C000125470"/>
    <s v="CS.SAP.MX.AA.SAP-BASIS"/>
    <s v="Castellanos Garcia Guillermo   "/>
    <d v="2015-01-05T23:00:00"/>
    <d v="2015-01-06T01:00:00"/>
    <s v="VITRO | P | EPD | AH3HA107 | EP | Outage=Yes | EPD Restart- Urgent Change SLT"/>
    <s v="Successful"/>
    <s v="On Time"/>
    <s v="No"/>
    <s v="Minor"/>
    <s v="Successful"/>
    <s v="On Time"/>
    <n v="1"/>
    <n v="1"/>
    <n v="0"/>
    <x v="0"/>
    <n v="1"/>
  </r>
  <r>
    <x v="2"/>
    <x v="0"/>
    <x v="0"/>
    <s v="normal"/>
    <s v="C000125440"/>
    <s v="CS.AMER.MX.SBO.BK.ST"/>
    <s v="Lopez Garcia Gerardo   "/>
    <d v="2015-01-05T17:00:00"/>
    <d v="2015-01-05T20:00:00"/>
    <s v="T-Systems / PRD / Remplazo de discos dañados en Storages NetApp de JetCloud"/>
    <s v="Successful"/>
    <s v="On Time"/>
    <s v="No"/>
    <s v="Minor"/>
    <s v="Successful"/>
    <s v="On Time"/>
    <n v="1"/>
    <n v="1"/>
    <n v="0"/>
    <x v="0"/>
    <n v="0"/>
  </r>
  <r>
    <x v="0"/>
    <x v="1"/>
    <x v="0"/>
    <s v="normal"/>
    <s v="C40395682"/>
    <s v="MIDDLEW MQSERIES ITS Support OPS VWM CHGMGR"/>
    <s v="Alarcon Lopez Regino   "/>
    <d v="2015-01-05T00:00:00"/>
    <d v="2015-01-06T00:00:00"/>
    <s v="liberación de la aplicación “SAGA2 México Web”"/>
    <s v="Successful"/>
    <s v="On Time"/>
    <s v="No"/>
    <s v="Minor"/>
    <s v="Successful"/>
    <s v="On Time"/>
    <n v="1"/>
    <n v="1"/>
    <n v="0"/>
    <x v="0"/>
    <n v="0"/>
  </r>
  <r>
    <x v="0"/>
    <x v="1"/>
    <x v="0"/>
    <s v="emergency"/>
    <s v="C40410698"/>
    <s v="SAP FICO Support AMS VWM CHGMGR"/>
    <s v="Saucedo Campos Jose Antonio  "/>
    <d v="2015-01-05T17:00:00"/>
    <d v="2015-01-05T18:00:00"/>
    <s v="FICO-Ajuste a la interfaz de CFA al campo de OT"/>
    <s v="Successful"/>
    <s v="On Time"/>
    <s v="No"/>
    <s v="Minor"/>
    <s v="Successful"/>
    <s v="On Time"/>
    <n v="1"/>
    <n v="1"/>
    <n v="0"/>
    <x v="0"/>
    <n v="0"/>
  </r>
  <r>
    <x v="0"/>
    <x v="0"/>
    <x v="1"/>
    <s v="normal"/>
    <s v="C40411485"/>
    <s v="STORAGE ITS Support OPS VWM CHGMGR"/>
    <s v="George Davila Jesus Jacob  "/>
    <d v="2015-01-06T11:30:00"/>
    <d v="2015-01-06T16:00:00"/>
    <s v="Cambio de Disco en Storage"/>
    <s v="Successful"/>
    <s v="On Time"/>
    <s v="No"/>
    <s v="Standard"/>
    <s v="Successful"/>
    <s v="On Time"/>
    <n v="1"/>
    <n v="1"/>
    <n v="0"/>
    <x v="0"/>
    <n v="0"/>
  </r>
  <r>
    <x v="3"/>
    <x v="0"/>
    <x v="0"/>
    <s v="normal"/>
    <s v="C000125467"/>
    <s v="SE.AA.MX.PROJECTS"/>
    <s v="Mina Mondragon Pedro Javier  "/>
    <d v="2015-01-06T09:00:00"/>
    <d v="2015-01-06T18:00:00"/>
    <s v="VITRO | URGENTE Instalacion UPS en VIMOSA y CETI - SLT"/>
    <s v="Successful"/>
    <s v="On Time"/>
    <s v="No"/>
    <s v="Minor"/>
    <s v="Successful"/>
    <s v="On Time"/>
    <n v="1"/>
    <n v="1"/>
    <n v="0"/>
    <x v="0"/>
    <n v="1"/>
  </r>
  <r>
    <x v="4"/>
    <x v="2"/>
    <x v="0"/>
    <s v="normal"/>
    <s v="C000126348"/>
    <s v="TS.CP.MX.SIC.LAN.VITRO"/>
    <s v="Mendoza Vega Victor Manuel  "/>
    <d v="2015-01-06T20:00:00"/>
    <d v="2015-01-06T21:30:00"/>
    <s v="Implementación conectividad Servidores Volaris-Solman - SLT"/>
    <s v="Successful"/>
    <s v="On Time"/>
    <s v="No"/>
    <s v="Minor"/>
    <s v="Successful"/>
    <s v="On Time"/>
    <n v="1"/>
    <n v="1"/>
    <n v="0"/>
    <x v="0"/>
    <n v="1"/>
  </r>
  <r>
    <x v="5"/>
    <x v="0"/>
    <x v="0"/>
    <s v="normal"/>
    <s v="C000123315"/>
    <s v="CS.AMER.MX.PSD"/>
    <s v="Benitez Domiguez Daniel   "/>
    <d v="2014-12-30T15:00:00"/>
    <d v="2015-01-06T18:00:00"/>
    <s v="Creación de nuevas VMs en Jet Cloud para Imperquimia"/>
    <s v="Successful"/>
    <s v="On Time"/>
    <s v="No"/>
    <s v="Minor"/>
    <s v="Successful"/>
    <s v="On Time"/>
    <n v="1"/>
    <n v="1"/>
    <n v="0"/>
    <x v="0"/>
    <n v="0"/>
  </r>
  <r>
    <x v="4"/>
    <x v="0"/>
    <x v="0"/>
    <s v="normal"/>
    <s v="C000126213"/>
    <s v="CS.SAP.MX.AA.GDH.MX-BASIS"/>
    <s v="Pomposo Luna Victor   "/>
    <d v="2015-01-06T16:00:00"/>
    <d v="2015-01-06T17:00:00"/>
    <s v="VOLARIS | MODIFICAR PARAMETROS MEMORIA | VEP ECC Productivo - SLT"/>
    <s v="Successful"/>
    <s v="On Time"/>
    <s v="No"/>
    <s v="Minor"/>
    <s v="Successful"/>
    <s v="On Time"/>
    <n v="1"/>
    <n v="1"/>
    <n v="0"/>
    <x v="0"/>
    <n v="1"/>
  </r>
  <r>
    <x v="3"/>
    <x v="0"/>
    <x v="0"/>
    <s v="normal"/>
    <s v="C000126360"/>
    <s v="C.AMER.MX.WINTEL.VITRO"/>
    <s v="Rojas Zuniga David   "/>
    <d v="2015-01-06T22:00:00"/>
    <d v="2015-01-07T03:00:00"/>
    <s v="Apagado y clonado de VM´sen VP - SLT"/>
    <s v="Successful"/>
    <s v="On Time"/>
    <s v="No"/>
    <s v="Minor"/>
    <s v="Successful"/>
    <s v="On Time"/>
    <n v="1"/>
    <n v="1"/>
    <n v="0"/>
    <x v="0"/>
    <n v="1"/>
  </r>
  <r>
    <x v="0"/>
    <x v="0"/>
    <x v="0"/>
    <s v="normal"/>
    <s v="C40411545"/>
    <s v="OPM ITS Support OPS VWM CHGMGR"/>
    <s v="Zacamitzin Medina Dagoberto   "/>
    <d v="2015-01-06T17:20:00"/>
    <d v="2015-01-06T18:30:00"/>
    <s v="Reinicio del Servidor PCAPL36 - SLT"/>
    <s v="Successful"/>
    <s v="On Time"/>
    <s v="No"/>
    <s v="Minor"/>
    <s v="Successful"/>
    <s v="On Time"/>
    <n v="1"/>
    <n v="1"/>
    <n v="0"/>
    <x v="0"/>
    <n v="1"/>
  </r>
  <r>
    <x v="3"/>
    <x v="0"/>
    <x v="0"/>
    <s v="normal"/>
    <s v="C000125448"/>
    <s v="C.AMER.MX.WINTEL.VITRO"/>
    <s v="Coronado Medina Felix   "/>
    <d v="2015-01-06T09:00:00"/>
    <d v="2015-01-07T22:00:00"/>
    <s v="URGENTE   Vitro. Apagado/Encendido de Servidores CETI para permitir instalación de 7 UPS - SLT"/>
    <s v="Successful"/>
    <s v="On Time"/>
    <s v="No"/>
    <s v="Minor"/>
    <s v="Successful"/>
    <s v="On Time"/>
    <n v="1"/>
    <n v="1"/>
    <n v="0"/>
    <x v="0"/>
    <n v="1"/>
  </r>
  <r>
    <x v="3"/>
    <x v="0"/>
    <x v="0"/>
    <s v="normal"/>
    <s v="C000127877"/>
    <s v="C.AMER.MX.WINTEL.VITRO"/>
    <s v="Rojas Zuniga David   "/>
    <d v="2015-01-07T22:00:00"/>
    <d v="2015-01-08T03:00:00"/>
    <s v="Apagado y clonado de VM´sen VP"/>
    <s v="Successful"/>
    <s v="On Time"/>
    <s v="No"/>
    <s v="Minor"/>
    <s v="Successful"/>
    <s v="On Time"/>
    <n v="1"/>
    <n v="1"/>
    <n v="0"/>
    <x v="0"/>
    <n v="0"/>
  </r>
  <r>
    <x v="0"/>
    <x v="1"/>
    <x v="0"/>
    <s v="normal"/>
    <s v="C40395543"/>
    <s v="CRM6 Support AMS VWM CHGMGR"/>
    <s v="De la Trinidad Hernandez Saturnino Julio "/>
    <d v="2015-01-05T09:00:00"/>
    <d v="2015-01-07T20:00:00"/>
    <s v="SAGA2 Mexico: Liberación de modificaciones a Jobs del módulo de Asignación de Cuentas Contables de Provisión de Garantías."/>
    <s v="Successful"/>
    <s v="On Time"/>
    <s v="No"/>
    <s v="Minor"/>
    <s v="Successful"/>
    <s v="On Time"/>
    <n v="1"/>
    <n v="1"/>
    <n v="0"/>
    <x v="0"/>
    <n v="0"/>
  </r>
  <r>
    <x v="0"/>
    <x v="1"/>
    <x v="0"/>
    <s v="normal"/>
    <s v="C40412839"/>
    <s v="SAP FICO Support AMS VWM CHGMGR"/>
    <s v="Saucedo Campos Jose Antonio  "/>
    <d v="2015-01-07T21:00:00"/>
    <d v="2015-01-07T22:00:00"/>
    <s v="FICO-Ajuste a la interfaz de CFA al campo de OT"/>
    <s v="Successful"/>
    <s v="On Time"/>
    <s v="No"/>
    <s v="Minor"/>
    <s v="Successful"/>
    <s v="On Time"/>
    <n v="1"/>
    <n v="1"/>
    <n v="0"/>
    <x v="0"/>
    <n v="0"/>
  </r>
  <r>
    <x v="0"/>
    <x v="1"/>
    <x v="0"/>
    <s v="normal"/>
    <s v="C40413818"/>
    <s v="SAP FICO Support AMS VWM CHGMGR"/>
    <s v="Saucedo Campos Jose Antonio  "/>
    <d v="2015-01-08T11:30:00"/>
    <d v="2015-01-08T12:30:00"/>
    <s v="FICO-Ajuste a la interfaz de CFA al campo de OT"/>
    <s v="Successful"/>
    <s v="On Time"/>
    <s v="No"/>
    <s v="Minor"/>
    <s v="Successful"/>
    <s v="On Time"/>
    <n v="1"/>
    <n v="1"/>
    <n v="0"/>
    <x v="0"/>
    <n v="0"/>
  </r>
  <r>
    <x v="0"/>
    <x v="1"/>
    <x v="0"/>
    <s v="normal"/>
    <s v="C40413843"/>
    <s v="SAP LOGROS Support AMS VWM CHGMGR"/>
    <s v="Mendoza Torres Raul   "/>
    <d v="2015-01-08T12:10:00"/>
    <d v="2015-01-08T14:00:00"/>
    <s v="IM43533109 Complemento configuración de IDOCS para intercambio de información con T&amp;W"/>
    <s v="Successful"/>
    <s v="On Time"/>
    <s v="No"/>
    <s v="Minor"/>
    <s v="Successful"/>
    <s v="On Time"/>
    <n v="1"/>
    <n v="1"/>
    <n v="0"/>
    <x v="0"/>
    <n v="0"/>
  </r>
  <r>
    <x v="3"/>
    <x v="3"/>
    <x v="0"/>
    <s v="normal"/>
    <s v="C000114560"/>
    <s v="DS.CES.MX.SW.VITRO"/>
    <s v="Cuetlach Calderon Cristina   "/>
    <d v="2015-01-05T14:00:00"/>
    <d v="2015-01-09T14:00:00"/>
    <s v="VTO - Remover ACL entre Colombia (SMSCOLOMBIA) y Monterrey (VTOA20-SC)"/>
    <s v="Successful"/>
    <s v="On Time"/>
    <s v="No"/>
    <s v="Minor"/>
    <s v="Successful"/>
    <s v="On Time"/>
    <n v="1"/>
    <n v="1"/>
    <n v="0"/>
    <x v="0"/>
    <n v="0"/>
  </r>
  <r>
    <x v="3"/>
    <x v="0"/>
    <x v="0"/>
    <s v="emergency"/>
    <s v="C000127670"/>
    <s v="C.AMER.MX.WINTEL.VITRO"/>
    <s v="Coronado Medina Felix   "/>
    <d v="2015-01-07T13:00:00"/>
    <d v="2015-01-08T16:00:00"/>
    <s v="Vitro. Movimiento de Servidores CFDI en Vimosa, de CETI a DataCenter."/>
    <s v="Successful"/>
    <s v="On Time"/>
    <s v="No"/>
    <s v="Minor"/>
    <s v="Successful"/>
    <s v="On Time"/>
    <n v="1"/>
    <n v="1"/>
    <n v="0"/>
    <x v="0"/>
    <n v="0"/>
  </r>
  <r>
    <x v="3"/>
    <x v="2"/>
    <x v="0"/>
    <s v="normal"/>
    <s v="C000127753"/>
    <s v="TS.CP.MX.SIC.WAN.VITRO"/>
    <s v="Lopez Ballinas Erikc Jesus  "/>
    <d v="2015-01-08T22:30:00"/>
    <d v="2015-01-09T01:30:00"/>
    <s v="Modificacion de peer remoto en VPN Azure Ambiente de pruebas"/>
    <s v="Successful"/>
    <s v="On Time"/>
    <s v="No"/>
    <s v="Minor"/>
    <s v="Successful"/>
    <s v="On Time"/>
    <n v="1"/>
    <n v="1"/>
    <n v="0"/>
    <x v="0"/>
    <n v="0"/>
  </r>
  <r>
    <x v="6"/>
    <x v="0"/>
    <x v="0"/>
    <s v="normal"/>
    <s v="C000127867"/>
    <s v="CS.AMER.MX.DPO"/>
    <s v="Gonzalez Sicilia Blanco Juan Manuel "/>
    <d v="2015-01-08T17:00:00"/>
    <d v="2015-01-08T19:00:00"/>
    <s v="Modificación de SAPS en Jetcloud para cliente Grupo Q"/>
    <s v="Successful"/>
    <s v="On Time"/>
    <s v="No"/>
    <s v="Minor"/>
    <s v="Successful"/>
    <s v="On Time"/>
    <n v="1"/>
    <n v="1"/>
    <n v="0"/>
    <x v="0"/>
    <n v="0"/>
  </r>
  <r>
    <x v="2"/>
    <x v="0"/>
    <x v="0"/>
    <s v="normal"/>
    <s v="C000129492"/>
    <s v="CS.AMER.MX.SBO.BK.ST"/>
    <s v="Saez De villa Enrique Benjamin  "/>
    <d v="2015-01-08T14:30:00"/>
    <d v="2015-01-08T16:30:00"/>
    <s v="IICA | PRD | Incremento de espacio de disco en JetCloud"/>
    <s v="Successful"/>
    <s v="On Time"/>
    <s v="No"/>
    <s v="Minor"/>
    <s v="Successful"/>
    <s v="On Time"/>
    <n v="1"/>
    <n v="1"/>
    <n v="0"/>
    <x v="0"/>
    <n v="0"/>
  </r>
  <r>
    <x v="3"/>
    <x v="0"/>
    <x v="0"/>
    <s v="normal"/>
    <s v="C000130960"/>
    <s v="CS.SAP.MX.AA.SAP-BASIS"/>
    <s v="Castellanos Garcia Guillermo   "/>
    <d v="2015-01-09T14:00:00"/>
    <d v="2015-01-09T15:00:00"/>
    <s v="VITRO | D | EDE | AH4HA136 | EP | Outage=Yes | EDE Restart- Urgent Change SLT"/>
    <s v="Successful"/>
    <s v="On Time"/>
    <s v="No"/>
    <s v="Minor"/>
    <s v="Successful"/>
    <s v="On Time"/>
    <n v="1"/>
    <n v="1"/>
    <n v="0"/>
    <x v="0"/>
    <n v="1"/>
  </r>
  <r>
    <x v="7"/>
    <x v="0"/>
    <x v="0"/>
    <s v="normal"/>
    <s v="C000125266"/>
    <s v="C.SAP.MX.AA.GDH.MX-BASIS"/>
    <s v="Tirado Salas Jose Vicente  "/>
    <d v="2015-01-08T13:00:00"/>
    <d v="2015-01-08T17:00:00"/>
    <s v="HABC | NP | DES | ax1la148 | SAP ECC | Outage=No | Apply SAP NOTES |"/>
    <s v="Successful"/>
    <s v="On Time"/>
    <s v="No"/>
    <s v="Minor"/>
    <s v="Successful"/>
    <s v="On Time"/>
    <n v="1"/>
    <n v="1"/>
    <n v="0"/>
    <x v="0"/>
    <n v="0"/>
  </r>
  <r>
    <x v="1"/>
    <x v="2"/>
    <x v="1"/>
    <s v="normal"/>
    <s v="CRQ000000022449"/>
    <s v="Tss-Mx.GpoModelo-Voz -Suso"/>
    <s v="Sanchez Soto Cecilia Guadalupe  "/>
    <d v="2015-01-09T10:00:00"/>
    <d v="2015-01-09T14:00:00"/>
    <s v="WO1755950 Dar de baja de los servicios de telecomunicaciones por cierre de agencias"/>
    <s v="Successful"/>
    <s v="On Time"/>
    <s v="No"/>
    <s v="Standard"/>
    <s v="Successful"/>
    <s v="On Time"/>
    <n v="1"/>
    <n v="1"/>
    <n v="0"/>
    <x v="0"/>
    <n v="0"/>
  </r>
  <r>
    <x v="1"/>
    <x v="2"/>
    <x v="0"/>
    <s v="normal"/>
    <s v="CRQ000000022452"/>
    <s v="Tss-Mx.GpoModelo-Wan"/>
    <s v="Tototzintle Avila Antonio   "/>
    <d v="2015-01-08T16:00:00"/>
    <d v="2015-01-08T20:00:00"/>
    <s v="WO1756663 Actualizar  CI´s en CMDB"/>
    <s v="Successful"/>
    <s v="On Time"/>
    <s v="No"/>
    <s v="Minor"/>
    <s v="Successful"/>
    <s v="On Time"/>
    <n v="1"/>
    <n v="1"/>
    <n v="0"/>
    <x v="0"/>
    <n v="0"/>
  </r>
  <r>
    <x v="1"/>
    <x v="0"/>
    <x v="0"/>
    <s v="emergency"/>
    <s v="CRQ000000022466"/>
    <s v="Css-Mex.GpoModelo-SAP Basis"/>
    <s v="Islas Corzas Eber Arturo  "/>
    <d v="2015-01-08T14:20:00"/>
    <d v="2015-01-08T15:30:00"/>
    <s v="INC477016 Reiniciar el portal CE y RP3."/>
    <s v="Successful"/>
    <s v="On Time"/>
    <s v="No"/>
    <s v="Minor"/>
    <s v="Successful"/>
    <s v="On Time"/>
    <n v="1"/>
    <n v="1"/>
    <n v="0"/>
    <x v="0"/>
    <n v="0"/>
  </r>
  <r>
    <x v="8"/>
    <x v="0"/>
    <x v="0"/>
    <s v="normal"/>
    <s v="C000114568"/>
    <s v="CS.SAP.MX.AA.GDH.MX-BASIS"/>
    <s v="Pomposo Luna Victor   "/>
    <d v="2015-01-11T07:00:00"/>
    <d v="2015-01-11T09:00:00"/>
    <s v="DURMAN | P | DRP | ax1la137 ax1la136 ax1la135  | SAP ECC 6.0 | Outage = yes | ORACLE Parameter Change"/>
    <s v="Successful"/>
    <s v="On Time"/>
    <s v="No"/>
    <s v="Minor"/>
    <s v="Successful"/>
    <s v="On Time"/>
    <n v="1"/>
    <n v="1"/>
    <n v="0"/>
    <x v="0"/>
    <n v="0"/>
  </r>
  <r>
    <x v="9"/>
    <x v="0"/>
    <x v="0"/>
    <s v="normal"/>
    <s v="C000127850"/>
    <s v="CS.SAP.MX.AA.GDH.MX-BASIS"/>
    <s v="Morales Herrera Benjamin   "/>
    <d v="2015-01-16T22:00:00"/>
    <d v="2015-01-18T22:00:00"/>
    <s v="GdG | P | GXP | ax1la186 | SAP PI | Outage = yes | Data Files Recovery"/>
    <s v="Successful"/>
    <s v="On Time"/>
    <s v="No"/>
    <s v="Minor"/>
    <s v="Successful"/>
    <s v="On Time"/>
    <n v="1"/>
    <n v="1"/>
    <n v="0"/>
    <x v="0"/>
    <n v="0"/>
  </r>
  <r>
    <x v="2"/>
    <x v="0"/>
    <x v="0"/>
    <s v="emergency"/>
    <s v="C000122773"/>
    <s v="CS.AMER.MX.SBO.BK.ST"/>
    <s v="Saez De villa Enrique Benjamin  "/>
    <d v="2015-01-11T02:00:00"/>
    <d v="2015-01-11T10:00:00"/>
    <s v="T-Systems / PRD / Reemplazo de tarjeta HBA SAS en el storage de Jetcloud Interlomas"/>
    <s v="Successful"/>
    <s v="On Time"/>
    <s v="No"/>
    <s v="Minor"/>
    <s v="Successful"/>
    <s v="On Time"/>
    <n v="1"/>
    <n v="1"/>
    <n v="0"/>
    <x v="0"/>
    <n v="0"/>
  </r>
  <r>
    <x v="3"/>
    <x v="0"/>
    <x v="0"/>
    <s v="normal"/>
    <s v="C000130710   "/>
    <s v="CS.SAP.MX.AA.BASIS.BO"/>
    <s v="Rivera Villa Tonontzi   "/>
    <d v="2015-01-10T09:00:00"/>
    <d v="2015-01-10T10:00:00"/>
    <s v="VITRO | DEV | BD3  |ah4ha082 | BD3 DEV | outage=Yes | Support to upgrade ST-A/PI component - SLT"/>
    <s v="Successful"/>
    <s v="On Time"/>
    <s v="No"/>
    <s v="Minor"/>
    <s v="Successful"/>
    <s v="On Time"/>
    <n v="1"/>
    <n v="1"/>
    <n v="0"/>
    <x v="0"/>
    <n v="1"/>
  </r>
  <r>
    <x v="3"/>
    <x v="0"/>
    <x v="0"/>
    <s v="normal"/>
    <s v="C000130761"/>
    <s v="CS.SAP.MX.AA.BASIS.BO"/>
    <s v="Rivera Villa Tonontzi   "/>
    <d v="2015-01-11T09:00:00"/>
    <d v="2015-01-11T22:00:00"/>
    <s v="VITRO | PROD | BP3  |ah4ha082 | BP3 PROD | outage=Yes | Support to upgrade ST-A/PI component - SLT"/>
    <s v="Successful"/>
    <s v="On Time"/>
    <s v="No"/>
    <s v="Minor"/>
    <s v="Successful"/>
    <s v="On Time"/>
    <n v="1"/>
    <n v="1"/>
    <n v="0"/>
    <x v="0"/>
    <n v="1"/>
  </r>
  <r>
    <x v="0"/>
    <x v="0"/>
    <x v="0"/>
    <s v="normal"/>
    <s v="C40402918"/>
    <s v="OPM ITS Support OPS VWM CHGMGR"/>
    <s v="Zacamitzin Medina Dagoberto   "/>
    <d v="2015-01-11T10:00:00"/>
    <d v="2015-01-11T20:00:00"/>
    <s v="Full availability to the FICO PRD and PVF applications on January 11th, 2015"/>
    <s v="Successful"/>
    <s v="On Time"/>
    <s v="No"/>
    <s v="Minor"/>
    <s v="Successful"/>
    <s v="On Time"/>
    <n v="1"/>
    <n v="1"/>
    <n v="0"/>
    <x v="0"/>
    <n v="0"/>
  </r>
  <r>
    <x v="0"/>
    <x v="0"/>
    <x v="0"/>
    <s v="normal"/>
    <s v="C40410604"/>
    <s v="SAP BASIS Support AMS VWM CHGMGR"/>
    <s v="Acosta Medina Marco Antonio  "/>
    <d v="2015-01-11T02:00:00"/>
    <d v="2015-01-11T13:00:00"/>
    <s v="Add space to AMP pmx2et2k"/>
    <s v="Successful"/>
    <s v="On Time"/>
    <s v="No"/>
    <s v="Minor"/>
    <s v="Successful"/>
    <s v="On Time"/>
    <n v="1"/>
    <n v="1"/>
    <n v="0"/>
    <x v="0"/>
    <n v="0"/>
  </r>
  <r>
    <x v="0"/>
    <x v="0"/>
    <x v="0"/>
    <s v="normal"/>
    <s v="C40404346"/>
    <s v="STORAGE ITS Support OPS VWM CHGMGR"/>
    <s v="Pena Gonzalez Gerardo Anselmo  "/>
    <d v="2015-01-10T21:00:00"/>
    <d v="2015-01-11T22:00:00"/>
    <s v="Actualización de Veritas Volume Manager en el Cluster NADIN"/>
    <s v="Successful"/>
    <s v="On Time"/>
    <s v="No"/>
    <s v="Minor"/>
    <s v="Successful"/>
    <s v="On Time"/>
    <n v="1"/>
    <n v="1"/>
    <n v="0"/>
    <x v="0"/>
    <n v="0"/>
  </r>
  <r>
    <x v="0"/>
    <x v="0"/>
    <x v="0"/>
    <s v="normal"/>
    <s v="C40403040"/>
    <s v="STORAGE ITS Support OPS VWM CHGMGR"/>
    <s v="George Davila Jesus Jacob  "/>
    <d v="2015-01-09T09:00:00"/>
    <d v="2015-01-11T23:00:00"/>
    <s v="Acompañamiento para la Migración del Almacenamiento del cluster LEGAP a Storage Hitachi HUSVM FASE1"/>
    <s v="Successful"/>
    <s v="On Time"/>
    <s v="No"/>
    <s v="Minor"/>
    <s v="Successful"/>
    <s v="On Time"/>
    <n v="1"/>
    <n v="1"/>
    <n v="0"/>
    <x v="0"/>
    <n v="0"/>
  </r>
  <r>
    <x v="0"/>
    <x v="0"/>
    <x v="0"/>
    <s v="normal"/>
    <s v="C40411475"/>
    <s v="DATABASE ITS Support OPS VWM CHGMGR"/>
    <s v="Santander Aldabe Gaudencio   "/>
    <d v="2015-01-11T00:00:00"/>
    <d v="2015-01-11T10:00:00"/>
    <s v="Crecer File System /export de 10GB a 20GB para servidor extranet SLT"/>
    <s v="Successful"/>
    <s v="On Time"/>
    <s v="No"/>
    <s v="Minor"/>
    <s v="Successful"/>
    <s v="On Time"/>
    <n v="1"/>
    <n v="1"/>
    <n v="0"/>
    <x v="0"/>
    <n v="1"/>
  </r>
  <r>
    <x v="0"/>
    <x v="0"/>
    <x v="0"/>
    <s v="emergency"/>
    <s v="C40410704"/>
    <s v="SERVERS UNIX ITS Support OPS VWM CHGMGR"/>
    <s v="Oropeza Cardoso Porfirio   "/>
    <d v="2015-01-11T02:00:00"/>
    <d v="2015-01-11T20:30:00"/>
    <s v="SwitchBack of the BUP, APP, FICO and SOLMAN environments"/>
    <s v="Successful"/>
    <s v="On Time"/>
    <s v="No"/>
    <s v="Minor"/>
    <s v="Successful"/>
    <s v="On Time"/>
    <n v="1"/>
    <n v="1"/>
    <n v="0"/>
    <x v="0"/>
    <n v="0"/>
  </r>
  <r>
    <x v="10"/>
    <x v="3"/>
    <x v="0"/>
    <s v="normal"/>
    <s v="C000130998"/>
    <s v="SE.AA.MX.SDE.SUPPLIERS"/>
    <s v="Cabrera Lopez Arturo   "/>
    <d v="2015-01-11T09:00:00"/>
    <d v="2015-01-11T13:30:00"/>
    <s v=" Instalación - Pruebas enlace secundario de equipo de comunicación Axtel Plasticomnium SLT"/>
    <s v="Successful"/>
    <s v="On Time"/>
    <s v="No"/>
    <s v="Minor"/>
    <s v="Successful"/>
    <s v="On Time"/>
    <n v="1"/>
    <n v="1"/>
    <n v="0"/>
    <x v="0"/>
    <n v="1"/>
  </r>
  <r>
    <x v="3"/>
    <x v="2"/>
    <x v="0"/>
    <s v="normal"/>
    <s v="C000130952"/>
    <s v="TS.CP.MX.SIC.LAN.VITRO"/>
    <s v="Mendoza Vega Victor Manuel  "/>
    <d v="2015-01-10T10:00:00"/>
    <d v="2015-01-10T11:00:00"/>
    <s v="VITRO | URGENTE Acondicionamiento de pastillas en centro de carga en CETI - SLT"/>
    <s v="Successful"/>
    <s v="On Time"/>
    <s v="No"/>
    <s v="Minor"/>
    <s v="Successful"/>
    <s v="On Time"/>
    <n v="1"/>
    <n v="1"/>
    <n v="0"/>
    <x v="0"/>
    <n v="1"/>
  </r>
  <r>
    <x v="4"/>
    <x v="0"/>
    <x v="0"/>
    <s v="normal"/>
    <s v="C000131011"/>
    <s v="SE.AA.MX.PROJECTS"/>
    <s v="Mina Mondragon Pedro Javier  "/>
    <d v="2015-01-09T18:00:00"/>
    <d v="2015-01-09T21:30:00"/>
    <s v="Implementación de Conectividad Volaris e Iperquimia a Internet"/>
    <s v="Successful"/>
    <s v="On Time"/>
    <s v="No"/>
    <s v="Minor"/>
    <s v="Successful"/>
    <s v="On Time"/>
    <n v="1"/>
    <n v="1"/>
    <n v="0"/>
    <x v="0"/>
    <n v="0"/>
  </r>
  <r>
    <x v="1"/>
    <x v="2"/>
    <x v="1"/>
    <s v="normal"/>
    <s v="CRQ000000022459"/>
    <s v="Tss-Mx.GpoModelo-Voz -Suso"/>
    <s v="Sanchez Soto Cecilia Guadalupe  "/>
    <d v="2015-01-09T16:00:00"/>
    <d v="2015-01-09T23:00:00"/>
    <s v="WO1757256 Realizar cambio de domicilio de equipo de telecomunicaciones de Jose Cuervo a Nestle."/>
    <s v="Successful"/>
    <s v="On Time"/>
    <s v="No"/>
    <s v="Standard"/>
    <s v="Successful"/>
    <s v="On Time"/>
    <n v="1"/>
    <n v="1"/>
    <n v="0"/>
    <x v="0"/>
    <n v="0"/>
  </r>
  <r>
    <x v="2"/>
    <x v="0"/>
    <x v="0"/>
    <s v="normal"/>
    <s v="C000129540"/>
    <s v="C.AMER.MX.WINTEL.VITRO"/>
    <s v="Rojas Zuniga David   "/>
    <d v="2015-01-09T22:00:00"/>
    <d v="2015-01-10T05:00:00"/>
    <s v="Apagado y clonado de VM´sen VP"/>
    <s v="Successful"/>
    <s v="On Time"/>
    <s v="No"/>
    <s v="Minor"/>
    <s v="Successful"/>
    <s v="On Time"/>
    <n v="1"/>
    <n v="1"/>
    <n v="0"/>
    <x v="0"/>
    <n v="0"/>
  </r>
  <r>
    <x v="3"/>
    <x v="0"/>
    <x v="0"/>
    <s v="normal"/>
    <s v="C000130710"/>
    <s v="CS.SAP.MX.AA.BASIS.BO"/>
    <s v="Rivera Villa Tonontzi   "/>
    <d v="2015-01-10T09:00:00"/>
    <d v="2015-01-10T10:00:00"/>
    <s v="VITRO | DEV | BD3 |ah4ha082 | BD3 DEV | outage=Yes | Support to upgrade ST-A/PI component"/>
    <s v="Successful"/>
    <s v="On Time"/>
    <s v="No"/>
    <s v="Minor"/>
    <s v="Successful"/>
    <s v="On Time"/>
    <n v="1"/>
    <n v="1"/>
    <n v="0"/>
    <x v="0"/>
    <n v="0"/>
  </r>
  <r>
    <x v="3"/>
    <x v="0"/>
    <x v="0"/>
    <s v="normal"/>
    <s v="C000131002"/>
    <s v="C.AMER.MX.WINTEL.VITRO"/>
    <s v="Coronado Medina Felix   "/>
    <d v="2015-01-10T09:00:00"/>
    <d v="2015-01-10T14:00:00"/>
    <s v="URGENTE Vitro. Apagado/Encendido de Servidores CETI por mantenimiento en pastilla electrica - SLT"/>
    <s v="Successful"/>
    <s v="On Time"/>
    <s v="No"/>
    <s v="Minor"/>
    <s v="Successful"/>
    <s v="On Time"/>
    <n v="1"/>
    <n v="1"/>
    <n v="0"/>
    <x v="0"/>
    <n v="1"/>
  </r>
  <r>
    <x v="3"/>
    <x v="0"/>
    <x v="0"/>
    <s v="normal"/>
    <s v="C000131007"/>
    <s v="C.SAP.MX.AA.BASIS.BO"/>
    <s v="Ramirez Rosas Leobardo   "/>
    <d v="2015-01-09T19:30:00"/>
    <d v="2015-01-09T21:30:00"/>
    <s v="VITRO | P | BCP - BCQ | ah3ha163 - ah4ha142 | SAP BPC | Outage=Yes | Reboot SAP BPC Production Box: AH3HA163 – AH4HA142"/>
    <s v="Successful"/>
    <s v="On Time"/>
    <s v="No"/>
    <s v="Minor"/>
    <s v="Successful"/>
    <s v="On Time"/>
    <n v="1"/>
    <n v="1"/>
    <n v="0"/>
    <x v="0"/>
    <n v="0"/>
  </r>
  <r>
    <x v="3"/>
    <x v="2"/>
    <x v="0"/>
    <s v="normal"/>
    <s v="C000131018"/>
    <s v="TS.CP.MX.SIC.WAN.VITRO"/>
    <s v="Garcia Guajardo Jesus   "/>
    <d v="2015-01-09T22:00:00"/>
    <d v="2015-01-09T23:00:00"/>
    <s v="Vitro | Urgente Reinicio de V10000 Appliance Websense Service"/>
    <s v="Successful"/>
    <s v="On Time"/>
    <s v="No"/>
    <s v="Minor"/>
    <s v="Successful"/>
    <s v="On Time"/>
    <n v="1"/>
    <n v="1"/>
    <n v="0"/>
    <x v="0"/>
    <n v="0"/>
  </r>
  <r>
    <x v="3"/>
    <x v="2"/>
    <x v="0"/>
    <s v="emergency"/>
    <s v="C000132687"/>
    <s v="TS.CP.MX.SIC.LAN.VITRO"/>
    <s v="Mendoza Vega Victor Manuel  "/>
    <d v="2015-01-10T11:00:00"/>
    <d v="2015-01-10T14:00:00"/>
    <s v="VITRO | Reemplazo de switch por dano en Flotado Monterrey"/>
    <s v="Successful"/>
    <s v="On Time"/>
    <s v="No"/>
    <s v="Minor"/>
    <s v="Successful"/>
    <s v="On Time"/>
    <n v="1"/>
    <n v="1"/>
    <n v="0"/>
    <x v="0"/>
    <n v="0"/>
  </r>
  <r>
    <x v="0"/>
    <x v="1"/>
    <x v="0"/>
    <s v="normal"/>
    <s v="C40376981"/>
    <s v="SAP LOGROS Support AMS VWM CHGMGR"/>
    <s v="Castro Rodriguez Gabriela   "/>
    <d v="2015-01-10T19:00:00"/>
    <d v="2015-01-10T22:00:00"/>
    <s v="Reportes MRP para SILAO DISPO (T-Systems)"/>
    <s v="Successful"/>
    <s v="On Time"/>
    <s v="No"/>
    <s v="Minor"/>
    <s v="Successful"/>
    <s v="On Time"/>
    <n v="1"/>
    <n v="1"/>
    <n v="0"/>
    <x v="0"/>
    <n v="0"/>
  </r>
  <r>
    <x v="0"/>
    <x v="0"/>
    <x v="1"/>
    <s v="normal"/>
    <s v="C40414855"/>
    <s v="STORAGE ITS Support OPS VWM CHGMGR"/>
    <s v="George Davila Jesus Jacob  "/>
    <d v="2015-01-09T12:30:00"/>
    <d v="2015-01-09T17:30:00"/>
    <s v="Cambio de Disco en Storage"/>
    <s v="Successful"/>
    <s v="On Time"/>
    <s v="No"/>
    <s v="Standard"/>
    <s v="Successful"/>
    <s v="On Time"/>
    <n v="1"/>
    <n v="1"/>
    <n v="0"/>
    <x v="0"/>
    <n v="0"/>
  </r>
  <r>
    <x v="0"/>
    <x v="0"/>
    <x v="0"/>
    <s v="normal"/>
    <s v="C40397298"/>
    <s v="PROYECT INFRAEST ITS Support OPS VWM CHGMGR"/>
    <s v="Perez Gonzalez Lucia   "/>
    <d v="2014-12-26T10:00:00"/>
    <d v="2015-01-09T17:00:00"/>
    <s v="Entrega a operación de servidores virtuales VWMXPUSSV85P (Virtual Center) y VWMXPUSSV103P (Configuration Manager)"/>
    <s v="Successful"/>
    <s v="On Time"/>
    <s v="No"/>
    <s v="Minor"/>
    <s v="Successful"/>
    <s v="On Time"/>
    <n v="1"/>
    <n v="1"/>
    <n v="0"/>
    <x v="0"/>
    <n v="0"/>
  </r>
  <r>
    <x v="3"/>
    <x v="0"/>
    <x v="0"/>
    <s v="normal"/>
    <s v="C000130948"/>
    <s v="DS.CES.MX.MSG.VITRO"/>
    <s v="Cano Martagon Jonathan   "/>
    <d v="2015-01-09T14:00:00"/>
    <d v="2015-01-12T23:59:00"/>
    <s v="Creación de servidor VUSCTX15 para instalar nueva versión SAP BPC"/>
    <s v="Successful"/>
    <s v="On Time"/>
    <s v="No"/>
    <s v="Minor"/>
    <s v="Successful"/>
    <s v="On Time"/>
    <n v="1"/>
    <n v="1"/>
    <n v="0"/>
    <x v="0"/>
    <n v="0"/>
  </r>
  <r>
    <x v="3"/>
    <x v="2"/>
    <x v="0"/>
    <s v="normal"/>
    <s v="C000132722"/>
    <s v="TS.CP.MX.SIC.WAN.VITRO"/>
    <s v="Garcia Guajardo Jesus   "/>
    <d v="2015-01-12T22:00:00"/>
    <d v="2015-01-12T23:00:00"/>
    <s v="VITRO | URGENTE Modificar Access Control y Reinicio de Proxy Content Gateway - SLT"/>
    <s v="Successful"/>
    <s v="On Time"/>
    <s v="No"/>
    <s v="Minor"/>
    <s v="Successful"/>
    <s v="On Time"/>
    <n v="1"/>
    <n v="1"/>
    <n v="0"/>
    <x v="0"/>
    <n v="1"/>
  </r>
  <r>
    <x v="3"/>
    <x v="0"/>
    <x v="1"/>
    <s v="normal"/>
    <s v="C000132743"/>
    <s v="C.SAP.MX.AA.BASIS.BO"/>
    <s v="Ramirez Rosas Leobardo   "/>
    <d v="2015-01-12T17:00:00"/>
    <d v="2015-01-12T19:00:00"/>
    <s v="VITRO | P | BCP - BCQ | ah3ha163 - ah4ha142 | SAP BPC | Outage=Yes | Reboot SAP BPC Production Box: AH3HA163 – AH4HA142"/>
    <s v="Successful"/>
    <s v="On Time"/>
    <s v="No"/>
    <s v="Standard"/>
    <s v="Successful"/>
    <s v="On Time"/>
    <n v="1"/>
    <n v="1"/>
    <n v="0"/>
    <x v="0"/>
    <n v="0"/>
  </r>
  <r>
    <x v="1"/>
    <x v="2"/>
    <x v="1"/>
    <s v="normal"/>
    <s v="CRQ000000022430"/>
    <s v="Tss-Mx.GpoModelo-Voz -Suso"/>
    <s v="Sanchez Soto Cecilia Guadalupe  "/>
    <d v="2015-01-09T10:00:00"/>
    <d v="2015-01-12T17:00:00"/>
    <s v="WO1755931 Dar de baja de los servicios de telecomunicaciones de Piedras Negras"/>
    <s v="Successful"/>
    <s v="On Time"/>
    <s v="No"/>
    <s v="Standard"/>
    <s v="Successful"/>
    <s v="On Time"/>
    <n v="1"/>
    <n v="1"/>
    <n v="0"/>
    <x v="0"/>
    <n v="0"/>
  </r>
  <r>
    <x v="3"/>
    <x v="0"/>
    <x v="0"/>
    <s v="normal"/>
    <s v="C000134535"/>
    <s v="C.AMER.MX.WINTEL.VITRO"/>
    <s v="Rojas Zuniga David   "/>
    <d v="2015-01-13T22:30:00"/>
    <d v="2015-01-14T05:00:00"/>
    <s v="Apagado y clonado de VM´sen VP"/>
    <s v="Successful"/>
    <s v="On Time"/>
    <s v="No"/>
    <s v="Minor"/>
    <s v="Successful"/>
    <s v="On Time"/>
    <n v="1"/>
    <n v="1"/>
    <n v="0"/>
    <x v="0"/>
    <n v="0"/>
  </r>
  <r>
    <x v="0"/>
    <x v="1"/>
    <x v="0"/>
    <s v="normal"/>
    <s v="C40414751"/>
    <s v="SAP LOGROS Support AMS VWM CHGMGR"/>
    <s v="Castro Rodriguez Gabriela   "/>
    <d v="2015-01-13T16:30:00"/>
    <d v="2015-01-13T17:30:00"/>
    <s v="Fletes Aereos Post-conversion (T-Systems)"/>
    <s v="Successful"/>
    <s v="On Time"/>
    <s v="No"/>
    <s v="Minor"/>
    <s v="Successful"/>
    <s v="On Time"/>
    <n v="1"/>
    <n v="1"/>
    <n v="0"/>
    <x v="0"/>
    <n v="0"/>
  </r>
  <r>
    <x v="0"/>
    <x v="0"/>
    <x v="0"/>
    <s v="normal"/>
    <s v="C40417577"/>
    <s v="STORAGE ITS Support OPS VWM CHGMGR"/>
    <s v="George Davila Jesus Jacob  "/>
    <d v="2015-01-14T09:00:00"/>
    <d v="2015-01-14T14:00:00"/>
    <s v="Cambio de Disco en Storage DMXFINSA"/>
    <s v="Successful"/>
    <s v="On Time"/>
    <s v="No"/>
    <s v="Minor"/>
    <s v="Successful"/>
    <s v="On Time"/>
    <n v="1"/>
    <n v="1"/>
    <n v="0"/>
    <x v="0"/>
    <n v="0"/>
  </r>
  <r>
    <x v="0"/>
    <x v="0"/>
    <x v="0"/>
    <s v="normal"/>
    <s v="C40417591"/>
    <s v="STORAGE ITS Support OPS VWM CHGMGR"/>
    <s v="George Davila Jesus Jacob  "/>
    <d v="2015-01-13T16:00:00"/>
    <d v="2015-01-13T18:00:00"/>
    <s v="Cambio de Disco en Storage DMXCUBO6"/>
    <s v="Successful"/>
    <s v="On Time"/>
    <s v="No"/>
    <s v="Minor"/>
    <s v="Successful"/>
    <s v="On Time"/>
    <n v="1"/>
    <n v="1"/>
    <n v="0"/>
    <x v="0"/>
    <n v="0"/>
  </r>
  <r>
    <x v="11"/>
    <x v="2"/>
    <x v="0"/>
    <s v="normal"/>
    <s v="C000132683"/>
    <s v="TS.GS.MX.SCC2.WAN.SEC"/>
    <s v="Diaz Diaz Jose Luis  "/>
    <d v="2015-01-14T18:00:00"/>
    <d v="2015-01-14T20:00:00"/>
    <s v="Ajuste de duplex y velocidad router centrex"/>
    <s v="Successful"/>
    <s v="On Time"/>
    <s v="No"/>
    <s v="Minor"/>
    <s v="Successful"/>
    <s v="On Time"/>
    <n v="1"/>
    <n v="1"/>
    <n v="0"/>
    <x v="0"/>
    <n v="0"/>
  </r>
  <r>
    <x v="5"/>
    <x v="0"/>
    <x v="0"/>
    <s v="normal"/>
    <s v="C000132733"/>
    <s v="SE.AA.MX.PROJECTS"/>
    <s v="Beristain Perez Modesto   "/>
    <d v="2015-01-14T19:00:00"/>
    <d v="2015-01-14T21:00:00"/>
    <s v="Implementación de Conectividad de servidor de Imperquimia a Internet"/>
    <s v="Successful"/>
    <s v="On Time"/>
    <s v="No"/>
    <s v="Minor"/>
    <s v="Successful"/>
    <s v="On Time"/>
    <n v="1"/>
    <n v="1"/>
    <n v="0"/>
    <x v="0"/>
    <n v="0"/>
  </r>
  <r>
    <x v="2"/>
    <x v="0"/>
    <x v="0"/>
    <s v="normal"/>
    <s v="C000132797"/>
    <s v="CS.DPS.MX.DCO.DCI"/>
    <s v="Cruz Arriaga Ricardo   "/>
    <d v="2015-01-14T15:00:00"/>
    <d v="2015-01-15T15:00:00"/>
    <s v="Replacing cooling system contactor MX_1089 that support Data Center Puebla I/ MX / Puebla / Cerrada Fresnos nave 1 / DCI /"/>
    <s v="Successful"/>
    <s v="On Time"/>
    <s v="No"/>
    <s v="Minor"/>
    <s v="Successful"/>
    <s v="On Time"/>
    <n v="1"/>
    <n v="1"/>
    <n v="0"/>
    <x v="0"/>
    <n v="0"/>
  </r>
  <r>
    <x v="2"/>
    <x v="3"/>
    <x v="0"/>
    <s v="normal"/>
    <s v="C000134295"/>
    <s v="DS.ISD.MX.LBU.IMPLEMENTER"/>
    <s v="Huesca Espindola Rafael   "/>
    <d v="2015-01-14T20:00:00"/>
    <d v="2015-01-15T00:00:00"/>
    <s v="Configuración de IVR en DID de PBX InConcert"/>
    <s v="Successful"/>
    <s v="On Time"/>
    <s v="No"/>
    <s v="Minor"/>
    <s v="Successful"/>
    <s v="On Time"/>
    <n v="1"/>
    <n v="1"/>
    <n v="0"/>
    <x v="0"/>
    <n v="0"/>
  </r>
  <r>
    <x v="3"/>
    <x v="0"/>
    <x v="0"/>
    <s v="normal"/>
    <s v="C000136250"/>
    <s v="CS.SAP.MX.AA.SAP-BASIS"/>
    <s v="Flores Cuatzo Antonio   "/>
    <d v="2015-01-14T23:00:00"/>
    <d v="2015-01-15T01:00:00"/>
    <s v="VITRO | P | EPD | AH3HA107 | EP | Outage=Yes | EPD Restart- Urgent Change - SLT"/>
    <s v="Successful"/>
    <s v="On Time"/>
    <s v="No"/>
    <s v="Minor"/>
    <s v="Successful"/>
    <s v="On Time"/>
    <n v="1"/>
    <n v="1"/>
    <n v="0"/>
    <x v="0"/>
    <n v="1"/>
  </r>
  <r>
    <x v="3"/>
    <x v="2"/>
    <x v="0"/>
    <s v="normal"/>
    <s v="C000136274"/>
    <s v="TS.CP.MX.SIC.LAN.VITRO"/>
    <s v="Mendoza Vega Victor Manuel  "/>
    <d v="2015-01-14T17:00:00"/>
    <d v="2015-01-14T21:00:00"/>
    <s v="VITRO | URGENTE Instalacion de UPS en CETI - SLT"/>
    <s v="Successful"/>
    <s v="On Time"/>
    <s v="No"/>
    <s v="Minor"/>
    <s v="Successful"/>
    <s v="On Time"/>
    <n v="1"/>
    <n v="1"/>
    <n v="0"/>
    <x v="0"/>
    <n v="1"/>
  </r>
  <r>
    <x v="3"/>
    <x v="0"/>
    <x v="1"/>
    <s v="normal"/>
    <s v="C000136345"/>
    <s v="C.SAP.MX.AA.BASIS.BO"/>
    <s v="Ramirez Rosas Leobardo   "/>
    <d v="2015-01-14T21:00:00"/>
    <d v="2015-01-14T23:00:00"/>
    <s v="VITRO | P | BCP - BCQ | ah3ha163 - ah4ha142 | SAP BPC | Outage=Yes | Reboot SAP BPC Production Box: AH3HA163 – AH4HA142 - SLT"/>
    <s v="Successful"/>
    <s v="Out of Time"/>
    <s v="No"/>
    <s v="Standard"/>
    <s v="Successful"/>
    <s v="Out of Time"/>
    <n v="1"/>
    <n v="0"/>
    <n v="0"/>
    <x v="0"/>
    <n v="1"/>
  </r>
  <r>
    <x v="2"/>
    <x v="0"/>
    <x v="0"/>
    <s v="normal"/>
    <s v="C000136379"/>
    <s v="CS.AMER.MX.SBO.BK.ST"/>
    <s v="Saez De villa Enrique Benjamin  "/>
    <d v="2015-01-15T11:00:00"/>
    <d v="2015-01-15T13:00:00"/>
    <s v="GRUPOQ| DEV | Incremento de espacio de disco en JetCloud"/>
    <s v="Successful"/>
    <s v="On Time"/>
    <s v="No"/>
    <s v="Minor"/>
    <s v="Successful"/>
    <s v="On Time"/>
    <n v="1"/>
    <n v="1"/>
    <n v="0"/>
    <x v="0"/>
    <n v="0"/>
  </r>
  <r>
    <x v="8"/>
    <x v="0"/>
    <x v="0"/>
    <s v="normal"/>
    <s v="C000138161"/>
    <s v="SE.AA.MX.SDM.LOCAL"/>
    <s v="Pedraza Hernandez Eduardo   "/>
    <d v="2015-01-15T15:00:00"/>
    <d v="2015-01-15T16:00:00"/>
    <s v="DURMAN | NP | DRD | AX1LA139 | SAP ECC6 | Outage = yes | SAP Parameter Change - SLT"/>
    <s v="Successful"/>
    <s v="On Time"/>
    <s v="No"/>
    <s v="Minor"/>
    <s v="Successful"/>
    <s v="On Time"/>
    <n v="1"/>
    <n v="1"/>
    <n v="0"/>
    <x v="0"/>
    <n v="1"/>
  </r>
  <r>
    <x v="0"/>
    <x v="0"/>
    <x v="1"/>
    <s v="normal"/>
    <s v="C40419276"/>
    <s v="STORAGE ITS Support OPS VWM CHGMGR"/>
    <s v="George Davila Jesus Jacob  "/>
    <d v="2015-01-14T16:00:00"/>
    <d v="2015-01-14T19:00:00"/>
    <s v="Cambio de Disco en Storage"/>
    <s v="Successful"/>
    <s v="On Time"/>
    <s v="No"/>
    <s v="Standard"/>
    <s v="Successful"/>
    <s v="On Time"/>
    <n v="1"/>
    <n v="1"/>
    <n v="0"/>
    <x v="0"/>
    <n v="0"/>
  </r>
  <r>
    <x v="1"/>
    <x v="0"/>
    <x v="0"/>
    <s v="emergency"/>
    <s v="CRQ000000022512"/>
    <s v="Css-Mex.GpoModelo-SAP Basis"/>
    <s v="Aguilar Galindo Hector   "/>
    <d v="2015-01-14T15:00:00"/>
    <d v="2015-01-14T18:00:00"/>
    <s v="PBI6991 ECAB para reinicio de MDM y portal CE MDM"/>
    <s v="Successful"/>
    <s v="On Time"/>
    <s v="No"/>
    <s v="Minor"/>
    <s v="Successful"/>
    <s v="On Time"/>
    <n v="1"/>
    <n v="1"/>
    <n v="0"/>
    <x v="0"/>
    <n v="0"/>
  </r>
  <r>
    <x v="12"/>
    <x v="0"/>
    <x v="0"/>
    <s v="normal"/>
    <s v="C000130939"/>
    <s v="SE.AA.MX.SDM.LOCAL"/>
    <s v="Pedraza Hernandez Eduardo   "/>
    <d v="2015-01-15T19:00:00"/>
    <d v="2015-01-16T13:00:00"/>
    <s v="Cadbury | Monitoring suspension Infraestrure Cadbury and Full backups"/>
    <s v="Successful"/>
    <s v="On Time"/>
    <s v="No"/>
    <s v="Minor"/>
    <s v="Successful"/>
    <s v="On Time"/>
    <n v="1"/>
    <n v="1"/>
    <n v="0"/>
    <x v="0"/>
    <n v="0"/>
  </r>
  <r>
    <x v="3"/>
    <x v="2"/>
    <x v="0"/>
    <s v="normal"/>
    <s v="C000131013"/>
    <s v="TS.CP.MX.SIC.LAN.VITRO"/>
    <s v="Mendoza Vega Victor Manuel  "/>
    <d v="2015-01-15T20:00:00"/>
    <d v="2015-01-16T00:00:00"/>
    <s v="VITRO | Upgrade de IOS en WLAN Controller de CETI"/>
    <s v="Successful"/>
    <s v="On Time"/>
    <s v="No"/>
    <s v="Minor"/>
    <s v="Successful"/>
    <s v="On Time"/>
    <n v="1"/>
    <n v="1"/>
    <n v="0"/>
    <x v="0"/>
    <n v="0"/>
  </r>
  <r>
    <x v="3"/>
    <x v="0"/>
    <x v="0"/>
    <s v="normal"/>
    <s v="C000132693"/>
    <s v="CS.SAP.MX.AA.BASIS.BO"/>
    <s v="Rivera Villa Tonontzi   "/>
    <d v="2015-01-15T16:30:00"/>
    <d v="2015-01-15T20:30:00"/>
    <s v="VITRO | D | BO DEV |AH4HA170 | SAP BO| Outage=Yes |Support to implement SAP Note 1932005 in BO Development"/>
    <s v="Successful"/>
    <s v="On Time"/>
    <s v="No"/>
    <s v="Minor"/>
    <s v="Successful"/>
    <s v="On Time"/>
    <n v="1"/>
    <n v="1"/>
    <n v="0"/>
    <x v="0"/>
    <n v="0"/>
  </r>
  <r>
    <x v="2"/>
    <x v="3"/>
    <x v="0"/>
    <s v="normal"/>
    <s v="C000132728"/>
    <s v="C.TC.INT.CES.DOM.DAI"/>
    <s v="Rangel Nieto Fernando   "/>
    <d v="2015-01-15T15:00:00"/>
    <d v="2015-01-16T13:00:00"/>
    <s v="Dar de alta en el dominio 15 VMs nuevas"/>
    <s v="Successful"/>
    <s v="On Time"/>
    <s v="No"/>
    <s v="Minor"/>
    <s v="Successful"/>
    <s v="On Time"/>
    <n v="1"/>
    <n v="1"/>
    <n v="0"/>
    <x v="0"/>
    <n v="0"/>
  </r>
  <r>
    <x v="3"/>
    <x v="0"/>
    <x v="0"/>
    <s v="normal"/>
    <s v="C000132757"/>
    <s v="CS.AMER.MX.DPO"/>
    <s v="Coronado Medina Felix   "/>
    <d v="2015-01-16T13:00:00"/>
    <d v="2015-01-16T15:00:00"/>
    <s v="Vitro. Movimiento de servidor VTOPI-VM de CETI a Datacenter VIMOSA"/>
    <s v="Successful"/>
    <s v="On Time"/>
    <s v="No"/>
    <s v="Minor"/>
    <s v="Successful"/>
    <s v="On Time"/>
    <n v="1"/>
    <n v="1"/>
    <n v="0"/>
    <x v="0"/>
    <n v="0"/>
  </r>
  <r>
    <x v="3"/>
    <x v="0"/>
    <x v="0"/>
    <s v="normal"/>
    <s v="C000134401"/>
    <s v="CS.SAP.MX.AA.BASIS.BO"/>
    <s v="Rivera Villa Tonontzi   "/>
    <d v="2015-01-16T00:00:00"/>
    <d v="2015-01-16T08:00:00"/>
    <s v="US/HOU/VITRO: Add customer-firewall permission (customer-request)- Support opening TCP ports for BO and AD connection in production environment"/>
    <s v="Successful"/>
    <s v="On Time"/>
    <s v="No"/>
    <s v="Minor"/>
    <s v="Successful"/>
    <s v="On Time"/>
    <n v="1"/>
    <n v="1"/>
    <n v="0"/>
    <x v="0"/>
    <n v="0"/>
  </r>
  <r>
    <x v="3"/>
    <x v="0"/>
    <x v="0"/>
    <s v="normal"/>
    <s v="C000134490"/>
    <s v="CS.SAP.MX.AA.SAP-BASIS"/>
    <s v="Colin Soto Alberto Angel  "/>
    <d v="2015-01-15T17:00:00"/>
    <d v="2015-01-15T19:00:00"/>
    <s v="VITRO | NP |AH3HA166 | DQA | Outage=Yes | VITRO - Support to restart the SAP MDM Quality environment"/>
    <s v="Successful"/>
    <s v="Out of Time"/>
    <s v="No"/>
    <s v="Minor"/>
    <s v="Successful"/>
    <s v="Out of Time"/>
    <n v="1"/>
    <n v="0"/>
    <n v="0"/>
    <x v="0"/>
    <n v="0"/>
  </r>
  <r>
    <x v="3"/>
    <x v="0"/>
    <x v="1"/>
    <s v="normal"/>
    <s v="C000138240"/>
    <s v="C.SAP.MX.AA.BASIS.BO"/>
    <s v="Ramirez Rosas Leobardo   "/>
    <d v="2015-01-15T21:00:00"/>
    <d v="2015-01-15T23:00:00"/>
    <s v="VITRO | P | BCP - BCQ | ah3ha163 - ah4ha142 | SAP BPC | Outage=Yes | Reboot SAP BPC Production Box: AH3HA163 – AH4HA142"/>
    <s v="Successful"/>
    <s v="On Time"/>
    <s v="No"/>
    <s v="Standard"/>
    <s v="Successful"/>
    <s v="On Time"/>
    <n v="1"/>
    <n v="1"/>
    <n v="0"/>
    <x v="0"/>
    <n v="0"/>
  </r>
  <r>
    <x v="3"/>
    <x v="0"/>
    <x v="0"/>
    <s v="normal"/>
    <s v="C000138270"/>
    <s v="CS.SAP.MX.AA.BASIS.BO"/>
    <s v="Rivera Villa Tonontzi   "/>
    <d v="2015-01-15T21:09:50"/>
    <d v="2015-01-16T13:00:00"/>
    <s v="VITRO - Support to implement patch 100 in kernel of SAP BPC 10 Development URGENT - SLT"/>
    <s v="Successful"/>
    <s v="On Time"/>
    <s v="No"/>
    <s v="Minor"/>
    <s v="Successful"/>
    <s v="On Time"/>
    <n v="1"/>
    <n v="1"/>
    <n v="0"/>
    <x v="0"/>
    <n v="1"/>
  </r>
  <r>
    <x v="3"/>
    <x v="0"/>
    <x v="0"/>
    <s v="normal"/>
    <s v="C000139616"/>
    <s v="CS.SAP.MX.AA.SAP-BASIS"/>
    <s v="Castellanos Garcia Guillermo   "/>
    <d v="2015-01-15T17:30:00"/>
    <d v="2015-01-15T19:30:00"/>
    <s v="VITRO | P | MPD | AH3HA099| Solman | Outage=Yes | MPD Restart- Urgent Change - SLT"/>
    <s v="Successful"/>
    <s v="On Time"/>
    <s v="No"/>
    <s v="Minor"/>
    <s v="Successful"/>
    <s v="On Time"/>
    <n v="1"/>
    <n v="1"/>
    <n v="0"/>
    <x v="0"/>
    <n v="1"/>
  </r>
  <r>
    <x v="0"/>
    <x v="0"/>
    <x v="0"/>
    <s v="normal"/>
    <s v="C40291888"/>
    <s v="SERVERS WINTEL ITS Support OPS VWM CHGMGR"/>
    <s v="Islas Agustin Maricarmen   "/>
    <d v="2015-01-15T13:00:00"/>
    <d v="2015-01-16T00:00:00"/>
    <s v="Creacion de arreglo raid 5 en servidor fisico Documentum"/>
    <s v="Successful"/>
    <s v="On Time"/>
    <s v="No"/>
    <s v="Minor"/>
    <s v="Successful"/>
    <s v="On Time"/>
    <n v="1"/>
    <n v="1"/>
    <n v="0"/>
    <x v="0"/>
    <n v="0"/>
  </r>
  <r>
    <x v="0"/>
    <x v="0"/>
    <x v="0"/>
    <s v="normal"/>
    <s v="C40412810"/>
    <s v="SERVERS WINTEL ITS Support OPS VWM CHGMGR"/>
    <s v="Islas Agustin Maricarmen   "/>
    <d v="2015-01-16T14:00:00"/>
    <d v="2015-01-16T15:00:00"/>
    <s v="Apagado de servioores ESX VWMXPUSSP89P y VWMXPUSSP88P"/>
    <s v="Successful"/>
    <s v="On Time"/>
    <s v="No"/>
    <s v="Minor"/>
    <s v="Successful"/>
    <s v="On Time"/>
    <n v="1"/>
    <n v="1"/>
    <n v="0"/>
    <x v="0"/>
    <n v="0"/>
  </r>
  <r>
    <x v="0"/>
    <x v="0"/>
    <x v="0"/>
    <s v="normal"/>
    <s v="C40415986"/>
    <s v="System Management Administration IT Processes VWM CHGMGR"/>
    <s v="Cortes Batista Sergio   "/>
    <d v="2015-01-16T10:30:00"/>
    <d v="2015-01-16T15:30:00"/>
    <s v="Mitigación vulnerabilidad agentes de monitoreo Tivoli"/>
    <s v="Successful"/>
    <s v="On Time"/>
    <s v="No"/>
    <s v="Minor"/>
    <s v="Successful"/>
    <s v="On Time"/>
    <n v="1"/>
    <n v="1"/>
    <n v="0"/>
    <x v="0"/>
    <n v="0"/>
  </r>
  <r>
    <x v="0"/>
    <x v="1"/>
    <x v="0"/>
    <s v="normal"/>
    <s v="C40416130"/>
    <s v="MIDDLEW MQSERIES ITS Support OPS VWM CHGMGR"/>
    <s v="De la Trinidad Hernandez Saturnino Julio "/>
    <d v="2015-01-15T16:00:00"/>
    <d v="2015-01-15T20:00:00"/>
    <s v="Liberación de la aplicación “SAGA2 México Web” - Manejo de Provisiones"/>
    <s v="Successful"/>
    <s v="On Time"/>
    <s v="No"/>
    <s v="Minor"/>
    <s v="Successful"/>
    <s v="On Time"/>
    <n v="1"/>
    <n v="1"/>
    <n v="0"/>
    <x v="0"/>
    <n v="0"/>
  </r>
  <r>
    <x v="0"/>
    <x v="0"/>
    <x v="0"/>
    <s v="normal"/>
    <s v="C40417458"/>
    <s v="FIS PRODUCTION Support AMS VWM CHGMGR"/>
    <s v="Perez Gonzalez Lucia   "/>
    <d v="2015-01-16T10:00:00"/>
    <d v="2015-01-16T14:00:00"/>
    <s v="CW03 Apagado de servidor físico MXVWMXPUSPR005, 10.148.8.40"/>
    <s v="Successful"/>
    <s v="On Time"/>
    <s v="No"/>
    <s v="Minor"/>
    <s v="Successful"/>
    <s v="On Time"/>
    <n v="1"/>
    <n v="1"/>
    <n v="0"/>
    <x v="0"/>
    <n v="0"/>
  </r>
  <r>
    <x v="0"/>
    <x v="1"/>
    <x v="0"/>
    <s v="emergency"/>
    <s v="C40419189"/>
    <s v="SAP LOGROS Support AMS VWM CHGMGR"/>
    <s v="Castro Rodriguez Gabriela   "/>
    <d v="2015-01-15T17:30:00"/>
    <d v="2015-01-15T19:00:00"/>
    <s v="Fletes Aereos Post-conversion (T-Systems)"/>
    <s v="Successful"/>
    <s v="On Time"/>
    <s v="No"/>
    <s v="Minor"/>
    <s v="Successful"/>
    <s v="On Time"/>
    <n v="1"/>
    <n v="1"/>
    <n v="0"/>
    <x v="0"/>
    <n v="0"/>
  </r>
  <r>
    <x v="1"/>
    <x v="2"/>
    <x v="1"/>
    <s v="normal"/>
    <s v="CRQ000000022451"/>
    <s v="Tss-Mx.GpoModelo-Lan"/>
    <s v="Muñoz Saucedo Jose Manuel  "/>
    <d v="2015-01-14T11:00:00"/>
    <d v="2015-01-16T12:00:00"/>
    <s v="WO1759469 Modificar CI's en CMDB dentro de la herramienta Remedy"/>
    <s v="Successful"/>
    <s v="On Time"/>
    <s v="No"/>
    <s v="Standard"/>
    <s v="Successful"/>
    <s v="On Time"/>
    <n v="1"/>
    <n v="1"/>
    <n v="0"/>
    <x v="0"/>
    <n v="0"/>
  </r>
  <r>
    <x v="1"/>
    <x v="0"/>
    <x v="0"/>
    <s v="normal"/>
    <s v="CRQ000000022462"/>
    <s v="Css-Mex.GpoModelo-Admon-Dba"/>
    <s v="Cano Segura Marco Antonio  "/>
    <d v="2015-01-16T11:00:00"/>
    <d v="2015-01-16T17:00:00"/>
    <s v="WO1755677 Alta de CI's en CMDB"/>
    <s v="Successful"/>
    <s v="On Time"/>
    <s v="No"/>
    <s v="Minor"/>
    <s v="Successful"/>
    <s v="On Time"/>
    <n v="1"/>
    <n v="1"/>
    <n v="0"/>
    <x v="0"/>
    <n v="0"/>
  </r>
  <r>
    <x v="3"/>
    <x v="0"/>
    <x v="0"/>
    <s v="normal"/>
    <s v="C000139627"/>
    <s v="CS.SAP.MX.AA.BASIS.BO"/>
    <s v="Rivera Villa Tonontzi   "/>
    <d v="2015-01-16T13:00:00"/>
    <d v="2015-01-16T13:00:00"/>
    <s v="VITRO - Support to implement patch 100 in kernel of SAP BPC 10 Production URGENT - SLT"/>
    <s v="Successful"/>
    <s v="On Time"/>
    <s v="No"/>
    <s v="Minor"/>
    <s v="Successful"/>
    <s v="On Time"/>
    <n v="1"/>
    <n v="1"/>
    <n v="0"/>
    <x v="0"/>
    <n v="1"/>
  </r>
  <r>
    <x v="3"/>
    <x v="0"/>
    <x v="0"/>
    <s v="normal"/>
    <s v="C000136368"/>
    <s v="C.AMER.MX.WINTEL.VITRO"/>
    <s v="Coronado Medina Felix   "/>
    <d v="2015-01-17T12:00:00"/>
    <d v="2015-01-17T15:30:00"/>
    <s v="URGENTE   Vitro. Libranza Eléctrica en FLOTADO GARCIA ATX-VFG-VFX - SLT"/>
    <s v="Successful"/>
    <s v="On Time"/>
    <s v="No"/>
    <s v="Minor"/>
    <s v="Successful"/>
    <s v="On Time"/>
    <n v="1"/>
    <n v="1"/>
    <n v="0"/>
    <x v="0"/>
    <n v="1"/>
  </r>
  <r>
    <x v="3"/>
    <x v="0"/>
    <x v="0"/>
    <s v="normal"/>
    <s v="C000139726"/>
    <s v="CS.SAP.MX.AA.BASIS.BO"/>
    <s v="Rivera Villa Tonontzi   "/>
    <d v="2015-01-17T11:00:00"/>
    <d v="2015-01-17T13:00:00"/>
    <s v="VITRO | P | BP3 | AH3HA183 | SAP BPC | Outage=Yes |Update Parameters/URGENTE - SLT"/>
    <s v="Successful"/>
    <s v="On Time"/>
    <s v="No"/>
    <s v="Minor"/>
    <s v="Successful"/>
    <s v="On Time"/>
    <n v="1"/>
    <n v="1"/>
    <n v="0"/>
    <x v="0"/>
    <n v="1"/>
  </r>
  <r>
    <x v="0"/>
    <x v="2"/>
    <x v="0"/>
    <s v="normal"/>
    <s v="C40414898"/>
    <s v="TELECOM WAN ITS Support OPS VWM CHGMGR"/>
    <s v="Cruz Hernandez Miguel Angel Celestino "/>
    <d v="2015-01-09T21:30:00"/>
    <d v="2015-01-11T16:30:00"/>
    <s v="Pruebas enlace L2LAduana SSA Veracruz - SLT"/>
    <s v="Successful"/>
    <s v="On Time"/>
    <s v="No"/>
    <s v="Minor"/>
    <s v="Successful"/>
    <s v="On Time"/>
    <n v="1"/>
    <n v="1"/>
    <n v="0"/>
    <x v="0"/>
    <n v="1"/>
  </r>
  <r>
    <x v="9"/>
    <x v="0"/>
    <x v="0"/>
    <s v="normal"/>
    <s v="C000126237"/>
    <s v="CS.SAP.MX.AA.GDH.MX-BASIS"/>
    <s v="Donge Vargas Oscar   "/>
    <d v="2015-01-16T22:00:00"/>
    <d v="2015-01-17T00:00:00"/>
    <s v="GDG| P | GRP| gdgmexauv03, gdgmexauv02, ax1la189| Outage = yes | SAP Parameter Change"/>
    <s v="Successful"/>
    <s v="On Time"/>
    <s v="No"/>
    <s v="Minor"/>
    <s v="Successful"/>
    <s v="On Time"/>
    <n v="1"/>
    <n v="1"/>
    <n v="0"/>
    <x v="0"/>
    <n v="0"/>
  </r>
  <r>
    <x v="1"/>
    <x v="0"/>
    <x v="0"/>
    <s v="normal"/>
    <s v="CRQ000000022429"/>
    <s v="Css-Mex.GpoModelo-Admon-Unix"/>
    <s v="Guerrero Gonzalez Octavio   "/>
    <d v="2015-01-16T12:00:00"/>
    <d v="2015-01-19T18:00:00"/>
    <s v="WO1753892 Redireccionar Monitoreo Seguridad de la Informacion"/>
    <s v="Successful"/>
    <s v="On Time"/>
    <s v="No"/>
    <s v="Minor"/>
    <s v="Successful"/>
    <s v="On Time"/>
    <n v="1"/>
    <n v="1"/>
    <n v="0"/>
    <x v="0"/>
    <n v="0"/>
  </r>
  <r>
    <x v="1"/>
    <x v="0"/>
    <x v="0"/>
    <s v="normal"/>
    <s v="CRQ000000022263"/>
    <s v="Css-Mex.GpoModelo-Admon-Unix"/>
    <s v="Guzman Sanchez Alberto   "/>
    <d v="2015-01-16T22:00:00"/>
    <d v="2015-01-19T18:00:00"/>
    <s v="WO1754609 Renovar certificado para servicio PROFTPD en ECC Dev y Calidad"/>
    <s v="Successful"/>
    <s v="On Time"/>
    <s v="No"/>
    <s v="Minor"/>
    <s v="Successful"/>
    <s v="On Time"/>
    <n v="1"/>
    <n v="1"/>
    <n v="0"/>
    <x v="0"/>
    <n v="0"/>
  </r>
  <r>
    <x v="1"/>
    <x v="0"/>
    <x v="0"/>
    <s v="normal"/>
    <s v="CRQ000000022461"/>
    <s v="Css-Mex.GpoModelo-Admon-Windows"/>
    <s v="Hernandez Zentella Juan Carlos  "/>
    <d v="2015-01-17T00:00:00"/>
    <d v="2015-01-17T20:00:00"/>
    <s v="WO1757532 Desinstalar de la herramienta Reflection for Secure IT en servidores de desarrollo y calidad"/>
    <s v="Successful"/>
    <s v="On Time"/>
    <s v="No"/>
    <s v="Minor"/>
    <s v="Successful"/>
    <s v="On Time"/>
    <n v="1"/>
    <n v="1"/>
    <n v="0"/>
    <x v="0"/>
    <n v="0"/>
  </r>
  <r>
    <x v="1"/>
    <x v="0"/>
    <x v="0"/>
    <s v="normal"/>
    <s v="CRQ000000022468"/>
    <s v="Css-Mex.GpoModelo-Admon-Windows"/>
    <s v="Huizar Segura Josue Moises  "/>
    <d v="2015-01-17T08:00:00"/>
    <d v="2015-01-17T16:00:00"/>
    <s v="PBI6855 Reinstalar VMWtools con instalacion Tipica para evitar reinicios inesperados en sharepoint"/>
    <s v="Successful"/>
    <s v="On Time"/>
    <s v="No"/>
    <s v="Minor"/>
    <s v="Successful"/>
    <s v="On Time"/>
    <n v="1"/>
    <n v="1"/>
    <n v="0"/>
    <x v="0"/>
    <n v="0"/>
  </r>
  <r>
    <x v="1"/>
    <x v="0"/>
    <x v="0"/>
    <s v="normal"/>
    <s v="CRQ000000022399"/>
    <s v="Css-Mex.GpoModelo-SAP Basis"/>
    <s v="Aguilar Galindo Hector   "/>
    <d v="2015-01-17T20:00:00"/>
    <d v="2015-01-18T05:40:00"/>
    <s v="WO1743048 Cambio de contraseña del usuario SA en el SQL Server de IDM y MDM (PRD)"/>
    <s v="Successful"/>
    <s v="On Time"/>
    <s v="No"/>
    <s v="Minor"/>
    <s v="Successful"/>
    <s v="On Time"/>
    <n v="1"/>
    <n v="1"/>
    <n v="0"/>
    <x v="0"/>
    <n v="0"/>
  </r>
  <r>
    <x v="1"/>
    <x v="0"/>
    <x v="0"/>
    <s v="normal"/>
    <s v="CRQ000000021578"/>
    <s v="Css-Mex.GpoModelo-SAP Basis"/>
    <s v="Aguilar Galindo Hector   "/>
    <d v="2015-01-17T20:00:00"/>
    <d v="2015-01-18T12:50:00"/>
    <s v="WO1588681 WO1580553 cambio de contraseñas de SAP a nivel SO en servidores productivos SRM-SUS-MDM"/>
    <s v="Successful"/>
    <s v="On Time"/>
    <s v="No"/>
    <s v="Minor"/>
    <s v="Successful"/>
    <s v="On Time"/>
    <n v="1"/>
    <n v="1"/>
    <n v="0"/>
    <x v="0"/>
    <n v="0"/>
  </r>
  <r>
    <x v="7"/>
    <x v="0"/>
    <x v="0"/>
    <s v="normal"/>
    <s v="C000126093"/>
    <s v="CS.AMER.MX.DPO"/>
    <s v="Peralta Manzo Oskar Johnatan  "/>
    <d v="2015-01-17T08:00:00"/>
    <d v="2015-01-17T17:00:00"/>
    <s v="CMABC Rundown Administration VMs from VBlock 300 series."/>
    <s v="Successful"/>
    <s v="On Time"/>
    <s v="No"/>
    <s v="Minor"/>
    <s v="Successful"/>
    <s v="On Time"/>
    <n v="1"/>
    <n v="1"/>
    <n v="0"/>
    <x v="0"/>
    <n v="0"/>
  </r>
  <r>
    <x v="2"/>
    <x v="0"/>
    <x v="0"/>
    <s v="normal"/>
    <s v="C000115663"/>
    <s v="CS.DPS.MX.DCO.DCI"/>
    <s v="Cruz Arriaga Ricardo   "/>
    <d v="2014-12-20T08:30:00"/>
    <d v="2015-01-17T17:00:00"/>
    <s v="Adaptation and Installation of comfort air conditioning electrical room"/>
    <s v="Successful"/>
    <s v="On Time"/>
    <s v="No"/>
    <s v="Minor"/>
    <s v="Successful"/>
    <s v="On Time"/>
    <n v="1"/>
    <n v="1"/>
    <n v="0"/>
    <x v="0"/>
    <n v="0"/>
  </r>
  <r>
    <x v="2"/>
    <x v="0"/>
    <x v="0"/>
    <s v="normal"/>
    <s v="C000130994"/>
    <s v="SE.AA.MX.PROJECTS"/>
    <s v="Beristain Perez Modesto   "/>
    <d v="2015-01-18T12:00:00"/>
    <d v="2015-01-18T18:00:00"/>
    <s v="Desconexión y retiro de equipo y cableado no productivo en NIC1A - Disconnection and retire of nonproductive equipment and wiring in NIC1A."/>
    <s v="Successful"/>
    <s v="On Time"/>
    <s v="No"/>
    <s v="Minor"/>
    <s v="Successful"/>
    <s v="On Time"/>
    <n v="1"/>
    <n v="1"/>
    <n v="0"/>
    <x v="0"/>
    <n v="0"/>
  </r>
  <r>
    <x v="2"/>
    <x v="1"/>
    <x v="0"/>
    <s v="normal"/>
    <s v="C000134315"/>
    <s v="SI.AMS.MX.MQSERIES"/>
    <s v="Rodriguez Rivera Juan Jose  "/>
    <d v="2015-01-18T00:00:00"/>
    <d v="2015-01-18T04:00:00"/>
    <s v="Instalacion JRE para RVS EVO en server Nuestra Caja NCAJANW"/>
    <s v="Successful"/>
    <s v="On Time"/>
    <s v="No"/>
    <s v="Minor"/>
    <s v="Successful"/>
    <s v="On Time"/>
    <n v="1"/>
    <n v="1"/>
    <n v="0"/>
    <x v="0"/>
    <n v="0"/>
  </r>
  <r>
    <x v="3"/>
    <x v="0"/>
    <x v="0"/>
    <s v="normal"/>
    <s v="C000132735"/>
    <s v="CS.SAP.MX.AA.BASIS.BO"/>
    <s v="Rivera Villa Tonontzi   "/>
    <d v="2015-01-17T20:00:00"/>
    <d v="2015-01-18T00:00:00"/>
    <s v="VITRO | P | BO PROD |AH3HA123 | SAP BO| Outage=Yes | Support to implement SAP Note 1932005 in BO Production environment"/>
    <s v="Successful"/>
    <s v="On Time"/>
    <s v="No"/>
    <s v="Minor"/>
    <s v="Successful"/>
    <s v="On Time"/>
    <n v="1"/>
    <n v="1"/>
    <n v="0"/>
    <x v="0"/>
    <n v="0"/>
  </r>
  <r>
    <x v="3"/>
    <x v="0"/>
    <x v="0"/>
    <s v="normal"/>
    <s v="C000132727"/>
    <s v="CS.AMER.MX.DBA.LBU"/>
    <s v="Palacios Zavaleta Jorge Isaac  "/>
    <d v="2015-01-17T22:00:00"/>
    <d v="2015-01-18T20:00:00"/>
    <s v="Respaldo n frio de bases de datos ORACLE-Vitro"/>
    <s v="Successful"/>
    <s v="On Time"/>
    <s v="No"/>
    <s v="Minor"/>
    <s v="Successful"/>
    <s v="On Time"/>
    <n v="1"/>
    <n v="1"/>
    <n v="0"/>
    <x v="0"/>
    <n v="0"/>
  </r>
  <r>
    <x v="3"/>
    <x v="0"/>
    <x v="0"/>
    <s v="normal"/>
    <s v="C000134499"/>
    <s v="C.AMER.MX.WINTEL.VITRO"/>
    <s v="Coronado Medina Felix   "/>
    <d v="2015-01-16T22:00:00"/>
    <d v="2015-01-18T06:00:00"/>
    <s v="Vitro. Instalación de Parches MSFT en servidores de Vitro"/>
    <s v="Successful"/>
    <s v="On Time"/>
    <s v="No"/>
    <s v="Minor"/>
    <s v="Successful"/>
    <s v="On Time"/>
    <n v="1"/>
    <n v="1"/>
    <n v="0"/>
    <x v="0"/>
    <n v="0"/>
  </r>
  <r>
    <x v="0"/>
    <x v="0"/>
    <x v="0"/>
    <s v="normal"/>
    <s v="C40370106"/>
    <s v="SAP BASIS Support AMS VWM CHGMGR"/>
    <s v="Acosta Medina Marco Antonio  "/>
    <d v="2015-01-18T02:00:00"/>
    <d v="2015-01-18T21:00:00"/>
    <s v="Kernel update APP"/>
    <s v="Successful"/>
    <s v="On Time"/>
    <s v="No"/>
    <s v="Minor"/>
    <s v="Successful"/>
    <s v="On Time"/>
    <n v="1"/>
    <n v="1"/>
    <n v="0"/>
    <x v="0"/>
    <n v="0"/>
  </r>
  <r>
    <x v="0"/>
    <x v="0"/>
    <x v="0"/>
    <s v="normal"/>
    <s v="C40413913"/>
    <s v="SAP BASIS Support AMS VWM CHGMGR"/>
    <s v="Acosta Medina Marco Antonio  "/>
    <d v="2015-01-18T02:00:00"/>
    <d v="2015-01-18T22:00:00"/>
    <s v="Apply the SAP Note 1967780 in BUP"/>
    <s v="Successful"/>
    <s v="On Time"/>
    <s v="No"/>
    <s v="Minor"/>
    <s v="Successful"/>
    <s v="On Time"/>
    <n v="1"/>
    <n v="1"/>
    <n v="0"/>
    <x v="0"/>
    <n v="0"/>
  </r>
  <r>
    <x v="0"/>
    <x v="0"/>
    <x v="0"/>
    <s v="normal"/>
    <s v="C40414894"/>
    <s v="SAP BASIS Support AMS VWM CHGMGR"/>
    <s v="Acosta Medina Marco Antonio  "/>
    <d v="2015-01-17T21:00:00"/>
    <d v="2015-01-18T06:00:00"/>
    <s v="Apply the SAP Note 1838854 and 1995783 in AMQ"/>
    <s v="Successful"/>
    <s v="On Time"/>
    <s v="No"/>
    <s v="Minor"/>
    <s v="Successful"/>
    <s v="On Time"/>
    <n v="1"/>
    <n v="1"/>
    <n v="0"/>
    <x v="0"/>
    <n v="0"/>
  </r>
  <r>
    <x v="0"/>
    <x v="0"/>
    <x v="0"/>
    <s v="normal"/>
    <s v="C40416100"/>
    <s v="SAP BASIS Support AMS VWM CHGMGR"/>
    <s v="Acosta Medina Marco Antonio  "/>
    <d v="2015-01-16T23:00:00"/>
    <d v="2015-01-17T08:00:00"/>
    <s v="Modify parameters in FICO DEV"/>
    <s v="Successful"/>
    <s v="On Time"/>
    <s v="No"/>
    <s v="Minor"/>
    <s v="Successful"/>
    <s v="On Time"/>
    <n v="1"/>
    <n v="1"/>
    <n v="0"/>
    <x v="0"/>
    <n v="0"/>
  </r>
  <r>
    <x v="0"/>
    <x v="0"/>
    <x v="0"/>
    <s v="normal"/>
    <s v="C40416103"/>
    <s v="SAP BASIS Support AMS VWM CHGMGR"/>
    <s v="Acosta Medina Marco Antonio  "/>
    <d v="2015-01-17T21:00:00"/>
    <d v="2015-01-18T02:00:00"/>
    <s v="Apply the SAP Note 1838854 and 1995783 in APQ"/>
    <s v="Successful"/>
    <s v="On Time"/>
    <s v="No"/>
    <s v="Minor"/>
    <s v="Successful"/>
    <s v="On Time"/>
    <n v="1"/>
    <n v="1"/>
    <n v="0"/>
    <x v="0"/>
    <n v="0"/>
  </r>
  <r>
    <x v="0"/>
    <x v="0"/>
    <x v="0"/>
    <s v="normal"/>
    <s v="C40416110"/>
    <s v="SAP BASIS Support AMS VWM CHGMGR"/>
    <s v="Acosta Medina Marco Antonio  "/>
    <d v="2015-01-17T11:00:00"/>
    <d v="2015-01-17T15:00:00"/>
    <s v="Modify parameters in DVF"/>
    <s v="Successful"/>
    <s v="On Time"/>
    <s v="No"/>
    <s v="Minor"/>
    <s v="Successful"/>
    <s v="On Time"/>
    <n v="1"/>
    <n v="1"/>
    <n v="0"/>
    <x v="0"/>
    <n v="0"/>
  </r>
  <r>
    <x v="0"/>
    <x v="0"/>
    <x v="0"/>
    <s v="normal"/>
    <s v="C40416115"/>
    <s v="SAP BASIS Support AMS VWM CHGMGR"/>
    <s v="Acosta Medina Marco Antonio  "/>
    <d v="2015-01-17T21:00:00"/>
    <d v="2015-01-18T06:00:00"/>
    <s v="Apply the SAP Note 1950021 and 1838854 in BUQ"/>
    <s v="Successful"/>
    <s v="On Time"/>
    <s v="No"/>
    <s v="Minor"/>
    <s v="Successful"/>
    <s v="On Time"/>
    <n v="1"/>
    <n v="1"/>
    <n v="0"/>
    <x v="0"/>
    <n v="0"/>
  </r>
  <r>
    <x v="0"/>
    <x v="0"/>
    <x v="0"/>
    <s v="normal"/>
    <s v="C40416118"/>
    <s v="SAP BASIS Support AMS VWM CHGMGR"/>
    <s v="Acosta Medina Marco Antonio  "/>
    <d v="2015-01-17T21:00:00"/>
    <d v="2015-01-18T01:00:00"/>
    <s v="Modify parameters in AMD"/>
    <s v="Successful"/>
    <s v="On Time"/>
    <s v="No"/>
    <s v="Minor"/>
    <s v="Successful"/>
    <s v="On Time"/>
    <n v="1"/>
    <n v="1"/>
    <n v="0"/>
    <x v="0"/>
    <n v="0"/>
  </r>
  <r>
    <x v="0"/>
    <x v="0"/>
    <x v="0"/>
    <s v="normal"/>
    <s v="C40416120"/>
    <s v="SAP BASIS Support AMS VWM CHGMGR"/>
    <s v="Acosta Medina Marco Antonio  "/>
    <d v="2015-01-17T11:00:00"/>
    <d v="2015-01-17T15:00:00"/>
    <s v="Modify parameters in HMD"/>
    <s v="Successful"/>
    <s v="On Time"/>
    <s v="No"/>
    <s v="Minor"/>
    <s v="Successful"/>
    <s v="On Time"/>
    <n v="1"/>
    <n v="1"/>
    <n v="0"/>
    <x v="0"/>
    <n v="0"/>
  </r>
  <r>
    <x v="0"/>
    <x v="0"/>
    <x v="0"/>
    <s v="normal"/>
    <s v="C40416127"/>
    <s v="SAP BASIS Support AMS VWM CHGMGR"/>
    <s v="Acosta Medina Marco Antonio  "/>
    <d v="2015-01-16T23:00:00"/>
    <d v="2015-01-17T13:00:00"/>
    <s v="Apply the SAP Note 2058866, 2091973, 2056333, 2077260 and 1838854 in QAS"/>
    <s v="Successful"/>
    <s v="On Time"/>
    <s v="No"/>
    <s v="Minor"/>
    <s v="Successful"/>
    <s v="On Time"/>
    <n v="1"/>
    <n v="1"/>
    <n v="0"/>
    <x v="0"/>
    <n v="0"/>
  </r>
  <r>
    <x v="0"/>
    <x v="0"/>
    <x v="0"/>
    <s v="normal"/>
    <s v="C40416160"/>
    <s v="SAP BASIS Support AMS VWM CHGMGR"/>
    <s v="Acosta Medina Marco Antonio  "/>
    <d v="2015-01-17T11:00:00"/>
    <d v="2015-01-17T20:00:00"/>
    <s v="Apply the SAP Note 2058866, 1950021, 2091973, 2056333 and 2077260 in QVF"/>
    <s v="Successful"/>
    <s v="On Time"/>
    <s v="No"/>
    <s v="Minor"/>
    <s v="Successful"/>
    <s v="On Time"/>
    <n v="1"/>
    <n v="1"/>
    <n v="0"/>
    <x v="0"/>
    <n v="0"/>
  </r>
  <r>
    <x v="0"/>
    <x v="0"/>
    <x v="0"/>
    <s v="normal"/>
    <s v="C40416142"/>
    <s v="OPM ITS Support OPS VWM CHGMGR"/>
    <s v="Zacamitzin Medina Dagoberto   "/>
    <d v="2015-01-16T14:00:00"/>
    <d v="2015-01-16T17:00:00"/>
    <s v="Apagado de servidor ETUBS01"/>
    <s v="Successful"/>
    <s v="On Time"/>
    <s v="No"/>
    <s v="Minor"/>
    <s v="Successful"/>
    <s v="On Time"/>
    <n v="1"/>
    <n v="1"/>
    <n v="0"/>
    <x v="0"/>
    <n v="0"/>
  </r>
  <r>
    <x v="0"/>
    <x v="0"/>
    <x v="0"/>
    <s v="normal"/>
    <s v="C40414884"/>
    <s v="FACILITIES ITS Support OPS VWM CHGMGR"/>
    <s v="Mendoza Ramirez Miguel   "/>
    <d v="2015-01-17T08:00:00"/>
    <d v="2015-01-18T17:00:00"/>
    <s v="Mantenimiento al sistema de tierra del DC Puebla II cubo 6"/>
    <s v="Successful"/>
    <s v="On Time"/>
    <s v="No"/>
    <s v="Minor"/>
    <s v="Successful"/>
    <s v="On Time"/>
    <n v="1"/>
    <n v="1"/>
    <n v="0"/>
    <x v="0"/>
    <n v="0"/>
  </r>
  <r>
    <x v="0"/>
    <x v="0"/>
    <x v="0"/>
    <s v="normal"/>
    <s v="C40416097"/>
    <s v="SERVERS WINTEL ITS Support OPS VWM CHGMGR"/>
    <s v="Islas Agustin Maricarmen   "/>
    <d v="2015-01-16T22:00:00"/>
    <d v="2015-01-17T08:00:00"/>
    <s v="Distribución e instalación de los parches de seguridad Microsoft para servidores de desarrollo Enero 2015"/>
    <s v="Successful"/>
    <s v="On Time"/>
    <s v="No"/>
    <s v="Minor"/>
    <s v="Successful"/>
    <s v="On Time"/>
    <n v="1"/>
    <n v="1"/>
    <n v="0"/>
    <x v="0"/>
    <n v="0"/>
  </r>
  <r>
    <x v="0"/>
    <x v="0"/>
    <x v="0"/>
    <s v="normal"/>
    <s v="C40416106"/>
    <s v="STORAGE ITS Support OPS VWM CHGMGR"/>
    <s v="George Davila Jesus Jacob  "/>
    <d v="2015-01-18T00:00:00"/>
    <d v="2015-01-18T23:00:00"/>
    <s v="Acompañamiento para la Migración del Almacenamiento del cluster LEGAP a Storage Hitachi HUSVM FASE2"/>
    <s v="Successful"/>
    <s v="On Time"/>
    <s v="No"/>
    <s v="Minor"/>
    <s v="Successful"/>
    <s v="On Time"/>
    <n v="1"/>
    <n v="1"/>
    <n v="0"/>
    <x v="0"/>
    <n v="0"/>
  </r>
  <r>
    <x v="0"/>
    <x v="0"/>
    <x v="0"/>
    <s v="normal"/>
    <s v="C40417424"/>
    <s v="SECURITY Support CTO VWM CHGMGR"/>
    <s v="Ramirez Martinez Ricardo Ivan  "/>
    <d v="2015-01-17T08:00:00"/>
    <d v="2015-01-17T16:00:00"/>
    <s v="Instalacion de parches aplicacion Totemo - Servidores email encryption"/>
    <s v="Successful"/>
    <s v="On Time"/>
    <s v="No"/>
    <s v="Minor"/>
    <s v="Successful"/>
    <s v="On Time"/>
    <n v="1"/>
    <n v="1"/>
    <n v="0"/>
    <x v="0"/>
    <n v="0"/>
  </r>
  <r>
    <x v="0"/>
    <x v="0"/>
    <x v="0"/>
    <s v="normal"/>
    <s v="C40416020"/>
    <s v="System Management Administration IT Processes VWM CHGMGR"/>
    <s v="Cortes Batista Sergio   "/>
    <d v="2015-01-18T09:00:00"/>
    <d v="2015-01-18T16:00:00"/>
    <s v="Mitigación vulnerabilidad agentes de monitoreo Tivoli"/>
    <s v="Successful"/>
    <s v="On Time"/>
    <s v="No"/>
    <s v="Minor"/>
    <s v="Successful"/>
    <s v="On Time"/>
    <n v="1"/>
    <n v="1"/>
    <n v="0"/>
    <x v="0"/>
    <n v="0"/>
  </r>
  <r>
    <x v="0"/>
    <x v="0"/>
    <x v="0"/>
    <s v="normal"/>
    <s v="C40420567"/>
    <s v="OPM ITS Support OPS VWM CHGMGR"/>
    <s v="Zacamitzin Medina Dagoberto   "/>
    <d v="2015-01-18T02:00:00"/>
    <d v="2015-01-19T00:00:00"/>
    <s v="Disponibilidad de ambientes OSP y AAP (Argentina), ejecutar backup Online 18 ENERO 2015 - SLT"/>
    <s v="Successful"/>
    <s v="On Time"/>
    <s v="No"/>
    <s v="Minor"/>
    <s v="Successful"/>
    <s v="On Time"/>
    <n v="1"/>
    <n v="1"/>
    <n v="0"/>
    <x v="0"/>
    <n v="1"/>
  </r>
  <r>
    <x v="0"/>
    <x v="0"/>
    <x v="0"/>
    <s v="normal"/>
    <s v="C40421696"/>
    <s v="OPM ITS Support OPS VWM CHGMGR"/>
    <s v="Zacamitzin Medina Dagoberto   "/>
    <d v="2015-01-18T04:00:00"/>
    <d v="2015-01-18T18:00:00"/>
    <s v="Reinicio extendido del servidor PMX1NADIN - PM40023445"/>
    <s v="Successful"/>
    <s v="On Time"/>
    <s v="No"/>
    <s v="Minor"/>
    <s v="Successful"/>
    <s v="On Time"/>
    <n v="1"/>
    <n v="1"/>
    <n v="0"/>
    <x v="0"/>
    <n v="0"/>
  </r>
  <r>
    <x v="10"/>
    <x v="3"/>
    <x v="0"/>
    <s v="normal"/>
    <s v="C000132737"/>
    <s v="SE.AA.MX.SDE.SUPPLIERS"/>
    <s v="Cabrera Lopez Arturo   "/>
    <d v="2015-01-18T12:00:00"/>
    <d v="2015-01-18T16:30:00"/>
    <s v="Instalacion de cableado y pruebas enlace secundario Plastic Omnium"/>
    <s v="Successful"/>
    <s v="On Time"/>
    <s v="No"/>
    <s v="Minor"/>
    <s v="Successful"/>
    <s v="On Time"/>
    <n v="1"/>
    <n v="1"/>
    <n v="0"/>
    <x v="0"/>
    <n v="0"/>
  </r>
  <r>
    <x v="3"/>
    <x v="0"/>
    <x v="0"/>
    <s v="normal"/>
    <s v="C000126294"/>
    <s v="DS.CES.MX.MSG.VITRO"/>
    <s v="Camacho Nicasio Dulce Maria  "/>
    <d v="2015-01-16T10:00:00"/>
    <d v="2015-01-16T18:00:00"/>
    <s v="VITRO| DSS - Movimiento objetos Computadora de Contenedor a OU Parte1"/>
    <s v="Successful"/>
    <s v="On Time"/>
    <s v="No"/>
    <s v="Minor"/>
    <s v="Successful"/>
    <s v="On Time"/>
    <n v="1"/>
    <n v="1"/>
    <n v="0"/>
    <x v="0"/>
    <n v="0"/>
  </r>
  <r>
    <x v="13"/>
    <x v="2"/>
    <x v="0"/>
    <s v="normal"/>
    <s v="CH4480"/>
    <s v="LAN"/>
    <s v="De la rosa Saul    "/>
    <d v="2015-01-14T19:00:00"/>
    <d v="2015-01-14T23:30:00"/>
    <s v="Desinstalación de Switch de Edificio Central Archivo"/>
    <s v="Successful"/>
    <s v="On Time"/>
    <s v="No"/>
    <s v="Minor"/>
    <s v="Successful"/>
    <s v="On Time"/>
    <n v="1"/>
    <n v="1"/>
    <n v="0"/>
    <x v="0"/>
    <n v="0"/>
  </r>
  <r>
    <x v="13"/>
    <x v="2"/>
    <x v="0"/>
    <s v="normal"/>
    <s v="CH4482"/>
    <s v="LAN"/>
    <s v="De la rosa Saul    "/>
    <d v="2015-01-15T19:00:00"/>
    <d v="2015-01-16T01:00:00"/>
    <s v="Reemplazo de Switches no PoE en Lomas Verdes"/>
    <s v="Successful"/>
    <s v="On Time"/>
    <s v="No"/>
    <s v="Minor"/>
    <s v="Successful"/>
    <s v="On Time"/>
    <n v="1"/>
    <n v="1"/>
    <n v="0"/>
    <x v="0"/>
    <n v="0"/>
  </r>
  <r>
    <x v="13"/>
    <x v="2"/>
    <x v="0"/>
    <s v="normal"/>
    <s v="CH4489"/>
    <s v="Cableado"/>
    <s v="Valdez Roberto    "/>
    <d v="2015-01-17T09:00:00"/>
    <d v="2015-01-18T19:00:00"/>
    <s v="Mantenimiento IDF 2B EN EDIFICIO SUR 2p"/>
    <s v="Successful"/>
    <s v="On Time"/>
    <s v="No"/>
    <s v="Minor"/>
    <s v="Successful"/>
    <s v="On Time"/>
    <n v="1"/>
    <n v="1"/>
    <n v="0"/>
    <x v="0"/>
    <n v="0"/>
  </r>
  <r>
    <x v="13"/>
    <x v="2"/>
    <x v="0"/>
    <s v="normal"/>
    <s v="CH4491"/>
    <s v="LAN"/>
    <s v="Fernando Bravo    "/>
    <d v="2015-01-17T00:00:00"/>
    <d v="2015-01-17T03:00:00"/>
    <s v="Integración de 2 Swtiches a Red Core Nexus"/>
    <s v="Successful"/>
    <s v="On Time"/>
    <s v="No"/>
    <s v="Minor"/>
    <s v="Successful"/>
    <s v="On Time"/>
    <n v="1"/>
    <n v="1"/>
    <n v="0"/>
    <x v="0"/>
    <n v="0"/>
  </r>
  <r>
    <x v="1"/>
    <x v="2"/>
    <x v="0"/>
    <s v="normal"/>
    <s v="CRQ000000022447"/>
    <s v="Tss-Mx.GpoModelo-Voz"/>
    <s v="Rocha Ceron Luis Fabian  "/>
    <d v="2015-01-16T21:30:00"/>
    <d v="2015-01-17T00:45:00"/>
    <s v="WO1756150 instalar actualizacion de firmware 7.2.3 para VCS Control (Videoconferencia)"/>
    <s v="Successful"/>
    <s v="On Time"/>
    <s v="No"/>
    <s v="Minor"/>
    <s v="Successful"/>
    <s v="On Time"/>
    <n v="1"/>
    <n v="1"/>
    <n v="0"/>
    <x v="0"/>
    <n v="0"/>
  </r>
  <r>
    <x v="2"/>
    <x v="2"/>
    <x v="0"/>
    <s v="normal"/>
    <s v="C000134396"/>
    <s v="TS.GS.MX.SCC2.WAN.SEC"/>
    <s v="Lopez Sosa Nettie   "/>
    <d v="2015-01-16T17:00:00"/>
    <d v="2015-01-16T20:00:00"/>
    <s v="TSMX - Pruebas para habilitar script .pac en Ironport secundario"/>
    <s v="Successful"/>
    <s v="On Time"/>
    <s v="No"/>
    <s v="Minor"/>
    <s v="Successful"/>
    <s v="On Time"/>
    <n v="1"/>
    <n v="1"/>
    <n v="0"/>
    <x v="0"/>
    <n v="0"/>
  </r>
  <r>
    <x v="2"/>
    <x v="2"/>
    <x v="0"/>
    <s v="normal"/>
    <s v="C000115884"/>
    <s v="TS.GS.MX.PHYNET.TS"/>
    <s v="Martinez Vega Maria Jose  "/>
    <d v="2015-01-18T12:00:00"/>
    <d v="2015-01-18T17:00:00"/>
    <s v="Desinstalación de Cableado Obsoleto en NIC1A y DCP1"/>
    <s v="Successful"/>
    <s v="On Time"/>
    <s v="No"/>
    <s v="Minor"/>
    <s v="Successful"/>
    <s v="On Time"/>
    <n v="1"/>
    <n v="1"/>
    <n v="0"/>
    <x v="0"/>
    <n v="0"/>
  </r>
  <r>
    <x v="2"/>
    <x v="2"/>
    <x v="0"/>
    <s v="normal"/>
    <s v="C000122063"/>
    <s v="TS.GS.MX.PHYNET.TS"/>
    <s v="Martinez Vega Maria Jose  "/>
    <d v="2015-01-18T12:00:00"/>
    <d v="2015-01-18T17:00:00"/>
    <s v="Seguimiento de cableado en DCPI"/>
    <s v="Successful"/>
    <s v="On Time"/>
    <s v="No"/>
    <s v="Minor"/>
    <s v="Successful"/>
    <s v="On Time"/>
    <n v="1"/>
    <n v="1"/>
    <n v="0"/>
    <x v="0"/>
    <n v="0"/>
  </r>
  <r>
    <x v="3"/>
    <x v="2"/>
    <x v="0"/>
    <s v="normal"/>
    <s v="C000115684"/>
    <s v="TS.CP.MX.SIC.WAN.VITRO"/>
    <s v="Lopez Sosa Nettie   "/>
    <d v="2015-01-18T11:00:00"/>
    <d v="2015-01-18T13:00:00"/>
    <s v="Decomiso de equipos Netscaler de infraestructura VDI"/>
    <s v="Successful"/>
    <s v="On Time"/>
    <s v="No"/>
    <s v="Minor"/>
    <s v="Successful"/>
    <s v="On Time"/>
    <n v="1"/>
    <n v="1"/>
    <n v="0"/>
    <x v="0"/>
    <n v="0"/>
  </r>
  <r>
    <x v="3"/>
    <x v="2"/>
    <x v="0"/>
    <s v="normal"/>
    <s v="C000132753"/>
    <s v="TS.CP.MX.SIC.WAN.VITRO"/>
    <s v="Lopez Ballinas Erikc Jesus  "/>
    <d v="2015-01-17T23:00:00"/>
    <d v="2015-01-18T01:00:00"/>
    <s v="Pruebas de validacion de configuracion de servicio de DNS"/>
    <s v="Successful"/>
    <s v="On Time"/>
    <s v="No"/>
    <s v="Minor"/>
    <s v="Successful"/>
    <s v="On Time"/>
    <n v="1"/>
    <n v="1"/>
    <n v="0"/>
    <x v="0"/>
    <n v="0"/>
  </r>
  <r>
    <x v="0"/>
    <x v="2"/>
    <x v="0"/>
    <s v="normal"/>
    <s v="C40416159"/>
    <s v="TELECOM WAN ITS Support OPS VWM CHGMGR"/>
    <s v="Cruz Hernandez Miguel Angel Celestino "/>
    <d v="2015-01-18T12:00:00"/>
    <d v="2015-01-18T14:00:00"/>
    <s v="Retiro de equipo F5, rack 2243, cubo 6"/>
    <s v="Successful"/>
    <s v="On Time"/>
    <s v="No"/>
    <s v="Minor"/>
    <s v="Successful"/>
    <s v="On Time"/>
    <n v="1"/>
    <n v="1"/>
    <n v="0"/>
    <x v="0"/>
    <n v="0"/>
  </r>
  <r>
    <x v="0"/>
    <x v="2"/>
    <x v="0"/>
    <s v="normal"/>
    <s v="C40416161"/>
    <s v="TELECOM WAN ITS Support OPS VWM CHGMGR"/>
    <s v="Cruz Hernandez Miguel Angel Celestino "/>
    <d v="2015-01-18T14:00:00"/>
    <d v="2015-01-18T16:00:00"/>
    <s v="Rackeo de equipo F5, rack 2243, cubo 6"/>
    <s v="Successful"/>
    <s v="On Time"/>
    <s v="No"/>
    <s v="Minor"/>
    <s v="Successful"/>
    <s v="On Time"/>
    <n v="1"/>
    <n v="1"/>
    <n v="0"/>
    <x v="0"/>
    <n v="0"/>
  </r>
  <r>
    <x v="0"/>
    <x v="2"/>
    <x v="0"/>
    <s v="normal"/>
    <s v="C40340186"/>
    <s v="TELECOM ITS Support OPS VWM CHGMGR"/>
    <s v="Martinez Vega Maria Jose  "/>
    <d v="2015-01-19T09:00:00"/>
    <d v="2015-01-19T15:00:00"/>
    <s v="MANTENIMIENTO PREVENTIVO A AIRE ACONDICIONADO RITTAL IDF0701"/>
    <s v="Successful"/>
    <s v="On Time"/>
    <s v="No"/>
    <s v="Minor"/>
    <s v="Successful"/>
    <s v="On Time"/>
    <n v="1"/>
    <n v="1"/>
    <n v="0"/>
    <x v="0"/>
    <n v="0"/>
  </r>
  <r>
    <x v="0"/>
    <x v="2"/>
    <x v="0"/>
    <s v="normal"/>
    <s v="C40395673"/>
    <s v="TELECOM VOICE ITS Support OPS VWM CHGMGR"/>
    <s v="Muñoz Saucedo Jose Manuel  "/>
    <d v="2015-01-16T16:00:00"/>
    <d v="2015-01-16T19:00:00"/>
    <s v="Apagado de server de correo de VOZ MAS3 VWMXPUSAP062P 10.150.34.26"/>
    <s v="Successful"/>
    <s v="On Time"/>
    <s v="No"/>
    <s v="Minor"/>
    <s v="Successful"/>
    <s v="On Time"/>
    <n v="1"/>
    <n v="1"/>
    <n v="0"/>
    <x v="0"/>
    <n v="0"/>
  </r>
  <r>
    <x v="13"/>
    <x v="2"/>
    <x v="0"/>
    <s v="normal"/>
    <s v="CH4513"/>
    <s v="LAN"/>
    <s v="De la rosa Saul    "/>
    <d v="2015-01-15T18:00:00"/>
    <d v="2015-01-16T01:00:00"/>
    <s v="Reemplazo de switches no PoE en Lomas Verdes"/>
    <s v="Successful"/>
    <s v="On Time"/>
    <s v="No"/>
    <s v="Minor"/>
    <s v="Successful"/>
    <s v="On Time"/>
    <n v="1"/>
    <n v="1"/>
    <n v="0"/>
    <x v="0"/>
    <n v="0"/>
  </r>
  <r>
    <x v="13"/>
    <x v="2"/>
    <x v="0"/>
    <s v="normal"/>
    <s v="CH4492"/>
    <s v="IKUSI"/>
    <s v="Quintana Carlos    "/>
    <d v="2015-01-15T10:00:00"/>
    <d v="2015-01-15T23:59:00"/>
    <s v="Instalación  de SQL express en servidor de tarificador - SLT"/>
    <s v="Not Successful"/>
    <s v="Out of Time"/>
    <s v="No"/>
    <s v="Minor"/>
    <s v="Not Successful"/>
    <s v="Out of Time"/>
    <n v="0"/>
    <n v="0"/>
    <n v="0"/>
    <x v="0"/>
    <n v="1"/>
  </r>
  <r>
    <x v="0"/>
    <x v="2"/>
    <x v="1"/>
    <s v="normal"/>
    <s v="C40417315"/>
    <s v="TELECOM LAN ITS Support OPS VWM CHGMGR"/>
    <s v="Flores Viveros Yuriana   "/>
    <d v="2015-01-18T08:00:00"/>
    <d v="2015-01-18T16:00:00"/>
    <s v="Mantenimiento Preventivo IDF5701"/>
    <s v="Successful"/>
    <s v="On Time"/>
    <s v="No"/>
    <s v="Standard"/>
    <s v="Successful"/>
    <s v="On Time"/>
    <n v="1"/>
    <n v="1"/>
    <n v="0"/>
    <x v="0"/>
    <n v="0"/>
  </r>
  <r>
    <x v="3"/>
    <x v="0"/>
    <x v="0"/>
    <s v="normal"/>
    <s v="C000132755"/>
    <s v="C.AMER.MX.WINTEL.VITRO"/>
    <s v="Rojas Zuniga David   "/>
    <d v="2015-01-15T17:00:00"/>
    <d v="2015-01-16T00:00:00"/>
    <s v="Decomiso de ESXi de Vitro Plano./Vitro Packaging."/>
    <s v="Successful"/>
    <s v="On Time"/>
    <s v="No"/>
    <s v="Minor"/>
    <s v="Successful"/>
    <s v="On Time"/>
    <n v="1"/>
    <n v="1"/>
    <n v="0"/>
    <x v="0"/>
    <n v="0"/>
  </r>
  <r>
    <x v="3"/>
    <x v="2"/>
    <x v="0"/>
    <s v="normal"/>
    <s v="C000136258"/>
    <s v="TS.CP.MX.SIC.WAN.VITRO"/>
    <s v="Velazquez Infante Rodolfo Rafael  "/>
    <d v="2015-01-18T00:00:00"/>
    <d v="2015-01-18T08:00:00"/>
    <s v="VITRO - Intervención mandatoria del ISP ALESTRA - Ventana Mensual Enero 2015"/>
    <s v="Successful"/>
    <s v="On Time"/>
    <s v="No"/>
    <s v="Minor"/>
    <s v="Successful"/>
    <s v="On Time"/>
    <n v="1"/>
    <n v="1"/>
    <n v="0"/>
    <x v="0"/>
    <n v="0"/>
  </r>
  <r>
    <x v="0"/>
    <x v="1"/>
    <x v="0"/>
    <s v="normal"/>
    <s v="C40407670"/>
    <s v="CRM1 Support AMS VWM CHGMGR"/>
    <s v="Martinez Garcia Raul   "/>
    <d v="2015-01-18T11:00:00"/>
    <d v="2015-01-18T19:00:00"/>
    <s v="Instalación de nuevo Servidor SPARC T4-1 en Data Center Puebla I FINSA"/>
    <s v="Successful"/>
    <s v="On Time"/>
    <s v="No"/>
    <s v="Minor"/>
    <s v="Successful"/>
    <s v="On Time"/>
    <n v="1"/>
    <n v="1"/>
    <n v="0"/>
    <x v="0"/>
    <n v="0"/>
  </r>
  <r>
    <x v="0"/>
    <x v="0"/>
    <x v="0"/>
    <s v="normal"/>
    <s v="C40387792"/>
    <s v="SERVERS WINTEL ITS Support OPS VWM CHGMGR"/>
    <s v="Islas Agustin Maricarmen   "/>
    <d v="2015-01-17T22:00:00"/>
    <d v="2015-01-18T08:00:00"/>
    <s v="Deshabilitar servicio de wins y netbios en servidores SC1 Server farm"/>
    <s v="Successful"/>
    <s v="On Time"/>
    <s v="No"/>
    <s v="Minor"/>
    <s v="Successful"/>
    <s v="On Time"/>
    <n v="1"/>
    <n v="1"/>
    <n v="0"/>
    <x v="0"/>
    <n v="0"/>
  </r>
  <r>
    <x v="1"/>
    <x v="2"/>
    <x v="0"/>
    <s v="normal"/>
    <s v="CRQ000000022412"/>
    <s v="Tss-Mx.GpoModelo-Securidad Perimetral"/>
    <s v="Espinosa Garrido Carmen Beatriz  "/>
    <d v="2015-01-17T23:00:00"/>
    <d v="2015-01-19T02:00:00"/>
    <s v="PBI6954 Seguimiento PBI6954.Mantenimiento Firewall Interno 06 y 07"/>
    <s v="Successful"/>
    <s v="On Time"/>
    <s v="No"/>
    <s v="Minor"/>
    <s v="Successful"/>
    <s v="On Time"/>
    <n v="1"/>
    <n v="1"/>
    <n v="0"/>
    <x v="0"/>
    <n v="0"/>
  </r>
  <r>
    <x v="3"/>
    <x v="0"/>
    <x v="0"/>
    <s v="normal"/>
    <s v="C000132726"/>
    <s v="C.AMER.MX.WINTEL.VITRO"/>
    <s v="Coronado Medina Felix   "/>
    <d v="2015-01-16T22:00:00"/>
    <d v="2015-01-18T06:00:00"/>
    <s v="Vitro. Instalación de Parches MSFT en servidores de Vitro"/>
    <s v="Successful"/>
    <s v="On Time"/>
    <s v="No"/>
    <s v="Minor"/>
    <s v="Successful"/>
    <s v="On Time"/>
    <n v="1"/>
    <n v="1"/>
    <n v="0"/>
    <x v="0"/>
    <n v="0"/>
  </r>
  <r>
    <x v="7"/>
    <x v="0"/>
    <x v="0"/>
    <s v="normal"/>
    <s v="C000138045"/>
    <s v="CS.AMER.MX.SBO.BK.ST"/>
    <s v="Saez De villa Enrique Benjamin  "/>
    <d v="2015-01-18T02:00:00"/>
    <d v="2015-01-18T04:30:00"/>
    <s v="CMABC | PRD | Regreso de los discos originales del servidor de Facturación Electronica ambiente Productivo"/>
    <s v="Successful"/>
    <s v="On Time"/>
    <s v="No"/>
    <s v="Minor"/>
    <s v="Successful"/>
    <s v="On Time"/>
    <n v="1"/>
    <n v="1"/>
    <n v="0"/>
    <x v="0"/>
    <n v="0"/>
  </r>
  <r>
    <x v="11"/>
    <x v="0"/>
    <x v="0"/>
    <s v="emergency"/>
    <s v="C000139684"/>
    <s v="CS.SAP.MX.AA.GDH.MX-BASIS"/>
    <s v="Pomposo Luna Victor   "/>
    <d v="2015-01-16T17:00:23"/>
    <d v="2015-01-16T18:00:59"/>
    <s v="LOREAL | P | P18 APP2 | MXSEDESAPAP02 | EHP7 for SAP ERP 6.0 | Outage = yes | SAP Parameter Change"/>
    <s v="Successful"/>
    <s v="On Time"/>
    <s v="No"/>
    <s v="Minor"/>
    <s v="Successful"/>
    <s v="On Time"/>
    <n v="1"/>
    <n v="1"/>
    <n v="0"/>
    <x v="0"/>
    <n v="0"/>
  </r>
  <r>
    <x v="3"/>
    <x v="0"/>
    <x v="0"/>
    <s v="emergency"/>
    <s v="C000139705"/>
    <s v="C.AMER.MX.WINTEL.VITRO"/>
    <s v="Coronado Medina Felix   "/>
    <d v="2015-01-15T14:00:00"/>
    <d v="2015-01-16T18:00:00"/>
    <s v="Vitro. Aprovisionamiento de recursos CPU en servidor MXVTC1PRD004"/>
    <s v="Successful"/>
    <s v="On Time"/>
    <s v="No"/>
    <s v="Minor"/>
    <s v="Successful"/>
    <s v="On Time"/>
    <n v="1"/>
    <n v="1"/>
    <n v="0"/>
    <x v="0"/>
    <n v="0"/>
  </r>
  <r>
    <x v="3"/>
    <x v="0"/>
    <x v="1"/>
    <s v="normal"/>
    <s v="C000139713"/>
    <s v="C.SAP.MX.AA.BASIS.BO"/>
    <s v="Rivera Villa Tonontzi   "/>
    <d v="2015-01-16T21:00:00"/>
    <d v="2015-01-16T23:00:00"/>
    <s v="VITRO | P | BCP - BCQ | ah3ha163 - ah4ha142 | SAP BPC | Outage=Yes | Reboot SAP BPC Production Box: AH3HA163 – AH4HA142"/>
    <s v="Successful"/>
    <s v="On Time"/>
    <s v="No"/>
    <s v="Standard"/>
    <s v="Successful"/>
    <s v="On Time"/>
    <n v="1"/>
    <n v="1"/>
    <n v="0"/>
    <x v="0"/>
    <n v="0"/>
  </r>
  <r>
    <x v="3"/>
    <x v="0"/>
    <x v="0"/>
    <s v="normal"/>
    <s v="C000139714"/>
    <s v="C.SAP.MX.AA.BASIS.BO"/>
    <s v="Ramirez Rosas Leobardo   "/>
    <d v="2015-01-19T06:00:00"/>
    <d v="2015-01-19T08:00:00"/>
    <s v="VITRO | P | BCP - BCQ | ah3ha163 - ah4ha142 | SAP BPC | Outage=Yes | Reboot SAP BPC Production Box: AH3HA163 – AH4HA142"/>
    <s v="Successful"/>
    <s v="On Time"/>
    <s v="No"/>
    <s v="Minor"/>
    <s v="Successful"/>
    <s v="On Time"/>
    <n v="1"/>
    <n v="1"/>
    <n v="0"/>
    <x v="0"/>
    <n v="0"/>
  </r>
  <r>
    <x v="3"/>
    <x v="0"/>
    <x v="1"/>
    <s v="normal"/>
    <s v="C000139715"/>
    <s v="C.SAP.MX.AA.BASIS.BO"/>
    <s v="Rivera Villa Tonontzi   "/>
    <d v="2015-01-18T06:00:00"/>
    <d v="2015-01-18T08:00:00"/>
    <s v="VITRO | P | BCP - BCQ | ah3ha163 - ah4ha142 | SAP BPC | Outage=Yes | Reboot SAP BPC Production Box: AH3HA163 – AH4HA142"/>
    <s v="Successful"/>
    <s v="On Time"/>
    <s v="No"/>
    <s v="Standard"/>
    <s v="Successful"/>
    <s v="On Time"/>
    <n v="1"/>
    <n v="1"/>
    <n v="0"/>
    <x v="0"/>
    <n v="0"/>
  </r>
  <r>
    <x v="3"/>
    <x v="2"/>
    <x v="0"/>
    <s v="emergency"/>
    <s v="C000141459"/>
    <s v="TS.CP.MX.SIC.LAN.VITRO"/>
    <s v="Mendoza Vega Victor Manuel  "/>
    <d v="2015-01-17T08:30:00"/>
    <d v="2015-01-17T10:00:00"/>
    <s v="VITRO | Conexion de UPS en nivel 2 de Vitro Corporativo Monterrey"/>
    <s v="Successful"/>
    <s v="On Time"/>
    <s v="No"/>
    <s v="Minor"/>
    <s v="Successful"/>
    <s v="On Time"/>
    <n v="1"/>
    <n v="1"/>
    <n v="0"/>
    <x v="0"/>
    <n v="0"/>
  </r>
  <r>
    <x v="3"/>
    <x v="0"/>
    <x v="0"/>
    <s v="normal"/>
    <s v="C000141486"/>
    <s v="CS.SAP.MX.AA.SAP-BASIS"/>
    <s v="Castellanos Garcia Guillermo   "/>
    <d v="2015-01-19T12:30:00"/>
    <d v="2015-01-19T14:30:00"/>
    <s v="VITRO | D | EDE | AH4HA136 | EP | Outage=Yes | EDE Restart- Urgent Change - SLT"/>
    <s v="Successful"/>
    <s v="On Time"/>
    <s v="No"/>
    <s v="Minor"/>
    <s v="Successful"/>
    <s v="On Time"/>
    <n v="1"/>
    <n v="1"/>
    <n v="0"/>
    <x v="0"/>
    <n v="1"/>
  </r>
  <r>
    <x v="9"/>
    <x v="0"/>
    <x v="1"/>
    <s v="normal"/>
    <s v="C000141527"/>
    <s v="CS.SAP.MX.AA.GDH.MX-BASIS"/>
    <s v="Morales Herrera Benjamin   "/>
    <d v="2015-01-19T13:15:12"/>
    <d v="2015-01-19T15:15:12"/>
    <s v="GDG | NP | BWP | ax1la184 | User creation with assignment of the roles"/>
    <s v="Successful"/>
    <s v="On Time"/>
    <s v="No"/>
    <s v="Standard"/>
    <s v="Successful"/>
    <s v="On Time"/>
    <n v="1"/>
    <n v="1"/>
    <n v="0"/>
    <x v="0"/>
    <n v="0"/>
  </r>
  <r>
    <x v="14"/>
    <x v="0"/>
    <x v="0"/>
    <s v="emergency"/>
    <s v="C000127858"/>
    <s v="CS.SAP.MX.AA.GDH.MX-BASIS"/>
    <s v="Tirado Salas Jose Vicente  "/>
    <d v="2015-01-09T12:00:00"/>
    <d v="2015-01-18T23:00:00"/>
    <s v="CDF | P | C1P |  ax1la088 | SAP ECC | Outage=YES  | Data Files Recovery - SLT"/>
    <s v="Successful"/>
    <s v="On Time"/>
    <s v="No"/>
    <s v="Minor"/>
    <s v="Successful"/>
    <s v="On Time"/>
    <n v="1"/>
    <n v="1"/>
    <n v="0"/>
    <x v="0"/>
    <n v="1"/>
  </r>
  <r>
    <x v="0"/>
    <x v="1"/>
    <x v="0"/>
    <s v="normal"/>
    <s v="C40349008"/>
    <s v="SAP LOGROS Support AMS VWM CHGMGR"/>
    <s v="Ramos Corona Rocio   "/>
    <d v="2015-01-17T04:00:00"/>
    <d v="2015-01-17T05:00:00"/>
    <s v="SILAO IM43190109 Cambios solicitados a ZRFGTO"/>
    <s v="Successful"/>
    <s v="On Time"/>
    <s v="No"/>
    <s v="Minor"/>
    <s v="Successful"/>
    <s v="On Time"/>
    <n v="1"/>
    <n v="1"/>
    <n v="0"/>
    <x v="0"/>
    <n v="0"/>
  </r>
  <r>
    <x v="0"/>
    <x v="1"/>
    <x v="0"/>
    <s v="normal"/>
    <s v="C40377024"/>
    <s v="SAP FICO Support AMS VWM CHGMGR"/>
    <s v="Saucedo Campos Jose Antonio  "/>
    <d v="2015-01-17T19:00:00"/>
    <d v="2015-01-17T20:00:00"/>
    <s v="FICO-Modificaciones a Proceso de Facturacion Electronica de Invoicing"/>
    <s v="Successful"/>
    <s v="On Time"/>
    <s v="No"/>
    <s v="Minor"/>
    <s v="Successful"/>
    <s v="On Time"/>
    <n v="1"/>
    <n v="1"/>
    <n v="0"/>
    <x v="0"/>
    <n v="0"/>
  </r>
  <r>
    <x v="0"/>
    <x v="1"/>
    <x v="0"/>
    <s v="normal"/>
    <s v="C40377025"/>
    <s v="SAP FICO Support AMS VWM CHGMGR"/>
    <s v="Saucedo Campos Jose Antonio  "/>
    <d v="2015-01-17T19:00:00"/>
    <d v="2015-01-17T20:00:00"/>
    <s v="FICO-Modificaciones a Proceso de Facturacion Electronica- Contabilizacion"/>
    <s v="Successful"/>
    <s v="On Time"/>
    <s v="No"/>
    <s v="Minor"/>
    <s v="Successful"/>
    <s v="On Time"/>
    <n v="1"/>
    <n v="1"/>
    <n v="0"/>
    <x v="0"/>
    <n v="0"/>
  </r>
  <r>
    <x v="0"/>
    <x v="1"/>
    <x v="0"/>
    <s v="normal"/>
    <s v="C40383412"/>
    <s v="SAP LOGROS Support AMS VWM CHGMGR"/>
    <s v="Vazquez Tejeda Federico   "/>
    <d v="2015-01-17T19:00:00"/>
    <d v="2015-01-17T20:00:00"/>
    <s v="SILAO. MODIFICACION A REPORTE DE PRODUCCION"/>
    <s v="Successful"/>
    <s v="On Time"/>
    <s v="No"/>
    <s v="Minor"/>
    <s v="Successful"/>
    <s v="On Time"/>
    <n v="1"/>
    <n v="1"/>
    <n v="0"/>
    <x v="0"/>
    <n v="0"/>
  </r>
  <r>
    <x v="0"/>
    <x v="1"/>
    <x v="0"/>
    <s v="normal"/>
    <s v="C40387702"/>
    <s v="SAP FICO Support AMS VWM CHGMGR"/>
    <s v="Saucedo Campos Jose Antonio  "/>
    <d v="2015-01-17T19:00:00"/>
    <d v="2015-01-17T23:00:00"/>
    <s v="FICO-Modificaciones a Proceso de Facturación Ventas Cofidi"/>
    <s v="Successful"/>
    <s v="On Time"/>
    <s v="No"/>
    <s v="Minor"/>
    <s v="Successful"/>
    <s v="On Time"/>
    <n v="1"/>
    <n v="1"/>
    <n v="0"/>
    <x v="0"/>
    <n v="0"/>
  </r>
  <r>
    <x v="0"/>
    <x v="1"/>
    <x v="0"/>
    <s v="normal"/>
    <s v="C40387720"/>
    <s v="SAP FICO Support AMS VWM CHGMGR"/>
    <s v="Saucedo Campos Jose Antonio  "/>
    <d v="2015-01-17T19:00:00"/>
    <d v="2015-01-17T23:00:00"/>
    <s v="FICO-Modificaciones a Proceso de Facturación Créditos y Debitos"/>
    <s v="Successful"/>
    <s v="On Time"/>
    <s v="No"/>
    <s v="Minor"/>
    <s v="Successful"/>
    <s v="On Time"/>
    <n v="1"/>
    <n v="1"/>
    <n v="0"/>
    <x v="0"/>
    <n v="0"/>
  </r>
  <r>
    <x v="0"/>
    <x v="1"/>
    <x v="0"/>
    <s v="normal"/>
    <s v="C40404537"/>
    <s v="SAP FICO Support AMS VWM CHGMGR"/>
    <s v="Saucedo Campos Jose Antonio  "/>
    <d v="2015-01-17T19:00:00"/>
    <d v="2015-01-17T23:00:00"/>
    <s v="FICO-Modificaciones al Proceso de Facturación SAGA"/>
    <s v="Successful"/>
    <s v="On Time"/>
    <s v="No"/>
    <s v="Minor"/>
    <s v="Successful"/>
    <s v="On Time"/>
    <n v="1"/>
    <n v="1"/>
    <n v="0"/>
    <x v="0"/>
    <n v="0"/>
  </r>
  <r>
    <x v="0"/>
    <x v="1"/>
    <x v="0"/>
    <s v="normal"/>
    <s v="C40407663"/>
    <s v="SAP FICO Support AMS VWM CHGMGR"/>
    <s v="Saucedo Campos Jose Antonio  "/>
    <d v="2015-01-17T19:00:00"/>
    <d v="2015-01-17T23:00:00"/>
    <s v="FICO-Ajuste al reporte de IMIS Controlling"/>
    <s v="Successful"/>
    <s v="On Time"/>
    <s v="No"/>
    <s v="Minor"/>
    <s v="Successful"/>
    <s v="On Time"/>
    <n v="1"/>
    <n v="1"/>
    <n v="0"/>
    <x v="0"/>
    <n v="0"/>
  </r>
  <r>
    <x v="0"/>
    <x v="1"/>
    <x v="0"/>
    <s v="normal"/>
    <s v="C40417550"/>
    <s v="SAP FICO Support AMS VWM CHGMGR"/>
    <s v="Saucedo Campos Jose Antonio  "/>
    <d v="2015-01-17T19:00:00"/>
    <d v="2015-01-17T23:00:00"/>
    <s v="FICO-Ajuste a la interfaz de CFA al campo de OI"/>
    <s v="Successful"/>
    <s v="On Time"/>
    <s v="No"/>
    <s v="Minor"/>
    <s v="Successful"/>
    <s v="On Time"/>
    <n v="1"/>
    <n v="1"/>
    <n v="0"/>
    <x v="0"/>
    <n v="0"/>
  </r>
  <r>
    <x v="0"/>
    <x v="1"/>
    <x v="0"/>
    <s v="normal"/>
    <s v="C40417594"/>
    <s v="SAP TM Support AMS VWM CHGMGR"/>
    <s v="Saucedo Campos Jose Antonio  "/>
    <d v="2015-01-19T11:00:00"/>
    <d v="2015-01-19T12:00:00"/>
    <s v="Modificar la función que calcula el saldo de la cuenta de provision para Gastos de viaje"/>
    <s v="Successful"/>
    <s v="On Time"/>
    <s v="No"/>
    <s v="Minor"/>
    <s v="Successful"/>
    <s v="On Time"/>
    <n v="1"/>
    <n v="1"/>
    <n v="0"/>
    <x v="0"/>
    <n v="0"/>
  </r>
  <r>
    <x v="0"/>
    <x v="1"/>
    <x v="0"/>
    <s v="normal"/>
    <s v="C40419228"/>
    <s v="SAP VEHICLE Support AMS VWM CHGMGR"/>
    <s v="Saucedo Campos Jose Antonio  "/>
    <d v="2015-01-17T22:00:00"/>
    <d v="2015-01-17T23:00:00"/>
    <s v="IM44067623 Cambios en el proceso de contabilidad electrónica"/>
    <s v="Successful"/>
    <s v="On Time"/>
    <s v="No"/>
    <s v="Minor"/>
    <s v="Successful"/>
    <s v="On Time"/>
    <n v="1"/>
    <n v="1"/>
    <n v="0"/>
    <x v="0"/>
    <n v="0"/>
  </r>
  <r>
    <x v="0"/>
    <x v="1"/>
    <x v="0"/>
    <s v="normal"/>
    <s v="C40419240"/>
    <s v="SAP FICO Support AMS VWM CHGMGR"/>
    <s v="Saucedo Campos Jose Antonio  "/>
    <d v="2015-01-17T22:00:00"/>
    <d v="2015-01-17T23:00:00"/>
    <s v="IM44571649 Cambios en el proceso de contabilidad electrónica"/>
    <s v="Successful"/>
    <s v="On Time"/>
    <s v="No"/>
    <s v="Minor"/>
    <s v="Successful"/>
    <s v="On Time"/>
    <n v="1"/>
    <n v="1"/>
    <n v="0"/>
    <x v="0"/>
    <n v="0"/>
  </r>
  <r>
    <x v="0"/>
    <x v="1"/>
    <x v="0"/>
    <s v="normal"/>
    <s v="C40421715"/>
    <s v="SAP LOGROS Support AMS VWM CHGMGR"/>
    <s v="Castro Rodriguez Gabriela   "/>
    <d v="2015-01-16T17:40:00"/>
    <d v="2015-01-16T19:00:00"/>
    <s v="Fletes Aereos Post-conversion (T-Systems)"/>
    <s v="Successful"/>
    <s v="On Time"/>
    <s v="No"/>
    <s v="Minor"/>
    <s v="Successful"/>
    <s v="On Time"/>
    <n v="1"/>
    <n v="1"/>
    <n v="0"/>
    <x v="0"/>
    <n v="0"/>
  </r>
  <r>
    <x v="0"/>
    <x v="1"/>
    <x v="0"/>
    <s v="normal"/>
    <s v="C40423378"/>
    <s v="SAP HR Support AMS VWM CHGMGR"/>
    <s v="Moctezuma Bello Diana Elisa  "/>
    <d v="2015-01-19T14:00:00"/>
    <d v="2015-01-19T16:00:00"/>
    <s v="IM44623586 Crear excepciones a reporte Top management."/>
    <s v="Successful"/>
    <s v="On Time"/>
    <s v="No"/>
    <s v="Minor"/>
    <s v="Successful"/>
    <s v="On Time"/>
    <n v="1"/>
    <n v="1"/>
    <n v="0"/>
    <x v="0"/>
    <n v="0"/>
  </r>
  <r>
    <x v="3"/>
    <x v="0"/>
    <x v="0"/>
    <s v="normal"/>
    <s v="C000132580"/>
    <s v="C.AMER.MX.WINTEL.VITRO"/>
    <s v="Castaneda Aguilar Jose Antonio  "/>
    <d v="2015-01-15T17:00:00"/>
    <d v="2015-01-19T23:59:00"/>
    <s v="Proyecto de refresh tecnologico servidores Vitro"/>
    <s v="Successful"/>
    <s v="On Time"/>
    <s v="No"/>
    <s v="Minor"/>
    <s v="Successful"/>
    <s v="On Time"/>
    <n v="1"/>
    <n v="1"/>
    <n v="0"/>
    <x v="0"/>
    <n v="0"/>
  </r>
  <r>
    <x v="2"/>
    <x v="0"/>
    <x v="0"/>
    <s v="normal"/>
    <s v="C000132738"/>
    <s v="CS.DPS.MX.DCO.DCI"/>
    <s v="Cruz Arriaga Ricardo   "/>
    <d v="2015-01-19T08:00:00"/>
    <d v="2015-01-20T08:00:00"/>
    <s v="Preventive maintenance MX_1003 precision cooling system that support Data Center Puebla I/ MX / Puebla / Cerrada Fresnos nave 1 / DCI /"/>
    <s v="Successful"/>
    <s v="On Time"/>
    <s v="No"/>
    <s v="Minor"/>
    <s v="Successful"/>
    <s v="On Time"/>
    <n v="1"/>
    <n v="1"/>
    <n v="0"/>
    <x v="0"/>
    <n v="0"/>
  </r>
  <r>
    <x v="3"/>
    <x v="0"/>
    <x v="0"/>
    <s v="normal"/>
    <s v="C000134483"/>
    <s v="DS.CES.MX.MSG.VITRO"/>
    <s v="Rangel Espinosa Itzel Berenice  "/>
    <d v="2015-01-16T23:00:00"/>
    <d v="2015-01-19T17:05:00"/>
    <s v="VITRO | DSS Creacion de Aplicacion Web VitroPackaging"/>
    <s v="Not Successful"/>
    <s v="On Time"/>
    <s v="No"/>
    <s v="Minor"/>
    <s v="Not Successful"/>
    <s v="On Time"/>
    <n v="0"/>
    <n v="1"/>
    <n v="0"/>
    <x v="0"/>
    <n v="0"/>
  </r>
  <r>
    <x v="3"/>
    <x v="0"/>
    <x v="1"/>
    <s v="normal"/>
    <s v="C000143191"/>
    <s v="C.SAP.MX.AA.BASIS.BO"/>
    <s v="Rivera Villa Tonontzi   "/>
    <d v="2015-01-20T11:20:00"/>
    <d v="2015-01-20T13:20:00"/>
    <s v="VITRO | P | BCP - BCQ | ah3ha163 - ah4ha142 | SAP BPC | Outage=Yes | Reboot SAP BPC Production Box: AH3HA163 – AH4HA142"/>
    <s v="Successful"/>
    <s v="On Time"/>
    <s v="No"/>
    <s v="Standard"/>
    <s v="Successful"/>
    <s v="On Time"/>
    <n v="1"/>
    <n v="1"/>
    <n v="0"/>
    <x v="0"/>
    <n v="0"/>
  </r>
  <r>
    <x v="11"/>
    <x v="0"/>
    <x v="0"/>
    <s v="emergency"/>
    <s v="C000139659"/>
    <s v="CS.SAP.MX.AA.GDH.MX-BASIS"/>
    <s v="Pomposo Luna Victor   "/>
    <d v="2015-01-16T10:30:36"/>
    <d v="2015-01-16T11:30:38"/>
    <s v="LOREAL | P | P18 APP1 | MXSEDESAPAP01 | EHP7 for SAP ERP 6.0  | Outage = yes | SAP Parameter Change"/>
    <s v="Successful"/>
    <s v="On Time"/>
    <s v="No"/>
    <s v="Minor"/>
    <s v="Successful"/>
    <s v="On Time"/>
    <n v="1"/>
    <n v="1"/>
    <n v="0"/>
    <x v="0"/>
    <n v="0"/>
  </r>
  <r>
    <x v="0"/>
    <x v="1"/>
    <x v="0"/>
    <s v="emergency"/>
    <s v="C40423197"/>
    <s v="SAP LOGROS Support AMS VWM CHGMGR"/>
    <s v="Castro Rodriguez Gabriela   "/>
    <d v="2015-01-20T10:40:00"/>
    <d v="2015-01-20T11:30:00"/>
    <s v="Fletes Aereos Post-conversion (T-Systems)"/>
    <s v="Successful"/>
    <s v="On Time"/>
    <s v="No"/>
    <s v="Minor"/>
    <s v="Successful"/>
    <s v="On Time"/>
    <n v="1"/>
    <n v="1"/>
    <n v="0"/>
    <x v="0"/>
    <n v="0"/>
  </r>
  <r>
    <x v="0"/>
    <x v="1"/>
    <x v="0"/>
    <s v="emergency"/>
    <s v="C40423387"/>
    <s v="SAP HR Support AMS VWM CHGMGR"/>
    <s v="Cruz Bello Adriana   "/>
    <d v="2015-01-19T17:15:00"/>
    <d v="2015-01-19T19:15:00"/>
    <s v="IM44623717 Problemas en el timbrado de la nomina 10 Puebla"/>
    <s v="Successful"/>
    <s v="On Time"/>
    <s v="No"/>
    <s v="Minor"/>
    <s v="Successful"/>
    <s v="On Time"/>
    <n v="1"/>
    <n v="1"/>
    <n v="0"/>
    <x v="0"/>
    <n v="0"/>
  </r>
  <r>
    <x v="0"/>
    <x v="0"/>
    <x v="1"/>
    <s v="normal"/>
    <s v="C40423429"/>
    <s v="BACKUP ITS Support OPS VWM CHGMGR"/>
    <s v="Moctezuma Villa Rodrigo   "/>
    <d v="2015-01-20T10:00:00"/>
    <d v="2015-01-20T13:00:00"/>
    <s v="Revisión de Drive en la Librería de Respaldos SL8500 CUBO 6"/>
    <s v="Successful"/>
    <s v="On Time"/>
    <s v="No"/>
    <s v="Standard"/>
    <s v="Successful"/>
    <s v="On Time"/>
    <n v="1"/>
    <n v="1"/>
    <n v="0"/>
    <x v="0"/>
    <n v="0"/>
  </r>
  <r>
    <x v="0"/>
    <x v="1"/>
    <x v="0"/>
    <s v="emergency"/>
    <s v="C40424910"/>
    <s v="SAP HR Support AMS VWM CHGMGR"/>
    <s v="Cruz Bello Adriana   "/>
    <d v="2015-01-20T12:30:00"/>
    <d v="2015-01-20T14:30:00"/>
    <s v="IM44585816 Agregar el cc nom 2290 al IT0267"/>
    <s v="Successful"/>
    <s v="On Time"/>
    <s v="No"/>
    <s v="Minor"/>
    <s v="Successful"/>
    <s v="On Time"/>
    <n v="1"/>
    <n v="1"/>
    <n v="0"/>
    <x v="0"/>
    <n v="0"/>
  </r>
  <r>
    <x v="0"/>
    <x v="0"/>
    <x v="0"/>
    <s v="normal"/>
    <s v="C40417444"/>
    <s v="PROYECT INFRAEST ITS Support OPS VWM CHGMGR"/>
    <s v="Baca Gonzalez Eliseo   "/>
    <d v="2015-01-15T17:00:00"/>
    <d v="2015-01-19T17:00:00"/>
    <s v="Liberación a Produccion de Enlaces LAN to LAN VWM-Oficinas Aduanas Veracruz"/>
    <s v="Successful"/>
    <s v="On Time"/>
    <s v="No"/>
    <s v="Minor"/>
    <s v="Successful"/>
    <s v="On Time"/>
    <n v="1"/>
    <n v="1"/>
    <n v="0"/>
    <x v="0"/>
    <n v="0"/>
  </r>
  <r>
    <x v="1"/>
    <x v="2"/>
    <x v="0"/>
    <s v="normal"/>
    <s v="CRQ000000022495"/>
    <s v="Tss-Mx.GpoModelo-Securidad Perimetral"/>
    <s v="Espinosa Garrido Carmen Beatriz  "/>
    <d v="2015-01-18T17:00:00"/>
    <d v="2015-01-18T23:00:00"/>
    <s v="WO1765513 Remplazar Proxies para Internet Corporativo"/>
    <s v="Successful"/>
    <s v="Out of Time"/>
    <s v="No"/>
    <s v="Minor"/>
    <s v="Successful"/>
    <s v="Out of Time"/>
    <n v="1"/>
    <n v="0"/>
    <n v="0"/>
    <x v="0"/>
    <n v="0"/>
  </r>
  <r>
    <x v="2"/>
    <x v="0"/>
    <x v="0"/>
    <s v="normal"/>
    <s v="C000132745"/>
    <s v="CS.DPS.MX.DCO.DCI"/>
    <s v="Cruz Arriaga Ricardo   "/>
    <d v="2015-01-20T08:00:00"/>
    <d v="2015-01-21T08:00:00"/>
    <s v="Preventive maintenance MX_1090 precision cooling system that support Data Center Puebla I/ MX / Puebla / Cerrada Fresnos nave 1 / DCI /"/>
    <s v="Successful"/>
    <s v="On Time"/>
    <s v="No"/>
    <s v="Minor"/>
    <s v="Successful"/>
    <s v="On Time"/>
    <n v="1"/>
    <n v="1"/>
    <n v="0"/>
    <x v="0"/>
    <n v="0"/>
  </r>
  <r>
    <x v="3"/>
    <x v="3"/>
    <x v="0"/>
    <s v="normal"/>
    <s v="C000136324"/>
    <s v="DS.CES.MX.SW.VITRO"/>
    <s v="Cuetlach Calderon Cristina   "/>
    <d v="2015-01-15T17:00:00"/>
    <d v="2015-01-20T17:00:00"/>
    <s v="VTO - Distribución PILOTO - Parches de Seguridad Microsoft - Enero 2015"/>
    <s v="Successful"/>
    <s v="On Time"/>
    <s v="No"/>
    <s v="Minor"/>
    <s v="Successful"/>
    <s v="On Time"/>
    <n v="1"/>
    <n v="1"/>
    <n v="0"/>
    <x v="0"/>
    <n v="0"/>
  </r>
  <r>
    <x v="2"/>
    <x v="0"/>
    <x v="0"/>
    <s v="normal"/>
    <s v="C000141600"/>
    <s v="CS.AMER.MX.SBO.BK.ST"/>
    <s v="Pena Gonzalez Gerardo Anselmo  "/>
    <d v="2015-01-20T14:00:00"/>
    <d v="2015-01-20T18:00:00"/>
    <s v="Reemplazo de Disco dañado en Arreglo de discos"/>
    <s v="Successful"/>
    <s v="On Time"/>
    <s v="No"/>
    <s v="Minor"/>
    <s v="Successful"/>
    <s v="On Time"/>
    <n v="1"/>
    <n v="1"/>
    <n v="0"/>
    <x v="0"/>
    <n v="0"/>
  </r>
  <r>
    <x v="3"/>
    <x v="0"/>
    <x v="1"/>
    <s v="normal"/>
    <s v="C000143350"/>
    <s v="C.SAP.MX.AA.BASIS.BO"/>
    <s v="Ramirez Rosas Leobardo   "/>
    <d v="2015-01-20T16:15:00"/>
    <d v="2015-01-20T18:15:00"/>
    <s v="VITRO | P | BCP - BCQ | ah3ha163 - ah4ha142 | SAP BPC | Outage=Yes | Reboot SAP BPC Production Box: AH3HA163 – AH4HA142"/>
    <s v="Successful"/>
    <s v="On Time"/>
    <s v="No"/>
    <s v="Standard"/>
    <s v="Successful"/>
    <s v="On Time"/>
    <n v="1"/>
    <n v="1"/>
    <n v="0"/>
    <x v="0"/>
    <n v="0"/>
  </r>
  <r>
    <x v="3"/>
    <x v="0"/>
    <x v="1"/>
    <s v="normal"/>
    <s v="C000144482"/>
    <s v="C.SAP.MX.AA.BASIS.BO"/>
    <s v="Rivera Villa Tonontzi   "/>
    <d v="2015-01-21T08:00:00"/>
    <d v="2015-01-21T10:00:00"/>
    <s v="VITRO | P | BCP - BCQ | ah3ha163 - ah4ha142 | SAP BPC | Outage=Yes | Reboot SAP BPC Production Box: AH3HA163 – AH4HA142"/>
    <s v="Successful"/>
    <s v="On Time"/>
    <s v="No"/>
    <s v="Standard"/>
    <s v="Successful"/>
    <s v="On Time"/>
    <n v="1"/>
    <n v="1"/>
    <n v="0"/>
    <x v="0"/>
    <n v="0"/>
  </r>
  <r>
    <x v="2"/>
    <x v="0"/>
    <x v="1"/>
    <s v="normal"/>
    <s v="C000144677"/>
    <s v="CS.AMER.MX.SBO.BK.ST"/>
    <s v="Saez De villa Enrique Benjamin  "/>
    <d v="2015-01-21T10:00:00"/>
    <d v="2015-01-21T12:00:00"/>
    <s v="GrupoQ | QA | Incremento de espacio de disco en JetCloud"/>
    <s v="Successful"/>
    <s v="On Time"/>
    <s v="No"/>
    <s v="Standard"/>
    <s v="Successful"/>
    <s v="On Time"/>
    <n v="1"/>
    <n v="1"/>
    <n v="0"/>
    <x v="0"/>
    <n v="0"/>
  </r>
  <r>
    <x v="3"/>
    <x v="0"/>
    <x v="0"/>
    <s v="normal"/>
    <s v="C000144792"/>
    <s v="C.SAP.MX.AA.BASIS.BO"/>
    <s v="Rivera Villa Tonontzi   "/>
    <d v="2015-01-21T13:00:00"/>
    <d v="2015-01-21T15:00:00"/>
    <s v="SLT DCS | VITRO| VPO WIND | Increase MEMORY AND CPU in BPC Appcom server AH3HA163- Ticket prio 2 IM0004225151"/>
    <s v="Successful"/>
    <s v="On Time"/>
    <s v="No"/>
    <s v="Minor"/>
    <s v="Successful"/>
    <s v="On Time"/>
    <n v="1"/>
    <n v="1"/>
    <n v="0"/>
    <x v="0"/>
    <n v="1"/>
  </r>
  <r>
    <x v="2"/>
    <x v="0"/>
    <x v="0"/>
    <s v="normal"/>
    <s v="C000144824"/>
    <s v="CS.AMER.MX.SBO.BK.ST"/>
    <s v="Lopez Garcia Gerardo   "/>
    <d v="2015-01-21T12:30:00"/>
    <d v="2015-01-21T14:30:00"/>
    <s v="HABC | PRD, QA, DEV | Incremento de espacio de disco en JetCloud"/>
    <s v="Successful"/>
    <s v="On Time"/>
    <s v="No"/>
    <s v="Minor"/>
    <s v="Successful"/>
    <s v="On Time"/>
    <n v="1"/>
    <n v="1"/>
    <n v="0"/>
    <x v="0"/>
    <n v="0"/>
  </r>
  <r>
    <x v="3"/>
    <x v="0"/>
    <x v="1"/>
    <s v="normal"/>
    <s v="C000144894"/>
    <s v="CS.SAP.MX.AA.SAP-BASIS"/>
    <s v="Castellanos Garcia Guillermo   "/>
    <d v="2015-01-21T11:40:00"/>
    <d v="2015-01-21T13:40:00"/>
    <s v="VITRO | D | EDE | AH4HA136 | EP | Outage=Yes | EDE Restart- Change preaprobado"/>
    <s v="Successful"/>
    <s v="On Time"/>
    <s v="No"/>
    <s v="Standard"/>
    <s v="Successful"/>
    <s v="On Time"/>
    <n v="1"/>
    <n v="1"/>
    <n v="0"/>
    <x v="0"/>
    <n v="0"/>
  </r>
  <r>
    <x v="0"/>
    <x v="0"/>
    <x v="0"/>
    <s v="normal"/>
    <s v="C40417624"/>
    <s v="DATABASE ITS Support OPS VWM CHGMGR"/>
    <s v="Ramirez Cortes Noe Juventino  "/>
    <d v="2015-01-20T17:00:00"/>
    <d v="2015-01-20T18:00:00"/>
    <s v="Deshabilitar DB Parameter cur_commit"/>
    <s v="Successful"/>
    <s v="On Time"/>
    <s v="No"/>
    <s v="Minor"/>
    <s v="Successful"/>
    <s v="On Time"/>
    <n v="1"/>
    <n v="1"/>
    <n v="0"/>
    <x v="0"/>
    <n v="0"/>
  </r>
  <r>
    <x v="0"/>
    <x v="0"/>
    <x v="1"/>
    <s v="normal"/>
    <s v="C40423427"/>
    <s v="STORAGE ITS Support OPS VWM CHGMGR"/>
    <s v="Pena Gonzalez Gerardo Anselmo  "/>
    <d v="2015-01-20T10:00:00"/>
    <d v="2015-01-20T18:00:00"/>
    <s v="Cambio de Disco en Storage"/>
    <s v="Successful"/>
    <s v="On Time"/>
    <s v="No"/>
    <s v="Standard"/>
    <s v="Successful"/>
    <s v="On Time"/>
    <n v="1"/>
    <n v="1"/>
    <n v="0"/>
    <x v="0"/>
    <n v="0"/>
  </r>
  <r>
    <x v="0"/>
    <x v="2"/>
    <x v="0"/>
    <s v="normal"/>
    <s v="C40423456"/>
    <s v="TELECOM LAN ITS Support OPS VWM CHGMGR"/>
    <s v="De jesus Hernandez Emilio   "/>
    <d v="2015-01-20T14:00:00"/>
    <d v="2015-01-20T20:00:00"/>
    <s v="Instalacion de nuevo switch a Arreglo de Stack Cambio SLT"/>
    <s v="Successful"/>
    <s v="On Time"/>
    <s v="No"/>
    <s v="Minor"/>
    <s v="Successful"/>
    <s v="On Time"/>
    <n v="1"/>
    <n v="1"/>
    <n v="0"/>
    <x v="0"/>
    <n v="1"/>
  </r>
  <r>
    <x v="2"/>
    <x v="0"/>
    <x v="0"/>
    <s v="normal"/>
    <s v="C000132483"/>
    <s v="CS.DPS.MX.DCO.DCI"/>
    <s v="Castillo Solis Carlos Alberto  "/>
    <d v="2015-01-15T09:00:00"/>
    <d v="2015-01-22T10:00:00"/>
    <s v="Uninstall doors the G24, G23, G22"/>
    <s v="Successful"/>
    <s v="On Time"/>
    <s v="No"/>
    <s v="Minor"/>
    <s v="Successful"/>
    <s v="On Time"/>
    <n v="1"/>
    <n v="1"/>
    <n v="0"/>
    <x v="0"/>
    <n v="0"/>
  </r>
  <r>
    <x v="2"/>
    <x v="0"/>
    <x v="0"/>
    <s v="normal"/>
    <s v="C000132747"/>
    <s v="CS.DPS.MX.DCO.DCI"/>
    <s v="Cruz Arriaga Ricardo   "/>
    <d v="2015-01-21T08:00:00"/>
    <d v="2015-01-22T08:00:00"/>
    <s v="Preventive maintenance MX_1001 precision cooling system that support Data Center Puebla I/ MX / Puebla / Cerrada Fresnos nave 1 / DCI /"/>
    <s v="Successful"/>
    <s v="On Time"/>
    <s v="No"/>
    <s v="Minor"/>
    <s v="Successful"/>
    <s v="On Time"/>
    <n v="1"/>
    <n v="1"/>
    <n v="0"/>
    <x v="0"/>
    <n v="0"/>
  </r>
  <r>
    <x v="5"/>
    <x v="0"/>
    <x v="0"/>
    <s v="normal"/>
    <s v="C000134364"/>
    <s v="SE.AA.MX.PROJECTS"/>
    <s v="Beristain Perez Modesto   "/>
    <d v="2015-01-21T16:00:00"/>
    <d v="2015-01-21T21:00:00"/>
    <s v="Recepción Internet para Imperquimia -Internet reception for Imperquimia-"/>
    <s v="Successful"/>
    <s v="On Time"/>
    <s v="No"/>
    <s v="Minor"/>
    <s v="Successful"/>
    <s v="On Time"/>
    <n v="1"/>
    <n v="1"/>
    <n v="0"/>
    <x v="0"/>
    <n v="0"/>
  </r>
  <r>
    <x v="2"/>
    <x v="1"/>
    <x v="0"/>
    <s v="normal"/>
    <s v="C000141586"/>
    <s v="SI.AMS.MX.MQSERIES"/>
    <s v="Rodriguez Rivera Juan Jose  "/>
    <d v="2015-01-21T18:00:00"/>
    <d v="2015-01-22T10:00:00"/>
    <s v="Agregar el server QMXSV06P / 10.58.220.65 al dominio - TSNA."/>
    <s v="Successful"/>
    <s v="On Time"/>
    <s v="No"/>
    <s v="Minor"/>
    <s v="Successful"/>
    <s v="On Time"/>
    <n v="1"/>
    <n v="1"/>
    <n v="0"/>
    <x v="0"/>
    <n v="0"/>
  </r>
  <r>
    <x v="15"/>
    <x v="0"/>
    <x v="0"/>
    <s v="normal"/>
    <s v="C000141617"/>
    <s v="SE.AA.MX.SDM.LOCAL"/>
    <s v="Paredes Sanchez Juan Luis  "/>
    <d v="2015-01-21T17:00:00"/>
    <d v="2015-01-21T21:00:00"/>
    <s v="ADVANZER | P | APP | ADVMEXAWV06 | Copia de la BD del servidor por solicitud del cliente"/>
    <s v="Successful"/>
    <s v="On Time"/>
    <s v="No"/>
    <s v="Minor"/>
    <s v="Successful"/>
    <s v="On Time"/>
    <n v="1"/>
    <n v="1"/>
    <n v="0"/>
    <x v="0"/>
    <n v="0"/>
  </r>
  <r>
    <x v="2"/>
    <x v="0"/>
    <x v="0"/>
    <s v="normal"/>
    <s v="C000143069"/>
    <s v="CS.AMER.MX.DPO"/>
    <s v="Ramos Cerecedo Juana   "/>
    <d v="2015-01-21T17:00:00"/>
    <d v="2015-01-21T20:00:00"/>
    <s v="Sanity reboot on server QMXSV04P"/>
    <s v="Successful"/>
    <s v="On Time"/>
    <s v="No"/>
    <s v="Minor"/>
    <s v="Successful"/>
    <s v="On Time"/>
    <n v="1"/>
    <n v="1"/>
    <n v="0"/>
    <x v="0"/>
    <n v="0"/>
  </r>
  <r>
    <x v="16"/>
    <x v="0"/>
    <x v="0"/>
    <s v="normal"/>
    <s v="C000143181"/>
    <s v="CS.SAP.MX.AA.GDH.MX-BASIS"/>
    <s v="Gomez Hernandez Saday Rubi  "/>
    <d v="2015-01-22T02:00:00"/>
    <d v="2015-01-22T03:00:00"/>
    <s v="SISI | P | PDS | ax1la091 | SAP Aplication | Outage=Yes | System restart to change server hour"/>
    <s v="Successful"/>
    <s v="On Time"/>
    <s v="No"/>
    <s v="Minor"/>
    <s v="Successful"/>
    <s v="On Time"/>
    <n v="1"/>
    <n v="1"/>
    <n v="0"/>
    <x v="0"/>
    <n v="0"/>
  </r>
  <r>
    <x v="3"/>
    <x v="0"/>
    <x v="0"/>
    <s v="normal"/>
    <s v="C000144901"/>
    <s v="C.AMER.MX.WINTEL.VITRO"/>
    <s v="Coronado Medina Felix   "/>
    <d v="2015-01-22T07:00:00"/>
    <d v="2015-01-22T10:00:00"/>
    <s v="Vitro. Reinicio de servidor VTOPI-VM por actualizacion de fixes MSFT - SLT"/>
    <s v="Successful"/>
    <s v="On Time"/>
    <s v="No"/>
    <s v="Minor"/>
    <s v="Successful"/>
    <s v="On Time"/>
    <n v="1"/>
    <n v="1"/>
    <n v="0"/>
    <x v="0"/>
    <n v="1"/>
  </r>
  <r>
    <x v="2"/>
    <x v="0"/>
    <x v="0"/>
    <s v="normal"/>
    <s v="C000145000"/>
    <s v="CS.AMER.MX.SBO.BK.ST"/>
    <s v="Saez De villa Enrique Benjamin  "/>
    <d v="2015-01-21T15:00:00"/>
    <d v="2015-01-21T17:00:00"/>
    <s v="CDF | PRD | Incremento de espacio de disco en JetCloud"/>
    <s v="Successful"/>
    <s v="On Time"/>
    <s v="No"/>
    <s v="Minor"/>
    <s v="Successful"/>
    <s v="On Time"/>
    <n v="1"/>
    <n v="1"/>
    <n v="0"/>
    <x v="0"/>
    <n v="0"/>
  </r>
  <r>
    <x v="2"/>
    <x v="0"/>
    <x v="0"/>
    <s v="normal"/>
    <s v="C000145037"/>
    <s v="CS.AMER.MX.SBO.BK.ST"/>
    <s v="Lopez Garcia Gerardo   "/>
    <d v="2015-01-21T17:00:00"/>
    <d v="2015-01-21T19:00:00"/>
    <s v="GDG | PRD | Incremento de espacio de disco en JetCloud"/>
    <s v="Successful"/>
    <s v="On Time"/>
    <s v="No"/>
    <s v="Minor"/>
    <s v="Successful"/>
    <s v="On Time"/>
    <n v="1"/>
    <n v="1"/>
    <n v="0"/>
    <x v="0"/>
    <n v="0"/>
  </r>
  <r>
    <x v="0"/>
    <x v="1"/>
    <x v="0"/>
    <s v="normal"/>
    <s v="C40407529"/>
    <s v="MIDDLEW MQSERIES ITS Support OPS VWM CHGMGR"/>
    <s v="Perez Chiquito Jose Luis  "/>
    <d v="2015-01-15T12:45:00"/>
    <d v="2015-01-21T20:00:00"/>
    <s v="Prueba de Aplicacion de controles para server IIS y Tomcat"/>
    <s v="Successful"/>
    <s v="On Time"/>
    <s v="No"/>
    <s v="Minor"/>
    <s v="Successful"/>
    <s v="On Time"/>
    <n v="1"/>
    <n v="1"/>
    <n v="0"/>
    <x v="0"/>
    <n v="0"/>
  </r>
  <r>
    <x v="0"/>
    <x v="1"/>
    <x v="0"/>
    <s v="emergency"/>
    <s v="C40417626"/>
    <s v="SAP LOGROS Support AMS VWM CHGMGR"/>
    <s v="Castro Rodriguez Gabriela   "/>
    <d v="2015-01-21T23:00:00"/>
    <d v="2015-01-21T23:59:00"/>
    <s v="Validación de Modelo BX - AU para proceso PC7"/>
    <s v="Successful"/>
    <s v="On Time"/>
    <s v="No"/>
    <s v="Minor"/>
    <s v="Successful"/>
    <s v="On Time"/>
    <n v="1"/>
    <n v="1"/>
    <n v="0"/>
    <x v="0"/>
    <n v="0"/>
  </r>
  <r>
    <x v="0"/>
    <x v="1"/>
    <x v="0"/>
    <s v="emergency"/>
    <s v="C40425033"/>
    <s v="SAP LOGROS Support AMS VWM CHGMGR"/>
    <s v="Castro Rodriguez Gabriela   "/>
    <d v="2015-01-21T16:30:00"/>
    <d v="2015-01-21T17:30:00"/>
    <s v="Fletes Aereos Post-conversion (T-Systems)"/>
    <s v="Successful"/>
    <s v="On Time"/>
    <s v="No"/>
    <s v="Minor"/>
    <s v="Successful"/>
    <s v="On Time"/>
    <n v="1"/>
    <n v="1"/>
    <n v="0"/>
    <x v="0"/>
    <n v="0"/>
  </r>
  <r>
    <x v="0"/>
    <x v="0"/>
    <x v="0"/>
    <s v="normal"/>
    <s v="C40425099"/>
    <s v="SAP BASIS Support AMS VWM CHGMGR"/>
    <s v="Acosta Medina Marco Antonio  "/>
    <d v="2015-01-22T12:00:00"/>
    <d v="2015-01-22T16:00:00"/>
    <s v="Add space to dqfico01"/>
    <s v="Successful"/>
    <s v="On Time"/>
    <s v="No"/>
    <s v="Minor"/>
    <s v="Successful"/>
    <s v="On Time"/>
    <n v="1"/>
    <n v="1"/>
    <n v="0"/>
    <x v="0"/>
    <n v="0"/>
  </r>
  <r>
    <x v="0"/>
    <x v="0"/>
    <x v="0"/>
    <s v="normal"/>
    <s v="C40426631"/>
    <s v="SERVERS UNIX ITS Support OPS VWM CHGMGR"/>
    <s v="Galindo Palacios Geovani   "/>
    <d v="2015-01-21T15:00:00"/>
    <d v="2015-01-22T05:00:00"/>
    <s v="Reinicio de servidor UNIX MIRRORSERVER-PU-1"/>
    <s v="Successful"/>
    <s v="On Time"/>
    <s v="No"/>
    <s v="Minor"/>
    <s v="Successful"/>
    <s v="On Time"/>
    <n v="1"/>
    <n v="1"/>
    <n v="0"/>
    <x v="0"/>
    <n v="0"/>
  </r>
  <r>
    <x v="1"/>
    <x v="0"/>
    <x v="0"/>
    <s v="normal"/>
    <s v="CRQ000000022039"/>
    <s v="Css-Mex.GpoModelo-Admon-Unix"/>
    <s v="Guzman Sanchez Alberto   "/>
    <d v="2015-01-24T00:00:00"/>
    <d v="2015-01-26T18:00:00"/>
    <s v="WO1754603 Activación de CIs META HA para ECC, PI y SLD. Liberación Dashboard CCO. Entrega Root a UM."/>
    <s v="Successful"/>
    <s v="On Time"/>
    <s v="No"/>
    <s v="Minor"/>
    <s v="Successful"/>
    <s v="On Time"/>
    <n v="1"/>
    <n v="1"/>
    <n v="0"/>
    <x v="0"/>
    <n v="0"/>
  </r>
  <r>
    <x v="1"/>
    <x v="0"/>
    <x v="0"/>
    <s v="normal"/>
    <s v="CRQ000000022656"/>
    <s v="Css-Mex.GpoModelo-SAP Basis"/>
    <s v="Socorro Denise Hamud Cesín  "/>
    <d v="2015-01-26T18:00:00"/>
    <d v="2015-01-27T19:00:00"/>
    <s v="PBI6481 Cambio de parámetros UME en portales Federados"/>
    <s v="Successful"/>
    <s v="On Time"/>
    <s v="No"/>
    <s v="Minor"/>
    <s v="Successful"/>
    <s v="On Time"/>
    <n v="1"/>
    <n v="1"/>
    <n v="0"/>
    <x v="0"/>
    <n v="0"/>
  </r>
  <r>
    <x v="1"/>
    <x v="2"/>
    <x v="0"/>
    <s v="normal"/>
    <s v="CRQ000000022411"/>
    <s v="Tss-Mx.GpoModelo-Securidad Perimetral"/>
    <s v="Espinosa Garrido Carmen Beatriz  "/>
    <d v="2015-01-25T19:00:00"/>
    <d v="2015-01-26T20:00:00"/>
    <s v="PBI6960 Mantenimiento de Proxy AV"/>
    <s v="Successful"/>
    <s v="On Time"/>
    <s v="No"/>
    <s v="Minor"/>
    <s v="Successful"/>
    <s v="On Time"/>
    <n v="1"/>
    <n v="1"/>
    <n v="0"/>
    <x v="0"/>
    <n v="0"/>
  </r>
  <r>
    <x v="1"/>
    <x v="0"/>
    <x v="0"/>
    <s v="normal"/>
    <s v="CRQ000000022614"/>
    <s v="Css-Mex.GpoModelo-Antivirus-Spyware"/>
    <s v="Beltrán Guzmán Edith Liliana  "/>
    <d v="2015-01-26T11:00:00"/>
    <d v="2015-01-26T14:00:00"/>
    <s v="WO1781091 Baja de CI´s de Virtual Appliance (DSVA) de Piedras Negras"/>
    <s v="Successful"/>
    <s v="On Time"/>
    <s v="No"/>
    <s v="Minor"/>
    <s v="Successful"/>
    <s v="On Time"/>
    <n v="1"/>
    <n v="1"/>
    <n v="0"/>
    <x v="0"/>
    <n v="0"/>
  </r>
  <r>
    <x v="1"/>
    <x v="2"/>
    <x v="0"/>
    <s v="normal"/>
    <s v="CRQ000000022493"/>
    <s v="Tss-Mx.GpoModelo-Voz -Suso"/>
    <s v="Sanchez Soto Cecilia Guadalupe  "/>
    <d v="2015-01-21T10:00:00"/>
    <d v="2015-01-23T17:00:00"/>
    <s v="WO1755974Actualizar CI´s en CMDB, para una optima gestión de la información."/>
    <s v="Successful"/>
    <s v="On Time"/>
    <s v="No"/>
    <s v="Minor"/>
    <s v="Successful"/>
    <s v="On Time"/>
    <n v="1"/>
    <n v="1"/>
    <n v="0"/>
    <x v="0"/>
    <n v="0"/>
  </r>
  <r>
    <x v="1"/>
    <x v="2"/>
    <x v="0"/>
    <s v="normal"/>
    <s v="CRQ000000022312"/>
    <s v="Tss-Mx.GpoModelo-Lan"/>
    <s v="Espinosa Cruz Eder   "/>
    <d v="2015-01-16T20:00:00"/>
    <d v="2015-01-23T20:00:00"/>
    <s v="WO1761118 Pruebas y migracion de enlace L2L Acuario"/>
    <s v="Successful"/>
    <s v="On Time"/>
    <s v="No"/>
    <s v="Minor"/>
    <s v="Successful"/>
    <s v="On Time"/>
    <n v="1"/>
    <n v="1"/>
    <n v="0"/>
    <x v="0"/>
    <n v="0"/>
  </r>
  <r>
    <x v="2"/>
    <x v="3"/>
    <x v="0"/>
    <s v="normal"/>
    <s v="C000146551"/>
    <s v="SE.AA.MX.SDE.SUPPLIERS"/>
    <s v="Cabrera Lopez Arturo   "/>
    <d v="2015-01-30T10:00:00"/>
    <d v="2015-01-30T12:00:00"/>
    <s v="Instalación de FortiClient"/>
    <s v="Successful"/>
    <s v="On Time"/>
    <s v="No"/>
    <s v="Minor"/>
    <s v="Successful"/>
    <s v="On Time"/>
    <n v="1"/>
    <n v="1"/>
    <n v="0"/>
    <x v="0"/>
    <n v="0"/>
  </r>
  <r>
    <x v="14"/>
    <x v="0"/>
    <x v="0"/>
    <s v="normal"/>
    <s v="C000149711"/>
    <s v="CS.AMER.MX.DPO"/>
    <s v="Munguia Perez Lucia   "/>
    <d v="2015-01-29T15:00:00"/>
    <d v="2015-01-29T17:30:00"/>
    <s v="Reconfiguración de la impresora en el ambientes de QAS."/>
    <s v="Successful"/>
    <s v="On Time"/>
    <s v="No"/>
    <s v="Minor"/>
    <s v="Successful"/>
    <s v="On Time"/>
    <n v="1"/>
    <n v="1"/>
    <n v="0"/>
    <x v="0"/>
    <n v="0"/>
  </r>
  <r>
    <x v="3"/>
    <x v="0"/>
    <x v="0"/>
    <s v="normal"/>
    <s v="C000149848"/>
    <s v="C.SAP.MX.AA.BASIS.BO"/>
    <s v="Rivera Villa Tonontzi   "/>
    <d v="2015-01-29T16:00:00"/>
    <d v="2015-01-29T17:00:00"/>
    <s v="VITRO | P | BO PROD |AH3HA123 | SAP BO| Outage=No | Support to add new APS"/>
    <s v="Successful"/>
    <s v="On Time"/>
    <s v="No"/>
    <s v="Minor"/>
    <s v="Successful"/>
    <s v="On Time"/>
    <n v="1"/>
    <n v="1"/>
    <n v="0"/>
    <x v="0"/>
    <n v="0"/>
  </r>
  <r>
    <x v="2"/>
    <x v="3"/>
    <x v="0"/>
    <s v="normal"/>
    <s v="C000149883"/>
    <s v="C.TC.INT.CES.DOM.DAI"/>
    <s v="Rangel Nieto Fernando   "/>
    <d v="2015-01-29T10:00:00"/>
    <d v="2015-01-30T10:00:00"/>
    <s v="Reemplazar Power Supply 1 a el servidor QMXSP17P"/>
    <s v="Successful"/>
    <s v="On Time"/>
    <s v="No"/>
    <s v="Minor"/>
    <s v="Successful"/>
    <s v="On Time"/>
    <n v="1"/>
    <n v="1"/>
    <n v="0"/>
    <x v="0"/>
    <n v="0"/>
  </r>
  <r>
    <x v="3"/>
    <x v="2"/>
    <x v="0"/>
    <s v="normal"/>
    <s v="C000154865"/>
    <s v="TS.CP.MX.SIC.LAN.VITRO"/>
    <s v="Mendoza Vega Victor Manuel  "/>
    <d v="2015-01-30T11:00:00"/>
    <d v="2015-01-30T13:00:00"/>
    <s v="VITRO | Instalacion Switch Bodega Empaque"/>
    <s v="Successful"/>
    <s v="On Time"/>
    <s v="No"/>
    <s v="Minor"/>
    <s v="Successful"/>
    <s v="On Time"/>
    <n v="1"/>
    <n v="1"/>
    <n v="0"/>
    <x v="0"/>
    <n v="0"/>
  </r>
  <r>
    <x v="2"/>
    <x v="2"/>
    <x v="0"/>
    <s v="normal"/>
    <s v="C000154866"/>
    <s v="TS.GS.MX.SIC.VOICE"/>
    <s v="Santos Gonzalez Pedro Luis  "/>
    <d v="2015-01-29T18:30:00"/>
    <d v="2015-01-29T23:30:00"/>
    <s v="Reinicio Servidor Meetingf Exchange T-systems"/>
    <s v="Successful"/>
    <s v="On Time"/>
    <s v="No"/>
    <s v="Minor"/>
    <s v="Successful"/>
    <s v="On Time"/>
    <n v="1"/>
    <n v="1"/>
    <n v="0"/>
    <x v="0"/>
    <n v="0"/>
  </r>
  <r>
    <x v="3"/>
    <x v="2"/>
    <x v="0"/>
    <s v="normal"/>
    <s v="C000148033"/>
    <s v="TS.CP.MX.SIC.WAN.VITRO"/>
    <s v="Garcia Guajardo Jesus   "/>
    <d v="2015-01-29T19:00:00"/>
    <d v="2015-01-29T19:00:00"/>
    <s v="Vitro | Creación de NAT para medidores de CFE"/>
    <s v="Successful"/>
    <s v="On Time"/>
    <s v="No"/>
    <s v="Minor"/>
    <s v="Successful"/>
    <s v="On Time"/>
    <n v="1"/>
    <n v="1"/>
    <n v="0"/>
    <x v="0"/>
    <n v="0"/>
  </r>
  <r>
    <x v="3"/>
    <x v="0"/>
    <x v="0"/>
    <s v="emergency"/>
    <s v="C000154782"/>
    <s v="C.SAP.MX.AA.SAP-BASIS"/>
    <s v="Castellanos Garcia Guillermo   "/>
    <d v="2015-01-29T23:00:00"/>
    <d v="2015-01-29T23:00:00"/>
    <s v="VITRO | P | EPD | AH3HA107 | EP | Outage=Yes | EPD Restart"/>
    <s v="Successful"/>
    <s v="On Time"/>
    <s v="No"/>
    <s v="Minor"/>
    <s v="Successful"/>
    <s v="On Time"/>
    <n v="1"/>
    <n v="1"/>
    <n v="0"/>
    <x v="0"/>
    <n v="0"/>
  </r>
  <r>
    <x v="0"/>
    <x v="0"/>
    <x v="0"/>
    <s v="normal"/>
    <s v="C40369988"/>
    <s v="OPM ITS Support OPS VWM CHGMGR"/>
    <s v="Ulloa Aguilar Veronica   "/>
    <d v="2015-01-23T11:00:00"/>
    <d v="2015-01-30T11:00:00"/>
    <s v="Entrega a operación de servidor IRSA"/>
    <s v="Successful"/>
    <s v="On Time"/>
    <s v="No"/>
    <s v="Minor"/>
    <s v="Successful"/>
    <s v="On Time"/>
    <n v="1"/>
    <n v="1"/>
    <n v="0"/>
    <x v="0"/>
    <n v="0"/>
  </r>
  <r>
    <x v="0"/>
    <x v="0"/>
    <x v="0"/>
    <s v="normal"/>
    <s v="C40392843"/>
    <s v="PROYECT INFRAEST ITS Support OPS VWM CHGMGR"/>
    <s v="Perez Gonzalez Lucia   "/>
    <d v="2015-01-23T10:00:00"/>
    <d v="2015-01-30T16:00:00"/>
    <s v="Entrega a operación de servidor virtual VWMXPUSSV127P (Monitor PEP)"/>
    <s v="Successful"/>
    <s v="On Time"/>
    <s v="No"/>
    <s v="Minor"/>
    <s v="Successful"/>
    <s v="On Time"/>
    <n v="1"/>
    <n v="1"/>
    <n v="0"/>
    <x v="0"/>
    <n v="0"/>
  </r>
  <r>
    <x v="0"/>
    <x v="1"/>
    <x v="0"/>
    <s v="emergency"/>
    <s v="C40425131"/>
    <s v="SAP FICO Support AMS VWM CHGMGR"/>
    <s v="Saucedo Campos Jose Antonio  "/>
    <d v="2015-01-29T17:00:00"/>
    <d v="2015-01-29T19:00:00"/>
    <s v="FICO Controlling interfaz para presupuesto de Centro de Costos"/>
    <s v="Successful"/>
    <s v="On Time"/>
    <s v="No"/>
    <s v="Minor"/>
    <s v="Successful"/>
    <s v="On Time"/>
    <n v="1"/>
    <n v="1"/>
    <n v="0"/>
    <x v="0"/>
    <n v="0"/>
  </r>
  <r>
    <x v="0"/>
    <x v="1"/>
    <x v="0"/>
    <s v="emergency"/>
    <s v="C40431161"/>
    <s v="SAP LOGROS Support AMS VWM CHGMGR"/>
    <s v="Ramos Corona Rocio   "/>
    <d v="2015-01-29T16:00:00"/>
    <d v="2015-01-29T16:30:08"/>
    <s v="Cambio para la determinación de precio en base al a la fecha de documento  y no fecha de posteo IM42602451, IM44653741"/>
    <s v="Successful"/>
    <s v="On Time"/>
    <s v="No"/>
    <s v="Minor"/>
    <s v="Successful"/>
    <s v="On Time"/>
    <n v="1"/>
    <n v="1"/>
    <n v="0"/>
    <x v="0"/>
    <n v="0"/>
  </r>
  <r>
    <x v="0"/>
    <x v="1"/>
    <x v="0"/>
    <s v="emergency"/>
    <s v="C40433092"/>
    <s v="SAP LOGROS Support AMS VWM CHGMGR"/>
    <s v="Castro Rodriguez Gabriela   "/>
    <d v="2015-01-29T16:00:00"/>
    <d v="2015-01-29T17:00:00"/>
    <s v="Fletes Aereos Post-conversion (T-Systems)"/>
    <s v="Successful"/>
    <s v="On Time"/>
    <s v="No"/>
    <s v="Minor"/>
    <s v="Successful"/>
    <s v="On Time"/>
    <n v="1"/>
    <n v="1"/>
    <n v="0"/>
    <x v="0"/>
    <n v="0"/>
  </r>
  <r>
    <x v="0"/>
    <x v="0"/>
    <x v="0"/>
    <s v="normal"/>
    <s v="C40431148"/>
    <s v="PROYECT INFRAEST ITS Support OPS VWM CHGMGR"/>
    <s v="Vera Cifuentes Karina Guadalupe  "/>
    <d v="2015-01-29T14:00:00"/>
    <d v="2015-01-30T00:00:00"/>
    <s v="Instalación de 2 Access Points en Centro Tecnico"/>
    <s v="Successful"/>
    <s v="On Time"/>
    <s v="No"/>
    <s v="Minor"/>
    <s v="Successful"/>
    <s v="On Time"/>
    <n v="1"/>
    <n v="1"/>
    <n v="0"/>
    <x v="0"/>
    <n v="0"/>
  </r>
  <r>
    <x v="0"/>
    <x v="1"/>
    <x v="0"/>
    <s v="normal"/>
    <s v="C40432851"/>
    <s v="CRM6 Support AMS VWM CHGMGR"/>
    <s v="De la Trinidad Hernandez Saturnino Julio "/>
    <d v="2015-01-29T16:00:00"/>
    <d v="2015-01-29T20:00:00"/>
    <s v="Liberación de la aplicación “SAGA2 México Web” - Manejo de Provisiones"/>
    <s v="Successful"/>
    <s v="On Time"/>
    <s v="No"/>
    <s v="Minor"/>
    <s v="Successful"/>
    <s v="On Time"/>
    <n v="1"/>
    <n v="1"/>
    <n v="0"/>
    <x v="0"/>
    <n v="0"/>
  </r>
  <r>
    <x v="0"/>
    <x v="0"/>
    <x v="0"/>
    <s v="normal"/>
    <s v="C40432903"/>
    <s v="FIS PRODUCTION Support AMS VWM CHGMGR"/>
    <s v="Diaz Contreras Gerardo   "/>
    <d v="2015-01-29T12:40:00"/>
    <d v="2015-01-30T10:00:00"/>
    <s v="Creacion de nueva URL y junction en TAM para la Migración de EDIFAST"/>
    <s v="Successful"/>
    <s v="On Time"/>
    <s v="No"/>
    <s v="Minor"/>
    <s v="Successful"/>
    <s v="On Time"/>
    <n v="1"/>
    <n v="1"/>
    <n v="0"/>
    <x v="0"/>
    <n v="0"/>
  </r>
  <r>
    <x v="1"/>
    <x v="0"/>
    <x v="0"/>
    <s v="normal"/>
    <s v="CRQ000000022585"/>
    <s v="Css-Mex.GpoModelo-Admon-Dba"/>
    <s v="Mario Reyes Angeles   "/>
    <d v="2015-01-30T11:00:00"/>
    <d v="2015-01-30T18:00:00"/>
    <s v="PBI6879 Liberar al CCO el monitoreo de File Systems del servidor de DB2 HDDB2001"/>
    <s v="Successful"/>
    <s v="On Time"/>
    <s v="No"/>
    <s v="Minor"/>
    <s v="Successful"/>
    <s v="On Time"/>
    <n v="1"/>
    <n v="1"/>
    <n v="0"/>
    <x v="0"/>
    <n v="0"/>
  </r>
  <r>
    <x v="1"/>
    <x v="0"/>
    <x v="0"/>
    <s v="normal"/>
    <s v="CRQ000000022738"/>
    <s v="Css-Mex.GpoModelo-Storage"/>
    <s v="Villa Jiménez Carlos   "/>
    <d v="2015-01-30T12:00:00"/>
    <d v="2015-01-30T16:00:00"/>
    <s v="WO1780471 Presentar 9 nuevas LUN's al host hdp1m001aix. 5 de 100GB y 4 de 250GB "/>
    <s v="Successful"/>
    <s v="On Time"/>
    <s v="No"/>
    <s v="Minor"/>
    <s v="Successful"/>
    <s v="On Time"/>
    <n v="1"/>
    <n v="1"/>
    <n v="0"/>
    <x v="0"/>
    <n v="0"/>
  </r>
  <r>
    <x v="3"/>
    <x v="2"/>
    <x v="0"/>
    <s v="normal"/>
    <s v="C000093535"/>
    <s v="TS.CP.MX.SIC.LAN.VITRO"/>
    <s v="Gonzalez Damian Jair   "/>
    <d v="2015-01-30T00:00:00"/>
    <d v="2015-01-31T00:00:00"/>
    <s v="VITRO | Libranza por corte eléctrico : Localidad Vidriera Monterrey | Cambio Preaprobado"/>
    <s v="Successful"/>
    <s v="On Time"/>
    <s v="No"/>
    <s v="Minor"/>
    <s v="Successful"/>
    <s v="On Time"/>
    <n v="1"/>
    <n v="1"/>
    <n v="0"/>
    <x v="0"/>
    <n v="0"/>
  </r>
  <r>
    <x v="17"/>
    <x v="0"/>
    <x v="0"/>
    <s v="normal"/>
    <s v="C000111757"/>
    <s v="CS.AMER.MX.DPO"/>
    <s v="Munguia Perez Lucia   "/>
    <d v="2014-12-19T12:00:00"/>
    <d v="2015-01-31T22:00:00"/>
    <s v="Apagado y eliminado de servidores_Transición Banobras / Shut Down and removed of Server_ Banobras Transición."/>
    <s v="Successful"/>
    <s v="On Time"/>
    <s v="No"/>
    <s v="Minor"/>
    <s v="Successful"/>
    <s v="On Time"/>
    <n v="1"/>
    <n v="1"/>
    <n v="0"/>
    <x v="0"/>
    <n v="0"/>
  </r>
  <r>
    <x v="3"/>
    <x v="2"/>
    <x v="0"/>
    <s v="normal"/>
    <s v="C000141607"/>
    <s v="TS.CP.MX.SIC.WAN.VITRO"/>
    <s v="Lopez Ballinas Erikc Jesus  "/>
    <d v="2015-01-23T00:00:00"/>
    <d v="2015-01-30T23:59:59"/>
    <s v="Instalacion de router de nueva localidad Cristakar Chiconautla"/>
    <s v="Successful"/>
    <s v="On Time"/>
    <s v="No"/>
    <s v="Minor"/>
    <s v="Successful"/>
    <s v="On Time"/>
    <n v="1"/>
    <n v="1"/>
    <n v="0"/>
    <x v="0"/>
    <n v="0"/>
  </r>
  <r>
    <x v="2"/>
    <x v="2"/>
    <x v="1"/>
    <s v="normal"/>
    <s v="C000141674"/>
    <s v="TS.GS.MX.SIC.VOICE"/>
    <s v="Santos Gonzalez Pedro Luis  "/>
    <d v="2015-01-28T17:00:00"/>
    <d v="2015-01-31T05:00:00"/>
    <s v="Instalación de parches de seguridad en servidor de tarificador TSM"/>
    <s v="Successful"/>
    <s v="On Time"/>
    <s v="No"/>
    <s v="Standard"/>
    <s v="Successful"/>
    <s v="On Time"/>
    <n v="1"/>
    <n v="1"/>
    <n v="0"/>
    <x v="0"/>
    <n v="0"/>
  </r>
  <r>
    <x v="2"/>
    <x v="3"/>
    <x v="0"/>
    <s v="normal"/>
    <s v="C000146515"/>
    <s v="DS.ISD.MX.LBU.IMPLEMENTER"/>
    <s v="Huesca Espindola Rafael   "/>
    <d v="2015-01-30T12:00:00"/>
    <d v="2015-01-31T12:00:00"/>
    <s v="Avaya International Infrastructure Network Node Relocation"/>
    <s v="Successful"/>
    <s v="On Time"/>
    <s v="No"/>
    <s v="Minor"/>
    <s v="Successful"/>
    <s v="On Time"/>
    <n v="1"/>
    <n v="1"/>
    <n v="0"/>
    <x v="0"/>
    <n v="0"/>
  </r>
  <r>
    <x v="4"/>
    <x v="0"/>
    <x v="0"/>
    <s v="normal"/>
    <s v="C000148028"/>
    <s v="C.SAP.MX.AA.GDH.MX-BASIS"/>
    <s v="Pomposo Luna Victor   "/>
    <d v="2015-01-26T08:00:00"/>
    <d v="2015-01-30T18:00:00"/>
    <s v="Volaris | NP | VED | volmexawv03 | SAP ECC 6.0 | OUTAGE = YES | System Refresh del ambiente SAP VEP (Productivo) a VED (Desarrollo) - SLT"/>
    <s v="Successful"/>
    <s v="On Time"/>
    <s v="No"/>
    <s v="Minor"/>
    <s v="Successful"/>
    <s v="On Time"/>
    <n v="1"/>
    <n v="1"/>
    <n v="0"/>
    <x v="0"/>
    <n v="1"/>
  </r>
  <r>
    <x v="9"/>
    <x v="0"/>
    <x v="0"/>
    <s v="normal"/>
    <s v="C000149876"/>
    <s v="C.SAP.MX.AA.GDH.MX-BASIS"/>
    <s v="Morales Herrera Benjamin   "/>
    <d v="2015-01-30T09:00:00"/>
    <d v="2015-01-30T17:00:00"/>
    <s v="GdG | NP | GXD | ax1la176 | SAP XI | Outage=YES | Kernel Upgrade | Actualizacion de parches en kernel"/>
    <s v="Successful"/>
    <s v="On Time"/>
    <s v="No"/>
    <s v="Minor"/>
    <s v="Successful"/>
    <s v="On Time"/>
    <n v="1"/>
    <n v="1"/>
    <n v="0"/>
    <x v="0"/>
    <n v="0"/>
  </r>
  <r>
    <x v="3"/>
    <x v="0"/>
    <x v="0"/>
    <s v="normal"/>
    <s v="C000149885"/>
    <s v="C.SAP.MX.AA.BASIS.BO"/>
    <s v="Rivera Villa Tonontzi   "/>
    <d v="2015-01-30T20:00:00"/>
    <d v="2015-01-30T22:00:00"/>
    <s v="VITRO | P | BCP - BCQ | ah3ha163 - ah4ha142 | SAP BPC | Outage=Yes | Reboot SAP BPC Production Box: AH3HA163 – AH4HA142"/>
    <s v="Successful"/>
    <s v="On Time"/>
    <s v="No"/>
    <s v="Minor"/>
    <s v="Successful"/>
    <s v="On Time"/>
    <n v="1"/>
    <n v="1"/>
    <n v="0"/>
    <x v="0"/>
    <n v="0"/>
  </r>
  <r>
    <x v="2"/>
    <x v="2"/>
    <x v="0"/>
    <s v="normal"/>
    <s v="C000149896"/>
    <s v="TS.GS.MX.SCC1.LAN"/>
    <s v="De jesus Hernandez Emilio   "/>
    <d v="2015-01-31T08:00:00"/>
    <d v="2015-01-31T16:00:00"/>
    <s v="Configuracion de red Guest en Router, switches y controller de T-Systems"/>
    <s v="Successful"/>
    <s v="On Time"/>
    <s v="No"/>
    <s v="Minor"/>
    <s v="Successful"/>
    <s v="On Time"/>
    <n v="1"/>
    <n v="1"/>
    <n v="0"/>
    <x v="0"/>
    <n v="0"/>
  </r>
  <r>
    <x v="2"/>
    <x v="0"/>
    <x v="0"/>
    <s v="normal"/>
    <s v="C000149926"/>
    <s v="CS.AMER.MX.DPO"/>
    <s v="Munguia Perez Lucia   "/>
    <d v="2015-01-31T12:00:00"/>
    <d v="2015-01-31T20:00:00"/>
    <s v="Revision del servidor shdmexaeh03."/>
    <s v="Successful"/>
    <s v="On Time"/>
    <s v="No"/>
    <s v="Minor"/>
    <s v="Successful"/>
    <s v="On Time"/>
    <n v="1"/>
    <n v="1"/>
    <n v="0"/>
    <x v="0"/>
    <n v="0"/>
  </r>
  <r>
    <x v="2"/>
    <x v="0"/>
    <x v="0"/>
    <s v="normal"/>
    <s v="C000156415"/>
    <s v="CS.DPS.MX.DCO.DCI"/>
    <s v="Cruz Arriaga Ricardo   "/>
    <d v="2015-01-31T22:00:00"/>
    <d v="2015-01-31T22:30:00"/>
    <s v="Install and connect new source transfer system"/>
    <s v="Successful"/>
    <s v="On Time"/>
    <s v="No"/>
    <s v="Minor"/>
    <s v="Successful"/>
    <s v="On Time"/>
    <n v="1"/>
    <n v="1"/>
    <n v="0"/>
    <x v="0"/>
    <n v="0"/>
  </r>
  <r>
    <x v="0"/>
    <x v="0"/>
    <x v="0"/>
    <s v="normal"/>
    <s v="C40323223"/>
    <s v="PROYECT INFRAEST ITS Support OPS VWM CHGMGR"/>
    <s v="Perez Gonzalez Lucia   "/>
    <d v="2015-01-23T10:00:00"/>
    <d v="2015-01-30T17:00:00"/>
    <s v="Entrega a operación de servidor virtual VWMXPUSSV114P (Servidor pruebas)"/>
    <s v="Successful"/>
    <s v="On Time"/>
    <s v="No"/>
    <s v="Minor"/>
    <s v="Successful"/>
    <s v="On Time"/>
    <n v="1"/>
    <n v="1"/>
    <n v="0"/>
    <x v="0"/>
    <n v="0"/>
  </r>
  <r>
    <x v="0"/>
    <x v="1"/>
    <x v="0"/>
    <s v="normal"/>
    <s v="C40419122"/>
    <s v="SAP FICO Support AMS VWM CHGMGR"/>
    <s v="Mariscal Carranza Hector   "/>
    <d v="2015-01-31T19:00:00"/>
    <d v="2015-01-31T21:00:00"/>
    <s v="FiCO- Adecuaciones para implementacion de Contabilidad Electronica"/>
    <s v="Successful"/>
    <s v="On Time"/>
    <s v="No"/>
    <s v="Minor"/>
    <s v="Successful"/>
    <s v="On Time"/>
    <n v="1"/>
    <n v="1"/>
    <n v="0"/>
    <x v="0"/>
    <n v="0"/>
  </r>
  <r>
    <x v="0"/>
    <x v="2"/>
    <x v="0"/>
    <s v="normal"/>
    <s v="C40424823"/>
    <s v="TELECOM WAN ITS Support OPS VWM CHGMGR"/>
    <s v="Mucito Najera Sebastian Yair  "/>
    <d v="2015-01-23T16:00:00"/>
    <d v="2015-01-30T20:00:00"/>
    <s v="Pruebas Integración de equipos de seguridad a SNMPv3 para monitoreo"/>
    <s v="Successful"/>
    <s v="On Time"/>
    <s v="No"/>
    <s v="Minor"/>
    <s v="Successful"/>
    <s v="On Time"/>
    <n v="1"/>
    <n v="1"/>
    <n v="0"/>
    <x v="0"/>
    <n v="0"/>
  </r>
  <r>
    <x v="0"/>
    <x v="1"/>
    <x v="0"/>
    <s v="normal"/>
    <s v="C40424863"/>
    <s v="SAP FICO Support AMS VWM CHGMGR"/>
    <s v="Zarate Castro Glenda Carolina  "/>
    <d v="2015-01-31T19:00:00"/>
    <d v="2015-01-31T20:00:00"/>
    <s v="FICO-Modificacion a ZIM14_BZI creacion de suplementos"/>
    <s v="Successful"/>
    <s v="On Time"/>
    <s v="No"/>
    <s v="Minor"/>
    <s v="Successful"/>
    <s v="On Time"/>
    <n v="1"/>
    <n v="1"/>
    <n v="0"/>
    <x v="0"/>
    <n v="0"/>
  </r>
  <r>
    <x v="0"/>
    <x v="0"/>
    <x v="0"/>
    <s v="normal"/>
    <s v="C40424891"/>
    <s v="SECURITY Support CTO VWM CHGMGR"/>
    <s v="Flores Viveros Jayr Enrique  "/>
    <d v="2015-01-31T08:00:00"/>
    <d v="2015-01-31T16:00:00"/>
    <s v="CAmbio de parametros en archivos DLL servidores ePO"/>
    <s v="Successful"/>
    <s v="On Time"/>
    <s v="No"/>
    <s v="Minor"/>
    <s v="Successful"/>
    <s v="On Time"/>
    <n v="1"/>
    <n v="1"/>
    <n v="0"/>
    <x v="0"/>
    <n v="0"/>
  </r>
  <r>
    <x v="0"/>
    <x v="1"/>
    <x v="0"/>
    <s v="emergency"/>
    <s v="C40425034"/>
    <s v="SAP VEHICLE Support AMS VWM CHGMGR"/>
    <s v="Castro Rodriguez Gisela   "/>
    <d v="2015-01-31T22:00:00"/>
    <d v="2015-01-31T23:00:00"/>
    <s v="IM44639539 Cambios en el proceso de contabilidad electrónica"/>
    <s v="Successful"/>
    <s v="On Time"/>
    <s v="No"/>
    <s v="Minor"/>
    <s v="Successful"/>
    <s v="On Time"/>
    <n v="1"/>
    <n v="1"/>
    <n v="0"/>
    <x v="0"/>
    <n v="0"/>
  </r>
  <r>
    <x v="0"/>
    <x v="1"/>
    <x v="0"/>
    <s v="normal"/>
    <s v="C40428144"/>
    <s v="SAP FICO Support AMS VWM CHGMGR"/>
    <s v="Zarate Castro Glenda Carolina  "/>
    <d v="2015-01-31T19:00:00"/>
    <d v="2015-01-31T20:00:00"/>
    <s v="FICO-Modificacion a ZIM04N Problemas con Indicador de Borrado de PRs"/>
    <s v="Successful"/>
    <s v="On Time"/>
    <s v="No"/>
    <s v="Minor"/>
    <s v="Successful"/>
    <s v="On Time"/>
    <n v="1"/>
    <n v="1"/>
    <n v="0"/>
    <x v="0"/>
    <n v="0"/>
  </r>
  <r>
    <x v="0"/>
    <x v="1"/>
    <x v="0"/>
    <s v="normal"/>
    <s v="C40429589"/>
    <s v="SAP FICO Support AMS VWM CHGMGR"/>
    <s v="Zarate Castro Glenda Carolina  "/>
    <d v="2015-01-31T19:00:00"/>
    <d v="2015-01-31T20:00:00"/>
    <s v="FICO-Modificaciones Contabilizacion ELectronica- ZS001 y ZS60ISMP001"/>
    <s v="Successful"/>
    <s v="On Time"/>
    <s v="No"/>
    <s v="Minor"/>
    <s v="Successful"/>
    <s v="On Time"/>
    <n v="1"/>
    <n v="1"/>
    <n v="0"/>
    <x v="0"/>
    <n v="0"/>
  </r>
  <r>
    <x v="0"/>
    <x v="1"/>
    <x v="0"/>
    <s v="normal"/>
    <s v="C40429669"/>
    <s v="SAP FICO Support AMS VWM CHGMGR"/>
    <s v="Castro Rodriguez Gisela   "/>
    <d v="2015-01-31T22:00:00"/>
    <d v="2015-01-31T23:00:00"/>
    <s v="IM44571649 Cambios en el proceso de contabilidad electrónica"/>
    <s v="Successful"/>
    <s v="On Time"/>
    <s v="No"/>
    <s v="Minor"/>
    <s v="Successful"/>
    <s v="On Time"/>
    <n v="1"/>
    <n v="1"/>
    <n v="0"/>
    <x v="0"/>
    <n v="0"/>
  </r>
  <r>
    <x v="0"/>
    <x v="1"/>
    <x v="0"/>
    <s v="normal"/>
    <s v="C40431139"/>
    <s v="CRM3 Support AMS VWM CHGMGR"/>
    <s v="Pasten Solares Gabriel   "/>
    <d v="2015-01-28T22:00:00"/>
    <d v="2015-01-31T10:00:00"/>
    <s v="Reinicio de Servidores de DB NADIN,NADIN,NADCON y DDOs"/>
    <s v="Successful"/>
    <s v="On Time"/>
    <s v="No"/>
    <s v="Minor"/>
    <s v="Successful"/>
    <s v="On Time"/>
    <n v="1"/>
    <n v="1"/>
    <n v="0"/>
    <x v="0"/>
    <n v="0"/>
  </r>
  <r>
    <x v="0"/>
    <x v="0"/>
    <x v="0"/>
    <s v="normal"/>
    <s v="C40431185"/>
    <s v="SAP BASIS Support AMS VWM CHGMGR"/>
    <s v="Acosta Medina Marco Antonio  "/>
    <d v="2015-01-30T23:00:00"/>
    <d v="2015-01-31T13:00:00"/>
    <s v="Apply the SAP Note 1922485, 1995783, 2022818, 2049681, 2072641and 2073000 in FICO QAS"/>
    <s v="Successful"/>
    <s v="On Time"/>
    <s v="No"/>
    <s v="Minor"/>
    <s v="Successful"/>
    <s v="On Time"/>
    <n v="1"/>
    <n v="1"/>
    <n v="0"/>
    <x v="0"/>
    <n v="0"/>
  </r>
  <r>
    <x v="0"/>
    <x v="0"/>
    <x v="0"/>
    <s v="normal"/>
    <s v="C40431200"/>
    <s v="SAP BASIS Support AMS VWM CHGMGR"/>
    <s v="Acosta Medina Marco Antonio  "/>
    <d v="2015-01-31T11:00:00"/>
    <d v="2015-01-31T18:00:00"/>
    <s v="Apply the SAP Note 1922485, 1995783, 2022818, 2049681, 2072641and 2073000 in QVF"/>
    <s v="Successful"/>
    <s v="On Time"/>
    <s v="No"/>
    <s v="Minor"/>
    <s v="Successful"/>
    <s v="On Time"/>
    <n v="1"/>
    <n v="1"/>
    <n v="0"/>
    <x v="0"/>
    <n v="0"/>
  </r>
  <r>
    <x v="0"/>
    <x v="0"/>
    <x v="0"/>
    <s v="normal"/>
    <s v="C40431210"/>
    <s v="FACILITIES ITS Support OPS VWM CHGMGR"/>
    <s v="Mendoza Ramirez Miguel   "/>
    <d v="2015-01-31T09:00:00"/>
    <d v="2015-01-31T18:00:00"/>
    <s v="Reparación de equipo de aire acondicionado de precisión STULZ en el Data Center Puebla II"/>
    <s v="Successful"/>
    <s v="On Time"/>
    <s v="No"/>
    <s v="Minor"/>
    <s v="Successful"/>
    <s v="On Time"/>
    <n v="1"/>
    <n v="1"/>
    <n v="0"/>
    <x v="0"/>
    <n v="0"/>
  </r>
  <r>
    <x v="0"/>
    <x v="0"/>
    <x v="0"/>
    <s v="normal"/>
    <s v="C40431309"/>
    <s v="OPM ITS Support OPS VWM CHGMGR"/>
    <s v="Baca Gonzalez Eliseo   "/>
    <d v="2015-01-30T18:00:00"/>
    <d v="2015-01-30T21:00:00"/>
    <s v="Generación de Certificado para equipo KVS Link"/>
    <s v="Successful"/>
    <s v="On Time"/>
    <s v="No"/>
    <s v="Minor"/>
    <s v="Successful"/>
    <s v="On Time"/>
    <n v="1"/>
    <n v="1"/>
    <n v="0"/>
    <x v="0"/>
    <n v="0"/>
  </r>
  <r>
    <x v="0"/>
    <x v="2"/>
    <x v="0"/>
    <s v="normal"/>
    <s v="C40432800"/>
    <s v="TELECOM WAN ITS Support OPS VWM CHGMGR"/>
    <s v="Mucito Najera Sebastian Yair  "/>
    <d v="2015-01-30T17:00:00"/>
    <d v="2015-01-30T19:00:00"/>
    <s v="Integración de equipos de seguridad a SNMPv3 para monitoreo"/>
    <s v="Successful"/>
    <s v="On Time"/>
    <s v="No"/>
    <s v="Minor"/>
    <s v="Successful"/>
    <s v="On Time"/>
    <n v="1"/>
    <n v="1"/>
    <n v="0"/>
    <x v="0"/>
    <n v="0"/>
  </r>
  <r>
    <x v="0"/>
    <x v="1"/>
    <x v="0"/>
    <s v="normal"/>
    <s v="C40432920"/>
    <s v="SAP LOGROS Support AMS VWM CHGMGR"/>
    <s v="Castro Rodriguez Gabriela   "/>
    <d v="2015-01-31T19:00:00"/>
    <d v="2015-01-31T20:00:00"/>
    <s v="Cambio de horario para job JLOGPUR001_PUR_TOGERMANY"/>
    <s v="Successful"/>
    <s v="On Time"/>
    <s v="No"/>
    <s v="Minor"/>
    <s v="Successful"/>
    <s v="On Time"/>
    <n v="1"/>
    <n v="1"/>
    <n v="0"/>
    <x v="0"/>
    <n v="0"/>
  </r>
  <r>
    <x v="0"/>
    <x v="1"/>
    <x v="0"/>
    <s v="normal"/>
    <s v="C40435812"/>
    <s v="SAP FICO Support AMS VWM CHGMGR"/>
    <s v="Saucedo Campos Jose Antonio  "/>
    <d v="2015-01-30T19:00:00"/>
    <d v="2015-01-30T23:00:00"/>
    <s v="FICO Ajuste de la interfaz de MICS CEP"/>
    <s v="Successful"/>
    <s v="On Time"/>
    <s v="No"/>
    <s v="Minor"/>
    <s v="Successful"/>
    <s v="On Time"/>
    <n v="1"/>
    <n v="1"/>
    <n v="0"/>
    <x v="0"/>
    <n v="0"/>
  </r>
  <r>
    <x v="0"/>
    <x v="0"/>
    <x v="0"/>
    <s v="normal"/>
    <s v="C40436197"/>
    <s v="FACILITIES ITS Support OPS VWM CHGMGR"/>
    <s v="Cruz Arriaga Ricardo   "/>
    <d v="2015-01-31T22:00:00"/>
    <d v="2015-01-31T23:45:00"/>
    <s v="Change emergente &quot;Change supply telecommunications equipment&quot;"/>
    <s v="Successful"/>
    <s v="On Time"/>
    <s v="No"/>
    <s v="Minor"/>
    <s v="Successful"/>
    <s v="On Time"/>
    <n v="1"/>
    <n v="1"/>
    <n v="0"/>
    <x v="0"/>
    <n v="0"/>
  </r>
  <r>
    <x v="18"/>
    <x v="0"/>
    <x v="0"/>
    <s v="normal"/>
    <s v="C000130974"/>
    <s v="CS.AMER.MX.DPO"/>
    <s v="Munguia Perez Lucia   "/>
    <d v="2015-01-22T08:00:00"/>
    <d v="2015-01-22T22:00:00"/>
    <s v="Decomiso de los servidores GTMMEX-WSUS y VCORP-PRINTSRV"/>
    <s v="Successful"/>
    <s v="On Time"/>
    <s v="No"/>
    <s v="Minor"/>
    <s v="Successful"/>
    <s v="On Time"/>
    <n v="1"/>
    <n v="1"/>
    <n v="0"/>
    <x v="0"/>
    <n v="0"/>
  </r>
  <r>
    <x v="19"/>
    <x v="0"/>
    <x v="0"/>
    <s v="normal"/>
    <s v="C000141508"/>
    <s v="CS.SAP.MX.AA.GDH.MX-BASIS"/>
    <s v="Sanchez Loyola Omar   "/>
    <d v="2015-01-21T13:00:00"/>
    <d v="2015-01-22T17:00:00"/>
    <s v="TAURUS | NP | D00 | ax2la132 | ECC6.0 | Outage=Yes | Creating and Copying of new mandante in D00 | Creacion y Copia de mandante en D00"/>
    <s v="Successful"/>
    <s v="On Time"/>
    <s v="No"/>
    <s v="Minor"/>
    <s v="Successful"/>
    <s v="On Time"/>
    <n v="1"/>
    <n v="1"/>
    <n v="0"/>
    <x v="0"/>
    <n v="0"/>
  </r>
  <r>
    <x v="2"/>
    <x v="0"/>
    <x v="0"/>
    <s v="normal"/>
    <s v="C000141539"/>
    <s v="CS.DPS.MX.DCO.DCI"/>
    <s v="Cruz Arriaga Ricardo   "/>
    <d v="2015-01-22T08:00:00"/>
    <d v="2015-01-23T08:00:00"/>
    <s v="Preventive maintenance MX_1089 precision cooling system that support Data Center Puebla I/ MX / Puebla / Cerrada Fresnos nave 1 / DCI /"/>
    <s v="Successful"/>
    <s v="On Time"/>
    <s v="No"/>
    <s v="Minor"/>
    <s v="Successful"/>
    <s v="On Time"/>
    <n v="1"/>
    <n v="1"/>
    <n v="0"/>
    <x v="0"/>
    <n v="0"/>
  </r>
  <r>
    <x v="3"/>
    <x v="0"/>
    <x v="0"/>
    <s v="normal"/>
    <s v="C000132760"/>
    <s v="C.AMER.MX.WINTEL.VITRO"/>
    <s v="Coronado Medina Felix   "/>
    <d v="2015-01-22T18:00:00"/>
    <d v="2015-01-22T22:00:00"/>
    <s v="Vitro. Decomiso de servidores Jump Servers infraestructura vitro VTO-TSYS01 y VTO-TSYS03"/>
    <s v="Successful"/>
    <s v="On Time"/>
    <s v="No"/>
    <s v="Minor"/>
    <s v="Successful"/>
    <s v="On Time"/>
    <n v="1"/>
    <n v="1"/>
    <n v="0"/>
    <x v="0"/>
    <n v="0"/>
  </r>
  <r>
    <x v="3"/>
    <x v="0"/>
    <x v="0"/>
    <s v="normal"/>
    <s v="C000141585"/>
    <s v="C.AMER.MX.WINTEL.VITRO"/>
    <s v="Coronado Medina Felix   "/>
    <d v="2015-01-23T07:00:00"/>
    <d v="2015-01-25T12:00:00"/>
    <s v="Vitro. Instalación de Parches MSFT en servidores de Vitro fase-2"/>
    <s v="Successful"/>
    <s v="On Time"/>
    <s v="No"/>
    <s v="Minor"/>
    <s v="Successful"/>
    <s v="On Time"/>
    <n v="1"/>
    <n v="1"/>
    <n v="0"/>
    <x v="0"/>
    <n v="0"/>
  </r>
  <r>
    <x v="3"/>
    <x v="0"/>
    <x v="0"/>
    <s v="normal"/>
    <s v="C000141510"/>
    <s v="C.AMER.MX.WINTEL.VITRO"/>
    <s v="Castaneda Aguilar Jose Antonio  "/>
    <d v="2015-01-22T17:00:00"/>
    <d v="2015-01-26T23:59:00"/>
    <s v="Proyecto de refresh tecnologico servidores Vitro"/>
    <s v="Successful"/>
    <s v="On Time"/>
    <s v="No"/>
    <s v="Minor"/>
    <s v="Successful"/>
    <s v="On Time"/>
    <n v="1"/>
    <n v="1"/>
    <n v="0"/>
    <x v="0"/>
    <n v="0"/>
  </r>
  <r>
    <x v="3"/>
    <x v="0"/>
    <x v="0"/>
    <s v="normal"/>
    <s v="C000143158"/>
    <s v="C.AMER.MX.WINTEL.VITRO"/>
    <s v="Coronado Medina Felix   "/>
    <d v="2015-01-22T20:00:00"/>
    <d v="2015-01-22T22:00:00"/>
    <s v="Vitro. Actualizacion de HW para VTOVM02-QA debido a daño de HW original durante falla electrica"/>
    <s v="Successful"/>
    <s v="On Time"/>
    <s v="No"/>
    <s v="Minor"/>
    <s v="Successful"/>
    <s v="On Time"/>
    <n v="1"/>
    <n v="1"/>
    <n v="0"/>
    <x v="0"/>
    <n v="0"/>
  </r>
  <r>
    <x v="3"/>
    <x v="0"/>
    <x v="0"/>
    <s v="normal"/>
    <s v="C000143253"/>
    <s v="C.AMER.MX.UNIX.VITRO"/>
    <s v="Monroy Hoyos Miguel Angel  "/>
    <d v="2015-01-23T10:00:00"/>
    <d v="2015-01-23T17:00:00"/>
    <s v="Cambio de partes unidad de respaldo"/>
    <s v="Successful"/>
    <s v="On Time"/>
    <s v="No"/>
    <s v="Minor"/>
    <s v="Successful"/>
    <s v="On Time"/>
    <n v="1"/>
    <n v="1"/>
    <n v="0"/>
    <x v="0"/>
    <n v="0"/>
  </r>
  <r>
    <x v="0"/>
    <x v="0"/>
    <x v="0"/>
    <s v="normal"/>
    <s v="C40424842"/>
    <s v="OPM ITS Support OPS VWM CHGMGR"/>
    <s v="Baca Gonzalez Eliseo   "/>
    <d v="2015-01-24T23:00:00"/>
    <d v="2015-01-27T15:00:00"/>
    <s v="Renovación Tecnológica de Acceso a Redes para el Proyecto MP Fase 4 parte 2 en mx_sw20M00-166.13"/>
    <s v="Successful"/>
    <s v="On Time"/>
    <s v="No"/>
    <s v="Minor"/>
    <s v="Successful"/>
    <s v="On Time"/>
    <n v="1"/>
    <n v="1"/>
    <n v="0"/>
    <x v="0"/>
    <n v="0"/>
  </r>
  <r>
    <x v="0"/>
    <x v="0"/>
    <x v="0"/>
    <s v="normal"/>
    <s v="C40416163"/>
    <s v="SERVERS WINTEL ITS Support OPS VWM CHGMGR"/>
    <s v="Islas Agustin Maricarmen   "/>
    <d v="2015-01-23T13:20:00"/>
    <d v="2015-01-23T17:20:00"/>
    <s v="Acompañamiento al personal de HP para remplazo de fuente de poder dañada en servidor VWMXPUSSP03P"/>
    <s v="Successful"/>
    <s v="On Time"/>
    <s v="No"/>
    <s v="Minor"/>
    <s v="Successful"/>
    <s v="On Time"/>
    <n v="1"/>
    <n v="1"/>
    <n v="0"/>
    <x v="0"/>
    <n v="0"/>
  </r>
  <r>
    <x v="0"/>
    <x v="0"/>
    <x v="0"/>
    <s v="normal"/>
    <s v="C40423415"/>
    <s v="SERVERS UNIX ITS Support OPS VWM CHGMGR"/>
    <s v="Silva Romero Stephanie Viridiana  "/>
    <d v="2015-01-23T12:45:00"/>
    <d v="2015-01-23T15:00:00"/>
    <s v="Instalacion de FIX en DMX1TSCL &amp; PMX2RESAIX - CERT Vulnerabilities"/>
    <s v="Successful"/>
    <s v="On Time"/>
    <s v="No"/>
    <s v="Minor"/>
    <s v="Successful"/>
    <s v="On Time"/>
    <n v="1"/>
    <n v="1"/>
    <n v="0"/>
    <x v="0"/>
    <n v="0"/>
  </r>
  <r>
    <x v="3"/>
    <x v="0"/>
    <x v="0"/>
    <s v="normal"/>
    <s v="C000143214"/>
    <s v="DS.CES.MX.MSG.VITRO"/>
    <s v="Camacho Nicasio Dulce Maria  "/>
    <d v="2015-01-23T10:00:00"/>
    <d v="2015-01-26T17:00:00"/>
    <s v="VITRO - Movimiento objetos Computadora de Contenedor a OU. Parte2"/>
    <s v="Successful"/>
    <s v="On Time"/>
    <s v="No"/>
    <s v="Minor"/>
    <s v="Successful"/>
    <s v="On Time"/>
    <n v="1"/>
    <n v="1"/>
    <n v="0"/>
    <x v="0"/>
    <n v="0"/>
  </r>
  <r>
    <x v="3"/>
    <x v="0"/>
    <x v="0"/>
    <s v="normal"/>
    <s v="C000143315"/>
    <s v="DS.CES.MX.MSG.VITRO"/>
    <s v="Cano Martagon Jonathan   "/>
    <d v="2015-01-22T22:00:00"/>
    <d v="2015-01-23T23:59:00"/>
    <s v="Actualizacion de BPC de v19 a v20"/>
    <s v="Successful"/>
    <s v="On Time"/>
    <s v="No"/>
    <s v="Minor"/>
    <s v="Successful"/>
    <s v="On Time"/>
    <n v="1"/>
    <n v="1"/>
    <n v="0"/>
    <x v="0"/>
    <n v="0"/>
  </r>
  <r>
    <x v="13"/>
    <x v="2"/>
    <x v="0"/>
    <s v="normal"/>
    <s v="CH4526"/>
    <s v="WAN"/>
    <s v="De la rosa Saul    "/>
    <d v="2015-01-26T18:00:00"/>
    <d v="2015-01-26T23:00:00"/>
    <s v="Acompañamiento a Proveedor  para activación a nivel WAN CR Guadalajara previo al incremento a 6MB"/>
    <s v="Successful"/>
    <s v="On Time"/>
    <s v="No"/>
    <s v="Minor"/>
    <s v="Successful"/>
    <s v="On Time"/>
    <n v="1"/>
    <n v="1"/>
    <n v="0"/>
    <x v="0"/>
    <n v="0"/>
  </r>
  <r>
    <x v="13"/>
    <x v="2"/>
    <x v="0"/>
    <s v="normal"/>
    <s v="CH4481"/>
    <s v="WAN"/>
    <s v="Perez Sergio    "/>
    <d v="2015-01-22T17:00:00"/>
    <d v="2015-01-22T21:00:00"/>
    <s v="Acompañamiento a Proveedor para  cambio de router principal STA Monterrey"/>
    <s v="Successful"/>
    <s v="On Time"/>
    <s v="No"/>
    <s v="Minor"/>
    <s v="Successful"/>
    <s v="On Time"/>
    <n v="1"/>
    <n v="1"/>
    <n v="0"/>
    <x v="0"/>
    <n v="0"/>
  </r>
  <r>
    <x v="13"/>
    <x v="2"/>
    <x v="0"/>
    <s v="normal"/>
    <s v="CH4530"/>
    <s v="LAN"/>
    <s v="De la rosa Saul    "/>
    <d v="2015-01-21T18:00:00"/>
    <d v="2015-01-21T20:00:00"/>
    <s v="Password Recovery - Lomas Verdes"/>
    <s v="Successful"/>
    <s v="On Time"/>
    <s v="No"/>
    <s v="Minor"/>
    <s v="Successful"/>
    <s v="On Time"/>
    <n v="1"/>
    <n v="1"/>
    <n v="0"/>
    <x v="0"/>
    <n v="0"/>
  </r>
  <r>
    <x v="13"/>
    <x v="2"/>
    <x v="0"/>
    <s v="normal"/>
    <s v="CH4533"/>
    <s v="IKUSI"/>
    <s v="Quintana Carlos    "/>
    <d v="2015-01-21T16:00:00"/>
    <d v="2015-01-25T09:00:00"/>
    <s v="Instalación  de SQL express en servidor de tarificador"/>
    <s v="Successful"/>
    <s v="On Time"/>
    <s v="No"/>
    <s v="Minor"/>
    <s v="Successful"/>
    <s v="On Time"/>
    <n v="1"/>
    <n v="1"/>
    <n v="0"/>
    <x v="0"/>
    <n v="0"/>
  </r>
  <r>
    <x v="13"/>
    <x v="2"/>
    <x v="0"/>
    <s v="normal"/>
    <s v="CH4534"/>
    <s v="IKUSI"/>
    <s v="Quintana Carlos    "/>
    <d v="2015-01-21T23:00:00"/>
    <d v="2015-01-22T12:01:00"/>
    <s v="Respaldo de base de datos en Server de telefonía CM2"/>
    <s v="Successful"/>
    <s v="On Time"/>
    <s v="No"/>
    <s v="Minor"/>
    <s v="Successful"/>
    <s v="On Time"/>
    <n v="1"/>
    <n v="1"/>
    <n v="0"/>
    <x v="0"/>
    <n v="0"/>
  </r>
  <r>
    <x v="13"/>
    <x v="2"/>
    <x v="0"/>
    <s v="normal"/>
    <s v="CH4535"/>
    <s v="Cableado"/>
    <s v="Valdez Roberto    "/>
    <d v="2015-01-24T16:00:00"/>
    <d v="2015-01-25T19:30:00"/>
    <s v="Mantenimiento BDF EN EDIFICIO SUR 2p"/>
    <s v="Successful"/>
    <s v="On Time"/>
    <s v="No"/>
    <s v="Minor"/>
    <s v="Successful"/>
    <s v="On Time"/>
    <n v="1"/>
    <n v="1"/>
    <n v="0"/>
    <x v="0"/>
    <n v="0"/>
  </r>
  <r>
    <x v="6"/>
    <x v="2"/>
    <x v="0"/>
    <s v="normal"/>
    <s v="C000141595"/>
    <s v="TS.GS.MX.SCC2.WAN.SEC"/>
    <s v="Ramirez Salazar Ricardo   "/>
    <d v="2015-01-22T16:00:00"/>
    <d v="2015-01-22T17:00:00"/>
    <s v="Creación túnel VPN CREDIQ GBM"/>
    <s v="Successful"/>
    <s v="On Time"/>
    <s v="No"/>
    <s v="Minor"/>
    <s v="Successful"/>
    <s v="On Time"/>
    <n v="1"/>
    <n v="1"/>
    <n v="0"/>
    <x v="0"/>
    <n v="0"/>
  </r>
  <r>
    <x v="3"/>
    <x v="0"/>
    <x v="0"/>
    <s v="normal"/>
    <s v="C000151339"/>
    <s v="C.AMER.MX.WINTEL.VITRO"/>
    <s v="Coronado Medina Felix   "/>
    <d v="2015-01-28T10:00:00"/>
    <d v="2015-01-29T10:00:00"/>
    <s v="URGENTE. Alta de servidor fisico HP para sala de consejo en Vitro SA - SLT"/>
    <s v="Successful"/>
    <s v="On Time"/>
    <s v="No"/>
    <s v="Minor"/>
    <s v="Successful"/>
    <s v="On Time"/>
    <n v="1"/>
    <n v="1"/>
    <n v="0"/>
    <x v="0"/>
    <n v="1"/>
  </r>
  <r>
    <x v="3"/>
    <x v="0"/>
    <x v="0"/>
    <s v="emergency"/>
    <s v="C000153145"/>
    <s v="C.AMER.MX.WINTEL.VITRO"/>
    <s v="Rojas Zuniga David   "/>
    <d v="2015-01-27T15:00:00"/>
    <d v="2015-01-27T16:00:00"/>
    <s v="Reinicio de servidor"/>
    <s v="Successful"/>
    <s v="On Time"/>
    <s v="No"/>
    <s v="Minor"/>
    <s v="Successful"/>
    <s v="On Time"/>
    <n v="1"/>
    <n v="1"/>
    <n v="0"/>
    <x v="0"/>
    <n v="0"/>
  </r>
  <r>
    <x v="3"/>
    <x v="0"/>
    <x v="1"/>
    <s v="normal"/>
    <s v="C000149954"/>
    <s v="C.AMER.MX.WINTEL.VITRO"/>
    <s v="Coronado Medina Felix   "/>
    <d v="2015-01-23T19:16:08"/>
    <d v="2015-01-26T17:46:35"/>
    <s v="Vitro. Actualizacion de HW para G2-ENVASES por falla de disco en servidor original"/>
    <s v="Successful"/>
    <s v="On Time"/>
    <s v="No"/>
    <s v="Standard"/>
    <s v="Successful"/>
    <s v="On Time"/>
    <n v="1"/>
    <n v="1"/>
    <n v="0"/>
    <x v="0"/>
    <n v="0"/>
  </r>
  <r>
    <x v="0"/>
    <x v="1"/>
    <x v="0"/>
    <s v="emergency"/>
    <s v="C40428023"/>
    <s v="SAP HR Support AMS VWM CHGMGR"/>
    <s v="Moctezuma Bello Diana Elisa  "/>
    <d v="2015-01-27T17:20:00"/>
    <d v="2015-01-27T19:20:00"/>
    <s v="IM42689785  Error en la lógica de programa ZH60PHCM030 (Ascensos)"/>
    <s v="Successful"/>
    <s v="On Time"/>
    <s v="No"/>
    <s v="Minor"/>
    <s v="Successful"/>
    <s v="On Time"/>
    <n v="1"/>
    <n v="1"/>
    <n v="0"/>
    <x v="0"/>
    <n v="0"/>
  </r>
  <r>
    <x v="3"/>
    <x v="2"/>
    <x v="0"/>
    <s v="normal"/>
    <s v="C000147831"/>
    <s v="TS.CP.MX.SIC.LAN.VITRO"/>
    <s v="Mendoza Vega Victor Manuel  "/>
    <d v="2015-01-27T14:00:00"/>
    <d v="2015-01-27T16:00:00"/>
    <s v="VITRO | URGENTE Instalacion switches Bodega Empaques - SLT"/>
    <s v="Successful"/>
    <s v="On Time"/>
    <s v="No"/>
    <s v="Minor"/>
    <s v="Successful"/>
    <s v="On Time"/>
    <n v="1"/>
    <n v="1"/>
    <n v="0"/>
    <x v="0"/>
    <n v="1"/>
  </r>
  <r>
    <x v="0"/>
    <x v="1"/>
    <x v="0"/>
    <s v="emergency"/>
    <s v="C40429676"/>
    <s v="SAP LOGROS Support AMS VWM CHGMGR"/>
    <s v="Castro Rodriguez Gabriela   "/>
    <d v="2015-01-27T13:30:00"/>
    <d v="2015-01-27T14:30:00"/>
    <s v="SFA Reporte de estatus Post-conversion (T-Systems)"/>
    <s v="Successful"/>
    <s v="On Time"/>
    <s v="No"/>
    <s v="Minor"/>
    <s v="Successful"/>
    <s v="On Time"/>
    <n v="1"/>
    <n v="1"/>
    <n v="0"/>
    <x v="0"/>
    <n v="0"/>
  </r>
  <r>
    <x v="3"/>
    <x v="2"/>
    <x v="0"/>
    <s v="normal"/>
    <s v="C000144887"/>
    <s v="TS.CP.MX.SIC.WAN.VITRO"/>
    <s v="Velazquez Infante Rodolfo Rafael  "/>
    <d v="2015-01-21T02:00:00"/>
    <d v="2015-01-21T03:30:00"/>
    <s v="VITRO - Ventana mandatoria  ISP ALESTRA - SLT"/>
    <s v="Successful"/>
    <s v="On Time"/>
    <s v="No"/>
    <s v="Minor"/>
    <s v="Successful"/>
    <s v="On Time"/>
    <n v="1"/>
    <n v="1"/>
    <n v="0"/>
    <x v="0"/>
    <n v="1"/>
  </r>
  <r>
    <x v="3"/>
    <x v="0"/>
    <x v="0"/>
    <s v="normal"/>
    <s v="C000148098"/>
    <s v="CS.SAP.MX.AA.SAP-BASIS"/>
    <s v="Castellanos Garcia Guillermo   "/>
    <d v="2015-01-23T23:00:00"/>
    <d v="2015-01-24T01:00:00"/>
    <s v="VITRO | P | EPD | AH3HA107 | EP | Outage=Yes | EPD Restart- Urgent Change - SLT"/>
    <s v="Successful"/>
    <s v="On Time"/>
    <s v="No"/>
    <s v="Minor"/>
    <s v="Successful"/>
    <s v="On Time"/>
    <n v="1"/>
    <n v="1"/>
    <n v="0"/>
    <x v="0"/>
    <n v="1"/>
  </r>
  <r>
    <x v="3"/>
    <x v="2"/>
    <x v="0"/>
    <s v="normal"/>
    <s v="C000146650"/>
    <s v="TS.CP.MX.SIC.WAN.VITRO"/>
    <s v="Velazquez Infante Rodolfo Rafael  "/>
    <d v="2015-01-25T00:00:00"/>
    <d v="2015-01-25T10:00:00"/>
    <s v="VITRO - Ventana Mandatoria ALESTRA 25-Ene (1) - SLT"/>
    <s v="Successful"/>
    <s v="On Time"/>
    <s v="No"/>
    <s v="Minor"/>
    <s v="Successful"/>
    <s v="On Time"/>
    <n v="1"/>
    <n v="1"/>
    <n v="0"/>
    <x v="0"/>
    <n v="1"/>
  </r>
  <r>
    <x v="3"/>
    <x v="2"/>
    <x v="0"/>
    <s v="normal"/>
    <s v="C000146654"/>
    <s v="TS.CP.MX.SIC.WAN.VITRO"/>
    <s v="Velazquez Infante Rodolfo Rafael  "/>
    <d v="2015-01-25T22:00:00"/>
    <d v="2015-01-26T06:00:00"/>
    <s v="VITRO - Ventana Mandatoria ALESTRA 25-Ene (2) - SLT"/>
    <s v="Successful"/>
    <s v="On Time"/>
    <s v="No"/>
    <s v="Minor"/>
    <s v="Successful"/>
    <s v="On Time"/>
    <n v="1"/>
    <n v="1"/>
    <n v="0"/>
    <x v="0"/>
    <n v="1"/>
  </r>
  <r>
    <x v="14"/>
    <x v="0"/>
    <x v="0"/>
    <s v="normal"/>
    <s v="C000149874"/>
    <s v="C.SAP.MX.AA.GDH.MX-BASIS"/>
    <s v="Tirado Salas Jose Vicente  "/>
    <d v="2015-01-28T15:00:00"/>
    <d v="2015-01-28T17:00:00"/>
    <s v="CDF | P | C1P, C1Q, C1D, W1P, W1Q, W1D | User creation with assignment of the roles"/>
    <s v="Successful"/>
    <s v="On Time"/>
    <s v="No"/>
    <s v="Minor"/>
    <s v="Successful"/>
    <s v="On Time"/>
    <n v="1"/>
    <n v="1"/>
    <n v="0"/>
    <x v="0"/>
    <n v="0"/>
  </r>
  <r>
    <x v="1"/>
    <x v="0"/>
    <x v="0"/>
    <s v="normal"/>
    <s v="CRQ000000022551"/>
    <s v="Css-Mex.GpoModelo-Admon-Windows"/>
    <s v="Huizar Segura Josue Moises  "/>
    <d v="2015-01-31T00:00:00"/>
    <d v="2015-01-31T22:00:00"/>
    <s v="WO1764144 &gt;Virtualizar servidor - Virtualización de servidor de Cómputo Central HDEYM001&lt;"/>
    <s v="Successful"/>
    <s v="On Time"/>
    <s v="No"/>
    <s v="Minor"/>
    <s v="Successful"/>
    <s v="On Time"/>
    <n v="1"/>
    <n v="1"/>
    <n v="0"/>
    <x v="0"/>
    <n v="0"/>
  </r>
  <r>
    <x v="2"/>
    <x v="0"/>
    <x v="0"/>
    <s v="normal"/>
    <s v="C000149703"/>
    <s v="CS.AMER.MX.SECURITY"/>
    <s v="Sanchez Sanchez Ernesto   "/>
    <d v="2015-01-28T13:00:00"/>
    <d v="2015-01-29T12:00:00"/>
    <s v="Reinstalacion SEPM Jetcloud"/>
    <s v="Successful"/>
    <s v="On Time"/>
    <s v="No"/>
    <s v="Minor"/>
    <s v="Successful"/>
    <s v="On Time"/>
    <n v="1"/>
    <n v="1"/>
    <n v="0"/>
    <x v="0"/>
    <n v="0"/>
  </r>
  <r>
    <x v="2"/>
    <x v="0"/>
    <x v="0"/>
    <s v="emergency"/>
    <s v="C000156415 "/>
    <s v="CS.DPS.MX.DCO.DCI"/>
    <s v="Cruz Arriaga Ricardo   "/>
    <d v="2015-01-31T22:00:00"/>
    <d v="2015-01-31T22:30:00"/>
    <s v="Install and connect power transfer system"/>
    <s v="Successful"/>
    <s v="On Time"/>
    <s v="No"/>
    <s v="Minor"/>
    <s v="Successful"/>
    <s v="On Time"/>
    <n v="1"/>
    <n v="1"/>
    <n v="0"/>
    <x v="0"/>
    <n v="0"/>
  </r>
  <r>
    <x v="3"/>
    <x v="0"/>
    <x v="0"/>
    <s v="normal"/>
    <s v="C000153024"/>
    <s v="C.SAP.MX.AA.SAP-BASIS"/>
    <s v="Castellanos Garcia Guillermo   "/>
    <d v="2015-01-27T23:00:00"/>
    <d v="2015-01-28T01:00:00"/>
    <s v="VITRO | P | EPD | AH3HA107 | EP | Outage=Yes | EPD Restart- Urgent Change - SLT"/>
    <s v="Successful"/>
    <s v="On Time"/>
    <s v="No"/>
    <s v="Minor"/>
    <s v="Successful"/>
    <s v="On Time"/>
    <n v="1"/>
    <n v="1"/>
    <n v="0"/>
    <x v="0"/>
    <n v="1"/>
  </r>
  <r>
    <x v="0"/>
    <x v="0"/>
    <x v="0"/>
    <s v="normal"/>
    <s v="C40432853"/>
    <s v="OPM ITS Support OPS VWM CHGMGR"/>
    <s v="Zacamitzin Medina Dagoberto   "/>
    <d v="2015-01-29T19:30:00"/>
    <d v="2015-01-30T01:00:00"/>
    <s v="Pruebas de Incremento de Espacio al filesystem /dmuvol3 en DMU"/>
    <s v="Successful"/>
    <s v="On Time"/>
    <s v="No"/>
    <s v="Minor"/>
    <s v="Successful"/>
    <s v="On Time"/>
    <n v="1"/>
    <n v="1"/>
    <n v="0"/>
    <x v="0"/>
    <n v="0"/>
  </r>
  <r>
    <x v="2"/>
    <x v="3"/>
    <x v="0"/>
    <s v="normal"/>
    <s v="C000147833"/>
    <s v="DS.ISD.MX.LBU.IMPLEMENTER"/>
    <s v="Huesca Espindola Rafael   "/>
    <d v="2015-01-28T18:00:00"/>
    <d v="2015-01-29T06:00:00"/>
    <s v="Server Restart and DialplanIVR in the main InConcert PBX server"/>
    <s v="Successful"/>
    <s v="On Time"/>
    <s v="No"/>
    <s v="Minor"/>
    <s v="Successful"/>
    <s v="On Time"/>
    <n v="1"/>
    <n v="1"/>
    <n v="0"/>
    <x v="0"/>
    <n v="0"/>
  </r>
  <r>
    <x v="13"/>
    <x v="2"/>
    <x v="0"/>
    <s v="normal"/>
    <s v="CH4523"/>
    <s v="WAN"/>
    <s v="Bravo Isaac    "/>
    <d v="2015-01-29T18:00:00"/>
    <d v="2015-01-30T00:00:00"/>
    <s v="Acompañamiento a Proveedor  para activación a nivel WAN Mérida previo al incremento a 4MB"/>
    <s v="Not Successful"/>
    <s v="On Time"/>
    <s v="No"/>
    <s v="Minor"/>
    <s v="Not Successful"/>
    <s v="On Time"/>
    <n v="0"/>
    <n v="1"/>
    <n v="0"/>
    <x v="0"/>
    <n v="0"/>
  </r>
  <r>
    <x v="13"/>
    <x v="2"/>
    <x v="0"/>
    <s v="normal"/>
    <s v="CH4570"/>
    <s v="WAN"/>
    <s v="Perez Sergio    "/>
    <d v="2015-01-29T19:00:00"/>
    <d v="2015-01-29T22:00:00"/>
    <s v="Acompañamiento a Telmex para cambio de ruteo estático a BGP para sitio MPLS León"/>
    <s v="Successful"/>
    <s v="On Time"/>
    <s v="No"/>
    <s v="Minor"/>
    <s v="Successful"/>
    <s v="On Time"/>
    <n v="1"/>
    <n v="1"/>
    <n v="0"/>
    <x v="0"/>
    <n v="0"/>
  </r>
  <r>
    <x v="13"/>
    <x v="2"/>
    <x v="0"/>
    <s v="normal"/>
    <s v="CH4569"/>
    <s v="WAN"/>
    <s v="Perez Sergio    "/>
    <d v="2015-01-29T18:00:00"/>
    <d v="2015-01-29T21:00:00"/>
    <s v="Acompañamiento a Telmex para cambio de ruteo estático a BGP para sitio MPLS Hospital Engracia"/>
    <s v="Successful"/>
    <s v="On Time"/>
    <s v="No"/>
    <s v="Minor"/>
    <s v="Successful"/>
    <s v="On Time"/>
    <n v="1"/>
    <n v="1"/>
    <n v="0"/>
    <x v="0"/>
    <n v="0"/>
  </r>
  <r>
    <x v="0"/>
    <x v="2"/>
    <x v="0"/>
    <s v="normal"/>
    <s v="C40431205"/>
    <s v="TELECOM ITS Support OPS VWM CHGMGR"/>
    <s v="Martinez Vega Maria Jose  "/>
    <d v="2015-01-29T09:00:00"/>
    <d v="2015-01-29T15:00:00"/>
    <s v="MANTENIMIENTO PREVENTIVO A AIRE ACONDICIONADO RITTAL DE IDF0401"/>
    <s v="Successful"/>
    <s v="On Time"/>
    <s v="No"/>
    <s v="Minor"/>
    <s v="Successful"/>
    <s v="On Time"/>
    <n v="1"/>
    <n v="1"/>
    <n v="0"/>
    <x v="0"/>
    <n v="0"/>
  </r>
  <r>
    <x v="1"/>
    <x v="2"/>
    <x v="0"/>
    <s v="normal"/>
    <s v="CRQ000000022075"/>
    <s v="Tss-Mx.GpoModelo-Voz"/>
    <s v="Gonzalez Espinosa Juan Carlos  "/>
    <d v="2014-11-28T10:00:00"/>
    <d v="2015-01-23T16:00:00"/>
    <s v="WO1668109 Instalar access point en zona liquidaciones en agencia que no cuenten con el servicio"/>
    <s v="Successful"/>
    <s v="On Time"/>
    <s v="No"/>
    <s v="Minor"/>
    <s v="Successful"/>
    <s v="On Time"/>
    <n v="1"/>
    <n v="1"/>
    <n v="0"/>
    <x v="0"/>
    <n v="0"/>
  </r>
  <r>
    <x v="1"/>
    <x v="0"/>
    <x v="0"/>
    <s v="emergency"/>
    <s v="CRQ000000022623"/>
    <s v="Css-Mex.GpoModelo-Admon-Dba"/>
    <s v="Cano Segura Marco Antonio  "/>
    <d v="2015-01-24T00:00:00"/>
    <d v="2015-01-24T03:15:00"/>
    <s v="INC479053 Se solicita ECAB para  el reinicio de los servidores HDSQL008 y HDSQL009"/>
    <s v="Successful"/>
    <s v="On Time"/>
    <s v="No"/>
    <s v="Minor"/>
    <s v="Successful"/>
    <s v="On Time"/>
    <n v="1"/>
    <n v="1"/>
    <n v="0"/>
    <x v="0"/>
    <n v="0"/>
  </r>
  <r>
    <x v="1"/>
    <x v="2"/>
    <x v="0"/>
    <s v="normal"/>
    <s v="CRQ000000022635"/>
    <s v="Tss-Mx.GpoModelo-Lan"/>
    <s v="Espinosa Cruz Eder   "/>
    <d v="2015-01-24T16:30:00"/>
    <d v="2015-01-24T17:00:00"/>
    <s v="Validacion de Puertos del Enclosure 2 y Portchannel 110"/>
    <s v="Successful"/>
    <s v="On Time"/>
    <s v="No"/>
    <s v="Minor"/>
    <s v="Successful"/>
    <s v="On Time"/>
    <n v="1"/>
    <n v="1"/>
    <n v="0"/>
    <x v="0"/>
    <n v="0"/>
  </r>
  <r>
    <x v="1"/>
    <x v="0"/>
    <x v="0"/>
    <s v="normal"/>
    <s v="CRQ000000022042"/>
    <s v="Css-Mex.GpoModelo-Admon-Unix"/>
    <s v="Guzman Sanchez Alberto   "/>
    <d v="2015-01-24T00:00:00"/>
    <d v="2015-01-26T18:00:00"/>
    <s v="WO1754606 Activación de CIS para ambientes de SRM. Liberación a CCO. Liberación a UM."/>
    <s v="Successful"/>
    <s v="On Time"/>
    <s v="No"/>
    <s v="Minor"/>
    <s v="Successful"/>
    <s v="On Time"/>
    <n v="1"/>
    <n v="1"/>
    <n v="0"/>
    <x v="0"/>
    <n v="0"/>
  </r>
  <r>
    <x v="1"/>
    <x v="0"/>
    <x v="0"/>
    <s v="normal"/>
    <s v="CRQ000000022467"/>
    <s v="Css-Mex.GpoModelo-Admon-Dba"/>
    <s v="Cano Segura Marco Antonio  "/>
    <d v="2015-01-24T22:00:00"/>
    <d v="2015-01-25T16:00:00"/>
    <s v="PBI6785 Configurar de manera correcta los issues reportados por Microsoft  Best Practices Analyzer"/>
    <s v="Successful"/>
    <s v="On Time"/>
    <s v="No"/>
    <s v="Minor"/>
    <s v="Successful"/>
    <s v="On Time"/>
    <n v="1"/>
    <n v="1"/>
    <n v="0"/>
    <x v="0"/>
    <n v="0"/>
  </r>
  <r>
    <x v="1"/>
    <x v="0"/>
    <x v="0"/>
    <s v="normal"/>
    <s v="CRQ000000022244"/>
    <s v="Css-Mex.GpoModelo-Storage"/>
    <s v="Sillas Gilberto    "/>
    <d v="2015-01-24T23:45:00"/>
    <d v="2015-01-25T13:00:00"/>
    <s v="WO1764973 Act. de S.O. DATA Ontap ver 8.0.2P6 a ver 8.1.4 en lo filers s C4MXDFSYN78 y C4MXDFSYN79"/>
    <s v="Successful"/>
    <s v="On Time"/>
    <s v="No"/>
    <s v="Minor"/>
    <s v="Successful"/>
    <s v="On Time"/>
    <n v="1"/>
    <n v="1"/>
    <n v="0"/>
    <x v="0"/>
    <n v="0"/>
  </r>
  <r>
    <x v="1"/>
    <x v="0"/>
    <x v="0"/>
    <s v="normal"/>
    <s v="CRQ000000022460"/>
    <s v="Css-Mex.GpoModelo-Admon-Windows"/>
    <s v="Huizar Segura Josue Moises  "/>
    <d v="2015-01-25T00:00:00"/>
    <d v="2015-01-25T11:00:00"/>
    <s v="WO1757257 Reinstalar VMWtools en servidores para recuperar servicio Deep Security"/>
    <s v="Successful"/>
    <s v="On Time"/>
    <s v="No"/>
    <s v="Minor"/>
    <s v="Successful"/>
    <s v="On Time"/>
    <n v="1"/>
    <n v="1"/>
    <n v="0"/>
    <x v="0"/>
    <n v="0"/>
  </r>
  <r>
    <x v="1"/>
    <x v="0"/>
    <x v="0"/>
    <s v="normal"/>
    <s v="CRQ000000022552"/>
    <s v="Css-Mex.GpoModelo-Admon-Windows"/>
    <s v="Hernandez Zentella Juan Carlos  "/>
    <d v="2015-01-25T00:00:00"/>
    <d v="2015-01-25T20:00:00"/>
    <s v="WO1775164 Desinstalar de la herramienta Reflection for Secure IT en servidores productivos"/>
    <s v="Successful"/>
    <s v="On Time"/>
    <s v="No"/>
    <s v="Minor"/>
    <s v="Successful"/>
    <s v="On Time"/>
    <n v="1"/>
    <n v="1"/>
    <n v="0"/>
    <x v="0"/>
    <n v="0"/>
  </r>
  <r>
    <x v="1"/>
    <x v="0"/>
    <x v="0"/>
    <s v="normal"/>
    <s v="CRQ000000022233"/>
    <s v="Css-Mex.GpoModelo-AplicacionesNoSAP"/>
    <s v="Loyo Garcia Mario Omar  "/>
    <d v="2015-01-25T00:00:00"/>
    <d v="2015-01-25T23:00:00"/>
    <s v="WO1685998 Agregar 300 licencias HP SiteScope (HDSSC001v) y Mitigar vulnerabilidad de SSLProtocol"/>
    <s v="Successful"/>
    <s v="On Time"/>
    <s v="No"/>
    <s v="Minor"/>
    <s v="Successful"/>
    <s v="On Time"/>
    <n v="1"/>
    <n v="1"/>
    <n v="0"/>
    <x v="0"/>
    <n v="0"/>
  </r>
  <r>
    <x v="1"/>
    <x v="0"/>
    <x v="0"/>
    <s v="normal"/>
    <s v="CRQ000000022465"/>
    <s v="Css-Mex.GpoModelo-Admon-Dba"/>
    <s v="Cano Segura Marco Antonio  "/>
    <d v="2015-01-25T00:00:00"/>
    <d v="2015-01-25T12:00:00"/>
    <s v="WO1757808 Mitigar la vulneabilidad Could Allow Elevation of Privilege MS14-044, instalando KB2977319"/>
    <s v="Successful"/>
    <s v="On Time"/>
    <s v="No"/>
    <s v="Minor"/>
    <s v="Successful"/>
    <s v="On Time"/>
    <n v="1"/>
    <n v="1"/>
    <n v="0"/>
    <x v="0"/>
    <n v="0"/>
  </r>
  <r>
    <x v="1"/>
    <x v="0"/>
    <x v="0"/>
    <s v="normal"/>
    <s v="CRQ000000022596"/>
    <s v="Css-Mex.GpoModelo-AplicacionesNoSAP"/>
    <s v="Espinosa Moncada Adrian   "/>
    <d v="2015-01-25T00:00:00"/>
    <d v="2015-01-25T23:59:00"/>
    <s v="WO1769165 Reiniciar los servidores WMS."/>
    <s v="Successful"/>
    <s v="On Time"/>
    <s v="No"/>
    <s v="Minor"/>
    <s v="Successful"/>
    <s v="On Time"/>
    <n v="1"/>
    <n v="1"/>
    <n v="0"/>
    <x v="0"/>
    <n v="0"/>
  </r>
  <r>
    <x v="1"/>
    <x v="0"/>
    <x v="0"/>
    <s v="normal"/>
    <s v="CRQ000000022446"/>
    <s v="Css-Mex.GpoModelo-SAP Basis"/>
    <s v="Cabrera Sosa Yulenny   "/>
    <d v="2015-01-25T00:40:00"/>
    <d v="2015-01-26T17:00:00"/>
    <s v="WO1758048 Reorganizar Tablas y creacion de Indices DSD de acuerdo al plan Hora x Hora"/>
    <s v="Successful"/>
    <s v="On Time"/>
    <s v="No"/>
    <s v="Minor"/>
    <s v="Successful"/>
    <s v="On Time"/>
    <n v="1"/>
    <n v="1"/>
    <n v="0"/>
    <x v="0"/>
    <n v="0"/>
  </r>
  <r>
    <x v="1"/>
    <x v="0"/>
    <x v="0"/>
    <s v="normal"/>
    <s v="CRQ000000022444"/>
    <s v="Css-Mex.GpoModelo-SAP Basis"/>
    <s v="Alvarez Hermandez Jose Antonio  "/>
    <d v="2015-01-25T01:30:00"/>
    <d v="2015-01-25T09:00:00"/>
    <s v="WO1757255 Actualizar kernel y JVM de SAP para CPS productivo"/>
    <s v="Successful"/>
    <s v="On Time"/>
    <s v="No"/>
    <s v="Minor"/>
    <s v="Successful"/>
    <s v="On Time"/>
    <n v="1"/>
    <n v="1"/>
    <n v="0"/>
    <x v="0"/>
    <n v="0"/>
  </r>
  <r>
    <x v="1"/>
    <x v="0"/>
    <x v="0"/>
    <s v="normal"/>
    <s v="CRQ000000022450"/>
    <s v="Css-Mex.GpoModelo-SAP Basis"/>
    <s v="Islas Corzas Eber Arturo  "/>
    <d v="2015-01-25T10:00:00"/>
    <d v="2015-01-25T17:40:00"/>
    <s v="WO0000001758055 Actualizar Fixpack 9 db2 y entrega de contraseñas a sobre cerrado"/>
    <s v="Successful"/>
    <s v="On Time"/>
    <s v="No"/>
    <s v="Minor"/>
    <s v="Successful"/>
    <s v="On Time"/>
    <n v="1"/>
    <n v="1"/>
    <n v="0"/>
    <x v="0"/>
    <n v="0"/>
  </r>
  <r>
    <x v="1"/>
    <x v="0"/>
    <x v="0"/>
    <s v="normal"/>
    <s v="CRQ000000022266"/>
    <s v="Css-Mex.GpoModelo-Admon-Dba"/>
    <s v="Cano Segura Marco Antonio  "/>
    <d v="2015-01-25T12:00:00"/>
    <d v="2015-01-25T16:00:00"/>
    <s v="WO1758052 Mitigar la vulneabilidad Remote Memory Corruption MS09-004, instalando KB948111 en DIFA"/>
    <s v="Successful"/>
    <s v="On Time"/>
    <s v="No"/>
    <s v="Minor"/>
    <s v="Successful"/>
    <s v="On Time"/>
    <n v="1"/>
    <n v="1"/>
    <n v="0"/>
    <x v="0"/>
    <n v="0"/>
  </r>
  <r>
    <x v="1"/>
    <x v="2"/>
    <x v="0"/>
    <s v="normal"/>
    <s v="CRQ000000022524"/>
    <s v="Tss-Mx.GpoModelo-Lan"/>
    <s v="Espinosa Cruz Eder   "/>
    <d v="2015-01-23T20:00:00"/>
    <d v="2015-01-25T20:00:00"/>
    <s v="WO1769717 Actualizar controladora de Acuario y controladora Central"/>
    <s v="Successful"/>
    <s v="On Time"/>
    <s v="No"/>
    <s v="Minor"/>
    <s v="Successful"/>
    <s v="On Time"/>
    <n v="1"/>
    <n v="1"/>
    <n v="0"/>
    <x v="0"/>
    <n v="0"/>
  </r>
  <r>
    <x v="1"/>
    <x v="2"/>
    <x v="0"/>
    <s v="normal"/>
    <s v="CRQ000000022595"/>
    <s v="Tss-Mx.GpoModelo-Lan"/>
    <s v="Espinosa Cruz Eder   "/>
    <d v="2015-01-25T09:00:00"/>
    <d v="2015-01-25T14:00:00"/>
    <s v="WO1777504 Cambio tarjeta supervisora en Core I Nexus"/>
    <s v="Successful"/>
    <s v="On Time"/>
    <s v="No"/>
    <s v="Minor"/>
    <s v="Successful"/>
    <s v="On Time"/>
    <n v="1"/>
    <n v="1"/>
    <n v="0"/>
    <x v="0"/>
    <n v="0"/>
  </r>
  <r>
    <x v="3"/>
    <x v="0"/>
    <x v="0"/>
    <s v="normal"/>
    <s v="C000147889"/>
    <s v="CS.SAP.MX.AA.BASIS.BO"/>
    <s v="Rivera Villa Tonontzi   "/>
    <d v="2015-01-23T13:00:00"/>
    <d v="2015-01-23T17:00:00"/>
    <s v="VITRO | D | BD3 | ah4ha082| SAP BPC | Outage=Yes |Support on updating system parameters in SAP BPC 10 Development env"/>
    <s v="Successful"/>
    <s v="On Time"/>
    <s v="No"/>
    <s v="Minor"/>
    <s v="Successful"/>
    <s v="On Time"/>
    <n v="1"/>
    <n v="1"/>
    <n v="0"/>
    <x v="0"/>
    <n v="0"/>
  </r>
  <r>
    <x v="2"/>
    <x v="2"/>
    <x v="0"/>
    <s v="normal"/>
    <s v="C000149696"/>
    <s v="TS.GS.MX.SIC.VOICE"/>
    <s v="Santos Gonzalez Pedro Luis  "/>
    <d v="2015-01-26T10:13:43"/>
    <d v="2015-01-26T13:30:48"/>
    <s v="Replacement of magnetic tape for backup storage"/>
    <s v="Successful"/>
    <s v="On Time"/>
    <s v="No"/>
    <s v="Minor"/>
    <s v="Successful"/>
    <s v="On Time"/>
    <n v="1"/>
    <n v="1"/>
    <n v="0"/>
    <x v="0"/>
    <n v="0"/>
  </r>
  <r>
    <x v="2"/>
    <x v="0"/>
    <x v="0"/>
    <s v="normal"/>
    <s v="C000149762"/>
    <s v="CS.AMER.MX.SBO.BK.ST"/>
    <s v="Lopez Garcia Gerardo   "/>
    <d v="2015-01-27T10:00:00"/>
    <d v="2015-01-27T13:00:00"/>
    <s v="T-Systems / PRD / Remplazo de discos dañados en Storages NetApp de JetCloud"/>
    <s v="Successful"/>
    <s v="On Time"/>
    <s v="No"/>
    <s v="Minor"/>
    <s v="Successful"/>
    <s v="On Time"/>
    <n v="1"/>
    <n v="1"/>
    <n v="0"/>
    <x v="0"/>
    <n v="0"/>
  </r>
  <r>
    <x v="2"/>
    <x v="0"/>
    <x v="0"/>
    <s v="normal"/>
    <s v="C000151151"/>
    <s v="CS.AMER.MX.SBO.BK.ST"/>
    <s v="Lopez Garcia Gerardo   "/>
    <d v="2015-01-27T10:00:00"/>
    <d v="2015-01-27T12:00:00"/>
    <s v="Grupo Q | PRD | Incremento de espacio de disco en JetCloud"/>
    <s v="Successful"/>
    <s v="On Time"/>
    <s v="No"/>
    <s v="Minor"/>
    <s v="Successful"/>
    <s v="On Time"/>
    <n v="1"/>
    <n v="1"/>
    <n v="0"/>
    <x v="0"/>
    <n v="0"/>
  </r>
  <r>
    <x v="3"/>
    <x v="0"/>
    <x v="0"/>
    <s v="normal"/>
    <s v="C000153140"/>
    <s v="C.SAP.MX.AA.SAP-BASIS"/>
    <s v="Castellanos Garcia Guillermo   "/>
    <d v="2015-01-28T16:30:30"/>
    <d v="2015-01-28T18:30:30"/>
    <s v="VITRO | D | EDE | AH4HA136 | EP | Outage=Yes | EDE Restart- Change preaprobado"/>
    <s v="Successful"/>
    <s v="On Time"/>
    <s v="No"/>
    <s v="Minor"/>
    <s v="Successful"/>
    <s v="On Time"/>
    <n v="1"/>
    <n v="1"/>
    <n v="0"/>
    <x v="0"/>
    <n v="0"/>
  </r>
  <r>
    <x v="9"/>
    <x v="0"/>
    <x v="1"/>
    <s v="normal"/>
    <s v="C000153142"/>
    <s v="CS.AMER.MX.DPO"/>
    <s v="Gonzalez Sicilia Blanco Juan Manuel "/>
    <d v="2015-01-28T17:00:00"/>
    <d v="2015-01-28T19:00:00"/>
    <s v="Modificación de SAPS en Jetcloud para cliente GDG"/>
    <s v="Successful"/>
    <s v="On Time"/>
    <s v="No"/>
    <s v="Standard"/>
    <s v="Successful"/>
    <s v="On Time"/>
    <n v="1"/>
    <n v="1"/>
    <n v="0"/>
    <x v="0"/>
    <n v="0"/>
  </r>
  <r>
    <x v="2"/>
    <x v="0"/>
    <x v="0"/>
    <s v="normal"/>
    <s v="C000089976"/>
    <s v="SE.AA.MX.PROJECTS"/>
    <s v="Vera Cifuentes Karina Guadalupe  "/>
    <d v="2014-11-26T15:00:00"/>
    <d v="2015-01-25T23:59:00"/>
    <s v="Instalación y Configuración de infraestructura en Alestra Queretaro"/>
    <s v="Successful"/>
    <s v="On Time"/>
    <s v="No"/>
    <s v="Minor"/>
    <s v="Successful"/>
    <s v="On Time"/>
    <n v="1"/>
    <n v="1"/>
    <n v="0"/>
    <x v="0"/>
    <n v="0"/>
  </r>
  <r>
    <x v="3"/>
    <x v="3"/>
    <x v="0"/>
    <s v="normal"/>
    <s v="C000136325"/>
    <s v="DS.CES.MX.SW.VITRO"/>
    <s v="Cuetlach Calderon Cristina   "/>
    <d v="2015-01-21T17:00:00"/>
    <d v="2015-01-27T17:00:00"/>
    <s v="VTO - Distribución PRODUCTIVO - Parches de Seguridad Microsoft - Enero 2015"/>
    <s v="Successful"/>
    <s v="On Time"/>
    <s v="No"/>
    <s v="Minor"/>
    <s v="Successful"/>
    <s v="On Time"/>
    <n v="1"/>
    <n v="1"/>
    <n v="0"/>
    <x v="0"/>
    <n v="0"/>
  </r>
  <r>
    <x v="20"/>
    <x v="0"/>
    <x v="0"/>
    <s v="normal"/>
    <s v="C000134279"/>
    <s v="CS.AMER.MX.PSD"/>
    <s v="Benitez Domiguez Daniel   "/>
    <d v="2015-01-22T18:00:00"/>
    <d v="2015-01-28T11:00:00"/>
    <s v="Configuración de SO y VMware a Servidores Advanzer"/>
    <s v="Successful"/>
    <s v="On Time"/>
    <s v="No"/>
    <s v="Minor"/>
    <s v="Successful"/>
    <s v="On Time"/>
    <n v="1"/>
    <n v="1"/>
    <n v="0"/>
    <x v="0"/>
    <n v="0"/>
  </r>
  <r>
    <x v="21"/>
    <x v="0"/>
    <x v="0"/>
    <s v="normal"/>
    <s v="C000141621"/>
    <s v="SE.AA.MX.PROJECTS"/>
    <s v="Serrano Perez Alma Liliana  "/>
    <d v="2015-01-23T08:00:00"/>
    <d v="2015-01-28T17:00:00"/>
    <s v="IICA | IED | NP | ax2la168 | ECC6.0 | Outage=Yes | Database Ugrade in development | Upgrade SQL en desarrollo"/>
    <s v="Successful"/>
    <s v="On Time"/>
    <s v="No"/>
    <s v="Minor"/>
    <s v="Successful"/>
    <s v="On Time"/>
    <n v="1"/>
    <n v="1"/>
    <n v="0"/>
    <x v="0"/>
    <n v="0"/>
  </r>
  <r>
    <x v="5"/>
    <x v="0"/>
    <x v="0"/>
    <s v="normal"/>
    <s v="C000141605"/>
    <s v="SE.AA.MX.PROJECTS"/>
    <s v="Beristain Perez Modesto   "/>
    <d v="2015-01-23T18:00:00"/>
    <d v="2015-01-23T21:00:00"/>
    <s v="Configuración de equipo de red para habilitar Internet para Imperquimia - Network configuration for Internet for Imperquimia"/>
    <s v="Successful"/>
    <s v="On Time"/>
    <s v="No"/>
    <s v="Minor"/>
    <s v="Successful"/>
    <s v="On Time"/>
    <n v="1"/>
    <n v="1"/>
    <n v="0"/>
    <x v="0"/>
    <n v="0"/>
  </r>
  <r>
    <x v="18"/>
    <x v="0"/>
    <x v="0"/>
    <s v="normal"/>
    <s v="C000139586"/>
    <s v="CS.AMER.MX.DPO"/>
    <s v="Munguia Perez Lucia   "/>
    <d v="2015-01-22T18:00:00"/>
    <d v="2015-01-24T23:00:00"/>
    <s v="Instalación de Fixes de Seguridad Acumulativos hasta el mes de Enero 2015 - Servidores Windows GDF Suez"/>
    <s v="Successful"/>
    <s v="On Time"/>
    <s v="No"/>
    <s v="Minor"/>
    <s v="Successful"/>
    <s v="On Time"/>
    <n v="1"/>
    <n v="1"/>
    <n v="0"/>
    <x v="0"/>
    <n v="0"/>
  </r>
  <r>
    <x v="18"/>
    <x v="0"/>
    <x v="0"/>
    <s v="normal"/>
    <s v="C000139751"/>
    <s v="CS.AMER.MX.SBO.BK.ST"/>
    <s v="Salazar Kuri Flavio   "/>
    <d v="2015-01-21T17:00:00"/>
    <d v="2015-01-25T20:00:00"/>
    <s v="Mexico / CSS / DPS / GDF Suez / GDF Suez disk shred at VSP of the enviroments already migrated to monoblock"/>
    <s v="Successful"/>
    <s v="On Time"/>
    <s v="No"/>
    <s v="Minor"/>
    <s v="Successful"/>
    <s v="On Time"/>
    <n v="1"/>
    <n v="1"/>
    <n v="0"/>
    <x v="0"/>
    <n v="0"/>
  </r>
  <r>
    <x v="22"/>
    <x v="0"/>
    <x v="0"/>
    <s v="normal"/>
    <s v="C000143257"/>
    <s v="CS.AMER.MX.SBO.BK.ST"/>
    <s v="Saez De villa Enrique Benjamin  "/>
    <d v="2015-01-25T04:00:00"/>
    <d v="2015-01-25T08:00:00"/>
    <s v="Regreso a las luns originales de Prendamex"/>
    <s v="Successful"/>
    <s v="On Time"/>
    <s v="No"/>
    <s v="Minor"/>
    <s v="Successful"/>
    <s v="On Time"/>
    <n v="1"/>
    <n v="1"/>
    <n v="0"/>
    <x v="0"/>
    <n v="0"/>
  </r>
  <r>
    <x v="2"/>
    <x v="0"/>
    <x v="0"/>
    <s v="normal"/>
    <s v="C000141503"/>
    <s v="CS.DPS.MX.DCO.DCI"/>
    <s v="Castillo Solis Carlos Alberto  "/>
    <d v="2015-01-28T12:00:00"/>
    <d v="2015-01-28T18:00:00"/>
    <s v="Maintenance Ground Data Center Puebla III"/>
    <s v="Successful"/>
    <s v="On Time"/>
    <s v="No"/>
    <s v="Minor"/>
    <s v="Successful"/>
    <s v="On Time"/>
    <n v="1"/>
    <n v="1"/>
    <n v="0"/>
    <x v="0"/>
    <n v="0"/>
  </r>
  <r>
    <x v="2"/>
    <x v="0"/>
    <x v="0"/>
    <s v="normal"/>
    <s v="C000141552"/>
    <s v="CS.DPS.MX.DCO.DCI"/>
    <s v="Cruz Arriaga Ricardo   "/>
    <d v="2015-01-23T08:00:00"/>
    <d v="2015-01-24T08:00:00"/>
    <s v="Preventive maintenance MX_1042 precision cooling system that support Data Center Puebla I/ MX / Puebla / Cerrada Fresnos nave 1 / DCI /"/>
    <s v="Successful"/>
    <s v="On Time"/>
    <s v="No"/>
    <s v="Minor"/>
    <s v="Successful"/>
    <s v="On Time"/>
    <n v="1"/>
    <n v="1"/>
    <n v="0"/>
    <x v="0"/>
    <n v="0"/>
  </r>
  <r>
    <x v="2"/>
    <x v="0"/>
    <x v="0"/>
    <s v="normal"/>
    <s v="C000141561"/>
    <s v="CS.DPS.MX.DCO.DCI"/>
    <s v="Cruz Arriaga Ricardo   "/>
    <d v="2015-01-26T08:00:00"/>
    <d v="2015-01-27T08:00:00"/>
    <s v="Preventive maintenance MX_1088 precision cooling system that support Data Center Puebla I/ MX / Puebla / Cerrada Fresnos nave 1 / DCI /"/>
    <s v="Successful"/>
    <s v="On Time"/>
    <s v="No"/>
    <s v="Minor"/>
    <s v="Successful"/>
    <s v="On Time"/>
    <n v="1"/>
    <n v="1"/>
    <n v="0"/>
    <x v="0"/>
    <n v="0"/>
  </r>
  <r>
    <x v="2"/>
    <x v="0"/>
    <x v="0"/>
    <s v="normal"/>
    <s v="C000143218"/>
    <s v="CS.DPS.MX.DCO.DCI"/>
    <s v="Cruz Arriaga Ricardo   "/>
    <d v="2015-01-27T08:00:00"/>
    <d v="2015-01-28T08:00:00"/>
    <s v="Preventive maintenance MX_1004 precision cooling system that support Data Center Puebla I/ MX / Puebla / Cerrada Fresnos nave 1 / DCI /"/>
    <s v="Successful"/>
    <s v="On Time"/>
    <s v="No"/>
    <s v="Minor"/>
    <s v="Successful"/>
    <s v="On Time"/>
    <n v="1"/>
    <n v="1"/>
    <n v="0"/>
    <x v="0"/>
    <n v="0"/>
  </r>
  <r>
    <x v="2"/>
    <x v="0"/>
    <x v="0"/>
    <s v="normal"/>
    <s v="C000141609"/>
    <s v="CS.AMER.MX.SBO.BK.ST"/>
    <s v="Lopez Garcia Gerardo   "/>
    <d v="2015-01-25T06:00:00"/>
    <d v="2015-01-25T10:00:00"/>
    <s v="Implementación de upgrade de firmware (Discos &amp; shelves) y archivo PQT en Storage Netapp MTY"/>
    <s v="Successful"/>
    <s v="On Time"/>
    <s v="No"/>
    <s v="Minor"/>
    <s v="Successful"/>
    <s v="On Time"/>
    <n v="1"/>
    <n v="1"/>
    <n v="0"/>
    <x v="0"/>
    <n v="0"/>
  </r>
  <r>
    <x v="23"/>
    <x v="3"/>
    <x v="0"/>
    <s v="normal"/>
    <s v="C000141553"/>
    <s v="SE.AA.MX.SDE.SUPPLIERS"/>
    <s v="Cabrera Lopez Arturo   "/>
    <d v="2015-01-25T09:00:00"/>
    <d v="2015-01-25T11:00:00"/>
    <s v="Baja de INTEVA MERITOR por cierre de operación"/>
    <s v="Successful"/>
    <s v="On Time"/>
    <s v="No"/>
    <s v="Minor"/>
    <s v="Successful"/>
    <s v="On Time"/>
    <n v="1"/>
    <n v="1"/>
    <n v="0"/>
    <x v="0"/>
    <n v="0"/>
  </r>
  <r>
    <x v="24"/>
    <x v="3"/>
    <x v="0"/>
    <s v="normal"/>
    <s v="C000141526"/>
    <s v="SE.AA.MX.SDE.SUPPLIERS"/>
    <s v="Cabrera Lopez Arturo   "/>
    <d v="2015-01-25T10:00:00"/>
    <d v="2015-01-25T12:00:00"/>
    <s v="Baja de BROSE por cierre de operación"/>
    <s v="Successful"/>
    <s v="On Time"/>
    <s v="No"/>
    <s v="Minor"/>
    <s v="Successful"/>
    <s v="On Time"/>
    <n v="1"/>
    <n v="1"/>
    <n v="0"/>
    <x v="0"/>
    <n v="0"/>
  </r>
  <r>
    <x v="2"/>
    <x v="2"/>
    <x v="0"/>
    <s v="normal"/>
    <s v="C000142811"/>
    <s v="TS.GS.MX.SCC2.WAN.SEC"/>
    <s v="Lopez Sosa Nettie   "/>
    <d v="2015-01-23T17:00:00"/>
    <d v="2015-01-23T23:00:00"/>
    <s v="TSM - Upgrade: IOS 8.3(2) a 8.4, MX_FW-TSM-HO-1 y MX_FW-TSM-HO-2"/>
    <s v="Successful"/>
    <s v="On Time"/>
    <s v="No"/>
    <s v="Minor"/>
    <s v="Successful"/>
    <s v="On Time"/>
    <n v="1"/>
    <n v="1"/>
    <n v="0"/>
    <x v="0"/>
    <n v="0"/>
  </r>
  <r>
    <x v="2"/>
    <x v="2"/>
    <x v="0"/>
    <s v="normal"/>
    <s v="C000115892"/>
    <s v="TS.GS.MX.PHYNET.TS"/>
    <s v="Martinez Vega Maria Jose  "/>
    <d v="2015-01-25T12:00:00"/>
    <d v="2015-01-25T17:00:00"/>
    <s v="Desinstalación de Cableado Obsoleto en NIC1A y DCP1"/>
    <s v="Successful"/>
    <s v="On Time"/>
    <s v="No"/>
    <s v="Minor"/>
    <s v="Successful"/>
    <s v="On Time"/>
    <n v="1"/>
    <n v="1"/>
    <n v="0"/>
    <x v="0"/>
    <n v="0"/>
  </r>
  <r>
    <x v="2"/>
    <x v="2"/>
    <x v="0"/>
    <s v="normal"/>
    <s v="C000141498"/>
    <s v="TS.GS.MX.SCC1.LAN"/>
    <s v="Segura Obregon Eder   "/>
    <d v="2015-01-24T10:00:00"/>
    <d v="2015-01-24T11:00:00"/>
    <s v="Modificacion de Lista de Accesso en los router de distribucion de TSM"/>
    <s v="Successful"/>
    <s v="On Time"/>
    <s v="No"/>
    <s v="Minor"/>
    <s v="Successful"/>
    <s v="On Time"/>
    <n v="1"/>
    <n v="1"/>
    <n v="0"/>
    <x v="0"/>
    <n v="0"/>
  </r>
  <r>
    <x v="2"/>
    <x v="3"/>
    <x v="1"/>
    <s v="normal"/>
    <s v="C000132695"/>
    <s v="C.TC.INT.CES.DOM.DAI"/>
    <s v="Rangel Nieto Fernando   "/>
    <d v="2015-01-26T10:13:43"/>
    <d v="2015-01-26T13:30:48"/>
    <s v="Replacement of magnetic tape for backup storage"/>
    <s v="Successful"/>
    <s v="On Time"/>
    <s v="No"/>
    <s v="Standard"/>
    <s v="Successful"/>
    <s v="On Time"/>
    <n v="1"/>
    <n v="1"/>
    <n v="0"/>
    <x v="0"/>
    <n v="0"/>
  </r>
  <r>
    <x v="0"/>
    <x v="1"/>
    <x v="0"/>
    <s v="normal"/>
    <s v="C40405672"/>
    <s v="SAP FICO Support AMS VWM CHGMGR"/>
    <s v="Saucedo Campos Jose Antonio  "/>
    <d v="2015-01-24T19:00:00"/>
    <d v="2015-01-24T23:00:00"/>
    <s v="FICO Ajuste de la interfaz de MICS"/>
    <s v="Successful"/>
    <s v="On Time"/>
    <s v="No"/>
    <s v="Minor"/>
    <s v="Successful"/>
    <s v="On Time"/>
    <n v="1"/>
    <n v="1"/>
    <n v="0"/>
    <x v="0"/>
    <n v="0"/>
  </r>
  <r>
    <x v="0"/>
    <x v="1"/>
    <x v="0"/>
    <s v="normal"/>
    <s v="C40414888"/>
    <s v="SAP FICO Support AMS VWM CHGMGR"/>
    <s v="Mariscal Carranza Hector   "/>
    <d v="2015-01-23T19:00:00"/>
    <d v="2015-01-23T23:00:00"/>
    <s v="FiCO- Adecuaciones para implementacion de Profis FIV"/>
    <s v="Successful"/>
    <s v="On Time"/>
    <s v="No"/>
    <s v="Minor"/>
    <s v="Successful"/>
    <s v="On Time"/>
    <n v="1"/>
    <n v="1"/>
    <n v="0"/>
    <x v="0"/>
    <n v="0"/>
  </r>
  <r>
    <x v="0"/>
    <x v="1"/>
    <x v="0"/>
    <s v="normal"/>
    <s v="C40417514"/>
    <s v="SAP LOGROS Support AMS VWM CHGMGR"/>
    <s v="Castro Rodriguez Gabriela   "/>
    <d v="2015-01-24T19:00:00"/>
    <d v="2015-01-24T22:00:00"/>
    <s v="SR. Anexar validaciones en archivo de acumulados a Alemania"/>
    <s v="Successful"/>
    <s v="On Time"/>
    <s v="No"/>
    <s v="Minor"/>
    <s v="Successful"/>
    <s v="On Time"/>
    <n v="1"/>
    <n v="1"/>
    <n v="0"/>
    <x v="0"/>
    <n v="0"/>
  </r>
  <r>
    <x v="0"/>
    <x v="1"/>
    <x v="0"/>
    <s v="normal"/>
    <s v="C40421729"/>
    <s v="CRM5 Support AMS VWM CHGMGR"/>
    <s v="Vera Guevara Alberto   "/>
    <d v="2015-01-24T22:00:00"/>
    <d v="2015-01-26T18:00:00"/>
    <s v="Prueba de migración de sistema operativo de Servidores CMS DAY (MXVWMXPUSEW001, MXVWMXPUSEAP004)"/>
    <s v="Successful"/>
    <s v="On Time"/>
    <s v="No"/>
    <s v="Minor"/>
    <s v="Successful"/>
    <s v="On Time"/>
    <n v="1"/>
    <n v="1"/>
    <n v="0"/>
    <x v="0"/>
    <n v="0"/>
  </r>
  <r>
    <x v="0"/>
    <x v="1"/>
    <x v="0"/>
    <s v="normal"/>
    <s v="C40423453"/>
    <s v="MIDDLEW MQSERIES ITS Support OPS VWM CHGMGR"/>
    <s v="Perez Chiquito Jose Luis  "/>
    <d v="2015-01-24T12:00:00"/>
    <d v="2015-01-25T10:00:00"/>
    <s v="Prueba de Aplicacion de controles para server IIS PCAPL24"/>
    <s v="Successful"/>
    <s v="On Time"/>
    <s v="No"/>
    <s v="Minor"/>
    <s v="Successful"/>
    <s v="On Time"/>
    <n v="1"/>
    <n v="1"/>
    <n v="0"/>
    <x v="0"/>
    <n v="0"/>
  </r>
  <r>
    <x v="0"/>
    <x v="2"/>
    <x v="1"/>
    <s v="normal"/>
    <s v="C40424802"/>
    <s v="TELECOM LAN ITS Support OPS VWM CHGMGR"/>
    <s v="Flores Viveros Yuriana   "/>
    <d v="2015-01-25T08:00:00"/>
    <d v="2015-01-25T16:00:00"/>
    <s v="Mantenimiento Preventivo IDF5706"/>
    <s v="Successful"/>
    <s v="On Time"/>
    <s v="No"/>
    <s v="Standard"/>
    <s v="Successful"/>
    <s v="On Time"/>
    <n v="1"/>
    <n v="1"/>
    <n v="0"/>
    <x v="0"/>
    <n v="0"/>
  </r>
  <r>
    <x v="0"/>
    <x v="0"/>
    <x v="0"/>
    <s v="normal"/>
    <s v="C40428359"/>
    <s v="BACKUP ITS Support OPS VWM CHGMGR"/>
    <s v="Moctezuma Villa Rodrigo   "/>
    <d v="2015-01-23T17:00:00"/>
    <d v="2015-01-25T23:00:00"/>
    <s v="Permiso de Acceso al Site PueblaI - Para la rotacion de cintas que se va al DRP para VWM"/>
    <s v="Successful"/>
    <s v="On Time"/>
    <s v="No"/>
    <s v="Minor"/>
    <s v="Successful"/>
    <s v="On Time"/>
    <n v="1"/>
    <n v="1"/>
    <n v="0"/>
    <x v="0"/>
    <n v="0"/>
  </r>
  <r>
    <x v="0"/>
    <x v="1"/>
    <x v="0"/>
    <s v="normal"/>
    <s v="C40429739"/>
    <s v="SAP HR Support AMS VWM CHGMGR"/>
    <s v="Cruz Bello Adriana   "/>
    <d v="2015-01-23T18:00:00"/>
    <d v="2015-01-23T20:00:00"/>
    <s v="IM43856182 Cambiar el servidor donde se depositan los archivos de personal y estructura Organizacional para el sistema ATLAS"/>
    <s v="Successful"/>
    <s v="On Time"/>
    <s v="No"/>
    <s v="Minor"/>
    <s v="Successful"/>
    <s v="On Time"/>
    <n v="1"/>
    <n v="1"/>
    <n v="0"/>
    <x v="0"/>
    <n v="0"/>
  </r>
  <r>
    <x v="0"/>
    <x v="0"/>
    <x v="0"/>
    <s v="normal"/>
    <s v="C40431168"/>
    <s v="SERVERS UNIX ITS Support OPS VWM CHGMGR"/>
    <s v="Silva Romero Stephanie Viridiana  "/>
    <d v="2015-01-26T14:15:00"/>
    <d v="2015-01-27T14:00:00"/>
    <s v="Solicitud de Acceso a Data Center"/>
    <s v="Successful"/>
    <s v="On Time"/>
    <s v="No"/>
    <s v="Minor"/>
    <s v="Successful"/>
    <s v="On Time"/>
    <n v="1"/>
    <n v="1"/>
    <n v="0"/>
    <x v="0"/>
    <n v="0"/>
  </r>
  <r>
    <x v="0"/>
    <x v="0"/>
    <x v="1"/>
    <s v="normal"/>
    <s v="C40431172"/>
    <s v="STORAGE ITS Support OPS VWM CHGMGR"/>
    <s v="George Davila Jesus Jacob  "/>
    <d v="2015-01-26T16:00:00"/>
    <d v="2015-01-26T18:00:00"/>
    <s v="Cambio de Disco en Storage"/>
    <s v="Successful"/>
    <s v="On Time"/>
    <s v="No"/>
    <s v="Standard"/>
    <s v="Successful"/>
    <s v="On Time"/>
    <n v="1"/>
    <n v="1"/>
    <n v="0"/>
    <x v="0"/>
    <n v="0"/>
  </r>
  <r>
    <x v="0"/>
    <x v="0"/>
    <x v="1"/>
    <s v="normal"/>
    <s v="C40431195"/>
    <s v="STORAGE ITS Support OPS VWM CHGMGR"/>
    <s v="Pena Gonzalez Gerardo Anselmo  "/>
    <d v="2015-01-26T16:00:00"/>
    <d v="2015-01-26T20:00:00"/>
    <s v="Cambio de Disco en Storage"/>
    <s v="Successful"/>
    <s v="On Time"/>
    <s v="No"/>
    <s v="Standard"/>
    <s v="Successful"/>
    <s v="On Time"/>
    <n v="1"/>
    <n v="1"/>
    <n v="0"/>
    <x v="0"/>
    <n v="0"/>
  </r>
  <r>
    <x v="0"/>
    <x v="2"/>
    <x v="0"/>
    <s v="emergency"/>
    <s v="C40433083"/>
    <s v="TELECOM LAN ITS Support OPS VWM CHGMGR"/>
    <s v="Flores Viveros Yuriana   "/>
    <d v="2015-01-27T18:00:00"/>
    <d v="2015-01-27T22:00:00"/>
    <s v="Cambio emergente - Remplazo de switch SW6A00-144.20"/>
    <s v="Successful"/>
    <s v="On Time"/>
    <s v="No"/>
    <s v="Minor"/>
    <s v="Successful"/>
    <s v="On Time"/>
    <n v="1"/>
    <n v="1"/>
    <n v="0"/>
    <x v="0"/>
    <n v="0"/>
  </r>
  <r>
    <x v="0"/>
    <x v="0"/>
    <x v="0"/>
    <s v="normal"/>
    <s v="C40413862"/>
    <s v="SAP BASIS Support AMS VWM CHGMGR"/>
    <s v="Acosta Medina Marco Antonio  "/>
    <d v="2015-01-25T02:00:00"/>
    <d v="2015-01-25T20:00:00"/>
    <s v="Reorganize tables in OUP"/>
    <s v="Successful"/>
    <s v="On Time"/>
    <s v="No"/>
    <s v="Minor"/>
    <s v="Successful"/>
    <s v="On Time"/>
    <n v="1"/>
    <n v="1"/>
    <n v="0"/>
    <x v="0"/>
    <n v="0"/>
  </r>
  <r>
    <x v="0"/>
    <x v="0"/>
    <x v="0"/>
    <s v="normal"/>
    <s v="C40420579"/>
    <s v="SAP BASIS Support AMS VWM CHGMGR"/>
    <s v="Acosta Medina Marco Antonio  "/>
    <d v="2015-01-21T14:00:00"/>
    <d v="2015-01-23T23:00:00"/>
    <s v="QHK Refresh"/>
    <s v="Successful"/>
    <s v="On Time"/>
    <s v="No"/>
    <s v="Minor"/>
    <s v="Successful"/>
    <s v="On Time"/>
    <n v="1"/>
    <n v="1"/>
    <n v="0"/>
    <x v="0"/>
    <n v="0"/>
  </r>
  <r>
    <x v="0"/>
    <x v="0"/>
    <x v="0"/>
    <s v="normal"/>
    <s v="C40423276"/>
    <s v="SAP BASIS Support AMS VWM CHGMGR"/>
    <s v="Acosta Medina Marco Antonio  "/>
    <d v="2015-01-23T23:00:00"/>
    <d v="2015-01-24T10:00:00"/>
    <s v="Modify parameters in QAS"/>
    <s v="Successful"/>
    <s v="On Time"/>
    <s v="No"/>
    <s v="Minor"/>
    <s v="Successful"/>
    <s v="On Time"/>
    <n v="1"/>
    <n v="1"/>
    <n v="0"/>
    <x v="0"/>
    <n v="0"/>
  </r>
  <r>
    <x v="0"/>
    <x v="0"/>
    <x v="0"/>
    <s v="normal"/>
    <s v="C40423294"/>
    <s v="SAP BASIS Support AMS VWM CHGMGR"/>
    <s v="Acosta Medina Marco Antonio  "/>
    <d v="2015-01-25T02:00:00"/>
    <d v="2015-01-25T10:00:00"/>
    <s v="Apply the SAP Note 1838854 and 1995783 in AMP"/>
    <s v="Successful"/>
    <s v="On Time"/>
    <s v="No"/>
    <s v="Minor"/>
    <s v="Successful"/>
    <s v="On Time"/>
    <n v="1"/>
    <n v="1"/>
    <n v="0"/>
    <x v="0"/>
    <n v="0"/>
  </r>
  <r>
    <x v="0"/>
    <x v="0"/>
    <x v="0"/>
    <s v="normal"/>
    <s v="C40423306"/>
    <s v="SAP BASIS Support AMS VWM CHGMGR"/>
    <s v="Acosta Medina Marco Antonio  "/>
    <d v="2015-01-25T02:00:00"/>
    <d v="2015-01-25T22:00:00"/>
    <s v="Apply the SAP Note 1950021 and 1838854 in BUP"/>
    <s v="Successful"/>
    <s v="On Time"/>
    <s v="No"/>
    <s v="Minor"/>
    <s v="Successful"/>
    <s v="On Time"/>
    <n v="1"/>
    <n v="1"/>
    <n v="0"/>
    <x v="0"/>
    <n v="0"/>
  </r>
  <r>
    <x v="0"/>
    <x v="0"/>
    <x v="0"/>
    <s v="normal"/>
    <s v="C40423336"/>
    <s v="SAP BASIS Support AMS VWM CHGMGR"/>
    <s v="Acosta Medina Marco Antonio  "/>
    <d v="2015-01-24T11:00:00"/>
    <d v="2015-01-24T17:00:00"/>
    <s v="Modify parameters in QVF"/>
    <s v="Successful"/>
    <s v="On Time"/>
    <s v="No"/>
    <s v="Minor"/>
    <s v="Successful"/>
    <s v="On Time"/>
    <n v="1"/>
    <n v="1"/>
    <n v="0"/>
    <x v="0"/>
    <n v="0"/>
  </r>
  <r>
    <x v="0"/>
    <x v="0"/>
    <x v="0"/>
    <s v="normal"/>
    <s v="C40423345"/>
    <s v="SAP BASIS Support AMS VWM CHGMGR"/>
    <s v="Acosta Medina Marco Antonio  "/>
    <d v="2015-01-25T10:00:00"/>
    <d v="2015-01-25T19:00:00"/>
    <s v="Apply the SAP Note 2058866, 1950021, 2091973, 2056333 and 2077260 in PVF"/>
    <s v="Successful"/>
    <s v="On Time"/>
    <s v="No"/>
    <s v="Minor"/>
    <s v="Successful"/>
    <s v="On Time"/>
    <n v="1"/>
    <n v="1"/>
    <n v="0"/>
    <x v="0"/>
    <n v="0"/>
  </r>
  <r>
    <x v="0"/>
    <x v="0"/>
    <x v="0"/>
    <s v="normal"/>
    <s v="C40423349"/>
    <s v="SAP BASIS Support AMS VWM CHGMGR"/>
    <s v="Acosta Medina Marco Antonio  "/>
    <d v="2015-01-24T21:00:00"/>
    <d v="2015-01-25T02:00:00"/>
    <s v="Modify parameters in AMQ"/>
    <s v="Successful"/>
    <s v="On Time"/>
    <s v="No"/>
    <s v="Minor"/>
    <s v="Successful"/>
    <s v="On Time"/>
    <n v="1"/>
    <n v="1"/>
    <n v="0"/>
    <x v="0"/>
    <n v="0"/>
  </r>
  <r>
    <x v="0"/>
    <x v="0"/>
    <x v="0"/>
    <s v="normal"/>
    <s v="C40423355"/>
    <s v="SAP BASIS Support AMS VWM CHGMGR"/>
    <s v="Acosta Medina Marco Antonio  "/>
    <d v="2015-01-24T11:00:00"/>
    <d v="2015-01-24T16:00:00"/>
    <s v="Modify parameters in HMQ"/>
    <s v="Successful"/>
    <s v="On Time"/>
    <s v="No"/>
    <s v="Minor"/>
    <s v="Successful"/>
    <s v="On Time"/>
    <n v="1"/>
    <n v="1"/>
    <n v="0"/>
    <x v="0"/>
    <n v="0"/>
  </r>
  <r>
    <x v="0"/>
    <x v="0"/>
    <x v="0"/>
    <s v="normal"/>
    <s v="C40424944"/>
    <s v="PROYECT INFRAEST ITS Support OPS VWM CHGMGR"/>
    <s v="Perez Gonzalez Lucia   "/>
    <d v="2015-01-25T09:00:00"/>
    <d v="2015-01-25T12:00:00"/>
    <s v="Baja de Interfaces de Meritor"/>
    <s v="Successful"/>
    <s v="On Time"/>
    <s v="No"/>
    <s v="Minor"/>
    <s v="Successful"/>
    <s v="On Time"/>
    <n v="1"/>
    <n v="1"/>
    <n v="0"/>
    <x v="0"/>
    <n v="0"/>
  </r>
  <r>
    <x v="0"/>
    <x v="0"/>
    <x v="0"/>
    <s v="normal"/>
    <s v="C40414896"/>
    <s v="FIS PRODUCTION Support AMS VWM CHGMGR"/>
    <s v="Sanchez Cortes Paciano   "/>
    <d v="2015-01-22T09:00:00"/>
    <d v="2015-01-23T18:00:00"/>
    <s v="Modificacion al Sistema de Besi-lafes para agregar nuevo proveedor Truck &amp; Wheel"/>
    <s v="Successful"/>
    <s v="On Time"/>
    <s v="No"/>
    <s v="Minor"/>
    <s v="Successful"/>
    <s v="On Time"/>
    <n v="1"/>
    <n v="1"/>
    <n v="0"/>
    <x v="0"/>
    <n v="0"/>
  </r>
  <r>
    <x v="0"/>
    <x v="0"/>
    <x v="0"/>
    <s v="normal"/>
    <s v="C40423444"/>
    <s v="OPM ITS Support OPS VWM CHGMGR"/>
    <s v="Zacamitzin Medina Dagoberto   "/>
    <d v="2015-01-25T09:00:00"/>
    <d v="2015-01-25T12:00:00"/>
    <s v="Retiro de cableado (30 cables) sin servicios de red en Data Center Puebla II (Cubo 6)"/>
    <s v="Successful"/>
    <s v="On Time"/>
    <s v="No"/>
    <s v="Minor"/>
    <s v="Successful"/>
    <s v="On Time"/>
    <n v="1"/>
    <n v="1"/>
    <n v="0"/>
    <x v="0"/>
    <n v="0"/>
  </r>
  <r>
    <x v="0"/>
    <x v="0"/>
    <x v="0"/>
    <s v="normal"/>
    <s v="C40423473"/>
    <s v="OPM ITS Support OPS VWM CHGMGR"/>
    <s v="Zacamitzin Medina Dagoberto   "/>
    <d v="2015-01-22T15:00:00"/>
    <d v="2015-01-23T23:30:00"/>
    <s v="Incremento de Espacio a los volúmenes de DMU y KVS."/>
    <s v="Successful"/>
    <s v="On Time"/>
    <s v="No"/>
    <s v="Minor"/>
    <s v="Successful"/>
    <s v="On Time"/>
    <n v="1"/>
    <n v="1"/>
    <n v="0"/>
    <x v="0"/>
    <n v="0"/>
  </r>
  <r>
    <x v="0"/>
    <x v="0"/>
    <x v="0"/>
    <s v="normal"/>
    <s v="C40423446"/>
    <s v="FACILITIES ITS Support OPS VWM CHGMGR"/>
    <s v="Mendoza Ramirez Miguel   "/>
    <d v="2015-01-24T09:00:00"/>
    <d v="2015-01-24T18:00:00"/>
    <s v="Reparación de equipo de aire acondicionado STULZ 2016 en el Data Center Puebla II"/>
    <s v="Successful"/>
    <s v="On Time"/>
    <s v="No"/>
    <s v="Minor"/>
    <s v="Successful"/>
    <s v="On Time"/>
    <n v="1"/>
    <n v="1"/>
    <n v="0"/>
    <x v="0"/>
    <n v="0"/>
  </r>
  <r>
    <x v="0"/>
    <x v="0"/>
    <x v="0"/>
    <s v="normal"/>
    <s v="C40403009"/>
    <s v="SERVERS WINTEL ITS Support OPS VWM CHGMGR"/>
    <s v="Islas Agustin Maricarmen   "/>
    <d v="2015-01-23T19:00:00"/>
    <d v="2015-01-25T19:00:00"/>
    <s v="Distribucion e instalacion parches Sistema Operativo Microsoft Servers VWM Productivos y Criticos Enero 2015"/>
    <s v="Successful"/>
    <s v="On Time"/>
    <s v="No"/>
    <s v="Minor"/>
    <s v="Successful"/>
    <s v="On Time"/>
    <n v="1"/>
    <n v="1"/>
    <n v="0"/>
    <x v="0"/>
    <n v="0"/>
  </r>
  <r>
    <x v="0"/>
    <x v="0"/>
    <x v="0"/>
    <s v="normal"/>
    <s v="C40423467"/>
    <s v="STORAGE ITS Support OPS VWM CHGMGR"/>
    <s v="Pena Gonzalez Gerardo Anselmo  "/>
    <d v="2015-01-23T09:00:00"/>
    <d v="2015-01-23T21:00:00"/>
    <s v="Acompañamiento - Instalación de 64 Discos en los Arreglos Hitachi HUS-VM Finsa y Cubo 6"/>
    <s v="Successful"/>
    <s v="On Time"/>
    <s v="No"/>
    <s v="Minor"/>
    <s v="Successful"/>
    <s v="On Time"/>
    <n v="1"/>
    <n v="1"/>
    <n v="0"/>
    <x v="0"/>
    <n v="0"/>
  </r>
  <r>
    <x v="0"/>
    <x v="0"/>
    <x v="0"/>
    <s v="normal"/>
    <s v="C40423366"/>
    <s v="DATABASE ITS Support OPS VWM CHGMGR"/>
    <s v="Santander Aldabe Gaudencio   "/>
    <d v="2015-01-25T00:00:00"/>
    <d v="2015-01-25T23:59:00"/>
    <s v="Upgrade database kms"/>
    <s v="Successful"/>
    <s v="On Time"/>
    <s v="No"/>
    <s v="Minor"/>
    <s v="Successful"/>
    <s v="On Time"/>
    <n v="1"/>
    <n v="1"/>
    <n v="0"/>
    <x v="0"/>
    <n v="0"/>
  </r>
  <r>
    <x v="0"/>
    <x v="2"/>
    <x v="0"/>
    <s v="normal"/>
    <s v="C40423449"/>
    <s v="TELECOM ITS Support OPS VWM CHGMGR"/>
    <s v="Martinez Vega Maria Jose  "/>
    <d v="2015-01-25T09:00:00"/>
    <d v="2015-01-25T12:00:00"/>
    <s v="Seguimiento de 5 Cables de red del Switch SW-SF-A2-C6 en el DCP2"/>
    <s v="Successful"/>
    <s v="On Time"/>
    <s v="No"/>
    <s v="Minor"/>
    <s v="Successful"/>
    <s v="On Time"/>
    <n v="1"/>
    <n v="1"/>
    <n v="0"/>
    <x v="0"/>
    <n v="0"/>
  </r>
  <r>
    <x v="1"/>
    <x v="0"/>
    <x v="1"/>
    <s v="normal"/>
    <s v="CRQ000000022591"/>
    <s v="Datacenter"/>
    <s v="Hernandez Martinez Guillermo   "/>
    <d v="2015-01-21T10:00:00"/>
    <d v="2015-01-23T17:00:00"/>
    <s v="WO1755974Actualizar CI´s en CMDB, para una optima gestión de la información."/>
    <s v="Successful"/>
    <s v="On Time"/>
    <s v="No"/>
    <s v="Standard"/>
    <s v="Successful"/>
    <s v="On Time"/>
    <n v="1"/>
    <n v="1"/>
    <n v="0"/>
    <x v="0"/>
    <n v="0"/>
  </r>
  <r>
    <x v="0"/>
    <x v="0"/>
    <x v="0"/>
    <s v="normal"/>
    <s v="C40428095"/>
    <s v="OPM ITS Support OPS VWM CHGMGR"/>
    <s v="Zacamitzin Medina Dagoberto   "/>
    <d v="2015-01-22T22:00:00"/>
    <d v="2015-01-22T23:59:59"/>
    <s v="Pruebas para validar la autentificación del servidor en el dominio - PM40023667"/>
    <s v="Successful"/>
    <s v="On Time"/>
    <s v="No"/>
    <s v="Minor"/>
    <s v="Successful"/>
    <s v="On Time"/>
    <n v="1"/>
    <n v="1"/>
    <n v="0"/>
    <x v="0"/>
    <n v="0"/>
  </r>
  <r>
    <x v="0"/>
    <x v="0"/>
    <x v="0"/>
    <s v="normal"/>
    <s v="C40398940"/>
    <s v="OPM ITS Support OPS VWM CHGMGR"/>
    <s v="Zacamitzin Medina Dagoberto   "/>
    <d v="2015-01-03T06:00:00"/>
    <d v="2015-01-03T20:00:00"/>
    <s v="Full availability to the FICO PRD applications on December 14th, 2014"/>
    <s v="Successful"/>
    <s v="On Time"/>
    <s v="No"/>
    <s v="Minor"/>
    <s v="Successful"/>
    <s v="On Time"/>
    <n v="1"/>
    <n v="1"/>
    <n v="0"/>
    <x v="0"/>
    <n v="0"/>
  </r>
  <r>
    <x v="0"/>
    <x v="0"/>
    <x v="0"/>
    <s v="normal"/>
    <s v="C40426591"/>
    <s v="STORAGE ITS Support OPS VWM CHGMGR"/>
    <s v="George Davila, Jesus Jacob"/>
    <d v="2015-01-22T17:00:00"/>
    <d v="2015-01-22T23:00:00"/>
    <s v="Remplazo de Director 08 En equipo Storage DMXFINSA"/>
    <s v="Successful"/>
    <s v="On Time"/>
    <s v="No"/>
    <s v="Minor"/>
    <s v="Successful"/>
    <s v="On Time"/>
    <n v="1"/>
    <n v="1"/>
    <n v="0"/>
    <x v="0"/>
    <n v="0"/>
  </r>
  <r>
    <x v="0"/>
    <x v="1"/>
    <x v="0"/>
    <s v="normal"/>
    <s v="C40427937"/>
    <s v="SAP LOGROS Support AMS VWM CHGMGR"/>
    <s v="Castro Rodriguez, Gabriela"/>
    <d v="2015-01-23T12:00:00"/>
    <d v="2015-01-23T14:00:00"/>
    <s v="Fletes Aereos Post-conversion (T-Systems)"/>
    <s v="Successful"/>
    <s v="On Time"/>
    <s v="No"/>
    <s v="Minor"/>
    <s v="Successful"/>
    <s v="On Time"/>
    <n v="1"/>
    <n v="1"/>
    <n v="0"/>
    <x v="0"/>
    <n v="0"/>
  </r>
  <r>
    <x v="0"/>
    <x v="1"/>
    <x v="0"/>
    <s v="normal"/>
    <s v="C40428102"/>
    <s v="KRONOS ITS Support OPS VWM CHGMGR"/>
    <s v="Aponte Fernandez, Araceli"/>
    <d v="2015-01-15T22:00:00"/>
    <d v="2015-01-16T21:00:00"/>
    <s v="Aplicar ventana de mantenimiento para Kronos en dia jueves de manera extraordinaria"/>
    <s v="Successful"/>
    <s v="On Time"/>
    <s v="No"/>
    <s v="Minor"/>
    <s v="Successful"/>
    <s v="On Time"/>
    <n v="1"/>
    <n v="1"/>
    <n v="0"/>
    <x v="0"/>
    <n v="0"/>
  </r>
  <r>
    <x v="3"/>
    <x v="0"/>
    <x v="0"/>
    <s v="normal"/>
    <s v="C000151244"/>
    <s v="DS.CES.MX.MSG.VITRO"/>
    <s v="Cano Martagon Jonathan   "/>
    <d v="2015-01-30T22:00:00"/>
    <d v="2015-01-30T23:59:00"/>
    <s v="Ajustes para visualizar conexiones para SAP BPC"/>
    <s v="Successful"/>
    <s v="On Time"/>
    <s v="No"/>
    <s v="Minor"/>
    <s v="Successful"/>
    <s v="On Time"/>
    <n v="1"/>
    <n v="1"/>
    <n v="0"/>
    <x v="0"/>
    <n v="0"/>
  </r>
  <r>
    <x v="1"/>
    <x v="2"/>
    <x v="0"/>
    <s v="normal"/>
    <s v="CRQ000000022652"/>
    <s v="TSS"/>
    <s v="Romero Fernandez Guillermo Alejandro"/>
    <d v="2015-01-29T11:00:00"/>
    <d v="2015-01-30T20:00:00"/>
    <s v="WO1776093 Instalar equipos nuevos de telecomunicaciones en agencias"/>
    <s v="Successful"/>
    <s v="On Time"/>
    <s v="No"/>
    <s v="Minor"/>
    <s v="Successful"/>
    <s v="On Time"/>
    <n v="1"/>
    <n v="1"/>
    <n v="0"/>
    <x v="0"/>
    <n v="0"/>
  </r>
  <r>
    <x v="1"/>
    <x v="0"/>
    <x v="0"/>
    <s v="normal"/>
    <s v="CRQ000000022690"/>
    <s v="Css-Mex.GpoModelo-Admon-Dba"/>
    <s v="Bastida Renteria Roberto Carlos  "/>
    <d v="2015-01-30T09:00:00"/>
    <d v="2015-02-02T18:00:00"/>
    <s v="WO1792083 Modificar los CI's de Instancias y Bases de Datos DB2 en la CMDB"/>
    <s v="Successful"/>
    <s v="On Time"/>
    <s v="No"/>
    <s v="Minor"/>
    <s v="Successful"/>
    <s v="On Time"/>
    <n v="1"/>
    <n v="1"/>
    <n v="0"/>
    <x v="1"/>
    <n v="0"/>
  </r>
  <r>
    <x v="2"/>
    <x v="2"/>
    <x v="0"/>
    <s v="normal"/>
    <s v="C000121497"/>
    <s v="TS.GS.MX.PHYNET.TS"/>
    <s v="Martinez Vega Maria Jose  "/>
    <d v="2015-02-01T12:00:00"/>
    <d v="2015-02-01T17:00:00"/>
    <s v="Desinstalación de Cableado Obsoleto en NIC1A y DCP1"/>
    <s v="Successful"/>
    <s v="On Time"/>
    <s v="No"/>
    <s v="Minor"/>
    <s v="Successful"/>
    <s v="On Time"/>
    <n v="1"/>
    <n v="1"/>
    <n v="0"/>
    <x v="1"/>
    <n v="0"/>
  </r>
  <r>
    <x v="17"/>
    <x v="0"/>
    <x v="0"/>
    <s v="normal"/>
    <s v="C000136283"/>
    <s v="SE.AA.MX.SDM.LOCAL"/>
    <s v="Cardona Lechuga Juan   "/>
    <d v="2015-01-14T12:00:00"/>
    <d v="2015-02-02T00:00:00"/>
    <s v="SLT Reinicio de servidores Banobras/ Restart Banobras servers"/>
    <s v="Successful"/>
    <s v="On Time"/>
    <s v="No"/>
    <s v="Minor"/>
    <s v="Successful"/>
    <s v="On Time"/>
    <n v="1"/>
    <n v="1"/>
    <n v="0"/>
    <x v="1"/>
    <n v="1"/>
  </r>
  <r>
    <x v="2"/>
    <x v="2"/>
    <x v="0"/>
    <s v="normal"/>
    <s v="C000151012"/>
    <s v="TS.GS.MX.SCC2.WAN.SEC"/>
    <s v="Lopez Sosa Nettie   "/>
    <d v="2015-02-01T12:00:00"/>
    <d v="2015-02-01T16:00:00"/>
    <s v="Rackeo de nuevos firewall CheckPoint para Admin LAN MX"/>
    <s v="Successful"/>
    <s v="On Time"/>
    <s v="No"/>
    <s v="Minor"/>
    <s v="Successful"/>
    <s v="On Time"/>
    <n v="1"/>
    <n v="1"/>
    <n v="0"/>
    <x v="1"/>
    <n v="0"/>
  </r>
  <r>
    <x v="17"/>
    <x v="0"/>
    <x v="0"/>
    <s v="normal"/>
    <s v="C000151345"/>
    <s v="CS.AMER.MX.SYS-MANAGEMENT"/>
    <s v="Cortes Batista Sergio   "/>
    <d v="2015-02-01T08:00:00"/>
    <d v="2015-02-01T10:00:00"/>
    <s v="Eliminación de monitoreo dispositivos telecomunicaciones Banobras / Removed Banobras telecomunication devices from monitoring"/>
    <s v="Successful"/>
    <s v="On Time"/>
    <s v="No"/>
    <s v="Minor"/>
    <s v="Successful"/>
    <s v="On Time"/>
    <n v="1"/>
    <n v="1"/>
    <n v="0"/>
    <x v="1"/>
    <n v="0"/>
  </r>
  <r>
    <x v="0"/>
    <x v="0"/>
    <x v="0"/>
    <s v="normal"/>
    <s v="C40423430"/>
    <s v="SAP BASIS Support AMS VWM CHGMGR"/>
    <s v="Jimenez Hernandez Arturo   "/>
    <d v="2015-02-01T11:00:00"/>
    <d v="2015-02-01T17:00:00"/>
    <s v="Update the license in CYPRESS"/>
    <s v="Successful"/>
    <s v="On Time"/>
    <s v="No"/>
    <s v="Minor"/>
    <s v="Successful"/>
    <s v="On Time"/>
    <n v="1"/>
    <n v="1"/>
    <n v="0"/>
    <x v="1"/>
    <n v="0"/>
  </r>
  <r>
    <x v="0"/>
    <x v="0"/>
    <x v="0"/>
    <s v="normal"/>
    <s v="C40429680"/>
    <s v="OPM ITS Support OPS VWM CHGMGR"/>
    <s v="Zacamitzin Medina Dagoberto   "/>
    <d v="2015-02-01T02:00:00"/>
    <d v="2015-02-02T00:00:00"/>
    <s v="Disponibilidad de ambientes OSP y AAP (Argentina), ejecutar backup Online 01 Febrero 2015"/>
    <s v="Successful"/>
    <s v="On Time"/>
    <s v="No"/>
    <s v="Minor"/>
    <s v="Successful"/>
    <s v="On Time"/>
    <n v="1"/>
    <n v="1"/>
    <n v="0"/>
    <x v="1"/>
    <n v="0"/>
  </r>
  <r>
    <x v="0"/>
    <x v="2"/>
    <x v="0"/>
    <s v="normal"/>
    <s v="C40431155"/>
    <s v="TELECOM ITS Support OPS VWM CHGMGR"/>
    <s v="Martinez Vega Maria Jose  "/>
    <d v="2015-02-01T09:00:00"/>
    <d v="2015-02-01T12:00:00"/>
    <s v="Seguimiento de 5 Cables de red del Switch SW-SF-A2-C6 en el DCP2"/>
    <s v="Successful"/>
    <s v="On Time"/>
    <s v="No"/>
    <s v="Minor"/>
    <s v="Successful"/>
    <s v="On Time"/>
    <n v="1"/>
    <n v="1"/>
    <n v="0"/>
    <x v="1"/>
    <n v="0"/>
  </r>
  <r>
    <x v="0"/>
    <x v="0"/>
    <x v="0"/>
    <s v="normal"/>
    <s v="C40431181"/>
    <s v="SAP BASIS Support AMS VWM CHGMGR"/>
    <s v="Acosta Medina Marco Antonio  "/>
    <d v="2015-01-31T21:00:00"/>
    <d v="2015-02-01T03:00:00"/>
    <s v="Apply the SAP Note 2058866, 2091973, 2056333 and 1838854 in HUQ"/>
    <s v="Successful"/>
    <s v="On Time"/>
    <s v="No"/>
    <s v="Minor"/>
    <s v="Successful"/>
    <s v="On Time"/>
    <n v="1"/>
    <n v="1"/>
    <n v="0"/>
    <x v="1"/>
    <n v="0"/>
  </r>
  <r>
    <x v="0"/>
    <x v="0"/>
    <x v="0"/>
    <s v="normal"/>
    <s v="C40431196"/>
    <s v="SERVERS UNIX ITS Support OPS VWM CHGMGR"/>
    <s v="Galindo Palacios Geovani   "/>
    <d v="2015-02-01T06:00:00"/>
    <d v="2015-02-01T22:00:00"/>
    <s v="Reconfiguracion de file system en la zona QMX1LEGDB"/>
    <s v="Successful"/>
    <s v="On Time"/>
    <s v="No"/>
    <s v="Minor"/>
    <s v="Successful"/>
    <s v="On Time"/>
    <n v="1"/>
    <n v="1"/>
    <n v="0"/>
    <x v="1"/>
    <n v="0"/>
  </r>
  <r>
    <x v="0"/>
    <x v="0"/>
    <x v="0"/>
    <s v="normal"/>
    <s v="C40431201"/>
    <s v="SAP BASIS Support AMS VWM CHGMGR"/>
    <s v="Acosta Medina Marco Antonio  "/>
    <d v="2015-01-31T21:00:00"/>
    <d v="2015-02-01T05:00:00"/>
    <s v="Apply the SAP Note 2016638 and 2065073 in BUQ"/>
    <s v="Successful"/>
    <s v="On Time"/>
    <s v="No"/>
    <s v="Minor"/>
    <s v="Successful"/>
    <s v="On Time"/>
    <n v="1"/>
    <n v="1"/>
    <n v="0"/>
    <x v="1"/>
    <n v="0"/>
  </r>
  <r>
    <x v="0"/>
    <x v="0"/>
    <x v="0"/>
    <s v="normal"/>
    <s v="C40432830"/>
    <s v="STORAGE ITS Support OPS VWM CHGMGR"/>
    <s v="George Davila Jesus Jacob  "/>
    <d v="2015-02-01T09:00:00"/>
    <d v="2015-02-01T17:00:00"/>
    <s v="Actividades de preparacion para la migracion del Servidor ETUSS06"/>
    <s v="Successful"/>
    <s v="On Time"/>
    <s v="No"/>
    <s v="Minor"/>
    <s v="Successful"/>
    <s v="On Time"/>
    <n v="1"/>
    <n v="1"/>
    <n v="0"/>
    <x v="1"/>
    <n v="0"/>
  </r>
  <r>
    <x v="0"/>
    <x v="0"/>
    <x v="0"/>
    <s v="normal"/>
    <s v="C40432835"/>
    <s v="OPM ITS Support OPS VWM CHGMGR"/>
    <s v="Zacamitzin Medina Dagoberto   "/>
    <d v="2015-02-01T09:00:00"/>
    <d v="2015-02-01T17:00:00"/>
    <s v="Retiro de cableado (30 cables) sin servicios de red en Data Center Puebla II (Cubo 6)"/>
    <s v="Successful"/>
    <s v="On Time"/>
    <s v="No"/>
    <s v="Minor"/>
    <s v="Successful"/>
    <s v="On Time"/>
    <n v="1"/>
    <n v="1"/>
    <n v="0"/>
    <x v="1"/>
    <n v="0"/>
  </r>
  <r>
    <x v="0"/>
    <x v="0"/>
    <x v="0"/>
    <s v="normal"/>
    <s v="C40432922"/>
    <s v="SECURITY Support CTO VWM CHGMGR"/>
    <s v="Flores Viveros Jayr Enrique  "/>
    <d v="2015-01-31T16:00:00"/>
    <d v="2015-02-01T03:00:00"/>
    <s v="Depuracion de tabla ePO_events Mcafee ePO MXVWMXPUSAP015"/>
    <s v="Successful"/>
    <s v="On Time"/>
    <s v="No"/>
    <s v="Minor"/>
    <s v="Successful"/>
    <s v="On Time"/>
    <n v="1"/>
    <n v="1"/>
    <n v="0"/>
    <x v="1"/>
    <n v="0"/>
  </r>
  <r>
    <x v="0"/>
    <x v="0"/>
    <x v="0"/>
    <s v="normal"/>
    <s v="C40434687"/>
    <s v="STORAGE ITS Support OPS VWM CHGMGR"/>
    <s v="Pena Gonzalez Gerardo Anselmo  "/>
    <d v="2015-02-01T01:00:00"/>
    <d v="2015-02-01T12:00:00"/>
    <s v="Create the File System /etarchive on server DQUSSAP1 (EUQ) - SLT"/>
    <s v="Successful"/>
    <s v="On Time"/>
    <s v="No"/>
    <s v="Minor"/>
    <s v="Successful"/>
    <s v="On Time"/>
    <n v="1"/>
    <n v="1"/>
    <n v="0"/>
    <x v="1"/>
    <n v="1"/>
  </r>
  <r>
    <x v="0"/>
    <x v="2"/>
    <x v="0"/>
    <s v="normal"/>
    <s v="C40436199"/>
    <s v="TELECOM LAN ITS Support OPS VWM CHGMGR"/>
    <s v="De jesus Hernandez Emilio   "/>
    <d v="2015-02-02T05:30:00"/>
    <d v="2015-02-02T16:00:00"/>
    <s v="Eliminacion de ruteo de trafico Audi por la red de VWM Cambio SLT"/>
    <s v="Successful"/>
    <s v="On Time"/>
    <s v="No"/>
    <s v="Minor"/>
    <s v="Successful"/>
    <s v="On Time"/>
    <n v="1"/>
    <n v="1"/>
    <n v="0"/>
    <x v="1"/>
    <n v="1"/>
  </r>
  <r>
    <x v="0"/>
    <x v="2"/>
    <x v="0"/>
    <s v="emergency"/>
    <s v="C40436268"/>
    <s v="TELECOM LAN ITS Support OPS VWM CHGMGR"/>
    <s v="Bravo Rosas Fernando   "/>
    <d v="2015-02-02T00:00:00"/>
    <d v="2015-02-02T05:00:00"/>
    <s v="Reemplazo de fuente de poder del SW-SPN-A1-C6"/>
    <s v="Successful"/>
    <s v="On Time"/>
    <s v="No"/>
    <s v="Minor"/>
    <s v="Successful"/>
    <s v="On Time"/>
    <n v="1"/>
    <n v="1"/>
    <n v="0"/>
    <x v="1"/>
    <n v="0"/>
  </r>
  <r>
    <x v="14"/>
    <x v="0"/>
    <x v="0"/>
    <s v="normal"/>
    <s v="C000146454"/>
    <s v="CS.AMER.MX.DPO"/>
    <s v="Munguia Perez Lucia   "/>
    <d v="2015-02-08T05:00:00"/>
    <d v="2015-02-08T08:00:00"/>
    <s v="(SLT) Reconfiguración de la impresora en el ambientes de PRD"/>
    <s v="Successful"/>
    <s v="On Time"/>
    <s v="No"/>
    <s v="Minor"/>
    <s v="Successful"/>
    <s v="On Time"/>
    <n v="1"/>
    <n v="1"/>
    <n v="0"/>
    <x v="1"/>
    <n v="1"/>
  </r>
  <r>
    <x v="1"/>
    <x v="0"/>
    <x v="0"/>
    <s v="normal"/>
    <s v="CRQ000000022654"/>
    <s v="Css-Mex.GpoModelo-Storage"/>
    <s v="Sillas Gilberto    "/>
    <d v="2015-02-01T09:00:00"/>
    <d v="2015-02-01T13:00:00"/>
    <s v="WO1789661 Reemplazo de motherboard en storage C4MXTOSYN97"/>
    <s v="Successful"/>
    <s v="On Time"/>
    <s v="No"/>
    <s v="Minor"/>
    <s v="Successful"/>
    <s v="On Time"/>
    <n v="1"/>
    <n v="1"/>
    <n v="0"/>
    <x v="1"/>
    <n v="0"/>
  </r>
  <r>
    <x v="0"/>
    <x v="0"/>
    <x v="0"/>
    <s v="normal"/>
    <s v="C40397274"/>
    <s v="SAP LOGROS Support AMS VWM CHGMGR"/>
    <s v="Alvarez Carreto Raymundo   "/>
    <d v="2015-01-30T16:00:00"/>
    <d v="2015-02-02T18:00:00"/>
    <s v="Migración de S.O. de servidores MXVWMXPUSEAP022 MXVWMXPUSEW012"/>
    <s v="Successful"/>
    <s v="On Time"/>
    <s v="No"/>
    <s v="Minor"/>
    <s v="Successful"/>
    <s v="On Time"/>
    <n v="1"/>
    <n v="1"/>
    <n v="0"/>
    <x v="1"/>
    <n v="0"/>
  </r>
  <r>
    <x v="1"/>
    <x v="2"/>
    <x v="0"/>
    <s v="normal"/>
    <s v="CRQ000000022621"/>
    <s v="Tss-Mx.GpoModelo-Voz"/>
    <s v="Becerra Cervin Guillermo Erik  "/>
    <d v="2015-01-31T23:00:00"/>
    <d v="2015-02-01T12:00:00"/>
    <s v="WO1781998 Reinicios programados (mantenimiento preventivo) Servidores Unity 1-2"/>
    <s v="Successful"/>
    <s v="On Time"/>
    <s v="No"/>
    <s v="Minor"/>
    <s v="Successful"/>
    <s v="On Time"/>
    <n v="1"/>
    <n v="1"/>
    <n v="0"/>
    <x v="1"/>
    <n v="0"/>
  </r>
  <r>
    <x v="3"/>
    <x v="2"/>
    <x v="0"/>
    <s v="normal"/>
    <s v="C000149735"/>
    <s v="TS.CP.MX.SIC.WAN.VITRO"/>
    <s v="Lopez Ballinas Erikc Jesus  "/>
    <d v="2015-01-29T17:00:00"/>
    <d v="2015-02-02T18:00:00"/>
    <s v="Instalacion de Router VIT-EVQ-BODEGA por remplazo de equipo dañado."/>
    <s v="Successful"/>
    <s v="On Time"/>
    <s v="No"/>
    <s v="Minor"/>
    <s v="Successful"/>
    <s v="On Time"/>
    <n v="1"/>
    <n v="1"/>
    <n v="0"/>
    <x v="1"/>
    <n v="0"/>
  </r>
  <r>
    <x v="3"/>
    <x v="0"/>
    <x v="0"/>
    <s v="normal"/>
    <s v="C000151445"/>
    <s v="DS.CES.MX.MSG.VITRO"/>
    <s v="Cano Martagon Jonathan   "/>
    <d v="2015-01-30T22:00:00"/>
    <d v="2015-02-02T23:59:00"/>
    <s v="Actualización de SAP GUI Patch Level de v4 a v8"/>
    <s v="Successful"/>
    <s v="On Time"/>
    <s v="No"/>
    <s v="Minor"/>
    <s v="Successful"/>
    <s v="On Time"/>
    <n v="1"/>
    <n v="1"/>
    <n v="0"/>
    <x v="1"/>
    <n v="0"/>
  </r>
  <r>
    <x v="0"/>
    <x v="2"/>
    <x v="0"/>
    <s v="normal"/>
    <s v="C40431208"/>
    <s v="TELECOM ITS Support OPS VWM CHGMGR"/>
    <s v="Martinez Vega Maria Jose  "/>
    <d v="2015-02-03T09:00:00"/>
    <d v="2015-02-03T15:00:00"/>
    <s v="MANTENIMIENTO PREVENTIVO A AIRE ACONDICIONADO RITTAL DEL IDF7A01"/>
    <s v="Successful"/>
    <s v="On Time"/>
    <s v="No"/>
    <s v="Minor"/>
    <s v="Successful"/>
    <s v="On Time"/>
    <n v="1"/>
    <n v="1"/>
    <n v="0"/>
    <x v="1"/>
    <n v="0"/>
  </r>
  <r>
    <x v="12"/>
    <x v="0"/>
    <x v="0"/>
    <s v="normal"/>
    <s v="C000149765"/>
    <s v="SE.AA.MX.SDM.LOCAL"/>
    <s v="Pedraza Hernandez Eduardo"/>
    <d v="2015-01-29T10:00:00"/>
    <d v="2015-02-03T19:00:00"/>
    <s v="Cadbury | Backup DBs in Hard disc"/>
    <s v="Successful"/>
    <s v="On Time"/>
    <s v="No"/>
    <s v="Minor"/>
    <s v="Successful"/>
    <s v="On Time"/>
    <n v="1"/>
    <n v="1"/>
    <n v="0"/>
    <x v="1"/>
    <n v="0"/>
  </r>
  <r>
    <x v="9"/>
    <x v="0"/>
    <x v="0"/>
    <s v="normal"/>
    <s v="C000149879"/>
    <s v="C.SAP.MX.AA.GDH.MX-BASIS"/>
    <s v="Donge Vargas Oscar"/>
    <d v="2015-02-03T09:00:00"/>
    <d v="2015-02-03T17:00:00"/>
    <s v="GDG | NP | GSD | ax1la179 | SAP SRM Development| Outage=YES | Kernel Upgrade | Actualizacion de kernel"/>
    <s v="Successful"/>
    <s v="On Time"/>
    <s v="No"/>
    <s v="Minor"/>
    <s v="Successful"/>
    <s v="On Time"/>
    <n v="1"/>
    <n v="1"/>
    <n v="0"/>
    <x v="1"/>
    <n v="0"/>
  </r>
  <r>
    <x v="0"/>
    <x v="0"/>
    <x v="0"/>
    <s v="normal"/>
    <s v="C40395651"/>
    <s v="FIS PRODUCTION Support AMS VWM CHGMGR"/>
    <s v="Ceron Corona Fernando Arturo"/>
    <d v="2015-02-03T11:15:00"/>
    <d v="2015-02-03T17:00:00"/>
    <s v="Entrega a operación de servidores virtuales FIS de VWM"/>
    <s v="Successful"/>
    <s v="On Time"/>
    <s v="No"/>
    <s v="Minor"/>
    <s v="Successful"/>
    <s v="On Time"/>
    <n v="1"/>
    <n v="1"/>
    <n v="0"/>
    <x v="1"/>
    <n v="0"/>
  </r>
  <r>
    <x v="0"/>
    <x v="0"/>
    <x v="1"/>
    <s v="normal"/>
    <s v="C40437238"/>
    <s v="STORAGE ITS Support OPS VWM CHGMGR"/>
    <s v="Salazar Kuri Flavio"/>
    <d v="2015-02-04T11:00:00"/>
    <d v="2015-02-04T16:00:00"/>
    <s v="Cambio de Disco en Storage"/>
    <s v="Successful"/>
    <s v="On Time"/>
    <s v="No"/>
    <s v="Standard"/>
    <s v="Successful"/>
    <s v="On Time"/>
    <n v="1"/>
    <n v="1"/>
    <n v="0"/>
    <x v="1"/>
    <n v="0"/>
  </r>
  <r>
    <x v="0"/>
    <x v="2"/>
    <x v="0"/>
    <s v="emergency"/>
    <s v="C40437260"/>
    <s v="TELECOM LAN ITS Support OPS VWM CHGMGR"/>
    <s v="De Jesus Hernandez Emilio"/>
    <d v="2015-02-03T20:00:00"/>
    <d v="2015-02-03T22:00:00"/>
    <s v="Reemplazo de fuente de poder del sw7AI01-152.9"/>
    <s v="Successful"/>
    <s v="On Time"/>
    <s v="No"/>
    <s v="Minor"/>
    <s v="Successful"/>
    <s v="On Time"/>
    <n v="1"/>
    <n v="1"/>
    <n v="0"/>
    <x v="1"/>
    <n v="0"/>
  </r>
  <r>
    <x v="1"/>
    <x v="0"/>
    <x v="0"/>
    <s v="normal"/>
    <s v="CRQ000000022618"/>
    <s v="Css-Mex.GpoModelo-Admon-Windows"/>
    <s v="Gallegos Mendez Andy Marcel"/>
    <d v="2015-01-30T12:00:00"/>
    <d v="2015-02-02T18:00:00"/>
    <s v="WO1781412 Apagado Servidor IAMAIL001"/>
    <s v="Successful"/>
    <s v="On Time"/>
    <s v="No"/>
    <s v="Minor"/>
    <s v="Successful"/>
    <s v="On Time"/>
    <n v="1"/>
    <n v="1"/>
    <n v="0"/>
    <x v="1"/>
    <n v="0"/>
  </r>
  <r>
    <x v="1"/>
    <x v="0"/>
    <x v="0"/>
    <s v="normal"/>
    <s v="CRQ000000022703"/>
    <s v="Css-Mex.GpoModelo-Admon-Windows"/>
    <s v="Gallegos Mendez Andy Marcel"/>
    <d v="2015-01-30T16:00:00"/>
    <d v="2015-02-02T18:00:00"/>
    <s v="WO1793810 Actualizar  CI´s en CMDB."/>
    <s v="Successful"/>
    <s v="On Time"/>
    <s v="No"/>
    <s v="Minor"/>
    <s v="Successful"/>
    <s v="On Time"/>
    <n v="1"/>
    <n v="1"/>
    <n v="0"/>
    <x v="1"/>
    <n v="0"/>
  </r>
  <r>
    <x v="2"/>
    <x v="0"/>
    <x v="0"/>
    <s v="normal"/>
    <s v="C000132654"/>
    <s v="CS.DPS.MX.DCO.DCI"/>
    <s v="Castillo Solis Carlos Alberto"/>
    <d v="2015-01-28T13:00:00"/>
    <d v="2015-02-04T18:00:00"/>
    <s v="Tray installation in NIC 1A"/>
    <s v="Successful"/>
    <s v="On Time"/>
    <s v="No"/>
    <s v="Minor"/>
    <s v="Successful"/>
    <s v="On Time"/>
    <n v="1"/>
    <n v="1"/>
    <n v="0"/>
    <x v="1"/>
    <n v="0"/>
  </r>
  <r>
    <x v="7"/>
    <x v="0"/>
    <x v="0"/>
    <s v="normal"/>
    <s v="C000149878"/>
    <s v="C.SAP.MX.AA.GDH.MX-BASIS"/>
    <s v="TIRADO SALAS, JOSE VICENTE"/>
    <d v="2015-02-04T15:00:00"/>
    <d v="2015-02-04T17:00:00"/>
    <s v="HABC | P | DES, QAS, PRO, SOL, BWD, BWP, CRD, CRP, PDC, PQC, PPC | User creation with assignment of the roles"/>
    <s v="Successful"/>
    <s v="On Time"/>
    <s v="No"/>
    <s v="Minor"/>
    <s v="Successful"/>
    <s v="On Time"/>
    <n v="1"/>
    <n v="1"/>
    <n v="0"/>
    <x v="1"/>
    <n v="0"/>
  </r>
  <r>
    <x v="17"/>
    <x v="2"/>
    <x v="0"/>
    <s v="normal"/>
    <s v="C000161539"/>
    <s v="TS.GS.MX.SCC2.WAN.SEC"/>
    <s v="TOTOTZINTLE AVILA, ANTONIO"/>
    <d v="2015-02-04T18:00:00"/>
    <d v="2015-02-05T10:00:00"/>
    <s v="Baja de Servicios de Enlaces L2L e Internet hacia Banobras"/>
    <s v="Successful"/>
    <s v="On Time"/>
    <s v="No"/>
    <s v="Minor"/>
    <s v="Successful"/>
    <s v="On Time"/>
    <n v="1"/>
    <n v="1"/>
    <n v="0"/>
    <x v="1"/>
    <n v="0"/>
  </r>
  <r>
    <x v="3"/>
    <x v="0"/>
    <x v="0"/>
    <s v="normal"/>
    <s v="C000161568"/>
    <s v="C.SAP.MX.AA.BASIS.BO"/>
    <s v="RIVERA VILLA, TONONTZI"/>
    <d v="2015-02-05T00:00:00"/>
    <d v="2015-02-05T02:00:00"/>
    <s v="VITRO | P | BCP - BCQ | ah3ha163 - ah4ha142 | SAP BPC | Outage=Yes | Reboot SAP BPC Production Box: AH3HA163 – AH4HA142"/>
    <s v="Successful"/>
    <s v="On Time"/>
    <s v="No"/>
    <s v="Minor"/>
    <s v="Successful"/>
    <s v="On Time"/>
    <n v="1"/>
    <n v="1"/>
    <n v="0"/>
    <x v="1"/>
    <n v="0"/>
  </r>
  <r>
    <x v="0"/>
    <x v="2"/>
    <x v="0"/>
    <s v="normal"/>
    <s v="C40437201"/>
    <s v="TELECOM ITS Support OPS VWM CHGMGR"/>
    <s v="Garcia Gonzalez Maria del Carmen"/>
    <d v="2015-02-05T09:00:00"/>
    <d v="2015-02-05T15:00:00"/>
    <s v="MANTENIMIENTO PREVENTIVO A AIRE ACONDICIONADO RITTAL IDF2103"/>
    <s v="Successful"/>
    <s v="On Time"/>
    <s v="No"/>
    <s v="Minor"/>
    <s v="Successful"/>
    <s v="On Time"/>
    <n v="1"/>
    <n v="1"/>
    <n v="0"/>
    <x v="1"/>
    <n v="0"/>
  </r>
  <r>
    <x v="1"/>
    <x v="0"/>
    <x v="0"/>
    <s v="emergency"/>
    <s v="CRQ000000022777"/>
    <s v="Css-Mex.GpoModelo-SAP Basis"/>
    <s v="Islas Corzas Eber Arturo"/>
    <d v="2015-02-04T14:00:00"/>
    <d v="2015-02-04T19:00:00"/>
    <s v="INC480781 Reiniciar el portal CE_MDM P1M"/>
    <s v="Successful"/>
    <s v="On Time"/>
    <s v="No"/>
    <s v="Minor"/>
    <s v="Successful"/>
    <s v="On Time"/>
    <n v="1"/>
    <n v="1"/>
    <n v="0"/>
    <x v="1"/>
    <n v="0"/>
  </r>
  <r>
    <x v="1"/>
    <x v="0"/>
    <x v="0"/>
    <s v="normal"/>
    <s v="CRQ000000022730"/>
    <s v="Css-Mex.GpoModelo-Storage"/>
    <s v="Hernandez Martinez Guillermo"/>
    <d v="2015-02-04T15:00:00"/>
    <d v="2015-02-04T18:00:00"/>
    <s v="WO1795013 Incrementar 2TB de espacio en Servidor HDSQLD01v"/>
    <s v="Successful"/>
    <s v="On Time"/>
    <s v="No"/>
    <s v="Minor"/>
    <s v="Successful"/>
    <s v="On Time"/>
    <n v="1"/>
    <n v="1"/>
    <n v="0"/>
    <x v="1"/>
    <n v="0"/>
  </r>
  <r>
    <x v="3"/>
    <x v="2"/>
    <x v="0"/>
    <s v="normal"/>
    <s v="C000134531"/>
    <s v="TS.CP.MX.SIC.LAN.VITRO"/>
    <s v="MENDOZA VEGA, VICTOR MANUEL"/>
    <d v="2015-02-06T09:00:00"/>
    <d v="2015-02-06T11:00:00"/>
    <s v="VITRO | Migracion de APs autonomos de VVP Autoglass a WLC de Houston"/>
    <s v="Successful"/>
    <s v="On Time"/>
    <s v="No"/>
    <s v="Minor"/>
    <s v="Successful"/>
    <s v="On Time"/>
    <n v="1"/>
    <n v="1"/>
    <n v="0"/>
    <x v="1"/>
    <n v="0"/>
  </r>
  <r>
    <x v="3"/>
    <x v="2"/>
    <x v="0"/>
    <s v="normal"/>
    <s v="C000153097"/>
    <s v="TS.CP.MX.SIC.LAN.VITRO"/>
    <s v="HUERTA BARRERA, DAVID"/>
    <d v="2015-02-06T13:00:00"/>
    <d v="2015-02-06T15:00:00"/>
    <s v="VITRO | Din. Macro Centro Remplazo de Swicth Cisco VIT-Dnv_MCentro_RTR-Sw1-L3 propiedad de Alestra por definitivo de Vitro."/>
    <s v="Successful"/>
    <s v="On Time"/>
    <s v="No"/>
    <s v="Minor"/>
    <s v="Successful"/>
    <s v="On Time"/>
    <n v="1"/>
    <n v="1"/>
    <n v="0"/>
    <x v="1"/>
    <n v="0"/>
  </r>
  <r>
    <x v="20"/>
    <x v="0"/>
    <x v="0"/>
    <s v="normal"/>
    <s v="C000156292"/>
    <s v="CS.AMER.MX.PSD"/>
    <s v="BENITEZ DOMINGUEZ, DANIEL"/>
    <d v="2015-02-05T20:00:00"/>
    <d v="2015-02-05T23:00:00"/>
    <s v="Instalación de Fixes de Seguridad Acumulativos al mes de Enero 2015 - Servidor ADVMEXAWV01"/>
    <s v="Successful"/>
    <s v="On Time"/>
    <s v="No"/>
    <s v="Minor"/>
    <s v="Successful"/>
    <s v="On Time"/>
    <n v="1"/>
    <n v="1"/>
    <n v="0"/>
    <x v="1"/>
    <n v="0"/>
  </r>
  <r>
    <x v="18"/>
    <x v="0"/>
    <x v="0"/>
    <s v="normal"/>
    <s v="C000158101"/>
    <s v="CS.AMER.MX.SBO.BK.ST"/>
    <s v="GEORGE DAVILA, JESUS JACOB"/>
    <d v="2015-02-06T10:00:00"/>
    <d v="2015-02-06T14:00:00"/>
    <s v="GDF SUEZ | Creacion de nuevo Datastore de 500GB en infraestructura CML"/>
    <s v="Successful"/>
    <s v="On Time"/>
    <s v="No"/>
    <s v="Minor"/>
    <s v="Successful"/>
    <s v="On Time"/>
    <n v="1"/>
    <n v="1"/>
    <n v="0"/>
    <x v="1"/>
    <n v="0"/>
  </r>
  <r>
    <x v="2"/>
    <x v="2"/>
    <x v="0"/>
    <s v="normal"/>
    <s v="C000159355"/>
    <s v="TS.GS.MX.SCC1.LAN"/>
    <s v="SEGURA OBREGON, EDER"/>
    <d v="2015-02-05T18:00:00"/>
    <d v="2015-02-05T20:00:00"/>
    <s v="Pruebas de autenticacion en la red inalambrica con nuevo certificado wireless"/>
    <s v="Successful"/>
    <s v="On Time"/>
    <s v="No"/>
    <s v="Minor"/>
    <s v="Successful"/>
    <s v="On Time"/>
    <n v="1"/>
    <n v="1"/>
    <n v="0"/>
    <x v="1"/>
    <n v="0"/>
  </r>
  <r>
    <x v="9"/>
    <x v="0"/>
    <x v="0"/>
    <s v="normal"/>
    <s v="C000159397"/>
    <s v="C.SAP.MX.AA.GDH.MX-BASIS"/>
    <s v="DONGE VARGAS, OSCAR"/>
    <d v="2015-02-05T09:00:00"/>
    <d v="2015-02-05T17:00:00"/>
    <s v="GDG| (N)P | GPD | ax1la181| PORTAL | Outage=YES | Kernel Upgrade | Actualizacion de kernel"/>
    <s v="Successful"/>
    <s v="On Time"/>
    <s v="No"/>
    <s v="Minor"/>
    <s v="Successful"/>
    <s v="On Time"/>
    <n v="1"/>
    <n v="1"/>
    <n v="0"/>
    <x v="1"/>
    <n v="0"/>
  </r>
  <r>
    <x v="14"/>
    <x v="0"/>
    <x v="0"/>
    <s v="normal"/>
    <s v="C000159442"/>
    <s v="CS.AMER.MX.SECURITY"/>
    <s v="SANCHEZ SANCHEZ, ERNESTO"/>
    <d v="2015-02-05T12:00:00"/>
    <d v="2015-02-05T17:00:00"/>
    <s v="Reinstalacion de agente AV en servidor MX_AX1LA111"/>
    <s v="Successful"/>
    <s v="On Time"/>
    <s v="No"/>
    <s v="Minor"/>
    <s v="Successful"/>
    <s v="On Time"/>
    <n v="1"/>
    <n v="1"/>
    <n v="0"/>
    <x v="1"/>
    <n v="0"/>
  </r>
  <r>
    <x v="3"/>
    <x v="0"/>
    <x v="0"/>
    <s v="normal"/>
    <s v="C000159544"/>
    <s v="C.AMER.MX.WINTEL.VITRO"/>
    <s v="CORONADO MEDINA, FELIX"/>
    <d v="2015-02-06T10:00:00"/>
    <d v="2015-02-06T16:00:00"/>
    <s v="Vitro. DECOMISO de servidores infraestructura VDI"/>
    <s v="Successful"/>
    <s v="On Time"/>
    <s v="No"/>
    <s v="Minor"/>
    <s v="Successful"/>
    <s v="On Time"/>
    <n v="1"/>
    <n v="1"/>
    <n v="0"/>
    <x v="1"/>
    <n v="0"/>
  </r>
  <r>
    <x v="3"/>
    <x v="0"/>
    <x v="0"/>
    <s v="normal"/>
    <s v="C000159635"/>
    <s v="C.AMER.MX.WINTEL.VITRO"/>
    <s v="CORONADO MEDINA, FELIX"/>
    <d v="2015-02-05T22:00:00"/>
    <d v="2015-02-06T02:00:00"/>
    <s v="Vitro. Aprovisionamiento de recursos CPU en servidor VUSSP02"/>
    <s v="Successful"/>
    <s v="On Time"/>
    <s v="No"/>
    <s v="Minor"/>
    <s v="Successful"/>
    <s v="On Time"/>
    <n v="1"/>
    <n v="1"/>
    <n v="0"/>
    <x v="1"/>
    <n v="0"/>
  </r>
  <r>
    <x v="0"/>
    <x v="0"/>
    <x v="0"/>
    <s v="normal"/>
    <s v="C40335963"/>
    <s v="PROYECT INFRAEST ITS Support OPS VWM CHGMGR"/>
    <s v="Perez Gonzalez, Lucia"/>
    <d v="2015-01-30T11:00:00"/>
    <d v="2015-02-06T16:00:00"/>
    <s v="Entrega a operación de servidor virtual LVMX2TELP (PRD-Gastos telefonicos)"/>
    <s v="Successful"/>
    <s v="On Time"/>
    <s v="No"/>
    <s v="Minor"/>
    <s v="Successful"/>
    <s v="On Time"/>
    <n v="1"/>
    <n v="1"/>
    <n v="0"/>
    <x v="1"/>
    <n v="0"/>
  </r>
  <r>
    <x v="0"/>
    <x v="0"/>
    <x v="0"/>
    <s v="normal"/>
    <s v="C40335985"/>
    <s v="PROYECT INFRAEST ITS Support OPS VWM CHGMGR"/>
    <s v="Perez Gonzalez, Lucia"/>
    <d v="2015-01-30T11:00:00"/>
    <d v="2015-02-06T16:00:00"/>
    <s v="Entrega a operación de servidor virtual lvmxdeswp (Fabrica SW)"/>
    <s v="Successful"/>
    <s v="On Time"/>
    <s v="No"/>
    <s v="Minor"/>
    <s v="Successful"/>
    <s v="On Time"/>
    <n v="1"/>
    <n v="1"/>
    <n v="0"/>
    <x v="1"/>
    <n v="0"/>
  </r>
  <r>
    <x v="0"/>
    <x v="0"/>
    <x v="1"/>
    <s v="normal"/>
    <s v="C40438079"/>
    <s v="STORAGE ITS Support OPS VWM CHGMGR"/>
    <s v="Mastranzo Capilla, Francisco Luis"/>
    <d v="2015-02-05T15:00:00"/>
    <d v="2015-02-05T17:00:00"/>
    <s v="Cambio de disco dañado en Storage Virutal Tape Library D2D4324 de Cubo 6 - Librería Virtual de backups para Data Protector"/>
    <s v="Successful"/>
    <s v="On Time"/>
    <s v="No"/>
    <s v="Standard"/>
    <s v="Successful"/>
    <s v="On Time"/>
    <n v="1"/>
    <n v="1"/>
    <n v="0"/>
    <x v="1"/>
    <n v="0"/>
  </r>
  <r>
    <x v="3"/>
    <x v="2"/>
    <x v="0"/>
    <s v="normal"/>
    <s v="C000159706"/>
    <s v="TS.CP.MX.SIC.LAN.VITRO"/>
    <s v="MENDOZA VEGA, VICTOR MANUEL"/>
    <d v="2015-02-06T17:30:00"/>
    <d v="2015-02-06T18:30:00"/>
    <s v="VITRO | Libranza por corte eléctrico : Localidad Flotado Garcia, Vitroflex y Autotemplex"/>
    <s v="Successful"/>
    <s v="On Time"/>
    <s v="No"/>
    <s v="Minor"/>
    <s v="Successful"/>
    <s v="On Time"/>
    <n v="1"/>
    <n v="1"/>
    <n v="0"/>
    <x v="1"/>
    <n v="0"/>
  </r>
  <r>
    <x v="3"/>
    <x v="2"/>
    <x v="0"/>
    <s v="normal"/>
    <s v="C000166339"/>
    <s v="TS.CP.MX.SIC.LAN.VITRO"/>
    <s v="MENDOZA VEGA, VICTOR MANUEL"/>
    <d v="2015-02-09T09:30:00"/>
    <d v="2015-02-09T10:30:00"/>
    <s v="VITRO | URGENTE Reemplazo de baterias y tarjeta en enlace MPLS VitroCar Santa Catarina - SLT"/>
    <s v="Successful"/>
    <s v="On Time"/>
    <s v="No"/>
    <s v="Minor"/>
    <s v="Successful"/>
    <s v="On Time"/>
    <n v="1"/>
    <n v="1"/>
    <n v="0"/>
    <x v="1"/>
    <n v="1"/>
  </r>
  <r>
    <x v="0"/>
    <x v="2"/>
    <x v="0"/>
    <s v="normal"/>
    <s v="C40437123"/>
    <s v="TELECOM LAN ITS Support OPS VWM CHGMGR"/>
    <s v="Flores Viveros, Yuriana"/>
    <d v="2015-02-07T11:00:00"/>
    <d v="2015-02-08T07:00:00"/>
    <s v="Mantenimiento Preventivo al router de distribucion secundario de seccion 6 rt-dist2-s6"/>
    <s v="Successful"/>
    <s v="On Time"/>
    <s v="No"/>
    <s v="Minor"/>
    <s v="Successful"/>
    <s v="On Time"/>
    <n v="1"/>
    <n v="1"/>
    <n v="0"/>
    <x v="1"/>
    <n v="0"/>
  </r>
  <r>
    <x v="0"/>
    <x v="2"/>
    <x v="0"/>
    <s v="normal"/>
    <s v="C40437162"/>
    <s v="TELECOM LAN ITS Support OPS VWM CHGMGR"/>
    <s v="Flores Viveros, Yuriana"/>
    <d v="2015-02-08T12:00:00"/>
    <d v="2015-02-08T16:00:00"/>
    <s v="Retiro de servidor attention DCP1"/>
    <s v="Successful"/>
    <s v="On Time"/>
    <s v="No"/>
    <s v="Minor"/>
    <s v="Successful"/>
    <s v="On Time"/>
    <n v="1"/>
    <n v="1"/>
    <n v="0"/>
    <x v="1"/>
    <n v="0"/>
  </r>
  <r>
    <x v="0"/>
    <x v="2"/>
    <x v="0"/>
    <s v="normal"/>
    <s v="C40404337"/>
    <s v="TELECOM ITS Support OPS VWM CHGMGR"/>
    <s v="Garcia Gonzalez Maria del Carmen"/>
    <d v="2015-02-08T09:00:00"/>
    <d v="2015-02-08T12:00:00"/>
    <s v="Seguimiento de 5 Cables de red del Switch SW-SF-A1-C6 en el DCP2"/>
    <s v="Successful"/>
    <s v="On Time"/>
    <s v="No"/>
    <s v="Minor"/>
    <s v="Successful"/>
    <s v="On Time"/>
    <n v="1"/>
    <n v="1"/>
    <n v="0"/>
    <x v="1"/>
    <n v="0"/>
  </r>
  <r>
    <x v="1"/>
    <x v="2"/>
    <x v="0"/>
    <s v="normal"/>
    <s v="CRQ000000022742"/>
    <s v="Tss-Mx.GpoModelo-Lan"/>
    <s v="EDER ESPINOZA CRUZ"/>
    <d v="2015-02-08T07:00:00"/>
    <d v="2015-02-08T09:00:00"/>
    <s v="PBI7055 Pruebas de ruteo en Enlaces L2L Fábrica México"/>
    <s v="Successful"/>
    <s v="On Time"/>
    <s v="No"/>
    <s v="Minor"/>
    <s v="Successful"/>
    <s v="On Time"/>
    <n v="1"/>
    <n v="1"/>
    <n v="0"/>
    <x v="1"/>
    <n v="0"/>
  </r>
  <r>
    <x v="1"/>
    <x v="2"/>
    <x v="0"/>
    <s v="normal"/>
    <s v="CRQ000000022740"/>
    <s v="Tss-Mx.GpoModelo-Wan"/>
    <s v="ANTONIO TOTOTZINTLE AVILA"/>
    <d v="2015-02-08T08:00:00"/>
    <d v="2015-02-08T17:00:00"/>
    <s v="WO1794096 Correccion de Incremento de Errores en la interface PS1/0"/>
    <s v="Successful"/>
    <s v="On Time"/>
    <s v="No"/>
    <s v="Minor"/>
    <s v="Successful"/>
    <s v="On Time"/>
    <n v="1"/>
    <n v="1"/>
    <n v="0"/>
    <x v="1"/>
    <n v="0"/>
  </r>
  <r>
    <x v="2"/>
    <x v="2"/>
    <x v="0"/>
    <s v="normal"/>
    <s v="C000149886"/>
    <s v="TS.GS.MX.SCC1.LAN"/>
    <s v="DE JESUS HERNANDEZ, EMILIO"/>
    <d v="2015-02-07T18:00:00"/>
    <d v="2015-02-07T22:00:00"/>
    <s v="Pruebas de funcionalidad con puerto Gi2/9 del switch rt-dist1-tsm-208.2"/>
    <s v="Successful"/>
    <s v="On Time"/>
    <s v="No"/>
    <s v="Minor"/>
    <s v="Successful"/>
    <s v="On Time"/>
    <n v="1"/>
    <n v="1"/>
    <n v="0"/>
    <x v="1"/>
    <n v="0"/>
  </r>
  <r>
    <x v="2"/>
    <x v="2"/>
    <x v="0"/>
    <s v="normal"/>
    <s v="C000159339"/>
    <s v="TS.GS.MX.SCC2.WAN.SEC"/>
    <s v="LOPEZ SOSA, NETTIE"/>
    <d v="2015-02-04T16:00:00"/>
    <d v="2015-02-08T20:00:00"/>
    <s v="Fase configuracion: Migracion Firewalls Admin LAN MX"/>
    <s v="Successful"/>
    <s v="On Time"/>
    <s v="No"/>
    <s v="Minor"/>
    <s v="Successful"/>
    <s v="On Time"/>
    <n v="1"/>
    <n v="1"/>
    <n v="0"/>
    <x v="1"/>
    <n v="0"/>
  </r>
  <r>
    <x v="2"/>
    <x v="2"/>
    <x v="0"/>
    <s v="normal"/>
    <s v="C000159653"/>
    <s v="TS.GS.MX.SCC2.WAN.SEC"/>
    <s v="LOPEZ SOSA, NETTIE"/>
    <d v="2015-02-08T12:00:00"/>
    <d v="2015-02-08T16:00:00"/>
    <s v="Ampliacion de memoria de consola de administracion (Provider)"/>
    <s v="Successful"/>
    <s v="On Time"/>
    <s v="No"/>
    <s v="Minor"/>
    <s v="Successful"/>
    <s v="On Time"/>
    <n v="1"/>
    <n v="1"/>
    <n v="0"/>
    <x v="1"/>
    <n v="0"/>
  </r>
  <r>
    <x v="2"/>
    <x v="2"/>
    <x v="0"/>
    <s v="normal"/>
    <s v="C000159343"/>
    <s v="TS.GS.MX.PHYNET.TS"/>
    <s v="MARTINEZ VEGA, MARIA JOSE"/>
    <d v="2015-02-08T12:00:00"/>
    <d v="2015-02-08T17:00:00"/>
    <s v="Desinstalación de Cableado Obsoleto en NIC1A y DCP1"/>
    <s v="Successful"/>
    <s v="On Time"/>
    <s v="No"/>
    <s v="Minor"/>
    <s v="Successful"/>
    <s v="On Time"/>
    <n v="1"/>
    <n v="1"/>
    <n v="0"/>
    <x v="1"/>
    <n v="0"/>
  </r>
  <r>
    <x v="3"/>
    <x v="2"/>
    <x v="0"/>
    <s v="normal"/>
    <s v="C000159443"/>
    <s v="TS.CP.MX.SIC.WAN.VITRO"/>
    <s v="GARCIA GUAJARDO, JESUS"/>
    <d v="2015-02-06T23:00:00"/>
    <d v="2015-02-07T01:00:00"/>
    <s v="Vitro | Actualización de Firmas IPS McAfee_x000a_S19797846 (S19797846)"/>
    <s v="Successful"/>
    <s v="On Time"/>
    <s v="No"/>
    <s v="Minor"/>
    <s v="Successful"/>
    <s v="On Time"/>
    <n v="1"/>
    <n v="1"/>
    <n v="0"/>
    <x v="1"/>
    <n v="0"/>
  </r>
  <r>
    <x v="3"/>
    <x v="2"/>
    <x v="0"/>
    <s v="normal"/>
    <s v="C000159449"/>
    <s v="TS.CP.MX.SIC.WAN.VITRO"/>
    <s v="LOPEZ BALLINAS, ERIKC JESUS"/>
    <d v="2015-02-07T23:00:00"/>
    <d v="2015-02-08T02:00:00"/>
    <s v="Pruebas de replicacion de Zonas de servicio primario a servicio secundario de DNS_x000a_SERVICIO DNS (APPL392920)"/>
    <s v="Successful"/>
    <s v="On Time"/>
    <s v="No"/>
    <s v="Minor"/>
    <s v="Successful"/>
    <s v="On Time"/>
    <n v="1"/>
    <n v="1"/>
    <n v="0"/>
    <x v="1"/>
    <n v="0"/>
  </r>
  <r>
    <x v="13"/>
    <x v="2"/>
    <x v="0"/>
    <s v="normal"/>
    <s v="CH4610"/>
    <s v="Cableado"/>
    <s v="Roberto Valdez"/>
    <d v="2015-02-07T18:00:00"/>
    <d v="2015-02-08T18:00:00"/>
    <s v="Mantenimiento IDF PB-A EN EDIFICIO SUR 1P"/>
    <s v="Successful"/>
    <s v="On Time"/>
    <s v="No"/>
    <s v="Minor"/>
    <s v="Successful"/>
    <s v="On Time"/>
    <n v="1"/>
    <n v="1"/>
    <n v="0"/>
    <x v="1"/>
    <n v="0"/>
  </r>
  <r>
    <x v="13"/>
    <x v="2"/>
    <x v="0"/>
    <s v="normal"/>
    <s v="CH4572"/>
    <s v="WAN"/>
    <s v="Isaac Bravo"/>
    <d v="2015-02-07T16:00:00"/>
    <d v="2015-02-07T22:35:00"/>
    <s v="Acompañamiento a Proveedor  para pruebas de enlace de respaldo 50MB MPLS Plaza"/>
    <s v="Successful"/>
    <s v="On Time"/>
    <s v="No"/>
    <s v="Minor"/>
    <s v="Successful"/>
    <s v="On Time"/>
    <n v="1"/>
    <n v="1"/>
    <n v="0"/>
    <x v="1"/>
    <n v="0"/>
  </r>
  <r>
    <x v="13"/>
    <x v="2"/>
    <x v="0"/>
    <s v="normal"/>
    <s v="CH4645"/>
    <s v="WAN"/>
    <s v="Fernando Bravo"/>
    <d v="2015-02-05T19:00:00"/>
    <d v="2015-02-06T03:00:00"/>
    <s v="Acompañamiento a Proveedor para configuración de enlace MPLS Central Activo-Activo - SLT"/>
    <s v="Not Successful"/>
    <s v="On Time"/>
    <s v="Si"/>
    <s v="Minor"/>
    <s v="Not Successful"/>
    <s v="On Time"/>
    <n v="0"/>
    <n v="1"/>
    <n v="1"/>
    <x v="1"/>
    <n v="1"/>
  </r>
  <r>
    <x v="13"/>
    <x v="2"/>
    <x v="0"/>
    <s v="normal"/>
    <s v="CH4614"/>
    <s v="WAN"/>
    <s v="Sergio Perez"/>
    <d v="2015-02-04T18:00:00"/>
    <d v="2015-02-04T21:00:00"/>
    <s v="Acompañamiento a Telmex para cambio de ruteo estático a BGP para sitio MPLS Lomas Verdes"/>
    <s v="Successful"/>
    <s v="On Time"/>
    <s v="No"/>
    <s v="Minor"/>
    <s v="Successful"/>
    <s v="On Time"/>
    <n v="1"/>
    <n v="1"/>
    <n v="0"/>
    <x v="1"/>
    <n v="0"/>
  </r>
  <r>
    <x v="13"/>
    <x v="2"/>
    <x v="0"/>
    <s v="normal"/>
    <s v="CH4615"/>
    <s v="WAN"/>
    <s v="Isaac Bravo"/>
    <d v="2015-02-05T18:00:00"/>
    <d v="2015-02-05T21:00:00"/>
    <s v="Acompañamiento a Telmex para cambio de ruteo estático a BGP para sitio MPLS Mochis"/>
    <s v="Successful"/>
    <s v="On Time"/>
    <s v="No"/>
    <s v="Minor"/>
    <s v="Successful"/>
    <s v="On Time"/>
    <n v="1"/>
    <n v="1"/>
    <n v="0"/>
    <x v="1"/>
    <n v="0"/>
  </r>
  <r>
    <x v="13"/>
    <x v="2"/>
    <x v="0"/>
    <s v="normal"/>
    <s v="CH4554"/>
    <s v="VOZ"/>
    <s v="Carlos Quintanar"/>
    <d v="2015-02-05T20:00:00"/>
    <d v="2015-02-06T00:00:00"/>
    <s v="Reemplazo y configuración de Media Gateway_2  G450 y  2 tarjetas E1 dañadas."/>
    <s v="Successful"/>
    <s v="On Time"/>
    <s v="No"/>
    <s v="Minor"/>
    <s v="Successful"/>
    <s v="On Time"/>
    <n v="1"/>
    <n v="1"/>
    <n v="0"/>
    <x v="1"/>
    <n v="0"/>
  </r>
  <r>
    <x v="13"/>
    <x v="2"/>
    <x v="0"/>
    <s v="normal"/>
    <s v="CH4571"/>
    <s v="LAN"/>
    <s v="Fernando Bravo"/>
    <d v="2015-02-06T11:00:00"/>
    <d v="2015-02-07T04:00:00"/>
    <s v="Configuración de puerto en modo Troncal puerto Ethernet de Nexus Primario (Configuración de Velocidades)"/>
    <s v="Successful"/>
    <s v="On Time"/>
    <s v="No"/>
    <s v="Minor"/>
    <s v="Successful"/>
    <s v="On Time"/>
    <n v="1"/>
    <n v="1"/>
    <n v="0"/>
    <x v="1"/>
    <n v="0"/>
  </r>
  <r>
    <x v="13"/>
    <x v="2"/>
    <x v="0"/>
    <s v="normal"/>
    <s v="CH4616"/>
    <s v="WAN"/>
    <s v="Sergio Perez"/>
    <d v="2015-02-11T18:00:00"/>
    <d v="2015-02-11T21:00:00"/>
    <s v="Acompañamiento a Telmex para cambio de ruteo estático a BGP para sitio GNP-MATAMOROS-TAMPS"/>
    <s v="Successful"/>
    <s v="On Time"/>
    <s v="No"/>
    <s v="Minor"/>
    <s v="Successful"/>
    <s v="On Time"/>
    <n v="1"/>
    <n v="1"/>
    <n v="0"/>
    <x v="1"/>
    <n v="0"/>
  </r>
  <r>
    <x v="0"/>
    <x v="0"/>
    <x v="0"/>
    <s v="normal"/>
    <s v="C40437212"/>
    <s v="SERVERS UNIX ITS Support OPS VWM CHGMGR"/>
    <s v="Oropeza Cardoso, Porfirio"/>
    <d v="2015-02-07T17:00:00"/>
    <d v="2015-02-08T20:00:00"/>
    <s v="FIRMWARE UPDATE ON SUPERDOME SAN BOOT AND P2000"/>
    <s v="Successful"/>
    <s v="On Time"/>
    <s v="No"/>
    <s v="Minor"/>
    <s v="Successful"/>
    <s v="On Time"/>
    <n v="1"/>
    <n v="1"/>
    <n v="0"/>
    <x v="1"/>
    <n v="0"/>
  </r>
  <r>
    <x v="0"/>
    <x v="0"/>
    <x v="0"/>
    <s v="normal"/>
    <s v="C40416155"/>
    <s v="STORAGE ITS Support OPS VWM CHGMGR"/>
    <s v="George Davila, Jesus Jacob"/>
    <d v="2015-02-07T01:00:00"/>
    <d v="2015-02-08T22:00:00"/>
    <s v="Acompañamiento para la migracion del almacenamiento del cluster NADIN a HITACHI HUSVM."/>
    <s v="Successful"/>
    <s v="On Time"/>
    <s v="No"/>
    <s v="Minor"/>
    <s v="Successful"/>
    <s v="On Time"/>
    <n v="1"/>
    <n v="1"/>
    <n v="0"/>
    <x v="1"/>
    <n v="0"/>
  </r>
  <r>
    <x v="0"/>
    <x v="0"/>
    <x v="0"/>
    <s v="normal"/>
    <s v="C40435795"/>
    <s v="STORAGE ITS Support OPS VWM CHGMGR"/>
    <s v="George Davila, Jesus Jacob"/>
    <d v="2015-02-08T01:00:00"/>
    <d v="2015-02-08T22:00:00"/>
    <s v="Acompañamiento para la Migración del Almacenamiento del cluster LEGDB a Storage Hitachi HUSVM FASE1"/>
    <s v="Successful"/>
    <s v="On Time"/>
    <s v="No"/>
    <s v="Minor"/>
    <s v="Successful"/>
    <s v="On Time"/>
    <n v="1"/>
    <n v="1"/>
    <n v="0"/>
    <x v="1"/>
    <n v="0"/>
  </r>
  <r>
    <x v="3"/>
    <x v="0"/>
    <x v="0"/>
    <s v="normal"/>
    <s v="C000073496"/>
    <s v="DS.CES.MX.MSG.VITRO"/>
    <s v="CASTILLO ALVAREZ, ALEJANDRA"/>
    <d v="2015-02-07T23:00:00"/>
    <d v="2015-02-08T06:00:00"/>
    <s v="VITRO | DSS Desinstalación de Exchange en servidor MXVTC1EXC008_x000a_MXVTC1EXC008 (S19542189)"/>
    <s v="Successful"/>
    <s v="On Time"/>
    <s v="No"/>
    <s v="Minor"/>
    <s v="Successful"/>
    <s v="On Time"/>
    <n v="1"/>
    <n v="1"/>
    <n v="0"/>
    <x v="1"/>
    <n v="0"/>
  </r>
  <r>
    <x v="0"/>
    <x v="0"/>
    <x v="0"/>
    <s v="normal"/>
    <s v="C40431274"/>
    <s v="OPM ITS Support OPS VWM CHGMGR"/>
    <s v="Alvarez Vazquez Ezequiel"/>
    <d v="2015-02-08T08:00:00"/>
    <d v="2015-02-08T20:00:00"/>
    <s v="Implementación Infraestructura BI NSO 2.0"/>
    <s v="Successful"/>
    <s v="On Time"/>
    <s v="No"/>
    <s v="Minor"/>
    <s v="Successful"/>
    <s v="On Time"/>
    <n v="1"/>
    <n v="1"/>
    <n v="0"/>
    <x v="1"/>
    <n v="0"/>
  </r>
  <r>
    <x v="0"/>
    <x v="0"/>
    <x v="0"/>
    <s v="normal"/>
    <s v="C40437227"/>
    <s v="OPM ITS Support OPS VWM CHGMGR"/>
    <s v="Baca Gonzalez Eliseo"/>
    <d v="2015-02-07T23:00:00"/>
    <d v="2015-02-08T08:00:00"/>
    <s v="Renovación Tecnológica de Acceso a Redes para el Proyecto MP Fase 4 parte 2 en mx_swC2I-160.22"/>
    <s v="Successful"/>
    <s v="On Time"/>
    <s v="No"/>
    <s v="Minor"/>
    <s v="Successful"/>
    <s v="On Time"/>
    <n v="1"/>
    <n v="1"/>
    <n v="0"/>
    <x v="1"/>
    <n v="0"/>
  </r>
  <r>
    <x v="0"/>
    <x v="0"/>
    <x v="0"/>
    <s v="normal"/>
    <s v="C40395528"/>
    <s v="SAP BASIS Support AMS VWM CHGMGR"/>
    <s v="Acosta Medina Marco Antonio"/>
    <d v="2015-02-08T02:00:00"/>
    <d v="2015-02-08T20:00:00"/>
    <s v="Reorganize tables in OUP"/>
    <s v="Successful"/>
    <s v="On Time"/>
    <s v="No"/>
    <s v="Minor"/>
    <s v="Successful"/>
    <s v="On Time"/>
    <n v="1"/>
    <n v="1"/>
    <n v="0"/>
    <x v="1"/>
    <n v="0"/>
  </r>
  <r>
    <x v="0"/>
    <x v="0"/>
    <x v="0"/>
    <s v="normal"/>
    <s v="C40421631"/>
    <s v="SAP BASIS Support AMS VWM CHGMGR"/>
    <s v="Acosta Medina Marco Antonio"/>
    <d v="2015-02-06T23:00:00"/>
    <d v="2015-02-07T11:00:00"/>
    <s v="Add space to dqfico01"/>
    <s v="Successful"/>
    <s v="On Time"/>
    <s v="No"/>
    <s v="Minor"/>
    <s v="Successful"/>
    <s v="On Time"/>
    <n v="1"/>
    <n v="1"/>
    <n v="0"/>
    <x v="1"/>
    <n v="0"/>
  </r>
  <r>
    <x v="0"/>
    <x v="0"/>
    <x v="0"/>
    <s v="normal"/>
    <s v="C40421739"/>
    <s v="SAP BASIS Support AMS VWM CHGMGR"/>
    <s v="Acosta Medina Marco Antonio"/>
    <d v="2015-02-08T10:00:00"/>
    <d v="2015-02-08T19:00:00"/>
    <s v="Add space to FICO PRD (mx1pocvw)"/>
    <s v="Successful"/>
    <s v="On Time"/>
    <s v="No"/>
    <s v="Minor"/>
    <s v="Successful"/>
    <s v="On Time"/>
    <n v="1"/>
    <n v="1"/>
    <n v="0"/>
    <x v="1"/>
    <n v="0"/>
  </r>
  <r>
    <x v="0"/>
    <x v="0"/>
    <x v="0"/>
    <s v="normal"/>
    <s v="C40423265"/>
    <s v="SAP BASIS Support AMS VWM CHGMGR"/>
    <s v="Acosta Medina Marco Antonio"/>
    <d v="2015-02-07T21:00:00"/>
    <d v="2015-02-08T02:00:00"/>
    <s v="Apply SAP Security Notes in APT to solve vulnerability 290 and 294 notified by CERT"/>
    <s v="Successful"/>
    <s v="On Time"/>
    <s v="No"/>
    <s v="Minor"/>
    <s v="Successful"/>
    <s v="On Time"/>
    <n v="1"/>
    <n v="1"/>
    <n v="0"/>
    <x v="1"/>
    <n v="0"/>
  </r>
  <r>
    <x v="0"/>
    <x v="0"/>
    <x v="0"/>
    <s v="normal"/>
    <s v="C40434657"/>
    <s v="SAP BASIS Support AMS VWM CHGMGR"/>
    <s v="Acosta Medina Marco Antonio"/>
    <d v="2015-02-08T02:00:00"/>
    <d v="2015-02-08T09:00:00"/>
    <s v="Apply SAP Security Notes in HUP to solve vulnerability 285 and 290 notified by CERT"/>
    <s v="Successful"/>
    <s v="On Time"/>
    <s v="No"/>
    <s v="Minor"/>
    <s v="Successful"/>
    <s v="On Time"/>
    <n v="1"/>
    <n v="1"/>
    <n v="0"/>
    <x v="1"/>
    <n v="0"/>
  </r>
  <r>
    <x v="0"/>
    <x v="0"/>
    <x v="0"/>
    <s v="normal"/>
    <s v="C40434659"/>
    <s v="SAP BASIS Support AMS VWM CHGMGR"/>
    <s v="Acosta Medina Marco Antonio"/>
    <d v="2015-02-08T02:00:00"/>
    <d v="2015-02-08T22:00:00"/>
    <s v="Apply SAP Security Notes in BUP to solve vulnerability 343 notified by CERT"/>
    <s v="Successful"/>
    <s v="On Time"/>
    <s v="No"/>
    <s v="Minor"/>
    <s v="Successful"/>
    <s v="On Time"/>
    <n v="1"/>
    <n v="1"/>
    <n v="0"/>
    <x v="1"/>
    <n v="0"/>
  </r>
  <r>
    <x v="0"/>
    <x v="0"/>
    <x v="0"/>
    <s v="normal"/>
    <s v="C40437216"/>
    <s v="FACILITIES ITS Support OPS VWM CHGMGR"/>
    <s v="Mendoza Ramirez Miguel"/>
    <d v="2015-02-07T09:00:00"/>
    <d v="2015-02-07T18:00:00"/>
    <s v="Electrical maintenance to STULZ 2016 air conditioning precision equipment of Data Center Puebla II"/>
    <s v="Successful"/>
    <s v="On Time"/>
    <s v="No"/>
    <s v="Minor"/>
    <s v="Successful"/>
    <s v="On Time"/>
    <n v="1"/>
    <n v="1"/>
    <n v="0"/>
    <x v="1"/>
    <n v="0"/>
  </r>
  <r>
    <x v="0"/>
    <x v="0"/>
    <x v="0"/>
    <s v="normal"/>
    <s v="C40437221"/>
    <s v="FACILITIES ITS Support OPS VWM CHGMGR"/>
    <s v="Mendoza Ramirez Miguel"/>
    <d v="2015-02-08T09:00:00"/>
    <d v="2015-02-08T18:00:00"/>
    <s v="Electrical maintenance to STULZ 2021 air conditioning precision equipment of Data Center Puebla II"/>
    <s v="Successful"/>
    <s v="On Time"/>
    <s v="No"/>
    <s v="Minor"/>
    <s v="Successful"/>
    <s v="On Time"/>
    <n v="1"/>
    <n v="1"/>
    <n v="0"/>
    <x v="1"/>
    <n v="0"/>
  </r>
  <r>
    <x v="3"/>
    <x v="0"/>
    <x v="0"/>
    <s v="normal"/>
    <s v="C000159608"/>
    <s v="C.AMER.MX.WINTEL.VITRO"/>
    <s v="CORONADO MEDINA, FELIX"/>
    <d v="2015-02-06T17:00:00"/>
    <d v="2015-02-06T22:00:00"/>
    <s v="Vitro. Alta de servidor virtual MXVTC1PRD016 para Portal WEB Autoayuda y servicios TI vitro_x000a_MXVTC1VDI001 (S19542213)"/>
    <s v="Successful"/>
    <s v="On Time"/>
    <s v="No"/>
    <s v="Minor"/>
    <s v="Successful"/>
    <s v="On Time"/>
    <n v="1"/>
    <n v="1"/>
    <n v="0"/>
    <x v="1"/>
    <n v="0"/>
  </r>
  <r>
    <x v="3"/>
    <x v="0"/>
    <x v="0"/>
    <s v="normal"/>
    <s v="C000154802"/>
    <s v="C.SAP.MX.AA.SAP-BASIS"/>
    <s v="CASTELLANOS GARCIA, GUILLERMO"/>
    <d v="2015-02-05T09:00:00"/>
    <d v="2015-02-06T23:00:00"/>
    <s v="VITRO | SB| AH4HA17, AH4HA178, AH4HA154 | SAP ECC, XI | Outage=YES |Cancelation and deletion of SAP Services and files in server- AH4HA174- BD2, AH4HA178- RD2, AH4HA154- XSB"/>
    <s v="Successful"/>
    <s v="On Time"/>
    <s v="No"/>
    <s v="Minor"/>
    <s v="Successful"/>
    <s v="On Time"/>
    <n v="1"/>
    <n v="1"/>
    <n v="0"/>
    <x v="1"/>
    <n v="0"/>
  </r>
  <r>
    <x v="3"/>
    <x v="0"/>
    <x v="0"/>
    <s v="normal"/>
    <s v="C000156296"/>
    <s v="C.SAP.MX.AA.SAP-BASIS"/>
    <s v="COLIN SOTO, ALBERTO ANGEL"/>
    <d v="2015-02-07T23:00:00"/>
    <d v="2015-02-08T11:00:00"/>
    <s v="VITRO| P | ECC| RPD- AH3HA003| SAP-ECC-RPD| Outage=yes | VITRO  - Support to perform DB2 Re-balance over seven tablespaces at databe level on production environment - SLT"/>
    <s v="Successful"/>
    <s v="On Time"/>
    <s v="No"/>
    <s v="Minor"/>
    <s v="Successful"/>
    <s v="On Time"/>
    <n v="1"/>
    <n v="1"/>
    <n v="0"/>
    <x v="1"/>
    <n v="1"/>
  </r>
  <r>
    <x v="3"/>
    <x v="0"/>
    <x v="0"/>
    <s v="emergency"/>
    <s v="C000163275"/>
    <s v="C.SAP.MX.AA.BASIS.BO"/>
    <s v="RIVERA VILLA, TONONTZI"/>
    <d v="2015-02-07T00:00:00"/>
    <d v="2015-02-07T11:00:00"/>
    <s v="VITRO | P | BCP - BCQ | ah3ha163 - ah4ha142 | SAP BPC | Outage=Yes | Adjust DB paramenters"/>
    <s v="Successful"/>
    <s v="On Time"/>
    <s v="No"/>
    <s v="Minor"/>
    <s v="Successful"/>
    <s v="On Time"/>
    <n v="1"/>
    <n v="1"/>
    <n v="0"/>
    <x v="1"/>
    <n v="0"/>
  </r>
  <r>
    <x v="3"/>
    <x v="0"/>
    <x v="0"/>
    <s v="normal"/>
    <s v="C000156258"/>
    <s v="C.SAP.MX.AA.BASIS.BO"/>
    <s v="RIVERA VILLA, TONONTZI"/>
    <d v="2015-02-06T10:00:00"/>
    <d v="2015-02-06T17:00:00"/>
    <s v="*****User creation with assignment of the roles*****preaprobado_x000a_AH3HA183 (S20300350)_x000a_AH4HA082 (S20140743)_x000a_"/>
    <s v="Successful"/>
    <s v="On Time"/>
    <s v="No"/>
    <s v="Minor"/>
    <s v="Successful"/>
    <s v="On Time"/>
    <n v="1"/>
    <n v="1"/>
    <n v="0"/>
    <x v="1"/>
    <n v="0"/>
  </r>
  <r>
    <x v="2"/>
    <x v="0"/>
    <x v="0"/>
    <s v="normal"/>
    <s v="C000159495"/>
    <s v="CS.DPS.MX.DCO.DCI"/>
    <s v="CRUZ ARRIAGA, RICARDO"/>
    <d v="2015-02-08T00:00:00"/>
    <d v="2015-02-08T01:30:00"/>
    <s v="Change supply equipment MX_SW-DHL-INT1 / MX_FW-ADMIN-EXT-2"/>
    <s v="Successful"/>
    <s v="On Time"/>
    <s v="No"/>
    <s v="Minor"/>
    <s v="Successful"/>
    <s v="On Time"/>
    <n v="1"/>
    <n v="1"/>
    <n v="0"/>
    <x v="1"/>
    <n v="0"/>
  </r>
  <r>
    <x v="7"/>
    <x v="0"/>
    <x v="0"/>
    <s v="normal"/>
    <s v="C000151252"/>
    <s v="C.SAP.MX.AA.GDH.MX-BASIS"/>
    <s v="Tirado Salas Jose Vicente"/>
    <d v="2015-01-29T00:00:00"/>
    <d v="2015-02-09T00:00:00"/>
    <s v="HABC | P | PRO | ax1la152 | SAP ERP | Outage=No | Rebuild of table Indexes"/>
    <s v="Successful"/>
    <s v="On Time"/>
    <s v="No"/>
    <s v="Minor"/>
    <s v="Successful"/>
    <s v="On Time"/>
    <n v="1"/>
    <n v="1"/>
    <n v="0"/>
    <x v="1"/>
    <n v="0"/>
  </r>
  <r>
    <x v="19"/>
    <x v="0"/>
    <x v="0"/>
    <s v="normal"/>
    <s v="C000158064"/>
    <s v="C.SAP.MX.AA.GDH.MX-BASIS"/>
    <s v="POMPOSO LUNA, VICTOR"/>
    <d v="2015-02-08T07:00:00"/>
    <d v="2015-02-08T23:00:00"/>
    <s v="TAURUS | P | P00 | ax2la134 | SAP ECC 6.0 | Outage=yes | Activation of Audit Log in P00 | Activación de auditoria en ambiente P00"/>
    <s v="Successful"/>
    <s v="On Time"/>
    <s v="No"/>
    <s v="Minor"/>
    <s v="Successful"/>
    <s v="On Time"/>
    <n v="1"/>
    <n v="1"/>
    <n v="0"/>
    <x v="1"/>
    <n v="0"/>
  </r>
  <r>
    <x v="1"/>
    <x v="0"/>
    <x v="0"/>
    <s v="normal"/>
    <s v="CRQ000000022737"/>
    <s v="Css-Mex.GpoModelo-Unix Virtual"/>
    <s v="JUAN JOSÉ NOCEDAL AGUILERA"/>
    <d v="2015-02-07T10:00:00"/>
    <d v="2015-02-07T15:00:00"/>
    <s v="WO1782665 Decomiso de servidores linux fuera de uso para P1M por migración"/>
    <s v="Successful"/>
    <s v="On Time"/>
    <s v="No"/>
    <s v="Minor"/>
    <s v="Successful"/>
    <s v="On Time"/>
    <n v="1"/>
    <n v="1"/>
    <n v="0"/>
    <x v="1"/>
    <n v="0"/>
  </r>
  <r>
    <x v="1"/>
    <x v="0"/>
    <x v="0"/>
    <s v="normal"/>
    <s v="CRQ000000022721"/>
    <s v="Css-Mex.GpoModelo-Admon-Was"/>
    <s v="LIBRADO OSCAR AQUINO CORTES"/>
    <d v="2015-02-07T21:00:00"/>
    <d v="2015-02-07T22:10:00"/>
    <s v="WO1792889 Aplicación de Fixes a la infraestructura WAS7 para mitigar Vulnerabilidades de Seguridad"/>
    <s v="Not Successful"/>
    <s v="On Time"/>
    <s v="No"/>
    <s v="Minor"/>
    <s v="Not Successful"/>
    <s v="On Time"/>
    <n v="0"/>
    <n v="1"/>
    <n v="0"/>
    <x v="1"/>
    <n v="0"/>
  </r>
  <r>
    <x v="1"/>
    <x v="0"/>
    <x v="0"/>
    <s v="normal"/>
    <s v="CRQ000000022619"/>
    <s v="Css-Mex.GpoModelo-SAP Basis"/>
    <s v="JOSÉ LUIS PALOMARES RAMÍREZ"/>
    <d v="2015-02-07T22:00:00"/>
    <d v="2015-02-09T00:39:00"/>
    <s v="WO1781927 P1M (portal CE MDM de datos maestros) Reorganizacion volumen group"/>
    <s v="Successful"/>
    <s v="On Time"/>
    <s v="No"/>
    <s v="Minor"/>
    <s v="Successful"/>
    <s v="On Time"/>
    <n v="1"/>
    <n v="1"/>
    <n v="0"/>
    <x v="1"/>
    <n v="0"/>
  </r>
  <r>
    <x v="1"/>
    <x v="0"/>
    <x v="0"/>
    <s v="normal"/>
    <s v="CRQ000000022588"/>
    <s v="Css-Mex.GpoModelo-Admon-Citrix"/>
    <s v="MARCO VALDES MENDEZ"/>
    <d v="2015-02-06T21:00:00"/>
    <d v="2015-02-07T14:00:00"/>
    <s v="WO1780055 Probar actualización del servicio de licencias Citrix y configurar certificado de su consola"/>
    <s v="Successful"/>
    <s v="On Time"/>
    <s v="No"/>
    <s v="Minor"/>
    <s v="Successful"/>
    <s v="On Time"/>
    <n v="1"/>
    <n v="1"/>
    <n v="0"/>
    <x v="1"/>
    <n v="0"/>
  </r>
  <r>
    <x v="20"/>
    <x v="0"/>
    <x v="0"/>
    <s v="normal"/>
    <s v="C000156404"/>
    <s v="CS.AMER.MX.PSD"/>
    <s v="BENITEZ DOMINGUEZ, DANIEL"/>
    <d v="2015-02-07T20:00:00"/>
    <d v="2015-02-07T23:00:00"/>
    <s v="Instalación de Fixes de Seguridad Acumulativos al mes de Enero 2015 - Servidor ADVMEXAWV06"/>
    <s v="Successful"/>
    <s v="On Time"/>
    <s v="No"/>
    <s v="Minor"/>
    <s v="Successful"/>
    <s v="On Time"/>
    <n v="1"/>
    <n v="1"/>
    <n v="0"/>
    <x v="1"/>
    <n v="0"/>
  </r>
  <r>
    <x v="20"/>
    <x v="0"/>
    <x v="0"/>
    <s v="normal"/>
    <s v="C000156410"/>
    <s v="CS.AMER.MX.PSD"/>
    <s v="BENITEZ DOMINGUEZ, DANIEL"/>
    <d v="2015-02-08T20:00:00"/>
    <d v="2015-02-08T23:00:00"/>
    <s v="Instalación de Fixes de Seguridad Acumulativos al mes de Enero 2015 - Servidor ADVMEXAWV04"/>
    <s v="Successful"/>
    <s v="On Time"/>
    <s v="No"/>
    <s v="Minor"/>
    <s v="Successful"/>
    <s v="On Time"/>
    <n v="1"/>
    <n v="1"/>
    <n v="0"/>
    <x v="1"/>
    <n v="0"/>
  </r>
  <r>
    <x v="20"/>
    <x v="0"/>
    <x v="0"/>
    <s v="normal"/>
    <s v="C000156367"/>
    <s v="CS.AMER.MX.PSD"/>
    <s v="BENITEZ DOMINGUEZ, DANIEL"/>
    <d v="2015-02-06T20:00:00"/>
    <d v="2015-02-06T23:00:00"/>
    <s v="Instalación de Fixes de Seguridad Acumulativos al mes de Enero 2015 - Servidor ADVMEXAWV02"/>
    <s v="Successful"/>
    <s v="On Time"/>
    <s v="No"/>
    <s v="Minor"/>
    <s v="Successful"/>
    <s v="On Time"/>
    <n v="1"/>
    <n v="1"/>
    <n v="0"/>
    <x v="1"/>
    <n v="0"/>
  </r>
  <r>
    <x v="25"/>
    <x v="3"/>
    <x v="0"/>
    <s v="normal"/>
    <s v="C000161590"/>
    <s v="DS.CES.MX.SWD"/>
    <s v="CARDOSO FLORES, ABEL"/>
    <d v="2015-02-04T17:20:33"/>
    <d v="2015-02-06T17:00:00"/>
    <s v="Distribucion e instalacion de los parches de seguridad microsoft correspondientes al mes de Enero de 2015 VWB"/>
    <s v="Successful"/>
    <s v="On Time"/>
    <s v="No"/>
    <s v="Minor"/>
    <s v="Successful"/>
    <s v="On Time"/>
    <n v="1"/>
    <n v="1"/>
    <n v="0"/>
    <x v="1"/>
    <n v="0"/>
  </r>
  <r>
    <x v="2"/>
    <x v="0"/>
    <x v="1"/>
    <s v="normal"/>
    <s v="C000163374"/>
    <s v="CS.AMER.MX.DPO"/>
    <s v="MUNGUIA PEREZ, LUCIA"/>
    <d v="2015-02-08T02:00:00"/>
    <d v="2015-02-08T04:00:00"/>
    <s v="Modificación de SAPS en Jetcloud para cliente Loreal"/>
    <s v="Successful"/>
    <s v="On Time"/>
    <s v="No"/>
    <s v="Standard"/>
    <s v="Successful"/>
    <s v="On Time"/>
    <n v="1"/>
    <n v="1"/>
    <n v="0"/>
    <x v="1"/>
    <n v="0"/>
  </r>
  <r>
    <x v="11"/>
    <x v="0"/>
    <x v="0"/>
    <s v="normal"/>
    <s v="C000164739"/>
    <s v="CS.AMER.MX.SBO.BK.ST"/>
    <s v="SAEZ DE VILLA, ENRIQUE BENJAMIN"/>
    <d v="2015-02-06T10:00:00"/>
    <d v="2015-02-06T17:00:00"/>
    <s v="Loreal | PRD | Incremento de espacio de disco en JetCloud"/>
    <s v="Successful"/>
    <s v="On Time"/>
    <s v="No"/>
    <s v="Minor"/>
    <s v="Successful"/>
    <s v="On Time"/>
    <n v="1"/>
    <n v="1"/>
    <n v="0"/>
    <x v="1"/>
    <n v="0"/>
  </r>
  <r>
    <x v="2"/>
    <x v="0"/>
    <x v="0"/>
    <s v="normal"/>
    <s v="C000164785"/>
    <s v="CS.AMER.MX.SBO.BK.ST"/>
    <s v="SAEZ DE VILLA, ENRIQUE BENJAMIN"/>
    <d v="2015-02-06T16:40:00"/>
    <d v="2015-02-06T18:40:00"/>
    <s v="Taurus | PRD | Incremento de espacio de disco en JetCloud"/>
    <s v="Successful"/>
    <s v="On Time"/>
    <s v="No"/>
    <s v="Minor"/>
    <s v="Successful"/>
    <s v="On Time"/>
    <n v="1"/>
    <n v="1"/>
    <n v="0"/>
    <x v="1"/>
    <n v="0"/>
  </r>
  <r>
    <x v="2"/>
    <x v="0"/>
    <x v="1"/>
    <s v="normal"/>
    <s v="C000164797"/>
    <s v="CS.AMER.MX.DPO"/>
    <s v="MUNGUIA PEREZ, LUCIA"/>
    <d v="2015-02-08T10:00:00"/>
    <d v="2015-02-08T19:00:00"/>
    <s v="Creación de nuevas VMs en Jet Cloud"/>
    <s v="Successful"/>
    <s v="On Time"/>
    <s v="No"/>
    <s v="Standard"/>
    <s v="Successful"/>
    <s v="On Time"/>
    <n v="1"/>
    <n v="1"/>
    <n v="0"/>
    <x v="1"/>
    <n v="0"/>
  </r>
  <r>
    <x v="2"/>
    <x v="2"/>
    <x v="1"/>
    <s v="normal"/>
    <s v="C000166392"/>
    <s v="TS.GS.MX.SIC.VOICE"/>
    <s v="SANTOS GONZALEZ, PEDRO LUIS"/>
    <d v="2015-02-09T10:15:05"/>
    <d v="2015-02-09T13:15:09"/>
    <s v="Replacement of magnetic tape for backup storage"/>
    <s v="Successful"/>
    <s v="On Time"/>
    <s v="No"/>
    <s v="Standard"/>
    <s v="Successful"/>
    <s v="On Time"/>
    <n v="1"/>
    <n v="1"/>
    <n v="0"/>
    <x v="1"/>
    <n v="0"/>
  </r>
  <r>
    <x v="2"/>
    <x v="0"/>
    <x v="0"/>
    <s v="normal"/>
    <s v="C000141582"/>
    <s v="CS.DPS.MX.DCO.DCI"/>
    <s v="CRUZ ARRIAGA, RICARDO"/>
    <d v="2015-01-21T18:00:00"/>
    <d v="2015-02-06T23:00:00"/>
    <s v="Adaptation and Installation of comfort air conditioning electrical room"/>
    <s v="Successful"/>
    <s v="On Time"/>
    <s v="No"/>
    <s v="Minor"/>
    <s v="Successful"/>
    <s v="On Time"/>
    <n v="1"/>
    <n v="1"/>
    <n v="0"/>
    <x v="1"/>
    <n v="0"/>
  </r>
  <r>
    <x v="2"/>
    <x v="0"/>
    <x v="0"/>
    <s v="normal"/>
    <s v="C000159253"/>
    <s v="CS.DPS.MX.DCO.DCI"/>
    <s v="CRUZ ARRIAGA, RICARDO"/>
    <d v="2015-02-09T12:00:00"/>
    <d v="2015-02-09T15:00:00"/>
    <s v="Preventive maintenance measuring electrical parameters for Mitsubishi UPS batteries that support data center and network center Interconnection / MX / Puebla / Closed Fresnos / DCI /"/>
    <s v="Successful"/>
    <s v="On Time"/>
    <s v="No"/>
    <s v="Minor"/>
    <s v="Successful"/>
    <s v="On Time"/>
    <n v="1"/>
    <n v="1"/>
    <n v="0"/>
    <x v="1"/>
    <n v="0"/>
  </r>
  <r>
    <x v="0"/>
    <x v="0"/>
    <x v="1"/>
    <s v="normal"/>
    <s v="C40438094"/>
    <s v="STORAGE ITS Support OPS VWM CHGMGR"/>
    <s v="Pena Gonzalez, Gerardo Anselmo"/>
    <d v="2015-02-06T11:00:00"/>
    <d v="2015-02-06T20:00:00"/>
    <s v="Cambio de Disco en Storage"/>
    <s v="Successful"/>
    <s v="On Time"/>
    <s v="No"/>
    <s v="Standard"/>
    <s v="Successful"/>
    <s v="On Time"/>
    <n v="1"/>
    <n v="1"/>
    <n v="0"/>
    <x v="1"/>
    <n v="0"/>
  </r>
  <r>
    <x v="1"/>
    <x v="2"/>
    <x v="0"/>
    <s v="normal"/>
    <s v="CRQ000000022725"/>
    <s v="Tss-Mx.GpoModelo-Lan"/>
    <s v="JOSE MANUEL MUÑOZ SAUCEDO"/>
    <d v="2015-02-05T12:00:00"/>
    <d v="2015-02-06T17:00:00"/>
    <s v="WO1795049 Modificar CI's en CMDB dentro de la herramienta Remedy 5-2-2015"/>
    <s v="Successful"/>
    <s v="On Time"/>
    <s v="No"/>
    <s v="Minor"/>
    <s v="Successful"/>
    <s v="On Time"/>
    <n v="1"/>
    <n v="1"/>
    <n v="0"/>
    <x v="1"/>
    <n v="0"/>
  </r>
  <r>
    <x v="1"/>
    <x v="0"/>
    <x v="0"/>
    <s v="normal"/>
    <s v="CRQ000000022733"/>
    <s v="Css-Mex.GpoModelo-Admon-Windows"/>
    <s v="EDGAR CORTEZ OSORNIO"/>
    <d v="2015-02-06T11:00:00"/>
    <d v="2015-02-06T19:00:00"/>
    <s v="WO1775553 Decomisar Servidor hdvco002v"/>
    <s v="Successful"/>
    <s v="On Time"/>
    <s v="No"/>
    <s v="Minor"/>
    <s v="Successful"/>
    <s v="On Time"/>
    <n v="1"/>
    <n v="1"/>
    <n v="0"/>
    <x v="1"/>
    <n v="0"/>
  </r>
  <r>
    <x v="1"/>
    <x v="0"/>
    <x v="0"/>
    <s v="normal"/>
    <s v="CRQ000000022828"/>
    <s v="Css-Mex.GpoModelo-Storage"/>
    <s v="GUILLERMO HERNÁNDEZ MARTÍNEZ"/>
    <d v="2015-02-06T17:00:00"/>
    <d v="2015-02-06T20:00:00"/>
    <s v="WO1800104 Incrementar espacio en unidad J:\ servidor de JDA en 250 GB"/>
    <s v="Successful"/>
    <s v="On Time"/>
    <s v="No"/>
    <s v="Minor"/>
    <s v="Successful"/>
    <s v="On Time"/>
    <n v="1"/>
    <n v="1"/>
    <n v="0"/>
    <x v="1"/>
    <n v="0"/>
  </r>
  <r>
    <x v="1"/>
    <x v="0"/>
    <x v="0"/>
    <s v="normal"/>
    <s v="CRQ000000022734"/>
    <s v="Css-Mex.GpoModelo-Backup"/>
    <s v="JORGE PORRAS AGUILAR"/>
    <d v="2015-02-09T09:00:00"/>
    <d v="2015-02-09T20:00:00"/>
    <s v="WO1792215 Realizar upgrade de la  Consola Centralizada de Respaldos NetAppa la version 5.2.1 RC2 "/>
    <s v="Successful"/>
    <s v="On Time"/>
    <s v="No"/>
    <s v="Minor"/>
    <s v="Successful"/>
    <s v="On Time"/>
    <n v="1"/>
    <n v="1"/>
    <n v="0"/>
    <x v="1"/>
    <n v="0"/>
  </r>
  <r>
    <x v="1"/>
    <x v="0"/>
    <x v="0"/>
    <s v="normal"/>
    <s v="CRQ000000022745"/>
    <s v="Css-Mex.GpoModelo-Admon-Windows"/>
    <s v="LUIS GUILLERMO PARRA"/>
    <d v="2015-02-04T12:00:00"/>
    <d v="2015-02-09T18:00:00"/>
    <s v="WO1779179 Liberacion de infraestructura a produccion - Migración de  JDE"/>
    <s v="Successful"/>
    <s v="On Time"/>
    <s v="No"/>
    <s v="Minor"/>
    <s v="Successful"/>
    <s v="On Time"/>
    <n v="1"/>
    <n v="1"/>
    <n v="0"/>
    <x v="1"/>
    <n v="0"/>
  </r>
  <r>
    <x v="0"/>
    <x v="2"/>
    <x v="0"/>
    <s v="normal"/>
    <s v="C40437219"/>
    <s v="TELECOM ITS Support OPS VWM CHGMGR"/>
    <s v="Garcia Gonzalez Maria del Carmen"/>
    <d v="2015-02-10T09:00:00"/>
    <d v="2015-02-10T15:00:00"/>
    <s v="MANTENIMIENTO PREVENTIVO A AIRE ACONDICIONADO RITTAL DEL IDF0502"/>
    <s v="Successful"/>
    <s v="On Time"/>
    <s v="No"/>
    <s v="Minor"/>
    <s v="Successful"/>
    <s v="On Time"/>
    <n v="1"/>
    <n v="1"/>
    <n v="0"/>
    <x v="1"/>
    <n v="0"/>
  </r>
  <r>
    <x v="0"/>
    <x v="0"/>
    <x v="1"/>
    <s v="normal"/>
    <s v="C40438919"/>
    <s v="STORAGE ITS Support OPS VWM CHGMGR"/>
    <s v="Salazar Kuri, Flavio"/>
    <d v="2015-02-10T10:00:00"/>
    <d v="2015-02-10T16:00:00"/>
    <s v="Cambio de Disco en Storage"/>
    <s v="Successful"/>
    <s v="On Time"/>
    <s v="No"/>
    <s v="Standard"/>
    <s v="Successful"/>
    <s v="On Time"/>
    <n v="1"/>
    <n v="1"/>
    <n v="0"/>
    <x v="1"/>
    <n v="0"/>
  </r>
  <r>
    <x v="3"/>
    <x v="0"/>
    <x v="0"/>
    <s v="normal"/>
    <s v="C000149859"/>
    <s v="C.AMER.MX.WINTEL.VITRO"/>
    <s v="CASTANEDA AGUILAR, JOSE ANTONIO"/>
    <d v="2015-02-05T17:00:00"/>
    <d v="2015-02-09T23:59:00"/>
    <s v="Proyecto de refresh tecnologico servidores Vitro_x000a_VITOLSAEX-W2K (S19403855)_x000a_VTOCOL02-APP (S19358190)_x000a_VTOCOL02-APP (S20526447)"/>
    <s v="Successful"/>
    <s v="On Time"/>
    <s v="No"/>
    <s v="Minor"/>
    <s v="Successful"/>
    <s v="On Time"/>
    <n v="1"/>
    <n v="1"/>
    <n v="0"/>
    <x v="1"/>
    <n v="0"/>
  </r>
  <r>
    <x v="20"/>
    <x v="0"/>
    <x v="0"/>
    <s v="normal"/>
    <s v="C000156387"/>
    <s v="CS.AMER.MX.PSD"/>
    <s v="BENITEZ DOMINGUEZ, DANIEL"/>
    <d v="2015-02-09T20:00:00"/>
    <d v="2015-02-09T23:00:00"/>
    <s v="Instalación de Fixes de Seguridad Acumulativos al mes de Enero 2015 - Servidor ADVMEXAWV03"/>
    <s v="Successful"/>
    <s v="On Time"/>
    <s v="No"/>
    <s v="Minor"/>
    <s v="Successful"/>
    <s v="On Time"/>
    <n v="1"/>
    <n v="1"/>
    <n v="0"/>
    <x v="1"/>
    <n v="0"/>
  </r>
  <r>
    <x v="3"/>
    <x v="0"/>
    <x v="0"/>
    <s v="normal"/>
    <s v="C000156405"/>
    <s v="CS.AMER.MX.DBA.LBU"/>
    <s v="ARZATE JAIMES, ANGEL GUILLERMO"/>
    <d v="2015-02-09T09:00:00"/>
    <d v="2015-02-09T18:00:00"/>
    <s v="Toma de operacion de las instancias de SQL VTOLYNC03\MSFW, VTOLYNC03\ISARS y G2-VYC_x000a_G2-VYC2 (A19352653)_x000a_VTOLYNC03 (A19352597)"/>
    <s v="Successful"/>
    <s v="On Time"/>
    <s v="No"/>
    <s v="Minor"/>
    <s v="Successful"/>
    <s v="On Time"/>
    <n v="1"/>
    <n v="1"/>
    <n v="0"/>
    <x v="1"/>
    <n v="0"/>
  </r>
  <r>
    <x v="9"/>
    <x v="0"/>
    <x v="0"/>
    <s v="normal"/>
    <s v="C000158163"/>
    <s v="C.SAP.MX.AA.GDH.MX-BASIS"/>
    <s v="DONGE VARGAS, OSCAR"/>
    <d v="2015-02-09T09:00:00"/>
    <d v="2015-02-09T17:00:00"/>
    <s v="GDG | NP | GSQ | ax1la194 | SAP SRM Quality| Outage=YES | Kernel Upgrade | Actualizacion de kernel"/>
    <s v="Successful"/>
    <s v="On Time"/>
    <s v="No"/>
    <s v="Minor"/>
    <s v="Successful"/>
    <s v="On Time"/>
    <n v="1"/>
    <n v="1"/>
    <n v="0"/>
    <x v="1"/>
    <n v="0"/>
  </r>
  <r>
    <x v="2"/>
    <x v="3"/>
    <x v="1"/>
    <s v="normal"/>
    <s v="C000164784"/>
    <s v="DS.CES.MX.SWD"/>
    <s v="CARDOSO FLORES, ABEL"/>
    <d v="2015-02-06T17:00:47"/>
    <d v="2015-02-09T17:00:00"/>
    <s v="Distribucion e instalacion de los parches de seguridad microsoft correspondientes al mes de Enero de 2015-TSMX"/>
    <s v="Successful"/>
    <s v="On Time"/>
    <s v="No"/>
    <s v="Standard"/>
    <s v="Successful"/>
    <s v="On Time"/>
    <n v="1"/>
    <n v="1"/>
    <n v="0"/>
    <x v="1"/>
    <n v="0"/>
  </r>
  <r>
    <x v="1"/>
    <x v="2"/>
    <x v="0"/>
    <s v="normal"/>
    <s v="CRQ000000022848"/>
    <s v="Tss-Mx.GpoModelo-Wan"/>
    <s v="ANTONIO TOTOTZINTLE AVILA"/>
    <d v="2015-02-11T11:00:00"/>
    <d v="2015-02-11T15:00:00"/>
    <s v="WO1810451 Incremento de Ancho de Banda para el Enlace MPLS en Agencia Escuintla"/>
    <s v="Successful"/>
    <s v="On Time"/>
    <s v="No"/>
    <s v="Minor"/>
    <s v="Successful"/>
    <s v="On Time"/>
    <n v="1"/>
    <n v="1"/>
    <n v="0"/>
    <x v="1"/>
    <n v="0"/>
  </r>
  <r>
    <x v="21"/>
    <x v="0"/>
    <x v="0"/>
    <s v="normal"/>
    <s v="C000149882"/>
    <s v="SE.AA.MX.PROJECTS"/>
    <s v="SERRANO PEREZ, ALMA LILIANA"/>
    <d v="2015-01-30T08:00:00"/>
    <d v="2015-02-11T09:00:00"/>
    <s v="IICA | IED | NP | ax2la169 | ECC6.0 | Outage=Yes | Database Ugrade in quality | Upgrade SQL en Calidad"/>
    <s v="Successful"/>
    <s v="On Time"/>
    <s v="No"/>
    <s v="Minor"/>
    <s v="Successful"/>
    <s v="On Time"/>
    <n v="1"/>
    <n v="1"/>
    <n v="0"/>
    <x v="1"/>
    <n v="0"/>
  </r>
  <r>
    <x v="20"/>
    <x v="0"/>
    <x v="0"/>
    <s v="normal"/>
    <s v="C000156399"/>
    <s v="CS.AMER.MX.PSD"/>
    <s v="BENITEZ DOMINGUEZ, DANIEL"/>
    <d v="2015-02-10T20:00:00"/>
    <d v="2015-02-10T23:00:00"/>
    <s v="Instalación de Fixes de Seguridad Acumulativos al mes de Enero 2015 - Servidor ADVMEXAWV05"/>
    <s v="Successful"/>
    <s v="On Time"/>
    <s v="No"/>
    <s v="Minor"/>
    <s v="Successful"/>
    <s v="On Time"/>
    <n v="1"/>
    <n v="1"/>
    <n v="0"/>
    <x v="1"/>
    <n v="0"/>
  </r>
  <r>
    <x v="3"/>
    <x v="0"/>
    <x v="1"/>
    <s v="normal"/>
    <s v="C000164788"/>
    <s v="C.SAP.MX.AA.BASIS.BO"/>
    <s v="FERNANDEZ ROMERO, AZALIA"/>
    <d v="2015-02-10T10:00:00"/>
    <d v="2015-02-10T17:00:00"/>
    <s v="Pre aprobado | *****User creation with assignment of the roles*****"/>
    <s v="Successful"/>
    <s v="On Time"/>
    <s v="No"/>
    <s v="Standard"/>
    <s v="Successful"/>
    <s v="On Time"/>
    <n v="1"/>
    <n v="1"/>
    <n v="0"/>
    <x v="1"/>
    <n v="0"/>
  </r>
  <r>
    <x v="2"/>
    <x v="0"/>
    <x v="0"/>
    <s v="normal"/>
    <s v="C000166624"/>
    <s v="CS.DPS.MX.DCO.DCI"/>
    <s v="CASTILLO SOLIS, CARLOS ALBERTO"/>
    <d v="2015-02-11T12:00:00"/>
    <d v="2015-02-11T14:00:00"/>
    <s v="Measurement the batteries bank of UPS Data Center Puebla III"/>
    <s v="Successful"/>
    <s v="On Time"/>
    <s v="No"/>
    <s v="Minor"/>
    <s v="Successful"/>
    <s v="On Time"/>
    <n v="1"/>
    <n v="1"/>
    <n v="0"/>
    <x v="1"/>
    <n v="0"/>
  </r>
  <r>
    <x v="3"/>
    <x v="2"/>
    <x v="0"/>
    <s v="emergency"/>
    <s v="C000168448"/>
    <s v="TS.CP.MX.SIC.WAN.VITRO"/>
    <s v="LOPEZ BALLINAS, ERIKC JESUS"/>
    <d v="2015-02-11T08:00:00"/>
    <d v="2015-02-11T11:00:00"/>
    <s v="ALESTRA. Remplazo de Router de enlace MPLS secundario por daño fisico."/>
    <s v="Successful"/>
    <s v="On Time"/>
    <s v="No"/>
    <s v="Minor"/>
    <s v="Successful"/>
    <s v="On Time"/>
    <n v="1"/>
    <n v="1"/>
    <n v="0"/>
    <x v="1"/>
    <n v="0"/>
  </r>
  <r>
    <x v="0"/>
    <x v="2"/>
    <x v="0"/>
    <s v="normal"/>
    <s v="C40439365"/>
    <s v="TELECOM LAN ITS Support OPS VWM CHGMGR"/>
    <s v="Flores Viveros, Yuriana"/>
    <d v="2015-02-10T23:00:00"/>
    <d v="2015-02-11T02:00:00"/>
    <s v="Creacion de Nuevo Segmento de Red CAET y aplicacion de Calidad de Servicio (Cambio SLT)"/>
    <s v="Successful"/>
    <s v="On Time"/>
    <s v="No"/>
    <s v="Minor"/>
    <s v="Successful"/>
    <s v="On Time"/>
    <n v="1"/>
    <n v="1"/>
    <n v="0"/>
    <x v="1"/>
    <n v="1"/>
  </r>
  <r>
    <x v="0"/>
    <x v="0"/>
    <x v="0"/>
    <s v="normal"/>
    <s v="C40434535"/>
    <s v="SAP BASIS Support AMS VWM CHGMGR"/>
    <s v="Acosta Medina Marco Antonio"/>
    <d v="2015-01-29T10:00:00"/>
    <d v="2015-02-11T17:00:00"/>
    <s v="HMQ Refresh SLT"/>
    <s v="Successful"/>
    <s v="On Time"/>
    <s v="No"/>
    <s v="Minor"/>
    <s v="Successful"/>
    <s v="On Time"/>
    <n v="1"/>
    <n v="1"/>
    <n v="0"/>
    <x v="1"/>
    <n v="1"/>
  </r>
  <r>
    <x v="0"/>
    <x v="2"/>
    <x v="0"/>
    <s v="normal"/>
    <s v="C40438895"/>
    <s v="TELECOM ITS Support OPS VWM CHGMGR"/>
    <s v="Garcia Gonzalez Maria del Carmen"/>
    <d v="2015-02-12T09:00:00"/>
    <d v="2015-02-12T15:00:00"/>
    <s v="MANTENIMIENTO PREVENTIVO A AIRE RITTAL DEL IDF 2100 G1"/>
    <s v="Successful"/>
    <s v="On Time"/>
    <s v="No"/>
    <s v="Minor"/>
    <s v="Successful"/>
    <s v="On Time"/>
    <n v="1"/>
    <n v="1"/>
    <n v="0"/>
    <x v="1"/>
    <n v="0"/>
  </r>
  <r>
    <x v="0"/>
    <x v="0"/>
    <x v="0"/>
    <s v="normal"/>
    <s v="C40439341"/>
    <s v="STORAGE ITS Support OPS VWM CHGMGR"/>
    <s v="Salazar Kuri, Flavio"/>
    <d v="2015-02-11T10:00:00"/>
    <d v="2015-02-11T17:00:00"/>
    <s v="Cambio de Disco en Storage"/>
    <s v="Successful"/>
    <s v="On Time"/>
    <s v="No"/>
    <s v="Minor"/>
    <s v="Successful"/>
    <s v="On Time"/>
    <n v="1"/>
    <n v="1"/>
    <n v="0"/>
    <x v="1"/>
    <n v="0"/>
  </r>
  <r>
    <x v="2"/>
    <x v="0"/>
    <x v="0"/>
    <s v="normal"/>
    <s v="C000148065"/>
    <s v="CS.AMER.MX.DPO"/>
    <s v="Munguia Perez Lucia  "/>
    <d v="2015-02-11T18:00:00"/>
    <d v="2015-02-11T22:00:00"/>
    <s v="Aplicar mejores prácticas en las tarjeta iscsi en el ambiente DEV/QAS"/>
    <s v="Successful"/>
    <s v="On Time"/>
    <s v="No"/>
    <s v="Minor"/>
    <s v="Successful"/>
    <s v="On Time"/>
    <n v="1"/>
    <n v="1"/>
    <n v="0"/>
    <x v="1"/>
    <n v="0"/>
  </r>
  <r>
    <x v="2"/>
    <x v="0"/>
    <x v="0"/>
    <s v="normal"/>
    <s v="C000159553"/>
    <s v="CS.DPS.MX.DCO.DCI"/>
    <s v="Cruz Arriaga Ricardo  "/>
    <d v="2015-02-04T11:59:59"/>
    <d v="2015-02-11T18:00:00"/>
    <s v="Tray installation in NIC 1A and Data Center Puebla I"/>
    <s v="Successful"/>
    <s v="On Time"/>
    <s v="No"/>
    <s v="Minor"/>
    <s v="Successful"/>
    <s v="On Time"/>
    <n v="1"/>
    <n v="1"/>
    <n v="0"/>
    <x v="1"/>
    <n v="0"/>
  </r>
  <r>
    <x v="2"/>
    <x v="0"/>
    <x v="0"/>
    <s v="normal"/>
    <s v="C000159340"/>
    <s v="CS.DPS.MX.DCO.DCI"/>
    <s v="Castillo Solis Carlos Alberto "/>
    <d v="2015-02-04T12:00:00"/>
    <d v="2015-02-11T23:00:00"/>
    <s v="Performance testing new air conditioning electrical room"/>
    <s v="Successful"/>
    <s v="On Time"/>
    <s v="No"/>
    <s v="Minor"/>
    <s v="Successful"/>
    <s v="On Time"/>
    <n v="1"/>
    <n v="1"/>
    <n v="0"/>
    <x v="1"/>
    <n v="0"/>
  </r>
  <r>
    <x v="9"/>
    <x v="0"/>
    <x v="0"/>
    <s v="normal"/>
    <s v="C000166621"/>
    <s v="C.SAP.MX.AA.GDH.MX-BASIS"/>
    <s v="Morales Herrera Benjamin  "/>
    <d v="2015-02-11T16:00:00"/>
    <d v="2015-02-11T17:00:00"/>
    <s v="GdG | P | GSM | ax1la193 | SAP solution manager | Outage=yes (APP y SO) | System restart"/>
    <s v="Successful"/>
    <s v="On Time"/>
    <s v="No"/>
    <s v="Minor"/>
    <s v="Successful"/>
    <s v="On Time"/>
    <n v="1"/>
    <n v="1"/>
    <n v="0"/>
    <x v="1"/>
    <n v="0"/>
  </r>
  <r>
    <x v="11"/>
    <x v="0"/>
    <x v="0"/>
    <s v="normal"/>
    <s v="C000168104"/>
    <s v="C.SAP.MX.AA.GDH.MX-BASIS"/>
    <s v="Gomez Hernandez Saday Rubi "/>
    <d v="2015-02-11T15:00:00"/>
    <d v="2015-02-11T17:00:00"/>
    <s v="LOREAL | NP | D18 | mxsedesapdev | SAP ERP | Outage=No | Aplicacion Nota en SAP"/>
    <s v="Successful"/>
    <s v="On Time"/>
    <s v="No"/>
    <s v="Minor"/>
    <s v="Successful"/>
    <s v="On Time"/>
    <n v="1"/>
    <n v="1"/>
    <n v="0"/>
    <x v="1"/>
    <n v="0"/>
  </r>
  <r>
    <x v="25"/>
    <x v="1"/>
    <x v="0"/>
    <s v="normal"/>
    <s v="C000168434"/>
    <s v="SI.DHS.MX.CRM2"/>
    <s v="Vargas Aguilar Jorge"/>
    <d v="2015-02-11T11:00:00"/>
    <d v="2015-02-11T17:00:00"/>
    <s v="SLT: Actualizar Certificado de Seguridad de Bancomer para la funcionalidad de Pago en Línea en el servidor Unix PMX1FSEP1"/>
    <s v="Successful"/>
    <s v="On Time"/>
    <s v="No"/>
    <s v="Minor"/>
    <s v="Successful"/>
    <s v="On Time"/>
    <n v="1"/>
    <n v="1"/>
    <n v="0"/>
    <x v="1"/>
    <n v="1"/>
  </r>
  <r>
    <x v="1"/>
    <x v="0"/>
    <x v="0"/>
    <s v="normal"/>
    <s v="CRQ000000022797"/>
    <s v="Css-Mex.GpoModelo-SAP Basis"/>
    <s v="YULENNY CABRERA SOSA"/>
    <d v="2015-02-12T16:00:00"/>
    <d v="2015-02-13T15:00:00"/>
    <s v="WO1804457 Registrar en CMDB Remedy CIs de la base de datos pertenecientes a los sistemas SRM-SUS-MDM"/>
    <s v="Successful"/>
    <s v="On Time"/>
    <s v="No"/>
    <s v="Minor"/>
    <s v="Successful"/>
    <s v="On Time"/>
    <n v="1"/>
    <n v="1"/>
    <n v="0"/>
    <x v="1"/>
    <n v="0"/>
  </r>
  <r>
    <x v="1"/>
    <x v="2"/>
    <x v="0"/>
    <s v="normal"/>
    <s v="CRQ000000022741"/>
    <s v="TSS"/>
    <s v="JOSE MANUEL MUÑOZ SAUCEDO"/>
    <d v="2015-02-07T09:00:00"/>
    <d v="2015-02-07T12:59:00"/>
    <s v="WO1794268 Probar alta disponibilidad en Switch-Core y L2L Cantabria"/>
    <s v="Successful"/>
    <s v="On Time"/>
    <s v="No"/>
    <s v="Minor"/>
    <s v="Successful"/>
    <s v="On Time"/>
    <n v="1"/>
    <n v="1"/>
    <n v="0"/>
    <x v="1"/>
    <n v="0"/>
  </r>
  <r>
    <x v="26"/>
    <x v="0"/>
    <x v="0"/>
    <s v="normal"/>
    <s v="C000132688"/>
    <s v="CS.AMER.MX.SYS-MANAGEMENT"/>
    <s v="Cortes Batista Sergio  "/>
    <d v="2015-02-12T11:00:00"/>
    <d v="2015-02-12T17:00:00"/>
    <s v="Instalación de agente de monitoreo Tivoli"/>
    <s v="Successful"/>
    <s v="On Time"/>
    <s v="No"/>
    <s v="Minor"/>
    <s v="Successful"/>
    <s v="On Time"/>
    <n v="1"/>
    <n v="1"/>
    <n v="0"/>
    <x v="1"/>
    <n v="0"/>
  </r>
  <r>
    <x v="3"/>
    <x v="0"/>
    <x v="0"/>
    <s v="normal"/>
    <s v="C000159681"/>
    <s v="DS.CES.MX.MSG.VITRO"/>
    <s v="Cano Martagon Jonathan  "/>
    <d v="2015-02-13T09:00:00"/>
    <d v="2015-02-13T14:00:00"/>
    <s v="Otorgar permisos a la cuenta pnv$vyhino a nivel Citrix"/>
    <s v="Successful"/>
    <s v="On Time"/>
    <s v="No"/>
    <s v="Minor"/>
    <s v="Successful"/>
    <s v="On Time"/>
    <n v="1"/>
    <n v="1"/>
    <n v="0"/>
    <x v="1"/>
    <n v="0"/>
  </r>
  <r>
    <x v="14"/>
    <x v="0"/>
    <x v="0"/>
    <s v="normal"/>
    <s v="C000164748"/>
    <s v="CS.AMER.MX.DPO"/>
    <s v="Munguia Perez Lucia  "/>
    <d v="2015-02-13T08:00:00"/>
    <d v="2015-02-13T12:00:00"/>
    <s v="Instalación de actualizaciones de seguridad en ambiente de calidad y desarrollo _ CDF"/>
    <s v="Successful"/>
    <s v="On Time"/>
    <s v="No"/>
    <s v="Minor"/>
    <s v="Successful"/>
    <s v="On Time"/>
    <n v="1"/>
    <n v="1"/>
    <n v="0"/>
    <x v="1"/>
    <n v="0"/>
  </r>
  <r>
    <x v="3"/>
    <x v="0"/>
    <x v="0"/>
    <s v="normal"/>
    <s v="C000166536"/>
    <s v="C.AMER.MX.WINTEL.VITRO"/>
    <s v="Rojas Zuniga David  "/>
    <d v="2015-02-12T17:00:00"/>
    <d v="2015-02-12T23:59:00"/>
    <s v="Vitro. Decomiso de Servidores"/>
    <s v="Successful"/>
    <s v="On Time"/>
    <s v="No"/>
    <s v="Minor"/>
    <s v="Successful"/>
    <s v="On Time"/>
    <n v="1"/>
    <n v="1"/>
    <n v="0"/>
    <x v="1"/>
    <n v="0"/>
  </r>
  <r>
    <x v="19"/>
    <x v="0"/>
    <x v="0"/>
    <s v="normal"/>
    <s v="C000166565"/>
    <s v="C.SAP.MX.AA.GDH.MX-BASIS"/>
    <s v="Tirado Salas Jose Vicente "/>
    <d v="2015-02-11T13:00:00"/>
    <d v="2015-02-12T17:00:00"/>
    <s v="Taurus | Copia del ambiente Q00 del mandante 130 Casa Ayala, siendo la fuente P00 del mandante 130."/>
    <s v="Successful"/>
    <s v="On Time"/>
    <s v="No"/>
    <s v="Minor"/>
    <s v="Successful"/>
    <s v="On Time"/>
    <n v="1"/>
    <n v="1"/>
    <n v="0"/>
    <x v="1"/>
    <n v="0"/>
  </r>
  <r>
    <x v="3"/>
    <x v="0"/>
    <x v="0"/>
    <s v="normal"/>
    <s v="C000166599"/>
    <s v="CS.AMER.MX.DPO"/>
    <s v="Coronado Medina Felix  "/>
    <d v="2015-02-13T11:00:00"/>
    <d v="2015-02-13T15:00:00"/>
    <s v="Vitro. Movimiento de servidor CONTADORESVM de Planta VIMOSA a Datacenter VIMOSA"/>
    <s v="Successful"/>
    <s v="On Time"/>
    <s v="No"/>
    <s v="Minor"/>
    <s v="Successful"/>
    <s v="On Time"/>
    <n v="1"/>
    <n v="1"/>
    <n v="0"/>
    <x v="1"/>
    <n v="0"/>
  </r>
  <r>
    <x v="2"/>
    <x v="2"/>
    <x v="0"/>
    <s v="normal"/>
    <s v="C000166678"/>
    <s v="TS.GS.MX.SCC1.LAN"/>
    <s v="De jesus Hernandez Emilio  "/>
    <d v="2015-02-12T16:00:00"/>
    <d v="2015-02-12T20:00:00"/>
    <s v="Pruebas de funcionalidad con interface servidor QMXVP03P"/>
    <s v="Successful"/>
    <s v="On Time"/>
    <s v="No"/>
    <s v="Minor"/>
    <s v="Successful"/>
    <s v="On Time"/>
    <n v="1"/>
    <n v="1"/>
    <n v="0"/>
    <x v="1"/>
    <n v="0"/>
  </r>
  <r>
    <x v="3"/>
    <x v="0"/>
    <x v="0"/>
    <s v="normal"/>
    <s v="C000168210"/>
    <s v="C.AMER.MX.WINTEL.VITRO"/>
    <s v="Coronado Medina Felix  "/>
    <d v="2015-02-12T22:00:00"/>
    <d v="2015-02-13T06:00:00"/>
    <s v="Vitro. Deshabilitar el write cache de las unidades donde se encuentra la BD y Logs de AD en DCs"/>
    <s v="Successful"/>
    <s v="On Time"/>
    <s v="No"/>
    <s v="Minor"/>
    <s v="Successful"/>
    <s v="On Time"/>
    <n v="1"/>
    <n v="1"/>
    <n v="0"/>
    <x v="1"/>
    <n v="0"/>
  </r>
  <r>
    <x v="3"/>
    <x v="0"/>
    <x v="0"/>
    <s v="normal"/>
    <s v="C000168361"/>
    <s v="C.SAP.MX.AA.SAP-BASIS"/>
    <s v="Gamboa Ponce Alan Yair "/>
    <d v="2015-02-13T10:00:00"/>
    <d v="2015-02-13T13:00:00"/>
    <s v="VITRO | P | CPD | AH3HA147 | CRM | Outage=NO | CPD change parameters"/>
    <s v="Successful"/>
    <s v="On Time"/>
    <s v="No"/>
    <s v="Minor"/>
    <s v="Successful"/>
    <s v="On Time"/>
    <n v="1"/>
    <n v="1"/>
    <n v="0"/>
    <x v="1"/>
    <n v="0"/>
  </r>
  <r>
    <x v="3"/>
    <x v="0"/>
    <x v="0"/>
    <s v="normal"/>
    <s v="C000173087"/>
    <s v="C.SAP.MX.AA.SAP-BASIS"/>
    <s v="Flores Cuatzo Antonio  "/>
    <d v="2015-02-13T13:00:00"/>
    <d v="2015-02-13T15:00:00"/>
    <s v="Cambio Preaprobado -VITRO |AH3HA169| SAP MQA | Outage=Yes | VITRO - Support to restart the SAP Portal Quality environment"/>
    <s v="Successful"/>
    <s v="On Time"/>
    <s v="No"/>
    <s v="Minor"/>
    <s v="Successful"/>
    <s v="On Time"/>
    <n v="1"/>
    <n v="1"/>
    <n v="0"/>
    <x v="1"/>
    <n v="0"/>
  </r>
  <r>
    <x v="11"/>
    <x v="0"/>
    <x v="0"/>
    <s v="normal"/>
    <s v="C000110292"/>
    <s v="SE.AA.MX.SDM.LOCAL"/>
    <s v="MLOPEZY"/>
    <d v="2015-02-13T00:00:00"/>
    <d v="2015-02-13T22:00:00"/>
    <s v="LOREAL | P | MXSEDESAPPRD  | Prueba Funcional DRP SAP - SLT"/>
    <s v="Successful"/>
    <s v="On Time"/>
    <s v="No"/>
    <s v="Minor"/>
    <s v="Successful"/>
    <s v="On Time"/>
    <n v="1"/>
    <n v="1"/>
    <n v="0"/>
    <x v="1"/>
    <n v="1"/>
  </r>
  <r>
    <x v="0"/>
    <x v="0"/>
    <x v="0"/>
    <s v="normal"/>
    <s v="C40438937"/>
    <s v="SAP BASIS Support AMS VWM CHGMGR"/>
    <s v="Acosta Medina Marco Antonio"/>
    <d v="2015-02-12T16:00:00"/>
    <d v="2015-02-12T22:00:00"/>
    <s v="Update the SAP GUI version from 7.20 to 7.40 on jump server 160.118.120.25"/>
    <s v="Successful"/>
    <s v="On Time"/>
    <s v="No"/>
    <s v="Minor"/>
    <s v="Successful"/>
    <s v="On Time"/>
    <n v="1"/>
    <n v="1"/>
    <n v="0"/>
    <x v="1"/>
    <n v="0"/>
  </r>
  <r>
    <x v="0"/>
    <x v="0"/>
    <x v="0"/>
    <s v="normal"/>
    <s v="C40438942"/>
    <s v="SERVERS WINTEL ITS Support OPS VWM CHGMGR"/>
    <s v="Islas Agustin, Maricarmen"/>
    <d v="2015-02-12T17:00:00"/>
    <d v="2015-02-12T22:00:00"/>
    <s v="Prueba para validar aplicacion WSUS offline en servidor VWMXPUSAP060P"/>
    <s v="Successful"/>
    <s v="On Time"/>
    <s v="No"/>
    <s v="Minor"/>
    <s v="Successful"/>
    <s v="On Time"/>
    <n v="1"/>
    <n v="1"/>
    <n v="0"/>
    <x v="1"/>
    <n v="0"/>
  </r>
  <r>
    <x v="1"/>
    <x v="2"/>
    <x v="1"/>
    <s v="normal"/>
    <s v="CRQ000000022735"/>
    <s v="Tss-Mx.GpoModelo-Voz"/>
    <s v="JOAQUIN ZAMORA ZEMPOALTECA"/>
    <d v="2015-02-04T10:00:00"/>
    <d v="2015-02-13T20:00:00"/>
    <s v="WO1794473 Actualizar  CI´s en CMDB, para una optima gestion de la informacion."/>
    <s v="Successful"/>
    <s v="On Time"/>
    <s v="No"/>
    <s v="Standard"/>
    <s v="Successful"/>
    <s v="On Time"/>
    <n v="1"/>
    <n v="1"/>
    <n v="0"/>
    <x v="1"/>
    <n v="0"/>
  </r>
  <r>
    <x v="1"/>
    <x v="0"/>
    <x v="0"/>
    <s v="normal"/>
    <s v="CRQ000000022790"/>
    <s v="Css-Mex.GpoModelo-SAP Basis"/>
    <s v="ESTEBAN MAUEL CHOLULA HERNANDEZ"/>
    <d v="2015-02-13T00:00:00"/>
    <d v="2015-02-16T17:00:00"/>
    <s v="WO1803856 Actualizar kernel (motor de SAP) en PI y los componentes ST/PI  para ambientes no productivos."/>
    <s v="Successful"/>
    <s v="On Time"/>
    <s v="No"/>
    <s v="Minor"/>
    <s v="Successful"/>
    <s v="On Time"/>
    <n v="1"/>
    <n v="1"/>
    <n v="0"/>
    <x v="1"/>
    <n v="0"/>
  </r>
  <r>
    <x v="1"/>
    <x v="2"/>
    <x v="0"/>
    <s v="normal"/>
    <s v="CRQ000000022620"/>
    <s v="Tss-Mx.GpoModelo-Voz"/>
    <s v="ROCHA CERON LUIS FABIAN"/>
    <d v="2015-02-13T19:00:00"/>
    <d v="2015-02-13T23:45:00"/>
    <s v="WO1782032 Migracion Inplant-Amex TA a telefonia Cisco"/>
    <s v="Successful"/>
    <s v="On Time"/>
    <s v="No"/>
    <s v="Minor"/>
    <s v="Successful"/>
    <s v="On Time"/>
    <n v="1"/>
    <n v="1"/>
    <n v="0"/>
    <x v="1"/>
    <n v="0"/>
  </r>
  <r>
    <x v="1"/>
    <x v="0"/>
    <x v="0"/>
    <s v="normal"/>
    <s v="CRQ000000022732"/>
    <s v="Css-Mex.GpoModelo-Unix Virtual"/>
    <s v="JUAN JOSÉ NOCEDAL AGUILERA"/>
    <d v="2015-02-13T22:00:00"/>
    <d v="2015-02-16T02:00:00"/>
    <s v="WO1792431 Eliminación de cuentas sin uso en Sistema Operativo relacionadas a SAP en ambientes Linux SAP"/>
    <s v="Successful"/>
    <s v="On Time"/>
    <s v="No"/>
    <s v="Minor"/>
    <s v="Successful"/>
    <s v="On Time"/>
    <n v="1"/>
    <n v="1"/>
    <n v="0"/>
    <x v="1"/>
    <n v="0"/>
  </r>
  <r>
    <x v="1"/>
    <x v="2"/>
    <x v="0"/>
    <s v="normal"/>
    <s v="CRQ000000022584"/>
    <s v="Tss-Mx.GpoModelo-Securidad Perimetral"/>
    <s v="MARICELA GARCÍA CORTÉS"/>
    <d v="2015-02-14T23:00:00"/>
    <d v="2015-02-16T04:00:00"/>
    <s v="WO1779362 Mantenimiento Firewall Externos 03,04  y Consola 5"/>
    <s v="Successful"/>
    <s v="On Time"/>
    <s v="No"/>
    <s v="Minor"/>
    <s v="Successful"/>
    <s v="On Time"/>
    <n v="1"/>
    <n v="1"/>
    <n v="0"/>
    <x v="1"/>
    <n v="0"/>
  </r>
  <r>
    <x v="0"/>
    <x v="2"/>
    <x v="0"/>
    <s v="normal"/>
    <s v="C40438949"/>
    <s v="TELECOM WAN ITS Support OPS VWM CHGMGR"/>
    <s v="Lora Silva Eloy"/>
    <d v="2015-02-12T18:00:00"/>
    <d v="2015-02-13T18:00:00"/>
    <s v="Actualizar Versión de IOS, ASDM, configuración de comunidad SNMP y Protocolo AAA (TACACS)"/>
    <s v="Successful"/>
    <s v="On Time"/>
    <s v="No"/>
    <s v="Minor"/>
    <s v="Successful"/>
    <s v="On Time"/>
    <n v="1"/>
    <n v="1"/>
    <n v="0"/>
    <x v="1"/>
    <n v="0"/>
  </r>
  <r>
    <x v="0"/>
    <x v="2"/>
    <x v="0"/>
    <s v="normal"/>
    <s v="C40381552"/>
    <s v="TELECOM WAN ITS Support OPS VWM CHGMGR"/>
    <s v="Mucito Najera Sebastian Yair"/>
    <d v="2015-02-15T09:00:00"/>
    <d v="2015-02-15T16:00:00"/>
    <s v="Instalación de equipo ASA 5520 VPN"/>
    <s v="Successful"/>
    <s v="On Time"/>
    <s v="No"/>
    <s v="Minor"/>
    <s v="Successful"/>
    <s v="On Time"/>
    <n v="1"/>
    <n v="1"/>
    <n v="0"/>
    <x v="1"/>
    <n v="0"/>
  </r>
  <r>
    <x v="0"/>
    <x v="2"/>
    <x v="0"/>
    <s v="normal"/>
    <s v="C40438947"/>
    <s v="TELECOM LAN ITS Support OPS VWM CHGMGR"/>
    <s v="Ojeda Martinez Ruben"/>
    <d v="2015-02-15T09:00:00"/>
    <d v="2015-02-16T12:00:00"/>
    <s v="Homologación de Ancho de Banda en la Calidad de Servicio de Silao"/>
    <s v="Successful"/>
    <s v="On Time"/>
    <s v="No"/>
    <s v="Minor"/>
    <s v="Successful"/>
    <s v="On Time"/>
    <n v="1"/>
    <n v="1"/>
    <n v="0"/>
    <x v="1"/>
    <n v="0"/>
  </r>
  <r>
    <x v="0"/>
    <x v="2"/>
    <x v="1"/>
    <s v="normal"/>
    <s v="C40439385"/>
    <s v="TELECOM LAN ITS Support OPS VWM CHGMGR"/>
    <s v="Flores Viveros Yuriana"/>
    <d v="2015-02-15T11:00:00"/>
    <d v="2015-02-15T19:00:00"/>
    <s v="Mantenimiento Preventivo IDF38U01"/>
    <s v="Successful"/>
    <s v="On Time"/>
    <s v="No"/>
    <s v="Standard"/>
    <s v="Successful"/>
    <s v="On Time"/>
    <n v="1"/>
    <n v="1"/>
    <n v="0"/>
    <x v="1"/>
    <n v="0"/>
  </r>
  <r>
    <x v="2"/>
    <x v="2"/>
    <x v="0"/>
    <s v="normal"/>
    <s v="C000168214"/>
    <s v="TS.GS.MX.SCC2.WAN.SEC"/>
    <s v="LOPEZ SOSA, NETTIE"/>
    <d v="2015-02-15T12:00:00"/>
    <d v="2015-02-15T16:00:00"/>
    <s v="Instalacion de cableado para nuevos firewalls Admin LAN MX"/>
    <s v="Successful"/>
    <s v="On Time"/>
    <s v="No"/>
    <s v="Minor"/>
    <s v="Successful"/>
    <s v="On Time"/>
    <n v="1"/>
    <n v="1"/>
    <n v="0"/>
    <x v="1"/>
    <n v="0"/>
  </r>
  <r>
    <x v="2"/>
    <x v="2"/>
    <x v="0"/>
    <s v="normal"/>
    <s v="C000127880"/>
    <s v="TS.GS.MX.PHYNET.TS"/>
    <s v="MARTINEZ VEGA, MARIA JOSE"/>
    <d v="2015-02-15T12:00:00"/>
    <d v="2015-02-15T17:00:00"/>
    <s v="Desinstalación de Cableado Obsoleto en NIC1A y DCP1"/>
    <s v="Successful"/>
    <s v="On Time"/>
    <s v="No"/>
    <s v="Minor"/>
    <s v="Successful"/>
    <s v="On Time"/>
    <n v="1"/>
    <n v="1"/>
    <n v="0"/>
    <x v="1"/>
    <n v="0"/>
  </r>
  <r>
    <x v="3"/>
    <x v="2"/>
    <x v="0"/>
    <s v="normal"/>
    <s v="C000149919"/>
    <s v="TS.CP.MX.SIC.WAN.VITRO"/>
    <s v="Lopez Ballinas Erikc Jesus "/>
    <d v="2015-02-13T15:00:00"/>
    <d v="2015-02-13T18:00:00"/>
    <s v="Liberacion y alta en CMDB de sitios MPLS productivos"/>
    <s v="Successful"/>
    <s v="On Time"/>
    <s v="No"/>
    <s v="Minor"/>
    <s v="Successful"/>
    <s v="On Time"/>
    <n v="1"/>
    <n v="1"/>
    <n v="0"/>
    <x v="1"/>
    <n v="0"/>
  </r>
  <r>
    <x v="0"/>
    <x v="2"/>
    <x v="0"/>
    <s v="normal"/>
    <s v="C40436785"/>
    <s v="TELECOM WAN ITS Support OPS VWM CHGMGR"/>
    <s v="Cruz Hernandez Miguel Angel Celestino"/>
    <d v="2015-02-15T08:00:00"/>
    <d v="2015-02-15T12:00:00"/>
    <s v="Sustitución router Covadonga"/>
    <s v="Successful"/>
    <s v="On Time"/>
    <s v="No"/>
    <s v="Minor"/>
    <s v="Successful"/>
    <s v="On Time"/>
    <n v="1"/>
    <n v="1"/>
    <n v="0"/>
    <x v="1"/>
    <n v="0"/>
  </r>
  <r>
    <x v="0"/>
    <x v="2"/>
    <x v="0"/>
    <s v="normal"/>
    <s v="C40437154"/>
    <s v="TELECOM ITS Support OPS VWM CHGMGR"/>
    <s v="Garcia Gonzalez Maria del Carmen"/>
    <d v="2015-02-15T09:00:00"/>
    <d v="2015-02-15T12:00:00"/>
    <s v="Seguimiento de 5 Cables de red del Switch SW-SF-A2-C6 en el DCP2"/>
    <s v="Successful"/>
    <s v="On Time"/>
    <s v="No"/>
    <s v="Minor"/>
    <s v="Successful"/>
    <s v="On Time"/>
    <n v="1"/>
    <n v="1"/>
    <n v="0"/>
    <x v="1"/>
    <n v="0"/>
  </r>
  <r>
    <x v="13"/>
    <x v="2"/>
    <x v="0"/>
    <s v="normal"/>
    <s v="CH4655"/>
    <s v="VOZ"/>
    <s v="Carlos Quintanar"/>
    <d v="2015-02-11T20:30:00"/>
    <d v="2015-02-11T22:00:00"/>
    <s v="Sincronización de Servidores Telefonía CM1 &amp; CM2."/>
    <s v="Successful"/>
    <s v="On Time"/>
    <s v="No"/>
    <s v="Minor"/>
    <s v="Successful"/>
    <s v="On Time"/>
    <n v="1"/>
    <n v="1"/>
    <n v="0"/>
    <x v="1"/>
    <n v="0"/>
  </r>
  <r>
    <x v="13"/>
    <x v="2"/>
    <x v="0"/>
    <s v="normal"/>
    <s v="CH4660"/>
    <s v="WAN"/>
    <s v="Sergio Perez"/>
    <d v="2015-02-12T17:00:00"/>
    <d v="2015-02-12T20:00:00"/>
    <s v="Acompañamiento a Telmex para cambio de ruteo estático a BGP para sitio GNP-NUEVO-LAREDO-TAMPS"/>
    <s v="Successful"/>
    <s v="On Time"/>
    <s v="No"/>
    <s v="Minor"/>
    <s v="Successful"/>
    <s v="On Time"/>
    <n v="1"/>
    <n v="1"/>
    <n v="0"/>
    <x v="1"/>
    <n v="0"/>
  </r>
  <r>
    <x v="13"/>
    <x v="2"/>
    <x v="0"/>
    <s v="normal"/>
    <s v="CH4646"/>
    <s v="Lync"/>
    <s v="Marcos Gomez"/>
    <d v="2015-02-12T20:00:00"/>
    <d v="2015-02-12T21:00:00"/>
    <s v="Actualización de certificados internos"/>
    <s v="Successful"/>
    <s v="On Time"/>
    <s v="No"/>
    <s v="Minor"/>
    <s v="Successful"/>
    <s v="On Time"/>
    <n v="1"/>
    <n v="1"/>
    <n v="0"/>
    <x v="1"/>
    <n v="0"/>
  </r>
  <r>
    <x v="13"/>
    <x v="2"/>
    <x v="0"/>
    <s v="normal"/>
    <s v="CH4661"/>
    <s v="WAN"/>
    <s v="Sergio Perez"/>
    <d v="2015-02-13T18:00:00"/>
    <d v="2015-02-13T21:00:00"/>
    <s v="Acompañamiento a Telmex para cambio de ruteo estático a BGP para sitio GNP-OAXACA-OAX"/>
    <s v="Successful"/>
    <s v="On Time"/>
    <s v="No"/>
    <s v="Minor"/>
    <s v="Successful"/>
    <s v="On Time"/>
    <n v="1"/>
    <n v="1"/>
    <n v="0"/>
    <x v="1"/>
    <n v="0"/>
  </r>
  <r>
    <x v="13"/>
    <x v="2"/>
    <x v="0"/>
    <s v="normal"/>
    <s v="CH4662"/>
    <s v="WAN"/>
    <s v="Isaac Bravo"/>
    <d v="2015-02-14T22:00:00"/>
    <d v="2015-02-15T06:40:00"/>
    <s v="Acompañamiento a Proveedor  para migración MPLS Central 50MB"/>
    <s v="Successful"/>
    <s v="On Time"/>
    <s v="No"/>
    <s v="Minor"/>
    <s v="Successful"/>
    <s v="On Time"/>
    <n v="1"/>
    <n v="1"/>
    <n v="0"/>
    <x v="1"/>
    <n v="0"/>
  </r>
  <r>
    <x v="13"/>
    <x v="2"/>
    <x v="0"/>
    <s v="normal"/>
    <s v="CH4664"/>
    <s v="WAN"/>
    <s v="Fernando Bravo"/>
    <d v="2015-02-10T15:00:00"/>
    <d v="2015-02-10T20:00:00"/>
    <s v="Acompañamiento a Proveedor para Pruebas de configuración de segmento de red en routers esquema Activo-Activo - Amores - SLT"/>
    <s v="Successful"/>
    <s v="On Time"/>
    <s v="No"/>
    <s v="Minor"/>
    <s v="Successful"/>
    <s v="On Time"/>
    <n v="1"/>
    <n v="1"/>
    <n v="0"/>
    <x v="1"/>
    <n v="1"/>
  </r>
  <r>
    <x v="1"/>
    <x v="2"/>
    <x v="0"/>
    <s v="normal"/>
    <s v="CRQ000000022789"/>
    <s v="Tss-Mx.GpoModelo-Securidad Perimetral"/>
    <s v="ANTONIO TOTOTZINTLE AVILA"/>
    <d v="2015-02-14T10:00:00"/>
    <d v="2015-02-14T14:00:00"/>
    <s v="WO1803794 Pruebas para activar el Enlace principal de Internet VPN por la parte de KIO Networks. "/>
    <s v="Successful"/>
    <s v="On Time"/>
    <s v="No"/>
    <s v="Minor"/>
    <s v="Successful"/>
    <s v="On Time"/>
    <n v="1"/>
    <n v="1"/>
    <n v="0"/>
    <x v="1"/>
    <n v="0"/>
  </r>
  <r>
    <x v="0"/>
    <x v="0"/>
    <x v="0"/>
    <s v="normal"/>
    <s v="C40437220"/>
    <s v="OPM ITS Support OPS VWM CHGMGR"/>
    <s v="Zacamitzin Medina Dagoberto"/>
    <d v="2015-02-15T09:00:00"/>
    <d v="2015-02-15T16:00:00"/>
    <s v="Retiro de cableado (30 cables) sin servicios de red en Data Center Puebla II (Cubo 6)"/>
    <s v="Successful"/>
    <s v="On Time"/>
    <s v="No"/>
    <s v="Minor"/>
    <s v="Successful"/>
    <s v="On Time"/>
    <n v="1"/>
    <n v="1"/>
    <n v="0"/>
    <x v="1"/>
    <n v="0"/>
  </r>
  <r>
    <x v="0"/>
    <x v="0"/>
    <x v="0"/>
    <s v="normal"/>
    <s v="C40438915"/>
    <s v="OPM ITS Support OPS VWM CHGMGR"/>
    <s v="Zacamitzin Medina Dagoberto"/>
    <d v="2015-02-14T10:00:00"/>
    <d v="2015-02-15T19:00:00"/>
    <s v="Agregar 100 GB a la unidad I: en el cluster de COFIDI"/>
    <s v="Successful"/>
    <s v="On Time"/>
    <s v="No"/>
    <s v="Minor"/>
    <s v="Successful"/>
    <s v="On Time"/>
    <n v="1"/>
    <n v="1"/>
    <n v="0"/>
    <x v="1"/>
    <n v="0"/>
  </r>
  <r>
    <x v="0"/>
    <x v="0"/>
    <x v="0"/>
    <s v="normal"/>
    <s v="C40438930"/>
    <s v="OPM ITS Support OPS VWM CHGMGR"/>
    <s v="Zacamitzin Medina Dagoberto"/>
    <d v="2015-02-14T13:00:00"/>
    <d v="2015-02-15T12:00:00"/>
    <s v="Pruebas al Checklist Baja/Alta de Aplicación CAET"/>
    <s v="Successful"/>
    <s v="On Time"/>
    <s v="No"/>
    <s v="Minor"/>
    <s v="Successful"/>
    <s v="On Time"/>
    <n v="1"/>
    <n v="1"/>
    <n v="0"/>
    <x v="1"/>
    <n v="0"/>
  </r>
  <r>
    <x v="0"/>
    <x v="0"/>
    <x v="0"/>
    <s v="normal"/>
    <s v="C40438943"/>
    <s v="OPM ITS Support OPS VWM CHGMGR"/>
    <s v="Zacamitzin Medina Dagoberto"/>
    <d v="2015-02-15T10:00:00"/>
    <d v="2015-02-15T14:00:00"/>
    <s v="Desconexión de cables de alimentación eléctrica a racks obsoletos con equipos apagados"/>
    <s v="Successful"/>
    <s v="On Time"/>
    <s v="No"/>
    <s v="Minor"/>
    <s v="Successful"/>
    <s v="On Time"/>
    <n v="1"/>
    <n v="1"/>
    <n v="0"/>
    <x v="1"/>
    <n v="0"/>
  </r>
  <r>
    <x v="0"/>
    <x v="0"/>
    <x v="0"/>
    <s v="normal"/>
    <s v="C40438944"/>
    <s v="SERVERS WINTEL ITS Support OPS VWM CHGMGR"/>
    <s v="Islas Agustin Maricarmen"/>
    <d v="2015-02-13T22:00:00"/>
    <d v="2015-02-15T16:00:00"/>
    <s v="Distribución e instalación de los parches de seguridad Microsoft desarrollo Febrero 2015"/>
    <s v="Successful"/>
    <s v="On Time"/>
    <s v="No"/>
    <s v="Minor"/>
    <s v="Successful"/>
    <s v="On Time"/>
    <n v="1"/>
    <n v="1"/>
    <n v="0"/>
    <x v="1"/>
    <n v="0"/>
  </r>
  <r>
    <x v="0"/>
    <x v="0"/>
    <x v="0"/>
    <s v="normal"/>
    <s v="C40438931"/>
    <s v="SERVERS UNIX ITS Support OPS VWM CHGMGR"/>
    <s v="Oropeza Cardoso Porfirio"/>
    <d v="2015-02-14T00:00:00"/>
    <d v="2015-02-15T15:00:00"/>
    <s v="FIRMWARE UPDATE ON SUPERDOME CUBO6 SAN BOOT AND P2000"/>
    <s v="Successful"/>
    <s v="On Time"/>
    <s v="No"/>
    <s v="Minor"/>
    <s v="Successful"/>
    <s v="On Time"/>
    <n v="1"/>
    <n v="1"/>
    <n v="0"/>
    <x v="1"/>
    <n v="0"/>
  </r>
  <r>
    <x v="0"/>
    <x v="0"/>
    <x v="0"/>
    <s v="normal"/>
    <s v="C40438469"/>
    <s v="STORAGE ITS Support OPS VWM CHGMGR"/>
    <s v="George Davila Jesus Jacob"/>
    <d v="2015-02-15T01:00:00"/>
    <d v="2015-02-15T22:00:00"/>
    <s v="Acompañamiento para la Migración del Almacenamiento del cluster LEGDB a Storage Hitachi HUSVM FASE 2"/>
    <s v="Successful"/>
    <s v="On Time"/>
    <s v="No"/>
    <s v="Minor"/>
    <s v="Successful"/>
    <s v="On Time"/>
    <n v="1"/>
    <n v="1"/>
    <n v="0"/>
    <x v="1"/>
    <n v="0"/>
  </r>
  <r>
    <x v="0"/>
    <x v="0"/>
    <x v="0"/>
    <s v="normal"/>
    <s v="C40423471"/>
    <s v="STORAGE ITS Support OPS VWM CHGMGR"/>
    <s v="Peña Gonzalez Gerardo Anselmo"/>
    <d v="2015-02-12T16:00:00"/>
    <d v="2015-02-15T22:00:00"/>
    <s v="ETUSS06 Storage and Server Migration (Ceyoniq Application)"/>
    <s v="Successful"/>
    <s v="On Time"/>
    <s v="No"/>
    <s v="Minor"/>
    <s v="Successful"/>
    <s v="On Time"/>
    <n v="1"/>
    <n v="1"/>
    <n v="0"/>
    <x v="1"/>
    <n v="0"/>
  </r>
  <r>
    <x v="0"/>
    <x v="0"/>
    <x v="0"/>
    <s v="normal"/>
    <s v="C40439336"/>
    <s v="SECURITY Support CTO VWM CHGMGR"/>
    <s v="Flores Viveros Jayr Enrique"/>
    <d v="2015-02-14T21:00:00"/>
    <d v="2015-02-15T12:00:00"/>
    <s v="CAmbio de parametros en archivos DLL servidor ePO - MXVWMXPUSAP015"/>
    <s v="Successful"/>
    <s v="On Time"/>
    <s v="No"/>
    <s v="Minor"/>
    <s v="Successful"/>
    <s v="On Time"/>
    <n v="1"/>
    <n v="1"/>
    <n v="0"/>
    <x v="1"/>
    <n v="0"/>
  </r>
  <r>
    <x v="0"/>
    <x v="0"/>
    <x v="0"/>
    <s v="normal"/>
    <s v="C40440201"/>
    <s v="OPM ITS Support OPS VWM CHGMGR"/>
    <s v="Zacamitzin Medina, Dagoberto"/>
    <d v="2015-02-15T02:00:00"/>
    <d v="2015-02-16T00:00:00"/>
    <s v="Disponibilidad de ambientes OSP y AAP (Argentina), ejecutar backup Online 15 FEBRERO 2015 - SLT"/>
    <s v="Successful"/>
    <s v="On Time"/>
    <s v="No"/>
    <s v="Minor"/>
    <s v="Successful"/>
    <s v="On Time"/>
    <n v="1"/>
    <n v="1"/>
    <n v="0"/>
    <x v="1"/>
    <n v="1"/>
  </r>
  <r>
    <x v="0"/>
    <x v="0"/>
    <x v="0"/>
    <s v="normal"/>
    <s v="C40439327"/>
    <s v="OPM ITS Support OPS VWM CHGMGR"/>
    <s v="Alvarez Vazquez Ezequiel"/>
    <d v="2015-02-15T09:00:00"/>
    <d v="2015-02-19T15:00:00"/>
    <s v="Instalación y configuracion de servidores BI NSO 2.0"/>
    <s v="Successful"/>
    <s v="On Time"/>
    <s v="Si"/>
    <s v="Minor"/>
    <s v="Successful"/>
    <s v="On Time"/>
    <n v="1"/>
    <n v="1"/>
    <n v="1"/>
    <x v="1"/>
    <n v="0"/>
  </r>
  <r>
    <x v="3"/>
    <x v="3"/>
    <x v="0"/>
    <s v="normal"/>
    <s v="C000159649"/>
    <s v="DS.CES.MX.SW.VITRO"/>
    <s v="Cuetlach Calderon Cristina  "/>
    <d v="2015-02-10T17:00:00"/>
    <d v="2015-02-13T17:00:00"/>
    <s v="VTO - Distribución PILOTO - Parches de Seguridad Microsoft - Febrero 2015, en proceso"/>
    <s v="Successful"/>
    <s v="On Time"/>
    <s v="No"/>
    <s v="Minor"/>
    <s v="Successful"/>
    <s v="On Time"/>
    <n v="1"/>
    <n v="1"/>
    <n v="0"/>
    <x v="1"/>
    <n v="0"/>
  </r>
  <r>
    <x v="0"/>
    <x v="0"/>
    <x v="0"/>
    <s v="normal"/>
    <s v="C40417472"/>
    <s v="OPM ITS Support OPS VWM CHGMGR"/>
    <s v="Zacamitzin Medina Dagoberto"/>
    <d v="2015-01-15T16:00:00"/>
    <d v="2015-02-15T23:30:00"/>
    <s v="Comentar monitoreo de servidores, FIS; anterior infraestructura Productiva."/>
    <s v="Successful"/>
    <s v="On Time"/>
    <s v="No"/>
    <s v="Minor"/>
    <s v="Successful"/>
    <s v="On Time"/>
    <n v="1"/>
    <n v="1"/>
    <n v="0"/>
    <x v="1"/>
    <n v="0"/>
  </r>
  <r>
    <x v="0"/>
    <x v="0"/>
    <x v="0"/>
    <s v="normal"/>
    <s v="C40437222"/>
    <s v="FACILITIES ITS Support OPS VWM CHGMGR"/>
    <s v="Mendoza Ramirez Miguel"/>
    <d v="2015-02-15T09:00:00"/>
    <d v="2015-02-15T18:00:00"/>
    <s v="Electrical maintenance to STULZ 2018 air conditioning precision equipment of Data Center Puebla II"/>
    <s v="Successful"/>
    <s v="On Time"/>
    <s v="No"/>
    <s v="Minor"/>
    <s v="Successful"/>
    <s v="On Time"/>
    <n v="1"/>
    <n v="1"/>
    <n v="0"/>
    <x v="1"/>
    <n v="0"/>
  </r>
  <r>
    <x v="0"/>
    <x v="0"/>
    <x v="0"/>
    <s v="normal"/>
    <s v="C40423332"/>
    <s v="SAP BASIS Support AMS VWM CHGMGR"/>
    <s v="Acosta Medina Marco Antonio"/>
    <d v="2015-02-15T10:00:00"/>
    <d v="2015-02-15T20:00:00"/>
    <s v="Apply SAP Security Notes in FICO PRD to solve vulnerability 285 and 290 notified by CERT"/>
    <s v="Successful"/>
    <s v="On Time"/>
    <s v="No"/>
    <s v="Minor"/>
    <s v="Successful"/>
    <s v="On Time"/>
    <n v="1"/>
    <n v="1"/>
    <n v="0"/>
    <x v="1"/>
    <n v="0"/>
  </r>
  <r>
    <x v="0"/>
    <x v="0"/>
    <x v="0"/>
    <s v="normal"/>
    <s v="C40431154"/>
    <s v="SAP BASIS Support AMS VWM CHGMGR"/>
    <s v="Acosta Medina Marco Antonio"/>
    <d v="2015-02-14T11:00:00"/>
    <d v="2015-02-14T17:00:00"/>
    <s v="Apply SAP Security Notes in HMQ to solve vulnerability 285 and 290 notified by CERT"/>
    <s v="Successful"/>
    <s v="On Time"/>
    <s v="No"/>
    <s v="Minor"/>
    <s v="Successful"/>
    <s v="On Time"/>
    <n v="1"/>
    <n v="1"/>
    <n v="0"/>
    <x v="1"/>
    <n v="0"/>
  </r>
  <r>
    <x v="0"/>
    <x v="0"/>
    <x v="0"/>
    <s v="normal"/>
    <s v="C40438905"/>
    <s v="SAP BASIS Support AMS VWM CHGMGR"/>
    <s v="Acosta Medina Marco Antonio"/>
    <d v="2015-02-14T21:00:00"/>
    <d v="2015-02-15T03:00:00"/>
    <s v="Apply SAP Security Notes in HUQ to solve vulnerability 294 notified by CERT"/>
    <s v="Successful"/>
    <s v="On Time"/>
    <s v="No"/>
    <s v="Minor"/>
    <s v="Successful"/>
    <s v="On Time"/>
    <n v="1"/>
    <n v="1"/>
    <n v="0"/>
    <x v="1"/>
    <n v="0"/>
  </r>
  <r>
    <x v="0"/>
    <x v="0"/>
    <x v="0"/>
    <s v="normal"/>
    <s v="C40438907"/>
    <s v="SAP BASIS Support AMS VWM CHGMGR"/>
    <s v="Acosta Medina Marco Antonio"/>
    <d v="2015-02-15T02:00:00"/>
    <d v="2015-02-15T12:00:00"/>
    <s v="Modify parameters in OUP"/>
    <s v="Successful"/>
    <s v="On Time"/>
    <s v="No"/>
    <s v="Minor"/>
    <s v="Successful"/>
    <s v="On Time"/>
    <n v="1"/>
    <n v="1"/>
    <n v="0"/>
    <x v="1"/>
    <n v="0"/>
  </r>
  <r>
    <x v="0"/>
    <x v="0"/>
    <x v="0"/>
    <s v="normal"/>
    <s v="C40438918"/>
    <s v="SAP BASIS Support AMS VWM CHGMGR"/>
    <s v="Acosta Medina Marco Antonio"/>
    <d v="2015-02-14T11:00:00"/>
    <d v="2015-02-14T17:00:00"/>
    <s v="Apply SAP Security Notes in QVF to solve vulnerability 343 notified by CERT"/>
    <s v="Successful"/>
    <s v="On Time"/>
    <s v="No"/>
    <s v="Minor"/>
    <s v="Successful"/>
    <s v="On Time"/>
    <n v="1"/>
    <n v="1"/>
    <n v="0"/>
    <x v="1"/>
    <n v="0"/>
  </r>
  <r>
    <x v="0"/>
    <x v="0"/>
    <x v="0"/>
    <s v="normal"/>
    <s v="C40438922"/>
    <s v="SAP BASIS Support AMS VWM CHGMGR"/>
    <s v="Acosta Medina Marco Antonio"/>
    <d v="2015-02-14T21:00:00"/>
    <d v="2015-02-15T01:00:00"/>
    <s v="Apply SAP Security Notes in AMQ to solve vulnerability 363 notified by CERT"/>
    <s v="Successful"/>
    <s v="On Time"/>
    <s v="No"/>
    <s v="Minor"/>
    <s v="Successful"/>
    <s v="On Time"/>
    <n v="1"/>
    <n v="1"/>
    <n v="0"/>
    <x v="1"/>
    <n v="0"/>
  </r>
  <r>
    <x v="0"/>
    <x v="0"/>
    <x v="0"/>
    <s v="normal"/>
    <s v="C40438923"/>
    <s v="SAP BASIS Support AMS VWM CHGMGR"/>
    <s v="Acosta Medina Marco Antonio"/>
    <d v="2015-02-15T12:00:00"/>
    <d v="2015-02-15T21:00:00"/>
    <s v="Add space to HMP (pmx2sapv)"/>
    <s v="Successful"/>
    <s v="On Time"/>
    <s v="No"/>
    <s v="Minor"/>
    <s v="Successful"/>
    <s v="On Time"/>
    <n v="1"/>
    <n v="1"/>
    <n v="0"/>
    <x v="1"/>
    <n v="0"/>
  </r>
  <r>
    <x v="0"/>
    <x v="0"/>
    <x v="0"/>
    <s v="normal"/>
    <s v="C40438928"/>
    <s v="SAP BASIS Support AMS VWM CHGMGR"/>
    <s v="Acosta Medina Marco Antonio"/>
    <d v="2015-02-14T21:00:00"/>
    <d v="2015-02-15T01:00:00"/>
    <s v="Apply SAP Security Notes in APQ to solve vulnerability 363 notified by CERT"/>
    <s v="Successful"/>
    <s v="On Time"/>
    <s v="No"/>
    <s v="Minor"/>
    <s v="Successful"/>
    <s v="On Time"/>
    <n v="1"/>
    <n v="1"/>
    <n v="0"/>
    <x v="1"/>
    <n v="0"/>
  </r>
  <r>
    <x v="0"/>
    <x v="0"/>
    <x v="0"/>
    <s v="normal"/>
    <s v="C40439335"/>
    <s v="SAP BASIS Support AMS VWM CHGMGR"/>
    <s v="Acosta Medina Marco Antonio"/>
    <d v="2015-02-15T02:00:00"/>
    <d v="2015-02-15T15:00:00"/>
    <s v="Apply SAP Security Notes in APP to solve vulnerability 290 and 294 notified by CERT"/>
    <s v="Successful"/>
    <s v="On Time"/>
    <s v="No"/>
    <s v="Minor"/>
    <s v="Successful"/>
    <s v="On Time"/>
    <n v="1"/>
    <n v="1"/>
    <n v="0"/>
    <x v="1"/>
    <n v="0"/>
  </r>
  <r>
    <x v="3"/>
    <x v="0"/>
    <x v="0"/>
    <s v="normal"/>
    <s v="C000141460"/>
    <s v="DS.CES.MX.MSG.VITRO"/>
    <s v="Castillo Alvarez Alejandra  "/>
    <d v="2015-02-15T01:00:00"/>
    <d v="2015-02-15T03:00:00"/>
    <s v="VITRO | DSS Actualización de dominio interno en servidores Exchange"/>
    <s v="Successful"/>
    <s v="On Time"/>
    <s v="No"/>
    <s v="Minor"/>
    <s v="Successful"/>
    <s v="On Time"/>
    <n v="1"/>
    <n v="1"/>
    <n v="0"/>
    <x v="1"/>
    <n v="0"/>
  </r>
  <r>
    <x v="2"/>
    <x v="0"/>
    <x v="0"/>
    <s v="normal"/>
    <s v="C000166633"/>
    <s v="CS.DPS.MX.DCO.DCI"/>
    <s v="CASTILLO SOLIS, CARLOS ALBERTO"/>
    <d v="2015-02-11T12:00:00"/>
    <d v="2015-02-14T18:00:00"/>
    <s v="Tray installation in NIC 1A and Data Center Puebla I"/>
    <s v="Successful"/>
    <s v="On Time"/>
    <s v="No"/>
    <s v="Minor"/>
    <s v="Successful"/>
    <s v="On Time"/>
    <n v="1"/>
    <n v="1"/>
    <n v="0"/>
    <x v="1"/>
    <n v="0"/>
  </r>
  <r>
    <x v="2"/>
    <x v="0"/>
    <x v="0"/>
    <s v="normal"/>
    <s v="C000168196"/>
    <s v="CS.DPS.MX.DCO.DCI"/>
    <s v="CASTILLO SOLIS, CARLOS ALBERTO"/>
    <d v="2015-02-14T08:30:00"/>
    <d v="2015-02-14T11:30:00"/>
    <s v="Bymonthly Maintenance Generator emergency MX_1050"/>
    <s v="Successful"/>
    <s v="On Time"/>
    <s v="No"/>
    <s v="Minor"/>
    <s v="Successful"/>
    <s v="On Time"/>
    <n v="1"/>
    <n v="1"/>
    <n v="0"/>
    <x v="1"/>
    <n v="0"/>
  </r>
  <r>
    <x v="2"/>
    <x v="0"/>
    <x v="0"/>
    <s v="normal"/>
    <s v="C000168230"/>
    <s v="CS.DPS.MX.DCO.DCI"/>
    <s v="CASTILLO SOLIS, CARLOS ALBERTO"/>
    <d v="2015-02-14T11:30:00"/>
    <d v="2015-02-14T14:00:00"/>
    <s v="Bymonthly Maintenance Generator emergency MX_1051"/>
    <s v="Successful"/>
    <s v="On Time"/>
    <s v="No"/>
    <s v="Minor"/>
    <s v="Successful"/>
    <s v="On Time"/>
    <n v="1"/>
    <n v="1"/>
    <n v="0"/>
    <x v="1"/>
    <n v="0"/>
  </r>
  <r>
    <x v="2"/>
    <x v="0"/>
    <x v="0"/>
    <s v="normal"/>
    <s v="C000168249"/>
    <s v="CS.DPS.MX.DCO.DCI"/>
    <s v="CASTILLO SOLIS, CARLOS ALBERTO"/>
    <d v="2015-02-14T06:00:00"/>
    <d v="2015-02-14T08:30:00"/>
    <s v="Bymonthly Maintenance Generator emergency MX_3033"/>
    <s v="Successful"/>
    <s v="On Time"/>
    <s v="No"/>
    <s v="Minor"/>
    <s v="Successful"/>
    <s v="On Time"/>
    <n v="1"/>
    <n v="1"/>
    <n v="0"/>
    <x v="1"/>
    <n v="0"/>
  </r>
  <r>
    <x v="3"/>
    <x v="0"/>
    <x v="0"/>
    <s v="normal"/>
    <s v="C000168174"/>
    <s v="C.AMER.MX.WINTEL.VITRO"/>
    <s v="Coronado Medina Felix  "/>
    <d v="2015-02-13T10:00:00"/>
    <d v="2015-02-13T18:00:00"/>
    <s v="Vitro. Alta de servidor OLD_VTOA08-APP que va a sustituir al PRD VTOA08-APP"/>
    <s v="Successful"/>
    <s v="On Time"/>
    <s v="No"/>
    <s v="Minor"/>
    <s v="Successful"/>
    <s v="On Time"/>
    <n v="1"/>
    <n v="1"/>
    <n v="0"/>
    <x v="1"/>
    <n v="0"/>
  </r>
  <r>
    <x v="3"/>
    <x v="0"/>
    <x v="0"/>
    <s v="normal"/>
    <s v="C000166482"/>
    <s v="C.AMER.MX.WINTEL.VITRO"/>
    <s v="Coronado Medina Felix  "/>
    <d v="2015-02-13T22:00:00"/>
    <d v="2015-02-15T12:00:00"/>
    <s v="Vitro. Instalación de Parches MSFT en servidores de Vitro fase1 - FEBRERO"/>
    <s v="Successful"/>
    <s v="On Time"/>
    <s v="No"/>
    <s v="Minor"/>
    <s v="Successful"/>
    <s v="On Time"/>
    <n v="1"/>
    <n v="1"/>
    <n v="0"/>
    <x v="1"/>
    <n v="0"/>
  </r>
  <r>
    <x v="2"/>
    <x v="0"/>
    <x v="0"/>
    <s v="normal"/>
    <s v="C000166552"/>
    <s v="CS.AMER.MX.DPO"/>
    <s v="GONZALEZ SICILIA BLANCO, JUAN MANUEL"/>
    <d v="2015-02-14T22:00:00"/>
    <d v="2015-02-14T22:30:00"/>
    <s v="Reinicio de jumpserver cx2la201"/>
    <s v="Successful"/>
    <s v="On Time"/>
    <s v="No"/>
    <s v="Minor"/>
    <s v="Successful"/>
    <s v="On Time"/>
    <n v="1"/>
    <n v="1"/>
    <n v="0"/>
    <x v="1"/>
    <n v="0"/>
  </r>
  <r>
    <x v="1"/>
    <x v="0"/>
    <x v="0"/>
    <s v="normal"/>
    <s v="CRQ000000022803"/>
    <s v="Css-Mex.GpoModelo-Admon-Windows"/>
    <s v="ISAAC GONZALO ROMERO MONRROY"/>
    <d v="2015-02-15T00:00:00"/>
    <d v="2015-02-15T18:00:00"/>
    <s v="WO1804677 Actualización de Host ESXi - Consolas"/>
    <s v="Successful"/>
    <s v="On Time"/>
    <s v="No"/>
    <s v="Minor"/>
    <s v="Successful"/>
    <s v="On Time"/>
    <n v="1"/>
    <n v="1"/>
    <n v="0"/>
    <x v="1"/>
    <n v="0"/>
  </r>
  <r>
    <x v="1"/>
    <x v="0"/>
    <x v="0"/>
    <s v="normal"/>
    <s v="CRQ000000022798"/>
    <s v="Css-Mex.GpoModelo-Admon-Dba"/>
    <s v="ROBERTO CARLOS BASTIDA RENTERIA"/>
    <d v="2015-02-14T19:00:00"/>
    <d v="2015-02-16T18:00:00"/>
    <s v="WO1804816 Realizar Tareas de Mantenimiento (REORG) a Base de Datos SETP005_DES en Desarrollo"/>
    <s v="Successful"/>
    <s v="On Time"/>
    <s v="No"/>
    <s v="Minor"/>
    <s v="Successful"/>
    <s v="On Time"/>
    <n v="1"/>
    <n v="1"/>
    <n v="0"/>
    <x v="1"/>
    <n v="0"/>
  </r>
  <r>
    <x v="9"/>
    <x v="0"/>
    <x v="0"/>
    <s v="normal"/>
    <s v="C000166628"/>
    <s v="C.SAP.MX.AA.GDH.MX-BASIS"/>
    <s v="DONGE VARGAS, OSCAR"/>
    <d v="2015-02-14T22:00:00"/>
    <d v="2015-02-15T00:00:00"/>
    <s v="GdG | P | GET | ax1la192 | SAP ERP Finanza | Outage=yes (APP y SO) | System restart"/>
    <s v="Successful"/>
    <s v="On Time"/>
    <s v="No"/>
    <s v="Minor"/>
    <s v="Successful"/>
    <s v="On Time"/>
    <n v="1"/>
    <n v="1"/>
    <n v="0"/>
    <x v="1"/>
    <n v="0"/>
  </r>
  <r>
    <x v="9"/>
    <x v="0"/>
    <x v="0"/>
    <s v="normal"/>
    <s v="C000166618"/>
    <s v="C.SAP.MX.AA.GDH.MX-BASIS"/>
    <s v="MORALES HERRERA, BENJAMIN"/>
    <d v="2015-02-15T00:00:00"/>
    <d v="2015-02-15T05:00:00"/>
    <s v="GDG | P | GPP | ax1la197 | SAP Portal | Outage=YES | Kernel Upgrade | Actualizacion de kernel"/>
    <s v="Successful"/>
    <s v="On Time"/>
    <s v="No"/>
    <s v="Minor"/>
    <s v="Successful"/>
    <s v="On Time"/>
    <n v="1"/>
    <n v="1"/>
    <n v="0"/>
    <x v="1"/>
    <n v="0"/>
  </r>
  <r>
    <x v="3"/>
    <x v="0"/>
    <x v="0"/>
    <s v="normal"/>
    <s v="C000173106"/>
    <s v="C.SAP.MX.AA.SAP-BASIS"/>
    <s v="CASTELLANOS GARCIA, GUILLERMO"/>
    <d v="2015-02-14T23:00:00"/>
    <d v="2015-02-15T01:00:00"/>
    <s v="VITRO | P | EPD | AH3HA107 | EP | Outage=Yes | EPD Restart- Change"/>
    <s v="Successful"/>
    <s v="On Time"/>
    <s v="No"/>
    <s v="Minor"/>
    <s v="Successful"/>
    <s v="On Time"/>
    <n v="1"/>
    <n v="1"/>
    <n v="0"/>
    <x v="1"/>
    <n v="0"/>
  </r>
  <r>
    <x v="2"/>
    <x v="2"/>
    <x v="1"/>
    <s v="normal"/>
    <s v="C000174806"/>
    <s v="TS.GS.MX.SIC.VOICE"/>
    <s v="SANTOS GONZALEZ, PEDRO LUIS"/>
    <d v="2015-02-16T10:00:08"/>
    <d v="2015-02-16T14:00:11"/>
    <s v="Replacement of magnetic tape for backup storage"/>
    <s v="Successful"/>
    <s v="On Time"/>
    <s v="No"/>
    <s v="Standard"/>
    <s v="Successful"/>
    <s v="On Time"/>
    <n v="1"/>
    <n v="1"/>
    <n v="0"/>
    <x v="1"/>
    <n v="0"/>
  </r>
  <r>
    <x v="0"/>
    <x v="0"/>
    <x v="0"/>
    <s v="normal"/>
    <s v="C40349013"/>
    <s v="PROYECT INFRAEST ITS Support OPS VWM CHGMGR"/>
    <s v="Perez Gonzalez, Lucia"/>
    <d v="2015-02-09T10:00:00"/>
    <d v="2015-02-13T17:00:00"/>
    <s v="Entrega a operación de servidor virtual VWMXPUSVPAP006 (NADCON PRD)"/>
    <s v="Successful"/>
    <s v="On Time"/>
    <s v="No"/>
    <s v="Minor"/>
    <s v="Successful"/>
    <s v="On Time"/>
    <n v="1"/>
    <n v="1"/>
    <n v="0"/>
    <x v="1"/>
    <n v="0"/>
  </r>
  <r>
    <x v="11"/>
    <x v="0"/>
    <x v="0"/>
    <s v="normal"/>
    <s v="C000149868"/>
    <s v="C.SAP.MX.AA.GDH.MX-BASIS"/>
    <s v="Gomez Hernandez Saday Rubi "/>
    <d v="2015-02-17T13:00:00"/>
    <d v="2015-02-17T15:00:00"/>
    <s v="LOREAL | NP | D18 | mxsedesapdev | SAP ERP 6.0 EHP7 | Outage = yes | SAP Parameter Change | Cambio de parametros en SAP"/>
    <s v="Successful"/>
    <s v="On Time"/>
    <s v="No"/>
    <s v="Minor"/>
    <s v="Successful"/>
    <s v="On Time"/>
    <n v="1"/>
    <n v="1"/>
    <n v="0"/>
    <x v="1"/>
    <n v="0"/>
  </r>
  <r>
    <x v="3"/>
    <x v="0"/>
    <x v="0"/>
    <s v="normal"/>
    <s v="C000166603"/>
    <s v="C.AMER.MX.WINTEL.VITRO"/>
    <s v="Castaneda Aguilar Jose Antonio "/>
    <d v="2015-02-12T17:00:00"/>
    <d v="2015-02-16T23:59:00"/>
    <s v="Proyecto de refresh tecnologico servidores Vitro"/>
    <s v="Successful"/>
    <s v="On Time"/>
    <s v="No"/>
    <s v="Minor"/>
    <s v="Successful"/>
    <s v="On Time"/>
    <n v="1"/>
    <n v="1"/>
    <n v="0"/>
    <x v="1"/>
    <n v="0"/>
  </r>
  <r>
    <x v="4"/>
    <x v="0"/>
    <x v="0"/>
    <s v="normal"/>
    <s v="C000170015"/>
    <s v="C.SAP.MX.AA.GDH.MX-BASIS"/>
    <s v="Gomez Hernandez Saday Rubi "/>
    <d v="2015-02-13T18:00:00"/>
    <d v="2015-02-16T18:00:00"/>
    <s v="Volaris | VEQ | SAP Services | Outage =NO |  Client Copy VEQ 200 TO VER 300 | SLT"/>
    <s v="Successful"/>
    <s v="On Time"/>
    <s v="No"/>
    <s v="Minor"/>
    <s v="Successful"/>
    <s v="On Time"/>
    <n v="1"/>
    <n v="1"/>
    <n v="0"/>
    <x v="1"/>
    <n v="1"/>
  </r>
  <r>
    <x v="3"/>
    <x v="0"/>
    <x v="0"/>
    <s v="normal"/>
    <s v="C000174940"/>
    <s v="C.SAP.MX.AA.SAP-BASIS"/>
    <s v="Castellanos Garcia Guillermo  "/>
    <d v="2015-02-16T19:00:00"/>
    <d v="2015-02-16T21:00:00"/>
    <s v="VITRO | P | SPD | AH3HA157 | SRM | Outage=Yes | SPD Restart- Urgent Change"/>
    <s v="Successful"/>
    <s v="On Time"/>
    <s v="No"/>
    <s v="Minor"/>
    <s v="Successful"/>
    <s v="On Time"/>
    <n v="1"/>
    <n v="1"/>
    <n v="0"/>
    <x v="1"/>
    <n v="0"/>
  </r>
  <r>
    <x v="3"/>
    <x v="0"/>
    <x v="0"/>
    <s v="normal"/>
    <s v="C000176554"/>
    <s v="C.SAP.MX.AA.SAP-BASIS"/>
    <s v="Aguilera Ponce Carlos"/>
    <d v="2015-02-17T13:00:00"/>
    <d v="2015-02-17T15:00:00"/>
    <s v="Cambio Preaprobado -VITRO |AH3HA169| SAP MQAVITRO_MQA_TEST (APPL279922) | Outage=Yes | VITRO - Support to restart the SAP Portal Quality environment"/>
    <s v="Successful"/>
    <s v="On Time"/>
    <s v="No"/>
    <s v="Minor"/>
    <s v="Successful"/>
    <s v="On Time"/>
    <n v="1"/>
    <n v="1"/>
    <n v="0"/>
    <x v="1"/>
    <n v="0"/>
  </r>
  <r>
    <x v="0"/>
    <x v="2"/>
    <x v="0"/>
    <s v="normal"/>
    <s v="C40438903"/>
    <s v="TELECOM ITS Support OPS VWM CHGMGR"/>
    <s v="Garcia Gonzalez Maria del Carmen"/>
    <d v="2015-02-17T09:00:00"/>
    <d v="2015-02-17T15:00:00"/>
    <s v="MANTENIMIENTO PREVENTIVO A AIRE ACONDICIONADO RITTAL DEL MDF 29 I G3"/>
    <s v="Successful"/>
    <s v="On Time"/>
    <s v="No"/>
    <s v="Minor"/>
    <s v="Successful"/>
    <s v="On Time"/>
    <n v="1"/>
    <n v="1"/>
    <n v="0"/>
    <x v="1"/>
    <n v="0"/>
  </r>
  <r>
    <x v="1"/>
    <x v="0"/>
    <x v="0"/>
    <s v="emergency"/>
    <s v="CRQ000000022736"/>
    <s v="Css-Mex.GpoModelo-Admon-Windows"/>
    <s v="ANDY MARCEL GALLEGOS MENDEZ"/>
    <d v="2015-02-07T22:00:00"/>
    <d v="2015-02-16T18:00:00"/>
    <s v="WO1792240  Instalacion de security updates windows server 2003 y 2008 (1a de 4 fases)."/>
    <s v="Successful"/>
    <s v="On Time"/>
    <s v="No"/>
    <s v="Minor"/>
    <s v="Successful"/>
    <s v="On Time"/>
    <n v="1"/>
    <n v="1"/>
    <n v="0"/>
    <x v="1"/>
    <n v="0"/>
  </r>
  <r>
    <x v="1"/>
    <x v="0"/>
    <x v="0"/>
    <s v="normal"/>
    <s v="CRQ000000022818"/>
    <s v="Css-Mex.GpoModelo-SAP Basis"/>
    <s v="SOCORRO DENISE HAMUD CESÍN "/>
    <d v="2015-02-12T21:00:00"/>
    <d v="2015-02-18T20:30:00"/>
    <s v="WO1804803 Actualizacion Fixpack 9 BD , JVM y entrega de contraseñas a seguridad en no producción"/>
    <s v="Successful"/>
    <s v="On Time"/>
    <s v="No"/>
    <s v="Minor"/>
    <s v="Successful"/>
    <s v="On Time"/>
    <n v="1"/>
    <n v="1"/>
    <n v="0"/>
    <x v="1"/>
    <n v="0"/>
  </r>
  <r>
    <x v="1"/>
    <x v="0"/>
    <x v="0"/>
    <s v="normal"/>
    <s v="CRQ000000022804"/>
    <s v="Css-Mex.GpoModelo-SAP Basis"/>
    <s v="JOSÉ ANTONIO ALVAREZ HERNÁNDEZ"/>
    <d v="2015-02-16T20:00:00"/>
    <d v="2015-02-19T05:00:00"/>
    <s v="WO1804513 Actualizar Kernel en DWM y GRC Desarrollo y Calidad"/>
    <s v="Successful"/>
    <s v="On Time"/>
    <s v="No"/>
    <s v="Minor"/>
    <s v="Successful"/>
    <s v="On Time"/>
    <n v="1"/>
    <n v="1"/>
    <n v="0"/>
    <x v="1"/>
    <n v="0"/>
  </r>
  <r>
    <x v="2"/>
    <x v="0"/>
    <x v="0"/>
    <s v="normal"/>
    <s v="C000166490"/>
    <s v="CS.DPS.MX.DCO.DCI"/>
    <s v="Castillo Solis Carlos Alberto"/>
    <d v="2015-02-16T08:00:00"/>
    <d v="2015-02-17T20:00:00"/>
    <s v="Maintenance Cooling precision in MX_3001"/>
    <s v="Successful"/>
    <s v="On Time"/>
    <s v="No"/>
    <s v="Minor"/>
    <s v="Successful"/>
    <s v="On Time"/>
    <n v="1"/>
    <n v="1"/>
    <n v="0"/>
    <x v="1"/>
    <n v="0"/>
  </r>
  <r>
    <x v="0"/>
    <x v="0"/>
    <x v="0"/>
    <s v="normal"/>
    <s v="C40438941"/>
    <s v="PROYECT INFRAEST ITS Support OPS VWM CHGMGR"/>
    <s v="Baca Gonzalez Eliseo"/>
    <d v="2015-02-14T15:00:00"/>
    <d v="2015-02-17T18:00:00"/>
    <s v="Migration of Server RVS ETUAS01"/>
    <s v="Not Successful"/>
    <s v="On Time"/>
    <s v="Si"/>
    <s v="Minor"/>
    <s v="Not Successful"/>
    <s v="On Time"/>
    <n v="0"/>
    <n v="1"/>
    <n v="1"/>
    <x v="1"/>
    <n v="0"/>
  </r>
  <r>
    <x v="0"/>
    <x v="0"/>
    <x v="0"/>
    <s v="normal"/>
    <s v="C40439792"/>
    <s v="SAP BASIS Support AMS VWM CHGMGR"/>
    <s v="Acosta Medina Marco Antonio"/>
    <d v="2015-02-18T01:00:00"/>
    <d v="2015-02-18T05:00:00"/>
    <s v="Modify parameter in WOP"/>
    <s v="Successful"/>
    <s v="On Time"/>
    <s v="No"/>
    <s v="Minor"/>
    <s v="Successful"/>
    <s v="On Time"/>
    <n v="1"/>
    <n v="1"/>
    <n v="0"/>
    <x v="1"/>
    <n v="0"/>
  </r>
  <r>
    <x v="0"/>
    <x v="0"/>
    <x v="0"/>
    <s v="normal"/>
    <s v="C40441455"/>
    <s v="SECURITY Support CTO VWM CHGMGR"/>
    <s v="Flores Viveros, Jayr Enrique"/>
    <d v="2015-02-17T17:05:00"/>
    <d v="2015-02-17T19:00:00"/>
    <s v="CAmbio de parametros de run level logging en Servidor ePO - MXVWMXPUSAP015"/>
    <s v="Successful"/>
    <s v="On Time"/>
    <s v="No"/>
    <s v="Minor"/>
    <s v="Successful"/>
    <s v="On Time"/>
    <n v="1"/>
    <n v="1"/>
    <n v="0"/>
    <x v="1"/>
    <n v="0"/>
  </r>
  <r>
    <x v="18"/>
    <x v="0"/>
    <x v="0"/>
    <s v="normal"/>
    <s v="C000156376"/>
    <s v="CS.DPS.MX.DCO.DCI"/>
    <s v="Castillo Solis Carlos Alberto "/>
    <d v="2015-02-12T10:00:00"/>
    <d v="2015-02-19T13:00:00"/>
    <s v="Apagado y decomiso del servidor GTMMEX2"/>
    <s v="Successful"/>
    <s v="On Time"/>
    <s v="No"/>
    <s v="Minor"/>
    <s v="Successful"/>
    <s v="On Time"/>
    <n v="1"/>
    <n v="1"/>
    <n v="0"/>
    <x v="1"/>
    <n v="0"/>
  </r>
  <r>
    <x v="2"/>
    <x v="0"/>
    <x v="0"/>
    <s v="normal"/>
    <s v="C000115876"/>
    <s v="CS.AMER.MX.DPO"/>
    <s v="Munguia Perez Lucia  "/>
    <d v="2015-02-18T08:00:00"/>
    <d v="2015-02-19T09:00:00"/>
    <s v="Maintenance Cooling precision in MX_3000"/>
    <s v="Successful"/>
    <s v="On Time"/>
    <s v="No"/>
    <s v="Minor"/>
    <s v="Successful"/>
    <s v="On Time"/>
    <n v="1"/>
    <n v="1"/>
    <n v="0"/>
    <x v="1"/>
    <n v="0"/>
  </r>
  <r>
    <x v="2"/>
    <x v="1"/>
    <x v="0"/>
    <s v="normal"/>
    <s v="C000174875"/>
    <s v="SI.AMS.MX.MQSERIES"/>
    <s v="Rodriguez Rivera Juan Jose "/>
    <d v="2015-02-18T17:00:00"/>
    <d v="2015-02-19T03:00:00"/>
    <s v="Incrementar a 4 procesadores el sever virtual QMXSV06P / 10.58.220.65"/>
    <s v="Successful"/>
    <s v="On Time"/>
    <s v="No"/>
    <s v="Minor"/>
    <s v="Successful"/>
    <s v="On Time"/>
    <n v="1"/>
    <n v="1"/>
    <n v="0"/>
    <x v="1"/>
    <n v="0"/>
  </r>
  <r>
    <x v="6"/>
    <x v="0"/>
    <x v="0"/>
    <s v="normal"/>
    <s v="C000176605"/>
    <s v="C.SAP.MX.AA.GDH.MX-BASIS"/>
    <s v="Tirado Salas Jose Vicente "/>
    <d v="2015-02-18T12:00:00"/>
    <d v="2015-02-18T17:00:00"/>
    <s v="GRUPO Q | POP| SAP Services | Outage = NO | Add On SFTP SP04 install"/>
    <s v="Successful"/>
    <s v="On Time"/>
    <s v="No"/>
    <s v="Minor"/>
    <s v="Successful"/>
    <s v="On Time"/>
    <n v="1"/>
    <n v="1"/>
    <n v="0"/>
    <x v="1"/>
    <n v="0"/>
  </r>
  <r>
    <x v="3"/>
    <x v="0"/>
    <x v="0"/>
    <s v="normal"/>
    <s v="C000178238"/>
    <s v="C.SAP.MX.AA.SAP-BASIS"/>
    <s v="Castellanos Garcia Guillermo  "/>
    <d v="2015-02-18T16:30:00"/>
    <d v="2015-02-18T18:30:00"/>
    <s v="Cambio Preaprobado -VITRO |AH3HA169| SAP MQA | Outage=Yes | VITRO - Support to restart the SAP Portal Quality environment"/>
    <s v="Successful"/>
    <s v="On Time"/>
    <s v="No"/>
    <s v="Minor"/>
    <s v="Successful"/>
    <s v="On Time"/>
    <n v="1"/>
    <n v="1"/>
    <n v="0"/>
    <x v="1"/>
    <n v="0"/>
  </r>
  <r>
    <x v="3"/>
    <x v="0"/>
    <x v="0"/>
    <s v="normal"/>
    <s v="C000179754"/>
    <s v="C.SAP.MX.AA.SAP-BASIS"/>
    <s v="Aguilera Ponce Carlos"/>
    <d v="2015-02-19T13:00:00"/>
    <d v="2015-02-19T15:00:00"/>
    <s v="Cambio Ugente -VITRO |AH3HA119| SAP XPD | Outage=Yes | VITRO - Support to restart the Server XI Production - SLT"/>
    <s v="Successful"/>
    <s v="On Time"/>
    <s v="No"/>
    <s v="Minor"/>
    <s v="Successful"/>
    <s v="On Time"/>
    <n v="1"/>
    <n v="1"/>
    <n v="0"/>
    <x v="1"/>
    <n v="1"/>
  </r>
  <r>
    <x v="0"/>
    <x v="2"/>
    <x v="0"/>
    <s v="normal"/>
    <s v="C40441052"/>
    <s v="TELECOM ITS Support OPS VWM CHGMGR"/>
    <s v="Garcia Gonzalez Maria del Carmen"/>
    <d v="2015-02-19T09:00:00"/>
    <d v="2015-02-19T15:00:00"/>
    <s v="MANTENIMIENTO PREVENTIVO A AIRE RITTAL DEL IDF 5700"/>
    <s v="Successful"/>
    <s v="On Time"/>
    <s v="No"/>
    <s v="Minor"/>
    <s v="Successful"/>
    <s v="On Time"/>
    <n v="1"/>
    <n v="1"/>
    <n v="0"/>
    <x v="1"/>
    <n v="0"/>
  </r>
  <r>
    <x v="0"/>
    <x v="0"/>
    <x v="0"/>
    <s v="normal"/>
    <s v="C40441088"/>
    <s v="SERVERS UNIX ITS Support OPS VWM CHGMGR"/>
    <s v="Silva Romero, Stephanie Viridiana"/>
    <d v="2015-02-19T11:00:00"/>
    <d v="2015-02-19T15:00:00"/>
    <s v="Instalacion de Filesets en Servidores L66FIS38 &amp; L66FIS48"/>
    <s v="Successful"/>
    <s v="On Time"/>
    <s v="No"/>
    <s v="Minor"/>
    <s v="Successful"/>
    <s v="On Time"/>
    <n v="1"/>
    <n v="1"/>
    <n v="0"/>
    <x v="1"/>
    <n v="0"/>
  </r>
  <r>
    <x v="0"/>
    <x v="0"/>
    <x v="0"/>
    <s v="normal"/>
    <s v="C40441424"/>
    <s v="OPM ITS Support OPS VWM CHGMGR"/>
    <s v="Zacamitzin Medina, Dagoberto"/>
    <d v="2015-02-19T09:00:00"/>
    <d v="2015-02-19T14:00:00"/>
    <s v="Reset a los servidores del aplicativo Kronos"/>
    <s v="Successful"/>
    <s v="On Time"/>
    <s v="No"/>
    <s v="Minor"/>
    <s v="Successful"/>
    <s v="On Time"/>
    <n v="1"/>
    <n v="1"/>
    <n v="0"/>
    <x v="1"/>
    <n v="0"/>
  </r>
  <r>
    <x v="0"/>
    <x v="0"/>
    <x v="1"/>
    <s v="normal"/>
    <s v="C40441458"/>
    <s v="STORAGE ITS Support OPS VWM CHGMGR"/>
    <s v="Salazar Kuri, Flavio"/>
    <d v="2015-02-18T16:00:00"/>
    <d v="2015-02-18T20:00:00"/>
    <s v="Cambio de Disco en Storage"/>
    <s v="Successful"/>
    <s v="On Time"/>
    <s v="No"/>
    <s v="Standard"/>
    <s v="Successful"/>
    <s v="On Time"/>
    <n v="1"/>
    <n v="1"/>
    <n v="0"/>
    <x v="1"/>
    <n v="0"/>
  </r>
  <r>
    <x v="0"/>
    <x v="0"/>
    <x v="1"/>
    <s v="normal"/>
    <s v="C40441891"/>
    <s v="BACKUP ITS Support OPS VWM CHGMGR"/>
    <s v="Moctezuma Villa, Rodrigo"/>
    <d v="2015-02-19T14:00:00"/>
    <d v="2015-02-19T16:00:00"/>
    <s v="Reemplazo de drive en libreria de repaldos"/>
    <s v="Successful"/>
    <s v="On Time"/>
    <s v="No"/>
    <s v="Standard"/>
    <s v="Successful"/>
    <s v="On Time"/>
    <n v="1"/>
    <n v="1"/>
    <n v="0"/>
    <x v="1"/>
    <n v="0"/>
  </r>
  <r>
    <x v="1"/>
    <x v="0"/>
    <x v="0"/>
    <s v="normal"/>
    <s v="CRQ000000022899"/>
    <s v="Css-Mex.GpoModelo-Admon-Windows"/>
    <s v="EDGAR CORTEZ OSORNIO"/>
    <d v="2015-02-18T12:00:00"/>
    <d v="2015-02-18T18:00:00"/>
    <s v="WO1802846 Aumentar la capacidad de almacenamiento del servidor NFNFILE unidad &quot;D&quot; en 20 GB."/>
    <s v="Successful"/>
    <s v="On Time"/>
    <s v="No"/>
    <s v="Minor"/>
    <s v="Successful"/>
    <s v="On Time"/>
    <n v="1"/>
    <n v="1"/>
    <n v="0"/>
    <x v="1"/>
    <n v="0"/>
  </r>
  <r>
    <x v="1"/>
    <x v="0"/>
    <x v="0"/>
    <s v="normal"/>
    <s v="CRQ000000022815"/>
    <s v="Datacenter"/>
    <s v="EBER ARTURO ISLAS CORZAS"/>
    <d v="2015-02-12T19:00:00"/>
    <d v="2015-02-15T23:59:00"/>
    <s v="PBI6984 Actualizar Fixpack 9 DB2 y ajuste de logical logs en la base de datos PI ambientes no productivos."/>
    <s v="Successful"/>
    <s v="On Time"/>
    <s v="No"/>
    <s v="Minor"/>
    <s v="Successful"/>
    <s v="On Time"/>
    <n v="1"/>
    <n v="1"/>
    <n v="0"/>
    <x v="1"/>
    <n v="0"/>
  </r>
  <r>
    <x v="0"/>
    <x v="0"/>
    <x v="0"/>
    <s v="normal"/>
    <s v="C40438445"/>
    <s v="BACKUP ITS Support OPS VWM CHGMGR"/>
    <s v="Mastranzo Capilla, Francisco Luis"/>
    <d v="2015-02-20T10:00:00"/>
    <d v="2015-02-20T15:00:00"/>
    <s v="Test of Cluster Data Protector on enviroment SAP HOSTING"/>
    <s v="Successful"/>
    <s v="On Time"/>
    <s v="No"/>
    <s v="Minor"/>
    <s v="Successful"/>
    <s v="On Time"/>
    <n v="1"/>
    <n v="1"/>
    <n v="0"/>
    <x v="1"/>
    <n v="0"/>
  </r>
  <r>
    <x v="0"/>
    <x v="2"/>
    <x v="0"/>
    <s v="normal"/>
    <s v="C40441082"/>
    <s v="TELECOM VOICE ITS Support OPS VWM CHGMGR"/>
    <s v="Munoz Saucedo, Jose Manuel"/>
    <d v="2015-02-19T17:00:00"/>
    <d v="2015-02-20T07:00:00"/>
    <s v="Aplicación de parches en Sistema Operativo a servidores de telefonia Correo de voz / Conferencia VW fuera de OPS"/>
    <s v="Successful"/>
    <s v="On Time"/>
    <s v="No"/>
    <s v="Minor"/>
    <s v="Successful"/>
    <s v="On Time"/>
    <n v="1"/>
    <n v="1"/>
    <n v="0"/>
    <x v="1"/>
    <n v="0"/>
  </r>
  <r>
    <x v="0"/>
    <x v="0"/>
    <x v="1"/>
    <s v="normal"/>
    <s v="C40441898"/>
    <s v="STORAGE ITS Support OPS VWM CHGMGR"/>
    <s v="Salazar Kuri, Flavio"/>
    <d v="2015-02-19T16:00:00"/>
    <d v="2015-02-19T20:00:00"/>
    <s v="Cambio de Disco en Storage"/>
    <s v="Successful"/>
    <s v="On Time"/>
    <s v="No"/>
    <s v="Standard"/>
    <s v="Successful"/>
    <s v="On Time"/>
    <n v="1"/>
    <n v="1"/>
    <n v="0"/>
    <x v="1"/>
    <n v="0"/>
  </r>
  <r>
    <x v="0"/>
    <x v="0"/>
    <x v="1"/>
    <s v="normal"/>
    <s v="C40442517"/>
    <s v="STORAGE ITS Support OPS VWM CHGMGR"/>
    <s v="George Davila, Jesus Jacob"/>
    <d v="2015-02-20T09:45:00"/>
    <d v="2015-02-20T15:00:00"/>
    <s v="Cambio de Disco en Storage CUBO6"/>
    <s v="Successful"/>
    <s v="On Time"/>
    <s v="No"/>
    <s v="Standard"/>
    <s v="Successful"/>
    <s v="On Time"/>
    <n v="1"/>
    <n v="1"/>
    <n v="0"/>
    <x v="1"/>
    <n v="0"/>
  </r>
  <r>
    <x v="21"/>
    <x v="0"/>
    <x v="0"/>
    <s v="normal"/>
    <s v="C000149895"/>
    <s v="CS.AMER.MX.DPO"/>
    <s v="Munguia Perez Lucia  "/>
    <d v="2015-02-19T18:00:00"/>
    <d v="2015-02-19T22:00:00"/>
    <s v="Aplicar mejores prácticas en las tarjeta iscsi en el ambiente de PRD"/>
    <s v="Successful"/>
    <s v="On Time"/>
    <s v="No"/>
    <s v="Minor"/>
    <s v="Successful"/>
    <s v="On Time"/>
    <n v="1"/>
    <n v="1"/>
    <n v="0"/>
    <x v="1"/>
    <n v="0"/>
  </r>
  <r>
    <x v="3"/>
    <x v="2"/>
    <x v="0"/>
    <s v="normal"/>
    <s v="C000159492"/>
    <s v="TS.CP.MX.SIC.LAN.VITRO"/>
    <s v="Gonzalez Damian Jair  "/>
    <d v="2015-02-05T00:00:00"/>
    <d v="2015-02-20T00:00:00"/>
    <s v="VITRO | TSS | Pruebas de nuevas funcionalidades en la red Inalambrica &quot;visvitro&quot; SSID no productivo._x000a_FWVTRMX (S19412236)_x000a_VIT-CETI-CTRL (S19547375)"/>
    <s v="Successful"/>
    <s v="On Time"/>
    <s v="No"/>
    <s v="Minor"/>
    <s v="Successful"/>
    <s v="On Time"/>
    <n v="1"/>
    <n v="1"/>
    <n v="0"/>
    <x v="1"/>
    <n v="0"/>
  </r>
  <r>
    <x v="3"/>
    <x v="0"/>
    <x v="0"/>
    <s v="normal"/>
    <s v="C000163349"/>
    <s v="C.SAP.MX.AA.SAP-BASIS"/>
    <s v="Castellanos Garcia Guillermo  "/>
    <d v="2015-02-12T08:00:00"/>
    <d v="2015-02-19T23:00:00"/>
    <s v="VITRO | NP | SNB | AH4HA148| SAP SPD | Outage=YES | - VITRO - Support to implement system copy/refresh from SAP SPD PRD to SNB SANDBOX"/>
    <s v="Successful"/>
    <s v="On Time"/>
    <s v="No"/>
    <s v="Minor"/>
    <s v="Successful"/>
    <s v="On Time"/>
    <n v="1"/>
    <n v="1"/>
    <n v="0"/>
    <x v="1"/>
    <n v="0"/>
  </r>
  <r>
    <x v="4"/>
    <x v="0"/>
    <x v="0"/>
    <s v="normal"/>
    <s v="C000169883"/>
    <s v="C.SAP.MX.AA.GDH.MX-BASIS"/>
    <s v="Gomez Hernandez Saday Rubi "/>
    <d v="2015-02-16T18:00:00"/>
    <d v="2015-02-19T18:00:00"/>
    <s v="Volaris | VEQ | SAP Services | Outage =NO |  Client Copy VEP 300 TO VEQ 200 | SLT"/>
    <s v="Successful"/>
    <s v="On Time"/>
    <s v="No"/>
    <s v="Minor"/>
    <s v="Successful"/>
    <s v="On Time"/>
    <n v="1"/>
    <n v="1"/>
    <n v="0"/>
    <x v="1"/>
    <n v="1"/>
  </r>
  <r>
    <x v="3"/>
    <x v="2"/>
    <x v="0"/>
    <s v="normal"/>
    <s v="C000174913"/>
    <s v="TS.CP.MX.SIC.WAN.VITRO"/>
    <s v="Lopez Ballinas Erikc Jesus "/>
    <d v="2015-02-19T17:00:00"/>
    <d v="2015-02-19T20:00:00"/>
    <s v="Agregar registros de dominio en DNS Externo - vitro.com; vto.com"/>
    <s v="Successful"/>
    <s v="On Time"/>
    <s v="No"/>
    <s v="Minor"/>
    <s v="Successful"/>
    <s v="On Time"/>
    <n v="1"/>
    <n v="1"/>
    <n v="0"/>
    <x v="1"/>
    <n v="0"/>
  </r>
  <r>
    <x v="2"/>
    <x v="0"/>
    <x v="0"/>
    <s v="normal"/>
    <s v="C000176285"/>
    <s v="C.SAP.MX.AA.GDH.MX-BASIS"/>
    <s v="Morales Herrera Benjamin  "/>
    <d v="2015-02-19T20:00:00"/>
    <d v="2015-02-19T22:00:00"/>
    <s v="Multicliente | P | gysopusv02p | SAP Router Multicliente | Outage=Yes | Renovar certificado del SAP Router"/>
    <s v="Successful"/>
    <s v="On Time"/>
    <s v="No"/>
    <s v="Minor"/>
    <s v="Successful"/>
    <s v="On Time"/>
    <n v="1"/>
    <n v="1"/>
    <n v="0"/>
    <x v="1"/>
    <n v="0"/>
  </r>
  <r>
    <x v="6"/>
    <x v="0"/>
    <x v="0"/>
    <s v="normal"/>
    <s v="C000179845"/>
    <s v="CS.AMER.MX.DPO"/>
    <s v="Gonzalez Sicilia Blanco Juan Manuel"/>
    <d v="2015-02-20T07:00:00"/>
    <d v="2015-02-20T08:00:00"/>
    <s v="Modificación de SAPS en Jetcloud para cliente Grupo Q"/>
    <s v="Successful"/>
    <s v="On Time"/>
    <s v="No"/>
    <s v="Minor"/>
    <s v="Successful"/>
    <s v="On Time"/>
    <n v="1"/>
    <n v="1"/>
    <n v="0"/>
    <x v="1"/>
    <n v="0"/>
  </r>
  <r>
    <x v="3"/>
    <x v="0"/>
    <x v="0"/>
    <s v="normal"/>
    <s v="C000179869"/>
    <s v="C.AMER.MX.WINTEL.VITRO"/>
    <s v="Coronado Medina Felix  "/>
    <d v="2015-02-19T22:00:00"/>
    <d v="2015-02-20T00:00:00"/>
    <s v="URGENTE. Reinicio de servidor VUSCTX10 por reinstalacion de app SAPGUI - SLT"/>
    <s v="Successful"/>
    <s v="On Time"/>
    <s v="No"/>
    <s v="Minor"/>
    <s v="Successful"/>
    <s v="On Time"/>
    <n v="1"/>
    <n v="1"/>
    <n v="0"/>
    <x v="1"/>
    <n v="1"/>
  </r>
  <r>
    <x v="0"/>
    <x v="2"/>
    <x v="0"/>
    <s v="normal"/>
    <s v="C40441090"/>
    <s v="TELECOM WAN ITS Support OPS VWM CHGMGR"/>
    <s v="Lora Silva Eloy"/>
    <d v="2015-02-22T13:00:00"/>
    <d v="2015-02-22T16:00:00"/>
    <s v="Integración de Cableado Estructurado para Red de Management"/>
    <s v="Successful"/>
    <s v="On Time"/>
    <s v="No"/>
    <s v="Minor"/>
    <s v="Successful"/>
    <s v="On Time"/>
    <n v="1"/>
    <n v="1"/>
    <n v="0"/>
    <x v="1"/>
    <n v="0"/>
  </r>
  <r>
    <x v="0"/>
    <x v="2"/>
    <x v="0"/>
    <s v="normal"/>
    <s v="C40441094"/>
    <s v="TELECOM WAN ITS Support OPS VWM CHGMGR"/>
    <s v="Lora Silva Eloy"/>
    <d v="2015-02-22T12:00:00"/>
    <d v="2015-02-22T15:00:00"/>
    <s v="Pruebas de HA en FW ASA VPN Home Office"/>
    <s v="Successful"/>
    <s v="On Time"/>
    <s v="No"/>
    <s v="Minor"/>
    <s v="Successful"/>
    <s v="On Time"/>
    <n v="1"/>
    <n v="1"/>
    <n v="0"/>
    <x v="1"/>
    <n v="0"/>
  </r>
  <r>
    <x v="2"/>
    <x v="2"/>
    <x v="0"/>
    <s v="normal"/>
    <s v="C000174888"/>
    <s v="TS.GS.MX.PHYNET.TS"/>
    <s v="Martinez Vega Maria Jose "/>
    <d v="2015-02-22T12:00:00"/>
    <d v="2015-02-22T17:00:00"/>
    <s v="Desinstalación de Cableado Obsoleto en NIC1A y DCP1"/>
    <s v="Successful"/>
    <s v="On Time"/>
    <s v="No"/>
    <s v="Minor"/>
    <s v="Successful"/>
    <s v="On Time"/>
    <n v="1"/>
    <n v="1"/>
    <n v="0"/>
    <x v="1"/>
    <n v="0"/>
  </r>
  <r>
    <x v="3"/>
    <x v="2"/>
    <x v="0"/>
    <s v="normal"/>
    <s v="C000174914"/>
    <s v="TS.CP.MX.SIC.LAN.VITRO"/>
    <s v="Huerta Barrera David  "/>
    <d v="2015-02-20T15:00:00"/>
    <d v="2015-02-20T18:00:00"/>
    <s v="VITRO | Fama Monterrey Instalación de 2 Nuevos AP Cisco."/>
    <s v="Successful"/>
    <s v="On Time"/>
    <s v="No"/>
    <s v="Minor"/>
    <s v="Successful"/>
    <s v="On Time"/>
    <n v="1"/>
    <n v="1"/>
    <n v="0"/>
    <x v="1"/>
    <n v="0"/>
  </r>
  <r>
    <x v="3"/>
    <x v="2"/>
    <x v="0"/>
    <s v="normal"/>
    <s v="C000174939"/>
    <s v="TS.CP.MX.SIC.WAN.VITRO"/>
    <s v="Lopez Ballinas Erikc Jesus "/>
    <d v="2015-02-21T23:00:00"/>
    <d v="2015-02-22T02:00:00"/>
    <s v="Liberacion de servicio secundario de DNS en C1"/>
    <s v="Successful"/>
    <s v="On Time"/>
    <s v="No"/>
    <s v="Minor"/>
    <s v="Successful"/>
    <s v="On Time"/>
    <n v="1"/>
    <n v="1"/>
    <n v="0"/>
    <x v="1"/>
    <n v="0"/>
  </r>
  <r>
    <x v="0"/>
    <x v="2"/>
    <x v="0"/>
    <s v="normal"/>
    <s v="C40440559"/>
    <s v="TELECOM LAN ITS Support OPS VWM CHGMGR"/>
    <s v="Flores Viveros Yuriana"/>
    <d v="2015-02-21T08:00:00"/>
    <d v="2015-02-21T16:00:00"/>
    <s v="Remplazo de Chassis del sw-a3-ACVWM-210.6 Area Comercial"/>
    <s v="Successful"/>
    <s v="On Time"/>
    <s v="No"/>
    <s v="Minor"/>
    <s v="Successful"/>
    <s v="On Time"/>
    <n v="1"/>
    <n v="1"/>
    <n v="0"/>
    <x v="1"/>
    <n v="0"/>
  </r>
  <r>
    <x v="0"/>
    <x v="2"/>
    <x v="0"/>
    <s v="normal"/>
    <s v="C40441039"/>
    <s v="TELECOM ITS Support OPS VWM CHGMGR"/>
    <s v="Garcia Gonzalez Maria del Carmen"/>
    <d v="2015-02-22T09:00:00"/>
    <d v="2015-02-22T12:00:00"/>
    <s v="Seguimiento de 5 Cables de red del Switch SW-SF-A1-C6 en el DCP2"/>
    <s v="Successful"/>
    <s v="On Time"/>
    <s v="No"/>
    <s v="Minor"/>
    <s v="Successful"/>
    <s v="On Time"/>
    <n v="1"/>
    <n v="1"/>
    <n v="0"/>
    <x v="1"/>
    <n v="0"/>
  </r>
  <r>
    <x v="2"/>
    <x v="2"/>
    <x v="0"/>
    <s v="normal"/>
    <s v="C000156433"/>
    <s v="TS.GS.MX.SCC3.WAN.SEC"/>
    <s v="Huesca Kishi Jorge  "/>
    <d v="2015-02-20T22:30:00"/>
    <d v="2015-02-21T06:00:00"/>
    <s v="Acompañamiento a proveedor para incremento enlace Internet T-Systems"/>
    <s v="Successful"/>
    <s v="On Time"/>
    <s v="No"/>
    <s v="Minor"/>
    <s v="Successful"/>
    <s v="On Time"/>
    <n v="1"/>
    <n v="1"/>
    <n v="0"/>
    <x v="1"/>
    <n v="0"/>
  </r>
  <r>
    <x v="2"/>
    <x v="2"/>
    <x v="0"/>
    <s v="normal"/>
    <s v="C000176264"/>
    <s v="TS.GS.MX.SCC2.WAN.SEC"/>
    <s v="Lopez Sosa Nettie  "/>
    <d v="2015-02-22T12:00:00"/>
    <d v="2015-02-22T16:00:00"/>
    <s v="Reemplazo de proxy primario TSMX (MX_TSM-PROXY1)"/>
    <s v="Successful"/>
    <s v="On Time"/>
    <s v="No"/>
    <s v="Minor"/>
    <s v="Successful"/>
    <s v="On Time"/>
    <n v="1"/>
    <n v="1"/>
    <n v="0"/>
    <x v="1"/>
    <n v="0"/>
  </r>
  <r>
    <x v="13"/>
    <x v="2"/>
    <x v="0"/>
    <s v="normal"/>
    <s v="CH4706"/>
    <s v="WAN"/>
    <s v="Isaac Bravo"/>
    <d v="2015-02-19T18:00:00"/>
    <d v="2015-02-20T00:00:00"/>
    <s v="Acompañamiento a Proveedor para pruebas de configuración  para migracion MPLS Carrier Ethernet STA GDL"/>
    <s v="Successful"/>
    <s v="On Time"/>
    <s v="No"/>
    <s v="Minor"/>
    <s v="Successful"/>
    <s v="On Time"/>
    <n v="1"/>
    <n v="1"/>
    <n v="0"/>
    <x v="1"/>
    <n v="0"/>
  </r>
  <r>
    <x v="1"/>
    <x v="2"/>
    <x v="0"/>
    <s v="normal"/>
    <s v="CRQ000000022884"/>
    <s v="Tss-Mx.GpoModelo-Wan"/>
    <s v="ANTONIO TOTOTZINTLE AVILA"/>
    <d v="2015-02-21T09:00:00"/>
    <d v="2015-02-21T21:00:00"/>
    <s v="WO1817367 Revision de enlace Principal STM1 en DATACENTER"/>
    <s v="Successful"/>
    <s v="On Time"/>
    <s v="No"/>
    <s v="Minor"/>
    <s v="Successful"/>
    <s v="On Time"/>
    <n v="1"/>
    <n v="1"/>
    <n v="0"/>
    <x v="1"/>
    <n v="0"/>
  </r>
  <r>
    <x v="1"/>
    <x v="2"/>
    <x v="0"/>
    <s v="normal"/>
    <s v="CRQ000000022796"/>
    <s v="Tss-Mx.GpoModelo-Securidad Perimetral"/>
    <s v="ARELI ROJANO CALIXTO"/>
    <d v="2015-02-21T23:00:00"/>
    <d v="2015-02-22T06:00:00"/>
    <s v="WO1804189 Mantenimiento en Firewalls de VPN remotas"/>
    <s v="Successful"/>
    <s v="On Time"/>
    <s v="No"/>
    <s v="Minor"/>
    <s v="Successful"/>
    <s v="On Time"/>
    <n v="1"/>
    <n v="1"/>
    <n v="0"/>
    <x v="1"/>
    <n v="0"/>
  </r>
  <r>
    <x v="1"/>
    <x v="2"/>
    <x v="0"/>
    <s v="normal"/>
    <s v="CRQ000000022810"/>
    <s v="Tss-Mx.GpoModelo-Wan"/>
    <s v="MARICELA GARCÍA CORTÉS"/>
    <d v="2015-02-22T00:00:00"/>
    <d v="2015-02-22T04:00:00"/>
    <s v="WO1804675 Probar Alta Disponibilidad MPLS WAN Fabrica Gdl"/>
    <s v="Successful"/>
    <s v="On Time"/>
    <s v="No"/>
    <s v="Minor"/>
    <s v="Successful"/>
    <s v="On Time"/>
    <n v="1"/>
    <n v="1"/>
    <n v="0"/>
    <x v="1"/>
    <n v="0"/>
  </r>
  <r>
    <x v="1"/>
    <x v="2"/>
    <x v="0"/>
    <s v="normal"/>
    <s v="CRQ000000022788"/>
    <s v="Tss-Mx.GpoModelo-Lan"/>
    <s v="JOSE MANUEL MUÑOZ SAUCEDO"/>
    <d v="2015-02-22T09:00:00"/>
    <d v="2015-02-22T15:00:00"/>
    <s v="WO1812331 Probar alta disponibilidad en Switch-Core Fabrica Guadalajara"/>
    <s v="Successful"/>
    <s v="On Time"/>
    <s v="No"/>
    <s v="Minor"/>
    <s v="Successful"/>
    <s v="On Time"/>
    <n v="1"/>
    <n v="1"/>
    <n v="0"/>
    <x v="1"/>
    <n v="0"/>
  </r>
  <r>
    <x v="0"/>
    <x v="0"/>
    <x v="0"/>
    <s v="normal"/>
    <s v="C40441070"/>
    <s v="SERVERS WINTEL ITS Support OPS VWM CHGMGR"/>
    <s v="Islas Agustin Maricarmen"/>
    <d v="2015-02-20T19:00:00"/>
    <d v="2015-02-22T19:00:00"/>
    <s v="Distribucion e instalacion parches Sistema Operativo Microsoft Servers VWM Productivos y Criticos Febrero 2015"/>
    <s v="Successful"/>
    <s v="On Time"/>
    <s v="No"/>
    <s v="Minor"/>
    <s v="Successful"/>
    <s v="On Time"/>
    <n v="1"/>
    <n v="1"/>
    <n v="0"/>
    <x v="1"/>
    <n v="0"/>
  </r>
  <r>
    <x v="0"/>
    <x v="0"/>
    <x v="0"/>
    <s v="normal"/>
    <s v="C40441073"/>
    <s v="SERVERS UNIX ITS Support OPS VWM CHGMGR"/>
    <s v="Oropeza Cardoso Porfirio"/>
    <d v="2015-02-22T08:00:00"/>
    <d v="2015-02-22T14:00:00"/>
    <s v="Present new LUNS on each VPAR for each superdome2 (Prerrequisite for Vpar downgrade)"/>
    <s v="Successful"/>
    <s v="On Time"/>
    <s v="No"/>
    <s v="Minor"/>
    <s v="Successful"/>
    <s v="On Time"/>
    <n v="1"/>
    <n v="1"/>
    <n v="0"/>
    <x v="1"/>
    <n v="0"/>
  </r>
  <r>
    <x v="0"/>
    <x v="0"/>
    <x v="0"/>
    <s v="normal"/>
    <s v="C40441085"/>
    <s v="SERVERS UNIX ITS Support OPS VWM CHGMGR"/>
    <s v="Silva Romero Stephanie Viridiana"/>
    <d v="2015-02-20T23:00:00"/>
    <d v="2015-02-21T04:00:00"/>
    <s v="Instalacion de FIX en DMX1TSCL &amp; PMX2RESAIX - CERT Vulnerabilities"/>
    <s v="Successful"/>
    <s v="On Time"/>
    <s v="No"/>
    <s v="Minor"/>
    <s v="Successful"/>
    <s v="On Time"/>
    <n v="1"/>
    <n v="1"/>
    <n v="0"/>
    <x v="1"/>
    <n v="0"/>
  </r>
  <r>
    <x v="0"/>
    <x v="0"/>
    <x v="0"/>
    <s v="normal"/>
    <s v="C40437230"/>
    <s v="SERVERS UNIX ITS Support OPS VWM CHGMGR"/>
    <s v="Vazquez Reyes Juan Pablo"/>
    <d v="2015-02-20T09:00:00"/>
    <d v="2015-02-20T18:00:00"/>
    <s v="Unix - Hardening Servidores - MXVWMXPUSAP002 10.148.8.32"/>
    <s v="Successful"/>
    <s v="On Time"/>
    <s v="No"/>
    <s v="Minor"/>
    <s v="Successful"/>
    <s v="On Time"/>
    <n v="1"/>
    <n v="1"/>
    <n v="0"/>
    <x v="1"/>
    <n v="0"/>
  </r>
  <r>
    <x v="0"/>
    <x v="0"/>
    <x v="0"/>
    <s v="normal"/>
    <s v="C40441422"/>
    <s v="STORAGE ITS Support OPS VWM CHGMGR"/>
    <s v="Pena Gonzalez, Gerardo Anselmo"/>
    <d v="2015-02-21T18:00:00"/>
    <d v="2015-02-22T22:00:00"/>
    <s v="Configure an IP Address in the Backup Segment for ETUSS06"/>
    <s v="Successful"/>
    <s v="On Time"/>
    <s v="No"/>
    <s v="Minor"/>
    <s v="Successful"/>
    <s v="On Time"/>
    <n v="1"/>
    <n v="1"/>
    <n v="0"/>
    <x v="1"/>
    <n v="0"/>
  </r>
  <r>
    <x v="0"/>
    <x v="0"/>
    <x v="0"/>
    <s v="normal"/>
    <s v="C40441055"/>
    <s v="STORAGE ITS Support OPS VWM CHGMGR"/>
    <s v="Saez De Villa Enrique Benjamin"/>
    <d v="2015-02-22T07:00:00"/>
    <d v="2015-02-22T10:00:00"/>
    <s v="Disk and Shelves firmware upgrade for FIS storage"/>
    <s v="Successful"/>
    <s v="On Time"/>
    <s v="No"/>
    <s v="Minor"/>
    <s v="Successful"/>
    <s v="On Time"/>
    <n v="1"/>
    <n v="1"/>
    <n v="0"/>
    <x v="1"/>
    <n v="0"/>
  </r>
  <r>
    <x v="0"/>
    <x v="0"/>
    <x v="0"/>
    <s v="emergency"/>
    <s v="C40442253"/>
    <s v="OPM ITS Support OPS VWM CHGMGR"/>
    <s v="Zacamitzin Medina Dagoberto"/>
    <d v="2015-02-22T02:00:00"/>
    <d v="2015-02-22T23:00:00"/>
    <s v="Upgrade for global zone in server pmx2zgs11 - PM40024646"/>
    <s v="Not Successful"/>
    <s v="On Time"/>
    <s v="No"/>
    <s v="Minor"/>
    <s v="Not Successful"/>
    <s v="On Time"/>
    <n v="0"/>
    <n v="1"/>
    <n v="0"/>
    <x v="1"/>
    <n v="0"/>
  </r>
  <r>
    <x v="0"/>
    <x v="2"/>
    <x v="1"/>
    <s v="normal"/>
    <s v="C40441365"/>
    <s v="TELECOM LAN ITS Support OPS VWM CHGMGR"/>
    <s v="Flores Viveros, Yuriana"/>
    <d v="2015-02-21T16:00:00"/>
    <d v="2015-02-21T22:00:00"/>
    <s v="Mantenimiento Preventivo SW61IA1-48.4"/>
    <s v="Successful"/>
    <s v="On Time"/>
    <s v="No"/>
    <s v="Standard"/>
    <s v="Successful"/>
    <s v="On Time"/>
    <n v="1"/>
    <n v="1"/>
    <n v="0"/>
    <x v="1"/>
    <n v="0"/>
  </r>
  <r>
    <x v="10"/>
    <x v="3"/>
    <x v="0"/>
    <s v="normal"/>
    <s v="C000132732"/>
    <s v="SE.AA.MX.SDE.SUPPLIERS"/>
    <s v="Barradas Meneses Rosario Vianii"/>
    <d v="2015-02-22T10:00:00"/>
    <d v="2015-02-22T13:00:00"/>
    <s v="Pruebas de redundancia para enlaces PlasticOmnium"/>
    <s v="Successful"/>
    <s v="On Time"/>
    <s v="No"/>
    <s v="Minor"/>
    <s v="Successful"/>
    <s v="On Time"/>
    <n v="1"/>
    <n v="1"/>
    <n v="0"/>
    <x v="1"/>
    <n v="0"/>
  </r>
  <r>
    <x v="13"/>
    <x v="2"/>
    <x v="0"/>
    <s v="normal"/>
    <s v="CH4704"/>
    <s v="WAN"/>
    <s v="Sergio Perez"/>
    <d v="2015-02-18T18:00:00"/>
    <d v="2015-02-18T18:00:00"/>
    <s v="Pruebas para  Cambio de Ruteo Estático a BGP GNP-PUEBLA-PUE"/>
    <s v="Successful"/>
    <s v="On Time"/>
    <s v="No"/>
    <s v="Minor"/>
    <s v="Successful"/>
    <s v="On Time"/>
    <n v="1"/>
    <n v="1"/>
    <n v="0"/>
    <x v="1"/>
    <n v="0"/>
  </r>
  <r>
    <x v="13"/>
    <x v="2"/>
    <x v="0"/>
    <s v="normal"/>
    <s v="CH4702"/>
    <s v="WAN"/>
    <s v="Sergio Perez"/>
    <d v="2015-02-19T18:00:00"/>
    <d v="2015-02-19T21:00:00"/>
    <s v="Acompañamiento a Telmex para cambio de ruteo estático a BGP para sitio MPLS GNP_SALTILLO"/>
    <s v="Successful"/>
    <s v="On Time"/>
    <s v="No"/>
    <s v="Minor"/>
    <s v="Successful"/>
    <s v="On Time"/>
    <n v="1"/>
    <n v="1"/>
    <n v="0"/>
    <x v="1"/>
    <n v="0"/>
  </r>
  <r>
    <x v="13"/>
    <x v="2"/>
    <x v="0"/>
    <s v="normal"/>
    <s v="CH4703"/>
    <s v="WAN"/>
    <s v="Sergio Perez"/>
    <d v="2015-02-20T18:00:00"/>
    <d v="2015-02-20T21:00:00"/>
    <s v="Pruebas para Cambio de Ruteo Estático a BGP GNP-SUP-ACAPULCO-GRO"/>
    <s v="Successful"/>
    <s v="On Time"/>
    <s v="No"/>
    <s v="Minor"/>
    <s v="Successful"/>
    <s v="On Time"/>
    <n v="1"/>
    <n v="1"/>
    <n v="0"/>
    <x v="1"/>
    <n v="0"/>
  </r>
  <r>
    <x v="13"/>
    <x v="2"/>
    <x v="0"/>
    <s v="normal"/>
    <s v="CH4707"/>
    <s v="WAN"/>
    <s v="Isaac Bravo"/>
    <d v="2015-02-18T18:00:00"/>
    <d v="2015-02-19T00:00:00"/>
    <s v="Acompañamiento a Proveedor para pruebas de configuración  para migración MPLS Mérida"/>
    <s v="Successful"/>
    <s v="On Time"/>
    <s v="No"/>
    <s v="Minor"/>
    <s v="Successful"/>
    <s v="On Time"/>
    <n v="1"/>
    <n v="1"/>
    <n v="0"/>
    <x v="1"/>
    <n v="0"/>
  </r>
  <r>
    <x v="13"/>
    <x v="2"/>
    <x v="0"/>
    <s v="normal"/>
    <s v="CH4715"/>
    <s v="LAN"/>
    <s v="Gerardo Zamora"/>
    <d v="2015-02-18T18:00:00"/>
    <d v="2015-02-18T22:00:00"/>
    <s v="Migración Telnet a SSH Sección 1 GNP Plaza"/>
    <s v="Successful"/>
    <s v="On Time"/>
    <s v="No"/>
    <s v="Minor"/>
    <s v="Successful"/>
    <s v="On Time"/>
    <n v="1"/>
    <n v="1"/>
    <n v="0"/>
    <x v="1"/>
    <n v="0"/>
  </r>
  <r>
    <x v="13"/>
    <x v="2"/>
    <x v="0"/>
    <s v="normal"/>
    <s v="CH4716"/>
    <s v="LAN"/>
    <s v="Gerardo Zamora"/>
    <d v="2015-02-19T18:00:00"/>
    <d v="2015-02-19T22:00:00"/>
    <s v="Migración Telnet a SSH Sección 2 GNP Plaza"/>
    <s v="Successful"/>
    <s v="On Time"/>
    <s v="No"/>
    <s v="Minor"/>
    <s v="Successful"/>
    <s v="On Time"/>
    <n v="1"/>
    <n v="1"/>
    <n v="0"/>
    <x v="1"/>
    <n v="0"/>
  </r>
  <r>
    <x v="13"/>
    <x v="2"/>
    <x v="0"/>
    <s v="normal"/>
    <s v="CH4717"/>
    <s v="LAN"/>
    <s v="Gerardo Zamora"/>
    <d v="2015-02-20T18:00:00"/>
    <d v="2015-02-20T22:00:00"/>
    <s v="Migración Telnet a SSH Sección 3 GNP Plaza"/>
    <s v="Successful"/>
    <s v="On Time"/>
    <s v="No"/>
    <s v="Minor"/>
    <s v="Successful"/>
    <s v="On Time"/>
    <n v="1"/>
    <n v="1"/>
    <n v="0"/>
    <x v="1"/>
    <n v="0"/>
  </r>
  <r>
    <x v="13"/>
    <x v="2"/>
    <x v="0"/>
    <s v="normal"/>
    <s v="CH4696"/>
    <s v="IKUSI"/>
    <s v="Carlos Quintanar"/>
    <d v="2015-02-19T04:20:00"/>
    <d v="2015-02-19T07:00:00"/>
    <s v="Configurar Call Work Codes en CMS"/>
    <s v="Successful"/>
    <s v="On Time"/>
    <s v="No"/>
    <s v="Minor"/>
    <s v="Successful"/>
    <s v="On Time"/>
    <n v="1"/>
    <n v="1"/>
    <n v="0"/>
    <x v="1"/>
    <n v="0"/>
  </r>
  <r>
    <x v="13"/>
    <x v="2"/>
    <x v="0"/>
    <s v="normal"/>
    <s v="CH4676"/>
    <s v="Lync"/>
    <s v="Marcos Gomez"/>
    <d v="2015-02-19T21:00:00"/>
    <d v="2015-02-20T02:00:00"/>
    <s v="Aplicar KB3018238 y actualizar drivers de red"/>
    <s v="Successful"/>
    <s v="On Time"/>
    <s v="No"/>
    <s v="Minor"/>
    <s v="Successful"/>
    <s v="On Time"/>
    <n v="1"/>
    <n v="1"/>
    <n v="0"/>
    <x v="1"/>
    <n v="0"/>
  </r>
  <r>
    <x v="0"/>
    <x v="0"/>
    <x v="0"/>
    <s v="normal"/>
    <s v="C40440617"/>
    <s v="OPM ITS Support OPS VWM CHGMGR"/>
    <s v="Zacamitzin Medina Dagoberto"/>
    <d v="2015-02-22T08:00:00"/>
    <d v="2015-02-22T10:00:00"/>
    <s v="Incrementar espacio en el File System de servidores FIS"/>
    <s v="Successful"/>
    <s v="On Time"/>
    <s v="No"/>
    <s v="Minor"/>
    <s v="Successful"/>
    <s v="On Time"/>
    <n v="1"/>
    <n v="1"/>
    <n v="0"/>
    <x v="1"/>
    <n v="0"/>
  </r>
  <r>
    <x v="0"/>
    <x v="0"/>
    <x v="0"/>
    <s v="normal"/>
    <s v="C40441023"/>
    <s v="OPM ITS Support OPS VWM CHGMGR"/>
    <s v="Zacamitzin Medina Dagoberto"/>
    <d v="2015-02-22T08:00:00"/>
    <d v="2015-02-22T12:00:00"/>
    <s v="Retiro de cableado (30 cables) sin servicios de red en Data Center Puebla II (Cubo 6)"/>
    <s v="Successful"/>
    <s v="On Time"/>
    <s v="No"/>
    <s v="Minor"/>
    <s v="Successful"/>
    <s v="On Time"/>
    <n v="1"/>
    <n v="1"/>
    <n v="0"/>
    <x v="1"/>
    <n v="0"/>
  </r>
  <r>
    <x v="0"/>
    <x v="0"/>
    <x v="0"/>
    <s v="normal"/>
    <s v="C40441084"/>
    <s v="OPM ITS Support OPS VWM CHGMGR"/>
    <s v="Zacamitzin Medina Dagoberto"/>
    <d v="2015-02-22T00:00:00"/>
    <d v="2015-02-22T14:00:00"/>
    <s v="Agregar 200 GB a la unidad G: en el cluster de BD SQL"/>
    <s v="Successful"/>
    <s v="On Time"/>
    <s v="No"/>
    <s v="Minor"/>
    <s v="Successful"/>
    <s v="On Time"/>
    <n v="1"/>
    <n v="1"/>
    <n v="0"/>
    <x v="1"/>
    <n v="0"/>
  </r>
  <r>
    <x v="0"/>
    <x v="0"/>
    <x v="0"/>
    <s v="normal"/>
    <s v="C40441069"/>
    <s v="FACILITIES ITS Support OPS VWM CHGMGR"/>
    <s v="Mendoza Ramirez Miguel"/>
    <d v="2015-02-20T10:00:00"/>
    <d v="2015-02-20T17:00:00"/>
    <s v="Electrical inspection of batteries for the Mitsubishi and MGE UPSs of Data Center Puebla II"/>
    <s v="Successful"/>
    <s v="On Time"/>
    <s v="No"/>
    <s v="Minor"/>
    <s v="Successful"/>
    <s v="On Time"/>
    <n v="1"/>
    <n v="1"/>
    <n v="0"/>
    <x v="1"/>
    <n v="0"/>
  </r>
  <r>
    <x v="0"/>
    <x v="0"/>
    <x v="0"/>
    <s v="normal"/>
    <s v="C40440233"/>
    <s v="SAP BASIS Support AMS VWM CHGMGR"/>
    <s v="Acosta Medina Marco Antonio"/>
    <d v="2015-02-22T10:00:00"/>
    <d v="2015-02-22T20:00:00"/>
    <s v="Modify parameters in mx1pocvw (FICO PRD)"/>
    <s v="Successful"/>
    <s v="On Time"/>
    <s v="No"/>
    <s v="Minor"/>
    <s v="Successful"/>
    <s v="On Time"/>
    <n v="1"/>
    <n v="1"/>
    <n v="0"/>
    <x v="1"/>
    <n v="0"/>
  </r>
  <r>
    <x v="0"/>
    <x v="0"/>
    <x v="0"/>
    <s v="normal"/>
    <s v="C40441026"/>
    <s v="SAP BASIS Support AMS VWM CHGMGR"/>
    <s v="Acosta Medina Marco Antonio"/>
    <d v="2015-02-22T02:00:00"/>
    <d v="2015-02-22T10:00:00"/>
    <s v="Add space to APP pus1et2k"/>
    <s v="Successful"/>
    <s v="On Time"/>
    <s v="No"/>
    <s v="Minor"/>
    <s v="Successful"/>
    <s v="On Time"/>
    <n v="1"/>
    <n v="1"/>
    <n v="0"/>
    <x v="1"/>
    <n v="0"/>
  </r>
  <r>
    <x v="0"/>
    <x v="0"/>
    <x v="0"/>
    <s v="normal"/>
    <s v="C40441035"/>
    <s v="SAP BASIS Support AMS VWM CHGMGR"/>
    <s v="Acosta Medina Marco Antonio"/>
    <d v="2015-02-21T21:00:00"/>
    <d v="2015-02-22T06:00:00"/>
    <s v="Modify parameters in APD"/>
    <s v="Successful"/>
    <s v="On Time"/>
    <s v="No"/>
    <s v="Minor"/>
    <s v="Successful"/>
    <s v="On Time"/>
    <n v="1"/>
    <n v="1"/>
    <n v="0"/>
    <x v="1"/>
    <n v="0"/>
  </r>
  <r>
    <x v="0"/>
    <x v="0"/>
    <x v="0"/>
    <s v="normal"/>
    <s v="C40441048"/>
    <s v="SAP BASIS Support AMS VWM CHGMGR"/>
    <s v="Acosta Medina Marco Antonio"/>
    <d v="2015-02-22T12:00:00"/>
    <d v="2015-02-22T18:00:00"/>
    <s v="Apply SAP Security Notes in HMP to solve vulnerability 285 and 290 notified by CERT"/>
    <s v="Successful"/>
    <s v="On Time"/>
    <s v="No"/>
    <s v="Minor"/>
    <s v="Successful"/>
    <s v="On Time"/>
    <n v="1"/>
    <n v="1"/>
    <n v="0"/>
    <x v="1"/>
    <n v="0"/>
  </r>
  <r>
    <x v="0"/>
    <x v="0"/>
    <x v="0"/>
    <s v="normal"/>
    <s v="C40441053"/>
    <s v="SAP BASIS Support AMS VWM CHGMGR"/>
    <s v="Acosta Medina Marco Antonio"/>
    <d v="2015-02-22T02:00:00"/>
    <d v="2015-02-22T09:00:00"/>
    <s v="Apply SAP Security Notes in HUP to solve vulnerability 294 notified by CERT"/>
    <s v="Successful"/>
    <s v="On Time"/>
    <s v="No"/>
    <s v="Minor"/>
    <s v="Successful"/>
    <s v="On Time"/>
    <n v="1"/>
    <n v="1"/>
    <n v="0"/>
    <x v="1"/>
    <n v="0"/>
  </r>
  <r>
    <x v="0"/>
    <x v="0"/>
    <x v="0"/>
    <s v="normal"/>
    <s v="C40441057"/>
    <s v="SAP BASIS Support AMS VWM CHGMGR"/>
    <s v="Acosta Medina Marco Antonio"/>
    <d v="2015-02-21T11:00:00"/>
    <d v="2015-02-21T16:00:00"/>
    <s v="Apply SAP Security Notes in HMQ to solve vulnerability 294 and 363 notified by CERT"/>
    <s v="Successful"/>
    <s v="On Time"/>
    <s v="No"/>
    <s v="Minor"/>
    <s v="Successful"/>
    <s v="On Time"/>
    <n v="1"/>
    <n v="1"/>
    <n v="0"/>
    <x v="1"/>
    <n v="0"/>
  </r>
  <r>
    <x v="0"/>
    <x v="0"/>
    <x v="0"/>
    <s v="normal"/>
    <s v="C40441059"/>
    <s v="SAP BASIS Support AMS VWM CHGMGR"/>
    <s v="Acosta Medina Marco Antonio"/>
    <d v="2015-02-22T10:00:00"/>
    <d v="2015-02-22T18:00:00"/>
    <s v="Apply SAP Security Notes in PVF to solve vulnerability 294 notified by CERT"/>
    <s v="Successful"/>
    <s v="On Time"/>
    <s v="No"/>
    <s v="Minor"/>
    <s v="Successful"/>
    <s v="On Time"/>
    <n v="1"/>
    <n v="1"/>
    <n v="0"/>
    <x v="1"/>
    <n v="0"/>
  </r>
  <r>
    <x v="0"/>
    <x v="0"/>
    <x v="0"/>
    <s v="normal"/>
    <s v="C40441061"/>
    <s v="SAP BASIS Support AMS VWM CHGMGR"/>
    <s v="Acosta Medina Marco Antonio"/>
    <d v="2015-02-22T02:00:00"/>
    <d v="2015-02-22T07:00:00"/>
    <s v="Apply SAP Security Notes in AMP to solve vulnerability 363 notified by CERT"/>
    <s v="Successful"/>
    <s v="On Time"/>
    <s v="No"/>
    <s v="Minor"/>
    <s v="Successful"/>
    <s v="On Time"/>
    <n v="1"/>
    <n v="1"/>
    <n v="0"/>
    <x v="1"/>
    <n v="0"/>
  </r>
  <r>
    <x v="0"/>
    <x v="0"/>
    <x v="0"/>
    <s v="normal"/>
    <s v="C40441062"/>
    <s v="SAP BASIS Support AMS VWM CHGMGR"/>
    <s v="Acosta Medina Marco Antonio"/>
    <d v="2015-02-21T21:00:00"/>
    <d v="2015-02-22T00:00:00"/>
    <s v="Apply SAP Security Notes in APT to solve vulnerability 363 notified by CERT"/>
    <s v="Successful"/>
    <s v="On Time"/>
    <s v="No"/>
    <s v="Minor"/>
    <s v="Successful"/>
    <s v="On Time"/>
    <n v="1"/>
    <n v="1"/>
    <n v="0"/>
    <x v="1"/>
    <n v="0"/>
  </r>
  <r>
    <x v="0"/>
    <x v="0"/>
    <x v="0"/>
    <s v="normal"/>
    <s v="C40440607"/>
    <s v="PROYECT INFRAEST ITS Support OPS VWM CHGMGR"/>
    <s v="Baca Gonzalez Eliseo"/>
    <d v="2015-02-20T15:00:00"/>
    <d v="2015-02-20T20:00:00"/>
    <s v="Configuración de Access Point en Nave 77 Academy"/>
    <s v="Successful"/>
    <s v="On Time"/>
    <s v="No"/>
    <s v="Minor"/>
    <s v="Successful"/>
    <s v="On Time"/>
    <n v="1"/>
    <n v="1"/>
    <n v="0"/>
    <x v="1"/>
    <n v="0"/>
  </r>
  <r>
    <x v="0"/>
    <x v="0"/>
    <x v="0"/>
    <s v="normal"/>
    <s v="C40441066"/>
    <s v="PROYECT INFRAEST ITS Support OPS VWM CHGMGR"/>
    <s v="Baez Arellano Maria de Jesus"/>
    <d v="2015-02-22T08:00:00"/>
    <d v="2015-02-22T13:00:00"/>
    <s v="Instalación de 9 puntos de red para Proyecto Facilidades Blade CAX"/>
    <s v="Successful"/>
    <s v="On Time"/>
    <s v="No"/>
    <s v="Minor"/>
    <s v="Successful"/>
    <s v="On Time"/>
    <n v="1"/>
    <n v="1"/>
    <n v="0"/>
    <x v="1"/>
    <n v="0"/>
  </r>
  <r>
    <x v="3"/>
    <x v="0"/>
    <x v="0"/>
    <s v="normal"/>
    <s v="C000168417"/>
    <s v="DS.CES.MX.MSG.VITRO"/>
    <s v="CASTILLO ALVAREZ, ALEJANDRA"/>
    <d v="2015-02-13T17:00:00"/>
    <d v="2015-02-22T22:00:00"/>
    <s v="VITRO | DSS Liberar espacio en disco en unidad de base de datos"/>
    <s v="Successful"/>
    <s v="On Time"/>
    <s v="No"/>
    <s v="Minor"/>
    <s v="Successful"/>
    <s v="On Time"/>
    <n v="1"/>
    <n v="1"/>
    <n v="0"/>
    <x v="1"/>
    <n v="0"/>
  </r>
  <r>
    <x v="3"/>
    <x v="0"/>
    <x v="0"/>
    <s v="normal"/>
    <s v="C000176449"/>
    <s v="DS.CES.MX.MSG.VITRO"/>
    <s v="Rangel Espinosa Itzel Berenice "/>
    <d v="2015-02-20T23:00:00"/>
    <d v="2015-02-21T17:00:00"/>
    <s v="DSS | VITRO Migracion de sitio VitroPackaging SharePoint, lo ejecuta microsoft"/>
    <s v="Successful"/>
    <s v="On Time"/>
    <s v="No"/>
    <s v="Minor"/>
    <s v="Successful"/>
    <s v="On Time"/>
    <n v="1"/>
    <n v="1"/>
    <n v="0"/>
    <x v="1"/>
    <n v="0"/>
  </r>
  <r>
    <x v="2"/>
    <x v="0"/>
    <x v="0"/>
    <s v="normal"/>
    <s v="C000174917"/>
    <s v="CS.DPS.MX.DCO.DCI"/>
    <s v="Cruz Arriaga Ricardo  "/>
    <d v="2015-02-21T10:00:00"/>
    <d v="2015-02-22T12:00:00"/>
    <s v="Preventive maintenance MX_1010ER air conditioned comfort supports the electrical room"/>
    <s v="Successful"/>
    <s v="On Time"/>
    <s v="No"/>
    <s v="Minor"/>
    <s v="Successful"/>
    <s v="On Time"/>
    <n v="1"/>
    <n v="1"/>
    <n v="0"/>
    <x v="1"/>
    <n v="0"/>
  </r>
  <r>
    <x v="2"/>
    <x v="0"/>
    <x v="0"/>
    <s v="normal"/>
    <s v="C000168353"/>
    <s v="CS.DPS.MX.DCO.DCI"/>
    <s v="Mendoza Ramirez Miguel"/>
    <d v="2015-02-22T12:00:00"/>
    <d v="2015-02-22T15:00:00"/>
    <s v="Installing and connecting one power supplies in the Power Distribution Unit / MX / Puebla /"/>
    <s v="Successful"/>
    <s v="On Time"/>
    <s v="No"/>
    <s v="Minor"/>
    <s v="Successful"/>
    <s v="On Time"/>
    <n v="1"/>
    <n v="1"/>
    <n v="0"/>
    <x v="1"/>
    <n v="0"/>
  </r>
  <r>
    <x v="3"/>
    <x v="0"/>
    <x v="0"/>
    <s v="normal"/>
    <s v="C000159630"/>
    <s v="C.SAP.MX.AA.BASIS.BO"/>
    <s v="Rivera Villa Tonontzi  "/>
    <d v="2015-02-19T19:00:00"/>
    <d v="2015-02-23T06:00:00"/>
    <s v="VITRO | P | BPC | AH3HA163| SAP BPC | Outage=YES | Adjust Storage and readjust mdf and tmp"/>
    <s v="Successful"/>
    <s v="On Time"/>
    <s v="No"/>
    <s v="Minor"/>
    <s v="Successful"/>
    <s v="On Time"/>
    <n v="1"/>
    <n v="1"/>
    <n v="0"/>
    <x v="1"/>
    <n v="0"/>
  </r>
  <r>
    <x v="3"/>
    <x v="0"/>
    <x v="0"/>
    <s v="normal"/>
    <s v="C000173335"/>
    <s v="C.AMER.MX.WINTEL.VITRO"/>
    <s v="Coronado Medina Felix  "/>
    <d v="2015-02-20T22:00:00"/>
    <d v="2015-02-22T12:00:00"/>
    <s v="Vitro. Instalación de Parches MSFT en servidores de Vitro fase2 - FEBRERO"/>
    <s v="Successful"/>
    <s v="On Time"/>
    <s v="No"/>
    <s v="Minor"/>
    <s v="Successful"/>
    <s v="On Time"/>
    <n v="1"/>
    <n v="1"/>
    <n v="0"/>
    <x v="1"/>
    <n v="0"/>
  </r>
  <r>
    <x v="2"/>
    <x v="0"/>
    <x v="0"/>
    <s v="normal"/>
    <s v="C000114631"/>
    <s v="CS.DPS.MX.DCO.DCI"/>
    <s v="Castillo Solis Carlos Alberto "/>
    <d v="2015-02-21T08:00:00"/>
    <d v="2015-02-22T19:00:00"/>
    <s v="Maintenance detection and supression systems (FM200)"/>
    <s v="Successful"/>
    <s v="On Time"/>
    <s v="No"/>
    <s v="Minor"/>
    <s v="Successful"/>
    <s v="On Time"/>
    <n v="1"/>
    <n v="1"/>
    <n v="0"/>
    <x v="1"/>
    <n v="0"/>
  </r>
  <r>
    <x v="2"/>
    <x v="0"/>
    <x v="0"/>
    <s v="normal"/>
    <s v="C000174892"/>
    <s v="CS.DPS.MX.DCO.DCI"/>
    <s v="Castillo Solis Carlos Alberto "/>
    <d v="2015-02-19T09:00:00"/>
    <d v="2015-02-21T18:00:00"/>
    <s v="Tray installation in Data Center Puebla I and NIC 1A"/>
    <s v="Successful"/>
    <s v="On Time"/>
    <s v="No"/>
    <s v="Minor"/>
    <s v="Successful"/>
    <s v="On Time"/>
    <n v="1"/>
    <n v="1"/>
    <n v="0"/>
    <x v="1"/>
    <n v="0"/>
  </r>
  <r>
    <x v="1"/>
    <x v="0"/>
    <x v="0"/>
    <s v="normal"/>
    <s v="CRQ000000022799"/>
    <s v="Css-Mex.GpoModelo-Admon-Windows"/>
    <s v="ISAAC GONZALO ROMERO MONRROY"/>
    <d v="2015-02-22T00:00:00"/>
    <d v="2015-02-22T18:00:00"/>
    <s v="WO1804737 Actualización de Host ESXi - Obregon"/>
    <s v="Successful"/>
    <s v="On Time"/>
    <s v="No"/>
    <s v="Minor"/>
    <s v="Successful"/>
    <s v="On Time"/>
    <n v="1"/>
    <n v="1"/>
    <n v="0"/>
    <x v="1"/>
    <n v="0"/>
  </r>
  <r>
    <x v="1"/>
    <x v="0"/>
    <x v="0"/>
    <s v="normal"/>
    <s v="CRQ000000022800"/>
    <s v="Css-Mex.GpoModelo-Admon-Windows"/>
    <s v="ISAAC GONZALO ROMERO MONRROY"/>
    <d v="2015-02-22T00:00:00"/>
    <d v="2015-02-22T18:00:00"/>
    <s v="WO1804727 Actualización de Host ESXi - México"/>
    <s v="Successful"/>
    <s v="On Time"/>
    <s v="No"/>
    <s v="Minor"/>
    <s v="Successful"/>
    <s v="On Time"/>
    <n v="1"/>
    <n v="1"/>
    <n v="0"/>
    <x v="1"/>
    <n v="0"/>
  </r>
  <r>
    <x v="1"/>
    <x v="0"/>
    <x v="0"/>
    <s v="normal"/>
    <s v="CRQ000000022801"/>
    <s v="Css-Mex.GpoModelo-Admon-Windows"/>
    <s v="ISAAC GONZALO ROMERO MONRROY"/>
    <d v="2015-02-22T00:00:00"/>
    <d v="2015-02-22T18:00:00"/>
    <s v="WO1804690 Actualización de Host ESXi - Torreón"/>
    <s v="Successful"/>
    <s v="On Time"/>
    <s v="No"/>
    <s v="Minor"/>
    <s v="Successful"/>
    <s v="On Time"/>
    <n v="1"/>
    <n v="1"/>
    <n v="0"/>
    <x v="1"/>
    <n v="0"/>
  </r>
  <r>
    <x v="1"/>
    <x v="0"/>
    <x v="0"/>
    <s v="normal"/>
    <s v="CRQ000000022802"/>
    <s v="Css-Mex.GpoModelo-Admon-Windows"/>
    <s v="ISAAC GONZALO ROMERO MONRROY"/>
    <d v="2015-02-22T00:00:00"/>
    <d v="2015-02-22T18:00:00"/>
    <s v="WO1804819 Actualización de Host ESXi - Tuxtepec"/>
    <s v="Successful"/>
    <s v="On Time"/>
    <s v="No"/>
    <s v="Minor"/>
    <s v="Successful"/>
    <s v="On Time"/>
    <n v="1"/>
    <n v="1"/>
    <n v="0"/>
    <x v="1"/>
    <n v="0"/>
  </r>
  <r>
    <x v="1"/>
    <x v="0"/>
    <x v="0"/>
    <s v="normal"/>
    <s v="CRQ000000022795"/>
    <s v="Css-Mex.GpoModelo-SAP Basis"/>
    <s v="YASER GARCÍA GONZÁLEZ"/>
    <d v="2015-02-22T00:00:00"/>
    <d v="2015-02-22T04:00:00"/>
    <s v="WO1825122 Actualizar password de usuarios db2 en aplicación Data Services HDJSP001"/>
    <s v="Successful"/>
    <s v="On Time"/>
    <s v="No"/>
    <s v="Minor"/>
    <s v="Successful"/>
    <s v="On Time"/>
    <n v="1"/>
    <n v="1"/>
    <n v="0"/>
    <x v="1"/>
    <n v="0"/>
  </r>
  <r>
    <x v="1"/>
    <x v="0"/>
    <x v="0"/>
    <s v="normal"/>
    <s v="CRQ000000022821"/>
    <s v="Css-Mex.GpoModelo-SAP Basis"/>
    <s v="PORRAS DAVILA HIRAM KALID"/>
    <d v="2015-02-22T00:00:00"/>
    <d v="2015-02-22T18:00:00"/>
    <s v="WO1804817 Actualizar Kernel en GRC Produccion"/>
    <s v="Successful"/>
    <s v="On Time"/>
    <s v="No"/>
    <s v="Minor"/>
    <s v="Successful"/>
    <s v="On Time"/>
    <n v="1"/>
    <n v="1"/>
    <n v="0"/>
    <x v="1"/>
    <n v="0"/>
  </r>
  <r>
    <x v="1"/>
    <x v="0"/>
    <x v="0"/>
    <s v="normal"/>
    <s v="CRQ000000022807"/>
    <s v="Css-Mex.GpoModelo-AplicacionesNoSAP"/>
    <s v="MARIO OMAR LOYO GARCIA"/>
    <d v="2015-02-22T00:00:00"/>
    <d v="2015-02-22T11:00:00"/>
    <s v="WO1804680 Cambiar la configuracion del protocolo SSL en SiteScope2 para mitigar la vulnerabilidad reportada"/>
    <s v="Not Successful"/>
    <s v="On Time"/>
    <s v="No"/>
    <s v="Minor"/>
    <s v="Not Successful"/>
    <s v="On Time"/>
    <n v="0"/>
    <n v="1"/>
    <n v="0"/>
    <x v="1"/>
    <n v="0"/>
  </r>
  <r>
    <x v="1"/>
    <x v="0"/>
    <x v="0"/>
    <s v="normal"/>
    <s v="CRQ000000022816"/>
    <s v="Css-Mex.GpoModelo-Admon-Dba"/>
    <s v="MARIO REYES ANGELES"/>
    <d v="2015-02-22T00:00:00"/>
    <d v="2015-02-23T18:00:00"/>
    <s v="WO1804779 Realizar Tareas de Mantenimiento (REORG) a Base de Datos SETP005 en Servidor HDDB2005"/>
    <s v="Successful"/>
    <s v="On Time"/>
    <s v="No"/>
    <s v="Minor"/>
    <s v="Successful"/>
    <s v="On Time"/>
    <n v="1"/>
    <n v="1"/>
    <n v="0"/>
    <x v="1"/>
    <n v="0"/>
  </r>
  <r>
    <x v="1"/>
    <x v="0"/>
    <x v="0"/>
    <s v="normal"/>
    <s v="CRQ000000022794"/>
    <s v="Css-Mex.GpoModelo-Unix Virtual"/>
    <s v="JUAN JOSÉ NOCEDAL AGUILERA"/>
    <d v="2015-02-22T01:00:00"/>
    <d v="2015-02-22T22:00:00"/>
    <s v="WO1792431 Eliminación de cuentas sin uso en Sistema Operativo relacionadas a SAP en ambientes Linux SAP"/>
    <s v="Successful"/>
    <s v="On Time"/>
    <s v="No"/>
    <s v="Minor"/>
    <s v="Successful"/>
    <s v="On Time"/>
    <n v="1"/>
    <n v="1"/>
    <n v="0"/>
    <x v="1"/>
    <n v="0"/>
  </r>
  <r>
    <x v="1"/>
    <x v="0"/>
    <x v="0"/>
    <s v="normal"/>
    <s v="CRQ000000022808"/>
    <s v="Css-Mex.GpoModelo-SAP Basis"/>
    <s v="GUILLERMO ALEJANDRO ROMERO FERNÁNDEZ"/>
    <d v="2015-02-22T01:30:00"/>
    <d v="2015-02-22T17:30:00"/>
    <s v="PBI6990 Actualizar parametros para webdispatcher de portal consumidor producción"/>
    <s v="Successful"/>
    <s v="On Time"/>
    <s v="No"/>
    <s v="Minor"/>
    <s v="Successful"/>
    <s v="On Time"/>
    <n v="1"/>
    <n v="1"/>
    <n v="0"/>
    <x v="1"/>
    <n v="0"/>
  </r>
  <r>
    <x v="1"/>
    <x v="0"/>
    <x v="0"/>
    <s v="normal"/>
    <s v="CRQ000000022819"/>
    <s v="Css-Mex.GpoModelo-SAP Basis"/>
    <s v="EBER ARTURO ISLAS CORZAS"/>
    <d v="2015-02-22T03:00:00"/>
    <d v="2015-02-22T15:00:00"/>
    <s v="PBI6984 Actualizar Fixpack 9 DB2 y ajuste de logical logs  en la base de datos PI productivo."/>
    <s v="Successful"/>
    <s v="Out of Time"/>
    <s v="No"/>
    <s v="Minor"/>
    <s v="Successful"/>
    <s v="Out of Time"/>
    <n v="1"/>
    <n v="0"/>
    <n v="0"/>
    <x v="1"/>
    <n v="0"/>
  </r>
  <r>
    <x v="1"/>
    <x v="0"/>
    <x v="0"/>
    <s v="normal"/>
    <s v="CRQ000000022791"/>
    <s v="Css-Mex.GpoModelo-SAP Basis"/>
    <s v="SOCORRO DENISE HAMUD CESÍN "/>
    <d v="2015-02-22T10:00:00"/>
    <d v="2015-02-23T00:00:00"/>
    <s v="WO1804214 Actualizar Fixpack 9 db2 y entrega de contraseñas para SLD Producción PDT"/>
    <s v="Successful"/>
    <s v="On Time"/>
    <s v="No"/>
    <s v="Minor"/>
    <s v="Successful"/>
    <s v="On Time"/>
    <n v="1"/>
    <n v="1"/>
    <n v="0"/>
    <x v="1"/>
    <n v="0"/>
  </r>
  <r>
    <x v="1"/>
    <x v="0"/>
    <x v="0"/>
    <s v="normal"/>
    <s v="CRQ000000022817"/>
    <s v="Css-Mex.GpoModelo-SAP Basis"/>
    <s v="ESTEBAN MAUEL CHOLULA HERNANDEZ"/>
    <d v="2015-02-22T13:00:00"/>
    <d v="2015-02-22T21:00:00"/>
    <s v="WO1804752 Actualizar kernel (motor de SAP) al parche 600 en PI y los componentes ST/PI  para PI producción"/>
    <s v="Successful"/>
    <s v="On Time"/>
    <s v="No"/>
    <s v="Minor"/>
    <s v="Successful"/>
    <s v="On Time"/>
    <n v="1"/>
    <n v="1"/>
    <n v="0"/>
    <x v="1"/>
    <n v="0"/>
  </r>
  <r>
    <x v="1"/>
    <x v="0"/>
    <x v="0"/>
    <s v="normal"/>
    <s v="CRQ000000022825"/>
    <s v="Css-Mex.GpoModelo-SAP Basis"/>
    <s v="ESTEBAN MAUEL CHOLULA HERNANDEZ"/>
    <d v="2015-02-22T13:30:00"/>
    <d v="2015-02-22T22:20:00"/>
    <s v="WO1804846 Actualizar Fixpack 9 db2 SLD productivo."/>
    <s v="Successful"/>
    <s v="On Time"/>
    <s v="No"/>
    <s v="Minor"/>
    <s v="Successful"/>
    <s v="On Time"/>
    <n v="1"/>
    <n v="1"/>
    <n v="0"/>
    <x v="1"/>
    <n v="0"/>
  </r>
  <r>
    <x v="7"/>
    <x v="0"/>
    <x v="0"/>
    <s v="normal"/>
    <s v="C000136340"/>
    <s v="C.SAP.MX.AA.GDH.MX-BASIS"/>
    <s v="CANUTO MEJIA, ARMANDO"/>
    <d v="2015-02-13T08:00:00"/>
    <d v="2015-02-21T23:59:00"/>
    <s v="HABC | NP | DES | ax1la148 | SAP ERP | Outage = Si | Oracle Upgrade"/>
    <s v="Successful"/>
    <s v="On Time"/>
    <s v="No"/>
    <s v="Minor"/>
    <s v="Successful"/>
    <s v="On Time"/>
    <n v="1"/>
    <n v="1"/>
    <n v="0"/>
    <x v="1"/>
    <n v="0"/>
  </r>
  <r>
    <x v="7"/>
    <x v="0"/>
    <x v="0"/>
    <s v="normal"/>
    <s v="C000174507"/>
    <s v="CS.AMER.MX.DPO"/>
    <s v="Peralta Manzo Oskar Johnatan "/>
    <d v="2015-02-21T08:00:00"/>
    <d v="2015-02-21T17:00:00"/>
    <s v="CMABC | Unninstall VNC program in all servers"/>
    <s v="Successful"/>
    <s v="On Time"/>
    <s v="No"/>
    <s v="Minor"/>
    <s v="Successful"/>
    <s v="On Time"/>
    <n v="1"/>
    <n v="1"/>
    <n v="0"/>
    <x v="1"/>
    <n v="0"/>
  </r>
  <r>
    <x v="11"/>
    <x v="0"/>
    <x v="0"/>
    <s v="normal"/>
    <s v="C000161481"/>
    <s v="CS.AMER.MX.DPO"/>
    <s v="Munguia Perez Lucia  "/>
    <d v="2015-02-20T18:00:00"/>
    <d v="2015-02-20T22:00:00"/>
    <s v="Habilitar el servicio SMNP Solicitud del cliente - LOREAL"/>
    <s v="Successful"/>
    <s v="On Time"/>
    <s v="No"/>
    <s v="Minor"/>
    <s v="Successful"/>
    <s v="On Time"/>
    <n v="1"/>
    <n v="1"/>
    <n v="0"/>
    <x v="1"/>
    <n v="0"/>
  </r>
  <r>
    <x v="27"/>
    <x v="0"/>
    <x v="0"/>
    <s v="normal"/>
    <s v="C000169969"/>
    <s v="SE.AA.MX.SDM.LOCAL"/>
    <s v="Pedraza Hernandez Eduardo  "/>
    <d v="2015-02-22T09:00:00"/>
    <d v="2015-02-22T12:00:00"/>
    <s v="Nuestra Caja | Tunning usage parameter"/>
    <s v="Successful"/>
    <s v="On Time"/>
    <s v="No"/>
    <s v="Minor"/>
    <s v="Successful"/>
    <s v="On Time"/>
    <n v="1"/>
    <n v="1"/>
    <n v="0"/>
    <x v="1"/>
    <n v="0"/>
  </r>
  <r>
    <x v="16"/>
    <x v="0"/>
    <x v="0"/>
    <s v="normal"/>
    <s v="C000166661"/>
    <s v="SE.AA.MX.SDM.LOCAL"/>
    <s v="Paredes Sanchez Juan Luis "/>
    <d v="2015-02-18T15:00:00"/>
    <d v="2015-02-20T17:00:00"/>
    <s v="SISI | Establecer VPN site to site para Hospital Los Cabos"/>
    <s v="Successful"/>
    <s v="On Time"/>
    <s v="No"/>
    <s v="Minor"/>
    <s v="Successful"/>
    <s v="On Time"/>
    <n v="1"/>
    <n v="1"/>
    <n v="0"/>
    <x v="1"/>
    <n v="0"/>
  </r>
  <r>
    <x v="19"/>
    <x v="0"/>
    <x v="0"/>
    <s v="normal"/>
    <s v="C000141414"/>
    <s v="C.SAP.MX.AA.GDH.MX-BASIS"/>
    <s v="Tirado Salas Jose Vicente "/>
    <d v="2015-02-22T17:00:00"/>
    <d v="2015-02-22T19:00:00"/>
    <s v="TAURUS | P | P00 | | ax2la134 | Outage=YES | Kernel Upgrade | Actualizacion de parches en kernel"/>
    <s v="Successful"/>
    <s v="On Time"/>
    <s v="No"/>
    <s v="Minor"/>
    <s v="Successful"/>
    <s v="On Time"/>
    <n v="1"/>
    <n v="1"/>
    <n v="0"/>
    <x v="1"/>
    <n v="0"/>
  </r>
  <r>
    <x v="14"/>
    <x v="0"/>
    <x v="0"/>
    <s v="normal"/>
    <s v="C000175097"/>
    <s v="CS.AMER.MX.DPO"/>
    <s v="Munguia Perez Lucia  "/>
    <d v="2015-02-22T06:00:00"/>
    <d v="2015-02-22T14:00:00"/>
    <s v="Instalación de actualizaciones de seguridad en ambiente de Producción _ CDF"/>
    <s v="Successful"/>
    <s v="On Time"/>
    <s v="No"/>
    <s v="Minor"/>
    <s v="Successful"/>
    <s v="On Time"/>
    <n v="1"/>
    <n v="1"/>
    <n v="0"/>
    <x v="1"/>
    <n v="0"/>
  </r>
  <r>
    <x v="9"/>
    <x v="0"/>
    <x v="0"/>
    <s v="normal"/>
    <s v="C000158160"/>
    <s v="C.SAP.MX.AA.GDH.MX-BASIS"/>
    <s v="Morales Herrera Benjamin  "/>
    <d v="2015-02-20T09:00:00"/>
    <d v="2015-02-20T17:00:00"/>
    <s v="GdG | NP | GXQ | ax1la175 | SAP XI | Outage=YES | Kernel Upgrade | Actualizacion de kernel"/>
    <s v="Successful"/>
    <s v="On Time"/>
    <s v="No"/>
    <s v="Minor"/>
    <s v="Successful"/>
    <s v="On Time"/>
    <n v="1"/>
    <n v="1"/>
    <n v="0"/>
    <x v="1"/>
    <n v="0"/>
  </r>
  <r>
    <x v="9"/>
    <x v="0"/>
    <x v="0"/>
    <s v="normal"/>
    <s v="C000176305"/>
    <s v="C.SAP.MX.AA.GDH.MX-BASIS"/>
    <s v="Morales Herrera Benjamin  "/>
    <d v="2015-02-22T00:15:00"/>
    <d v="2015-02-22T03:00:00"/>
    <s v="GDG | P | GSP | ax1la188 | SAP SRM | Outage=YES | Kernel Upgrade | Actualizacion de kernel"/>
    <s v="Successful"/>
    <s v="On Time"/>
    <s v="No"/>
    <s v="Minor"/>
    <s v="Successful"/>
    <s v="On Time"/>
    <n v="1"/>
    <n v="1"/>
    <n v="0"/>
    <x v="1"/>
    <n v="0"/>
  </r>
  <r>
    <x v="1"/>
    <x v="0"/>
    <x v="0"/>
    <s v="normal"/>
    <s v="CRQ000000022774"/>
    <s v="Css-Mex.GpoModelo-Admon-Windows"/>
    <s v="ANDY MARCEL GALLEGOS MENDEZ"/>
    <d v="2015-02-14T22:00:00"/>
    <d v="2015-02-23T18:00:00"/>
    <s v="WO1792240  Instalacion de security updates windows server 2003 y 2008 (2a fase)."/>
    <s v="Successful"/>
    <s v="On Time"/>
    <s v="No"/>
    <s v="Minor"/>
    <s v="Successful"/>
    <s v="On Time"/>
    <n v="1"/>
    <n v="1"/>
    <n v="0"/>
    <x v="1"/>
    <n v="0"/>
  </r>
  <r>
    <x v="1"/>
    <x v="0"/>
    <x v="0"/>
    <s v="normal"/>
    <s v="CRQ000000022880"/>
    <s v="Css-Mex.GpoModelo-Backup"/>
    <s v="JORGE PORRAS AGUILAR"/>
    <d v="2015-02-20T05:00:00"/>
    <d v="2015-02-21T10:00:00"/>
    <s v="WO1812313 Aplicar parche de seguridad Cve-2014-4624  al Avamar con IP 10.88.30.78  en KIO Santa Fe."/>
    <s v="Successful"/>
    <s v="On Time"/>
    <s v="No"/>
    <s v="Minor"/>
    <s v="Successful"/>
    <s v="On Time"/>
    <n v="1"/>
    <n v="1"/>
    <n v="0"/>
    <x v="1"/>
    <n v="0"/>
  </r>
  <r>
    <x v="1"/>
    <x v="0"/>
    <x v="0"/>
    <s v="normal"/>
    <s v="CRQ000000022814"/>
    <s v="Css-Mex.GpoModelo-SAP Basis"/>
    <s v="GUILLERMO ALEJANDRO ROMERO FERNÁNDEZ"/>
    <d v="2015-02-20T10:00:00"/>
    <d v="2015-02-22T21:30:00"/>
    <s v="WO1804812 Aplicar recomendaciones de auditoria para mitigar vulnerabilidades de catalogación Media"/>
    <s v="Successful"/>
    <s v="On Time"/>
    <s v="No"/>
    <s v="Minor"/>
    <s v="Successful"/>
    <s v="On Time"/>
    <n v="1"/>
    <n v="1"/>
    <n v="0"/>
    <x v="1"/>
    <n v="0"/>
  </r>
  <r>
    <x v="3"/>
    <x v="0"/>
    <x v="0"/>
    <s v="normal"/>
    <s v="C000139774"/>
    <s v="C.SAP.MX.AA.BASIS.BO"/>
    <s v="Rivera Villa Tonontzi  "/>
    <d v="2015-02-20T19:00:00"/>
    <d v="2015-02-20T22:00:00"/>
    <s v="VITRO | P | BCP - BCQ | ah3ha163 - ah4ha142 | SAP BPC | Outage=Yes | Reboot SAP BPC Production Box: AH3HA163 – AH4HA142"/>
    <s v="Successful"/>
    <s v="On Time"/>
    <s v="No"/>
    <s v="Minor"/>
    <s v="Successful"/>
    <s v="On Time"/>
    <n v="1"/>
    <n v="1"/>
    <n v="0"/>
    <x v="1"/>
    <n v="0"/>
  </r>
  <r>
    <x v="3"/>
    <x v="0"/>
    <x v="0"/>
    <s v="normal"/>
    <s v="C000173352"/>
    <s v="DS.CES.MX.MSG.VITRO"/>
    <s v="Hernandez Vargas Braulio Rene"/>
    <d v="2015-02-20T17:00:00"/>
    <d v="2015-02-20T19:00:00"/>
    <s v="VITRO - ACTIVE DIRECTORY - CREACIÓN DE UNA POLÍTICA"/>
    <s v="Successful"/>
    <s v="On Time"/>
    <s v="No"/>
    <s v="Minor"/>
    <s v="Successful"/>
    <s v="On Time"/>
    <n v="1"/>
    <n v="1"/>
    <n v="0"/>
    <x v="1"/>
    <n v="0"/>
  </r>
  <r>
    <x v="3"/>
    <x v="0"/>
    <x v="0"/>
    <s v="normal"/>
    <s v="C000173358"/>
    <s v="DS.CES.MX.MSG.VITRO"/>
    <s v="Hernandez Vargas Braulio Rene"/>
    <d v="2015-02-20T17:00:00"/>
    <d v="2015-02-20T19:00:00"/>
    <s v="VITRO - ACTIVE DIRECTORY - MODIFICACIÓN DE UNA POLÍTICA EXISTENTE"/>
    <s v="Successful"/>
    <s v="On Time"/>
    <s v="No"/>
    <s v="Minor"/>
    <s v="Successful"/>
    <s v="On Time"/>
    <n v="1"/>
    <n v="1"/>
    <n v="0"/>
    <x v="1"/>
    <n v="0"/>
  </r>
  <r>
    <x v="3"/>
    <x v="0"/>
    <x v="0"/>
    <s v="normal"/>
    <s v="C000173361"/>
    <s v="DS.CES.MX.MSG.VITRO"/>
    <s v="Hernandez Vargas Braulio Rene"/>
    <d v="2015-02-20T17:00:00"/>
    <d v="2015-02-20T19:00:00"/>
    <s v="VITRO - ACTIVE DIRECTORY - ELIMINACIÓN DE UNA POLÍTICA EXISTENTE"/>
    <s v="Successful"/>
    <s v="On Time"/>
    <s v="No"/>
    <s v="Minor"/>
    <s v="Successful"/>
    <s v="On Time"/>
    <n v="1"/>
    <n v="1"/>
    <n v="0"/>
    <x v="1"/>
    <n v="0"/>
  </r>
  <r>
    <x v="9"/>
    <x v="0"/>
    <x v="0"/>
    <s v="normal"/>
    <s v="C000179836"/>
    <s v="CS.AMER.MX.SYS-MANAGEMENT"/>
    <s v="Bomfim De oliveira Joab  "/>
    <d v="2015-02-20T18:00:00"/>
    <d v="2015-02-20T19:00:00"/>
    <s v="HP Server Automation agent deploy in LOW criticality Servers"/>
    <s v="Successful"/>
    <s v="On Time"/>
    <s v="No"/>
    <s v="Minor"/>
    <s v="Successful"/>
    <s v="On Time"/>
    <n v="1"/>
    <n v="1"/>
    <n v="0"/>
    <x v="1"/>
    <n v="0"/>
  </r>
  <r>
    <x v="2"/>
    <x v="2"/>
    <x v="0"/>
    <s v="normal"/>
    <s v="C000182654"/>
    <s v="TS.GS.MX.SIC.VOICE"/>
    <s v="Santos Gonzalez Pedro Luis "/>
    <d v="2015-02-23T11:16:17"/>
    <d v="2015-02-23T14:16:21"/>
    <s v="Replacemagnetic tape for bament of ckup storage"/>
    <s v="Successful"/>
    <s v="On Time"/>
    <s v="No"/>
    <s v="Minor"/>
    <s v="Successful"/>
    <s v="On Time"/>
    <n v="1"/>
    <n v="1"/>
    <n v="0"/>
    <x v="1"/>
    <n v="0"/>
  </r>
  <r>
    <x v="3"/>
    <x v="3"/>
    <x v="0"/>
    <s v="normal"/>
    <s v="C000159650"/>
    <s v="DS.CES.MX.SW.VITRO"/>
    <s v="Cuetlach Calderon Cristina  "/>
    <d v="2015-02-16T17:00:00"/>
    <d v="2015-02-20T17:00:00"/>
    <s v="VTO - Distribución PRODUCTIVO - Parches de Seguridad Microsoft - Febrero 2015"/>
    <s v="Successful"/>
    <s v="On Time"/>
    <s v="No"/>
    <s v="Minor"/>
    <s v="Successful"/>
    <s v="On Time"/>
    <n v="1"/>
    <n v="1"/>
    <n v="0"/>
    <x v="1"/>
    <n v="0"/>
  </r>
  <r>
    <x v="2"/>
    <x v="2"/>
    <x v="0"/>
    <s v="normal"/>
    <s v="C000168173"/>
    <s v="TS.GS.MX.SCC2.WAN.SEC"/>
    <s v="Lopez Sosa Nettie"/>
    <d v="2015-02-16T17:00:00"/>
    <d v="2015-02-20T18:00:00"/>
    <s v="Renovación del certificado para el acceso a la red wireless T-Systems"/>
    <s v="Successful"/>
    <s v="On Time"/>
    <s v="No"/>
    <s v="Minor"/>
    <s v="Successful"/>
    <s v="On Time"/>
    <n v="1"/>
    <n v="1"/>
    <n v="0"/>
    <x v="1"/>
    <n v="0"/>
  </r>
  <r>
    <x v="0"/>
    <x v="2"/>
    <x v="0"/>
    <s v="normal"/>
    <s v="C40442568"/>
    <s v="TELECOM VOICE ITS Support OPS VWM CHGMGR"/>
    <s v="Munoz Saucedo, Jose Manuel"/>
    <d v="2015-02-20T17:25:00"/>
    <d v="2015-02-20T19:25:00"/>
    <s v="Instalación de licenciamiento de extensiones telefónicas en PBX"/>
    <s v="Successful"/>
    <s v="On Time"/>
    <s v="No"/>
    <s v="Minor"/>
    <s v="Successful"/>
    <s v="On Time"/>
    <n v="1"/>
    <n v="1"/>
    <n v="0"/>
    <x v="1"/>
    <n v="0"/>
  </r>
  <r>
    <x v="0"/>
    <x v="0"/>
    <x v="1"/>
    <s v="normal"/>
    <s v="C40442587"/>
    <s v="BACKUP ITS Support OPS VWM CHGMGR"/>
    <s v="Moctezuma Villa, Rodrigo"/>
    <d v="2015-02-23T10:00:00"/>
    <d v="2015-02-23T12:00:00"/>
    <s v="Reemplazo de drive en libreria de repaldos SL8500 Puebla ll Cubo6"/>
    <s v="Successful"/>
    <s v="On Time"/>
    <s v="No"/>
    <s v="Standard"/>
    <s v="Successful"/>
    <s v="On Time"/>
    <n v="1"/>
    <n v="1"/>
    <n v="0"/>
    <x v="1"/>
    <n v="0"/>
  </r>
  <r>
    <x v="2"/>
    <x v="0"/>
    <x v="0"/>
    <s v="normal"/>
    <s v="C000174910"/>
    <s v="DS.CES.MX.MSG.VITRO"/>
    <s v="Camacho Nicasio Dulce Maria "/>
    <d v="2015-02-23T08:00:00"/>
    <d v="2015-02-24T08:00:00"/>
    <s v="Preventive maintenance MX_1030 precision cooling system that support Data Center Puebla I/ MX / Puebla / Cerrada Fresnos nave 1 / DCI /"/>
    <s v="Successful"/>
    <s v="On Time"/>
    <s v="No"/>
    <s v="Minor"/>
    <s v="Successful"/>
    <s v="On Time"/>
    <n v="1"/>
    <n v="1"/>
    <n v="0"/>
    <x v="1"/>
    <n v="0"/>
  </r>
  <r>
    <x v="3"/>
    <x v="0"/>
    <x v="0"/>
    <s v="normal"/>
    <s v="C000174912"/>
    <s v="CS.DPS.MX.DCO.DCI"/>
    <s v="Cruz Arriaga Ricardo  "/>
    <d v="2015-02-19T17:00:00"/>
    <d v="2015-02-23T23:59:00"/>
    <s v="Proyecto de refresh tecnologico servidores Vitro"/>
    <s v="Successful"/>
    <s v="On Time"/>
    <s v="No"/>
    <s v="Minor"/>
    <s v="Successful"/>
    <s v="On Time"/>
    <n v="1"/>
    <n v="1"/>
    <n v="0"/>
    <x v="1"/>
    <n v="0"/>
  </r>
  <r>
    <x v="3"/>
    <x v="0"/>
    <x v="0"/>
    <s v="normal"/>
    <s v="C000174636"/>
    <s v="C.AMER.MX.WINTEL.VITRO"/>
    <s v="Castaneda Aguilar Jose Antonio "/>
    <d v="2015-02-19T17:00:00"/>
    <d v="2015-02-23T18:00:00"/>
    <s v="Vitro - Ligar GPO &quot;SCCM Settings&quot; a OUs de PCs"/>
    <s v="Successful"/>
    <s v="On Time"/>
    <s v="No"/>
    <s v="Minor"/>
    <s v="Successful"/>
    <s v="On Time"/>
    <n v="1"/>
    <n v="1"/>
    <n v="0"/>
    <x v="1"/>
    <n v="0"/>
  </r>
  <r>
    <x v="2"/>
    <x v="2"/>
    <x v="0"/>
    <s v="normal"/>
    <s v="C000176366"/>
    <s v="TS.GS.MX.SCC2.WAN.SEC"/>
    <s v="Lopez Sosa Nettie  "/>
    <d v="2015-02-23T16:00:00"/>
    <d v="2015-02-23T19:00:00"/>
    <s v="Instalacion de certificado SSL (SHA2) para VPN HO con cliente AnyConnect"/>
    <s v="Successful"/>
    <s v="On Time"/>
    <s v="No"/>
    <s v="Minor"/>
    <s v="Successful"/>
    <s v="On Time"/>
    <n v="1"/>
    <n v="1"/>
    <n v="0"/>
    <x v="1"/>
    <n v="0"/>
  </r>
  <r>
    <x v="5"/>
    <x v="0"/>
    <x v="0"/>
    <s v="normal"/>
    <s v="C000176495"/>
    <s v="CS.AMER.MX.PSD"/>
    <s v="Benitez Dominguez Daniel  "/>
    <d v="2015-02-17T15:00:00"/>
    <d v="2015-02-23T18:00:00"/>
    <s v="Creación de nuevas VMs en Jet Cloud para Imperquinia"/>
    <s v="Successful"/>
    <s v="On Time"/>
    <s v="No"/>
    <s v="Minor"/>
    <s v="Successful"/>
    <s v="On Time"/>
    <n v="1"/>
    <n v="1"/>
    <n v="0"/>
    <x v="1"/>
    <n v="0"/>
  </r>
  <r>
    <x v="0"/>
    <x v="2"/>
    <x v="0"/>
    <s v="normal"/>
    <s v="C40441063"/>
    <s v="TELECOM ITS Support OPS VWM CHGMGR"/>
    <s v="Garcia Gonzalez Maria del Carmen"/>
    <d v="2015-02-24T09:00:00"/>
    <d v="2015-02-24T15:00:00"/>
    <s v="MANTENIMIENTO PREVENTIVO A AIRE ACONDICIONADO RITTAL DEL IDF 2902"/>
    <s v="Successful"/>
    <s v="On Time"/>
    <s v="No"/>
    <s v="Minor"/>
    <s v="Successful"/>
    <s v="On Time"/>
    <n v="1"/>
    <n v="1"/>
    <n v="0"/>
    <x v="1"/>
    <n v="0"/>
  </r>
  <r>
    <x v="1"/>
    <x v="0"/>
    <x v="0"/>
    <s v="normal"/>
    <s v="CRQ000000022806"/>
    <s v="Css-Mex.GpoModelo-Admon-Unix"/>
    <s v="ALBERTO GUZMAN SANCHEZ"/>
    <d v="2015-02-21T22:00:00"/>
    <d v="2015-02-23T18:00:00"/>
    <s v="WO1804662 Activar CI's. Entregar Dashboard de Monitoreo a CCO. Entregar password de root a UM. ECC HA"/>
    <s v="Successful"/>
    <s v="On Time"/>
    <s v="No"/>
    <s v="Minor"/>
    <s v="Successful"/>
    <s v="On Time"/>
    <n v="1"/>
    <n v="1"/>
    <n v="0"/>
    <x v="1"/>
    <n v="0"/>
  </r>
  <r>
    <x v="1"/>
    <x v="0"/>
    <x v="0"/>
    <s v="normal"/>
    <s v="CRQ000000022766"/>
    <s v="Css-Mex.GpoModelo-Storage"/>
    <s v="GILBERTO SILLAS"/>
    <d v="2015-02-24T08:00:00"/>
    <d v="2015-02-25T01:00:00"/>
    <s v="WO1804169 Act. de S.O. DATA Ontap ver 8.1.4 a ver 8.1.4 P7 en lo filers C4MXQRSYN74 y C4MXQRSYN75_x000a_Se cambiaron las fechas a petición de usuario"/>
    <s v="Successful"/>
    <s v="On Time"/>
    <s v="No"/>
    <s v="Minor"/>
    <s v="Successful"/>
    <s v="On Time"/>
    <n v="1"/>
    <n v="1"/>
    <n v="0"/>
    <x v="1"/>
    <n v="0"/>
  </r>
  <r>
    <x v="1"/>
    <x v="0"/>
    <x v="0"/>
    <s v="normal"/>
    <s v="CRQ000000022964"/>
    <s v="Css-Mex.GpoModelo-Admon-Windows"/>
    <s v="DANIEL BENITEZ DOMÍNGUEZ"/>
    <d v="2015-02-25T10:00:00"/>
    <d v="2015-02-25T15:00:00"/>
    <s v="WO1810372 Decomiso de servidores virtuales para VDI: HDPRVDI010V, HDPRVDI004V, HDPRVDI005V"/>
    <s v="Successful"/>
    <s v="On Time"/>
    <s v="No"/>
    <s v="Minor"/>
    <s v="Successful"/>
    <s v="On Time"/>
    <n v="1"/>
    <n v="1"/>
    <n v="0"/>
    <x v="1"/>
    <n v="0"/>
  </r>
  <r>
    <x v="2"/>
    <x v="0"/>
    <x v="0"/>
    <s v="normal"/>
    <s v="C000074641"/>
    <s v="CS.DPS.MX.DCO.DCI"/>
    <s v="Castillo Solis Carlos Alberto "/>
    <d v="2015-02-24T08:00:00"/>
    <d v="2015-02-24T18:00:00"/>
    <s v="Maintenance Cooling precision MX_3032"/>
    <s v="Successful"/>
    <s v="On Time"/>
    <s v="No"/>
    <s v="Minor"/>
    <s v="Successful"/>
    <s v="On Time"/>
    <n v="1"/>
    <n v="1"/>
    <n v="0"/>
    <x v="1"/>
    <n v="0"/>
  </r>
  <r>
    <x v="9"/>
    <x v="0"/>
    <x v="0"/>
    <s v="normal"/>
    <s v="C000182704"/>
    <s v="CS.AMER.MX.SYS-MANAGEMENT"/>
    <s v="Bomfim De oliveira Joab  "/>
    <d v="2015-02-24T18:00:00"/>
    <d v="2015-02-24T19:00:00"/>
    <s v="HP Server Automation agent deploy in PRD Servers"/>
    <s v="Successful"/>
    <s v="On Time"/>
    <s v="No"/>
    <s v="Minor"/>
    <s v="Successful"/>
    <s v="On Time"/>
    <n v="1"/>
    <n v="1"/>
    <n v="0"/>
    <x v="1"/>
    <n v="0"/>
  </r>
  <r>
    <x v="3"/>
    <x v="0"/>
    <x v="0"/>
    <s v="normal"/>
    <s v="C000182790"/>
    <s v="C.SAP.MX.AA.BASIS.BO"/>
    <s v="Rivera Villa Tonontzi  "/>
    <d v="2015-02-23T20:00:00"/>
    <d v="2015-02-24T17:00:00"/>
    <s v="VITRO | P | BPC | AH3HA163| SAP BPC | Outage=YES | Create new volumes //prio 2 IM0004758969"/>
    <s v="Successful"/>
    <s v="On Time"/>
    <s v="No"/>
    <s v="Minor"/>
    <s v="Successful"/>
    <s v="On Time"/>
    <n v="1"/>
    <n v="1"/>
    <n v="0"/>
    <x v="1"/>
    <n v="0"/>
  </r>
  <r>
    <x v="3"/>
    <x v="0"/>
    <x v="1"/>
    <s v="normal"/>
    <s v="C000186010"/>
    <s v="C.SAP.MX.AA.BASIS.BO"/>
    <s v="Rivera Villa Tonontzi  "/>
    <d v="2015-02-25T14:00:00"/>
    <d v="2015-02-25T16:00:00"/>
    <s v="PRE APROBADO | VITRO | P | BCP - BCQ | ah3ha163 - ah4ha142 | SAP BPC | Outage=Yes | Reboot SAP BPC Production Box: AH3HA163 – AH4HA142/IM0004758969"/>
    <s v="Successful"/>
    <s v="On Time"/>
    <s v="No"/>
    <s v="Standard"/>
    <s v="Successful"/>
    <s v="On Time"/>
    <n v="1"/>
    <n v="1"/>
    <n v="0"/>
    <x v="1"/>
    <n v="0"/>
  </r>
  <r>
    <x v="0"/>
    <x v="0"/>
    <x v="1"/>
    <s v="normal"/>
    <s v="C40442962"/>
    <s v="STORAGE ITS Support OPS VWM CHGMGR"/>
    <s v="Salazar Kuri, Flavio"/>
    <d v="2015-02-24T14:00:00"/>
    <d v="2015-02-24T18:00:00"/>
    <s v="Cambio de Disco en Storage"/>
    <s v="Successful"/>
    <s v="On Time"/>
    <s v="No"/>
    <s v="Standard"/>
    <s v="Successful"/>
    <s v="On Time"/>
    <n v="1"/>
    <n v="1"/>
    <n v="0"/>
    <x v="1"/>
    <n v="0"/>
  </r>
  <r>
    <x v="0"/>
    <x v="0"/>
    <x v="0"/>
    <s v="normal"/>
    <s v="C40443752"/>
    <s v="STORAGE ITS Support OPS VWM CHGMGR"/>
    <s v="George Davila, Jesus Jacob"/>
    <d v="2015-02-25T13:00:00"/>
    <d v="2015-02-25T14:00:00"/>
    <s v="Prueba de Conectividad del Switch HUS-VM Cubo6 con un servidor no productivo mediante una Fibra Temporal"/>
    <s v="Successful"/>
    <s v="On Time"/>
    <s v="No"/>
    <s v="Minor"/>
    <s v="Successful"/>
    <s v="On Time"/>
    <n v="1"/>
    <n v="1"/>
    <n v="0"/>
    <x v="1"/>
    <n v="0"/>
  </r>
  <r>
    <x v="6"/>
    <x v="0"/>
    <x v="0"/>
    <s v="normal"/>
    <s v="C000141610"/>
    <s v="C.SAP.MX.AA.GDH.MX-BASIS"/>
    <s v="Sanchez Loyola Omar  "/>
    <d v="2015-02-18T13:00:00"/>
    <d v="2015-02-25T17:00:00"/>
    <s v="GRUPOQ | NP | GEQ | ax2la123 | ECC 6.0 | Outage=Yes | System Refresh from GEP to GEQ | Refresh BD de GEP a GEQ"/>
    <s v="Successful"/>
    <s v="On Time"/>
    <s v="No"/>
    <s v="Minor"/>
    <s v="Successful"/>
    <s v="On Time"/>
    <n v="1"/>
    <n v="1"/>
    <n v="0"/>
    <x v="1"/>
    <n v="0"/>
  </r>
  <r>
    <x v="9"/>
    <x v="0"/>
    <x v="0"/>
    <s v="normal"/>
    <s v="C000159489"/>
    <s v="SE.AA.MX.PROJECTS"/>
    <s v="Portillo Carbajal Jesus  "/>
    <d v="2015-02-25T18:00:00"/>
    <d v="2015-02-25T23:59:00"/>
    <s v="GEG - Cambio hacia nuevo enlace L2L 20 Mbps"/>
    <s v="Successful"/>
    <s v="On Time"/>
    <s v="No"/>
    <s v="Minor"/>
    <s v="Successful"/>
    <s v="On Time"/>
    <n v="1"/>
    <n v="1"/>
    <n v="0"/>
    <x v="1"/>
    <n v="0"/>
  </r>
  <r>
    <x v="5"/>
    <x v="0"/>
    <x v="0"/>
    <s v="normal"/>
    <s v="C000175118"/>
    <s v="CS.AMER.MX.DPO"/>
    <s v="Munguia Perez Lucia  "/>
    <d v="2015-02-25T19:00:00"/>
    <d v="2015-02-26T05:00:00"/>
    <s v="Movimiento de MV del DataCenter del Jet Cloud a DC Monoblock Pruebas _ IMPERQUIMIA"/>
    <s v="Successful"/>
    <s v="On Time"/>
    <s v="No"/>
    <s v="Minor"/>
    <s v="Successful"/>
    <s v="On Time"/>
    <n v="1"/>
    <n v="1"/>
    <n v="0"/>
    <x v="1"/>
    <n v="0"/>
  </r>
  <r>
    <x v="9"/>
    <x v="0"/>
    <x v="0"/>
    <s v="normal"/>
    <s v="C000184149"/>
    <s v="CS.AMER.MX.DPO"/>
    <s v="Gonzalez Sicilia Blanco Juan Manuel"/>
    <d v="2015-02-25T19:00:00"/>
    <d v="2015-02-25T22:00:00"/>
    <s v="GDG | Actualizacion del Sistema Operativo | ax1la180, ax1la182"/>
    <s v="Successful"/>
    <s v="On Time"/>
    <s v="No"/>
    <s v="Minor"/>
    <s v="Successful"/>
    <s v="On Time"/>
    <n v="1"/>
    <n v="1"/>
    <n v="0"/>
    <x v="1"/>
    <n v="0"/>
  </r>
  <r>
    <x v="3"/>
    <x v="0"/>
    <x v="0"/>
    <s v="normal"/>
    <s v="C000187608"/>
    <s v="C.SAP.MX.AA.BASIS.BO"/>
    <s v="Rivera Villa Tonontzi  "/>
    <d v="2015-02-25T23:00:00"/>
    <d v="2015-02-26T02:00:00"/>
    <s v="VITRO | P | BCP - BCQ | ah3ha163 - ah4ha142 | SAP BPC | Outage=Yes | Reboot SAP BPC Production Box: AH3HA163 – AH4HA142"/>
    <s v="Successful"/>
    <s v="On Time"/>
    <s v="No"/>
    <s v="Minor"/>
    <s v="Successful"/>
    <s v="On Time"/>
    <n v="1"/>
    <n v="1"/>
    <n v="0"/>
    <x v="1"/>
    <n v="0"/>
  </r>
  <r>
    <x v="22"/>
    <x v="0"/>
    <x v="0"/>
    <s v="normal"/>
    <s v="C000184213"/>
    <s v="CS.AMER.MX.SYS-MANAGEMENT"/>
    <s v="Bomfim De oliveira Joab  "/>
    <d v="2015-02-25T18:00:00"/>
    <d v="2015-02-25T20:00:00"/>
    <s v="HP Server Automation agent deploy in PRD Servers"/>
    <s v="Successful"/>
    <s v="On Time"/>
    <s v="No"/>
    <s v="Minor"/>
    <s v="Successful"/>
    <s v="On Time"/>
    <n v="1"/>
    <n v="1"/>
    <n v="0"/>
    <x v="1"/>
    <n v="0"/>
  </r>
  <r>
    <x v="18"/>
    <x v="0"/>
    <x v="0"/>
    <s v="normal"/>
    <s v="C000184247"/>
    <s v="CS.AMER.MX.SYS-MANAGEMENT"/>
    <s v="Bomfim De oliveira Joab  "/>
    <d v="2015-02-25T18:00:00"/>
    <d v="2015-02-25T19:00:00"/>
    <s v="HP Server Automation agent deploy in LOW criticality Servers"/>
    <s v="Successful"/>
    <s v="On Time"/>
    <s v="No"/>
    <s v="Minor"/>
    <s v="Successful"/>
    <s v="On Time"/>
    <n v="1"/>
    <n v="1"/>
    <n v="0"/>
    <x v="1"/>
    <n v="0"/>
  </r>
  <r>
    <x v="2"/>
    <x v="2"/>
    <x v="0"/>
    <s v="normal"/>
    <s v="C000184273"/>
    <s v="TS.GS.MX.SCC2.WAN.SEC"/>
    <s v="Lopez Sosa Nettie  "/>
    <d v="2015-02-25T17:00:00"/>
    <d v="2015-02-25T18:00:00"/>
    <s v="Agregar ARP en routers distribucion TSM"/>
    <s v="Successful"/>
    <s v="On Time"/>
    <s v="No"/>
    <s v="Minor"/>
    <s v="Successful"/>
    <s v="On Time"/>
    <n v="1"/>
    <n v="1"/>
    <n v="0"/>
    <x v="1"/>
    <n v="0"/>
  </r>
  <r>
    <x v="3"/>
    <x v="0"/>
    <x v="0"/>
    <s v="normal"/>
    <s v="C000186113"/>
    <s v="C.SAP.MX.AA.SAP-BASIS"/>
    <s v="Castellanos Garcia Guillermo  "/>
    <d v="2015-02-25T15:30:00"/>
    <d v="2015-02-25T17:30:00"/>
    <s v="Cambio Preaprobado -VITRO |AH3HA169| SAP MQA | Outage=Yes | VITRO - Support to restart the SAP Portal Quality environment"/>
    <s v="Successful"/>
    <s v="On Time"/>
    <s v="No"/>
    <s v="Minor"/>
    <s v="Successful"/>
    <s v="On Time"/>
    <n v="1"/>
    <n v="1"/>
    <n v="0"/>
    <x v="1"/>
    <n v="0"/>
  </r>
  <r>
    <x v="0"/>
    <x v="2"/>
    <x v="0"/>
    <s v="normal"/>
    <s v="C40441051"/>
    <s v="TELECOM ITS Support OPS VWM CHGMGR"/>
    <s v="Garcia Gonzalez Maria del Carmen"/>
    <d v="2015-02-26T09:00:00"/>
    <d v="2015-02-26T15:00:00"/>
    <s v="MANTENIMIENTO PREVENTIVO A AIRE RITTAL DEL IDF38T00"/>
    <s v="Successful"/>
    <s v="On Time"/>
    <s v="No"/>
    <s v="Minor"/>
    <s v="Successful"/>
    <s v="On Time"/>
    <n v="1"/>
    <n v="1"/>
    <n v="0"/>
    <x v="1"/>
    <n v="0"/>
  </r>
  <r>
    <x v="0"/>
    <x v="0"/>
    <x v="0"/>
    <s v="normal"/>
    <s v="C40441074"/>
    <s v="FACILITIES ITS Support OPS VWM CHGMGR"/>
    <s v="Mendoza Ramirez Miguel"/>
    <d v="2015-02-25T10:00:00"/>
    <d v="2015-02-25T17:00:00"/>
    <s v="Electrical inspection of batteries for the Siemens A and Siemens B UPSs of Data Center Puebla II"/>
    <s v="Successful"/>
    <s v="On Time"/>
    <s v="No"/>
    <s v="Minor"/>
    <s v="Successful"/>
    <s v="On Time"/>
    <n v="1"/>
    <n v="1"/>
    <n v="0"/>
    <x v="1"/>
    <n v="0"/>
  </r>
  <r>
    <x v="0"/>
    <x v="0"/>
    <x v="0"/>
    <s v="normal"/>
    <s v="C40443817"/>
    <s v="SERVERS WINTEL ITS Support OPS VWM CHGMGR"/>
    <s v="Islas Agustin Maricarmen"/>
    <d v="2015-02-25T18:00:00"/>
    <d v="2015-02-25T21:00:00"/>
    <s v="Acompañamiento Diagnostico de hardware offline en ESX VWMXESXI05P"/>
    <s v="Successful"/>
    <s v="On Time"/>
    <s v="No"/>
    <s v="Minor"/>
    <s v="Successful"/>
    <s v="On Time"/>
    <n v="1"/>
    <n v="1"/>
    <n v="0"/>
    <x v="1"/>
    <n v="0"/>
  </r>
  <r>
    <x v="1"/>
    <x v="2"/>
    <x v="0"/>
    <s v="normal"/>
    <s v="CRQ000000022823"/>
    <s v="TSS"/>
    <s v="CARMEN BEATRIZ ESPINOSA GARRIDO"/>
    <d v="2015-02-16T08:00:00"/>
    <d v="2015-02-20T22:45:00"/>
    <s v="WO1804852 Pruebas de alta disponibilidad y capacidad de ambos Proxies para Internet Corporativo"/>
    <s v="Successful"/>
    <s v="On Time"/>
    <s v="No"/>
    <s v="Minor"/>
    <s v="Successful"/>
    <s v="On Time"/>
    <n v="1"/>
    <n v="1"/>
    <n v="0"/>
    <x v="1"/>
    <n v="0"/>
  </r>
  <r>
    <x v="1"/>
    <x v="0"/>
    <x v="0"/>
    <s v="normal"/>
    <s v="CRQ000000022775"/>
    <s v="Css-Mex.GpoModelo-Admon-Windows"/>
    <s v="ANDY MARCEL GALLEGOS MENDEZ"/>
    <d v="2015-02-21T22:00:00"/>
    <d v="2015-02-23T18:00:00"/>
    <s v="WO1792240  Instalacion de security updates windows server 2003 y 2008 (3a fase)."/>
    <s v="Successful"/>
    <s v="On Time"/>
    <s v="No"/>
    <s v="Minor"/>
    <s v="Successful"/>
    <s v="On Time"/>
    <n v="1"/>
    <n v="1"/>
    <n v="0"/>
    <x v="1"/>
    <n v="0"/>
  </r>
  <r>
    <x v="1"/>
    <x v="2"/>
    <x v="0"/>
    <s v="normal"/>
    <s v="CRQ000000022830"/>
    <s v="Tss-Mx.GpoModelo-Voz"/>
    <s v="GUILLERMO ERIK BECERRA CERVIN"/>
    <d v="2015-02-22T20:00:00"/>
    <d v="2015-02-23T02:00:00"/>
    <s v="WO1805105 Depuración de patrones de marcación en Call Manager"/>
    <s v="Successful"/>
    <s v="On Time"/>
    <s v="No"/>
    <s v="Minor"/>
    <s v="Successful"/>
    <s v="On Time"/>
    <n v="1"/>
    <n v="1"/>
    <n v="0"/>
    <x v="1"/>
    <n v="0"/>
  </r>
  <r>
    <x v="1"/>
    <x v="0"/>
    <x v="0"/>
    <s v="normal"/>
    <s v="CRQ000000022928"/>
    <s v="Css-Mex.GpoModelo-Unix Virtual"/>
    <s v="ESMERALDA DANAE CRUZ RODRÍGUEZ"/>
    <d v="2015-02-27T00:00:00"/>
    <d v="2015-02-27T02:00:00"/>
    <s v="WO1828398 Incrementar 5GB de memoria en cada servidor WAS7 productivos para instalacion de WEB Service. "/>
    <s v="Successful"/>
    <s v="On Time"/>
    <s v="No"/>
    <s v="Minor"/>
    <s v="Successful"/>
    <s v="On Time"/>
    <n v="1"/>
    <n v="1"/>
    <n v="0"/>
    <x v="1"/>
    <n v="0"/>
  </r>
  <r>
    <x v="1"/>
    <x v="2"/>
    <x v="0"/>
    <s v="normal"/>
    <s v="CRQ000000022885"/>
    <s v="Tss-Mx.GpoModelo-Wan"/>
    <s v="MARICELA GARCÍA CORTÉS"/>
    <d v="2015-02-27T12:00:00"/>
    <d v="2015-02-27T16:00:00"/>
    <s v="WO1817549 Reemplazo de equipo Router MPLS Agencia Aldama"/>
    <s v="Successful"/>
    <s v="On Time"/>
    <s v="No"/>
    <s v="Minor"/>
    <s v="Successful"/>
    <s v="On Time"/>
    <n v="1"/>
    <n v="1"/>
    <n v="0"/>
    <x v="1"/>
    <n v="0"/>
  </r>
  <r>
    <x v="3"/>
    <x v="0"/>
    <x v="0"/>
    <s v="normal"/>
    <s v="C000178258"/>
    <s v="CS.AMER.MX.DBA.LBU"/>
    <s v="Arzate Jaimes Angel Guillermo "/>
    <d v="2015-02-26T21:00:00"/>
    <d v="2015-02-27T03:00:00"/>
    <s v="Instalacion de Service Pack para SQL"/>
    <s v="Successful"/>
    <s v="On Time"/>
    <s v="No"/>
    <s v="Minor"/>
    <s v="Successful"/>
    <s v="On Time"/>
    <n v="1"/>
    <n v="1"/>
    <n v="0"/>
    <x v="1"/>
    <n v="0"/>
  </r>
  <r>
    <x v="3"/>
    <x v="0"/>
    <x v="0"/>
    <s v="normal"/>
    <s v="C000182621"/>
    <s v="C.SAP.MX.AA.SAP-BASIS"/>
    <s v="Flores Cuatzo Antonio  "/>
    <d v="2015-02-26T23:00:00"/>
    <d v="2015-02-27T01:00:00"/>
    <s v="VITRO | P | EPD | AH3HA107 | EP | Outage=Yes | EPD Restart- Change"/>
    <s v="Successful"/>
    <s v="On Time"/>
    <s v="No"/>
    <s v="Minor"/>
    <s v="Successful"/>
    <s v="On Time"/>
    <n v="1"/>
    <n v="1"/>
    <n v="0"/>
    <x v="1"/>
    <n v="0"/>
  </r>
  <r>
    <x v="2"/>
    <x v="3"/>
    <x v="0"/>
    <s v="normal"/>
    <s v="C000182661"/>
    <s v="DS.ISD.MX.LBU.IMPLEMENTER"/>
    <s v="Huesca Espindola Rafael  "/>
    <d v="2015-02-25T17:00:00"/>
    <d v="2015-02-26T22:00:00"/>
    <s v="Implementacion de Funcion Webcallback de inConcert en cliente T-Systems (Instalacion de complementos)"/>
    <s v="Successful"/>
    <s v="On Time"/>
    <s v="No"/>
    <s v="Minor"/>
    <s v="Successful"/>
    <s v="On Time"/>
    <n v="1"/>
    <n v="1"/>
    <n v="0"/>
    <x v="1"/>
    <n v="0"/>
  </r>
  <r>
    <x v="16"/>
    <x v="0"/>
    <x v="0"/>
    <s v="normal"/>
    <s v="C000182696"/>
    <s v="CS.AMER.MX.DPO"/>
    <s v="Gonzalez Sicilia Blanco Juan Manuel"/>
    <d v="2015-02-26T17:00:00"/>
    <d v="2015-02-26T20:00:00"/>
    <s v="&lt;SISI&gt; | Actualizacion del Sistema Operativo | ax1la141"/>
    <s v="Successful"/>
    <s v="On Time"/>
    <s v="No"/>
    <s v="Minor"/>
    <s v="Successful"/>
    <s v="On Time"/>
    <n v="1"/>
    <n v="1"/>
    <n v="0"/>
    <x v="1"/>
    <n v="0"/>
  </r>
  <r>
    <x v="2"/>
    <x v="2"/>
    <x v="0"/>
    <s v="normal"/>
    <s v="C000182744"/>
    <s v="TS.GS.MX.SCC2.WAN.SEC"/>
    <s v="Diaz Diaz Jose Luis "/>
    <d v="2015-02-26T18:00:00"/>
    <d v="2015-02-26T21:00:00"/>
    <s v="Creación de zona DMZ en el contexto virtual admin del Firewall Jetcloud DF"/>
    <s v="Successful"/>
    <s v="On Time"/>
    <s v="No"/>
    <s v="Minor"/>
    <s v="Successful"/>
    <s v="On Time"/>
    <n v="1"/>
    <n v="1"/>
    <n v="0"/>
    <x v="1"/>
    <n v="0"/>
  </r>
  <r>
    <x v="2"/>
    <x v="0"/>
    <x v="0"/>
    <s v="normal"/>
    <s v="C000182754"/>
    <s v="CS.DPS.MX.DCO.DCI"/>
    <s v="Cruz Arriaga Ricardo  "/>
    <d v="2015-02-27T12:00:00"/>
    <d v="2015-02-27T15:00:00"/>
    <s v="Measurement of internal resistance in batteries UPS Mitsubishi that support data center and network center Interconnection / MX / Puebla / Closed Fresnos / DCI /"/>
    <s v="Successful"/>
    <s v="On Time"/>
    <s v="No"/>
    <s v="Minor"/>
    <s v="Successful"/>
    <s v="On Time"/>
    <n v="1"/>
    <n v="1"/>
    <n v="0"/>
    <x v="1"/>
    <n v="0"/>
  </r>
  <r>
    <x v="3"/>
    <x v="0"/>
    <x v="0"/>
    <s v="normal"/>
    <s v="C000184111"/>
    <s v="CS.AMER.MX.DPO"/>
    <s v="Gonzalez Sicilia Blanco Juan Manuel"/>
    <d v="2015-02-26T17:00:00"/>
    <d v="2015-02-27T03:30:00"/>
    <s v="Vitro | MONTGOMERY | Appcom | Linux | Operating System Upgrade | vitro - AH4HA148."/>
    <s v="Successful"/>
    <s v="On Time"/>
    <s v="No"/>
    <s v="Minor"/>
    <s v="Successful"/>
    <s v="On Time"/>
    <n v="1"/>
    <n v="1"/>
    <n v="0"/>
    <x v="1"/>
    <n v="0"/>
  </r>
  <r>
    <x v="9"/>
    <x v="0"/>
    <x v="0"/>
    <s v="normal"/>
    <s v="C000184158"/>
    <s v="CS.AMER.MX.DPO"/>
    <s v="Gonzalez Sicilia Blanco Juan Manuel"/>
    <d v="2015-02-26T19:00:00"/>
    <d v="2015-02-26T22:00:00"/>
    <s v="GDG | Actualizacion del Sistema Operativo | ax1la195, ax1la196"/>
    <s v="Successful"/>
    <s v="On Time"/>
    <s v="No"/>
    <s v="Minor"/>
    <s v="Successful"/>
    <s v="On Time"/>
    <n v="1"/>
    <n v="1"/>
    <n v="0"/>
    <x v="1"/>
    <n v="0"/>
  </r>
  <r>
    <x v="3"/>
    <x v="0"/>
    <x v="0"/>
    <s v="normal"/>
    <s v="C000184200"/>
    <s v="C.SAP.MX.AA.BASIS.BO"/>
    <s v="Rivera Villa Tonontzi  "/>
    <d v="2015-02-26T19:00:00"/>
    <d v="2015-02-26T21:00:00"/>
    <s v="VITRO | P | BP3 | ah3ha183 |SAP BPC | Outage=Yes |Support to increase primary and secondary logs"/>
    <s v="Successful"/>
    <s v="On Time"/>
    <s v="No"/>
    <s v="Minor"/>
    <s v="Successful"/>
    <s v="On Time"/>
    <n v="1"/>
    <n v="1"/>
    <n v="0"/>
    <x v="1"/>
    <n v="0"/>
  </r>
  <r>
    <x v="3"/>
    <x v="0"/>
    <x v="0"/>
    <s v="normal"/>
    <s v="C000184218"/>
    <s v="C.SAP.MX.AA.SAP-BASIS"/>
    <s v="Gamboa Ponce Alan Yair "/>
    <d v="2015-02-24T16:00:00"/>
    <d v="2015-02-26T23:00:00"/>
    <s v="VITRO | NP | AD2 &amp; AQ2 | AH4HA122 &amp; AH4HA118 | APO2 | Outage=No | - Support to import transport for IDEA project SLT"/>
    <s v="Successful"/>
    <s v="On Time"/>
    <s v="No"/>
    <s v="Minor"/>
    <s v="Successful"/>
    <s v="On Time"/>
    <n v="1"/>
    <n v="1"/>
    <n v="0"/>
    <x v="1"/>
    <n v="1"/>
  </r>
  <r>
    <x v="3"/>
    <x v="3"/>
    <x v="0"/>
    <s v="normal"/>
    <s v="C000184325"/>
    <s v="CS.AMER.MX.AD.VITRO"/>
    <s v="Camacho Nicasio Dulce Maria "/>
    <d v="2015-02-26T23:00:00"/>
    <d v="2015-02-27T00:00:00"/>
    <s v="VITRO | Reinicio de DC VCOEXCH002"/>
    <s v="Successful"/>
    <s v="On Time"/>
    <s v="No"/>
    <s v="Minor"/>
    <s v="Successful"/>
    <s v="On Time"/>
    <n v="1"/>
    <n v="1"/>
    <n v="0"/>
    <x v="1"/>
    <n v="0"/>
  </r>
  <r>
    <x v="3"/>
    <x v="0"/>
    <x v="0"/>
    <s v="normal"/>
    <s v="C000184355"/>
    <s v="C.AMER.MX.WINTEL.VITRO"/>
    <s v="Rojas Zuniga David  "/>
    <d v="2015-02-26T17:00:00"/>
    <d v="2015-02-26T23:59:00"/>
    <s v="Decomiso de ESXi de Vitro Packaging."/>
    <s v="Successful"/>
    <s v="On Time"/>
    <s v="No"/>
    <s v="Minor"/>
    <s v="Successful"/>
    <s v="On Time"/>
    <n v="1"/>
    <n v="1"/>
    <n v="0"/>
    <x v="1"/>
    <n v="0"/>
  </r>
  <r>
    <x v="3"/>
    <x v="2"/>
    <x v="0"/>
    <s v="normal"/>
    <s v="C000187517"/>
    <s v="TS.CP.MX.SIC.LAN.VITRO"/>
    <s v="Huerta Barrera David  "/>
    <d v="2015-02-27T13:00:00"/>
    <d v="2015-02-27T16:00:00"/>
    <s v="VITRO | Crinamex | Remplazo de 2 AP´s Cisco Modelo 1231 y 1242 por AIR-CAP2702E-A-K9 Preaprobado"/>
    <s v="Successful"/>
    <s v="On Time"/>
    <s v="No"/>
    <s v="Minor"/>
    <s v="Successful"/>
    <s v="On Time"/>
    <n v="1"/>
    <n v="1"/>
    <n v="0"/>
    <x v="1"/>
    <n v="0"/>
  </r>
  <r>
    <x v="0"/>
    <x v="2"/>
    <x v="0"/>
    <s v="normal"/>
    <s v="C40442950"/>
    <s v="TELECOM LAN ITS Support OPS VWM CHGMGR"/>
    <s v="Cruz Hernandez Miguel Angel Celestino"/>
    <d v="2015-02-26T17:00:00"/>
    <d v="2015-02-26T20:30:00"/>
    <s v="Configurar Calidad de Servicio en Switches L2L de Aduanas Veracruz"/>
    <s v="Successful"/>
    <s v="On Time"/>
    <s v="No"/>
    <s v="Minor"/>
    <s v="Successful"/>
    <s v="On Time"/>
    <n v="1"/>
    <n v="1"/>
    <n v="0"/>
    <x v="1"/>
    <n v="0"/>
  </r>
  <r>
    <x v="0"/>
    <x v="2"/>
    <x v="0"/>
    <s v="normal"/>
    <s v="C40442992"/>
    <s v="TELECOM WAN ITS Support OPS VWM CHGMGR"/>
    <s v="Lora Silva Eloy"/>
    <d v="2015-02-26T18:00:00"/>
    <d v="2015-02-26T20:00:00"/>
    <s v="Eliminación de ACLS en los Routers de distribución"/>
    <s v="Successful"/>
    <s v="On Time"/>
    <s v="No"/>
    <s v="Minor"/>
    <s v="Successful"/>
    <s v="On Time"/>
    <n v="1"/>
    <n v="1"/>
    <n v="0"/>
    <x v="1"/>
    <n v="0"/>
  </r>
  <r>
    <x v="3"/>
    <x v="3"/>
    <x v="0"/>
    <s v="normal"/>
    <s v="C000076080"/>
    <s v="DS.CES.MX.SW.VITRO"/>
    <s v="GONZALEZ VALENCIA, CATHYA"/>
    <d v="2014-12-18T15:00:00"/>
    <d v="2015-02-27T23:00:00"/>
    <s v="VTO - Implementación SCCM 2012 R2"/>
    <s v="Successful"/>
    <s v="On Time"/>
    <s v="No"/>
    <s v="Minor"/>
    <s v="Successful"/>
    <s v="On Time"/>
    <n v="1"/>
    <n v="1"/>
    <n v="0"/>
    <x v="1"/>
    <n v="0"/>
  </r>
  <r>
    <x v="13"/>
    <x v="2"/>
    <x v="0"/>
    <s v="normal"/>
    <s v="CH4748"/>
    <s v="WAN"/>
    <s v="Isaac Bravo"/>
    <d v="2015-02-26T18:00:00"/>
    <d v="2015-02-26T21:00:00"/>
    <s v="Cambio de Ruteo Estático a BGP GNP-SUP-METEPEC-MEX  "/>
    <s v="Successful"/>
    <s v="On Time"/>
    <s v="No"/>
    <s v="Minor"/>
    <s v="Successful"/>
    <s v="On Time"/>
    <n v="1"/>
    <n v="1"/>
    <n v="0"/>
    <x v="1"/>
    <n v="0"/>
  </r>
  <r>
    <x v="13"/>
    <x v="2"/>
    <x v="0"/>
    <s v="normal"/>
    <s v="CH4749"/>
    <s v="WAN"/>
    <s v="Isaac Bravo"/>
    <d v="2015-02-25T18:00:00"/>
    <d v="2015-02-26T00:00:00"/>
    <s v="Acompañamiento a Proveedor para pruebas de configuración  para incremento CR Guadalajara 6MB"/>
    <s v="Successful"/>
    <s v="On Time"/>
    <s v="No"/>
    <s v="Minor"/>
    <s v="Successful"/>
    <s v="On Time"/>
    <n v="1"/>
    <n v="1"/>
    <n v="0"/>
    <x v="1"/>
    <n v="0"/>
  </r>
  <r>
    <x v="13"/>
    <x v="2"/>
    <x v="0"/>
    <s v="normal"/>
    <s v="CH7242"/>
    <s v="Lync"/>
    <s v="Marcos Gomez"/>
    <d v="2015-02-27T22:00:00"/>
    <d v="2015-02-28T06:45:00"/>
    <s v="Actualización del core de Lync"/>
    <s v="Successful"/>
    <s v="On Time"/>
    <s v="No"/>
    <s v="Minor"/>
    <s v="Successful"/>
    <s v="On Time"/>
    <n v="1"/>
    <n v="1"/>
    <n v="0"/>
    <x v="1"/>
    <n v="0"/>
  </r>
  <r>
    <x v="1"/>
    <x v="2"/>
    <x v="0"/>
    <s v="normal"/>
    <s v="CRQ000000022903"/>
    <s v="Tss-Mx.GpoModelo-Securidad Perimetral"/>
    <s v="ANTONIO TOTOTZINTLE AVILA"/>
    <d v="2015-02-27T18:00:00"/>
    <d v="2015-02-28T20:00:00"/>
    <s v="WO1830297 Reemplazo  de la Consola de Administracion IPS 10.88.70.11"/>
    <s v="Successful"/>
    <s v="On Time"/>
    <s v="No"/>
    <s v="Minor"/>
    <s v="Successful"/>
    <s v="On Time"/>
    <n v="1"/>
    <n v="1"/>
    <n v="0"/>
    <x v="1"/>
    <n v="0"/>
  </r>
  <r>
    <x v="3"/>
    <x v="2"/>
    <x v="1"/>
    <s v="normal"/>
    <s v="C000188994"/>
    <s v="TS.CP.MX.SIC.LAN.VITRO"/>
    <s v="Gonzalez Damian Jair  "/>
    <d v="2015-02-28T09:00:00"/>
    <d v="2015-02-28T11:00:00"/>
    <s v="VITRO | Libranza por corte eléctrico : Localidad Vidriera Monterrey | Cambio Preaprobado"/>
    <s v="Successful"/>
    <s v="On Time"/>
    <s v="No"/>
    <s v="Standard"/>
    <s v="Successful"/>
    <s v="On Time"/>
    <n v="1"/>
    <n v="1"/>
    <n v="0"/>
    <x v="1"/>
    <n v="0"/>
  </r>
  <r>
    <x v="0"/>
    <x v="2"/>
    <x v="0"/>
    <s v="normal"/>
    <s v="C40442973"/>
    <s v="TELECOM LAN ITS Support OPS VWM CHGMGR"/>
    <s v="Flores Viveros, Yuriana"/>
    <d v="2015-02-28T16:00:00"/>
    <d v="2015-02-28T20:00:00"/>
    <s v="Instalacion de nuevo switch a Arreglo de Stack"/>
    <s v="Successful"/>
    <s v="On Time"/>
    <s v="No"/>
    <s v="Minor"/>
    <s v="Successful"/>
    <s v="On Time"/>
    <n v="1"/>
    <n v="1"/>
    <n v="0"/>
    <x v="1"/>
    <n v="0"/>
  </r>
  <r>
    <x v="0"/>
    <x v="1"/>
    <x v="0"/>
    <s v="normal"/>
    <s v="C40443420"/>
    <s v="CRM3 Support AMS VWM CHGMGR"/>
    <s v="Pasten Solares, Gabriel"/>
    <d v="2015-02-25T22:00:00"/>
    <d v="2015-02-28T10:00:00"/>
    <s v="Reinicio de Servidores de DB NADIN,NADIN,NADCON y DDOs"/>
    <s v="Successful"/>
    <s v="On Time"/>
    <s v="No"/>
    <s v="Minor"/>
    <s v="Successful"/>
    <s v="On Time"/>
    <n v="1"/>
    <n v="1"/>
    <n v="0"/>
    <x v="1"/>
    <n v="0"/>
  </r>
  <r>
    <x v="0"/>
    <x v="0"/>
    <x v="0"/>
    <s v="normal"/>
    <s v="C40443411"/>
    <s v="SECURITY Support CTO VWM CHGMGR"/>
    <s v="Flores Viveros, Jayr Enrique"/>
    <d v="2015-02-28T08:00:00"/>
    <d v="2015-02-28T16:00:00"/>
    <s v="Instalacion de Hotfix Mcafee ePO 5.1.1- Servidor ePO Server FArm VWMXPUSSV98P"/>
    <s v="Successful"/>
    <s v="On Time"/>
    <s v="No"/>
    <s v="Minor"/>
    <s v="Successful"/>
    <s v="On Time"/>
    <n v="1"/>
    <n v="1"/>
    <n v="0"/>
    <x v="1"/>
    <n v="0"/>
  </r>
  <r>
    <x v="0"/>
    <x v="0"/>
    <x v="0"/>
    <s v="normal"/>
    <s v="C40442961"/>
    <s v="SECURITY Support CTO VWM CHGMGR"/>
    <s v="Sanchez Sanchez, Ernesto"/>
    <d v="2015-02-28T08:00:00"/>
    <d v="2015-02-28T20:00:00"/>
    <s v="Upgrade de OS de Ironport"/>
    <s v="Successful"/>
    <s v="On Time"/>
    <s v="No"/>
    <s v="Minor"/>
    <s v="Successful"/>
    <s v="On Time"/>
    <n v="1"/>
    <n v="1"/>
    <n v="0"/>
    <x v="1"/>
    <n v="0"/>
  </r>
  <r>
    <x v="0"/>
    <x v="0"/>
    <x v="0"/>
    <s v="normal"/>
    <s v="C40444238"/>
    <s v="STORAGE ITS Support OPS VWM CHGMGR"/>
    <s v="George Davila, Jesus Jacob"/>
    <d v="2015-02-28T08:00:00"/>
    <d v="2015-02-28T10:00:00"/>
    <s v="Mover el LDEV 01:4C del Grupo de Procesadores MP10 al MP20 - SLT"/>
    <s v="Successful"/>
    <s v="On Time"/>
    <s v="No"/>
    <s v="Minor"/>
    <s v="Successful"/>
    <s v="On Time"/>
    <n v="1"/>
    <n v="1"/>
    <n v="0"/>
    <x v="1"/>
    <n v="1"/>
  </r>
  <r>
    <x v="3"/>
    <x v="2"/>
    <x v="0"/>
    <s v="emergency"/>
    <s v="C000184417"/>
    <s v="TS.CP.MX.SIC.LAN.VITRO"/>
    <s v="Huerta Barrera David  "/>
    <d v="2015-02-24T22:00:00"/>
    <d v="2015-02-24T23:00:00"/>
    <s v="VITRO | Emergente | ___ VIT-VCOMTY-LVL8-SW1____ Remplazo de Switch dañado en el área de _Nivel 8 Corp. Mty____."/>
    <s v="Successful"/>
    <s v="On Time"/>
    <s v="No"/>
    <s v="Minor"/>
    <s v="Successful"/>
    <s v="On Time"/>
    <n v="1"/>
    <n v="1"/>
    <n v="0"/>
    <x v="1"/>
    <n v="0"/>
  </r>
  <r>
    <x v="0"/>
    <x v="0"/>
    <x v="0"/>
    <s v="normal"/>
    <s v="C40434647"/>
    <s v="SAP BASIS Support AMS VWM CHGMGR"/>
    <s v="Acosta Medina Marco Antonio"/>
    <d v="2015-02-28T11:00:00"/>
    <d v="2015-02-28T15:00:00"/>
    <s v="Apply SAP Security Notes in QVF to solve vulnerability 405 notified by CERT"/>
    <s v="Successful"/>
    <s v="On Time"/>
    <s v="No"/>
    <s v="Minor"/>
    <s v="Successful"/>
    <s v="On Time"/>
    <n v="1"/>
    <n v="1"/>
    <n v="0"/>
    <x v="1"/>
    <n v="0"/>
  </r>
  <r>
    <x v="0"/>
    <x v="0"/>
    <x v="0"/>
    <s v="normal"/>
    <s v="C40442983"/>
    <s v="SAP BASIS Support AMS VWM CHGMGR"/>
    <s v="Acosta Medina Marco Antonio"/>
    <d v="2015-02-28T11:00:00"/>
    <d v="2015-02-28T17:00:00"/>
    <s v="Modify parameters in DVF"/>
    <s v="Successful"/>
    <s v="On Time"/>
    <s v="No"/>
    <s v="Minor"/>
    <s v="Successful"/>
    <s v="On Time"/>
    <n v="1"/>
    <n v="1"/>
    <n v="0"/>
    <x v="1"/>
    <n v="0"/>
  </r>
  <r>
    <x v="3"/>
    <x v="0"/>
    <x v="0"/>
    <s v="normal"/>
    <s v="C000184157"/>
    <s v="C.SAP.MX.AA.SAP-BASIS"/>
    <s v="Colin Soto Alberto Angel "/>
    <d v="2015-02-27T09:00:00"/>
    <d v="2015-02-27T18:00:00"/>
    <s v="VITRO | NP | EP | AH4HA136 | EDE | OUTAGE | - Support to implement add on Biller Direct for EDE DEV"/>
    <s v="Successful"/>
    <s v="On Time"/>
    <s v="No"/>
    <s v="Minor"/>
    <s v="Successful"/>
    <s v="On Time"/>
    <n v="1"/>
    <n v="1"/>
    <n v="0"/>
    <x v="1"/>
    <n v="0"/>
  </r>
  <r>
    <x v="18"/>
    <x v="0"/>
    <x v="0"/>
    <s v="normal"/>
    <s v="C000174964"/>
    <s v="CS.AMER.MX.DPO"/>
    <s v="Munguia Perez Lucia  "/>
    <d v="2015-02-26T10:00:00"/>
    <d v="2015-02-27T17:00:00"/>
    <s v="Integración del servidor VMXTOECWF003 en la toma de operación de GDFSUEZ"/>
    <s v="Successful"/>
    <s v="On Time"/>
    <s v="No"/>
    <s v="Minor"/>
    <s v="Successful"/>
    <s v="On Time"/>
    <n v="1"/>
    <n v="1"/>
    <n v="0"/>
    <x v="1"/>
    <n v="0"/>
  </r>
  <r>
    <x v="16"/>
    <x v="0"/>
    <x v="0"/>
    <s v="normal"/>
    <s v="C000182713"/>
    <s v="CS.AMER.MX.DPO"/>
    <s v="Gonzalez Sicilia Blanco Juan Manuel"/>
    <d v="2015-02-27T17:00:00"/>
    <d v="2015-02-27T20:00:00"/>
    <s v="&lt;SISI&gt; | Actualizacion del Sistema Operativo | ax1la092"/>
    <s v="Successful"/>
    <s v="On Time"/>
    <s v="No"/>
    <s v="Minor"/>
    <s v="Successful"/>
    <s v="On Time"/>
    <n v="1"/>
    <n v="1"/>
    <n v="0"/>
    <x v="1"/>
    <n v="0"/>
  </r>
  <r>
    <x v="16"/>
    <x v="0"/>
    <x v="0"/>
    <s v="normal"/>
    <s v="C000182718"/>
    <s v="CS.AMER.MX.DPO"/>
    <s v="Gonzalez Sicilia Blanco Juan Manuel"/>
    <d v="2015-02-28T01:00:00"/>
    <d v="2015-02-28T04:00:00"/>
    <s v="&lt;SISI&gt; | Actualizacion del Sistema Operativo | ax1la091"/>
    <s v="Successful"/>
    <s v="On Time"/>
    <s v="No"/>
    <s v="Minor"/>
    <s v="Successful"/>
    <s v="On Time"/>
    <n v="1"/>
    <n v="1"/>
    <n v="0"/>
    <x v="1"/>
    <n v="0"/>
  </r>
  <r>
    <x v="16"/>
    <x v="0"/>
    <x v="0"/>
    <s v="normal"/>
    <s v="C000182721"/>
    <s v="CS.AMER.MX.DPO"/>
    <s v="Gonzalez Sicilia Blanco Juan Manuel"/>
    <d v="2015-02-28T01:00:00"/>
    <d v="2015-02-28T02:20:00"/>
    <s v="&lt;SISI&gt; | Actualizacion de Paquetes de SO | sismexauv01"/>
    <s v="Successful"/>
    <s v="On Time"/>
    <s v="No"/>
    <s v="Minor"/>
    <s v="Successful"/>
    <s v="On Time"/>
    <n v="1"/>
    <n v="1"/>
    <n v="0"/>
    <x v="1"/>
    <n v="0"/>
  </r>
  <r>
    <x v="1"/>
    <x v="0"/>
    <x v="0"/>
    <s v="normal"/>
    <s v="CRQ000000022927"/>
    <s v="Css-Mex.GpoModelo-Storage"/>
    <s v="CARLOS VILLA JIMÉNEZ"/>
    <d v="2015-02-28T09:00:00"/>
    <d v="2015-02-28T17:00:00"/>
    <s v="WO1830485 Upgrade de Microcódigo en Storage XIV Fábrica de Vidrio a versión 11.4.2.a"/>
    <s v="Successful"/>
    <s v="On Time"/>
    <s v="No"/>
    <s v="Minor"/>
    <s v="Successful"/>
    <s v="On Time"/>
    <n v="1"/>
    <n v="1"/>
    <n v="0"/>
    <x v="1"/>
    <n v="0"/>
  </r>
  <r>
    <x v="1"/>
    <x v="0"/>
    <x v="0"/>
    <s v="normal"/>
    <s v="CRQ000000022924"/>
    <s v="Css-Mex.GpoModelo-Admon-Windows"/>
    <s v="JOSUE MOISES HUIZAR SEGURA"/>
    <d v="2015-02-28T06:00:00"/>
    <d v="2015-02-28T14:00:00"/>
    <s v="PBI7080 Actualizar firmware de HW  y ejecutar herramienta de diagnostico  en Servidor HDSQLX07 Produccion"/>
    <s v="Successful"/>
    <s v="On Time"/>
    <s v="No"/>
    <s v="Minor"/>
    <s v="Successful"/>
    <s v="On Time"/>
    <n v="1"/>
    <n v="1"/>
    <n v="0"/>
    <x v="1"/>
    <n v="0"/>
  </r>
  <r>
    <x v="17"/>
    <x v="0"/>
    <x v="0"/>
    <s v="normal"/>
    <s v="C000159651"/>
    <s v="CS.AMER.MX.DPO"/>
    <s v="Munguia Perez Lucia  "/>
    <d v="2015-02-10T13:00:00"/>
    <d v="2015-02-28T22:00:00"/>
    <s v="Apagado de Servidores Banobras"/>
    <s v="Successful"/>
    <s v="On Time"/>
    <s v="No"/>
    <s v="Minor"/>
    <s v="Successful"/>
    <s v="On Time"/>
    <n v="1"/>
    <n v="1"/>
    <n v="0"/>
    <x v="1"/>
    <n v="0"/>
  </r>
  <r>
    <x v="0"/>
    <x v="0"/>
    <x v="0"/>
    <s v="normal"/>
    <s v="C40421749"/>
    <s v="SAP BASIS Support AMS VWM CHGMGR"/>
    <s v="Acosta Medina Marco Antonio"/>
    <d v="2015-02-23T08:00:00"/>
    <d v="2015-02-27T22:00:00"/>
    <s v="FICO QAS Refresh"/>
    <s v="Successful"/>
    <s v="On Time"/>
    <s v="No"/>
    <s v="Minor"/>
    <s v="Successful"/>
    <s v="On Time"/>
    <n v="1"/>
    <n v="1"/>
    <n v="0"/>
    <x v="1"/>
    <n v="0"/>
  </r>
  <r>
    <x v="0"/>
    <x v="0"/>
    <x v="0"/>
    <s v="normal"/>
    <s v="C40346051"/>
    <s v="PROYECT INFRAEST ITS Support OPS VWM CHGMGR"/>
    <s v="Perez Gonzalez, Lucia"/>
    <d v="2015-02-23T10:00:00"/>
    <d v="2015-02-27T17:00:00"/>
    <s v="Entrega a operación de servidor virtual MXVWMXPUSEDB4 (BD Oracle QA para Emotions)"/>
    <s v="Successful"/>
    <s v="On Time"/>
    <s v="No"/>
    <s v="Minor"/>
    <s v="Successful"/>
    <s v="On Time"/>
    <n v="1"/>
    <n v="1"/>
    <n v="0"/>
    <x v="1"/>
    <n v="0"/>
  </r>
  <r>
    <x v="0"/>
    <x v="0"/>
    <x v="0"/>
    <s v="normal"/>
    <s v="C40440234"/>
    <s v="PROYECT INFRAEST ITS Support OPS VWM CHGMGR"/>
    <s v="Perez Gonzalez, Lucia"/>
    <d v="2015-02-23T10:00:00"/>
    <d v="2015-02-27T17:00:00"/>
    <s v="Entrega a operación de servidor virtual VWMXPUSSV130P (QA ALAE)"/>
    <s v="Successful"/>
    <s v="On Time"/>
    <s v="No"/>
    <s v="Minor"/>
    <s v="Successful"/>
    <s v="On Time"/>
    <n v="1"/>
    <n v="1"/>
    <n v="0"/>
    <x v="1"/>
    <n v="0"/>
  </r>
  <r>
    <x v="0"/>
    <x v="2"/>
    <x v="0"/>
    <s v="normal"/>
    <s v="C40440535"/>
    <s v="TELECOM LAN ITS Support OPS VWM CHGMGR"/>
    <s v="De Jesus Hernandez Emilio  "/>
    <d v="2015-02-12T09:00:00"/>
    <d v="2015-02-12T12:00:00"/>
    <s v="Validación y Pruebas de funcionalidad de tarjeta de cobre en sw210.6 / Instalación de 2 switches temporales"/>
    <s v="Successful"/>
    <s v="On Time"/>
    <s v="No"/>
    <s v="Minor"/>
    <s v="Successful"/>
    <s v="On Time"/>
    <n v="1"/>
    <n v="1"/>
    <n v="0"/>
    <x v="1"/>
    <n v="0"/>
  </r>
  <r>
    <x v="0"/>
    <x v="0"/>
    <x v="0"/>
    <s v="normal"/>
    <s v="C40441897"/>
    <s v="OPM ITS Support OPS VWM CHGMGR"/>
    <s v="Zacamitzin Medina Dagoberto   "/>
    <d v="2015-02-16T22:00:00"/>
    <d v="2015-02-16T23:00:00"/>
    <s v="Reinicio del servidor etuas01- 10.148.80.21"/>
    <s v="Successful"/>
    <s v="On Time"/>
    <s v="No"/>
    <s v="Minor"/>
    <s v="Successful"/>
    <s v="On Time"/>
    <n v="1"/>
    <n v="1"/>
    <n v="0"/>
    <x v="1"/>
    <n v="0"/>
  </r>
  <r>
    <x v="2"/>
    <x v="0"/>
    <x v="0"/>
    <s v="normal"/>
    <s v="C000176649"/>
    <s v="SE.AMER.MX.OPM-TSMX"/>
    <s v="Hernandez Palafox Illian  "/>
    <d v="2015-02-17T20:00:00"/>
    <d v="2015-02-17T21:20:00"/>
    <s v="Short lead time, TSMX Servicios internos, LAN to LAN - SLT"/>
    <s v="Successful"/>
    <s v="On Time"/>
    <s v="No"/>
    <s v="Minor"/>
    <s v="Successful"/>
    <s v="On Time"/>
    <n v="1"/>
    <n v="1"/>
    <n v="0"/>
    <x v="1"/>
    <n v="1"/>
  </r>
  <r>
    <x v="9"/>
    <x v="0"/>
    <x v="0"/>
    <s v="normal"/>
    <s v="C000189137"/>
    <s v="SE.AA.MX.PROJECTS"/>
    <s v="Portillo Carbajal Jesus  "/>
    <d v="2015-02-28T16:00:00"/>
    <d v="2015-02-28T20:00:00"/>
    <s v="GEG - Cambio hacia nuevo enlace L2L 20 Mbps"/>
    <s v="Successful"/>
    <s v="On Time"/>
    <s v="No"/>
    <s v="Minor"/>
    <s v="Successful"/>
    <s v="On Time"/>
    <n v="1"/>
    <n v="1"/>
    <n v="0"/>
    <x v="1"/>
    <n v="0"/>
  </r>
  <r>
    <x v="1"/>
    <x v="0"/>
    <x v="0"/>
    <s v="normal"/>
    <s v="CRQ000000022522"/>
    <s v="Css-Mex.GpoModelo-SAP Basis"/>
    <s v="Romero Fernandez Guillermo Alejandro"/>
    <d v="2015-01-26T10:00:00"/>
    <d v="2015-03-24T14:20:00"/>
    <s v="WO1769727 Aplicar recomendaciones de auditoria para mitigar vulnerabilidades de catalogación Media"/>
    <s v="Successful"/>
    <s v="On Time"/>
    <s v="No"/>
    <s v="Minor"/>
    <s v="Successful"/>
    <s v="On Time"/>
    <n v="1"/>
    <n v="1"/>
    <n v="0"/>
    <x v="2"/>
    <n v="0"/>
  </r>
  <r>
    <x v="0"/>
    <x v="2"/>
    <x v="1"/>
    <s v="normal"/>
    <s v="C40443778"/>
    <s v="TELECOM LAN ITS Support OPS VWM CHGMGR"/>
    <s v="Flores Viveros Yuriana"/>
    <d v="2015-03-01T10:00:00"/>
    <d v="2015-03-01T18:00:00"/>
    <s v="Mantenimiento Preventivo IDF38T00"/>
    <s v="Successful"/>
    <s v="On Time"/>
    <s v="No"/>
    <s v="Standard"/>
    <s v="Successful"/>
    <s v="On Time"/>
    <n v="1"/>
    <n v="1"/>
    <n v="0"/>
    <x v="2"/>
    <n v="0"/>
  </r>
  <r>
    <x v="3"/>
    <x v="3"/>
    <x v="1"/>
    <s v="normal"/>
    <s v="C000184345"/>
    <s v="CS.AMER.MX.AD.VITRO"/>
    <s v="Camacho Nicasio Dulce Maria "/>
    <d v="2015-02-27T10:00:00"/>
    <d v="2015-03-03T17:00:00"/>
    <s v="VITRO | Active Directory - Promoción de un Domain Controller/Preaprobado"/>
    <s v="Successful"/>
    <s v="On Time"/>
    <s v="No"/>
    <s v="Standard"/>
    <s v="Successful"/>
    <s v="On Time"/>
    <n v="1"/>
    <n v="1"/>
    <n v="0"/>
    <x v="2"/>
    <n v="0"/>
  </r>
  <r>
    <x v="1"/>
    <x v="2"/>
    <x v="0"/>
    <s v="normal"/>
    <s v="CRQ000000022930"/>
    <s v="Tss-Mx.GpoModelo-Voz"/>
    <s v="Becerra Cervin Guillermo Erik"/>
    <d v="2015-02-28T23:00:00"/>
    <d v="2015-03-01T04:00:00"/>
    <s v="WO1830547 Actualizar IOS de Gateway 10.88.236.161 de la Versión 15.1(4)M3 a la Versión 15.1(3)T"/>
    <s v="Successful"/>
    <s v="On Time"/>
    <s v="No"/>
    <s v="Minor"/>
    <s v="Successful"/>
    <s v="On Time"/>
    <n v="1"/>
    <n v="1"/>
    <n v="0"/>
    <x v="2"/>
    <n v="0"/>
  </r>
  <r>
    <x v="28"/>
    <x v="2"/>
    <x v="0"/>
    <s v="normal"/>
    <s v="C000184066"/>
    <s v="TS.GS.MX.SCC3.WAN.SEC"/>
    <s v="Almeria Cerda Juan Antonio "/>
    <d v="2015-03-01T09:00:00"/>
    <d v="2015-03-01T12:00:00"/>
    <s v="Reemplazo de equipo Switch Kautex"/>
    <s v="Successful"/>
    <s v="On Time"/>
    <s v="No"/>
    <s v="Minor"/>
    <s v="Successful"/>
    <s v="On Time"/>
    <n v="1"/>
    <n v="1"/>
    <n v="0"/>
    <x v="2"/>
    <n v="0"/>
  </r>
  <r>
    <x v="0"/>
    <x v="2"/>
    <x v="0"/>
    <s v="normal"/>
    <s v="C40442960"/>
    <s v="TELECOM ITS Support OPS VWM CHGMGR"/>
    <s v="Garcia Gonzalez Maria del Carmen"/>
    <d v="2015-03-01T09:00:00"/>
    <d v="2015-03-01T12:00:00"/>
    <s v="Seguimiento de 5 Cables de red del Switch SW-SF-A1-C6 en el DCP2"/>
    <s v="Successful"/>
    <s v="On Time"/>
    <s v="No"/>
    <s v="Minor"/>
    <s v="Successful"/>
    <s v="On Time"/>
    <n v="1"/>
    <n v="1"/>
    <n v="0"/>
    <x v="2"/>
    <n v="0"/>
  </r>
  <r>
    <x v="0"/>
    <x v="2"/>
    <x v="0"/>
    <s v="emergency"/>
    <s v="C40444563"/>
    <s v="TELECOM LAN ITS Support OPS VWM CHGMGR"/>
    <s v="De Jesus Hernandez Emilio"/>
    <d v="2015-02-28T23:30:00"/>
    <d v="2015-03-01T11:30:00"/>
    <s v="Cambio emergente del switch swcfistsm-112.6"/>
    <s v="Successful"/>
    <s v="On Time"/>
    <s v="No"/>
    <s v="Minor"/>
    <s v="Successful"/>
    <s v="On Time"/>
    <n v="1"/>
    <n v="1"/>
    <n v="0"/>
    <x v="2"/>
    <n v="0"/>
  </r>
  <r>
    <x v="0"/>
    <x v="0"/>
    <x v="0"/>
    <s v="normal"/>
    <s v="C40442975"/>
    <s v="OPM ITS Support OPS VWM CHGMGR"/>
    <s v="Zacamitzin Medina Dagoberto"/>
    <d v="2015-03-01T02:00:00"/>
    <d v="2015-03-01T23:00:00"/>
    <s v="Accomplish pre-requirements for upgrade of the global zone in server pmx2zgs11 - PM40024646"/>
    <s v="Successful"/>
    <s v="On Time"/>
    <s v="No"/>
    <s v="Minor"/>
    <s v="Successful"/>
    <s v="On Time"/>
    <n v="1"/>
    <n v="1"/>
    <n v="0"/>
    <x v="2"/>
    <n v="0"/>
  </r>
  <r>
    <x v="29"/>
    <x v="3"/>
    <x v="0"/>
    <s v="normal"/>
    <s v="C000181103"/>
    <s v="SE.AA.MX.SDE.SUPPLIERS"/>
    <s v="Cabrera Lopez Arturo  "/>
    <d v="2015-03-01T12:00:00"/>
    <d v="2015-03-01T15:00:00"/>
    <s v="Pruebas de redundancia para enlaces IACNA"/>
    <s v="Successful"/>
    <s v="On Time"/>
    <s v="No"/>
    <s v="Minor"/>
    <s v="Successful"/>
    <s v="On Time"/>
    <n v="1"/>
    <n v="1"/>
    <n v="0"/>
    <x v="2"/>
    <n v="0"/>
  </r>
  <r>
    <x v="0"/>
    <x v="0"/>
    <x v="0"/>
    <s v="normal"/>
    <s v="C40444216"/>
    <s v="OPM ITS Support OPS VWM CHGMGR"/>
    <s v="Zacamitzin Medina Dagoberto"/>
    <d v="2015-03-01T02:00:00"/>
    <d v="2015-03-02T00:00:00"/>
    <s v="Disponibilidad de ambientes OSP y AAP (Argentina), ejecutar backup Online 01 MARZO 2015 - SLT"/>
    <s v="Successful"/>
    <s v="On Time"/>
    <s v="No"/>
    <s v="Minor"/>
    <s v="Successful"/>
    <s v="On Time"/>
    <n v="1"/>
    <n v="1"/>
    <n v="0"/>
    <x v="2"/>
    <n v="1"/>
  </r>
  <r>
    <x v="0"/>
    <x v="0"/>
    <x v="0"/>
    <s v="normal"/>
    <s v="C40442971"/>
    <s v="OPM ITS Support OPS VWM CHGMGR"/>
    <s v="Zacamitzin Medina Dagoberto"/>
    <d v="2015-03-01T08:00:00"/>
    <d v="2015-03-01T12:00:00"/>
    <s v="Retiro de cableado (30 cables) sin servicios de red en Data Center Puebla II (Cubo 6)"/>
    <s v="Successful"/>
    <s v="On Time"/>
    <s v="No"/>
    <s v="Minor"/>
    <s v="Successful"/>
    <s v="On Time"/>
    <n v="1"/>
    <n v="1"/>
    <n v="0"/>
    <x v="2"/>
    <n v="0"/>
  </r>
  <r>
    <x v="0"/>
    <x v="0"/>
    <x v="0"/>
    <s v="normal"/>
    <s v="C40442974"/>
    <s v="OPM ITS Support OPS VWM CHGMGR"/>
    <s v="Zacamitzin Medina Dagoberto"/>
    <d v="2015-03-01T09:00:00"/>
    <d v="2015-03-01T13:00:00"/>
    <s v="Desconexión de cables de alimentación eléctrica a racks obsoletos con equipos apagados"/>
    <s v="Successful"/>
    <s v="On Time"/>
    <s v="No"/>
    <s v="Minor"/>
    <s v="Successful"/>
    <s v="On Time"/>
    <n v="1"/>
    <n v="1"/>
    <n v="0"/>
    <x v="2"/>
    <n v="0"/>
  </r>
  <r>
    <x v="0"/>
    <x v="0"/>
    <x v="0"/>
    <s v="normal"/>
    <s v="C40441401"/>
    <s v="PROYECT INFRAEST ITS Support OPS VWM CHGMGR"/>
    <s v="Ulloa Aguilar Veronica"/>
    <d v="2015-03-01T08:00:00"/>
    <d v="2015-03-01T18:00:00"/>
    <s v="Proyecto &quot;Remote access improvements CRAS&quot; - Retiro físico de Netscalers obsoletos MX_NETSCALER-CRAS y MX_NETSCALER-CRAS2"/>
    <s v="Successful"/>
    <s v="On Time"/>
    <s v="No"/>
    <s v="Minor"/>
    <s v="Successful"/>
    <s v="On Time"/>
    <n v="1"/>
    <n v="1"/>
    <n v="0"/>
    <x v="2"/>
    <n v="0"/>
  </r>
  <r>
    <x v="0"/>
    <x v="0"/>
    <x v="0"/>
    <s v="normal"/>
    <s v="C40442968"/>
    <s v="PROYECT INFRAEST ITS Support OPS VWM CHGMGR"/>
    <s v="Baez Arellano Maria de Jesus"/>
    <d v="2015-02-27T11:00:00"/>
    <d v="2015-03-01T13:00:00"/>
    <s v="Instalación de 3 servidores linux en DCP II para proyecto Blade CAX Upgrade"/>
    <s v="Successful"/>
    <s v="On Time"/>
    <s v="No"/>
    <s v="Minor"/>
    <s v="Successful"/>
    <s v="On Time"/>
    <n v="1"/>
    <n v="1"/>
    <n v="0"/>
    <x v="2"/>
    <n v="0"/>
  </r>
  <r>
    <x v="0"/>
    <x v="0"/>
    <x v="0"/>
    <s v="normal"/>
    <s v="C40442982"/>
    <s v="PROYECT INFRAEST ITS Support OPS VWM CHGMGR"/>
    <s v="Cabrera Lopez Arturo"/>
    <d v="2015-03-01T09:00:00"/>
    <d v="2015-03-01T12:00:00"/>
    <s v="Configuración de ruta estatica para acceso AAS"/>
    <s v="Successful"/>
    <s v="On Time"/>
    <s v="No"/>
    <s v="Minor"/>
    <s v="Successful"/>
    <s v="On Time"/>
    <n v="1"/>
    <n v="1"/>
    <n v="0"/>
    <x v="2"/>
    <n v="0"/>
  </r>
  <r>
    <x v="3"/>
    <x v="0"/>
    <x v="0"/>
    <s v="emergency"/>
    <s v="C000186063"/>
    <s v="C.SAP.MX.AA.BASIS.BO"/>
    <s v="Rivera Villa Tonontzi  "/>
    <d v="2015-03-01T15:30:00"/>
    <d v="2015-03-01T22:00:00"/>
    <s v="VITRO | P | BPC | AH3HA163| SAP BPC | Outage=YES | Apply sp3 to SQL server- IM0004758969"/>
    <s v="Successful"/>
    <s v="On Time"/>
    <s v="No"/>
    <s v="Minor"/>
    <s v="Successful"/>
    <s v="On Time"/>
    <n v="1"/>
    <n v="1"/>
    <n v="0"/>
    <x v="2"/>
    <n v="0"/>
  </r>
  <r>
    <x v="0"/>
    <x v="0"/>
    <x v="0"/>
    <s v="normal"/>
    <s v="C40442957"/>
    <s v="SAP BASIS Support AMS VWM CHGMGR"/>
    <s v="Acosta Medina Marco Antonio"/>
    <d v="2015-02-28T21:00:00"/>
    <d v="2015-03-01T02:00:00"/>
    <s v="Modify parameters in APQ"/>
    <s v="Successful"/>
    <s v="On Time"/>
    <s v="No"/>
    <s v="Minor"/>
    <s v="Successful"/>
    <s v="On Time"/>
    <n v="1"/>
    <n v="1"/>
    <n v="0"/>
    <x v="2"/>
    <n v="0"/>
  </r>
  <r>
    <x v="0"/>
    <x v="0"/>
    <x v="0"/>
    <s v="normal"/>
    <s v="C40442967"/>
    <s v="SAP BASIS Support AMS VWM CHGMGR"/>
    <s v="Acosta Medina Marco Antonio"/>
    <d v="2015-02-28T21:00:00"/>
    <d v="2015-03-01T02:00:00"/>
    <s v="Modify parameters in EUQ"/>
    <s v="Successful"/>
    <s v="On Time"/>
    <s v="No"/>
    <s v="Minor"/>
    <s v="Successful"/>
    <s v="On Time"/>
    <n v="1"/>
    <n v="1"/>
    <n v="0"/>
    <x v="2"/>
    <n v="0"/>
  </r>
  <r>
    <x v="2"/>
    <x v="1"/>
    <x v="0"/>
    <s v="normal"/>
    <s v="C000182775"/>
    <s v="SI.AMS.MX.MQSERIES"/>
    <s v="Rodriguez Rivera Juan Jose "/>
    <d v="2015-03-01T08:00:00"/>
    <d v="2015-03-01T22:30:00"/>
    <s v="Actualizacion de parches al server QMXSV06P / 10.58.220.65"/>
    <s v="Successful"/>
    <s v="On Time"/>
    <s v="No"/>
    <s v="Minor"/>
    <s v="Successful"/>
    <s v="On Time"/>
    <n v="1"/>
    <n v="1"/>
    <n v="0"/>
    <x v="2"/>
    <n v="0"/>
  </r>
  <r>
    <x v="1"/>
    <x v="0"/>
    <x v="0"/>
    <s v="normal"/>
    <s v="CRQ000000022912"/>
    <s v="Css-Mex.GpoModelo-SAP Basis"/>
    <s v="Hamud Cesin Socorro Denise"/>
    <d v="2015-02-28T22:00:00"/>
    <d v="2015-03-02T01:30:00"/>
    <s v="WO1827021 Mantenimiento Base de Datos en portal MDM Producción"/>
    <s v="Successful"/>
    <s v="On Time"/>
    <s v="No"/>
    <s v="Minor"/>
    <s v="Successful"/>
    <s v="On Time"/>
    <n v="1"/>
    <n v="1"/>
    <n v="0"/>
    <x v="2"/>
    <n v="0"/>
  </r>
  <r>
    <x v="9"/>
    <x v="0"/>
    <x v="0"/>
    <s v="normal"/>
    <s v="C000182757"/>
    <s v="C.SAP.MX.AA.GDH.MX-BASIS"/>
    <s v="Morales Herrera Benjamin  "/>
    <d v="2015-03-01T00:15:00"/>
    <d v="2015-03-01T05:00:00"/>
    <s v="GdG | P | GXP | ax1la186 | SAP PI | Outage=YES | Kernel Upgrade | Actualizacion de kernel"/>
    <s v="Successful"/>
    <s v="On Time"/>
    <s v="No"/>
    <s v="Minor"/>
    <s v="Successful"/>
    <s v="On Time"/>
    <n v="1"/>
    <n v="1"/>
    <n v="0"/>
    <x v="2"/>
    <n v="0"/>
  </r>
  <r>
    <x v="9"/>
    <x v="0"/>
    <x v="0"/>
    <s v="normal"/>
    <s v="C000184159"/>
    <s v="CS.AMER.MX.DPO"/>
    <s v="Gonzalez Sicilia Blanco Juan Manuel"/>
    <d v="2015-02-28T21:00:00"/>
    <d v="2015-03-01T00:00:00"/>
    <s v="GDG | Actualizacion del Sistema Operativo | ax1la172,ax1la173,ax1la198"/>
    <s v="Successful"/>
    <s v="On Time"/>
    <s v="No"/>
    <s v="Minor"/>
    <s v="Successful"/>
    <s v="On Time"/>
    <n v="1"/>
    <n v="1"/>
    <n v="0"/>
    <x v="2"/>
    <n v="0"/>
  </r>
  <r>
    <x v="9"/>
    <x v="0"/>
    <x v="0"/>
    <s v="normal"/>
    <s v="C000184165"/>
    <s v="CS.AMER.MX.DPO"/>
    <s v="Gonzalez Sicilia Blanco Juan Manuel"/>
    <d v="2015-03-01T21:00:00"/>
    <d v="2015-03-02T00:00:00"/>
    <s v="GDG | Actualizacion del Sistema Operativo | ax1la171, ax1la192"/>
    <s v="Successful"/>
    <s v="On Time"/>
    <s v="No"/>
    <s v="Minor"/>
    <s v="Successful"/>
    <s v="On Time"/>
    <n v="1"/>
    <n v="1"/>
    <n v="0"/>
    <x v="2"/>
    <n v="0"/>
  </r>
  <r>
    <x v="1"/>
    <x v="0"/>
    <x v="0"/>
    <s v="normal"/>
    <s v="CRQ000000022824"/>
    <s v="Dss-Mex.GpoModelo-Active Directory"/>
    <s v="Vazquez Muñoz Kathya"/>
    <d v="2015-02-27T10:00:00"/>
    <d v="2015-03-02T22:00:00"/>
    <s v="WO1803954 Limpiar metadata de servidor DYUO002 de Piedras Negras en el Directorio Activo."/>
    <s v="Successful"/>
    <s v="On Time"/>
    <s v="No"/>
    <s v="Minor"/>
    <s v="Successful"/>
    <s v="On Time"/>
    <n v="1"/>
    <n v="1"/>
    <n v="0"/>
    <x v="2"/>
    <n v="0"/>
  </r>
  <r>
    <x v="3"/>
    <x v="0"/>
    <x v="0"/>
    <s v="normal"/>
    <s v="C000189347"/>
    <s v="C.SAP.MX.AA.BASIS.BO"/>
    <s v="Rivera Villa Tonontzi  "/>
    <d v="2015-03-02T14:00:00"/>
    <d v="2015-03-02T16:00:00"/>
    <s v="SLT-URGENTE| VITRO | D | BD3 | ah4ha082 | SAP BPC | Outage=Yes | Adjust db parameters"/>
    <s v="Successful"/>
    <s v="On Time"/>
    <s v="No"/>
    <s v="Minor"/>
    <s v="Successful"/>
    <s v="On Time"/>
    <n v="1"/>
    <n v="1"/>
    <n v="0"/>
    <x v="2"/>
    <n v="1"/>
  </r>
  <r>
    <x v="3"/>
    <x v="2"/>
    <x v="1"/>
    <s v="normal"/>
    <s v="C000190942"/>
    <s v="TS.CP.MX.SIC.LAN.VITRO"/>
    <s v="Gonzalez Damian Jair  "/>
    <d v="2015-03-02T13:30:00"/>
    <d v="2015-03-02T15:00:00"/>
    <s v="VITRO | Libranza por corte eléctrico : Localidad Vidriera Monterrey | Cambio Preaprobado"/>
    <s v="Successful"/>
    <s v="On Time"/>
    <s v="No"/>
    <s v="Standard"/>
    <s v="Successful"/>
    <s v="On Time"/>
    <n v="1"/>
    <n v="1"/>
    <n v="0"/>
    <x v="2"/>
    <n v="0"/>
  </r>
  <r>
    <x v="3"/>
    <x v="0"/>
    <x v="0"/>
    <s v="normal"/>
    <s v="C000074864"/>
    <s v="DS.CES.MX.MSG.VITRO"/>
    <s v="Camacho Nicasio Dulce Maria "/>
    <d v="2015-02-16T10:00:00"/>
    <d v="2015-03-02T16:00:00"/>
    <s v="VITRO| Depuracion de DHCPs"/>
    <s v="Successful"/>
    <s v="On Time"/>
    <s v="No"/>
    <s v="Minor"/>
    <s v="Successful"/>
    <s v="On Time"/>
    <n v="1"/>
    <n v="1"/>
    <n v="0"/>
    <x v="2"/>
    <n v="0"/>
  </r>
  <r>
    <x v="7"/>
    <x v="0"/>
    <x v="0"/>
    <s v="normal"/>
    <s v="C000136353"/>
    <s v="C.SAP.MX.AA.GDH.MX-BASIS"/>
    <s v="Canuto Mejia Armando  "/>
    <d v="2015-02-25T12:00:00"/>
    <d v="2015-03-03T00:00:00"/>
    <s v="HABC | NP | QAS | ax1la149 | SAP ERP | Outage = Yes | Oracle Upgrade"/>
    <s v="Successful"/>
    <s v="On Time"/>
    <s v="No"/>
    <s v="Minor"/>
    <s v="Successful"/>
    <s v="On Time"/>
    <n v="1"/>
    <n v="1"/>
    <n v="0"/>
    <x v="2"/>
    <n v="0"/>
  </r>
  <r>
    <x v="2"/>
    <x v="3"/>
    <x v="0"/>
    <s v="normal"/>
    <s v="C000159705"/>
    <s v="C.TC.INT.CES.DOM.DAI"/>
    <s v="Rangel Nieto Fernando  "/>
    <d v="2015-03-01T12:00:00"/>
    <d v="2015-03-02T20:00:00"/>
    <s v="Rackeo, cableado e instalacion del NetScaler para el proyecto VDI"/>
    <s v="Successful"/>
    <s v="On Time"/>
    <s v="No"/>
    <s v="Minor"/>
    <s v="Successful"/>
    <s v="On Time"/>
    <n v="1"/>
    <n v="1"/>
    <n v="0"/>
    <x v="2"/>
    <n v="0"/>
  </r>
  <r>
    <x v="2"/>
    <x v="0"/>
    <x v="0"/>
    <s v="normal"/>
    <s v="C000174904"/>
    <s v="CS.AMER.MX.SYS-MANAGEMENT"/>
    <s v="Paez Alonso Alejandro  "/>
    <d v="2015-02-26T10:00:00"/>
    <d v="2015-03-03T16:00:00"/>
    <s v="Liberación de nuevos servidores del portal Tivoli 7.3.1 a Producción"/>
    <s v="Successful"/>
    <s v="On Time"/>
    <s v="No"/>
    <s v="Minor"/>
    <s v="Successful"/>
    <s v="On Time"/>
    <n v="1"/>
    <n v="1"/>
    <n v="0"/>
    <x v="2"/>
    <n v="0"/>
  </r>
  <r>
    <x v="3"/>
    <x v="0"/>
    <x v="0"/>
    <s v="normal"/>
    <s v="C000176660"/>
    <s v="CS.AMER.MX.DBA.LBU"/>
    <s v="Arzate Jaimes Angel Guillermo "/>
    <d v="2015-03-02T10:00:00"/>
    <d v="2015-03-02T18:00:00"/>
    <s v="Instalación de SQL en el Servidor ContadoresVT_x000a_CONTADORESVT (S20259648)"/>
    <s v="Successful"/>
    <s v="On Time"/>
    <s v="No"/>
    <s v="Minor"/>
    <s v="Successful"/>
    <s v="On Time"/>
    <n v="1"/>
    <n v="1"/>
    <n v="0"/>
    <x v="2"/>
    <n v="0"/>
  </r>
  <r>
    <x v="3"/>
    <x v="0"/>
    <x v="1"/>
    <s v="normal"/>
    <s v="C000191084"/>
    <s v="C.SAP.MX.AA.BASIS.BO"/>
    <s v="Rivera Villa Tonontzi  "/>
    <d v="2015-03-02T16:30:00"/>
    <d v="2015-03-02T18:30:00"/>
    <s v="PRE-APROBADO VITRO | P | BCP - BCQ | ah3ha163 - ah4ha142 | SAP BPC | Outage=Yes | Reboot SAP BPC Production Box: AH3HA163 – AH4HA142"/>
    <s v="Successful"/>
    <s v="On Time"/>
    <s v="No"/>
    <s v="Standard"/>
    <s v="Successful"/>
    <s v="On Time"/>
    <n v="1"/>
    <n v="1"/>
    <n v="0"/>
    <x v="2"/>
    <n v="0"/>
  </r>
  <r>
    <x v="3"/>
    <x v="0"/>
    <x v="0"/>
    <s v="emergency"/>
    <s v="C000192604"/>
    <s v="C.SAP.MX.AA.BASIS.BO"/>
    <s v="Rivera Villa Tonontzi  "/>
    <d v="2015-03-03T13:00:00"/>
    <d v="2015-03-03T20:00:00"/>
    <s v="EMERGENT | VITRO| VPO WIND | Increase MEMORY RAM 32GB on BPC Appcom server AH3HA163- Ticket prio 2 IM0004758969"/>
    <s v="Successful"/>
    <s v="On Time"/>
    <s v="No"/>
    <s v="Minor"/>
    <s v="Successful"/>
    <s v="On Time"/>
    <n v="1"/>
    <n v="1"/>
    <n v="0"/>
    <x v="2"/>
    <n v="0"/>
  </r>
  <r>
    <x v="3"/>
    <x v="0"/>
    <x v="0"/>
    <s v="normal"/>
    <s v="C000192757"/>
    <s v="C.SAP.MX.AA.SAP-BASIS"/>
    <s v="Castellanos Garcia Guillermo  "/>
    <d v="2015-03-03T19:00:00"/>
    <d v="2015-03-03T23:59:00"/>
    <s v="VITRO | P | EPD | AH3HA107 | EP | Outage=Yes | EPD Restart- Urgent"/>
    <s v="Successful"/>
    <s v="On Time"/>
    <s v="No"/>
    <s v="Minor"/>
    <s v="Successful"/>
    <s v="On Time"/>
    <n v="1"/>
    <n v="1"/>
    <n v="0"/>
    <x v="2"/>
    <n v="0"/>
  </r>
  <r>
    <x v="3"/>
    <x v="0"/>
    <x v="0"/>
    <s v="normal"/>
    <s v="C000194198"/>
    <s v="C.SAP.MX.AA.BASIS.BO"/>
    <s v="Rivera Villa Tonontzi  "/>
    <d v="2015-03-04T14:00:00"/>
    <d v="2015-03-04T16:00:00"/>
    <s v="SLT-URGENTE| VITRO | P | BD3 | ah4ha082| SAP BPC | Outage=Yes | Adjust db parameters"/>
    <s v="Successful"/>
    <s v="On Time"/>
    <s v="No"/>
    <s v="Minor"/>
    <s v="Successful"/>
    <s v="On Time"/>
    <n v="1"/>
    <n v="1"/>
    <n v="0"/>
    <x v="2"/>
    <n v="1"/>
  </r>
  <r>
    <x v="2"/>
    <x v="0"/>
    <x v="0"/>
    <s v="normal"/>
    <s v="C000194208"/>
    <s v="CS.AMER.MX.SBO.BK.ST"/>
    <s v="Lopez Garcia Gerardo  "/>
    <d v="2015-03-04T11:30:00"/>
    <d v="2015-03-04T13:30:00"/>
    <s v="DURMAN | PRD | Incremento de espacio de disco en JetCloud"/>
    <s v="Successful"/>
    <s v="On Time"/>
    <s v="No"/>
    <s v="Minor"/>
    <s v="Successful"/>
    <s v="On Time"/>
    <n v="1"/>
    <n v="1"/>
    <n v="0"/>
    <x v="2"/>
    <n v="0"/>
  </r>
  <r>
    <x v="2"/>
    <x v="0"/>
    <x v="0"/>
    <s v="normal"/>
    <s v="C000194320"/>
    <s v="CS.AMER.MX.SBO.BK.ST"/>
    <s v="Lopez Garcia Gerardo  "/>
    <d v="2015-03-04T11:30:00"/>
    <d v="2015-03-04T13:30:00"/>
    <s v="DURMAN | PRD | Incremento de espacio de disco en JetCloud"/>
    <s v="Successful"/>
    <s v="On Time"/>
    <s v="No"/>
    <s v="Minor"/>
    <s v="Successful"/>
    <s v="On Time"/>
    <n v="1"/>
    <n v="1"/>
    <n v="0"/>
    <x v="2"/>
    <n v="0"/>
  </r>
  <r>
    <x v="0"/>
    <x v="0"/>
    <x v="0"/>
    <s v="normal"/>
    <s v="C40442218"/>
    <s v="PROYECT INFRAEST ITS Support OPS VWM CHGMGR"/>
    <s v="Perez Gonzalez Lucia"/>
    <d v="2015-02-28T09:00:00"/>
    <d v="2015-03-03T17:00:00"/>
    <s v="Instalación de 6 fibras opticas y configuracion de Storage para Proyecto Windows Server 2003 Upgrade"/>
    <s v="Successful"/>
    <s v="On Time"/>
    <s v="No"/>
    <s v="Minor"/>
    <s v="Successful"/>
    <s v="On Time"/>
    <n v="1"/>
    <n v="1"/>
    <n v="0"/>
    <x v="2"/>
    <n v="0"/>
  </r>
  <r>
    <x v="0"/>
    <x v="0"/>
    <x v="0"/>
    <s v="normal"/>
    <s v="C40442977"/>
    <s v="OPM ITS Support OPS VWM CHGMGR"/>
    <s v="Zacamitzin Medina Dagoberto"/>
    <d v="2015-03-04T01:00:00"/>
    <d v="2015-03-04T05:00:00"/>
    <s v="Reset a los servidores del aplicativo Kronos - Fase II"/>
    <s v="Successful"/>
    <s v="On Time"/>
    <s v="No"/>
    <s v="Minor"/>
    <s v="Successful"/>
    <s v="On Time"/>
    <n v="1"/>
    <n v="1"/>
    <n v="0"/>
    <x v="2"/>
    <n v="0"/>
  </r>
  <r>
    <x v="0"/>
    <x v="0"/>
    <x v="0"/>
    <s v="normal"/>
    <s v="C40443403"/>
    <s v="OPM ITS Support OPS VWM CHGMGR"/>
    <s v="Baca Gonzalez Eliseo"/>
    <d v="2015-03-02T08:00:00"/>
    <d v="2015-03-04T17:00:00"/>
    <s v="Migración de equipos KVS Link"/>
    <s v="Successful"/>
    <s v="On Time"/>
    <s v="No"/>
    <s v="Minor"/>
    <s v="Successful"/>
    <s v="On Time"/>
    <n v="1"/>
    <n v="1"/>
    <n v="0"/>
    <x v="2"/>
    <n v="0"/>
  </r>
  <r>
    <x v="0"/>
    <x v="2"/>
    <x v="0"/>
    <s v="normal"/>
    <s v="C40445135"/>
    <s v="TELECOM ITS Support OPS VWM CHGMGR"/>
    <s v="Garcia Gonzalez Maria del Carmen"/>
    <d v="2015-03-05T09:07:00"/>
    <d v="2015-03-05T15:00:00"/>
    <s v="MANTENIMIENTO PREVENTIVO A AIRE RITTAL DEL IDF C802 G4"/>
    <s v="Successful"/>
    <s v="On Time"/>
    <s v="No"/>
    <s v="Minor"/>
    <s v="Successful"/>
    <s v="On Time"/>
    <n v="1"/>
    <n v="1"/>
    <n v="0"/>
    <x v="2"/>
    <n v="0"/>
  </r>
  <r>
    <x v="2"/>
    <x v="0"/>
    <x v="0"/>
    <s v="normal"/>
    <s v="C000182760"/>
    <s v="CS.DPS.MX.DCO.DCI"/>
    <s v="Cruz Arriaga Ricardo  "/>
    <d v="2015-02-25T12:00:00"/>
    <d v="2015-03-04T20:00:00"/>
    <s v="Preventive maintenance monitoring system Rittal / Infrastructure data center and network interconnection center/ MX / Puebla / Closed Fresnos / DCI /"/>
    <s v="Successful"/>
    <s v="On Time"/>
    <s v="No"/>
    <s v="Minor"/>
    <s v="Successful"/>
    <s v="On Time"/>
    <n v="1"/>
    <n v="1"/>
    <n v="0"/>
    <x v="2"/>
    <n v="0"/>
  </r>
  <r>
    <x v="9"/>
    <x v="0"/>
    <x v="0"/>
    <s v="normal"/>
    <s v="C000192535"/>
    <s v="C.SAP.MX.AA.GDH.MX-BASIS"/>
    <s v="Morales Herrera Benjamin  "/>
    <d v="2015-03-04T13:00:00"/>
    <d v="2015-03-04T19:00:00"/>
    <s v="GEG | P | GSM | ax1la193 | SAP SOLMAN | Outage = No | Update of component ST-ICO patch level 31"/>
    <s v="Successful"/>
    <s v="On Time"/>
    <s v="No"/>
    <s v="Minor"/>
    <s v="Successful"/>
    <s v="On Time"/>
    <n v="1"/>
    <n v="1"/>
    <n v="0"/>
    <x v="2"/>
    <n v="0"/>
  </r>
  <r>
    <x v="3"/>
    <x v="0"/>
    <x v="1"/>
    <s v="normal"/>
    <s v="C000196034"/>
    <s v="C.SAP.MX.AA.BASIS.BO"/>
    <s v="Rivera Villa Tonontzi  "/>
    <d v="2015-03-04T15:00:00"/>
    <d v="2015-03-04T17:00:00"/>
    <s v="PREAPROBADO VITRO | P | BCP - BCQ | ah3ha163 - ah4ha142 | SAP BPC | Outage=Yes | Reboot SAP BPC Production Box: AH3HA163 – AH4HA142"/>
    <s v="Successful"/>
    <s v="On Time"/>
    <s v="No"/>
    <s v="Standard"/>
    <s v="Successful"/>
    <s v="On Time"/>
    <n v="1"/>
    <n v="1"/>
    <n v="0"/>
    <x v="2"/>
    <n v="0"/>
  </r>
  <r>
    <x v="1"/>
    <x v="0"/>
    <x v="0"/>
    <s v="normal"/>
    <s v="CRQ000000023036"/>
    <s v="Css-Mex.GpoModelo-Admon-Dba"/>
    <s v="Alvarado Vilchis Isai"/>
    <d v="2015-03-06T11:00:00"/>
    <d v="2015-03-06T17:00:00"/>
    <s v="WO1853618 Baja de CI's en CMDB"/>
    <s v="Successful"/>
    <s v="On Time"/>
    <s v="No"/>
    <s v="Minor"/>
    <s v="Successful"/>
    <s v="On Time"/>
    <n v="1"/>
    <n v="1"/>
    <n v="0"/>
    <x v="2"/>
    <n v="0"/>
  </r>
  <r>
    <x v="1"/>
    <x v="0"/>
    <x v="0"/>
    <s v="normal"/>
    <s v="CRQ000000023078"/>
    <s v="Css-Mex.GpoModelo-Storage"/>
    <s v="Villa Jimenez Carlos"/>
    <d v="2015-03-06T12:00:00"/>
    <d v="2015-03-06T16:00:00"/>
    <s v="WO1856378 Presentar 8 nuevas LUN's al host weccf00 / 10.90.3.12 de 100GB "/>
    <s v="Successful"/>
    <s v="On Time"/>
    <s v="No"/>
    <s v="Minor"/>
    <s v="Successful"/>
    <s v="On Time"/>
    <n v="1"/>
    <n v="1"/>
    <n v="0"/>
    <x v="2"/>
    <n v="0"/>
  </r>
  <r>
    <x v="1"/>
    <x v="2"/>
    <x v="0"/>
    <s v="normal"/>
    <s v="CRQ000000023032"/>
    <s v="Tss-Mx.GpoModelo-Securidad Perimetral"/>
    <s v="García Cortés Maricela"/>
    <d v="2015-03-06T12:00:00"/>
    <d v="2015-03-06T15:00:00"/>
    <s v="WO1851703 Baja de infrastructura de telecomunicaciones firewall Tiendas Extra"/>
    <s v="Successful"/>
    <s v="On Time"/>
    <s v="No"/>
    <s v="Minor"/>
    <s v="Successful"/>
    <s v="On Time"/>
    <n v="1"/>
    <n v="1"/>
    <n v="0"/>
    <x v="2"/>
    <n v="0"/>
  </r>
  <r>
    <x v="0"/>
    <x v="0"/>
    <x v="0"/>
    <s v="normal"/>
    <s v="C40441049"/>
    <s v="OPM ITS Support OPS VWM CHGMGR"/>
    <s v="Zacamitzin Medina Dagoberto"/>
    <d v="2015-02-27T11:00:00"/>
    <d v="2015-03-06T11:00:00"/>
    <s v="Entrega a operación de servidor Altiris"/>
    <s v="Successful"/>
    <s v="On Time"/>
    <s v="No"/>
    <s v="Minor"/>
    <s v="Successful"/>
    <s v="On Time"/>
    <n v="1"/>
    <n v="1"/>
    <n v="0"/>
    <x v="2"/>
    <n v="0"/>
  </r>
  <r>
    <x v="0"/>
    <x v="2"/>
    <x v="0"/>
    <s v="normal"/>
    <s v="C40445141"/>
    <s v="TELECOM VOICE ITS Support OPS VWM CHGMGR"/>
    <s v="Muñoz Saucedo Jose Manuel"/>
    <d v="2015-03-05T17:00:00"/>
    <d v="2015-03-06T01:00:00"/>
    <s v="Instalación de licenciamiento de extensiones telefónicas en PBX VWM"/>
    <s v="Successful"/>
    <s v="On Time"/>
    <s v="No"/>
    <s v="Minor"/>
    <s v="Successful"/>
    <s v="On Time"/>
    <n v="1"/>
    <n v="1"/>
    <n v="0"/>
    <x v="2"/>
    <n v="0"/>
  </r>
  <r>
    <x v="0"/>
    <x v="0"/>
    <x v="0"/>
    <s v="normal"/>
    <s v="C40445142"/>
    <s v="SECURITY Support CTO VWM CHGMGR"/>
    <s v="Sierra Morales Armando Javier"/>
    <d v="2015-03-05T18:00:00"/>
    <d v="2015-03-05T21:00:00"/>
    <s v="Actualizacion de APP nessus"/>
    <s v="Successful"/>
    <s v="On Time"/>
    <s v="No"/>
    <s v="Minor"/>
    <s v="Successful"/>
    <s v="On Time"/>
    <n v="1"/>
    <n v="1"/>
    <n v="0"/>
    <x v="2"/>
    <n v="0"/>
  </r>
  <r>
    <x v="0"/>
    <x v="0"/>
    <x v="0"/>
    <s v="normal"/>
    <s v="C40445154"/>
    <s v="System Management Administration IT Processes VWM CHGMGR"/>
    <s v="Cortes Batista Sergio"/>
    <d v="2015-03-05T14:00:00"/>
    <d v="2015-03-05T17:00:00"/>
    <s v="Instalación Fix Pack 3 agente de monitoreo tivoli"/>
    <s v="Successful"/>
    <s v="On Time"/>
    <s v="No"/>
    <s v="Minor"/>
    <s v="Successful"/>
    <s v="On Time"/>
    <n v="1"/>
    <n v="1"/>
    <n v="0"/>
    <x v="2"/>
    <n v="0"/>
  </r>
  <r>
    <x v="0"/>
    <x v="0"/>
    <x v="0"/>
    <s v="normal"/>
    <s v="C40446005"/>
    <s v="STORAGE ITS Support OPS VWM CHGMGR"/>
    <s v="Salazar Kuri Flavio"/>
    <d v="2015-03-05T16:00:00"/>
    <d v="2015-03-06T16:00:00"/>
    <s v="Cambio de Disco en Storage"/>
    <s v="Successful"/>
    <s v="On Time"/>
    <s v="No"/>
    <s v="Minor"/>
    <s v="Successful"/>
    <s v="On Time"/>
    <n v="1"/>
    <n v="1"/>
    <n v="0"/>
    <x v="2"/>
    <n v="0"/>
  </r>
  <r>
    <x v="11"/>
    <x v="0"/>
    <x v="0"/>
    <s v="normal"/>
    <s v="C000182788"/>
    <s v="CS.AMER.MX.DPO"/>
    <s v="Munguia Perez Lucia  "/>
    <d v="2015-03-05T15:00:00"/>
    <d v="2015-03-05T22:00:00"/>
    <s v="Habilitar el servicio SMNP Solicitud del cliente, Servidores de Producción - LOREAL"/>
    <s v="Successful"/>
    <s v="On Time"/>
    <s v="No"/>
    <s v="Minor"/>
    <s v="Successful"/>
    <s v="On Time"/>
    <n v="1"/>
    <n v="1"/>
    <n v="0"/>
    <x v="2"/>
    <n v="0"/>
  </r>
  <r>
    <x v="11"/>
    <x v="0"/>
    <x v="0"/>
    <s v="normal"/>
    <s v="C000191080"/>
    <s v="CS.AMER.MX.DPO"/>
    <s v="Cruz Rodriguez Esmeralda Danae"/>
    <d v="2015-03-05T17:00:00"/>
    <d v="2015-03-05T19:00:00"/>
    <s v="LOREAL | HABILITAR COMUNIDAD SMNP | LORMEXAUV01"/>
    <s v="Successful"/>
    <s v="On Time"/>
    <s v="No"/>
    <s v="Minor"/>
    <s v="Successful"/>
    <s v="On Time"/>
    <n v="1"/>
    <n v="1"/>
    <n v="0"/>
    <x v="2"/>
    <n v="0"/>
  </r>
  <r>
    <x v="2"/>
    <x v="0"/>
    <x v="0"/>
    <s v="normal"/>
    <s v="C000191074"/>
    <s v="CS.AMER.MX.DPO"/>
    <s v="Ramos Cerecedo Juana  "/>
    <d v="2015-03-04T20:00:00"/>
    <d v="2015-03-05T20:00:00"/>
    <s v="Restart server mxgdaspusfs001"/>
    <s v="Successful"/>
    <s v="On Time"/>
    <s v="No"/>
    <s v="Minor"/>
    <s v="Successful"/>
    <s v="On Time"/>
    <n v="1"/>
    <n v="1"/>
    <n v="0"/>
    <x v="2"/>
    <n v="0"/>
  </r>
  <r>
    <x v="9"/>
    <x v="0"/>
    <x v="0"/>
    <s v="normal"/>
    <s v="C000191149"/>
    <s v="CS.AMER.MX.DPO"/>
    <s v="Cruz Rodriguez Esmeralda Danae"/>
    <d v="2015-03-05T17:00:00"/>
    <d v="2015-03-05T21:00:00"/>
    <s v="GDG | Actualizacion del Sistema Operativo | ax1la176 / ax1la179 /ax1la181 / ax1la183 /ax1la184 / ax1la178"/>
    <s v="Successful"/>
    <s v="On Time"/>
    <s v="No"/>
    <s v="Minor"/>
    <s v="Successful"/>
    <s v="On Time"/>
    <n v="1"/>
    <n v="1"/>
    <n v="0"/>
    <x v="2"/>
    <n v="0"/>
  </r>
  <r>
    <x v="9"/>
    <x v="0"/>
    <x v="0"/>
    <s v="normal"/>
    <s v="C000192724"/>
    <s v="CS.AMER.MX.DPO"/>
    <s v="Cruz Rodriguez Esmeralda Danae"/>
    <d v="2015-03-05T22:00:00"/>
    <d v="2015-03-06T02:00:00"/>
    <s v="GDG | Actualizacion del Sistema Operativo | ax1la176 /ax1la179 /ax1la181 / ax1la183"/>
    <s v="Successful"/>
    <s v="On Time"/>
    <s v="No"/>
    <s v="Minor"/>
    <s v="Successful"/>
    <s v="On Time"/>
    <n v="1"/>
    <n v="1"/>
    <n v="0"/>
    <x v="2"/>
    <n v="0"/>
  </r>
  <r>
    <x v="0"/>
    <x v="2"/>
    <x v="0"/>
    <s v="normal"/>
    <s v="C40442951"/>
    <s v="TELECOM WAN ITS Support OPS VWM CHGMGR"/>
    <s v="Lopez Sosa Nettie"/>
    <d v="2015-03-05T16:00:00"/>
    <d v="2015-03-06T17:00:00"/>
    <s v="Pruebas Integracion ACS con Active Directory y autenticacion con certificados para dispositivos moviles."/>
    <s v="Successful"/>
    <s v="On Time"/>
    <s v="No"/>
    <s v="Minor"/>
    <s v="Successful"/>
    <s v="On Time"/>
    <n v="1"/>
    <n v="1"/>
    <n v="0"/>
    <x v="2"/>
    <n v="0"/>
  </r>
  <r>
    <x v="0"/>
    <x v="2"/>
    <x v="0"/>
    <s v="normal"/>
    <s v="C40445148"/>
    <s v="TELECOM LAN ITS Support OPS VWM CHGMGR"/>
    <s v="Segura Obregon Eder"/>
    <d v="2015-03-08T08:00:00"/>
    <d v="2015-03-08T16:00:00"/>
    <s v="Remplazo de Access Point apvdnp2-2-154.35 (10.148.154.35)"/>
    <s v="Successful"/>
    <s v="On Time"/>
    <s v="No"/>
    <s v="Minor"/>
    <s v="Successful"/>
    <s v="On Time"/>
    <n v="1"/>
    <n v="1"/>
    <n v="0"/>
    <x v="2"/>
    <n v="0"/>
  </r>
  <r>
    <x v="0"/>
    <x v="2"/>
    <x v="1"/>
    <s v="normal"/>
    <s v="C40445977"/>
    <s v="TELECOM LAN ITS Support OPS VWM CHGMGR"/>
    <s v="Flores Viveros Yuriana"/>
    <d v="2015-03-08T08:00:00"/>
    <d v="2015-03-08T16:00:00"/>
    <s v="Mantenimiento Preventivo IDF54I01"/>
    <s v="Successful"/>
    <s v="On Time"/>
    <s v="No"/>
    <s v="Standard"/>
    <s v="Successful"/>
    <s v="On Time"/>
    <n v="1"/>
    <n v="1"/>
    <n v="0"/>
    <x v="2"/>
    <n v="0"/>
  </r>
  <r>
    <x v="0"/>
    <x v="0"/>
    <x v="0"/>
    <s v="normal"/>
    <s v="C40445133"/>
    <s v="OPM ITS Support OPS VWM CHGMGR"/>
    <s v="Zacamitzin Medina Dagoberto"/>
    <d v="2015-03-08T08:00:00"/>
    <d v="2015-03-08T12:00:00"/>
    <s v="Retiro de cableado (30 cables) sin servicios de red en Data Center Puebla II (Cubo 6)"/>
    <s v="Successful"/>
    <s v="On Time"/>
    <s v="No"/>
    <s v="Minor"/>
    <s v="Successful"/>
    <s v="On Time"/>
    <n v="1"/>
    <n v="1"/>
    <n v="0"/>
    <x v="2"/>
    <n v="0"/>
  </r>
  <r>
    <x v="0"/>
    <x v="0"/>
    <x v="0"/>
    <s v="normal"/>
    <s v="C40445146"/>
    <s v="OPM ITS Support OPS VWM CHGMGR"/>
    <s v="Zacamitzin Medina Dagoberto"/>
    <d v="2015-03-08T09:00:00"/>
    <d v="2015-03-08T13:00:00"/>
    <s v="Desrackeo y retiro de 2 servidores apagados de Data Center Puebla II (Cubo 6)"/>
    <s v="Successful"/>
    <s v="On Time"/>
    <s v="No"/>
    <s v="Minor"/>
    <s v="Successful"/>
    <s v="On Time"/>
    <n v="1"/>
    <n v="1"/>
    <n v="0"/>
    <x v="2"/>
    <n v="0"/>
  </r>
  <r>
    <x v="0"/>
    <x v="0"/>
    <x v="0"/>
    <s v="normal"/>
    <s v="C40445535"/>
    <s v="OPM ITS Support OPS VWM CHGMGR"/>
    <s v="Zacamitzin Medina Dagoberto"/>
    <d v="2015-03-06T16:00:00"/>
    <d v="2015-03-08T23:30:00"/>
    <s v="Lanzar respaldo semanal del servidor NetQos"/>
    <s v="Successful"/>
    <s v="On Time"/>
    <s v="No"/>
    <s v="Minor"/>
    <s v="Successful"/>
    <s v="On Time"/>
    <n v="1"/>
    <n v="1"/>
    <n v="0"/>
    <x v="2"/>
    <n v="0"/>
  </r>
  <r>
    <x v="0"/>
    <x v="0"/>
    <x v="0"/>
    <s v="normal"/>
    <s v="C40445538"/>
    <s v="OPM ITS Support OPS VWM CHGMGR"/>
    <s v="Zacamitzin Medina Dagoberto"/>
    <d v="2015-03-07T10:00:00"/>
    <d v="2015-03-07T17:00:00"/>
    <s v="Desinstalacion de Mozilla FireFox y actualizacion de Flash Player en servidores Wintel"/>
    <s v="Successful"/>
    <s v="On Time"/>
    <s v="No"/>
    <s v="Minor"/>
    <s v="Successful"/>
    <s v="On Time"/>
    <n v="1"/>
    <n v="1"/>
    <n v="0"/>
    <x v="2"/>
    <n v="0"/>
  </r>
  <r>
    <x v="0"/>
    <x v="0"/>
    <x v="0"/>
    <s v="normal"/>
    <s v="C40428042"/>
    <s v="SERVERS WIN EXCHANG Support OPS VWM CHGMGR"/>
    <s v="Aguilar Avendano Alejandra"/>
    <d v="2015-03-07T13:00:00"/>
    <d v="2015-03-08T14:00:00"/>
    <s v="Defragmentación de Bases de Datos de Microsoft Exchange"/>
    <s v="Successful"/>
    <s v="On Time"/>
    <s v="No"/>
    <s v="Minor"/>
    <s v="Successful"/>
    <s v="On Time"/>
    <n v="1"/>
    <n v="1"/>
    <n v="0"/>
    <x v="2"/>
    <n v="0"/>
  </r>
  <r>
    <x v="0"/>
    <x v="0"/>
    <x v="0"/>
    <s v="normal"/>
    <s v="C40445130"/>
    <s v="SERVERS WINTEL ITS Support OPS VWM CHGMGR"/>
    <s v="Islas Agustin Maricarmen"/>
    <d v="2015-03-07T22:00:00"/>
    <d v="2015-03-08T03:00:00"/>
    <s v="Decremento de Memoria en servidores virtuales"/>
    <s v="Successful"/>
    <s v="On Time"/>
    <s v="No"/>
    <s v="Minor"/>
    <s v="Successful"/>
    <s v="On Time"/>
    <n v="1"/>
    <n v="1"/>
    <n v="0"/>
    <x v="2"/>
    <n v="0"/>
  </r>
  <r>
    <x v="0"/>
    <x v="0"/>
    <x v="0"/>
    <s v="normal"/>
    <s v="C40445147"/>
    <s v="SERVERS WINTEL ITS Support OPS VWM CHGMGR"/>
    <s v="Islas Agustin Maricarmen"/>
    <d v="2015-03-06T22:00:00"/>
    <d v="2015-03-07T00:00:00"/>
    <s v="Quitar la segunda ip configurada en el controlador de dominio VWNAPUD00004"/>
    <s v="Successful"/>
    <s v="On Time"/>
    <s v="No"/>
    <s v="Minor"/>
    <s v="Successful"/>
    <s v="On Time"/>
    <n v="1"/>
    <n v="1"/>
    <n v="0"/>
    <x v="2"/>
    <n v="0"/>
  </r>
  <r>
    <x v="0"/>
    <x v="0"/>
    <x v="0"/>
    <s v="normal"/>
    <s v="C40443336"/>
    <s v="SERVERS UNIX ITS Support OPS VWM CHGMGR"/>
    <s v="Vazquez Reyes Juan Pablo"/>
    <d v="2015-03-07T11:00:00"/>
    <d v="2015-03-07T20:00:00"/>
    <s v="Unix - Hardening Servidor ldmx2bidev 10.148.13.223 &amp; lvmx2bidev 10.148.13.231"/>
    <s v="Successful"/>
    <s v="On Time"/>
    <s v="No"/>
    <s v="Minor"/>
    <s v="Successful"/>
    <s v="On Time"/>
    <n v="1"/>
    <n v="1"/>
    <n v="0"/>
    <x v="2"/>
    <n v="0"/>
  </r>
  <r>
    <x v="0"/>
    <x v="0"/>
    <x v="0"/>
    <s v="normal"/>
    <s v="C40445539"/>
    <s v="SECURITY Support CTO VWM CHGMGR"/>
    <s v="Sanchez Sanchez Ernesto"/>
    <d v="2015-03-07T09:00:00"/>
    <d v="2015-03-07T17:00:00"/>
    <s v="Configuracion de aplicacion Totemo - Servidores email encryption"/>
    <s v="Successful"/>
    <s v="On Time"/>
    <s v="No"/>
    <s v="Minor"/>
    <s v="Successful"/>
    <s v="On Time"/>
    <n v="1"/>
    <n v="1"/>
    <n v="0"/>
    <x v="2"/>
    <n v="0"/>
  </r>
  <r>
    <x v="0"/>
    <x v="0"/>
    <x v="0"/>
    <s v="normal"/>
    <s v="C40442929"/>
    <s v="DATABASE ITS Support OPS VWM CHGMGR"/>
    <s v="Santander Aldabe Gaudencio"/>
    <d v="2015-03-08T14:30:00"/>
    <d v="2015-03-08T23:59:00"/>
    <s v="Borrado de database NETID en Legacy PRD"/>
    <s v="Successful"/>
    <s v="On Time"/>
    <s v="No"/>
    <s v="Minor"/>
    <s v="Successful"/>
    <s v="On Time"/>
    <n v="1"/>
    <n v="1"/>
    <n v="0"/>
    <x v="2"/>
    <n v="0"/>
  </r>
  <r>
    <x v="0"/>
    <x v="0"/>
    <x v="0"/>
    <s v="normal"/>
    <s v="C40445102"/>
    <s v="System Management Administration IT Processes VWM CHGMGR"/>
    <s v="Cortes Batista Sergio"/>
    <d v="2015-03-06T16:00:00"/>
    <d v="2015-03-06T19:00:00"/>
    <s v="HP Server Automation agent deploy Linux"/>
    <s v="Successful"/>
    <s v="On Time"/>
    <s v="No"/>
    <s v="Minor"/>
    <s v="Successful"/>
    <s v="On Time"/>
    <n v="1"/>
    <n v="1"/>
    <n v="0"/>
    <x v="2"/>
    <n v="0"/>
  </r>
  <r>
    <x v="0"/>
    <x v="0"/>
    <x v="0"/>
    <s v="normal"/>
    <s v="C40445107"/>
    <s v="System Management Administration IT Processes VWM CHGMGR"/>
    <s v="Cortes Batista Sergio"/>
    <d v="2015-03-07T23:30:00"/>
    <d v="2015-03-08T01:30:00"/>
    <s v="HP Server Automation agent deploy Unix FIS SC3"/>
    <s v="Successful"/>
    <s v="On Time"/>
    <s v="No"/>
    <s v="Minor"/>
    <s v="Successful"/>
    <s v="On Time"/>
    <n v="1"/>
    <n v="1"/>
    <n v="0"/>
    <x v="2"/>
    <n v="0"/>
  </r>
  <r>
    <x v="25"/>
    <x v="0"/>
    <x v="0"/>
    <s v="normal"/>
    <s v="C000182648"/>
    <s v="CS.AMER.MX.DPO"/>
    <s v="Sanchez Ramirez Erick"/>
    <d v="2015-03-07T08:00:00"/>
    <d v="2015-03-07T17:00:00"/>
    <s v="Instalacion de Parches de seguridad Enero y Febrero 2015"/>
    <s v="Successful"/>
    <s v="On Time"/>
    <s v="No"/>
    <s v="Minor"/>
    <s v="Successful"/>
    <s v="On Time"/>
    <n v="1"/>
    <n v="1"/>
    <n v="0"/>
    <x v="2"/>
    <n v="0"/>
  </r>
  <r>
    <x v="3"/>
    <x v="3"/>
    <x v="0"/>
    <s v="normal"/>
    <s v="C000192522"/>
    <s v="DS.CES.MX.SW.VITRO"/>
    <s v="Cuetlach Calderon Cristina  "/>
    <d v="2015-03-04T17:00:00"/>
    <d v="2015-03-06T17:00:00"/>
    <s v="VTO - Distribución PILOTO - Parches de Seguridad Microsoft - IE Cambio preaprobado"/>
    <s v="Successful"/>
    <s v="On Time"/>
    <s v="No"/>
    <s v="Minor"/>
    <s v="Successful"/>
    <s v="On Time"/>
    <n v="1"/>
    <n v="1"/>
    <n v="0"/>
    <x v="2"/>
    <n v="0"/>
  </r>
  <r>
    <x v="13"/>
    <x v="2"/>
    <x v="0"/>
    <s v="normal"/>
    <s v="CH4752"/>
    <s v="LAN"/>
    <s v="Zamora Gerardo"/>
    <d v="2015-03-04T18:00:00"/>
    <d v="2015-03-04T22:00:00"/>
    <s v="Migración Telnet a SSH Foráneos"/>
    <s v="Successful"/>
    <s v="On Time"/>
    <s v="No"/>
    <s v="Minor"/>
    <s v="Successful"/>
    <s v="On Time"/>
    <n v="1"/>
    <n v="1"/>
    <n v="0"/>
    <x v="2"/>
    <n v="0"/>
  </r>
  <r>
    <x v="13"/>
    <x v="2"/>
    <x v="0"/>
    <s v="normal"/>
    <s v="CH4753"/>
    <s v="LAN"/>
    <s v="Zamora Gerardo"/>
    <d v="2015-03-05T18:00:00"/>
    <d v="2015-03-05T22:00:00"/>
    <s v="Migración Telnet a SSH Foráneos"/>
    <s v="Successful"/>
    <s v="On Time"/>
    <s v="No"/>
    <s v="Minor"/>
    <s v="Successful"/>
    <s v="On Time"/>
    <n v="1"/>
    <n v="1"/>
    <n v="0"/>
    <x v="2"/>
    <n v="0"/>
  </r>
  <r>
    <x v="13"/>
    <x v="2"/>
    <x v="0"/>
    <s v="normal"/>
    <s v="CH4754"/>
    <s v="LAN"/>
    <s v="Zamora Gerardo"/>
    <d v="2015-03-06T18:00:00"/>
    <d v="2015-03-06T22:00:00"/>
    <s v="Migración Telnet a SSH Foráneos"/>
    <s v="Successful"/>
    <s v="On Time"/>
    <s v="No"/>
    <s v="Minor"/>
    <s v="Successful"/>
    <s v="On Time"/>
    <n v="1"/>
    <n v="1"/>
    <n v="0"/>
    <x v="2"/>
    <n v="0"/>
  </r>
  <r>
    <x v="13"/>
    <x v="2"/>
    <x v="0"/>
    <s v="normal"/>
    <s v="CH4773"/>
    <s v="LAN"/>
    <s v="Zamora Gerardo"/>
    <d v="2015-03-14T09:00:00"/>
    <d v="2015-03-14T19:00:00"/>
    <s v="Reubicación de equipos Torre Mayor"/>
    <s v="Successful"/>
    <s v="On Time"/>
    <s v="No"/>
    <s v="Minor"/>
    <s v="Successful"/>
    <s v="On Time"/>
    <n v="1"/>
    <n v="1"/>
    <n v="0"/>
    <x v="2"/>
    <n v="0"/>
  </r>
  <r>
    <x v="13"/>
    <x v="2"/>
    <x v="0"/>
    <s v="normal"/>
    <s v="CH4777"/>
    <s v="LAN"/>
    <s v="De la Rosa Saul"/>
    <d v="2015-03-07T02:00:00"/>
    <d v="2015-03-07T10:00:00"/>
    <s v="Reubicación de Dispositivos de VOZ"/>
    <s v="Successful"/>
    <s v="On Time"/>
    <s v="No"/>
    <s v="Minor"/>
    <s v="Successful"/>
    <s v="On Time"/>
    <n v="1"/>
    <n v="1"/>
    <n v="0"/>
    <x v="2"/>
    <n v="0"/>
  </r>
  <r>
    <x v="13"/>
    <x v="2"/>
    <x v="0"/>
    <s v="normal"/>
    <s v="CH4779"/>
    <s v="WAN"/>
    <s v="Isaac Bravo"/>
    <d v="2015-03-04T18:30:00"/>
    <d v="2015-03-04T21:30:00"/>
    <s v="Acompañamiento a Telmex para cambio de ruteo estático a BGP para sitio MPLS Morelia"/>
    <s v="Successful"/>
    <s v="On Time"/>
    <s v="No"/>
    <s v="Minor"/>
    <s v="Successful"/>
    <s v="On Time"/>
    <n v="1"/>
    <n v="1"/>
    <n v="0"/>
    <x v="2"/>
    <n v="0"/>
  </r>
  <r>
    <x v="13"/>
    <x v="2"/>
    <x v="0"/>
    <s v="normal"/>
    <s v="CH4780"/>
    <s v="WAN"/>
    <s v="Isaac Bravo"/>
    <d v="2015-03-04T18:00:00"/>
    <d v="2015-03-04T21:00:00"/>
    <s v="Acompañamiento a Telmex para cambio de ruteo estático a BGP para sitio MPLS Pachuca"/>
    <s v="Successful"/>
    <s v="On Time"/>
    <s v="No"/>
    <s v="Minor"/>
    <s v="Successful"/>
    <s v="On Time"/>
    <n v="1"/>
    <n v="1"/>
    <n v="0"/>
    <x v="2"/>
    <n v="0"/>
  </r>
  <r>
    <x v="13"/>
    <x v="2"/>
    <x v="0"/>
    <s v="normal"/>
    <s v="CH4781"/>
    <s v="WAN"/>
    <s v="Isaac Bravo"/>
    <d v="2015-03-05T18:00:00"/>
    <d v="2015-03-05T21:00:00"/>
    <s v="Acompañamiento a Telmex para cambio de ruteo estático a BGP para sitio MPLS Tamaulipas"/>
    <s v="Successful"/>
    <s v="On Time"/>
    <s v="No"/>
    <s v="Minor"/>
    <s v="Successful"/>
    <s v="On Time"/>
    <n v="1"/>
    <n v="1"/>
    <n v="0"/>
    <x v="2"/>
    <n v="0"/>
  </r>
  <r>
    <x v="1"/>
    <x v="2"/>
    <x v="0"/>
    <s v="normal"/>
    <s v="CRQ000000023008"/>
    <s v="Tss-Mx.GpoModelo-Lan"/>
    <s v="Muñoz Saucedo Jose Manuel"/>
    <d v="2015-03-14T14:00:00"/>
    <d v="2015-03-14T17:00:00"/>
    <s v="WO1845146 Reemplazar switch agencia Campeche"/>
    <s v="Successful"/>
    <s v="On Time"/>
    <s v="No"/>
    <s v="Minor"/>
    <s v="Successful"/>
    <s v="On Time"/>
    <n v="1"/>
    <n v="1"/>
    <n v="0"/>
    <x v="2"/>
    <n v="0"/>
  </r>
  <r>
    <x v="1"/>
    <x v="2"/>
    <x v="0"/>
    <s v="normal"/>
    <s v="CRQ000000023007"/>
    <s v="Tss-Mx.GpoModelo-Wan"/>
    <s v="Tototzintle Avila Antonio"/>
    <d v="2015-03-07T23:00:00"/>
    <d v="2015-03-08T06:00:00"/>
    <s v="WO1844516 Reinicio de Dispositivo Allot ACModelo para restablecer el puerto de Administracion"/>
    <s v="Successful"/>
    <s v="On Time"/>
    <s v="No"/>
    <s v="Minor"/>
    <s v="Successful"/>
    <s v="On Time"/>
    <n v="1"/>
    <n v="1"/>
    <n v="0"/>
    <x v="2"/>
    <n v="0"/>
  </r>
  <r>
    <x v="2"/>
    <x v="2"/>
    <x v="0"/>
    <s v="normal"/>
    <s v="C000182733"/>
    <s v="TS.GS.MX.PHYNET.TS"/>
    <s v="Martinez Vega Maria Jose "/>
    <d v="2015-03-08T12:00:00"/>
    <d v="2015-03-08T17:00:00"/>
    <s v="Desinstalación de Cableado Obsoleto en DCPIII"/>
    <s v="Successful"/>
    <s v="On Time"/>
    <s v="No"/>
    <s v="Minor"/>
    <s v="Successful"/>
    <s v="On Time"/>
    <n v="1"/>
    <n v="1"/>
    <n v="0"/>
    <x v="2"/>
    <n v="0"/>
  </r>
  <r>
    <x v="0"/>
    <x v="2"/>
    <x v="0"/>
    <s v="normal"/>
    <s v="C40412853"/>
    <s v="TELECOM ITS Support OPS VWM CHGMGR"/>
    <s v="Garcia Gonzalez Maria del Carmen"/>
    <d v="2015-03-08T09:00:00"/>
    <d v="2015-03-08T12:00:00"/>
    <s v="Seguimiento de 5 Cables de red del Switch SW-SF-A1-C6 en el DCP2"/>
    <s v="Successful"/>
    <s v="On Time"/>
    <s v="No"/>
    <s v="Minor"/>
    <s v="Successful"/>
    <s v="On Time"/>
    <n v="1"/>
    <n v="1"/>
    <n v="0"/>
    <x v="2"/>
    <n v="0"/>
  </r>
  <r>
    <x v="0"/>
    <x v="0"/>
    <x v="0"/>
    <s v="normal"/>
    <s v="C40443391"/>
    <s v="PROYECT INFRAEST ITS Support OPS VWM CHGMGR"/>
    <s v="Baca Gonzalez Eliseo"/>
    <d v="2015-03-06T15:00:00"/>
    <d v="2015-03-06T20:00:00"/>
    <s v="Configuración de Access Point en Nave 77 Academy"/>
    <s v="Successful"/>
    <s v="On Time"/>
    <s v="No"/>
    <s v="Minor"/>
    <s v="Successful"/>
    <s v="On Time"/>
    <n v="1"/>
    <n v="1"/>
    <n v="0"/>
    <x v="2"/>
    <n v="0"/>
  </r>
  <r>
    <x v="0"/>
    <x v="0"/>
    <x v="0"/>
    <s v="normal"/>
    <s v="C40445143"/>
    <s v="PROYECT INFRAEST ITS Support OPS VWM CHGMGR"/>
    <s v="Martinez Rodriguez Norma"/>
    <d v="2015-03-07T08:00:00"/>
    <d v="2015-03-08T16:00:00"/>
    <s v="Entrada de equipos de TelecomnProyecto enlace alterno internet NSO a Puebla I y Puebla II, cableado Cubo 2 Responsable de cambio Norma Martínez"/>
    <s v="Successful"/>
    <s v="On Time"/>
    <s v="No"/>
    <s v="Minor"/>
    <s v="Successful"/>
    <s v="On Time"/>
    <n v="1"/>
    <n v="1"/>
    <n v="0"/>
    <x v="2"/>
    <n v="0"/>
  </r>
  <r>
    <x v="0"/>
    <x v="0"/>
    <x v="0"/>
    <s v="normal"/>
    <s v="C40445113"/>
    <s v="SAP BASIS Support AMS VWM CHGMGR"/>
    <s v="Acosta Medina Marco Antonio"/>
    <d v="2015-03-08T02:00:00"/>
    <d v="2015-03-08T09:00:00"/>
    <s v="Modify parameters in APP"/>
    <s v="Successful"/>
    <s v="On Time"/>
    <s v="No"/>
    <s v="Minor"/>
    <s v="Successful"/>
    <s v="On Time"/>
    <n v="1"/>
    <n v="1"/>
    <n v="0"/>
    <x v="2"/>
    <n v="0"/>
  </r>
  <r>
    <x v="0"/>
    <x v="0"/>
    <x v="0"/>
    <s v="normal"/>
    <s v="C40445116"/>
    <s v="SAP BASIS Support AMS VWM CHGMGR"/>
    <s v="Acosta Medina Marco Antonio"/>
    <d v="2015-03-07T21:00:00"/>
    <d v="2015-03-08T05:00:00"/>
    <s v="Kernel update APD"/>
    <s v="Successful"/>
    <s v="On Time"/>
    <s v="No"/>
    <s v="Minor"/>
    <s v="Successful"/>
    <s v="On Time"/>
    <n v="1"/>
    <n v="1"/>
    <n v="0"/>
    <x v="2"/>
    <n v="0"/>
  </r>
  <r>
    <x v="0"/>
    <x v="0"/>
    <x v="0"/>
    <s v="normal"/>
    <s v="C40445122"/>
    <s v="SAP BASIS Support AMS VWM CHGMGR"/>
    <s v="Acosta Medina Marco Antonio"/>
    <d v="2015-03-07T21:00:00"/>
    <d v="2015-03-08T06:00:00"/>
    <s v="Kernel update EUT"/>
    <s v="Successful"/>
    <s v="On Time"/>
    <s v="No"/>
    <s v="Minor"/>
    <s v="Successful"/>
    <s v="On Time"/>
    <n v="1"/>
    <n v="1"/>
    <n v="0"/>
    <x v="2"/>
    <n v="0"/>
  </r>
  <r>
    <x v="0"/>
    <x v="0"/>
    <x v="0"/>
    <s v="normal"/>
    <s v="C40445136"/>
    <s v="SAP BASIS Support AMS VWM CHGMGR"/>
    <s v="Acosta Medina Marco Antonio"/>
    <d v="2015-03-07T21:00:00"/>
    <d v="2015-03-08T02:00:00"/>
    <s v="Apply SAP Security Notes in HUQ to solve vulnerability 363 notified by CERT"/>
    <s v="Successful"/>
    <s v="On Time"/>
    <s v="No"/>
    <s v="Minor"/>
    <s v="Successful"/>
    <s v="On Time"/>
    <n v="1"/>
    <n v="1"/>
    <n v="0"/>
    <x v="2"/>
    <n v="0"/>
  </r>
  <r>
    <x v="3"/>
    <x v="0"/>
    <x v="0"/>
    <s v="normal"/>
    <s v="C000189212"/>
    <s v="CS.AMER.MX.DBA.LBU"/>
    <s v="Arzate Jaimes Angel Guillermo "/>
    <d v="2015-03-06T10:00:00"/>
    <d v="2015-03-06T18:00:00"/>
    <s v="Toma de operacion de la intancia de SQL"/>
    <s v="Successful"/>
    <s v="On Time"/>
    <s v="No"/>
    <s v="Minor"/>
    <s v="Successful"/>
    <s v="On Time"/>
    <n v="1"/>
    <n v="1"/>
    <n v="0"/>
    <x v="2"/>
    <n v="0"/>
  </r>
  <r>
    <x v="3"/>
    <x v="0"/>
    <x v="0"/>
    <s v="normal"/>
    <s v="C000190991"/>
    <s v="C.SAP.MX.AA.SAP-BASIS"/>
    <s v="Castellanos Garcia Guillermo"/>
    <d v="2015-03-06T09:00:00"/>
    <d v="2015-03-06T18:00:00"/>
    <s v="VITRO | NP | EP | ah4ha169 | MQA | OUTAGE -YES | - Support to implement add on Biller Direct for MQA QUALITY"/>
    <s v="Successful"/>
    <s v="On Time"/>
    <s v="No"/>
    <s v="Minor"/>
    <s v="Successful"/>
    <s v="On Time"/>
    <n v="1"/>
    <n v="1"/>
    <n v="0"/>
    <x v="2"/>
    <n v="0"/>
  </r>
  <r>
    <x v="0"/>
    <x v="0"/>
    <x v="0"/>
    <s v="normal"/>
    <s v="C40438426"/>
    <s v="BACKUP ITS Support OPS VWM CHGMGR"/>
    <s v="Mastranzo Capilla Francisco Luis"/>
    <d v="2015-03-02T08:00:00"/>
    <d v="2015-03-09T23:00:00"/>
    <s v="Upgrade Data Protector version 6.20 to version 7.03 environment of SAP HOSTING"/>
    <s v="Successful"/>
    <s v="On Time"/>
    <s v="No"/>
    <s v="Minor"/>
    <s v="Successful"/>
    <s v="On Time"/>
    <n v="1"/>
    <n v="1"/>
    <n v="0"/>
    <x v="2"/>
    <n v="0"/>
  </r>
  <r>
    <x v="0"/>
    <x v="0"/>
    <x v="0"/>
    <s v="normal"/>
    <s v="C40363705"/>
    <s v="SAP BASIS Support AMS VWM CHGMGR"/>
    <s v="Acosta Medina Marco Antonio"/>
    <d v="2015-03-06T23:00:00"/>
    <d v="2015-03-07T09:00:00"/>
    <s v="Apply SAP Security Notes in FICO QAS to solve vulnerability 363 and 405 notified by CERT"/>
    <s v="Successful"/>
    <s v="On Time"/>
    <s v="No"/>
    <s v="Minor"/>
    <s v="Successful"/>
    <s v="On Time"/>
    <n v="1"/>
    <n v="1"/>
    <n v="0"/>
    <x v="2"/>
    <n v="0"/>
  </r>
  <r>
    <x v="30"/>
    <x v="0"/>
    <x v="0"/>
    <s v="normal"/>
    <s v="C000189488"/>
    <s v="CS.AMER.MX.DPO"/>
    <s v="Cruz Rodriguez Esmeralda Danae"/>
    <d v="2015-03-07T16:00:00"/>
    <d v="2015-03-07T17:20:00"/>
    <s v="&lt;LOREAL&gt; | Actualizacion de Paquetes de SO | lormexauv01"/>
    <s v="Successful"/>
    <s v="On Time"/>
    <s v="No"/>
    <s v="Minor"/>
    <s v="Successful"/>
    <s v="On Time"/>
    <n v="1"/>
    <n v="1"/>
    <n v="0"/>
    <x v="2"/>
    <n v="0"/>
  </r>
  <r>
    <x v="18"/>
    <x v="0"/>
    <x v="0"/>
    <s v="normal"/>
    <s v="C000191077"/>
    <s v="C.SAP.MX.AA.GDH.MX-BASIS"/>
    <s v="Tirado Salas Jose Vicente "/>
    <d v="2015-03-07T20:00:00"/>
    <d v="2015-03-07T21:00:00"/>
    <s v="GDF Suez | NP | QAS | gdfmexauv05 | SAP ERP quality | Outage = yes | SAP Parameter Change"/>
    <s v="Successful"/>
    <s v="On Time"/>
    <s v="No"/>
    <s v="Minor"/>
    <s v="Successful"/>
    <s v="On Time"/>
    <n v="1"/>
    <n v="1"/>
    <n v="0"/>
    <x v="2"/>
    <n v="0"/>
  </r>
  <r>
    <x v="18"/>
    <x v="0"/>
    <x v="0"/>
    <s v="normal"/>
    <s v="C000189459"/>
    <s v="CS.AMER.MX.DPO"/>
    <s v="Cruz Rodriguez Esmeralda Danae"/>
    <d v="2015-03-07T22:00:00"/>
    <d v="2015-03-07T23:20:00"/>
    <s v="&lt;GDF Suez&gt; | Actualizacion de Paquetes de SO | gdfmexauv01, gdfmexauv04"/>
    <s v="Successful"/>
    <s v="On Time"/>
    <s v="No"/>
    <s v="Minor"/>
    <s v="Successful"/>
    <s v="On Time"/>
    <n v="1"/>
    <n v="1"/>
    <n v="0"/>
    <x v="2"/>
    <n v="0"/>
  </r>
  <r>
    <x v="18"/>
    <x v="0"/>
    <x v="0"/>
    <s v="normal"/>
    <s v="C000189470"/>
    <s v="CS.AMER.MX.DPO"/>
    <s v="Cruz Rodriguez Esmeralda Danae"/>
    <d v="2015-03-07T22:00:00"/>
    <d v="2015-03-07T23:20:00"/>
    <s v="&lt;GDF Suez&gt; | Actualizacion de Paquetes de SO | gdfmexauv05"/>
    <s v="Successful"/>
    <s v="On Time"/>
    <s v="No"/>
    <s v="Minor"/>
    <s v="Successful"/>
    <s v="On Time"/>
    <n v="1"/>
    <n v="1"/>
    <n v="0"/>
    <x v="2"/>
    <n v="0"/>
  </r>
  <r>
    <x v="2"/>
    <x v="0"/>
    <x v="0"/>
    <s v="normal"/>
    <s v="C000191204"/>
    <s v="CS.AMER.MX.DPO"/>
    <s v="Munguia Perez Lucia  "/>
    <d v="2015-03-06T20:00:00"/>
    <d v="2015-03-06T23:59:00"/>
    <s v="Cambio de disco duro en el servidor vx2la005_Monterrey"/>
    <s v="Successful"/>
    <s v="On Time"/>
    <s v="No"/>
    <s v="Minor"/>
    <s v="Successful"/>
    <s v="On Time"/>
    <n v="1"/>
    <n v="1"/>
    <n v="0"/>
    <x v="2"/>
    <n v="0"/>
  </r>
  <r>
    <x v="2"/>
    <x v="0"/>
    <x v="0"/>
    <s v="normal"/>
    <s v="C000184214"/>
    <s v="CS.AMER.MX.DPO"/>
    <s v="Sanchez Ramirez Erick"/>
    <d v="2015-03-08T10:00:00"/>
    <d v="2015-03-08T13:00:00"/>
    <s v="Apagado del servidor MX_VWMXPUSTP01P (S04055891)"/>
    <s v="Successful"/>
    <s v="On Time"/>
    <s v="No"/>
    <s v="Minor"/>
    <s v="Successful"/>
    <s v="On Time"/>
    <n v="1"/>
    <n v="1"/>
    <n v="0"/>
    <x v="2"/>
    <n v="0"/>
  </r>
  <r>
    <x v="2"/>
    <x v="0"/>
    <x v="0"/>
    <s v="normal"/>
    <s v="C000191078"/>
    <s v="CS.AMER.MX.DPO"/>
    <s v="Soriano Rivera Oswaldo Gibran"/>
    <d v="2015-03-07T11:00:00"/>
    <d v="2015-03-07T21:00:00"/>
    <s v="Retiro / Ingreso de servidores para Jet Cloud"/>
    <s v="Successful"/>
    <s v="On Time"/>
    <s v="No"/>
    <s v="Minor"/>
    <s v="Successful"/>
    <s v="On Time"/>
    <n v="1"/>
    <n v="1"/>
    <n v="0"/>
    <x v="2"/>
    <n v="0"/>
  </r>
  <r>
    <x v="2"/>
    <x v="0"/>
    <x v="0"/>
    <s v="normal"/>
    <s v="C000182783"/>
    <s v="SE.AA.MX.PROJECTS"/>
    <s v="Mina Mondragon Pedro Javier "/>
    <d v="2015-03-08T15:00:00"/>
    <d v="2015-03-08T18:00:00"/>
    <s v="Implement Palo Alto equipment in Puebla III"/>
    <s v="Successful"/>
    <s v="On Time"/>
    <s v="No"/>
    <s v="Minor"/>
    <s v="Successful"/>
    <s v="On Time"/>
    <n v="1"/>
    <n v="1"/>
    <n v="0"/>
    <x v="2"/>
    <n v="0"/>
  </r>
  <r>
    <x v="2"/>
    <x v="0"/>
    <x v="0"/>
    <s v="normal"/>
    <s v="C000161506"/>
    <s v="CS.AMER.MX.SBO.BK.ST"/>
    <s v="Saez De villa Enrique Benjamin "/>
    <d v="2015-03-08T08:00:00"/>
    <d v="2015-03-08T14:30:00"/>
    <s v="Instalación de nuevos shelves de discos en el storage de Jetcloud Interlomas"/>
    <s v="Successful"/>
    <s v="On Time"/>
    <s v="No"/>
    <s v="Minor"/>
    <s v="Successful"/>
    <s v="On Time"/>
    <n v="1"/>
    <n v="1"/>
    <n v="0"/>
    <x v="2"/>
    <n v="0"/>
  </r>
  <r>
    <x v="2"/>
    <x v="0"/>
    <x v="0"/>
    <s v="normal"/>
    <s v="C000163300"/>
    <s v="C.SAP.MX.AA.SAP-BASIS"/>
    <s v="Sanchez Loyola Omar  "/>
    <d v="2015-03-06T17:00:00"/>
    <d v="2015-03-09T09:00:00"/>
    <s v="IICA | P | IEP | ax2la170 | SAP ECC | Outage=YES  | Support Package Upgrade   |   Actualizacion de Support Packages en Producción (SLT)"/>
    <s v="Successful"/>
    <s v="On Time"/>
    <s v="No"/>
    <s v="Minor"/>
    <s v="Successful"/>
    <s v="On Time"/>
    <n v="1"/>
    <n v="1"/>
    <n v="0"/>
    <x v="2"/>
    <n v="1"/>
  </r>
  <r>
    <x v="9"/>
    <x v="0"/>
    <x v="0"/>
    <s v="normal"/>
    <s v="C000192538"/>
    <s v="C.SAP.MX.AA.GDH.MX-BASIS"/>
    <s v="Donge Vargas Oscar  "/>
    <d v="2015-03-08T00:15:00"/>
    <d v="2015-03-08T02:15:00"/>
    <s v="GdG | P | GET | ax1la192 | SAP ERP Finanzas | Outage = yes | SAP Parameter Change"/>
    <s v="Successful"/>
    <s v="On Time"/>
    <s v="No"/>
    <s v="Minor"/>
    <s v="Successful"/>
    <s v="On Time"/>
    <n v="1"/>
    <n v="1"/>
    <n v="0"/>
    <x v="2"/>
    <n v="0"/>
  </r>
  <r>
    <x v="9"/>
    <x v="0"/>
    <x v="0"/>
    <s v="normal"/>
    <s v="C000192521"/>
    <s v="C.SAP.MX.AA.GDH.MX-BASIS"/>
    <s v="Morales Herrera Benjamin  "/>
    <d v="2015-03-08T00:15:00"/>
    <d v="2015-03-08T02:15:00"/>
    <s v="GdG | P | PRO | ax1la198 | SAP ERP | Outage = yes | SAP Parameter Change"/>
    <s v="Successful"/>
    <s v="On Time"/>
    <s v="No"/>
    <s v="Minor"/>
    <s v="Successful"/>
    <s v="On Time"/>
    <n v="1"/>
    <n v="1"/>
    <n v="0"/>
    <x v="2"/>
    <n v="0"/>
  </r>
  <r>
    <x v="9"/>
    <x v="0"/>
    <x v="0"/>
    <s v="normal"/>
    <s v="C000192556"/>
    <s v="C.SAP.MX.AA.GDH.MX-BASIS"/>
    <s v="Morales Herrera Benjamin  "/>
    <d v="2015-03-08T01:15:00"/>
    <d v="2015-03-08T01:45:00"/>
    <s v="GDG | P | GCD | ax1la178 |SAP Contenedor | Outage = yes | Parameter Change"/>
    <s v="Successful"/>
    <s v="On Time"/>
    <s v="No"/>
    <s v="Minor"/>
    <s v="Successful"/>
    <s v="On Time"/>
    <n v="1"/>
    <n v="1"/>
    <n v="0"/>
    <x v="2"/>
    <n v="0"/>
  </r>
  <r>
    <x v="9"/>
    <x v="0"/>
    <x v="0"/>
    <s v="normal"/>
    <s v="C000191177"/>
    <s v="CS.AMER.MX.DPO"/>
    <s v="Cruz Rodriguez Esmeralda Danae"/>
    <d v="2015-03-06T17:00:00"/>
    <d v="2015-03-06T20:00:00"/>
    <s v="GDG | Actualizacion del Sistema Operativo | ax1la175 /ax1la194"/>
    <s v="Successful"/>
    <s v="On Time"/>
    <s v="No"/>
    <s v="Minor"/>
    <s v="Successful"/>
    <s v="On Time"/>
    <n v="1"/>
    <n v="1"/>
    <n v="0"/>
    <x v="2"/>
    <n v="0"/>
  </r>
  <r>
    <x v="9"/>
    <x v="0"/>
    <x v="0"/>
    <s v="normal"/>
    <s v="C000191188"/>
    <s v="CS.AMER.MX.DPO"/>
    <s v="Cruz Rodriguez Esmeralda Danae"/>
    <d v="2015-03-07T22:00:00"/>
    <d v="2015-03-08T01:00:00"/>
    <s v="GDG | Actualizacion de Paquetes y Sistema Operativo | gdgmexauv01 / gdgmexauv02 / gdgmexauv03 /ax1la189"/>
    <s v="Successful"/>
    <s v="On Time"/>
    <s v="No"/>
    <s v="Minor"/>
    <s v="Successful"/>
    <s v="On Time"/>
    <n v="1"/>
    <n v="1"/>
    <n v="0"/>
    <x v="2"/>
    <n v="0"/>
  </r>
  <r>
    <x v="9"/>
    <x v="0"/>
    <x v="0"/>
    <s v="normal"/>
    <s v="C000192493"/>
    <s v="CS.AMER.MX.DPO"/>
    <s v="Cruz Rodriguez Esmeralda Danae"/>
    <d v="2015-03-08T00:00:00"/>
    <d v="2015-03-08T04:00:00"/>
    <s v="GDG | Actualizacion del Sistema Operativo | ax1la184 / ax1la186 /ax1la188 / ax1la193 / ax1la199"/>
    <s v="Successful"/>
    <s v="On Time"/>
    <s v="No"/>
    <s v="Minor"/>
    <s v="Successful"/>
    <s v="On Time"/>
    <n v="1"/>
    <n v="1"/>
    <n v="0"/>
    <x v="2"/>
    <n v="0"/>
  </r>
  <r>
    <x v="9"/>
    <x v="0"/>
    <x v="0"/>
    <s v="normal"/>
    <s v="C000192560"/>
    <s v="CS.AMER.MX.DPO"/>
    <s v="Cruz Rodriguez Esmeralda Danae"/>
    <d v="2015-03-08T22:00:00"/>
    <d v="2015-03-09T02:00:00"/>
    <s v="GDG | Actualizacion del Sistema Operativo | ax1la178/ax1la187/ax1la190/ax1la191/ax1la197"/>
    <s v="Successful"/>
    <s v="On Time"/>
    <s v="No"/>
    <s v="Minor"/>
    <s v="Successful"/>
    <s v="On Time"/>
    <n v="1"/>
    <n v="1"/>
    <n v="0"/>
    <x v="2"/>
    <n v="0"/>
  </r>
  <r>
    <x v="17"/>
    <x v="0"/>
    <x v="0"/>
    <s v="normal"/>
    <s v="C000151433"/>
    <s v="CS.AMER.MX.DPO"/>
    <s v="Cardona Lechuga Juan"/>
    <d v="2015-03-01T10:00:00"/>
    <d v="2015-03-15T22:00:00"/>
    <s v="Salida de SAN MOVIL del  Data Center Puebla TS Fase 2/ Output the Movil SAN from the Data Center Puebla Phase 2"/>
    <s v="Successful"/>
    <s v="On Time"/>
    <s v="No"/>
    <s v="Minor"/>
    <s v="Successful"/>
    <s v="On Time"/>
    <n v="1"/>
    <n v="1"/>
    <n v="0"/>
    <x v="2"/>
    <n v="0"/>
  </r>
  <r>
    <x v="3"/>
    <x v="0"/>
    <x v="0"/>
    <s v="normal"/>
    <s v="C000168408"/>
    <s v="SE.AA.MX.PROJECTS"/>
    <s v="Hernandez Gomez Hugo Raul"/>
    <d v="2015-02-12T17:13:17"/>
    <d v="2015-03-06T17:13:17"/>
    <s v="Pruebas de Websense en diversos sitios."/>
    <s v="Successful"/>
    <s v="On Time"/>
    <s v="No"/>
    <s v="Minor"/>
    <s v="Successful"/>
    <s v="On Time"/>
    <n v="1"/>
    <n v="1"/>
    <n v="0"/>
    <x v="2"/>
    <n v="0"/>
  </r>
  <r>
    <x v="2"/>
    <x v="3"/>
    <x v="1"/>
    <s v="normal"/>
    <s v="C000169879"/>
    <s v="DS.CES.MX.SWD"/>
    <s v="Cardoso Flores Abel  "/>
    <d v="2015-03-02T09:15:51"/>
    <d v="2015-03-06T17:00:00"/>
    <s v="Distribucion e instalacion de los parches de seguridad microsoft correspondientes al mes de Febrero de 2015 -TSMX"/>
    <s v="Successful"/>
    <s v="On Time"/>
    <s v="No"/>
    <s v="Standard"/>
    <s v="Successful"/>
    <s v="On Time"/>
    <n v="1"/>
    <n v="1"/>
    <n v="0"/>
    <x v="2"/>
    <n v="0"/>
  </r>
  <r>
    <x v="25"/>
    <x v="3"/>
    <x v="1"/>
    <s v="normal"/>
    <s v="C000169893"/>
    <s v="DS.CES.MX.SWD"/>
    <s v="Cardoso Flores Abel  "/>
    <d v="2015-03-02T09:15:18"/>
    <d v="2015-03-06T17:00:00"/>
    <s v="Distribucion e instalacion de los parches de seguridad microsoft correspondientes al mes de Febrero de 2015 - VWB"/>
    <s v="Successful"/>
    <s v="On Time"/>
    <s v="No"/>
    <s v="Standard"/>
    <s v="Successful"/>
    <s v="On Time"/>
    <n v="1"/>
    <n v="1"/>
    <n v="0"/>
    <x v="2"/>
    <n v="0"/>
  </r>
  <r>
    <x v="25"/>
    <x v="3"/>
    <x v="1"/>
    <s v="normal"/>
    <s v="C000186051"/>
    <s v="DS.CES.MX.SWD"/>
    <s v="Cardoso Flores Abel  "/>
    <d v="2015-02-26T16:50:40"/>
    <d v="2015-03-06T17:00:00"/>
    <s v="Actuailzacion de Mozilla Firefox Derivado de Notificacion CERT (VW-Bank)"/>
    <s v="Successful"/>
    <s v="On Time"/>
    <s v="No"/>
    <s v="Standard"/>
    <s v="Successful"/>
    <s v="On Time"/>
    <n v="1"/>
    <n v="1"/>
    <n v="0"/>
    <x v="2"/>
    <n v="0"/>
  </r>
  <r>
    <x v="2"/>
    <x v="0"/>
    <x v="0"/>
    <s v="normal"/>
    <s v="C000187374"/>
    <s v="CS.DPS.MX.DCO.DCI"/>
    <s v="Castillo Solis Carlos Alberto "/>
    <d v="2015-03-08T12:00:00"/>
    <d v="2015-03-08T20:00:00"/>
    <s v="Disconnection and removal of eight power supplies/ MX /Puebla /Cerrada Fresnos nave 1/DCI"/>
    <s v="Successful"/>
    <s v="On Time"/>
    <s v="No"/>
    <s v="Minor"/>
    <s v="Successful"/>
    <s v="On Time"/>
    <n v="1"/>
    <n v="1"/>
    <n v="0"/>
    <x v="2"/>
    <n v="0"/>
  </r>
  <r>
    <x v="3"/>
    <x v="0"/>
    <x v="0"/>
    <s v="normal"/>
    <s v="C000191072"/>
    <s v="C.AMER.MX.UNIX.VITRO"/>
    <s v="Monroy Hoyos Miguel Angel "/>
    <d v="2015-03-03T10:00:00"/>
    <d v="2015-03-06T18:00:00"/>
    <s v="VITRO | Solicitud de Acceso a Data Center Puebla III | Montado cintas AS400"/>
    <s v="Successful"/>
    <s v="On Time"/>
    <s v="No"/>
    <s v="Minor"/>
    <s v="Successful"/>
    <s v="On Time"/>
    <n v="1"/>
    <n v="1"/>
    <n v="0"/>
    <x v="2"/>
    <n v="0"/>
  </r>
  <r>
    <x v="3"/>
    <x v="0"/>
    <x v="0"/>
    <s v="normal"/>
    <s v="C000194190"/>
    <s v="C.SAP.MX.AA.BASIS.BO"/>
    <s v="Rivera Villa Tonontzi  "/>
    <d v="2015-03-05T10:00:00"/>
    <d v="2015-03-06T23:00:00"/>
    <s v="SLT-URGENTE| VITRO | P | BP3 | ah3ha183 | SAP BPC | Outage=Yes | Adjust db parameters"/>
    <s v="Successful"/>
    <s v="On Time"/>
    <s v="No"/>
    <s v="Minor"/>
    <s v="Successful"/>
    <s v="On Time"/>
    <n v="1"/>
    <n v="1"/>
    <n v="0"/>
    <x v="2"/>
    <n v="1"/>
  </r>
  <r>
    <x v="2"/>
    <x v="2"/>
    <x v="1"/>
    <s v="normal"/>
    <s v="C000199198"/>
    <s v="TS.GS.MX.SIC.VOICE"/>
    <s v="Santos Gonzalez Pedro Luis "/>
    <d v="2015-03-09T09:33:09"/>
    <d v="2015-03-09T12:33:18"/>
    <s v="Replacement of magnetic tape for backup storage"/>
    <s v="Successful"/>
    <s v="On Time"/>
    <s v="No"/>
    <s v="Standard"/>
    <s v="Successful"/>
    <s v="On Time"/>
    <n v="1"/>
    <n v="1"/>
    <n v="0"/>
    <x v="2"/>
    <n v="0"/>
  </r>
  <r>
    <x v="3"/>
    <x v="0"/>
    <x v="1"/>
    <s v="normal"/>
    <s v="C000182637"/>
    <s v="C.SAP.MX.AA.SAP-BASIS"/>
    <s v="Gamboa Ponce Alan Yair "/>
    <d v="2015-02-25T08:00:00"/>
    <d v="2015-03-06T23:00:00"/>
    <s v="VITRO  | NP  |  MDE  | AH4HA146  | SAP SOLMAN  | Outage=Yes | - Support to implement SAP support package stack level 31 in SAP SOLMAN DEV (MDE) -SLT"/>
    <s v="Successful"/>
    <s v="On Time"/>
    <s v="No"/>
    <s v="Standard"/>
    <s v="Successful"/>
    <s v="On Time"/>
    <n v="1"/>
    <n v="1"/>
    <n v="0"/>
    <x v="2"/>
    <n v="1"/>
  </r>
  <r>
    <x v="3"/>
    <x v="3"/>
    <x v="0"/>
    <s v="normal"/>
    <s v="C000181150"/>
    <s v="DS.CES.MX.SW.VITRO"/>
    <s v="CUETLACH CALDERON CRISTINA"/>
    <d v="2015-02-26T17:00:00"/>
    <d v="2015-03-06T17:00:00"/>
    <s v="VTO - Configuración de Monitoreo y Backups Infraestructura SCCM"/>
    <s v="Successful"/>
    <s v="On Time"/>
    <s v="No"/>
    <s v="Minor"/>
    <s v="Successful"/>
    <s v="On Time"/>
    <n v="1"/>
    <n v="1"/>
    <n v="0"/>
    <x v="2"/>
    <n v="0"/>
  </r>
  <r>
    <x v="1"/>
    <x v="0"/>
    <x v="0"/>
    <s v="normal"/>
    <s v="CRQ000000023006"/>
    <s v="Css-Mex.GpoModelo-Backup"/>
    <s v="Porras Aguilar Jorge"/>
    <d v="2015-03-06T10:00:00"/>
    <d v="2015-03-06T22:00:00"/>
    <s v="WO1842249 REEMPLAZO DEL NODO 0.2 DE AVAMAR"/>
    <s v="Successful"/>
    <s v="On Time"/>
    <s v="No"/>
    <s v="Minor"/>
    <s v="Successful"/>
    <s v="On Time"/>
    <n v="1"/>
    <n v="1"/>
    <n v="0"/>
    <x v="2"/>
    <n v="0"/>
  </r>
  <r>
    <x v="1"/>
    <x v="0"/>
    <x v="0"/>
    <s v="normal"/>
    <s v="CRQ000000023055"/>
    <s v="Css-Mex.GpoModelo-SAP Basis"/>
    <s v="Cholula Hernandez Esteban Manuel"/>
    <d v="2015-03-06T12:00:00"/>
    <d v="2015-03-06T17:00:00"/>
    <s v="WO1846561 Baja de CI's de  la CMDB de los ambientes ECC Comercio y Portal BI Comercio"/>
    <s v="Successful"/>
    <s v="On Time"/>
    <s v="No"/>
    <s v="Minor"/>
    <s v="Successful"/>
    <s v="On Time"/>
    <n v="1"/>
    <n v="1"/>
    <n v="0"/>
    <x v="2"/>
    <n v="0"/>
  </r>
  <r>
    <x v="1"/>
    <x v="2"/>
    <x v="0"/>
    <s v="emergency"/>
    <s v="CRQ000000023064"/>
    <s v="Tss-Mx.GpoModelo-Wan"/>
    <s v="Rojano Calixto Areli"/>
    <d v="2015-03-06T16:00:00"/>
    <d v="2015-03-06T21:00:00"/>
    <s v="WO1855854 Modificar CI's en la CMDB de WAN-Sec de Gmodelo"/>
    <s v="Successful"/>
    <s v="On Time"/>
    <s v="No"/>
    <s v="Minor"/>
    <s v="Successful"/>
    <s v="On Time"/>
    <n v="1"/>
    <n v="1"/>
    <n v="0"/>
    <x v="2"/>
    <n v="0"/>
  </r>
  <r>
    <x v="3"/>
    <x v="0"/>
    <x v="0"/>
    <s v="normal"/>
    <s v="C000192766"/>
    <s v="C.AMER.MX.WINTEL.VITRO"/>
    <s v="Rojas Zuñiga David"/>
    <d v="2015-03-03T16:22:18"/>
    <d v="2015-03-06T23:00:00"/>
    <s v="Create Vitro new servers per customer request."/>
    <s v="Successful"/>
    <s v="On Time"/>
    <s v="No"/>
    <s v="Minor"/>
    <s v="Successful"/>
    <s v="On Time"/>
    <n v="1"/>
    <n v="1"/>
    <n v="0"/>
    <x v="2"/>
    <n v="0"/>
  </r>
  <r>
    <x v="5"/>
    <x v="0"/>
    <x v="0"/>
    <s v="normal"/>
    <s v="C000176290"/>
    <s v="SE.AA.MX.PROJECTS"/>
    <s v="Beristain Perez Modesto  "/>
    <d v="2015-03-09T19:00:00"/>
    <d v="2015-03-09T23:59:00"/>
    <s v="Instalación de Appliance y conexión en RedIT - Appliance installation in RedIT"/>
    <s v="Successful"/>
    <s v="On Time"/>
    <s v="No"/>
    <s v="Minor"/>
    <s v="Successful"/>
    <s v="On Time"/>
    <n v="1"/>
    <n v="1"/>
    <n v="0"/>
    <x v="2"/>
    <n v="0"/>
  </r>
  <r>
    <x v="3"/>
    <x v="0"/>
    <x v="0"/>
    <s v="normal"/>
    <s v="C000182722"/>
    <s v="C.AMER.MX.WINTEL.VITRO"/>
    <s v="Castaneda Aguilar Jose Antonio "/>
    <d v="2015-03-05T17:00:00"/>
    <d v="2015-03-09T23:59:00"/>
    <s v="Proyecto de refresh tecnologico servidores Vitro_x000a_VIGUSAEX-2K8 (S19357728)_x000a_VTOM04-MXL (S19357860)"/>
    <s v="Successful"/>
    <s v="On Time"/>
    <s v="No"/>
    <s v="Minor"/>
    <s v="Successful"/>
    <s v="On Time"/>
    <n v="1"/>
    <n v="1"/>
    <n v="0"/>
    <x v="2"/>
    <n v="0"/>
  </r>
  <r>
    <x v="0"/>
    <x v="2"/>
    <x v="0"/>
    <s v="normal"/>
    <s v="C40445137"/>
    <s v="TELECOM ITS Support OPS VWM CHGMGR"/>
    <s v="Garcia Gonzalez Maria del Carmen"/>
    <d v="2015-03-10T09:00:00"/>
    <d v="2015-03-10T15:00:00"/>
    <s v="MANTENIMIENTO PREVENTIVO A AIRE RITTAL DEL IDF 6202 G2"/>
    <s v="Successful"/>
    <s v="On Time"/>
    <s v="No"/>
    <s v="Minor"/>
    <s v="Successful"/>
    <s v="On Time"/>
    <n v="1"/>
    <n v="1"/>
    <n v="0"/>
    <x v="2"/>
    <n v="0"/>
  </r>
  <r>
    <x v="1"/>
    <x v="0"/>
    <x v="0"/>
    <s v="normal"/>
    <s v="CRQ000000022978"/>
    <s v="Css-Mex.GpoModelo-Admon-Dba"/>
    <s v="Reyes Angeles Mario"/>
    <d v="2015-03-08T01:00:00"/>
    <d v="2015-03-10T18:00:00"/>
    <s v="PBI7106 Mover de FileSystem los  Containers de tres tablespaces  en la Base de Datos FILECSCP"/>
    <s v="Successful"/>
    <s v="On Time"/>
    <s v="No"/>
    <s v="Minor"/>
    <s v="Successful"/>
    <s v="On Time"/>
    <n v="1"/>
    <n v="1"/>
    <n v="0"/>
    <x v="2"/>
    <n v="0"/>
  </r>
  <r>
    <x v="1"/>
    <x v="0"/>
    <x v="0"/>
    <s v="normal"/>
    <s v="CRQ000000022850"/>
    <s v="Css-Mex.GpoModelo-Admon-Dba-Oracle"/>
    <s v="Palacios Zavaleta Jorge Isaac"/>
    <d v="2015-03-01T08:00:00"/>
    <d v="2015-03-08T22:00:00"/>
    <s v="WO1812427 Instalacion de Patch Set Update (PSU) ORACLE  p20233168_112030_MSWIN-x86- en servidor HDDORADB01."/>
    <s v="Successful"/>
    <s v="On Time"/>
    <s v="No"/>
    <s v="Minor"/>
    <s v="Successful"/>
    <s v="On Time"/>
    <n v="1"/>
    <n v="1"/>
    <n v="0"/>
    <x v="2"/>
    <n v="0"/>
  </r>
  <r>
    <x v="18"/>
    <x v="0"/>
    <x v="0"/>
    <s v="normal"/>
    <s v="C000190966"/>
    <s v="SE.AA.MX.PROJECTS"/>
    <s v="Martinez Rodriguez Norma  "/>
    <d v="2015-03-09T12:00:00"/>
    <d v="2015-03-11T14:30:00"/>
    <s v="Crear ambiente de laboratorio para actividades de rise level AD para ambiente QA Sharepoint"/>
    <s v="Successful"/>
    <s v="On Time"/>
    <s v="No"/>
    <s v="Minor"/>
    <s v="Successful"/>
    <s v="On Time"/>
    <n v="1"/>
    <n v="1"/>
    <n v="0"/>
    <x v="2"/>
    <n v="0"/>
  </r>
  <r>
    <x v="6"/>
    <x v="0"/>
    <x v="0"/>
    <s v="normal"/>
    <s v="C000197652"/>
    <s v="C.SAP.MX.AA.GDH.MX-BASIS"/>
    <s v="Aguilera Ponce Carlos"/>
    <d v="2015-03-11T13:00:00"/>
    <d v="2015-03-11T15:00:00"/>
    <s v="Grupo Q | NP | POD | gpqqrobuv09 | SAP PO | Outage=No | Aplicacion nota SAP"/>
    <s v="Successful"/>
    <s v="On Time"/>
    <s v="No"/>
    <s v="Minor"/>
    <s v="Successful"/>
    <s v="On Time"/>
    <n v="1"/>
    <n v="1"/>
    <n v="0"/>
    <x v="2"/>
    <n v="0"/>
  </r>
  <r>
    <x v="6"/>
    <x v="2"/>
    <x v="0"/>
    <s v="normal"/>
    <s v="C000191101"/>
    <s v="TS.GS.MX.SCC2.WAN.SEC"/>
    <s v="Diaz Diaz Jose Luis "/>
    <d v="2015-03-11T18:00:00"/>
    <d v="2015-03-11T21:00:00"/>
    <s v="Pruebas de Failover en VPN GRUPOQ El Salvador"/>
    <s v="Successful"/>
    <s v="On Time"/>
    <s v="No"/>
    <s v="Minor"/>
    <s v="Successful"/>
    <s v="On Time"/>
    <n v="1"/>
    <n v="1"/>
    <n v="0"/>
    <x v="2"/>
    <n v="0"/>
  </r>
  <r>
    <x v="9"/>
    <x v="0"/>
    <x v="0"/>
    <s v="normal"/>
    <s v="C000197857"/>
    <s v="CS.AMER.MX.DPO"/>
    <s v="Cruz Rodriguez Esmeralda Danae"/>
    <d v="2015-03-11T22:00:00"/>
    <d v="2015-03-12T02:00:00"/>
    <s v="GDG / AMEC / Interlomas / JetCloud / Linux / Rundown System / 51989534 / gdgmexauv04"/>
    <s v="Successful"/>
    <s v="On Time"/>
    <s v="No"/>
    <s v="Minor"/>
    <s v="Successful"/>
    <s v="On Time"/>
    <n v="1"/>
    <n v="1"/>
    <n v="0"/>
    <x v="2"/>
    <n v="0"/>
  </r>
  <r>
    <x v="2"/>
    <x v="0"/>
    <x v="0"/>
    <s v="normal"/>
    <s v="C000199193"/>
    <s v="CS.AMER.MX.DPO"/>
    <s v="Ramos Cerecedo Juana  "/>
    <d v="2015-03-11T16:00:00"/>
    <d v="2015-03-11T18:00:00"/>
    <s v="Sanity Reboot on server QMXSV05D"/>
    <s v="Successful"/>
    <s v="On Time"/>
    <s v="No"/>
    <s v="Minor"/>
    <s v="Successful"/>
    <s v="On Time"/>
    <n v="1"/>
    <n v="1"/>
    <n v="0"/>
    <x v="2"/>
    <n v="0"/>
  </r>
  <r>
    <x v="11"/>
    <x v="0"/>
    <x v="0"/>
    <s v="normal"/>
    <s v="C000199432"/>
    <s v="CS.AMER.MX.DPO"/>
    <s v="Munguia Perez Lucia  "/>
    <d v="2015-03-11T17:00:00"/>
    <d v="2015-03-11T20:00:00"/>
    <s v="Instalación del servicio SNMP en 2 Servidores de Producción_Loreal"/>
    <s v="Successful"/>
    <s v="On Time"/>
    <s v="No"/>
    <s v="Minor"/>
    <s v="Successful"/>
    <s v="On Time"/>
    <n v="1"/>
    <n v="1"/>
    <n v="0"/>
    <x v="2"/>
    <n v="0"/>
  </r>
  <r>
    <x v="3"/>
    <x v="2"/>
    <x v="0"/>
    <s v="normal"/>
    <s v="C000202715"/>
    <s v="TS.CP.MX.SIC.LAN.VITRO"/>
    <s v="Mendoza Vega Victor Manuel "/>
    <d v="2015-03-11T17:00:00"/>
    <d v="2015-03-11T18:00:00"/>
    <s v="VITRO | EMERGENTE Switch dañado en Corporativo Mty - Baja de Monitoreo y CMS - SLT"/>
    <s v="Successful"/>
    <s v="On Time"/>
    <s v="No"/>
    <s v="Minor"/>
    <s v="Successful"/>
    <s v="On Time"/>
    <n v="1"/>
    <n v="1"/>
    <n v="0"/>
    <x v="2"/>
    <n v="1"/>
  </r>
  <r>
    <x v="2"/>
    <x v="0"/>
    <x v="0"/>
    <s v="normal"/>
    <s v="C000204257"/>
    <s v="CS.AMER.MX.SBO.BK.ST"/>
    <s v="Lopez Garcia Gerardo  "/>
    <d v="2015-03-12T12:00:00"/>
    <d v="2015-03-12T14:00:00"/>
    <s v="IICA | PRD | Incremento de espacio de disco en JetCloud"/>
    <s v="Successful"/>
    <s v="On Time"/>
    <s v="No"/>
    <s v="Minor"/>
    <s v="Successful"/>
    <s v="On Time"/>
    <n v="1"/>
    <n v="1"/>
    <n v="0"/>
    <x v="2"/>
    <n v="0"/>
  </r>
  <r>
    <x v="0"/>
    <x v="0"/>
    <x v="0"/>
    <s v="normal"/>
    <s v="C40443453"/>
    <s v="FIS PRODUCTION Support AMS VWM CHGMGR"/>
    <s v="Juarez Rugerio Juan"/>
    <d v="2015-03-12T09:00:00"/>
    <d v="2015-03-12T11:40:00"/>
    <s v="Implementación TAM en aplicación CFA WEB"/>
    <s v="Successful"/>
    <s v="On Time"/>
    <s v="No"/>
    <s v="Minor"/>
    <s v="Successful"/>
    <s v="On Time"/>
    <n v="1"/>
    <n v="1"/>
    <n v="0"/>
    <x v="2"/>
    <n v="0"/>
  </r>
  <r>
    <x v="0"/>
    <x v="0"/>
    <x v="0"/>
    <s v="normal"/>
    <s v="C40447273"/>
    <s v="OPM ITS Support OPS VWM CHGMGR"/>
    <s v="Zacamitzin Medina Dagoberto"/>
    <d v="2015-03-11T19:00:00"/>
    <d v="2015-03-12T05:00:00"/>
    <s v="Reset a los servidores del aplicativo Kronos - Fase III"/>
    <s v="Successful"/>
    <s v="On Time"/>
    <s v="No"/>
    <s v="Minor"/>
    <s v="Successful"/>
    <s v="On Time"/>
    <n v="1"/>
    <n v="1"/>
    <n v="0"/>
    <x v="2"/>
    <n v="0"/>
  </r>
  <r>
    <x v="0"/>
    <x v="0"/>
    <x v="0"/>
    <s v="normal"/>
    <s v="C40447318"/>
    <s v="OPM ITS Support OPS VWM CHGMGR"/>
    <s v="Zacamitzin Medina Dagoberto"/>
    <d v="2015-03-11T14:00:00"/>
    <d v="2015-03-11T18:00:00"/>
    <s v="Instalación de JAVA 6 (64 Bits) en el servidor pmx1cds y dmx1tscl"/>
    <s v="Successful"/>
    <s v="On Time"/>
    <s v="No"/>
    <s v="Minor"/>
    <s v="Successful"/>
    <s v="On Time"/>
    <n v="1"/>
    <n v="1"/>
    <n v="0"/>
    <x v="2"/>
    <n v="0"/>
  </r>
  <r>
    <x v="0"/>
    <x v="2"/>
    <x v="0"/>
    <s v="emergency"/>
    <s v="C40448518"/>
    <s v="TELECOM LAN ITS Support OPS VWM CHGMGR"/>
    <s v="De Jesus Hernandez Emilio"/>
    <d v="2015-03-12T12:00:00"/>
    <d v="2015-03-12T16:00:00"/>
    <s v="Revision de enlace de Fibra Optica entre el TE2/8 y rt-dist1-s60 interface TEN1/1"/>
    <s v="Successful"/>
    <s v="On Time"/>
    <s v="No"/>
    <s v="Minor"/>
    <s v="Successful"/>
    <s v="On Time"/>
    <n v="1"/>
    <n v="1"/>
    <n v="0"/>
    <x v="2"/>
    <n v="0"/>
  </r>
  <r>
    <x v="1"/>
    <x v="0"/>
    <x v="0"/>
    <s v="normal"/>
    <s v="CRQ000000023003"/>
    <s v="Data Center"/>
    <s v="Totolhua Paleta Armando"/>
    <d v="2015-03-09T09:00:00"/>
    <d v="2015-03-09T19:00:00"/>
    <s v="WO1843839 Realizar el upgrade de SnapDrive  a la versión 7.0.3"/>
    <s v="Successful"/>
    <s v="On Time"/>
    <s v="No"/>
    <s v="Minor"/>
    <s v="Successful"/>
    <s v="On Time"/>
    <n v="1"/>
    <n v="1"/>
    <n v="0"/>
    <x v="2"/>
    <n v="0"/>
  </r>
  <r>
    <x v="1"/>
    <x v="0"/>
    <x v="0"/>
    <s v="normal"/>
    <s v="CRQ000000023121"/>
    <s v="Data Center"/>
    <s v="Alvarez Hernández José Antonio"/>
    <d v="2015-03-09T22:00:00"/>
    <d v="2015-03-09T23:00:00"/>
    <s v="INC485134 Reinicio emergente HCM Producción qué reinicias, el servidor, la aplicación, etc?"/>
    <s v="Successful"/>
    <s v="On Time"/>
    <s v="No"/>
    <s v="Minor"/>
    <s v="Successful"/>
    <s v="On Time"/>
    <n v="1"/>
    <n v="1"/>
    <n v="0"/>
    <x v="2"/>
    <n v="0"/>
  </r>
  <r>
    <x v="0"/>
    <x v="0"/>
    <x v="0"/>
    <s v="normal"/>
    <s v="C40442938"/>
    <s v="System Management Administration IT Processes VWM CHGMGR"/>
    <s v="Bomfim De Oliveira Joab"/>
    <d v="2015-03-08T07:00:00"/>
    <d v="2015-03-08T11:00:00"/>
    <s v="HP Server Automation agent deploy Unix NO SAP"/>
    <s v="Successful"/>
    <s v="On Time"/>
    <s v="No"/>
    <s v="Minor"/>
    <s v="Successful"/>
    <s v="On Time"/>
    <n v="1"/>
    <n v="1"/>
    <n v="0"/>
    <x v="2"/>
    <n v="0"/>
  </r>
  <r>
    <x v="21"/>
    <x v="0"/>
    <x v="0"/>
    <s v="normal"/>
    <s v="C000205591"/>
    <s v="SE.AA.MX.PROJECTS"/>
    <s v="Hidalgo Lara Gustavo"/>
    <d v="2015-03-13T16:00:00"/>
    <d v="2015-03-17T19:00:00"/>
    <s v="Desmontar y Montar la unidad temporal (T) de ambientes Calidad y Productivo"/>
    <s v="Successful"/>
    <s v="On Time"/>
    <s v="No"/>
    <s v="Minor"/>
    <s v="Successful"/>
    <s v="On Time"/>
    <n v="1"/>
    <n v="1"/>
    <n v="0"/>
    <x v="2"/>
    <n v="0"/>
  </r>
  <r>
    <x v="1"/>
    <x v="0"/>
    <x v="0"/>
    <s v="normal"/>
    <s v="CRQ000000023083"/>
    <s v="Css-Mex.GpoModelo-Admon-Dba"/>
    <s v="Alvarado Vilchis Isai"/>
    <d v="2015-03-13T11:00:00"/>
    <d v="2015-03-13T17:00:00"/>
    <s v="WO1856298 Alta y Baja de CI's en CMDB"/>
    <s v="Successful"/>
    <s v="On Time"/>
    <s v="No"/>
    <s v="Minor"/>
    <s v="Successful"/>
    <s v="On Time"/>
    <n v="1"/>
    <n v="1"/>
    <n v="0"/>
    <x v="2"/>
    <n v="0"/>
  </r>
  <r>
    <x v="1"/>
    <x v="0"/>
    <x v="0"/>
    <s v="normal"/>
    <s v="CRQ000000023022"/>
    <s v="Css-Mex.GpoModelo-SAP Basis"/>
    <s v="Romero Fernandez Guillermo Alejandro"/>
    <d v="2015-03-13T10:30:00"/>
    <d v="2015-03-13T15:15:00"/>
    <s v="PBI6990 Actualizar support package de kernel de la versión 330 a la 622 en Portal CE MDM calidad"/>
    <s v="Successful"/>
    <s v="On Time"/>
    <s v="No"/>
    <s v="Minor"/>
    <s v="Successful"/>
    <s v="On Time"/>
    <n v="1"/>
    <n v="1"/>
    <n v="0"/>
    <x v="2"/>
    <n v="0"/>
  </r>
  <r>
    <x v="1"/>
    <x v="2"/>
    <x v="0"/>
    <s v="normal"/>
    <s v="CRQ000000023050"/>
    <s v="Tss-Mx.GpoModelo-Voz -Suso"/>
    <s v="Sanchez Soto Cecilia Guadalupe"/>
    <d v="2015-03-13T10:00:00"/>
    <d v="2015-03-13T15:00:00"/>
    <s v="WO1857920 Dar de Alta los servicios de Guadalupe NL"/>
    <s v="Successful"/>
    <s v="On Time"/>
    <s v="No"/>
    <s v="Minor"/>
    <s v="Successful"/>
    <s v="On Time"/>
    <n v="1"/>
    <n v="1"/>
    <n v="0"/>
    <x v="2"/>
    <n v="0"/>
  </r>
  <r>
    <x v="3"/>
    <x v="0"/>
    <x v="0"/>
    <s v="normal"/>
    <s v="C000179812"/>
    <s v="C.AMER.MX.WINTEL.VITRO"/>
    <s v="Coronado Medina Felix  "/>
    <d v="2015-03-12T18:00:00"/>
    <d v="2015-03-13T12:00:00"/>
    <s v="Vitro. Decomiso de Servidores: VTOA09-FMA y VTOA20-SC"/>
    <s v="Successful"/>
    <s v="On Time"/>
    <s v="No"/>
    <s v="Minor"/>
    <s v="Successful"/>
    <s v="On Time"/>
    <n v="1"/>
    <n v="1"/>
    <n v="0"/>
    <x v="2"/>
    <n v="0"/>
  </r>
  <r>
    <x v="2"/>
    <x v="3"/>
    <x v="0"/>
    <s v="normal"/>
    <s v="C000182694"/>
    <s v="DS.ISD.MX.LBU.IMPLEMENTER"/>
    <s v="Huesca Espindola Rafael  "/>
    <d v="2015-02-27T00:00:00"/>
    <d v="2015-03-13T00:00:00"/>
    <s v="Implementacion de Funcion Webcallback de inConcert en cliente T-Systems (Configuracion de complementos)"/>
    <s v="Successful"/>
    <s v="On Time"/>
    <s v="No"/>
    <s v="Minor"/>
    <s v="Successful"/>
    <s v="On Time"/>
    <n v="1"/>
    <n v="1"/>
    <n v="0"/>
    <x v="2"/>
    <n v="0"/>
  </r>
  <r>
    <x v="3"/>
    <x v="2"/>
    <x v="0"/>
    <s v="normal"/>
    <s v="C000192767"/>
    <s v="TS.CP.MX.SIC.LAN.VITRO"/>
    <s v="Huerta Barrera David  "/>
    <d v="2015-03-12T16:00:00"/>
    <d v="2015-03-12T18:00:00"/>
    <s v="VITRO | Fama Monterrey | Instalación de Nuevo Switch Cisco en el área de Finanzas propiedad del Cliente Preaprobado."/>
    <s v="Successful"/>
    <s v="On Time"/>
    <s v="No"/>
    <s v="Minor"/>
    <s v="Successful"/>
    <s v="On Time"/>
    <n v="1"/>
    <n v="1"/>
    <n v="0"/>
    <x v="2"/>
    <n v="0"/>
  </r>
  <r>
    <x v="3"/>
    <x v="2"/>
    <x v="0"/>
    <s v="normal"/>
    <s v="C000199311"/>
    <s v="TS.CP.MX.SIC.LAN.VITRO"/>
    <s v="Gonzalez Damian Jair  "/>
    <d v="2015-03-12T21:00:00"/>
    <d v="2015-03-12T23:00:00"/>
    <s v="TSS | VITRO | Configuracion de rutas estaticas para Videoconferencia Plano TX."/>
    <s v="Successful"/>
    <s v="On Time"/>
    <s v="No"/>
    <s v="Minor"/>
    <s v="Successful"/>
    <s v="On Time"/>
    <n v="1"/>
    <n v="1"/>
    <n v="0"/>
    <x v="2"/>
    <n v="0"/>
  </r>
  <r>
    <x v="2"/>
    <x v="0"/>
    <x v="0"/>
    <s v="normal"/>
    <s v="C000199428"/>
    <s v="CS.AMER.MX.SYS-MANAGEMENT"/>
    <s v="Paez Alonso Alejandro  "/>
    <d v="2015-03-12T08:00:00"/>
    <d v="2015-03-13T11:00:00"/>
    <s v="Incrementar Memoria y CPU en servidores virtuales Portal WEB Tivoli"/>
    <s v="Successful"/>
    <s v="On Time"/>
    <s v="No"/>
    <s v="Minor"/>
    <s v="Successful"/>
    <s v="On Time"/>
    <n v="1"/>
    <n v="1"/>
    <n v="0"/>
    <x v="2"/>
    <n v="0"/>
  </r>
  <r>
    <x v="3"/>
    <x v="0"/>
    <x v="0"/>
    <s v="normal"/>
    <s v="C000202608"/>
    <s v="C.SAP.MX.AA.SAP-BASIS"/>
    <s v="Gamboa Ponce Alan Yair "/>
    <d v="2015-03-11T15:00:00"/>
    <d v="2015-03-12T17:00:00"/>
    <s v="VITRO | NP | AD2 &amp; AQ2 | AH4HA122 &amp; AH4HA118 | APO2 | Outage=No | - Support to import transport for IDEA project SLT"/>
    <s v="Successful"/>
    <s v="On Time"/>
    <s v="No"/>
    <s v="Minor"/>
    <s v="Successful"/>
    <s v="On Time"/>
    <n v="1"/>
    <n v="1"/>
    <n v="0"/>
    <x v="2"/>
    <n v="1"/>
  </r>
  <r>
    <x v="2"/>
    <x v="0"/>
    <x v="0"/>
    <s v="normal"/>
    <s v="C000202719"/>
    <s v="CS.AMER.MX.SBO.BK.ST"/>
    <s v="Peña Gonzalez Gerardo Anselmo"/>
    <d v="2015-03-12T12:00:00"/>
    <d v="2015-03-12T18:00:00"/>
    <s v="Reemplazo de Disco dañado en Arreglo de discos"/>
    <s v="Successful"/>
    <s v="On Time"/>
    <s v="No"/>
    <s v="Minor"/>
    <s v="Successful"/>
    <s v="On Time"/>
    <n v="1"/>
    <n v="1"/>
    <n v="0"/>
    <x v="2"/>
    <n v="0"/>
  </r>
  <r>
    <x v="2"/>
    <x v="0"/>
    <x v="0"/>
    <s v="normal"/>
    <s v="C000204149"/>
    <s v="CS.AMER.MX.DPO"/>
    <s v="Cruz Rodriguez Esmeralda Danae"/>
    <d v="2015-03-12T13:00:00"/>
    <d v="2015-03-13T13:00:00"/>
    <s v="Creación de nuevas VMs en Jet Cloud"/>
    <s v="Successful"/>
    <s v="On Time"/>
    <s v="No"/>
    <s v="Minor"/>
    <s v="Successful"/>
    <s v="On Time"/>
    <n v="1"/>
    <n v="1"/>
    <n v="0"/>
    <x v="2"/>
    <n v="0"/>
  </r>
  <r>
    <x v="3"/>
    <x v="0"/>
    <x v="0"/>
    <s v="normal"/>
    <s v="C000204315"/>
    <s v="C.AMER.MX.WINTEL.VITRO"/>
    <s v="Coronado Medina Felix  "/>
    <d v="2015-03-12T20:00:00"/>
    <d v="2015-03-13T12:00:00"/>
    <s v="URGENTE. Actualizacion de aplicacion digitalizacion en servidor VUSCNIVIP por parte del proveedor de VITRO - SLT"/>
    <s v="Successful"/>
    <s v="On Time"/>
    <s v="No"/>
    <s v="Minor"/>
    <s v="Successful"/>
    <s v="On Time"/>
    <n v="1"/>
    <n v="1"/>
    <n v="0"/>
    <x v="2"/>
    <n v="1"/>
  </r>
  <r>
    <x v="3"/>
    <x v="0"/>
    <x v="0"/>
    <s v="normal"/>
    <s v="C000204411"/>
    <s v="C.AMER.MX.WINTEL.VITRO"/>
    <s v="Rojas Zuñiga David"/>
    <d v="2015-03-12T22:00:00"/>
    <d v="2015-03-13T00:00:00"/>
    <s v="URGENTE. Vitro. Reinicio de 10 Servidores - SLT"/>
    <s v="Successful"/>
    <s v="On Time"/>
    <s v="No"/>
    <s v="Minor"/>
    <s v="Successful"/>
    <s v="On Time"/>
    <n v="1"/>
    <n v="1"/>
    <n v="0"/>
    <x v="2"/>
    <n v="1"/>
  </r>
  <r>
    <x v="25"/>
    <x v="1"/>
    <x v="0"/>
    <s v="normal"/>
    <s v="C000204413"/>
    <s v="SI.DHS.MX.CRM2"/>
    <s v="Vargas Aguilar Jorge"/>
    <d v="2015-03-13T10:00:00"/>
    <d v="2015-03-13T12:00:00"/>
    <s v="Actualizar Certificado de Seguridad de Bancomer para la funcionalidad de Pago en Línea en el servidor Unix PMX1FSEP1"/>
    <s v="Successful"/>
    <s v="On Time"/>
    <s v="No"/>
    <s v="Minor"/>
    <s v="Successful"/>
    <s v="On Time"/>
    <n v="1"/>
    <n v="1"/>
    <n v="0"/>
    <x v="2"/>
    <n v="0"/>
  </r>
  <r>
    <x v="0"/>
    <x v="0"/>
    <x v="0"/>
    <s v="normal"/>
    <s v="C40439845"/>
    <s v="BACKUP ITS Support OPS VWM CHGMGR"/>
    <s v="Mastranzo Capilla Francisco Luis"/>
    <d v="2015-03-13T10:00:00"/>
    <d v="2015-03-13T15:00:00"/>
    <s v="Test of Cluster Data Protector version 7.03 on enviroment SAP HOSTING"/>
    <s v="Successful"/>
    <s v="On Time"/>
    <s v="No"/>
    <s v="Minor"/>
    <s v="Successful"/>
    <s v="On Time"/>
    <n v="1"/>
    <n v="1"/>
    <n v="0"/>
    <x v="2"/>
    <n v="0"/>
  </r>
  <r>
    <x v="0"/>
    <x v="0"/>
    <x v="0"/>
    <s v="normal"/>
    <s v="C40447630"/>
    <s v="SERVERS UNIX ITS Support OPS VWM CHGMGR"/>
    <s v="Vazquez Reyes Juan Pablo"/>
    <d v="2015-03-12T15:40:00"/>
    <d v="2015-03-12T17:40:00"/>
    <s v="Reinicio de servidor Unix MIRRORSERVER-PU-1 (10.148.13.237)"/>
    <s v="Successful"/>
    <s v="On Time"/>
    <s v="No"/>
    <s v="Minor"/>
    <s v="Successful"/>
    <s v="On Time"/>
    <n v="1"/>
    <n v="1"/>
    <n v="0"/>
    <x v="2"/>
    <n v="0"/>
  </r>
  <r>
    <x v="0"/>
    <x v="2"/>
    <x v="0"/>
    <s v="normal"/>
    <s v="C40447699"/>
    <s v="TELECOM LAN ITS Support OPS VWM CHGMGR"/>
    <s v="Flores Viveros Yuriana"/>
    <d v="2015-03-12T19:00:00"/>
    <d v="2015-03-12T23:00:00"/>
    <s v="Instalacion de nuevo switch a Arreglo de Stack"/>
    <s v="Successful"/>
    <s v="On Time"/>
    <s v="No"/>
    <s v="Minor"/>
    <s v="Successful"/>
    <s v="On Time"/>
    <n v="1"/>
    <n v="1"/>
    <n v="0"/>
    <x v="2"/>
    <n v="0"/>
  </r>
  <r>
    <x v="1"/>
    <x v="0"/>
    <x v="0"/>
    <s v="normal"/>
    <s v="CRQ000000023095"/>
    <s v="Css-Mex.GpoModelo-SAP Basis"/>
    <s v="Cholula Hernandez Esteban Manuel"/>
    <d v="2015-03-12T20:00:00"/>
    <d v="2015-03-14T02:00:00"/>
    <s v="WO1858064 Aplicar Controles Mínimos de Seguridad PI calidad y preproductivo auth/object_disabling_active = Y"/>
    <s v="Successful"/>
    <s v="On Time"/>
    <s v="No"/>
    <s v="Minor"/>
    <s v="Successful"/>
    <s v="On Time"/>
    <n v="1"/>
    <n v="1"/>
    <n v="0"/>
    <x v="2"/>
    <n v="0"/>
  </r>
  <r>
    <x v="3"/>
    <x v="2"/>
    <x v="0"/>
    <s v="normal"/>
    <s v="C000199460"/>
    <s v="TS.CP.MX.SIC.LAN.VITRO"/>
    <s v="Gonzalez Damian Jair  "/>
    <d v="2015-03-14T20:00:00"/>
    <d v="2015-03-15T00:30:00"/>
    <s v="VITRO | TSS | Restauracion de Switch VIT-VtoSa-RTR-Sw-L3 para Vitro S.A."/>
    <s v="Successful"/>
    <s v="On Time"/>
    <s v="No"/>
    <s v="Minor"/>
    <s v="Successful"/>
    <s v="On Time"/>
    <n v="1"/>
    <n v="1"/>
    <n v="0"/>
    <x v="2"/>
    <n v="0"/>
  </r>
  <r>
    <x v="0"/>
    <x v="2"/>
    <x v="0"/>
    <s v="normal"/>
    <s v="C40447661"/>
    <s v="TELECOM LAN ITS Support OPS VWM CHGMGR"/>
    <s v="Flores Viveros Yuriana"/>
    <d v="2015-03-15T08:00:00"/>
    <d v="2015-03-15T16:00:00"/>
    <s v="Remplazo de Access Point (apvdnp2-8-154.38)"/>
    <s v="Successful"/>
    <s v="On Time"/>
    <s v="No"/>
    <s v="Minor"/>
    <s v="Successful"/>
    <s v="On Time"/>
    <n v="1"/>
    <n v="1"/>
    <n v="0"/>
    <x v="2"/>
    <n v="0"/>
  </r>
  <r>
    <x v="0"/>
    <x v="2"/>
    <x v="0"/>
    <s v="normal"/>
    <s v="C40447666"/>
    <s v="TELECOM LAN ITS Support OPS VWM CHGMGR"/>
    <s v="Flores Viveros Yuriana"/>
    <d v="2015-03-13T18:00:00"/>
    <d v="2015-03-14T15:00:00"/>
    <s v="Configuracion de QoS para marcaje de VIKOs a AF41"/>
    <s v="Not Successful"/>
    <s v="On Time"/>
    <s v="Si"/>
    <s v="Minor"/>
    <s v="Not Successful"/>
    <s v="On Time"/>
    <n v="0"/>
    <n v="1"/>
    <n v="1"/>
    <x v="2"/>
    <n v="0"/>
  </r>
  <r>
    <x v="13"/>
    <x v="2"/>
    <x v="0"/>
    <s v="normal"/>
    <s v="CH4843"/>
    <s v="LAN"/>
    <s v="Valdez Gerardo"/>
    <d v="2015-03-13T18:00:00"/>
    <d v="2015-03-13T21:00:00"/>
    <s v="Acompañamiento a Telmex para cambio de ruteo estático a BGP para sitio MPLS Sindicato"/>
    <s v="Successful"/>
    <s v="On Time"/>
    <s v="No"/>
    <s v="Minor"/>
    <s v="Successful"/>
    <s v="On Time"/>
    <n v="1"/>
    <n v="1"/>
    <n v="0"/>
    <x v="2"/>
    <n v="0"/>
  </r>
  <r>
    <x v="13"/>
    <x v="2"/>
    <x v="0"/>
    <s v="normal"/>
    <s v="CH4844"/>
    <s v="LAN"/>
    <s v="Valdez Gerardo"/>
    <d v="2015-03-13T18:30:00"/>
    <d v="2015-03-13T21:30:00"/>
    <s v="Acompañamiento a Telmex para cambio de ruteo estático a BGP para sitio MPLS Tuxtla"/>
    <s v="Successful"/>
    <s v="On Time"/>
    <s v="No"/>
    <s v="Minor"/>
    <s v="Successful"/>
    <s v="On Time"/>
    <n v="1"/>
    <n v="1"/>
    <n v="0"/>
    <x v="2"/>
    <n v="0"/>
  </r>
  <r>
    <x v="13"/>
    <x v="2"/>
    <x v="0"/>
    <s v="normal"/>
    <s v="CH4842"/>
    <s v="WAN"/>
    <s v="Perez Nieto Sergio"/>
    <d v="2015-03-13T22:00:00"/>
    <d v="2015-03-14T08:00:00"/>
    <s v="Actualización de IOS y Pruebas de HA en WLC 1 y 2"/>
    <s v="Successful"/>
    <s v="On Time"/>
    <s v="No"/>
    <s v="Minor"/>
    <s v="Successful"/>
    <s v="On Time"/>
    <n v="1"/>
    <n v="1"/>
    <n v="0"/>
    <x v="2"/>
    <n v="0"/>
  </r>
  <r>
    <x v="13"/>
    <x v="2"/>
    <x v="0"/>
    <s v="normal"/>
    <s v="CH4833"/>
    <s v="LAN"/>
    <s v="Valdez Gerardo"/>
    <d v="2015-03-11T18:00:00"/>
    <d v="2015-03-11T22:00:00"/>
    <s v="Migración Telnet a SSH Metropolitano Amores y Basalto"/>
    <s v="Successful"/>
    <s v="On Time"/>
    <s v="No"/>
    <s v="Minor"/>
    <s v="Successful"/>
    <s v="On Time"/>
    <n v="1"/>
    <n v="1"/>
    <n v="0"/>
    <x v="2"/>
    <n v="0"/>
  </r>
  <r>
    <x v="13"/>
    <x v="2"/>
    <x v="0"/>
    <s v="normal"/>
    <s v="CH4835"/>
    <s v="LAN"/>
    <s v="Valdez Gerardo"/>
    <d v="2015-03-12T18:00:00"/>
    <d v="2015-03-12T22:00:00"/>
    <s v="Migración Telnet a SSH Metropolitano (Reforma, Viena, Torre Mayor y Santa Fe)"/>
    <s v="Successful"/>
    <s v="On Time"/>
    <s v="No"/>
    <s v="Minor"/>
    <s v="Successful"/>
    <s v="On Time"/>
    <n v="1"/>
    <n v="1"/>
    <n v="0"/>
    <x v="2"/>
    <n v="0"/>
  </r>
  <r>
    <x v="13"/>
    <x v="2"/>
    <x v="0"/>
    <s v="normal"/>
    <s v="CH4837"/>
    <s v="WAN"/>
    <s v="Isaac Bravo"/>
    <d v="2015-03-11T17:00:00"/>
    <d v="2015-03-12T00:00:00"/>
    <s v="Acompañamiento a Proveedor para pruebas de configuración  para incremento CR Monterrey 6MB"/>
    <s v="Successful"/>
    <s v="On Time"/>
    <s v="No"/>
    <s v="Minor"/>
    <s v="Successful"/>
    <s v="On Time"/>
    <n v="1"/>
    <n v="1"/>
    <n v="0"/>
    <x v="2"/>
    <n v="0"/>
  </r>
  <r>
    <x v="13"/>
    <x v="2"/>
    <x v="0"/>
    <s v="normal"/>
    <s v="CH4838"/>
    <s v="WAN"/>
    <s v="Perez Nieto Sergio"/>
    <d v="2015-03-14T18:00:00"/>
    <d v="2015-03-14T23:00:00"/>
    <s v="Retiro de Equipamiento Obsoleto del CC"/>
    <s v="Successful"/>
    <s v="On Time"/>
    <s v="No"/>
    <s v="Minor"/>
    <s v="Successful"/>
    <s v="On Time"/>
    <n v="1"/>
    <n v="1"/>
    <n v="0"/>
    <x v="2"/>
    <n v="0"/>
  </r>
  <r>
    <x v="13"/>
    <x v="2"/>
    <x v="0"/>
    <s v="normal"/>
    <s v="CH4830"/>
    <s v="Cableado"/>
    <s v="Roberto Valdez"/>
    <d v="2015-03-14T18:00:00"/>
    <d v="2015-03-15T18:00:00"/>
    <s v="Mantenimiento IDF INCAP"/>
    <s v="Successful"/>
    <s v="On Time"/>
    <s v="No"/>
    <s v="Minor"/>
    <s v="Successful"/>
    <s v="On Time"/>
    <n v="1"/>
    <n v="1"/>
    <n v="0"/>
    <x v="2"/>
    <n v="0"/>
  </r>
  <r>
    <x v="1"/>
    <x v="2"/>
    <x v="0"/>
    <s v="normal"/>
    <s v="CRQ000000023108"/>
    <s v="Tss-Mx.GpoModelo-Lan"/>
    <s v="Espinoza Cruz Eder"/>
    <d v="2015-03-12T22:00:00"/>
    <d v="2015-03-15T20:00:00"/>
    <s v="WO1860964 Probar balanceo en CEN Aguascalientes"/>
    <s v="Successful"/>
    <s v="On Time"/>
    <s v="No"/>
    <s v="Minor"/>
    <s v="Successful"/>
    <s v="On Time"/>
    <n v="1"/>
    <n v="1"/>
    <n v="0"/>
    <x v="2"/>
    <n v="0"/>
  </r>
  <r>
    <x v="1"/>
    <x v="2"/>
    <x v="0"/>
    <s v="normal"/>
    <s v="CRQ000000023088"/>
    <s v="Tss-Mx.GpoModelo-Securidad Perimetral"/>
    <s v="Rojano Calixto Areli"/>
    <d v="2015-03-14T23:00:00"/>
    <d v="2015-03-15T06:00:00"/>
    <s v="WO1857867 Mantenimiento de VPN Nacionales"/>
    <s v="Successful"/>
    <s v="On Time"/>
    <s v="No"/>
    <s v="Minor"/>
    <s v="Successful"/>
    <s v="On Time"/>
    <n v="1"/>
    <n v="1"/>
    <n v="0"/>
    <x v="2"/>
    <n v="0"/>
  </r>
  <r>
    <x v="1"/>
    <x v="2"/>
    <x v="0"/>
    <s v="normal"/>
    <s v="CRQ000000023009"/>
    <s v="Tss-Mx.GpoModelo-Lan"/>
    <s v="Espinoza Cruz Eder"/>
    <d v="2015-03-15T00:00:00"/>
    <d v="2015-03-15T01:59:00"/>
    <s v="WO1845271 Realizar el upgrade de la IOS image del switch Core Nueva Fanal"/>
    <s v="Successful"/>
    <s v="On Time"/>
    <s v="No"/>
    <s v="Minor"/>
    <s v="Successful"/>
    <s v="On Time"/>
    <n v="1"/>
    <n v="1"/>
    <n v="0"/>
    <x v="2"/>
    <n v="0"/>
  </r>
  <r>
    <x v="1"/>
    <x v="2"/>
    <x v="0"/>
    <s v="normal"/>
    <s v="CRQ000000023080"/>
    <s v="Tss-Mx.GpoModelo-Wan"/>
    <s v="García Cortés Maricela"/>
    <d v="2015-03-15T00:00:00"/>
    <d v="2015-03-15T06:00:00"/>
    <s v="WO1857614 Probar Alta Disponibilidad MPLS Central KIO  POS1"/>
    <s v="Successful"/>
    <s v="On Time"/>
    <s v="No"/>
    <s v="Minor"/>
    <s v="Successful"/>
    <s v="On Time"/>
    <n v="1"/>
    <n v="1"/>
    <n v="0"/>
    <x v="2"/>
    <n v="0"/>
  </r>
  <r>
    <x v="1"/>
    <x v="2"/>
    <x v="0"/>
    <s v="normal"/>
    <s v="CRQ000000023085"/>
    <s v="Tss-Mx.GpoModelo-Lan"/>
    <s v="Muñoz Saucedo Jose Manuel"/>
    <d v="2015-03-15T07:00:00"/>
    <d v="2015-03-15T13:00:00"/>
    <s v="WO1857835 Probar alta disponibilidad en Switch-Core Fabrica Obregón"/>
    <s v="Successful"/>
    <s v="On Time"/>
    <s v="No"/>
    <s v="Minor"/>
    <s v="Successful"/>
    <s v="On Time"/>
    <n v="1"/>
    <n v="1"/>
    <n v="0"/>
    <x v="2"/>
    <n v="0"/>
  </r>
  <r>
    <x v="0"/>
    <x v="0"/>
    <x v="0"/>
    <s v="normal"/>
    <s v="C40447260"/>
    <s v="SECURITY Support CTO VWM CHGMGR"/>
    <s v="Sanchez Sanchez Ernesto"/>
    <d v="2015-03-14T08:30:00"/>
    <d v="2015-03-14T18:30:00"/>
    <s v="Upgrade de OS de Ironport"/>
    <s v="Successful"/>
    <s v="On Time"/>
    <s v="No"/>
    <s v="Minor"/>
    <s v="Successful"/>
    <s v="On Time"/>
    <n v="1"/>
    <n v="1"/>
    <n v="0"/>
    <x v="2"/>
    <n v="0"/>
  </r>
  <r>
    <x v="0"/>
    <x v="0"/>
    <x v="0"/>
    <s v="normal"/>
    <s v="C40445090"/>
    <s v="System Management Administration IT Processes VWM CHGMGR"/>
    <s v="Bomfim De Oliveira Joab"/>
    <d v="2015-03-15T14:00:00"/>
    <d v="2015-03-15T17:00:00"/>
    <s v="HP Server Automation agent deploy Unix SAP"/>
    <s v="Successful"/>
    <s v="On Time"/>
    <s v="No"/>
    <s v="Minor"/>
    <s v="Successful"/>
    <s v="On Time"/>
    <n v="1"/>
    <n v="1"/>
    <n v="0"/>
    <x v="2"/>
    <n v="0"/>
  </r>
  <r>
    <x v="0"/>
    <x v="0"/>
    <x v="0"/>
    <s v="normal"/>
    <s v="C40448107"/>
    <s v="OPM ITS Support OPS VWM CHGMGR"/>
    <s v="Zacamitzin Medina Dagoberto"/>
    <d v="2015-03-15T02:00:00"/>
    <d v="2015-03-16T00:00:00"/>
    <s v="Disponibilidad de ambientes OSP y AAP (Argentina), ejecutar backup Online 15 MARZO 2015 - SLT"/>
    <s v="Successful"/>
    <s v="On Time"/>
    <s v="No"/>
    <s v="Minor"/>
    <s v="Successful"/>
    <s v="On Time"/>
    <n v="1"/>
    <n v="1"/>
    <n v="0"/>
    <x v="2"/>
    <n v="1"/>
  </r>
  <r>
    <x v="0"/>
    <x v="0"/>
    <x v="0"/>
    <s v="normal"/>
    <s v="C40447310"/>
    <s v="OPM ITS Support OPS VWM CHGMGR"/>
    <s v="Zacamitzin Medina Dagoberto"/>
    <d v="2015-03-15T08:00:00"/>
    <d v="2015-03-15T16:00:00"/>
    <s v="Crear 4 FileSystems en el servidor pmx2legdb"/>
    <s v="Successful"/>
    <s v="On Time"/>
    <s v="No"/>
    <s v="Minor"/>
    <s v="Successful"/>
    <s v="On Time"/>
    <n v="1"/>
    <n v="1"/>
    <n v="0"/>
    <x v="2"/>
    <n v="0"/>
  </r>
  <r>
    <x v="0"/>
    <x v="0"/>
    <x v="0"/>
    <s v="normal"/>
    <s v="C40447316"/>
    <s v="OPM ITS Support OPS VWM CHGMGR"/>
    <s v="Zacamitzin Medina Dagoberto"/>
    <d v="2015-03-15T09:00:00"/>
    <d v="2015-03-15T13:00:00"/>
    <s v="Desrackeo y retiro de servidores apagados de Data Center Puebla II (Cubo 6)"/>
    <s v="Successful"/>
    <s v="On Time"/>
    <s v="No"/>
    <s v="Minor"/>
    <s v="Successful"/>
    <s v="On Time"/>
    <n v="1"/>
    <n v="1"/>
    <n v="0"/>
    <x v="2"/>
    <n v="0"/>
  </r>
  <r>
    <x v="0"/>
    <x v="0"/>
    <x v="0"/>
    <s v="normal"/>
    <s v="C40447297"/>
    <s v="SERVERS WIN EXCHANG Support OPS VWM CHGMGR"/>
    <s v="Aguilar Avendano Alejandra"/>
    <d v="2015-03-15T10:00:00"/>
    <d v="2015-03-15T12:00:00"/>
    <s v="Renovación de Certificado Zimbra"/>
    <s v="Successful"/>
    <s v="On Time"/>
    <s v="No"/>
    <s v="Minor"/>
    <s v="Successful"/>
    <s v="On Time"/>
    <n v="1"/>
    <n v="1"/>
    <n v="0"/>
    <x v="2"/>
    <n v="0"/>
  </r>
  <r>
    <x v="0"/>
    <x v="0"/>
    <x v="0"/>
    <s v="normal"/>
    <s v="C40447686"/>
    <s v="SERVERS WINTEL ITS Support OPS VWM CHGMGR"/>
    <s v="Islas Agustin Maricarmen"/>
    <d v="2015-03-14T22:00:00"/>
    <d v="2015-03-15T04:00:00"/>
    <s v="Decremento de Memoria en servidores virtuales SC2"/>
    <s v="Successful"/>
    <s v="On Time"/>
    <s v="No"/>
    <s v="Minor"/>
    <s v="Successful"/>
    <s v="On Time"/>
    <n v="1"/>
    <n v="1"/>
    <n v="0"/>
    <x v="2"/>
    <n v="0"/>
  </r>
  <r>
    <x v="0"/>
    <x v="0"/>
    <x v="0"/>
    <s v="normal"/>
    <s v="C40445109"/>
    <s v="SERVERS UNIX ITS Support OPS VWM CHGMGR"/>
    <s v="Oropeza Cardoso Porfirio"/>
    <d v="2015-03-14T18:00:00"/>
    <d v="2015-03-15T20:00:00"/>
    <s v="FINSA SUPERDOME HEATSINK REPLACEMENT"/>
    <s v="Successful"/>
    <s v="On Time"/>
    <s v="No"/>
    <s v="Minor"/>
    <s v="Successful"/>
    <s v="On Time"/>
    <n v="1"/>
    <n v="1"/>
    <n v="0"/>
    <x v="2"/>
    <n v="0"/>
  </r>
  <r>
    <x v="0"/>
    <x v="0"/>
    <x v="0"/>
    <s v="normal"/>
    <s v="C40447615"/>
    <s v="SERVERS UNIX ITS Support OPS VWM CHGMGR"/>
    <s v="Vazquez Reyes Juan Pablo"/>
    <d v="2015-03-14T08:00:00"/>
    <d v="2015-03-14T18:00:00"/>
    <s v="Unix - Hardening Servidores lpmx2bietl (10.148.13.224) lvmx2biipc (10.148.13.232) &amp; lvmx2biidq (10.148.13.233)"/>
    <s v="Successful"/>
    <s v="On Time"/>
    <s v="No"/>
    <s v="Minor"/>
    <s v="Successful"/>
    <s v="On Time"/>
    <n v="1"/>
    <n v="1"/>
    <n v="0"/>
    <x v="2"/>
    <n v="0"/>
  </r>
  <r>
    <x v="0"/>
    <x v="0"/>
    <x v="0"/>
    <s v="normal"/>
    <s v="C40444211"/>
    <s v="PROYECT INFRAEST ITS Support OPS VWM CHGMGR"/>
    <s v="Perez Gonzalez Lucia"/>
    <d v="2015-03-12T14:40:00"/>
    <d v="2015-03-13T17:00:00"/>
    <s v="Apagado y desactivación de servicios para los servidores MXVWMXPUSAP009, MXVWMXPUSEAP002 y MXVWMXPUSEW011"/>
    <s v="Successful"/>
    <s v="On Time"/>
    <s v="No"/>
    <s v="Minor"/>
    <s v="Successful"/>
    <s v="On Time"/>
    <n v="1"/>
    <n v="1"/>
    <n v="0"/>
    <x v="2"/>
    <n v="0"/>
  </r>
  <r>
    <x v="0"/>
    <x v="0"/>
    <x v="0"/>
    <s v="normal"/>
    <s v="C40447261"/>
    <s v="SAP BASIS Support AMS VWM CHGMGR"/>
    <s v="Acosta Medina Marco Antonio"/>
    <d v="2015-03-14T11:00:00"/>
    <d v="2015-03-14T19:00:00"/>
    <s v="Modify parameters in QVF"/>
    <s v="Successful"/>
    <s v="On Time"/>
    <s v="No"/>
    <s v="Minor"/>
    <s v="Successful"/>
    <s v="On Time"/>
    <n v="1"/>
    <n v="1"/>
    <n v="0"/>
    <x v="2"/>
    <n v="0"/>
  </r>
  <r>
    <x v="0"/>
    <x v="0"/>
    <x v="0"/>
    <s v="normal"/>
    <s v="C40447308"/>
    <s v="SAP BASIS Support AMS VWM CHGMGR"/>
    <s v="Acosta Medina Marco Antonio"/>
    <d v="2015-03-15T12:00:00"/>
    <d v="2015-03-15T16:00:00"/>
    <s v="Apply SAP Security Notes in HMP to solve vulnerability 294 and 363 notified by CERT"/>
    <s v="Successful"/>
    <s v="On Time"/>
    <s v="No"/>
    <s v="Minor"/>
    <s v="Successful"/>
    <s v="On Time"/>
    <n v="1"/>
    <n v="1"/>
    <n v="0"/>
    <x v="2"/>
    <n v="0"/>
  </r>
  <r>
    <x v="0"/>
    <x v="0"/>
    <x v="0"/>
    <s v="normal"/>
    <s v="C40447313"/>
    <s v="SAP BASIS Support AMS VWM CHGMGR"/>
    <s v="Acosta Medina Marco Antonio"/>
    <d v="2015-03-15T10:00:00"/>
    <d v="2015-03-15T16:00:00"/>
    <s v="Apply SAP Security Notes in PVF to solve vulnerability 343 and 405 notified by CERT"/>
    <s v="Successful"/>
    <s v="On Time"/>
    <s v="No"/>
    <s v="Minor"/>
    <s v="Successful"/>
    <s v="On Time"/>
    <n v="1"/>
    <n v="1"/>
    <n v="0"/>
    <x v="2"/>
    <n v="0"/>
  </r>
  <r>
    <x v="0"/>
    <x v="0"/>
    <x v="0"/>
    <s v="normal"/>
    <s v="C40447729"/>
    <s v="SAP BASIS Support AMS VWM CHGMGR"/>
    <s v="Acosta Medina Marco Antonio"/>
    <d v="2015-03-13T23:00:00"/>
    <d v="2015-03-14T15:00:00"/>
    <s v="Add space to FICO QAS (dqfico01)"/>
    <s v="Successful"/>
    <s v="On Time"/>
    <s v="No"/>
    <s v="Minor"/>
    <s v="Successful"/>
    <s v="On Time"/>
    <n v="1"/>
    <n v="1"/>
    <n v="0"/>
    <x v="2"/>
    <n v="0"/>
  </r>
  <r>
    <x v="3"/>
    <x v="0"/>
    <x v="0"/>
    <s v="normal"/>
    <s v="C000199482"/>
    <s v="CS.AMER.MX.DPO"/>
    <s v="Nocedal Aguilera Juan Jose"/>
    <d v="2015-03-21T22:00:00"/>
    <d v="2015-03-22T00:00:00"/>
    <s v="bloqueo de log on usuarios sidadm &amp; db2sid  TODO VITRO"/>
    <s v="Not Successful"/>
    <s v="On Time"/>
    <s v="Si"/>
    <s v="Minor"/>
    <s v="Not Successful"/>
    <s v="On Time"/>
    <n v="0"/>
    <n v="1"/>
    <n v="1"/>
    <x v="2"/>
    <n v="0"/>
  </r>
  <r>
    <x v="3"/>
    <x v="0"/>
    <x v="0"/>
    <s v="normal"/>
    <s v="C000197570"/>
    <s v="C.SAP.MX.AA.SAP-BASIS"/>
    <s v="Gamboa Ponce Alan Yair "/>
    <d v="2015-03-13T09:00:00"/>
    <d v="2015-03-13T19:00:00"/>
    <s v="VITRO | NP | CDE &amp; CQA &amp; RDE &amp; RQA &amp; SDE &amp; SQA | AH4HA132 &amp; AH4HA130 AH4HA106 &amp; AH4HA004 AH4HA140 &amp; AH4HA138 | CRM &amp; ECC, SRM | Outage=No | - Support to import transport for IDEA project"/>
    <s v="Successful"/>
    <s v="On Time"/>
    <s v="No"/>
    <s v="Minor"/>
    <s v="Successful"/>
    <s v="On Time"/>
    <n v="1"/>
    <n v="1"/>
    <n v="0"/>
    <x v="2"/>
    <n v="0"/>
  </r>
  <r>
    <x v="3"/>
    <x v="0"/>
    <x v="0"/>
    <s v="normal"/>
    <s v="C000199155"/>
    <s v="C.SAP.MX.AA.SAP-BASIS"/>
    <s v="Castellanos Garcia Guillermo  "/>
    <d v="2015-03-13T08:00:00"/>
    <d v="2015-03-13T17:00:00"/>
    <s v="VITRO | DDE| ah3ha168 | Outage=YES |Cancelation and deletion of SAP Services and files in server- ah3ha168 -DDE"/>
    <s v="Successful"/>
    <s v="On Time"/>
    <s v="No"/>
    <s v="Minor"/>
    <s v="Successful"/>
    <s v="On Time"/>
    <n v="1"/>
    <n v="1"/>
    <n v="0"/>
    <x v="2"/>
    <n v="0"/>
  </r>
  <r>
    <x v="4"/>
    <x v="0"/>
    <x v="0"/>
    <s v="normal"/>
    <s v="C000180954"/>
    <s v="C.SAP.MX.AA.GDH.MX-BASIS"/>
    <s v="Gomez Hernandez Saday Rubi "/>
    <d v="2015-03-12T08:00:00"/>
    <d v="2015-03-16T17:00:00"/>
    <s v="VOLARIS| VEQ| SAP Services | Outage = NO | DELETE MANDT VEQ300"/>
    <s v="Successful"/>
    <s v="On Time"/>
    <s v="No"/>
    <s v="Minor"/>
    <s v="Successful"/>
    <s v="On Time"/>
    <n v="1"/>
    <n v="1"/>
    <n v="0"/>
    <x v="2"/>
    <n v="0"/>
  </r>
  <r>
    <x v="30"/>
    <x v="0"/>
    <x v="0"/>
    <s v="normal"/>
    <s v="C000199563"/>
    <s v="C.SAP.MX.AA.GDH.MX-BASIS"/>
    <s v="Dominguez Torreblanca Jacinto Victor"/>
    <d v="2015-03-14T17:00:00"/>
    <d v="2015-03-14T20:00:00"/>
    <s v="LOREAL | P18 | MXSEDESAPAP05 | SAP ERP | Modify parameters in SAP application"/>
    <s v="Successful"/>
    <s v="On Time"/>
    <s v="No"/>
    <s v="Minor"/>
    <s v="Successful"/>
    <s v="On Time"/>
    <n v="1"/>
    <n v="1"/>
    <n v="0"/>
    <x v="2"/>
    <n v="0"/>
  </r>
  <r>
    <x v="30"/>
    <x v="0"/>
    <x v="0"/>
    <s v="normal"/>
    <s v="C000199592"/>
    <s v="C.SAP.MX.AA.GDH.MX-BASIS"/>
    <s v="Dominguez Torreblanca Jacinto Victor"/>
    <d v="2015-03-15T07:00:00"/>
    <d v="2015-03-15T11:00:00"/>
    <s v="LOREAL | P18 | MXSEDESAPPRD | SAP ERP | Kernel update"/>
    <s v="Successful"/>
    <s v="On Time"/>
    <s v="No"/>
    <s v="Minor"/>
    <s v="Successful"/>
    <s v="On Time"/>
    <n v="1"/>
    <n v="1"/>
    <n v="0"/>
    <x v="2"/>
    <n v="0"/>
  </r>
  <r>
    <x v="30"/>
    <x v="0"/>
    <x v="0"/>
    <s v="normal"/>
    <s v="C000199373"/>
    <s v="C.SAP.MX.AA.GDH.MX-BASIS"/>
    <s v="Dominguez Torreblanca Jacinto Victor"/>
    <d v="2015-03-13T17:00:00"/>
    <d v="2015-03-13T19:00:00"/>
    <s v=" LOREAL |  P18 | mxsedesapprd | SAP ERP  | Aplicacion Nota en SAP"/>
    <s v="Successful"/>
    <s v="On Time"/>
    <s v="No"/>
    <s v="Minor"/>
    <s v="Successful"/>
    <s v="On Time"/>
    <n v="1"/>
    <n v="1"/>
    <n v="0"/>
    <x v="2"/>
    <n v="0"/>
  </r>
  <r>
    <x v="18"/>
    <x v="0"/>
    <x v="0"/>
    <s v="normal"/>
    <s v="C000199454"/>
    <s v="C.SAP.MX.AA.GDH.MX-BASIS"/>
    <s v="Tirado Salas Jose Vicente "/>
    <d v="2015-03-14T20:00:00"/>
    <d v="2015-03-14T22:00:00"/>
    <s v="GDF Suez | P | PR1 | gdfmexauv06 | SAP ERP | Outage = yes | SAP Parameter Change"/>
    <s v="Successful"/>
    <s v="On Time"/>
    <s v="No"/>
    <s v="Minor"/>
    <s v="Successful"/>
    <s v="On Time"/>
    <n v="1"/>
    <n v="1"/>
    <n v="0"/>
    <x v="2"/>
    <n v="0"/>
  </r>
  <r>
    <x v="18"/>
    <x v="0"/>
    <x v="0"/>
    <s v="normal"/>
    <s v="C000199110"/>
    <s v="CS.AMER.MX.DPO"/>
    <s v="Cruz Rodriguez Esmeralda Danae"/>
    <d v="2015-03-14T22:00:00"/>
    <d v="2015-03-15T00:00:00"/>
    <s v="&lt;GDF Suez&gt; | Actualizacion de Paquetes de SO | gdfmexauv02,gdfmexauv03, gdfmexauv06,gdfmexauv07,gdfmexauv08"/>
    <s v="Successful"/>
    <s v="On Time"/>
    <s v="No"/>
    <s v="Minor"/>
    <s v="Successful"/>
    <s v="On Time"/>
    <n v="1"/>
    <n v="1"/>
    <n v="0"/>
    <x v="2"/>
    <n v="0"/>
  </r>
  <r>
    <x v="18"/>
    <x v="0"/>
    <x v="0"/>
    <s v="normal"/>
    <s v="C000191215"/>
    <s v="CS.AMER.MX.DPO"/>
    <s v="Munguia Perez Lucia  "/>
    <d v="2015-03-11T15:00:00"/>
    <d v="2015-03-13T17:00:00"/>
    <s v="Dar de alta en la toma de operación al servidor FMXTOECWF004"/>
    <s v="Successful"/>
    <s v="On Time"/>
    <s v="No"/>
    <s v="Minor"/>
    <s v="Successful"/>
    <s v="On Time"/>
    <n v="1"/>
    <n v="1"/>
    <n v="0"/>
    <x v="2"/>
    <n v="0"/>
  </r>
  <r>
    <x v="18"/>
    <x v="0"/>
    <x v="0"/>
    <s v="normal"/>
    <s v="C000199439"/>
    <s v="CS.AMER.MX.DPO"/>
    <s v="Munguia Perez Lucia  "/>
    <d v="2015-03-13T18:00:00"/>
    <d v="2015-03-13T23:59:00"/>
    <s v="Instalación de Actualizaciones de seguridad hasta el mes de marzo de 2015 - Servidores Windows Baja Criticidad _ GDF Suez"/>
    <s v="Successful"/>
    <s v="On Time"/>
    <s v="No"/>
    <s v="Minor"/>
    <s v="Successful"/>
    <s v="On Time"/>
    <n v="1"/>
    <n v="1"/>
    <n v="0"/>
    <x v="2"/>
    <n v="0"/>
  </r>
  <r>
    <x v="22"/>
    <x v="0"/>
    <x v="0"/>
    <s v="normal"/>
    <s v="C000192669"/>
    <s v="CS.AMER.MX.SBO.BK.ST"/>
    <s v="Saez De villa Enrique Benjamin "/>
    <d v="2015-03-14T15:00:00"/>
    <d v="2015-03-15T01:00:00"/>
    <s v="Reorganización de los datastore de Prendamex"/>
    <s v="Successful"/>
    <s v="On Time"/>
    <s v="No"/>
    <s v="Minor"/>
    <s v="Successful"/>
    <s v="On Time"/>
    <n v="1"/>
    <n v="1"/>
    <n v="0"/>
    <x v="2"/>
    <n v="0"/>
  </r>
  <r>
    <x v="2"/>
    <x v="0"/>
    <x v="0"/>
    <s v="normal"/>
    <s v="C000199409"/>
    <s v="CS.AMER.MX.DPO"/>
    <s v="Gonzalez Sicilia Blanco Juan Manuel"/>
    <d v="2015-03-12T17:00:00"/>
    <d v="2015-03-14T23:00:00"/>
    <s v="Multicliente | Security | NP/P | Disable OS direct login to comply with audit requirement for ora&lt;SID&gt; y &lt;SID&gt;adm"/>
    <s v="Successful"/>
    <s v="On Time"/>
    <s v="No"/>
    <s v="Minor"/>
    <s v="Successful"/>
    <s v="On Time"/>
    <n v="1"/>
    <n v="1"/>
    <n v="0"/>
    <x v="2"/>
    <n v="0"/>
  </r>
  <r>
    <x v="2"/>
    <x v="0"/>
    <x v="0"/>
    <s v="normal"/>
    <s v="C000187393"/>
    <s v="CS.DPS.MX.DCO.DCI"/>
    <s v="Cruz Arriaga Ricardo  "/>
    <d v="2015-03-15T12:00:00"/>
    <d v="2015-03-15T20:00:00"/>
    <s v="Disconnection and removal of eight power supplies/ MX /Puebla /Cerrada Fresnos nave 1/DCI"/>
    <s v="Successful"/>
    <s v="On Time"/>
    <s v="No"/>
    <s v="Minor"/>
    <s v="Successful"/>
    <s v="On Time"/>
    <n v="1"/>
    <n v="1"/>
    <n v="0"/>
    <x v="2"/>
    <n v="0"/>
  </r>
  <r>
    <x v="2"/>
    <x v="0"/>
    <x v="0"/>
    <s v="normal"/>
    <s v="C000199564"/>
    <s v="CS.DPS.MX.DCO.DCI"/>
    <s v="Cruz Arriaga Ricardo  "/>
    <d v="2015-03-13T10:00:00"/>
    <d v="2015-03-13T17:00:00"/>
    <s v="Preventive maintenance measuring electrical parameters for UPS batteries that support data center and network center Interconnection / MX / Puebla / Closed Fresnos / DCI /"/>
    <s v="Successful"/>
    <s v="On Time"/>
    <s v="No"/>
    <s v="Minor"/>
    <s v="Successful"/>
    <s v="On Time"/>
    <n v="1"/>
    <n v="1"/>
    <n v="0"/>
    <x v="2"/>
    <n v="0"/>
  </r>
  <r>
    <x v="3"/>
    <x v="0"/>
    <x v="0"/>
    <s v="normal"/>
    <s v="C000201093"/>
    <s v="DS.CES.MX.MSG.VITRO"/>
    <s v="Castillo Alvarez Alejandra  "/>
    <d v="2015-03-13T23:00:00"/>
    <d v="2015-03-14T02:00:00"/>
    <s v="VITRO | VALIDACION DE SERVICIOS EXCHANGE SERVIDOR VITROPACKAGING"/>
    <s v="Successful"/>
    <s v="On Time"/>
    <s v="No"/>
    <s v="Minor"/>
    <s v="Successful"/>
    <s v="On Time"/>
    <n v="1"/>
    <n v="1"/>
    <n v="0"/>
    <x v="2"/>
    <n v="0"/>
  </r>
  <r>
    <x v="3"/>
    <x v="0"/>
    <x v="1"/>
    <s v="normal"/>
    <s v="C000199281"/>
    <s v="C.AMER.MX.WINTEL.VITRO"/>
    <s v="Coronado Medina Felix  "/>
    <d v="2015-03-13T22:00:00"/>
    <d v="2015-03-15T12:00:00"/>
    <s v="Vitro. Instalación de Parches MSFT MARZO en servidores de Vitro/Cambio preaprobado"/>
    <s v="Successful"/>
    <s v="On Time"/>
    <s v="No"/>
    <s v="Standard"/>
    <s v="Successful"/>
    <s v="On Time"/>
    <n v="1"/>
    <n v="1"/>
    <n v="0"/>
    <x v="2"/>
    <n v="0"/>
  </r>
  <r>
    <x v="7"/>
    <x v="0"/>
    <x v="0"/>
    <s v="normal"/>
    <s v="C000179810"/>
    <s v="CS.AMER.MX.DPO"/>
    <s v="Peralta Manzo Oskar Johnatan"/>
    <d v="2015-03-05T08:00:00"/>
    <d v="2015-03-15T17:00:00"/>
    <s v="CMABC | Reset Administrator password in Wintel CMABC servers"/>
    <s v="Successful"/>
    <s v="On Time"/>
    <s v="No"/>
    <s v="Minor"/>
    <s v="Successful"/>
    <s v="On Time"/>
    <n v="1"/>
    <n v="1"/>
    <n v="0"/>
    <x v="2"/>
    <n v="0"/>
  </r>
  <r>
    <x v="7"/>
    <x v="0"/>
    <x v="2"/>
    <s v="normal"/>
    <s v="C000144979"/>
    <s v="C.SAP.MX.AA.GDH.MX-BASIS"/>
    <s v="Canuto Mejia Armando  "/>
    <d v="2015-03-14T22:30:00"/>
    <d v="2015-03-16T17:00:00"/>
    <s v="HABC | P | PRO | ax1la150, ax1la151, ax1la152 | SAP ERP | Outage = Yes | Oracle Upgrade"/>
    <s v="Successful"/>
    <s v="On Time"/>
    <s v="No"/>
    <s v="Significant"/>
    <s v="Successful"/>
    <s v="On Time"/>
    <n v="1"/>
    <n v="1"/>
    <n v="0"/>
    <x v="2"/>
    <n v="0"/>
  </r>
  <r>
    <x v="7"/>
    <x v="0"/>
    <x v="0"/>
    <s v="normal"/>
    <s v="C000182762"/>
    <s v="C.SAP.MX.AA.GDH.MX-BASIS"/>
    <s v="Canuto Mejia Armando  "/>
    <d v="2015-03-11T12:00:00"/>
    <d v="2015-03-13T17:00:00"/>
    <s v="HABC | P | PRO | ax1la152 | SAP ERP | Outage = No | Preactivities for Oracle Upgrade"/>
    <s v="Successful"/>
    <s v="On Time"/>
    <s v="No"/>
    <s v="Minor"/>
    <s v="Successful"/>
    <s v="On Time"/>
    <n v="1"/>
    <n v="1"/>
    <n v="0"/>
    <x v="2"/>
    <n v="0"/>
  </r>
  <r>
    <x v="1"/>
    <x v="0"/>
    <x v="0"/>
    <s v="normal"/>
    <s v="CRQ000000023029"/>
    <s v="Css-Mex.GpoModelo-SAP Basis"/>
    <s v="Martínez Juárez María Eva"/>
    <d v="2015-03-13T20:00:00"/>
    <d v="2015-03-16T17:00:00"/>
    <s v="WO1857161 Implementar MICS de Seguridad en SRM y SRM-SUS No Productivos"/>
    <s v="Successful"/>
    <s v="On Time"/>
    <s v="No"/>
    <s v="Minor"/>
    <s v="Successful"/>
    <s v="On Time"/>
    <n v="1"/>
    <n v="1"/>
    <n v="0"/>
    <x v="2"/>
    <n v="0"/>
  </r>
  <r>
    <x v="1"/>
    <x v="0"/>
    <x v="0"/>
    <s v="normal"/>
    <s v="CRQ000000023086"/>
    <s v="Css-Mex.GpoModelo-SAP Basis"/>
    <s v="Islas Corzas Eber Arturo"/>
    <d v="2015-03-13T20:00:00"/>
    <d v="2015-03-14T04:00:00"/>
    <s v="WO1864741 Compartir filesystem en PI Preproductivo."/>
    <s v="Successful"/>
    <s v="On Time"/>
    <s v="No"/>
    <s v="Minor"/>
    <s v="Successful"/>
    <s v="On Time"/>
    <n v="1"/>
    <n v="1"/>
    <n v="0"/>
    <x v="2"/>
    <n v="0"/>
  </r>
  <r>
    <x v="1"/>
    <x v="0"/>
    <x v="0"/>
    <s v="normal"/>
    <s v="CRQ000000023062"/>
    <s v="Css-Mex.GpoModelo-Admon-Unix"/>
    <s v="Guerrero Gonzalez Octavio"/>
    <d v="2015-03-14T20:00:00"/>
    <d v="2015-03-16T18:00:00"/>
    <s v="WO1855114 Activar CI weccp00_ha. Entrega de Dashboard de Monitoreo a CCO. Entrega de password de root a UM."/>
    <s v="Successful"/>
    <s v="On Time"/>
    <s v="No"/>
    <s v="Minor"/>
    <s v="Successful"/>
    <s v="On Time"/>
    <n v="1"/>
    <n v="1"/>
    <n v="0"/>
    <x v="2"/>
    <n v="0"/>
  </r>
  <r>
    <x v="1"/>
    <x v="0"/>
    <x v="0"/>
    <s v="normal"/>
    <s v="CRQ000000022879"/>
    <s v="Css-Mex.GpoModelo-Admon-Was"/>
    <s v="Aquino Cortes Librado Oscar"/>
    <d v="2015-03-14T20:00:00"/>
    <d v="2015-03-14T22:30:00"/>
    <s v="WO1853219 Aplicación de Fixes a la infraestructura WAS7 para mitigar Vulnerabilidades de Seguridad"/>
    <s v="Successful"/>
    <s v="On Time"/>
    <s v="No"/>
    <s v="Minor"/>
    <s v="Successful"/>
    <s v="On Time"/>
    <n v="1"/>
    <n v="1"/>
    <n v="0"/>
    <x v="2"/>
    <n v="0"/>
  </r>
  <r>
    <x v="1"/>
    <x v="0"/>
    <x v="0"/>
    <s v="normal"/>
    <s v="CRQ000000023028"/>
    <s v="Css-Mex.GpoModelo-Admon-Windows"/>
    <s v="Gallegos Mendez Andy Marcel"/>
    <d v="2015-03-14T22:00:00"/>
    <d v="2015-03-16T18:00:00"/>
    <s v="WO1792240  Instalacion de security updates windows server 2003 y 2008  (4a fase)."/>
    <s v="Successful"/>
    <s v="On Time"/>
    <s v="No"/>
    <s v="Minor"/>
    <s v="Successful"/>
    <s v="On Time"/>
    <n v="1"/>
    <n v="1"/>
    <n v="0"/>
    <x v="2"/>
    <n v="0"/>
  </r>
  <r>
    <x v="1"/>
    <x v="0"/>
    <x v="0"/>
    <s v="normal"/>
    <s v="CRQ000000023075"/>
    <s v="Css-Mex.GpoModelo-Admon-Windows"/>
    <s v="Huizar Segura Josué Moises"/>
    <d v="2015-03-14T23:00:00"/>
    <d v="2015-03-15T23:00:00"/>
    <s v="WO1855516 Actualizar Hosts ESXi 5.1 - x86_Cluster_Prod_Data_Center"/>
    <s v="Successful"/>
    <s v="On Time"/>
    <s v="No"/>
    <s v="Minor"/>
    <s v="Successful"/>
    <s v="On Time"/>
    <n v="1"/>
    <n v="1"/>
    <n v="0"/>
    <x v="2"/>
    <n v="0"/>
  </r>
  <r>
    <x v="1"/>
    <x v="0"/>
    <x v="0"/>
    <s v="normal"/>
    <s v="CRQ000000023090"/>
    <s v="Css-Mex.GpoModelo-SAP Basis"/>
    <s v="Islas Corzas Eber Arturo"/>
    <d v="2015-03-15T00:00:00"/>
    <d v="2015-03-15T08:00:00"/>
    <s v="WO1863939 Compartir filesystem en PI Productivo."/>
    <s v="Successful"/>
    <s v="On Time"/>
    <s v="No"/>
    <s v="Minor"/>
    <s v="Successful"/>
    <s v="On Time"/>
    <n v="1"/>
    <n v="1"/>
    <n v="0"/>
    <x v="2"/>
    <n v="0"/>
  </r>
  <r>
    <x v="1"/>
    <x v="0"/>
    <x v="0"/>
    <s v="normal"/>
    <s v="CRQ000000022921"/>
    <s v="Css-Mex.GpoModelo-Admon-Windows"/>
    <s v="Romero Monroy Isaac Gonzalo"/>
    <d v="2015-03-15T00:00:00"/>
    <d v="2015-03-15T20:00:00"/>
    <s v="WO1829571 Actualización de Host ESXi 5.1 - META SAP Portales"/>
    <s v="Successful"/>
    <s v="On Time"/>
    <s v="No"/>
    <s v="Minor"/>
    <s v="Successful"/>
    <s v="On Time"/>
    <n v="1"/>
    <n v="1"/>
    <n v="0"/>
    <x v="2"/>
    <n v="0"/>
  </r>
  <r>
    <x v="1"/>
    <x v="0"/>
    <x v="0"/>
    <s v="normal"/>
    <s v="CRQ000000022922"/>
    <s v="Css-Mex.GpoModelo-Admon-Windows"/>
    <s v="Romero Monroy Isaac Gonzalo"/>
    <d v="2015-03-15T00:00:00"/>
    <d v="2015-03-15T20:00:00"/>
    <s v="WO1829572 Actualización de Host ESXi 5.1 - META SAP Temp"/>
    <s v="Successful"/>
    <s v="On Time"/>
    <s v="No"/>
    <s v="Minor"/>
    <s v="Successful"/>
    <s v="On Time"/>
    <n v="1"/>
    <n v="1"/>
    <n v="0"/>
    <x v="2"/>
    <n v="0"/>
  </r>
  <r>
    <x v="1"/>
    <x v="0"/>
    <x v="0"/>
    <s v="normal"/>
    <s v="CRQ000000023021"/>
    <s v="Css-Mex.GpoModelo-Admon-Dba"/>
    <s v="Alvarado Vilchis Isai"/>
    <d v="2015-03-15T00:00:00"/>
    <d v="2015-03-15T22:00:00"/>
    <s v="WO1850716 Mitigar la vulneabilidad Could Allow Elevation of Privilege MS14-044, instalando KB2977319 "/>
    <s v="Successful"/>
    <s v="On Time"/>
    <s v="No"/>
    <s v="Minor"/>
    <s v="Successful"/>
    <s v="On Time"/>
    <n v="1"/>
    <n v="1"/>
    <n v="0"/>
    <x v="2"/>
    <n v="0"/>
  </r>
  <r>
    <x v="1"/>
    <x v="0"/>
    <x v="0"/>
    <s v="normal"/>
    <s v="CRQ000000023030"/>
    <s v="Css-Mex.GpoModelo-SAP Basis"/>
    <s v="Cabrera Sosa Yulenny"/>
    <d v="2015-03-15T00:00:00"/>
    <d v="2015-03-15T02:00:00"/>
    <s v="WO1857302 Implementar MICS de Seguridad en SRM y SRM-SUS  Productivos"/>
    <s v="Successful"/>
    <s v="On Time"/>
    <s v="No"/>
    <s v="Minor"/>
    <s v="Successful"/>
    <s v="On Time"/>
    <n v="1"/>
    <n v="1"/>
    <n v="0"/>
    <x v="2"/>
    <n v="0"/>
  </r>
  <r>
    <x v="1"/>
    <x v="0"/>
    <x v="0"/>
    <s v="normal"/>
    <s v="CRQ000000023066"/>
    <s v="Css-Mex.GpoModelo-Admon-Windows"/>
    <s v="Romero Monroy Isaac Gonzalo"/>
    <d v="2015-03-15T00:00:00"/>
    <d v="2015-03-15T18:00:00"/>
    <s v="WO1856697 Actualización de Host ESXi 5.1 - Guadalajara"/>
    <s v="Successful"/>
    <s v="On Time"/>
    <s v="No"/>
    <s v="Minor"/>
    <s v="Successful"/>
    <s v="On Time"/>
    <n v="1"/>
    <n v="1"/>
    <n v="0"/>
    <x v="2"/>
    <n v="0"/>
  </r>
  <r>
    <x v="1"/>
    <x v="0"/>
    <x v="0"/>
    <s v="normal"/>
    <s v="CRQ000000023067"/>
    <s v="Css-Mex.GpoModelo-Admon-Windows"/>
    <s v="Romero Monroy Isaac Gonzalo"/>
    <d v="2015-03-15T00:00:00"/>
    <d v="2015-03-15T18:00:00"/>
    <s v="WO1856005 Actualización de Host ESXi 5.1 - Pacifico Mazatlan"/>
    <s v="Successful"/>
    <s v="On Time"/>
    <s v="No"/>
    <s v="Minor"/>
    <s v="Successful"/>
    <s v="On Time"/>
    <n v="1"/>
    <n v="1"/>
    <n v="0"/>
    <x v="2"/>
    <n v="0"/>
  </r>
  <r>
    <x v="1"/>
    <x v="0"/>
    <x v="0"/>
    <s v="normal"/>
    <s v="CRQ000000023068"/>
    <s v="Css-Mex.GpoModelo-Admon-Windows"/>
    <s v="Romero Monroy Isaac Gonzalo"/>
    <d v="2015-03-15T00:00:00"/>
    <d v="2015-03-15T20:30:00"/>
    <s v="WO1856708 Actualización de Host ESXi 5.1 - Zacatecas"/>
    <s v="Successful"/>
    <s v="On Time"/>
    <s v="No"/>
    <s v="Minor"/>
    <s v="Successful"/>
    <s v="On Time"/>
    <n v="1"/>
    <n v="1"/>
    <n v="0"/>
    <x v="2"/>
    <n v="0"/>
  </r>
  <r>
    <x v="1"/>
    <x v="0"/>
    <x v="0"/>
    <s v="normal"/>
    <s v="CRQ000000023092"/>
    <s v="Css-Mex.GpoModelo-SAP Basis"/>
    <s v="Cholula Hernandez Esteban Manuel"/>
    <d v="2015-03-15T00:00:00"/>
    <d v="2015-03-15T20:00:00"/>
    <s v="WO1858025 Aplicar Control Mínimos de Seguridad PI producción  parametro auth/object_disabling_active = Y"/>
    <s v="Successful"/>
    <s v="On Time"/>
    <s v="No"/>
    <s v="Minor"/>
    <s v="Successful"/>
    <s v="On Time"/>
    <n v="1"/>
    <n v="1"/>
    <n v="0"/>
    <x v="2"/>
    <n v="0"/>
  </r>
  <r>
    <x v="1"/>
    <x v="0"/>
    <x v="0"/>
    <s v="normal"/>
    <s v="CRQ000000022809"/>
    <s v="Css-Mex.GpoModelo-SAP Basis"/>
    <s v="Alvarez Hernández José Antonio"/>
    <d v="2015-03-15T00:00:00"/>
    <d v="2015-03-16T18:00:00"/>
    <s v="WO1843911 Actualizar Kernel en DWM Producción"/>
    <s v="Successful"/>
    <s v="On Time"/>
    <s v="No"/>
    <s v="Minor"/>
    <s v="Successful"/>
    <s v="On Time"/>
    <n v="1"/>
    <n v="1"/>
    <n v="0"/>
    <x v="2"/>
    <n v="0"/>
  </r>
  <r>
    <x v="1"/>
    <x v="0"/>
    <x v="0"/>
    <s v="normal"/>
    <s v="CRQ000000023031"/>
    <s v="Css-Mex.GpoModelo-SAP Basis"/>
    <s v="Porras Davila Hiram Kalid"/>
    <d v="2015-03-15T00:30:00"/>
    <d v="2015-03-15T09:00:00"/>
    <s v="WO1865268 Instalación de Fix packs y controles de seguridad minimos ambiente SOLMAN (PS0)"/>
    <s v="Successful"/>
    <s v="On Time"/>
    <s v="No"/>
    <s v="Minor"/>
    <s v="Successful"/>
    <s v="On Time"/>
    <n v="1"/>
    <n v="1"/>
    <n v="0"/>
    <x v="2"/>
    <n v="0"/>
  </r>
  <r>
    <x v="1"/>
    <x v="0"/>
    <x v="0"/>
    <s v="normal"/>
    <s v="CRQ000000023091"/>
    <s v="Css-Mex.GpoModelo-Admon-Dba"/>
    <s v="Bastida Renteria Roberto Carlos"/>
    <d v="2015-03-15T01:00:00"/>
    <d v="2015-03-17T18:00:00"/>
    <s v="WO1858022 Realizar Tareas de Mantenimiento (REORG) a Base de Datos CAMP001 en Servidor 10.88.1.196"/>
    <s v="Successful"/>
    <s v="On Time"/>
    <s v="No"/>
    <s v="Minor"/>
    <s v="Successful"/>
    <s v="On Time"/>
    <n v="1"/>
    <n v="1"/>
    <n v="0"/>
    <x v="2"/>
    <n v="0"/>
  </r>
  <r>
    <x v="1"/>
    <x v="0"/>
    <x v="0"/>
    <s v="normal"/>
    <s v="CRQ000000023023"/>
    <s v="Css-Mex.GpoModelo-SAP Basis"/>
    <s v="Romero Fernandez Guillermo Alejandro"/>
    <d v="2015-03-15T03:00:00"/>
    <d v="2015-03-15T08:15:00"/>
    <s v="PBI6990 Actualizar paquete de soporte en kernel de versión 330 a la 622 en Portal Consumidor y  Contenido"/>
    <s v="Successful"/>
    <s v="On Time"/>
    <s v="No"/>
    <s v="Minor"/>
    <s v="Successful"/>
    <s v="On Time"/>
    <n v="1"/>
    <n v="1"/>
    <n v="0"/>
    <x v="2"/>
    <n v="0"/>
  </r>
  <r>
    <x v="1"/>
    <x v="0"/>
    <x v="0"/>
    <s v="normal"/>
    <s v="CRQ000000022926"/>
    <s v="Css-Mex.GpoModelo-Admon-Was"/>
    <s v="Sandoval Fierro Alejandro"/>
    <d v="2015-02-28T08:00:00"/>
    <d v="2015-03-15T18:00:00"/>
    <s v="WO1815851 Registrar a nivel logs los accesos exitosos o fallidos a las Consolas Weblogic"/>
    <s v="Successful"/>
    <s v="On Time"/>
    <s v="No"/>
    <s v="Minor"/>
    <s v="Successful"/>
    <s v="On Time"/>
    <n v="1"/>
    <n v="1"/>
    <n v="0"/>
    <x v="2"/>
    <n v="0"/>
  </r>
  <r>
    <x v="1"/>
    <x v="0"/>
    <x v="0"/>
    <s v="normal"/>
    <s v="CRQ000000022977"/>
    <s v="Css-Mex.GpoModelo-Admon-Windows"/>
    <s v="Gallegos Mendez Andy Marcel"/>
    <d v="2015-03-07T22:00:00"/>
    <d v="2015-03-16T18:00:00"/>
    <s v="WO1792240  Instalacion de security updates windows server 2003 y 2008."/>
    <s v="Successful"/>
    <s v="On Time"/>
    <s v="No"/>
    <s v="Minor"/>
    <s v="Successful"/>
    <s v="On Time"/>
    <n v="1"/>
    <n v="1"/>
    <n v="0"/>
    <x v="2"/>
    <n v="0"/>
  </r>
  <r>
    <x v="4"/>
    <x v="0"/>
    <x v="0"/>
    <s v="normal"/>
    <s v="C000199415"/>
    <s v="C.SAP.MX.AA.GDH.MX-BASIS"/>
    <s v="Gomez Hernandez Saday Rubi "/>
    <d v="2015-03-11T16:00:00"/>
    <d v="2015-03-16T00:00:00"/>
    <s v="VOLARIS| VGD| SAP Services | Outage = NO | Support package install - SLT"/>
    <s v="Successful"/>
    <s v="On Time"/>
    <s v="No"/>
    <s v="Minor"/>
    <s v="Successful"/>
    <s v="On Time"/>
    <n v="1"/>
    <n v="1"/>
    <n v="0"/>
    <x v="2"/>
    <n v="1"/>
  </r>
  <r>
    <x v="3"/>
    <x v="0"/>
    <x v="1"/>
    <s v="normal"/>
    <s v="C000205606"/>
    <s v="C.SAP.MX.AA.SAP-BASIS"/>
    <s v="Castellanos Garcia Guillermo"/>
    <d v="2015-03-14T23:00:00"/>
    <d v="2015-03-15T01:00:00"/>
    <s v="VITRO | P | EPD | AH3HA107 | EP | Outage=Yes | EPD Restart- Change- Preapproved"/>
    <s v="Successful"/>
    <s v="On Time"/>
    <s v="No"/>
    <s v="Standard"/>
    <s v="Successful"/>
    <s v="On Time"/>
    <n v="1"/>
    <n v="1"/>
    <n v="0"/>
    <x v="2"/>
    <n v="0"/>
  </r>
  <r>
    <x v="3"/>
    <x v="0"/>
    <x v="0"/>
    <s v="normal"/>
    <s v="C000205739"/>
    <s v="C.AMER.MX.WINTEL.VITRO"/>
    <s v="Rojas Zuñiga David"/>
    <d v="2015-03-14T22:30:00"/>
    <d v="2015-03-15T05:00:00"/>
    <s v="URGENTE. Libranza Eléctrica - Vitro Corporativo Monterrey - SLT"/>
    <s v="Successful"/>
    <s v="On Time"/>
    <s v="No"/>
    <s v="Minor"/>
    <s v="Successful"/>
    <s v="On Time"/>
    <n v="1"/>
    <n v="1"/>
    <n v="0"/>
    <x v="2"/>
    <n v="1"/>
  </r>
  <r>
    <x v="18"/>
    <x v="0"/>
    <x v="0"/>
    <s v="normal"/>
    <s v="C000205817"/>
    <s v="CS.AMER.MX.SBO.BK.ST"/>
    <s v="Saez De villa Enrique Benjamin "/>
    <d v="2015-03-14T18:00:00"/>
    <d v="2015-03-14T20:00:00"/>
    <s v="GDF Suez| PRD, QA, DEV | Incremento de espacio de disco en JetCloud"/>
    <s v="Successful"/>
    <s v="On Time"/>
    <s v="No"/>
    <s v="Minor"/>
    <s v="Successful"/>
    <s v="On Time"/>
    <n v="1"/>
    <n v="1"/>
    <n v="0"/>
    <x v="2"/>
    <n v="0"/>
  </r>
  <r>
    <x v="0"/>
    <x v="2"/>
    <x v="0"/>
    <s v="normal"/>
    <s v="C40448868"/>
    <s v="TELECOM LAN ITS Support OPS VWM CHGMGR"/>
    <s v="De Jesus Hernandez Emilio"/>
    <d v="2015-03-14T09:00:00"/>
    <d v="2015-03-14T14:00:00"/>
    <s v="Instalación de un switch Cisco 3750 Nave 61"/>
    <s v="Successful"/>
    <s v="On Time"/>
    <s v="No"/>
    <s v="Minor"/>
    <s v="Successful"/>
    <s v="On Time"/>
    <n v="1"/>
    <n v="1"/>
    <n v="0"/>
    <x v="2"/>
    <n v="0"/>
  </r>
  <r>
    <x v="1"/>
    <x v="0"/>
    <x v="0"/>
    <s v="normal"/>
    <s v="CRQ000000023072"/>
    <s v="Css-Mex.GpoModelo-Antivirus-Spyware"/>
    <s v="Beltran Guzman Edith Liliana"/>
    <d v="2015-03-13T13:00:00"/>
    <d v="2015-03-13T23:00:00"/>
    <s v="WO1855595 Intentar instalar hotfixes 7.5.3, 7.5.4 y 7.5.6 en la caja antispam 10.88.53.33 y/o extraer logs."/>
    <s v="Successful"/>
    <s v="On Time"/>
    <s v="No"/>
    <s v="Minor"/>
    <s v="Successful"/>
    <s v="On Time"/>
    <n v="1"/>
    <n v="1"/>
    <n v="0"/>
    <x v="2"/>
    <n v="0"/>
  </r>
  <r>
    <x v="1"/>
    <x v="2"/>
    <x v="0"/>
    <s v="normal"/>
    <s v="CRQ000000023096"/>
    <s v="Tss-Mx.GpoModelo-Wan_x000a_No coincide AR vs Remedy"/>
    <s v="Tototzintle Avila Antonio"/>
    <d v="2015-03-13T15:00:00"/>
    <d v="2015-03-13T22:00:00"/>
    <s v="WO1858077 Activacion de la consola 10.10.10.5 para la administracion de los Firewalls de Grupo Modelo"/>
    <s v="Successful"/>
    <s v="On Time"/>
    <s v="No"/>
    <s v="Minor"/>
    <s v="Successful"/>
    <s v="On Time"/>
    <n v="1"/>
    <n v="1"/>
    <n v="0"/>
    <x v="2"/>
    <n v="0"/>
  </r>
  <r>
    <x v="1"/>
    <x v="0"/>
    <x v="0"/>
    <s v="normal"/>
    <s v="CRQ000000023122"/>
    <s v="Css-Mex.GpoModelo-Admon-Windows"/>
    <s v="Gonzalez de la Canal Edgar Ivar"/>
    <d v="2015-03-13T18:00:00"/>
    <d v="2015-03-17T06:30:00"/>
    <s v="WO1857694 Migrar el file share ubicado en planta CENEXIS Aguascalientes a la NAS ubicada en KIO Querétaro"/>
    <s v="Successful"/>
    <s v="On Time"/>
    <s v="No"/>
    <s v="Minor"/>
    <s v="Successful"/>
    <s v="On Time"/>
    <n v="1"/>
    <n v="1"/>
    <n v="0"/>
    <x v="2"/>
    <n v="0"/>
  </r>
  <r>
    <x v="1"/>
    <x v="0"/>
    <x v="0"/>
    <s v="normal"/>
    <s v="CRQ000000023073"/>
    <s v="Css-Mex.GpoModelo-Admon-Unix"/>
    <s v="Nocedal Aguilera Juan Jose"/>
    <d v="2015-03-13T20:00:00"/>
    <d v="2015-03-13T23:00:00"/>
    <s v="WO1826801 Decomiso de servidores Linux para Tiendas Extra"/>
    <s v="Successful"/>
    <s v="On Time"/>
    <s v="No"/>
    <s v="Minor"/>
    <s v="Successful"/>
    <s v="On Time"/>
    <n v="1"/>
    <n v="1"/>
    <n v="0"/>
    <x v="2"/>
    <n v="0"/>
  </r>
  <r>
    <x v="1"/>
    <x v="0"/>
    <x v="0"/>
    <s v="normal"/>
    <s v="CRQ000000023014"/>
    <s v="Css-Mex.GpoModelo-AplicacionesNoSAP"/>
    <s v="Loyo Garcia Mario Omar"/>
    <d v="2015-03-17T10:00:00"/>
    <d v="2015-03-17T17:30:00"/>
    <s v="WO1844989 Actualizar CI's en la CMDB"/>
    <s v="Successful"/>
    <s v="On Time"/>
    <s v="No"/>
    <s v="Minor"/>
    <s v="Successful"/>
    <s v="On Time"/>
    <n v="1"/>
    <n v="1"/>
    <n v="0"/>
    <x v="2"/>
    <n v="0"/>
  </r>
  <r>
    <x v="3"/>
    <x v="0"/>
    <x v="0"/>
    <s v="normal"/>
    <s v="C000189348"/>
    <s v="C.SAP.MX.AA.BASIS.BO"/>
    <s v="Rivera Villa Tonontzi  "/>
    <d v="2015-03-16T19:00:00"/>
    <d v="2015-03-16T21:00:00"/>
    <s v="SLT-URGENTE| VITRO | P | BP3 | ah3ha183 | SAP BPC | Outage=Yes | Adjust db parameters"/>
    <s v="Successful"/>
    <s v="On Time"/>
    <s v="No"/>
    <s v="Minor"/>
    <s v="Successful"/>
    <s v="On Time"/>
    <n v="1"/>
    <n v="1"/>
    <n v="0"/>
    <x v="2"/>
    <n v="1"/>
  </r>
  <r>
    <x v="6"/>
    <x v="2"/>
    <x v="0"/>
    <s v="normal"/>
    <s v="C000199386"/>
    <s v="TS.GS.MX.SCC2.WAN.SEC"/>
    <s v="Diaz Diaz Jose Luis"/>
    <d v="2015-03-16T18:00:00"/>
    <d v="2015-03-16T21:00:00"/>
    <s v="Pruebas de Failover en VPN GRUPOQ Honduras"/>
    <s v="Successful"/>
    <s v="On Time"/>
    <s v="No"/>
    <s v="Minor"/>
    <s v="Successful"/>
    <s v="On Time"/>
    <n v="1"/>
    <n v="1"/>
    <n v="0"/>
    <x v="2"/>
    <n v="0"/>
  </r>
  <r>
    <x v="3"/>
    <x v="0"/>
    <x v="0"/>
    <s v="normal"/>
    <s v="C000199463"/>
    <s v="C.AMER.MX.WINTEL.VITRO"/>
    <s v="Aguilar Castaneda Jose Antonio"/>
    <d v="2015-03-12T17:00:00"/>
    <d v="2015-03-16T23:59:00"/>
    <s v="Proyecto de refresh tecnologico servidores Vitro"/>
    <s v="Successful"/>
    <s v="On Time"/>
    <s v="No"/>
    <s v="Minor"/>
    <s v="Successful"/>
    <s v="On Time"/>
    <n v="1"/>
    <n v="1"/>
    <n v="0"/>
    <x v="2"/>
    <n v="0"/>
  </r>
  <r>
    <x v="9"/>
    <x v="0"/>
    <x v="0"/>
    <s v="normal"/>
    <s v="C000199611"/>
    <s v="C.SAP.MX.AA.GDH.MX-BASIS"/>
    <s v="Donge Vargas Oscar  "/>
    <d v="2015-03-17T10:00:00"/>
    <d v="2015-03-17T16:00:00"/>
    <s v="GdG | P | GSM | ax1la193 | SAP Solution Manager | Outage=YES | Kernel Upgrade |Actualizacion de Kernel"/>
    <s v="Successful"/>
    <s v="On Time"/>
    <s v="No"/>
    <s v="Minor"/>
    <s v="Successful"/>
    <s v="On Time"/>
    <n v="1"/>
    <n v="1"/>
    <n v="0"/>
    <x v="2"/>
    <n v="0"/>
  </r>
  <r>
    <x v="3"/>
    <x v="0"/>
    <x v="0"/>
    <s v="normal"/>
    <s v="C000209218"/>
    <s v="C.AMER.MX.WINTEL.VITRO"/>
    <s v="Coronado Medina Felix  "/>
    <d v="2015-03-17T14:00:00"/>
    <d v="2015-03-17T16:00:00"/>
    <s v="URGENTE Vitro. Libranza Eléctrica en VITRO SA - SLT"/>
    <s v="Successful"/>
    <s v="On Time"/>
    <s v="No"/>
    <s v="Minor"/>
    <s v="Successful"/>
    <s v="On Time"/>
    <n v="1"/>
    <n v="1"/>
    <n v="0"/>
    <x v="2"/>
    <n v="1"/>
  </r>
  <r>
    <x v="0"/>
    <x v="2"/>
    <x v="0"/>
    <s v="normal"/>
    <s v="C40447317"/>
    <s v="TELECOM ITS Support OPS VWM CHGMGR"/>
    <s v="Garcia Gonzalez Maria del Carmen"/>
    <d v="2015-03-17T09:00:00"/>
    <d v="2015-03-17T15:00:00"/>
    <s v="MANTENIMIENTO PREVENTIVO A AIRE RITTAL DEL IDF 2600"/>
    <s v="Successful"/>
    <s v="On Time"/>
    <s v="No"/>
    <s v="Minor"/>
    <s v="Successful"/>
    <s v="On Time"/>
    <n v="1"/>
    <n v="1"/>
    <n v="0"/>
    <x v="2"/>
    <n v="0"/>
  </r>
  <r>
    <x v="0"/>
    <x v="0"/>
    <x v="0"/>
    <s v="normal"/>
    <s v="C40445104"/>
    <s v="SAP BASIS Support AMS VWM CHGMGR"/>
    <s v="Acosta Medina Marco Antonio"/>
    <d v="2015-03-09T08:00:00"/>
    <d v="2015-03-13T23:00:00"/>
    <s v="APQ Refresh"/>
    <s v="Successful"/>
    <s v="On Time"/>
    <s v="No"/>
    <s v="Minor"/>
    <s v="Successful"/>
    <s v="On Time"/>
    <n v="1"/>
    <n v="1"/>
    <n v="0"/>
    <x v="2"/>
    <n v="0"/>
  </r>
  <r>
    <x v="3"/>
    <x v="0"/>
    <x v="0"/>
    <s v="normal"/>
    <s v="C000204336"/>
    <s v="C.SAP.MX.AA.BASIS.BO"/>
    <s v="Rivera Villa Tonontzi  "/>
    <d v="2015-03-13T08:00:00"/>
    <d v="2015-03-17T23:59:00"/>
    <s v="SLT-URGENTE| VITRO | P | BP3 | ah3ha183 | SAP BPC | Outage=No | Adjust db parameters"/>
    <s v="Successful"/>
    <s v="On Time"/>
    <s v="No"/>
    <s v="Minor"/>
    <s v="Successful"/>
    <s v="On Time"/>
    <n v="1"/>
    <n v="1"/>
    <n v="0"/>
    <x v="2"/>
    <n v="1"/>
  </r>
  <r>
    <x v="3"/>
    <x v="0"/>
    <x v="0"/>
    <s v="normal"/>
    <s v="C000205665"/>
    <s v="C.SAP.MX.AA.BASIS.BO"/>
    <s v="Rivera Villa Tonontzi  "/>
    <d v="2015-03-17T16:00:00"/>
    <d v="2015-03-17T18:00:00"/>
    <s v="SLT-VITRO | P | BP3 | ah3ha183 | SAP BPC | Outage=Yes | Increase log file size."/>
    <s v="Successful"/>
    <s v="On Time"/>
    <s v="No"/>
    <s v="Minor"/>
    <s v="Successful"/>
    <s v="On Time"/>
    <n v="1"/>
    <n v="1"/>
    <n v="0"/>
    <x v="2"/>
    <n v="1"/>
  </r>
  <r>
    <x v="2"/>
    <x v="0"/>
    <x v="0"/>
    <s v="normal"/>
    <s v="C000209076"/>
    <s v="CS.AMER.MX.SBO.BK.ST"/>
    <s v="Lopez Garcia Gerardo  "/>
    <d v="2015-03-18T08:00:00"/>
    <d v="2015-03-18T11:00:00"/>
    <s v="T-Systems / PRD / Remplazo de discos dañados en Storages NetApp de JetCloud"/>
    <s v="Successful"/>
    <s v="On Time"/>
    <s v="No"/>
    <s v="Minor"/>
    <s v="Successful"/>
    <s v="On Time"/>
    <n v="1"/>
    <n v="1"/>
    <n v="0"/>
    <x v="2"/>
    <n v="0"/>
  </r>
  <r>
    <x v="2"/>
    <x v="2"/>
    <x v="0"/>
    <s v="normal"/>
    <s v="C000209270"/>
    <s v="TS.GS.MX.SCC1.LAN"/>
    <s v="Cruz Hernandez Miguel Angel Celestino"/>
    <d v="2015-03-17T16:00:00"/>
    <d v="2015-03-17T17:30:00"/>
    <s v="REQUEST | Inspección visual para identificación de jumper de red"/>
    <s v="Successful"/>
    <s v="On Time"/>
    <s v="No"/>
    <s v="Minor"/>
    <s v="Successful"/>
    <s v="On Time"/>
    <n v="1"/>
    <n v="1"/>
    <n v="0"/>
    <x v="2"/>
    <n v="0"/>
  </r>
  <r>
    <x v="0"/>
    <x v="0"/>
    <x v="1"/>
    <s v="normal"/>
    <s v="C40449872"/>
    <s v="STORAGE ITS Support OPS VWM CHGMGR"/>
    <s v="Salazar Kuri Flavio"/>
    <d v="2015-03-17T15:30:36"/>
    <d v="2015-03-17T20:30:36"/>
    <s v="Cambio de Disco en Storage"/>
    <s v="Successful"/>
    <s v="On Time"/>
    <s v="No"/>
    <s v="Standard"/>
    <s v="Successful"/>
    <s v="On Time"/>
    <n v="1"/>
    <n v="1"/>
    <n v="0"/>
    <x v="2"/>
    <n v="0"/>
  </r>
  <r>
    <x v="1"/>
    <x v="0"/>
    <x v="0"/>
    <s v="normal"/>
    <s v="CRQ000000023001"/>
    <s v="Css-Mex.GpoModelo-SAP Basis"/>
    <s v="Hamud Cesin Socorro Denise"/>
    <d v="2015-03-13T16:00:00"/>
    <d v="2015-03-18T11:30:00"/>
    <s v="WO1844125 Prueba de Remosion de Permisos Public en bases de datos DB2 del Portal SAP CE DES y QA"/>
    <s v="Successful"/>
    <s v="On Time"/>
    <s v="No"/>
    <s v="Minor"/>
    <s v="Successful"/>
    <s v="On Time"/>
    <n v="1"/>
    <n v="1"/>
    <n v="0"/>
    <x v="2"/>
    <n v="0"/>
  </r>
  <r>
    <x v="1"/>
    <x v="0"/>
    <x v="0"/>
    <s v="normal"/>
    <s v="CRQ000000023059"/>
    <s v="Css-Mex.GpoModelo-Admon-Was"/>
    <s v="Aquino Cortes Librado Oscar"/>
    <d v="2015-03-17T21:00:00"/>
    <d v="2015-03-18T18:00:00"/>
    <s v="WO1857951 habilitar autentificacion de la consala atraves de Active Directory en weblogic QA y DEV"/>
    <s v="Successful"/>
    <s v="On Time"/>
    <s v="No"/>
    <s v="Minor"/>
    <s v="Successful"/>
    <s v="On Time"/>
    <n v="1"/>
    <n v="1"/>
    <n v="0"/>
    <x v="2"/>
    <n v="0"/>
  </r>
  <r>
    <x v="3"/>
    <x v="0"/>
    <x v="0"/>
    <s v="normal"/>
    <s v="C000176601"/>
    <s v="C.SAP.MX.AA.GDH.MX-BASIS"/>
    <s v="Gomez Hernandez Saday Rubi "/>
    <d v="2015-03-13T16:30:00"/>
    <d v="2015-03-18T19:00:00"/>
    <s v="VOLARIS| VED| SAP Services | Outage = No | ERP NW7.00 plugin install"/>
    <s v="Successful"/>
    <s v="On Time"/>
    <s v="No"/>
    <s v="Minor"/>
    <s v="Successful"/>
    <s v="On Time"/>
    <n v="1"/>
    <n v="1"/>
    <n v="0"/>
    <x v="2"/>
    <n v="0"/>
  </r>
  <r>
    <x v="2"/>
    <x v="0"/>
    <x v="0"/>
    <s v="normal"/>
    <s v="C000208140"/>
    <s v="CS.AMER.MX.DPO"/>
    <s v="Romero Monrroy Isaac Gonzalo "/>
    <d v="2015-03-18T19:00:00"/>
    <d v="2015-03-18T23:00:00"/>
    <s v="Remover rutas estaticas duplicadas del servidor vCenter TSMBVCDF007"/>
    <s v="Successful"/>
    <s v="On Time"/>
    <s v="No"/>
    <s v="Minor"/>
    <s v="Successful"/>
    <s v="On Time"/>
    <n v="1"/>
    <n v="1"/>
    <n v="0"/>
    <x v="2"/>
    <n v="0"/>
  </r>
  <r>
    <x v="2"/>
    <x v="0"/>
    <x v="0"/>
    <s v="normal"/>
    <s v="C000209062"/>
    <s v="CS.DPS.MX.DCO.DCI"/>
    <s v="Castillo Solis Carlos Alberto "/>
    <d v="2015-03-18T15:00:00"/>
    <d v="2015-03-18T17:00:00"/>
    <s v="Disconnect the network cabling in Cabinet 3303"/>
    <s v="Successful"/>
    <s v="On Time"/>
    <s v="No"/>
    <s v="Minor"/>
    <s v="Successful"/>
    <s v="On Time"/>
    <n v="1"/>
    <n v="1"/>
    <n v="0"/>
    <x v="2"/>
    <n v="0"/>
  </r>
  <r>
    <x v="6"/>
    <x v="0"/>
    <x v="0"/>
    <s v="normal"/>
    <s v="C000210880"/>
    <s v="C.SAP.MX.AA.GDH.MX-BASIS"/>
    <s v="Aguilera Ponce Carlos"/>
    <d v="2015-03-18T12:00:00"/>
    <d v="2015-03-18T17:00:00"/>
    <s v="Grupo Q | P | POP | gpqqrobuv10 | SAP PO | Outage=No | Aplicacion nota SAP"/>
    <s v="Successful"/>
    <s v="On Time"/>
    <s v="No"/>
    <s v="Minor"/>
    <s v="Successful"/>
    <s v="On Time"/>
    <n v="1"/>
    <n v="1"/>
    <n v="0"/>
    <x v="2"/>
    <n v="0"/>
  </r>
  <r>
    <x v="3"/>
    <x v="0"/>
    <x v="0"/>
    <s v="normal"/>
    <s v="C000210916"/>
    <s v="C.AMER.MX.WINTEL.VITRO"/>
    <s v="Coronado Medina Felix  "/>
    <d v="2015-03-18T15:00:00"/>
    <d v="2015-03-18T20:00:00"/>
    <s v="URGENTE. vitro. Reinicio de servidores VUSCTX10 y VUSCTX12 - SLT"/>
    <s v="Successful"/>
    <s v="On Time"/>
    <s v="No"/>
    <s v="Minor"/>
    <s v="Successful"/>
    <s v="On Time"/>
    <n v="1"/>
    <n v="1"/>
    <n v="0"/>
    <x v="2"/>
    <n v="1"/>
  </r>
  <r>
    <x v="0"/>
    <x v="0"/>
    <x v="0"/>
    <s v="normal"/>
    <s v="C40447307"/>
    <s v="PROYECT INFRAEST ITS Support OPS VWM CHGMGR"/>
    <s v="Perez Gonzalez Lucia"/>
    <d v="2015-03-14T09:00:00"/>
    <d v="2015-03-18T17:00:00"/>
    <s v="Instalación de UNA fibra óptica y asignación de storage al servidor vwmxpussp141p"/>
    <s v="Successful"/>
    <s v="On Time"/>
    <s v="No"/>
    <s v="Minor"/>
    <s v="Successful"/>
    <s v="On Time"/>
    <n v="1"/>
    <n v="1"/>
    <n v="0"/>
    <x v="2"/>
    <n v="0"/>
  </r>
  <r>
    <x v="0"/>
    <x v="0"/>
    <x v="0"/>
    <s v="normal"/>
    <s v="C40448540"/>
    <s v="OPM ITS Support OPS VWM CHGMGR"/>
    <s v="Zacamitzin Medina Dagoberto"/>
    <d v="2015-03-18T18:00:00"/>
    <d v="2015-03-18T20:00:00"/>
    <s v="Acompañamiento para validación de proceso de Alta/Baja de Jboss en PMXEPCLP"/>
    <s v="Successful"/>
    <s v="On Time"/>
    <s v="No"/>
    <s v="Minor"/>
    <s v="Successful"/>
    <s v="On Time"/>
    <n v="1"/>
    <n v="1"/>
    <n v="0"/>
    <x v="2"/>
    <n v="0"/>
  </r>
  <r>
    <x v="0"/>
    <x v="2"/>
    <x v="0"/>
    <s v="normal"/>
    <s v="C40448849"/>
    <s v="TELECOM ITS Support OPS VWM CHGMGR"/>
    <s v="Garcia Gonzalez Maria del Carmen"/>
    <d v="2015-03-19T09:00:00"/>
    <d v="2015-03-19T15:00:00"/>
    <s v="MANTENIMIENTO PREVENTIVO A AIRE RITTAL DEL IDF 2000 G1"/>
    <s v="Successful"/>
    <s v="On Time"/>
    <s v="No"/>
    <s v="Minor"/>
    <s v="Successful"/>
    <s v="On Time"/>
    <n v="1"/>
    <n v="1"/>
    <n v="0"/>
    <x v="2"/>
    <n v="0"/>
  </r>
  <r>
    <x v="0"/>
    <x v="2"/>
    <x v="0"/>
    <s v="normal"/>
    <s v="C40449835"/>
    <s v="TELECOM LAN ITS Support OPS VWM CHGMGR"/>
    <s v="Flores Viveros Yuriana"/>
    <d v="2015-03-18T18:00:00"/>
    <d v="2015-03-18T23:00:00"/>
    <s v="Instalacion de nuevo switch a Arreglo de Stack"/>
    <s v="Successful"/>
    <s v="On Time"/>
    <s v="No"/>
    <s v="Minor"/>
    <s v="Successful"/>
    <s v="On Time"/>
    <n v="1"/>
    <n v="1"/>
    <n v="0"/>
    <x v="2"/>
    <n v="0"/>
  </r>
  <r>
    <x v="1"/>
    <x v="0"/>
    <x v="0"/>
    <s v="normal"/>
    <s v="CRQ000000023152"/>
    <s v="Css-Mex.GpoModelo-Admon-Citrix"/>
    <s v="Castillo Gaytan Victor Manuel"/>
    <d v="2015-03-20T10:00:00"/>
    <d v="2015-03-20T17:30:00"/>
    <s v="WO1872868 Dar de alta el CI Citrix JDE y se relacionara a los CI'S que son parte del servicio"/>
    <s v="Successful"/>
    <s v="On Time"/>
    <s v="No"/>
    <s v="Minor"/>
    <s v="Successful"/>
    <s v="On Time"/>
    <n v="1"/>
    <n v="1"/>
    <n v="0"/>
    <x v="2"/>
    <n v="0"/>
  </r>
  <r>
    <x v="8"/>
    <x v="0"/>
    <x v="0"/>
    <s v="normal"/>
    <s v="C000171709"/>
    <s v="C.SAP.MX.AA.GDH.MX-BASIS"/>
    <s v="Donge Vargas Oscar  "/>
    <d v="2015-03-12T08:00:00"/>
    <d v="2015-03-19T18:00:00"/>
    <s v="DURMAN | DRQ | SAP Services | Outage = YES | SAP DB Refresh DRP to DRQ"/>
    <s v="Successful"/>
    <s v="On Time"/>
    <s v="No"/>
    <s v="Minor"/>
    <s v="Successful"/>
    <s v="On Time"/>
    <n v="1"/>
    <n v="1"/>
    <n v="0"/>
    <x v="2"/>
    <n v="0"/>
  </r>
  <r>
    <x v="3"/>
    <x v="3"/>
    <x v="0"/>
    <s v="normal"/>
    <s v="C000192527"/>
    <s v="DS.CES.MX.SW.VITRO"/>
    <s v="Cuetlach Calderon Cristina  "/>
    <d v="2015-03-13T17:00:00"/>
    <d v="2015-03-19T17:00:00"/>
    <s v="VTO - Distribución PRODUCTIVO - Parches de Seguridad Microsoft - IE Cambio preaprobado"/>
    <s v="Successful"/>
    <s v="On Time"/>
    <s v="No"/>
    <s v="Minor"/>
    <s v="Successful"/>
    <s v="On Time"/>
    <n v="1"/>
    <n v="1"/>
    <n v="0"/>
    <x v="2"/>
    <n v="0"/>
  </r>
  <r>
    <x v="7"/>
    <x v="0"/>
    <x v="0"/>
    <s v="normal"/>
    <s v="C000197908"/>
    <s v="CS.AMER.MX.DPO"/>
    <s v="Cruz Rodriguez Esmeralda Danae"/>
    <d v="2015-03-19T17:00:00"/>
    <d v="2015-03-19T19:00:00"/>
    <s v="&lt;HABC&gt; | Actualizacion de Paquetes de SO | ax1la140, ax1la148, ax1la154"/>
    <s v="Successful"/>
    <s v="On Time"/>
    <s v="No"/>
    <s v="Minor"/>
    <s v="Successful"/>
    <s v="On Time"/>
    <n v="1"/>
    <n v="1"/>
    <n v="0"/>
    <x v="2"/>
    <n v="0"/>
  </r>
  <r>
    <x v="19"/>
    <x v="0"/>
    <x v="0"/>
    <s v="normal"/>
    <s v="C000205819"/>
    <s v="CS.AMER.MX.DPO"/>
    <s v="Cruz Rodriguez Esmeralda Danae"/>
    <d v="2015-03-19T15:00:00"/>
    <d v="2015-03-19T18:30:00"/>
    <s v="TAURUS | Actualizacion de SO | ax2la133"/>
    <s v="Not Successful"/>
    <s v="On Time"/>
    <s v="No"/>
    <s v="Minor"/>
    <s v="Not Successful"/>
    <s v="On Time"/>
    <n v="0"/>
    <n v="1"/>
    <n v="0"/>
    <x v="2"/>
    <n v="0"/>
  </r>
  <r>
    <x v="14"/>
    <x v="0"/>
    <x v="0"/>
    <s v="normal"/>
    <s v="C000209115"/>
    <s v="CS.AMER.MX.SECURITY"/>
    <s v="Sanchez Sanchez Ernesto  "/>
    <d v="2015-03-19T14:30:00"/>
    <d v="2015-03-19T19:00:00"/>
    <s v="Reinstalacion de agente AV en servidor MX_AX1LA114"/>
    <s v="Successful"/>
    <s v="On Time"/>
    <s v="No"/>
    <s v="Minor"/>
    <s v="Successful"/>
    <s v="On Time"/>
    <n v="1"/>
    <n v="1"/>
    <n v="0"/>
    <x v="2"/>
    <n v="0"/>
  </r>
  <r>
    <x v="3"/>
    <x v="0"/>
    <x v="0"/>
    <s v="normal"/>
    <s v="C000209181"/>
    <s v="C.SAP.MX.AA.SAP-BASIS"/>
    <s v="Gamboa Ponce Alan Yair "/>
    <d v="2015-03-17T15:00:00"/>
    <d v="2015-03-19T23:00:00"/>
    <s v="VITRO | NP | MDE | AH4HA146 | SAP SOLMAN | Outage=Yes | - restart SAP SOLMAN DEV (MDE) SLT"/>
    <s v="Successful"/>
    <s v="On Time"/>
    <s v="No"/>
    <s v="Minor"/>
    <s v="Successful"/>
    <s v="On Time"/>
    <n v="1"/>
    <n v="1"/>
    <n v="0"/>
    <x v="2"/>
    <n v="1"/>
  </r>
  <r>
    <x v="3"/>
    <x v="0"/>
    <x v="0"/>
    <s v="normal"/>
    <s v="C000209217"/>
    <s v="C.AMER.MX.WINTEL.VITRO"/>
    <s v="Rojas Zuñiga David"/>
    <d v="2015-03-19T22:00:00"/>
    <d v="2015-03-20T00:00:00"/>
    <s v="Vitro. Aprovisionamiento de recursos en servidorMXVTC1PRD103 Cambio preaprobado"/>
    <s v="Successful"/>
    <s v="On Time"/>
    <s v="No"/>
    <s v="Minor"/>
    <s v="Successful"/>
    <s v="On Time"/>
    <n v="1"/>
    <n v="1"/>
    <n v="0"/>
    <x v="2"/>
    <n v="0"/>
  </r>
  <r>
    <x v="0"/>
    <x v="0"/>
    <x v="0"/>
    <s v="normal"/>
    <s v="C40442920"/>
    <s v="SAP BASIS Support AMS VWM CHGMGR"/>
    <s v="Acosta Medina Marco Antonio"/>
    <d v="2015-03-17T09:00:00"/>
    <d v="2015-03-19T23:00:00"/>
    <s v="HUQ refresh"/>
    <s v="Successful"/>
    <s v="On Time"/>
    <s v="No"/>
    <s v="Minor"/>
    <s v="Successful"/>
    <s v="On Time"/>
    <n v="1"/>
    <n v="1"/>
    <n v="0"/>
    <x v="2"/>
    <n v="0"/>
  </r>
  <r>
    <x v="0"/>
    <x v="2"/>
    <x v="1"/>
    <s v="normal"/>
    <s v="C40449821"/>
    <s v="TELECOM LAN ITS Support OPS VWM CHGMGR"/>
    <s v="Flores Viveros Yuriana"/>
    <d v="2015-03-19T17:00:00"/>
    <d v="2015-03-19T20:00:00"/>
    <s v="Instalacion de tarjeta WS-X4248-RJ45V en SW60IC502-38.9"/>
    <s v="Successful"/>
    <s v="On Time"/>
    <s v="No"/>
    <s v="Standard"/>
    <s v="Successful"/>
    <s v="On Time"/>
    <n v="1"/>
    <n v="1"/>
    <n v="0"/>
    <x v="2"/>
    <n v="0"/>
  </r>
  <r>
    <x v="0"/>
    <x v="2"/>
    <x v="0"/>
    <s v="normal"/>
    <s v="C40449403"/>
    <s v="TELECOM WAN ITS Support OPS VWM CHGMGR"/>
    <s v="Lopez Sosa Nettie"/>
    <d v="2015-03-19T15:00:00"/>
    <d v="2015-03-20T17:00:00"/>
    <s v="Pruebas Integracion ACS con Active Directory y autenticacion con certificados para dispositivos moviles."/>
    <s v="Successful"/>
    <s v="On Time"/>
    <s v="No"/>
    <s v="Minor"/>
    <s v="Successful"/>
    <s v="On Time"/>
    <n v="1"/>
    <n v="1"/>
    <n v="0"/>
    <x v="2"/>
    <n v="0"/>
  </r>
  <r>
    <x v="0"/>
    <x v="2"/>
    <x v="0"/>
    <s v="normal"/>
    <s v="C40449404"/>
    <s v="TELECOM VOICE ITS Support OPS VWM CHGMGR"/>
    <s v="Morales Diaz Jaime"/>
    <d v="2015-03-21T08:00:00"/>
    <d v="2015-03-21T22:30:00"/>
    <s v="Migracion líneas FIS de PBX G3r a PBX S8730"/>
    <s v="Successful"/>
    <s v="On Time"/>
    <s v="No"/>
    <s v="Minor"/>
    <s v="Successful"/>
    <s v="On Time"/>
    <n v="1"/>
    <n v="1"/>
    <n v="0"/>
    <x v="2"/>
    <n v="0"/>
  </r>
  <r>
    <x v="0"/>
    <x v="2"/>
    <x v="0"/>
    <s v="normal"/>
    <s v="C40448876"/>
    <s v="TELECOM LAN ITS Support OPS VWM CHGMGR"/>
    <s v="Flores Viveros Yuriana"/>
    <d v="2015-03-22T08:00:00"/>
    <d v="2015-03-22T16:00:00"/>
    <s v="Remplazo de Access Point (apvdnp2-8-154.38)"/>
    <s v="Successful"/>
    <s v="On Time"/>
    <s v="No"/>
    <s v="Minor"/>
    <s v="Successful"/>
    <s v="On Time"/>
    <n v="1"/>
    <n v="1"/>
    <n v="0"/>
    <x v="2"/>
    <n v="0"/>
  </r>
  <r>
    <x v="0"/>
    <x v="2"/>
    <x v="0"/>
    <s v="normal"/>
    <s v="C40448843"/>
    <s v="TELECOM ITS Support OPS VWM CHGMGR"/>
    <s v="Garcia Gonzalez Maria del Carmen"/>
    <d v="2015-03-22T09:00:00"/>
    <d v="2015-03-22T12:00:00"/>
    <s v="Seguimiento de 5 Cables de red del Switch SW-SF-A1-C6 en el DCP2"/>
    <s v="Successful"/>
    <s v="On Time"/>
    <s v="No"/>
    <s v="Minor"/>
    <s v="Successful"/>
    <s v="On Time"/>
    <n v="1"/>
    <n v="1"/>
    <n v="0"/>
    <x v="2"/>
    <n v="0"/>
  </r>
  <r>
    <x v="2"/>
    <x v="2"/>
    <x v="0"/>
    <s v="normal"/>
    <s v="C000208959"/>
    <s v="TS.GS.MX.SCC1.LAN"/>
    <s v="Cruz Hernandez Miguel Angel Celestino"/>
    <d v="2015-03-22T12:00:00"/>
    <d v="2015-03-22T16:00:00"/>
    <s v="Acompañamiento a proveedor para migración de enlace L2L de GNP de cobre a fibra"/>
    <s v="Successful"/>
    <s v="On Time"/>
    <s v="No"/>
    <s v="Minor"/>
    <s v="Successful"/>
    <s v="On Time"/>
    <n v="1"/>
    <n v="1"/>
    <n v="0"/>
    <x v="2"/>
    <n v="0"/>
  </r>
  <r>
    <x v="2"/>
    <x v="2"/>
    <x v="0"/>
    <s v="normal"/>
    <s v="C000209080"/>
    <s v="TS.GS.MX.SCC3.WAN.SEC"/>
    <s v="Espinosa Garrido Carmen Beatriz"/>
    <d v="2015-03-22T09:00:00"/>
    <d v="2015-03-22T13:00:00"/>
    <s v="Migración de DNS Externo Secundario de T-Systems"/>
    <s v="Successful"/>
    <s v="On Time"/>
    <s v="No"/>
    <s v="Minor"/>
    <s v="Successful"/>
    <s v="On Time"/>
    <n v="1"/>
    <n v="1"/>
    <n v="0"/>
    <x v="2"/>
    <n v="0"/>
  </r>
  <r>
    <x v="2"/>
    <x v="2"/>
    <x v="0"/>
    <s v="normal"/>
    <s v="C000197679"/>
    <s v="TS.GS.MX.SCC3.WAN.SEC"/>
    <s v="Huesca Kishi Jorge  "/>
    <d v="2015-03-20T22:00:00"/>
    <d v="2015-03-21T06:00:00"/>
    <s v="Acompañamiento a proveedor para incremento enlace Internet T-Systems"/>
    <s v="Not Successful"/>
    <s v="On Time"/>
    <s v="No"/>
    <s v="Minor"/>
    <s v="Not Successful"/>
    <s v="On Time"/>
    <n v="0"/>
    <n v="1"/>
    <n v="0"/>
    <x v="2"/>
    <n v="0"/>
  </r>
  <r>
    <x v="2"/>
    <x v="2"/>
    <x v="0"/>
    <s v="normal"/>
    <s v="C000205709"/>
    <s v="TS.GS.MX.PHYNET.TS"/>
    <s v="Martinez Vega Maria Jose "/>
    <d v="2015-03-22T12:00:00"/>
    <d v="2015-03-22T17:00:00"/>
    <s v="Desinstalación de Cableado Obsoleto en DCPIII"/>
    <s v="Successful"/>
    <s v="On Time"/>
    <s v="No"/>
    <s v="Minor"/>
    <s v="Successful"/>
    <s v="On Time"/>
    <n v="1"/>
    <n v="1"/>
    <n v="0"/>
    <x v="2"/>
    <n v="0"/>
  </r>
  <r>
    <x v="13"/>
    <x v="2"/>
    <x v="0"/>
    <s v="normal"/>
    <s v="CH4891"/>
    <s v="WAN"/>
    <s v="Fernando Bravo"/>
    <d v="2015-03-22T00:00:00"/>
    <d v="2015-03-22T08:00:00"/>
    <s v="Pruebas de HA WLC 1 y 2 "/>
    <s v="Successful"/>
    <s v="On Time"/>
    <s v="No"/>
    <s v="Minor"/>
    <s v="Successful"/>
    <s v="On Time"/>
    <n v="1"/>
    <n v="1"/>
    <n v="0"/>
    <x v="2"/>
    <n v="0"/>
  </r>
  <r>
    <x v="13"/>
    <x v="2"/>
    <x v="0"/>
    <s v="normal"/>
    <s v="CH4887"/>
    <s v="IKUSI"/>
    <s v="Carlos Quintanar"/>
    <d v="2015-03-18T20:00:00"/>
    <d v="2015-03-18T23:05:00"/>
    <s v="Modificación de 45 teléfonos IP de Call Center para uso de CWC (Call Work Codes)"/>
    <s v="Successful"/>
    <s v="On Time"/>
    <s v="No"/>
    <s v="Minor"/>
    <s v="Successful"/>
    <s v="On Time"/>
    <n v="1"/>
    <n v="1"/>
    <n v="0"/>
    <x v="2"/>
    <n v="0"/>
  </r>
  <r>
    <x v="0"/>
    <x v="0"/>
    <x v="0"/>
    <s v="normal"/>
    <s v="C40448537"/>
    <s v="PROYECT INFRAEST ITS Support OPS VWM CHGMGR"/>
    <s v="Perez Gonzalez Lucia"/>
    <d v="2015-03-20T17:00:00"/>
    <d v="2015-03-21T17:00:00"/>
    <s v="Prueba de migración VMware Vsphere Update Manager a 5.5.0.2"/>
    <s v="Successful"/>
    <s v="On Time"/>
    <s v="No"/>
    <s v="Minor"/>
    <s v="Successful"/>
    <s v="On Time"/>
    <n v="1"/>
    <n v="1"/>
    <n v="0"/>
    <x v="2"/>
    <n v="0"/>
  </r>
  <r>
    <x v="0"/>
    <x v="0"/>
    <x v="0"/>
    <s v="normal"/>
    <s v="C40449838"/>
    <s v="OPM ITS Support OPS VWM CHGMGR"/>
    <s v="Zacamitzin Medina Dagoberto"/>
    <d v="2015-03-22T09:00:00"/>
    <d v="2015-03-22T14:00:00"/>
    <s v="Desrackeo y retiro de servidores apagados de Data Center Puebla II (Cubo 6)"/>
    <s v="Successful"/>
    <s v="On Time"/>
    <s v="No"/>
    <s v="Minor"/>
    <s v="Successful"/>
    <s v="On Time"/>
    <n v="1"/>
    <n v="1"/>
    <n v="0"/>
    <x v="2"/>
    <n v="0"/>
  </r>
  <r>
    <x v="0"/>
    <x v="0"/>
    <x v="0"/>
    <s v="normal"/>
    <s v="C40327463"/>
    <s v="SERVERS WINTEL ITS Support OPS VWM CHGMGR"/>
    <s v="Islas Agustin Maricarmen"/>
    <d v="2015-03-21T08:00:00"/>
    <d v="2015-03-22T15:00:00"/>
    <s v="Entrega a operación de Jump Servers"/>
    <s v="Successful"/>
    <s v="On Time"/>
    <s v="No"/>
    <s v="Minor"/>
    <s v="Successful"/>
    <s v="On Time"/>
    <n v="1"/>
    <n v="1"/>
    <n v="0"/>
    <x v="2"/>
    <n v="0"/>
  </r>
  <r>
    <x v="0"/>
    <x v="0"/>
    <x v="0"/>
    <s v="normal"/>
    <s v="C40449834"/>
    <s v="SERVERS WINTEL ITS Support OPS VWM CHGMGR"/>
    <s v="Islas Agustin Maricarmen"/>
    <d v="2015-03-21T22:00:00"/>
    <d v="2015-03-22T02:00:00"/>
    <s v="Prueba de Sincronizacion en servidores CAET"/>
    <s v="Successful"/>
    <s v="On Time"/>
    <s v="No"/>
    <s v="Minor"/>
    <s v="Successful"/>
    <s v="On Time"/>
    <n v="1"/>
    <n v="1"/>
    <n v="0"/>
    <x v="2"/>
    <n v="0"/>
  </r>
  <r>
    <x v="0"/>
    <x v="0"/>
    <x v="0"/>
    <s v="normal"/>
    <s v="C40449828"/>
    <s v="SERVERS UNIX ITS Support OPS VWM CHGMGR"/>
    <s v="Oropeza Cardoso Porfirio"/>
    <d v="2015-03-22T08:00:00"/>
    <d v="2015-03-22T18:00:00"/>
    <s v="OBTAIN A CLONE FROM THE BOOT DISKS OF FINSA VPARS"/>
    <s v="Successful"/>
    <s v="On Time"/>
    <s v="No"/>
    <s v="Minor"/>
    <s v="Successful"/>
    <s v="On Time"/>
    <n v="1"/>
    <n v="1"/>
    <n v="0"/>
    <x v="2"/>
    <n v="0"/>
  </r>
  <r>
    <x v="0"/>
    <x v="0"/>
    <x v="0"/>
    <s v="normal"/>
    <s v="C40449385"/>
    <s v="STORAGE ITS Support OPS VWM CHGMGR"/>
    <s v="George Davila Jesus Jacob"/>
    <d v="2015-03-21T20:00:00"/>
    <d v="2015-03-22T12:00:00"/>
    <s v="Upgrade de Microcodigo en los Storages HUSVM en FINSA y CUBO6"/>
    <s v="Successful"/>
    <s v="On Time"/>
    <s v="No"/>
    <s v="Minor"/>
    <s v="Successful"/>
    <s v="On Time"/>
    <n v="1"/>
    <n v="1"/>
    <n v="0"/>
    <x v="2"/>
    <n v="0"/>
  </r>
  <r>
    <x v="0"/>
    <x v="0"/>
    <x v="0"/>
    <s v="normal"/>
    <s v="C40449824"/>
    <s v="System Management Administration IT Processes VWM CHGMGR"/>
    <s v="Bomfim De Oliveira Joab"/>
    <d v="2015-03-21T16:00:00"/>
    <d v="2015-03-21T20:00:00"/>
    <s v="HP Server Automation agent deploy Unix NO SAP - Productive"/>
    <s v="Not Successful"/>
    <s v="On Time"/>
    <s v="No"/>
    <s v="Minor"/>
    <s v="Not Successful"/>
    <s v="On Time"/>
    <n v="0"/>
    <n v="1"/>
    <n v="0"/>
    <x v="2"/>
    <n v="0"/>
  </r>
  <r>
    <x v="0"/>
    <x v="0"/>
    <x v="0"/>
    <s v="normal"/>
    <s v="C40449831"/>
    <s v="System Management Administration IT Processes VWM CHGMGR"/>
    <s v="Bomfim De Oliveira Joab"/>
    <d v="2015-03-22T14:00:00"/>
    <d v="2015-03-22T17:00:00"/>
    <s v="HP Server Automation agent deploy Unix - SAP - Productive"/>
    <s v="Successful"/>
    <s v="On Time"/>
    <s v="No"/>
    <s v="Minor"/>
    <s v="Successful"/>
    <s v="On Time"/>
    <n v="1"/>
    <n v="1"/>
    <n v="0"/>
    <x v="2"/>
    <n v="0"/>
  </r>
  <r>
    <x v="0"/>
    <x v="0"/>
    <x v="0"/>
    <s v="normal"/>
    <s v="C40449839"/>
    <s v="System Management Administration IT Processes VWM CHGMGR"/>
    <s v="Bomfim De Oliveira Joab"/>
    <d v="2015-03-20T17:00:00"/>
    <d v="2015-03-20T20:00:00"/>
    <s v="HP Server Automation agent deploy - Windows Server Farm - SC3, SC2"/>
    <s v="Successful"/>
    <s v="On Time"/>
    <s v="No"/>
    <s v="Minor"/>
    <s v="Successful"/>
    <s v="On Time"/>
    <n v="1"/>
    <n v="1"/>
    <n v="0"/>
    <x v="2"/>
    <n v="0"/>
  </r>
  <r>
    <x v="0"/>
    <x v="0"/>
    <x v="0"/>
    <s v="normal"/>
    <s v="C40449840"/>
    <s v="System Management Administration IT Processes VWM CHGMGR"/>
    <s v="Bomfim De Oliveira Joab"/>
    <d v="2015-03-20T20:00:00"/>
    <d v="2015-03-20T23:59:00"/>
    <s v="HP Server Automation agent deploy - Windows Dealers/DMZ/Emotions - SC3, SC2"/>
    <s v="Successful"/>
    <s v="On Time"/>
    <s v="No"/>
    <s v="Minor"/>
    <s v="Successful"/>
    <s v="On Time"/>
    <n v="1"/>
    <n v="1"/>
    <n v="0"/>
    <x v="2"/>
    <n v="0"/>
  </r>
  <r>
    <x v="0"/>
    <x v="0"/>
    <x v="0"/>
    <s v="normal"/>
    <s v="C40449846"/>
    <s v="System Management Administration IT Processes VWM CHGMGR"/>
    <s v="Bomfim De Oliveira Joab"/>
    <d v="2015-03-20T18:00:00"/>
    <d v="2015-03-20T20:00:00"/>
    <s v="HP Server Automation agent deploy Unix FIS - QUALITY"/>
    <s v="Successful"/>
    <s v="On Time"/>
    <s v="No"/>
    <s v="Minor"/>
    <s v="Successful"/>
    <s v="On Time"/>
    <n v="1"/>
    <n v="1"/>
    <n v="0"/>
    <x v="2"/>
    <n v="0"/>
  </r>
  <r>
    <x v="0"/>
    <x v="0"/>
    <x v="0"/>
    <s v="normal"/>
    <s v="C40450696"/>
    <s v="OPM ITS Support OPS VWM CHGMGR"/>
    <s v="Zacamitzin Medina Dagoberto"/>
    <d v="2015-03-22T15:00:00"/>
    <d v="2015-03-22T22:00:00"/>
    <s v="Availability OUP and APP from 02  to 22 hrs (Mexico Time)., March 22th 2015"/>
    <s v="Successful"/>
    <s v="On Time"/>
    <s v="No"/>
    <s v="Minor"/>
    <s v="Successful"/>
    <s v="On Time"/>
    <n v="1"/>
    <n v="1"/>
    <n v="0"/>
    <x v="2"/>
    <n v="0"/>
  </r>
  <r>
    <x v="0"/>
    <x v="0"/>
    <x v="0"/>
    <s v="normal"/>
    <s v="C40450724"/>
    <s v="OPM ITS Support OPS VWM CHGMGR"/>
    <s v="Zacamitzin Medina Dagoberto"/>
    <d v="2015-03-22T10:00:00"/>
    <d v="2015-03-22T20:00:00"/>
    <s v="Full availability to the FICO PRD applications on March 22th, 2015"/>
    <s v="Successful"/>
    <s v="On Time"/>
    <s v="No"/>
    <s v="Minor"/>
    <s v="Successful"/>
    <s v="On Time"/>
    <n v="1"/>
    <n v="1"/>
    <n v="0"/>
    <x v="2"/>
    <n v="0"/>
  </r>
  <r>
    <x v="0"/>
    <x v="0"/>
    <x v="0"/>
    <s v="emergency"/>
    <s v="C40450694"/>
    <s v="OPM ITS Support OPS VWM CHGMGR"/>
    <s v="Zacamitzin Medina Dagoberto"/>
    <d v="2015-03-22T14:00:00"/>
    <d v="2015-03-22T19:30:00"/>
    <s v="Prueba al Proceso Decomiso de BD LEGACY, a traves de SUN Cluster - PM40025617"/>
    <s v="Successful"/>
    <s v="On Time"/>
    <s v="No"/>
    <s v="Minor"/>
    <s v="Successful"/>
    <s v="On Time"/>
    <n v="1"/>
    <n v="1"/>
    <n v="0"/>
    <x v="2"/>
    <n v="0"/>
  </r>
  <r>
    <x v="0"/>
    <x v="0"/>
    <x v="0"/>
    <s v="normal"/>
    <s v="C40451109"/>
    <s v="OPM ITS Support OPS VWM CHGMGR"/>
    <s v="Zacamitzin Medina Dagoberto"/>
    <d v="2015-03-21T22:00:00"/>
    <d v="2015-03-22T02:00:00"/>
    <s v="Asignación de Disco, Creación de 2 FileSystems en servidor ZMAX2DEV - SLT"/>
    <s v="Successful"/>
    <s v="On Time"/>
    <s v="No"/>
    <s v="Minor"/>
    <s v="Successful"/>
    <s v="On Time"/>
    <n v="1"/>
    <n v="1"/>
    <n v="0"/>
    <x v="2"/>
    <n v="1"/>
  </r>
  <r>
    <x v="0"/>
    <x v="0"/>
    <x v="1"/>
    <s v="normal"/>
    <s v="C40451095"/>
    <s v="TELECOM LAN ITS Support OPS VWM CHGMGR"/>
    <s v="Flores Viveros Yuriana"/>
    <d v="2015-03-21T12:00:00"/>
    <d v="2015-03-21T18:00:00"/>
    <s v="Mantenimiento Preventivo"/>
    <s v="Successful"/>
    <s v="On Time"/>
    <s v="No"/>
    <s v="Standard"/>
    <s v="Successful"/>
    <s v="On Time"/>
    <n v="1"/>
    <n v="1"/>
    <n v="0"/>
    <x v="2"/>
    <n v="0"/>
  </r>
  <r>
    <x v="2"/>
    <x v="3"/>
    <x v="0"/>
    <s v="normal"/>
    <s v="C000208903"/>
    <s v="DS.ISD.MX.LBU.IMPLEMENTER"/>
    <s v="Huesca Espindola Rafael  "/>
    <d v="2015-03-20T18:00:00"/>
    <d v="2015-03-22T00:00:00"/>
    <s v="Reubicacion Call Center a Service Desk"/>
    <s v="Successful"/>
    <s v="On Time"/>
    <s v="No"/>
    <s v="Minor"/>
    <s v="Successful"/>
    <s v="On Time"/>
    <n v="1"/>
    <n v="1"/>
    <n v="0"/>
    <x v="2"/>
    <n v="0"/>
  </r>
  <r>
    <x v="3"/>
    <x v="3"/>
    <x v="0"/>
    <s v="normal"/>
    <s v="C000199417"/>
    <s v="DS.CES.MX.SW.VITRO"/>
    <s v="Cuetlach Calderon Cristina  "/>
    <d v="2015-03-19T17:00:00"/>
    <d v="2015-03-20T23:00:00"/>
    <s v="VTO - Instalación/Actualización de la consola de SCCM en los Jump Servers"/>
    <s v="Successful"/>
    <s v="On Time"/>
    <s v="No"/>
    <s v="Minor"/>
    <s v="Successful"/>
    <s v="On Time"/>
    <n v="1"/>
    <n v="1"/>
    <n v="0"/>
    <x v="2"/>
    <n v="0"/>
  </r>
  <r>
    <x v="3"/>
    <x v="0"/>
    <x v="1"/>
    <s v="normal"/>
    <s v="C000207481"/>
    <s v="C.AMER.MX.WINTEL.VITRO"/>
    <s v="Coronado Medina Felix  "/>
    <d v="2015-03-20T07:00:00"/>
    <d v="2015-03-22T12:00:00"/>
    <s v="Vitro. Instalación de Parches MSFT MARZO en servidores de Vitro fase-2/Cambio preaprobado"/>
    <s v="Successful"/>
    <s v="On Time"/>
    <s v="No"/>
    <s v="Standard"/>
    <s v="Successful"/>
    <s v="On Time"/>
    <n v="1"/>
    <n v="1"/>
    <n v="0"/>
    <x v="2"/>
    <n v="0"/>
  </r>
  <r>
    <x v="4"/>
    <x v="0"/>
    <x v="0"/>
    <s v="normal"/>
    <s v="C000205750"/>
    <s v="C.SAP.MX.AA.GDH.MX-BASIS"/>
    <s v="Gomez Hernandez Saday Rubi "/>
    <d v="2015-03-19T16:00:00"/>
    <d v="2015-03-22T18:00:00"/>
    <s v="VOLARIS| VGD| SAP Services | Outage = NO | GRCPINW Support package install"/>
    <s v="Successful"/>
    <s v="On Time"/>
    <s v="No"/>
    <s v="Minor"/>
    <s v="Successful"/>
    <s v="On Time"/>
    <n v="1"/>
    <n v="1"/>
    <n v="0"/>
    <x v="2"/>
    <n v="0"/>
  </r>
  <r>
    <x v="0"/>
    <x v="0"/>
    <x v="0"/>
    <s v="normal"/>
    <s v="C40442976"/>
    <s v="OPM ITS Support OPS VWM CHGMGR"/>
    <s v="Zacamitzin Medina Dagoberto"/>
    <d v="2015-02-26T23:00:00"/>
    <d v="2015-03-22T23:30:00"/>
    <s v="Comentar monitoreo de servidores, FIS; anterior infraestructura Productiva."/>
    <s v="Successful"/>
    <s v="On Time"/>
    <s v="No"/>
    <s v="Minor"/>
    <s v="Successful"/>
    <s v="On Time"/>
    <n v="1"/>
    <n v="1"/>
    <n v="0"/>
    <x v="2"/>
    <n v="0"/>
  </r>
  <r>
    <x v="0"/>
    <x v="0"/>
    <x v="0"/>
    <s v="normal"/>
    <s v="C40447301"/>
    <s v="SAP BASIS Support AMS VWM CHGMGR"/>
    <s v="Acosta Medina Marco Antonio"/>
    <d v="2015-03-21T21:00:00"/>
    <d v="2015-03-22T16:00:00"/>
    <s v="Kernel update APQ"/>
    <s v="Successful"/>
    <s v="On Time"/>
    <s v="No"/>
    <s v="Minor"/>
    <s v="Successful"/>
    <s v="On Time"/>
    <n v="1"/>
    <n v="1"/>
    <n v="0"/>
    <x v="2"/>
    <n v="0"/>
  </r>
  <r>
    <x v="0"/>
    <x v="0"/>
    <x v="0"/>
    <s v="normal"/>
    <s v="C40447302"/>
    <s v="SAP BASIS Support AMS VWM CHGMGR"/>
    <s v="Acosta Medina Marco Antonio"/>
    <d v="2015-03-21T21:00:00"/>
    <d v="2015-03-22T16:00:00"/>
    <s v="Kernel update EUQ"/>
    <s v="Successful"/>
    <s v="On Time"/>
    <s v="No"/>
    <s v="Minor"/>
    <s v="Successful"/>
    <s v="On Time"/>
    <n v="1"/>
    <n v="1"/>
    <n v="0"/>
    <x v="2"/>
    <n v="0"/>
  </r>
  <r>
    <x v="0"/>
    <x v="0"/>
    <x v="0"/>
    <s v="normal"/>
    <s v="C40447304"/>
    <s v="SAP BASIS Support AMS VWM CHGMGR"/>
    <s v="Acosta Medina Marco Antonio"/>
    <d v="2015-03-22T20:00:00"/>
    <d v="2015-03-22T21:00:00"/>
    <s v="Apply SAP Security Notes in FICO PRD to solve vulnerability 294 notified by CERT"/>
    <s v="Successful"/>
    <s v="On Time"/>
    <s v="No"/>
    <s v="Minor"/>
    <s v="Successful"/>
    <s v="On Time"/>
    <n v="1"/>
    <n v="1"/>
    <n v="0"/>
    <x v="2"/>
    <n v="0"/>
  </r>
  <r>
    <x v="0"/>
    <x v="0"/>
    <x v="0"/>
    <s v="normal"/>
    <s v="C40448877"/>
    <s v="SAP BASIS Support AMS VWM CHGMGR"/>
    <s v="Acosta Medina Marco Antonio"/>
    <d v="2015-03-22T02:00:00"/>
    <d v="2015-03-22T09:00:00"/>
    <s v="Apply SAP Security Notes in HUP to solve vulnerability 363 notified by CERT"/>
    <s v="Successful"/>
    <s v="On Time"/>
    <s v="No"/>
    <s v="Minor"/>
    <s v="Successful"/>
    <s v="On Time"/>
    <n v="1"/>
    <n v="1"/>
    <n v="0"/>
    <x v="2"/>
    <n v="0"/>
  </r>
  <r>
    <x v="0"/>
    <x v="0"/>
    <x v="0"/>
    <s v="normal"/>
    <s v="C40449875"/>
    <s v="SAP BASIS Support AMS VWM CHGMGR"/>
    <s v="Acosta Medina Marco Antonio"/>
    <d v="2015-03-22T02:00:00"/>
    <d v="2015-03-22T15:00:00"/>
    <s v="Reorganize tables in OUP"/>
    <s v="Successful"/>
    <s v="On Time"/>
    <s v="No"/>
    <s v="Minor"/>
    <s v="Successful"/>
    <s v="On Time"/>
    <n v="1"/>
    <n v="1"/>
    <n v="0"/>
    <x v="2"/>
    <n v="0"/>
  </r>
  <r>
    <x v="0"/>
    <x v="0"/>
    <x v="0"/>
    <s v="normal"/>
    <s v="C40443422"/>
    <s v="PROYECT INFRAEST ITS Support OPS VWM CHGMGR"/>
    <s v="Baca Gonzalez Eliseo"/>
    <d v="2015-03-19T10:25:00"/>
    <d v="2015-03-20T00:30:00"/>
    <s v="Plan de Pruebas del Servidor ACSLS"/>
    <s v="Successful"/>
    <s v="On Time"/>
    <s v="No"/>
    <s v="Minor"/>
    <s v="Successful"/>
    <s v="On Time"/>
    <n v="1"/>
    <n v="1"/>
    <n v="0"/>
    <x v="2"/>
    <n v="0"/>
  </r>
  <r>
    <x v="3"/>
    <x v="0"/>
    <x v="0"/>
    <s v="normal"/>
    <s v="C000210876"/>
    <s v="DS.CES.MX.MSG.VITRO"/>
    <s v="Castillo Alvarez Alejandra  "/>
    <d v="2015-03-21T23:00:00"/>
    <d v="2015-03-22T00:00:00"/>
    <s v="VITRO | RECONFIGURACION  DE IP EN MAILBOX"/>
    <s v="Successful"/>
    <s v="On Time"/>
    <s v="No"/>
    <s v="Minor"/>
    <s v="Successful"/>
    <s v="On Time"/>
    <n v="1"/>
    <n v="1"/>
    <n v="0"/>
    <x v="2"/>
    <n v="0"/>
  </r>
  <r>
    <x v="2"/>
    <x v="0"/>
    <x v="0"/>
    <s v="normal"/>
    <s v="C000208893"/>
    <s v="CS.DPS.MX.DCO.DCI"/>
    <s v="Cruz Arriaga Ricardo  "/>
    <d v="2015-03-21T08:00:00"/>
    <d v="2015-03-22T17:00:00"/>
    <s v="Installation and connection of electrical wiring for cooling system MX_1090"/>
    <s v="Successful"/>
    <s v="On Time"/>
    <s v="No"/>
    <s v="Minor"/>
    <s v="Successful"/>
    <s v="On Time"/>
    <n v="1"/>
    <n v="1"/>
    <n v="0"/>
    <x v="2"/>
    <n v="0"/>
  </r>
  <r>
    <x v="2"/>
    <x v="0"/>
    <x v="0"/>
    <s v="normal"/>
    <s v="C000205734"/>
    <s v="CS.AMER.MX.SBO.BK.ST"/>
    <s v="Peña Gonzalez Gerardo Anselmo"/>
    <d v="2015-03-21T15:00:00"/>
    <d v="2015-03-21T23:00:00"/>
    <s v="Mexico / CSS / DPS / Internal T-Systems / VSP and HUS150 Firmware Upgrade"/>
    <s v="Successful"/>
    <s v="On Time"/>
    <s v="No"/>
    <s v="Minor"/>
    <s v="Successful"/>
    <s v="On Time"/>
    <n v="1"/>
    <n v="1"/>
    <n v="0"/>
    <x v="2"/>
    <n v="0"/>
  </r>
  <r>
    <x v="3"/>
    <x v="0"/>
    <x v="0"/>
    <s v="normal"/>
    <s v="C000166619"/>
    <s v="C.SAP.MX.AA.SAP-BASIS"/>
    <s v="Colin Soto Alberto Angel "/>
    <d v="2015-03-21T23:00:00"/>
    <d v="2015-03-22T01:00:00"/>
    <s v="VITRO | P | RPD | AH3HA003 | ECC| Outage=Yes | RPD Restart"/>
    <s v="Successful"/>
    <s v="On Time"/>
    <s v="No"/>
    <s v="Minor"/>
    <s v="Successful"/>
    <s v="On Time"/>
    <n v="1"/>
    <n v="1"/>
    <n v="0"/>
    <x v="2"/>
    <n v="0"/>
  </r>
  <r>
    <x v="3"/>
    <x v="0"/>
    <x v="0"/>
    <s v="normal"/>
    <s v="C000197589"/>
    <s v="C.SAP.MX.AA.SAP-BASIS"/>
    <s v="Gamboa Ponce Alan Yair "/>
    <d v="2015-03-20T09:00:00"/>
    <d v="2015-03-20T19:00:00"/>
    <s v="VITRO | P | AP2 &amp; CPD &amp; RPD &amp; SPD | AH3HA135, AH3HA143, AH3HA003, AH3HA157 | APO2, CRM, ECC, SRM | Outage=No | - Support to import transport for IDEA project"/>
    <s v="Successful"/>
    <s v="On Time"/>
    <s v="No"/>
    <s v="Minor"/>
    <s v="Successful"/>
    <s v="On Time"/>
    <n v="1"/>
    <n v="1"/>
    <n v="0"/>
    <x v="2"/>
    <n v="0"/>
  </r>
  <r>
    <x v="18"/>
    <x v="0"/>
    <x v="2"/>
    <s v="normal"/>
    <s v="C000163284"/>
    <s v="SE.AA.MX.PROJECTS"/>
    <s v="Martinez Rodriguez Norma  "/>
    <d v="2015-03-22T05:30:00"/>
    <d v="2015-03-23T00:00:00"/>
    <s v="Rise level for AD to W2003 and ADprep for W2012 for GDF Suez"/>
    <s v="Successful"/>
    <s v="On Time"/>
    <s v="No"/>
    <s v="Significant"/>
    <s v="Successful"/>
    <s v="On Time"/>
    <n v="1"/>
    <n v="1"/>
    <n v="0"/>
    <x v="2"/>
    <n v="0"/>
  </r>
  <r>
    <x v="2"/>
    <x v="0"/>
    <x v="0"/>
    <s v="normal"/>
    <s v="C000208141"/>
    <s v="CS.AMER.MX.DPO"/>
    <s v="Romero Monrroy Isaac Gonzalo "/>
    <d v="2015-03-19T12:00:00"/>
    <d v="2015-03-22T00:00:00"/>
    <s v="Conexión, Instalación y Liberación de Servidor shdmexaeh07 a JetCloud"/>
    <s v="Successful"/>
    <s v="On Time"/>
    <s v="No"/>
    <s v="Minor"/>
    <s v="Successful"/>
    <s v="On Time"/>
    <n v="1"/>
    <n v="1"/>
    <n v="0"/>
    <x v="2"/>
    <n v="0"/>
  </r>
  <r>
    <x v="2"/>
    <x v="0"/>
    <x v="0"/>
    <s v="normal"/>
    <s v="C000191094"/>
    <s v="CS.DPS.MX.DCO.DCI"/>
    <s v="Castillo Solis Carlos Alberto "/>
    <d v="2015-03-22T12:00:00"/>
    <d v="2015-03-22T15:00:00"/>
    <s v="Turning off the servers in Cabinet 3303"/>
    <s v="Successful"/>
    <s v="On Time"/>
    <s v="No"/>
    <s v="Minor"/>
    <s v="Successful"/>
    <s v="On Time"/>
    <n v="1"/>
    <n v="1"/>
    <n v="0"/>
    <x v="2"/>
    <n v="0"/>
  </r>
  <r>
    <x v="2"/>
    <x v="0"/>
    <x v="0"/>
    <s v="normal"/>
    <s v="C000204248"/>
    <s v="CS.DPS.MX.DCO.DCI"/>
    <s v="Castillo Solis Carlos Alberto "/>
    <d v="2015-03-22T14:00:00"/>
    <d v="2015-03-22T19:00:00"/>
    <s v="Maintenance and retighten the distribution cabinet Data Center Puebla III"/>
    <s v="Successful"/>
    <s v="On Time"/>
    <s v="No"/>
    <s v="Minor"/>
    <s v="Successful"/>
    <s v="On Time"/>
    <n v="1"/>
    <n v="1"/>
    <n v="0"/>
    <x v="2"/>
    <n v="0"/>
  </r>
  <r>
    <x v="2"/>
    <x v="0"/>
    <x v="0"/>
    <s v="normal"/>
    <s v="C000207545"/>
    <s v="CS.DPS.MX.DCO.DCI"/>
    <s v="Cruz Arriaga Ricardo  "/>
    <d v="2015-03-20T14:00:00"/>
    <d v="2015-03-20T17:00:00"/>
    <s v="Desconexión de alimentaciones eléctricas gabinete 1253 &quot;GDFSuez&quot;"/>
    <s v="Successful"/>
    <s v="On Time"/>
    <s v="No"/>
    <s v="Minor"/>
    <s v="Successful"/>
    <s v="On Time"/>
    <n v="1"/>
    <n v="1"/>
    <n v="0"/>
    <x v="2"/>
    <n v="0"/>
  </r>
  <r>
    <x v="1"/>
    <x v="0"/>
    <x v="0"/>
    <s v="normal"/>
    <s v="CRQ000000023012"/>
    <s v="Css-Mex.GpoModelo-Admon-Was"/>
    <s v="Aquino Cortes Librado Oscar"/>
    <d v="2015-03-22T21:00:00"/>
    <d v="2015-03-22T22:00:00"/>
    <s v="WO1853219 Aplicación de Fixes a la infraestructura WAS7 para mitigar Vulnerabilidades Produccion"/>
    <s v="Successful"/>
    <s v="On Time"/>
    <s v="No"/>
    <s v="Minor"/>
    <s v="Successful"/>
    <s v="On Time"/>
    <n v="1"/>
    <n v="1"/>
    <n v="0"/>
    <x v="2"/>
    <n v="0"/>
  </r>
  <r>
    <x v="7"/>
    <x v="0"/>
    <x v="0"/>
    <s v="normal"/>
    <s v="C000197918"/>
    <s v="CS.AMER.MX.DPO"/>
    <s v="Cruz Rodriguez Esmeralda Danae"/>
    <d v="2015-03-20T17:00:00"/>
    <d v="2015-03-20T19:00:00"/>
    <s v="&lt;HABC&gt; | Actualizacion de Paquetes de SO | ax1la121, ax1la149"/>
    <s v="Successful"/>
    <s v="On Time"/>
    <s v="No"/>
    <s v="Minor"/>
    <s v="Successful"/>
    <s v="On Time"/>
    <n v="1"/>
    <n v="1"/>
    <n v="0"/>
    <x v="2"/>
    <n v="0"/>
  </r>
  <r>
    <x v="7"/>
    <x v="0"/>
    <x v="0"/>
    <s v="normal"/>
    <s v="C000197922"/>
    <s v="CS.AMER.MX.DPO"/>
    <s v="Cruz Rodriguez Esmeralda Danae"/>
    <d v="2015-03-21T02:00:00"/>
    <d v="2015-03-21T05:00:00"/>
    <s v="&lt;HABC&gt; | Actualizacion de Paquetes de SO | ax1la120, ax1la146, ax1la147, ax1la150, ax1la151, ax1la152, ax1la153"/>
    <s v="Successful"/>
    <s v="On Time"/>
    <s v="No"/>
    <s v="Minor"/>
    <s v="Successful"/>
    <s v="On Time"/>
    <n v="1"/>
    <n v="1"/>
    <n v="0"/>
    <x v="2"/>
    <n v="0"/>
  </r>
  <r>
    <x v="21"/>
    <x v="0"/>
    <x v="2"/>
    <s v="normal"/>
    <s v="C000144970"/>
    <s v="SE.AA.MX.PROJECTS"/>
    <s v="Serrano Perez Alma Liliana"/>
    <d v="2015-03-13T18:00:00"/>
    <d v="2015-03-23T17:00:00"/>
    <s v="IICA | IEP | P | ax2la170 | ECC6.0 | Outage=Yes | Database Ugrade in Production | Upgrade SQL ."/>
    <s v="Successful"/>
    <s v="On Time"/>
    <s v="No"/>
    <s v="Significant"/>
    <s v="Successful"/>
    <s v="On Time"/>
    <n v="1"/>
    <n v="1"/>
    <n v="0"/>
    <x v="2"/>
    <n v="0"/>
  </r>
  <r>
    <x v="5"/>
    <x v="0"/>
    <x v="0"/>
    <s v="normal"/>
    <s v="C000208974"/>
    <s v="SE.AA.MX.PROJECTS"/>
    <s v="Beristain Perez Modesto  "/>
    <d v="2015-03-20T19:00:00"/>
    <d v="2015-03-20T23:00:00"/>
    <s v="Configuración de Puertos para Recepción de enlace L2L Imperquimia. Ports configuraion for link L2L Imperquimia"/>
    <s v="Successful"/>
    <s v="On Time"/>
    <s v="No"/>
    <s v="Minor"/>
    <s v="Successful"/>
    <s v="On Time"/>
    <n v="1"/>
    <n v="1"/>
    <n v="0"/>
    <x v="2"/>
    <n v="0"/>
  </r>
  <r>
    <x v="5"/>
    <x v="0"/>
    <x v="0"/>
    <s v="normal"/>
    <s v="C000209034"/>
    <s v="CS.AMER.MX.PSD"/>
    <s v="Benitez Dominguez Daniel  "/>
    <d v="2015-03-20T12:00:00"/>
    <d v="2015-03-20T17:00:00"/>
    <s v="IMPERQUIMIA | Apagado y decomiso del servidor IPQMEXAUV01"/>
    <s v="Successful"/>
    <s v="On Time"/>
    <s v="No"/>
    <s v="Minor"/>
    <s v="Successful"/>
    <s v="On Time"/>
    <n v="1"/>
    <n v="1"/>
    <n v="0"/>
    <x v="2"/>
    <n v="0"/>
  </r>
  <r>
    <x v="18"/>
    <x v="0"/>
    <x v="0"/>
    <s v="normal"/>
    <s v="C000209110"/>
    <s v="CS.AMER.MX.DPO"/>
    <s v="Munguia Perez Lucia  "/>
    <d v="2015-03-21T04:00:00"/>
    <d v="2015-03-21T10:00:00"/>
    <s v="Instalación de Fixes de Seguridad Acumulativos al mes de marzo - Servidores Windows Alta Criticidad GDF Suez"/>
    <s v="Successful"/>
    <s v="On Time"/>
    <s v="No"/>
    <s v="Minor"/>
    <s v="Successful"/>
    <s v="On Time"/>
    <n v="1"/>
    <n v="1"/>
    <n v="0"/>
    <x v="2"/>
    <n v="0"/>
  </r>
  <r>
    <x v="18"/>
    <x v="0"/>
    <x v="0"/>
    <s v="normal"/>
    <s v="C000209099"/>
    <s v="CS.AMER.MX.DPO"/>
    <s v="Romero Monrroy Isaac Gonzalo "/>
    <d v="2015-03-20T14:00:00"/>
    <d v="2015-03-21T00:00:00"/>
    <s v="Instalación de Fixes de Seguridad Acumulativos al mes de marzo - Servidores Windows Media Criticidad GDF Suez"/>
    <s v="Successful"/>
    <s v="On Time"/>
    <s v="No"/>
    <s v="Minor"/>
    <s v="Successful"/>
    <s v="On Time"/>
    <n v="1"/>
    <n v="1"/>
    <n v="0"/>
    <x v="2"/>
    <n v="0"/>
  </r>
  <r>
    <x v="1"/>
    <x v="0"/>
    <x v="0"/>
    <s v="normal"/>
    <s v="CRQ000000023082"/>
    <s v="Css-Mex.GpoModelo-SAP Basis"/>
    <s v="Hamud Cesin Socorro Denise"/>
    <d v="2015-03-21T21:30:00"/>
    <d v="2015-03-22T07:30:00"/>
    <s v="WO1857696 Remoción de Permisos Public en DB2, Entrega de usuarios y Aplicación de MICS del Portal P1M"/>
    <s v="Successful"/>
    <s v="On Time"/>
    <s v="No"/>
    <s v="Minor"/>
    <s v="Successful"/>
    <s v="On Time"/>
    <n v="1"/>
    <n v="1"/>
    <n v="0"/>
    <x v="2"/>
    <n v="0"/>
  </r>
  <r>
    <x v="9"/>
    <x v="0"/>
    <x v="0"/>
    <s v="normal"/>
    <s v="C000199606"/>
    <s v="C.SAP.MX.AA.GDH.MX-BASIS"/>
    <s v="Donge Vargas Oscar  "/>
    <d v="2015-03-20T16:00:00"/>
    <d v="2015-03-23T00:00:00"/>
    <s v="GdG | P | GET | ax1la192 | SAP ERP Core | Outage=No | Reorg of database tables online"/>
    <s v="Successful"/>
    <s v="On Time"/>
    <s v="No"/>
    <s v="Minor"/>
    <s v="Successful"/>
    <s v="On Time"/>
    <n v="1"/>
    <n v="1"/>
    <n v="0"/>
    <x v="2"/>
    <n v="0"/>
  </r>
  <r>
    <x v="1"/>
    <x v="0"/>
    <x v="0"/>
    <s v="normal"/>
    <s v="CRQ000000022615"/>
    <s v="Css-Mex.GpoModelo-Storage"/>
    <s v="Hernandez Martinez Guillermo"/>
    <d v="2015-02-13T21:00:00"/>
    <d v="2015-03-22T01:00:00"/>
    <s v="WO1776954 Reducir el espacio asignado al cluster de SQL 2008 PRD TIER II"/>
    <s v="Successful"/>
    <s v="On Time"/>
    <s v="No"/>
    <s v="Minor"/>
    <s v="Successful"/>
    <s v="On Time"/>
    <n v="1"/>
    <n v="1"/>
    <n v="0"/>
    <x v="2"/>
    <n v="0"/>
  </r>
  <r>
    <x v="1"/>
    <x v="0"/>
    <x v="0"/>
    <s v="normal"/>
    <s v="CRQ000000023026"/>
    <s v="Css-Mex.GpoModelo-Admon-Citrix"/>
    <s v="Valdes Mendez Marco Antonio"/>
    <d v="2015-03-20T21:00:00"/>
    <d v="2015-03-21T16:00:00"/>
    <s v="WO1851008 Actualizar el certificado externo que se usa en la URL de Citrix (https://citrixhd.gmodelo.com.mx/)"/>
    <s v="Not Successful"/>
    <s v="On Time"/>
    <s v="No"/>
    <s v="Minor"/>
    <s v="Not Successful"/>
    <s v="On Time"/>
    <n v="0"/>
    <n v="1"/>
    <n v="0"/>
    <x v="2"/>
    <n v="0"/>
  </r>
  <r>
    <x v="1"/>
    <x v="0"/>
    <x v="0"/>
    <s v="normal"/>
    <s v="CRQ000000023104"/>
    <s v="Css-Mex.GpoModelo-Systems Management"/>
    <s v="Paez Alonso Alejandro  "/>
    <d v="2015-03-21T09:00:00"/>
    <d v="2015-03-22T16:00:00"/>
    <s v="WO1858074 Modificar la configuracion del agente de monitoreo Tivoli en servidores Windows"/>
    <s v="Successful"/>
    <s v="On Time"/>
    <s v="No"/>
    <s v="Minor"/>
    <s v="Successful"/>
    <s v="On Time"/>
    <n v="1"/>
    <n v="1"/>
    <n v="0"/>
    <x v="2"/>
    <n v="0"/>
  </r>
  <r>
    <x v="1"/>
    <x v="2"/>
    <x v="0"/>
    <s v="normal"/>
    <s v="CRQ000000023087"/>
    <s v="Tss-Mx.GpoModelo-Securidad Perimetral"/>
    <s v="Tototzintle Avila Antonio"/>
    <d v="2015-03-16T20:00:00"/>
    <d v="2015-03-20T20:00:00"/>
    <s v="WO1857919 Depuración de Reglas de Firewall"/>
    <s v="Successful"/>
    <s v="On Time"/>
    <s v="No"/>
    <s v="Minor"/>
    <s v="Successful"/>
    <s v="On Time"/>
    <n v="1"/>
    <n v="1"/>
    <n v="0"/>
    <x v="2"/>
    <n v="0"/>
  </r>
  <r>
    <x v="1"/>
    <x v="2"/>
    <x v="0"/>
    <s v="normal"/>
    <s v="CRQ000000023145"/>
    <s v="Tss-Mx.GpoModelo-Voz"/>
    <s v="Manzo Rangel Rafael"/>
    <d v="2015-03-20T08:00:00"/>
    <d v="2015-03-20T20:00:00"/>
    <s v="WO1879417 Actualizacion de CI´s en CMBD para optima gestion de la informacion"/>
    <s v="Successful"/>
    <s v="On Time"/>
    <s v="No"/>
    <s v="Minor"/>
    <s v="Successful"/>
    <s v="On Time"/>
    <n v="1"/>
    <n v="1"/>
    <n v="0"/>
    <x v="2"/>
    <n v="0"/>
  </r>
  <r>
    <x v="1"/>
    <x v="0"/>
    <x v="0"/>
    <s v="normal"/>
    <s v="CRQ000000023129"/>
    <s v="Css-Mex.GpoModelo-Backup"/>
    <s v="Porras Aguilar Jorge"/>
    <d v="2015-03-20T10:00:00"/>
    <d v="2015-03-20T22:00:00"/>
    <s v="PBI6474 Cambiar retenciones de respaldos de TSM SAP con lineamiento vigente LI-TAN-GTI-05"/>
    <s v="Successful"/>
    <s v="On Time"/>
    <s v="No"/>
    <s v="Minor"/>
    <s v="Successful"/>
    <s v="On Time"/>
    <n v="1"/>
    <n v="1"/>
    <n v="0"/>
    <x v="2"/>
    <n v="0"/>
  </r>
  <r>
    <x v="1"/>
    <x v="0"/>
    <x v="0"/>
    <s v="normal"/>
    <s v="CRQ000000023084"/>
    <s v="Css-Mex.GpoModelo-Admon-Windows"/>
    <s v="Cortez Osornio Edgar"/>
    <d v="2015-03-20T11:00:00"/>
    <d v="2015-03-20T21:00:00"/>
    <s v="WO1856374 Decomiso de Servidores"/>
    <s v="Successful"/>
    <s v="On Time"/>
    <s v="No"/>
    <s v="Minor"/>
    <s v="Successful"/>
    <s v="On Time"/>
    <n v="1"/>
    <n v="1"/>
    <n v="0"/>
    <x v="2"/>
    <n v="0"/>
  </r>
  <r>
    <x v="1"/>
    <x v="0"/>
    <x v="0"/>
    <s v="normal"/>
    <s v="CRQ000000023076"/>
    <s v="Css-Mex.GpoModelo-Storage"/>
    <s v="Sillas Guadarrama Gilberto de jesus  "/>
    <d v="2015-03-20T16:00:00"/>
    <d v="2015-03-20T21:00:00"/>
    <s v="WO1857737 Act. de S.O. DATA Ontap ver 8.1.4 a ver 8.1.4 P7 en lo filers C4MXMXSYN94 y C4MXMXSYN95_x000a_"/>
    <s v="Successful"/>
    <s v="On Time"/>
    <s v="No"/>
    <s v="Minor"/>
    <s v="Successful"/>
    <s v="On Time"/>
    <n v="1"/>
    <n v="1"/>
    <n v="0"/>
    <x v="2"/>
    <n v="0"/>
  </r>
  <r>
    <x v="1"/>
    <x v="0"/>
    <x v="0"/>
    <s v="normal"/>
    <s v="CRQ000000023170"/>
    <s v="Css-Mex.GpoModelo-Storage"/>
    <s v="Villa Jimenez Carlos"/>
    <d v="2015-03-23T12:00:00"/>
    <d v="2015-03-23T16:00:00"/>
    <s v="WO1856553 Presentar 13 nuevas LUN's al host weccud0 / 10.90.3.44"/>
    <s v="Successful"/>
    <s v="On Time"/>
    <s v="No"/>
    <s v="Minor"/>
    <s v="Successful"/>
    <s v="On Time"/>
    <n v="1"/>
    <n v="1"/>
    <n v="0"/>
    <x v="2"/>
    <n v="0"/>
  </r>
  <r>
    <x v="3"/>
    <x v="0"/>
    <x v="1"/>
    <s v="normal"/>
    <s v="C000209042"/>
    <s v="C.AMER.MX.UNIX.VITRO"/>
    <s v="Monroy Hoyos Miguel Angel "/>
    <d v="2015-03-17T10:30:00"/>
    <d v="2015-03-20T18:00:00"/>
    <s v="VITRO | Solicitud de Acceso a Data Center Puebla III | Montado cintas AS400"/>
    <s v="Successful"/>
    <s v="On Time"/>
    <s v="No"/>
    <s v="Standard"/>
    <s v="Successful"/>
    <s v="On Time"/>
    <n v="1"/>
    <n v="1"/>
    <n v="0"/>
    <x v="2"/>
    <n v="0"/>
  </r>
  <r>
    <x v="2"/>
    <x v="0"/>
    <x v="1"/>
    <s v="normal"/>
    <s v="C000210598"/>
    <s v="CS.AMER.MX.SBO.BK.ST"/>
    <s v="Salazar Kuri Flavio"/>
    <d v="2015-03-20T12:00:33"/>
    <d v="2015-03-20T20:00:00"/>
    <s v="Reemplazo de Disco dañado en Arreglo de discos"/>
    <s v="Successful"/>
    <s v="On Time"/>
    <s v="No"/>
    <s v="Standard"/>
    <s v="Successful"/>
    <s v="On Time"/>
    <n v="1"/>
    <n v="1"/>
    <n v="0"/>
    <x v="2"/>
    <n v="0"/>
  </r>
  <r>
    <x v="2"/>
    <x v="0"/>
    <x v="0"/>
    <s v="normal"/>
    <s v="C000213725"/>
    <s v="CS.AMER.MX.SBO.BK.ST"/>
    <s v="Saez De villa Enrique Benjamin "/>
    <d v="2015-03-23T10:00:00"/>
    <d v="2015-03-23T13:00:00"/>
    <s v="T-Systems / PRD / Remplazo de discos dañados en Storages NetApp de JetCloud"/>
    <s v="Successful"/>
    <s v="On Time"/>
    <s v="No"/>
    <s v="Minor"/>
    <s v="Successful"/>
    <s v="On Time"/>
    <n v="1"/>
    <n v="1"/>
    <n v="0"/>
    <x v="2"/>
    <n v="0"/>
  </r>
  <r>
    <x v="3"/>
    <x v="0"/>
    <x v="0"/>
    <s v="normal"/>
    <s v="C000213775"/>
    <s v="C.AMER.MX.WINTEL.VITRO"/>
    <s v="Coronado Medina Felix  "/>
    <d v="2015-03-21T22:30:00"/>
    <d v="2015-03-22T05:00:00"/>
    <s v="URGENTE. Libranza Eléctrica - Vitro Corporativo Monterrey -SLT"/>
    <s v="Successful"/>
    <s v="On Time"/>
    <s v="No"/>
    <s v="Minor"/>
    <s v="Successful"/>
    <s v="On Time"/>
    <n v="1"/>
    <n v="1"/>
    <n v="0"/>
    <x v="2"/>
    <n v="1"/>
  </r>
  <r>
    <x v="2"/>
    <x v="2"/>
    <x v="1"/>
    <s v="normal"/>
    <s v="C000215463"/>
    <s v="TS.GS.MX.SIC.VOICE"/>
    <s v="Santos Gonzalez Pedro Luis "/>
    <d v="2015-03-23T10:40:06"/>
    <d v="2015-03-23T13:40:06"/>
    <s v="Replacement of magnetic tape for backup storage"/>
    <s v="Successful"/>
    <s v="On Time"/>
    <s v="No"/>
    <s v="Standard"/>
    <s v="Successful"/>
    <s v="On Time"/>
    <n v="1"/>
    <n v="1"/>
    <n v="0"/>
    <x v="2"/>
    <n v="0"/>
  </r>
  <r>
    <x v="0"/>
    <x v="0"/>
    <x v="1"/>
    <s v="normal"/>
    <s v="C40451073"/>
    <s v="STORAGE ITS Support OPS VWM CHGMGR"/>
    <s v="Salazar Kuri Flavio"/>
    <d v="2015-03-20T13:00:33"/>
    <d v="2015-03-20T20:00:33"/>
    <s v="Cambio de Disco en Storage"/>
    <s v="Successful"/>
    <s v="On Time"/>
    <s v="No"/>
    <s v="Standard"/>
    <s v="Successful"/>
    <s v="On Time"/>
    <n v="1"/>
    <n v="1"/>
    <n v="0"/>
    <x v="2"/>
    <n v="0"/>
  </r>
  <r>
    <x v="0"/>
    <x v="0"/>
    <x v="1"/>
    <s v="normal"/>
    <s v="C40451092"/>
    <s v="STORAGE ITS Support OPS VWM CHGMGR"/>
    <s v="Salazar Kuri Flavio"/>
    <d v="2015-03-21T13:00:00"/>
    <d v="2015-03-21T21:00:00"/>
    <s v="Cambio de Disco en Storage"/>
    <s v="Successful"/>
    <s v="On Time"/>
    <s v="No"/>
    <s v="Standard"/>
    <s v="Successful"/>
    <s v="On Time"/>
    <n v="1"/>
    <n v="1"/>
    <n v="0"/>
    <x v="2"/>
    <n v="0"/>
  </r>
  <r>
    <x v="0"/>
    <x v="0"/>
    <x v="0"/>
    <s v="normal"/>
    <s v="C40290860"/>
    <s v="PROYECT INFRAEST ITS Support OPS VWM CHGMGR"/>
    <s v="Perez Gonzalez Lucia"/>
    <d v="2015-03-16T10:00:00"/>
    <d v="2015-03-20T17:00:00"/>
    <s v="Entrega a operación de servidor virtual VWMXPUSSV119P (varias aplicaciones)"/>
    <s v="Successful"/>
    <s v="On Time"/>
    <s v="No"/>
    <s v="Minor"/>
    <s v="Successful"/>
    <s v="On Time"/>
    <n v="1"/>
    <n v="1"/>
    <n v="0"/>
    <x v="2"/>
    <n v="0"/>
  </r>
  <r>
    <x v="0"/>
    <x v="0"/>
    <x v="0"/>
    <s v="normal"/>
    <s v="C40444541"/>
    <s v="PROYECT INFRAEST ITS Support OPS VWM CHGMGR"/>
    <s v="Perez Gonzalez Lucia"/>
    <d v="2015-03-16T10:00:00"/>
    <d v="2015-03-20T17:00:00"/>
    <s v="Entrega a operación de servidor virtual VWMXPUSSV120P (COFIDI QA)"/>
    <s v="Successful"/>
    <s v="On Time"/>
    <s v="No"/>
    <s v="Minor"/>
    <s v="Successful"/>
    <s v="On Time"/>
    <n v="1"/>
    <n v="1"/>
    <n v="0"/>
    <x v="2"/>
    <n v="0"/>
  </r>
  <r>
    <x v="0"/>
    <x v="0"/>
    <x v="0"/>
    <s v="normal"/>
    <s v="C40446016"/>
    <s v="PROYECT INFRAEST ITS Support OPS VWM CHGMGR"/>
    <s v="Perez Gonzalez Lucia"/>
    <d v="2015-03-16T10:00:00"/>
    <d v="2015-03-20T17:00:00"/>
    <s v="Entrega a operación de servidor virtual VWMXPUSSV141P (CYPRESS PRD)"/>
    <s v="Successful"/>
    <s v="On Time"/>
    <s v="No"/>
    <s v="Minor"/>
    <s v="Successful"/>
    <s v="On Time"/>
    <n v="1"/>
    <n v="1"/>
    <n v="0"/>
    <x v="2"/>
    <n v="0"/>
  </r>
  <r>
    <x v="0"/>
    <x v="2"/>
    <x v="0"/>
    <s v="normal"/>
    <s v="C40448857"/>
    <s v="TELECOM ITS Support OPS VWM CHGMGR"/>
    <s v="Garcia Gonzalez Maria del Carmen"/>
    <d v="2015-03-24T09:00:00"/>
    <d v="2015-03-24T15:00:00"/>
    <s v="MANTENIMIENTO PREVENTIVO A AIRE RITTAL DEL IDFC601 G2"/>
    <s v="Successful"/>
    <s v="On Time"/>
    <s v="No"/>
    <s v="Minor"/>
    <s v="Successful"/>
    <s v="On Time"/>
    <n v="1"/>
    <n v="1"/>
    <n v="0"/>
    <x v="2"/>
    <n v="0"/>
  </r>
  <r>
    <x v="18"/>
    <x v="0"/>
    <x v="0"/>
    <s v="normal"/>
    <s v="C000199447"/>
    <s v="SE.AA.MX.PROJECTS"/>
    <s v="Martinez Rodriguez Norma  "/>
    <d v="2015-03-22T08:00:00"/>
    <d v="2015-03-24T12:00:00"/>
    <s v="GDF Suez - Reorganización de Discos SAP PRD y Application server"/>
    <s v="Successful"/>
    <s v="On Time"/>
    <s v="No"/>
    <s v="Minor"/>
    <s v="Successful"/>
    <s v="On Time"/>
    <n v="1"/>
    <n v="1"/>
    <n v="0"/>
    <x v="2"/>
    <n v="0"/>
  </r>
  <r>
    <x v="3"/>
    <x v="0"/>
    <x v="0"/>
    <s v="normal"/>
    <s v="C000209106"/>
    <s v="C.AMER.MX.WINTEL.VITRO"/>
    <s v="Castaneda Aguilar Jose Antonio "/>
    <d v="2015-03-19T17:00:00"/>
    <d v="2015-03-23T23:59:00"/>
    <s v="Proyecto de refresh tecnologico servidores Vitro"/>
    <s v="Successful"/>
    <s v="On Time"/>
    <s v="No"/>
    <s v="Minor"/>
    <s v="Successful"/>
    <s v="On Time"/>
    <n v="1"/>
    <n v="1"/>
    <n v="0"/>
    <x v="2"/>
    <n v="0"/>
  </r>
  <r>
    <x v="3"/>
    <x v="3"/>
    <x v="1"/>
    <s v="normal"/>
    <s v="C000209174"/>
    <s v="DS.CES.MX.SW.VITRO"/>
    <s v="Cuetlach Calderon Cristina  "/>
    <d v="2015-03-19T17:00:00"/>
    <d v="2015-03-23T17:00:00"/>
    <s v="VTO - Distribución PILOTO - Parches de Seguridad Microsoft - Marzo 2015 Cambio Preaprobado"/>
    <s v="Successful"/>
    <s v="On Time"/>
    <s v="No"/>
    <s v="Standard"/>
    <s v="Successful"/>
    <s v="On Time"/>
    <n v="1"/>
    <n v="1"/>
    <n v="0"/>
    <x v="2"/>
    <n v="0"/>
  </r>
  <r>
    <x v="1"/>
    <x v="0"/>
    <x v="0"/>
    <s v="normal"/>
    <s v="CRQ000000023047"/>
    <s v="Css-Mex.GpoModelo-Admon-Was"/>
    <s v="Aquino Cortes Librado Oscar"/>
    <d v="2015-03-21T21:00:00"/>
    <d v="2015-03-25T18:30:00"/>
    <s v="WO1854656 Configuración de certificados y cifrado debil en WAS e IHS Produccion para mitigar Vulnerabilidades"/>
    <s v="Successful"/>
    <s v="On Time"/>
    <s v="No"/>
    <s v="Minor"/>
    <s v="Successful"/>
    <s v="On Time"/>
    <n v="1"/>
    <n v="1"/>
    <n v="0"/>
    <x v="2"/>
    <n v="0"/>
  </r>
  <r>
    <x v="19"/>
    <x v="0"/>
    <x v="0"/>
    <s v="normal"/>
    <s v="C000215634"/>
    <s v="C.SAP.MX.AA.GDH.MX-BASIS"/>
    <s v="Lazaro Garcia Francisco Javier"/>
    <d v="2015-03-24T19:00:00"/>
    <d v="2015-03-25T08:00:00"/>
    <s v="TAURUS | P | P00 | ax2la134 | SAP ERP Productive | Outage=YES | Restrore DB to clena up Block corruption"/>
    <s v="Successful"/>
    <s v="On Time"/>
    <s v="No"/>
    <s v="Minor"/>
    <s v="Successful"/>
    <s v="On Time"/>
    <n v="1"/>
    <n v="1"/>
    <n v="0"/>
    <x v="2"/>
    <n v="0"/>
  </r>
  <r>
    <x v="31"/>
    <x v="0"/>
    <x v="0"/>
    <s v="normal"/>
    <s v="C000216986"/>
    <s v="C.SAP.MX.AA.GDH.MX-BASIS"/>
    <s v="Sanchez Loyola Omar  "/>
    <d v="2015-03-25T13:00:00"/>
    <d v="2015-03-25T14:00:00"/>
    <s v="RAMHER | NP | DEV | cidev02 | SAP ERP | Outage = yes | SAP Parameter Change | Cambio de parametros en desarrollo"/>
    <s v="Successful"/>
    <s v="On Time"/>
    <s v="No"/>
    <s v="Minor"/>
    <s v="Successful"/>
    <s v="On Time"/>
    <n v="1"/>
    <n v="1"/>
    <n v="0"/>
    <x v="2"/>
    <n v="0"/>
  </r>
  <r>
    <x v="0"/>
    <x v="0"/>
    <x v="0"/>
    <s v="normal"/>
    <s v="C40445973"/>
    <s v="SAP BASIS Support AMS VWM CHGMGR"/>
    <s v="Acosta Medina Marco Antonio"/>
    <d v="2015-03-10T18:00:00"/>
    <d v="2015-03-24T20:00:00"/>
    <s v="IM45138107 ACTUALIZACION DE PARCHES"/>
    <s v="Successful"/>
    <s v="On Time"/>
    <s v="No"/>
    <s v="Minor"/>
    <s v="Successful"/>
    <s v="On Time"/>
    <n v="1"/>
    <n v="1"/>
    <n v="0"/>
    <x v="2"/>
    <n v="0"/>
  </r>
  <r>
    <x v="9"/>
    <x v="0"/>
    <x v="0"/>
    <s v="normal"/>
    <s v="C000209010"/>
    <s v="SE.AA.MX.PROJECTS"/>
    <s v="Portillo Carbajal Jesus  "/>
    <d v="2015-03-25T20:00:00"/>
    <d v="2015-03-25T23:59:00"/>
    <s v="GEG - Cambio hacia nuevo enlace L2L 20 Mbps"/>
    <s v="Successful"/>
    <s v="On Time"/>
    <s v="No"/>
    <s v="Minor"/>
    <s v="Successful"/>
    <s v="On Time"/>
    <n v="1"/>
    <n v="1"/>
    <n v="0"/>
    <x v="2"/>
    <n v="0"/>
  </r>
  <r>
    <x v="6"/>
    <x v="0"/>
    <x v="0"/>
    <s v="normal"/>
    <s v="C000215433"/>
    <s v="C.SAP.MX.AA.GDH.MX-BASIS"/>
    <s v="Sanchez Loyola Omar  "/>
    <d v="2015-03-25T15:00:00"/>
    <d v="2015-03-25T16:00:00"/>
    <s v="Grupo Q | (N)P | GED, GEQ, GEP | ax2la122, ax2la123, ax2la127 | Outage=No | User Deletion in client 000 | Eliminación de usuarios en mandante 000"/>
    <s v="Successful"/>
    <s v="On Time"/>
    <s v="No"/>
    <s v="Minor"/>
    <s v="Successful"/>
    <s v="On Time"/>
    <n v="1"/>
    <n v="1"/>
    <n v="0"/>
    <x v="2"/>
    <n v="0"/>
  </r>
  <r>
    <x v="7"/>
    <x v="0"/>
    <x v="0"/>
    <s v="normal"/>
    <s v="C000215602"/>
    <s v="C.SAP.MX.AA.GDH.MX-BASIS"/>
    <s v="Tirado Salas Jose Vicente "/>
    <d v="2015-03-26T08:00:00"/>
    <d v="2015-03-26T16:00:00"/>
    <s v="HABC | NP | DES | ax1la148 | SAP ERP Development | Outage=YES | Kernel Upgrade | Actualizacion de parches en kernel"/>
    <s v="Successful"/>
    <s v="On Time"/>
    <s v="No"/>
    <s v="Minor"/>
    <s v="Successful"/>
    <s v="On Time"/>
    <n v="1"/>
    <n v="1"/>
    <n v="0"/>
    <x v="2"/>
    <n v="0"/>
  </r>
  <r>
    <x v="2"/>
    <x v="3"/>
    <x v="0"/>
    <s v="normal"/>
    <s v="C000215605"/>
    <s v="DS.ISD.MX.LBU.IMPLEMENTER"/>
    <s v="Huesca Espindola Rafael  "/>
    <d v="2015-03-25T20:00:00"/>
    <d v="2015-03-26T05:00:00"/>
    <s v="Instalación de HOTFIX en Servidores inConcert Services Desk."/>
    <s v="Successful"/>
    <s v="On Time"/>
    <s v="No"/>
    <s v="Minor"/>
    <s v="Successful"/>
    <s v="On Time"/>
    <n v="1"/>
    <n v="1"/>
    <n v="0"/>
    <x v="2"/>
    <n v="0"/>
  </r>
  <r>
    <x v="31"/>
    <x v="0"/>
    <x v="0"/>
    <s v="normal"/>
    <s v="C000217027"/>
    <s v="C.SAP.MX.AA.GDH.MX-BASIS"/>
    <s v="Sanchez Loyola Omar  "/>
    <d v="2015-03-26T13:00:00"/>
    <d v="2015-03-26T14:00:00"/>
    <s v="RAMHER | NP | QAS | ciqas01 | SAP ERP | Outage = yes | SAP Parameter Change | Cambio de parametros en calidad"/>
    <s v="Successful"/>
    <s v="On Time"/>
    <s v="No"/>
    <s v="Minor"/>
    <s v="Successful"/>
    <s v="On Time"/>
    <n v="1"/>
    <n v="1"/>
    <n v="0"/>
    <x v="2"/>
    <n v="0"/>
  </r>
  <r>
    <x v="2"/>
    <x v="2"/>
    <x v="0"/>
    <s v="normal"/>
    <s v="C000217198"/>
    <s v="TS.GS.MX.SCC2.WAN.SEC"/>
    <s v="Lopez Sosa Nettie  "/>
    <d v="2015-03-25T17:00:00"/>
    <d v="2015-03-25T20:00:00"/>
    <s v="Actualizacion de version anyconnect 3.1 en concentradores VPN HO TSM"/>
    <s v="Successful"/>
    <s v="On Time"/>
    <s v="No"/>
    <s v="Minor"/>
    <s v="Successful"/>
    <s v="On Time"/>
    <n v="1"/>
    <n v="1"/>
    <n v="0"/>
    <x v="2"/>
    <n v="0"/>
  </r>
  <r>
    <x v="2"/>
    <x v="0"/>
    <x v="0"/>
    <s v="normal"/>
    <s v="C000218933"/>
    <s v="CS.AMER.MX.SBO.BK.ST"/>
    <s v="Saez De villa Enrique Benjamin "/>
    <d v="2015-03-25T16:00:00"/>
    <d v="2015-03-25T18:00:00"/>
    <s v="SISI| DEV | Decremento de espacio de disco en JetCloud"/>
    <s v="Successful"/>
    <s v="On Time"/>
    <s v="No"/>
    <s v="Minor"/>
    <s v="Successful"/>
    <s v="On Time"/>
    <n v="1"/>
    <n v="1"/>
    <n v="0"/>
    <x v="2"/>
    <n v="0"/>
  </r>
  <r>
    <x v="0"/>
    <x v="2"/>
    <x v="0"/>
    <s v="normal"/>
    <s v="C40451529"/>
    <s v="TELECOM ITS Support OPS VWM CHGMGR"/>
    <s v="Garcia Gonzalez Maria del Carmen"/>
    <d v="2015-03-26T09:00:00"/>
    <d v="2015-03-26T15:00:00"/>
    <s v="MANTENIMIENTO PREVENTIVO A AIRE RITTAL DEL IDF 0500"/>
    <s v="Successful"/>
    <s v="On Time"/>
    <s v="No"/>
    <s v="Minor"/>
    <s v="Successful"/>
    <s v="On Time"/>
    <n v="1"/>
    <n v="1"/>
    <n v="0"/>
    <x v="2"/>
    <n v="0"/>
  </r>
  <r>
    <x v="0"/>
    <x v="0"/>
    <x v="1"/>
    <s v="normal"/>
    <s v="C40452310"/>
    <s v="BACKUP ITS Support OPS VWM CHGMGR"/>
    <s v="Moctezuma Villa Rodrigo"/>
    <d v="2015-03-25T16:00:00"/>
    <d v="2015-03-25T18:00:00"/>
    <s v="Reemplazo de drive en libreria de repaldos SL8500 Cubo6"/>
    <s v="Successful"/>
    <s v="On Time"/>
    <s v="No"/>
    <s v="Standard"/>
    <s v="Successful"/>
    <s v="On Time"/>
    <n v="1"/>
    <n v="1"/>
    <n v="0"/>
    <x v="2"/>
    <n v="0"/>
  </r>
  <r>
    <x v="0"/>
    <x v="2"/>
    <x v="0"/>
    <s v="emergency"/>
    <s v="C40452443"/>
    <s v="TELECOM LAN ITS Support OPS VWM CHGMGR"/>
    <s v="Acenjo Moran Alejandro"/>
    <d v="2015-03-26T02:00:00"/>
    <d v="2015-03-26T06:00:00"/>
    <s v="Remplazo de fuente de poder del rt-bb-tsm"/>
    <s v="Successful"/>
    <s v="On Time"/>
    <s v="No"/>
    <s v="Minor"/>
    <s v="Successful"/>
    <s v="On Time"/>
    <n v="1"/>
    <n v="1"/>
    <n v="0"/>
    <x v="2"/>
    <n v="0"/>
  </r>
  <r>
    <x v="3"/>
    <x v="0"/>
    <x v="0"/>
    <s v="normal"/>
    <s v="C000125478"/>
    <s v="CS.AMER.MX.SBO.BK.ST"/>
    <s v="Sillas Guadarrama Gilberto de jesus  "/>
    <d v="2015-03-26T17:00:00"/>
    <d v="2015-03-26T19:00:00"/>
    <s v="Vitro Plano. Decomision de volumenes de NAS netapp a solicitud del cliente. Vitro"/>
    <s v="Successful"/>
    <s v="On Time"/>
    <s v="No"/>
    <s v="Minor"/>
    <s v="Successful"/>
    <s v="On Time"/>
    <n v="1"/>
    <n v="1"/>
    <n v="0"/>
    <x v="2"/>
    <n v="0"/>
  </r>
  <r>
    <x v="3"/>
    <x v="2"/>
    <x v="0"/>
    <s v="normal"/>
    <s v="C000182692"/>
    <s v="TS.CP.MX.SIC.VOICE.VITRO"/>
    <s v="Mendoza Vega Victor Manuel "/>
    <d v="2015-03-27T11:00:00"/>
    <d v="2015-03-27T13:00:00"/>
    <s v="VITRO | Alta de equipos de Videoconferencia Alcali y Cosmos"/>
    <s v="Successful"/>
    <s v="On Time"/>
    <s v="No"/>
    <s v="Minor"/>
    <s v="Successful"/>
    <s v="On Time"/>
    <n v="1"/>
    <n v="1"/>
    <n v="0"/>
    <x v="2"/>
    <n v="0"/>
  </r>
  <r>
    <x v="31"/>
    <x v="0"/>
    <x v="0"/>
    <s v="normal"/>
    <s v="C000213971"/>
    <s v="CS.AMER.MX.DPO"/>
    <s v="Cruz Rodriguez Esmeralda Danae"/>
    <d v="2015-03-26T17:00:00"/>
    <d v="2015-03-26T20:30:00"/>
    <s v="RAMHER | Actualizacion de SO | ax2la116"/>
    <s v="Successful"/>
    <s v="On Time"/>
    <s v="No"/>
    <s v="Minor"/>
    <s v="Successful"/>
    <s v="On Time"/>
    <n v="1"/>
    <n v="1"/>
    <n v="0"/>
    <x v="2"/>
    <n v="0"/>
  </r>
  <r>
    <x v="31"/>
    <x v="0"/>
    <x v="0"/>
    <s v="normal"/>
    <s v="C000213987"/>
    <s v="CS.AMER.MX.DPO"/>
    <s v="Cruz Rodriguez Esmeralda Danae"/>
    <d v="2015-03-27T00:00:00"/>
    <d v="2015-03-27T03:30:00"/>
    <s v="RAMHER | Actualizacion de SO | ax2la117"/>
    <s v="Successful"/>
    <s v="On Time"/>
    <s v="No"/>
    <s v="Minor"/>
    <s v="Successful"/>
    <s v="On Time"/>
    <n v="1"/>
    <n v="1"/>
    <n v="0"/>
    <x v="2"/>
    <n v="0"/>
  </r>
  <r>
    <x v="11"/>
    <x v="0"/>
    <x v="0"/>
    <s v="normal"/>
    <s v="C000215545"/>
    <s v="C.SAP.MX.AA.GDH.MX-BASIS"/>
    <s v="Jimenez Hernandez Arturo"/>
    <d v="2015-03-26T09:00:00"/>
    <d v="2015-03-26T17:00:00"/>
    <s v="LOREAL | NP | D18 | mxsedesapdev | SAP ERP | Outage=Yes | Implementar parche SBP en DEV"/>
    <s v="Successful"/>
    <s v="On Time"/>
    <s v="No"/>
    <s v="Minor"/>
    <s v="Successful"/>
    <s v="On Time"/>
    <n v="1"/>
    <n v="1"/>
    <n v="0"/>
    <x v="2"/>
    <n v="0"/>
  </r>
  <r>
    <x v="11"/>
    <x v="0"/>
    <x v="0"/>
    <s v="normal"/>
    <s v="C000215603"/>
    <s v="C.SAP.MX.AA.GDH.MX-BASIS"/>
    <s v="Dominguez Torreblanca Jacinto Victor"/>
    <d v="2015-03-26T09:00:00"/>
    <d v="2015-03-26T17:00:00"/>
    <s v="LOREAL | mxsedesolman | SAP ERP | Outage=Yes | Implementar parche SBP en SOLMAN"/>
    <s v="Successful"/>
    <s v="On Time"/>
    <s v="No"/>
    <s v="Minor"/>
    <s v="Successful"/>
    <s v="On Time"/>
    <n v="1"/>
    <n v="1"/>
    <n v="0"/>
    <x v="2"/>
    <n v="0"/>
  </r>
  <r>
    <x v="3"/>
    <x v="2"/>
    <x v="0"/>
    <s v="normal"/>
    <s v="C000215611"/>
    <s v="TS.CP.MX.SIC.WAN.VITRO"/>
    <s v="Lopez Ballinas Erikc Jesus "/>
    <d v="2015-03-26T17:00:00"/>
    <d v="2015-03-26T19:00:00"/>
    <s v="Vitro | TSS - Modificación script de proxy"/>
    <s v="Successful"/>
    <s v="On Time"/>
    <s v="No"/>
    <s v="Minor"/>
    <s v="Successful"/>
    <s v="On Time"/>
    <n v="1"/>
    <n v="1"/>
    <n v="0"/>
    <x v="2"/>
    <n v="0"/>
  </r>
  <r>
    <x v="3"/>
    <x v="2"/>
    <x v="0"/>
    <s v="normal"/>
    <s v="C000215619"/>
    <s v="TS.CP.MX.SIC.LAN.VITRO"/>
    <s v="Gonzalez Damian Jair  "/>
    <d v="2015-03-26T21:00:00"/>
    <d v="2015-03-26T23:30:00"/>
    <s v="VITRO | TSS | Puesta en Produccion de SSID &quot;visvitro&quot; Controladora CETI."/>
    <s v="Successful"/>
    <s v="On Time"/>
    <s v="No"/>
    <s v="Minor"/>
    <s v="Successful"/>
    <s v="On Time"/>
    <n v="1"/>
    <n v="1"/>
    <n v="0"/>
    <x v="2"/>
    <n v="0"/>
  </r>
  <r>
    <x v="9"/>
    <x v="0"/>
    <x v="0"/>
    <s v="normal"/>
    <s v="C000217159"/>
    <s v="C.SAP.MX.AA.GDH.MX-BASIS"/>
    <s v="Morales Herrera Benjamin  "/>
    <d v="2015-03-25T13:00:00"/>
    <d v="2015-03-27T00:00:00"/>
    <s v="GdG | P | GSM | ax1la193 | SAP SolutionManager | OUTAGE = NO | Update RTCCTOOL"/>
    <s v="Successful"/>
    <s v="On Time"/>
    <s v="No"/>
    <s v="Minor"/>
    <s v="Successful"/>
    <s v="On Time"/>
    <n v="1"/>
    <n v="1"/>
    <n v="0"/>
    <x v="2"/>
    <n v="0"/>
  </r>
  <r>
    <x v="2"/>
    <x v="0"/>
    <x v="0"/>
    <s v="normal"/>
    <s v="C000217162"/>
    <s v="SE.AA.MX.PROJECTS"/>
    <s v="Portillo Carbajal Jesus  "/>
    <d v="2015-03-26T16:00:00"/>
    <d v="2015-03-26T23:59:00"/>
    <s v="GEG - Export of GXP to new sandbox (SXP)"/>
    <s v="Successful"/>
    <s v="On Time"/>
    <s v="No"/>
    <s v="Minor"/>
    <s v="Successful"/>
    <s v="On Time"/>
    <n v="1"/>
    <n v="1"/>
    <n v="0"/>
    <x v="2"/>
    <n v="0"/>
  </r>
  <r>
    <x v="2"/>
    <x v="0"/>
    <x v="0"/>
    <s v="normal"/>
    <s v="C000217176"/>
    <s v="SE.AA.MX.PROJECTS"/>
    <s v="Portillo Carbajal Jesus  "/>
    <d v="2015-03-26T16:00:00"/>
    <d v="2015-03-26T23:59:00"/>
    <s v="GEG - Export of GPP to new sandbox (SPP)"/>
    <s v="Successful"/>
    <s v="On Time"/>
    <s v="No"/>
    <s v="Minor"/>
    <s v="Successful"/>
    <s v="On Time"/>
    <n v="1"/>
    <n v="1"/>
    <n v="0"/>
    <x v="2"/>
    <n v="0"/>
  </r>
  <r>
    <x v="3"/>
    <x v="0"/>
    <x v="1"/>
    <s v="normal"/>
    <s v="C000220414"/>
    <s v="C.SAP.MX.AA.BASIS.BO"/>
    <s v="Rivera Villa Tonontzi  "/>
    <d v="2015-03-27T10:00:00"/>
    <d v="2015-03-27T12:00:00"/>
    <s v="PRE-APROBADO*****User creation with assignment of the roles*****"/>
    <s v="Successful"/>
    <s v="On Time"/>
    <s v="No"/>
    <s v="Standard"/>
    <s v="Successful"/>
    <s v="On Time"/>
    <n v="1"/>
    <n v="1"/>
    <n v="0"/>
    <x v="2"/>
    <n v="0"/>
  </r>
  <r>
    <x v="9"/>
    <x v="0"/>
    <x v="0"/>
    <s v="normal"/>
    <s v="C000220443"/>
    <s v="C.SAP.MX.AA.GDH.MX-BASIS"/>
    <s v="Morales Herrera Benjamin  "/>
    <d v="2015-03-27T02:00:00"/>
    <d v="2015-03-27T04:00:00"/>
    <s v="GDG |SLT SAP Services | Outage = YES | Oracle DB cache increase up to 12 GB and SAP EM SIZE 15 on GET System"/>
    <s v="Successful"/>
    <s v="On Time"/>
    <s v="No"/>
    <s v="Minor"/>
    <s v="Successful"/>
    <s v="On Time"/>
    <n v="1"/>
    <n v="1"/>
    <n v="0"/>
    <x v="2"/>
    <n v="1"/>
  </r>
  <r>
    <x v="18"/>
    <x v="0"/>
    <x v="0"/>
    <s v="normal"/>
    <s v="C000220458"/>
    <s v="SE.AA.MX.SDM.LOCAL"/>
    <s v="Pedraza Hernandez Eduardo  "/>
    <d v="2015-03-26T14:30:00"/>
    <d v="2015-03-26T18:00:00"/>
    <s v="GDF SUEZ | SLT | Server restart gdfmexawv23"/>
    <s v="Successful"/>
    <s v="On Time"/>
    <s v="No"/>
    <s v="Minor"/>
    <s v="Successful"/>
    <s v="On Time"/>
    <n v="1"/>
    <n v="1"/>
    <n v="0"/>
    <x v="2"/>
    <n v="1"/>
  </r>
  <r>
    <x v="3"/>
    <x v="2"/>
    <x v="0"/>
    <s v="normal"/>
    <s v="C000220517"/>
    <s v="TS.CP.MX.SIC.WAN.VITRO"/>
    <s v="Garcia Guajardo Jesus  "/>
    <d v="2015-03-26T18:00:00"/>
    <d v="2015-03-26T20:00:00"/>
    <s v="Modificacion de registros del paseomujermexicana.com en DNS Externo (Preaprobado)"/>
    <s v="Successful"/>
    <s v="On Time"/>
    <s v="No"/>
    <s v="Minor"/>
    <s v="Successful"/>
    <s v="On Time"/>
    <n v="1"/>
    <n v="1"/>
    <n v="0"/>
    <x v="2"/>
    <n v="0"/>
  </r>
  <r>
    <x v="2"/>
    <x v="0"/>
    <x v="0"/>
    <s v="normal"/>
    <s v="C000220605"/>
    <s v="CS.AMER.MX.DPO"/>
    <s v="Gonzalez Sicilia Blanco Juan Manuel"/>
    <d v="2015-03-27T02:00:00"/>
    <d v="2015-03-27T04:00:00"/>
    <s v="Modificación de SAPS en Jetcloud para cliente GDG"/>
    <s v="Successful"/>
    <s v="On Time"/>
    <s v="No"/>
    <s v="Minor"/>
    <s v="Successful"/>
    <s v="On Time"/>
    <n v="1"/>
    <n v="1"/>
    <n v="0"/>
    <x v="2"/>
    <n v="0"/>
  </r>
  <r>
    <x v="2"/>
    <x v="0"/>
    <x v="0"/>
    <s v="normal"/>
    <s v="C000221661"/>
    <s v="CS.AMER.MX.SBO.BK.ST"/>
    <s v="Saez De villa Enrique Benjamin "/>
    <d v="2015-03-27T11:00:00"/>
    <d v="2015-03-27T13:00:00"/>
    <s v="Loreal| QA | Incremento de espacio de disco en JetCloud"/>
    <s v="Successful"/>
    <s v="On Time"/>
    <s v="No"/>
    <s v="Minor"/>
    <s v="Successful"/>
    <s v="On Time"/>
    <n v="1"/>
    <n v="1"/>
    <n v="0"/>
    <x v="2"/>
    <n v="0"/>
  </r>
  <r>
    <x v="3"/>
    <x v="0"/>
    <x v="1"/>
    <s v="normal"/>
    <s v="C000221666"/>
    <s v="C.SAP.MX.AA.BASIS.BO"/>
    <s v="Ferrer Miranda Ricardo Miguel"/>
    <d v="2015-03-27T15:00:00"/>
    <d v="2015-03-27T16:00:00"/>
    <s v="PRE- APROBADO User deletion"/>
    <s v="Successful"/>
    <s v="On Time"/>
    <s v="No"/>
    <s v="Standard"/>
    <s v="Successful"/>
    <s v="On Time"/>
    <n v="1"/>
    <n v="1"/>
    <n v="0"/>
    <x v="2"/>
    <n v="0"/>
  </r>
  <r>
    <x v="0"/>
    <x v="0"/>
    <x v="0"/>
    <s v="normal"/>
    <s v="C40451944"/>
    <s v="PROYECT INFRAEST ITS Support OPS VWM CHGMGR"/>
    <s v="Baca Gonzalez Eliseo"/>
    <d v="2015-03-26T10:00:00"/>
    <d v="2015-03-26T19:00:00"/>
    <s v="Pruebas del Servidor ACSLS2"/>
    <s v="Successful"/>
    <s v="On Time"/>
    <s v="No"/>
    <s v="Minor"/>
    <s v="Successful"/>
    <s v="On Time"/>
    <n v="1"/>
    <n v="1"/>
    <n v="0"/>
    <x v="2"/>
    <n v="0"/>
  </r>
  <r>
    <x v="1"/>
    <x v="2"/>
    <x v="0"/>
    <s v="normal"/>
    <s v="CRQ000000023193"/>
    <s v="Tss-Mx.GpoModelo-Lan"/>
    <s v="Muñoz Saucedo Jose Manuel"/>
    <d v="2015-03-23T20:00:00"/>
    <d v="2015-03-26T17:00:00"/>
    <s v="WO1882316 Modificar CI's en CMDB dentro de la herramienta Remedy 23-3-2015"/>
    <s v="Successful"/>
    <s v="On Time"/>
    <s v="No"/>
    <s v="Minor"/>
    <s v="Successful"/>
    <s v="On Time"/>
    <n v="1"/>
    <n v="1"/>
    <n v="0"/>
    <x v="2"/>
    <n v="0"/>
  </r>
  <r>
    <x v="1"/>
    <x v="0"/>
    <x v="0"/>
    <s v="normal"/>
    <s v="CRQ000000023097"/>
    <s v="Css-Mex.GpoModelo-SAP Basis"/>
    <s v="Cholula Hernandez Esteban Manuel"/>
    <d v="2015-03-16T20:00:00"/>
    <d v="2015-03-27T07:00:00"/>
    <s v="WO1858080 Actualizacion de JVM a SAP Java Server VM en SLD NO productivos."/>
    <s v="Successful"/>
    <s v="On Time"/>
    <s v="No"/>
    <s v="Minor"/>
    <s v="Successful"/>
    <s v="On Time"/>
    <n v="1"/>
    <n v="1"/>
    <n v="0"/>
    <x v="2"/>
    <n v="0"/>
  </r>
  <r>
    <x v="0"/>
    <x v="2"/>
    <x v="0"/>
    <s v="normal"/>
    <s v="C40451940"/>
    <s v="TELECOM ITS Support OPS VWM CHGMGR"/>
    <s v="Garcia Gonzalez Maria del Carmen"/>
    <d v="2015-03-28T08:00:00"/>
    <d v="2015-03-28T16:00:00"/>
    <s v="MANTENIMIENTO PREVENTIVO A UPS-MDF0400-G1"/>
    <s v="Successful"/>
    <s v="On Time"/>
    <s v="No"/>
    <s v="Minor"/>
    <s v="Successful"/>
    <s v="On Time"/>
    <n v="1"/>
    <n v="1"/>
    <n v="0"/>
    <x v="2"/>
    <n v="0"/>
  </r>
  <r>
    <x v="0"/>
    <x v="2"/>
    <x v="0"/>
    <s v="normal"/>
    <s v="C40453238"/>
    <s v="TELECOM WAN ITS Support OPS VWM CHGMGR"/>
    <s v="Lopez Sosa Nettie"/>
    <d v="2015-03-29T10:00:00"/>
    <d v="2015-03-29T14:00:00"/>
    <s v="Generacion de firewall Virtual para nueva DMZ Interna"/>
    <s v="Successful"/>
    <s v="On Time"/>
    <s v="No"/>
    <s v="Minor"/>
    <s v="Successful"/>
    <s v="On Time"/>
    <n v="1"/>
    <n v="1"/>
    <n v="0"/>
    <x v="2"/>
    <n v="0"/>
  </r>
  <r>
    <x v="0"/>
    <x v="2"/>
    <x v="0"/>
    <s v="normal"/>
    <s v="C40453232"/>
    <s v="TELECOM WAN ITS Support OPS VWM CHGMGR"/>
    <s v="Mucito Najera Sebastian Yair"/>
    <d v="2015-03-29T12:00:00"/>
    <d v="2015-03-29T16:00:00"/>
    <s v="Creacion de una nueva politica para autenticaciones EAP-TLS (SLT)"/>
    <s v="Successful"/>
    <s v="On Time"/>
    <s v="No"/>
    <s v="Minor"/>
    <s v="Successful"/>
    <s v="On Time"/>
    <n v="1"/>
    <n v="1"/>
    <n v="0"/>
    <x v="2"/>
    <n v="1"/>
  </r>
  <r>
    <x v="0"/>
    <x v="2"/>
    <x v="0"/>
    <s v="emergency"/>
    <s v="C40453249"/>
    <s v="TELECOM LAN ITS Support OPS VWM CHGMGR"/>
    <s v="Bravo Rosas Fernando"/>
    <d v="2015-03-28T20:00:00"/>
    <d v="2015-03-28T23:59:00"/>
    <s v="Remplazo de tarjeta switch sw-a3-ACVWM-210.6"/>
    <s v="Successful"/>
    <s v="On Time"/>
    <s v="No"/>
    <s v="Minor"/>
    <s v="Successful"/>
    <s v="On Time"/>
    <n v="1"/>
    <n v="1"/>
    <n v="0"/>
    <x v="2"/>
    <n v="0"/>
  </r>
  <r>
    <x v="2"/>
    <x v="2"/>
    <x v="0"/>
    <s v="normal"/>
    <s v="C000215616"/>
    <s v="TS.GS.MX.PHYNET.TS"/>
    <s v="Martinez Vega Maria Jose "/>
    <d v="2015-03-29T12:00:00"/>
    <d v="2015-03-29T17:00:00"/>
    <s v="Desinstalación de Cableado Obsoleto en DCPIII"/>
    <s v="Successful"/>
    <s v="On Time"/>
    <s v="No"/>
    <s v="Minor"/>
    <s v="Successful"/>
    <s v="On Time"/>
    <n v="1"/>
    <n v="1"/>
    <n v="0"/>
    <x v="2"/>
    <n v="0"/>
  </r>
  <r>
    <x v="3"/>
    <x v="2"/>
    <x v="0"/>
    <s v="normal"/>
    <s v="C000204295"/>
    <s v="TS.CP.MX.SIC.LAN.VITRO"/>
    <s v="Huerta Barrera David  "/>
    <d v="2015-03-27T13:30:00"/>
    <d v="2015-03-27T16:30:00"/>
    <s v="Vitro | Viquesa Remplazo de Switch Avaya C363T-PWR por ampliación de infraestructura en el área de Ing. De Planta."/>
    <s v="Successful"/>
    <s v="On Time"/>
    <s v="No"/>
    <s v="Minor"/>
    <s v="Successful"/>
    <s v="On Time"/>
    <n v="1"/>
    <n v="1"/>
    <n v="0"/>
    <x v="2"/>
    <n v="0"/>
  </r>
  <r>
    <x v="3"/>
    <x v="2"/>
    <x v="0"/>
    <s v="normal"/>
    <s v="C000215639"/>
    <s v="TS.CP.MX.SIC.WAN.VITRO"/>
    <s v="Lopez Ballinas Erikc Jesus "/>
    <d v="2015-03-28T02:30:00"/>
    <d v="2015-03-28T05:00:00"/>
    <s v="VITRO - VENTANA DE INTERVENCIÓN MANDATORIA DEL ISP (ALESTRA)"/>
    <s v="Successful"/>
    <s v="On Time"/>
    <s v="No"/>
    <s v="Minor"/>
    <s v="Successful"/>
    <s v="On Time"/>
    <n v="1"/>
    <n v="1"/>
    <n v="0"/>
    <x v="2"/>
    <n v="0"/>
  </r>
  <r>
    <x v="0"/>
    <x v="2"/>
    <x v="0"/>
    <s v="normal"/>
    <s v="C40451955"/>
    <s v="TELECOM VOICE ITS Support OPS VWM CHGMGR"/>
    <s v="Muñoz Saucedo Jose Manuel"/>
    <d v="2015-03-27T17:00:00"/>
    <d v="2015-03-27T23:30:00"/>
    <s v="Apagado y desconexión de expansión 3 de PBX G3r en Cubo 6"/>
    <s v="Successful"/>
    <s v="On Time"/>
    <s v="No"/>
    <s v="Minor"/>
    <s v="Successful"/>
    <s v="On Time"/>
    <n v="1"/>
    <n v="1"/>
    <n v="0"/>
    <x v="2"/>
    <n v="0"/>
  </r>
  <r>
    <x v="0"/>
    <x v="2"/>
    <x v="0"/>
    <s v="normal"/>
    <s v="C40451908"/>
    <s v="TELECOM LAN ITS Support OPS VWM CHGMGR"/>
    <s v="Flores Viveros Yuriana"/>
    <d v="2015-03-27T16:00:00"/>
    <d v="2015-03-27T20:00:00"/>
    <s v="Instalación de Access Point en Desarrollo Tecnico"/>
    <s v="Successful"/>
    <s v="On Time"/>
    <s v="No"/>
    <s v="Minor"/>
    <s v="Successful"/>
    <s v="On Time"/>
    <n v="1"/>
    <n v="1"/>
    <n v="0"/>
    <x v="2"/>
    <n v="0"/>
  </r>
  <r>
    <x v="0"/>
    <x v="2"/>
    <x v="0"/>
    <s v="normal"/>
    <s v="C40451526"/>
    <s v="TELECOM ITS Support OPS VWM CHGMGR"/>
    <s v="Garcia Gonzalez Maria del Carmen"/>
    <d v="2015-03-29T09:00:00"/>
    <d v="2015-03-29T12:00:00"/>
    <s v="Seguimiento de 5 Cables de red del Switch SW-SF-A1-C6 en el DCP2"/>
    <s v="Successful"/>
    <s v="On Time"/>
    <s v="No"/>
    <s v="Minor"/>
    <s v="Successful"/>
    <s v="On Time"/>
    <n v="1"/>
    <n v="1"/>
    <n v="0"/>
    <x v="2"/>
    <n v="0"/>
  </r>
  <r>
    <x v="1"/>
    <x v="2"/>
    <x v="0"/>
    <s v="normal"/>
    <s v="CRQ000000023168"/>
    <s v="Tss-Mx.GpoModelo-Wan"/>
    <s v="Tototzintle Avila Antonio"/>
    <d v="2015-03-27T20:00:00"/>
    <d v="2015-03-28T06:00:00"/>
    <s v="WO1881151 Reinicio de Dispositivo ACMAN para restablecer el puerto de Administracion"/>
    <s v="Successful"/>
    <s v="On Time"/>
    <s v="No"/>
    <s v="Minor"/>
    <s v="Successful"/>
    <s v="On Time"/>
    <n v="1"/>
    <n v="1"/>
    <n v="0"/>
    <x v="2"/>
    <n v="0"/>
  </r>
  <r>
    <x v="2"/>
    <x v="2"/>
    <x v="0"/>
    <s v="normal"/>
    <s v="C000215555"/>
    <s v="TS.GS.MX.SCC2.WAN.SEC"/>
    <s v="Lopez Sosa Nettie"/>
    <d v="2015-03-30T17:00:00"/>
    <d v="2015-03-30T20:00:00"/>
    <s v="TSM | TSS - Cambio de contraseña para autenticación servicios Wireless/Proxy/Home Office"/>
    <s v="Successful"/>
    <s v="On Time"/>
    <s v="No"/>
    <s v="Minor"/>
    <s v="Successful"/>
    <s v="On Time"/>
    <n v="1"/>
    <n v="1"/>
    <n v="0"/>
    <x v="2"/>
    <n v="0"/>
  </r>
  <r>
    <x v="0"/>
    <x v="0"/>
    <x v="0"/>
    <s v="normal"/>
    <s v="C40451521"/>
    <s v="FACILITIES ITS Support OPS VWM CHGMGR"/>
    <s v="Mendoza RamirezMiguel"/>
    <d v="2015-03-29T10:00:00"/>
    <d v="2015-03-29T12:00:00"/>
    <s v="Retirar el UPS Liebert Station del cubo 2 que es un equipo obsoleto"/>
    <s v="Successful"/>
    <s v="On Time"/>
    <s v="No"/>
    <s v="Minor"/>
    <s v="Successful"/>
    <s v="On Time"/>
    <n v="1"/>
    <n v="1"/>
    <n v="0"/>
    <x v="2"/>
    <n v="0"/>
  </r>
  <r>
    <x v="0"/>
    <x v="0"/>
    <x v="0"/>
    <s v="normal"/>
    <s v="C40451974"/>
    <s v="STORAGE ITS Support OPS VWM CHGMGR"/>
    <s v="George Davila Jesus Jacob"/>
    <d v="2015-03-26T08:00:00"/>
    <d v="2015-03-29T23:00:00"/>
    <s v="Modificacion de nombres en las zonas de los switches brocade y hostgroups de los HUSVM"/>
    <s v="Successful"/>
    <s v="On Time"/>
    <s v="No"/>
    <s v="Minor"/>
    <s v="Successful"/>
    <s v="On Time"/>
    <n v="1"/>
    <n v="1"/>
    <n v="0"/>
    <x v="2"/>
    <n v="0"/>
  </r>
  <r>
    <x v="0"/>
    <x v="0"/>
    <x v="0"/>
    <s v="normal"/>
    <s v="C40451406"/>
    <s v="BACKUP ITS Support OPS VWM CHGMGR"/>
    <s v="Mastranzo Capilla Francisco Luis"/>
    <d v="2015-03-27T09:40:00"/>
    <d v="2015-03-27T16:10:00"/>
    <s v="Reinicio de libreria de respaldos ESL Cubo 6"/>
    <s v="Successful"/>
    <s v="On Time"/>
    <s v="No"/>
    <s v="Minor"/>
    <s v="Successful"/>
    <s v="On Time"/>
    <n v="1"/>
    <n v="1"/>
    <n v="0"/>
    <x v="2"/>
    <n v="0"/>
  </r>
  <r>
    <x v="0"/>
    <x v="0"/>
    <x v="0"/>
    <s v="normal"/>
    <s v="C40451516"/>
    <s v="DATABASE ITS Support OPS VWM CHGMGR"/>
    <s v="Ramirez Cortes Noe Juventino"/>
    <d v="2015-03-28T20:00:00"/>
    <d v="2015-03-29T00:00:00"/>
    <s v="Deshabilitar DB DISCOVER_DB parameter"/>
    <s v="Successful"/>
    <s v="On Time"/>
    <s v="No"/>
    <s v="Minor"/>
    <s v="Successful"/>
    <s v="On Time"/>
    <n v="1"/>
    <n v="1"/>
    <n v="0"/>
    <x v="2"/>
    <n v="0"/>
  </r>
  <r>
    <x v="0"/>
    <x v="0"/>
    <x v="0"/>
    <s v="normal"/>
    <s v="C40451951"/>
    <s v="System Management Administration IT Processes VWM CHGMGR"/>
    <s v="Bomfim De Oliveira Joab"/>
    <d v="2015-03-27T18:00:00"/>
    <d v="2015-03-27T22:00:00"/>
    <s v="HP Server Automation agent deploy - Windows Server Farm - SC1"/>
    <s v="Successful"/>
    <s v="On Time"/>
    <s v="No"/>
    <s v="Minor"/>
    <s v="Successful"/>
    <s v="On Time"/>
    <n v="1"/>
    <n v="1"/>
    <n v="0"/>
    <x v="2"/>
    <n v="0"/>
  </r>
  <r>
    <x v="0"/>
    <x v="0"/>
    <x v="0"/>
    <s v="normal"/>
    <s v="C40451956"/>
    <s v="System Management Administration IT Processes VWM CHGMGR"/>
    <s v="Bomfim De Oliveira Joab"/>
    <d v="2015-03-27T20:00:00"/>
    <d v="2015-03-27T22:00:00"/>
    <s v="HP Server Automation agent deploy - Windows Dealers/Emotion/DMZ - SC1"/>
    <s v="Successful"/>
    <s v="On Time"/>
    <s v="No"/>
    <s v="Minor"/>
    <s v="Successful"/>
    <s v="On Time"/>
    <n v="1"/>
    <n v="1"/>
    <n v="0"/>
    <x v="2"/>
    <n v="0"/>
  </r>
  <r>
    <x v="0"/>
    <x v="0"/>
    <x v="0"/>
    <s v="normal"/>
    <s v="C40451527"/>
    <s v="OPM ITS Support OPS VWM CHGMGR"/>
    <s v="Zacamitzin Medina Dagoberto"/>
    <d v="2015-03-29T00:00:00"/>
    <d v="2015-03-29T12:00:00"/>
    <s v="Actualización del agente tivoli en servidor VWMXPUSSP136P"/>
    <s v="Successful"/>
    <s v="On Time"/>
    <s v="No"/>
    <s v="Minor"/>
    <s v="Successful"/>
    <s v="On Time"/>
    <n v="1"/>
    <n v="1"/>
    <n v="0"/>
    <x v="2"/>
    <n v="0"/>
  </r>
  <r>
    <x v="0"/>
    <x v="0"/>
    <x v="0"/>
    <s v="normal"/>
    <s v="C40453234"/>
    <s v="OPM ITS Support OPS VWM CHGMGR"/>
    <s v="Zacamitzin Medina Dagoberto"/>
    <d v="2015-03-29T00:01:00"/>
    <d v="2015-03-29T06:00:00"/>
    <s v="Cambiar el valor de la variable TZ a formato Olson que para nuestro caso es “America/Mexico_City” - SLT"/>
    <s v="Successful"/>
    <s v="On Time"/>
    <s v="No"/>
    <s v="Minor"/>
    <s v="Successful"/>
    <s v="On Time"/>
    <n v="1"/>
    <n v="1"/>
    <n v="0"/>
    <x v="2"/>
    <n v="1"/>
  </r>
  <r>
    <x v="0"/>
    <x v="0"/>
    <x v="0"/>
    <s v="normal"/>
    <s v="C40451543"/>
    <s v="Project Delivery Support OPS VWM CHGMGR"/>
    <s v="Portillo Carbajal Jesus"/>
    <d v="2015-03-26T15:10:00"/>
    <d v="2015-03-27T18:00:00"/>
    <s v="VW AMD RUM - Actualización de sistema operativo"/>
    <s v="Successful"/>
    <s v="On Time"/>
    <s v="No"/>
    <s v="Minor"/>
    <s v="Successful"/>
    <s v="On Time"/>
    <n v="1"/>
    <n v="1"/>
    <n v="0"/>
    <x v="2"/>
    <n v="0"/>
  </r>
  <r>
    <x v="0"/>
    <x v="0"/>
    <x v="0"/>
    <s v="normal"/>
    <s v="C40447292"/>
    <s v="OPM ITS Support OPS VWM CHGMGR"/>
    <s v="Zacamitzin Medina Dagoberto"/>
    <d v="2015-03-29T09:00:00"/>
    <d v="2015-03-29T13:00:00"/>
    <s v="Retiro de cableado (30 cables) sin servicios de red en Data Center Puebla II (Cubo 6)"/>
    <s v="Successful"/>
    <s v="On Time"/>
    <s v="No"/>
    <s v="Minor"/>
    <s v="Successful"/>
    <s v="On Time"/>
    <n v="1"/>
    <n v="1"/>
    <n v="0"/>
    <x v="2"/>
    <n v="0"/>
  </r>
  <r>
    <x v="0"/>
    <x v="0"/>
    <x v="0"/>
    <s v="normal"/>
    <s v="C40451088"/>
    <s v="OPM ITS Support OPS VWM CHGMGR"/>
    <s v="Zacamitzin Medina Dagoberto"/>
    <d v="2015-03-29T00:00:00"/>
    <d v="2015-03-29T06:00:00"/>
    <s v="Incrementar espacio en el File System de servidor pmx1cds"/>
    <s v="Successful"/>
    <s v="On Time"/>
    <s v="No"/>
    <s v="Minor"/>
    <s v="Successful"/>
    <s v="On Time"/>
    <n v="1"/>
    <n v="1"/>
    <n v="0"/>
    <x v="2"/>
    <n v="0"/>
  </r>
  <r>
    <x v="0"/>
    <x v="0"/>
    <x v="0"/>
    <s v="normal"/>
    <s v="C40451509"/>
    <s v="OPM ITS Support OPS VWM CHGMGR"/>
    <s v="Zacamitzin Medina Dagoberto"/>
    <d v="2015-03-29T08:00:00"/>
    <d v="2015-03-29T16:00:00"/>
    <s v="Retiro de 4 racks obsoletos con equipos apagados"/>
    <s v="Successful"/>
    <s v="On Time"/>
    <s v="No"/>
    <s v="Minor"/>
    <s v="Successful"/>
    <s v="On Time"/>
    <n v="1"/>
    <n v="1"/>
    <n v="0"/>
    <x v="2"/>
    <n v="0"/>
  </r>
  <r>
    <x v="0"/>
    <x v="0"/>
    <x v="0"/>
    <s v="normal"/>
    <s v="C40451487"/>
    <s v="SAP BASIS Support AMS VWM CHGMGR"/>
    <s v="Acosta Medina Marco Antonio"/>
    <d v="2015-03-29T02:00:00"/>
    <d v="2015-03-29T16:00:00"/>
    <s v="Kernel update OUP"/>
    <s v="Successful"/>
    <s v="On Time"/>
    <s v="No"/>
    <s v="Minor"/>
    <s v="Successful"/>
    <s v="On Time"/>
    <n v="1"/>
    <n v="1"/>
    <n v="0"/>
    <x v="2"/>
    <n v="0"/>
  </r>
  <r>
    <x v="0"/>
    <x v="0"/>
    <x v="0"/>
    <s v="normal"/>
    <s v="C40451495"/>
    <s v="SAP BASIS Support AMS VWM CHGMGR"/>
    <s v="Acosta Medina Marco Antonio"/>
    <d v="2015-03-29T02:00:00"/>
    <d v="2015-03-29T16:00:00"/>
    <s v="Kernel update APP"/>
    <s v="Successful"/>
    <s v="On Time"/>
    <s v="No"/>
    <s v="Minor"/>
    <s v="Successful"/>
    <s v="On Time"/>
    <n v="1"/>
    <n v="1"/>
    <n v="0"/>
    <x v="2"/>
    <n v="0"/>
  </r>
  <r>
    <x v="0"/>
    <x v="0"/>
    <x v="0"/>
    <s v="normal"/>
    <s v="C40451511"/>
    <s v="SAP BASIS Support AMS VWM CHGMGR"/>
    <s v="Acosta Medina Marco Antonio"/>
    <d v="2015-03-28T21:00:00"/>
    <d v="2015-03-29T16:00:00"/>
    <s v="Kernel update AMD"/>
    <s v="Successful"/>
    <s v="On Time"/>
    <s v="No"/>
    <s v="Minor"/>
    <s v="Successful"/>
    <s v="On Time"/>
    <n v="1"/>
    <n v="1"/>
    <n v="0"/>
    <x v="2"/>
    <n v="0"/>
  </r>
  <r>
    <x v="0"/>
    <x v="0"/>
    <x v="0"/>
    <s v="normal"/>
    <s v="C40451514"/>
    <s v="SAP BASIS Support AMS VWM CHGMGR"/>
    <s v="Acosta Medina Marco Antonio"/>
    <d v="2015-03-28T21:00:00"/>
    <d v="2015-03-29T16:00:00"/>
    <s v="Kernel update OUQ"/>
    <s v="Successful"/>
    <s v="On Time"/>
    <s v="No"/>
    <s v="Minor"/>
    <s v="Successful"/>
    <s v="On Time"/>
    <n v="1"/>
    <n v="1"/>
    <n v="0"/>
    <x v="2"/>
    <n v="0"/>
  </r>
  <r>
    <x v="0"/>
    <x v="0"/>
    <x v="0"/>
    <s v="normal"/>
    <s v="C40451523"/>
    <s v="SAP BASIS Support AMS VWM CHGMGR"/>
    <s v="Acosta Medina Marco Antonio"/>
    <d v="2015-03-27T23:00:00"/>
    <d v="2015-03-28T09:00:00"/>
    <s v="Apply SAP Security Notes in FICO QAS to solve vulnerability 441 and 462 notified by CERT"/>
    <s v="Successful"/>
    <s v="On Time"/>
    <s v="No"/>
    <s v="Minor"/>
    <s v="Successful"/>
    <s v="On Time"/>
    <n v="1"/>
    <n v="1"/>
    <n v="0"/>
    <x v="2"/>
    <n v="0"/>
  </r>
  <r>
    <x v="0"/>
    <x v="0"/>
    <x v="0"/>
    <s v="normal"/>
    <s v="C40451524"/>
    <s v="SAP BASIS Support AMS VWM CHGMGR"/>
    <s v="Acosta Medina Marco Antonio"/>
    <d v="2015-03-28T11:00:00"/>
    <d v="2015-03-28T16:00:00"/>
    <s v="Apply SAP Security Notes in QVF to solve vulnerability 441 and 462 notified by CERT"/>
    <s v="Successful"/>
    <s v="On Time"/>
    <s v="No"/>
    <s v="Minor"/>
    <s v="Successful"/>
    <s v="On Time"/>
    <n v="1"/>
    <n v="1"/>
    <n v="0"/>
    <x v="2"/>
    <n v="0"/>
  </r>
  <r>
    <x v="0"/>
    <x v="0"/>
    <x v="0"/>
    <s v="normal"/>
    <s v="C40451525"/>
    <s v="SAP BASIS Support AMS VWM CHGMGR"/>
    <s v="Acosta Medina Marco Antonio"/>
    <d v="2015-03-28T21:00:00"/>
    <d v="2015-03-29T04:00:00"/>
    <s v="Apply SAP Security Notes in BUQ to solve vulnerability 462 notified by CERT"/>
    <s v="Successful"/>
    <s v="On Time"/>
    <s v="No"/>
    <s v="Minor"/>
    <s v="Successful"/>
    <s v="On Time"/>
    <n v="1"/>
    <n v="1"/>
    <n v="0"/>
    <x v="2"/>
    <n v="0"/>
  </r>
  <r>
    <x v="0"/>
    <x v="0"/>
    <x v="0"/>
    <s v="normal"/>
    <s v="C40447344"/>
    <s v="PROYECT INFRAEST ITS Support OPS VWM CHGMGR"/>
    <s v="Baca Gonzalez Eliseo"/>
    <d v="2015-03-27T15:00:00"/>
    <d v="2015-03-27T20:00:00"/>
    <s v="Configuración de 5 Access Points en Nave 77 Academy"/>
    <s v="Successful"/>
    <s v="On Time"/>
    <s v="No"/>
    <s v="Minor"/>
    <s v="Successful"/>
    <s v="On Time"/>
    <n v="1"/>
    <n v="1"/>
    <n v="0"/>
    <x v="2"/>
    <n v="0"/>
  </r>
  <r>
    <x v="0"/>
    <x v="0"/>
    <x v="0"/>
    <s v="normal"/>
    <s v="C40451540"/>
    <s v="PROYECT INFRAEST ITS Support OPS VWM CHGMGR"/>
    <s v="Baca Gonzalez Eliseo"/>
    <d v="2015-03-27T15:00:00"/>
    <d v="2015-03-27T20:00:00"/>
    <s v="Configuración de un Access Point en Nave 63"/>
    <s v="Successful"/>
    <s v="On Time"/>
    <s v="No"/>
    <s v="Minor"/>
    <s v="Successful"/>
    <s v="On Time"/>
    <n v="1"/>
    <n v="1"/>
    <n v="0"/>
    <x v="2"/>
    <n v="0"/>
  </r>
  <r>
    <x v="4"/>
    <x v="0"/>
    <x v="0"/>
    <s v="normal"/>
    <s v="C000176641"/>
    <s v="C.SAP.MX.AA.GDH.MX-BASIS"/>
    <s v="Gomez Hernandez Saday Rubi "/>
    <d v="2015-03-25T16:00:00"/>
    <d v="2015-03-27T19:00:00"/>
    <s v="VOLARIS| VEQ| SAP Services | Outage = NO | ERP NW7.00 plugin install"/>
    <s v="Successful"/>
    <s v="On Time"/>
    <s v="No"/>
    <s v="Minor"/>
    <s v="Successful"/>
    <s v="On Time"/>
    <n v="1"/>
    <n v="1"/>
    <n v="0"/>
    <x v="2"/>
    <n v="0"/>
  </r>
  <r>
    <x v="2"/>
    <x v="0"/>
    <x v="0"/>
    <s v="normal"/>
    <s v="C000210947"/>
    <s v="CS.AMER.MX.SBO.BK.ST"/>
    <s v="Moctezuma Villa Rodrigo"/>
    <d v="2015-03-29T12:00:00"/>
    <d v="2015-03-29T17:00:00"/>
    <s v="Apagado y Retiro de VTL Data Center Puebla 1"/>
    <s v="Successful"/>
    <s v="On Time"/>
    <s v="No"/>
    <s v="Minor"/>
    <s v="Successful"/>
    <s v="On Time"/>
    <n v="1"/>
    <n v="1"/>
    <n v="0"/>
    <x v="2"/>
    <n v="0"/>
  </r>
  <r>
    <x v="3"/>
    <x v="0"/>
    <x v="1"/>
    <s v="normal"/>
    <s v="C000209161"/>
    <s v="DS.CES.MX.MSG.VITRO"/>
    <s v="Castillo Alvarez Alejandra  "/>
    <d v="2015-03-20T17:00:00"/>
    <d v="2015-03-29T22:00:00"/>
    <s v="VITRO | Liberar espacio en disco en unidad de base de datos/Preaprobado"/>
    <s v="Successful"/>
    <s v="On Time"/>
    <s v="No"/>
    <s v="Standard"/>
    <s v="Successful"/>
    <s v="On Time"/>
    <n v="1"/>
    <n v="1"/>
    <n v="0"/>
    <x v="2"/>
    <n v="0"/>
  </r>
  <r>
    <x v="18"/>
    <x v="0"/>
    <x v="0"/>
    <s v="normal"/>
    <s v="C000215600"/>
    <s v="CS.AMER.MX.DPO"/>
    <s v="Munguia Perez Lucia  "/>
    <d v="2015-03-26T10:00:00"/>
    <d v="2015-03-27T20:00:00"/>
    <s v="Dar de alta en la toma de operación al servidor vmxtoecwrps001, VCORP-INDEXSP, VCORP-ADMINSP, VCORP-WEBSRV01"/>
    <s v="Successful"/>
    <s v="On Time"/>
    <s v="No"/>
    <s v="Minor"/>
    <s v="Successful"/>
    <s v="On Time"/>
    <n v="1"/>
    <n v="1"/>
    <n v="0"/>
    <x v="2"/>
    <n v="0"/>
  </r>
  <r>
    <x v="27"/>
    <x v="0"/>
    <x v="0"/>
    <s v="normal"/>
    <s v="C000209039"/>
    <s v="CS.AMER.MX.UNIX"/>
    <s v="Oropeza Cardoso Porfirio"/>
    <d v="2015-03-29T09:00:00"/>
    <d v="2015-03-29T16:00:00"/>
    <s v="NUESTRA CAJA CLUSTER FUNCTIONAL TEST"/>
    <s v="Successful"/>
    <s v="On Time"/>
    <s v="No"/>
    <s v="Minor"/>
    <s v="Successful"/>
    <s v="On Time"/>
    <n v="1"/>
    <n v="1"/>
    <n v="0"/>
    <x v="2"/>
    <n v="0"/>
  </r>
  <r>
    <x v="31"/>
    <x v="0"/>
    <x v="0"/>
    <s v="normal"/>
    <s v="C000213992"/>
    <s v="CS.AMER.MX.DPO"/>
    <s v="Espinoza Cruz Eder"/>
    <d v="2015-03-28T00:00:00"/>
    <d v="2015-03-28T03:30:00"/>
    <s v="RAMHER | Actualizacion de SO | ax2la118"/>
    <s v="Successful"/>
    <s v="On Time"/>
    <s v="No"/>
    <s v="Minor"/>
    <s v="Successful"/>
    <s v="On Time"/>
    <n v="1"/>
    <n v="1"/>
    <n v="0"/>
    <x v="2"/>
    <n v="0"/>
  </r>
  <r>
    <x v="2"/>
    <x v="0"/>
    <x v="0"/>
    <s v="normal"/>
    <s v="C000215631"/>
    <s v="CS.AMER.MX.DPO"/>
    <s v="Munguia Perez Lucia  "/>
    <d v="2015-03-26T19:00:00"/>
    <d v="2015-03-29T00:00:00"/>
    <s v="Conexión, Instalación y Liberación de Servidor shdmexaeh07 a JetCloud."/>
    <s v="Successful"/>
    <s v="On Time"/>
    <s v="No"/>
    <s v="Minor"/>
    <s v="Successful"/>
    <s v="On Time"/>
    <n v="1"/>
    <n v="1"/>
    <n v="0"/>
    <x v="2"/>
    <n v="0"/>
  </r>
  <r>
    <x v="2"/>
    <x v="0"/>
    <x v="0"/>
    <s v="normal"/>
    <s v="C000215587"/>
    <s v="CS.DPS.MX.DCO.DCI"/>
    <s v="Cruz Arriaga Ricardo  "/>
    <d v="2015-03-28T09:00:00"/>
    <d v="2015-03-28T17:00:00"/>
    <s v="Preventive maintenance liquid detection precision cooling system that support Data Center Puebla I and network center Interconnection/ MX / Puebla / Cerrada Fresnos nave 1 / DCI /"/>
    <s v="Successful"/>
    <s v="On Time"/>
    <s v="No"/>
    <s v="Minor"/>
    <s v="Successful"/>
    <s v="On Time"/>
    <n v="1"/>
    <n v="1"/>
    <n v="0"/>
    <x v="2"/>
    <n v="0"/>
  </r>
  <r>
    <x v="1"/>
    <x v="0"/>
    <x v="0"/>
    <s v="normal"/>
    <s v="CRQ000000023195"/>
    <s v="Css-Mex.GpoModelo-Systems Management"/>
    <s v="Paez Alonso Alejandro  "/>
    <d v="2015-03-28T09:00:00"/>
    <d v="2015-03-29T16:00:00"/>
    <s v="WO1881928 Modificar la configuracion del agente de monitoreo Tivoli en servidores Windows"/>
    <s v="Successful"/>
    <s v="On Time"/>
    <s v="No"/>
    <s v="Minor"/>
    <s v="Successful"/>
    <s v="On Time"/>
    <n v="1"/>
    <n v="1"/>
    <n v="0"/>
    <x v="2"/>
    <n v="0"/>
  </r>
  <r>
    <x v="12"/>
    <x v="0"/>
    <x v="0"/>
    <s v="normal"/>
    <s v="C000215621"/>
    <s v="SE.AA.MX.SDM.LOCAL"/>
    <s v="Pedraza Hernandez Eduardo  "/>
    <d v="2015-03-27T16:00:00"/>
    <d v="2015-03-28T21:00:00"/>
    <s v="Cadbury | Off Servers Cadbury"/>
    <s v="Successful"/>
    <s v="On Time"/>
    <s v="No"/>
    <s v="Minor"/>
    <s v="Successful"/>
    <s v="On Time"/>
    <n v="1"/>
    <n v="1"/>
    <n v="0"/>
    <x v="2"/>
    <n v="0"/>
  </r>
  <r>
    <x v="14"/>
    <x v="0"/>
    <x v="0"/>
    <s v="normal"/>
    <s v="C000215641"/>
    <s v="CS.AMER.MX.DPO"/>
    <s v="Munguia Perez Lucia  "/>
    <d v="2015-03-25T14:00:00"/>
    <d v="2015-03-27T17:00:00"/>
    <s v="Apagado y eliminado de los servidores ax1la115, ax1la116 _CDF, Eliminado de los servidores AX1LA082 Y AX1LA083."/>
    <s v="Successful"/>
    <s v="On Time"/>
    <s v="No"/>
    <s v="Minor"/>
    <s v="Successful"/>
    <s v="On Time"/>
    <n v="1"/>
    <n v="1"/>
    <n v="0"/>
    <x v="2"/>
    <n v="0"/>
  </r>
  <r>
    <x v="9"/>
    <x v="0"/>
    <x v="0"/>
    <s v="normal"/>
    <s v="C000199604"/>
    <s v="C.SAP.MX.AA.GDH.MX-BASIS"/>
    <s v="Morales Herrera Benjamin  "/>
    <d v="2015-03-11T16:00:00"/>
    <d v="2015-03-30T00:00:00"/>
    <s v="GdG | P | PRO | ax1la198 | SAP ERP Core | Outage=Yes | Reorg of database tables online"/>
    <s v="Successful"/>
    <s v="On Time"/>
    <s v="No"/>
    <s v="Minor"/>
    <s v="Successful"/>
    <s v="On Time"/>
    <n v="1"/>
    <n v="1"/>
    <n v="0"/>
    <x v="2"/>
    <n v="0"/>
  </r>
  <r>
    <x v="1"/>
    <x v="0"/>
    <x v="0"/>
    <s v="normal"/>
    <s v="CRQ000000023179"/>
    <s v="Css-Mex.GpoModelo-Admon-Was"/>
    <s v="Aquino Cortes Librado Oscar"/>
    <d v="2015-03-27T23:00:00"/>
    <d v="2015-03-30T18:00:00"/>
    <s v="WO1857951 habilitar autentificacion de la consala atraves de Active Directory en weblogic Produccion"/>
    <s v="Successful"/>
    <s v="On Time"/>
    <s v="No"/>
    <s v="Minor"/>
    <s v="Successful"/>
    <s v="On Time"/>
    <n v="1"/>
    <n v="1"/>
    <n v="0"/>
    <x v="2"/>
    <n v="0"/>
  </r>
  <r>
    <x v="1"/>
    <x v="0"/>
    <x v="0"/>
    <s v="normal"/>
    <s v="CRQ000000023143"/>
    <s v="Css-Mex.GpoModelo-SAP Basis"/>
    <s v="Garcia Gonzalez Yaser"/>
    <d v="2015-03-30T10:00:00"/>
    <d v="2015-03-30T14:00:00"/>
    <s v="WO1828289 Actualizar parámetros de monitoreo db2 en HDBDSP001"/>
    <s v="Successful"/>
    <s v="On Time"/>
    <s v="No"/>
    <s v="Minor"/>
    <s v="Successful"/>
    <s v="On Time"/>
    <n v="1"/>
    <n v="1"/>
    <n v="0"/>
    <x v="2"/>
    <n v="0"/>
  </r>
  <r>
    <x v="0"/>
    <x v="0"/>
    <x v="0"/>
    <s v="normal"/>
    <s v="C40451936"/>
    <s v="SERVERS WINTEL ITS Support OPS VWM CHGMGR"/>
    <s v="Islas Agustin Maricarmen"/>
    <d v="2015-03-27T17:00:00"/>
    <d v="2015-03-27T19:00:00"/>
    <s v="Incremento de memoria a servidor TSYSVWMXCTX01"/>
    <s v="Successful"/>
    <s v="On Time"/>
    <s v="No"/>
    <s v="Minor"/>
    <s v="Successful"/>
    <s v="On Time"/>
    <n v="1"/>
    <n v="1"/>
    <n v="0"/>
    <x v="2"/>
    <n v="0"/>
  </r>
  <r>
    <x v="0"/>
    <x v="0"/>
    <x v="0"/>
    <s v="normal"/>
    <s v="C40440612"/>
    <s v="PROYECT INFRAEST ITS Support OPS VWM CHGMGR"/>
    <s v="Perez Gonzalez Lucia"/>
    <d v="2015-03-23T10:00:00"/>
    <d v="2015-03-27T17:00:00"/>
    <s v="Entrega a operación de servidor virtual WMXPUSSV90P (ALAE PRD)"/>
    <s v="Successful"/>
    <s v="On Time"/>
    <s v="No"/>
    <s v="Minor"/>
    <s v="Successful"/>
    <s v="On Time"/>
    <n v="1"/>
    <n v="1"/>
    <n v="0"/>
    <x v="2"/>
    <n v="0"/>
  </r>
  <r>
    <x v="0"/>
    <x v="0"/>
    <x v="0"/>
    <s v="normal"/>
    <s v="C40444561"/>
    <s v="PROYECT INFRAEST ITS Support OPS VWM CHGMGR"/>
    <s v="Perez Gonzalez Lucia"/>
    <d v="2015-03-23T10:00:00"/>
    <d v="2015-03-27T17:00:00"/>
    <s v="Entrega a operación de servidor virtual VWMXPUSSV113P (SBackupperMon (SyncroTESS))"/>
    <s v="Successful"/>
    <s v="On Time"/>
    <s v="No"/>
    <s v="Minor"/>
    <s v="Successful"/>
    <s v="On Time"/>
    <n v="1"/>
    <n v="1"/>
    <n v="0"/>
    <x v="2"/>
    <n v="0"/>
  </r>
  <r>
    <x v="18"/>
    <x v="0"/>
    <x v="0"/>
    <s v="normal"/>
    <s v="C000217431"/>
    <s v="SE.AA.MX.SDM.LOCAL"/>
    <s v="Pedraza Hernandez Eduardo  "/>
    <d v="2015-03-24T10:00:00"/>
    <d v="2015-03-29T20:00:00"/>
    <s v="GDF SUEZ | Ventana de mantenimiento para servidores de la vieja granja de sharepoint"/>
    <s v="Successful"/>
    <s v="On Time"/>
    <s v="No"/>
    <s v="Minor"/>
    <s v="Successful"/>
    <s v="On Time"/>
    <n v="1"/>
    <n v="1"/>
    <n v="0"/>
    <x v="2"/>
    <n v="0"/>
  </r>
  <r>
    <x v="3"/>
    <x v="0"/>
    <x v="0"/>
    <s v="normal"/>
    <s v="C000218865"/>
    <s v="C.SAP.MX.AA.SAP-BASIS"/>
    <s v="Castellanos Garcia Guillermo  "/>
    <d v="2015-03-29T23:00:00"/>
    <d v="2015-03-30T01:00:00"/>
    <s v="VITRO | P | EPD | AH3HA107 | EP | Outage=Yes | EPD Restart- Change- Preapproved"/>
    <s v="Successful"/>
    <s v="On Time"/>
    <s v="No"/>
    <s v="Minor"/>
    <s v="Successful"/>
    <s v="On Time"/>
    <n v="1"/>
    <n v="1"/>
    <n v="0"/>
    <x v="2"/>
    <n v="0"/>
  </r>
  <r>
    <x v="3"/>
    <x v="0"/>
    <x v="0"/>
    <s v="normal"/>
    <s v="C000220518"/>
    <s v="C.AMER.MX.WINTEL.VITRO"/>
    <s v="Rojas Zuñiga David"/>
    <d v="2015-03-27T16:00:00"/>
    <d v="2015-03-27T21:00:00"/>
    <s v="Movimiento de servidores"/>
    <s v="Successful"/>
    <s v="On Time"/>
    <s v="No"/>
    <s v="Minor"/>
    <s v="Successful"/>
    <s v="On Time"/>
    <n v="1"/>
    <n v="1"/>
    <n v="0"/>
    <x v="2"/>
    <n v="0"/>
  </r>
  <r>
    <x v="19"/>
    <x v="0"/>
    <x v="0"/>
    <s v="normal"/>
    <s v="C000221723"/>
    <s v="C.SAP.MX.AA.GDH.MX-BASIS"/>
    <s v="Tirado Salas Jose Vicente "/>
    <d v="2015-03-29T18:00:00"/>
    <d v="2015-03-29T19:00:00"/>
    <s v="Taurus | P | P00 | ax2la134 | SAP ERP | Outage = yes | SAP Parameter Change - SLT"/>
    <s v="Successful"/>
    <s v="On Time"/>
    <s v="No"/>
    <s v="Minor"/>
    <s v="Successful"/>
    <s v="On Time"/>
    <n v="1"/>
    <n v="1"/>
    <n v="0"/>
    <x v="2"/>
    <n v="1"/>
  </r>
  <r>
    <x v="2"/>
    <x v="2"/>
    <x v="0"/>
    <s v="normal"/>
    <s v="C000223209"/>
    <s v="TS.GS.MX.SIC.VOICE"/>
    <s v="Santos Gonzalez Pedro Luis "/>
    <d v="2015-03-30T09:55:55"/>
    <d v="2015-03-30T12:55:58"/>
    <s v="Replacement of magnetic tape for backup storage"/>
    <s v="Successful"/>
    <s v="On Time"/>
    <s v="No"/>
    <s v="Minor"/>
    <s v="Successful"/>
    <s v="On Time"/>
    <n v="1"/>
    <n v="1"/>
    <n v="0"/>
    <x v="2"/>
    <n v="0"/>
  </r>
  <r>
    <x v="2"/>
    <x v="0"/>
    <x v="0"/>
    <s v="normal"/>
    <s v="C000132717"/>
    <s v="SE.AA.MX.PROJECTS"/>
    <s v="Vera Cifuentes Karina Guadalupe "/>
    <d v="2015-01-19T00:00:00"/>
    <d v="2015-03-31T00:00:00"/>
    <s v="VMs for DaiVB and tests"/>
    <s v="Successful"/>
    <s v="On Time"/>
    <s v="No"/>
    <s v="Minor"/>
    <s v="Successful"/>
    <s v="On Time"/>
    <n v="1"/>
    <n v="1"/>
    <n v="0"/>
    <x v="2"/>
    <n v="0"/>
  </r>
  <r>
    <x v="3"/>
    <x v="0"/>
    <x v="0"/>
    <s v="normal"/>
    <s v="C000218775"/>
    <s v="C.AMER.MX.UNIX.VITRO"/>
    <s v="Silva Romero Stephanie Viridiana "/>
    <d v="2015-03-31T10:00:00"/>
    <d v="2015-03-31T14:00:00"/>
    <s v="VITRO RS/6000 Server VTOWEB01 Shutdown"/>
    <s v="Successful"/>
    <s v="On Time"/>
    <s v="No"/>
    <s v="Minor"/>
    <s v="Successful"/>
    <s v="On Time"/>
    <n v="1"/>
    <n v="1"/>
    <n v="0"/>
    <x v="2"/>
    <n v="0"/>
  </r>
  <r>
    <x v="18"/>
    <x v="0"/>
    <x v="0"/>
    <s v="normal"/>
    <s v="C000221737"/>
    <s v="CS.AMER.MX.PSD"/>
    <s v="Benitez Dominguez Daniel  "/>
    <d v="2015-03-27T15:00:00"/>
    <d v="2015-03-31T15:00:00"/>
    <s v="GDF SUEZ | Creación de nuevas VMs en Jet Cloud para GDF SUEZ"/>
    <s v="Successful"/>
    <s v="On Time"/>
    <s v="No"/>
    <s v="Minor"/>
    <s v="Successful"/>
    <s v="On Time"/>
    <n v="1"/>
    <n v="1"/>
    <n v="0"/>
    <x v="2"/>
    <n v="0"/>
  </r>
  <r>
    <x v="3"/>
    <x v="2"/>
    <x v="1"/>
    <s v="normal"/>
    <s v="C000221803"/>
    <s v="TS.CP.MX.SIC.WAN.VITRO"/>
    <s v="Garcia Guajardo Jesus  "/>
    <d v="2015-03-29T19:00:00"/>
    <d v="2015-03-30T19:00:00"/>
    <s v="Modificacion de registros del dominios en DNS Externo (Preaprobado)"/>
    <s v="Successful"/>
    <s v="On Time"/>
    <s v="No"/>
    <s v="Standard"/>
    <s v="Successful"/>
    <s v="On Time"/>
    <n v="1"/>
    <n v="1"/>
    <n v="0"/>
    <x v="2"/>
    <n v="0"/>
  </r>
  <r>
    <x v="0"/>
    <x v="2"/>
    <x v="0"/>
    <s v="normal"/>
    <s v="C40451531"/>
    <s v="TELECOM ITS Support OPS VWM CHGMGR"/>
    <s v="Garcia Gonzalez Maria del Carmen"/>
    <d v="2015-03-31T09:00:00"/>
    <d v="2015-03-31T15:00:00"/>
    <s v="MANTENIMIENTO PREVENTIVO A AIRE RITTAL DEL IDF0802"/>
    <s v="Successful"/>
    <s v="On Time"/>
    <s v="No"/>
    <s v="Minor"/>
    <s v="Successful"/>
    <s v="On Time"/>
    <n v="1"/>
    <n v="1"/>
    <n v="0"/>
    <x v="2"/>
    <n v="0"/>
  </r>
  <r>
    <x v="0"/>
    <x v="0"/>
    <x v="0"/>
    <s v="normal"/>
    <s v="C40451541"/>
    <s v="PROYECT INFRAEST ITS Support OPS VWM CHGMGR"/>
    <s v="Perez Gonzalez Lucia"/>
    <d v="2015-03-30T10:00:00"/>
    <d v="2015-03-31T16:00:00"/>
    <s v="Regeneración del servidor VWMXPUSSV132P a través de clon MXVWMXPUSEW001"/>
    <s v="Successful"/>
    <s v="On Time"/>
    <s v="No"/>
    <s v="Minor"/>
    <s v="Successful"/>
    <s v="On Time"/>
    <n v="1"/>
    <n v="1"/>
    <n v="0"/>
    <x v="2"/>
    <n v="0"/>
  </r>
  <r>
    <x v="0"/>
    <x v="0"/>
    <x v="0"/>
    <s v="normal"/>
    <s v="C40451942"/>
    <s v="PROYECT INFRAEST ITS Support OPS VWM CHGMGR"/>
    <s v="Baca Gonzalez Eliseo"/>
    <d v="2015-03-26T20:00:00"/>
    <d v="2015-03-30T18:00:00"/>
    <s v="Migracion del Servidor ACSLS2"/>
    <s v="Successful"/>
    <s v="On Time"/>
    <s v="No"/>
    <s v="Minor"/>
    <s v="Successful"/>
    <s v="On Time"/>
    <n v="1"/>
    <n v="1"/>
    <n v="0"/>
    <x v="2"/>
    <n v="0"/>
  </r>
  <r>
    <x v="0"/>
    <x v="0"/>
    <x v="1"/>
    <s v="normal"/>
    <s v="C40453605"/>
    <s v="STORAGE ITS Support OPS VWM CHGMGR"/>
    <s v="Salazar Kuri Flavio"/>
    <d v="2015-03-30T11:00:54"/>
    <d v="2015-03-30T20:00:54"/>
    <s v="Cambio de Disco en Storage"/>
    <s v="Successful"/>
    <s v="On Time"/>
    <s v="No"/>
    <s v="Standard"/>
    <s v="Successful"/>
    <s v="On Time"/>
    <n v="1"/>
    <n v="1"/>
    <n v="0"/>
    <x v="2"/>
    <n v="0"/>
  </r>
  <r>
    <x v="3"/>
    <x v="0"/>
    <x v="1"/>
    <s v="normal"/>
    <s v="C000199377"/>
    <s v="C.SAP.MX.AA.GDH.MX-BASIS"/>
    <s v="Colin Soto Alberto Angel "/>
    <d v="2015-03-09T13:10:15"/>
    <d v="2015-03-09T15:10:15"/>
    <s v="*****User creation with assignment of the roles*****"/>
    <s v="Successful"/>
    <s v="On Time"/>
    <s v="No"/>
    <s v="Standard"/>
    <s v="Successful"/>
    <s v="On Time"/>
    <n v="1"/>
    <n v="1"/>
    <n v="0"/>
    <x v="2"/>
    <n v="0"/>
  </r>
  <r>
    <x v="3"/>
    <x v="0"/>
    <x v="0"/>
    <s v="normal"/>
    <s v="C000204274"/>
    <s v="C.AMER.MX.WINTEL.VITRO"/>
    <s v="Rojas Zuniga David  "/>
    <d v="2015-03-13T21:30:00"/>
    <d v="2015-03-13T23:30:00"/>
    <s v="URGENTE. Reinicio de 6 Servidores PLANO TX - SLT"/>
    <s v="Successful"/>
    <s v="On Time"/>
    <s v="No"/>
    <s v="Minor"/>
    <s v="Successful"/>
    <s v="On Time"/>
    <n v="1"/>
    <n v="1"/>
    <n v="0"/>
    <x v="2"/>
    <n v="1"/>
  </r>
  <r>
    <x v="2"/>
    <x v="0"/>
    <x v="0"/>
    <s v="normal"/>
    <s v="C000208814"/>
    <s v="CS.DPS.MX.DCO.DCI"/>
    <s v="Cruz Arriaga Ricardo  "/>
    <d v="2015-03-23T09:00:00"/>
    <d v="2015-03-27T18:00:00"/>
    <s v="Measuring parameters of temperature in cooling systems/ MX /Puebla /Cerrada Fresnos nave 1/DCI"/>
    <s v="Successful"/>
    <s v="On Time"/>
    <s v="No"/>
    <s v="Minor"/>
    <s v="Successful"/>
    <s v="On Time"/>
    <n v="1"/>
    <n v="1"/>
    <n v="0"/>
    <x v="2"/>
    <n v="0"/>
  </r>
  <r>
    <x v="3"/>
    <x v="0"/>
    <x v="0"/>
    <s v="normal"/>
    <s v="C000209069"/>
    <s v="C.SAP.MX.AA.BASIS.BO"/>
    <s v="Rivera Villa Tonontzi  "/>
    <d v="2015-03-16T10:30:00"/>
    <d v="2015-03-16T12:30:00"/>
    <s v="VITRO | D | BD3 | ah4ha082 - AH4HA082 | SAP BPC | Outage=Yes | Reboot SAP BPC Dev"/>
    <s v="Successful"/>
    <s v="On Time"/>
    <s v="No"/>
    <s v="Minor"/>
    <s v="Successful"/>
    <s v="On Time"/>
    <n v="1"/>
    <n v="1"/>
    <n v="0"/>
    <x v="2"/>
    <n v="0"/>
  </r>
  <r>
    <x v="3"/>
    <x v="3"/>
    <x v="1"/>
    <s v="normal"/>
    <s v="C000209165"/>
    <s v="DS.CES.MX.SW.VITRO"/>
    <s v="Cuetlach Calderon Cristina  "/>
    <d v="2015-03-24T17:00:00"/>
    <d v="2015-03-27T17:00:00"/>
    <s v="VTO - Distribución PRODUCTIVO - Parches de Seguridad Microsoft - Marzo 2015 Cambio Preaprobado"/>
    <s v="Successful"/>
    <s v="On Time"/>
    <s v="No"/>
    <s v="Standard"/>
    <s v="Successful"/>
    <s v="On Time"/>
    <n v="1"/>
    <n v="1"/>
    <n v="0"/>
    <x v="2"/>
    <n v="0"/>
  </r>
  <r>
    <x v="26"/>
    <x v="0"/>
    <x v="0"/>
    <s v="normal"/>
    <s v="C000209211"/>
    <s v="CS.AMER.MX.DPO"/>
    <s v="Sanchez Ramirez Erick"/>
    <d v="2015-03-13T02:00:00"/>
    <d v="2015-03-13T21:35:00"/>
    <s v="Restaurar el servidor MXDHLSP05KMDBP 148.203.235.241"/>
    <s v="Successful"/>
    <s v="On Time"/>
    <s v="No"/>
    <s v="Minor"/>
    <s v="Successful"/>
    <s v="On Time"/>
    <n v="1"/>
    <n v="1"/>
    <n v="0"/>
    <x v="2"/>
    <n v="0"/>
  </r>
  <r>
    <x v="3"/>
    <x v="0"/>
    <x v="0"/>
    <s v="normal"/>
    <s v="C000209230"/>
    <s v="C.SAP.MX.AA.SAP-BASIS"/>
    <s v="Colin Soto Alberto Angel "/>
    <d v="2015-03-14T19:30:00"/>
    <d v="2015-03-14T20:30:00"/>
    <s v="VITRO | NP | SDE | ah4ha140 | SAP SRM | Outage=Yes | - RESTART SRM DEV SLT"/>
    <s v="Successful"/>
    <s v="On Time"/>
    <s v="No"/>
    <s v="Minor"/>
    <s v="Successful"/>
    <s v="On Time"/>
    <n v="1"/>
    <n v="1"/>
    <n v="0"/>
    <x v="2"/>
    <n v="1"/>
  </r>
  <r>
    <x v="3"/>
    <x v="0"/>
    <x v="0"/>
    <s v="normal"/>
    <s v="C000209363"/>
    <s v="C.SAP.MX.AA.BASIS.BO"/>
    <s v="Rivera Villa Tonontzi  "/>
    <d v="2015-03-18T08:00:00"/>
    <d v="2015-03-18T12:00:00"/>
    <s v="SLT-URGENTE| VITRO | P-D | BP3-BD3 | ah3ha183-ah4ha082 | SAP BPC | Outage=Yes | Adjust db parameters"/>
    <s v="Successful"/>
    <s v="On Time"/>
    <s v="No"/>
    <s v="Minor"/>
    <s v="Successful"/>
    <s v="On Time"/>
    <n v="1"/>
    <n v="1"/>
    <n v="0"/>
    <x v="2"/>
    <n v="1"/>
  </r>
  <r>
    <x v="7"/>
    <x v="0"/>
    <x v="0"/>
    <s v="normal"/>
    <s v="C000217307"/>
    <s v="C.SAP.MX.AA.GDH.MX-BASIS"/>
    <s v="Tirado Salas Jose Vicente "/>
    <d v="2015-03-31T10:00:00"/>
    <d v="2015-03-31T18:00:00"/>
    <s v="HABC | NP | QAS | ax1la149 | SAP ERP Quality | Outage=YES | Kernel Upgrade | Actualizacion de parches en kernel"/>
    <s v="Successful"/>
    <s v="On Time"/>
    <s v="No"/>
    <s v="Minor"/>
    <s v="Successful"/>
    <s v="On Time"/>
    <n v="1"/>
    <n v="1"/>
    <n v="0"/>
    <x v="2"/>
    <n v="0"/>
  </r>
  <r>
    <x v="0"/>
    <x v="0"/>
    <x v="0"/>
    <s v="normal"/>
    <s v="C40440240"/>
    <s v="PROYECT INFRAEST ITS Support OPS VWM CHGMGR"/>
    <s v="Perez Gonzalez Lucia"/>
    <d v="2015-03-09T10:00:00"/>
    <d v="2015-03-13T17:00:00"/>
    <s v="Entrega a operación de servidor virtual VWMXPUSSV132P (CMS DAY - Funcionalidad Extra)"/>
    <s v="Successful"/>
    <s v="On Time"/>
    <s v="No"/>
    <s v="Minor"/>
    <s v="Successful"/>
    <s v="On Time"/>
    <n v="1"/>
    <n v="1"/>
    <n v="0"/>
    <x v="2"/>
    <n v="0"/>
  </r>
  <r>
    <x v="0"/>
    <x v="0"/>
    <x v="0"/>
    <s v="normal"/>
    <s v="C40445094"/>
    <s v="SAP BASIS Support AMS VWM CHGMGR"/>
    <s v="Acosta Medina Marco Antonio"/>
    <d v="2015-03-08T00:00:00"/>
    <d v="2015-03-13T23:00:00"/>
    <s v="EUQ Refresh"/>
    <s v="Successful"/>
    <s v="On Time"/>
    <s v="No"/>
    <s v="Minor"/>
    <s v="Successful"/>
    <s v="On Time"/>
    <n v="1"/>
    <n v="1"/>
    <n v="0"/>
    <x v="2"/>
    <n v="0"/>
  </r>
  <r>
    <x v="0"/>
    <x v="2"/>
    <x v="0"/>
    <s v="normal"/>
    <s v="C40448866"/>
    <s v="TELECOM LAN ITS Support OPS VWM CHGMGR"/>
    <s v="De Jesus Hernandez Emilio"/>
    <d v="2015-03-14T09:00:00"/>
    <d v="2015-03-14T14:00:00"/>
    <s v="Instalación de un switch 3750V2 en el anexo de N23"/>
    <s v="Successful"/>
    <s v="On Time"/>
    <s v="No"/>
    <s v="Minor"/>
    <s v="Successful"/>
    <s v="On Time"/>
    <n v="1"/>
    <n v="1"/>
    <n v="0"/>
    <x v="2"/>
    <n v="0"/>
  </r>
  <r>
    <x v="0"/>
    <x v="0"/>
    <x v="0"/>
    <s v="normal"/>
    <s v="C40449808"/>
    <s v="PROYECT INFRAEST ITS Support OPS VWM CHGMGR"/>
    <s v="Baca Gonzalez Eliseo"/>
    <d v="2015-03-20T00:40:00"/>
    <d v="2015-03-23T17:00:00"/>
    <s v="Migracion del Servidor ACSLS"/>
    <s v="Successful"/>
    <s v="On Time"/>
    <s v="No"/>
    <s v="Minor"/>
    <s v="Successful"/>
    <s v="On Time"/>
    <n v="1"/>
    <n v="1"/>
    <n v="0"/>
    <x v="2"/>
    <n v="0"/>
  </r>
  <r>
    <x v="1"/>
    <x v="0"/>
    <x v="0"/>
    <s v="normal"/>
    <s v="CRQ000000023056"/>
    <s v="Css-Mex.GpoModelo-Unix Virtual"/>
    <s v="Cruz Rodriguez Esmeralda Danae"/>
    <d v="2015-03-26T20:00:00"/>
    <d v="2015-04-01T00:00:00"/>
    <s v="WO1858619 Actualizar SO SUSE Linux Enterprise Server SP2 a SP3 y paquetes glibc y nscd."/>
    <s v="Successful"/>
    <s v="On Time"/>
    <s v="No"/>
    <s v="Minor"/>
    <s v="Successful"/>
    <s v="On Time"/>
    <n v="1"/>
    <n v="1"/>
    <n v="0"/>
    <x v="3"/>
    <n v="0"/>
  </r>
  <r>
    <x v="1"/>
    <x v="2"/>
    <x v="0"/>
    <s v="emergency"/>
    <s v="CRQ000000023251"/>
    <s v="Tss-Mx.GpoModelo-Securidad Perimetral"/>
    <s v="Espinosa Garrido Carmen Beatriz"/>
    <d v="2015-03-31T00:00:00"/>
    <d v="2015-04-01T03:00:00"/>
    <s v="PBI7212  Restablecer la sincronización con los firewalls, con el fin de compilar políticas"/>
    <s v="Successful"/>
    <s v="On Time"/>
    <s v="No"/>
    <s v="Minor"/>
    <s v="Successful"/>
    <s v="On Time"/>
    <n v="1"/>
    <n v="1"/>
    <n v="0"/>
    <x v="3"/>
    <n v="0"/>
  </r>
  <r>
    <x v="2"/>
    <x v="2"/>
    <x v="0"/>
    <s v="normal"/>
    <s v="C000217277"/>
    <s v="TS.GS.MX.SCC2.WAN.SEC"/>
    <s v="Lopez Sosa Nettie  "/>
    <d v="2015-03-27T16:00:00"/>
    <d v="2015-04-01T15:00:00"/>
    <s v="TSM - Pruebas de autenticacion entre proxy secundario y AD usando NTLM"/>
    <s v="Successful"/>
    <s v="On Time"/>
    <s v="No"/>
    <s v="Minor"/>
    <s v="Successful"/>
    <s v="On Time"/>
    <n v="1"/>
    <n v="1"/>
    <n v="0"/>
    <x v="3"/>
    <n v="0"/>
  </r>
  <r>
    <x v="6"/>
    <x v="0"/>
    <x v="0"/>
    <s v="normal"/>
    <s v="C000226290"/>
    <s v="CS.AMER.MX.SBO.BK.ST"/>
    <s v="Lopez Garcia Gerardo  "/>
    <d v="2015-04-01T12:00:00"/>
    <d v="2015-04-01T14:00:00"/>
    <s v="GRUPO Q| PRD| Incremento de espacio de disco en JetCloud"/>
    <s v="Successful"/>
    <s v="On Time"/>
    <s v="No"/>
    <s v="Minor"/>
    <s v="Successful"/>
    <s v="On Time"/>
    <n v="1"/>
    <n v="1"/>
    <n v="0"/>
    <x v="3"/>
    <n v="0"/>
  </r>
  <r>
    <x v="13"/>
    <x v="2"/>
    <x v="0"/>
    <s v="normal"/>
    <s v="CH5000"/>
    <s v="LAN"/>
    <s v="Saul de la Rosa"/>
    <d v="2015-04-01T03:00:00"/>
    <d v="2015-04-01T04:00:00"/>
    <s v="Baja de CI de CMDB"/>
    <s v="Successful"/>
    <s v="On Time"/>
    <s v="No"/>
    <s v="Minor"/>
    <s v="Successful"/>
    <s v="On Time"/>
    <n v="1"/>
    <n v="1"/>
    <n v="0"/>
    <x v="3"/>
    <n v="0"/>
  </r>
  <r>
    <x v="13"/>
    <x v="2"/>
    <x v="0"/>
    <s v="normal"/>
    <s v="CH5001"/>
    <s v="LAN"/>
    <s v="Saul de la Rosa"/>
    <d v="2015-04-05T01:00:00"/>
    <d v="2015-04-05T09:00:00"/>
    <s v="Validación de Equipos de Telecomunicaciones por Cambio de Horario"/>
    <s v="Successful"/>
    <s v="On Time"/>
    <s v="No"/>
    <s v="Minor"/>
    <s v="Successful"/>
    <s v="On Time"/>
    <n v="1"/>
    <n v="1"/>
    <n v="0"/>
    <x v="3"/>
    <n v="0"/>
  </r>
  <r>
    <x v="13"/>
    <x v="2"/>
    <x v="0"/>
    <s v="normal"/>
    <s v="CH5028"/>
    <s v="IKUSI"/>
    <s v="Carlos Quintanar"/>
    <d v="2015-04-01T19:30:00"/>
    <d v="2015-04-01T23:00:00"/>
    <s v="Liberar MG23, para desconexión temporal. SLT"/>
    <s v="Successful"/>
    <s v="On Time"/>
    <s v="No"/>
    <s v="Minor"/>
    <s v="Successful"/>
    <s v="On Time"/>
    <n v="1"/>
    <n v="1"/>
    <n v="0"/>
    <x v="3"/>
    <n v="1"/>
  </r>
  <r>
    <x v="2"/>
    <x v="2"/>
    <x v="0"/>
    <s v="normal"/>
    <s v="C000223280"/>
    <s v="TS.GS.MX.SCC2.WAN.SEC"/>
    <s v="Lopez Sosa Nettie  "/>
    <d v="2015-04-01T14:00:00"/>
    <d v="2015-04-01T17:00:00"/>
    <s v="Alta de equipos TSS en ACS"/>
    <s v="Successful"/>
    <s v="On Time"/>
    <s v="No"/>
    <s v="Minor"/>
    <s v="Successful"/>
    <s v="On Time"/>
    <n v="1"/>
    <n v="1"/>
    <n v="0"/>
    <x v="3"/>
    <n v="0"/>
  </r>
  <r>
    <x v="2"/>
    <x v="2"/>
    <x v="0"/>
    <s v="normal"/>
    <s v="C000223314"/>
    <s v="TS.GS.MX.PHYNET.TS"/>
    <s v="Martinez Vega Maria Jose "/>
    <d v="2015-04-05T12:00:00"/>
    <d v="2015-04-05T17:00:00"/>
    <s v="Desinstalación de Cableado Obsoleto en DCPIII"/>
    <s v="Successful"/>
    <s v="On Time"/>
    <s v="No"/>
    <s v="Minor"/>
    <s v="Successful"/>
    <s v="On Time"/>
    <n v="1"/>
    <n v="1"/>
    <n v="0"/>
    <x v="3"/>
    <n v="0"/>
  </r>
  <r>
    <x v="0"/>
    <x v="2"/>
    <x v="0"/>
    <s v="normal"/>
    <s v="C40453649"/>
    <s v="TELECOM ITS Support OPS VWM CHGMGR"/>
    <s v="Garcia Gonzalez Maria del Carmen"/>
    <d v="2015-04-05T09:00:00"/>
    <d v="2015-04-05T12:00:00"/>
    <s v="Seguimiento de 5 Cables de red del Switch SW-SF-A1-C6 en el DCP2"/>
    <s v="Successful"/>
    <s v="On Time"/>
    <s v="No"/>
    <s v="Minor"/>
    <s v="Successful"/>
    <s v="On Time"/>
    <n v="1"/>
    <n v="1"/>
    <n v="0"/>
    <x v="3"/>
    <n v="0"/>
  </r>
  <r>
    <x v="0"/>
    <x v="2"/>
    <x v="0"/>
    <s v="normal"/>
    <s v="C40453617"/>
    <s v="TELECOM LAN ITS Support OPS VWM CHGMGR"/>
    <s v="De Jesus Hernandez Emilio"/>
    <d v="2015-04-05T08:00:00"/>
    <d v="2015-04-05T16:00:00"/>
    <s v="Remplazo de Access Point apvdnp2-9-154.39"/>
    <s v="Successful"/>
    <s v="On Time"/>
    <s v="No"/>
    <s v="Minor"/>
    <s v="Successful"/>
    <s v="On Time"/>
    <n v="1"/>
    <n v="1"/>
    <n v="0"/>
    <x v="3"/>
    <n v="0"/>
  </r>
  <r>
    <x v="13"/>
    <x v="2"/>
    <x v="0"/>
    <s v="normal"/>
    <s v="CH4924"/>
    <s v="VOZ"/>
    <s v="Carlos Quintanar"/>
    <d v="2015-04-06T08:00:00"/>
    <d v="2015-04-06T15:00:00"/>
    <s v="Cambio de horario en Multilineas Nortel GNP"/>
    <s v="Successful"/>
    <s v="On Time"/>
    <s v="No"/>
    <s v="Minor"/>
    <s v="Successful"/>
    <s v="On Time"/>
    <n v="1"/>
    <n v="1"/>
    <n v="0"/>
    <x v="3"/>
    <n v="0"/>
  </r>
  <r>
    <x v="13"/>
    <x v="2"/>
    <x v="0"/>
    <s v="normal"/>
    <s v="CH4925"/>
    <s v="VOZ"/>
    <s v="Carlos Quintanar"/>
    <d v="2015-04-03T16:00:00"/>
    <d v="2015-04-05T03:00:00"/>
    <s v="Cambio de horario de Verano en PBX Nortel GNP"/>
    <s v="Successful"/>
    <s v="On Time"/>
    <s v="No"/>
    <s v="Minor"/>
    <s v="Successful"/>
    <s v="On Time"/>
    <n v="1"/>
    <n v="1"/>
    <n v="0"/>
    <x v="3"/>
    <n v="0"/>
  </r>
  <r>
    <x v="13"/>
    <x v="2"/>
    <x v="0"/>
    <s v="normal"/>
    <s v="CH4926"/>
    <s v="VOZ"/>
    <s v="Carlos Quintanar"/>
    <d v="2015-04-05T00:05:00"/>
    <d v="2015-04-05T05:10:00"/>
    <s v="Cambio de horario en IP PBX AVAYA GNP"/>
    <s v="Successful"/>
    <s v="On Time"/>
    <s v="No"/>
    <s v="Minor"/>
    <s v="Successful"/>
    <s v="On Time"/>
    <n v="1"/>
    <n v="1"/>
    <n v="0"/>
    <x v="3"/>
    <n v="0"/>
  </r>
  <r>
    <x v="13"/>
    <x v="2"/>
    <x v="0"/>
    <s v="normal"/>
    <s v="CH4927"/>
    <s v="VOZ"/>
    <s v="Carlos Quintanar"/>
    <d v="2015-04-05T01:55:00"/>
    <d v="2015-04-05T03:20:00"/>
    <s v="Cambio de horario en Servidor de Contact Center"/>
    <s v="Successful"/>
    <s v="On Time"/>
    <s v="No"/>
    <s v="Minor"/>
    <s v="Successful"/>
    <s v="On Time"/>
    <n v="1"/>
    <n v="1"/>
    <n v="0"/>
    <x v="3"/>
    <n v="0"/>
  </r>
  <r>
    <x v="0"/>
    <x v="0"/>
    <x v="0"/>
    <s v="normal"/>
    <s v="C40453995"/>
    <s v="FACILITIES ITS Support OPS VWM CHGMGR"/>
    <s v="Mendoza Ramirez Miguel"/>
    <d v="2015-04-03T09:00:00"/>
    <d v="2015-04-03T16:00:00"/>
    <s v="Revisión del sistema de detección de líquidos del Data Center Puebla II"/>
    <s v="Successful"/>
    <s v="On Time"/>
    <s v="No"/>
    <s v="Minor"/>
    <s v="Successful"/>
    <s v="On Time"/>
    <n v="1"/>
    <n v="1"/>
    <n v="0"/>
    <x v="3"/>
    <n v="0"/>
  </r>
  <r>
    <x v="0"/>
    <x v="0"/>
    <x v="0"/>
    <s v="normal"/>
    <s v="C40453996"/>
    <s v="SECURITY Support CTO VWM CHGMGR"/>
    <s v="Sanchez Sanchez Ernesto"/>
    <d v="2015-04-02T17:30:00"/>
    <d v="2015-04-03T05:30:00"/>
    <s v="Upgrade EPO 4.5.7 a 4.6.8"/>
    <s v="Not Successful"/>
    <s v="On Time"/>
    <s v="No"/>
    <s v="Minor"/>
    <s v="Not Successful"/>
    <s v="On Time"/>
    <n v="0"/>
    <n v="1"/>
    <n v="0"/>
    <x v="3"/>
    <n v="0"/>
  </r>
  <r>
    <x v="3"/>
    <x v="0"/>
    <x v="0"/>
    <s v="normal"/>
    <s v="C000223276"/>
    <s v="C.AMER.MX.WINTEL.VITRO"/>
    <s v="Rojas Zuniga David  "/>
    <d v="2015-04-03T16:00:00"/>
    <d v="2015-04-04T08:00:00"/>
    <s v="VITRO-Actividades y validacion de servicos en cambio relacionado a migracion de STORAGE vitro Packaging"/>
    <s v="Successful"/>
    <s v="On Time"/>
    <s v="No"/>
    <s v="Minor"/>
    <s v="Successful"/>
    <s v="On Time"/>
    <n v="1"/>
    <n v="1"/>
    <n v="0"/>
    <x v="3"/>
    <n v="0"/>
  </r>
  <r>
    <x v="0"/>
    <x v="0"/>
    <x v="0"/>
    <s v="normal"/>
    <s v="C40451508"/>
    <s v="FIS HARDWARE Support OPS VWM CHGMGR"/>
    <s v="Esparragoza Torres Juan Blas"/>
    <d v="2015-03-28T09:00:00"/>
    <d v="2015-04-06T11:00:00"/>
    <s v="Instalación DCP_FIS MKK1"/>
    <s v="Successful"/>
    <s v="On Time"/>
    <s v="No"/>
    <s v="Minor"/>
    <s v="Successful"/>
    <s v="On Time"/>
    <n v="1"/>
    <n v="1"/>
    <n v="0"/>
    <x v="3"/>
    <n v="0"/>
  </r>
  <r>
    <x v="0"/>
    <x v="0"/>
    <x v="0"/>
    <s v="normal"/>
    <s v="C40451994"/>
    <s v="SAP BASIS Support AMS VWM CHGMGR"/>
    <s v="Acosta Medina Marco Antonio"/>
    <d v="2015-04-04T21:00:00"/>
    <d v="2015-04-05T08:00:00"/>
    <s v="Modify parameters in OUQ"/>
    <s v="Successful"/>
    <s v="On Time"/>
    <s v="No"/>
    <s v="Minor"/>
    <s v="Successful"/>
    <s v="On Time"/>
    <n v="1"/>
    <n v="1"/>
    <n v="0"/>
    <x v="3"/>
    <n v="0"/>
  </r>
  <r>
    <x v="0"/>
    <x v="0"/>
    <x v="0"/>
    <s v="normal"/>
    <s v="C40453239"/>
    <s v="SAP BASIS Support AMS VWM CHGMGR"/>
    <s v="Acosta Medina Marco Antonio"/>
    <d v="2015-04-04T21:00:00"/>
    <d v="2015-04-05T16:00:00"/>
    <s v="Kernel update AMQ"/>
    <s v="Successful"/>
    <s v="On Time"/>
    <s v="No"/>
    <s v="Minor"/>
    <s v="Successful"/>
    <s v="On Time"/>
    <n v="1"/>
    <n v="1"/>
    <n v="0"/>
    <x v="3"/>
    <n v="0"/>
  </r>
  <r>
    <x v="0"/>
    <x v="0"/>
    <x v="0"/>
    <s v="normal"/>
    <s v="C40453241"/>
    <s v="SAP BASIS Support AMS VWM CHGMGR"/>
    <s v="Acosta Medina Marco Antonio"/>
    <d v="2015-04-04T21:00:00"/>
    <d v="2015-04-05T16:00:00"/>
    <s v="Kernel update APT"/>
    <s v="Successful"/>
    <s v="On Time"/>
    <s v="No"/>
    <s v="Minor"/>
    <s v="Successful"/>
    <s v="On Time"/>
    <n v="1"/>
    <n v="1"/>
    <n v="0"/>
    <x v="3"/>
    <n v="0"/>
  </r>
  <r>
    <x v="0"/>
    <x v="0"/>
    <x v="0"/>
    <s v="normal"/>
    <s v="C40453620"/>
    <s v="SAP BASIS Support AMS VWM CHGMGR"/>
    <s v="Acosta Medina Marco Antonio"/>
    <d v="2015-04-05T03:00:00"/>
    <d v="2015-04-05T15:00:00"/>
    <s v="Apply SAP Security Notes in BUP to solve vulnerability 462 notified by CERT"/>
    <s v="Successful"/>
    <s v="On Time"/>
    <s v="No"/>
    <s v="Minor"/>
    <s v="Successful"/>
    <s v="On Time"/>
    <n v="1"/>
    <n v="1"/>
    <n v="0"/>
    <x v="3"/>
    <n v="0"/>
  </r>
  <r>
    <x v="0"/>
    <x v="0"/>
    <x v="0"/>
    <s v="normal"/>
    <s v="C40453625"/>
    <s v="SAP BASIS Support AMS VWM CHGMGR"/>
    <s v="Acosta Medina Marco Antonio"/>
    <d v="2015-04-05T10:00:00"/>
    <d v="2015-04-05T20:00:00"/>
    <s v="Apply SAP Security Notes in FICO PRD to solve vulnerability 363, 405, 441 and 462 notified by CERT"/>
    <s v="Successful"/>
    <s v="On Time"/>
    <s v="No"/>
    <s v="Minor"/>
    <s v="Successful"/>
    <s v="On Time"/>
    <n v="1"/>
    <n v="1"/>
    <n v="0"/>
    <x v="3"/>
    <n v="0"/>
  </r>
  <r>
    <x v="0"/>
    <x v="0"/>
    <x v="0"/>
    <s v="normal"/>
    <s v="C40453628"/>
    <s v="SAP BASIS Support AMS VWM CHGMGR"/>
    <s v="Acosta Medina Marco Antonio"/>
    <d v="2015-04-05T10:00:00"/>
    <d v="2015-04-05T19:00:00"/>
    <s v="Apply SAP Security Notes in PVF to solve vulnerability 343, 405, 441 and 462 notified by CERT"/>
    <s v="Successful"/>
    <s v="On Time"/>
    <s v="No"/>
    <s v="Minor"/>
    <s v="Successful"/>
    <s v="On Time"/>
    <n v="1"/>
    <n v="1"/>
    <n v="0"/>
    <x v="3"/>
    <n v="0"/>
  </r>
  <r>
    <x v="0"/>
    <x v="0"/>
    <x v="0"/>
    <s v="normal"/>
    <s v="C40453648"/>
    <s v="SAP BASIS Support AMS VWM CHGMGR"/>
    <s v="Acosta Medina Marco Antonio"/>
    <d v="2015-04-04T21:00:00"/>
    <d v="2015-04-05T22:00:00"/>
    <s v="Modify parameters in HUQ"/>
    <s v="Successful"/>
    <s v="On Time"/>
    <s v="No"/>
    <s v="Minor"/>
    <s v="Successful"/>
    <s v="On Time"/>
    <n v="1"/>
    <n v="1"/>
    <n v="0"/>
    <x v="3"/>
    <n v="0"/>
  </r>
  <r>
    <x v="0"/>
    <x v="0"/>
    <x v="0"/>
    <s v="normal"/>
    <s v="C40453633"/>
    <s v="OPM ITS Support OPS VWM CHGMGR"/>
    <s v="Zacamitzin Medina Dagoberto"/>
    <d v="2015-04-04T09:00:00"/>
    <d v="2015-04-04T18:00:00"/>
    <s v="Retiro de 7 racks obsoletos con equipos apagados"/>
    <s v="Successful"/>
    <s v="On Time"/>
    <s v="No"/>
    <s v="Minor"/>
    <s v="Successful"/>
    <s v="On Time"/>
    <n v="1"/>
    <n v="1"/>
    <n v="0"/>
    <x v="3"/>
    <n v="0"/>
  </r>
  <r>
    <x v="0"/>
    <x v="0"/>
    <x v="0"/>
    <s v="normal"/>
    <s v="C40453645"/>
    <s v="OPM ITS Support OPS VWM CHGMGR"/>
    <s v="Zacamitzin Medina Dagoberto"/>
    <d v="2015-04-04T22:00:00"/>
    <d v="2015-04-05T07:00:00"/>
    <s v="Cambio de Horario - Verano 2015"/>
    <s v="Successful"/>
    <s v="On Time"/>
    <s v="No"/>
    <s v="Minor"/>
    <s v="Successful"/>
    <s v="On Time"/>
    <n v="1"/>
    <n v="1"/>
    <n v="0"/>
    <x v="3"/>
    <n v="0"/>
  </r>
  <r>
    <x v="2"/>
    <x v="0"/>
    <x v="0"/>
    <s v="normal"/>
    <s v="C000215612"/>
    <s v="CS.DPS.MX.DCO.DCI"/>
    <s v="Castillo Solis Carlos Alberto "/>
    <d v="2015-04-05T12:00:00"/>
    <d v="2015-04-05T15:00:00"/>
    <s v="Disconnect the electrical circuit 2 serves in cabinet 3300"/>
    <s v="Successful"/>
    <s v="On Time"/>
    <s v="No"/>
    <s v="Minor"/>
    <s v="Successful"/>
    <s v="On Time"/>
    <n v="1"/>
    <n v="1"/>
    <n v="0"/>
    <x v="3"/>
    <n v="0"/>
  </r>
  <r>
    <x v="2"/>
    <x v="0"/>
    <x v="0"/>
    <s v="normal"/>
    <s v="C000221792"/>
    <s v="CS.DPS.MX.DCO.DCI"/>
    <s v="Cruz Arriaga Ricardo  "/>
    <d v="2015-04-05T12:00:00"/>
    <d v="2015-04-05T18:00:00"/>
    <s v="Seguimiento al cableado de datos de equipos de TELCO"/>
    <s v="Successful"/>
    <s v="On Time"/>
    <s v="No"/>
    <s v="Minor"/>
    <s v="Successful"/>
    <s v="On Time"/>
    <n v="1"/>
    <n v="1"/>
    <n v="0"/>
    <x v="3"/>
    <n v="0"/>
  </r>
  <r>
    <x v="2"/>
    <x v="0"/>
    <x v="0"/>
    <s v="normal"/>
    <s v="C000212351"/>
    <s v="SE.AA.MX.PROJECTS"/>
    <s v="Hidalgo Lara Gustavo"/>
    <d v="2015-04-04T20:00:00"/>
    <d v="2015-04-05T12:00:00"/>
    <s v="Cambio de Horario de Verano 2015"/>
    <s v="Successful"/>
    <s v="On Time"/>
    <s v="No"/>
    <s v="Minor"/>
    <s v="Successful"/>
    <s v="On Time"/>
    <n v="1"/>
    <n v="1"/>
    <n v="0"/>
    <x v="3"/>
    <n v="0"/>
  </r>
  <r>
    <x v="2"/>
    <x v="0"/>
    <x v="0"/>
    <s v="normal"/>
    <s v="C000223381"/>
    <s v="C.SAP.MX.AA.GDH.MX-BASIS"/>
    <s v="Morales Herrera Benjamin  "/>
    <d v="2015-04-01T13:00:00"/>
    <d v="2015-04-01T19:00:00"/>
    <s v="GEG | NP | GSD | ax1la179 | SAP SRM Development | Outage=YES | New Mandant in GSD"/>
    <s v="Successful"/>
    <s v="On Time"/>
    <s v="No"/>
    <s v="Minor"/>
    <s v="Successful"/>
    <s v="On Time"/>
    <n v="1"/>
    <n v="1"/>
    <n v="0"/>
    <x v="3"/>
    <n v="0"/>
  </r>
  <r>
    <x v="2"/>
    <x v="0"/>
    <x v="0"/>
    <s v="normal"/>
    <s v="C000224806"/>
    <s v="CS.AMER.MX.DPO"/>
    <s v="Munguia Perez Lucia  "/>
    <d v="2015-04-04T10:00:00"/>
    <d v="2015-04-04T22:00:00"/>
    <s v="Cambiar disco dañado del servidor VX2LA005"/>
    <s v="Successful"/>
    <s v="On Time"/>
    <s v="No"/>
    <s v="Minor"/>
    <s v="Successful"/>
    <s v="On Time"/>
    <n v="1"/>
    <n v="1"/>
    <n v="0"/>
    <x v="3"/>
    <n v="0"/>
  </r>
  <r>
    <x v="9"/>
    <x v="0"/>
    <x v="0"/>
    <s v="normal"/>
    <s v="C000223217"/>
    <s v="CS.AMER.MX.DPO"/>
    <s v="Cruz Rodriguez Esmeralda Danae"/>
    <d v="2015-04-02T09:00:00"/>
    <d v="2015-04-02T12:30:00"/>
    <s v="GDG | Actualizacion del Sistema Operativo | ax1la167"/>
    <s v="Successful"/>
    <s v="On Time"/>
    <s v="No"/>
    <s v="Minor"/>
    <s v="Successful"/>
    <s v="On Time"/>
    <n v="1"/>
    <n v="1"/>
    <n v="0"/>
    <x v="3"/>
    <n v="0"/>
  </r>
  <r>
    <x v="6"/>
    <x v="0"/>
    <x v="0"/>
    <s v="normal"/>
    <s v="C000224669"/>
    <s v="C.SAP.MX.AA.GDH.MX-BASIS"/>
    <s v="Sanchez Loyola Omar  "/>
    <d v="2015-04-01T13:00:00"/>
    <d v="2015-04-01T17:00:00"/>
    <s v="Grupo Q | NP | POD | gpqqrobuv09 | SAP PO | PI implementation for Oracle 10G | Implementar PI para Oracle10G"/>
    <s v="Successful"/>
    <s v="On Time"/>
    <s v="No"/>
    <s v="Minor"/>
    <s v="Successful"/>
    <s v="On Time"/>
    <n v="1"/>
    <n v="1"/>
    <n v="0"/>
    <x v="3"/>
    <n v="0"/>
  </r>
  <r>
    <x v="6"/>
    <x v="0"/>
    <x v="0"/>
    <s v="normal"/>
    <s v="C000224683"/>
    <s v="C.SAP.MX.AA.GDH.MX-BASIS"/>
    <s v="Sanchez Loyola Omar  "/>
    <d v="2015-04-06T10:00:00"/>
    <d v="2015-04-06T12:00:00"/>
    <s v="Grupo Q | P | POP | gpqqrobuv10 | SAP PO | PI implementation for Oracle 10G | Implementar PI para Oracle10G"/>
    <s v="Successful"/>
    <s v="On Time"/>
    <s v="No"/>
    <s v="Minor"/>
    <s v="Successful"/>
    <s v="On Time"/>
    <n v="1"/>
    <n v="1"/>
    <n v="0"/>
    <x v="3"/>
    <n v="0"/>
  </r>
  <r>
    <x v="21"/>
    <x v="0"/>
    <x v="0"/>
    <s v="normal"/>
    <s v="C000218942"/>
    <s v="C.SAP.MX.AA.SAP-BASIS"/>
    <s v="Sanchez Loyola Omar  "/>
    <d v="2015-04-01T18:00:00"/>
    <d v="2015-04-01T20:00:00"/>
    <s v="IICA| P | IEP | ax2la170 | SAP ECC | Outage = yes | SAP Parameter Change | Cambio de parametros en productivo"/>
    <s v="Successful"/>
    <s v="On Time"/>
    <s v="No"/>
    <s v="Minor"/>
    <s v="Successful"/>
    <s v="On Time"/>
    <n v="1"/>
    <n v="1"/>
    <n v="0"/>
    <x v="3"/>
    <n v="0"/>
  </r>
  <r>
    <x v="18"/>
    <x v="0"/>
    <x v="0"/>
    <s v="normal"/>
    <s v="C000227815"/>
    <s v="SE.AA.MX.SDM.LOCAL"/>
    <s v="Pedraza Hernandez Eduardo"/>
    <d v="2015-04-02T10:40:00"/>
    <d v="2015-04-02T16:00:00"/>
    <s v="GDF SUEZ | SLT | Ventana de mantenimiento temporal servidor VCORP-SQLSRV, VCORP-SPOINT1, VCORP-SPOINT2 y VCORP-SPOINT3"/>
    <s v="Successful"/>
    <s v="On Time"/>
    <s v="No"/>
    <s v="Minor"/>
    <s v="Successful"/>
    <s v="On Time"/>
    <n v="1"/>
    <n v="1"/>
    <n v="0"/>
    <x v="3"/>
    <n v="1"/>
  </r>
  <r>
    <x v="32"/>
    <x v="0"/>
    <x v="0"/>
    <s v="normal"/>
    <s v="C000221868"/>
    <s v="CS.AMER.MX.DPO"/>
    <s v="Cruz Rodriguez Esmeralda Danae"/>
    <d v="2015-04-03T22:00:00"/>
    <d v="2015-04-04T00:00:00"/>
    <s v="SAS | Actualizacion de Paquetes de SO | ax1la089"/>
    <s v="Successful"/>
    <s v="On Time"/>
    <s v="No"/>
    <s v="Minor"/>
    <s v="Successful"/>
    <s v="On Time"/>
    <n v="1"/>
    <n v="1"/>
    <n v="0"/>
    <x v="3"/>
    <n v="0"/>
  </r>
  <r>
    <x v="32"/>
    <x v="0"/>
    <x v="0"/>
    <s v="normal"/>
    <s v="C000221869"/>
    <s v="CS.AMER.MX.DPO"/>
    <s v="Cruz Rodriguez Esmeralda Danae"/>
    <d v="2015-04-02T22:00:00"/>
    <d v="2015-04-03T00:00:00"/>
    <s v="SAS | Actualizacion de Paquetes de SO | ax1la090"/>
    <s v="Successful"/>
    <s v="On Time"/>
    <s v="No"/>
    <s v="Minor"/>
    <s v="Successful"/>
    <s v="On Time"/>
    <n v="1"/>
    <n v="1"/>
    <n v="0"/>
    <x v="3"/>
    <n v="0"/>
  </r>
  <r>
    <x v="11"/>
    <x v="0"/>
    <x v="0"/>
    <s v="normal"/>
    <s v="C000226361"/>
    <s v="SE.AA.MX.SDM.LOCAL"/>
    <s v="Lopez Lopez Marcia  "/>
    <d v="2015-04-01T18:00:00"/>
    <d v="2015-04-01T19:30:00"/>
    <s v="LOREAL | Asignación nueva de NAT para el nuevo servidor LOREAL mxsedemxtsys02 (128.245.1.13) | SLT"/>
    <s v="Successful"/>
    <s v="On Time"/>
    <s v="No"/>
    <s v="Minor"/>
    <s v="Successful"/>
    <s v="On Time"/>
    <n v="1"/>
    <n v="1"/>
    <n v="0"/>
    <x v="3"/>
    <n v="1"/>
  </r>
  <r>
    <x v="2"/>
    <x v="0"/>
    <x v="1"/>
    <s v="normal"/>
    <s v="C000228826"/>
    <s v="TS.GS.MX.SIC.VOICE"/>
    <s v="Santos Gonzalez Pedro Luis "/>
    <d v="2015-04-06T09:22:13"/>
    <d v="2015-04-06T12:22:17"/>
    <s v="Replacement of magnetic tape for backup storage"/>
    <s v="Successful"/>
    <s v="On Time"/>
    <s v="No"/>
    <s v="Standard"/>
    <s v="Successful"/>
    <s v="On Time"/>
    <n v="1"/>
    <n v="1"/>
    <n v="0"/>
    <x v="3"/>
    <n v="0"/>
  </r>
  <r>
    <x v="0"/>
    <x v="0"/>
    <x v="0"/>
    <s v="normal"/>
    <s v="C40451965"/>
    <s v="OPM ITS Support OPS VWM CHGMGR"/>
    <s v="Zacamitzin Medina Dagoberto"/>
    <d v="2015-03-30T09:00:00"/>
    <d v="2015-04-02T17:00:00"/>
    <s v="Instalacion de Backups y Tivoli para las BD EEG y CUPS en servidor PMX2LEGDB"/>
    <s v="Successful"/>
    <s v="On Time"/>
    <s v="No"/>
    <s v="Minor"/>
    <s v="Successful"/>
    <s v="On Time"/>
    <n v="1"/>
    <n v="1"/>
    <n v="0"/>
    <x v="3"/>
    <n v="0"/>
  </r>
  <r>
    <x v="1"/>
    <x v="0"/>
    <x v="0"/>
    <s v="normal"/>
    <s v="CRQ000000023010"/>
    <s v="Css-Mex.GpoModelo-SAP Basis"/>
    <s v="Aguilar Galindo Hector"/>
    <d v="2015-03-27T08:00:00"/>
    <d v="2015-04-03T17:00:00"/>
    <s v="WO1884011 Modificar parametro seguridad, inst FixPack y entrega de passwords a UM de entorno ECC Cerveza"/>
    <s v="Successful"/>
    <s v="On Time"/>
    <s v="No"/>
    <s v="Minor"/>
    <s v="Successful"/>
    <s v="On Time"/>
    <n v="1"/>
    <n v="1"/>
    <n v="0"/>
    <x v="3"/>
    <n v="0"/>
  </r>
  <r>
    <x v="1"/>
    <x v="0"/>
    <x v="0"/>
    <s v="normal"/>
    <s v="CRQ000000023226"/>
    <s v="Css-Mex.GpoModelo-Admon-Was"/>
    <s v="Castillo Mauricio"/>
    <d v="2015-04-01T12:00:00"/>
    <d v="2015-04-01T19:00:00"/>
    <s v="WO1894020 Actualizacion de CI´s en la CMBD."/>
    <s v="Successful"/>
    <s v="On Time"/>
    <s v="No"/>
    <s v="Minor"/>
    <s v="Successful"/>
    <s v="On Time"/>
    <n v="1"/>
    <n v="1"/>
    <n v="0"/>
    <x v="3"/>
    <n v="0"/>
  </r>
  <r>
    <x v="8"/>
    <x v="0"/>
    <x v="0"/>
    <s v="normal"/>
    <s v="C000215599"/>
    <s v="C.SAP.MX.AA.GDH.MX-BASIS"/>
    <s v="Morales Herrera Benjamin  "/>
    <d v="2015-04-06T16:00:00"/>
    <d v="2015-04-07T09:00:00"/>
    <s v="DURMAN | NP | DRD | ax1la139 | SAP ERP Development | Outage=YES | Kernel Upgrade | Actualizacion de SAP kernel"/>
    <s v="Successful"/>
    <s v="On Time"/>
    <s v="No"/>
    <s v="Minor"/>
    <s v="Successful"/>
    <s v="On Time"/>
    <n v="1"/>
    <n v="1"/>
    <n v="0"/>
    <x v="3"/>
    <n v="0"/>
  </r>
  <r>
    <x v="25"/>
    <x v="2"/>
    <x v="0"/>
    <s v="normal"/>
    <s v="C000223241"/>
    <s v="CS.DPS.MX.DCO.DCI"/>
    <s v="Castillo Solis Carlos Alberto "/>
    <d v="2015-04-06T14:00:00"/>
    <d v="2015-04-06T18:00:00"/>
    <s v="Supervision y acompañamiento de Reemplazo de Switch FSMXPUITS02519"/>
    <s v="Successful"/>
    <s v="On Time"/>
    <s v="No"/>
    <s v="Minor"/>
    <s v="Successful"/>
    <s v="On Time"/>
    <n v="1"/>
    <n v="1"/>
    <n v="0"/>
    <x v="3"/>
    <n v="0"/>
  </r>
  <r>
    <x v="2"/>
    <x v="0"/>
    <x v="0"/>
    <s v="normal"/>
    <s v="C000223372"/>
    <s v="CS.DPS.MX.DCO.DCI"/>
    <s v="Cruz Arriaga Ricardo  "/>
    <d v="2015-04-06T08:00:00"/>
    <d v="2015-04-07T08:00:00"/>
    <s v="Preventive maintenance MX_1090 precision cooling system that support Data Center Puebla I/ MX / Puebla / Cerrada Fresnos nave 1 / DCI /"/>
    <s v="Successful"/>
    <s v="On Time"/>
    <s v="No"/>
    <s v="Minor"/>
    <s v="Successful"/>
    <s v="On Time"/>
    <n v="1"/>
    <n v="1"/>
    <n v="0"/>
    <x v="3"/>
    <n v="0"/>
  </r>
  <r>
    <x v="19"/>
    <x v="0"/>
    <x v="0"/>
    <s v="normal"/>
    <s v="C000224653"/>
    <s v="C.SAP.MX.AA.GDH.MX-BASIS"/>
    <s v="Lazaro Garcia Francisco Javier"/>
    <d v="2015-04-01T13:00:00"/>
    <d v="2015-04-06T18:00:00"/>
    <s v="TAURUS | NP | Q00 | ax2la133 | SAP ERP | Outage = No | Copia de Mandante de P00/130 a D00/080"/>
    <s v="Successful"/>
    <s v="On Time"/>
    <s v="No"/>
    <s v="Minor"/>
    <s v="Successful"/>
    <s v="On Time"/>
    <n v="1"/>
    <n v="1"/>
    <n v="0"/>
    <x v="3"/>
    <n v="0"/>
  </r>
  <r>
    <x v="1"/>
    <x v="0"/>
    <x v="0"/>
    <s v="normal"/>
    <s v="CRQ000000022743"/>
    <s v="Css-Mex.GpoModelo-Proyectos"/>
    <s v="Parra Martinez Luis Guillermo"/>
    <d v="2015-02-06T09:00:00"/>
    <d v="2015-04-07T23:00:00"/>
    <s v="WO1779232 Migración de infraestructura Windows de JDEdwars de Grupo Modelo a T-systems"/>
    <s v="Successful"/>
    <s v="On Time"/>
    <s v="No"/>
    <s v="Minor"/>
    <s v="Successful"/>
    <s v="On Time"/>
    <n v="1"/>
    <n v="1"/>
    <n v="0"/>
    <x v="3"/>
    <n v="0"/>
  </r>
  <r>
    <x v="0"/>
    <x v="2"/>
    <x v="0"/>
    <s v="normal"/>
    <s v="C40453650"/>
    <s v="TELECOM ITS Support OPS VWM CHGMGR"/>
    <s v="Garcia Gonzalez Maria del Carmen"/>
    <d v="2015-04-07T09:00:00"/>
    <d v="2015-04-07T15:00:00"/>
    <s v="MANTENIMIENTO PREVENTIVO A AIRE RITTAL DEL IDF 2104"/>
    <s v="Successful"/>
    <s v="On Time"/>
    <s v="No"/>
    <s v="Minor"/>
    <s v="Successful"/>
    <s v="On Time"/>
    <n v="1"/>
    <n v="1"/>
    <n v="0"/>
    <x v="3"/>
    <n v="0"/>
  </r>
  <r>
    <x v="1"/>
    <x v="0"/>
    <x v="0"/>
    <s v="normal"/>
    <s v="CRQ000000023176"/>
    <s v="Css-Mex.GpoModelo-Admon-Windows"/>
    <s v="Vazquez Zenteno Alejandro"/>
    <d v="2015-03-27T11:00:00"/>
    <d v="2015-03-27T17:30:00"/>
    <s v="WO1877274 Decomisar volumenes no utilizados a nivel Storage"/>
    <s v="Successful"/>
    <s v="On Time"/>
    <s v="No"/>
    <s v="Minor"/>
    <s v="Successful"/>
    <s v="On Time"/>
    <n v="1"/>
    <n v="1"/>
    <n v="0"/>
    <x v="2"/>
    <n v="0"/>
  </r>
  <r>
    <x v="2"/>
    <x v="0"/>
    <x v="0"/>
    <s v="normal"/>
    <s v="C000223378"/>
    <s v="CS.DPS.MX.DCO.DCI"/>
    <s v="Cruz Arriaga Ricardo  "/>
    <d v="2015-04-07T08:00:00"/>
    <d v="2015-04-08T08:00:00"/>
    <s v="Preventive maintenance MX_1001 precision cooling system that support Data Center Puebla I/ MX / Puebla / Cerrada Fresnos nave 1 / DCI /"/>
    <s v="Successful"/>
    <s v="On Time"/>
    <s v="No"/>
    <s v="Minor"/>
    <s v="Successful"/>
    <s v="On Time"/>
    <n v="1"/>
    <n v="1"/>
    <n v="0"/>
    <x v="3"/>
    <n v="0"/>
  </r>
  <r>
    <x v="3"/>
    <x v="2"/>
    <x v="1"/>
    <s v="normal"/>
    <s v="C000224661"/>
    <s v="TS.CP.MX.SIC.LAN.VITRO"/>
    <s v="Huerta Barrera David  "/>
    <d v="2015-04-07T08:00:00"/>
    <d v="2015-04-07T20:00:00"/>
    <s v="VITRO | Libranza por corte eléctrico : Localidad Flotado Garcia, Vitroflex y Autotemplex/Preaprobado"/>
    <s v="Successful"/>
    <s v="On Time"/>
    <s v="No"/>
    <s v="Standard"/>
    <s v="Successful"/>
    <s v="On Time"/>
    <n v="1"/>
    <n v="1"/>
    <n v="0"/>
    <x v="3"/>
    <n v="0"/>
  </r>
  <r>
    <x v="3"/>
    <x v="2"/>
    <x v="1"/>
    <s v="normal"/>
    <s v="C000224755"/>
    <s v="TS.CP.MX.SIC.LAN.VITRO"/>
    <s v="Huerta Barrera David  "/>
    <d v="2015-04-07T08:00:00"/>
    <d v="2015-04-07T20:00:00"/>
    <s v="VITRO | Libranza por corte eléctrico : Localidad Industrias del Álcali / Preaprobado"/>
    <s v="Successful"/>
    <s v="On Time"/>
    <s v="No"/>
    <s v="Standard"/>
    <s v="Successful"/>
    <s v="On Time"/>
    <n v="1"/>
    <n v="1"/>
    <n v="0"/>
    <x v="3"/>
    <n v="0"/>
  </r>
  <r>
    <x v="16"/>
    <x v="0"/>
    <x v="0"/>
    <s v="normal"/>
    <s v="C000230437"/>
    <s v="C.SAP.MX.AA.GDH.MX-BASIS"/>
    <s v="Gomez Hernandez Saday Rubi "/>
    <d v="2015-04-07T15:00:00"/>
    <d v="2015-04-07T17:00:00"/>
    <s v="SISI | NP | EDS | ax1la141 | SAP ERP | Adjust Time Zones - SLT"/>
    <s v="Successful"/>
    <s v="On Time"/>
    <s v="No"/>
    <s v="Minor"/>
    <s v="Successful"/>
    <s v="On Time"/>
    <n v="1"/>
    <n v="1"/>
    <n v="0"/>
    <x v="3"/>
    <n v="1"/>
  </r>
  <r>
    <x v="0"/>
    <x v="0"/>
    <x v="1"/>
    <s v="normal"/>
    <s v="C40454823"/>
    <s v="STORAGE ITS Support OPS VWM CHGMGR"/>
    <s v="Salazar Kuri Flavio"/>
    <d v="2015-04-07T10:00:00"/>
    <d v="2015-04-07T20:00:00"/>
    <s v="Cambio de Disco en Storage"/>
    <s v="Successful"/>
    <s v="On Time"/>
    <s v="No"/>
    <s v="Standard"/>
    <s v="Successful"/>
    <s v="On Time"/>
    <n v="1"/>
    <n v="1"/>
    <n v="0"/>
    <x v="3"/>
    <n v="0"/>
  </r>
  <r>
    <x v="0"/>
    <x v="0"/>
    <x v="1"/>
    <s v="normal"/>
    <s v="C40455246"/>
    <s v="BACKUP ITS Support OPS VWM CHGMGR"/>
    <s v="Mastranzo Capilla Francisco Luis"/>
    <d v="2015-04-08T08:30:00"/>
    <d v="2015-04-08T10:00:00"/>
    <s v="Reemplazo del drive 04 en la libreria de repaldos HP [ Site Cubo6 ]"/>
    <s v="Successful"/>
    <s v="On Time"/>
    <s v="No"/>
    <s v="Standard"/>
    <s v="Successful"/>
    <s v="On Time"/>
    <n v="1"/>
    <n v="1"/>
    <n v="0"/>
    <x v="3"/>
    <n v="0"/>
  </r>
  <r>
    <x v="1"/>
    <x v="0"/>
    <x v="0"/>
    <s v="normal"/>
    <s v="CRQ000000022827"/>
    <s v="Css-Mex.GpoModelo-Admon-WEB"/>
    <s v="Martinez Torija Miguel Eduardo"/>
    <d v="2015-03-28T08:00:00"/>
    <d v="2015-04-08T17:00:00"/>
    <s v="WO1804884 Actualizar a la versión de apache/Tomcat y aplicar mitigación IIS según vulnerabilidades."/>
    <s v="Successful"/>
    <s v="On Time"/>
    <s v="No"/>
    <s v="Minor"/>
    <s v="Successful"/>
    <s v="On Time"/>
    <n v="1"/>
    <n v="1"/>
    <n v="0"/>
    <x v="3"/>
    <n v="0"/>
  </r>
  <r>
    <x v="0"/>
    <x v="0"/>
    <x v="0"/>
    <s v="normal"/>
    <s v="C40454855"/>
    <s v="PROYECT INFRAEST ITS Support OPS VWM CHGMGR"/>
    <s v="Cabrera Lopez Arturo"/>
    <d v="2015-04-08T18:00:00"/>
    <d v="2015-04-08T20:00:00"/>
    <s v="Configuración del ACL en Router FIS-JIT, para SMP"/>
    <s v="Successful"/>
    <s v="On Time"/>
    <s v="No"/>
    <s v="Minor"/>
    <s v="Successful"/>
    <s v="On Time"/>
    <n v="1"/>
    <n v="1"/>
    <n v="0"/>
    <x v="3"/>
    <n v="0"/>
  </r>
  <r>
    <x v="3"/>
    <x v="0"/>
    <x v="1"/>
    <s v="normal"/>
    <s v="C000217291"/>
    <s v="DS.CES.MX.MSG.VITRO"/>
    <s v="Castillo Alvarez Alejandra  "/>
    <d v="2015-03-30T17:00:00"/>
    <d v="2015-04-08T22:00:00"/>
    <s v="VITRO | Liberar espacio en disco en unidad de base de datos/Preaprobado"/>
    <s v="Successful"/>
    <s v="On Time"/>
    <s v="No"/>
    <s v="Standard"/>
    <s v="Successful"/>
    <s v="On Time"/>
    <n v="1"/>
    <n v="1"/>
    <n v="0"/>
    <x v="3"/>
    <n v="0"/>
  </r>
  <r>
    <x v="2"/>
    <x v="0"/>
    <x v="0"/>
    <s v="normal"/>
    <s v="C000223379"/>
    <s v="CS.DPS.MX.DCO.DCI"/>
    <s v="Cruz Arriaga Ricardo  "/>
    <d v="2015-04-08T08:00:00"/>
    <d v="2015-04-09T08:00:00"/>
    <s v="Preventive maintenance MX_1089 precision cooling system that support Data Center Puebla I/ MX / Puebla / Cerrada Fresnos nave 1 / DCI /"/>
    <s v="Successful"/>
    <s v="On Time"/>
    <s v="No"/>
    <s v="Minor"/>
    <s v="Successful"/>
    <s v="On Time"/>
    <n v="1"/>
    <n v="1"/>
    <n v="0"/>
    <x v="3"/>
    <n v="0"/>
  </r>
  <r>
    <x v="3"/>
    <x v="2"/>
    <x v="1"/>
    <s v="normal"/>
    <s v="C000230539"/>
    <s v="TS.CP.MX.SIC.WAN.VITRO"/>
    <s v="Lopez Ballinas Erikc Jesus "/>
    <d v="2015-04-08T17:00:00"/>
    <d v="2015-04-08T19:00:00"/>
    <s v="Modificacion de registros de dominios en DNS Externo (Preaprobado)"/>
    <s v="Successful"/>
    <s v="On Time"/>
    <s v="No"/>
    <s v="Standard"/>
    <s v="Successful"/>
    <s v="On Time"/>
    <n v="1"/>
    <n v="1"/>
    <n v="0"/>
    <x v="3"/>
    <n v="0"/>
  </r>
  <r>
    <x v="2"/>
    <x v="0"/>
    <x v="0"/>
    <s v="normal"/>
    <s v="C000231907"/>
    <s v="CS.AMER.MX.DPO"/>
    <s v="Nocedal Aguilera Juan Jose"/>
    <d v="2015-04-08T11:30:00"/>
    <d v="2015-04-08T20:30:00"/>
    <s v="Creación de nuevas VMs en Jet Cloud"/>
    <s v="Successful"/>
    <s v="On Time"/>
    <s v="No"/>
    <s v="Minor"/>
    <s v="Successful"/>
    <s v="On Time"/>
    <n v="1"/>
    <n v="1"/>
    <n v="0"/>
    <x v="3"/>
    <n v="0"/>
  </r>
  <r>
    <x v="3"/>
    <x v="0"/>
    <x v="0"/>
    <s v="normal"/>
    <s v="C000197661"/>
    <s v="CS.AMER.MX.SYS-MANAGEMENT"/>
    <s v="Poblano Chavez Miguel"/>
    <d v="2015-04-09T12:00:00"/>
    <d v="2015-04-09T17:00:00"/>
    <s v="Instalación de agente de monitoreo Tivoli"/>
    <s v="Successful"/>
    <s v="On Time"/>
    <s v="No"/>
    <s v="Minor"/>
    <s v="Successful"/>
    <s v="On Time"/>
    <n v="1"/>
    <n v="1"/>
    <n v="0"/>
    <x v="3"/>
    <n v="0"/>
  </r>
  <r>
    <x v="2"/>
    <x v="2"/>
    <x v="0"/>
    <s v="normal"/>
    <s v="C000228959"/>
    <s v="TS.GS.MX.SIC.VOICE"/>
    <s v="Santos Gonzalez Pedro Luis "/>
    <d v="2015-04-09T18:00:00"/>
    <d v="2015-04-09T23:00:00"/>
    <s v="Acompañamiento a proveedor Iusacel para monitoreo de trafico de salida a PSTN."/>
    <s v="Successful"/>
    <s v="On Time"/>
    <s v="No"/>
    <s v="Minor"/>
    <s v="Successful"/>
    <s v="On Time"/>
    <n v="1"/>
    <n v="1"/>
    <n v="0"/>
    <x v="3"/>
    <n v="0"/>
  </r>
  <r>
    <x v="0"/>
    <x v="0"/>
    <x v="0"/>
    <s v="normal"/>
    <s v="C40454861"/>
    <s v="OPM ITS Support OPS VWM CHGMGR"/>
    <s v="Zacamitzin Medina Dagoberto"/>
    <d v="2015-04-09T16:00:00"/>
    <d v="2015-04-09T17:00:00"/>
    <s v="Retiro de componentes de memoria a servidor VWMXPUSVP11P apagado y fuera de operación"/>
    <s v="Successful"/>
    <s v="On Time"/>
    <s v="No"/>
    <s v="Minor"/>
    <s v="Successful"/>
    <s v="On Time"/>
    <n v="1"/>
    <n v="1"/>
    <n v="0"/>
    <x v="3"/>
    <n v="0"/>
  </r>
  <r>
    <x v="0"/>
    <x v="0"/>
    <x v="0"/>
    <s v="normal"/>
    <s v="C40455189"/>
    <s v="SERVERS WINTEL ITS Support OPS VWM CHGMGR"/>
    <s v="Islas Agustin Maricarmen"/>
    <d v="2015-04-09T20:00:00"/>
    <d v="2015-04-09T23:50:00"/>
    <s v="Prueba de actualizacion de drives en servidor VWMXESXI05P"/>
    <s v="Successful"/>
    <s v="On Time"/>
    <s v="No"/>
    <s v="Minor"/>
    <s v="Successful"/>
    <s v="On Time"/>
    <n v="1"/>
    <n v="1"/>
    <n v="0"/>
    <x v="3"/>
    <n v="0"/>
  </r>
  <r>
    <x v="0"/>
    <x v="0"/>
    <x v="1"/>
    <s v="normal"/>
    <s v="C40455566"/>
    <s v="STORAGE ITS Support OPS VWM CHGMGR"/>
    <s v="Salazar Kuri Flavio"/>
    <d v="2015-04-09T11:00:00"/>
    <d v="2015-04-09T20:00:00"/>
    <s v="Cambio de Disco en Storage"/>
    <s v="Successful"/>
    <s v="On Time"/>
    <s v="No"/>
    <s v="Standard"/>
    <s v="Successful"/>
    <s v="On Time"/>
    <n v="1"/>
    <n v="1"/>
    <n v="0"/>
    <x v="3"/>
    <n v="0"/>
  </r>
  <r>
    <x v="1"/>
    <x v="2"/>
    <x v="0"/>
    <s v="normal"/>
    <s v="CRQ000000022969"/>
    <s v="Tss-Mx.GpoModelo-Voz -Suso"/>
    <s v="Sanchez Soto Cecilia Guadalupe"/>
    <d v="2015-04-08T14:00:00"/>
    <d v="2015-04-10T17:00:00"/>
    <s v="WO1913440 Actualizar  CI´s en CMDB, para una optima gestion de la informacion."/>
    <s v="Successful"/>
    <s v="On Time"/>
    <s v="No"/>
    <s v="Minor"/>
    <s v="Successful"/>
    <s v="On Time"/>
    <n v="1"/>
    <n v="1"/>
    <n v="0"/>
    <x v="3"/>
    <n v="0"/>
  </r>
  <r>
    <x v="1"/>
    <x v="0"/>
    <x v="0"/>
    <s v="normal"/>
    <s v="CRQ000000023202"/>
    <s v="Css-Mex.GpoModelo-Storage"/>
    <s v="Hernandez Guillermo"/>
    <d v="2015-04-10T17:00:00"/>
    <d v="2015-04-10T22:00:00"/>
    <s v="WO1895437 Act. de S.O. DATA Ontap ver 8.1.4 a ver 8.1.4 P7 en lo filers C4MXGLSYN84 y C4MXGLSYN85_x000a_"/>
    <s v="Successful"/>
    <s v="On Time"/>
    <s v="No"/>
    <s v="Minor"/>
    <s v="Successful"/>
    <s v="On Time"/>
    <n v="1"/>
    <n v="1"/>
    <n v="0"/>
    <x v="3"/>
    <n v="0"/>
  </r>
  <r>
    <x v="0"/>
    <x v="2"/>
    <x v="1"/>
    <s v="normal"/>
    <s v="C40454807"/>
    <s v="TELECOM LAN ITS Support OPS VWM CHGMGR"/>
    <s v="Flores Viveros Yuriana"/>
    <d v="2015-04-12T08:00:00"/>
    <d v="2015-04-12T16:00:00"/>
    <s v="Mantenimiento Preventivo IDFC502"/>
    <s v="Successful"/>
    <s v="On Time"/>
    <s v="No"/>
    <s v="Standard"/>
    <s v="Successful"/>
    <s v="On Time"/>
    <n v="1"/>
    <n v="1"/>
    <n v="0"/>
    <x v="3"/>
    <n v="0"/>
  </r>
  <r>
    <x v="13"/>
    <x v="2"/>
    <x v="0"/>
    <s v="normal"/>
    <s v="CH5029"/>
    <s v="WAN"/>
    <s v="Gerardo Valdez"/>
    <d v="2015-04-08T19:00:00"/>
    <d v="2015-04-08T23:00:00"/>
    <s v="Acompañamiento a proveedor para Cambio de Router GNP Tijuana"/>
    <s v="Successful"/>
    <s v="On Time"/>
    <s v="No"/>
    <s v="Minor"/>
    <s v="Successful"/>
    <s v="On Time"/>
    <n v="1"/>
    <n v="1"/>
    <n v="0"/>
    <x v="3"/>
    <n v="0"/>
  </r>
  <r>
    <x v="13"/>
    <x v="2"/>
    <x v="0"/>
    <s v="normal"/>
    <s v="CH5035"/>
    <s v="LAN"/>
    <s v="Sergio Perez"/>
    <d v="2015-04-09T18:00:00"/>
    <d v="2015-04-09T22:00:00"/>
    <s v="Instalación de AP Edificio E Amores"/>
    <s v="Successful"/>
    <s v="On Time"/>
    <s v="No"/>
    <s v="Minor"/>
    <s v="Successful"/>
    <s v="On Time"/>
    <n v="1"/>
    <n v="1"/>
    <n v="0"/>
    <x v="3"/>
    <n v="0"/>
  </r>
  <r>
    <x v="13"/>
    <x v="2"/>
    <x v="0"/>
    <s v="normal"/>
    <s v="CH5036"/>
    <s v="LAN"/>
    <s v="Ojeda Martinez Ruben"/>
    <d v="2015-04-11T15:00:00"/>
    <d v="2015-04-12T00:00:00"/>
    <s v="Reestructuración_VLAN_Datos_Voice_Fase I"/>
    <s v="Successful"/>
    <s v="On Time"/>
    <s v="No"/>
    <s v="Minor"/>
    <s v="Successful"/>
    <s v="On Time"/>
    <n v="1"/>
    <n v="1"/>
    <n v="0"/>
    <x v="3"/>
    <n v="0"/>
  </r>
  <r>
    <x v="2"/>
    <x v="2"/>
    <x v="0"/>
    <s v="normal"/>
    <s v="C000228864"/>
    <s v="TS.GS.MX.SCC1.LAN"/>
    <s v="Cruz Hernandez Miguel Angel Celestino"/>
    <d v="2015-04-12T12:00:00"/>
    <d v="2015-04-12T14:00:00"/>
    <s v="Retiro físico de Switch L4MXPUSY001, Gab. 19, NIC1A"/>
    <s v="Successful"/>
    <s v="On Time"/>
    <s v="No"/>
    <s v="Minor"/>
    <s v="Successful"/>
    <s v="On Time"/>
    <n v="1"/>
    <n v="1"/>
    <n v="0"/>
    <x v="3"/>
    <n v="0"/>
  </r>
  <r>
    <x v="0"/>
    <x v="2"/>
    <x v="0"/>
    <s v="normal"/>
    <s v="C40454856"/>
    <s v="TELECOM WAN ITS Support OPS VWM CHGMGR"/>
    <s v="Cruz Hernandez Miguel Angel Celestino"/>
    <d v="2015-04-12T09:00:00"/>
    <d v="2015-04-12T10:30:00"/>
    <s v="Pruebas de stress enlace SILAO, enlace de IUSACELL"/>
    <s v="Successful"/>
    <s v="On Time"/>
    <s v="No"/>
    <s v="Minor"/>
    <s v="Successful"/>
    <s v="On Time"/>
    <n v="1"/>
    <n v="1"/>
    <n v="0"/>
    <x v="3"/>
    <n v="0"/>
  </r>
  <r>
    <x v="0"/>
    <x v="2"/>
    <x v="0"/>
    <s v="normal"/>
    <s v="C40455157"/>
    <s v="TELECOM LAN ITS Support OPS VWM CHGMGR"/>
    <s v="Flores Viveros Yuriana"/>
    <d v="2015-04-12T10:00:00"/>
    <d v="2015-04-12T14:00:00"/>
    <s v="Configuracion de QoS para marcaje de VIKOs a AF41"/>
    <s v="Successful"/>
    <s v="On Time"/>
    <s v="No"/>
    <s v="Minor"/>
    <s v="Successful"/>
    <s v="On Time"/>
    <n v="1"/>
    <n v="1"/>
    <n v="0"/>
    <x v="3"/>
    <n v="0"/>
  </r>
  <r>
    <x v="0"/>
    <x v="2"/>
    <x v="0"/>
    <s v="normal"/>
    <s v="C40454850"/>
    <s v="TELECOM ITS Support OPS VWM CHGMGR"/>
    <s v="Garcia Gonzalez Maria del Carmen"/>
    <d v="2015-04-12T09:00:00"/>
    <d v="2015-04-12T12:00:00"/>
    <s v="Seguimiento de 5 Cables de red del Switch SW-SF-A1-C6 en el DCP2"/>
    <s v="Successful"/>
    <s v="On Time"/>
    <s v="No"/>
    <s v="Minor"/>
    <s v="Successful"/>
    <s v="On Time"/>
    <n v="1"/>
    <n v="1"/>
    <n v="0"/>
    <x v="3"/>
    <n v="0"/>
  </r>
  <r>
    <x v="1"/>
    <x v="0"/>
    <x v="0"/>
    <s v="normal"/>
    <s v="CRQ000000022849"/>
    <s v="Css-Mex.GpoModelo-Admon-Windows"/>
    <s v="Huizar Segura Josue Moises"/>
    <d v="2015-04-11T00:00:00"/>
    <d v="2015-04-11T08:00:00"/>
    <s v="PBI7073 Reinstalar de VMWTools y Antimalware en los Servidores HDSQL007, HDLMS010v, HDFEL003"/>
    <s v="Successful"/>
    <s v="On Time"/>
    <s v="No"/>
    <s v="Minor"/>
    <s v="Successful"/>
    <s v="On Time"/>
    <n v="1"/>
    <n v="1"/>
    <n v="0"/>
    <x v="3"/>
    <n v="0"/>
  </r>
  <r>
    <x v="1"/>
    <x v="0"/>
    <x v="0"/>
    <s v="normal"/>
    <s v="CRQ000000023089"/>
    <s v="Css-Mex.GpoModelo-Admon-Windows"/>
    <s v="Gallegos Mendez Andy Marcel"/>
    <d v="2015-04-11T22:00:00"/>
    <d v="2015-04-13T18:00:00"/>
    <s v="WO1841997 Aplicación de estandares de seguridad Windows"/>
    <s v="Successful"/>
    <s v="On Time"/>
    <s v="No"/>
    <s v="Minor"/>
    <s v="Successful"/>
    <s v="On Time"/>
    <n v="1"/>
    <n v="1"/>
    <n v="0"/>
    <x v="3"/>
    <n v="0"/>
  </r>
  <r>
    <x v="1"/>
    <x v="0"/>
    <x v="0"/>
    <s v="normal"/>
    <s v="CRQ000000023321"/>
    <s v="Css-Mex.GpoModelo-SAP Basis"/>
    <s v="Islas Corzas Eber Arturo"/>
    <d v="2015-04-12T00:00:00"/>
    <d v="2015-04-12T22:00:00"/>
    <s v="WO1916202 Actualizar JVM PI Preproductivo FX0."/>
    <s v="Successful"/>
    <s v="On Time"/>
    <s v="No"/>
    <s v="Minor"/>
    <s v="Successful"/>
    <s v="On Time"/>
    <n v="1"/>
    <n v="1"/>
    <n v="0"/>
    <x v="3"/>
    <n v="0"/>
  </r>
  <r>
    <x v="1"/>
    <x v="0"/>
    <x v="0"/>
    <s v="normal"/>
    <s v="CRQ000000023244"/>
    <s v="Css-Mex.GpoModelo-SAP Basis"/>
    <s v="Porras Davila Hiram Kalid"/>
    <d v="2015-04-11T20:00:00"/>
    <d v="2015-04-11T22:00:00"/>
    <s v="WO1908024 Actualizar Kernel SOLMAN No-Productivo"/>
    <s v="Successful"/>
    <s v="On Time"/>
    <s v="No"/>
    <s v="Minor"/>
    <s v="Successful"/>
    <s v="On Time"/>
    <n v="1"/>
    <n v="1"/>
    <n v="0"/>
    <x v="3"/>
    <n v="0"/>
  </r>
  <r>
    <x v="1"/>
    <x v="0"/>
    <x v="0"/>
    <s v="emergency"/>
    <s v="CRQ000000023373"/>
    <s v="Telecomunicaciones"/>
    <s v="Muñoz Saucedo Jose Manuel"/>
    <d v="2015-04-11T00:00:00"/>
    <d v="2015-04-11T12:00:00"/>
    <s v="Cambio de tarjeta 10G  en Nexus II"/>
    <s v="Successful"/>
    <s v="On Time"/>
    <s v="No"/>
    <s v="Minor"/>
    <s v="Successful"/>
    <s v="On Time"/>
    <n v="1"/>
    <n v="1"/>
    <n v="0"/>
    <x v="3"/>
    <n v="0"/>
  </r>
  <r>
    <x v="27"/>
    <x v="0"/>
    <x v="0"/>
    <s v="normal"/>
    <s v="C000228868"/>
    <s v="CS.AMER.MX.UNIX"/>
    <s v="Oropeza Cardoso Porfirio  "/>
    <d v="2015-04-11T16:00:00"/>
    <d v="2015-04-12T02:00:00"/>
    <s v="PATCHING ACTIVITIES ON NUESTRA CAJA QA ENVIRONMENT"/>
    <s v="Successful"/>
    <s v="On Time"/>
    <s v="No"/>
    <s v="Minor"/>
    <s v="Successful"/>
    <s v="On Time"/>
    <n v="1"/>
    <n v="1"/>
    <n v="0"/>
    <x v="3"/>
    <n v="0"/>
  </r>
  <r>
    <x v="2"/>
    <x v="0"/>
    <x v="2"/>
    <s v="normal"/>
    <s v="C000228875"/>
    <s v="CS.AMER.MX.DPO"/>
    <s v="Viveros Hernandez Hebert Erasmo"/>
    <d v="2015-04-12T00:30:00"/>
    <d v="2015-04-12T10:15:00"/>
    <s v="Maintenace windows JetCloud - Upgrade of NetApp OS"/>
    <s v="Successful"/>
    <s v="On Time"/>
    <s v="No"/>
    <s v="Significant"/>
    <s v="Successful"/>
    <s v="On Time"/>
    <n v="1"/>
    <n v="1"/>
    <n v="0"/>
    <x v="3"/>
    <n v="0"/>
  </r>
  <r>
    <x v="2"/>
    <x v="0"/>
    <x v="0"/>
    <s v="normal"/>
    <s v="C000223268"/>
    <s v="CS.DPS.MX.DCO.DCI"/>
    <s v="Castillo Solis Carlos Alberto "/>
    <d v="2015-04-12T12:00:00"/>
    <d v="2015-04-12T15:00:00"/>
    <s v="disconnect 3 points physical network server MXGNAPUEVM01"/>
    <s v="Successful"/>
    <s v="On Time"/>
    <s v="No"/>
    <s v="Minor"/>
    <s v="Successful"/>
    <s v="On Time"/>
    <n v="1"/>
    <n v="1"/>
    <n v="0"/>
    <x v="3"/>
    <n v="0"/>
  </r>
  <r>
    <x v="2"/>
    <x v="0"/>
    <x v="0"/>
    <s v="normal"/>
    <s v="C000230099"/>
    <s v="CS.DPS.MX.DCO.DCI"/>
    <s v="Cruz Arriaga Ricardo  "/>
    <d v="2015-04-12T12:00:00"/>
    <d v="2015-04-12T20:00:00"/>
    <s v="Preventive maintenance energy distributor UPS Mitsubishi I and II that support data center Puebla I and Network Interconnection Center/ MX / Puebla / Cerrada Fresnos / DCI"/>
    <s v="Successful"/>
    <s v="On Time"/>
    <s v="No"/>
    <s v="Minor"/>
    <s v="Successful"/>
    <s v="On Time"/>
    <n v="1"/>
    <n v="1"/>
    <n v="0"/>
    <x v="3"/>
    <n v="0"/>
  </r>
  <r>
    <x v="2"/>
    <x v="0"/>
    <x v="0"/>
    <s v="normal"/>
    <s v="C000230147"/>
    <s v="CS.DPS.MX.DCO.DCI"/>
    <s v="Cruz Arriaga Ricardo  "/>
    <d v="2015-04-10T08:00:00"/>
    <d v="2015-04-10T17:00:00"/>
    <s v="Preventive maintenance without stopping UPS´s Mitubishi that support data center Puebla I and Network Interconnection Center/ MX / Puebla / Cerrada Fresnos / DCI /"/>
    <s v="Successful"/>
    <s v="On Time"/>
    <s v="No"/>
    <s v="Minor"/>
    <s v="Successful"/>
    <s v="On Time"/>
    <n v="1"/>
    <n v="1"/>
    <n v="0"/>
    <x v="3"/>
    <n v="0"/>
  </r>
  <r>
    <x v="3"/>
    <x v="0"/>
    <x v="0"/>
    <s v="normal"/>
    <s v="C000224853"/>
    <s v="CS.AMER.MX.DBA.LBU"/>
    <s v="Garcia Corona Carlos Ulises"/>
    <d v="2015-04-10T10:00:00"/>
    <d v="2015-04-10T18:00:00"/>
    <s v="Instalación de una nueva instancia de SQL Server_x000a_MXVTC1PRD018 (S20338220)"/>
    <s v="Successful"/>
    <s v="On Time"/>
    <s v="No"/>
    <s v="Minor"/>
    <s v="Successful"/>
    <s v="On Time"/>
    <n v="1"/>
    <n v="1"/>
    <n v="0"/>
    <x v="3"/>
    <n v="0"/>
  </r>
  <r>
    <x v="3"/>
    <x v="0"/>
    <x v="0"/>
    <s v="normal"/>
    <s v="C000228936"/>
    <s v="C.AMER.MX.WINTEL.VITRO"/>
    <s v="Coronado Medina Felix  "/>
    <d v="2015-04-09T18:00:00"/>
    <d v="2015-04-10T18:00:00"/>
    <s v="Vitro. Decomiso de Servidor VTOA11-MUVI_x000a_VTOA11-MUVI (S19357785)"/>
    <s v="Successful"/>
    <s v="On Time"/>
    <s v="No"/>
    <s v="Minor"/>
    <s v="Successful"/>
    <s v="On Time"/>
    <n v="1"/>
    <n v="1"/>
    <n v="0"/>
    <x v="3"/>
    <n v="0"/>
  </r>
  <r>
    <x v="3"/>
    <x v="0"/>
    <x v="0"/>
    <s v="normal"/>
    <s v="C000230402"/>
    <s v="C.AMER.MX.WINTEL.VITRO"/>
    <s v="Rojas Zuniga David  "/>
    <d v="2015-04-11T08:30:00"/>
    <d v="2015-04-11T09:30:00"/>
    <s v="VITRO- Reinicio de servidor_x000a_CONTADORESVT (A20258981)"/>
    <s v="Successful"/>
    <s v="On Time"/>
    <s v="No"/>
    <s v="Minor"/>
    <s v="Successful"/>
    <s v="On Time"/>
    <n v="1"/>
    <n v="1"/>
    <n v="0"/>
    <x v="3"/>
    <n v="0"/>
  </r>
  <r>
    <x v="3"/>
    <x v="0"/>
    <x v="0"/>
    <s v="normal"/>
    <s v="C000228846"/>
    <s v="C.SAP.MX.AA.SAP-BASIS"/>
    <s v="Gamboa Ponce Alan Yair "/>
    <d v="2015-04-10T09:00:00"/>
    <d v="2015-04-10T17:00:00"/>
    <s v="VITRO  | NP  | XDE &amp; XQA  | AH4HA102 &amp; AH4HA110  | XI | Outage=No | - Support to increase log files in primary and secondary logs."/>
    <s v="Successful"/>
    <s v="On Time"/>
    <s v="No"/>
    <s v="Minor"/>
    <s v="Successful"/>
    <s v="On Time"/>
    <n v="1"/>
    <n v="1"/>
    <n v="0"/>
    <x v="3"/>
    <n v="0"/>
  </r>
  <r>
    <x v="3"/>
    <x v="0"/>
    <x v="0"/>
    <s v="normal"/>
    <s v="C000228869"/>
    <s v="C.AMER.MX.WINTEL.VITRO"/>
    <s v="Rojas Zuniga David  "/>
    <d v="2015-04-11T22:00:00"/>
    <d v="2015-04-12T00:00:00"/>
    <s v="VITRO- Reinicio programado de servidor"/>
    <s v="Successful"/>
    <s v="On Time"/>
    <s v="No"/>
    <s v="Minor"/>
    <s v="Successful"/>
    <s v="On Time"/>
    <n v="1"/>
    <n v="1"/>
    <n v="0"/>
    <x v="3"/>
    <n v="0"/>
  </r>
  <r>
    <x v="0"/>
    <x v="0"/>
    <x v="0"/>
    <s v="normal"/>
    <s v="C40451520"/>
    <s v="FIS HARDWARE Support OPS VWM CHGMGR"/>
    <s v="De la Concha Cruz Felissa Carmen"/>
    <d v="2015-03-28T08:00:00"/>
    <d v="2015-04-13T11:00:00"/>
    <s v="Instalación de Rack para montaje de Workstation dentro de SEFI"/>
    <s v="Successful"/>
    <s v="On Time"/>
    <s v="No"/>
    <s v="Minor"/>
    <s v="Successful"/>
    <s v="On Time"/>
    <n v="1"/>
    <n v="1"/>
    <n v="0"/>
    <x v="3"/>
    <n v="0"/>
  </r>
  <r>
    <x v="0"/>
    <x v="0"/>
    <x v="0"/>
    <s v="normal"/>
    <s v="C40454805"/>
    <s v="SAP BASIS Support AMS VWM CHGMGR"/>
    <s v="Acosta Medina Marco Antonio"/>
    <d v="2015-04-12T02:00:00"/>
    <d v="2015-04-12T18:00:00"/>
    <s v="Kernel update EUP"/>
    <s v="Successful"/>
    <s v="On Time"/>
    <s v="No"/>
    <s v="Minor"/>
    <s v="Successful"/>
    <s v="On Time"/>
    <n v="1"/>
    <n v="1"/>
    <n v="0"/>
    <x v="3"/>
    <n v="0"/>
  </r>
  <r>
    <x v="0"/>
    <x v="0"/>
    <x v="0"/>
    <s v="normal"/>
    <s v="C40454809"/>
    <s v="SAP BASIS Support AMS VWM CHGMGR"/>
    <s v="Acosta Medina Marco Antonio"/>
    <d v="2015-04-12T02:00:00"/>
    <d v="2015-04-12T18:00:00"/>
    <s v="Kernel update AMP"/>
    <s v="Successful"/>
    <s v="On Time"/>
    <s v="No"/>
    <s v="Minor"/>
    <s v="Successful"/>
    <s v="On Time"/>
    <n v="1"/>
    <n v="1"/>
    <n v="0"/>
    <x v="3"/>
    <n v="0"/>
  </r>
  <r>
    <x v="0"/>
    <x v="0"/>
    <x v="0"/>
    <s v="normal"/>
    <s v="C40454824"/>
    <s v="SAP BASIS Support AMS VWM CHGMGR"/>
    <s v="Acosta Medina Marco Antonio"/>
    <d v="2015-04-11T21:00:00"/>
    <d v="2015-04-12T02:00:00"/>
    <s v="Apply SAP Security Notes in HUQ to solve vulnerability 441 notified by CERT"/>
    <s v="Successful"/>
    <s v="On Time"/>
    <s v="No"/>
    <s v="Minor"/>
    <s v="Successful"/>
    <s v="On Time"/>
    <n v="1"/>
    <n v="1"/>
    <n v="0"/>
    <x v="3"/>
    <n v="0"/>
  </r>
  <r>
    <x v="0"/>
    <x v="0"/>
    <x v="0"/>
    <s v="normal"/>
    <s v="C40454852"/>
    <s v="SAP BASIS Support AMS VWM CHGMGR"/>
    <s v="Acosta Medina Marco Antonio"/>
    <d v="2015-04-11T21:00:00"/>
    <d v="2015-04-12T02:00:00"/>
    <s v="Modify parameters in APP"/>
    <s v="Successful"/>
    <s v="On Time"/>
    <s v="No"/>
    <s v="Minor"/>
    <s v="Successful"/>
    <s v="On Time"/>
    <n v="1"/>
    <n v="1"/>
    <n v="0"/>
    <x v="3"/>
    <n v="0"/>
  </r>
  <r>
    <x v="0"/>
    <x v="0"/>
    <x v="0"/>
    <s v="normal"/>
    <s v="C40454818"/>
    <s v="FIS HARDWARE Support OPS VWM CHGMGR"/>
    <s v="Esparragoza Torres Juan Blas"/>
    <d v="2015-04-08T09:00:00"/>
    <d v="2015-04-13T11:00:00"/>
    <s v="Reubicación de impresoras EDPN, EDPNR y SOMN en N21"/>
    <s v="Successful"/>
    <s v="On Time"/>
    <s v="No"/>
    <s v="Minor"/>
    <s v="Successful"/>
    <s v="On Time"/>
    <n v="1"/>
    <n v="1"/>
    <n v="0"/>
    <x v="3"/>
    <n v="0"/>
  </r>
  <r>
    <x v="0"/>
    <x v="0"/>
    <x v="0"/>
    <s v="normal"/>
    <s v="C40454866"/>
    <s v="PROYECT INFRAEST ITS Support OPS VWM CHGMGR"/>
    <s v="Perez Gonzalez Lucia"/>
    <d v="2015-04-11T09:00:00"/>
    <d v="2015-04-12T13:00:00"/>
    <s v="Pruebas de configuración de nueva VLAN en los servidores ESX de red DMZ"/>
    <s v="Successful"/>
    <s v="On Time"/>
    <s v="No"/>
    <s v="Minor"/>
    <s v="Successful"/>
    <s v="On Time"/>
    <n v="1"/>
    <n v="1"/>
    <n v="0"/>
    <x v="3"/>
    <n v="0"/>
  </r>
  <r>
    <x v="0"/>
    <x v="0"/>
    <x v="0"/>
    <s v="normal"/>
    <s v="C40453647"/>
    <s v="SERVERS UNIX ITS Support OPS VWM CHGMGR"/>
    <s v="Oropeza Cardoso Porfirio  "/>
    <d v="2015-04-11T16:00:00"/>
    <d v="2015-04-12T20:00:00"/>
    <s v="FINSA SUPERDOME VPAR VERSION DOWNGRADE"/>
    <s v="Successful"/>
    <s v="On Time"/>
    <s v="No"/>
    <s v="Minor"/>
    <s v="Successful"/>
    <s v="On Time"/>
    <n v="1"/>
    <n v="1"/>
    <n v="0"/>
    <x v="3"/>
    <n v="0"/>
  </r>
  <r>
    <x v="0"/>
    <x v="0"/>
    <x v="0"/>
    <s v="normal"/>
    <s v="C40451969"/>
    <s v="SECURITY Support CTO VWM CHGMGR"/>
    <s v="Ramirez Martinez Ricardo Ivan"/>
    <d v="2015-04-11T08:00:00"/>
    <d v="2015-04-11T15:00:00"/>
    <s v="Instalacion de parches aplicacion Totemo - Servidores email encryption"/>
    <s v="Successful"/>
    <s v="On Time"/>
    <s v="No"/>
    <s v="Minor"/>
    <s v="Successful"/>
    <s v="On Time"/>
    <n v="1"/>
    <n v="1"/>
    <n v="0"/>
    <x v="3"/>
    <n v="0"/>
  </r>
  <r>
    <x v="0"/>
    <x v="0"/>
    <x v="0"/>
    <s v="emergency"/>
    <s v="C40456273"/>
    <s v="SERVERS WINTEL ITS Support OPS VWM CHGMGR"/>
    <s v="Islas Agustin Maricarmen"/>
    <d v="2015-04-10T18:12:40"/>
    <d v="2015-04-11T14:12:40"/>
    <s v="Acompañamiento a proveedor IBM para Reemplazo de hardware dañado en servidor fisico"/>
    <s v="Successful"/>
    <s v="On Time"/>
    <s v="No"/>
    <s v="Minor"/>
    <s v="Successful"/>
    <s v="On Time"/>
    <n v="1"/>
    <n v="1"/>
    <n v="0"/>
    <x v="3"/>
    <n v="0"/>
  </r>
  <r>
    <x v="2"/>
    <x v="3"/>
    <x v="1"/>
    <s v="normal"/>
    <s v="C000202594"/>
    <s v="DS.CES.MX.SWD"/>
    <s v="Cardoso Flores Abel"/>
    <d v="2015-03-20T16:30:04"/>
    <d v="2015-04-10T17:00:00"/>
    <s v="Distribucion e instalación de los parches de seguridad microsoft correspondientes al mes de Marzo de 2015 - TSMX"/>
    <s v="Successful"/>
    <s v="On Time"/>
    <s v="No"/>
    <s v="Standard"/>
    <s v="Successful"/>
    <s v="On Time"/>
    <n v="1"/>
    <n v="1"/>
    <n v="0"/>
    <x v="3"/>
    <n v="0"/>
  </r>
  <r>
    <x v="25"/>
    <x v="3"/>
    <x v="1"/>
    <s v="normal"/>
    <s v="C000202603"/>
    <s v="DS.CES.MX.SWD"/>
    <s v="Cardoso Flores Abel"/>
    <d v="2015-03-20T17:00:59"/>
    <d v="2015-04-10T17:00:00"/>
    <s v="Distribucion e instalacion de los parches de seguridad microsoft correspondientes al mes de Marzo de 2015- VWB"/>
    <s v="Successful"/>
    <s v="On Time"/>
    <s v="No"/>
    <s v="Standard"/>
    <s v="Successful"/>
    <s v="On Time"/>
    <n v="1"/>
    <n v="1"/>
    <n v="0"/>
    <x v="3"/>
    <n v="0"/>
  </r>
  <r>
    <x v="2"/>
    <x v="0"/>
    <x v="0"/>
    <s v="normal"/>
    <s v="C000224743"/>
    <s v="SE.AA.MX.PROJECTS"/>
    <s v="Portillo Carbajal Jesus  "/>
    <d v="2015-04-01T13:00:00"/>
    <d v="2015-04-10T23:00:00"/>
    <s v="GEG - EHP activities for BWP system (Development | ax1la184)"/>
    <s v="Successful"/>
    <s v="On Time"/>
    <s v="No"/>
    <s v="Minor"/>
    <s v="Successful"/>
    <s v="On Time"/>
    <n v="1"/>
    <n v="1"/>
    <n v="0"/>
    <x v="3"/>
    <n v="0"/>
  </r>
  <r>
    <x v="25"/>
    <x v="3"/>
    <x v="1"/>
    <s v="normal"/>
    <s v="C000226265"/>
    <s v="DS.CES.MX.SWD"/>
    <s v="Cardoso Flores Abel"/>
    <d v="2015-04-01T17:05:54"/>
    <d v="2015-04-10T17:00:00"/>
    <s v="Actuailzacion de Mozilla Firefox Derivado de Notificacion CERT (VW-Bank)"/>
    <s v="Successful"/>
    <s v="On Time"/>
    <s v="No"/>
    <s v="Standard"/>
    <s v="Successful"/>
    <s v="On Time"/>
    <n v="1"/>
    <n v="1"/>
    <n v="0"/>
    <x v="3"/>
    <n v="0"/>
  </r>
  <r>
    <x v="2"/>
    <x v="2"/>
    <x v="1"/>
    <s v="normal"/>
    <s v="C000236494"/>
    <s v="TS.GS.MX.SIC.VOICE"/>
    <s v="Santos Gonzalez Pedro Luis"/>
    <d v="2015-04-13T09:12:22"/>
    <d v="2015-04-13T12:12:24"/>
    <s v="Replacement of magnetic tape for backup storage"/>
    <s v="Successful"/>
    <s v="On Time"/>
    <s v="No"/>
    <s v="Standard"/>
    <s v="Successful"/>
    <s v="On Time"/>
    <n v="1"/>
    <n v="1"/>
    <n v="0"/>
    <x v="3"/>
    <n v="0"/>
  </r>
  <r>
    <x v="0"/>
    <x v="0"/>
    <x v="0"/>
    <s v="normal"/>
    <s v="C40439825"/>
    <s v="PROYECT INFRAEST ITS Support OPS VWM CHGMGR"/>
    <s v="Perez Gonzalez Lucia"/>
    <d v="2015-04-06T10:00:00"/>
    <d v="2015-04-10T17:00:00"/>
    <s v="Entrega a operación de servidor virtual MXVWMXPUSEDB5 (BD Oracle PRD para Emotions)"/>
    <s v="Successful"/>
    <s v="On Time"/>
    <s v="No"/>
    <s v="Minor"/>
    <s v="Successful"/>
    <s v="On Time"/>
    <n v="1"/>
    <n v="1"/>
    <n v="0"/>
    <x v="3"/>
    <n v="0"/>
  </r>
  <r>
    <x v="0"/>
    <x v="0"/>
    <x v="0"/>
    <s v="emergency"/>
    <s v="C40456711"/>
    <s v="SAP BASIS Support AMS VWM CHGMGR"/>
    <s v="Acosta Medina Marco Antonio"/>
    <d v="2015-04-13T11:20:00"/>
    <d v="2015-04-13T11:40:00"/>
    <s v="Restart SAP services for BUP"/>
    <s v="Successful"/>
    <s v="On Time"/>
    <s v="No"/>
    <s v="Minor"/>
    <s v="Successful"/>
    <s v="On Time"/>
    <n v="1"/>
    <n v="1"/>
    <n v="0"/>
    <x v="3"/>
    <n v="0"/>
  </r>
  <r>
    <x v="1"/>
    <x v="0"/>
    <x v="0"/>
    <s v="normal"/>
    <s v="CRQ000000023190"/>
    <s v="Css-Mex.GpoModelo-AplicacionesNoSAP"/>
    <s v="Espinosa Moncada Adrian"/>
    <d v="2015-04-13T09:00:00"/>
    <d v="2015-04-14T18:00:00"/>
    <s v="WO1887901 Actualizar certificado SiteScope2"/>
    <s v="Successful"/>
    <s v="On Time"/>
    <s v="No"/>
    <s v="Minor"/>
    <s v="Successful"/>
    <s v="On Time"/>
    <n v="1"/>
    <n v="1"/>
    <n v="0"/>
    <x v="3"/>
    <n v="0"/>
  </r>
  <r>
    <x v="2"/>
    <x v="0"/>
    <x v="0"/>
    <s v="normal"/>
    <s v="C000223389"/>
    <s v="CS.DPS.MX.DCO.DCI"/>
    <s v="Cruz Arriaga Ricardo  "/>
    <d v="2015-04-13T08:00:00"/>
    <d v="2015-04-14T08:00:00"/>
    <s v="Preventive maintenance MX_1004 precision cooling system that support Data Center Puebla I/ MX / Puebla / Cerrada Fresnos nave 1 / DCI /"/>
    <s v="Successful"/>
    <s v="On Time"/>
    <s v="No"/>
    <s v="Minor"/>
    <s v="Successful"/>
    <s v="On Time"/>
    <n v="1"/>
    <n v="1"/>
    <n v="0"/>
    <x v="3"/>
    <n v="0"/>
  </r>
  <r>
    <x v="3"/>
    <x v="0"/>
    <x v="0"/>
    <s v="normal"/>
    <s v="C000230367"/>
    <s v="C.AMER.MX.WINTEL.VITRO"/>
    <s v="Castañeda Aguilar Jose Antonio"/>
    <d v="2015-04-09T17:00:00"/>
    <d v="2015-04-13T23:59:00"/>
    <s v="Proyecto de refresh tecnologico servidores Vitro_x000a_VCOEXCH002 (S19403861)"/>
    <s v="Successful"/>
    <s v="On Time"/>
    <s v="No"/>
    <s v="Minor"/>
    <s v="Successful"/>
    <s v="On Time"/>
    <n v="1"/>
    <n v="1"/>
    <n v="0"/>
    <x v="3"/>
    <n v="0"/>
  </r>
  <r>
    <x v="25"/>
    <x v="0"/>
    <x v="0"/>
    <s v="normal"/>
    <s v="C000231902"/>
    <s v="CS.DPS.MX.DCO.DCI"/>
    <s v="Castillo Solis Carlos Alberto"/>
    <d v="2015-04-13T14:55:00"/>
    <d v="2015-04-13T18:00:00"/>
    <s v="Supervision y acompañamiento de Reemplazo de Switch FSMXPUITS02519"/>
    <s v="Successful"/>
    <s v="On Time"/>
    <s v="No"/>
    <s v="Minor"/>
    <s v="Successful"/>
    <s v="On Time"/>
    <n v="1"/>
    <n v="1"/>
    <n v="0"/>
    <x v="3"/>
    <n v="0"/>
  </r>
  <r>
    <x v="18"/>
    <x v="0"/>
    <x v="0"/>
    <s v="normal"/>
    <s v="C000234922"/>
    <s v="CS.AMER.MX.PSD"/>
    <s v="Benitez Dominguez Daniel  "/>
    <d v="2015-04-10T15:00:00"/>
    <d v="2015-04-14T15:00:00"/>
    <s v="GDF SUEZ | Creación de nuevas VMs en Jet Cloud para GDF SUEZ"/>
    <s v="Successful"/>
    <s v="On Time"/>
    <s v="No"/>
    <s v="Minor"/>
    <s v="Successful"/>
    <s v="On Time"/>
    <n v="1"/>
    <n v="1"/>
    <n v="0"/>
    <x v="3"/>
    <n v="0"/>
  </r>
  <r>
    <x v="9"/>
    <x v="0"/>
    <x v="0"/>
    <s v="normal"/>
    <s v="C000236692"/>
    <s v="C.SAP.MX.AA.GDH.MX-BASIS"/>
    <s v="Morales Herrera Benjamin  "/>
    <d v="2015-04-13T16:00:00"/>
    <d v="2015-04-13T17:00:00"/>
    <s v="GDG| DEV| SAP Services | Outage = YES | SAP login session parameters adjustment"/>
    <s v="Successful"/>
    <s v="On Time"/>
    <s v="No"/>
    <s v="Minor"/>
    <s v="Successful"/>
    <s v="On Time"/>
    <n v="1"/>
    <n v="1"/>
    <n v="0"/>
    <x v="3"/>
    <n v="0"/>
  </r>
  <r>
    <x v="3"/>
    <x v="0"/>
    <x v="0"/>
    <s v="normal"/>
    <s v="C000238438"/>
    <s v="C.SAP.MX.AA.SAP-BASIS"/>
    <s v="Gamboa Ponce Alan Yair "/>
    <d v="2015-04-14T15:00:00"/>
    <d v="2015-04-14T16:00:00"/>
    <s v="VITRO | NP | CQA | ah4ha130 | CRM| Outage=YES | Restart CQA"/>
    <s v="Successful"/>
    <s v="On Time"/>
    <s v="No"/>
    <s v="Minor"/>
    <s v="Successful"/>
    <s v="On Time"/>
    <n v="1"/>
    <n v="1"/>
    <n v="0"/>
    <x v="3"/>
    <n v="0"/>
  </r>
  <r>
    <x v="0"/>
    <x v="2"/>
    <x v="0"/>
    <s v="normal"/>
    <s v="C40454857"/>
    <s v="TELECOM ITS Support OPS VWM CHGMGR"/>
    <s v="Garcia Gonzalez Maria del Carmen"/>
    <d v="2015-04-14T09:00:00"/>
    <d v="2015-04-14T15:00:00"/>
    <s v="MANTENIMIENTO PREVENTIVO A AIRE RITTAL DEL IDF1101"/>
    <s v="Successful"/>
    <s v="On Time"/>
    <s v="No"/>
    <s v="Minor"/>
    <s v="Successful"/>
    <s v="On Time"/>
    <n v="1"/>
    <n v="1"/>
    <n v="0"/>
    <x v="3"/>
    <n v="0"/>
  </r>
  <r>
    <x v="17"/>
    <x v="0"/>
    <x v="0"/>
    <s v="normal"/>
    <s v="C000215570"/>
    <s v="SE.AA.MX.SDM.LOCAL"/>
    <s v="Cardona Lechuga Juan"/>
    <d v="2015-04-09T11:30:00"/>
    <d v="2015-04-14T18:00:00"/>
    <s v="Crecimiento de LUNS el el File Server de Banobras para restauración de archivado"/>
    <s v="Successful"/>
    <s v="On Time"/>
    <s v="No"/>
    <s v="Minor"/>
    <s v="Successful"/>
    <s v="On Time"/>
    <n v="1"/>
    <n v="1"/>
    <n v="0"/>
    <x v="3"/>
    <n v="0"/>
  </r>
  <r>
    <x v="2"/>
    <x v="0"/>
    <x v="0"/>
    <s v="normal"/>
    <s v="C000223386"/>
    <s v="CS.DPS.MX.DCO.DCI"/>
    <s v="Cruz Arriaga Ricardo  "/>
    <d v="2015-04-14T08:00:00"/>
    <d v="2015-04-15T08:00:00"/>
    <s v="Preventive maintenance MX_1003 precision cooling system that support Data Center Puebla I/ MX / Puebla / Cerrada Fresnos nave 1 / DCI /"/>
    <s v="Successful"/>
    <s v="On Time"/>
    <s v="No"/>
    <s v="Minor"/>
    <s v="Successful"/>
    <s v="On Time"/>
    <n v="1"/>
    <n v="1"/>
    <n v="0"/>
    <x v="3"/>
    <n v="0"/>
  </r>
  <r>
    <x v="3"/>
    <x v="0"/>
    <x v="0"/>
    <s v="normal"/>
    <s v="C000238524"/>
    <s v="C.SAP.MX.AA.SAP-BASIS"/>
    <s v="Castellanos Garcia Guillermo  "/>
    <d v="2015-04-14T23:00:00"/>
    <d v="2015-04-15T01:00:00"/>
    <s v="VITRO | P | EPD | AH3HA107 | EP | Outage=Yes | EPD Restart- Change- Preapproved"/>
    <s v="Successful"/>
    <s v="On Time"/>
    <s v="No"/>
    <s v="Minor"/>
    <s v="Successful"/>
    <s v="On Time"/>
    <n v="1"/>
    <n v="1"/>
    <n v="0"/>
    <x v="3"/>
    <n v="0"/>
  </r>
  <r>
    <x v="0"/>
    <x v="0"/>
    <x v="0"/>
    <s v="normal"/>
    <s v="C40454811"/>
    <s v="FACILITIES ITS Support OPS VWM CHGMGR"/>
    <s v="Mendoza Ramirez Miguel"/>
    <d v="2015-04-15T09:00:00"/>
    <d v="2015-04-15T14:00:00"/>
    <s v="Electrical inspection of batteries for the Mitsubishi and MGE UPSs of Data Center Puebla II"/>
    <s v="Successful"/>
    <s v="On Time"/>
    <s v="No"/>
    <s v="Minor"/>
    <s v="Successful"/>
    <s v="On Time"/>
    <n v="1"/>
    <n v="1"/>
    <n v="0"/>
    <x v="3"/>
    <n v="0"/>
  </r>
  <r>
    <x v="6"/>
    <x v="2"/>
    <x v="0"/>
    <s v="normal"/>
    <s v="C000207507"/>
    <s v="TS.GS.MX.SCC2.WAN.SEC"/>
    <s v="Diaz Diaz Jose Luis "/>
    <d v="2015-04-15T18:30:00"/>
    <d v="2015-04-15T21:30:00"/>
    <s v="Pruebas de Failover en VPN GRUPOQ Costa Rica Corporativo"/>
    <s v="Successful"/>
    <s v="On Time"/>
    <s v="No"/>
    <s v="Minor"/>
    <s v="Successful"/>
    <s v="On Time"/>
    <n v="1"/>
    <n v="1"/>
    <n v="0"/>
    <x v="3"/>
    <n v="0"/>
  </r>
  <r>
    <x v="2"/>
    <x v="0"/>
    <x v="0"/>
    <s v="normal"/>
    <s v="C000228980"/>
    <s v="SE.AMER.MX.OPM-TSMX"/>
    <s v="Hernandez Palafox Illian  "/>
    <d v="2015-04-14T09:00:00"/>
    <d v="2015-04-15T23:30:30"/>
    <s v="Parcheo de servidor QMXSV13P"/>
    <s v="Successful"/>
    <s v="On Time"/>
    <s v="No"/>
    <s v="Minor"/>
    <s v="Successful"/>
    <s v="On Time"/>
    <n v="1"/>
    <n v="1"/>
    <n v="0"/>
    <x v="3"/>
    <n v="0"/>
  </r>
  <r>
    <x v="16"/>
    <x v="0"/>
    <x v="0"/>
    <s v="normal"/>
    <s v="C000236744"/>
    <s v="C.SAP.MX.AA.GDH.MX-BASIS"/>
    <s v="Gomez Hernandez Saday Rubi "/>
    <d v="2015-04-15T14:00:00"/>
    <d v="2015-04-15T17:00:00"/>
    <s v="SISI | NP | EDS | ax1la141 | SAP ERP | Adjust Time"/>
    <s v="Successful"/>
    <s v="On Time"/>
    <s v="No"/>
    <s v="Minor"/>
    <s v="Successful"/>
    <s v="On Time"/>
    <n v="1"/>
    <n v="1"/>
    <n v="0"/>
    <x v="3"/>
    <n v="0"/>
  </r>
  <r>
    <x v="16"/>
    <x v="0"/>
    <x v="0"/>
    <s v="normal"/>
    <s v="C000238200"/>
    <s v="C.SAP.MX.AA.GDH.MX-BASIS"/>
    <s v="Gomez Hernandez Saday Rubi "/>
    <d v="2015-04-16T10:00:00"/>
    <d v="2015-04-16T14:00:00"/>
    <s v="SISI | NP | EDS | ax1la141 | SAP ERP Development | OUTAGE = NO | Update RTCCTOOL"/>
    <s v="Successful"/>
    <s v="On Time"/>
    <s v="No"/>
    <s v="Minor"/>
    <s v="Successful"/>
    <s v="On Time"/>
    <n v="1"/>
    <n v="1"/>
    <n v="0"/>
    <x v="3"/>
    <n v="0"/>
  </r>
  <r>
    <x v="9"/>
    <x v="0"/>
    <x v="0"/>
    <s v="normal"/>
    <s v="C000238336"/>
    <s v="C.SAP.MX.AA.GDH.MX-BASIS"/>
    <s v="Morales Herrera Benjamin  "/>
    <d v="2015-04-15T16:00:00"/>
    <d v="2015-04-15T17:00:00"/>
    <s v="GDG | NP | QAS |ax1la196 | SAP ERP Quality | Outage = yes | SAP Parameter Change - Security"/>
    <s v="Successful"/>
    <s v="On Time"/>
    <s v="No"/>
    <s v="Minor"/>
    <s v="Successful"/>
    <s v="On Time"/>
    <n v="1"/>
    <n v="1"/>
    <n v="0"/>
    <x v="3"/>
    <n v="0"/>
  </r>
  <r>
    <x v="9"/>
    <x v="0"/>
    <x v="0"/>
    <s v="normal"/>
    <s v="C000238437"/>
    <s v="C.SAP.MX.AA.GDH.MX-BASIS"/>
    <s v="Morales Herrera Benjamin  "/>
    <d v="2015-04-15T13:00:00"/>
    <d v="2015-04-16T00:00:00"/>
    <s v="SAp Mexico / GDG / DES / CCAB; CSS.CAB pre-approved/- Implementation of support packages for ABAP (SPAM/SAINT)_classic env."/>
    <s v="Successful"/>
    <s v="On Time"/>
    <s v="No"/>
    <s v="Minor"/>
    <s v="Successful"/>
    <s v="On Time"/>
    <n v="1"/>
    <n v="1"/>
    <n v="0"/>
    <x v="3"/>
    <n v="0"/>
  </r>
  <r>
    <x v="0"/>
    <x v="2"/>
    <x v="0"/>
    <s v="normal"/>
    <s v="C40456763"/>
    <s v="TELECOM ITS Support OPS VWM CHGMGR"/>
    <s v="Garcia Gonzalez Maria del Carmen"/>
    <d v="2015-04-16T09:00:00"/>
    <d v="2015-04-16T15:00:00"/>
    <s v="MANTENIMIENTO PREVENTIVO A AIRE RITTAL DEL MDF 29 II G4"/>
    <s v="Successful"/>
    <s v="On Time"/>
    <s v="No"/>
    <s v="Minor"/>
    <s v="Successful"/>
    <s v="On Time"/>
    <n v="1"/>
    <n v="1"/>
    <n v="0"/>
    <x v="3"/>
    <n v="0"/>
  </r>
  <r>
    <x v="1"/>
    <x v="0"/>
    <x v="0"/>
    <s v="normal"/>
    <s v="CRQ000000023147"/>
    <s v="Css-Mex.GpoModelo-Admon-Dba"/>
    <s v="Alvarado Vilchis Isai"/>
    <d v="2015-04-12T10:00:00"/>
    <d v="2015-04-17T18:00:00"/>
    <s v="WO1870333 Instalación de Service Pack 3 para SQL Server en las diferentes instancias DEV"/>
    <s v="Successful"/>
    <s v="On Time"/>
    <s v="No"/>
    <s v="Minor"/>
    <s v="Successful"/>
    <s v="On Time"/>
    <n v="1"/>
    <n v="1"/>
    <n v="0"/>
    <x v="3"/>
    <n v="0"/>
  </r>
  <r>
    <x v="2"/>
    <x v="0"/>
    <x v="0"/>
    <s v="normal"/>
    <s v="C000191061"/>
    <s v="CS.AMER.MX.SYS-MANAGEMENT"/>
    <s v="Cortes Batista Sergio  "/>
    <d v="2015-04-17T11:00:00"/>
    <d v="2015-04-17T16:00:00"/>
    <s v="Instalación de agente de monitoreo Tivoli"/>
    <s v="Successful"/>
    <s v="On Time"/>
    <s v="No"/>
    <s v="Minor"/>
    <s v="Successful"/>
    <s v="On Time"/>
    <n v="1"/>
    <n v="1"/>
    <n v="0"/>
    <x v="3"/>
    <n v="0"/>
  </r>
  <r>
    <x v="8"/>
    <x v="0"/>
    <x v="0"/>
    <s v="normal"/>
    <s v="C000197867"/>
    <s v="CS.AMER.MX.DPO"/>
    <s v="Cruz Rodriguez Esmeralda Danae"/>
    <d v="2015-04-16T18:00:00"/>
    <d v="2015-04-16T20:00:00"/>
    <s v="Durman | Actualizacion de Paquetes de SO | Servidores: ax1la139"/>
    <s v="Successful"/>
    <s v="On Time"/>
    <s v="No"/>
    <s v="Minor"/>
    <s v="Successful"/>
    <s v="On Time"/>
    <n v="1"/>
    <n v="1"/>
    <n v="0"/>
    <x v="3"/>
    <n v="0"/>
  </r>
  <r>
    <x v="11"/>
    <x v="0"/>
    <x v="0"/>
    <s v="normal"/>
    <s v="C000202664"/>
    <s v="C.SAP.MX.AA.GDH.MX-BASIS"/>
    <s v="Dominguez Torreblanca Jacinto Victor"/>
    <d v="2015-04-16T16:00:00"/>
    <d v="2015-04-16T18:00:00"/>
    <s v="LOREAL | D18 | mxsedesapdev_D18_00 | Kernel upgrade D18"/>
    <s v="Successful"/>
    <s v="On Time"/>
    <s v="No"/>
    <s v="Minor"/>
    <s v="Successful"/>
    <s v="On Time"/>
    <n v="1"/>
    <n v="1"/>
    <n v="0"/>
    <x v="3"/>
    <n v="0"/>
  </r>
  <r>
    <x v="19"/>
    <x v="0"/>
    <x v="0"/>
    <s v="normal"/>
    <s v="C000205816"/>
    <s v="CS.AMER.MX.DPO"/>
    <s v="Cruz Rodriguez Esmeralda Danae"/>
    <d v="2015-04-16T15:00:00"/>
    <d v="2015-04-16T18:30:00"/>
    <s v="TAURUS | Actualizacion de SO | ax2la132"/>
    <s v="Successful"/>
    <s v="On Time"/>
    <s v="No"/>
    <s v="Minor"/>
    <s v="Successful"/>
    <s v="On Time"/>
    <n v="1"/>
    <n v="1"/>
    <n v="0"/>
    <x v="3"/>
    <n v="0"/>
  </r>
  <r>
    <x v="3"/>
    <x v="2"/>
    <x v="0"/>
    <s v="normal"/>
    <s v="C000212466"/>
    <s v="TS.CP.MX.SIC.LAN.VITRO"/>
    <s v="Huerta Barrera David  "/>
    <d v="2015-04-16T16:00:00"/>
    <d v="2015-04-16T19:00:00"/>
    <s v="VITRO | Fama Monterrey Instalación de Nuevo AP en el área de logística de ensamble Preaprobado"/>
    <s v="Successful"/>
    <s v="On Time"/>
    <s v="No"/>
    <s v="Minor"/>
    <s v="Successful"/>
    <s v="On Time"/>
    <n v="1"/>
    <n v="1"/>
    <n v="0"/>
    <x v="3"/>
    <n v="0"/>
  </r>
  <r>
    <x v="3"/>
    <x v="0"/>
    <x v="0"/>
    <s v="normal"/>
    <s v="C000217428"/>
    <s v="CS.AMER.MX.DBA.LBU"/>
    <s v="Garcia Corona Carlos Ulises"/>
    <d v="2015-04-15T10:00:00"/>
    <d v="2015-04-16T18:00:00"/>
    <s v="Best Practices para server de SQL"/>
    <s v="Successful"/>
    <s v="On Time"/>
    <s v="No"/>
    <s v="Minor"/>
    <s v="Successful"/>
    <s v="On Time"/>
    <n v="1"/>
    <n v="1"/>
    <n v="0"/>
    <x v="3"/>
    <n v="0"/>
  </r>
  <r>
    <x v="6"/>
    <x v="0"/>
    <x v="0"/>
    <s v="normal"/>
    <s v="C000228909"/>
    <s v="CS.AMER.MX.DPO"/>
    <s v="Cruz Rodriguez Esmeralda Danae"/>
    <d v="2015-04-16T18:00:00"/>
    <d v="2015-04-16T21:30:00"/>
    <s v="GRUPO Q | Actualizacion de SO | ax2la122, gpqqrobuv09, gpqqrobuv08"/>
    <s v="Successful"/>
    <s v="On Time"/>
    <s v="No"/>
    <s v="Minor"/>
    <s v="Successful"/>
    <s v="On Time"/>
    <n v="1"/>
    <n v="1"/>
    <n v="0"/>
    <x v="3"/>
    <n v="0"/>
  </r>
  <r>
    <x v="6"/>
    <x v="2"/>
    <x v="0"/>
    <s v="normal"/>
    <s v="C000236739"/>
    <s v="TS.GS.MX.SCC2.WAN.SEC"/>
    <s v="Diaz Diaz Jose Luis "/>
    <d v="2015-04-16T18:30:00"/>
    <d v="2015-04-16T21:30:00"/>
    <s v="Pruebas de Failover en VPN GRUPOQ Costa Rica Cyber Fuel"/>
    <s v="Successful"/>
    <s v="On Time"/>
    <s v="No"/>
    <s v="Minor"/>
    <s v="Successful"/>
    <s v="On Time"/>
    <n v="1"/>
    <n v="1"/>
    <n v="0"/>
    <x v="3"/>
    <n v="0"/>
  </r>
  <r>
    <x v="2"/>
    <x v="2"/>
    <x v="0"/>
    <s v="normal"/>
    <s v="C000236743"/>
    <s v="TS.GS.MX.SCC3.WAN.SEC"/>
    <s v="Espinosa Garrido Carmen Beatriz"/>
    <d v="2015-04-16T16:00:00"/>
    <d v="2015-04-17T11:00:00"/>
    <s v="Depuración de DNS Externo de T-Systems"/>
    <s v="Successful"/>
    <s v="On Time"/>
    <s v="No"/>
    <s v="Minor"/>
    <s v="Successful"/>
    <s v="On Time"/>
    <n v="1"/>
    <n v="1"/>
    <n v="0"/>
    <x v="3"/>
    <n v="0"/>
  </r>
  <r>
    <x v="16"/>
    <x v="0"/>
    <x v="0"/>
    <s v="normal"/>
    <s v="C000238198"/>
    <s v="C.SAP.MX.AA.GDH.MX-BASIS"/>
    <s v="Gomez Hernandez Saday Rubi "/>
    <d v="2015-04-17T10:00:00"/>
    <d v="2015-04-17T14:00:00"/>
    <s v="SISI | NP | QDS | ax1la092 | SAP ERP quality| OUTAGE = NO | Update RTCCTOOL"/>
    <s v="Successful"/>
    <s v="On Time"/>
    <s v="No"/>
    <s v="Minor"/>
    <s v="Successful"/>
    <s v="On Time"/>
    <n v="1"/>
    <n v="1"/>
    <n v="0"/>
    <x v="3"/>
    <n v="0"/>
  </r>
  <r>
    <x v="7"/>
    <x v="0"/>
    <x v="0"/>
    <s v="normal"/>
    <s v="C000238293"/>
    <s v="C.SAP.MX.AA.GDH.MX-BASIS"/>
    <s v="Tirado Salas Jose Vicente "/>
    <d v="2015-04-16T16:00:00"/>
    <d v="2015-04-16T17:00:00"/>
    <s v="HABC | P | | ax1la146 | SAPROUTER | Renew Certificates"/>
    <s v="Successful"/>
    <s v="On Time"/>
    <s v="No"/>
    <s v="Minor"/>
    <s v="Successful"/>
    <s v="On Time"/>
    <n v="1"/>
    <n v="1"/>
    <n v="0"/>
    <x v="3"/>
    <n v="0"/>
  </r>
  <r>
    <x v="2"/>
    <x v="0"/>
    <x v="0"/>
    <s v="normal"/>
    <s v="C000240178"/>
    <s v="CS.AMER.MX.DPO"/>
    <s v="Gonzalez Sicilia Blanco Juan Manuel"/>
    <d v="2015-04-17T09:00:00"/>
    <d v="2015-04-17T14:00:00"/>
    <s v="DCS | VITRO | DPO | AH4 | DSO (AppCom) Image Change to SUSE Linux Enterprise Server 11 (x86_64) Patchlevel 3 for VITRO on AH4HA140 | 4EP | CCAB pre-approved"/>
    <s v="Successful"/>
    <s v="On Time"/>
    <s v="No"/>
    <s v="Minor"/>
    <s v="Successful"/>
    <s v="On Time"/>
    <n v="1"/>
    <n v="1"/>
    <n v="0"/>
    <x v="3"/>
    <n v="0"/>
  </r>
  <r>
    <x v="3"/>
    <x v="0"/>
    <x v="1"/>
    <s v="normal"/>
    <s v="C000243212"/>
    <s v="C.SAP.MX.AA.BASIS.BO"/>
    <s v="Rivera Villa Tonontzi  "/>
    <d v="2015-04-17T10:00:00"/>
    <d v="2015-04-17T12:00:00"/>
    <s v="PRE-APROBADO VITRO | P | BCP - BCQ | ah3ha163 - ah4ha142 | SAP BPC | Outage=Yes | Reboot SAP BPC Production Box: AH3HA163 – AH4HA142"/>
    <s v="Successful"/>
    <s v="On Time"/>
    <s v="No"/>
    <s v="Standard"/>
    <s v="Successful"/>
    <s v="On Time"/>
    <n v="1"/>
    <n v="1"/>
    <n v="0"/>
    <x v="3"/>
    <n v="0"/>
  </r>
  <r>
    <x v="0"/>
    <x v="0"/>
    <x v="0"/>
    <s v="normal"/>
    <s v="C40456289"/>
    <s v="OPM ITS Support OPS VWM CHGMGR"/>
    <s v="Zacamitzin Medina Dagoberto"/>
    <d v="2015-04-16T13:30:00"/>
    <d v="2015-04-16T23:30:00"/>
    <s v="Mover servidores a OU correspondientes de Server Farm SC3 - Fase 1"/>
    <s v="Successful"/>
    <s v="On Time"/>
    <s v="No"/>
    <s v="Minor"/>
    <s v="Successful"/>
    <s v="On Time"/>
    <n v="1"/>
    <n v="1"/>
    <n v="0"/>
    <x v="3"/>
    <n v="0"/>
  </r>
  <r>
    <x v="0"/>
    <x v="1"/>
    <x v="0"/>
    <s v="normal"/>
    <s v="C40456695"/>
    <s v="MIDDLEW MQSERIES ITS Support OPS VWM CHGMGR"/>
    <s v="Ortega Xochicale Joel"/>
    <d v="2015-04-16T15:00:00"/>
    <d v="2015-04-16T20:00:00"/>
    <s v="Prueba para Nuevo Enlace RVS de Santander con VWM"/>
    <s v="Successful"/>
    <s v="On Time"/>
    <s v="No"/>
    <s v="Minor"/>
    <s v="Successful"/>
    <s v="On Time"/>
    <n v="1"/>
    <n v="1"/>
    <n v="0"/>
    <x v="3"/>
    <n v="0"/>
  </r>
  <r>
    <x v="0"/>
    <x v="0"/>
    <x v="0"/>
    <s v="normal"/>
    <s v="C40456755"/>
    <s v="FACILITIES ITS Support OPS VWM CHGMGR"/>
    <s v="Mendoza Ramirez Miguel"/>
    <d v="2015-04-17T10:00:00"/>
    <d v="2015-04-17T16:00:00"/>
    <s v="Eaton UPS battery test"/>
    <s v="Successful"/>
    <s v="On Time"/>
    <s v="No"/>
    <s v="Minor"/>
    <s v="Successful"/>
    <s v="On Time"/>
    <n v="1"/>
    <n v="1"/>
    <n v="0"/>
    <x v="3"/>
    <n v="0"/>
  </r>
  <r>
    <x v="0"/>
    <x v="0"/>
    <x v="0"/>
    <s v="normal"/>
    <s v="C40456762"/>
    <s v="SERVERS WINTEL ITS Support OPS VWM CHGMGR"/>
    <s v="Islas Agustin Maricarmen"/>
    <d v="2015-04-17T10:00:00"/>
    <d v="2015-04-17T12:00:00"/>
    <s v="Baja de recursos en servidor VWMXPUSDB04"/>
    <s v="Successful"/>
    <s v="On Time"/>
    <s v="No"/>
    <s v="Minor"/>
    <s v="Successful"/>
    <s v="On Time"/>
    <n v="1"/>
    <n v="1"/>
    <n v="0"/>
    <x v="3"/>
    <n v="0"/>
  </r>
  <r>
    <x v="0"/>
    <x v="0"/>
    <x v="0"/>
    <s v="normal"/>
    <s v="C40458343"/>
    <s v="BACKUP ITS Support OPS VWM CHGMGR"/>
    <s v="Moctezuma Villa Rodrigo"/>
    <d v="2015-04-17T10:00:00"/>
    <d v="2015-04-17T13:00:00"/>
    <s v="Reemplazo de drive en libreria de repaldos SL8500 Cubo6"/>
    <s v="Successful"/>
    <s v="On Time"/>
    <s v="No"/>
    <s v="Minor"/>
    <s v="Successful"/>
    <s v="On Time"/>
    <n v="1"/>
    <n v="1"/>
    <n v="0"/>
    <x v="3"/>
    <n v="0"/>
  </r>
  <r>
    <x v="0"/>
    <x v="2"/>
    <x v="0"/>
    <s v="emergency"/>
    <s v="C40458457"/>
    <s v="TELECOM LAN ITS Support OPS VWM CHGMGR"/>
    <s v="Bravo Rosas Fernando"/>
    <d v="2015-04-19T23:00:00"/>
    <d v="2015-04-20T05:00:00"/>
    <s v="Remplazo de Access Point  ap248n4-167.12 por daño de hardware"/>
    <s v="Successful"/>
    <s v="On Time"/>
    <s v="No"/>
    <s v="Minor"/>
    <s v="Successful"/>
    <s v="On Time"/>
    <n v="1"/>
    <n v="1"/>
    <n v="0"/>
    <x v="3"/>
    <n v="0"/>
  </r>
  <r>
    <x v="3"/>
    <x v="2"/>
    <x v="0"/>
    <s v="normal"/>
    <s v="C000243325"/>
    <s v="TS.CP.MX.SIC.LAN.VITRO"/>
    <s v="Gonzalez Damian Jair  "/>
    <d v="2015-04-19T13:00:00"/>
    <d v="2015-04-19T17:00:00"/>
    <s v="Urgente | VITRO | Libranza por corte eléctrico : Localidad ShatterProof -SLT"/>
    <s v="Successful"/>
    <s v="On Time"/>
    <s v="No"/>
    <s v="Minor"/>
    <s v="Successful"/>
    <s v="On Time"/>
    <n v="1"/>
    <n v="1"/>
    <n v="0"/>
    <x v="3"/>
    <n v="1"/>
  </r>
  <r>
    <x v="0"/>
    <x v="2"/>
    <x v="1"/>
    <s v="normal"/>
    <s v="C40457197"/>
    <s v="TELECOM LAN ITS Support OPS VWM CHGMGR"/>
    <s v="Flores Viveros Yuriana"/>
    <d v="2015-04-19T08:00:00"/>
    <d v="2015-04-19T16:00:00"/>
    <s v="Mantenimiento Preventivo IDF7302"/>
    <s v="Successful"/>
    <s v="On Time"/>
    <s v="No"/>
    <s v="Standard"/>
    <s v="Successful"/>
    <s v="On Time"/>
    <n v="1"/>
    <n v="1"/>
    <n v="0"/>
    <x v="3"/>
    <n v="0"/>
  </r>
  <r>
    <x v="0"/>
    <x v="0"/>
    <x v="1"/>
    <s v="normal"/>
    <s v="C40458451"/>
    <s v="SERVERS WIN EXCHANG Support OPS VWM CHGMGR"/>
    <s v="Aguilar Avendaño Alejandra"/>
    <d v="2015-04-19T06:00:00"/>
    <d v="2015-04-19T14:00:00"/>
    <s v="Defragmentación de Bases de Datos de Microsoft Exchange"/>
    <s v="Successful"/>
    <s v="On Time"/>
    <s v="No"/>
    <s v="Standard"/>
    <s v="Successful"/>
    <s v="On Time"/>
    <n v="1"/>
    <n v="1"/>
    <n v="0"/>
    <x v="3"/>
    <n v="0"/>
  </r>
  <r>
    <x v="8"/>
    <x v="0"/>
    <x v="0"/>
    <s v="normal"/>
    <s v="C000197874"/>
    <s v="CS.AMER.MX.DPO"/>
    <s v="Cruz Rodriguez Esmeralda Danae"/>
    <d v="2015-04-17T18:00:00"/>
    <d v="2015-04-17T20:00:00"/>
    <s v="Durman | Actualizacion de Paquetes de SO | Servidores: ax1la138"/>
    <s v="Successful"/>
    <s v="On Time"/>
    <s v="No"/>
    <s v="Minor"/>
    <s v="Successful"/>
    <s v="On Time"/>
    <n v="1"/>
    <n v="1"/>
    <n v="0"/>
    <x v="3"/>
    <n v="0"/>
  </r>
  <r>
    <x v="8"/>
    <x v="0"/>
    <x v="0"/>
    <s v="normal"/>
    <s v="C000197876"/>
    <s v="CS.AMER.MX.DPO"/>
    <s v="Cruz Rodriguez Esmeralda Danae"/>
    <d v="2015-04-19T07:00:00"/>
    <d v="2015-04-19T09:00:00"/>
    <s v="Durman | Actualizacion de Paquetes de SO | Servidores:ax1la135, ax1la136, ax1la137"/>
    <s v="Successful"/>
    <s v="On Time"/>
    <s v="No"/>
    <s v="Minor"/>
    <s v="Successful"/>
    <s v="On Time"/>
    <n v="1"/>
    <n v="1"/>
    <n v="0"/>
    <x v="3"/>
    <n v="0"/>
  </r>
  <r>
    <x v="9"/>
    <x v="0"/>
    <x v="0"/>
    <s v="normal"/>
    <s v="C000215635"/>
    <s v="C.SAP.MX.AA.GDH.MX-BASIS"/>
    <s v="Morales Herrera Benjamin  "/>
    <d v="2015-04-18T14:00:00"/>
    <d v="2015-04-18T17:00:00"/>
    <s v="GdG | P | GET | ax1la192 | SAP ERP finanza | Outage=NO | Reorg of database tables online"/>
    <s v="Successful"/>
    <s v="On Time"/>
    <s v="No"/>
    <s v="Minor"/>
    <s v="Successful"/>
    <s v="On Time"/>
    <n v="1"/>
    <n v="1"/>
    <n v="0"/>
    <x v="3"/>
    <n v="0"/>
  </r>
  <r>
    <x v="9"/>
    <x v="0"/>
    <x v="0"/>
    <s v="normal"/>
    <s v="C000238335"/>
    <s v="C.SAP.MX.AA.GDH.MX-BASIS"/>
    <s v="Morales Herrera Benjamin  "/>
    <d v="2015-04-19T00:15:00"/>
    <d v="2015-04-19T01:15:00"/>
    <s v="GDG | P | PRO |ax1la198 | SAP ERP Productive | Outage = yes | SAP Parameter Change - Security"/>
    <s v="Successful"/>
    <s v="On Time"/>
    <s v="No"/>
    <s v="Minor"/>
    <s v="Successful"/>
    <s v="On Time"/>
    <n v="1"/>
    <n v="1"/>
    <n v="0"/>
    <x v="3"/>
    <n v="0"/>
  </r>
  <r>
    <x v="1"/>
    <x v="0"/>
    <x v="0"/>
    <s v="normal"/>
    <s v="CRQ000000023191"/>
    <s v="Css-Mex.GpoModelo-SAP Basis"/>
    <s v="Hamud Cesin Socorro Denise"/>
    <d v="2015-04-17T19:00:00"/>
    <d v="2015-04-19T01:30:00"/>
    <s v="WO1881681 Cambiar parametros de configuracion LDAP en Portal Contenido DEV"/>
    <s v="Successful"/>
    <s v="On Time"/>
    <s v="No"/>
    <s v="Minor"/>
    <s v="Successful"/>
    <s v="On Time"/>
    <n v="1"/>
    <n v="1"/>
    <n v="0"/>
    <x v="3"/>
    <n v="0"/>
  </r>
  <r>
    <x v="1"/>
    <x v="0"/>
    <x v="0"/>
    <s v="normal"/>
    <s v="CRQ000000023274"/>
    <s v="Css-Mex.GpoModelo-Storage"/>
    <s v="Villa Jimenez Carlos"/>
    <d v="2015-04-18T08:00:00"/>
    <d v="2015-04-18T22:00:00"/>
    <s v="WO1919655 Realizar el upgrade de Microcódigo de la version 7.2.0.9 a la versión 7.3.X en el SVC de SantaFe"/>
    <s v="Successful"/>
    <s v="On Time"/>
    <s v="No"/>
    <s v="Minor"/>
    <s v="Successful"/>
    <s v="On Time"/>
    <n v="1"/>
    <n v="1"/>
    <n v="0"/>
    <x v="3"/>
    <n v="0"/>
  </r>
  <r>
    <x v="1"/>
    <x v="0"/>
    <x v="0"/>
    <s v="normal"/>
    <s v="CRQ000000023393"/>
    <s v="Css-Mex.GpoModelo-Admon-Windows"/>
    <s v="Gonzalez Gabino Luis Alberto"/>
    <d v="2015-04-18T10:00:00"/>
    <d v="2015-04-18T22:00:00"/>
    <s v="WO1915288 Actualizacion a vCenter Update 3 en servidor HDVCT004"/>
    <s v="Successful"/>
    <s v="On Time"/>
    <s v="No"/>
    <s v="Minor"/>
    <s v="Successful"/>
    <s v="On Time"/>
    <n v="1"/>
    <n v="1"/>
    <n v="0"/>
    <x v="3"/>
    <n v="0"/>
  </r>
  <r>
    <x v="1"/>
    <x v="0"/>
    <x v="0"/>
    <s v="normal"/>
    <s v="CRQ000000023177"/>
    <s v="Css-Mex.GpoModelo-Storage"/>
    <s v="Salazar Kuri Flavio"/>
    <d v="2015-04-19T09:00:00"/>
    <d v="2015-04-19T23:00:00"/>
    <s v="WO1878635 Realiza el upgrade del storage DS3500 FANAL"/>
    <s v="Successful"/>
    <s v="On Time"/>
    <s v="No"/>
    <s v="Minor"/>
    <s v="Successful"/>
    <s v="On Time"/>
    <n v="1"/>
    <n v="1"/>
    <n v="0"/>
    <x v="3"/>
    <n v="0"/>
  </r>
  <r>
    <x v="6"/>
    <x v="0"/>
    <x v="0"/>
    <s v="normal"/>
    <s v="C000228918"/>
    <s v="CS.AMER.MX.DPO"/>
    <s v="Cruz Rodriguez Esmeralda Danae"/>
    <d v="2015-04-17T18:00:00"/>
    <d v="2015-04-17T21:30:00"/>
    <s v="GRUPO Q | Actualizacion de SO | ax2la123, gpqqrobuv11, gpqqrobuv07"/>
    <s v="Successful"/>
    <s v="On Time"/>
    <s v="No"/>
    <s v="Minor"/>
    <s v="Successful"/>
    <s v="On Time"/>
    <n v="1"/>
    <n v="1"/>
    <n v="0"/>
    <x v="3"/>
    <n v="0"/>
  </r>
  <r>
    <x v="6"/>
    <x v="0"/>
    <x v="0"/>
    <s v="normal"/>
    <s v="C000228956"/>
    <s v="CS.AMER.MX.DPO"/>
    <s v="Cruz Rodriguez Esmeralda Danae"/>
    <d v="2015-04-18T03:00:00"/>
    <d v="2015-04-18T07:30:00"/>
    <s v="GRUPO Q | Actualizacion de SO | ax2la124, ax2la125, ax2la126, ax2la127, gpqqrobuv10"/>
    <s v="Successful"/>
    <s v="On Time"/>
    <s v="No"/>
    <s v="Minor"/>
    <s v="Successful"/>
    <s v="On Time"/>
    <n v="1"/>
    <n v="1"/>
    <n v="0"/>
    <x v="3"/>
    <n v="0"/>
  </r>
  <r>
    <x v="30"/>
    <x v="0"/>
    <x v="0"/>
    <s v="normal"/>
    <s v="C000223301"/>
    <s v="C.SAP.MX.AA.GDH.MX-BASIS"/>
    <s v="Acosta Medina Marco Antonio"/>
    <d v="2015-04-17T16:00:00"/>
    <d v="2015-04-17T18:00:00"/>
    <s v="LOREAL | NP | Q18 | mxsedesapqa | Outage=YES | Kernel Upgrade"/>
    <s v="Successful"/>
    <s v="On Time"/>
    <s v="No"/>
    <s v="Minor"/>
    <s v="Successful"/>
    <s v="On Time"/>
    <n v="1"/>
    <n v="1"/>
    <n v="0"/>
    <x v="3"/>
    <n v="0"/>
  </r>
  <r>
    <x v="30"/>
    <x v="0"/>
    <x v="0"/>
    <s v="normal"/>
    <s v="C000231724"/>
    <s v="CS.AMER.MX.DBA.LBU"/>
    <s v="Martinez Marcos Raymundo  "/>
    <d v="2015-04-19T08:00:00"/>
    <d v="2015-04-19T22:00:00"/>
    <s v="Actualización de Parche Sobre el Manejador de Base de Datos Oracle en el Servidor LORMEXAUV01."/>
    <s v="Successful"/>
    <s v="On Time"/>
    <s v="No"/>
    <s v="Minor"/>
    <s v="Successful"/>
    <s v="On Time"/>
    <n v="1"/>
    <n v="1"/>
    <n v="0"/>
    <x v="3"/>
    <n v="0"/>
  </r>
  <r>
    <x v="16"/>
    <x v="0"/>
    <x v="0"/>
    <s v="normal"/>
    <s v="C000238196"/>
    <s v="C.SAP.MX.AA.GDH.MX-BASIS"/>
    <s v="Gomez Hernandez Saday Rubi "/>
    <d v="2015-04-19T18:00:00"/>
    <d v="2015-04-19T22:00:00"/>
    <s v="SISI | P | PDS | ax1la091 | SAP ERP Productive | OUTAGE = NO | Update RTCCTOOL"/>
    <s v="Successful"/>
    <s v="On Time"/>
    <s v="No"/>
    <s v="Minor"/>
    <s v="Successful"/>
    <s v="On Time"/>
    <n v="1"/>
    <n v="1"/>
    <n v="0"/>
    <x v="3"/>
    <n v="0"/>
  </r>
  <r>
    <x v="19"/>
    <x v="0"/>
    <x v="0"/>
    <s v="normal"/>
    <s v="C000205823"/>
    <s v="CS.AMER.MX.DPO"/>
    <s v="Cruz Rodriguez Esmeralda Danae"/>
    <d v="2015-04-18T22:00:00"/>
    <d v="2015-04-19T01:30:00"/>
    <s v="TAURUS | Actualizacion de SO | ax2la130, ax2la134"/>
    <s v="Successful"/>
    <s v="On Time"/>
    <s v="No"/>
    <s v="Minor"/>
    <s v="Successful"/>
    <s v="On Time"/>
    <n v="1"/>
    <n v="1"/>
    <n v="0"/>
    <x v="3"/>
    <n v="0"/>
  </r>
  <r>
    <x v="19"/>
    <x v="0"/>
    <x v="0"/>
    <s v="normal"/>
    <s v="C000213949"/>
    <s v="CS.AMER.MX.DPO"/>
    <s v="Cruz Rodriguez Esmeralda Danae"/>
    <d v="2015-04-17T15:00:00"/>
    <d v="2015-04-17T18:30:00"/>
    <s v="TAURUS | Actualizacion de SO | ax2la133, ax2la131"/>
    <s v="Successful"/>
    <s v="On Time"/>
    <s v="No"/>
    <s v="Minor"/>
    <s v="Successful"/>
    <s v="On Time"/>
    <n v="1"/>
    <n v="1"/>
    <n v="0"/>
    <x v="3"/>
    <n v="0"/>
  </r>
  <r>
    <x v="2"/>
    <x v="0"/>
    <x v="0"/>
    <s v="normal"/>
    <s v="C000238436"/>
    <s v="CS.AMER.MX.DPO"/>
    <s v="Sanchez Ramirez Erick"/>
    <d v="2015-04-18T17:00:00"/>
    <d v="2015-04-18T23:00:00"/>
    <s v="Agregar LUN de 1350 GB a los servidores ESX de TSMX"/>
    <s v="Successful"/>
    <s v="On Time"/>
    <s v="No"/>
    <s v="Minor"/>
    <s v="Successful"/>
    <s v="On Time"/>
    <n v="1"/>
    <n v="1"/>
    <n v="0"/>
    <x v="3"/>
    <n v="0"/>
  </r>
  <r>
    <x v="2"/>
    <x v="0"/>
    <x v="0"/>
    <s v="normal"/>
    <s v="C000236859"/>
    <s v="CS.DPS.MX.DCO.DCI"/>
    <s v="Castillo Solis Carlos Alberto "/>
    <d v="2015-04-18T08:30:00"/>
    <d v="2015-04-18T11:30:00"/>
    <s v="Bymonthly Maintenance Generator emergency MX_1050"/>
    <s v="Successful"/>
    <s v="On Time"/>
    <s v="No"/>
    <s v="Minor"/>
    <s v="Successful"/>
    <s v="On Time"/>
    <n v="1"/>
    <n v="1"/>
    <n v="0"/>
    <x v="3"/>
    <n v="0"/>
  </r>
  <r>
    <x v="2"/>
    <x v="0"/>
    <x v="0"/>
    <s v="normal"/>
    <s v="C000236863"/>
    <s v="CS.DPS.MX.DCO.DCI"/>
    <s v="Castillo Solis Carlos Alberto "/>
    <d v="2015-04-18T11:30:00"/>
    <d v="2015-04-18T16:00:00"/>
    <s v="Bymonthly Maintenance Generator emergency MX_1051"/>
    <s v="Successful"/>
    <s v="On Time"/>
    <s v="No"/>
    <s v="Minor"/>
    <s v="Successful"/>
    <s v="On Time"/>
    <n v="1"/>
    <n v="1"/>
    <n v="0"/>
    <x v="3"/>
    <n v="0"/>
  </r>
  <r>
    <x v="2"/>
    <x v="0"/>
    <x v="0"/>
    <s v="normal"/>
    <s v="C000236867"/>
    <s v="CS.DPS.MX.DCO.DCI"/>
    <s v="Castillo Solis Carlos Alberto "/>
    <d v="2015-04-18T06:00:00"/>
    <d v="2015-04-18T08:45:00"/>
    <s v="Bymonthly Maintenance Generator emergency MX_3033"/>
    <s v="Successful"/>
    <s v="On Time"/>
    <s v="No"/>
    <s v="Minor"/>
    <s v="Successful"/>
    <s v="On Time"/>
    <n v="1"/>
    <n v="1"/>
    <n v="0"/>
    <x v="3"/>
    <n v="0"/>
  </r>
  <r>
    <x v="2"/>
    <x v="0"/>
    <x v="0"/>
    <s v="normal"/>
    <s v="C000238366"/>
    <s v="CS.DPS.MX.DCO.DCI"/>
    <s v="Castillo Solis Carlos Alberto "/>
    <d v="2015-04-19T12:00:00"/>
    <d v="2015-04-19T14:00:00"/>
    <s v="disconnect power cord of server MXGNAPUEVM01"/>
    <s v="Successful"/>
    <s v="On Time"/>
    <s v="No"/>
    <s v="Minor"/>
    <s v="Successful"/>
    <s v="On Time"/>
    <n v="1"/>
    <n v="1"/>
    <n v="0"/>
    <x v="3"/>
    <n v="0"/>
  </r>
  <r>
    <x v="3"/>
    <x v="0"/>
    <x v="0"/>
    <s v="normal"/>
    <s v="C000236858"/>
    <s v="C.AMER.MX.WINTEL.VITRO"/>
    <s v="Coronado Medina Felix  "/>
    <d v="2015-04-17T22:00:00"/>
    <d v="2015-04-17T23:59:00"/>
    <s v="Vitro. Actualizacion de version .Net Framework a la 4.5.1 en servidor VSXPDPX"/>
    <s v="Successful"/>
    <s v="On Time"/>
    <s v="No"/>
    <s v="Minor"/>
    <s v="Successful"/>
    <s v="On Time"/>
    <n v="1"/>
    <n v="1"/>
    <n v="0"/>
    <x v="3"/>
    <n v="0"/>
  </r>
  <r>
    <x v="3"/>
    <x v="0"/>
    <x v="0"/>
    <s v="normal"/>
    <s v="C000231974"/>
    <s v="C.SAP.MX.AA.BASIS.BO"/>
    <s v="Rivera Villa Tonontzi  "/>
    <d v="2015-04-17T08:00:00"/>
    <d v="2015-04-18T18:00:00"/>
    <s v="VITRO | NP | BOD | AH4HA170 | Outage=Yes | Implement SP5 Patch 4."/>
    <s v="Successful"/>
    <s v="On Time"/>
    <s v="No"/>
    <s v="Minor"/>
    <s v="Successful"/>
    <s v="On Time"/>
    <n v="1"/>
    <n v="1"/>
    <n v="0"/>
    <x v="3"/>
    <n v="0"/>
  </r>
  <r>
    <x v="3"/>
    <x v="0"/>
    <x v="0"/>
    <s v="normal"/>
    <s v="C000236571"/>
    <s v="C.AMER.MX.UNIX.VITRO"/>
    <s v="Monroy Hoyos Miguel Angel "/>
    <d v="2015-04-17T10:00:00"/>
    <d v="2015-04-18T14:00:00"/>
    <s v="VITRO Infrastructure Management Suspension AS400 and UNIX"/>
    <s v="Successful"/>
    <s v="On Time"/>
    <s v="No"/>
    <s v="Minor"/>
    <s v="Successful"/>
    <s v="On Time"/>
    <n v="1"/>
    <n v="1"/>
    <n v="0"/>
    <x v="3"/>
    <n v="0"/>
  </r>
  <r>
    <x v="3"/>
    <x v="0"/>
    <x v="1"/>
    <s v="normal"/>
    <s v="C000238500"/>
    <s v="C.AMER.MX.WINTEL.VITRO"/>
    <s v="Rojas Zuniga David  "/>
    <d v="2015-04-17T22:00:00"/>
    <d v="2015-04-19T12:00:00"/>
    <s v="Vitro. Instalación de Parches MSFT en servidores de Vitro/Cambio preaprobado fase 1"/>
    <s v="Successful"/>
    <s v="On Time"/>
    <s v="No"/>
    <s v="Standard"/>
    <s v="Successful"/>
    <s v="On Time"/>
    <n v="1"/>
    <n v="1"/>
    <n v="0"/>
    <x v="3"/>
    <n v="0"/>
  </r>
  <r>
    <x v="4"/>
    <x v="0"/>
    <x v="0"/>
    <s v="normal"/>
    <s v="C000238359"/>
    <s v="CS.AMER.MX.DPO"/>
    <s v="Romero Monrroy Isaac Gonzalo "/>
    <d v="2015-04-18T18:00:00"/>
    <d v="2015-04-19T06:00:00"/>
    <s v="VOLARIS Instalación de Security Updates en Ambiente DEV &amp; QA"/>
    <s v="Successful"/>
    <s v="On Time"/>
    <s v="No"/>
    <s v="Minor"/>
    <s v="Successful"/>
    <s v="On Time"/>
    <n v="1"/>
    <n v="1"/>
    <n v="0"/>
    <x v="3"/>
    <n v="0"/>
  </r>
  <r>
    <x v="0"/>
    <x v="0"/>
    <x v="0"/>
    <s v="normal"/>
    <s v="C40454814"/>
    <s v="FACILITIES ITS Support OPS VWM CHGMGR"/>
    <s v="Mendoza Ramirez Miguel"/>
    <d v="2015-04-19T08:00:00"/>
    <d v="2015-04-19T20:00:00"/>
    <s v="Electrical inspection to electrical board that feed the DC Puebla II"/>
    <s v="Successful"/>
    <s v="On Time"/>
    <s v="No"/>
    <s v="Minor"/>
    <s v="Successful"/>
    <s v="On Time"/>
    <n v="1"/>
    <n v="1"/>
    <n v="0"/>
    <x v="3"/>
    <n v="0"/>
  </r>
  <r>
    <x v="0"/>
    <x v="0"/>
    <x v="0"/>
    <s v="normal"/>
    <s v="C40456285"/>
    <s v="SAP BASIS Support AMS VWM CHGMGR"/>
    <s v="Acosta Medina Marco Antonio"/>
    <d v="2015-04-18T11:00:00"/>
    <d v="2015-04-18T20:00:00"/>
    <s v="Add space to HMQ mx1sapvw"/>
    <s v="Successful"/>
    <s v="On Time"/>
    <s v="No"/>
    <s v="Minor"/>
    <s v="Successful"/>
    <s v="On Time"/>
    <n v="1"/>
    <n v="1"/>
    <n v="0"/>
    <x v="3"/>
    <n v="0"/>
  </r>
  <r>
    <x v="0"/>
    <x v="0"/>
    <x v="0"/>
    <s v="normal"/>
    <s v="C40456733"/>
    <s v="SAP BASIS Support AMS VWM CHGMGR"/>
    <s v="Acosta Medina Marco Antonio"/>
    <d v="2015-04-19T02:00:00"/>
    <d v="2015-04-19T14:00:00"/>
    <s v="Modify parameters in APP"/>
    <s v="Successful"/>
    <s v="On Time"/>
    <s v="No"/>
    <s v="Minor"/>
    <s v="Successful"/>
    <s v="On Time"/>
    <n v="1"/>
    <n v="1"/>
    <n v="0"/>
    <x v="3"/>
    <n v="0"/>
  </r>
  <r>
    <x v="0"/>
    <x v="0"/>
    <x v="0"/>
    <s v="normal"/>
    <s v="C40456742"/>
    <s v="SAP BASIS Support AMS VWM CHGMGR"/>
    <s v="Acosta Medina Marco Antonio"/>
    <d v="2015-04-19T02:00:00"/>
    <d v="2015-04-19T12:00:00"/>
    <s v="Update the license in CYPRESS"/>
    <s v="Successful"/>
    <s v="On Time"/>
    <s v="No"/>
    <s v="Minor"/>
    <s v="Successful"/>
    <s v="On Time"/>
    <n v="1"/>
    <n v="1"/>
    <n v="0"/>
    <x v="3"/>
    <n v="0"/>
  </r>
  <r>
    <x v="0"/>
    <x v="0"/>
    <x v="0"/>
    <s v="normal"/>
    <s v="C40456757"/>
    <s v="SAP BASIS Support AMS VWM CHGMGR"/>
    <s v="Acosta Medina Marco Antonio"/>
    <d v="2015-04-19T15:00:00"/>
    <d v="2015-04-19T18:00:00"/>
    <s v="Apply SAP Security Notes in HUP to solve vulnerability 441 and 501 notified by CERT"/>
    <s v="Successful"/>
    <s v="On Time"/>
    <s v="No"/>
    <s v="Minor"/>
    <s v="Successful"/>
    <s v="On Time"/>
    <n v="1"/>
    <n v="1"/>
    <n v="0"/>
    <x v="3"/>
    <n v="0"/>
  </r>
  <r>
    <x v="0"/>
    <x v="0"/>
    <x v="0"/>
    <s v="normal"/>
    <s v="C40457148"/>
    <s v="PROYECT INFRAEST ITS Support OPS VWM CHGMGR"/>
    <s v="Baca Gonzalez Eliseo"/>
    <d v="2015-04-18T10:00:00"/>
    <d v="2015-04-18T15:00:00"/>
    <s v="Pruebas de Configuración de Access Point en Nave 61"/>
    <s v="Successful"/>
    <s v="On Time"/>
    <s v="No"/>
    <s v="Minor"/>
    <s v="Successful"/>
    <s v="On Time"/>
    <n v="1"/>
    <n v="1"/>
    <n v="0"/>
    <x v="3"/>
    <n v="0"/>
  </r>
  <r>
    <x v="0"/>
    <x v="0"/>
    <x v="0"/>
    <s v="normal"/>
    <s v="C40457152"/>
    <s v="PROYECT INFRAEST ITS Support OPS VWM CHGMGR"/>
    <s v="Baca Gonzalez Eliseo"/>
    <d v="2015-04-19T07:00:00"/>
    <d v="2015-04-19T10:00:00"/>
    <s v="Pruebas de actualizacion de Licencia del RVS ETUAS01"/>
    <s v="Successful"/>
    <s v="On Time"/>
    <s v="No"/>
    <s v="Minor"/>
    <s v="Successful"/>
    <s v="On Time"/>
    <n v="1"/>
    <n v="1"/>
    <n v="0"/>
    <x v="3"/>
    <n v="0"/>
  </r>
  <r>
    <x v="0"/>
    <x v="0"/>
    <x v="0"/>
    <s v="normal"/>
    <s v="C40456743"/>
    <s v="PROYECT INFRAEST ITS Support OPS VWM CHGMGR"/>
    <s v="Beristain Perez Modesto"/>
    <d v="2015-04-17T19:00:00"/>
    <d v="2015-04-17T20:00:00"/>
    <s v="Cambio de servidor de autenticación IWA"/>
    <s v="Successful"/>
    <s v="On Time"/>
    <s v="No"/>
    <s v="Minor"/>
    <s v="Successful"/>
    <s v="On Time"/>
    <n v="1"/>
    <n v="1"/>
    <n v="0"/>
    <x v="3"/>
    <n v="0"/>
  </r>
  <r>
    <x v="0"/>
    <x v="0"/>
    <x v="0"/>
    <s v="normal"/>
    <s v="C40456745"/>
    <s v="PROYECT INFRAEST ITS Support OPS VWM CHGMGR"/>
    <s v="Perez Gonzalez Lucia"/>
    <d v="2015-04-18T07:00:00"/>
    <d v="2015-04-18T20:00:00"/>
    <s v="Configuración Trunk en puertos DMZ en ESXs IBM"/>
    <s v="Successful"/>
    <s v="On Time"/>
    <s v="No"/>
    <s v="Minor"/>
    <s v="Successful"/>
    <s v="On Time"/>
    <n v="1"/>
    <n v="1"/>
    <n v="0"/>
    <x v="3"/>
    <n v="0"/>
  </r>
  <r>
    <x v="0"/>
    <x v="0"/>
    <x v="0"/>
    <s v="normal"/>
    <s v="C40457132"/>
    <s v="PROYECT INFRAEST ITS Support OPS VWM CHGMGR"/>
    <s v="Perez Gonzalez Lucia"/>
    <d v="2015-04-19T12:00:00"/>
    <d v="2015-04-19T20:00:00"/>
    <s v="Acompañamiento para la activación de nuevos Citrix y configuracion en netscalers"/>
    <s v="Successful"/>
    <s v="On Time"/>
    <s v="No"/>
    <s v="Minor"/>
    <s v="Successful"/>
    <s v="On Time"/>
    <n v="1"/>
    <n v="1"/>
    <n v="0"/>
    <x v="3"/>
    <n v="0"/>
  </r>
  <r>
    <x v="0"/>
    <x v="0"/>
    <x v="0"/>
    <s v="normal"/>
    <s v="C40457146"/>
    <s v="PROYECT INFRAEST ITS Support OPS VWM CHGMGR"/>
    <s v="Perez Gonzalez Lucia"/>
    <d v="2015-04-16T20:00:00"/>
    <d v="2015-04-18T02:00:00"/>
    <s v="Pruebas servidor reconstruido VWMXPUSAP03E"/>
    <s v="Successful"/>
    <s v="On Time"/>
    <s v="No"/>
    <s v="Minor"/>
    <s v="Successful"/>
    <s v="On Time"/>
    <n v="1"/>
    <n v="1"/>
    <n v="0"/>
    <x v="3"/>
    <n v="0"/>
  </r>
  <r>
    <x v="0"/>
    <x v="0"/>
    <x v="0"/>
    <s v="normal"/>
    <s v="C40457157"/>
    <s v="PROYECT INFRAEST ITS Support OPS VWM CHGMGR"/>
    <s v="Perez Gonzalez Lucia"/>
    <d v="2015-04-17T17:00:00"/>
    <d v="2015-04-18T15:00:00"/>
    <s v="Prueba de migración Base de datos EPO a servidores SQL2008"/>
    <s v="Successful"/>
    <s v="On Time"/>
    <s v="No"/>
    <s v="Minor"/>
    <s v="Successful"/>
    <s v="On Time"/>
    <n v="1"/>
    <n v="1"/>
    <n v="0"/>
    <x v="3"/>
    <n v="0"/>
  </r>
  <r>
    <x v="0"/>
    <x v="0"/>
    <x v="0"/>
    <s v="normal"/>
    <s v="C40451519"/>
    <s v="OPM ITS Support OPS VWM CHGMGR"/>
    <s v="Zacamitzin Medina Dagoberto"/>
    <d v="2015-04-17T17:00:00"/>
    <d v="2015-04-17T20:00:00"/>
    <s v="Retirar grupos VWM_G_adm_Servers, VWM_L_adm_Servers, VWM_L_adm_Operations y VWM_G_adm_Operations de la GPO “VWM_GPO_Servers”"/>
    <s v="Successful"/>
    <s v="On Time"/>
    <s v="No"/>
    <s v="Minor"/>
    <s v="Successful"/>
    <s v="On Time"/>
    <n v="1"/>
    <n v="1"/>
    <n v="0"/>
    <x v="3"/>
    <n v="0"/>
  </r>
  <r>
    <x v="0"/>
    <x v="0"/>
    <x v="0"/>
    <s v="normal"/>
    <s v="C40456288"/>
    <s v="OPM ITS Support OPS VWM CHGMGR"/>
    <s v="Zacamitzin Medina Dagoberto"/>
    <d v="2015-04-17T10:00:00"/>
    <d v="2015-04-17T21:00:00"/>
    <s v="Implementar firewall de SO para protocolo RDP (aceptar solo conexiones desde los jump) en 8 servidores Exchange 2010."/>
    <s v="Successful"/>
    <s v="On Time"/>
    <s v="No"/>
    <s v="Minor"/>
    <s v="Successful"/>
    <s v="On Time"/>
    <n v="1"/>
    <n v="1"/>
    <n v="0"/>
    <x v="3"/>
    <n v="0"/>
  </r>
  <r>
    <x v="0"/>
    <x v="0"/>
    <x v="0"/>
    <s v="normal"/>
    <s v="C40456748"/>
    <s v="SERVERS WINTEL ITS Support OPS VWM CHGMGR"/>
    <s v="Islas Agustin Maricarmen"/>
    <d v="2015-04-17T15:00:00"/>
    <d v="2015-04-19T08:00:00"/>
    <s v="Instalación de Power Shell"/>
    <s v="Successful"/>
    <s v="On Time"/>
    <s v="No"/>
    <s v="Minor"/>
    <s v="Successful"/>
    <s v="On Time"/>
    <n v="1"/>
    <n v="1"/>
    <n v="0"/>
    <x v="3"/>
    <n v="0"/>
  </r>
  <r>
    <x v="0"/>
    <x v="0"/>
    <x v="0"/>
    <s v="normal"/>
    <s v="C40456764"/>
    <s v="SERVERS UNIX ITS Support OPS VWM CHGMGR"/>
    <s v="Oropeza Cardoso Porfirio  "/>
    <d v="2015-04-19T02:00:00"/>
    <d v="2015-04-19T15:00:00"/>
    <s v="DISABLE DIRECT ROOT LOGIN ON VPAR 4"/>
    <s v="Successful"/>
    <s v="On Time"/>
    <s v="No"/>
    <s v="Minor"/>
    <s v="Successful"/>
    <s v="On Time"/>
    <n v="1"/>
    <n v="1"/>
    <n v="0"/>
    <x v="3"/>
    <n v="0"/>
  </r>
  <r>
    <x v="0"/>
    <x v="0"/>
    <x v="0"/>
    <s v="normal"/>
    <s v="C40456767"/>
    <s v="System Management Administration IT Processes VWM CHGMGR"/>
    <s v="Cortes Batista Sergio"/>
    <d v="2015-04-18T08:00:00"/>
    <d v="2015-04-19T12:00:00"/>
    <s v="Actualización del agente tivoli en servidor VWMXPUSSP137P"/>
    <s v="Successful"/>
    <s v="On Time"/>
    <s v="No"/>
    <s v="Minor"/>
    <s v="Successful"/>
    <s v="On Time"/>
    <n v="1"/>
    <n v="1"/>
    <n v="0"/>
    <x v="3"/>
    <n v="0"/>
  </r>
  <r>
    <x v="0"/>
    <x v="0"/>
    <x v="0"/>
    <s v="emergency"/>
    <s v="C40458394"/>
    <s v="SERVERS WINTEL ITS Support OPS VWM CHGMGR"/>
    <s v="Islas Agustin Maricarmen"/>
    <d v="2015-04-18T22:00:00"/>
    <d v="2015-04-19T02:00:00"/>
    <s v="Instalacion de parche de seguridad por CERT/vul-528"/>
    <s v="Successful"/>
    <s v="On Time"/>
    <s v="No"/>
    <s v="Minor"/>
    <s v="Successful"/>
    <s v="On Time"/>
    <n v="1"/>
    <n v="1"/>
    <n v="0"/>
    <x v="3"/>
    <n v="0"/>
  </r>
  <r>
    <x v="25"/>
    <x v="0"/>
    <x v="0"/>
    <s v="normal"/>
    <s v="C000243346"/>
    <s v="CS.AMER.MX.DPO"/>
    <s v="Sanchez Ramirez Erick"/>
    <d v="2015-04-18T18:00:00"/>
    <d v="2015-04-19T23:00:00"/>
    <s v="SLT Aplicacion del Parche de Seguridad  MX15-034  [CERT Prio 1]"/>
    <s v="Successful"/>
    <s v="On Time"/>
    <s v="No"/>
    <s v="Minor"/>
    <s v="Successful"/>
    <s v="On Time"/>
    <n v="1"/>
    <n v="1"/>
    <n v="0"/>
    <x v="3"/>
    <n v="1"/>
  </r>
  <r>
    <x v="3"/>
    <x v="3"/>
    <x v="0"/>
    <s v="normal"/>
    <s v="C000236786"/>
    <s v="DS.CES.MX.SW.VITRO"/>
    <s v="Cuetlach Calderon Cristina  "/>
    <d v="2015-04-16T17:00:00"/>
    <d v="2015-04-17T23:00:00"/>
    <s v="VTO - Habilitar BITS en los clientes (PCs y Laptops) de SCCM"/>
    <s v="Successful"/>
    <s v="On Time"/>
    <s v="No"/>
    <s v="Minor"/>
    <s v="Successful"/>
    <s v="On Time"/>
    <n v="1"/>
    <n v="1"/>
    <n v="0"/>
    <x v="3"/>
    <n v="0"/>
  </r>
  <r>
    <x v="3"/>
    <x v="3"/>
    <x v="1"/>
    <s v="normal"/>
    <s v="C000236530"/>
    <s v="DS.CES.MX.SW.VITRO"/>
    <s v="Cuetlach Calderon Cristina  "/>
    <d v="2015-04-15T17:00:00"/>
    <d v="2015-04-17T17:00:00"/>
    <s v="VTO - Distribución PILOTO - Parches de Seguridad Microsoft - Abril 2015 Cambio Preaprobado"/>
    <s v="Successful"/>
    <s v="On Time"/>
    <s v="No"/>
    <s v="Standard"/>
    <s v="Successful"/>
    <s v="On Time"/>
    <n v="1"/>
    <n v="1"/>
    <n v="0"/>
    <x v="3"/>
    <n v="0"/>
  </r>
  <r>
    <x v="13"/>
    <x v="2"/>
    <x v="0"/>
    <s v="normal"/>
    <s v="CH5089"/>
    <s v="LAN"/>
    <s v="Gerardo Valdez"/>
    <d v="2015-04-15T20:00:00"/>
    <d v="2015-04-16T00:00:00"/>
    <s v="Cambio de Router Hermosillo"/>
    <s v="Successful"/>
    <s v="On Time"/>
    <s v="No"/>
    <s v="Minor"/>
    <s v="Successful"/>
    <s v="On Time"/>
    <n v="1"/>
    <n v="1"/>
    <n v="0"/>
    <x v="3"/>
    <n v="0"/>
  </r>
  <r>
    <x v="13"/>
    <x v="2"/>
    <x v="0"/>
    <s v="normal"/>
    <s v="CH5072"/>
    <s v="IKUSI"/>
    <s v="Carlos Quintanar"/>
    <d v="2015-04-15T17:00:00"/>
    <d v="2015-04-16T00:10:00"/>
    <s v="Reemplazo de Media Gateway G450 ( MG-23 )"/>
    <s v="Successful"/>
    <s v="On Time"/>
    <s v="No"/>
    <s v="Minor"/>
    <s v="Successful"/>
    <s v="On Time"/>
    <n v="1"/>
    <n v="1"/>
    <n v="0"/>
    <x v="3"/>
    <n v="0"/>
  </r>
  <r>
    <x v="13"/>
    <x v="2"/>
    <x v="0"/>
    <s v="normal"/>
    <s v="CH5032"/>
    <s v="WAN"/>
    <s v="Isaac Bravo"/>
    <d v="2015-04-15T18:00:00"/>
    <d v="2015-04-16T00:00:00"/>
    <s v="Acompañamiento a Proveedor para Pruebas de configuración de segmento de red en routers esquema Activo-Activo - Amores"/>
    <s v="Successful"/>
    <s v="On Time"/>
    <s v="No"/>
    <s v="Minor"/>
    <s v="Successful"/>
    <s v="On Time"/>
    <n v="1"/>
    <n v="1"/>
    <n v="0"/>
    <x v="3"/>
    <n v="0"/>
  </r>
  <r>
    <x v="13"/>
    <x v="2"/>
    <x v="0"/>
    <s v="normal"/>
    <s v="CH5108"/>
    <s v="LAN"/>
    <s v="Sergio Perez"/>
    <d v="2015-04-15T18:00:00"/>
    <d v="2015-04-15T21:00:00"/>
    <s v="Rackeo de Switch en Sitio Amores"/>
    <s v="Successful"/>
    <s v="On Time"/>
    <s v="No"/>
    <s v="Minor"/>
    <s v="Successful"/>
    <s v="On Time"/>
    <n v="1"/>
    <n v="1"/>
    <n v="0"/>
    <x v="3"/>
    <n v="0"/>
  </r>
  <r>
    <x v="13"/>
    <x v="2"/>
    <x v="0"/>
    <s v="normal"/>
    <s v="CH5090"/>
    <s v="IKUSI"/>
    <s v="Carlos Quintanar"/>
    <d v="2015-04-15T20:30:00"/>
    <d v="2015-04-15T23:30:00"/>
    <s v="Sincronización de Servidores Telefonía CM1 &amp; CM2."/>
    <s v="Successful"/>
    <s v="On Time"/>
    <s v="No"/>
    <s v="Minor"/>
    <s v="Successful"/>
    <s v="On Time"/>
    <n v="1"/>
    <n v="1"/>
    <n v="0"/>
    <x v="3"/>
    <n v="0"/>
  </r>
  <r>
    <x v="13"/>
    <x v="2"/>
    <x v="0"/>
    <s v="normal"/>
    <s v="CH5106"/>
    <s v="LAN"/>
    <s v="Sergio Perez"/>
    <d v="2015-04-16T18:00:00"/>
    <d v="2015-04-16T22:00:00"/>
    <s v="Carga de 4 licencias en WLC's"/>
    <s v="Successful"/>
    <s v="On Time"/>
    <s v="No"/>
    <s v="Minor"/>
    <s v="Successful"/>
    <s v="On Time"/>
    <n v="1"/>
    <n v="1"/>
    <n v="0"/>
    <x v="3"/>
    <n v="0"/>
  </r>
  <r>
    <x v="13"/>
    <x v="2"/>
    <x v="0"/>
    <s v="normal"/>
    <s v="CH5101"/>
    <s v="LAN"/>
    <s v="Saul de la Rosa"/>
    <d v="2015-04-16T23:00:00"/>
    <d v="2015-04-17T09:00:00"/>
    <s v="Reestructuración_VLAN_Datos_Voice_FaseI"/>
    <s v="Successful"/>
    <s v="On Time"/>
    <s v="No"/>
    <s v="Minor"/>
    <s v="Successful"/>
    <s v="On Time"/>
    <n v="1"/>
    <n v="1"/>
    <n v="0"/>
    <x v="3"/>
    <n v="0"/>
  </r>
  <r>
    <x v="1"/>
    <x v="2"/>
    <x v="0"/>
    <s v="normal"/>
    <s v="CRQ000000023357"/>
    <s v="Tss-Mx.GpoModelo-Wan"/>
    <s v="Garcia Cortes Maricela"/>
    <d v="2015-04-18T09:00:00"/>
    <d v="2015-04-18T16:00:00"/>
    <s v="WO1919504 Actualizacion de IOS para Router Gatekeeper central"/>
    <s v="Successful"/>
    <s v="On Time"/>
    <s v="No"/>
    <s v="Minor"/>
    <s v="Successful"/>
    <s v="On Time"/>
    <n v="1"/>
    <n v="1"/>
    <n v="0"/>
    <x v="3"/>
    <n v="0"/>
  </r>
  <r>
    <x v="1"/>
    <x v="2"/>
    <x v="0"/>
    <s v="normal"/>
    <s v="CRQ000000023235"/>
    <s v="Tss-Mx.GpoModelo-Securidad Perimetral"/>
    <s v="Garcia Cortes Maricela"/>
    <d v="2015-04-19T06:00:00"/>
    <d v="2015-04-19T12:00:00"/>
    <s v="WO1892851 Probar HA en balanceadores F5"/>
    <s v="Successful"/>
    <s v="On Time"/>
    <s v="No"/>
    <s v="Minor"/>
    <s v="Successful"/>
    <s v="On Time"/>
    <n v="1"/>
    <n v="1"/>
    <n v="0"/>
    <x v="3"/>
    <n v="0"/>
  </r>
  <r>
    <x v="1"/>
    <x v="2"/>
    <x v="0"/>
    <s v="normal"/>
    <s v="CRQ000000023296"/>
    <s v="Tss-Mx.GpoModelo-Securidad Perimetral"/>
    <s v="Garcia Cortes Maricela"/>
    <d v="2015-04-19T10:00:00"/>
    <d v="2015-04-19T22:00:00"/>
    <s v="WO1908310 Validar conexiones fisicas de switches de Seguridad Perimetral"/>
    <s v="Successful"/>
    <s v="On Time"/>
    <s v="No"/>
    <s v="Minor"/>
    <s v="Successful"/>
    <s v="On Time"/>
    <n v="1"/>
    <n v="1"/>
    <n v="0"/>
    <x v="3"/>
    <n v="0"/>
  </r>
  <r>
    <x v="18"/>
    <x v="2"/>
    <x v="0"/>
    <s v="normal"/>
    <s v="C000199317"/>
    <s v="TS.GS.MX.SCC2.WAN.SEC"/>
    <s v="Ramirez Salazar Ricardo"/>
    <d v="2015-04-18T20:00:00"/>
    <d v="2015-04-18T22:00:00"/>
    <s v="Normalización de ruteo VRF GDF Suez"/>
    <s v="Successful"/>
    <s v="On Time"/>
    <s v="No"/>
    <s v="Minor"/>
    <s v="Successful"/>
    <s v="On Time"/>
    <n v="1"/>
    <n v="1"/>
    <n v="0"/>
    <x v="3"/>
    <n v="0"/>
  </r>
  <r>
    <x v="2"/>
    <x v="2"/>
    <x v="0"/>
    <s v="normal"/>
    <s v="C000236862"/>
    <s v="TS.GS.MX.PHYNET.TS"/>
    <s v="Martinez Vega Maria Jose "/>
    <d v="2015-04-19T12:00:00"/>
    <d v="2015-04-19T17:00:00"/>
    <s v="Desinstalación de Cableado Obsoleto en DCPIII"/>
    <s v="Successful"/>
    <s v="On Time"/>
    <s v="No"/>
    <s v="Minor"/>
    <s v="Successful"/>
    <s v="On Time"/>
    <n v="1"/>
    <n v="1"/>
    <n v="0"/>
    <x v="3"/>
    <n v="0"/>
  </r>
  <r>
    <x v="3"/>
    <x v="2"/>
    <x v="0"/>
    <s v="normal"/>
    <s v="C000238485"/>
    <s v="TS.CP.MX.SIC.WAN.VITRO"/>
    <s v="Lopez Ballinas Erikc Jesus "/>
    <d v="2015-04-18T01:00:00"/>
    <d v="2015-04-18T07:00:00"/>
    <s v="Actividad de Proveedor VITRO - Ventana mantenimiento mensual ISP ALESTRA"/>
    <s v="Successful"/>
    <s v="On Time"/>
    <s v="No"/>
    <s v="Minor"/>
    <s v="Successful"/>
    <s v="On Time"/>
    <n v="1"/>
    <n v="1"/>
    <n v="0"/>
    <x v="3"/>
    <n v="0"/>
  </r>
  <r>
    <x v="0"/>
    <x v="2"/>
    <x v="0"/>
    <s v="normal"/>
    <s v="C40456758"/>
    <s v="TELECOM WAN ITS Support OPS VWM CHGMGR"/>
    <s v="Cruz Hernandez Miguel Angel Celestino"/>
    <d v="2015-04-19T09:00:00"/>
    <d v="2015-04-19T13:00:00"/>
    <s v="Pruebas de stress enlace SILAO, enlace de IUSACELL"/>
    <s v="Successful"/>
    <s v="On Time"/>
    <s v="No"/>
    <s v="Minor"/>
    <s v="Successful"/>
    <s v="On Time"/>
    <n v="1"/>
    <n v="1"/>
    <n v="0"/>
    <x v="3"/>
    <n v="0"/>
  </r>
  <r>
    <x v="0"/>
    <x v="2"/>
    <x v="0"/>
    <s v="normal"/>
    <s v="C40456744"/>
    <s v="TELECOM ITS Support OPS VWM CHGMGR"/>
    <s v="Garcia Gonzalez Maria del Carmen"/>
    <d v="2015-04-19T09:00:00"/>
    <d v="2015-04-19T12:00:00"/>
    <s v="Seguimiento de 5 Cables de red del Switch SW-SF-A1-C6 en el DCP2"/>
    <s v="Successful"/>
    <s v="On Time"/>
    <s v="No"/>
    <s v="Minor"/>
    <s v="Successful"/>
    <s v="On Time"/>
    <n v="1"/>
    <n v="1"/>
    <n v="0"/>
    <x v="3"/>
    <n v="0"/>
  </r>
  <r>
    <x v="2"/>
    <x v="2"/>
    <x v="0"/>
    <s v="normal"/>
    <s v="C000199474"/>
    <s v="TS.GS.MX.SCC1.LAN"/>
    <s v="Cruz Hernandez Miguel Angel Celestino"/>
    <d v="2015-04-18T21:00:00"/>
    <d v="2015-04-19T01:00:00"/>
    <s v="Acompañamiento a proveedor para migración de enlace L2L de GModelo de cobre a fibra"/>
    <s v="Successful"/>
    <s v="On Time"/>
    <s v="No"/>
    <s v="Minor"/>
    <s v="Successful"/>
    <s v="On Time"/>
    <n v="1"/>
    <n v="1"/>
    <n v="0"/>
    <x v="3"/>
    <n v="0"/>
  </r>
  <r>
    <x v="22"/>
    <x v="0"/>
    <x v="0"/>
    <s v="normal"/>
    <s v="C000221807"/>
    <s v="CS.AMER.MX.DPO"/>
    <s v="Sanchez Ramirez Erick"/>
    <d v="2015-04-18T17:00:00"/>
    <d v="2015-04-18T20:00:00"/>
    <s v="Remediacion Auditoria ISAE 3402 ITBI para servidores Prendamex - Definicion de claves de acceso"/>
    <s v="Successful"/>
    <s v="On Time"/>
    <s v="No"/>
    <s v="Minor"/>
    <s v="Successful"/>
    <s v="On Time"/>
    <n v="1"/>
    <n v="1"/>
    <n v="0"/>
    <x v="3"/>
    <n v="0"/>
  </r>
  <r>
    <x v="9"/>
    <x v="0"/>
    <x v="0"/>
    <s v="normal"/>
    <s v="C000243343"/>
    <s v="SE.AA.MX.PROJECTS"/>
    <s v="Portillo Carbajal Jesus  "/>
    <d v="2015-04-17T18:00:00"/>
    <d v="2015-04-19T23:00:00"/>
    <s v="GEG - Downtime process execution in BWP system as part of EHP (Development | ax1la184)"/>
    <s v="Successful"/>
    <s v="On Time"/>
    <s v="No"/>
    <s v="Minor"/>
    <s v="Successful"/>
    <s v="On Time"/>
    <n v="1"/>
    <n v="1"/>
    <n v="0"/>
    <x v="3"/>
    <n v="0"/>
  </r>
  <r>
    <x v="9"/>
    <x v="0"/>
    <x v="0"/>
    <s v="normal"/>
    <s v="C000243371"/>
    <s v="CS.AMER.MX.DPO"/>
    <s v="Gonzalez Sicilia Blanco Juan Manuel"/>
    <d v="2015-04-17T18:00:00"/>
    <d v="2015-04-17T20:00:00"/>
    <s v="Modificación de SAPS en Jetcloud para cliente GDG"/>
    <s v="Successful"/>
    <s v="On Time"/>
    <s v="No"/>
    <s v="Minor"/>
    <s v="Successful"/>
    <s v="On Time"/>
    <n v="1"/>
    <n v="1"/>
    <n v="0"/>
    <x v="3"/>
    <n v="0"/>
  </r>
  <r>
    <x v="3"/>
    <x v="0"/>
    <x v="0"/>
    <s v="emergency"/>
    <s v="C000243395"/>
    <s v="C.SAP.MX.AA.BASIS.BO"/>
    <s v="Rivera Villa Tonontzi  "/>
    <d v="2015-04-18T00:00:00"/>
    <d v="2015-04-19T23:00:00"/>
    <s v="VITRO | P | BCP | ah4ha142, ah4ha163 | BPC 7.5| Outage=YES | Restore DB BCP"/>
    <s v="Successful"/>
    <s v="On Time"/>
    <s v="No"/>
    <s v="Minor"/>
    <s v="Successful"/>
    <s v="On Time"/>
    <n v="1"/>
    <n v="1"/>
    <n v="0"/>
    <x v="3"/>
    <n v="0"/>
  </r>
  <r>
    <x v="2"/>
    <x v="2"/>
    <x v="0"/>
    <s v="normal"/>
    <s v="C000245070"/>
    <s v="TS.GS.MX.SIC.VOICE"/>
    <s v="Santos Gonzalez Pedro Luis "/>
    <d v="2015-04-20T10:45:23"/>
    <d v="2015-04-20T13:45:29"/>
    <s v="Replacement of magnetic tape for backup storage"/>
    <s v="Successful"/>
    <s v="On Time"/>
    <s v="No"/>
    <s v="Minor"/>
    <s v="Successful"/>
    <s v="On Time"/>
    <n v="1"/>
    <n v="1"/>
    <n v="0"/>
    <x v="3"/>
    <n v="0"/>
  </r>
  <r>
    <x v="0"/>
    <x v="0"/>
    <x v="0"/>
    <s v="emergency"/>
    <s v="C40458910"/>
    <s v="SAP BASIS Support AMS VWM CHGMGR"/>
    <s v="Acosta Medina Marco Antonio"/>
    <d v="2015-04-20T11:30:00"/>
    <d v="2015-04-20T11:40:00"/>
    <s v="Restart SAP services for AMP etbs200"/>
    <s v="Successful"/>
    <s v="On Time"/>
    <s v="No"/>
    <s v="Minor"/>
    <s v="Successful"/>
    <s v="On Time"/>
    <n v="1"/>
    <n v="1"/>
    <n v="0"/>
    <x v="3"/>
    <n v="0"/>
  </r>
  <r>
    <x v="1"/>
    <x v="0"/>
    <x v="0"/>
    <s v="normal"/>
    <s v="CRQ000000023348"/>
    <s v="Css-Mex.GpoModelo-Backup"/>
    <s v="Porras Aguilar Jorge"/>
    <d v="2015-04-17T10:00:00"/>
    <d v="2015-04-17T22:00:00"/>
    <s v="WO1919103 REEMPLAZO DEL NODO 0.2 DE AVAMAR POR FALLA DE BATERIA"/>
    <s v="Successful"/>
    <s v="On Time"/>
    <s v="No"/>
    <s v="Minor"/>
    <s v="Successful"/>
    <s v="On Time"/>
    <n v="1"/>
    <n v="1"/>
    <n v="0"/>
    <x v="3"/>
    <n v="0"/>
  </r>
  <r>
    <x v="1"/>
    <x v="0"/>
    <x v="0"/>
    <s v="normal"/>
    <s v="CRQ000000023325"/>
    <s v="Css-Mex.GpoModelo-Admon-Windows"/>
    <s v="Gonzalez Gabino Luis Alberto"/>
    <d v="2015-04-17T11:00:00"/>
    <d v="2015-04-17T18:00:00"/>
    <s v="WO1918790 Decomisar volumenes no utilizados a nivel Storage"/>
    <s v="Successful"/>
    <s v="On Time"/>
    <s v="No"/>
    <s v="Minor"/>
    <s v="Successful"/>
    <s v="On Time"/>
    <n v="1"/>
    <n v="1"/>
    <n v="0"/>
    <x v="3"/>
    <n v="0"/>
  </r>
  <r>
    <x v="1"/>
    <x v="2"/>
    <x v="0"/>
    <s v="normal"/>
    <s v="CRQ000000023341"/>
    <s v="Tss-Mx.GpoModelo-Wan"/>
    <s v="Tototzintle Avila Antonio"/>
    <d v="2015-04-17T12:00:00"/>
    <d v="2015-04-17T20:00:00"/>
    <s v="WO1918173 Realizar el cambio de Router MPLS de Modelo por el Router MPLS de Red Uno (dependiencia de TELMEX)"/>
    <s v="Successful"/>
    <s v="On Time"/>
    <s v="No"/>
    <s v="Minor"/>
    <s v="Successful"/>
    <s v="On Time"/>
    <n v="1"/>
    <n v="1"/>
    <n v="0"/>
    <x v="3"/>
    <n v="0"/>
  </r>
  <r>
    <x v="1"/>
    <x v="2"/>
    <x v="0"/>
    <s v="normal"/>
    <s v="CRQ000000023199"/>
    <s v="Tss-Mx.GpoModelo-Voz"/>
    <s v="Becerra Cervin Guillermo"/>
    <d v="2015-03-27T11:00:00"/>
    <d v="2015-04-20T16:00:00"/>
    <s v="WO1884906 Configurar y entregar a operación 12 nuevos equipos de Telepresencia"/>
    <s v="Successful"/>
    <s v="On Time"/>
    <s v="No"/>
    <s v="Minor"/>
    <s v="Successful"/>
    <s v="On Time"/>
    <n v="1"/>
    <n v="1"/>
    <n v="0"/>
    <x v="3"/>
    <n v="0"/>
  </r>
  <r>
    <x v="13"/>
    <x v="2"/>
    <x v="0"/>
    <s v="normal"/>
    <s v="CH5133"/>
    <s v="WAN"/>
    <s v="Isaac Bravo"/>
    <d v="2015-04-15T18:00:00"/>
    <d v="2015-04-16T00:00:00"/>
    <s v="Acompañamiento a Proveedor para Pruebas de configuración de segmento de red en routers esquema Activo-Activo - Amores"/>
    <s v="Successful"/>
    <s v="On Time"/>
    <s v="No"/>
    <s v="Minor"/>
    <s v="Successful"/>
    <s v="On Time"/>
    <n v="1"/>
    <n v="1"/>
    <n v="0"/>
    <x v="3"/>
    <n v="0"/>
  </r>
  <r>
    <x v="8"/>
    <x v="0"/>
    <x v="0"/>
    <s v="normal"/>
    <s v="C000230153"/>
    <s v="C.SAP.MX.AA.GDH.MX-BASIS"/>
    <s v="Donge Vargas Oscar  "/>
    <d v="2015-04-20T17:00:00"/>
    <d v="2015-04-21T08:00:00"/>
    <s v="DURMAN | NP | DRQ | ax1la139 | SAP ERP Quality | Outage=YES | Kernel Upgrade | Actualizacion de SAP kernel"/>
    <s v="Successful"/>
    <s v="On Time"/>
    <s v="No"/>
    <s v="Minor"/>
    <s v="Successful"/>
    <s v="On Time"/>
    <n v="1"/>
    <n v="1"/>
    <n v="0"/>
    <x v="3"/>
    <n v="0"/>
  </r>
  <r>
    <x v="9"/>
    <x v="0"/>
    <x v="0"/>
    <s v="normal"/>
    <s v="C000230278"/>
    <s v="SE.AA.MX.PROJECTS"/>
    <s v="Portillo Carbajal Jesus  "/>
    <d v="2015-04-12T08:00:00"/>
    <d v="2015-04-20T20:00:00"/>
    <s v="GEG - EHP activities for BW1 system (Production | ax1la199)"/>
    <s v="Successful"/>
    <s v="On Time"/>
    <s v="No"/>
    <s v="Minor"/>
    <s v="Successful"/>
    <s v="On Time"/>
    <n v="1"/>
    <n v="1"/>
    <n v="0"/>
    <x v="3"/>
    <n v="0"/>
  </r>
  <r>
    <x v="2"/>
    <x v="0"/>
    <x v="0"/>
    <s v="normal"/>
    <s v="C000236824"/>
    <s v="CS.DPS.MX.DCO.DCI"/>
    <s v="Cruz Arriaga Ricardo  "/>
    <d v="2015-04-20T08:00:00"/>
    <d v="2015-04-21T08:00:00"/>
    <s v="Preventive maintenance MX_1042 precision cooling system that support Data Center Puebla I/ MX / Puebla / Cerrada Fresnos nave 1 / DCI /"/>
    <s v="Successful"/>
    <s v="On Time"/>
    <s v="No"/>
    <s v="Minor"/>
    <s v="Successful"/>
    <s v="On Time"/>
    <n v="1"/>
    <n v="1"/>
    <n v="0"/>
    <x v="3"/>
    <n v="0"/>
  </r>
  <r>
    <x v="1"/>
    <x v="2"/>
    <x v="0"/>
    <s v="normal"/>
    <s v="CRQ000000023344"/>
    <s v="Tss-Mx.GpoModelo-Voz"/>
    <s v="Manzo Rangel Rafael"/>
    <d v="2015-04-17T11:00:00"/>
    <d v="2015-04-20T17:00:00"/>
    <s v="WO1919320 Actualizacion de CI´s en CMBD"/>
    <s v="Successful"/>
    <s v="On Time"/>
    <s v="No"/>
    <s v="Minor"/>
    <s v="Successful"/>
    <s v="On Time"/>
    <n v="1"/>
    <n v="1"/>
    <n v="0"/>
    <x v="3"/>
    <n v="0"/>
  </r>
  <r>
    <x v="1"/>
    <x v="0"/>
    <x v="0"/>
    <s v="normal"/>
    <s v="CRQ000000023125"/>
    <s v="Css-Mex.GpoModelo-Admon-As400"/>
    <s v="Flores Roa Alejandro"/>
    <d v="2015-04-18T11:00:00"/>
    <d v="2015-04-20T18:00:00"/>
    <s v="WO1865184 Apagado de la partición de AS/400 COMEXTRA"/>
    <s v="Successful"/>
    <s v="On Time"/>
    <s v="No"/>
    <s v="Minor"/>
    <s v="Successful"/>
    <s v="On Time"/>
    <n v="1"/>
    <n v="1"/>
    <n v="0"/>
    <x v="3"/>
    <n v="0"/>
  </r>
  <r>
    <x v="0"/>
    <x v="2"/>
    <x v="0"/>
    <s v="normal"/>
    <s v="C40456749"/>
    <s v="TELECOM ITS Support OPS VWM CHGMGR"/>
    <s v="Garcia Gonzalez Maria del Carmen"/>
    <d v="2015-04-21T09:00:00"/>
    <d v="2015-04-21T15:00:00"/>
    <s v="MANTENIMIENTO PREVENTIVO A AIRE RITTAL DEL IDF 5704"/>
    <s v="Successful"/>
    <s v="On Time"/>
    <s v="No"/>
    <s v="Minor"/>
    <s v="Successful"/>
    <s v="On Time"/>
    <n v="1"/>
    <n v="1"/>
    <n v="0"/>
    <x v="3"/>
    <n v="0"/>
  </r>
  <r>
    <x v="0"/>
    <x v="0"/>
    <x v="1"/>
    <s v="normal"/>
    <s v="C40459296"/>
    <s v="BACKUP ITS Support OPS VWM CHGMGR"/>
    <s v="Mastranzo Capilla Francisco Luis"/>
    <d v="2015-04-21T13:00:00"/>
    <d v="2015-04-21T16:00:00"/>
    <s v="Reemplazo de drive 04 en la Libreria ESL322e"/>
    <s v="Successful"/>
    <s v="On Time"/>
    <s v="No"/>
    <s v="Standard"/>
    <s v="Successful"/>
    <s v="On Time"/>
    <n v="1"/>
    <n v="1"/>
    <n v="0"/>
    <x v="3"/>
    <n v="0"/>
  </r>
  <r>
    <x v="19"/>
    <x v="0"/>
    <x v="0"/>
    <s v="normal"/>
    <s v="C000236646"/>
    <s v="C.SAP.MX.AA.GDH.MX-BASIS"/>
    <s v="Lazaro Garcia Francisco Javier"/>
    <d v="2015-04-22T15:00:00"/>
    <d v="2015-04-22T16:00:00"/>
    <s v="TAURUS | NP | D00 | ax2la132 | SAP ERp Development | Outage = yes | SAP Parameter Change"/>
    <s v="Successful"/>
    <s v="On Time"/>
    <s v="No"/>
    <s v="Minor"/>
    <s v="Successful"/>
    <s v="On Time"/>
    <n v="1"/>
    <n v="1"/>
    <n v="0"/>
    <x v="3"/>
    <n v="0"/>
  </r>
  <r>
    <x v="2"/>
    <x v="0"/>
    <x v="0"/>
    <s v="normal"/>
    <s v="C000236829"/>
    <s v="CS.DPS.MX.DCO.DCI"/>
    <s v="Cruz Arriaga Ricardo  "/>
    <d v="2015-04-21T08:00:00"/>
    <d v="2015-04-22T08:00:00"/>
    <s v="Preventive maintenance MX_1088 precision cooling system that support Data Center Puebla I/ MX / Puebla / Cerrada Fresnos nave 1 / DCI /"/>
    <s v="Successful"/>
    <s v="On Time"/>
    <s v="No"/>
    <s v="Minor"/>
    <s v="Successful"/>
    <s v="On Time"/>
    <n v="1"/>
    <n v="1"/>
    <n v="0"/>
    <x v="3"/>
    <n v="0"/>
  </r>
  <r>
    <x v="2"/>
    <x v="0"/>
    <x v="0"/>
    <s v="normal"/>
    <s v="C000248366"/>
    <s v="CS.AMER.MX.SBO.BK.ST"/>
    <s v="Saez de Villa Enrique Benjamin"/>
    <d v="2015-04-22T12:00:00"/>
    <d v="2015-04-22T14:00:00"/>
    <s v="GDG| DEV | Incremento de espacio de disco en JetCloud"/>
    <s v="Successful"/>
    <s v="On Time"/>
    <s v="No"/>
    <s v="Minor"/>
    <s v="Successful"/>
    <s v="On Time"/>
    <n v="1"/>
    <n v="1"/>
    <n v="0"/>
    <x v="3"/>
    <n v="0"/>
  </r>
  <r>
    <x v="1"/>
    <x v="0"/>
    <x v="0"/>
    <s v="normal"/>
    <s v="CRQ000000023436"/>
    <s v="Css-Mex.GpoModelo-Admon-Windows"/>
    <s v="Benitez Dominguez Daniel  "/>
    <d v="2015-04-21T13:00:00"/>
    <d v="2015-04-22T18:00:00"/>
    <s v="WO1917777 Liberacion de infraestructura a produccion Core Migration"/>
    <s v="Successful"/>
    <s v="On Time"/>
    <s v="No"/>
    <s v="Minor"/>
    <s v="Successful"/>
    <s v="On Time"/>
    <n v="1"/>
    <n v="1"/>
    <n v="0"/>
    <x v="3"/>
    <n v="0"/>
  </r>
  <r>
    <x v="16"/>
    <x v="2"/>
    <x v="0"/>
    <s v="normal"/>
    <s v="C000223286"/>
    <s v="TS.GS.MX.SCC2.WAN.SEC"/>
    <s v="Diaz Diaz Jose Luis "/>
    <d v="2015-04-22T18:00:00"/>
    <d v="2015-04-22T21:00:00"/>
    <s v="Modificación de dominio de encripción de VPN SISI"/>
    <s v="Successful"/>
    <s v="On Time"/>
    <s v="No"/>
    <s v="Minor"/>
    <s v="Successful"/>
    <s v="On Time"/>
    <n v="1"/>
    <n v="1"/>
    <n v="0"/>
    <x v="3"/>
    <n v="0"/>
  </r>
  <r>
    <x v="19"/>
    <x v="0"/>
    <x v="0"/>
    <s v="normal"/>
    <s v="C000236659"/>
    <s v="C.SAP.MX.AA.GDH.MX-BASIS"/>
    <s v="Tirado Salas Jose Vicente "/>
    <d v="2015-04-22T16:00:00"/>
    <d v="2015-04-22T17:00:00"/>
    <s v="TAURUS | NP | Q00 | ax2la133 | SAP ERp Quality | Outage = yes | SAP Parameter Change"/>
    <s v="Successful"/>
    <s v="On Time"/>
    <s v="No"/>
    <s v="Minor"/>
    <s v="Successful"/>
    <s v="On Time"/>
    <n v="1"/>
    <n v="1"/>
    <n v="0"/>
    <x v="3"/>
    <n v="0"/>
  </r>
  <r>
    <x v="18"/>
    <x v="0"/>
    <x v="0"/>
    <s v="normal"/>
    <s v="C000236822"/>
    <s v="SE.AA.MX.PROJECTS"/>
    <s v="Martinez Rodriguez Norma  "/>
    <d v="2015-04-16T10:00:00"/>
    <d v="2015-04-23T15:00:00"/>
    <s v="Promoción de primer Domain Controller en JetCloud GDF Suez y liberación a producción"/>
    <s v="Successful"/>
    <s v="On Time"/>
    <s v="No"/>
    <s v="Minor"/>
    <s v="Successful"/>
    <s v="On Time"/>
    <n v="1"/>
    <n v="1"/>
    <n v="0"/>
    <x v="3"/>
    <n v="0"/>
  </r>
  <r>
    <x v="2"/>
    <x v="0"/>
    <x v="0"/>
    <s v="normal"/>
    <s v="C000236836"/>
    <s v="CS.DPS.MX.DCO.DCI"/>
    <s v="Cruz Arriaga Ricardo  "/>
    <d v="2015-04-22T08:00:00"/>
    <d v="2015-04-23T08:00:00"/>
    <s v="Preventive maintenance MX_1010ER air conditioned comfort supports the electrical room"/>
    <s v="Successful"/>
    <s v="On Time"/>
    <s v="No"/>
    <s v="Minor"/>
    <s v="Successful"/>
    <s v="On Time"/>
    <n v="1"/>
    <n v="1"/>
    <n v="0"/>
    <x v="3"/>
    <n v="0"/>
  </r>
  <r>
    <x v="2"/>
    <x v="0"/>
    <x v="0"/>
    <s v="normal"/>
    <s v="C000236868"/>
    <s v="CS.AMER.MX.DPO"/>
    <s v="Ramos Cerecedo Juana  "/>
    <d v="2015-04-23T10:00:00"/>
    <d v="2015-04-23T14:00:00"/>
    <s v="Turn off QMXSP07P"/>
    <s v="Successful"/>
    <s v="On Time"/>
    <s v="No"/>
    <s v="Minor"/>
    <s v="Successful"/>
    <s v="On Time"/>
    <n v="1"/>
    <n v="1"/>
    <n v="0"/>
    <x v="3"/>
    <n v="0"/>
  </r>
  <r>
    <x v="18"/>
    <x v="0"/>
    <x v="0"/>
    <s v="normal"/>
    <s v="C000238381"/>
    <s v="C.SAP.MX.AA.GDH.MX-BASIS"/>
    <s v="Tirado Salas Jose Vicente "/>
    <d v="2015-04-22T17:30:00"/>
    <d v="2015-04-22T19:30:00"/>
    <s v="GDF Suez | NP | DE1 | gdfmexauv04 | SAP ERP | Outage = yes | SAP Parameter Change - Security"/>
    <s v="Successful"/>
    <s v="On Time"/>
    <s v="No"/>
    <s v="Minor"/>
    <s v="Successful"/>
    <s v="On Time"/>
    <n v="1"/>
    <n v="1"/>
    <n v="0"/>
    <x v="3"/>
    <n v="0"/>
  </r>
  <r>
    <x v="2"/>
    <x v="2"/>
    <x v="0"/>
    <s v="normal"/>
    <s v="C000238386"/>
    <s v="TS.GS.MX.SCC2.WAN.SEC"/>
    <s v="Lopez Sosa Nettie  "/>
    <d v="2015-04-19T12:00:00"/>
    <d v="2015-04-22T18:00:00"/>
    <s v="AdminLAN - Reemplazo de DD dañados en servidor LVMX1ADMIN (160.118.117.55)"/>
    <s v="Successful"/>
    <s v="On Time"/>
    <s v="No"/>
    <s v="Minor"/>
    <s v="Successful"/>
    <s v="On Time"/>
    <n v="1"/>
    <n v="1"/>
    <n v="0"/>
    <x v="3"/>
    <n v="0"/>
  </r>
  <r>
    <x v="0"/>
    <x v="0"/>
    <x v="0"/>
    <s v="normal"/>
    <s v="C40454860"/>
    <s v="OPM ITS Support OPS VWM CHGMGR"/>
    <s v="Zacamitzin Medina Dagoberto"/>
    <d v="2015-04-22T14:00:00"/>
    <d v="2015-04-22T17:00:00"/>
    <s v="Acompañamiento para instalación de driver de impresion en servidor dmx1tscl"/>
    <s v="Successful"/>
    <s v="On Time"/>
    <s v="No"/>
    <s v="Minor"/>
    <s v="Successful"/>
    <s v="On Time"/>
    <n v="1"/>
    <n v="1"/>
    <n v="0"/>
    <x v="3"/>
    <n v="0"/>
  </r>
  <r>
    <x v="0"/>
    <x v="0"/>
    <x v="0"/>
    <s v="normal"/>
    <s v="C40458426"/>
    <s v="OPM ITS Support OPS VWM CHGMGR"/>
    <s v="Zacamitzin Medina Dagoberto"/>
    <d v="2015-04-23T09:00:00"/>
    <d v="2015-04-23T11:00:00"/>
    <s v="Desinstalación de componente IBM Tivoli Management Framework Endpoint - PM40026469"/>
    <s v="Successful"/>
    <s v="On Time"/>
    <s v="No"/>
    <s v="Minor"/>
    <s v="Successful"/>
    <s v="On Time"/>
    <n v="1"/>
    <n v="1"/>
    <n v="0"/>
    <x v="3"/>
    <n v="0"/>
  </r>
  <r>
    <x v="0"/>
    <x v="0"/>
    <x v="0"/>
    <s v="normal"/>
    <s v="C40458908"/>
    <s v="SECURITY Support CTO VWM CHGMGR"/>
    <s v="Sierra Morales Armando Javier"/>
    <d v="2015-04-22T17:00:00"/>
    <d v="2015-04-22T22:00:00"/>
    <s v="Actualizacion de APP nessus"/>
    <s v="Successful"/>
    <s v="On Time"/>
    <s v="No"/>
    <s v="Minor"/>
    <s v="Successful"/>
    <s v="On Time"/>
    <n v="1"/>
    <n v="1"/>
    <n v="0"/>
    <x v="3"/>
    <n v="0"/>
  </r>
  <r>
    <x v="0"/>
    <x v="0"/>
    <x v="0"/>
    <s v="normal"/>
    <s v="C40458954"/>
    <s v="PROYECT INFRAEST ITS Support OPS VWM CHGMGR"/>
    <s v="Perez Gonzalez Lucia"/>
    <d v="2015-04-22T20:00:00"/>
    <d v="2015-04-23T02:00:00"/>
    <s v="Pruebas de servidor reconstruido VWMXPUSAP03E"/>
    <s v="Successful"/>
    <s v="On Time"/>
    <s v="No"/>
    <s v="Minor"/>
    <s v="Successful"/>
    <s v="On Time"/>
    <n v="1"/>
    <n v="1"/>
    <n v="0"/>
    <x v="3"/>
    <n v="0"/>
  </r>
  <r>
    <x v="1"/>
    <x v="0"/>
    <x v="0"/>
    <s v="normal"/>
    <s v="CRQ000000023347"/>
    <s v="Css-Mex.GpoModelo-SAP Basis"/>
    <s v="Hamud Cesin Socorro Denise"/>
    <d v="2015-04-16T20:00:00"/>
    <d v="2015-04-24T15:30:00"/>
    <s v="PBI6481 Cambiar parámetros de seguridad en portales Federados"/>
    <s v="Successful"/>
    <s v="On Time"/>
    <s v="No"/>
    <s v="Minor"/>
    <s v="Successful"/>
    <s v="On Time"/>
    <n v="1"/>
    <n v="1"/>
    <n v="0"/>
    <x v="3"/>
    <n v="0"/>
  </r>
  <r>
    <x v="18"/>
    <x v="0"/>
    <x v="0"/>
    <s v="normal"/>
    <s v="C000236898"/>
    <s v="SE.AA.MX.PROJECTS"/>
    <s v="Martinez Rodriguez Norma  "/>
    <d v="2015-04-20T09:00:00"/>
    <d v="2015-04-23T19:00:00"/>
    <s v="Promocion de segundo domain controller en JetCloud para GDF Suez"/>
    <s v="Successful"/>
    <s v="On Time"/>
    <s v="No"/>
    <s v="Minor"/>
    <s v="Successful"/>
    <s v="On Time"/>
    <n v="1"/>
    <n v="1"/>
    <n v="0"/>
    <x v="3"/>
    <n v="0"/>
  </r>
  <r>
    <x v="26"/>
    <x v="0"/>
    <x v="0"/>
    <s v="normal"/>
    <s v="C000245150"/>
    <s v="CS.AMER.MX.SYS-MANAGEMENT"/>
    <s v="Cortes Batista Sergio  "/>
    <d v="2015-04-23T17:00:00"/>
    <d v="2015-04-23T21:00:00"/>
    <s v="Reconfiguración Agentes de Monitoreo Tivoli Servidores DHL"/>
    <s v="Successful"/>
    <s v="On Time"/>
    <s v="No"/>
    <s v="Minor"/>
    <s v="Successful"/>
    <s v="On Time"/>
    <n v="1"/>
    <n v="1"/>
    <n v="0"/>
    <x v="3"/>
    <n v="0"/>
  </r>
  <r>
    <x v="11"/>
    <x v="0"/>
    <x v="0"/>
    <s v="normal"/>
    <s v="C000245214"/>
    <s v="CS.AMER.MX.DPO"/>
    <s v="Munguia Perez Lucia  "/>
    <d v="2015-04-23T18:00:00"/>
    <d v="2015-04-23T20:00:00"/>
    <s v="Decremento de SAP en el servidor MXSEDESOLMAN de Loréal"/>
    <s v="Successful"/>
    <s v="On Time"/>
    <s v="No"/>
    <s v="Minor"/>
    <s v="Successful"/>
    <s v="On Time"/>
    <n v="1"/>
    <n v="1"/>
    <n v="0"/>
    <x v="3"/>
    <n v="0"/>
  </r>
  <r>
    <x v="8"/>
    <x v="0"/>
    <x v="0"/>
    <s v="normal"/>
    <s v="C000245279"/>
    <s v="CS.AMER.MX.SYS-MANAGEMENT"/>
    <s v="Cortes Batista Sergio  "/>
    <d v="2015-04-23T17:00:00"/>
    <d v="2015-04-23T19:30:00"/>
    <s v="Reconfiguración Agentes de Monitoreo Tivoli Servidores Durman"/>
    <s v="Successful"/>
    <s v="On Time"/>
    <s v="No"/>
    <s v="Minor"/>
    <s v="Successful"/>
    <s v="On Time"/>
    <n v="1"/>
    <n v="1"/>
    <n v="0"/>
    <x v="3"/>
    <n v="0"/>
  </r>
  <r>
    <x v="19"/>
    <x v="0"/>
    <x v="0"/>
    <s v="normal"/>
    <s v="C000245375"/>
    <s v="C.SAP.MX.AA.GDH.MX-BASIS"/>
    <s v="Tirado Salas Jose Vicente "/>
    <d v="2015-04-23T16:00:00"/>
    <d v="2015-04-24T08:00:00"/>
    <s v="TAURUS | NP | BW1 | ax2la131 | SAp ERP | Outage=YES | Kernel Upgrade | Actualizacion de parches en kernel"/>
    <s v="Successful"/>
    <s v="On Time"/>
    <s v="No"/>
    <s v="Minor"/>
    <s v="Successful"/>
    <s v="On Time"/>
    <n v="1"/>
    <n v="1"/>
    <n v="0"/>
    <x v="3"/>
    <n v="0"/>
  </r>
  <r>
    <x v="3"/>
    <x v="3"/>
    <x v="0"/>
    <s v="normal"/>
    <s v="C000246500"/>
    <s v="CS.AMER.MX.AD.VITRO"/>
    <s v="Camacho Nicasio Dulce Maria "/>
    <d v="2015-04-23T23:00:00"/>
    <d v="2015-04-24T02:00:00"/>
    <s v="VITRO | AD | Configuración de forwarders en DNS internos"/>
    <s v="Successful"/>
    <s v="On Time"/>
    <s v="No"/>
    <s v="Minor"/>
    <s v="Successful"/>
    <s v="On Time"/>
    <n v="1"/>
    <n v="1"/>
    <n v="0"/>
    <x v="3"/>
    <n v="0"/>
  </r>
  <r>
    <x v="9"/>
    <x v="0"/>
    <x v="0"/>
    <s v="normal"/>
    <s v="C000246594"/>
    <s v="C.SAP.MX.AA.GDH.MX-BASIS"/>
    <s v="Donge Vargas Oscar  "/>
    <d v="2015-04-23T15:00:00"/>
    <d v="2015-04-23T17:00:00"/>
    <s v="GEG - SAP connection using Oracle SSFS (GXD)"/>
    <s v="Successful"/>
    <s v="On Time"/>
    <s v="No"/>
    <s v="Minor"/>
    <s v="Successful"/>
    <s v="On Time"/>
    <n v="1"/>
    <n v="1"/>
    <n v="0"/>
    <x v="3"/>
    <n v="0"/>
  </r>
  <r>
    <x v="9"/>
    <x v="0"/>
    <x v="0"/>
    <s v="normal"/>
    <s v="C000246601"/>
    <s v="C.SAP.MX.AA.GDH.MX-BASIS"/>
    <s v="Morales Herrera Benjamin  "/>
    <d v="2015-04-23T15:00:00"/>
    <d v="2015-04-23T17:00:00"/>
    <s v="GEG - SAP connection using Oracle SSFS (GPD)"/>
    <s v="Successful"/>
    <s v="On Time"/>
    <s v="No"/>
    <s v="Minor"/>
    <s v="Successful"/>
    <s v="On Time"/>
    <n v="1"/>
    <n v="1"/>
    <n v="0"/>
    <x v="3"/>
    <n v="0"/>
  </r>
  <r>
    <x v="3"/>
    <x v="0"/>
    <x v="0"/>
    <s v="normal"/>
    <s v="C000250126"/>
    <s v="C.SAP.MX.AA.SAP-BASIS"/>
    <s v="Castellanos Garcia Guillermo  "/>
    <d v="2015-04-23T23:30:00"/>
    <d v="2015-04-24T03:00:00"/>
    <s v="VITRO | P |EPD | ah3ha107 |EP | Outage=yo | -Restart Portal EPD .- preapproved"/>
    <s v="Successful"/>
    <s v="On Time"/>
    <s v="No"/>
    <s v="Minor"/>
    <s v="Successful"/>
    <s v="On Time"/>
    <n v="1"/>
    <n v="1"/>
    <n v="0"/>
    <x v="3"/>
    <n v="0"/>
  </r>
  <r>
    <x v="0"/>
    <x v="2"/>
    <x v="0"/>
    <s v="normal"/>
    <s v="C40458927"/>
    <s v="TELECOM ITS Support OPS VWM CHGMGR"/>
    <s v="Garcia Gonzalez Maria del Carmen"/>
    <d v="2015-04-25T09:00:00"/>
    <d v="2015-04-25T12:00:00"/>
    <s v="MANTENIMIENTO PREVENTIVO A AIRE RITTAL DEL IDF 2200"/>
    <s v="Successful"/>
    <s v="On Time"/>
    <s v="No"/>
    <s v="Minor"/>
    <s v="Successful"/>
    <s v="On Time"/>
    <n v="1"/>
    <n v="1"/>
    <n v="0"/>
    <x v="3"/>
    <n v="0"/>
  </r>
  <r>
    <x v="0"/>
    <x v="2"/>
    <x v="0"/>
    <s v="normal"/>
    <s v="C40458928"/>
    <s v="TELECOM ITS Support OPS VWM CHGMGR"/>
    <s v="Garcia Gonzalez Maria del Carmen"/>
    <d v="2015-04-26T09:00:00"/>
    <d v="2015-04-26T12:00:00"/>
    <s v="Seguimiento de 5 Cables de red del Switch SW-SF-A1-C6 en el DCP2"/>
    <s v="Successful"/>
    <s v="On Time"/>
    <s v="No"/>
    <s v="Minor"/>
    <s v="Successful"/>
    <s v="On Time"/>
    <n v="1"/>
    <n v="1"/>
    <n v="0"/>
    <x v="3"/>
    <n v="0"/>
  </r>
  <r>
    <x v="0"/>
    <x v="2"/>
    <x v="0"/>
    <s v="normal"/>
    <s v="C40458937"/>
    <s v="TELECOM WAN ITS Support OPS VWM CHGMGR"/>
    <s v="Hernandez Cruz Miguel Angel"/>
    <d v="2015-04-23T23:00:00"/>
    <d v="2015-04-24T04:00:00"/>
    <s v="Pruebas de stress enlace SILAO; incremento de enlace se lleva a cabo por parte de IUSACELL"/>
    <s v="Successful"/>
    <s v="On Time"/>
    <s v="No"/>
    <s v="Minor"/>
    <s v="Successful"/>
    <s v="On Time"/>
    <n v="1"/>
    <n v="1"/>
    <n v="0"/>
    <x v="3"/>
    <n v="0"/>
  </r>
  <r>
    <x v="0"/>
    <x v="2"/>
    <x v="0"/>
    <s v="normal"/>
    <s v="C40460110"/>
    <s v="TELECOM LAN ITS Support OPS VWM CHGMGR"/>
    <s v="Cruz Hernandez Miguel Angel Celestino"/>
    <d v="2015-04-25T20:00:00"/>
    <d v="2015-04-26T00:00:00"/>
    <s v="Acompañamiento a proveedor para migración de enlace L2L de GNP de cobre a fibra"/>
    <s v="Successful"/>
    <s v="On Time"/>
    <s v="No"/>
    <s v="Minor"/>
    <s v="Successful"/>
    <s v="On Time"/>
    <n v="1"/>
    <n v="1"/>
    <n v="0"/>
    <x v="3"/>
    <n v="0"/>
  </r>
  <r>
    <x v="25"/>
    <x v="2"/>
    <x v="0"/>
    <s v="normal"/>
    <s v="C000245155"/>
    <s v="TS.GS.MX.PHYNET.TS"/>
    <s v="Manzano Diaz Hector Gustavo"/>
    <d v="2015-04-25T09:00:00"/>
    <d v="2015-04-26T18:00:00"/>
    <s v=" Reubicación de 19 servicios al nuevo SW VW BANK en DCP III"/>
    <s v="Successful"/>
    <s v="On Time"/>
    <s v="No"/>
    <s v="Minor"/>
    <s v="Successful"/>
    <s v="On Time"/>
    <n v="1"/>
    <n v="1"/>
    <n v="0"/>
    <x v="3"/>
    <n v="0"/>
  </r>
  <r>
    <x v="0"/>
    <x v="2"/>
    <x v="1"/>
    <s v="normal"/>
    <s v="C40459368"/>
    <s v="TELECOM LAN ITS Support OPS VWM CHGMGR"/>
    <s v="Flores Viveros Yuriana"/>
    <d v="2015-04-26T08:00:00"/>
    <d v="2015-04-26T16:00:00"/>
    <s v="Mantenimiento Preventivo IDF5301"/>
    <s v="Successful"/>
    <s v="On Time"/>
    <s v="No"/>
    <s v="Standard"/>
    <s v="Successful"/>
    <s v="On Time"/>
    <n v="1"/>
    <n v="1"/>
    <n v="0"/>
    <x v="3"/>
    <n v="0"/>
  </r>
  <r>
    <x v="2"/>
    <x v="2"/>
    <x v="0"/>
    <s v="normal"/>
    <s v="C000243362"/>
    <s v="TS.GS.MX.PHYNET.TS"/>
    <s v="Martinez Vega Maria Jose "/>
    <d v="2015-04-26T12:00:00"/>
    <d v="2015-04-26T17:00:00"/>
    <s v="Desinstalación de Cableado Obsoleto en DCPIII"/>
    <s v="Successful"/>
    <s v="On Time"/>
    <s v="No"/>
    <s v="Minor"/>
    <s v="Successful"/>
    <s v="On Time"/>
    <n v="1"/>
    <n v="1"/>
    <n v="0"/>
    <x v="3"/>
    <n v="0"/>
  </r>
  <r>
    <x v="2"/>
    <x v="2"/>
    <x v="0"/>
    <s v="normal"/>
    <s v="C000245100"/>
    <s v="TS.GS.MX.PHYNET.TS"/>
    <s v="Martinez Vega Maria Jose "/>
    <d v="2015-04-26T12:00:00"/>
    <d v="2015-04-26T18:00:00"/>
    <s v="Seguimiento al cableado de datos de equipos de TELCO"/>
    <s v="Successful"/>
    <s v="On Time"/>
    <s v="No"/>
    <s v="Minor"/>
    <s v="Successful"/>
    <s v="On Time"/>
    <n v="1"/>
    <n v="1"/>
    <n v="0"/>
    <x v="3"/>
    <n v="0"/>
  </r>
  <r>
    <x v="2"/>
    <x v="2"/>
    <x v="0"/>
    <s v="normal"/>
    <s v="C000246544"/>
    <s v="TS.GS.MX.SIC.VOICE"/>
    <s v="Santos Gonzalez Pedro Luis"/>
    <d v="2015-04-26T12:00:00"/>
    <d v="2015-04-26T18:00:00"/>
    <s v="Retiro NTU NIC 1A"/>
    <s v="Successful"/>
    <s v="On Time"/>
    <s v="No"/>
    <s v="Minor"/>
    <s v="Successful"/>
    <s v="On Time"/>
    <n v="1"/>
    <n v="1"/>
    <n v="0"/>
    <x v="3"/>
    <n v="0"/>
  </r>
  <r>
    <x v="3"/>
    <x v="2"/>
    <x v="0"/>
    <s v="normal"/>
    <s v="C000246593"/>
    <s v="TS.CP.MX.SIC.LAN.VITRO"/>
    <s v="Gonzalez Damian Jair  "/>
    <d v="2015-04-26T12:00:00"/>
    <d v="2015-04-26T15:00:00"/>
    <s v="VITRO | Instalación de Switch (Cisco) en el área de __SITE CETI__."/>
    <s v="Successful"/>
    <s v="On Time"/>
    <s v="No"/>
    <s v="Minor"/>
    <s v="Successful"/>
    <s v="On Time"/>
    <n v="1"/>
    <n v="1"/>
    <n v="0"/>
    <x v="3"/>
    <n v="0"/>
  </r>
  <r>
    <x v="0"/>
    <x v="2"/>
    <x v="0"/>
    <s v="normal"/>
    <s v="C40458952"/>
    <s v="MIDDLEW MQSERIES ITS Support OPS VWM CHGMGR"/>
    <s v="Ortega Xochicale Joel"/>
    <d v="2015-04-26T10:00:00"/>
    <d v="2015-04-26T15:00:00"/>
    <s v="Migracion de monitoreo señal JIT para SAS desde VWM PRDAPLNMS1"/>
    <s v="Successful"/>
    <s v="On Time"/>
    <s v="No"/>
    <s v="Minor"/>
    <s v="Successful"/>
    <s v="On Time"/>
    <n v="1"/>
    <n v="1"/>
    <n v="0"/>
    <x v="3"/>
    <n v="0"/>
  </r>
  <r>
    <x v="9"/>
    <x v="0"/>
    <x v="0"/>
    <s v="normal"/>
    <s v="C000246612"/>
    <s v="C.SAP.MX.AA.GDH.MX-BASIS"/>
    <s v="Morales Herrera Benjamin  "/>
    <d v="2015-04-24T15:00:00"/>
    <d v="2015-04-24T17:00:00"/>
    <s v="GEG - SAP connection using Oracle SSFS (GSD)"/>
    <s v="Successful"/>
    <s v="On Time"/>
    <s v="No"/>
    <s v="Minor"/>
    <s v="Successful"/>
    <s v="On Time"/>
    <n v="1"/>
    <n v="1"/>
    <n v="0"/>
    <x v="3"/>
    <n v="0"/>
  </r>
  <r>
    <x v="1"/>
    <x v="0"/>
    <x v="0"/>
    <s v="normal"/>
    <s v="CRQ000000023303"/>
    <s v="Css-Mex.GpoModelo-Admon-Windows"/>
    <s v="Gallegos Mendez Andy Marcel"/>
    <d v="2015-04-18T22:00:00"/>
    <d v="2015-04-27T18:00:00"/>
    <s v="WO1919333  Instalacion de security updates windows server 2003 y 2008 (2a fase)."/>
    <s v="Successful"/>
    <s v="On Time"/>
    <s v="No"/>
    <s v="Minor"/>
    <s v="Successful"/>
    <s v="On Time"/>
    <n v="1"/>
    <n v="1"/>
    <n v="0"/>
    <x v="3"/>
    <n v="0"/>
  </r>
  <r>
    <x v="1"/>
    <x v="0"/>
    <x v="0"/>
    <s v="normal"/>
    <s v="CRQ000000022813"/>
    <s v="Css-Mex.GpoModelo-Admon-Dba"/>
    <s v="Alvarado Vilchis Isai"/>
    <d v="2015-04-24T22:00:00"/>
    <d v="2015-04-25T21:00:00"/>
    <s v="PBI7095 Configurar de manera correcta los issues reportados por Microsoft  Best Practices Analyzer"/>
    <s v="Successful"/>
    <s v="On Time"/>
    <s v="No"/>
    <s v="Minor"/>
    <s v="Successful"/>
    <s v="On Time"/>
    <n v="1"/>
    <n v="1"/>
    <n v="0"/>
    <x v="3"/>
    <n v="0"/>
  </r>
  <r>
    <x v="7"/>
    <x v="0"/>
    <x v="0"/>
    <s v="normal"/>
    <s v="C000245293"/>
    <s v="CS.AMER.MX.SYS-MANAGEMENT"/>
    <s v="Cortes Batista Sergio  "/>
    <d v="2015-04-24T17:00:00"/>
    <d v="2015-04-24T22:00:00"/>
    <s v="Reconfiguración Agentes de Monitoreo Tivoli HABC"/>
    <s v="Successful"/>
    <s v="On Time"/>
    <s v="No"/>
    <s v="Minor"/>
    <s v="Successful"/>
    <s v="On Time"/>
    <n v="1"/>
    <n v="1"/>
    <n v="0"/>
    <x v="3"/>
    <n v="0"/>
  </r>
  <r>
    <x v="5"/>
    <x v="0"/>
    <x v="0"/>
    <s v="normal"/>
    <s v="C000246553"/>
    <s v="SE.AA.MX.PROJECTS"/>
    <s v="Beristain Perez Modesto  "/>
    <d v="2015-04-25T19:00:00"/>
    <d v="2015-04-25T23:00:00"/>
    <s v="Configuración ILO de Appliance - Appliance configuration"/>
    <s v="Not Successful"/>
    <s v="On Time"/>
    <s v="No"/>
    <s v="Minor"/>
    <s v="Not Successful"/>
    <s v="On Time"/>
    <n v="0"/>
    <n v="1"/>
    <n v="0"/>
    <x v="3"/>
    <n v="0"/>
  </r>
  <r>
    <x v="30"/>
    <x v="0"/>
    <x v="0"/>
    <s v="normal"/>
    <s v="C000245098"/>
    <s v="C.SAP.MX.AA.GDH.MX-BASIS"/>
    <s v="Jimenez Hernandez Arturo"/>
    <d v="2015-04-24T09:00:00"/>
    <d v="2015-04-24T17:00:00"/>
    <s v="LOREAL | NP | Q18 | mxsedesapqa | SAP ERP | Outage=Yes | Implementar parche SBP en Q18"/>
    <s v="Successful"/>
    <s v="On Time"/>
    <s v="No"/>
    <s v="Minor"/>
    <s v="Successful"/>
    <s v="On Time"/>
    <n v="1"/>
    <n v="1"/>
    <n v="0"/>
    <x v="3"/>
    <n v="0"/>
  </r>
  <r>
    <x v="18"/>
    <x v="0"/>
    <x v="0"/>
    <s v="normal"/>
    <s v="C000245189"/>
    <s v="CS.AMER.MX.SECURITY"/>
    <s v="Ramirez Martinez Ricardo Ivan "/>
    <d v="2015-04-25T19:00:00"/>
    <d v="2015-04-26T00:00:00"/>
    <s v="Reinstalacion de Cliente SEP de antivirus en server GDFMEXAWV23"/>
    <s v="Successful"/>
    <s v="On Time"/>
    <s v="No"/>
    <s v="Minor"/>
    <s v="Successful"/>
    <s v="On Time"/>
    <n v="1"/>
    <n v="1"/>
    <n v="0"/>
    <x v="3"/>
    <n v="0"/>
  </r>
  <r>
    <x v="18"/>
    <x v="0"/>
    <x v="0"/>
    <s v="normal"/>
    <s v="C000250125"/>
    <s v="SE.AA.MX.SDM.LOCAL"/>
    <s v="Pedraza Hernandez Eduardo"/>
    <d v="2015-04-25T21:30:00"/>
    <d v="2015-04-26T03:00:00"/>
    <s v="GDF SUEZ | SLT | Instalación Swicth Core de Respaldo en Torre Esmeralda"/>
    <s v="Successful"/>
    <s v="On Time"/>
    <s v="No"/>
    <s v="Minor"/>
    <s v="Successful"/>
    <s v="On Time"/>
    <n v="1"/>
    <n v="1"/>
    <n v="0"/>
    <x v="3"/>
    <n v="1"/>
  </r>
  <r>
    <x v="22"/>
    <x v="0"/>
    <x v="0"/>
    <s v="normal"/>
    <s v="C000245289"/>
    <s v="CS.AMER.MX.SYS-MANAGEMENT"/>
    <s v="Cortes Batista Sergio  "/>
    <d v="2015-04-25T22:00:00"/>
    <d v="2015-04-26T01:00:00"/>
    <s v="Reconfiguración Agentes de Monitoreo Tivoli Servidores Prendamex"/>
    <s v="Successful"/>
    <s v="On Time"/>
    <s v="No"/>
    <s v="Minor"/>
    <s v="Successful"/>
    <s v="On Time"/>
    <n v="1"/>
    <n v="1"/>
    <n v="0"/>
    <x v="3"/>
    <n v="0"/>
  </r>
  <r>
    <x v="2"/>
    <x v="0"/>
    <x v="0"/>
    <s v="normal"/>
    <s v="C000245079"/>
    <s v="CS.AMER.MX.DPO"/>
    <s v="Nocedal Aguilera Juan Jose"/>
    <d v="2015-04-24T12:00:00"/>
    <d v="2015-04-24T19:00:00"/>
    <s v="JetCloud | DEV-QAS-PRD | No Downtime | Modification of key sequence in OS - Modificacion de secuencia de teclas en S.O."/>
    <s v="Successful"/>
    <s v="On Time"/>
    <s v="No"/>
    <s v="Minor"/>
    <s v="Successful"/>
    <s v="On Time"/>
    <n v="1"/>
    <n v="1"/>
    <n v="0"/>
    <x v="3"/>
    <n v="0"/>
  </r>
  <r>
    <x v="2"/>
    <x v="0"/>
    <x v="0"/>
    <s v="normal"/>
    <s v="C000245202"/>
    <s v="CS.AMER.MX.DPO"/>
    <s v="Romero Monrroy Isaac Gonzalo "/>
    <d v="2015-04-25T19:00:00"/>
    <d v="2015-04-26T07:00:00"/>
    <s v="Reinicio de Servidor Host ESXi shdmexaeh03 de JetCloud sin afectación"/>
    <s v="Successful"/>
    <s v="On Time"/>
    <s v="No"/>
    <s v="Minor"/>
    <s v="Successful"/>
    <s v="On Time"/>
    <n v="1"/>
    <n v="1"/>
    <n v="0"/>
    <x v="3"/>
    <n v="0"/>
  </r>
  <r>
    <x v="2"/>
    <x v="0"/>
    <x v="0"/>
    <s v="normal"/>
    <s v="C000246619"/>
    <s v="C.SAP.MX.AA.GDH.MX-BASIS"/>
    <s v="Donge Vargas Oscar  "/>
    <d v="2015-04-24T15:00:00"/>
    <d v="2015-04-24T17:00:00"/>
    <s v="GEG - SAP connection using Oracle SSFS (GRD)"/>
    <s v="Successful"/>
    <s v="On Time"/>
    <s v="No"/>
    <s v="Minor"/>
    <s v="Successful"/>
    <s v="On Time"/>
    <n v="1"/>
    <n v="1"/>
    <n v="0"/>
    <x v="3"/>
    <n v="0"/>
  </r>
  <r>
    <x v="2"/>
    <x v="0"/>
    <x v="0"/>
    <s v="normal"/>
    <s v="C000236781"/>
    <s v="CS.AMER.MX.SYS-MANAGEMENT"/>
    <s v="Paez Alonso Alejandro  "/>
    <d v="2015-04-23T09:00:00"/>
    <d v="2015-04-24T17:00:00"/>
    <s v="Cambio de Nombre y Direccionamiento IP en 2 servidores de Systems Management"/>
    <s v="Successful"/>
    <s v="On Time"/>
    <s v="No"/>
    <s v="Minor"/>
    <s v="Successful"/>
    <s v="On Time"/>
    <n v="1"/>
    <n v="1"/>
    <n v="0"/>
    <x v="3"/>
    <n v="0"/>
  </r>
  <r>
    <x v="3"/>
    <x v="0"/>
    <x v="1"/>
    <s v="normal"/>
    <s v="C000236653"/>
    <s v="DS.CES.MX.MSG.VITRO"/>
    <s v="Castillo Alvarez Alejandra  "/>
    <d v="2015-04-17T21:00:00"/>
    <d v="2015-04-27T09:00:00"/>
    <s v="VITRO | Liberar espacio en disco en unidad de base de datos/Preaprobado"/>
    <s v="Successful"/>
    <s v="On Time"/>
    <s v="No"/>
    <s v="Standard"/>
    <s v="Successful"/>
    <s v="On Time"/>
    <n v="1"/>
    <n v="1"/>
    <n v="0"/>
    <x v="3"/>
    <n v="0"/>
  </r>
  <r>
    <x v="3"/>
    <x v="0"/>
    <x v="0"/>
    <s v="normal"/>
    <s v="C000245104"/>
    <s v="CS.AMER.MX.AD.VITRO"/>
    <s v="Coronado Medina Felix  "/>
    <d v="2015-04-25T08:00:00"/>
    <d v="2015-04-25T23:00:00"/>
    <s v="Vitro. Actualizacion de hotfix MSFT para performace de SO en VUSBKPVIP"/>
    <s v="Successful"/>
    <s v="On Time"/>
    <s v="No"/>
    <s v="Minor"/>
    <s v="Successful"/>
    <s v="On Time"/>
    <n v="1"/>
    <n v="1"/>
    <n v="0"/>
    <x v="3"/>
    <n v="0"/>
  </r>
  <r>
    <x v="3"/>
    <x v="0"/>
    <x v="0"/>
    <s v="normal"/>
    <s v="C000245200"/>
    <s v="DS.CES.MX.MSG.VITRO"/>
    <s v="Gomez Juarez Marcos"/>
    <d v="2015-04-25T23:00:00"/>
    <d v="2015-04-26T00:00:00"/>
    <s v="Vitro | CSS - Modificación de velocidad de tarjeta de red"/>
    <s v="Successful"/>
    <s v="On Time"/>
    <s v="No"/>
    <s v="Minor"/>
    <s v="Successful"/>
    <s v="On Time"/>
    <n v="1"/>
    <n v="1"/>
    <n v="0"/>
    <x v="3"/>
    <n v="0"/>
  </r>
  <r>
    <x v="3"/>
    <x v="0"/>
    <x v="1"/>
    <s v="normal"/>
    <s v="C000243370"/>
    <s v="C.AMER.MX.WINTEL.VITRO"/>
    <s v="Coronado Medina Felix  "/>
    <d v="2015-04-24T22:00:00"/>
    <d v="2015-04-26T12:00:00"/>
    <s v="Vitro. Instalación de Parches MSFT ABRIL en servidores de Vitro fase-2/Cambio preaprobado"/>
    <s v="Successful"/>
    <s v="On Time"/>
    <s v="No"/>
    <s v="Standard"/>
    <s v="Successful"/>
    <s v="On Time"/>
    <n v="1"/>
    <n v="1"/>
    <n v="0"/>
    <x v="3"/>
    <n v="0"/>
  </r>
  <r>
    <x v="4"/>
    <x v="0"/>
    <x v="0"/>
    <s v="normal"/>
    <s v="C000245201"/>
    <s v="CS.AMER.MX.DPO"/>
    <s v="Munguia Perez Lucia  "/>
    <d v="2015-04-26T03:00:00"/>
    <d v="2015-04-26T08:00:00"/>
    <s v="VOLARIS Instalación de Security Updates en Ambiente de Producción."/>
    <s v="Successful"/>
    <s v="On Time"/>
    <s v="No"/>
    <s v="Minor"/>
    <s v="Successful"/>
    <s v="On Time"/>
    <n v="1"/>
    <n v="1"/>
    <n v="0"/>
    <x v="3"/>
    <n v="0"/>
  </r>
  <r>
    <x v="4"/>
    <x v="0"/>
    <x v="0"/>
    <s v="normal"/>
    <s v="C000134369"/>
    <s v="C.SAP.MX.AA.GDH.MX-BASIS"/>
    <s v="Gomez Hernandez Saday Rubi "/>
    <d v="2015-04-23T09:00:00"/>
    <d v="2015-04-24T17:00:00"/>
    <s v="VOLARIS | NP | VED | VOLMEXAWV03 | SAP ECC 6.0 | OUTAGE = NO | Aplicación de Notas"/>
    <s v="Successful"/>
    <s v="On Time"/>
    <s v="No"/>
    <s v="Minor"/>
    <s v="Successful"/>
    <s v="On Time"/>
    <n v="1"/>
    <n v="1"/>
    <n v="0"/>
    <x v="3"/>
    <n v="0"/>
  </r>
  <r>
    <x v="0"/>
    <x v="0"/>
    <x v="0"/>
    <s v="normal"/>
    <s v="C40460543"/>
    <s v="SAP BASIS Support AMS VWM CHGMGR"/>
    <s v="Acosta Medina Marco Antonio"/>
    <d v="2015-04-26T19:00:00"/>
    <d v="2015-04-26T22:00:00"/>
    <s v="Apply SAP Security Notes in APP to solve vulnerability 363 notified by CERT"/>
    <s v="Successful"/>
    <s v="On Time"/>
    <s v="No"/>
    <s v="Minor"/>
    <s v="Successful"/>
    <s v="On Time"/>
    <n v="1"/>
    <n v="1"/>
    <n v="0"/>
    <x v="3"/>
    <n v="0"/>
  </r>
  <r>
    <x v="0"/>
    <x v="0"/>
    <x v="0"/>
    <s v="normal"/>
    <s v="C40458940"/>
    <s v="SAP BASIS Support AMS VWM CHGMGR"/>
    <s v="Acosta Medina Marco Antonio"/>
    <d v="2015-04-25T11:00:00"/>
    <d v="2015-04-25T20:00:00"/>
    <s v="Add space to HMD mx2sapvw"/>
    <s v="Successful"/>
    <s v="On Time"/>
    <s v="No"/>
    <s v="Minor"/>
    <s v="Successful"/>
    <s v="On Time"/>
    <n v="1"/>
    <n v="1"/>
    <n v="0"/>
    <x v="3"/>
    <n v="0"/>
  </r>
  <r>
    <x v="0"/>
    <x v="0"/>
    <x v="0"/>
    <s v="normal"/>
    <s v="C40459310"/>
    <s v="SAP BASIS Support AMS VWM CHGMGR"/>
    <s v="Acosta Medina Marco Antonio"/>
    <d v="2015-04-24T23:00:00"/>
    <d v="2015-04-25T09:00:00"/>
    <s v="Apply SAP Security Notes in FICO QAS to solve vulnerability 501 notified by CERT"/>
    <s v="Successful"/>
    <s v="On Time"/>
    <s v="No"/>
    <s v="Minor"/>
    <s v="Successful"/>
    <s v="On Time"/>
    <n v="1"/>
    <n v="1"/>
    <n v="0"/>
    <x v="3"/>
    <n v="0"/>
  </r>
  <r>
    <x v="0"/>
    <x v="0"/>
    <x v="0"/>
    <s v="normal"/>
    <s v="C40459328"/>
    <s v="SAP BASIS Support AMS VWM CHGMGR"/>
    <s v="Acosta Medina Marco Antonio"/>
    <d v="2015-04-25T11:00:00"/>
    <d v="2015-04-25T17:00:00"/>
    <s v="Apply SAP Security Notes in QVF to solve vulnerability 501 notified by CERT"/>
    <s v="Successful"/>
    <s v="On Time"/>
    <s v="No"/>
    <s v="Minor"/>
    <s v="Successful"/>
    <s v="On Time"/>
    <n v="1"/>
    <n v="1"/>
    <n v="0"/>
    <x v="3"/>
    <n v="0"/>
  </r>
  <r>
    <x v="0"/>
    <x v="0"/>
    <x v="0"/>
    <s v="normal"/>
    <s v="C40458916"/>
    <s v="PROYECT INFRAEST ITS Support OPS VWM CHGMGR"/>
    <s v="Baca Gonzalez Eliseo"/>
    <d v="2015-04-26T07:00:00"/>
    <d v="2015-04-26T10:00:00"/>
    <s v="Pruebas de actualizacion de Licencia del RVS ETUAS01"/>
    <s v="Successful"/>
    <s v="On Time"/>
    <s v="No"/>
    <s v="Minor"/>
    <s v="Successful"/>
    <s v="On Time"/>
    <n v="1"/>
    <n v="1"/>
    <n v="0"/>
    <x v="3"/>
    <n v="0"/>
  </r>
  <r>
    <x v="0"/>
    <x v="0"/>
    <x v="0"/>
    <s v="normal"/>
    <s v="C40459311"/>
    <s v="PROYECT INFRAEST ITS Support OPS VWM CHGMGR"/>
    <s v="Cabrera Lopez Arturo"/>
    <d v="2015-04-26T08:00:00"/>
    <d v="2015-04-26T12:00:00"/>
    <s v="Configuración de Router FIS-JIT, para proveedores JIT de VW"/>
    <s v="Successful"/>
    <s v="On Time"/>
    <s v="No"/>
    <s v="Minor"/>
    <s v="Successful"/>
    <s v="On Time"/>
    <n v="1"/>
    <n v="1"/>
    <n v="0"/>
    <x v="3"/>
    <n v="0"/>
  </r>
  <r>
    <x v="0"/>
    <x v="0"/>
    <x v="0"/>
    <s v="normal"/>
    <s v="C40458922"/>
    <s v="PROYECT INFRAEST ITS Support OPS VWM CHGMGR"/>
    <s v="Perez Gonzalez Lucia"/>
    <d v="2015-04-24T20:00:00"/>
    <d v="2015-04-25T08:00:00"/>
    <s v="Migración de S.O. del servidor VWMXPUSAV03P"/>
    <s v="Successful"/>
    <s v="On Time"/>
    <s v="No"/>
    <s v="Minor"/>
    <s v="Successful"/>
    <s v="On Time"/>
    <n v="1"/>
    <n v="1"/>
    <n v="0"/>
    <x v="3"/>
    <n v="0"/>
  </r>
  <r>
    <x v="0"/>
    <x v="0"/>
    <x v="0"/>
    <s v="normal"/>
    <s v="C40458924"/>
    <s v="PROYECT INFRAEST ITS Support OPS VWM CHGMGR"/>
    <s v="Perez Gonzalez Lucia"/>
    <d v="2015-04-24T20:00:00"/>
    <d v="2015-04-25T08:00:00"/>
    <s v="Migración de S.O. del servidor mxvwmxpusap015"/>
    <s v="Successful"/>
    <s v="On Time"/>
    <s v="No"/>
    <s v="Minor"/>
    <s v="Successful"/>
    <s v="On Time"/>
    <n v="1"/>
    <n v="1"/>
    <n v="0"/>
    <x v="3"/>
    <n v="0"/>
  </r>
  <r>
    <x v="0"/>
    <x v="0"/>
    <x v="0"/>
    <s v="normal"/>
    <s v="C40458955"/>
    <s v="PROYECT INFRAEST ITS Support OPS VWM CHGMGR"/>
    <s v="Perez Gonzalez Lucia"/>
    <d v="2015-04-24T20:00:00"/>
    <d v="2015-04-25T08:00:00"/>
    <s v="Mitiga CERT#65 Reseteo de contraseñas del servidor MXVWMXPUSAP016"/>
    <s v="Successful"/>
    <s v="On Time"/>
    <s v="No"/>
    <s v="Minor"/>
    <s v="Successful"/>
    <s v="On Time"/>
    <n v="1"/>
    <n v="1"/>
    <n v="0"/>
    <x v="3"/>
    <n v="0"/>
  </r>
  <r>
    <x v="0"/>
    <x v="0"/>
    <x v="0"/>
    <s v="normal"/>
    <s v="C40458962"/>
    <s v="PROYECT INFRAEST ITS Support OPS VWM CHGMGR"/>
    <s v="Perez Gonzalez Lucia"/>
    <d v="2015-04-24T20:00:00"/>
    <d v="2015-04-24T23:59:00"/>
    <s v=" Mitiga CERT#65 en servidor Travel y ALTIRIS"/>
    <s v="Successful"/>
    <s v="On Time"/>
    <s v="No"/>
    <s v="Minor"/>
    <s v="Successful"/>
    <s v="On Time"/>
    <n v="1"/>
    <n v="1"/>
    <n v="0"/>
    <x v="3"/>
    <n v="0"/>
  </r>
  <r>
    <x v="0"/>
    <x v="0"/>
    <x v="0"/>
    <s v="normal"/>
    <s v="C40459335"/>
    <s v="OPM ITS Support OPS VWM CHGMGR"/>
    <s v="Zacamitzin Medina Dagoberto"/>
    <d v="2015-04-24T17:21:00"/>
    <d v="2015-04-26T20:00:00"/>
    <s v="Seguimiento actividades para Remediación de vulnerabilidades CERT 65 VWM - PM40026469"/>
    <s v="Successful"/>
    <s v="On Time"/>
    <s v="No"/>
    <s v="Minor"/>
    <s v="Successful"/>
    <s v="On Time"/>
    <n v="1"/>
    <n v="1"/>
    <n v="0"/>
    <x v="3"/>
    <n v="0"/>
  </r>
  <r>
    <x v="0"/>
    <x v="0"/>
    <x v="0"/>
    <s v="normal"/>
    <s v="C40459323"/>
    <s v="MIDDLEW EDI ITS Support OPS VWM CHGMGR"/>
    <s v="Rojas Rodriguez Raul"/>
    <d v="2015-04-26T01:00:00"/>
    <d v="2015-04-26T19:00:00"/>
    <s v="Pruebas de Alta Disponibilidad de Workload Automation 11.3.6 con sus componentes"/>
    <s v="Successful"/>
    <s v="On Time"/>
    <s v="No"/>
    <s v="Minor"/>
    <s v="Successful"/>
    <s v="On Time"/>
    <n v="1"/>
    <n v="1"/>
    <n v="0"/>
    <x v="3"/>
    <n v="0"/>
  </r>
  <r>
    <x v="0"/>
    <x v="0"/>
    <x v="0"/>
    <s v="normal"/>
    <s v="C40456260"/>
    <s v="CRM1 Support AMS VWM CHGMGR"/>
    <s v="Martinez Garcia Raul"/>
    <d v="2015-04-25T18:00:00"/>
    <d v="2015-04-25T22:00:00"/>
    <s v="Alta de politicas de Respaldo para la nueva base de datos de Autosys proyecto Migracion AUTOSYS"/>
    <s v="Successful"/>
    <s v="On Time"/>
    <s v="No"/>
    <s v="Minor"/>
    <s v="Successful"/>
    <s v="On Time"/>
    <n v="1"/>
    <n v="1"/>
    <n v="0"/>
    <x v="3"/>
    <n v="0"/>
  </r>
  <r>
    <x v="0"/>
    <x v="0"/>
    <x v="0"/>
    <s v="normal"/>
    <s v="C40458942"/>
    <s v="SERVERS UNIX ITS Support OPS VWM CHGMGR"/>
    <s v="Oropeza Cardoso Porfirio  "/>
    <d v="2015-04-25T10:00:00"/>
    <d v="2015-04-26T21:00:00"/>
    <s v="CUBO 6 SUPERDOME VPAR VERSION DOWNGRADE"/>
    <s v="Successful"/>
    <s v="On Time"/>
    <s v="No"/>
    <s v="Minor"/>
    <s v="Successful"/>
    <s v="On Time"/>
    <n v="1"/>
    <n v="1"/>
    <n v="0"/>
    <x v="3"/>
    <n v="0"/>
  </r>
  <r>
    <x v="25"/>
    <x v="0"/>
    <x v="0"/>
    <s v="normal"/>
    <s v="C000217368"/>
    <s v="CS.AMER.MX.DPO"/>
    <s v="Sanchez Ramirez Erick"/>
    <d v="2015-04-24T17:00:00"/>
    <d v="2015-04-24T20:00:00"/>
    <s v="Instalacion de agente tivoli en servidores WSUS, SPEI PROD y SPEI DEV"/>
    <s v="Successful"/>
    <s v="On Time"/>
    <s v="No"/>
    <s v="Minor"/>
    <s v="Successful"/>
    <s v="On Time"/>
    <n v="1"/>
    <n v="1"/>
    <n v="0"/>
    <x v="3"/>
    <n v="0"/>
  </r>
  <r>
    <x v="32"/>
    <x v="3"/>
    <x v="0"/>
    <s v="normal"/>
    <s v="C000245113"/>
    <s v="SE.AA.MX.SDE.SUPPLIERS"/>
    <s v="Barradas Meneses Rosario Vianii"/>
    <d v="2015-04-26T08:00:00"/>
    <d v="2015-04-26T12:00:00"/>
    <s v="Configuración y Pruebas previas a migración de SAS hacía T-SYSTEMS"/>
    <s v="Successful"/>
    <s v="On Time"/>
    <s v="No"/>
    <s v="Minor"/>
    <s v="Successful"/>
    <s v="On Time"/>
    <n v="1"/>
    <n v="1"/>
    <n v="0"/>
    <x v="3"/>
    <n v="0"/>
  </r>
  <r>
    <x v="13"/>
    <x v="2"/>
    <x v="0"/>
    <s v="normal"/>
    <s v="CH5143"/>
    <s v="IKUSI"/>
    <s v="Carlos Quintanar"/>
    <d v="2015-04-23T09:00:00"/>
    <d v="2015-04-23T13:00:00"/>
    <s v="Unificación de Base de Datos  del Tarificador Intertel"/>
    <s v="Successful"/>
    <s v="On Time"/>
    <s v="No"/>
    <s v="Minor"/>
    <s v="Successful"/>
    <s v="On Time"/>
    <n v="1"/>
    <n v="1"/>
    <n v="0"/>
    <x v="3"/>
    <n v="0"/>
  </r>
  <r>
    <x v="13"/>
    <x v="2"/>
    <x v="0"/>
    <s v="normal"/>
    <s v="CH5155"/>
    <s v="LAN"/>
    <s v="Saul de la Rosa"/>
    <d v="2015-04-24T23:00:00"/>
    <d v="2015-04-25T07:00:00"/>
    <s v="Reestructuración_VLAN_Datos_Voice_Fase_II (Edificio SUR) IDF: 2B"/>
    <s v="Successful"/>
    <s v="On Time"/>
    <s v="No"/>
    <s v="Minor"/>
    <s v="Successful"/>
    <s v="On Time"/>
    <n v="1"/>
    <n v="1"/>
    <n v="0"/>
    <x v="3"/>
    <n v="0"/>
  </r>
  <r>
    <x v="13"/>
    <x v="2"/>
    <x v="0"/>
    <s v="normal"/>
    <s v="CH5151"/>
    <s v="LAN"/>
    <s v="Saul de la Rosa"/>
    <d v="2015-04-22T23:00:00"/>
    <d v="2015-04-23T07:00:00"/>
    <s v="Reestructuración_VLAN_Datos_Voice_Fase_II (Edificio SUR) IDF: PBB y BDF"/>
    <s v="Successful"/>
    <s v="On Time"/>
    <s v="No"/>
    <s v="Minor"/>
    <s v="Successful"/>
    <s v="On Time"/>
    <n v="1"/>
    <n v="1"/>
    <n v="0"/>
    <x v="3"/>
    <n v="0"/>
  </r>
  <r>
    <x v="1"/>
    <x v="2"/>
    <x v="0"/>
    <s v="normal"/>
    <s v="CRQ000000023093"/>
    <s v="Tss-Mx.GpoModelo-Voz"/>
    <s v="Rocha Ceron Luis Fabian"/>
    <d v="2015-04-25T22:00:00"/>
    <d v="2015-04-26T16:30:00"/>
    <s v="WO1930934 Balanceo de cargas en servidores Cisco Call Manager"/>
    <s v="Successful"/>
    <s v="On Time"/>
    <s v="No"/>
    <s v="Minor"/>
    <s v="Successful"/>
    <s v="On Time"/>
    <n v="1"/>
    <n v="1"/>
    <n v="0"/>
    <x v="3"/>
    <n v="0"/>
  </r>
  <r>
    <x v="1"/>
    <x v="2"/>
    <x v="0"/>
    <s v="normal"/>
    <s v="CRQ000000023415"/>
    <s v="Tss-Mx.GpoModelo-Voz"/>
    <s v="Zamora Zempoalteca Joaquin"/>
    <d v="2015-04-25T22:00:00"/>
    <d v="2015-04-26T02:00:00"/>
    <s v="WO1930934 Reinicios programados Servidores Videoconferencia"/>
    <s v="Successful"/>
    <s v="On Time"/>
    <s v="No"/>
    <s v="Minor"/>
    <s v="Successful"/>
    <s v="On Time"/>
    <n v="1"/>
    <n v="1"/>
    <n v="0"/>
    <x v="3"/>
    <n v="0"/>
  </r>
  <r>
    <x v="1"/>
    <x v="2"/>
    <x v="0"/>
    <s v="normal"/>
    <s v="CRQ000000023130"/>
    <s v="Tss-Mx.GpoModelo-Voz"/>
    <s v="Gonzalez Espinoza Juan Carlos"/>
    <d v="2015-04-26T09:00:00"/>
    <d v="2015-04-26T15:00:00"/>
    <s v="WO1869884 Pruebas maqueta IWAN en agencia Metepec. para solución de CISCO"/>
    <s v="Successful"/>
    <s v="On Time"/>
    <s v="No"/>
    <s v="Minor"/>
    <s v="Successful"/>
    <s v="On Time"/>
    <n v="1"/>
    <n v="1"/>
    <n v="0"/>
    <x v="3"/>
    <n v="0"/>
  </r>
  <r>
    <x v="2"/>
    <x v="2"/>
    <x v="0"/>
    <s v="normal"/>
    <s v="C000217203"/>
    <s v="TS.GS.MX.SCC3.WAN.SEC"/>
    <s v="Espinosa Garrido Carmen Beatriz"/>
    <d v="2015-04-25T10:00:00"/>
    <d v="2015-04-25T14:00:00"/>
    <s v="Migración de DNS Externo Primario de T-Systems"/>
    <s v="Successful"/>
    <s v="On Time"/>
    <s v="No"/>
    <s v="Minor"/>
    <s v="Successful"/>
    <s v="On Time"/>
    <n v="1"/>
    <n v="1"/>
    <n v="0"/>
    <x v="3"/>
    <n v="0"/>
  </r>
  <r>
    <x v="1"/>
    <x v="0"/>
    <x v="0"/>
    <s v="normal"/>
    <s v="CRQ000000022931"/>
    <s v="Css-Mex.GpoModelo-Admon-Unix"/>
    <s v="Guzman Sanchez Alberto"/>
    <d v="2015-03-21T08:00:00"/>
    <d v="2015-04-20T18:00:00"/>
    <s v="WO1830625 Aplicar Hardening a Particiones de Meta Dev, Qa, Prepro"/>
    <s v="Successful"/>
    <s v="On Time"/>
    <s v="No"/>
    <s v="Minor"/>
    <s v="Successful"/>
    <s v="On Time"/>
    <n v="1"/>
    <n v="1"/>
    <n v="0"/>
    <x v="3"/>
    <n v="0"/>
  </r>
  <r>
    <x v="1"/>
    <x v="0"/>
    <x v="0"/>
    <s v="normal"/>
    <s v="CRQ000000023334"/>
    <s v="Css-Mex.GpoModelo-SAP Basis"/>
    <s v="Alvarez Hernandez Jose Antonio"/>
    <d v="2015-04-16T20:00:00"/>
    <d v="2015-04-18T06:20:00"/>
    <s v="WO1917462 Instalación de Service Pack 3 los SQL de IDM y MDM Dev y QA"/>
    <s v="Successful"/>
    <s v="On Time"/>
    <s v="No"/>
    <s v="Minor"/>
    <s v="Successful"/>
    <s v="On Time"/>
    <n v="1"/>
    <n v="1"/>
    <n v="0"/>
    <x v="3"/>
    <n v="0"/>
  </r>
  <r>
    <x v="1"/>
    <x v="0"/>
    <x v="0"/>
    <s v="normal"/>
    <s v="CRQ000000023241"/>
    <s v="Datacenter"/>
    <s v="Guerrero Gonzalez Octavio"/>
    <d v="2015-04-10T11:00:00"/>
    <d v="2015-04-10T18:00:00"/>
    <s v="WO1883443 Crear nuevo Filesystem en el servidor HDP1M001 "/>
    <s v="Successful"/>
    <s v="On Time"/>
    <s v="No"/>
    <s v="Minor"/>
    <s v="Successful"/>
    <s v="On Time"/>
    <n v="1"/>
    <n v="1"/>
    <n v="0"/>
    <x v="3"/>
    <n v="0"/>
  </r>
  <r>
    <x v="1"/>
    <x v="0"/>
    <x v="1"/>
    <s v="normal"/>
    <s v="CRQ000000023333"/>
    <s v="Datacenter"/>
    <s v="Gonzalez de la Canal Edgar Ivar"/>
    <d v="2015-04-10T11:00:00"/>
    <d v="2015-04-10T13:00:00"/>
    <s v="WO1917012 Dar de alta el CI para la aplicación SFTP del host del ambiente BCPS HDDACDM01"/>
    <s v="Successful"/>
    <s v="On Time"/>
    <s v="No"/>
    <s v="Standard"/>
    <s v="Successful"/>
    <s v="On Time"/>
    <n v="1"/>
    <n v="1"/>
    <n v="0"/>
    <x v="3"/>
    <n v="0"/>
  </r>
  <r>
    <x v="1"/>
    <x v="2"/>
    <x v="0"/>
    <s v="normal"/>
    <s v="CRQ000000023358"/>
    <s v="Tss-Mx.GpoModelo-Lan"/>
    <s v="Espinosa Cruz Eder"/>
    <d v="2015-04-17T20:00:00"/>
    <d v="2015-04-24T20:00:00"/>
    <s v="WO1924817 Instalar certificados en Controladoras Wireless"/>
    <s v="Successful"/>
    <s v="On Time"/>
    <s v="No"/>
    <s v="Minor"/>
    <s v="Successful"/>
    <s v="On Time"/>
    <n v="1"/>
    <n v="1"/>
    <n v="0"/>
    <x v="3"/>
    <n v="0"/>
  </r>
  <r>
    <x v="1"/>
    <x v="0"/>
    <x v="0"/>
    <s v="normal"/>
    <s v="CRQ000000023381"/>
    <s v="Css-Mex.GpoModelo-Backup"/>
    <s v="Totolhua Paleta Armando"/>
    <d v="2015-04-24T09:00:00"/>
    <d v="2015-04-24T18:00:00"/>
    <s v="WO1929215 Upgrade de la  Consola Centralizada de Respaldos SnapManager for SQL 7.1"/>
    <s v="Successful"/>
    <s v="On Time"/>
    <s v="No"/>
    <s v="Minor"/>
    <s v="Successful"/>
    <s v="On Time"/>
    <n v="1"/>
    <n v="1"/>
    <n v="0"/>
    <x v="3"/>
    <n v="0"/>
  </r>
  <r>
    <x v="2"/>
    <x v="2"/>
    <x v="0"/>
    <s v="normal"/>
    <s v="C000252991"/>
    <s v="TS.GS.MX.SIC.VOICE"/>
    <s v="Santos Gonzalez Pedro Luis"/>
    <d v="2015-04-27T10:17:53"/>
    <d v="2015-04-27T13:17:58"/>
    <s v="Replacement of magnetic tape for backup storage"/>
    <s v="Successful"/>
    <s v="On Time"/>
    <s v="No"/>
    <s v="Minor"/>
    <s v="Successful"/>
    <s v="On Time"/>
    <n v="1"/>
    <n v="1"/>
    <n v="0"/>
    <x v="3"/>
    <n v="0"/>
  </r>
  <r>
    <x v="3"/>
    <x v="2"/>
    <x v="0"/>
    <s v="emergency"/>
    <s v="C000254777"/>
    <s v="TS.CP.MX.SIC.LAN.VITRO"/>
    <s v="Gonzalez Damian Jair  "/>
    <d v="2015-04-27T11:00:00"/>
    <d v="2015-04-27T11:00:00"/>
    <s v="VITRO | Emergente | IM0005570005 Remplazo de Switch dañado(VIT-FAMA-INGPROC-SW1) en el área de Ing. Procesos de Moldes."/>
    <s v="Successful"/>
    <s v="On Time"/>
    <s v="No"/>
    <s v="Minor"/>
    <s v="Successful"/>
    <s v="On Time"/>
    <n v="1"/>
    <n v="1"/>
    <n v="0"/>
    <x v="3"/>
    <n v="0"/>
  </r>
  <r>
    <x v="2"/>
    <x v="2"/>
    <x v="0"/>
    <s v="normal"/>
    <s v="C000238552"/>
    <s v="TS.GS.MX.SCC2.WAN.SEC"/>
    <s v="Lopez Sosa Nettie  "/>
    <d v="2015-04-26T12:00:00"/>
    <d v="2015-04-27T18:00:00"/>
    <s v="TSS - Restauracion de BD para recuperar la administracion de FW Admin-LAN MX"/>
    <s v="Successful"/>
    <s v="On Time"/>
    <s v="No"/>
    <s v="Minor"/>
    <s v="Successful"/>
    <s v="On Time"/>
    <n v="1"/>
    <n v="1"/>
    <n v="0"/>
    <x v="3"/>
    <n v="0"/>
  </r>
  <r>
    <x v="3"/>
    <x v="0"/>
    <x v="0"/>
    <s v="normal"/>
    <s v="C000245139"/>
    <s v="CS.AMER.MX.SBO.BK.ST"/>
    <s v="Sillas Guadarrama Gilberto de Jesus"/>
    <d v="2015-04-27T17:00:00"/>
    <d v="2015-04-27T19:00:00"/>
    <s v="Vitro Plano. Decomision de volumenes de NAS netapp a solicitud del cliente. Vitro/Preaprobado"/>
    <s v="Successful"/>
    <s v="On Time"/>
    <s v="No"/>
    <s v="Minor"/>
    <s v="Successful"/>
    <s v="On Time"/>
    <n v="1"/>
    <n v="1"/>
    <n v="0"/>
    <x v="3"/>
    <n v="0"/>
  </r>
  <r>
    <x v="19"/>
    <x v="0"/>
    <x v="0"/>
    <s v="normal"/>
    <s v="C000245386"/>
    <s v="C.SAP.MX.AA.GDH.MX-BASIS"/>
    <s v="Tirado Salas Jose Vicente "/>
    <d v="2015-04-27T20:00:00"/>
    <d v="2015-04-28T08:00:00"/>
    <s v="TAURUS | NP | Q00 | ax2la133 | SAp ERP | Outage=YES | Kernel Upgrade | Actualizacion de parches en kernel"/>
    <s v="Successful"/>
    <s v="On Time"/>
    <s v="No"/>
    <s v="Minor"/>
    <s v="Successful"/>
    <s v="On Time"/>
    <n v="1"/>
    <n v="1"/>
    <n v="0"/>
    <x v="3"/>
    <n v="0"/>
  </r>
  <r>
    <x v="0"/>
    <x v="2"/>
    <x v="0"/>
    <s v="normal"/>
    <s v="C40458925"/>
    <s v="TELECOM ITS Support OPS VWM CHGMGR"/>
    <s v="Garcia Gonzalez Maria del Carmen"/>
    <d v="2015-04-28T09:00:00"/>
    <d v="2015-04-28T15:00:00"/>
    <s v="MANTENIMIENTO PREVENTIVO A AIRE RITTAL DEL MDF 62 G6"/>
    <s v="Successful"/>
    <s v="On Time"/>
    <s v="No"/>
    <s v="Minor"/>
    <s v="Successful"/>
    <s v="On Time"/>
    <n v="1"/>
    <n v="1"/>
    <n v="0"/>
    <x v="3"/>
    <n v="0"/>
  </r>
  <r>
    <x v="0"/>
    <x v="0"/>
    <x v="0"/>
    <s v="normal"/>
    <s v="C40458949"/>
    <s v="PROYECT INFRAEST ITS Support OPS VWM CHGMGR"/>
    <s v="Perez Gonzalez Lucia"/>
    <d v="2015-04-24T19:00:00"/>
    <d v="2015-04-28T16:00:00"/>
    <s v="Apagado de servidores CitrixCras| WCS-Logistico| V39P | p50p | W009"/>
    <s v="Successful"/>
    <s v="On Time"/>
    <s v="No"/>
    <s v="Minor"/>
    <s v="Successful"/>
    <s v="On Time"/>
    <n v="1"/>
    <n v="1"/>
    <n v="0"/>
    <x v="3"/>
    <n v="0"/>
  </r>
  <r>
    <x v="2"/>
    <x v="0"/>
    <x v="0"/>
    <s v="normal"/>
    <s v="C000251380"/>
    <s v="CS.AMER.MX.PSD"/>
    <s v="Benitez Dominguez Daniel  "/>
    <d v="2015-04-24T15:00:00"/>
    <d v="2015-04-28T18:00:00"/>
    <s v="GDF SUEZ | Creación de nuevas VMs en Jet Cloud para GDF SUEZ"/>
    <s v="Successful"/>
    <s v="On Time"/>
    <s v="No"/>
    <s v="Minor"/>
    <s v="Successful"/>
    <s v="On Time"/>
    <n v="1"/>
    <n v="1"/>
    <n v="0"/>
    <x v="3"/>
    <n v="0"/>
  </r>
  <r>
    <x v="9"/>
    <x v="0"/>
    <x v="0"/>
    <s v="normal"/>
    <s v="C000254716"/>
    <s v="C.SAP.MX.AA.GDH.MX-BASIS"/>
    <s v="Donge Vargas Oscar  "/>
    <d v="2015-04-29T13:00:00"/>
    <d v="2015-04-29T15:00:00"/>
    <s v="GdG | NP | GSQ |ax1la194| SAp SRM Portal | Apply New Certificate"/>
    <s v="Successful"/>
    <s v="On Time"/>
    <s v="No"/>
    <s v="Minor"/>
    <s v="Successful"/>
    <s v="On Time"/>
    <n v="1"/>
    <n v="1"/>
    <n v="0"/>
    <x v="3"/>
    <n v="0"/>
  </r>
  <r>
    <x v="0"/>
    <x v="0"/>
    <x v="0"/>
    <s v="normal"/>
    <s v="C40458944"/>
    <s v="PROYECT INFRAEST ITS Support OPS VWM CHGMGR"/>
    <s v="Perez Gonzalez Lucia"/>
    <d v="2015-04-24T20:00:00"/>
    <d v="2015-04-29T16:00:00"/>
    <s v="Migración de servidor físico a virtual y de S.O. del servidor VWMXPUSSP106P (SPEAK)"/>
    <s v="Successful"/>
    <s v="On Time"/>
    <s v="No"/>
    <s v="Minor"/>
    <s v="Successful"/>
    <s v="On Time"/>
    <n v="1"/>
    <n v="1"/>
    <n v="0"/>
    <x v="3"/>
    <n v="0"/>
  </r>
  <r>
    <x v="0"/>
    <x v="0"/>
    <x v="1"/>
    <s v="normal"/>
    <s v="C40461545"/>
    <s v="SAP BASIS Support AMS VWM CHGMGR"/>
    <s v="Acosta Medina Marco Antonio"/>
    <d v="2015-04-28T13:00:00"/>
    <d v="2015-04-28T17:00:00"/>
    <s v="Update ST-PI and ST-A/PI Plug-Ins according with EarlyWatch report in APD"/>
    <s v="Successful"/>
    <s v="On Time"/>
    <s v="No"/>
    <s v="Standard"/>
    <s v="Successful"/>
    <s v="On Time"/>
    <n v="1"/>
    <n v="1"/>
    <n v="0"/>
    <x v="3"/>
    <n v="0"/>
  </r>
  <r>
    <x v="0"/>
    <x v="0"/>
    <x v="1"/>
    <s v="normal"/>
    <s v="C40461546"/>
    <s v="SAP BASIS Support AMS VWM CHGMGR"/>
    <s v="Acosta Medina Marco Antonio"/>
    <d v="2015-04-28T13:00:00"/>
    <d v="2015-04-28T17:00:00"/>
    <s v="Update ST-PI and ST-A/PI Plug-Ins according with EarlyWatch report in AMD"/>
    <s v="Successful"/>
    <s v="On Time"/>
    <s v="No"/>
    <s v="Standard"/>
    <s v="Successful"/>
    <s v="On Time"/>
    <n v="1"/>
    <n v="1"/>
    <n v="0"/>
    <x v="3"/>
    <n v="0"/>
  </r>
  <r>
    <x v="0"/>
    <x v="0"/>
    <x v="1"/>
    <s v="normal"/>
    <s v="C40461892"/>
    <s v="BACKUP ITS Support OPS VWM CHGMGR"/>
    <s v="Mastranzo Capilla Francisco Luis"/>
    <d v="2015-04-29T09:00:00"/>
    <d v="2015-04-29T11:00:00"/>
    <s v="Reemplazo de drive 0,0,1,1 en libreria de repaldos SL8500"/>
    <s v="Successful"/>
    <s v="On Time"/>
    <s v="No"/>
    <s v="Standard"/>
    <s v="Successful"/>
    <s v="On Time"/>
    <n v="1"/>
    <n v="1"/>
    <n v="0"/>
    <x v="3"/>
    <n v="0"/>
  </r>
  <r>
    <x v="4"/>
    <x v="0"/>
    <x v="0"/>
    <s v="normal"/>
    <s v="C000176643"/>
    <s v="C.SAP.MX.AA.GDH.MX-BASIS"/>
    <s v="Gomez Hernandez Saday Rubi "/>
    <d v="2015-03-30T09:00:00"/>
    <d v="2015-04-01T17:00:00"/>
    <s v="VOLARIS| VEP| SAP Services | Outage = NO | ERP NW7.00 plugin install"/>
    <s v="Successful"/>
    <s v="On Time"/>
    <s v="No"/>
    <s v="Minor"/>
    <s v="Successful"/>
    <s v="On Time"/>
    <n v="1"/>
    <n v="1"/>
    <n v="0"/>
    <x v="3"/>
    <n v="0"/>
  </r>
  <r>
    <x v="3"/>
    <x v="3"/>
    <x v="0"/>
    <s v="normal"/>
    <s v="C000215601"/>
    <s v="DS.CES.MX.SW.VITRO"/>
    <s v="Cuetlach Calderon Cristina  "/>
    <d v="2015-04-06T17:00:00"/>
    <d v="2015-04-17T17:00:00"/>
    <s v="Distribución de agentes DLP"/>
    <s v="Successful"/>
    <s v="On Time"/>
    <s v="No"/>
    <s v="Minor"/>
    <s v="Successful"/>
    <s v="On Time"/>
    <n v="1"/>
    <n v="1"/>
    <n v="0"/>
    <x v="3"/>
    <n v="0"/>
  </r>
  <r>
    <x v="19"/>
    <x v="0"/>
    <x v="0"/>
    <s v="emergency"/>
    <s v="C000230412"/>
    <s v="CS.AMER.MX.DPO"/>
    <s v="Cruz Rodriguez Esmeralda Danae"/>
    <d v="2015-03-31T23:45:00"/>
    <d v="2015-04-01T02:15:00"/>
    <s v="Taurus - Reinicio de servidor - ax2la134"/>
    <s v="Successful"/>
    <s v="On Time"/>
    <s v="No"/>
    <s v="Minor"/>
    <s v="Successful"/>
    <s v="On Time"/>
    <n v="1"/>
    <n v="1"/>
    <n v="0"/>
    <x v="3"/>
    <n v="0"/>
  </r>
  <r>
    <x v="2"/>
    <x v="3"/>
    <x v="0"/>
    <s v="normal"/>
    <s v="C000236566"/>
    <s v="DS.ISD.MX.LBU.IMPLEMENTER"/>
    <s v="Aguilar Vazquez Areli  "/>
    <d v="2015-04-15T17:00:00"/>
    <d v="2015-04-30T23:50:00"/>
    <s v="Implementacion de Funcion Webcallback de inConcert en cliente T-Systems en Servidor primario"/>
    <s v="Successful"/>
    <s v="On Time"/>
    <s v="No"/>
    <s v="Minor"/>
    <s v="Successful"/>
    <s v="On Time"/>
    <n v="1"/>
    <n v="1"/>
    <n v="0"/>
    <x v="3"/>
    <n v="0"/>
  </r>
  <r>
    <x v="3"/>
    <x v="3"/>
    <x v="0"/>
    <s v="normal"/>
    <s v="C000236626"/>
    <s v="DS.CES.MX.SW.VITRO"/>
    <s v="Cuetlach Calderon Cristina  "/>
    <d v="2015-04-20T17:00:00"/>
    <d v="2015-04-24T17:00:00"/>
    <s v="VTO - Distribución PRODUCTIVO - Parches de Seguridad Microsoft - Abril 2015 Cambio Preaprobado"/>
    <s v="Successful"/>
    <s v="On Time"/>
    <s v="No"/>
    <s v="Minor"/>
    <s v="Successful"/>
    <s v="On Time"/>
    <n v="1"/>
    <n v="1"/>
    <n v="0"/>
    <x v="3"/>
    <n v="0"/>
  </r>
  <r>
    <x v="19"/>
    <x v="0"/>
    <x v="0"/>
    <s v="normal"/>
    <s v="C000238387"/>
    <s v="C.SAP.MX.AA.GDH.MX-BASIS"/>
    <s v="Tirado Salas Jose Vicente "/>
    <d v="2015-04-20T15:00:00"/>
    <d v="2015-04-21T08:00:00"/>
    <s v="TAURUS | NP | D00 | ax2la132 | SAp ERP | Outage=YES | Kernel Upgrade | Actualizacion de parches en kernel"/>
    <s v="Successful"/>
    <s v="On Time"/>
    <s v="No"/>
    <s v="Minor"/>
    <s v="Successful"/>
    <s v="On Time"/>
    <n v="1"/>
    <n v="1"/>
    <n v="0"/>
    <x v="3"/>
    <n v="0"/>
  </r>
  <r>
    <x v="2"/>
    <x v="0"/>
    <x v="0"/>
    <s v="normal"/>
    <s v="C000243200"/>
    <s v="CS.AMER.MX.SBO.BK.ST"/>
    <s v="Lopez Garcia Gerardo  "/>
    <d v="2015-04-17T12:00:00"/>
    <d v="2015-04-17T14:00:00"/>
    <s v="DURMAN | PRD| Incremento de espacio de disco en JetCloud"/>
    <s v="Successful"/>
    <s v="On Time"/>
    <s v="No"/>
    <s v="Minor"/>
    <s v="Successful"/>
    <s v="On Time"/>
    <n v="1"/>
    <n v="1"/>
    <n v="0"/>
    <x v="3"/>
    <n v="0"/>
  </r>
  <r>
    <x v="3"/>
    <x v="2"/>
    <x v="0"/>
    <s v="emergency"/>
    <s v="C000243281"/>
    <s v="TS.CP.MX.SIC.LAN.VITRO"/>
    <s v="Gonzalez Damian Jair  "/>
    <d v="2015-04-16T23:00:00"/>
    <d v="2015-04-17T01:00:00"/>
    <s v="VITRO | TSS | Reemplazo de Switch VIT-VtoSa-RTR-Sw-L3 para Vitro S.A."/>
    <s v="Successful"/>
    <s v="On Time"/>
    <s v="No"/>
    <s v="Minor"/>
    <s v="Successful"/>
    <s v="On Time"/>
    <n v="1"/>
    <n v="1"/>
    <n v="0"/>
    <x v="3"/>
    <n v="0"/>
  </r>
  <r>
    <x v="3"/>
    <x v="3"/>
    <x v="0"/>
    <s v="normal"/>
    <s v="C000246542"/>
    <s v="DS.CES.MX.SW.VITRO"/>
    <s v="Cuetlach Calderon Cristina  "/>
    <d v="2015-04-23T17:00:00"/>
    <d v="2015-04-30T17:00:00"/>
    <s v="VTO - Distribución de script para obtener RSOP (Trusted Sites)."/>
    <s v="Successful"/>
    <s v="On Time"/>
    <s v="No"/>
    <s v="Minor"/>
    <s v="Successful"/>
    <s v="On Time"/>
    <n v="1"/>
    <n v="1"/>
    <n v="0"/>
    <x v="3"/>
    <n v="0"/>
  </r>
  <r>
    <x v="2"/>
    <x v="0"/>
    <x v="0"/>
    <s v="normal"/>
    <s v="C000252860"/>
    <s v="CS.DPS.MX.DCO.DCI"/>
    <s v="Cruz Arriaga Ricardo  "/>
    <d v="2015-04-29T12:00:00"/>
    <d v="2015-04-30T19:00:00"/>
    <s v="Electrical and electromechanical cooling system Review MX_1090"/>
    <s v="Successful"/>
    <s v="On Time"/>
    <s v="No"/>
    <s v="Minor"/>
    <s v="Successful"/>
    <s v="On Time"/>
    <n v="1"/>
    <n v="1"/>
    <n v="0"/>
    <x v="3"/>
    <n v="0"/>
  </r>
  <r>
    <x v="9"/>
    <x v="0"/>
    <x v="0"/>
    <s v="normal"/>
    <s v="C000253159"/>
    <s v="C.SAP.MX.AA.GDH.MX-BASIS"/>
    <s v="Morales Herrera Benjamin  "/>
    <d v="2015-04-29T15:00:00"/>
    <d v="2015-04-29T17:00:00"/>
    <s v="GEG - SAP connection using Oracle SSFS (DES)"/>
    <s v="Successful"/>
    <s v="On Time"/>
    <s v="No"/>
    <s v="Minor"/>
    <s v="Successful"/>
    <s v="On Time"/>
    <n v="1"/>
    <n v="1"/>
    <n v="0"/>
    <x v="3"/>
    <n v="0"/>
  </r>
  <r>
    <x v="9"/>
    <x v="0"/>
    <x v="0"/>
    <s v="normal"/>
    <s v="C000253161"/>
    <s v="C.SAP.MX.AA.GDH.MX-BASIS"/>
    <s v="Morales Herrera Benjamin  "/>
    <d v="2015-04-30T15:00:00"/>
    <d v="2015-04-30T17:00:00"/>
    <s v="GEG - SAP connection using Oracle SSFS (GSQ)"/>
    <s v="Successful"/>
    <s v="On Time"/>
    <s v="No"/>
    <s v="Minor"/>
    <s v="Successful"/>
    <s v="On Time"/>
    <n v="1"/>
    <n v="1"/>
    <n v="0"/>
    <x v="3"/>
    <n v="0"/>
  </r>
  <r>
    <x v="9"/>
    <x v="0"/>
    <x v="0"/>
    <s v="normal"/>
    <s v="C000253163"/>
    <s v="C.SAP.MX.AA.GDH.MX-BASIS"/>
    <s v="Donge Vargas Oscar  "/>
    <d v="2015-04-30T15:00:00"/>
    <d v="2015-04-30T17:00:00"/>
    <s v="GEG - SAP connection using Oracle SSFS (GXQ)"/>
    <s v="Successful"/>
    <s v="On Time"/>
    <s v="No"/>
    <s v="Minor"/>
    <s v="Successful"/>
    <s v="On Time"/>
    <n v="1"/>
    <n v="1"/>
    <n v="0"/>
    <x v="3"/>
    <n v="0"/>
  </r>
  <r>
    <x v="2"/>
    <x v="2"/>
    <x v="0"/>
    <s v="normal"/>
    <s v="C000253219"/>
    <s v="TS.GS.MX.SIC.VOICE"/>
    <s v="Avendaño Osorio Jose Antonio"/>
    <d v="2015-04-30T18:00:00"/>
    <d v="2015-04-30T21:00:00"/>
    <s v="Modificacion de plan de Marcacion a WebEx"/>
    <s v="Successful"/>
    <s v="On Time"/>
    <s v="No"/>
    <s v="Minor"/>
    <s v="Successful"/>
    <s v="On Time"/>
    <n v="1"/>
    <n v="1"/>
    <n v="0"/>
    <x v="3"/>
    <n v="0"/>
  </r>
  <r>
    <x v="9"/>
    <x v="0"/>
    <x v="0"/>
    <s v="normal"/>
    <s v="C000254532"/>
    <s v="C.SAP.MX.AA.GDH.MX-BASIS"/>
    <s v="Morales Herrera Benjamin  "/>
    <d v="2015-04-29T17:00:00"/>
    <d v="2015-04-29T19:00:00"/>
    <s v="GdG | P | GPP |ax1la197 | SAp Portal | Apply New Certificate"/>
    <s v="Successful"/>
    <s v="On Time"/>
    <s v="No"/>
    <s v="Minor"/>
    <s v="Successful"/>
    <s v="On Time"/>
    <n v="1"/>
    <n v="1"/>
    <n v="0"/>
    <x v="3"/>
    <n v="0"/>
  </r>
  <r>
    <x v="19"/>
    <x v="0"/>
    <x v="0"/>
    <s v="normal"/>
    <s v="C000254666"/>
    <s v="C.SAP.MX.AA.GDH.MX-BASIS"/>
    <s v="Tirado Salas Jose Vicente "/>
    <d v="2015-04-29T15:00:00"/>
    <d v="2015-04-29T17:00:00"/>
    <s v="TAURUS | NP | BW1 |ax2la131 | SAp BW | Apoyo para resetear password"/>
    <s v="Successful"/>
    <s v="On Time"/>
    <s v="No"/>
    <s v="Minor"/>
    <s v="Successful"/>
    <s v="On Time"/>
    <n v="1"/>
    <n v="1"/>
    <n v="0"/>
    <x v="3"/>
    <n v="0"/>
  </r>
  <r>
    <x v="9"/>
    <x v="0"/>
    <x v="0"/>
    <s v="normal"/>
    <s v="C000254726"/>
    <s v="C.SAP.MX.AA.GDH.MX-BASIS"/>
    <s v="Donge Vargas Oscar  "/>
    <d v="2015-04-30T17:00:00"/>
    <d v="2015-04-30T19:00:00"/>
    <s v="GdG | NP | GSP |ax1la188| SAp SRM Portal | Apply New Certificate"/>
    <s v="Successful"/>
    <s v="On Time"/>
    <s v="No"/>
    <s v="Minor"/>
    <s v="Successful"/>
    <s v="On Time"/>
    <n v="1"/>
    <n v="1"/>
    <n v="0"/>
    <x v="3"/>
    <n v="0"/>
  </r>
  <r>
    <x v="3"/>
    <x v="0"/>
    <x v="0"/>
    <s v="normal"/>
    <s v="C000254750"/>
    <s v="C.AMER.MX.WINTEL.VITRO"/>
    <s v="Coronado Medina Felix  "/>
    <d v="2015-04-30T18:00:00"/>
    <d v="2015-04-30T20:00:00"/>
    <s v="Vitro. Suspensión de servicios para el servidor VTOA08-APP"/>
    <s v="Successful"/>
    <s v="On Time"/>
    <s v="No"/>
    <s v="Minor"/>
    <s v="Successful"/>
    <s v="On Time"/>
    <n v="1"/>
    <n v="1"/>
    <n v="0"/>
    <x v="3"/>
    <n v="0"/>
  </r>
  <r>
    <x v="6"/>
    <x v="0"/>
    <x v="0"/>
    <s v="normal"/>
    <s v="C000254786"/>
    <s v="C.SAP.MX.AA.GDH.MX-BASIS"/>
    <s v="Aguilera Ponce Carlos"/>
    <d v="2015-04-30T07:00:00"/>
    <d v="2015-04-30T08:00:00"/>
    <s v="Grupo Q | NP | CED |gpqqrobuv08 | SAP ERP | Outage = yes | SAP Parameter Change"/>
    <s v="Successful"/>
    <s v="On Time"/>
    <s v="No"/>
    <s v="Minor"/>
    <s v="Successful"/>
    <s v="On Time"/>
    <n v="1"/>
    <n v="1"/>
    <n v="0"/>
    <x v="3"/>
    <n v="0"/>
  </r>
  <r>
    <x v="3"/>
    <x v="0"/>
    <x v="0"/>
    <s v="normal"/>
    <s v="C000256363"/>
    <s v="C.SAP.MX.AA.SAP-BASIS"/>
    <s v="Castellanos Garcia Guillermo  "/>
    <d v="2015-04-29T23:00:00"/>
    <d v="2015-04-30T01:00:00"/>
    <s v="VITRO | P | EPD | AH3HA107 | EP | Outage=Yes | EPD Restart- Change"/>
    <s v="Successful"/>
    <s v="On Time"/>
    <s v="No"/>
    <s v="Minor"/>
    <s v="Successful"/>
    <s v="On Time"/>
    <n v="1"/>
    <n v="1"/>
    <n v="0"/>
    <x v="3"/>
    <n v="0"/>
  </r>
  <r>
    <x v="2"/>
    <x v="0"/>
    <x v="0"/>
    <s v="normal"/>
    <s v="C000256482"/>
    <s v="CS.AMER.MX.DPO"/>
    <s v="Cruz Rodriguez Esmeralda Danae"/>
    <d v="2015-04-29T16:00:00"/>
    <d v="2015-04-30T04:00:00"/>
    <s v="T-systems / AMEC / Interlomas / Monoblock / Linux / New system / SHDQROAUV06"/>
    <s v="Successful"/>
    <s v="On Time"/>
    <s v="No"/>
    <s v="Minor"/>
    <s v="Successful"/>
    <s v="On Time"/>
    <n v="1"/>
    <n v="1"/>
    <n v="0"/>
    <x v="3"/>
    <n v="0"/>
  </r>
  <r>
    <x v="0"/>
    <x v="0"/>
    <x v="0"/>
    <s v="normal"/>
    <s v="C40447311"/>
    <s v="STORAGE ITS Support OPS VWM CHGMGR"/>
    <s v="George Davila Jesus Jacob"/>
    <d v="2015-03-13T15:20:00"/>
    <d v="2015-04-03T22:00:00"/>
    <s v="Borrado Seguro de Discos Storage: DMX 391 - Finsa"/>
    <s v="Successful"/>
    <s v="On Time"/>
    <s v="No"/>
    <s v="Minor"/>
    <s v="Successful"/>
    <s v="On Time"/>
    <n v="1"/>
    <n v="1"/>
    <n v="0"/>
    <x v="3"/>
    <n v="0"/>
  </r>
  <r>
    <x v="0"/>
    <x v="0"/>
    <x v="0"/>
    <s v="normal"/>
    <s v="C40448872"/>
    <s v="SAP BASIS Support AMS VWM CHGMGR"/>
    <s v="Acosta Medina Marco Antonio"/>
    <d v="2015-04-26T02:00:00"/>
    <d v="2015-04-26T10:00:00"/>
    <s v="Apply SAP Security Notes in APP to solve vulnerability 363 notified by CERT"/>
    <s v="Successful"/>
    <s v="On Time"/>
    <s v="No"/>
    <s v="Minor"/>
    <s v="Successful"/>
    <s v="On Time"/>
    <n v="1"/>
    <n v="1"/>
    <n v="0"/>
    <x v="3"/>
    <n v="0"/>
  </r>
  <r>
    <x v="0"/>
    <x v="0"/>
    <x v="0"/>
    <s v="normal"/>
    <s v="C40451530"/>
    <s v="OPM ITS Support OPS VWM CHGMGR"/>
    <s v="Zacamitzin Medina Dagoberto"/>
    <d v="2015-03-27T10:30:00"/>
    <d v="2015-04-29T23:30:00"/>
    <s v="Comentar monitoreo de servidores, FIS; anterior infraestructura Productiva."/>
    <s v="Successful"/>
    <s v="On Time"/>
    <s v="No"/>
    <s v="Minor"/>
    <s v="Successful"/>
    <s v="On Time"/>
    <n v="1"/>
    <n v="1"/>
    <n v="0"/>
    <x v="3"/>
    <n v="0"/>
  </r>
  <r>
    <x v="0"/>
    <x v="2"/>
    <x v="0"/>
    <s v="normal"/>
    <s v="C40453997"/>
    <s v="TELECOM WAN ITS Support OPS VWM CHGMGR"/>
    <s v="Lora Silva Eloy"/>
    <d v="2015-04-16T18:00:00"/>
    <d v="2015-04-24T18:00:00"/>
    <s v="Pruebas para configurar DDNS en DHCP | PM40025404"/>
    <s v="Successful"/>
    <s v="On Time"/>
    <s v="No"/>
    <s v="Minor"/>
    <s v="Successful"/>
    <s v="On Time"/>
    <n v="1"/>
    <n v="1"/>
    <n v="0"/>
    <x v="3"/>
    <n v="0"/>
  </r>
  <r>
    <x v="0"/>
    <x v="0"/>
    <x v="0"/>
    <s v="normal"/>
    <s v="C40454813"/>
    <s v="FACILITIES ITS Support OPS VWM CHGMGR"/>
    <s v="Mendoza Ramirez Miguel"/>
    <d v="2015-04-24T09:00:00"/>
    <d v="2015-04-24T14:00:00"/>
    <s v="Electrical inspection of batteries for the Siemens A and Siemens B UPSs of Data Center Puebla II"/>
    <s v="Successful"/>
    <s v="On Time"/>
    <s v="No"/>
    <s v="Minor"/>
    <s v="Successful"/>
    <s v="On Time"/>
    <n v="1"/>
    <n v="1"/>
    <n v="0"/>
    <x v="3"/>
    <n v="0"/>
  </r>
  <r>
    <x v="0"/>
    <x v="0"/>
    <x v="0"/>
    <s v="normal"/>
    <s v="C40458929"/>
    <s v="PROYECT INFRAEST ITS Support OPS VWM CHGMGR"/>
    <s v="Perez Gonzalez Lucia"/>
    <d v="2015-04-24T20:00:00"/>
    <d v="2015-04-25T06:00:00"/>
    <s v="Prueba de migración de servidor vwmxpusap03e"/>
    <s v="Successful"/>
    <s v="On Time"/>
    <s v="No"/>
    <s v="Minor"/>
    <s v="Successful"/>
    <s v="On Time"/>
    <n v="1"/>
    <n v="1"/>
    <n v="0"/>
    <x v="3"/>
    <n v="0"/>
  </r>
  <r>
    <x v="0"/>
    <x v="0"/>
    <x v="0"/>
    <s v="normal"/>
    <s v="C40458930"/>
    <s v="PROYECT INFRAEST ITS Support OPS VWM CHGMGR"/>
    <s v="Perez Gonzalez Lucia"/>
    <d v="2015-04-24T10:00:00"/>
    <d v="2015-04-29T17:00:00"/>
    <s v="Sustitucion de servidor VWMXPUSFV001P y entrega a operación de servidor virtual VWMXPUSSV150P (Areas Restringidas)"/>
    <s v="Successful"/>
    <s v="On Time"/>
    <s v="No"/>
    <s v="Minor"/>
    <s v="Successful"/>
    <s v="On Time"/>
    <n v="1"/>
    <n v="1"/>
    <n v="0"/>
    <x v="3"/>
    <n v="0"/>
  </r>
  <r>
    <x v="0"/>
    <x v="0"/>
    <x v="0"/>
    <s v="normal"/>
    <s v="C40458933"/>
    <s v="PROYECT INFRAEST ITS Support OPS VWM CHGMGR"/>
    <s v="Perez Gonzalez Lucia"/>
    <d v="2015-04-24T16:00:00"/>
    <d v="2015-04-29T17:00:00"/>
    <s v="Entrega a operación de servidor virtual VWMXPUSSV154P (E3PQS/E3PQS-SIK)"/>
    <s v="Successful"/>
    <s v="On Time"/>
    <s v="No"/>
    <s v="Minor"/>
    <s v="Successful"/>
    <s v="On Time"/>
    <n v="1"/>
    <n v="1"/>
    <n v="0"/>
    <x v="3"/>
    <n v="0"/>
  </r>
  <r>
    <x v="0"/>
    <x v="0"/>
    <x v="0"/>
    <s v="normal"/>
    <s v="C40458939"/>
    <s v="PROYECT INFRAEST ITS Support OPS VWM CHGMGR"/>
    <s v="Perez Gonzalez Lucia"/>
    <d v="2015-04-24T16:00:00"/>
    <d v="2015-04-29T17:00:00"/>
    <s v="Sustitución de servidor vwmxpussp50p y entrega a operación de servidor virtual VWMXPUSSV156P (BD COFIDI)"/>
    <s v="Successful"/>
    <s v="On Time"/>
    <s v="No"/>
    <s v="Minor"/>
    <s v="Successful"/>
    <s v="On Time"/>
    <n v="1"/>
    <n v="1"/>
    <n v="0"/>
    <x v="3"/>
    <n v="0"/>
  </r>
  <r>
    <x v="0"/>
    <x v="0"/>
    <x v="0"/>
    <s v="normal"/>
    <s v="C40458967"/>
    <s v="PROYECT INFRAEST ITS Support OPS VWM CHGMGR"/>
    <s v="Perez Gonzalez Lucia"/>
    <d v="2015-04-24T16:00:00"/>
    <d v="2015-04-29T17:00:00"/>
    <s v="Sustitucion de servidor vwmxpussv39p y entrega a operación de servidor virtual VWMXPUSSV155P (Blackberry 5.04)"/>
    <s v="Successful"/>
    <s v="On Time"/>
    <s v="No"/>
    <s v="Minor"/>
    <s v="Successful"/>
    <s v="On Time"/>
    <n v="1"/>
    <n v="1"/>
    <n v="0"/>
    <x v="3"/>
    <n v="0"/>
  </r>
  <r>
    <x v="0"/>
    <x v="0"/>
    <x v="0"/>
    <s v="normal"/>
    <s v="C40459282"/>
    <s v="BACKUP ITS Support OPS VWM CHGMGR"/>
    <s v="Totolhua Paleta Armando"/>
    <d v="2015-04-30T09:00:00"/>
    <d v="2015-04-30T17:00:00"/>
    <s v="Actualizacion de las cosonsolas de Respaldos de los TSM Servers FIS L66FIS39, L66FIS49 a la versión 6.4"/>
    <s v="Successful"/>
    <s v="On Time"/>
    <s v="No"/>
    <s v="Minor"/>
    <s v="Successful"/>
    <s v="On Time"/>
    <n v="1"/>
    <n v="1"/>
    <n v="0"/>
    <x v="3"/>
    <n v="0"/>
  </r>
  <r>
    <x v="0"/>
    <x v="0"/>
    <x v="1"/>
    <s v="normal"/>
    <s v="C40460063"/>
    <s v="STORAGE ITS Support OPS VWM CHGMGR"/>
    <s v="Salazar Kuri Flavio"/>
    <d v="2015-04-24T15:00:00"/>
    <d v="2015-04-24T20:00:00"/>
    <s v="Cambio de Disco en Storage"/>
    <s v="Successful"/>
    <s v="On Time"/>
    <s v="No"/>
    <s v="Standard"/>
    <s v="Successful"/>
    <s v="On Time"/>
    <n v="1"/>
    <n v="1"/>
    <n v="0"/>
    <x v="3"/>
    <n v="0"/>
  </r>
  <r>
    <x v="0"/>
    <x v="0"/>
    <x v="1"/>
    <s v="normal"/>
    <s v="C40460123"/>
    <s v="SERVERS WIN EXCHANG Support OPS VWM CHGMGR"/>
    <s v="Aguilar Avendaño Alejandra"/>
    <d v="2015-04-23T17:00:00"/>
    <d v="2015-04-23T17:30:00"/>
    <s v="Reinicio de servicio Exchange por falla en Writers"/>
    <s v="Successful"/>
    <s v="On Time"/>
    <s v="No"/>
    <s v="Standard"/>
    <s v="Successful"/>
    <s v="On Time"/>
    <n v="1"/>
    <n v="1"/>
    <n v="0"/>
    <x v="3"/>
    <n v="0"/>
  </r>
  <r>
    <x v="0"/>
    <x v="0"/>
    <x v="1"/>
    <s v="normal"/>
    <s v="C40460536"/>
    <s v="BACKUP ITS Support OPS VWM CHGMGR"/>
    <s v="Moctezuma Villa Rodrigo"/>
    <d v="2015-04-24T14:00:00"/>
    <d v="2015-04-24T16:00:00"/>
    <s v="Reemplazo del drive 04 en la libreria de repaldos HP [ Site FINSA]"/>
    <s v="Successful"/>
    <s v="On Time"/>
    <s v="No"/>
    <s v="Standard"/>
    <s v="Successful"/>
    <s v="On Time"/>
    <n v="1"/>
    <n v="1"/>
    <n v="0"/>
    <x v="3"/>
    <n v="0"/>
  </r>
  <r>
    <x v="0"/>
    <x v="2"/>
    <x v="0"/>
    <s v="normal"/>
    <s v="C40461003"/>
    <s v="TELECOM ITS Support OPS VWM CHGMGR"/>
    <s v="Garcia Gonzalez Maria del Carmen"/>
    <d v="2015-04-30T09:00:00"/>
    <d v="2015-04-30T15:00:00"/>
    <s v="MANTENIMIENTO PREVENTIVO A MINI SPLIT DE IDF 0200"/>
    <s v="Successful"/>
    <s v="On Time"/>
    <s v="No"/>
    <s v="Minor"/>
    <s v="Successful"/>
    <s v="On Time"/>
    <n v="1"/>
    <n v="1"/>
    <n v="0"/>
    <x v="3"/>
    <n v="0"/>
  </r>
  <r>
    <x v="0"/>
    <x v="0"/>
    <x v="0"/>
    <s v="normal"/>
    <s v="C40461481"/>
    <s v="BACKUP ITS Support OPS VWM CHGMGR"/>
    <s v="Moctezuma Villa Rodrigo"/>
    <d v="2015-04-30T16:00:00"/>
    <d v="2015-04-30T18:00:00"/>
    <s v="Reinicio de server emotionsdc01"/>
    <s v="Successful"/>
    <s v="On Time"/>
    <s v="No"/>
    <s v="Minor"/>
    <s v="Successful"/>
    <s v="On Time"/>
    <n v="1"/>
    <n v="1"/>
    <n v="0"/>
    <x v="3"/>
    <n v="0"/>
  </r>
  <r>
    <x v="0"/>
    <x v="0"/>
    <x v="0"/>
    <s v="normal"/>
    <s v="C40462309"/>
    <s v="STORAGE ITS Support OPS VWM CHGMGR"/>
    <s v="Salazar Kuri Flavio"/>
    <d v="2015-04-30T12:00:42"/>
    <d v="2015-04-30T20:00:42"/>
    <s v="Cambio de Disco en Storage"/>
    <s v="Successful"/>
    <s v="On Time"/>
    <s v="No"/>
    <s v="Minor"/>
    <s v="Successful"/>
    <s v="On Time"/>
    <n v="1"/>
    <n v="1"/>
    <n v="0"/>
    <x v="3"/>
    <n v="0"/>
  </r>
  <r>
    <x v="0"/>
    <x v="0"/>
    <x v="0"/>
    <s v="emergency"/>
    <s v="C40462331"/>
    <s v="SAP BASIS Support AMS VWM CHGMGR"/>
    <s v="Acosta Medina Marco Antonio"/>
    <d v="2015-04-30T02:00:00"/>
    <d v="2015-04-30T16:00:00"/>
    <s v="Restart SAP services for application psaphap2 OUP"/>
    <s v="Successful"/>
    <s v="On Time"/>
    <s v="No"/>
    <s v="Minor"/>
    <s v="Successful"/>
    <s v="On Time"/>
    <n v="1"/>
    <n v="1"/>
    <n v="0"/>
    <x v="3"/>
    <n v="0"/>
  </r>
  <r>
    <x v="0"/>
    <x v="0"/>
    <x v="1"/>
    <s v="normal"/>
    <s v="C40462335"/>
    <s v="SERVERS WIN EXCHANG Support OPS VWM CHGMGR"/>
    <s v="Aguilar Avendaño Alejandra"/>
    <d v="2015-04-30T14:00:00"/>
    <d v="2015-04-30T14:10:00"/>
    <s v="Reinicio de Servicios Exchange VW"/>
    <s v="Successful"/>
    <s v="On Time"/>
    <s v="No"/>
    <s v="Standard"/>
    <s v="Successful"/>
    <s v="On Time"/>
    <n v="1"/>
    <n v="1"/>
    <n v="0"/>
    <x v="3"/>
    <n v="0"/>
  </r>
  <r>
    <x v="1"/>
    <x v="2"/>
    <x v="0"/>
    <s v="normal"/>
    <s v="CRQ000000023301"/>
    <s v="Tss-Mx.GpoModelo-Wan"/>
    <s v="Garcia Cortes Maricela"/>
    <d v="2015-05-01T00:00:00"/>
    <d v="2015-05-01T06:00:00"/>
    <s v="WO1907633 Probar Alta Disponibilidad MPLS WAN Fabrica Zacatecas"/>
    <s v="Successful"/>
    <s v="On Time"/>
    <s v="No"/>
    <s v="Minor"/>
    <s v="Successful"/>
    <s v="On Time"/>
    <n v="1"/>
    <n v="1"/>
    <n v="0"/>
    <x v="4"/>
    <n v="0"/>
  </r>
  <r>
    <x v="1"/>
    <x v="2"/>
    <x v="0"/>
    <s v="normal"/>
    <s v="CRQ000000023349"/>
    <s v="Tss-Mx.GpoModelo-Lan"/>
    <s v="Muñoz Saucedo Jose Manuel"/>
    <d v="2015-05-01T01:00:00"/>
    <d v="2015-05-01T07:00:00"/>
    <s v="WO1922600 Probar alta disponibilidad en Switch-Core Fabrica Torreon"/>
    <s v="Successful"/>
    <s v="On Time"/>
    <s v="No"/>
    <s v="Minor"/>
    <s v="Successful"/>
    <s v="On Time"/>
    <n v="1"/>
    <n v="1"/>
    <n v="0"/>
    <x v="4"/>
    <n v="0"/>
  </r>
  <r>
    <x v="1"/>
    <x v="2"/>
    <x v="0"/>
    <s v="normal"/>
    <s v="CRQ000000023491"/>
    <s v="Tss-Mx.GpoModelo-Wan"/>
    <s v="Tototzintle Avila Antonio   "/>
    <d v="2015-05-02T12:00:00"/>
    <d v="2015-05-02T22:00:00"/>
    <s v="WO1944069 Realizar Actualizacion en los equipos PE (Provider Edge) gama 7K a 12K"/>
    <s v="Successful"/>
    <s v="On Time"/>
    <s v="No"/>
    <s v="Minor"/>
    <s v="Successful"/>
    <s v="On Time"/>
    <n v="1"/>
    <n v="1"/>
    <n v="0"/>
    <x v="4"/>
    <n v="0"/>
  </r>
  <r>
    <x v="1"/>
    <x v="2"/>
    <x v="0"/>
    <s v="normal"/>
    <s v="CRQ000000021166"/>
    <s v="Tss-Mx.GpoModelo-Securidad Perimetral"/>
    <s v="Garcia Cortes Maricela"/>
    <d v="2015-05-02T21:00:00"/>
    <d v="2015-05-03T00:00:00"/>
    <s v="WO1908355 Mantenimiento IPS Fábrica Mazatlán"/>
    <s v="Successful"/>
    <s v="On Time"/>
    <s v="No"/>
    <s v="Minor"/>
    <s v="Successful"/>
    <s v="On Time"/>
    <n v="1"/>
    <n v="1"/>
    <n v="0"/>
    <x v="4"/>
    <n v="0"/>
  </r>
  <r>
    <x v="2"/>
    <x v="2"/>
    <x v="0"/>
    <s v="normal"/>
    <s v="C000253210"/>
    <s v="TS.GS.MX.PHYNET.TS"/>
    <s v="Martinez Vega Maria Jose  "/>
    <d v="2015-05-03T12:00:00"/>
    <d v="2015-05-03T17:00:00"/>
    <s v="Desinstalación de Cableado Obsoleto en DCPIII"/>
    <s v="Successful"/>
    <s v="On Time"/>
    <s v="No"/>
    <s v="Minor"/>
    <s v="Successful"/>
    <s v="On Time"/>
    <n v="1"/>
    <n v="1"/>
    <n v="0"/>
    <x v="4"/>
    <n v="0"/>
  </r>
  <r>
    <x v="0"/>
    <x v="2"/>
    <x v="0"/>
    <s v="normal"/>
    <s v="C40461396"/>
    <s v="TELECOM LAN ITS Support OPS VWM CHGMGR"/>
    <s v="Flores Viveros Yuriana   "/>
    <d v="2015-05-03T09:00:00"/>
    <d v="2015-05-03T17:00:00"/>
    <s v="Homologacion de ancho de banda a 20 Mbs y Calidad de Servicio en los enalces de Silao"/>
    <s v="Successful"/>
    <s v="On Time"/>
    <s v="No"/>
    <s v="Minor"/>
    <s v="Successful"/>
    <s v="On Time"/>
    <n v="1"/>
    <n v="1"/>
    <n v="0"/>
    <x v="4"/>
    <n v="0"/>
  </r>
  <r>
    <x v="0"/>
    <x v="2"/>
    <x v="0"/>
    <s v="normal"/>
    <s v="C40461044"/>
    <s v="TELECOM ITS Support OPS VWM CHGMGR"/>
    <s v="Garcia Gonzalez Maria Del Carmen "/>
    <d v="2015-05-02T09:00:00"/>
    <d v="2015-05-02T15:00:00"/>
    <s v="MANTENIMIENTO PREVENTIVO A MINI SPLIT DE MDF0400 G1"/>
    <s v="Successful"/>
    <s v="On Time"/>
    <s v="No"/>
    <s v="Minor"/>
    <s v="Successful"/>
    <s v="On Time"/>
    <n v="1"/>
    <n v="1"/>
    <n v="0"/>
    <x v="4"/>
    <n v="0"/>
  </r>
  <r>
    <x v="0"/>
    <x v="2"/>
    <x v="0"/>
    <s v="normal"/>
    <s v="C40461046"/>
    <s v="TELECOM ITS Support OPS VWM CHGMGR"/>
    <s v="Garcia Gonzalez Maria Del Carmen "/>
    <d v="2015-05-03T09:00:00"/>
    <d v="2015-05-03T15:00:00"/>
    <s v="Seguimiento de 5 Cables de red del Switch SW-SF-A1-C6 en el DCP2"/>
    <s v="Successful"/>
    <s v="On Time"/>
    <s v="No"/>
    <s v="Minor"/>
    <s v="Successful"/>
    <s v="On Time"/>
    <n v="1"/>
    <n v="1"/>
    <n v="0"/>
    <x v="4"/>
    <n v="0"/>
  </r>
  <r>
    <x v="0"/>
    <x v="2"/>
    <x v="0"/>
    <s v="normal"/>
    <s v="C40461470"/>
    <s v="TELECOM ITS Support OPS VWM CHGMGR"/>
    <s v="Garcia Gonzalez Maria Del Carmen "/>
    <d v="2015-05-03T09:00:00"/>
    <d v="2015-05-03T12:00:00"/>
    <s v="Activacion de enlace CUBO 2, CUBO 6 Y FINSA"/>
    <s v="Successful"/>
    <s v="On Time"/>
    <s v="No"/>
    <s v="Minor"/>
    <s v="Successful"/>
    <s v="On Time"/>
    <n v="1"/>
    <n v="1"/>
    <n v="0"/>
    <x v="4"/>
    <n v="0"/>
  </r>
  <r>
    <x v="0"/>
    <x v="2"/>
    <x v="0"/>
    <s v="normal"/>
    <s v="C40462390"/>
    <s v="TELECOM WAN ITS Support OPS VWM CHGMGR"/>
    <s v="Cortez Montiel Victor Manuel  "/>
    <d v="2015-05-03T14:00:00"/>
    <d v="2015-05-03T18:00:00"/>
    <s v="SLT - Pruebas de configuracion de QoS para marcaje de VIKOs a AF41"/>
    <s v="Successful"/>
    <s v="On Time"/>
    <s v="No"/>
    <s v="Minor"/>
    <s v="Successful"/>
    <s v="On Time"/>
    <n v="1"/>
    <n v="1"/>
    <n v="0"/>
    <x v="4"/>
    <n v="1"/>
  </r>
  <r>
    <x v="0"/>
    <x v="2"/>
    <x v="1"/>
    <s v="normal"/>
    <s v="C40462388"/>
    <s v="TELECOM LAN ITS Support OPS VWM CHGMGR"/>
    <s v="Flores Viveros Yuriana   "/>
    <d v="2015-05-02T08:00:00"/>
    <d v="2015-05-02T16:00:00"/>
    <s v="Mantenimiento Preventivo IDF61IConsejo"/>
    <s v="Successful"/>
    <s v="On Time"/>
    <s v="No"/>
    <s v="Standard"/>
    <s v="Successful"/>
    <s v="On Time"/>
    <n v="1"/>
    <n v="1"/>
    <n v="0"/>
    <x v="4"/>
    <n v="0"/>
  </r>
  <r>
    <x v="13"/>
    <x v="2"/>
    <x v="0"/>
    <s v="normal"/>
    <s v="CH5189"/>
    <s v="Lync"/>
    <s v="Gomez Juarez Marcos   "/>
    <d v="2015-05-01T20:00:00"/>
    <d v="2015-05-01T21:00:00"/>
    <s v="Actualización de certificados internos "/>
    <s v="Successful"/>
    <s v="On Time"/>
    <s v="No"/>
    <s v="Minor"/>
    <s v="Successful"/>
    <s v="On Time"/>
    <n v="1"/>
    <n v="1"/>
    <n v="0"/>
    <x v="4"/>
    <n v="0"/>
  </r>
  <r>
    <x v="0"/>
    <x v="0"/>
    <x v="0"/>
    <s v="normal"/>
    <s v="C40459717"/>
    <s v="OPM ITS Support OPS VWM CHGMGR"/>
    <s v="Zacamitzin Medina Dagoberto   "/>
    <d v="2015-05-03T10:00:00"/>
    <d v="2015-05-03T20:00:00"/>
    <s v="Full availability to the FICO PRD applications,KVS and Legacy on May 3rd, 2015"/>
    <s v="Successful"/>
    <s v="On Time"/>
    <s v="No"/>
    <s v="Minor"/>
    <s v="Successful"/>
    <s v="On Time"/>
    <n v="1"/>
    <n v="1"/>
    <n v="0"/>
    <x v="4"/>
    <n v="0"/>
  </r>
  <r>
    <x v="0"/>
    <x v="0"/>
    <x v="0"/>
    <s v="normal"/>
    <s v="C40460533"/>
    <s v="SERVERS WINTEL ITS Support OPS VWM CHGMGR"/>
    <s v="Islas Agustin Maricarmen   "/>
    <d v="2015-05-03T10:00:00"/>
    <d v="2015-05-03T14:00:00"/>
    <s v="Aumentar 300 GB para para la unidad H:\ en el servidor VWMXPUSSP100P"/>
    <s v="Successful"/>
    <s v="On Time"/>
    <s v="No"/>
    <s v="Minor"/>
    <s v="Successful"/>
    <s v="On Time"/>
    <n v="1"/>
    <n v="1"/>
    <n v="0"/>
    <x v="4"/>
    <n v="0"/>
  </r>
  <r>
    <x v="0"/>
    <x v="0"/>
    <x v="0"/>
    <s v="normal"/>
    <s v="C40461514"/>
    <s v="SERVERS WINTEL ITS Support OPS VWM CHGMGR"/>
    <s v="Islas Agustin Maricarmen   "/>
    <d v="2015-05-03T00:00:00"/>
    <d v="2015-05-03T07:00:00"/>
    <s v="Aumentar 4 cpus a servidores windows"/>
    <s v="Successful"/>
    <s v="On Time"/>
    <s v="No"/>
    <s v="Minor"/>
    <s v="Successful"/>
    <s v="On Time"/>
    <n v="1"/>
    <n v="1"/>
    <n v="0"/>
    <x v="4"/>
    <n v="0"/>
  </r>
  <r>
    <x v="0"/>
    <x v="0"/>
    <x v="0"/>
    <s v="normal"/>
    <s v="C40456770"/>
    <s v="SERVERS UNIX ITS Support OPS VWM CHGMGR"/>
    <s v="Vazquez Reyes Juan Pablo  "/>
    <d v="2015-05-01T08:00:00"/>
    <d v="2015-05-01T16:00:00"/>
    <s v="Unix - Hardening Servidor LDMX2ATLAS"/>
    <s v="Successful"/>
    <s v="On Time"/>
    <s v="No"/>
    <s v="Minor"/>
    <s v="Successful"/>
    <s v="On Time"/>
    <n v="1"/>
    <n v="1"/>
    <n v="0"/>
    <x v="4"/>
    <n v="0"/>
  </r>
  <r>
    <x v="0"/>
    <x v="0"/>
    <x v="0"/>
    <s v="normal"/>
    <s v="C40461511"/>
    <s v="SERVERS UNIX ITS Support OPS VWM CHGMGR"/>
    <s v="Vazquez Reyes Juan Pablo  "/>
    <d v="2015-05-02T08:00:00"/>
    <d v="2015-05-02T12:00:00"/>
    <s v="Reinicio de sanidad servidor LPMX2BIBO - 10.148.13.225"/>
    <s v="Successful"/>
    <s v="On Time"/>
    <s v="No"/>
    <s v="Minor"/>
    <s v="Successful"/>
    <s v="On Time"/>
    <n v="1"/>
    <n v="1"/>
    <n v="0"/>
    <x v="4"/>
    <n v="0"/>
  </r>
  <r>
    <x v="2"/>
    <x v="0"/>
    <x v="0"/>
    <s v="normal"/>
    <s v="C000258171"/>
    <s v="C.SAP.MX.AA.SAP-BASIS"/>
    <s v="Castellanos Garcia Guillermo   "/>
    <d v="2015-05-02T08:00:00"/>
    <d v="2015-05-02T17:00:00"/>
    <s v="AppCom / VITRO- Qtree Storage adjustments for SAP SDE Development system ah4ha140 - SLT"/>
    <s v="Successful"/>
    <s v="On Time"/>
    <s v="No"/>
    <s v="Minor"/>
    <s v="Successful"/>
    <s v="On Time"/>
    <n v="1"/>
    <n v="1"/>
    <n v="0"/>
    <x v="4"/>
    <n v="1"/>
  </r>
  <r>
    <x v="3"/>
    <x v="0"/>
    <x v="0"/>
    <s v="normal"/>
    <s v="C000249993"/>
    <s v="C.SAP.MX.AA.SAP-BASIS"/>
    <s v="Gamboa Ponce Alan Yair  "/>
    <d v="2015-04-30T17:00:00"/>
    <d v="2015-05-01T23:59:00"/>
    <s v="VITRO | P |XPD | ah3ha119 | XI | Outage=No | Change Auditlog seting for Sm20 Uncheck = Other Events="/>
    <s v="Successful"/>
    <s v="On Time"/>
    <s v="No"/>
    <s v="Minor"/>
    <s v="Successful"/>
    <s v="On Time"/>
    <n v="1"/>
    <n v="1"/>
    <n v="0"/>
    <x v="4"/>
    <n v="0"/>
  </r>
  <r>
    <x v="3"/>
    <x v="0"/>
    <x v="0"/>
    <s v="normal"/>
    <s v="C000256451"/>
    <s v="CS.AMER.MX.AD.VITRO"/>
    <s v="Camacho Nicasio Dulce Maria  "/>
    <d v="2015-04-30T23:00:00"/>
    <d v="2015-05-01T02:00:00"/>
    <s v="VITRO | AD |  Instalacion parches OLD-VTODHCP01 - PM27867"/>
    <s v="Successful"/>
    <s v="On Time"/>
    <s v="No"/>
    <s v="Minor"/>
    <s v="Successful"/>
    <s v="On Time"/>
    <n v="1"/>
    <n v="1"/>
    <n v="0"/>
    <x v="4"/>
    <n v="0"/>
  </r>
  <r>
    <x v="0"/>
    <x v="0"/>
    <x v="0"/>
    <s v="normal"/>
    <s v="C40461047"/>
    <s v="SAP BASIS Support AMS VWM CHGMGR"/>
    <s v="Acosta Medina Marco Antonio  "/>
    <d v="2015-05-02T11:00:00"/>
    <d v="2015-05-02T20:00:00"/>
    <s v=" Move DataFiles from directory /upgrade/sapdata7 to others sapdata FS in HMD system"/>
    <s v="Successful"/>
    <s v="On Time"/>
    <s v="No"/>
    <s v="Minor"/>
    <s v="Successful"/>
    <s v="On Time"/>
    <n v="1"/>
    <n v="1"/>
    <n v="0"/>
    <x v="4"/>
    <n v="0"/>
  </r>
  <r>
    <x v="27"/>
    <x v="0"/>
    <x v="0"/>
    <s v="normal"/>
    <s v="C000245263"/>
    <s v="CS.AMER.MX.UNIX"/>
    <s v="Oropeza Cardoso Porfirio   "/>
    <d v="2015-05-02T16:00:00"/>
    <d v="2015-05-02T23:00:00"/>
    <s v="PATCHING ACTIVITIES ON NUESTRA CAJA PRD ENVIRONMENT"/>
    <s v="Successful"/>
    <s v="On Time"/>
    <s v="No"/>
    <s v="Minor"/>
    <s v="Successful"/>
    <s v="On Time"/>
    <n v="1"/>
    <n v="1"/>
    <n v="0"/>
    <x v="4"/>
    <n v="0"/>
  </r>
  <r>
    <x v="19"/>
    <x v="0"/>
    <x v="0"/>
    <s v="normal"/>
    <s v="C000254696"/>
    <s v="C.SAP.MX.AA.GDH.MX-BASIS"/>
    <s v="Lazaro Garcia Francisco Javier  "/>
    <d v="2015-05-03T18:00:00"/>
    <d v="2015-05-04T00:00:00"/>
    <s v="TAURUS | NP | P00 | ax2la134 | SAP ERP | Outage=YES | Kernel Upgrade | Actualizacion de parches en kernel"/>
    <s v="Successful"/>
    <s v="On Time"/>
    <s v="No"/>
    <s v="Minor"/>
    <s v="Successful"/>
    <s v="On Time"/>
    <n v="1"/>
    <n v="1"/>
    <n v="0"/>
    <x v="4"/>
    <n v="0"/>
  </r>
  <r>
    <x v="2"/>
    <x v="0"/>
    <x v="0"/>
    <s v="normal"/>
    <s v="C000253198"/>
    <s v="C.SAP.MX.AA.GDH.MX-BASIS"/>
    <s v="Acosta Medina Marco Antonio  "/>
    <d v="2015-05-03T00:00:00"/>
    <d v="2015-05-03T12:00:00"/>
    <s v="TSMX | P | TPR | QMXSP01P | Outage=Yes | Reinicio del Servidor en ventana de mantenimiento"/>
    <s v="Successful"/>
    <s v="On Time"/>
    <s v="No"/>
    <s v="Minor"/>
    <s v="Successful"/>
    <s v="On Time"/>
    <n v="1"/>
    <n v="1"/>
    <n v="0"/>
    <x v="4"/>
    <n v="0"/>
  </r>
  <r>
    <x v="1"/>
    <x v="0"/>
    <x v="0"/>
    <s v="normal"/>
    <s v="CRQ000000023342"/>
    <s v="Css-Mex.GpoModelo-Admon-Unix"/>
    <s v="Guerrero Gonzalez Octavio   "/>
    <d v="2015-04-30T08:00:00"/>
    <d v="2015-05-04T18:00:00"/>
    <s v="WO1918728 Aplicar Hardening a Particiones de Meta PI Produccion"/>
    <s v="Successful"/>
    <s v="On Time"/>
    <s v="No"/>
    <s v="Minor"/>
    <s v="Successful"/>
    <s v="On Time"/>
    <n v="1"/>
    <n v="1"/>
    <n v="0"/>
    <x v="4"/>
    <n v="0"/>
  </r>
  <r>
    <x v="1"/>
    <x v="0"/>
    <x v="0"/>
    <s v="normal"/>
    <s v="CRQ000000023304"/>
    <s v="Css-Mex.GpoModelo-Admon-Windows"/>
    <s v="Gallegos Mendez Andy Marcel  "/>
    <d v="2015-04-30T22:00:00"/>
    <d v="2015-05-04T18:00:00"/>
    <s v="WO1919333  Instalacion de security updates windows server 2003 y 2008 (3a fase)."/>
    <s v="Successful"/>
    <s v="On Time"/>
    <s v="No"/>
    <s v="Minor"/>
    <s v="Successful"/>
    <s v="On Time"/>
    <n v="1"/>
    <n v="1"/>
    <n v="0"/>
    <x v="4"/>
    <n v="0"/>
  </r>
  <r>
    <x v="1"/>
    <x v="0"/>
    <x v="0"/>
    <s v="normal"/>
    <s v="CRQ000000023141"/>
    <s v="Css-Mex.GpoModelo-Admon-Windows"/>
    <s v="Huizar Segura Josue Moises"/>
    <d v="2015-04-30T23:00:00"/>
    <d v="2015-05-01T23:00:00"/>
    <s v="WO1855516 Actualizar Hosts ESXi 5.1 - x86_Cluster_Prod_Data_Center"/>
    <s v="Successful"/>
    <s v="On Time"/>
    <s v="No"/>
    <s v="Minor"/>
    <s v="Successful"/>
    <s v="On Time"/>
    <n v="1"/>
    <n v="1"/>
    <n v="0"/>
    <x v="4"/>
    <n v="0"/>
  </r>
  <r>
    <x v="1"/>
    <x v="0"/>
    <x v="0"/>
    <s v="normal"/>
    <s v="CRQ000000023353"/>
    <s v="Css-Mex.GpoModelo-SAP Basis"/>
    <s v="Islas Corsas Eber Arturo  "/>
    <d v="2015-05-01T00:00:00"/>
    <d v="2015-05-01T08:00:00"/>
    <s v="WO1919603 Actualizacion de JVM a SAP Java Server VM en SLD productivo PD0."/>
    <s v="Successful"/>
    <s v="Out of Time"/>
    <s v="No"/>
    <s v="Minor"/>
    <s v="Successful"/>
    <s v="Out of Time"/>
    <n v="1"/>
    <n v="0"/>
    <n v="0"/>
    <x v="4"/>
    <n v="0"/>
  </r>
  <r>
    <x v="1"/>
    <x v="0"/>
    <x v="0"/>
    <s v="normal"/>
    <s v="CRQ000000023340"/>
    <s v="Css-Mex.GpoModelo-Admon-Windows"/>
    <s v="Huizar Segura Josue Moises"/>
    <d v="2015-05-01T00:00:00"/>
    <d v="2015-05-01T04:00:00"/>
    <s v="PBI7093 Configurar Archivo de Intercambio en servidores SharePoint"/>
    <s v="Successful"/>
    <s v="On Time"/>
    <s v="No"/>
    <s v="Minor"/>
    <s v="Successful"/>
    <s v="On Time"/>
    <n v="1"/>
    <n v="1"/>
    <n v="0"/>
    <x v="4"/>
    <n v="0"/>
  </r>
  <r>
    <x v="1"/>
    <x v="0"/>
    <x v="0"/>
    <s v="normal"/>
    <s v="CRQ000000023355"/>
    <s v="Css-Mex.GpoModelo-SAP Basis"/>
    <s v="Aguilar Galindo Hector   "/>
    <d v="2015-05-01T00:40:00"/>
    <d v="2015-05-04T17:00:00"/>
    <s v="WO1919528 Borrar clnt 300 en ECC, modificar usuarios EARLYWATCH y SAPCPIC, parametros SAP"/>
    <s v="Successful"/>
    <s v="On Time"/>
    <s v="No"/>
    <s v="Minor"/>
    <s v="Successful"/>
    <s v="On Time"/>
    <n v="1"/>
    <n v="1"/>
    <n v="0"/>
    <x v="4"/>
    <n v="0"/>
  </r>
  <r>
    <x v="1"/>
    <x v="0"/>
    <x v="0"/>
    <s v="normal"/>
    <s v="CRQ000000023254"/>
    <s v="Css-Mex.GpoModelo-SAP Basis"/>
    <s v="Porras Davila Hiram Kalid  "/>
    <d v="2015-05-01T01:00:00"/>
    <d v="2015-05-01T03:30:00"/>
    <s v="W01903754 Actualizar Kernel SOLMAN Produccion"/>
    <s v="Successful"/>
    <s v="On Time"/>
    <s v="No"/>
    <s v="Minor"/>
    <s v="Successful"/>
    <s v="On Time"/>
    <n v="1"/>
    <n v="1"/>
    <n v="0"/>
    <x v="4"/>
    <n v="0"/>
  </r>
  <r>
    <x v="1"/>
    <x v="0"/>
    <x v="0"/>
    <s v="normal"/>
    <s v="CRQ000000023302"/>
    <s v="Css-Mex.GpoModelo-AplicacionesNoSAP"/>
    <s v="Loyo Garcia Mario Omar"/>
    <d v="2015-05-01T01:00:00"/>
    <d v="2015-05-01T17:00:00"/>
    <s v="WO1908044 Reiniciar los servidores WMS"/>
    <s v="Successful"/>
    <s v="On Time"/>
    <s v="No"/>
    <s v="Minor"/>
    <s v="Successful"/>
    <s v="On Time"/>
    <n v="1"/>
    <n v="1"/>
    <n v="0"/>
    <x v="4"/>
    <n v="0"/>
  </r>
  <r>
    <x v="1"/>
    <x v="0"/>
    <x v="0"/>
    <s v="normal"/>
    <s v="CRQ000000023313"/>
    <s v="Css-Mex.GpoModelo-Antivirus-Spyware"/>
    <s v="Beltran Guzman Edith Liliana  "/>
    <d v="2015-05-01T01:00:00"/>
    <d v="2015-05-01T17:00:00"/>
    <s v="WO1917591 Actualización versión Deep Security y Heap memory en ESXi de Fab. México"/>
    <s v="Successful"/>
    <s v="On Time"/>
    <s v="No"/>
    <s v="Minor"/>
    <s v="Successful"/>
    <s v="On Time"/>
    <n v="1"/>
    <n v="1"/>
    <n v="0"/>
    <x v="4"/>
    <n v="0"/>
  </r>
  <r>
    <x v="1"/>
    <x v="0"/>
    <x v="0"/>
    <s v="normal"/>
    <s v="CRQ000000023318"/>
    <s v="Css-Mex.GpoModelo-Storage"/>
    <s v="Sillas Guadarrama Gilberto De Jesus "/>
    <d v="2015-05-01T01:00:00"/>
    <d v="2015-05-01T07:00:00"/>
    <s v="WO1918985 Act. de S.O. DATA Ontap ver 8.1.4 a ver 8.1.4 P7 en lo filers C4MXDFSYN80 y C4MXDFSYN81"/>
    <s v="Successful"/>
    <s v="On Time"/>
    <s v="No"/>
    <s v="Minor"/>
    <s v="Successful"/>
    <s v="On Time"/>
    <n v="1"/>
    <n v="1"/>
    <n v="0"/>
    <x v="4"/>
    <n v="0"/>
  </r>
  <r>
    <x v="1"/>
    <x v="0"/>
    <x v="0"/>
    <s v="normal"/>
    <s v="CRQ000000023352"/>
    <s v="Css-Mex.GpoModelo-Admon-Dba"/>
    <s v="Alvarado Vilchis Isai"/>
    <d v="2015-05-01T01:00:00"/>
    <d v="2015-05-01T17:00:00"/>
    <s v="WO1919319 Instalación de Service Pack 3 para SQL Server en las diferentes instancias DEV y Prod"/>
    <s v="Successful"/>
    <s v="On Time"/>
    <s v="No"/>
    <s v="Minor"/>
    <s v="Successful"/>
    <s v="On Time"/>
    <n v="1"/>
    <n v="1"/>
    <n v="0"/>
    <x v="4"/>
    <n v="0"/>
  </r>
  <r>
    <x v="1"/>
    <x v="0"/>
    <x v="0"/>
    <s v="normal"/>
    <s v="CRQ000000023057"/>
    <s v="Css-Mex.GpoModelo-Unix Virtual"/>
    <s v="Cruz Rodriguez Esmeralda Danae  "/>
    <d v="2015-05-01T01:00:00"/>
    <d v="2015-05-01T17:00:00"/>
    <s v="WO1858618 Actualizar SO SUSE Linux Enterprise Server SP2 a SP3 y paquetes glibc y nscd"/>
    <s v="Successful"/>
    <s v="On Time"/>
    <s v="No"/>
    <s v="Minor"/>
    <s v="Successful"/>
    <s v="On Time"/>
    <n v="1"/>
    <n v="1"/>
    <n v="0"/>
    <x v="4"/>
    <n v="0"/>
  </r>
  <r>
    <x v="1"/>
    <x v="0"/>
    <x v="0"/>
    <s v="normal"/>
    <s v="CRQ000000023335"/>
    <s v="Css-Mex.GpoModelo-SAP Basis"/>
    <s v="Alvarez Hernandez Jose Antonio"/>
    <d v="2015-05-01T01:00:00"/>
    <d v="2015-05-01T08:00:00"/>
    <s v="WO1917589 Instalación de Service Pack 3 los SQL de IDM y MDM Producción"/>
    <s v="Successful"/>
    <s v="On Time"/>
    <s v="No"/>
    <s v="Minor"/>
    <s v="Successful"/>
    <s v="On Time"/>
    <n v="1"/>
    <n v="1"/>
    <n v="0"/>
    <x v="4"/>
    <n v="0"/>
  </r>
  <r>
    <x v="1"/>
    <x v="0"/>
    <x v="0"/>
    <s v="normal"/>
    <s v="CRQ000000023336"/>
    <s v="Css-Mex.GpoModelo-Admon-Windows"/>
    <s v="Huizar Segura Josue Moises"/>
    <d v="2015-05-01T02:00:00"/>
    <d v="2015-05-01T05:00:00"/>
    <s v="WO1818032 Instalar Hotfix KB2465990 en el servidor HDPPEGA00 para servicio WMI"/>
    <s v="Successful"/>
    <s v="On Time"/>
    <s v="No"/>
    <s v="Minor"/>
    <s v="Successful"/>
    <s v="On Time"/>
    <n v="1"/>
    <n v="1"/>
    <n v="0"/>
    <x v="4"/>
    <n v="0"/>
  </r>
  <r>
    <x v="1"/>
    <x v="0"/>
    <x v="0"/>
    <s v="normal"/>
    <s v="CRQ000000023497"/>
    <s v="Css-Mex.GpoModelo-Systems Management"/>
    <s v="Paez Alonso Alejandro   "/>
    <d v="2015-05-02T09:00:00"/>
    <d v="2015-05-02T23:00:00"/>
    <s v="WO1944391 Modificar la configuracion del agente de monitoreo Tivoli en servidores Windows"/>
    <s v="Successful"/>
    <s v="On Time"/>
    <s v="No"/>
    <s v="Minor"/>
    <s v="Successful"/>
    <s v="On Time"/>
    <n v="1"/>
    <n v="1"/>
    <n v="0"/>
    <x v="4"/>
    <n v="0"/>
  </r>
  <r>
    <x v="1"/>
    <x v="0"/>
    <x v="0"/>
    <s v="normal"/>
    <s v="CRQ000000022792"/>
    <s v="Css-Mex.GpoModelo-Admon-Dba"/>
    <s v="Alvarado Vilchis Isai"/>
    <d v="2015-05-02T12:00:00"/>
    <d v="2015-05-02T15:00:00"/>
    <s v="PBI7036 Recuperación de usuario administrador en servidor HDOPUS01"/>
    <s v="Successful"/>
    <s v="On Time"/>
    <s v="No"/>
    <s v="Minor"/>
    <s v="Successful"/>
    <s v="On Time"/>
    <n v="1"/>
    <n v="1"/>
    <n v="0"/>
    <x v="4"/>
    <n v="0"/>
  </r>
  <r>
    <x v="1"/>
    <x v="0"/>
    <x v="0"/>
    <s v="normal"/>
    <s v="CRQ000000023273"/>
    <s v="Css-Mex.GpoModelo-Admon-Windows"/>
    <s v="Gonzalez De La Canal Edgar Ivar"/>
    <d v="2015-05-02T13:00:00"/>
    <d v="2015-05-02T15:30:00"/>
    <s v="WO1908002 Eliminar la vulnerabilidad en las NAS con rol de FileShares"/>
    <s v="Successful"/>
    <s v="On Time"/>
    <s v="No"/>
    <s v="Minor"/>
    <s v="Successful"/>
    <s v="On Time"/>
    <n v="1"/>
    <n v="1"/>
    <n v="0"/>
    <x v="4"/>
    <n v="0"/>
  </r>
  <r>
    <x v="6"/>
    <x v="0"/>
    <x v="0"/>
    <s v="normal"/>
    <s v="C000254792"/>
    <s v="C.SAP.MX.AA.GDH.MX-BASIS"/>
    <s v="Aguilera Ponce Carlos   "/>
    <d v="2015-05-01T08:00:00"/>
    <d v="2015-05-01T09:00:00"/>
    <s v="Grupo Q | NP | CEQ | gpqqrobuv07 | SAP ERP | Outage = yes | SAP Parameter Change"/>
    <s v="Successful"/>
    <s v="On Time"/>
    <s v="No"/>
    <s v="Minor"/>
    <s v="Successful"/>
    <s v="On Time"/>
    <n v="1"/>
    <n v="1"/>
    <n v="0"/>
    <x v="4"/>
    <n v="0"/>
  </r>
  <r>
    <x v="9"/>
    <x v="0"/>
    <x v="0"/>
    <s v="normal"/>
    <s v="C000258179"/>
    <s v="CS.AMER.MX.DPO"/>
    <s v="Cruz Rodriguez Esmeralda Danae  "/>
    <d v="2015-05-02T22:00:00"/>
    <d v="2015-05-03T00:00:00"/>
    <s v="Modificación de SAPS en Jetcloud para cliente Gobierno de Guanajuato"/>
    <s v="Successful"/>
    <s v="On Time"/>
    <s v="No"/>
    <s v="Minor"/>
    <s v="Successful"/>
    <s v="On Time"/>
    <n v="1"/>
    <n v="1"/>
    <n v="0"/>
    <x v="4"/>
    <n v="0"/>
  </r>
  <r>
    <x v="9"/>
    <x v="0"/>
    <x v="0"/>
    <s v="normal"/>
    <s v="C000253166"/>
    <s v="C.SAP.MX.AA.GDH.MX-BASIS"/>
    <s v="Morales Herrera Benjamin   "/>
    <d v="2015-05-02T10:00:00"/>
    <d v="2015-05-02T12:00:00"/>
    <s v="GEG - SAP connection using Oracle SSFS (BW1)"/>
    <s v="Successful"/>
    <s v="On Time"/>
    <s v="No"/>
    <s v="Minor"/>
    <s v="Successful"/>
    <s v="On Time"/>
    <n v="1"/>
    <n v="1"/>
    <n v="0"/>
    <x v="4"/>
    <n v="0"/>
  </r>
  <r>
    <x v="9"/>
    <x v="0"/>
    <x v="0"/>
    <s v="normal"/>
    <s v="C000245417"/>
    <s v="C.SAP.MX.AA.GDH.MX-BASIS"/>
    <s v="Morales Herrera Benjamin   "/>
    <d v="2015-04-23T13:00:00"/>
    <d v="2015-05-04T00:00:00"/>
    <s v="GdG | P | PRO | ax1la198 | SAP ERP | OUTAGE = NO | Compression of Index"/>
    <s v="Successful"/>
    <s v="On Time"/>
    <s v="No"/>
    <s v="Minor"/>
    <s v="Successful"/>
    <s v="On Time"/>
    <n v="1"/>
    <n v="1"/>
    <n v="0"/>
    <x v="4"/>
    <n v="0"/>
  </r>
  <r>
    <x v="14"/>
    <x v="0"/>
    <x v="0"/>
    <s v="normal"/>
    <s v="C000259557"/>
    <s v="CS.AMER.MX.SBO.BK.ST"/>
    <s v="Lopez Garcia Gerardo   "/>
    <d v="2015-05-04T13:00:00"/>
    <d v="2015-05-04T15:00:00"/>
    <s v="CDF | PRD| Incremento de espacio de disco en JetCloud"/>
    <s v="Successful"/>
    <s v="On Time"/>
    <s v="No"/>
    <s v="Minor"/>
    <s v="Successful"/>
    <s v="On Time"/>
    <n v="1"/>
    <n v="1"/>
    <n v="0"/>
    <x v="4"/>
    <n v="0"/>
  </r>
  <r>
    <x v="0"/>
    <x v="0"/>
    <x v="0"/>
    <s v="normal"/>
    <s v="C40461030"/>
    <s v="BACKUP ITS Support OPS VWM CHGMGR"/>
    <s v="Mastranzo Capilla Francisco Luis  "/>
    <d v="2015-05-04T04:00:00"/>
    <d v="2015-05-08T23:00:00"/>
    <s v="Upgrade de NetBackup 7.1 a la versión NetBackup 7.1.0.4 en el master server emotionsdc01"/>
    <s v="Successful"/>
    <s v="On Time"/>
    <s v="No"/>
    <s v="Minor"/>
    <s v="Successful"/>
    <s v="On Time"/>
    <n v="1"/>
    <n v="1"/>
    <n v="0"/>
    <x v="4"/>
    <n v="0"/>
  </r>
  <r>
    <x v="1"/>
    <x v="0"/>
    <x v="0"/>
    <s v="normal"/>
    <s v="CRQ000000023440"/>
    <s v="Css-Mex.GpoModelo-Admon-Windows"/>
    <s v="Gonzalez De La Canal Edgar Ivar"/>
    <d v="2015-04-25T09:00:00"/>
    <d v="2015-05-07T20:00:00"/>
    <s v="WO1924693 Actualizar los firmwares del Enclosure A de la planta IVC "/>
    <s v="Successful"/>
    <s v="On Time"/>
    <s v="No"/>
    <s v="Minor"/>
    <s v="Successful"/>
    <s v="On Time"/>
    <n v="1"/>
    <n v="1"/>
    <n v="0"/>
    <x v="4"/>
    <n v="0"/>
  </r>
  <r>
    <x v="1"/>
    <x v="0"/>
    <x v="0"/>
    <s v="normal"/>
    <s v="CRQ000000023420"/>
    <s v="Css-Mex.GpoModelo-Backup"/>
    <s v="Aguilar Porras Jorge   "/>
    <d v="2015-04-24T10:00:00"/>
    <d v="2015-05-04T22:00:00"/>
    <s v="PBI6474 Habilitar la encripcion de los respaldos TSM SAP Desarrollo y Calidad"/>
    <s v="Successful"/>
    <s v="On Time"/>
    <s v="No"/>
    <s v="Minor"/>
    <s v="Successful"/>
    <s v="On Time"/>
    <n v="1"/>
    <n v="1"/>
    <n v="0"/>
    <x v="4"/>
    <n v="0"/>
  </r>
  <r>
    <x v="9"/>
    <x v="0"/>
    <x v="0"/>
    <s v="normal"/>
    <s v="C000253160"/>
    <s v="C.SAP.MX.AA.GDH.MX-BASIS"/>
    <s v="Donge Vargas Oscar   "/>
    <d v="2015-05-04T15:00:00"/>
    <d v="2015-05-04T17:00:00"/>
    <s v="GEG - SAP connection using Oracle SSFS (GED"/>
    <s v="Successful"/>
    <s v="On Time"/>
    <s v="No"/>
    <s v="Minor"/>
    <s v="Successful"/>
    <s v="On Time"/>
    <n v="1"/>
    <n v="1"/>
    <n v="0"/>
    <x v="4"/>
    <n v="0"/>
  </r>
  <r>
    <x v="0"/>
    <x v="0"/>
    <x v="0"/>
    <s v="normal"/>
    <s v="C40458884"/>
    <s v="BACKUP ITS Support OPS VWM CHGMGR"/>
    <s v="Moctezuma Villa Rodrigo   "/>
    <d v="2015-04-27T17:00:00"/>
    <d v="2015-05-04T23:00:00"/>
    <s v="Upgrade de Herramienta NetBackup de 6.5 a NetBackup 7.X (Unix y Windows)"/>
    <s v="Successful"/>
    <s v="On Time"/>
    <s v="No"/>
    <s v="Minor"/>
    <s v="Successful"/>
    <s v="On Time"/>
    <n v="1"/>
    <n v="1"/>
    <n v="0"/>
    <x v="4"/>
    <n v="0"/>
  </r>
  <r>
    <x v="19"/>
    <x v="0"/>
    <x v="0"/>
    <s v="normal"/>
    <s v="C000186151"/>
    <s v="SE.AA.MX.SDM.LOCAL"/>
    <s v="Pedraza Hernandez Eduardo   "/>
    <d v="2015-04-29T13:00:00"/>
    <d v="2015-05-05T18:00:00"/>
    <s v="SLT Taurus | Baja temporal de servicios SAP ambientes desarrollo y calidad"/>
    <s v="Successful"/>
    <s v="On Time"/>
    <s v="No"/>
    <s v="Minor"/>
    <s v="Successful"/>
    <s v="On Time"/>
    <n v="1"/>
    <n v="1"/>
    <n v="0"/>
    <x v="4"/>
    <n v="1"/>
  </r>
  <r>
    <x v="8"/>
    <x v="0"/>
    <x v="0"/>
    <s v="normal"/>
    <s v="C000245441"/>
    <s v="C.SAP.MX.AA.GDH.MX-BASIS"/>
    <s v="Morales Herrera Benjamin   "/>
    <d v="2015-04-23T08:00:00"/>
    <d v="2015-05-06T00:00:00"/>
    <s v="DURMAN | P | DRP | ax1la137 | SAP ERP | OUTAGE = NO | Reorganizacion de Indices"/>
    <s v="Successful"/>
    <s v="On Time"/>
    <s v="No"/>
    <s v="Minor"/>
    <s v="Successful"/>
    <s v="On Time"/>
    <n v="1"/>
    <n v="1"/>
    <n v="0"/>
    <x v="4"/>
    <n v="0"/>
  </r>
  <r>
    <x v="11"/>
    <x v="0"/>
    <x v="0"/>
    <s v="normal"/>
    <s v="C000262653"/>
    <s v="CS.AMER.MX.SBO.BK.ST"/>
    <s v="Saez De Villa Enrique Benjamin "/>
    <d v="2015-05-06T12:50:00"/>
    <d v="2015-05-06T14:50:00"/>
    <s v="Loreal| PRD | Incremento de espacio de disco en JetCloud"/>
    <s v="Successful"/>
    <s v="On Time"/>
    <s v="No"/>
    <s v="Minor"/>
    <s v="Successful"/>
    <s v="On Time"/>
    <n v="1"/>
    <n v="1"/>
    <n v="0"/>
    <x v="4"/>
    <n v="0"/>
  </r>
  <r>
    <x v="9"/>
    <x v="0"/>
    <x v="0"/>
    <s v="normal"/>
    <s v="C000253168"/>
    <s v="C.SAP.MX.AA.GDH.MX-BASIS"/>
    <s v="Morales Herrera Benjamin   "/>
    <d v="2015-05-06T15:00:00"/>
    <d v="2015-05-06T17:00:00"/>
    <s v="GEG - SAP connection using Oracle SSFS (QAS)"/>
    <s v="Successful"/>
    <s v="On Time"/>
    <s v="No"/>
    <s v="Minor"/>
    <s v="Successful"/>
    <s v="On Time"/>
    <n v="1"/>
    <n v="1"/>
    <n v="0"/>
    <x v="4"/>
    <n v="0"/>
  </r>
  <r>
    <x v="9"/>
    <x v="0"/>
    <x v="0"/>
    <s v="normal"/>
    <s v="C000253170"/>
    <s v="C.SAP.MX.AA.GDH.MX-BASIS"/>
    <s v="Donge Vargas Oscar   "/>
    <d v="2015-05-06T15:00:00"/>
    <d v="2015-05-06T17:00:00"/>
    <s v="GEG - SAP connection using Oracle SSFS (GEQ)"/>
    <s v="Successful"/>
    <s v="On Time"/>
    <s v="No"/>
    <s v="Minor"/>
    <s v="Successful"/>
    <s v="On Time"/>
    <n v="1"/>
    <n v="1"/>
    <n v="0"/>
    <x v="4"/>
    <n v="0"/>
  </r>
  <r>
    <x v="4"/>
    <x v="0"/>
    <x v="0"/>
    <s v="normal"/>
    <s v="C000254487"/>
    <s v="C.SAP.MX.AA.GDH.MX-BASIS"/>
    <s v="Gomez Hernandez Saday Rubi  "/>
    <d v="2015-05-06T13:00:00"/>
    <d v="2015-05-06T17:00:00"/>
    <s v="Volaris | NP | VER | VOLMEXAWV04 | SAP ERP | OUTAGE = NO | Update RTCCTOOL"/>
    <s v="Successful"/>
    <s v="On Time"/>
    <s v="No"/>
    <s v="Minor"/>
    <s v="Successful"/>
    <s v="On Time"/>
    <n v="1"/>
    <n v="1"/>
    <n v="0"/>
    <x v="4"/>
    <n v="0"/>
  </r>
  <r>
    <x v="2"/>
    <x v="2"/>
    <x v="0"/>
    <s v="normal"/>
    <s v="C000254548"/>
    <s v="TS.GS.MX.SCC1.LAN"/>
    <s v="Cruz Hernandez Miguel Angel Celestino "/>
    <d v="2015-05-06T20:00:00"/>
    <d v="2015-05-07T00:00:00"/>
    <s v="Acompañamiento a proveedor para migración de enlace L2L de GNP de cobre a fibra"/>
    <s v="Successful"/>
    <s v="On Time"/>
    <s v="No"/>
    <s v="Minor"/>
    <s v="Successful"/>
    <s v="On Time"/>
    <n v="1"/>
    <n v="1"/>
    <n v="0"/>
    <x v="4"/>
    <n v="0"/>
  </r>
  <r>
    <x v="2"/>
    <x v="0"/>
    <x v="0"/>
    <s v="normal"/>
    <s v="C000256454"/>
    <s v="CS.AMER.MX.PSD"/>
    <s v="Benitez Dominguez Daniel   "/>
    <d v="2015-04-29T13:00:00"/>
    <d v="2015-05-06T18:00:00"/>
    <s v="GDF SUEZ | Creación de nuevas VMs en Jet Cloud para GDF SUEZ"/>
    <s v="Successful"/>
    <s v="On Time"/>
    <s v="No"/>
    <s v="Minor"/>
    <s v="Successful"/>
    <s v="On Time"/>
    <n v="1"/>
    <n v="1"/>
    <n v="0"/>
    <x v="4"/>
    <n v="0"/>
  </r>
  <r>
    <x v="0"/>
    <x v="2"/>
    <x v="0"/>
    <s v="normal"/>
    <s v="C40462329"/>
    <s v="TELECOM ITS Support OPS VWM CHGMGR"/>
    <s v="Garcia Gonzalez Maria Del Carmen "/>
    <d v="2015-05-07T09:00:00"/>
    <d v="2015-05-07T15:00:00"/>
    <s v="MANTENIMIENTO PREVENTIVO A MINI SPLIT DE MDF 6A01 G1"/>
    <s v="Successful"/>
    <s v="On Time"/>
    <s v="No"/>
    <s v="Minor"/>
    <s v="Successful"/>
    <s v="On Time"/>
    <n v="1"/>
    <n v="1"/>
    <n v="0"/>
    <x v="4"/>
    <n v="0"/>
  </r>
  <r>
    <x v="0"/>
    <x v="0"/>
    <x v="1"/>
    <s v="normal"/>
    <s v="C40463692"/>
    <s v="STORAGE ITS Support OPS VWM CHGMGR"/>
    <s v="Salazar Kuri Flavio   "/>
    <d v="2015-05-06T09:00:20"/>
    <d v="2015-05-06T20:00:20"/>
    <s v="Cambio de Disco en Storage"/>
    <s v="Successful"/>
    <s v="On Time"/>
    <s v="No"/>
    <s v="Standard"/>
    <s v="Successful"/>
    <s v="On Time"/>
    <n v="1"/>
    <n v="1"/>
    <n v="0"/>
    <x v="4"/>
    <n v="0"/>
  </r>
  <r>
    <x v="0"/>
    <x v="0"/>
    <x v="1"/>
    <s v="normal"/>
    <s v="C40463710"/>
    <s v="BACKUP ITS Support OPS VWM CHGMGR"/>
    <s v="Mastranzo Capilla Francisco Luis  "/>
    <d v="2015-05-06T15:00:00"/>
    <d v="2015-05-06T17:00:00"/>
    <s v="Reemplazo de drive 06 en libreria de respaldos de ESL [Site Finsa]"/>
    <s v="Successful"/>
    <s v="On Time"/>
    <s v="No"/>
    <s v="Standard"/>
    <s v="Successful"/>
    <s v="On Time"/>
    <n v="1"/>
    <n v="1"/>
    <n v="0"/>
    <x v="4"/>
    <n v="0"/>
  </r>
  <r>
    <x v="21"/>
    <x v="0"/>
    <x v="0"/>
    <s v="normal"/>
    <s v="C000250045"/>
    <s v="CS.AMER.MX.DPO"/>
    <s v="Munguia Perez Lucia   "/>
    <d v="2015-05-07T19:00:00"/>
    <d v="2015-05-07T23:00:00"/>
    <s v="Upgrade de tarjetas E1000 a VMXNET3 en el servidor AX2LA170 _ IICA"/>
    <s v="Successful"/>
    <s v="On Time"/>
    <s v="No"/>
    <s v="Minor"/>
    <s v="Successful"/>
    <s v="On Time"/>
    <n v="1"/>
    <n v="1"/>
    <n v="0"/>
    <x v="4"/>
    <n v="0"/>
  </r>
  <r>
    <x v="9"/>
    <x v="0"/>
    <x v="0"/>
    <s v="normal"/>
    <s v="C000253171"/>
    <s v="C.SAP.MX.AA.GDH.MX-BASIS"/>
    <s v="Morales Herrera Benjamin   "/>
    <d v="2015-05-07T22:00:00"/>
    <d v="2015-05-07T23:59:00"/>
    <s v="GEG - SAP connection using Oracle SSFS (GSP)"/>
    <s v="Successful"/>
    <s v="On Time"/>
    <s v="No"/>
    <s v="Minor"/>
    <s v="Successful"/>
    <s v="On Time"/>
    <n v="1"/>
    <n v="1"/>
    <n v="0"/>
    <x v="4"/>
    <n v="0"/>
  </r>
  <r>
    <x v="9"/>
    <x v="0"/>
    <x v="0"/>
    <s v="normal"/>
    <s v="C000253181"/>
    <s v="C.SAP.MX.AA.GDH.MX-BASIS"/>
    <s v="Donge Vargas Oscar   "/>
    <d v="2015-05-07T22:00:00"/>
    <d v="2015-05-07T23:59:00"/>
    <s v="GEG - SAP connection using Oracle SSFS (GRP)"/>
    <s v="Successful"/>
    <s v="On Time"/>
    <s v="No"/>
    <s v="Minor"/>
    <s v="Successful"/>
    <s v="On Time"/>
    <n v="1"/>
    <n v="1"/>
    <n v="0"/>
    <x v="4"/>
    <n v="0"/>
  </r>
  <r>
    <x v="18"/>
    <x v="0"/>
    <x v="0"/>
    <s v="normal"/>
    <s v="C000253224"/>
    <s v="SE.AA.MX.PROJECTS"/>
    <s v="Martinez Rodriguez Norma   "/>
    <d v="2015-05-06T09:00:00"/>
    <d v="2015-05-07T20:00:00"/>
    <s v="Copia de información de Torre Esmeralda a Jetcloud GDF Suez - NAS portatil"/>
    <s v="Successful"/>
    <s v="On Time"/>
    <s v="No"/>
    <s v="Minor"/>
    <s v="Successful"/>
    <s v="On Time"/>
    <n v="1"/>
    <n v="1"/>
    <n v="0"/>
    <x v="4"/>
    <n v="0"/>
  </r>
  <r>
    <x v="9"/>
    <x v="0"/>
    <x v="0"/>
    <s v="normal"/>
    <s v="C000257950"/>
    <s v="CS.AMER.MX.DPO"/>
    <s v="Munguia Perez Lucia   "/>
    <d v="2015-05-07T18:00:00"/>
    <d v="2015-05-07T20:00:00"/>
    <s v="Remediación de las desviaciones derivadas en la Auditoria ISAE 3402_ Definicion de claves de acceso_ GDG"/>
    <s v="Successful"/>
    <s v="On Time"/>
    <s v="No"/>
    <s v="Minor"/>
    <s v="Successful"/>
    <s v="On Time"/>
    <n v="1"/>
    <n v="1"/>
    <n v="0"/>
    <x v="4"/>
    <n v="0"/>
  </r>
  <r>
    <x v="18"/>
    <x v="0"/>
    <x v="0"/>
    <s v="normal"/>
    <s v="C000257959"/>
    <s v="CS.AMER.MX.DPO"/>
    <s v="Munguia Perez Lucia   "/>
    <d v="2015-05-07T10:00:00"/>
    <d v="2015-05-07T20:00:00"/>
    <s v="Decomiso de los servidores VCORP-INDEXSP, VCORP-ADMINSP, VCORP-WEBSRV01 _ GDF Suez"/>
    <s v="Successful"/>
    <s v="On Time"/>
    <s v="No"/>
    <s v="Minor"/>
    <s v="Successful"/>
    <s v="On Time"/>
    <n v="1"/>
    <n v="1"/>
    <n v="0"/>
    <x v="4"/>
    <n v="0"/>
  </r>
  <r>
    <x v="3"/>
    <x v="3"/>
    <x v="0"/>
    <s v="normal"/>
    <s v="C000259648"/>
    <s v="CS.AMER.MX.AD.VITRO"/>
    <s v="Camacho Nicasio Dulce Maria  "/>
    <d v="2015-05-07T23:00:00"/>
    <d v="2015-05-08T01:00:00"/>
    <s v="VITRO | AD | Deshabilitar Cache VTOAZDC01 - Mejores Practicas"/>
    <s v="Successful"/>
    <s v="On Time"/>
    <s v="No"/>
    <s v="Minor"/>
    <s v="Successful"/>
    <s v="On Time"/>
    <n v="1"/>
    <n v="1"/>
    <n v="0"/>
    <x v="4"/>
    <n v="0"/>
  </r>
  <r>
    <x v="2"/>
    <x v="0"/>
    <x v="0"/>
    <s v="normal"/>
    <s v="C000262739"/>
    <s v="CS.AMER.MX.DPO"/>
    <s v="Cruz Rodriguez Esmeralda Danae  "/>
    <d v="2015-05-07T10:00:00"/>
    <d v="2015-05-07T22:00:00"/>
    <s v="L'oreal / AMEC / Interlomas / Monoblock / Linux / New System / LORMEXAUV02"/>
    <s v="Successful"/>
    <s v="On Time"/>
    <s v="No"/>
    <s v="Minor"/>
    <s v="Successful"/>
    <s v="On Time"/>
    <n v="1"/>
    <n v="1"/>
    <n v="0"/>
    <x v="4"/>
    <n v="0"/>
  </r>
  <r>
    <x v="3"/>
    <x v="2"/>
    <x v="0"/>
    <s v="normal"/>
    <s v="C000262745"/>
    <s v="TS.CP.MX.SIC.WAN.VITRO"/>
    <s v="Lopez Ballinas Erikc Jesus  "/>
    <d v="2015-05-07T19:00:00"/>
    <d v="2015-05-07T23:00:00"/>
    <s v="Actividad de proveedor - VITRO - VENTANA DE INCREMENTO DE ANCHO DE BANDA"/>
    <s v="Successful"/>
    <s v="On Time"/>
    <s v="No"/>
    <s v="Minor"/>
    <s v="Successful"/>
    <s v="On Time"/>
    <n v="1"/>
    <n v="1"/>
    <n v="0"/>
    <x v="4"/>
    <n v="0"/>
  </r>
  <r>
    <x v="0"/>
    <x v="2"/>
    <x v="0"/>
    <s v="normal"/>
    <s v="C40462868"/>
    <s v="TELECOM LAN ITS Support OPS VWM CHGMGR"/>
    <s v="Flores Viveros Yuriana   "/>
    <d v="2015-05-07T17:00:00"/>
    <d v="2015-05-07T22:00:00"/>
    <s v="Aplicar calidad de servicio y etiquetacion de paquetes AF41 para VideoConferencias"/>
    <s v="Successful"/>
    <s v="On Time"/>
    <s v="No"/>
    <s v="Minor"/>
    <s v="Successful"/>
    <s v="On Time"/>
    <n v="1"/>
    <n v="1"/>
    <n v="0"/>
    <x v="4"/>
    <n v="0"/>
  </r>
  <r>
    <x v="0"/>
    <x v="0"/>
    <x v="0"/>
    <s v="normal"/>
    <s v="C40462889"/>
    <s v="SERVERS WINTEL ITS Support OPS VWM CHGMGR"/>
    <s v="Avelino Rivera Sergio Eric  "/>
    <d v="2015-05-07T17:00:00"/>
    <d v="2015-05-07T19:00:00"/>
    <s v="Incrementar a 24GB la memoria de servidor Citrix TSYSVWMX"/>
    <s v="Successful"/>
    <s v="On Time"/>
    <s v="No"/>
    <s v="Minor"/>
    <s v="Successful"/>
    <s v="On Time"/>
    <n v="1"/>
    <n v="1"/>
    <n v="0"/>
    <x v="4"/>
    <n v="0"/>
  </r>
  <r>
    <x v="0"/>
    <x v="0"/>
    <x v="1"/>
    <s v="normal"/>
    <s v="C40464288"/>
    <s v="SAP BASIS Support AMS VWM CHGMGR"/>
    <s v="Acosta Medina Marco Antonio  "/>
    <d v="2015-05-07T13:00:00"/>
    <d v="2015-05-07T17:00:00"/>
    <s v="Update ST-PI and ST-A/PI Plug-Ins according with EarlyWatch report in FICO DEV"/>
    <s v="Successful"/>
    <s v="On Time"/>
    <s v="No"/>
    <s v="Standard"/>
    <s v="Successful"/>
    <s v="On Time"/>
    <n v="1"/>
    <n v="1"/>
    <n v="0"/>
    <x v="4"/>
    <n v="0"/>
  </r>
  <r>
    <x v="0"/>
    <x v="0"/>
    <x v="1"/>
    <s v="normal"/>
    <s v="C40464292"/>
    <s v="SAP BASIS Support AMS VWM CHGMGR"/>
    <s v="Acosta Medina Marco Antonio  "/>
    <d v="2015-05-07T13:00:00"/>
    <d v="2015-05-07T17:00:00"/>
    <s v="Update ST-PI and ST-A/PI Plug-Ins according with EarlyWatch report in DVF"/>
    <s v="Successful"/>
    <s v="On Time"/>
    <s v="No"/>
    <s v="Standard"/>
    <s v="Successful"/>
    <s v="On Time"/>
    <n v="1"/>
    <n v="1"/>
    <n v="0"/>
    <x v="4"/>
    <n v="0"/>
  </r>
  <r>
    <x v="0"/>
    <x v="2"/>
    <x v="0"/>
    <s v="normal"/>
    <s v="C40458941"/>
    <s v="TELECOM WAN ITS Support OPS VWM CHGMGR"/>
    <s v="Lora Silva Eloy   "/>
    <d v="2015-05-08T18:00:00"/>
    <d v="2015-05-08T20:00:00"/>
    <s v="Configurar DDNS en el DHCP para Red de Usuarios | PM40025404"/>
    <s v="Successful"/>
    <s v="On Time"/>
    <s v="No"/>
    <s v="Minor"/>
    <s v="Successful"/>
    <s v="On Time"/>
    <n v="1"/>
    <n v="1"/>
    <n v="0"/>
    <x v="4"/>
    <n v="0"/>
  </r>
  <r>
    <x v="0"/>
    <x v="2"/>
    <x v="1"/>
    <s v="normal"/>
    <s v="C40463326"/>
    <s v="TELECOM LAN ITS Support OPS VWM CHGMGR"/>
    <s v="Flores Viveros Yuriana   "/>
    <d v="2015-05-09T09:00:00"/>
    <d v="2015-05-09T17:00:00"/>
    <s v="Mantenimiento Preventivo sw22I04-148.9"/>
    <s v="Successful"/>
    <s v="On Time"/>
    <s v="No"/>
    <s v="Standard"/>
    <s v="Successful"/>
    <s v="On Time"/>
    <n v="1"/>
    <n v="1"/>
    <n v="0"/>
    <x v="4"/>
    <n v="0"/>
  </r>
  <r>
    <x v="3"/>
    <x v="2"/>
    <x v="0"/>
    <s v="normal"/>
    <s v="C000259541"/>
    <s v="TS.CP.MX.SIC.LAN.VITRO"/>
    <s v="Huerta Barrera David   "/>
    <d v="2015-05-09T22:00:00"/>
    <d v="2015-05-10T03:00:00"/>
    <s v="VITRO | Libranza por corte eléctrico : Localidad Vidriera Monterrey, liberacion de servicio en switch 4507 en VSS y reubicacion de cableado de servidores"/>
    <s v="Successful"/>
    <s v="On Time"/>
    <s v="No"/>
    <s v="Minor"/>
    <s v="Successful"/>
    <s v="On Time"/>
    <n v="1"/>
    <n v="1"/>
    <n v="0"/>
    <x v="4"/>
    <n v="0"/>
  </r>
  <r>
    <x v="1"/>
    <x v="2"/>
    <x v="0"/>
    <s v="normal"/>
    <s v="CRQ000000023479"/>
    <s v="Tss-Mx.GpoModelo-Securidad Perimetral"/>
    <s v="Rojano Calixto Areli   "/>
    <d v="2015-05-04T20:00:00"/>
    <d v="2015-05-08T20:00:00"/>
    <s v="WO1943893 Depuración de Reglas de Firewall"/>
    <s v="Successful"/>
    <s v="On Time"/>
    <s v="No"/>
    <s v="Minor"/>
    <s v="Successful"/>
    <s v="On Time"/>
    <n v="1"/>
    <n v="1"/>
    <n v="0"/>
    <x v="4"/>
    <n v="0"/>
  </r>
  <r>
    <x v="1"/>
    <x v="2"/>
    <x v="0"/>
    <s v="normal"/>
    <s v="CRQ000000023605"/>
    <s v="Tss-Mx.GpoModelo-Securidad Perimetral"/>
    <s v="Garcia Cortes Maricela"/>
    <d v="2015-05-08T10:00:00"/>
    <d v="2015-05-08T18:00:00"/>
    <s v="WO1958176 Reemplazar disco duro d Proxy AV (anti malware)"/>
    <s v="Successful"/>
    <s v="On Time"/>
    <s v="No"/>
    <s v="Minor"/>
    <s v="Successful"/>
    <s v="On Time"/>
    <n v="1"/>
    <n v="1"/>
    <n v="0"/>
    <x v="4"/>
    <n v="0"/>
  </r>
  <r>
    <x v="1"/>
    <x v="2"/>
    <x v="0"/>
    <s v="normal"/>
    <s v="CRQ000000023297"/>
    <s v="Tss-Mx.GpoModelo-Securidad Perimetral"/>
    <s v="Rojano Calixto Areli   "/>
    <d v="2015-05-09T00:00:00"/>
    <d v="2015-05-09T07:00:00"/>
    <s v="WO1908343 Mantenimiento de VPN Internacionales"/>
    <s v="Successful"/>
    <s v="On Time"/>
    <s v="No"/>
    <s v="Minor"/>
    <s v="Successful"/>
    <s v="On Time"/>
    <n v="1"/>
    <n v="1"/>
    <n v="0"/>
    <x v="4"/>
    <n v="0"/>
  </r>
  <r>
    <x v="13"/>
    <x v="2"/>
    <x v="0"/>
    <s v="normal"/>
    <s v="CH5230"/>
    <s v="LAN"/>
    <s v="De La Rosa Saul  "/>
    <d v="2015-05-07T23:00:00"/>
    <d v="2015-05-08T07:00:00"/>
    <s v="Reestructuración_VLAN_Datos_Voice_Fase_IV (Edificio Central)"/>
    <s v="Successful"/>
    <s v="On Time"/>
    <s v="No"/>
    <s v="Minor"/>
    <s v="Successful"/>
    <s v="On Time"/>
    <n v="1"/>
    <n v="1"/>
    <n v="0"/>
    <x v="4"/>
    <n v="0"/>
  </r>
  <r>
    <x v="0"/>
    <x v="0"/>
    <x v="0"/>
    <s v="normal"/>
    <s v="C40451907"/>
    <s v="SERVERS UNIX ITS Support OPS VWM CHGMGR"/>
    <s v="Vazquez Reyes Juan Pablo  "/>
    <d v="2015-05-09T08:00:00"/>
    <d v="2015-05-09T17:00:00"/>
    <s v="Unix - Hardening Servidor LPMX2BIBO - 10.148.13.225"/>
    <s v="Successful"/>
    <s v="On Time"/>
    <s v="No"/>
    <s v="Minor"/>
    <s v="Successful"/>
    <s v="On Time"/>
    <n v="1"/>
    <n v="1"/>
    <n v="0"/>
    <x v="4"/>
    <n v="0"/>
  </r>
  <r>
    <x v="0"/>
    <x v="0"/>
    <x v="0"/>
    <s v="normal"/>
    <s v="C40461970"/>
    <s v="STORAGE ITS Support OPS VWM CHGMGR"/>
    <s v="Salazar Kuri Flavio   "/>
    <d v="2015-05-10T00:00:00"/>
    <d v="2015-05-10T23:00:00"/>
    <s v="Firmware upgrade for HP9500 storage &amp; switches corrections. Accompaniment to HP Support Specialists"/>
    <s v="Successful"/>
    <s v="On Time"/>
    <s v="No"/>
    <s v="Minor"/>
    <s v="Successful"/>
    <s v="On Time"/>
    <n v="1"/>
    <n v="1"/>
    <n v="0"/>
    <x v="4"/>
    <n v="0"/>
  </r>
  <r>
    <x v="0"/>
    <x v="0"/>
    <x v="0"/>
    <s v="normal"/>
    <s v="C40461459"/>
    <s v="DATABASE ITS Support OPS VWM CHGMGR"/>
    <s v="Santander Aldabe Gaudencio   "/>
    <d v="2015-05-10T00:00:00"/>
    <d v="2015-05-10T23:59:00"/>
    <s v="Creacion de Cluster de Base de datos para CUPS y EEG"/>
    <s v="Successful"/>
    <s v="On Time"/>
    <s v="No"/>
    <s v="Minor"/>
    <s v="Successful"/>
    <s v="On Time"/>
    <n v="1"/>
    <n v="1"/>
    <n v="0"/>
    <x v="4"/>
    <n v="0"/>
  </r>
  <r>
    <x v="0"/>
    <x v="0"/>
    <x v="0"/>
    <s v="normal"/>
    <s v="C40464304"/>
    <s v="OPM ITS Support OPS VWM CHGMGR"/>
    <s v="Zacamitzin Medina Dagoberto   "/>
    <d v="2015-05-10T02:00:00"/>
    <d v="2015-05-11T00:00:00"/>
    <s v="Disponibilidad de ambientes OSP y AAP (Argentina), ejecutar backup Online - SLT"/>
    <s v="Successful"/>
    <s v="On Time"/>
    <s v="No"/>
    <s v="Minor"/>
    <s v="Successful"/>
    <s v="On Time"/>
    <n v="1"/>
    <n v="1"/>
    <n v="0"/>
    <x v="4"/>
    <n v="1"/>
  </r>
  <r>
    <x v="0"/>
    <x v="0"/>
    <x v="1"/>
    <s v="normal"/>
    <s v="C40464669"/>
    <s v="SERVERS WIN EXCHANG Support OPS VWM CHGMGR"/>
    <s v="Aguilar Avendaño Alejandra   "/>
    <d v="2015-05-10T06:00:00"/>
    <d v="2015-05-10T14:00:00"/>
    <s v="Defragmentación de Bases de Datos de Microsoft Exchange"/>
    <s v="Successful"/>
    <s v="On Time"/>
    <s v="No"/>
    <s v="Standard"/>
    <s v="Successful"/>
    <s v="On Time"/>
    <n v="1"/>
    <n v="1"/>
    <n v="0"/>
    <x v="4"/>
    <n v="0"/>
  </r>
  <r>
    <x v="0"/>
    <x v="1"/>
    <x v="0"/>
    <s v="normal"/>
    <s v="C40458951"/>
    <s v="MIDDLEW MQSERIES ITS Support OPS VWM CHGMGR"/>
    <s v="Ortega Xochicale Joel   "/>
    <d v="2015-05-09T15:00:00"/>
    <d v="2015-05-09T23:59:00"/>
    <s v="Alta de nueva estacion RVS ETL en RVS DB5 en server VWMXPUSDB05, Proyecto DWH2.0"/>
    <s v="Successful"/>
    <s v="On Time"/>
    <s v="No"/>
    <s v="Minor"/>
    <s v="Successful"/>
    <s v="On Time"/>
    <n v="1"/>
    <n v="1"/>
    <n v="0"/>
    <x v="4"/>
    <n v="0"/>
  </r>
  <r>
    <x v="0"/>
    <x v="0"/>
    <x v="0"/>
    <s v="normal"/>
    <s v="C40447235"/>
    <s v="SERVERS UNIX ITS Support OPS VWM CHGMGR"/>
    <s v="Galindo Palacios Geovani   "/>
    <d v="2015-05-11T11:00:00"/>
    <d v="2015-05-11T20:00:00"/>
    <s v="Reemplazo de componente de HW"/>
    <s v="Successful"/>
    <s v="On Time"/>
    <s v="No"/>
    <s v="Minor"/>
    <s v="Successful"/>
    <s v="On Time"/>
    <n v="1"/>
    <n v="1"/>
    <n v="0"/>
    <x v="4"/>
    <n v="0"/>
  </r>
  <r>
    <x v="0"/>
    <x v="0"/>
    <x v="0"/>
    <s v="normal"/>
    <s v="C40462894"/>
    <s v="SERVERS UNIX ITS Support OPS VWM CHGMGR"/>
    <s v="Galindo Palacios Geovani   "/>
    <d v="2015-05-10T08:00:00"/>
    <d v="2015-05-10T13:00:00"/>
    <s v="Unix - Hardening Servidor PMX2NADDEV"/>
    <s v="Successful"/>
    <s v="On Time"/>
    <s v="No"/>
    <s v="Minor"/>
    <s v="Successful"/>
    <s v="On Time"/>
    <n v="1"/>
    <n v="1"/>
    <n v="0"/>
    <x v="4"/>
    <n v="0"/>
  </r>
  <r>
    <x v="0"/>
    <x v="0"/>
    <x v="0"/>
    <s v="normal"/>
    <s v="C40461042"/>
    <s v="SERVERS WINTEL ITS Support OPS VWM CHGMGR"/>
    <s v="Islas Agustin Maricarmen   "/>
    <d v="2015-05-10T00:00:00"/>
    <d v="2015-05-10T07:00:00"/>
    <s v="Prueba de Sincronizacion en servidores CAET"/>
    <s v="Successful"/>
    <s v="On Time"/>
    <s v="No"/>
    <s v="Minor"/>
    <s v="Successful"/>
    <s v="On Time"/>
    <n v="1"/>
    <n v="1"/>
    <n v="0"/>
    <x v="4"/>
    <n v="0"/>
  </r>
  <r>
    <x v="0"/>
    <x v="0"/>
    <x v="0"/>
    <s v="normal"/>
    <s v="C40462881"/>
    <s v="SERVERS WINTEL ITS Support OPS VWM CHGMGR"/>
    <s v="Islas Agustin Maricarmen   "/>
    <d v="2015-05-09T16:00:00"/>
    <d v="2015-05-09T18:00:00"/>
    <s v="Reinicio de servidores Citrix"/>
    <s v="Successful"/>
    <s v="On Time"/>
    <s v="No"/>
    <s v="Minor"/>
    <s v="Successful"/>
    <s v="On Time"/>
    <n v="1"/>
    <n v="1"/>
    <n v="0"/>
    <x v="4"/>
    <n v="0"/>
  </r>
  <r>
    <x v="2"/>
    <x v="0"/>
    <x v="0"/>
    <s v="normal"/>
    <s v="C000251498"/>
    <s v="SE.AA.MX.PROJECTS"/>
    <s v="Vera Cifuentes Karina Guadalupe  "/>
    <d v="2015-04-30T00:00:00"/>
    <d v="2015-05-10T00:00:00"/>
    <s v="Dar de alta en la toma de operación la infraestructura DSI Queretaro"/>
    <s v="Successful"/>
    <s v="On Time"/>
    <s v="No"/>
    <s v="Minor"/>
    <s v="Successful"/>
    <s v="On Time"/>
    <n v="1"/>
    <n v="1"/>
    <n v="0"/>
    <x v="4"/>
    <n v="0"/>
  </r>
  <r>
    <x v="2"/>
    <x v="0"/>
    <x v="0"/>
    <s v="normal"/>
    <s v="C000253387"/>
    <s v="SE.AA.MX.PROJECTS"/>
    <s v="Beristain Perez Modesto   "/>
    <d v="2015-05-09T19:00:00"/>
    <d v="2015-05-09T23:59:00"/>
    <s v="Prueba de ILO de Appliance - ILO Appliance test"/>
    <s v="Successful"/>
    <s v="On Time"/>
    <s v="No"/>
    <s v="Minor"/>
    <s v="Successful"/>
    <s v="On Time"/>
    <n v="1"/>
    <n v="1"/>
    <n v="0"/>
    <x v="4"/>
    <n v="0"/>
  </r>
  <r>
    <x v="2"/>
    <x v="0"/>
    <x v="0"/>
    <s v="normal"/>
    <s v="C000253234"/>
    <s v="SE.AA.MX.PROJECTS"/>
    <s v="Martinez Rodriguez Norma   "/>
    <d v="2015-05-11T10:00:00"/>
    <d v="2015-05-11T13:00:00"/>
    <s v="Pruebas de recepcion de enlace Interlomas -Querétaro para réplica GDF Suez"/>
    <s v="Successful"/>
    <s v="On Time"/>
    <s v="No"/>
    <s v="Minor"/>
    <s v="Successful"/>
    <s v="On Time"/>
    <n v="1"/>
    <n v="1"/>
    <n v="0"/>
    <x v="4"/>
    <n v="0"/>
  </r>
  <r>
    <x v="2"/>
    <x v="0"/>
    <x v="0"/>
    <s v="normal"/>
    <s v="C000259588"/>
    <s v="CS.AMER.MX.SYS-MANAGEMENT"/>
    <s v="Cortes Batista Sergio   "/>
    <d v="2015-05-07T19:00:00"/>
    <d v="2015-05-07T23:00:00"/>
    <s v="Actualización agente de monitoreo Tivoli T-Systems VCenters"/>
    <s v="Successful"/>
    <s v="On Time"/>
    <s v="No"/>
    <s v="Minor"/>
    <s v="Successful"/>
    <s v="On Time"/>
    <n v="1"/>
    <n v="1"/>
    <n v="0"/>
    <x v="4"/>
    <n v="0"/>
  </r>
  <r>
    <x v="3"/>
    <x v="0"/>
    <x v="0"/>
    <s v="normal"/>
    <s v="C000257953"/>
    <s v="CS.AMER.MX.DBA.LBU"/>
    <s v="Garcia Corona Carlos Ulises  "/>
    <d v="2015-05-07T09:00:00"/>
    <d v="2015-05-08T18:00:00"/>
    <s v="Best Practices para server de SQL"/>
    <s v="Successful"/>
    <s v="On Time"/>
    <s v="No"/>
    <s v="Minor"/>
    <s v="Successful"/>
    <s v="On Time"/>
    <n v="1"/>
    <n v="1"/>
    <n v="0"/>
    <x v="4"/>
    <n v="0"/>
  </r>
  <r>
    <x v="4"/>
    <x v="0"/>
    <x v="0"/>
    <s v="normal"/>
    <s v="C000257955"/>
    <s v="CS.AMER.MX.DPO"/>
    <s v="Munguia Perez Lucia   "/>
    <d v="2015-05-08T18:00:00"/>
    <d v="2015-05-08T22:00:00"/>
    <s v="Remediación de las desviaciones derivadas en la Auditoria ISAE 3402 _ Volaris_Definicion de claves de acceso"/>
    <s v="Successful"/>
    <s v="On Time"/>
    <s v="No"/>
    <s v="Minor"/>
    <s v="Successful"/>
    <s v="On Time"/>
    <n v="1"/>
    <n v="1"/>
    <n v="0"/>
    <x v="4"/>
    <n v="0"/>
  </r>
  <r>
    <x v="0"/>
    <x v="0"/>
    <x v="0"/>
    <s v="normal"/>
    <s v="C40462351"/>
    <s v="PROYECT INFRAEST ITS Support OPS VWM CHGMGR"/>
    <s v="Perez Gonzalez Lucia   "/>
    <d v="2015-05-08T10:00:00"/>
    <d v="2015-05-09T12:00:00"/>
    <s v="Asignacion de un data store de 1.3 TB y presentación de storage a los servidores ESX de la red DMZ"/>
    <s v="Successful"/>
    <s v="On Time"/>
    <s v="No"/>
    <s v="Minor"/>
    <s v="Successful"/>
    <s v="On Time"/>
    <n v="1"/>
    <n v="1"/>
    <n v="0"/>
    <x v="4"/>
    <n v="0"/>
  </r>
  <r>
    <x v="0"/>
    <x v="0"/>
    <x v="0"/>
    <s v="normal"/>
    <s v="C40462874"/>
    <s v="PROYECT INFRAEST ITS Support OPS VWM CHGMGR"/>
    <s v="Perez Gonzalez Lucia   "/>
    <d v="2015-05-08T20:00:00"/>
    <d v="2015-05-08T23:30:00"/>
    <s v="Incremento de recursos del servidor mxvwmxpusap015 (Epo Console)"/>
    <s v="Successful"/>
    <s v="On Time"/>
    <s v="No"/>
    <s v="Minor"/>
    <s v="Successful"/>
    <s v="On Time"/>
    <n v="1"/>
    <n v="1"/>
    <n v="0"/>
    <x v="4"/>
    <n v="0"/>
  </r>
  <r>
    <x v="0"/>
    <x v="0"/>
    <x v="0"/>
    <s v="normal"/>
    <s v="C40462876"/>
    <s v="PROYECT INFRAEST ITS Support OPS VWM CHGMGR"/>
    <s v="Perez Gonzalez Lucia   "/>
    <d v="2015-05-09T22:00:00"/>
    <d v="2015-05-10T02:00:00"/>
    <s v="Incremento de recursos del servidor VWMXPUSSV156P (BD COFIDI)"/>
    <s v="Successful"/>
    <s v="On Time"/>
    <s v="No"/>
    <s v="Minor"/>
    <s v="Successful"/>
    <s v="On Time"/>
    <n v="1"/>
    <n v="1"/>
    <n v="0"/>
    <x v="4"/>
    <n v="0"/>
  </r>
  <r>
    <x v="0"/>
    <x v="0"/>
    <x v="0"/>
    <s v="normal"/>
    <s v="C40461577"/>
    <s v="FIS PRODUCTION Support AMS VWM CHGMGR"/>
    <s v="Sanchez Cortes Paciano   "/>
    <d v="2015-05-09T23:30:00"/>
    <d v="2015-05-10T01:30:00"/>
    <s v="CW19 Desinstalacion de producto Firebird en el servidor Vwmxpussv117p"/>
    <s v="Successful"/>
    <s v="On Time"/>
    <s v="No"/>
    <s v="Minor"/>
    <s v="Successful"/>
    <s v="On Time"/>
    <n v="1"/>
    <n v="1"/>
    <n v="0"/>
    <x v="4"/>
    <n v="0"/>
  </r>
  <r>
    <x v="0"/>
    <x v="0"/>
    <x v="0"/>
    <s v="normal"/>
    <s v="C40461526"/>
    <s v="OPM ITS Support OPS VWM CHGMGR"/>
    <s v="Zacamitzin Medina Dagoberto   "/>
    <d v="2015-05-10T10:00:00"/>
    <d v="2015-05-10T14:00:00"/>
    <s v="Acompañamiento para instalación de driver de impresora CANNON en PMX1CDS y pmx1mwh"/>
    <s v="Successful"/>
    <s v="On Time"/>
    <s v="No"/>
    <s v="Minor"/>
    <s v="Successful"/>
    <s v="On Time"/>
    <n v="1"/>
    <n v="1"/>
    <n v="0"/>
    <x v="4"/>
    <n v="0"/>
  </r>
  <r>
    <x v="18"/>
    <x v="0"/>
    <x v="0"/>
    <s v="normal"/>
    <s v="C000258194"/>
    <s v="SE.AA.MX.PROJECTS"/>
    <s v="Martinez Rodriguez Norma   "/>
    <d v="2015-05-09T20:00:00"/>
    <d v="2015-05-10T00:00:00"/>
    <s v="LIberación de servidores para aplicación y BD RECIVE (GDFMEXAWV27 y GDFMEXAWV28)"/>
    <s v="Successful"/>
    <s v="On Time"/>
    <s v="No"/>
    <s v="Minor"/>
    <s v="Successful"/>
    <s v="On Time"/>
    <n v="1"/>
    <n v="1"/>
    <n v="0"/>
    <x v="4"/>
    <n v="0"/>
  </r>
  <r>
    <x v="18"/>
    <x v="0"/>
    <x v="0"/>
    <s v="normal"/>
    <s v="C000258199"/>
    <s v="SE.AA.MX.PROJECTS"/>
    <s v="Martinez Rodriguez Norma   "/>
    <d v="2015-05-09T20:00:00"/>
    <d v="2015-05-10T03:00:00"/>
    <s v="LIberación de aplicación y BD CALL CENTER en servidores (GDFMEXAWV27 y GDFMEXAWV28)"/>
    <s v="Successful"/>
    <s v="On Time"/>
    <s v="No"/>
    <s v="Minor"/>
    <s v="Successful"/>
    <s v="On Time"/>
    <n v="1"/>
    <n v="1"/>
    <n v="0"/>
    <x v="4"/>
    <n v="0"/>
  </r>
  <r>
    <x v="6"/>
    <x v="0"/>
    <x v="0"/>
    <s v="normal"/>
    <s v="C000259574"/>
    <s v="C.SAP.MX.AA.GDH.MX-BASIS"/>
    <s v="Sanchez Loyola Omar   "/>
    <d v="2015-05-10T18:00:00"/>
    <d v="2015-05-10T19:00:00"/>
    <s v="Grupo Q | P | GEP | ax1la127 | SAP ERP | Outage = yes | SAP Parameter Change"/>
    <s v="Successful"/>
    <s v="On Time"/>
    <s v="No"/>
    <s v="Minor"/>
    <s v="Successful"/>
    <s v="On Time"/>
    <n v="1"/>
    <n v="1"/>
    <n v="0"/>
    <x v="4"/>
    <n v="0"/>
  </r>
  <r>
    <x v="7"/>
    <x v="0"/>
    <x v="0"/>
    <s v="normal"/>
    <s v="C000244989"/>
    <s v="CS.AMER.MX.DPO"/>
    <s v="Peralta Manzo Oskar Johnatan  "/>
    <d v="2015-05-09T08:00:00"/>
    <d v="2015-05-09T17:00:00"/>
    <s v="C000244989 - CMABC | Raise Domain Functional Level in abchospitla.net domain"/>
    <s v="Successful"/>
    <s v="On Time"/>
    <s v="No"/>
    <s v="Minor"/>
    <s v="Successful"/>
    <s v="On Time"/>
    <n v="1"/>
    <n v="1"/>
    <n v="0"/>
    <x v="4"/>
    <n v="0"/>
  </r>
  <r>
    <x v="11"/>
    <x v="0"/>
    <x v="0"/>
    <s v="normal"/>
    <s v="C000257957"/>
    <s v="C.SAP.MX.AA.SAP-BASIS"/>
    <s v="Dominguez Torreblanca Jacinto Victor  "/>
    <d v="2015-05-10T07:00:00"/>
    <d v="2015-05-10T15:00:00"/>
    <s v="SAP TS / DF / LOREAL / PRD / P18 / CCAB; CSS.CAB pre-approved/ - Install SAP Bundle Patch (SBP) P18"/>
    <s v="Successful"/>
    <s v="On Time"/>
    <s v="No"/>
    <s v="Minor"/>
    <s v="Successful"/>
    <s v="On Time"/>
    <n v="1"/>
    <n v="1"/>
    <n v="0"/>
    <x v="4"/>
    <n v="0"/>
  </r>
  <r>
    <x v="11"/>
    <x v="0"/>
    <x v="0"/>
    <s v="normal"/>
    <s v="C000253123"/>
    <s v="CS.AMER.MX.DPO"/>
    <s v="Romero Monrroy Isaac Gonzalo  "/>
    <d v="2015-05-10T18:00:00"/>
    <d v="2015-05-11T00:00:00"/>
    <s v="Configuración de Page File en Servidor Windows de JetCloud - MXSEDESAPAP05 Loreal"/>
    <s v="Successful"/>
    <s v="On Time"/>
    <s v="No"/>
    <s v="Minor"/>
    <s v="Successful"/>
    <s v="On Time"/>
    <n v="1"/>
    <n v="1"/>
    <n v="0"/>
    <x v="4"/>
    <n v="0"/>
  </r>
  <r>
    <x v="11"/>
    <x v="0"/>
    <x v="0"/>
    <s v="normal"/>
    <s v="C000259601"/>
    <s v="CS.AMER.MX.DBA.LBU"/>
    <s v="Martinez Marcos Raymundo   "/>
    <d v="2015-05-07T08:00:00"/>
    <d v="2015-05-09T22:00:00"/>
    <s v="Instalación de RDBMS Oracle y Creación de Base de Datos."/>
    <s v="Successful"/>
    <s v="On Time"/>
    <s v="No"/>
    <s v="Minor"/>
    <s v="Successful"/>
    <s v="On Time"/>
    <n v="1"/>
    <n v="1"/>
    <n v="0"/>
    <x v="4"/>
    <n v="0"/>
  </r>
  <r>
    <x v="18"/>
    <x v="0"/>
    <x v="0"/>
    <s v="normal"/>
    <s v="C000230227"/>
    <s v="C.SAP.MX.AA.GDH.MX-BASIS"/>
    <s v="Tirado Salas Jose Vicente  "/>
    <d v="2015-04-22T12:00:00"/>
    <d v="2015-05-09T17:00:00"/>
    <s v="GDF Suez | P | SOL | gdfmexauv03 | Outage = Yes | SAP SOLMAN | Application Support Packages"/>
    <s v="Successful"/>
    <s v="On Time"/>
    <s v="No"/>
    <s v="Minor"/>
    <s v="Successful"/>
    <s v="On Time"/>
    <n v="1"/>
    <n v="1"/>
    <n v="0"/>
    <x v="4"/>
    <n v="0"/>
  </r>
  <r>
    <x v="18"/>
    <x v="0"/>
    <x v="0"/>
    <s v="normal"/>
    <s v="C000245350"/>
    <s v="C.SAP.MX.AA.GDH.MX-BASIS"/>
    <s v="Tirado Salas Jose Vicente  "/>
    <d v="2015-05-08T15:00:00"/>
    <d v="2015-05-08T17:00:00"/>
    <s v="GDF Suez | NP | QA1 | gdfmexauv05 | SAP ERP | Outage = yes | SAP Parameter Change - Security"/>
    <s v="Successful"/>
    <s v="On Time"/>
    <s v="No"/>
    <s v="Minor"/>
    <s v="Successful"/>
    <s v="On Time"/>
    <n v="1"/>
    <n v="1"/>
    <n v="0"/>
    <x v="4"/>
    <n v="0"/>
  </r>
  <r>
    <x v="1"/>
    <x v="0"/>
    <x v="0"/>
    <s v="normal"/>
    <s v="CRQ000000023606"/>
    <s v="Css-Mex.GpoModelo-Systems Management"/>
    <s v="Paez Alonso Alejandro   "/>
    <d v="2015-05-09T09:00:00"/>
    <d v="2015-05-09T23:00:00"/>
    <s v="WO1962321 Modificar la configuracion del agente de monitoreo Tivoli en servidores Windows"/>
    <s v="Successful"/>
    <s v="On Time"/>
    <s v="No"/>
    <s v="Minor"/>
    <s v="Successful"/>
    <s v="On Time"/>
    <n v="1"/>
    <n v="1"/>
    <n v="0"/>
    <x v="4"/>
    <n v="0"/>
  </r>
  <r>
    <x v="1"/>
    <x v="0"/>
    <x v="0"/>
    <s v="normal"/>
    <s v="CRQ000000023572"/>
    <s v="Css-Mex.GpoModelo-Admon-Windows"/>
    <s v="Vazquez Zenteno Alejandro"/>
    <d v="2015-05-09T13:00:00"/>
    <d v="2015-05-09T15:30:00"/>
    <s v="WO1953793 Mitigar vulnerabilidad AI-Diblo-027 en NAS eliminando rol de &quot;Domain Users&quot; en FileShares (Pacifico)"/>
    <s v="Successful"/>
    <s v="On Time"/>
    <s v="No"/>
    <s v="Minor"/>
    <s v="Successful"/>
    <s v="On Time"/>
    <n v="1"/>
    <n v="1"/>
    <n v="0"/>
    <x v="4"/>
    <n v="0"/>
  </r>
  <r>
    <x v="1"/>
    <x v="0"/>
    <x v="0"/>
    <s v="normal"/>
    <s v="CRQ000000023579"/>
    <s v="Css-Mex.GpoModelo-Storage"/>
    <s v="Villa Jimenez Carlos"/>
    <d v="2015-05-08T00:00:00"/>
    <d v="2015-05-09T23:00:00"/>
    <s v="WO1957234 Realizar Upgrade de Microcódigo a la versión 6.3.2 en el FlashSystem de SantaFe"/>
    <s v="Successful"/>
    <s v="On Time"/>
    <s v="No"/>
    <s v="Minor"/>
    <s v="Successful"/>
    <s v="On Time"/>
    <n v="1"/>
    <n v="1"/>
    <n v="0"/>
    <x v="4"/>
    <n v="0"/>
  </r>
  <r>
    <x v="1"/>
    <x v="0"/>
    <x v="0"/>
    <s v="normal"/>
    <s v="CRQ000000023575"/>
    <s v="Css-Mex.GpoModelo-Admon-Windows"/>
    <s v="Cortez Osornio Edgar"/>
    <d v="2015-05-08T11:00:00"/>
    <d v="2015-05-08T19:00:00"/>
    <s v="WO1926852 Decomiso de Servidor HDSUS001"/>
    <s v="Successful"/>
    <s v="On Time"/>
    <s v="No"/>
    <s v="Minor"/>
    <s v="Successful"/>
    <s v="On Time"/>
    <n v="1"/>
    <n v="1"/>
    <n v="0"/>
    <x v="4"/>
    <n v="0"/>
  </r>
  <r>
    <x v="1"/>
    <x v="0"/>
    <x v="0"/>
    <s v="normal"/>
    <s v="CRQ000000023533"/>
    <s v="Css-Mex.GpoModelo-Admon-Dba"/>
    <s v="Garcia Corona Carlos Ulises  "/>
    <d v="2015-05-09T01:00:00"/>
    <d v="2015-05-10T17:00:00"/>
    <s v="WO1951681 Instalación de Service Pack  para SQL Server en las diferentes instancias  2000-2005S SP4, 2008 SP3."/>
    <s v="Successful"/>
    <s v="On Time"/>
    <s v="No"/>
    <s v="Minor"/>
    <s v="Successful"/>
    <s v="On Time"/>
    <n v="1"/>
    <n v="1"/>
    <n v="0"/>
    <x v="4"/>
    <n v="0"/>
  </r>
  <r>
    <x v="8"/>
    <x v="0"/>
    <x v="0"/>
    <s v="normal"/>
    <s v="C000259469"/>
    <s v="C.SAP.MX.AA.GDH.MX-BASIS"/>
    <s v="Donge Vargas Oscar   "/>
    <d v="2015-05-10T06:00:00"/>
    <d v="2015-05-10T08:00:00"/>
    <s v="DURMAN | P | DRP | ax1la137 | SAP ERP | Outage=YES | Kernel Upgrade | Actualizacion de kernel"/>
    <s v="Successful"/>
    <s v="On Time"/>
    <s v="No"/>
    <s v="Minor"/>
    <s v="Successful"/>
    <s v="On Time"/>
    <n v="1"/>
    <n v="1"/>
    <n v="0"/>
    <x v="4"/>
    <n v="0"/>
  </r>
  <r>
    <x v="9"/>
    <x v="0"/>
    <x v="0"/>
    <s v="normal"/>
    <s v="C000253122"/>
    <s v="CS.AMER.MX.DPO"/>
    <s v="Romero Monrroy Isaac Gonzalo  "/>
    <d v="2015-04-30T19:00:00"/>
    <d v="2015-05-09T00:00:00"/>
    <s v="Storage VMotion de Servidores Virtuales de JetCloud sin afectación - GDG"/>
    <s v="Successful"/>
    <s v="On Time"/>
    <s v="No"/>
    <s v="Minor"/>
    <s v="Successful"/>
    <s v="On Time"/>
    <n v="1"/>
    <n v="1"/>
    <n v="0"/>
    <x v="4"/>
    <n v="0"/>
  </r>
  <r>
    <x v="9"/>
    <x v="0"/>
    <x v="0"/>
    <s v="normal"/>
    <s v="C000253173"/>
    <s v="C.SAP.MX.AA.GDH.MX-BASIS"/>
    <s v="Donge Vargas Oscar   "/>
    <d v="2015-05-08T22:00:00"/>
    <d v="2015-05-08T23:59:00"/>
    <s v="GEG - SAP connection using Oracle SSFS (GXP)"/>
    <s v="Successful"/>
    <s v="On Time"/>
    <s v="No"/>
    <s v="Minor"/>
    <s v="Successful"/>
    <s v="On Time"/>
    <n v="1"/>
    <n v="1"/>
    <n v="0"/>
    <x v="4"/>
    <n v="0"/>
  </r>
  <r>
    <x v="9"/>
    <x v="0"/>
    <x v="0"/>
    <s v="normal"/>
    <s v="C000253180"/>
    <s v="C.SAP.MX.AA.GDH.MX-BASIS"/>
    <s v="Morales Herrera Benjamin   "/>
    <d v="2015-05-08T22:00:00"/>
    <d v="2015-05-08T23:59:00"/>
    <s v="GEG - SAP connection using Oracle SSFS (GPP)"/>
    <s v="Successful"/>
    <s v="On Time"/>
    <s v="No"/>
    <s v="Minor"/>
    <s v="Successful"/>
    <s v="On Time"/>
    <n v="1"/>
    <n v="1"/>
    <n v="0"/>
    <x v="4"/>
    <n v="0"/>
  </r>
  <r>
    <x v="3"/>
    <x v="0"/>
    <x v="0"/>
    <s v="normal"/>
    <s v="C000236707"/>
    <s v="C.SAP.MX.AA.SAP-BASIS"/>
    <s v="Flores Alvarez Augusto   "/>
    <d v="2015-04-19T20:00:00"/>
    <d v="2015-05-08T23:00:00"/>
    <s v="VITRO | NP | SDE | AH4HA140 | SRM| Outage=YES | -EHP for SRM Dev"/>
    <s v="Successful"/>
    <s v="On Time"/>
    <s v="No"/>
    <s v="Minor"/>
    <s v="Successful"/>
    <s v="On Time"/>
    <n v="1"/>
    <n v="1"/>
    <n v="0"/>
    <x v="4"/>
    <n v="0"/>
  </r>
  <r>
    <x v="2"/>
    <x v="3"/>
    <x v="1"/>
    <s v="normal"/>
    <s v="C000240117"/>
    <s v="DS.CES.MX.SWD"/>
    <s v="Cardoso Flores Abel   "/>
    <d v="2015-04-22T16:20:34"/>
    <d v="2015-05-08T17:00:00"/>
    <s v="Distribucion e instalacion de los parches de seguridad microsoft correspondientes al mes de ABRL de 2015"/>
    <s v="Successful"/>
    <s v="On Time"/>
    <s v="No"/>
    <s v="Standard"/>
    <s v="Successful"/>
    <s v="On Time"/>
    <n v="1"/>
    <n v="1"/>
    <n v="0"/>
    <x v="4"/>
    <n v="0"/>
  </r>
  <r>
    <x v="25"/>
    <x v="3"/>
    <x v="1"/>
    <s v="normal"/>
    <s v="C000240118"/>
    <s v="DS.CES.MX.SWD"/>
    <s v="Cardoso Flores Abel   "/>
    <d v="2015-04-22T16:25:04"/>
    <d v="2015-05-08T17:00:00"/>
    <s v="Distribucion e instalacion de los parches de seguridad microsoft correspondientes al mes de ABRIL de 2015 - VWB"/>
    <s v="Successful"/>
    <s v="On Time"/>
    <s v="No"/>
    <s v="Standard"/>
    <s v="Successful"/>
    <s v="On Time"/>
    <n v="1"/>
    <n v="1"/>
    <n v="0"/>
    <x v="4"/>
    <n v="0"/>
  </r>
  <r>
    <x v="2"/>
    <x v="3"/>
    <x v="1"/>
    <s v="normal"/>
    <s v="C000240147"/>
    <s v="DS.CES.MX.SWD"/>
    <s v="Cardoso Flores Abel   "/>
    <d v="2015-04-22T16:40:43"/>
    <d v="2015-05-08T17:00:00"/>
    <s v="Instalación de parches de Adoble Flash Player en equipos de T-Systems"/>
    <s v="Successful"/>
    <s v="On Time"/>
    <s v="No"/>
    <s v="Standard"/>
    <s v="Successful"/>
    <s v="On Time"/>
    <n v="1"/>
    <n v="1"/>
    <n v="0"/>
    <x v="4"/>
    <n v="0"/>
  </r>
  <r>
    <x v="25"/>
    <x v="3"/>
    <x v="1"/>
    <s v="normal"/>
    <s v="C000240152"/>
    <s v="DS.CES.MX.SWD"/>
    <s v="Cardoso Flores Abel   "/>
    <d v="2015-04-22T16:50:25"/>
    <d v="2015-05-08T17:00:00"/>
    <s v="Actualziacion de Adobe Flash Player derivado de Notificacion de Cert - VWB"/>
    <s v="Successful"/>
    <s v="On Time"/>
    <s v="No"/>
    <s v="Standard"/>
    <s v="Successful"/>
    <s v="On Time"/>
    <n v="1"/>
    <n v="1"/>
    <n v="0"/>
    <x v="4"/>
    <n v="0"/>
  </r>
  <r>
    <x v="25"/>
    <x v="3"/>
    <x v="1"/>
    <s v="normal"/>
    <s v="C000246638"/>
    <s v="DS.CES.MX.SWD"/>
    <s v="Cardoso Flores Abel   "/>
    <d v="2015-04-22T16:10:17"/>
    <d v="2015-05-08T17:00:00"/>
    <s v="Actuailzacion de Mozilla Firefox Derivado de Notificacion CERT (VW-Bank)"/>
    <s v="Successful"/>
    <s v="On Time"/>
    <s v="No"/>
    <s v="Standard"/>
    <s v="Successful"/>
    <s v="On Time"/>
    <n v="1"/>
    <n v="1"/>
    <n v="0"/>
    <x v="4"/>
    <n v="0"/>
  </r>
  <r>
    <x v="2"/>
    <x v="0"/>
    <x v="0"/>
    <s v="normal"/>
    <s v="C000264259"/>
    <s v="CS.AMER.MX.SBO.BK.ST"/>
    <s v="Salazar Kuri Flavio   "/>
    <d v="2015-05-08T10:00:00"/>
    <d v="2015-05-08T20:00:00"/>
    <s v="Reemplazo de Disco dañado en Arreglo de discos"/>
    <s v="Successful"/>
    <s v="On Time"/>
    <s v="No"/>
    <s v="Minor"/>
    <s v="Successful"/>
    <s v="On Time"/>
    <n v="1"/>
    <n v="1"/>
    <n v="0"/>
    <x v="4"/>
    <n v="0"/>
  </r>
  <r>
    <x v="2"/>
    <x v="0"/>
    <x v="0"/>
    <s v="normal"/>
    <s v="C000265666"/>
    <s v="CS.AMER.MX.SBO.BK.ST"/>
    <s v="Lopez Garcia Gerardo   "/>
    <d v="2015-05-09T13:30:00"/>
    <d v="2015-05-09T15:30:00"/>
    <s v="GDG | PRD, QA, DEV | Incremento de espacio de disco en JetCloud"/>
    <s v="Successful"/>
    <s v="On Time"/>
    <s v="No"/>
    <s v="Minor"/>
    <s v="Successful"/>
    <s v="On Time"/>
    <n v="1"/>
    <n v="1"/>
    <n v="0"/>
    <x v="4"/>
    <n v="0"/>
  </r>
  <r>
    <x v="2"/>
    <x v="2"/>
    <x v="1"/>
    <s v="normal"/>
    <s v="C000267320"/>
    <s v="TS.GS.MX.SIC.VOICE"/>
    <s v="Santos Gonzalez Pedro Luis  "/>
    <d v="2015-05-11T10:09:41"/>
    <d v="2015-05-11T13:09:43"/>
    <s v="Replacement of magnetic tape for backup storage"/>
    <s v="Successful"/>
    <s v="On Time"/>
    <s v="No"/>
    <s v="Standard"/>
    <s v="Successful"/>
    <s v="On Time"/>
    <n v="1"/>
    <n v="1"/>
    <n v="0"/>
    <x v="4"/>
    <n v="0"/>
  </r>
  <r>
    <x v="0"/>
    <x v="2"/>
    <x v="0"/>
    <s v="normal"/>
    <s v="C40462362"/>
    <s v="TELECOM ITS Support OPS VWM CHGMGR"/>
    <s v="Garcia Gonzalez Maria Del Carmen "/>
    <d v="2015-05-12T09:00:00"/>
    <d v="2015-05-12T15:00:00"/>
    <s v="MANTENIMIENTO PREVENTIVO A MINI SPLIT DE MDF 2800 G3"/>
    <s v="Successful"/>
    <s v="On Time"/>
    <s v="No"/>
    <s v="Minor"/>
    <s v="Successful"/>
    <s v="On Time"/>
    <n v="1"/>
    <n v="1"/>
    <n v="0"/>
    <x v="4"/>
    <n v="0"/>
  </r>
  <r>
    <x v="0"/>
    <x v="0"/>
    <x v="0"/>
    <s v="normal"/>
    <s v="C40462903"/>
    <s v="SERVERS WINTEL ITS Support OPS VWM CHGMGR"/>
    <s v="Islas Agustin Maricarmen   "/>
    <d v="2015-05-11T22:00:00"/>
    <d v="2015-05-12T05:00:00"/>
    <s v="Aplicación de parches a ESX"/>
    <s v="Successful"/>
    <s v="On Time"/>
    <s v="No"/>
    <s v="Minor"/>
    <s v="Successful"/>
    <s v="On Time"/>
    <n v="1"/>
    <n v="1"/>
    <n v="0"/>
    <x v="4"/>
    <n v="0"/>
  </r>
  <r>
    <x v="18"/>
    <x v="0"/>
    <x v="0"/>
    <s v="normal"/>
    <s v="C000258192"/>
    <s v="SE.AA.MX.PROJECTS"/>
    <s v="Martinez Rodriguez Norma   "/>
    <d v="2015-05-07T10:00:00"/>
    <d v="2015-05-11T20:00:00"/>
    <s v="Instalar roles de Active Directory/DNS en dos nuevos servidores Domain Controller (DC))remotos ( Querétaro, León)"/>
    <s v="Successful"/>
    <s v="On Time"/>
    <s v="No"/>
    <s v="Minor"/>
    <s v="Successful"/>
    <s v="On Time"/>
    <n v="1"/>
    <n v="1"/>
    <n v="0"/>
    <x v="4"/>
    <n v="0"/>
  </r>
  <r>
    <x v="3"/>
    <x v="2"/>
    <x v="0"/>
    <s v="normal"/>
    <s v="C000264372"/>
    <s v="TS.CP.MX.SIC.LAN.VITRO"/>
    <s v="Mendoza Vega Victor Manuel  "/>
    <d v="2015-05-11T19:00:00"/>
    <d v="2015-05-11T21:00:00"/>
    <s v="VITRO | URGENTE Configurar canales y deshabilitar CleanAir de Red Inalambrica en CETI - SLT"/>
    <s v="Successful"/>
    <s v="On Time"/>
    <s v="No"/>
    <s v="Minor"/>
    <s v="Successful"/>
    <s v="On Time"/>
    <n v="1"/>
    <n v="1"/>
    <n v="0"/>
    <x v="4"/>
    <n v="1"/>
  </r>
  <r>
    <x v="3"/>
    <x v="0"/>
    <x v="0"/>
    <s v="normal"/>
    <s v="C000265524"/>
    <s v="C.SAP.MX.AA.SAP-BASIS"/>
    <s v="Gamboa Ponce Alan Yair  "/>
    <d v="2015-05-11T18:00:00"/>
    <d v="2015-05-11T23:59:00"/>
    <s v="AppCom / VITRO- Qtree Storage adjustments for SAP BPD Productive system ah3ha139 - SLT"/>
    <s v="Successful"/>
    <s v="On Time"/>
    <s v="No"/>
    <s v="Minor"/>
    <s v="Successful"/>
    <s v="On Time"/>
    <n v="1"/>
    <n v="1"/>
    <n v="0"/>
    <x v="4"/>
    <n v="1"/>
  </r>
  <r>
    <x v="3"/>
    <x v="0"/>
    <x v="0"/>
    <s v="normal"/>
    <s v="C000267366"/>
    <s v="C.SAP.MX.AA.BASIS.BO"/>
    <s v="Rivera Villa Tonontzi   "/>
    <d v="2015-05-12T12:00:00"/>
    <d v="2015-05-12T14:00:00"/>
    <s v="PRE-APROBADO-User deletion"/>
    <s v="Successful"/>
    <s v="On Time"/>
    <s v="No"/>
    <s v="Minor"/>
    <s v="Successful"/>
    <s v="On Time"/>
    <n v="1"/>
    <n v="1"/>
    <n v="0"/>
    <x v="4"/>
    <n v="0"/>
  </r>
  <r>
    <x v="18"/>
    <x v="0"/>
    <x v="0"/>
    <s v="normal"/>
    <s v="C000267541"/>
    <s v="CS.AMER.MX.SBO.BK.ST"/>
    <s v="Saez De Villa Enrique Benjamin "/>
    <d v="2015-05-12T09:00:00"/>
    <d v="2015-05-12T13:00:00"/>
    <s v="GDF Suez| QA | Incremento de espacio de disco en JetCloud"/>
    <s v="Successful"/>
    <s v="On Time"/>
    <s v="No"/>
    <s v="Minor"/>
    <s v="Successful"/>
    <s v="On Time"/>
    <n v="1"/>
    <n v="1"/>
    <n v="0"/>
    <x v="4"/>
    <n v="0"/>
  </r>
  <r>
    <x v="3"/>
    <x v="2"/>
    <x v="0"/>
    <s v="normal"/>
    <s v="C000265402"/>
    <s v="TS.CP.MX.SIC.LAN.VITRO"/>
    <s v="Gonzalez Damian Jair   "/>
    <d v="2015-05-12T18:00:00"/>
    <d v="2015-05-12T23:30:00"/>
    <s v="VITRO | Integracion de UPS en sitio Lazaro Cardenas | SLT"/>
    <s v="Successful"/>
    <s v="On Time"/>
    <s v="No"/>
    <s v="Minor"/>
    <s v="Successful"/>
    <s v="On Time"/>
    <n v="1"/>
    <n v="1"/>
    <n v="0"/>
    <x v="4"/>
    <n v="1"/>
  </r>
  <r>
    <x v="2"/>
    <x v="0"/>
    <x v="0"/>
    <s v="normal"/>
    <s v="C000268936"/>
    <s v="CS.AMER.MX.DPO"/>
    <s v="Cruz Rodriguez Esmeralda Danae  "/>
    <d v="2015-05-12T12:00:00"/>
    <d v="2015-05-13T00:00:00"/>
    <s v="T-systems / AMEC / Interlomas / Monoblock / Linux / New system / shdqroauv05"/>
    <s v="Successful"/>
    <s v="On Time"/>
    <s v="No"/>
    <s v="Minor"/>
    <s v="Successful"/>
    <s v="On Time"/>
    <n v="1"/>
    <n v="1"/>
    <n v="0"/>
    <x v="4"/>
    <n v="0"/>
  </r>
  <r>
    <x v="9"/>
    <x v="0"/>
    <x v="0"/>
    <s v="normal"/>
    <s v="C000269239"/>
    <s v="CS.AMER.MX.SBO.BK.ST"/>
    <s v="Saez De Villa Enrique Benjamin "/>
    <d v="2015-05-13T08:00:00"/>
    <d v="2015-05-13T13:00:00"/>
    <s v="GDG | DEV | Incremento de espacio de disco en JetCloud"/>
    <s v="Successful"/>
    <s v="On Time"/>
    <s v="No"/>
    <s v="Minor"/>
    <s v="Successful"/>
    <s v="On Time"/>
    <n v="1"/>
    <n v="1"/>
    <n v="0"/>
    <x v="4"/>
    <n v="0"/>
  </r>
  <r>
    <x v="0"/>
    <x v="0"/>
    <x v="1"/>
    <s v="normal"/>
    <s v="C40465637"/>
    <s v="SAP BASIS Support AMS VWM CHGMGR"/>
    <s v="Acosta Medina Marco Antonio  "/>
    <d v="2015-05-12T13:00:00"/>
    <d v="2015-05-12T17:00:00"/>
    <s v="Update ST-PI and ST-A/PI Plug-Ins according with EarlyWatch report in HUD"/>
    <s v="Successful"/>
    <s v="On Time"/>
    <s v="No"/>
    <s v="Standard"/>
    <s v="Successful"/>
    <s v="On Time"/>
    <n v="1"/>
    <n v="1"/>
    <n v="0"/>
    <x v="4"/>
    <n v="0"/>
  </r>
  <r>
    <x v="0"/>
    <x v="0"/>
    <x v="1"/>
    <s v="normal"/>
    <s v="C40465640"/>
    <s v="SAP BASIS Support AMS VWM CHGMGR"/>
    <s v="Acosta Medina Marco Antonio  "/>
    <d v="2015-05-12T13:00:00"/>
    <d v="2015-05-12T17:00:00"/>
    <s v="Update ST-PI and ST-A/PI Plug-Ins according with EarlyWatch report in BUD"/>
    <s v="Successful"/>
    <s v="On Time"/>
    <s v="No"/>
    <s v="Standard"/>
    <s v="Successful"/>
    <s v="On Time"/>
    <n v="1"/>
    <n v="1"/>
    <n v="0"/>
    <x v="4"/>
    <n v="0"/>
  </r>
  <r>
    <x v="13"/>
    <x v="2"/>
    <x v="0"/>
    <s v="normal"/>
    <s v="CH5158"/>
    <s v="IKUSI"/>
    <s v="Quintanar Carlos     "/>
    <d v="2015-05-08T15:00:00"/>
    <d v="2015-05-08T18:00:00"/>
    <s v="Mantenimiento Preventivo Equipo de Voz (Multilineas)   AGUASCALIENTES"/>
    <s v="Successful"/>
    <s v="On Time"/>
    <s v="No"/>
    <s v="Minor"/>
    <s v="Successful"/>
    <s v="On Time"/>
    <n v="1"/>
    <n v="1"/>
    <n v="0"/>
    <x v="4"/>
    <n v="0"/>
  </r>
  <r>
    <x v="13"/>
    <x v="2"/>
    <x v="0"/>
    <s v="normal"/>
    <s v="CH5159"/>
    <s v="IKUSI"/>
    <s v="Quintanar Carlos     "/>
    <d v="2015-05-08T17:10:00"/>
    <d v="2015-05-08T20:00:00"/>
    <s v="Mantenimiento Preventivo Equipo de Voz (Multilineas)   HERMOSILLO"/>
    <s v="Successful"/>
    <s v="On Time"/>
    <s v="No"/>
    <s v="Minor"/>
    <s v="Successful"/>
    <s v="On Time"/>
    <n v="1"/>
    <n v="1"/>
    <n v="0"/>
    <x v="4"/>
    <n v="0"/>
  </r>
  <r>
    <x v="13"/>
    <x v="2"/>
    <x v="0"/>
    <s v="normal"/>
    <s v="CH5169"/>
    <s v="IKUSI"/>
    <s v="Quintanar Carlos     "/>
    <d v="2015-05-08T17:10:00"/>
    <d v="2015-05-08T20:00:00"/>
    <s v="Mantenimiento Preventivo Equipo de Voz (Multilineas)  Los Mochis"/>
    <s v="Successful"/>
    <s v="On Time"/>
    <s v="No"/>
    <s v="Minor"/>
    <s v="Successful"/>
    <s v="On Time"/>
    <n v="1"/>
    <n v="1"/>
    <n v="0"/>
    <x v="4"/>
    <n v="0"/>
  </r>
  <r>
    <x v="13"/>
    <x v="2"/>
    <x v="0"/>
    <s v="normal"/>
    <s v="CH5170"/>
    <s v="IKUSI"/>
    <s v="Quintanar Carlos     "/>
    <d v="2015-05-08T15:00:00"/>
    <d v="2015-05-08T18:00:00"/>
    <s v="Mantenimiento Preventivo Equipo de Voz (Multilineas)  MORELIA"/>
    <s v="Successful"/>
    <s v="On Time"/>
    <s v="No"/>
    <s v="Minor"/>
    <s v="Successful"/>
    <s v="On Time"/>
    <n v="1"/>
    <n v="1"/>
    <n v="0"/>
    <x v="4"/>
    <n v="0"/>
  </r>
  <r>
    <x v="13"/>
    <x v="2"/>
    <x v="0"/>
    <s v="normal"/>
    <s v="CH5173"/>
    <s v="IKUSI"/>
    <s v="Quintanar Carlos     "/>
    <d v="2015-05-08T15:00:00"/>
    <d v="2015-05-08T18:00:00"/>
    <s v="Mantenimiento Preventivo Equipo de Voz (Multilineas)  Chihuahua"/>
    <s v="Successful"/>
    <s v="On Time"/>
    <s v="No"/>
    <s v="Minor"/>
    <s v="Successful"/>
    <s v="On Time"/>
    <n v="1"/>
    <n v="1"/>
    <n v="0"/>
    <x v="4"/>
    <n v="0"/>
  </r>
  <r>
    <x v="13"/>
    <x v="2"/>
    <x v="0"/>
    <s v="normal"/>
    <s v="CH5175"/>
    <s v="IKUSI"/>
    <s v="Quintanar Carlos     "/>
    <d v="2015-05-08T17:10:00"/>
    <d v="2015-05-08T20:00:00"/>
    <s v="Mantenimiento Preventivo Equipo de Voz (Multilineas)    COATZACOALCOZ"/>
    <s v="Successful"/>
    <s v="On Time"/>
    <s v="No"/>
    <s v="Minor"/>
    <s v="Successful"/>
    <s v="On Time"/>
    <n v="1"/>
    <n v="1"/>
    <n v="0"/>
    <x v="4"/>
    <n v="0"/>
  </r>
  <r>
    <x v="13"/>
    <x v="2"/>
    <x v="0"/>
    <s v="normal"/>
    <s v="CH5201"/>
    <s v="LAN"/>
    <s v="De La Rosa Saul  "/>
    <d v="2015-05-04T22:00:00"/>
    <d v="2015-05-05T06:00:00"/>
    <s v="Reestructuración_VLAN_Datos_Voice_Fase_III (Edificio CNP Poniente)"/>
    <s v="Successful"/>
    <s v="On Time"/>
    <s v="No"/>
    <s v="Minor"/>
    <s v="Successful"/>
    <s v="On Time"/>
    <n v="1"/>
    <n v="1"/>
    <n v="0"/>
    <x v="4"/>
    <n v="0"/>
  </r>
  <r>
    <x v="1"/>
    <x v="0"/>
    <x v="0"/>
    <s v="normal"/>
    <s v="CRQ000000023603"/>
    <s v="Css-Mex.GpoModelo-Admon-Windows"/>
    <s v="Gallegos Mendez Andy Marcel  "/>
    <d v="2015-05-11T10:00:00"/>
    <d v="2015-05-12T22:00:00"/>
    <s v="WO1956852 Actualizacion de consola centralizada de respaldos Avamar a la version 7.1.x"/>
    <s v="Successful"/>
    <s v="On Time"/>
    <s v="No"/>
    <s v="Minor"/>
    <s v="Successful"/>
    <s v="On Time"/>
    <n v="1"/>
    <n v="1"/>
    <n v="0"/>
    <x v="4"/>
    <n v="0"/>
  </r>
  <r>
    <x v="1"/>
    <x v="0"/>
    <x v="0"/>
    <s v="normal"/>
    <s v="CRQ000000023593"/>
    <s v="Css-Mex.GpoModelo-Storage"/>
    <s v="Sillas Guadarrama Gilberto de Jesus  "/>
    <d v="2015-05-11T16:00:00"/>
    <d v="2015-05-11T23:00:00"/>
    <s v="WO1958824 Act. de S.O. DATA Ontap ver 8.1.4 P7 a ver 8.2.3 en lo filers C4MXDFSYN82 y C4MXDFSYN83"/>
    <s v="Successful"/>
    <s v="On Time"/>
    <s v="No"/>
    <s v="Minor"/>
    <s v="Successful"/>
    <s v="On Time"/>
    <n v="1"/>
    <n v="1"/>
    <n v="0"/>
    <x v="4"/>
    <n v="0"/>
  </r>
  <r>
    <x v="0"/>
    <x v="2"/>
    <x v="0"/>
    <s v="normal"/>
    <s v="C40465186"/>
    <s v="TELECOM ITS Support OPS VWM CHGMGR"/>
    <s v="Garcia Gonzalez Maria Del Carmen "/>
    <d v="2015-05-14T09:00:00"/>
    <d v="2015-05-14T15:00:00"/>
    <s v="MANTENIMIENTO PREVENTIVO A MINI SPLIT DE MDF 51 G3"/>
    <s v="Successful"/>
    <s v="On Time"/>
    <s v="No"/>
    <s v="Minor"/>
    <s v="Successful"/>
    <s v="On Time"/>
    <n v="1"/>
    <n v="1"/>
    <n v="0"/>
    <x v="4"/>
    <n v="0"/>
  </r>
  <r>
    <x v="9"/>
    <x v="0"/>
    <x v="0"/>
    <s v="normal"/>
    <s v="C000253184"/>
    <s v="C.SAP.MX.AA.GDH.MX-BASIS"/>
    <s v="Morales Herrera Benjamin   "/>
    <d v="2015-05-13T22:00:00"/>
    <d v="2015-05-13T23:59:00"/>
    <s v="GEG - SAP connection using Oracle SSFS (PRO)"/>
    <s v="Successful"/>
    <s v="On Time"/>
    <s v="No"/>
    <s v="Minor"/>
    <s v="Successful"/>
    <s v="On Time"/>
    <n v="1"/>
    <n v="1"/>
    <n v="0"/>
    <x v="4"/>
    <n v="0"/>
  </r>
  <r>
    <x v="9"/>
    <x v="0"/>
    <x v="0"/>
    <s v="normal"/>
    <s v="C000253188"/>
    <s v="C.SAP.MX.AA.GDH.MX-BASIS"/>
    <s v="Donge Vargas Oscar   "/>
    <d v="2015-05-14T01:00:00"/>
    <d v="2015-05-14T03:00:00"/>
    <s v="GEG - SAP connection using Oracle SSFS (GET)"/>
    <s v="Successful"/>
    <s v="On Time"/>
    <s v="No"/>
    <s v="Minor"/>
    <s v="Successful"/>
    <s v="On Time"/>
    <n v="1"/>
    <n v="1"/>
    <n v="0"/>
    <x v="4"/>
    <n v="0"/>
  </r>
  <r>
    <x v="2"/>
    <x v="2"/>
    <x v="0"/>
    <s v="normal"/>
    <s v="C000268990"/>
    <s v="TS.GS.MX.SCC2.WAN.SEC"/>
    <s v="Lopez Sosa Nettie   "/>
    <d v="2015-05-13T17:00:00"/>
    <d v="2015-05-13T18:00:00"/>
    <s v="Configuracion de ruta estatica en los router de distribucion de TSM"/>
    <s v="Successful"/>
    <s v="On Time"/>
    <s v="No"/>
    <s v="Minor"/>
    <s v="Successful"/>
    <s v="On Time"/>
    <n v="1"/>
    <n v="1"/>
    <n v="0"/>
    <x v="4"/>
    <n v="0"/>
  </r>
  <r>
    <x v="2"/>
    <x v="2"/>
    <x v="0"/>
    <s v="normal"/>
    <s v="C000269025"/>
    <s v="TS.GS.MX.CSO.SCC"/>
    <s v="Sanchez Guevara Cesar   "/>
    <d v="2015-05-13T15:00:00"/>
    <d v="2015-05-13T17:00:00"/>
    <s v="Configurar snmpv2 y tacacs en la infraestructura DSI Queretaro"/>
    <s v="Successful"/>
    <s v="On Time"/>
    <s v="No"/>
    <s v="Minor"/>
    <s v="Successful"/>
    <s v="On Time"/>
    <n v="1"/>
    <n v="1"/>
    <n v="0"/>
    <x v="4"/>
    <n v="0"/>
  </r>
  <r>
    <x v="18"/>
    <x v="0"/>
    <x v="0"/>
    <s v="normal"/>
    <s v="C000269038"/>
    <s v="CS.AMER.MX.SBO.BK.ST"/>
    <s v="Capilla Perez Jose Angel  "/>
    <d v="2015-05-14T12:00:00"/>
    <d v="2015-05-14T14:00:00"/>
    <s v="Actualización del controlador para la Power Vault TS2000"/>
    <s v="Successful"/>
    <s v="On Time"/>
    <s v="No"/>
    <s v="Minor"/>
    <s v="Successful"/>
    <s v="On Time"/>
    <n v="1"/>
    <n v="1"/>
    <n v="0"/>
    <x v="4"/>
    <n v="0"/>
  </r>
  <r>
    <x v="2"/>
    <x v="0"/>
    <x v="0"/>
    <s v="normal"/>
    <s v="C000269132"/>
    <s v="SE.AA.MX.PROJECTS"/>
    <s v="Beristain Perez Modesto   "/>
    <d v="2015-05-14T10:00:00"/>
    <d v="2015-05-14T13:00:00"/>
    <s v="Actualización de Adobe Flash en Jump Server .26 -Adobe Flash update in Jump server-"/>
    <s v="Successful"/>
    <s v="On Time"/>
    <s v="No"/>
    <s v="Minor"/>
    <s v="Successful"/>
    <s v="On Time"/>
    <n v="1"/>
    <n v="1"/>
    <n v="0"/>
    <x v="4"/>
    <n v="0"/>
  </r>
  <r>
    <x v="9"/>
    <x v="0"/>
    <x v="0"/>
    <s v="normal"/>
    <s v="C000245432"/>
    <s v="C.SAP.MX.AA.GDH.MX-BASIS"/>
    <s v="Donge Vargas Oscar   "/>
    <d v="2015-05-01T13:00:00"/>
    <d v="2015-05-15T00:00:00"/>
    <s v="GdG | P | GET | ax1la192 | SAP ERP | OUTAGE = NO | Compression of Index"/>
    <s v="Successful"/>
    <s v="On Time"/>
    <s v="No"/>
    <s v="Minor"/>
    <s v="Successful"/>
    <s v="On Time"/>
    <n v="1"/>
    <n v="1"/>
    <n v="0"/>
    <x v="4"/>
    <n v="0"/>
  </r>
  <r>
    <x v="27"/>
    <x v="0"/>
    <x v="0"/>
    <s v="normal"/>
    <s v="C000253212"/>
    <s v="SE.AA.MX.PROJECTS"/>
    <s v="Caceres Velazquez Maria Yolanda  "/>
    <d v="2015-05-07T00:00:00"/>
    <d v="2015-05-15T00:00:00"/>
    <s v="Proyecto Nuestra Caja Renovación Tecnologica MPLS HW"/>
    <s v="Successful"/>
    <s v="On Time"/>
    <s v="No"/>
    <s v="Minor"/>
    <s v="Successful"/>
    <s v="On Time"/>
    <n v="1"/>
    <n v="1"/>
    <n v="0"/>
    <x v="4"/>
    <n v="0"/>
  </r>
  <r>
    <x v="19"/>
    <x v="0"/>
    <x v="0"/>
    <s v="normal"/>
    <s v="C000267186"/>
    <s v="C.SAP.MX.AA.GDH.MX-BASIS"/>
    <s v="Tirado Salas Jose Vicente  "/>
    <d v="2015-05-13T13:00:00"/>
    <d v="2015-05-14T17:00:00"/>
    <s v="TAURUS | SAPBasis | Crear Mandante 150 en ambiente D00 Origen 090"/>
    <s v="Successful"/>
    <s v="On Time"/>
    <s v="No"/>
    <s v="Minor"/>
    <s v="Successful"/>
    <s v="On Time"/>
    <n v="1"/>
    <n v="1"/>
    <n v="0"/>
    <x v="4"/>
    <n v="0"/>
  </r>
  <r>
    <x v="2"/>
    <x v="0"/>
    <x v="0"/>
    <s v="normal"/>
    <s v="C000267402"/>
    <s v="CS.AMER.MX.DPO"/>
    <s v="Sanchez Ramirez Erick   "/>
    <d v="2015-05-14T13:00:00"/>
    <d v="2015-05-14T20:00:00"/>
    <s v="Retiro de servidores apagados del datacenter Puebla III"/>
    <s v="Successful"/>
    <s v="On Time"/>
    <s v="No"/>
    <s v="Minor"/>
    <s v="Successful"/>
    <s v="On Time"/>
    <n v="1"/>
    <n v="1"/>
    <n v="0"/>
    <x v="4"/>
    <n v="0"/>
  </r>
  <r>
    <x v="3"/>
    <x v="2"/>
    <x v="0"/>
    <s v="normal"/>
    <s v="C000267451"/>
    <s v="TS.CP.MX.SIC.LAN.VITRO"/>
    <s v="Gonzalez Damian Jair   "/>
    <d v="2015-05-14T18:00:00"/>
    <d v="2015-05-14T20:00:00"/>
    <s v="VITRO | Retirar equipos CORE VSS (no funcional) de CETI para utilizarlos en of. Lazaro Cardenas."/>
    <s v="Successful"/>
    <s v="On Time"/>
    <s v="No"/>
    <s v="Minor"/>
    <s v="Successful"/>
    <s v="On Time"/>
    <n v="1"/>
    <n v="1"/>
    <n v="0"/>
    <x v="4"/>
    <n v="0"/>
  </r>
  <r>
    <x v="2"/>
    <x v="0"/>
    <x v="0"/>
    <s v="normal"/>
    <s v="C000269051"/>
    <s v="CS.AMER.MX.SYS-MANAGEMENT"/>
    <s v="Fernandez Garcia Eduardo Miguel  "/>
    <d v="2015-05-14T19:00:00"/>
    <d v="2015-05-15T07:00:00"/>
    <s v="modificacion de la autenticacion de la base de datos del Vcenter"/>
    <s v="Successful"/>
    <s v="On Time"/>
    <s v="No"/>
    <s v="Minor"/>
    <s v="Successful"/>
    <s v="On Time"/>
    <n v="1"/>
    <n v="1"/>
    <n v="0"/>
    <x v="4"/>
    <n v="0"/>
  </r>
  <r>
    <x v="14"/>
    <x v="0"/>
    <x v="0"/>
    <s v="normal"/>
    <s v="C000269101"/>
    <s v="CS.AMER.MX.DPO"/>
    <s v="Munguia Perez Lucia   "/>
    <d v="2015-05-14T18:00:00"/>
    <d v="2015-05-14T22:00:00"/>
    <s v="Remediación de las desviaciones derivadas en la Auditoria ISAE 3402_ Definicion de claves de acceso_ CDF"/>
    <s v="Successful"/>
    <s v="On Time"/>
    <s v="No"/>
    <s v="Minor"/>
    <s v="Successful"/>
    <s v="On Time"/>
    <n v="1"/>
    <n v="1"/>
    <n v="0"/>
    <x v="4"/>
    <n v="0"/>
  </r>
  <r>
    <x v="2"/>
    <x v="0"/>
    <x v="0"/>
    <s v="normal"/>
    <s v="C000270871"/>
    <s v="SE.AA.MX.PROJECTS"/>
    <s v="Martinez Rodriguez Norma   "/>
    <d v="2015-05-15T14:00:00"/>
    <d v="2015-05-15T16:00:00"/>
    <s v="Activación de enlace Interlomas - Querétaro -DRP GDF Suez"/>
    <s v="Successful"/>
    <s v="On Time"/>
    <s v="No"/>
    <s v="Minor"/>
    <s v="Successful"/>
    <s v="On Time"/>
    <n v="1"/>
    <n v="1"/>
    <n v="0"/>
    <x v="4"/>
    <n v="0"/>
  </r>
  <r>
    <x v="3"/>
    <x v="0"/>
    <x v="1"/>
    <s v="normal"/>
    <s v="C000271702"/>
    <s v="C.SAP.MX.AA.SAP-BASIS"/>
    <s v="Castellanos Garcia Guillermo   "/>
    <d v="2015-05-14T23:00:00"/>
    <d v="2015-05-15T01:00:00"/>
    <s v="VITRO | P |EPD | ah3ha107 |EP | Outage=yo | -Restart Portal EPD .- preapproved"/>
    <s v="Successful"/>
    <s v="On Time"/>
    <s v="No"/>
    <s v="Standard"/>
    <s v="Successful"/>
    <s v="On Time"/>
    <n v="1"/>
    <n v="1"/>
    <n v="0"/>
    <x v="4"/>
    <n v="0"/>
  </r>
  <r>
    <x v="3"/>
    <x v="0"/>
    <x v="1"/>
    <s v="normal"/>
    <s v="C000271776"/>
    <s v="C.SAP.MX.AA.BASIS.BO"/>
    <s v="Rivera Villa Tonontzi   "/>
    <d v="2015-05-15T10:00:00"/>
    <d v="2015-05-15T12:00:00"/>
    <s v="PRE-APROBADO*****User creation with assignment of the roles*****"/>
    <s v="Successful"/>
    <s v="On Time"/>
    <s v="No"/>
    <s v="Standard"/>
    <s v="Successful"/>
    <s v="On Time"/>
    <n v="1"/>
    <n v="1"/>
    <n v="0"/>
    <x v="4"/>
    <n v="0"/>
  </r>
  <r>
    <x v="0"/>
    <x v="1"/>
    <x v="0"/>
    <s v="normal"/>
    <s v="C40465209"/>
    <s v="MIDDLEW MQSERIES ITS Support OPS VWM CHGMGR"/>
    <s v="Rodriguez Rivera Juan Jose  "/>
    <d v="2015-05-14T17:00:00"/>
    <d v="2015-05-14T22:00:00"/>
    <s v="Instalacion SSH server VWMXPUSSV97P / 10.148.9.229"/>
    <s v="Successful"/>
    <s v="On Time"/>
    <s v="No"/>
    <s v="Minor"/>
    <s v="Successful"/>
    <s v="On Time"/>
    <n v="1"/>
    <n v="1"/>
    <n v="0"/>
    <x v="4"/>
    <n v="0"/>
  </r>
  <r>
    <x v="0"/>
    <x v="0"/>
    <x v="1"/>
    <s v="normal"/>
    <s v="C40466131"/>
    <s v="BACKUP ITS Support OPS VWM CHGMGR"/>
    <s v="Mastranzo Capilla Francisco Luis  "/>
    <d v="2015-05-14T14:00:00"/>
    <d v="2015-05-14T17:00:00"/>
    <s v="Reemplazo de drive 06 en libreria de repaldos ESL-HP [ Site Finsa ]"/>
    <s v="Successful"/>
    <s v="On Time"/>
    <s v="No"/>
    <s v="Standard"/>
    <s v="Successful"/>
    <s v="On Time"/>
    <n v="1"/>
    <n v="1"/>
    <n v="0"/>
    <x v="4"/>
    <n v="0"/>
  </r>
  <r>
    <x v="0"/>
    <x v="0"/>
    <x v="1"/>
    <s v="normal"/>
    <s v="C40466138"/>
    <s v="BACKUP ITS Support OPS VWM CHGMGR"/>
    <s v="Moctezuma Villa Rodrigo   "/>
    <d v="2015-05-14T16:00:00"/>
    <d v="2015-05-14T19:00:00"/>
    <s v="Reemplazo de drive en libreria de repaldos CUBO 6 PUEBLA II"/>
    <s v="Successful"/>
    <s v="On Time"/>
    <s v="No"/>
    <s v="Standard"/>
    <s v="Successful"/>
    <s v="On Time"/>
    <n v="1"/>
    <n v="1"/>
    <n v="0"/>
    <x v="4"/>
    <n v="0"/>
  </r>
  <r>
    <x v="0"/>
    <x v="0"/>
    <x v="1"/>
    <s v="normal"/>
    <s v="C40466141"/>
    <s v="SAP BASIS Support AMS VWM CHGMGR"/>
    <s v="Acosta Medina Marco Antonio  "/>
    <d v="2015-05-14T13:00:00"/>
    <d v="2015-05-14T17:00:00"/>
    <s v="Update ST-PI and ST-A/PI Plug-Ins according with EarlyWatch report in EUT"/>
    <s v="Successful"/>
    <s v="On Time"/>
    <s v="No"/>
    <s v="Standard"/>
    <s v="Successful"/>
    <s v="On Time"/>
    <n v="1"/>
    <n v="1"/>
    <n v="0"/>
    <x v="4"/>
    <n v="0"/>
  </r>
  <r>
    <x v="0"/>
    <x v="0"/>
    <x v="1"/>
    <s v="normal"/>
    <s v="C40466142"/>
    <s v="SAP BASIS Support AMS VWM CHGMGR"/>
    <s v="Acosta Medina Marco Antonio  "/>
    <d v="2015-05-14T13:00:00"/>
    <d v="2015-05-14T17:00:00"/>
    <s v="Update ST-PI and ST-A/PI Plug-Ins according with EarlyWatch report in APT"/>
    <s v="Successful"/>
    <s v="On Time"/>
    <s v="No"/>
    <s v="Standard"/>
    <s v="Successful"/>
    <s v="On Time"/>
    <n v="1"/>
    <n v="1"/>
    <n v="0"/>
    <x v="4"/>
    <n v="0"/>
  </r>
  <r>
    <x v="1"/>
    <x v="0"/>
    <x v="0"/>
    <s v="normal"/>
    <s v="CRQ000000036506"/>
    <s v="Css-Mex.GpoModelo-Storage"/>
    <s v="Hernandez Martinez Guillermo   "/>
    <d v="2015-05-14T15:00:00"/>
    <d v="2015-05-14T18:00:00"/>
    <s v="WO1915759 Incrementar espacio en servidores HDDOPTXT00 (110gb) y HDPOPTXT00 (2.5tb)"/>
    <s v="Successful"/>
    <s v="On Time"/>
    <s v="No"/>
    <s v="Minor"/>
    <s v="Successful"/>
    <s v="On Time"/>
    <n v="1"/>
    <n v="1"/>
    <n v="0"/>
    <x v="4"/>
    <n v="0"/>
  </r>
  <r>
    <x v="1"/>
    <x v="0"/>
    <x v="0"/>
    <s v="normal"/>
    <s v="CRQ000000023616"/>
    <s v="Css-Mex.GpoModelo-Admon-Windows"/>
    <s v="Gonzalez De La Canal Edgar Ivar"/>
    <d v="2015-05-14T17:00:00"/>
    <d v="2015-05-15T18:00:00"/>
    <s v="WO1966550 Actualizar los firmwares del Enclosure P de la planta IVC "/>
    <s v="Successful"/>
    <s v="On Time"/>
    <s v="No"/>
    <s v="Minor"/>
    <s v="Successful"/>
    <s v="On Time"/>
    <n v="1"/>
    <n v="1"/>
    <n v="0"/>
    <x v="4"/>
    <n v="0"/>
  </r>
  <r>
    <x v="3"/>
    <x v="2"/>
    <x v="0"/>
    <s v="emergency"/>
    <s v="C000267411"/>
    <s v="TS.CP.MX.SIC.LAN.VITRO"/>
    <s v="Gonzalez Damian Jair   "/>
    <d v="2015-05-08T17:30:00"/>
    <d v="2015-05-08T19:00:00"/>
    <s v="VITRO | Emergente | IM0005724542 Remplazo de Switch dañado en el área de Capacitación Vimosa."/>
    <s v="Successful"/>
    <s v="On Time"/>
    <s v="No"/>
    <s v="Minor"/>
    <s v="Successful"/>
    <s v="On Time"/>
    <n v="1"/>
    <n v="1"/>
    <n v="0"/>
    <x v="4"/>
    <n v="0"/>
  </r>
  <r>
    <x v="0"/>
    <x v="2"/>
    <x v="0"/>
    <s v="normal"/>
    <s v="C40466064"/>
    <s v="TELECOM LAN ITS Support OPS VWM CHGMGR"/>
    <s v="Flores Viveros Yuriana   "/>
    <d v="2015-05-17T08:00:00"/>
    <d v="2015-05-17T16:00:00"/>
    <s v="Upgrade de IOS, actualización de IOS del router primario y secundario de Silao"/>
    <s v="Successful"/>
    <s v="On Time"/>
    <s v="No"/>
    <s v="Minor"/>
    <s v="Successful"/>
    <s v="On Time"/>
    <n v="1"/>
    <n v="1"/>
    <n v="0"/>
    <x v="4"/>
    <n v="0"/>
  </r>
  <r>
    <x v="0"/>
    <x v="2"/>
    <x v="1"/>
    <s v="normal"/>
    <s v="C40465676"/>
    <s v="TELECOM LAN ITS Support OPS VWM CHGMGR"/>
    <s v="Flores Viveros Yuriana   "/>
    <d v="2015-05-17T08:00:00"/>
    <d v="2015-05-17T16:00:00"/>
    <s v="Mantenimiento Preventivo sw22I00-148.8"/>
    <s v="Successful"/>
    <s v="On Time"/>
    <s v="No"/>
    <s v="Standard"/>
    <s v="Successful"/>
    <s v="On Time"/>
    <n v="1"/>
    <n v="1"/>
    <n v="0"/>
    <x v="4"/>
    <n v="0"/>
  </r>
  <r>
    <x v="0"/>
    <x v="2"/>
    <x v="0"/>
    <s v="normal"/>
    <s v="C40465532"/>
    <s v="TELECOM LAN ITS Support OPS VWM CHGMGR"/>
    <s v="Flores Viveros Yuriana   "/>
    <d v="2015-05-17T09:00:00"/>
    <d v="2015-05-17T18:00:00"/>
    <s v="Remplazo de Access Point apvdnp6-1-154.45"/>
    <s v="Successful"/>
    <s v="On Time"/>
    <s v="No"/>
    <s v="Minor"/>
    <s v="Successful"/>
    <s v="On Time"/>
    <n v="1"/>
    <n v="1"/>
    <n v="0"/>
    <x v="4"/>
    <n v="0"/>
  </r>
  <r>
    <x v="13"/>
    <x v="2"/>
    <x v="0"/>
    <s v="normal"/>
    <s v="CH5315"/>
    <s v="LAN"/>
    <s v="Valdez Gerardo"/>
    <d v="2015-05-13T15:00:00"/>
    <d v="2015-05-13T18:00:00"/>
    <s v="Baja de CI de CMDB"/>
    <s v="Successful"/>
    <s v="On Time"/>
    <s v="No"/>
    <s v="Minor"/>
    <s v="Successful"/>
    <s v="On Time"/>
    <n v="1"/>
    <n v="1"/>
    <n v="0"/>
    <x v="4"/>
    <n v="0"/>
  </r>
  <r>
    <x v="1"/>
    <x v="2"/>
    <x v="0"/>
    <s v="normal"/>
    <s v="CRQ000000023619"/>
    <s v="Tss-Mx.GpoModelo-Voz"/>
    <s v="Gonzalez Espinosa Juan Carlos"/>
    <d v="2015-05-12T12:00:00"/>
    <d v="2015-05-17T17:00:00"/>
    <s v="WO1966734 Pruebas maqueta IWAN en agencia Metepec. para solución de CISCO (2da sesión)"/>
    <s v="Successful"/>
    <s v="On Time"/>
    <s v="No"/>
    <s v="Minor"/>
    <s v="Successful"/>
    <s v="On Time"/>
    <n v="1"/>
    <n v="1"/>
    <n v="0"/>
    <x v="4"/>
    <n v="0"/>
  </r>
  <r>
    <x v="2"/>
    <x v="2"/>
    <x v="0"/>
    <s v="normal"/>
    <s v="C000253218"/>
    <s v="TS.GS.MX.SCC3.WAN.SEC"/>
    <s v="Espinosa Garrido Carmen Beatriz  "/>
    <d v="2015-05-17T12:00:00"/>
    <d v="2015-05-17T18:00:00"/>
    <s v="Decomiso de servidores obsoletos de T-Systems"/>
    <s v="Successful"/>
    <s v="On Time"/>
    <s v="No"/>
    <s v="Minor"/>
    <s v="Successful"/>
    <s v="On Time"/>
    <n v="1"/>
    <n v="1"/>
    <n v="0"/>
    <x v="4"/>
    <n v="0"/>
  </r>
  <r>
    <x v="2"/>
    <x v="2"/>
    <x v="0"/>
    <s v="normal"/>
    <s v="C000259474"/>
    <s v="TS.GS.MX.SCC1.LAN"/>
    <s v="De Jesus Hernandez Emilio  "/>
    <d v="2015-05-17T12:00:00"/>
    <d v="2015-05-17T18:00:00"/>
    <s v="Instalacion de Switch en el rack Nic Nave 1A"/>
    <s v="Successful"/>
    <s v="On Time"/>
    <s v="No"/>
    <s v="Minor"/>
    <s v="Successful"/>
    <s v="On Time"/>
    <n v="1"/>
    <n v="1"/>
    <n v="0"/>
    <x v="4"/>
    <n v="0"/>
  </r>
  <r>
    <x v="0"/>
    <x v="2"/>
    <x v="0"/>
    <s v="normal"/>
    <s v="C40465180"/>
    <s v="TELECOM ITS Support OPS VWM CHGMGR"/>
    <s v="Garcia Gonzalez Maria Del Carmen "/>
    <d v="2015-05-17T09:00:00"/>
    <d v="2015-05-17T12:00:00"/>
    <s v="Seguimiento de 5 Cables de red del Switch SW-SF-A1-C6 en el DCP2"/>
    <s v="Successful"/>
    <s v="On Time"/>
    <s v="No"/>
    <s v="Minor"/>
    <s v="Successful"/>
    <s v="On Time"/>
    <n v="1"/>
    <n v="1"/>
    <n v="0"/>
    <x v="4"/>
    <n v="0"/>
  </r>
  <r>
    <x v="0"/>
    <x v="2"/>
    <x v="0"/>
    <s v="normal"/>
    <s v="C40465196"/>
    <s v="TELECOM ITS Support OPS VWM CHGMGR"/>
    <s v="Garcia Gonzalez Maria Del Carmen "/>
    <d v="2015-05-16T09:00:00"/>
    <d v="2015-05-16T15:00:00"/>
    <s v="MANTENIMIENTO CORRECTIVO A AIRE RITTAL DEL IDF 5100 G1"/>
    <s v="Successful"/>
    <s v="On Time"/>
    <s v="No"/>
    <s v="Minor"/>
    <s v="Successful"/>
    <s v="On Time"/>
    <n v="1"/>
    <n v="1"/>
    <n v="0"/>
    <x v="4"/>
    <n v="0"/>
  </r>
  <r>
    <x v="0"/>
    <x v="2"/>
    <x v="0"/>
    <s v="normal"/>
    <s v="C40465216"/>
    <s v="TELECOM ITS Support OPS VWM CHGMGR"/>
    <s v="Garcia Gonzalez Maria Del Carmen "/>
    <d v="2015-05-17T12:00:00"/>
    <d v="2015-05-17T17:00:00"/>
    <s v="Seguimiento al cableado de datos de equipos FIS en DCPI y NIC1A"/>
    <s v="Successful"/>
    <s v="On Time"/>
    <s v="No"/>
    <s v="Minor"/>
    <s v="Successful"/>
    <s v="On Time"/>
    <n v="1"/>
    <n v="1"/>
    <n v="0"/>
    <x v="4"/>
    <n v="0"/>
  </r>
  <r>
    <x v="0"/>
    <x v="2"/>
    <x v="0"/>
    <s v="normal"/>
    <s v="C40465220"/>
    <s v="TELECOM ITS Support OPS VWM CHGMGR"/>
    <s v="Garcia Gonzalez Maria Del Carmen "/>
    <d v="2015-05-16T08:00:00"/>
    <d v="2015-05-17T16:00:00"/>
    <s v="Instalación de 2 puntos de red para Proyecto RSA"/>
    <s v="Successful"/>
    <s v="On Time"/>
    <s v="No"/>
    <s v="Minor"/>
    <s v="Successful"/>
    <s v="On Time"/>
    <n v="1"/>
    <n v="1"/>
    <n v="0"/>
    <x v="4"/>
    <n v="0"/>
  </r>
  <r>
    <x v="13"/>
    <x v="2"/>
    <x v="0"/>
    <s v="normal"/>
    <s v="CH5307"/>
    <s v="IKUSI"/>
    <s v="Quintanar Carlos     "/>
    <d v="2015-05-13T01:00:00"/>
    <d v="2015-05-13T07:00:00"/>
    <s v="Reset de servicios y Servidores de Quality Monitoring Avaya"/>
    <s v="Successful"/>
    <s v="On Time"/>
    <s v="No"/>
    <s v="Minor"/>
    <s v="Successful"/>
    <s v="On Time"/>
    <n v="1"/>
    <n v="1"/>
    <n v="0"/>
    <x v="4"/>
    <n v="0"/>
  </r>
  <r>
    <x v="0"/>
    <x v="1"/>
    <x v="0"/>
    <s v="normal"/>
    <s v="C40465664"/>
    <s v="FIS SOFTWARE Support AMS VWM CHGMGR"/>
    <s v="Sanchez Hernandez Alejandro Raul  "/>
    <d v="2015-05-16T13:00:00"/>
    <d v="2015-05-16T15:00:00"/>
    <s v="Besi_Lafes - Arcomex recibirá el Wochen Abruf a través del Proveedor SAS"/>
    <s v="Successful"/>
    <s v="On Time"/>
    <s v="No"/>
    <s v="Minor"/>
    <s v="Successful"/>
    <s v="On Time"/>
    <n v="1"/>
    <n v="1"/>
    <n v="0"/>
    <x v="4"/>
    <n v="0"/>
  </r>
  <r>
    <x v="0"/>
    <x v="1"/>
    <x v="0"/>
    <s v="normal"/>
    <s v="C40462356"/>
    <s v="MIDDLEW MQSERIES ITS Support OPS VWM CHGMGR"/>
    <s v="Rojas Rodriguez Raul   "/>
    <d v="2015-05-17T14:00:00"/>
    <d v="2015-05-17T16:00:00"/>
    <s v="Pruebas de cluster de la base de datos Autosys (Workload Automation AutoSys Edition 11.3.6)"/>
    <s v="Successful"/>
    <s v="On Time"/>
    <s v="No"/>
    <s v="Minor"/>
    <s v="Successful"/>
    <s v="On Time"/>
    <n v="1"/>
    <n v="1"/>
    <n v="0"/>
    <x v="4"/>
    <n v="0"/>
  </r>
  <r>
    <x v="13"/>
    <x v="2"/>
    <x v="0"/>
    <s v="normal"/>
    <s v="CH5240"/>
    <s v="IKUSI"/>
    <s v="Quintanar Carlos     "/>
    <d v="2015-05-16T09:00:00"/>
    <d v="2015-05-16T14:00:00"/>
    <s v="Mantenimiento Preventivo Equipo de Voz (PBX) "/>
    <s v="Successful"/>
    <s v="On Time"/>
    <s v="No"/>
    <s v="Minor"/>
    <s v="Successful"/>
    <s v="On Time"/>
    <n v="1"/>
    <n v="1"/>
    <n v="0"/>
    <x v="4"/>
    <n v="0"/>
  </r>
  <r>
    <x v="13"/>
    <x v="2"/>
    <x v="0"/>
    <s v="normal"/>
    <s v="CH5298"/>
    <s v="Voz"/>
    <s v="Santillan Juan Carlos"/>
    <d v="2015-05-13T17:00:00"/>
    <d v="2015-05-13T18:25:00"/>
    <s v="Apagado de equipos NICE Plaza"/>
    <s v="Successful"/>
    <s v="On Time"/>
    <s v="No"/>
    <s v="Minor"/>
    <s v="Successful"/>
    <s v="On Time"/>
    <n v="1"/>
    <n v="1"/>
    <n v="0"/>
    <x v="4"/>
    <n v="0"/>
  </r>
  <r>
    <x v="13"/>
    <x v="2"/>
    <x v="0"/>
    <s v="normal"/>
    <s v="CH5299"/>
    <s v="IKUSI"/>
    <s v="Quintanar Carlos     "/>
    <d v="2015-05-13T20:00:00"/>
    <d v="2015-05-13T22:00:00"/>
    <s v="Nueva Estrategia General Motors DID 55 5227 9030"/>
    <s v="Successful"/>
    <s v="On Time"/>
    <s v="No"/>
    <s v="Minor"/>
    <s v="Successful"/>
    <s v="On Time"/>
    <n v="1"/>
    <n v="1"/>
    <n v="0"/>
    <x v="4"/>
    <n v="0"/>
  </r>
  <r>
    <x v="3"/>
    <x v="3"/>
    <x v="0"/>
    <s v="normal"/>
    <s v="C000254901"/>
    <s v="DS.CES.MX.SW.VITRO"/>
    <s v="Cuetlach Calderon Cristina   "/>
    <d v="2015-05-14T17:00:00"/>
    <d v="2015-05-18T17:00:00"/>
    <s v="VTO - Distribución PILOTO - Distribución de Adobe Reader XI (11.0.10)"/>
    <s v="Successful"/>
    <s v="On Time"/>
    <s v="No"/>
    <s v="Minor"/>
    <s v="Successful"/>
    <s v="On Time"/>
    <n v="1"/>
    <n v="1"/>
    <n v="0"/>
    <x v="4"/>
    <n v="0"/>
  </r>
  <r>
    <x v="3"/>
    <x v="3"/>
    <x v="1"/>
    <s v="normal"/>
    <s v="C000265533"/>
    <s v="DS.CES.MX.SW.VITRO"/>
    <s v="Cuetlach Calderon Cristina   "/>
    <d v="2015-05-13T17:00:00"/>
    <d v="2015-05-15T17:00:00"/>
    <s v="VTO - Distribución PILOTO - Parches de Seguridad Microsoft - Mayo 2015 Cambio Preaprobado"/>
    <s v="Successful"/>
    <s v="On Time"/>
    <s v="No"/>
    <s v="Standard"/>
    <s v="Successful"/>
    <s v="On Time"/>
    <n v="1"/>
    <n v="1"/>
    <n v="0"/>
    <x v="4"/>
    <n v="0"/>
  </r>
  <r>
    <x v="0"/>
    <x v="0"/>
    <x v="0"/>
    <s v="normal"/>
    <s v="C40465185"/>
    <s v="SERVERS UNIX ITS Support OPS VWM CHGMGR"/>
    <s v="Oropeza Cardoso Porfirio   "/>
    <d v="2015-05-16T10:00:00"/>
    <d v="2015-05-17T21:00:00"/>
    <s v="CUBO 6 SUPERDOME HEATSINK REPLACEMENT &amp; FIRMWARE UPGRADE"/>
    <s v="Successful"/>
    <s v="On Time"/>
    <s v="No"/>
    <s v="Minor"/>
    <s v="Successful"/>
    <s v="On Time"/>
    <n v="1"/>
    <n v="1"/>
    <n v="0"/>
    <x v="4"/>
    <n v="0"/>
  </r>
  <r>
    <x v="0"/>
    <x v="0"/>
    <x v="0"/>
    <s v="normal"/>
    <s v="C40465589"/>
    <s v="SERVERS UNIX ITS Support OPS VWM CHGMGR"/>
    <s v="Vazquez Reyes Juan Pablo  "/>
    <d v="2015-05-17T09:30:00"/>
    <d v="2015-05-17T14:30:00"/>
    <s v="Unix - Hardening Servidor QMX1LEGDB 10.148.13.190"/>
    <s v="Successful"/>
    <s v="On Time"/>
    <s v="No"/>
    <s v="Minor"/>
    <s v="Successful"/>
    <s v="On Time"/>
    <n v="1"/>
    <n v="1"/>
    <n v="0"/>
    <x v="4"/>
    <n v="0"/>
  </r>
  <r>
    <x v="0"/>
    <x v="0"/>
    <x v="0"/>
    <s v="normal"/>
    <s v="C40465604"/>
    <s v="SERVERS UNIX ITS Support OPS VWM CHGMGR"/>
    <s v="Vazquez Reyes Juan Pablo  "/>
    <d v="2015-05-16T07:00:00"/>
    <d v="2015-05-16T15:00:00"/>
    <s v="Unix - Hardening Servidor LPMX2BIWEB 10.158.200.50"/>
    <s v="Successful"/>
    <s v="On Time"/>
    <s v="No"/>
    <s v="Minor"/>
    <s v="Successful"/>
    <s v="On Time"/>
    <n v="1"/>
    <n v="1"/>
    <n v="0"/>
    <x v="4"/>
    <n v="0"/>
  </r>
  <r>
    <x v="0"/>
    <x v="0"/>
    <x v="0"/>
    <s v="normal"/>
    <s v="C40465206"/>
    <s v="BACKUP ITS Support OPS VWM CHGMGR"/>
    <s v="Mastranzo Capilla Francisco Luis  "/>
    <d v="2015-05-15T08:00:00"/>
    <d v="2015-05-17T23:00:00"/>
    <s v="Actualización de dispositivos de NetBackup en Master Server emotionsdc01"/>
    <s v="Successful"/>
    <s v="On Time"/>
    <s v="No"/>
    <s v="Minor"/>
    <s v="Successful"/>
    <s v="On Time"/>
    <n v="1"/>
    <n v="1"/>
    <n v="0"/>
    <x v="4"/>
    <n v="0"/>
  </r>
  <r>
    <x v="0"/>
    <x v="0"/>
    <x v="0"/>
    <s v="normal"/>
    <s v="C40466159"/>
    <s v="DATABASE ITS Support OPS VWM CHGMGR"/>
    <s v="Santander Aldabe Gaudencio   "/>
    <d v="2015-05-17T00:00:00"/>
    <d v="2015-05-17T23:59:00"/>
    <s v="Pruebas de cluster EEG - SLT (short lead time)"/>
    <s v="Successful"/>
    <s v="On Time"/>
    <s v="No"/>
    <s v="Minor"/>
    <s v="Successful"/>
    <s v="On Time"/>
    <n v="1"/>
    <n v="1"/>
    <n v="0"/>
    <x v="4"/>
    <n v="1"/>
  </r>
  <r>
    <x v="3"/>
    <x v="0"/>
    <x v="0"/>
    <s v="normal"/>
    <s v="C000271839"/>
    <s v="C.SAP.MX.AA.SAP-BASIS"/>
    <s v="Colin Soto Alberto Angel  "/>
    <d v="2015-05-18T09:00:00"/>
    <d v="2015-05-18T14:00:00"/>
    <s v="VITRO  | NP  | SQA | AH4HA138  | SRM| Outage=YES | DB Level Up 5"/>
    <s v="Successful"/>
    <s v="On Time"/>
    <s v="No"/>
    <s v="Minor"/>
    <s v="Successful"/>
    <s v="On Time"/>
    <n v="1"/>
    <n v="1"/>
    <n v="0"/>
    <x v="4"/>
    <n v="0"/>
  </r>
  <r>
    <x v="3"/>
    <x v="0"/>
    <x v="0"/>
    <s v="normal"/>
    <s v="C000271830"/>
    <s v="CS.AMER.MX.DPO"/>
    <s v="Cruz Rodriguez Esmeralda Danae  "/>
    <d v="2015-05-18T00:00:00"/>
    <d v="2015-05-18T03:30:00"/>
    <s v="DCS | VITRO | DPO | AH4| DSO (AppCom) Image Change to SUSE Linux Enterprise Server 11 (x86_64) Patchlevel 3 for Vitro on ah4ha138 | 4EP"/>
    <s v="Successful"/>
    <s v="On Time"/>
    <s v="No"/>
    <s v="Minor"/>
    <s v="Successful"/>
    <s v="On Time"/>
    <n v="1"/>
    <n v="1"/>
    <n v="0"/>
    <x v="4"/>
    <n v="0"/>
  </r>
  <r>
    <x v="3"/>
    <x v="0"/>
    <x v="1"/>
    <s v="normal"/>
    <s v="C000267404"/>
    <s v="C.AMER.MX.WINTEL.VITRO"/>
    <s v="Rojas Zuñiga David   "/>
    <d v="2015-05-15T22:00:00"/>
    <d v="2015-05-17T12:00:00"/>
    <s v="Vitro. Instalación de Parches MSFT en servidores de Vitro/Cambio preaprobado Fase 1"/>
    <s v="Successful"/>
    <s v="On Time"/>
    <s v="No"/>
    <s v="Standard"/>
    <s v="Successful"/>
    <s v="On Time"/>
    <n v="1"/>
    <n v="1"/>
    <n v="0"/>
    <x v="4"/>
    <n v="0"/>
  </r>
  <r>
    <x v="3"/>
    <x v="0"/>
    <x v="1"/>
    <s v="normal"/>
    <s v="C000270724"/>
    <s v="C.SAP.MX.AA.BASIS.BO"/>
    <s v="Rivera Villa Tonontzi   "/>
    <d v="2015-05-16T22:00:00"/>
    <d v="2015-05-17T00:00:00"/>
    <s v="PRE-APROBADO VITRO | P | BOP | AH3HA123 | SAP BO| Outage=Yes | Reboot  SAP BO Productive AH3HA123"/>
    <s v="Successful"/>
    <s v="On Time"/>
    <s v="No"/>
    <s v="Standard"/>
    <s v="Successful"/>
    <s v="On Time"/>
    <n v="1"/>
    <n v="1"/>
    <n v="0"/>
    <x v="4"/>
    <n v="0"/>
  </r>
  <r>
    <x v="3"/>
    <x v="0"/>
    <x v="0"/>
    <s v="normal"/>
    <s v="C000272949"/>
    <s v="C.AMER.MX.WINTEL.VITRO"/>
    <s v="Coronado Medina Felix   "/>
    <d v="2015-05-15T22:00:00"/>
    <d v="2015-05-16T22:00:00"/>
    <s v="URGENTE vitro. Movimiento de servidor nodo VTOMBXMYV01 a Corporativo N10 - SLT"/>
    <s v="Successful"/>
    <s v="On Time"/>
    <s v="No"/>
    <s v="Minor"/>
    <s v="Successful"/>
    <s v="On Time"/>
    <n v="1"/>
    <n v="1"/>
    <n v="0"/>
    <x v="4"/>
    <n v="1"/>
  </r>
  <r>
    <x v="0"/>
    <x v="0"/>
    <x v="0"/>
    <s v="normal"/>
    <s v="C40465622"/>
    <s v="SAP BASIS Support AMS VWM CHGMGR"/>
    <s v="Acosta Medina Marco Antonio  "/>
    <d v="2015-05-16T14:00:00"/>
    <d v="2015-05-16T20:00:00"/>
    <s v="Execute Scripts for Audit PWC in FICO PRD, PVF, EUP, HMP and PHK"/>
    <s v="Successful"/>
    <s v="On Time"/>
    <s v="No"/>
    <s v="Minor"/>
    <s v="Successful"/>
    <s v="On Time"/>
    <n v="1"/>
    <n v="1"/>
    <n v="0"/>
    <x v="4"/>
    <n v="0"/>
  </r>
  <r>
    <x v="0"/>
    <x v="0"/>
    <x v="0"/>
    <s v="normal"/>
    <s v="C40465645"/>
    <s v="PROYECT INFRAEST ITS Support OPS VWM CHGMGR"/>
    <s v="Baez Arellano Maria De Jesus "/>
    <d v="2015-05-17T09:00:00"/>
    <d v="2015-05-17T11:00:00"/>
    <s v="Activación de 2 puertos de red en sw-sf-a1-tsm y sw-sf-a1-c6"/>
    <s v="Successful"/>
    <s v="On Time"/>
    <s v="No"/>
    <s v="Minor"/>
    <s v="Successful"/>
    <s v="On Time"/>
    <n v="1"/>
    <n v="1"/>
    <n v="0"/>
    <x v="4"/>
    <n v="0"/>
  </r>
  <r>
    <x v="0"/>
    <x v="0"/>
    <x v="0"/>
    <s v="normal"/>
    <s v="C40465217"/>
    <s v="FIS HARDWARE Support OPS VWM CHGMGR"/>
    <s v="De La Concha Cruz Felissa Carmen"/>
    <d v="2015-05-16T08:00:00"/>
    <d v="2015-05-18T11:00:00"/>
    <s v="Actualización de Hardware del punto de registro RRN1 en nave 51"/>
    <s v="Successful"/>
    <s v="On Time"/>
    <s v="No"/>
    <s v="Minor"/>
    <s v="Successful"/>
    <s v="On Time"/>
    <n v="1"/>
    <n v="1"/>
    <n v="0"/>
    <x v="4"/>
    <n v="0"/>
  </r>
  <r>
    <x v="0"/>
    <x v="0"/>
    <x v="0"/>
    <s v="normal"/>
    <s v="C40465199"/>
    <s v="OPM ITS Support OPS VWM CHGMGR"/>
    <s v="Zacamitzin Medina Dagoberto   "/>
    <d v="2015-05-17T09:00:00"/>
    <d v="2015-05-17T13:00:00"/>
    <s v="Retiro de cableado (30 cables) sin servicios de red en Data Center Puebla II (Cubo 6)"/>
    <s v="Successful"/>
    <s v="On Time"/>
    <s v="No"/>
    <s v="Minor"/>
    <s v="Successful"/>
    <s v="On Time"/>
    <n v="1"/>
    <n v="1"/>
    <n v="0"/>
    <x v="4"/>
    <n v="0"/>
  </r>
  <r>
    <x v="0"/>
    <x v="0"/>
    <x v="0"/>
    <s v="normal"/>
    <s v="C40456722"/>
    <s v="SERVERS WINTEL ITS Support OPS VWM CHGMGR"/>
    <s v="Islas Agustin Maricarmen   "/>
    <d v="2015-05-15T22:00:00"/>
    <d v="2015-05-17T17:00:00"/>
    <s v="Distribución e instalación de los parches de seguridad Microsoft desarrollo Marzo, Abril y Mayo 2015"/>
    <s v="Successful"/>
    <s v="On Time"/>
    <s v="No"/>
    <s v="Minor"/>
    <s v="Successful"/>
    <s v="On Time"/>
    <n v="1"/>
    <n v="1"/>
    <n v="0"/>
    <x v="4"/>
    <n v="0"/>
  </r>
  <r>
    <x v="0"/>
    <x v="0"/>
    <x v="0"/>
    <s v="normal"/>
    <s v="C40465194"/>
    <s v="SERVERS WINTEL ITS Support OPS VWM CHGMGR"/>
    <s v="Islas Agustin Maricarmen   "/>
    <d v="2015-05-15T22:00:00"/>
    <d v="2015-05-17T17:00:00"/>
    <s v="Remediación de Hardening a Servidores Windows"/>
    <s v="Successful"/>
    <s v="On Time"/>
    <s v="No"/>
    <s v="Minor"/>
    <s v="Successful"/>
    <s v="On Time"/>
    <n v="1"/>
    <n v="1"/>
    <n v="0"/>
    <x v="4"/>
    <n v="0"/>
  </r>
  <r>
    <x v="0"/>
    <x v="0"/>
    <x v="0"/>
    <s v="normal"/>
    <s v="C40465195"/>
    <s v="SERVERS WINTEL ITS Support OPS VWM CHGMGR"/>
    <s v="Islas Agustin Maricarmen   "/>
    <d v="2015-05-16T16:00:00"/>
    <d v="2015-05-17T18:00:00"/>
    <s v="Reinicio de servidores Citrix"/>
    <s v="Successful"/>
    <s v="On Time"/>
    <s v="No"/>
    <s v="Minor"/>
    <s v="Successful"/>
    <s v="On Time"/>
    <n v="1"/>
    <n v="1"/>
    <n v="0"/>
    <x v="4"/>
    <n v="0"/>
  </r>
  <r>
    <x v="3"/>
    <x v="0"/>
    <x v="0"/>
    <s v="normal"/>
    <s v="C000269125"/>
    <s v="C.AMER.MX.WINTEL.VITRO"/>
    <s v="Coronado Medina Felix   "/>
    <d v="2015-05-16T05:00:00"/>
    <d v="2015-05-16T18:00:00"/>
    <s v="Vitro. Libranza Eléctrica en VITRO SA"/>
    <s v="Successful"/>
    <s v="On Time"/>
    <s v="No"/>
    <s v="Minor"/>
    <s v="Successful"/>
    <s v="On Time"/>
    <n v="1"/>
    <n v="1"/>
    <n v="0"/>
    <x v="4"/>
    <n v="0"/>
  </r>
  <r>
    <x v="3"/>
    <x v="0"/>
    <x v="0"/>
    <s v="normal"/>
    <s v="C000259610"/>
    <s v="DS.CES.MX.MSG.VITRO"/>
    <s v="Gomez Juarez Marcos   "/>
    <d v="2015-05-16T23:00:00"/>
    <d v="2015-05-17T01:00:00"/>
    <s v="Vitro | CSS - Cambio de VLAN para Edge server"/>
    <s v="Successful"/>
    <s v="On Time"/>
    <s v="No"/>
    <s v="Minor"/>
    <s v="Successful"/>
    <s v="On Time"/>
    <n v="1"/>
    <n v="1"/>
    <n v="0"/>
    <x v="4"/>
    <n v="0"/>
  </r>
  <r>
    <x v="3"/>
    <x v="0"/>
    <x v="0"/>
    <s v="normal"/>
    <s v="C000269229"/>
    <s v="CS.AMER.MX.DBA.LBU"/>
    <s v="Garcia Corona Carlos Ulises  "/>
    <d v="2015-05-18T10:00:00"/>
    <d v="2015-05-18T17:00:00"/>
    <s v="Instalacion de SQL 2008"/>
    <s v="Successful"/>
    <s v="On Time"/>
    <s v="No"/>
    <s v="Minor"/>
    <s v="Successful"/>
    <s v="On Time"/>
    <n v="1"/>
    <n v="1"/>
    <n v="0"/>
    <x v="4"/>
    <n v="0"/>
  </r>
  <r>
    <x v="11"/>
    <x v="0"/>
    <x v="0"/>
    <s v="normal"/>
    <s v="C000269119"/>
    <s v="CS.AMER.MX.DPO"/>
    <s v="Munguia Perez Lucia   "/>
    <d v="2015-05-15T18:00:00"/>
    <d v="2015-05-15T22:00:00"/>
    <s v="Remediación de las desviaciones derivadas en la Auditoria ISAE 3402_ Definicion de claves de acceso_ Loreal"/>
    <s v="Successful"/>
    <s v="On Time"/>
    <s v="No"/>
    <s v="Minor"/>
    <s v="Successful"/>
    <s v="On Time"/>
    <n v="1"/>
    <n v="1"/>
    <n v="0"/>
    <x v="4"/>
    <n v="0"/>
  </r>
  <r>
    <x v="7"/>
    <x v="0"/>
    <x v="0"/>
    <s v="normal"/>
    <s v="C000213954"/>
    <s v="CS.AMER.MX.DPO"/>
    <s v="Cruz Rodriguez Esmeralda Danae  "/>
    <d v="2015-05-17T02:00:00"/>
    <d v="2015-05-17T04:00:00"/>
    <s v="HABC | Actualizacion de Paquetes de SO | ax1la150, ax1la151, ax1la152"/>
    <s v="Successful"/>
    <s v="On Time"/>
    <s v="No"/>
    <s v="Minor"/>
    <s v="Successful"/>
    <s v="On Time"/>
    <n v="1"/>
    <n v="1"/>
    <n v="0"/>
    <x v="4"/>
    <n v="0"/>
  </r>
  <r>
    <x v="1"/>
    <x v="0"/>
    <x v="0"/>
    <s v="normal"/>
    <s v="CRQ000000023645"/>
    <s v="Css-Mex.GpoModelo-Admon-Windows"/>
    <s v="Huizar Segura Josue Moises"/>
    <d v="2015-05-16T07:00:00"/>
    <d v="2015-05-16T11:00:00"/>
    <s v="WO1967671 Aplicar Controles 24 y 25 a la política &quot;Servers Global Policy&quot;"/>
    <s v="Successful"/>
    <s v="On Time"/>
    <s v="No"/>
    <s v="Minor"/>
    <s v="Successful"/>
    <s v="On Time"/>
    <n v="1"/>
    <n v="1"/>
    <n v="0"/>
    <x v="4"/>
    <n v="0"/>
  </r>
  <r>
    <x v="1"/>
    <x v="0"/>
    <x v="0"/>
    <s v="normal"/>
    <s v="CRQ000000023642"/>
    <s v="Css-Mex.GpoModelo-Admon-Windows"/>
    <s v="Vazquez Zenteno Alejandro"/>
    <d v="2015-05-16T13:00:00"/>
    <d v="2015-05-16T15:30:00"/>
    <s v="WO1968442 Mitigar vulnerabilidad AI-Diblo-027 en NAS eliminando rol de Domain Users en Shares (Guadalajara)"/>
    <s v="Successful"/>
    <s v="On Time"/>
    <s v="No"/>
    <s v="Minor"/>
    <s v="Successful"/>
    <s v="On Time"/>
    <n v="1"/>
    <n v="1"/>
    <n v="0"/>
    <x v="4"/>
    <n v="0"/>
  </r>
  <r>
    <x v="1"/>
    <x v="0"/>
    <x v="0"/>
    <s v="normal"/>
    <s v="CRQ000000023647"/>
    <s v="Css-Mex.GpoModelo-Admon-Windows"/>
    <s v="Cortez Osornio Edgar"/>
    <d v="2015-05-15T11:00:00"/>
    <d v="2015-05-15T19:00:00"/>
    <s v="WO1959775 Decomiso de los Servidores HDDSCS01 y HDQSCS01"/>
    <s v="Successful"/>
    <s v="On Time"/>
    <s v="No"/>
    <s v="Minor"/>
    <s v="Successful"/>
    <s v="On Time"/>
    <n v="1"/>
    <n v="1"/>
    <n v="0"/>
    <x v="4"/>
    <n v="0"/>
  </r>
  <r>
    <x v="8"/>
    <x v="0"/>
    <x v="0"/>
    <s v="normal"/>
    <s v="C000264266"/>
    <s v="SE.AA.MX.SDM.LOCAL"/>
    <s v="Pedraza Hernandez Eduardo   "/>
    <d v="2015-05-09T08:00:00"/>
    <d v="2015-05-17T22:00:00"/>
    <s v="SLT DURMAN | SAP SERVICES | OUTAGE = YES | SYSTEM COPY  DRQ  ax1la138 a NAS"/>
    <s v="Successful"/>
    <s v="On Time"/>
    <s v="No"/>
    <s v="Minor"/>
    <s v="Successful"/>
    <s v="On Time"/>
    <n v="1"/>
    <n v="1"/>
    <n v="0"/>
    <x v="4"/>
    <n v="1"/>
  </r>
  <r>
    <x v="9"/>
    <x v="0"/>
    <x v="0"/>
    <s v="normal"/>
    <s v="C000259519"/>
    <s v="SE.AA.MX.PROJECTS"/>
    <s v="Portillo Carbajal Jesus   "/>
    <d v="2015-05-06T12:00:00"/>
    <d v="2015-05-17T23:59:00"/>
    <s v="GEG - EHP activities for GPD system (Development | ax1la181)"/>
    <s v="Successful"/>
    <s v="On Time"/>
    <s v="No"/>
    <s v="Minor"/>
    <s v="Successful"/>
    <s v="On Time"/>
    <n v="1"/>
    <n v="1"/>
    <n v="0"/>
    <x v="4"/>
    <n v="0"/>
  </r>
  <r>
    <x v="9"/>
    <x v="0"/>
    <x v="0"/>
    <s v="normal"/>
    <s v="C000259540"/>
    <s v="SE.AA.MX.PROJECTS"/>
    <s v="Portillo Carbajal Jesus   "/>
    <d v="2015-05-06T12:00:00"/>
    <d v="2015-05-17T23:59:00"/>
    <s v="GEG - EHP activities for GRD system (Development | ax1la183)"/>
    <s v="Successful"/>
    <s v="On Time"/>
    <s v="No"/>
    <s v="Minor"/>
    <s v="Successful"/>
    <s v="On Time"/>
    <n v="1"/>
    <n v="1"/>
    <n v="0"/>
    <x v="4"/>
    <n v="0"/>
  </r>
  <r>
    <x v="9"/>
    <x v="0"/>
    <x v="0"/>
    <s v="normal"/>
    <s v="C000259551"/>
    <s v="SE.AA.MX.PROJECTS"/>
    <s v="Portillo Carbajal Jesus   "/>
    <d v="2015-05-06T12:00:00"/>
    <d v="2015-05-17T23:59:00"/>
    <s v="GEG - EHP activities for GXD system (Development | ax1la176)"/>
    <s v="Successful"/>
    <s v="On Time"/>
    <s v="No"/>
    <s v="Minor"/>
    <s v="Successful"/>
    <s v="On Time"/>
    <n v="1"/>
    <n v="1"/>
    <n v="0"/>
    <x v="4"/>
    <n v="0"/>
  </r>
  <r>
    <x v="9"/>
    <x v="0"/>
    <x v="0"/>
    <s v="normal"/>
    <s v="C000259555"/>
    <s v="SE.AA.MX.PROJECTS"/>
    <s v="Portillo Carbajal Jesus   "/>
    <d v="2015-05-06T12:00:00"/>
    <d v="2015-05-17T23:59:00"/>
    <s v="GEG - EHP activities for GED system (Development | ax1la180)"/>
    <s v="Successful"/>
    <s v="On Time"/>
    <s v="No"/>
    <s v="Minor"/>
    <s v="Successful"/>
    <s v="On Time"/>
    <n v="1"/>
    <n v="1"/>
    <n v="0"/>
    <x v="4"/>
    <n v="0"/>
  </r>
  <r>
    <x v="1"/>
    <x v="0"/>
    <x v="0"/>
    <s v="normal"/>
    <s v="CRQ000000023425"/>
    <s v="Css-Mex.GpoModelo-Admon-WEB"/>
    <s v="Martínez Torija Miguel Eduardo"/>
    <d v="2015-05-09T08:00:00"/>
    <d v="2015-05-20T17:00:00"/>
    <s v="WO1931955 Mitigar vulnerabilidades en IIS, Apache/Tomcat."/>
    <s v="Successful"/>
    <s v="On Time"/>
    <s v="No"/>
    <s v="Minor"/>
    <s v="Successful"/>
    <s v="On Time"/>
    <n v="1"/>
    <n v="1"/>
    <n v="0"/>
    <x v="4"/>
    <n v="0"/>
  </r>
  <r>
    <x v="1"/>
    <x v="0"/>
    <x v="0"/>
    <s v="normal"/>
    <s v="CRQ000000023602"/>
    <s v="Css-Mex.GpoModelo-Admon-Windows"/>
    <s v="Gallegos Mendez Andy Marcel  "/>
    <d v="2015-05-09T22:00:00"/>
    <d v="2015-05-18T18:00:00"/>
    <s v="WO1919333  Instalacion de security updates windows server 2003 y 2008 (1a fase)."/>
    <s v="Successful"/>
    <s v="On Time"/>
    <s v="No"/>
    <s v="Minor"/>
    <s v="Successful"/>
    <s v="On Time"/>
    <n v="1"/>
    <n v="1"/>
    <n v="0"/>
    <x v="4"/>
    <n v="0"/>
  </r>
  <r>
    <x v="1"/>
    <x v="0"/>
    <x v="0"/>
    <s v="normal"/>
    <s v="CRQ000000034010"/>
    <s v="Css-Mex.GpoModelo-Antivirus-Spyware"/>
    <s v="Beltran Guzman Edith Liliana  "/>
    <d v="2015-05-14T14:00:00"/>
    <d v="2015-05-14T19:00:00"/>
    <s v="INC023691 Reinicio del Servidor HDEXT09V"/>
    <s v="Successful"/>
    <s v="On Time"/>
    <s v="No"/>
    <s v="Minor"/>
    <s v="Successful"/>
    <s v="On Time"/>
    <n v="1"/>
    <n v="1"/>
    <n v="0"/>
    <x v="4"/>
    <n v="0"/>
  </r>
  <r>
    <x v="13"/>
    <x v="2"/>
    <x v="0"/>
    <s v="normal"/>
    <s v="CH5218"/>
    <s v="IKUSI"/>
    <s v="Quintanar Carlos     "/>
    <d v="2015-05-15T17:00:00"/>
    <d v="2015-05-15T20:00:00"/>
    <s v="Mantenimiento Preventivo Equipo de Voz (Multilineas)   SALTILLO"/>
    <s v="Successful"/>
    <s v="On Time"/>
    <s v="No"/>
    <s v="Minor"/>
    <s v="Successful"/>
    <s v="On Time"/>
    <n v="1"/>
    <n v="1"/>
    <n v="0"/>
    <x v="4"/>
    <n v="0"/>
  </r>
  <r>
    <x v="13"/>
    <x v="2"/>
    <x v="0"/>
    <s v="normal"/>
    <s v="CH5221"/>
    <s v="IKUSI"/>
    <s v="Quintanar Carlos     "/>
    <d v="2015-05-15T17:00:00"/>
    <d v="2015-05-15T20:00:00"/>
    <s v="Mantenimiento Preventivo Equipo de Voz (Multilineas)    CULIACAN"/>
    <s v="Successful"/>
    <s v="On Time"/>
    <s v="No"/>
    <s v="Minor"/>
    <s v="Successful"/>
    <s v="On Time"/>
    <n v="1"/>
    <n v="1"/>
    <n v="0"/>
    <x v="4"/>
    <n v="0"/>
  </r>
  <r>
    <x v="13"/>
    <x v="2"/>
    <x v="0"/>
    <s v="normal"/>
    <s v="CH5232"/>
    <s v="IKUSI"/>
    <s v="Quintanar Carlos     "/>
    <d v="2015-05-15T17:00:00"/>
    <d v="2015-05-15T20:00:00"/>
    <s v="Mantenimiento Preventivo Equipo de Voz (Multilineas)   JALAPA"/>
    <s v="Successful"/>
    <s v="On Time"/>
    <s v="No"/>
    <s v="Minor"/>
    <s v="Successful"/>
    <s v="On Time"/>
    <n v="1"/>
    <n v="1"/>
    <n v="0"/>
    <x v="4"/>
    <n v="0"/>
  </r>
  <r>
    <x v="13"/>
    <x v="2"/>
    <x v="0"/>
    <s v="normal"/>
    <s v="CH5233"/>
    <s v="IKUSI"/>
    <s v="Quintanar Carlos     "/>
    <d v="2015-05-15T17:00:00"/>
    <d v="2015-05-15T20:00:00"/>
    <s v="Mantenimiento Preventivo Equipo de Voz (Multilineas)   OAXACA"/>
    <s v="Successful"/>
    <s v="On Time"/>
    <s v="No"/>
    <s v="Minor"/>
    <s v="Successful"/>
    <s v="On Time"/>
    <n v="1"/>
    <n v="1"/>
    <n v="0"/>
    <x v="4"/>
    <n v="0"/>
  </r>
  <r>
    <x v="13"/>
    <x v="2"/>
    <x v="0"/>
    <s v="normal"/>
    <s v="CH5234"/>
    <s v="IKUSI"/>
    <s v="Quintanar Carlos     "/>
    <d v="2015-05-15T17:00:00"/>
    <d v="2015-05-15T20:00:00"/>
    <s v="Mantenimiento Preventivo Equipo de Voz (Multilineas)   REYNOSA"/>
    <s v="Successful"/>
    <s v="On Time"/>
    <s v="No"/>
    <s v="Minor"/>
    <s v="Successful"/>
    <s v="On Time"/>
    <n v="1"/>
    <n v="1"/>
    <n v="0"/>
    <x v="4"/>
    <n v="0"/>
  </r>
  <r>
    <x v="13"/>
    <x v="2"/>
    <x v="0"/>
    <s v="normal"/>
    <s v="CH5235"/>
    <s v="IKUSI"/>
    <s v="Quintanar Carlos     "/>
    <d v="2015-05-15T17:00:00"/>
    <d v="2015-05-15T20:00:00"/>
    <s v="Mantenimiento Preventivo Equipo de Voz (Multilineas)   METEPEC"/>
    <s v="Successful"/>
    <s v="On Time"/>
    <s v="No"/>
    <s v="Minor"/>
    <s v="Successful"/>
    <s v="On Time"/>
    <n v="1"/>
    <n v="1"/>
    <n v="0"/>
    <x v="4"/>
    <n v="0"/>
  </r>
  <r>
    <x v="0"/>
    <x v="0"/>
    <x v="0"/>
    <s v="normal"/>
    <s v="C40461486"/>
    <s v="Project Delivery Support OPS VWM CHGMGR"/>
    <s v="Portillo Carbajal Jesus   "/>
    <d v="2015-05-07T15:00:00"/>
    <d v="2015-05-08T19:00:00"/>
    <s v="VW AMD RUM - Actualización de sistema operativo"/>
    <s v="Successful"/>
    <s v="On Time"/>
    <s v="No"/>
    <s v="Minor"/>
    <s v="Successful"/>
    <s v="On Time"/>
    <n v="1"/>
    <n v="1"/>
    <n v="0"/>
    <x v="4"/>
    <n v="0"/>
  </r>
  <r>
    <x v="3"/>
    <x v="0"/>
    <x v="1"/>
    <s v="normal"/>
    <s v="C000272860"/>
    <s v="C.SAP.MX.AA.BASIS.BO"/>
    <s v="Rivera Villa Tonontzi   "/>
    <d v="2015-05-18T11:00:00"/>
    <d v="2015-05-18T13:00:00"/>
    <s v="PRE-APROBADO User deletion"/>
    <s v="Successful"/>
    <s v="On Time"/>
    <s v="No"/>
    <s v="Standard"/>
    <s v="Successful"/>
    <s v="On Time"/>
    <n v="1"/>
    <n v="1"/>
    <n v="0"/>
    <x v="4"/>
    <n v="0"/>
  </r>
  <r>
    <x v="3"/>
    <x v="0"/>
    <x v="1"/>
    <s v="normal"/>
    <s v="C000272926"/>
    <s v="C.SAP.MX.AA.BASIS.BO"/>
    <s v="Ferrer Miranda Ricardo Miguel  "/>
    <d v="2015-05-18T10:00:00"/>
    <d v="2015-05-18T12:00:00"/>
    <s v="PRE-APROBADO User deletion"/>
    <s v="Successful"/>
    <s v="On Time"/>
    <s v="No"/>
    <s v="Standard"/>
    <s v="Successful"/>
    <s v="On Time"/>
    <n v="1"/>
    <n v="1"/>
    <n v="0"/>
    <x v="4"/>
    <n v="0"/>
  </r>
  <r>
    <x v="2"/>
    <x v="2"/>
    <x v="1"/>
    <s v="normal"/>
    <s v="C000274447"/>
    <s v="TS.GS.MX.SIC.VOICE"/>
    <s v="Santos Gonzalez Pedro Luis  "/>
    <d v="2015-05-18T09:30:26"/>
    <d v="2015-05-18T12:30:29"/>
    <s v="Replacement of magnetic tape for backup storage"/>
    <s v="Successful"/>
    <s v="On Time"/>
    <s v="No"/>
    <s v="Standard"/>
    <s v="Successful"/>
    <s v="On Time"/>
    <n v="1"/>
    <n v="1"/>
    <n v="0"/>
    <x v="4"/>
    <n v="0"/>
  </r>
  <r>
    <x v="14"/>
    <x v="0"/>
    <x v="0"/>
    <s v="normal"/>
    <s v="C000274639"/>
    <s v="CS.AMER.MX.SBO.BK.ST"/>
    <s v="Saez De Villa Enrique Benjamin "/>
    <d v="2015-05-18T13:30:00"/>
    <d v="2015-05-18T15:30:00"/>
    <s v="CDF| PRD | Incremento de espacio de disco en JetCloud"/>
    <s v="Successful"/>
    <s v="On Time"/>
    <s v="No"/>
    <s v="Minor"/>
    <s v="Successful"/>
    <s v="On Time"/>
    <n v="1"/>
    <n v="1"/>
    <n v="0"/>
    <x v="4"/>
    <n v="0"/>
  </r>
  <r>
    <x v="0"/>
    <x v="0"/>
    <x v="1"/>
    <s v="normal"/>
    <s v="C40464664"/>
    <s v="SERVERS WIN EXCHANG Support OPS VWM CHGMGR"/>
    <s v="Aguilar Avendaño Alejandra   "/>
    <d v="2015-05-17T06:00:00"/>
    <d v="2015-05-17T15:00:00"/>
    <s v="Defragmentación de Bases de Datos de Microsoft Exchange"/>
    <s v="Successful"/>
    <s v="On Time"/>
    <s v="No"/>
    <s v="Standard"/>
    <s v="Successful"/>
    <s v="On Time"/>
    <n v="1"/>
    <n v="1"/>
    <n v="0"/>
    <x v="4"/>
    <n v="0"/>
  </r>
  <r>
    <x v="0"/>
    <x v="1"/>
    <x v="0"/>
    <s v="normal"/>
    <s v="C40466165"/>
    <s v="SERVERS WINTEL ITS Support OPS VWM CHGMGR"/>
    <s v="Islas Agustin Maricarmen   "/>
    <d v="2015-05-16T20:00:00"/>
    <d v="2015-05-17T10:00:00"/>
    <s v="FailOver de servicios de cluster de SQL (Server Farm)"/>
    <s v="Successful"/>
    <s v="On Time"/>
    <s v="No"/>
    <s v="Minor"/>
    <s v="Successful"/>
    <s v="On Time"/>
    <n v="1"/>
    <n v="1"/>
    <n v="0"/>
    <x v="4"/>
    <n v="0"/>
  </r>
  <r>
    <x v="18"/>
    <x v="0"/>
    <x v="0"/>
    <s v="normal"/>
    <s v="C000267516"/>
    <s v="SE.AA.MX.PROJECTS"/>
    <s v="Martinez Rodriguez Norma   "/>
    <d v="2015-05-14T10:00:00"/>
    <d v="2015-05-18T20:00:00"/>
    <s v="Instalar roles de Active Directory/DNS en tres nuevos servidores Domain Controller (DC))remotos ( Guadalajara, Tampico y Mérida)"/>
    <s v="Successful"/>
    <s v="On Time"/>
    <s v="No"/>
    <s v="Minor"/>
    <s v="Successful"/>
    <s v="On Time"/>
    <n v="1"/>
    <n v="1"/>
    <n v="0"/>
    <x v="4"/>
    <n v="0"/>
  </r>
  <r>
    <x v="3"/>
    <x v="0"/>
    <x v="0"/>
    <s v="normal"/>
    <s v="C000269160"/>
    <s v="DS.CES.MX.MSG.VITRO"/>
    <s v="Cano Mortagan Jonathan   "/>
    <d v="2015-05-19T10:00:00"/>
    <d v="2015-05-19T13:00:00"/>
    <s v="Baja de aplicaciones Citrix en la cmdb dentro de Asset Manager"/>
    <s v="Successful"/>
    <s v="On Time"/>
    <s v="No"/>
    <s v="Minor"/>
    <s v="Successful"/>
    <s v="On Time"/>
    <n v="1"/>
    <n v="1"/>
    <n v="0"/>
    <x v="4"/>
    <n v="0"/>
  </r>
  <r>
    <x v="9"/>
    <x v="0"/>
    <x v="0"/>
    <s v="normal"/>
    <s v="C000274497"/>
    <s v="CS.AMER.MX.DPO"/>
    <s v="Cruz Rodriguez Esmeralda Danae  "/>
    <d v="2015-05-18T22:00:00"/>
    <d v="2015-05-19T00:00:00"/>
    <s v="Modificación de SAPS en Jetcloud para cliente Gobierno de Guanajuato | Servidores: ax1la175, ax1la181"/>
    <s v="Successful"/>
    <s v="On Time"/>
    <s v="No"/>
    <s v="Minor"/>
    <s v="Successful"/>
    <s v="On Time"/>
    <n v="1"/>
    <n v="1"/>
    <n v="0"/>
    <x v="4"/>
    <n v="0"/>
  </r>
  <r>
    <x v="2"/>
    <x v="0"/>
    <x v="0"/>
    <s v="normal"/>
    <s v="C000274527"/>
    <s v="CS.AMER.MX.DPO"/>
    <s v="Cruz Rodriguez Esmeralda Danae  "/>
    <d v="2015-05-18T23:00:00"/>
    <d v="2015-05-19T01:00:00"/>
    <s v="Modificación de SAPS en Jetcloud para cliente Gobierno de Guanajuato | Servidores: ax1la176, ax1la182"/>
    <s v="Successful"/>
    <s v="On Time"/>
    <s v="No"/>
    <s v="Minor"/>
    <s v="Successful"/>
    <s v="On Time"/>
    <n v="1"/>
    <n v="1"/>
    <n v="0"/>
    <x v="4"/>
    <n v="0"/>
  </r>
  <r>
    <x v="2"/>
    <x v="0"/>
    <x v="0"/>
    <s v="normal"/>
    <s v="C000274604"/>
    <s v="CS.AMER.MX.SBO.BK.ST"/>
    <s v="Saez De Villa Enrique Benjamin "/>
    <d v="2015-05-19T08:00:00"/>
    <d v="2015-05-19T11:00:00"/>
    <s v="T-Systems / PRD / Remplazo de discos dañados en Storages NetApp de JetCloud"/>
    <s v="Successful"/>
    <s v="On Time"/>
    <s v="No"/>
    <s v="Minor"/>
    <s v="Successful"/>
    <s v="On Time"/>
    <n v="1"/>
    <n v="1"/>
    <n v="0"/>
    <x v="4"/>
    <n v="0"/>
  </r>
  <r>
    <x v="3"/>
    <x v="0"/>
    <x v="1"/>
    <s v="normal"/>
    <s v="C000274614"/>
    <s v="C.SAP.MX.AA.BASIS.BO"/>
    <s v="Rivera Villa Tonontzi   "/>
    <d v="2015-05-18T12:30:00"/>
    <d v="2015-05-19T12:30:00"/>
    <s v="PRE- APROBADO VITRO | D | BOD | ah4ha170 | SAP BPC | Outage=Yes | Reboot SAP BOD ah4ha170 DEV"/>
    <s v="Successful"/>
    <s v="On Time"/>
    <s v="No"/>
    <s v="Standard"/>
    <s v="Successful"/>
    <s v="On Time"/>
    <n v="1"/>
    <n v="1"/>
    <n v="0"/>
    <x v="4"/>
    <n v="0"/>
  </r>
  <r>
    <x v="31"/>
    <x v="0"/>
    <x v="0"/>
    <s v="normal"/>
    <s v="C000274749"/>
    <s v="CS.AMER.MX.SBO.BK.ST"/>
    <s v="Saez De Villa Enrique Benjamin "/>
    <d v="2015-05-19T09:00:00"/>
    <d v="2015-05-19T11:00:00"/>
    <s v="Ramher| PRD, QA | Incremento de espacio de disco en JetCloud"/>
    <s v="Successful"/>
    <s v="On Time"/>
    <s v="No"/>
    <s v="Minor"/>
    <s v="Successful"/>
    <s v="On Time"/>
    <n v="1"/>
    <n v="1"/>
    <n v="0"/>
    <x v="4"/>
    <n v="0"/>
  </r>
  <r>
    <x v="0"/>
    <x v="0"/>
    <x v="1"/>
    <s v="normal"/>
    <s v="C40467370"/>
    <s v="SERVERS WIN EXCHANG Support OPS VWM CHGMGR"/>
    <s v="Aguilar Avendaño Alejandra   "/>
    <d v="2015-05-19T15:20:00"/>
    <d v="2015-05-19T16:00:00"/>
    <s v="Reinicio de servicio Exchange por falla en Writers"/>
    <s v="Successful"/>
    <s v="On Time"/>
    <s v="No"/>
    <s v="Standard"/>
    <s v="Successful"/>
    <s v="On Time"/>
    <n v="1"/>
    <n v="1"/>
    <n v="0"/>
    <x v="4"/>
    <n v="0"/>
  </r>
  <r>
    <x v="9"/>
    <x v="0"/>
    <x v="0"/>
    <s v="normal"/>
    <s v="C000278081"/>
    <s v="CS.AMER.MX.SBO.BK.ST"/>
    <s v="Saez De Villa Enrique Benjamin "/>
    <d v="2015-05-20T13:00:00"/>
    <d v="2015-05-20T15:00:00"/>
    <s v="GDG | PRD | Incremento de espacio de disco en JetCloud"/>
    <s v="Successful"/>
    <s v="On Time"/>
    <s v="No"/>
    <s v="Minor"/>
    <s v="Successful"/>
    <s v="On Time"/>
    <n v="1"/>
    <n v="1"/>
    <n v="0"/>
    <x v="4"/>
    <n v="0"/>
  </r>
  <r>
    <x v="0"/>
    <x v="0"/>
    <x v="0"/>
    <s v="normal"/>
    <s v="C40465630"/>
    <s v="SERVERS WINTEL ITS Support OPS VWM CHGMGR"/>
    <s v="Islas Agustin Maricarmen   "/>
    <d v="2015-05-18T19:00:00"/>
    <d v="2015-05-20T05:00:00"/>
    <s v="Aplicación de parches a ESX"/>
    <s v="Successful"/>
    <s v="On Time"/>
    <s v="No"/>
    <s v="Minor"/>
    <s v="Successful"/>
    <s v="On Time"/>
    <n v="1"/>
    <n v="1"/>
    <n v="0"/>
    <x v="4"/>
    <n v="0"/>
  </r>
  <r>
    <x v="1"/>
    <x v="0"/>
    <x v="0"/>
    <s v="normal"/>
    <s v="CRQ000000023360"/>
    <s v="Css-Mex.GpoModelo-SAP Basis"/>
    <s v="Aguilar Galindo Hector   "/>
    <d v="2015-05-15T20:00:00"/>
    <d v="2015-05-21T17:00:00"/>
    <s v="WO1971119 Actualización del kernel de SAP en entorno ECC CERVEZA (desarrollo, calidad y preproductivo)"/>
    <s v="Successful"/>
    <s v="On Time"/>
    <s v="No"/>
    <s v="Minor"/>
    <s v="Successful"/>
    <s v="On Time"/>
    <n v="1"/>
    <n v="1"/>
    <n v="0"/>
    <x v="4"/>
    <n v="0"/>
  </r>
  <r>
    <x v="1"/>
    <x v="0"/>
    <x v="0"/>
    <s v="normal"/>
    <s v="CRQ000000042901"/>
    <s v="Css-Mex.GpoModelo-Storage"/>
    <s v="Hernandez Martinez Guillermo   "/>
    <d v="2015-05-19T15:00:00"/>
    <d v="2015-05-19T18:00:00"/>
    <s v="WO1967662 Decrementar en 2Tb unidad X: de Servidor HDSQLD01V"/>
    <s v="Successful"/>
    <s v="On Time"/>
    <s v="No"/>
    <s v="Minor"/>
    <s v="Successful"/>
    <s v="On Time"/>
    <n v="1"/>
    <n v="1"/>
    <n v="0"/>
    <x v="4"/>
    <n v="0"/>
  </r>
  <r>
    <x v="1"/>
    <x v="0"/>
    <x v="0"/>
    <s v="normal"/>
    <s v="CRQ000000043104"/>
    <s v="Css-Mex.GpoModelo-Storage"/>
    <s v="Hernandez Martinez Guillermo   "/>
    <d v="2015-05-20T15:00:00"/>
    <d v="2015-05-20T18:00:00"/>
    <s v="WO145259 Incrementar 100GB de espacio en la unidad &quot;E&quot; del servidor HDPIDM00"/>
    <s v="Successful"/>
    <s v="On Time"/>
    <s v="No"/>
    <s v="Minor"/>
    <s v="Successful"/>
    <s v="On Time"/>
    <n v="1"/>
    <n v="1"/>
    <n v="0"/>
    <x v="4"/>
    <n v="0"/>
  </r>
  <r>
    <x v="6"/>
    <x v="2"/>
    <x v="0"/>
    <s v="normal"/>
    <s v="C000274690"/>
    <s v="TS.GS.MX.SCC2.WAN.SEC"/>
    <s v="Diaz Diaz Jose Luis  "/>
    <d v="2015-05-20T19:00:00"/>
    <d v="2015-05-20T21:00:00"/>
    <s v="Pruebas de Failover en VPN GRUPOQ Guatemala"/>
    <s v="Successful"/>
    <s v="On Time"/>
    <s v="No"/>
    <s v="Minor"/>
    <s v="Successful"/>
    <s v="On Time"/>
    <n v="1"/>
    <n v="1"/>
    <n v="0"/>
    <x v="4"/>
    <n v="0"/>
  </r>
  <r>
    <x v="6"/>
    <x v="0"/>
    <x v="0"/>
    <s v="normal"/>
    <s v="C000274705"/>
    <s v="C.SAP.MX.AA.GDH.MX-BASIS"/>
    <s v="Sanchez Loyola Omar   "/>
    <d v="2015-05-21T07:00:00"/>
    <d v="2015-05-21T09:00:00"/>
    <s v="GRUPOQ(CREDIQ) | NP | CED | GPQQROBUV08 | SAP ERP | Outage = yes | Change time zone at SAP level | Cambiar la Zona Horaria del sistema de desarrollo CED"/>
    <s v="Successful"/>
    <s v="On Time"/>
    <s v="No"/>
    <s v="Minor"/>
    <s v="Successful"/>
    <s v="On Time"/>
    <n v="1"/>
    <n v="1"/>
    <n v="0"/>
    <x v="4"/>
    <n v="0"/>
  </r>
  <r>
    <x v="2"/>
    <x v="0"/>
    <x v="0"/>
    <s v="normal"/>
    <s v="C000274752"/>
    <s v="CS.DPS.MX.DCO.DCI"/>
    <s v="Castillo Solis Carlos Alberto  "/>
    <d v="2015-05-20T12:00:00"/>
    <d v="2015-05-20T20:00:00"/>
    <s v="Maintenance HVAC MX_3032"/>
    <s v="Successful"/>
    <s v="On Time"/>
    <s v="No"/>
    <s v="Minor"/>
    <s v="Successful"/>
    <s v="On Time"/>
    <n v="1"/>
    <n v="1"/>
    <n v="0"/>
    <x v="4"/>
    <n v="0"/>
  </r>
  <r>
    <x v="18"/>
    <x v="0"/>
    <x v="0"/>
    <s v="normal"/>
    <s v="C000276183"/>
    <s v="CS.AMER.MX.PSD"/>
    <s v="Benitez Dominguez Daniel   "/>
    <d v="2015-05-20T15:00:00"/>
    <d v="2015-05-20T18:00:00"/>
    <s v="GDF SUEZ | Toma de Operación de VMs en Interlomas a Grupo de DPO"/>
    <s v="Successful"/>
    <s v="On Time"/>
    <s v="No"/>
    <s v="Minor"/>
    <s v="Successful"/>
    <s v="On Time"/>
    <n v="1"/>
    <n v="1"/>
    <n v="0"/>
    <x v="4"/>
    <n v="0"/>
  </r>
  <r>
    <x v="3"/>
    <x v="0"/>
    <x v="0"/>
    <s v="normal"/>
    <s v="C000278089"/>
    <s v="C.SAP.MX.AA.BASIS.BO"/>
    <s v="Rivera Villa Tonontzi   "/>
    <d v="2015-05-21T12:00:00"/>
    <d v="2015-05-21T14:00:00"/>
    <s v="PRE- APROBADO VITRO | D | BOD | ah4ha170 | SAP BO | Outage=Yes | Reboot SAP BOD ah4ha170"/>
    <s v="Successful"/>
    <s v="On Time"/>
    <s v="No"/>
    <s v="Minor"/>
    <s v="Successful"/>
    <s v="On Time"/>
    <n v="1"/>
    <n v="1"/>
    <n v="0"/>
    <x v="4"/>
    <n v="0"/>
  </r>
  <r>
    <x v="6"/>
    <x v="0"/>
    <x v="0"/>
    <s v="normal"/>
    <s v="C000279631"/>
    <s v="C.SAP.MX.AA.GDH.MX-BASIS"/>
    <s v="Aguilera Ponce Carlos   "/>
    <d v="2015-05-21T14:00:00"/>
    <d v="2015-05-21T15:00:00"/>
    <s v="GRUPOQ(CREDIQ) | NP | CED | GPQQROBUV08 | SAP ERP | Outage = yes | SAP Parameter Change"/>
    <s v="Successful"/>
    <s v="On Time"/>
    <s v="No"/>
    <s v="Minor"/>
    <s v="Successful"/>
    <s v="On Time"/>
    <n v="1"/>
    <n v="1"/>
    <n v="0"/>
    <x v="4"/>
    <n v="0"/>
  </r>
  <r>
    <x v="0"/>
    <x v="2"/>
    <x v="0"/>
    <s v="emergency"/>
    <s v="C40467929"/>
    <s v="TELECOM LAN ITS Support OPS VWM CHGMGR"/>
    <s v="De Jesus Hernandez Emilio  "/>
    <d v="2015-05-20T16:00:00"/>
    <d v="2015-05-20T19:00:00"/>
    <s v="Pruebas para eliminar los tranceivers del enlace switch sw3FI01-104.3 - rt-dist1-finsa y conectar el enlace a 1 Giga"/>
    <s v="Successful"/>
    <s v="On Time"/>
    <s v="No"/>
    <s v="Minor"/>
    <s v="Successful"/>
    <s v="On Time"/>
    <n v="1"/>
    <n v="1"/>
    <n v="0"/>
    <x v="4"/>
    <n v="0"/>
  </r>
  <r>
    <x v="11"/>
    <x v="0"/>
    <x v="0"/>
    <s v="normal"/>
    <s v="C000267386"/>
    <s v="C.SAP.MX.AA.GDH.MX-BASIS"/>
    <s v="Dominguez Torreblanca Jacinto Victor  "/>
    <d v="2015-05-15T08:00:00"/>
    <d v="2015-05-22T16:00:00"/>
    <s v="LOREAL| NP | Q18 | mxsedesapqa | OUTAGE = YES | System Refresh from P18 to Q18"/>
    <s v="Successful"/>
    <s v="On Time"/>
    <s v="No"/>
    <s v="Minor"/>
    <s v="Successful"/>
    <s v="On Time"/>
    <n v="1"/>
    <n v="1"/>
    <n v="0"/>
    <x v="4"/>
    <n v="0"/>
  </r>
  <r>
    <x v="2"/>
    <x v="2"/>
    <x v="0"/>
    <s v="normal"/>
    <s v="C000267508"/>
    <s v="TS.GS.MX.SCC3.WAN.SEC"/>
    <s v="De Gante Becerra Octavio  "/>
    <d v="2015-05-21T19:00:00"/>
    <d v="2015-05-21T23:00:00"/>
    <s v="Habilitar autenticacion por TACACS a los equipos de red de JetCloud Interlomas y Monterrey"/>
    <s v="Successful"/>
    <s v="On Time"/>
    <s v="No"/>
    <s v="Minor"/>
    <s v="Successful"/>
    <s v="On Time"/>
    <n v="1"/>
    <n v="1"/>
    <n v="0"/>
    <x v="4"/>
    <n v="0"/>
  </r>
  <r>
    <x v="2"/>
    <x v="0"/>
    <x v="0"/>
    <s v="normal"/>
    <s v="C000268993"/>
    <s v="CS.DPS.MX.DCO.DCI"/>
    <s v="Castillo Solis Carlos Alberto  "/>
    <d v="2015-05-22T12:00:00"/>
    <d v="2015-05-22T14:00:00"/>
    <s v="Measurement the batteries bank of UPS Data Center Puebla III"/>
    <s v="Successful"/>
    <s v="On Time"/>
    <s v="No"/>
    <s v="Minor"/>
    <s v="Successful"/>
    <s v="On Time"/>
    <n v="1"/>
    <n v="1"/>
    <n v="0"/>
    <x v="4"/>
    <n v="0"/>
  </r>
  <r>
    <x v="3"/>
    <x v="2"/>
    <x v="0"/>
    <s v="normal"/>
    <s v="C000270831"/>
    <s v="TS.CP.MX.SIC.LAN.VITRO"/>
    <s v="Huerta Barrera David   "/>
    <d v="2015-05-21T17:00:00"/>
    <d v="2015-05-21T18:00:00"/>
    <s v="VITRO | VIP Dallas Apagado de Switch Cisco WS-C3560G-24TS-S para posterior reubicación"/>
    <s v="Successful"/>
    <s v="On Time"/>
    <s v="No"/>
    <s v="Minor"/>
    <s v="Successful"/>
    <s v="On Time"/>
    <n v="1"/>
    <n v="1"/>
    <n v="0"/>
    <x v="4"/>
    <n v="0"/>
  </r>
  <r>
    <x v="9"/>
    <x v="0"/>
    <x v="0"/>
    <s v="normal"/>
    <s v="C000274566"/>
    <s v="CS.AMER.MX.DPO"/>
    <s v="Cruz Rodriguez Esmeralda Danae  "/>
    <d v="2015-05-21T22:00:00"/>
    <d v="2015-05-22T00:00:00"/>
    <s v="Modificación de SAPS en Jetcloud para cliente Gobierno de Guanajuato | Servidores: ax1la183"/>
    <s v="Successful"/>
    <s v="On Time"/>
    <s v="No"/>
    <s v="Minor"/>
    <s v="Successful"/>
    <s v="On Time"/>
    <n v="1"/>
    <n v="1"/>
    <n v="0"/>
    <x v="4"/>
    <n v="0"/>
  </r>
  <r>
    <x v="6"/>
    <x v="0"/>
    <x v="0"/>
    <s v="normal"/>
    <s v="C000274715"/>
    <s v="C.SAP.MX.AA.GDH.MX-BASIS"/>
    <s v="Sanchez Loyola Omar   "/>
    <d v="2015-05-22T07:00:00"/>
    <d v="2015-05-22T09:00:00"/>
    <s v="GRUPOQ(CREDIQ) | NP | CEQ | GPQQROBUV07 | SAP ERP | Outage = yes | Change time zone at SAP level | Cambiar la Zona Horaria del sistema de desarrollo CEQ"/>
    <s v="Successful"/>
    <s v="On Time"/>
    <s v="No"/>
    <s v="Minor"/>
    <s v="Successful"/>
    <s v="On Time"/>
    <n v="1"/>
    <n v="1"/>
    <n v="0"/>
    <x v="4"/>
    <n v="0"/>
  </r>
  <r>
    <x v="9"/>
    <x v="0"/>
    <x v="0"/>
    <s v="normal"/>
    <s v="C000279576"/>
    <s v="C.SAP.MX.AA.GDH.MX-BASIS"/>
    <s v="Morales Herrera Benjamin   "/>
    <d v="2015-05-21T12:16:48"/>
    <d v="2015-05-21T16:16:48"/>
    <s v="GdG | P | All | ax1la198 | SAP ECC | Outage=NO | User Modifications"/>
    <s v="Successful"/>
    <s v="On Time"/>
    <s v="No"/>
    <s v="Minor"/>
    <s v="Successful"/>
    <s v="On Time"/>
    <n v="1"/>
    <n v="1"/>
    <n v="0"/>
    <x v="4"/>
    <n v="0"/>
  </r>
  <r>
    <x v="3"/>
    <x v="2"/>
    <x v="0"/>
    <s v="normal"/>
    <s v="C000281105"/>
    <s v="TS.CP.MX.SIC.WAN.VITRO"/>
    <s v="Garcia Guajardo Jesus   "/>
    <d v="2015-05-22T12:00:00"/>
    <d v="2015-05-22T13:00:00"/>
    <s v="Vitro | TSS - Modificación script de proxy"/>
    <s v="Successful"/>
    <s v="On Time"/>
    <s v="No"/>
    <s v="Minor"/>
    <s v="Successful"/>
    <s v="On Time"/>
    <n v="1"/>
    <n v="1"/>
    <n v="0"/>
    <x v="4"/>
    <n v="0"/>
  </r>
  <r>
    <x v="0"/>
    <x v="0"/>
    <x v="0"/>
    <s v="normal"/>
    <s v="C40466746"/>
    <s v="BACKUP ITS Support OPS VWM CHGMGR"/>
    <s v="Mastranzo Capilla Francisco Luis  "/>
    <d v="2015-05-21T15:27:00"/>
    <d v="2015-05-21T18:30:00"/>
    <s v="Reinicio de Sanidad de libreria de respaldos ESL322e HP"/>
    <s v="Successful"/>
    <s v="On Time"/>
    <s v="No"/>
    <s v="Minor"/>
    <s v="Successful"/>
    <s v="On Time"/>
    <n v="1"/>
    <n v="1"/>
    <n v="0"/>
    <x v="4"/>
    <n v="0"/>
  </r>
  <r>
    <x v="0"/>
    <x v="0"/>
    <x v="0"/>
    <s v="normal"/>
    <s v="C40466765"/>
    <s v="STORAGE ITS Support OPS VWM CHGMGR"/>
    <s v="Salazar Kuri Flavio   "/>
    <d v="2015-05-21T14:20:00"/>
    <d v="2015-05-21T17:00:00"/>
    <s v="SVP replacement. HP accompaniment"/>
    <s v="Successful"/>
    <s v="On Time"/>
    <s v="No"/>
    <s v="Minor"/>
    <s v="Successful"/>
    <s v="On Time"/>
    <n v="1"/>
    <n v="1"/>
    <n v="0"/>
    <x v="4"/>
    <n v="0"/>
  </r>
  <r>
    <x v="0"/>
    <x v="0"/>
    <x v="0"/>
    <s v="normal"/>
    <s v="C40467298"/>
    <s v="PROYECT INFRAEST ITS Support OPS VWM CHGMGR"/>
    <s v="Perez Gonzalez Lucia   "/>
    <d v="2015-05-22T13:10:00"/>
    <d v="2015-05-22T15:00:00"/>
    <s v="Intercambio de discos duros del servidor VWMXPUSSP123P y VWMXPUSSP106P"/>
    <s v="Successful"/>
    <s v="On Time"/>
    <s v="No"/>
    <s v="Minor"/>
    <s v="Successful"/>
    <s v="On Time"/>
    <n v="1"/>
    <n v="1"/>
    <n v="0"/>
    <x v="4"/>
    <n v="0"/>
  </r>
  <r>
    <x v="0"/>
    <x v="0"/>
    <x v="0"/>
    <s v="normal"/>
    <s v="C40467315"/>
    <s v="SERVERS WINTEL ITS Support OPS VWM CHGMGR"/>
    <s v="Islas Agustin Maricarmen   "/>
    <d v="2015-05-21T14:00:00"/>
    <d v="2015-05-21T21:00:00"/>
    <s v="Revision de cable red que se muestra desconectado en servidor VWMXPUSSP101P"/>
    <s v="Successful"/>
    <s v="On Time"/>
    <s v="No"/>
    <s v="Minor"/>
    <s v="Successful"/>
    <s v="On Time"/>
    <n v="1"/>
    <n v="1"/>
    <n v="0"/>
    <x v="4"/>
    <n v="0"/>
  </r>
  <r>
    <x v="0"/>
    <x v="0"/>
    <x v="1"/>
    <s v="normal"/>
    <s v="C40468412"/>
    <s v="SAP BASIS Support AMS VWM CHGMGR"/>
    <s v="Acosta Medina Marco Antonio  "/>
    <d v="2015-05-21T14:00:00"/>
    <d v="2015-05-21T18:00:00"/>
    <s v="Update ST-PI and ST-A/PI Plug-Ins according with EarlyWatch report in AMQ"/>
    <s v="Successful"/>
    <s v="On Time"/>
    <s v="No"/>
    <s v="Standard"/>
    <s v="Successful"/>
    <s v="On Time"/>
    <n v="1"/>
    <n v="1"/>
    <n v="0"/>
    <x v="4"/>
    <n v="0"/>
  </r>
  <r>
    <x v="0"/>
    <x v="0"/>
    <x v="1"/>
    <s v="normal"/>
    <s v="C40468415"/>
    <s v="SAP BASIS Support AMS VWM CHGMGR"/>
    <s v="Acosta Medina Marco Antonio  "/>
    <d v="2015-05-21T14:00:00"/>
    <d v="2015-05-21T18:00:00"/>
    <s v="Update ST-PI and ST-A/PI Plug-Ins according with EarlyWatch report in APQ"/>
    <s v="Successful"/>
    <s v="On Time"/>
    <s v="No"/>
    <s v="Standard"/>
    <s v="Successful"/>
    <s v="On Time"/>
    <n v="1"/>
    <n v="1"/>
    <n v="0"/>
    <x v="4"/>
    <n v="0"/>
  </r>
  <r>
    <x v="2"/>
    <x v="2"/>
    <x v="0"/>
    <s v="normal"/>
    <s v="C000267375"/>
    <s v="TS.GS.MX.SCC3.WAN.SEC"/>
    <s v="Almeria Cerda Juan Antonio  "/>
    <d v="2015-05-22T12:00:00"/>
    <d v="2015-05-22T20:00:00"/>
    <s v="Configuracion de Protocolo de Autenticacion Seguro SSH"/>
    <s v="Successful"/>
    <s v="On Time"/>
    <s v="No"/>
    <s v="Minor"/>
    <s v="Successful"/>
    <s v="On Time"/>
    <n v="1"/>
    <n v="1"/>
    <n v="0"/>
    <x v="4"/>
    <n v="0"/>
  </r>
  <r>
    <x v="3"/>
    <x v="2"/>
    <x v="0"/>
    <s v="normal"/>
    <s v="C000274515"/>
    <s v="TS.CP.MX.SIC.WAN.VITRO"/>
    <s v="Lopez Ballinas Erikc Jesus  "/>
    <d v="2015-05-24T00:00:00"/>
    <d v="2015-05-24T08:00:00"/>
    <s v="Actividad de Proveedor VITRO - Ventana mantenimiento mensual ISP ALESTRA MAYO"/>
    <s v="Successful"/>
    <s v="On Time"/>
    <s v="No"/>
    <s v="Minor"/>
    <s v="Successful"/>
    <s v="On Time"/>
    <n v="1"/>
    <n v="1"/>
    <n v="0"/>
    <x v="4"/>
    <n v="0"/>
  </r>
  <r>
    <x v="0"/>
    <x v="2"/>
    <x v="0"/>
    <s v="normal"/>
    <s v="C40455546"/>
    <s v="TELECOM LAN ITS Support OPS VWM CHGMGR"/>
    <s v="Cruz Hernandez Miguel Angel Celestino "/>
    <d v="2015-05-24T09:00:00"/>
    <d v="2015-05-24T16:00:00"/>
    <s v="Pruebas de redundancia enlace de SILAO, PM40025132"/>
    <s v="Successful"/>
    <s v="On Time"/>
    <s v="No"/>
    <s v="Minor"/>
    <s v="Successful"/>
    <s v="On Time"/>
    <n v="1"/>
    <n v="1"/>
    <n v="0"/>
    <x v="4"/>
    <n v="0"/>
  </r>
  <r>
    <x v="0"/>
    <x v="2"/>
    <x v="0"/>
    <s v="normal"/>
    <s v="C40466800"/>
    <s v="TELECOM LAN ITS Support OPS VWM CHGMGR"/>
    <s v="De Jesus Hernandez Emilio  "/>
    <d v="2015-05-22T17:00:00"/>
    <d v="2015-05-22T22:00:00"/>
    <s v="Desconexión de cableado del switch SW-SF-A1-C6"/>
    <s v="Successful"/>
    <s v="On Time"/>
    <s v="No"/>
    <s v="Minor"/>
    <s v="Successful"/>
    <s v="On Time"/>
    <n v="1"/>
    <n v="1"/>
    <n v="0"/>
    <x v="4"/>
    <n v="0"/>
  </r>
  <r>
    <x v="0"/>
    <x v="2"/>
    <x v="0"/>
    <s v="normal"/>
    <s v="C40467283"/>
    <s v="TELECOM LAN ITS Support OPS VWM CHGMGR"/>
    <s v="De Jesus Hernandez Emilio  "/>
    <d v="2015-05-22T17:00:00"/>
    <d v="2015-05-22T22:00:00"/>
    <s v="Retiro de tranceivers apagados y obsoletos de de telecomunicaciones en el DCPII"/>
    <s v="Successful"/>
    <s v="On Time"/>
    <s v="No"/>
    <s v="Minor"/>
    <s v="Successful"/>
    <s v="On Time"/>
    <n v="1"/>
    <n v="1"/>
    <n v="0"/>
    <x v="4"/>
    <n v="0"/>
  </r>
  <r>
    <x v="0"/>
    <x v="2"/>
    <x v="0"/>
    <s v="normal"/>
    <s v="C40466755"/>
    <s v="TELECOM ITS Support OPS VWM CHGMGR"/>
    <s v="Garcia Gonzalez Maria Del Carmen "/>
    <d v="2015-05-24T09:00:00"/>
    <d v="2015-05-24T12:00:00"/>
    <s v="Seguimiento de 5 Cables de red del Switch SW-SF-A1-C6 en el DCP2"/>
    <s v="Successful"/>
    <s v="On Time"/>
    <s v="No"/>
    <s v="Minor"/>
    <s v="Successful"/>
    <s v="On Time"/>
    <n v="1"/>
    <n v="1"/>
    <n v="0"/>
    <x v="4"/>
    <n v="0"/>
  </r>
  <r>
    <x v="0"/>
    <x v="2"/>
    <x v="0"/>
    <s v="normal"/>
    <s v="C40466762"/>
    <s v="TELECOM ITS Support OPS VWM CHGMGR"/>
    <s v="Garcia Gonzalez Maria Del Carmen "/>
    <d v="2015-05-24T12:00:00"/>
    <d v="2015-05-24T17:00:00"/>
    <s v="Seguimiento al cableado de datos de equipos FIS en DCPI y NIC1A"/>
    <s v="Successful"/>
    <s v="On Time"/>
    <s v="No"/>
    <s v="Minor"/>
    <s v="Successful"/>
    <s v="On Time"/>
    <n v="1"/>
    <n v="1"/>
    <n v="0"/>
    <x v="4"/>
    <n v="0"/>
  </r>
  <r>
    <x v="0"/>
    <x v="2"/>
    <x v="0"/>
    <s v="normal"/>
    <s v="C40466799"/>
    <s v="TELECOM ITS Support OPS VWM CHGMGR"/>
    <s v="Garcia Gonzalez Maria Del Carmen "/>
    <d v="2015-05-23T09:00:00"/>
    <d v="2015-05-23T15:00:00"/>
    <s v="MANTENIMIENTO PREVENTIVO A AIRE RITTAL DEL IDF6A00 G3"/>
    <s v="Successful"/>
    <s v="On Time"/>
    <s v="No"/>
    <s v="Minor"/>
    <s v="Successful"/>
    <s v="On Time"/>
    <n v="1"/>
    <n v="1"/>
    <n v="0"/>
    <x v="4"/>
    <n v="0"/>
  </r>
  <r>
    <x v="0"/>
    <x v="2"/>
    <x v="0"/>
    <s v="normal"/>
    <s v="C40466739"/>
    <s v="TELECOM WAN ITS Support OPS VWM CHGMGR"/>
    <s v="Lopez Sosa Nettie   "/>
    <d v="2015-05-24T10:00:00"/>
    <d v="2015-05-24T16:00:00"/>
    <s v="Actualización de licencia del IPS"/>
    <s v="Successful"/>
    <s v="On Time"/>
    <s v="No"/>
    <s v="Minor"/>
    <s v="Successful"/>
    <s v="On Time"/>
    <n v="1"/>
    <n v="1"/>
    <n v="0"/>
    <x v="4"/>
    <n v="0"/>
  </r>
  <r>
    <x v="0"/>
    <x v="2"/>
    <x v="0"/>
    <s v="normal"/>
    <s v="C40467306"/>
    <s v="TELECOM WAN ITS Support OPS VWM CHGMGR"/>
    <s v="Lora Silva Eloy   "/>
    <d v="2015-05-24T08:00:00"/>
    <d v="2015-05-24T17:00:00"/>
    <s v="Rackeo de Equipos F5 en Cubo 6 &quot;Proyecto Reverse Proxy&quot;"/>
    <s v="Successful"/>
    <s v="On Time"/>
    <s v="No"/>
    <s v="Minor"/>
    <s v="Successful"/>
    <s v="On Time"/>
    <n v="1"/>
    <n v="1"/>
    <n v="0"/>
    <x v="4"/>
    <n v="0"/>
  </r>
  <r>
    <x v="0"/>
    <x v="2"/>
    <x v="0"/>
    <s v="normal"/>
    <s v="C40467313"/>
    <s v="TELECOM VOICE ITS Support OPS VWM CHGMGR"/>
    <s v="Morales Diaz Jaime   "/>
    <d v="2015-05-22T18:00:00"/>
    <d v="2015-05-22T22:00:00"/>
    <s v="Reset fisico tarjeta control IPSI de PBX"/>
    <s v="Successful"/>
    <s v="On Time"/>
    <s v="No"/>
    <s v="Minor"/>
    <s v="Successful"/>
    <s v="On Time"/>
    <n v="1"/>
    <n v="1"/>
    <n v="0"/>
    <x v="4"/>
    <n v="0"/>
  </r>
  <r>
    <x v="0"/>
    <x v="2"/>
    <x v="0"/>
    <s v="normal"/>
    <s v="C40467120"/>
    <s v="TELECOM WAN ITS Support OPS VWM CHGMGR"/>
    <s v="Mucito Najera Sebastian Yair  "/>
    <d v="2015-05-24T12:00:00"/>
    <d v="2015-05-24T15:00:00"/>
    <s v="Instalación de licencia SSL y Certificados Concentrador de VPN"/>
    <s v="Successful"/>
    <s v="On Time"/>
    <s v="No"/>
    <s v="Minor"/>
    <s v="Successful"/>
    <s v="On Time"/>
    <n v="1"/>
    <n v="1"/>
    <n v="0"/>
    <x v="4"/>
    <n v="0"/>
  </r>
  <r>
    <x v="0"/>
    <x v="2"/>
    <x v="1"/>
    <s v="normal"/>
    <s v="C40467734"/>
    <s v="TELECOM LAN ITS Support OPS VWM CHGMGR"/>
    <s v="Flores Viveros Yuriana   "/>
    <d v="2015-05-24T08:00:00"/>
    <d v="2015-05-24T15:00:00"/>
    <s v="Mantenimiento Preventivo IDF22I01"/>
    <s v="Successful"/>
    <s v="On Time"/>
    <s v="No"/>
    <s v="Standard"/>
    <s v="Successful"/>
    <s v="On Time"/>
    <n v="1"/>
    <n v="1"/>
    <n v="0"/>
    <x v="4"/>
    <n v="0"/>
  </r>
  <r>
    <x v="0"/>
    <x v="2"/>
    <x v="1"/>
    <s v="emergency"/>
    <s v="C40468783"/>
    <s v="TELECOM LAN ITS Support OPS VWM CHGMGR"/>
    <s v="Bravo Rosas Fernando   "/>
    <d v="2015-05-22T22:00:00"/>
    <d v="2015-05-23T04:00:00"/>
    <s v="Reeemplazo de switch sw38S01-18.16"/>
    <s v="Successful"/>
    <s v="On Time"/>
    <s v="No"/>
    <s v="Standard"/>
    <s v="Successful"/>
    <s v="On Time"/>
    <n v="1"/>
    <n v="1"/>
    <n v="0"/>
    <x v="4"/>
    <n v="0"/>
  </r>
  <r>
    <x v="1"/>
    <x v="2"/>
    <x v="0"/>
    <s v="normal"/>
    <s v="CRQ000000035309"/>
    <s v="Tss-Mx.GpoModelo-Securidad Perimetral"/>
    <s v="Rojano Calixto Areli   "/>
    <d v="2015-05-22T19:00:00"/>
    <d v="2015-05-23T02:00:00"/>
    <s v="WO150673 Actualizar SGOS de Proxies de versión 6.4.5.2 a 6.5.4.4"/>
    <s v="Successful"/>
    <s v="On Time"/>
    <s v="No"/>
    <s v="Minor"/>
    <s v="Successful"/>
    <s v="On Time"/>
    <n v="1"/>
    <n v="1"/>
    <n v="0"/>
    <x v="4"/>
    <n v="0"/>
  </r>
  <r>
    <x v="1"/>
    <x v="2"/>
    <x v="0"/>
    <s v="normal"/>
    <s v="CRQ000000023656"/>
    <s v="Tss-Mx.GpoModelo-Lan"/>
    <s v="Muñoz Saucedo Jose Manuel"/>
    <d v="2015-05-24T00:00:00"/>
    <d v="2015-05-24T07:00:00"/>
    <s v="WO1968226 Probar alta disponibilidad en Switch-Core Fabrica Tuxtepec"/>
    <s v="Successful"/>
    <s v="On Time"/>
    <s v="No"/>
    <s v="Minor"/>
    <s v="Successful"/>
    <s v="On Time"/>
    <n v="1"/>
    <n v="1"/>
    <n v="0"/>
    <x v="4"/>
    <n v="0"/>
  </r>
  <r>
    <x v="1"/>
    <x v="2"/>
    <x v="1"/>
    <s v="normal"/>
    <s v="CRQ000000023648"/>
    <s v="Tss-Mx.GpoModelo-Wan"/>
    <s v="Tototzintle Avila Antonio   "/>
    <d v="2015-05-24T01:00:00"/>
    <d v="2015-05-24T06:00:00"/>
    <s v="WO1968011 Probar Alta Disponibilidad MPLS WAN Fabrica Torreon"/>
    <s v="Successful"/>
    <s v="On Time"/>
    <s v="No"/>
    <s v="Standard"/>
    <s v="Successful"/>
    <s v="On Time"/>
    <n v="1"/>
    <n v="1"/>
    <n v="0"/>
    <x v="4"/>
    <n v="0"/>
  </r>
  <r>
    <x v="0"/>
    <x v="1"/>
    <x v="0"/>
    <s v="normal"/>
    <s v="C40456249"/>
    <s v="CRM1 Support AMS VWM CHGMGR"/>
    <s v="Martinez Garcia Raul   "/>
    <d v="2015-05-22T14:40:00"/>
    <d v="2015-05-24T19:00:00"/>
    <s v="Entrega a Operación Servidor Virtual vwmxpussv137p para Proyecto Migracion AUTOSYS"/>
    <s v="Successful"/>
    <s v="On Time"/>
    <s v="No"/>
    <s v="Minor"/>
    <s v="Successful"/>
    <s v="On Time"/>
    <n v="1"/>
    <n v="1"/>
    <n v="0"/>
    <x v="4"/>
    <n v="0"/>
  </r>
  <r>
    <x v="0"/>
    <x v="1"/>
    <x v="0"/>
    <s v="normal"/>
    <s v="C40456253"/>
    <s v="CRM1 Support AMS VWM CHGMGR"/>
    <s v="Martinez Garcia Raul   "/>
    <d v="2015-05-22T13:45:00"/>
    <d v="2015-05-24T19:00:00"/>
    <s v="Entrega a Operación Servidor Virtual vwmxpussv138p para Proyecto Migracion AUTOSYS"/>
    <s v="Successful"/>
    <s v="On Time"/>
    <s v="No"/>
    <s v="Minor"/>
    <s v="Successful"/>
    <s v="On Time"/>
    <n v="1"/>
    <n v="1"/>
    <n v="0"/>
    <x v="4"/>
    <n v="0"/>
  </r>
  <r>
    <x v="0"/>
    <x v="1"/>
    <x v="0"/>
    <s v="normal"/>
    <s v="C40456265"/>
    <s v="CRM1 Support AMS VWM CHGMGR"/>
    <s v="Martinez Garcia Raul   "/>
    <d v="2015-05-22T14:40:00"/>
    <d v="2015-05-24T19:00:00"/>
    <s v="Entrega a Operación Servidor Fisico PMX1ZGAUTO1 (UNIX Solaris 11) para Proyecto Migracion AUTOSYS"/>
    <s v="Successful"/>
    <s v="On Time"/>
    <s v="No"/>
    <s v="Minor"/>
    <s v="Successful"/>
    <s v="On Time"/>
    <n v="1"/>
    <n v="1"/>
    <n v="0"/>
    <x v="4"/>
    <n v="0"/>
  </r>
  <r>
    <x v="0"/>
    <x v="1"/>
    <x v="0"/>
    <s v="normal"/>
    <s v="C40456271"/>
    <s v="CRM1 Support AMS VWM CHGMGR"/>
    <s v="Martinez Garcia Raul   "/>
    <d v="2015-05-22T14:40:00"/>
    <d v="2015-05-24T19:00:00"/>
    <s v="Entrega a Operación Zona Local Primaria WLAPZLP1 (Contenedor) UNIX Solaris 11 del Proyecto Migracion AUTOSYS"/>
    <s v="Successful"/>
    <s v="On Time"/>
    <s v="No"/>
    <s v="Minor"/>
    <s v="Successful"/>
    <s v="On Time"/>
    <n v="1"/>
    <n v="1"/>
    <n v="0"/>
    <x v="4"/>
    <n v="0"/>
  </r>
  <r>
    <x v="0"/>
    <x v="1"/>
    <x v="0"/>
    <s v="normal"/>
    <s v="C40456275"/>
    <s v="CRM1 Support AMS VWM CHGMGR"/>
    <s v="Martinez Garcia Raul   "/>
    <d v="2015-05-22T16:25:00"/>
    <d v="2015-05-24T19:00:00"/>
    <s v="Entrega a Operación de Zona Local Secundaria WLASZLP2 (Contenedor) UNIX Solaris 11 del Proyecto Migracion AUTOSYS"/>
    <s v="Successful"/>
    <s v="On Time"/>
    <s v="No"/>
    <s v="Minor"/>
    <s v="Successful"/>
    <s v="On Time"/>
    <n v="1"/>
    <n v="1"/>
    <n v="0"/>
    <x v="4"/>
    <n v="0"/>
  </r>
  <r>
    <x v="0"/>
    <x v="1"/>
    <x v="0"/>
    <s v="normal"/>
    <s v="C40466788"/>
    <s v="CRM1 Support AMS VWM CHGMGR"/>
    <s v="Martinez Garcia Raul   "/>
    <d v="2015-05-23T08:00:00"/>
    <d v="2015-05-24T20:00:00"/>
    <s v="Liberacion de Base de Datos A Operacion, proyecto Infraestructura AUTOSYS"/>
    <s v="Successful"/>
    <s v="On Time"/>
    <s v="No"/>
    <s v="Minor"/>
    <s v="Successful"/>
    <s v="On Time"/>
    <n v="1"/>
    <n v="1"/>
    <n v="0"/>
    <x v="4"/>
    <n v="0"/>
  </r>
  <r>
    <x v="13"/>
    <x v="2"/>
    <x v="0"/>
    <s v="normal"/>
    <s v="CH5385"/>
    <s v="LAN"/>
    <s v="Valdez Gerardo"/>
    <d v="2015-05-20T18:00:00"/>
    <d v="2015-05-20T21:00:00"/>
    <s v="Acompañamiento a Proveedor para Actualizacion de IOS en router internet Secundario  DAs Reforma"/>
    <s v="Successful"/>
    <s v="On Time"/>
    <s v="No"/>
    <s v="Minor"/>
    <s v="Successful"/>
    <s v="On Time"/>
    <n v="1"/>
    <n v="1"/>
    <n v="0"/>
    <x v="4"/>
    <n v="0"/>
  </r>
  <r>
    <x v="13"/>
    <x v="2"/>
    <x v="0"/>
    <s v="normal"/>
    <s v="CH5371"/>
    <s v="WAN"/>
    <s v="Bravo Issac"/>
    <d v="2015-05-23T23:00:00"/>
    <d v="2015-05-24T03:40:00"/>
    <s v="Cambio de Tarjetas Dañadas NX1 Y NX2"/>
    <s v="Successful"/>
    <s v="On Time"/>
    <s v="No"/>
    <s v="Minor"/>
    <s v="Successful"/>
    <s v="On Time"/>
    <n v="1"/>
    <n v="1"/>
    <n v="0"/>
    <x v="4"/>
    <n v="0"/>
  </r>
  <r>
    <x v="1"/>
    <x v="2"/>
    <x v="1"/>
    <s v="normal"/>
    <s v="CRQ000000023652"/>
    <s v="Tss-Mx.GpoModelo-Wan"/>
    <s v="Rojano Calixto Areli   "/>
    <d v="2015-05-09T15:00:00"/>
    <d v="2015-05-09T19:00:00"/>
    <s v="WO1968020 Incremento de Ancho de Banda para el Enlace de Internet para invitados en TA de 6Mb a 10 Mb"/>
    <s v="Successful"/>
    <s v="Out of Time"/>
    <s v="No"/>
    <s v="Standard"/>
    <s v="Successful"/>
    <s v="Out of Time"/>
    <n v="1"/>
    <n v="0"/>
    <n v="0"/>
    <x v="4"/>
    <n v="0"/>
  </r>
  <r>
    <x v="0"/>
    <x v="0"/>
    <x v="0"/>
    <s v="normal"/>
    <s v="C40468405"/>
    <s v="OPM ITS Support OPS VWM CHGMGR"/>
    <s v="Zacamitzin Medina Dagoberto   "/>
    <d v="2015-05-24T02:00:00"/>
    <d v="2015-05-25T00:00:00"/>
    <s v="Disponibilidad de ambientes OSP y AAP (Argentina),  ejecutar backup Online 24 MAYO 2015 - SLT"/>
    <s v="Successful"/>
    <s v="On Time"/>
    <s v="No"/>
    <s v="Minor"/>
    <s v="Successful"/>
    <s v="On Time"/>
    <n v="1"/>
    <n v="1"/>
    <n v="0"/>
    <x v="4"/>
    <n v="1"/>
  </r>
  <r>
    <x v="0"/>
    <x v="1"/>
    <x v="0"/>
    <s v="normal"/>
    <s v="C40467339"/>
    <s v="MIDDLEW MQSERIES ITS Support OPS VWM CHGMGR"/>
    <s v="Padilla Espinoza Jose Antonio  "/>
    <d v="2015-05-22T21:00:00"/>
    <d v="2015-05-24T01:00:00"/>
    <s v="Upgrade MobileIron v7 a v7.5"/>
    <s v="Successful"/>
    <s v="On Time"/>
    <s v="No"/>
    <s v="Minor"/>
    <s v="Successful"/>
    <s v="On Time"/>
    <n v="1"/>
    <n v="1"/>
    <n v="0"/>
    <x v="4"/>
    <n v="0"/>
  </r>
  <r>
    <x v="0"/>
    <x v="0"/>
    <x v="0"/>
    <s v="normal"/>
    <s v="C40460109"/>
    <s v="OPM ITS Support OPS VWM CHGMGR"/>
    <s v="Zacamitzin Medina Dagoberto   "/>
    <d v="2015-05-24T02:00:00"/>
    <d v="2015-05-24T20:00:00"/>
    <s v="Acompañamiento a proveedor Sinnova para instalación de memorias en LEGA FINSA (pmx1legap, pmx1legdb, aplicaciones, qmx1legdb)"/>
    <s v="Successful"/>
    <s v="On Time"/>
    <s v="No"/>
    <s v="Minor"/>
    <s v="Successful"/>
    <s v="On Time"/>
    <n v="1"/>
    <n v="1"/>
    <n v="0"/>
    <x v="4"/>
    <n v="0"/>
  </r>
  <r>
    <x v="0"/>
    <x v="0"/>
    <x v="0"/>
    <s v="normal"/>
    <s v="C40466771"/>
    <s v="OPM ITS Support OPS VWM CHGMGR"/>
    <s v="Zacamitzin Medina Dagoberto   "/>
    <d v="2015-05-24T09:00:00"/>
    <d v="2015-05-24T17:00:00"/>
    <s v="Retiro de cableado (30 cables) sin servicios de red en Data Center Puebla II (Cubo 6)"/>
    <s v="Successful"/>
    <s v="On Time"/>
    <s v="No"/>
    <s v="Minor"/>
    <s v="Successful"/>
    <s v="On Time"/>
    <n v="1"/>
    <n v="1"/>
    <n v="0"/>
    <x v="4"/>
    <n v="0"/>
  </r>
  <r>
    <x v="0"/>
    <x v="0"/>
    <x v="0"/>
    <s v="normal"/>
    <s v="C40466794"/>
    <s v="FACILITIES ITS Support OPS VWM CHGMGR"/>
    <s v="Mendoza Ramirez Miguel   "/>
    <d v="2015-05-23T09:00:00"/>
    <d v="2015-05-23T18:00:00"/>
    <s v="Electrical maintenance to STULZ 2021 air conditioning precision equipment of Data Center Puebla II"/>
    <s v="Successful"/>
    <s v="On Time"/>
    <s v="No"/>
    <s v="Minor"/>
    <s v="Successful"/>
    <s v="On Time"/>
    <n v="1"/>
    <n v="1"/>
    <n v="0"/>
    <x v="4"/>
    <n v="0"/>
  </r>
  <r>
    <x v="0"/>
    <x v="0"/>
    <x v="0"/>
    <s v="normal"/>
    <s v="C40466797"/>
    <s v="FACILITIES ITS Support OPS VWM CHGMGR"/>
    <s v="Mendoza Ramirez Miguel   "/>
    <d v="2015-05-24T09:00:00"/>
    <d v="2015-05-24T18:00:00"/>
    <s v="Electrical maintenance to STULZ 2018 air conditioning precision equipment of Data Center Puebla II"/>
    <s v="Successful"/>
    <s v="On Time"/>
    <s v="No"/>
    <s v="Minor"/>
    <s v="Successful"/>
    <s v="On Time"/>
    <n v="1"/>
    <n v="1"/>
    <n v="0"/>
    <x v="4"/>
    <n v="0"/>
  </r>
  <r>
    <x v="0"/>
    <x v="0"/>
    <x v="0"/>
    <s v="normal"/>
    <s v="C40467280"/>
    <s v="FACILITIES ITS Support OPS VWM CHGMGR"/>
    <s v="Mendoza Ramirez Miguel   "/>
    <d v="2015-05-23T09:00:00"/>
    <d v="2015-05-23T14:00:00"/>
    <s v="Revisión del cable detector de líquidos del Data Center Puebla II"/>
    <s v="Successful"/>
    <s v="On Time"/>
    <s v="No"/>
    <s v="Minor"/>
    <s v="Successful"/>
    <s v="On Time"/>
    <n v="1"/>
    <n v="1"/>
    <n v="0"/>
    <x v="4"/>
    <n v="0"/>
  </r>
  <r>
    <x v="0"/>
    <x v="0"/>
    <x v="0"/>
    <s v="normal"/>
    <s v="C40466780"/>
    <s v="SERVERS WIN EXCHANG Support OPS VWM CHGMGR"/>
    <s v="Aguilar Avendaño Alejandra   "/>
    <d v="2015-05-24T06:00:00"/>
    <d v="2015-05-24T12:00:00"/>
    <s v="Upgrade de Mirapoints de Concesionarios"/>
    <s v="Successful"/>
    <s v="On Time"/>
    <s v="No"/>
    <s v="Minor"/>
    <s v="Successful"/>
    <s v="On Time"/>
    <n v="1"/>
    <n v="1"/>
    <n v="0"/>
    <x v="4"/>
    <n v="0"/>
  </r>
  <r>
    <x v="0"/>
    <x v="0"/>
    <x v="0"/>
    <s v="normal"/>
    <s v="C40467321"/>
    <s v="SERVERS WINTEL ITS Support OPS VWM CHGMGR"/>
    <s v="Islas Agustin Maricarmen   "/>
    <d v="2015-05-22T22:00:00"/>
    <d v="2015-05-24T19:00:00"/>
    <s v="Distribucion e instalacion parches Sistema Operativo Microsoft Servers VWM Productivos y Criticos"/>
    <s v="Successful"/>
    <s v="On Time"/>
    <s v="No"/>
    <s v="Minor"/>
    <s v="Successful"/>
    <s v="On Time"/>
    <n v="1"/>
    <n v="1"/>
    <n v="0"/>
    <x v="4"/>
    <n v="0"/>
  </r>
  <r>
    <x v="0"/>
    <x v="0"/>
    <x v="0"/>
    <s v="normal"/>
    <s v="C40467304"/>
    <s v="SERVERS UNIX ITS Support OPS VWM CHGMGR"/>
    <s v="Oropeza Cardoso Porfirio   "/>
    <d v="2015-05-23T18:00:00"/>
    <d v="2015-05-24T21:00:00"/>
    <s v="FINSA SUPERDOME FIRMWARE UPGRADE"/>
    <s v="Successful"/>
    <s v="On Time"/>
    <s v="No"/>
    <s v="Minor"/>
    <s v="Successful"/>
    <s v="On Time"/>
    <n v="1"/>
    <n v="1"/>
    <n v="0"/>
    <x v="4"/>
    <n v="0"/>
  </r>
  <r>
    <x v="0"/>
    <x v="0"/>
    <x v="0"/>
    <s v="normal"/>
    <s v="C40467188"/>
    <s v="SERVERS UNIX ITS Support OPS VWM CHGMGR"/>
    <s v="Vazquez Reyes Juan Pablo  "/>
    <d v="2015-05-23T10:00:00"/>
    <d v="2015-05-23T17:00:00"/>
    <s v="Unix - Hardening Servidor LPMX1MALINCHE 10.158.200.72"/>
    <s v="Successful"/>
    <s v="On Time"/>
    <s v="No"/>
    <s v="Minor"/>
    <s v="Successful"/>
    <s v="On Time"/>
    <n v="1"/>
    <n v="1"/>
    <n v="0"/>
    <x v="4"/>
    <n v="0"/>
  </r>
  <r>
    <x v="0"/>
    <x v="0"/>
    <x v="0"/>
    <s v="normal"/>
    <s v="C40466748"/>
    <s v="BACKUP ITS Support OPS VWM CHGMGR"/>
    <s v="Mastranzo Capilla Francisco Luis  "/>
    <d v="2015-05-22T09:40:00"/>
    <d v="2015-05-22T18:00:00"/>
    <s v="Actualización de Firmware de Libreria de Respaldos ESL322e HP de la version I68W a la version I6GW"/>
    <s v="Successful"/>
    <s v="On Time"/>
    <s v="No"/>
    <s v="Minor"/>
    <s v="Successful"/>
    <s v="On Time"/>
    <n v="1"/>
    <n v="1"/>
    <n v="0"/>
    <x v="4"/>
    <n v="0"/>
  </r>
  <r>
    <x v="0"/>
    <x v="0"/>
    <x v="0"/>
    <s v="normal"/>
    <s v="C40465181"/>
    <s v="SAP BASIS Support AMS VWM CHGMGR"/>
    <s v="Acosta Medina Marco Antonio  "/>
    <d v="2015-05-24T10:00:00"/>
    <d v="2015-05-24T19:00:00"/>
    <s v="Apply SAP Security Notes in PVF to solve vulnerability 2118946 notified by CERT"/>
    <s v="Successful"/>
    <s v="On Time"/>
    <s v="No"/>
    <s v="Minor"/>
    <s v="Successful"/>
    <s v="On Time"/>
    <n v="1"/>
    <n v="1"/>
    <n v="0"/>
    <x v="4"/>
    <n v="0"/>
  </r>
  <r>
    <x v="0"/>
    <x v="0"/>
    <x v="0"/>
    <s v="normal"/>
    <s v="C40466787"/>
    <s v="FIS HARDWARE Support OPS VWM CHGMGR"/>
    <s v="De La Concha Cruz Felissa Carmen"/>
    <d v="2015-05-21T14:22:00"/>
    <d v="2015-05-25T11:00:00"/>
    <s v="Reubicación de impresoras TVSA"/>
    <s v="Successful"/>
    <s v="On Time"/>
    <s v="No"/>
    <s v="Minor"/>
    <s v="Successful"/>
    <s v="On Time"/>
    <n v="1"/>
    <n v="1"/>
    <n v="0"/>
    <x v="4"/>
    <n v="0"/>
  </r>
  <r>
    <x v="3"/>
    <x v="0"/>
    <x v="0"/>
    <s v="normal"/>
    <s v="C000276300"/>
    <s v="CS.AMER.MX.DPO"/>
    <s v="Cruz Rodriguez Esmeralda Danae  "/>
    <d v="2015-05-23T22:00:00"/>
    <d v="2015-05-24T00:00:00"/>
    <s v="DCS | VITRO| DPO | LINUX | AH3 | Reconfiguracion parametros de kernel para generacion de dump | Servers: ah3ha149"/>
    <s v="Not Successful"/>
    <s v="On Time"/>
    <s v="No"/>
    <s v="Minor"/>
    <s v="Not Successful"/>
    <s v="On Time"/>
    <n v="0"/>
    <n v="1"/>
    <n v="0"/>
    <x v="4"/>
    <n v="0"/>
  </r>
  <r>
    <x v="3"/>
    <x v="0"/>
    <x v="0"/>
    <s v="normal"/>
    <s v="C000272771"/>
    <s v="CS.AMER.MX.DPO"/>
    <s v="Cruz Rodriguez Esmeralda Danae  "/>
    <d v="2015-05-23T23:00:00"/>
    <d v="2015-05-24T06:00:00"/>
    <s v="DCS | VITRO | DPO | AH4| DSO (AppCom) Image Change to SUSE Linux Enterprise Server 11 (x86_64) Patchlevel 3 for Vitro on ah3ha157,ah3ha159, ah3ha161 | 4EP"/>
    <s v="Successful"/>
    <s v="On Time"/>
    <s v="No"/>
    <s v="Minor"/>
    <s v="Successful"/>
    <s v="On Time"/>
    <n v="1"/>
    <n v="1"/>
    <n v="0"/>
    <x v="4"/>
    <n v="0"/>
  </r>
  <r>
    <x v="2"/>
    <x v="0"/>
    <x v="0"/>
    <s v="normal"/>
    <s v="C000273008"/>
    <s v="SE.AA.MX.PROJECTS"/>
    <s v="Martinez Rodriguez Norma   "/>
    <d v="2015-05-23T15:00:00"/>
    <d v="2015-05-24T02:30:00"/>
    <s v="Liberación de servidores de granja de Sharepoint Maxinet"/>
    <s v="Successful"/>
    <s v="On Time"/>
    <s v="No"/>
    <s v="Minor"/>
    <s v="Successful"/>
    <s v="On Time"/>
    <n v="1"/>
    <n v="1"/>
    <n v="0"/>
    <x v="4"/>
    <n v="0"/>
  </r>
  <r>
    <x v="2"/>
    <x v="0"/>
    <x v="0"/>
    <s v="normal"/>
    <s v="C000274810"/>
    <s v="SE.AA.MX.PROJECTS"/>
    <s v="Martinez Rodriguez Norma   "/>
    <d v="2015-05-23T04:00:00"/>
    <d v="2015-05-23T10:00:00"/>
    <s v="Storage replication configuration between Monoblock and Alestra Datacenter site"/>
    <s v="Successful"/>
    <s v="On Time"/>
    <s v="No"/>
    <s v="Minor"/>
    <s v="Successful"/>
    <s v="On Time"/>
    <n v="1"/>
    <n v="1"/>
    <n v="0"/>
    <x v="4"/>
    <n v="0"/>
  </r>
  <r>
    <x v="2"/>
    <x v="0"/>
    <x v="0"/>
    <s v="normal"/>
    <s v="C000244880"/>
    <s v="CS.AMER.MX.SBO.BK.ST"/>
    <s v="Saez De Villa Enrique Benjamin "/>
    <d v="2015-05-24T01:00:00"/>
    <d v="2015-05-24T06:00:00"/>
    <s v="Upgrade de DatanOntap en el storage 3210 de Jetcloud Interlomas"/>
    <s v="Successful"/>
    <s v="On Time"/>
    <s v="No"/>
    <s v="Minor"/>
    <s v="Successful"/>
    <s v="On Time"/>
    <n v="1"/>
    <n v="1"/>
    <n v="0"/>
    <x v="4"/>
    <n v="0"/>
  </r>
  <r>
    <x v="3"/>
    <x v="0"/>
    <x v="0"/>
    <s v="normal"/>
    <s v="C000271840"/>
    <s v="C.SAP.MX.AA.SAP-BASIS"/>
    <s v="Colin Soto Alberto Angel  "/>
    <d v="2015-05-24T06:00:00"/>
    <d v="2015-05-24T11:00:00"/>
    <s v="VITRO | P | SPD | AH3HA157 | SRM| Outage=YES | DB Level Up 5"/>
    <s v="Successful"/>
    <s v="On Time"/>
    <s v="No"/>
    <s v="Minor"/>
    <s v="Successful"/>
    <s v="On Time"/>
    <n v="1"/>
    <n v="1"/>
    <n v="0"/>
    <x v="4"/>
    <n v="0"/>
  </r>
  <r>
    <x v="3"/>
    <x v="0"/>
    <x v="0"/>
    <s v="normal"/>
    <s v="C000274735"/>
    <s v="C.SAP.MX.AA.SAP-BASIS"/>
    <s v="Gamboa Ponce Alan Yair  "/>
    <d v="2015-05-24T00:30:00"/>
    <d v="2015-05-24T06:00:00"/>
    <s v="VITRO | P |XPD | ah3ha119 | XI | Outage=No | Reorg Tables in DB2 , Apply report to change Messages Status(CHng MSg Status, Archive, Delete, Reorg)"/>
    <s v="Not Successful"/>
    <s v="On Time"/>
    <s v="No"/>
    <s v="Minor"/>
    <s v="Not Successful"/>
    <s v="On Time"/>
    <n v="0"/>
    <n v="1"/>
    <n v="0"/>
    <x v="4"/>
    <n v="0"/>
  </r>
  <r>
    <x v="3"/>
    <x v="0"/>
    <x v="0"/>
    <s v="normal"/>
    <s v="C000184281"/>
    <s v="C.AMER.MX.SECURITY.GOB.VITRO"/>
    <s v="Dominguez Riburosa Carlos Alberto  "/>
    <d v="2015-05-21T20:00:00"/>
    <d v="2015-05-24T08:00:00"/>
    <s v="Se requiere desinstalar Symantec Antivirus e instalar Microsoft Forefront Protection"/>
    <s v="Successful"/>
    <s v="On Time"/>
    <s v="No"/>
    <s v="Minor"/>
    <s v="Successful"/>
    <s v="On Time"/>
    <n v="1"/>
    <n v="1"/>
    <n v="0"/>
    <x v="4"/>
    <n v="0"/>
  </r>
  <r>
    <x v="2"/>
    <x v="0"/>
    <x v="0"/>
    <s v="normal"/>
    <s v="C000274464"/>
    <s v="CS.DPS.MX.DCO.DCI"/>
    <s v="Cruz Arriaga Ricardo   "/>
    <d v="2015-05-21T08:00:00"/>
    <d v="2015-05-23T08:00:00"/>
    <s v="Repair refrigerant gas leaks in cooling system MX_1088"/>
    <s v="Successful"/>
    <s v="On Time"/>
    <s v="No"/>
    <s v="Minor"/>
    <s v="Successful"/>
    <s v="On Time"/>
    <n v="1"/>
    <n v="1"/>
    <n v="0"/>
    <x v="4"/>
    <n v="0"/>
  </r>
  <r>
    <x v="2"/>
    <x v="0"/>
    <x v="0"/>
    <s v="normal"/>
    <s v="C000267348"/>
    <s v="C.SAP.MX.AA.GDH.MX-BASIS"/>
    <s v="Dominguez Torreblanca Jacinto Victor  "/>
    <d v="2015-05-13T17:00:00"/>
    <d v="2015-05-24T00:00:00"/>
    <s v="Se solicita a Basis un CopyCliente del TPR-Travel Productivo TSMX a TRA-QAS Travel Calidad"/>
    <s v="Successful"/>
    <s v="On Time"/>
    <s v="No"/>
    <s v="Minor"/>
    <s v="Successful"/>
    <s v="On Time"/>
    <n v="1"/>
    <n v="1"/>
    <n v="0"/>
    <x v="4"/>
    <n v="0"/>
  </r>
  <r>
    <x v="27"/>
    <x v="0"/>
    <x v="0"/>
    <s v="normal"/>
    <s v="C000274607"/>
    <s v="SE.AA.MX.PROJECTS"/>
    <s v="Caceres Velazquez Maria Yolanda  "/>
    <d v="2015-05-24T12:00:00"/>
    <d v="2015-05-24T18:00:00"/>
    <s v="Proyecto Nuestra Caja Renovación Tecnologica MPLS HW"/>
    <s v="Successful"/>
    <s v="On Time"/>
    <s v="No"/>
    <s v="Minor"/>
    <s v="Successful"/>
    <s v="On Time"/>
    <n v="1"/>
    <n v="1"/>
    <n v="0"/>
    <x v="4"/>
    <n v="0"/>
  </r>
  <r>
    <x v="1"/>
    <x v="0"/>
    <x v="0"/>
    <s v="normal"/>
    <s v="CRQ000000023632"/>
    <s v="Css-Mex.GpoModelo-Admon-Windows"/>
    <s v="Gallegos Mendez Andy Marcel  "/>
    <d v="2015-05-16T22:00:00"/>
    <d v="2015-05-25T18:00:00"/>
    <s v="WO1919333  Instalacion de security updates windows server 2003 y 2008 (2a fase)."/>
    <s v="Successful"/>
    <s v="On Time"/>
    <s v="No"/>
    <s v="Minor"/>
    <s v="Successful"/>
    <s v="On Time"/>
    <n v="1"/>
    <n v="1"/>
    <n v="0"/>
    <x v="4"/>
    <n v="0"/>
  </r>
  <r>
    <x v="1"/>
    <x v="0"/>
    <x v="0"/>
    <s v="normal"/>
    <s v="CRQ000000023612"/>
    <s v="Css-Mex.GpoModelo-Admon-Citrix"/>
    <s v="Castillo Gaytan Víctor Manuel"/>
    <d v="2015-05-22T09:00:00"/>
    <d v="2015-05-23T16:00:00"/>
    <s v="WO1963244 Actualizar certificado en https://citrixhd.gmodelo.com.mx y mitigar vulnerabilidad SSLv3.0/TLSv1.0"/>
    <s v="Successful"/>
    <s v="On Time"/>
    <s v="No"/>
    <s v="Minor"/>
    <s v="Successful"/>
    <s v="On Time"/>
    <n v="1"/>
    <n v="1"/>
    <n v="0"/>
    <x v="4"/>
    <n v="0"/>
  </r>
  <r>
    <x v="1"/>
    <x v="0"/>
    <x v="0"/>
    <s v="normal"/>
    <s v="CRQ000000042706"/>
    <s v="Css-Mex.GpoModelo-Backup"/>
    <s v="Totolhua Paleta Armando"/>
    <d v="2015-05-22T09:00:00"/>
    <d v="2015-05-22T18:00:00"/>
    <s v="WO0151021 Realizar upgrade de SnapDrive a la version 7.0.3.  en los servidores de Exchange"/>
    <s v="Successful"/>
    <s v="On Time"/>
    <s v="No"/>
    <s v="Minor"/>
    <s v="Successful"/>
    <s v="On Time"/>
    <n v="1"/>
    <n v="1"/>
    <n v="0"/>
    <x v="4"/>
    <n v="0"/>
  </r>
  <r>
    <x v="1"/>
    <x v="0"/>
    <x v="0"/>
    <s v="normal"/>
    <s v="CRQ000000023641"/>
    <s v="Css-Mex.GpoModelo-Storage"/>
    <s v="Villa Jimenez Carlos"/>
    <d v="2015-05-23T00:00:00"/>
    <d v="2015-05-24T23:00:00"/>
    <s v="WO1967583 Realizar Upgrade de Microcódigo a la versión 6.3.2 en el FlashSystem de Querétaro"/>
    <s v="Successful"/>
    <s v="On Time"/>
    <s v="No"/>
    <s v="Minor"/>
    <s v="Successful"/>
    <s v="On Time"/>
    <n v="1"/>
    <n v="1"/>
    <n v="0"/>
    <x v="4"/>
    <n v="0"/>
  </r>
  <r>
    <x v="1"/>
    <x v="0"/>
    <x v="1"/>
    <s v="normal"/>
    <s v="CRQ000000042707"/>
    <s v="Css-Mex.GpoModelo-Storage"/>
    <s v="Hernandez Martinez Guillermo   "/>
    <d v="2015-05-23T20:00:00"/>
    <d v="2015-05-24T00:00:00"/>
    <s v="WO1953751 Reducir 2515 Gb de espacio asignado a unidades de la instancia HDSQLXE6\MICROFEP"/>
    <s v="Successful"/>
    <s v="On Time"/>
    <s v="No"/>
    <s v="Standard"/>
    <s v="Successful"/>
    <s v="On Time"/>
    <n v="1"/>
    <n v="1"/>
    <n v="0"/>
    <x v="4"/>
    <n v="0"/>
  </r>
  <r>
    <x v="1"/>
    <x v="0"/>
    <x v="0"/>
    <s v="normal"/>
    <s v="CRQ000000023631"/>
    <s v="Css-Mex.GpoModelo-Admon-Windows"/>
    <s v="Gallegos Mendez Andy Marcel  "/>
    <d v="2015-05-23T22:00:00"/>
    <d v="2015-05-25T18:00:00"/>
    <s v="WO1919333  Instalacion de security updates windows server 2003/2008 y sp3 a sql wms server."/>
    <s v="Successful"/>
    <s v="On Time"/>
    <s v="No"/>
    <s v="Minor"/>
    <s v="Successful"/>
    <s v="On Time"/>
    <n v="1"/>
    <n v="1"/>
    <n v="0"/>
    <x v="4"/>
    <n v="0"/>
  </r>
  <r>
    <x v="1"/>
    <x v="0"/>
    <x v="0"/>
    <s v="normal"/>
    <s v="CRQ000000023620"/>
    <s v="Css-Mex.GpoModelo-Antivirus-Spyware"/>
    <s v="Beltran Guzman Edith Liliana  "/>
    <d v="2015-05-24T00:00:00"/>
    <d v="2015-05-24T20:00:00"/>
    <s v="WO1967378 Actualización versión Deep Security y Heap memory en ESXi de Fab. Obregón"/>
    <s v="Successful"/>
    <s v="On Time"/>
    <s v="No"/>
    <s v="Minor"/>
    <s v="Successful"/>
    <s v="On Time"/>
    <n v="1"/>
    <n v="1"/>
    <n v="0"/>
    <x v="4"/>
    <n v="0"/>
  </r>
  <r>
    <x v="1"/>
    <x v="0"/>
    <x v="0"/>
    <s v="normal"/>
    <s v="CRQ000000023651"/>
    <s v="Css-Mex.GpoModelo-SAP Basis"/>
    <s v="Cholula Esteban"/>
    <d v="2015-05-24T00:30:00"/>
    <d v="2015-05-25T16:00:00"/>
    <s v="WO1967916 Actualización de FixPack 9 y reorganizacion de tablas de ECC Cerveza"/>
    <s v="Successful"/>
    <s v="On Time"/>
    <s v="No"/>
    <s v="Minor"/>
    <s v="Successful"/>
    <s v="On Time"/>
    <n v="1"/>
    <n v="1"/>
    <n v="0"/>
    <x v="4"/>
    <n v="0"/>
  </r>
  <r>
    <x v="1"/>
    <x v="0"/>
    <x v="0"/>
    <s v="normal"/>
    <s v="CRQ000000023649"/>
    <s v="Css-Mex.GpoModelo-SAP Basis"/>
    <s v="Socorro Denise Hamud Cesín  "/>
    <d v="2015-05-24T01:00:00"/>
    <d v="2015-05-24T17:30:00"/>
    <s v="WO1967839 Cambiar certificados en portales federados."/>
    <s v="Successful"/>
    <s v="On Time"/>
    <s v="No"/>
    <s v="Minor"/>
    <s v="Successful"/>
    <s v="On Time"/>
    <n v="1"/>
    <n v="1"/>
    <n v="0"/>
    <x v="4"/>
    <n v="0"/>
  </r>
  <r>
    <x v="1"/>
    <x v="0"/>
    <x v="0"/>
    <s v="normal"/>
    <s v="CRQ000000023354"/>
    <s v="Css-Mex.GpoModelo-SAP Basis"/>
    <s v="Alvarez Hernandez Jose Antonio"/>
    <d v="2015-05-24T02:00:00"/>
    <d v="2015-05-24T05:30:00"/>
    <s v="WO1919418 Reducción del parametro de memoria en HCM Producción de 5GB a 2GB "/>
    <s v="Successful"/>
    <s v="On Time"/>
    <s v="No"/>
    <s v="Minor"/>
    <s v="Successful"/>
    <s v="On Time"/>
    <n v="1"/>
    <n v="1"/>
    <n v="0"/>
    <x v="4"/>
    <n v="0"/>
  </r>
  <r>
    <x v="6"/>
    <x v="0"/>
    <x v="0"/>
    <s v="normal"/>
    <s v="C000274718"/>
    <s v="C.SAP.MX.AA.GDH.MX-BASIS"/>
    <s v="Sanchez Loyola Omar   "/>
    <d v="2015-05-25T07:00:00"/>
    <d v="2015-05-25T09:00:00"/>
    <s v="GRUPOQ(CREDIQ) | P | CEP | GPQQROBUV06 | SAP ERP | Outage = yes | change time zone at SAP level | Cambiar la Zona Horaria del sistema productivo CEP"/>
    <s v="Successful"/>
    <s v="On Time"/>
    <s v="No"/>
    <s v="Minor"/>
    <s v="Successful"/>
    <s v="On Time"/>
    <n v="1"/>
    <n v="1"/>
    <n v="0"/>
    <x v="4"/>
    <n v="0"/>
  </r>
  <r>
    <x v="7"/>
    <x v="0"/>
    <x v="0"/>
    <s v="normal"/>
    <s v="C000272848"/>
    <s v="SE.AA.MX.SDM.LOCAL"/>
    <s v="Hernandez Von Der Rosen Benjamin "/>
    <d v="2015-05-20T23:00:00"/>
    <d v="2015-05-24T02:00:00"/>
    <s v="HABC | P | PRO | HABCOBSDC01, HABCSFDC02 | Active Directory | Outage = Yes | Change Domain Controllers for correct OU"/>
    <s v="Successful"/>
    <s v="On Time"/>
    <s v="No"/>
    <s v="Minor"/>
    <s v="Successful"/>
    <s v="On Time"/>
    <n v="1"/>
    <n v="1"/>
    <n v="0"/>
    <x v="4"/>
    <n v="0"/>
  </r>
  <r>
    <x v="5"/>
    <x v="0"/>
    <x v="0"/>
    <s v="normal"/>
    <s v="C000276224"/>
    <s v="SE.AA.MX.PROJECTS"/>
    <s v="Beristain Perez Modesto   "/>
    <d v="2015-05-23T19:00:00"/>
    <d v="2015-05-23T23:00:00"/>
    <s v="Cambio de puerto de switch para red ILO Appliance Imperq. --To change switch &amp; port for ILO--"/>
    <s v="Successful"/>
    <s v="On Time"/>
    <s v="No"/>
    <s v="Minor"/>
    <s v="Successful"/>
    <s v="On Time"/>
    <n v="1"/>
    <n v="1"/>
    <n v="0"/>
    <x v="4"/>
    <n v="0"/>
  </r>
  <r>
    <x v="14"/>
    <x v="0"/>
    <x v="0"/>
    <s v="normal"/>
    <s v="C000274656"/>
    <s v="CS.AMER.MX.SBO.BK.ST"/>
    <s v="Saez De Villa Enrique Benjamin "/>
    <d v="2015-05-21T10:00:00"/>
    <d v="2015-05-23T23:00:00"/>
    <s v="Decremento de storage para el cliente CDF"/>
    <s v="Successful"/>
    <s v="On Time"/>
    <s v="No"/>
    <s v="Minor"/>
    <s v="Successful"/>
    <s v="On Time"/>
    <n v="1"/>
    <n v="1"/>
    <n v="0"/>
    <x v="4"/>
    <n v="0"/>
  </r>
  <r>
    <x v="8"/>
    <x v="0"/>
    <x v="0"/>
    <s v="normal"/>
    <s v="C000272925"/>
    <s v="CS.AMER.MX.DPO"/>
    <s v="Munguia Perez Lucia   "/>
    <d v="2015-05-22T17:00:00"/>
    <d v="2015-05-22T20:00:00"/>
    <s v="Remediación de las desviaciones derivadas en la Auditoria ISAE 3402_ Definicion de claves de acceso_ DURMAN"/>
    <s v="Successful"/>
    <s v="On Time"/>
    <s v="No"/>
    <s v="Minor"/>
    <s v="Successful"/>
    <s v="On Time"/>
    <n v="1"/>
    <n v="1"/>
    <n v="0"/>
    <x v="4"/>
    <n v="0"/>
  </r>
  <r>
    <x v="18"/>
    <x v="0"/>
    <x v="0"/>
    <s v="normal"/>
    <s v="C000268926"/>
    <s v="C.SAP.MX.AA.GDH.MX-BASIS"/>
    <s v="Tirado Salas Jose Vicente  "/>
    <d v="2015-05-23T16:00:00"/>
    <d v="2015-05-23T18:00:00"/>
    <s v="GDF Suez | P | PR1 | gdfmexauv06 | SAP ERP | Outage = yes | SAP Parameter Change - Security"/>
    <s v="Successful"/>
    <s v="On Time"/>
    <s v="No"/>
    <s v="Minor"/>
    <s v="Successful"/>
    <s v="On Time"/>
    <n v="1"/>
    <n v="1"/>
    <n v="0"/>
    <x v="4"/>
    <n v="0"/>
  </r>
  <r>
    <x v="9"/>
    <x v="0"/>
    <x v="1"/>
    <s v="normal"/>
    <s v="C000279618"/>
    <s v="C.SAP.MX.AA.GDH.MX-BASIS"/>
    <s v="Donge Vargas Oscar   "/>
    <d v="2015-05-21T12:06:24"/>
    <d v="2015-05-22T17:00:00"/>
    <s v="GDG | NP | DES | ax1la182 | User creation with assignment of the roles"/>
    <s v="Successful"/>
    <s v="On Time"/>
    <s v="No"/>
    <s v="Standard"/>
    <s v="Successful"/>
    <s v="On Time"/>
    <n v="1"/>
    <n v="1"/>
    <n v="0"/>
    <x v="4"/>
    <n v="0"/>
  </r>
  <r>
    <x v="3"/>
    <x v="2"/>
    <x v="0"/>
    <s v="normal"/>
    <s v="C000281194"/>
    <s v="TS.CP.MX.SIC.WAN.VITRO"/>
    <s v="Lopez Ballinas Erikc Jesus  "/>
    <d v="2015-05-23T23:00:00"/>
    <d v="2015-05-24T01:00:00"/>
    <s v="VITRO - Actividad de proveedor ALESTRA - Ventana de mantenimiento."/>
    <s v="Successful"/>
    <s v="On Time"/>
    <s v="No"/>
    <s v="Minor"/>
    <s v="Successful"/>
    <s v="On Time"/>
    <n v="1"/>
    <n v="1"/>
    <n v="0"/>
    <x v="4"/>
    <n v="0"/>
  </r>
  <r>
    <x v="0"/>
    <x v="1"/>
    <x v="0"/>
    <s v="normal"/>
    <s v="C40465183"/>
    <s v="SAP BASIS Support AMS VWM CHGMGR"/>
    <s v="Acosta Medina Marco Antonio  "/>
    <d v="2015-05-24T12:00:00"/>
    <d v="2015-05-24T20:00:00"/>
    <s v="Modify parameters in HMP"/>
    <s v="Successful"/>
    <s v="On Time"/>
    <s v="No"/>
    <s v="Minor"/>
    <s v="Successful"/>
    <s v="On Time"/>
    <n v="1"/>
    <n v="1"/>
    <n v="0"/>
    <x v="4"/>
    <n v="0"/>
  </r>
  <r>
    <x v="0"/>
    <x v="2"/>
    <x v="0"/>
    <s v="normal"/>
    <s v="C40465212"/>
    <s v="TELECOM LAN ITS Support OPS VWM CHGMGR"/>
    <s v="Ojeda Martinezruben    "/>
    <d v="2015-05-17T14:00:00"/>
    <d v="2015-05-22T17:00:00"/>
    <s v="Pruebas para validar calidad de servicio y etiquetacion de paquetes AF41 para VideoConferencias"/>
    <s v="Successful"/>
    <s v="On Time"/>
    <s v="No"/>
    <s v="Minor"/>
    <s v="Successful"/>
    <s v="On Time"/>
    <n v="1"/>
    <n v="1"/>
    <n v="0"/>
    <x v="4"/>
    <n v="0"/>
  </r>
  <r>
    <x v="0"/>
    <x v="2"/>
    <x v="0"/>
    <s v="normal"/>
    <s v="C40465666"/>
    <s v="TELECOM WAN ITS Support OPS VWM CHGMGR"/>
    <s v="Mucito Najera Sebastian Yair  "/>
    <d v="2015-05-17T12:00:00"/>
    <d v="2015-05-22T18:00:00"/>
    <s v="Upgrade Cisco ASA Concentrador de VPN"/>
    <s v="Successful"/>
    <s v="On Time"/>
    <s v="No"/>
    <s v="Minor"/>
    <s v="Successful"/>
    <s v="On Time"/>
    <n v="1"/>
    <n v="1"/>
    <n v="0"/>
    <x v="4"/>
    <n v="0"/>
  </r>
  <r>
    <x v="0"/>
    <x v="0"/>
    <x v="1"/>
    <s v="normal"/>
    <s v="C40468513"/>
    <s v="BACKUP ITS Support OPS VWM CHGMGR"/>
    <s v="Moctezuma Villa Rodrigo   "/>
    <d v="2015-05-22T15:00:04"/>
    <d v="2015-05-22T17:00:00"/>
    <s v="Reemplazo de drive en libreria de repaldos SL8500 Cubo6"/>
    <s v="Successful"/>
    <s v="On Time"/>
    <s v="No"/>
    <s v="Standard"/>
    <s v="Successful"/>
    <s v="On Time"/>
    <n v="1"/>
    <n v="1"/>
    <n v="0"/>
    <x v="4"/>
    <n v="0"/>
  </r>
  <r>
    <x v="0"/>
    <x v="0"/>
    <x v="0"/>
    <s v="normal"/>
    <s v="C40468752"/>
    <s v="FACILITIES ITS Support OPS VWM CHGMGR"/>
    <s v="Mendoza Ramirez Miguel   "/>
    <d v="2015-05-22T16:00:00"/>
    <d v="2015-05-22T18:00:00"/>
    <s v="Pruebas de tablero de supresion de incendios en Data Center Puebla III"/>
    <s v="Successful"/>
    <s v="On Time"/>
    <s v="No"/>
    <s v="Minor"/>
    <s v="Successful"/>
    <s v="On Time"/>
    <n v="1"/>
    <n v="1"/>
    <n v="0"/>
    <x v="4"/>
    <n v="0"/>
  </r>
  <r>
    <x v="13"/>
    <x v="2"/>
    <x v="0"/>
    <s v="normal"/>
    <s v="CH5421"/>
    <s v="WAN"/>
    <s v="Valdez Gerardo"/>
    <d v="2015-05-20T18:00:00"/>
    <d v="2015-05-20T21:00:00"/>
    <s v="Acompañamiento a Proveedor para actualización de IOS en router internet Secundario  DAs Reforma"/>
    <s v="Successful"/>
    <s v="On Time"/>
    <s v="No"/>
    <s v="Minor"/>
    <s v="Successful"/>
    <s v="On Time"/>
    <n v="1"/>
    <n v="1"/>
    <n v="0"/>
    <x v="4"/>
    <n v="0"/>
  </r>
  <r>
    <x v="1"/>
    <x v="0"/>
    <x v="0"/>
    <s v="normal"/>
    <s v="CRQ000000023237"/>
    <s v="Css-Mex.GpoModelo-Admon-Windows"/>
    <s v="Cortez Osornio Edgar"/>
    <d v="2015-04-24T11:00:00"/>
    <d v="2015-05-25T21:00:00"/>
    <s v="WO1877156 Decomiso de Servidores"/>
    <s v="Successful"/>
    <s v="On Time"/>
    <s v="No"/>
    <s v="Minor"/>
    <s v="Successful"/>
    <s v="On Time"/>
    <n v="1"/>
    <n v="1"/>
    <n v="0"/>
    <x v="4"/>
    <n v="0"/>
  </r>
  <r>
    <x v="2"/>
    <x v="0"/>
    <x v="1"/>
    <s v="normal"/>
    <s v="C000282046"/>
    <s v="TS.GS.MX.SIC.VOICE"/>
    <s v="Santos Gonzalez Pedro Luis  "/>
    <d v="2015-05-25T10:37:59"/>
    <d v="2015-05-25T13:38:02"/>
    <s v="Replacement of magnetic tape for backup storage"/>
    <s v="Successful"/>
    <s v="On Time"/>
    <s v="No"/>
    <s v="Standard"/>
    <s v="Successful"/>
    <s v="On Time"/>
    <n v="1"/>
    <n v="1"/>
    <n v="0"/>
    <x v="4"/>
    <n v="0"/>
  </r>
  <r>
    <x v="18"/>
    <x v="0"/>
    <x v="0"/>
    <s v="normal"/>
    <s v="C000273005"/>
    <s v="SE.AA.MX.PROJECTS"/>
    <s v="Martinez Rodriguez Norma   "/>
    <d v="2015-05-21T10:00:00"/>
    <d v="2015-05-25T20:00:00"/>
    <s v="Instalar roles de Active Directory/DNS en tres nuevos servidores Domain Controller (DC))remotos ( Panuco, Altamira y Monterrey)"/>
    <s v="Successful"/>
    <s v="On Time"/>
    <s v="No"/>
    <s v="Minor"/>
    <s v="Successful"/>
    <s v="On Time"/>
    <n v="1"/>
    <n v="1"/>
    <n v="0"/>
    <x v="4"/>
    <n v="0"/>
  </r>
  <r>
    <x v="3"/>
    <x v="0"/>
    <x v="0"/>
    <s v="normal"/>
    <s v="C000274421"/>
    <s v="C.AMER.MX.WINTEL.VITRO"/>
    <s v="Castañeda Aguilar Jose Antonio  "/>
    <d v="2015-05-21T17:00:00"/>
    <d v="2015-05-25T23:59:00"/>
    <s v="Migracion Vitro Corporativo"/>
    <s v="Successful"/>
    <s v="On Time"/>
    <s v="No"/>
    <s v="Minor"/>
    <s v="Successful"/>
    <s v="On Time"/>
    <n v="1"/>
    <n v="1"/>
    <n v="0"/>
    <x v="4"/>
    <n v="0"/>
  </r>
  <r>
    <x v="0"/>
    <x v="0"/>
    <x v="0"/>
    <s v="normal"/>
    <s v="C40466796"/>
    <s v="System Management Administration IT Processes VWM CHGMGR"/>
    <s v="Cortes Batista Sergio   "/>
    <d v="2015-05-25T17:00:00"/>
    <d v="2015-05-25T22:00:00"/>
    <s v="Reconfiguración Agentes de Monitoreo Tivoli Servidores VWMX"/>
    <s v="Successful"/>
    <s v="On Time"/>
    <s v="No"/>
    <s v="Minor"/>
    <s v="Successful"/>
    <s v="On Time"/>
    <n v="1"/>
    <n v="1"/>
    <n v="0"/>
    <x v="4"/>
    <n v="0"/>
  </r>
  <r>
    <x v="0"/>
    <x v="0"/>
    <x v="0"/>
    <s v="normal"/>
    <s v="C40467317"/>
    <s v="SERVERS WINTEL ITS Support OPS VWM CHGMGR"/>
    <s v="Islas Agustin Maricarmen   "/>
    <d v="2015-05-25T22:00:00"/>
    <d v="2015-05-26T05:00:00"/>
    <s v="Prueba para Delimitar la conexion por RDP solo desde servidores citrix"/>
    <s v="Successful"/>
    <s v="On Time"/>
    <s v="No"/>
    <s v="Minor"/>
    <s v="Successful"/>
    <s v="On Time"/>
    <n v="1"/>
    <n v="1"/>
    <n v="0"/>
    <x v="4"/>
    <n v="0"/>
  </r>
  <r>
    <x v="2"/>
    <x v="0"/>
    <x v="0"/>
    <s v="normal"/>
    <s v="C000274728"/>
    <s v="CS.DPS.MX.DCO.DCI"/>
    <s v="Cruz Arriaga Ricardo   "/>
    <d v="2015-05-25T08:00:00"/>
    <d v="2015-05-27T08:00:00"/>
    <s v="Repair refrigerant gas leaks in cooling system MX_1003"/>
    <s v="Successful"/>
    <s v="On Time"/>
    <s v="No"/>
    <s v="Minor"/>
    <s v="Successful"/>
    <s v="On Time"/>
    <n v="1"/>
    <n v="1"/>
    <n v="0"/>
    <x v="4"/>
    <n v="0"/>
  </r>
  <r>
    <x v="2"/>
    <x v="0"/>
    <x v="0"/>
    <s v="normal"/>
    <s v="C000274746"/>
    <s v="CS.DPS.MX.DCO.DCI"/>
    <s v="Castillo Solis Carlos Alberto  "/>
    <d v="2015-05-26T08:00:00"/>
    <d v="2015-05-26T18:00:00"/>
    <s v="Maintenance Cooling precision in MX_3000"/>
    <s v="Successful"/>
    <s v="On Time"/>
    <s v="No"/>
    <s v="Minor"/>
    <s v="Successful"/>
    <s v="On Time"/>
    <n v="1"/>
    <n v="1"/>
    <n v="0"/>
    <x v="4"/>
    <n v="0"/>
  </r>
  <r>
    <x v="3"/>
    <x v="2"/>
    <x v="1"/>
    <s v="normal"/>
    <s v="C000281186"/>
    <s v="TS.CP.MX.SIC.LAN.VITRO"/>
    <s v="Gonzalez Damian Jair   "/>
    <d v="2015-05-27T13:30:00"/>
    <d v="2015-05-27T15:00:00"/>
    <s v="VITRO | Libranza por corte eléctrico : Localidad Vidriera Monterrey | Cambio Preaprobado"/>
    <s v="Successful"/>
    <s v="On Time"/>
    <s v="No"/>
    <s v="Standard"/>
    <s v="Successful"/>
    <s v="On Time"/>
    <n v="1"/>
    <n v="1"/>
    <n v="0"/>
    <x v="4"/>
    <n v="0"/>
  </r>
  <r>
    <x v="2"/>
    <x v="0"/>
    <x v="0"/>
    <s v="normal"/>
    <s v="C000285236"/>
    <s v="CS.AMER.MX.SBO.BK.ST"/>
    <s v="Lopez Garcia Gerardo   "/>
    <d v="2015-05-27T11:00:00"/>
    <d v="2015-05-27T13:00:00"/>
    <s v="GDG | PRD | Incremento de espacio de disco en JetCloud"/>
    <s v="Successful"/>
    <s v="On Time"/>
    <s v="No"/>
    <s v="Minor"/>
    <s v="Successful"/>
    <s v="On Time"/>
    <n v="1"/>
    <n v="1"/>
    <n v="0"/>
    <x v="4"/>
    <n v="0"/>
  </r>
  <r>
    <x v="2"/>
    <x v="0"/>
    <x v="0"/>
    <s v="normal"/>
    <s v="C000285286"/>
    <s v="CS.AMER.MX.SBO.BK.ST"/>
    <s v="Lopez Garcia Gerardo   "/>
    <d v="2015-05-27T11:00:00"/>
    <d v="2015-05-27T13:00:00"/>
    <s v="GDG| PRD | Incremento de espacio de disco en JetCloud"/>
    <s v="Successful"/>
    <s v="On Time"/>
    <s v="No"/>
    <s v="Minor"/>
    <s v="Successful"/>
    <s v="On Time"/>
    <n v="1"/>
    <n v="1"/>
    <n v="0"/>
    <x v="4"/>
    <n v="0"/>
  </r>
  <r>
    <x v="18"/>
    <x v="0"/>
    <x v="0"/>
    <s v="normal"/>
    <s v="C000285346"/>
    <s v="CS.AMER.MX.SBO.BK.ST"/>
    <s v="Saez De Villa Enrique Benjamin "/>
    <d v="2015-05-27T12:00:00"/>
    <d v="2015-05-27T14:00:00"/>
    <s v="GDF SUEZ| PRD | Incremento de espacio de disco en JetCloud"/>
    <s v="Successful"/>
    <s v="On Time"/>
    <s v="No"/>
    <s v="Minor"/>
    <s v="Successful"/>
    <s v="On Time"/>
    <n v="1"/>
    <n v="1"/>
    <n v="0"/>
    <x v="4"/>
    <n v="0"/>
  </r>
  <r>
    <x v="0"/>
    <x v="0"/>
    <x v="1"/>
    <s v="normal"/>
    <s v="C40469332"/>
    <s v="SAP BASIS Support AMS VWM CHGMGR"/>
    <s v="Acosta Medina Marco Antonio  "/>
    <d v="2015-05-26T15:00:00"/>
    <d v="2015-05-26T18:00:00"/>
    <s v="Update ST-PI and ST-A/PI Plug-Ins according with EarlyWatch report in QVF"/>
    <s v="Successful"/>
    <s v="On Time"/>
    <s v="No"/>
    <s v="Standard"/>
    <s v="Successful"/>
    <s v="On Time"/>
    <n v="1"/>
    <n v="1"/>
    <n v="0"/>
    <x v="4"/>
    <n v="0"/>
  </r>
  <r>
    <x v="2"/>
    <x v="0"/>
    <x v="0"/>
    <s v="normal"/>
    <s v="C000274748"/>
    <s v="CS.DPS.MX.DCO.DCI"/>
    <s v="Castillo Solis Carlos Alberto  "/>
    <d v="2015-05-27T08:00:00"/>
    <d v="2015-05-27T18:00:00"/>
    <s v="Maintenance Cooling precision in MX_3001"/>
    <s v="Successful"/>
    <s v="On Time"/>
    <s v="No"/>
    <s v="Minor"/>
    <s v="Successful"/>
    <s v="On Time"/>
    <n v="1"/>
    <n v="1"/>
    <n v="0"/>
    <x v="4"/>
    <n v="0"/>
  </r>
  <r>
    <x v="7"/>
    <x v="0"/>
    <x v="0"/>
    <s v="normal"/>
    <s v="C000285390"/>
    <s v="SE.AA.MX.SDM.LOCAL"/>
    <s v="Hernandez Von Der Rosen Benjamin "/>
    <d v="2015-05-27T18:00:00"/>
    <d v="2015-05-28T08:00:00"/>
    <s v="HABC | P | PRO | HABCOBSDC01, HABCSFDC02 | Active Directory | Outage = Yes | Fix error KCC"/>
    <s v="Successful"/>
    <s v="On Time"/>
    <s v="No"/>
    <s v="Minor"/>
    <s v="Successful"/>
    <s v="On Time"/>
    <n v="1"/>
    <n v="1"/>
    <n v="0"/>
    <x v="4"/>
    <n v="0"/>
  </r>
  <r>
    <x v="2"/>
    <x v="0"/>
    <x v="0"/>
    <s v="normal"/>
    <s v="C000286926"/>
    <s v="CS.AMER.MX.SBO.BK.ST"/>
    <s v="Lopez Garcia Gerardo   "/>
    <d v="2015-05-28T11:00:00"/>
    <d v="2015-05-28T13:00:00"/>
    <s v="GDG | DES | Incremento de espacio de disco en JetCloud"/>
    <s v="Successful"/>
    <s v="On Time"/>
    <s v="No"/>
    <s v="Minor"/>
    <s v="Successful"/>
    <s v="On Time"/>
    <n v="1"/>
    <n v="1"/>
    <n v="0"/>
    <x v="4"/>
    <n v="0"/>
  </r>
  <r>
    <x v="0"/>
    <x v="0"/>
    <x v="0"/>
    <s v="normal"/>
    <s v="C40468849"/>
    <s v="SERVERS WINTEL ITS Support OPS VWM CHGMGR"/>
    <s v="Islas Agustin Maricarmen   "/>
    <d v="2015-05-27T18:00:00"/>
    <d v="2015-05-27T19:00:00"/>
    <s v="Aumentar 4 GB a servidor vwmxpussv129p (10.148.11.85)"/>
    <s v="Successful"/>
    <s v="On Time"/>
    <s v="No"/>
    <s v="Minor"/>
    <s v="Successful"/>
    <s v="On Time"/>
    <n v="1"/>
    <n v="1"/>
    <n v="0"/>
    <x v="4"/>
    <n v="0"/>
  </r>
  <r>
    <x v="0"/>
    <x v="0"/>
    <x v="1"/>
    <s v="normal"/>
    <s v="C40469827"/>
    <s v="STORAGE ITS Support OPS VWM CHGMGR"/>
    <s v="Salazar Kuri Flavio   "/>
    <d v="2015-05-28T06:00:00"/>
    <d v="2015-05-28T12:00:00"/>
    <s v="Cambio de Disco en Storage"/>
    <s v="Successful"/>
    <s v="On Time"/>
    <s v="No"/>
    <s v="Standard"/>
    <s v="Successful"/>
    <s v="On Time"/>
    <n v="1"/>
    <n v="1"/>
    <n v="0"/>
    <x v="4"/>
    <n v="0"/>
  </r>
  <r>
    <x v="0"/>
    <x v="2"/>
    <x v="0"/>
    <s v="normal"/>
    <s v="C40469834"/>
    <s v="TELECOM LAN ITS Support OPS VWM CHGMGR"/>
    <s v="Flores Viveros Yuriana   "/>
    <d v="2015-05-27T17:00:00"/>
    <d v="2015-05-27T20:00:00"/>
    <s v="Creacion de Nuevo Segmento de Red lectoras Kaba"/>
    <s v="Successful"/>
    <s v="On Time"/>
    <s v="No"/>
    <s v="Minor"/>
    <s v="Successful"/>
    <s v="On Time"/>
    <n v="1"/>
    <n v="1"/>
    <n v="0"/>
    <x v="4"/>
    <n v="0"/>
  </r>
  <r>
    <x v="1"/>
    <x v="0"/>
    <x v="0"/>
    <s v="normal"/>
    <s v="CRQ000000043814"/>
    <s v="Css-Mex.GpoModelo-Admon-Windows"/>
    <s v="Huizar Segura Josue Moises"/>
    <d v="2015-05-26T17:00:00"/>
    <d v="2015-05-27T17:00:00"/>
    <s v="WO0177116 Crear el Servidor Windows Server 2012 HDPESP01V"/>
    <s v="Successful"/>
    <s v="On Time"/>
    <s v="No"/>
    <s v="Minor"/>
    <s v="Successful"/>
    <s v="On Time"/>
    <n v="1"/>
    <n v="1"/>
    <n v="0"/>
    <x v="4"/>
    <n v="0"/>
  </r>
  <r>
    <x v="1"/>
    <x v="0"/>
    <x v="0"/>
    <s v="normal"/>
    <s v="CRQ000000023655"/>
    <s v="Css-Mex.GpoModelo-SAP Basis"/>
    <s v="Martinez Juarez Maria Eva"/>
    <d v="2015-05-14T20:00:00"/>
    <d v="2015-05-24T18:00:00"/>
    <s v="WO1968038 Cambiar parámetros de seguridad en el portal SRM-MDM_x000a_RLM 26108 - Cambiar parámetros de seguridad en el portal SRM-MDME - Producción_x000a_"/>
    <s v="Successful"/>
    <s v="Out of Time"/>
    <s v="No"/>
    <s v="Minor"/>
    <s v="Successful"/>
    <s v="Out of Time"/>
    <n v="1"/>
    <n v="0"/>
    <n v="0"/>
    <x v="4"/>
    <n v="0"/>
  </r>
  <r>
    <x v="1"/>
    <x v="2"/>
    <x v="0"/>
    <s v="normal"/>
    <s v="CRQ000000023282"/>
    <s v="Tss-Mx.GpoModelo-Securidad Perimetral"/>
    <s v="Rojano Calixto Areli   "/>
    <d v="2015-05-24T03:00:00"/>
    <d v="2015-05-24T14:20:00"/>
    <s v="WO1908174 Cambiar VLANs en los servicios de DMZ"/>
    <s v="Successful"/>
    <s v="Out of Time"/>
    <s v="No"/>
    <s v="Minor"/>
    <s v="Successful"/>
    <s v="Out of Time"/>
    <n v="1"/>
    <n v="0"/>
    <n v="0"/>
    <x v="4"/>
    <n v="0"/>
  </r>
  <r>
    <x v="1"/>
    <x v="2"/>
    <x v="0"/>
    <s v="normal"/>
    <s v="CRQ000000036504"/>
    <s v="Tss-Mx.GpoModelo-Securidad Perimetral"/>
    <s v="Rojano Calixto Areli   "/>
    <d v="2015-05-25T16:00:00"/>
    <d v="2015-05-29T20:00:00"/>
    <s v="WO150618 Depuración de Reglas de Firewall"/>
    <s v="Successful"/>
    <s v="On Time"/>
    <s v="No"/>
    <s v="Minor"/>
    <s v="Successful"/>
    <s v="On Time"/>
    <n v="1"/>
    <n v="1"/>
    <n v="0"/>
    <x v="4"/>
    <n v="0"/>
  </r>
  <r>
    <x v="9"/>
    <x v="0"/>
    <x v="0"/>
    <s v="normal"/>
    <s v="C000268955"/>
    <s v="SE.AA.MX.PROJECTS"/>
    <s v="Portillo Carbajal Jesus   "/>
    <d v="2015-05-20T12:00:00"/>
    <d v="2015-05-28T23:00:00"/>
    <s v="GEG - EHP activities for GRP system (Production | ax1la189)"/>
    <s v="Successful"/>
    <s v="On Time"/>
    <s v="No"/>
    <s v="Minor"/>
    <s v="Successful"/>
    <s v="On Time"/>
    <n v="1"/>
    <n v="1"/>
    <n v="0"/>
    <x v="4"/>
    <n v="0"/>
  </r>
  <r>
    <x v="9"/>
    <x v="0"/>
    <x v="0"/>
    <s v="normal"/>
    <s v="C000269005"/>
    <s v="SE.AA.MX.PROJECTS"/>
    <s v="Portillo Carbajal Jesus   "/>
    <d v="2015-05-20T12:00:00"/>
    <d v="2015-05-28T23:00:00"/>
    <s v="GEG - EHP activities for GPP system (Production | ax1la197)"/>
    <s v="Successful"/>
    <s v="On Time"/>
    <s v="No"/>
    <s v="Minor"/>
    <s v="Successful"/>
    <s v="On Time"/>
    <n v="1"/>
    <n v="1"/>
    <n v="0"/>
    <x v="4"/>
    <n v="0"/>
  </r>
  <r>
    <x v="9"/>
    <x v="0"/>
    <x v="0"/>
    <s v="normal"/>
    <s v="C000269052"/>
    <s v="SE.AA.MX.PROJECTS"/>
    <s v="Portillo Carbajal Jesus   "/>
    <d v="2015-05-20T12:00:00"/>
    <d v="2015-05-28T23:00:00"/>
    <s v="GEG - EHP activities for BW1 system (Production | ax1la199)"/>
    <s v="Successful"/>
    <s v="On Time"/>
    <s v="No"/>
    <s v="Minor"/>
    <s v="Successful"/>
    <s v="On Time"/>
    <n v="1"/>
    <n v="1"/>
    <n v="0"/>
    <x v="4"/>
    <n v="0"/>
  </r>
  <r>
    <x v="31"/>
    <x v="0"/>
    <x v="0"/>
    <s v="normal"/>
    <s v="C000270827"/>
    <s v="C.SAP.MX.AA.GDH.MX-BASIS"/>
    <s v="Aguilera Ponce Carlos   "/>
    <d v="2015-05-21T08:00:00"/>
    <d v="2015-05-28T23:00:00"/>
    <s v="RAMHER | NP | QAS | ax2la117 | SAP ERP | OUTAGE = YES | System Refresh from PRD to QAS | Refresh BD de PRD a QAS"/>
    <s v="Successful"/>
    <s v="On Time"/>
    <s v="No"/>
    <s v="Minor"/>
    <s v="Successful"/>
    <s v="On Time"/>
    <n v="1"/>
    <n v="1"/>
    <n v="0"/>
    <x v="4"/>
    <n v="0"/>
  </r>
  <r>
    <x v="19"/>
    <x v="0"/>
    <x v="0"/>
    <s v="normal"/>
    <s v="C000274744"/>
    <s v="C.SAP.MX.AA.GDH.MX-BASIS"/>
    <s v="Tirado Salas Jose Vicente  "/>
    <d v="2015-05-28T10:00:00"/>
    <d v="2015-05-29T12:00:00"/>
    <s v="TAURUS | NP | Q00 | ax2la133 | SAP ECC | Local Client Copy-New Client_classic env. Copia Mandante D00 en Q00"/>
    <s v="Successful"/>
    <s v="On Time"/>
    <s v="No"/>
    <s v="Minor"/>
    <s v="Successful"/>
    <s v="On Time"/>
    <n v="1"/>
    <n v="1"/>
    <n v="0"/>
    <x v="4"/>
    <n v="0"/>
  </r>
  <r>
    <x v="3"/>
    <x v="2"/>
    <x v="0"/>
    <s v="normal"/>
    <s v="C000276407"/>
    <s v="TS.CP.MX.SIC.LAN.VITRO"/>
    <s v="Gonzalez Damian Jair   "/>
    <d v="2015-05-28T18:00:00"/>
    <d v="2015-05-28T21:00:00"/>
    <s v="VITRO | TSS | Restriccion de Funcionalidad de SSID &quot;visvitro&quot;."/>
    <s v="Successful"/>
    <s v="On Time"/>
    <s v="No"/>
    <s v="Minor"/>
    <s v="Successful"/>
    <s v="On Time"/>
    <n v="1"/>
    <n v="1"/>
    <n v="0"/>
    <x v="4"/>
    <n v="0"/>
  </r>
  <r>
    <x v="3"/>
    <x v="0"/>
    <x v="0"/>
    <s v="normal"/>
    <s v="C000279646"/>
    <s v="C.SAP.MX.AA.BASIS.BO"/>
    <s v="Ferrer Miranda Ricardo Miguel  "/>
    <d v="2015-05-28T18:00:00"/>
    <d v="2015-05-28T20:00:00"/>
    <s v="VITRO | P | BP3 | AH4HA183 | Outage=y | Adjust Time as BD3"/>
    <s v="Successful"/>
    <s v="On Time"/>
    <s v="No"/>
    <s v="Minor"/>
    <s v="Successful"/>
    <s v="On Time"/>
    <n v="1"/>
    <n v="1"/>
    <n v="0"/>
    <x v="4"/>
    <n v="0"/>
  </r>
  <r>
    <x v="3"/>
    <x v="2"/>
    <x v="1"/>
    <s v="normal"/>
    <s v="C000281190"/>
    <s v="TS.CP.MX.SIC.LAN.VITRO"/>
    <s v="Gonzalez Damian Jair   "/>
    <d v="2015-05-29T09:30:00"/>
    <d v="2015-05-29T11:00:00"/>
    <s v="VITRO | Libranza por corte eléctrico : Localidad Vidriera Monterrey | Cambio Preaprobado"/>
    <s v="Successful"/>
    <s v="On Time"/>
    <s v="No"/>
    <s v="Standard"/>
    <s v="Successful"/>
    <s v="On Time"/>
    <n v="1"/>
    <n v="1"/>
    <n v="0"/>
    <x v="4"/>
    <n v="0"/>
  </r>
  <r>
    <x v="3"/>
    <x v="2"/>
    <x v="1"/>
    <s v="normal"/>
    <s v="C000282070"/>
    <s v="TS.CP.MX.SIC.WAN.VITRO"/>
    <s v="Garcia Guajardo Jesus   "/>
    <d v="2015-05-29T00:00:00"/>
    <d v="2015-05-29T00:30:00"/>
    <s v="VITRO Reinicio de servicio de content gateway"/>
    <s v="Successful"/>
    <s v="On Time"/>
    <s v="No"/>
    <s v="Standard"/>
    <s v="Successful"/>
    <s v="On Time"/>
    <n v="1"/>
    <n v="1"/>
    <n v="0"/>
    <x v="4"/>
    <n v="0"/>
  </r>
  <r>
    <x v="3"/>
    <x v="0"/>
    <x v="0"/>
    <s v="normal"/>
    <s v="C000283379"/>
    <s v="C.SAP.MX.AA.BASIS.BO"/>
    <s v="Rivera Villa Tonontzi   "/>
    <d v="2015-05-29T10:00:00"/>
    <d v="2015-05-29T12:00:00"/>
    <s v="VITRO | NP | BOD | AH4HA170 | Outage=No | Create and discard Servers BOD"/>
    <s v="Successful"/>
    <s v="On Time"/>
    <s v="No"/>
    <s v="Minor"/>
    <s v="Successful"/>
    <s v="On Time"/>
    <n v="1"/>
    <n v="1"/>
    <n v="0"/>
    <x v="4"/>
    <n v="0"/>
  </r>
  <r>
    <x v="9"/>
    <x v="0"/>
    <x v="0"/>
    <s v="normal"/>
    <s v="C000285457"/>
    <s v="C.SAP.MX.AA.GDH.MX-BASIS"/>
    <s v="Morales Herrera Benjamin   "/>
    <d v="2015-05-27T21:30:00"/>
    <d v="2015-05-29T08:00:00"/>
    <s v="GdG | P | PRO | ax1la198 | SAP ERP Produccion | OUTAGE = YES | SAP Parameter Change - SLT"/>
    <s v="Successful"/>
    <s v="On Time"/>
    <s v="No"/>
    <s v="Minor"/>
    <s v="Successful"/>
    <s v="On Time"/>
    <n v="1"/>
    <n v="1"/>
    <n v="0"/>
    <x v="4"/>
    <n v="1"/>
  </r>
  <r>
    <x v="0"/>
    <x v="1"/>
    <x v="0"/>
    <s v="normal"/>
    <s v="C40465570"/>
    <s v="MIDDLEW EDI ITS Support OPS VWM CHGMGR"/>
    <s v="Rojas Rodriguez Raul   "/>
    <d v="2015-05-27T06:00:00"/>
    <d v="2015-05-29T16:00:00"/>
    <s v="Liberación de Aplicaciones en Worload Automation AutoSys Edition Fase I"/>
    <s v="Successful"/>
    <s v="On Time"/>
    <s v="No"/>
    <s v="Minor"/>
    <s v="Successful"/>
    <s v="On Time"/>
    <n v="1"/>
    <n v="1"/>
    <n v="0"/>
    <x v="4"/>
    <n v="0"/>
  </r>
  <r>
    <x v="0"/>
    <x v="0"/>
    <x v="0"/>
    <s v="normal"/>
    <s v="C40468873"/>
    <s v="OPM ITS Support OPS VWM CHGMGR"/>
    <s v="Zacamitzin Medina Dagoberto   "/>
    <d v="2015-05-28T16:00:00"/>
    <d v="2015-05-28T23:00:00"/>
    <s v="Acompañamiento para instalación de agente en servidor AUDISJSA0003.sj.audi.vwg"/>
    <s v="Successful"/>
    <s v="On Time"/>
    <s v="No"/>
    <s v="Minor"/>
    <s v="Successful"/>
    <s v="On Time"/>
    <n v="1"/>
    <n v="1"/>
    <n v="0"/>
    <x v="4"/>
    <n v="0"/>
  </r>
  <r>
    <x v="0"/>
    <x v="2"/>
    <x v="1"/>
    <s v="normal"/>
    <s v="C40469879"/>
    <s v="TELECOM LAN ITS Support OPS VWM CHGMGR"/>
    <s v="Acenjo Moran Alejandro   "/>
    <d v="2015-05-28T20:00:00"/>
    <d v="2015-05-28T22:00:00"/>
    <s v="Remplazo de tarjeta 7 en el switch SW61IF1-58.4"/>
    <s v="Successful"/>
    <s v="On Time"/>
    <s v="No"/>
    <s v="Standard"/>
    <s v="Successful"/>
    <s v="On Time"/>
    <n v="1"/>
    <n v="1"/>
    <n v="0"/>
    <x v="4"/>
    <n v="0"/>
  </r>
  <r>
    <x v="0"/>
    <x v="2"/>
    <x v="0"/>
    <s v="normal"/>
    <s v="C40470267"/>
    <s v="TELECOM LAN ITS Support OPS VWM CHGMGR"/>
    <s v="Flores Viveros Yuriana   "/>
    <d v="2015-05-28T17:00:00"/>
    <d v="2015-05-28T20:00:00"/>
    <s v="Cambio SLT - Pruebas de Configuración ssid “vw-group” para los APs de Organizacion"/>
    <s v="Successful"/>
    <s v="On Time"/>
    <s v="No"/>
    <s v="Minor"/>
    <s v="Successful"/>
    <s v="On Time"/>
    <n v="1"/>
    <n v="1"/>
    <n v="0"/>
    <x v="4"/>
    <n v="1"/>
  </r>
  <r>
    <x v="0"/>
    <x v="0"/>
    <x v="1"/>
    <s v="normal"/>
    <s v="C40470269"/>
    <s v="SAP BASIS Support AMS VWM CHGMGR"/>
    <s v="Acosta Medina Marco Antonio  "/>
    <d v="2015-05-28T13:00:00"/>
    <d v="2015-05-28T17:00:00"/>
    <s v="Update ST-PI and ST-A/PI Plug-Ins according with EarlyWatch report in HUQ"/>
    <s v="Successful"/>
    <s v="On Time"/>
    <s v="No"/>
    <s v="Standard"/>
    <s v="Successful"/>
    <s v="On Time"/>
    <n v="1"/>
    <n v="1"/>
    <n v="0"/>
    <x v="4"/>
    <n v="0"/>
  </r>
  <r>
    <x v="0"/>
    <x v="0"/>
    <x v="1"/>
    <s v="normal"/>
    <s v="C40470272"/>
    <s v="SAP BASIS Support AMS VWM CHGMGR"/>
    <s v="Acosta Medina Marco Antonio  "/>
    <d v="2015-05-28T13:00:00"/>
    <d v="2015-05-28T17:00:00"/>
    <s v="Update ST-PI and ST-A/PI Plug-Ins according with EarlyWatch report in BUQ"/>
    <s v="Successful"/>
    <s v="On Time"/>
    <s v="No"/>
    <s v="Standard"/>
    <s v="Successful"/>
    <s v="On Time"/>
    <n v="1"/>
    <n v="1"/>
    <n v="0"/>
    <x v="4"/>
    <n v="0"/>
  </r>
  <r>
    <x v="2"/>
    <x v="2"/>
    <x v="0"/>
    <s v="normal"/>
    <s v="C000282165"/>
    <s v="TS.GS.MX.PHYNET.TS"/>
    <s v="Martinez Vega Maria Jose  "/>
    <d v="2015-05-31T12:00:00"/>
    <d v="2015-05-31T16:30:00"/>
    <s v="Instalación de 10 puntos de red sencillos con cable UTP para el área de Mckesson"/>
    <s v="Successful"/>
    <s v="On Time"/>
    <s v="No"/>
    <s v="Minor"/>
    <s v="Successful"/>
    <s v="On Time"/>
    <n v="1"/>
    <n v="1"/>
    <n v="0"/>
    <x v="4"/>
    <n v="0"/>
  </r>
  <r>
    <x v="3"/>
    <x v="2"/>
    <x v="0"/>
    <s v="normal"/>
    <s v="C000282162"/>
    <s v="TS.CP.MX.SIC.WAN.VITRO"/>
    <s v="Lopez Ballinas Erikc Jesus  "/>
    <d v="2015-05-27T23:00:00"/>
    <d v="2015-05-28T03:00:00"/>
    <s v="VITRO - SLT - Actividad de proveedor ALESTRA - Cambio de switch TELUM"/>
    <s v="Successful"/>
    <s v="On Time"/>
    <s v="No"/>
    <s v="Minor"/>
    <s v="Successful"/>
    <s v="On Time"/>
    <n v="1"/>
    <n v="1"/>
    <n v="0"/>
    <x v="4"/>
    <n v="1"/>
  </r>
  <r>
    <x v="0"/>
    <x v="2"/>
    <x v="0"/>
    <s v="normal"/>
    <s v="C40469211"/>
    <s v="TELECOM LAN ITS Support OPS VWM CHGMGR"/>
    <s v="Flores Viveros Yuriana   "/>
    <d v="2015-05-29T17:00:00"/>
    <d v="2015-05-29T22:00:00"/>
    <s v="Desconexión de cableado sin uso en switch SW-SF-A2-C6"/>
    <s v="Successful"/>
    <s v="On Time"/>
    <s v="No"/>
    <s v="Minor"/>
    <s v="Successful"/>
    <s v="On Time"/>
    <n v="1"/>
    <n v="1"/>
    <n v="0"/>
    <x v="4"/>
    <n v="0"/>
  </r>
  <r>
    <x v="0"/>
    <x v="2"/>
    <x v="0"/>
    <s v="normal"/>
    <s v="C40469218"/>
    <s v="TELECOM LAN ITS Support OPS VWM CHGMGR"/>
    <s v="Flores Viveros Yuriana   "/>
    <d v="2015-05-29T17:00:00"/>
    <d v="2015-05-29T22:00:00"/>
    <s v="Retiro de tranceivers apagados y obsoletos de de telecomunicaciones en el DCPII"/>
    <s v="Successful"/>
    <s v="On Time"/>
    <s v="No"/>
    <s v="Minor"/>
    <s v="Successful"/>
    <s v="On Time"/>
    <n v="1"/>
    <n v="1"/>
    <n v="0"/>
    <x v="4"/>
    <n v="0"/>
  </r>
  <r>
    <x v="0"/>
    <x v="2"/>
    <x v="0"/>
    <s v="normal"/>
    <s v="C40468854"/>
    <s v="TELECOM ITS Support OPS VWM CHGMGR"/>
    <s v="Garcia Gonzalez Maria Del Carmen "/>
    <d v="2015-05-31T09:00:00"/>
    <d v="2015-05-31T12:00:00"/>
    <s v="Seguimiento de 5 Cables de red del Switch SW-SF-A1-C6 en el DCP2"/>
    <s v="Successful"/>
    <s v="On Time"/>
    <s v="No"/>
    <s v="Minor"/>
    <s v="Successful"/>
    <s v="On Time"/>
    <n v="1"/>
    <n v="1"/>
    <n v="0"/>
    <x v="4"/>
    <n v="0"/>
  </r>
  <r>
    <x v="0"/>
    <x v="2"/>
    <x v="0"/>
    <s v="normal"/>
    <s v="C40469257"/>
    <s v="TELECOM ITS Support OPS VWM CHGMGR"/>
    <s v="Garcia Gonzalez Maria Del Carmen "/>
    <d v="2015-05-30T08:00:00"/>
    <d v="2015-05-30T16:00:00"/>
    <s v="MANTENIMIENTO PREVENTIVO A UPS-IDF0802"/>
    <s v="Successful"/>
    <s v="On Time"/>
    <s v="No"/>
    <s v="Minor"/>
    <s v="Successful"/>
    <s v="On Time"/>
    <n v="1"/>
    <n v="1"/>
    <n v="0"/>
    <x v="4"/>
    <n v="0"/>
  </r>
  <r>
    <x v="0"/>
    <x v="2"/>
    <x v="0"/>
    <s v="normal"/>
    <s v="C40469139"/>
    <s v="TELECOM WAN ITS Support OPS VWM CHGMGR"/>
    <s v="Mucito Najera Sebastian Yair  "/>
    <d v="2015-05-31T11:00:00"/>
    <d v="2015-05-31T16:00:00"/>
    <s v="Integración tunel VPN AnyConnect SSL"/>
    <s v="Successful"/>
    <s v="On Time"/>
    <s v="No"/>
    <s v="Minor"/>
    <s v="Successful"/>
    <s v="On Time"/>
    <n v="1"/>
    <n v="1"/>
    <n v="0"/>
    <x v="4"/>
    <n v="0"/>
  </r>
  <r>
    <x v="0"/>
    <x v="2"/>
    <x v="0"/>
    <s v="emergency"/>
    <s v="C40470749"/>
    <s v="TELECOM LAN ITS Support OPS VWM CHGMGR"/>
    <s v="Bravo Rosas Fernando   "/>
    <d v="2015-05-29T19:00:00"/>
    <d v="2015-05-30T19:00:00"/>
    <s v="Remplazo Energizacion de switch SW57I03-24.10"/>
    <s v="Successful"/>
    <s v="On Time"/>
    <s v="No"/>
    <s v="Minor"/>
    <s v="Successful"/>
    <s v="On Time"/>
    <n v="1"/>
    <n v="1"/>
    <n v="0"/>
    <x v="4"/>
    <n v="0"/>
  </r>
  <r>
    <x v="0"/>
    <x v="1"/>
    <x v="0"/>
    <s v="normal"/>
    <s v="C40468862"/>
    <s v="CRM3 Support AMS VWM CHGMGR"/>
    <s v="Pasten Solares Gabriel   "/>
    <d v="2015-05-27T22:10:00"/>
    <d v="2015-05-30T10:00:00"/>
    <s v="Reinicio de Servidores de DB NADIN,NADIN,NADCON y DDOs"/>
    <s v="Successful"/>
    <s v="On Time"/>
    <s v="No"/>
    <s v="Minor"/>
    <s v="Successful"/>
    <s v="On Time"/>
    <n v="1"/>
    <n v="1"/>
    <n v="0"/>
    <x v="4"/>
    <n v="0"/>
  </r>
  <r>
    <x v="13"/>
    <x v="2"/>
    <x v="0"/>
    <s v="normal"/>
    <s v="CH5431"/>
    <s v="IKUSI"/>
    <s v="Quintanar Carlos     "/>
    <d v="2015-05-27T22:00:00"/>
    <d v="2015-05-28T01:50:00"/>
    <s v="Pruebas de Redundancia en Servidores SBC A y  B"/>
    <s v="Successful"/>
    <s v="On Time"/>
    <s v="No"/>
    <s v="Minor"/>
    <s v="Successful"/>
    <s v="On Time"/>
    <n v="1"/>
    <n v="1"/>
    <n v="0"/>
    <x v="4"/>
    <n v="0"/>
  </r>
  <r>
    <x v="0"/>
    <x v="0"/>
    <x v="0"/>
    <s v="normal"/>
    <s v="C40466786"/>
    <s v="DATABASE ITS Support OPS VWM CHGMGR"/>
    <s v="Santander Aldabe Gaudencio   "/>
    <d v="2015-05-31T00:00:00"/>
    <d v="2015-05-31T23:59:00"/>
    <s v="Upgrade database asy"/>
    <s v="Successful"/>
    <s v="On Time"/>
    <s v="No"/>
    <s v="Minor"/>
    <s v="Successful"/>
    <s v="On Time"/>
    <n v="1"/>
    <n v="1"/>
    <n v="0"/>
    <x v="4"/>
    <n v="0"/>
  </r>
  <r>
    <x v="0"/>
    <x v="0"/>
    <x v="1"/>
    <s v="normal"/>
    <s v="C40468844"/>
    <s v="SERVERS WIN EXCHANG Support OPS VWM CHGMGR"/>
    <s v="Aguilar Avendaño Alejandra   "/>
    <d v="2015-05-31T06:00:00"/>
    <d v="2015-05-31T14:00:00"/>
    <s v="Defragmentación de Bases de Datos de Microsoft Exchange"/>
    <s v="Successful"/>
    <s v="On Time"/>
    <s v="No"/>
    <s v="Standard"/>
    <s v="Successful"/>
    <s v="On Time"/>
    <n v="1"/>
    <n v="1"/>
    <n v="0"/>
    <x v="4"/>
    <n v="0"/>
  </r>
  <r>
    <x v="3"/>
    <x v="0"/>
    <x v="1"/>
    <s v="normal"/>
    <s v="C000288451"/>
    <s v="C.SAP.MX.AA.SAP-BASIS"/>
    <s v="Colin Soto Alberto Angel  "/>
    <d v="2015-05-29T23:00:00"/>
    <d v="2015-05-30T01:00:00"/>
    <s v="VITRO  | P  |EPD  | ah3ha107  |EP | Outage=yo | -Restart Portal EPD - preapproved"/>
    <s v="Successful"/>
    <s v="On Time"/>
    <s v="No"/>
    <s v="Standard"/>
    <s v="Successful"/>
    <s v="On Time"/>
    <n v="1"/>
    <n v="1"/>
    <n v="0"/>
    <x v="4"/>
    <n v="0"/>
  </r>
  <r>
    <x v="0"/>
    <x v="0"/>
    <x v="0"/>
    <s v="normal"/>
    <s v="C40468846"/>
    <s v="OPM ITS Support OPS VWM CHGMGR"/>
    <s v="Zacamitzin Medina Dagoberto   "/>
    <d v="2015-05-31T09:00:00"/>
    <d v="2015-05-31T12:00:00"/>
    <s v="Retiro de cableado (30 cables) sin servicios de red en Data Center Puebla II (Cubo 6)"/>
    <s v="Successful"/>
    <s v="On Time"/>
    <s v="No"/>
    <s v="Minor"/>
    <s v="Successful"/>
    <s v="On Time"/>
    <n v="1"/>
    <n v="1"/>
    <n v="0"/>
    <x v="4"/>
    <n v="0"/>
  </r>
  <r>
    <x v="0"/>
    <x v="0"/>
    <x v="0"/>
    <s v="normal"/>
    <s v="C40468850"/>
    <s v="OPM ITS Support OPS VWM CHGMGR"/>
    <s v="Zacamitzin Medina Dagoberto   "/>
    <d v="2015-05-30T21:00:00"/>
    <d v="2015-05-31T22:00:00"/>
    <s v="Create File System in server pmx2bwvw"/>
    <s v="Successful"/>
    <s v="On Time"/>
    <s v="No"/>
    <s v="Minor"/>
    <s v="Successful"/>
    <s v="On Time"/>
    <n v="1"/>
    <n v="1"/>
    <n v="0"/>
    <x v="4"/>
    <n v="0"/>
  </r>
  <r>
    <x v="0"/>
    <x v="0"/>
    <x v="0"/>
    <s v="normal"/>
    <s v="C40468875"/>
    <s v="OPM ITS Support OPS VWM CHGMGR"/>
    <s v="Zacamitzin Medina Dagoberto   "/>
    <d v="2015-05-31T08:00:00"/>
    <d v="2015-05-31T12:00:00"/>
    <s v="Creación de VG para BD view en servidor l66fis48"/>
    <s v="Successful"/>
    <s v="On Time"/>
    <s v="No"/>
    <s v="Minor"/>
    <s v="Successful"/>
    <s v="On Time"/>
    <n v="1"/>
    <n v="1"/>
    <n v="0"/>
    <x v="4"/>
    <n v="0"/>
  </r>
  <r>
    <x v="0"/>
    <x v="0"/>
    <x v="0"/>
    <s v="normal"/>
    <s v="C40468877"/>
    <s v="OPM ITS Support OPS VWM CHGMGR"/>
    <s v="Zacamitzin Medina Dagoberto   "/>
    <d v="2015-05-30T08:00:00"/>
    <d v="2015-05-30T10:00:00"/>
    <s v="Configuración de Aviso de cambio de contraseña en servidores QA´s y DEV´s de Unix"/>
    <s v="Successful"/>
    <s v="On Time"/>
    <s v="No"/>
    <s v="Minor"/>
    <s v="Successful"/>
    <s v="On Time"/>
    <n v="1"/>
    <n v="1"/>
    <n v="0"/>
    <x v="4"/>
    <n v="0"/>
  </r>
  <r>
    <x v="0"/>
    <x v="0"/>
    <x v="0"/>
    <s v="normal"/>
    <s v="C40469291"/>
    <s v="FACILITIES ITS Support OPS VWM CHGMGR"/>
    <s v="Mendoza Ramirez Miguel   "/>
    <d v="2015-05-29T09:00:00"/>
    <d v="2015-05-29T18:00:00"/>
    <s v="Revisión semestral de los UPS que soportan el DC Puebla II sin paro y sin medición de baterías"/>
    <s v="Successful"/>
    <s v="On Time"/>
    <s v="No"/>
    <s v="Minor"/>
    <s v="Successful"/>
    <s v="On Time"/>
    <n v="1"/>
    <n v="1"/>
    <n v="0"/>
    <x v="4"/>
    <n v="0"/>
  </r>
  <r>
    <x v="0"/>
    <x v="0"/>
    <x v="0"/>
    <s v="normal"/>
    <s v="C40466791"/>
    <s v="SERVERS WIN EXCHANG Support OPS VWM CHGMGR"/>
    <s v="Aguilar Avendaño Alejandra   "/>
    <d v="2015-05-31T06:00:00"/>
    <d v="2015-05-31T12:00:00"/>
    <s v="Implementación del Circular Logging en Public Folders de Exchange"/>
    <s v="Successful"/>
    <s v="On Time"/>
    <s v="No"/>
    <s v="Minor"/>
    <s v="Successful"/>
    <s v="On Time"/>
    <n v="1"/>
    <n v="1"/>
    <n v="0"/>
    <x v="4"/>
    <n v="0"/>
  </r>
  <r>
    <x v="0"/>
    <x v="0"/>
    <x v="0"/>
    <s v="normal"/>
    <s v="C40467214"/>
    <s v="SERVERS UNIX ITS Support OPS VWM CHGMGR"/>
    <s v="Vazquez Reyes Juan Pablo  "/>
    <d v="2015-05-31T10:00:00"/>
    <d v="2015-05-31T17:00:00"/>
    <s v="Unix - Hardening Servidor QMX2LEGAP 10.148.13.164"/>
    <s v="Successful"/>
    <s v="On Time"/>
    <s v="No"/>
    <s v="Minor"/>
    <s v="Successful"/>
    <s v="On Time"/>
    <n v="1"/>
    <n v="1"/>
    <n v="0"/>
    <x v="4"/>
    <n v="0"/>
  </r>
  <r>
    <x v="0"/>
    <x v="0"/>
    <x v="0"/>
    <s v="normal"/>
    <s v="C40468869"/>
    <s v="SERVERS UNIX ITS Support OPS VWM CHGMGR"/>
    <s v="Vazquez Reyes Juan Pablo  "/>
    <d v="2015-05-30T10:00:00"/>
    <d v="2015-05-30T17:00:00"/>
    <s v="Unix - Hardening Servidor MIRRORSERVER-PU-1 10.148.13.237"/>
    <s v="Successful"/>
    <s v="On Time"/>
    <s v="No"/>
    <s v="Minor"/>
    <s v="Successful"/>
    <s v="On Time"/>
    <n v="1"/>
    <n v="1"/>
    <n v="0"/>
    <x v="4"/>
    <n v="0"/>
  </r>
  <r>
    <x v="9"/>
    <x v="0"/>
    <x v="0"/>
    <s v="normal"/>
    <s v="C000269021"/>
    <s v="SE.AA.MX.PROJECTS"/>
    <s v="Portillo Carbajal Jesus   "/>
    <d v="2015-05-20T12:00:00"/>
    <d v="2015-05-31T23:00:00"/>
    <s v="GEG - EHP activities for DES system (Development | ax1la182)"/>
    <s v="Successful"/>
    <s v="On Time"/>
    <s v="No"/>
    <s v="Minor"/>
    <s v="Successful"/>
    <s v="On Time"/>
    <n v="1"/>
    <n v="1"/>
    <n v="0"/>
    <x v="4"/>
    <n v="0"/>
  </r>
  <r>
    <x v="9"/>
    <x v="0"/>
    <x v="0"/>
    <s v="normal"/>
    <s v="C000269042"/>
    <s v="SE.AA.MX.PROJECTS"/>
    <s v="Portillo Carbajal Jesus   "/>
    <d v="2015-05-20T12:00:00"/>
    <d v="2015-05-31T23:00:00"/>
    <s v="GEG - EHP activities for GXQ system (Quality | ax1la175)"/>
    <s v="Successful"/>
    <s v="On Time"/>
    <s v="No"/>
    <s v="Minor"/>
    <s v="Successful"/>
    <s v="On Time"/>
    <n v="1"/>
    <n v="1"/>
    <n v="0"/>
    <x v="4"/>
    <n v="0"/>
  </r>
  <r>
    <x v="9"/>
    <x v="0"/>
    <x v="2"/>
    <s v="normal"/>
    <s v="C000269433"/>
    <s v="SE.AA.MX.PROJECTS"/>
    <s v="Portillo Carbajal Jesus   "/>
    <d v="2015-05-29T16:00:00"/>
    <d v="2015-05-31T23:00:00"/>
    <s v="GEG - EHP downtime activities for BW1 system (Production | ax1la199)"/>
    <s v="Successful"/>
    <s v="On Time"/>
    <s v="No"/>
    <s v="Significant"/>
    <s v="Successful"/>
    <s v="On Time"/>
    <n v="1"/>
    <n v="1"/>
    <n v="0"/>
    <x v="4"/>
    <n v="0"/>
  </r>
  <r>
    <x v="1"/>
    <x v="0"/>
    <x v="0"/>
    <s v="normal"/>
    <s v="CRQ000000023617"/>
    <s v="Data Center"/>
    <s v="Lopez Rojas Angel"/>
    <d v="2015-05-29T10:00:00"/>
    <d v="2015-05-31T21:00:00"/>
    <s v="WO1954226 Aplicación de ES-TAN-GTI-054 Estándar Configuración Seguridad SQL Server HDPBCD01V y HDPBCP00V_x000a_7.6_x000a_"/>
    <s v="Successful"/>
    <s v="On Time"/>
    <s v="No"/>
    <s v="Minor"/>
    <s v="Successful"/>
    <s v="On Time"/>
    <n v="1"/>
    <n v="1"/>
    <n v="0"/>
    <x v="4"/>
    <n v="0"/>
  </r>
  <r>
    <x v="1"/>
    <x v="0"/>
    <x v="0"/>
    <s v="normal"/>
    <s v="CRQ000000044937"/>
    <s v="Css-Mex.GpoModelo-Storage"/>
    <s v="Hernandez Martinez Guillermo   "/>
    <d v="2015-05-29T15:00:00"/>
    <d v="2015-05-29T20:00:00"/>
    <s v="INC41986 Cambio de HW Redundante (motherboard) en storage C4MXGLSYN84."/>
    <s v="Successful"/>
    <s v="On Time"/>
    <s v="No"/>
    <s v="Minor"/>
    <s v="Successful"/>
    <s v="On Time"/>
    <n v="1"/>
    <n v="1"/>
    <n v="0"/>
    <x v="4"/>
    <n v="0"/>
  </r>
  <r>
    <x v="1"/>
    <x v="0"/>
    <x v="0"/>
    <s v="normal"/>
    <s v="CRQ000000044809"/>
    <s v="Data Center"/>
    <s v="Vazquez Zenteno Alejandro"/>
    <d v="2015-05-30T13:00:00"/>
    <d v="2015-05-30T15:45:00"/>
    <s v="WO154423 Mitigar vulnerabilidad AI-Diblo-027 en NAS eliminando rol de Domain Users en Shares (Torreon)"/>
    <s v="Successful"/>
    <s v="On Time"/>
    <s v="No"/>
    <s v="Minor"/>
    <s v="Successful"/>
    <s v="On Time"/>
    <n v="1"/>
    <n v="1"/>
    <n v="0"/>
    <x v="4"/>
    <n v="0"/>
  </r>
  <r>
    <x v="7"/>
    <x v="0"/>
    <x v="2"/>
    <s v="normal"/>
    <s v="C000273074"/>
    <s v="SE.AA.MX.PROJECTS"/>
    <s v="Martinez Rodriguez Norma   "/>
    <d v="2015-05-29T16:00:00"/>
    <d v="2015-05-31T15:00:00"/>
    <s v="Execute ADPrep W2012 R2 for HABC Customer"/>
    <s v="Successful"/>
    <s v="On Time"/>
    <s v="No"/>
    <s v="Significant"/>
    <s v="Successful"/>
    <s v="On Time"/>
    <n v="1"/>
    <n v="1"/>
    <n v="0"/>
    <x v="4"/>
    <n v="0"/>
  </r>
  <r>
    <x v="2"/>
    <x v="0"/>
    <x v="0"/>
    <s v="normal"/>
    <s v="C000220490"/>
    <s v="SE.AA.MX.PROJECTS"/>
    <s v="Vera Cifuentes Karina Guadalupe  "/>
    <d v="2015-04-01T00:00:00"/>
    <d v="2015-05-31T00:00:00"/>
    <s v="VMs and telecom configuration and tests"/>
    <s v="Successful"/>
    <s v="On Time"/>
    <s v="No"/>
    <s v="Minor"/>
    <s v="Successful"/>
    <s v="On Time"/>
    <n v="1"/>
    <n v="1"/>
    <n v="0"/>
    <x v="4"/>
    <n v="0"/>
  </r>
  <r>
    <x v="0"/>
    <x v="0"/>
    <x v="0"/>
    <s v="normal"/>
    <s v="C40468879"/>
    <s v="SAP BASIS Support AMS VWM CHGMGR"/>
    <s v="Acosta Medina Marco Antonio  "/>
    <d v="2015-05-30T11:00:00"/>
    <d v="2015-05-30T16:00:00"/>
    <s v="Modify parameters in HMQ"/>
    <s v="Successful"/>
    <s v="On Time"/>
    <s v="No"/>
    <s v="Minor"/>
    <s v="Successful"/>
    <s v="On Time"/>
    <n v="1"/>
    <n v="1"/>
    <n v="0"/>
    <x v="4"/>
    <n v="0"/>
  </r>
  <r>
    <x v="0"/>
    <x v="0"/>
    <x v="0"/>
    <s v="normal"/>
    <s v="C40468882"/>
    <s v="PROYECT INFRAEST ITS Support OPS VWM CHGMGR"/>
    <s v="Baez Arellano Maria De Jesus "/>
    <d v="2015-05-30T09:00:00"/>
    <d v="2015-05-30T15:00:00"/>
    <s v="Instalación de Conexiones Lógicas para Proyecto Conf Enlaces Nueva Nave CKD"/>
    <s v="Successful"/>
    <s v="On Time"/>
    <s v="No"/>
    <s v="Minor"/>
    <s v="Successful"/>
    <s v="On Time"/>
    <n v="1"/>
    <n v="1"/>
    <n v="0"/>
    <x v="4"/>
    <n v="0"/>
  </r>
  <r>
    <x v="0"/>
    <x v="0"/>
    <x v="0"/>
    <s v="normal"/>
    <s v="C40468845"/>
    <s v="FIS HARDWARE Support OPS VWM CHGMGR"/>
    <s v="Esparragoza Torres Juan Blas  "/>
    <d v="2015-05-30T14:00:00"/>
    <d v="2015-05-30T20:00:00"/>
    <s v="Configuracion de Access Point en nave 4"/>
    <s v="Successful"/>
    <s v="On Time"/>
    <s v="No"/>
    <s v="Minor"/>
    <s v="Successful"/>
    <s v="On Time"/>
    <n v="1"/>
    <n v="1"/>
    <n v="0"/>
    <x v="4"/>
    <n v="0"/>
  </r>
  <r>
    <x v="0"/>
    <x v="0"/>
    <x v="0"/>
    <s v="normal"/>
    <s v="C40464662"/>
    <s v="PROYECT INFRAEST ITS Support OPS VWM CHGMGR"/>
    <s v="Perez Gonzalez Lucia   "/>
    <d v="2015-05-30T06:00:00"/>
    <d v="2015-05-31T12:00:00"/>
    <s v="Acompañamiento al proveedor HP para la Instalación física de memorias para incremento de RAM a los servidores ESXi de server farm ubicados en el DC Puebla II"/>
    <s v="Successful"/>
    <s v="On Time"/>
    <s v="No"/>
    <s v="Minor"/>
    <s v="Successful"/>
    <s v="On Time"/>
    <n v="1"/>
    <n v="1"/>
    <n v="0"/>
    <x v="4"/>
    <n v="0"/>
  </r>
  <r>
    <x v="2"/>
    <x v="2"/>
    <x v="0"/>
    <s v="normal"/>
    <s v="C000262754"/>
    <s v="TS.GS.MX.SCC2.WAN.SEC"/>
    <s v="Lopez Sosa Nettie   "/>
    <d v="2015-04-30T21:00:00"/>
    <d v="2015-05-01T00:00:00"/>
    <s v="SLT | Alta de segmentos de red 10.14.68.0/24, 10.14.69.0/24 y 10.136.55.0/24 en el dominio de encripción de la VPN S2S CBI"/>
    <s v="Successful"/>
    <s v="On Time"/>
    <s v="No"/>
    <s v="Minor"/>
    <s v="Successful"/>
    <s v="On Time"/>
    <n v="1"/>
    <n v="1"/>
    <n v="0"/>
    <x v="4"/>
    <n v="1"/>
  </r>
  <r>
    <x v="3"/>
    <x v="2"/>
    <x v="0"/>
    <s v="normal"/>
    <s v="C000269146"/>
    <s v="TS.CP.MX.SIC.VOICE.VITRO"/>
    <s v="Mendoza Vega Victor Manuel  "/>
    <d v="2015-05-20T10:00:00"/>
    <d v="2015-05-20T13:00:00"/>
    <s v="VITRO | Instalacion de Videoconferencia Scopia para Pruebas"/>
    <s v="Successful"/>
    <s v="On Time"/>
    <s v="No"/>
    <s v="Minor"/>
    <s v="Successful"/>
    <s v="On Time"/>
    <n v="1"/>
    <n v="1"/>
    <n v="0"/>
    <x v="4"/>
    <n v="0"/>
  </r>
  <r>
    <x v="2"/>
    <x v="0"/>
    <x v="0"/>
    <s v="normal"/>
    <s v="C000271677"/>
    <s v="CS.AMER.MX.SBO.BK.ST"/>
    <s v="Lopez Garcia Gerardo   "/>
    <d v="2015-05-14T11:00:00"/>
    <d v="2015-05-14T13:00:00"/>
    <s v="GDG | PRD, QA, DEV | Incremento de espacio de disco en JetCloud"/>
    <s v="Successful"/>
    <s v="On Time"/>
    <s v="No"/>
    <s v="Minor"/>
    <s v="Successful"/>
    <s v="On Time"/>
    <n v="1"/>
    <n v="1"/>
    <n v="0"/>
    <x v="4"/>
    <n v="0"/>
  </r>
  <r>
    <x v="2"/>
    <x v="0"/>
    <x v="0"/>
    <s v="normal"/>
    <s v="C000271693"/>
    <s v="CS.AMER.MX.SBO.BK.ST"/>
    <s v="Lopez Garcia Gerardo   "/>
    <d v="2015-05-14T11:00:00"/>
    <d v="2015-05-14T13:00:00"/>
    <s v="GDG | PRD | Incremento de espacio de disco en JetCloud"/>
    <s v="Successful"/>
    <s v="On Time"/>
    <s v="No"/>
    <s v="Minor"/>
    <s v="Successful"/>
    <s v="On Time"/>
    <n v="1"/>
    <n v="1"/>
    <n v="0"/>
    <x v="4"/>
    <n v="0"/>
  </r>
  <r>
    <x v="27"/>
    <x v="0"/>
    <x v="0"/>
    <s v="normal"/>
    <s v="C000267464"/>
    <s v="SE.AA.MX.PROJECTS"/>
    <s v="Caceres Velazquez Maria Yolanda  "/>
    <d v="2015-05-18T11:00:00"/>
    <d v="2015-05-22T19:00:00"/>
    <s v="Proyecto Nuestra Caja Renovación Tecnologica MPLS HW Semana20"/>
    <s v="Successful"/>
    <s v="On Time"/>
    <s v="No"/>
    <s v="Minor"/>
    <s v="Successful"/>
    <s v="On Time"/>
    <n v="1"/>
    <n v="1"/>
    <n v="0"/>
    <x v="4"/>
    <n v="0"/>
  </r>
  <r>
    <x v="3"/>
    <x v="0"/>
    <x v="0"/>
    <s v="normal"/>
    <s v="C000267438"/>
    <s v="C.AMER.MX.WINTEL.VITRO"/>
    <s v="Castañeda Aguilar Jose Antonio  "/>
    <d v="2015-05-14T17:00:00"/>
    <d v="2015-05-22T23:59:00"/>
    <s v="Migracion Vitro Corporativo"/>
    <s v="Successful"/>
    <s v="On Time"/>
    <s v="No"/>
    <s v="Minor"/>
    <s v="Successful"/>
    <s v="On Time"/>
    <n v="1"/>
    <n v="1"/>
    <n v="0"/>
    <x v="4"/>
    <n v="0"/>
  </r>
  <r>
    <x v="3"/>
    <x v="3"/>
    <x v="1"/>
    <s v="normal"/>
    <s v="C000265584"/>
    <s v="DS.CES.MX.SW.VITRO"/>
    <s v="Cuetlach Calderon Cristina   "/>
    <d v="2015-05-18T17:00:00"/>
    <d v="2015-05-22T17:00:00"/>
    <s v="VTO - Distribución PRODUCTIVO - Parches de Seguridad Microsoft - Mayo 2015 Cambio Preaprobado"/>
    <s v="Successful"/>
    <s v="On Time"/>
    <s v="No"/>
    <s v="Standard"/>
    <s v="Successful"/>
    <s v="On Time"/>
    <n v="1"/>
    <n v="1"/>
    <n v="0"/>
    <x v="4"/>
    <n v="0"/>
  </r>
  <r>
    <x v="27"/>
    <x v="0"/>
    <x v="0"/>
    <s v="normal"/>
    <s v="C000274597"/>
    <s v="SE.AA.MX.PROJECTS"/>
    <s v="Caceres Velazquez Maria Yolanda  "/>
    <d v="2015-05-25T12:00:00"/>
    <d v="2015-05-29T19:00:00"/>
    <s v="Proyecto Nuestra Caja Renovación Tecnologica MPLS HW"/>
    <s v="Successful"/>
    <s v="On Time"/>
    <s v="No"/>
    <s v="Minor"/>
    <s v="Successful"/>
    <s v="On Time"/>
    <n v="1"/>
    <n v="1"/>
    <n v="0"/>
    <x v="4"/>
    <n v="0"/>
  </r>
  <r>
    <x v="13"/>
    <x v="2"/>
    <x v="0"/>
    <s v="normal"/>
    <s v="CH5306"/>
    <s v="IKUSI"/>
    <s v="Quintanar Carlos     "/>
    <d v="2015-05-22T17:00:00"/>
    <d v="2015-05-22T20:00:00"/>
    <s v="Mantenimiento Preventivo Equipo de Voz (PBX) LOMAS VERDES"/>
    <s v="Successful"/>
    <s v="On Time"/>
    <s v="No"/>
    <s v="Minor"/>
    <s v="Successful"/>
    <s v="On Time"/>
    <n v="1"/>
    <n v="1"/>
    <n v="0"/>
    <x v="4"/>
    <n v="0"/>
  </r>
  <r>
    <x v="13"/>
    <x v="2"/>
    <x v="0"/>
    <s v="normal"/>
    <s v="CH5309"/>
    <s v="IKUSI"/>
    <s v="Quintanar Carlos     "/>
    <d v="2015-05-22T17:00:00"/>
    <d v="2015-05-22T20:00:00"/>
    <s v="Mantenimiento Preventivo Equipo de Voz (Multilineas)   MATAMOROS"/>
    <s v="Successful"/>
    <s v="On Time"/>
    <s v="No"/>
    <s v="Minor"/>
    <s v="Successful"/>
    <s v="On Time"/>
    <n v="1"/>
    <n v="1"/>
    <n v="0"/>
    <x v="4"/>
    <n v="0"/>
  </r>
  <r>
    <x v="13"/>
    <x v="2"/>
    <x v="0"/>
    <s v="normal"/>
    <s v="CH5310"/>
    <s v="IKUSI"/>
    <s v="Quintanar Carlos     "/>
    <d v="2015-05-22T17:00:00"/>
    <d v="2015-05-22T20:00:00"/>
    <s v="Mantenimiento Preventivo Equipo de Voz (Multilineas)   NUEVO LAREDO"/>
    <s v="Successful"/>
    <s v="On Time"/>
    <s v="No"/>
    <s v="Minor"/>
    <s v="Successful"/>
    <s v="On Time"/>
    <n v="1"/>
    <n v="1"/>
    <n v="0"/>
    <x v="4"/>
    <n v="0"/>
  </r>
  <r>
    <x v="13"/>
    <x v="2"/>
    <x v="0"/>
    <s v="normal"/>
    <s v="CH5312"/>
    <s v="IKUSI"/>
    <s v="Quintanar Carlos     "/>
    <d v="2015-05-22T17:00:00"/>
    <d v="2015-05-22T20:00:00"/>
    <s v="Mantenimiento Preventivo Equipo de Voz (Multilineas)   TORREON"/>
    <s v="Successful"/>
    <s v="On Time"/>
    <s v="No"/>
    <s v="Minor"/>
    <s v="Successful"/>
    <s v="On Time"/>
    <n v="1"/>
    <n v="1"/>
    <n v="0"/>
    <x v="4"/>
    <n v="0"/>
  </r>
  <r>
    <x v="13"/>
    <x v="2"/>
    <x v="0"/>
    <s v="normal"/>
    <s v="CH5313"/>
    <s v="IKUSI"/>
    <s v="Quintanar Carlos     "/>
    <d v="2015-05-22T17:00:00"/>
    <d v="2015-05-22T20:00:00"/>
    <s v="Mantenimiento Preventivo Equipo de Voz (Multilineas)   TUXTLA"/>
    <s v="Successful"/>
    <s v="On Time"/>
    <s v="No"/>
    <s v="Minor"/>
    <s v="Successful"/>
    <s v="On Time"/>
    <n v="1"/>
    <n v="1"/>
    <n v="0"/>
    <x v="4"/>
    <n v="0"/>
  </r>
  <r>
    <x v="13"/>
    <x v="2"/>
    <x v="0"/>
    <s v="normal"/>
    <s v="CH5314"/>
    <s v="IKUSI"/>
    <s v="Quintanar Carlos     "/>
    <d v="2015-05-22T17:00:00"/>
    <d v="2015-05-22T20:00:00"/>
    <s v="Mantenimiento Preventivo Equipo de Voz (Multilineas)   ACAPULCO"/>
    <s v="Successful"/>
    <s v="On Time"/>
    <s v="No"/>
    <s v="Minor"/>
    <s v="Successful"/>
    <s v="On Time"/>
    <n v="1"/>
    <n v="1"/>
    <n v="0"/>
    <x v="4"/>
    <n v="0"/>
  </r>
  <r>
    <x v="0"/>
    <x v="0"/>
    <x v="0"/>
    <s v="emergency"/>
    <s v="C40469352"/>
    <s v="SERVERS WINTEL ITS Support OPS VWM CHGMGR"/>
    <s v="Islas Agustin Maricarmen   "/>
    <d v="2015-05-25T16:00:00"/>
    <d v="2015-05-25T22:00:00"/>
    <s v="Reemplazo de hardware dañado en servidor fisico"/>
    <s v="Successful"/>
    <s v="On Time"/>
    <s v="No"/>
    <s v="Minor"/>
    <s v="Successful"/>
    <s v="On Time"/>
    <n v="1"/>
    <n v="1"/>
    <n v="0"/>
    <x v="4"/>
    <n v="0"/>
  </r>
  <r>
    <x v="0"/>
    <x v="2"/>
    <x v="0"/>
    <s v="emergency"/>
    <s v="C40470753"/>
    <s v="TELECOM LAN ITS Support OPS VWM CHGMGR"/>
    <s v="Bravo Rosas Fernando   "/>
    <d v="2015-05-29T20:30:00"/>
    <d v="2015-05-30T04:30:00"/>
    <s v="Cambio emergente SW-P22M01A-191.6"/>
    <s v="Successful"/>
    <s v="On Time"/>
    <s v="No"/>
    <s v="Minor"/>
    <s v="Successful"/>
    <s v="On Time"/>
    <n v="1"/>
    <n v="1"/>
    <n v="0"/>
    <x v="4"/>
    <n v="0"/>
  </r>
  <r>
    <x v="0"/>
    <x v="0"/>
    <x v="1"/>
    <s v="normal"/>
    <s v="C40470757"/>
    <s v="STORAGE ITS Support OPS VWM CHGMGR"/>
    <s v="Salazar Kuri Flavio   "/>
    <d v="2015-05-30T15:00:00"/>
    <d v="2015-05-30T20:00:00"/>
    <s v="Cambio de Disco en Storage"/>
    <s v="Successful"/>
    <s v="On Time"/>
    <s v="No"/>
    <s v="Standard"/>
    <s v="Successful"/>
    <s v="On Time"/>
    <n v="1"/>
    <n v="1"/>
    <n v="0"/>
    <x v="4"/>
    <n v="0"/>
  </r>
  <r>
    <x v="0"/>
    <x v="0"/>
    <x v="0"/>
    <s v="normal"/>
    <s v="C40461527"/>
    <s v="OPM ITS Support OPS VWM CHGMGR"/>
    <s v="Zacamitzin Medina Dagoberto   "/>
    <d v="2015-05-06T23:30:00"/>
    <d v="2015-05-31T23:59:00"/>
    <s v="Comentar monitoreo de servidores, FIS; anterior infraestructura Productiva."/>
    <s v="Successful"/>
    <s v="On Time"/>
    <s v="No"/>
    <s v="Minor"/>
    <s v="Successful"/>
    <s v="On Time"/>
    <n v="1"/>
    <n v="1"/>
    <n v="0"/>
    <x v="4"/>
    <n v="0"/>
  </r>
  <r>
    <x v="0"/>
    <x v="0"/>
    <x v="0"/>
    <s v="normal"/>
    <s v="C40465668"/>
    <s v="PROYECT INFRAEST ITS Support OPS VWM CHGMGR"/>
    <s v="Perez Gonzalez Lucia   "/>
    <d v="2015-05-25T10:00:00"/>
    <d v="2015-05-29T17:00:00"/>
    <s v="Entrega a operación de servidor virtual VWMXPUSSV112P (PRD - SBackupperMon (SyncroTESS))"/>
    <s v="Successful"/>
    <s v="On Time"/>
    <s v="No"/>
    <s v="Minor"/>
    <s v="Successful"/>
    <s v="On Time"/>
    <n v="1"/>
    <n v="1"/>
    <n v="0"/>
    <x v="4"/>
    <n v="0"/>
  </r>
  <r>
    <x v="0"/>
    <x v="0"/>
    <x v="0"/>
    <s v="normal"/>
    <s v="C40465369"/>
    <s v="BACKUP ITS Support OPS VWM CHGMGR"/>
    <s v="Moctezuma Villa Rodrigo   "/>
    <d v="2015-05-25T04:00:00"/>
    <d v="2015-05-29T23:00:00"/>
    <s v="Upgrade de Herramienta NetBackup de 7.1.0.4 A 7.5 en el master server emotionsdc01"/>
    <s v="Successful"/>
    <s v="On Time"/>
    <s v="No"/>
    <s v="Minor"/>
    <s v="Successful"/>
    <s v="On Time"/>
    <n v="1"/>
    <n v="1"/>
    <n v="0"/>
    <x v="4"/>
    <n v="0"/>
  </r>
</pivotCacheRecords>
</file>

<file path=xl/pivotCache/pivotCacheRecords2.xml><?xml version="1.0" encoding="utf-8"?>
<pivotCacheRecords xmlns="http://schemas.openxmlformats.org/spreadsheetml/2006/main" xmlns:r="http://schemas.openxmlformats.org/officeDocument/2006/relationships" count="4242">
  <r>
    <x v="0"/>
    <x v="0"/>
    <x v="0"/>
    <s v="normal"/>
    <s v="C000938405"/>
    <s v="C.SAP.MX.AA.GDH.MX-BASIS"/>
    <s v="Valera Ortiz Oswaldo"/>
    <d v="2017-01-02T01:00:00"/>
    <d v="2017-01-02T03:00:00"/>
    <s v="[HSAI ] / [ SAP BASIS] / [ PRODUCTION] / [ PR1] / [ TSMX] - RESTART /CCAB; CSS.CAB pre-approved [4EP]"/>
    <s v="Successful"/>
    <s v="On Time"/>
    <s v="No"/>
    <s v="Minor"/>
    <s v="Successful"/>
    <s v="On Time"/>
    <n v="1"/>
    <n v="1"/>
    <n v="0"/>
    <x v="0"/>
    <n v="0"/>
    <s v="Normal"/>
    <n v="0"/>
    <n v="0"/>
    <n v="0"/>
    <n v="0"/>
    <n v="1"/>
    <n v="0"/>
    <s v="Maria del Carmen"/>
    <s v="CMOD316997"/>
    <s v="Basis"/>
    <s v="BASIS"/>
    <s v="No"/>
    <s v="No"/>
    <m/>
    <s v="Si"/>
    <s v="No"/>
  </r>
  <r>
    <x v="1"/>
    <x v="0"/>
    <x v="0"/>
    <s v="normal"/>
    <s v="C000919345"/>
    <s v="C.SAP.MX.AA.SAP-BASIS"/>
    <s v="Hernandez Jacinto Marco Antonio"/>
    <d v="2016-12-02T07:00:00"/>
    <d v="2017-01-01T18:00:00"/>
    <s v="VITRO | P | BPD | AH3HA139 | Outage=No | BW | Water mark for DB2 time Mon~Fir 07:30-19:30hrs"/>
    <s v="Successful"/>
    <s v="On Time"/>
    <s v="No"/>
    <s v="Minor"/>
    <s v="Successful"/>
    <s v="On Time"/>
    <n v="1"/>
    <n v="1"/>
    <n v="0"/>
    <x v="0"/>
    <n v="0"/>
    <s v="Normal"/>
    <n v="0"/>
    <n v="0"/>
    <n v="0"/>
    <n v="0"/>
    <n v="1"/>
    <n v="0"/>
    <s v="Oscar"/>
    <s v="-"/>
    <s v="Basis"/>
    <s v="BASIS"/>
    <s v="No"/>
    <s v="No"/>
    <m/>
    <s v="Si"/>
    <s v="No"/>
  </r>
  <r>
    <x v="1"/>
    <x v="0"/>
    <x v="0"/>
    <s v="normal"/>
    <s v="C000945584"/>
    <s v="C.AMER.MX.WINTEL.VITRO"/>
    <s v="Rocha Zepeda Juan Carlos"/>
    <d v="2016-12-19T20:00:00"/>
    <d v="2017-01-02T10:00:00"/>
    <s v="Vitro  | New Monitoring Schema |   Servers Power-off/on |   3 servers"/>
    <s v="Successful"/>
    <s v="On Time"/>
    <s v="No"/>
    <s v="Minor"/>
    <s v="Successful"/>
    <s v="On Time"/>
    <n v="1"/>
    <n v="1"/>
    <n v="0"/>
    <x v="0"/>
    <n v="0"/>
    <s v="Normal"/>
    <n v="0"/>
    <n v="1"/>
    <n v="0"/>
    <n v="0"/>
    <n v="1"/>
    <n v="0"/>
    <s v="Oscar"/>
    <s v="C000943256"/>
    <s v="DPO Windows"/>
    <s v="ITO"/>
    <s v="Si"/>
    <s v="No"/>
    <m/>
    <s v="Si"/>
    <s v="No"/>
  </r>
  <r>
    <x v="1"/>
    <x v="0"/>
    <x v="0"/>
    <s v="emergency"/>
    <s v="C000952843"/>
    <s v="C.AMER.MX.AD.VITRO"/>
    <s v="Troncozo Lozada Gustavo"/>
    <d v="2016-12-30T04:40:00"/>
    <d v="2017-01-01T12:00:00"/>
    <s v="Amer | VITRO | Reboot Domain controller (Emergency change)"/>
    <s v="Successful"/>
    <s v="On Time"/>
    <s v="No"/>
    <s v="Minor"/>
    <s v="Successful"/>
    <s v="On Time"/>
    <n v="1"/>
    <n v="1"/>
    <n v="0"/>
    <x v="0"/>
    <n v="0"/>
    <s v="Emergency"/>
    <n v="1"/>
    <n v="0"/>
    <n v="0"/>
    <n v="0"/>
    <n v="1"/>
    <n v="0"/>
    <s v="Oscar"/>
    <s v="C000052054"/>
    <s v="Active Directory"/>
    <s v="ITO"/>
    <s v="No"/>
    <s v="No"/>
    <m/>
    <s v="Si"/>
    <s v="No"/>
  </r>
  <r>
    <x v="2"/>
    <x v="0"/>
    <x v="1"/>
    <s v="normal"/>
    <s v="C000952890"/>
    <s v="C.SAP.MX.AA.GDH.MX-BASIS"/>
    <s v="Lazaro Garcia Francisco Javier"/>
    <d v="2017-01-01T18:00:00"/>
    <d v="2017-01-01T21:00:00"/>
    <s v="[LOREAL] / [ SAP -SL ] / [ PRODUCTION] / [ P18] / [ DSI] - DB Oracle Parameter Change_Offline /CCAB; ITO.CAB pre-approved [4EP]"/>
    <s v="Successful"/>
    <s v="On Time"/>
    <s v="No"/>
    <s v="Standard"/>
    <s v="Successful"/>
    <s v="On Time"/>
    <n v="1"/>
    <n v="1"/>
    <n v="0"/>
    <x v="0"/>
    <n v="0"/>
    <s v="Normal"/>
    <n v="0"/>
    <n v="0"/>
    <n v="0"/>
    <n v="0"/>
    <n v="1"/>
    <n v="0"/>
    <s v="Candido"/>
    <s v="CMOD317326"/>
    <s v="Basis"/>
    <s v="BASIS"/>
    <s v="No"/>
    <s v="No"/>
    <m/>
    <s v="Si"/>
    <s v="No"/>
  </r>
  <r>
    <x v="3"/>
    <x v="0"/>
    <x v="0"/>
    <s v="normal"/>
    <s v="C000928365"/>
    <s v="SE.AA.MX.SDM.LOCAL"/>
    <s v="Pedraza Hernandez Eduardo  "/>
    <d v="2016-12-30T17:00:00"/>
    <d v="2017-01-02T23:00:00"/>
    <s v="Taurus | Baja temporal de servicios SAP ambientes Desarrollo y Calidad"/>
    <s v="Successful"/>
    <s v="On Time"/>
    <s v="No"/>
    <s v="Minor"/>
    <s v="Successful"/>
    <s v="On Time"/>
    <n v="1"/>
    <n v="1"/>
    <n v="0"/>
    <x v="0"/>
    <n v="0"/>
    <s v="Normal"/>
    <n v="0"/>
    <n v="0"/>
    <n v="0"/>
    <n v="0"/>
    <n v="1"/>
    <n v="0"/>
    <s v="Candido"/>
    <s v="C000052054"/>
    <s v="SDM"/>
    <s v="ITO"/>
    <s v="No"/>
    <s v="No"/>
    <m/>
    <s v="Si"/>
    <s v="No"/>
  </r>
  <r>
    <x v="1"/>
    <x v="1"/>
    <x v="1"/>
    <s v="normal"/>
    <s v="C000950206"/>
    <s v="TS.CP.MX.SIC.LAN.VITRO"/>
    <s v="Huerta Barrera David  "/>
    <d v="2017-01-03T09:00:00"/>
    <d v="2017-01-03T16:00:00"/>
    <s v="VITRO | Libranza por corte eléctrico: Localidad Chía Colombia/Pre aprobado"/>
    <s v="Successful"/>
    <s v="On Time"/>
    <s v="No"/>
    <s v="Standard"/>
    <s v="Successful"/>
    <s v="On Time"/>
    <n v="1"/>
    <n v="1"/>
    <n v="0"/>
    <x v="0"/>
    <n v="0"/>
    <s v="Normal"/>
    <n v="0"/>
    <n v="1"/>
    <n v="0"/>
    <n v="0"/>
    <n v="1"/>
    <n v="0"/>
    <s v="Oscar"/>
    <s v="C000179636"/>
    <s v="LAN"/>
    <s v="TSS"/>
    <s v="Si"/>
    <s v="No"/>
    <m/>
    <s v="Si"/>
    <s v="No"/>
  </r>
  <r>
    <x v="4"/>
    <x v="0"/>
    <x v="0"/>
    <s v="normal"/>
    <s v="C000950217"/>
    <s v="C.AMER.MX.PCI"/>
    <s v="Felix Santini Francisco Miguel"/>
    <d v="2016-12-19T00:00:00"/>
    <d v="2017-01-02T17:00:00"/>
    <s v="SLT DAIVB | DSI | Create of Virtual Machines new on DSI"/>
    <s v="Successful"/>
    <s v="On Time"/>
    <s v="No"/>
    <s v="Minor"/>
    <s v="Successful"/>
    <s v="On Time"/>
    <n v="1"/>
    <n v="1"/>
    <n v="0"/>
    <x v="0"/>
    <n v="1"/>
    <s v="SLT"/>
    <n v="0"/>
    <n v="0"/>
    <n v="0"/>
    <n v="0"/>
    <n v="1"/>
    <n v="0"/>
    <s v="Karina"/>
    <s v="-"/>
    <s v="PCI Infraestructura"/>
    <s v="ITO"/>
    <s v="No"/>
    <s v="No"/>
    <m/>
    <s v="Si"/>
    <s v="No"/>
  </r>
  <r>
    <x v="5"/>
    <x v="0"/>
    <x v="0"/>
    <s v="emergency"/>
    <s v="C000952348"/>
    <s v="C.AMER.MX.SYS-MANAGEMENT"/>
    <s v="Ramos Guzman Griselda"/>
    <d v="2017-01-02T17:00:00"/>
    <d v="2017-01-02T19:00:00"/>
    <s v="AMER | T-Systems Mexico | Incremento de memoria al proceso SiteScope"/>
    <s v="Successful"/>
    <s v="On Time"/>
    <s v="No"/>
    <s v="Minor"/>
    <s v="Successful"/>
    <s v="On Time"/>
    <n v="1"/>
    <n v="1"/>
    <n v="0"/>
    <x v="0"/>
    <n v="0"/>
    <s v="Emergency"/>
    <n v="1"/>
    <n v="0"/>
    <n v="0"/>
    <n v="0"/>
    <n v="1"/>
    <n v="0"/>
    <s v="Candido"/>
    <s v="-"/>
    <s v="System Management"/>
    <s v="ITO"/>
    <s v="No"/>
    <s v="No"/>
    <m/>
    <s v="Si"/>
    <s v="No"/>
  </r>
  <r>
    <x v="6"/>
    <x v="0"/>
    <x v="1"/>
    <s v="normal"/>
    <s v="C000952355"/>
    <s v="C.AMER.MX.SBO.BK.ST"/>
    <s v="Saez De villa Enrique Benjamin "/>
    <d v="2016-12-30T08:00:00"/>
    <d v="2017-01-03T08:00:00"/>
    <s v="AMER | DSI | New NFS for customer L'Oreal | MXSEDESAPPRD"/>
    <s v="Successful"/>
    <s v="On Time"/>
    <s v="No"/>
    <s v="Standard"/>
    <s v="Successful"/>
    <s v="On Time"/>
    <n v="1"/>
    <n v="1"/>
    <n v="0"/>
    <x v="0"/>
    <n v="0"/>
    <s v="Normal"/>
    <n v="0"/>
    <n v="0"/>
    <n v="0"/>
    <n v="0"/>
    <n v="1"/>
    <n v="0"/>
    <s v="Maria del Carmen"/>
    <s v="C000058623"/>
    <s v="Backups -Storage"/>
    <s v="ITO"/>
    <s v="No"/>
    <s v="No"/>
    <m/>
    <s v="Si"/>
    <s v="No"/>
  </r>
  <r>
    <x v="1"/>
    <x v="0"/>
    <x v="0"/>
    <s v="normal"/>
    <s v="C000952778"/>
    <s v="C.AMER.MX.AD.VITRO"/>
    <s v="Troncozo Lozada Gustavo"/>
    <d v="2016-12-30T15:00:00"/>
    <d v="2017-01-02T15:00:00"/>
    <s v="Amer | VITRO | AD | Deploy Websense certificate SHA-256 through domain policy"/>
    <s v="Successful"/>
    <s v="On Time"/>
    <s v="No"/>
    <s v="Minor"/>
    <s v="Successful"/>
    <s v="On Time"/>
    <n v="1"/>
    <n v="1"/>
    <n v="0"/>
    <x v="0"/>
    <n v="0"/>
    <s v="Normal"/>
    <n v="0"/>
    <n v="0"/>
    <n v="0"/>
    <n v="0"/>
    <n v="1"/>
    <n v="0"/>
    <s v="Oscar"/>
    <s v="C000052054"/>
    <s v="Active Directory"/>
    <s v="ITO"/>
    <s v="No"/>
    <s v="No"/>
    <m/>
    <s v="Si"/>
    <s v="No"/>
  </r>
  <r>
    <x v="7"/>
    <x v="0"/>
    <x v="1"/>
    <s v="normal"/>
    <s v="C000953680"/>
    <s v="C.SAP.MX.AA.SAP-BASIS"/>
    <s v="Ramirez Lopez Nancy"/>
    <d v="2017-01-02T12:00:00"/>
    <d v="2017-01-02T13:00:00"/>
    <s v="OWENS / SAP / JAVA / EDE / RESTART /CCAB; ITO.CAB pre-approved [4EP]"/>
    <s v="Successful"/>
    <s v="On Time"/>
    <s v="No"/>
    <s v="Standard"/>
    <s v="Successful"/>
    <s v="On Time"/>
    <n v="1"/>
    <n v="1"/>
    <n v="0"/>
    <x v="0"/>
    <n v="0"/>
    <s v="Normal"/>
    <n v="0"/>
    <n v="0"/>
    <n v="0"/>
    <n v="0"/>
    <n v="1"/>
    <n v="0"/>
    <s v="Oscar"/>
    <s v="CMOD316997"/>
    <s v="Basis"/>
    <s v="BASIS"/>
    <s v="No"/>
    <s v="No"/>
    <m/>
    <s v="Si"/>
    <s v="No"/>
  </r>
  <r>
    <x v="8"/>
    <x v="1"/>
    <x v="0"/>
    <s v="emergency"/>
    <s v="C40737194"/>
    <s v="TELECOM VOICE ITS Support OPS VWM CHGMGR"/>
    <s v="Morales Diaz Jaime"/>
    <d v="2017-01-03T12:00:00"/>
    <d v="2017-01-03T14:00:00"/>
    <s v="TSS | VWM | VOZ | Reemplazo de Tarjeta Analoga"/>
    <s v="Successful"/>
    <s v="On Time"/>
    <s v="No"/>
    <s v="Minor"/>
    <s v="Successful"/>
    <s v="On Time"/>
    <n v="1"/>
    <n v="1"/>
    <n v="0"/>
    <x v="0"/>
    <n v="0"/>
    <s v="Emergency"/>
    <n v="1"/>
    <n v="0"/>
    <n v="0"/>
    <n v="0"/>
    <n v="1"/>
    <n v="0"/>
    <s v="Alejandro"/>
    <s v="CT40003482"/>
    <s v="Voice"/>
    <s v="TSS"/>
    <s v="No"/>
    <s v="No"/>
    <m/>
    <s v="Si"/>
    <s v="No"/>
  </r>
  <r>
    <x v="1"/>
    <x v="0"/>
    <x v="1"/>
    <s v="normal"/>
    <s v="C000949247"/>
    <s v="C.AMER.MX.WINTEL.VITRO"/>
    <s v="Gonzalez Ramos Francisco"/>
    <d v="2016-12-29T18:00:00"/>
    <d v="2017-01-03T18:00:00"/>
    <s v="AMER | Vitro | Released to Production of server: AZSRVAP16"/>
    <s v="Successful"/>
    <s v="On Time"/>
    <s v="No"/>
    <s v="Standard"/>
    <s v="Successful"/>
    <s v="On Time"/>
    <n v="1"/>
    <n v="1"/>
    <n v="0"/>
    <x v="0"/>
    <n v="0"/>
    <s v="Normal"/>
    <n v="0"/>
    <n v="0"/>
    <n v="0"/>
    <n v="0"/>
    <n v="1"/>
    <n v="0"/>
    <s v="Oscar"/>
    <s v="C000672009"/>
    <s v="DPO Windows"/>
    <s v="ITO"/>
    <s v="No"/>
    <s v="No"/>
    <m/>
    <s v="Si"/>
    <s v="No"/>
  </r>
  <r>
    <x v="9"/>
    <x v="0"/>
    <x v="0"/>
    <s v="normal"/>
    <s v="C000952358"/>
    <s v="SE.AA.MX.SDM.LOCAL"/>
    <s v="Gasca Gonzalez Lilia Miriam"/>
    <d v="2016-12-30T08:00:00"/>
    <d v="2017-01-03T23:30:00"/>
    <s v="SLT AMER | CMABC | NEW SERVER HABCTRENDMICRO"/>
    <s v="Successful"/>
    <s v="On Time"/>
    <s v="No"/>
    <s v="Minor"/>
    <s v="Successful"/>
    <s v="On Time"/>
    <n v="1"/>
    <n v="1"/>
    <n v="0"/>
    <x v="0"/>
    <n v="1"/>
    <s v="SLT"/>
    <n v="0"/>
    <n v="0"/>
    <n v="0"/>
    <n v="0"/>
    <n v="1"/>
    <n v="0"/>
    <s v="Candido"/>
    <s v="-"/>
    <s v="SDM"/>
    <s v="ITO"/>
    <s v="No"/>
    <s v="No"/>
    <m/>
    <s v="Si"/>
    <s v="No"/>
  </r>
  <r>
    <x v="1"/>
    <x v="1"/>
    <x v="0"/>
    <s v="normal"/>
    <s v="C000953717"/>
    <s v="TS.CP.MX.SIC.WAN.VITRO"/>
    <s v="Garcia Guajardo Jesus  "/>
    <d v="2017-01-03T17:00:00"/>
    <d v="2017-01-03T22:00:00"/>
    <s v="Vitro | TSS - Configuración de IP en Servidor DC APPSVCO001 Site Lazaro Cardenas"/>
    <s v="Successful"/>
    <s v="On Time"/>
    <s v="No"/>
    <s v="Minor"/>
    <s v="Successful"/>
    <s v="On Time"/>
    <n v="1"/>
    <n v="1"/>
    <n v="0"/>
    <x v="0"/>
    <n v="0"/>
    <s v="Normal"/>
    <n v="0"/>
    <n v="1"/>
    <n v="0"/>
    <n v="0"/>
    <n v="1"/>
    <n v="0"/>
    <s v="Oscar"/>
    <s v="C000052054"/>
    <s v="WAN"/>
    <s v="TSS"/>
    <s v="Si"/>
    <s v="No"/>
    <m/>
    <s v="Si"/>
    <s v="No"/>
  </r>
  <r>
    <x v="10"/>
    <x v="0"/>
    <x v="1"/>
    <s v="normal"/>
    <s v="C000941564"/>
    <s v="C.SAP.MX.AA.GDH.MX-BASIS"/>
    <s v="Escalante Gonzalez Carlos"/>
    <d v="2016-12-27T07:00:00"/>
    <d v="2017-01-04T23:00:00"/>
    <s v="Grupo Q / SAP-TSMX / Calidad / GEQ / QRO. - Implementation of support packages for ABAP (SPAM/SAINT) / CCAB; CSS.CAB pre-approved [4EP]"/>
    <s v="Successful"/>
    <s v="On Time"/>
    <s v="No"/>
    <s v="Standard"/>
    <s v="Successful"/>
    <s v="On Time"/>
    <n v="1"/>
    <n v="1"/>
    <n v="0"/>
    <x v="0"/>
    <n v="0"/>
    <s v="Normal"/>
    <n v="0"/>
    <n v="0"/>
    <n v="0"/>
    <n v="0"/>
    <n v="1"/>
    <n v="0"/>
    <s v="Candido"/>
    <s v="CMOD318037"/>
    <s v="Basis"/>
    <s v="BASIS"/>
    <s v="No"/>
    <s v="No"/>
    <m/>
    <s v="Si"/>
    <s v="No"/>
  </r>
  <r>
    <x v="10"/>
    <x v="0"/>
    <x v="1"/>
    <s v="normal"/>
    <s v="C000951119"/>
    <s v="C.SAP.MX.AA.GDH.MX-BASIS"/>
    <s v="Escalante Gonzalez Carlos"/>
    <d v="2016-12-29T07:00:00"/>
    <d v="2017-01-04T23:00:00"/>
    <s v="Grupo Q / SAP-TSMX / Desarrollo / CED / QRO. - Implementation of support packages for ABAP (SPAM/SAINT) / CCAB; CSS.CAB pre-approved"/>
    <s v="Successful"/>
    <s v="On Time"/>
    <s v="No"/>
    <s v="Standard"/>
    <s v="Successful"/>
    <s v="On Time"/>
    <n v="1"/>
    <n v="1"/>
    <n v="0"/>
    <x v="0"/>
    <n v="0"/>
    <s v="Normal"/>
    <n v="0"/>
    <n v="0"/>
    <n v="0"/>
    <n v="0"/>
    <n v="1"/>
    <n v="0"/>
    <s v="Candido"/>
    <s v="CMOD318037"/>
    <s v="Basis"/>
    <s v="BASIS"/>
    <s v="No"/>
    <s v="No"/>
    <m/>
    <s v="Si"/>
    <s v="No"/>
  </r>
  <r>
    <x v="1"/>
    <x v="0"/>
    <x v="0"/>
    <s v="normal"/>
    <s v="C000951773"/>
    <s v="C.AMER.MX.AD.VITRO"/>
    <s v="Troncozo Lozada Gustavo"/>
    <d v="2016-12-30T12:00:00"/>
    <d v="2017-01-05T13:00:00"/>
    <s v="Amer | VITRO | AD | Reactivate Windows Update Policy"/>
    <s v="Successful"/>
    <s v="On Time"/>
    <s v="No"/>
    <s v="Minor"/>
    <s v="Successful"/>
    <s v="On Time"/>
    <n v="1"/>
    <n v="1"/>
    <n v="0"/>
    <x v="0"/>
    <n v="0"/>
    <s v="Normal"/>
    <n v="0"/>
    <n v="0"/>
    <n v="0"/>
    <n v="0"/>
    <n v="1"/>
    <n v="0"/>
    <s v="Oscar"/>
    <s v="C000052054"/>
    <s v="Active Directory"/>
    <s v="ITO"/>
    <s v="No"/>
    <s v="No"/>
    <m/>
    <s v="Si"/>
    <s v="No"/>
  </r>
  <r>
    <x v="11"/>
    <x v="0"/>
    <x v="1"/>
    <s v="normal"/>
    <s v="C000953718"/>
    <s v="C.AMER.MX.LBU.WINTEL"/>
    <s v="Xaxalpa Maldonado Yancarlo"/>
    <d v="2017-01-04T15:00:00"/>
    <d v="2017-01-04T18:00:00"/>
    <s v="DSI | Grupo KUO |Server Restart TORSCS01"/>
    <s v="Successful"/>
    <s v="On Time"/>
    <s v="No"/>
    <s v="Standard"/>
    <s v="Successful"/>
    <s v="On Time"/>
    <n v="1"/>
    <n v="1"/>
    <n v="0"/>
    <x v="0"/>
    <n v="0"/>
    <s v="Normal"/>
    <n v="0"/>
    <n v="0"/>
    <n v="0"/>
    <n v="0"/>
    <n v="1"/>
    <n v="0"/>
    <s v="Maria del Carmen"/>
    <s v="C000945600"/>
    <s v="DPO Windows"/>
    <s v="ITO"/>
    <s v="No"/>
    <s v="No"/>
    <m/>
    <s v="Si"/>
    <s v="No"/>
  </r>
  <r>
    <x v="10"/>
    <x v="0"/>
    <x v="1"/>
    <s v="normal"/>
    <s v="C000933098"/>
    <s v="C.SAP.MX.AA.GDH.MX-BASIS"/>
    <s v="Aguilera Ponce Carlos"/>
    <d v="2017-01-04T16:00:00"/>
    <d v="2017-01-05T17:00:00"/>
    <s v="TSMX / BASIS / GRUPO Q/SAP Request: DB users creation with assignment of the roles"/>
    <s v="Successful"/>
    <s v="On Time"/>
    <s v="No"/>
    <s v="Standard"/>
    <s v="Successful"/>
    <s v="On Time"/>
    <n v="1"/>
    <n v="1"/>
    <n v="0"/>
    <x v="0"/>
    <n v="0"/>
    <s v="Normal"/>
    <n v="0"/>
    <n v="0"/>
    <n v="0"/>
    <n v="0"/>
    <n v="1"/>
    <n v="0"/>
    <s v="Candido"/>
    <s v="CMOD200155"/>
    <s v="Basis"/>
    <s v="BASIS"/>
    <s v="No"/>
    <s v="No"/>
    <m/>
    <s v="Si"/>
    <s v="No"/>
  </r>
  <r>
    <x v="10"/>
    <x v="0"/>
    <x v="1"/>
    <s v="normal"/>
    <s v="C000951135"/>
    <s v="C.SAP.MX.AA.GDH.MX-BASIS"/>
    <s v="Escalante Gonzalez Carlos"/>
    <d v="2016-12-30T07:00:00"/>
    <d v="2017-01-05T23:00:00"/>
    <s v="Grupo Q / SAP-TSMX / Calidad / CEQ / QRO. - Implementation of support packages for ABAP (SPAM/SAINT) / CCAB; CSS.CAB pre-approved"/>
    <s v="Successful"/>
    <s v="On Time"/>
    <s v="No"/>
    <s v="Standard"/>
    <s v="Successful"/>
    <s v="On Time"/>
    <n v="1"/>
    <n v="1"/>
    <n v="0"/>
    <x v="0"/>
    <n v="0"/>
    <s v="Normal"/>
    <n v="0"/>
    <n v="0"/>
    <n v="0"/>
    <n v="0"/>
    <n v="1"/>
    <n v="0"/>
    <s v="Candido"/>
    <s v="CMOD318037"/>
    <s v="Basis"/>
    <s v="BASIS"/>
    <s v="No"/>
    <s v="No"/>
    <m/>
    <s v="Si"/>
    <s v="No"/>
  </r>
  <r>
    <x v="11"/>
    <x v="0"/>
    <x v="1"/>
    <s v="normal"/>
    <s v="C000952842"/>
    <s v="C.AMER.MX.SBO.BK.ST"/>
    <s v="Saez De villa Enrique Benjamin "/>
    <d v="2016-12-31T00:00:00"/>
    <d v="2017-01-06T00:00:00"/>
    <s v="AMER | DSI | Increase of Disk Space on server PROTEMTY01"/>
    <s v="Successful"/>
    <s v="On Time"/>
    <s v="No"/>
    <s v="Standard"/>
    <s v="Successful"/>
    <s v="On Time"/>
    <n v="1"/>
    <n v="1"/>
    <n v="0"/>
    <x v="0"/>
    <n v="0"/>
    <s v="Normal"/>
    <n v="0"/>
    <n v="0"/>
    <n v="0"/>
    <n v="0"/>
    <n v="1"/>
    <n v="0"/>
    <s v="Maria del Carmen"/>
    <s v="C000058623"/>
    <s v="Backups -Storage"/>
    <s v="ITO"/>
    <s v="No"/>
    <s v="No"/>
    <m/>
    <s v="Si"/>
    <s v="No"/>
  </r>
  <r>
    <x v="1"/>
    <x v="0"/>
    <x v="1"/>
    <s v="normal"/>
    <s v="C000953721"/>
    <s v="C.AMER.MX.WINTEL.VITRO"/>
    <s v="Gonzalez Ramos Francisco"/>
    <d v="2017-01-03T13:00:00"/>
    <d v="2017-01-06T12:00:00"/>
    <s v="AMER | Vitro | Remove 6 servers, Status: Out of Operation"/>
    <s v="Successful"/>
    <s v="On Time"/>
    <s v="No"/>
    <s v="Standard"/>
    <s v="Successful"/>
    <s v="On Time"/>
    <n v="1"/>
    <n v="1"/>
    <n v="0"/>
    <x v="0"/>
    <n v="0"/>
    <s v="Normal"/>
    <n v="0"/>
    <n v="0"/>
    <n v="0"/>
    <n v="0"/>
    <n v="1"/>
    <n v="0"/>
    <s v="Oscar"/>
    <s v="-"/>
    <s v="DPO Windows"/>
    <s v="ITO"/>
    <s v="No"/>
    <s v="No"/>
    <m/>
    <s v="Si"/>
    <s v="No"/>
  </r>
  <r>
    <x v="11"/>
    <x v="0"/>
    <x v="0"/>
    <s v="emergency"/>
    <s v="C000956147"/>
    <s v="C.AMER.MX.LBU.WINTEL"/>
    <s v="Cervantes Ponce Felipe"/>
    <d v="2017-01-05T19:00:00"/>
    <d v="2017-01-05T23:00:00"/>
    <s v="AMER | KUO | Apply microsoft recommendations: Enable Special Pool and Full DUMP in MITFSS01 Server"/>
    <s v="Successful"/>
    <s v="On Time"/>
    <s v="No"/>
    <s v="Minor"/>
    <s v="Successful"/>
    <s v="On Time"/>
    <n v="1"/>
    <n v="1"/>
    <n v="0"/>
    <x v="0"/>
    <n v="0"/>
    <s v="Emergency"/>
    <n v="1"/>
    <n v="0"/>
    <n v="0"/>
    <n v="0"/>
    <n v="1"/>
    <n v="0"/>
    <s v="Maria del Carmen"/>
    <s v="-"/>
    <s v="DPO Windows"/>
    <s v="ITO"/>
    <s v="No"/>
    <s v="No"/>
    <m/>
    <s v="Si"/>
    <s v="No"/>
  </r>
  <r>
    <x v="12"/>
    <x v="0"/>
    <x v="1"/>
    <s v="normal"/>
    <s v="C000956191"/>
    <s v="C.SAP.MX.AA.GDH.MX-BASIS"/>
    <s v="Mendoza Florentino Jose Pablo"/>
    <d v="2017-01-05T15:00:00"/>
    <d v="2017-01-05T17:00:00"/>
    <s v="GDG/ SAP BASIS / PRD-GSM / GSM/ TSMX - SNOTE /CSS.CAB pre-approved"/>
    <s v="Successful"/>
    <s v="On Time"/>
    <s v="No"/>
    <s v="Standard"/>
    <s v="Successful"/>
    <s v="On Time"/>
    <n v="1"/>
    <n v="1"/>
    <n v="0"/>
    <x v="0"/>
    <n v="0"/>
    <s v="Normal"/>
    <n v="0"/>
    <n v="0"/>
    <n v="0"/>
    <n v="0"/>
    <n v="1"/>
    <n v="0"/>
    <s v="Candido"/>
    <s v="CMOD317142"/>
    <s v="Basis"/>
    <s v="BASIS"/>
    <s v="No"/>
    <s v="No"/>
    <m/>
    <s v="Si"/>
    <s v="No"/>
  </r>
  <r>
    <x v="11"/>
    <x v="0"/>
    <x v="0"/>
    <s v="emergency"/>
    <s v="C000957518"/>
    <s v="C.AMER.MX.DPO-LNX"/>
    <s v="Castillo Amastal Claudia Lorena"/>
    <d v="2017-01-05T18:30:00"/>
    <d v="2017-01-05T19:30:00"/>
    <s v="Reinicio    de servidor gpmmty22 y reservación de memoria a nivel VW"/>
    <s v="Successful"/>
    <s v="On Time"/>
    <s v="No"/>
    <s v="Minor"/>
    <s v="Successful"/>
    <s v="On Time"/>
    <n v="1"/>
    <n v="1"/>
    <n v="0"/>
    <x v="0"/>
    <n v="0"/>
    <s v="Emergency"/>
    <n v="1"/>
    <n v="0"/>
    <n v="0"/>
    <n v="0"/>
    <n v="1"/>
    <n v="0"/>
    <s v="Maria del Carmen"/>
    <s v="-"/>
    <s v="DPO Linux"/>
    <s v="ITO"/>
    <s v="No"/>
    <s v="No"/>
    <m/>
    <s v="Si"/>
    <s v="No"/>
  </r>
  <r>
    <x v="13"/>
    <x v="0"/>
    <x v="0"/>
    <s v="normal"/>
    <s v="CRQ104805"/>
    <s v="Css-Mex.GpoModelo-Proyectos"/>
    <s v="MIGUEL LUGO"/>
    <d v="2017-01-05T22:00:00"/>
    <d v="2017-01-06T22:00:00"/>
    <s v="WO6855128 Migración de la plataforma del servicio de NTP de Infoblox a Linux Suse"/>
    <s v="Successful"/>
    <s v="On Time"/>
    <s v="No"/>
    <s v="Minor"/>
    <s v="Successful"/>
    <s v="On Time"/>
    <n v="1"/>
    <n v="1"/>
    <n v="0"/>
    <x v="0"/>
    <n v="0"/>
    <s v="Normal"/>
    <n v="0"/>
    <n v="0"/>
    <n v="0"/>
    <n v="0"/>
    <n v="1"/>
    <n v="0"/>
    <s v="Fernando"/>
    <s v="-"/>
    <s v="Proyectos"/>
    <s v="ITO"/>
    <s v="No"/>
    <s v="No"/>
    <m/>
    <s v="Si"/>
    <s v="No"/>
  </r>
  <r>
    <x v="13"/>
    <x v="0"/>
    <x v="0"/>
    <s v="normal"/>
    <s v="CRQ134192"/>
    <s v="Dss-Mex.GpoModelo-Exchange-Ocs"/>
    <s v="JAVIER ORTIZ LOPEZ"/>
    <d v="2017-01-05T23:00:00"/>
    <d v="2017-01-06T08:00:00"/>
    <s v="Actualizar los nodos del TMG a Service Pack 2"/>
    <s v="Successful"/>
    <s v="On Time"/>
    <s v="No"/>
    <s v="Minor"/>
    <s v="Successful"/>
    <s v="On Time"/>
    <n v="1"/>
    <n v="1"/>
    <n v="0"/>
    <x v="0"/>
    <n v="0"/>
    <s v="Normal"/>
    <n v="0"/>
    <n v="0"/>
    <n v="0"/>
    <n v="0"/>
    <n v="1"/>
    <n v="0"/>
    <s v="Fernando"/>
    <s v="-"/>
    <s v="Exchange"/>
    <s v="ITO"/>
    <s v="No"/>
    <s v="No"/>
    <m/>
    <s v="Si"/>
    <s v="No"/>
  </r>
  <r>
    <x v="0"/>
    <x v="0"/>
    <x v="0"/>
    <s v="normal"/>
    <s v="C000938406"/>
    <s v="C.SAP.MX.AA.GDH.MX-BASIS"/>
    <s v="Valera Ortiz Oswaldo"/>
    <d v="2017-01-09T01:00:00"/>
    <d v="2017-01-09T03:00:00"/>
    <s v="[HSAI ] / [ SAP BASIS] / [ PRODUCTION] / [ PR1] / [ TSMX] - RESTART /CCAB; CSS.CAB pre-approved [4EP]"/>
    <s v="Successful"/>
    <s v="On Time"/>
    <s v="No"/>
    <s v="Minor"/>
    <s v="Successful"/>
    <s v="On Time"/>
    <n v="1"/>
    <n v="1"/>
    <n v="0"/>
    <x v="0"/>
    <n v="0"/>
    <s v="Normal"/>
    <n v="0"/>
    <n v="0"/>
    <n v="0"/>
    <n v="0"/>
    <n v="1"/>
    <n v="0"/>
    <s v="Maria del Carmen"/>
    <s v="CMOD316997"/>
    <s v="Basis"/>
    <s v="BASIS"/>
    <s v="No"/>
    <s v="No"/>
    <m/>
    <s v="Si"/>
    <s v="No"/>
  </r>
  <r>
    <x v="6"/>
    <x v="0"/>
    <x v="0"/>
    <s v="normal"/>
    <s v="C000928405"/>
    <s v="C.AMER.MX.PCI"/>
    <s v="Romero Monrroy Isaac Gonzalo "/>
    <d v="2017-01-07T11:00:00"/>
    <d v="2017-01-07T15:00:00"/>
    <s v="DSI QRO | Server Decommission vCloud"/>
    <s v="Successful"/>
    <s v="On Time"/>
    <s v="No"/>
    <s v="Minor"/>
    <s v="Successful"/>
    <s v="On Time"/>
    <n v="1"/>
    <n v="1"/>
    <n v="0"/>
    <x v="0"/>
    <n v="0"/>
    <s v="Normal"/>
    <n v="0"/>
    <n v="0"/>
    <n v="0"/>
    <n v="0"/>
    <n v="1"/>
    <n v="0"/>
    <s v="Maria del Carmen"/>
    <s v="-"/>
    <s v="PCI Infraestructura"/>
    <s v="ITO"/>
    <s v="No"/>
    <s v="No"/>
    <m/>
    <s v="Si"/>
    <s v="No"/>
  </r>
  <r>
    <x v="1"/>
    <x v="0"/>
    <x v="0"/>
    <s v="normal"/>
    <s v="C000933010"/>
    <s v="C.AMER.MX.CCS"/>
    <s v="Monter Landazuri Luis Fernando"/>
    <d v="2016-12-15T17:00:00"/>
    <d v="2017-01-06T17:00:00"/>
    <s v="AMER | Vitro | Re-enable SCCM Management Point: SMSCOLOMBIA"/>
    <s v="Successful"/>
    <s v="On Time"/>
    <s v="No"/>
    <s v="Minor"/>
    <s v="Successful"/>
    <s v="On Time"/>
    <n v="1"/>
    <n v="1"/>
    <n v="0"/>
    <x v="0"/>
    <n v="0"/>
    <s v="Normal"/>
    <n v="0"/>
    <n v="0"/>
    <n v="0"/>
    <n v="0"/>
    <n v="1"/>
    <n v="0"/>
    <s v="Oscar"/>
    <s v="-"/>
    <s v="Active Directory"/>
    <s v="ITO"/>
    <s v="No"/>
    <s v="No"/>
    <m/>
    <s v="Si"/>
    <s v="No"/>
  </r>
  <r>
    <x v="1"/>
    <x v="0"/>
    <x v="1"/>
    <s v="normal"/>
    <s v="C000940074"/>
    <s v="C.AMER.MX.CCS"/>
    <s v="Monter Landazuri Luis Fernando"/>
    <d v="2016-12-15T17:00:00"/>
    <d v="2017-01-06T17:00:00"/>
    <s v="Pre-authorized | AMER | Vitro | Mailbox moves between Exchange databases"/>
    <s v="Successful"/>
    <s v="On Time"/>
    <s v="No"/>
    <s v="Standard"/>
    <s v="Successful"/>
    <s v="On Time"/>
    <n v="1"/>
    <n v="1"/>
    <n v="0"/>
    <x v="0"/>
    <n v="0"/>
    <s v="Normal"/>
    <n v="0"/>
    <n v="0"/>
    <n v="1"/>
    <n v="0"/>
    <n v="1"/>
    <n v="0"/>
    <s v="Oscar"/>
    <s v="-"/>
    <s v="Active Directory"/>
    <s v="ITO"/>
    <s v="No"/>
    <s v="Si"/>
    <m/>
    <s v="Si"/>
    <s v="No"/>
  </r>
  <r>
    <x v="1"/>
    <x v="0"/>
    <x v="1"/>
    <s v="normal"/>
    <s v="C000930189"/>
    <s v="C.AMER.MX.MSG.VITRO"/>
    <s v="Gomez Juarez Marcos"/>
    <d v="2017-01-07T23:00:00"/>
    <d v="2017-01-08T07:00:00"/>
    <s v="AMER | VITRO | Restart Lync servers vtolync03,vtolync02 and vtolync01"/>
    <s v="Successful"/>
    <s v="On Time"/>
    <s v="No"/>
    <s v="Standard"/>
    <s v="Successful"/>
    <s v="On Time"/>
    <n v="1"/>
    <n v="1"/>
    <n v="0"/>
    <x v="0"/>
    <n v="0"/>
    <s v="Normal"/>
    <n v="0"/>
    <n v="0"/>
    <n v="0"/>
    <n v="0"/>
    <n v="1"/>
    <n v="0"/>
    <s v="Oscar"/>
    <s v="C000763299"/>
    <s v="Exchange"/>
    <s v="ITO"/>
    <s v="No"/>
    <s v="No"/>
    <m/>
    <s v="Si"/>
    <s v="No"/>
  </r>
  <r>
    <x v="1"/>
    <x v="0"/>
    <x v="1"/>
    <s v="normal"/>
    <s v="C000951079"/>
    <s v="C.AMER.MX.LBU.WINTEL"/>
    <s v="Rocha Zepeda Juan Carlos"/>
    <d v="2016-12-30T10:00:00"/>
    <d v="2017-01-06T17:00:00"/>
    <s v="Vitro | AMER | Appcom | Windows VMs Decommission based on &lt;DOs 52798117, 52799147&gt;"/>
    <s v="Successful"/>
    <s v="On Time"/>
    <s v="No"/>
    <s v="Standard"/>
    <s v="Successful"/>
    <s v="On Time"/>
    <n v="1"/>
    <n v="1"/>
    <n v="0"/>
    <x v="0"/>
    <n v="0"/>
    <s v="Normal"/>
    <n v="0"/>
    <n v="0"/>
    <n v="0"/>
    <n v="0"/>
    <n v="1"/>
    <n v="0"/>
    <s v="Oscar"/>
    <s v="CMOD319590"/>
    <s v="DPO Windows"/>
    <s v="ITO"/>
    <s v="No"/>
    <s v="No"/>
    <m/>
    <s v="Si"/>
    <s v="No"/>
  </r>
  <r>
    <x v="8"/>
    <x v="0"/>
    <x v="0"/>
    <s v="normal"/>
    <s v="C40728930"/>
    <s v="PROYECT INFRAEST ITS Support OPS VWM CHGMGR"/>
    <s v="Perez Gonzalez Lucia"/>
    <d v="2017-01-05T08:00:00"/>
    <d v="2017-01-08T16:00:00"/>
    <s v="Reinstalación de equipos FIS por modificaciones de Nave 4 (Golf A7)"/>
    <s v="Successful"/>
    <s v="On Time"/>
    <s v="No"/>
    <s v="Minor"/>
    <s v="Successful"/>
    <s v="On Time"/>
    <n v="1"/>
    <n v="1"/>
    <n v="0"/>
    <x v="0"/>
    <n v="0"/>
    <s v="Normal"/>
    <n v="0"/>
    <n v="0"/>
    <n v="0"/>
    <n v="0"/>
    <n v="1"/>
    <n v="0"/>
    <s v="Alejandro"/>
    <s v="CT40008998"/>
    <s v="Proyectos"/>
    <s v="ITO"/>
    <s v="No"/>
    <s v="No"/>
    <m/>
    <s v="Si"/>
    <s v="No"/>
  </r>
  <r>
    <x v="5"/>
    <x v="2"/>
    <x v="1"/>
    <s v="normal"/>
    <s v="C000939975"/>
    <s v="DS.CES.MX.SWD"/>
    <s v="Cardoso Flores Abel  "/>
    <d v="2016-12-22T15:40:49"/>
    <d v="2017-01-06T17:00:00"/>
    <s v="Distribucion e instalacion de los parches de seguridad microsoft correspondientes al mes de Diciembre de 2016 para T-Systems"/>
    <s v="Successful"/>
    <s v="On Time"/>
    <s v="No"/>
    <s v="Standard"/>
    <s v="Successful"/>
    <s v="On Time"/>
    <n v="1"/>
    <n v="1"/>
    <n v="0"/>
    <x v="0"/>
    <n v="0"/>
    <s v="Normal"/>
    <n v="0"/>
    <n v="0"/>
    <n v="0"/>
    <n v="0"/>
    <n v="1"/>
    <n v="0"/>
    <s v="Candido"/>
    <s v="C000164781"/>
    <s v="Software Distribution"/>
    <s v="PME"/>
    <s v="No"/>
    <s v="No"/>
    <m/>
    <s v="Si"/>
    <s v="No"/>
  </r>
  <r>
    <x v="5"/>
    <x v="2"/>
    <x v="1"/>
    <s v="normal"/>
    <s v="C000939995"/>
    <s v="DS.CES.MX.SWD"/>
    <s v="Cardoso Flores Abel  "/>
    <d v="2016-12-22T15:48:20"/>
    <d v="2017-01-06T17:00:00"/>
    <s v="Instalación de parches de Adoble Flash Player en equipos de T-Systems, Diciembre 2016"/>
    <s v="Successful"/>
    <s v="On Time"/>
    <s v="No"/>
    <s v="Standard"/>
    <s v="Successful"/>
    <s v="On Time"/>
    <n v="1"/>
    <n v="1"/>
    <n v="0"/>
    <x v="0"/>
    <n v="0"/>
    <s v="Normal"/>
    <n v="0"/>
    <n v="0"/>
    <n v="0"/>
    <n v="0"/>
    <n v="1"/>
    <n v="0"/>
    <s v="Candido"/>
    <s v="C000174962"/>
    <s v="Software Distribution"/>
    <s v="PME"/>
    <s v="No"/>
    <s v="No"/>
    <m/>
    <s v="Si"/>
    <s v="No"/>
  </r>
  <r>
    <x v="12"/>
    <x v="0"/>
    <x v="1"/>
    <s v="normal"/>
    <s v="C000954923"/>
    <s v="C.SAP.MX.AA.GDH.MX-BASIS"/>
    <s v="Gomez Hernandez Saday Rubi "/>
    <d v="2017-01-07T00:30:00"/>
    <d v="2017-01-07T03:30:00"/>
    <s v="[GDG] / [ SAP -MX ] / [ PROD ] / [ GXP ] / [ MX ] - RESTART /CCAB; ITO.CAB pre-approved [4EP]"/>
    <s v="Successful"/>
    <s v="On Time"/>
    <s v="No"/>
    <s v="Standard"/>
    <s v="Successful"/>
    <s v="On Time"/>
    <n v="1"/>
    <n v="1"/>
    <n v="0"/>
    <x v="0"/>
    <n v="0"/>
    <s v="Normal"/>
    <n v="0"/>
    <n v="0"/>
    <n v="0"/>
    <n v="0"/>
    <n v="1"/>
    <n v="0"/>
    <s v="Candido"/>
    <s v="CMOD316997"/>
    <s v="Basis"/>
    <s v="BASIS"/>
    <s v="No"/>
    <s v="No"/>
    <m/>
    <s v="Si"/>
    <s v="No"/>
  </r>
  <r>
    <x v="6"/>
    <x v="0"/>
    <x v="1"/>
    <s v="normal"/>
    <s v="C000956209"/>
    <s v="C.AMER.MX.PCI"/>
    <s v="Cassaball Camacho Maria Veronica"/>
    <d v="2017-01-05T14:00:00"/>
    <d v="2017-01-07T14:00:00"/>
    <s v="DSI QRO |Create of Virtual Machines new on DSI for LOREAL"/>
    <s v="Successful"/>
    <s v="On Time"/>
    <s v="No"/>
    <s v="Standard"/>
    <s v="Successful"/>
    <s v="On Time"/>
    <n v="1"/>
    <n v="1"/>
    <n v="0"/>
    <x v="0"/>
    <n v="0"/>
    <s v="Normal"/>
    <n v="0"/>
    <n v="0"/>
    <n v="0"/>
    <n v="0"/>
    <n v="1"/>
    <n v="0"/>
    <s v="Maria del Carmen"/>
    <s v="C000047053"/>
    <s v="PCI Infraestructura"/>
    <s v="ITO"/>
    <s v="No"/>
    <s v="No"/>
    <m/>
    <s v="Si"/>
    <s v="No"/>
  </r>
  <r>
    <x v="6"/>
    <x v="1"/>
    <x v="0"/>
    <s v="normal"/>
    <s v="C000958224"/>
    <s v="TS.GS.MX.SCC2.WAN.SEC"/>
    <s v="Ramirez Salazar Ricardo"/>
    <d v="2017-01-07T22:30:00"/>
    <d v="2017-01-08T07:00:00"/>
    <s v="SLT Migración de enlaces a anillo de fibra con mayor capacidad - Acompañamiento a proveedor Alestra"/>
    <s v="Successful"/>
    <s v="On Time"/>
    <s v="No"/>
    <s v="Minor"/>
    <s v="Successful"/>
    <s v="On Time"/>
    <n v="1"/>
    <n v="1"/>
    <n v="0"/>
    <x v="0"/>
    <n v="1"/>
    <s v="SLT"/>
    <n v="0"/>
    <n v="0"/>
    <n v="0"/>
    <n v="0"/>
    <n v="1"/>
    <n v="0"/>
    <s v="Maria del Carmen"/>
    <s v="-"/>
    <s v="WAN"/>
    <s v="TSS"/>
    <s v="No"/>
    <s v="No"/>
    <m/>
    <s v="Si"/>
    <s v="No"/>
  </r>
  <r>
    <x v="8"/>
    <x v="0"/>
    <x v="0"/>
    <s v="normal"/>
    <s v="C40737543"/>
    <s v="OPM ITS Support OPS VWM CHGMGR"/>
    <s v="Vargas Aguilar Jorge"/>
    <d v="2017-01-07T09:00:00"/>
    <d v="2017-01-07T17:00:00"/>
    <s v="Seguimiento de Cables en los equipos MX_SW-B2B-WEB 2 y MX_SW-B2B-APP 1 ubicados en el gabinete 2119"/>
    <s v="Successful"/>
    <s v="On Time"/>
    <s v="No"/>
    <s v="Minor"/>
    <s v="Successful"/>
    <s v="On Time"/>
    <n v="1"/>
    <n v="1"/>
    <n v="0"/>
    <x v="0"/>
    <n v="0"/>
    <s v="Normal"/>
    <n v="0"/>
    <n v="0"/>
    <n v="0"/>
    <n v="0"/>
    <n v="1"/>
    <n v="0"/>
    <s v="Alejandro"/>
    <s v="CT40002753"/>
    <s v="OPM"/>
    <s v="ITO"/>
    <s v="No"/>
    <s v="No"/>
    <m/>
    <s v="Si"/>
    <s v="No"/>
  </r>
  <r>
    <x v="8"/>
    <x v="0"/>
    <x v="1"/>
    <s v="normal"/>
    <s v="C40738007"/>
    <s v="BACKUP ITS Support OPS VWM CHGMGR"/>
    <s v="Castro Vazquez Antonio De Jesus"/>
    <d v="2017-01-06T09:00:00"/>
    <d v="2017-01-06T17:00:00"/>
    <s v="Reemplazo de robot en libreria de respaldos"/>
    <s v="Successful"/>
    <s v="On Time"/>
    <s v="No"/>
    <s v="Standard"/>
    <s v="Successful"/>
    <s v="On Time"/>
    <n v="1"/>
    <n v="1"/>
    <n v="0"/>
    <x v="0"/>
    <n v="0"/>
    <s v="Normal"/>
    <n v="0"/>
    <n v="0"/>
    <n v="0"/>
    <n v="0"/>
    <n v="1"/>
    <n v="0"/>
    <s v="Alejandro"/>
    <s v="CT40000785"/>
    <s v="Backups -Storage"/>
    <s v="ITO"/>
    <s v="No"/>
    <s v="No"/>
    <m/>
    <s v="Si"/>
    <s v="No"/>
  </r>
  <r>
    <x v="1"/>
    <x v="0"/>
    <x v="1"/>
    <s v="normal"/>
    <s v="C000957584"/>
    <s v="CS.AMER.MX.DPO"/>
    <s v="Coronado Medina Felix  "/>
    <d v="2017-01-09T12:00:00"/>
    <d v="2017-01-09T20:00:00"/>
    <s v="AMER | Vitro | Released to Production of server: STORSIMPLE"/>
    <s v="Successful"/>
    <s v="On Time"/>
    <s v="No"/>
    <s v="Standard"/>
    <s v="Successful"/>
    <s v="On Time"/>
    <n v="1"/>
    <n v="1"/>
    <n v="0"/>
    <x v="0"/>
    <n v="0"/>
    <s v="Normal"/>
    <n v="0"/>
    <n v="0"/>
    <n v="0"/>
    <n v="0"/>
    <n v="1"/>
    <n v="0"/>
    <s v="Oscar"/>
    <s v="C000672009"/>
    <s v="DPO Windows"/>
    <s v="ITO"/>
    <s v="No"/>
    <s v="No"/>
    <m/>
    <s v="Si"/>
    <s v="No"/>
  </r>
  <r>
    <x v="11"/>
    <x v="0"/>
    <x v="1"/>
    <s v="normal"/>
    <s v="C000959544"/>
    <s v="C.SAP.MX.AA.GDH.MX-BASIS"/>
    <s v="Mendoza Florentino Jose Pablo"/>
    <d v="2017-01-09T15:00:00"/>
    <d v="2017-01-09T17:00:00"/>
    <s v="[GKUO] / [ SAP BASIS ] / [ PRD ] / [ SLP ] / [ TSMX ] - SNOTE /CSS.CAB pre-approved"/>
    <s v="Successful"/>
    <s v="On Time"/>
    <s v="No"/>
    <s v="Standard"/>
    <s v="Successful"/>
    <s v="On Time"/>
    <n v="1"/>
    <n v="1"/>
    <n v="0"/>
    <x v="0"/>
    <n v="0"/>
    <s v="Normal"/>
    <n v="0"/>
    <n v="0"/>
    <n v="0"/>
    <n v="0"/>
    <n v="1"/>
    <n v="0"/>
    <s v="Maria del Carmen"/>
    <s v="CMOD317142"/>
    <s v="Basis"/>
    <s v="BASIS"/>
    <s v="No"/>
    <s v="No"/>
    <m/>
    <s v="Si"/>
    <s v="No"/>
  </r>
  <r>
    <x v="2"/>
    <x v="0"/>
    <x v="1"/>
    <s v="normal"/>
    <s v="C000956170"/>
    <s v="C.SAP.MX.AA.GDH.MX-BASIS"/>
    <s v="Mendoza Florentino Jose Pablo"/>
    <d v="2017-01-09T17:00:00"/>
    <d v="2017-01-09T19:00:00"/>
    <s v="TSMX/BASIS/Loreal/SAP Request:User creation with assignment of the roles"/>
    <s v="Successful"/>
    <s v="On Time"/>
    <s v="No"/>
    <s v="Standard"/>
    <s v="Successful"/>
    <s v="On Time"/>
    <n v="1"/>
    <n v="1"/>
    <n v="0"/>
    <x v="0"/>
    <n v="0"/>
    <s v="Normal"/>
    <n v="0"/>
    <n v="0"/>
    <n v="0"/>
    <n v="0"/>
    <n v="1"/>
    <n v="0"/>
    <s v="Candido"/>
    <s v="C000184378"/>
    <s v="Basis"/>
    <s v="BASIS"/>
    <s v="No"/>
    <s v="No"/>
    <m/>
    <s v="Si"/>
    <s v="No"/>
  </r>
  <r>
    <x v="3"/>
    <x v="0"/>
    <x v="1"/>
    <s v="normal"/>
    <s v="C000958199"/>
    <s v="C.SAP.MX.AA.GDH.MX-BASIS"/>
    <s v="Escalante Gonzalez Carlos"/>
    <d v="2017-01-10T07:00:00"/>
    <d v="2017-01-10T09:00:00"/>
    <s v="TAURUS / SAP TS-MX / Calidad / Q00 / QRO - SAP Parameter Change_Offline_classic env. /CCAB; CSS.CAB pre-approved"/>
    <s v="Successful"/>
    <s v="On Time"/>
    <s v="No"/>
    <s v="Standard"/>
    <s v="Successful"/>
    <s v="On Time"/>
    <n v="1"/>
    <n v="1"/>
    <n v="0"/>
    <x v="0"/>
    <n v="0"/>
    <s v="Normal"/>
    <n v="0"/>
    <n v="0"/>
    <n v="0"/>
    <n v="0"/>
    <n v="1"/>
    <n v="0"/>
    <s v="Candido"/>
    <s v="CMOD318874"/>
    <s v="Basis"/>
    <s v="BASIS"/>
    <s v="No"/>
    <s v="No"/>
    <m/>
    <s v="Si"/>
    <s v="No"/>
  </r>
  <r>
    <x v="6"/>
    <x v="0"/>
    <x v="1"/>
    <s v="normal"/>
    <s v="C000961092"/>
    <s v="C.AMER.MX.LBU.WINTEL"/>
    <s v="Xaxalpa Maldonado Yancarlo"/>
    <d v="2017-01-10T13:00:00"/>
    <d v="2017-01-10T15:00:00"/>
    <s v="AMER | DSI|52808000 | GRUPO KUO &quot;Alestra Queretaro / DSI Queretaro / Windows / RAM Increase +2GB / DEQRODBCS02&quot;"/>
    <s v="Successful"/>
    <s v="On Time"/>
    <s v="No"/>
    <s v="Standard"/>
    <s v="Successful"/>
    <s v="On Time"/>
    <n v="1"/>
    <n v="1"/>
    <n v="0"/>
    <x v="0"/>
    <n v="0"/>
    <s v="Normal"/>
    <n v="0"/>
    <n v="0"/>
    <n v="0"/>
    <n v="0"/>
    <n v="1"/>
    <n v="0"/>
    <s v="Maria del Carmen"/>
    <s v="C000058623"/>
    <s v="DPO Windows"/>
    <s v="ITO"/>
    <s v="No"/>
    <s v="No"/>
    <m/>
    <s v="Si"/>
    <s v="No"/>
  </r>
  <r>
    <x v="12"/>
    <x v="0"/>
    <x v="1"/>
    <s v="normal"/>
    <s v="C000957468"/>
    <s v="C.SAP.MX.AA.GDH.MX-BASIS"/>
    <s v="Donge Vargas Oscar  "/>
    <d v="2017-01-10T14:00:00"/>
    <d v="2017-01-10T16:00:00"/>
    <s v="[GDG] / [ SAP TS-MX] / [ DEV] / [DES] / [ MX] - SNOTE /CSS.CAB pre-approved"/>
    <s v="Successful"/>
    <s v="On Time"/>
    <s v="No"/>
    <s v="Standard"/>
    <s v="Successful"/>
    <s v="On Time"/>
    <n v="1"/>
    <n v="1"/>
    <n v="0"/>
    <x v="0"/>
    <n v="0"/>
    <s v="Normal"/>
    <n v="0"/>
    <n v="0"/>
    <n v="0"/>
    <n v="0"/>
    <n v="1"/>
    <n v="0"/>
    <s v="Candido"/>
    <s v="CMOD317142"/>
    <s v="Basis"/>
    <s v="BASIS"/>
    <s v="No"/>
    <s v="No"/>
    <m/>
    <s v="Si"/>
    <s v="No"/>
  </r>
  <r>
    <x v="3"/>
    <x v="0"/>
    <x v="1"/>
    <s v="normal"/>
    <s v="C000881341"/>
    <s v="C.SAP.MX.AA.GDH.MX-BASIS"/>
    <s v="Escalante Gonzalez Carlos"/>
    <d v="2017-01-11T07:00:00"/>
    <d v="2017-01-11T09:00:00"/>
    <s v="TAURUS / SAP TS-MX / Desarrollo / D00 / QRO - SAP Parameter Change_Offline_classic env. /CCAB; CSS.CAB pre-approved"/>
    <s v="Successful"/>
    <s v="On Time"/>
    <s v="No"/>
    <s v="Standard"/>
    <s v="Successful"/>
    <s v="On Time"/>
    <n v="1"/>
    <n v="1"/>
    <n v="0"/>
    <x v="0"/>
    <n v="0"/>
    <s v="Normal"/>
    <n v="0"/>
    <n v="0"/>
    <n v="0"/>
    <n v="0"/>
    <n v="1"/>
    <n v="0"/>
    <s v="Candido"/>
    <s v="CMOD318874"/>
    <s v="Basis"/>
    <s v="BASIS"/>
    <s v="No"/>
    <s v="No"/>
    <m/>
    <s v="Si"/>
    <s v="No"/>
  </r>
  <r>
    <x v="12"/>
    <x v="0"/>
    <x v="1"/>
    <s v="normal"/>
    <s v="C000957483"/>
    <s v="C.SAP.MX.AA.GDH.MX-BASIS"/>
    <s v="Donge Vargas Oscar  "/>
    <d v="2017-01-11T14:00:00"/>
    <d v="2017-01-11T16:00:00"/>
    <s v="[GDG] / [ SAP TS-MX] / [ TEST/ [QAS] / [ MX] - SNOTE /CSS.CAB pre-approved"/>
    <s v="Successful"/>
    <s v="On Time"/>
    <s v="No"/>
    <s v="Standard"/>
    <s v="Successful"/>
    <s v="On Time"/>
    <n v="1"/>
    <n v="1"/>
    <n v="0"/>
    <x v="0"/>
    <n v="0"/>
    <s v="Normal"/>
    <n v="0"/>
    <n v="0"/>
    <n v="0"/>
    <n v="0"/>
    <n v="1"/>
    <n v="0"/>
    <s v="Candido"/>
    <s v="CMOD317142"/>
    <s v="Basis"/>
    <s v="BASIS"/>
    <s v="No"/>
    <s v="No"/>
    <m/>
    <s v="Si"/>
    <s v="No"/>
  </r>
  <r>
    <x v="3"/>
    <x v="0"/>
    <x v="1"/>
    <s v="normal"/>
    <s v="C000958201"/>
    <s v="C.SAP.MX.AA.GDH.MX-BASIS"/>
    <s v="Escalante Gonzalez Carlos"/>
    <d v="2017-01-11T07:00:00"/>
    <d v="2017-01-11T09:00:00"/>
    <s v="TAURUS / SAP TS-MX / Produccion / P00 / QRO - SAP Parameter Change_Offline_classic env. /CCAB; CSS.CAB pre-approved"/>
    <s v="Successful"/>
    <s v="On Time"/>
    <s v="No"/>
    <s v="Standard"/>
    <s v="Successful"/>
    <s v="On Time"/>
    <n v="1"/>
    <n v="1"/>
    <n v="0"/>
    <x v="0"/>
    <n v="0"/>
    <s v="Normal"/>
    <n v="0"/>
    <n v="0"/>
    <n v="0"/>
    <n v="0"/>
    <n v="1"/>
    <n v="0"/>
    <s v="Candido"/>
    <s v="CMOD318874"/>
    <s v="Basis"/>
    <s v="BASIS"/>
    <s v="No"/>
    <s v="No"/>
    <m/>
    <s v="Si"/>
    <s v="No"/>
  </r>
  <r>
    <x v="1"/>
    <x v="1"/>
    <x v="1"/>
    <s v="normal"/>
    <s v="C000959679"/>
    <s v="TS.CP.MX.SIC.WAN.VITRO"/>
    <s v="Garcia Guajardo Jesus  "/>
    <d v="2017-01-10T17:00:00"/>
    <d v="2017-01-10T19:00:00"/>
    <s v="Vitro | TSS - Alta/Baja/Modificación de Permisos &lt;Alta Puerto 10907 ACL Zscaler&gt; en Firewall &lt;C1 FW Juniper Interno&gt;| Pre autorizado"/>
    <s v="Successful"/>
    <s v="On Time"/>
    <s v="No"/>
    <s v="Standard"/>
    <s v="Successful"/>
    <s v="On Time"/>
    <n v="1"/>
    <n v="1"/>
    <n v="0"/>
    <x v="0"/>
    <n v="0"/>
    <s v="Normal"/>
    <n v="0"/>
    <n v="0"/>
    <n v="0"/>
    <n v="0"/>
    <n v="1"/>
    <n v="0"/>
    <s v="Oscar"/>
    <s v="C000473050"/>
    <s v="WAN"/>
    <s v="TSS"/>
    <s v="No"/>
    <s v="No"/>
    <m/>
    <s v="Si"/>
    <s v="No"/>
  </r>
  <r>
    <x v="1"/>
    <x v="1"/>
    <x v="1"/>
    <s v="normal"/>
    <s v="C000959682"/>
    <s v="TS.CP.MX.SIC.WAN.VITRO"/>
    <s v="Garcia Guajardo Jesus  "/>
    <d v="2017-01-10T19:00:00"/>
    <d v="2017-01-10T21:00:00"/>
    <s v="Vitro | TSS - Alta/Baja/Modificación de Permisos &lt;Alta Puerto 10907 ACL Zscaler&gt; en Firewall &lt;C1 FW Cisco ASA&gt;| Pre autorizado"/>
    <s v="Successful"/>
    <s v="On Time"/>
    <s v="No"/>
    <s v="Standard"/>
    <s v="Successful"/>
    <s v="On Time"/>
    <n v="1"/>
    <n v="1"/>
    <n v="0"/>
    <x v="0"/>
    <n v="0"/>
    <s v="Normal"/>
    <n v="0"/>
    <n v="0"/>
    <n v="0"/>
    <n v="0"/>
    <n v="1"/>
    <n v="0"/>
    <s v="Oscar"/>
    <s v="C000473050"/>
    <s v="WAN"/>
    <s v="TSS"/>
    <s v="No"/>
    <s v="No"/>
    <m/>
    <s v="Si"/>
    <s v="No"/>
  </r>
  <r>
    <x v="14"/>
    <x v="0"/>
    <x v="1"/>
    <s v="normal"/>
    <s v="C000961246"/>
    <s v="C.AMER.MX.SBO.BK.ST"/>
    <s v="Saez De villa Enrique Benjamin "/>
    <d v="2017-01-11T10:00:00"/>
    <d v="2017-01-11T16:00:00"/>
    <s v="AMER | Jetcloud | Increased of Disk Space on JetCloud | AX1LA088; AX1LA086; AX1LA110"/>
    <s v="Successful"/>
    <s v="On Time"/>
    <s v="No"/>
    <s v="Standard"/>
    <s v="Successful"/>
    <s v="On Time"/>
    <n v="1"/>
    <n v="1"/>
    <n v="0"/>
    <x v="0"/>
    <n v="0"/>
    <s v="Normal"/>
    <n v="0"/>
    <n v="0"/>
    <n v="0"/>
    <n v="0"/>
    <n v="1"/>
    <n v="0"/>
    <s v="Candido"/>
    <s v="C000058623"/>
    <s v="Backups -Storage"/>
    <s v="ITO"/>
    <s v="No"/>
    <s v="No"/>
    <m/>
    <s v="Si"/>
    <s v="No"/>
  </r>
  <r>
    <x v="3"/>
    <x v="0"/>
    <x v="1"/>
    <s v="normal"/>
    <s v="C000881342"/>
    <s v="C.SAP.MX.AA.GDH.MX-BASIS"/>
    <s v="Escalante Gonzalez Carlos"/>
    <d v="2017-01-12T14:00:00"/>
    <d v="2017-01-12T16:00:00"/>
    <s v="TAURUS / SAP TS-MX / Calidad / Q00 / QRO - SAP Parameter Change_Offline_classic env. /CCAB; CSS.CAB pre-approved"/>
    <s v="Successful"/>
    <s v="On Time"/>
    <s v="No"/>
    <s v="Standard"/>
    <s v="Successful"/>
    <s v="On Time"/>
    <n v="1"/>
    <n v="1"/>
    <n v="0"/>
    <x v="0"/>
    <n v="0"/>
    <s v="Normal"/>
    <n v="0"/>
    <n v="0"/>
    <n v="0"/>
    <n v="0"/>
    <n v="1"/>
    <n v="0"/>
    <s v="Candido"/>
    <s v="CMOD318874"/>
    <s v="Basis"/>
    <s v="BASIS"/>
    <s v="No"/>
    <s v="No"/>
    <m/>
    <s v="Si"/>
    <s v="No"/>
  </r>
  <r>
    <x v="11"/>
    <x v="0"/>
    <x v="0"/>
    <s v="normal"/>
    <s v="C000945487"/>
    <s v="SE.AA.MX.SDM.LOCAL"/>
    <s v="Rivera Fernandez Julio Cesar"/>
    <d v="2016-12-21T10:00:00"/>
    <d v="2017-01-11T23:00:00"/>
    <s v="AMER | KUO| SLT Restore Sanpshot /Restauracion de Snapshot/ DEMTYMIIVM01 / 92.112.68.73"/>
    <s v="Successful"/>
    <s v="On Time"/>
    <s v="No"/>
    <s v="Minor"/>
    <s v="Successful"/>
    <s v="On Time"/>
    <n v="1"/>
    <n v="1"/>
    <n v="0"/>
    <x v="0"/>
    <n v="1"/>
    <s v="SLT"/>
    <n v="0"/>
    <n v="0"/>
    <n v="0"/>
    <n v="0"/>
    <n v="1"/>
    <n v="0"/>
    <s v="Maria del Carmen"/>
    <s v="-"/>
    <s v="SDM"/>
    <s v="ITO"/>
    <s v="No"/>
    <s v="No"/>
    <m/>
    <s v="Si"/>
    <s v="No"/>
  </r>
  <r>
    <x v="11"/>
    <x v="0"/>
    <x v="0"/>
    <s v="normal"/>
    <s v="C000946974"/>
    <s v="C.SAP.MX.AA.GDH.MX-BASIS"/>
    <s v="Morales Herrera Benjamin  "/>
    <d v="2017-01-11T12:00:00"/>
    <d v="2017-01-11T17:00:00"/>
    <s v="[Grupo KUO] / [ SAP -MX ] / [ QAS ] / [ QAB ] -Upgrade SAP Hana Database /CCAB; CSS.CAB pre-approved [4EP]"/>
    <s v="Successful"/>
    <s v="On Time"/>
    <s v="No"/>
    <s v="Minor"/>
    <s v="Successful"/>
    <s v="On Time"/>
    <n v="1"/>
    <n v="1"/>
    <n v="0"/>
    <x v="0"/>
    <n v="0"/>
    <s v="Normal"/>
    <n v="0"/>
    <n v="0"/>
    <n v="0"/>
    <n v="0"/>
    <n v="1"/>
    <n v="0"/>
    <s v="Maria del Carmen"/>
    <s v="CMOD318870"/>
    <s v="Basis"/>
    <s v="BASIS"/>
    <s v="No"/>
    <s v="No"/>
    <m/>
    <s v="Si"/>
    <s v="No"/>
  </r>
  <r>
    <x v="12"/>
    <x v="0"/>
    <x v="0"/>
    <s v="normal"/>
    <s v="C000957488"/>
    <s v="C.SAP.MX.AA.GDH.MX-BASIS"/>
    <s v="Donge Vargas Oscar  "/>
    <d v="2017-01-12T14:00:00"/>
    <d v="2017-01-12T16:00:00"/>
    <s v="[GDG] / [ SAP TS-MX] / [ PROD/ [PRO] / [ MX] - SNOTE /CSS.CAB pre-approved"/>
    <s v="Successful"/>
    <s v="On Time"/>
    <s v="No"/>
    <s v="Minor"/>
    <s v="Successful"/>
    <s v="On Time"/>
    <n v="1"/>
    <n v="1"/>
    <n v="0"/>
    <x v="0"/>
    <n v="0"/>
    <s v="Normal"/>
    <n v="0"/>
    <n v="0"/>
    <n v="0"/>
    <n v="0"/>
    <n v="1"/>
    <n v="0"/>
    <s v="Candido"/>
    <s v="CMOD317142"/>
    <s v="Basis"/>
    <s v="BASIS"/>
    <s v="No"/>
    <s v="No"/>
    <m/>
    <s v="Si"/>
    <s v="No"/>
  </r>
  <r>
    <x v="5"/>
    <x v="2"/>
    <x v="0"/>
    <s v="normal"/>
    <s v="C000959514"/>
    <s v="DS.ISD.MX.LBU.IMPLEMENTER"/>
    <s v="Aguilar Vazquez Areli  "/>
    <d v="2017-01-11T15:00:00"/>
    <d v="2017-01-11T18:00:00"/>
    <s v="Integracion de Exel y SAS a notificaciones automaticas P1 y P2"/>
    <s v="Successful"/>
    <s v="On Time"/>
    <s v="No"/>
    <s v="Minor"/>
    <s v="Successful"/>
    <s v="On Time"/>
    <n v="1"/>
    <n v="1"/>
    <n v="0"/>
    <x v="0"/>
    <n v="0"/>
    <s v="Normal"/>
    <n v="0"/>
    <n v="0"/>
    <n v="0"/>
    <n v="0"/>
    <n v="1"/>
    <n v="0"/>
    <s v="Candido"/>
    <s v="-"/>
    <s v="PME"/>
    <s v="PME"/>
    <s v="No"/>
    <s v="No"/>
    <m/>
    <s v="Si"/>
    <s v="No"/>
  </r>
  <r>
    <x v="5"/>
    <x v="1"/>
    <x v="0"/>
    <s v="normal"/>
    <s v="C000962688"/>
    <s v="TS.GS.MX.SCC2.WAN.SEC"/>
    <s v="Castillo Sanchez Jose Eduardo"/>
    <d v="2017-01-11T17:00:00"/>
    <d v="2017-01-11T23:00:00"/>
    <s v="SLT | Admin LAN | TSS - Configuración de VPN Admin LAN TSMX y &lt;&lt;Grupo Modelo&gt;&gt;"/>
    <s v="Successful"/>
    <s v="On Time"/>
    <s v="No"/>
    <s v="Minor"/>
    <s v="Successful"/>
    <s v="On Time"/>
    <n v="1"/>
    <n v="1"/>
    <n v="0"/>
    <x v="0"/>
    <n v="1"/>
    <s v="SLT"/>
    <n v="0"/>
    <n v="0"/>
    <n v="0"/>
    <n v="0"/>
    <n v="1"/>
    <n v="0"/>
    <s v="Candido"/>
    <s v="C000199395"/>
    <s v="WAN"/>
    <s v="TSS"/>
    <s v="No"/>
    <s v="No"/>
    <m/>
    <s v="Si"/>
    <s v="No"/>
  </r>
  <r>
    <x v="12"/>
    <x v="0"/>
    <x v="1"/>
    <s v="normal"/>
    <s v="C000962690"/>
    <s v="C.SAP.MX.AA.GDH.MX-BASIS"/>
    <s v="Donge Vargas Oscar  "/>
    <d v="2017-01-11T14:30:00"/>
    <d v="2017-01-12T14:30:00"/>
    <s v="GDG] / [ SAP TS-MX] / [ PROD]-[ PRO,GET,GXP,BW1,GSP,GRP] - [ MX] -User creation with assignment of the roles"/>
    <s v="Successful"/>
    <s v="On Time"/>
    <s v="No"/>
    <s v="Standard"/>
    <s v="Successful"/>
    <s v="On Time"/>
    <n v="1"/>
    <n v="1"/>
    <n v="0"/>
    <x v="0"/>
    <n v="0"/>
    <s v="Normal"/>
    <n v="0"/>
    <n v="0"/>
    <n v="0"/>
    <n v="0"/>
    <n v="1"/>
    <n v="0"/>
    <s v="Candido"/>
    <s v="C000184378"/>
    <s v="Basis"/>
    <s v="BASIS"/>
    <s v="No"/>
    <s v="No"/>
    <m/>
    <s v="Si"/>
    <s v="No"/>
  </r>
  <r>
    <x v="5"/>
    <x v="1"/>
    <x v="0"/>
    <s v="normal"/>
    <s v="C000962733"/>
    <s v="TS.GS.MX.SIC.VOICE"/>
    <s v="Gonzalez Velazquez Adrian Yusif"/>
    <d v="2017-01-11T23:00:00"/>
    <d v="2017-01-12T03:00:00"/>
    <s v="SLT|TSMX | PQIT | Movimiento de tráfico Telefonico de Carrier Telmex a TPE"/>
    <s v="Successful"/>
    <s v="On Time"/>
    <s v="No"/>
    <s v="Minor"/>
    <s v="Successful"/>
    <s v="On Time"/>
    <n v="1"/>
    <n v="1"/>
    <n v="0"/>
    <x v="0"/>
    <n v="1"/>
    <s v="SLT"/>
    <n v="0"/>
    <n v="0"/>
    <n v="0"/>
    <n v="0"/>
    <n v="1"/>
    <n v="0"/>
    <s v="Candido"/>
    <s v="C000917115"/>
    <s v="Voice"/>
    <s v="TSS"/>
    <s v="No"/>
    <s v="No"/>
    <m/>
    <s v="Si"/>
    <s v="No"/>
  </r>
  <r>
    <x v="8"/>
    <x v="0"/>
    <x v="0"/>
    <s v="normal"/>
    <s v="C40737960"/>
    <s v="PROYECT INFRAEST ITS Support OPS VWM CHGMGR"/>
    <s v="Zozoaga Trujillo Maria De La Concepcion Monica"/>
    <d v="2017-01-11T16:00:00"/>
    <d v="2017-01-12T14:30:00"/>
    <s v="Configuración del 1 AP de N102 Carril Finish"/>
    <s v="Successful"/>
    <s v="On Time"/>
    <s v="No"/>
    <s v="Minor"/>
    <s v="Successful"/>
    <s v="On Time"/>
    <n v="1"/>
    <n v="1"/>
    <n v="0"/>
    <x v="0"/>
    <n v="0"/>
    <s v="Normal"/>
    <n v="0"/>
    <n v="0"/>
    <n v="0"/>
    <n v="0"/>
    <n v="1"/>
    <n v="0"/>
    <s v="Alejandro"/>
    <s v="CT40002859"/>
    <s v="Proyectos"/>
    <s v="ITO"/>
    <s v="No"/>
    <s v="No"/>
    <m/>
    <s v="Si"/>
    <s v="No"/>
  </r>
  <r>
    <x v="13"/>
    <x v="0"/>
    <x v="0"/>
    <s v="normal"/>
    <s v="CRQ104804"/>
    <s v="Css-Mex.GpoModelo-Proyectos"/>
    <s v="RUBEN REYES"/>
    <d v="2016-12-23T09:00:00"/>
    <d v="2017-01-10T10:00:00"/>
    <s v="Migración de Santa Fé a Queretaro ambientes portales CE MDM"/>
    <s v="Successful"/>
    <s v="On Time"/>
    <s v="No"/>
    <s v="Minor"/>
    <s v="Successful"/>
    <s v="On Time"/>
    <n v="1"/>
    <n v="1"/>
    <n v="0"/>
    <x v="0"/>
    <n v="0"/>
    <s v="Normal"/>
    <n v="0"/>
    <n v="0"/>
    <n v="0"/>
    <n v="0"/>
    <n v="1"/>
    <n v="0"/>
    <s v="Fernando"/>
    <s v="-"/>
    <s v="Proyectos"/>
    <s v="ITO"/>
    <s v="No"/>
    <s v="No"/>
    <m/>
    <s v="Si"/>
    <s v="No"/>
  </r>
  <r>
    <x v="13"/>
    <x v="0"/>
    <x v="0"/>
    <s v="normal"/>
    <s v="CRQ104756"/>
    <s v="Css-Mex.GpoModelo-Admon-As400"/>
    <s v="ALEJANDRO FLORES ROA"/>
    <d v="2017-01-02T09:00:00"/>
    <d v="2017-01-09T21:00:00"/>
    <s v="WO6861883 Creacion de ambiente de calidad AS400 IASP QA400, en equipo de desarrollo DES400"/>
    <s v="Successful"/>
    <s v="On Time"/>
    <s v="No"/>
    <s v="Minor"/>
    <s v="Successful"/>
    <s v="On Time"/>
    <n v="1"/>
    <n v="1"/>
    <n v="0"/>
    <x v="0"/>
    <n v="0"/>
    <s v="Normal"/>
    <n v="0"/>
    <n v="0"/>
    <n v="0"/>
    <n v="0"/>
    <n v="1"/>
    <n v="0"/>
    <s v="Fernando"/>
    <s v="-"/>
    <s v="Admon As400"/>
    <s v="ITO"/>
    <s v="No"/>
    <s v="No"/>
    <m/>
    <s v="Si"/>
    <s v="No"/>
  </r>
  <r>
    <x v="13"/>
    <x v="0"/>
    <x v="0"/>
    <s v="normal"/>
    <s v="CRQ102901"/>
    <s v="Css-Mex.GpoModelo-Proyectos"/>
    <s v="PERLA ANDALUZ"/>
    <d v="2017-01-05T09:00:00"/>
    <d v="2017-01-09T21:00:00"/>
    <s v="WO5650088 Migracion de controladoras NETAPP 80 y 81 y cluster SQL"/>
    <s v="Successful"/>
    <s v="On Time"/>
    <s v="No"/>
    <s v="Minor"/>
    <s v="Successful"/>
    <s v="On Time"/>
    <n v="1"/>
    <n v="1"/>
    <n v="0"/>
    <x v="0"/>
    <n v="0"/>
    <s v="Normal"/>
    <n v="0"/>
    <n v="0"/>
    <n v="0"/>
    <n v="0"/>
    <n v="1"/>
    <n v="0"/>
    <s v="Fernando"/>
    <s v="-"/>
    <s v="Proyectos"/>
    <s v="ITO"/>
    <s v="No"/>
    <s v="No"/>
    <m/>
    <s v="Si"/>
    <s v="No"/>
  </r>
  <r>
    <x v="13"/>
    <x v="0"/>
    <x v="0"/>
    <s v="normal"/>
    <s v="CRQ101303"/>
    <s v="Css-Mex.GpoModelo-Proyectos"/>
    <s v="MARIO HUMBERTO GOMEZ RUIZ "/>
    <d v="2017-01-07T20:00:00"/>
    <d v="2017-01-09T18:00:00"/>
    <s v="WO5555602 Mudanza Exchange de Kio SFE a Kio QRO"/>
    <s v="Successful"/>
    <s v="On Time"/>
    <s v="Si"/>
    <s v="Minor"/>
    <s v="Successful"/>
    <s v="On Time"/>
    <n v="1"/>
    <n v="1"/>
    <n v="1"/>
    <x v="0"/>
    <n v="0"/>
    <s v="Normal"/>
    <n v="0"/>
    <n v="0"/>
    <n v="0"/>
    <n v="0"/>
    <n v="1"/>
    <n v="0"/>
    <s v="Fernando"/>
    <s v="-"/>
    <s v="Proyectos"/>
    <s v="ITO"/>
    <s v="No"/>
    <s v="No"/>
    <m/>
    <s v="Si"/>
    <s v="No"/>
  </r>
  <r>
    <x v="13"/>
    <x v="1"/>
    <x v="0"/>
    <s v="normal"/>
    <s v="CRQ104850"/>
    <s v="Tss-Mx.GpoModelo-Wan"/>
    <s v="ISAAC BRAVO"/>
    <d v="2017-01-09T06:00:00"/>
    <d v="2017-01-11T23:00:00"/>
    <s v="SLT|WO6891135 Apagado de Data Center Santa Fe"/>
    <s v="Successful"/>
    <s v="On Time"/>
    <s v="No"/>
    <s v="Minor"/>
    <s v="Successful"/>
    <s v="On Time"/>
    <n v="1"/>
    <n v="1"/>
    <n v="0"/>
    <x v="0"/>
    <n v="1"/>
    <s v="SLT"/>
    <n v="0"/>
    <n v="0"/>
    <n v="0"/>
    <n v="0"/>
    <n v="1"/>
    <n v="0"/>
    <s v="Fernando"/>
    <s v="-"/>
    <s v="WAN"/>
    <s v="TSS"/>
    <s v="No"/>
    <s v="No"/>
    <m/>
    <s v="Si"/>
    <s v="No"/>
  </r>
  <r>
    <x v="13"/>
    <x v="0"/>
    <x v="0"/>
    <s v="normal"/>
    <s v="CRQ104791"/>
    <s v="Css-Mex.GpoModelo-Proyectos"/>
    <s v="BEATRIZ ESPINOSA"/>
    <d v="2017-01-09T17:00:00"/>
    <d v="2017-01-11T22:00:00"/>
    <s v="WO6870739 Crear VPN site to site entre GM - CBI (CRQ104791)"/>
    <s v="Successful"/>
    <s v="On Time"/>
    <s v="No"/>
    <s v="Minor"/>
    <s v="Successful"/>
    <s v="On Time"/>
    <n v="1"/>
    <n v="1"/>
    <n v="0"/>
    <x v="0"/>
    <n v="0"/>
    <s v="Normal"/>
    <n v="0"/>
    <n v="0"/>
    <n v="0"/>
    <n v="0"/>
    <n v="1"/>
    <n v="0"/>
    <s v="Fernando"/>
    <s v="-"/>
    <s v="Proyectos"/>
    <s v="ITO"/>
    <s v="No"/>
    <s v="No"/>
    <m/>
    <s v="Si"/>
    <s v="No"/>
  </r>
  <r>
    <x v="4"/>
    <x v="1"/>
    <x v="0"/>
    <s v="emergency"/>
    <s v="MEX-5675"/>
    <s v="Telco WAN"/>
    <s v="Ricardo Ramirez Salazar"/>
    <d v="2017-01-12T20:00:00"/>
    <d v="2017-01-12T20:30:00"/>
    <s v="Emergency change | F5 switch over to standby device"/>
    <s v="Successful"/>
    <s v="On Time"/>
    <s v="No"/>
    <s v="Minor"/>
    <s v="Successful"/>
    <s v="On Time"/>
    <n v="1"/>
    <n v="1"/>
    <n v="0"/>
    <x v="0"/>
    <n v="0"/>
    <s v="Emergency"/>
    <n v="1"/>
    <n v="0"/>
    <n v="0"/>
    <n v="0"/>
    <n v="1"/>
    <n v="0"/>
    <s v="Karina"/>
    <s v="-"/>
    <s v="WAN"/>
    <s v="TSS"/>
    <s v="No"/>
    <s v="No"/>
    <m/>
    <s v="Si"/>
    <s v="No"/>
  </r>
  <r>
    <x v="4"/>
    <x v="0"/>
    <x v="0"/>
    <s v="normal"/>
    <s v="MEX-5598"/>
    <s v="DPO Linux"/>
    <s v="Garcia Toral Brenda Valeria"/>
    <d v="2017-01-09T15:00:00"/>
    <d v="2017-01-09T18:00:00"/>
    <s v="SLT | TST | Increase 30GB Disk - d001tadl"/>
    <s v="Successful"/>
    <s v="On Time"/>
    <s v="No"/>
    <s v="Minor"/>
    <s v="Successful"/>
    <s v="On Time"/>
    <n v="1"/>
    <n v="1"/>
    <n v="0"/>
    <x v="0"/>
    <n v="1"/>
    <s v="SLT"/>
    <n v="0"/>
    <n v="0"/>
    <n v="0"/>
    <n v="0"/>
    <n v="1"/>
    <n v="0"/>
    <s v="Karina"/>
    <s v="MEX-5557"/>
    <s v="DPO Linux"/>
    <s v="ITO"/>
    <s v="No"/>
    <s v="No"/>
    <m/>
    <s v="Si"/>
    <s v="No"/>
  </r>
  <r>
    <x v="3"/>
    <x v="0"/>
    <x v="1"/>
    <s v="normal"/>
    <s v="C000881343"/>
    <s v="C.SAP.MX.AA.GDH.MX-BASIS"/>
    <s v="Escalante Gonzalez Carlos"/>
    <d v="2017-01-13T07:00:00"/>
    <d v="2017-01-13T09:00:00"/>
    <s v="TAURUS / SAP TS-MX / Produccion / P00 / QRO - SAP Parameter Change_Offline_classic env. /CCAB; CSS.CAB pre-approved"/>
    <s v="Successful"/>
    <s v="On Time"/>
    <s v="No"/>
    <s v="Standard"/>
    <s v="Successful"/>
    <s v="On Time"/>
    <n v="1"/>
    <n v="1"/>
    <n v="0"/>
    <x v="0"/>
    <n v="0"/>
    <s v="Normal"/>
    <n v="0"/>
    <n v="0"/>
    <n v="0"/>
    <n v="0"/>
    <n v="1"/>
    <n v="0"/>
    <s v="Candido"/>
    <s v="CMOD318874"/>
    <s v="Basis"/>
    <s v="BASIS"/>
    <s v="No"/>
    <s v="No"/>
    <m/>
    <s v="Si"/>
    <s v="No"/>
  </r>
  <r>
    <x v="11"/>
    <x v="0"/>
    <x v="0"/>
    <s v="normal"/>
    <s v="C000953690"/>
    <s v="C.SAP.MX.AA.GDH.MX-BASIS"/>
    <s v="Castrejon Aguilar Jose Guadalupe"/>
    <d v="2017-01-11T10:30:00"/>
    <d v="2017-01-12T16:30:00"/>
    <s v="Grupo KUO / SAP TS-MX / Client 000 / SAP Request: User creation with assignment of the roles"/>
    <s v="Successful"/>
    <s v="On Time"/>
    <s v="No"/>
    <s v="Minor"/>
    <s v="Successful"/>
    <s v="On Time"/>
    <n v="1"/>
    <n v="1"/>
    <n v="0"/>
    <x v="0"/>
    <n v="0"/>
    <s v="Normal"/>
    <n v="0"/>
    <n v="0"/>
    <n v="0"/>
    <n v="0"/>
    <n v="1"/>
    <n v="0"/>
    <s v="Maria del Carmen"/>
    <s v="C000184378"/>
    <s v="Basis"/>
    <s v="BASIS"/>
    <s v="No"/>
    <s v="No"/>
    <m/>
    <s v="Si"/>
    <s v="No"/>
  </r>
  <r>
    <x v="1"/>
    <x v="0"/>
    <x v="1"/>
    <s v="normal"/>
    <s v="C000958270"/>
    <s v="C.SAP.MX.AA.SAP-BASIS"/>
    <s v="Hernandez Jacinto Marco Antonio"/>
    <d v="2017-01-12T23:00:00"/>
    <d v="2017-01-13T01:00:00"/>
    <s v="AMER | VITRO | SAP-Basis | EP | EPD-AH3HA107 | T-systems Mexico | EPD Restart |Pre- Approval”"/>
    <s v="Successful"/>
    <s v="On Time"/>
    <s v="No"/>
    <s v="Standard"/>
    <s v="Successful"/>
    <s v="On Time"/>
    <n v="1"/>
    <n v="1"/>
    <n v="0"/>
    <x v="0"/>
    <n v="0"/>
    <s v="Normal"/>
    <n v="0"/>
    <n v="1"/>
    <n v="0"/>
    <n v="0"/>
    <n v="1"/>
    <n v="0"/>
    <s v="Oscar"/>
    <s v="C000122753"/>
    <s v="Basis"/>
    <s v="BASIS"/>
    <s v="Si"/>
    <s v="No"/>
    <m/>
    <s v="Si"/>
    <s v="No"/>
  </r>
  <r>
    <x v="5"/>
    <x v="2"/>
    <x v="0"/>
    <s v="normal"/>
    <s v="C000959437"/>
    <s v="DS.ISD.MX.LBU.IMPLEMENTER"/>
    <s v="Aguilar Vazquez Areli  "/>
    <d v="2017-01-12T13:00:00"/>
    <d v="2017-01-12T17:00:00"/>
    <s v="Configuracion linea telefonica para nuevo cliente COMPAS"/>
    <s v="Successful"/>
    <s v="On Time"/>
    <s v="No"/>
    <s v="Minor"/>
    <s v="Successful"/>
    <s v="On Time"/>
    <n v="1"/>
    <n v="1"/>
    <n v="0"/>
    <x v="0"/>
    <n v="0"/>
    <s v="Normal"/>
    <n v="0"/>
    <n v="0"/>
    <n v="0"/>
    <n v="0"/>
    <n v="1"/>
    <n v="0"/>
    <s v="Candido"/>
    <s v="-"/>
    <s v="PME"/>
    <s v="PME"/>
    <s v="No"/>
    <s v="No"/>
    <m/>
    <s v="Si"/>
    <s v="No"/>
  </r>
  <r>
    <x v="15"/>
    <x v="0"/>
    <x v="0"/>
    <s v="normal"/>
    <s v="C000959644"/>
    <s v="C.SAP.MX.AA.GDH.MX-BASIS"/>
    <s v="Valera Ortiz Oswaldo"/>
    <d v="2017-01-12T15:00:00"/>
    <d v="2017-01-12T17:00:00"/>
    <s v="[Imperquimia ] / [ SAP BASIS] / [ DEV] / [ ERD] / [ TSMX]- DB HANAParameter Change_Online /CCAB; CSS.CAB pre-approved [4EP]"/>
    <s v="Successful"/>
    <s v="On Time"/>
    <s v="No"/>
    <s v="Minor"/>
    <s v="Successful"/>
    <s v="On Time"/>
    <n v="1"/>
    <n v="1"/>
    <n v="0"/>
    <x v="0"/>
    <n v="0"/>
    <s v="Normal"/>
    <n v="0"/>
    <n v="0"/>
    <n v="0"/>
    <n v="0"/>
    <n v="1"/>
    <n v="0"/>
    <s v="Candido"/>
    <s v="CMOD317324"/>
    <s v="Basis"/>
    <s v="BASIS"/>
    <s v="No"/>
    <s v="No"/>
    <m/>
    <s v="Si"/>
    <s v="No"/>
  </r>
  <r>
    <x v="6"/>
    <x v="0"/>
    <x v="0"/>
    <s v="normal"/>
    <s v="C000961003"/>
    <s v="SE.AA.MX.PROJECTS"/>
    <s v="Baca Gonzalez Eliseo"/>
    <d v="2017-01-12T19:00:00"/>
    <d v="2017-01-12T22:00:00"/>
    <s v="DSI MTY |Network |Location | Creación de Contexto Grupo Q en D.C. Monterrey"/>
    <s v="Successful"/>
    <s v="On Time"/>
    <s v="No"/>
    <s v="Minor"/>
    <s v="Successful"/>
    <s v="On Time"/>
    <n v="1"/>
    <n v="1"/>
    <n v="0"/>
    <x v="0"/>
    <n v="0"/>
    <s v="Normal"/>
    <n v="0"/>
    <n v="0"/>
    <n v="0"/>
    <n v="0"/>
    <n v="1"/>
    <n v="0"/>
    <s v="Maria del Carmen"/>
    <s v="C000353205"/>
    <s v="Proyectos"/>
    <s v="ITO"/>
    <s v="No"/>
    <s v="No"/>
    <m/>
    <s v="Si"/>
    <s v="No"/>
  </r>
  <r>
    <x v="12"/>
    <x v="0"/>
    <x v="1"/>
    <s v="normal"/>
    <s v="C000964356"/>
    <s v="C.SAP.MX.AA.GDH.MX-BASIS"/>
    <s v="Donge Vargas Oscar  "/>
    <d v="2017-01-12T16:00:00"/>
    <d v="2017-01-12T18:00:00"/>
    <s v="[GDG] / [ SAP TS-MX] / [ DEV/ [GED] / [ MX] - SNOTE /CSS.CAB pre-approved"/>
    <s v="Successful"/>
    <s v="On Time"/>
    <s v="No"/>
    <s v="Standard"/>
    <s v="Successful"/>
    <s v="On Time"/>
    <n v="1"/>
    <n v="1"/>
    <n v="0"/>
    <x v="0"/>
    <n v="0"/>
    <s v="Normal"/>
    <n v="0"/>
    <n v="0"/>
    <n v="0"/>
    <n v="0"/>
    <n v="1"/>
    <n v="0"/>
    <s v="Candido"/>
    <s v="CMOD317142"/>
    <s v="Basis"/>
    <s v="BASIS"/>
    <s v="No"/>
    <s v="No"/>
    <m/>
    <s v="Si"/>
    <s v="No"/>
  </r>
  <r>
    <x v="8"/>
    <x v="0"/>
    <x v="0"/>
    <s v="normal"/>
    <s v="C40739048"/>
    <s v="OPM ITS Support OPS VWM CHGMGR"/>
    <s v="Zacamitzin Medina Dagoberto"/>
    <d v="2017-01-12T18:00:00"/>
    <d v="2017-01-12T20:00:00"/>
    <s v="Add 10 GB in File System (BUP, APP and EUP SAP systems)"/>
    <s v="Successful"/>
    <s v="On Time"/>
    <s v="No"/>
    <s v="Minor"/>
    <s v="Successful"/>
    <s v="On Time"/>
    <n v="1"/>
    <n v="1"/>
    <n v="0"/>
    <x v="0"/>
    <n v="0"/>
    <s v="Normal"/>
    <n v="0"/>
    <n v="0"/>
    <n v="0"/>
    <n v="0"/>
    <n v="1"/>
    <n v="0"/>
    <s v="Alejandro"/>
    <s v="CT40003299"/>
    <s v="OPM"/>
    <s v="ITO"/>
    <s v="No"/>
    <s v="No"/>
    <m/>
    <s v="Si"/>
    <s v="No"/>
  </r>
  <r>
    <x v="8"/>
    <x v="0"/>
    <x v="0"/>
    <s v="normal"/>
    <s v="C40737160"/>
    <s v="PROYECT INFRAEST ITS Support OPS VWM CHGMGR"/>
    <s v="Zozoaga Trujillo Maria De La Concepcion Monica"/>
    <d v="2017-01-12T10:00:00"/>
    <d v="2017-01-13T14:30:00"/>
    <s v="Entrega a operación de los 4 APs de Nave 38C"/>
    <s v="Successful"/>
    <s v="On Time"/>
    <s v="No"/>
    <s v="Minor"/>
    <s v="Successful"/>
    <s v="On Time"/>
    <n v="1"/>
    <n v="1"/>
    <n v="0"/>
    <x v="0"/>
    <n v="0"/>
    <s v="Normal"/>
    <n v="0"/>
    <n v="0"/>
    <n v="0"/>
    <n v="0"/>
    <n v="1"/>
    <n v="0"/>
    <s v="Alejandro"/>
    <s v="CT40002859"/>
    <s v="Proyectos"/>
    <s v="ITO"/>
    <s v="No"/>
    <s v="No"/>
    <m/>
    <s v="Si"/>
    <s v="No"/>
  </r>
  <r>
    <x v="8"/>
    <x v="0"/>
    <x v="0"/>
    <s v="normal"/>
    <s v="C40737438"/>
    <s v="PROYECT INFRAEST ITS Support OPS VWM CHGMGR"/>
    <s v="Zozoaga Trujillo Maria De La Concepcion Monica"/>
    <d v="2017-01-12T10:00:00"/>
    <d v="2017-01-13T14:30:00"/>
    <s v="Entrega a operación de 1 APs ATL Patios de proyecto Sala de Medición"/>
    <s v="Successful"/>
    <s v="On Time"/>
    <s v="No"/>
    <s v="Minor"/>
    <s v="Successful"/>
    <s v="On Time"/>
    <n v="1"/>
    <n v="1"/>
    <n v="0"/>
    <x v="0"/>
    <n v="0"/>
    <s v="Normal"/>
    <n v="0"/>
    <n v="0"/>
    <n v="0"/>
    <n v="0"/>
    <n v="1"/>
    <n v="0"/>
    <s v="Alejandro"/>
    <s v="CT40002859"/>
    <s v="Proyectos"/>
    <s v="ITO"/>
    <s v="No"/>
    <s v="No"/>
    <m/>
    <s v="Si"/>
    <s v="No"/>
  </r>
  <r>
    <x v="8"/>
    <x v="0"/>
    <x v="1"/>
    <s v="normal"/>
    <s v="C40742015"/>
    <s v="STORAGE ITS Support OPS VWM CHGMGR"/>
    <s v="George Davila Jesus Jacob"/>
    <d v="2017-01-13T10:00:00"/>
    <d v="2017-01-13T15:00:00"/>
    <s v="Cambio de Disco en Storage"/>
    <s v="Successful"/>
    <s v="On Time"/>
    <s v="No"/>
    <s v="Standard"/>
    <s v="Successful"/>
    <s v="On Time"/>
    <n v="1"/>
    <n v="1"/>
    <n v="0"/>
    <x v="0"/>
    <n v="0"/>
    <s v="Normal"/>
    <n v="0"/>
    <n v="0"/>
    <n v="0"/>
    <n v="0"/>
    <n v="1"/>
    <n v="0"/>
    <s v="Alejandro"/>
    <s v="CT40000633"/>
    <s v="Backups -Storage"/>
    <s v="ITO"/>
    <s v="No"/>
    <s v="No"/>
    <m/>
    <s v="Si"/>
    <s v="No"/>
  </r>
  <r>
    <x v="8"/>
    <x v="0"/>
    <x v="1"/>
    <s v="normal"/>
    <s v="C40742702"/>
    <s v="OPM ITS Support OPS VWM CHGMGR"/>
    <s v="Zacamitzin Medina Dagoberto"/>
    <d v="2017-01-13T12:00:00"/>
    <d v="2017-01-13T13:00:00"/>
    <s v="Reinicio de Servidor VWMXPUSSV166P"/>
    <s v="Successful"/>
    <s v="On Time"/>
    <s v="No"/>
    <s v="Standard"/>
    <s v="Successful"/>
    <s v="On Time"/>
    <n v="1"/>
    <n v="1"/>
    <n v="0"/>
    <x v="0"/>
    <n v="0"/>
    <s v="Normal"/>
    <n v="0"/>
    <n v="0"/>
    <n v="0"/>
    <n v="0"/>
    <n v="1"/>
    <n v="0"/>
    <s v="Alejandro"/>
    <s v="CT40006981"/>
    <s v="OPM"/>
    <s v="ITO"/>
    <s v="No"/>
    <s v="No"/>
    <m/>
    <s v="Si"/>
    <s v="No"/>
  </r>
  <r>
    <x v="6"/>
    <x v="1"/>
    <x v="0"/>
    <s v="normal"/>
    <s v="C000961168"/>
    <s v="TS.GS.MX.SCC2.WAN.SEC"/>
    <s v="Diaz Diaz Jose Luis "/>
    <d v="2017-01-13T19:00:00"/>
    <d v="2017-01-13T21:00:00"/>
    <s v="Configuración de VPN para el Gobierno de Guanajuato"/>
    <s v="Successful"/>
    <s v="On Time"/>
    <s v="No"/>
    <s v="Minor"/>
    <s v="Successful"/>
    <s v="On Time"/>
    <n v="1"/>
    <n v="1"/>
    <n v="0"/>
    <x v="0"/>
    <n v="0"/>
    <s v="Normal"/>
    <n v="0"/>
    <n v="0"/>
    <n v="0"/>
    <n v="0"/>
    <n v="1"/>
    <n v="0"/>
    <s v="Maria del Carmen"/>
    <s v="C000052054"/>
    <s v="WAN"/>
    <s v="TSS"/>
    <s v="No"/>
    <s v="No"/>
    <m/>
    <s v="Si"/>
    <s v="No"/>
  </r>
  <r>
    <x v="11"/>
    <x v="0"/>
    <x v="0"/>
    <s v="normal"/>
    <s v="C000943330"/>
    <s v="C.SAP.MX.AA.GDH.MX-BASIS"/>
    <s v="Tirado Salas Jose Vicente "/>
    <d v="2017-01-14T20:00:00"/>
    <d v="2017-01-15T03:00:00"/>
    <s v="[Grupo KUO] / [ SAP -MX ] / [ PR ] / [ GMP] - SAP Parameter Change_Offline_classic env. /CCAB; CSS.CAB pre-approved [4EP]"/>
    <s v="Successful"/>
    <s v="On Time"/>
    <s v="No"/>
    <s v="Minor"/>
    <s v="Successful"/>
    <s v="On Time"/>
    <n v="1"/>
    <n v="1"/>
    <n v="0"/>
    <x v="0"/>
    <n v="0"/>
    <s v="Normal"/>
    <n v="0"/>
    <n v="0"/>
    <n v="0"/>
    <n v="0"/>
    <n v="1"/>
    <n v="0"/>
    <s v="Maria del Carmen"/>
    <s v="CMOD318874"/>
    <s v="Basis"/>
    <s v="BASIS"/>
    <s v="No"/>
    <s v="No"/>
    <m/>
    <s v="Si"/>
    <s v="No"/>
  </r>
  <r>
    <x v="13"/>
    <x v="0"/>
    <x v="0"/>
    <s v="normal"/>
    <s v="CRQ104843"/>
    <s v="Css-Mex.GpoModelo-Linux Virtual"/>
    <s v="Garcia Garcia Alma Delia"/>
    <d v="2017-01-12T12:00:00"/>
    <d v="2017-01-14T19:00:00"/>
    <s v="WO5612052 Reinstalación del agente de Flexera de la versión 11.0 a 11.5 en equipos linux"/>
    <s v="Successful"/>
    <s v="On Time"/>
    <s v="No"/>
    <s v="Minor"/>
    <s v="Successful"/>
    <s v="On Time"/>
    <n v="1"/>
    <n v="1"/>
    <n v="0"/>
    <x v="0"/>
    <n v="0"/>
    <s v="Normal"/>
    <n v="0"/>
    <n v="0"/>
    <n v="0"/>
    <n v="0"/>
    <n v="1"/>
    <n v="0"/>
    <s v="Fernando"/>
    <s v="-"/>
    <s v="DPO Linux"/>
    <s v="ITO"/>
    <s v="No"/>
    <s v="No"/>
    <m/>
    <s v="Si"/>
    <s v="No"/>
  </r>
  <r>
    <x v="13"/>
    <x v="1"/>
    <x v="0"/>
    <s v="normal"/>
    <s v="CRQ105037"/>
    <s v="Tss-Mx.GpoModelo-Wan"/>
    <s v="ANTONIO TOTOTZINTLE AVILA"/>
    <d v="2017-01-06T17:00:00"/>
    <d v="2017-01-12T20:00:00"/>
    <s v="SLT WO6884338 Pruebas de Conexión L2L Fab MX Nestle a DC Qro"/>
    <s v="Successful"/>
    <s v="On Time"/>
    <s v="No"/>
    <s v="Minor"/>
    <s v="Successful"/>
    <s v="On Time"/>
    <n v="1"/>
    <n v="1"/>
    <n v="0"/>
    <x v="0"/>
    <n v="1"/>
    <s v="SLT"/>
    <n v="0"/>
    <n v="0"/>
    <n v="0"/>
    <n v="0"/>
    <n v="1"/>
    <n v="0"/>
    <s v="Fernando"/>
    <s v="-"/>
    <s v="WAN"/>
    <s v="TSS"/>
    <s v="No"/>
    <s v="No"/>
    <m/>
    <s v="Si"/>
    <s v="No"/>
  </r>
  <r>
    <x v="10"/>
    <x v="0"/>
    <x v="0"/>
    <s v="normal"/>
    <s v="C000958167"/>
    <s v="C.SAP.MX.AA.GDH.MX-BASIS"/>
    <s v="Escalante Gonzalez Carlos"/>
    <d v="2017-01-11T12:00:00"/>
    <d v="2017-01-13T23:00:00"/>
    <s v="Grupo Q / SAP TS-MX / TEST / CEP SANDBOX / MTY / Decommission SAP system / CSS-CAB preapproved"/>
    <s v="Successful"/>
    <s v="On Time"/>
    <s v="No"/>
    <s v="Minor"/>
    <s v="Successful"/>
    <s v="On Time"/>
    <n v="1"/>
    <n v="1"/>
    <n v="0"/>
    <x v="0"/>
    <n v="0"/>
    <s v="Normal"/>
    <n v="0"/>
    <n v="0"/>
    <n v="0"/>
    <n v="0"/>
    <n v="1"/>
    <n v="0"/>
    <s v="Candido"/>
    <s v="C000630033"/>
    <s v="Basis"/>
    <s v="BASIS"/>
    <s v="No"/>
    <s v="No"/>
    <m/>
    <s v="Si"/>
    <s v="No"/>
  </r>
  <r>
    <x v="15"/>
    <x v="0"/>
    <x v="0"/>
    <s v="normal"/>
    <s v="C000959663"/>
    <s v="C.SAP.MX.AA.GDH.MX-BASIS"/>
    <s v="Valera Ortiz Oswaldo"/>
    <d v="2017-01-13T16:00:00"/>
    <d v="2017-01-13T18:00:00"/>
    <s v="[Imperquimia ] / [ SAP BASIS] / [ DEV] / [ ERD] / [ TSMX] - SAP Parameter Change_Offline /CCAB; ITO.CAB pre-approved [4EP]"/>
    <s v="Successful"/>
    <s v="On Time"/>
    <s v="No"/>
    <s v="Minor"/>
    <s v="Successful"/>
    <s v="On Time"/>
    <n v="1"/>
    <n v="1"/>
    <n v="0"/>
    <x v="0"/>
    <n v="0"/>
    <s v="Normal"/>
    <n v="0"/>
    <n v="0"/>
    <n v="0"/>
    <n v="0"/>
    <n v="1"/>
    <n v="0"/>
    <s v="Candido"/>
    <s v="CMOD317344"/>
    <s v="Basis"/>
    <s v="BASIS"/>
    <s v="No"/>
    <s v="No"/>
    <m/>
    <s v="Si"/>
    <s v="No"/>
  </r>
  <r>
    <x v="6"/>
    <x v="0"/>
    <x v="0"/>
    <s v="normal"/>
    <s v="C000799192"/>
    <s v="SE.AA.MX.PROJECTS"/>
    <s v="Pineda Calixtro Reynaldo"/>
    <d v="2017-01-12T19:00:00"/>
    <d v="2017-01-15T00:00:00"/>
    <s v="Recepción de enlace L´Oreal en Monterrey"/>
    <s v="Successful"/>
    <s v="On Time"/>
    <s v="No"/>
    <s v="Minor"/>
    <s v="Successful"/>
    <s v="On Time"/>
    <n v="1"/>
    <n v="1"/>
    <n v="0"/>
    <x v="0"/>
    <n v="0"/>
    <s v="Normal"/>
    <n v="0"/>
    <n v="0"/>
    <n v="0"/>
    <n v="0"/>
    <n v="1"/>
    <n v="0"/>
    <s v="Maria del Carmen"/>
    <s v="-"/>
    <s v="Proyectos"/>
    <s v="ITO"/>
    <s v="No"/>
    <s v="No"/>
    <m/>
    <s v="Si"/>
    <s v="No"/>
  </r>
  <r>
    <x v="3"/>
    <x v="0"/>
    <x v="0"/>
    <s v="normal"/>
    <s v="C000956167"/>
    <s v="C.AMER.MX.DPO-LNX"/>
    <s v="Vidal Mora Miguel Angel"/>
    <d v="2017-01-13T19:00:00"/>
    <d v="2017-01-13T22:00:00"/>
    <s v="Taurus | Modify MTU parameters on the network interface configuration file"/>
    <s v="Successful"/>
    <s v="On Time"/>
    <s v="No"/>
    <s v="Minor"/>
    <s v="Successful"/>
    <s v="On Time"/>
    <n v="1"/>
    <n v="1"/>
    <n v="0"/>
    <x v="0"/>
    <n v="0"/>
    <s v="Normal"/>
    <n v="0"/>
    <n v="0"/>
    <n v="0"/>
    <n v="0"/>
    <n v="1"/>
    <n v="0"/>
    <s v="Candido"/>
    <s v="-"/>
    <s v="DPO Linux"/>
    <s v="ITO"/>
    <s v="No"/>
    <s v="No"/>
    <m/>
    <s v="Si"/>
    <s v="No"/>
  </r>
  <r>
    <x v="5"/>
    <x v="0"/>
    <x v="0"/>
    <s v="normal"/>
    <s v="C000954749"/>
    <s v="C.AMER.MX.LBU.WINTEL"/>
    <s v="Ramos Cerecedo Juana  "/>
    <d v="2017-01-11T16:00:00"/>
    <d v="2017-01-15T09:00:00"/>
    <s v="AMER | TSMX_PQIT | Installation of Security Updates on PRD servers."/>
    <s v="Successful"/>
    <s v="On Time"/>
    <s v="No"/>
    <s v="Minor"/>
    <s v="Successful"/>
    <s v="On Time"/>
    <n v="1"/>
    <n v="1"/>
    <n v="0"/>
    <x v="0"/>
    <n v="0"/>
    <s v="Normal"/>
    <n v="0"/>
    <n v="0"/>
    <n v="0"/>
    <n v="0"/>
    <n v="1"/>
    <n v="0"/>
    <s v="Candido"/>
    <s v="C000464405"/>
    <s v="DPO Windows"/>
    <s v="ITO"/>
    <s v="No"/>
    <s v="No"/>
    <m/>
    <s v="Si"/>
    <s v="No"/>
  </r>
  <r>
    <x v="5"/>
    <x v="0"/>
    <x v="0"/>
    <s v="normal"/>
    <s v="C000940081"/>
    <s v="C.AMER.MX.SBO.BK.ST"/>
    <s v="Saez De villa Enrique Benjamin "/>
    <d v="2017-01-12T08:00:00"/>
    <d v="2017-01-15T23:59:59"/>
    <s v="Amer | Jetcloud Interlomas | Datastore migration of TSMX"/>
    <s v="Successful"/>
    <s v="On Time"/>
    <s v="No"/>
    <s v="Minor"/>
    <s v="Successful"/>
    <s v="On Time"/>
    <n v="1"/>
    <n v="1"/>
    <n v="0"/>
    <x v="0"/>
    <n v="0"/>
    <s v="Normal"/>
    <n v="0"/>
    <n v="0"/>
    <n v="0"/>
    <n v="0"/>
    <n v="1"/>
    <n v="0"/>
    <s v="Candido"/>
    <s v="C000052054"/>
    <s v="Backups -Storage"/>
    <s v="ITO"/>
    <s v="No"/>
    <s v="No"/>
    <m/>
    <s v="Si"/>
    <s v="No"/>
  </r>
  <r>
    <x v="5"/>
    <x v="0"/>
    <x v="0"/>
    <s v="normal"/>
    <s v="C000954925"/>
    <s v="C.AMER.MX.SBO.BK.ST"/>
    <s v="Saez De villa Enrique Benjamin "/>
    <d v="2017-01-13T08:00:00"/>
    <d v="2017-01-13T17:00:00"/>
    <s v="Amer | Jetcloud Interlomas | SOLMAN storage migration"/>
    <s v="Successful"/>
    <s v="On Time"/>
    <s v="No"/>
    <s v="Minor"/>
    <s v="Successful"/>
    <s v="On Time"/>
    <n v="1"/>
    <n v="1"/>
    <n v="0"/>
    <x v="0"/>
    <n v="0"/>
    <s v="Normal"/>
    <n v="0"/>
    <n v="0"/>
    <n v="0"/>
    <n v="0"/>
    <n v="1"/>
    <n v="0"/>
    <s v="Candido"/>
    <s v="C000052054"/>
    <s v="Backups -Storage"/>
    <s v="ITO"/>
    <s v="No"/>
    <s v="No"/>
    <m/>
    <s v="Si"/>
    <s v="No"/>
  </r>
  <r>
    <x v="1"/>
    <x v="0"/>
    <x v="1"/>
    <s v="normal"/>
    <s v="C000959588"/>
    <s v="C.AMER.MX.WINTEL.VITRO"/>
    <s v="Gonzalez Ramos Francisco"/>
    <d v="2017-01-12T17:00:00"/>
    <d v="2017-01-13T18:00:00"/>
    <s v="Change CI status to Hibernate"/>
    <s v="Successful"/>
    <s v="On Time"/>
    <s v="No"/>
    <s v="Standard"/>
    <s v="Successful"/>
    <s v="On Time"/>
    <n v="1"/>
    <n v="1"/>
    <n v="0"/>
    <x v="0"/>
    <n v="0"/>
    <s v="Normal"/>
    <n v="0"/>
    <n v="0"/>
    <n v="0"/>
    <n v="0"/>
    <n v="1"/>
    <n v="0"/>
    <s v="Oscar"/>
    <s v="-"/>
    <s v="DPO Windows"/>
    <s v="ITO"/>
    <s v="No"/>
    <s v="No"/>
    <m/>
    <s v="Si"/>
    <s v="No"/>
  </r>
  <r>
    <x v="1"/>
    <x v="0"/>
    <x v="1"/>
    <s v="normal"/>
    <s v="C000959619"/>
    <s v="C.AMER.MX.MSG.VITRO"/>
    <s v="Gomez Juarez Marcos"/>
    <d v="2017-01-14T23:00:00"/>
    <d v="2017-01-15T07:00:00"/>
    <s v="AMER | VITRO | Restart Lync servers vtolync02 vtolync01"/>
    <s v="Successful"/>
    <s v="On Time"/>
    <s v="No"/>
    <s v="Standard"/>
    <s v="Successful"/>
    <s v="On Time"/>
    <n v="1"/>
    <n v="1"/>
    <n v="0"/>
    <x v="0"/>
    <n v="0"/>
    <s v="Normal"/>
    <n v="0"/>
    <n v="0"/>
    <n v="0"/>
    <n v="0"/>
    <n v="1"/>
    <n v="0"/>
    <s v="Oscar"/>
    <s v="C000763299"/>
    <s v="Exchange"/>
    <s v="ITO"/>
    <s v="No"/>
    <s v="No"/>
    <m/>
    <s v="Si"/>
    <s v="No"/>
  </r>
  <r>
    <x v="1"/>
    <x v="0"/>
    <x v="1"/>
    <s v="normal"/>
    <s v="C000961182"/>
    <s v="C.AMER.MX.SWD.VITRO"/>
    <s v="Duran Escobedo Isaac"/>
    <d v="2017-01-12T17:00:00"/>
    <d v="2017-01-13T23:00:00"/>
    <s v="AMER | VITRO | Distribution of Patches on PC &amp; Laptops (January) - Test group (Customer pre authorized)"/>
    <s v="Successful"/>
    <s v="On Time"/>
    <s v="No"/>
    <s v="Standard"/>
    <s v="Successful"/>
    <s v="On Time"/>
    <n v="1"/>
    <n v="1"/>
    <n v="0"/>
    <x v="0"/>
    <n v="0"/>
    <s v="Normal"/>
    <n v="0"/>
    <n v="0"/>
    <n v="0"/>
    <n v="0"/>
    <n v="1"/>
    <n v="0"/>
    <s v="Oscar"/>
    <s v="C000168252"/>
    <s v="Software Distribution"/>
    <s v="ITO"/>
    <s v="No"/>
    <s v="No"/>
    <m/>
    <s v="Si"/>
    <s v="No"/>
  </r>
  <r>
    <x v="8"/>
    <x v="0"/>
    <x v="0"/>
    <s v="normal"/>
    <s v="C40739941"/>
    <s v="PROYECT INFRAEST ITS Support OPS VWM CHGMGR"/>
    <s v="Perez Gonzalez Lucia"/>
    <d v="2017-01-13T09:00:00"/>
    <d v="2017-01-15T17:00:00"/>
    <s v="Reinstalación de AP FIS en Nave 4 (Fluten)"/>
    <s v="Successful"/>
    <s v="On Time"/>
    <s v="No"/>
    <s v="Minor"/>
    <s v="Successful"/>
    <s v="On Time"/>
    <n v="1"/>
    <n v="1"/>
    <n v="0"/>
    <x v="0"/>
    <n v="0"/>
    <s v="Normal"/>
    <n v="0"/>
    <n v="0"/>
    <n v="0"/>
    <n v="0"/>
    <n v="1"/>
    <n v="0"/>
    <s v="Alejandro"/>
    <s v="-"/>
    <s v="Proyectos"/>
    <s v="ITO"/>
    <s v="No"/>
    <s v="No"/>
    <m/>
    <s v="Si"/>
    <s v="No"/>
  </r>
  <r>
    <x v="8"/>
    <x v="0"/>
    <x v="0"/>
    <s v="normal"/>
    <s v="C40739051"/>
    <s v="OPM ITS Support OPS VWM CHGMGR"/>
    <s v="Zacamitzin Medina Dagoberto"/>
    <d v="2017-01-15T02:00:00"/>
    <d v="2017-01-15T14:00:00"/>
    <s v="Add 10 GB in File System (OUP and IDISMX SAP systems)"/>
    <s v="Successful"/>
    <s v="On Time"/>
    <s v="No"/>
    <s v="Minor"/>
    <s v="Successful"/>
    <s v="On Time"/>
    <n v="1"/>
    <n v="1"/>
    <n v="0"/>
    <x v="0"/>
    <n v="0"/>
    <s v="Normal"/>
    <n v="0"/>
    <n v="0"/>
    <n v="0"/>
    <n v="0"/>
    <n v="1"/>
    <n v="0"/>
    <s v="Alejandro"/>
    <s v="CT40003299"/>
    <s v="OPM"/>
    <s v="ITO"/>
    <s v="No"/>
    <s v="No"/>
    <m/>
    <s v="Si"/>
    <s v="No"/>
  </r>
  <r>
    <x v="8"/>
    <x v="0"/>
    <x v="0"/>
    <s v="normal"/>
    <s v="C40739105"/>
    <s v="SERVERS WINTEL ITS Support OPS VWM CHGMGR"/>
    <s v="Islas Agustin Maricarmen"/>
    <d v="2017-01-13T22:00:00"/>
    <d v="2017-01-15T17:00:00"/>
    <s v="Distribución e instalación de los parches de seguridad Microsoft desarrollo-CAET-Nadin"/>
    <s v="Successful"/>
    <s v="On Time"/>
    <s v="No"/>
    <s v="Minor"/>
    <s v="Successful"/>
    <s v="On Time"/>
    <n v="1"/>
    <n v="1"/>
    <n v="0"/>
    <x v="0"/>
    <n v="0"/>
    <s v="Normal"/>
    <n v="0"/>
    <n v="0"/>
    <n v="0"/>
    <n v="0"/>
    <n v="1"/>
    <n v="0"/>
    <s v="Alejandro"/>
    <s v="CT40002558"/>
    <s v="DPO Windows"/>
    <s v="ITO"/>
    <s v="No"/>
    <s v="No"/>
    <m/>
    <s v="Si"/>
    <s v="No"/>
  </r>
  <r>
    <x v="8"/>
    <x v="1"/>
    <x v="0"/>
    <s v="normal"/>
    <s v="C40729066"/>
    <s v="TELECOM WAN ITS Support OPS VWM CHGMGR"/>
    <s v="Fernandez Hernandez Israel"/>
    <d v="2017-01-12T17:00:00"/>
    <d v="2017-01-13T23:00:00"/>
    <s v="Migración de zona servicio KVS-1"/>
    <s v="Successful"/>
    <s v="On Time"/>
    <s v="No"/>
    <s v="Minor"/>
    <s v="Successful"/>
    <s v="On Time"/>
    <n v="1"/>
    <n v="1"/>
    <n v="0"/>
    <x v="0"/>
    <n v="0"/>
    <s v="Normal"/>
    <n v="0"/>
    <n v="0"/>
    <n v="0"/>
    <n v="0"/>
    <n v="1"/>
    <n v="0"/>
    <s v="Alejandro"/>
    <s v="-"/>
    <s v="WAN"/>
    <s v="TSS"/>
    <s v="No"/>
    <s v="No"/>
    <m/>
    <s v="Si"/>
    <s v="No"/>
  </r>
  <r>
    <x v="6"/>
    <x v="1"/>
    <x v="0"/>
    <s v="normal"/>
    <s v="C000891890"/>
    <s v="TS.GS.MX.SCC2.WAN.SEC"/>
    <s v="Diaz Diaz Jose Luis "/>
    <d v="2017-01-14T00:00:00"/>
    <d v="2017-01-14T01:30:00"/>
    <s v="Prueba de la redundancia del enlace de monitoreo DSI Qro"/>
    <s v="Successful"/>
    <s v="On Time"/>
    <s v="No"/>
    <s v="Minor"/>
    <s v="Successful"/>
    <s v="On Time"/>
    <n v="1"/>
    <n v="1"/>
    <n v="0"/>
    <x v="0"/>
    <n v="0"/>
    <s v="Normal"/>
    <n v="0"/>
    <n v="0"/>
    <n v="0"/>
    <n v="0"/>
    <n v="1"/>
    <n v="0"/>
    <s v="Maria del Carmen"/>
    <s v="-"/>
    <s v="WAN"/>
    <s v="TSS"/>
    <s v="No"/>
    <s v="No"/>
    <m/>
    <s v="Si"/>
    <s v="No"/>
  </r>
  <r>
    <x v="6"/>
    <x v="0"/>
    <x v="0"/>
    <s v="normal"/>
    <s v="C000928408"/>
    <s v="C.AMER.MX.PCI"/>
    <s v="Romero Monrroy Isaac Gonzalo "/>
    <d v="2017-01-07T15:00:00"/>
    <d v="2017-01-13T19:00:00"/>
    <s v="DSI QRO | Server Connection DSI Classic"/>
    <s v="Successful"/>
    <s v="On Time"/>
    <s v="No"/>
    <s v="Minor"/>
    <s v="Successful"/>
    <s v="On Time"/>
    <n v="1"/>
    <n v="1"/>
    <n v="0"/>
    <x v="0"/>
    <n v="0"/>
    <s v="Normal"/>
    <n v="0"/>
    <n v="0"/>
    <n v="0"/>
    <n v="0"/>
    <n v="1"/>
    <n v="0"/>
    <s v="Maria del Carmen"/>
    <s v="-"/>
    <s v="PCI Infraestructura"/>
    <s v="ITO"/>
    <s v="No"/>
    <s v="No"/>
    <m/>
    <s v="Si"/>
    <s v="No"/>
  </r>
  <r>
    <x v="16"/>
    <x v="2"/>
    <x v="1"/>
    <s v="normal"/>
    <s v="C000939988"/>
    <s v="DS.CES.MX.SWD"/>
    <s v="Gomez Ayala Lizeth"/>
    <d v="2016-12-20T12:40:19"/>
    <d v="2017-01-13T17:00:00"/>
    <s v="Distribucion e instalacion de los parches de seguridad microsoft correspondientes al mes de Diciembre de 2016 para VWB"/>
    <s v="Successful"/>
    <s v="On Time"/>
    <s v="No"/>
    <s v="Standard"/>
    <s v="Successful"/>
    <s v="On Time"/>
    <n v="1"/>
    <n v="1"/>
    <n v="0"/>
    <x v="0"/>
    <n v="0"/>
    <s v="Normal"/>
    <n v="0"/>
    <n v="0"/>
    <n v="0"/>
    <n v="0"/>
    <n v="1"/>
    <n v="0"/>
    <s v="Alejandro"/>
    <s v="C000161584"/>
    <s v="Software Distribution"/>
    <s v="PME"/>
    <s v="No"/>
    <s v="No"/>
    <m/>
    <s v="Si"/>
    <s v="No"/>
  </r>
  <r>
    <x v="4"/>
    <x v="0"/>
    <x v="0"/>
    <s v="normal"/>
    <s v="C000949378"/>
    <s v="C.AMER.MX.PCI"/>
    <s v="Garcia Toral Brenda Valeria"/>
    <d v="2017-01-10T10:00:00"/>
    <d v="2017-01-16T00:00:00"/>
    <s v="DaiVB_Release to Operations [Servers]"/>
    <s v="Successful"/>
    <s v="On Time"/>
    <s v="No"/>
    <s v="Minor"/>
    <s v="Successful"/>
    <s v="On Time"/>
    <n v="1"/>
    <n v="1"/>
    <n v="0"/>
    <x v="0"/>
    <n v="0"/>
    <s v="Normal"/>
    <n v="0"/>
    <n v="0"/>
    <n v="0"/>
    <n v="0"/>
    <n v="1"/>
    <n v="0"/>
    <s v="Karina"/>
    <s v="-"/>
    <s v="PCI Infraestructura"/>
    <s v="ITO"/>
    <s v="No"/>
    <s v="No"/>
    <m/>
    <s v="Si"/>
    <s v="No"/>
  </r>
  <r>
    <x v="10"/>
    <x v="0"/>
    <x v="1"/>
    <s v="normal"/>
    <s v="C000953670"/>
    <s v="C.SAP.MX.AA.GDH.MX-BASIS"/>
    <s v="Escalante Gonzalez Carlos"/>
    <d v="2017-01-07T15:00:00"/>
    <d v="2017-01-13T23:00:00"/>
    <s v="Grupo Q / SAP-TSMX / Producción / CEP / QRO. - Implementation of support packages for ABAP (SPAM/SAINT) / CCAB; CSS.CAB pre-approved"/>
    <s v="Successful"/>
    <s v="On Time"/>
    <s v="No"/>
    <s v="Standard"/>
    <s v="Successful"/>
    <s v="On Time"/>
    <n v="1"/>
    <n v="1"/>
    <n v="0"/>
    <x v="0"/>
    <n v="0"/>
    <s v="Normal"/>
    <n v="0"/>
    <n v="0"/>
    <n v="0"/>
    <n v="0"/>
    <n v="1"/>
    <n v="0"/>
    <s v="Candido"/>
    <s v="CMOD318037"/>
    <s v="Basis"/>
    <s v="BASIS"/>
    <s v="No"/>
    <s v="No"/>
    <m/>
    <s v="Si"/>
    <s v="No"/>
  </r>
  <r>
    <x v="10"/>
    <x v="0"/>
    <x v="1"/>
    <s v="normal"/>
    <s v="C000953684"/>
    <s v="C.SAP.MX.AA.GDH.MX-BASIS"/>
    <s v="Escalante Gonzalez Carlos"/>
    <d v="2017-01-08T08:00:00"/>
    <d v="2017-01-14T23:00:00"/>
    <s v="Grupo Q / SAP-TSMX / Producción / GEP / QRO. - Implementation of support packages for ABAP (SPAM/SAINT) / CCAB; CSS.CAB pre-approved"/>
    <s v="Successful"/>
    <s v="On Time"/>
    <s v="No"/>
    <s v="Standard"/>
    <s v="Successful"/>
    <s v="On Time"/>
    <n v="1"/>
    <n v="1"/>
    <n v="0"/>
    <x v="0"/>
    <n v="0"/>
    <s v="Normal"/>
    <n v="0"/>
    <n v="0"/>
    <n v="0"/>
    <n v="0"/>
    <n v="1"/>
    <n v="0"/>
    <s v="Candido"/>
    <s v="CMOD318037"/>
    <s v="Basis"/>
    <s v="BASIS"/>
    <s v="No"/>
    <s v="No"/>
    <m/>
    <s v="Si"/>
    <s v="No"/>
  </r>
  <r>
    <x v="1"/>
    <x v="1"/>
    <x v="1"/>
    <s v="normal"/>
    <s v="C000953725"/>
    <s v="TS.CP.MX.SIC.WAN.VITRO"/>
    <s v="Garcia Guajardo Jesus  "/>
    <d v="2017-01-05T22:00:00"/>
    <d v="2017-01-13T22:00:00"/>
    <s v="Vitro | TSS - Prueba Modificación script de proxy wapd con Configuración de Zscaler | Pre autorizado"/>
    <s v="Successful"/>
    <s v="On Time"/>
    <s v="No"/>
    <s v="Standard"/>
    <s v="Successful"/>
    <s v="On Time"/>
    <n v="1"/>
    <n v="1"/>
    <n v="0"/>
    <x v="0"/>
    <n v="0"/>
    <s v="Normal"/>
    <n v="0"/>
    <n v="0"/>
    <n v="0"/>
    <n v="0"/>
    <n v="1"/>
    <n v="0"/>
    <s v="Oscar"/>
    <s v="C000191062"/>
    <s v="WAN"/>
    <s v="TSS"/>
    <s v="No"/>
    <s v="No"/>
    <m/>
    <s v="Si"/>
    <s v="No"/>
  </r>
  <r>
    <x v="17"/>
    <x v="0"/>
    <x v="0"/>
    <s v="normal"/>
    <s v="C000958225"/>
    <s v="C.SAP.MX.AA.SAP-BASIS"/>
    <s v="Ramirez Lopez Nancy"/>
    <d v="2017-01-15T04:00:00"/>
    <d v="2017-01-15T06:00:00"/>
    <s v="MEXICHEM / P01 / - SAP Parameter Change_Offline nobuf/max_no_buffer_entries from 1000 to 2000 /CCAB; ITO.CAB pre-approved [4EP]"/>
    <s v="Successful"/>
    <s v="On Time"/>
    <s v="No"/>
    <s v="Minor"/>
    <s v="Successful"/>
    <s v="On Time"/>
    <n v="1"/>
    <n v="1"/>
    <n v="0"/>
    <x v="0"/>
    <n v="0"/>
    <s v="Normal"/>
    <n v="0"/>
    <n v="0"/>
    <n v="0"/>
    <n v="0"/>
    <n v="1"/>
    <n v="0"/>
    <s v="Oscar"/>
    <s v="CMOD317344"/>
    <s v="Basis"/>
    <s v="BASIS"/>
    <s v="No"/>
    <s v="No"/>
    <m/>
    <s v="Si"/>
    <s v="No"/>
  </r>
  <r>
    <x v="0"/>
    <x v="0"/>
    <x v="1"/>
    <s v="normal"/>
    <s v="C000959693"/>
    <s v="C.SAP.MX.AA.GDH.MX-BASIS"/>
    <s v="Valera Ortiz Oswaldo"/>
    <d v="2017-01-16T01:00:00"/>
    <d v="2017-01-16T03:00:00"/>
    <s v="[HSAI ] / [ SAP BASIS] / [ PRODUCTION] / [ PR1] / [ TSMX] - RESTART /CCAB; CSS.CAB pre-approved [4EP]"/>
    <s v="Successful"/>
    <s v="On Time"/>
    <s v="No"/>
    <s v="Standard"/>
    <s v="Successful"/>
    <s v="On Time"/>
    <n v="1"/>
    <n v="1"/>
    <n v="0"/>
    <x v="0"/>
    <n v="0"/>
    <s v="Normal"/>
    <n v="0"/>
    <n v="0"/>
    <n v="0"/>
    <n v="0"/>
    <n v="1"/>
    <n v="0"/>
    <s v="Maria del Carmen"/>
    <s v="CMOD316997"/>
    <s v="Basis"/>
    <s v="BASIS"/>
    <s v="No"/>
    <s v="No"/>
    <m/>
    <s v="Si"/>
    <s v="No"/>
  </r>
  <r>
    <x v="12"/>
    <x v="0"/>
    <x v="0"/>
    <s v="normal"/>
    <s v="C000959696"/>
    <s v="C.AMER.MX.DPO-LNX"/>
    <s v="Vidal Mora Miguel Angel"/>
    <d v="2017-01-14T10:00:00"/>
    <d v="2017-01-14T13:00:00"/>
    <s v="GDG | instalación de librerias de Sistema Operativo | QAS | gdgmexauv04"/>
    <s v="Successful"/>
    <s v="On Time"/>
    <s v="No"/>
    <s v="Minor"/>
    <s v="Successful"/>
    <s v="On Time"/>
    <n v="1"/>
    <n v="1"/>
    <n v="0"/>
    <x v="0"/>
    <n v="0"/>
    <s v="Normal"/>
    <n v="0"/>
    <n v="0"/>
    <n v="0"/>
    <n v="0"/>
    <n v="1"/>
    <n v="0"/>
    <s v="Candido"/>
    <s v="-"/>
    <s v="DPO Linux"/>
    <s v="ITO"/>
    <s v="No"/>
    <s v="No"/>
    <m/>
    <s v="Si"/>
    <s v="No"/>
  </r>
  <r>
    <x v="17"/>
    <x v="0"/>
    <x v="1"/>
    <s v="normal"/>
    <s v="C000961080"/>
    <s v="C.SAP.MX.AA.SAP-BASIS"/>
    <s v="Aguilar Galindo Hector"/>
    <d v="2017-01-10T11:00:00"/>
    <d v="2017-01-13T17:00:00"/>
    <s v="MEXICHEM/SAP Request:User modification - Import of new roles and assignment of the roles for P01, D01. T01 CRD, CRP &amp; P04"/>
    <s v="Successful"/>
    <s v="On Time"/>
    <s v="No"/>
    <s v="Standard"/>
    <s v="Successful"/>
    <s v="On Time"/>
    <n v="1"/>
    <n v="1"/>
    <n v="0"/>
    <x v="0"/>
    <n v="0"/>
    <s v="Normal"/>
    <n v="0"/>
    <n v="0"/>
    <n v="0"/>
    <n v="0"/>
    <n v="1"/>
    <n v="0"/>
    <s v="Oscar"/>
    <s v="CMOD313924"/>
    <s v="Basis"/>
    <s v="BASIS"/>
    <s v="No"/>
    <s v="No"/>
    <m/>
    <s v="Si"/>
    <s v="No"/>
  </r>
  <r>
    <x v="1"/>
    <x v="0"/>
    <x v="0"/>
    <s v="normal"/>
    <s v="C000961245"/>
    <s v="C.SAP.MX.AA.SAP-BASIS"/>
    <s v="Reyes Perez Christian"/>
    <d v="2017-01-13T10:00:00"/>
    <d v="2017-01-14T15:00:00"/>
    <s v="VITRO | NP | | AH4HA106 | RDE | COMPONENTS INSTALATION TEST | SP - SAP_HR"/>
    <s v="Successful"/>
    <s v="On Time"/>
    <s v="No"/>
    <s v="Minor"/>
    <s v="Successful"/>
    <s v="On Time"/>
    <n v="1"/>
    <n v="1"/>
    <n v="0"/>
    <x v="0"/>
    <n v="0"/>
    <s v="Normal"/>
    <n v="0"/>
    <n v="1"/>
    <n v="0"/>
    <n v="0"/>
    <n v="1"/>
    <n v="0"/>
    <s v="Oscar"/>
    <s v="CMOD318335"/>
    <s v="Basis"/>
    <s v="BASIS"/>
    <s v="Si"/>
    <s v="No"/>
    <m/>
    <s v="Si"/>
    <s v="No"/>
  </r>
  <r>
    <x v="10"/>
    <x v="0"/>
    <x v="1"/>
    <s v="normal"/>
    <s v="C000964295"/>
    <s v="C.AMER.MX.SBO.BK.ST"/>
    <s v="Lopez Garcia Gerardo  "/>
    <d v="2017-01-13T09:00:00"/>
    <d v="2017-01-13T18:00:00"/>
    <s v="AMER | Jetcloud | Increased of Disk Space on JetCloud | _Server_GPQQROBUV08"/>
    <s v="Successful"/>
    <s v="On Time"/>
    <s v="No"/>
    <s v="Standard"/>
    <s v="Successful"/>
    <s v="On Time"/>
    <n v="1"/>
    <n v="1"/>
    <n v="0"/>
    <x v="0"/>
    <n v="0"/>
    <s v="Normal"/>
    <n v="0"/>
    <n v="0"/>
    <n v="0"/>
    <n v="0"/>
    <n v="1"/>
    <n v="0"/>
    <s v="Candido"/>
    <s v="C000058623"/>
    <s v="Backups -Storage"/>
    <s v="ITO"/>
    <s v="No"/>
    <s v="No"/>
    <m/>
    <s v="Si"/>
    <s v="No"/>
  </r>
  <r>
    <x v="5"/>
    <x v="1"/>
    <x v="0"/>
    <s v="normal"/>
    <s v="C000965598"/>
    <s v="TS.GS.MX.SCC2.WAN.SEC"/>
    <s v="Castillo Sanchez Jose Eduardo"/>
    <d v="2017-01-13T20:00:00"/>
    <d v="2017-01-14T03:00:00"/>
    <s v="SLT | Admin LAN | TSS - Baja de VPN Admin LAN TSMX y &lt;&lt;Grupo Modelo&gt;&gt;"/>
    <s v="Successful"/>
    <s v="On Time"/>
    <s v="No"/>
    <s v="Minor"/>
    <s v="Successful"/>
    <s v="On Time"/>
    <n v="1"/>
    <n v="1"/>
    <n v="0"/>
    <x v="0"/>
    <n v="1"/>
    <s v="SLT"/>
    <n v="0"/>
    <n v="0"/>
    <n v="0"/>
    <n v="0"/>
    <n v="1"/>
    <n v="0"/>
    <s v="Candido"/>
    <s v="C000199395"/>
    <s v="WAN"/>
    <s v="TSS"/>
    <s v="No"/>
    <s v="No"/>
    <m/>
    <s v="Si"/>
    <s v="No"/>
  </r>
  <r>
    <x v="18"/>
    <x v="0"/>
    <x v="1"/>
    <s v="normal"/>
    <s v="C000965605"/>
    <s v="C.AMER.MX.LBU.WINTEL"/>
    <s v="Xaxalpa Maldonado Yancarlo"/>
    <d v="2017-01-13T16:00:00"/>
    <d v="2017-01-13T18:00:00"/>
    <s v="AMER |Durman| 52813743| Jetcloud / Windows / SAPS Increase / DURMEXAWV06"/>
    <s v="Successful"/>
    <s v="On Time"/>
    <s v="No"/>
    <s v="Standard"/>
    <s v="Successful"/>
    <s v="On Time"/>
    <n v="1"/>
    <n v="1"/>
    <n v="0"/>
    <x v="0"/>
    <n v="0"/>
    <s v="Normal"/>
    <n v="0"/>
    <n v="0"/>
    <n v="0"/>
    <n v="0"/>
    <n v="1"/>
    <n v="0"/>
    <s v="Candido"/>
    <s v="C000026001"/>
    <s v="DPO Windows"/>
    <s v="ITO"/>
    <s v="No"/>
    <s v="No"/>
    <m/>
    <s v="Si"/>
    <s v="No"/>
  </r>
  <r>
    <x v="0"/>
    <x v="0"/>
    <x v="1"/>
    <s v="normal"/>
    <s v="C000965623"/>
    <s v="C.AMER.MX.DPO-LNX"/>
    <s v="Cruz Rodriguez Esmeralda Danae"/>
    <d v="2017-01-16T01:00:00"/>
    <d v="2017-01-16T03:00:00"/>
    <s v="AMER | HSAI | Modification of SAPs on JetCloud"/>
    <s v="Successful"/>
    <s v="On Time"/>
    <s v="No"/>
    <s v="Standard"/>
    <s v="Successful"/>
    <s v="On Time"/>
    <n v="1"/>
    <n v="1"/>
    <n v="0"/>
    <x v="0"/>
    <n v="0"/>
    <s v="Normal"/>
    <n v="0"/>
    <n v="0"/>
    <n v="0"/>
    <n v="0"/>
    <n v="1"/>
    <n v="0"/>
    <s v="Maria del Carmen"/>
    <s v="C000026001"/>
    <s v="DPO Linux"/>
    <s v="ITO"/>
    <s v="No"/>
    <s v="No"/>
    <m/>
    <s v="Si"/>
    <s v="No"/>
  </r>
  <r>
    <x v="1"/>
    <x v="0"/>
    <x v="1"/>
    <s v="normal"/>
    <s v="C000953687"/>
    <s v="C.AMER.MX.MSG.VITRO"/>
    <s v="Castillo Alvarez Alejandra  "/>
    <d v="2017-01-06T20:00:00"/>
    <d v="2017-01-16T13:00:00"/>
    <s v="Vitro | SECURITY | Accompaniment migrate Websense Antispam to Trend Micro Antispam"/>
    <s v="Successful"/>
    <s v="On Time"/>
    <s v="No"/>
    <s v="Standard"/>
    <s v="Successful"/>
    <s v="On Time"/>
    <n v="1"/>
    <n v="1"/>
    <n v="0"/>
    <x v="0"/>
    <n v="0"/>
    <s v="Normal"/>
    <n v="0"/>
    <n v="1"/>
    <n v="0"/>
    <n v="0"/>
    <n v="1"/>
    <n v="0"/>
    <s v="Oscar"/>
    <s v="-"/>
    <s v="Exchange"/>
    <s v="ITO"/>
    <s v="Si"/>
    <s v="No"/>
    <m/>
    <s v="Si"/>
    <s v="No"/>
  </r>
  <r>
    <x v="1"/>
    <x v="0"/>
    <x v="1"/>
    <s v="normal"/>
    <s v="C000959665"/>
    <s v="C.AMER.MX.WINTEL.VITRO"/>
    <s v="Rocha Zepeda Juan Carlos"/>
    <d v="2017-01-13T18:00:00"/>
    <d v="2017-01-16T12:00:00"/>
    <s v="AMER | VITRO | Distribution of MSFT patches for Windows Servers (Phase 1) &lt;January 2016&gt; (Customer pre authorized)"/>
    <s v="Successful"/>
    <s v="On Time"/>
    <s v="No"/>
    <s v="Standard"/>
    <s v="Successful"/>
    <s v="On Time"/>
    <n v="1"/>
    <n v="1"/>
    <n v="0"/>
    <x v="0"/>
    <n v="0"/>
    <s v="Normal"/>
    <n v="0"/>
    <n v="0"/>
    <n v="0"/>
    <n v="0"/>
    <n v="1"/>
    <n v="0"/>
    <s v="Oscar"/>
    <s v="C000179725"/>
    <s v="DPO Windows"/>
    <s v="ITO"/>
    <s v="No"/>
    <s v="No"/>
    <m/>
    <s v="Si"/>
    <s v="No"/>
  </r>
  <r>
    <x v="6"/>
    <x v="1"/>
    <x v="0"/>
    <s v="normal"/>
    <s v="C000960643"/>
    <s v="SE.AA.MX.PROJECTS"/>
    <s v="Baca Gonzalez Eliseo"/>
    <d v="2017-01-13T19:00:00"/>
    <d v="2017-01-16T17:00:00"/>
    <s v="DSI MTY |SAP GPM PRD |Rackeo y Configuración de Appliance SAP HANA Grupo Q D.C. Monterrey"/>
    <s v="Successful"/>
    <s v="On Time"/>
    <s v="Si"/>
    <s v="Minor"/>
    <s v="Successful"/>
    <s v="On Time"/>
    <n v="1"/>
    <n v="1"/>
    <n v="1"/>
    <x v="0"/>
    <n v="0"/>
    <s v="Normal"/>
    <n v="0"/>
    <n v="0"/>
    <n v="0"/>
    <n v="0"/>
    <n v="1"/>
    <n v="0"/>
    <s v="Maria del Carmen"/>
    <s v="C000959685"/>
    <s v="Proyectos"/>
    <s v="TSS"/>
    <s v="No"/>
    <s v="No"/>
    <m/>
    <s v="Si"/>
    <s v="No"/>
  </r>
  <r>
    <x v="1"/>
    <x v="0"/>
    <x v="0"/>
    <s v="normal"/>
    <s v="C000961334"/>
    <s v="C.SAP.MX.AA.SAP-BASIS"/>
    <s v="Hernandez Jacinto Marco Antonio"/>
    <d v="2017-01-16T10:00:00"/>
    <d v="2017-01-17T15:00:00"/>
    <s v="VITRO | NP | AH4HA004 | RQA | COMPONENTS INSTALLATION TEST | SAP - HR"/>
    <s v="Successful"/>
    <s v="On Time"/>
    <s v="No"/>
    <s v="Minor"/>
    <s v="Successful"/>
    <s v="On Time"/>
    <n v="1"/>
    <n v="1"/>
    <n v="0"/>
    <x v="0"/>
    <n v="0"/>
    <s v="Normal"/>
    <n v="0"/>
    <n v="0"/>
    <n v="0"/>
    <n v="0"/>
    <n v="1"/>
    <n v="0"/>
    <s v="Oscar"/>
    <s v="CMOD318335"/>
    <s v="Basis"/>
    <s v="BASIS"/>
    <s v="No"/>
    <s v="No"/>
    <m/>
    <s v="Si"/>
    <s v="No"/>
  </r>
  <r>
    <x v="18"/>
    <x v="0"/>
    <x v="1"/>
    <s v="normal"/>
    <s v="C000962814"/>
    <s v="C.SAP.MX.AA.GDH.MX-BASIS"/>
    <s v="Gomez Hernandez Saday Rubi "/>
    <d v="2017-01-17T09:00:00"/>
    <d v="2017-01-17T11:00:00"/>
    <s v="[DURMAN] / [ SAP TS-MX ] / [ DEV ] / [ DRD ] / [ MX ] - SNOTE /CSS.CAB pre-approved"/>
    <s v="Successful"/>
    <s v="On Time"/>
    <s v="No"/>
    <s v="Standard"/>
    <s v="Successful"/>
    <s v="On Time"/>
    <n v="1"/>
    <n v="1"/>
    <n v="0"/>
    <x v="0"/>
    <n v="0"/>
    <s v="Normal"/>
    <n v="0"/>
    <n v="0"/>
    <n v="0"/>
    <n v="0"/>
    <n v="1"/>
    <n v="0"/>
    <s v="Candido"/>
    <s v="CMOD317142"/>
    <s v="Basis"/>
    <s v="BASIS"/>
    <s v="No"/>
    <s v="No"/>
    <m/>
    <s v="Si"/>
    <s v="No"/>
  </r>
  <r>
    <x v="19"/>
    <x v="0"/>
    <x v="1"/>
    <s v="normal"/>
    <s v="C000965567"/>
    <s v="C.SAP.MX.AA.GDH.MX-BASIS"/>
    <s v="Escalante Gonzalez Carlos"/>
    <d v="2017-01-16T12:00:00"/>
    <d v="2017-01-16T17:00:00"/>
    <s v="T-Systems / SAP-BASIS / IICA / SAP Request: User creation with assignment of the roles"/>
    <s v="Successful"/>
    <s v="On Time"/>
    <s v="No"/>
    <s v="Standard"/>
    <s v="Successful"/>
    <s v="On Time"/>
    <n v="1"/>
    <n v="1"/>
    <n v="0"/>
    <x v="0"/>
    <n v="0"/>
    <s v="Normal"/>
    <n v="0"/>
    <n v="0"/>
    <n v="0"/>
    <n v="0"/>
    <n v="1"/>
    <n v="0"/>
    <s v="Candido"/>
    <s v="C000184378"/>
    <s v="Basis"/>
    <s v="BASIS"/>
    <s v="No"/>
    <s v="No"/>
    <m/>
    <s v="Si"/>
    <s v="No"/>
  </r>
  <r>
    <x v="9"/>
    <x v="0"/>
    <x v="0"/>
    <s v="normal"/>
    <s v="C000967116"/>
    <s v="SE.AA.MX.SDM.LOCAL"/>
    <s v="Gasca Gonzalez Lilia Miriam"/>
    <d v="2017-01-16T22:00:00"/>
    <d v="2017-01-16T23:00:00"/>
    <s v="SLT AMER | CMABC | Restart of server : NTLAB1 - 10.241.140.46 / 130.140.150.130"/>
    <s v="Successful"/>
    <s v="On Time"/>
    <s v="No"/>
    <s v="Minor"/>
    <s v="Successful"/>
    <s v="On Time"/>
    <n v="1"/>
    <n v="1"/>
    <n v="0"/>
    <x v="0"/>
    <n v="1"/>
    <s v="SLT"/>
    <n v="0"/>
    <n v="0"/>
    <n v="0"/>
    <n v="0"/>
    <n v="1"/>
    <n v="0"/>
    <s v="Candido"/>
    <s v="C000961078"/>
    <s v="SDM"/>
    <s v="ITO"/>
    <s v="No"/>
    <s v="No"/>
    <m/>
    <s v="Si"/>
    <s v="No"/>
  </r>
  <r>
    <x v="10"/>
    <x v="0"/>
    <x v="1"/>
    <s v="normal"/>
    <s v="C000967350"/>
    <s v="C.SAP.MX.AA.GDH.MX-BASIS"/>
    <s v="Aguilera Ponce Carlos"/>
    <d v="2017-01-16T20:00:00"/>
    <d v="2017-01-16T23:00:00"/>
    <s v="GRUPO Q / SAP TS-MX / Produccion / CEP / QRO - SAP Parameter Change_Offline_classic env. /CCAB; CSS.CAB pre-approved [4EP]"/>
    <s v="Successful"/>
    <s v="On Time"/>
    <s v="No"/>
    <s v="Standard"/>
    <s v="Successful"/>
    <s v="On Time"/>
    <n v="1"/>
    <n v="1"/>
    <n v="0"/>
    <x v="0"/>
    <n v="0"/>
    <s v="Normal"/>
    <n v="0"/>
    <n v="0"/>
    <n v="0"/>
    <n v="0"/>
    <n v="1"/>
    <n v="0"/>
    <s v="Candido"/>
    <s v="CMOD318874"/>
    <s v="Basis"/>
    <s v="BASIS"/>
    <s v="No"/>
    <s v="No"/>
    <m/>
    <s v="Si"/>
    <s v="No"/>
  </r>
  <r>
    <x v="8"/>
    <x v="0"/>
    <x v="0"/>
    <s v="normal"/>
    <s v="C40729031"/>
    <s v="OPM ITS Support OPS VWM CHGMGR"/>
    <s v="Vargas Aguilar Jorge"/>
    <d v="2017-01-15T08:00:00"/>
    <d v="2017-01-16T17:00:00"/>
    <s v="Arreglo de cableado de equipos unix y wintel localizados en DCPII Gabinete 2243"/>
    <s v="Successful"/>
    <s v="On Time"/>
    <s v="No"/>
    <s v="Minor"/>
    <s v="Successful"/>
    <s v="On Time"/>
    <n v="1"/>
    <n v="1"/>
    <n v="0"/>
    <x v="0"/>
    <n v="0"/>
    <s v="Normal"/>
    <n v="0"/>
    <n v="0"/>
    <n v="0"/>
    <n v="0"/>
    <n v="1"/>
    <n v="0"/>
    <s v="Alejandro"/>
    <s v="CT40005482"/>
    <s v="OPM"/>
    <s v="ITO"/>
    <s v="No"/>
    <s v="No"/>
    <m/>
    <s v="Si"/>
    <s v="No"/>
  </r>
  <r>
    <x v="8"/>
    <x v="0"/>
    <x v="0"/>
    <s v="normal"/>
    <s v="C40729747"/>
    <s v="OPM ITS Support OPS VWM CHGMGR"/>
    <s v="Vargas Aguilar Jorge"/>
    <d v="2017-01-14T09:00:00"/>
    <d v="2017-01-16T16:00:00"/>
    <s v="Arreglo de cableado del equipo MX_SW-B2B-WEB 2 localizados en DCPII Gabinete 2119"/>
    <s v="Successful"/>
    <s v="On Time"/>
    <s v="No"/>
    <s v="Minor"/>
    <s v="Successful"/>
    <s v="On Time"/>
    <n v="1"/>
    <n v="1"/>
    <n v="0"/>
    <x v="0"/>
    <n v="0"/>
    <s v="Normal"/>
    <n v="0"/>
    <n v="0"/>
    <n v="0"/>
    <n v="0"/>
    <n v="1"/>
    <n v="0"/>
    <s v="Alejandro"/>
    <s v="CT40005482"/>
    <s v="OPM"/>
    <s v="ITO"/>
    <s v="No"/>
    <s v="No"/>
    <m/>
    <s v="Si"/>
    <s v="No"/>
  </r>
  <r>
    <x v="8"/>
    <x v="0"/>
    <x v="0"/>
    <s v="normal"/>
    <s v="C40738385"/>
    <s v="FACILITIES ITS Support OPS VWM CHGMGR"/>
    <s v="Alvarado Pacheco Milthon Christian"/>
    <d v="2017-01-13T08:00:00"/>
    <d v="2017-01-16T17:00:00"/>
    <s v="Electrical maintenance to MX_1001 air conditioning precision equipment of Data Center Puebla 1"/>
    <s v="Successful"/>
    <s v="On Time"/>
    <s v="No"/>
    <s v="Minor"/>
    <s v="Successful"/>
    <s v="On Time"/>
    <n v="1"/>
    <n v="1"/>
    <n v="0"/>
    <x v="0"/>
    <n v="0"/>
    <s v="Normal"/>
    <n v="0"/>
    <n v="0"/>
    <n v="0"/>
    <n v="0"/>
    <n v="1"/>
    <n v="0"/>
    <s v="Alejandro"/>
    <s v="CT40002869"/>
    <s v="DCI"/>
    <s v="ITO"/>
    <s v="No"/>
    <s v="No"/>
    <m/>
    <s v="Si"/>
    <s v="No"/>
  </r>
  <r>
    <x v="8"/>
    <x v="0"/>
    <x v="0"/>
    <s v="normal"/>
    <s v="C40738921"/>
    <s v="FACILITIES ITS Support OPS VWM CHGMGR"/>
    <s v="Alvarado Pacheco Milthon Christian"/>
    <d v="2017-01-16T08:00:00"/>
    <d v="2017-01-16T17:00:00"/>
    <s v="Electrical maintenance to MX_1090 air conditioning precision equipment of Data Center Puebla I"/>
    <s v="Successful"/>
    <s v="On Time"/>
    <s v="No"/>
    <s v="Minor"/>
    <s v="Successful"/>
    <s v="On Time"/>
    <n v="1"/>
    <n v="1"/>
    <n v="0"/>
    <x v="0"/>
    <n v="0"/>
    <s v="Normal"/>
    <n v="0"/>
    <n v="0"/>
    <n v="0"/>
    <n v="0"/>
    <n v="1"/>
    <n v="0"/>
    <s v="Alejandro"/>
    <s v="CT40002869"/>
    <s v="DCI"/>
    <s v="ITO"/>
    <s v="No"/>
    <s v="No"/>
    <m/>
    <s v="Si"/>
    <s v="No"/>
  </r>
  <r>
    <x v="8"/>
    <x v="0"/>
    <x v="0"/>
    <s v="normal"/>
    <s v="C40739144"/>
    <s v="FACILITIES ITS Support OPS VWM CHGMGR"/>
    <s v="Alvarado Pacheco Milthon Christian"/>
    <d v="2017-01-15T06:00:00"/>
    <d v="2017-01-16T17:00:00"/>
    <s v="Preventive Maintenance to Generator emergency MX_1050 PEM"/>
    <s v="Successful"/>
    <s v="On Time"/>
    <s v="No"/>
    <s v="Minor"/>
    <s v="Successful"/>
    <s v="On Time"/>
    <n v="1"/>
    <n v="1"/>
    <n v="0"/>
    <x v="0"/>
    <n v="0"/>
    <s v="Normal"/>
    <n v="0"/>
    <n v="0"/>
    <n v="0"/>
    <n v="0"/>
    <n v="1"/>
    <n v="0"/>
    <s v="Alejandro"/>
    <s v="-"/>
    <s v="DCI"/>
    <s v="ITO"/>
    <s v="No"/>
    <s v="No"/>
    <m/>
    <s v="Si"/>
    <s v="No"/>
  </r>
  <r>
    <x v="8"/>
    <x v="0"/>
    <x v="0"/>
    <s v="normal"/>
    <s v="C40739145"/>
    <s v="OPM ITS Support OPS VWM CHGMGR"/>
    <s v="Zacamitzin Medina Dagoberto"/>
    <d v="2017-01-16T11:00:00"/>
    <d v="2017-01-16T12:00:00"/>
    <s v="Incrementar 50 GB en el File System de servidor PMX1LI01"/>
    <s v="Successful"/>
    <s v="On Time"/>
    <s v="No"/>
    <s v="Minor"/>
    <s v="Successful"/>
    <s v="On Time"/>
    <n v="1"/>
    <n v="1"/>
    <n v="0"/>
    <x v="0"/>
    <n v="0"/>
    <s v="Normal"/>
    <n v="0"/>
    <n v="0"/>
    <n v="0"/>
    <n v="0"/>
    <n v="1"/>
    <n v="0"/>
    <s v="Alejandro"/>
    <s v="CT40003299"/>
    <s v="OPM"/>
    <s v="ITO"/>
    <s v="No"/>
    <s v="No"/>
    <m/>
    <s v="Si"/>
    <s v="No"/>
  </r>
  <r>
    <x v="8"/>
    <x v="0"/>
    <x v="0"/>
    <s v="normal"/>
    <s v="C40739227"/>
    <s v="FACILITIES ITS Support OPS VWM CHGMGR"/>
    <s v="Alvarado Pacheco Milthon Christian"/>
    <d v="2017-01-15T09:00:00"/>
    <d v="2017-01-16T17:00:00"/>
    <s v="Preventive Maintenance to Generator emergency MX_1051 PEM"/>
    <s v="Successful"/>
    <s v="On Time"/>
    <s v="No"/>
    <s v="Minor"/>
    <s v="Successful"/>
    <s v="On Time"/>
    <n v="1"/>
    <n v="1"/>
    <n v="0"/>
    <x v="0"/>
    <n v="0"/>
    <s v="Normal"/>
    <n v="0"/>
    <n v="0"/>
    <n v="0"/>
    <n v="0"/>
    <n v="1"/>
    <n v="0"/>
    <s v="Alejandro"/>
    <s v="CT40009128"/>
    <s v="DCI"/>
    <s v="ITO"/>
    <s v="No"/>
    <s v="No"/>
    <m/>
    <s v="Si"/>
    <s v="No"/>
  </r>
  <r>
    <x v="8"/>
    <x v="3"/>
    <x v="0"/>
    <s v="normal"/>
    <s v="C40742597"/>
    <s v="DIRSOP Support AMS VWM CHGMGR"/>
    <s v="Mendez Quiroga Minerva Guadalupe"/>
    <d v="2017-01-16T09:00:00"/>
    <d v="2017-01-16T18:00:00"/>
    <s v="Upgrade Informatica PowerCenter 9.1.0 a 9.6.1 en ambiente de desarrollo"/>
    <s v="Successful"/>
    <s v="On Time"/>
    <s v="No"/>
    <s v="Minor"/>
    <s v="Successful"/>
    <s v="On Time"/>
    <n v="1"/>
    <n v="1"/>
    <n v="0"/>
    <x v="0"/>
    <n v="0"/>
    <s v="Normal"/>
    <n v="0"/>
    <n v="0"/>
    <n v="0"/>
    <n v="0"/>
    <n v="1"/>
    <n v="0"/>
    <s v="Alejandro"/>
    <s v="-"/>
    <s v="Cliente"/>
    <s v="SI"/>
    <s v="No"/>
    <s v="No"/>
    <m/>
    <s v="Si"/>
    <s v="No"/>
  </r>
  <r>
    <x v="8"/>
    <x v="0"/>
    <x v="1"/>
    <s v="normal"/>
    <s v="C40743588"/>
    <s v="BACKUP ITS Support OPS VWM CHGMGR"/>
    <s v="Castro Vazquez Antonio De Jesus"/>
    <d v="2017-01-16T10:00:00"/>
    <d v="2017-01-16T17:00:00"/>
    <s v="Reemplazo | Revisión de drive en libreria de respaldos"/>
    <s v="Successful"/>
    <s v="On Time"/>
    <s v="No"/>
    <s v="Standard"/>
    <s v="Successful"/>
    <s v="On Time"/>
    <n v="1"/>
    <n v="1"/>
    <n v="0"/>
    <x v="0"/>
    <n v="0"/>
    <s v="Normal"/>
    <n v="0"/>
    <n v="0"/>
    <n v="0"/>
    <n v="0"/>
    <n v="1"/>
    <n v="0"/>
    <s v="Alejandro"/>
    <s v="CT40000785"/>
    <s v="Backups -Storage"/>
    <s v="ITO"/>
    <s v="No"/>
    <s v="No"/>
    <m/>
    <s v="Si"/>
    <s v="No"/>
  </r>
  <r>
    <x v="8"/>
    <x v="1"/>
    <x v="0"/>
    <s v="emergency"/>
    <s v="C40743832"/>
    <s v="TELECOM LAN ITS Support OPS VWM CHGMGR"/>
    <s v="Bravo Rosas Fernando"/>
    <d v="2017-01-17T08:00:00"/>
    <d v="2017-01-17T12:00:00"/>
    <s v="Remplazo de fuente de poder del switch sw61IA2-48.5"/>
    <s v="Successful"/>
    <s v="On Time"/>
    <s v="No"/>
    <s v="Minor"/>
    <s v="Successful"/>
    <s v="On Time"/>
    <n v="1"/>
    <n v="1"/>
    <n v="0"/>
    <x v="0"/>
    <n v="0"/>
    <s v="Emergency"/>
    <n v="1"/>
    <n v="0"/>
    <n v="0"/>
    <n v="0"/>
    <n v="1"/>
    <n v="0"/>
    <s v="Alejandro"/>
    <s v="CT40001977"/>
    <s v="LAN"/>
    <s v="TSS"/>
    <s v="No"/>
    <s v="No"/>
    <m/>
    <s v="Si"/>
    <s v="No"/>
  </r>
  <r>
    <x v="8"/>
    <x v="0"/>
    <x v="1"/>
    <s v="normal"/>
    <s v="C40744458"/>
    <s v="BACKUP ITS Support OPS VWM CHGMGR"/>
    <s v="Castro Vazquez Antonio De Jesus"/>
    <d v="2017-01-17T09:30:00"/>
    <d v="2017-01-17T15:00:00"/>
    <s v="Reemplazo de drive en libreria de respaldos"/>
    <s v="Successful"/>
    <s v="On Time"/>
    <s v="No"/>
    <s v="Standard"/>
    <s v="Successful"/>
    <s v="On Time"/>
    <n v="1"/>
    <n v="1"/>
    <n v="0"/>
    <x v="0"/>
    <n v="0"/>
    <s v="Normal"/>
    <n v="0"/>
    <n v="0"/>
    <n v="0"/>
    <n v="0"/>
    <n v="1"/>
    <n v="0"/>
    <s v="Alejandro"/>
    <s v="CT40000785"/>
    <s v="Backups -Storage"/>
    <s v="ITO"/>
    <s v="No"/>
    <s v="No"/>
    <m/>
    <s v="Si"/>
    <s v="No"/>
  </r>
  <r>
    <x v="8"/>
    <x v="0"/>
    <x v="1"/>
    <s v="normal"/>
    <s v="C40744646"/>
    <s v="OPM ITS Support OPS VWM CHGMGR"/>
    <s v="Zacamitzin Medina Dagoberto"/>
    <d v="2017-01-17T11:00:00"/>
    <d v="2017-01-17T12:00:00"/>
    <s v="Reinicio del servidor windows VWMXPUSSP93P"/>
    <s v="Successful"/>
    <s v="On Time"/>
    <s v="No"/>
    <s v="Standard"/>
    <s v="Successful"/>
    <s v="On Time"/>
    <n v="1"/>
    <n v="1"/>
    <n v="0"/>
    <x v="0"/>
    <n v="0"/>
    <s v="Normal"/>
    <n v="0"/>
    <n v="0"/>
    <n v="0"/>
    <n v="0"/>
    <n v="1"/>
    <n v="0"/>
    <s v="Alejandro"/>
    <s v="CT40008918"/>
    <s v="OPM"/>
    <s v="ITO"/>
    <s v="No"/>
    <s v="No"/>
    <m/>
    <s v="Si"/>
    <s v="No"/>
  </r>
  <r>
    <x v="8"/>
    <x v="0"/>
    <x v="1"/>
    <s v="normal"/>
    <s v="C40744647"/>
    <s v="OPM ITS Support OPS VWM CHGMGR"/>
    <s v="Zacamitzin Medina Dagoberto"/>
    <d v="2017-01-17T12:00:00"/>
    <d v="2017-01-17T13:00:00"/>
    <s v="Reinicio del servidor windows VWMXPUSSP12P (10.148.9.122)"/>
    <s v="Successful"/>
    <s v="On Time"/>
    <s v="No"/>
    <s v="Standard"/>
    <s v="Successful"/>
    <s v="On Time"/>
    <n v="1"/>
    <n v="1"/>
    <n v="0"/>
    <x v="0"/>
    <n v="0"/>
    <s v="Normal"/>
    <n v="0"/>
    <n v="0"/>
    <n v="0"/>
    <n v="0"/>
    <n v="1"/>
    <n v="0"/>
    <s v="Alejandro"/>
    <s v="CT40008918"/>
    <s v="OPM"/>
    <s v="ITO"/>
    <s v="No"/>
    <s v="No"/>
    <m/>
    <s v="Si"/>
    <s v="No"/>
  </r>
  <r>
    <x v="5"/>
    <x v="0"/>
    <x v="0"/>
    <s v="normal"/>
    <s v="C000938430"/>
    <s v="SE.AA.MX.SDM.LOCAL"/>
    <s v="Bolaños Espinoza Hector Lenin"/>
    <d v="2017-01-11T19:00:00"/>
    <d v="2017-01-18T06:00:00"/>
    <s v="T- SYSTEMS AMER | TSMX_PQIT | Installing recommended patches to enable SAP Business Explorer Analyzer functionality on server 160.118.121.23"/>
    <s v="Successful"/>
    <s v="On Time"/>
    <s v="No"/>
    <s v="Minor"/>
    <s v="Successful"/>
    <s v="On Time"/>
    <n v="1"/>
    <n v="1"/>
    <n v="0"/>
    <x v="0"/>
    <n v="0"/>
    <s v="Normal"/>
    <n v="0"/>
    <n v="0"/>
    <n v="0"/>
    <n v="0"/>
    <n v="1"/>
    <n v="0"/>
    <s v="Candido"/>
    <s v="C000938429"/>
    <s v="SDM"/>
    <s v="ITO"/>
    <s v="No"/>
    <s v="No"/>
    <m/>
    <s v="Si"/>
    <s v="No"/>
  </r>
  <r>
    <x v="1"/>
    <x v="0"/>
    <x v="0"/>
    <s v="normal"/>
    <s v="C000945590"/>
    <s v="C.AMER.MX.AD.VITRO"/>
    <s v="Troncozo Lozada Gustavo"/>
    <d v="2017-01-12T11:00:00"/>
    <d v="2017-01-18T14:00:00"/>
    <s v="Amer | VITRO | AD - sites subnets"/>
    <s v="Successful"/>
    <s v="On Time"/>
    <s v="No"/>
    <s v="Minor"/>
    <s v="Successful"/>
    <s v="On Time"/>
    <n v="1"/>
    <n v="1"/>
    <n v="0"/>
    <x v="0"/>
    <n v="0"/>
    <s v="Normal"/>
    <n v="0"/>
    <n v="0"/>
    <n v="0"/>
    <n v="0"/>
    <n v="1"/>
    <n v="0"/>
    <s v="Oscar"/>
    <s v="C000052054"/>
    <s v="Active Directory"/>
    <s v="ITO"/>
    <s v="No"/>
    <s v="No"/>
    <m/>
    <s v="Si"/>
    <s v="No"/>
  </r>
  <r>
    <x v="5"/>
    <x v="0"/>
    <x v="0"/>
    <s v="normal"/>
    <s v="C000959550"/>
    <s v="C.AMER.MX.SECURITY"/>
    <s v="Garcia Hernandez Roberto de Jesus"/>
    <d v="2017-01-14T22:00:00"/>
    <d v="2017-01-17T22:00:00"/>
    <s v="TSMX |MULTICUSTOMER| ANTIVIRUS UPDATE(SYMANTEC ENDPOINT PROTECTION)"/>
    <s v="Successful"/>
    <s v="On Time"/>
    <s v="No"/>
    <s v="Minor"/>
    <s v="Successful"/>
    <s v="On Time"/>
    <n v="1"/>
    <n v="1"/>
    <n v="0"/>
    <x v="0"/>
    <n v="0"/>
    <s v="Normal"/>
    <n v="0"/>
    <n v="0"/>
    <n v="0"/>
    <n v="0"/>
    <n v="1"/>
    <n v="0"/>
    <s v="Candido"/>
    <s v="C000682192"/>
    <s v="Security"/>
    <s v="ITO"/>
    <s v="No"/>
    <s v="No"/>
    <m/>
    <s v="Si"/>
    <s v="No"/>
  </r>
  <r>
    <x v="3"/>
    <x v="0"/>
    <x v="1"/>
    <s v="normal"/>
    <s v="C000964380"/>
    <s v="C.SAP.MX.AA.GDH.MX-BASIS"/>
    <s v="Escalante Gonzalez Carlos"/>
    <d v="2017-01-17T12:00:00"/>
    <d v="2017-01-17T17:00:00"/>
    <s v="T-Systems / SAP-BASIS / TAURUS / SAP Request: User creation with assignment of the roles"/>
    <s v="Successful"/>
    <s v="On Time"/>
    <s v="No"/>
    <s v="Standard"/>
    <s v="Successful"/>
    <s v="On Time"/>
    <n v="1"/>
    <n v="1"/>
    <n v="0"/>
    <x v="0"/>
    <n v="0"/>
    <s v="Normal"/>
    <n v="0"/>
    <n v="0"/>
    <n v="0"/>
    <n v="0"/>
    <n v="1"/>
    <n v="0"/>
    <s v="Candido"/>
    <s v="C000184378"/>
    <s v="Basis"/>
    <s v="BASIS"/>
    <s v="No"/>
    <s v="No"/>
    <m/>
    <s v="Si"/>
    <s v="No"/>
  </r>
  <r>
    <x v="6"/>
    <x v="0"/>
    <x v="1"/>
    <s v="normal"/>
    <s v="C000967153"/>
    <s v="C.AMER.MX.PCI"/>
    <s v="Cassaball Camacho Maria Veronica"/>
    <d v="2017-01-16T13:00:00"/>
    <d v="2017-01-18T13:00:00"/>
    <s v="DSI QRO |Create of Virtual Machines new on DSI for LOREAL"/>
    <s v="Successful"/>
    <s v="On Time"/>
    <s v="No"/>
    <s v="Standard"/>
    <s v="Successful"/>
    <s v="On Time"/>
    <n v="1"/>
    <n v="1"/>
    <n v="0"/>
    <x v="0"/>
    <n v="0"/>
    <s v="Normal"/>
    <n v="0"/>
    <n v="0"/>
    <n v="0"/>
    <n v="0"/>
    <n v="1"/>
    <n v="0"/>
    <s v="Maria del Carmen"/>
    <s v="C000047053"/>
    <s v="PCI Infraestructura"/>
    <s v="ITO"/>
    <s v="No"/>
    <s v="No"/>
    <m/>
    <s v="Si"/>
    <s v="No"/>
  </r>
  <r>
    <x v="11"/>
    <x v="0"/>
    <x v="1"/>
    <s v="normal"/>
    <s v="C000967322"/>
    <s v="C.AMER.MX.PCI"/>
    <s v="Lopez Cumplido Jose David"/>
    <d v="2017-01-16T18:00:00"/>
    <d v="2017-01-17T18:00:00"/>
    <s v="DSI QRO |Create of Virtual Machines new on DSI for Grupo KUO"/>
    <s v="Successful"/>
    <s v="On Time"/>
    <s v="No"/>
    <s v="Standard"/>
    <s v="Successful"/>
    <s v="On Time"/>
    <n v="1"/>
    <n v="1"/>
    <n v="0"/>
    <x v="0"/>
    <n v="0"/>
    <s v="Normal"/>
    <n v="0"/>
    <n v="0"/>
    <n v="0"/>
    <n v="0"/>
    <n v="1"/>
    <n v="0"/>
    <s v="Maria del Carmen"/>
    <s v="C000047053"/>
    <s v="PCI Infraestructura"/>
    <s v="ITO"/>
    <s v="No"/>
    <s v="No"/>
    <m/>
    <s v="Si"/>
    <s v="No"/>
  </r>
  <r>
    <x v="5"/>
    <x v="1"/>
    <x v="0"/>
    <s v="emergency"/>
    <s v="C000969048"/>
    <s v="TS.GS.MX.SCC1.LAN"/>
    <s v="Bravo Rosas Fernando"/>
    <d v="2017-01-17T23:00:00"/>
    <d v="2017-01-18T03:00:00"/>
    <s v="TSMX | Acompañamiento a actividades de proveedor TELMEX"/>
    <s v="Successful"/>
    <s v="On Time"/>
    <s v="No"/>
    <s v="Minor"/>
    <s v="Successful"/>
    <s v="On Time"/>
    <n v="1"/>
    <n v="1"/>
    <n v="0"/>
    <x v="0"/>
    <n v="0"/>
    <s v="Emergency"/>
    <n v="1"/>
    <n v="0"/>
    <n v="0"/>
    <n v="0"/>
    <n v="1"/>
    <n v="0"/>
    <s v="Candido"/>
    <s v="C000052054"/>
    <s v="LAN"/>
    <s v="TSS"/>
    <s v="No"/>
    <s v="No"/>
    <m/>
    <s v="Si"/>
    <s v="No"/>
  </r>
  <r>
    <x v="8"/>
    <x v="1"/>
    <x v="0"/>
    <s v="emergency"/>
    <s v="C40744699"/>
    <s v="TELECOM LAN ITS Support OPS VWM CHGMGR"/>
    <s v="Bravo Rosas Fernando"/>
    <d v="2017-01-17T23:00:00"/>
    <d v="2017-01-18T02:00:00"/>
    <s v="Acompañamiento a actividades de proveedor TELMEX"/>
    <s v="Successful"/>
    <s v="On Time"/>
    <s v="No"/>
    <s v="Minor"/>
    <s v="Successful"/>
    <s v="On Time"/>
    <n v="1"/>
    <n v="1"/>
    <n v="0"/>
    <x v="0"/>
    <n v="0"/>
    <s v="Emergency"/>
    <n v="1"/>
    <n v="0"/>
    <n v="0"/>
    <n v="0"/>
    <n v="1"/>
    <n v="0"/>
    <s v="Alejandro"/>
    <s v="CT40004278"/>
    <s v="LAN"/>
    <s v="TSS"/>
    <s v="No"/>
    <s v="No"/>
    <m/>
    <s v="Si"/>
    <s v="No"/>
  </r>
  <r>
    <x v="9"/>
    <x v="0"/>
    <x v="0"/>
    <s v="normal"/>
    <s v="C000951719"/>
    <s v="C.AMER.MX.LBU.WINTEL"/>
    <s v="Peralta Manzo Oskar Johnatan "/>
    <d v="2017-01-18T23:00:00"/>
    <d v="2017-01-19T03:00:00"/>
    <s v="AMER | CMABC OBS | Eliminate logical drives D &amp; E on server: HABCONBASE"/>
    <s v="Successful"/>
    <s v="On Time"/>
    <s v="No"/>
    <s v="Minor"/>
    <s v="Successful"/>
    <s v="On Time"/>
    <n v="1"/>
    <n v="1"/>
    <n v="0"/>
    <x v="0"/>
    <n v="0"/>
    <s v="Normal"/>
    <n v="0"/>
    <n v="0"/>
    <n v="0"/>
    <n v="0"/>
    <n v="1"/>
    <n v="0"/>
    <s v="Candido"/>
    <s v="-"/>
    <s v="DPO Windows"/>
    <s v="ITO"/>
    <s v="No"/>
    <s v="No"/>
    <m/>
    <s v="Si"/>
    <s v="No"/>
  </r>
  <r>
    <x v="5"/>
    <x v="3"/>
    <x v="0"/>
    <s v="normal"/>
    <s v="C000959654"/>
    <s v="SI.DHS.MX.PRODUCTS"/>
    <s v="Aroche Barreto Leticia"/>
    <d v="2017-01-18T10:00:00"/>
    <d v="2017-01-18T18:00:00"/>
    <s v="Actualización Licencia Aplicación ONGUARD - Control de Accesos"/>
    <s v="Successful"/>
    <s v="On Time"/>
    <s v="No"/>
    <s v="Minor"/>
    <s v="Successful"/>
    <s v="On Time"/>
    <n v="1"/>
    <n v="1"/>
    <n v="0"/>
    <x v="0"/>
    <n v="0"/>
    <s v="Normal"/>
    <n v="0"/>
    <n v="0"/>
    <n v="0"/>
    <n v="0"/>
    <n v="1"/>
    <n v="0"/>
    <s v="Candido"/>
    <s v="-"/>
    <s v="SI"/>
    <s v="SI"/>
    <s v="No"/>
    <s v="No"/>
    <m/>
    <s v="Si"/>
    <s v="No"/>
  </r>
  <r>
    <x v="17"/>
    <x v="0"/>
    <x v="1"/>
    <s v="normal"/>
    <s v="C000961157"/>
    <s v="C.SAP.MX.AA.SAP-BASIS"/>
    <s v="Salcedo Simpson Georgina"/>
    <d v="2017-01-16T18:00:00"/>
    <d v="2017-01-18T18:00:00"/>
    <s v="MEXICHEM / D01 / MEXICO - ADD_ON ABAP (SPAM/SAINT) /CCAB; ITO.CAB pre-approved [4EP]"/>
    <s v="Successful"/>
    <s v="On Time"/>
    <s v="No"/>
    <s v="Standard"/>
    <s v="Successful"/>
    <s v="On Time"/>
    <n v="1"/>
    <n v="1"/>
    <n v="0"/>
    <x v="0"/>
    <n v="0"/>
    <s v="Normal"/>
    <n v="0"/>
    <n v="0"/>
    <n v="0"/>
    <n v="0"/>
    <n v="1"/>
    <n v="0"/>
    <s v="Oscar"/>
    <s v="CMOD317626"/>
    <s v="Basis"/>
    <s v="BASIS"/>
    <s v="No"/>
    <s v="No"/>
    <m/>
    <s v="Si"/>
    <s v="No"/>
  </r>
  <r>
    <x v="10"/>
    <x v="0"/>
    <x v="0"/>
    <s v="normal"/>
    <s v="C000962711"/>
    <s v="C.AMER.MX.DPO-LNX"/>
    <s v="Don Juan Rico Nataly"/>
    <d v="2017-01-18T16:00:00"/>
    <d v="2017-01-18T22:30:00"/>
    <s v="GRUPO Q | O.S. package upgrade | ax2la122"/>
    <s v="Successful"/>
    <s v="On Time"/>
    <s v="No"/>
    <s v="Minor"/>
    <s v="Successful"/>
    <s v="On Time"/>
    <n v="1"/>
    <n v="1"/>
    <n v="0"/>
    <x v="0"/>
    <n v="0"/>
    <s v="Normal"/>
    <n v="0"/>
    <n v="0"/>
    <n v="0"/>
    <n v="0"/>
    <n v="1"/>
    <n v="0"/>
    <s v="Candido"/>
    <s v="-"/>
    <s v="DPO Linux"/>
    <s v="ITO"/>
    <s v="No"/>
    <s v="No"/>
    <m/>
    <s v="Si"/>
    <s v="No"/>
  </r>
  <r>
    <x v="7"/>
    <x v="0"/>
    <x v="1"/>
    <s v="normal"/>
    <s v="C000962730"/>
    <s v="C.AMER.MX.LBU.WINTEL"/>
    <s v="Gonzalez De la Canal Edgar Ivar"/>
    <d v="2017-01-18T22:00:00"/>
    <d v="2017-01-19T04:00:00"/>
    <s v="Owens | Distribution of MSFT patches for Windows Servers (DEV &amp; QAS) &lt;January 2017&gt;"/>
    <s v="Successful"/>
    <s v="On Time"/>
    <s v="No"/>
    <s v="Standard"/>
    <s v="Successful"/>
    <s v="On Time"/>
    <n v="1"/>
    <n v="1"/>
    <n v="0"/>
    <x v="0"/>
    <n v="0"/>
    <s v="Normal"/>
    <n v="0"/>
    <n v="0"/>
    <n v="0"/>
    <n v="0"/>
    <n v="1"/>
    <n v="0"/>
    <s v="Oscar"/>
    <s v="-"/>
    <s v="DPO Windows"/>
    <s v="ITO"/>
    <s v="No"/>
    <s v="No"/>
    <m/>
    <s v="Si"/>
    <s v="No"/>
  </r>
  <r>
    <x v="20"/>
    <x v="1"/>
    <x v="0"/>
    <s v="normal"/>
    <s v="C000967335"/>
    <s v="TS.GS.MX.SCC2.WAN.SEC"/>
    <s v="Sanchez Guevara Cesar"/>
    <d v="2017-01-18T19:00:00"/>
    <d v="2017-01-18T22:00:00"/>
    <s v="Actualizar dominio de encripcion SAS"/>
    <s v="Successful"/>
    <s v="On Time"/>
    <s v="No"/>
    <s v="Minor"/>
    <s v="Successful"/>
    <s v="On Time"/>
    <n v="1"/>
    <n v="1"/>
    <n v="0"/>
    <x v="0"/>
    <n v="0"/>
    <s v="Normal"/>
    <n v="0"/>
    <n v="0"/>
    <n v="0"/>
    <n v="0"/>
    <n v="1"/>
    <n v="0"/>
    <s v="Candido"/>
    <s v="-"/>
    <s v="WAN"/>
    <s v="TSS"/>
    <s v="No"/>
    <s v="No"/>
    <m/>
    <s v="Si"/>
    <s v="No"/>
  </r>
  <r>
    <x v="0"/>
    <x v="1"/>
    <x v="0"/>
    <s v="normal"/>
    <s v="C000967344"/>
    <s v="TS.GS.MX.SCC2.WAN.SEC"/>
    <s v="Gonzalez Diaz Javier Alberto"/>
    <d v="2017-01-18T21:00:00"/>
    <d v="2017-01-18T23:30:00"/>
    <s v="Creación de VPN Site-to-Site DSI - HSAI -Patriotismo"/>
    <s v="Successful"/>
    <s v="On Time"/>
    <s v="No"/>
    <s v="Minor"/>
    <s v="Successful"/>
    <s v="On Time"/>
    <n v="1"/>
    <n v="1"/>
    <n v="0"/>
    <x v="0"/>
    <n v="0"/>
    <s v="Normal"/>
    <n v="0"/>
    <n v="0"/>
    <n v="0"/>
    <n v="0"/>
    <n v="1"/>
    <n v="0"/>
    <s v="Maria del Carmen"/>
    <s v="C000197665"/>
    <s v="WAN"/>
    <s v="TSS"/>
    <s v="No"/>
    <s v="No"/>
    <m/>
    <s v="Si"/>
    <s v="No"/>
  </r>
  <r>
    <x v="11"/>
    <x v="0"/>
    <x v="1"/>
    <s v="normal"/>
    <s v="C000967347"/>
    <s v="C.SAP.MX.AA.GDH.MX-BASIS"/>
    <s v="Flores Cuatzo Antonio  "/>
    <d v="2017-01-19T13:30:00"/>
    <d v="2017-01-19T15:30:00"/>
    <s v="[Grupo KUO] / [ SAP TS-MX ] / [ QAS ] / [ DHR ] - SAP Parameter Change_Offline_classic env. /CCAB; CSS.CAB pre-approved [4EP]"/>
    <s v="Successful"/>
    <s v="On Time"/>
    <s v="No"/>
    <s v="Standard"/>
    <s v="Successful"/>
    <s v="On Time"/>
    <n v="1"/>
    <n v="1"/>
    <n v="0"/>
    <x v="0"/>
    <n v="0"/>
    <s v="Normal"/>
    <n v="0"/>
    <n v="0"/>
    <n v="0"/>
    <n v="0"/>
    <n v="1"/>
    <n v="0"/>
    <s v="Maria del Carmen"/>
    <s v="CMOD318874"/>
    <s v="Basis"/>
    <s v="BASIS"/>
    <s v="No"/>
    <s v="No"/>
    <m/>
    <s v="Si"/>
    <s v="No"/>
  </r>
  <r>
    <x v="5"/>
    <x v="1"/>
    <x v="0"/>
    <s v="normal"/>
    <s v="C000968884"/>
    <s v="TS.GS.MX.SCC2.WAN.SEC"/>
    <s v="Castillo Sanchez Jose Eduardo"/>
    <d v="2017-01-18T14:00:00"/>
    <d v="2017-01-18T23:00:00"/>
    <s v="Admin LAN | TSS - Re-Activación de VPN Admin LAN TSMX y &lt;&lt;Grupo Modelo&gt;&gt;"/>
    <s v="Successful"/>
    <s v="On Time"/>
    <s v="No"/>
    <s v="Minor"/>
    <s v="Successful"/>
    <s v="On Time"/>
    <n v="1"/>
    <n v="1"/>
    <n v="0"/>
    <x v="0"/>
    <n v="0"/>
    <s v="Normal"/>
    <n v="0"/>
    <n v="0"/>
    <n v="0"/>
    <n v="0"/>
    <n v="1"/>
    <n v="0"/>
    <s v="Candido"/>
    <s v="C000199395"/>
    <s v="WAN"/>
    <s v="TSS"/>
    <s v="No"/>
    <s v="No"/>
    <m/>
    <s v="Si"/>
    <s v="No"/>
  </r>
  <r>
    <x v="8"/>
    <x v="1"/>
    <x v="0"/>
    <s v="normal"/>
    <s v="C40738321"/>
    <s v="PROYECT INFRAEST ITS Support OPS VWM CHGMGR"/>
    <s v="Baca Gonzalez Eliseo"/>
    <d v="2017-01-15T12:00:00"/>
    <d v="2017-01-18T17:00:00"/>
    <s v="Migración Tecnológica de Concentrador VPN MX_VPN-VWM-HO-1 Proyecto Renovación Home Office VWM"/>
    <s v="Not Successful"/>
    <s v="On Time"/>
    <s v="Si"/>
    <s v="Minor"/>
    <s v="Not Successful"/>
    <s v="On Time"/>
    <n v="0"/>
    <n v="1"/>
    <n v="1"/>
    <x v="0"/>
    <n v="0"/>
    <s v="Normal"/>
    <n v="0"/>
    <n v="0"/>
    <n v="0"/>
    <n v="0"/>
    <n v="1"/>
    <n v="0"/>
    <s v="Alejandro"/>
    <s v="-"/>
    <s v="Proyectos"/>
    <s v="TSS"/>
    <s v="No"/>
    <s v="No"/>
    <m/>
    <s v="Si"/>
    <s v="No"/>
  </r>
  <r>
    <x v="8"/>
    <x v="0"/>
    <x v="0"/>
    <s v="normal"/>
    <s v="C40739143"/>
    <s v="FACILITIES ITS Support OPS VWM CHGMGR"/>
    <s v="Alvarado Pacheco Milthon Christian"/>
    <d v="2017-01-18T08:00:00"/>
    <d v="2017-01-18T17:00:00"/>
    <s v="Electrical maintenance to MX_1003 air conditioning precision equipment of Data Center Puebla I"/>
    <s v="Successful"/>
    <s v="On Time"/>
    <s v="No"/>
    <s v="Minor"/>
    <s v="Successful"/>
    <s v="On Time"/>
    <n v="1"/>
    <n v="1"/>
    <n v="0"/>
    <x v="0"/>
    <n v="0"/>
    <s v="Normal"/>
    <n v="0"/>
    <n v="0"/>
    <n v="0"/>
    <n v="0"/>
    <n v="1"/>
    <n v="0"/>
    <s v="Alejandro"/>
    <s v="CT40002869"/>
    <s v="DCI"/>
    <s v="ITO"/>
    <s v="No"/>
    <s v="No"/>
    <m/>
    <s v="Si"/>
    <s v="No"/>
  </r>
  <r>
    <x v="8"/>
    <x v="0"/>
    <x v="0"/>
    <s v="normal"/>
    <s v="C40742222"/>
    <s v="PROYECT INFRAEST ITS Support OPS VWM CHGMGR"/>
    <s v="Zozoaga Trujillo Maria de la Concepcion Monica"/>
    <d v="2017-01-18T15:00:00"/>
    <d v="2017-01-19T14:30:00"/>
    <s v="Configuración de 1 APs de N29 Centro Logistico"/>
    <s v="Successful"/>
    <s v="On Time"/>
    <s v="No"/>
    <s v="Minor"/>
    <s v="Successful"/>
    <s v="On Time"/>
    <n v="1"/>
    <n v="1"/>
    <n v="0"/>
    <x v="0"/>
    <n v="0"/>
    <s v="Normal"/>
    <n v="0"/>
    <n v="0"/>
    <n v="0"/>
    <n v="0"/>
    <n v="1"/>
    <n v="0"/>
    <s v="Alejandro"/>
    <s v="CT40009129"/>
    <s v="Proyectos"/>
    <s v="ITO"/>
    <s v="No"/>
    <s v="No"/>
    <m/>
    <s v="Si"/>
    <s v="No"/>
  </r>
  <r>
    <x v="8"/>
    <x v="1"/>
    <x v="1"/>
    <s v="normal"/>
    <s v="C40745689"/>
    <s v="TELECOM LAN ITS Support OPS VWM CHGMGR"/>
    <s v="Bravo Rosas Fernando"/>
    <d v="2017-01-19T10:00:00"/>
    <d v="2017-01-19T14:00:00"/>
    <s v="Instalación de Access Point"/>
    <s v="Successful"/>
    <s v="On Time"/>
    <s v="No"/>
    <s v="Standard"/>
    <s v="Successful"/>
    <s v="On Time"/>
    <n v="1"/>
    <n v="1"/>
    <n v="0"/>
    <x v="0"/>
    <n v="0"/>
    <s v="Normal"/>
    <n v="0"/>
    <n v="0"/>
    <n v="0"/>
    <n v="0"/>
    <n v="1"/>
    <n v="0"/>
    <s v="Alejandro"/>
    <s v="CT40003135"/>
    <s v="LAN"/>
    <s v="TSS"/>
    <s v="No"/>
    <s v="No"/>
    <m/>
    <s v="Si"/>
    <s v="No"/>
  </r>
  <r>
    <x v="8"/>
    <x v="0"/>
    <x v="1"/>
    <s v="normal"/>
    <s v="C40746292"/>
    <s v="BACKUP ITS Support OPS VWM CHGMGR"/>
    <s v="Castro Vazquez Antonio De Jesus"/>
    <d v="2017-01-19T10:00:00"/>
    <d v="2017-01-19T15:00:00"/>
    <s v="Reemplazo de drive en libreria de respaldos"/>
    <s v="Successful"/>
    <s v="On Time"/>
    <s v="No"/>
    <s v="Standard"/>
    <s v="Successful"/>
    <s v="On Time"/>
    <n v="1"/>
    <n v="1"/>
    <n v="0"/>
    <x v="0"/>
    <n v="0"/>
    <s v="Normal"/>
    <n v="0"/>
    <n v="0"/>
    <n v="0"/>
    <n v="0"/>
    <n v="1"/>
    <n v="0"/>
    <s v="Alejandro"/>
    <s v="CT40000785"/>
    <s v="Backups -Storage"/>
    <s v="ITO"/>
    <s v="No"/>
    <s v="No"/>
    <m/>
    <s v="Si"/>
    <s v="No"/>
  </r>
  <r>
    <x v="13"/>
    <x v="0"/>
    <x v="0"/>
    <s v="normal"/>
    <s v="CRQ104848"/>
    <s v="Css-Mex.GpoModelo-Admon-Unix"/>
    <s v="OCTAVIO GUERRERO GONZALEZ"/>
    <d v="2017-01-11T12:00:00"/>
    <d v="2017-01-18T18:00:00"/>
    <s v="WO5637403 Reinstalar agente de Flexera en servidores de produccion SAP."/>
    <s v="Successful"/>
    <s v="On Time"/>
    <s v="No"/>
    <s v="Minor"/>
    <s v="Successful"/>
    <s v="On Time"/>
    <n v="1"/>
    <n v="1"/>
    <n v="0"/>
    <x v="0"/>
    <n v="0"/>
    <s v="Normal"/>
    <n v="0"/>
    <n v="0"/>
    <n v="0"/>
    <n v="0"/>
    <n v="1"/>
    <n v="0"/>
    <s v="Fernando"/>
    <s v="-"/>
    <s v="Unix"/>
    <s v="ITO"/>
    <s v="No"/>
    <s v="No"/>
    <m/>
    <s v="Si"/>
    <s v="No"/>
  </r>
  <r>
    <x v="13"/>
    <x v="0"/>
    <x v="0"/>
    <s v="normal"/>
    <s v="CRQ104838"/>
    <s v="Css-Mex.GpoModelo-SAP Basis"/>
    <s v="CARLOS ANTONIO MARTINEZ VAZQUEZ"/>
    <d v="2017-01-12T08:00:00"/>
    <d v="2017-01-19T13:45:00"/>
    <s v="WO6889539 Actualizar el nivel de parche del kernel de PI ambientes no productivos."/>
    <s v="Successful"/>
    <s v="On Time"/>
    <s v="No"/>
    <s v="Minor"/>
    <s v="Successful"/>
    <s v="On Time"/>
    <n v="1"/>
    <n v="1"/>
    <n v="0"/>
    <x v="0"/>
    <n v="0"/>
    <s v="Normal"/>
    <n v="0"/>
    <n v="0"/>
    <n v="0"/>
    <n v="0"/>
    <n v="1"/>
    <n v="0"/>
    <s v="Fernando"/>
    <s v="-"/>
    <s v="Basis"/>
    <s v="BASIS"/>
    <s v="No"/>
    <s v="No"/>
    <m/>
    <s v="Si"/>
    <s v="No"/>
  </r>
  <r>
    <x v="13"/>
    <x v="0"/>
    <x v="0"/>
    <s v="normal"/>
    <s v="CRQ104831"/>
    <s v="Css-Mex.GpoModelo-SAP Basis"/>
    <s v="EVA MARTINEZ JUAREZ"/>
    <d v="2017-01-12T08:00:00"/>
    <d v="2017-01-19T13:45:00"/>
    <s v="PBI19007 Actualizar el nivel de parche del kernel de ECC ambientes no productivos."/>
    <s v="Successful"/>
    <s v="On Time"/>
    <s v="No"/>
    <s v="Minor"/>
    <s v="Successful"/>
    <s v="On Time"/>
    <n v="1"/>
    <n v="1"/>
    <n v="0"/>
    <x v="0"/>
    <n v="0"/>
    <s v="Normal"/>
    <n v="0"/>
    <n v="0"/>
    <n v="0"/>
    <n v="0"/>
    <n v="1"/>
    <n v="0"/>
    <s v="Fernando"/>
    <s v="-"/>
    <s v="Basis"/>
    <s v="BASIS"/>
    <s v="No"/>
    <s v="No"/>
    <m/>
    <s v="Si"/>
    <s v="No"/>
  </r>
  <r>
    <x v="13"/>
    <x v="1"/>
    <x v="0"/>
    <s v="normal"/>
    <s v="CRQ105013"/>
    <s v="Tss-Mx.GpoModelo-Wan"/>
    <s v="ISAAC BRAVO"/>
    <d v="2017-01-16T11:00:00"/>
    <d v="2017-01-18T18:00:00"/>
    <s v="WO6880423 Incremento de AB MPLS Agencias Rio Verde y Megacentro."/>
    <s v="Successful"/>
    <s v="On Time"/>
    <s v="No"/>
    <s v="Minor"/>
    <s v="Successful"/>
    <s v="On Time"/>
    <n v="1"/>
    <n v="1"/>
    <n v="0"/>
    <x v="0"/>
    <n v="0"/>
    <s v="Normal"/>
    <n v="0"/>
    <n v="0"/>
    <n v="0"/>
    <n v="0"/>
    <n v="1"/>
    <n v="0"/>
    <s v="Fernando"/>
    <s v="-"/>
    <s v="WAN"/>
    <s v="TSS"/>
    <s v="No"/>
    <s v="No"/>
    <m/>
    <s v="Si"/>
    <s v="No"/>
  </r>
  <r>
    <x v="6"/>
    <x v="0"/>
    <x v="0"/>
    <s v="normal"/>
    <s v="C000951451"/>
    <s v="C.DPS.HU.DCO.DSI.LR-ESX"/>
    <s v="Miszti Lajos"/>
    <d v="2017-01-20T02:00:00"/>
    <d v="2017-01-20T05:00:00"/>
    <s v="T-SYSTEMS MEXICO | DSI | PROD | Update DELL firmware and ESXi 5.5 to 2016/2 baseline of hosts shdqroaeh13 and shdqroaeh06"/>
    <s v="Successful"/>
    <s v="On Time"/>
    <s v="No"/>
    <s v="Minor"/>
    <s v="Successful"/>
    <s v="On Time"/>
    <n v="1"/>
    <n v="1"/>
    <n v="0"/>
    <x v="0"/>
    <n v="0"/>
    <s v="Normal"/>
    <n v="0"/>
    <n v="0"/>
    <n v="0"/>
    <n v="0"/>
    <n v="1"/>
    <n v="0"/>
    <s v="Maria del Carmen"/>
    <s v="-"/>
    <s v="DSI"/>
    <s v="ITO"/>
    <s v="No"/>
    <s v="No"/>
    <m/>
    <s v="Si"/>
    <s v="No"/>
  </r>
  <r>
    <x v="1"/>
    <x v="0"/>
    <x v="0"/>
    <s v="normal"/>
    <s v="C000953696"/>
    <s v="C.SAP.MX.AA.BASIS.BO"/>
    <s v="Rivera Villa Tonontzi  "/>
    <d v="2017-01-19T09:00:00"/>
    <d v="2017-01-19T17:00:00"/>
    <s v="SAP | VITRO| D| OUTAGE=NO | BD3 |ah4ha082 | ST-PI Update"/>
    <s v="Successful"/>
    <s v="On Time"/>
    <s v="No"/>
    <s v="Minor"/>
    <s v="Successful"/>
    <s v="On Time"/>
    <n v="1"/>
    <n v="1"/>
    <n v="0"/>
    <x v="0"/>
    <n v="0"/>
    <s v="Normal"/>
    <n v="0"/>
    <n v="0"/>
    <n v="0"/>
    <n v="0"/>
    <n v="1"/>
    <n v="0"/>
    <s v="Oscar"/>
    <s v="CMOD317310"/>
    <s v="Basis"/>
    <s v="BASIS"/>
    <s v="No"/>
    <s v="No"/>
    <m/>
    <s v="Si"/>
    <s v="No"/>
  </r>
  <r>
    <x v="0"/>
    <x v="0"/>
    <x v="0"/>
    <s v="normal"/>
    <s v="C000959620"/>
    <s v="C.SAP.MX.AA.GDH.MX-BASIS"/>
    <s v="Valera Ortiz Oswaldo"/>
    <d v="2017-01-19T15:00:00"/>
    <d v="2017-01-19T17:00:00"/>
    <s v="[HSAI ] / [ SAP BASIS] / [ DEV] / [ ER1] / [ TSMX]- HANA DB Parameter Change_Online /CCAB; CSS.CAB pre-approved [4EP]"/>
    <s v="Successful"/>
    <s v="On Time"/>
    <s v="No"/>
    <s v="Minor"/>
    <s v="Successful"/>
    <s v="On Time"/>
    <n v="1"/>
    <n v="1"/>
    <n v="0"/>
    <x v="0"/>
    <n v="0"/>
    <s v="Normal"/>
    <n v="0"/>
    <n v="0"/>
    <n v="0"/>
    <n v="0"/>
    <n v="1"/>
    <n v="0"/>
    <s v="Maria del Carmen"/>
    <s v="CMOD317324"/>
    <s v="Basis"/>
    <s v="BASIS"/>
    <s v="No"/>
    <s v="No"/>
    <m/>
    <s v="Si"/>
    <s v="No"/>
  </r>
  <r>
    <x v="10"/>
    <x v="0"/>
    <x v="0"/>
    <s v="normal"/>
    <s v="C000964286"/>
    <s v="C.AMER.MX.DPO-LNX"/>
    <s v="Don Juan Rico Nataly"/>
    <d v="2017-01-19T18:00:00"/>
    <d v="2017-01-20T00:30:00"/>
    <s v="GRUPO Q | O.S. package upgrade | gpqqrobuv09"/>
    <s v="Successful"/>
    <s v="On Time"/>
    <s v="No"/>
    <s v="Minor"/>
    <s v="Successful"/>
    <s v="On Time"/>
    <n v="1"/>
    <n v="1"/>
    <n v="0"/>
    <x v="0"/>
    <n v="0"/>
    <s v="Normal"/>
    <n v="0"/>
    <n v="0"/>
    <n v="0"/>
    <n v="0"/>
    <n v="1"/>
    <n v="0"/>
    <s v="Candido"/>
    <s v="-"/>
    <s v="DPO Linux"/>
    <s v="ITO"/>
    <s v="No"/>
    <s v="No"/>
    <m/>
    <s v="Si"/>
    <s v="No"/>
  </r>
  <r>
    <x v="1"/>
    <x v="0"/>
    <x v="0"/>
    <s v="normal"/>
    <s v="C000964360"/>
    <s v="C.AMER.MX.AD.VITRO"/>
    <s v="Troncozo Lozada Gustavo"/>
    <d v="2017-01-19T11:00:00"/>
    <d v="2017-01-20T16:00:00"/>
    <s v="Amer | VITRO | AD - User deletion of VVPAMERICA Sub-Domain"/>
    <s v="Successful"/>
    <s v="On Time"/>
    <s v="No"/>
    <s v="Minor"/>
    <s v="Successful"/>
    <s v="On Time"/>
    <n v="1"/>
    <n v="1"/>
    <n v="0"/>
    <x v="0"/>
    <n v="0"/>
    <s v="Normal"/>
    <n v="0"/>
    <n v="0"/>
    <n v="0"/>
    <n v="0"/>
    <n v="1"/>
    <n v="0"/>
    <s v="Oscar"/>
    <s v="C000052054"/>
    <s v="Active Directory"/>
    <s v="ITO"/>
    <s v="No"/>
    <s v="No"/>
    <m/>
    <s v="Si"/>
    <s v="No"/>
  </r>
  <r>
    <x v="10"/>
    <x v="0"/>
    <x v="1"/>
    <s v="normal"/>
    <s v="C000965578"/>
    <s v="C.SAP.MX.AA.GDH.MX-BASIS"/>
    <s v="Escalante Gonzalez Carlos"/>
    <d v="2017-01-18T12:00:00"/>
    <d v="2017-01-19T22:00:00"/>
    <s v="T-Systems / SAP-BASIS / GRUPO Q / SAP Request: User creation with assignment of the roles"/>
    <s v="Successful"/>
    <s v="On Time"/>
    <s v="No"/>
    <s v="Standard"/>
    <s v="Successful"/>
    <s v="On Time"/>
    <n v="1"/>
    <n v="1"/>
    <n v="0"/>
    <x v="0"/>
    <n v="0"/>
    <s v="Normal"/>
    <n v="0"/>
    <n v="0"/>
    <n v="0"/>
    <n v="0"/>
    <n v="1"/>
    <n v="0"/>
    <s v="Candido"/>
    <s v="C000184378"/>
    <s v="Basis"/>
    <s v="BASIS"/>
    <s v="No"/>
    <s v="No"/>
    <m/>
    <s v="Si"/>
    <s v="No"/>
  </r>
  <r>
    <x v="1"/>
    <x v="1"/>
    <x v="1"/>
    <s v="normal"/>
    <s v="C000967085"/>
    <s v="TS.CP.MX.SIC.LAN.VITRO"/>
    <s v="Alvarez Mendoza Fermin"/>
    <d v="2017-01-19T20:00:00"/>
    <d v="2017-01-19T23:00:00"/>
    <s v="VITRO | Instalación de Nuevo Switch y AP en el área de VF3, propiedad de Vitro Preaprobado"/>
    <s v="Successful"/>
    <s v="On Time"/>
    <s v="No"/>
    <s v="Standard"/>
    <s v="Successful"/>
    <s v="On Time"/>
    <n v="1"/>
    <n v="1"/>
    <n v="0"/>
    <x v="0"/>
    <n v="0"/>
    <s v="Normal"/>
    <n v="0"/>
    <n v="0"/>
    <n v="0"/>
    <n v="0"/>
    <n v="1"/>
    <n v="0"/>
    <s v="Oscar"/>
    <s v="C000184276"/>
    <s v="LAN"/>
    <s v="TSS"/>
    <s v="No"/>
    <s v="No"/>
    <m/>
    <s v="Si"/>
    <s v="No"/>
  </r>
  <r>
    <x v="1"/>
    <x v="0"/>
    <x v="1"/>
    <s v="normal"/>
    <s v="C000967221"/>
    <s v="C.AMER.MX.MSG.VITRO"/>
    <s v="Martinez Perez Carlos"/>
    <d v="2017-01-20T10:00:00"/>
    <d v="2017-01-20T16:00:00"/>
    <s v="AMER | VITRO CHANGE CI STATUS"/>
    <s v="Successful"/>
    <s v="On Time"/>
    <s v="No"/>
    <s v="Standard"/>
    <s v="Successful"/>
    <s v="On Time"/>
    <n v="1"/>
    <n v="1"/>
    <n v="0"/>
    <x v="0"/>
    <n v="0"/>
    <s v="Normal"/>
    <n v="0"/>
    <n v="0"/>
    <n v="0"/>
    <n v="0"/>
    <n v="1"/>
    <n v="0"/>
    <s v="Oscar"/>
    <s v="-"/>
    <s v="Exchange"/>
    <s v="ITO"/>
    <s v="No"/>
    <s v="No"/>
    <m/>
    <s v="Si"/>
    <s v="No"/>
  </r>
  <r>
    <x v="1"/>
    <x v="1"/>
    <x v="1"/>
    <s v="normal"/>
    <s v="C000967276"/>
    <s v="TS.CP.MX.SIC.LAN.VITRO"/>
    <s v="Huerta Barrera David  "/>
    <d v="2017-01-19T23:00:00"/>
    <d v="2017-01-20T06:00:00"/>
    <s v="VITRO | Flotado García | Ampliación de Bw 20 a 50Mbps el enlace secundario."/>
    <s v="Successful"/>
    <s v="On Time"/>
    <s v="No"/>
    <s v="Standard"/>
    <s v="Successful"/>
    <s v="On Time"/>
    <n v="1"/>
    <n v="1"/>
    <n v="0"/>
    <x v="0"/>
    <n v="0"/>
    <s v="Normal"/>
    <n v="0"/>
    <n v="0"/>
    <n v="0"/>
    <n v="0"/>
    <n v="1"/>
    <n v="0"/>
    <s v="Oscar"/>
    <s v="-"/>
    <s v="LAN"/>
    <s v="TSS"/>
    <s v="No"/>
    <s v="No"/>
    <m/>
    <s v="Si"/>
    <s v="No"/>
  </r>
  <r>
    <x v="15"/>
    <x v="0"/>
    <x v="1"/>
    <s v="normal"/>
    <s v="C000967318"/>
    <s v="C.SAP.MX.AA.GDH.MX-BASIS"/>
    <s v="Valera Ortiz Oswaldo"/>
    <d v="2017-01-19T15:30:00"/>
    <d v="2017-01-19T17:30:00"/>
    <s v="[Imperquimia ] / [ SAP BASIS] / [ PROD] / [ ERP] / [ TSMX] - SAP Parameter Change_Online /CCAB; ITO.CAB pre-approved [4EP]"/>
    <s v="Successful"/>
    <s v="On Time"/>
    <s v="No"/>
    <s v="Standard"/>
    <s v="Successful"/>
    <s v="On Time"/>
    <n v="1"/>
    <n v="1"/>
    <n v="0"/>
    <x v="0"/>
    <n v="0"/>
    <s v="Normal"/>
    <n v="0"/>
    <n v="0"/>
    <n v="0"/>
    <n v="0"/>
    <n v="1"/>
    <n v="0"/>
    <s v="Candido"/>
    <s v="CMOD317343"/>
    <s v="Basis"/>
    <s v="BASIS"/>
    <s v="No"/>
    <s v="No"/>
    <m/>
    <s v="Si"/>
    <s v="No"/>
  </r>
  <r>
    <x v="5"/>
    <x v="1"/>
    <x v="0"/>
    <s v="normal"/>
    <s v="C000968704"/>
    <s v="TS.GS.MX.SIC.VOICE"/>
    <s v="Serrano  Rodriguez Victor"/>
    <d v="2017-01-19T19:00:00"/>
    <d v="2017-01-19T21:00:00"/>
    <s v="PQIT_TSMX | CAMBIO DE PREFERENCIA EN DIAL-PEERS PARA LLAMADAS LOCALES EN VOICE GATEWAYS PUEBLA"/>
    <s v="Successful"/>
    <s v="On Time"/>
    <s v="No"/>
    <s v="Minor"/>
    <s v="Successful"/>
    <s v="On Time"/>
    <n v="1"/>
    <n v="1"/>
    <n v="0"/>
    <x v="0"/>
    <n v="0"/>
    <s v="Normal"/>
    <n v="0"/>
    <n v="0"/>
    <n v="0"/>
    <n v="0"/>
    <n v="1"/>
    <n v="0"/>
    <s v="Candido"/>
    <s v="C000052054"/>
    <s v="Voice"/>
    <s v="TSS"/>
    <s v="No"/>
    <s v="No"/>
    <m/>
    <s v="Si"/>
    <s v="No"/>
  </r>
  <r>
    <x v="15"/>
    <x v="0"/>
    <x v="1"/>
    <s v="normal"/>
    <s v="C000968944"/>
    <s v="C.SAP.MX.AA.GDH.MX-BASIS"/>
    <s v="Valera Ortiz Oswaldo"/>
    <d v="2017-01-20T11:00:00"/>
    <d v="2017-01-20T14:00:00"/>
    <s v="[Imperquimia ] / [ SAP BASIS] / [ DEV/ PROD] / [CRD; ERD; CRP; ERP] / [ TSMX] - SAP Request:User creation with assignment of the roles"/>
    <s v="Successful"/>
    <s v="On Time"/>
    <s v="No"/>
    <s v="Standard"/>
    <s v="Successful"/>
    <s v="On Time"/>
    <n v="1"/>
    <n v="1"/>
    <n v="0"/>
    <x v="0"/>
    <n v="0"/>
    <s v="Normal"/>
    <n v="0"/>
    <n v="0"/>
    <n v="0"/>
    <n v="0"/>
    <n v="1"/>
    <n v="0"/>
    <s v="Candido"/>
    <s v="C000184378"/>
    <s v="Basis"/>
    <s v="BASIS"/>
    <s v="No"/>
    <s v="No"/>
    <m/>
    <s v="Si"/>
    <s v="No"/>
  </r>
  <r>
    <x v="6"/>
    <x v="0"/>
    <x v="0"/>
    <s v="normal"/>
    <s v="C000969000"/>
    <s v="C.AMER.MX.PCI"/>
    <s v="Romero Monrroy Isaac Gonzalo "/>
    <d v="2017-01-19T19:00:00"/>
    <d v="2017-01-20T08:00:00"/>
    <s v="DSI QRO | Release ESXi Hosts to Operation"/>
    <s v="Successful"/>
    <s v="On Time"/>
    <s v="No"/>
    <s v="Minor"/>
    <s v="Successful"/>
    <s v="On Time"/>
    <n v="1"/>
    <n v="1"/>
    <n v="0"/>
    <x v="0"/>
    <n v="0"/>
    <s v="Normal"/>
    <n v="0"/>
    <n v="0"/>
    <n v="0"/>
    <n v="0"/>
    <n v="1"/>
    <n v="0"/>
    <s v="Maria del Carmen"/>
    <s v="-"/>
    <s v="PCI Infraestructura"/>
    <s v="ITO"/>
    <s v="No"/>
    <s v="No"/>
    <m/>
    <s v="Si"/>
    <s v="No"/>
  </r>
  <r>
    <x v="10"/>
    <x v="0"/>
    <x v="1"/>
    <s v="normal"/>
    <s v="C000969027"/>
    <s v="C.SAP.MX.AA.GDH.MX-BASIS"/>
    <s v="Escalante Gonzalez Carlos"/>
    <d v="2017-01-17T15:00:00"/>
    <d v="2017-01-19T23:00:00"/>
    <s v="GRUPO Q / SAP TS-MX / Calidad / CEQ / QRO. - RemoteClientCopy-New Client_classic env. /CSS.CAB pre-approved"/>
    <s v="Successful"/>
    <s v="On Time"/>
    <s v="No"/>
    <s v="Standard"/>
    <s v="Successful"/>
    <s v="On Time"/>
    <n v="1"/>
    <n v="1"/>
    <n v="0"/>
    <x v="0"/>
    <n v="0"/>
    <s v="Normal"/>
    <n v="0"/>
    <n v="0"/>
    <n v="0"/>
    <n v="0"/>
    <n v="1"/>
    <n v="0"/>
    <s v="Candido"/>
    <s v="CMOD318852"/>
    <s v="Basis"/>
    <s v="BASIS"/>
    <s v="No"/>
    <s v="No"/>
    <m/>
    <s v="Si"/>
    <s v="No"/>
  </r>
  <r>
    <x v="1"/>
    <x v="0"/>
    <x v="1"/>
    <s v="emergency"/>
    <s v="C000972325"/>
    <s v="C.AMER.MX.VDI.VITRO"/>
    <s v="Trejo Camara Alonso Miguel"/>
    <d v="2017-01-19T17:57:35"/>
    <d v="2017-01-19T22:57:37"/>
    <s v="AMER | Multiple | Healthy restart of server : MXVTC1CTX002"/>
    <s v="Successful"/>
    <s v="On Time"/>
    <s v="No"/>
    <s v="Standard"/>
    <s v="Successful"/>
    <s v="On Time"/>
    <n v="1"/>
    <n v="1"/>
    <n v="0"/>
    <x v="0"/>
    <n v="0"/>
    <s v="Emergency"/>
    <n v="1"/>
    <n v="1"/>
    <n v="0"/>
    <n v="0"/>
    <n v="1"/>
    <n v="0"/>
    <s v="Oscar"/>
    <s v="-"/>
    <s v="VDI"/>
    <s v="ITO"/>
    <s v="Si"/>
    <s v="No"/>
    <m/>
    <s v="Si"/>
    <s v="No"/>
  </r>
  <r>
    <x v="14"/>
    <x v="0"/>
    <x v="0"/>
    <s v="normal"/>
    <s v="C000972326"/>
    <s v="SE.AA.MX.SDM.LOCAL"/>
    <s v="De la Cruz Garces Gustavo Adolfo"/>
    <d v="2017-01-20T10:00:00"/>
    <d v="2017-01-20T14:00:00"/>
    <s v="CEF / SAP BASIS / DEVELOPMENT/W1D- Installation Microsoft ODBC DRIVER 11 for SQL Server/SLT"/>
    <s v="Successful"/>
    <s v="On Time"/>
    <s v="No"/>
    <s v="Minor"/>
    <s v="Successful"/>
    <s v="On Time"/>
    <n v="1"/>
    <n v="1"/>
    <n v="0"/>
    <x v="0"/>
    <n v="1"/>
    <s v="SLT"/>
    <n v="0"/>
    <n v="0"/>
    <n v="0"/>
    <n v="0"/>
    <n v="1"/>
    <n v="0"/>
    <s v="Candido"/>
    <s v="C000052054"/>
    <s v="SDM"/>
    <s v="ITO"/>
    <s v="No"/>
    <s v="No"/>
    <m/>
    <s v="Si"/>
    <s v="No"/>
  </r>
  <r>
    <x v="8"/>
    <x v="0"/>
    <x v="0"/>
    <s v="normal"/>
    <s v="C40729844"/>
    <s v="PROYECT INFRAEST ITS Support OPS VWM CHGMGR"/>
    <s v="Perez Gonzalez Lucia"/>
    <d v="2017-01-13T10:00:00"/>
    <d v="2017-01-19T17:00:00"/>
    <s v="Entrega a operación de Infraestructura de telecomunicaciones de Wireless TIGUAN"/>
    <s v="Successful"/>
    <s v="On Time"/>
    <s v="No"/>
    <s v="Minor"/>
    <s v="Successful"/>
    <s v="On Time"/>
    <n v="1"/>
    <n v="1"/>
    <n v="0"/>
    <x v="0"/>
    <n v="0"/>
    <s v="Normal"/>
    <n v="0"/>
    <n v="0"/>
    <n v="0"/>
    <n v="0"/>
    <n v="1"/>
    <n v="0"/>
    <s v="Alejandro"/>
    <s v="CT40008947"/>
    <s v="Proyectos"/>
    <s v="ITO"/>
    <s v="No"/>
    <s v="No"/>
    <m/>
    <s v="Si"/>
    <s v="No"/>
  </r>
  <r>
    <x v="8"/>
    <x v="0"/>
    <x v="0"/>
    <s v="normal"/>
    <s v="C40743764"/>
    <s v="STORAGE ITS Support OPS VWM CHGMGR"/>
    <s v="George Davila Jesus Jacob"/>
    <d v="2017-01-20T10:00:00"/>
    <d v="2017-01-20T14:00:00"/>
    <s v="SVP replacement. HP accompaiment"/>
    <s v="Successful"/>
    <s v="On Time"/>
    <s v="No"/>
    <s v="Minor"/>
    <s v="Successful"/>
    <s v="On Time"/>
    <n v="1"/>
    <n v="1"/>
    <n v="0"/>
    <x v="0"/>
    <n v="0"/>
    <s v="Normal"/>
    <n v="0"/>
    <n v="0"/>
    <n v="0"/>
    <n v="0"/>
    <n v="1"/>
    <n v="0"/>
    <s v="Alejandro"/>
    <s v="CT40009195"/>
    <s v="Backups -Storage"/>
    <s v="ITO"/>
    <s v="No"/>
    <s v="No"/>
    <m/>
    <s v="Si"/>
    <s v="No"/>
  </r>
  <r>
    <x v="8"/>
    <x v="0"/>
    <x v="0"/>
    <s v="normal"/>
    <s v="C40743845"/>
    <s v="SERVERS UNIX ITS Support OPS VWM CHGMGR"/>
    <s v="Galindo Palacios Geovani"/>
    <d v="2017-01-19T15:00:00"/>
    <d v="2017-01-19T20:00:00"/>
    <s v="Reemplazo de componente de HW disco en mirror pmx1legap"/>
    <s v="Successful"/>
    <s v="On Time"/>
    <s v="No"/>
    <s v="Minor"/>
    <s v="Successful"/>
    <s v="On Time"/>
    <n v="1"/>
    <n v="1"/>
    <n v="0"/>
    <x v="0"/>
    <n v="0"/>
    <s v="Normal"/>
    <n v="0"/>
    <n v="0"/>
    <n v="0"/>
    <n v="0"/>
    <n v="1"/>
    <n v="0"/>
    <s v="Alejandro"/>
    <s v="CT40002734"/>
    <s v="Unix"/>
    <s v="ITO"/>
    <s v="No"/>
    <s v="No"/>
    <m/>
    <s v="Si"/>
    <s v="No"/>
  </r>
  <r>
    <x v="4"/>
    <x v="0"/>
    <x v="0"/>
    <s v="normal"/>
    <s v="MEX-5683"/>
    <s v="DPO Linux"/>
    <s v="Claudia Lorena Castillo Amastal"/>
    <d v="2017-01-18T14:00:00"/>
    <d v="2017-01-19T00:00:00"/>
    <s v=" TEST | Hardening a VM Microservicios "/>
    <s v="Successful"/>
    <s v="On Time"/>
    <s v="No"/>
    <s v="Minor"/>
    <s v="Successful"/>
    <s v="On Time"/>
    <n v="1"/>
    <n v="1"/>
    <n v="0"/>
    <x v="0"/>
    <n v="0"/>
    <s v="Normal"/>
    <n v="0"/>
    <n v="0"/>
    <n v="0"/>
    <n v="0"/>
    <n v="1"/>
    <n v="0"/>
    <s v="Karina"/>
    <s v="MEX-4400"/>
    <s v="DPO Linux"/>
    <s v="ITO"/>
    <s v="No"/>
    <s v="No"/>
    <m/>
    <s v="Si"/>
    <s v="No"/>
  </r>
  <r>
    <x v="4"/>
    <x v="0"/>
    <x v="0"/>
    <s v="normal"/>
    <s v="MEX-5741"/>
    <s v="DPO Linux"/>
    <s v="Claudia Lorena Castillo Amastal"/>
    <d v="2017-01-19T00:00:00"/>
    <d v="2017-01-20T00:00:00"/>
    <s v=" INT | Hardening a VM Microservicios"/>
    <s v="Successful"/>
    <s v="On Time"/>
    <s v="No"/>
    <s v="Minor"/>
    <s v="Successful"/>
    <s v="On Time"/>
    <n v="1"/>
    <n v="1"/>
    <n v="0"/>
    <x v="0"/>
    <n v="0"/>
    <s v="Normal"/>
    <n v="0"/>
    <n v="0"/>
    <n v="0"/>
    <n v="0"/>
    <n v="1"/>
    <n v="0"/>
    <s v="Karina"/>
    <s v="MEX-5683"/>
    <s v="DPO Linux"/>
    <s v="ITO"/>
    <s v="No"/>
    <s v="No"/>
    <m/>
    <s v="Si"/>
    <s v="No"/>
  </r>
  <r>
    <x v="14"/>
    <x v="0"/>
    <x v="0"/>
    <s v="normal"/>
    <s v="C000959627"/>
    <s v="C.AMER.MX.LBU.WINTEL"/>
    <s v="Xaxalpa Maldonado Yancarlo"/>
    <d v="2017-01-21T14:00:00"/>
    <d v="2017-01-21T18:00:00"/>
    <s v="AMER | GDF Suez | Memory reservation on infrastructure VMware / VPUE-SAPBWPRD 92.112.51.170"/>
    <s v="Successful"/>
    <s v="On Time"/>
    <s v="No"/>
    <s v="Minor"/>
    <s v="Successful"/>
    <s v="On Time"/>
    <n v="1"/>
    <n v="1"/>
    <n v="0"/>
    <x v="0"/>
    <n v="0"/>
    <s v="Normal"/>
    <n v="0"/>
    <n v="0"/>
    <n v="0"/>
    <n v="0"/>
    <n v="1"/>
    <n v="0"/>
    <s v="Candido"/>
    <s v="-"/>
    <s v="DPO Windows"/>
    <s v="ITO"/>
    <s v="No"/>
    <s v="No"/>
    <m/>
    <s v="Si"/>
    <s v="No"/>
  </r>
  <r>
    <x v="12"/>
    <x v="0"/>
    <x v="2"/>
    <s v="normal"/>
    <s v="C000781117"/>
    <s v="SE.AA.MX.PROJECTS"/>
    <s v="Pineda Calixtro Reynaldo"/>
    <d v="2017-01-21T18:00:00"/>
    <d v="2017-01-22T23:59:00"/>
    <s v="GDG | Cutover | Migration cutover from Interlomas to Alestra Queretaro"/>
    <s v="Successful"/>
    <s v="On Time"/>
    <s v="No"/>
    <s v="Significant"/>
    <s v="Successful"/>
    <s v="On Time"/>
    <n v="1"/>
    <n v="1"/>
    <n v="0"/>
    <x v="0"/>
    <n v="0"/>
    <s v="Normal"/>
    <n v="0"/>
    <n v="0"/>
    <n v="0"/>
    <n v="0"/>
    <n v="1"/>
    <n v="0"/>
    <s v="Candido"/>
    <s v="C000623071"/>
    <s v="Proyectos"/>
    <s v="ITO"/>
    <s v="No"/>
    <s v="No"/>
    <m/>
    <s v="Si"/>
    <s v="No"/>
  </r>
  <r>
    <x v="11"/>
    <x v="1"/>
    <x v="0"/>
    <s v="normal"/>
    <s v="C000967360"/>
    <s v="TS.GS.MX.SCC2.WAN.SEC"/>
    <s v="Sanchez Guevara Cesar"/>
    <d v="2017-01-22T02:00:00"/>
    <d v="2017-01-22T06:00:00"/>
    <s v="Acompañamiento a telmex en activacion de enlace MPLS KUO"/>
    <s v="Successful"/>
    <s v="On Time"/>
    <s v="No"/>
    <s v="Minor"/>
    <s v="Successful"/>
    <s v="On Time"/>
    <n v="1"/>
    <n v="1"/>
    <n v="0"/>
    <x v="0"/>
    <n v="0"/>
    <s v="Normal"/>
    <n v="0"/>
    <n v="0"/>
    <n v="0"/>
    <n v="0"/>
    <n v="1"/>
    <n v="0"/>
    <s v="Maria del Carmen"/>
    <s v="-"/>
    <s v="WAN"/>
    <s v="TSS"/>
    <s v="No"/>
    <s v="No"/>
    <m/>
    <s v="Si"/>
    <s v="No"/>
  </r>
  <r>
    <x v="13"/>
    <x v="0"/>
    <x v="0"/>
    <s v="normal"/>
    <s v="CRQ129373"/>
    <s v="Css-Mex.GpoModelo-Proyectos"/>
    <s v="PERLA ANDALUZ"/>
    <d v="2017-01-10T15:00:00"/>
    <d v="2017-01-20T18:00:00"/>
    <s v="Decomiso de Servidores "/>
    <s v="Successful"/>
    <s v="On Time"/>
    <s v="No"/>
    <s v="Minor"/>
    <s v="Successful"/>
    <s v="On Time"/>
    <n v="1"/>
    <n v="1"/>
    <n v="0"/>
    <x v="0"/>
    <n v="0"/>
    <s v="Normal"/>
    <n v="0"/>
    <n v="0"/>
    <n v="0"/>
    <n v="0"/>
    <n v="1"/>
    <n v="0"/>
    <s v="Fernando"/>
    <s v="-"/>
    <s v="Proyectos"/>
    <s v="ITO"/>
    <s v="No"/>
    <s v="No"/>
    <m/>
    <s v="Si"/>
    <s v="No"/>
  </r>
  <r>
    <x v="13"/>
    <x v="0"/>
    <x v="0"/>
    <s v="normal"/>
    <s v="CRQ104790"/>
    <s v="Css-Mex.GpoModelo-Proyectos"/>
    <s v="ROMÁN AQUINO"/>
    <d v="2017-01-15T07:00:00"/>
    <d v="2017-01-16T19:00:00"/>
    <s v="WO6870323 Migración de DNS Externo, a plataforma BIND (CRQ104790)"/>
    <s v="Successful"/>
    <s v="On Time"/>
    <s v="No"/>
    <s v="Minor"/>
    <s v="Successful"/>
    <s v="On Time"/>
    <n v="1"/>
    <n v="1"/>
    <n v="0"/>
    <x v="0"/>
    <n v="0"/>
    <s v="Normal"/>
    <n v="0"/>
    <n v="0"/>
    <n v="0"/>
    <n v="0"/>
    <n v="1"/>
    <n v="0"/>
    <s v="Fernando"/>
    <s v="-"/>
    <s v="Proyectos"/>
    <s v="ITO"/>
    <s v="No"/>
    <s v="No"/>
    <m/>
    <s v="Si"/>
    <s v="No"/>
  </r>
  <r>
    <x v="13"/>
    <x v="0"/>
    <x v="1"/>
    <s v="normal"/>
    <s v="CRQ105050"/>
    <s v="Css-Mex.GpoModelo-Admon-DBA"/>
    <s v="ROBERTO CARLOS BASTIDA RENTERIA"/>
    <d v="2017-01-17T09:00:00"/>
    <d v="2017-01-20T18:00:00"/>
    <s v="WO6888922 Actualizacion de CI´s en CMDB SQL"/>
    <s v="Successful"/>
    <s v="On Time"/>
    <s v="No"/>
    <s v="Standard"/>
    <s v="Successful"/>
    <s v="On Time"/>
    <n v="1"/>
    <n v="1"/>
    <n v="0"/>
    <x v="0"/>
    <n v="0"/>
    <s v="Normal"/>
    <n v="0"/>
    <n v="0"/>
    <n v="0"/>
    <n v="0"/>
    <n v="1"/>
    <n v="0"/>
    <s v="Fernando"/>
    <s v="-"/>
    <s v="Base de datos"/>
    <s v="ITO"/>
    <s v="No"/>
    <s v="No"/>
    <m/>
    <s v="Si"/>
    <s v="No"/>
  </r>
  <r>
    <x v="13"/>
    <x v="0"/>
    <x v="0"/>
    <s v="normal"/>
    <s v="CRQ104844"/>
    <s v="Css-Mex.GpoModelo-Admon-Dba"/>
    <s v="MARCO ANTONIO CANO SEGURA"/>
    <d v="2017-01-21T09:00:00"/>
    <d v="2017-01-22T21:00:00"/>
    <s v="WO6889561 Migración de bases de datos, jobs y usuarios de servidor HDSQLD01V a nuevo server"/>
    <s v="Successful"/>
    <s v="On Time"/>
    <s v="No"/>
    <s v="Minor"/>
    <s v="Successful"/>
    <s v="On Time"/>
    <n v="1"/>
    <n v="1"/>
    <n v="0"/>
    <x v="0"/>
    <n v="0"/>
    <s v="Normal"/>
    <n v="0"/>
    <n v="0"/>
    <n v="0"/>
    <n v="0"/>
    <n v="1"/>
    <n v="0"/>
    <s v="Fernando"/>
    <s v="-"/>
    <s v="Base de datos"/>
    <s v="ITO"/>
    <s v="No"/>
    <s v="No"/>
    <m/>
    <s v="Si"/>
    <s v="No"/>
  </r>
  <r>
    <x v="13"/>
    <x v="0"/>
    <x v="0"/>
    <s v="normal"/>
    <s v="CRQ105048"/>
    <s v="Css-Mex.GpoModelo-AplicacionesNoSAP"/>
    <s v="MARCO ANTONIO VALDES MENDEZ"/>
    <d v="2017-01-21T23:00:00"/>
    <d v="2017-01-22T23:00:00"/>
    <s v="WO6887434 Crear y Habilitar las carpetas para el año 2017 en los repositorios de OpenText Producción"/>
    <s v="Successful"/>
    <s v="On Time"/>
    <s v="No"/>
    <s v="Minor"/>
    <s v="Successful"/>
    <s v="On Time"/>
    <n v="1"/>
    <n v="1"/>
    <n v="0"/>
    <x v="0"/>
    <n v="0"/>
    <s v="Normal"/>
    <n v="0"/>
    <n v="0"/>
    <n v="0"/>
    <n v="0"/>
    <n v="1"/>
    <n v="0"/>
    <s v="Fernando"/>
    <s v="-"/>
    <s v="Aplicaciones"/>
    <s v="ITO"/>
    <s v="No"/>
    <s v="No"/>
    <m/>
    <s v="Si"/>
    <s v="No"/>
  </r>
  <r>
    <x v="13"/>
    <x v="0"/>
    <x v="0"/>
    <s v="normal"/>
    <s v="CRQ105049"/>
    <s v="Css-Mex.GpoModelo-SAP Basis"/>
    <s v="RAYMUNDO HERNANDEZ HERNANDEZ"/>
    <d v="2017-01-22T00:00:00"/>
    <d v="2017-01-23T13:00:00"/>
    <s v="WO6888823 Reinicio de BODS  producción por  motivos de sanidad."/>
    <s v="Successful"/>
    <s v="On Time"/>
    <s v="No"/>
    <s v="Minor"/>
    <s v="Successful"/>
    <s v="On Time"/>
    <n v="1"/>
    <n v="1"/>
    <n v="0"/>
    <x v="0"/>
    <n v="0"/>
    <s v="Normal"/>
    <n v="0"/>
    <n v="0"/>
    <n v="0"/>
    <n v="0"/>
    <n v="1"/>
    <n v="0"/>
    <s v="Fernando"/>
    <s v="-"/>
    <s v="Basis"/>
    <s v="BASIS"/>
    <s v="No"/>
    <s v="No"/>
    <m/>
    <s v="Si"/>
    <s v="No"/>
  </r>
  <r>
    <x v="13"/>
    <x v="0"/>
    <x v="0"/>
    <s v="normal"/>
    <s v="CRQ104849"/>
    <s v="Css-Mex.GpoModelo-Linux Virtual"/>
    <s v="Garcia Garcia Alma Delia"/>
    <d v="2017-01-22T00:00:00"/>
    <d v="2017-01-22T02:00:00"/>
    <s v="WO689009 Reinicio del servidor HDTIV001V"/>
    <s v="Successful"/>
    <s v="On Time"/>
    <s v="No"/>
    <s v="Minor"/>
    <s v="Successful"/>
    <s v="On Time"/>
    <n v="1"/>
    <n v="1"/>
    <n v="0"/>
    <x v="0"/>
    <n v="0"/>
    <s v="Normal"/>
    <n v="0"/>
    <n v="0"/>
    <n v="0"/>
    <n v="0"/>
    <n v="1"/>
    <n v="0"/>
    <s v="Fernando"/>
    <s v="-"/>
    <s v="DPO Linux"/>
    <s v="ITO"/>
    <s v="No"/>
    <s v="No"/>
    <m/>
    <s v="Si"/>
    <s v="No"/>
  </r>
  <r>
    <x v="13"/>
    <x v="0"/>
    <x v="0"/>
    <s v="normal"/>
    <s v="CRQ104842"/>
    <s v="Css-Mex.GpoModelo-SAP Basis"/>
    <s v="JOSE ALVARO ROSALES LARA"/>
    <d v="2017-01-22T00:00:00"/>
    <d v="2017-01-23T17:00:00"/>
    <s v="WO6889557 Actualización de isagent en portales productivos."/>
    <s v="Successful"/>
    <s v="On Time"/>
    <s v="No"/>
    <s v="Minor"/>
    <s v="Successful"/>
    <s v="On Time"/>
    <n v="1"/>
    <n v="1"/>
    <n v="0"/>
    <x v="0"/>
    <n v="0"/>
    <s v="Normal"/>
    <n v="0"/>
    <n v="0"/>
    <n v="0"/>
    <n v="0"/>
    <n v="1"/>
    <n v="0"/>
    <s v="Fernando"/>
    <s v="-"/>
    <s v="Basis"/>
    <s v="BASIS"/>
    <s v="No"/>
    <s v="No"/>
    <m/>
    <s v="Si"/>
    <s v="No"/>
  </r>
  <r>
    <x v="13"/>
    <x v="0"/>
    <x v="0"/>
    <s v="normal"/>
    <s v="CRQ104836"/>
    <s v="Css-Mex.GpoModelo-Admon-DBA"/>
    <s v="ROBERTO CARLOS BASTIDA RENTERIA"/>
    <d v="2017-01-22T00:00:00"/>
    <d v="2017-01-23T18:00:00"/>
    <s v="WO6889545 Balanceo de carga de las instancias Cluster Queretaro"/>
    <s v="Successful"/>
    <s v="On Time"/>
    <s v="No"/>
    <s v="Minor"/>
    <s v="Successful"/>
    <s v="On Time"/>
    <n v="1"/>
    <n v="1"/>
    <n v="0"/>
    <x v="0"/>
    <n v="0"/>
    <s v="Normal"/>
    <n v="0"/>
    <n v="0"/>
    <n v="0"/>
    <n v="0"/>
    <n v="1"/>
    <n v="0"/>
    <s v="Fernando"/>
    <s v="-"/>
    <s v="Base de datos"/>
    <s v="ITO"/>
    <s v="No"/>
    <s v="No"/>
    <m/>
    <s v="Si"/>
    <s v="No"/>
  </r>
  <r>
    <x v="13"/>
    <x v="0"/>
    <x v="0"/>
    <s v="normal"/>
    <s v="CRQ104833"/>
    <s v="Css-Mex.GpoModelo-SAP Basis"/>
    <s v="JOSE ALVARO ROSALES LARA"/>
    <d v="2017-01-22T00:00:00"/>
    <d v="2017-01-23T17:00:00"/>
    <s v="WO6889520 Mitigación de Vulnerabilidades y reinicio de sanidad."/>
    <s v="Successful"/>
    <s v="On Time"/>
    <s v="No"/>
    <s v="Minor"/>
    <s v="Successful"/>
    <s v="On Time"/>
    <n v="1"/>
    <n v="1"/>
    <n v="0"/>
    <x v="0"/>
    <n v="0"/>
    <s v="Normal"/>
    <n v="0"/>
    <n v="0"/>
    <n v="0"/>
    <n v="0"/>
    <n v="1"/>
    <n v="0"/>
    <s v="Fernando"/>
    <s v="-"/>
    <s v="Basis"/>
    <s v="BASIS"/>
    <s v="No"/>
    <s v="No"/>
    <m/>
    <s v="Si"/>
    <s v="No"/>
  </r>
  <r>
    <x v="13"/>
    <x v="0"/>
    <x v="0"/>
    <s v="normal"/>
    <s v="CRQ104841"/>
    <s v="Css-Mex.GpoModelo-SAP Basis"/>
    <s v="CARLOS ANTONIO MARTINEZ VAZQUEZ"/>
    <d v="2017-01-22T01:00:00"/>
    <d v="2017-01-22T22:00:00"/>
    <s v="WO6889540 Actualizar el nivel de parche del kernel en PI ambiente productivo."/>
    <s v="Successful"/>
    <s v="On Time"/>
    <s v="No"/>
    <s v="Minor"/>
    <s v="Successful"/>
    <s v="On Time"/>
    <n v="1"/>
    <n v="1"/>
    <n v="0"/>
    <x v="0"/>
    <n v="0"/>
    <s v="Normal"/>
    <n v="0"/>
    <n v="0"/>
    <n v="0"/>
    <n v="0"/>
    <n v="1"/>
    <n v="0"/>
    <s v="Fernando"/>
    <s v="-"/>
    <s v="Basis"/>
    <s v="BASIS"/>
    <s v="No"/>
    <s v="No"/>
    <m/>
    <s v="Si"/>
    <s v="No"/>
  </r>
  <r>
    <x v="13"/>
    <x v="0"/>
    <x v="0"/>
    <s v="normal"/>
    <s v="CRQ104835"/>
    <s v="Css-Mex.GpoModelo-SAP Basis"/>
    <s v="ARMANDO GUZMAN JIMENEZ"/>
    <d v="2017-01-22T01:00:00"/>
    <d v="2017-01-23T17:00:00"/>
    <s v="WO6889535 Reorganizar tablas en ECC Produccion (Plan HR x HR)"/>
    <s v="Successful"/>
    <s v="On Time"/>
    <s v="No"/>
    <s v="Minor"/>
    <s v="Successful"/>
    <s v="On Time"/>
    <n v="1"/>
    <n v="1"/>
    <n v="0"/>
    <x v="0"/>
    <n v="0"/>
    <s v="Normal"/>
    <n v="0"/>
    <n v="0"/>
    <n v="0"/>
    <n v="0"/>
    <n v="1"/>
    <n v="0"/>
    <s v="Fernando"/>
    <s v="-"/>
    <s v="Basis"/>
    <s v="BASIS"/>
    <s v="No"/>
    <s v="No"/>
    <m/>
    <s v="Si"/>
    <s v="No"/>
  </r>
  <r>
    <x v="13"/>
    <x v="0"/>
    <x v="0"/>
    <s v="normal"/>
    <s v="CRQ104832"/>
    <s v="Css-Mex.GpoModelo-SAP Basis"/>
    <s v="EVA MARTINEZ JUAREZ"/>
    <d v="2017-01-22T01:00:00"/>
    <d v="2017-01-22T22:00:00"/>
    <s v="PBI19007 Actualizar el nivel de parche del kernel de ECC ambiente productivo."/>
    <s v="Successful"/>
    <s v="On Time"/>
    <s v="No"/>
    <s v="Minor"/>
    <s v="Successful"/>
    <s v="On Time"/>
    <n v="1"/>
    <n v="1"/>
    <n v="0"/>
    <x v="0"/>
    <n v="0"/>
    <s v="Normal"/>
    <n v="0"/>
    <n v="0"/>
    <n v="0"/>
    <n v="0"/>
    <n v="1"/>
    <n v="0"/>
    <s v="Fernando"/>
    <s v="-"/>
    <s v="Basis"/>
    <s v="BASIS"/>
    <s v="No"/>
    <s v="No"/>
    <m/>
    <s v="Si"/>
    <s v="No"/>
  </r>
  <r>
    <x v="13"/>
    <x v="0"/>
    <x v="0"/>
    <s v="normal"/>
    <s v="CRQ165546"/>
    <s v="Css-Mex.GpoModelo-SAP Basis"/>
    <s v="JOSE ANTONIO ALVAREZ HERNANDEZ"/>
    <d v="2017-01-22T02:00:00"/>
    <d v="2017-01-22T22:00:00"/>
    <s v="WO6908985 Limpieza de tablas de auditoria SQL Server IDM Producción"/>
    <s v="Successful"/>
    <s v="On Time"/>
    <s v="No"/>
    <s v="Minor"/>
    <s v="Successful"/>
    <s v="On Time"/>
    <n v="1"/>
    <n v="1"/>
    <n v="0"/>
    <x v="0"/>
    <n v="0"/>
    <s v="Normal"/>
    <n v="0"/>
    <n v="0"/>
    <n v="0"/>
    <n v="0"/>
    <n v="1"/>
    <n v="0"/>
    <s v="Fernando"/>
    <s v="-"/>
    <s v="Basis"/>
    <s v="BASIS"/>
    <s v="No"/>
    <s v="No"/>
    <m/>
    <s v="Si"/>
    <s v="No"/>
  </r>
  <r>
    <x v="13"/>
    <x v="0"/>
    <x v="0"/>
    <s v="normal"/>
    <s v="CRQ105043"/>
    <s v="Css-Mex.GpoModelo-AplicacionesNoSAP"/>
    <s v="LIZZET LIMA GUTIERREZ"/>
    <d v="2017-01-22T23:00:00"/>
    <d v="2017-01-23T23:00:00"/>
    <s v="WO6886345 Reiniciar los servidores WMS"/>
    <s v="Successful"/>
    <s v="On Time"/>
    <s v="No"/>
    <s v="Minor"/>
    <s v="Successful"/>
    <s v="On Time"/>
    <n v="1"/>
    <n v="1"/>
    <n v="0"/>
    <x v="0"/>
    <n v="0"/>
    <s v="Normal"/>
    <n v="0"/>
    <n v="0"/>
    <n v="0"/>
    <n v="0"/>
    <n v="1"/>
    <n v="0"/>
    <s v="Fernando"/>
    <s v="-"/>
    <s v="Aplicaciones"/>
    <s v="ITO"/>
    <s v="No"/>
    <s v="No"/>
    <m/>
    <s v="Si"/>
    <s v="No"/>
  </r>
  <r>
    <x v="13"/>
    <x v="1"/>
    <x v="0"/>
    <s v="normal"/>
    <s v="CRQ102907"/>
    <s v="Tss-Mx.GpoModelo-Wan"/>
    <s v="ISAAC BRAVO"/>
    <d v="2017-01-21T00:00:00"/>
    <d v="2017-01-21T08:00:00"/>
    <s v="WO5650085 Incremento de enlace MPLS central Alestra"/>
    <s v="Successful"/>
    <s v="On Time"/>
    <s v="No"/>
    <s v="Minor"/>
    <s v="Successful"/>
    <s v="On Time"/>
    <n v="1"/>
    <n v="1"/>
    <n v="0"/>
    <x v="0"/>
    <n v="0"/>
    <s v="Normal"/>
    <n v="0"/>
    <n v="0"/>
    <n v="0"/>
    <n v="0"/>
    <n v="1"/>
    <n v="0"/>
    <s v="Fernando"/>
    <s v="-"/>
    <s v="WAN"/>
    <s v="TSS"/>
    <s v="No"/>
    <s v="No"/>
    <m/>
    <s v="Si"/>
    <s v="No"/>
  </r>
  <r>
    <x v="10"/>
    <x v="0"/>
    <x v="0"/>
    <s v="normal"/>
    <s v="C000960784"/>
    <s v="C.SAP.MX.AA.GDH.MX-BASIS"/>
    <s v="Escalante Gonzalez Carlos"/>
    <d v="2017-01-18T12:00:00"/>
    <d v="2017-01-21T15:00:00"/>
    <s v="Grupo Q / SAP-MX / Development / POD - Directory reallocation"/>
    <s v="Successful"/>
    <s v="On Time"/>
    <s v="No"/>
    <s v="Minor"/>
    <s v="Successful"/>
    <s v="On Time"/>
    <n v="1"/>
    <n v="1"/>
    <n v="0"/>
    <x v="0"/>
    <n v="0"/>
    <s v="Normal"/>
    <n v="0"/>
    <n v="0"/>
    <n v="0"/>
    <n v="0"/>
    <n v="1"/>
    <n v="0"/>
    <s v="Candido"/>
    <s v="-"/>
    <s v="Basis"/>
    <s v="BASIS"/>
    <s v="No"/>
    <s v="No"/>
    <m/>
    <s v="Si"/>
    <s v="No"/>
  </r>
  <r>
    <x v="10"/>
    <x v="0"/>
    <x v="0"/>
    <s v="normal"/>
    <s v="C000964328"/>
    <s v="C.AMER.MX.DPO-LNX"/>
    <s v="Don Juan Rico Nataly"/>
    <d v="2017-01-20T16:00:00"/>
    <d v="2017-01-20T22:30:00"/>
    <s v="GRUPO Q | O.S. package upgrade | gpqqrobuv08"/>
    <s v="Successful"/>
    <s v="On Time"/>
    <s v="No"/>
    <s v="Minor"/>
    <s v="Successful"/>
    <s v="On Time"/>
    <n v="1"/>
    <n v="1"/>
    <n v="0"/>
    <x v="0"/>
    <n v="0"/>
    <s v="Normal"/>
    <n v="0"/>
    <n v="0"/>
    <n v="0"/>
    <n v="0"/>
    <n v="1"/>
    <n v="0"/>
    <s v="Candido"/>
    <s v="-"/>
    <s v="DPO Linux"/>
    <s v="ITO"/>
    <s v="No"/>
    <s v="No"/>
    <m/>
    <s v="Si"/>
    <s v="No"/>
  </r>
  <r>
    <x v="9"/>
    <x v="0"/>
    <x v="0"/>
    <s v="normal"/>
    <s v="C000967058"/>
    <s v="C.AMER.MX.LBU.WINTEL"/>
    <s v="Peralta Manzo Oskar Johnatan "/>
    <d v="2017-01-19T08:00:00"/>
    <d v="2017-01-20T17:00:00"/>
    <s v="AMER | HABC | Destruction of servers in virtual Infrastructure"/>
    <s v="Successful"/>
    <s v="On Time"/>
    <s v="No"/>
    <s v="Minor"/>
    <s v="Successful"/>
    <s v="On Time"/>
    <n v="1"/>
    <n v="1"/>
    <n v="0"/>
    <x v="0"/>
    <n v="0"/>
    <s v="Normal"/>
    <n v="0"/>
    <n v="0"/>
    <n v="0"/>
    <n v="0"/>
    <n v="1"/>
    <n v="0"/>
    <s v="Candido"/>
    <s v="C000882726"/>
    <s v="DPO Windows"/>
    <s v="ITO"/>
    <s v="No"/>
    <s v="No"/>
    <m/>
    <s v="Si"/>
    <s v="No"/>
  </r>
  <r>
    <x v="9"/>
    <x v="0"/>
    <x v="0"/>
    <s v="normal"/>
    <s v="C000967333"/>
    <s v="C.AMER.MX.LBU.WINTEL"/>
    <s v="Peralta Manzo Oskar Johnatan "/>
    <d v="2017-01-21T08:00:00"/>
    <d v="2017-01-23T08:00:00"/>
    <s v="AMER | CMABC | Installation of patches on servers (Criticality = Medium)"/>
    <s v="Successful"/>
    <s v="On Time"/>
    <s v="No"/>
    <s v="Minor"/>
    <s v="Successful"/>
    <s v="On Time"/>
    <n v="1"/>
    <n v="1"/>
    <n v="0"/>
    <x v="0"/>
    <n v="0"/>
    <s v="Normal"/>
    <n v="0"/>
    <n v="0"/>
    <n v="0"/>
    <n v="0"/>
    <n v="1"/>
    <n v="0"/>
    <s v="Candido"/>
    <s v="C000424621"/>
    <s v="DPO Windows"/>
    <s v="ITO"/>
    <s v="No"/>
    <s v="No"/>
    <m/>
    <s v="Si"/>
    <s v="No"/>
  </r>
  <r>
    <x v="0"/>
    <x v="0"/>
    <x v="0"/>
    <s v="normal"/>
    <s v="C000959613"/>
    <s v="C.SAP.MX.AA.GDH.MX-BASIS"/>
    <s v="Valera Ortiz Oswaldo"/>
    <d v="2017-01-23T01:00:00"/>
    <d v="2017-01-23T03:00:00"/>
    <s v="[HSAI ] / [ SAP BASIS] / [ PROD] / [ PR1] / [ TSMX]- SAP HANAParameter Change + Weekly restart /CCAB; CSS.CAB pre-approved [4EP]"/>
    <s v="Successful"/>
    <s v="On Time"/>
    <s v="No"/>
    <s v="Minor"/>
    <s v="Successful"/>
    <s v="On Time"/>
    <n v="1"/>
    <n v="1"/>
    <n v="0"/>
    <x v="0"/>
    <n v="0"/>
    <s v="Normal"/>
    <n v="0"/>
    <n v="0"/>
    <n v="0"/>
    <n v="0"/>
    <n v="1"/>
    <n v="0"/>
    <s v="Maria del Carmen"/>
    <s v="CMOD317324"/>
    <s v="Basis"/>
    <s v="BASIS"/>
    <s v="No"/>
    <s v="No"/>
    <m/>
    <s v="Si"/>
    <s v="No"/>
  </r>
  <r>
    <x v="0"/>
    <x v="0"/>
    <x v="0"/>
    <s v="normal"/>
    <s v="C000959635"/>
    <s v="C.SAP.MX.AA.GDH.MX-BASIS"/>
    <s v="Valera Ortiz Oswaldo"/>
    <d v="2017-01-20T15:00:00"/>
    <d v="2017-01-20T17:00:00"/>
    <s v="[HSAI ] / [ SAP BASIS] / [ QAS] / [ QR1] / [ TSMX]- HANA DB Parameter Change_Online /CCAB; CSS.CAB pre-approved [4EP]"/>
    <s v="Successful"/>
    <s v="On Time"/>
    <s v="No"/>
    <s v="Minor"/>
    <s v="Successful"/>
    <s v="On Time"/>
    <n v="1"/>
    <n v="1"/>
    <n v="0"/>
    <x v="0"/>
    <n v="0"/>
    <s v="Normal"/>
    <n v="0"/>
    <n v="0"/>
    <n v="0"/>
    <n v="0"/>
    <n v="1"/>
    <n v="0"/>
    <s v="Maria del Carmen"/>
    <s v="CMOD317324"/>
    <s v="Basis"/>
    <s v="BASIS"/>
    <s v="No"/>
    <s v="No"/>
    <m/>
    <s v="Si"/>
    <s v="No"/>
  </r>
  <r>
    <x v="17"/>
    <x v="0"/>
    <x v="1"/>
    <s v="normal"/>
    <s v="C000961176"/>
    <s v="C.SAP.MX.AA.SAP-BASIS"/>
    <s v="Salcedo Simpson Georgina"/>
    <d v="2017-01-18T09:00:00"/>
    <d v="2017-01-20T18:00:00"/>
    <s v="MEXICHEM / T01 / MEXICO - ADD_ON ABAP (SPAM/SAINT) /CCAB; ITO.CAB pre-approved [4EP]"/>
    <s v="Successful"/>
    <s v="On Time"/>
    <s v="No"/>
    <s v="Standard"/>
    <s v="Successful"/>
    <s v="On Time"/>
    <n v="1"/>
    <n v="1"/>
    <n v="0"/>
    <x v="0"/>
    <n v="0"/>
    <s v="Normal"/>
    <n v="0"/>
    <n v="0"/>
    <n v="0"/>
    <n v="0"/>
    <n v="1"/>
    <n v="0"/>
    <s v="Oscar"/>
    <s v="CMOD317626"/>
    <s v="Basis"/>
    <s v="BASIS"/>
    <s v="No"/>
    <s v="No"/>
    <m/>
    <s v="Si"/>
    <s v="No"/>
  </r>
  <r>
    <x v="17"/>
    <x v="0"/>
    <x v="1"/>
    <s v="normal"/>
    <s v="C000965624"/>
    <s v="C.SAP.MX.AA.SAP-BASIS"/>
    <s v="Salcedo Simpson Georgina"/>
    <d v="2017-01-22T04:00:00"/>
    <d v="2017-01-22T06:00:00"/>
    <s v="MEXICHEM/ BW0/ - SAP Parameter Change_Offline rdisp/gui_auto_logout de 900 a 1800 /CCAB; ITO.CAB pre-approved [4EP]"/>
    <s v="Successful"/>
    <s v="On Time"/>
    <s v="No"/>
    <s v="Standard"/>
    <s v="Successful"/>
    <s v="On Time"/>
    <n v="1"/>
    <n v="1"/>
    <n v="0"/>
    <x v="0"/>
    <n v="0"/>
    <s v="Normal"/>
    <n v="0"/>
    <n v="0"/>
    <n v="0"/>
    <n v="0"/>
    <n v="1"/>
    <n v="0"/>
    <s v="Oscar"/>
    <s v="CMOD317344"/>
    <s v="Basis"/>
    <s v="BASIS"/>
    <s v="No"/>
    <s v="No"/>
    <m/>
    <s v="Si"/>
    <s v="No"/>
  </r>
  <r>
    <x v="17"/>
    <x v="0"/>
    <x v="1"/>
    <s v="normal"/>
    <s v="C000965773"/>
    <s v="C.SAP.MX.AA.SAP-BASIS"/>
    <s v="Ramirez Lopez Nancy"/>
    <d v="2017-01-19T09:00:00"/>
    <d v="2017-01-21T17:00:00"/>
    <s v="MEXICHEM /D01 / - Implementation of support packages for ABAP (SPAM/SAINT) / CCAB; CSS.CAB pre-approved [4EP]"/>
    <s v="Successful"/>
    <s v="On Time"/>
    <s v="No"/>
    <s v="Standard"/>
    <s v="Successful"/>
    <s v="On Time"/>
    <n v="1"/>
    <n v="1"/>
    <n v="0"/>
    <x v="0"/>
    <n v="0"/>
    <s v="Normal"/>
    <n v="0"/>
    <n v="0"/>
    <n v="0"/>
    <n v="0"/>
    <n v="1"/>
    <n v="0"/>
    <s v="Oscar"/>
    <s v="CMOD318037"/>
    <s v="Basis"/>
    <s v="BASIS"/>
    <s v="No"/>
    <s v="No"/>
    <m/>
    <s v="Si"/>
    <s v="No"/>
  </r>
  <r>
    <x v="7"/>
    <x v="0"/>
    <x v="0"/>
    <s v="normal"/>
    <s v="C000962691"/>
    <s v="C.AMER.MX.LBU.WINTEL"/>
    <s v="Gonzalez De la Canal Edgar Ivar"/>
    <d v="2017-01-20T08:00:00"/>
    <d v="2017-01-22T12:00:00"/>
    <s v="Customer: OI. | Main Activity: Installation of MSFT patches on Servers Microsoft (Servers PRD)."/>
    <s v="Successful"/>
    <s v="On Time"/>
    <s v="No"/>
    <s v="Minor"/>
    <s v="Successful"/>
    <s v="On Time"/>
    <n v="1"/>
    <n v="1"/>
    <n v="0"/>
    <x v="0"/>
    <n v="0"/>
    <s v="Normal"/>
    <n v="0"/>
    <n v="0"/>
    <n v="0"/>
    <n v="0"/>
    <n v="1"/>
    <n v="0"/>
    <s v="Oscar"/>
    <s v="-"/>
    <s v="DPO Windows"/>
    <s v="ITO"/>
    <s v="No"/>
    <s v="No"/>
    <m/>
    <s v="Si"/>
    <s v="No"/>
  </r>
  <r>
    <x v="5"/>
    <x v="0"/>
    <x v="0"/>
    <s v="normal"/>
    <s v="C000967268"/>
    <s v="C.AMER.MX.SECURITY"/>
    <s v="Garcia Hernandez Roberto de Jesus"/>
    <d v="2017-01-20T21:30:00"/>
    <d v="2017-01-21T01:30:00"/>
    <s v="Amer |Multicustomer| ANTIVIRUS UPDATE(SYMANTEC ENDPOINT PROTECTION)"/>
    <s v="Successful"/>
    <s v="On Time"/>
    <s v="No"/>
    <s v="Minor"/>
    <s v="Successful"/>
    <s v="On Time"/>
    <n v="1"/>
    <n v="1"/>
    <n v="0"/>
    <x v="0"/>
    <n v="0"/>
    <s v="Normal"/>
    <n v="0"/>
    <n v="0"/>
    <n v="0"/>
    <n v="0"/>
    <n v="1"/>
    <n v="0"/>
    <s v="Candido"/>
    <s v="C000682192"/>
    <s v="Security"/>
    <s v="ITO"/>
    <s v="No"/>
    <s v="No"/>
    <m/>
    <s v="Si"/>
    <s v="No"/>
  </r>
  <r>
    <x v="5"/>
    <x v="1"/>
    <x v="0"/>
    <s v="normal"/>
    <s v="C000953711"/>
    <s v="TS.GS.MX.SCC1.LAN"/>
    <s v="Gonzalez Guarin Julio"/>
    <d v="2017-01-22T12:00:00"/>
    <d v="2017-01-22T17:00:00"/>
    <s v="Acompañamiento a proveedor para cambio de baterias equipo de metrored en TSM"/>
    <s v="Successful"/>
    <s v="On Time"/>
    <s v="No"/>
    <s v="Minor"/>
    <s v="Successful"/>
    <s v="On Time"/>
    <n v="1"/>
    <n v="1"/>
    <n v="0"/>
    <x v="0"/>
    <n v="0"/>
    <s v="Normal"/>
    <n v="0"/>
    <n v="0"/>
    <n v="0"/>
    <n v="0"/>
    <n v="1"/>
    <n v="0"/>
    <s v="Candido"/>
    <s v="C000052054"/>
    <s v="LAN"/>
    <s v="TSS"/>
    <s v="No"/>
    <s v="No"/>
    <m/>
    <s v="Si"/>
    <s v="No"/>
  </r>
  <r>
    <x v="5"/>
    <x v="1"/>
    <x v="0"/>
    <s v="normal"/>
    <s v="C000967357"/>
    <s v="TS.GS.MX.SCC2.WAN.SEC"/>
    <s v="Lora Silva Eloy  "/>
    <d v="2017-01-20T18:00:00"/>
    <d v="2017-01-20T22:00:00"/>
    <s v="TSM | TSS - Creación de Tunnel VPN Site-To-Site Entre T-Systems Admin-LAN - Sigma"/>
    <s v="Successful"/>
    <s v="On Time"/>
    <s v="No"/>
    <s v="Minor"/>
    <s v="Successful"/>
    <s v="On Time"/>
    <n v="1"/>
    <n v="1"/>
    <n v="0"/>
    <x v="0"/>
    <n v="0"/>
    <s v="Normal"/>
    <n v="0"/>
    <n v="0"/>
    <n v="0"/>
    <n v="0"/>
    <n v="1"/>
    <n v="0"/>
    <s v="Candido"/>
    <s v="C000197653"/>
    <s v="WAN"/>
    <s v="TSS"/>
    <s v="No"/>
    <s v="No"/>
    <m/>
    <s v="Si"/>
    <s v="No"/>
  </r>
  <r>
    <x v="5"/>
    <x v="1"/>
    <x v="0"/>
    <s v="normal"/>
    <s v="C000959667"/>
    <s v="TS.GS.MX.SIC.VOICE"/>
    <s v="Serrano  Rodriguez Victor"/>
    <d v="2017-01-20T19:00:00"/>
    <d v="2017-01-21T00:00:00"/>
    <s v="PQIT_TSMX | PRUEBAS DE SOBREVIVENCIA AL REINICIO DE TELEFONOS OFICINAS POLANCO"/>
    <s v="Successful"/>
    <s v="On Time"/>
    <s v="No"/>
    <s v="Minor"/>
    <s v="Successful"/>
    <s v="On Time"/>
    <n v="1"/>
    <n v="1"/>
    <n v="0"/>
    <x v="0"/>
    <n v="0"/>
    <s v="Normal"/>
    <n v="0"/>
    <n v="0"/>
    <n v="0"/>
    <n v="0"/>
    <n v="1"/>
    <n v="0"/>
    <s v="Candido"/>
    <s v="C000052054"/>
    <s v="Voice"/>
    <s v="TSS"/>
    <s v="No"/>
    <s v="No"/>
    <m/>
    <s v="Si"/>
    <s v="No"/>
  </r>
  <r>
    <x v="1"/>
    <x v="0"/>
    <x v="0"/>
    <s v="normal"/>
    <s v="C000953691"/>
    <s v="C.SAP.MX.AA.BASIS.BO"/>
    <s v="Rivera Villa Tonontzi  "/>
    <d v="2017-01-20T09:00:00"/>
    <d v="2017-01-20T17:00:00"/>
    <s v="VITRO | D | BD3 |ah4ha082 |Outage=YES | KERNEL_Update"/>
    <s v="Successful"/>
    <s v="On Time"/>
    <s v="No"/>
    <s v="Minor"/>
    <s v="Successful"/>
    <s v="On Time"/>
    <n v="1"/>
    <n v="1"/>
    <n v="0"/>
    <x v="0"/>
    <n v="0"/>
    <s v="Normal"/>
    <n v="0"/>
    <n v="0"/>
    <n v="0"/>
    <n v="0"/>
    <n v="1"/>
    <n v="0"/>
    <s v="Oscar"/>
    <s v="CMOD317140"/>
    <s v="Basis"/>
    <s v="BASIS"/>
    <s v="No"/>
    <s v="No"/>
    <m/>
    <s v="Si"/>
    <s v="No"/>
  </r>
  <r>
    <x v="1"/>
    <x v="0"/>
    <x v="0"/>
    <s v="emergency"/>
    <s v="C000968860"/>
    <s v="C.SAP.MX.AA.SAP-BASIS"/>
    <s v="Hernandez Jacinto Marco Antonio"/>
    <d v="2017-01-16T16:00:00"/>
    <d v="2017-01-16T18:00:00"/>
    <s v=" VITRO |AH4HA004 | SAP RQA | Outage=Yes | VITRO - Support to Server restart and FS validation  Quality environment |Emergente Post  mortem"/>
    <s v="Successful"/>
    <s v="On Time"/>
    <s v="No"/>
    <s v="Minor"/>
    <s v="Successful"/>
    <s v="On Time"/>
    <n v="1"/>
    <n v="1"/>
    <n v="0"/>
    <x v="0"/>
    <n v="0"/>
    <s v="Emergency"/>
    <n v="1"/>
    <n v="1"/>
    <n v="0"/>
    <n v="0"/>
    <n v="1"/>
    <n v="0"/>
    <s v="Oscar"/>
    <s v="C000104039"/>
    <s v="Basis"/>
    <s v="BASIS"/>
    <s v="Si"/>
    <s v="No"/>
    <m/>
    <s v="Si"/>
    <s v="No"/>
  </r>
  <r>
    <x v="1"/>
    <x v="1"/>
    <x v="1"/>
    <s v="normal"/>
    <s v="C000967209"/>
    <s v="TS.CP.MX.SIC.WAN.VITRO"/>
    <s v="Garcia Guajardo Jesus  "/>
    <d v="2017-01-16T20:00:00"/>
    <d v="2017-01-20T22:00:00"/>
    <s v="Vitro | TSS - Modificación script de proxy wapd con Configuración de Zscaler puerto Dedicado TCP 10907 | Pre autorizado"/>
    <s v="Successful"/>
    <s v="On Time"/>
    <s v="No"/>
    <s v="Standard"/>
    <s v="Successful"/>
    <s v="On Time"/>
    <n v="1"/>
    <n v="1"/>
    <n v="0"/>
    <x v="0"/>
    <n v="0"/>
    <s v="Normal"/>
    <n v="0"/>
    <n v="0"/>
    <n v="0"/>
    <n v="0"/>
    <n v="1"/>
    <n v="0"/>
    <s v="Oscar"/>
    <s v="C000191062"/>
    <s v="WAN"/>
    <s v="TSS"/>
    <s v="No"/>
    <s v="No"/>
    <m/>
    <s v="Si"/>
    <s v="No"/>
  </r>
  <r>
    <x v="8"/>
    <x v="0"/>
    <x v="0"/>
    <s v="normal"/>
    <s v="C40743730"/>
    <s v="BACKUP ITS Support OPS VWM CHGMGR"/>
    <s v="MASTRANZO CAPILLA FRANCISCO LUIS"/>
    <d v="2017-01-19T15:00:00"/>
    <d v="2017-01-20T22:00:00"/>
    <s v="Reinicio de servicios de Data Protector por sanidad"/>
    <s v="Successful"/>
    <s v="On Time"/>
    <s v="No"/>
    <s v="Minor"/>
    <s v="Successful"/>
    <s v="On Time"/>
    <n v="1"/>
    <n v="1"/>
    <n v="0"/>
    <x v="0"/>
    <n v="0"/>
    <s v="Normal"/>
    <n v="0"/>
    <n v="0"/>
    <n v="0"/>
    <n v="0"/>
    <n v="1"/>
    <n v="0"/>
    <s v="Alejandro"/>
    <s v="-"/>
    <s v="Backups -Storage"/>
    <s v="ITO"/>
    <s v="No"/>
    <s v="No"/>
    <m/>
    <s v="Si"/>
    <s v="No"/>
  </r>
  <r>
    <x v="8"/>
    <x v="0"/>
    <x v="0"/>
    <s v="normal"/>
    <s v="C40743834"/>
    <s v="BACKUP ITS Support OPS VWM CHGMGR"/>
    <s v="MASTRANZO CAPILLA FRANCISCO LUIS"/>
    <d v="2017-01-20T08:00:00"/>
    <d v="2017-01-22T22:00:00"/>
    <s v="Reinicio de servicios del master server NetBackup por sanidad"/>
    <s v="Successful"/>
    <s v="On Time"/>
    <s v="No"/>
    <s v="Minor"/>
    <s v="Successful"/>
    <s v="On Time"/>
    <n v="1"/>
    <n v="1"/>
    <n v="0"/>
    <x v="0"/>
    <n v="0"/>
    <s v="Normal"/>
    <n v="0"/>
    <n v="0"/>
    <n v="0"/>
    <n v="0"/>
    <n v="1"/>
    <n v="0"/>
    <s v="Alejandro"/>
    <s v="-"/>
    <s v="Backups -Storage"/>
    <s v="ITO"/>
    <s v="No"/>
    <s v="No"/>
    <m/>
    <s v="Si"/>
    <s v="No"/>
  </r>
  <r>
    <x v="8"/>
    <x v="0"/>
    <x v="0"/>
    <s v="normal"/>
    <s v="C40746436"/>
    <s v="OPM ITS Support OPS VWM CHGMGR"/>
    <s v="Zacamitzin Medina Dagoberto"/>
    <d v="2017-01-19T08:00:00"/>
    <d v="2017-01-19T17:00:00"/>
    <s v="Acompañamiento a proveedor Conexis para instalación de memoria en servidor ldmx2bidev"/>
    <s v="Successful"/>
    <s v="On Time"/>
    <s v="No"/>
    <s v="Minor"/>
    <s v="Successful"/>
    <s v="On Time"/>
    <n v="1"/>
    <n v="1"/>
    <n v="0"/>
    <x v="0"/>
    <n v="0"/>
    <s v="Normal"/>
    <n v="0"/>
    <n v="0"/>
    <n v="0"/>
    <n v="0"/>
    <n v="1"/>
    <n v="0"/>
    <s v="Alejandro"/>
    <s v="-"/>
    <s v="OPM"/>
    <s v="ITO"/>
    <s v="No"/>
    <s v="No"/>
    <m/>
    <s v="Si"/>
    <s v="No"/>
  </r>
  <r>
    <x v="8"/>
    <x v="0"/>
    <x v="0"/>
    <s v="normal"/>
    <s v="C40743622"/>
    <s v="OPM ITS Support OPS VWM CHGMGR"/>
    <s v="Zacamitzin Medina Dagoberto"/>
    <d v="2017-01-20T16:00:00"/>
    <d v="2017-01-20T18:00:00"/>
    <s v="Apagado de servidor PMXWIVA02"/>
    <s v="Successful"/>
    <s v="On Time"/>
    <s v="No"/>
    <s v="Minor"/>
    <s v="Successful"/>
    <s v="On Time"/>
    <n v="1"/>
    <n v="1"/>
    <n v="0"/>
    <x v="0"/>
    <n v="0"/>
    <s v="Normal"/>
    <n v="0"/>
    <n v="0"/>
    <n v="0"/>
    <n v="0"/>
    <n v="1"/>
    <n v="0"/>
    <s v="Alejandro"/>
    <s v="CT40004595"/>
    <s v="OPM"/>
    <s v="ITO"/>
    <s v="No"/>
    <s v="No"/>
    <m/>
    <s v="Si"/>
    <s v="No"/>
  </r>
  <r>
    <x v="8"/>
    <x v="0"/>
    <x v="0"/>
    <s v="normal"/>
    <s v="C40743766"/>
    <s v="OPM ITS Support OPS VWM CHGMGR"/>
    <s v="Zacamitzin Medina Dagoberto"/>
    <d v="2017-01-19T18:00:00"/>
    <d v="2017-01-19T23:00:00"/>
    <s v="Acompañamiento a proveedor para Hardening Servidores Nuevos de Centro Logistico"/>
    <s v="Successful"/>
    <s v="On Time"/>
    <s v="No"/>
    <s v="Minor"/>
    <s v="Successful"/>
    <s v="On Time"/>
    <n v="1"/>
    <n v="1"/>
    <n v="0"/>
    <x v="0"/>
    <n v="0"/>
    <s v="Normal"/>
    <n v="0"/>
    <n v="0"/>
    <n v="0"/>
    <n v="0"/>
    <n v="1"/>
    <n v="0"/>
    <s v="Alejandro"/>
    <s v="CT40000968"/>
    <s v="OPM"/>
    <s v="ITO"/>
    <s v="No"/>
    <s v="No"/>
    <m/>
    <s v="Si"/>
    <s v="No"/>
  </r>
  <r>
    <x v="8"/>
    <x v="0"/>
    <x v="0"/>
    <s v="normal"/>
    <s v="C40743873"/>
    <s v="FACILITIES ITS Support OPS VWM CHGMGR"/>
    <s v="Alvarado Pacheco Milthon Christian"/>
    <d v="2017-01-20T08:00:00"/>
    <d v="2017-01-20T17:00:00"/>
    <s v="Electrical maintenance to MX_1004 air conditioning precision equipment of Data Center Puebla I"/>
    <s v="Successful"/>
    <s v="On Time"/>
    <s v="No"/>
    <s v="Minor"/>
    <s v="Successful"/>
    <s v="On Time"/>
    <n v="1"/>
    <n v="1"/>
    <n v="0"/>
    <x v="0"/>
    <n v="0"/>
    <s v="Normal"/>
    <n v="0"/>
    <n v="0"/>
    <n v="0"/>
    <n v="0"/>
    <n v="1"/>
    <n v="0"/>
    <s v="Alejandro"/>
    <s v="CT40002869"/>
    <s v="DCI"/>
    <s v="ITO"/>
    <s v="No"/>
    <s v="No"/>
    <m/>
    <s v="Si"/>
    <s v="No"/>
  </r>
  <r>
    <x v="8"/>
    <x v="0"/>
    <x v="0"/>
    <s v="normal"/>
    <s v="C40744552"/>
    <s v="FACILITIES ITS Support OPS VWM CHGMGR"/>
    <s v="Alvarado Pacheco Milthon Christian"/>
    <d v="2017-01-19T08:00:00"/>
    <d v="2017-01-21T20:00:00"/>
    <s v="Repair the air conditioning equipment MX_1004 for a gas leak which is cooling the Data Center Puebla I"/>
    <s v="Successful"/>
    <s v="On Time"/>
    <s v="No"/>
    <s v="Minor"/>
    <s v="Successful"/>
    <s v="On Time"/>
    <n v="1"/>
    <n v="1"/>
    <n v="0"/>
    <x v="0"/>
    <n v="0"/>
    <s v="Normal"/>
    <n v="0"/>
    <n v="0"/>
    <n v="0"/>
    <n v="0"/>
    <n v="1"/>
    <n v="0"/>
    <s v="Alejandro"/>
    <s v="CT40003137"/>
    <s v="DCI"/>
    <s v="ITO"/>
    <s v="No"/>
    <s v="No"/>
    <m/>
    <s v="Si"/>
    <s v="No"/>
  </r>
  <r>
    <x v="8"/>
    <x v="1"/>
    <x v="0"/>
    <s v="normal"/>
    <s v="C40736375"/>
    <s v="TELECOM LAN ITS Support OPS VWM CHGMGR"/>
    <s v="Lopez Saavedra Ricardo"/>
    <d v="2017-01-20T18:00:00"/>
    <d v="2017-01-22T18:00:00"/>
    <s v="RUTEO PARA DIRIGIR TRAFICO DE PROXY AUDI HACIA INTERNET - PRUEBA"/>
    <s v="Successful"/>
    <s v="On Time"/>
    <s v="No"/>
    <s v="Minor"/>
    <s v="Successful"/>
    <s v="On Time"/>
    <n v="1"/>
    <n v="1"/>
    <n v="0"/>
    <x v="0"/>
    <n v="0"/>
    <s v="Normal"/>
    <n v="0"/>
    <n v="0"/>
    <n v="0"/>
    <n v="0"/>
    <n v="1"/>
    <n v="0"/>
    <s v="Alejandro"/>
    <s v="CT40004898"/>
    <s v="LAN"/>
    <s v="TSS"/>
    <s v="No"/>
    <s v="No"/>
    <m/>
    <s v="Si"/>
    <s v="No"/>
  </r>
  <r>
    <x v="11"/>
    <x v="0"/>
    <x v="1"/>
    <s v="normal"/>
    <s v="C000933012"/>
    <s v="C.SAP.MX.AA.GDH.MX-BASIS"/>
    <s v="Morales Herrera Benjamin  "/>
    <d v="2017-01-22T04:00:00"/>
    <d v="2017-01-22T14:00:00"/>
    <s v="[Grupo KUO] / [ SAP -MX ] / [ PRD ] / [ PRB ] - KERNEL_Update /CCAB; CSS.CAB pre-approved [4EP]"/>
    <s v="Successful"/>
    <s v="On Time"/>
    <s v="No"/>
    <s v="Standard"/>
    <s v="Successful"/>
    <s v="On Time"/>
    <n v="1"/>
    <n v="1"/>
    <n v="0"/>
    <x v="0"/>
    <n v="0"/>
    <s v="Normal"/>
    <n v="0"/>
    <n v="0"/>
    <n v="0"/>
    <n v="0"/>
    <n v="1"/>
    <n v="0"/>
    <s v="Maria del Carmen"/>
    <s v="CMOD317140"/>
    <s v="Basis"/>
    <s v="BASIS"/>
    <s v="No"/>
    <s v="No"/>
    <m/>
    <s v="Si"/>
    <s v="No"/>
  </r>
  <r>
    <x v="1"/>
    <x v="0"/>
    <x v="1"/>
    <s v="normal"/>
    <s v="C000961188"/>
    <s v="C.AMER.MX.SWD.VITRO"/>
    <s v="Duran Escobedo Isaac"/>
    <d v="2017-01-16T17:00:00"/>
    <d v="2017-01-20T23:00:00"/>
    <s v="AMER | VITRO | Distribution of Patches on PC &amp; Laptops (January) - Productive group | (Customer pre authorized)"/>
    <s v="Successful"/>
    <s v="On Time"/>
    <s v="No"/>
    <s v="Standard"/>
    <s v="Successful"/>
    <s v="On Time"/>
    <n v="1"/>
    <n v="1"/>
    <n v="0"/>
    <x v="0"/>
    <n v="0"/>
    <s v="Normal"/>
    <n v="0"/>
    <n v="1"/>
    <n v="0"/>
    <n v="0"/>
    <n v="1"/>
    <n v="0"/>
    <s v="Oscar"/>
    <s v="C000168258"/>
    <s v="Software Distribution"/>
    <s v="ITO"/>
    <s v="Si"/>
    <s v="No"/>
    <m/>
    <s v="Si"/>
    <s v="No"/>
  </r>
  <r>
    <x v="11"/>
    <x v="0"/>
    <x v="1"/>
    <s v="normal"/>
    <s v="C000967255"/>
    <s v="C.SAP.MX.AA.GDH.MX-BASIS"/>
    <s v="Acosta Medina Marco Antonio"/>
    <d v="2017-01-19T15:00:00"/>
    <d v="2017-01-20T18:00:00"/>
    <s v="[Grupo KUO] / [ SAP -MX ] / [ PR ] / [ PR4 - PR9 - PR3 - PHR - PRA - PR8 ] / - SNOTE /CSS.CAB pre-approved"/>
    <s v="Successful"/>
    <s v="On Time"/>
    <s v="No"/>
    <s v="Standard"/>
    <s v="Successful"/>
    <s v="On Time"/>
    <n v="1"/>
    <n v="1"/>
    <n v="0"/>
    <x v="0"/>
    <n v="0"/>
    <s v="Normal"/>
    <n v="0"/>
    <n v="0"/>
    <n v="0"/>
    <n v="0"/>
    <n v="1"/>
    <n v="0"/>
    <s v="Maria del Carmen"/>
    <s v="CMOD317142"/>
    <s v="Basis"/>
    <s v="BASIS"/>
    <s v="No"/>
    <s v="No"/>
    <m/>
    <s v="Si"/>
    <s v="No"/>
  </r>
  <r>
    <x v="15"/>
    <x v="0"/>
    <x v="1"/>
    <s v="normal"/>
    <s v="C000967321"/>
    <s v="C.SAP.MX.AA.GDH.MX-BASIS"/>
    <s v="Valera Ortiz Oswaldo"/>
    <d v="2017-01-20T15:30:00"/>
    <d v="2017-01-20T17:30:00"/>
    <s v="[Imperquimia ] / [ SAP BASIS] / [ PROD] / [ ERP] / [ TSMX]- DB HANAParameter Change_Online /CCAB; CSS.CAB pre-approved [4EP]"/>
    <s v="Successful"/>
    <s v="On Time"/>
    <s v="No"/>
    <s v="Standard"/>
    <s v="Successful"/>
    <s v="On Time"/>
    <n v="1"/>
    <n v="1"/>
    <n v="0"/>
    <x v="0"/>
    <n v="0"/>
    <s v="Normal"/>
    <n v="0"/>
    <n v="0"/>
    <n v="0"/>
    <n v="0"/>
    <n v="1"/>
    <n v="0"/>
    <s v="Candido"/>
    <s v="CMOD317324"/>
    <s v="Basis"/>
    <s v="BASIS"/>
    <s v="No"/>
    <s v="No"/>
    <m/>
    <s v="Si"/>
    <s v="No"/>
  </r>
  <r>
    <x v="1"/>
    <x v="0"/>
    <x v="0"/>
    <s v="normal"/>
    <s v="C000968907"/>
    <s v="C.SAP.MX.AA.SAP-BASIS"/>
    <s v="Hernandez Jacinto Marco Antonio"/>
    <d v="2017-01-21T18:00:00"/>
    <d v="2017-01-22T17:00:00"/>
    <s v="VITRO | P | AH3HA003 | RPD | COMPONENTS INSTALLATION TEST | SAP - HR"/>
    <s v="Successful"/>
    <s v="On Time"/>
    <s v="No"/>
    <s v="Minor"/>
    <s v="Successful"/>
    <s v="On Time"/>
    <n v="1"/>
    <n v="1"/>
    <n v="0"/>
    <x v="0"/>
    <n v="0"/>
    <s v="Normal"/>
    <n v="0"/>
    <n v="0"/>
    <n v="0"/>
    <n v="0"/>
    <n v="1"/>
    <n v="0"/>
    <s v="Oscar"/>
    <s v="CMOD318335"/>
    <s v="Basis"/>
    <s v="BASIS"/>
    <s v="No"/>
    <s v="No"/>
    <m/>
    <s v="Si"/>
    <s v="No"/>
  </r>
  <r>
    <x v="5"/>
    <x v="0"/>
    <x v="1"/>
    <s v="normal"/>
    <s v="C000972213"/>
    <s v="C.AMER.MX.SBO.BK.ST"/>
    <s v="Lopez Garcia Gerardo  "/>
    <d v="2017-01-20T19:00:00"/>
    <d v="2017-01-20T22:00:00"/>
    <s v="AMER | JetCloud | Replacement of Disks damaged on JetCloud Storages NetApp."/>
    <s v="Successful"/>
    <s v="On Time"/>
    <s v="No"/>
    <s v="Standard"/>
    <s v="Successful"/>
    <s v="On Time"/>
    <n v="1"/>
    <n v="1"/>
    <n v="0"/>
    <x v="0"/>
    <n v="0"/>
    <s v="Normal"/>
    <n v="0"/>
    <n v="0"/>
    <n v="0"/>
    <n v="0"/>
    <n v="1"/>
    <n v="0"/>
    <s v="Candido"/>
    <s v="C000122053"/>
    <s v="Backups -Storage"/>
    <s v="ITO"/>
    <s v="No"/>
    <s v="No"/>
    <m/>
    <s v="Si"/>
    <s v="No"/>
  </r>
  <r>
    <x v="1"/>
    <x v="0"/>
    <x v="1"/>
    <s v="normal"/>
    <s v="C000972308"/>
    <s v="C.AMER.MX.WINTEL.VITRO"/>
    <s v="Garcia Ramirez Sonia Elisa"/>
    <d v="2017-01-20T16:30:00"/>
    <d v="2017-01-20T19:00:00"/>
    <s v="AMER | VITRO | Create of Virtual Machine"/>
    <s v="Successful"/>
    <s v="On Time"/>
    <s v="No"/>
    <s v="Standard"/>
    <s v="Successful"/>
    <s v="On Time"/>
    <n v="1"/>
    <n v="1"/>
    <n v="0"/>
    <x v="0"/>
    <n v="0"/>
    <s v="Normal"/>
    <n v="0"/>
    <n v="0"/>
    <n v="0"/>
    <n v="0"/>
    <n v="1"/>
    <n v="0"/>
    <s v="Oscar"/>
    <s v="C000047053"/>
    <s v="DPO Windows"/>
    <s v="ITO"/>
    <s v="No"/>
    <s v="No"/>
    <m/>
    <s v="Si"/>
    <s v="No"/>
  </r>
  <r>
    <x v="17"/>
    <x v="0"/>
    <x v="1"/>
    <s v="normal"/>
    <s v="C000972316"/>
    <s v="C.SAP.MX.AA.SAP-BASIS"/>
    <s v="Ramirez Lopez Nancy"/>
    <d v="2017-01-20T15:30:00"/>
    <d v="2017-01-20T18:00:00"/>
    <s v="MEXICHEM / SDM, SEM, PMP,PMD, SCJ / Instalación de TOSCOL / CCAB; ITO.CAB pre-approved [4EP]"/>
    <s v="Successful"/>
    <s v="On Time"/>
    <s v="No"/>
    <s v="Standard"/>
    <s v="Successful"/>
    <s v="On Time"/>
    <n v="1"/>
    <n v="1"/>
    <n v="0"/>
    <x v="0"/>
    <n v="0"/>
    <s v="Normal"/>
    <n v="0"/>
    <n v="0"/>
    <n v="0"/>
    <n v="0"/>
    <n v="1"/>
    <n v="0"/>
    <s v="Oscar"/>
    <s v="CMOD318035"/>
    <s v="Basis"/>
    <s v="BASIS"/>
    <s v="No"/>
    <s v="No"/>
    <m/>
    <s v="Si"/>
    <s v="No"/>
  </r>
  <r>
    <x v="10"/>
    <x v="0"/>
    <x v="1"/>
    <s v="normal"/>
    <s v="C000973673"/>
    <s v="C.SAP.MX.AA.GDH.MX-BASIS"/>
    <s v="Escalante Gonzalez Carlos"/>
    <d v="2017-01-21T19:00:00"/>
    <d v="2017-01-21T21:00:00"/>
    <s v="GRUPO Q / SAP -TSMX / Calidad / CEQ / QRO. - SAP Parameter Change_Offline /CCAB; ITO.CAB pre-approved"/>
    <s v="Successful"/>
    <s v="On Time"/>
    <s v="No"/>
    <s v="Standard"/>
    <s v="Successful"/>
    <s v="On Time"/>
    <n v="1"/>
    <n v="1"/>
    <n v="0"/>
    <x v="0"/>
    <n v="0"/>
    <s v="Normal"/>
    <n v="0"/>
    <n v="0"/>
    <n v="0"/>
    <n v="0"/>
    <n v="1"/>
    <n v="0"/>
    <s v="Candido"/>
    <s v="CMOD317344"/>
    <s v="Basis"/>
    <s v="BASIS"/>
    <s v="No"/>
    <s v="No"/>
    <m/>
    <s v="Si"/>
    <s v="No"/>
  </r>
  <r>
    <x v="5"/>
    <x v="1"/>
    <x v="0"/>
    <s v="normal"/>
    <s v="C000973704"/>
    <s v="TS.GS.MX.SCC2.WAN.SEC"/>
    <s v="Castillo Sanchez Jose Eduardo"/>
    <d v="2017-01-20T14:00:00"/>
    <d v="2017-01-22T23:00:00"/>
    <s v="SLT | Admin LAN | TSS - Modificación de VPN Admin LAN TSMX y &lt;&lt;Grupo Modelo&gt;&gt;"/>
    <s v="Successful"/>
    <s v="On Time"/>
    <s v="No"/>
    <s v="Minor"/>
    <s v="Successful"/>
    <s v="On Time"/>
    <n v="1"/>
    <n v="1"/>
    <n v="0"/>
    <x v="0"/>
    <n v="1"/>
    <s v="SLT"/>
    <n v="0"/>
    <n v="0"/>
    <n v="0"/>
    <n v="0"/>
    <n v="1"/>
    <n v="0"/>
    <s v="Candido"/>
    <s v="C000199395"/>
    <s v="WAN"/>
    <s v="TSS"/>
    <s v="No"/>
    <s v="No"/>
    <m/>
    <s v="Si"/>
    <s v="No"/>
  </r>
  <r>
    <x v="5"/>
    <x v="1"/>
    <x v="0"/>
    <s v="normal"/>
    <s v="C000973769"/>
    <s v="TS.GS.MX.SCC1.LAN"/>
    <s v="Romero Vazquez Claudia Iveth"/>
    <d v="2017-01-20T16:00:00"/>
    <d v="2017-01-20T19:00:00"/>
    <s v="SLT Instalación de cableado para Grupo Modelo NIC 1A RACK G18B - G16"/>
    <s v="Successful"/>
    <s v="On Time"/>
    <s v="No"/>
    <s v="Minor"/>
    <s v="Successful"/>
    <s v="On Time"/>
    <n v="1"/>
    <n v="1"/>
    <n v="0"/>
    <x v="0"/>
    <n v="1"/>
    <s v="SLT"/>
    <n v="0"/>
    <n v="0"/>
    <n v="0"/>
    <n v="0"/>
    <n v="1"/>
    <n v="0"/>
    <s v="Candido"/>
    <s v="C000770029"/>
    <s v="LAN"/>
    <s v="TSS"/>
    <s v="No"/>
    <s v="No"/>
    <m/>
    <s v="Si"/>
    <s v="No"/>
  </r>
  <r>
    <x v="8"/>
    <x v="0"/>
    <x v="0"/>
    <s v="normal"/>
    <s v="C40746411"/>
    <s v="OPM ITS Support OPS VWM CHGMGR"/>
    <s v="Zacamitzin Medina Dagoberto"/>
    <d v="2017-01-22T13:55:00"/>
    <d v="2017-01-22T20:05:00"/>
    <s v="Disponibilidad de Aplicaciones, RVS y Legacy - SLT"/>
    <s v="Successful"/>
    <s v="On Time"/>
    <s v="No"/>
    <s v="Minor"/>
    <s v="Successful"/>
    <s v="On Time"/>
    <n v="1"/>
    <n v="1"/>
    <n v="0"/>
    <x v="0"/>
    <n v="1"/>
    <s v="SLT"/>
    <n v="0"/>
    <n v="0"/>
    <n v="0"/>
    <n v="0"/>
    <n v="1"/>
    <n v="0"/>
    <s v="Alejandro"/>
    <s v="CT40009228"/>
    <s v="OPM"/>
    <s v="ITO"/>
    <s v="No"/>
    <s v="No"/>
    <m/>
    <s v="Si"/>
    <s v="No"/>
  </r>
  <r>
    <x v="8"/>
    <x v="1"/>
    <x v="0"/>
    <s v="emergency"/>
    <s v="C40747367"/>
    <s v="TELECOM WAN ITS Support OPS VWM CHGMGR"/>
    <s v="Mucito Najera Sebastian Yair"/>
    <d v="2017-01-22T07:00:00"/>
    <d v="2017-01-22T17:00:00"/>
    <s v="Reinicio de Tarjeta 6 Firewall Services Module en DMZ1"/>
    <s v="Successful"/>
    <s v="On Time"/>
    <s v="No"/>
    <s v="Minor"/>
    <s v="Successful"/>
    <s v="On Time"/>
    <n v="1"/>
    <n v="1"/>
    <n v="0"/>
    <x v="0"/>
    <n v="0"/>
    <s v="Emergency"/>
    <n v="1"/>
    <n v="0"/>
    <n v="0"/>
    <n v="0"/>
    <n v="1"/>
    <n v="0"/>
    <s v="Alejandro"/>
    <s v="CT40009237"/>
    <s v="WAN"/>
    <s v="TSS"/>
    <s v="No"/>
    <s v="No"/>
    <m/>
    <s v="Si"/>
    <s v="No"/>
  </r>
  <r>
    <x v="8"/>
    <x v="3"/>
    <x v="0"/>
    <s v="normal"/>
    <s v="C40743768"/>
    <s v="DIRSOP Support AMS VWM CHGMGR"/>
    <s v="Mendez Quiroga Minerva Guadalupe"/>
    <d v="2017-01-21T03:30:00"/>
    <d v="2017-01-22T23:00:00"/>
    <s v="Upgrade Informatica PowerCenter 9.1.0 a 9.6.1 en ambiente de PRODUCTIVO"/>
    <s v="Successful"/>
    <s v="On Time"/>
    <s v="No"/>
    <s v="Minor"/>
    <s v="Successful"/>
    <s v="On Time"/>
    <n v="1"/>
    <n v="1"/>
    <n v="0"/>
    <x v="0"/>
    <n v="0"/>
    <s v="Normal"/>
    <n v="0"/>
    <n v="0"/>
    <n v="0"/>
    <n v="0"/>
    <n v="1"/>
    <n v="0"/>
    <s v="Alejandro"/>
    <s v="-"/>
    <s v="Cliente"/>
    <s v="SI"/>
    <s v="No"/>
    <s v="No"/>
    <m/>
    <s v="Si"/>
    <s v="No"/>
  </r>
  <r>
    <x v="5"/>
    <x v="3"/>
    <x v="0"/>
    <s v="normal"/>
    <s v="C000959702"/>
    <s v="SI.DHS.MX.INTERNAL-SYSTEMS"/>
    <s v="Garcia Gomez Victor Javier"/>
    <d v="2017-01-19T00:00:00"/>
    <d v="2017-01-20T23:59:59"/>
    <s v="TSMX | Migración de pagos | Pruebas de integración SAP/ALTOVA/RVS"/>
    <s v="Successful"/>
    <s v="On Time"/>
    <s v="No"/>
    <s v="Minor"/>
    <s v="Successful"/>
    <s v="On Time"/>
    <n v="1"/>
    <n v="1"/>
    <n v="0"/>
    <x v="0"/>
    <n v="0"/>
    <s v="Normal"/>
    <n v="0"/>
    <n v="1"/>
    <n v="0"/>
    <n v="0"/>
    <n v="1"/>
    <n v="0"/>
    <s v="Candido"/>
    <s v="C000052054"/>
    <s v="SI"/>
    <s v="SI"/>
    <s v="Si"/>
    <s v="No"/>
    <m/>
    <s v="Si"/>
    <s v="No"/>
  </r>
  <r>
    <x v="16"/>
    <x v="3"/>
    <x v="0"/>
    <s v="normal"/>
    <s v="C000965794"/>
    <s v="SI.DHS.MX.CRM2"/>
    <s v="Sanchez Cortes Paciano"/>
    <d v="2017-01-22T08:00:00"/>
    <d v="2017-01-22T20:00:00"/>
    <s v="Proyect: Renovacion Tecnologica SIF (VW Leasing), network wiring for new Switches of Servers SIF into Datacenter Puebla I"/>
    <s v="Successful"/>
    <s v="On Time"/>
    <s v="No"/>
    <s v="Minor"/>
    <s v="Successful"/>
    <s v="On Time"/>
    <n v="1"/>
    <n v="1"/>
    <n v="0"/>
    <x v="0"/>
    <n v="0"/>
    <s v="Normal"/>
    <n v="0"/>
    <n v="0"/>
    <n v="0"/>
    <n v="0"/>
    <n v="1"/>
    <n v="0"/>
    <s v="Alejandro"/>
    <s v="C000419601"/>
    <s v="SI"/>
    <s v="SI"/>
    <s v="No"/>
    <s v="No"/>
    <m/>
    <s v="Si"/>
    <s v="No"/>
  </r>
  <r>
    <x v="1"/>
    <x v="0"/>
    <x v="0"/>
    <s v="normal"/>
    <s v="C000953698"/>
    <s v="C.SAP.MX.AA.BASIS.BO"/>
    <s v="Hernandez Hernandez Raymundo"/>
    <d v="2017-01-21T10:00:00"/>
    <d v="2017-01-23T12:00:00"/>
    <s v="SAP| VITRO | P |OUTAGE=NO | BP3 |ah3ha183 | Update components ST/PI"/>
    <s v="Successful"/>
    <s v="On Time"/>
    <s v="No"/>
    <s v="Minor"/>
    <s v="Successful"/>
    <s v="On Time"/>
    <n v="1"/>
    <n v="1"/>
    <n v="0"/>
    <x v="0"/>
    <n v="0"/>
    <s v="Normal"/>
    <n v="0"/>
    <n v="0"/>
    <n v="0"/>
    <n v="0"/>
    <n v="1"/>
    <n v="0"/>
    <s v="Oscar"/>
    <s v="CMOD317310"/>
    <s v="Basis"/>
    <s v="BASIS"/>
    <s v="No"/>
    <s v="No"/>
    <m/>
    <s v="Si"/>
    <s v="No"/>
  </r>
  <r>
    <x v="1"/>
    <x v="0"/>
    <x v="0"/>
    <s v="normal"/>
    <s v="C000961172"/>
    <s v="C.AMER.MX.MSG.VITRO"/>
    <s v="Martinez Perez Carlos"/>
    <d v="2017-01-23T10:00:00"/>
    <d v="2017-01-24T11:00:00"/>
    <s v="AMER | VITRO DELETE USER ACCOUNTS OF SHAREPOINT"/>
    <s v="Successful"/>
    <s v="On Time"/>
    <s v="No"/>
    <s v="Minor"/>
    <s v="Successful"/>
    <s v="On Time"/>
    <n v="1"/>
    <n v="1"/>
    <n v="0"/>
    <x v="0"/>
    <n v="0"/>
    <s v="Normal"/>
    <n v="0"/>
    <n v="0"/>
    <n v="0"/>
    <n v="0"/>
    <n v="1"/>
    <n v="0"/>
    <s v="Oscar"/>
    <s v="-"/>
    <s v="Exchange"/>
    <s v="ITO"/>
    <s v="No"/>
    <s v="No"/>
    <m/>
    <s v="Si"/>
    <s v="No"/>
  </r>
  <r>
    <x v="1"/>
    <x v="0"/>
    <x v="1"/>
    <s v="normal"/>
    <s v="C000962662"/>
    <s v="C.SAP.MX.AA.SAP-BASIS"/>
    <s v="Hernandez Galindo Israel"/>
    <d v="2017-01-23T11:00:00"/>
    <d v="2017-01-23T14:00:00"/>
    <s v="[Vitro] / [ SAP -BASIS ] / [ GRC ] / [ TSYSTEMS] - Change TMS / ITO.CAB pre-approved"/>
    <s v="Successful"/>
    <s v="On Time"/>
    <s v="No"/>
    <s v="Standard"/>
    <s v="Successful"/>
    <s v="On Time"/>
    <n v="1"/>
    <n v="1"/>
    <n v="0"/>
    <x v="0"/>
    <n v="0"/>
    <s v="Normal"/>
    <n v="0"/>
    <n v="0"/>
    <n v="0"/>
    <n v="0"/>
    <n v="1"/>
    <n v="0"/>
    <s v="Oscar"/>
    <s v="CMOD317644"/>
    <s v="Basis"/>
    <s v="BASIS"/>
    <s v="No"/>
    <s v="No"/>
    <m/>
    <s v="Si"/>
    <s v="No"/>
  </r>
  <r>
    <x v="10"/>
    <x v="0"/>
    <x v="0"/>
    <s v="normal"/>
    <s v="C000967291"/>
    <s v="C.SAP.MX.AA.GDH.MX-BASIS"/>
    <s v="Escalante Gonzalez Carlos"/>
    <d v="2017-01-18T12:00:00"/>
    <d v="2017-01-23T23:00:00"/>
    <s v="GRUPO Q / CI STATUS CHANGE FOR CEQ SYSTEM TO REFLECT IT &quot;IN OPERATION&quot; INTO CMDB"/>
    <s v="Successful"/>
    <s v="On Time"/>
    <s v="No"/>
    <s v="Minor"/>
    <s v="Successful"/>
    <s v="On Time"/>
    <n v="1"/>
    <n v="1"/>
    <n v="0"/>
    <x v="0"/>
    <n v="0"/>
    <s v="Normal"/>
    <n v="0"/>
    <n v="0"/>
    <n v="0"/>
    <n v="0"/>
    <n v="1"/>
    <n v="0"/>
    <s v="Candido"/>
    <s v="C000052054"/>
    <s v="Basis"/>
    <s v="BASIS"/>
    <s v="No"/>
    <s v="No"/>
    <m/>
    <s v="Si"/>
    <s v="No"/>
  </r>
  <r>
    <x v="1"/>
    <x v="0"/>
    <x v="1"/>
    <s v="normal"/>
    <s v="C000969075"/>
    <s v="C.AMER.MX.WINTEL.VITRO"/>
    <s v="Rocha Zepeda Juan Carlos"/>
    <d v="2017-01-20T18:00:00"/>
    <d v="2017-01-23T18:00:00"/>
    <s v="AMER | VITRO | Distribution of MSFT patches for Windows Servers (Phase 2) &lt;January 2017&gt; (Customer pre authorized)"/>
    <s v="Successful"/>
    <s v="On Time"/>
    <s v="No"/>
    <s v="Standard"/>
    <s v="Successful"/>
    <s v="On Time"/>
    <n v="1"/>
    <n v="1"/>
    <n v="0"/>
    <x v="0"/>
    <n v="0"/>
    <s v="Normal"/>
    <n v="0"/>
    <n v="0"/>
    <n v="0"/>
    <n v="0"/>
    <n v="1"/>
    <n v="0"/>
    <s v="Oscar"/>
    <s v="C000179725"/>
    <s v="DPO Windows"/>
    <s v="ITO"/>
    <s v="No"/>
    <s v="No"/>
    <m/>
    <s v="Si"/>
    <s v="No"/>
  </r>
  <r>
    <x v="17"/>
    <x v="0"/>
    <x v="1"/>
    <s v="normal"/>
    <s v="C000972323"/>
    <s v="C.SAP.MX.AA.SAP-BASIS"/>
    <s v="Salcedo Simpson Georgina"/>
    <d v="2017-01-23T10:00:00"/>
    <d v="2017-01-23T18:00:00"/>
    <s v="MEXICHEM / D01 / Implementation of support packages for ABAP (SPAM/SAINT) / CCAB; CSS.CAB pre-approved [4EP]"/>
    <s v="Successful"/>
    <s v="On Time"/>
    <s v="No"/>
    <s v="Standard"/>
    <s v="Successful"/>
    <s v="On Time"/>
    <n v="1"/>
    <n v="1"/>
    <n v="0"/>
    <x v="0"/>
    <n v="0"/>
    <s v="Normal"/>
    <n v="0"/>
    <n v="0"/>
    <n v="0"/>
    <n v="0"/>
    <n v="1"/>
    <n v="0"/>
    <s v="Oscar"/>
    <s v="CMOD318037"/>
    <s v="Basis"/>
    <s v="BASIS"/>
    <s v="No"/>
    <s v="No"/>
    <m/>
    <s v="Si"/>
    <s v="No"/>
  </r>
  <r>
    <x v="1"/>
    <x v="1"/>
    <x v="1"/>
    <s v="normal"/>
    <s v="C000973787"/>
    <s v="TS.CP.MX.SIC.LAN.VITRO"/>
    <s v="Huerta Barrera David  "/>
    <d v="2017-01-23T22:00:00"/>
    <d v="2017-01-24T02:00:00"/>
    <s v="VITRO | Vitro S.A. | Acompañamiento a proveedor MCS para corrección de nodos de red MDF de planta Alta"/>
    <s v="Successful"/>
    <s v="On Time"/>
    <s v="No"/>
    <s v="Standard"/>
    <s v="Successful"/>
    <s v="On Time"/>
    <n v="1"/>
    <n v="1"/>
    <n v="0"/>
    <x v="0"/>
    <n v="0"/>
    <s v="Normal"/>
    <n v="0"/>
    <n v="0"/>
    <n v="0"/>
    <n v="0"/>
    <n v="1"/>
    <n v="0"/>
    <s v="Oscar"/>
    <s v="-"/>
    <s v="LAN"/>
    <s v="TSS"/>
    <s v="No"/>
    <s v="No"/>
    <m/>
    <s v="Si"/>
    <s v="No"/>
  </r>
  <r>
    <x v="1"/>
    <x v="0"/>
    <x v="1"/>
    <s v="normal"/>
    <s v="C000973861"/>
    <s v="C.SAP.MX.AA.BASIS.BO"/>
    <s v="Rivera Villa Tonontzi  "/>
    <d v="2017-01-23T15:00:00"/>
    <d v="2017-01-24T12:00:00"/>
    <s v="VITRO | D | BD3 | AH4HA082 | SAP BO | Outage=Yes | Set up parameter rdisp / wp_no_enq"/>
    <s v="Successful"/>
    <s v="On Time"/>
    <s v="No"/>
    <s v="Standard"/>
    <s v="Successful"/>
    <s v="On Time"/>
    <n v="1"/>
    <n v="1"/>
    <n v="0"/>
    <x v="0"/>
    <n v="0"/>
    <s v="Normal"/>
    <n v="0"/>
    <n v="0"/>
    <n v="0"/>
    <n v="0"/>
    <n v="1"/>
    <n v="0"/>
    <s v="Oscar"/>
    <s v="CMOD317344"/>
    <s v="Basis"/>
    <s v="BASIS"/>
    <s v="No"/>
    <s v="No"/>
    <m/>
    <s v="Si"/>
    <s v="No"/>
  </r>
  <r>
    <x v="3"/>
    <x v="0"/>
    <x v="1"/>
    <s v="normal"/>
    <s v="C000975346"/>
    <s v="C.SAP.MX.AA.GDH.MX-BASIS"/>
    <s v="Escalante Gonzalez Carlos"/>
    <d v="2017-01-23T14:00:00"/>
    <d v="2017-01-23T16:00:00"/>
    <s v="TAURUS / SAP -TSMX / Desarrollo / D00 / QRO. - SAP Parameter Change_Offline /CCAB; ITO.CAB pre-approved"/>
    <s v="Successful"/>
    <s v="On Time"/>
    <s v="No"/>
    <s v="Standard"/>
    <s v="Successful"/>
    <s v="On Time"/>
    <n v="1"/>
    <n v="1"/>
    <n v="0"/>
    <x v="0"/>
    <n v="0"/>
    <s v="Normal"/>
    <n v="0"/>
    <n v="0"/>
    <n v="0"/>
    <n v="0"/>
    <n v="1"/>
    <n v="0"/>
    <s v="Candido"/>
    <s v="CMOD317344"/>
    <s v="Basis"/>
    <s v="BASIS"/>
    <s v="No"/>
    <s v="No"/>
    <m/>
    <s v="Si"/>
    <s v="No"/>
  </r>
  <r>
    <x v="1"/>
    <x v="1"/>
    <x v="1"/>
    <s v="normal"/>
    <s v="C000975378"/>
    <s v="TS.CP.MX.SIC.LAN.VITRO"/>
    <s v="Huerta Barrera David  "/>
    <d v="2017-01-23T23:00:00"/>
    <d v="2017-01-24T06:00:00"/>
    <s v="VITRO | Flotado García | Ampliación de Bw 20 a 50Mbps el enlace secundario."/>
    <s v="Successful"/>
    <s v="On Time"/>
    <s v="No"/>
    <s v="Standard"/>
    <s v="Successful"/>
    <s v="On Time"/>
    <n v="1"/>
    <n v="1"/>
    <n v="0"/>
    <x v="0"/>
    <n v="0"/>
    <s v="Normal"/>
    <n v="0"/>
    <n v="0"/>
    <n v="0"/>
    <n v="0"/>
    <n v="1"/>
    <n v="0"/>
    <s v="Oscar"/>
    <s v="-"/>
    <s v="LAN"/>
    <s v="TSS"/>
    <s v="No"/>
    <s v="No"/>
    <m/>
    <s v="Si"/>
    <s v="No"/>
  </r>
  <r>
    <x v="8"/>
    <x v="1"/>
    <x v="0"/>
    <s v="normal"/>
    <s v="C40724614"/>
    <s v="TELECOM ITS Support OPS VWM CHGMGR"/>
    <s v="Martinez Vega Maria Jose"/>
    <d v="2017-01-21T09:00:00"/>
    <d v="2017-01-23T16:00:00"/>
    <s v="Activacion de enlace de C2 a C6 para equipo Telcel"/>
    <s v="Successful"/>
    <s v="On Time"/>
    <s v="No"/>
    <s v="Minor"/>
    <s v="Successful"/>
    <s v="On Time"/>
    <n v="1"/>
    <n v="1"/>
    <n v="0"/>
    <x v="0"/>
    <n v="0"/>
    <s v="Normal"/>
    <n v="0"/>
    <n v="0"/>
    <n v="0"/>
    <n v="0"/>
    <n v="1"/>
    <n v="0"/>
    <s v="Alejandro"/>
    <s v="CT40003010"/>
    <s v="Cableado"/>
    <s v="TSS"/>
    <s v="No"/>
    <s v="No"/>
    <m/>
    <s v="Si"/>
    <s v="No"/>
  </r>
  <r>
    <x v="8"/>
    <x v="0"/>
    <x v="0"/>
    <s v="normal"/>
    <s v="C40729697"/>
    <s v="FIS HARDWARE Support OPS VWM CHGMGR"/>
    <s v="De La Concha Cruz Felissa Carmen"/>
    <d v="2017-01-21T14:00:00"/>
    <d v="2017-01-23T11:00:00"/>
    <s v="Mantenimiento Correctivo COR6."/>
    <s v="Successful"/>
    <s v="On Time"/>
    <s v="No"/>
    <s v="Minor"/>
    <s v="Successful"/>
    <s v="On Time"/>
    <n v="1"/>
    <n v="1"/>
    <n v="0"/>
    <x v="0"/>
    <n v="0"/>
    <s v="Normal"/>
    <n v="0"/>
    <n v="0"/>
    <n v="0"/>
    <n v="0"/>
    <n v="1"/>
    <n v="0"/>
    <s v="Alejandro"/>
    <s v="-"/>
    <s v="Proyectos"/>
    <s v="ITO"/>
    <s v="No"/>
    <s v="No"/>
    <m/>
    <s v="Si"/>
    <s v="No"/>
  </r>
  <r>
    <x v="8"/>
    <x v="0"/>
    <x v="0"/>
    <s v="normal"/>
    <s v="C40740101"/>
    <s v="SERVERS WINTEL ITS Support OPS VWM CHGMGR"/>
    <s v="Sanchez Ramirez Erick"/>
    <d v="2017-01-20T14:00:00"/>
    <d v="2017-01-23T17:00:00"/>
    <s v="Prueba de Ingresar servidores al dominio vwmext.com"/>
    <s v="Successful"/>
    <s v="On Time"/>
    <s v="No"/>
    <s v="Minor"/>
    <s v="Successful"/>
    <s v="On Time"/>
    <n v="1"/>
    <n v="1"/>
    <n v="0"/>
    <x v="0"/>
    <n v="0"/>
    <s v="Normal"/>
    <n v="0"/>
    <n v="0"/>
    <n v="0"/>
    <n v="0"/>
    <n v="1"/>
    <n v="0"/>
    <s v="Alejandro"/>
    <s v="CT40004941"/>
    <s v="DPO Windows"/>
    <s v="ITO"/>
    <s v="No"/>
    <s v="No"/>
    <m/>
    <s v="Si"/>
    <s v="No"/>
  </r>
  <r>
    <x v="8"/>
    <x v="0"/>
    <x v="0"/>
    <s v="normal"/>
    <s v="C40743750"/>
    <s v="SERVERS WINTEL ITS Support OPS VWM CHGMGR"/>
    <s v="Islas Agustin Maricarmen"/>
    <d v="2017-01-20T22:00:00"/>
    <d v="2017-01-23T12:00:00"/>
    <s v="Distribucion e instalacion parches Sistema Operativo Microsoft Servers VWM Productivos"/>
    <s v="Successful"/>
    <s v="On Time"/>
    <s v="No"/>
    <s v="Minor"/>
    <s v="Successful"/>
    <s v="On Time"/>
    <n v="1"/>
    <n v="1"/>
    <n v="0"/>
    <x v="0"/>
    <n v="0"/>
    <s v="Normal"/>
    <n v="0"/>
    <n v="0"/>
    <n v="0"/>
    <n v="0"/>
    <n v="1"/>
    <n v="0"/>
    <s v="Alejandro"/>
    <s v="CT40004396"/>
    <s v="DPO Windows"/>
    <s v="ITO"/>
    <s v="No"/>
    <s v="No"/>
    <m/>
    <s v="Si"/>
    <s v="No"/>
  </r>
  <r>
    <x v="8"/>
    <x v="0"/>
    <x v="0"/>
    <s v="normal"/>
    <s v="C40743808"/>
    <s v="OPM ITS Support OPS VWM CHGMGR"/>
    <s v="Vargas Aguilar Jorge"/>
    <d v="2017-01-22T08:00:00"/>
    <d v="2017-01-23T17:00:00"/>
    <s v="Arreglo de cableado del equipo windows localizados en DCPII Gabinete 2307"/>
    <s v="Successful"/>
    <s v="On Time"/>
    <s v="No"/>
    <s v="Minor"/>
    <s v="Successful"/>
    <s v="On Time"/>
    <n v="1"/>
    <n v="1"/>
    <n v="0"/>
    <x v="0"/>
    <n v="0"/>
    <s v="Normal"/>
    <n v="0"/>
    <n v="0"/>
    <n v="0"/>
    <n v="0"/>
    <n v="1"/>
    <n v="0"/>
    <s v="Alejandro"/>
    <s v="CT40005482"/>
    <s v="OPM"/>
    <s v="ITO"/>
    <s v="No"/>
    <s v="No"/>
    <m/>
    <s v="Si"/>
    <s v="No"/>
  </r>
  <r>
    <x v="8"/>
    <x v="0"/>
    <x v="0"/>
    <s v="normal"/>
    <s v="C40743874"/>
    <s v="FACILITIES ITS Support OPS VWM CHGMGR"/>
    <s v="Alvarado Pacheco Milthon Christian"/>
    <d v="2017-01-23T08:00:00"/>
    <d v="2017-01-23T17:00:00"/>
    <s v="Electrical maintenance to MX_1089 air conditioning precision equipment of Data Center Puebla I"/>
    <s v="Successful"/>
    <s v="On Time"/>
    <s v="No"/>
    <s v="Minor"/>
    <s v="Successful"/>
    <s v="On Time"/>
    <n v="1"/>
    <n v="1"/>
    <n v="0"/>
    <x v="0"/>
    <n v="0"/>
    <s v="Normal"/>
    <n v="0"/>
    <n v="0"/>
    <n v="0"/>
    <n v="0"/>
    <n v="1"/>
    <n v="0"/>
    <s v="Alejandro"/>
    <s v="CT40002869"/>
    <s v="DCI"/>
    <s v="ITO"/>
    <s v="No"/>
    <s v="No"/>
    <m/>
    <s v="Si"/>
    <s v="No"/>
  </r>
  <r>
    <x v="10"/>
    <x v="0"/>
    <x v="0"/>
    <s v="normal"/>
    <s v="C000967258"/>
    <s v="C.SAP.MX.AA.GDH.MX-BASIS"/>
    <s v="Escalante Gonzalez Carlos"/>
    <d v="2017-01-18T19:00:00"/>
    <d v="2017-01-24T23:00:00"/>
    <s v="Grupo Q / SAP-TS-TMX / DEVELOPMENT / CED / QRO / reorganize table(s) / CCAB and CSS.CAB preapproved / Outage = No"/>
    <s v="Successful"/>
    <s v="On Time"/>
    <s v="No"/>
    <s v="Minor"/>
    <s v="Successful"/>
    <s v="On Time"/>
    <n v="1"/>
    <n v="1"/>
    <n v="0"/>
    <x v="0"/>
    <n v="0"/>
    <s v="Normal"/>
    <n v="0"/>
    <n v="0"/>
    <n v="0"/>
    <n v="0"/>
    <n v="1"/>
    <n v="0"/>
    <s v="Candido"/>
    <s v="CMOD315167"/>
    <s v="Basis"/>
    <s v="BASIS"/>
    <s v="No"/>
    <s v="No"/>
    <m/>
    <s v="Si"/>
    <s v="No"/>
  </r>
  <r>
    <x v="10"/>
    <x v="0"/>
    <x v="0"/>
    <s v="normal"/>
    <s v="C000970680"/>
    <s v="C.AMER.MX.DPO-LNX"/>
    <s v="Don Juan Rico Nataly"/>
    <d v="2017-01-25T12:00:00"/>
    <d v="2017-01-25T14:00:00"/>
    <s v="Grupo Q / AMEC / RedIT Monterrey / Jetcloud / Linux / Rundown System / gpqqrobuv12"/>
    <s v="Successful"/>
    <s v="On Time"/>
    <s v="No"/>
    <s v="Minor"/>
    <s v="Successful"/>
    <s v="On Time"/>
    <n v="1"/>
    <n v="1"/>
    <n v="0"/>
    <x v="0"/>
    <n v="0"/>
    <s v="Normal"/>
    <n v="0"/>
    <n v="0"/>
    <n v="0"/>
    <n v="0"/>
    <n v="1"/>
    <n v="0"/>
    <s v="Candido"/>
    <s v="C000419598"/>
    <s v="DPO Linux"/>
    <s v="ITO"/>
    <s v="No"/>
    <s v="No"/>
    <m/>
    <s v="Si"/>
    <s v="No"/>
  </r>
  <r>
    <x v="1"/>
    <x v="1"/>
    <x v="1"/>
    <s v="normal"/>
    <s v="C000972329"/>
    <s v="TS.CP.MX.SIC.LAN.VITRO"/>
    <s v="Huerta Barrera David  "/>
    <d v="2017-01-24T08:00:00"/>
    <d v="2017-01-24T20:00:00"/>
    <s v="VITRO | TSS | Libranza por corte eléctrica Localidad Cosmos / Preaprobado"/>
    <s v="Successful"/>
    <s v="On Time"/>
    <s v="No"/>
    <s v="Standard"/>
    <s v="Successful"/>
    <s v="On Time"/>
    <n v="1"/>
    <n v="1"/>
    <n v="0"/>
    <x v="0"/>
    <n v="0"/>
    <s v="Normal"/>
    <n v="0"/>
    <n v="0"/>
    <n v="0"/>
    <n v="0"/>
    <n v="1"/>
    <n v="0"/>
    <s v="Oscar"/>
    <s v="C000179636"/>
    <s v="LAN"/>
    <s v="TSS"/>
    <s v="No"/>
    <s v="No"/>
    <m/>
    <s v="Si"/>
    <s v="No"/>
  </r>
  <r>
    <x v="1"/>
    <x v="0"/>
    <x v="1"/>
    <s v="normal"/>
    <s v="C000973746"/>
    <s v="C.AMER.MX.WINTEL.VITRO"/>
    <s v="Sanchez Alvarez Carlos"/>
    <d v="2017-01-24T06:00:00"/>
    <d v="2017-01-24T19:00:00"/>
    <s v="AMER | Vitro | Accompany Electrical Maintenance Toluca"/>
    <s v="Successful"/>
    <s v="On Time"/>
    <s v="No"/>
    <s v="Standard"/>
    <s v="Successful"/>
    <s v="On Time"/>
    <n v="1"/>
    <n v="1"/>
    <n v="0"/>
    <x v="0"/>
    <n v="0"/>
    <s v="Normal"/>
    <n v="0"/>
    <n v="0"/>
    <n v="0"/>
    <n v="0"/>
    <n v="1"/>
    <n v="0"/>
    <s v="Oscar"/>
    <s v="C000855226"/>
    <s v="DPO Windows"/>
    <s v="ITO"/>
    <s v="No"/>
    <s v="No"/>
    <m/>
    <s v="Si"/>
    <s v="No"/>
  </r>
  <r>
    <x v="1"/>
    <x v="0"/>
    <x v="0"/>
    <s v="normal"/>
    <s v="C000975554"/>
    <s v="C.AMER.MX.DPO-LNX"/>
    <s v="Don Juan Rico Nataly"/>
    <d v="2017-01-25T12:00:00"/>
    <d v="2017-01-25T14:00:00"/>
    <s v="DSC | VITRO | DPO LNX | | APPCOM | AH3 |Confiscation AH3HA149 | DO 52775732"/>
    <s v="Successful"/>
    <s v="On Time"/>
    <s v="No"/>
    <s v="Minor"/>
    <s v="Successful"/>
    <s v="On Time"/>
    <n v="1"/>
    <n v="1"/>
    <n v="0"/>
    <x v="0"/>
    <n v="0"/>
    <s v="Normal"/>
    <n v="0"/>
    <n v="1"/>
    <n v="0"/>
    <n v="0"/>
    <n v="1"/>
    <n v="0"/>
    <s v="Oscar"/>
    <s v="CMOD319590"/>
    <s v="DPO Linux"/>
    <s v="ITO"/>
    <s v="Si"/>
    <s v="No"/>
    <m/>
    <s v="Si"/>
    <s v="No"/>
  </r>
  <r>
    <x v="5"/>
    <x v="0"/>
    <x v="0"/>
    <s v="normal"/>
    <s v="C000844282"/>
    <s v="CS.AMER.MX.SYS-MANAGEMENT"/>
    <s v="Olivares Ortiz Marisol"/>
    <d v="2017-01-19T18:00:00"/>
    <d v="2017-01-26T15:00:00"/>
    <s v="Release Auto-ticketing to Multi-customers(CPU-Memory-Server Offline-Disk Cleanup)"/>
    <s v="Successful"/>
    <s v="On Time"/>
    <s v="No"/>
    <s v="Minor"/>
    <s v="Successful"/>
    <s v="On Time"/>
    <n v="1"/>
    <n v="1"/>
    <n v="0"/>
    <x v="0"/>
    <n v="0"/>
    <s v="Normal"/>
    <n v="0"/>
    <n v="0"/>
    <n v="0"/>
    <n v="0"/>
    <n v="1"/>
    <n v="0"/>
    <s v="Candido"/>
    <s v="C000382157"/>
    <s v="System Management"/>
    <s v="ITO"/>
    <s v="No"/>
    <s v="No"/>
    <m/>
    <s v="Si"/>
    <s v="No"/>
  </r>
  <r>
    <x v="17"/>
    <x v="0"/>
    <x v="1"/>
    <s v="normal"/>
    <s v="C000965780"/>
    <s v="C.SAP.MX.AA.SAP-BASIS"/>
    <s v="Ramirez Lopez Nancy"/>
    <d v="2017-01-23T09:00:00"/>
    <d v="2017-01-25T21:00:00"/>
    <s v="MEXICHEM /T01 / - Implementation of support packages for ABAP (SPAM/SAINT) / CCAB; CSS.CAB pre-approved [4EP]"/>
    <s v="Successful"/>
    <s v="On Time"/>
    <s v="No"/>
    <s v="Standard"/>
    <s v="Successful"/>
    <s v="On Time"/>
    <n v="1"/>
    <n v="1"/>
    <n v="0"/>
    <x v="0"/>
    <n v="0"/>
    <s v="Normal"/>
    <n v="0"/>
    <n v="0"/>
    <n v="0"/>
    <n v="0"/>
    <n v="1"/>
    <n v="0"/>
    <s v="Oscar"/>
    <s v="CMOD318037"/>
    <s v="Basis"/>
    <s v="BASIS"/>
    <s v="No"/>
    <s v="No"/>
    <m/>
    <s v="Si"/>
    <s v="No"/>
  </r>
  <r>
    <x v="9"/>
    <x v="0"/>
    <x v="0"/>
    <s v="normal"/>
    <s v="C000967215"/>
    <s v="C.SAP.MX.AA.GDH.MX-BASIS"/>
    <s v="Diego Vega Pedro"/>
    <d v="2017-01-25T15:00:00"/>
    <d v="2017-01-25T19:00:00"/>
    <s v="[HABC] / [ SAP - BASIS ] / [ DEVELOPMENT ] / [ DES ] / [ TSMX ] - ADD_ON ABAP_classic env. (SPAM/SAINT) /CCAB; ITO.CAB pre-approved [4EP]"/>
    <s v="Successful"/>
    <s v="On Time"/>
    <s v="No"/>
    <s v="Minor"/>
    <s v="Successful"/>
    <s v="On Time"/>
    <n v="1"/>
    <n v="1"/>
    <n v="0"/>
    <x v="0"/>
    <n v="0"/>
    <s v="Normal"/>
    <n v="0"/>
    <n v="0"/>
    <n v="0"/>
    <n v="0"/>
    <n v="1"/>
    <n v="0"/>
    <s v="Candido"/>
    <s v="CMOD318855"/>
    <s v="Basis"/>
    <s v="BASIS"/>
    <s v="No"/>
    <s v="No"/>
    <m/>
    <s v="Si"/>
    <s v="No"/>
  </r>
  <r>
    <x v="9"/>
    <x v="0"/>
    <x v="0"/>
    <s v="normal"/>
    <s v="C000967308"/>
    <s v="C.SAP.MX.AA.GDH.MX-BASIS"/>
    <s v="Diego Vega Pedro"/>
    <d v="2017-01-26T11:00:00"/>
    <d v="2017-01-26T15:00:00"/>
    <s v="[HABC] / [ SAP - BASIS ] / [ DEVELOPMENT ] / [ CRD ] / [ TSMX ] - ADD_ON ABAP_classic env. (SPAM/SAINT) /CCAB; ITO.CAB pre-approved [4EP]"/>
    <s v="Successful"/>
    <s v="On Time"/>
    <s v="No"/>
    <s v="Minor"/>
    <s v="Successful"/>
    <s v="On Time"/>
    <n v="1"/>
    <n v="1"/>
    <n v="0"/>
    <x v="0"/>
    <n v="0"/>
    <s v="Normal"/>
    <n v="0"/>
    <n v="0"/>
    <n v="0"/>
    <n v="0"/>
    <n v="1"/>
    <n v="0"/>
    <s v="Candido"/>
    <s v="CMOD318855"/>
    <s v="Basis"/>
    <s v="BASIS"/>
    <s v="No"/>
    <s v="No"/>
    <m/>
    <s v="Si"/>
    <s v="No"/>
  </r>
  <r>
    <x v="2"/>
    <x v="0"/>
    <x v="1"/>
    <s v="normal"/>
    <s v="C000972350"/>
    <s v="C.SAP.MX.AA.GDH.MX-BASIS"/>
    <s v="Diego Vega Pedro"/>
    <d v="2017-01-20T00:00:00"/>
    <d v="2017-01-25T18:00:00"/>
    <s v="[L'OREAL] / [ SAP BASIS] / [ Test] / [ Q18] / [ TSMX] - System Copy /CSS.CAB pre-approved"/>
    <s v="Successful"/>
    <s v="On Time"/>
    <s v="No"/>
    <s v="Standard"/>
    <s v="Successful"/>
    <s v="On Time"/>
    <n v="1"/>
    <n v="1"/>
    <n v="0"/>
    <x v="0"/>
    <n v="0"/>
    <s v="Normal"/>
    <n v="0"/>
    <n v="0"/>
    <n v="0"/>
    <n v="0"/>
    <n v="1"/>
    <n v="0"/>
    <s v="Candido"/>
    <s v="CMOD317687"/>
    <s v="Basis"/>
    <s v="BASIS"/>
    <s v="No"/>
    <s v="No"/>
    <m/>
    <s v="Si"/>
    <s v="No"/>
  </r>
  <r>
    <x v="5"/>
    <x v="2"/>
    <x v="0"/>
    <s v="normal"/>
    <s v="C000973725"/>
    <s v="DS.ISD.MX.LBU.IMPLEMENTER"/>
    <s v="Aguilar Vazquez Areli  "/>
    <d v="2017-01-25T15:00:00"/>
    <d v="2017-01-25T20:00:00"/>
    <s v="Copia de la BD de notificaciones automaticas P1&amp;P2 a servidor secundario inConcert."/>
    <s v="Successful"/>
    <s v="On Time"/>
    <s v="No"/>
    <s v="Minor"/>
    <s v="Successful"/>
    <s v="On Time"/>
    <n v="1"/>
    <n v="1"/>
    <n v="0"/>
    <x v="0"/>
    <n v="0"/>
    <s v="Normal"/>
    <n v="0"/>
    <n v="0"/>
    <n v="0"/>
    <n v="0"/>
    <n v="1"/>
    <n v="0"/>
    <s v="Candido"/>
    <s v="-"/>
    <s v="PME"/>
    <s v="PME"/>
    <s v="No"/>
    <s v="No"/>
    <m/>
    <s v="Si"/>
    <s v="No"/>
  </r>
  <r>
    <x v="17"/>
    <x v="0"/>
    <x v="1"/>
    <s v="normal"/>
    <s v="C000973741"/>
    <s v="C.SAP.MX.AA.SAP-BASIS"/>
    <s v="Salcedo Simpson Georgina"/>
    <d v="2017-01-25T10:00:00"/>
    <d v="2017-01-25T18:00:00"/>
    <s v="MEXICHEM / T01 / Implementation of support packages for ABAP (SPAM/SAINT) / CCAB; CSS.CAB pre-approved [4EP]"/>
    <s v="Successful"/>
    <s v="On Time"/>
    <s v="No"/>
    <s v="Standard"/>
    <s v="Successful"/>
    <s v="On Time"/>
    <n v="1"/>
    <n v="1"/>
    <n v="0"/>
    <x v="0"/>
    <n v="0"/>
    <s v="Normal"/>
    <n v="0"/>
    <n v="0"/>
    <n v="0"/>
    <n v="0"/>
    <n v="1"/>
    <n v="0"/>
    <s v="Oscar"/>
    <s v="CMOD318037"/>
    <s v="Basis"/>
    <s v="BASIS"/>
    <s v="No"/>
    <s v="No"/>
    <m/>
    <s v="Si"/>
    <s v="No"/>
  </r>
  <r>
    <x v="17"/>
    <x v="0"/>
    <x v="1"/>
    <s v="normal"/>
    <s v="C000973768"/>
    <s v="C.SAP.MX.AA.SAP-BASIS"/>
    <s v="Ramirez Lopez Nancy"/>
    <d v="2017-01-23T09:00:00"/>
    <d v="2017-01-26T16:00:00"/>
    <s v="MEXICHEM/Desarrolo-Calidad / - DB user profiles SAPUPROF and NON_SAP_USERS /CCAB; ITO.CAB pre-approved [4EP]"/>
    <s v="Successful"/>
    <s v="On Time"/>
    <s v="No"/>
    <s v="Standard"/>
    <s v="Successful"/>
    <s v="On Time"/>
    <n v="1"/>
    <n v="1"/>
    <n v="0"/>
    <x v="0"/>
    <n v="0"/>
    <s v="Normal"/>
    <n v="0"/>
    <n v="0"/>
    <n v="0"/>
    <n v="0"/>
    <n v="1"/>
    <n v="0"/>
    <s v="Oscar"/>
    <s v="CMOD317344"/>
    <s v="Basis"/>
    <s v="BASIS"/>
    <s v="No"/>
    <s v="No"/>
    <m/>
    <s v="Si"/>
    <s v="No"/>
  </r>
  <r>
    <x v="9"/>
    <x v="0"/>
    <x v="0"/>
    <s v="normal"/>
    <s v="C000975406"/>
    <s v="C.AMER.MX.LBU.WINTEL"/>
    <s v="Peralta Manzo Oskar Johnatan "/>
    <d v="2017-01-25T15:00:00"/>
    <d v="2017-01-25T19:00:00"/>
    <s v="AMER | HABC | VM Clone"/>
    <s v="Successful"/>
    <s v="On Time"/>
    <s v="No"/>
    <s v="Minor"/>
    <s v="Successful"/>
    <s v="On Time"/>
    <n v="1"/>
    <n v="1"/>
    <n v="0"/>
    <x v="0"/>
    <n v="0"/>
    <s v="Normal"/>
    <n v="0"/>
    <n v="1"/>
    <n v="0"/>
    <n v="0"/>
    <n v="1"/>
    <n v="0"/>
    <s v="Candido"/>
    <s v="-"/>
    <s v="DPO Windows"/>
    <s v="ITO"/>
    <s v="Si"/>
    <s v="No"/>
    <m/>
    <s v="Si"/>
    <s v="No"/>
  </r>
  <r>
    <x v="11"/>
    <x v="0"/>
    <x v="1"/>
    <s v="normal"/>
    <s v="C000975550"/>
    <s v="C.SAP.MX.AA.GDH.MX-BASIS"/>
    <s v="Flores Cuatzo Antonio  "/>
    <d v="2017-01-26T10:00:00"/>
    <d v="2017-01-26T14:00:00"/>
    <s v="Grupo KUO / SAP TS-MX / Client 000 / SAP Request: User creation with assignment of the roles"/>
    <s v="Successful"/>
    <s v="On Time"/>
    <s v="No"/>
    <s v="Standard"/>
    <s v="Successful"/>
    <s v="On Time"/>
    <n v="1"/>
    <n v="1"/>
    <n v="0"/>
    <x v="0"/>
    <n v="0"/>
    <s v="Normal"/>
    <n v="0"/>
    <n v="0"/>
    <n v="0"/>
    <n v="0"/>
    <n v="1"/>
    <n v="0"/>
    <s v="Maria del Carmen"/>
    <s v="C000184378"/>
    <s v="Basis"/>
    <s v="BASIS"/>
    <s v="No"/>
    <s v="No"/>
    <m/>
    <s v="Si"/>
    <s v="No"/>
  </r>
  <r>
    <x v="11"/>
    <x v="0"/>
    <x v="0"/>
    <s v="normal"/>
    <s v="C000975563"/>
    <s v="C.SAP.MX.AA.GDH.MX-BASIS"/>
    <s v="Morales Herrera Benjamin  "/>
    <d v="2017-01-25T15:00:00"/>
    <d v="2017-01-25T19:00:00"/>
    <s v="[Grupo KUO] / [ SAP -MX ] / [ QAS ] / [ QAB ] - ADD_ON ABAP_classic env. (SPAM/SAINT) /CCAB; ITO.CAB pre-approved [4EP]"/>
    <s v="Successful"/>
    <s v="On Time"/>
    <s v="No"/>
    <s v="Minor"/>
    <s v="Successful"/>
    <s v="On Time"/>
    <n v="1"/>
    <n v="1"/>
    <n v="0"/>
    <x v="0"/>
    <n v="0"/>
    <s v="Normal"/>
    <n v="0"/>
    <n v="0"/>
    <n v="0"/>
    <n v="0"/>
    <n v="1"/>
    <n v="0"/>
    <s v="Maria del Carmen"/>
    <s v="CMOD318855"/>
    <s v="Basis"/>
    <s v="BASIS"/>
    <s v="No"/>
    <s v="No"/>
    <m/>
    <s v="Si"/>
    <s v="No"/>
  </r>
  <r>
    <x v="1"/>
    <x v="0"/>
    <x v="0"/>
    <s v="normal"/>
    <s v="C000975583"/>
    <s v="C.AMER.MX.AD.VITRO"/>
    <s v="Troncozo Lozada Gustavo"/>
    <d v="2017-01-25T16:30:00"/>
    <d v="2017-01-25T20:30:00"/>
    <s v="Amer | VITRO | AD | DHCP Modification"/>
    <s v="Successful"/>
    <s v="On Time"/>
    <s v="No"/>
    <s v="Minor"/>
    <s v="Successful"/>
    <s v="On Time"/>
    <n v="1"/>
    <n v="1"/>
    <n v="0"/>
    <x v="0"/>
    <n v="0"/>
    <s v="Normal"/>
    <n v="0"/>
    <n v="0"/>
    <n v="0"/>
    <n v="0"/>
    <n v="1"/>
    <n v="0"/>
    <s v="Oscar"/>
    <s v="-"/>
    <s v="Active Directory"/>
    <s v="ITO"/>
    <s v="No"/>
    <s v="No"/>
    <m/>
    <s v="Si"/>
    <s v="No"/>
  </r>
  <r>
    <x v="11"/>
    <x v="0"/>
    <x v="1"/>
    <s v="normal"/>
    <s v="C000975589"/>
    <s v="C.SAP.MX.AA.GDH.MX-BASIS"/>
    <s v="Flores Cuatzo Antonio  "/>
    <d v="2017-01-25T15:00:00"/>
    <d v="2017-01-25T17:00:00"/>
    <s v="Grupo KUO / SAP TS-MX / Client 000 / SAP Request: User deletion with assignment of the roles"/>
    <s v="Successful"/>
    <s v="On Time"/>
    <s v="No"/>
    <s v="Standard"/>
    <s v="Successful"/>
    <s v="On Time"/>
    <n v="1"/>
    <n v="1"/>
    <n v="0"/>
    <x v="0"/>
    <n v="0"/>
    <s v="Normal"/>
    <n v="0"/>
    <n v="0"/>
    <n v="0"/>
    <n v="0"/>
    <n v="1"/>
    <n v="0"/>
    <s v="Maria del Carmen"/>
    <s v="C000199490"/>
    <s v="Basis"/>
    <s v="BASIS"/>
    <s v="No"/>
    <s v="No"/>
    <m/>
    <s v="Si"/>
    <s v="No"/>
  </r>
  <r>
    <x v="9"/>
    <x v="0"/>
    <x v="0"/>
    <s v="normal"/>
    <s v="C000977254"/>
    <s v="C.AMER.MX.DPO-LNX"/>
    <s v="Don Juan Rico Nataly"/>
    <d v="2017-01-25T16:00:00"/>
    <d v="2017-01-25T20:05:00"/>
    <s v="AMER | HABC | Operative System package upgrade on server ax1la140 | DEV"/>
    <s v="Successful"/>
    <s v="On Time"/>
    <s v="No"/>
    <s v="Minor"/>
    <s v="Successful"/>
    <s v="On Time"/>
    <n v="1"/>
    <n v="1"/>
    <n v="0"/>
    <x v="0"/>
    <n v="0"/>
    <s v="Normal"/>
    <n v="0"/>
    <n v="0"/>
    <n v="0"/>
    <n v="0"/>
    <n v="1"/>
    <n v="0"/>
    <s v="Candido"/>
    <s v="C000972225"/>
    <s v="DPO Linux"/>
    <s v="ITO"/>
    <s v="No"/>
    <s v="No"/>
    <m/>
    <s v="Si"/>
    <s v="No"/>
  </r>
  <r>
    <x v="11"/>
    <x v="0"/>
    <x v="1"/>
    <s v="normal"/>
    <s v="C000977276"/>
    <s v="C.SAP.MX.AA.GDH.MX-BASIS"/>
    <s v="Mendoza Florentino Jose Pablo"/>
    <d v="2017-01-25T16:00:00"/>
    <d v="2017-01-25T18:00:00"/>
    <s v="[GKUO] / [ SAP -BASIS ] / [ PRD ] / [ SLP] / [ TSMX] - SAP Parameter Change_Online CAB; ITO.CAB pre-approved [4EP]"/>
    <s v="Successful"/>
    <s v="On Time"/>
    <s v="No"/>
    <s v="Standard"/>
    <s v="Successful"/>
    <s v="On Time"/>
    <n v="1"/>
    <n v="1"/>
    <n v="0"/>
    <x v="0"/>
    <n v="0"/>
    <s v="Normal"/>
    <n v="0"/>
    <n v="0"/>
    <n v="0"/>
    <n v="0"/>
    <n v="1"/>
    <n v="0"/>
    <s v="Maria del Carmen"/>
    <s v="CMOD317343"/>
    <s v="Basis"/>
    <s v="BASIS"/>
    <s v="No"/>
    <s v="No"/>
    <m/>
    <s v="Si"/>
    <s v="No"/>
  </r>
  <r>
    <x v="1"/>
    <x v="1"/>
    <x v="1"/>
    <s v="normal"/>
    <s v="C000977288"/>
    <s v="TS.CP.MX.SIC.LAN.VITRO"/>
    <s v="Alvarez Mendoza Fermin"/>
    <d v="2017-01-25T20:00:00"/>
    <d v="2017-01-25T23:00:00"/>
    <s v="VITRO | Remplazo de Switch dañado en la localidad de Santa Catarina"/>
    <s v="Successful"/>
    <s v="On Time"/>
    <s v="No"/>
    <s v="Standard"/>
    <s v="Successful"/>
    <s v="On Time"/>
    <n v="1"/>
    <n v="1"/>
    <n v="0"/>
    <x v="0"/>
    <n v="0"/>
    <s v="Normal"/>
    <n v="0"/>
    <n v="0"/>
    <n v="0"/>
    <n v="0"/>
    <n v="1"/>
    <n v="0"/>
    <s v="Oscar"/>
    <s v="C000184287"/>
    <s v="LAN"/>
    <s v="TSS"/>
    <s v="No"/>
    <s v="No"/>
    <m/>
    <s v="Si"/>
    <s v="No"/>
  </r>
  <r>
    <x v="18"/>
    <x v="0"/>
    <x v="1"/>
    <s v="normal"/>
    <s v="C000977322"/>
    <s v="C.SAP.MX.AA.GDH.MX-BASIS"/>
    <s v="Gomez Hernandez Saday Rubi "/>
    <d v="2017-01-26T14:00:00"/>
    <d v="2017-01-26T16:00:00"/>
    <s v="MX/SAP-MX/DURMAN/SAP Request:User creation with assignment of the roles"/>
    <s v="Successful"/>
    <s v="On Time"/>
    <s v="No"/>
    <s v="Standard"/>
    <s v="Successful"/>
    <s v="On Time"/>
    <n v="1"/>
    <n v="1"/>
    <n v="0"/>
    <x v="0"/>
    <n v="0"/>
    <s v="Normal"/>
    <n v="0"/>
    <n v="0"/>
    <n v="0"/>
    <n v="0"/>
    <n v="1"/>
    <n v="0"/>
    <s v="Candido"/>
    <s v="C000184378"/>
    <s v="Basis"/>
    <s v="BASIS"/>
    <s v="No"/>
    <s v="No"/>
    <m/>
    <s v="Si"/>
    <s v="No"/>
  </r>
  <r>
    <x v="21"/>
    <x v="0"/>
    <x v="1"/>
    <s v="normal"/>
    <s v="C000977335"/>
    <s v="C.SAP.MX.AA.GDH.MX-BASIS"/>
    <s v="Gomez Hernandez Saday Rubi "/>
    <d v="2017-01-26T11:00:00"/>
    <d v="2017-01-26T13:00:00"/>
    <s v="MX/SAP-MX/VOLARIS/SAP Request:User creation with assignment of the roles"/>
    <s v="Successful"/>
    <s v="On Time"/>
    <s v="No"/>
    <s v="Standard"/>
    <s v="Successful"/>
    <s v="On Time"/>
    <n v="1"/>
    <n v="1"/>
    <n v="0"/>
    <x v="0"/>
    <n v="0"/>
    <s v="Normal"/>
    <n v="0"/>
    <n v="0"/>
    <n v="0"/>
    <n v="0"/>
    <n v="1"/>
    <n v="0"/>
    <s v="Candido"/>
    <s v="C000184378"/>
    <s v="Basis"/>
    <s v="BASIS"/>
    <s v="No"/>
    <s v="No"/>
    <m/>
    <s v="Si"/>
    <s v="No"/>
  </r>
  <r>
    <x v="11"/>
    <x v="0"/>
    <x v="1"/>
    <s v="normal"/>
    <s v="C000977366"/>
    <s v="C.SAP.MX.AA.GDH.MX-BASIS"/>
    <s v="Flores Cuatzo Antonio  "/>
    <d v="2017-01-26T10:00:00"/>
    <d v="2017-01-26T14:00:00"/>
    <s v="Grupo KUO / SAP TS-MX / Client 000 / SAP Request: User creation with assignment of the roles CSS.CAB preapproved"/>
    <s v="Successful"/>
    <s v="On Time"/>
    <s v="No"/>
    <s v="Standard"/>
    <s v="Successful"/>
    <s v="On Time"/>
    <n v="1"/>
    <n v="1"/>
    <n v="0"/>
    <x v="0"/>
    <n v="0"/>
    <s v="Normal"/>
    <n v="0"/>
    <n v="0"/>
    <n v="0"/>
    <n v="0"/>
    <n v="1"/>
    <n v="0"/>
    <s v="Maria del Carmen"/>
    <s v="CMOD310786"/>
    <s v="Basis"/>
    <s v="BASIS"/>
    <s v="No"/>
    <s v="No"/>
    <m/>
    <s v="Si"/>
    <s v="No"/>
  </r>
  <r>
    <x v="1"/>
    <x v="0"/>
    <x v="0"/>
    <s v="normal"/>
    <s v="C000978751"/>
    <s v="C.AMER.MX.WINTEL.VITRO"/>
    <s v="Gonzalez Ramos Francisco"/>
    <d v="2017-01-25T11:30:00"/>
    <d v="2017-01-26T11:00:00"/>
    <s v="AMER | VITRO | Accompaniment with HP | Controller Sart Array replacement"/>
    <s v="Successful"/>
    <s v="On Time"/>
    <s v="No"/>
    <s v="Minor"/>
    <s v="Successful"/>
    <s v="On Time"/>
    <n v="1"/>
    <n v="1"/>
    <n v="0"/>
    <x v="0"/>
    <n v="0"/>
    <s v="Normal"/>
    <n v="0"/>
    <n v="0"/>
    <n v="0"/>
    <n v="0"/>
    <n v="1"/>
    <n v="0"/>
    <s v="Oscar"/>
    <s v="CMOD319593"/>
    <s v="DPO Windows"/>
    <s v="ITO"/>
    <s v="No"/>
    <s v="No"/>
    <m/>
    <s v="Si"/>
    <s v="No"/>
  </r>
  <r>
    <x v="1"/>
    <x v="0"/>
    <x v="1"/>
    <s v="normal"/>
    <s v="C000979053"/>
    <s v="C.AMER.MX.VDI.VITRO"/>
    <s v="Trejo Camara Alonso Miguel"/>
    <d v="2017-01-25T16:11:28"/>
    <d v="2017-01-25T22:01:44"/>
    <s v="AMER | Multiple | Healthy restart of server : MXVTC1CTX003"/>
    <s v="Successful"/>
    <s v="On Time"/>
    <s v="No"/>
    <s v="Standard"/>
    <s v="Successful"/>
    <s v="On Time"/>
    <n v="1"/>
    <n v="1"/>
    <n v="0"/>
    <x v="0"/>
    <n v="0"/>
    <s v="Normal"/>
    <n v="0"/>
    <n v="0"/>
    <n v="0"/>
    <n v="0"/>
    <n v="1"/>
    <n v="0"/>
    <s v="Oscar"/>
    <s v="-"/>
    <s v="VDI"/>
    <s v="ITO"/>
    <s v="No"/>
    <s v="No"/>
    <m/>
    <s v="Si"/>
    <s v="No"/>
  </r>
  <r>
    <x v="8"/>
    <x v="0"/>
    <x v="0"/>
    <s v="normal"/>
    <s v="C40743875"/>
    <s v="FACILITIES ITS Support OPS VWM CHGMGR"/>
    <s v="Alvarado Pacheco Milthon Christian"/>
    <d v="2017-01-25T08:00:00"/>
    <d v="2017-01-25T17:00:00"/>
    <s v="Electrical maintenance to MX_1088 air conditioning precision equipment of Data Center Puebla I"/>
    <s v="Successful"/>
    <s v="On Time"/>
    <s v="No"/>
    <s v="Minor"/>
    <s v="Successful"/>
    <s v="On Time"/>
    <n v="1"/>
    <n v="1"/>
    <n v="0"/>
    <x v="0"/>
    <n v="0"/>
    <s v="Normal"/>
    <n v="0"/>
    <n v="0"/>
    <n v="0"/>
    <n v="0"/>
    <n v="1"/>
    <n v="0"/>
    <s v="Alejandro"/>
    <s v="CT40002869"/>
    <s v="DCI"/>
    <s v="ITO"/>
    <s v="No"/>
    <s v="No"/>
    <m/>
    <s v="Si"/>
    <s v="No"/>
  </r>
  <r>
    <x v="8"/>
    <x v="0"/>
    <x v="0"/>
    <s v="normal"/>
    <s v="C40744673"/>
    <s v="OPM ITS Support OPS VWM CHGMGR"/>
    <s v="Vargas Aguilar Jorge"/>
    <d v="2017-01-21T10:00:00"/>
    <d v="2017-01-25T20:00:00"/>
    <s v="Reemplazo de S.O. de 2012 a Apliance (OVA) del servidor VWMXPUSSV194P/0.148.10.44"/>
    <s v="Successful"/>
    <s v="On Time"/>
    <s v="No"/>
    <s v="Minor"/>
    <s v="Successful"/>
    <s v="On Time"/>
    <n v="1"/>
    <n v="1"/>
    <n v="0"/>
    <x v="0"/>
    <n v="0"/>
    <s v="Normal"/>
    <n v="0"/>
    <n v="0"/>
    <n v="0"/>
    <n v="0"/>
    <n v="1"/>
    <n v="0"/>
    <s v="Alejandro"/>
    <s v="CT40004940"/>
    <s v="OPM"/>
    <s v="ITO"/>
    <s v="No"/>
    <s v="No"/>
    <m/>
    <s v="Si"/>
    <s v="No"/>
  </r>
  <r>
    <x v="8"/>
    <x v="0"/>
    <x v="0"/>
    <s v="normal"/>
    <s v="C40744820"/>
    <s v="OPM ITS Support OPS VWM CHGMGR"/>
    <s v="Zacamitzin Medina Dagoberto"/>
    <d v="2017-01-25T14:00:00"/>
    <d v="2017-01-25T23:59:00"/>
    <s v="Apagado y borrado de servidores virtuales LVMX2BIIPC y LVMX2BIIDQ"/>
    <s v="Successful"/>
    <s v="On Time"/>
    <s v="No"/>
    <s v="Minor"/>
    <s v="Successful"/>
    <s v="On Time"/>
    <n v="1"/>
    <n v="1"/>
    <n v="0"/>
    <x v="0"/>
    <n v="0"/>
    <s v="Normal"/>
    <n v="0"/>
    <n v="0"/>
    <n v="0"/>
    <n v="0"/>
    <n v="1"/>
    <n v="0"/>
    <s v="Alejandro"/>
    <s v="CT40009204"/>
    <s v="OPM"/>
    <s v="ITO"/>
    <s v="No"/>
    <s v="No"/>
    <m/>
    <s v="Si"/>
    <s v="No"/>
  </r>
  <r>
    <x v="8"/>
    <x v="0"/>
    <x v="0"/>
    <s v="normal"/>
    <s v="C40747240"/>
    <s v="OPM ITS Support OPS VWM CHGMGR"/>
    <s v="Zacamitzin Medina Dagoberto"/>
    <d v="2017-01-25T15:30:00"/>
    <d v="2017-01-25T17:00:00"/>
    <s v="Apagado de servidor de AUDI (AUMX1V0003)"/>
    <s v="Successful"/>
    <s v="On Time"/>
    <s v="No"/>
    <s v="Minor"/>
    <s v="Successful"/>
    <s v="On Time"/>
    <n v="1"/>
    <n v="1"/>
    <n v="0"/>
    <x v="0"/>
    <n v="0"/>
    <s v="Normal"/>
    <n v="0"/>
    <n v="0"/>
    <n v="0"/>
    <n v="0"/>
    <n v="1"/>
    <n v="0"/>
    <s v="Alejandro"/>
    <s v="CT40004595"/>
    <s v="OPM"/>
    <s v="ITO"/>
    <s v="No"/>
    <s v="No"/>
    <m/>
    <s v="Si"/>
    <s v="No"/>
  </r>
  <r>
    <x v="8"/>
    <x v="0"/>
    <x v="0"/>
    <s v="normal"/>
    <s v="C40747363"/>
    <s v="OPM ITS Support OPS VWM CHGMGR"/>
    <s v="Zacamitzin Medina Dagoberto"/>
    <d v="2017-01-25T16:00:00"/>
    <d v="2017-01-25T17:00:00"/>
    <s v="Agregar una unidad D:\ de 150 GB al servidor VWMXPUSSP93P"/>
    <s v="Successful"/>
    <s v="On Time"/>
    <s v="No"/>
    <s v="Minor"/>
    <s v="Successful"/>
    <s v="On Time"/>
    <n v="1"/>
    <n v="1"/>
    <n v="0"/>
    <x v="0"/>
    <n v="0"/>
    <s v="Normal"/>
    <n v="0"/>
    <n v="0"/>
    <n v="0"/>
    <n v="0"/>
    <n v="1"/>
    <n v="0"/>
    <s v="Alejandro"/>
    <s v="CT40003793"/>
    <s v="OPM"/>
    <s v="ITO"/>
    <s v="No"/>
    <s v="No"/>
    <m/>
    <s v="Si"/>
    <s v="No"/>
  </r>
  <r>
    <x v="8"/>
    <x v="0"/>
    <x v="0"/>
    <s v="normal"/>
    <s v="C40747364"/>
    <s v="OPM ITS Support OPS VWM CHGMGR"/>
    <s v="Zacamitzin Medina Dagoberto"/>
    <d v="2017-01-25T17:00:00"/>
    <d v="2017-01-25T18:00:00"/>
    <s v="Borrado de servidores: MXVWMXPUSEDB6, MXVWMXPUSEAP029 y MXVWMXPUSEW027"/>
    <s v="Successful"/>
    <s v="On Time"/>
    <s v="No"/>
    <s v="Minor"/>
    <s v="Successful"/>
    <s v="On Time"/>
    <n v="1"/>
    <n v="1"/>
    <n v="0"/>
    <x v="0"/>
    <n v="0"/>
    <s v="Normal"/>
    <n v="0"/>
    <n v="0"/>
    <n v="0"/>
    <n v="0"/>
    <n v="1"/>
    <n v="0"/>
    <s v="Alejandro"/>
    <s v="CT40004595"/>
    <s v="OPM"/>
    <s v="ITO"/>
    <s v="No"/>
    <s v="No"/>
    <m/>
    <s v="Si"/>
    <s v="No"/>
  </r>
  <r>
    <x v="8"/>
    <x v="1"/>
    <x v="0"/>
    <s v="normal"/>
    <s v="C40748071"/>
    <s v="TELECOM LAN ITS Support OPS VWM CHGMGR"/>
    <s v="Lopez Saavedra Ricardo"/>
    <d v="2017-01-25T17:00:00"/>
    <d v="2017-01-25T21:00:00"/>
    <s v="Remplazo de fuente de poder del switch"/>
    <s v="Successful"/>
    <s v="On Time"/>
    <s v="No"/>
    <s v="Minor"/>
    <s v="Successful"/>
    <s v="On Time"/>
    <n v="1"/>
    <n v="1"/>
    <n v="0"/>
    <x v="0"/>
    <n v="0"/>
    <s v="Normal"/>
    <n v="0"/>
    <n v="0"/>
    <n v="0"/>
    <n v="0"/>
    <n v="1"/>
    <n v="0"/>
    <s v="Alejandro"/>
    <s v="CT40001977"/>
    <s v="LAN"/>
    <s v="TSS"/>
    <s v="No"/>
    <s v="No"/>
    <m/>
    <s v="Si"/>
    <s v="No"/>
  </r>
  <r>
    <x v="8"/>
    <x v="0"/>
    <x v="0"/>
    <s v="normal"/>
    <s v="C40748371"/>
    <s v="PROYECT INFRAEST ITS Support OPS VWM CHGMGR"/>
    <s v="Perez Gonzalez Lucia"/>
    <d v="2017-01-25T13:00:00"/>
    <d v="2017-01-25T17:00:00"/>
    <s v="Reemplazo de power Injector en ap509n102-252.28 en nave 102"/>
    <s v="Successful"/>
    <s v="On Time"/>
    <s v="No"/>
    <s v="Minor"/>
    <s v="Successful"/>
    <s v="On Time"/>
    <n v="1"/>
    <n v="1"/>
    <n v="0"/>
    <x v="0"/>
    <n v="0"/>
    <s v="Normal"/>
    <n v="0"/>
    <n v="0"/>
    <n v="0"/>
    <n v="0"/>
    <n v="1"/>
    <n v="0"/>
    <s v="Alejandro"/>
    <s v="CT40005437"/>
    <s v="Proyectos"/>
    <s v="ITO"/>
    <s v="No"/>
    <s v="No"/>
    <m/>
    <s v="Si"/>
    <s v="No"/>
  </r>
  <r>
    <x v="13"/>
    <x v="1"/>
    <x v="0"/>
    <s v="normal"/>
    <s v="CRQ218364"/>
    <s v="Tss-Mx.GpoModelo-Wan"/>
    <s v="ISAAC BRAVO"/>
    <d v="2017-01-19T21:00:00"/>
    <d v="2017-01-23T18:00:00"/>
    <s v="SLT|WO6929300 Migracion de la vlan One ABI hacia Alestra"/>
    <s v="Successful"/>
    <s v="On Time"/>
    <s v="No"/>
    <s v="Minor"/>
    <s v="Successful"/>
    <s v="On Time"/>
    <n v="1"/>
    <n v="1"/>
    <n v="0"/>
    <x v="0"/>
    <n v="1"/>
    <s v="SLT"/>
    <n v="0"/>
    <n v="0"/>
    <n v="0"/>
    <n v="0"/>
    <n v="1"/>
    <n v="0"/>
    <s v="Fernando"/>
    <s v="-"/>
    <s v="WAN"/>
    <s v="TSS"/>
    <s v="No"/>
    <s v="No"/>
    <m/>
    <s v="Si"/>
    <s v="No"/>
  </r>
  <r>
    <x v="13"/>
    <x v="0"/>
    <x v="0"/>
    <s v="normal"/>
    <s v="CRQ218366"/>
    <s v="Css-Mex.GpoModelo-Admon-Windows"/>
    <s v="EDGAR CORTEZ OSORNIO"/>
    <d v="2017-01-19T12:00:00"/>
    <d v="2017-01-23T18:00:00"/>
    <s v="SLT|6928264 Encendido de Equipo HDDACDM01"/>
    <s v="Successful"/>
    <s v="On Time"/>
    <s v="No"/>
    <s v="Minor"/>
    <s v="Successful"/>
    <s v="On Time"/>
    <n v="1"/>
    <n v="1"/>
    <n v="0"/>
    <x v="0"/>
    <n v="1"/>
    <s v="SLT"/>
    <n v="0"/>
    <n v="0"/>
    <n v="0"/>
    <n v="0"/>
    <n v="1"/>
    <n v="0"/>
    <s v="Fernando"/>
    <s v="-"/>
    <s v="DPO Windows"/>
    <s v="ITO"/>
    <s v="No"/>
    <s v="No"/>
    <m/>
    <s v="Si"/>
    <s v="No"/>
  </r>
  <r>
    <x v="13"/>
    <x v="0"/>
    <x v="0"/>
    <s v="normal"/>
    <s v="CRQ165534"/>
    <s v="Css-Mex.GpoModelo-Admon-DBA"/>
    <s v="ROBERTO CARLOS BASTIDA RENTERIA"/>
    <d v="2017-01-23T09:00:00"/>
    <d v="2017-01-23T18:00:00"/>
    <s v="WO6907630 Poner en Online la Base de datos SmartIT"/>
    <s v="Successful"/>
    <s v="On Time"/>
    <s v="No"/>
    <s v="Minor"/>
    <s v="Successful"/>
    <s v="On Time"/>
    <n v="1"/>
    <n v="1"/>
    <n v="0"/>
    <x v="0"/>
    <n v="0"/>
    <s v="Normal"/>
    <n v="0"/>
    <n v="0"/>
    <n v="0"/>
    <n v="0"/>
    <n v="1"/>
    <n v="0"/>
    <s v="Fernando"/>
    <s v="-"/>
    <s v="Base de datos"/>
    <s v="ITO"/>
    <s v="No"/>
    <s v="No"/>
    <m/>
    <s v="Si"/>
    <s v="No"/>
  </r>
  <r>
    <x v="13"/>
    <x v="0"/>
    <x v="0"/>
    <s v="normal"/>
    <s v="CRQ104846"/>
    <s v="Css-MEX.GpoModelo-Admon-Hyperion-IE"/>
    <s v="MIGUEL EDUARDO MARTINEZ TORIJA"/>
    <d v="2017-01-21T22:00:00"/>
    <d v="2017-01-24T18:00:00"/>
    <s v="WO6889562 Configuracion de Logs de HFM PROD"/>
    <s v="Successful"/>
    <s v="On Time"/>
    <s v="No"/>
    <s v="Minor"/>
    <s v="Successful"/>
    <s v="On Time"/>
    <n v="1"/>
    <n v="1"/>
    <n v="0"/>
    <x v="0"/>
    <n v="0"/>
    <s v="Normal"/>
    <n v="0"/>
    <n v="0"/>
    <n v="0"/>
    <n v="0"/>
    <n v="1"/>
    <n v="0"/>
    <s v="Fernando"/>
    <s v="-"/>
    <s v="Admon Was"/>
    <s v="ITO"/>
    <s v="No"/>
    <s v="No"/>
    <m/>
    <s v="Si"/>
    <s v="No"/>
  </r>
  <r>
    <x v="1"/>
    <x v="0"/>
    <x v="0"/>
    <s v="normal"/>
    <s v="C000867779"/>
    <s v="C.AMER.MX.DPO-LNX"/>
    <s v="Don Juan Rico Nataly"/>
    <d v="2017-01-26T15:00:00"/>
    <d v="2017-01-27T12:00:00"/>
    <s v="DCS | VITRO | DPO | APPCOM | AH4 | DSO (AppCom) Image Change to s11.4.5 | 4EP"/>
    <s v="Successful"/>
    <s v="On Time"/>
    <s v="No"/>
    <s v="Minor"/>
    <s v="Successful"/>
    <s v="On Time"/>
    <n v="1"/>
    <n v="1"/>
    <n v="0"/>
    <x v="0"/>
    <n v="0"/>
    <s v="Normal"/>
    <n v="0"/>
    <n v="0"/>
    <n v="0"/>
    <n v="0"/>
    <n v="1"/>
    <n v="0"/>
    <s v="Oscar"/>
    <s v="CMOD312271"/>
    <s v="DPO Linux"/>
    <s v="ITO"/>
    <s v="No"/>
    <s v="No"/>
    <m/>
    <s v="Si"/>
    <s v="No"/>
  </r>
  <r>
    <x v="1"/>
    <x v="0"/>
    <x v="1"/>
    <s v="normal"/>
    <s v="C000954954"/>
    <s v="C.SAP.MX.AA.BASIS.BO"/>
    <s v="Rivera Villa Tonontzi  "/>
    <d v="2017-01-27T08:00:00"/>
    <d v="2017-01-27T12:00:00"/>
    <s v="VITRO | D | BOD | AH4HA170 | SAP BO | Outage=Yes | Reboot SAP BO"/>
    <s v="Successful"/>
    <s v="On Time"/>
    <s v="No"/>
    <s v="Standard"/>
    <s v="Successful"/>
    <s v="On Time"/>
    <n v="1"/>
    <n v="1"/>
    <n v="0"/>
    <x v="0"/>
    <n v="0"/>
    <s v="Normal"/>
    <n v="0"/>
    <n v="0"/>
    <n v="0"/>
    <n v="0"/>
    <n v="1"/>
    <n v="0"/>
    <s v="Oscar"/>
    <s v="CMOD317355"/>
    <s v="Basis"/>
    <s v="BASIS"/>
    <s v="No"/>
    <s v="No"/>
    <m/>
    <s v="Si"/>
    <s v="No"/>
  </r>
  <r>
    <x v="1"/>
    <x v="0"/>
    <x v="0"/>
    <s v="normal"/>
    <s v="C000964373"/>
    <s v="C.AMER.MX.DPO-LNX"/>
    <s v="Don Juan Rico Nataly"/>
    <d v="2017-01-27T12:00:00"/>
    <d v="2017-01-27T16:00:00"/>
    <s v="DCS | VITRO| AH4 | DEV| Upgrade virtual hardware to the newest version | 4EP"/>
    <s v="Successful"/>
    <s v="On Time"/>
    <s v="No"/>
    <s v="Minor"/>
    <s v="Successful"/>
    <s v="On Time"/>
    <n v="1"/>
    <n v="1"/>
    <n v="0"/>
    <x v="0"/>
    <n v="0"/>
    <s v="Normal"/>
    <n v="0"/>
    <n v="1"/>
    <n v="0"/>
    <n v="0"/>
    <n v="1"/>
    <n v="0"/>
    <s v="Oscar"/>
    <s v="CMOD311841"/>
    <s v="DPO Linux"/>
    <s v="ITO"/>
    <s v="Si"/>
    <s v="No"/>
    <m/>
    <s v="Si"/>
    <s v="No"/>
  </r>
  <r>
    <x v="9"/>
    <x v="0"/>
    <x v="0"/>
    <s v="normal"/>
    <s v="C000967317"/>
    <s v="C.SAP.MX.AA.GDH.MX-BASIS"/>
    <s v="Diego Vega Pedro"/>
    <d v="2017-01-26T15:00:00"/>
    <d v="2017-01-26T19:00:00"/>
    <s v="[HABC] / [ SAP - BASIS ] / [ DEVELOPMENT ] / [ PDC ] / [ TSMX ] - ADD_ON ABAP_classic env. (SPAM/SAINT) /CCAB; ITO.CAB pre-approved [4EP]"/>
    <s v="Successful"/>
    <s v="On Time"/>
    <s v="No"/>
    <s v="Minor"/>
    <s v="Successful"/>
    <s v="On Time"/>
    <n v="1"/>
    <n v="1"/>
    <n v="0"/>
    <x v="0"/>
    <n v="0"/>
    <s v="Normal"/>
    <n v="0"/>
    <n v="0"/>
    <n v="0"/>
    <n v="0"/>
    <n v="1"/>
    <n v="0"/>
    <s v="Candido"/>
    <s v="CMOD318855"/>
    <s v="Basis"/>
    <s v="BASIS"/>
    <s v="No"/>
    <s v="No"/>
    <m/>
    <s v="Si"/>
    <s v="No"/>
  </r>
  <r>
    <x v="5"/>
    <x v="1"/>
    <x v="0"/>
    <s v="normal"/>
    <s v="C000968867"/>
    <s v="TS.GS.MX.SCC2.WAN.SEC"/>
    <s v="Fernandez Hernandez Israel"/>
    <d v="2017-01-26T18:00:00"/>
    <d v="2017-01-26T23:59:00"/>
    <s v="TSM | TSS - Cambio de contraseña para autenticación servicios Wireless/Proxy/Home Office para never expire"/>
    <s v="Successful"/>
    <s v="On Time"/>
    <s v="No"/>
    <s v="Minor"/>
    <s v="Successful"/>
    <s v="On Time"/>
    <n v="1"/>
    <n v="1"/>
    <n v="0"/>
    <x v="0"/>
    <n v="0"/>
    <s v="Normal"/>
    <n v="0"/>
    <n v="0"/>
    <n v="0"/>
    <n v="0"/>
    <n v="1"/>
    <n v="0"/>
    <s v="Candido"/>
    <s v="C000187697"/>
    <s v="WAN"/>
    <s v="TSS"/>
    <s v="No"/>
    <s v="No"/>
    <m/>
    <s v="Si"/>
    <s v="No"/>
  </r>
  <r>
    <x v="1"/>
    <x v="0"/>
    <x v="0"/>
    <s v="normal"/>
    <s v="C000970730"/>
    <s v="C.AMER.MX.DPO-LNX"/>
    <s v="Don Juan Rico Nataly"/>
    <d v="2017-01-27T12:00:00"/>
    <d v="2017-01-27T16:00:00"/>
    <s v="DCS | VITRO | AH4 | DEV | Upgrade virtual hardware to the newest version | 4EP"/>
    <s v="Successful"/>
    <s v="On Time"/>
    <s v="No"/>
    <s v="Minor"/>
    <s v="Successful"/>
    <s v="On Time"/>
    <n v="1"/>
    <n v="1"/>
    <n v="0"/>
    <x v="0"/>
    <n v="0"/>
    <s v="Normal"/>
    <n v="0"/>
    <n v="1"/>
    <n v="0"/>
    <n v="0"/>
    <n v="1"/>
    <n v="0"/>
    <s v="Oscar"/>
    <s v="CMOD311841"/>
    <s v="DPO Linux"/>
    <s v="ITO"/>
    <s v="Si"/>
    <s v="No"/>
    <m/>
    <s v="Si"/>
    <s v="No"/>
  </r>
  <r>
    <x v="18"/>
    <x v="0"/>
    <x v="0"/>
    <s v="normal"/>
    <s v="C000973873"/>
    <s v="C.AMER.MX.DPO-LNX"/>
    <s v="Garcia Garcia Alma Delia"/>
    <d v="2017-01-26T16:00:00"/>
    <d v="2017-01-26T22:00:00"/>
    <s v="AMER | DURMAN | Operative System package upgrade on server AX1LA139 | DEV"/>
    <s v="Successful"/>
    <s v="On Time"/>
    <s v="No"/>
    <s v="Minor"/>
    <s v="Successful"/>
    <s v="On Time"/>
    <n v="1"/>
    <n v="1"/>
    <n v="0"/>
    <x v="0"/>
    <n v="0"/>
    <s v="Normal"/>
    <n v="0"/>
    <n v="0"/>
    <n v="0"/>
    <n v="0"/>
    <n v="1"/>
    <n v="0"/>
    <s v="Candido"/>
    <s v="C000972225"/>
    <s v="DPO Linux"/>
    <s v="ITO"/>
    <s v="No"/>
    <s v="No"/>
    <m/>
    <s v="Si"/>
    <s v="No"/>
  </r>
  <r>
    <x v="5"/>
    <x v="2"/>
    <x v="0"/>
    <s v="normal"/>
    <s v="C000975424"/>
    <s v="DS.ISD.MX.LBU.IMPLEMENTER"/>
    <s v="Aguilar Vazquez Areli  "/>
    <d v="2017-01-26T13:00:00"/>
    <d v="2017-01-26T20:00:00"/>
    <s v="Configruacion de 3 VDNs temporales en inConcert"/>
    <s v="Successful"/>
    <s v="On Time"/>
    <s v="No"/>
    <s v="Minor"/>
    <s v="Successful"/>
    <s v="On Time"/>
    <n v="1"/>
    <n v="1"/>
    <n v="0"/>
    <x v="0"/>
    <n v="0"/>
    <s v="Normal"/>
    <n v="0"/>
    <n v="0"/>
    <n v="0"/>
    <n v="0"/>
    <n v="1"/>
    <n v="0"/>
    <s v="Candido"/>
    <s v="-"/>
    <s v="PME"/>
    <s v="PME"/>
    <s v="No"/>
    <s v="No"/>
    <m/>
    <s v="Si"/>
    <s v="No"/>
  </r>
  <r>
    <x v="5"/>
    <x v="2"/>
    <x v="0"/>
    <s v="normal"/>
    <s v="C000975450"/>
    <s v="DS.ISD.MX.LBU.IMPLEMENTER"/>
    <s v="Aguilar Vazquez Areli  "/>
    <d v="2017-01-27T14:00:00"/>
    <d v="2017-01-27T16:00:00"/>
    <s v="Integracion Mexichem a notificaciones automaticas P1 y P2"/>
    <s v="Successful"/>
    <s v="On Time"/>
    <s v="No"/>
    <s v="Minor"/>
    <s v="Successful"/>
    <s v="On Time"/>
    <n v="1"/>
    <n v="1"/>
    <n v="0"/>
    <x v="0"/>
    <n v="0"/>
    <s v="Normal"/>
    <n v="0"/>
    <n v="0"/>
    <n v="0"/>
    <n v="0"/>
    <n v="1"/>
    <n v="0"/>
    <s v="Candido"/>
    <s v="-"/>
    <s v="PME"/>
    <s v="PME"/>
    <s v="No"/>
    <s v="No"/>
    <m/>
    <s v="Si"/>
    <s v="No"/>
  </r>
  <r>
    <x v="5"/>
    <x v="1"/>
    <x v="0"/>
    <s v="normal"/>
    <s v="C000975544"/>
    <s v="TS.GS.MX.SIC.VOICE"/>
    <s v="Zamora Zempoalteca Joaquin"/>
    <d v="2017-01-26T17:00:00"/>
    <d v="2017-01-26T21:00:00"/>
    <s v="PQIT_TSMX | CONFIGURACION DE TRAPS EN VOICE GATEWAY PARA PRUEBAS DE MONITOREO DE TRONCALES DIGITALES E1"/>
    <s v="Successful"/>
    <s v="On Time"/>
    <s v="No"/>
    <s v="Minor"/>
    <s v="Successful"/>
    <s v="On Time"/>
    <n v="1"/>
    <n v="1"/>
    <n v="0"/>
    <x v="0"/>
    <n v="0"/>
    <s v="Normal"/>
    <n v="0"/>
    <n v="0"/>
    <n v="0"/>
    <n v="0"/>
    <n v="1"/>
    <n v="0"/>
    <s v="Candido"/>
    <s v="-"/>
    <s v="Voice"/>
    <s v="TSS"/>
    <s v="No"/>
    <s v="No"/>
    <m/>
    <s v="Si"/>
    <s v="No"/>
  </r>
  <r>
    <x v="6"/>
    <x v="0"/>
    <x v="0"/>
    <s v="normal"/>
    <s v="C000977122"/>
    <s v="C.AMER.MX.OPM.CSS"/>
    <s v="Garcia Toral Brenda Valeria"/>
    <d v="2017-01-25T19:30:00"/>
    <d v="2017-01-26T20:00:00"/>
    <s v="TSYSTEMS |ACCESS TO DC ALESTRA QUERETARO"/>
    <s v="Successful"/>
    <s v="On Time"/>
    <s v="No"/>
    <s v="Minor"/>
    <s v="Successful"/>
    <s v="On Time"/>
    <n v="1"/>
    <n v="1"/>
    <n v="0"/>
    <x v="0"/>
    <n v="0"/>
    <s v="Normal"/>
    <n v="0"/>
    <n v="0"/>
    <n v="0"/>
    <n v="0"/>
    <n v="1"/>
    <n v="0"/>
    <s v="Maria del Carmen"/>
    <s v="-"/>
    <s v="OPM"/>
    <s v="ITO"/>
    <s v="No"/>
    <s v="No"/>
    <m/>
    <s v="Si"/>
    <s v="No"/>
  </r>
  <r>
    <x v="1"/>
    <x v="0"/>
    <x v="1"/>
    <s v="normal"/>
    <s v="C000977198"/>
    <s v="C.AMER.MX.DBA.VITRO"/>
    <s v="Santana Ochoa Fabian"/>
    <d v="2017-01-26T10:00:00"/>
    <d v="2017-01-27T10:00:00"/>
    <s v="AMER | VITRO | Decommission Instance &amp; Database [CONTADORCOSMOS]"/>
    <s v="Successful"/>
    <s v="On Time"/>
    <s v="No"/>
    <s v="Standard"/>
    <s v="Successful"/>
    <s v="On Time"/>
    <n v="1"/>
    <n v="1"/>
    <n v="0"/>
    <x v="0"/>
    <n v="0"/>
    <s v="Normal"/>
    <n v="0"/>
    <n v="1"/>
    <n v="0"/>
    <n v="0"/>
    <n v="1"/>
    <n v="0"/>
    <s v="Oscar"/>
    <s v="CMOD312501"/>
    <s v="Base de datos"/>
    <s v="ITO"/>
    <s v="Si"/>
    <s v="No"/>
    <m/>
    <s v="Si"/>
    <s v="No"/>
  </r>
  <r>
    <x v="5"/>
    <x v="0"/>
    <x v="1"/>
    <s v="normal"/>
    <s v="C000977231"/>
    <s v="C.AMER.MX.MSG.VITRO"/>
    <s v="Martinez Perez Carlos"/>
    <d v="2017-01-27T10:00:00"/>
    <d v="2017-01-27T16:00:00"/>
    <s v="AMER | Multiple | Administrative change | Move Application CIs into status 'In operation'"/>
    <s v="Successful"/>
    <s v="On Time"/>
    <s v="No"/>
    <s v="Standard"/>
    <s v="Successful"/>
    <s v="On Time"/>
    <n v="1"/>
    <n v="1"/>
    <n v="0"/>
    <x v="0"/>
    <n v="0"/>
    <s v="Normal"/>
    <n v="0"/>
    <n v="0"/>
    <n v="0"/>
    <n v="0"/>
    <n v="1"/>
    <n v="0"/>
    <s v="Candido"/>
    <s v="C000973672"/>
    <s v="Exchange"/>
    <s v="ITO"/>
    <s v="No"/>
    <s v="No"/>
    <m/>
    <s v="Si"/>
    <s v="No"/>
  </r>
  <r>
    <x v="9"/>
    <x v="0"/>
    <x v="0"/>
    <s v="normal"/>
    <s v="C000977273"/>
    <s v="C.AMER.MX.DPO-LNX"/>
    <s v="Don Juan Rico Nataly"/>
    <d v="2017-01-26T16:00:00"/>
    <d v="2017-01-26T20:05:00"/>
    <s v="AMER | HABC | Operative System package upgrade on server ax1la148 | DEV"/>
    <s v="Successful"/>
    <s v="On Time"/>
    <s v="No"/>
    <s v="Minor"/>
    <s v="Successful"/>
    <s v="On Time"/>
    <n v="1"/>
    <n v="1"/>
    <n v="0"/>
    <x v="0"/>
    <n v="0"/>
    <s v="Normal"/>
    <n v="0"/>
    <n v="0"/>
    <n v="0"/>
    <n v="0"/>
    <n v="1"/>
    <n v="0"/>
    <s v="Candido"/>
    <s v="C000972225"/>
    <s v="DPO Linux"/>
    <s v="ITO"/>
    <s v="No"/>
    <s v="No"/>
    <m/>
    <s v="Si"/>
    <s v="No"/>
  </r>
  <r>
    <x v="15"/>
    <x v="0"/>
    <x v="1"/>
    <s v="normal"/>
    <s v="C000977304"/>
    <s v="C.SAP.MX.AA.GDH.MX-BASIS"/>
    <s v="Valera Ortiz Oswaldo"/>
    <d v="2017-01-27T11:30:00"/>
    <d v="2017-01-27T14:30:00"/>
    <s v="[Imperquimia ] / [ SAP BASIS] / [ DEV/ PROD] / [CRD; ERD; CRP; ERP] / [ TSMX] - SAP Request:User creation with assignment of the roles"/>
    <s v="Successful"/>
    <s v="On Time"/>
    <s v="No"/>
    <s v="Standard"/>
    <s v="Successful"/>
    <s v="On Time"/>
    <n v="1"/>
    <n v="1"/>
    <n v="0"/>
    <x v="0"/>
    <n v="0"/>
    <s v="Normal"/>
    <n v="0"/>
    <n v="0"/>
    <n v="0"/>
    <n v="0"/>
    <n v="1"/>
    <n v="0"/>
    <s v="Candido"/>
    <s v="C000184378"/>
    <s v="Basis"/>
    <s v="BASIS"/>
    <s v="No"/>
    <s v="No"/>
    <m/>
    <s v="Si"/>
    <s v="No"/>
  </r>
  <r>
    <x v="1"/>
    <x v="0"/>
    <x v="1"/>
    <s v="normal"/>
    <s v="C000977337"/>
    <s v="C.AMER.MX.SECURITY"/>
    <s v="Garcia Hernandez Roberto de Jesus"/>
    <d v="2017-01-26T22:00:00"/>
    <d v="2017-01-27T04:30:00"/>
    <s v="Amer |Vitro| ANTIVIRUS UPDATE(TREND MICRO)"/>
    <s v="Successful"/>
    <s v="On Time"/>
    <s v="No"/>
    <s v="Standard"/>
    <s v="Successful"/>
    <s v="On Time"/>
    <n v="1"/>
    <n v="1"/>
    <n v="0"/>
    <x v="0"/>
    <n v="0"/>
    <s v="Normal"/>
    <n v="0"/>
    <n v="0"/>
    <n v="0"/>
    <n v="0"/>
    <n v="1"/>
    <n v="0"/>
    <s v="Oscar"/>
    <s v="C000682192"/>
    <s v="Security"/>
    <s v="ITO"/>
    <s v="No"/>
    <s v="No"/>
    <m/>
    <s v="Si"/>
    <s v="No"/>
  </r>
  <r>
    <x v="14"/>
    <x v="0"/>
    <x v="1"/>
    <s v="normal"/>
    <s v="C000980732"/>
    <s v="C.SAP.MX.AA.GDH.MX-BASIS"/>
    <s v="Aguilera Ponce Carlos"/>
    <d v="2017-01-27T12:00:00"/>
    <d v="2017-01-27T14:00:00"/>
    <s v="TSMX/BASIS/CDF/SAP Request:Import of the roles and user creation with assignment of the roles"/>
    <s v="Successful"/>
    <s v="On Time"/>
    <s v="No"/>
    <s v="Standard"/>
    <s v="Successful"/>
    <s v="On Time"/>
    <n v="1"/>
    <n v="1"/>
    <n v="0"/>
    <x v="0"/>
    <n v="0"/>
    <s v="Normal"/>
    <n v="0"/>
    <n v="0"/>
    <n v="0"/>
    <n v="0"/>
    <n v="1"/>
    <n v="0"/>
    <s v="Candido"/>
    <s v="CMOD200155"/>
    <s v="Basis"/>
    <s v="BASIS"/>
    <s v="No"/>
    <s v="No"/>
    <m/>
    <s v="Si"/>
    <s v="No"/>
  </r>
  <r>
    <x v="2"/>
    <x v="0"/>
    <x v="1"/>
    <s v="normal"/>
    <s v="C000980736"/>
    <s v="C.SAP.MX.AA.GDH.MX-BASIS"/>
    <s v="Aguilera Ponce Carlos"/>
    <d v="2017-01-27T11:00:00"/>
    <d v="2017-01-27T13:00:00"/>
    <s v="TSMX/BASIS/LOREAL/SAP Request:Import of the roles and user creation with assignment of the roles"/>
    <s v="Successful"/>
    <s v="On Time"/>
    <s v="No"/>
    <s v="Standard"/>
    <s v="Successful"/>
    <s v="On Time"/>
    <n v="1"/>
    <n v="1"/>
    <n v="0"/>
    <x v="0"/>
    <n v="0"/>
    <s v="Normal"/>
    <n v="0"/>
    <n v="0"/>
    <n v="0"/>
    <n v="0"/>
    <n v="1"/>
    <n v="0"/>
    <s v="Candido"/>
    <s v="CMOD200155"/>
    <s v="Basis"/>
    <s v="BASIS"/>
    <s v="No"/>
    <s v="No"/>
    <m/>
    <s v="Si"/>
    <s v="No"/>
  </r>
  <r>
    <x v="1"/>
    <x v="0"/>
    <x v="1"/>
    <s v="normal"/>
    <s v="C000980760"/>
    <s v="C.SAP.MX.AA.SAP-BASIS"/>
    <s v="Hernandez Jacinto Marco Antonio"/>
    <d v="2017-01-26T14:30:00"/>
    <d v="2017-01-26T16:30:00"/>
    <s v="VITRO |AH3HA139 | SAP BPD | Outage=Yes | VITRO - Support to Server restart Productive environment |Emergente Post mortem"/>
    <s v="Successful"/>
    <s v="On Time"/>
    <s v="No"/>
    <s v="Standard"/>
    <s v="Successful"/>
    <s v="On Time"/>
    <n v="1"/>
    <n v="1"/>
    <n v="0"/>
    <x v="0"/>
    <n v="0"/>
    <s v="Normal"/>
    <n v="0"/>
    <n v="0"/>
    <n v="0"/>
    <n v="0"/>
    <n v="1"/>
    <n v="0"/>
    <s v="Oscar"/>
    <s v="C000104039"/>
    <s v="Basis"/>
    <s v="BASIS"/>
    <s v="No"/>
    <s v="No"/>
    <m/>
    <s v="Si"/>
    <s v="No"/>
  </r>
  <r>
    <x v="15"/>
    <x v="0"/>
    <x v="1"/>
    <s v="normal"/>
    <s v="C000980763"/>
    <s v="C.SAP.MX.AA.GDH.MX-BASIS"/>
    <s v="Valera Ortiz Oswaldo"/>
    <d v="2017-01-27T11:30:00"/>
    <d v="2017-01-27T14:30:00"/>
    <s v="[Imperquimia ] / [ SAP BASIS] / [ DEV/ PROD] / [CRD; ERD; CRP; ERP] / [ TSMX] - SAP Request:User creation with assignment of the roles"/>
    <s v="Successful"/>
    <s v="On Time"/>
    <s v="No"/>
    <s v="Standard"/>
    <s v="Successful"/>
    <s v="On Time"/>
    <n v="1"/>
    <n v="1"/>
    <n v="0"/>
    <x v="0"/>
    <n v="0"/>
    <s v="Normal"/>
    <n v="0"/>
    <n v="0"/>
    <n v="0"/>
    <n v="0"/>
    <n v="1"/>
    <n v="0"/>
    <s v="Candido"/>
    <s v="CMOD310786"/>
    <s v="Basis"/>
    <s v="BASIS"/>
    <s v="No"/>
    <s v="No"/>
    <m/>
    <s v="Si"/>
    <s v="No"/>
  </r>
  <r>
    <x v="6"/>
    <x v="0"/>
    <x v="0"/>
    <s v="normal"/>
    <s v="C000975577"/>
    <s v="SE.AA.MX.PROJECTS"/>
    <s v="Pineda Calixtro Reynaldo"/>
    <d v="2017-01-27T00:00:00"/>
    <d v="2017-01-29T23:59:00"/>
    <s v="CDF | Initial Replica for Site Queretaro"/>
    <s v="Successful"/>
    <s v="On Time"/>
    <s v="No"/>
    <s v="Minor"/>
    <s v="Successful"/>
    <s v="On Time"/>
    <n v="1"/>
    <n v="1"/>
    <n v="0"/>
    <x v="0"/>
    <n v="0"/>
    <s v="Normal"/>
    <n v="0"/>
    <n v="0"/>
    <n v="1"/>
    <n v="0"/>
    <n v="1"/>
    <n v="0"/>
    <s v="Maria del Carmen"/>
    <s v="-"/>
    <s v="Proyectos"/>
    <s v="ITO"/>
    <s v="No"/>
    <s v="Si"/>
    <m/>
    <s v="Si"/>
    <s v="No"/>
  </r>
  <r>
    <x v="4"/>
    <x v="0"/>
    <x v="0"/>
    <s v="normal"/>
    <s v="MEX-5726"/>
    <s v="DPO Linux"/>
    <s v="Castillo Amastal Claudia Lorena"/>
    <d v="2017-01-26T06:00:00"/>
    <d v="2017-01-29T09:00:00"/>
    <s v="MEX | Daimler | DaiVB | TEST | Rollout configuration changes to whole environment via Puppet"/>
    <s v="Successful"/>
    <s v="On Time"/>
    <s v="No"/>
    <s v="Minor"/>
    <s v="Successful"/>
    <s v="On Time"/>
    <n v="1"/>
    <n v="1"/>
    <n v="0"/>
    <x v="0"/>
    <n v="0"/>
    <s v="Normal"/>
    <n v="0"/>
    <n v="0"/>
    <n v="0"/>
    <n v="0"/>
    <n v="1"/>
    <n v="0"/>
    <s v="Karina"/>
    <s v="MEX-5727"/>
    <s v="DPO Linux"/>
    <s v="ITO"/>
    <s v="No"/>
    <s v="No"/>
    <m/>
    <s v="Si"/>
    <s v="No"/>
  </r>
  <r>
    <x v="4"/>
    <x v="0"/>
    <x v="0"/>
    <s v="normal"/>
    <s v="MEX-5727"/>
    <s v="DPO Linux"/>
    <s v="Castillo Amastal Claudia Lorena"/>
    <d v="2017-01-26T06:00:00"/>
    <d v="2017-01-26T09:00:00"/>
    <s v="MEX | Daimler | DaiVB | INT | Rollout configuration changes to whole environment via Puppet"/>
    <s v="Successful"/>
    <s v="On Time"/>
    <s v="No"/>
    <s v="Minor"/>
    <s v="Successful"/>
    <s v="On Time"/>
    <n v="1"/>
    <n v="1"/>
    <n v="0"/>
    <x v="0"/>
    <n v="0"/>
    <s v="Normal"/>
    <n v="0"/>
    <n v="0"/>
    <n v="0"/>
    <n v="0"/>
    <n v="1"/>
    <n v="0"/>
    <s v="Karina"/>
    <s v="-"/>
    <s v="DPO Linux"/>
    <s v="ITO"/>
    <s v="No"/>
    <s v="No"/>
    <m/>
    <s v="Si"/>
    <s v="No"/>
  </r>
  <r>
    <x v="6"/>
    <x v="1"/>
    <x v="0"/>
    <s v="normal"/>
    <s v="C000980798"/>
    <s v="SE.AA.MX.SDM.LOCAL"/>
    <s v="Salinas Cruz Edith"/>
    <d v="2017-01-28T20:00:00"/>
    <d v="2017-01-28T23:00:00"/>
    <s v="Prueba de redundancia VPN para Gobierno de Guanajuato SLT"/>
    <s v="Successful"/>
    <s v="On Time"/>
    <s v="No"/>
    <s v="Minor"/>
    <s v="Successful"/>
    <s v="On Time"/>
    <n v="1"/>
    <n v="1"/>
    <n v="0"/>
    <x v="0"/>
    <n v="1"/>
    <s v="SLT"/>
    <n v="0"/>
    <n v="0"/>
    <n v="0"/>
    <n v="0"/>
    <n v="1"/>
    <n v="0"/>
    <s v="Maria del Carmen"/>
    <s v="-"/>
    <s v="SDM"/>
    <s v="TSS"/>
    <s v="No"/>
    <s v="No"/>
    <m/>
    <s v="Si"/>
    <s v="No"/>
  </r>
  <r>
    <x v="11"/>
    <x v="0"/>
    <x v="0"/>
    <s v="normal"/>
    <s v="C000975588"/>
    <s v="C.AMER.MX.SECURITY"/>
    <s v="Garcia Hernandez Roberto de Jesus"/>
    <d v="2017-01-28T09:00:00"/>
    <d v="2017-01-28T19:00:00"/>
    <s v="Amer |KUO| ANTIVIRUS UPDATE(SYMANTEC ENDPOINT PROTECTION)"/>
    <s v="Successful"/>
    <s v="On Time"/>
    <s v="No"/>
    <s v="Minor"/>
    <s v="Successful"/>
    <s v="On Time"/>
    <n v="1"/>
    <n v="1"/>
    <n v="0"/>
    <x v="0"/>
    <n v="0"/>
    <s v="Normal"/>
    <n v="0"/>
    <n v="0"/>
    <n v="0"/>
    <n v="0"/>
    <n v="1"/>
    <n v="0"/>
    <s v="Maria del Carmen"/>
    <s v="C000682192"/>
    <s v="Security"/>
    <s v="ITO"/>
    <s v="No"/>
    <s v="No"/>
    <m/>
    <s v="Si"/>
    <s v="No"/>
  </r>
  <r>
    <x v="13"/>
    <x v="0"/>
    <x v="0"/>
    <s v="normal"/>
    <s v="CRQ218617"/>
    <s v="Css-Mex.GpoModelo-Admon-Windows"/>
    <s v="EDGAR CORTEZ OSORNIO"/>
    <d v="2017-01-25T12:00:00"/>
    <d v="2017-01-29T18:00:00"/>
    <s v="6938699 Encendido de Equipos SLT"/>
    <s v="Successful"/>
    <s v="On Time"/>
    <s v="No"/>
    <s v="Minor"/>
    <s v="Successful"/>
    <s v="On Time"/>
    <n v="1"/>
    <n v="1"/>
    <n v="0"/>
    <x v="0"/>
    <n v="1"/>
    <s v="SLT"/>
    <n v="0"/>
    <n v="0"/>
    <n v="0"/>
    <n v="0"/>
    <n v="1"/>
    <n v="0"/>
    <s v="Fernando"/>
    <s v="-"/>
    <s v="DPO Windows"/>
    <s v="ITO"/>
    <s v="No"/>
    <s v="No"/>
    <m/>
    <s v="Si"/>
    <s v="No"/>
  </r>
  <r>
    <x v="13"/>
    <x v="1"/>
    <x v="0"/>
    <s v="normal"/>
    <s v="CRQ208763"/>
    <s v="Tss-Mx.GpoModelo-Wan"/>
    <s v="ANTONIO TOTOTZINTLE AVILA"/>
    <d v="2017-01-18T12:00:00"/>
    <d v="2017-01-29T20:00:00"/>
    <s v="WO6912974 Pruebas de Conexión L2L TSMX - Model"/>
    <s v="Successful"/>
    <s v="On Time"/>
    <s v="No"/>
    <s v="Minor"/>
    <s v="Successful"/>
    <s v="On Time"/>
    <n v="1"/>
    <n v="1"/>
    <n v="0"/>
    <x v="0"/>
    <n v="0"/>
    <s v="Normal"/>
    <n v="0"/>
    <n v="0"/>
    <n v="0"/>
    <n v="0"/>
    <n v="1"/>
    <n v="0"/>
    <s v="Fernando"/>
    <s v="-"/>
    <s v="WAN"/>
    <s v="TSS"/>
    <s v="No"/>
    <s v="No"/>
    <m/>
    <s v="Si"/>
    <s v="No"/>
  </r>
  <r>
    <x v="13"/>
    <x v="1"/>
    <x v="0"/>
    <s v="normal"/>
    <s v="CRQ218406"/>
    <s v="Tss-Mx.GpoModelo-Lan"/>
    <s v="CARLOS JIMENEZ HERRADA"/>
    <d v="2017-01-26T20:00:00"/>
    <d v="2017-01-27T20:00:00"/>
    <s v="WO6927863 Modificación de las políticas de conectividad de la red OneaBI en Fábrica Zacatecas."/>
    <s v="Successful"/>
    <s v="On Time"/>
    <s v="No"/>
    <s v="Minor"/>
    <s v="Successful"/>
    <s v="On Time"/>
    <n v="1"/>
    <n v="1"/>
    <n v="0"/>
    <x v="0"/>
    <n v="0"/>
    <s v="Normal"/>
    <n v="0"/>
    <n v="0"/>
    <n v="0"/>
    <n v="0"/>
    <n v="1"/>
    <n v="0"/>
    <s v="Fernando"/>
    <s v="-"/>
    <s v="LAN"/>
    <s v="TSS"/>
    <s v="No"/>
    <s v="No"/>
    <m/>
    <s v="Si"/>
    <s v="No"/>
  </r>
  <r>
    <x v="9"/>
    <x v="0"/>
    <x v="0"/>
    <s v="normal"/>
    <s v="C000964377"/>
    <s v="C.SAP.MX.AA.GDH.MX-BASIS"/>
    <s v="Mendoza Florentino Jose Pablo"/>
    <d v="2017-01-27T15:00:00"/>
    <d v="2017-01-27T19:00:00"/>
    <s v="HABC / SAP BASIS / PRD / SOL / TSMX - DB Oracle Parameter Change_Offline"/>
    <s v="Successful"/>
    <s v="On Time"/>
    <s v="No"/>
    <s v="Minor"/>
    <s v="Successful"/>
    <s v="On Time"/>
    <n v="1"/>
    <n v="1"/>
    <n v="0"/>
    <x v="0"/>
    <n v="0"/>
    <s v="Normal"/>
    <n v="0"/>
    <n v="0"/>
    <n v="0"/>
    <n v="0"/>
    <n v="1"/>
    <n v="0"/>
    <s v="Candido"/>
    <s v="CMOD317326"/>
    <s v="Basis"/>
    <s v="BASIS"/>
    <s v="No"/>
    <s v="No"/>
    <m/>
    <s v="Si"/>
    <s v="No"/>
  </r>
  <r>
    <x v="9"/>
    <x v="0"/>
    <x v="0"/>
    <s v="normal"/>
    <s v="C000975195"/>
    <s v="C.AMER.MX.LBU.WINTEL"/>
    <s v="Peralta Manzo Oskar Johnatan "/>
    <d v="2017-01-26T08:00:00"/>
    <d v="2017-01-27T17:00:00"/>
    <s v="AMER | HABC | Rundown of servers Infrastructure"/>
    <s v="Successful"/>
    <s v="On Time"/>
    <s v="No"/>
    <s v="Minor"/>
    <s v="Successful"/>
    <s v="On Time"/>
    <n v="1"/>
    <n v="1"/>
    <n v="0"/>
    <x v="0"/>
    <n v="0"/>
    <s v="Normal"/>
    <n v="0"/>
    <n v="0"/>
    <n v="0"/>
    <n v="0"/>
    <n v="1"/>
    <n v="0"/>
    <s v="Candido"/>
    <s v="C000882726"/>
    <s v="DPO Windows"/>
    <s v="ITO"/>
    <s v="No"/>
    <s v="No"/>
    <m/>
    <s v="Si"/>
    <s v="No"/>
  </r>
  <r>
    <x v="9"/>
    <x v="0"/>
    <x v="0"/>
    <s v="normal"/>
    <s v="C000977286"/>
    <s v="C.AMER.MX.DPO-LNX"/>
    <s v="Don Juan Rico Nataly"/>
    <d v="2017-01-27T16:00:00"/>
    <d v="2017-01-27T20:05:00"/>
    <s v="AMER | HABC | Operative System package upgrade on server ax1la154 | DEV"/>
    <s v="Successful"/>
    <s v="On Time"/>
    <s v="No"/>
    <s v="Minor"/>
    <s v="Successful"/>
    <s v="On Time"/>
    <n v="1"/>
    <n v="1"/>
    <n v="0"/>
    <x v="0"/>
    <n v="0"/>
    <s v="Normal"/>
    <n v="0"/>
    <n v="0"/>
    <n v="0"/>
    <n v="0"/>
    <n v="1"/>
    <n v="0"/>
    <s v="Candido"/>
    <s v="C000972225"/>
    <s v="DPO Linux"/>
    <s v="ITO"/>
    <s v="No"/>
    <s v="No"/>
    <m/>
    <s v="Si"/>
    <s v="No"/>
  </r>
  <r>
    <x v="0"/>
    <x v="0"/>
    <x v="0"/>
    <s v="normal"/>
    <s v="C000978922"/>
    <s v="C.SAP.MX.AA.GDH.MX-BASIS"/>
    <s v="Valera Ortiz Oswaldo"/>
    <d v="2017-01-27T15:00:00"/>
    <d v="2017-01-27T18:00:00"/>
    <s v="[HSAI ] / [ SAP BASIS] / [ DEV/ QA/ PROD] / [ER1, QR1, PR1] / [ TSMX] - SAP Request:User creation with assignment of the roles"/>
    <s v="Successful"/>
    <s v="On Time"/>
    <s v="No"/>
    <s v="Minor"/>
    <s v="Successful"/>
    <s v="On Time"/>
    <n v="1"/>
    <n v="1"/>
    <n v="0"/>
    <x v="0"/>
    <n v="0"/>
    <s v="Normal"/>
    <n v="0"/>
    <n v="0"/>
    <n v="0"/>
    <n v="0"/>
    <n v="1"/>
    <n v="0"/>
    <s v="Maria del Carmen"/>
    <s v="CMOD310786"/>
    <s v="Basis"/>
    <s v="BASIS"/>
    <s v="No"/>
    <s v="No"/>
    <m/>
    <s v="Si"/>
    <s v="No"/>
  </r>
  <r>
    <x v="15"/>
    <x v="0"/>
    <x v="0"/>
    <s v="normal"/>
    <s v="C000973825"/>
    <s v="C.AMER.MX.DPO-LNX"/>
    <s v="Don Juan Rico Nataly"/>
    <d v="2017-01-27T16:00:00"/>
    <d v="2017-01-27T22:00:00"/>
    <s v="AMER | IMPERQUIMIA| Operative System package upgrade on server ipqmexauv06 | DEV"/>
    <s v="Successful"/>
    <s v="On Time"/>
    <s v="No"/>
    <s v="Minor"/>
    <s v="Successful"/>
    <s v="On Time"/>
    <n v="1"/>
    <n v="1"/>
    <n v="0"/>
    <x v="0"/>
    <n v="0"/>
    <s v="Normal"/>
    <n v="0"/>
    <n v="0"/>
    <n v="0"/>
    <n v="0"/>
    <n v="1"/>
    <n v="0"/>
    <s v="Candido"/>
    <s v="C000972225"/>
    <s v="DPO Linux"/>
    <s v="ITO"/>
    <s v="No"/>
    <s v="No"/>
    <m/>
    <s v="Si"/>
    <s v="No"/>
  </r>
  <r>
    <x v="3"/>
    <x v="0"/>
    <x v="0"/>
    <s v="normal"/>
    <s v="C000973872"/>
    <s v="C.AMER.MX.DPO-LNX"/>
    <s v="Garcia Garcia Alma Delia"/>
    <d v="2017-01-25T16:00:00"/>
    <d v="2017-01-25T22:30:00"/>
    <s v="AMER | TAURUS | Operative System package upgrade on server ax2la132 | DEV"/>
    <s v="Successful"/>
    <s v="On Time"/>
    <s v="No"/>
    <s v="Minor"/>
    <s v="Successful"/>
    <s v="On Time"/>
    <n v="1"/>
    <n v="1"/>
    <n v="0"/>
    <x v="0"/>
    <n v="0"/>
    <s v="Normal"/>
    <n v="0"/>
    <n v="0"/>
    <n v="0"/>
    <n v="0"/>
    <n v="1"/>
    <n v="0"/>
    <s v="Candido"/>
    <s v="C000972225"/>
    <s v="DPO Linux"/>
    <s v="ITO"/>
    <s v="No"/>
    <s v="No"/>
    <m/>
    <s v="Si"/>
    <s v="No"/>
  </r>
  <r>
    <x v="6"/>
    <x v="0"/>
    <x v="0"/>
    <s v="normal"/>
    <s v="C000973765"/>
    <s v="C.AMER.MX.SBO.BK.ST"/>
    <s v="Saez De villa Enrique Benjamin "/>
    <d v="2017-01-27T02:00:00"/>
    <d v="2017-01-29T23:00:00"/>
    <s v="AMER | DSI | DR datastores creation"/>
    <s v="Successful"/>
    <s v="On Time"/>
    <s v="No"/>
    <s v="Minor"/>
    <s v="Successful"/>
    <s v="On Time"/>
    <n v="1"/>
    <n v="1"/>
    <n v="0"/>
    <x v="0"/>
    <n v="0"/>
    <s v="Normal"/>
    <n v="0"/>
    <n v="0"/>
    <n v="0"/>
    <n v="0"/>
    <n v="1"/>
    <n v="0"/>
    <s v="Maria del Carmen"/>
    <s v="C000058623"/>
    <s v="Backups -Storage"/>
    <s v="ITO"/>
    <s v="No"/>
    <s v="No"/>
    <m/>
    <s v="Si"/>
    <s v="No"/>
  </r>
  <r>
    <x v="5"/>
    <x v="0"/>
    <x v="0"/>
    <s v="normal"/>
    <s v="C000962692"/>
    <s v="C.AMER.MX.DCO.DCI"/>
    <s v="Alvarado Pacheco Milthon Christian"/>
    <d v="2017-01-29T18:00:00"/>
    <d v="2017-01-29T20:00:00"/>
    <s v="AMER | T-Systems | Electrical redundancy tests in Nuestra Caja"/>
    <s v="Successful"/>
    <s v="On Time"/>
    <s v="No"/>
    <s v="Minor"/>
    <s v="Successful"/>
    <s v="On Time"/>
    <n v="1"/>
    <n v="1"/>
    <n v="0"/>
    <x v="0"/>
    <n v="0"/>
    <s v="Normal"/>
    <n v="0"/>
    <n v="0"/>
    <n v="0"/>
    <n v="0"/>
    <n v="1"/>
    <n v="0"/>
    <s v="Candido"/>
    <s v="C000202759"/>
    <s v="DCI"/>
    <s v="ITO"/>
    <s v="No"/>
    <s v="No"/>
    <m/>
    <s v="Si"/>
    <s v="No"/>
  </r>
  <r>
    <x v="5"/>
    <x v="0"/>
    <x v="0"/>
    <s v="normal"/>
    <s v="C000975578"/>
    <s v="SE.AMER.MX.OPM-TSMX"/>
    <s v="Juarez Juarez Paulina"/>
    <d v="2017-01-29T12:00:00"/>
    <d v="2017-01-29T18:00:00"/>
    <s v="TSMX| PQIT | Mantenimiento de cableado para switch L4MXPUSY002 en el NIC 1A"/>
    <s v="Successful"/>
    <s v="On Time"/>
    <s v="No"/>
    <s v="Minor"/>
    <s v="Successful"/>
    <s v="On Time"/>
    <n v="1"/>
    <n v="1"/>
    <n v="0"/>
    <x v="0"/>
    <n v="0"/>
    <s v="Normal"/>
    <n v="0"/>
    <n v="0"/>
    <n v="0"/>
    <n v="0"/>
    <n v="1"/>
    <n v="0"/>
    <s v="Candido"/>
    <s v="C000050271"/>
    <s v="OPM"/>
    <s v="ITO"/>
    <s v="No"/>
    <s v="No"/>
    <m/>
    <s v="Si"/>
    <s v="No"/>
  </r>
  <r>
    <x v="5"/>
    <x v="2"/>
    <x v="0"/>
    <s v="normal"/>
    <s v="C000975587"/>
    <s v="C.AMER.MX.CCS.SWD"/>
    <s v="Cardoso Flores Abel  "/>
    <d v="2017-01-25T15:00:00"/>
    <d v="2017-01-27T17:00:00"/>
    <s v="TSMX_PQIT | Distribución de Screensaver TSMX 2017 – Grupo Piloto"/>
    <s v="Successful"/>
    <s v="On Time"/>
    <s v="No"/>
    <s v="Minor"/>
    <s v="Successful"/>
    <s v="On Time"/>
    <n v="1"/>
    <n v="1"/>
    <n v="0"/>
    <x v="0"/>
    <n v="0"/>
    <s v="Normal"/>
    <n v="0"/>
    <n v="0"/>
    <n v="0"/>
    <n v="0"/>
    <n v="1"/>
    <n v="0"/>
    <s v="Candido"/>
    <s v="-"/>
    <s v="Software Distribution"/>
    <s v="PME"/>
    <s v="No"/>
    <s v="No"/>
    <m/>
    <s v="Si"/>
    <s v="No"/>
  </r>
  <r>
    <x v="1"/>
    <x v="0"/>
    <x v="1"/>
    <s v="normal"/>
    <s v="C000975548"/>
    <s v="C.SAP.MX.AA.SAP-BASIS"/>
    <s v="Hernandez Jacinto Marco Antonio"/>
    <d v="2017-01-27T23:00:00"/>
    <d v="2017-01-28T01:00:00"/>
    <s v="AMER | VITRO | SAP-Basis | EP | EPD-AH3HA107 | T-systems Mexico | EPD Restart |Pre- Approval”"/>
    <s v="Successful"/>
    <s v="On Time"/>
    <s v="No"/>
    <s v="Standard"/>
    <s v="Successful"/>
    <s v="On Time"/>
    <n v="1"/>
    <n v="1"/>
    <n v="0"/>
    <x v="0"/>
    <n v="0"/>
    <s v="Normal"/>
    <n v="0"/>
    <n v="0"/>
    <n v="0"/>
    <n v="0"/>
    <n v="1"/>
    <n v="0"/>
    <s v="Oscar"/>
    <s v="C000122753"/>
    <s v="Basis"/>
    <s v="BASIS"/>
    <s v="No"/>
    <s v="No"/>
    <m/>
    <s v="Si"/>
    <s v="No"/>
  </r>
  <r>
    <x v="1"/>
    <x v="0"/>
    <x v="1"/>
    <s v="normal"/>
    <s v="C000977168"/>
    <s v="C.AMER.MX.WINTEL.VITRO"/>
    <s v="Sanchez Alvarez Carlos"/>
    <d v="2017-01-26T20:00:00"/>
    <d v="2017-01-28T18:00:00"/>
    <s v="AMER | Vitro | Accompany Electrical Maintenance and movement of two physical servers FLOTADO MONTERREY"/>
    <s v="Successful"/>
    <s v="On Time"/>
    <s v="No"/>
    <s v="Standard"/>
    <s v="Successful"/>
    <s v="On Time"/>
    <n v="1"/>
    <n v="1"/>
    <n v="0"/>
    <x v="0"/>
    <n v="0"/>
    <s v="Normal"/>
    <n v="0"/>
    <n v="1"/>
    <n v="0"/>
    <n v="0"/>
    <n v="1"/>
    <n v="0"/>
    <s v="Oscar"/>
    <s v="C000855226"/>
    <s v="DPO Windows"/>
    <s v="ITO"/>
    <s v="Si"/>
    <s v="No"/>
    <m/>
    <s v="Si"/>
    <s v="No"/>
  </r>
  <r>
    <x v="1"/>
    <x v="0"/>
    <x v="1"/>
    <s v="normal"/>
    <s v="C000975582"/>
    <s v="C.AMER.MX.MSG.VITRO"/>
    <s v="Ceballos Huerta Emanuel Santiago"/>
    <d v="2017-01-28T23:00:00"/>
    <d v="2017-01-29T07:00:00"/>
    <s v="AMER | VITRO | Restart Lync servers vtolync02 vtolync01"/>
    <s v="Successful"/>
    <s v="On Time"/>
    <s v="No"/>
    <s v="Standard"/>
    <s v="Successful"/>
    <s v="On Time"/>
    <n v="1"/>
    <n v="1"/>
    <n v="0"/>
    <x v="0"/>
    <n v="0"/>
    <s v="Normal"/>
    <n v="0"/>
    <n v="0"/>
    <n v="0"/>
    <n v="0"/>
    <n v="1"/>
    <n v="0"/>
    <s v="Oscar"/>
    <s v="C000763299"/>
    <s v="Exchange"/>
    <s v="ITO"/>
    <s v="No"/>
    <s v="No"/>
    <m/>
    <s v="Si"/>
    <s v="No"/>
  </r>
  <r>
    <x v="1"/>
    <x v="1"/>
    <x v="1"/>
    <s v="normal"/>
    <s v="C000980668"/>
    <s v="TS.CP.MX.SIC.LAN.VITRO"/>
    <s v="Huerta Barrera David  "/>
    <d v="2017-01-28T06:00:00"/>
    <d v="2017-01-28T12:00:00"/>
    <s v="VITRO | TSS | Libranza por corte eléctrica Localidad Viplamex / Pre aprobado"/>
    <s v="Successful"/>
    <s v="On Time"/>
    <s v="No"/>
    <s v="Standard"/>
    <s v="Successful"/>
    <s v="On Time"/>
    <n v="1"/>
    <n v="1"/>
    <n v="0"/>
    <x v="0"/>
    <n v="0"/>
    <s v="Normal"/>
    <n v="0"/>
    <n v="0"/>
    <n v="0"/>
    <n v="0"/>
    <n v="1"/>
    <n v="0"/>
    <s v="Oscar"/>
    <s v="C000179636"/>
    <s v="LAN"/>
    <s v="TSS"/>
    <s v="No"/>
    <s v="No"/>
    <m/>
    <s v="Si"/>
    <s v="No"/>
  </r>
  <r>
    <x v="6"/>
    <x v="1"/>
    <x v="0"/>
    <s v="normal"/>
    <s v="C000977333"/>
    <s v="TS.GS.MX.SCC2.WAN.SEC"/>
    <s v="Diaz Diaz Jose Luis "/>
    <d v="2017-01-27T19:00:00"/>
    <d v="2017-01-27T21:00:00"/>
    <s v="DSI | TSS | Configuración de VPN para Volaris"/>
    <s v="Successful"/>
    <s v="On Time"/>
    <s v="No"/>
    <s v="Minor"/>
    <s v="Successful"/>
    <s v="On Time"/>
    <n v="1"/>
    <n v="1"/>
    <n v="0"/>
    <x v="0"/>
    <n v="0"/>
    <s v="Normal"/>
    <n v="0"/>
    <n v="0"/>
    <n v="0"/>
    <n v="0"/>
    <n v="1"/>
    <n v="0"/>
    <s v="Maria del Carmen"/>
    <s v="C000197653"/>
    <s v="WAN"/>
    <s v="TSS"/>
    <s v="No"/>
    <s v="No"/>
    <m/>
    <s v="Si"/>
    <s v="No"/>
  </r>
  <r>
    <x v="8"/>
    <x v="0"/>
    <x v="0"/>
    <s v="normal"/>
    <s v="C40747259"/>
    <s v="STORAGE ITS Support OPS VWM CHGMGR"/>
    <s v="George Davila Jesus Jacob"/>
    <d v="2017-01-29T09:00:00"/>
    <d v="2017-01-29T20:00:00"/>
    <s v="Acompañamiento para Upgrade de disco en los Storages HITACHI HUSVM"/>
    <s v="Successful"/>
    <s v="On Time"/>
    <s v="No"/>
    <s v="Minor"/>
    <s v="Successful"/>
    <s v="On Time"/>
    <n v="1"/>
    <n v="1"/>
    <n v="0"/>
    <x v="0"/>
    <n v="0"/>
    <s v="Normal"/>
    <n v="0"/>
    <n v="0"/>
    <n v="0"/>
    <n v="0"/>
    <n v="1"/>
    <n v="0"/>
    <s v="Alejandro"/>
    <s v="CT40009236"/>
    <s v="Backups -Storage"/>
    <s v="ITO"/>
    <s v="No"/>
    <s v="No"/>
    <m/>
    <s v="Si"/>
    <s v="No"/>
  </r>
  <r>
    <x v="8"/>
    <x v="0"/>
    <x v="0"/>
    <s v="normal"/>
    <s v="C40749037"/>
    <s v="FIS PRODUCTION Support AMS VWM CHGMGR"/>
    <s v="Sanchez Cortes Paciano"/>
    <d v="2017-01-29T11:30:00"/>
    <d v="2017-01-29T20:30:00"/>
    <s v="Proyect: Renovacion Tecnologica SIF (VW Leasing): Activación de puertos switches en DMZ"/>
    <s v="Successful"/>
    <s v="On Time"/>
    <s v="No"/>
    <s v="Minor"/>
    <s v="Successful"/>
    <s v="On Time"/>
    <n v="1"/>
    <n v="1"/>
    <n v="0"/>
    <x v="0"/>
    <n v="0"/>
    <s v="Normal"/>
    <n v="0"/>
    <n v="0"/>
    <n v="0"/>
    <n v="0"/>
    <n v="1"/>
    <n v="0"/>
    <s v="Alejandro"/>
    <s v="-"/>
    <s v="Proyectos"/>
    <s v="ITO"/>
    <s v="No"/>
    <s v="No"/>
    <m/>
    <s v="Si"/>
    <s v="No"/>
  </r>
  <r>
    <x v="8"/>
    <x v="0"/>
    <x v="0"/>
    <s v="normal"/>
    <s v="C40748139"/>
    <s v="OPM ITS Support OPS VWM CHGMGR"/>
    <s v="Zacamitzin Medina Dagoberto"/>
    <d v="2017-01-25T18:00:00"/>
    <d v="2017-01-27T19:00:00"/>
    <s v="Actualizacion del cliente wincollect en servidores windows service class 1 y 2"/>
    <s v="Successful"/>
    <s v="On Time"/>
    <s v="No"/>
    <s v="Minor"/>
    <s v="Successful"/>
    <s v="On Time"/>
    <n v="1"/>
    <n v="1"/>
    <n v="0"/>
    <x v="0"/>
    <n v="0"/>
    <s v="Normal"/>
    <n v="0"/>
    <n v="0"/>
    <n v="0"/>
    <n v="0"/>
    <n v="1"/>
    <n v="0"/>
    <s v="Alejandro"/>
    <s v="CT40008957"/>
    <s v="OPM"/>
    <s v="ITO"/>
    <s v="No"/>
    <s v="No"/>
    <m/>
    <s v="Si"/>
    <s v="No"/>
  </r>
  <r>
    <x v="8"/>
    <x v="0"/>
    <x v="0"/>
    <s v="normal"/>
    <s v="C40748141"/>
    <s v="OPM ITS Support OPS VWM CHGMGR"/>
    <s v="Zacamitzin Medina Dagoberto"/>
    <d v="2017-01-28T22:00:00"/>
    <d v="2017-01-29T03:00:00"/>
    <s v="Mantenimiento a infraestructura virtual"/>
    <s v="Successful"/>
    <s v="On Time"/>
    <s v="No"/>
    <s v="Minor"/>
    <s v="Successful"/>
    <s v="On Time"/>
    <n v="1"/>
    <n v="1"/>
    <n v="0"/>
    <x v="0"/>
    <n v="0"/>
    <s v="Normal"/>
    <n v="0"/>
    <n v="0"/>
    <n v="0"/>
    <n v="0"/>
    <n v="1"/>
    <n v="0"/>
    <s v="Alejandro"/>
    <s v="-"/>
    <s v="OPM"/>
    <s v="ITO"/>
    <s v="No"/>
    <s v="No"/>
    <m/>
    <s v="Si"/>
    <s v="No"/>
  </r>
  <r>
    <x v="8"/>
    <x v="1"/>
    <x v="0"/>
    <s v="normal"/>
    <s v="C40744471"/>
    <s v="TELECOM LAN ITS Support OPS VWM CHGMGR"/>
    <s v="De Jesus Hernandez Emilio"/>
    <d v="2017-01-25T17:00:00"/>
    <d v="2017-01-26T22:00:00"/>
    <s v="Insatalacion De Nuevo Router Para enlace redundante Telcel."/>
    <s v="Successful"/>
    <s v="On Time"/>
    <s v="No"/>
    <s v="Minor"/>
    <s v="Successful"/>
    <s v="On Time"/>
    <n v="1"/>
    <n v="1"/>
    <n v="0"/>
    <x v="0"/>
    <n v="0"/>
    <s v="Normal"/>
    <n v="0"/>
    <n v="0"/>
    <n v="0"/>
    <n v="0"/>
    <n v="1"/>
    <n v="0"/>
    <s v="Alejandro"/>
    <s v="-"/>
    <s v="LAN"/>
    <s v="TSS"/>
    <s v="No"/>
    <s v="No"/>
    <m/>
    <s v="Si"/>
    <s v="No"/>
  </r>
  <r>
    <x v="1"/>
    <x v="0"/>
    <x v="1"/>
    <s v="normal"/>
    <s v="C000931774"/>
    <s v="C.AMER.MX.CCS"/>
    <s v="Monter Landazuri Luis Fernando"/>
    <d v="2016-12-15T17:00:00"/>
    <d v="2017-01-27T17:00:00"/>
    <s v="AMER | Vitro | Disable Monitoring agent on servers in Project"/>
    <s v="Successful"/>
    <s v="On Time"/>
    <s v="No"/>
    <s v="Standard"/>
    <s v="Successful"/>
    <s v="On Time"/>
    <n v="1"/>
    <n v="1"/>
    <n v="0"/>
    <x v="0"/>
    <n v="0"/>
    <s v="Normal"/>
    <n v="0"/>
    <n v="0"/>
    <n v="0"/>
    <n v="0"/>
    <n v="1"/>
    <n v="0"/>
    <s v="Oscar"/>
    <s v="C000925839"/>
    <s v="Active Directory"/>
    <s v="ITO"/>
    <s v="No"/>
    <s v="No"/>
    <m/>
    <s v="Si"/>
    <s v="No"/>
  </r>
  <r>
    <x v="22"/>
    <x v="0"/>
    <x v="0"/>
    <s v="normal"/>
    <s v="C000948195"/>
    <s v="SE.AA.MX.PROJECTS"/>
    <s v="Pineda Calixtro Reynaldo"/>
    <d v="2017-01-27T21:00:00"/>
    <d v="2017-01-29T23:59:00"/>
    <s v="Compañía embotelladora del fuerte | Recepción del enlace de migración de CDF en Qro"/>
    <s v="Successful"/>
    <s v="On Time"/>
    <s v="No"/>
    <s v="Minor"/>
    <s v="Successful"/>
    <s v="On Time"/>
    <n v="1"/>
    <n v="1"/>
    <n v="0"/>
    <x v="0"/>
    <n v="0"/>
    <s v="Normal"/>
    <n v="0"/>
    <n v="0"/>
    <n v="0"/>
    <n v="0"/>
    <n v="1"/>
    <n v="0"/>
    <s v="Candido"/>
    <s v="-"/>
    <s v="Proyectos"/>
    <s v="ITO"/>
    <s v="No"/>
    <s v="No"/>
    <m/>
    <s v="Si"/>
    <s v="No"/>
  </r>
  <r>
    <x v="1"/>
    <x v="1"/>
    <x v="1"/>
    <s v="normal"/>
    <s v="C000972248"/>
    <s v="TS.CP.MX.SIC.WAN.VITRO"/>
    <s v="Fernandez Hernandez Israel"/>
    <d v="2017-01-20T20:00:00"/>
    <d v="2017-01-27T20:00:00"/>
    <s v="Vitro | TSS - Alta/Baja/Modificación de Permisos &lt;Baja de Reglas sin hits&gt; en Firewall &lt;Concentrador VPN&gt;| Pre autorizado"/>
    <s v="Successful"/>
    <s v="On Time"/>
    <s v="No"/>
    <s v="Standard"/>
    <s v="Successful"/>
    <s v="On Time"/>
    <n v="1"/>
    <n v="1"/>
    <n v="0"/>
    <x v="0"/>
    <n v="0"/>
    <s v="Normal"/>
    <n v="0"/>
    <n v="0"/>
    <n v="0"/>
    <n v="0"/>
    <n v="1"/>
    <n v="0"/>
    <s v="Oscar"/>
    <s v="C000473050"/>
    <s v="WAN"/>
    <s v="TSS"/>
    <s v="No"/>
    <s v="No"/>
    <m/>
    <s v="Si"/>
    <s v="No"/>
  </r>
  <r>
    <x v="14"/>
    <x v="0"/>
    <x v="0"/>
    <s v="normal"/>
    <s v="C000975715"/>
    <s v="C.SAP.MX.AA.GDH.MX-BASIS"/>
    <s v="Rodriguez Rabadan Maria de los Angeles"/>
    <d v="2017-01-28T15:00:00"/>
    <d v="2017-01-28T19:00:00"/>
    <s v="GDF Suez/ SAP BASIS / DEVELOPMENT / DE1,BWD/ TSMX - ORACLE Upgrade 11.2.0.3.0 to 12.1.0.2 /CCAB; CSS.CAB pre-approved [4EP]"/>
    <s v="Successful"/>
    <s v="On Time"/>
    <s v="No"/>
    <s v="Minor"/>
    <s v="Successful"/>
    <s v="On Time"/>
    <n v="1"/>
    <n v="1"/>
    <n v="0"/>
    <x v="0"/>
    <n v="0"/>
    <s v="Normal"/>
    <n v="0"/>
    <n v="1"/>
    <n v="0"/>
    <n v="0"/>
    <n v="1"/>
    <n v="0"/>
    <s v="Candido"/>
    <s v="CMOD318829"/>
    <s v="Basis"/>
    <s v="BASIS"/>
    <s v="Si"/>
    <s v="No"/>
    <m/>
    <s v="Si"/>
    <s v="No"/>
  </r>
  <r>
    <x v="0"/>
    <x v="0"/>
    <x v="0"/>
    <s v="normal"/>
    <s v="C000977197"/>
    <s v="C.SAP.MX.AA.GDH.MX-BASIS"/>
    <s v="Valera Ortiz Oswaldo"/>
    <d v="2017-01-27T15:00:00"/>
    <d v="2017-01-27T18:00:00"/>
    <s v="[HSAI ] / [ SAP BASIS] / [ DEV/ QA/ PROD] / [ER1, QR1, PR1] / [ TSMX] - SAP Request:User creation with assignment of the roles"/>
    <s v="Successful"/>
    <s v="On Time"/>
    <s v="No"/>
    <s v="Minor"/>
    <s v="Successful"/>
    <s v="On Time"/>
    <n v="1"/>
    <n v="1"/>
    <n v="0"/>
    <x v="0"/>
    <n v="0"/>
    <s v="Normal"/>
    <n v="0"/>
    <n v="0"/>
    <n v="0"/>
    <n v="0"/>
    <n v="1"/>
    <n v="0"/>
    <s v="Maria del Carmen"/>
    <s v="C000184378"/>
    <s v="Basis"/>
    <s v="BASIS"/>
    <s v="No"/>
    <s v="No"/>
    <m/>
    <s v="Si"/>
    <s v="No"/>
  </r>
  <r>
    <x v="12"/>
    <x v="0"/>
    <x v="1"/>
    <s v="normal"/>
    <s v="C000979048"/>
    <s v="C.SAP.MX.AA.GDH.MX-BASIS"/>
    <s v="Donge Vargas Oscar  "/>
    <d v="2017-01-27T10:00:00"/>
    <d v="2017-01-27T18:00:00"/>
    <s v="GDG] / [ SAP TS-MX] / [ PROD]-[ PRO,GET,GXP,BW1,GSP,GRP] - [ MX] -User creation with assignment of the roles"/>
    <s v="Successful"/>
    <s v="On Time"/>
    <s v="No"/>
    <s v="Standard"/>
    <s v="Successful"/>
    <s v="On Time"/>
    <n v="1"/>
    <n v="1"/>
    <n v="0"/>
    <x v="0"/>
    <n v="0"/>
    <s v="Normal"/>
    <n v="0"/>
    <n v="0"/>
    <n v="0"/>
    <n v="0"/>
    <n v="1"/>
    <n v="0"/>
    <s v="Candido"/>
    <s v="C000184378"/>
    <s v="Basis"/>
    <s v="BASIS"/>
    <s v="No"/>
    <s v="No"/>
    <m/>
    <s v="Si"/>
    <s v="No"/>
  </r>
  <r>
    <x v="6"/>
    <x v="0"/>
    <x v="1"/>
    <s v="normal"/>
    <s v="C000980775"/>
    <s v="C.AMER.MX.PCI"/>
    <s v="Lopez Cumplido Jose David"/>
    <d v="2017-01-27T11:00:00"/>
    <d v="2017-01-28T11:00:00"/>
    <s v="DSI QRO |Create of Virtual Machines new on DSI for GDF Suez"/>
    <s v="Successful"/>
    <s v="On Time"/>
    <s v="No"/>
    <s v="Standard"/>
    <s v="Successful"/>
    <s v="On Time"/>
    <n v="1"/>
    <n v="1"/>
    <n v="0"/>
    <x v="0"/>
    <n v="0"/>
    <s v="Normal"/>
    <n v="0"/>
    <n v="0"/>
    <n v="0"/>
    <n v="0"/>
    <n v="1"/>
    <n v="0"/>
    <s v="Maria del Carmen"/>
    <s v="C000047053"/>
    <s v="PCI Infraestructura"/>
    <s v="ITO"/>
    <s v="No"/>
    <s v="No"/>
    <m/>
    <s v="Si"/>
    <s v="No"/>
  </r>
  <r>
    <x v="5"/>
    <x v="1"/>
    <x v="0"/>
    <s v="normal"/>
    <s v="C000982056"/>
    <s v="TS.GS.MX.SCC2.WAN.SEC"/>
    <s v="Castillo Sanchez Jose Eduardo"/>
    <d v="2017-01-27T23:00:00"/>
    <d v="2017-01-29T23:00:00"/>
    <s v="SLT | Admin LAN | TSS - Redirección de tráfico hacia L2L para &lt;&lt;Grupo Modelo&gt;&gt;"/>
    <s v="Successful"/>
    <s v="On Time"/>
    <s v="No"/>
    <s v="Minor"/>
    <s v="Successful"/>
    <s v="On Time"/>
    <n v="1"/>
    <n v="1"/>
    <n v="0"/>
    <x v="0"/>
    <n v="1"/>
    <s v="SLT"/>
    <n v="0"/>
    <n v="0"/>
    <n v="0"/>
    <n v="0"/>
    <n v="1"/>
    <n v="0"/>
    <s v="Candido"/>
    <s v="C000199395"/>
    <s v="WAN"/>
    <s v="TSS"/>
    <s v="No"/>
    <s v="No"/>
    <m/>
    <s v="Si"/>
    <s v="No"/>
  </r>
  <r>
    <x v="1"/>
    <x v="0"/>
    <x v="1"/>
    <s v="normal"/>
    <s v="C000982123"/>
    <s v="C.AMER.MX.WINTEL.VITRO"/>
    <s v="Garcia Ramirez Sonia Elisa"/>
    <d v="2017-01-28T05:00:00"/>
    <d v="2017-01-28T18:00:00"/>
    <s v="AMER | Vitro | Accompany Electrical Maintenance SITE VIDRIO PLANO DE MEXICO"/>
    <s v="Successful"/>
    <s v="On Time"/>
    <s v="No"/>
    <s v="Standard"/>
    <s v="Successful"/>
    <s v="On Time"/>
    <n v="1"/>
    <n v="1"/>
    <n v="0"/>
    <x v="0"/>
    <n v="0"/>
    <s v="Normal"/>
    <n v="0"/>
    <n v="0"/>
    <n v="0"/>
    <n v="0"/>
    <n v="1"/>
    <n v="0"/>
    <s v="Oscar"/>
    <s v="C000855226"/>
    <s v="DPO Windows"/>
    <s v="ITO"/>
    <s v="No"/>
    <s v="No"/>
    <m/>
    <s v="Si"/>
    <s v="No"/>
  </r>
  <r>
    <x v="10"/>
    <x v="0"/>
    <x v="1"/>
    <s v="normal"/>
    <s v="C000982263"/>
    <s v="C.SAP.MX.AA.GDH.MX-BASIS"/>
    <s v="Escalante Gonzalez Carlos"/>
    <d v="2017-01-29T12:00:00"/>
    <d v="2017-01-29T17:00:00"/>
    <s v="GRUPO Q / SAP TS-MX / PRODUCTIVE / CEP / QRO - Implementation of support packages for ABAP (SPAM/SAINT)_classic env. / CCAB; CSS.CAB pre-approved"/>
    <s v="Successful"/>
    <s v="On Time"/>
    <s v="No"/>
    <s v="Standard"/>
    <s v="Successful"/>
    <s v="On Time"/>
    <n v="1"/>
    <n v="1"/>
    <n v="0"/>
    <x v="0"/>
    <n v="0"/>
    <s v="Normal"/>
    <n v="0"/>
    <n v="0"/>
    <n v="0"/>
    <n v="0"/>
    <n v="1"/>
    <n v="0"/>
    <s v="Candido"/>
    <s v="CMOD318037"/>
    <s v="Basis"/>
    <s v="BASIS"/>
    <s v="No"/>
    <s v="No"/>
    <m/>
    <s v="Si"/>
    <s v="No"/>
  </r>
  <r>
    <x v="1"/>
    <x v="1"/>
    <x v="1"/>
    <s v="normal"/>
    <s v="C000982291"/>
    <s v="TS.CP.MX.SIC.LAN.VITRO"/>
    <s v="Alvarez Mendoza Fermin"/>
    <d v="2017-01-28T22:00:00"/>
    <d v="2017-01-29T21:00:00"/>
    <s v="VITRO | TSS | Libranza por corte eléctrico : Localidad FAMA MTY / Preaprobado"/>
    <s v="Successful"/>
    <s v="On Time"/>
    <s v="No"/>
    <s v="Standard"/>
    <s v="Successful"/>
    <s v="On Time"/>
    <n v="1"/>
    <n v="1"/>
    <n v="0"/>
    <x v="0"/>
    <n v="0"/>
    <s v="Normal"/>
    <n v="0"/>
    <n v="0"/>
    <n v="0"/>
    <n v="0"/>
    <n v="1"/>
    <n v="0"/>
    <s v="Oscar"/>
    <s v="C000179636"/>
    <s v="LAN"/>
    <s v="TSS"/>
    <s v="No"/>
    <s v="No"/>
    <m/>
    <s v="Si"/>
    <s v="No"/>
  </r>
  <r>
    <x v="2"/>
    <x v="0"/>
    <x v="1"/>
    <s v="normal"/>
    <s v="C000982298"/>
    <s v="C.SAP.MX.AA.GDH.MX-BASIS"/>
    <s v="Rodriguez Rabadan Maria de los Angeles"/>
    <d v="2017-01-29T23:00:00"/>
    <d v="2017-01-30T06:00:00"/>
    <s v="[L'OREAL] / [ SAP BASIS] / [ DEVELOPMENT] / [ D18] / [ TSMX] - Install SAP Bundle Patch (SBP) /CSS.CAB pre-approved"/>
    <s v="Successful"/>
    <s v="On Time"/>
    <s v="No"/>
    <s v="Standard"/>
    <s v="Successful"/>
    <s v="On Time"/>
    <n v="1"/>
    <n v="1"/>
    <n v="0"/>
    <x v="0"/>
    <n v="0"/>
    <s v="Normal"/>
    <n v="0"/>
    <n v="0"/>
    <n v="0"/>
    <n v="0"/>
    <n v="1"/>
    <n v="0"/>
    <s v="Candido"/>
    <s v="CMOD318870"/>
    <s v="Basis"/>
    <s v="BASIS"/>
    <s v="No"/>
    <s v="No"/>
    <m/>
    <s v="Si"/>
    <s v="No"/>
  </r>
  <r>
    <x v="8"/>
    <x v="0"/>
    <x v="1"/>
    <s v="normal"/>
    <s v="C40748238"/>
    <s v="FACILITIES ITS Support OPS VWM CHGMGR"/>
    <s v="Alvarado Pacheco Milthon Christian"/>
    <d v="2017-01-27T08:00:00"/>
    <d v="2017-01-27T17:00:00"/>
    <s v="Electrical maintenance to MX_1042 air conditioning precision equipment of Data Center Finsa NIC 1A"/>
    <s v="Successful"/>
    <s v="On Time"/>
    <s v="No"/>
    <s v="Standard"/>
    <s v="Successful"/>
    <s v="On Time"/>
    <n v="1"/>
    <n v="1"/>
    <n v="0"/>
    <x v="0"/>
    <n v="0"/>
    <s v="Normal"/>
    <n v="0"/>
    <n v="0"/>
    <n v="0"/>
    <n v="0"/>
    <n v="1"/>
    <n v="0"/>
    <s v="Alejandro"/>
    <s v="CT40002869"/>
    <s v="DCI"/>
    <s v="ITO"/>
    <s v="No"/>
    <s v="No"/>
    <m/>
    <s v="Si"/>
    <s v="No"/>
  </r>
  <r>
    <x v="8"/>
    <x v="0"/>
    <x v="1"/>
    <s v="normal"/>
    <s v="C40749078"/>
    <s v="OPM ITS Support OPS VWM CHGMGR"/>
    <s v="Zacamitzin Medina Dagoberto"/>
    <d v="2017-01-29T08:00:00"/>
    <d v="2017-01-29T16:00:00"/>
    <s v="Reinicio de Servidores de DB NADIN,NADIN,NADCON y DDOs"/>
    <s v="Successful"/>
    <s v="On Time"/>
    <s v="No"/>
    <s v="Standard"/>
    <s v="Successful"/>
    <s v="On Time"/>
    <n v="1"/>
    <n v="1"/>
    <n v="0"/>
    <x v="0"/>
    <n v="0"/>
    <s v="Normal"/>
    <n v="0"/>
    <n v="0"/>
    <n v="0"/>
    <n v="0"/>
    <n v="1"/>
    <n v="0"/>
    <s v="Alejandro"/>
    <s v="CT40006981"/>
    <s v="OPM"/>
    <s v="ITO"/>
    <s v="No"/>
    <s v="No"/>
    <m/>
    <s v="Si"/>
    <s v="No"/>
  </r>
  <r>
    <x v="8"/>
    <x v="0"/>
    <x v="0"/>
    <s v="normal"/>
    <s v="C40750662"/>
    <s v="OPM ITS Support OPS VWM CHGMGR"/>
    <s v="Zacamitzin Medina Dagoberto"/>
    <d v="2017-01-28T23:30:00"/>
    <d v="2017-01-29T05:00:00"/>
    <s v="Disminución de memoria, de 8 GB a 4 GB en servidor VWMXPUSSV01P (MQ Series) - SLT"/>
    <s v="Successful"/>
    <s v="On Time"/>
    <s v="No"/>
    <s v="Minor"/>
    <s v="Successful"/>
    <s v="On Time"/>
    <n v="1"/>
    <n v="1"/>
    <n v="0"/>
    <x v="0"/>
    <n v="1"/>
    <s v="SLT"/>
    <n v="0"/>
    <n v="0"/>
    <n v="0"/>
    <n v="0"/>
    <n v="1"/>
    <n v="0"/>
    <s v="Alejandro"/>
    <s v="CT40008879"/>
    <s v="OPM"/>
    <s v="ITO"/>
    <s v="No"/>
    <s v="No"/>
    <m/>
    <s v="Si"/>
    <s v="No"/>
  </r>
  <r>
    <x v="8"/>
    <x v="3"/>
    <x v="1"/>
    <s v="normal"/>
    <s v="C40751658"/>
    <s v="PRLOG Support AMS VWM CHGMGR"/>
    <s v="Sanchez Hernandez Alejandro Raul"/>
    <d v="2017-01-29T00:05:00"/>
    <d v="2017-01-29T00:45:00"/>
    <s v="Reinicio del servidor windows PCAPL24"/>
    <s v="Successful"/>
    <s v="On Time"/>
    <s v="No"/>
    <s v="Standard"/>
    <s v="Successful"/>
    <s v="On Time"/>
    <n v="1"/>
    <n v="1"/>
    <n v="0"/>
    <x v="0"/>
    <n v="0"/>
    <s v="Normal"/>
    <n v="0"/>
    <n v="0"/>
    <n v="0"/>
    <n v="0"/>
    <n v="1"/>
    <n v="0"/>
    <s v="Alejandro"/>
    <s v="CT40008918"/>
    <s v="Cliente"/>
    <s v="SI"/>
    <s v="No"/>
    <s v="No"/>
    <m/>
    <s v="Si"/>
    <s v="No"/>
  </r>
  <r>
    <x v="8"/>
    <x v="0"/>
    <x v="0"/>
    <s v="normal"/>
    <s v="C40751728"/>
    <s v="OPM ITS Support OPS VWM CHGMGR"/>
    <s v="Zacamitzin Medina Dagoberto"/>
    <d v="2017-01-29T13:55:00"/>
    <d v="2017-01-29T20:05:00"/>
    <s v="Disponibilidad de Aplicaciones, RVS y Legacy - SLT"/>
    <s v="Successful"/>
    <s v="On Time"/>
    <s v="No"/>
    <s v="Minor"/>
    <s v="Successful"/>
    <s v="On Time"/>
    <n v="1"/>
    <n v="1"/>
    <n v="0"/>
    <x v="0"/>
    <n v="1"/>
    <s v="SLT"/>
    <n v="0"/>
    <n v="0"/>
    <n v="0"/>
    <n v="0"/>
    <n v="1"/>
    <n v="0"/>
    <s v="Alejandro"/>
    <s v="CT40009228"/>
    <s v="OPM"/>
    <s v="TSS"/>
    <s v="No"/>
    <s v="No"/>
    <m/>
    <s v="Si"/>
    <s v="No"/>
  </r>
  <r>
    <x v="8"/>
    <x v="1"/>
    <x v="0"/>
    <s v="emergency"/>
    <s v="C40751864"/>
    <s v="TELECOM LAN ITS Support OPS VWM CHGMGR"/>
    <s v="Torres Saucedo Ivan"/>
    <d v="2017-01-29T12:00:00"/>
    <d v="2017-01-29T15:00:00"/>
    <s v="Activacion de enlace secundario Te1/2 en el Switch sw-sf-a3-c6.vwm"/>
    <s v="Successful"/>
    <s v="On Time"/>
    <s v="No"/>
    <s v="Minor"/>
    <s v="Successful"/>
    <s v="On Time"/>
    <n v="1"/>
    <n v="1"/>
    <n v="0"/>
    <x v="0"/>
    <n v="0"/>
    <s v="Emergency"/>
    <n v="1"/>
    <n v="0"/>
    <n v="0"/>
    <n v="0"/>
    <n v="1"/>
    <n v="0"/>
    <s v="Alejandro"/>
    <s v="-"/>
    <s v="LAN"/>
    <s v="TSS"/>
    <s v="No"/>
    <s v="No"/>
    <m/>
    <s v="Si"/>
    <s v="No"/>
  </r>
  <r>
    <x v="8"/>
    <x v="3"/>
    <x v="0"/>
    <s v="normal"/>
    <s v="C40740968"/>
    <s v="DIRSOP Support AMS VWM CHGMGR"/>
    <s v="Soltero Lugo Niels Alonso"/>
    <d v="2017-01-29T12:00:00"/>
    <d v="2017-01-29T14:00:00"/>
    <s v="Error en generación de archivo de pólizas de CARS"/>
    <s v="Successful"/>
    <s v="On Time"/>
    <s v="No"/>
    <s v="Minor"/>
    <s v="Successful"/>
    <s v="On Time"/>
    <n v="1"/>
    <n v="1"/>
    <n v="0"/>
    <x v="0"/>
    <n v="0"/>
    <s v="Normal"/>
    <n v="0"/>
    <n v="0"/>
    <n v="0"/>
    <n v="0"/>
    <n v="1"/>
    <n v="0"/>
    <s v="Alejandro"/>
    <s v="-"/>
    <s v="Cliente"/>
    <s v="SI"/>
    <s v="No"/>
    <s v="No"/>
    <m/>
    <s v="Si"/>
    <s v="No"/>
  </r>
  <r>
    <x v="8"/>
    <x v="3"/>
    <x v="0"/>
    <s v="normal"/>
    <s v="C40749273"/>
    <s v="SCPEP Support AMS VWM CHGMGR"/>
    <s v="Pasten Solares Gabriel"/>
    <d v="2017-01-26T10:00:00"/>
    <d v="2017-01-30T17:00:00"/>
    <s v="Liberacion a productivo del proceso de carga de usados AV439A00 - ADAN"/>
    <s v="Successful"/>
    <s v="On Time"/>
    <s v="No"/>
    <s v="Minor"/>
    <s v="Successful"/>
    <s v="On Time"/>
    <n v="1"/>
    <n v="1"/>
    <n v="0"/>
    <x v="0"/>
    <n v="0"/>
    <s v="Normal"/>
    <n v="0"/>
    <n v="0"/>
    <n v="0"/>
    <n v="0"/>
    <n v="1"/>
    <n v="0"/>
    <s v="Alejandro"/>
    <s v="-"/>
    <s v="Cliente"/>
    <s v="SI"/>
    <s v="No"/>
    <s v="No"/>
    <m/>
    <s v="Si"/>
    <s v="No"/>
  </r>
  <r>
    <x v="11"/>
    <x v="0"/>
    <x v="0"/>
    <s v="normal"/>
    <s v="C000920902"/>
    <s v="SE.AA.MX.PROJECTS"/>
    <s v="Vidriales Hernandez Rosa Maria"/>
    <d v="2017-01-27T14:00:00"/>
    <d v="2017-01-30T18:00:00"/>
    <s v="KUO | Toma de Operacion y Liberacion de Servidor"/>
    <s v="Successful"/>
    <s v="On Time"/>
    <s v="No"/>
    <s v="Minor"/>
    <s v="Successful"/>
    <s v="On Time"/>
    <n v="1"/>
    <n v="1"/>
    <n v="0"/>
    <x v="0"/>
    <n v="0"/>
    <s v="Normal"/>
    <n v="0"/>
    <n v="0"/>
    <n v="0"/>
    <n v="0"/>
    <n v="1"/>
    <n v="0"/>
    <s v="Maria del Carmen"/>
    <s v="C000814949"/>
    <s v="Proyectos"/>
    <s v="ITO"/>
    <s v="No"/>
    <s v="No"/>
    <m/>
    <s v="Si"/>
    <s v="No"/>
  </r>
  <r>
    <x v="1"/>
    <x v="0"/>
    <x v="0"/>
    <s v="normal"/>
    <s v="C000953693"/>
    <s v="C.SAP.MX.AA.BASIS.BO"/>
    <s v="Rivera Villa Tonontzi  "/>
    <d v="2017-01-28T10:00:00"/>
    <d v="2017-01-30T12:00:00"/>
    <s v="VITRO | P | BP3 |ah3ha183 |Outage=YES | KERNEL_Update"/>
    <s v="Successful"/>
    <s v="On Time"/>
    <s v="No"/>
    <s v="Minor"/>
    <s v="Successful"/>
    <s v="On Time"/>
    <n v="1"/>
    <n v="1"/>
    <n v="0"/>
    <x v="0"/>
    <n v="0"/>
    <s v="Normal"/>
    <n v="0"/>
    <n v="0"/>
    <n v="0"/>
    <n v="0"/>
    <n v="1"/>
    <n v="0"/>
    <s v="Oscar"/>
    <s v="CMOD317140"/>
    <s v="Basis"/>
    <s v="BASIS"/>
    <s v="No"/>
    <s v="No"/>
    <m/>
    <s v="Si"/>
    <s v="No"/>
  </r>
  <r>
    <x v="1"/>
    <x v="0"/>
    <x v="1"/>
    <s v="normal"/>
    <s v="C000954956"/>
    <s v="C.SAP.MX.AA.BASIS.BO"/>
    <s v="Rivera Villa Tonontzi  "/>
    <d v="2017-01-28T22:00:00"/>
    <d v="2017-01-30T12:00:00"/>
    <s v="VITRO | P| BOP | AH3HA123 | SAP BO | Outage=Yes | Reboot SAP BO"/>
    <s v="Successful"/>
    <s v="On Time"/>
    <s v="No"/>
    <s v="Standard"/>
    <s v="Successful"/>
    <s v="On Time"/>
    <n v="1"/>
    <n v="1"/>
    <n v="0"/>
    <x v="0"/>
    <n v="0"/>
    <s v="Normal"/>
    <n v="0"/>
    <n v="0"/>
    <n v="0"/>
    <n v="0"/>
    <n v="1"/>
    <n v="0"/>
    <s v="Oscar"/>
    <s v="CMOD317355"/>
    <s v="Basis"/>
    <s v="BASIS"/>
    <s v="No"/>
    <s v="No"/>
    <m/>
    <s v="Si"/>
    <s v="No"/>
  </r>
  <r>
    <x v="1"/>
    <x v="0"/>
    <x v="1"/>
    <s v="normal"/>
    <s v="C000957467"/>
    <s v="C.SAP.MX.AA.BASIS.BO"/>
    <s v="Rivera Villa Tonontzi  "/>
    <d v="2017-01-28T01:00:00"/>
    <d v="2017-01-30T12:00:00"/>
    <s v="VITRO | SAP | P| BP3 | OUTAGE=NO | Marca de Agua"/>
    <s v="Successful"/>
    <s v="On Time"/>
    <s v="No"/>
    <s v="Standard"/>
    <s v="Successful"/>
    <s v="On Time"/>
    <n v="1"/>
    <n v="1"/>
    <n v="0"/>
    <x v="0"/>
    <n v="0"/>
    <s v="Normal"/>
    <n v="0"/>
    <n v="0"/>
    <n v="0"/>
    <n v="0"/>
    <n v="1"/>
    <n v="0"/>
    <s v="Oscar"/>
    <s v="CMOD315167"/>
    <s v="Basis"/>
    <s v="BASIS"/>
    <s v="No"/>
    <s v="No"/>
    <m/>
    <s v="Si"/>
    <s v="No"/>
  </r>
  <r>
    <x v="16"/>
    <x v="3"/>
    <x v="0"/>
    <s v="normal"/>
    <s v="C000967537"/>
    <s v="SI.DHS.MX.CRM2"/>
    <s v="Sanchez Cortes Paciano"/>
    <d v="2017-01-30T14:30:00"/>
    <d v="2017-01-30T18:00:00"/>
    <s v="Proyecto T+1 de VWL: Liberacion hacia el Portal de Financiamiento SIF y Sistema Vocosa de VWL"/>
    <s v="Successful"/>
    <s v="On Time"/>
    <s v="No"/>
    <s v="Minor"/>
    <s v="Successful"/>
    <s v="On Time"/>
    <n v="1"/>
    <n v="1"/>
    <n v="0"/>
    <x v="0"/>
    <n v="0"/>
    <s v="Normal"/>
    <n v="0"/>
    <n v="0"/>
    <n v="0"/>
    <n v="0"/>
    <n v="1"/>
    <n v="0"/>
    <s v="Alejandro"/>
    <s v="-"/>
    <s v="SI"/>
    <s v="SI"/>
    <s v="No"/>
    <s v="No"/>
    <m/>
    <s v="Si"/>
    <s v="No"/>
  </r>
  <r>
    <x v="17"/>
    <x v="0"/>
    <x v="0"/>
    <s v="normal"/>
    <s v="C000973786"/>
    <s v="C.SAP.MX.AA.SAP-BASIS"/>
    <s v="Ramirez Lopez Nancy"/>
    <d v="2017-01-27T09:00:00"/>
    <d v="2017-01-31T16:00:00"/>
    <s v="MEXICHEM/Productivo / - DB user profiles SAPUPROF and NON_SAP_USERS /CCAB; ITO.CAB pre-approved [4EP]"/>
    <s v="Successful"/>
    <s v="On Time"/>
    <s v="No"/>
    <s v="Minor"/>
    <s v="Successful"/>
    <s v="On Time"/>
    <n v="1"/>
    <n v="1"/>
    <n v="0"/>
    <x v="0"/>
    <n v="0"/>
    <s v="Normal"/>
    <n v="0"/>
    <n v="0"/>
    <n v="0"/>
    <n v="0"/>
    <n v="1"/>
    <n v="0"/>
    <s v="Oscar"/>
    <s v="CMOD317344"/>
    <s v="Basis"/>
    <s v="BASIS"/>
    <s v="No"/>
    <s v="No"/>
    <m/>
    <s v="Si"/>
    <s v="No"/>
  </r>
  <r>
    <x v="6"/>
    <x v="1"/>
    <x v="0"/>
    <s v="normal"/>
    <s v="C000977338"/>
    <s v="TS.GS.MX.SCC2.WAN.SEC"/>
    <s v="Diaz Diaz Jose Luis "/>
    <d v="2017-01-30T19:00:00"/>
    <d v="2017-01-30T21:00:00"/>
    <s v="DSI | TSS | Creacion de VPN para Engie"/>
    <s v="Successful"/>
    <s v="On Time"/>
    <s v="No"/>
    <s v="Minor"/>
    <s v="Successful"/>
    <s v="On Time"/>
    <n v="1"/>
    <n v="1"/>
    <n v="0"/>
    <x v="0"/>
    <n v="0"/>
    <s v="Normal"/>
    <n v="0"/>
    <n v="0"/>
    <n v="0"/>
    <n v="0"/>
    <n v="1"/>
    <n v="0"/>
    <s v="Maria del Carmen"/>
    <s v="C000197653"/>
    <s v="WAN"/>
    <s v="TSS"/>
    <s v="No"/>
    <s v="No"/>
    <m/>
    <s v="Si"/>
    <s v="No"/>
  </r>
  <r>
    <x v="12"/>
    <x v="0"/>
    <x v="1"/>
    <s v="normal"/>
    <s v="C000978980"/>
    <s v="C.SAP.MX.AA.GDH.MX-BASIS"/>
    <s v="Donge Vargas Oscar  "/>
    <d v="2017-01-30T12:00:00"/>
    <d v="2017-01-30T18:00:00"/>
    <s v="[GDG] / [ SAP TS-MX ] / [ DEV] / [ GED] / [MX ] - Implementation of support packages for ABAP (SPAM/SAINT)_classic env. / CCAB; CSS.CAB pre-approved [4EP]"/>
    <s v="Successful"/>
    <s v="On Time"/>
    <s v="No"/>
    <s v="Standard"/>
    <s v="Successful"/>
    <s v="On Time"/>
    <n v="1"/>
    <n v="1"/>
    <n v="0"/>
    <x v="0"/>
    <n v="0"/>
    <s v="Normal"/>
    <n v="0"/>
    <n v="0"/>
    <n v="0"/>
    <n v="0"/>
    <n v="1"/>
    <n v="0"/>
    <s v="Candido"/>
    <s v="CMOD318853"/>
    <s v="Basis"/>
    <s v="BASIS"/>
    <s v="No"/>
    <s v="No"/>
    <m/>
    <s v="Si"/>
    <s v="No"/>
  </r>
  <r>
    <x v="1"/>
    <x v="1"/>
    <x v="0"/>
    <s v="emergency"/>
    <s v="C000980571"/>
    <s v="TS.CP.MX.SIC.LAN.VITRO"/>
    <s v="Huerta Barrera David  "/>
    <d v="2017-01-25T14:00:00"/>
    <d v="2017-01-30T17:00:00"/>
    <s v="VITRO | Post Mortem | Emergente | IM0014586548 VIC Remplazo de Switch Cisco WS-C2960-24PC-S del área de Moldes / Pre aprobado"/>
    <s v="Successful"/>
    <s v="On Time"/>
    <s v="No"/>
    <s v="Minor"/>
    <s v="Successful"/>
    <s v="On Time"/>
    <n v="1"/>
    <n v="1"/>
    <n v="0"/>
    <x v="0"/>
    <n v="0"/>
    <s v="Emergency"/>
    <n v="1"/>
    <n v="0"/>
    <n v="0"/>
    <n v="0"/>
    <n v="1"/>
    <n v="0"/>
    <s v="Oscar"/>
    <s v="C000184287"/>
    <s v="LAN"/>
    <s v="TSS"/>
    <s v="No"/>
    <s v="No"/>
    <m/>
    <s v="Si"/>
    <s v="No"/>
  </r>
  <r>
    <x v="1"/>
    <x v="0"/>
    <x v="1"/>
    <s v="normal"/>
    <s v="C000983797"/>
    <s v="C.SAP.MX.AA.BASIS.BO"/>
    <s v="Rivera Villa Tonontzi  "/>
    <d v="2017-01-30T12:30:00"/>
    <d v="2017-01-30T17:00:00"/>
    <s v="SAP | VITRO | BP3 | ah3ha183 | Outage=YES | Restart system | Pre-aprobadoVitro"/>
    <s v="Successful"/>
    <s v="On Time"/>
    <s v="No"/>
    <s v="Standard"/>
    <s v="Successful"/>
    <s v="On Time"/>
    <n v="1"/>
    <n v="1"/>
    <n v="0"/>
    <x v="0"/>
    <n v="0"/>
    <s v="Normal"/>
    <n v="0"/>
    <n v="0"/>
    <n v="0"/>
    <n v="0"/>
    <n v="1"/>
    <n v="0"/>
    <s v="Oscar"/>
    <s v="C000122753"/>
    <s v="Basis"/>
    <s v="BASIS"/>
    <s v="No"/>
    <s v="No"/>
    <m/>
    <s v="Si"/>
    <s v="No"/>
  </r>
  <r>
    <x v="11"/>
    <x v="0"/>
    <x v="1"/>
    <s v="normal"/>
    <s v="C000983803"/>
    <s v="C.AMER.MX.LBU.WINTEL"/>
    <s v="Lopez Reyes Artajerjes"/>
    <d v="2017-01-30T12:21:24"/>
    <d v="2017-01-30T23:59:00"/>
    <s v="AMER | KUO| Healthy restart of server : &quot;FRISCS02&quot;"/>
    <s v="Successful"/>
    <s v="On Time"/>
    <s v="No"/>
    <s v="Standard"/>
    <s v="Successful"/>
    <s v="On Time"/>
    <n v="1"/>
    <n v="1"/>
    <n v="0"/>
    <x v="0"/>
    <n v="0"/>
    <s v="Normal"/>
    <n v="0"/>
    <n v="0"/>
    <n v="0"/>
    <n v="0"/>
    <n v="1"/>
    <n v="0"/>
    <s v="Maria del Carmen"/>
    <s v="C000961078"/>
    <s v="DPO Windows"/>
    <s v="ITO"/>
    <s v="No"/>
    <s v="No"/>
    <m/>
    <s v="Si"/>
    <s v="No"/>
  </r>
  <r>
    <x v="11"/>
    <x v="0"/>
    <x v="1"/>
    <s v="normal"/>
    <s v="C000983856"/>
    <s v="C.AMER.MX.LBU.WINTEL"/>
    <s v="Lopez Reyes Artajerjes"/>
    <d v="2017-01-30T14:46:29"/>
    <d v="2017-01-30T23:59:00"/>
    <s v="AMER | KUO| Healthy restart of server : DEMTYLNS03"/>
    <s v="Successful"/>
    <s v="On Time"/>
    <s v="No"/>
    <s v="Standard"/>
    <s v="Successful"/>
    <s v="On Time"/>
    <n v="1"/>
    <n v="1"/>
    <n v="0"/>
    <x v="0"/>
    <n v="0"/>
    <s v="Normal"/>
    <n v="0"/>
    <n v="0"/>
    <n v="0"/>
    <n v="0"/>
    <n v="1"/>
    <n v="0"/>
    <s v="Maria del Carmen"/>
    <s v="C000961078"/>
    <s v="DPO Windows"/>
    <s v="ITO"/>
    <s v="No"/>
    <s v="No"/>
    <m/>
    <s v="Si"/>
    <s v="No"/>
  </r>
  <r>
    <x v="8"/>
    <x v="0"/>
    <x v="0"/>
    <s v="normal"/>
    <s v="C40729748"/>
    <s v="OPM ITS Support OPS VWM CHGMGR"/>
    <s v="Vargas Aguilar Jorge"/>
    <d v="2017-01-28T09:00:00"/>
    <d v="2017-01-30T17:00:00"/>
    <s v="Arreglo de cableado del equipo MX_SW-B2B-APP 1 localizados en DCPII Gabinete 2119"/>
    <s v="Successful"/>
    <s v="On Time"/>
    <s v="No"/>
    <s v="Minor"/>
    <s v="Successful"/>
    <s v="On Time"/>
    <n v="1"/>
    <n v="1"/>
    <n v="0"/>
    <x v="0"/>
    <n v="0"/>
    <s v="Normal"/>
    <n v="0"/>
    <n v="0"/>
    <n v="0"/>
    <n v="0"/>
    <n v="1"/>
    <n v="0"/>
    <s v="Alejandro"/>
    <s v="CT40005482"/>
    <s v="OPM"/>
    <s v="ITO"/>
    <s v="No"/>
    <s v="No"/>
    <m/>
    <s v="Si"/>
    <s v="No"/>
  </r>
  <r>
    <x v="8"/>
    <x v="0"/>
    <x v="0"/>
    <s v="normal"/>
    <s v="C40743807"/>
    <s v="OPM ITS Support OPS VWM CHGMGR"/>
    <s v="Vargas Aguilar Jorge"/>
    <d v="2017-01-29T00:00:00"/>
    <d v="2017-01-30T17:00:00"/>
    <s v="Arreglo de cableado de equipos unix (NetApp) localizados en DCPII Gabinete 2216"/>
    <s v="Successful"/>
    <s v="On Time"/>
    <s v="No"/>
    <s v="Minor"/>
    <s v="Successful"/>
    <s v="On Time"/>
    <n v="1"/>
    <n v="1"/>
    <n v="0"/>
    <x v="0"/>
    <n v="0"/>
    <s v="Normal"/>
    <n v="0"/>
    <n v="0"/>
    <n v="0"/>
    <n v="0"/>
    <n v="1"/>
    <n v="0"/>
    <s v="Alejandro"/>
    <s v="CT40005482"/>
    <s v="OPM"/>
    <s v="ITO"/>
    <s v="No"/>
    <s v="No"/>
    <m/>
    <s v="Si"/>
    <s v="No"/>
  </r>
  <r>
    <x v="8"/>
    <x v="0"/>
    <x v="0"/>
    <s v="normal"/>
    <s v="C40747239"/>
    <s v="OPM ITS Support OPS VWM CHGMGR"/>
    <s v="Zacamitzin Medina Dagoberto"/>
    <d v="2017-01-31T10:00:00"/>
    <d v="2017-01-31T14:00:00"/>
    <s v="Apagado de servidores VWMXPUSSPN1P y VWMXPUSSPN2P (DIDA antiguos)"/>
    <s v="Successful"/>
    <s v="On Time"/>
    <s v="No"/>
    <s v="Minor"/>
    <s v="Successful"/>
    <s v="On Time"/>
    <n v="1"/>
    <n v="1"/>
    <n v="0"/>
    <x v="0"/>
    <n v="0"/>
    <s v="Normal"/>
    <n v="0"/>
    <n v="0"/>
    <n v="0"/>
    <n v="0"/>
    <n v="1"/>
    <n v="0"/>
    <s v="Alejandro"/>
    <s v="CT40004595"/>
    <s v="OPM"/>
    <s v="ITO"/>
    <s v="No"/>
    <s v="No"/>
    <m/>
    <s v="Si"/>
    <s v="No"/>
  </r>
  <r>
    <x v="8"/>
    <x v="1"/>
    <x v="0"/>
    <s v="normal"/>
    <s v="C40751853"/>
    <s v="OPM ITS Support OPS VWM CHGMGR"/>
    <s v="Vargas Aguilar Jorge"/>
    <d v="2017-01-28T23:25:00"/>
    <d v="2017-01-30T18:00:00"/>
    <s v="Instalación de 3 puntos de red para habilitar redundancia - SLT"/>
    <s v="Successful"/>
    <s v="On Time"/>
    <s v="No"/>
    <s v="Minor"/>
    <s v="Successful"/>
    <s v="On Time"/>
    <n v="1"/>
    <n v="1"/>
    <n v="0"/>
    <x v="0"/>
    <n v="1"/>
    <s v="SLT"/>
    <n v="0"/>
    <n v="0"/>
    <n v="0"/>
    <n v="0"/>
    <n v="1"/>
    <n v="0"/>
    <s v="Alejandro"/>
    <s v="CT40003011"/>
    <s v="OPM"/>
    <s v="TSS"/>
    <s v="No"/>
    <s v="No"/>
    <m/>
    <s v="Si"/>
    <s v="No"/>
  </r>
  <r>
    <x v="8"/>
    <x v="0"/>
    <x v="1"/>
    <s v="normal"/>
    <s v="C40752877"/>
    <s v="STORAGE ITS Support OPS VWM CHGMGR"/>
    <s v="George Davila Jesus Jacob"/>
    <d v="2017-01-31T10:00:00"/>
    <d v="2017-01-31T15:00:00"/>
    <s v="Cambio de Disco en Storage"/>
    <s v="Successful"/>
    <s v="On Time"/>
    <s v="No"/>
    <s v="Standard"/>
    <s v="Successful"/>
    <s v="On Time"/>
    <n v="1"/>
    <n v="1"/>
    <n v="0"/>
    <x v="0"/>
    <n v="0"/>
    <s v="Normal"/>
    <n v="0"/>
    <n v="0"/>
    <n v="0"/>
    <n v="0"/>
    <n v="1"/>
    <n v="0"/>
    <s v="Alejandro"/>
    <s v="CT40000633"/>
    <s v="Backups -Storage"/>
    <s v="ITO"/>
    <s v="No"/>
    <s v="No"/>
    <m/>
    <s v="Si"/>
    <s v="No"/>
  </r>
  <r>
    <x v="1"/>
    <x v="0"/>
    <x v="0"/>
    <s v="normal"/>
    <s v="C000938422"/>
    <s v="C.AMER.MX.AD.VITRO"/>
    <s v="Troncozo Lozada Gustavo"/>
    <d v="2016-12-16T13:00:00"/>
    <d v="2017-01-31T22:00:00"/>
    <s v="Amer | VITRO | AD - OUs structure creation &amp; GPOs"/>
    <s v="Successful"/>
    <s v="On Time"/>
    <s v="No"/>
    <s v="Minor"/>
    <s v="Successful"/>
    <s v="On Time"/>
    <n v="1"/>
    <n v="1"/>
    <n v="0"/>
    <x v="0"/>
    <n v="0"/>
    <s v="Normal"/>
    <n v="0"/>
    <n v="0"/>
    <n v="0"/>
    <n v="0"/>
    <n v="1"/>
    <n v="0"/>
    <s v="Oscar"/>
    <s v="C000052054"/>
    <s v="Active Directory"/>
    <s v="ITO"/>
    <s v="No"/>
    <s v="No"/>
    <m/>
    <s v="Si"/>
    <s v="No"/>
  </r>
  <r>
    <x v="1"/>
    <x v="0"/>
    <x v="0"/>
    <s v="normal"/>
    <s v="C000961073"/>
    <s v="C.AMER.MX.PCI"/>
    <s v="Castaneda Aguilar Jose Antonio "/>
    <d v="2017-01-19T17:00:00"/>
    <d v="2017-01-31T23:00:00"/>
    <s v="AMER | Vitro | Installation and configuration server | In Build | Physical - MXVTSADMM"/>
    <s v="Successful"/>
    <s v="On Time"/>
    <s v="No"/>
    <s v="Minor"/>
    <s v="Successful"/>
    <s v="On Time"/>
    <n v="1"/>
    <n v="1"/>
    <n v="0"/>
    <x v="0"/>
    <n v="0"/>
    <s v="Normal"/>
    <n v="0"/>
    <n v="0"/>
    <n v="0"/>
    <n v="0"/>
    <n v="1"/>
    <n v="0"/>
    <s v="Oscar"/>
    <s v="C000828551"/>
    <s v="PCI Infraestructura"/>
    <s v="ITO"/>
    <s v="No"/>
    <s v="No"/>
    <m/>
    <s v="Si"/>
    <s v="No"/>
  </r>
  <r>
    <x v="10"/>
    <x v="0"/>
    <x v="0"/>
    <s v="normal"/>
    <s v="C000967259"/>
    <s v="C.SAP.MX.AA.GDH.MX-BASIS"/>
    <s v="Escalante Gonzalez Carlos"/>
    <d v="2017-01-25T19:00:00"/>
    <d v="2017-01-31T23:00:00"/>
    <s v="Grupo Q / SAP-TS-TMX / QUALITY / CEQ / QRO / reorganize table(s) / CCAB and CSS.CAB preapproved / Outage = No"/>
    <s v="Successful"/>
    <s v="On Time"/>
    <s v="No"/>
    <s v="Minor"/>
    <s v="Successful"/>
    <s v="On Time"/>
    <n v="1"/>
    <n v="1"/>
    <n v="0"/>
    <x v="0"/>
    <n v="0"/>
    <s v="Normal"/>
    <n v="0"/>
    <n v="0"/>
    <n v="0"/>
    <n v="0"/>
    <n v="1"/>
    <n v="0"/>
    <s v="Candido"/>
    <s v="CMOD315167"/>
    <s v="Basis"/>
    <s v="BASIS"/>
    <s v="No"/>
    <s v="No"/>
    <m/>
    <s v="Si"/>
    <s v="No"/>
  </r>
  <r>
    <x v="5"/>
    <x v="2"/>
    <x v="0"/>
    <s v="normal"/>
    <s v="C000973801"/>
    <s v="DS.ISD.MX.LBU.IMPLEMENTER"/>
    <s v="Aguilar Vazquez Areli  "/>
    <d v="2017-01-31T22:00:00"/>
    <d v="2017-01-31T23:30:00"/>
    <s v="Modificacion de audios de fuera de horario de atencion para cliente CAMCAR - Acuerdo de cambios"/>
    <s v="Successful"/>
    <s v="On Time"/>
    <s v="No"/>
    <s v="Minor"/>
    <s v="Successful"/>
    <s v="On Time"/>
    <n v="1"/>
    <n v="1"/>
    <n v="0"/>
    <x v="0"/>
    <n v="0"/>
    <s v="Normal"/>
    <n v="0"/>
    <n v="0"/>
    <n v="0"/>
    <n v="0"/>
    <n v="1"/>
    <n v="0"/>
    <s v="Candido"/>
    <s v="-"/>
    <s v="PME"/>
    <s v="PME"/>
    <s v="No"/>
    <s v="No"/>
    <m/>
    <s v="Si"/>
    <s v="No"/>
  </r>
  <r>
    <x v="5"/>
    <x v="3"/>
    <x v="0"/>
    <s v="normal"/>
    <s v="C000975547"/>
    <s v="SI.DHS.MX.INTERNAL-SYSTEMS"/>
    <s v="Garcia Gomez Victor Javier"/>
    <d v="2017-01-25T14:00:00"/>
    <d v="2017-01-31T17:00:00"/>
    <s v="TSMX | Migración de pagos | Pruebas paralela proceso pago Nómina SAP CHRIS/ALTOVA/RVS"/>
    <s v="Successful"/>
    <s v="On Time"/>
    <s v="No"/>
    <s v="Minor"/>
    <s v="Successful"/>
    <s v="On Time"/>
    <n v="1"/>
    <n v="1"/>
    <n v="0"/>
    <x v="0"/>
    <n v="0"/>
    <s v="Normal"/>
    <n v="0"/>
    <n v="0"/>
    <n v="0"/>
    <n v="0"/>
    <n v="1"/>
    <n v="0"/>
    <s v="Candido"/>
    <s v="C000975545"/>
    <s v="SI"/>
    <s v="SI"/>
    <s v="No"/>
    <s v="No"/>
    <m/>
    <s v="Si"/>
    <s v="No"/>
  </r>
  <r>
    <x v="1"/>
    <x v="0"/>
    <x v="1"/>
    <s v="normal"/>
    <s v="C000979044"/>
    <s v="C.AMER.MX.DPO-LNX"/>
    <s v="Don Juan Rico Nataly"/>
    <d v="2017-01-31T16:00:00"/>
    <d v="2017-01-31T18:00:00"/>
    <s v="DCS | VITRO | LINUX | Decommission based on 51910492,51894456, 51910491, 52774427,52746833, 52744910| 4EP"/>
    <s v="Successful"/>
    <s v="On Time"/>
    <s v="No"/>
    <s v="Standard"/>
    <s v="Successful"/>
    <s v="On Time"/>
    <n v="1"/>
    <n v="1"/>
    <n v="0"/>
    <x v="0"/>
    <n v="0"/>
    <s v="Normal"/>
    <n v="0"/>
    <n v="0"/>
    <n v="0"/>
    <n v="0"/>
    <n v="1"/>
    <n v="0"/>
    <s v="Oscar"/>
    <s v="CMOD319590"/>
    <s v="DPO Linux"/>
    <s v="ITO"/>
    <s v="No"/>
    <s v="No"/>
    <m/>
    <s v="Si"/>
    <s v="No"/>
  </r>
  <r>
    <x v="12"/>
    <x v="0"/>
    <x v="1"/>
    <s v="normal"/>
    <s v="C000983793"/>
    <s v="C.AMER.MX.SBO.BK.ST"/>
    <s v="Lopez Garcia Gerardo  "/>
    <d v="2017-01-31T09:00:00"/>
    <d v="2017-01-31T18:00:00"/>
    <s v="AMER | Jetcloud | Increased of Disk Space on JetCloud | _Server_ax1la198; ax1la178"/>
    <s v="Successful"/>
    <s v="On Time"/>
    <s v="No"/>
    <s v="Standard"/>
    <s v="Successful"/>
    <s v="On Time"/>
    <n v="1"/>
    <n v="1"/>
    <n v="0"/>
    <x v="0"/>
    <n v="0"/>
    <s v="Normal"/>
    <n v="0"/>
    <n v="0"/>
    <n v="0"/>
    <n v="0"/>
    <n v="1"/>
    <n v="0"/>
    <s v="Candido"/>
    <s v="C000058623"/>
    <s v="Backups -Storage"/>
    <s v="ITO"/>
    <s v="No"/>
    <s v="No"/>
    <m/>
    <s v="Si"/>
    <s v="No"/>
  </r>
  <r>
    <x v="12"/>
    <x v="0"/>
    <x v="1"/>
    <s v="normal"/>
    <s v="C000983867"/>
    <s v="C.SAP.MX.AA.GDH.MX-BASIS"/>
    <s v="Donge Vargas Oscar  "/>
    <d v="2017-01-31T14:00:00"/>
    <d v="2017-01-31T18:00:00"/>
    <s v="[GDG] / [ SAP TS-MX ] / [ TEST] / [ GEQ] / [MX ] - Implementation of support packages for ABAP (SPAM/SAINT)_classic env. / CCAB; CSS.CAB pre-approved [4EP]"/>
    <s v="Successful"/>
    <s v="On Time"/>
    <s v="No"/>
    <s v="Standard"/>
    <s v="Successful"/>
    <s v="On Time"/>
    <n v="1"/>
    <n v="1"/>
    <n v="0"/>
    <x v="0"/>
    <n v="0"/>
    <s v="Normal"/>
    <n v="0"/>
    <n v="0"/>
    <n v="0"/>
    <n v="0"/>
    <n v="1"/>
    <n v="0"/>
    <s v="Candido"/>
    <s v="CMOD318853"/>
    <s v="Basis"/>
    <s v="BASIS"/>
    <s v="No"/>
    <s v="No"/>
    <m/>
    <s v="Si"/>
    <s v="No"/>
  </r>
  <r>
    <x v="12"/>
    <x v="0"/>
    <x v="1"/>
    <s v="normal"/>
    <s v="C000985540"/>
    <s v="C.SAP.MX.AA.GDH.MX-BASIS"/>
    <s v="Donge Vargas Oscar  "/>
    <d v="2017-01-31T14:00:00"/>
    <d v="2017-01-31T18:00:00"/>
    <s v="[GDG] / [ SAP TS-MX] / [ DEV] / [GED] / [ MX] - SNOTE /CSS.CAB pre-approved"/>
    <s v="Successful"/>
    <s v="On Time"/>
    <s v="No"/>
    <s v="Standard"/>
    <s v="Successful"/>
    <s v="On Time"/>
    <n v="1"/>
    <n v="1"/>
    <n v="0"/>
    <x v="0"/>
    <n v="0"/>
    <s v="Normal"/>
    <n v="0"/>
    <n v="0"/>
    <n v="0"/>
    <n v="0"/>
    <n v="1"/>
    <n v="0"/>
    <s v="Candido"/>
    <s v="CMOD317142"/>
    <s v="Basis"/>
    <s v="BASIS"/>
    <s v="No"/>
    <s v="No"/>
    <m/>
    <s v="Si"/>
    <s v="No"/>
  </r>
  <r>
    <x v="8"/>
    <x v="0"/>
    <x v="1"/>
    <s v="normal"/>
    <s v="C40752849"/>
    <s v="FACILITIES ITS Support OPS VWM CHGMGR"/>
    <s v="Alvarado Pacheco Milthon Christian"/>
    <d v="2017-01-31T08:00:00"/>
    <d v="2017-01-31T17:00:00"/>
    <s v="Electrical maintenance to MX_1030 air conditioning precision equipment of Data Center 1"/>
    <s v="Successful"/>
    <s v="On Time"/>
    <s v="No"/>
    <s v="Standard"/>
    <s v="Successful"/>
    <s v="On Time"/>
    <n v="1"/>
    <n v="1"/>
    <n v="0"/>
    <x v="0"/>
    <n v="0"/>
    <s v="Normal"/>
    <n v="0"/>
    <n v="0"/>
    <n v="0"/>
    <n v="0"/>
    <n v="1"/>
    <n v="0"/>
    <s v="Alejandro"/>
    <s v="CT40002869"/>
    <s v="DCI"/>
    <s v="ITO"/>
    <s v="No"/>
    <s v="No"/>
    <m/>
    <s v="Si"/>
    <s v="No"/>
  </r>
  <r>
    <x v="13"/>
    <x v="0"/>
    <x v="0"/>
    <s v="normal"/>
    <s v="CRQ218306"/>
    <s v="Dss-Mex.GpoModelo-Active Directory"/>
    <s v="CESAR ARTURO ESPINOSA MONTES DE OCA"/>
    <d v="2017-01-27T10:00:00"/>
    <d v="2017-01-31T23:00:00"/>
    <s v="WO6921222 Decomiso y apagado de Domain Controller:  ZGDAC01PV - 172.21.15.40 "/>
    <s v="Successful"/>
    <s v="On Time"/>
    <s v="No"/>
    <s v="Minor"/>
    <s v="Successful"/>
    <s v="On Time"/>
    <n v="1"/>
    <n v="1"/>
    <n v="0"/>
    <x v="0"/>
    <n v="0"/>
    <s v="Normal"/>
    <n v="0"/>
    <n v="0"/>
    <n v="0"/>
    <n v="0"/>
    <n v="1"/>
    <n v="0"/>
    <s v="Fernando"/>
    <s v="-"/>
    <s v="Active Directory"/>
    <s v="ITO"/>
    <s v="No"/>
    <s v="No"/>
    <m/>
    <s v="Si"/>
    <s v="No"/>
  </r>
  <r>
    <x v="13"/>
    <x v="0"/>
    <x v="1"/>
    <s v="normal"/>
    <s v="CRQ218809"/>
    <s v="Css-Mex.GpoModelo-Proyectos"/>
    <s v="MARIA VERONICA CASSABALL CAMACHO"/>
    <d v="2017-01-26T12:00:00"/>
    <d v="2017-01-27T16:00:00"/>
    <s v="WO6937664 Creacion de 2 servidores para el proyecto de Upgrade Sharepoint 2016."/>
    <s v="Successful"/>
    <s v="On Time"/>
    <s v="No"/>
    <s v="Standard"/>
    <s v="Successful"/>
    <s v="On Time"/>
    <n v="1"/>
    <n v="1"/>
    <n v="0"/>
    <x v="0"/>
    <n v="0"/>
    <s v="Normal"/>
    <n v="0"/>
    <n v="0"/>
    <n v="0"/>
    <n v="0"/>
    <n v="1"/>
    <n v="0"/>
    <s v="Fernando"/>
    <s v="-"/>
    <s v="Proyectos"/>
    <s v="ITO"/>
    <s v="No"/>
    <s v="No"/>
    <m/>
    <s v="Si"/>
    <s v="No"/>
  </r>
  <r>
    <x v="8"/>
    <x v="0"/>
    <x v="0"/>
    <s v="normal"/>
    <s v="C40745633"/>
    <s v="OPM ITS Support OPS VWM CHGMGR"/>
    <s v="Vargas Aguilar Jorge"/>
    <d v="2017-01-21T09:00:00"/>
    <d v="2017-01-23T16:00:00"/>
    <s v="Seguimiento de Cables a equipo MX_SW-ET2K-CUBO-1  ubicado en gabinete2116"/>
    <s v="Successful"/>
    <s v="On Time"/>
    <s v="No"/>
    <s v="Minor"/>
    <s v="Successful"/>
    <s v="On Time"/>
    <n v="1"/>
    <n v="1"/>
    <n v="0"/>
    <x v="0"/>
    <n v="0"/>
    <s v="Normal"/>
    <n v="0"/>
    <n v="0"/>
    <n v="0"/>
    <n v="0"/>
    <n v="1"/>
    <n v="0"/>
    <s v="Alejandro"/>
    <s v="CT40002753"/>
    <s v="OPM"/>
    <s v="ITO"/>
    <s v="No"/>
    <s v="No"/>
    <m/>
    <s v="Si"/>
    <s v="No"/>
  </r>
  <r>
    <x v="4"/>
    <x v="0"/>
    <x v="0"/>
    <s v="normal"/>
    <s v="MEX-5747"/>
    <s v="DPO Linux"/>
    <s v="Castillo Amastal Claudia Lorena"/>
    <d v="2017-01-24T20:00:00"/>
    <d v="2017-01-25T08:00:00"/>
    <s v="  PRD | PAR | Hardening a VM Microservicios"/>
    <s v="Successful"/>
    <s v="On Time"/>
    <s v="No"/>
    <s v="Minor"/>
    <s v="Successful"/>
    <s v="On Time"/>
    <n v="1"/>
    <n v="1"/>
    <n v="0"/>
    <x v="0"/>
    <n v="0"/>
    <s v="Normal"/>
    <n v="0"/>
    <n v="0"/>
    <n v="0"/>
    <n v="0"/>
    <n v="1"/>
    <n v="0"/>
    <s v="Karina"/>
    <s v="MEX-5741"/>
    <s v="DPO Linux"/>
    <s v="ITO"/>
    <s v="No"/>
    <s v="No"/>
    <m/>
    <s v="Si"/>
    <s v="No"/>
  </r>
  <r>
    <x v="4"/>
    <x v="0"/>
    <x v="0"/>
    <s v="normal"/>
    <s v="MEX-5753"/>
    <s v="DPO Linux"/>
    <s v="Castillo Amastal Claudia Lorena"/>
    <d v="2017-01-23T20:00:00"/>
    <d v="2017-01-24T08:00:00"/>
    <s v=" PRD | IMPAR | Hardening a VM Microservicios"/>
    <s v="Successful"/>
    <s v="On Time"/>
    <s v="No"/>
    <s v="Minor"/>
    <s v="Successful"/>
    <s v="On Time"/>
    <n v="1"/>
    <n v="1"/>
    <n v="0"/>
    <x v="0"/>
    <n v="0"/>
    <s v="Normal"/>
    <n v="0"/>
    <n v="0"/>
    <n v="0"/>
    <n v="0"/>
    <n v="1"/>
    <n v="0"/>
    <s v="Karina"/>
    <s v="MEX-5747"/>
    <s v="DPO Linux"/>
    <s v="ITO"/>
    <s v="No"/>
    <s v="No"/>
    <m/>
    <s v="Si"/>
    <s v="No"/>
  </r>
  <r>
    <x v="8"/>
    <x v="0"/>
    <x v="0"/>
    <s v="normal"/>
    <s v="C40734053"/>
    <s v="PROYECT INFRAEST ITS Support OPS VWM CHGMGR"/>
    <s v="Perez Gonzalez Lucia"/>
    <d v="2017-01-03T09:00:00"/>
    <d v="2017-01-08T16:00:00"/>
    <s v="Conclusion de actividades de la reubicacion de impresoras TVMA y TVMAR (Nave 4)"/>
    <s v="Successful"/>
    <s v="On Time"/>
    <s v="No"/>
    <s v="Minor"/>
    <s v="Successful"/>
    <s v="On Time"/>
    <n v="1"/>
    <n v="1"/>
    <n v="0"/>
    <x v="0"/>
    <n v="0"/>
    <s v="Normal"/>
    <n v="0"/>
    <n v="0"/>
    <n v="0"/>
    <n v="0"/>
    <n v="1"/>
    <n v="0"/>
    <s v="Alejandro"/>
    <s v="-"/>
    <s v="Proyectos"/>
    <s v="ITO"/>
    <s v="No"/>
    <s v="No"/>
    <m/>
    <s v="Si"/>
    <s v="No"/>
  </r>
  <r>
    <x v="8"/>
    <x v="0"/>
    <x v="0"/>
    <s v="normal"/>
    <s v="C40728931"/>
    <s v="PROYECT INFRAEST ITS Support OPS VWM CHGMGR"/>
    <s v="Perez Gonzalez Lucia"/>
    <d v="2016-12-26T00:00:00"/>
    <d v="2017-01-09T17:00:00"/>
    <s v="Actividades de soporte para &quot;Migracion de servidores FIS a nueva infraestructura Power 8&quot;"/>
    <s v="Successful"/>
    <s v="On Time"/>
    <s v="No"/>
    <s v="Minor"/>
    <s v="Successful"/>
    <s v="On Time"/>
    <n v="1"/>
    <n v="1"/>
    <n v="0"/>
    <x v="0"/>
    <n v="0"/>
    <s v="Normal"/>
    <n v="0"/>
    <n v="0"/>
    <n v="0"/>
    <n v="0"/>
    <n v="1"/>
    <n v="0"/>
    <s v="Alejandro"/>
    <s v="CT40005437"/>
    <s v="Proyectos"/>
    <s v="ITO"/>
    <s v="No"/>
    <s v="No"/>
    <m/>
    <s v="Si"/>
    <s v="No"/>
  </r>
  <r>
    <x v="13"/>
    <x v="0"/>
    <x v="1"/>
    <s v="normal"/>
    <s v="CRQ218610"/>
    <s v="Css-Mex.GpoModelo-Admon-Windows"/>
    <s v="JUAN CARLOS HERNANDEZ ZENTELLA"/>
    <d v="2017-01-25T17:00:00"/>
    <d v="2017-01-26T17:00:00"/>
    <s v="WO6935259 Crear 3 servidores Windows 2008 R2 para pruebas en la creación de la nueva CA."/>
    <s v="Successful"/>
    <s v="On Time"/>
    <s v="No"/>
    <s v="Standard"/>
    <s v="Successful"/>
    <s v="On Time"/>
    <n v="1"/>
    <n v="1"/>
    <n v="0"/>
    <x v="0"/>
    <n v="0"/>
    <s v="Normal"/>
    <n v="0"/>
    <n v="0"/>
    <n v="0"/>
    <n v="0"/>
    <n v="1"/>
    <n v="0"/>
    <s v="Fernando"/>
    <s v="-"/>
    <s v="DPO Windows"/>
    <s v="ITO"/>
    <s v="No"/>
    <s v="No"/>
    <m/>
    <s v="Si"/>
    <s v="No"/>
  </r>
  <r>
    <x v="13"/>
    <x v="0"/>
    <x v="0"/>
    <s v="normal"/>
    <s v="CRQ165533"/>
    <s v="Css-Mex.GpoModelo-Admon-Windows"/>
    <s v="EDGAR CORTEZ OSORNIO"/>
    <d v="2017-01-20T16:00:00"/>
    <d v="2017-01-23T18:00:00"/>
    <s v="WO6907665 Decomiso de los Servidores "/>
    <s v="Successful"/>
    <s v="On Time"/>
    <s v="No"/>
    <s v="Minor"/>
    <s v="Successful"/>
    <s v="On Time"/>
    <n v="1"/>
    <n v="1"/>
    <n v="0"/>
    <x v="0"/>
    <n v="0"/>
    <s v="Normal"/>
    <n v="0"/>
    <n v="0"/>
    <n v="0"/>
    <n v="0"/>
    <n v="1"/>
    <n v="0"/>
    <s v="Fernando"/>
    <s v="-"/>
    <s v="DPO Windows"/>
    <s v="ITO"/>
    <s v="No"/>
    <s v="No"/>
    <m/>
    <s v="Si"/>
    <s v="No"/>
  </r>
  <r>
    <x v="4"/>
    <x v="0"/>
    <x v="0"/>
    <s v="normal"/>
    <s v="MEX-5856"/>
    <s v="DPO Linux"/>
    <s v="Garcia Toral Brenda Valeria"/>
    <d v="2017-01-27T11:00:00"/>
    <d v="2017-01-27T12:00:00"/>
    <s v="SLT | MEX | Daimler | DaiVB | Prod | Rollout configuration changes to all Prod Servers via Puppet"/>
    <s v="Successful"/>
    <s v="On Time"/>
    <s v="No"/>
    <s v="Minor"/>
    <s v="Successful"/>
    <s v="On Time"/>
    <n v="1"/>
    <n v="1"/>
    <n v="0"/>
    <x v="0"/>
    <n v="1"/>
    <s v="SLT"/>
    <n v="0"/>
    <n v="0"/>
    <n v="0"/>
    <n v="0"/>
    <n v="1"/>
    <n v="0"/>
    <s v="Karina"/>
    <s v="-"/>
    <s v="DPO Linux"/>
    <s v="ITO"/>
    <s v="No"/>
    <s v="No"/>
    <m/>
    <s v="Si"/>
    <s v="No"/>
  </r>
  <r>
    <x v="4"/>
    <x v="1"/>
    <x v="0"/>
    <s v="normal"/>
    <s v="MEX-5694"/>
    <s v="Telco WAN"/>
    <s v="Garcia Toral Brenda Valeria"/>
    <d v="2017-01-27T12:00:00"/>
    <d v="2017-01-27T13:00:00"/>
    <s v="SLT Port opening"/>
    <s v="Successful"/>
    <s v="On Time"/>
    <s v="No"/>
    <s v="Minor"/>
    <s v="Successful"/>
    <s v="On Time"/>
    <n v="1"/>
    <n v="1"/>
    <n v="0"/>
    <x v="0"/>
    <n v="1"/>
    <s v="SLT"/>
    <n v="0"/>
    <n v="0"/>
    <n v="0"/>
    <n v="0"/>
    <n v="1"/>
    <n v="0"/>
    <s v="Karina"/>
    <s v="-"/>
    <s v="WAN"/>
    <s v="TSS"/>
    <s v="No"/>
    <s v="No"/>
    <m/>
    <s v="Si"/>
    <s v="No"/>
  </r>
  <r>
    <x v="4"/>
    <x v="0"/>
    <x v="0"/>
    <s v="normal"/>
    <s v="MEX-5862"/>
    <s v="DPO Linux"/>
    <s v="Garcia Toral Brenda Valeria"/>
    <d v="2017-01-24T14:00:00"/>
    <d v="2017-01-24T15:30:00"/>
    <s v="SLT | INT | VMtools upgrade"/>
    <s v="Successful"/>
    <s v="On Time"/>
    <s v="No"/>
    <s v="Minor"/>
    <s v="Successful"/>
    <s v="On Time"/>
    <n v="1"/>
    <n v="1"/>
    <n v="0"/>
    <x v="0"/>
    <n v="1"/>
    <s v="SLT"/>
    <n v="0"/>
    <n v="0"/>
    <n v="0"/>
    <n v="0"/>
    <n v="1"/>
    <n v="0"/>
    <s v="Karina"/>
    <s v="-"/>
    <s v="DPO Linux"/>
    <s v="ITO"/>
    <s v="No"/>
    <s v="No"/>
    <m/>
    <s v="Si"/>
    <s v="No"/>
  </r>
  <r>
    <x v="4"/>
    <x v="1"/>
    <x v="0"/>
    <s v="normal"/>
    <s v="MEX-5759"/>
    <s v="Telco WAN"/>
    <s v="Garcia Toral Brenda Valeria"/>
    <d v="2017-01-19T16:00:00"/>
    <d v="2017-01-19T18:00:00"/>
    <s v="SLT Open ports for MEX Version overview"/>
    <s v="Successful"/>
    <s v="On Time"/>
    <s v="No"/>
    <s v="Minor"/>
    <s v="Successful"/>
    <s v="On Time"/>
    <n v="1"/>
    <n v="1"/>
    <n v="0"/>
    <x v="0"/>
    <n v="1"/>
    <s v="SLT"/>
    <n v="0"/>
    <n v="0"/>
    <n v="0"/>
    <n v="0"/>
    <n v="1"/>
    <n v="0"/>
    <s v="Karina"/>
    <s v="-"/>
    <s v="WAN"/>
    <s v="TSS"/>
    <s v="No"/>
    <s v="No"/>
    <m/>
    <s v="Si"/>
    <s v="No"/>
  </r>
  <r>
    <x v="4"/>
    <x v="0"/>
    <x v="0"/>
    <s v="normal"/>
    <s v="MEX-5728"/>
    <s v="DPO Linux"/>
    <s v="Garcia Toral Brenda Valeria"/>
    <d v="2017-01-17T17:00:00"/>
    <d v="2017-01-17T20:00:00"/>
    <s v="SLT MEX | Daimler | DaiVB | Prod | Rollout configuration changes to whole environment via Puppet"/>
    <s v="Successful"/>
    <s v="On Time"/>
    <s v="No"/>
    <s v="Minor"/>
    <s v="Successful"/>
    <s v="On Time"/>
    <n v="1"/>
    <n v="1"/>
    <n v="0"/>
    <x v="0"/>
    <n v="1"/>
    <s v="SLT"/>
    <n v="0"/>
    <n v="0"/>
    <n v="0"/>
    <n v="0"/>
    <n v="1"/>
    <n v="0"/>
    <s v="Karina"/>
    <s v="MEX-5726"/>
    <s v="DPO Linux"/>
    <s v="ITO"/>
    <s v="No"/>
    <s v="No"/>
    <m/>
    <s v="Si"/>
    <s v="No"/>
  </r>
  <r>
    <x v="4"/>
    <x v="1"/>
    <x v="0"/>
    <s v="emergency"/>
    <s v="MEX-5978"/>
    <s v="Telco WAN"/>
    <s v="Gonzalez Diaz Javier Alberto"/>
    <d v="2017-01-27T17:00:00"/>
    <d v="2017-01-27T19:00:00"/>
    <s v="Emergency Change| MBApps NTG5 service degradation"/>
    <s v="Successful"/>
    <s v="On Time"/>
    <s v="No"/>
    <s v="Minor"/>
    <s v="Successful"/>
    <s v="On Time"/>
    <n v="1"/>
    <n v="1"/>
    <n v="0"/>
    <x v="0"/>
    <n v="0"/>
    <s v="Emergency"/>
    <n v="1"/>
    <n v="0"/>
    <n v="0"/>
    <n v="0"/>
    <n v="1"/>
    <n v="0"/>
    <s v="Karina"/>
    <s v="-"/>
    <s v="WAN"/>
    <s v="TSS"/>
    <s v="No"/>
    <s v="No"/>
    <m/>
    <s v="Si"/>
    <s v="No"/>
  </r>
  <r>
    <x v="11"/>
    <x v="0"/>
    <x v="1"/>
    <s v="normal"/>
    <s v="C000978966"/>
    <s v="C.AMER.MX.LBU.WINTEL"/>
    <s v="Lopez Reyes Artajerjes"/>
    <d v="2017-01-25T10:00:00"/>
    <d v="2017-01-25T16:40:00"/>
    <s v="AMER | KUO| Healthy restart of server : demtyweb09a"/>
    <s v="Successful"/>
    <s v="On Time"/>
    <s v="No"/>
    <s v="Standard"/>
    <s v="Successful"/>
    <s v="On Time"/>
    <n v="1"/>
    <n v="1"/>
    <n v="0"/>
    <x v="0"/>
    <n v="0"/>
    <s v="Normal"/>
    <n v="0"/>
    <n v="0"/>
    <n v="0"/>
    <n v="0"/>
    <n v="1"/>
    <n v="0"/>
    <s v="Maria del Carmen"/>
    <s v="C000961078"/>
    <s v="DPO Windows"/>
    <s v="ITO"/>
    <s v="No"/>
    <s v="No"/>
    <m/>
    <s v="Si"/>
    <s v="No"/>
  </r>
  <r>
    <x v="17"/>
    <x v="0"/>
    <x v="0"/>
    <s v="emergency"/>
    <s v="C000956208"/>
    <s v="C.SAP.MX.AA.SAP-BASIS"/>
    <s v="Ramirez Lopez Nancy"/>
    <d v="2017-01-03T18:00:00"/>
    <d v="2017-01-03T18:30:00"/>
    <s v="MEXICHEM / SAP/P05 - Add space to FS /oracle/P05"/>
    <s v="Successful"/>
    <s v="On Time"/>
    <s v="No"/>
    <s v="Minor"/>
    <s v="Successful"/>
    <s v="On Time"/>
    <n v="1"/>
    <n v="1"/>
    <n v="0"/>
    <x v="0"/>
    <n v="0"/>
    <s v="Emergency"/>
    <n v="1"/>
    <n v="0"/>
    <n v="0"/>
    <n v="0"/>
    <n v="1"/>
    <n v="0"/>
    <s v="Oscar"/>
    <s v="CMOD318839"/>
    <s v="Basis"/>
    <s v="BASIS"/>
    <s v="No"/>
    <s v="No"/>
    <m/>
    <s v="Si"/>
    <s v="No"/>
  </r>
  <r>
    <x v="1"/>
    <x v="0"/>
    <x v="0"/>
    <s v="normal"/>
    <s v="C000958244"/>
    <s v="C.AMER.MX.OPM.VITRO.CA"/>
    <s v="Martinez Quintana Victor Hugo"/>
    <d v="2017-01-07T13:00:00"/>
    <d v="2017-01-09T12:00:00"/>
    <s v="VITRO | SAP | P| BP3 | OUTAGE=YES | Restore BP3 | SLT"/>
    <s v="Successful"/>
    <s v="On Time"/>
    <s v="No"/>
    <s v="Minor"/>
    <s v="Successful"/>
    <s v="On Time"/>
    <n v="1"/>
    <n v="1"/>
    <n v="0"/>
    <x v="0"/>
    <n v="1"/>
    <s v="SLT"/>
    <n v="0"/>
    <n v="0"/>
    <n v="0"/>
    <n v="0"/>
    <n v="1"/>
    <n v="0"/>
    <s v="Candido"/>
    <s v="CMOD317687"/>
    <s v="OPM"/>
    <s v="ITO"/>
    <s v="No"/>
    <s v="No"/>
    <m/>
    <s v="Si"/>
    <s v="No"/>
  </r>
  <r>
    <x v="2"/>
    <x v="0"/>
    <x v="0"/>
    <s v="normal"/>
    <s v="C000958254"/>
    <s v="C.SAP.MX.AA.GDH.MX-BASIS"/>
    <s v="Coyotecatl Tecanhuey Lucero"/>
    <d v="2017-01-08T18:00:00"/>
    <d v="2017-01-08T21:00:00"/>
    <s v="L'OREAL / [SAP  /  PRODUCTION  /  P18  / TSMX - RESTART         /CCAB; ITO.CAB pre-approved [4EP"/>
    <s v="Successful"/>
    <s v="On Time"/>
    <s v="No"/>
    <s v="Minor"/>
    <s v="Successful"/>
    <s v="On Time"/>
    <n v="1"/>
    <n v="1"/>
    <n v="0"/>
    <x v="0"/>
    <n v="0"/>
    <s v="Normal"/>
    <n v="0"/>
    <n v="0"/>
    <n v="0"/>
    <n v="0"/>
    <n v="1"/>
    <n v="0"/>
    <s v="Candido"/>
    <s v="CMOD316997"/>
    <s v="Basis"/>
    <s v="BASIS"/>
    <s v="No"/>
    <s v="No"/>
    <m/>
    <s v="Si"/>
    <s v="No"/>
  </r>
  <r>
    <x v="2"/>
    <x v="0"/>
    <x v="0"/>
    <s v="emergency"/>
    <s v="C000958597"/>
    <s v="C.SAP.MX.AA.GDH.MX-BASIS"/>
    <s v="Coyotecatl Tecanhuey Lucero"/>
    <d v="2017-01-09T02:00:00"/>
    <d v="2017-01-09T04:00:00"/>
    <s v="L'OREAL / [SAP  /  PRODUCTION  /  P18  / TSMX - RESTART         /CCAB; ITO.CAB pre-approved [4EP]"/>
    <s v="Successful"/>
    <s v="On Time"/>
    <s v="No"/>
    <s v="Minor"/>
    <s v="Successful"/>
    <s v="On Time"/>
    <n v="1"/>
    <n v="1"/>
    <n v="0"/>
    <x v="0"/>
    <n v="0"/>
    <s v="Emergency"/>
    <n v="1"/>
    <n v="0"/>
    <n v="0"/>
    <n v="0"/>
    <n v="1"/>
    <n v="0"/>
    <s v="Candido"/>
    <s v="CMOD316997"/>
    <s v="Basis"/>
    <s v="BASIS"/>
    <s v="No"/>
    <s v="No"/>
    <m/>
    <s v="Si"/>
    <s v="No"/>
  </r>
  <r>
    <x v="18"/>
    <x v="0"/>
    <x v="1"/>
    <s v="normal"/>
    <s v="C000962654"/>
    <s v="C.SAP.MX.AA.GDH.MX-BASIS"/>
    <s v="Gomez Hernandez Saday Rubi "/>
    <d v="2017-01-12T09:00:00"/>
    <d v="2017-01-12T11:00:00"/>
    <s v="MX/SAP-MX/DURMAN/SAP Request:User creation with assignment of the roles"/>
    <s v="Successful"/>
    <s v="On Time"/>
    <s v="No"/>
    <s v="Standard"/>
    <s v="Successful"/>
    <s v="On Time"/>
    <n v="1"/>
    <n v="1"/>
    <n v="0"/>
    <x v="0"/>
    <n v="0"/>
    <s v="Normal"/>
    <n v="0"/>
    <n v="0"/>
    <n v="0"/>
    <n v="0"/>
    <n v="1"/>
    <n v="0"/>
    <s v="Candido"/>
    <s v="C000184378"/>
    <s v="Basis"/>
    <s v="BASIS"/>
    <s v="No"/>
    <s v="No"/>
    <m/>
    <s v="Si"/>
    <s v="No"/>
  </r>
  <r>
    <x v="21"/>
    <x v="0"/>
    <x v="1"/>
    <s v="normal"/>
    <s v="C000962708"/>
    <s v="C.SAP.MX.AA.GDH.MX-BASIS"/>
    <s v="Gomez Hernandez Saday Rubi "/>
    <d v="2017-01-12T11:00:00"/>
    <d v="2017-01-12T13:00:00"/>
    <s v="MX/SAP-MX/VOLARIS/SAP Request:User creation with assignment of the roles"/>
    <s v="Successful"/>
    <s v="On Time"/>
    <s v="No"/>
    <s v="Standard"/>
    <s v="Successful"/>
    <s v="On Time"/>
    <n v="1"/>
    <n v="1"/>
    <n v="0"/>
    <x v="0"/>
    <n v="0"/>
    <s v="Normal"/>
    <n v="0"/>
    <n v="0"/>
    <n v="0"/>
    <n v="0"/>
    <n v="1"/>
    <n v="0"/>
    <s v="Candido"/>
    <s v="C000184378"/>
    <s v="Basis"/>
    <s v="BASIS"/>
    <s v="No"/>
    <s v="No"/>
    <m/>
    <s v="Si"/>
    <s v="No"/>
  </r>
  <r>
    <x v="5"/>
    <x v="0"/>
    <x v="1"/>
    <s v="normal"/>
    <s v="C000967127"/>
    <s v="C.AMER.MX.SBO.BK.ST"/>
    <s v="Lopez Garcia Gerardo  "/>
    <d v="2017-01-17T19:00:00"/>
    <d v="2017-01-17T22:00:00"/>
    <s v="AMER | JetCloud | Replacement of Disks damaged on JetCloud Storages NetApp."/>
    <s v="Successful"/>
    <s v="On Time"/>
    <s v="No"/>
    <s v="Standard"/>
    <s v="Successful"/>
    <s v="On Time"/>
    <n v="1"/>
    <n v="1"/>
    <n v="0"/>
    <x v="0"/>
    <n v="0"/>
    <s v="Normal"/>
    <n v="0"/>
    <n v="0"/>
    <n v="0"/>
    <n v="0"/>
    <n v="1"/>
    <n v="0"/>
    <s v="Candido"/>
    <s v="C000122053"/>
    <s v="Backups -Storage"/>
    <s v="ITO"/>
    <s v="No"/>
    <s v="No"/>
    <m/>
    <s v="Si"/>
    <s v="No"/>
  </r>
  <r>
    <x v="5"/>
    <x v="0"/>
    <x v="1"/>
    <s v="normal"/>
    <s v="C000983806"/>
    <s v="C.AMER.MX.SBO.BK.ST"/>
    <s v="Lopez Garcia Gerardo  "/>
    <d v="2017-01-31T19:00:00"/>
    <d v="2017-01-31T23:00:00"/>
    <s v="AMER | JetCloud | Replacement of Disks damaged on JetCloud Storages NetApp."/>
    <s v="Successful"/>
    <s v="On Time"/>
    <s v="No"/>
    <s v="Standard"/>
    <s v="Successful"/>
    <s v="On Time"/>
    <n v="1"/>
    <n v="1"/>
    <n v="0"/>
    <x v="0"/>
    <n v="0"/>
    <s v="Normal"/>
    <n v="0"/>
    <n v="0"/>
    <n v="0"/>
    <n v="0"/>
    <n v="1"/>
    <n v="0"/>
    <s v="Candido"/>
    <s v="C000122053"/>
    <s v="Backups -Storage"/>
    <s v="ITO"/>
    <s v="No"/>
    <s v="No"/>
    <m/>
    <s v="Si"/>
    <s v="No"/>
  </r>
  <r>
    <x v="8"/>
    <x v="0"/>
    <x v="1"/>
    <s v="normal"/>
    <s v="C40737349"/>
    <s v="BACKUP ITS Support OPS VWM CHGMGR"/>
    <s v="Castro Vazquez Antonio De Jesus"/>
    <d v="2017-01-04T10:00:00"/>
    <d v="2017-01-04T18:30:00"/>
    <s v="Reemplazo | Revisión de drive en libreria de respaldos"/>
    <s v="Successful"/>
    <s v="On Time"/>
    <s v="No"/>
    <s v="Standard"/>
    <s v="Successful"/>
    <s v="On Time"/>
    <n v="1"/>
    <n v="1"/>
    <n v="0"/>
    <x v="0"/>
    <n v="0"/>
    <s v="Normal"/>
    <n v="0"/>
    <n v="0"/>
    <n v="0"/>
    <n v="0"/>
    <n v="1"/>
    <n v="0"/>
    <s v="Alejandro"/>
    <s v="CT40000785"/>
    <s v="Backups -Storage"/>
    <s v="ITO"/>
    <s v="No"/>
    <s v="No"/>
    <m/>
    <s v="Si"/>
    <s v="No"/>
  </r>
  <r>
    <x v="8"/>
    <x v="1"/>
    <x v="0"/>
    <s v="emergency"/>
    <s v="C40737910"/>
    <s v="TELECOM LAN ITS Support OPS VWM CHGMGR"/>
    <s v="Lopez Saavedra Ricardo"/>
    <d v="2017-01-05T18:00:00"/>
    <d v="2017-01-05T23:00:00"/>
    <s v="Reemplazo de tarjeta 5 sw60IC502-38.9"/>
    <s v="Successful"/>
    <s v="On Time"/>
    <s v="No"/>
    <s v="Minor"/>
    <s v="Successful"/>
    <s v="On Time"/>
    <n v="1"/>
    <n v="1"/>
    <n v="0"/>
    <x v="0"/>
    <n v="0"/>
    <s v="Emergency"/>
    <n v="1"/>
    <n v="0"/>
    <n v="0"/>
    <n v="0"/>
    <n v="1"/>
    <n v="0"/>
    <s v="Alejandro"/>
    <s v="CT40003643"/>
    <s v="LAN"/>
    <s v="TSS"/>
    <s v="No"/>
    <s v="No"/>
    <m/>
    <s v="Si"/>
    <s v="No"/>
  </r>
  <r>
    <x v="8"/>
    <x v="0"/>
    <x v="1"/>
    <s v="normal"/>
    <s v="C40739068"/>
    <s v="STORAGE ITS Support OPS VWM CHGMGR"/>
    <s v="George Davila Jesus Jacob"/>
    <d v="2017-01-09T12:00:00"/>
    <d v="2017-01-09T17:00:00"/>
    <s v="Cambio de Disco en Storage"/>
    <s v="Successful"/>
    <s v="On Time"/>
    <s v="No"/>
    <s v="Standard"/>
    <s v="Successful"/>
    <s v="On Time"/>
    <n v="1"/>
    <n v="1"/>
    <n v="0"/>
    <x v="0"/>
    <n v="0"/>
    <s v="Normal"/>
    <n v="0"/>
    <n v="0"/>
    <n v="0"/>
    <n v="0"/>
    <n v="1"/>
    <n v="0"/>
    <s v="Alejandro"/>
    <s v="CT40000633"/>
    <s v="Backups -Storage"/>
    <s v="ITO"/>
    <s v="No"/>
    <s v="No"/>
    <m/>
    <s v="Si"/>
    <s v="No"/>
  </r>
  <r>
    <x v="8"/>
    <x v="0"/>
    <x v="1"/>
    <s v="normal"/>
    <s v="C40739221"/>
    <s v="STORAGE ITS Support OPS VWM CHGMGR"/>
    <s v="George Davila Jesus Jacob"/>
    <d v="2017-01-10T10:00:00"/>
    <d v="2017-01-10T14:00:00"/>
    <s v="Cambio de Disco en Storage"/>
    <s v="Successful"/>
    <s v="On Time"/>
    <s v="No"/>
    <s v="Standard"/>
    <s v="Successful"/>
    <s v="On Time"/>
    <n v="1"/>
    <n v="1"/>
    <n v="0"/>
    <x v="0"/>
    <n v="0"/>
    <s v="Normal"/>
    <n v="0"/>
    <n v="0"/>
    <n v="0"/>
    <n v="0"/>
    <n v="1"/>
    <n v="0"/>
    <s v="Alejandro"/>
    <s v="CT40000633"/>
    <s v="Backups -Storage"/>
    <s v="ITO"/>
    <s v="No"/>
    <s v="No"/>
    <m/>
    <s v="Si"/>
    <s v="No"/>
  </r>
  <r>
    <x v="8"/>
    <x v="0"/>
    <x v="0"/>
    <s v="emergency"/>
    <s v="C40741104"/>
    <s v="SERVERS UNIX ITS Support OPS VWM CHGMGR"/>
    <s v="Galindo Palacios Geovani"/>
    <d v="2017-01-06T13:00:00"/>
    <d v="2017-01-06T15:00:00"/>
    <s v="Reinicio del servidores cluster ETL Unix PMX2ETL1 y PMX2ETL2"/>
    <s v="Successful"/>
    <s v="On Time"/>
    <s v="No"/>
    <s v="Minor"/>
    <s v="Successful"/>
    <s v="On Time"/>
    <n v="1"/>
    <n v="1"/>
    <n v="0"/>
    <x v="0"/>
    <n v="0"/>
    <s v="Emergency"/>
    <n v="1"/>
    <n v="0"/>
    <n v="0"/>
    <n v="0"/>
    <n v="1"/>
    <n v="0"/>
    <s v="Alejandro"/>
    <s v="CT40004594"/>
    <s v="Unix"/>
    <s v="ITO"/>
    <s v="No"/>
    <s v="No"/>
    <m/>
    <s v="Si"/>
    <s v="No"/>
  </r>
  <r>
    <x v="22"/>
    <x v="0"/>
    <x v="0"/>
    <s v="normal"/>
    <s v="C000973827"/>
    <s v="C.AMER.MX.LBU.WINTEL"/>
    <s v="Lopez Reyes Artajerjes"/>
    <d v="2017-01-29T06:00:00"/>
    <d v="2017-01-29T12:00:00"/>
    <s v="AMER | CDF |Conifguration NTP Services on Servers CDF"/>
    <s v="Not Successful"/>
    <s v="On Time"/>
    <s v="No"/>
    <s v="Minor"/>
    <s v="Not Successful"/>
    <s v="On Time"/>
    <n v="0"/>
    <n v="1"/>
    <n v="0"/>
    <x v="0"/>
    <n v="0"/>
    <s v="Normal"/>
    <n v="0"/>
    <n v="0"/>
    <n v="0"/>
    <n v="0"/>
    <n v="1"/>
    <n v="0"/>
    <s v="Candido"/>
    <s v="-"/>
    <s v="DPO Windows"/>
    <s v="ITO"/>
    <s v="No"/>
    <s v="No"/>
    <m/>
    <s v="Si"/>
    <s v="No"/>
  </r>
  <r>
    <x v="13"/>
    <x v="0"/>
    <x v="0"/>
    <s v="emergency"/>
    <s v="CRQ218719"/>
    <s v="Css-Mex.GpoModelo-Admon-DBA"/>
    <s v="ROBERTO CARLOS BASTIDA RENTERIA"/>
    <d v="2017-01-29T18:15:00"/>
    <d v="2017-01-30T18:00:00"/>
    <s v="IN989659 Restauración de la base de datos EPM_SS de la Instancia HDPSQL02I\SQLDB02P de la aplicación de HFM"/>
    <s v="Successful"/>
    <s v="On Time"/>
    <s v="No"/>
    <s v="Minor"/>
    <s v="Successful"/>
    <s v="On Time"/>
    <n v="1"/>
    <n v="1"/>
    <n v="0"/>
    <x v="0"/>
    <n v="0"/>
    <s v="Emergency"/>
    <n v="1"/>
    <n v="0"/>
    <n v="0"/>
    <n v="0"/>
    <n v="1"/>
    <n v="0"/>
    <s v="Fernando"/>
    <s v="-"/>
    <s v="Base de datos"/>
    <s v="ITO"/>
    <s v="No"/>
    <s v="No"/>
    <m/>
    <s v="Si"/>
    <s v="No"/>
  </r>
  <r>
    <x v="13"/>
    <x v="1"/>
    <x v="1"/>
    <s v="normal"/>
    <s v="CRQ218832"/>
    <s v="Tss-Mx.GpoModelo-Voz -Suso"/>
    <s v="CECILIA GUADALUPE SANCHEZ SOTO"/>
    <d v="2017-01-30T12:00:00"/>
    <d v="2017-01-31T17:00:00"/>
    <s v="WO6948644 Dar de baja Infraestructura de servicios de telecomunicaciones"/>
    <s v="Successful"/>
    <s v="On Time"/>
    <s v="No"/>
    <s v="Standard"/>
    <s v="Successful"/>
    <s v="On Time"/>
    <n v="1"/>
    <n v="1"/>
    <n v="0"/>
    <x v="0"/>
    <n v="0"/>
    <s v="Normal"/>
    <n v="0"/>
    <n v="0"/>
    <n v="0"/>
    <n v="0"/>
    <n v="1"/>
    <n v="0"/>
    <s v="Fernando"/>
    <s v="-"/>
    <s v="Voice"/>
    <s v="TSS"/>
    <s v="No"/>
    <s v="No"/>
    <m/>
    <s v="Si"/>
    <s v="No"/>
  </r>
  <r>
    <x v="6"/>
    <x v="0"/>
    <x v="0"/>
    <s v="normal"/>
    <s v="C000975518"/>
    <s v="SE.AA.MX.PROJECTS"/>
    <s v="Pineda Calixtro Reynaldo"/>
    <d v="2017-01-31T19:00:00"/>
    <d v="2017-02-01T00:00:00"/>
    <s v="CDF | Imperquimia | Durman | Volaris - Crear VLANs, contextos y FW Virtual."/>
    <s v="Successful"/>
    <s v="On Time"/>
    <s v="No"/>
    <s v="Minor"/>
    <s v="Successful"/>
    <s v="On Time"/>
    <n v="1"/>
    <n v="1"/>
    <n v="0"/>
    <x v="1"/>
    <n v="0"/>
    <s v="Normal"/>
    <n v="0"/>
    <n v="0"/>
    <n v="0"/>
    <n v="0"/>
    <n v="1"/>
    <n v="0"/>
    <s v="Maria del Carmen"/>
    <s v="-"/>
    <s v="Proyectos"/>
    <s v="ITO"/>
    <s v="No"/>
    <s v="No"/>
    <s v="No"/>
    <s v="Si"/>
    <s v="No"/>
  </r>
  <r>
    <x v="1"/>
    <x v="1"/>
    <x v="1"/>
    <s v="normal"/>
    <s v="C000980767"/>
    <s v="TS.CP.MX.SIC.WAN.VITRO"/>
    <s v="Garcia Guajardo Jesus  "/>
    <d v="2017-02-01T11:00:00"/>
    <d v="2017-02-01T14:00:00"/>
    <s v="Vitro | TSS - Alta/Baja/Modificación de Permisos &lt;Conexion Prueba Tunnel VPN Vitro-TRILLION&gt; en Firewall &lt;Concentrador VPN&gt; | Pre autorizado"/>
    <s v="Successful"/>
    <s v="On Time"/>
    <s v="No"/>
    <s v="Standard"/>
    <s v="Successful"/>
    <s v="On Time"/>
    <n v="1"/>
    <n v="1"/>
    <n v="0"/>
    <x v="1"/>
    <n v="0"/>
    <s v="Normal"/>
    <n v="0"/>
    <n v="0"/>
    <n v="0"/>
    <n v="0"/>
    <n v="1"/>
    <n v="0"/>
    <s v="Oscar"/>
    <s v="C000473050"/>
    <s v="WAN"/>
    <s v="TSS"/>
    <s v="No"/>
    <s v="No"/>
    <s v="No"/>
    <s v="Si"/>
    <s v="No"/>
  </r>
  <r>
    <x v="10"/>
    <x v="0"/>
    <x v="0"/>
    <s v="normal"/>
    <s v="C000983738"/>
    <s v="C.SAP.MX.AA.GDH.MX-BASIS"/>
    <s v="Escalante Gonzalez Carlos"/>
    <d v="2017-02-01T10:00:00"/>
    <d v="2017-02-01T15:00:00"/>
    <s v="GRUPO Q / SAP TS-MX / DEVELOPMENT/ CED / QRO - Implementation of support packages for ABAP (SPAM/SAINT)_classic env. / CCAB; CSS.CAB pre-approved"/>
    <s v="Successful"/>
    <s v="On Time"/>
    <s v="No"/>
    <s v="Minor"/>
    <s v="Successful"/>
    <s v="On Time"/>
    <n v="1"/>
    <n v="1"/>
    <n v="0"/>
    <x v="1"/>
    <n v="0"/>
    <s v="Normal"/>
    <n v="0"/>
    <n v="0"/>
    <n v="0"/>
    <n v="0"/>
    <n v="1"/>
    <n v="0"/>
    <s v="Candido"/>
    <s v="CMOD318037"/>
    <s v="Basis"/>
    <s v="BASIS"/>
    <s v="No"/>
    <s v="No"/>
    <s v="No"/>
    <s v="Si"/>
    <s v="No"/>
  </r>
  <r>
    <x v="3"/>
    <x v="0"/>
    <x v="0"/>
    <s v="normal"/>
    <s v="C000983799"/>
    <s v="C.SAP.MX.AA.GDH.MX-BASIS"/>
    <s v="Escalante Gonzalez Carlos"/>
    <d v="2017-02-01T12:00:00"/>
    <d v="2017-02-01T16:00:00"/>
    <s v="TAURUS / SAP-TSMX /SAP Request:User creation with assignment of the roles"/>
    <s v="Successful"/>
    <s v="On Time"/>
    <s v="No"/>
    <s v="Minor"/>
    <s v="Successful"/>
    <s v="On Time"/>
    <n v="1"/>
    <n v="1"/>
    <n v="0"/>
    <x v="1"/>
    <n v="0"/>
    <s v="Normal"/>
    <n v="0"/>
    <n v="0"/>
    <n v="0"/>
    <n v="0"/>
    <n v="1"/>
    <n v="0"/>
    <s v="Candido"/>
    <s v="C000184378"/>
    <s v="Basis"/>
    <s v="BASIS"/>
    <s v="No"/>
    <s v="No"/>
    <s v="No"/>
    <s v="Si"/>
    <s v="No"/>
  </r>
  <r>
    <x v="9"/>
    <x v="0"/>
    <x v="0"/>
    <s v="normal"/>
    <s v="C000984310"/>
    <s v="C.SAP.MX.AA.GDH.MX-BASIS"/>
    <s v="Coyotecatl Tecanhuey Lucero"/>
    <d v="2017-02-01T11:00:00"/>
    <d v="2017-02-01T15:00:00"/>
    <s v="HABC / SAP - BASIS / TEST / QAS / TSMX - DEVACCESS Table delete Keys"/>
    <s v="Successful"/>
    <s v="On Time"/>
    <s v="No"/>
    <s v="Minor"/>
    <s v="Successful"/>
    <s v="On Time"/>
    <n v="1"/>
    <n v="1"/>
    <n v="0"/>
    <x v="1"/>
    <n v="0"/>
    <s v="Normal"/>
    <n v="0"/>
    <n v="0"/>
    <n v="0"/>
    <n v="0"/>
    <n v="1"/>
    <n v="0"/>
    <s v="Candido"/>
    <s v="-"/>
    <s v="Basis"/>
    <s v="BASIS"/>
    <s v="No"/>
    <s v="No"/>
    <s v="No"/>
    <s v="Si"/>
    <s v="No"/>
  </r>
  <r>
    <x v="14"/>
    <x v="0"/>
    <x v="0"/>
    <s v="normal"/>
    <s v="C000984599"/>
    <s v="C.SAP.MX.AA.GDH.MX-BASIS"/>
    <s v="Coyotecatl Tecanhuey Lucero"/>
    <d v="2017-02-01T12:00:00"/>
    <d v="2017-02-01T14:00:00"/>
    <s v="CEF / SAP BASIS / DEVELOPMENT/W1D/Updated DBLS library"/>
    <s v="Successful"/>
    <s v="On Time"/>
    <s v="No"/>
    <s v="Minor"/>
    <s v="Successful"/>
    <s v="On Time"/>
    <n v="1"/>
    <n v="1"/>
    <n v="0"/>
    <x v="1"/>
    <n v="0"/>
    <s v="Normal"/>
    <n v="0"/>
    <n v="0"/>
    <n v="0"/>
    <n v="0"/>
    <n v="1"/>
    <n v="0"/>
    <s v="Candido"/>
    <s v="-"/>
    <s v="Basis"/>
    <s v="BASIS"/>
    <s v="No"/>
    <s v="No"/>
    <s v="No"/>
    <s v="Si"/>
    <s v="No"/>
  </r>
  <r>
    <x v="2"/>
    <x v="0"/>
    <x v="1"/>
    <s v="normal"/>
    <s v="C000985685"/>
    <s v="C.SAP.MX.AA.GDH.MX-BASIS"/>
    <s v="Aguilera Ponce Carlos"/>
    <d v="2017-01-31T22:00:00"/>
    <d v="2017-02-01T05:00:00"/>
    <s v="[L'OREAL] / [ SAP BASIS] / [ TEST ] / [ Q18] / [ TSMX] - Install SAP Bundle Patch (SBP) /CSS.CAB pre-approved"/>
    <s v="Successful"/>
    <s v="On Time"/>
    <s v="No"/>
    <s v="Standard"/>
    <s v="Successful"/>
    <s v="On Time"/>
    <n v="1"/>
    <n v="1"/>
    <n v="0"/>
    <x v="1"/>
    <n v="0"/>
    <s v="Normal"/>
    <n v="0"/>
    <n v="0"/>
    <n v="0"/>
    <n v="0"/>
    <n v="1"/>
    <n v="0"/>
    <s v="Candido"/>
    <s v="CMOD318870"/>
    <s v="Basis"/>
    <s v="BASIS"/>
    <s v="No"/>
    <s v="No"/>
    <s v="No"/>
    <s v="Si"/>
    <s v="No"/>
  </r>
  <r>
    <x v="8"/>
    <x v="0"/>
    <x v="1"/>
    <s v="normal"/>
    <s v="C40754272"/>
    <s v="BACKUP ITS Support OPS VWM CHGMGR"/>
    <s v="Castro Vazquez Antonio De Jesus"/>
    <d v="2017-02-01T10:30:00"/>
    <d v="2017-02-01T16:00:00"/>
    <s v="Revisión de drive en libreria de respaldos"/>
    <s v="Successful"/>
    <s v="On Time"/>
    <s v="No"/>
    <s v="Standard"/>
    <s v="Successful"/>
    <s v="On Time"/>
    <n v="1"/>
    <n v="1"/>
    <n v="0"/>
    <x v="1"/>
    <n v="0"/>
    <s v="Normal"/>
    <n v="0"/>
    <n v="0"/>
    <n v="0"/>
    <n v="0"/>
    <n v="1"/>
    <n v="0"/>
    <s v="Alejandro"/>
    <s v="CT40000785"/>
    <s v="Backups -Storage"/>
    <s v="ITO"/>
    <s v="No"/>
    <s v="No"/>
    <s v="No"/>
    <s v="Si"/>
    <s v="No"/>
  </r>
  <r>
    <x v="5"/>
    <x v="1"/>
    <x v="0"/>
    <s v="normal"/>
    <s v="C000967279"/>
    <s v="TS.GS.MX.SCC1.LAN"/>
    <s v="Bravo Rosas Fernando"/>
    <d v="2017-02-01T17:00:00"/>
    <d v="2017-02-01T21:00:00"/>
    <s v="TSMX_PQIT | Configuración de nuevo servidor de Autenticación TACACS"/>
    <s v="Successful"/>
    <s v="On Time"/>
    <s v="No"/>
    <s v="Minor"/>
    <s v="Successful"/>
    <s v="On Time"/>
    <n v="1"/>
    <n v="1"/>
    <n v="0"/>
    <x v="1"/>
    <n v="0"/>
    <s v="Normal"/>
    <n v="0"/>
    <n v="0"/>
    <n v="0"/>
    <n v="0"/>
    <n v="1"/>
    <n v="0"/>
    <s v="Candido"/>
    <s v="C000052054"/>
    <s v="LAN"/>
    <s v="TSS"/>
    <s v="No"/>
    <s v="No"/>
    <s v="No"/>
    <s v="Si"/>
    <s v="No"/>
  </r>
  <r>
    <x v="14"/>
    <x v="0"/>
    <x v="0"/>
    <s v="normal"/>
    <s v="C000967334"/>
    <s v="C.AMER.MX.SBO.BK.ST"/>
    <s v="George Davila Jesus Jacob "/>
    <d v="2017-02-02T11:00:00"/>
    <d v="2017-02-02T15:00:00"/>
    <s v="GDF Suez | Switches and Storage Replacement , update in CMDB"/>
    <s v="Successful"/>
    <s v="On Time"/>
    <s v="No"/>
    <s v="Minor"/>
    <s v="Successful"/>
    <s v="On Time"/>
    <n v="1"/>
    <n v="1"/>
    <n v="0"/>
    <x v="1"/>
    <n v="0"/>
    <s v="Normal"/>
    <n v="0"/>
    <n v="0"/>
    <n v="0"/>
    <n v="0"/>
    <n v="1"/>
    <n v="0"/>
    <s v="Candido"/>
    <s v="C000052054"/>
    <s v="Backups -Storage"/>
    <s v="ITO"/>
    <s v="No"/>
    <s v="No"/>
    <s v="No"/>
    <s v="Si"/>
    <s v="No"/>
  </r>
  <r>
    <x v="5"/>
    <x v="2"/>
    <x v="0"/>
    <s v="normal"/>
    <s v="C000975383"/>
    <s v="DS.ISD.MX.LBU.IMPLEMENTER"/>
    <s v="Aguilar Vazquez Areli  "/>
    <d v="2017-02-01T15:00:00"/>
    <d v="2017-02-01T17:00:00"/>
    <s v="Modificacion a chat de T-Systems"/>
    <s v="Successful"/>
    <s v="On Time"/>
    <s v="No"/>
    <s v="Minor"/>
    <s v="Successful"/>
    <s v="On Time"/>
    <n v="1"/>
    <n v="1"/>
    <n v="0"/>
    <x v="1"/>
    <n v="0"/>
    <s v="Normal"/>
    <n v="0"/>
    <n v="0"/>
    <n v="0"/>
    <n v="0"/>
    <n v="1"/>
    <n v="0"/>
    <s v="Candido"/>
    <s v="-"/>
    <s v="PME"/>
    <s v="PME"/>
    <s v="No"/>
    <s v="No"/>
    <s v="No"/>
    <s v="Si"/>
    <s v="No"/>
  </r>
  <r>
    <x v="11"/>
    <x v="0"/>
    <x v="1"/>
    <s v="normal"/>
    <s v="C000975505"/>
    <s v="C.SAP.MX.AA.GDH.MX-BASIS"/>
    <s v="Mendoza Florentino Jose Pablo"/>
    <d v="2017-02-02T12:00:00"/>
    <d v="2017-02-02T14:00:00"/>
    <s v="TSMX/BASIS/GKUO/SAP Request:User deletion"/>
    <s v="Successful"/>
    <s v="On Time"/>
    <s v="No"/>
    <s v="Standard"/>
    <s v="Successful"/>
    <s v="On Time"/>
    <n v="1"/>
    <n v="1"/>
    <n v="0"/>
    <x v="1"/>
    <n v="0"/>
    <s v="Normal"/>
    <n v="0"/>
    <n v="0"/>
    <n v="0"/>
    <n v="0"/>
    <n v="1"/>
    <n v="0"/>
    <s v="Maria del Carmen"/>
    <s v="C000199490"/>
    <s v="Basis"/>
    <s v="BASIS"/>
    <s v="No"/>
    <s v="No"/>
    <s v="No"/>
    <s v="Si"/>
    <s v="No"/>
  </r>
  <r>
    <x v="12"/>
    <x v="0"/>
    <x v="0"/>
    <s v="normal"/>
    <s v="C000982300"/>
    <s v="C.AMER.MX.DPO-LNX"/>
    <s v="Garcia Garcia Alma Delia"/>
    <d v="2017-02-01T16:00:00"/>
    <d v="2017-02-01T20:05:00"/>
    <s v="AMER | GDG | Operative System package upgrade on servers ax1la180, ax1la181 | DEV"/>
    <s v="Successful"/>
    <s v="On Time"/>
    <s v="No"/>
    <s v="Minor"/>
    <s v="Successful"/>
    <s v="On Time"/>
    <n v="1"/>
    <n v="1"/>
    <n v="0"/>
    <x v="1"/>
    <n v="0"/>
    <s v="Normal"/>
    <n v="0"/>
    <n v="0"/>
    <n v="0"/>
    <n v="0"/>
    <n v="1"/>
    <n v="0"/>
    <s v="Candido"/>
    <s v="C000972225"/>
    <s v="DPO Linux"/>
    <s v="ITO"/>
    <s v="No"/>
    <s v="No"/>
    <s v="No"/>
    <s v="Si"/>
    <s v="No"/>
  </r>
  <r>
    <x v="11"/>
    <x v="0"/>
    <x v="0"/>
    <s v="normal"/>
    <s v="C000983676"/>
    <s v="C.SAP.MX.AA.GDH.MX-BASIS"/>
    <s v="Morales Herrera Benjamin  "/>
    <d v="2017-02-01T16:00:00"/>
    <d v="2017-02-01T19:00:00"/>
    <s v="[Grupo KUO] / [ SAP -MX ] / [ PRD ] / [ PRB ] - ADD_ON ABAP_classic env. (SPAM/SAINT) /CCAB; ITO.CAB pre-approved [4EP]"/>
    <s v="Successful"/>
    <s v="On Time"/>
    <s v="No"/>
    <s v="Minor"/>
    <s v="Successful"/>
    <s v="On Time"/>
    <n v="1"/>
    <n v="1"/>
    <n v="0"/>
    <x v="1"/>
    <n v="0"/>
    <s v="Normal"/>
    <n v="0"/>
    <n v="0"/>
    <n v="0"/>
    <n v="0"/>
    <n v="1"/>
    <n v="0"/>
    <s v="Maria del Carmen"/>
    <s v="CMOD318855"/>
    <s v="Basis"/>
    <s v="BASIS"/>
    <s v="No"/>
    <s v="No"/>
    <s v="No"/>
    <s v="Si"/>
    <s v="No"/>
  </r>
  <r>
    <x v="10"/>
    <x v="0"/>
    <x v="0"/>
    <s v="normal"/>
    <s v="C000983739"/>
    <s v="C.SAP.MX.AA.GDH.MX-BASIS"/>
    <s v="Escalante Gonzalez Carlos"/>
    <d v="2017-02-02T10:00:00"/>
    <d v="2017-02-02T15:00:00"/>
    <s v="GRUPO Q / SAP TS-MX / QUALITY / CEQ / QRO - Implementation of support packages for ABAP (SPAM/SAINT)_classic env. / CCAB; CSS.CAB pre-approved"/>
    <s v="Successful"/>
    <s v="On Time"/>
    <s v="No"/>
    <s v="Minor"/>
    <s v="Successful"/>
    <s v="On Time"/>
    <n v="1"/>
    <n v="1"/>
    <n v="0"/>
    <x v="1"/>
    <n v="0"/>
    <s v="Normal"/>
    <n v="0"/>
    <n v="0"/>
    <n v="0"/>
    <n v="0"/>
    <n v="1"/>
    <n v="0"/>
    <s v="Candido"/>
    <s v="CMOD318037"/>
    <s v="Basis"/>
    <s v="BASIS"/>
    <s v="No"/>
    <s v="No"/>
    <s v="No"/>
    <s v="Si"/>
    <s v="No"/>
  </r>
  <r>
    <x v="1"/>
    <x v="1"/>
    <x v="1"/>
    <s v="normal"/>
    <s v="C000983798"/>
    <s v="TS.CP.MX.SIC.LAN.VITRO"/>
    <s v="Alvarez Mendoza Fermin"/>
    <d v="2017-02-01T20:00:00"/>
    <d v="2017-02-02T12:00:00"/>
    <s v="VITRO | Remplazo de Switch dañado en el área de Almacen en FAMA Mty"/>
    <s v="Successful"/>
    <s v="On Time"/>
    <s v="No"/>
    <s v="Standard"/>
    <s v="Successful"/>
    <s v="On Time"/>
    <n v="1"/>
    <n v="1"/>
    <n v="0"/>
    <x v="1"/>
    <n v="0"/>
    <s v="Normal"/>
    <n v="0"/>
    <n v="0"/>
    <n v="0"/>
    <n v="0"/>
    <n v="1"/>
    <n v="0"/>
    <s v="Oscar"/>
    <s v="C000184287"/>
    <s v="LAN"/>
    <s v="TSS"/>
    <s v="No"/>
    <s v="No"/>
    <s v="No"/>
    <s v="Si"/>
    <s v="No"/>
  </r>
  <r>
    <x v="5"/>
    <x v="0"/>
    <x v="0"/>
    <s v="normal"/>
    <s v="C000983840"/>
    <s v="C.AMER.MX.LBU.WINTEL"/>
    <s v="Ramos Cerecedo Juana  "/>
    <d v="2017-02-01T15:00:00"/>
    <d v="2017-02-01T17:00:00"/>
    <s v="AMER | TSMX_PQIT, disconnection of network infrastructure PQIT"/>
    <s v="Successful"/>
    <s v="On Time"/>
    <s v="No"/>
    <s v="Minor"/>
    <s v="Successful"/>
    <s v="On Time"/>
    <n v="1"/>
    <n v="1"/>
    <n v="0"/>
    <x v="1"/>
    <n v="0"/>
    <s v="Normal"/>
    <n v="0"/>
    <n v="0"/>
    <n v="0"/>
    <n v="0"/>
    <n v="1"/>
    <n v="0"/>
    <s v="Candido"/>
    <s v="C000564214"/>
    <s v="DPO Windows"/>
    <s v="ITO"/>
    <s v="No"/>
    <s v="No"/>
    <s v="No"/>
    <s v="Si"/>
    <s v="No"/>
  </r>
  <r>
    <x v="12"/>
    <x v="0"/>
    <x v="0"/>
    <s v="normal"/>
    <s v="C000983960"/>
    <s v="C.SAP.MX.AA.GDH.MX-BASIS"/>
    <s v="Donge Vargas Oscar  "/>
    <d v="2017-02-01T16:00:00"/>
    <d v="2017-02-01T20:00:00"/>
    <s v="[GDG] / [ SAP TS-MX ] / [ PROD] / [ GET] / [MX ] - Implementation of support packages for ABAP (SPAM/SAINT)_classic env. / CCAB; CSS.CAB pre-approved [4EP]"/>
    <s v="Successful"/>
    <s v="On Time"/>
    <s v="No"/>
    <s v="Minor"/>
    <s v="Successful"/>
    <s v="On Time"/>
    <n v="1"/>
    <n v="1"/>
    <n v="0"/>
    <x v="1"/>
    <n v="0"/>
    <s v="Normal"/>
    <n v="0"/>
    <n v="0"/>
    <n v="0"/>
    <n v="0"/>
    <n v="1"/>
    <n v="0"/>
    <s v="Candido"/>
    <s v="CMOD318853"/>
    <s v="Basis"/>
    <s v="BASIS"/>
    <s v="No"/>
    <s v="No"/>
    <s v="No"/>
    <s v="Si"/>
    <s v="No"/>
  </r>
  <r>
    <x v="9"/>
    <x v="0"/>
    <x v="0"/>
    <s v="normal"/>
    <s v="C000983977"/>
    <s v="C.SAP.MX.AA.GDH.MX-BASIS"/>
    <s v="Rodriguez Rabadan Maria de los Angeles"/>
    <d v="2017-02-01T15:00:00"/>
    <d v="2017-02-01T19:00:00"/>
    <s v="HABC / SAP - BASIS / DEVELOPMENT / BWD / TSMX - ADD_ON ABAP_classic env. (SPAM/SAINT) /CCAB; ITO.CAB pre-approved [4EP]"/>
    <s v="Successful"/>
    <s v="On Time"/>
    <s v="No"/>
    <s v="Minor"/>
    <s v="Successful"/>
    <s v="On Time"/>
    <n v="1"/>
    <n v="1"/>
    <n v="0"/>
    <x v="1"/>
    <n v="0"/>
    <s v="Normal"/>
    <n v="0"/>
    <n v="0"/>
    <n v="0"/>
    <n v="0"/>
    <n v="1"/>
    <n v="0"/>
    <s v="Candido"/>
    <s v="CMOD318855"/>
    <s v="Basis"/>
    <s v="BASIS"/>
    <s v="No"/>
    <s v="No"/>
    <s v="No"/>
    <s v="Si"/>
    <s v="No"/>
  </r>
  <r>
    <x v="9"/>
    <x v="0"/>
    <x v="0"/>
    <s v="normal"/>
    <s v="C000983978"/>
    <s v="C.SAP.MX.AA.GDH.MX-BASIS"/>
    <s v="Rodriguez Rabadan Maria de los Angeles"/>
    <d v="2017-02-02T11:00:00"/>
    <d v="2017-02-02T15:00:00"/>
    <s v="HABC / SAP - BASIS / TEST / QAS / TSMX - ADD_ON ABAP_classic env. (SPAM/SAINT) /CCAB; ITO.CAB pre-approved [4EP]"/>
    <s v="Successful"/>
    <s v="On Time"/>
    <s v="No"/>
    <s v="Minor"/>
    <s v="Successful"/>
    <s v="On Time"/>
    <n v="1"/>
    <n v="1"/>
    <n v="0"/>
    <x v="1"/>
    <n v="0"/>
    <s v="Normal"/>
    <n v="0"/>
    <n v="0"/>
    <n v="0"/>
    <n v="0"/>
    <n v="1"/>
    <n v="0"/>
    <s v="Candido"/>
    <s v="CMOD318855"/>
    <s v="Basis"/>
    <s v="BASIS"/>
    <s v="No"/>
    <s v="No"/>
    <s v="No"/>
    <s v="Si"/>
    <s v="No"/>
  </r>
  <r>
    <x v="1"/>
    <x v="1"/>
    <x v="1"/>
    <s v="normal"/>
    <s v="C000985430"/>
    <s v="TS.CP.MX.SIC.LAN.VITRO"/>
    <s v="Alvarez Mendoza Fermin"/>
    <d v="2017-02-01T21:00:00"/>
    <d v="2017-02-02T12:00:00"/>
    <s v="VITRO | Remplazo de Switch dañado en el área de Almacen y Tratamiento de Aguas en localidad VitroFlex"/>
    <s v="Successful"/>
    <s v="On Time"/>
    <s v="No"/>
    <s v="Standard"/>
    <s v="Successful"/>
    <s v="On Time"/>
    <n v="1"/>
    <n v="1"/>
    <n v="0"/>
    <x v="1"/>
    <n v="0"/>
    <s v="Normal"/>
    <n v="0"/>
    <n v="0"/>
    <n v="0"/>
    <n v="0"/>
    <n v="1"/>
    <n v="0"/>
    <s v="Oscar"/>
    <s v="C000184287"/>
    <s v="LAN"/>
    <s v="TSS"/>
    <s v="No"/>
    <s v="No"/>
    <s v="No"/>
    <s v="Si"/>
    <s v="No"/>
  </r>
  <r>
    <x v="12"/>
    <x v="0"/>
    <x v="1"/>
    <s v="normal"/>
    <s v="C000985552"/>
    <s v="C.SAP.MX.AA.GDH.MX-BASIS"/>
    <s v="Donge Vargas Oscar  "/>
    <d v="2017-02-01T14:00:00"/>
    <d v="2017-02-01T18:00:00"/>
    <s v="[GDG] / [ SAP TS-MX] / [ TEST] / [GEQ] / [ MX] - SNOTE /CSS.CAB pre-approved"/>
    <s v="Successful"/>
    <s v="On Time"/>
    <s v="No"/>
    <s v="Standard"/>
    <s v="Successful"/>
    <s v="On Time"/>
    <n v="1"/>
    <n v="1"/>
    <n v="0"/>
    <x v="1"/>
    <n v="0"/>
    <s v="Normal"/>
    <n v="0"/>
    <n v="0"/>
    <n v="0"/>
    <n v="0"/>
    <n v="1"/>
    <n v="0"/>
    <s v="Candido"/>
    <s v="CMOD317142"/>
    <s v="Basis"/>
    <s v="BASIS"/>
    <s v="No"/>
    <s v="No"/>
    <s v="No"/>
    <s v="Si"/>
    <s v="No"/>
  </r>
  <r>
    <x v="12"/>
    <x v="0"/>
    <x v="0"/>
    <s v="normal"/>
    <s v="C000985636"/>
    <s v="C.AMER.MX.DPO-LNX"/>
    <s v="Garcia Garcia Alma Delia"/>
    <d v="2017-02-02T10:00:00"/>
    <d v="2017-02-02T15:00:00"/>
    <s v="[GDG] / [ LINUX ] / [ QA ] / [ QRO ] / Filesystem Remount /CSS.CAB pre-approved"/>
    <s v="Successful"/>
    <s v="On Time"/>
    <s v="No"/>
    <s v="Minor"/>
    <s v="Successful"/>
    <s v="On Time"/>
    <n v="1"/>
    <n v="1"/>
    <n v="0"/>
    <x v="1"/>
    <n v="0"/>
    <s v="Normal"/>
    <n v="0"/>
    <n v="0"/>
    <n v="0"/>
    <n v="0"/>
    <n v="1"/>
    <n v="0"/>
    <s v="Candido"/>
    <s v="CMOD318839"/>
    <s v="DPO Linux"/>
    <s v="ITO"/>
    <s v="No"/>
    <s v="No"/>
    <s v="No"/>
    <s v="Si"/>
    <s v="No"/>
  </r>
  <r>
    <x v="1"/>
    <x v="0"/>
    <x v="1"/>
    <s v="normal"/>
    <s v="C000985660"/>
    <s v="C.SAP.MX.AA.BASIS.BO"/>
    <s v="Rivera Villa Tonontzi  "/>
    <d v="2017-01-31T22:00:00"/>
    <d v="2017-02-01T17:00:00"/>
    <s v="VITRO | SAP | P| BP3 | OUTAGE=YES | Restore BP3| PRE- APPROVED"/>
    <s v="Successful"/>
    <s v="On Time"/>
    <s v="No"/>
    <s v="Standard"/>
    <s v="Successful"/>
    <s v="On Time"/>
    <n v="1"/>
    <n v="1"/>
    <n v="0"/>
    <x v="1"/>
    <n v="0"/>
    <s v="Normal"/>
    <n v="0"/>
    <n v="0"/>
    <n v="0"/>
    <n v="0"/>
    <n v="1"/>
    <n v="0"/>
    <s v="Oscar"/>
    <s v="CMOD317687"/>
    <s v="Basis"/>
    <s v="BASIS"/>
    <s v="No"/>
    <s v="No"/>
    <s v="No"/>
    <s v="Si"/>
    <s v="No"/>
  </r>
  <r>
    <x v="11"/>
    <x v="0"/>
    <x v="0"/>
    <s v="normal"/>
    <s v="C000985661"/>
    <s v="C.AMER.MX.CCS.AD"/>
    <s v="Hernandez Vargas Braulio Rene"/>
    <d v="2017-02-01T17:00:00"/>
    <d v="2017-02-01T19:00:00"/>
    <s v="AMER | KUO | GPO Removal / Template of Active Directory"/>
    <s v="Successful"/>
    <s v="On Time"/>
    <s v="No"/>
    <s v="Minor"/>
    <s v="Successful"/>
    <s v="On Time"/>
    <n v="1"/>
    <n v="1"/>
    <n v="0"/>
    <x v="1"/>
    <n v="0"/>
    <s v="Normal"/>
    <n v="0"/>
    <n v="0"/>
    <n v="0"/>
    <n v="0"/>
    <n v="1"/>
    <n v="0"/>
    <s v="Maria del Carmen"/>
    <s v="C000181027"/>
    <s v="Active Directory"/>
    <s v="ITO"/>
    <s v="No"/>
    <s v="No"/>
    <s v="No"/>
    <s v="Si"/>
    <s v="No"/>
  </r>
  <r>
    <x v="1"/>
    <x v="2"/>
    <x v="1"/>
    <s v="normal"/>
    <s v="C000987174"/>
    <s v="SI.DHS.MX.WEB.SUPPORT"/>
    <s v="Gutierrez Lizaldi Gilberto"/>
    <d v="2017-02-01T15:00:00"/>
    <d v="2017-02-01T16:00:00"/>
    <s v="AMER | Single | Administrative change | Move Application PORTAL CAU VTIRO CI into status 'In operation'"/>
    <s v="Successful"/>
    <s v="On Time"/>
    <s v="No"/>
    <s v="Standard"/>
    <s v="Successful"/>
    <s v="On Time"/>
    <n v="1"/>
    <n v="1"/>
    <n v="0"/>
    <x v="1"/>
    <n v="0"/>
    <s v="Normal"/>
    <n v="0"/>
    <n v="0"/>
    <n v="0"/>
    <n v="0"/>
    <n v="1"/>
    <n v="0"/>
    <s v="Oscar"/>
    <s v="C000973672"/>
    <s v="SI"/>
    <s v="PME"/>
    <s v="No"/>
    <s v="No"/>
    <s v="No"/>
    <s v="Si"/>
    <s v="No"/>
  </r>
  <r>
    <x v="19"/>
    <x v="0"/>
    <x v="1"/>
    <s v="normal"/>
    <s v="C000987271"/>
    <s v="C.SAP.MX.AA.GDH.MX-BASIS"/>
    <s v="Garcia Noriega Marco Antonio"/>
    <d v="2017-02-02T12:00:00"/>
    <d v="2017-02-02T16:00:00"/>
    <s v="IICA / SAP-TSMX /SAP Request: User creation with assignment of the roles CSS.CAB preapproved"/>
    <s v="Successful"/>
    <s v="On Time"/>
    <s v="No"/>
    <s v="Standard"/>
    <s v="Successful"/>
    <s v="On Time"/>
    <n v="1"/>
    <n v="1"/>
    <n v="0"/>
    <x v="1"/>
    <n v="0"/>
    <s v="Normal"/>
    <n v="0"/>
    <n v="0"/>
    <n v="0"/>
    <n v="0"/>
    <n v="1"/>
    <n v="0"/>
    <s v="Candido"/>
    <s v="CMOD310786"/>
    <s v="Basis"/>
    <s v="BASIS"/>
    <s v="No"/>
    <s v="No"/>
    <s v="No"/>
    <s v="Si"/>
    <s v="No"/>
  </r>
  <r>
    <x v="8"/>
    <x v="0"/>
    <x v="0"/>
    <s v="normal"/>
    <s v="C40751814"/>
    <s v="SERVERS WINTEL ITS Support OPS VWM CHGMGR"/>
    <s v="Islas Agustin Maricarmen"/>
    <d v="2017-02-01T17:00:00"/>
    <d v="2017-02-01T19:00:00"/>
    <s v="Incremento de espacio en disco cluster COFIDI BD"/>
    <s v="Successful"/>
    <s v="On Time"/>
    <s v="No"/>
    <s v="Minor"/>
    <s v="Successful"/>
    <s v="On Time"/>
    <n v="1"/>
    <n v="1"/>
    <n v="0"/>
    <x v="1"/>
    <n v="0"/>
    <s v="Normal"/>
    <n v="0"/>
    <n v="0"/>
    <n v="0"/>
    <n v="0"/>
    <n v="1"/>
    <n v="0"/>
    <s v="Alejandro"/>
    <s v="CT40003376"/>
    <s v="DPO Windows"/>
    <s v="ITO"/>
    <s v="No"/>
    <s v="No"/>
    <s v="No"/>
    <s v="Si"/>
    <s v="No"/>
  </r>
  <r>
    <x v="8"/>
    <x v="0"/>
    <x v="0"/>
    <s v="normal"/>
    <s v="C40752482"/>
    <s v="PROYECT INFRAEST ITS Support OPS VWM CHGMGR"/>
    <s v="Zozoaga Trujillo Maria De La Concepcion Monica"/>
    <d v="2017-02-01T17:00:00"/>
    <d v="2017-02-02T10:00:00"/>
    <s v="Activacion de enlace Secundario Switches nave 102 Tiguan"/>
    <s v="Successful"/>
    <s v="On Time"/>
    <s v="No"/>
    <s v="Minor"/>
    <s v="Successful"/>
    <s v="On Time"/>
    <n v="1"/>
    <n v="1"/>
    <n v="0"/>
    <x v="1"/>
    <n v="0"/>
    <s v="Normal"/>
    <n v="0"/>
    <n v="0"/>
    <n v="0"/>
    <n v="0"/>
    <n v="1"/>
    <n v="0"/>
    <s v="Alejandro"/>
    <s v="-"/>
    <s v="Proyectos"/>
    <s v="ITO"/>
    <s v="No"/>
    <s v="No"/>
    <s v="No"/>
    <s v="Si"/>
    <s v="No"/>
  </r>
  <r>
    <x v="8"/>
    <x v="0"/>
    <x v="1"/>
    <s v="normal"/>
    <s v="C40753727"/>
    <s v="FACILITIES ITS Support OPS VWM CHGMGR"/>
    <s v="Alvarado Pacheco Milthon Christian"/>
    <d v="2017-01-31T17:15:00"/>
    <d v="2017-02-01T18:00:00"/>
    <s v="Repair the air conditioning equipment MX_1030 which is cooling the Data Center Puebla I"/>
    <s v="Successful"/>
    <s v="On Time"/>
    <s v="No"/>
    <s v="Standard"/>
    <s v="Successful"/>
    <s v="On Time"/>
    <n v="1"/>
    <n v="1"/>
    <n v="0"/>
    <x v="1"/>
    <n v="0"/>
    <s v="Normal"/>
    <n v="0"/>
    <n v="0"/>
    <n v="0"/>
    <n v="0"/>
    <n v="1"/>
    <n v="0"/>
    <s v="Alejandro"/>
    <s v="CT40003137"/>
    <s v="DCI"/>
    <s v="ITO"/>
    <s v="No"/>
    <s v="No"/>
    <s v="No"/>
    <s v="Si"/>
    <s v="No"/>
  </r>
  <r>
    <x v="8"/>
    <x v="1"/>
    <x v="0"/>
    <s v="emergency"/>
    <s v="C40755369"/>
    <s v="TELECOM LAN ITS Support OPS VWM CHGMGR"/>
    <s v="Bravo Rosas Fernando"/>
    <d v="2017-02-02T03:00:00"/>
    <d v="2017-02-02T06:00:00"/>
    <s v="Activacion de enlace secundario Te1/2 en el Switch sw-sf-a3-c6.vwm"/>
    <s v="Successful"/>
    <s v="On Time"/>
    <s v="No"/>
    <s v="Minor"/>
    <s v="Successful"/>
    <s v="On Time"/>
    <n v="1"/>
    <n v="1"/>
    <n v="0"/>
    <x v="1"/>
    <n v="0"/>
    <s v="Emergency"/>
    <n v="1"/>
    <n v="0"/>
    <n v="0"/>
    <n v="0"/>
    <n v="1"/>
    <n v="0"/>
    <s v="Alejandro"/>
    <s v="-"/>
    <s v="LAN"/>
    <s v="TSS"/>
    <s v="No"/>
    <s v="No"/>
    <s v="No"/>
    <s v="Si"/>
    <s v="No"/>
  </r>
  <r>
    <x v="4"/>
    <x v="1"/>
    <x v="0"/>
    <s v="emergency"/>
    <s v="MEX-6032"/>
    <s v="Telco WAN"/>
    <s v="Gonzalez Diaz Javier Alberto"/>
    <d v="2017-02-01T15:00:00"/>
    <d v="2017-02-01T17:00:00"/>
    <s v="Emergency change | F5 switch over to standby device"/>
    <s v="Successful"/>
    <s v="On Time"/>
    <s v="No"/>
    <s v="Minor"/>
    <s v="Successful"/>
    <s v="On Time"/>
    <n v="1"/>
    <n v="1"/>
    <n v="0"/>
    <x v="1"/>
    <n v="0"/>
    <s v="Emergency"/>
    <n v="1"/>
    <n v="0"/>
    <n v="0"/>
    <n v="0"/>
    <n v="1"/>
    <n v="0"/>
    <s v="Maria del Carmen"/>
    <s v="-"/>
    <s v="WAN"/>
    <s v="TSS"/>
    <s v="No"/>
    <s v="No"/>
    <s v="No"/>
    <s v="Si"/>
    <s v="No"/>
  </r>
  <r>
    <x v="4"/>
    <x v="1"/>
    <x v="0"/>
    <s v="emergency"/>
    <s v="MEX-6038"/>
    <s v="Telco WAN"/>
    <s v="Gonzalez Diaz Javier Alberto"/>
    <d v="2017-02-02T08:00:00"/>
    <d v="2017-02-02T12:00:00"/>
    <s v="INIT-VPN-Pool on Juniper-Gateways is too small"/>
    <s v="Successful"/>
    <s v="On Time"/>
    <s v="No"/>
    <s v="Minor"/>
    <s v="Successful"/>
    <s v="On Time"/>
    <n v="1"/>
    <n v="1"/>
    <n v="0"/>
    <x v="1"/>
    <n v="0"/>
    <s v="Emergency"/>
    <n v="1"/>
    <n v="0"/>
    <n v="0"/>
    <n v="0"/>
    <n v="1"/>
    <n v="0"/>
    <s v="Maria del Carmen"/>
    <s v="-"/>
    <s v="WAN"/>
    <s v="TSS"/>
    <s v="No"/>
    <s v="No"/>
    <s v="No"/>
    <s v="Si"/>
    <s v="No"/>
  </r>
  <r>
    <x v="11"/>
    <x v="0"/>
    <x v="1"/>
    <s v="normal"/>
    <s v="C000919327"/>
    <s v="C.SAP.MX.AA.GDH.MX-BASIS"/>
    <s v="Flores Cuatzo Antonio  "/>
    <d v="2017-02-03T02:00:00"/>
    <d v="2017-02-03T04:00:00"/>
    <s v="[Grupo KUO] / [ SAP -MX ] / [ PRD ] / [ Cluster PRB-QAB ] / - RESTART /CCAB; ITO.CAB pre-approved [4EP]"/>
    <s v="Successful"/>
    <s v="On Time"/>
    <s v="No"/>
    <s v="Standard"/>
    <s v="Successful"/>
    <s v="On Time"/>
    <n v="1"/>
    <n v="1"/>
    <n v="0"/>
    <x v="1"/>
    <n v="0"/>
    <s v="Normal"/>
    <n v="0"/>
    <n v="0"/>
    <n v="0"/>
    <n v="0"/>
    <n v="1"/>
    <n v="0"/>
    <s v="Maria del Carmen"/>
    <s v="CMOD316997"/>
    <s v="Basis"/>
    <s v="BASIS"/>
    <s v="No"/>
    <s v="No"/>
    <s v="No"/>
    <s v="Si"/>
    <s v="No"/>
  </r>
  <r>
    <x v="11"/>
    <x v="0"/>
    <x v="0"/>
    <s v="normal"/>
    <s v="C000975538"/>
    <s v="C.AMER.MX.SECURITY"/>
    <s v="Garcia Hernandez Roberto de Jesus"/>
    <d v="2017-02-02T16:00:00"/>
    <d v="2017-02-02T22:30:00"/>
    <s v="Amer |KUO| ANTIVIRUS UPDATE(SYMANTEC ENDPOINT PROTECTION) QA DEV"/>
    <s v="Successful"/>
    <s v="On Time"/>
    <s v="No"/>
    <s v="Minor"/>
    <s v="Successful"/>
    <s v="On Time"/>
    <n v="1"/>
    <n v="1"/>
    <n v="0"/>
    <x v="1"/>
    <n v="0"/>
    <s v="Normal"/>
    <n v="0"/>
    <n v="0"/>
    <n v="0"/>
    <n v="0"/>
    <n v="1"/>
    <n v="0"/>
    <s v="Maria del Carmen"/>
    <s v="C000682192"/>
    <s v="Security"/>
    <s v="ITO"/>
    <s v="No"/>
    <s v="No"/>
    <s v="No"/>
    <s v="Si"/>
    <s v="No"/>
  </r>
  <r>
    <x v="12"/>
    <x v="0"/>
    <x v="0"/>
    <s v="normal"/>
    <s v="C000982210"/>
    <s v="C.AMER.MX.DPO-LNX"/>
    <s v="Garcia Garcia Alma Delia"/>
    <d v="2017-02-02T16:00:00"/>
    <d v="2017-02-02T20:05:00"/>
    <s v="AMER | GDG | Operative System package upgrade on server ax1la167 | DEV"/>
    <s v="Successful"/>
    <s v="On Time"/>
    <s v="No"/>
    <s v="Minor"/>
    <s v="Successful"/>
    <s v="On Time"/>
    <n v="1"/>
    <n v="1"/>
    <n v="0"/>
    <x v="1"/>
    <n v="0"/>
    <s v="Normal"/>
    <n v="0"/>
    <n v="0"/>
    <n v="0"/>
    <n v="0"/>
    <n v="1"/>
    <n v="0"/>
    <s v="Candido"/>
    <s v="C000972225"/>
    <s v="DPO Linux"/>
    <s v="ITO"/>
    <s v="No"/>
    <s v="No"/>
    <s v="No"/>
    <s v="Si"/>
    <s v="No"/>
  </r>
  <r>
    <x v="9"/>
    <x v="0"/>
    <x v="0"/>
    <s v="normal"/>
    <s v="C000982256"/>
    <s v="C.AMER.MX.LBU.WINTEL"/>
    <s v="Peralta Manzo Oskar Johnatan "/>
    <d v="2017-02-02T15:00:00"/>
    <d v="2017-02-02T17:00:00"/>
    <s v="AMER | CMABC | GPO Removal"/>
    <s v="Successful"/>
    <s v="On Time"/>
    <s v="No"/>
    <s v="Minor"/>
    <s v="Successful"/>
    <s v="On Time"/>
    <n v="1"/>
    <n v="1"/>
    <n v="0"/>
    <x v="1"/>
    <n v="0"/>
    <s v="Normal"/>
    <n v="0"/>
    <n v="0"/>
    <n v="0"/>
    <n v="0"/>
    <n v="1"/>
    <n v="0"/>
    <s v="Candido"/>
    <s v="-"/>
    <s v="DPO Windows"/>
    <s v="ITO"/>
    <s v="No"/>
    <s v="No"/>
    <s v="No"/>
    <s v="Si"/>
    <s v="No"/>
  </r>
  <r>
    <x v="18"/>
    <x v="0"/>
    <x v="0"/>
    <s v="normal"/>
    <s v="C000982304"/>
    <s v="C.AMER.MX.DPO-LNX"/>
    <s v="Garcia Garcia Alma Delia"/>
    <d v="2017-02-02T17:30:00"/>
    <d v="2017-02-02T20:30:00"/>
    <s v="AMER | DURMAN | Operative System package upgrade on server ax1la138 | QA"/>
    <s v="Successful"/>
    <s v="On Time"/>
    <s v="No"/>
    <s v="Minor"/>
    <s v="Successful"/>
    <s v="On Time"/>
    <n v="1"/>
    <n v="1"/>
    <n v="0"/>
    <x v="1"/>
    <n v="0"/>
    <s v="Normal"/>
    <n v="0"/>
    <n v="0"/>
    <n v="0"/>
    <n v="0"/>
    <n v="1"/>
    <n v="0"/>
    <s v="Candido"/>
    <s v="C000972225"/>
    <s v="DPO Linux"/>
    <s v="ITO"/>
    <s v="No"/>
    <s v="No"/>
    <s v="No"/>
    <s v="Si"/>
    <s v="No"/>
  </r>
  <r>
    <x v="9"/>
    <x v="0"/>
    <x v="0"/>
    <s v="normal"/>
    <s v="C000982305"/>
    <s v="C.AMER.MX.DPO-LNX"/>
    <s v="Don Juan Rico Nataly"/>
    <d v="2017-02-02T16:00:00"/>
    <d v="2017-02-02T20:05:00"/>
    <s v="AMER | HABC | Operative System package upgrade on server ax1la149 | QA"/>
    <s v="Not Successful"/>
    <s v="On Time"/>
    <s v="No"/>
    <s v="Minor"/>
    <s v="Not Successful"/>
    <s v="On Time"/>
    <n v="0"/>
    <n v="1"/>
    <n v="0"/>
    <x v="1"/>
    <n v="0"/>
    <s v="Normal"/>
    <n v="0"/>
    <n v="0"/>
    <n v="0"/>
    <n v="0"/>
    <n v="1"/>
    <n v="0"/>
    <s v="Candido"/>
    <s v="C000972225"/>
    <s v="DPO Linux"/>
    <s v="ITO"/>
    <s v="No"/>
    <s v="No"/>
    <s v="No"/>
    <s v="Si"/>
    <s v="No"/>
  </r>
  <r>
    <x v="19"/>
    <x v="0"/>
    <x v="0"/>
    <s v="normal"/>
    <s v="C000983800"/>
    <s v="C.SAP.MX.AA.GDH.MX-BASIS"/>
    <s v="Escalante Gonzalez Carlos"/>
    <d v="2017-02-02T12:00:00"/>
    <d v="2017-02-02T16:00:00"/>
    <s v="IICA / SAP-TSMX /SAP Request:User creation with assignment of the roles"/>
    <s v="Successful"/>
    <s v="On Time"/>
    <s v="No"/>
    <s v="Minor"/>
    <s v="Successful"/>
    <s v="On Time"/>
    <n v="1"/>
    <n v="1"/>
    <n v="0"/>
    <x v="1"/>
    <n v="0"/>
    <s v="Normal"/>
    <n v="0"/>
    <n v="0"/>
    <n v="0"/>
    <n v="0"/>
    <n v="1"/>
    <n v="0"/>
    <s v="Candido"/>
    <s v="C000184378"/>
    <s v="Basis"/>
    <s v="BASIS"/>
    <s v="No"/>
    <s v="No"/>
    <s v="No"/>
    <s v="Si"/>
    <s v="No"/>
  </r>
  <r>
    <x v="10"/>
    <x v="1"/>
    <x v="0"/>
    <s v="normal"/>
    <s v="C000983822"/>
    <s v="TS.GS.MX.SCC2.WAN.SEC"/>
    <s v="Sanchez Guevara Cesar"/>
    <d v="2017-02-02T16:00:00"/>
    <d v="2017-02-02T23:00:00"/>
    <s v="DSI | Setup Ruteador CrediQ El Salvador"/>
    <s v="Successful"/>
    <s v="On Time"/>
    <s v="No"/>
    <s v="Minor"/>
    <s v="Successful"/>
    <s v="On Time"/>
    <n v="1"/>
    <n v="1"/>
    <n v="0"/>
    <x v="1"/>
    <n v="0"/>
    <s v="Normal"/>
    <n v="0"/>
    <n v="0"/>
    <n v="0"/>
    <n v="0"/>
    <n v="1"/>
    <n v="0"/>
    <s v="Maria del Carmen"/>
    <s v="-"/>
    <s v="WAN"/>
    <s v="TSS"/>
    <s v="No"/>
    <s v="No"/>
    <s v="No"/>
    <s v="Si"/>
    <s v="No"/>
  </r>
  <r>
    <x v="18"/>
    <x v="0"/>
    <x v="0"/>
    <s v="normal"/>
    <s v="C000983876"/>
    <s v="C.AMER.MX.SBO.BK.ST"/>
    <s v="Saez De villa Enrique Benjamin "/>
    <d v="2017-02-03T02:00:00"/>
    <d v="2017-02-03T12:00:00"/>
    <s v="AMER | DSI | DR datastores creation"/>
    <s v="Successful"/>
    <s v="On Time"/>
    <s v="No"/>
    <s v="Minor"/>
    <s v="Successful"/>
    <s v="On Time"/>
    <n v="1"/>
    <n v="1"/>
    <n v="0"/>
    <x v="1"/>
    <n v="0"/>
    <s v="Normal"/>
    <n v="0"/>
    <n v="0"/>
    <n v="0"/>
    <n v="0"/>
    <n v="1"/>
    <n v="0"/>
    <s v="Maria del Carmen"/>
    <s v="C000983874"/>
    <s v="Backups -Storage"/>
    <s v="ITO"/>
    <s v="No"/>
    <s v="No"/>
    <s v="No"/>
    <s v="Si"/>
    <s v="No"/>
  </r>
  <r>
    <x v="9"/>
    <x v="0"/>
    <x v="0"/>
    <s v="normal"/>
    <s v="C000983979"/>
    <s v="C.SAP.MX.AA.GDH.MX-BASIS"/>
    <s v="Rodriguez Rabadan Maria de los Angeles"/>
    <d v="2017-02-02T15:00:00"/>
    <d v="2017-02-02T19:00:00"/>
    <s v="HABC / SAP - BASIS / TEST/ PQC / TSMX - ADD_ON ABAP_classic env. (SPAM/SAINT) /CCAB; ITO.CAB pre-approved [4EP]"/>
    <s v="Successful"/>
    <s v="On Time"/>
    <s v="No"/>
    <s v="Minor"/>
    <s v="Successful"/>
    <s v="On Time"/>
    <n v="1"/>
    <n v="1"/>
    <n v="0"/>
    <x v="1"/>
    <n v="0"/>
    <s v="Normal"/>
    <n v="0"/>
    <n v="0"/>
    <n v="0"/>
    <n v="0"/>
    <n v="1"/>
    <n v="0"/>
    <s v="Candido"/>
    <s v="CMOD318855"/>
    <s v="Basis"/>
    <s v="BASIS"/>
    <s v="No"/>
    <s v="No"/>
    <s v="No"/>
    <s v="Si"/>
    <s v="No"/>
  </r>
  <r>
    <x v="6"/>
    <x v="0"/>
    <x v="0"/>
    <s v="normal"/>
    <s v="C000984374"/>
    <s v="C.DPS.HU.DCO.DSI.LR-ESX"/>
    <s v="Kiss Krisztina"/>
    <d v="2017-02-03T04:00:00"/>
    <d v="2017-02-03T10:00:00"/>
    <s v="T-SYSTEMS MEXICO | DSI | ESX Delete corrupted snapshot on ax1la149 (IM0013854680)"/>
    <s v="Successful"/>
    <s v="On Time"/>
    <s v="No"/>
    <s v="Minor"/>
    <s v="Successful"/>
    <s v="On Time"/>
    <n v="1"/>
    <n v="1"/>
    <n v="0"/>
    <x v="1"/>
    <n v="0"/>
    <s v="Normal"/>
    <n v="0"/>
    <n v="0"/>
    <n v="0"/>
    <n v="1"/>
    <n v="1"/>
    <n v="0"/>
    <s v="Maria del Carmen"/>
    <s v="-"/>
    <s v="DSI"/>
    <s v="ITO"/>
    <s v="No"/>
    <s v="No"/>
    <s v="Si"/>
    <s v="Si"/>
    <s v="No"/>
  </r>
  <r>
    <x v="12"/>
    <x v="0"/>
    <x v="1"/>
    <s v="normal"/>
    <s v="C000985584"/>
    <s v="C.SAP.MX.AA.GDH.MX-BASIS"/>
    <s v="Donge Vargas Oscar  "/>
    <d v="2017-02-02T14:00:00"/>
    <d v="2017-02-02T18:00:00"/>
    <s v="[GDG] / [ SAP TS-MX] / [ PROD] / [GET] / [ MX] - SNOTE /CSS.CAB pre-approved"/>
    <s v="Successful"/>
    <s v="On Time"/>
    <s v="No"/>
    <s v="Standard"/>
    <s v="Successful"/>
    <s v="On Time"/>
    <n v="1"/>
    <n v="1"/>
    <n v="0"/>
    <x v="1"/>
    <n v="0"/>
    <s v="Normal"/>
    <n v="0"/>
    <n v="0"/>
    <n v="0"/>
    <n v="0"/>
    <n v="1"/>
    <n v="0"/>
    <s v="Candido"/>
    <s v="CMOD317142"/>
    <s v="Basis"/>
    <s v="BASIS"/>
    <s v="No"/>
    <s v="No"/>
    <s v="No"/>
    <s v="Si"/>
    <s v="No"/>
  </r>
  <r>
    <x v="1"/>
    <x v="0"/>
    <x v="0"/>
    <s v="normal"/>
    <s v="C000986540"/>
    <s v="C.AMER.MX.OPM.VITRO.CA"/>
    <s v="Martinez Quintana Victor Hugo"/>
    <d v="2017-02-01T09:00:00"/>
    <d v="2017-02-02T17:00:00"/>
    <s v="VITRO | P | BP3 |ah3ha183 |Outage=YES | KERNEL_downgrade| SLT"/>
    <s v="Successful"/>
    <s v="On Time"/>
    <s v="No"/>
    <s v="Minor"/>
    <s v="Successful"/>
    <s v="On Time"/>
    <n v="1"/>
    <n v="1"/>
    <n v="0"/>
    <x v="1"/>
    <n v="1"/>
    <s v="SLT"/>
    <n v="0"/>
    <n v="0"/>
    <n v="0"/>
    <n v="0"/>
    <n v="1"/>
    <n v="0"/>
    <s v="Oscar"/>
    <s v="CMOD317140"/>
    <s v="OPM"/>
    <s v="ITO"/>
    <s v="No"/>
    <s v="No"/>
    <s v="No"/>
    <s v="Si"/>
    <s v="No"/>
  </r>
  <r>
    <x v="14"/>
    <x v="0"/>
    <x v="0"/>
    <s v="normal"/>
    <s v="C000987258"/>
    <s v="C.AMER.MX.PCI"/>
    <s v="Lopez Cumplido Jose David"/>
    <d v="2017-02-02T09:00:00"/>
    <d v="2017-02-03T09:00:00"/>
    <s v="DSI QRO | Release to Operation, new server GDFQROAUV40 | DOM 52827800"/>
    <s v="Successful"/>
    <s v="On Time"/>
    <s v="No"/>
    <s v="Minor"/>
    <s v="Successful"/>
    <s v="On Time"/>
    <n v="1"/>
    <n v="1"/>
    <n v="0"/>
    <x v="1"/>
    <n v="0"/>
    <s v="Normal"/>
    <n v="0"/>
    <n v="0"/>
    <n v="0"/>
    <n v="0"/>
    <n v="1"/>
    <n v="0"/>
    <s v="Maria del Carmen"/>
    <s v="C000913861"/>
    <s v="PCI Infraestructura"/>
    <s v="ITO"/>
    <s v="No"/>
    <s v="No"/>
    <s v="No"/>
    <s v="Si"/>
    <s v="No"/>
  </r>
  <r>
    <x v="11"/>
    <x v="0"/>
    <x v="1"/>
    <s v="normal"/>
    <s v="C000988982"/>
    <s v="C.SAP.MX.AA.GDH.MX-BASIS"/>
    <s v="Flores Cuatzo Antonio  "/>
    <d v="2017-02-03T12:00:00"/>
    <d v="2017-02-03T14:00:00"/>
    <s v="Grupo KUO / SAP TS-MX / Client 000 / SAP Request:User deletion Preaprobado"/>
    <s v="Successful"/>
    <s v="On Time"/>
    <s v="No"/>
    <s v="Standard"/>
    <s v="Successful"/>
    <s v="On Time"/>
    <n v="1"/>
    <n v="1"/>
    <n v="0"/>
    <x v="1"/>
    <n v="0"/>
    <s v="Normal"/>
    <n v="0"/>
    <n v="0"/>
    <n v="0"/>
    <n v="0"/>
    <n v="1"/>
    <n v="0"/>
    <s v="Maria del Carmen"/>
    <s v="C000750658"/>
    <s v="Basis"/>
    <s v="BASIS"/>
    <s v="No"/>
    <s v="No"/>
    <s v="No"/>
    <s v="Si"/>
    <s v="No"/>
  </r>
  <r>
    <x v="12"/>
    <x v="0"/>
    <x v="1"/>
    <s v="normal"/>
    <s v="C000990409"/>
    <s v="C.AMER.MX.DPO-LNX"/>
    <s v="Garcia Garcia Alma Delia"/>
    <d v="2017-02-03T12:00:00"/>
    <d v="2017-02-03T14:00:00"/>
    <s v="AMER | GDG | Modification of SAPs on server ax1la180"/>
    <s v="Successful"/>
    <s v="On Time"/>
    <s v="No"/>
    <s v="Standard"/>
    <s v="Successful"/>
    <s v="On Time"/>
    <n v="1"/>
    <n v="1"/>
    <n v="0"/>
    <x v="1"/>
    <n v="0"/>
    <s v="Normal"/>
    <n v="0"/>
    <n v="0"/>
    <n v="0"/>
    <n v="0"/>
    <n v="1"/>
    <n v="0"/>
    <s v="Candido"/>
    <s v="C000026001"/>
    <s v="DPO Linux"/>
    <s v="ITO"/>
    <s v="No"/>
    <s v="No"/>
    <s v="No"/>
    <s v="Si"/>
    <s v="No"/>
  </r>
  <r>
    <x v="9"/>
    <x v="0"/>
    <x v="1"/>
    <s v="normal"/>
    <s v="C000990486"/>
    <s v="C.SAP.MX.AA.GDH.MX-BASIS"/>
    <s v="Mendoza Florentino Jose Pablo"/>
    <d v="2017-02-03T12:00:00"/>
    <d v="2017-02-03T14:00:00"/>
    <s v="TSMX/BASIS/HABC/SAP Request:User deletion"/>
    <s v="Successful"/>
    <s v="On Time"/>
    <s v="No"/>
    <s v="Standard"/>
    <s v="Successful"/>
    <s v="On Time"/>
    <n v="1"/>
    <n v="1"/>
    <n v="0"/>
    <x v="1"/>
    <n v="0"/>
    <s v="Normal"/>
    <n v="0"/>
    <n v="0"/>
    <n v="0"/>
    <n v="0"/>
    <n v="1"/>
    <n v="0"/>
    <s v="Candido"/>
    <s v="C000199490"/>
    <s v="Basis"/>
    <s v="BASIS"/>
    <s v="No"/>
    <s v="No"/>
    <s v="No"/>
    <s v="Si"/>
    <s v="No"/>
  </r>
  <r>
    <x v="13"/>
    <x v="1"/>
    <x v="1"/>
    <s v="normal"/>
    <s v="CRQ218649"/>
    <s v="Tss-Mx.GpoModelo-Wan"/>
    <s v="ISAAC BRAVO"/>
    <d v="2017-02-01T17:00:00"/>
    <d v="2017-02-08T17:00:00"/>
    <s v="WO6964560 Baja de infraestructura de Telecomunicaciones"/>
    <s v="Successful"/>
    <s v="On Time"/>
    <s v="No"/>
    <s v="Standard"/>
    <s v="Successful"/>
    <s v="On Time"/>
    <n v="1"/>
    <n v="1"/>
    <n v="0"/>
    <x v="1"/>
    <n v="0"/>
    <s v="Normal"/>
    <n v="0"/>
    <n v="0"/>
    <n v="0"/>
    <n v="0"/>
    <n v="1"/>
    <n v="0"/>
    <s v="Fernando"/>
    <s v="-"/>
    <s v="WAN"/>
    <s v="TSS"/>
    <s v="No"/>
    <s v="No"/>
    <s v="No"/>
    <s v="Si"/>
    <s v="No"/>
  </r>
  <r>
    <x v="8"/>
    <x v="1"/>
    <x v="0"/>
    <s v="normal"/>
    <s v="C40752632"/>
    <s v="TELECOM VOICE ITS Support OPS VWM CHGMGR"/>
    <s v="Morales Diaz Jaime"/>
    <d v="2017-02-02T17:00:00"/>
    <d v="2017-02-02T22:00:00"/>
    <s v="TSS | VWM | VOZ | Modificacion flujo de llamada en ACD Agencia Viajes AMEX"/>
    <s v="Successful"/>
    <s v="On Time"/>
    <s v="No"/>
    <s v="Minor"/>
    <s v="Successful"/>
    <s v="On Time"/>
    <n v="1"/>
    <n v="1"/>
    <n v="0"/>
    <x v="1"/>
    <n v="0"/>
    <s v="Normal"/>
    <n v="0"/>
    <n v="0"/>
    <n v="0"/>
    <n v="0"/>
    <n v="1"/>
    <n v="0"/>
    <s v="Alejandro"/>
    <s v="CT40003557"/>
    <s v="Voice"/>
    <s v="TSS"/>
    <s v="No"/>
    <s v="No"/>
    <s v="No"/>
    <s v="Si"/>
    <s v="No"/>
  </r>
  <r>
    <x v="23"/>
    <x v="0"/>
    <x v="0"/>
    <s v="emergency"/>
    <s v="C40754706"/>
    <s v="PROYECT INFRAEST ITS Support OPS VWM CHGMGR"/>
    <s v="Ruiz Cruz Yolanda Rosario"/>
    <d v="2017-02-02T16:00:00"/>
    <d v="2017-02-02T22:00:00"/>
    <s v="Proyecto de Migración ET2000 Argentina: Reload the Nexus 5k switch"/>
    <s v="Successful"/>
    <s v="On Time"/>
    <s v="No"/>
    <s v="Minor"/>
    <s v="Successful"/>
    <s v="On Time"/>
    <n v="1"/>
    <n v="1"/>
    <n v="0"/>
    <x v="1"/>
    <n v="0"/>
    <s v="Emergency"/>
    <n v="1"/>
    <n v="0"/>
    <n v="0"/>
    <n v="0"/>
    <n v="1"/>
    <n v="0"/>
    <s v="Alejandro"/>
    <s v="-"/>
    <s v="Proyectos"/>
    <s v="ITO"/>
    <s v="No"/>
    <s v="No"/>
    <s v="No"/>
    <s v="Si"/>
    <s v="No"/>
  </r>
  <r>
    <x v="22"/>
    <x v="0"/>
    <x v="0"/>
    <s v="normal"/>
    <s v="C000983913"/>
    <s v="C.SAP.MX.AA.GDH.MX-BASIS"/>
    <s v="Coyotecatl Tecanhuey Lucero"/>
    <d v="2017-02-01T10:00:00"/>
    <d v="2017-02-06T10:00:00"/>
    <s v="[CORP. FUERTE] / [ SAP BASIS] / [ TEST] / [ C1Q] / [ TSMX] - System Copy /CCAB; ITO.CAB pre-approved [4EP]"/>
    <s v="Successful"/>
    <s v="On Time"/>
    <s v="No"/>
    <s v="Minor"/>
    <s v="Successful"/>
    <s v="On Time"/>
    <n v="1"/>
    <n v="1"/>
    <n v="0"/>
    <x v="1"/>
    <n v="0"/>
    <s v="Normal"/>
    <n v="0"/>
    <n v="0"/>
    <n v="0"/>
    <n v="0"/>
    <n v="1"/>
    <n v="0"/>
    <s v="Candido"/>
    <s v="CMOD317687"/>
    <s v="Basis"/>
    <s v="BASIS"/>
    <s v="No"/>
    <s v="No"/>
    <s v="No"/>
    <s v="Si"/>
    <s v="No"/>
  </r>
  <r>
    <x v="4"/>
    <x v="0"/>
    <x v="0"/>
    <s v="normal"/>
    <s v="MEX-5901"/>
    <s v="DPO Linux"/>
    <s v="Esmeralda Danae Cruz Rodriguez"/>
    <d v="2017-02-01T14:00:00"/>
    <d v="2017-02-02T02:00:00"/>
    <s v="TST | O.S. upgrade | Block 1"/>
    <s v="Successful"/>
    <s v="On Time"/>
    <s v="No"/>
    <s v="Minor"/>
    <s v="Successful"/>
    <s v="On Time"/>
    <n v="1"/>
    <n v="1"/>
    <n v="0"/>
    <x v="1"/>
    <n v="0"/>
    <s v="Normal"/>
    <n v="0"/>
    <n v="0"/>
    <n v="0"/>
    <n v="0"/>
    <n v="1"/>
    <n v="0"/>
    <s v="Maria del Carmen"/>
    <s v="-"/>
    <s v="DPO Linux"/>
    <s v="ITO"/>
    <s v="No"/>
    <s v="No"/>
    <s v="No"/>
    <s v="Si"/>
    <s v="No"/>
  </r>
  <r>
    <x v="4"/>
    <x v="0"/>
    <x v="0"/>
    <s v="normal"/>
    <s v="MEX-5918"/>
    <s v="DPO Linux"/>
    <s v="Esmeralda Danae Cruz Rodriguez"/>
    <d v="2017-02-02T14:00:00"/>
    <d v="2017-02-03T02:00:00"/>
    <s v="| TST | O.S. upgrade | Block 2"/>
    <s v="Successful"/>
    <s v="On Time"/>
    <s v="No"/>
    <s v="Minor"/>
    <s v="Successful"/>
    <s v="On Time"/>
    <n v="1"/>
    <n v="1"/>
    <n v="0"/>
    <x v="1"/>
    <n v="0"/>
    <s v="Normal"/>
    <n v="0"/>
    <n v="0"/>
    <n v="0"/>
    <n v="0"/>
    <n v="1"/>
    <n v="0"/>
    <s v="Maria del Carmen"/>
    <s v="MEX-5901"/>
    <s v="DPO Linux"/>
    <s v="ITO"/>
    <s v="No"/>
    <s v="No"/>
    <s v="No"/>
    <s v="Si"/>
    <s v="No"/>
  </r>
  <r>
    <x v="4"/>
    <x v="0"/>
    <x v="0"/>
    <s v="normal"/>
    <s v="MEX-5934"/>
    <s v="DPO Linux"/>
    <s v="Esmeralda Danae Cruz Rodriguez"/>
    <d v="2017-02-03T14:00:00"/>
    <d v="2017-02-04T02:00:00"/>
    <s v=" | TST | O.S. upgrade | Block 3"/>
    <s v="Successful"/>
    <s v="On Time"/>
    <s v="No"/>
    <s v="Minor"/>
    <s v="Successful"/>
    <s v="On Time"/>
    <n v="1"/>
    <n v="1"/>
    <n v="0"/>
    <x v="1"/>
    <n v="0"/>
    <s v="Normal"/>
    <n v="0"/>
    <n v="0"/>
    <n v="0"/>
    <n v="0"/>
    <n v="1"/>
    <n v="0"/>
    <s v="Maria del Carmen"/>
    <s v="MEX-5918"/>
    <s v="DPO Linux"/>
    <s v="ITO"/>
    <s v="No"/>
    <s v="No"/>
    <s v="No"/>
    <s v="Si"/>
    <s v="No"/>
  </r>
  <r>
    <x v="4"/>
    <x v="1"/>
    <x v="0"/>
    <s v="normal"/>
    <s v="MEX-6011"/>
    <s v="Telco WAN"/>
    <s v="Gonzalez Diaz Javier Alberto"/>
    <d v="2017-02-01T19:00:00"/>
    <d v="2017-02-01T22:00:00"/>
    <s v="Healthy reboot on Juniper devices."/>
    <s v="Successful"/>
    <s v="On Time"/>
    <s v="No"/>
    <s v="Minor"/>
    <s v="Successful"/>
    <s v="On Time"/>
    <n v="1"/>
    <n v="1"/>
    <n v="0"/>
    <x v="1"/>
    <n v="0"/>
    <s v="Normal"/>
    <n v="0"/>
    <n v="0"/>
    <n v="0"/>
    <n v="0"/>
    <n v="1"/>
    <n v="0"/>
    <s v="Maria del Carmen"/>
    <s v="-"/>
    <s v="WAN"/>
    <s v="TSS"/>
    <s v="No"/>
    <s v="No"/>
    <s v="No"/>
    <s v="Si"/>
    <s v="No"/>
  </r>
  <r>
    <x v="4"/>
    <x v="1"/>
    <x v="0"/>
    <s v="normal"/>
    <s v="MEX-6014"/>
    <s v="Telco WAN"/>
    <s v="Gonzalez Diaz Javier Alberto"/>
    <d v="2017-02-02T19:00:00"/>
    <d v="2017-02-02T19:00:00"/>
    <s v="Special Session-TTL for2 Domains in Bluecoats"/>
    <s v="Successful"/>
    <s v="On Time"/>
    <s v="No"/>
    <s v="Minor"/>
    <s v="Successful"/>
    <s v="On Time"/>
    <n v="1"/>
    <n v="1"/>
    <n v="0"/>
    <x v="1"/>
    <n v="0"/>
    <s v="Normal"/>
    <n v="0"/>
    <n v="0"/>
    <n v="0"/>
    <n v="0"/>
    <n v="1"/>
    <n v="0"/>
    <s v="Maria del Carmen"/>
    <s v="-"/>
    <s v="WAN"/>
    <s v="TSS"/>
    <s v="No"/>
    <s v="No"/>
    <s v="No"/>
    <s v="Si"/>
    <s v="No"/>
  </r>
  <r>
    <x v="14"/>
    <x v="0"/>
    <x v="0"/>
    <s v="normal"/>
    <s v="C000984000"/>
    <s v="C.SAP.MX.AA.GDH.MX-BASIS"/>
    <s v="Rodriguez Rabadan Maria de los Angeles"/>
    <d v="2017-02-03T15:00:00"/>
    <d v="2017-02-03T19:00:00"/>
    <s v="GDF Suez/ SAP BASIS / TEST / QA1 / TSMX - PRE-Requisitos ORACLE Upgrade 11.2.0.3.0 to 12.1.0.2 /CCAB; CSS.CAB pre-approved"/>
    <s v="Successful"/>
    <s v="On Time"/>
    <s v="No"/>
    <s v="Minor"/>
    <s v="Successful"/>
    <s v="On Time"/>
    <n v="1"/>
    <n v="1"/>
    <n v="0"/>
    <x v="1"/>
    <n v="0"/>
    <s v="Normal"/>
    <n v="0"/>
    <n v="0"/>
    <n v="0"/>
    <n v="0"/>
    <n v="1"/>
    <n v="0"/>
    <s v="Candido"/>
    <s v="CMOD318829"/>
    <s v="Basis"/>
    <s v="BASIS"/>
    <s v="No"/>
    <s v="No"/>
    <s v="No"/>
    <s v="Si"/>
    <s v="No"/>
  </r>
  <r>
    <x v="14"/>
    <x v="0"/>
    <x v="0"/>
    <s v="normal"/>
    <s v="C000984013"/>
    <s v="C.SAP.MX.AA.GDH.MX-BASIS"/>
    <s v="Rodriguez Rabadan Maria de los Angeles"/>
    <d v="2017-02-04T15:00:00"/>
    <d v="2017-02-04T19:00:00"/>
    <s v="GDF Suez/ SAP BASIS / PRODUCTION / PR1 / TSMX - PRE-Requisitos ORACLE Upgrade 11.2.0.3.0 to 12.1.0.2 /CCAB; CSS.CAB pre-approved"/>
    <s v="Successful"/>
    <s v="On Time"/>
    <s v="No"/>
    <s v="Minor"/>
    <s v="Successful"/>
    <s v="On Time"/>
    <n v="1"/>
    <n v="1"/>
    <n v="0"/>
    <x v="1"/>
    <n v="0"/>
    <s v="Normal"/>
    <n v="0"/>
    <n v="0"/>
    <n v="0"/>
    <n v="0"/>
    <n v="1"/>
    <n v="0"/>
    <s v="Candido"/>
    <s v="CMOD318829"/>
    <s v="Basis"/>
    <s v="BASIS"/>
    <s v="No"/>
    <s v="No"/>
    <s v="No"/>
    <s v="Si"/>
    <s v="No"/>
  </r>
  <r>
    <x v="14"/>
    <x v="0"/>
    <x v="0"/>
    <s v="normal"/>
    <s v="C000984027"/>
    <s v="C.SAP.MX.AA.GDH.MX-BASIS"/>
    <s v="Rodriguez Rabadan Maria de los Angeles"/>
    <d v="2017-02-03T19:00:00"/>
    <d v="2017-02-03T23:00:00"/>
    <s v="GDF Suez/ SAP BASIS / TEST / BWQ / TSMX - PRE-Requisitos ORACLE Upgrade 11.2.0.3.0 to 12.1.0.2 /CCAB; CSS.CAB pre-approved"/>
    <s v="Successful"/>
    <s v="On Time"/>
    <s v="No"/>
    <s v="Minor"/>
    <s v="Successful"/>
    <s v="On Time"/>
    <n v="1"/>
    <n v="1"/>
    <n v="0"/>
    <x v="1"/>
    <n v="0"/>
    <s v="Normal"/>
    <n v="0"/>
    <n v="0"/>
    <n v="0"/>
    <n v="0"/>
    <n v="1"/>
    <n v="0"/>
    <s v="Candido"/>
    <s v="CMOD318829"/>
    <s v="Basis"/>
    <s v="BASIS"/>
    <s v="No"/>
    <s v="No"/>
    <s v="No"/>
    <s v="Si"/>
    <s v="No"/>
  </r>
  <r>
    <x v="14"/>
    <x v="0"/>
    <x v="0"/>
    <s v="normal"/>
    <s v="C000984032"/>
    <s v="C.SAP.MX.AA.GDH.MX-BASIS"/>
    <s v="Rodriguez Rabadan Maria de los Angeles"/>
    <d v="2017-02-04T19:00:00"/>
    <d v="2017-02-04T23:00:00"/>
    <s v="GDF Suez/ SAP BASIS / PRODUCTION / BWP / TSMX - PRE-Requisitos ORACLE Upgrade 11.2.0.3.0 to 12.1.0.2 /CCAB; CSS.CAB pre-approved"/>
    <s v="Successful"/>
    <s v="On Time"/>
    <s v="No"/>
    <s v="Minor"/>
    <s v="Successful"/>
    <s v="On Time"/>
    <n v="1"/>
    <n v="1"/>
    <n v="0"/>
    <x v="1"/>
    <n v="0"/>
    <s v="Normal"/>
    <n v="0"/>
    <n v="0"/>
    <n v="0"/>
    <n v="0"/>
    <n v="1"/>
    <n v="0"/>
    <s v="Candido"/>
    <s v="CMOD318829"/>
    <s v="Basis"/>
    <s v="BASIS"/>
    <s v="No"/>
    <s v="No"/>
    <s v="No"/>
    <s v="Si"/>
    <s v="No"/>
  </r>
  <r>
    <x v="14"/>
    <x v="0"/>
    <x v="0"/>
    <s v="normal"/>
    <s v="C000968931"/>
    <s v="C.AMER.MX.LBU.WINTEL"/>
    <s v="Xaxalpa Maldonado Yancarlo"/>
    <d v="2017-02-01T14:00:00"/>
    <d v="2017-02-04T20:00:00"/>
    <s v="AMER | GDF SUEZ |Accompaniment for frimware update in M100 TEII Acompañamiento para actualización de firmware en M1000 TEII"/>
    <s v="Successful"/>
    <s v="On Time"/>
    <s v="No"/>
    <s v="Minor"/>
    <s v="Successful"/>
    <s v="On Time"/>
    <n v="1"/>
    <n v="1"/>
    <n v="0"/>
    <x v="1"/>
    <n v="0"/>
    <s v="Normal"/>
    <n v="0"/>
    <n v="0"/>
    <n v="0"/>
    <n v="0"/>
    <n v="1"/>
    <n v="0"/>
    <s v="Candido"/>
    <s v="C000052054"/>
    <s v="DPO Windows"/>
    <s v="ITO"/>
    <s v="No"/>
    <s v="No"/>
    <s v="No"/>
    <s v="Si"/>
    <s v="No"/>
  </r>
  <r>
    <x v="14"/>
    <x v="0"/>
    <x v="0"/>
    <s v="normal"/>
    <s v="C000973881"/>
    <s v="C.AMER.MX.DPO-LNX"/>
    <s v="Garcia Garcia Alma Delia"/>
    <d v="2017-02-03T16:00:00"/>
    <d v="2017-02-03T22:30:00"/>
    <s v="AMER | GDF | Operative System package upgrade on the server gdfmexauv04 | DEV"/>
    <s v="Successful"/>
    <s v="On Time"/>
    <s v="No"/>
    <s v="Minor"/>
    <s v="Successful"/>
    <s v="On Time"/>
    <n v="1"/>
    <n v="1"/>
    <n v="0"/>
    <x v="1"/>
    <n v="0"/>
    <s v="Normal"/>
    <n v="0"/>
    <n v="0"/>
    <n v="0"/>
    <n v="0"/>
    <n v="1"/>
    <n v="0"/>
    <s v="Candido"/>
    <s v="C000972225"/>
    <s v="DPO Linux"/>
    <s v="ITO"/>
    <s v="No"/>
    <s v="No"/>
    <s v="No"/>
    <s v="Si"/>
    <s v="No"/>
  </r>
  <r>
    <x v="12"/>
    <x v="0"/>
    <x v="0"/>
    <s v="normal"/>
    <s v="C000982302"/>
    <s v="C.AMER.MX.DPO-LNX"/>
    <s v="Garcia Garcia Alma Delia"/>
    <d v="2017-02-03T16:00:00"/>
    <d v="2017-02-03T20:05:00"/>
    <s v="AMER | GDG | Operative System package upgrade on the server ax1la176 | DEV"/>
    <s v="Successful"/>
    <s v="On Time"/>
    <s v="No"/>
    <s v="Minor"/>
    <s v="Successful"/>
    <s v="On Time"/>
    <n v="1"/>
    <n v="1"/>
    <n v="0"/>
    <x v="1"/>
    <n v="0"/>
    <s v="Normal"/>
    <n v="0"/>
    <n v="0"/>
    <n v="0"/>
    <n v="0"/>
    <n v="1"/>
    <n v="0"/>
    <s v="Candido"/>
    <s v="C000972225"/>
    <s v="DPO Linux"/>
    <s v="ITO"/>
    <s v="No"/>
    <s v="No"/>
    <s v="No"/>
    <s v="Si"/>
    <s v="No"/>
  </r>
  <r>
    <x v="11"/>
    <x v="0"/>
    <x v="0"/>
    <s v="normal"/>
    <s v="C000983833"/>
    <s v="C.AMER.MX.SECURITY"/>
    <s v="Garcia Hernandez Roberto de Jesus"/>
    <d v="2017-02-04T09:00:00"/>
    <d v="2017-02-04T20:00:00"/>
    <s v="Amer |KUO| ANTIVIRUS UPDATE(SYMANTEC ENDPOINT PROTECTION) PRD"/>
    <s v="Successful"/>
    <s v="On Time"/>
    <s v="No"/>
    <s v="Minor"/>
    <s v="Successful"/>
    <s v="On Time"/>
    <n v="1"/>
    <n v="1"/>
    <n v="0"/>
    <x v="1"/>
    <n v="0"/>
    <s v="Normal"/>
    <n v="0"/>
    <n v="0"/>
    <n v="0"/>
    <n v="0"/>
    <n v="1"/>
    <n v="0"/>
    <s v="Maria del Carmen"/>
    <s v="C000682192"/>
    <s v="Security"/>
    <s v="ITO"/>
    <s v="No"/>
    <s v="No"/>
    <s v="No"/>
    <s v="Si"/>
    <s v="No"/>
  </r>
  <r>
    <x v="11"/>
    <x v="0"/>
    <x v="0"/>
    <s v="normal"/>
    <s v="C000983866"/>
    <s v="C.AMER.MX.SECURITY"/>
    <s v="Garcia Hernandez Roberto de Jesus"/>
    <d v="2017-02-05T09:00:00"/>
    <d v="2017-02-05T19:30:00"/>
    <s v="Amer |KUO| ANTIVIRUS UPDATE(SYMANTEC ENDPOINT PROTECTION) PRD SAP"/>
    <s v="Successful"/>
    <s v="On Time"/>
    <s v="No"/>
    <s v="Minor"/>
    <s v="Successful"/>
    <s v="On Time"/>
    <n v="1"/>
    <n v="1"/>
    <n v="0"/>
    <x v="1"/>
    <n v="0"/>
    <s v="Normal"/>
    <n v="0"/>
    <n v="0"/>
    <n v="0"/>
    <n v="0"/>
    <n v="1"/>
    <n v="0"/>
    <s v="Maria del Carmen"/>
    <s v="C000682192"/>
    <s v="Security"/>
    <s v="ITO"/>
    <s v="No"/>
    <s v="No"/>
    <s v="No"/>
    <s v="Si"/>
    <s v="No"/>
  </r>
  <r>
    <x v="11"/>
    <x v="0"/>
    <x v="0"/>
    <s v="normal"/>
    <s v="C000983909"/>
    <s v="C.AMER.MX.PCI"/>
    <s v="Cortes Aguilar Maritza"/>
    <d v="2017-01-31T16:00:00"/>
    <d v="2017-02-03T17:00:00"/>
    <s v="AMER | Multiple | Create of Virtual Machines"/>
    <s v="Successful"/>
    <s v="On Time"/>
    <s v="No"/>
    <s v="Minor"/>
    <s v="Successful"/>
    <s v="On Time"/>
    <n v="1"/>
    <n v="1"/>
    <n v="0"/>
    <x v="1"/>
    <n v="0"/>
    <s v="Normal"/>
    <n v="0"/>
    <n v="0"/>
    <n v="0"/>
    <n v="0"/>
    <n v="1"/>
    <n v="0"/>
    <s v="Maria del Carmen"/>
    <s v="C000047053"/>
    <s v="PCI Infraestructura"/>
    <s v="ITO"/>
    <s v="No"/>
    <s v="No"/>
    <s v="No"/>
    <s v="Si"/>
    <s v="No"/>
  </r>
  <r>
    <x v="11"/>
    <x v="0"/>
    <x v="0"/>
    <s v="normal"/>
    <s v="C000983900"/>
    <s v="C.AMER.MX.SYS-MANAGEMENT"/>
    <s v="Olivares Ortiz Marisol"/>
    <d v="2017-02-06T10:00:00"/>
    <d v="2017-02-06T15:00:00"/>
    <s v="AMER | KUO | HP Server Automation agent deploy in Kuo Servers"/>
    <s v="Successful"/>
    <s v="On Time"/>
    <s v="No"/>
    <s v="Minor"/>
    <s v="Successful"/>
    <s v="On Time"/>
    <n v="1"/>
    <n v="1"/>
    <n v="0"/>
    <x v="1"/>
    <n v="0"/>
    <s v="Normal"/>
    <n v="0"/>
    <n v="0"/>
    <n v="0"/>
    <n v="0"/>
    <n v="1"/>
    <n v="0"/>
    <s v="Maria del Carmen"/>
    <s v="C000179833"/>
    <s v="System Management"/>
    <s v="ITO"/>
    <s v="No"/>
    <s v="No"/>
    <s v="No"/>
    <s v="Si"/>
    <s v="No"/>
  </r>
  <r>
    <x v="11"/>
    <x v="0"/>
    <x v="0"/>
    <s v="normal"/>
    <s v="C000985666"/>
    <s v="C.AMER.MX.CCS.AD"/>
    <s v="Hernandez Vargas Braulio Rene"/>
    <d v="2017-02-03T17:00:00"/>
    <d v="2017-02-03T18:00:00"/>
    <s v="AMER | KUO | Policy Modification -Wallpaper Update  / Template of Active Directory"/>
    <s v="Successful"/>
    <s v="On Time"/>
    <s v="No"/>
    <s v="Minor"/>
    <s v="Successful"/>
    <s v="On Time"/>
    <n v="1"/>
    <n v="1"/>
    <n v="0"/>
    <x v="1"/>
    <n v="0"/>
    <s v="Normal"/>
    <n v="0"/>
    <n v="0"/>
    <n v="0"/>
    <n v="0"/>
    <n v="1"/>
    <n v="0"/>
    <s v="Maria del Carmen"/>
    <s v="C000181027"/>
    <s v="Active Directory"/>
    <s v="ITO"/>
    <s v="No"/>
    <s v="No"/>
    <s v="No"/>
    <s v="Si"/>
    <s v="No"/>
  </r>
  <r>
    <x v="13"/>
    <x v="0"/>
    <x v="0"/>
    <s v="normal"/>
    <s v="CRQ218653"/>
    <s v="Css-Mex.GpoModelo-Admon-WEB"/>
    <s v="PEREZ CHIQUITO JOSE LUIS"/>
    <d v="2017-01-31T22:00:00"/>
    <d v="2017-02-02T22:00:00"/>
    <s v="SLT WO6964587 Aumentar Memoria/CPU  ambiente de HFM producción."/>
    <s v="Successful"/>
    <s v="On Time"/>
    <s v="No"/>
    <s v="Minor"/>
    <s v="Successful"/>
    <s v="On Time"/>
    <n v="1"/>
    <n v="1"/>
    <n v="0"/>
    <x v="1"/>
    <n v="1"/>
    <s v="SLT"/>
    <n v="0"/>
    <n v="0"/>
    <n v="0"/>
    <n v="0"/>
    <n v="1"/>
    <n v="0"/>
    <s v="Fernando"/>
    <s v="-"/>
    <s v="Admon Web"/>
    <s v="ITO"/>
    <s v="No"/>
    <s v="No"/>
    <s v="No"/>
    <s v="Si"/>
    <s v="No"/>
  </r>
  <r>
    <x v="13"/>
    <x v="0"/>
    <x v="1"/>
    <s v="normal"/>
    <s v="CRQ218720"/>
    <s v="Css-Mex.GpoModelo-Proyectos"/>
    <s v="Cassaball Camacho Maria Veronica"/>
    <d v="2017-02-03T12:00:00"/>
    <d v="2017-02-04T16:00:00"/>
    <s v="WO6926949 Creacion de 1 servidor para el proyecto de Upgrade Sharepoint 2016."/>
    <s v="Successful"/>
    <s v="On Time"/>
    <s v="No"/>
    <s v="Standard"/>
    <s v="Successful"/>
    <s v="On Time"/>
    <n v="1"/>
    <n v="1"/>
    <n v="0"/>
    <x v="1"/>
    <n v="0"/>
    <s v="Normal"/>
    <n v="0"/>
    <n v="0"/>
    <n v="0"/>
    <n v="0"/>
    <n v="1"/>
    <n v="0"/>
    <s v="Fernando"/>
    <s v="-"/>
    <s v="Proyectos"/>
    <s v="ITO"/>
    <s v="No"/>
    <s v="No"/>
    <s v="No"/>
    <s v="Si"/>
    <s v="No"/>
  </r>
  <r>
    <x v="13"/>
    <x v="1"/>
    <x v="1"/>
    <s v="normal"/>
    <s v="CRQ218701"/>
    <s v="Tss-Mx.GpoModelo-Voz"/>
    <s v="MARIA DIEGO CERERO"/>
    <d v="2017-01-26T10:00:00"/>
    <d v="2017-02-02T17:00:00"/>
    <s v="WO6935797 Actualizar Ci´s en CMDB"/>
    <s v="Successful"/>
    <s v="On Time"/>
    <s v="No"/>
    <s v="Standard"/>
    <s v="Successful"/>
    <s v="On Time"/>
    <n v="1"/>
    <n v="1"/>
    <n v="0"/>
    <x v="1"/>
    <n v="0"/>
    <s v="Normal"/>
    <n v="0"/>
    <n v="0"/>
    <n v="0"/>
    <n v="0"/>
    <n v="1"/>
    <n v="0"/>
    <s v="Fernando"/>
    <s v="-"/>
    <s v="Voice"/>
    <s v="TSS"/>
    <s v="No"/>
    <s v="No"/>
    <s v="No"/>
    <s v="Si"/>
    <s v="No"/>
  </r>
  <r>
    <x v="13"/>
    <x v="1"/>
    <x v="0"/>
    <s v="normal"/>
    <s v="CRQ218824"/>
    <s v="Tss-Mx.GpoModelo-Wan"/>
    <s v="ANTONIO TOTOTZINTLE AVILA"/>
    <d v="2017-02-02T12:00:00"/>
    <d v="2017-02-02T16:00:00"/>
    <s v="WO6941795 Incremento de MPLS Agencia Huetamo de 512 kbps a 768 kbps  y Cualcoman Michoacan"/>
    <s v="Successful"/>
    <s v="On Time"/>
    <s v="No"/>
    <s v="Minor"/>
    <s v="Successful"/>
    <s v="On Time"/>
    <n v="1"/>
    <n v="1"/>
    <n v="0"/>
    <x v="1"/>
    <n v="0"/>
    <s v="Normal"/>
    <n v="0"/>
    <n v="0"/>
    <n v="0"/>
    <n v="0"/>
    <n v="1"/>
    <n v="0"/>
    <s v="Fernando"/>
    <s v="-"/>
    <s v="WAN"/>
    <s v="TSS"/>
    <s v="No"/>
    <s v="No"/>
    <s v="No"/>
    <s v="Si"/>
    <s v="No"/>
  </r>
  <r>
    <x v="13"/>
    <x v="1"/>
    <x v="1"/>
    <s v="normal"/>
    <s v="CRQ218833"/>
    <s v="Tss-Mx.GpoModelo-Voz -Suso"/>
    <s v="CECILIA GUADALUPE SANCHEZ SOTO"/>
    <d v="2017-02-02T13:00:00"/>
    <d v="2017-02-03T17:00:00"/>
    <s v="ABC de CIs en la CMDB de la Infraestructura de telecomunicaciones"/>
    <s v="Successful"/>
    <s v="On Time"/>
    <s v="No"/>
    <s v="Standard"/>
    <s v="Successful"/>
    <s v="On Time"/>
    <n v="1"/>
    <n v="1"/>
    <n v="0"/>
    <x v="1"/>
    <n v="0"/>
    <s v="Normal"/>
    <n v="0"/>
    <n v="0"/>
    <n v="0"/>
    <n v="0"/>
    <n v="1"/>
    <n v="0"/>
    <s v="Fernando"/>
    <s v="-"/>
    <s v="Voice"/>
    <s v="TSS"/>
    <s v="No"/>
    <s v="No"/>
    <s v="No"/>
    <s v="Si"/>
    <s v="No"/>
  </r>
  <r>
    <x v="13"/>
    <x v="1"/>
    <x v="1"/>
    <s v="normal"/>
    <s v="CRQ218708"/>
    <s v="Tss-Mx.GpoModelo-Voz"/>
    <s v="RAFAEL MANZO RANGEL"/>
    <d v="2017-02-03T20:00:00"/>
    <d v="2017-02-04T02:00:00"/>
    <s v="WO6941565 Instalacion de Certificados actualizados de la App del IVR de la opcion de Desbloqueo de Cuenta"/>
    <s v="Successful"/>
    <s v="On Time"/>
    <s v="No"/>
    <s v="Standard"/>
    <s v="Successful"/>
    <s v="On Time"/>
    <n v="1"/>
    <n v="1"/>
    <n v="0"/>
    <x v="1"/>
    <n v="0"/>
    <s v="Normal"/>
    <n v="0"/>
    <n v="0"/>
    <n v="0"/>
    <n v="0"/>
    <n v="1"/>
    <n v="0"/>
    <s v="Fernando"/>
    <s v="-"/>
    <s v="Voice"/>
    <s v="TSS"/>
    <s v="No"/>
    <s v="No"/>
    <s v="No"/>
    <s v="Si"/>
    <s v="No"/>
  </r>
  <r>
    <x v="10"/>
    <x v="0"/>
    <x v="0"/>
    <s v="normal"/>
    <s v="C000915594"/>
    <s v="C.SAP.MX.AA.GDH.MX-BASIS"/>
    <s v="Escalante Gonzalez Carlos"/>
    <d v="2017-01-31T18:00:00"/>
    <d v="2017-02-06T23:00:00"/>
    <s v="GRUPO Q / SAP TS-MX / PROD / CEP / QTO - Restore&amp;Recovery - classic env. /CCAB; CSS.CAB pre-approved"/>
    <s v="Successful"/>
    <s v="On Time"/>
    <s v="No"/>
    <s v="Minor"/>
    <s v="Successful"/>
    <s v="On Time"/>
    <n v="1"/>
    <n v="1"/>
    <n v="0"/>
    <x v="1"/>
    <n v="0"/>
    <s v="Normal"/>
    <n v="0"/>
    <n v="0"/>
    <n v="0"/>
    <n v="0"/>
    <n v="1"/>
    <n v="0"/>
    <s v="Candido"/>
    <s v="CMOD318860"/>
    <s v="Basis"/>
    <s v="BASIS"/>
    <s v="No"/>
    <s v="No"/>
    <s v="No"/>
    <s v="Si"/>
    <s v="No"/>
  </r>
  <r>
    <x v="9"/>
    <x v="0"/>
    <x v="0"/>
    <s v="normal"/>
    <s v="C000984444"/>
    <s v="C.SAP.MX.AA.GDH.MX-BASIS"/>
    <s v="Coyotecatl Tecanhuey Lucero"/>
    <d v="2017-02-03T16:00:00"/>
    <d v="2017-02-03T20:00:00"/>
    <s v="HABC / SAP - BASIS / PRODUCTION / PRO / TSMX - DEVACCESS Table delete Keys"/>
    <s v="Successful"/>
    <s v="On Time"/>
    <s v="No"/>
    <s v="Minor"/>
    <s v="Successful"/>
    <s v="On Time"/>
    <n v="1"/>
    <n v="1"/>
    <n v="0"/>
    <x v="1"/>
    <n v="0"/>
    <s v="Normal"/>
    <n v="0"/>
    <n v="0"/>
    <n v="0"/>
    <n v="0"/>
    <n v="1"/>
    <n v="0"/>
    <s v="Candido"/>
    <s v="-"/>
    <s v="Basis"/>
    <s v="BASIS"/>
    <s v="No"/>
    <s v="No"/>
    <s v="No"/>
    <s v="Si"/>
    <s v="No"/>
  </r>
  <r>
    <x v="9"/>
    <x v="0"/>
    <x v="0"/>
    <s v="normal"/>
    <s v="C000982113"/>
    <s v="C.AMER.MX.LBU.WINTEL"/>
    <s v="Peralta Manzo Oskar Johnatan "/>
    <d v="2017-02-04T08:00:00"/>
    <d v="2017-02-05T08:00:00"/>
    <s v="AMER | CMABC | Installation of patches on servers (Criticality = High)"/>
    <s v="Successful"/>
    <s v="On Time"/>
    <s v="No"/>
    <s v="Minor"/>
    <s v="Successful"/>
    <s v="On Time"/>
    <n v="1"/>
    <n v="1"/>
    <n v="0"/>
    <x v="1"/>
    <n v="0"/>
    <s v="Normal"/>
    <n v="0"/>
    <n v="0"/>
    <n v="0"/>
    <n v="0"/>
    <n v="1"/>
    <n v="0"/>
    <s v="Candido"/>
    <s v="C000464405"/>
    <s v="DPO Windows"/>
    <s v="ITO"/>
    <s v="No"/>
    <s v="No"/>
    <s v="No"/>
    <s v="Si"/>
    <s v="No"/>
  </r>
  <r>
    <x v="0"/>
    <x v="0"/>
    <x v="0"/>
    <s v="normal"/>
    <s v="C000968974"/>
    <s v="C.SAP.MX.AA.GDH.MX-BASIS"/>
    <s v="Valera Ortiz Oswaldo"/>
    <d v="2017-02-06T01:00:00"/>
    <d v="2017-02-06T03:00:00"/>
    <s v="[HSAI ] / [ SAP BASIS] / [ PRODUCTION] / [ PR1] / [ TSMX] - RESTART             /CCAB; CSS.CAB pre-approved  [4EP]"/>
    <s v="Successful"/>
    <s v="On Time"/>
    <s v="No"/>
    <s v="Minor"/>
    <s v="Successful"/>
    <s v="On Time"/>
    <n v="1"/>
    <n v="1"/>
    <n v="0"/>
    <x v="1"/>
    <n v="0"/>
    <s v="Normal"/>
    <n v="0"/>
    <n v="0"/>
    <n v="0"/>
    <n v="0"/>
    <n v="1"/>
    <n v="0"/>
    <s v="Maria del Carmen"/>
    <s v="CMOD316997"/>
    <s v="Basis"/>
    <s v="BASIS"/>
    <s v="No"/>
    <s v="No"/>
    <s v="No"/>
    <s v="Si"/>
    <s v="No"/>
  </r>
  <r>
    <x v="15"/>
    <x v="0"/>
    <x v="0"/>
    <s v="normal"/>
    <s v="C000982307"/>
    <s v="C.AMER.MX.DPO-LNX"/>
    <s v="Don Juan Rico Nataly"/>
    <d v="2017-02-04T21:00:00"/>
    <d v="2017-02-05T03:30:00"/>
    <s v="AMER | IMPERQUIMIA | Operative System package upgrade on server ipqmexauv05 | PRD"/>
    <s v="Successful"/>
    <s v="On Time"/>
    <s v="No"/>
    <s v="Minor"/>
    <s v="Successful"/>
    <s v="On Time"/>
    <n v="1"/>
    <n v="1"/>
    <n v="0"/>
    <x v="1"/>
    <n v="0"/>
    <s v="Normal"/>
    <n v="0"/>
    <n v="0"/>
    <n v="0"/>
    <n v="0"/>
    <n v="1"/>
    <n v="0"/>
    <s v="Candido"/>
    <s v="C000972225"/>
    <s v="DPO Linux"/>
    <s v="ITO"/>
    <s v="No"/>
    <s v="No"/>
    <s v="No"/>
    <s v="Si"/>
    <s v="No"/>
  </r>
  <r>
    <x v="24"/>
    <x v="0"/>
    <x v="0"/>
    <s v="normal"/>
    <s v="C000985611"/>
    <s v="SE.AA.MX.PROJECTS"/>
    <s v="Pineda Calixtro Reynaldo"/>
    <d v="2017-02-02T00:00:00"/>
    <d v="2017-02-05T23:59:00"/>
    <s v="SAS | Initial Replica for Site Queretaro"/>
    <s v="Successful"/>
    <s v="On Time"/>
    <s v="No"/>
    <s v="Minor"/>
    <s v="Successful"/>
    <s v="On Time"/>
    <n v="1"/>
    <n v="1"/>
    <n v="0"/>
    <x v="1"/>
    <n v="0"/>
    <s v="Normal"/>
    <n v="0"/>
    <n v="0"/>
    <n v="0"/>
    <n v="0"/>
    <n v="1"/>
    <n v="0"/>
    <s v="Maria del Carmen"/>
    <s v="-"/>
    <s v="Proyectos"/>
    <s v="ITO"/>
    <s v="No"/>
    <s v="No"/>
    <s v="No"/>
    <s v="Si"/>
    <s v="No"/>
  </r>
  <r>
    <x v="6"/>
    <x v="0"/>
    <x v="0"/>
    <s v="normal"/>
    <s v="C000967009"/>
    <s v="C.DPS.HU.DCO.DSI.LR-ESX"/>
    <s v="Miszti Lajos"/>
    <d v="2017-02-02T00:00:00"/>
    <d v="2017-02-07T05:00:00"/>
    <s v="T-SYSTEMS MEXICO | SHDQRO | SHDQRO-A cluster | Update DELL firmware and ESXi 5.5 to 2016/2 baseline"/>
    <s v="Successful"/>
    <s v="On Time"/>
    <s v="No"/>
    <s v="Minor"/>
    <s v="Successful"/>
    <s v="On Time"/>
    <n v="1"/>
    <n v="1"/>
    <n v="0"/>
    <x v="1"/>
    <n v="0"/>
    <s v="Normal"/>
    <n v="0"/>
    <n v="0"/>
    <n v="0"/>
    <n v="0"/>
    <n v="1"/>
    <n v="0"/>
    <s v="Maria del Carmen"/>
    <s v="C000514386"/>
    <s v="DSI"/>
    <s v="ITO"/>
    <s v="No"/>
    <s v="No"/>
    <s v="No"/>
    <s v="Si"/>
    <s v="No"/>
  </r>
  <r>
    <x v="5"/>
    <x v="0"/>
    <x v="0"/>
    <s v="normal"/>
    <s v="C000983807"/>
    <s v="C.AMER.MX.LBU.WINTEL"/>
    <s v="Ramos Cerecedo Juana  "/>
    <d v="2017-02-01T20:00:00"/>
    <d v="2017-02-03T20:00:00"/>
    <s v="T- SYSTEMS AMER | Admin-LAN: Sanity reboot jump server QMXTP06J"/>
    <s v="Successful"/>
    <s v="On Time"/>
    <s v="No"/>
    <s v="Minor"/>
    <s v="Successful"/>
    <s v="On Time"/>
    <n v="1"/>
    <n v="1"/>
    <n v="0"/>
    <x v="1"/>
    <n v="0"/>
    <s v="Normal"/>
    <n v="0"/>
    <n v="0"/>
    <n v="0"/>
    <n v="0"/>
    <n v="1"/>
    <n v="0"/>
    <s v="Candido"/>
    <s v="C000667438"/>
    <s v="DPO Windows"/>
    <s v="ITO"/>
    <s v="No"/>
    <s v="No"/>
    <s v="No"/>
    <s v="Si"/>
    <s v="No"/>
  </r>
  <r>
    <x v="5"/>
    <x v="0"/>
    <x v="0"/>
    <s v="normal"/>
    <s v="C000985356"/>
    <s v="C.AMER.MX.DCO.DCI"/>
    <s v="Alvarado Pacheco Milthon Christian"/>
    <d v="2017-02-05T12:00:00"/>
    <d v="2017-02-05T15:00:00"/>
    <s v="AMER | T-Systems | Electrical installation to UPS1 to MEI Metrored rack G-25"/>
    <s v="Successful"/>
    <s v="On Time"/>
    <s v="No"/>
    <s v="Minor"/>
    <s v="Successful"/>
    <s v="On Time"/>
    <n v="1"/>
    <n v="1"/>
    <n v="0"/>
    <x v="1"/>
    <n v="0"/>
    <s v="Normal"/>
    <n v="0"/>
    <n v="0"/>
    <n v="0"/>
    <n v="0"/>
    <n v="1"/>
    <n v="0"/>
    <s v="Candido"/>
    <s v="C000202759"/>
    <s v="DCI"/>
    <s v="ITO"/>
    <s v="No"/>
    <s v="No"/>
    <s v="No"/>
    <s v="Si"/>
    <s v="No"/>
  </r>
  <r>
    <x v="5"/>
    <x v="0"/>
    <x v="0"/>
    <s v="normal"/>
    <s v="C000985629"/>
    <s v="SE.AA.MX.PROJECTS"/>
    <s v="Baca Gonzalez Eliseo"/>
    <d v="2017-02-03T18:00:00"/>
    <d v="2017-02-03T22:00:00"/>
    <s v="TSM | TSS - Pruebas para creacion de VPN entre T-Systems - Compass"/>
    <s v="Successful"/>
    <s v="On Time"/>
    <s v="No"/>
    <s v="Minor"/>
    <s v="Successful"/>
    <s v="On Time"/>
    <n v="1"/>
    <n v="1"/>
    <n v="0"/>
    <x v="1"/>
    <n v="0"/>
    <s v="Normal"/>
    <n v="0"/>
    <n v="0"/>
    <n v="0"/>
    <n v="0"/>
    <n v="1"/>
    <n v="0"/>
    <s v="Candido"/>
    <s v="C000197653"/>
    <s v="Proyectos"/>
    <s v="ITO"/>
    <s v="No"/>
    <s v="No"/>
    <s v="No"/>
    <s v="Si"/>
    <s v="No"/>
  </r>
  <r>
    <x v="5"/>
    <x v="0"/>
    <x v="0"/>
    <s v="normal"/>
    <s v="C000827054"/>
    <s v="SI.AMS.MX.CCC"/>
    <s v="Vera Ortiz Maria Liliana"/>
    <d v="2017-02-03T18:00:00"/>
    <d v="2017-02-04T19:00:00"/>
    <s v="Modificación al WF en el NC del Responsable NC8 Digitos&amp; Error en TC ZTMG02- IM0014503545"/>
    <s v="Successful"/>
    <s v="On Time"/>
    <s v="No"/>
    <s v="Minor"/>
    <s v="Successful"/>
    <s v="On Time"/>
    <n v="1"/>
    <n v="1"/>
    <n v="0"/>
    <x v="1"/>
    <n v="0"/>
    <s v="Normal"/>
    <n v="0"/>
    <n v="0"/>
    <n v="0"/>
    <n v="0"/>
    <n v="1"/>
    <n v="0"/>
    <s v="Candido"/>
    <s v="-"/>
    <s v="SI"/>
    <s v="ITO"/>
    <s v="No"/>
    <s v="No"/>
    <s v="No"/>
    <s v="Si"/>
    <s v="No"/>
  </r>
  <r>
    <x v="5"/>
    <x v="0"/>
    <x v="0"/>
    <s v="normal"/>
    <s v="C000844146"/>
    <s v="CS.AMER.MX.SYS-MANAGEMENT"/>
    <s v="Olivares Ortiz Marisol"/>
    <d v="2017-02-03T10:00:00"/>
    <d v="2017-02-03T17:00:00"/>
    <s v="HP Server Automation agent deploy in T-Systems Servers"/>
    <s v="Successful"/>
    <s v="On Time"/>
    <s v="No"/>
    <s v="Minor"/>
    <s v="Successful"/>
    <s v="On Time"/>
    <n v="1"/>
    <n v="1"/>
    <n v="0"/>
    <x v="1"/>
    <n v="0"/>
    <s v="Normal"/>
    <n v="0"/>
    <n v="0"/>
    <n v="0"/>
    <n v="0"/>
    <n v="1"/>
    <n v="0"/>
    <s v="Candido"/>
    <s v="C000179833"/>
    <s v="System Management"/>
    <s v="ITO"/>
    <s v="No"/>
    <s v="No"/>
    <s v="No"/>
    <s v="Si"/>
    <s v="No"/>
  </r>
  <r>
    <x v="5"/>
    <x v="1"/>
    <x v="0"/>
    <s v="normal"/>
    <s v="C000972268"/>
    <s v="TS.GS.MX.SCC2.WAN.SEC"/>
    <s v="Fernandez Hernandez Israel"/>
    <d v="2017-02-01T15:00:00"/>
    <d v="2017-02-03T17:00:00"/>
    <s v="Admin LAN | TSYSTEMS | Configuracion de Split Tunnel para Admin lan en perfil de pruebas VPN TSMX y distribución de nuevo endpoint"/>
    <s v="Successful"/>
    <s v="On Time"/>
    <s v="No"/>
    <s v="Minor"/>
    <s v="Successful"/>
    <s v="On Time"/>
    <n v="1"/>
    <n v="1"/>
    <n v="0"/>
    <x v="1"/>
    <n v="0"/>
    <s v="Normal"/>
    <n v="0"/>
    <n v="0"/>
    <n v="0"/>
    <n v="0"/>
    <n v="1"/>
    <n v="0"/>
    <s v="Candido"/>
    <s v="-"/>
    <s v="WAN"/>
    <s v="TSS"/>
    <s v="No"/>
    <s v="No"/>
    <s v="No"/>
    <s v="Si"/>
    <s v="No"/>
  </r>
  <r>
    <x v="5"/>
    <x v="1"/>
    <x v="0"/>
    <s v="normal"/>
    <s v="C000920779"/>
    <s v="SE.AA.MX.SDE.SUPPLIERS"/>
    <s v="Soto Muñoz Jose Carlos"/>
    <d v="2017-02-05T12:00:00"/>
    <d v="2017-02-05T18:00:00"/>
    <s v="Reinicio de CMM4| Antenas proveedores JIT"/>
    <s v="Successful"/>
    <s v="On Time"/>
    <s v="No"/>
    <s v="Minor"/>
    <s v="Successful"/>
    <s v="On Time"/>
    <n v="1"/>
    <n v="1"/>
    <n v="0"/>
    <x v="1"/>
    <n v="0"/>
    <s v="Normal"/>
    <n v="0"/>
    <n v="0"/>
    <n v="0"/>
    <n v="0"/>
    <n v="1"/>
    <n v="0"/>
    <s v="Candido"/>
    <s v="C000052054"/>
    <s v="SDM"/>
    <s v="TSS"/>
    <s v="No"/>
    <s v="No"/>
    <s v="No"/>
    <s v="Si"/>
    <s v="No"/>
  </r>
  <r>
    <x v="1"/>
    <x v="0"/>
    <x v="1"/>
    <s v="normal"/>
    <s v="C000980731"/>
    <s v="C.AMER.MX.WINTEL.VITRO"/>
    <s v="Sanchez Alvarez Carlos"/>
    <d v="2017-01-30T12:03:09"/>
    <d v="2017-02-06T12:00:00"/>
    <s v=" AMER | Vitro |   CYRUS ONE| Remove 2 servers Virtual WEBDEVW2K and VAFS2 , Status: Out of Operation, Decommission based on DO´S&lt;52824354,52824383&gt; |"/>
    <s v="Successful"/>
    <s v="On Time"/>
    <s v="No"/>
    <s v="Standard"/>
    <s v="Successful"/>
    <s v="On Time"/>
    <n v="1"/>
    <n v="1"/>
    <n v="0"/>
    <x v="1"/>
    <n v="0"/>
    <s v="Normal"/>
    <n v="0"/>
    <n v="0"/>
    <n v="0"/>
    <n v="0"/>
    <n v="1"/>
    <n v="0"/>
    <s v="Oscar"/>
    <s v="CMOD319590"/>
    <s v="DPO Windows"/>
    <s v="ITO"/>
    <s v="No"/>
    <s v="No"/>
    <s v="No"/>
    <s v="Si"/>
    <s v="No"/>
  </r>
  <r>
    <x v="1"/>
    <x v="0"/>
    <x v="1"/>
    <s v="normal"/>
    <s v="C000980695"/>
    <s v="C.AMER.MX.LBU.WINTEL"/>
    <s v="Rocha Zepeda Juan Carlos"/>
    <d v="2017-01-30T12:00:00"/>
    <d v="2017-02-06T12:00:00"/>
    <s v="Vitro | AMER | Appcom | Windows VM ah3ha173 Decommission based on &lt;DO 52822526&gt;"/>
    <s v="Successful"/>
    <s v="On Time"/>
    <s v="No"/>
    <s v="Standard"/>
    <s v="Successful"/>
    <s v="On Time"/>
    <n v="1"/>
    <n v="1"/>
    <n v="0"/>
    <x v="1"/>
    <n v="0"/>
    <s v="Normal"/>
    <n v="0"/>
    <n v="0"/>
    <n v="0"/>
    <n v="0"/>
    <n v="1"/>
    <n v="0"/>
    <s v="Oscar"/>
    <s v="CMOD319590"/>
    <s v="DPO Windows"/>
    <s v="ITO"/>
    <s v="No"/>
    <s v="No"/>
    <s v="No"/>
    <s v="Si"/>
    <s v="No"/>
  </r>
  <r>
    <x v="1"/>
    <x v="0"/>
    <x v="1"/>
    <s v="normal"/>
    <s v="C000982260"/>
    <s v="C.AMER.MX.VDI.VITRO"/>
    <s v="Trejo Camara Alonso Miguel"/>
    <d v="2017-02-03T21:00:00"/>
    <d v="2017-02-04T04:00:00"/>
    <s v="AMER | VITRO | Rollout of Microsoft Hotfixes on Windows System MXVTC1CTX003 | 4EP"/>
    <s v="Successful"/>
    <s v="On Time"/>
    <s v="No"/>
    <s v="Standard"/>
    <s v="Successful"/>
    <s v="On Time"/>
    <n v="1"/>
    <n v="1"/>
    <n v="0"/>
    <x v="1"/>
    <n v="0"/>
    <s v="Normal"/>
    <n v="0"/>
    <n v="0"/>
    <n v="0"/>
    <n v="0"/>
    <n v="1"/>
    <n v="0"/>
    <s v="Oscar"/>
    <s v="CMOD312051"/>
    <s v="VDI"/>
    <s v="ITO"/>
    <s v="No"/>
    <s v="No"/>
    <s v="No"/>
    <s v="Si"/>
    <s v="No"/>
  </r>
  <r>
    <x v="1"/>
    <x v="0"/>
    <x v="0"/>
    <s v="normal"/>
    <s v="C000983741"/>
    <s v="C.AMER.MX.DBA.VITRO"/>
    <s v="Santana Ochoa Fabian"/>
    <d v="2017-02-03T10:00:00"/>
    <d v="2017-02-04T10:00:00"/>
    <s v="AMER | VITRO | Decommission Instance &amp; Database in &quot;CONTADORCOSMOS&quot; Phase 2"/>
    <s v="Successful"/>
    <s v="On Time"/>
    <s v="No"/>
    <s v="Minor"/>
    <s v="Successful"/>
    <s v="On Time"/>
    <n v="1"/>
    <n v="1"/>
    <n v="0"/>
    <x v="1"/>
    <n v="0"/>
    <s v="Normal"/>
    <n v="0"/>
    <n v="0"/>
    <n v="0"/>
    <n v="0"/>
    <n v="1"/>
    <n v="0"/>
    <s v="Oscar"/>
    <s v="C000982195"/>
    <s v="Base de datos"/>
    <s v="ITO"/>
    <s v="No"/>
    <s v="No"/>
    <s v="No"/>
    <s v="Si"/>
    <s v="No"/>
  </r>
  <r>
    <x v="1"/>
    <x v="0"/>
    <x v="0"/>
    <s v="normal"/>
    <s v="C000983776"/>
    <s v="C.AMER.MX.WINTEL.VITRO"/>
    <s v="Sanchez Alvarez Carlos"/>
    <d v="2017-02-02T19:00:00"/>
    <d v="2017-02-03T22:00:00"/>
    <s v="AMER | VITRO | Increase [25gb,25gb and 10gb] of space to Drive [P:,P: and P:] on MXVTC1JUM002, MXVTC1JUM001 AND MXVTC1PRD108"/>
    <s v="Successful"/>
    <s v="On Time"/>
    <s v="No"/>
    <s v="Minor"/>
    <s v="Successful"/>
    <s v="On Time"/>
    <n v="1"/>
    <n v="1"/>
    <n v="0"/>
    <x v="1"/>
    <n v="0"/>
    <s v="Normal"/>
    <n v="0"/>
    <n v="0"/>
    <n v="0"/>
    <n v="0"/>
    <n v="1"/>
    <n v="0"/>
    <s v="Oscar"/>
    <s v="C000288570"/>
    <s v="DPO Windows"/>
    <s v="ITO"/>
    <s v="No"/>
    <s v="No"/>
    <s v="No"/>
    <s v="Si"/>
    <s v="No"/>
  </r>
  <r>
    <x v="1"/>
    <x v="0"/>
    <x v="1"/>
    <s v="normal"/>
    <s v="C000983991"/>
    <s v="C.AMER.MX.MSG.VITRO"/>
    <s v="Ceballos Huerta Emanuel Santiago"/>
    <d v="2017-02-04T23:00:00"/>
    <d v="2017-02-05T07:00:00"/>
    <s v="AMER | VITRO | Restart Lync servers vtolync02 vtolync01"/>
    <s v="Successful"/>
    <s v="On Time"/>
    <s v="No"/>
    <s v="Standard"/>
    <s v="Successful"/>
    <s v="On Time"/>
    <n v="1"/>
    <n v="1"/>
    <n v="0"/>
    <x v="1"/>
    <n v="0"/>
    <s v="Normal"/>
    <n v="0"/>
    <n v="0"/>
    <n v="0"/>
    <n v="0"/>
    <n v="1"/>
    <n v="0"/>
    <s v="Oscar"/>
    <s v="C000763299"/>
    <s v="Exchange"/>
    <s v="ITO"/>
    <s v="No"/>
    <s v="No"/>
    <s v="No"/>
    <s v="Si"/>
    <s v="No"/>
  </r>
  <r>
    <x v="1"/>
    <x v="0"/>
    <x v="0"/>
    <s v="normal"/>
    <s v="C000985638"/>
    <s v="C.AMER.MX.SECURITY"/>
    <s v="Garcia Hernandez Roberto de Jesus"/>
    <d v="2017-02-01T19:00:00"/>
    <d v="2017-02-05T00:00:00"/>
    <s v="Amer |VITRO| ANTIVIRUS INSTALL(TRENDMICRO)"/>
    <s v="Successful"/>
    <s v="On Time"/>
    <s v="No"/>
    <s v="Minor"/>
    <s v="Successful"/>
    <s v="On Time"/>
    <n v="1"/>
    <n v="1"/>
    <n v="0"/>
    <x v="1"/>
    <n v="0"/>
    <s v="Normal"/>
    <n v="0"/>
    <n v="0"/>
    <n v="0"/>
    <n v="0"/>
    <n v="1"/>
    <n v="0"/>
    <s v="Oscar"/>
    <s v="C000682192"/>
    <s v="Security"/>
    <s v="ITO"/>
    <s v="No"/>
    <s v="No"/>
    <s v="No"/>
    <s v="Si"/>
    <s v="No"/>
  </r>
  <r>
    <x v="8"/>
    <x v="0"/>
    <x v="0"/>
    <s v="normal"/>
    <s v="C40734002"/>
    <s v="PROYECT INFRAEST ITS Support OPS VWM CHGMGR"/>
    <s v="Perez Gonzalez Lucia"/>
    <d v="2017-02-04T23:00:00"/>
    <d v="2017-02-05T05:00:00"/>
    <s v="Pruebas logicas de puertos red y storage en infraestructura Power 8 FIS"/>
    <s v="Successful"/>
    <s v="On Time"/>
    <s v="No"/>
    <s v="Minor"/>
    <s v="Successful"/>
    <s v="On Time"/>
    <n v="1"/>
    <n v="1"/>
    <n v="0"/>
    <x v="1"/>
    <n v="0"/>
    <s v="Normal"/>
    <n v="0"/>
    <n v="0"/>
    <n v="0"/>
    <n v="0"/>
    <n v="1"/>
    <n v="0"/>
    <s v="Alejandro"/>
    <s v="CT40004123"/>
    <s v="Proyectos"/>
    <s v="ITO"/>
    <s v="No"/>
    <s v="No"/>
    <s v="No"/>
    <s v="Si"/>
    <s v="No"/>
  </r>
  <r>
    <x v="8"/>
    <x v="0"/>
    <x v="0"/>
    <s v="normal"/>
    <s v="C40744648"/>
    <s v="OPM ITS Support OPS VWM CHGMGR"/>
    <s v="Zacamitzin Medina Dagoberto"/>
    <d v="2017-02-05T00:00:00"/>
    <d v="2017-02-05T19:00:00"/>
    <s v="Crecer Filesystems /oracle/tgnvwm/data00 y /oracle/vw2/data00 ambos a 50G en servidor pmx2legdb"/>
    <s v="Successful"/>
    <s v="On Time"/>
    <s v="No"/>
    <s v="Minor"/>
    <s v="Successful"/>
    <s v="On Time"/>
    <n v="1"/>
    <n v="1"/>
    <n v="0"/>
    <x v="1"/>
    <n v="0"/>
    <s v="Normal"/>
    <n v="0"/>
    <n v="0"/>
    <n v="0"/>
    <n v="0"/>
    <n v="1"/>
    <n v="0"/>
    <s v="Alejandro"/>
    <s v="CT40003299"/>
    <s v="OPM"/>
    <s v="ITO"/>
    <s v="No"/>
    <s v="No"/>
    <s v="No"/>
    <s v="Si"/>
    <s v="No"/>
  </r>
  <r>
    <x v="8"/>
    <x v="0"/>
    <x v="0"/>
    <s v="normal"/>
    <s v="C40752630"/>
    <s v="SECURITY Support CTO VWM CHGMGR"/>
    <s v="Sanchez Sanchez Ernesto"/>
    <d v="2017-02-04T09:00:00"/>
    <d v="2017-02-04T23:00:00"/>
    <s v="Upgrade de OS de Ironport"/>
    <s v="Successful"/>
    <s v="On Time"/>
    <s v="No"/>
    <s v="Minor"/>
    <s v="Successful"/>
    <s v="On Time"/>
    <n v="1"/>
    <n v="1"/>
    <n v="0"/>
    <x v="1"/>
    <n v="0"/>
    <s v="Normal"/>
    <n v="0"/>
    <n v="0"/>
    <n v="0"/>
    <n v="0"/>
    <n v="1"/>
    <n v="0"/>
    <s v="Alejandro"/>
    <s v="CT40003343"/>
    <s v="Security"/>
    <s v="ITO"/>
    <s v="No"/>
    <s v="No"/>
    <s v="No"/>
    <s v="Si"/>
    <s v="No"/>
  </r>
  <r>
    <x v="8"/>
    <x v="0"/>
    <x v="0"/>
    <s v="normal"/>
    <s v="C40730026"/>
    <s v="FACILITIES ITS Support OPS VWM CHGMGR"/>
    <s v="Alvarado Pacheco Milthon Christian"/>
    <d v="2017-02-05T18:00:00"/>
    <d v="2017-02-05T23:00:00"/>
    <s v="Migración electrica de equipo SW-HB2-ET2K"/>
    <s v="Successful"/>
    <s v="On Time"/>
    <s v="No"/>
    <s v="Minor"/>
    <s v="Successful"/>
    <s v="On Time"/>
    <n v="1"/>
    <n v="1"/>
    <n v="0"/>
    <x v="1"/>
    <n v="0"/>
    <s v="Normal"/>
    <n v="0"/>
    <n v="0"/>
    <n v="0"/>
    <n v="0"/>
    <n v="1"/>
    <n v="0"/>
    <s v="Alejandro"/>
    <s v="-"/>
    <s v="DCI"/>
    <s v="ITO"/>
    <s v="No"/>
    <s v="No"/>
    <s v="No"/>
    <s v="Si"/>
    <s v="No"/>
  </r>
  <r>
    <x v="8"/>
    <x v="3"/>
    <x v="0"/>
    <s v="normal"/>
    <s v="C40746392"/>
    <s v="SAP FICO Support AMS VWM CHGMGR"/>
    <s v="Gonzalez Flores Rosa Lilia"/>
    <d v="2017-02-03T08:00:00"/>
    <d v="2017-02-03T13:00:00"/>
    <s v="Programación y liberación del jobs para el proyecto de Factura Segura"/>
    <s v="Successful"/>
    <s v="On Time"/>
    <s v="No"/>
    <s v="Minor"/>
    <s v="Successful"/>
    <s v="On Time"/>
    <n v="1"/>
    <n v="1"/>
    <n v="0"/>
    <x v="1"/>
    <n v="0"/>
    <s v="Normal"/>
    <n v="0"/>
    <n v="0"/>
    <n v="0"/>
    <n v="0"/>
    <n v="1"/>
    <n v="0"/>
    <s v="Alejandro"/>
    <s v="-"/>
    <s v="Cliente"/>
    <s v="SI"/>
    <s v="No"/>
    <s v="No"/>
    <s v="No"/>
    <s v="Si"/>
    <s v="No"/>
  </r>
  <r>
    <x v="8"/>
    <x v="3"/>
    <x v="0"/>
    <s v="normal"/>
    <s v="C40689238"/>
    <s v="SAP FICO Support AMS VWM CHGMGR"/>
    <s v="Saucedo Campos Jose Antonio"/>
    <d v="2017-02-03T17:00:00"/>
    <d v="2017-02-03T21:00:00"/>
    <s v="FICO - Proyecto Ordenes de Pago (Magali Islas) Jobs"/>
    <s v="Successful"/>
    <s v="On Time"/>
    <s v="No"/>
    <s v="Minor"/>
    <s v="Successful"/>
    <s v="On Time"/>
    <n v="1"/>
    <n v="1"/>
    <n v="0"/>
    <x v="1"/>
    <n v="0"/>
    <s v="Normal"/>
    <n v="0"/>
    <n v="0"/>
    <n v="0"/>
    <n v="0"/>
    <n v="1"/>
    <n v="0"/>
    <s v="Alejandro"/>
    <s v="-"/>
    <s v="Cliente"/>
    <s v="SI"/>
    <s v="No"/>
    <s v="No"/>
    <s v="No"/>
    <s v="Si"/>
    <s v="No"/>
  </r>
  <r>
    <x v="8"/>
    <x v="3"/>
    <x v="0"/>
    <s v="normal"/>
    <s v="C40748202"/>
    <s v="SAP FICO Support AMS VWM CHGMGR"/>
    <s v="Saucedo Campos Jose Antonio"/>
    <d v="2017-02-02T17:00:00"/>
    <d v="2017-02-02T23:00:00"/>
    <s v="FICO-TRAVEL - JOB´s para el proceso automatico de carga de movimiensots de TC para GAVI"/>
    <s v="Successful"/>
    <s v="On Time"/>
    <s v="No"/>
    <s v="Minor"/>
    <s v="Successful"/>
    <s v="On Time"/>
    <n v="1"/>
    <n v="1"/>
    <n v="0"/>
    <x v="1"/>
    <n v="0"/>
    <s v="Normal"/>
    <n v="0"/>
    <n v="0"/>
    <n v="0"/>
    <n v="0"/>
    <n v="1"/>
    <n v="0"/>
    <s v="Alejandro"/>
    <s v="-"/>
    <s v="Cliente"/>
    <s v="SI"/>
    <s v="No"/>
    <s v="No"/>
    <s v="No"/>
    <s v="Si"/>
    <s v="No"/>
  </r>
  <r>
    <x v="8"/>
    <x v="1"/>
    <x v="0"/>
    <s v="normal"/>
    <s v="C40748991"/>
    <s v="TELECOM ITS Support OPS VWM CHGMGR"/>
    <s v="Vidals Aguilar Patricio"/>
    <d v="2017-02-04T09:00:00"/>
    <d v="2017-02-04T17:00:00"/>
    <s v="Fijacion de antenas en Access Point 317 Nave 4 B4-62"/>
    <s v="Successful"/>
    <s v="On Time"/>
    <s v="No"/>
    <s v="Minor"/>
    <s v="Successful"/>
    <s v="On Time"/>
    <n v="1"/>
    <n v="1"/>
    <n v="0"/>
    <x v="1"/>
    <n v="0"/>
    <s v="Normal"/>
    <n v="0"/>
    <n v="0"/>
    <n v="0"/>
    <n v="0"/>
    <n v="1"/>
    <n v="0"/>
    <s v="Alejandro"/>
    <s v="CT40003007"/>
    <s v="Cableado"/>
    <s v="TSS"/>
    <s v="No"/>
    <s v="No"/>
    <s v="No"/>
    <s v="Si"/>
    <s v="No"/>
  </r>
  <r>
    <x v="8"/>
    <x v="1"/>
    <x v="0"/>
    <s v="normal"/>
    <s v="C40753663"/>
    <s v="TELECOM LAN ITS Support OPS VWM CHGMGR"/>
    <s v="Lopez Saavedra Ricardo"/>
    <d v="2017-02-04T09:00:00"/>
    <d v="2017-02-04T13:00:00"/>
    <s v="Remplazo de Switch Nave 38A"/>
    <s v="Successful"/>
    <s v="On Time"/>
    <s v="No"/>
    <s v="Minor"/>
    <s v="Successful"/>
    <s v="On Time"/>
    <n v="1"/>
    <n v="1"/>
    <n v="0"/>
    <x v="1"/>
    <n v="0"/>
    <s v="Normal"/>
    <n v="0"/>
    <n v="0"/>
    <n v="0"/>
    <n v="0"/>
    <n v="1"/>
    <n v="0"/>
    <s v="Alejandro"/>
    <s v="CT40004989"/>
    <s v="LAN"/>
    <s v="TSS"/>
    <s v="No"/>
    <s v="No"/>
    <s v="No"/>
    <s v="Si"/>
    <s v="No"/>
  </r>
  <r>
    <x v="8"/>
    <x v="1"/>
    <x v="0"/>
    <s v="normal"/>
    <s v="C40753381"/>
    <s v="TELECOM LAN ITS Support OPS VWM CHGMGR"/>
    <s v="De Jesus Hernandez Emilio"/>
    <d v="2017-02-05T10:00:00"/>
    <d v="2017-02-05T18:00:00"/>
    <s v="Activacion y Configuracion HSRP de Router other 1 y Router other2"/>
    <s v="Successful"/>
    <s v="On Time"/>
    <s v="No"/>
    <s v="Minor"/>
    <s v="Successful"/>
    <s v="On Time"/>
    <n v="1"/>
    <n v="1"/>
    <n v="0"/>
    <x v="1"/>
    <n v="0"/>
    <s v="Normal"/>
    <n v="0"/>
    <n v="0"/>
    <n v="0"/>
    <n v="0"/>
    <n v="1"/>
    <n v="0"/>
    <s v="Alejandro"/>
    <s v="-"/>
    <s v="LAN"/>
    <s v="TSS"/>
    <s v="No"/>
    <s v="No"/>
    <s v="No"/>
    <s v="Si"/>
    <s v="No"/>
  </r>
  <r>
    <x v="8"/>
    <x v="1"/>
    <x v="0"/>
    <s v="normal"/>
    <s v="C40752812"/>
    <s v="TELECOM LAN ITS Support OPS VWM CHGMGR"/>
    <s v="Bravo Rosas Fernando"/>
    <d v="2017-02-02T17:00:00"/>
    <d v="2017-02-03T17:00:00"/>
    <s v="Configuracion de SNMP traps version 3 en equipos LAN"/>
    <s v="Successful"/>
    <s v="On Time"/>
    <s v="No"/>
    <s v="Minor"/>
    <s v="Successful"/>
    <s v="On Time"/>
    <n v="1"/>
    <n v="1"/>
    <n v="0"/>
    <x v="1"/>
    <n v="0"/>
    <s v="Normal"/>
    <n v="0"/>
    <n v="0"/>
    <n v="0"/>
    <n v="0"/>
    <n v="1"/>
    <n v="0"/>
    <s v="Alejandro"/>
    <s v="CT40002682"/>
    <s v="LAN"/>
    <s v="TSS"/>
    <s v="No"/>
    <s v="No"/>
    <s v="No"/>
    <s v="Si"/>
    <s v="No"/>
  </r>
  <r>
    <x v="8"/>
    <x v="1"/>
    <x v="0"/>
    <s v="normal"/>
    <s v="C40752907"/>
    <s v="TELECOM LAN ITS Support OPS VWM CHGMGR"/>
    <s v="Bravo Rosas Fernando"/>
    <d v="2017-02-03T17:00:00"/>
    <d v="2017-02-03T21:00:00"/>
    <s v="Configuracion de NetFlow en routers de SF"/>
    <s v="Successful"/>
    <s v="On Time"/>
    <s v="No"/>
    <s v="Minor"/>
    <s v="Successful"/>
    <s v="On Time"/>
    <n v="1"/>
    <n v="1"/>
    <n v="0"/>
    <x v="1"/>
    <n v="0"/>
    <s v="Normal"/>
    <n v="0"/>
    <n v="0"/>
    <n v="0"/>
    <n v="0"/>
    <n v="1"/>
    <n v="0"/>
    <s v="Alejandro"/>
    <s v="CT40005275"/>
    <s v="LAN"/>
    <s v="TSS"/>
    <s v="No"/>
    <s v="No"/>
    <s v="No"/>
    <s v="Si"/>
    <s v="No"/>
  </r>
  <r>
    <x v="25"/>
    <x v="1"/>
    <x v="0"/>
    <s v="normal"/>
    <s v="C000977034"/>
    <s v="SE.AA.MX.SDE.SUPPLIERS"/>
    <s v="Soto Muñoz Jose Carlos"/>
    <d v="2017-02-04T08:00:00"/>
    <d v="2017-02-06T18:00:00"/>
    <s v="Conexión de enlace L2L Webasto (Fase 1) | Proveedores JIT"/>
    <s v="Successful"/>
    <s v="On Time"/>
    <s v="No"/>
    <s v="Minor"/>
    <s v="Successful"/>
    <s v="On Time"/>
    <n v="1"/>
    <n v="1"/>
    <n v="0"/>
    <x v="1"/>
    <n v="0"/>
    <s v="Normal"/>
    <n v="0"/>
    <n v="0"/>
    <n v="0"/>
    <n v="0"/>
    <n v="1"/>
    <n v="0"/>
    <s v="Candido"/>
    <s v="C000782374"/>
    <s v="SDM"/>
    <s v="TSS"/>
    <s v="No"/>
    <s v="No"/>
    <s v="No"/>
    <s v="Si"/>
    <s v="No"/>
  </r>
  <r>
    <x v="1"/>
    <x v="0"/>
    <x v="1"/>
    <s v="normal"/>
    <s v="C000913864"/>
    <s v="C.AMER.MX.CCS"/>
    <s v="Monter Landazuri Luis Fernando"/>
    <d v="2017-01-27T08:00:00"/>
    <d v="2017-02-03T17:00:00"/>
    <s v="AMER | Vitro | Add to Operation, new Exchange servers"/>
    <s v="Successful"/>
    <s v="On Time"/>
    <s v="No"/>
    <s v="Standard"/>
    <s v="Successful"/>
    <s v="On Time"/>
    <n v="1"/>
    <n v="1"/>
    <n v="0"/>
    <x v="1"/>
    <n v="0"/>
    <s v="Normal"/>
    <n v="0"/>
    <n v="0"/>
    <n v="0"/>
    <n v="0"/>
    <n v="1"/>
    <n v="0"/>
    <s v="Oscar"/>
    <s v="C000913861"/>
    <s v="Active Directory"/>
    <s v="ITO"/>
    <s v="No"/>
    <s v="No"/>
    <s v="No"/>
    <s v="Si"/>
    <s v="No"/>
  </r>
  <r>
    <x v="1"/>
    <x v="0"/>
    <x v="1"/>
    <s v="normal"/>
    <s v="C000953694"/>
    <s v="C.AMER.MX.CCS"/>
    <s v="Monter Landazuri Luis Fernando"/>
    <d v="2017-01-05T17:00:00"/>
    <d v="2017-02-03T17:00:00"/>
    <s v="AMER | Vitro | Disable Monitoring agent on servers in Project"/>
    <s v="Successful"/>
    <s v="On Time"/>
    <s v="No"/>
    <s v="Standard"/>
    <s v="Successful"/>
    <s v="On Time"/>
    <n v="1"/>
    <n v="1"/>
    <n v="0"/>
    <x v="1"/>
    <n v="0"/>
    <s v="Normal"/>
    <n v="0"/>
    <n v="0"/>
    <n v="0"/>
    <n v="0"/>
    <n v="1"/>
    <n v="0"/>
    <s v="Oscar"/>
    <s v="C000925839"/>
    <s v="Active Directory"/>
    <s v="ITO"/>
    <s v="No"/>
    <s v="No"/>
    <s v="No"/>
    <s v="Si"/>
    <s v="No"/>
  </r>
  <r>
    <x v="5"/>
    <x v="2"/>
    <x v="1"/>
    <s v="normal"/>
    <s v="C000962639"/>
    <s v="DS.CES.MX.SWD"/>
    <s v="Cardoso Flores Abel  "/>
    <d v="2017-01-12T10:56:43"/>
    <d v="2017-02-03T17:00:00"/>
    <s v="Distribucion e instalacion de los parches de seguridad microsoft correspondientes al mes de Enero de 2017 para T-Systems"/>
    <s v="Successful"/>
    <s v="On Time"/>
    <s v="No"/>
    <s v="Standard"/>
    <s v="Successful"/>
    <s v="On Time"/>
    <n v="1"/>
    <n v="1"/>
    <n v="0"/>
    <x v="1"/>
    <n v="0"/>
    <s v="Normal"/>
    <n v="0"/>
    <n v="0"/>
    <n v="0"/>
    <n v="0"/>
    <n v="1"/>
    <n v="0"/>
    <s v="Candido"/>
    <s v="C000164781"/>
    <s v="Software Distribution"/>
    <s v="PME"/>
    <s v="No"/>
    <s v="No"/>
    <s v="No"/>
    <s v="Si"/>
    <s v="No"/>
  </r>
  <r>
    <x v="5"/>
    <x v="2"/>
    <x v="1"/>
    <s v="normal"/>
    <s v="C000962652"/>
    <s v="DS.CES.MX.SWD"/>
    <s v="Cardoso Flores Abel  "/>
    <d v="2017-01-12T10:10:42"/>
    <d v="2017-02-03T17:00:00"/>
    <s v="Instalación de parches de Adobe Reader / Acrobat en equipos de T-Systems Enero de 2017"/>
    <s v="Successful"/>
    <s v="On Time"/>
    <s v="No"/>
    <s v="Standard"/>
    <s v="Successful"/>
    <s v="On Time"/>
    <n v="1"/>
    <n v="1"/>
    <n v="0"/>
    <x v="1"/>
    <n v="0"/>
    <s v="Normal"/>
    <n v="0"/>
    <n v="0"/>
    <n v="0"/>
    <n v="0"/>
    <n v="1"/>
    <n v="0"/>
    <s v="Candido"/>
    <s v="C000174965"/>
    <s v="Software Distribution"/>
    <s v="PME"/>
    <s v="No"/>
    <s v="No"/>
    <s v="No"/>
    <s v="Si"/>
    <s v="No"/>
  </r>
  <r>
    <x v="17"/>
    <x v="0"/>
    <x v="1"/>
    <s v="normal"/>
    <s v="C000977309"/>
    <s v="C.SAP.MX.AA.SAP-BASIS"/>
    <s v="Salcedo Simpson Georgina"/>
    <d v="2017-02-06T11:00:00"/>
    <d v="2017-02-06T15:00:00"/>
    <s v="MEXICHEM / SEM - TRANSPORT /CSS.CAB pre-approved"/>
    <s v="Successful"/>
    <s v="On Time"/>
    <s v="No"/>
    <s v="Standard"/>
    <s v="Successful"/>
    <s v="On Time"/>
    <n v="1"/>
    <n v="1"/>
    <n v="0"/>
    <x v="1"/>
    <n v="0"/>
    <s v="Normal"/>
    <n v="0"/>
    <n v="0"/>
    <n v="0"/>
    <n v="0"/>
    <n v="1"/>
    <n v="0"/>
    <s v="Oscar"/>
    <s v="CMOD317333"/>
    <s v="Basis"/>
    <s v="BASIS"/>
    <s v="No"/>
    <s v="No"/>
    <s v="No"/>
    <s v="Si"/>
    <s v="No"/>
  </r>
  <r>
    <x v="10"/>
    <x v="0"/>
    <x v="1"/>
    <s v="normal"/>
    <s v="C000983802"/>
    <s v="C.SAP.MX.AA.GDH.MX-BASIS"/>
    <s v="Escalante Gonzalez Carlos"/>
    <d v="2017-02-03T12:00:00"/>
    <d v="2017-02-06T23:00:00"/>
    <s v="GRUPO Q / SAP-TSMX /SAP Request:User creation with assignment of the roles"/>
    <s v="Successful"/>
    <s v="On Time"/>
    <s v="No"/>
    <s v="Standard"/>
    <s v="Successful"/>
    <s v="On Time"/>
    <n v="1"/>
    <n v="1"/>
    <n v="0"/>
    <x v="1"/>
    <n v="0"/>
    <s v="Normal"/>
    <n v="0"/>
    <n v="0"/>
    <n v="0"/>
    <n v="0"/>
    <n v="1"/>
    <n v="0"/>
    <s v="Candido"/>
    <s v="C000184378"/>
    <s v="Basis"/>
    <s v="BASIS"/>
    <s v="No"/>
    <s v="No"/>
    <s v="No"/>
    <s v="Si"/>
    <s v="No"/>
  </r>
  <r>
    <x v="10"/>
    <x v="0"/>
    <x v="1"/>
    <s v="normal"/>
    <s v="C000987267"/>
    <s v="C.SAP.MX.AA.GDH.MX-BASIS"/>
    <s v="Escalante Gonzalez Carlos"/>
    <d v="2017-02-03T12:00:00"/>
    <d v="2017-02-06T23:00:00"/>
    <s v="GRUPO Q / SAP-TSMX /SAP Request: User creation with assignment of the roles CSS.CAB preapproved"/>
    <s v="Successful"/>
    <s v="On Time"/>
    <s v="No"/>
    <s v="Standard"/>
    <s v="Successful"/>
    <s v="On Time"/>
    <n v="1"/>
    <n v="1"/>
    <n v="0"/>
    <x v="1"/>
    <n v="0"/>
    <s v="Normal"/>
    <n v="0"/>
    <n v="0"/>
    <n v="0"/>
    <n v="0"/>
    <n v="1"/>
    <n v="0"/>
    <s v="Candido"/>
    <s v="CMOD310786"/>
    <s v="Basis"/>
    <s v="BASIS"/>
    <s v="No"/>
    <s v="No"/>
    <s v="No"/>
    <s v="Si"/>
    <s v="No"/>
  </r>
  <r>
    <x v="12"/>
    <x v="0"/>
    <x v="1"/>
    <s v="normal"/>
    <s v="C000987319"/>
    <s v="C.SAP.MX.AA.GDH.MX-BASIS"/>
    <s v="Palomares Ramirez Jose Luis"/>
    <d v="2017-02-03T10:00:00"/>
    <d v="2017-02-03T19:00:00"/>
    <s v="[GDG] / [ SAP TS-MX ] / [ TEST] / [ GSM] / [MX ] - Implementation of support packages for ABAP (SPAM/SAINT)_classic env. / CCAB; CSS.CAB pre-approved [4EP]"/>
    <s v="Successful"/>
    <s v="On Time"/>
    <s v="No"/>
    <s v="Standard"/>
    <s v="Successful"/>
    <s v="On Time"/>
    <n v="1"/>
    <n v="1"/>
    <n v="0"/>
    <x v="1"/>
    <n v="0"/>
    <s v="Normal"/>
    <n v="0"/>
    <n v="0"/>
    <n v="0"/>
    <n v="0"/>
    <n v="1"/>
    <n v="0"/>
    <s v="Candido"/>
    <s v="CMOD318853"/>
    <s v="Basis"/>
    <s v="BASIS"/>
    <s v="No"/>
    <s v="No"/>
    <s v="No"/>
    <s v="Si"/>
    <s v="No"/>
  </r>
  <r>
    <x v="11"/>
    <x v="0"/>
    <x v="1"/>
    <s v="normal"/>
    <s v="C000988886"/>
    <s v="C.SAP.MX.AA.GDH.MX-BASIS"/>
    <s v="Morales Herrera Benjamin  "/>
    <d v="2017-02-03T14:00:00"/>
    <d v="2017-02-03T17:00:00"/>
    <s v="[Grupo KUO] / [ SAP -MX ] / [ QAS ] / [ QAB ] -Upgrade SAP Hana Database /CCAB; CSS.CAB pre-approved [4EP]"/>
    <s v="Successful"/>
    <s v="On Time"/>
    <s v="No"/>
    <s v="Standard"/>
    <s v="Successful"/>
    <s v="On Time"/>
    <n v="1"/>
    <n v="1"/>
    <n v="0"/>
    <x v="1"/>
    <n v="0"/>
    <s v="Normal"/>
    <n v="0"/>
    <n v="0"/>
    <n v="0"/>
    <n v="0"/>
    <n v="1"/>
    <n v="0"/>
    <s v="Maria del Carmen"/>
    <s v="CMOD318870"/>
    <s v="Basis"/>
    <s v="BASIS"/>
    <s v="No"/>
    <s v="No"/>
    <s v="No"/>
    <s v="Si"/>
    <s v="No"/>
  </r>
  <r>
    <x v="17"/>
    <x v="0"/>
    <x v="1"/>
    <s v="normal"/>
    <s v="C000988891"/>
    <s v="C.AMER.MX.UNIX"/>
    <s v="Oropeza Cardoso Porfirio  "/>
    <d v="2017-02-03T16:00:00"/>
    <d v="2017-02-03T18:05:00"/>
    <s v="MEXICHEM / SAP / CRP / [ SID ] / Add space to FS /oracle/CRP/sapdata1 / ITO.CAB pre-approved"/>
    <s v="Successful"/>
    <s v="On Time"/>
    <s v="No"/>
    <s v="Standard"/>
    <s v="Successful"/>
    <s v="On Time"/>
    <n v="1"/>
    <n v="1"/>
    <n v="0"/>
    <x v="1"/>
    <n v="0"/>
    <s v="Normal"/>
    <n v="0"/>
    <n v="0"/>
    <n v="0"/>
    <n v="0"/>
    <n v="1"/>
    <n v="0"/>
    <s v="Oscar"/>
    <s v="CMOD318839"/>
    <s v="Unix"/>
    <s v="ITO"/>
    <s v="No"/>
    <s v="No"/>
    <s v="No"/>
    <s v="Si"/>
    <s v="No"/>
  </r>
  <r>
    <x v="17"/>
    <x v="0"/>
    <x v="1"/>
    <s v="normal"/>
    <s v="C000988929"/>
    <s v="C.AMER.MX.UNIX"/>
    <s v="Oropeza Cardoso Porfirio  "/>
    <d v="2017-02-03T18:05:00"/>
    <d v="2017-02-03T19:30:00"/>
    <s v="MEXICHEM / SAP / p02 /Add space to FS /oracle/P02/sapdata / ITO.CAB pre-approved"/>
    <s v="Successful"/>
    <s v="On Time"/>
    <s v="No"/>
    <s v="Standard"/>
    <s v="Successful"/>
    <s v="On Time"/>
    <n v="1"/>
    <n v="1"/>
    <n v="0"/>
    <x v="1"/>
    <n v="0"/>
    <s v="Normal"/>
    <n v="0"/>
    <n v="0"/>
    <n v="0"/>
    <n v="0"/>
    <n v="1"/>
    <n v="0"/>
    <s v="Oscar"/>
    <s v="CMOD318839"/>
    <s v="Unix"/>
    <s v="ITO"/>
    <s v="No"/>
    <s v="No"/>
    <s v="No"/>
    <s v="Si"/>
    <s v="No"/>
  </r>
  <r>
    <x v="12"/>
    <x v="0"/>
    <x v="1"/>
    <s v="normal"/>
    <s v="C000989009"/>
    <s v="C.AMER.MX.DPO-LNX"/>
    <s v="Garcia Garcia Alma Delia"/>
    <d v="2017-02-04T06:00:00"/>
    <d v="2017-02-04T08:00:00"/>
    <s v="AMER | GDG | Modification of SAPs on the server ax1la187"/>
    <s v="Successful"/>
    <s v="On Time"/>
    <s v="No"/>
    <s v="Standard"/>
    <s v="Successful"/>
    <s v="On Time"/>
    <n v="1"/>
    <n v="1"/>
    <n v="0"/>
    <x v="1"/>
    <n v="0"/>
    <s v="Normal"/>
    <n v="0"/>
    <n v="0"/>
    <n v="0"/>
    <n v="0"/>
    <n v="1"/>
    <n v="0"/>
    <s v="Candido"/>
    <s v="C000026001"/>
    <s v="DPO Linux"/>
    <s v="ITO"/>
    <s v="No"/>
    <s v="No"/>
    <s v="No"/>
    <s v="Si"/>
    <s v="No"/>
  </r>
  <r>
    <x v="12"/>
    <x v="0"/>
    <x v="1"/>
    <s v="normal"/>
    <s v="C000990481"/>
    <s v="C.AMER.MX.DPO-LNX"/>
    <s v="Garcia Garcia Alma Delia"/>
    <d v="2017-02-04T20:00:00"/>
    <d v="2017-02-04T22:00:00"/>
    <s v="AMER | GDG | Modification of SAPs on the server ax1la199"/>
    <s v="Successful"/>
    <s v="On Time"/>
    <s v="No"/>
    <s v="Standard"/>
    <s v="Successful"/>
    <s v="On Time"/>
    <n v="1"/>
    <n v="1"/>
    <n v="0"/>
    <x v="1"/>
    <n v="0"/>
    <s v="Normal"/>
    <n v="0"/>
    <n v="0"/>
    <n v="0"/>
    <n v="0"/>
    <n v="1"/>
    <n v="0"/>
    <s v="Candido"/>
    <s v="C000026001"/>
    <s v="DPO Linux"/>
    <s v="ITO"/>
    <s v="No"/>
    <s v="No"/>
    <s v="No"/>
    <s v="Si"/>
    <s v="No"/>
  </r>
  <r>
    <x v="12"/>
    <x v="0"/>
    <x v="1"/>
    <s v="normal"/>
    <s v="C000990510"/>
    <s v="C.AMER.MX.DPO-LNX"/>
    <s v="Garcia Garcia Alma Delia"/>
    <d v="2017-02-04T04:00:00"/>
    <d v="2017-02-04T06:00:00"/>
    <s v="AMER | GDG | Modification of SAPs on the server ax1la193"/>
    <s v="Successful"/>
    <s v="On Time"/>
    <s v="No"/>
    <s v="Standard"/>
    <s v="Successful"/>
    <s v="On Time"/>
    <n v="1"/>
    <n v="1"/>
    <n v="0"/>
    <x v="1"/>
    <n v="0"/>
    <s v="Normal"/>
    <n v="0"/>
    <n v="0"/>
    <n v="0"/>
    <n v="0"/>
    <n v="1"/>
    <n v="0"/>
    <s v="Candido"/>
    <s v="C000026001"/>
    <s v="DPO Linux"/>
    <s v="ITO"/>
    <s v="No"/>
    <s v="No"/>
    <s v="No"/>
    <s v="Si"/>
    <s v="No"/>
  </r>
  <r>
    <x v="11"/>
    <x v="0"/>
    <x v="1"/>
    <s v="normal"/>
    <s v="C000990516"/>
    <s v="C.AMER.MX.LBU.WINTEL"/>
    <s v="Lopez Reyes Artajerjes"/>
    <d v="2017-02-03T23:00:00"/>
    <d v="2017-02-03T23:59:00"/>
    <s v="AMER | KUO | Healthy restart of server : DEMTYWEB18"/>
    <s v="Successful"/>
    <s v="On Time"/>
    <s v="No"/>
    <s v="Standard"/>
    <s v="Successful"/>
    <s v="On Time"/>
    <n v="1"/>
    <n v="1"/>
    <n v="0"/>
    <x v="1"/>
    <n v="0"/>
    <s v="Normal"/>
    <n v="0"/>
    <n v="0"/>
    <n v="0"/>
    <n v="0"/>
    <n v="1"/>
    <n v="0"/>
    <s v="Maria del Carmen"/>
    <s v="C000961078"/>
    <s v="DPO Windows"/>
    <s v="ITO"/>
    <s v="No"/>
    <s v="No"/>
    <s v="No"/>
    <s v="Si"/>
    <s v="No"/>
  </r>
  <r>
    <x v="11"/>
    <x v="0"/>
    <x v="1"/>
    <s v="normal"/>
    <s v="C000990647"/>
    <s v="C.AMER.MX.LBU.WINTEL"/>
    <s v="Soriano Rivera Oswaldo Gibran"/>
    <d v="2017-02-05T07:00:00"/>
    <d v="2017-02-05T19:00:00"/>
    <s v="AMER | KUO | Electrical Maintenance in Irapuato"/>
    <s v="Successful"/>
    <s v="On Time"/>
    <s v="No"/>
    <s v="Standard"/>
    <s v="Successful"/>
    <s v="On Time"/>
    <n v="1"/>
    <n v="1"/>
    <n v="0"/>
    <x v="1"/>
    <n v="0"/>
    <s v="Normal"/>
    <n v="0"/>
    <n v="0"/>
    <n v="0"/>
    <n v="0"/>
    <n v="1"/>
    <n v="0"/>
    <s v="Maria del Carmen"/>
    <s v="-"/>
    <s v="DPO Windows"/>
    <s v="ITO"/>
    <s v="No"/>
    <s v="No"/>
    <s v="No"/>
    <s v="Si"/>
    <s v="No"/>
  </r>
  <r>
    <x v="8"/>
    <x v="0"/>
    <x v="0"/>
    <s v="normal"/>
    <s v="C40701958"/>
    <s v="SERVERS WINTEL ITS Support OPS VWM CHGMGR"/>
    <s v="Islas Agustin Maricarmen"/>
    <d v="2017-02-06T08:00:00"/>
    <d v="2017-02-12T12:00:00"/>
    <s v="Remediación de controles de seguridad a Servidores Windows Semana 6"/>
    <s v="Successful"/>
    <s v="On Time"/>
    <s v="No"/>
    <s v="Minor"/>
    <s v="Successful"/>
    <s v="On Time"/>
    <n v="1"/>
    <n v="1"/>
    <n v="0"/>
    <x v="1"/>
    <n v="0"/>
    <s v="Normal"/>
    <n v="0"/>
    <n v="0"/>
    <n v="0"/>
    <n v="0"/>
    <n v="1"/>
    <n v="0"/>
    <s v="Alejandro"/>
    <s v="CT40004027"/>
    <s v="DPO Windows"/>
    <s v="ITO"/>
    <s v="No"/>
    <s v="No"/>
    <s v="No"/>
    <s v="Si"/>
    <s v="No"/>
  </r>
  <r>
    <x v="8"/>
    <x v="0"/>
    <x v="1"/>
    <s v="normal"/>
    <s v="C40758189"/>
    <s v="BACKUP ITS Support OPS VWM CHGMGR"/>
    <s v="Castro Vazquez Antonio De Jesus"/>
    <d v="2017-02-07T10:00:00"/>
    <d v="2017-02-07T15:00:00"/>
    <s v="Reemplazo | Revisión de drive en librería de respaldos"/>
    <s v="Successful"/>
    <s v="On Time"/>
    <s v="No"/>
    <s v="Standard"/>
    <s v="Successful"/>
    <s v="On Time"/>
    <n v="1"/>
    <n v="1"/>
    <n v="0"/>
    <x v="1"/>
    <n v="0"/>
    <s v="Normal"/>
    <n v="0"/>
    <n v="0"/>
    <n v="0"/>
    <n v="0"/>
    <n v="1"/>
    <n v="0"/>
    <s v="Alejandro"/>
    <s v="CT40000785"/>
    <s v="Backups -Storage"/>
    <s v="ITO"/>
    <s v="No"/>
    <s v="No"/>
    <s v="No"/>
    <s v="Si"/>
    <s v="No"/>
  </r>
  <r>
    <x v="8"/>
    <x v="0"/>
    <x v="1"/>
    <s v="normal"/>
    <s v="C40758256"/>
    <s v="STORAGE ITS Support OPS VWM CHGMGR"/>
    <s v="George Davila Jesus Jacob"/>
    <d v="2017-02-07T10:00:00"/>
    <d v="2017-02-07T15:00:00"/>
    <s v="Cambio de Disco en Storage"/>
    <s v="Successful"/>
    <s v="On Time"/>
    <s v="No"/>
    <s v="Standard"/>
    <s v="Successful"/>
    <s v="On Time"/>
    <n v="1"/>
    <n v="1"/>
    <n v="0"/>
    <x v="1"/>
    <n v="0"/>
    <s v="Normal"/>
    <n v="0"/>
    <n v="0"/>
    <n v="0"/>
    <n v="0"/>
    <n v="1"/>
    <n v="0"/>
    <s v="Alejandro"/>
    <s v="CT40000633"/>
    <s v="Backups -Storage"/>
    <s v="ITO"/>
    <s v="No"/>
    <s v="No"/>
    <s v="No"/>
    <s v="Si"/>
    <s v="No"/>
  </r>
  <r>
    <x v="17"/>
    <x v="0"/>
    <x v="1"/>
    <s v="normal"/>
    <s v="C000980698"/>
    <s v="C.SAP.MX.AA.SAP-BASIS"/>
    <s v="Ramirez Lopez Nancy"/>
    <d v="2017-02-07T10:00:00"/>
    <d v="2017-02-07T14:00:00"/>
    <s v="MEXICHEM / HRD, SDM, T02 / Installation of SAPHOSTAGENT / CCAB; ITO.CAB pre-approved [4EP]"/>
    <s v="Successful"/>
    <s v="On Time"/>
    <s v="No"/>
    <s v="Standard"/>
    <s v="Successful"/>
    <s v="On Time"/>
    <n v="1"/>
    <n v="1"/>
    <n v="0"/>
    <x v="1"/>
    <n v="0"/>
    <s v="Normal"/>
    <n v="0"/>
    <n v="0"/>
    <n v="0"/>
    <n v="0"/>
    <n v="1"/>
    <n v="0"/>
    <s v="Oscar"/>
    <s v="CMOD318035"/>
    <s v="Basis"/>
    <s v="BASIS"/>
    <s v="No"/>
    <s v="No"/>
    <s v="No"/>
    <s v="Si"/>
    <s v="No"/>
  </r>
  <r>
    <x v="5"/>
    <x v="3"/>
    <x v="0"/>
    <s v="normal"/>
    <s v="C000983752"/>
    <s v="SI.DHS.MX.INTERNAL-SYSTEMS"/>
    <s v="Garcia Gomez Victor Javier"/>
    <d v="2017-02-02T10:00:00"/>
    <d v="2017-02-07T17:00:00"/>
    <s v="TSMX | Migración proceso de pagos TSMX | Prueba Integral de Pago a Proveedores con caracteres especiales SAP CHRIS/ALTOVA/RVS"/>
    <s v="Successful"/>
    <s v="On Time"/>
    <s v="No"/>
    <s v="Minor"/>
    <s v="Successful"/>
    <s v="On Time"/>
    <n v="1"/>
    <n v="1"/>
    <n v="0"/>
    <x v="1"/>
    <n v="0"/>
    <s v="Normal"/>
    <n v="0"/>
    <n v="0"/>
    <n v="0"/>
    <n v="0"/>
    <n v="1"/>
    <n v="0"/>
    <s v="Candido"/>
    <s v="C000975545"/>
    <s v="SI"/>
    <s v="SI"/>
    <s v="No"/>
    <s v="No"/>
    <s v="No"/>
    <s v="Si"/>
    <s v="No"/>
  </r>
  <r>
    <x v="26"/>
    <x v="0"/>
    <x v="0"/>
    <s v="normal"/>
    <s v="C000985513"/>
    <s v="C.SAP.MX.AA.GDH.MX-BASIS"/>
    <s v="Colin Soto Alberto Angel "/>
    <d v="2017-02-07T11:00:00"/>
    <d v="2017-02-07T16:00:00"/>
    <s v="ALFA |DEV | BHD| SIGMA| SIABHDAP0 - Installation of COMPONENTS ST-PI | ST-A/ PI"/>
    <s v="Successful"/>
    <s v="On Time"/>
    <s v="No"/>
    <s v="Minor"/>
    <s v="Successful"/>
    <s v="On Time"/>
    <n v="1"/>
    <n v="1"/>
    <n v="0"/>
    <x v="1"/>
    <n v="0"/>
    <s v="Normal"/>
    <n v="0"/>
    <n v="0"/>
    <n v="0"/>
    <n v="0"/>
    <n v="1"/>
    <n v="0"/>
    <s v="Oscar"/>
    <s v="CMOD318335"/>
    <s v="Basis"/>
    <s v="BASIS"/>
    <s v="No"/>
    <s v="No"/>
    <s v="No"/>
    <s v="Si"/>
    <s v="No"/>
  </r>
  <r>
    <x v="1"/>
    <x v="0"/>
    <x v="0"/>
    <s v="normal"/>
    <s v="C000985643"/>
    <s v="C.AMER.MX.DBA.VITRO"/>
    <s v="Ortega Rojas Luis Enrique"/>
    <d v="2017-02-07T16:00:00"/>
    <d v="2017-02-07T18:00:00"/>
    <s v="AMER | Multiple | Administrative change | Move Application CIs into status 'In operation'"/>
    <s v="Successful"/>
    <s v="On Time"/>
    <s v="No"/>
    <s v="Minor"/>
    <s v="Successful"/>
    <s v="On Time"/>
    <n v="1"/>
    <n v="1"/>
    <n v="0"/>
    <x v="1"/>
    <n v="0"/>
    <s v="Normal"/>
    <n v="0"/>
    <n v="0"/>
    <n v="0"/>
    <n v="0"/>
    <n v="1"/>
    <n v="0"/>
    <s v="Oscar"/>
    <s v="C000973672"/>
    <s v="Base de datos"/>
    <s v="ITO"/>
    <s v="No"/>
    <s v="No"/>
    <s v="No"/>
    <s v="Si"/>
    <s v="No"/>
  </r>
  <r>
    <x v="11"/>
    <x v="0"/>
    <x v="1"/>
    <s v="normal"/>
    <s v="C000990456"/>
    <s v="C.AMER.MX.PCI"/>
    <s v="Cassaball Camacho Maria Veronica"/>
    <d v="2017-02-03T16:00:00"/>
    <d v="2017-02-07T16:00:00"/>
    <s v="AMER | MULTIPLE | Administrative change | Creation of new server for Grupo KUO (DEMTYDMZWEB03) | 52833830"/>
    <s v="Successful"/>
    <s v="On Time"/>
    <s v="No"/>
    <s v="Standard"/>
    <s v="Successful"/>
    <s v="On Time"/>
    <n v="1"/>
    <n v="1"/>
    <n v="0"/>
    <x v="1"/>
    <n v="0"/>
    <s v="Normal"/>
    <n v="0"/>
    <n v="0"/>
    <n v="0"/>
    <n v="0"/>
    <n v="1"/>
    <n v="0"/>
    <s v="Maria del Carmen"/>
    <s v="C000913861"/>
    <s v="PCI Infraestructura"/>
    <s v="ITO"/>
    <s v="No"/>
    <s v="No"/>
    <s v="No"/>
    <s v="Si"/>
    <s v="No"/>
  </r>
  <r>
    <x v="26"/>
    <x v="0"/>
    <x v="0"/>
    <s v="normal"/>
    <s v="C000990478"/>
    <s v="C.SAP.MX.AA.GDH.MX-BASIS"/>
    <s v="Amaro Valencia Jesus Alexander"/>
    <d v="2017-02-08T11:00:00"/>
    <d v="2017-02-08T15:00:00"/>
    <s v="ALFA / SAP / DEV / BHD / SIGMA - SAP Parameter Change_Offline_classic env. /CCAB; CSS.CAB pre-approved [4EP]"/>
    <s v="Successful"/>
    <s v="On Time"/>
    <s v="No"/>
    <s v="Minor"/>
    <s v="Successful"/>
    <s v="On Time"/>
    <n v="1"/>
    <n v="1"/>
    <n v="0"/>
    <x v="1"/>
    <n v="0"/>
    <s v="Normal"/>
    <n v="0"/>
    <n v="0"/>
    <n v="0"/>
    <n v="0"/>
    <n v="1"/>
    <n v="0"/>
    <s v="Oscar"/>
    <s v="CMOD318874"/>
    <s v="Basis"/>
    <s v="BASIS"/>
    <s v="No"/>
    <s v="No"/>
    <s v="No"/>
    <s v="Si"/>
    <s v="No"/>
  </r>
  <r>
    <x v="9"/>
    <x v="0"/>
    <x v="0"/>
    <s v="normal"/>
    <s v="C000990564"/>
    <s v="C.AMER.MX.LBU.WINTEL"/>
    <s v="Peralta Manzo Oskar Johnatan "/>
    <d v="2017-02-08T13:00:00"/>
    <d v="2017-02-08T14:00:00"/>
    <s v="AMER | Multiple | Healthy restart of server : HABCGW"/>
    <s v="Successful"/>
    <s v="On Time"/>
    <s v="No"/>
    <s v="Minor"/>
    <s v="Successful"/>
    <s v="On Time"/>
    <n v="1"/>
    <n v="1"/>
    <n v="0"/>
    <x v="1"/>
    <n v="0"/>
    <s v="Normal"/>
    <n v="0"/>
    <n v="0"/>
    <n v="0"/>
    <n v="0"/>
    <n v="1"/>
    <n v="0"/>
    <s v="Candido"/>
    <s v="C000961078"/>
    <s v="DPO Windows"/>
    <s v="ITO"/>
    <s v="No"/>
    <s v="No"/>
    <s v="No"/>
    <s v="Si"/>
    <s v="No"/>
  </r>
  <r>
    <x v="17"/>
    <x v="0"/>
    <x v="1"/>
    <s v="normal"/>
    <s v="C000990619"/>
    <s v="C.SAP.MX.AA.SAP-BASIS"/>
    <s v="Porras Davila Hiram Kalid"/>
    <d v="2017-02-07T15:00:00"/>
    <d v="2017-02-07T16:00:00"/>
    <s v="TSMX/BASIS/MEXICHEN/SAP Request:User deletion on SOLMAN Client 000"/>
    <s v="Successful"/>
    <s v="On Time"/>
    <s v="No"/>
    <s v="Standard"/>
    <s v="Successful"/>
    <s v="On Time"/>
    <n v="1"/>
    <n v="1"/>
    <n v="0"/>
    <x v="1"/>
    <n v="0"/>
    <s v="Normal"/>
    <n v="0"/>
    <n v="0"/>
    <n v="0"/>
    <n v="0"/>
    <n v="1"/>
    <n v="0"/>
    <s v="Oscar"/>
    <s v="C000199490"/>
    <s v="Basis"/>
    <s v="BASIS"/>
    <s v="No"/>
    <s v="No"/>
    <s v="No"/>
    <s v="Si"/>
    <s v="No"/>
  </r>
  <r>
    <x v="10"/>
    <x v="0"/>
    <x v="1"/>
    <s v="normal"/>
    <s v="C000994004"/>
    <s v="C.AMER.MX.PCI"/>
    <s v="Cassaball Camacho Maria Veronica"/>
    <d v="2017-02-07T12:00:00"/>
    <d v="2017-02-08T12:00:00"/>
    <s v="AMER | MULTIPLE | Administrative change | Creation of new server for Grupo Q (gpqqroauv20) | 52838738"/>
    <s v="Successful"/>
    <s v="On Time"/>
    <s v="No"/>
    <s v="Standard"/>
    <s v="Successful"/>
    <s v="On Time"/>
    <n v="1"/>
    <n v="1"/>
    <n v="0"/>
    <x v="1"/>
    <n v="0"/>
    <s v="Normal"/>
    <n v="0"/>
    <n v="0"/>
    <n v="0"/>
    <n v="0"/>
    <n v="1"/>
    <n v="0"/>
    <s v="Candido"/>
    <s v="C000913861"/>
    <s v="PCI Infraestructura"/>
    <s v="ITO"/>
    <s v="No"/>
    <s v="No"/>
    <s v="No"/>
    <s v="Si"/>
    <s v="No"/>
  </r>
  <r>
    <x v="2"/>
    <x v="0"/>
    <x v="0"/>
    <s v="normal"/>
    <s v="C000994018"/>
    <s v="SE.AA.MX.SDM.LOCAL"/>
    <s v="Vega Diaz Jose Alberto"/>
    <d v="2017-02-07T19:00:00"/>
    <d v="2017-02-07T22:00:00"/>
    <s v="L'OREAL / SAP BASIS / TEST / Q18 / TSMX - Recreate PSAPUNDO tablespace /SLT"/>
    <s v="Successful"/>
    <s v="On Time"/>
    <s v="No"/>
    <s v="Minor"/>
    <s v="Successful"/>
    <s v="On Time"/>
    <n v="1"/>
    <n v="1"/>
    <n v="0"/>
    <x v="1"/>
    <n v="1"/>
    <s v="SLT"/>
    <n v="0"/>
    <n v="0"/>
    <n v="0"/>
    <n v="0"/>
    <n v="1"/>
    <n v="0"/>
    <s v="Candido"/>
    <s v="-"/>
    <s v="SDM"/>
    <s v="ITO"/>
    <s v="No"/>
    <s v="No"/>
    <s v="No"/>
    <s v="Si"/>
    <s v="No"/>
  </r>
  <r>
    <x v="7"/>
    <x v="0"/>
    <x v="0"/>
    <s v="emergency"/>
    <s v="C000994169"/>
    <s v="C.AMER.MX.LBU.WINTEL"/>
    <s v="Gonzalez De la Canal Edgar Ivar"/>
    <d v="2017-02-07T13:55:00"/>
    <d v="2017-02-07T18:00:00"/>
    <s v="DCS | &lt;Owens&gt; | &lt;PoP&gt; | &lt;techbase&gt; (nonVSNFD) | &lt;block&gt; | Change of vCPU&gt; | 4EP | vCPU increase from 2 to 3"/>
    <s v="Successful"/>
    <s v="On Time"/>
    <s v="No"/>
    <s v="Minor"/>
    <s v="Successful"/>
    <s v="On Time"/>
    <n v="1"/>
    <n v="1"/>
    <n v="0"/>
    <x v="1"/>
    <n v="0"/>
    <s v="Emergency"/>
    <n v="1"/>
    <n v="0"/>
    <n v="0"/>
    <n v="0"/>
    <n v="1"/>
    <n v="0"/>
    <s v="Oscar"/>
    <s v="CMOD310686"/>
    <s v="DPO Windows"/>
    <s v="ITO"/>
    <s v="No"/>
    <s v="No"/>
    <s v="No"/>
    <s v="Si"/>
    <s v="No"/>
  </r>
  <r>
    <x v="7"/>
    <x v="0"/>
    <x v="1"/>
    <s v="normal"/>
    <s v="C000994174"/>
    <s v="C.SAP.MX.AA.SAP-BASIS"/>
    <s v="Aguilar Galindo Hector"/>
    <d v="2017-02-07T15:00:00"/>
    <d v="2017-02-07T17:00:00"/>
    <s v="OWENS / SAP / JAVA / EDE / RESTART /CCAB; ITO.CAB pre-approved [4EP]"/>
    <s v="Successful"/>
    <s v="On Time"/>
    <s v="No"/>
    <s v="Standard"/>
    <s v="Successful"/>
    <s v="On Time"/>
    <n v="1"/>
    <n v="1"/>
    <n v="0"/>
    <x v="1"/>
    <n v="0"/>
    <s v="Normal"/>
    <n v="0"/>
    <n v="0"/>
    <n v="0"/>
    <n v="0"/>
    <n v="1"/>
    <n v="0"/>
    <s v="Oscar"/>
    <s v="CMOD316997"/>
    <s v="Basis"/>
    <s v="BASIS"/>
    <s v="No"/>
    <s v="No"/>
    <s v="No"/>
    <s v="Si"/>
    <s v="No"/>
  </r>
  <r>
    <x v="11"/>
    <x v="0"/>
    <x v="0"/>
    <s v="normal"/>
    <s v="C000994200"/>
    <s v="C.AMER.MX.DPO-LNX"/>
    <s v="Cruz Rodriguez Esmeralda Danae"/>
    <d v="2017-02-08T14:00:00"/>
    <d v="2017-02-08T16:00:00"/>
    <s v="AMER | KUO | MODIFICATION OF PRINTER CONFIGURATION | QA"/>
    <s v="Successful"/>
    <s v="On Time"/>
    <s v="No"/>
    <s v="Minor"/>
    <s v="Successful"/>
    <s v="On Time"/>
    <n v="1"/>
    <n v="1"/>
    <n v="0"/>
    <x v="1"/>
    <n v="0"/>
    <s v="Normal"/>
    <n v="0"/>
    <n v="0"/>
    <n v="0"/>
    <n v="0"/>
    <n v="1"/>
    <n v="0"/>
    <s v="Maria del Carmen"/>
    <s v="CMOD315262"/>
    <s v="DPO Linux"/>
    <s v="ITO"/>
    <s v="No"/>
    <s v="No"/>
    <s v="No"/>
    <s v="Si"/>
    <s v="No"/>
  </r>
  <r>
    <x v="26"/>
    <x v="0"/>
    <x v="0"/>
    <s v="normal"/>
    <s v="C000994213"/>
    <s v="C.SAP.MX.AA.GDH.MX-BASIS"/>
    <s v="Amaro Valencia Jesus Alexander"/>
    <d v="2017-02-08T11:00:00"/>
    <d v="2017-02-08T15:00:00"/>
    <s v="ALFA / SAP / DEV / BHD / SIGMA - SAP Parameter Change_Online_classic env. /CCAB; CSS.CAB pre-approved [4EP]"/>
    <s v="Successful"/>
    <s v="On Time"/>
    <s v="No"/>
    <s v="Minor"/>
    <s v="Successful"/>
    <s v="On Time"/>
    <n v="1"/>
    <n v="1"/>
    <n v="0"/>
    <x v="1"/>
    <n v="0"/>
    <s v="Normal"/>
    <n v="0"/>
    <n v="0"/>
    <n v="0"/>
    <n v="0"/>
    <n v="1"/>
    <n v="0"/>
    <s v="Oscar"/>
    <s v="CMOD318874"/>
    <s v="Basis"/>
    <s v="BASIS"/>
    <s v="No"/>
    <s v="No"/>
    <s v="No"/>
    <s v="Si"/>
    <s v="No"/>
  </r>
  <r>
    <x v="10"/>
    <x v="0"/>
    <x v="1"/>
    <s v="normal"/>
    <s v="C000994242"/>
    <s v="C.SAP.MX.AA.GDH.MX-BASIS"/>
    <s v="Escalante Gonzalez Carlos"/>
    <d v="2017-02-08T14:00:00"/>
    <d v="2017-02-08T15:00:00"/>
    <s v="TSMX / SAP BASIS / GRUPO Q /SAP Request:User deletion"/>
    <s v="Successful"/>
    <s v="On Time"/>
    <s v="No"/>
    <s v="Standard"/>
    <s v="Successful"/>
    <s v="On Time"/>
    <n v="1"/>
    <n v="1"/>
    <n v="0"/>
    <x v="1"/>
    <n v="0"/>
    <s v="Normal"/>
    <n v="0"/>
    <n v="0"/>
    <n v="0"/>
    <n v="0"/>
    <n v="1"/>
    <n v="0"/>
    <s v="Candido"/>
    <s v="CMOD310215"/>
    <s v="Basis"/>
    <s v="BASIS"/>
    <s v="No"/>
    <s v="No"/>
    <s v="No"/>
    <s v="Si"/>
    <s v="No"/>
  </r>
  <r>
    <x v="19"/>
    <x v="0"/>
    <x v="1"/>
    <s v="normal"/>
    <s v="C000994243"/>
    <s v="C.SAP.MX.AA.GDH.MX-BASIS"/>
    <s v="Escalante Gonzalez Carlos"/>
    <d v="2017-02-08T15:00:00"/>
    <d v="2017-02-08T16:00:00"/>
    <s v="TSMX / SAP BASIS / IICA /SAP Request:User deletion"/>
    <s v="Successful"/>
    <s v="On Time"/>
    <s v="No"/>
    <s v="Standard"/>
    <s v="Successful"/>
    <s v="On Time"/>
    <n v="1"/>
    <n v="1"/>
    <n v="0"/>
    <x v="1"/>
    <n v="0"/>
    <s v="Normal"/>
    <n v="0"/>
    <n v="0"/>
    <n v="0"/>
    <n v="0"/>
    <n v="1"/>
    <n v="0"/>
    <s v="Candido"/>
    <s v="CMOD310215"/>
    <s v="Basis"/>
    <s v="BASIS"/>
    <s v="No"/>
    <s v="No"/>
    <s v="No"/>
    <s v="Si"/>
    <s v="No"/>
  </r>
  <r>
    <x v="8"/>
    <x v="1"/>
    <x v="0"/>
    <s v="normal"/>
    <s v="C40706235"/>
    <s v="OPM ITS Support OPS VWM CHGMGR"/>
    <s v="Vargas Aguilar Jorge"/>
    <d v="2017-02-04T09:00:00"/>
    <d v="2017-02-07T17:00:00"/>
    <s v="Arreglo de cableado del equipo MX-SW-B2B-DEV2 localizados en DCPII Gabinete 2119"/>
    <s v="Successful"/>
    <s v="On Time"/>
    <s v="No"/>
    <s v="Minor"/>
    <s v="Successful"/>
    <s v="On Time"/>
    <n v="1"/>
    <n v="1"/>
    <n v="0"/>
    <x v="1"/>
    <n v="0"/>
    <s v="Normal"/>
    <n v="0"/>
    <n v="0"/>
    <n v="0"/>
    <n v="0"/>
    <n v="1"/>
    <n v="0"/>
    <s v="Alejandro"/>
    <s v="CT40005482"/>
    <s v="OPM"/>
    <s v="TSS"/>
    <s v="No"/>
    <s v="No"/>
    <s v="No"/>
    <s v="Si"/>
    <s v="No"/>
  </r>
  <r>
    <x v="8"/>
    <x v="1"/>
    <x v="0"/>
    <s v="normal"/>
    <s v="C40748369"/>
    <s v="OPM ITS Support OPS VWM CHGMGR"/>
    <s v="Vargas Aguilar Jorge"/>
    <d v="2017-02-05T09:00:00"/>
    <d v="2017-02-07T17:00:00"/>
    <s v="Arreglo de cableado de equipos windows localizados en DCPII Gabinete 2311"/>
    <s v="Successful"/>
    <s v="On Time"/>
    <s v="No"/>
    <s v="Minor"/>
    <s v="Successful"/>
    <s v="On Time"/>
    <n v="1"/>
    <n v="1"/>
    <n v="0"/>
    <x v="1"/>
    <n v="0"/>
    <s v="Normal"/>
    <n v="0"/>
    <n v="0"/>
    <n v="0"/>
    <n v="0"/>
    <n v="1"/>
    <n v="0"/>
    <s v="Alejandro"/>
    <s v="CT40005482"/>
    <s v="OPM"/>
    <s v="TSS"/>
    <s v="No"/>
    <s v="No"/>
    <s v="No"/>
    <s v="Si"/>
    <s v="No"/>
  </r>
  <r>
    <x v="8"/>
    <x v="1"/>
    <x v="0"/>
    <s v="normal"/>
    <s v="C40753321"/>
    <s v="TELECOM ITS Support OPS VWM CHGMGR"/>
    <s v="Vidals Aguilar Patricio"/>
    <d v="2017-02-05T09:00:00"/>
    <d v="2017-02-07T17:00:00"/>
    <s v="Retiro de cableado obsoleto en DCPII"/>
    <s v="Successful"/>
    <s v="On Time"/>
    <s v="No"/>
    <s v="Minor"/>
    <s v="Successful"/>
    <s v="On Time"/>
    <n v="1"/>
    <n v="1"/>
    <n v="0"/>
    <x v="1"/>
    <n v="0"/>
    <s v="Normal"/>
    <n v="0"/>
    <n v="0"/>
    <n v="0"/>
    <n v="0"/>
    <n v="1"/>
    <n v="0"/>
    <s v="Alejandro"/>
    <s v="CT40003239"/>
    <s v="Cableado"/>
    <s v="TSS"/>
    <s v="No"/>
    <s v="No"/>
    <s v="No"/>
    <s v="Si"/>
    <s v="No"/>
  </r>
  <r>
    <x v="8"/>
    <x v="0"/>
    <x v="0"/>
    <s v="normal"/>
    <s v="C40753621"/>
    <s v="FIS PRODUCTION Support AMS VWM CHGMGR"/>
    <s v="Sanchez Cortes Paciano"/>
    <d v="2017-02-05T11:25:00"/>
    <d v="2017-02-07T20:00:00"/>
    <s v="Proyect: Renovacion Tecnologica SIF (VW Leasing): Retiro de cableado obsoleto en DC1 FINSA."/>
    <s v="Successful"/>
    <s v="On Time"/>
    <s v="No"/>
    <s v="Minor"/>
    <s v="Successful"/>
    <s v="On Time"/>
    <n v="1"/>
    <n v="1"/>
    <n v="0"/>
    <x v="1"/>
    <n v="0"/>
    <s v="Normal"/>
    <n v="0"/>
    <n v="0"/>
    <n v="0"/>
    <n v="0"/>
    <n v="1"/>
    <n v="0"/>
    <s v="Alejandro"/>
    <s v="-"/>
    <s v="Proyectos"/>
    <s v="ITO"/>
    <s v="No"/>
    <s v="No"/>
    <s v="No"/>
    <s v="Si"/>
    <s v="No"/>
  </r>
  <r>
    <x v="8"/>
    <x v="1"/>
    <x v="1"/>
    <s v="normal"/>
    <s v="C40758342"/>
    <s v="TELECOM ITS Support OPS VWM CHGMGR"/>
    <s v="Martinez Vega Maria Jose"/>
    <d v="2017-02-07T15:00:00"/>
    <d v="2017-02-07T17:00:00"/>
    <s v="MANTENIMIENTO PREVENTIVO A AIRE RITTAL DEL IDF07A00"/>
    <s v="Successful"/>
    <s v="On Time"/>
    <s v="No"/>
    <s v="Standard"/>
    <s v="Successful"/>
    <s v="On Time"/>
    <n v="1"/>
    <n v="1"/>
    <n v="0"/>
    <x v="1"/>
    <n v="0"/>
    <s v="Normal"/>
    <n v="0"/>
    <n v="0"/>
    <n v="0"/>
    <n v="0"/>
    <n v="1"/>
    <n v="0"/>
    <s v="Alejandro"/>
    <s v="CT40003506"/>
    <s v="Cableado"/>
    <s v="TSS"/>
    <s v="No"/>
    <s v="No"/>
    <s v="No"/>
    <s v="Si"/>
    <s v="No"/>
  </r>
  <r>
    <x v="8"/>
    <x v="0"/>
    <x v="1"/>
    <s v="normal"/>
    <s v="C40758430"/>
    <s v="STORAGE ITS Support OPS VWM CHGMGR"/>
    <s v="George Davila Jesus Jacob"/>
    <d v="2017-02-08T10:00:00"/>
    <d v="2017-02-08T15:00:00"/>
    <s v="Cambio de Disco en Storage"/>
    <s v="Successful"/>
    <s v="On Time"/>
    <s v="No"/>
    <s v="Standard"/>
    <s v="Successful"/>
    <s v="On Time"/>
    <n v="1"/>
    <n v="1"/>
    <n v="0"/>
    <x v="1"/>
    <n v="0"/>
    <s v="Normal"/>
    <n v="0"/>
    <n v="0"/>
    <n v="0"/>
    <n v="0"/>
    <n v="1"/>
    <n v="0"/>
    <s v="Alejandro"/>
    <s v="CT40000633"/>
    <s v="Backups -Storage"/>
    <s v="ITO"/>
    <s v="No"/>
    <s v="No"/>
    <s v="No"/>
    <s v="Si"/>
    <s v="No"/>
  </r>
  <r>
    <x v="5"/>
    <x v="1"/>
    <x v="0"/>
    <s v="normal"/>
    <s v="C000891983"/>
    <s v="TS.GS.MX.SCC2.WAN.SEC"/>
    <s v="Lora Silva Eloy  "/>
    <d v="2017-02-06T19:00:00"/>
    <d v="2017-02-08T22:00:00"/>
    <s v="TSMX PQIT | TSS Depuración de Políticas e Identidades en Proxy Secundario QMXSCISPROX1 y Remover Archivo proxy.pac en Servidor 10.58.220.60"/>
    <s v="Successful"/>
    <s v="On Time"/>
    <s v="No"/>
    <s v="Minor"/>
    <s v="Successful"/>
    <s v="On Time"/>
    <n v="1"/>
    <n v="1"/>
    <n v="0"/>
    <x v="1"/>
    <n v="0"/>
    <s v="Normal"/>
    <n v="0"/>
    <n v="0"/>
    <n v="0"/>
    <n v="0"/>
    <n v="1"/>
    <n v="0"/>
    <s v="Candido"/>
    <s v="C000052054"/>
    <s v="WAN"/>
    <s v="TSS"/>
    <s v="No"/>
    <s v="No"/>
    <s v="No"/>
    <s v="Si"/>
    <s v="No"/>
  </r>
  <r>
    <x v="12"/>
    <x v="0"/>
    <x v="0"/>
    <s v="normal"/>
    <s v="C000987251"/>
    <s v="C.SAP.MX.AA.GDH.MX-BASIS"/>
    <s v="Gomez Hernandez Saday Rubi "/>
    <d v="2017-02-09T09:00:00"/>
    <d v="2017-02-09T11:00:00"/>
    <s v="[GDG] / [ SAP TS-MX ] / [ PROD ] / [ GCD ] / [ MX ] - Installation of JavaAgent /CSS.CAB pre-approved"/>
    <s v="Successful"/>
    <s v="On Time"/>
    <s v="No"/>
    <s v="Minor"/>
    <s v="Successful"/>
    <s v="On Time"/>
    <n v="1"/>
    <n v="1"/>
    <n v="0"/>
    <x v="1"/>
    <n v="0"/>
    <s v="Normal"/>
    <n v="0"/>
    <n v="0"/>
    <n v="0"/>
    <n v="0"/>
    <n v="1"/>
    <n v="0"/>
    <s v="Candido"/>
    <s v="CMOD318035"/>
    <s v="Basis"/>
    <s v="BASIS"/>
    <s v="No"/>
    <s v="No"/>
    <s v="No"/>
    <s v="Si"/>
    <s v="No"/>
  </r>
  <r>
    <x v="11"/>
    <x v="0"/>
    <x v="1"/>
    <s v="normal"/>
    <s v="C000988921"/>
    <s v="C.AMER.MX.PCI"/>
    <s v="Cortes Aguilar Maritza"/>
    <d v="2017-02-08T11:00:00"/>
    <d v="2017-02-09T11:00:00"/>
    <s v="AMER | MULTIPLE | Administrative change | Creation and Release to Operation, new server (DEQROAPPVM03) | DOM 52830488"/>
    <s v="Successful"/>
    <s v="On Time"/>
    <s v="No"/>
    <s v="Standard"/>
    <s v="Successful"/>
    <s v="On Time"/>
    <n v="1"/>
    <n v="1"/>
    <n v="0"/>
    <x v="1"/>
    <n v="0"/>
    <s v="Normal"/>
    <n v="0"/>
    <n v="0"/>
    <n v="0"/>
    <n v="0"/>
    <n v="1"/>
    <n v="0"/>
    <s v="Maria del Carmen"/>
    <s v="C000913861"/>
    <s v="PCI Infraestructura"/>
    <s v="ITO"/>
    <s v="No"/>
    <s v="No"/>
    <s v="No"/>
    <s v="Si"/>
    <s v="No"/>
  </r>
  <r>
    <x v="14"/>
    <x v="0"/>
    <x v="0"/>
    <s v="normal"/>
    <s v="C000990606"/>
    <s v="C.SAP.MX.AA.GDH.MX-BASIS"/>
    <s v="Porras Davila Hiram Kalid"/>
    <d v="2017-02-08T15:00:00"/>
    <d v="2017-02-08T17:00:00"/>
    <s v="TSMX/SAP BASIS/ENGIE/SAP Request:User deletion ON SOLMAN CLNT 000"/>
    <s v="Successful"/>
    <s v="On Time"/>
    <s v="No"/>
    <s v="Minor"/>
    <s v="Successful"/>
    <s v="On Time"/>
    <n v="1"/>
    <n v="1"/>
    <n v="0"/>
    <x v="1"/>
    <n v="0"/>
    <s v="Normal"/>
    <n v="0"/>
    <n v="0"/>
    <n v="0"/>
    <n v="0"/>
    <n v="1"/>
    <n v="0"/>
    <s v="Candido"/>
    <s v="C000199490"/>
    <s v="Basis"/>
    <s v="BASIS"/>
    <s v="No"/>
    <s v="No"/>
    <s v="No"/>
    <s v="Si"/>
    <s v="No"/>
  </r>
  <r>
    <x v="19"/>
    <x v="0"/>
    <x v="0"/>
    <s v="normal"/>
    <s v="C000990621"/>
    <s v="SE.AA.MX.SDM.LOCAL"/>
    <s v="Pedraza Hernandez Eduardo  "/>
    <d v="2017-02-08T13:00:00"/>
    <d v="2017-02-08T18:00:00"/>
    <s v="SDM | IICA | UPDATE .NET FRAMEWORK to the version 4.5"/>
    <s v="Successful"/>
    <s v="On Time"/>
    <s v="No"/>
    <s v="Minor"/>
    <s v="Successful"/>
    <s v="On Time"/>
    <n v="1"/>
    <n v="1"/>
    <n v="0"/>
    <x v="1"/>
    <n v="0"/>
    <s v="Normal"/>
    <n v="0"/>
    <n v="0"/>
    <n v="0"/>
    <n v="0"/>
    <n v="1"/>
    <n v="0"/>
    <s v="Candido"/>
    <s v="C000877320"/>
    <s v="SDM"/>
    <s v="ITO"/>
    <s v="No"/>
    <s v="No"/>
    <s v="No"/>
    <s v="Si"/>
    <s v="No"/>
  </r>
  <r>
    <x v="9"/>
    <x v="0"/>
    <x v="0"/>
    <s v="normal"/>
    <s v="C000990669"/>
    <s v="C.SAP.MX.AA.GDH.MX-BASIS"/>
    <s v="Coyotecatl Tecanhuey Lucero"/>
    <d v="2017-02-08T15:00:00"/>
    <d v="2017-02-08T19:00:00"/>
    <s v="HABC / SAP - BASIS / PRODUCTION/ PRO / TSMX - ADD_ON ABAP_classic env. (SPAM/SAINT) /CCAB; ITO.CAB pre-approved [4EP]"/>
    <s v="Successful"/>
    <s v="On Time"/>
    <s v="No"/>
    <s v="Minor"/>
    <s v="Successful"/>
    <s v="On Time"/>
    <n v="1"/>
    <n v="1"/>
    <n v="0"/>
    <x v="1"/>
    <n v="0"/>
    <s v="Normal"/>
    <n v="0"/>
    <n v="0"/>
    <n v="0"/>
    <n v="0"/>
    <n v="1"/>
    <n v="0"/>
    <s v="Candido"/>
    <s v="CMOD318855"/>
    <s v="Basis"/>
    <s v="BASIS"/>
    <s v="No"/>
    <s v="No"/>
    <s v="No"/>
    <s v="Si"/>
    <s v="No"/>
  </r>
  <r>
    <x v="11"/>
    <x v="0"/>
    <x v="0"/>
    <s v="normal"/>
    <s v="C000990695"/>
    <s v="C.AMER.MX.DPO-LNX"/>
    <s v="Cruz Rodriguez Esmeralda Danae"/>
    <d v="2017-02-08T16:00:00"/>
    <d v="2017-02-08T22:30:00"/>
    <s v="AMER | KUO | Operative System package upgrade on the server solqro03 | QA"/>
    <s v="Successful"/>
    <s v="On Time"/>
    <s v="No"/>
    <s v="Minor"/>
    <s v="Successful"/>
    <s v="On Time"/>
    <n v="1"/>
    <n v="1"/>
    <n v="0"/>
    <x v="1"/>
    <n v="0"/>
    <s v="Normal"/>
    <n v="0"/>
    <n v="0"/>
    <n v="0"/>
    <n v="0"/>
    <n v="1"/>
    <n v="0"/>
    <s v="Maria del Carmen"/>
    <s v="C000972225"/>
    <s v="DPO Linux"/>
    <s v="ITO"/>
    <s v="No"/>
    <s v="No"/>
    <s v="No"/>
    <s v="Si"/>
    <s v="No"/>
  </r>
  <r>
    <x v="10"/>
    <x v="0"/>
    <x v="0"/>
    <s v="normal"/>
    <s v="C000990696"/>
    <s v="C.AMER.MX.DPO-LNX"/>
    <s v="Don Juan Rico Nataly"/>
    <d v="2017-02-08T18:00:00"/>
    <d v="2017-02-09T00:30:00"/>
    <s v="AMER | GRUPO Q | Operative System package upgrade on server ax2la123 | QA"/>
    <s v="Successful"/>
    <s v="On Time"/>
    <s v="No"/>
    <s v="Minor"/>
    <s v="Successful"/>
    <s v="On Time"/>
    <n v="1"/>
    <n v="1"/>
    <n v="0"/>
    <x v="1"/>
    <n v="0"/>
    <s v="Normal"/>
    <n v="0"/>
    <n v="0"/>
    <n v="0"/>
    <n v="0"/>
    <n v="1"/>
    <n v="0"/>
    <s v="Candido"/>
    <s v="C000972225"/>
    <s v="DPO Linux"/>
    <s v="ITO"/>
    <s v="No"/>
    <s v="No"/>
    <s v="No"/>
    <s v="Si"/>
    <s v="No"/>
  </r>
  <r>
    <x v="11"/>
    <x v="0"/>
    <x v="0"/>
    <s v="normal"/>
    <s v="C000990714"/>
    <s v="C.SAP.MX.AA.GDH.MX-BASIS"/>
    <s v="Morales Herrera Benjamin  "/>
    <d v="2017-02-09T09:00:00"/>
    <d v="2017-02-09T11:00:00"/>
    <s v="[Grupo KUO] / [ SAP -MX ] / [ QA ] / [ QAB ] - DB Audit Trial Activate / CCAB; ITO.CAB pre-approved [4EP]"/>
    <s v="Successful"/>
    <s v="On Time"/>
    <s v="No"/>
    <s v="Minor"/>
    <s v="Successful"/>
    <s v="On Time"/>
    <n v="1"/>
    <n v="1"/>
    <n v="0"/>
    <x v="1"/>
    <n v="0"/>
    <s v="Normal"/>
    <n v="0"/>
    <n v="0"/>
    <n v="0"/>
    <n v="0"/>
    <n v="1"/>
    <n v="0"/>
    <s v="Maria del Carmen"/>
    <s v="CMOD317324"/>
    <s v="Basis"/>
    <s v="BASIS"/>
    <s v="No"/>
    <s v="No"/>
    <s v="No"/>
    <s v="Si"/>
    <s v="No"/>
  </r>
  <r>
    <x v="11"/>
    <x v="0"/>
    <x v="0"/>
    <s v="normal"/>
    <s v="C000991655"/>
    <s v="C.SAP.MX.AA.GDH.MX-BASIS"/>
    <s v="Morales Herrera Benjamin  "/>
    <d v="2017-02-08T15:00:00"/>
    <d v="2017-02-08T17:00:00"/>
    <s v="[Grupo KUO] / [ SAP -MX ] / [ QA ] / [ QAB [ Drop RECORDS of Catalog Backup][CCAB and CSS.CAB preapproved] - 4EP"/>
    <s v="Successful"/>
    <s v="On Time"/>
    <s v="No"/>
    <s v="Minor"/>
    <s v="Successful"/>
    <s v="On Time"/>
    <n v="1"/>
    <n v="1"/>
    <n v="0"/>
    <x v="1"/>
    <n v="0"/>
    <s v="Normal"/>
    <n v="0"/>
    <n v="0"/>
    <n v="0"/>
    <n v="0"/>
    <n v="1"/>
    <n v="0"/>
    <s v="Maria del Carmen"/>
    <s v="CMOD315167"/>
    <s v="Basis"/>
    <s v="BASIS"/>
    <s v="No"/>
    <s v="No"/>
    <s v="No"/>
    <s v="Si"/>
    <s v="No"/>
  </r>
  <r>
    <x v="9"/>
    <x v="0"/>
    <x v="0"/>
    <s v="normal"/>
    <s v="C000992480"/>
    <s v="C.SAP.MX.AA.GDH.MX-BASIS"/>
    <s v="Coyotecatl Tecanhuey Lucero"/>
    <d v="2017-02-09T11:00:00"/>
    <d v="2017-02-09T15:00:00"/>
    <s v="HABC/ SAP -SL / USAGE / PPC / TSMX - ADD_ON ABAP_classic env. (SPAM/SAINT) /CCAB; ITO.CAB pre-approved [4EP]"/>
    <s v="Successful"/>
    <s v="On Time"/>
    <s v="No"/>
    <s v="Minor"/>
    <s v="Successful"/>
    <s v="On Time"/>
    <n v="1"/>
    <n v="1"/>
    <n v="0"/>
    <x v="1"/>
    <n v="0"/>
    <s v="Normal"/>
    <n v="0"/>
    <n v="0"/>
    <n v="0"/>
    <n v="0"/>
    <n v="1"/>
    <n v="0"/>
    <s v="Candido"/>
    <s v="CMOD318855"/>
    <s v="Basis"/>
    <s v="BASIS"/>
    <s v="No"/>
    <s v="No"/>
    <s v="No"/>
    <s v="Si"/>
    <s v="No"/>
  </r>
  <r>
    <x v="7"/>
    <x v="0"/>
    <x v="1"/>
    <s v="normal"/>
    <s v="C000994124"/>
    <s v="C.SAP.MX.AA.SAP-BASIS"/>
    <s v="Aguilar Galindo Hector"/>
    <d v="2017-02-08T15:00:00"/>
    <d v="2017-02-08T17:00:00"/>
    <s v="OWENS / SAP / SYSTEMS CLIENT 000 /SAP Request:User deletion"/>
    <s v="Successful"/>
    <s v="On Time"/>
    <s v="No"/>
    <s v="Standard"/>
    <s v="Successful"/>
    <s v="On Time"/>
    <n v="1"/>
    <n v="1"/>
    <n v="0"/>
    <x v="1"/>
    <n v="0"/>
    <s v="Normal"/>
    <n v="0"/>
    <n v="0"/>
    <n v="0"/>
    <n v="0"/>
    <n v="1"/>
    <n v="0"/>
    <s v="Oscar"/>
    <s v="C000199490"/>
    <s v="Basis"/>
    <s v="BASIS"/>
    <s v="No"/>
    <s v="No"/>
    <s v="No"/>
    <s v="Si"/>
    <s v="No"/>
  </r>
  <r>
    <x v="22"/>
    <x v="0"/>
    <x v="1"/>
    <s v="normal"/>
    <s v="C000994167"/>
    <s v="C.AMER.MX.LBU.WINTEL"/>
    <s v="Cervantes Ponce Felipe"/>
    <d v="2017-02-09T02:00:00"/>
    <d v="2017-02-09T05:00:00"/>
    <s v="AMER | CDF | Modification of SAPs on AX1LA113 and AX1LA088Servers"/>
    <s v="Successful"/>
    <s v="Out of Time"/>
    <s v="Si"/>
    <s v="Standard"/>
    <s v="Successful"/>
    <s v="Out of Time"/>
    <n v="1"/>
    <n v="0"/>
    <n v="1"/>
    <x v="1"/>
    <n v="0"/>
    <s v="Normal"/>
    <n v="0"/>
    <n v="0"/>
    <n v="0"/>
    <n v="0"/>
    <n v="1"/>
    <n v="0"/>
    <s v="Candido"/>
    <s v="C000026001"/>
    <s v="DPO Windows"/>
    <s v="ITO"/>
    <s v="No"/>
    <s v="No"/>
    <s v="No"/>
    <s v="Si"/>
    <s v="No"/>
  </r>
  <r>
    <x v="11"/>
    <x v="0"/>
    <x v="0"/>
    <s v="normal"/>
    <s v="C000994194"/>
    <s v="C.AMER.MX.DPO-LNX"/>
    <s v="Cruz Rodriguez Esmeralda Danae"/>
    <d v="2017-02-08T18:00:00"/>
    <d v="2017-02-08T20:00:00"/>
    <s v="AMER | KUO | MODIFICATION OF PRINTER CONFIGURATION | PRD"/>
    <s v="Successful"/>
    <s v="On Time"/>
    <s v="No"/>
    <s v="Minor"/>
    <s v="Successful"/>
    <s v="On Time"/>
    <n v="1"/>
    <n v="1"/>
    <n v="0"/>
    <x v="1"/>
    <n v="0"/>
    <s v="Normal"/>
    <n v="0"/>
    <n v="0"/>
    <n v="0"/>
    <n v="0"/>
    <n v="1"/>
    <n v="0"/>
    <s v="Maria del Carmen"/>
    <s v="CMOD315262"/>
    <s v="DPO Linux"/>
    <s v="ITO"/>
    <s v="No"/>
    <s v="No"/>
    <s v="No"/>
    <s v="Si"/>
    <s v="No"/>
  </r>
  <r>
    <x v="1"/>
    <x v="0"/>
    <x v="0"/>
    <s v="normal"/>
    <s v="C000994210"/>
    <s v="C.SAP.MX.AA.SAP-BASIS"/>
    <s v="Hernandez Jacinto Marco Antonio"/>
    <d v="2017-02-09T11:00:00"/>
    <d v="2017-02-09T13:00:00"/>
    <s v="VITRO / SAP / NP / SQA / SAP Parameter Change_Offline /CCAB; CSS.CAB pre-approved [4EP] |"/>
    <s v="Successful"/>
    <s v="On Time"/>
    <s v="No"/>
    <s v="Minor"/>
    <s v="Successful"/>
    <s v="On Time"/>
    <n v="1"/>
    <n v="1"/>
    <n v="0"/>
    <x v="1"/>
    <n v="0"/>
    <s v="Normal"/>
    <n v="0"/>
    <n v="0"/>
    <n v="0"/>
    <n v="0"/>
    <n v="1"/>
    <n v="0"/>
    <s v="Oscar"/>
    <s v="CMOD317344"/>
    <s v="Basis"/>
    <s v="BASIS"/>
    <s v="No"/>
    <s v="No"/>
    <s v="No"/>
    <s v="Si"/>
    <s v="No"/>
  </r>
  <r>
    <x v="3"/>
    <x v="0"/>
    <x v="1"/>
    <s v="normal"/>
    <s v="C000994244"/>
    <s v="C.SAP.MX.AA.GDH.MX-BASIS"/>
    <s v="Escalante Gonzalez Carlos"/>
    <d v="2017-02-08T16:00:00"/>
    <d v="2017-02-08T17:00:00"/>
    <s v="TSMX / SAP BASIS / TAURUS /SAP Request:User deletion"/>
    <s v="Successful"/>
    <s v="On Time"/>
    <s v="No"/>
    <s v="Standard"/>
    <s v="Successful"/>
    <s v="On Time"/>
    <n v="1"/>
    <n v="1"/>
    <n v="0"/>
    <x v="1"/>
    <n v="0"/>
    <s v="Normal"/>
    <n v="0"/>
    <n v="0"/>
    <n v="0"/>
    <n v="0"/>
    <n v="1"/>
    <n v="0"/>
    <s v="Candido"/>
    <s v="CMOD310215"/>
    <s v="Basis"/>
    <s v="BASIS"/>
    <s v="No"/>
    <s v="No"/>
    <s v="No"/>
    <s v="Si"/>
    <s v="No"/>
  </r>
  <r>
    <x v="18"/>
    <x v="0"/>
    <x v="1"/>
    <s v="normal"/>
    <s v="C000995974"/>
    <s v="C.SAP.MX.AA.GDH.MX-BASIS"/>
    <s v="Gomez Hernandez Saday Rubi "/>
    <d v="2017-02-09T11:00:00"/>
    <d v="2017-02-09T12:00:00"/>
    <s v="TS-MX/DURMAN/SAP Request: Deletion of user/users CSS.CAB preapproved"/>
    <s v="Successful"/>
    <s v="On Time"/>
    <s v="No"/>
    <s v="Standard"/>
    <s v="Successful"/>
    <s v="On Time"/>
    <n v="1"/>
    <n v="1"/>
    <n v="0"/>
    <x v="1"/>
    <n v="0"/>
    <s v="Normal"/>
    <n v="0"/>
    <n v="0"/>
    <n v="0"/>
    <n v="0"/>
    <n v="1"/>
    <n v="0"/>
    <s v="Candido"/>
    <s v="CMOD310215"/>
    <s v="Basis"/>
    <s v="BASIS"/>
    <s v="No"/>
    <s v="No"/>
    <s v="No"/>
    <s v="Si"/>
    <s v="No"/>
  </r>
  <r>
    <x v="27"/>
    <x v="1"/>
    <x v="0"/>
    <s v="normal"/>
    <s v="C000995980"/>
    <s v="SE.AA.MX.SDM.LOCAL"/>
    <s v="Garcia Leopoldo Jose Leopoldo"/>
    <d v="2017-02-08T23:00:00"/>
    <d v="2017-02-09T02:00:00"/>
    <s v="SLT|DSI | Forjadores - Habilitar ruteo desde la red 10.10.12.0_24 hacia DSI"/>
    <s v="Successful"/>
    <s v="On Time"/>
    <s v="No"/>
    <s v="Minor"/>
    <s v="Successful"/>
    <s v="On Time"/>
    <n v="1"/>
    <n v="1"/>
    <n v="0"/>
    <x v="1"/>
    <n v="1"/>
    <s v="SLT"/>
    <n v="0"/>
    <n v="0"/>
    <n v="0"/>
    <n v="0"/>
    <n v="1"/>
    <n v="0"/>
    <s v="Maria del Carmen"/>
    <s v="-"/>
    <s v="SDM"/>
    <s v="TSS"/>
    <s v="No"/>
    <s v="No"/>
    <s v="No"/>
    <s v="Si"/>
    <s v="No"/>
  </r>
  <r>
    <x v="21"/>
    <x v="0"/>
    <x v="1"/>
    <s v="normal"/>
    <s v="C000996012"/>
    <s v="C.SAP.MX.AA.GDH.MX-BASIS"/>
    <s v="Gomez Hernandez Saday Rubi "/>
    <d v="2017-02-09T12:00:00"/>
    <d v="2017-02-09T13:00:00"/>
    <s v="TS-MX/VOLARIS/SAP Request: Deletion of user/users CSS.CAB preapproved"/>
    <s v="Successful"/>
    <s v="On Time"/>
    <s v="No"/>
    <s v="Standard"/>
    <s v="Successful"/>
    <s v="On Time"/>
    <n v="1"/>
    <n v="1"/>
    <n v="0"/>
    <x v="1"/>
    <n v="0"/>
    <s v="Normal"/>
    <n v="0"/>
    <n v="0"/>
    <n v="0"/>
    <n v="0"/>
    <n v="1"/>
    <n v="0"/>
    <s v="Candido"/>
    <s v="CMOD310215"/>
    <s v="Basis"/>
    <s v="BASIS"/>
    <s v="No"/>
    <s v="No"/>
    <s v="No"/>
    <s v="Si"/>
    <s v="No"/>
  </r>
  <r>
    <x v="8"/>
    <x v="0"/>
    <x v="0"/>
    <s v="normal"/>
    <s v="C40752700"/>
    <s v="OPM ITS Support OPS VWM CHGMGR"/>
    <s v="Zacamitzin Medina Dagoberto"/>
    <d v="2017-02-06T10:00:00"/>
    <d v="2017-02-08T17:00:00"/>
    <s v="Apagado de servidores ETUBS05 y ETUBC42 (Argentina)"/>
    <s v="Successful"/>
    <s v="On Time"/>
    <s v="No"/>
    <s v="Minor"/>
    <s v="Successful"/>
    <s v="On Time"/>
    <n v="1"/>
    <n v="1"/>
    <n v="0"/>
    <x v="1"/>
    <n v="0"/>
    <s v="Normal"/>
    <n v="0"/>
    <n v="0"/>
    <n v="0"/>
    <n v="0"/>
    <n v="1"/>
    <n v="0"/>
    <s v="Alejandro"/>
    <s v="CT40009312"/>
    <s v="OPM"/>
    <s v="ITO"/>
    <s v="No"/>
    <s v="No"/>
    <s v="No"/>
    <s v="Si"/>
    <s v="No"/>
  </r>
  <r>
    <x v="8"/>
    <x v="0"/>
    <x v="0"/>
    <s v="normal"/>
    <s v="C40756425"/>
    <s v="PROYECT INFRAEST ITS Support OPS VWM CHGMGR"/>
    <s v="Zozoaga Trujillo Maria De La Concepcion Monica"/>
    <d v="2017-02-08T17:00:00"/>
    <d v="2017-02-09T10:00:00"/>
    <s v="Activacion de enlace Secundario Switches nave 102 Tiguan"/>
    <s v="Successful"/>
    <s v="On Time"/>
    <s v="No"/>
    <s v="Minor"/>
    <s v="Successful"/>
    <s v="On Time"/>
    <n v="1"/>
    <n v="1"/>
    <n v="0"/>
    <x v="1"/>
    <n v="0"/>
    <s v="Normal"/>
    <n v="0"/>
    <n v="0"/>
    <n v="0"/>
    <n v="0"/>
    <n v="1"/>
    <n v="0"/>
    <s v="Alejandro"/>
    <s v="-"/>
    <s v="Proyectos"/>
    <s v="ITO"/>
    <s v="No"/>
    <s v="No"/>
    <s v="No"/>
    <s v="Si"/>
    <s v="No"/>
  </r>
  <r>
    <x v="13"/>
    <x v="0"/>
    <x v="0"/>
    <s v="normal"/>
    <s v="CRQ104758"/>
    <s v="Css-Mex.GpoModelo-Proyectos"/>
    <s v="ROMAN AQUINO"/>
    <d v="2017-01-12T17:00:00"/>
    <d v="2017-02-07T19:00:00"/>
    <s v="WO6866501 Crear VPN site to site entre GM - SABMiller (CRQ104758)"/>
    <s v="Successful"/>
    <s v="On Time"/>
    <s v="No"/>
    <s v="Minor"/>
    <s v="Successful"/>
    <s v="On Time"/>
    <n v="1"/>
    <n v="1"/>
    <n v="0"/>
    <x v="1"/>
    <n v="0"/>
    <s v="Normal"/>
    <n v="0"/>
    <n v="0"/>
    <n v="0"/>
    <n v="0"/>
    <n v="1"/>
    <n v="0"/>
    <s v="Fernando"/>
    <s v="-"/>
    <s v="Proyectos"/>
    <s v="ITO"/>
    <s v="No"/>
    <s v="No"/>
    <s v="No"/>
    <s v="Si"/>
    <s v="No"/>
  </r>
  <r>
    <x v="13"/>
    <x v="0"/>
    <x v="0"/>
    <s v="normal"/>
    <s v="CRQ218354"/>
    <s v="Css-Mex.GpoModelo-Admon-DBA"/>
    <s v="ROBERTO CARLOS BASTIDA RENTERIA"/>
    <d v="2017-02-06T09:00:00"/>
    <d v="2017-02-07T18:00:00"/>
    <s v="WO6928050 Decomiso de Instancias y Storage"/>
    <s v="Successful"/>
    <s v="On Time"/>
    <s v="No"/>
    <s v="Minor"/>
    <s v="Successful"/>
    <s v="On Time"/>
    <n v="1"/>
    <n v="1"/>
    <n v="0"/>
    <x v="1"/>
    <n v="0"/>
    <s v="Normal"/>
    <n v="0"/>
    <n v="0"/>
    <n v="0"/>
    <n v="0"/>
    <n v="1"/>
    <n v="0"/>
    <s v="Fernando"/>
    <s v="-"/>
    <s v="Base de datos"/>
    <s v="ITO"/>
    <s v="No"/>
    <s v="No"/>
    <s v="No"/>
    <s v="Si"/>
    <s v="No"/>
  </r>
  <r>
    <x v="13"/>
    <x v="0"/>
    <x v="0"/>
    <s v="normal"/>
    <s v="CRQ218408"/>
    <s v="Css-Mex.GpoModelo-Proyectos"/>
    <s v="CARMEN BEATRIZ ESPINOSA GARRIDO"/>
    <d v="2017-02-07T07:00:00"/>
    <d v="2017-02-07T11:00:00"/>
    <s v="WO6928376 Ventana de mtto para configuración DNS de proveedores en el Internet Modelo Now 3Centurias"/>
    <s v="Successful"/>
    <s v="On Time"/>
    <s v="No"/>
    <s v="Minor"/>
    <s v="Successful"/>
    <s v="On Time"/>
    <n v="1"/>
    <n v="1"/>
    <n v="0"/>
    <x v="1"/>
    <n v="0"/>
    <s v="Normal"/>
    <n v="0"/>
    <n v="0"/>
    <n v="0"/>
    <n v="0"/>
    <n v="1"/>
    <n v="0"/>
    <s v="Fernando"/>
    <s v="-"/>
    <s v="Proyectos"/>
    <s v="ITO"/>
    <s v="No"/>
    <s v="No"/>
    <s v="No"/>
    <s v="Si"/>
    <s v="No"/>
  </r>
  <r>
    <x v="13"/>
    <x v="0"/>
    <x v="0"/>
    <s v="normal"/>
    <s v="CRQ218657"/>
    <s v="Css-Mex.GpoModelo-SAP Basis"/>
    <s v="JOSE ALVARO ROSALES LARA"/>
    <d v="2017-02-09T08:00:00"/>
    <d v="2017-02-09T11:40:00"/>
    <s v="WO6975316 Incremento de parámetro rdisp/tm_max_no"/>
    <s v="Successful"/>
    <s v="On Time"/>
    <s v="No"/>
    <s v="Minor"/>
    <s v="Successful"/>
    <s v="On Time"/>
    <n v="1"/>
    <n v="1"/>
    <n v="0"/>
    <x v="1"/>
    <n v="0"/>
    <s v="Normal"/>
    <n v="0"/>
    <n v="0"/>
    <n v="0"/>
    <n v="0"/>
    <n v="1"/>
    <n v="0"/>
    <s v="Fernando"/>
    <s v="-"/>
    <s v="Basis"/>
    <s v="BASIS"/>
    <s v="No"/>
    <s v="No"/>
    <s v="No"/>
    <s v="Si"/>
    <s v="No"/>
  </r>
  <r>
    <x v="2"/>
    <x v="0"/>
    <x v="0"/>
    <s v="normal"/>
    <s v="C000934383"/>
    <s v="SI.AMS.MX.CCC"/>
    <s v="Lopez Lopez Marcia  "/>
    <d v="2016-12-10T06:00:00"/>
    <d v="2017-02-10T00:00:00"/>
    <s v="SLT|[L'OREAL] / [ SAP ] / [ TEST ] / [ Q18 ] / [ MXSEDESAPQA ] / [ TSMXSAP ]- DB Oracle Offline: BD Reorganization BY EAS L'OREAL VENDOR"/>
    <s v="Successful"/>
    <s v="On Time"/>
    <s v="No"/>
    <s v="Minor"/>
    <s v="Successful"/>
    <s v="On Time"/>
    <n v="1"/>
    <n v="1"/>
    <n v="0"/>
    <x v="1"/>
    <n v="1"/>
    <s v="SLT"/>
    <n v="0"/>
    <n v="0"/>
    <n v="0"/>
    <n v="0"/>
    <n v="1"/>
    <n v="0"/>
    <s v="Candido"/>
    <s v="-"/>
    <s v="SI"/>
    <s v="ITO"/>
    <s v="No"/>
    <s v="No"/>
    <s v="No"/>
    <s v="Si"/>
    <s v="No"/>
  </r>
  <r>
    <x v="1"/>
    <x v="0"/>
    <x v="0"/>
    <s v="normal"/>
    <s v="C000983777"/>
    <s v="C.AMER.MX.DPO-LNX"/>
    <s v="Don Juan Rico Nataly"/>
    <d v="2017-02-09T15:00:00"/>
    <d v="2017-02-10T12:00:00"/>
    <s v="DCS | VITRO | LINUX | APPCOM | AH3 | DSO (AppCom) Image Change to s11.4.5 | 4EP"/>
    <s v="Successful"/>
    <s v="On Time"/>
    <s v="No"/>
    <s v="Minor"/>
    <s v="Successful"/>
    <s v="On Time"/>
    <n v="1"/>
    <n v="1"/>
    <n v="0"/>
    <x v="1"/>
    <n v="0"/>
    <s v="Normal"/>
    <n v="0"/>
    <n v="0"/>
    <n v="0"/>
    <n v="0"/>
    <n v="1"/>
    <n v="0"/>
    <s v="Oscar"/>
    <s v="CMOD312271"/>
    <s v="DPO Linux"/>
    <s v="ITO"/>
    <s v="No"/>
    <s v="No"/>
    <s v="No"/>
    <s v="Si"/>
    <s v="No"/>
  </r>
  <r>
    <x v="5"/>
    <x v="0"/>
    <x v="0"/>
    <s v="normal"/>
    <s v="C000985493"/>
    <s v="C.AMER.MX.LBU.WINTEL"/>
    <s v="Ramos Cerecedo Juana  "/>
    <d v="2017-02-09T16:00:00"/>
    <d v="2017-02-10T10:00:00"/>
    <s v="T- SYSTEMS AMER | TSMX_PQIT | Replacement of the disc on server HNA00049"/>
    <s v="Successful"/>
    <s v="On Time"/>
    <s v="No"/>
    <s v="Minor"/>
    <s v="Successful"/>
    <s v="On Time"/>
    <n v="1"/>
    <n v="1"/>
    <n v="0"/>
    <x v="1"/>
    <n v="0"/>
    <s v="Normal"/>
    <n v="0"/>
    <n v="0"/>
    <n v="0"/>
    <n v="0"/>
    <n v="1"/>
    <n v="0"/>
    <s v="Candido"/>
    <s v="C000503941"/>
    <s v="DPO Windows"/>
    <s v="ITO"/>
    <s v="No"/>
    <s v="No"/>
    <s v="No"/>
    <s v="Si"/>
    <s v="No"/>
  </r>
  <r>
    <x v="17"/>
    <x v="0"/>
    <x v="1"/>
    <s v="normal"/>
    <s v="C000989001"/>
    <s v="C.SAP.MX.AA.SAP-BASIS"/>
    <s v="Porras Davila Hiram Kalid"/>
    <d v="2017-02-09T15:00:00"/>
    <d v="2017-02-09T17:00:00"/>
    <s v="[MEXICHEM] / [ SAP -BASIS ] / [ DEV ] / [ SOD ] / [ TSMX] - SNOTE 2285891 - How to resolve Short Dumps for: Syntax_Errors in the /1AGS* namespace / ITO.CAB pre-approved"/>
    <s v="Successful"/>
    <s v="On Time"/>
    <s v="No"/>
    <s v="Standard"/>
    <s v="Successful"/>
    <s v="On Time"/>
    <n v="1"/>
    <n v="1"/>
    <n v="0"/>
    <x v="1"/>
    <n v="0"/>
    <s v="Normal"/>
    <n v="0"/>
    <n v="0"/>
    <n v="0"/>
    <n v="0"/>
    <n v="1"/>
    <n v="0"/>
    <s v="Oscar"/>
    <s v="CMOD317142"/>
    <s v="Basis"/>
    <s v="BASIS"/>
    <s v="No"/>
    <s v="No"/>
    <s v="No"/>
    <s v="Si"/>
    <s v="No"/>
  </r>
  <r>
    <x v="6"/>
    <x v="0"/>
    <x v="0"/>
    <s v="normal"/>
    <s v="C000990532"/>
    <s v="C.AMER.MX.PCI"/>
    <s v="Lopez Cumplido Jose David"/>
    <d v="2017-02-09T09:00:00"/>
    <d v="2017-02-10T10:00:00"/>
    <s v="DSI | Storage decrease BASED ON DO 52835204"/>
    <s v="Successful"/>
    <s v="On Time"/>
    <s v="No"/>
    <s v="Minor"/>
    <s v="Successful"/>
    <s v="On Time"/>
    <n v="1"/>
    <n v="1"/>
    <n v="0"/>
    <x v="1"/>
    <n v="0"/>
    <s v="Normal"/>
    <n v="0"/>
    <n v="0"/>
    <n v="0"/>
    <n v="0"/>
    <n v="1"/>
    <n v="0"/>
    <s v="Maria del Carmen"/>
    <s v="C000366466"/>
    <s v="PCI Infraestructura"/>
    <s v="ITO"/>
    <s v="No"/>
    <s v="No"/>
    <s v="No"/>
    <s v="Si"/>
    <s v="No"/>
  </r>
  <r>
    <x v="0"/>
    <x v="0"/>
    <x v="0"/>
    <s v="normal"/>
    <s v="C000990624"/>
    <s v="C.SAP.MX.AA.GDH.MX-BASIS"/>
    <s v="Valera Ortiz Oswaldo"/>
    <d v="2017-02-10T11:00:00"/>
    <d v="2017-02-10T14:00:00"/>
    <s v="[HSAI ] / [ SAP BASIS] / [ DEV/ QA/ PROD] / [ER1, QR1, PR1] / [ TSMX] - SAP Request:User deletion Preaprobado"/>
    <s v="Successful"/>
    <s v="On Time"/>
    <s v="No"/>
    <s v="Minor"/>
    <s v="Successful"/>
    <s v="On Time"/>
    <n v="1"/>
    <n v="1"/>
    <n v="0"/>
    <x v="1"/>
    <n v="0"/>
    <s v="Normal"/>
    <n v="0"/>
    <n v="0"/>
    <n v="0"/>
    <n v="0"/>
    <n v="1"/>
    <n v="0"/>
    <s v="Maria del Carmen"/>
    <s v="C000750658"/>
    <s v="Basis"/>
    <s v="BASIS"/>
    <s v="No"/>
    <s v="No"/>
    <s v="No"/>
    <s v="Si"/>
    <s v="No"/>
  </r>
  <r>
    <x v="15"/>
    <x v="0"/>
    <x v="1"/>
    <s v="normal"/>
    <s v="C000990628"/>
    <s v="C.SAP.MX.AA.GDH.MX-BASIS"/>
    <s v="Valera Ortiz Oswaldo"/>
    <d v="2017-02-10T11:30:00"/>
    <d v="2017-02-10T14:30:00"/>
    <s v="[Imperquimia ] / [ SAP BASIS] / [ DEV/ PROD] / [CRD; ERD; CRP; ERP] / [ TSMX] - SAP Request:User deletion Preaprobado"/>
    <s v="Successful"/>
    <s v="On Time"/>
    <s v="No"/>
    <s v="Standard"/>
    <s v="Successful"/>
    <s v="On Time"/>
    <n v="1"/>
    <n v="1"/>
    <n v="0"/>
    <x v="1"/>
    <n v="0"/>
    <s v="Normal"/>
    <n v="0"/>
    <n v="0"/>
    <n v="0"/>
    <n v="0"/>
    <n v="1"/>
    <n v="0"/>
    <s v="Candido"/>
    <s v="C000750658"/>
    <s v="Basis"/>
    <s v="BASIS"/>
    <s v="No"/>
    <s v="No"/>
    <s v="No"/>
    <s v="Si"/>
    <s v="No"/>
  </r>
  <r>
    <x v="11"/>
    <x v="0"/>
    <x v="0"/>
    <s v="normal"/>
    <s v="C000990698"/>
    <s v="C.AMER.MX.DPO-LNX"/>
    <s v="Castillo Amastal Claudia Lorena"/>
    <d v="2017-02-09T16:00:00"/>
    <d v="2017-02-09T22:30:00"/>
    <s v="AMER | KUO | Operative System package upgrade on the server grcmty03 | QA"/>
    <s v="Successful"/>
    <s v="On Time"/>
    <s v="No"/>
    <s v="Minor"/>
    <s v="Successful"/>
    <s v="On Time"/>
    <n v="1"/>
    <n v="1"/>
    <n v="0"/>
    <x v="1"/>
    <n v="0"/>
    <s v="Normal"/>
    <n v="0"/>
    <n v="0"/>
    <n v="0"/>
    <n v="0"/>
    <n v="1"/>
    <n v="0"/>
    <s v="Maria del Carmen"/>
    <s v="C000972225"/>
    <s v="DPO Linux"/>
    <s v="ITO"/>
    <s v="No"/>
    <s v="No"/>
    <s v="No"/>
    <s v="Si"/>
    <s v="No"/>
  </r>
  <r>
    <x v="10"/>
    <x v="0"/>
    <x v="0"/>
    <s v="normal"/>
    <s v="C000990699"/>
    <s v="C.AMER.MX.DPO-LNX"/>
    <s v="Don Juan Rico Nataly"/>
    <d v="2017-02-09T18:00:00"/>
    <d v="2017-02-10T00:30:00"/>
    <s v="AMER | GRUPO Q | Operative System package upgrade on the server gpqqrobuv07 | QA"/>
    <s v="Successful"/>
    <s v="On Time"/>
    <s v="No"/>
    <s v="Minor"/>
    <s v="Successful"/>
    <s v="On Time"/>
    <n v="1"/>
    <n v="1"/>
    <n v="0"/>
    <x v="1"/>
    <n v="0"/>
    <s v="Normal"/>
    <n v="0"/>
    <n v="0"/>
    <n v="0"/>
    <n v="0"/>
    <n v="1"/>
    <n v="0"/>
    <s v="Candido"/>
    <s v="C000972225"/>
    <s v="DPO Linux"/>
    <s v="ITO"/>
    <s v="No"/>
    <s v="No"/>
    <s v="No"/>
    <s v="Si"/>
    <s v="No"/>
  </r>
  <r>
    <x v="10"/>
    <x v="0"/>
    <x v="1"/>
    <s v="normal"/>
    <s v="C000992379"/>
    <s v="C.SAP.MX.AA.GDH.MX-BASIS"/>
    <s v="Escalante Gonzalez Carlos"/>
    <d v="2017-02-06T15:00:00"/>
    <d v="2017-02-09T23:00:00"/>
    <s v="Grupo Q / SAP-MX / Production / CEP / Outage=SI / Local Client Copy-New Client_classic env. /CSS.CAB pre-approved"/>
    <s v="Successful"/>
    <s v="On Time"/>
    <s v="No"/>
    <s v="Standard"/>
    <s v="Successful"/>
    <s v="On Time"/>
    <n v="1"/>
    <n v="1"/>
    <n v="0"/>
    <x v="1"/>
    <n v="0"/>
    <s v="Normal"/>
    <n v="0"/>
    <n v="0"/>
    <n v="0"/>
    <n v="0"/>
    <n v="1"/>
    <n v="0"/>
    <s v="Candido"/>
    <s v="CMOD318850"/>
    <s v="Basis"/>
    <s v="BASIS"/>
    <s v="No"/>
    <s v="No"/>
    <s v="No"/>
    <s v="Si"/>
    <s v="No"/>
  </r>
  <r>
    <x v="9"/>
    <x v="0"/>
    <x v="0"/>
    <s v="normal"/>
    <s v="C000992416"/>
    <s v="C.AMER.MX.DPO-LNX"/>
    <s v="Don Juan Rico Nataly"/>
    <d v="2017-02-09T16:00:00"/>
    <d v="2017-02-09T20:00:00"/>
    <s v="AMER | HABC | Operative System package upgrade on server ax1la149 | QA"/>
    <s v="Successful"/>
    <s v="On Time"/>
    <s v="No"/>
    <s v="Minor"/>
    <s v="Successful"/>
    <s v="On Time"/>
    <n v="1"/>
    <n v="1"/>
    <n v="0"/>
    <x v="1"/>
    <n v="0"/>
    <s v="Normal"/>
    <n v="0"/>
    <n v="0"/>
    <n v="0"/>
    <n v="0"/>
    <n v="1"/>
    <n v="0"/>
    <s v="Candido"/>
    <s v="C000972225"/>
    <s v="DPO Linux"/>
    <s v="ITO"/>
    <s v="No"/>
    <s v="No"/>
    <s v="No"/>
    <s v="Si"/>
    <s v="No"/>
  </r>
  <r>
    <x v="9"/>
    <x v="0"/>
    <x v="0"/>
    <s v="normal"/>
    <s v="C000993997"/>
    <s v="C.SAP.MX.AA.GDH.MX-BASIS"/>
    <s v="Rodriguez Rabadan Maria de los Angeles"/>
    <d v="2017-02-09T15:00:00"/>
    <d v="2017-02-09T19:00:00"/>
    <s v="HABC / SAP - BASIS / PRODUCTION / CRP/ TSMX - ADD_ON ABAP_classic env. (SPAM/SAINT) /CCAB; ITO.CAB pre-approved [4EP]"/>
    <s v="Successful"/>
    <s v="On Time"/>
    <s v="No"/>
    <s v="Minor"/>
    <s v="Successful"/>
    <s v="On Time"/>
    <n v="1"/>
    <n v="1"/>
    <n v="0"/>
    <x v="1"/>
    <n v="0"/>
    <s v="Normal"/>
    <n v="0"/>
    <n v="0"/>
    <n v="0"/>
    <n v="0"/>
    <n v="1"/>
    <n v="0"/>
    <s v="Candido"/>
    <s v="CMOD318855"/>
    <s v="Basis"/>
    <s v="BASIS"/>
    <s v="No"/>
    <s v="No"/>
    <s v="No"/>
    <s v="Si"/>
    <s v="No"/>
  </r>
  <r>
    <x v="9"/>
    <x v="0"/>
    <x v="0"/>
    <s v="normal"/>
    <s v="C000993998"/>
    <s v="C.SAP.MX.AA.GDH.MX-BASIS"/>
    <s v="Rodriguez Rabadan Maria de los Angeles"/>
    <d v="2017-02-10T11:00:00"/>
    <d v="2017-02-10T15:00:00"/>
    <s v="[HABC] / [ SAP - BASIS ] / [ PRODUCTION] / / [ BPP] / [ TSMX] - ADD_ON ABAP_classic env. (SPAM/SAINT) /CCAB; ITO.CAB pre-approved [4EP]"/>
    <s v="Successful"/>
    <s v="On Time"/>
    <s v="No"/>
    <s v="Minor"/>
    <s v="Successful"/>
    <s v="On Time"/>
    <n v="1"/>
    <n v="1"/>
    <n v="0"/>
    <x v="1"/>
    <n v="0"/>
    <s v="Normal"/>
    <n v="0"/>
    <n v="0"/>
    <n v="0"/>
    <n v="0"/>
    <n v="1"/>
    <n v="0"/>
    <s v="Candido"/>
    <s v="CMOD318855"/>
    <s v="Basis"/>
    <s v="BASIS"/>
    <s v="No"/>
    <s v="No"/>
    <s v="No"/>
    <s v="Si"/>
    <s v="No"/>
  </r>
  <r>
    <x v="15"/>
    <x v="0"/>
    <x v="1"/>
    <s v="normal"/>
    <s v="C000994109"/>
    <s v="C.SAP.MX.AA.GDH.MX-BASIS"/>
    <s v="Valera Ortiz Oswaldo"/>
    <d v="2017-02-09T15:00:00"/>
    <d v="2017-02-09T17:30:00"/>
    <s v="[Imperquimia] / [ SAP BASIS] / [ DEVELOPEMENT] / [ CRD] / [ TSMX] - Update of SAP components: ST-PI 005"/>
    <s v="Successful"/>
    <s v="On Time"/>
    <s v="No"/>
    <s v="Standard"/>
    <s v="Successful"/>
    <s v="On Time"/>
    <n v="1"/>
    <n v="1"/>
    <n v="0"/>
    <x v="1"/>
    <n v="0"/>
    <s v="Normal"/>
    <n v="0"/>
    <n v="0"/>
    <n v="0"/>
    <n v="0"/>
    <n v="1"/>
    <n v="0"/>
    <s v="Candido"/>
    <s v="CMOD318037"/>
    <s v="Basis"/>
    <s v="BASIS"/>
    <s v="No"/>
    <s v="No"/>
    <s v="No"/>
    <s v="Si"/>
    <s v="No"/>
  </r>
  <r>
    <x v="17"/>
    <x v="0"/>
    <x v="1"/>
    <s v="normal"/>
    <s v="C000994199"/>
    <s v="C.SAP.MX.AA.SAP-BASIS"/>
    <s v="Luna Olaya Andrew Baldemar"/>
    <d v="2017-02-09T10:00:00"/>
    <d v="2017-02-09T18:00:00"/>
    <s v="MEXICHEM / SAP / SYSTEMS CLIENT 000 /SAP Request:User deletion"/>
    <s v="Successful"/>
    <s v="On Time"/>
    <s v="No"/>
    <s v="Standard"/>
    <s v="Successful"/>
    <s v="On Time"/>
    <n v="1"/>
    <n v="1"/>
    <n v="0"/>
    <x v="1"/>
    <n v="0"/>
    <s v="Normal"/>
    <n v="0"/>
    <n v="0"/>
    <n v="0"/>
    <n v="0"/>
    <n v="1"/>
    <n v="0"/>
    <s v="Oscar"/>
    <s v="C000199490"/>
    <s v="Basis"/>
    <s v="BASIS"/>
    <s v="No"/>
    <s v="No"/>
    <s v="No"/>
    <s v="Si"/>
    <s v="No"/>
  </r>
  <r>
    <x v="1"/>
    <x v="0"/>
    <x v="1"/>
    <s v="normal"/>
    <s v="C000995823"/>
    <s v="C.AMER.MX.WINTEL.VITRO"/>
    <s v="Gonzalez Ramos Francisco"/>
    <d v="2017-02-08T14:00:00"/>
    <d v="2017-02-09T18:00:00"/>
    <s v="AMER | Vitro | Server Fisical | APPSVCO001 | HDD replacement"/>
    <s v="Successful"/>
    <s v="On Time"/>
    <s v="No"/>
    <s v="Standard"/>
    <s v="Successful"/>
    <s v="On Time"/>
    <n v="1"/>
    <n v="1"/>
    <n v="0"/>
    <x v="1"/>
    <n v="0"/>
    <s v="Normal"/>
    <n v="0"/>
    <n v="0"/>
    <n v="0"/>
    <n v="0"/>
    <n v="1"/>
    <n v="0"/>
    <s v="Oscar"/>
    <s v="CMOD319593"/>
    <s v="DPO Windows"/>
    <s v="ITO"/>
    <s v="No"/>
    <s v="No"/>
    <s v="No"/>
    <s v="Si"/>
    <s v="No"/>
  </r>
  <r>
    <x v="1"/>
    <x v="1"/>
    <x v="1"/>
    <s v="normal"/>
    <s v="C000995861"/>
    <s v="TS.GS.MX.SCC3.WAN.SEC"/>
    <s v="Huesca Kishi Jorge  "/>
    <d v="2017-02-09T20:00:00"/>
    <d v="2017-02-09T23:00:00"/>
    <s v="Vitro | TSS - Alta/Baja/Modificación de Permisos &lt;Pruebas para conexion Enlace a PPG&gt; en Firewall FW-VTO-INT_1 | Pre autorizado"/>
    <s v="Successful"/>
    <s v="On Time"/>
    <s v="No"/>
    <s v="Standard"/>
    <s v="Successful"/>
    <s v="On Time"/>
    <n v="1"/>
    <n v="1"/>
    <n v="0"/>
    <x v="1"/>
    <n v="0"/>
    <s v="Normal"/>
    <n v="0"/>
    <n v="0"/>
    <n v="0"/>
    <n v="0"/>
    <n v="1"/>
    <n v="0"/>
    <s v="Oscar"/>
    <s v="C000473050"/>
    <s v="WAN"/>
    <s v="TSS"/>
    <s v="No"/>
    <s v="No"/>
    <s v="No"/>
    <s v="Si"/>
    <s v="No"/>
  </r>
  <r>
    <x v="7"/>
    <x v="0"/>
    <x v="1"/>
    <s v="normal"/>
    <s v="C000995902"/>
    <s v="C.AMER.MX.LBU.WINTEL"/>
    <s v="Cassaball Camacho Maria Cristina"/>
    <d v="2017-02-10T10:00:00"/>
    <d v="2017-02-10T14:00:00"/>
    <s v="DCS | &lt;Owens&gt; | &lt;PoP&gt; | &lt;techbase&gt; (nonVSNFD) | &lt;block&gt; | Change of vCPU&gt; | 4EP | vCPU increase from 1 to 2"/>
    <s v="Successful"/>
    <s v="On Time"/>
    <s v="No"/>
    <s v="Standard"/>
    <s v="Successful"/>
    <s v="On Time"/>
    <n v="1"/>
    <n v="1"/>
    <n v="0"/>
    <x v="1"/>
    <n v="0"/>
    <s v="Normal"/>
    <n v="0"/>
    <n v="0"/>
    <n v="0"/>
    <n v="0"/>
    <n v="1"/>
    <n v="0"/>
    <s v="Oscar"/>
    <s v="CMOD310686"/>
    <s v="DPO Windows"/>
    <s v="ITO"/>
    <s v="No"/>
    <s v="No"/>
    <s v="No"/>
    <s v="Si"/>
    <s v="No"/>
  </r>
  <r>
    <x v="12"/>
    <x v="0"/>
    <x v="1"/>
    <s v="normal"/>
    <s v="C000995971"/>
    <s v="C.SAP.MX.AA.GDH.MX-BASIS"/>
    <s v="Donge Vargas Oscar  "/>
    <d v="2017-02-10T09:00:00"/>
    <d v="2017-02-10T15:00:00"/>
    <s v="MX/SAP TS-MX/GDG/ SAP Request: Deletion of user/users CSS.CAB preapproved"/>
    <s v="Successful"/>
    <s v="On Time"/>
    <s v="No"/>
    <s v="Standard"/>
    <s v="Successful"/>
    <s v="On Time"/>
    <n v="1"/>
    <n v="1"/>
    <n v="0"/>
    <x v="1"/>
    <n v="0"/>
    <s v="Normal"/>
    <n v="0"/>
    <n v="0"/>
    <n v="0"/>
    <n v="0"/>
    <n v="1"/>
    <n v="0"/>
    <s v="Candido"/>
    <s v="CMOD310215"/>
    <s v="Basis"/>
    <s v="BASIS"/>
    <s v="No"/>
    <s v="No"/>
    <s v="No"/>
    <s v="Si"/>
    <s v="No"/>
  </r>
  <r>
    <x v="1"/>
    <x v="1"/>
    <x v="1"/>
    <s v="normal"/>
    <s v="C000996000"/>
    <s v="TS.CP.MX.SIC.WAN.VITRO"/>
    <s v="Garcia Guajardo Jesus  "/>
    <d v="2017-02-09T20:00:00"/>
    <d v="2017-02-09T22:00:00"/>
    <s v="Vitro | TSS - Modificación script de proxy wapd con Configuración de Zscaler | Pre autorizado"/>
    <s v="Successful"/>
    <s v="On Time"/>
    <s v="No"/>
    <s v="Standard"/>
    <s v="Successful"/>
    <s v="On Time"/>
    <n v="1"/>
    <n v="1"/>
    <n v="0"/>
    <x v="1"/>
    <n v="0"/>
    <s v="Normal"/>
    <n v="0"/>
    <n v="0"/>
    <n v="0"/>
    <n v="0"/>
    <n v="1"/>
    <n v="0"/>
    <s v="Oscar"/>
    <s v="C000191062"/>
    <s v="WAN"/>
    <s v="TSS"/>
    <s v="No"/>
    <s v="No"/>
    <s v="No"/>
    <s v="Si"/>
    <s v="No"/>
  </r>
  <r>
    <x v="11"/>
    <x v="0"/>
    <x v="1"/>
    <s v="normal"/>
    <s v="C000996003"/>
    <s v="C.SAP.MX.AA.GDH.MX-BASIS"/>
    <s v="Castrejon Aguilar Jose Guadalupe"/>
    <d v="2017-02-09T14:00:00"/>
    <d v="2017-02-09T18:00:00"/>
    <s v="[Grupo KUO] / [ SAP -MX ] / [ QA ] / [ QAA &amp; GMQ ] - Implementation of support packages for ABAP (SPAM/SAINT) / CCAB; ITO.CAB pre-approved [4EP]"/>
    <s v="Successful"/>
    <s v="On Time"/>
    <s v="No"/>
    <s v="Standard"/>
    <s v="Successful"/>
    <s v="On Time"/>
    <n v="1"/>
    <n v="1"/>
    <n v="0"/>
    <x v="1"/>
    <n v="0"/>
    <s v="Normal"/>
    <n v="0"/>
    <n v="0"/>
    <n v="0"/>
    <n v="0"/>
    <n v="1"/>
    <n v="0"/>
    <s v="Maria del Carmen"/>
    <s v="CMOD318037"/>
    <s v="Basis"/>
    <s v="BASIS"/>
    <s v="No"/>
    <s v="No"/>
    <s v="No"/>
    <s v="Si"/>
    <s v="No"/>
  </r>
  <r>
    <x v="26"/>
    <x v="0"/>
    <x v="0"/>
    <s v="normal"/>
    <s v="C000997565"/>
    <s v="C.SAP.MX.AA.GDH.MX-BASIS"/>
    <s v="Amaro Valencia Jesus Alexander"/>
    <d v="2017-02-10T11:00:00"/>
    <d v="2017-02-10T15:00:00"/>
    <s v="ALFA / SAP / QAS / BHQ / SIGMA - SAP Parameter Change_Offline_classic env. /CCAB; CSS.CAB pre-approved [4EP]"/>
    <s v="Successful"/>
    <s v="On Time"/>
    <s v="No"/>
    <s v="Minor"/>
    <s v="Successful"/>
    <s v="On Time"/>
    <n v="1"/>
    <n v="1"/>
    <n v="0"/>
    <x v="1"/>
    <n v="0"/>
    <s v="Normal"/>
    <n v="0"/>
    <n v="0"/>
    <n v="0"/>
    <n v="0"/>
    <n v="1"/>
    <n v="0"/>
    <s v="Oscar"/>
    <s v="CMOD318874"/>
    <s v="Basis"/>
    <s v="BASIS"/>
    <s v="No"/>
    <s v="No"/>
    <s v="No"/>
    <s v="Si"/>
    <s v="No"/>
  </r>
  <r>
    <x v="26"/>
    <x v="0"/>
    <x v="0"/>
    <s v="normal"/>
    <s v="C000997611"/>
    <s v="C.SAP.MX.AA.GDH.MX-BASIS"/>
    <s v="Amaro Valencia Jesus Alexander"/>
    <d v="2017-02-09T15:00:00"/>
    <d v="2017-02-09T17:00:00"/>
    <s v="ALFA / SAP / QAS / BHQ / SIGMA - SAP Parameter Change_Online_classic env. /CCAB; CSS.CAB pre-approved [4EP]"/>
    <s v="Successful"/>
    <s v="On Time"/>
    <s v="No"/>
    <s v="Minor"/>
    <s v="Successful"/>
    <s v="On Time"/>
    <n v="1"/>
    <n v="1"/>
    <n v="0"/>
    <x v="1"/>
    <n v="0"/>
    <s v="Normal"/>
    <n v="0"/>
    <n v="0"/>
    <n v="0"/>
    <n v="0"/>
    <n v="1"/>
    <n v="0"/>
    <s v="Oscar"/>
    <s v="CMOD318874"/>
    <s v="Basis"/>
    <s v="BASIS"/>
    <s v="No"/>
    <s v="No"/>
    <s v="No"/>
    <s v="Si"/>
    <s v="No"/>
  </r>
  <r>
    <x v="26"/>
    <x v="0"/>
    <x v="0"/>
    <s v="normal"/>
    <s v="C000997613"/>
    <s v="C.SAP.MX.AA.GDH.MX-BASIS"/>
    <s v="Amaro Valencia Jesus Alexander"/>
    <d v="2017-02-09T15:00:00"/>
    <d v="2017-02-09T17:00:00"/>
    <s v="ALFA / SAP / PRD / BHP / SIGMA - SAP Parameter Change_Online_classic env. /CCAB; CSS.CAB pre-approved [4EP]"/>
    <s v="Successful"/>
    <s v="On Time"/>
    <s v="No"/>
    <s v="Minor"/>
    <s v="Successful"/>
    <s v="On Time"/>
    <n v="1"/>
    <n v="1"/>
    <n v="0"/>
    <x v="1"/>
    <n v="0"/>
    <s v="Normal"/>
    <n v="0"/>
    <n v="0"/>
    <n v="0"/>
    <n v="0"/>
    <n v="1"/>
    <n v="0"/>
    <s v="Oscar"/>
    <s v="CMOD318874"/>
    <s v="Basis"/>
    <s v="BASIS"/>
    <s v="No"/>
    <s v="No"/>
    <s v="No"/>
    <s v="Si"/>
    <s v="No"/>
  </r>
  <r>
    <x v="15"/>
    <x v="0"/>
    <x v="0"/>
    <s v="normal"/>
    <s v="C000948188"/>
    <s v="SE.AA.MX.PROJECTS"/>
    <s v="Pineda Calixtro Reynaldo"/>
    <d v="2017-02-03T19:00:00"/>
    <d v="2017-02-03T21:00:00"/>
    <s v="Imperquimia  | Recepción del enlace de migración de Imperquimia en Qro"/>
    <s v="Successful"/>
    <s v="On Time"/>
    <s v="No"/>
    <s v="Minor"/>
    <s v="Successful"/>
    <s v="On Time"/>
    <n v="1"/>
    <n v="1"/>
    <n v="0"/>
    <x v="1"/>
    <n v="0"/>
    <s v="Normal"/>
    <n v="0"/>
    <n v="0"/>
    <n v="1"/>
    <n v="1"/>
    <n v="1"/>
    <n v="0"/>
    <s v="Maria del Carmen"/>
    <s v="-"/>
    <s v="Proyectos"/>
    <s v="ITO"/>
    <s v="No"/>
    <s v="Si"/>
    <s v="Si"/>
    <s v="Si"/>
    <s v="No"/>
  </r>
  <r>
    <x v="6"/>
    <x v="0"/>
    <x v="0"/>
    <s v="normal"/>
    <s v="C000985473"/>
    <s v="C.AMER.MX.SBO.BK.ST"/>
    <s v="Lopez Garcia Gerardo  "/>
    <d v="2017-02-03T09:00:00"/>
    <d v="2017-02-03T23:59:00"/>
    <s v="T-SYSTEMS MEXICO /Installation of new controllers and disk shelves in the storage Backup Target  in Alestra Queretaro/SHDQROANP03/SHDQROANP04"/>
    <s v="Successful"/>
    <s v="On Time"/>
    <s v="Si"/>
    <s v="Minor"/>
    <s v="Successful"/>
    <s v="On Time"/>
    <n v="1"/>
    <n v="1"/>
    <n v="1"/>
    <x v="1"/>
    <n v="0"/>
    <s v="Normal"/>
    <n v="0"/>
    <n v="0"/>
    <n v="0"/>
    <n v="0"/>
    <n v="1"/>
    <n v="0"/>
    <s v="Maria del Carmen"/>
    <s v="C000382090"/>
    <s v="Backups -Storage"/>
    <s v="ITO"/>
    <s v="No"/>
    <s v="No"/>
    <s v="No"/>
    <s v="Si"/>
    <s v="No"/>
  </r>
  <r>
    <x v="8"/>
    <x v="1"/>
    <x v="0"/>
    <s v="normal"/>
    <s v="C40752916"/>
    <s v="TELECOM LAN ITS Support OPS VWM CHGMGR"/>
    <s v="Bravo Rosas Fernando"/>
    <d v="2017-02-08T17:00:00"/>
    <d v="2017-02-09T23:00:00"/>
    <s v="Aplicación de ACLs para monitoreo de switches"/>
    <s v="Successful"/>
    <s v="On Time"/>
    <s v="No"/>
    <s v="Minor"/>
    <s v="Successful"/>
    <s v="On Time"/>
    <n v="1"/>
    <n v="1"/>
    <n v="0"/>
    <x v="1"/>
    <n v="0"/>
    <s v="Normal"/>
    <n v="0"/>
    <n v="0"/>
    <n v="0"/>
    <n v="0"/>
    <n v="1"/>
    <n v="0"/>
    <s v="Alejandro"/>
    <s v="CT40002043"/>
    <s v="LAN"/>
    <s v="TSS"/>
    <s v="No"/>
    <s v="No"/>
    <s v="No"/>
    <s v="Si"/>
    <s v="No"/>
  </r>
  <r>
    <x v="8"/>
    <x v="1"/>
    <x v="0"/>
    <s v="normal"/>
    <s v="C40758325"/>
    <s v="TELECOM LAN ITS Support OPS VWM CHGMGR"/>
    <s v="Bravo Rosas Fernando"/>
    <d v="2017-02-09T18:00:00"/>
    <d v="2017-02-09T22:00:00"/>
    <s v="Instalacion de licencias en Cisco Prime"/>
    <s v="Successful"/>
    <s v="On Time"/>
    <s v="No"/>
    <s v="Minor"/>
    <s v="Successful"/>
    <s v="On Time"/>
    <n v="1"/>
    <n v="1"/>
    <n v="0"/>
    <x v="1"/>
    <n v="0"/>
    <s v="Normal"/>
    <n v="0"/>
    <n v="0"/>
    <n v="0"/>
    <n v="0"/>
    <n v="1"/>
    <n v="0"/>
    <s v="Alejandro"/>
    <s v="-"/>
    <s v="LAN"/>
    <s v="TSS"/>
    <s v="No"/>
    <s v="No"/>
    <s v="No"/>
    <s v="Si"/>
    <s v="No"/>
  </r>
  <r>
    <x v="8"/>
    <x v="0"/>
    <x v="0"/>
    <s v="normal"/>
    <s v="C40758335"/>
    <s v="FACILITIES ITS Support OPS VWM CHGMGR"/>
    <s v="Alvarado Pacheco Milthon Christian"/>
    <d v="2017-02-09T13:00:00"/>
    <d v="2017-02-09T18:00:00"/>
    <s v="Electrical maintenance to UPS FINSA EATON"/>
    <s v="Successful"/>
    <s v="On Time"/>
    <s v="No"/>
    <s v="Minor"/>
    <s v="Successful"/>
    <s v="On Time"/>
    <n v="1"/>
    <n v="1"/>
    <n v="0"/>
    <x v="1"/>
    <n v="0"/>
    <s v="Normal"/>
    <n v="0"/>
    <n v="0"/>
    <n v="0"/>
    <n v="0"/>
    <n v="1"/>
    <n v="0"/>
    <s v="Alejandro"/>
    <s v="CT40008600"/>
    <s v="DCI"/>
    <s v="ITO"/>
    <s v="No"/>
    <s v="No"/>
    <s v="No"/>
    <s v="Si"/>
    <s v="No"/>
  </r>
  <r>
    <x v="26"/>
    <x v="0"/>
    <x v="0"/>
    <s v="normal"/>
    <s v="C000995975"/>
    <s v="C.AMER.MX.UNIX"/>
    <s v="Oropeza Cardoso Porfirio  "/>
    <d v="2017-02-12T12:05:00"/>
    <d v="2017-02-12T13:55:00"/>
    <s v="SIGMA / OS / POSTFIX / CONFIGURATION"/>
    <s v="Successful"/>
    <s v="On Time"/>
    <s v="No"/>
    <s v="Minor"/>
    <s v="Successful"/>
    <s v="On Time"/>
    <n v="1"/>
    <n v="1"/>
    <n v="0"/>
    <x v="1"/>
    <n v="0"/>
    <s v="Normal"/>
    <n v="0"/>
    <n v="0"/>
    <n v="0"/>
    <n v="0"/>
    <n v="1"/>
    <n v="0"/>
    <s v="Oscar"/>
    <s v="-"/>
    <s v="Unix"/>
    <s v="ITO"/>
    <s v="No"/>
    <s v="No"/>
    <s v="No"/>
    <s v="Si"/>
    <s v="No"/>
  </r>
  <r>
    <x v="22"/>
    <x v="0"/>
    <x v="0"/>
    <s v="normal"/>
    <s v="C000983831"/>
    <s v="C.AMER.MX.LBU.WINTEL"/>
    <s v="Lopez Reyes Artajerjes"/>
    <d v="2017-02-08T23:00:00"/>
    <d v="2017-02-09T04:00:00"/>
    <s v="AMER | CDF |Conifguration NTP Services on Servers CDF"/>
    <s v="Successful"/>
    <s v="On Time"/>
    <s v="No"/>
    <s v="Minor"/>
    <s v="Successful"/>
    <s v="On Time"/>
    <n v="1"/>
    <n v="1"/>
    <n v="0"/>
    <x v="1"/>
    <n v="0"/>
    <s v="Normal"/>
    <n v="0"/>
    <n v="0"/>
    <n v="0"/>
    <n v="0"/>
    <n v="1"/>
    <n v="0"/>
    <s v="Candido"/>
    <s v="-"/>
    <s v="DPO Windows"/>
    <s v="ITO"/>
    <s v="No"/>
    <s v="No"/>
    <s v="No"/>
    <s v="Si"/>
    <s v="No"/>
  </r>
  <r>
    <x v="4"/>
    <x v="0"/>
    <x v="0"/>
    <s v="normal"/>
    <s v="MEX-6090"/>
    <s v="DPO Linux"/>
    <s v="Castillo Amastal Claudia Lorena"/>
    <d v="2017-02-09T11:00:00"/>
    <d v="2017-02-09T16:00:00"/>
    <s v="Daimler | DaiVB | PRD | Slices Increase | D002pedl"/>
    <s v="Successful"/>
    <s v="On Time"/>
    <s v="No"/>
    <s v="Minor"/>
    <s v="Successful"/>
    <s v="On Time"/>
    <n v="1"/>
    <n v="1"/>
    <n v="0"/>
    <x v="1"/>
    <n v="0"/>
    <s v="Normal"/>
    <n v="0"/>
    <n v="0"/>
    <n v="0"/>
    <n v="0"/>
    <n v="1"/>
    <n v="0"/>
    <s v="Maria del Carmen"/>
    <s v="MEX-6080"/>
    <s v="DPO Linux"/>
    <s v="ITO"/>
    <s v="No"/>
    <s v="No"/>
    <s v="No"/>
    <s v="Si"/>
    <s v="No"/>
  </r>
  <r>
    <x v="4"/>
    <x v="0"/>
    <x v="0"/>
    <s v="normal"/>
    <s v="MEX-6080"/>
    <s v="DPO Linux"/>
    <s v="Castillo Amastal Claudia Lorena"/>
    <d v="2017-02-09T11:00:00"/>
    <d v="2017-02-09T16:00:00"/>
    <s v="Daimler | DaiVB | INT | Slices Increase | Dai3i9al; Dai4igal; Dai5i9al; Dai6igal"/>
    <s v="Successful"/>
    <s v="On Time"/>
    <s v="No"/>
    <s v="Minor"/>
    <s v="Successful"/>
    <s v="On Time"/>
    <n v="1"/>
    <n v="1"/>
    <n v="0"/>
    <x v="1"/>
    <n v="0"/>
    <s v="Normal"/>
    <n v="0"/>
    <n v="0"/>
    <n v="0"/>
    <n v="0"/>
    <n v="1"/>
    <n v="0"/>
    <s v="Maria del Carmen"/>
    <s v="MEX-3846"/>
    <s v="DPO Linux"/>
    <s v="ITO"/>
    <s v="No"/>
    <s v="No"/>
    <s v="No"/>
    <s v="Si"/>
    <s v="No"/>
  </r>
  <r>
    <x v="4"/>
    <x v="0"/>
    <x v="0"/>
    <s v="normal"/>
    <s v="MEX-6134"/>
    <s v="DPO Linux"/>
    <s v="Cruz Rodriguez Esmeralda Danae"/>
    <d v="2017-02-10T10:00:00"/>
    <d v="2017-02-10T16:00:00"/>
    <s v="INT | O.S. upgrade | Block 5"/>
    <s v="Successful"/>
    <s v="On Time"/>
    <s v="No"/>
    <s v="Minor"/>
    <s v="Successful"/>
    <s v="On Time"/>
    <n v="1"/>
    <n v="1"/>
    <n v="0"/>
    <x v="1"/>
    <n v="0"/>
    <s v="Normal"/>
    <n v="0"/>
    <n v="0"/>
    <n v="0"/>
    <n v="0"/>
    <n v="1"/>
    <n v="0"/>
    <s v="Maria del Carmen"/>
    <s v="MEX-6118"/>
    <s v="DPO Linux"/>
    <s v="ITO"/>
    <s v="No"/>
    <s v="No"/>
    <s v="No"/>
    <s v="Si"/>
    <s v="No"/>
  </r>
  <r>
    <x v="4"/>
    <x v="0"/>
    <x v="0"/>
    <s v="normal"/>
    <s v="MEX-6118"/>
    <s v="DPO Linux"/>
    <s v="Cruz Rodriguez Esmeralda Danae"/>
    <d v="2017-02-09T10:00:00"/>
    <d v="2017-02-09T16:00:00"/>
    <s v="TST | O.S. upgrade | Block 4"/>
    <s v="Successful"/>
    <s v="On Time"/>
    <s v="No"/>
    <s v="Minor"/>
    <s v="Successful"/>
    <s v="On Time"/>
    <n v="1"/>
    <n v="1"/>
    <n v="0"/>
    <x v="1"/>
    <n v="0"/>
    <s v="Normal"/>
    <n v="0"/>
    <n v="0"/>
    <n v="0"/>
    <n v="0"/>
    <n v="1"/>
    <n v="0"/>
    <s v="Maria del Carmen"/>
    <s v="MEX-5901"/>
    <s v="DPO Linux"/>
    <s v="ITO"/>
    <s v="No"/>
    <s v="No"/>
    <s v="No"/>
    <s v="Si"/>
    <s v="No"/>
  </r>
  <r>
    <x v="4"/>
    <x v="0"/>
    <x v="0"/>
    <s v="normal"/>
    <s v="MEX-4916"/>
    <s v="Wintel"/>
    <s v="Yancarlo Xaxalpa Maldonado"/>
    <d v="2017-02-09T13:00:00"/>
    <d v="2017-02-09T18:00:00"/>
    <s v="Increase RAM memory on servers TEST Windows"/>
    <s v="Successful"/>
    <s v="On Time"/>
    <s v="No"/>
    <s v="Minor"/>
    <s v="Successful"/>
    <s v="On Time"/>
    <n v="1"/>
    <n v="1"/>
    <n v="0"/>
    <x v="1"/>
    <n v="0"/>
    <s v="Normal"/>
    <n v="0"/>
    <n v="0"/>
    <n v="0"/>
    <n v="0"/>
    <n v="1"/>
    <n v="0"/>
    <s v="Maria del Carmen"/>
    <s v="-"/>
    <s v="DPO Windows"/>
    <s v="ITO"/>
    <s v="No"/>
    <s v="No"/>
    <s v="No"/>
    <s v="Si"/>
    <s v="No"/>
  </r>
  <r>
    <x v="4"/>
    <x v="1"/>
    <x v="0"/>
    <s v="normal"/>
    <s v="MEX-6182"/>
    <s v="Telco WAN"/>
    <s v="Gonzalez Diaz Javier Alberto"/>
    <d v="2017-02-09T22:00:00"/>
    <d v="2017-02-09T22:00:00"/>
    <s v="F5 MEX | Change balancing method for Juniper devices."/>
    <s v="Successful"/>
    <s v="On Time"/>
    <s v="No"/>
    <s v="Minor"/>
    <s v="Successful"/>
    <s v="On Time"/>
    <n v="1"/>
    <n v="1"/>
    <n v="0"/>
    <x v="1"/>
    <n v="0"/>
    <s v="Normal"/>
    <n v="0"/>
    <n v="0"/>
    <n v="0"/>
    <n v="0"/>
    <n v="1"/>
    <n v="0"/>
    <s v="Maria del Carmen"/>
    <s v="-"/>
    <s v="WAN"/>
    <s v="TSS"/>
    <s v="No"/>
    <s v="No"/>
    <s v="No"/>
    <s v="Si"/>
    <s v="No"/>
  </r>
  <r>
    <x v="18"/>
    <x v="0"/>
    <x v="0"/>
    <s v="normal"/>
    <s v="C000994187"/>
    <s v="SE.AA.MX.PROJECTS"/>
    <s v="Pineda Calixtro Reynaldo"/>
    <d v="2017-02-10T19:00:00"/>
    <d v="2017-02-10T21:00:00"/>
    <s v="Durman | Recepción del enlace de migración de Durman en Qro     "/>
    <s v="Successful"/>
    <s v="On Time"/>
    <s v="No"/>
    <s v="Minor"/>
    <s v="Successful"/>
    <s v="On Time"/>
    <n v="1"/>
    <n v="1"/>
    <n v="0"/>
    <x v="1"/>
    <n v="0"/>
    <s v="Normal"/>
    <n v="0"/>
    <n v="0"/>
    <n v="0"/>
    <n v="0"/>
    <n v="1"/>
    <n v="0"/>
    <s v="Maria del Carmen"/>
    <s v="C000994177"/>
    <s v="Proyectos"/>
    <s v="ITO"/>
    <s v="No"/>
    <s v="No"/>
    <s v="No"/>
    <s v="Si"/>
    <s v="No"/>
  </r>
  <r>
    <x v="14"/>
    <x v="0"/>
    <x v="0"/>
    <s v="normal"/>
    <s v="C000985488"/>
    <s v="C.SAP.MX.AA.GDH.MX-BASIS"/>
    <s v="Porras Davila Hiram Kalid"/>
    <d v="2017-02-11T15:00:00"/>
    <d v="2017-02-11T19:00:00"/>
    <s v="[ENGIE] / [ SAP BASIS ] / [ PRD] / [ SOL] / [ TSMX] - Pre-requisitos para Oracle Upgrade 11.2.1to11.2.x /CCAB; CSS.CAB pre-approved [4EP]"/>
    <s v="Successful"/>
    <s v="On Time"/>
    <s v="No"/>
    <s v="Minor"/>
    <s v="Successful"/>
    <s v="On Time"/>
    <n v="1"/>
    <n v="1"/>
    <n v="0"/>
    <x v="1"/>
    <n v="0"/>
    <s v="Normal"/>
    <n v="0"/>
    <n v="0"/>
    <n v="0"/>
    <n v="0"/>
    <n v="1"/>
    <n v="0"/>
    <s v="Candido"/>
    <s v="CMOD318829"/>
    <s v="Basis"/>
    <s v="BASIS"/>
    <s v="No"/>
    <s v="No"/>
    <s v="No"/>
    <s v="Si"/>
    <s v="No"/>
  </r>
  <r>
    <x v="14"/>
    <x v="0"/>
    <x v="0"/>
    <s v="normal"/>
    <s v="C000990638"/>
    <s v="C.AMER.MX.LBU.WINTEL"/>
    <s v="Xaxalpa Maldonado Yancarlo"/>
    <d v="2017-02-08T14:00:00"/>
    <d v="2017-02-11T20:00:00"/>
    <s v="AMER | GDF SUEZ | Accompaniment for firmware upgrade in 2 servers Power Edge M630 TEII"/>
    <s v="Successful"/>
    <s v="On Time"/>
    <s v="No"/>
    <s v="Minor"/>
    <s v="Successful"/>
    <s v="On Time"/>
    <n v="1"/>
    <n v="1"/>
    <n v="0"/>
    <x v="1"/>
    <n v="0"/>
    <s v="Normal"/>
    <n v="0"/>
    <n v="0"/>
    <n v="0"/>
    <n v="0"/>
    <n v="1"/>
    <n v="0"/>
    <s v="Candido"/>
    <s v="C000853619"/>
    <s v="DPO Windows"/>
    <s v="ITO"/>
    <s v="No"/>
    <s v="No"/>
    <s v="No"/>
    <s v="Si"/>
    <s v="No"/>
  </r>
  <r>
    <x v="12"/>
    <x v="0"/>
    <x v="0"/>
    <s v="normal"/>
    <s v="C000994184"/>
    <s v="SE.AA.MX.PROJECTS"/>
    <s v="Pineda Calixtro Reynaldo"/>
    <d v="2017-02-11T01:00:00"/>
    <d v="2017-02-11T05:00:00"/>
    <s v="GDG | Recepción del enlace de migración de GDG en Qro."/>
    <s v="Successful"/>
    <s v="On Time"/>
    <s v="No"/>
    <s v="Minor"/>
    <s v="Successful"/>
    <s v="On Time"/>
    <n v="1"/>
    <n v="1"/>
    <n v="0"/>
    <x v="1"/>
    <n v="0"/>
    <s v="Normal"/>
    <n v="0"/>
    <n v="0"/>
    <n v="0"/>
    <n v="0"/>
    <n v="1"/>
    <n v="0"/>
    <s v="Maria del Carmen"/>
    <s v="C000994177"/>
    <s v="Proyectos"/>
    <s v="ITO"/>
    <s v="No"/>
    <s v="No"/>
    <s v="No"/>
    <s v="Si"/>
    <s v="No"/>
  </r>
  <r>
    <x v="12"/>
    <x v="0"/>
    <x v="0"/>
    <s v="normal"/>
    <s v="C000992496"/>
    <s v="C.SAP.MX.AA.GDH.MX-BASIS"/>
    <s v="Donge Vargas Oscar  "/>
    <d v="2017-02-10T12:00:00"/>
    <d v="2017-02-12T23:30:00"/>
    <s v="[GDG] / [ SAP TS-MX] / [ PROD] / [ GW1] / [ MX] - TEST Installation of WEBDISPATCHER AND SAPHOSTAGENT /CSS.CAB pre-approved"/>
    <s v="Successful"/>
    <s v="On Time"/>
    <s v="No"/>
    <s v="Minor"/>
    <s v="Successful"/>
    <s v="On Time"/>
    <n v="1"/>
    <n v="1"/>
    <n v="0"/>
    <x v="1"/>
    <n v="0"/>
    <s v="Normal"/>
    <n v="0"/>
    <n v="0"/>
    <n v="0"/>
    <n v="0"/>
    <n v="1"/>
    <n v="0"/>
    <s v="Candido"/>
    <s v="CMOD318035"/>
    <s v="Basis"/>
    <s v="BASIS"/>
    <s v="No"/>
    <s v="No"/>
    <s v="No"/>
    <s v="Si"/>
    <s v="No"/>
  </r>
  <r>
    <x v="11"/>
    <x v="0"/>
    <x v="0"/>
    <s v="normal"/>
    <s v="C000967306"/>
    <s v="C.AMER.MX.LBU.WINTEL"/>
    <s v="Lopez Reyes Artajerjes"/>
    <d v="2017-02-09T10:00:00"/>
    <d v="2017-02-10T18:00:00"/>
    <s v="AMER | KUO | Installing Security Updates on Environment DEV &amp; QA/ Instalación de Security Updates en Ambiente de DEV &amp; QA"/>
    <s v="Successful"/>
    <s v="On Time"/>
    <s v="No"/>
    <s v="Minor"/>
    <s v="Successful"/>
    <s v="On Time"/>
    <n v="1"/>
    <n v="1"/>
    <n v="0"/>
    <x v="1"/>
    <n v="0"/>
    <s v="Normal"/>
    <n v="0"/>
    <n v="0"/>
    <n v="0"/>
    <n v="0"/>
    <n v="1"/>
    <n v="0"/>
    <s v="Maria del Carmen"/>
    <s v="C000312898"/>
    <s v="DPO Windows"/>
    <s v="ITO"/>
    <s v="No"/>
    <s v="No"/>
    <s v="No"/>
    <s v="Si"/>
    <s v="No"/>
  </r>
  <r>
    <x v="11"/>
    <x v="0"/>
    <x v="0"/>
    <s v="normal"/>
    <s v="C000992419"/>
    <s v="C.AMER.MX.DPO-LNX"/>
    <s v="Castillo Amastal Claudia Lorena"/>
    <d v="2017-02-10T16:00:00"/>
    <d v="2017-02-10T22:30:00"/>
    <s v="AMER | KUO | Operative System package upgrade on server protemty03 | QA"/>
    <s v="Successful"/>
    <s v="On Time"/>
    <s v="No"/>
    <s v="Minor"/>
    <s v="Successful"/>
    <s v="On Time"/>
    <n v="1"/>
    <n v="1"/>
    <n v="0"/>
    <x v="1"/>
    <n v="0"/>
    <s v="Normal"/>
    <n v="0"/>
    <n v="0"/>
    <n v="0"/>
    <n v="0"/>
    <n v="1"/>
    <n v="0"/>
    <s v="Maria del Carmen"/>
    <s v="C000972225"/>
    <s v="DPO Linux"/>
    <s v="ITO"/>
    <s v="No"/>
    <s v="No"/>
    <s v="No"/>
    <s v="Si"/>
    <s v="No"/>
  </r>
  <r>
    <x v="11"/>
    <x v="0"/>
    <x v="0"/>
    <s v="normal"/>
    <s v="C000993889"/>
    <s v="C.AMER.MX.CCS.AD"/>
    <s v="Hernandez Vargas Braulio Rene"/>
    <d v="2017-02-08T19:00:00"/>
    <d v="2017-02-10T19:00:00"/>
    <s v="AMER | KUO | Registry key modification - Enable Winlogon.log"/>
    <s v="Successful"/>
    <s v="On Time"/>
    <s v="No"/>
    <s v="Minor"/>
    <s v="Successful"/>
    <s v="On Time"/>
    <n v="1"/>
    <n v="1"/>
    <n v="0"/>
    <x v="1"/>
    <n v="0"/>
    <s v="Normal"/>
    <n v="0"/>
    <n v="0"/>
    <n v="0"/>
    <n v="0"/>
    <n v="1"/>
    <n v="0"/>
    <s v="Maria del Carmen"/>
    <s v="-"/>
    <s v="Active Directory"/>
    <s v="ITO"/>
    <s v="No"/>
    <s v="No"/>
    <s v="No"/>
    <s v="Si"/>
    <s v="No"/>
  </r>
  <r>
    <x v="13"/>
    <x v="0"/>
    <x v="1"/>
    <s v="normal"/>
    <s v="CRQ218676"/>
    <s v="Css-Mex.GpoModelo-Admon-Windows"/>
    <s v="EDGAR CORTEZ OSORNIO"/>
    <d v="2017-02-09T22:00:00"/>
    <d v="2017-02-10T06:00:00"/>
    <s v="WO6975402 Incremento de discos en la unidad C y E: Servidor DIFAAS25 "/>
    <s v="Successful"/>
    <s v="On Time"/>
    <s v="No"/>
    <s v="Standard"/>
    <s v="Successful"/>
    <s v="On Time"/>
    <n v="1"/>
    <n v="1"/>
    <n v="0"/>
    <x v="1"/>
    <n v="0"/>
    <s v="Normal"/>
    <n v="0"/>
    <n v="0"/>
    <n v="0"/>
    <n v="0"/>
    <n v="1"/>
    <n v="0"/>
    <s v="Fernando"/>
    <s v="-"/>
    <s v="DPO Windows"/>
    <s v="ITO"/>
    <s v="No"/>
    <s v="No"/>
    <s v="No"/>
    <s v="Si"/>
    <s v="No"/>
  </r>
  <r>
    <x v="13"/>
    <x v="0"/>
    <x v="0"/>
    <s v="normal"/>
    <s v="CRQ218618"/>
    <s v="Css-Mex.GpoModelo-Unix Virtual"/>
    <s v="Garcia Garcia Alma Delia"/>
    <d v="2017-02-10T17:00:00"/>
    <d v="2017-02-13T15:00:00"/>
    <s v="WO6907315 Modificacion de archivos de configuracion de Sistema Operativo"/>
    <s v="Successful"/>
    <s v="On Time"/>
    <s v="No"/>
    <s v="Minor"/>
    <s v="Successful"/>
    <s v="On Time"/>
    <n v="1"/>
    <n v="1"/>
    <n v="0"/>
    <x v="1"/>
    <n v="0"/>
    <s v="Normal"/>
    <n v="0"/>
    <n v="0"/>
    <n v="0"/>
    <n v="0"/>
    <n v="1"/>
    <n v="0"/>
    <s v="Fernando"/>
    <s v="-"/>
    <s v="Unix"/>
    <s v="ITO"/>
    <s v="No"/>
    <s v="No"/>
    <s v="No"/>
    <s v="Si"/>
    <s v="No"/>
  </r>
  <r>
    <x v="13"/>
    <x v="0"/>
    <x v="0"/>
    <s v="normal"/>
    <s v="CRQ218670"/>
    <s v="Css-Mex.GpoModelo-Proyectos"/>
    <s v="BEATRIZ ESPINOSA GARRIDO"/>
    <d v="2017-02-12T07:00:00"/>
    <d v="2017-02-12T13:00:00"/>
    <s v="WO6978758 Instalación de parches en los DNS Externos para mitigar vulnerabilidades"/>
    <s v="Successful"/>
    <s v="On Time"/>
    <s v="No"/>
    <s v="Minor"/>
    <s v="Successful"/>
    <s v="On Time"/>
    <n v="1"/>
    <n v="1"/>
    <n v="0"/>
    <x v="1"/>
    <n v="0"/>
    <s v="Normal"/>
    <n v="0"/>
    <n v="0"/>
    <n v="0"/>
    <n v="0"/>
    <n v="1"/>
    <n v="0"/>
    <s v="Fernando"/>
    <s v="-"/>
    <s v="Proyectos"/>
    <s v="ITO"/>
    <s v="No"/>
    <s v="No"/>
    <s v="No"/>
    <s v="Si"/>
    <s v="No"/>
  </r>
  <r>
    <x v="13"/>
    <x v="1"/>
    <x v="0"/>
    <s v="normal"/>
    <s v="CRQ218826"/>
    <s v="Tss-Mx.GpoModelo-Lan"/>
    <s v="ANTONIO TOTOTZINTLE AVILA"/>
    <d v="2017-02-10T17:00:00"/>
    <d v="2017-02-10T22:00:00"/>
    <s v="WO6942547 Incremento Segmento Datos Fab Agua Puebla, Migracion de DHCP a Infoblox DC"/>
    <s v="Successful"/>
    <s v="On Time"/>
    <s v="No"/>
    <s v="Minor"/>
    <s v="Successful"/>
    <s v="On Time"/>
    <n v="1"/>
    <n v="1"/>
    <n v="0"/>
    <x v="1"/>
    <n v="0"/>
    <s v="Normal"/>
    <n v="0"/>
    <n v="0"/>
    <n v="0"/>
    <n v="0"/>
    <n v="1"/>
    <n v="0"/>
    <s v="Fernando"/>
    <s v="-"/>
    <s v="LAN"/>
    <s v="TSS"/>
    <s v="No"/>
    <s v="No"/>
    <s v="No"/>
    <s v="Si"/>
    <s v="No"/>
  </r>
  <r>
    <x v="10"/>
    <x v="0"/>
    <x v="0"/>
    <s v="normal"/>
    <s v="C000992422"/>
    <s v="C.AMER.MX.DPO-LNX"/>
    <s v="Don Juan Rico Nataly"/>
    <d v="2017-02-11T20:00:00"/>
    <d v="2017-02-12T02:20:00"/>
    <s v="AMER | GRUPO Q | Operative System package upgrade on servers ax2la127, ax2la126, ax2la125, ax2la124 | PRD"/>
    <s v="Successful"/>
    <s v="On Time"/>
    <s v="No"/>
    <s v="Minor"/>
    <s v="Successful"/>
    <s v="On Time"/>
    <n v="1"/>
    <n v="1"/>
    <n v="0"/>
    <x v="1"/>
    <n v="0"/>
    <s v="Normal"/>
    <n v="0"/>
    <n v="0"/>
    <n v="0"/>
    <n v="0"/>
    <n v="1"/>
    <n v="0"/>
    <s v="Candido"/>
    <s v="C000972225"/>
    <s v="DPO Linux"/>
    <s v="ITO"/>
    <s v="No"/>
    <s v="No"/>
    <s v="No"/>
    <s v="Si"/>
    <s v="No"/>
  </r>
  <r>
    <x v="2"/>
    <x v="0"/>
    <x v="0"/>
    <s v="normal"/>
    <s v="C000959628"/>
    <s v="C.AMER.MX.DBA.LBU.ORACLE"/>
    <s v="Reyes Angeles Mario"/>
    <d v="2017-02-09T09:00:00"/>
    <d v="2017-02-13T09:00:00"/>
    <s v="AMER |LOREAL |Copy DataBase from QA to PROD Environment / Copiar Base de Datos de Calidad a Producción"/>
    <s v="Successful"/>
    <s v="On Time"/>
    <s v="No"/>
    <s v="Minor"/>
    <s v="Successful"/>
    <s v="On Time"/>
    <n v="1"/>
    <n v="1"/>
    <n v="0"/>
    <x v="1"/>
    <n v="0"/>
    <s v="Normal"/>
    <n v="0"/>
    <n v="0"/>
    <n v="0"/>
    <n v="0"/>
    <n v="1"/>
    <n v="0"/>
    <s v="Candido"/>
    <s v="-"/>
    <s v="Base de datos"/>
    <s v="ITO"/>
    <s v="No"/>
    <s v="No"/>
    <s v="No"/>
    <s v="Si"/>
    <s v="No"/>
  </r>
  <r>
    <x v="7"/>
    <x v="0"/>
    <x v="1"/>
    <s v="normal"/>
    <s v="C000999169"/>
    <s v="C.SAP.MX.AA.SAP-BASIS"/>
    <s v="Aguilar Galindo Hector"/>
    <d v="2017-02-10T15:00:00"/>
    <d v="2017-02-10T17:00:00"/>
    <s v="OWENS / SAP / ABAP / RDE / ST-PI  STAPI installation  /CCAB; ITO.CAB pre-approved [4EP]"/>
    <s v="Successful"/>
    <s v="On Time"/>
    <s v="No"/>
    <s v="Standard"/>
    <s v="Successful"/>
    <s v="On Time"/>
    <n v="1"/>
    <n v="1"/>
    <n v="0"/>
    <x v="1"/>
    <n v="0"/>
    <s v="Normal"/>
    <n v="0"/>
    <n v="0"/>
    <n v="0"/>
    <n v="0"/>
    <n v="1"/>
    <n v="0"/>
    <s v="Oscar"/>
    <s v="CMOD318037"/>
    <s v="Basis"/>
    <s v="BASIS"/>
    <s v="No"/>
    <s v="No"/>
    <s v="No"/>
    <s v="Si"/>
    <s v="No"/>
  </r>
  <r>
    <x v="6"/>
    <x v="0"/>
    <x v="0"/>
    <s v="normal"/>
    <s v="C000990651"/>
    <s v="SE.AA.MX.PROJECTS"/>
    <s v="Pineda Calixtro Reynaldo"/>
    <d v="2017-02-08T20:00:00"/>
    <d v="2017-02-12T23:59:00"/>
    <s v="Imperquimia, Volaris | Initial Replica for Site Queretaro"/>
    <s v="Successful"/>
    <s v="On Time"/>
    <s v="No"/>
    <s v="Minor"/>
    <s v="Successful"/>
    <s v="On Time"/>
    <n v="1"/>
    <n v="1"/>
    <n v="0"/>
    <x v="1"/>
    <n v="0"/>
    <s v="Normal"/>
    <n v="0"/>
    <n v="0"/>
    <n v="0"/>
    <n v="0"/>
    <n v="1"/>
    <n v="0"/>
    <s v="Maria del Carmen"/>
    <s v="-"/>
    <s v="Proyectos"/>
    <s v="ITO"/>
    <s v="No"/>
    <s v="No"/>
    <s v="No"/>
    <s v="Si"/>
    <s v="No"/>
  </r>
  <r>
    <x v="5"/>
    <x v="0"/>
    <x v="0"/>
    <s v="normal"/>
    <s v="C000980792"/>
    <s v="C.AMER.MX.DCO.DCI"/>
    <s v="Alvarado Pacheco Milthon Christian"/>
    <d v="2017-02-12T06:00:00"/>
    <d v="2017-02-12T12:00:00"/>
    <s v="AMER | T-Systems | Electrical installation to give redundancy to MX-RT-INTERNET3"/>
    <s v="Successful"/>
    <s v="On Time"/>
    <s v="No"/>
    <s v="Minor"/>
    <s v="Successful"/>
    <s v="On Time"/>
    <n v="1"/>
    <n v="1"/>
    <n v="0"/>
    <x v="1"/>
    <n v="0"/>
    <s v="Normal"/>
    <n v="0"/>
    <n v="0"/>
    <n v="0"/>
    <n v="0"/>
    <n v="1"/>
    <n v="0"/>
    <s v="Candido"/>
    <s v="C000202759"/>
    <s v="DCI"/>
    <s v="ITO"/>
    <s v="No"/>
    <s v="No"/>
    <s v="No"/>
    <s v="Si"/>
    <s v="No"/>
  </r>
  <r>
    <x v="5"/>
    <x v="0"/>
    <x v="0"/>
    <s v="normal"/>
    <s v="C000990502"/>
    <s v="C.AMER.MX.SBO.BK.ST"/>
    <s v="George Davila Jesus Jacob "/>
    <d v="2017-02-11T16:00:00"/>
    <d v="2017-02-12T02:00:00"/>
    <s v="Mexico / CSS / DPS / Internal T-Systems / VSP Firmware Upgrade"/>
    <s v="Successful"/>
    <s v="On Time"/>
    <s v="No"/>
    <s v="Minor"/>
    <s v="Successful"/>
    <s v="On Time"/>
    <n v="1"/>
    <n v="1"/>
    <n v="0"/>
    <x v="1"/>
    <n v="0"/>
    <s v="Normal"/>
    <n v="0"/>
    <n v="0"/>
    <n v="0"/>
    <n v="0"/>
    <n v="1"/>
    <n v="0"/>
    <s v="Candido"/>
    <s v="C000399471"/>
    <s v="Backups -Storage"/>
    <s v="ITO"/>
    <s v="No"/>
    <s v="No"/>
    <s v="No"/>
    <s v="Si"/>
    <s v="No"/>
  </r>
  <r>
    <x v="5"/>
    <x v="2"/>
    <x v="0"/>
    <s v="normal"/>
    <s v="C000990633"/>
    <s v="C.AMER.MX.CCS.SWD"/>
    <s v="Cardoso Flores Abel  "/>
    <d v="2017-02-08T15:00:00"/>
    <d v="2017-02-12T17:00:00"/>
    <s v="TSMX_PQIT | Distribución de HP Service Manager 9.50.0025 en los equipos Pilotos de TSMX, Febrero 2017"/>
    <s v="Successful"/>
    <s v="On Time"/>
    <s v="No"/>
    <s v="Minor"/>
    <s v="Successful"/>
    <s v="On Time"/>
    <n v="1"/>
    <n v="1"/>
    <n v="0"/>
    <x v="1"/>
    <n v="0"/>
    <s v="Normal"/>
    <n v="0"/>
    <n v="0"/>
    <n v="0"/>
    <n v="0"/>
    <n v="1"/>
    <n v="0"/>
    <s v="Candido"/>
    <s v="C000983858"/>
    <s v="Software Distribution"/>
    <s v="PME"/>
    <s v="No"/>
    <s v="No"/>
    <s v="No"/>
    <s v="Si"/>
    <s v="No"/>
  </r>
  <r>
    <x v="6"/>
    <x v="1"/>
    <x v="0"/>
    <s v="normal"/>
    <s v="C000891865"/>
    <s v="TS.GS.MX.SCC2.WAN.SEC"/>
    <s v="Ramirez Salazar Ricardo"/>
    <d v="2017-02-11T05:00:00"/>
    <d v="2017-02-11T06:00:00"/>
    <s v="Restore admin context on DSI Firewall"/>
    <s v="Successful"/>
    <s v="On Time"/>
    <s v="No"/>
    <s v="Minor"/>
    <s v="Successful"/>
    <s v="On Time"/>
    <n v="1"/>
    <n v="1"/>
    <n v="0"/>
    <x v="1"/>
    <n v="0"/>
    <s v="Normal"/>
    <n v="0"/>
    <n v="0"/>
    <n v="0"/>
    <n v="0"/>
    <n v="1"/>
    <n v="0"/>
    <s v="Maria del Carmen"/>
    <s v="-"/>
    <s v="WAN"/>
    <s v="TSS"/>
    <s v="No"/>
    <s v="No"/>
    <s v="No"/>
    <s v="Si"/>
    <s v="No"/>
  </r>
  <r>
    <x v="5"/>
    <x v="1"/>
    <x v="0"/>
    <s v="normal"/>
    <s v="C000990735"/>
    <s v="TS.GS.MX.SCC2.WAN.SEC"/>
    <s v="Fernandez Hernandez Israel"/>
    <d v="2017-02-09T17:00:00"/>
    <d v="2017-02-10T17:00:00"/>
    <s v="TSM | TSS - Renovación del certificado para el acceso a la red wireless T-Systems_x000a_"/>
    <s v="Successful"/>
    <s v="On Time"/>
    <s v="No"/>
    <s v="Minor"/>
    <s v="Successful"/>
    <s v="On Time"/>
    <n v="1"/>
    <n v="1"/>
    <n v="0"/>
    <x v="1"/>
    <n v="0"/>
    <s v="Normal"/>
    <n v="0"/>
    <n v="0"/>
    <n v="0"/>
    <n v="0"/>
    <n v="1"/>
    <n v="0"/>
    <s v="Candido"/>
    <s v="C000187686"/>
    <s v="WAN"/>
    <s v="TSS"/>
    <s v="No"/>
    <s v="No"/>
    <s v="No"/>
    <s v="Si"/>
    <s v="No"/>
  </r>
  <r>
    <x v="1"/>
    <x v="0"/>
    <x v="0"/>
    <s v="normal"/>
    <s v="C000993996"/>
    <s v="C.AMER.MX.MSG.VITRO"/>
    <s v="Castillo Alvarez Alejandra  "/>
    <d v="2017-02-11T18:00:00"/>
    <d v="2017-02-12T02:00:00"/>
    <s v="AMER | VITRO | Healthy restart of server : &quot;VTOMBXMYV01, VTOMBXMYV02, VTOHCMYV01, VTOHCMYV02&quot;"/>
    <s v="Successful"/>
    <s v="On Time"/>
    <s v="No"/>
    <s v="Minor"/>
    <s v="Successful"/>
    <s v="On Time"/>
    <n v="1"/>
    <n v="1"/>
    <n v="0"/>
    <x v="1"/>
    <n v="0"/>
    <s v="Normal"/>
    <n v="0"/>
    <n v="0"/>
    <n v="0"/>
    <n v="0"/>
    <n v="1"/>
    <n v="0"/>
    <s v="Oscar"/>
    <s v="C000961078"/>
    <s v="Exchange"/>
    <s v="ITO"/>
    <s v="No"/>
    <s v="No"/>
    <s v="No"/>
    <s v="Si"/>
    <s v="No"/>
  </r>
  <r>
    <x v="1"/>
    <x v="0"/>
    <x v="1"/>
    <s v="normal"/>
    <s v="C000994101"/>
    <s v="C.AMER.MX.MSG.VITRO"/>
    <s v="Ceballos Huerta Emanuel Santiago"/>
    <d v="2017-02-11T23:00:00"/>
    <d v="2017-02-12T07:00:00"/>
    <s v="AMER | VITRO | Restart Lync servers vtolync03, vtolync02 and vtolync01"/>
    <s v="Successful"/>
    <s v="On Time"/>
    <s v="No"/>
    <s v="Standard"/>
    <s v="Successful"/>
    <s v="On Time"/>
    <n v="1"/>
    <n v="1"/>
    <n v="0"/>
    <x v="1"/>
    <n v="0"/>
    <s v="Normal"/>
    <n v="0"/>
    <n v="0"/>
    <n v="0"/>
    <n v="0"/>
    <n v="1"/>
    <n v="0"/>
    <s v="Oscar"/>
    <s v="C000763299"/>
    <s v="Exchange"/>
    <s v="ITO"/>
    <s v="No"/>
    <s v="No"/>
    <s v="No"/>
    <s v="Si"/>
    <s v="No"/>
  </r>
  <r>
    <x v="1"/>
    <x v="0"/>
    <x v="0"/>
    <s v="normal"/>
    <s v="C000994153"/>
    <s v="C.AMER.MX.VDI.VITRO"/>
    <s v="Trejo Camara Alonso Miguel"/>
    <d v="2017-02-11T04:00:00"/>
    <d v="2017-02-12T16:00:00"/>
    <s v="AMER | VITRO | Reboot Citrix servers MXVTC1CTX002 and MXVTC1CTX003"/>
    <s v="Successful"/>
    <s v="On Time"/>
    <s v="Si"/>
    <s v="Minor"/>
    <s v="Successful"/>
    <s v="On Time"/>
    <n v="1"/>
    <n v="1"/>
    <n v="1"/>
    <x v="1"/>
    <n v="0"/>
    <s v="Normal"/>
    <n v="0"/>
    <n v="0"/>
    <n v="0"/>
    <n v="0"/>
    <n v="1"/>
    <n v="0"/>
    <s v="Oscar"/>
    <s v="C000763299"/>
    <s v="VDI"/>
    <s v="ITO"/>
    <s v="No"/>
    <s v="No"/>
    <s v="No"/>
    <s v="Si"/>
    <s v="No"/>
  </r>
  <r>
    <x v="1"/>
    <x v="0"/>
    <x v="1"/>
    <s v="normal"/>
    <s v="C000994040"/>
    <s v="C.SAP.MX.AA.SAP-BASIS"/>
    <s v="Hernandez Galindo Israel"/>
    <d v="2017-02-12T23:00:00"/>
    <d v="2017-02-13T01:00:00"/>
    <s v="AMER | VITRO |SAP-Basis|EP|EPD-AH3HA107|T-systems Mexico|EPD Restart|Pre- Approval”"/>
    <s v="Successful"/>
    <s v="On Time"/>
    <s v="No"/>
    <s v="Standard"/>
    <s v="Successful"/>
    <s v="On Time"/>
    <n v="1"/>
    <n v="1"/>
    <n v="0"/>
    <x v="1"/>
    <n v="0"/>
    <s v="Normal"/>
    <n v="0"/>
    <n v="0"/>
    <n v="0"/>
    <n v="0"/>
    <n v="1"/>
    <n v="0"/>
    <s v="Oscar"/>
    <s v="C000122753"/>
    <s v="Basis"/>
    <s v="BASIS"/>
    <s v="No"/>
    <s v="No"/>
    <s v="No"/>
    <s v="Si"/>
    <s v="No"/>
  </r>
  <r>
    <x v="1"/>
    <x v="0"/>
    <x v="1"/>
    <s v="normal"/>
    <s v="C000995947"/>
    <s v="C.AMER.MX.WINTEL.VITRO"/>
    <s v="Gonzalez Ramos Francisco"/>
    <d v="2017-02-12T05:00:00"/>
    <d v="2017-02-12T23:00:00"/>
    <s v="AMER | Vitro |  Accompany Electrical Maintenance    SHATTERPROOF| MEXICO-DF"/>
    <s v="Successful"/>
    <s v="On Time"/>
    <s v="No"/>
    <s v="Standard"/>
    <s v="Successful"/>
    <s v="On Time"/>
    <n v="1"/>
    <n v="1"/>
    <n v="0"/>
    <x v="1"/>
    <n v="0"/>
    <s v="Normal"/>
    <n v="0"/>
    <n v="0"/>
    <n v="0"/>
    <n v="0"/>
    <n v="1"/>
    <n v="0"/>
    <s v="Oscar"/>
    <s v="C000855226"/>
    <s v="DPO Windows"/>
    <s v="ITO"/>
    <s v="No"/>
    <s v="No"/>
    <s v="No"/>
    <s v="Si"/>
    <s v="No"/>
  </r>
  <r>
    <x v="1"/>
    <x v="1"/>
    <x v="0"/>
    <s v="normal"/>
    <s v="C000985627"/>
    <s v="TS.CP.MX.SIC.WAN.VITRO"/>
    <s v="Valdez Zamora Gerardo Ivan"/>
    <d v="2017-02-06T23:00:00"/>
    <d v="2017-02-07T00:00:00"/>
    <s v="VITRO | Conexion de Router Axtel para servicio de internet residencial en Lazaro Cardenasn d"/>
    <s v="Successful"/>
    <s v="On Time"/>
    <s v="No"/>
    <s v="Minor"/>
    <s v="Successful"/>
    <s v="On Time"/>
    <n v="1"/>
    <n v="1"/>
    <n v="0"/>
    <x v="1"/>
    <n v="0"/>
    <s v="Normal"/>
    <n v="0"/>
    <n v="0"/>
    <n v="0"/>
    <n v="0"/>
    <n v="1"/>
    <n v="0"/>
    <s v="Oscar"/>
    <s v="-"/>
    <s v="WAN"/>
    <s v="TSS"/>
    <s v="No"/>
    <s v="No"/>
    <s v="No"/>
    <s v="Si"/>
    <s v="No"/>
  </r>
  <r>
    <x v="1"/>
    <x v="1"/>
    <x v="0"/>
    <s v="normal"/>
    <s v="C000993974"/>
    <s v="TS.CP.MX.SIC.WAN.VITRO"/>
    <s v="Garcia Guajardo Jesus  "/>
    <d v="2017-02-07T22:00:00"/>
    <d v="2017-02-10T18:00:00"/>
    <s v="Vitro | TSS - Alta/Baja/Modificación de Permisos &lt;Alta de regla bloqueo Proxy Websense&gt; en Firewall &lt;FW-VTO-INT_1&gt;| Pre autorizado"/>
    <s v="Successful"/>
    <s v="On Time"/>
    <s v="No"/>
    <s v="Minor"/>
    <s v="Successful"/>
    <s v="On Time"/>
    <n v="1"/>
    <n v="1"/>
    <n v="0"/>
    <x v="1"/>
    <n v="0"/>
    <s v="Normal"/>
    <n v="0"/>
    <n v="0"/>
    <n v="0"/>
    <n v="0"/>
    <n v="1"/>
    <n v="0"/>
    <s v="Oscar"/>
    <s v="C000473050"/>
    <s v="WAN"/>
    <s v="TSS"/>
    <s v="No"/>
    <s v="No"/>
    <s v="No"/>
    <s v="Si"/>
    <s v="No"/>
  </r>
  <r>
    <x v="1"/>
    <x v="1"/>
    <x v="1"/>
    <s v="normal"/>
    <s v="C000994033"/>
    <s v="TS.CP.MX.SIC.WAN.VITRO"/>
    <s v="Garcia Guajardo Jesus  "/>
    <d v="2017-02-10T20:00:00"/>
    <d v="2017-02-11T00:00:00"/>
    <s v="Vitro | TSS - Modificacion de registros del &lt;&lt;&lt; vitro.com&gt;&gt;&gt; en DNS Externo (Preaprobado)"/>
    <s v="Successful"/>
    <s v="On Time"/>
    <s v="No"/>
    <s v="Standard"/>
    <s v="Successful"/>
    <s v="On Time"/>
    <n v="1"/>
    <n v="1"/>
    <n v="0"/>
    <x v="1"/>
    <n v="0"/>
    <s v="Normal"/>
    <n v="0"/>
    <n v="0"/>
    <n v="0"/>
    <n v="0"/>
    <n v="1"/>
    <n v="0"/>
    <s v="Oscar"/>
    <s v="C000189140"/>
    <s v="WAN"/>
    <s v="TSS"/>
    <s v="No"/>
    <s v="No"/>
    <s v="No"/>
    <s v="Si"/>
    <s v="No"/>
  </r>
  <r>
    <x v="1"/>
    <x v="1"/>
    <x v="1"/>
    <s v="normal"/>
    <s v="C000995894"/>
    <s v="TS.CP.MX.SIC.LAN.VITRO"/>
    <s v="Valdez Zamora Gerardo Ivan"/>
    <d v="2017-02-08T00:00:00"/>
    <d v="2017-02-08T02:00:00"/>
    <s v="Post-Mortem Vitro | TSS - Ventana Mandatoria por parte de Alestra VITRO Houston Cyrus One (VPN e Internet) Acompañamiento de T-Systems (Preautorizado)"/>
    <s v="Successful"/>
    <s v="On Time"/>
    <s v="No"/>
    <s v="Standard"/>
    <s v="Successful"/>
    <s v="On Time"/>
    <n v="1"/>
    <n v="1"/>
    <n v="0"/>
    <x v="1"/>
    <n v="0"/>
    <s v="Normal"/>
    <n v="0"/>
    <n v="0"/>
    <n v="0"/>
    <n v="0"/>
    <n v="1"/>
    <n v="0"/>
    <s v="Oscar"/>
    <s v="C000804925"/>
    <s v="LAN"/>
    <s v="TSS"/>
    <s v="No"/>
    <s v="No"/>
    <s v="No"/>
    <s v="Si"/>
    <s v="No"/>
  </r>
  <r>
    <x v="1"/>
    <x v="1"/>
    <x v="1"/>
    <s v="normal"/>
    <s v="C000995897"/>
    <s v="TS.CP.MX.SIC.LAN.VITRO"/>
    <s v="Huerta Barrera David  "/>
    <d v="2017-02-12T05:30:00"/>
    <d v="2017-02-12T23:00:00"/>
    <s v="VITRO | TSS | Libranza por corte eléctrica Localidad Shatter Proof / Pre aprobado"/>
    <s v="Successful"/>
    <s v="On Time"/>
    <s v="No"/>
    <s v="Standard"/>
    <s v="Successful"/>
    <s v="On Time"/>
    <n v="1"/>
    <n v="1"/>
    <n v="0"/>
    <x v="1"/>
    <n v="0"/>
    <s v="Normal"/>
    <n v="0"/>
    <n v="0"/>
    <n v="0"/>
    <n v="0"/>
    <n v="1"/>
    <n v="0"/>
    <s v="Oscar"/>
    <s v="C000179636"/>
    <s v="LAN"/>
    <s v="TSS"/>
    <s v="No"/>
    <s v="No"/>
    <s v="No"/>
    <s v="Si"/>
    <s v="No"/>
  </r>
  <r>
    <x v="21"/>
    <x v="0"/>
    <x v="2"/>
    <s v="normal"/>
    <s v="C000990632"/>
    <s v="SE.AA.MX.PROJECTS"/>
    <s v="Pineda Calixtro Reynaldo"/>
    <d v="2017-02-12T01:00:00"/>
    <d v="2017-02-13T01:00:00"/>
    <s v="Volaris | Cutover | Migration cutover from Interlomas to Alestra Queretaro"/>
    <s v="Successful"/>
    <s v="On Time"/>
    <s v="No"/>
    <s v="Significant"/>
    <s v="Successful"/>
    <s v="On Time"/>
    <n v="1"/>
    <n v="1"/>
    <n v="0"/>
    <x v="1"/>
    <n v="0"/>
    <s v="Normal"/>
    <n v="0"/>
    <n v="0"/>
    <n v="0"/>
    <n v="1"/>
    <n v="1"/>
    <n v="0"/>
    <s v="Candido"/>
    <s v="C000623071"/>
    <s v="Proyectos"/>
    <s v="ITO"/>
    <s v="No"/>
    <s v="No"/>
    <s v="Si"/>
    <s v="Si"/>
    <s v="No"/>
  </r>
  <r>
    <x v="8"/>
    <x v="0"/>
    <x v="0"/>
    <s v="normal"/>
    <s v="C40758218"/>
    <s v="PROYECT INFRAEST ITS Support OPS VWM CHGMGR"/>
    <s v="Perez Gonzalez Lucia"/>
    <d v="2017-02-11T09:00:00"/>
    <d v="2017-02-12T17:00:00"/>
    <s v="Reinstalación de plasma SMEQS222 en Nave 4"/>
    <s v="Successful"/>
    <s v="On Time"/>
    <s v="No"/>
    <s v="Minor"/>
    <s v="Successful"/>
    <s v="On Time"/>
    <n v="1"/>
    <n v="1"/>
    <n v="0"/>
    <x v="1"/>
    <n v="0"/>
    <s v="Normal"/>
    <n v="0"/>
    <n v="0"/>
    <n v="0"/>
    <n v="0"/>
    <n v="1"/>
    <n v="0"/>
    <s v="Alejandro"/>
    <s v="CT40008998"/>
    <s v="Proyectos"/>
    <s v="ITO"/>
    <s v="No"/>
    <s v="No"/>
    <s v="No"/>
    <s v="Si"/>
    <s v="No"/>
  </r>
  <r>
    <x v="8"/>
    <x v="0"/>
    <x v="0"/>
    <s v="normal"/>
    <s v="C40752699"/>
    <s v="OPM ITS Support OPS VWM CHGMGR"/>
    <s v="Zacamitzin Medina Dagoberto"/>
    <d v="2017-02-11T23:30:00"/>
    <d v="2017-02-12T12:00:00"/>
    <s v="Acompañamiento para pruebas de Cluster servidores nuevos de Centro Logistico"/>
    <s v="Successful"/>
    <s v="On Time"/>
    <s v="No"/>
    <s v="Minor"/>
    <s v="Successful"/>
    <s v="On Time"/>
    <n v="1"/>
    <n v="1"/>
    <n v="0"/>
    <x v="1"/>
    <n v="0"/>
    <s v="Normal"/>
    <n v="0"/>
    <n v="0"/>
    <n v="0"/>
    <n v="0"/>
    <n v="1"/>
    <n v="0"/>
    <s v="Alejandro"/>
    <s v="-"/>
    <s v="OPM"/>
    <s v="ITO"/>
    <s v="No"/>
    <s v="No"/>
    <s v="No"/>
    <s v="Si"/>
    <s v="No"/>
  </r>
  <r>
    <x v="8"/>
    <x v="0"/>
    <x v="0"/>
    <s v="normal"/>
    <s v="C40753667"/>
    <s v="OPM ITS Support OPS VWM CHGMGR"/>
    <s v="Zacamitzin Medina Dagoberto"/>
    <d v="2017-02-12T01:55:00"/>
    <d v="2017-02-12T20:00:00"/>
    <s v="Add to the BUP system a new FS of 900 GB to guarantee a 6-month operation in the system"/>
    <s v="Successful"/>
    <s v="On Time"/>
    <s v="No"/>
    <s v="Minor"/>
    <s v="Successful"/>
    <s v="On Time"/>
    <n v="1"/>
    <n v="1"/>
    <n v="0"/>
    <x v="1"/>
    <n v="0"/>
    <s v="Normal"/>
    <n v="0"/>
    <n v="0"/>
    <n v="0"/>
    <n v="0"/>
    <n v="1"/>
    <n v="0"/>
    <s v="Alejandro"/>
    <s v="-"/>
    <s v="OPM"/>
    <s v="ITO"/>
    <s v="No"/>
    <s v="No"/>
    <s v="No"/>
    <s v="Si"/>
    <s v="No"/>
  </r>
  <r>
    <x v="8"/>
    <x v="0"/>
    <x v="0"/>
    <s v="normal"/>
    <s v="C40758323"/>
    <s v="OPM ITS Support OPS VWM CHGMGR"/>
    <s v="Zacamitzin Medina Dagoberto"/>
    <d v="2017-02-09T11:50:00"/>
    <d v="2017-02-10T18:50:00"/>
    <s v="Add space to TPR on server: SANDBOX &quot;pmx2sbfi&quot;"/>
    <s v="Successful"/>
    <s v="On Time"/>
    <s v="No"/>
    <s v="Minor"/>
    <s v="Successful"/>
    <s v="On Time"/>
    <n v="1"/>
    <n v="1"/>
    <n v="0"/>
    <x v="1"/>
    <n v="0"/>
    <s v="Normal"/>
    <n v="0"/>
    <n v="0"/>
    <n v="0"/>
    <n v="0"/>
    <n v="1"/>
    <n v="0"/>
    <s v="Alejandro"/>
    <s v="CT40002499"/>
    <s v="OPM"/>
    <s v="ITO"/>
    <s v="No"/>
    <s v="No"/>
    <s v="No"/>
    <s v="Si"/>
    <s v="No"/>
  </r>
  <r>
    <x v="8"/>
    <x v="0"/>
    <x v="0"/>
    <s v="normal"/>
    <s v="C40757342"/>
    <s v="FACILITIES ITS Support OPS VWM CHGMGR"/>
    <s v="Alvarado Pacheco Milthon Christian"/>
    <d v="2017-02-10T08:00:00"/>
    <d v="2017-02-10T18:00:00"/>
    <s v="Electrical inspection of batteries for UPS of Data Center Puebla I FINSA"/>
    <s v="Successful"/>
    <s v="On Time"/>
    <s v="No"/>
    <s v="Minor"/>
    <s v="Successful"/>
    <s v="On Time"/>
    <n v="1"/>
    <n v="1"/>
    <n v="0"/>
    <x v="1"/>
    <n v="0"/>
    <s v="Normal"/>
    <n v="0"/>
    <n v="0"/>
    <n v="0"/>
    <n v="0"/>
    <n v="1"/>
    <n v="0"/>
    <s v="Alejandro"/>
    <s v="CT40003238"/>
    <s v="DCI"/>
    <s v="ITO"/>
    <s v="No"/>
    <s v="No"/>
    <s v="No"/>
    <s v="Si"/>
    <s v="No"/>
  </r>
  <r>
    <x v="8"/>
    <x v="0"/>
    <x v="0"/>
    <s v="normal"/>
    <s v="C40758338"/>
    <s v="SERVERS WIN EXCHANG Support OPS VWM CHGMGR"/>
    <s v="Aguilar Avendano Alejandra"/>
    <d v="2017-02-12T08:00:00"/>
    <d v="2017-02-12T17:00:00"/>
    <s v="Actualización de McAfee en servidores Exchange"/>
    <s v="Successful"/>
    <s v="On Time"/>
    <s v="No"/>
    <s v="Minor"/>
    <s v="Successful"/>
    <s v="On Time"/>
    <n v="1"/>
    <n v="1"/>
    <n v="0"/>
    <x v="1"/>
    <n v="0"/>
    <s v="Normal"/>
    <n v="0"/>
    <n v="0"/>
    <n v="0"/>
    <n v="0"/>
    <n v="1"/>
    <n v="0"/>
    <s v="Alejandro"/>
    <s v="-"/>
    <s v="Exchange"/>
    <s v="ITO"/>
    <s v="No"/>
    <s v="No"/>
    <s v="No"/>
    <s v="Si"/>
    <s v="No"/>
  </r>
  <r>
    <x v="8"/>
    <x v="1"/>
    <x v="0"/>
    <s v="normal"/>
    <s v="C40758275"/>
    <s v="TELECOM LAN ITS Support OPS VWM CHGMGR"/>
    <s v="Lopez Saavedra Ricardo"/>
    <d v="2017-02-11T09:00:00"/>
    <d v="2017-02-11T15:00:00"/>
    <s v="Reinicio de switch sw55I01-68.7"/>
    <s v="Successful"/>
    <s v="On Time"/>
    <s v="No"/>
    <s v="Minor"/>
    <s v="Successful"/>
    <s v="On Time"/>
    <n v="1"/>
    <n v="1"/>
    <n v="0"/>
    <x v="1"/>
    <n v="0"/>
    <s v="Normal"/>
    <n v="0"/>
    <n v="0"/>
    <n v="0"/>
    <n v="0"/>
    <n v="1"/>
    <n v="0"/>
    <s v="Alejandro"/>
    <s v="-"/>
    <s v="LAN"/>
    <s v="TSS"/>
    <s v="No"/>
    <s v="No"/>
    <s v="No"/>
    <s v="Si"/>
    <s v="No"/>
  </r>
  <r>
    <x v="8"/>
    <x v="1"/>
    <x v="0"/>
    <s v="normal"/>
    <s v="C40758320"/>
    <s v="TELECOM LAN ITS Support OPS VWM CHGMGR"/>
    <s v="De Jesus Hernandez Emilio"/>
    <d v="2017-02-12T10:00:00"/>
    <d v="2017-02-12T18:00:00"/>
    <s v="Pruebas de Configuracion BGP entre enlaces Telcel y Puruebas de Integracion, validacion de redundancia."/>
    <s v="Successful"/>
    <s v="On Time"/>
    <s v="No"/>
    <s v="Minor"/>
    <s v="Successful"/>
    <s v="On Time"/>
    <n v="1"/>
    <n v="1"/>
    <n v="0"/>
    <x v="1"/>
    <n v="0"/>
    <s v="Normal"/>
    <n v="0"/>
    <n v="0"/>
    <n v="0"/>
    <n v="0"/>
    <n v="1"/>
    <n v="0"/>
    <s v="Alejandro"/>
    <s v="-"/>
    <s v="LAN"/>
    <s v="TSS"/>
    <s v="No"/>
    <s v="No"/>
    <s v="No"/>
    <s v="Si"/>
    <s v="No"/>
  </r>
  <r>
    <x v="8"/>
    <x v="1"/>
    <x v="0"/>
    <s v="normal"/>
    <s v="C40755521"/>
    <s v="TELECOM LAN ITS Support OPS VWM CHGMGR"/>
    <s v="Bravo Rosas Fernando"/>
    <d v="2017-02-12T09:00:00"/>
    <d v="2017-02-12T13:00:00"/>
    <s v="Reinicio de switch sw-sf-a3-c6"/>
    <s v="Successful"/>
    <s v="On Time"/>
    <s v="No"/>
    <s v="Minor"/>
    <s v="Successful"/>
    <s v="On Time"/>
    <n v="1"/>
    <n v="1"/>
    <n v="0"/>
    <x v="1"/>
    <n v="0"/>
    <s v="Normal"/>
    <n v="0"/>
    <n v="0"/>
    <n v="0"/>
    <n v="0"/>
    <n v="1"/>
    <n v="0"/>
    <s v="Alejandro"/>
    <s v="CT40003643"/>
    <s v="LAN"/>
    <s v="TSS"/>
    <s v="No"/>
    <s v="No"/>
    <s v="No"/>
    <s v="Si"/>
    <s v="No"/>
  </r>
  <r>
    <x v="8"/>
    <x v="1"/>
    <x v="0"/>
    <s v="normal"/>
    <s v="C40750920"/>
    <s v="TELECOM WAN ITS Support OPS VWM CHGMGR"/>
    <s v="Mucito Najera Sebastian Yair"/>
    <d v="2017-02-12T08:00:00"/>
    <d v="2017-02-12T14:00:00"/>
    <s v="Reemplazo de Tarjeta 6 Firewall Services Module en DMZ1"/>
    <s v="Successful"/>
    <s v="On Time"/>
    <s v="No"/>
    <s v="Minor"/>
    <s v="Successful"/>
    <s v="On Time"/>
    <n v="1"/>
    <n v="1"/>
    <n v="0"/>
    <x v="1"/>
    <n v="0"/>
    <s v="Normal"/>
    <n v="0"/>
    <n v="0"/>
    <n v="0"/>
    <n v="0"/>
    <n v="1"/>
    <n v="0"/>
    <s v="Alejandro"/>
    <s v="CT40003318"/>
    <s v="WAN"/>
    <s v="TSS"/>
    <s v="No"/>
    <s v="No"/>
    <s v="No"/>
    <s v="Si"/>
    <s v="No"/>
  </r>
  <r>
    <x v="1"/>
    <x v="0"/>
    <x v="1"/>
    <s v="normal"/>
    <s v="C000973548"/>
    <s v="C.AMER.MX.CCS"/>
    <s v="Monter Landazuri Luis Fernando"/>
    <d v="2017-01-26T17:00:00"/>
    <d v="2017-02-10T17:00:00"/>
    <s v="AMER | Multiple | Disable Monitoring agent on servers in Project"/>
    <s v="Successful"/>
    <s v="On Time"/>
    <s v="No"/>
    <s v="Standard"/>
    <s v="Successful"/>
    <s v="On Time"/>
    <n v="1"/>
    <n v="1"/>
    <n v="0"/>
    <x v="1"/>
    <n v="0"/>
    <s v="Normal"/>
    <n v="0"/>
    <n v="0"/>
    <n v="0"/>
    <n v="0"/>
    <n v="1"/>
    <n v="0"/>
    <s v="Oscar"/>
    <s v="C000925839"/>
    <s v="Active Directory"/>
    <s v="ITO"/>
    <s v="No"/>
    <s v="No"/>
    <s v="No"/>
    <s v="Si"/>
    <s v="No"/>
  </r>
  <r>
    <x v="1"/>
    <x v="0"/>
    <x v="1"/>
    <s v="normal"/>
    <s v="C000980586"/>
    <s v="C.AMER.MX.WINTEL.VITRO"/>
    <s v="Garcia Ramirez Sonia Elisa"/>
    <d v="2017-01-26T16:00:00"/>
    <d v="2017-02-10T18:00:00"/>
    <s v="AMER | MULTIPLE | Administrative change | Release to Operation, new servers"/>
    <s v="Successful"/>
    <s v="On Time"/>
    <s v="No"/>
    <s v="Standard"/>
    <s v="Successful"/>
    <s v="On Time"/>
    <n v="1"/>
    <n v="1"/>
    <n v="0"/>
    <x v="1"/>
    <n v="0"/>
    <s v="Normal"/>
    <n v="0"/>
    <n v="0"/>
    <n v="0"/>
    <n v="0"/>
    <n v="1"/>
    <n v="0"/>
    <s v="Oscar"/>
    <s v="C000913861"/>
    <s v="DPO Windows"/>
    <s v="ITO"/>
    <s v="No"/>
    <s v="No"/>
    <s v="No"/>
    <s v="Si"/>
    <s v="No"/>
  </r>
  <r>
    <x v="5"/>
    <x v="2"/>
    <x v="0"/>
    <s v="normal"/>
    <s v="C000983886"/>
    <s v="C.AMER.MX.CCS.SWD"/>
    <s v="Cardoso Flores Abel  "/>
    <d v="2017-02-01T16:00:00"/>
    <d v="2017-02-10T17:00:00"/>
    <s v="TSMX_PQIT | Distribución de Screensaver TSMX 2017 - Distribución Masiva"/>
    <s v="Successful"/>
    <s v="On Time"/>
    <s v="No"/>
    <s v="Minor"/>
    <s v="Successful"/>
    <s v="On Time"/>
    <n v="1"/>
    <n v="1"/>
    <n v="0"/>
    <x v="1"/>
    <n v="0"/>
    <s v="Normal"/>
    <n v="0"/>
    <n v="0"/>
    <n v="0"/>
    <n v="0"/>
    <n v="1"/>
    <n v="0"/>
    <s v="Candido"/>
    <s v="C000983858"/>
    <s v="Software Distribution"/>
    <s v="PME"/>
    <s v="No"/>
    <s v="No"/>
    <s v="No"/>
    <s v="Si"/>
    <s v="No"/>
  </r>
  <r>
    <x v="14"/>
    <x v="0"/>
    <x v="0"/>
    <s v="normal"/>
    <s v="C000985405"/>
    <s v="C.AMER.MX.DPO-LNX"/>
    <s v="Garcia Garcia Alma Delia"/>
    <d v="2017-02-10T16:00:00"/>
    <d v="2017-02-10T22:30:00"/>
    <s v="AMER | GDF | Operative System package upgrade on the servers gdfmexauv05, gdfmexauv01 | QA"/>
    <s v="Successful"/>
    <s v="On Time"/>
    <s v="No"/>
    <s v="Minor"/>
    <s v="Successful"/>
    <s v="On Time"/>
    <n v="1"/>
    <n v="1"/>
    <n v="0"/>
    <x v="1"/>
    <n v="0"/>
    <s v="Normal"/>
    <n v="0"/>
    <n v="0"/>
    <n v="0"/>
    <n v="0"/>
    <n v="1"/>
    <n v="0"/>
    <s v="Candido"/>
    <s v="C000972225"/>
    <s v="DPO Linux"/>
    <s v="ITO"/>
    <s v="No"/>
    <s v="No"/>
    <s v="No"/>
    <s v="Si"/>
    <s v="No"/>
  </r>
  <r>
    <x v="15"/>
    <x v="0"/>
    <x v="1"/>
    <s v="normal"/>
    <s v="C000994152"/>
    <s v="C.SAP.MX.AA.GDH.MX-BASIS"/>
    <s v="Valera Ortiz Oswaldo"/>
    <d v="2017-02-10T15:00:00"/>
    <d v="2017-02-10T17:30:00"/>
    <s v="[HSAI ] / [ SAP BASIS] / [ DEVELOPEMENT] / [ ERD] / [ TSMX] - Update of SAP components: ST-PI 005"/>
    <s v="Successful"/>
    <s v="On Time"/>
    <s v="No"/>
    <s v="Standard"/>
    <s v="Successful"/>
    <s v="On Time"/>
    <n v="1"/>
    <n v="1"/>
    <n v="0"/>
    <x v="1"/>
    <n v="0"/>
    <s v="Normal"/>
    <n v="0"/>
    <n v="0"/>
    <n v="0"/>
    <n v="0"/>
    <n v="1"/>
    <n v="0"/>
    <s v="Candido"/>
    <s v="CMOD318037"/>
    <s v="Basis"/>
    <s v="BASIS"/>
    <s v="No"/>
    <s v="No"/>
    <s v="No"/>
    <s v="Si"/>
    <s v="No"/>
  </r>
  <r>
    <x v="11"/>
    <x v="0"/>
    <x v="1"/>
    <s v="normal"/>
    <s v="C000997556"/>
    <s v="C.SAP.MX.AA.GDH.MX-BASIS"/>
    <s v="Castrejon Aguilar Jose Guadalupe"/>
    <d v="2017-02-10T14:00:00"/>
    <d v="2017-02-10T18:00:00"/>
    <s v="[Grupo KUO] / [ SAP -MX ] / [ QA ] / [ QA9 &amp; QA3 ] - Implementation of support packages for ABAP (SPAM/SAINT) / CCAB; ITO.CAB pre-approved [4EP]"/>
    <s v="Successful"/>
    <s v="On Time"/>
    <s v="No"/>
    <s v="Standard"/>
    <s v="Successful"/>
    <s v="On Time"/>
    <n v="1"/>
    <n v="1"/>
    <n v="0"/>
    <x v="1"/>
    <n v="0"/>
    <s v="Normal"/>
    <n v="0"/>
    <n v="0"/>
    <n v="0"/>
    <n v="0"/>
    <n v="1"/>
    <n v="0"/>
    <s v="Maria del Carmen"/>
    <s v="CMOD318037"/>
    <s v="Basis"/>
    <s v="BASIS"/>
    <s v="No"/>
    <s v="No"/>
    <s v="No"/>
    <s v="Si"/>
    <s v="No"/>
  </r>
  <r>
    <x v="2"/>
    <x v="0"/>
    <x v="0"/>
    <s v="normal"/>
    <s v="C000997590"/>
    <s v="SE.AA.MX.PROJECTS"/>
    <s v="Pineda Calixtro Reynaldo"/>
    <d v="2017-02-12T23:30:00"/>
    <d v="2017-02-13T02:00:00"/>
    <s v="SLT|L´Oreal | Configuration of secondary link of migration in Mty."/>
    <s v="Successful"/>
    <s v="On Time"/>
    <s v="No"/>
    <s v="Minor"/>
    <s v="Successful"/>
    <s v="On Time"/>
    <n v="1"/>
    <n v="1"/>
    <n v="0"/>
    <x v="1"/>
    <n v="1"/>
    <s v="SLT"/>
    <n v="0"/>
    <n v="0"/>
    <n v="0"/>
    <n v="0"/>
    <n v="1"/>
    <n v="0"/>
    <s v="Candido"/>
    <s v="-"/>
    <s v="Proyectos"/>
    <s v="ITO"/>
    <s v="No"/>
    <s v="No"/>
    <s v="No"/>
    <s v="Si"/>
    <s v="No"/>
  </r>
  <r>
    <x v="11"/>
    <x v="0"/>
    <x v="1"/>
    <s v="normal"/>
    <s v="C000999085"/>
    <s v="C.SAP.MX.AA.GDH.MX-BASIS"/>
    <s v="Tirado Salas Jose Vicente "/>
    <d v="2017-02-10T15:00:00"/>
    <d v="2017-02-10T17:00:00"/>
    <s v="[GRUPO KUO] / [ SAP Application Reboot ] / [ QA] /[ GRQ ] / [ TSMX ] - RESTART /CCAB; ITO.CAB pre-approved [4EP]"/>
    <s v="Successful"/>
    <s v="On Time"/>
    <s v="No"/>
    <s v="Standard"/>
    <s v="Successful"/>
    <s v="On Time"/>
    <n v="1"/>
    <n v="1"/>
    <n v="0"/>
    <x v="1"/>
    <n v="0"/>
    <s v="Normal"/>
    <n v="0"/>
    <n v="0"/>
    <n v="0"/>
    <n v="0"/>
    <n v="1"/>
    <n v="0"/>
    <s v="Maria del Carmen"/>
    <s v="CMOD316997"/>
    <s v="Basis"/>
    <s v="BASIS"/>
    <s v="No"/>
    <s v="No"/>
    <s v="No"/>
    <s v="Si"/>
    <s v="No"/>
  </r>
  <r>
    <x v="26"/>
    <x v="0"/>
    <x v="1"/>
    <s v="normal"/>
    <s v="C000999218"/>
    <s v="C.AMER.MX.UNIX"/>
    <s v="Oropeza Cardoso Porfirio  "/>
    <d v="2017-02-10T15:30:01"/>
    <d v="2017-02-12T16:30:00"/>
    <s v="SIGMA / OS / INFORMATION / FILESYSTEM"/>
    <s v="Successful"/>
    <s v="On Time"/>
    <s v="No"/>
    <s v="Standard"/>
    <s v="Successful"/>
    <s v="On Time"/>
    <n v="1"/>
    <n v="1"/>
    <n v="0"/>
    <x v="1"/>
    <n v="0"/>
    <s v="Normal"/>
    <n v="0"/>
    <n v="0"/>
    <n v="0"/>
    <n v="0"/>
    <n v="1"/>
    <n v="0"/>
    <s v="Oscar"/>
    <s v="-"/>
    <s v="Unix"/>
    <s v="ITO"/>
    <s v="No"/>
    <s v="No"/>
    <s v="No"/>
    <s v="Si"/>
    <s v="No"/>
  </r>
  <r>
    <x v="17"/>
    <x v="0"/>
    <x v="1"/>
    <s v="normal"/>
    <s v="C000999226"/>
    <s v="C.SAP.MX.AA.SAP-BASIS"/>
    <s v="Ramirez Lopez Nancy"/>
    <d v="2017-02-10T20:00:00"/>
    <d v="2017-02-10T21:00:00"/>
    <s v="MEXICHEM/CRP RESTART /CCAB; ITO.CAB pre-approved [4EP]"/>
    <s v="Successful"/>
    <s v="On Time"/>
    <s v="No"/>
    <s v="Standard"/>
    <s v="Successful"/>
    <s v="On Time"/>
    <n v="1"/>
    <n v="1"/>
    <n v="0"/>
    <x v="1"/>
    <n v="0"/>
    <s v="Normal"/>
    <n v="0"/>
    <n v="0"/>
    <n v="0"/>
    <n v="0"/>
    <n v="1"/>
    <n v="0"/>
    <s v="Oscar"/>
    <s v="CMOD316997"/>
    <s v="Basis"/>
    <s v="BASIS"/>
    <s v="No"/>
    <s v="No"/>
    <s v="No"/>
    <s v="Si"/>
    <s v="No"/>
  </r>
  <r>
    <x v="2"/>
    <x v="0"/>
    <x v="0"/>
    <s v="normal"/>
    <s v="C000999247"/>
    <s v="SE.AA.MX.SDM.LOCAL"/>
    <s v="Vega Diaz Jose Alberto"/>
    <d v="2017-02-11T12:00:00"/>
    <d v="2017-02-11T14:00:00"/>
    <s v="SLT|[LOREAL] / [ SAP BASIS ] / [ Test ] / [ Q18 ] / [ TSMX ] - Backup Offline /CCAB; ITO.CAB pre-approved"/>
    <s v="Successful"/>
    <s v="On Time"/>
    <s v="No"/>
    <s v="Minor"/>
    <s v="Successful"/>
    <s v="On Time"/>
    <n v="1"/>
    <n v="1"/>
    <n v="0"/>
    <x v="1"/>
    <n v="1"/>
    <s v="SLT"/>
    <n v="0"/>
    <n v="0"/>
    <n v="0"/>
    <n v="0"/>
    <n v="1"/>
    <n v="0"/>
    <s v="Candido"/>
    <s v="CMOD317687"/>
    <s v="SDM"/>
    <s v="ITO"/>
    <s v="No"/>
    <s v="No"/>
    <s v="No"/>
    <s v="Si"/>
    <s v="No"/>
  </r>
  <r>
    <x v="1"/>
    <x v="0"/>
    <x v="1"/>
    <s v="normal"/>
    <s v="C000999294"/>
    <s v="C.AMER.MX.VDI.VITRO"/>
    <s v="Trejo Camara Alonso Miguel"/>
    <d v="2017-02-12T04:00:00"/>
    <d v="2017-02-12T18:00:00"/>
    <s v="AMER | VITRO | Reboot of Citrix Server MXVTC1CTX003"/>
    <s v="Successful"/>
    <s v="On Time"/>
    <s v="No"/>
    <s v="Standard"/>
    <s v="Successful"/>
    <s v="On Time"/>
    <n v="1"/>
    <n v="1"/>
    <n v="0"/>
    <x v="1"/>
    <n v="0"/>
    <s v="Normal"/>
    <n v="0"/>
    <n v="0"/>
    <n v="0"/>
    <n v="0"/>
    <n v="1"/>
    <n v="0"/>
    <s v="Oscar"/>
    <s v="C000763299"/>
    <s v="VDI"/>
    <s v="ITO"/>
    <s v="No"/>
    <s v="No"/>
    <s v="No"/>
    <s v="Si"/>
    <s v="No"/>
  </r>
  <r>
    <x v="8"/>
    <x v="1"/>
    <x v="1"/>
    <s v="normal"/>
    <s v="C40760052"/>
    <s v="TELECOM LAN ITS Support OPS VWM CHGMGR"/>
    <s v="Lopez Saavedra Ricardo"/>
    <d v="2017-02-11T17:00:00"/>
    <d v="2017-02-11T23:00:00"/>
    <s v="Mantenimiento Preventivo al switch sw25I01-16.7"/>
    <s v="Successful"/>
    <s v="On Time"/>
    <s v="No"/>
    <s v="Standard"/>
    <s v="Successful"/>
    <s v="On Time"/>
    <n v="1"/>
    <n v="1"/>
    <n v="0"/>
    <x v="1"/>
    <n v="0"/>
    <s v="Normal"/>
    <n v="0"/>
    <n v="0"/>
    <n v="0"/>
    <n v="0"/>
    <n v="1"/>
    <n v="0"/>
    <s v="Alejandro"/>
    <s v="CT40001634"/>
    <s v="LAN"/>
    <s v="TSS"/>
    <s v="No"/>
    <s v="No"/>
    <s v="No"/>
    <s v="Si"/>
    <s v="No"/>
  </r>
  <r>
    <x v="8"/>
    <x v="0"/>
    <x v="1"/>
    <s v="normal"/>
    <s v="C40760299"/>
    <s v="FACILITIES ITS Support OPS VWM CHGMGR"/>
    <s v="Alvarado Pacheco Milthon Christian"/>
    <d v="2017-02-11T09:00:00"/>
    <d v="2017-02-12T09:00:00"/>
    <s v="Electrical maintenance to MX_2016 air conditioning precision equipment of Data Center Cubo 6"/>
    <s v="Successful"/>
    <s v="On Time"/>
    <s v="No"/>
    <s v="Standard"/>
    <s v="Successful"/>
    <s v="On Time"/>
    <n v="1"/>
    <n v="1"/>
    <n v="0"/>
    <x v="1"/>
    <n v="0"/>
    <s v="Normal"/>
    <n v="0"/>
    <n v="0"/>
    <n v="0"/>
    <n v="0"/>
    <n v="1"/>
    <n v="0"/>
    <s v="Alejandro"/>
    <s v="CT40002869"/>
    <s v="DCI"/>
    <s v="ITO"/>
    <s v="No"/>
    <s v="No"/>
    <s v="No"/>
    <s v="Si"/>
    <s v="No"/>
  </r>
  <r>
    <x v="8"/>
    <x v="0"/>
    <x v="1"/>
    <s v="normal"/>
    <s v="C40760300"/>
    <s v="FACILITIES ITS Support OPS VWM CHGMGR"/>
    <s v="Alvarado Pacheco Milthon Christian"/>
    <d v="2017-02-11T13:00:00"/>
    <d v="2017-02-12T13:00:00"/>
    <s v="Electrical maintenance to MX_20102 air conditioning precision equipment of Data Center Cubo 2"/>
    <s v="Successful"/>
    <s v="On Time"/>
    <s v="No"/>
    <s v="Standard"/>
    <s v="Successful"/>
    <s v="On Time"/>
    <n v="1"/>
    <n v="1"/>
    <n v="0"/>
    <x v="1"/>
    <n v="0"/>
    <s v="Normal"/>
    <n v="0"/>
    <n v="0"/>
    <n v="0"/>
    <n v="0"/>
    <n v="1"/>
    <n v="0"/>
    <s v="Alejandro"/>
    <s v="CT40002869"/>
    <s v="DCI"/>
    <s v="ITO"/>
    <s v="No"/>
    <s v="No"/>
    <s v="No"/>
    <s v="Si"/>
    <s v="No"/>
  </r>
  <r>
    <x v="8"/>
    <x v="0"/>
    <x v="1"/>
    <s v="normal"/>
    <s v="C40760301"/>
    <s v="FACILITIES ITS Support OPS VWM CHGMGR"/>
    <s v="Alvarado Pacheco Milthon Christian"/>
    <d v="2017-02-12T09:00:00"/>
    <d v="2017-02-13T09:00:00"/>
    <s v="Electrical maintenance to MX_2018 air conditioning precision equipment of Data Center Cubo 6"/>
    <s v="Successful"/>
    <s v="On Time"/>
    <s v="No"/>
    <s v="Standard"/>
    <s v="Successful"/>
    <s v="On Time"/>
    <n v="1"/>
    <n v="1"/>
    <n v="0"/>
    <x v="1"/>
    <n v="0"/>
    <s v="Normal"/>
    <n v="0"/>
    <n v="0"/>
    <n v="0"/>
    <n v="0"/>
    <n v="1"/>
    <n v="0"/>
    <s v="Alejandro"/>
    <s v="CT40002869"/>
    <s v="DCI"/>
    <s v="ITO"/>
    <s v="No"/>
    <s v="No"/>
    <s v="No"/>
    <s v="Si"/>
    <s v="No"/>
  </r>
  <r>
    <x v="8"/>
    <x v="0"/>
    <x v="1"/>
    <s v="normal"/>
    <s v="C40761097"/>
    <s v="STORAGE ITS Support OPS VWM CHGMGR"/>
    <s v="George Davila Jesus Jacob"/>
    <d v="2017-02-11T15:00:00"/>
    <d v="2017-02-11T18:00:00"/>
    <s v="Cambio de Disco en Storage"/>
    <s v="Successful"/>
    <s v="On Time"/>
    <s v="No"/>
    <s v="Standard"/>
    <s v="Successful"/>
    <s v="On Time"/>
    <n v="1"/>
    <n v="1"/>
    <n v="0"/>
    <x v="1"/>
    <n v="0"/>
    <s v="Normal"/>
    <n v="0"/>
    <n v="0"/>
    <n v="0"/>
    <n v="0"/>
    <n v="1"/>
    <n v="0"/>
    <s v="Alejandro"/>
    <s v="CT40000633"/>
    <s v="Backups -Storage"/>
    <s v="ITO"/>
    <s v="No"/>
    <s v="No"/>
    <s v="No"/>
    <s v="Si"/>
    <s v="No"/>
  </r>
  <r>
    <x v="8"/>
    <x v="0"/>
    <x v="0"/>
    <s v="normal"/>
    <s v="C40761217"/>
    <s v="OPM ITS Support OPS VWM CHGMGR"/>
    <s v="Zacamitzin Medina Dagoberto"/>
    <d v="2017-02-12T13:55:00"/>
    <d v="2017-02-12T20:05:00"/>
    <s v="Disponibilidad de Aplicaciones, RVS y Legacy - SLT"/>
    <s v="Successful"/>
    <s v="On Time"/>
    <s v="No"/>
    <s v="Minor"/>
    <s v="Successful"/>
    <s v="On Time"/>
    <n v="1"/>
    <n v="1"/>
    <n v="0"/>
    <x v="1"/>
    <n v="1"/>
    <s v="SLT"/>
    <n v="0"/>
    <n v="0"/>
    <n v="0"/>
    <n v="0"/>
    <n v="1"/>
    <n v="0"/>
    <s v="Alejandro"/>
    <s v="-"/>
    <s v="OPM"/>
    <s v="ITO"/>
    <s v="No"/>
    <s v="No"/>
    <s v="No"/>
    <s v="Si"/>
    <s v="No"/>
  </r>
  <r>
    <x v="4"/>
    <x v="0"/>
    <x v="0"/>
    <s v="normal"/>
    <s v="MEX-6252"/>
    <s v="SE.AA.MX.SDM.LOCAL"/>
    <s v="Garcia Toral Brenda Valeria"/>
    <d v="2017-02-10T17:30:00"/>
    <d v="2017-02-10T19:30:00"/>
    <s v="SLT TEST | Increase file system D: on server dai1t9dw"/>
    <s v="Successful"/>
    <s v="On Time"/>
    <s v="No"/>
    <s v="Minor"/>
    <s v="Successful"/>
    <s v="On Time"/>
    <n v="1"/>
    <n v="1"/>
    <n v="0"/>
    <x v="1"/>
    <n v="1"/>
    <s v="SLT"/>
    <n v="0"/>
    <n v="0"/>
    <n v="0"/>
    <n v="0"/>
    <n v="1"/>
    <n v="0"/>
    <s v="Maria del Carmen"/>
    <s v="-"/>
    <s v="SDM"/>
    <s v="ITO"/>
    <s v="No"/>
    <s v="No"/>
    <s v="No"/>
    <s v="Si"/>
    <s v="No"/>
  </r>
  <r>
    <x v="4"/>
    <x v="0"/>
    <x v="0"/>
    <s v="normal"/>
    <s v="MEX-6214"/>
    <s v="DPO Windows"/>
    <s v="Xaxalpa Maldonado Yancarlo"/>
    <d v="2017-02-09T22:00:00"/>
    <d v="2017-02-10T01:00:00"/>
    <s v="Increase RAM memory on servers dai1p9dw PRD Windows"/>
    <s v="Successful"/>
    <s v="On Time"/>
    <s v="No"/>
    <s v="Minor"/>
    <s v="Successful"/>
    <s v="On Time"/>
    <n v="1"/>
    <n v="1"/>
    <n v="0"/>
    <x v="1"/>
    <n v="0"/>
    <s v="Normal"/>
    <n v="0"/>
    <n v="0"/>
    <n v="0"/>
    <n v="0"/>
    <n v="1"/>
    <n v="0"/>
    <s v="Maria del Carmen"/>
    <s v="MEX-6051"/>
    <s v="DPO Windows"/>
    <s v="ITO"/>
    <s v="No"/>
    <s v="No"/>
    <s v="No"/>
    <s v="Si"/>
    <s v="No"/>
  </r>
  <r>
    <x v="15"/>
    <x v="0"/>
    <x v="2"/>
    <s v="normal"/>
    <s v="C000994191"/>
    <s v="SE.AA.MX.PROJECTS"/>
    <s v="Pineda Calixtro Reynaldo"/>
    <d v="2017-02-12T01:00:00"/>
    <d v="2017-02-13T17:00:00"/>
    <s v="Imperquimia  | Migration TEST  from Data Center on  Interlomas  to  Data Center on DSI  Queretaro"/>
    <s v="Successful"/>
    <s v="On Time"/>
    <s v="No"/>
    <s v="Significant"/>
    <s v="Successful"/>
    <s v="On Time"/>
    <n v="1"/>
    <n v="1"/>
    <n v="0"/>
    <x v="1"/>
    <n v="0"/>
    <s v="Normal"/>
    <n v="0"/>
    <n v="0"/>
    <n v="0"/>
    <n v="1"/>
    <n v="1"/>
    <n v="0"/>
    <s v="Candido"/>
    <s v="C000660366"/>
    <s v="Proyectos"/>
    <s v="ITO"/>
    <s v="No"/>
    <s v="No"/>
    <s v="Si"/>
    <s v="Si"/>
    <s v="No"/>
  </r>
  <r>
    <x v="26"/>
    <x v="0"/>
    <x v="0"/>
    <s v="normal"/>
    <s v="C000990533"/>
    <s v="C.SAP.MX.AA.GDH.MX-BASIS"/>
    <s v="Amaro Valencia Jesus Alexander"/>
    <d v="2017-02-13T11:00:00"/>
    <d v="2017-02-13T16:00:00"/>
    <s v="ALFA / SAP / QAS / BHQ / SIGMA - Installation of SP stack for ABAP via SPAM/SAINT / CCAB; ITO.CAB pre-approved [4EP]"/>
    <s v="Successful"/>
    <s v="On Time"/>
    <s v="No"/>
    <s v="Minor"/>
    <s v="Successful"/>
    <s v="On Time"/>
    <n v="1"/>
    <n v="1"/>
    <n v="0"/>
    <x v="1"/>
    <n v="0"/>
    <s v="Normal"/>
    <n v="0"/>
    <n v="0"/>
    <n v="0"/>
    <n v="0"/>
    <n v="1"/>
    <n v="0"/>
    <s v="Oscar"/>
    <s v="CMOD318335"/>
    <s v="Basis"/>
    <s v="BASIS"/>
    <s v="No"/>
    <s v="No"/>
    <s v="No"/>
    <s v="Si"/>
    <s v="No"/>
  </r>
  <r>
    <x v="1"/>
    <x v="0"/>
    <x v="0"/>
    <s v="normal"/>
    <s v="C000990582"/>
    <s v="C.SAP.MX.AA.SAP-BASIS"/>
    <s v="Hernandez Jacinto Marco Antonio"/>
    <d v="2017-02-13T12:00:00"/>
    <d v="2017-02-13T19:00:00"/>
    <s v="VITRO / SAP / DEV / RDE / DB2 9.7 fixpack update / CCAB;"/>
    <s v="Successful"/>
    <s v="On Time"/>
    <s v="No"/>
    <s v="Minor"/>
    <s v="Successful"/>
    <s v="On Time"/>
    <n v="1"/>
    <n v="1"/>
    <n v="0"/>
    <x v="1"/>
    <n v="0"/>
    <s v="Normal"/>
    <n v="0"/>
    <n v="0"/>
    <n v="0"/>
    <n v="0"/>
    <n v="1"/>
    <n v="0"/>
    <s v="Oscar"/>
    <s v="CMOD317326"/>
    <s v="Basis"/>
    <s v="BASIS"/>
    <s v="No"/>
    <s v="No"/>
    <s v="No"/>
    <s v="Si"/>
    <s v="No"/>
  </r>
  <r>
    <x v="25"/>
    <x v="1"/>
    <x v="0"/>
    <s v="normal"/>
    <s v="C000993960"/>
    <s v="SE.AA.MX.SDE.SUPPLIERS"/>
    <s v="Soto Muñoz Jose Carlos"/>
    <d v="2017-02-10T10:00:00"/>
    <d v="2017-02-13T18:00:00"/>
    <s v="Conexión de enlace L2L Webasto (Fase 2) | Proveedores JIT"/>
    <s v="Successful"/>
    <s v="On Time"/>
    <s v="No"/>
    <s v="Minor"/>
    <s v="Successful"/>
    <s v="On Time"/>
    <n v="1"/>
    <n v="1"/>
    <n v="0"/>
    <x v="1"/>
    <n v="0"/>
    <s v="Normal"/>
    <n v="0"/>
    <n v="0"/>
    <n v="0"/>
    <n v="0"/>
    <n v="1"/>
    <n v="0"/>
    <s v="Candido"/>
    <s v="C000782374"/>
    <s v="SDM"/>
    <s v="TSS"/>
    <s v="No"/>
    <s v="No"/>
    <s v="No"/>
    <s v="Si"/>
    <s v="No"/>
  </r>
  <r>
    <x v="1"/>
    <x v="0"/>
    <x v="0"/>
    <s v="normal"/>
    <s v="C000994145"/>
    <s v="C.AMER.MX.DPO-LNX"/>
    <s v="Don Juan Rico Nataly"/>
    <d v="2017-02-13T15:00:00"/>
    <d v="2017-02-14T12:00:00"/>
    <s v="DCS | VITRO | LINUX | APPCOM | AH3 | DSO (AppCom) Image Change to s11.4.5 | 4EP"/>
    <s v="Successful"/>
    <s v="On Time"/>
    <s v="No"/>
    <s v="Minor"/>
    <s v="Successful"/>
    <s v="On Time"/>
    <n v="1"/>
    <n v="1"/>
    <n v="0"/>
    <x v="1"/>
    <n v="0"/>
    <s v="Normal"/>
    <n v="0"/>
    <n v="0"/>
    <n v="0"/>
    <n v="0"/>
    <n v="1"/>
    <n v="0"/>
    <s v="Oscar"/>
    <s v="CMOD312271"/>
    <s v="DPO Linux"/>
    <s v="ITO"/>
    <s v="No"/>
    <s v="No"/>
    <s v="No"/>
    <s v="Si"/>
    <s v="No"/>
  </r>
  <r>
    <x v="22"/>
    <x v="0"/>
    <x v="1"/>
    <s v="normal"/>
    <s v="C000994329"/>
    <s v="C.SAP.MX.AA.SAP-BASIS"/>
    <s v="Rodriguez Rabadan Maria de los Angeles"/>
    <d v="2017-02-13T14:00:00"/>
    <d v="2017-02-13T20:00:00"/>
    <s v="CEF | /SAP Request:User deletion Preaprobado"/>
    <s v="Successful"/>
    <s v="On Time"/>
    <s v="No"/>
    <s v="Standard"/>
    <s v="Successful"/>
    <s v="On Time"/>
    <n v="1"/>
    <n v="1"/>
    <n v="0"/>
    <x v="1"/>
    <n v="0"/>
    <s v="Normal"/>
    <n v="0"/>
    <n v="0"/>
    <n v="0"/>
    <n v="0"/>
    <n v="1"/>
    <n v="0"/>
    <s v="Candido"/>
    <s v="C000750658"/>
    <s v="Basis"/>
    <s v="BASIS"/>
    <s v="No"/>
    <s v="No"/>
    <s v="No"/>
    <s v="Si"/>
    <s v="No"/>
  </r>
  <r>
    <x v="14"/>
    <x v="0"/>
    <x v="1"/>
    <s v="normal"/>
    <s v="C000994330"/>
    <s v="C.SAP.MX.AA.SAP-BASIS"/>
    <s v="Rodriguez Rabadan Maria de los Angeles"/>
    <d v="2017-02-13T14:00:00"/>
    <d v="2017-02-13T20:00:00"/>
    <s v="GDF Suez /SAP Request:User deletion Preaprobado"/>
    <s v="Successful"/>
    <s v="On Time"/>
    <s v="No"/>
    <s v="Standard"/>
    <s v="Successful"/>
    <s v="On Time"/>
    <n v="1"/>
    <n v="1"/>
    <n v="0"/>
    <x v="1"/>
    <n v="0"/>
    <s v="Normal"/>
    <n v="0"/>
    <n v="0"/>
    <n v="0"/>
    <n v="0"/>
    <n v="1"/>
    <n v="0"/>
    <s v="Candido"/>
    <s v="C000750658"/>
    <s v="Basis"/>
    <s v="BASIS"/>
    <s v="No"/>
    <s v="No"/>
    <s v="No"/>
    <s v="Si"/>
    <s v="No"/>
  </r>
  <r>
    <x v="2"/>
    <x v="0"/>
    <x v="1"/>
    <s v="normal"/>
    <s v="C000994331"/>
    <s v="C.SAP.MX.AA.SAP-BASIS"/>
    <s v="Rodriguez Rabadan Maria de los Angeles"/>
    <d v="2017-02-13T14:00:00"/>
    <d v="2017-02-13T20:00:00"/>
    <s v="L'Oreal | /SAP Request:User deletion Preaprobado"/>
    <s v="Successful"/>
    <s v="On Time"/>
    <s v="No"/>
    <s v="Standard"/>
    <s v="Successful"/>
    <s v="On Time"/>
    <n v="1"/>
    <n v="1"/>
    <n v="0"/>
    <x v="1"/>
    <n v="0"/>
    <s v="Normal"/>
    <n v="0"/>
    <n v="0"/>
    <n v="0"/>
    <n v="0"/>
    <n v="1"/>
    <n v="0"/>
    <s v="Candido"/>
    <s v="C000750658"/>
    <s v="Basis"/>
    <s v="BASIS"/>
    <s v="No"/>
    <s v="No"/>
    <s v="No"/>
    <s v="Si"/>
    <s v="No"/>
  </r>
  <r>
    <x v="9"/>
    <x v="0"/>
    <x v="1"/>
    <s v="normal"/>
    <s v="C000994332"/>
    <s v="C.SAP.MX.AA.SAP-BASIS"/>
    <s v="Rodriguez Rabadan Maria de los Angeles"/>
    <d v="2017-02-13T14:00:00"/>
    <d v="2017-02-13T20:00:00"/>
    <s v="HABC /SAP Request:User deletion Preaprobado"/>
    <s v="Successful"/>
    <s v="On Time"/>
    <s v="No"/>
    <s v="Standard"/>
    <s v="Successful"/>
    <s v="On Time"/>
    <n v="1"/>
    <n v="1"/>
    <n v="0"/>
    <x v="1"/>
    <n v="0"/>
    <s v="Normal"/>
    <n v="0"/>
    <n v="0"/>
    <n v="0"/>
    <n v="0"/>
    <n v="1"/>
    <n v="0"/>
    <s v="Candido"/>
    <s v="C000750658"/>
    <s v="Basis"/>
    <s v="BASIS"/>
    <s v="No"/>
    <s v="No"/>
    <s v="No"/>
    <s v="Si"/>
    <s v="No"/>
  </r>
  <r>
    <x v="11"/>
    <x v="0"/>
    <x v="0"/>
    <s v="normal"/>
    <s v="C000999150"/>
    <s v="C.AMER.MX.OPM.CSS"/>
    <s v="Luna Perez Cinthya Rosalina"/>
    <d v="2017-02-13T14:00:00"/>
    <d v="2017-02-13T20:30:00"/>
    <s v="AMER | KUO | SLT | Operative System package upgrade on server protemty03 | QA"/>
    <s v="Successful"/>
    <s v="On Time"/>
    <s v="No"/>
    <s v="Minor"/>
    <s v="Successful"/>
    <s v="On Time"/>
    <n v="1"/>
    <n v="1"/>
    <n v="0"/>
    <x v="1"/>
    <n v="1"/>
    <s v="SLT"/>
    <n v="0"/>
    <n v="0"/>
    <n v="0"/>
    <n v="0"/>
    <n v="1"/>
    <n v="0"/>
    <s v="Maria del Carmen"/>
    <s v="C000972225"/>
    <s v="OPM"/>
    <s v="ITO"/>
    <s v="No"/>
    <s v="No"/>
    <s v="No"/>
    <s v="Si"/>
    <s v="No"/>
  </r>
  <r>
    <x v="26"/>
    <x v="0"/>
    <x v="0"/>
    <s v="normal"/>
    <s v="C000999177"/>
    <s v="C.SAP.MX.AA.GDH.MX-BASIS"/>
    <s v="Hamud Cesin Socorro Denise"/>
    <d v="2017-02-13T11:00:00"/>
    <d v="2017-02-13T16:00:00"/>
    <s v="ALFA / SAP / DEV / BHD / Sigma - SAP Parameter Change_Online_classic env. / CCAB; CSS.CAB pre-approved [4EP]"/>
    <s v="Successful"/>
    <s v="On Time"/>
    <s v="No"/>
    <s v="Minor"/>
    <s v="Successful"/>
    <s v="On Time"/>
    <n v="1"/>
    <n v="1"/>
    <n v="0"/>
    <x v="1"/>
    <n v="0"/>
    <s v="Normal"/>
    <n v="0"/>
    <n v="0"/>
    <n v="0"/>
    <n v="0"/>
    <n v="1"/>
    <n v="0"/>
    <s v="Oscar"/>
    <s v="CMOD318874"/>
    <s v="Basis"/>
    <s v="BASIS"/>
    <s v="No"/>
    <s v="No"/>
    <s v="No"/>
    <s v="Si"/>
    <s v="No"/>
  </r>
  <r>
    <x v="2"/>
    <x v="0"/>
    <x v="1"/>
    <s v="normal"/>
    <s v="C000999190"/>
    <s v="C.SAP.MX.AA.GDH.MX-BASIS"/>
    <s v="Palomares Ramirez Jose Luis"/>
    <d v="2017-02-14T10:00:00"/>
    <d v="2017-02-14T12:00:00"/>
    <s v="MX/SAP TS-MX/LOREAL/ SAP Request: Deletion of user/users CSS.CAB preapproved"/>
    <s v="Successful"/>
    <s v="On Time"/>
    <s v="No"/>
    <s v="Standard"/>
    <s v="Successful"/>
    <s v="On Time"/>
    <n v="1"/>
    <n v="1"/>
    <n v="0"/>
    <x v="1"/>
    <n v="0"/>
    <s v="Normal"/>
    <n v="0"/>
    <n v="0"/>
    <n v="0"/>
    <n v="0"/>
    <n v="1"/>
    <n v="0"/>
    <s v="Candido"/>
    <s v="CMOD310215"/>
    <s v="Basis"/>
    <s v="BASIS"/>
    <s v="No"/>
    <s v="No"/>
    <s v="No"/>
    <s v="Si"/>
    <s v="No"/>
  </r>
  <r>
    <x v="11"/>
    <x v="0"/>
    <x v="1"/>
    <s v="normal"/>
    <s v="C000999221"/>
    <s v="C.SAP.MX.AA.GDH.MX-BASIS"/>
    <s v="Tirado Salas Jose Vicente "/>
    <d v="2017-02-13T14:00:00"/>
    <d v="2017-02-13T18:00:00"/>
    <s v="[Grupo KUO] / [ SAP -MX ] / [ QA ] / [ PIQ &amp; GRQ ] - Implementation of support packages for ABAP (SPAM/SAINT) / CCAB; ITO.CAB pre-approved [4EP]"/>
    <s v="Successful"/>
    <s v="On Time"/>
    <s v="No"/>
    <s v="Standard"/>
    <s v="Successful"/>
    <s v="On Time"/>
    <n v="1"/>
    <n v="1"/>
    <n v="0"/>
    <x v="1"/>
    <n v="0"/>
    <s v="Normal"/>
    <n v="0"/>
    <n v="0"/>
    <n v="0"/>
    <n v="0"/>
    <n v="1"/>
    <n v="0"/>
    <s v="Maria del Carmen"/>
    <s v="CMOD318037"/>
    <s v="Basis"/>
    <s v="BASIS"/>
    <s v="No"/>
    <s v="No"/>
    <s v="No"/>
    <s v="Si"/>
    <s v="No"/>
  </r>
  <r>
    <x v="7"/>
    <x v="0"/>
    <x v="1"/>
    <s v="normal"/>
    <s v="C001001042"/>
    <s v="C.SAP.MX.AA.SAP-BASIS"/>
    <s v="Aguilar Galindo Hector"/>
    <d v="2017-02-13T14:00:00"/>
    <d v="2017-02-13T17:00:00"/>
    <s v="OWENS / SAP / ABAP / RPD/ ST-PI STAPI installation /CCAB; ITO.CAB pre-approved [4EP]"/>
    <s v="Successful"/>
    <s v="On Time"/>
    <s v="No"/>
    <s v="Standard"/>
    <s v="Successful"/>
    <s v="On Time"/>
    <n v="1"/>
    <n v="1"/>
    <n v="0"/>
    <x v="1"/>
    <n v="0"/>
    <s v="Normal"/>
    <n v="0"/>
    <n v="0"/>
    <n v="0"/>
    <n v="0"/>
    <n v="1"/>
    <n v="0"/>
    <s v="Oscar"/>
    <s v="CMOD318037"/>
    <s v="Basis"/>
    <s v="BASIS"/>
    <s v="No"/>
    <s v="No"/>
    <s v="No"/>
    <s v="Si"/>
    <s v="No"/>
  </r>
  <r>
    <x v="12"/>
    <x v="0"/>
    <x v="1"/>
    <s v="normal"/>
    <s v="C001001096"/>
    <s v="C.SAP.MX.AA.GDH.MX-BASIS"/>
    <s v="Donge Vargas Oscar  "/>
    <d v="2017-02-14T11:00:00"/>
    <d v="2017-02-14T14:00:00"/>
    <s v="[GDG] / [ SAP TS-MX] / [ DEV] / BWP/ [ MX] - SNOTE /CSS.CAB pre-approved"/>
    <s v="Successful"/>
    <s v="On Time"/>
    <s v="No"/>
    <s v="Standard"/>
    <s v="Successful"/>
    <s v="On Time"/>
    <n v="1"/>
    <n v="1"/>
    <n v="0"/>
    <x v="1"/>
    <n v="0"/>
    <s v="Normal"/>
    <n v="0"/>
    <n v="0"/>
    <n v="0"/>
    <n v="0"/>
    <n v="1"/>
    <n v="0"/>
    <s v="Candido"/>
    <s v="CMOD317142"/>
    <s v="Basis"/>
    <s v="BASIS"/>
    <s v="No"/>
    <s v="No"/>
    <s v="No"/>
    <s v="Si"/>
    <s v="No"/>
  </r>
  <r>
    <x v="8"/>
    <x v="1"/>
    <x v="0"/>
    <s v="normal"/>
    <s v="C40756162"/>
    <s v="OPM ITS Support OPS VWM CHGMGR"/>
    <s v="Vargas Aguilar Jorge"/>
    <d v="2017-02-12T08:00:00"/>
    <d v="2017-02-13T17:00:00"/>
    <s v="Arreglo de cableado de equipos windows localizados en DCPII Gabinete 2311"/>
    <s v="Successful"/>
    <s v="On Time"/>
    <s v="No"/>
    <s v="Minor"/>
    <s v="Successful"/>
    <s v="On Time"/>
    <n v="1"/>
    <n v="1"/>
    <n v="0"/>
    <x v="1"/>
    <n v="0"/>
    <s v="Normal"/>
    <n v="0"/>
    <n v="0"/>
    <n v="0"/>
    <n v="0"/>
    <n v="1"/>
    <n v="0"/>
    <s v="Alejandro"/>
    <s v="CT40005482"/>
    <s v="OPM"/>
    <s v="TSS"/>
    <s v="No"/>
    <s v="No"/>
    <s v="No"/>
    <s v="Si"/>
    <s v="No"/>
  </r>
  <r>
    <x v="8"/>
    <x v="1"/>
    <x v="0"/>
    <s v="normal"/>
    <s v="C40756484"/>
    <s v="OPM ITS Support OPS VWM CHGMGR"/>
    <s v="Vargas Aguilar Jorge"/>
    <d v="2017-02-11T09:00:00"/>
    <d v="2017-02-13T17:00:00"/>
    <s v="Arreglo de cableado del equipo MX_SW-B2B-APP 2 localizados en DCPII Gabinete 2119"/>
    <s v="Successful"/>
    <s v="On Time"/>
    <s v="No"/>
    <s v="Minor"/>
    <s v="Successful"/>
    <s v="On Time"/>
    <n v="1"/>
    <n v="1"/>
    <n v="0"/>
    <x v="1"/>
    <n v="0"/>
    <s v="Normal"/>
    <n v="0"/>
    <n v="0"/>
    <n v="0"/>
    <n v="0"/>
    <n v="1"/>
    <n v="0"/>
    <s v="Alejandro"/>
    <s v="CT40005482"/>
    <s v="OPM"/>
    <s v="TSS"/>
    <s v="No"/>
    <s v="No"/>
    <s v="No"/>
    <s v="Si"/>
    <s v="No"/>
  </r>
  <r>
    <x v="8"/>
    <x v="0"/>
    <x v="0"/>
    <s v="normal"/>
    <s v="C40758221"/>
    <s v="PROYECT INFRAEST ITS Support OPS VWM CHGMGR"/>
    <s v="Perez Gonzalez Lucia"/>
    <d v="2017-02-11T08:00:00"/>
    <d v="2017-02-13T11:00:00"/>
    <s v="Configuración e instalación de AP en Nave 21"/>
    <s v="Successful"/>
    <s v="On Time"/>
    <s v="No"/>
    <s v="Minor"/>
    <s v="Successful"/>
    <s v="On Time"/>
    <n v="1"/>
    <n v="1"/>
    <n v="0"/>
    <x v="1"/>
    <n v="0"/>
    <s v="Normal"/>
    <n v="0"/>
    <n v="0"/>
    <n v="0"/>
    <n v="0"/>
    <n v="1"/>
    <n v="0"/>
    <s v="Alejandro"/>
    <s v="CT40003405"/>
    <s v="Proyectos"/>
    <s v="ITO"/>
    <s v="No"/>
    <s v="No"/>
    <s v="No"/>
    <s v="Si"/>
    <s v="No"/>
  </r>
  <r>
    <x v="8"/>
    <x v="0"/>
    <x v="0"/>
    <s v="normal"/>
    <s v="C40758337"/>
    <s v="FACILITIES ITS Support OPS VWM CHGMGR"/>
    <s v="Alvarado Pacheco Milthon Christian"/>
    <d v="2017-02-13T08:00:00"/>
    <d v="2017-02-13T18:00:00"/>
    <s v="Electrical inspection of batteries for the Mitsubishi and Siemens UPSs of Data Center Puebla II"/>
    <s v="Successful"/>
    <s v="On Time"/>
    <s v="No"/>
    <s v="Minor"/>
    <s v="Successful"/>
    <s v="On Time"/>
    <n v="1"/>
    <n v="1"/>
    <n v="0"/>
    <x v="1"/>
    <n v="0"/>
    <s v="Normal"/>
    <n v="0"/>
    <n v="0"/>
    <n v="0"/>
    <n v="0"/>
    <n v="1"/>
    <n v="0"/>
    <s v="Alejandro"/>
    <s v="CT40003238"/>
    <s v="DCI"/>
    <s v="ITO"/>
    <s v="No"/>
    <s v="No"/>
    <s v="No"/>
    <s v="Si"/>
    <s v="No"/>
  </r>
  <r>
    <x v="8"/>
    <x v="0"/>
    <x v="1"/>
    <s v="normal"/>
    <s v="C40760302"/>
    <s v="FACILITIES ITS Support OPS VWM CHGMGR"/>
    <s v="Alvarado Pacheco Milthon Christian"/>
    <d v="2017-02-12T13:00:00"/>
    <d v="2017-02-13T13:00:00"/>
    <s v="Electrical maintenance to MX_20103 air conditioning precision equipment of Data Center Cubo 2"/>
    <s v="Successful"/>
    <s v="On Time"/>
    <s v="No"/>
    <s v="Standard"/>
    <s v="Successful"/>
    <s v="On Time"/>
    <n v="1"/>
    <n v="1"/>
    <n v="0"/>
    <x v="1"/>
    <n v="0"/>
    <s v="Normal"/>
    <n v="0"/>
    <n v="0"/>
    <n v="0"/>
    <n v="0"/>
    <n v="1"/>
    <n v="0"/>
    <s v="Alejandro"/>
    <s v="CT40002869"/>
    <s v="DCI"/>
    <s v="ITO"/>
    <s v="No"/>
    <s v="No"/>
    <s v="No"/>
    <s v="Si"/>
    <s v="No"/>
  </r>
  <r>
    <x v="1"/>
    <x v="0"/>
    <x v="0"/>
    <s v="normal"/>
    <s v="C000990615"/>
    <s v="C.AMER.MX.WINTEL.VITRO"/>
    <s v="Coronado Medina Felix  "/>
    <d v="2017-02-11T23:00:00"/>
    <d v="2017-02-13T12:00:00"/>
    <s v="AMER | VITRO | SQL ENT Downgrade to Standard version - website cau.vitro.com"/>
    <s v="Successful"/>
    <s v="On Time"/>
    <s v="No"/>
    <s v="Minor"/>
    <s v="Successful"/>
    <s v="On Time"/>
    <n v="1"/>
    <n v="1"/>
    <n v="0"/>
    <x v="1"/>
    <n v="0"/>
    <s v="Normal"/>
    <n v="0"/>
    <n v="0"/>
    <n v="0"/>
    <n v="0"/>
    <n v="1"/>
    <n v="0"/>
    <s v="Oscar"/>
    <s v="-"/>
    <s v="DPO Windows"/>
    <s v="ITO"/>
    <s v="No"/>
    <s v="No"/>
    <s v="No"/>
    <s v="Si"/>
    <s v="No"/>
  </r>
  <r>
    <x v="7"/>
    <x v="0"/>
    <x v="1"/>
    <s v="normal"/>
    <s v="C000999211"/>
    <s v="C.SAP.MX.AA.SAP-BASIS"/>
    <s v="Aguilar Galindo Hector"/>
    <d v="2017-02-13T10:00:00"/>
    <d v="2017-02-13T13:00:00"/>
    <s v="OWENS / SAP / ABAP / RQA/ ST-PI STAPI installation /CCAB; ITO.CAB pre-approved [4EP]"/>
    <s v="Successful"/>
    <s v="On Time"/>
    <s v="No"/>
    <s v="Standard"/>
    <s v="Successful"/>
    <s v="On Time"/>
    <n v="1"/>
    <n v="1"/>
    <n v="0"/>
    <x v="1"/>
    <n v="0"/>
    <s v="Normal"/>
    <n v="0"/>
    <n v="0"/>
    <n v="0"/>
    <n v="0"/>
    <n v="1"/>
    <n v="0"/>
    <s v="Oscar"/>
    <s v="CMOD318037"/>
    <s v="Basis"/>
    <s v="BASIS"/>
    <s v="No"/>
    <s v="No"/>
    <s v="No"/>
    <s v="Si"/>
    <s v="No"/>
  </r>
  <r>
    <x v="1"/>
    <x v="0"/>
    <x v="1"/>
    <s v="normal"/>
    <s v="C000985659"/>
    <s v="C.AMER.MX.PCI"/>
    <s v="Castaneda Aguilar Jose Antonio "/>
    <d v="2017-02-03T00:00:00"/>
    <d v="2017-02-14T23:00:00"/>
    <s v="AMER | MULTIPLE | Administrative change | Release to Operation, new server (&quot;mxvtc1ca02, MXVTC1-FGLSAPP1, MXVTC1-FGLSAPP3, MXVTC1-SGLSAPP1, MXVTC1-FGLSAPP2&quot;) | DOM"/>
    <s v="Successful"/>
    <s v="On Time"/>
    <s v="No"/>
    <s v="Standard"/>
    <s v="Successful"/>
    <s v="On Time"/>
    <n v="1"/>
    <n v="1"/>
    <n v="0"/>
    <x v="1"/>
    <n v="0"/>
    <s v="Normal"/>
    <n v="0"/>
    <n v="0"/>
    <n v="0"/>
    <n v="0"/>
    <n v="1"/>
    <n v="0"/>
    <s v="Oscar"/>
    <s v="C000913861"/>
    <s v="PCI Infraestructura"/>
    <s v="ITO"/>
    <s v="No"/>
    <s v="No"/>
    <s v="No"/>
    <s v="Si"/>
    <s v="No"/>
  </r>
  <r>
    <x v="9"/>
    <x v="0"/>
    <x v="0"/>
    <s v="normal"/>
    <s v="C000992494"/>
    <s v="C.AMER.MX.SYS-MANAGEMENT"/>
    <s v="Bomfim De oliveira Joab  "/>
    <d v="2017-02-13T10:00:00"/>
    <d v="2017-02-14T17:00:00"/>
    <s v="HP Server Automation agent deploy in HABC Servers"/>
    <s v="Successful"/>
    <s v="On Time"/>
    <s v="No"/>
    <s v="Minor"/>
    <s v="Successful"/>
    <s v="On Time"/>
    <n v="1"/>
    <n v="1"/>
    <n v="0"/>
    <x v="1"/>
    <n v="0"/>
    <s v="Normal"/>
    <n v="0"/>
    <n v="0"/>
    <n v="0"/>
    <n v="0"/>
    <n v="1"/>
    <n v="0"/>
    <s v="Candido"/>
    <s v="C000179833"/>
    <s v="System Management"/>
    <s v="ITO"/>
    <s v="No"/>
    <s v="No"/>
    <s v="No"/>
    <s v="Si"/>
    <s v="No"/>
  </r>
  <r>
    <x v="17"/>
    <x v="0"/>
    <x v="0"/>
    <s v="normal"/>
    <s v="C000997666"/>
    <s v="C.SAP.MX.AA.SAP-BASIS"/>
    <s v="Ramirez Lopez Nancy"/>
    <d v="2017-02-13T09:00:00"/>
    <d v="2017-02-15T13:30:00"/>
    <s v="MEXICHEM/DEV-QUALITY / -SAP Parameter Change_Offline /CCAB; ITO.CAB pre-approved [4EP]"/>
    <s v="Successful"/>
    <s v="On Time"/>
    <s v="No"/>
    <s v="Minor"/>
    <s v="Successful"/>
    <s v="On Time"/>
    <n v="1"/>
    <n v="1"/>
    <n v="0"/>
    <x v="1"/>
    <n v="0"/>
    <s v="Normal"/>
    <n v="0"/>
    <n v="0"/>
    <n v="0"/>
    <n v="0"/>
    <n v="1"/>
    <n v="0"/>
    <s v="Oscar"/>
    <s v="CMOD317344"/>
    <s v="Basis"/>
    <s v="BASIS"/>
    <s v="No"/>
    <s v="No"/>
    <s v="No"/>
    <s v="Si"/>
    <s v="No"/>
  </r>
  <r>
    <x v="10"/>
    <x v="0"/>
    <x v="1"/>
    <s v="normal"/>
    <s v="C000999051"/>
    <s v="C.SAP.MX.AA.GDH.MX-BASIS"/>
    <s v="Escalante Gonzalez Carlos"/>
    <d v="2017-02-13T12:00:00"/>
    <d v="2017-02-14T23:00:00"/>
    <s v="GRUPO Q / SAP-TSMX /SAP Request: User creation with assignment of the roles CSS.CAB preapproved"/>
    <s v="Successful"/>
    <s v="On Time"/>
    <s v="No"/>
    <s v="Standard"/>
    <s v="Successful"/>
    <s v="On Time"/>
    <n v="1"/>
    <n v="1"/>
    <n v="0"/>
    <x v="1"/>
    <n v="0"/>
    <s v="Normal"/>
    <n v="0"/>
    <n v="0"/>
    <n v="0"/>
    <n v="0"/>
    <n v="1"/>
    <n v="0"/>
    <s v="Candido"/>
    <s v="CMOD310786"/>
    <s v="Basis"/>
    <s v="BASIS"/>
    <s v="No"/>
    <s v="No"/>
    <s v="No"/>
    <s v="Si"/>
    <s v="No"/>
  </r>
  <r>
    <x v="12"/>
    <x v="0"/>
    <x v="1"/>
    <s v="normal"/>
    <s v="C000999101"/>
    <s v="C.SAP.MX.AA.GDH.MX-BASIS"/>
    <s v="Gomez Hernandez Saday Rubi "/>
    <d v="2017-02-15T01:00:00"/>
    <d v="2017-02-15T03:00:00"/>
    <s v="[GDG] / [ SAP TS-MX] / [ PROD] / [GRP] / [ MX] - Parameter Change_Offline /CCAB; CSS.CAB pre-approved [4EP]"/>
    <s v="Successful"/>
    <s v="On Time"/>
    <s v="No"/>
    <s v="Standard"/>
    <s v="Successful"/>
    <s v="On Time"/>
    <n v="1"/>
    <n v="1"/>
    <n v="0"/>
    <x v="1"/>
    <n v="0"/>
    <s v="Normal"/>
    <n v="0"/>
    <n v="0"/>
    <n v="0"/>
    <n v="0"/>
    <n v="1"/>
    <n v="0"/>
    <s v="Candido"/>
    <s v="CMOD317344"/>
    <s v="Basis"/>
    <s v="BASIS"/>
    <s v="No"/>
    <s v="No"/>
    <s v="No"/>
    <s v="Si"/>
    <s v="No"/>
  </r>
  <r>
    <x v="11"/>
    <x v="0"/>
    <x v="0"/>
    <s v="normal"/>
    <s v="C000999167"/>
    <s v="C.AMER.MX.OPM.CSS"/>
    <s v="Luna Perez Cinthya Rosalina"/>
    <d v="2017-02-14T14:00:00"/>
    <d v="2017-02-14T20:30:00"/>
    <s v="AMER | KUO | SLT | Operative System package upgrade on server cscmty03 | QA"/>
    <s v="Successful"/>
    <s v="On Time"/>
    <s v="No"/>
    <s v="Minor"/>
    <s v="Successful"/>
    <s v="On Time"/>
    <n v="1"/>
    <n v="1"/>
    <n v="0"/>
    <x v="1"/>
    <n v="1"/>
    <s v="SLT"/>
    <n v="0"/>
    <n v="0"/>
    <n v="0"/>
    <n v="0"/>
    <n v="1"/>
    <n v="0"/>
    <s v="Maria del Carmen"/>
    <s v="C000972225"/>
    <s v="OPM"/>
    <s v="ITO"/>
    <s v="No"/>
    <s v="No"/>
    <s v="No"/>
    <s v="Si"/>
    <s v="No"/>
  </r>
  <r>
    <x v="1"/>
    <x v="1"/>
    <x v="0"/>
    <s v="normal"/>
    <s v="C001001097"/>
    <s v="TS.CP.MX.SIC.WAN.VITRO"/>
    <s v="Garcia Guajardo Jesus  "/>
    <d v="2017-02-14T15:00:00"/>
    <d v="2017-02-14T17:00:00"/>
    <s v="Vitro | TSS - &lt;Alta/Baja/Modificación&gt; de Permisos &lt;Permitir trafico ICMP y Trace entre servidores DC Vitro y DC PPG&gt; en Firewall &lt;FW-VTO-INT_1&gt;| Pre autorizado"/>
    <s v="Successful"/>
    <s v="On Time"/>
    <s v="No"/>
    <s v="Minor"/>
    <s v="Successful"/>
    <s v="On Time"/>
    <n v="1"/>
    <n v="1"/>
    <n v="0"/>
    <x v="1"/>
    <n v="0"/>
    <s v="Normal"/>
    <n v="0"/>
    <n v="0"/>
    <n v="0"/>
    <n v="0"/>
    <n v="1"/>
    <n v="0"/>
    <s v="Oscar"/>
    <s v="C000473050"/>
    <s v="WAN"/>
    <s v="TSS"/>
    <s v="No"/>
    <s v="No"/>
    <s v="No"/>
    <s v="Si"/>
    <s v="No"/>
  </r>
  <r>
    <x v="1"/>
    <x v="0"/>
    <x v="0"/>
    <s v="normal"/>
    <s v="C001001102"/>
    <s v="C.AMER.MX.OPM.VITRO.CA"/>
    <s v="Coronado Medina Felix"/>
    <d v="2017-02-15T10:00:00"/>
    <d v="2017-02-15T15:00:00"/>
    <s v="Vitro | PROD | OUTAGE = Y | Restore database &quot;eQDZPro_04&quot; from mxvtc1prd005 (PROD) with a previous backup | SLT"/>
    <s v="Successful"/>
    <s v="On Time"/>
    <s v="No"/>
    <s v="Minor"/>
    <s v="Successful"/>
    <s v="On Time"/>
    <n v="1"/>
    <n v="1"/>
    <n v="0"/>
    <x v="1"/>
    <n v="1"/>
    <s v="SLT"/>
    <n v="0"/>
    <n v="0"/>
    <n v="0"/>
    <n v="0"/>
    <n v="1"/>
    <n v="0"/>
    <s v="Oscar"/>
    <s v="C000360922"/>
    <s v="OPM"/>
    <s v="ITO"/>
    <s v="No"/>
    <s v="No"/>
    <s v="No"/>
    <s v="Si"/>
    <s v="No"/>
  </r>
  <r>
    <x v="11"/>
    <x v="0"/>
    <x v="1"/>
    <s v="normal"/>
    <s v="C001001111"/>
    <s v="C.SAP.MX.AA.GDH.MX-BASIS"/>
    <s v="Acosta Medina Marco Antonio"/>
    <d v="2017-02-14T14:00:00"/>
    <d v="2017-02-14T18:00:00"/>
    <s v="[Grupo KUO] / [ SAP -MX ] / [ QA ] / [ DHR &amp; QA4 ] - Implementation of support packages for ABAP (SPAM/SAINT) / CCAB; ITO.CAB pre-approved [4EP]"/>
    <s v="Successful"/>
    <s v="On Time"/>
    <s v="No"/>
    <s v="Standard"/>
    <s v="Successful"/>
    <s v="On Time"/>
    <n v="1"/>
    <n v="1"/>
    <n v="0"/>
    <x v="1"/>
    <n v="0"/>
    <s v="Normal"/>
    <n v="0"/>
    <n v="0"/>
    <n v="0"/>
    <n v="0"/>
    <n v="1"/>
    <n v="0"/>
    <s v="Maria del Carmen"/>
    <s v="CMOD318037"/>
    <s v="Basis"/>
    <s v="BASIS"/>
    <s v="No"/>
    <s v="No"/>
    <s v="No"/>
    <s v="Si"/>
    <s v="No"/>
  </r>
  <r>
    <x v="7"/>
    <x v="0"/>
    <x v="1"/>
    <s v="normal"/>
    <s v="C001001116"/>
    <s v="C.SAP.MX.AA.SAP-BASIS"/>
    <s v="Aguilar Galindo Hector"/>
    <d v="2017-02-14T12:00:00"/>
    <d v="2017-02-14T17:00:00"/>
    <s v="OWENS / SAP / ABAP / RPD/ ST-PI STAPI installation /CCAB; ITO.CAB pre-approved [4EP]"/>
    <s v="Successful"/>
    <s v="On Time"/>
    <s v="No"/>
    <s v="Standard"/>
    <s v="Successful"/>
    <s v="On Time"/>
    <n v="1"/>
    <n v="1"/>
    <n v="0"/>
    <x v="1"/>
    <n v="0"/>
    <s v="Normal"/>
    <n v="0"/>
    <n v="0"/>
    <n v="0"/>
    <n v="0"/>
    <n v="1"/>
    <n v="0"/>
    <s v="Oscar"/>
    <s v="CMOD318037"/>
    <s v="Basis"/>
    <s v="BASIS"/>
    <s v="No"/>
    <s v="No"/>
    <s v="No"/>
    <s v="Si"/>
    <s v="No"/>
  </r>
  <r>
    <x v="12"/>
    <x v="0"/>
    <x v="1"/>
    <s v="normal"/>
    <s v="C001001185"/>
    <s v="C.SAP.MX.AA.GDH.MX-BASIS"/>
    <s v="Donge Vargas Oscar  "/>
    <d v="2017-02-15T11:00:00"/>
    <d v="2017-02-15T14:00:00"/>
    <s v="[GDG] / [ SAP TS-MX] / [ DEV] / [GED] / [ MX] - SNOTE /CSS.CAB pre-approved"/>
    <s v="Successful"/>
    <s v="On Time"/>
    <s v="No"/>
    <s v="Standard"/>
    <s v="Successful"/>
    <s v="On Time"/>
    <n v="1"/>
    <n v="1"/>
    <n v="0"/>
    <x v="1"/>
    <n v="0"/>
    <s v="Normal"/>
    <n v="0"/>
    <n v="0"/>
    <n v="0"/>
    <n v="0"/>
    <n v="1"/>
    <n v="0"/>
    <s v="Candido"/>
    <s v="CMOD317142"/>
    <s v="Basis"/>
    <s v="BASIS"/>
    <s v="No"/>
    <s v="No"/>
    <s v="No"/>
    <s v="Si"/>
    <s v="No"/>
  </r>
  <r>
    <x v="22"/>
    <x v="0"/>
    <x v="1"/>
    <s v="normal"/>
    <s v="C001002368"/>
    <s v="C.SAP.MX.AA.GDH.MX-BASIS"/>
    <s v="Coyotecatl Tecanhuey Lucero"/>
    <d v="2017-02-15T12:00:00"/>
    <d v="2017-02-15T14:00:00"/>
    <s v="CDF / SAP BASIS / DEVELOPMENT/ W1D/ TSMX - RESTART /CCAB; ITO.CAB pre-approved [4EP]"/>
    <s v="Successful"/>
    <s v="On Time"/>
    <s v="No"/>
    <s v="Standard"/>
    <s v="Successful"/>
    <s v="On Time"/>
    <n v="1"/>
    <n v="1"/>
    <n v="0"/>
    <x v="1"/>
    <n v="0"/>
    <s v="Normal"/>
    <n v="0"/>
    <n v="0"/>
    <n v="0"/>
    <n v="0"/>
    <n v="1"/>
    <n v="0"/>
    <s v="Candido"/>
    <s v="CMOD316997"/>
    <s v="Basis"/>
    <s v="BASIS"/>
    <s v="No"/>
    <s v="No"/>
    <s v="No"/>
    <s v="Si"/>
    <s v="No"/>
  </r>
  <r>
    <x v="10"/>
    <x v="0"/>
    <x v="1"/>
    <s v="normal"/>
    <s v="C001002794"/>
    <s v="C.SAP.MX.AA.GDH.MX-BASIS"/>
    <s v="Escalante Gonzalez Carlos"/>
    <d v="2017-02-15T07:00:00"/>
    <d v="2017-02-15T11:00:00"/>
    <s v="GRUPO Q / SAP-TSMX / DESARROLLO / POD / SAP Java Parameter Change"/>
    <s v="Successful"/>
    <s v="On Time"/>
    <s v="No"/>
    <s v="Standard"/>
    <s v="Successful"/>
    <s v="On Time"/>
    <n v="1"/>
    <n v="1"/>
    <n v="0"/>
    <x v="1"/>
    <n v="0"/>
    <s v="Normal"/>
    <n v="0"/>
    <n v="0"/>
    <n v="0"/>
    <n v="0"/>
    <n v="1"/>
    <n v="0"/>
    <s v="Candido"/>
    <s v="C000510352"/>
    <s v="Basis"/>
    <s v="BASIS"/>
    <s v="No"/>
    <s v="No"/>
    <s v="No"/>
    <s v="Si"/>
    <s v="No"/>
  </r>
  <r>
    <x v="8"/>
    <x v="1"/>
    <x v="1"/>
    <s v="normal"/>
    <s v="C40762107"/>
    <s v="TELECOM LAN ITS Support OPS VWM CHGMGR"/>
    <s v="Lopez Saavedra Ricardo"/>
    <d v="2017-02-14T16:00:00"/>
    <d v="2017-02-14T18:00:00"/>
    <s v="Instalación de 2 Access Points en Nave 25"/>
    <s v="Successful"/>
    <s v="On Time"/>
    <s v="No"/>
    <s v="Standard"/>
    <s v="Successful"/>
    <s v="On Time"/>
    <n v="1"/>
    <n v="1"/>
    <n v="0"/>
    <x v="1"/>
    <n v="0"/>
    <s v="Normal"/>
    <n v="0"/>
    <n v="0"/>
    <n v="0"/>
    <n v="0"/>
    <n v="1"/>
    <n v="0"/>
    <s v="Alejandro"/>
    <s v="CT40003135"/>
    <s v="LAN"/>
    <s v="TSS"/>
    <s v="No"/>
    <s v="No"/>
    <s v="No"/>
    <s v="Si"/>
    <s v="No"/>
  </r>
  <r>
    <x v="13"/>
    <x v="0"/>
    <x v="0"/>
    <s v="normal"/>
    <s v="CRQ165535"/>
    <s v="Css-Mex.GpoModelo-Admon-DBA"/>
    <s v="ROBERTO CARLOS BASTIDA RENTERIA"/>
    <d v="2017-02-06T09:00:00"/>
    <d v="2017-02-13T18:00:00"/>
    <s v="WO6907982 Hacer pruebas de restauración de Base de Datos productivas."/>
    <s v="Successful"/>
    <s v="On Time"/>
    <s v="No"/>
    <s v="Minor"/>
    <s v="Successful"/>
    <s v="On Time"/>
    <n v="1"/>
    <n v="1"/>
    <n v="0"/>
    <x v="1"/>
    <n v="0"/>
    <s v="Normal"/>
    <n v="0"/>
    <n v="0"/>
    <n v="0"/>
    <n v="0"/>
    <n v="1"/>
    <n v="0"/>
    <s v="Fernando"/>
    <s v="-"/>
    <s v="Base de datos"/>
    <s v="ITO"/>
    <s v="No"/>
    <s v="No"/>
    <s v="No"/>
    <s v="Si"/>
    <s v="No"/>
  </r>
  <r>
    <x v="13"/>
    <x v="0"/>
    <x v="0"/>
    <s v="normal"/>
    <s v="CRQ218645"/>
    <s v="Css-Mex.GpoModelo-Admon-Windows"/>
    <s v="EDGAR CORTEZ OSORNIO"/>
    <d v="2017-02-10T16:00:00"/>
    <d v="2017-02-13T18:00:00"/>
    <s v="WO6962401 Decomiso de los Servidores "/>
    <s v="Successful"/>
    <s v="On Time"/>
    <s v="No"/>
    <s v="Minor"/>
    <s v="Successful"/>
    <s v="On Time"/>
    <n v="1"/>
    <n v="1"/>
    <n v="0"/>
    <x v="1"/>
    <n v="0"/>
    <s v="Normal"/>
    <n v="0"/>
    <n v="0"/>
    <n v="0"/>
    <n v="0"/>
    <n v="1"/>
    <n v="0"/>
    <s v="Fernando"/>
    <s v="-"/>
    <s v="DPO Windows"/>
    <s v="ITO"/>
    <s v="No"/>
    <s v="No"/>
    <s v="No"/>
    <s v="Si"/>
    <s v="No"/>
  </r>
  <r>
    <x v="13"/>
    <x v="0"/>
    <x v="0"/>
    <s v="normal"/>
    <s v="CRQ218905"/>
    <s v="Css-Mex.GpoModelo-Admon-Windows"/>
    <s v="VLADIMIR ROSAS XOCHICALI"/>
    <d v="2017-02-12T12:00:00"/>
    <d v="2017-02-12T15:00:00"/>
    <s v="SLT WO7005788 incrementar recursos (+8 CPUs y +16GB de RAM ) en el servidor HDSOWI01PV"/>
    <s v="Successful"/>
    <s v="On Time"/>
    <s v="No"/>
    <s v="Minor"/>
    <s v="Successful"/>
    <s v="On Time"/>
    <n v="1"/>
    <n v="1"/>
    <n v="0"/>
    <x v="1"/>
    <n v="1"/>
    <s v="SLT"/>
    <n v="0"/>
    <n v="0"/>
    <n v="0"/>
    <n v="0"/>
    <n v="1"/>
    <n v="0"/>
    <s v="Fernando"/>
    <s v="-"/>
    <s v="DPO Windows"/>
    <s v="ITO"/>
    <s v="No"/>
    <s v="No"/>
    <s v="No"/>
    <s v="Si"/>
    <s v="No"/>
  </r>
  <r>
    <x v="13"/>
    <x v="0"/>
    <x v="1"/>
    <s v="normal"/>
    <s v="CRQ219003"/>
    <s v="Css-Mex.GpoModelo-AplicacionesNoSAP"/>
    <s v="LIZZET LIMA GUTIERREZ"/>
    <d v="2017-02-13T10:00:00"/>
    <d v="2017-02-13T22:00:00"/>
    <s v="WO6998535 Actualizar CI's en la CMDB ya que los equipos fueron migrados a Queretaro"/>
    <s v="Successful"/>
    <s v="On Time"/>
    <s v="No"/>
    <s v="Standard"/>
    <s v="Successful"/>
    <s v="On Time"/>
    <n v="1"/>
    <n v="1"/>
    <n v="0"/>
    <x v="1"/>
    <n v="0"/>
    <s v="Normal"/>
    <n v="0"/>
    <n v="0"/>
    <n v="0"/>
    <n v="0"/>
    <n v="1"/>
    <n v="0"/>
    <s v="Fernando"/>
    <s v="-"/>
    <s v="Aplicaciones"/>
    <s v="ITO"/>
    <s v="No"/>
    <s v="No"/>
    <s v="No"/>
    <s v="Si"/>
    <s v="No"/>
  </r>
  <r>
    <x v="11"/>
    <x v="0"/>
    <x v="0"/>
    <s v="normal"/>
    <s v="C000975494"/>
    <s v="C.SAP.MX.AA.GDH.MX-BASIS"/>
    <s v="Morales Herrera Benjamin  "/>
    <d v="2017-02-12T03:00:00"/>
    <d v="2017-02-12T07:00:00"/>
    <s v="[Grupo KUO] / [ SAP -MX ] / [ PRD ] / [ PRB ] -Upgrade SAP Hana Database /CCAB; CSS.CAB pre-approved [4EP]"/>
    <s v="Not Successful"/>
    <s v="On Time"/>
    <s v="No"/>
    <s v="Minor"/>
    <s v="Not Successful"/>
    <s v="On Time"/>
    <n v="0"/>
    <n v="1"/>
    <n v="0"/>
    <x v="1"/>
    <n v="0"/>
    <s v="Normal"/>
    <n v="0"/>
    <n v="0"/>
    <n v="0"/>
    <n v="0"/>
    <n v="1"/>
    <n v="0"/>
    <s v="Maria del Carmen"/>
    <s v="CMOD318870"/>
    <s v="Basis"/>
    <s v="BASIS"/>
    <s v="No"/>
    <s v="No"/>
    <s v="No"/>
    <s v="Si"/>
    <s v="No"/>
  </r>
  <r>
    <x v="1"/>
    <x v="0"/>
    <x v="0"/>
    <s v="normal"/>
    <s v="C000977283"/>
    <s v="C.AMER.MX.CCS"/>
    <s v="Monter Landazuri Luis Fernando"/>
    <d v="2017-02-02T17:00:00"/>
    <d v="2017-02-15T17:00:00"/>
    <s v="AMER | VITRO | Deployment of SCCM client on Productive PCs and Laptops"/>
    <s v="Successful"/>
    <s v="On Time"/>
    <s v="No"/>
    <s v="Minor"/>
    <s v="Successful"/>
    <s v="On Time"/>
    <n v="1"/>
    <n v="1"/>
    <n v="0"/>
    <x v="1"/>
    <n v="0"/>
    <s v="Normal"/>
    <n v="0"/>
    <n v="0"/>
    <n v="0"/>
    <n v="0"/>
    <n v="1"/>
    <n v="0"/>
    <s v="Oscar"/>
    <s v="-"/>
    <s v="Active Directory"/>
    <s v="ITO"/>
    <s v="No"/>
    <s v="No"/>
    <s v="No"/>
    <s v="Si"/>
    <s v="No"/>
  </r>
  <r>
    <x v="12"/>
    <x v="0"/>
    <x v="0"/>
    <s v="normal"/>
    <s v="C000990536"/>
    <s v="C.AMER.MX.DPO-LNX"/>
    <s v="Garcia Garcia Alma Delia"/>
    <d v="2017-02-16T10:00:00"/>
    <d v="2017-02-16T12:00:00"/>
    <s v="AMER | GDG | DPO-LNX | Modification of SWAP on the server gdgmexauv04"/>
    <s v="Successful"/>
    <s v="On Time"/>
    <s v="No"/>
    <s v="Minor"/>
    <s v="Successful"/>
    <s v="On Time"/>
    <n v="1"/>
    <n v="1"/>
    <n v="0"/>
    <x v="1"/>
    <n v="0"/>
    <s v="Normal"/>
    <n v="0"/>
    <n v="0"/>
    <n v="0"/>
    <n v="0"/>
    <n v="1"/>
    <n v="0"/>
    <s v="Candido"/>
    <s v="C000919292"/>
    <s v="DPO Linux"/>
    <s v="ITO"/>
    <s v="No"/>
    <s v="No"/>
    <s v="No"/>
    <s v="Si"/>
    <s v="No"/>
  </r>
  <r>
    <x v="12"/>
    <x v="0"/>
    <x v="0"/>
    <s v="normal"/>
    <s v="C000990694"/>
    <s v="C.AMER.MX.DPO-LNX"/>
    <s v="Garcia Garcia Alma Delia"/>
    <d v="2017-02-15T16:00:00"/>
    <d v="2017-02-15T20:00:00"/>
    <s v="AMER | GDG | Operative System package upgrade on servers ax1la191, ax1la177, ax1la182, ax1la183 | DEV"/>
    <s v="Successful"/>
    <s v="On Time"/>
    <s v="No"/>
    <s v="Minor"/>
    <s v="Successful"/>
    <s v="On Time"/>
    <n v="1"/>
    <n v="1"/>
    <n v="0"/>
    <x v="1"/>
    <n v="0"/>
    <s v="Normal"/>
    <n v="0"/>
    <n v="0"/>
    <n v="0"/>
    <n v="0"/>
    <n v="1"/>
    <n v="0"/>
    <s v="Candido"/>
    <s v="C000972225"/>
    <s v="DPO Linux"/>
    <s v="ITO"/>
    <s v="No"/>
    <s v="No"/>
    <s v="No"/>
    <s v="Si"/>
    <s v="No"/>
  </r>
  <r>
    <x v="0"/>
    <x v="0"/>
    <x v="1"/>
    <s v="normal"/>
    <s v="C000994041"/>
    <s v="C.SAP.MX.AA.GDH.MX-BASIS"/>
    <s v="Valera Ortiz Oswaldo"/>
    <d v="2017-02-16T11:30:00"/>
    <d v="2017-02-16T15:30:00"/>
    <s v="[HSAI ] / [ SAP BASIS] / [ DEVELOPEMENT] / [ ER1] / [ TSMX] - Update of SAP components: ST-PI 005"/>
    <s v="Successful"/>
    <s v="On Time"/>
    <s v="No"/>
    <s v="Standard"/>
    <s v="Successful"/>
    <s v="On Time"/>
    <n v="1"/>
    <n v="1"/>
    <n v="0"/>
    <x v="1"/>
    <n v="0"/>
    <s v="Normal"/>
    <n v="0"/>
    <n v="0"/>
    <n v="0"/>
    <n v="0"/>
    <n v="1"/>
    <n v="0"/>
    <s v="Maria del Carmen"/>
    <s v="CMOD318037"/>
    <s v="Basis"/>
    <s v="BASIS"/>
    <s v="No"/>
    <s v="No"/>
    <s v="No"/>
    <s v="Si"/>
    <s v="No"/>
  </r>
  <r>
    <x v="22"/>
    <x v="0"/>
    <x v="0"/>
    <s v="normal"/>
    <s v="C000994181"/>
    <s v="SE.AA.MX.PROJECTS"/>
    <s v="Pineda Calixtro Reynaldo"/>
    <d v="2017-02-15T19:00:00"/>
    <d v="2017-02-16T06:00:00"/>
    <s v="CDF | Receiving CDF link of migration in Qro"/>
    <s v="Successful"/>
    <s v="On Time"/>
    <s v="No"/>
    <s v="Minor"/>
    <s v="Successful"/>
    <s v="On Time"/>
    <n v="1"/>
    <n v="1"/>
    <n v="0"/>
    <x v="1"/>
    <n v="0"/>
    <s v="Normal"/>
    <n v="0"/>
    <n v="0"/>
    <n v="0"/>
    <n v="0"/>
    <n v="1"/>
    <n v="0"/>
    <s v="Maria del Carmen"/>
    <s v="C000994177"/>
    <s v="Proyectos"/>
    <s v="ITO"/>
    <s v="No"/>
    <s v="No"/>
    <s v="No"/>
    <s v="Si"/>
    <s v="No"/>
  </r>
  <r>
    <x v="9"/>
    <x v="0"/>
    <x v="0"/>
    <s v="normal"/>
    <s v="C000995879"/>
    <s v="C.SAP.MX.AA.GDH.MX-BASIS"/>
    <s v="Rodriguez Rabadan Maria de los Angeles"/>
    <d v="2017-02-08T23:00:00"/>
    <d v="2017-02-15T23:00:00"/>
    <s v="HABC / TSMX/ SAP BASIS / PRODUCTION/ PRO/ Outage = NO/ reorganize/drop/create table/s CCAB and CSS.CAB preapproved - 4EP"/>
    <s v="Successful"/>
    <s v="On Time"/>
    <s v="No"/>
    <s v="Minor"/>
    <s v="Successful"/>
    <s v="On Time"/>
    <n v="1"/>
    <n v="1"/>
    <n v="0"/>
    <x v="1"/>
    <n v="0"/>
    <s v="Normal"/>
    <n v="0"/>
    <n v="0"/>
    <n v="0"/>
    <n v="0"/>
    <n v="1"/>
    <n v="0"/>
    <s v="Candido"/>
    <s v="CMOD315167"/>
    <s v="Basis"/>
    <s v="BASIS"/>
    <s v="No"/>
    <s v="No"/>
    <s v="No"/>
    <s v="Si"/>
    <s v="No"/>
  </r>
  <r>
    <x v="5"/>
    <x v="1"/>
    <x v="0"/>
    <s v="normal"/>
    <s v="C000997794"/>
    <s v="TS.GS.MX.SCC1.LAN"/>
    <s v="De jesus Hernandez Emilio  "/>
    <d v="2017-02-15T17:00:00"/>
    <d v="2017-02-15T20:00:00"/>
    <s v="TSMX_PQIT | Pruebas de funcionalidad WorkAround SSID de pruebas"/>
    <s v="Successful"/>
    <s v="On Time"/>
    <s v="No"/>
    <s v="Minor"/>
    <s v="Successful"/>
    <s v="On Time"/>
    <n v="1"/>
    <n v="1"/>
    <n v="0"/>
    <x v="1"/>
    <n v="0"/>
    <s v="Normal"/>
    <n v="0"/>
    <n v="0"/>
    <n v="0"/>
    <n v="0"/>
    <n v="1"/>
    <n v="0"/>
    <s v="Candido"/>
    <s v="C000202683"/>
    <s v="LAN"/>
    <s v="TSS"/>
    <s v="No"/>
    <s v="No"/>
    <s v="No"/>
    <s v="Si"/>
    <s v="No"/>
  </r>
  <r>
    <x v="3"/>
    <x v="0"/>
    <x v="1"/>
    <s v="normal"/>
    <s v="C000999100"/>
    <s v="C.SAP.MX.AA.GDH.MX-BASIS"/>
    <s v="Escalante Gonzalez Carlos"/>
    <d v="2017-02-15T07:00:00"/>
    <d v="2017-02-15T17:00:00"/>
    <s v="TAURUS / SAP TS-MX / DEVELOPMENT/ D00 / QRO - Implementation of support packages for ABAP (SPAM/SAINT)_classic env. / CCAB; CSS.CAB pre-approved"/>
    <s v="Successful"/>
    <s v="On Time"/>
    <s v="No"/>
    <s v="Standard"/>
    <s v="Successful"/>
    <s v="On Time"/>
    <n v="1"/>
    <n v="1"/>
    <n v="0"/>
    <x v="1"/>
    <n v="0"/>
    <s v="Normal"/>
    <n v="0"/>
    <n v="0"/>
    <n v="0"/>
    <n v="0"/>
    <n v="1"/>
    <n v="0"/>
    <s v="Candido"/>
    <s v="CMOD318037"/>
    <s v="Basis"/>
    <s v="BASIS"/>
    <s v="No"/>
    <s v="No"/>
    <s v="No"/>
    <s v="Si"/>
    <s v="No"/>
  </r>
  <r>
    <x v="1"/>
    <x v="1"/>
    <x v="1"/>
    <s v="normal"/>
    <s v="C000999117"/>
    <s v="TS.CP.MX.SIC.WAN.VITRO"/>
    <s v="Fernandez Hernandez Israel"/>
    <d v="2017-02-15T18:00:00"/>
    <d v="2017-02-15T20:00:00"/>
    <s v="Alta/Baja/Modificación de permisos &lt;Eliminar tunel VPN Bolivia obsoleta&gt; en Firewall Houston | Preautorizado"/>
    <s v="Successful"/>
    <s v="On Time"/>
    <s v="No"/>
    <s v="Standard"/>
    <s v="Successful"/>
    <s v="On Time"/>
    <n v="1"/>
    <n v="1"/>
    <n v="0"/>
    <x v="1"/>
    <n v="0"/>
    <s v="Normal"/>
    <n v="0"/>
    <n v="0"/>
    <n v="0"/>
    <n v="0"/>
    <n v="1"/>
    <n v="0"/>
    <s v="Oscar"/>
    <s v="C000473050"/>
    <s v="WAN"/>
    <s v="TSS"/>
    <s v="No"/>
    <s v="No"/>
    <s v="No"/>
    <s v="Si"/>
    <s v="No"/>
  </r>
  <r>
    <x v="11"/>
    <x v="0"/>
    <x v="0"/>
    <s v="normal"/>
    <s v="C000999181"/>
    <s v="C.AMER.MX.DPO-LNX"/>
    <s v="Castillo Amastal Claudia Lorena"/>
    <d v="2017-02-15T14:00:00"/>
    <d v="2017-02-15T20:30:00"/>
    <s v="AMER | KUO | Operative System package upgrade mercumty03 | QA"/>
    <s v="Successful"/>
    <s v="On Time"/>
    <s v="No"/>
    <s v="Minor"/>
    <s v="Successful"/>
    <s v="On Time"/>
    <n v="1"/>
    <n v="1"/>
    <n v="0"/>
    <x v="1"/>
    <n v="0"/>
    <s v="Normal"/>
    <n v="0"/>
    <n v="0"/>
    <n v="0"/>
    <n v="0"/>
    <n v="1"/>
    <n v="0"/>
    <s v="Maria del Carmen"/>
    <s v="C000972225"/>
    <s v="DPO Linux"/>
    <s v="ITO"/>
    <s v="No"/>
    <s v="No"/>
    <s v="No"/>
    <s v="Si"/>
    <s v="No"/>
  </r>
  <r>
    <x v="1"/>
    <x v="1"/>
    <x v="0"/>
    <s v="normal"/>
    <s v="C001000745"/>
    <s v="TS.CP.MX.SIC.LAN.VITRO"/>
    <s v="Alvarez Mendoza Fermin"/>
    <d v="2017-02-15T20:00:00"/>
    <d v="2017-02-15T23:00:00"/>
    <s v="VITRO | Instalación de Nuevo Switch Cisco y Acces Point en el área de Vitro SA"/>
    <s v="Successful"/>
    <s v="On Time"/>
    <s v="No"/>
    <s v="Minor"/>
    <s v="Successful"/>
    <s v="On Time"/>
    <n v="1"/>
    <n v="1"/>
    <n v="0"/>
    <x v="1"/>
    <n v="0"/>
    <s v="Normal"/>
    <n v="0"/>
    <n v="0"/>
    <n v="0"/>
    <n v="0"/>
    <n v="1"/>
    <n v="0"/>
    <s v="Oscar"/>
    <s v="C000184276"/>
    <s v="LAN"/>
    <s v="TSS"/>
    <s v="No"/>
    <s v="No"/>
    <s v="No"/>
    <s v="Si"/>
    <s v="No"/>
  </r>
  <r>
    <x v="11"/>
    <x v="0"/>
    <x v="0"/>
    <s v="normal"/>
    <s v="C001001071"/>
    <s v="C.AMER.MX.DPO-LNX"/>
    <s v="Castillo Amastal Claudia Lorena"/>
    <d v="2017-02-16T10:00:00"/>
    <d v="2017-02-16T14:00:00"/>
    <s v="AMER | KUO | System Shutdown of epmty01, srmmty01 | PRD"/>
    <s v="Successful"/>
    <s v="On Time"/>
    <s v="No"/>
    <s v="Minor"/>
    <s v="Successful"/>
    <s v="On Time"/>
    <n v="1"/>
    <n v="1"/>
    <n v="0"/>
    <x v="1"/>
    <n v="0"/>
    <s v="Normal"/>
    <n v="0"/>
    <n v="0"/>
    <n v="0"/>
    <n v="0"/>
    <n v="1"/>
    <n v="0"/>
    <s v="Maria del Carmen"/>
    <s v="C000256554"/>
    <s v="DPO Linux"/>
    <s v="ITO"/>
    <s v="No"/>
    <s v="No"/>
    <s v="No"/>
    <s v="Si"/>
    <s v="No"/>
  </r>
  <r>
    <x v="9"/>
    <x v="0"/>
    <x v="1"/>
    <s v="normal"/>
    <s v="C001001081"/>
    <s v="C.SAP.MX.AA.GDH.MX-BASIS"/>
    <s v="Pacheco Ramirez Victor"/>
    <d v="2017-02-15T09:00:00"/>
    <d v="2017-02-15T18:00:00"/>
    <s v="TSMX/BASIS/HABC/SAP Request: User creation with assignment of the roles CSS.CAB preapproved"/>
    <s v="Successful"/>
    <s v="On Time"/>
    <s v="No"/>
    <s v="Standard"/>
    <s v="Successful"/>
    <s v="On Time"/>
    <n v="1"/>
    <n v="1"/>
    <n v="0"/>
    <x v="1"/>
    <n v="0"/>
    <s v="Normal"/>
    <n v="0"/>
    <n v="0"/>
    <n v="0"/>
    <n v="0"/>
    <n v="1"/>
    <n v="0"/>
    <s v="Candido"/>
    <s v="CMOD310786"/>
    <s v="Basis"/>
    <s v="BASIS"/>
    <s v="No"/>
    <s v="No"/>
    <s v="No"/>
    <s v="Si"/>
    <s v="No"/>
  </r>
  <r>
    <x v="12"/>
    <x v="0"/>
    <x v="0"/>
    <s v="normal"/>
    <s v="C001001082"/>
    <s v="C.AMER.MX.LBU.WINTEL"/>
    <s v="Xaxalpa Maldonado Yancarlo"/>
    <d v="2017-02-15T20:00:00"/>
    <d v="2017-02-15T21:00:00"/>
    <s v="AMER | GDG | 52846131 |1001194313|Gob. Guanajuato / AMEC / Queretaro / DSI Queretaro / Windows / Storage Increase / GDGDVW15"/>
    <s v="Successful"/>
    <s v="On Time"/>
    <s v="No"/>
    <s v="Minor"/>
    <s v="Successful"/>
    <s v="On Time"/>
    <n v="1"/>
    <n v="1"/>
    <n v="0"/>
    <x v="1"/>
    <n v="0"/>
    <s v="Normal"/>
    <n v="0"/>
    <n v="0"/>
    <n v="0"/>
    <n v="0"/>
    <n v="1"/>
    <n v="0"/>
    <s v="Maria del Carmen"/>
    <s v="C000058623"/>
    <s v="DPO Windows"/>
    <s v="ITO"/>
    <s v="No"/>
    <s v="No"/>
    <s v="No"/>
    <s v="Si"/>
    <s v="No"/>
  </r>
  <r>
    <x v="9"/>
    <x v="0"/>
    <x v="0"/>
    <s v="normal"/>
    <s v="C001001103"/>
    <s v="C.SAP.MX.AA.GDH.MX-BASIS"/>
    <s v="Aguilera Ponce Carlos"/>
    <d v="2017-02-16T11:00:00"/>
    <d v="2017-02-16T13:00:00"/>
    <s v="HABC / SAP - BASIS / DEV / PDC / TSMX- SAP Parameter Change_Offline /CCAB; ITO.CAB pre-approved"/>
    <s v="Successful"/>
    <s v="On Time"/>
    <s v="No"/>
    <s v="Minor"/>
    <s v="Successful"/>
    <s v="On Time"/>
    <n v="1"/>
    <n v="1"/>
    <n v="0"/>
    <x v="1"/>
    <n v="0"/>
    <s v="Normal"/>
    <n v="0"/>
    <n v="0"/>
    <n v="0"/>
    <n v="0"/>
    <n v="1"/>
    <n v="0"/>
    <s v="Candido"/>
    <s v="CMOD317344"/>
    <s v="Basis"/>
    <s v="BASIS"/>
    <s v="No"/>
    <s v="No"/>
    <s v="No"/>
    <s v="Si"/>
    <s v="No"/>
  </r>
  <r>
    <x v="9"/>
    <x v="0"/>
    <x v="0"/>
    <s v="normal"/>
    <s v="C001001107"/>
    <s v="C.SAP.MX.AA.GDH.MX-BASIS"/>
    <s v="Aguilera Ponce Carlos"/>
    <d v="2017-02-15T16:00:00"/>
    <d v="2017-02-15T18:00:00"/>
    <s v="HABC / SAP - BASIS / DEV / DES / TSMX- SAP Parameter Change_Offline /CCAB; ITO.CAB pre-approved"/>
    <s v="Successful"/>
    <s v="On Time"/>
    <s v="No"/>
    <s v="Minor"/>
    <s v="Successful"/>
    <s v="On Time"/>
    <n v="1"/>
    <n v="1"/>
    <n v="0"/>
    <x v="1"/>
    <n v="0"/>
    <s v="Normal"/>
    <n v="0"/>
    <n v="0"/>
    <n v="0"/>
    <n v="0"/>
    <n v="1"/>
    <n v="0"/>
    <s v="Candido"/>
    <s v="CMOD317344"/>
    <s v="Basis"/>
    <s v="BASIS"/>
    <s v="No"/>
    <s v="No"/>
    <s v="No"/>
    <s v="Si"/>
    <s v="No"/>
  </r>
  <r>
    <x v="9"/>
    <x v="0"/>
    <x v="0"/>
    <s v="normal"/>
    <s v="C001001121"/>
    <s v="C.SAP.MX.AA.GDH.MX-BASIS"/>
    <s v="Aguilera Ponce Carlos"/>
    <d v="2017-02-15T15:00:00"/>
    <d v="2017-02-15T17:00:00"/>
    <s v="HABC / SAP - BASIS / DEV / CRD / TSMX- SAP Parameter Change_Offline /CCAB; ITO.CAB pre-approved"/>
    <s v="Successful"/>
    <s v="On Time"/>
    <s v="No"/>
    <s v="Minor"/>
    <s v="Successful"/>
    <s v="On Time"/>
    <n v="1"/>
    <n v="1"/>
    <n v="0"/>
    <x v="1"/>
    <n v="0"/>
    <s v="Normal"/>
    <n v="0"/>
    <n v="0"/>
    <n v="0"/>
    <n v="0"/>
    <n v="1"/>
    <n v="0"/>
    <s v="Candido"/>
    <s v="CMOD317344"/>
    <s v="Basis"/>
    <s v="BASIS"/>
    <s v="No"/>
    <s v="No"/>
    <s v="No"/>
    <s v="Si"/>
    <s v="No"/>
  </r>
  <r>
    <x v="12"/>
    <x v="0"/>
    <x v="1"/>
    <s v="normal"/>
    <s v="C001001190"/>
    <s v="C.SAP.MX.AA.GDH.MX-BASIS"/>
    <s v="Donge Vargas Oscar  "/>
    <d v="2017-02-15T15:00:00"/>
    <d v="2017-02-15T18:00:00"/>
    <s v="[GDG] / [ SAP TS-MX ] / [ DEV] / [ DES] / [MX ] - Implementation of support packages for ABAP (SPAM/SAINT)_classic env. / CCAB; CSS.CAB pre-approved [4EP]"/>
    <s v="Successful"/>
    <s v="On Time"/>
    <s v="No"/>
    <s v="Standard"/>
    <s v="Successful"/>
    <s v="On Time"/>
    <n v="1"/>
    <n v="1"/>
    <n v="0"/>
    <x v="1"/>
    <n v="0"/>
    <s v="Normal"/>
    <n v="0"/>
    <n v="0"/>
    <n v="0"/>
    <n v="0"/>
    <n v="1"/>
    <n v="0"/>
    <s v="Candido"/>
    <s v="CMOD318853"/>
    <s v="Basis"/>
    <s v="BASIS"/>
    <s v="No"/>
    <s v="No"/>
    <s v="No"/>
    <s v="Si"/>
    <s v="No"/>
  </r>
  <r>
    <x v="12"/>
    <x v="0"/>
    <x v="1"/>
    <s v="normal"/>
    <s v="C001001213"/>
    <s v="C.SAP.MX.AA.GDH.MX-BASIS"/>
    <s v="Donge Vargas Oscar  "/>
    <d v="2017-02-16T11:00:00"/>
    <d v="2017-02-16T14:00:00"/>
    <s v="[GDG] / [ SAP TS-MX] / [ PRD/ BW1/ [ MX] - SNOTE /CSS.CAB pre-approved"/>
    <s v="Successful"/>
    <s v="On Time"/>
    <s v="No"/>
    <s v="Standard"/>
    <s v="Successful"/>
    <s v="On Time"/>
    <n v="1"/>
    <n v="1"/>
    <n v="0"/>
    <x v="1"/>
    <n v="0"/>
    <s v="Normal"/>
    <n v="0"/>
    <n v="0"/>
    <n v="0"/>
    <n v="0"/>
    <n v="1"/>
    <n v="0"/>
    <s v="Candido"/>
    <s v="CMOD317142"/>
    <s v="Basis"/>
    <s v="BASIS"/>
    <s v="No"/>
    <s v="No"/>
    <s v="No"/>
    <s v="Si"/>
    <s v="No"/>
  </r>
  <r>
    <x v="5"/>
    <x v="1"/>
    <x v="0"/>
    <s v="normal"/>
    <s v="C001002594"/>
    <s v="TS.GS.MX.SCC2.WAN.SEC"/>
    <s v="Castillo Sanchez Jose Eduardo"/>
    <d v="2017-02-15T18:00:00"/>
    <d v="2017-02-15T20:00:00"/>
    <s v="Admin LAN | TSS Encryption domain update :: Admin-Mexico VPN"/>
    <s v="Successful"/>
    <s v="On Time"/>
    <s v="No"/>
    <s v="Minor"/>
    <s v="Successful"/>
    <s v="On Time"/>
    <n v="1"/>
    <n v="1"/>
    <n v="0"/>
    <x v="1"/>
    <n v="0"/>
    <s v="Normal"/>
    <n v="0"/>
    <n v="0"/>
    <n v="0"/>
    <n v="0"/>
    <n v="1"/>
    <n v="0"/>
    <s v="Candido"/>
    <s v="-"/>
    <s v="WAN"/>
    <s v="TSS"/>
    <s v="No"/>
    <s v="No"/>
    <s v="No"/>
    <s v="Si"/>
    <s v="No"/>
  </r>
  <r>
    <x v="10"/>
    <x v="0"/>
    <x v="1"/>
    <s v="normal"/>
    <s v="C001002796"/>
    <s v="C.SAP.MX.AA.GDH.MX-BASIS"/>
    <s v="Escalante Gonzalez Carlos"/>
    <d v="2017-02-16T07:00:00"/>
    <d v="2017-02-16T11:00:00"/>
    <s v="GRUPO Q / SAP-TSMX / PRODUCCION / POP / SAP Java Parameter Change"/>
    <s v="Successful"/>
    <s v="On Time"/>
    <s v="No"/>
    <s v="Standard"/>
    <s v="Successful"/>
    <s v="On Time"/>
    <n v="1"/>
    <n v="1"/>
    <n v="0"/>
    <x v="1"/>
    <n v="0"/>
    <s v="Normal"/>
    <n v="0"/>
    <n v="0"/>
    <n v="0"/>
    <n v="0"/>
    <n v="1"/>
    <n v="0"/>
    <s v="Candido"/>
    <s v="C000510352"/>
    <s v="Basis"/>
    <s v="BASIS"/>
    <s v="No"/>
    <s v="No"/>
    <s v="No"/>
    <s v="Si"/>
    <s v="No"/>
  </r>
  <r>
    <x v="11"/>
    <x v="0"/>
    <x v="1"/>
    <s v="normal"/>
    <s v="C001002827"/>
    <s v="C.SAP.MX.AA.GDH.MX-BASIS"/>
    <s v="Tirado Salas Jose Vicente "/>
    <d v="2017-02-15T14:00:00"/>
    <d v="2017-02-15T18:00:00"/>
    <s v="[Grupo KUO] / [ SAP -MX ] / [ QA ] / [ QA8 ] - Implementation of support packages for ABAP (SPAM/SAINT) / CCAB; ITO.CAB pre-approved [4EP]"/>
    <s v="Successful"/>
    <s v="On Time"/>
    <s v="No"/>
    <s v="Standard"/>
    <s v="Successful"/>
    <s v="On Time"/>
    <n v="1"/>
    <n v="1"/>
    <n v="0"/>
    <x v="1"/>
    <n v="0"/>
    <s v="Normal"/>
    <n v="0"/>
    <n v="0"/>
    <n v="0"/>
    <n v="0"/>
    <n v="1"/>
    <n v="0"/>
    <s v="Maria del Carmen"/>
    <s v="CMOD318037"/>
    <s v="Basis"/>
    <s v="BASIS"/>
    <s v="No"/>
    <s v="No"/>
    <s v="No"/>
    <s v="Si"/>
    <s v="No"/>
  </r>
  <r>
    <x v="7"/>
    <x v="0"/>
    <x v="1"/>
    <s v="normal"/>
    <s v="C001004479"/>
    <s v="C.SAP.MX.AA.SAP-BASIS"/>
    <s v="Aguilar Galindo Hector"/>
    <d v="2017-02-15T15:00:00"/>
    <d v="2017-02-15T17:00:00"/>
    <s v="OWENS / SAP / ABAP / SQA / ST-PI STAPI installation /CCAB; ITO.CAB pre-approved [4EP]"/>
    <s v="Successful"/>
    <s v="On Time"/>
    <s v="No"/>
    <s v="Standard"/>
    <s v="Successful"/>
    <s v="On Time"/>
    <n v="1"/>
    <n v="1"/>
    <n v="0"/>
    <x v="1"/>
    <n v="0"/>
    <s v="Normal"/>
    <n v="0"/>
    <n v="0"/>
    <n v="0"/>
    <n v="0"/>
    <n v="1"/>
    <n v="0"/>
    <s v="Oscar"/>
    <s v="CMOD318037"/>
    <s v="Basis"/>
    <s v="BASIS"/>
    <s v="No"/>
    <s v="No"/>
    <s v="No"/>
    <s v="Si"/>
    <s v="No"/>
  </r>
  <r>
    <x v="23"/>
    <x v="0"/>
    <x v="1"/>
    <s v="normal"/>
    <s v="C40763257"/>
    <s v="PROYECT INFRAEST ITS Support OPS VWM CHGMGR"/>
    <s v="Ruiz Cruz Yolanda Rosario"/>
    <d v="2017-02-15T14:00:00"/>
    <d v="2017-02-15T23:00:00"/>
    <s v="Proyecto de Migración ET2000 Argentina: Acompañamiento a proveedor para el upgrade CIMC"/>
    <s v="Successful"/>
    <s v="On Time"/>
    <s v="No"/>
    <s v="Standard"/>
    <s v="Successful"/>
    <s v="On Time"/>
    <n v="1"/>
    <n v="1"/>
    <n v="0"/>
    <x v="1"/>
    <n v="0"/>
    <s v="Normal"/>
    <n v="0"/>
    <n v="0"/>
    <n v="0"/>
    <n v="0"/>
    <n v="1"/>
    <n v="0"/>
    <s v="Alejandro"/>
    <s v="-"/>
    <s v="Proyectos"/>
    <s v="ITO"/>
    <s v="No"/>
    <s v="No"/>
    <s v="No"/>
    <s v="Si"/>
    <s v="No"/>
  </r>
  <r>
    <x v="13"/>
    <x v="0"/>
    <x v="0"/>
    <s v="normal"/>
    <s v="CRQ218663"/>
    <s v="Css-Mex.GpoModelo-SAP Basis"/>
    <s v="JOSE ALVARO ROSALES LARA"/>
    <d v="2017-02-09T08:00:00"/>
    <d v="2017-02-15T17:00:00"/>
    <s v="WO6975318 Actualización del parámetro -Xloggc"/>
    <s v="Successful"/>
    <s v="On Time"/>
    <s v="No"/>
    <s v="Minor"/>
    <s v="Successful"/>
    <s v="On Time"/>
    <n v="1"/>
    <n v="1"/>
    <n v="0"/>
    <x v="1"/>
    <n v="0"/>
    <s v="Normal"/>
    <n v="0"/>
    <n v="0"/>
    <n v="0"/>
    <n v="0"/>
    <n v="1"/>
    <n v="0"/>
    <s v="Fernando"/>
    <s v="-"/>
    <s v="Basis"/>
    <s v="BASIS"/>
    <s v="No"/>
    <s v="No"/>
    <s v="No"/>
    <s v="Si"/>
    <s v="No"/>
  </r>
  <r>
    <x v="13"/>
    <x v="0"/>
    <x v="1"/>
    <s v="normal"/>
    <s v="CRQ219013"/>
    <s v="Css-Mex.GpoModelo-Proyectos"/>
    <s v="GABRIEL GARCIA BENET"/>
    <d v="2017-02-14T12:00:00"/>
    <d v="2017-02-15T16:00:00"/>
    <s v="WO6996275 Creacion de 1 servidor para Proyectos (ID Mandatory)"/>
    <s v="Successful"/>
    <s v="On Time"/>
    <s v="No"/>
    <s v="Standard"/>
    <s v="Successful"/>
    <s v="On Time"/>
    <n v="1"/>
    <n v="1"/>
    <n v="0"/>
    <x v="1"/>
    <n v="0"/>
    <s v="Normal"/>
    <n v="0"/>
    <n v="0"/>
    <n v="0"/>
    <n v="0"/>
    <n v="1"/>
    <n v="0"/>
    <s v="Fernando"/>
    <s v="-"/>
    <s v="Proyectos"/>
    <s v="ITO"/>
    <s v="No"/>
    <s v="No"/>
    <s v="No"/>
    <s v="Si"/>
    <s v="No"/>
  </r>
  <r>
    <x v="13"/>
    <x v="0"/>
    <x v="0"/>
    <s v="emergency"/>
    <s v="CRQ219302"/>
    <s v="Css-Mex.GpoModelo-Admon-DBA"/>
    <s v="ROBERTO CARLOS BASTIDA RENTERIA"/>
    <d v="2017-02-14T23:00:00"/>
    <d v="2017-02-15T18:00:00"/>
    <s v="INC993592 Cambio de DataFiles de intancia  HDPSQL02I\SQLDB02P"/>
    <s v="Successful"/>
    <s v="On Time"/>
    <s v="No"/>
    <s v="Minor"/>
    <s v="Successful"/>
    <s v="On Time"/>
    <n v="1"/>
    <n v="1"/>
    <n v="0"/>
    <x v="1"/>
    <n v="0"/>
    <s v="Emergency"/>
    <n v="1"/>
    <n v="0"/>
    <n v="0"/>
    <n v="0"/>
    <n v="1"/>
    <n v="0"/>
    <s v="Fernando"/>
    <s v="-"/>
    <s v="Base de datos"/>
    <s v="ITO"/>
    <s v="No"/>
    <s v="No"/>
    <s v="No"/>
    <s v="Si"/>
    <s v="No"/>
  </r>
  <r>
    <x v="13"/>
    <x v="0"/>
    <x v="0"/>
    <s v="normal"/>
    <s v="CRQ218684"/>
    <s v="Css-Mex.GpoModelo-SAP Basis"/>
    <s v="JOSE ALVARO ROSALES LARA"/>
    <d v="2017-02-16T08:00:00"/>
    <d v="2017-02-16T11:40:00"/>
    <s v="WO6998171 Incremento de parámetro rdisp/tm_max_no en Desarrollo."/>
    <s v="Successful"/>
    <s v="On Time"/>
    <s v="No"/>
    <s v="Minor"/>
    <s v="Successful"/>
    <s v="On Time"/>
    <n v="1"/>
    <n v="1"/>
    <n v="0"/>
    <x v="1"/>
    <n v="0"/>
    <s v="Normal"/>
    <n v="0"/>
    <n v="0"/>
    <n v="0"/>
    <n v="0"/>
    <n v="1"/>
    <n v="0"/>
    <s v="Fernando"/>
    <s v="-"/>
    <s v="Basis"/>
    <s v="BASIS"/>
    <s v="No"/>
    <s v="No"/>
    <s v="No"/>
    <s v="Si"/>
    <s v="No"/>
  </r>
  <r>
    <x v="13"/>
    <x v="0"/>
    <x v="0"/>
    <s v="normal"/>
    <s v="CRQ218777"/>
    <s v="Css-Mex.GpoModelo-Admon-Was"/>
    <s v="LAURA MARIA YEDRA GONZALEZ"/>
    <d v="2017-02-16T09:00:00"/>
    <d v="2017-02-16T18:00:00"/>
    <s v="PBI19207 Modificar el parámetro KeepAliveTimeout del OHS (Oracle HTTP Server) en el servidor 1 de HFM"/>
    <s v="Successful"/>
    <s v="On Time"/>
    <s v="No"/>
    <s v="Minor"/>
    <s v="Successful"/>
    <s v="On Time"/>
    <n v="1"/>
    <n v="1"/>
    <n v="0"/>
    <x v="1"/>
    <n v="0"/>
    <s v="Normal"/>
    <n v="0"/>
    <n v="0"/>
    <n v="0"/>
    <n v="0"/>
    <n v="1"/>
    <n v="0"/>
    <s v="Fernando"/>
    <s v="-"/>
    <s v="Admon Was"/>
    <s v="ITO"/>
    <s v="No"/>
    <s v="No"/>
    <s v="No"/>
    <s v="Si"/>
    <s v="No"/>
  </r>
  <r>
    <x v="13"/>
    <x v="0"/>
    <x v="1"/>
    <s v="normal"/>
    <s v="CRQ218688"/>
    <s v="Css-Mex.GpoModelo-Admon-Dba-Oracle"/>
    <s v="FERNANDO JAVIER GARCIA NAVA"/>
    <d v="2017-02-16T10:00:00"/>
    <d v="2017-02-16T13:00:00"/>
    <s v="WO6998193 Actualizar el campo Site+ que corresponde a la ubicación de los servidores JDA PROD y QA en CMDB"/>
    <s v="Successful"/>
    <s v="On Time"/>
    <s v="No"/>
    <s v="Standard"/>
    <s v="Successful"/>
    <s v="On Time"/>
    <n v="1"/>
    <n v="1"/>
    <n v="0"/>
    <x v="1"/>
    <n v="0"/>
    <s v="Normal"/>
    <n v="0"/>
    <n v="0"/>
    <n v="0"/>
    <n v="0"/>
    <n v="1"/>
    <n v="0"/>
    <s v="Fernando"/>
    <s v="-"/>
    <s v="Base de datos"/>
    <s v="ITO"/>
    <s v="No"/>
    <s v="No"/>
    <s v="No"/>
    <s v="Si"/>
    <s v="No"/>
  </r>
  <r>
    <x v="10"/>
    <x v="1"/>
    <x v="0"/>
    <s v="normal"/>
    <s v="C000983824"/>
    <s v="TS.GS.MX.SCC2.WAN.SEC"/>
    <s v="Sanchez Guevara Cesar"/>
    <d v="2017-02-16T16:00:00"/>
    <d v="2017-02-16T23:00:00"/>
    <s v="DSI | Setup Ruteador CrediQ Honduras"/>
    <s v="Successful"/>
    <s v="On Time"/>
    <s v="No"/>
    <s v="Minor"/>
    <s v="Successful"/>
    <s v="On Time"/>
    <n v="1"/>
    <n v="1"/>
    <n v="0"/>
    <x v="1"/>
    <n v="0"/>
    <s v="Normal"/>
    <n v="0"/>
    <n v="0"/>
    <n v="0"/>
    <n v="0"/>
    <n v="1"/>
    <n v="0"/>
    <s v="Maria del Carmen"/>
    <s v="-"/>
    <s v="WAN"/>
    <s v="TSS"/>
    <s v="No"/>
    <s v="No"/>
    <s v="No"/>
    <s v="Si"/>
    <s v="No"/>
  </r>
  <r>
    <x v="11"/>
    <x v="0"/>
    <x v="0"/>
    <s v="normal"/>
    <s v="C000990631"/>
    <s v="C.AMER.MX.CCS.MSG"/>
    <s v="Aguilar Avendano Alejandra"/>
    <d v="2017-02-09T11:00:00"/>
    <d v="2017-02-16T20:00:00"/>
    <s v="AMER | KUO | Takeover Exchange Service for KUO hosted in windows server TOREXCH01 -Toma de operación Servicio Exchange hosteado en servidor windows TOREXCH01"/>
    <s v="Successful"/>
    <s v="On Time"/>
    <s v="No"/>
    <s v="Minor"/>
    <s v="Successful"/>
    <s v="On Time"/>
    <n v="1"/>
    <n v="1"/>
    <n v="0"/>
    <x v="1"/>
    <n v="0"/>
    <s v="Normal"/>
    <n v="0"/>
    <n v="0"/>
    <n v="0"/>
    <n v="0"/>
    <n v="1"/>
    <n v="0"/>
    <s v="Maria del Carmen"/>
    <s v="-"/>
    <s v="Exchange"/>
    <s v="ITO"/>
    <s v="No"/>
    <s v="No"/>
    <s v="No"/>
    <s v="Si"/>
    <s v="No"/>
  </r>
  <r>
    <x v="12"/>
    <x v="0"/>
    <x v="0"/>
    <s v="normal"/>
    <s v="C000990697"/>
    <s v="C.AMER.MX.DPO-LNX"/>
    <s v="Garcia Garcia Alma Delia"/>
    <d v="2017-02-16T16:00:00"/>
    <d v="2017-02-16T20:00:00"/>
    <s v="AMER | GDG | Operative System package upgrade on the server ax1la179, ax1la184 | DEV"/>
    <s v="Successful"/>
    <s v="On Time"/>
    <s v="No"/>
    <s v="Minor"/>
    <s v="Successful"/>
    <s v="On Time"/>
    <n v="1"/>
    <n v="1"/>
    <n v="0"/>
    <x v="1"/>
    <n v="0"/>
    <s v="Normal"/>
    <n v="0"/>
    <n v="0"/>
    <n v="0"/>
    <n v="0"/>
    <n v="1"/>
    <n v="0"/>
    <s v="Candido"/>
    <s v="C000972225"/>
    <s v="DPO Linux"/>
    <s v="ITO"/>
    <s v="No"/>
    <s v="No"/>
    <s v="No"/>
    <s v="Si"/>
    <s v="No"/>
  </r>
  <r>
    <x v="3"/>
    <x v="0"/>
    <x v="1"/>
    <s v="normal"/>
    <s v="C000999163"/>
    <s v="C.SAP.MX.AA.GDH.MX-BASIS"/>
    <s v="Garcia Noriega Marco Antonio"/>
    <d v="2017-02-16T07:00:00"/>
    <d v="2017-02-16T17:00:00"/>
    <s v="TAURUS / SAP TS-MX / DEVELOPMENT/ Q00 / QRO - Implementation of support packages for ABAP (SPAM/SAINT) / CCAB; ITO.CAB pre-approved [4EP]"/>
    <s v="Successful"/>
    <s v="On Time"/>
    <s v="No"/>
    <s v="Standard"/>
    <s v="Successful"/>
    <s v="On Time"/>
    <n v="1"/>
    <n v="1"/>
    <n v="0"/>
    <x v="1"/>
    <n v="0"/>
    <s v="Normal"/>
    <n v="0"/>
    <n v="0"/>
    <n v="0"/>
    <n v="0"/>
    <n v="1"/>
    <n v="0"/>
    <s v="Candido"/>
    <s v="CMOD318037"/>
    <s v="Basis"/>
    <s v="BASIS"/>
    <s v="No"/>
    <s v="No"/>
    <s v="No"/>
    <s v="Si"/>
    <s v="No"/>
  </r>
  <r>
    <x v="1"/>
    <x v="1"/>
    <x v="1"/>
    <s v="normal"/>
    <s v="C000999281"/>
    <s v="TS.CP.MX.SIC.WAN.VITRO"/>
    <s v="Fernandez Hernandez Israel"/>
    <d v="2017-02-16T22:00:00"/>
    <d v="2017-02-17T00:00:00"/>
    <s v="Alta/Baja/Modificación de permisos &lt;Retirar del failover la interface de management&gt; en Firewall Houston | Preautorizado"/>
    <s v="Successful"/>
    <s v="On Time"/>
    <s v="No"/>
    <s v="Standard"/>
    <s v="Successful"/>
    <s v="On Time"/>
    <n v="1"/>
    <n v="1"/>
    <n v="0"/>
    <x v="1"/>
    <n v="0"/>
    <s v="Normal"/>
    <n v="0"/>
    <n v="0"/>
    <n v="0"/>
    <n v="0"/>
    <n v="1"/>
    <n v="0"/>
    <s v="Oscar"/>
    <s v="C000473050"/>
    <s v="WAN"/>
    <s v="TSS"/>
    <s v="No"/>
    <s v="No"/>
    <s v="No"/>
    <s v="Si"/>
    <s v="No"/>
  </r>
  <r>
    <x v="11"/>
    <x v="0"/>
    <x v="0"/>
    <s v="normal"/>
    <s v="C000999360"/>
    <s v="C.AMER.MX.DPO-LNX"/>
    <s v="Castillo Amastal Claudia Lorena"/>
    <d v="2017-02-16T14:00:00"/>
    <d v="2017-02-16T20:30:00"/>
    <s v="AMER | KUO | Operative System package upgrade on server dacommty03 | QA"/>
    <s v="Successful"/>
    <s v="On Time"/>
    <s v="No"/>
    <s v="Minor"/>
    <s v="Successful"/>
    <s v="On Time"/>
    <n v="1"/>
    <n v="1"/>
    <n v="0"/>
    <x v="1"/>
    <n v="0"/>
    <s v="Normal"/>
    <n v="0"/>
    <n v="0"/>
    <n v="0"/>
    <n v="0"/>
    <n v="1"/>
    <n v="0"/>
    <s v="Maria del Carmen"/>
    <s v="C000972225"/>
    <s v="DPO Linux"/>
    <s v="ITO"/>
    <s v="No"/>
    <s v="No"/>
    <s v="No"/>
    <s v="Si"/>
    <s v="No"/>
  </r>
  <r>
    <x v="5"/>
    <x v="2"/>
    <x v="0"/>
    <s v="normal"/>
    <s v="C001000889"/>
    <s v="DS.ISD.MX.LBU.IMPLEMENTER"/>
    <s v="Aguilar Vazquez Areli  "/>
    <d v="2017-02-16T08:00:00"/>
    <d v="2017-02-16T20:00:00"/>
    <s v="Configuracion de 8 lineas telefonica para nuevo cliente ALFA"/>
    <s v="Successful"/>
    <s v="On Time"/>
    <s v="No"/>
    <s v="Minor"/>
    <s v="Successful"/>
    <s v="On Time"/>
    <n v="1"/>
    <n v="1"/>
    <n v="0"/>
    <x v="1"/>
    <n v="0"/>
    <s v="Normal"/>
    <n v="0"/>
    <n v="0"/>
    <n v="0"/>
    <n v="0"/>
    <n v="1"/>
    <n v="0"/>
    <s v="Candido"/>
    <s v="-"/>
    <s v="PME"/>
    <s v="PME"/>
    <s v="No"/>
    <s v="No"/>
    <s v="No"/>
    <s v="Si"/>
    <s v="No"/>
  </r>
  <r>
    <x v="11"/>
    <x v="0"/>
    <x v="0"/>
    <s v="normal"/>
    <s v="C001001052"/>
    <s v="C.SAP.MX.AA.GDH.MX-BASIS"/>
    <s v="Morales Herrera Benjamin  "/>
    <d v="2017-02-16T16:00:00"/>
    <d v="2017-02-16T18:00:00"/>
    <s v="[Grupo KUO] / [ SAP -MX ] / [ PR ] / [ PRB [ Drop RECORDS of Catalog Backup][CCAB and CSS.CAB preapproved] - 4EP"/>
    <s v="Successful"/>
    <s v="On Time"/>
    <s v="No"/>
    <s v="Minor"/>
    <s v="Successful"/>
    <s v="On Time"/>
    <n v="1"/>
    <n v="1"/>
    <n v="0"/>
    <x v="1"/>
    <n v="0"/>
    <s v="Normal"/>
    <n v="0"/>
    <n v="0"/>
    <n v="0"/>
    <n v="0"/>
    <n v="1"/>
    <n v="0"/>
    <s v="Maria del Carmen"/>
    <s v="CMOD315167"/>
    <s v="Basis"/>
    <s v="BASIS"/>
    <s v="No"/>
    <s v="No"/>
    <s v="No"/>
    <s v="Si"/>
    <s v="No"/>
  </r>
  <r>
    <x v="18"/>
    <x v="1"/>
    <x v="0"/>
    <s v="normal"/>
    <s v="C001001063"/>
    <s v="TS.GS.MX.SCC2.WAN.SEC"/>
    <s v="Mendoza Vega Victor Manuel "/>
    <d v="2017-02-16T19:00:00"/>
    <d v="2017-02-16T22:00:00"/>
    <s v="Creación de contexto para DRP Durman en Alestra MTY"/>
    <s v="Successful"/>
    <s v="On Time"/>
    <s v="No"/>
    <s v="Minor"/>
    <s v="Successful"/>
    <s v="On Time"/>
    <n v="1"/>
    <n v="1"/>
    <n v="0"/>
    <x v="1"/>
    <n v="0"/>
    <s v="Normal"/>
    <n v="0"/>
    <n v="0"/>
    <n v="0"/>
    <n v="0"/>
    <n v="1"/>
    <n v="0"/>
    <s v="Candido"/>
    <s v="-"/>
    <s v="WAN"/>
    <s v="TSS"/>
    <s v="No"/>
    <s v="No"/>
    <s v="No"/>
    <s v="Si"/>
    <s v="No"/>
  </r>
  <r>
    <x v="9"/>
    <x v="0"/>
    <x v="0"/>
    <s v="normal"/>
    <s v="C001001124"/>
    <s v="C.SAP.MX.AA.GDH.MX-BASIS"/>
    <s v="Aguilera Ponce Carlos"/>
    <d v="2017-02-16T15:00:00"/>
    <d v="2017-02-16T17:00:00"/>
    <s v="HABC / SAP - BASIS / DEV / BWD / TSMX- SAP Parameter Change_Offline /CCAB; ITO.CAB pre-approved"/>
    <s v="Successful"/>
    <s v="On Time"/>
    <s v="No"/>
    <s v="Minor"/>
    <s v="Successful"/>
    <s v="On Time"/>
    <n v="1"/>
    <n v="1"/>
    <n v="0"/>
    <x v="1"/>
    <n v="0"/>
    <s v="Normal"/>
    <n v="0"/>
    <n v="0"/>
    <n v="0"/>
    <n v="0"/>
    <n v="1"/>
    <n v="0"/>
    <s v="Candido"/>
    <s v="CMOD317344"/>
    <s v="Basis"/>
    <s v="BASIS"/>
    <s v="No"/>
    <s v="No"/>
    <s v="No"/>
    <s v="Si"/>
    <s v="No"/>
  </r>
  <r>
    <x v="9"/>
    <x v="0"/>
    <x v="1"/>
    <s v="normal"/>
    <s v="C001001134"/>
    <s v="C.SAP.MX.AA.GDH.MX-BASIS"/>
    <s v="Coyotecatl Tecanhuey Lucero"/>
    <d v="2017-02-16T22:00:00"/>
    <d v="2017-02-17T02:00:00"/>
    <s v="HABC / SAP BASIS / PRODUCTION / CRP / TSMX - SAP Parameter Change_Offline_classic env. /CCAB; CSS.CAB pre-approved [4EP]"/>
    <s v="Successful"/>
    <s v="On Time"/>
    <s v="No"/>
    <s v="Standard"/>
    <s v="Successful"/>
    <s v="On Time"/>
    <n v="1"/>
    <n v="1"/>
    <n v="0"/>
    <x v="1"/>
    <n v="0"/>
    <s v="Normal"/>
    <n v="0"/>
    <n v="0"/>
    <n v="0"/>
    <n v="0"/>
    <n v="1"/>
    <n v="0"/>
    <s v="Candido"/>
    <s v="CMOD318874"/>
    <s v="Basis"/>
    <s v="BASIS"/>
    <s v="No"/>
    <s v="No"/>
    <s v="No"/>
    <s v="Si"/>
    <s v="No"/>
  </r>
  <r>
    <x v="28"/>
    <x v="1"/>
    <x v="0"/>
    <s v="normal"/>
    <s v="C001002698"/>
    <s v="SE.AA.MX.SDE.SUPPLIERS"/>
    <s v="Soto Muñoz Jose Carlos"/>
    <d v="2017-02-15T13:00:00"/>
    <d v="2017-02-16T18:00:00"/>
    <s v="Copiado de backup Base de Datos a dispositivo de almacenamiento portátil | Nuestra CAJA"/>
    <s v="Successful"/>
    <s v="On Time"/>
    <s v="No"/>
    <s v="Minor"/>
    <s v="Successful"/>
    <s v="On Time"/>
    <n v="1"/>
    <n v="1"/>
    <n v="0"/>
    <x v="1"/>
    <n v="0"/>
    <s v="Normal"/>
    <n v="0"/>
    <n v="0"/>
    <n v="0"/>
    <n v="0"/>
    <n v="1"/>
    <n v="0"/>
    <s v="Candido"/>
    <s v="C000419598"/>
    <s v="SDM"/>
    <s v="TSS"/>
    <s v="No"/>
    <s v="No"/>
    <s v="No"/>
    <s v="Si"/>
    <s v="No"/>
  </r>
  <r>
    <x v="27"/>
    <x v="1"/>
    <x v="0"/>
    <s v="normal"/>
    <s v="C001002713"/>
    <s v="TS.GS.MX.SCC3.WAN.SEC"/>
    <s v="Mendoza Vega Victor Manuel "/>
    <d v="2017-02-16T23:00:00"/>
    <d v="2017-02-17T01:00:00"/>
    <s v="DSI | BANCO FORJADORES - Enrutamiento de sitios por el enlace MPLS"/>
    <s v="Successful"/>
    <s v="On Time"/>
    <s v="No"/>
    <s v="Minor"/>
    <s v="Successful"/>
    <s v="On Time"/>
    <n v="1"/>
    <n v="1"/>
    <n v="0"/>
    <x v="1"/>
    <n v="0"/>
    <s v="Normal"/>
    <n v="0"/>
    <n v="0"/>
    <n v="0"/>
    <n v="0"/>
    <n v="1"/>
    <n v="0"/>
    <s v="Maria del Carmen"/>
    <s v="C000744164"/>
    <s v="WAN"/>
    <s v="TSS"/>
    <s v="No"/>
    <s v="No"/>
    <s v="No"/>
    <s v="Si"/>
    <s v="No"/>
  </r>
  <r>
    <x v="1"/>
    <x v="1"/>
    <x v="1"/>
    <s v="normal"/>
    <s v="C001002724"/>
    <s v="TS.CP.MX.SIC.LAN.VITRO"/>
    <s v="Alvarez Mendoza Fermin"/>
    <d v="2017-02-16T20:00:00"/>
    <d v="2017-02-16T22:00:00"/>
    <s v="VITRO | Instalación de nueva infraestructura el área de LAN-San Luis Potosi"/>
    <s v="Successful"/>
    <s v="On Time"/>
    <s v="No"/>
    <s v="Standard"/>
    <s v="Successful"/>
    <s v="On Time"/>
    <n v="1"/>
    <n v="1"/>
    <n v="0"/>
    <x v="1"/>
    <n v="0"/>
    <s v="Normal"/>
    <n v="0"/>
    <n v="0"/>
    <n v="0"/>
    <n v="0"/>
    <n v="1"/>
    <n v="0"/>
    <s v="Oscar"/>
    <s v="C000184276"/>
    <s v="LAN"/>
    <s v="TSS"/>
    <s v="No"/>
    <s v="No"/>
    <s v="No"/>
    <s v="Si"/>
    <s v="No"/>
  </r>
  <r>
    <x v="11"/>
    <x v="0"/>
    <x v="1"/>
    <s v="normal"/>
    <s v="C001004652"/>
    <s v="C.SAP.MX.AA.GDH.MX-BASIS"/>
    <s v="Acosta Medina Marco Antonio"/>
    <d v="2017-02-16T14:00:00"/>
    <d v="2017-02-16T18:00:00"/>
    <s v="[Grupo KUO] / [ SAP -MX ] / [ PRD ] / [ GMP &amp; PRA ] - Implementation of support packages for ABAP (SPAM/SAINT) / CCAB; ITO.CAB pre-approved [4EP]"/>
    <s v="Successful"/>
    <s v="On Time"/>
    <s v="No"/>
    <s v="Standard"/>
    <s v="Successful"/>
    <s v="On Time"/>
    <n v="1"/>
    <n v="1"/>
    <n v="0"/>
    <x v="1"/>
    <n v="0"/>
    <s v="Normal"/>
    <n v="0"/>
    <n v="0"/>
    <n v="0"/>
    <n v="0"/>
    <n v="1"/>
    <n v="0"/>
    <s v="Maria del Carmen"/>
    <s v="CMOD318037"/>
    <s v="Basis"/>
    <s v="BASIS"/>
    <s v="No"/>
    <s v="No"/>
    <s v="No"/>
    <s v="Si"/>
    <s v="No"/>
  </r>
  <r>
    <x v="8"/>
    <x v="0"/>
    <x v="0"/>
    <s v="normal"/>
    <s v="C40758328"/>
    <s v="OPM ITS Support OPS VWM CHGMGR"/>
    <s v="Zacamitzin Medina Dagoberto"/>
    <d v="2017-02-14T08:00:00"/>
    <d v="2017-02-16T16:30:00"/>
    <s v="Apagado de servidores PMX1AKL, PMX1CDS, PMX1MWH, PMX2DWH, PMX2HRL, PMX2WEB (Centro Logistico)"/>
    <s v="Successful"/>
    <s v="On Time"/>
    <s v="No"/>
    <s v="Minor"/>
    <s v="Successful"/>
    <s v="On Time"/>
    <n v="1"/>
    <n v="1"/>
    <n v="0"/>
    <x v="1"/>
    <n v="0"/>
    <s v="Normal"/>
    <n v="0"/>
    <n v="0"/>
    <n v="0"/>
    <n v="0"/>
    <n v="1"/>
    <n v="0"/>
    <s v="Alejandro"/>
    <s v="-"/>
    <s v="OPM"/>
    <s v="ITO"/>
    <s v="No"/>
    <s v="No"/>
    <s v="No"/>
    <s v="Si"/>
    <s v="No"/>
  </r>
  <r>
    <x v="8"/>
    <x v="1"/>
    <x v="0"/>
    <s v="normal"/>
    <s v="C40762237"/>
    <s v="TELECOM LAN ITS Support OPS VWM CHGMGR"/>
    <s v="Bravo Rosas Fernando"/>
    <d v="2017-02-15T17:00:00"/>
    <d v="2017-02-16T22:00:00"/>
    <s v="Configuracion de SNMP TRAPS version 3 en equipos LAN para nuevos servidores spectrum VW"/>
    <s v="Successful"/>
    <s v="On Time"/>
    <s v="No"/>
    <s v="Minor"/>
    <s v="Successful"/>
    <s v="On Time"/>
    <n v="1"/>
    <n v="1"/>
    <n v="0"/>
    <x v="1"/>
    <n v="0"/>
    <s v="Normal"/>
    <n v="0"/>
    <n v="0"/>
    <n v="0"/>
    <n v="0"/>
    <n v="1"/>
    <n v="0"/>
    <s v="Alejandro"/>
    <s v="CT40002682"/>
    <s v="LAN"/>
    <s v="TSS"/>
    <s v="No"/>
    <s v="No"/>
    <s v="No"/>
    <s v="Si"/>
    <s v="No"/>
  </r>
  <r>
    <x v="23"/>
    <x v="0"/>
    <x v="0"/>
    <s v="normal"/>
    <s v="C40763089"/>
    <s v="PROYECT INFRAEST ITS Support OPS VWM CHGMGR"/>
    <s v="Ruiz Cruz Yolanda Rosario"/>
    <d v="2017-02-16T17:00:00"/>
    <d v="2017-02-16T23:00:00"/>
    <s v="Proyecto de Migración ET2000 Argentina: TEST configuration VWM addressing in Nexus vBlock Argentina."/>
    <s v="Successful"/>
    <s v="On Time"/>
    <s v="No"/>
    <s v="Minor"/>
    <s v="Successful"/>
    <s v="On Time"/>
    <n v="1"/>
    <n v="1"/>
    <n v="0"/>
    <x v="1"/>
    <n v="0"/>
    <s v="Normal"/>
    <n v="0"/>
    <n v="0"/>
    <n v="0"/>
    <n v="0"/>
    <n v="1"/>
    <n v="0"/>
    <s v="Alejandro"/>
    <s v="-"/>
    <s v="Proyectos"/>
    <s v="ITO"/>
    <s v="No"/>
    <s v="No"/>
    <s v="No"/>
    <s v="Si"/>
    <s v="No"/>
  </r>
  <r>
    <x v="0"/>
    <x v="0"/>
    <x v="1"/>
    <s v="normal"/>
    <s v="C000994066"/>
    <s v="C.SAP.MX.AA.GDH.MX-BASIS"/>
    <s v="Valera Ortiz Oswaldo"/>
    <d v="2017-02-17T11:30:00"/>
    <d v="2017-02-17T15:30:00"/>
    <s v="[HSAI ] / [ SAP BASIS] / [QUALITY] / [ QR1] / [ TSMX] - Update of SAP components: ST-PI 005"/>
    <s v="Successful"/>
    <s v="On Time"/>
    <s v="No"/>
    <s v="Standard"/>
    <s v="Successful"/>
    <s v="On Time"/>
    <n v="1"/>
    <n v="1"/>
    <n v="0"/>
    <x v="1"/>
    <n v="0"/>
    <s v="Normal"/>
    <n v="0"/>
    <n v="0"/>
    <n v="0"/>
    <n v="0"/>
    <n v="1"/>
    <n v="0"/>
    <s v="Maria del Carmen"/>
    <s v="CMOD318037"/>
    <s v="Basis"/>
    <s v="BASIS"/>
    <s v="No"/>
    <s v="No"/>
    <s v="No"/>
    <s v="Si"/>
    <s v="No"/>
  </r>
  <r>
    <x v="3"/>
    <x v="0"/>
    <x v="0"/>
    <s v="normal"/>
    <s v="C000997684"/>
    <s v="C.AMER.MX.DPO-LNX"/>
    <s v="Garcia Garcia Alma Delia"/>
    <d v="2017-02-17T07:00:00"/>
    <d v="2017-02-17T10:00:00"/>
    <s v="AMER | TAURUS | Operative System package upgrade on server ax2la133 | QA"/>
    <s v="Successful"/>
    <s v="On Time"/>
    <s v="No"/>
    <s v="Minor"/>
    <s v="Successful"/>
    <s v="On Time"/>
    <n v="1"/>
    <n v="1"/>
    <n v="0"/>
    <x v="1"/>
    <n v="0"/>
    <s v="Normal"/>
    <n v="0"/>
    <n v="0"/>
    <n v="0"/>
    <n v="0"/>
    <n v="1"/>
    <n v="0"/>
    <s v="Candido"/>
    <s v="C000972225"/>
    <s v="DPO Linux"/>
    <s v="ITO"/>
    <s v="No"/>
    <s v="No"/>
    <s v="No"/>
    <s v="Si"/>
    <s v="No"/>
  </r>
  <r>
    <x v="19"/>
    <x v="0"/>
    <x v="0"/>
    <s v="normal"/>
    <s v="C001001084"/>
    <s v="C.AMER.MX.LBU.WINTEL"/>
    <s v="Cervantes Ponce Felipe"/>
    <d v="2017-02-17T09:00:00"/>
    <d v="2017-02-17T14:00:00"/>
    <s v="AMER | IICA | Installing Security Updates on Environment DEV &amp; QA February 2017"/>
    <s v="Successful"/>
    <s v="On Time"/>
    <s v="No"/>
    <s v="Minor"/>
    <s v="Successful"/>
    <s v="On Time"/>
    <n v="1"/>
    <n v="1"/>
    <n v="0"/>
    <x v="1"/>
    <n v="0"/>
    <s v="Normal"/>
    <n v="0"/>
    <n v="0"/>
    <n v="0"/>
    <n v="0"/>
    <n v="1"/>
    <n v="0"/>
    <s v="Candido"/>
    <s v="C000312898"/>
    <s v="DPO Windows"/>
    <s v="ITO"/>
    <s v="No"/>
    <s v="No"/>
    <s v="No"/>
    <s v="Si"/>
    <s v="No"/>
  </r>
  <r>
    <x v="12"/>
    <x v="0"/>
    <x v="1"/>
    <s v="normal"/>
    <s v="C001001221"/>
    <s v="C.SAP.MX.AA.GDH.MX-BASIS"/>
    <s v="Donge Vargas Oscar  "/>
    <d v="2017-02-17T11:00:00"/>
    <d v="2017-02-17T14:00:00"/>
    <s v="[GDG] / [ SAP TS-MX] / [ TEST] / [GEQ] / [ MX] - SNOTE /CSS.CAB pre-approved"/>
    <s v="Successful"/>
    <s v="On Time"/>
    <s v="No"/>
    <s v="Standard"/>
    <s v="Successful"/>
    <s v="On Time"/>
    <n v="1"/>
    <n v="1"/>
    <n v="0"/>
    <x v="1"/>
    <n v="0"/>
    <s v="Normal"/>
    <n v="0"/>
    <n v="0"/>
    <n v="0"/>
    <n v="0"/>
    <n v="1"/>
    <n v="0"/>
    <s v="Candido"/>
    <s v="CMOD317142"/>
    <s v="Basis"/>
    <s v="BASIS"/>
    <s v="No"/>
    <s v="No"/>
    <s v="No"/>
    <s v="Si"/>
    <s v="No"/>
  </r>
  <r>
    <x v="1"/>
    <x v="1"/>
    <x v="0"/>
    <s v="normal"/>
    <s v="C001002768"/>
    <s v="TS.CP.MX.SIC.WAN.VITRO"/>
    <s v="Valdez Zamora Gerardo Ivan"/>
    <d v="2017-02-16T21:00:00"/>
    <d v="2017-02-17T00:00:00"/>
    <s v="Vitro | Vidrio Plano de Mexico | Acompañamiento al proveedor para decremento de ancho de banda por parte Carrier de Alestra"/>
    <s v="Successful"/>
    <s v="On Time"/>
    <s v="No"/>
    <s v="Minor"/>
    <s v="Successful"/>
    <s v="On Time"/>
    <n v="1"/>
    <n v="1"/>
    <n v="0"/>
    <x v="1"/>
    <n v="0"/>
    <s v="Normal"/>
    <n v="0"/>
    <n v="0"/>
    <n v="0"/>
    <n v="0"/>
    <n v="1"/>
    <n v="0"/>
    <s v="Oscar"/>
    <s v="-"/>
    <s v="WAN"/>
    <s v="TSS"/>
    <s v="No"/>
    <s v="No"/>
    <s v="No"/>
    <s v="Si"/>
    <s v="No"/>
  </r>
  <r>
    <x v="10"/>
    <x v="0"/>
    <x v="1"/>
    <s v="normal"/>
    <s v="C001006046"/>
    <s v="C.SAP.MX.AA.GDH.MX-BASIS"/>
    <s v="Escalante Gonzalez Carlos"/>
    <d v="2017-02-17T07:00:00"/>
    <d v="2017-02-17T11:00:00"/>
    <s v="GRUPO Q / SAP-TSMX / DESARROLLO / POD / SAP Java Parameter Change"/>
    <s v="Successful"/>
    <s v="On Time"/>
    <s v="No"/>
    <s v="Standard"/>
    <s v="Successful"/>
    <s v="On Time"/>
    <n v="1"/>
    <n v="1"/>
    <n v="0"/>
    <x v="1"/>
    <n v="0"/>
    <s v="Normal"/>
    <n v="0"/>
    <n v="0"/>
    <n v="0"/>
    <n v="0"/>
    <n v="1"/>
    <n v="0"/>
    <s v="Candido"/>
    <s v="C000510352"/>
    <s v="Basis"/>
    <s v="BASIS"/>
    <s v="No"/>
    <s v="No"/>
    <s v="No"/>
    <s v="Si"/>
    <s v="No"/>
  </r>
  <r>
    <x v="26"/>
    <x v="0"/>
    <x v="0"/>
    <s v="normal"/>
    <s v="C000997587"/>
    <s v="C.SAP.MX.AA.GDH.MX-BASIS"/>
    <s v="Amaro Valencia Jesus Alexander"/>
    <d v="2017-02-19T11:00:00"/>
    <d v="2017-02-19T15:00:00"/>
    <s v="ALFA / SAP / PRD / BHP / SIGMA - SAP Parameter Change_Offline_classic env. /CCAB; CSS.CAB pre-approved [4EP]"/>
    <s v="Successful"/>
    <s v="On Time"/>
    <s v="No"/>
    <s v="Minor"/>
    <s v="Successful"/>
    <s v="On Time"/>
    <n v="1"/>
    <n v="1"/>
    <n v="0"/>
    <x v="1"/>
    <n v="0"/>
    <s v="Normal"/>
    <n v="0"/>
    <n v="0"/>
    <n v="0"/>
    <n v="0"/>
    <n v="1"/>
    <n v="0"/>
    <s v="Oscar"/>
    <s v="CMOD318874"/>
    <s v="Basis"/>
    <s v="BASIS"/>
    <s v="No"/>
    <s v="No"/>
    <s v="No"/>
    <s v="Si"/>
    <s v="No"/>
  </r>
  <r>
    <x v="26"/>
    <x v="0"/>
    <x v="0"/>
    <s v="normal"/>
    <s v="C001002776"/>
    <s v="C.SAP.MX.AA.GDH.MX-BASIS"/>
    <s v="Amaro Valencia Jesus Alexander"/>
    <d v="2017-02-17T13:00:00"/>
    <d v="2017-02-17T17:00:00"/>
    <s v="ALFA / SAP / PRD / BHP / SIGMA - Installation of SP stack for ABAP via SPAM/SAINT / CCAB; ITO.CAB pre-approved [4EP]"/>
    <s v="Successful"/>
    <s v="On Time"/>
    <s v="No"/>
    <s v="Minor"/>
    <s v="Successful"/>
    <s v="On Time"/>
    <n v="1"/>
    <n v="1"/>
    <n v="0"/>
    <x v="1"/>
    <n v="0"/>
    <s v="Normal"/>
    <n v="0"/>
    <n v="0"/>
    <n v="0"/>
    <n v="0"/>
    <n v="1"/>
    <n v="0"/>
    <s v="Oscar"/>
    <s v="CMOD318335"/>
    <s v="Basis"/>
    <s v="BASIS"/>
    <s v="No"/>
    <s v="No"/>
    <s v="No"/>
    <s v="Si"/>
    <s v="No"/>
  </r>
  <r>
    <x v="22"/>
    <x v="0"/>
    <x v="2"/>
    <s v="normal"/>
    <s v="C000983846"/>
    <s v="SE.AA.MX.PROJECTS"/>
    <s v="Pineda Calixtro Reynaldo"/>
    <d v="2017-02-19T02:00:00"/>
    <d v="2017-02-19T23:59:00"/>
    <s v="CDF | Cutover | Migration cutover from Interlomas to Alestra Qro"/>
    <s v="Successful"/>
    <s v="On Time"/>
    <s v="No"/>
    <s v="Significant"/>
    <s v="Successful"/>
    <s v="On Time"/>
    <n v="1"/>
    <n v="1"/>
    <n v="0"/>
    <x v="1"/>
    <n v="0"/>
    <s v="Normal"/>
    <n v="0"/>
    <n v="0"/>
    <n v="0"/>
    <n v="0"/>
    <n v="1"/>
    <n v="0"/>
    <s v="Candido"/>
    <s v="C000623071"/>
    <s v="Proyectos"/>
    <s v="ITO"/>
    <s v="No"/>
    <s v="No"/>
    <s v="No"/>
    <s v="Si"/>
    <s v="No"/>
  </r>
  <r>
    <x v="4"/>
    <x v="0"/>
    <x v="0"/>
    <s v="normal"/>
    <s v="MEX-6166"/>
    <s v="DPO – Linux"/>
    <s v="Esmeralda Danae Cruz Rodriguez"/>
    <d v="2017-02-14T14:00:00"/>
    <d v="2017-02-14T20:00:00"/>
    <s v="INT | O.S. upgrade | Block 7"/>
    <s v="Successful"/>
    <s v="On Time"/>
    <s v="No"/>
    <s v="Minor"/>
    <s v="Successful"/>
    <s v="On Time"/>
    <n v="1"/>
    <n v="1"/>
    <n v="0"/>
    <x v="1"/>
    <n v="0"/>
    <s v="Normal"/>
    <n v="0"/>
    <n v="0"/>
    <n v="0"/>
    <n v="0"/>
    <n v="1"/>
    <n v="0"/>
    <s v="Maria del Carmen"/>
    <s v="MEX-6150"/>
    <s v="DPO Linux"/>
    <s v="ITO"/>
    <s v="No"/>
    <s v="No"/>
    <s v="No"/>
    <s v="Si"/>
    <s v="No"/>
  </r>
  <r>
    <x v="4"/>
    <x v="0"/>
    <x v="0"/>
    <s v="normal"/>
    <s v="MEX-6347"/>
    <s v="DPO – Wintel"/>
    <s v="Yancarlo Xaxalpa Maldonado"/>
    <d v="2017-02-15T15:00:00"/>
    <d v="2017-02-15T18:00:00"/>
    <s v="Increase RAM memory on servers dai1i9dw INT Windows"/>
    <s v="Successful"/>
    <s v="On Time"/>
    <s v="No"/>
    <s v="Minor"/>
    <s v="Successful"/>
    <s v="On Time"/>
    <n v="1"/>
    <n v="1"/>
    <n v="0"/>
    <x v="1"/>
    <n v="0"/>
    <s v="Normal"/>
    <n v="0"/>
    <n v="0"/>
    <n v="0"/>
    <n v="0"/>
    <n v="1"/>
    <n v="0"/>
    <s v="Maria del Carmen"/>
    <s v="MEX-6214"/>
    <s v="DPO Windows"/>
    <s v="ITO"/>
    <s v="No"/>
    <s v="No"/>
    <s v="No"/>
    <s v="Si"/>
    <s v="No"/>
  </r>
  <r>
    <x v="29"/>
    <x v="1"/>
    <x v="0"/>
    <s v="normal"/>
    <s v="C000891858"/>
    <s v="TS.GS.MX.SCC1.LAN"/>
    <s v="Bravo Rosas Fernando"/>
    <d v="2017-02-19T12:00:00"/>
    <d v="2017-02-19T16:00:00"/>
    <s v="DECOMISO DE RACK POOLMODEM PARA CLIENTE DHL"/>
    <s v="Successful"/>
    <s v="On Time"/>
    <s v="No"/>
    <s v="Minor"/>
    <s v="Successful"/>
    <s v="On Time"/>
    <n v="1"/>
    <n v="1"/>
    <n v="0"/>
    <x v="1"/>
    <n v="0"/>
    <s v="Normal"/>
    <n v="0"/>
    <n v="0"/>
    <n v="0"/>
    <n v="0"/>
    <n v="1"/>
    <n v="0"/>
    <s v="Candido"/>
    <s v="C000052054"/>
    <s v="LAN"/>
    <s v="TSS"/>
    <s v="No"/>
    <s v="No"/>
    <s v="No"/>
    <s v="Si"/>
    <s v="No"/>
  </r>
  <r>
    <x v="18"/>
    <x v="0"/>
    <x v="2"/>
    <s v="normal"/>
    <s v="C000983881"/>
    <s v="SE.AA.MX.PROJECTS"/>
    <s v="Pineda Calixtro Reynaldo"/>
    <d v="2017-02-18T12:00:00"/>
    <d v="2017-02-19T12:00:00"/>
    <s v="Durman | Cutover | Migration cutover from Interlomas to Alestra Qro"/>
    <s v="Successful"/>
    <s v="On Time"/>
    <s v="No"/>
    <s v="Significant"/>
    <s v="Successful"/>
    <s v="On Time"/>
    <n v="1"/>
    <n v="1"/>
    <n v="0"/>
    <x v="1"/>
    <n v="0"/>
    <s v="Normal"/>
    <n v="0"/>
    <n v="0"/>
    <n v="0"/>
    <n v="0"/>
    <n v="1"/>
    <n v="0"/>
    <s v="Candido"/>
    <s v="C000623071"/>
    <s v="Proyectos"/>
    <s v="ITO"/>
    <s v="No"/>
    <s v="No"/>
    <s v="No"/>
    <s v="Si"/>
    <s v="No"/>
  </r>
  <r>
    <x v="14"/>
    <x v="0"/>
    <x v="1"/>
    <s v="normal"/>
    <s v="C000983788"/>
    <s v="C.AMER.MX.LBU.WINTEL"/>
    <s v="Cervantes Ponce Felipe"/>
    <d v="2017-02-16T11:00:00"/>
    <d v="2017-02-16T14:00:00"/>
    <s v="AMER | GDF SUEZ | Increase SAPS to server VCORP-MONITOR-S in Torre Esmeralda"/>
    <s v="Successful"/>
    <s v="On Time"/>
    <s v="No"/>
    <s v="Standard"/>
    <s v="Successful"/>
    <s v="On Time"/>
    <n v="1"/>
    <n v="1"/>
    <n v="0"/>
    <x v="1"/>
    <n v="0"/>
    <s v="Normal"/>
    <n v="0"/>
    <n v="0"/>
    <n v="0"/>
    <n v="0"/>
    <n v="1"/>
    <n v="0"/>
    <s v="Candido"/>
    <s v="C000026001"/>
    <s v="DPO Windows"/>
    <s v="ITO"/>
    <s v="No"/>
    <s v="No"/>
    <s v="No"/>
    <s v="Si"/>
    <s v="No"/>
  </r>
  <r>
    <x v="14"/>
    <x v="0"/>
    <x v="0"/>
    <s v="normal"/>
    <s v="C001001054"/>
    <s v="C.AMER.MX.LBU.WINTEL"/>
    <s v="Soriano Rivera Oswaldo Gibran"/>
    <d v="2017-02-15T15:00:00"/>
    <d v="2017-02-19T17:00:00"/>
    <s v="Amer | GDF Suez | Install vmware fix update on 10 servers Power Edge M630 TEII"/>
    <s v="Successful"/>
    <s v="On Time"/>
    <s v="No"/>
    <s v="Minor"/>
    <s v="Successful"/>
    <s v="On Time"/>
    <n v="1"/>
    <n v="1"/>
    <n v="0"/>
    <x v="1"/>
    <n v="0"/>
    <s v="Normal"/>
    <n v="0"/>
    <n v="0"/>
    <n v="0"/>
    <n v="0"/>
    <n v="1"/>
    <n v="0"/>
    <s v="Candido"/>
    <s v="C000853619"/>
    <s v="DPO Windows"/>
    <s v="ITO"/>
    <s v="No"/>
    <s v="No"/>
    <s v="No"/>
    <s v="Si"/>
    <s v="No"/>
  </r>
  <r>
    <x v="12"/>
    <x v="0"/>
    <x v="0"/>
    <s v="normal"/>
    <s v="C000997593"/>
    <s v="C.AMER.MX.DPO-LNX"/>
    <s v="Garcia Garcia Alma Delia"/>
    <d v="2017-02-19T00:00:00"/>
    <d v="2017-02-19T04:00:00"/>
    <s v="AMER | GDG | Operative System package upgrade on servers ax1la171, ax1la192, gdgmexauv01, ax1la178, ax1la190 | PRD"/>
    <s v="Successful"/>
    <s v="On Time"/>
    <s v="No"/>
    <s v="Minor"/>
    <s v="Successful"/>
    <s v="On Time"/>
    <n v="1"/>
    <n v="1"/>
    <n v="0"/>
    <x v="1"/>
    <n v="0"/>
    <s v="Normal"/>
    <n v="0"/>
    <n v="0"/>
    <n v="0"/>
    <n v="0"/>
    <n v="1"/>
    <n v="0"/>
    <s v="Candido"/>
    <s v="C000972225"/>
    <s v="DPO Linux"/>
    <s v="ITO"/>
    <s v="No"/>
    <s v="No"/>
    <s v="No"/>
    <s v="Si"/>
    <s v="No"/>
  </r>
  <r>
    <x v="12"/>
    <x v="0"/>
    <x v="0"/>
    <s v="normal"/>
    <s v="C000992474"/>
    <s v="C.SAP.MX.AA.PCI"/>
    <s v="Manzano Baez Adrian Javier"/>
    <d v="2017-02-16T14:00:00"/>
    <d v="2017-02-18T14:00:00"/>
    <s v="Gobierno de Guanajuato| SAP | QAS | GRQ | Outage = YES | ORACLE Upgrade 11.2.1to 12.1.0.2 /CCAB; CSS.CAB pre-approved [4EP]"/>
    <s v="Successful"/>
    <s v="On Time"/>
    <s v="No"/>
    <s v="Minor"/>
    <s v="Successful"/>
    <s v="On Time"/>
    <n v="1"/>
    <n v="1"/>
    <n v="0"/>
    <x v="1"/>
    <n v="0"/>
    <s v="Normal"/>
    <n v="0"/>
    <n v="0"/>
    <n v="0"/>
    <n v="0"/>
    <n v="1"/>
    <n v="0"/>
    <s v="Candido"/>
    <s v="C000897363"/>
    <s v="PCI Basis"/>
    <s v="BASIS"/>
    <s v="No"/>
    <s v="No"/>
    <s v="No"/>
    <s v="Si"/>
    <s v="No"/>
  </r>
  <r>
    <x v="11"/>
    <x v="0"/>
    <x v="0"/>
    <s v="normal"/>
    <s v="C000995984"/>
    <s v="C.AMER.MX.LBU.WINTEL"/>
    <s v="Lopez Reyes Artajerjes"/>
    <d v="2017-02-15T01:00:00"/>
    <d v="2017-02-19T23:59:00"/>
    <s v="AMER | KUO | Installing Microsoft Security Updates on PROD Environment"/>
    <s v="Successful"/>
    <s v="On Time"/>
    <s v="No"/>
    <s v="Minor"/>
    <s v="Successful"/>
    <s v="On Time"/>
    <n v="1"/>
    <n v="1"/>
    <n v="0"/>
    <x v="1"/>
    <n v="0"/>
    <s v="Normal"/>
    <n v="0"/>
    <n v="0"/>
    <n v="0"/>
    <n v="0"/>
    <n v="1"/>
    <n v="0"/>
    <s v="Maria del Carmen"/>
    <s v="C000312898"/>
    <s v="DPO Windows"/>
    <s v="ITO"/>
    <s v="No"/>
    <s v="No"/>
    <s v="No"/>
    <s v="Si"/>
    <s v="No"/>
  </r>
  <r>
    <x v="11"/>
    <x v="0"/>
    <x v="0"/>
    <s v="normal"/>
    <s v="C000999361"/>
    <s v="C.AMER.MX.DPO-LNX"/>
    <s v="Castillo Amastal Claudia Lorena"/>
    <d v="2017-02-17T14:00:00"/>
    <d v="2017-02-17T20:30:00"/>
    <s v="AMER | KUO | Operative System package upgrade on server transmty03 | QA"/>
    <s v="Successful"/>
    <s v="On Time"/>
    <s v="No"/>
    <s v="Minor"/>
    <s v="Successful"/>
    <s v="On Time"/>
    <n v="1"/>
    <n v="1"/>
    <n v="0"/>
    <x v="1"/>
    <n v="0"/>
    <s v="Normal"/>
    <n v="0"/>
    <n v="0"/>
    <n v="0"/>
    <n v="0"/>
    <n v="1"/>
    <n v="0"/>
    <s v="Maria del Carmen"/>
    <s v="C000972225"/>
    <s v="DPO Linux"/>
    <s v="ITO"/>
    <s v="No"/>
    <s v="No"/>
    <s v="No"/>
    <s v="Si"/>
    <s v="No"/>
  </r>
  <r>
    <x v="11"/>
    <x v="0"/>
    <x v="0"/>
    <s v="normal"/>
    <s v="C000999365"/>
    <s v="C.AMER.MX.DPO-LNX"/>
    <s v="Castillo Amastal Claudia Lorena"/>
    <d v="2017-02-18T00:30:00"/>
    <d v="2017-02-18T07:00:00"/>
    <s v="AMER | KUO | Operative System package upgrade on servers protemty01, cscmty01 | PRD"/>
    <s v="Successful"/>
    <s v="On Time"/>
    <s v="No"/>
    <s v="Minor"/>
    <s v="Successful"/>
    <s v="On Time"/>
    <n v="1"/>
    <n v="1"/>
    <n v="0"/>
    <x v="1"/>
    <n v="0"/>
    <s v="Normal"/>
    <n v="0"/>
    <n v="0"/>
    <n v="0"/>
    <n v="0"/>
    <n v="1"/>
    <n v="0"/>
    <s v="Maria del Carmen"/>
    <s v="C000972225"/>
    <s v="DPO Linux"/>
    <s v="ITO"/>
    <s v="No"/>
    <s v="No"/>
    <s v="No"/>
    <s v="Si"/>
    <s v="No"/>
  </r>
  <r>
    <x v="11"/>
    <x v="0"/>
    <x v="0"/>
    <s v="normal"/>
    <s v="C000999367"/>
    <s v="C.AMER.MX.DPO-LNX"/>
    <s v="Castillo Amastal Claudia Lorena"/>
    <d v="2017-02-19T00:30:00"/>
    <d v="2017-02-19T07:00:00"/>
    <s v="AMER | KUO | Operative System package upgrade on servers dacommty01, gtwqro01 | PRD"/>
    <s v="Successful"/>
    <s v="On Time"/>
    <s v="No"/>
    <s v="Minor"/>
    <s v="Successful"/>
    <s v="On Time"/>
    <n v="1"/>
    <n v="1"/>
    <n v="0"/>
    <x v="1"/>
    <n v="0"/>
    <s v="Normal"/>
    <n v="0"/>
    <n v="0"/>
    <n v="0"/>
    <n v="0"/>
    <n v="1"/>
    <n v="0"/>
    <s v="Maria del Carmen"/>
    <s v="C000972225"/>
    <s v="DPO Linux"/>
    <s v="ITO"/>
    <s v="No"/>
    <s v="No"/>
    <s v="No"/>
    <s v="Si"/>
    <s v="No"/>
  </r>
  <r>
    <x v="11"/>
    <x v="0"/>
    <x v="0"/>
    <s v="normal"/>
    <s v="C001004399"/>
    <s v="C.AMER.MX.DPO-LNX"/>
    <s v="Castillo Amastal Claudia Lorena"/>
    <d v="2017-02-18T20:00:00"/>
    <d v="2017-02-19T02:30:00"/>
    <s v="AMER | KUO  | Operative System  package upgrade on server protemty01 | PRD"/>
    <s v="Successful"/>
    <s v="On Time"/>
    <s v="No"/>
    <s v="Minor"/>
    <s v="Successful"/>
    <s v="On Time"/>
    <n v="1"/>
    <n v="1"/>
    <n v="0"/>
    <x v="1"/>
    <n v="0"/>
    <s v="Normal"/>
    <n v="0"/>
    <n v="0"/>
    <n v="0"/>
    <n v="0"/>
    <n v="1"/>
    <n v="0"/>
    <s v="Maria del Carmen"/>
    <s v="C000972225"/>
    <s v="DPO Linux"/>
    <s v="ITO"/>
    <s v="No"/>
    <s v="No"/>
    <s v="No"/>
    <s v="Si"/>
    <s v="No"/>
  </r>
  <r>
    <x v="11"/>
    <x v="0"/>
    <x v="0"/>
    <s v="normal"/>
    <s v="C001004437"/>
    <s v="C.AMER.MX.DPO-LNX"/>
    <s v="Castillo Amastal Claudia Lorena"/>
    <d v="2017-02-19T12:00:00"/>
    <d v="2017-02-19T18:30:00"/>
    <s v="AMER | KUO | Operative System  package upgrade on server gtwqro01 | PRD"/>
    <s v="Successful"/>
    <s v="On Time"/>
    <s v="No"/>
    <s v="Minor"/>
    <s v="Successful"/>
    <s v="On Time"/>
    <n v="1"/>
    <n v="1"/>
    <n v="0"/>
    <x v="1"/>
    <n v="0"/>
    <s v="Normal"/>
    <n v="0"/>
    <n v="0"/>
    <n v="0"/>
    <n v="0"/>
    <n v="1"/>
    <n v="0"/>
    <s v="Maria del Carmen"/>
    <s v="C000972225"/>
    <s v="DPO Linux"/>
    <s v="ITO"/>
    <s v="No"/>
    <s v="No"/>
    <s v="No"/>
    <s v="Si"/>
    <s v="No"/>
  </r>
  <r>
    <x v="11"/>
    <x v="0"/>
    <x v="2"/>
    <s v="normal"/>
    <s v="C001006168"/>
    <s v="C.SAP.MX.AA.GDH.MX-BASIS"/>
    <s v="Osorio Zepeda Luis Gerardo"/>
    <d v="2017-02-19T03:30:00"/>
    <d v="2017-02-19T11:00:00"/>
    <s v="SLT [Grupo KUO] / [ SAP -MX ] / [ PRD ] / [ PRB ]  / DB HANA Upgrade SP 121.0 to SP 122.6 / Pre-approved / 4EP"/>
    <s v="Successful"/>
    <s v="On Time"/>
    <s v="No"/>
    <s v="Significant"/>
    <s v="Successful"/>
    <s v="On Time"/>
    <n v="1"/>
    <n v="1"/>
    <n v="0"/>
    <x v="1"/>
    <n v="1"/>
    <s v="SLT"/>
    <n v="0"/>
    <n v="0"/>
    <n v="0"/>
    <n v="0"/>
    <n v="1"/>
    <n v="0"/>
    <s v="Maria del Carmen"/>
    <s v="C000619231"/>
    <s v="Basis"/>
    <s v="BASIS"/>
    <s v="No"/>
    <s v="No"/>
    <s v="No"/>
    <s v="Si"/>
    <s v="No"/>
  </r>
  <r>
    <x v="13"/>
    <x v="0"/>
    <x v="0"/>
    <s v="normal"/>
    <s v="CRQ218689"/>
    <s v="Css-Mex.GpoModelo-Proyectos"/>
    <s v="JORGE PINEDA ROMERO"/>
    <d v="2017-02-17T10:00:00"/>
    <d v="2017-02-17T22:00:00"/>
    <s v="WO6998196 Migracion de Hand Held a infraestructura WMS - Fanal"/>
    <s v="Successful"/>
    <s v="On Time"/>
    <s v="No"/>
    <s v="Minor"/>
    <s v="Successful"/>
    <s v="On Time"/>
    <n v="1"/>
    <n v="1"/>
    <n v="0"/>
    <x v="1"/>
    <n v="0"/>
    <s v="Normal"/>
    <n v="0"/>
    <n v="0"/>
    <n v="0"/>
    <n v="0"/>
    <n v="1"/>
    <n v="0"/>
    <s v="Fernando"/>
    <s v="-"/>
    <s v="Proyectos"/>
    <s v="ITO"/>
    <s v="No"/>
    <s v="No"/>
    <s v="No"/>
    <s v="Si"/>
    <s v="No"/>
  </r>
  <r>
    <x v="13"/>
    <x v="0"/>
    <x v="0"/>
    <s v="normal"/>
    <s v="CRQ218766"/>
    <s v="Css-Mex.GpoModelo-Storage"/>
    <s v="GILBERTO DE JESUS SILLAS GUADARRAMA"/>
    <d v="2017-02-17T14:00:00"/>
    <d v="2017-02-20T15:00:00"/>
    <s v="WO6997094 Act. de S.O. DATA Ontap ver 8.2.4P4 a ver 8.2.4P6  en lo filers C4MXDFSYN82 y C4MXDFSYN83 "/>
    <s v="Successful"/>
    <s v="On Time"/>
    <s v="No"/>
    <s v="Minor"/>
    <s v="Successful"/>
    <s v="On Time"/>
    <n v="1"/>
    <n v="1"/>
    <n v="0"/>
    <x v="1"/>
    <n v="0"/>
    <s v="Normal"/>
    <n v="0"/>
    <n v="0"/>
    <n v="0"/>
    <n v="0"/>
    <n v="1"/>
    <n v="0"/>
    <s v="Fernando"/>
    <s v="-"/>
    <s v="Backups -Storage"/>
    <s v="ITO"/>
    <s v="No"/>
    <s v="No"/>
    <s v="No"/>
    <s v="Si"/>
    <s v="No"/>
  </r>
  <r>
    <x v="13"/>
    <x v="0"/>
    <x v="0"/>
    <s v="normal"/>
    <s v="CRQ218651"/>
    <s v="Dss-Mex.GpoModelo-Exchange-Ocs"/>
    <s v="JAVIER ORTIZ LOPEZ"/>
    <d v="2017-02-18T22:00:00"/>
    <d v="2017-02-19T13:30:00"/>
    <s v="WO6979271 Actualizar al Update Rollup 15 para Exchange Server 2010 SP3"/>
    <s v="Successful"/>
    <s v="Out of Time"/>
    <s v="No"/>
    <s v="Minor"/>
    <s v="Successful"/>
    <s v="Out of Time"/>
    <n v="1"/>
    <n v="0"/>
    <n v="0"/>
    <x v="1"/>
    <n v="0"/>
    <s v="Normal"/>
    <n v="0"/>
    <n v="0"/>
    <n v="0"/>
    <n v="0"/>
    <n v="1"/>
    <n v="0"/>
    <s v="Fernando"/>
    <s v="-"/>
    <s v="Exchange"/>
    <s v="ITO"/>
    <s v="No"/>
    <s v="No"/>
    <s v="No"/>
    <s v="Si"/>
    <s v="No"/>
  </r>
  <r>
    <x v="13"/>
    <x v="0"/>
    <x v="0"/>
    <s v="normal"/>
    <s v="CRQ218839"/>
    <s v="Css-Mex.GpoModelo-AplicacionesNoSAP"/>
    <s v="LIZZET LIMA GUTIERREZ"/>
    <d v="2017-02-19T00:00:00"/>
    <d v="2017-02-19T23:59:00"/>
    <s v="WO6957197 Reiniciar los servidores WMS"/>
    <s v="Successful"/>
    <s v="On Time"/>
    <s v="No"/>
    <s v="Minor"/>
    <s v="Successful"/>
    <s v="On Time"/>
    <n v="1"/>
    <n v="1"/>
    <n v="0"/>
    <x v="1"/>
    <n v="0"/>
    <s v="Normal"/>
    <n v="0"/>
    <n v="1"/>
    <n v="0"/>
    <n v="0"/>
    <n v="1"/>
    <n v="0"/>
    <s v="Fernando"/>
    <s v="-"/>
    <s v="Aplicaciones"/>
    <s v="ITO"/>
    <s v="Si"/>
    <s v="No"/>
    <s v="No"/>
    <s v="Si"/>
    <s v="No"/>
  </r>
  <r>
    <x v="13"/>
    <x v="0"/>
    <x v="2"/>
    <s v="normal"/>
    <s v="CRQ218667  - C000987244"/>
    <s v="Css-Mex.GpoModelo-SAP Basis"/>
    <s v="ARMANDO GUZMAN JIMENEZ"/>
    <d v="2017-02-19T01:00:00"/>
    <d v="2017-02-19T23:35:00"/>
    <s v="WO6978717 Reorganizar tablas en ECC Produccion (Plan HR x HR)"/>
    <s v="Successful"/>
    <s v="On Time"/>
    <s v="No"/>
    <s v="Significant"/>
    <s v="Successful"/>
    <s v="On Time"/>
    <n v="1"/>
    <n v="1"/>
    <n v="0"/>
    <x v="1"/>
    <n v="0"/>
    <s v="Normal"/>
    <n v="0"/>
    <n v="0"/>
    <n v="0"/>
    <n v="0"/>
    <n v="1"/>
    <n v="0"/>
    <s v="Fernando"/>
    <s v="-"/>
    <s v="Basis"/>
    <s v="BASIS"/>
    <s v="No"/>
    <s v="No"/>
    <s v="No"/>
    <s v="Si"/>
    <s v="No"/>
  </r>
  <r>
    <x v="13"/>
    <x v="1"/>
    <x v="1"/>
    <s v="normal"/>
    <s v="CRQ218758"/>
    <s v="Tss-Mx.GpoModelo-Wan"/>
    <s v="ISAAC BRAVO"/>
    <d v="2017-02-16T17:00:00"/>
    <d v="2017-02-17T17:00:00"/>
    <s v="WO6997276 Alta de infraestructura de Telecomunicaciones"/>
    <s v="Successful"/>
    <s v="On Time"/>
    <s v="No"/>
    <s v="Standard"/>
    <s v="Successful"/>
    <s v="On Time"/>
    <n v="1"/>
    <n v="1"/>
    <n v="0"/>
    <x v="1"/>
    <n v="0"/>
    <s v="Normal"/>
    <n v="0"/>
    <n v="0"/>
    <n v="0"/>
    <n v="0"/>
    <n v="1"/>
    <n v="0"/>
    <s v="Fernando"/>
    <s v="-"/>
    <s v="WAN"/>
    <s v="TSS"/>
    <s v="No"/>
    <s v="No"/>
    <s v="No"/>
    <s v="Si"/>
    <s v="No"/>
  </r>
  <r>
    <x v="13"/>
    <x v="1"/>
    <x v="0"/>
    <s v="normal"/>
    <s v="CRQ218683"/>
    <s v="Tss-Mx.GpoModelo-Lan"/>
    <s v="CARLOS JIMENEZ HERRADA"/>
    <d v="2017-02-17T06:30:00"/>
    <d v="2017-02-17T18:00:00"/>
    <s v="WO6998125 Actualización de NBAR Protocol Pack para tener mejorar las políticas de conectividad."/>
    <s v="Successful"/>
    <s v="On Time"/>
    <s v="No"/>
    <s v="Minor"/>
    <s v="Successful"/>
    <s v="On Time"/>
    <n v="1"/>
    <n v="1"/>
    <n v="0"/>
    <x v="1"/>
    <n v="0"/>
    <s v="Normal"/>
    <n v="0"/>
    <n v="0"/>
    <n v="0"/>
    <n v="0"/>
    <n v="1"/>
    <n v="0"/>
    <s v="Fernando"/>
    <s v="-"/>
    <s v="LAN"/>
    <s v="TSS"/>
    <s v="No"/>
    <s v="No"/>
    <s v="No"/>
    <s v="Si"/>
    <s v="No"/>
  </r>
  <r>
    <x v="13"/>
    <x v="1"/>
    <x v="0"/>
    <s v="normal"/>
    <s v="CRQ218768"/>
    <s v="Tss-Mx.GpoModelo-Wan"/>
    <s v="DIEGO LUNA VALVERDE"/>
    <d v="2017-02-17T17:30:00"/>
    <d v="2017-02-17T20:00:00"/>
    <s v="WO6997246 Switcheo de supervisoras sobre equipo Core de FANAL"/>
    <s v="Successful"/>
    <s v="On Time"/>
    <s v="No"/>
    <s v="Minor"/>
    <s v="Successful"/>
    <s v="On Time"/>
    <n v="1"/>
    <n v="1"/>
    <n v="0"/>
    <x v="1"/>
    <n v="0"/>
    <s v="Normal"/>
    <n v="0"/>
    <n v="0"/>
    <n v="0"/>
    <n v="0"/>
    <n v="1"/>
    <n v="0"/>
    <s v="Fernando"/>
    <s v="-"/>
    <s v="WAN"/>
    <s v="TSS"/>
    <s v="No"/>
    <s v="No"/>
    <s v="No"/>
    <s v="Si"/>
    <s v="No"/>
  </r>
  <r>
    <x v="9"/>
    <x v="0"/>
    <x v="0"/>
    <s v="normal"/>
    <s v="C001001132"/>
    <s v="C.SAP.MX.AA.GDH.MX-BASIS"/>
    <s v="Coyotecatl Tecanhuey Lucero"/>
    <d v="2017-02-15T11:00:00"/>
    <d v="2017-02-15T15:00:00"/>
    <s v="[HABC] / [ SAP -SL ] / [ DEVELOPMENT] / [ CRD] / [ DSI] - SAP Parameter Change_Offline /CCAB; ITO.CAB pre-approved [4EP]"/>
    <s v="Successful"/>
    <s v="On Time"/>
    <s v="No"/>
    <s v="Minor"/>
    <s v="Successful"/>
    <s v="On Time"/>
    <n v="1"/>
    <n v="1"/>
    <n v="0"/>
    <x v="1"/>
    <n v="0"/>
    <s v="Normal"/>
    <n v="0"/>
    <n v="0"/>
    <n v="0"/>
    <n v="0"/>
    <n v="1"/>
    <n v="0"/>
    <s v="Candido"/>
    <s v="CMOD317344"/>
    <s v="Basis"/>
    <s v="BASIS"/>
    <s v="No"/>
    <s v="No"/>
    <s v="No"/>
    <s v="Si"/>
    <s v="No"/>
  </r>
  <r>
    <x v="9"/>
    <x v="0"/>
    <x v="0"/>
    <s v="normal"/>
    <s v="C000999219"/>
    <s v="C.AMER.MX.DPO-LNX"/>
    <s v="Don Juan Rico Nataly"/>
    <d v="2017-02-17T16:00:00"/>
    <d v="2017-02-17T20:00:00"/>
    <s v="AMER | HABC | Operative System package upgrade on the server ax1la121 | QA"/>
    <s v="Successful"/>
    <s v="On Time"/>
    <s v="No"/>
    <s v="Minor"/>
    <s v="Successful"/>
    <s v="On Time"/>
    <n v="1"/>
    <n v="1"/>
    <n v="0"/>
    <x v="1"/>
    <n v="0"/>
    <s v="Normal"/>
    <n v="0"/>
    <n v="0"/>
    <n v="0"/>
    <n v="0"/>
    <n v="1"/>
    <n v="0"/>
    <s v="Candido"/>
    <s v="C000972225"/>
    <s v="DPO Linux"/>
    <s v="ITO"/>
    <s v="No"/>
    <s v="No"/>
    <s v="No"/>
    <s v="Si"/>
    <s v="No"/>
  </r>
  <r>
    <x v="17"/>
    <x v="0"/>
    <x v="0"/>
    <s v="normal"/>
    <s v="C000997673"/>
    <s v="C.SAP.MX.AA.SAP-BASIS"/>
    <s v="Ramirez Lopez Nancy"/>
    <d v="2017-02-16T09:00:00"/>
    <d v="2017-02-17T16:30:00"/>
    <s v="MEXICHEM/Productive / -SAP Parameter Change_Offline /CCAB; ITO.CAB pre-approved [4EP]"/>
    <s v="Successful"/>
    <s v="On Time"/>
    <s v="No"/>
    <s v="Minor"/>
    <s v="Successful"/>
    <s v="On Time"/>
    <n v="1"/>
    <n v="1"/>
    <n v="0"/>
    <x v="1"/>
    <n v="0"/>
    <s v="Normal"/>
    <n v="0"/>
    <n v="0"/>
    <n v="0"/>
    <n v="0"/>
    <n v="1"/>
    <n v="0"/>
    <s v="Oscar"/>
    <s v="CMOD317344"/>
    <s v="Basis"/>
    <s v="BASIS"/>
    <s v="No"/>
    <s v="No"/>
    <s v="No"/>
    <s v="Si"/>
    <s v="No"/>
  </r>
  <r>
    <x v="17"/>
    <x v="0"/>
    <x v="0"/>
    <s v="normal"/>
    <s v="C001004488"/>
    <s v="C.SAP.MX.AA.SAP-BASIS"/>
    <s v="Luna Olaya Andrew Baldemar"/>
    <d v="2017-02-17T09:00:00"/>
    <d v="2017-02-17T18:00:00"/>
    <s v="MEXICHEM/SAP Request: Creation/modify and uploading of the roles CSS.CAB preapproved"/>
    <s v="Successful"/>
    <s v="On Time"/>
    <s v="No"/>
    <s v="Minor"/>
    <s v="Successful"/>
    <s v="On Time"/>
    <n v="1"/>
    <n v="1"/>
    <n v="0"/>
    <x v="1"/>
    <n v="0"/>
    <s v="Normal"/>
    <n v="0"/>
    <n v="0"/>
    <n v="0"/>
    <n v="0"/>
    <n v="1"/>
    <n v="0"/>
    <s v="Oscar"/>
    <s v="CMOD310216"/>
    <s v="Basis"/>
    <s v="BASIS"/>
    <s v="No"/>
    <s v="No"/>
    <s v="No"/>
    <s v="Si"/>
    <s v="No"/>
  </r>
  <r>
    <x v="17"/>
    <x v="0"/>
    <x v="0"/>
    <s v="normal"/>
    <s v="C000997677"/>
    <s v="C.SAP.MX.AA.SAP-BASIS"/>
    <s v="Luna Olaya Andrew Baldemar"/>
    <d v="2017-02-17T09:00:00"/>
    <d v="2017-02-17T18:00:00"/>
    <s v="MEXICHEM / SAP / SYSTEMS CLIENT 000 /SAP Request: User creation with assignment of the roles CSS.CAB preapproved"/>
    <s v="Successful"/>
    <s v="On Time"/>
    <s v="No"/>
    <s v="Minor"/>
    <s v="Successful"/>
    <s v="On Time"/>
    <n v="1"/>
    <n v="1"/>
    <n v="0"/>
    <x v="1"/>
    <n v="0"/>
    <s v="Normal"/>
    <n v="0"/>
    <n v="0"/>
    <n v="0"/>
    <n v="0"/>
    <n v="1"/>
    <n v="0"/>
    <s v="Oscar"/>
    <s v="CMOD310786"/>
    <s v="Basis"/>
    <s v="BASIS"/>
    <s v="No"/>
    <s v="No"/>
    <s v="No"/>
    <s v="Si"/>
    <s v="No"/>
  </r>
  <r>
    <x v="17"/>
    <x v="0"/>
    <x v="0"/>
    <s v="normal"/>
    <s v="C000997661"/>
    <s v="C.SAP.MX.AA.SAP-BASIS"/>
    <s v="Ramirez Lopez Nancy"/>
    <d v="2017-02-18T04:00:00"/>
    <d v="2017-02-18T10:00:00"/>
    <s v="MEXICHEM/P01/- DB Oracle Parameter Change_Online / CCAB; ITO.CAB pre-approved [4EP] Resize datafiles of TableSpace PSAPBTABI"/>
    <s v="Successful"/>
    <s v="On Time"/>
    <s v="No"/>
    <s v="Minor"/>
    <s v="Successful"/>
    <s v="On Time"/>
    <n v="1"/>
    <n v="1"/>
    <n v="0"/>
    <x v="1"/>
    <n v="0"/>
    <s v="Normal"/>
    <n v="0"/>
    <n v="0"/>
    <n v="0"/>
    <n v="0"/>
    <n v="1"/>
    <n v="0"/>
    <s v="Oscar"/>
    <s v="CMOD317324"/>
    <s v="Basis"/>
    <s v="BASIS"/>
    <s v="No"/>
    <s v="No"/>
    <s v="No"/>
    <s v="Si"/>
    <s v="No"/>
  </r>
  <r>
    <x v="7"/>
    <x v="0"/>
    <x v="1"/>
    <s v="normal"/>
    <s v="C001007718"/>
    <s v="C.SAP.MX.AA.SAP-BASIS"/>
    <s v="Aguilar Galindo Hector"/>
    <d v="2017-02-17T15:00:00"/>
    <d v="2017-02-17T17:00:00"/>
    <s v="OWENS / SAP / ABAP / SPD / ST-PI  STAPI installation  /CCAB; ITO.CAB pre-approved [4EP]"/>
    <s v="Successful"/>
    <s v="On Time"/>
    <s v="No"/>
    <s v="Standard"/>
    <s v="Successful"/>
    <s v="On Time"/>
    <n v="1"/>
    <n v="1"/>
    <n v="0"/>
    <x v="1"/>
    <n v="0"/>
    <s v="Normal"/>
    <n v="0"/>
    <n v="0"/>
    <n v="0"/>
    <n v="0"/>
    <n v="1"/>
    <n v="0"/>
    <s v="Oscar"/>
    <s v="CMOD318037"/>
    <s v="Basis"/>
    <s v="BASIS"/>
    <s v="No"/>
    <s v="No"/>
    <s v="No"/>
    <s v="Si"/>
    <s v="No"/>
  </r>
  <r>
    <x v="5"/>
    <x v="0"/>
    <x v="0"/>
    <s v="normal"/>
    <s v="C001000960"/>
    <s v="SE.AA.MX.PROJECTS"/>
    <s v="Pineda Calixtro Reynaldo"/>
    <d v="2017-02-18T16:00:00"/>
    <d v="2017-02-19T04:00:00"/>
    <s v="Imperquimia | Mudanza de Infraestructura de Interlomas de Redit a Alestra"/>
    <s v="Successful"/>
    <s v="On Time"/>
    <s v="No"/>
    <s v="Minor"/>
    <s v="Successful"/>
    <s v="On Time"/>
    <n v="1"/>
    <n v="1"/>
    <n v="0"/>
    <x v="1"/>
    <n v="0"/>
    <s v="Normal"/>
    <n v="0"/>
    <n v="0"/>
    <n v="0"/>
    <n v="0"/>
    <n v="1"/>
    <n v="0"/>
    <s v="Candido"/>
    <s v="-"/>
    <s v="Proyectos"/>
    <s v="ITO"/>
    <s v="No"/>
    <s v="No"/>
    <s v="No"/>
    <s v="Si"/>
    <s v="No"/>
  </r>
  <r>
    <x v="5"/>
    <x v="0"/>
    <x v="0"/>
    <s v="normal"/>
    <s v="C001001109"/>
    <s v="SE.AA.MX.PROJECTS"/>
    <s v="Pineda Calixtro Reynaldo"/>
    <d v="2017-02-18T04:00:00"/>
    <d v="2017-02-19T06:00:00"/>
    <s v="CDF | Mudanza de Infraestructura de Interlomas de Redit a Alestra"/>
    <s v="Successful"/>
    <s v="On Time"/>
    <s v="No"/>
    <s v="Minor"/>
    <s v="Successful"/>
    <s v="On Time"/>
    <n v="1"/>
    <n v="1"/>
    <n v="0"/>
    <x v="1"/>
    <n v="0"/>
    <s v="Normal"/>
    <n v="0"/>
    <n v="0"/>
    <n v="0"/>
    <n v="0"/>
    <n v="1"/>
    <n v="0"/>
    <s v="Candido"/>
    <s v="-"/>
    <s v="Proyectos"/>
    <s v="ITO"/>
    <s v="No"/>
    <s v="No"/>
    <s v="No"/>
    <s v="Si"/>
    <s v="No"/>
  </r>
  <r>
    <x v="5"/>
    <x v="1"/>
    <x v="0"/>
    <s v="normal"/>
    <s v="C000985386"/>
    <s v="TS.GS.MX.SCC1.LAN"/>
    <s v="De jesus Hernandez Emilio  "/>
    <d v="2017-02-19T12:00:00"/>
    <d v="2017-02-19T16:00:00"/>
    <s v="TSMX_PQIT | Retiro de switch HNS-DMZ Nic NAve 1A"/>
    <s v="Successful"/>
    <s v="On Time"/>
    <s v="No"/>
    <s v="Minor"/>
    <s v="Successful"/>
    <s v="On Time"/>
    <n v="1"/>
    <n v="1"/>
    <n v="0"/>
    <x v="1"/>
    <n v="0"/>
    <s v="Normal"/>
    <n v="0"/>
    <n v="0"/>
    <n v="0"/>
    <n v="0"/>
    <n v="1"/>
    <n v="0"/>
    <s v="Candido"/>
    <s v="-"/>
    <s v="LAN"/>
    <s v="TSS"/>
    <s v="No"/>
    <s v="No"/>
    <s v="No"/>
    <s v="Si"/>
    <s v="No"/>
  </r>
  <r>
    <x v="1"/>
    <x v="0"/>
    <x v="0"/>
    <s v="normal"/>
    <s v="C000945601"/>
    <s v="C.AMER.MX.AD.VITRO"/>
    <s v="Troncozo Lozada Gustavo"/>
    <d v="2017-02-13T16:00:00"/>
    <d v="2017-02-17T20:00:00"/>
    <s v="Amer | VITRO | AD - Change password policies"/>
    <s v="Successful"/>
    <s v="On Time"/>
    <s v="No"/>
    <s v="Minor"/>
    <s v="Successful"/>
    <s v="On Time"/>
    <n v="1"/>
    <n v="1"/>
    <n v="0"/>
    <x v="1"/>
    <n v="0"/>
    <s v="Normal"/>
    <n v="0"/>
    <n v="0"/>
    <n v="0"/>
    <n v="0"/>
    <n v="1"/>
    <n v="0"/>
    <s v="Oscar"/>
    <s v="C000052054"/>
    <s v="Active Directory"/>
    <s v="ITO"/>
    <s v="No"/>
    <s v="No"/>
    <s v="No"/>
    <s v="Si"/>
    <s v="No"/>
  </r>
  <r>
    <x v="1"/>
    <x v="0"/>
    <x v="0"/>
    <s v="normal"/>
    <s v="C000990559"/>
    <s v="C.SAP.MX.AA.SAP-BASIS"/>
    <s v="Hernandez Jacinto Marco Antonio"/>
    <d v="2017-02-17T11:30:00"/>
    <d v="2017-02-17T20:00:00"/>
    <s v="VITRO / SAP BASIS / Q / RQA/ KERNEL_Update /CCAB; CSS.CAB pre-approved [4EP]]"/>
    <s v="Successful"/>
    <s v="On Time"/>
    <s v="No"/>
    <s v="Minor"/>
    <s v="Successful"/>
    <s v="On Time"/>
    <n v="1"/>
    <n v="1"/>
    <n v="0"/>
    <x v="1"/>
    <n v="0"/>
    <s v="Normal"/>
    <n v="0"/>
    <n v="0"/>
    <n v="0"/>
    <n v="0"/>
    <n v="1"/>
    <n v="0"/>
    <s v="Oscar"/>
    <s v="CMOD317140"/>
    <s v="Basis"/>
    <s v="BASIS"/>
    <s v="No"/>
    <s v="No"/>
    <s v="No"/>
    <s v="Si"/>
    <s v="No"/>
  </r>
  <r>
    <x v="1"/>
    <x v="0"/>
    <x v="0"/>
    <s v="normal"/>
    <s v="C001001090"/>
    <s v="C.AMER.MX.MSG.VITRO"/>
    <s v="Ceballos Huerta Emanuel Santiago"/>
    <d v="2017-02-18T23:00:00"/>
    <d v="2017-02-19T07:00:00"/>
    <s v="AMER | VITRO | Restart Lync servers vtolync03, vtolync02 and vtolync01"/>
    <s v="Successful"/>
    <s v="On Time"/>
    <s v="No"/>
    <s v="Minor"/>
    <s v="Successful"/>
    <s v="On Time"/>
    <n v="1"/>
    <n v="1"/>
    <n v="0"/>
    <x v="1"/>
    <n v="0"/>
    <s v="Normal"/>
    <n v="0"/>
    <n v="0"/>
    <n v="0"/>
    <n v="0"/>
    <n v="1"/>
    <n v="0"/>
    <s v="Oscar"/>
    <s v="C000763299"/>
    <s v="Exchange"/>
    <s v="ITO"/>
    <s v="No"/>
    <s v="No"/>
    <s v="No"/>
    <s v="Si"/>
    <s v="No"/>
  </r>
  <r>
    <x v="1"/>
    <x v="0"/>
    <x v="0"/>
    <s v="normal"/>
    <s v="C001001108"/>
    <s v="C.AMER.MX.WINTEL.VITRO"/>
    <s v="Rocha Zepeda Juan Carlos"/>
    <d v="2017-02-17T21:00:00"/>
    <d v="2017-02-18T03:00:00"/>
    <s v="AMER | VITRO | Increase [34gb] of space to Drive [P:] on mxvtc1ca02 - DO 52844881"/>
    <s v="Successful"/>
    <s v="On Time"/>
    <s v="No"/>
    <s v="Minor"/>
    <s v="Successful"/>
    <s v="On Time"/>
    <n v="1"/>
    <n v="1"/>
    <n v="0"/>
    <x v="1"/>
    <n v="0"/>
    <s v="Normal"/>
    <n v="0"/>
    <n v="0"/>
    <n v="0"/>
    <n v="0"/>
    <n v="1"/>
    <n v="0"/>
    <s v="Oscar"/>
    <s v="C000288570"/>
    <s v="DPO Windows"/>
    <s v="ITO"/>
    <s v="No"/>
    <s v="No"/>
    <s v="No"/>
    <s v="Si"/>
    <s v="No"/>
  </r>
  <r>
    <x v="1"/>
    <x v="0"/>
    <x v="0"/>
    <s v="normal"/>
    <s v="C001001126"/>
    <s v="C.AMER.MX.SECURITY.GOB.VITRO"/>
    <s v="Garcia Hernandez Roberto de Jesus"/>
    <d v="2017-02-15T21:30:00"/>
    <d v="2017-02-19T13:30:00"/>
    <s v="Amer |VITRO| ANTIVIRUS INSTALL(TRENDMICRO) AND DISTRIBUTION POINT"/>
    <s v="Successful"/>
    <s v="On Time"/>
    <s v="No"/>
    <s v="Minor"/>
    <s v="Successful"/>
    <s v="On Time"/>
    <n v="1"/>
    <n v="1"/>
    <n v="0"/>
    <x v="1"/>
    <n v="0"/>
    <s v="Normal"/>
    <n v="0"/>
    <n v="0"/>
    <n v="0"/>
    <n v="0"/>
    <n v="1"/>
    <n v="0"/>
    <s v="Oscar"/>
    <s v="C000682192"/>
    <s v="Security"/>
    <s v="ITO"/>
    <s v="No"/>
    <s v="No"/>
    <s v="No"/>
    <s v="Si"/>
    <s v="No"/>
  </r>
  <r>
    <x v="1"/>
    <x v="0"/>
    <x v="0"/>
    <s v="normal"/>
    <s v="C001002848"/>
    <s v="C.AMER.MX.AD.VITRO"/>
    <s v="Troncozo Lozada Gustavo"/>
    <d v="2017-02-17T20:30:00"/>
    <d v="2017-02-18T03:00:00"/>
    <s v="Amer | VITRO | AD | Dirsync upgrade to AD Connect (Accompaniment)"/>
    <s v="Successful"/>
    <s v="On Time"/>
    <s v="No"/>
    <s v="Minor"/>
    <s v="Successful"/>
    <s v="On Time"/>
    <n v="1"/>
    <n v="1"/>
    <n v="0"/>
    <x v="1"/>
    <n v="0"/>
    <s v="Normal"/>
    <n v="0"/>
    <n v="0"/>
    <n v="0"/>
    <n v="0"/>
    <n v="1"/>
    <n v="0"/>
    <s v="Oscar"/>
    <s v="-"/>
    <s v="Active Directory"/>
    <s v="ITO"/>
    <s v="No"/>
    <s v="No"/>
    <s v="No"/>
    <s v="Si"/>
    <s v="No"/>
  </r>
  <r>
    <x v="1"/>
    <x v="0"/>
    <x v="1"/>
    <s v="normal"/>
    <s v="C001002851"/>
    <s v="C.AMER.MX.WINTEL.VITRO"/>
    <s v="Sanchez Alvarez Carlos"/>
    <d v="2017-02-16T18:00:00"/>
    <d v="2017-02-17T18:00:00"/>
    <s v="AMER | VITRO | Distribution of MSFT patches for Windows Servers  install patches to current date (Customer pre authorized)"/>
    <s v="Successful"/>
    <s v="On Time"/>
    <s v="No"/>
    <s v="Standard"/>
    <s v="Successful"/>
    <s v="On Time"/>
    <n v="1"/>
    <n v="1"/>
    <n v="0"/>
    <x v="1"/>
    <n v="0"/>
    <s v="Normal"/>
    <n v="0"/>
    <n v="0"/>
    <n v="0"/>
    <n v="0"/>
    <n v="1"/>
    <n v="0"/>
    <s v="Oscar"/>
    <s v="C000179725"/>
    <s v="DPO Windows"/>
    <s v="ITO"/>
    <s v="No"/>
    <s v="No"/>
    <s v="No"/>
    <s v="Si"/>
    <s v="No"/>
  </r>
  <r>
    <x v="8"/>
    <x v="0"/>
    <x v="0"/>
    <s v="normal"/>
    <s v="C40762891"/>
    <s v="OPM ITS Support OPS VWM CHGMGR"/>
    <s v="Zacamitzin Medina Dagoberto"/>
    <d v="2017-02-19T01:50:00"/>
    <d v="2017-02-19T22:05:00"/>
    <s v="Accompaniment to resolve the Cluster in BUP."/>
    <s v="Successful"/>
    <s v="On Time"/>
    <s v="No"/>
    <s v="Minor"/>
    <s v="Successful"/>
    <s v="On Time"/>
    <n v="1"/>
    <n v="1"/>
    <n v="0"/>
    <x v="1"/>
    <n v="0"/>
    <s v="Normal"/>
    <n v="0"/>
    <n v="0"/>
    <n v="0"/>
    <n v="0"/>
    <n v="1"/>
    <n v="0"/>
    <s v="Alejandro"/>
    <s v="-"/>
    <s v="OPM"/>
    <s v="ITO"/>
    <s v="No"/>
    <s v="No"/>
    <s v="No"/>
    <s v="Si"/>
    <s v="No"/>
  </r>
  <r>
    <x v="8"/>
    <x v="0"/>
    <x v="0"/>
    <s v="normal"/>
    <s v="C40762313"/>
    <s v="FACILITIES ITS Support OPS VWM CHGMGR"/>
    <s v="Alvarado Pacheco Milthon Christian"/>
    <d v="2017-02-19T08:00:00"/>
    <d v="2017-02-19T14:00:00"/>
    <s v="Complete maintenance to Eaton 2032 BLADE2 CUBO2"/>
    <s v="Successful"/>
    <s v="On Time"/>
    <s v="Si"/>
    <s v="Minor"/>
    <s v="Successful"/>
    <s v="On Time"/>
    <n v="1"/>
    <n v="1"/>
    <n v="1"/>
    <x v="1"/>
    <n v="0"/>
    <s v="Normal"/>
    <n v="0"/>
    <n v="0"/>
    <n v="0"/>
    <n v="0"/>
    <n v="1"/>
    <n v="0"/>
    <s v="Alejandro"/>
    <s v="CT40008600"/>
    <s v="DCI"/>
    <s v="ITO"/>
    <s v="No"/>
    <s v="No"/>
    <s v="No"/>
    <s v="Si"/>
    <s v="No"/>
  </r>
  <r>
    <x v="8"/>
    <x v="3"/>
    <x v="0"/>
    <s v="normal"/>
    <s v="C40749128"/>
    <s v="DATABASE ITS Support OPS VWM CHGMGR"/>
    <s v="Varela Conde Axel"/>
    <d v="2017-02-19T14:00:00"/>
    <d v="2017-02-19T22:00:00"/>
    <s v="Instalación de service pack 3 al engine de SQL Server 2008 R2 VWMXPUSSP103P"/>
    <s v="Successful"/>
    <s v="On Time"/>
    <s v="No"/>
    <s v="Minor"/>
    <s v="Successful"/>
    <s v="On Time"/>
    <n v="1"/>
    <n v="1"/>
    <n v="0"/>
    <x v="1"/>
    <n v="0"/>
    <s v="Normal"/>
    <n v="0"/>
    <n v="0"/>
    <n v="0"/>
    <n v="0"/>
    <n v="1"/>
    <n v="0"/>
    <s v="Alejandro"/>
    <s v="-"/>
    <s v="Base de datos"/>
    <s v="SI"/>
    <s v="No"/>
    <s v="No"/>
    <s v="No"/>
    <s v="Si"/>
    <s v="No"/>
  </r>
  <r>
    <x v="8"/>
    <x v="3"/>
    <x v="0"/>
    <s v="normal"/>
    <s v="C40762214"/>
    <s v="DATABASE ITS Support OPS VWM CHGMGR"/>
    <s v="Varela Conde Axel"/>
    <d v="2017-02-19T10:30:00"/>
    <d v="2017-02-20T00:00:00"/>
    <s v="Instalación de service pack 3 al engine de SQL Server 2008 R2 en cluster de COFIDI"/>
    <s v="Successful"/>
    <s v="On Time"/>
    <s v="No"/>
    <s v="Minor"/>
    <s v="Successful"/>
    <s v="On Time"/>
    <n v="1"/>
    <n v="1"/>
    <n v="0"/>
    <x v="1"/>
    <n v="0"/>
    <s v="Normal"/>
    <n v="0"/>
    <n v="0"/>
    <n v="0"/>
    <n v="0"/>
    <n v="1"/>
    <n v="0"/>
    <s v="Alejandro"/>
    <s v="-"/>
    <s v="Base de datos"/>
    <s v="SI"/>
    <s v="No"/>
    <s v="No"/>
    <s v="No"/>
    <s v="Si"/>
    <s v="No"/>
  </r>
  <r>
    <x v="8"/>
    <x v="1"/>
    <x v="0"/>
    <s v="normal"/>
    <s v="C40758336"/>
    <s v="TELECOM ITS Support OPS VWM CHGMGR"/>
    <s v="Vidals Aguilar Patricio"/>
    <d v="2017-02-19T09:00:00"/>
    <d v="2017-02-19T18:00:00"/>
    <s v="Prueba a las FO de los enlaces principal y redundante del equipo SW-SF-A3-C6_FOX1444G1SX"/>
    <s v="Successful"/>
    <s v="On Time"/>
    <s v="No"/>
    <s v="Minor"/>
    <s v="Successful"/>
    <s v="On Time"/>
    <n v="1"/>
    <n v="1"/>
    <n v="0"/>
    <x v="1"/>
    <n v="0"/>
    <s v="Normal"/>
    <n v="0"/>
    <n v="0"/>
    <n v="0"/>
    <n v="0"/>
    <n v="1"/>
    <n v="0"/>
    <s v="Alejandro"/>
    <s v="CT40003009"/>
    <s v="Cableado"/>
    <s v="TSS"/>
    <s v="No"/>
    <s v="No"/>
    <s v="No"/>
    <s v="Si"/>
    <s v="No"/>
  </r>
  <r>
    <x v="8"/>
    <x v="1"/>
    <x v="0"/>
    <s v="normal"/>
    <s v="C40762227"/>
    <s v="TELECOM ITS Support OPS VWM CHGMGR"/>
    <s v="Vidals Aguilar Patricio"/>
    <d v="2017-02-19T09:00:00"/>
    <d v="2017-02-19T16:00:00"/>
    <s v="Se requiere realizar prueba a la FO del enlace secudario del switch sw08I03-162.9"/>
    <s v="Successful"/>
    <s v="On Time"/>
    <s v="No"/>
    <s v="Minor"/>
    <s v="Successful"/>
    <s v="On Time"/>
    <n v="1"/>
    <n v="1"/>
    <n v="0"/>
    <x v="1"/>
    <n v="0"/>
    <s v="Normal"/>
    <n v="0"/>
    <n v="0"/>
    <n v="0"/>
    <n v="0"/>
    <n v="1"/>
    <n v="0"/>
    <s v="Alejandro"/>
    <s v="CT40003009"/>
    <s v="Cableado"/>
    <s v="TSS"/>
    <s v="No"/>
    <s v="No"/>
    <s v="No"/>
    <s v="Si"/>
    <s v="No"/>
  </r>
  <r>
    <x v="8"/>
    <x v="1"/>
    <x v="0"/>
    <s v="normal"/>
    <s v="C40763036"/>
    <s v="TELECOM LAN ITS Support OPS VWM CHGMGR"/>
    <s v="Bravo Rosas Fernando"/>
    <d v="2017-02-17T17:00:00"/>
    <d v="2017-02-17T21:00:00"/>
    <s v="Aplicación de ACLs en equipos LAN para herramienta de monitoreo"/>
    <s v="Successful"/>
    <s v="On Time"/>
    <s v="No"/>
    <s v="Minor"/>
    <s v="Successful"/>
    <s v="On Time"/>
    <n v="1"/>
    <n v="1"/>
    <n v="0"/>
    <x v="1"/>
    <n v="0"/>
    <s v="Normal"/>
    <n v="0"/>
    <n v="0"/>
    <n v="0"/>
    <n v="0"/>
    <n v="1"/>
    <n v="0"/>
    <s v="Alejandro"/>
    <s v="CT40002043"/>
    <s v="LAN"/>
    <s v="TSS"/>
    <s v="No"/>
    <s v="No"/>
    <s v="No"/>
    <s v="Si"/>
    <s v="No"/>
  </r>
  <r>
    <x v="8"/>
    <x v="1"/>
    <x v="0"/>
    <s v="normal"/>
    <s v="C40762165"/>
    <s v="TELECOM LAN ITS Support OPS VWM CHGMGR"/>
    <s v="De Jesus Hernandez Emilio"/>
    <d v="2017-02-18T14:00:00"/>
    <d v="2017-02-18T18:00:00"/>
    <s v="Configuracion de IP SLA en el rt-others-1 y Recunfiguracion de rutas estaticas en fw-others-1"/>
    <s v="Successful"/>
    <s v="On Time"/>
    <s v="No"/>
    <s v="Minor"/>
    <s v="Successful"/>
    <s v="On Time"/>
    <n v="1"/>
    <n v="1"/>
    <n v="0"/>
    <x v="1"/>
    <n v="0"/>
    <s v="Normal"/>
    <n v="0"/>
    <n v="0"/>
    <n v="0"/>
    <n v="0"/>
    <n v="1"/>
    <n v="0"/>
    <s v="Alejandro"/>
    <s v="CT40004898"/>
    <s v="LAN"/>
    <s v="TSS"/>
    <s v="No"/>
    <s v="No"/>
    <s v="No"/>
    <s v="Si"/>
    <s v="No"/>
  </r>
  <r>
    <x v="8"/>
    <x v="1"/>
    <x v="0"/>
    <s v="normal"/>
    <s v="C40761121"/>
    <s v="TELECOM VOICE ITS Support OPS VWM CHGMGR"/>
    <s v="Morales Diaz Jaime"/>
    <d v="2017-02-18T12:00:00"/>
    <d v="2017-02-18T17:00:00"/>
    <s v="TSS | VWM | VOZ | Acompañamiento Avaya para Sincronización de horario entre grupos de ACD y Zona Horaria del COR de telefonía"/>
    <s v="Successful"/>
    <s v="On Time"/>
    <s v="No"/>
    <s v="Minor"/>
    <s v="Successful"/>
    <s v="On Time"/>
    <n v="1"/>
    <n v="1"/>
    <n v="0"/>
    <x v="1"/>
    <n v="0"/>
    <s v="Normal"/>
    <n v="0"/>
    <n v="0"/>
    <n v="0"/>
    <n v="0"/>
    <n v="1"/>
    <n v="0"/>
    <s v="Alejandro"/>
    <s v="-"/>
    <s v="Voice"/>
    <s v="TSS"/>
    <s v="No"/>
    <s v="No"/>
    <s v="No"/>
    <s v="Si"/>
    <s v="No"/>
  </r>
  <r>
    <x v="8"/>
    <x v="1"/>
    <x v="0"/>
    <s v="normal"/>
    <s v="C40763023"/>
    <s v="TELECOM VOICE ITS Support OPS VWM CHGMGR"/>
    <s v="Morales Diaz Jaime"/>
    <d v="2017-02-17T17:00:00"/>
    <d v="2017-02-17T21:00:00"/>
    <s v="TSS | VWM | VOZ | Creacion/Modificacion nuevo Plan de Marcacion para nuevos DIDs"/>
    <s v="Successful"/>
    <s v="On Time"/>
    <s v="No"/>
    <s v="Minor"/>
    <s v="Successful"/>
    <s v="On Time"/>
    <n v="1"/>
    <n v="1"/>
    <n v="0"/>
    <x v="1"/>
    <n v="0"/>
    <s v="Normal"/>
    <n v="0"/>
    <n v="0"/>
    <n v="0"/>
    <n v="0"/>
    <n v="1"/>
    <n v="0"/>
    <s v="Alejandro"/>
    <s v="CT40003480"/>
    <s v="Voice"/>
    <s v="TSS"/>
    <s v="No"/>
    <s v="No"/>
    <s v="No"/>
    <s v="Si"/>
    <s v="No"/>
  </r>
  <r>
    <x v="30"/>
    <x v="1"/>
    <x v="0"/>
    <s v="normal"/>
    <s v="C001002586"/>
    <s v="SE.AA.MX.SDE.SUPPLIERS"/>
    <s v="Soto Muñoz Jose Carlos"/>
    <d v="2017-02-16T09:00:00"/>
    <d v="2017-02-19T18:00:00"/>
    <s v="Reconexión proveedor JIT Walker."/>
    <s v="Successful"/>
    <s v="On Time"/>
    <s v="No"/>
    <s v="Minor"/>
    <s v="Successful"/>
    <s v="On Time"/>
    <n v="1"/>
    <n v="1"/>
    <n v="0"/>
    <x v="1"/>
    <n v="0"/>
    <s v="Normal"/>
    <n v="0"/>
    <n v="0"/>
    <n v="0"/>
    <n v="0"/>
    <n v="1"/>
    <n v="0"/>
    <s v="Candido"/>
    <s v="C000782374"/>
    <s v="SDM"/>
    <s v="TSS"/>
    <s v="No"/>
    <s v="No"/>
    <s v="No"/>
    <s v="Si"/>
    <s v="No"/>
  </r>
  <r>
    <x v="1"/>
    <x v="1"/>
    <x v="0"/>
    <s v="normal"/>
    <s v="C000938052"/>
    <s v="TS.CP.MX.SIC.LAN.VITRO"/>
    <s v="Valdez Zamora Gerardo Ivan"/>
    <d v="2017-02-18T13:00:00"/>
    <d v="2017-02-18T20:00:00"/>
    <s v="Vitro | Vitro Flotado Garcia | Acompañamiento al proveedor para Incremento de ancho de banda por parte de Alestra"/>
    <s v="Successful"/>
    <s v="On Time"/>
    <s v="No"/>
    <s v="Minor"/>
    <s v="Successful"/>
    <s v="On Time"/>
    <n v="1"/>
    <n v="1"/>
    <n v="0"/>
    <x v="1"/>
    <n v="0"/>
    <s v="Normal"/>
    <n v="0"/>
    <n v="0"/>
    <n v="0"/>
    <n v="0"/>
    <n v="1"/>
    <n v="0"/>
    <s v="Oscar"/>
    <s v="C000052054"/>
    <s v="LAN"/>
    <s v="TSS"/>
    <s v="No"/>
    <s v="No"/>
    <s v="No"/>
    <s v="Si"/>
    <s v="No"/>
  </r>
  <r>
    <x v="5"/>
    <x v="0"/>
    <x v="0"/>
    <s v="normal"/>
    <s v="C000977184"/>
    <s v="SE.AA.MX.PROJECTS"/>
    <s v="Pineda Calixtro Reynaldo"/>
    <d v="2017-02-10T22:00:00"/>
    <d v="2017-02-19T13:00:00"/>
    <s v="Imperquimia | Mudanza de Infraestructura en Interlomas de Redit a Alestra"/>
    <s v="Successful"/>
    <s v="On Time"/>
    <s v="No"/>
    <s v="Minor"/>
    <s v="Successful"/>
    <s v="On Time"/>
    <n v="1"/>
    <n v="1"/>
    <n v="0"/>
    <x v="1"/>
    <n v="0"/>
    <s v="Normal"/>
    <n v="0"/>
    <n v="0"/>
    <n v="0"/>
    <n v="0"/>
    <n v="1"/>
    <n v="0"/>
    <s v="Candido"/>
    <s v="-"/>
    <s v="Proyectos"/>
    <s v="ITO"/>
    <s v="No"/>
    <s v="No"/>
    <s v="No"/>
    <s v="Si"/>
    <s v="No"/>
  </r>
  <r>
    <x v="17"/>
    <x v="0"/>
    <x v="1"/>
    <s v="normal"/>
    <s v="C000990561"/>
    <s v="C.SAP.MX.AA.SAP-BASIS"/>
    <s v="Salcedo Simpson Georgina"/>
    <d v="2017-02-15T10:00:00"/>
    <d v="2017-02-17T18:00:00"/>
    <s v="MEXICHEM/SAP Request: Standard User modification"/>
    <s v="Successful"/>
    <s v="On Time"/>
    <s v="No"/>
    <s v="Standard"/>
    <s v="Successful"/>
    <s v="On Time"/>
    <n v="1"/>
    <n v="1"/>
    <n v="0"/>
    <x v="1"/>
    <n v="0"/>
    <s v="Normal"/>
    <n v="0"/>
    <n v="0"/>
    <n v="0"/>
    <n v="0"/>
    <n v="1"/>
    <n v="0"/>
    <s v="Oscar"/>
    <s v="CMOD313924"/>
    <s v="Basis"/>
    <s v="BASIS"/>
    <s v="No"/>
    <s v="No"/>
    <s v="No"/>
    <s v="Si"/>
    <s v="No"/>
  </r>
  <r>
    <x v="3"/>
    <x v="0"/>
    <x v="1"/>
    <s v="normal"/>
    <s v="C000999165"/>
    <s v="C.SAP.MX.AA.GDH.MX-BASIS"/>
    <s v="Escalante Gonzalez Carlos"/>
    <d v="2017-02-17T07:00:00"/>
    <d v="2017-02-17T17:00:00"/>
    <s v="TAURUS / SAP-TSMX / PRODUCTION / P00 / QRO. - Implementation of support packages for ABAP (SPAM/SAINT) / CCAB; ITO.CAB pre-approved"/>
    <s v="Successful"/>
    <s v="On Time"/>
    <s v="No"/>
    <s v="Standard"/>
    <s v="Successful"/>
    <s v="On Time"/>
    <n v="1"/>
    <n v="1"/>
    <n v="0"/>
    <x v="1"/>
    <n v="0"/>
    <s v="Normal"/>
    <n v="0"/>
    <n v="0"/>
    <n v="0"/>
    <n v="0"/>
    <n v="1"/>
    <n v="0"/>
    <s v="Candido"/>
    <s v="CMOD318037"/>
    <s v="Basis"/>
    <s v="BASIS"/>
    <s v="No"/>
    <s v="No"/>
    <s v="No"/>
    <s v="Si"/>
    <s v="No"/>
  </r>
  <r>
    <x v="9"/>
    <x v="0"/>
    <x v="0"/>
    <s v="normal"/>
    <s v="C000999207"/>
    <s v="C.AMER.MX.LBU.WINTEL"/>
    <s v="Jurado Millan Rodrigo"/>
    <d v="2017-02-18T00:00:00"/>
    <d v="2017-02-19T22:00:00"/>
    <s v="AMER | CMABC | WINTEL | PROD | CMABC Apply Patches (Criticality = High)"/>
    <s v="Successful"/>
    <s v="On Time"/>
    <s v="No"/>
    <s v="Minor"/>
    <s v="Successful"/>
    <s v="On Time"/>
    <n v="1"/>
    <n v="1"/>
    <n v="0"/>
    <x v="1"/>
    <n v="0"/>
    <s v="Normal"/>
    <n v="0"/>
    <n v="0"/>
    <n v="0"/>
    <n v="1"/>
    <n v="1"/>
    <n v="0"/>
    <s v="Candido"/>
    <s v="C000424621"/>
    <s v="DPO Windows"/>
    <s v="ITO"/>
    <s v="No"/>
    <s v="No"/>
    <s v="Si"/>
    <s v="Si"/>
    <s v="No"/>
  </r>
  <r>
    <x v="16"/>
    <x v="0"/>
    <x v="0"/>
    <s v="normal"/>
    <s v="C001001077"/>
    <s v="SE.SPR.MX.ORGANIZACION.TS"/>
    <s v="Gallardo Lozano Cuauhtemoc"/>
    <d v="2017-02-19T12:00:00"/>
    <d v="2017-02-19T16:00:00"/>
    <s v="Conexión por Fibra para equipos de VW BANK en T-Systems México"/>
    <s v="Successful"/>
    <s v="On Time"/>
    <s v="No"/>
    <s v="Minor"/>
    <s v="Successful"/>
    <s v="On Time"/>
    <n v="1"/>
    <n v="1"/>
    <n v="0"/>
    <x v="1"/>
    <n v="0"/>
    <s v="Normal"/>
    <n v="0"/>
    <n v="0"/>
    <n v="0"/>
    <n v="0"/>
    <n v="1"/>
    <n v="0"/>
    <s v="Alejandro"/>
    <s v="-"/>
    <s v="Organización"/>
    <s v="ITO"/>
    <s v="No"/>
    <s v="No"/>
    <s v="No"/>
    <s v="Si"/>
    <s v="No"/>
  </r>
  <r>
    <x v="0"/>
    <x v="0"/>
    <x v="1"/>
    <s v="normal"/>
    <s v="C001001087"/>
    <s v="C.SAP.MX.AA.GDH.MX-BASIS"/>
    <s v="Valera Ortiz Oswaldo"/>
    <d v="2017-02-20T01:00:00"/>
    <d v="2017-02-20T03:00:00"/>
    <s v="[HSAI ] / [ SAP BASIS] / [ PRODUCTION] / [ PR1] / [ TSMX] - RESTART /CCAB; CSS.CAB pre-approved [4EP]"/>
    <s v="Successful"/>
    <s v="On Time"/>
    <s v="No"/>
    <s v="Standard"/>
    <s v="Successful"/>
    <s v="On Time"/>
    <n v="1"/>
    <n v="1"/>
    <n v="0"/>
    <x v="1"/>
    <n v="0"/>
    <s v="Normal"/>
    <n v="0"/>
    <n v="0"/>
    <n v="0"/>
    <n v="0"/>
    <n v="1"/>
    <n v="0"/>
    <s v="Maria del Carmen"/>
    <s v="CMOD316997"/>
    <s v="Basis"/>
    <s v="BASIS"/>
    <s v="No"/>
    <s v="No"/>
    <s v="No"/>
    <s v="Si"/>
    <s v="No"/>
  </r>
  <r>
    <x v="1"/>
    <x v="0"/>
    <x v="1"/>
    <s v="normal"/>
    <s v="C001002756"/>
    <s v="C.AMER.MX.VDI.VITRO"/>
    <s v="Trejo Camara Alonso Miguel"/>
    <d v="2017-02-17T21:00:00"/>
    <d v="2017-02-19T21:00:00"/>
    <s v="AMER | VITRO | Reboot Citrix servers MXVTC1CTX002 and MXVTC1CTX003"/>
    <s v="Successful"/>
    <s v="On Time"/>
    <s v="No"/>
    <s v="Standard"/>
    <s v="Successful"/>
    <s v="On Time"/>
    <n v="1"/>
    <n v="1"/>
    <n v="0"/>
    <x v="1"/>
    <n v="0"/>
    <s v="Normal"/>
    <n v="0"/>
    <n v="0"/>
    <n v="0"/>
    <n v="0"/>
    <n v="1"/>
    <n v="0"/>
    <s v="Oscar"/>
    <s v="C000763299"/>
    <s v="VDI"/>
    <s v="ITO"/>
    <s v="No"/>
    <s v="No"/>
    <s v="No"/>
    <s v="Si"/>
    <s v="No"/>
  </r>
  <r>
    <x v="11"/>
    <x v="0"/>
    <x v="1"/>
    <s v="normal"/>
    <s v="C001006020"/>
    <s v="C.SAP.MX.AA.GDH.MX-BASIS"/>
    <s v="Tirado Salas Jose Vicente "/>
    <d v="2017-02-17T21:00:00"/>
    <d v="2017-02-18T01:00:00"/>
    <s v="[Grupo KUO] / [ SAP -MX ] / [ PRD ] / [ PR8 &amp; PR9 ] - Implementation of support packages for ABAP (SPAM/SAINT) / CCAB; ITO.CAB pre-approved [4EP]"/>
    <s v="Successful"/>
    <s v="On Time"/>
    <s v="No"/>
    <s v="Standard"/>
    <s v="Successful"/>
    <s v="On Time"/>
    <n v="1"/>
    <n v="1"/>
    <n v="0"/>
    <x v="1"/>
    <n v="0"/>
    <s v="Normal"/>
    <n v="0"/>
    <n v="0"/>
    <n v="0"/>
    <n v="0"/>
    <n v="1"/>
    <n v="0"/>
    <s v="Maria del Carmen"/>
    <s v="CMOD318037"/>
    <s v="Basis"/>
    <s v="BASIS"/>
    <s v="No"/>
    <s v="No"/>
    <s v="No"/>
    <s v="Si"/>
    <s v="No"/>
  </r>
  <r>
    <x v="10"/>
    <x v="0"/>
    <x v="1"/>
    <s v="normal"/>
    <s v="C001006270"/>
    <s v="C.AMER.MX.SBO.BK.ST"/>
    <s v="Lopez Garcia Gerardo  "/>
    <d v="2017-02-17T09:00:00"/>
    <d v="2017-02-17T18:00:00"/>
    <s v="AMER | Jetcloud | Increased of Disk Space on JetCloud | _Server_GPQQROBUV09; GPQQROBUV10"/>
    <s v="Successful"/>
    <s v="On Time"/>
    <s v="No"/>
    <s v="Standard"/>
    <s v="Successful"/>
    <s v="On Time"/>
    <n v="1"/>
    <n v="1"/>
    <n v="0"/>
    <x v="1"/>
    <n v="0"/>
    <s v="Normal"/>
    <n v="0"/>
    <n v="0"/>
    <n v="0"/>
    <n v="0"/>
    <n v="1"/>
    <n v="0"/>
    <s v="Candido"/>
    <s v="C000058623"/>
    <s v="Backups -Storage"/>
    <s v="ITO"/>
    <s v="No"/>
    <s v="No"/>
    <s v="No"/>
    <s v="Si"/>
    <s v="No"/>
  </r>
  <r>
    <x v="8"/>
    <x v="0"/>
    <x v="0"/>
    <s v="normal"/>
    <s v="C40758373"/>
    <s v="SERVERS WINTEL ITS Support OPS VWM CHGMGR"/>
    <s v="Islas Agustin Maricarmen"/>
    <d v="2017-02-13T09:00:00"/>
    <d v="2017-02-19T20:00:00"/>
    <s v="Remediación de controles de seguridad a Servidores Windows Semana 7"/>
    <s v="Successful"/>
    <s v="On Time"/>
    <s v="No"/>
    <s v="Minor"/>
    <s v="Successful"/>
    <s v="On Time"/>
    <n v="1"/>
    <n v="1"/>
    <n v="0"/>
    <x v="1"/>
    <n v="0"/>
    <s v="Normal"/>
    <n v="0"/>
    <n v="0"/>
    <n v="0"/>
    <n v="0"/>
    <n v="1"/>
    <n v="0"/>
    <s v="Alejandro"/>
    <s v="CT40004027"/>
    <s v="DPO Windows"/>
    <s v="ITO"/>
    <s v="No"/>
    <s v="No"/>
    <s v="No"/>
    <s v="Si"/>
    <s v="No"/>
  </r>
  <r>
    <x v="8"/>
    <x v="0"/>
    <x v="1"/>
    <s v="normal"/>
    <s v="C40760343"/>
    <s v="FACILITIES ITS Support OPS VWM CHGMGR"/>
    <s v="Alvarado Pacheco Milthon Christian"/>
    <d v="2017-02-18T09:00:00"/>
    <d v="2017-02-19T09:00:00"/>
    <s v="Electrical maintenance to MX_2021 air conditioning precision equipment of Data Center Cubo 6"/>
    <s v="Successful"/>
    <s v="On Time"/>
    <s v="No"/>
    <s v="Standard"/>
    <s v="Successful"/>
    <s v="On Time"/>
    <n v="1"/>
    <n v="1"/>
    <n v="0"/>
    <x v="1"/>
    <n v="0"/>
    <s v="Normal"/>
    <n v="0"/>
    <n v="0"/>
    <n v="0"/>
    <n v="0"/>
    <n v="1"/>
    <n v="0"/>
    <s v="Alejandro"/>
    <s v="CT40002869"/>
    <s v="DCI"/>
    <s v="ITO"/>
    <s v="No"/>
    <s v="No"/>
    <s v="No"/>
    <s v="Si"/>
    <s v="No"/>
  </r>
  <r>
    <x v="8"/>
    <x v="0"/>
    <x v="1"/>
    <s v="normal"/>
    <s v="C40760344"/>
    <s v="FACILITIES ITS Support OPS VWM CHGMGR"/>
    <s v="Alvarado Pacheco Milthon Christian"/>
    <d v="2017-02-18T09:00:00"/>
    <d v="2017-02-19T09:00:00"/>
    <s v="Electrical maintenance to MX_20104 air conditioning precision equipment of Data Center Cubo 2"/>
    <s v="Successful"/>
    <s v="On Time"/>
    <s v="No"/>
    <s v="Standard"/>
    <s v="Successful"/>
    <s v="On Time"/>
    <n v="1"/>
    <n v="1"/>
    <n v="0"/>
    <x v="1"/>
    <n v="0"/>
    <s v="Normal"/>
    <n v="0"/>
    <n v="0"/>
    <n v="0"/>
    <n v="0"/>
    <n v="1"/>
    <n v="0"/>
    <s v="Alejandro"/>
    <s v="CT40002869"/>
    <s v="DCI"/>
    <s v="ITO"/>
    <s v="No"/>
    <s v="No"/>
    <s v="No"/>
    <s v="Si"/>
    <s v="No"/>
  </r>
  <r>
    <x v="8"/>
    <x v="1"/>
    <x v="1"/>
    <s v="normal"/>
    <s v="C40764094"/>
    <s v="OPM ITS Support OPS VWM CHGMGR"/>
    <s v="Vargas Aguilar Jorge"/>
    <d v="2017-02-18T15:00:00"/>
    <d v="2017-02-18T20:00:00"/>
    <s v="Mantenimiento Preventivo a IDF0200"/>
    <s v="Successful"/>
    <s v="On Time"/>
    <s v="No"/>
    <s v="Standard"/>
    <s v="Successful"/>
    <s v="On Time"/>
    <n v="1"/>
    <n v="1"/>
    <n v="0"/>
    <x v="1"/>
    <n v="0"/>
    <s v="Normal"/>
    <n v="0"/>
    <n v="0"/>
    <n v="0"/>
    <n v="0"/>
    <n v="1"/>
    <n v="0"/>
    <s v="Alejandro"/>
    <s v="CT40001634"/>
    <s v="OPM"/>
    <s v="TSS"/>
    <s v="No"/>
    <s v="No"/>
    <s v="No"/>
    <s v="Si"/>
    <s v="No"/>
  </r>
  <r>
    <x v="8"/>
    <x v="1"/>
    <x v="0"/>
    <s v="emergency"/>
    <s v="C40765551"/>
    <s v="TELECOM LAN ITS Support OPS VWM CHGMGR"/>
    <s v="Bravo Rosas Fernando"/>
    <d v="2017-02-17T10:30:00"/>
    <d v="2017-02-17T18:00:00"/>
    <s v="Cambio emergente - Cambio de Horario en Controller de CL"/>
    <s v="Successful"/>
    <s v="On Time"/>
    <s v="No"/>
    <s v="Minor"/>
    <s v="Successful"/>
    <s v="On Time"/>
    <n v="1"/>
    <n v="1"/>
    <n v="0"/>
    <x v="1"/>
    <n v="0"/>
    <s v="Emergency"/>
    <n v="1"/>
    <n v="0"/>
    <n v="0"/>
    <n v="0"/>
    <n v="1"/>
    <n v="0"/>
    <s v="Alejandro"/>
    <s v="CT40005436"/>
    <s v="LAN"/>
    <s v="TSS"/>
    <s v="No"/>
    <s v="No"/>
    <s v="No"/>
    <s v="Si"/>
    <s v="No"/>
  </r>
  <r>
    <x v="8"/>
    <x v="0"/>
    <x v="1"/>
    <s v="normal"/>
    <s v="C40765876"/>
    <s v="STORAGE ITS Support OPS VWM CHGMGR"/>
    <s v="George Davila Jesus Jacob"/>
    <d v="2017-02-17T12:00:00"/>
    <d v="2017-02-17T18:00:00"/>
    <s v="Cambio de Disco en Storage"/>
    <s v="Successful"/>
    <s v="On Time"/>
    <s v="No"/>
    <s v="Standard"/>
    <s v="Successful"/>
    <s v="On Time"/>
    <n v="1"/>
    <n v="1"/>
    <n v="0"/>
    <x v="1"/>
    <n v="0"/>
    <s v="Normal"/>
    <n v="0"/>
    <n v="0"/>
    <n v="0"/>
    <n v="0"/>
    <n v="1"/>
    <n v="0"/>
    <s v="Alejandro"/>
    <s v="CT40000633"/>
    <s v="Backups -Storage"/>
    <s v="ITO"/>
    <s v="No"/>
    <s v="No"/>
    <s v="No"/>
    <s v="Si"/>
    <s v="No"/>
  </r>
  <r>
    <x v="23"/>
    <x v="0"/>
    <x v="1"/>
    <s v="normal"/>
    <s v="C40765943"/>
    <s v="PROYECT INFRAEST ITS Support OPS VWM CHGMGR"/>
    <s v="Ruiz Cruz Yolanda Rosario"/>
    <d v="2017-02-19T09:00:00"/>
    <d v="2017-02-19T20:00:00"/>
    <s v="Proyecto de Migración ET2000 Argentina: Acompañamiento a proveedor para reiniciar el host1"/>
    <s v="Successful"/>
    <s v="On Time"/>
    <s v="No"/>
    <s v="Standard"/>
    <s v="Successful"/>
    <s v="On Time"/>
    <n v="1"/>
    <n v="1"/>
    <n v="0"/>
    <x v="1"/>
    <n v="0"/>
    <s v="Normal"/>
    <n v="0"/>
    <n v="0"/>
    <n v="0"/>
    <n v="0"/>
    <n v="1"/>
    <n v="0"/>
    <s v="Alejandro"/>
    <s v="-"/>
    <s v="Proyectos"/>
    <s v="ITO"/>
    <s v="No"/>
    <s v="No"/>
    <s v="No"/>
    <s v="Si"/>
    <s v="No"/>
  </r>
  <r>
    <x v="15"/>
    <x v="0"/>
    <x v="2"/>
    <s v="normal"/>
    <s v="C001000982"/>
    <s v="SE.AA.MX.PROJECTS"/>
    <s v="Pineda Calixtro Reynaldo"/>
    <d v="2017-02-19T01:00:00"/>
    <d v="2017-02-20T15:00:00"/>
    <s v="Imperquimia | Cutover | Migration cutover from Interlomas to Qro"/>
    <s v="Successful"/>
    <s v="On Time"/>
    <s v="No"/>
    <s v="Significant"/>
    <s v="Successful"/>
    <s v="On Time"/>
    <n v="1"/>
    <n v="1"/>
    <n v="0"/>
    <x v="1"/>
    <n v="0"/>
    <s v="Normal"/>
    <n v="0"/>
    <n v="0"/>
    <n v="0"/>
    <n v="0"/>
    <n v="1"/>
    <n v="0"/>
    <s v="Candido"/>
    <s v="C000623071"/>
    <s v="Proyectos"/>
    <s v="ITO"/>
    <s v="No"/>
    <s v="No"/>
    <s v="No"/>
    <s v="Si"/>
    <s v="No"/>
  </r>
  <r>
    <x v="2"/>
    <x v="3"/>
    <x v="0"/>
    <s v="normal"/>
    <s v="C000961234"/>
    <s v="SI.DHS.MX.INTERNAL-SYSTEMS"/>
    <s v="Garcia Gomez Victor Javier"/>
    <d v="2017-02-16T10:00:00"/>
    <d v="2017-02-20T23:00:00"/>
    <s v="L´OREAL_LIBERACION A OPERACION_Mxsedemxtec0201 | Mxsedemxfmprd | Mxsedemxfmqas"/>
    <s v="Successful"/>
    <s v="On Time"/>
    <s v="No"/>
    <s v="Minor"/>
    <s v="Successful"/>
    <s v="On Time"/>
    <n v="1"/>
    <n v="1"/>
    <n v="0"/>
    <x v="1"/>
    <n v="0"/>
    <s v="Normal"/>
    <n v="0"/>
    <n v="0"/>
    <n v="0"/>
    <n v="0"/>
    <n v="1"/>
    <n v="0"/>
    <s v="Candido"/>
    <s v="C000518578"/>
    <s v="SI"/>
    <s v="SI"/>
    <s v="No"/>
    <s v="No"/>
    <s v="No"/>
    <s v="Si"/>
    <s v="No"/>
  </r>
  <r>
    <x v="1"/>
    <x v="0"/>
    <x v="0"/>
    <s v="normal"/>
    <s v="C000990608"/>
    <s v="C.SAP.MX.AA.SAP-BASIS"/>
    <s v="Hernandez Jacinto Marco Antonio"/>
    <d v="2017-02-20T11:30:00"/>
    <d v="2017-02-20T18:00:00"/>
    <s v="VITRO / SAP / QAS / RQA / DB2 9.7 fixpack update / CCAB;"/>
    <s v="Successful"/>
    <s v="On Time"/>
    <s v="No"/>
    <s v="Minor"/>
    <s v="Successful"/>
    <s v="On Time"/>
    <n v="1"/>
    <n v="1"/>
    <n v="0"/>
    <x v="1"/>
    <n v="0"/>
    <s v="Normal"/>
    <n v="0"/>
    <n v="0"/>
    <n v="0"/>
    <n v="0"/>
    <n v="1"/>
    <n v="0"/>
    <s v="Oscar"/>
    <s v="CMOD317326"/>
    <s v="Basis"/>
    <s v="BASIS"/>
    <s v="No"/>
    <s v="No"/>
    <s v="No"/>
    <s v="Si"/>
    <s v="No"/>
  </r>
  <r>
    <x v="16"/>
    <x v="3"/>
    <x v="0"/>
    <s v="normal"/>
    <s v="C000994032"/>
    <s v="SI.DHS.MX.CRM2"/>
    <s v="Sanchez Cortes Paciano"/>
    <d v="2017-02-18T08:00:00"/>
    <d v="2017-02-20T18:00:00"/>
    <s v="Proyecto Renovacion Tecnologica SIF VWL: Liberacion a Operacion."/>
    <s v="Successful"/>
    <s v="On Time"/>
    <s v="No"/>
    <s v="Minor"/>
    <s v="Successful"/>
    <s v="On Time"/>
    <n v="1"/>
    <n v="1"/>
    <n v="0"/>
    <x v="1"/>
    <n v="0"/>
    <s v="Normal"/>
    <n v="0"/>
    <n v="0"/>
    <n v="0"/>
    <n v="0"/>
    <n v="1"/>
    <n v="0"/>
    <s v="Alejandro"/>
    <s v="-"/>
    <s v="SI"/>
    <s v="SI"/>
    <s v="No"/>
    <s v="No"/>
    <s v="No"/>
    <s v="Si"/>
    <s v="No"/>
  </r>
  <r>
    <x v="16"/>
    <x v="3"/>
    <x v="0"/>
    <s v="normal"/>
    <s v="C000994314"/>
    <s v="SI.DHS.MX.CRM2"/>
    <s v="Sanchez Cortes Paciano"/>
    <d v="2017-02-18T00:00:00"/>
    <d v="2017-02-20T18:00:00"/>
    <s v="Proyecto Renovacion Tecnologica SIF VWL: liberacion del SIstema SIF en nueva Infraestructura de servidores."/>
    <s v="Successful"/>
    <s v="On Time"/>
    <s v="No"/>
    <s v="Minor"/>
    <s v="Successful"/>
    <s v="On Time"/>
    <n v="1"/>
    <n v="1"/>
    <n v="0"/>
    <x v="1"/>
    <n v="0"/>
    <s v="Normal"/>
    <n v="0"/>
    <n v="0"/>
    <n v="0"/>
    <n v="0"/>
    <n v="1"/>
    <n v="0"/>
    <s v="Alejandro"/>
    <s v="-"/>
    <s v="SI"/>
    <s v="SI"/>
    <s v="No"/>
    <s v="No"/>
    <s v="No"/>
    <s v="Si"/>
    <s v="No"/>
  </r>
  <r>
    <x v="17"/>
    <x v="0"/>
    <x v="0"/>
    <s v="normal"/>
    <s v="C000995985"/>
    <s v="C.SAP.MX.AA.SAP-BASIS"/>
    <s v="Salcedo Simpson Georgina"/>
    <d v="2017-02-20T16:30:00"/>
    <d v="2017-02-20T19:00:00"/>
    <s v="MEXICHEM / ECC COLOMBIA / D01] - KERNEL_Update / CCAB; ITO.CAB pre-approved [4EP]"/>
    <s v="Successful"/>
    <s v="On Time"/>
    <s v="No"/>
    <s v="Minor"/>
    <s v="Successful"/>
    <s v="On Time"/>
    <n v="1"/>
    <n v="1"/>
    <n v="0"/>
    <x v="1"/>
    <n v="0"/>
    <s v="Normal"/>
    <n v="0"/>
    <n v="0"/>
    <n v="0"/>
    <n v="0"/>
    <n v="1"/>
    <n v="0"/>
    <s v="Oscar"/>
    <s v="CMOD317140"/>
    <s v="Basis"/>
    <s v="BASIS"/>
    <s v="No"/>
    <s v="No"/>
    <s v="No"/>
    <s v="Si"/>
    <s v="No"/>
  </r>
  <r>
    <x v="1"/>
    <x v="0"/>
    <x v="0"/>
    <s v="normal"/>
    <s v="C000995988"/>
    <s v="C.AMER.MX.AD.VITRO"/>
    <s v="Camacho Nicasio Dulce Maria "/>
    <d v="2017-02-17T18:00:00"/>
    <d v="2017-02-20T17:00:00"/>
    <s v="Amer | Vitro | AD | Removal of child domain VVPAMERICA.vitro.com"/>
    <s v="Successful"/>
    <s v="On Time"/>
    <s v="No"/>
    <s v="Minor"/>
    <s v="Successful"/>
    <s v="On Time"/>
    <n v="1"/>
    <n v="1"/>
    <n v="0"/>
    <x v="1"/>
    <n v="0"/>
    <s v="Normal"/>
    <n v="0"/>
    <n v="0"/>
    <n v="0"/>
    <n v="0"/>
    <n v="1"/>
    <n v="0"/>
    <s v="Oscar"/>
    <s v="-"/>
    <s v="Active Directory"/>
    <s v="ITO"/>
    <s v="No"/>
    <s v="No"/>
    <s v="No"/>
    <s v="Si"/>
    <s v="No"/>
  </r>
  <r>
    <x v="11"/>
    <x v="0"/>
    <x v="0"/>
    <s v="normal"/>
    <s v="C000999362"/>
    <s v="C.AMER.MX.DPO-LNX"/>
    <s v="Castillo Amastal Claudia Lorena"/>
    <d v="2017-02-20T14:00:00"/>
    <d v="2017-02-20T22:30:00"/>
    <s v="AMER | KUO | Operative System package upgrade on server resirmty03 | QA"/>
    <s v="Successful"/>
    <s v="On Time"/>
    <s v="No"/>
    <s v="Minor"/>
    <s v="Successful"/>
    <s v="On Time"/>
    <n v="1"/>
    <n v="1"/>
    <n v="0"/>
    <x v="1"/>
    <n v="0"/>
    <s v="Normal"/>
    <n v="0"/>
    <n v="0"/>
    <n v="0"/>
    <n v="0"/>
    <n v="1"/>
    <n v="0"/>
    <s v="Maria del Carmen"/>
    <s v="C000972225"/>
    <s v="DPO Linux"/>
    <s v="ITO"/>
    <s v="No"/>
    <s v="No"/>
    <s v="No"/>
    <s v="Si"/>
    <s v="No"/>
  </r>
  <r>
    <x v="11"/>
    <x v="0"/>
    <x v="0"/>
    <s v="normal"/>
    <s v="C001001153"/>
    <s v="C.AMER.MX.DPO-LNX"/>
    <s v="Cruz Rodriguez Esmeralda Danae"/>
    <d v="2017-02-17T12:00:00"/>
    <d v="2017-02-20T11:00:00"/>
    <s v="AMER | KUO | Configuration of Filesystem ISCSi on gpmmty11 gpmmty34 | ITO CAB pre-approved"/>
    <s v="Successful"/>
    <s v="On Time"/>
    <s v="No"/>
    <s v="Minor"/>
    <s v="Successful"/>
    <s v="On Time"/>
    <n v="1"/>
    <n v="1"/>
    <n v="0"/>
    <x v="1"/>
    <n v="0"/>
    <s v="Normal"/>
    <n v="0"/>
    <n v="0"/>
    <n v="0"/>
    <n v="0"/>
    <n v="1"/>
    <n v="0"/>
    <s v="Maria del Carmen"/>
    <s v="CMOD316690"/>
    <s v="DPO Linux"/>
    <s v="ITO"/>
    <s v="No"/>
    <s v="No"/>
    <s v="No"/>
    <s v="Si"/>
    <s v="No"/>
  </r>
  <r>
    <x v="12"/>
    <x v="0"/>
    <x v="0"/>
    <s v="normal"/>
    <s v="C001001228"/>
    <s v="C.SAP.MX.AA.GDH.MX-BASIS"/>
    <s v="Donge Vargas Oscar  "/>
    <d v="2017-02-20T11:00:00"/>
    <d v="2017-02-20T14:00:00"/>
    <s v="[GDG] / [ SAP TS-MX] / [ PRD] / [GET] / [ MX] - SNOTE /CSS.CAB pre-approved"/>
    <s v="Successful"/>
    <s v="On Time"/>
    <s v="No"/>
    <s v="Minor"/>
    <s v="Successful"/>
    <s v="On Time"/>
    <n v="1"/>
    <n v="1"/>
    <n v="0"/>
    <x v="1"/>
    <n v="0"/>
    <s v="Normal"/>
    <n v="0"/>
    <n v="0"/>
    <n v="0"/>
    <n v="0"/>
    <n v="1"/>
    <n v="0"/>
    <s v="Candido"/>
    <s v="CMOD317142"/>
    <s v="Basis"/>
    <s v="BASIS"/>
    <s v="No"/>
    <s v="No"/>
    <s v="No"/>
    <s v="Si"/>
    <s v="No"/>
  </r>
  <r>
    <x v="12"/>
    <x v="0"/>
    <x v="1"/>
    <s v="normal"/>
    <s v="C001001231"/>
    <s v="C.SAP.MX.AA.GDH.MX-BASIS"/>
    <s v="Donge Vargas Oscar  "/>
    <d v="2017-02-20T15:00:00"/>
    <d v="2017-02-20T18:00:00"/>
    <s v="[GDG] / [ SAP TS-MX ] / [ TEST/ [ QAS/ [MX ] - Implementation of support packages for ABAP (SPAM/SAINT)_classic env. / CCAB; CSS.CAB pre-approved [4EP]"/>
    <s v="Successful"/>
    <s v="On Time"/>
    <s v="No"/>
    <s v="Standard"/>
    <s v="Successful"/>
    <s v="On Time"/>
    <n v="1"/>
    <n v="1"/>
    <n v="0"/>
    <x v="1"/>
    <n v="0"/>
    <s v="Normal"/>
    <n v="0"/>
    <n v="0"/>
    <n v="0"/>
    <n v="0"/>
    <n v="1"/>
    <n v="0"/>
    <s v="Candido"/>
    <s v="CMOD318853"/>
    <s v="Basis"/>
    <s v="BASIS"/>
    <s v="No"/>
    <s v="No"/>
    <s v="No"/>
    <s v="Si"/>
    <s v="No"/>
  </r>
  <r>
    <x v="1"/>
    <x v="1"/>
    <x v="1"/>
    <s v="normal"/>
    <s v="C001002882"/>
    <s v="TS.CP.MX.SIC.LAN.VITRO"/>
    <s v="Alvarez Mendoza Fermin"/>
    <d v="2017-02-19T23:00:00"/>
    <d v="2017-02-20T22:00:00"/>
    <s v="VITRO | Upgrade de IOS Controladora Inalambrica de Lazaro Cardenas-Preaprobado"/>
    <s v="Successful"/>
    <s v="On Time"/>
    <s v="No"/>
    <s v="Standard"/>
    <s v="Successful"/>
    <s v="On Time"/>
    <n v="1"/>
    <n v="1"/>
    <n v="0"/>
    <x v="1"/>
    <n v="0"/>
    <s v="Normal"/>
    <n v="0"/>
    <n v="0"/>
    <n v="0"/>
    <n v="0"/>
    <n v="1"/>
    <n v="0"/>
    <s v="Oscar"/>
    <s v="C001002852"/>
    <s v="LAN"/>
    <s v="TSS"/>
    <s v="No"/>
    <s v="No"/>
    <s v="No"/>
    <s v="Si"/>
    <s v="No"/>
  </r>
  <r>
    <x v="10"/>
    <x v="0"/>
    <x v="1"/>
    <s v="normal"/>
    <s v="C001006047"/>
    <s v="C.SAP.MX.AA.GDH.MX-BASIS"/>
    <s v="Escalante Gonzalez Carlos"/>
    <d v="2017-02-20T07:00:00"/>
    <d v="2017-02-20T12:00:00"/>
    <s v="GRUPO Q / SAP-TSMX / PRODUCCION / POP / SAP Java Parameter Change"/>
    <s v="Successful"/>
    <s v="On Time"/>
    <s v="No"/>
    <s v="Standard"/>
    <s v="Successful"/>
    <s v="On Time"/>
    <n v="1"/>
    <n v="1"/>
    <n v="0"/>
    <x v="1"/>
    <n v="0"/>
    <s v="Normal"/>
    <n v="0"/>
    <n v="0"/>
    <n v="0"/>
    <n v="0"/>
    <n v="1"/>
    <n v="0"/>
    <s v="Candido"/>
    <s v="C000510352"/>
    <s v="Basis"/>
    <s v="BASIS"/>
    <s v="No"/>
    <s v="No"/>
    <s v="No"/>
    <s v="Si"/>
    <s v="No"/>
  </r>
  <r>
    <x v="10"/>
    <x v="0"/>
    <x v="1"/>
    <s v="normal"/>
    <s v="C001006192"/>
    <s v="C.AMER.MX.DPO-LNX"/>
    <s v="Marcelo Lopez German"/>
    <d v="2017-02-17T21:00:00"/>
    <d v="2017-02-20T12:00:00"/>
    <s v="AMER | GRUPO Q | Modification of SAPs on DSI on server GPQQROBUV09"/>
    <s v="Successful"/>
    <s v="On Time"/>
    <s v="No"/>
    <s v="Standard"/>
    <s v="Successful"/>
    <s v="On Time"/>
    <n v="1"/>
    <n v="1"/>
    <n v="0"/>
    <x v="1"/>
    <n v="0"/>
    <s v="Normal"/>
    <n v="0"/>
    <n v="0"/>
    <n v="0"/>
    <n v="0"/>
    <n v="1"/>
    <n v="0"/>
    <s v="Candido"/>
    <s v="C000026001"/>
    <s v="DPO Linux"/>
    <s v="ITO"/>
    <s v="No"/>
    <s v="No"/>
    <s v="No"/>
    <s v="Si"/>
    <s v="No"/>
  </r>
  <r>
    <x v="10"/>
    <x v="0"/>
    <x v="1"/>
    <s v="normal"/>
    <s v="C001006194"/>
    <s v="C.AMER.MX.DPO-LNX"/>
    <s v="Marcelo Lopez German"/>
    <d v="2017-02-17T23:00:00"/>
    <d v="2017-02-20T12:00:00"/>
    <s v="AMER | GRUPO Q | Modification of SAPs on DSI on server GPQQROBUV10"/>
    <s v="Successful"/>
    <s v="On Time"/>
    <s v="No"/>
    <s v="Standard"/>
    <s v="Successful"/>
    <s v="On Time"/>
    <n v="1"/>
    <n v="1"/>
    <n v="0"/>
    <x v="1"/>
    <n v="0"/>
    <s v="Normal"/>
    <n v="0"/>
    <n v="0"/>
    <n v="0"/>
    <n v="0"/>
    <n v="1"/>
    <n v="0"/>
    <s v="Candido"/>
    <s v="C000026001"/>
    <s v="DPO Linux"/>
    <s v="ITO"/>
    <s v="No"/>
    <s v="No"/>
    <s v="No"/>
    <s v="Si"/>
    <s v="No"/>
  </r>
  <r>
    <x v="31"/>
    <x v="1"/>
    <x v="0"/>
    <s v="normal"/>
    <s v="C001007816"/>
    <s v="SE.AA.MX.SDE.SUPPLIERS"/>
    <s v="Soto Muñoz Jose Carlos"/>
    <d v="2017-02-18T08:00:00"/>
    <d v="2017-02-20T18:00:00"/>
    <s v="IACNA | SLT | Movimiento de Switch LAN"/>
    <s v="Successful"/>
    <s v="On Time"/>
    <s v="No"/>
    <s v="Minor"/>
    <s v="Successful"/>
    <s v="On Time"/>
    <n v="1"/>
    <n v="1"/>
    <n v="0"/>
    <x v="1"/>
    <n v="1"/>
    <s v="SLT"/>
    <n v="0"/>
    <n v="0"/>
    <n v="0"/>
    <n v="0"/>
    <n v="1"/>
    <n v="0"/>
    <s v="Candido"/>
    <s v="C000961078"/>
    <s v="SDM"/>
    <s v="TSS"/>
    <s v="No"/>
    <s v="No"/>
    <s v="No"/>
    <s v="Si"/>
    <s v="No"/>
  </r>
  <r>
    <x v="1"/>
    <x v="0"/>
    <x v="1"/>
    <s v="normal"/>
    <s v="C001009562"/>
    <s v="C.SAP.MX.AA.SAP-BASIS"/>
    <s v="Hernandez Galindo Israel"/>
    <d v="2017-02-20T15:00:00"/>
    <d v="2017-02-20T20:00:00"/>
    <s v="VITRO / SAP / P / GPD / SAP Parameter Change_Offline /CCAB; ITO.CAB pre-approved [4EP]"/>
    <s v="Successful"/>
    <s v="On Time"/>
    <s v="No"/>
    <s v="Standard"/>
    <s v="Successful"/>
    <s v="On Time"/>
    <n v="1"/>
    <n v="1"/>
    <n v="0"/>
    <x v="1"/>
    <n v="0"/>
    <s v="Normal"/>
    <n v="0"/>
    <n v="0"/>
    <n v="0"/>
    <n v="0"/>
    <n v="1"/>
    <n v="0"/>
    <s v="Oscar"/>
    <s v="CMOD317344"/>
    <s v="Basis"/>
    <s v="BASIS"/>
    <s v="No"/>
    <s v="No"/>
    <s v="No"/>
    <s v="Si"/>
    <s v="No"/>
  </r>
  <r>
    <x v="2"/>
    <x v="0"/>
    <x v="1"/>
    <s v="normal"/>
    <s v="C001009705"/>
    <s v="C.SAP.MX.AA.GDH.MX-BASIS"/>
    <s v="Aguilera Ponce Carlos"/>
    <d v="2017-02-20T16:30:00"/>
    <d v="2017-02-20T17:30:00"/>
    <s v="LOREAL/TSMX - BASIS/SAP Request: Creation/modify and uploading of the roles CSS.CAB preapproved"/>
    <s v="Successful"/>
    <s v="On Time"/>
    <s v="No"/>
    <s v="Standard"/>
    <s v="Successful"/>
    <s v="On Time"/>
    <n v="1"/>
    <n v="1"/>
    <n v="0"/>
    <x v="1"/>
    <n v="0"/>
    <s v="Normal"/>
    <n v="0"/>
    <n v="0"/>
    <n v="0"/>
    <n v="0"/>
    <n v="1"/>
    <n v="0"/>
    <s v="Candido"/>
    <s v="CMOD310216"/>
    <s v="Basis"/>
    <s v="BASIS"/>
    <s v="No"/>
    <s v="No"/>
    <s v="No"/>
    <s v="Si"/>
    <s v="No"/>
  </r>
  <r>
    <x v="8"/>
    <x v="0"/>
    <x v="0"/>
    <s v="normal"/>
    <s v="C40757497"/>
    <s v="PROYECT INFRAEST ITS Support OPS VWM CHGMGR"/>
    <s v="Baca Gonzalez Eliseo"/>
    <d v="2017-02-19T12:00:00"/>
    <d v="2017-02-20T17:00:00"/>
    <s v="Renovacion Tecnológica de Concentrador VPN MX_VPN-VWM-HO-2 para Servicio Home Office VWM"/>
    <s v="Successful"/>
    <s v="On Time"/>
    <s v="No"/>
    <s v="Minor"/>
    <s v="Successful"/>
    <s v="On Time"/>
    <n v="1"/>
    <n v="1"/>
    <n v="0"/>
    <x v="1"/>
    <n v="0"/>
    <s v="Normal"/>
    <n v="0"/>
    <n v="0"/>
    <n v="0"/>
    <n v="0"/>
    <n v="1"/>
    <n v="0"/>
    <s v="Alejandro"/>
    <s v="CT40009369"/>
    <s v="Proyectos"/>
    <s v="ITO"/>
    <s v="No"/>
    <s v="No"/>
    <s v="No"/>
    <s v="Si"/>
    <s v="No"/>
  </r>
  <r>
    <x v="8"/>
    <x v="1"/>
    <x v="0"/>
    <s v="normal"/>
    <s v="C40758280"/>
    <s v="OPM ITS Support OPS VWM CHGMGR"/>
    <s v="Vargas Aguilar Jorge"/>
    <d v="2017-02-19T08:00:00"/>
    <d v="2017-02-20T17:00:00"/>
    <s v="Arreglo de cableado localizados windows en DCPII Gabinete RACK 2317"/>
    <s v="Successful"/>
    <s v="On Time"/>
    <s v="No"/>
    <s v="Minor"/>
    <s v="Successful"/>
    <s v="On Time"/>
    <n v="1"/>
    <n v="1"/>
    <n v="0"/>
    <x v="1"/>
    <n v="0"/>
    <s v="Normal"/>
    <n v="0"/>
    <n v="0"/>
    <n v="0"/>
    <n v="0"/>
    <n v="1"/>
    <n v="0"/>
    <s v="Alejandro"/>
    <s v="CT40005482"/>
    <s v="OPM"/>
    <s v="TSS"/>
    <s v="No"/>
    <s v="No"/>
    <s v="No"/>
    <s v="Si"/>
    <s v="No"/>
  </r>
  <r>
    <x v="8"/>
    <x v="0"/>
    <x v="0"/>
    <s v="normal"/>
    <s v="C40762236"/>
    <s v="SERVERS WINTEL ITS Support OPS VWM CHGMGR"/>
    <s v="Sanchez Ramirez Erick"/>
    <d v="2017-02-17T15:00:00"/>
    <d v="2017-02-20T17:00:00"/>
    <s v="Prueba de Ingresar servidores al dominio vwmext.com"/>
    <s v="Successful"/>
    <s v="On Time"/>
    <s v="No"/>
    <s v="Minor"/>
    <s v="Successful"/>
    <s v="On Time"/>
    <n v="1"/>
    <n v="1"/>
    <n v="0"/>
    <x v="1"/>
    <n v="0"/>
    <s v="Normal"/>
    <n v="0"/>
    <n v="0"/>
    <n v="0"/>
    <n v="0"/>
    <n v="1"/>
    <n v="0"/>
    <s v="Alejandro"/>
    <s v="CT40004941"/>
    <s v="DPO Windows"/>
    <s v="ITO"/>
    <s v="No"/>
    <s v="No"/>
    <s v="No"/>
    <s v="Si"/>
    <s v="No"/>
  </r>
  <r>
    <x v="8"/>
    <x v="1"/>
    <x v="0"/>
    <s v="normal"/>
    <s v="C40763037"/>
    <s v="TELECOM WAN ITS Support OPS VWM CHGMGR"/>
    <s v="Mucito Najera Sebastian Yair"/>
    <d v="2017-02-17T19:00:00"/>
    <d v="2017-02-20T23:00:00"/>
    <s v="Agregar hosts a VPN site to site entre VWM y VCE"/>
    <s v="Successful"/>
    <s v="On Time"/>
    <s v="No"/>
    <s v="Minor"/>
    <s v="Successful"/>
    <s v="On Time"/>
    <n v="1"/>
    <n v="1"/>
    <n v="0"/>
    <x v="1"/>
    <n v="0"/>
    <s v="Normal"/>
    <n v="0"/>
    <n v="0"/>
    <n v="0"/>
    <n v="0"/>
    <n v="1"/>
    <n v="0"/>
    <s v="Alejandro"/>
    <s v="CT40007885"/>
    <s v="WAN"/>
    <s v="TSS"/>
    <s v="No"/>
    <s v="No"/>
    <s v="No"/>
    <s v="Si"/>
    <s v="No"/>
  </r>
  <r>
    <x v="8"/>
    <x v="1"/>
    <x v="0"/>
    <s v="normal"/>
    <s v="C40763087"/>
    <s v="OPM ITS Support OPS VWM CHGMGR"/>
    <s v="Vargas Aguilar Jorge"/>
    <d v="2017-02-18T09:00:00"/>
    <d v="2017-02-20T17:00:00"/>
    <s v="Seguimiento de Cables en equipo MX_SW-ET2K-CUBO-2 gabinete 2116"/>
    <s v="Successful"/>
    <s v="On Time"/>
    <s v="No"/>
    <s v="Minor"/>
    <s v="Successful"/>
    <s v="On Time"/>
    <n v="1"/>
    <n v="1"/>
    <n v="0"/>
    <x v="1"/>
    <n v="0"/>
    <s v="Normal"/>
    <n v="0"/>
    <n v="0"/>
    <n v="0"/>
    <n v="0"/>
    <n v="1"/>
    <n v="0"/>
    <s v="Alejandro"/>
    <s v="CT40002753"/>
    <s v="OPM"/>
    <s v="TSS"/>
    <s v="No"/>
    <s v="No"/>
    <s v="No"/>
    <s v="Si"/>
    <s v="No"/>
  </r>
  <r>
    <x v="8"/>
    <x v="1"/>
    <x v="0"/>
    <s v="normal"/>
    <s v="C40763090"/>
    <s v="TELECOM ITS Support OPS VWM CHGMGR"/>
    <s v="Vidals Aguilar Patricio"/>
    <d v="2017-02-18T09:00:00"/>
    <d v="2017-02-20T17:00:00"/>
    <s v="Retiro de cableado obsoleto en DCPII en gabinete 2243"/>
    <s v="Successful"/>
    <s v="On Time"/>
    <s v="No"/>
    <s v="Minor"/>
    <s v="Successful"/>
    <s v="On Time"/>
    <n v="1"/>
    <n v="1"/>
    <n v="0"/>
    <x v="1"/>
    <n v="0"/>
    <s v="Normal"/>
    <n v="0"/>
    <n v="0"/>
    <n v="0"/>
    <n v="0"/>
    <n v="1"/>
    <n v="0"/>
    <s v="Alejandro"/>
    <s v="CT40003239"/>
    <s v="Cableado"/>
    <s v="TSS"/>
    <s v="No"/>
    <s v="No"/>
    <s v="No"/>
    <s v="Si"/>
    <s v="No"/>
  </r>
  <r>
    <x v="5"/>
    <x v="0"/>
    <x v="0"/>
    <s v="normal"/>
    <s v="C001001004"/>
    <s v="C.AMER.MX.DCO.DCI"/>
    <s v="Alvarado Pacheco Milthon Christian"/>
    <d v="2017-02-20T09:00:00"/>
    <d v="2017-02-21T09:00:00"/>
    <s v="AMER | T-Systems | Maintenance Cooling precision in MX_3020 LDR"/>
    <s v="Successful"/>
    <s v="On Time"/>
    <s v="No"/>
    <s v="Minor"/>
    <s v="Successful"/>
    <s v="On Time"/>
    <n v="1"/>
    <n v="1"/>
    <n v="0"/>
    <x v="1"/>
    <n v="0"/>
    <s v="Normal"/>
    <n v="0"/>
    <n v="0"/>
    <n v="0"/>
    <n v="0"/>
    <n v="1"/>
    <n v="0"/>
    <s v="Candido"/>
    <s v="C000054225"/>
    <s v="DCI"/>
    <s v="ITO"/>
    <s v="No"/>
    <s v="No"/>
    <s v="No"/>
    <s v="Si"/>
    <s v="No"/>
  </r>
  <r>
    <x v="26"/>
    <x v="0"/>
    <x v="0"/>
    <s v="normal"/>
    <s v="C001006038"/>
    <s v="C.SAP.MX.AA.GDH.MX-BASIS"/>
    <s v="Hamud Cesin Socorro Denise"/>
    <d v="2017-02-21T11:00:00"/>
    <d v="2017-02-21T16:00:00"/>
    <s v="ALFA / SAP / QA / BHQ / SIGMA - SAP Parameter Change_Online_classic env. /CCAB; CSS.CAB pre-approved [4EP]"/>
    <s v="Successful"/>
    <s v="On Time"/>
    <s v="No"/>
    <s v="Minor"/>
    <s v="Successful"/>
    <s v="On Time"/>
    <n v="1"/>
    <n v="1"/>
    <n v="0"/>
    <x v="1"/>
    <n v="0"/>
    <s v="Normal"/>
    <n v="0"/>
    <n v="0"/>
    <n v="0"/>
    <n v="0"/>
    <n v="1"/>
    <n v="0"/>
    <s v="Oscar"/>
    <s v="CMOD318874"/>
    <s v="Basis"/>
    <s v="BASIS"/>
    <s v="No"/>
    <s v="No"/>
    <s v="No"/>
    <s v="Si"/>
    <s v="No"/>
  </r>
  <r>
    <x v="11"/>
    <x v="0"/>
    <x v="1"/>
    <s v="normal"/>
    <s v="C001006284"/>
    <s v="C.SAP.MX.AA.GDH.MX-BASIS"/>
    <s v="Tirado Salas Jose Vicente "/>
    <d v="2017-02-20T21:00:00"/>
    <d v="2017-02-21T01:00:00"/>
    <s v="[Grupo KUO] / [ SAP -MX ] / [ PRD ] / [ PIP &amp; PR4 ] - Implementation of support packages for ABAP (SPAM/SAINT) / CCAB; ITO.CAB pre-approved [4EP]"/>
    <s v="Successful"/>
    <s v="On Time"/>
    <s v="No"/>
    <s v="Standard"/>
    <s v="Successful"/>
    <s v="On Time"/>
    <n v="1"/>
    <n v="1"/>
    <n v="0"/>
    <x v="1"/>
    <n v="0"/>
    <s v="Normal"/>
    <n v="0"/>
    <n v="0"/>
    <n v="0"/>
    <n v="0"/>
    <n v="1"/>
    <n v="0"/>
    <s v="Maria del Carmen"/>
    <s v="CMOD318037"/>
    <s v="Basis"/>
    <s v="BASIS"/>
    <s v="No"/>
    <s v="No"/>
    <s v="No"/>
    <s v="Si"/>
    <s v="No"/>
  </r>
  <r>
    <x v="11"/>
    <x v="0"/>
    <x v="1"/>
    <s v="normal"/>
    <s v="C001009623"/>
    <s v="C.AMER.MX.LBU.WINTEL"/>
    <s v="Xaxalpa Maldonado Yancarlo"/>
    <d v="2017-02-20T20:00:00"/>
    <d v="2017-02-20T23:00:00"/>
    <s v="AMER | KUO |52852397 |1001196713 Grupo KUO / AMEC / Alestra Querétaro / DSI Queretaro / Windows / SAPS Increase / DEMTYWEBVM01; DEQRODBCS02"/>
    <s v="Successful"/>
    <s v="On Time"/>
    <s v="No"/>
    <s v="Standard"/>
    <s v="Successful"/>
    <s v="On Time"/>
    <n v="1"/>
    <n v="1"/>
    <n v="0"/>
    <x v="1"/>
    <n v="0"/>
    <s v="Normal"/>
    <n v="0"/>
    <n v="0"/>
    <n v="0"/>
    <n v="0"/>
    <n v="1"/>
    <n v="0"/>
    <s v="Maria del Carmen"/>
    <s v="C000058623"/>
    <s v="DPO Windows"/>
    <s v="ITO"/>
    <s v="No"/>
    <s v="No"/>
    <s v="No"/>
    <s v="Si"/>
    <s v="No"/>
  </r>
  <r>
    <x v="10"/>
    <x v="0"/>
    <x v="1"/>
    <s v="normal"/>
    <s v="C001009730"/>
    <s v="C.SAP.MX.AA.GDH.MX-BASIS"/>
    <s v="Escalante Gonzalez Carlos"/>
    <d v="2017-02-20T19:00:00"/>
    <d v="2017-02-20T21:00:00"/>
    <s v="GRUPO Q / SAP-TSMX / DEVELOPMENT / POD / QRO. - RESTART /CCAB; ITO.CAB pre-approved"/>
    <s v="Successful"/>
    <s v="On Time"/>
    <s v="No"/>
    <s v="Standard"/>
    <s v="Successful"/>
    <s v="On Time"/>
    <n v="1"/>
    <n v="1"/>
    <n v="0"/>
    <x v="1"/>
    <n v="0"/>
    <s v="Normal"/>
    <n v="0"/>
    <n v="0"/>
    <n v="0"/>
    <n v="0"/>
    <n v="1"/>
    <n v="0"/>
    <s v="Candido"/>
    <s v="CMOD316997"/>
    <s v="Basis"/>
    <s v="BASIS"/>
    <s v="No"/>
    <s v="No"/>
    <s v="No"/>
    <s v="Si"/>
    <s v="No"/>
  </r>
  <r>
    <x v="9"/>
    <x v="0"/>
    <x v="1"/>
    <s v="normal"/>
    <s v="C001009734"/>
    <s v="C.SAP.MX.AA.GDH.MX-BASIS"/>
    <s v="Pacheco Ramirez Victor"/>
    <d v="2017-02-21T02:30:00"/>
    <d v="2017-02-21T06:30:00"/>
    <s v="HABC/BASIS/BWD/HABC/SAP Request: - SNOTE / ITO.CAB pre-approved"/>
    <s v="Successful"/>
    <s v="On Time"/>
    <s v="No"/>
    <s v="Standard"/>
    <s v="Successful"/>
    <s v="On Time"/>
    <n v="1"/>
    <n v="1"/>
    <n v="0"/>
    <x v="1"/>
    <n v="0"/>
    <s v="Normal"/>
    <n v="0"/>
    <n v="0"/>
    <n v="0"/>
    <n v="0"/>
    <n v="1"/>
    <n v="0"/>
    <s v="Candido"/>
    <s v="CMOD317142"/>
    <s v="Basis"/>
    <s v="BASIS"/>
    <s v="No"/>
    <s v="No"/>
    <s v="No"/>
    <s v="Si"/>
    <s v="No"/>
  </r>
  <r>
    <x v="9"/>
    <x v="0"/>
    <x v="1"/>
    <s v="normal"/>
    <s v="C001009738"/>
    <s v="C.SAP.MX.AA.GDH.MX-BASIS"/>
    <s v="Pacheco Ramirez Victor"/>
    <d v="2017-02-21T02:00:00"/>
    <d v="2017-02-21T06:00:00"/>
    <s v="HABC/BASIS/HABC/BPP/SAP Request: - SNOTE / ITO.CAB pre-approved"/>
    <s v="Successful"/>
    <s v="On Time"/>
    <s v="No"/>
    <s v="Standard"/>
    <s v="Successful"/>
    <s v="On Time"/>
    <n v="1"/>
    <n v="1"/>
    <n v="0"/>
    <x v="1"/>
    <n v="0"/>
    <s v="Normal"/>
    <n v="0"/>
    <n v="0"/>
    <n v="0"/>
    <n v="0"/>
    <n v="1"/>
    <n v="0"/>
    <s v="Candido"/>
    <s v="CMOD317142"/>
    <s v="Basis"/>
    <s v="BASIS"/>
    <s v="No"/>
    <s v="No"/>
    <s v="No"/>
    <s v="Si"/>
    <s v="No"/>
  </r>
  <r>
    <x v="8"/>
    <x v="0"/>
    <x v="1"/>
    <s v="normal"/>
    <s v="C40766770"/>
    <s v="STORAGE ITS Support OPS VWM CHGMGR"/>
    <s v="George Davila Jesus Jacob"/>
    <d v="2017-02-21T10:00:00"/>
    <d v="2017-02-21T15:00:00"/>
    <s v="Cambio de Disco en Storage"/>
    <s v="Successful"/>
    <s v="On Time"/>
    <s v="No"/>
    <s v="Standard"/>
    <s v="Successful"/>
    <s v="On Time"/>
    <n v="1"/>
    <n v="1"/>
    <n v="0"/>
    <x v="1"/>
    <n v="0"/>
    <s v="Normal"/>
    <n v="0"/>
    <n v="0"/>
    <n v="0"/>
    <n v="0"/>
    <n v="1"/>
    <n v="0"/>
    <s v="Alejandro"/>
    <s v="CT40000633"/>
    <s v="Backups -Storage"/>
    <s v="ITO"/>
    <s v="No"/>
    <s v="No"/>
    <s v="No"/>
    <s v="Si"/>
    <s v="No"/>
  </r>
  <r>
    <x v="8"/>
    <x v="0"/>
    <x v="1"/>
    <s v="normal"/>
    <s v="C40767555"/>
    <s v="BACKUP ITS Support OPS VWM CHGMGR"/>
    <s v="Castro Vazquez Antonio De Jesus"/>
    <d v="2017-02-21T09:00:00"/>
    <d v="2017-02-21T16:00:00"/>
    <s v="Reemplazo de drive en librería de respaldos"/>
    <s v="Successful"/>
    <s v="On Time"/>
    <s v="No"/>
    <s v="Standard"/>
    <s v="Successful"/>
    <s v="On Time"/>
    <n v="1"/>
    <n v="1"/>
    <n v="0"/>
    <x v="1"/>
    <n v="0"/>
    <s v="Normal"/>
    <n v="0"/>
    <n v="0"/>
    <n v="0"/>
    <n v="0"/>
    <n v="1"/>
    <n v="0"/>
    <s v="Alejandro"/>
    <s v="CT40000785"/>
    <s v="Backups -Storage"/>
    <s v="ITO"/>
    <s v="No"/>
    <s v="No"/>
    <s v="No"/>
    <s v="Si"/>
    <s v="No"/>
  </r>
  <r>
    <x v="11"/>
    <x v="0"/>
    <x v="0"/>
    <s v="normal"/>
    <s v="C000999364"/>
    <s v="C.AMER.MX.DPO-LNX"/>
    <s v="Castillo Amastal Claudia Lorena"/>
    <d v="2017-02-21T14:00:00"/>
    <d v="2017-02-21T20:30:00"/>
    <s v="AMER | KUO | Operative System package upgrade on servers gpmmty33, gpmmty34 | QA"/>
    <s v="Successful"/>
    <s v="On Time"/>
    <s v="No"/>
    <s v="Minor"/>
    <s v="Successful"/>
    <s v="On Time"/>
    <n v="1"/>
    <n v="1"/>
    <n v="0"/>
    <x v="1"/>
    <n v="0"/>
    <s v="Normal"/>
    <n v="0"/>
    <n v="0"/>
    <n v="0"/>
    <n v="0"/>
    <n v="1"/>
    <n v="0"/>
    <s v="Maria del Carmen"/>
    <s v="C000972225"/>
    <s v="DPO Linux"/>
    <s v="ITO"/>
    <s v="No"/>
    <s v="No"/>
    <s v="No"/>
    <s v="Si"/>
    <s v="No"/>
  </r>
  <r>
    <x v="5"/>
    <x v="0"/>
    <x v="0"/>
    <s v="normal"/>
    <s v="C001001008"/>
    <s v="C.AMER.MX.DCO.DCI"/>
    <s v="Alvarado Pacheco Milthon Christian"/>
    <d v="2017-02-21T09:00:00"/>
    <d v="2017-02-22T09:00:00"/>
    <s v="AMER | T-Systems | Maintenance Cooling precision in MX_3000"/>
    <s v="Successful"/>
    <s v="On Time"/>
    <s v="No"/>
    <s v="Minor"/>
    <s v="Successful"/>
    <s v="On Time"/>
    <n v="1"/>
    <n v="1"/>
    <n v="0"/>
    <x v="1"/>
    <n v="0"/>
    <s v="Normal"/>
    <n v="0"/>
    <n v="0"/>
    <n v="0"/>
    <n v="0"/>
    <n v="1"/>
    <n v="0"/>
    <s v="Candido"/>
    <s v="C000054225"/>
    <s v="DCI"/>
    <s v="ITO"/>
    <s v="No"/>
    <s v="No"/>
    <s v="No"/>
    <s v="Si"/>
    <s v="No"/>
  </r>
  <r>
    <x v="17"/>
    <x v="0"/>
    <x v="0"/>
    <s v="normal"/>
    <s v="C001002841"/>
    <s v="C.SAP.MX.AA.SAP-BASIS"/>
    <s v="Vidal Beltran Kelly"/>
    <d v="2017-02-21T09:00:00"/>
    <d v="2017-02-21T17:00:00"/>
    <s v="MEXICHEM /D01/ - Implementation of support packages for ABAP (SPAM/SAINT) / CCAB; CSS.CAB pre-approved [4EP]"/>
    <s v="Successful"/>
    <s v="On Time"/>
    <s v="No"/>
    <s v="Minor"/>
    <s v="Successful"/>
    <s v="On Time"/>
    <n v="1"/>
    <n v="1"/>
    <n v="0"/>
    <x v="1"/>
    <n v="0"/>
    <s v="Normal"/>
    <n v="0"/>
    <n v="0"/>
    <n v="0"/>
    <n v="0"/>
    <n v="1"/>
    <n v="0"/>
    <s v="Oscar"/>
    <s v="CMOD318037"/>
    <s v="Basis"/>
    <s v="BASIS"/>
    <s v="No"/>
    <s v="No"/>
    <s v="No"/>
    <s v="Si"/>
    <s v="No"/>
  </r>
  <r>
    <x v="11"/>
    <x v="0"/>
    <x v="1"/>
    <s v="normal"/>
    <s v="C001006295"/>
    <s v="C.SAP.MX.AA.GDH.MX-BASIS"/>
    <s v="Tirado Salas Jose Vicente "/>
    <d v="2017-02-21T21:00:00"/>
    <d v="2017-02-22T01:00:00"/>
    <s v="[Grupo KUO] / [ SAP -MX ] / [ PRD ] / [ GRP &amp; PHR ] - Implementation of support packages for ABAP (SPAM/SAINT) / CCAB; ITO.CAB pre-approved [4EP]"/>
    <s v="Successful"/>
    <s v="On Time"/>
    <s v="No"/>
    <s v="Standard"/>
    <s v="Successful"/>
    <s v="On Time"/>
    <n v="1"/>
    <n v="1"/>
    <n v="0"/>
    <x v="1"/>
    <n v="0"/>
    <s v="Normal"/>
    <n v="0"/>
    <n v="0"/>
    <n v="0"/>
    <n v="0"/>
    <n v="1"/>
    <n v="0"/>
    <s v="Maria del Carmen"/>
    <s v="CMOD318037"/>
    <s v="Basis"/>
    <s v="BASIS"/>
    <s v="No"/>
    <s v="No"/>
    <s v="No"/>
    <s v="Si"/>
    <s v="No"/>
  </r>
  <r>
    <x v="11"/>
    <x v="0"/>
    <x v="1"/>
    <s v="normal"/>
    <s v="C001009493"/>
    <s v="C.AMER.MX.SBO.BK.ST"/>
    <s v="Lopez Garcia Gerardo  "/>
    <d v="2017-02-21T09:00:00"/>
    <d v="2017-02-21T18:00:00"/>
    <s v="AMER | DSI | Increased of Disk Space on DSI | _Server_DEQRODBCS02"/>
    <s v="Successful"/>
    <s v="On Time"/>
    <s v="No"/>
    <s v="Standard"/>
    <s v="Successful"/>
    <s v="On Time"/>
    <n v="1"/>
    <n v="1"/>
    <n v="0"/>
    <x v="1"/>
    <n v="0"/>
    <s v="Normal"/>
    <n v="0"/>
    <n v="0"/>
    <n v="0"/>
    <n v="0"/>
    <n v="1"/>
    <n v="0"/>
    <s v="Maria del Carmen"/>
    <s v="C000058623"/>
    <s v="Backups -Storage"/>
    <s v="ITO"/>
    <s v="No"/>
    <s v="No"/>
    <s v="No"/>
    <s v="Si"/>
    <s v="No"/>
  </r>
  <r>
    <x v="10"/>
    <x v="0"/>
    <x v="1"/>
    <s v="normal"/>
    <s v="C001009707"/>
    <s v="C.AMER.MX.PCI"/>
    <s v="Lopez Cumplido Jose David"/>
    <d v="2017-02-21T10:00:00"/>
    <d v="2017-02-22T10:00:00"/>
    <s v="DSI | Queretaro | Administrative change | Creation of new server for Grupo Q (gpqqroauv21) DO: 52854068"/>
    <s v="Successful"/>
    <s v="On Time"/>
    <s v="No"/>
    <s v="Standard"/>
    <s v="Successful"/>
    <s v="On Time"/>
    <n v="1"/>
    <n v="1"/>
    <n v="0"/>
    <x v="1"/>
    <n v="0"/>
    <s v="Normal"/>
    <n v="0"/>
    <n v="0"/>
    <n v="0"/>
    <n v="0"/>
    <n v="1"/>
    <n v="0"/>
    <s v="Maria del Carmen"/>
    <s v="C000913861"/>
    <s v="PCI Infraestructura"/>
    <s v="ITO"/>
    <s v="No"/>
    <s v="No"/>
    <s v="No"/>
    <s v="Si"/>
    <s v="No"/>
  </r>
  <r>
    <x v="2"/>
    <x v="0"/>
    <x v="1"/>
    <s v="normal"/>
    <s v="C001011473"/>
    <s v="C.SAP.MX.AA.GDH.MX-BASIS"/>
    <s v="Aguilera Ponce Carlos"/>
    <d v="2017-02-21T14:30:00"/>
    <d v="2017-02-21T17:30:00"/>
    <s v="LOREAL/TSMX - BASIS/SAP Request: Creation/modify and uploading of the roles CSS.CAB preapproved"/>
    <s v="Successful"/>
    <s v="On Time"/>
    <s v="No"/>
    <s v="Standard"/>
    <s v="Successful"/>
    <s v="On Time"/>
    <n v="1"/>
    <n v="1"/>
    <n v="0"/>
    <x v="1"/>
    <n v="0"/>
    <s v="Normal"/>
    <n v="0"/>
    <n v="0"/>
    <n v="0"/>
    <n v="0"/>
    <n v="1"/>
    <n v="0"/>
    <s v="Candido"/>
    <s v="CMOD310216"/>
    <s v="Basis"/>
    <s v="BASIS"/>
    <s v="No"/>
    <s v="No"/>
    <s v="No"/>
    <s v="Si"/>
    <s v="No"/>
  </r>
  <r>
    <x v="12"/>
    <x v="0"/>
    <x v="1"/>
    <s v="normal"/>
    <s v="C001011538"/>
    <s v="C.SAP.MX.AA.GDH.MX-BASIS"/>
    <s v="Donge Vargas Oscar  "/>
    <d v="2017-02-22T11:00:00"/>
    <d v="2017-02-22T14:00:00"/>
    <s v="[GDG] / [ SAP TS-MX] / [ DEV] / [DES] / [ MX] - SNOTE /CSS.CAB pre-approved"/>
    <s v="Successful"/>
    <s v="On Time"/>
    <s v="No"/>
    <s v="Standard"/>
    <s v="Successful"/>
    <s v="On Time"/>
    <n v="1"/>
    <n v="1"/>
    <n v="0"/>
    <x v="1"/>
    <n v="0"/>
    <s v="Normal"/>
    <n v="0"/>
    <n v="0"/>
    <n v="0"/>
    <n v="0"/>
    <n v="1"/>
    <n v="0"/>
    <s v="Candido"/>
    <s v="CMOD317142"/>
    <s v="Basis"/>
    <s v="BASIS"/>
    <s v="No"/>
    <s v="No"/>
    <s v="No"/>
    <s v="Si"/>
    <s v="No"/>
  </r>
  <r>
    <x v="8"/>
    <x v="0"/>
    <x v="0"/>
    <s v="normal"/>
    <s v="C40762247"/>
    <s v="OPM ITS Support OPS VWM CHGMGR"/>
    <s v="Zacamitzin Medina Dagoberto"/>
    <d v="2017-02-21T10:00:00"/>
    <d v="2017-02-21T17:00:00"/>
    <s v="Apagado de servidores físicos y VIOS FIS (Infraestructura Power 7)"/>
    <s v="Successful"/>
    <s v="On Time"/>
    <s v="No"/>
    <s v="Minor"/>
    <s v="Successful"/>
    <s v="On Time"/>
    <n v="1"/>
    <n v="1"/>
    <n v="0"/>
    <x v="1"/>
    <n v="0"/>
    <s v="Normal"/>
    <n v="0"/>
    <n v="0"/>
    <n v="0"/>
    <n v="0"/>
    <n v="1"/>
    <n v="0"/>
    <s v="Alejandro"/>
    <s v="CT40003420"/>
    <s v="OPM"/>
    <s v="ITO"/>
    <s v="No"/>
    <s v="No"/>
    <s v="No"/>
    <s v="Si"/>
    <s v="No"/>
  </r>
  <r>
    <x v="23"/>
    <x v="0"/>
    <x v="1"/>
    <s v="normal"/>
    <s v="C40766925"/>
    <s v="PROYECT INFRAEST ITS Support OPS VWM CHGMGR"/>
    <s v="Ruiz Cruz Yolanda Rosario"/>
    <d v="2017-02-21T14:00:00"/>
    <d v="2017-02-21T23:00:00"/>
    <s v="Proyecto de Migración ET2000 Argentina: Acompañamiento a proveedor para el upgrade CIMC Host3"/>
    <s v="Successful"/>
    <s v="On Time"/>
    <s v="No"/>
    <s v="Standard"/>
    <s v="Successful"/>
    <s v="On Time"/>
    <n v="1"/>
    <n v="1"/>
    <n v="0"/>
    <x v="1"/>
    <n v="0"/>
    <s v="Normal"/>
    <n v="0"/>
    <n v="0"/>
    <n v="0"/>
    <n v="0"/>
    <n v="1"/>
    <n v="0"/>
    <s v="Alejandro"/>
    <s v="-"/>
    <s v="Proyectos"/>
    <s v="ITO"/>
    <s v="No"/>
    <s v="No"/>
    <s v="No"/>
    <s v="Si"/>
    <s v="No"/>
  </r>
  <r>
    <x v="8"/>
    <x v="0"/>
    <x v="1"/>
    <s v="normal"/>
    <s v="C40767899"/>
    <s v="System Management Administration IT Processes VWM CHGMGR"/>
    <s v="Gonzalez Lopez Sixto Mauricio"/>
    <d v="2017-02-21T17:00:00"/>
    <d v="2017-02-21T22:00:00"/>
    <s v="Configuracion SNMP y ACL en equipos de red para monitoreo en el nuevo ambiente Spectrum"/>
    <s v="Successful"/>
    <s v="On Time"/>
    <s v="No"/>
    <s v="Standard"/>
    <s v="Successful"/>
    <s v="On Time"/>
    <n v="1"/>
    <n v="1"/>
    <n v="0"/>
    <x v="1"/>
    <n v="0"/>
    <s v="Normal"/>
    <n v="0"/>
    <n v="0"/>
    <n v="0"/>
    <n v="0"/>
    <n v="1"/>
    <n v="0"/>
    <s v="Alejandro"/>
    <s v="CT40007748"/>
    <s v="System Management"/>
    <s v="ITO"/>
    <s v="No"/>
    <s v="No"/>
    <s v="No"/>
    <s v="Si"/>
    <s v="No"/>
  </r>
  <r>
    <x v="8"/>
    <x v="0"/>
    <x v="1"/>
    <s v="normal"/>
    <s v="C40768261"/>
    <s v="BACKUP ITS Support OPS VWM CHGMGR"/>
    <s v="Castro Vazquez Antonio De Jesus"/>
    <d v="2017-02-22T10:00:00"/>
    <d v="2017-02-22T16:00:00"/>
    <s v="Reemplazo | Revisión de drive en librería de respaldos"/>
    <s v="Successful"/>
    <s v="On Time"/>
    <s v="No"/>
    <s v="Standard"/>
    <s v="Successful"/>
    <s v="On Time"/>
    <n v="1"/>
    <n v="1"/>
    <n v="0"/>
    <x v="1"/>
    <n v="0"/>
    <s v="Normal"/>
    <n v="0"/>
    <n v="0"/>
    <n v="0"/>
    <n v="0"/>
    <n v="1"/>
    <n v="0"/>
    <s v="Alejandro"/>
    <s v="CT40000785"/>
    <s v="Backups -Storage"/>
    <s v="ITO"/>
    <s v="No"/>
    <s v="No"/>
    <s v="No"/>
    <s v="Si"/>
    <s v="No"/>
  </r>
  <r>
    <x v="8"/>
    <x v="0"/>
    <x v="1"/>
    <s v="normal"/>
    <s v="C40768653"/>
    <s v="STORAGE ITS Support OPS VWM CHGMGR"/>
    <s v="George Davila Jesus Jacob"/>
    <d v="2017-02-22T10:00:00"/>
    <d v="2017-02-22T15:00:00"/>
    <s v="Cambio de Disco en Storage"/>
    <s v="Successful"/>
    <s v="On Time"/>
    <s v="No"/>
    <s v="Standard"/>
    <s v="Successful"/>
    <s v="On Time"/>
    <n v="1"/>
    <n v="1"/>
    <n v="0"/>
    <x v="1"/>
    <n v="0"/>
    <s v="Normal"/>
    <n v="0"/>
    <n v="0"/>
    <n v="0"/>
    <n v="0"/>
    <n v="1"/>
    <n v="0"/>
    <s v="Alejandro"/>
    <s v="CT40000633"/>
    <s v="Backups -Storage"/>
    <s v="ITO"/>
    <s v="No"/>
    <s v="No"/>
    <s v="No"/>
    <s v="Si"/>
    <s v="No"/>
  </r>
  <r>
    <x v="6"/>
    <x v="0"/>
    <x v="0"/>
    <s v="normal"/>
    <s v="C001001069"/>
    <s v="C.AMER.MX.PCI"/>
    <s v="De La Pena Olea Rafael"/>
    <d v="2017-02-15T19:00:00"/>
    <d v="2017-02-23T01:00:00"/>
    <s v="DSI QRO | ESXi Memory Increase"/>
    <s v="Successful"/>
    <s v="On Time"/>
    <s v="No"/>
    <s v="Minor"/>
    <s v="Successful"/>
    <s v="On Time"/>
    <n v="1"/>
    <n v="1"/>
    <n v="0"/>
    <x v="1"/>
    <n v="0"/>
    <s v="Normal"/>
    <n v="0"/>
    <n v="0"/>
    <n v="0"/>
    <n v="0"/>
    <n v="1"/>
    <n v="0"/>
    <s v="Maria del Carmen"/>
    <s v="C000975163"/>
    <s v="PCI Infraestructura"/>
    <s v="ITO"/>
    <s v="No"/>
    <s v="No"/>
    <s v="No"/>
    <s v="Si"/>
    <s v="No"/>
  </r>
  <r>
    <x v="11"/>
    <x v="0"/>
    <x v="0"/>
    <s v="normal"/>
    <s v="C001005981"/>
    <s v="C.AMER.MX.DPO-LNX"/>
    <s v="Castillo Amastal Claudia Lorena"/>
    <d v="2017-02-22T14:00:00"/>
    <d v="2017-02-22T20:30:00"/>
    <s v="AMER | KUO | Operative System package upgrade on server gtwqro03 | QA"/>
    <s v="Successful"/>
    <s v="On Time"/>
    <s v="No"/>
    <s v="Minor"/>
    <s v="Successful"/>
    <s v="On Time"/>
    <n v="1"/>
    <n v="1"/>
    <n v="0"/>
    <x v="1"/>
    <n v="0"/>
    <s v="Normal"/>
    <n v="0"/>
    <n v="0"/>
    <n v="0"/>
    <n v="0"/>
    <n v="1"/>
    <n v="0"/>
    <s v="Maria del Carmen"/>
    <s v="C000972225"/>
    <s v="DPO Linux"/>
    <s v="ITO"/>
    <s v="No"/>
    <s v="No"/>
    <s v="No"/>
    <s v="Si"/>
    <s v="No"/>
  </r>
  <r>
    <x v="26"/>
    <x v="0"/>
    <x v="0"/>
    <s v="normal"/>
    <s v="C001006193"/>
    <s v="C.SAP.MX.AA.GDH.MX-BASIS"/>
    <s v="Hamud Cesin Socorro Denise"/>
    <d v="2017-02-23T11:00:00"/>
    <d v="2017-02-23T16:00:00"/>
    <s v="ALFA / SAP / PROD / BHP / SIGMA - SAP Parameter Change_Online_classic env. /CCAB; CSS.CAB pre-approved [4EP]"/>
    <s v="Successful"/>
    <s v="On Time"/>
    <s v="No"/>
    <s v="Minor"/>
    <s v="Successful"/>
    <s v="On Time"/>
    <n v="1"/>
    <n v="1"/>
    <n v="0"/>
    <x v="1"/>
    <n v="0"/>
    <s v="Normal"/>
    <n v="0"/>
    <n v="0"/>
    <n v="0"/>
    <n v="0"/>
    <n v="1"/>
    <n v="0"/>
    <s v="Oscar"/>
    <s v="CMOD318874"/>
    <s v="Basis"/>
    <s v="BASIS"/>
    <s v="No"/>
    <s v="No"/>
    <s v="No"/>
    <s v="Si"/>
    <s v="No"/>
  </r>
  <r>
    <x v="11"/>
    <x v="0"/>
    <x v="0"/>
    <s v="normal"/>
    <s v="C001007661"/>
    <s v="C.SAP.MX.AA.GDH.MX-BASIS"/>
    <s v="Tirado Salas Jose Vicente "/>
    <d v="2017-02-22T21:00:00"/>
    <d v="2017-02-23T01:00:00"/>
    <s v="[Grupo KUO] / [ SAP -MX ] / [ PRD ] / [ PR3 ] - Implementation of support packages for ABAP (SPAM/SAINT) / CCAB; ITO.CAB pre-approved [4EP]"/>
    <s v="Successful"/>
    <s v="On Time"/>
    <s v="No"/>
    <s v="Minor"/>
    <s v="Successful"/>
    <s v="On Time"/>
    <n v="1"/>
    <n v="1"/>
    <n v="0"/>
    <x v="1"/>
    <n v="0"/>
    <s v="Normal"/>
    <n v="0"/>
    <n v="0"/>
    <n v="0"/>
    <n v="0"/>
    <n v="1"/>
    <n v="0"/>
    <s v="Maria del Carmen"/>
    <s v="CMOD318037"/>
    <s v="Basis"/>
    <s v="BASIS"/>
    <s v="No"/>
    <s v="No"/>
    <s v="No"/>
    <s v="Si"/>
    <s v="No"/>
  </r>
  <r>
    <x v="2"/>
    <x v="0"/>
    <x v="1"/>
    <s v="normal"/>
    <s v="C001007710"/>
    <s v="C.SAP.MX.AA.GDH.MX-BASIS"/>
    <s v="Gonzalez Blancas Eunice"/>
    <d v="2017-02-22T16:00:00"/>
    <d v="2017-02-22T18:00:00"/>
    <s v="[LOREAL] / [ SAP BASIS ] / [PRD] / [ SMK] / [ TSMX] - SAP Parameter Change_Offline/CCAB; ITO.CAB pre-approved [4EP]"/>
    <s v="Successful"/>
    <s v="On Time"/>
    <s v="No"/>
    <s v="Standard"/>
    <s v="Successful"/>
    <s v="On Time"/>
    <n v="1"/>
    <n v="1"/>
    <n v="0"/>
    <x v="1"/>
    <n v="0"/>
    <s v="Normal"/>
    <n v="0"/>
    <n v="0"/>
    <n v="0"/>
    <n v="0"/>
    <n v="1"/>
    <n v="0"/>
    <s v="Candido"/>
    <s v="CMOD317344"/>
    <s v="Basis"/>
    <s v="BASIS"/>
    <s v="No"/>
    <s v="No"/>
    <s v="No"/>
    <s v="Si"/>
    <s v="No"/>
  </r>
  <r>
    <x v="10"/>
    <x v="0"/>
    <x v="1"/>
    <s v="normal"/>
    <s v="C001007732"/>
    <s v="C.SAP.MX.AA.GDH.MX-BASIS"/>
    <s v="Escalante Gonzalez Carlos"/>
    <d v="2017-02-18T07:00:00"/>
    <d v="2017-02-22T17:00:00"/>
    <s v="Grupo Q / SAP-MX / Production / CEP / Outage=SI / Local Client Copy-New Client_classic env. /CSS.CAB pre-approved"/>
    <s v="Successful"/>
    <s v="On Time"/>
    <s v="No"/>
    <s v="Standard"/>
    <s v="Successful"/>
    <s v="On Time"/>
    <n v="1"/>
    <n v="1"/>
    <n v="0"/>
    <x v="1"/>
    <n v="0"/>
    <s v="Normal"/>
    <n v="0"/>
    <n v="0"/>
    <n v="0"/>
    <n v="0"/>
    <n v="1"/>
    <n v="0"/>
    <s v="Candido"/>
    <s v="CMOD318850"/>
    <s v="Basis"/>
    <s v="BASIS"/>
    <s v="No"/>
    <s v="No"/>
    <s v="No"/>
    <s v="Si"/>
    <s v="No"/>
  </r>
  <r>
    <x v="9"/>
    <x v="0"/>
    <x v="1"/>
    <s v="normal"/>
    <s v="C001009619"/>
    <s v="C.SAP.MX.AA.GDH.MX-BASIS"/>
    <s v="Pacheco Ramirez Victor"/>
    <d v="2017-02-22T09:00:00"/>
    <d v="2017-02-22T18:00:00"/>
    <s v="TSMX/BASIS/HABC/SAP Request: User creation with assignment of the roles CSS.CAB preapproved"/>
    <s v="Successful"/>
    <s v="On Time"/>
    <s v="No"/>
    <s v="Standard"/>
    <s v="Successful"/>
    <s v="On Time"/>
    <n v="1"/>
    <n v="1"/>
    <n v="0"/>
    <x v="1"/>
    <n v="0"/>
    <s v="Normal"/>
    <n v="0"/>
    <n v="0"/>
    <n v="0"/>
    <n v="0"/>
    <n v="1"/>
    <n v="0"/>
    <s v="Candido"/>
    <s v="CMOD310786"/>
    <s v="Basis"/>
    <s v="BASIS"/>
    <s v="No"/>
    <s v="No"/>
    <s v="No"/>
    <s v="Si"/>
    <s v="No"/>
  </r>
  <r>
    <x v="9"/>
    <x v="0"/>
    <x v="1"/>
    <s v="normal"/>
    <s v="C001009690"/>
    <s v="C.SAP.MX.AA.GDH.MX-BASIS"/>
    <s v="Pacheco Ramirez Victor"/>
    <d v="2017-02-22T09:00:00"/>
    <d v="2017-02-22T18:00:00"/>
    <s v="TSMX/BASIS/HABC/SAP Request:Creation/modify and uploading of the roles CSS.CAB preapproved"/>
    <s v="Successful"/>
    <s v="On Time"/>
    <s v="No"/>
    <s v="Standard"/>
    <s v="Successful"/>
    <s v="On Time"/>
    <n v="1"/>
    <n v="1"/>
    <n v="0"/>
    <x v="1"/>
    <n v="0"/>
    <s v="Normal"/>
    <n v="0"/>
    <n v="0"/>
    <n v="0"/>
    <n v="0"/>
    <n v="1"/>
    <n v="0"/>
    <s v="Candido"/>
    <s v="CMOD310216"/>
    <s v="Basis"/>
    <s v="BASIS"/>
    <s v="No"/>
    <s v="No"/>
    <s v="No"/>
    <s v="Si"/>
    <s v="No"/>
  </r>
  <r>
    <x v="6"/>
    <x v="1"/>
    <x v="0"/>
    <s v="normal"/>
    <s v="C001009712"/>
    <s v="TS.GS.MX.SCC2.WAN.SEC"/>
    <s v="Sanchez Guevara Cesar"/>
    <d v="2017-02-22T19:00:00"/>
    <d v="2017-02-22T20:00:00"/>
    <s v="Creacion de NAT en DSI"/>
    <s v="Successful"/>
    <s v="On Time"/>
    <s v="No"/>
    <s v="Minor"/>
    <s v="Successful"/>
    <s v="On Time"/>
    <n v="1"/>
    <n v="1"/>
    <n v="0"/>
    <x v="1"/>
    <n v="0"/>
    <s v="Normal"/>
    <n v="0"/>
    <n v="0"/>
    <n v="0"/>
    <n v="0"/>
    <n v="1"/>
    <n v="0"/>
    <s v="Maria del Carmen"/>
    <s v="-"/>
    <s v="WAN"/>
    <s v="TSS"/>
    <s v="No"/>
    <s v="No"/>
    <s v="No"/>
    <s v="Si"/>
    <s v="No"/>
  </r>
  <r>
    <x v="3"/>
    <x v="0"/>
    <x v="0"/>
    <s v="normal"/>
    <s v="C001009727"/>
    <s v="C.AMER.MX.DPO-LNX"/>
    <s v="Garcia Garcia Alma Delia"/>
    <d v="2017-02-23T12:00:00"/>
    <d v="2017-02-23T15:30:00"/>
    <s v="Taurus / AMEC/ DSI / Linux / Rundown System / ax2la131"/>
    <s v="Successful"/>
    <s v="On Time"/>
    <s v="No"/>
    <s v="Minor"/>
    <s v="Successful"/>
    <s v="On Time"/>
    <n v="1"/>
    <n v="1"/>
    <n v="0"/>
    <x v="1"/>
    <n v="0"/>
    <s v="Normal"/>
    <n v="0"/>
    <n v="0"/>
    <n v="0"/>
    <n v="0"/>
    <n v="1"/>
    <n v="0"/>
    <s v="Candido"/>
    <s v="C000419598"/>
    <s v="DPO Linux"/>
    <s v="ITO"/>
    <s v="No"/>
    <s v="No"/>
    <s v="No"/>
    <s v="Si"/>
    <s v="No"/>
  </r>
  <r>
    <x v="10"/>
    <x v="0"/>
    <x v="0"/>
    <s v="normal"/>
    <s v="C001009964"/>
    <s v="C.SAP.MX.AA.GDH.MX-BASIS"/>
    <s v="Escalante Gonzalez Carlos"/>
    <d v="2017-02-22T20:00:00"/>
    <d v="2017-02-22T23:00:00"/>
    <s v="GRUPO Q / SAP-TSMX / DEVELOPMENT / POD / QRO / OUTAGE = YES Java Server Process Configuration"/>
    <s v="Successful"/>
    <s v="On Time"/>
    <s v="No"/>
    <s v="Minor"/>
    <s v="Successful"/>
    <s v="On Time"/>
    <n v="1"/>
    <n v="1"/>
    <n v="0"/>
    <x v="1"/>
    <n v="0"/>
    <s v="Normal"/>
    <n v="0"/>
    <n v="0"/>
    <n v="0"/>
    <n v="0"/>
    <n v="1"/>
    <n v="0"/>
    <s v="Candido"/>
    <s v="-"/>
    <s v="Basis"/>
    <s v="BASIS"/>
    <s v="No"/>
    <s v="No"/>
    <s v="No"/>
    <s v="Si"/>
    <s v="No"/>
  </r>
  <r>
    <x v="14"/>
    <x v="1"/>
    <x v="0"/>
    <s v="normal"/>
    <s v="C001011466"/>
    <s v="TS.GS.MX.SCC2.WAN.SEC"/>
    <s v="Diaz Diaz Jose Luis "/>
    <d v="2017-02-22T19:30:00"/>
    <d v="2017-02-22T21:30:00"/>
    <s v="DSI | TSS | Modificación de dominio de encripción de VPN para Engie"/>
    <s v="Successful"/>
    <s v="On Time"/>
    <s v="No"/>
    <s v="Minor"/>
    <s v="Successful"/>
    <s v="On Time"/>
    <n v="1"/>
    <n v="1"/>
    <n v="0"/>
    <x v="1"/>
    <n v="0"/>
    <s v="Normal"/>
    <n v="0"/>
    <n v="0"/>
    <n v="0"/>
    <n v="0"/>
    <n v="1"/>
    <n v="0"/>
    <s v="Maria del Carmen"/>
    <s v="C000197653"/>
    <s v="WAN"/>
    <s v="TSS"/>
    <s v="No"/>
    <s v="No"/>
    <s v="No"/>
    <s v="Si"/>
    <s v="No"/>
  </r>
  <r>
    <x v="12"/>
    <x v="0"/>
    <x v="1"/>
    <s v="normal"/>
    <s v="C001011511"/>
    <s v="C.SAP.MX.AA.GDH.MX-BASIS"/>
    <s v="Donge Vargas Oscar  "/>
    <d v="2017-02-22T15:00:00"/>
    <d v="2017-02-22T18:00:00"/>
    <s v="[GDG] / [ SAP TS-MX ] / [ DEV] / [ GXD] / [MX ] - Implementation of support packages for ABAP (SPAM/SAINT)_classic env. / CCAB; CSS.CAB pre-approved [4EP]"/>
    <s v="Successful"/>
    <s v="On Time"/>
    <s v="No"/>
    <s v="Standard"/>
    <s v="Successful"/>
    <s v="On Time"/>
    <n v="1"/>
    <n v="1"/>
    <n v="0"/>
    <x v="1"/>
    <n v="0"/>
    <s v="Normal"/>
    <n v="0"/>
    <n v="0"/>
    <n v="0"/>
    <n v="0"/>
    <n v="1"/>
    <n v="0"/>
    <s v="Candido"/>
    <s v="CMOD318853"/>
    <s v="Basis"/>
    <s v="BASIS"/>
    <s v="No"/>
    <s v="No"/>
    <s v="No"/>
    <s v="Si"/>
    <s v="No"/>
  </r>
  <r>
    <x v="12"/>
    <x v="0"/>
    <x v="1"/>
    <s v="normal"/>
    <s v="C001011628"/>
    <s v="C.SAP.MX.AA.GDH.MX-BASIS"/>
    <s v="Gomez Hernandez Saday Rubi "/>
    <d v="2017-02-23T11:00:00"/>
    <d v="2017-02-23T14:00:00"/>
    <s v="[GDG] / [ SAP TS-MX] / [DES] / [GRD] / [ MX] - SNOTE /CSS.CAB pre-approved"/>
    <s v="Successful"/>
    <s v="On Time"/>
    <s v="No"/>
    <s v="Standard"/>
    <s v="Successful"/>
    <s v="On Time"/>
    <n v="1"/>
    <n v="1"/>
    <n v="0"/>
    <x v="1"/>
    <n v="0"/>
    <s v="Normal"/>
    <n v="0"/>
    <n v="0"/>
    <n v="0"/>
    <n v="0"/>
    <n v="1"/>
    <n v="0"/>
    <s v="Candido"/>
    <s v="CMOD317142"/>
    <s v="Basis"/>
    <s v="BASIS"/>
    <s v="No"/>
    <s v="No"/>
    <s v="No"/>
    <s v="Si"/>
    <s v="No"/>
  </r>
  <r>
    <x v="8"/>
    <x v="0"/>
    <x v="0"/>
    <s v="normal"/>
    <s v="C40765914"/>
    <s v="SERVERS UNIX ITS Support OPS VWM CHGMGR"/>
    <s v="Silva Romero Stephanie Viridiana"/>
    <d v="2017-02-23T13:00:00"/>
    <d v="2017-02-23T15:00:00"/>
    <s v="Asignacion de CPU &amp; Memoria a servidor DMX1TSCL Centro Logístico"/>
    <s v="Successful"/>
    <s v="On Time"/>
    <s v="No"/>
    <s v="Minor"/>
    <s v="Successful"/>
    <s v="On Time"/>
    <n v="1"/>
    <n v="1"/>
    <n v="0"/>
    <x v="1"/>
    <n v="0"/>
    <s v="Normal"/>
    <n v="0"/>
    <n v="0"/>
    <n v="0"/>
    <n v="0"/>
    <n v="1"/>
    <n v="0"/>
    <s v="Alejandro"/>
    <s v="CT40003357"/>
    <s v="Unix"/>
    <s v="ITO"/>
    <s v="No"/>
    <s v="No"/>
    <s v="No"/>
    <s v="Si"/>
    <s v="No"/>
  </r>
  <r>
    <x v="8"/>
    <x v="0"/>
    <x v="0"/>
    <s v="normal"/>
    <s v="C40765945"/>
    <s v="SERVERS WINTEL ITS Support OPS VWM CHGMGR"/>
    <s v="Sanchez Ramirez Erick"/>
    <d v="2017-02-22T16:00:00"/>
    <d v="2017-02-22T18:00:00"/>
    <s v="Incremento de espacio en disco a servidor virtual"/>
    <s v="Successful"/>
    <s v="On Time"/>
    <s v="No"/>
    <s v="Minor"/>
    <s v="Successful"/>
    <s v="On Time"/>
    <n v="1"/>
    <n v="1"/>
    <n v="0"/>
    <x v="1"/>
    <n v="0"/>
    <s v="Normal"/>
    <n v="0"/>
    <n v="0"/>
    <n v="0"/>
    <n v="0"/>
    <n v="1"/>
    <n v="0"/>
    <s v="Alejandro"/>
    <s v="CT40003376"/>
    <s v="DPO Windows"/>
    <s v="ITO"/>
    <s v="No"/>
    <s v="No"/>
    <s v="No"/>
    <s v="Si"/>
    <s v="No"/>
  </r>
  <r>
    <x v="8"/>
    <x v="3"/>
    <x v="0"/>
    <s v="normal"/>
    <s v="C40766864"/>
    <s v="CAX Support AMS VWM CHGMGR"/>
    <s v="Sosa Sanchez Jose Gerardo"/>
    <d v="2017-02-23T05:30:00"/>
    <d v="2017-02-23T09:00:00"/>
    <s v="Actividades de soporte para el cambio C40761505(actualización Servidor de Diálogo)"/>
    <s v="Successful"/>
    <s v="On Time"/>
    <s v="No"/>
    <s v="Minor"/>
    <s v="Successful"/>
    <s v="On Time"/>
    <n v="1"/>
    <n v="1"/>
    <n v="0"/>
    <x v="1"/>
    <n v="0"/>
    <s v="Normal"/>
    <n v="0"/>
    <n v="0"/>
    <n v="0"/>
    <n v="0"/>
    <n v="1"/>
    <n v="0"/>
    <s v="Alejandro"/>
    <s v="CT40005130"/>
    <s v="Cliente"/>
    <s v="SI"/>
    <s v="No"/>
    <s v="No"/>
    <s v="No"/>
    <s v="Si"/>
    <s v="No"/>
  </r>
  <r>
    <x v="8"/>
    <x v="0"/>
    <x v="0"/>
    <s v="emergency"/>
    <s v="C40768883"/>
    <s v="SERVERS UNIX ITS Support OPS VWM CHGMGR"/>
    <s v="Oropeza Cardoso Porfirio"/>
    <d v="2017-02-23T13:00:00"/>
    <d v="2017-02-23T15:00:00"/>
    <s v="SUPPORT TO REPLACE P2000 DISK"/>
    <s v="Successful"/>
    <s v="On Time"/>
    <s v="No"/>
    <s v="Minor"/>
    <s v="Successful"/>
    <s v="On Time"/>
    <n v="1"/>
    <n v="1"/>
    <n v="0"/>
    <x v="1"/>
    <n v="0"/>
    <s v="Emergency"/>
    <n v="1"/>
    <n v="0"/>
    <n v="0"/>
    <n v="0"/>
    <n v="1"/>
    <n v="0"/>
    <s v="Alejandro"/>
    <s v="-"/>
    <s v="Unix"/>
    <s v="ITO"/>
    <s v="No"/>
    <s v="No"/>
    <s v="No"/>
    <s v="Si"/>
    <s v="No"/>
  </r>
  <r>
    <x v="0"/>
    <x v="0"/>
    <x v="0"/>
    <s v="normal"/>
    <s v="C000961207"/>
    <s v="C.SAP.MX.AA.GDH.MX-BASIS"/>
    <s v="Valera Ortiz Oswaldo"/>
    <d v="2017-02-23T16:00:00"/>
    <d v="2017-02-23T18:00:00"/>
    <s v="[HSAI ] / [ SAP BASIS] / [ DEV] / [ ER1] / [ TSMX]- - SAP Parameter Change_Offline /CCAB; ITO.CAB pre-approved [4EP]"/>
    <s v="Successful"/>
    <s v="On Time"/>
    <s v="No"/>
    <s v="Minor"/>
    <s v="Successful"/>
    <s v="On Time"/>
    <n v="1"/>
    <n v="1"/>
    <n v="0"/>
    <x v="1"/>
    <n v="0"/>
    <s v="Normal"/>
    <n v="0"/>
    <n v="0"/>
    <n v="0"/>
    <n v="0"/>
    <n v="1"/>
    <n v="0"/>
    <s v="Maria del Carmen"/>
    <s v="CMOD317344"/>
    <s v="Basis"/>
    <s v="BASIS"/>
    <s v="No"/>
    <s v="No"/>
    <s v="No"/>
    <s v="Si"/>
    <s v="No"/>
  </r>
  <r>
    <x v="10"/>
    <x v="1"/>
    <x v="0"/>
    <s v="normal"/>
    <s v="C000983834"/>
    <s v="TS.GS.MX.SCC2.WAN.SEC"/>
    <s v="Sanchez Guevara Cesar"/>
    <d v="2017-02-23T16:00:00"/>
    <d v="2017-02-23T23:00:00"/>
    <s v="DSI | Setup Ruteador CrediQ Costa Rica"/>
    <s v="Successful"/>
    <s v="On Time"/>
    <s v="No"/>
    <s v="Minor"/>
    <s v="Successful"/>
    <s v="On Time"/>
    <n v="1"/>
    <n v="1"/>
    <n v="0"/>
    <x v="1"/>
    <n v="0"/>
    <s v="Normal"/>
    <n v="0"/>
    <n v="0"/>
    <n v="0"/>
    <n v="0"/>
    <n v="1"/>
    <n v="0"/>
    <s v="Maria del Carmen"/>
    <s v="-"/>
    <s v="WAN"/>
    <s v="TSS"/>
    <s v="No"/>
    <s v="No"/>
    <s v="No"/>
    <s v="Si"/>
    <s v="No"/>
  </r>
  <r>
    <x v="10"/>
    <x v="0"/>
    <x v="0"/>
    <s v="normal"/>
    <s v="C000993845"/>
    <s v="SE.AA.MX.PROJECTS"/>
    <s v="Baca Gonzalez Eliseo"/>
    <d v="2017-02-08T19:00:00"/>
    <d v="2017-02-23T19:00:00"/>
    <s v="DSI QRO |PCI |Location | Migracion de DEV a SAP HANA Grupo Q"/>
    <s v="Successful"/>
    <s v="On Time"/>
    <s v="No"/>
    <s v="Minor"/>
    <s v="Successful"/>
    <s v="On Time"/>
    <n v="1"/>
    <n v="1"/>
    <n v="0"/>
    <x v="1"/>
    <n v="0"/>
    <s v="Normal"/>
    <n v="0"/>
    <n v="0"/>
    <n v="0"/>
    <n v="0"/>
    <n v="1"/>
    <n v="0"/>
    <s v="Maria del Carmen"/>
    <s v="-"/>
    <s v="Proyectos"/>
    <s v="ITO"/>
    <s v="No"/>
    <s v="No"/>
    <s v="No"/>
    <s v="Si"/>
    <s v="No"/>
  </r>
  <r>
    <x v="6"/>
    <x v="0"/>
    <x v="0"/>
    <s v="normal"/>
    <s v="C000994869"/>
    <s v="C.DPS.HU.DCO.DSI.LR-ESX"/>
    <s v="Miszti Lajos"/>
    <d v="2017-02-20T00:00:00"/>
    <d v="2017-02-24T05:00:00"/>
    <s v="T-SYSTEMS MEXICO | SHDQRO | install Microsoft Windows 2012 security patches and update Vmware tools on the Control Tower VM servers"/>
    <s v="Successful"/>
    <s v="On Time"/>
    <s v="No"/>
    <s v="Minor"/>
    <s v="Successful"/>
    <s v="On Time"/>
    <n v="1"/>
    <n v="1"/>
    <n v="0"/>
    <x v="1"/>
    <n v="0"/>
    <s v="Normal"/>
    <n v="0"/>
    <n v="0"/>
    <n v="0"/>
    <n v="0"/>
    <n v="1"/>
    <n v="0"/>
    <s v="Maria del Carmen"/>
    <s v="C000514621"/>
    <s v="DSI"/>
    <s v="ITO"/>
    <s v="No"/>
    <s v="No"/>
    <s v="No"/>
    <s v="Si"/>
    <s v="No"/>
  </r>
  <r>
    <x v="12"/>
    <x v="0"/>
    <x v="0"/>
    <s v="normal"/>
    <s v="C000997680"/>
    <s v="C.AMER.MX.DPO-LNX"/>
    <s v="Garcia Garcia Alma Delia"/>
    <d v="2017-02-23T16:00:00"/>
    <d v="2017-02-23T20:00:00"/>
    <s v="AMER | GDG | Operative System package upgrade on server ax1la195 | QA"/>
    <s v="Successful"/>
    <s v="On Time"/>
    <s v="No"/>
    <s v="Minor"/>
    <s v="Successful"/>
    <s v="On Time"/>
    <n v="1"/>
    <n v="1"/>
    <n v="0"/>
    <x v="1"/>
    <n v="0"/>
    <s v="Normal"/>
    <n v="0"/>
    <n v="0"/>
    <n v="0"/>
    <n v="0"/>
    <n v="1"/>
    <n v="0"/>
    <s v="Candido"/>
    <s v="C000972225"/>
    <s v="DPO Linux"/>
    <s v="ITO"/>
    <s v="No"/>
    <s v="No"/>
    <s v="No"/>
    <s v="Si"/>
    <s v="No"/>
  </r>
  <r>
    <x v="10"/>
    <x v="0"/>
    <x v="0"/>
    <s v="normal"/>
    <s v="C001002658"/>
    <s v="SE.AA.MX.PROJECTS"/>
    <s v="Baca Gonzalez Eliseo"/>
    <d v="2017-02-15T00:00:00"/>
    <d v="2017-02-23T17:00:00"/>
    <s v="DSI QRO |PCI |Continuación de Migracion de DEV a SAP HANA Grupo Q"/>
    <s v="Successful"/>
    <s v="On Time"/>
    <s v="No"/>
    <s v="Minor"/>
    <s v="Successful"/>
    <s v="On Time"/>
    <n v="1"/>
    <n v="1"/>
    <n v="0"/>
    <x v="1"/>
    <n v="0"/>
    <s v="Normal"/>
    <n v="0"/>
    <n v="0"/>
    <n v="0"/>
    <n v="0"/>
    <n v="1"/>
    <n v="0"/>
    <s v="Maria del Carmen"/>
    <s v="-"/>
    <s v="Proyectos"/>
    <s v="ITO"/>
    <s v="No"/>
    <s v="No"/>
    <s v="No"/>
    <s v="Si"/>
    <s v="No"/>
  </r>
  <r>
    <x v="17"/>
    <x v="0"/>
    <x v="0"/>
    <s v="normal"/>
    <s v="C001002931"/>
    <s v="C.SAP.MX.AA.SAP-BASIS"/>
    <s v="Vidal Beltran Kelly"/>
    <d v="2017-02-23T09:00:00"/>
    <d v="2017-02-23T17:00:00"/>
    <s v="MEXICHEM /T02/ - Implementation of support packages for ABAP (SPAM/SAINT) / CCAB; CSS.CAB pre-approved [4EP]"/>
    <s v="Successful"/>
    <s v="On Time"/>
    <s v="No"/>
    <s v="Minor"/>
    <s v="Successful"/>
    <s v="On Time"/>
    <n v="1"/>
    <n v="1"/>
    <n v="0"/>
    <x v="1"/>
    <n v="0"/>
    <s v="Normal"/>
    <n v="0"/>
    <n v="0"/>
    <n v="0"/>
    <n v="0"/>
    <n v="1"/>
    <n v="0"/>
    <s v="Oscar"/>
    <s v="CMOD318037"/>
    <s v="Basis"/>
    <s v="BASIS"/>
    <s v="No"/>
    <s v="No"/>
    <s v="No"/>
    <s v="Si"/>
    <s v="No"/>
  </r>
  <r>
    <x v="11"/>
    <x v="0"/>
    <x v="0"/>
    <s v="normal"/>
    <s v="C001006052"/>
    <s v="C.AMER.MX.DPO-LNX"/>
    <s v="Castillo Amastal Claudia Lorena"/>
    <d v="2017-02-23T14:00:00"/>
    <d v="2017-02-23T20:30:00"/>
    <s v="AMER | KUO | Operative System package upgrade on server dynqro03 | QA"/>
    <s v="Successful"/>
    <s v="On Time"/>
    <s v="No"/>
    <s v="Minor"/>
    <s v="Successful"/>
    <s v="On Time"/>
    <n v="1"/>
    <n v="1"/>
    <n v="0"/>
    <x v="1"/>
    <n v="0"/>
    <s v="Normal"/>
    <n v="0"/>
    <n v="0"/>
    <n v="0"/>
    <n v="0"/>
    <n v="1"/>
    <n v="0"/>
    <s v="Maria del Carmen"/>
    <s v="C000972225"/>
    <s v="DPO Linux"/>
    <s v="ITO"/>
    <s v="No"/>
    <s v="No"/>
    <s v="No"/>
    <s v="Si"/>
    <s v="No"/>
  </r>
  <r>
    <x v="12"/>
    <x v="0"/>
    <x v="1"/>
    <s v="normal"/>
    <s v="C001006096"/>
    <s v="C.SAP.MX.AA.GDH.MX-BASIS"/>
    <s v="Gonzalez Blancas Eunice"/>
    <d v="2017-02-23T17:00:00"/>
    <d v="2017-02-23T19:00:00"/>
    <s v="[GDG] / [ SAP BASIS ] / [ PRD ] / [GSM ] / [TSMX ] - SAP Parameter Change_Offline /CCAB; ITO.CAB pre-approved [4EP]"/>
    <s v="Successful"/>
    <s v="On Time"/>
    <s v="No"/>
    <s v="Standard"/>
    <s v="Successful"/>
    <s v="On Time"/>
    <n v="1"/>
    <n v="1"/>
    <n v="0"/>
    <x v="1"/>
    <n v="0"/>
    <s v="Normal"/>
    <n v="0"/>
    <n v="0"/>
    <n v="0"/>
    <n v="0"/>
    <n v="1"/>
    <n v="0"/>
    <s v="Candido"/>
    <s v="CMOD317344"/>
    <s v="Basis"/>
    <s v="BASIS"/>
    <s v="No"/>
    <s v="No"/>
    <s v="No"/>
    <s v="Si"/>
    <s v="No"/>
  </r>
  <r>
    <x v="11"/>
    <x v="0"/>
    <x v="0"/>
    <s v="normal"/>
    <s v="C001007672"/>
    <s v="C.SAP.MX.AA.GDH.MX-BASIS"/>
    <s v="Tirado Salas Jose Vicente "/>
    <d v="2017-02-23T21:00:00"/>
    <d v="2017-02-24T01:00:00"/>
    <s v="[Grupo KUO] / [ SAP -MX ] / [ PRD ] / [ SLP ] - Implementation of support packages for ABAP (SPAM/SAINT) / CCAB; ITO.CAB pre-approved [4EP]"/>
    <s v="Successful"/>
    <s v="On Time"/>
    <s v="No"/>
    <s v="Minor"/>
    <s v="Successful"/>
    <s v="On Time"/>
    <n v="1"/>
    <n v="1"/>
    <n v="0"/>
    <x v="1"/>
    <n v="0"/>
    <s v="Normal"/>
    <n v="0"/>
    <n v="0"/>
    <n v="0"/>
    <n v="0"/>
    <n v="1"/>
    <n v="0"/>
    <s v="Maria del Carmen"/>
    <s v="CMOD318037"/>
    <s v="Basis"/>
    <s v="BASIS"/>
    <s v="No"/>
    <s v="No"/>
    <s v="No"/>
    <s v="Si"/>
    <s v="No"/>
  </r>
  <r>
    <x v="18"/>
    <x v="1"/>
    <x v="0"/>
    <s v="normal"/>
    <s v="C001009687"/>
    <s v="TS.GS.MX.SCC2.WAN.SEC"/>
    <s v="Mendoza Vega Victor Manuel "/>
    <d v="2017-02-23T19:00:00"/>
    <d v="2017-02-23T22:00:00"/>
    <s v="Habilitar administracion de nuevo contexto Durman con cableado en DC Alestra Mty"/>
    <s v="Successful"/>
    <s v="On Time"/>
    <s v="No"/>
    <s v="Minor"/>
    <s v="Successful"/>
    <s v="On Time"/>
    <n v="1"/>
    <n v="1"/>
    <n v="0"/>
    <x v="1"/>
    <n v="0"/>
    <s v="Normal"/>
    <n v="0"/>
    <n v="0"/>
    <n v="0"/>
    <n v="0"/>
    <n v="1"/>
    <n v="0"/>
    <s v="Candido"/>
    <s v="-"/>
    <s v="WAN"/>
    <s v="TSS"/>
    <s v="No"/>
    <s v="No"/>
    <s v="No"/>
    <s v="Si"/>
    <s v="No"/>
  </r>
  <r>
    <x v="21"/>
    <x v="0"/>
    <x v="1"/>
    <s v="normal"/>
    <s v="C001009693"/>
    <s v="C.SAP.MX.AA.GDH.MX-BASIS"/>
    <s v="Gomez Hernandez Saday Rubi "/>
    <d v="2017-02-22T09:00:00"/>
    <d v="2017-02-23T23:59:00"/>
    <s v="[VOLARIS] / [ SAP - TSMX ] / [ QAS ] / [ VEQ] / [ MX ] - Implementation of support packages for ABAP (SPAM/SAINT)_classic env. /CCAB; ITO.CAB pre-approved [4EP]"/>
    <s v="Successful"/>
    <s v="On Time"/>
    <s v="No"/>
    <s v="Standard"/>
    <s v="Successful"/>
    <s v="On Time"/>
    <n v="1"/>
    <n v="1"/>
    <n v="0"/>
    <x v="1"/>
    <n v="0"/>
    <s v="Normal"/>
    <n v="0"/>
    <n v="0"/>
    <n v="0"/>
    <n v="0"/>
    <n v="1"/>
    <n v="0"/>
    <s v="Candido"/>
    <s v="CMOD318853"/>
    <s v="Basis"/>
    <s v="BASIS"/>
    <s v="No"/>
    <s v="No"/>
    <s v="No"/>
    <s v="Si"/>
    <s v="No"/>
  </r>
  <r>
    <x v="5"/>
    <x v="0"/>
    <x v="0"/>
    <s v="normal"/>
    <s v="C001009714"/>
    <s v="SE.AMER.MX.OPM-TSMX"/>
    <s v="Cordero Garcia Eder Jose "/>
    <d v="2017-02-23T18:00:00"/>
    <d v="2017-02-23T23:00:00"/>
    <s v="TSMX | PQIT | Crear Nuevo Perfil de pruebas VPN SSL HO"/>
    <s v="Successful"/>
    <s v="On Time"/>
    <s v="No"/>
    <s v="Minor"/>
    <s v="Successful"/>
    <s v="On Time"/>
    <n v="1"/>
    <n v="1"/>
    <n v="0"/>
    <x v="1"/>
    <n v="0"/>
    <s v="Normal"/>
    <n v="0"/>
    <n v="0"/>
    <n v="0"/>
    <n v="0"/>
    <n v="1"/>
    <n v="0"/>
    <s v="Candido"/>
    <s v="C001006132"/>
    <s v="OPM"/>
    <s v="ITO"/>
    <s v="No"/>
    <s v="No"/>
    <s v="No"/>
    <s v="Si"/>
    <s v="No"/>
  </r>
  <r>
    <x v="9"/>
    <x v="0"/>
    <x v="0"/>
    <s v="normal"/>
    <s v="C001009722"/>
    <s v="C.SAP.MX.AA.GDH.MX-BASIS"/>
    <s v="Pacheco Ramirez Victor"/>
    <d v="2017-02-23T17:00:00"/>
    <d v="2017-02-23T19:00:00"/>
    <s v="HABC / SAP - BASIS / QAS / QAS/ TSMX- SAP Parameter Change_Offline /CCAB; ITO.CAB pre-approved"/>
    <s v="Successful"/>
    <s v="On Time"/>
    <s v="No"/>
    <s v="Minor"/>
    <s v="Successful"/>
    <s v="On Time"/>
    <n v="1"/>
    <n v="1"/>
    <n v="0"/>
    <x v="1"/>
    <n v="0"/>
    <s v="Normal"/>
    <n v="0"/>
    <n v="0"/>
    <n v="0"/>
    <n v="0"/>
    <n v="1"/>
    <n v="0"/>
    <s v="Candido"/>
    <s v="CMOD317344"/>
    <s v="Basis"/>
    <s v="BASIS"/>
    <s v="No"/>
    <s v="No"/>
    <s v="No"/>
    <s v="Si"/>
    <s v="No"/>
  </r>
  <r>
    <x v="9"/>
    <x v="0"/>
    <x v="0"/>
    <s v="normal"/>
    <s v="C001009728"/>
    <s v="C.SAP.MX.AA.GDH.MX-BASIS"/>
    <s v="Pacheco Ramirez Victor"/>
    <d v="2017-02-23T16:00:00"/>
    <d v="2017-02-23T18:00:00"/>
    <s v="HABC / SAP - BASIS / QAS / PQC/ TSMX- SAP Parameter Change_Offline /CCAB; ITO.CAB pre-approved"/>
    <s v="Successful"/>
    <s v="On Time"/>
    <s v="No"/>
    <s v="Minor"/>
    <s v="Successful"/>
    <s v="On Time"/>
    <n v="1"/>
    <n v="1"/>
    <n v="0"/>
    <x v="1"/>
    <n v="0"/>
    <s v="Normal"/>
    <n v="0"/>
    <n v="0"/>
    <n v="0"/>
    <n v="0"/>
    <n v="1"/>
    <n v="0"/>
    <s v="Candido"/>
    <s v="CMOD317344"/>
    <s v="Basis"/>
    <s v="BASIS"/>
    <s v="No"/>
    <s v="No"/>
    <s v="No"/>
    <s v="Si"/>
    <s v="No"/>
  </r>
  <r>
    <x v="1"/>
    <x v="1"/>
    <x v="1"/>
    <s v="normal"/>
    <s v="C001011327"/>
    <s v="TS.CP.MX.SIC.WAN.VITRO"/>
    <s v="Garcia Guajardo Jesus  "/>
    <d v="2017-02-23T17:00:00"/>
    <d v="2017-02-23T19:00:00"/>
    <s v="Vitro | TSS - &lt;Alta&gt; de Permisos &lt;Permitir trafico Mngmt Routers L2L Vitro-PPG&gt; en Firewall &lt;FW-VTO-INT_1&gt;| Pre autorizado"/>
    <s v="Successful"/>
    <s v="On Time"/>
    <s v="No"/>
    <s v="Standard"/>
    <s v="Successful"/>
    <s v="On Time"/>
    <n v="1"/>
    <n v="1"/>
    <n v="0"/>
    <x v="1"/>
    <n v="0"/>
    <s v="Normal"/>
    <n v="0"/>
    <n v="0"/>
    <n v="0"/>
    <n v="0"/>
    <n v="1"/>
    <n v="0"/>
    <s v="Oscar"/>
    <s v="C000473050"/>
    <s v="WAN"/>
    <s v="TSS"/>
    <s v="No"/>
    <s v="No"/>
    <s v="No"/>
    <s v="Si"/>
    <s v="No"/>
  </r>
  <r>
    <x v="1"/>
    <x v="0"/>
    <x v="0"/>
    <s v="normal"/>
    <s v="C001011420"/>
    <s v="C.SAP.MX.AA.SAP-BASIS"/>
    <s v="Hernandez Jacinto Marco Antonio"/>
    <d v="2017-02-23T11:00:00"/>
    <d v="2017-02-23T19:00:00"/>
    <s v="VITRO | DEV | | AH4HA132 | CDE | COMPONENTS PATCH INSTALATION | ST-PI | ST-A /PI"/>
    <s v="Successful"/>
    <s v="On Time"/>
    <s v="No"/>
    <s v="Minor"/>
    <s v="Successful"/>
    <s v="On Time"/>
    <n v="1"/>
    <n v="1"/>
    <n v="0"/>
    <x v="1"/>
    <n v="0"/>
    <s v="Normal"/>
    <n v="0"/>
    <n v="0"/>
    <n v="0"/>
    <n v="0"/>
    <n v="1"/>
    <n v="0"/>
    <s v="Oscar"/>
    <s v="CMOD318335"/>
    <s v="Basis"/>
    <s v="BASIS"/>
    <s v="No"/>
    <s v="No"/>
    <s v="No"/>
    <s v="Si"/>
    <s v="No"/>
  </r>
  <r>
    <x v="12"/>
    <x v="0"/>
    <x v="1"/>
    <s v="normal"/>
    <s v="C001011619"/>
    <s v="C.SAP.MX.AA.GDH.MX-BASIS"/>
    <s v="Gomez Hernandez Saday Rubi "/>
    <d v="2017-02-23T16:00:00"/>
    <d v="2017-02-23T18:00:00"/>
    <s v="[GDG] / [ SAP TS-MX ] / [PROD] / [PRO] / [MX ] - Implementation of support packages for ABAP (SPAM/SAINT)_classic env. / CCAB; CSS.CAB pre-approved [4EP]"/>
    <s v="Successful"/>
    <s v="On Time"/>
    <s v="No"/>
    <s v="Standard"/>
    <s v="Successful"/>
    <s v="On Time"/>
    <n v="1"/>
    <n v="1"/>
    <n v="0"/>
    <x v="1"/>
    <n v="0"/>
    <s v="Normal"/>
    <n v="0"/>
    <n v="0"/>
    <n v="0"/>
    <n v="0"/>
    <n v="1"/>
    <n v="0"/>
    <s v="Candido"/>
    <s v="CMOD318853"/>
    <s v="Basis"/>
    <s v="BASIS"/>
    <s v="No"/>
    <s v="No"/>
    <s v="No"/>
    <s v="Si"/>
    <s v="No"/>
  </r>
  <r>
    <x v="24"/>
    <x v="0"/>
    <x v="0"/>
    <s v="normal"/>
    <s v="C001013190"/>
    <s v="SE.AA.MX.PROJECTS"/>
    <s v="Pineda Calixtro Reynaldo"/>
    <d v="2017-02-23T19:00:00"/>
    <d v="2017-02-23T22:00:00"/>
    <s v="SAS Automotive - Creacion de Vlans, FW, VRF."/>
    <s v="Successful"/>
    <s v="On Time"/>
    <s v="No"/>
    <s v="Minor"/>
    <s v="Successful"/>
    <s v="On Time"/>
    <n v="1"/>
    <n v="1"/>
    <n v="0"/>
    <x v="1"/>
    <n v="0"/>
    <s v="Normal"/>
    <n v="0"/>
    <n v="0"/>
    <n v="0"/>
    <n v="1"/>
    <n v="1"/>
    <n v="0"/>
    <s v="Maria del Carmen"/>
    <s v="-"/>
    <s v="Proyectos"/>
    <s v="ITO"/>
    <s v="No"/>
    <s v="No"/>
    <s v="Si"/>
    <s v="Si"/>
    <s v="No"/>
  </r>
  <r>
    <x v="11"/>
    <x v="0"/>
    <x v="1"/>
    <s v="normal"/>
    <s v="C001013195"/>
    <s v="C.AMER.MX.LBU.WINTEL"/>
    <s v="Pacheco Martinez Lucas"/>
    <d v="2017-02-23T20:00:00"/>
    <d v="2017-02-23T23:59:00"/>
    <s v="AMER | KUO | Healthy restart of server : DEMTYWEBVM01"/>
    <s v="Successful"/>
    <s v="On Time"/>
    <s v="No"/>
    <s v="Standard"/>
    <s v="Successful"/>
    <s v="On Time"/>
    <n v="1"/>
    <n v="1"/>
    <n v="0"/>
    <x v="1"/>
    <n v="0"/>
    <s v="Normal"/>
    <n v="0"/>
    <n v="0"/>
    <n v="0"/>
    <n v="0"/>
    <n v="1"/>
    <n v="0"/>
    <s v="Maria del Carmen"/>
    <s v="C000961078"/>
    <s v="DPO Windows"/>
    <s v="ITO"/>
    <s v="No"/>
    <s v="No"/>
    <s v="No"/>
    <s v="Si"/>
    <s v="No"/>
  </r>
  <r>
    <x v="13"/>
    <x v="0"/>
    <x v="0"/>
    <s v="normal"/>
    <s v="CRQ92737"/>
    <s v="Css-Mex.GpoModelo-Sharepoint"/>
    <s v="LUIS MARTINEZ"/>
    <d v="2016-11-23T10:00:00"/>
    <d v="2017-02-20T18:00:00"/>
    <s v="WO3816377 Creación de sitio SharePoint Sistema Contratos y flujo Control de Licencias."/>
    <s v="Successful"/>
    <s v="On Time"/>
    <s v="No"/>
    <s v="Minor"/>
    <s v="Successful"/>
    <s v="On Time"/>
    <n v="1"/>
    <n v="1"/>
    <n v="0"/>
    <x v="1"/>
    <n v="0"/>
    <s v="Normal"/>
    <n v="0"/>
    <n v="0"/>
    <n v="0"/>
    <n v="1"/>
    <n v="1"/>
    <n v="0"/>
    <s v="Fernando"/>
    <s v="-"/>
    <s v="Sharepoint"/>
    <s v="ITO"/>
    <s v="No"/>
    <s v="No"/>
    <s v="Si"/>
    <s v="Si"/>
    <s v="No"/>
  </r>
  <r>
    <x v="13"/>
    <x v="1"/>
    <x v="0"/>
    <s v="normal"/>
    <s v="CRQ218790"/>
    <s v="Tss-Mx.GpoModelo-Securidad Perimetral"/>
    <s v="MARICELA GARCIA CORTES"/>
    <d v="2017-02-16T17:00:00"/>
    <d v="2017-02-23T09:00:00"/>
    <s v="WO6979098 Tshoot para la integracion de Active Directory con Forescout"/>
    <s v="Successful"/>
    <s v="On Time"/>
    <s v="No"/>
    <s v="Minor"/>
    <s v="Successful"/>
    <s v="On Time"/>
    <n v="1"/>
    <n v="1"/>
    <n v="0"/>
    <x v="1"/>
    <n v="0"/>
    <s v="Normal"/>
    <n v="0"/>
    <n v="0"/>
    <n v="0"/>
    <n v="0"/>
    <n v="1"/>
    <n v="0"/>
    <s v="Fernando"/>
    <s v="-"/>
    <s v="WAN"/>
    <s v="TSS"/>
    <s v="No"/>
    <s v="No"/>
    <s v="No"/>
    <s v="Si"/>
    <s v="No"/>
  </r>
  <r>
    <x v="13"/>
    <x v="1"/>
    <x v="0"/>
    <s v="normal"/>
    <s v="CRQ218774"/>
    <s v="Tss-Mx.GpoModelo-Lan"/>
    <s v="CARLOS JIMENEZ HERRADA"/>
    <d v="2017-02-17T18:30:00"/>
    <d v="2017-02-20T18:00:00"/>
    <s v="WO6997746 Modificación de las políticas de conectividad de la red OneaBI en Cantabria y Acuario."/>
    <s v="Successful"/>
    <s v="On Time"/>
    <s v="No"/>
    <s v="Minor"/>
    <s v="Successful"/>
    <s v="On Time"/>
    <n v="1"/>
    <n v="1"/>
    <n v="0"/>
    <x v="1"/>
    <n v="0"/>
    <s v="Normal"/>
    <n v="0"/>
    <n v="0"/>
    <n v="0"/>
    <n v="0"/>
    <n v="1"/>
    <n v="0"/>
    <s v="Fernando"/>
    <s v="-"/>
    <s v="LAN"/>
    <s v="TSS"/>
    <s v="No"/>
    <s v="No"/>
    <s v="No"/>
    <s v="Si"/>
    <s v="No"/>
  </r>
  <r>
    <x v="13"/>
    <x v="1"/>
    <x v="0"/>
    <s v="normal"/>
    <s v="CRQ218681"/>
    <s v="Tss-Mx.GpoModelo-Lan"/>
    <s v="JOSE MANUEL MUÑOZ SAUCEDO"/>
    <d v="2017-02-17T20:00:00"/>
    <d v="2017-02-20T20:00:00"/>
    <s v="PBI19705 Crear reglas para permitir el acceso a la red inalámbrica en el servidor de autenticación"/>
    <s v="Successful"/>
    <s v="On Time"/>
    <s v="No"/>
    <s v="Minor"/>
    <s v="Successful"/>
    <s v="On Time"/>
    <n v="1"/>
    <n v="1"/>
    <n v="0"/>
    <x v="1"/>
    <n v="0"/>
    <s v="Normal"/>
    <n v="0"/>
    <n v="0"/>
    <n v="1"/>
    <n v="0"/>
    <n v="1"/>
    <n v="1"/>
    <s v="Fernando"/>
    <s v="-"/>
    <s v="LAN"/>
    <s v="TSS"/>
    <s v="No"/>
    <s v="Si"/>
    <s v="No"/>
    <s v="Si"/>
    <s v="Si"/>
  </r>
  <r>
    <x v="13"/>
    <x v="0"/>
    <x v="0"/>
    <s v="normal"/>
    <s v="CRQ131778"/>
    <s v="Css-Mex.GpoModelo-Admon-Windows"/>
    <s v="OCTAVIO ADRIAN GUERRA ROMAN"/>
    <d v="2017-02-18T19:00:00"/>
    <d v="2017-02-20T18:00:00"/>
    <s v="WO68090484  Instalacion de security updates windows server 2003 y 2008."/>
    <s v="Successful"/>
    <s v="On Time"/>
    <s v="No"/>
    <s v="Minor"/>
    <s v="Successful"/>
    <s v="On Time"/>
    <n v="1"/>
    <n v="1"/>
    <n v="0"/>
    <x v="1"/>
    <n v="0"/>
    <s v="Normal"/>
    <n v="0"/>
    <n v="0"/>
    <n v="0"/>
    <n v="0"/>
    <n v="1"/>
    <n v="0"/>
    <s v="Fernando"/>
    <s v="-"/>
    <s v="DPO Windows"/>
    <s v="ITO"/>
    <s v="No"/>
    <s v="No"/>
    <s v="No"/>
    <s v="Si"/>
    <s v="No"/>
  </r>
  <r>
    <x v="13"/>
    <x v="0"/>
    <x v="0"/>
    <s v="normal"/>
    <s v="CRQ218669"/>
    <s v="Css-Mex.GpoModelo-SAP Basis"/>
    <s v="JOSE ALVARO ROSALES LARA"/>
    <d v="2017-02-19T00:00:00"/>
    <d v="2017-02-20T17:00:00"/>
    <s v="WO6978739 Reinicio por sanidad y actualización del parámetro -Xloggc"/>
    <s v="Successful"/>
    <s v="On Time"/>
    <s v="No"/>
    <s v="Minor"/>
    <s v="Successful"/>
    <s v="On Time"/>
    <n v="1"/>
    <n v="1"/>
    <n v="0"/>
    <x v="1"/>
    <n v="0"/>
    <s v="Normal"/>
    <n v="0"/>
    <n v="0"/>
    <n v="0"/>
    <n v="0"/>
    <n v="1"/>
    <n v="0"/>
    <s v="Fernando"/>
    <s v="-"/>
    <s v="Basis"/>
    <s v="BASIS"/>
    <s v="No"/>
    <s v="No"/>
    <s v="No"/>
    <s v="Si"/>
    <s v="No"/>
  </r>
  <r>
    <x v="13"/>
    <x v="0"/>
    <x v="0"/>
    <s v="normal"/>
    <s v="CRQ218652"/>
    <s v="Css-Mex.GpoModelo-SAP Basis"/>
    <s v="RAYMUNDO HERNANDEZ HERNANDEZ"/>
    <d v="2017-02-19T00:00:00"/>
    <d v="2017-02-20T13:00:00"/>
    <s v="WO6964547 Reinicio de BODS  producción por  motivos de sanidad."/>
    <s v="Successful"/>
    <s v="On Time"/>
    <s v="No"/>
    <s v="Minor"/>
    <s v="Successful"/>
    <s v="On Time"/>
    <n v="1"/>
    <n v="1"/>
    <n v="0"/>
    <x v="1"/>
    <n v="0"/>
    <s v="Normal"/>
    <n v="0"/>
    <n v="0"/>
    <n v="0"/>
    <n v="0"/>
    <n v="1"/>
    <n v="0"/>
    <s v="Fernando"/>
    <s v="-"/>
    <s v="Basis"/>
    <s v="BASIS"/>
    <s v="No"/>
    <s v="No"/>
    <s v="No"/>
    <s v="Si"/>
    <s v="No"/>
  </r>
  <r>
    <x v="13"/>
    <x v="0"/>
    <x v="1"/>
    <s v="normal"/>
    <s v="CRQ219615"/>
    <s v="Css-Mex.GpoModelo-Storage"/>
    <s v="GUILLERMO HERNANDEZ MARTINEZ"/>
    <d v="2017-02-23T09:00:00"/>
    <d v="2017-02-24T14:30:00"/>
    <s v="WO6975525 Incrementar 20gb a la unidad Z:ABPPPRD_INDICES  que esta dentro del servidor HDPORADB01."/>
    <s v="Successful"/>
    <s v="On Time"/>
    <s v="No"/>
    <s v="Standard"/>
    <s v="Successful"/>
    <s v="On Time"/>
    <n v="1"/>
    <n v="1"/>
    <n v="0"/>
    <x v="1"/>
    <n v="0"/>
    <s v="Normal"/>
    <n v="0"/>
    <n v="0"/>
    <n v="0"/>
    <n v="0"/>
    <n v="1"/>
    <n v="0"/>
    <s v="Fernando"/>
    <s v="-"/>
    <s v="Backups -Storage"/>
    <s v="ITO"/>
    <s v="No"/>
    <s v="No"/>
    <s v="No"/>
    <s v="Si"/>
    <s v="No"/>
  </r>
  <r>
    <x v="1"/>
    <x v="0"/>
    <x v="0"/>
    <s v="normal"/>
    <s v="C001001010"/>
    <s v="C.AMER.MX.DPO-LNX"/>
    <s v="Don Juan Rico Nataly"/>
    <d v="2017-02-23T15:00:00"/>
    <d v="2017-02-24T12:00:00"/>
    <s v="DCS | VITRO | LINUX | APPCOM | AH3 | DSO (AppCom) Image Change to s11.4.5 | 4EP"/>
    <s v="Successful"/>
    <s v="On Time"/>
    <s v="No"/>
    <s v="Minor"/>
    <s v="Successful"/>
    <s v="On Time"/>
    <n v="1"/>
    <n v="1"/>
    <n v="0"/>
    <x v="1"/>
    <n v="0"/>
    <s v="Normal"/>
    <n v="0"/>
    <n v="0"/>
    <n v="0"/>
    <n v="0"/>
    <n v="1"/>
    <n v="0"/>
    <s v="Oscar"/>
    <s v="CMOD312271"/>
    <s v="DPO Linux"/>
    <s v="ITO"/>
    <s v="No"/>
    <s v="No"/>
    <s v="No"/>
    <s v="Si"/>
    <s v="No"/>
  </r>
  <r>
    <x v="1"/>
    <x v="0"/>
    <x v="0"/>
    <s v="normal"/>
    <s v="C001001128"/>
    <s v="C.AMER.MX.AD.VITRO"/>
    <s v="Troncozo Lozada Gustavo"/>
    <d v="2017-02-17T16:00:00"/>
    <d v="2017-02-24T16:00:00"/>
    <s v="AMER | Vitro| Zscaler proxy deploy trough policy"/>
    <s v="Successful"/>
    <s v="On Time"/>
    <s v="No"/>
    <s v="Minor"/>
    <s v="Successful"/>
    <s v="On Time"/>
    <n v="1"/>
    <n v="1"/>
    <n v="0"/>
    <x v="1"/>
    <n v="0"/>
    <s v="Normal"/>
    <n v="0"/>
    <n v="0"/>
    <n v="0"/>
    <n v="0"/>
    <n v="1"/>
    <n v="0"/>
    <s v="Oscar"/>
    <s v="C000181027"/>
    <s v="Active Directory"/>
    <s v="ITO"/>
    <s v="No"/>
    <s v="No"/>
    <s v="No"/>
    <s v="Si"/>
    <s v="No"/>
  </r>
  <r>
    <x v="12"/>
    <x v="0"/>
    <x v="1"/>
    <s v="normal"/>
    <s v="C001011591"/>
    <s v="C.SAP.MX.AA.GDH.MX-BASIS"/>
    <s v="Gomez Hernandez Saday Rubi "/>
    <d v="2017-02-24T11:00:00"/>
    <d v="2017-02-24T14:00:00"/>
    <s v="[GDG] / [ SAP TS-MX] / [QAS] / [QAS] / [ MX] - SNOTE /CSS.CAB pre-approved"/>
    <s v="Successful"/>
    <s v="On Time"/>
    <s v="No"/>
    <s v="Standard"/>
    <s v="Successful"/>
    <s v="On Time"/>
    <n v="1"/>
    <n v="1"/>
    <n v="0"/>
    <x v="1"/>
    <n v="0"/>
    <s v="Normal"/>
    <n v="0"/>
    <n v="0"/>
    <n v="0"/>
    <n v="0"/>
    <n v="1"/>
    <n v="0"/>
    <s v="Candido"/>
    <s v="CMOD317142"/>
    <s v="Basis"/>
    <s v="BASIS"/>
    <s v="No"/>
    <s v="No"/>
    <s v="No"/>
    <s v="Si"/>
    <s v="No"/>
  </r>
  <r>
    <x v="1"/>
    <x v="0"/>
    <x v="0"/>
    <s v="normal"/>
    <s v="C001015092"/>
    <s v="C.AMER.MX.OPM.VITRO.CA"/>
    <s v="Coronado Medina Felix"/>
    <d v="2017-02-24T01:50:00"/>
    <d v="2017-02-24T12:00:00"/>
    <s v="SLT|AMER | VITRO | Update SW Veritas NetBackup | Actualización de software de respaldos Veritas Netbackup a version 7.7.3"/>
    <s v="Successful"/>
    <s v="On Time"/>
    <s v="No"/>
    <s v="Minor"/>
    <s v="Successful"/>
    <s v="On Time"/>
    <n v="1"/>
    <n v="1"/>
    <n v="0"/>
    <x v="1"/>
    <n v="1"/>
    <s v="SLT"/>
    <n v="0"/>
    <n v="0"/>
    <n v="0"/>
    <n v="0"/>
    <n v="1"/>
    <n v="0"/>
    <s v="Oscar"/>
    <s v="-"/>
    <s v="OPM"/>
    <s v="ITO"/>
    <s v="No"/>
    <s v="No"/>
    <s v="No"/>
    <s v="Si"/>
    <s v="No"/>
  </r>
  <r>
    <x v="7"/>
    <x v="0"/>
    <x v="1"/>
    <s v="normal"/>
    <s v="C001016168"/>
    <s v="C.SAP.MX.AA.SAP-BASIS"/>
    <s v="Aguilar Galindo Hector"/>
    <d v="2017-02-24T11:30:00"/>
    <d v="2017-02-24T13:00:00"/>
    <s v="OWENS / SAP / ABAP / CDE / ST-PI STAPI installation /CCAB; ITO.CAB pre-approved [4EP]"/>
    <s v="Successful"/>
    <s v="On Time"/>
    <s v="No"/>
    <s v="Standard"/>
    <s v="Successful"/>
    <s v="On Time"/>
    <n v="1"/>
    <n v="1"/>
    <n v="0"/>
    <x v="1"/>
    <n v="0"/>
    <s v="Normal"/>
    <n v="0"/>
    <n v="0"/>
    <n v="0"/>
    <n v="0"/>
    <n v="1"/>
    <n v="0"/>
    <s v="Oscar"/>
    <s v="CMOD318037"/>
    <s v="Basis"/>
    <s v="BASIS"/>
    <s v="No"/>
    <s v="No"/>
    <s v="No"/>
    <s v="Si"/>
    <s v="No"/>
  </r>
  <r>
    <x v="8"/>
    <x v="0"/>
    <x v="0"/>
    <s v="normal"/>
    <s v="C40750070"/>
    <s v="PROYECT INFRAEST ITS Support OPS VWM CHGMGR"/>
    <s v="Zozoaga Trujillo Maria De La Concepcion Monica"/>
    <d v="2017-02-23T10:30:00"/>
    <d v="2017-02-24T16:00:00"/>
    <s v="Entrega operacion de 3 Switch FIS en Tiguan N102"/>
    <s v="Successful"/>
    <s v="On Time"/>
    <s v="No"/>
    <s v="Minor"/>
    <s v="Successful"/>
    <s v="On Time"/>
    <n v="1"/>
    <n v="1"/>
    <n v="0"/>
    <x v="1"/>
    <n v="0"/>
    <s v="Normal"/>
    <n v="0"/>
    <n v="0"/>
    <n v="0"/>
    <n v="0"/>
    <n v="1"/>
    <n v="0"/>
    <s v="Alejandro"/>
    <s v="CT40002859"/>
    <s v="Proyectos"/>
    <s v="ITO"/>
    <s v="No"/>
    <s v="No"/>
    <s v="No"/>
    <s v="Si"/>
    <s v="No"/>
  </r>
  <r>
    <x v="8"/>
    <x v="0"/>
    <x v="0"/>
    <s v="normal"/>
    <s v="C40758219"/>
    <s v="PROYECT INFRAEST ITS Support OPS VWM CHGMGR"/>
    <s v="Perez Gonzalez Lucia"/>
    <d v="2017-02-16T11:00:00"/>
    <d v="2017-02-23T17:00:00"/>
    <s v="Entrega a operación de nuevos VIOS FIS, HMCs y Servidores Físicos Power 8 FIS"/>
    <s v="Successful"/>
    <s v="On Time"/>
    <s v="No"/>
    <s v="Minor"/>
    <s v="Successful"/>
    <s v="On Time"/>
    <n v="1"/>
    <n v="1"/>
    <n v="0"/>
    <x v="1"/>
    <n v="0"/>
    <s v="Normal"/>
    <n v="0"/>
    <n v="0"/>
    <n v="0"/>
    <n v="0"/>
    <n v="1"/>
    <n v="0"/>
    <s v="Alejandro"/>
    <s v="CT40002859"/>
    <s v="Proyectos"/>
    <s v="ITO"/>
    <s v="No"/>
    <s v="No"/>
    <s v="No"/>
    <s v="Si"/>
    <s v="No"/>
  </r>
  <r>
    <x v="8"/>
    <x v="0"/>
    <x v="0"/>
    <s v="normal"/>
    <s v="C40762087"/>
    <s v="FACILITIES ITS Support OPS VWM CHGMGR"/>
    <s v="Alvarado Pacheco Milthon Christian"/>
    <d v="2017-02-23T18:00:00"/>
    <d v="2017-02-23T21:00:00"/>
    <s v="Electrical inspection to electrical board that feed the DC Puebla I MX_1005 PPC"/>
    <s v="Successful"/>
    <s v="On Time"/>
    <s v="No"/>
    <s v="Minor"/>
    <s v="Successful"/>
    <s v="On Time"/>
    <n v="1"/>
    <n v="1"/>
    <n v="0"/>
    <x v="1"/>
    <n v="0"/>
    <s v="Normal"/>
    <n v="0"/>
    <n v="0"/>
    <n v="0"/>
    <n v="0"/>
    <n v="1"/>
    <n v="0"/>
    <s v="Alejandro"/>
    <s v="CT40002938"/>
    <s v="DCI"/>
    <s v="ITO"/>
    <s v="No"/>
    <s v="No"/>
    <s v="No"/>
    <s v="Si"/>
    <s v="No"/>
  </r>
  <r>
    <x v="8"/>
    <x v="0"/>
    <x v="0"/>
    <s v="normal"/>
    <s v="C40766850"/>
    <s v="SERVERS UNIX ITS Support OPS VWM CHGMGR"/>
    <s v="Silva Romero Stephanie Viridiana"/>
    <d v="2017-02-24T10:00:00"/>
    <d v="2017-02-24T14:00:00"/>
    <s v="Instalacion de FIX en Server L66FIS38 &amp; L66FIS48- CERT Vulnerabilities"/>
    <s v="Successful"/>
    <s v="On Time"/>
    <s v="No"/>
    <s v="Minor"/>
    <s v="Successful"/>
    <s v="On Time"/>
    <n v="1"/>
    <n v="1"/>
    <n v="0"/>
    <x v="1"/>
    <n v="0"/>
    <s v="Normal"/>
    <n v="0"/>
    <n v="0"/>
    <n v="0"/>
    <n v="0"/>
    <n v="1"/>
    <n v="0"/>
    <s v="Alejandro"/>
    <s v="CT40002748"/>
    <s v="Unix"/>
    <s v="ITO"/>
    <s v="No"/>
    <s v="No"/>
    <s v="No"/>
    <s v="Si"/>
    <s v="No"/>
  </r>
  <r>
    <x v="8"/>
    <x v="0"/>
    <x v="0"/>
    <s v="normal"/>
    <s v="C40766964"/>
    <s v="OPM ITS Support OPS VWM CHGMGR"/>
    <s v="Zacamitzin Medina Dagoberto"/>
    <d v="2017-02-23T16:00:00"/>
    <d v="2017-02-23T17:30:00"/>
    <s v="Incrementar espacio en el File System /home/mwh de servidor MWH_SERVER"/>
    <s v="Successful"/>
    <s v="On Time"/>
    <s v="No"/>
    <s v="Minor"/>
    <s v="Successful"/>
    <s v="On Time"/>
    <n v="1"/>
    <n v="1"/>
    <n v="0"/>
    <x v="1"/>
    <n v="0"/>
    <s v="Normal"/>
    <n v="0"/>
    <n v="0"/>
    <n v="0"/>
    <n v="0"/>
    <n v="1"/>
    <n v="0"/>
    <s v="Alejandro"/>
    <s v="CT40003299"/>
    <s v="OPM"/>
    <s v="ITO"/>
    <s v="No"/>
    <s v="No"/>
    <s v="No"/>
    <s v="Si"/>
    <s v="No"/>
  </r>
  <r>
    <x v="8"/>
    <x v="1"/>
    <x v="0"/>
    <s v="normal"/>
    <s v="C40767735"/>
    <s v="TELECOM VOICE ITS Support OPS VWM CHGMGR"/>
    <s v="Santos Gonzalez Pedro Luis"/>
    <d v="2017-02-23T18:00:00"/>
    <d v="2017-02-23T21:00:00"/>
    <s v="TSS | VWM | VOZ | Creacion/Modificación Elemento en SMGR (Avaya Aura Messaging)"/>
    <s v="Successful"/>
    <s v="On Time"/>
    <s v="No"/>
    <s v="Minor"/>
    <s v="Successful"/>
    <s v="On Time"/>
    <n v="1"/>
    <n v="1"/>
    <n v="0"/>
    <x v="1"/>
    <n v="0"/>
    <s v="Normal"/>
    <n v="0"/>
    <n v="0"/>
    <n v="0"/>
    <n v="0"/>
    <n v="1"/>
    <n v="0"/>
    <s v="Alejandro"/>
    <s v="-"/>
    <s v="Voice"/>
    <s v="TSS"/>
    <s v="No"/>
    <s v="No"/>
    <s v="No"/>
    <s v="Si"/>
    <s v="No"/>
  </r>
  <r>
    <x v="8"/>
    <x v="0"/>
    <x v="1"/>
    <s v="normal"/>
    <s v="C40767923"/>
    <s v="FACILITIES ITS Support OPS VWM CHGMGR"/>
    <s v="Alvarado Pacheco Milthon Christian"/>
    <d v="2017-02-21T14:30:00"/>
    <d v="2017-02-23T19:00:00"/>
    <s v="Repair the air conditioning equipment MX_1010R which is cooling the Electrial room Finsa"/>
    <s v="Successful"/>
    <s v="On Time"/>
    <s v="No"/>
    <s v="Standard"/>
    <s v="Successful"/>
    <s v="On Time"/>
    <n v="1"/>
    <n v="1"/>
    <n v="0"/>
    <x v="1"/>
    <n v="0"/>
    <s v="Normal"/>
    <n v="0"/>
    <n v="0"/>
    <n v="0"/>
    <n v="0"/>
    <n v="1"/>
    <n v="0"/>
    <s v="Alejandro"/>
    <s v="CT40003137"/>
    <s v="DCI"/>
    <s v="ITO"/>
    <s v="No"/>
    <s v="No"/>
    <s v="No"/>
    <s v="Si"/>
    <s v="No"/>
  </r>
  <r>
    <x v="8"/>
    <x v="1"/>
    <x v="0"/>
    <s v="emergency"/>
    <s v="C40769600"/>
    <s v="TELECOM LAN ITS Support OPS VWM CHGMGR"/>
    <s v="Lopez Saavedra Ricardo"/>
    <d v="2017-02-24T08:00:00"/>
    <d v="2017-02-24T14:00:00"/>
    <s v="Reinicio de switch sw4F-105.5"/>
    <s v="Successful"/>
    <s v="On Time"/>
    <s v="No"/>
    <s v="Minor"/>
    <s v="Successful"/>
    <s v="On Time"/>
    <n v="1"/>
    <n v="1"/>
    <n v="0"/>
    <x v="1"/>
    <n v="0"/>
    <s v="Emergency"/>
    <n v="1"/>
    <n v="0"/>
    <n v="0"/>
    <n v="0"/>
    <n v="1"/>
    <n v="0"/>
    <s v="Alejandro"/>
    <s v="CT40009511"/>
    <s v="LAN"/>
    <s v="TSS"/>
    <s v="No"/>
    <s v="No"/>
    <s v="No"/>
    <s v="Si"/>
    <s v="No"/>
  </r>
  <r>
    <x v="8"/>
    <x v="0"/>
    <x v="1"/>
    <s v="normal"/>
    <s v="C40769850"/>
    <s v="System Management Administration IT Processes VWM CHGMGR"/>
    <s v="Gonzalez Lopez Sixto Mauricio"/>
    <d v="2017-02-23T18:00:00"/>
    <d v="2017-02-23T22:00:00"/>
    <s v="Configuracion SNMP y ACL en equipos de red para monitoreo en el nuevo ambiente Spectrum"/>
    <s v="Successful"/>
    <s v="On Time"/>
    <s v="No"/>
    <s v="Standard"/>
    <s v="Successful"/>
    <s v="On Time"/>
    <n v="1"/>
    <n v="1"/>
    <n v="0"/>
    <x v="1"/>
    <n v="0"/>
    <s v="Normal"/>
    <n v="0"/>
    <n v="0"/>
    <n v="0"/>
    <n v="0"/>
    <n v="1"/>
    <n v="0"/>
    <s v="Alejandro"/>
    <s v="CT40007748"/>
    <s v="System Management"/>
    <s v="ITO"/>
    <s v="No"/>
    <s v="No"/>
    <s v="No"/>
    <s v="Si"/>
    <s v="No"/>
  </r>
  <r>
    <x v="8"/>
    <x v="0"/>
    <x v="1"/>
    <s v="normal"/>
    <s v="C40770479"/>
    <s v="BACKUP ITS Support OPS VWM CHGMGR"/>
    <s v="Castro Vazquez Antonio De Jesus"/>
    <d v="2017-02-24T10:00:00"/>
    <d v="2017-02-24T14:30:00"/>
    <s v="Reemplazo de drive en librería de respaldos"/>
    <s v="Successful"/>
    <s v="On Time"/>
    <s v="No"/>
    <s v="Standard"/>
    <s v="Successful"/>
    <s v="On Time"/>
    <n v="1"/>
    <n v="1"/>
    <n v="0"/>
    <x v="1"/>
    <n v="0"/>
    <s v="Normal"/>
    <n v="0"/>
    <n v="0"/>
    <n v="0"/>
    <n v="0"/>
    <n v="1"/>
    <n v="0"/>
    <s v="Alejandro"/>
    <s v="CT40000785"/>
    <s v="Backups -Storage"/>
    <s v="ITO"/>
    <s v="No"/>
    <s v="No"/>
    <s v="No"/>
    <s v="Si"/>
    <s v="No"/>
  </r>
  <r>
    <x v="1"/>
    <x v="0"/>
    <x v="0"/>
    <s v="normal"/>
    <s v="C000708980"/>
    <s v="C.SAP.MX.AA.BASIS.BO"/>
    <s v="Rivera Villa Tonontzi  "/>
    <d v="2017-02-25T01:00:00"/>
    <d v="2017-02-27T00:00:00"/>
    <s v="VITRO | SAP | P| BP3 | OUTAGE=NO | Marca de Agua"/>
    <s v="Successful"/>
    <s v="On Time"/>
    <s v="No"/>
    <s v="Minor"/>
    <s v="Successful"/>
    <s v="On Time"/>
    <n v="1"/>
    <n v="1"/>
    <n v="0"/>
    <x v="1"/>
    <n v="0"/>
    <s v="Normal"/>
    <n v="0"/>
    <n v="0"/>
    <n v="0"/>
    <n v="0"/>
    <n v="1"/>
    <n v="0"/>
    <s v="Oscar"/>
    <s v="CMOD315167"/>
    <s v="Basis"/>
    <s v="BASIS"/>
    <s v="No"/>
    <s v="No"/>
    <s v="No"/>
    <s v="Si"/>
    <s v="No"/>
  </r>
  <r>
    <x v="6"/>
    <x v="0"/>
    <x v="0"/>
    <s v="normal"/>
    <s v="C000763095"/>
    <s v="C.DPS.HU.DCO.DSI.LR-NW"/>
    <s v="Kiss Gabor"/>
    <d v="2017-02-25T03:00:00"/>
    <d v="2017-02-25T09:00:00"/>
    <s v="[DSI-NW] DSI MX / Fortimanager deployment in Mexico DSI Local (SHDQRO)"/>
    <s v="Successful"/>
    <s v="On Time"/>
    <s v="No"/>
    <s v="Minor"/>
    <s v="Successful"/>
    <s v="On Time"/>
    <n v="1"/>
    <n v="1"/>
    <n v="0"/>
    <x v="1"/>
    <n v="0"/>
    <s v="Normal"/>
    <n v="0"/>
    <n v="0"/>
    <n v="0"/>
    <n v="0"/>
    <n v="1"/>
    <n v="0"/>
    <s v="Maria del Carmen"/>
    <s v="-"/>
    <s v="DSI"/>
    <s v="ITO"/>
    <s v="No"/>
    <s v="No"/>
    <s v="No"/>
    <s v="Si"/>
    <s v="No"/>
  </r>
  <r>
    <x v="1"/>
    <x v="1"/>
    <x v="1"/>
    <s v="normal"/>
    <s v="C000933091"/>
    <s v="TS.CP.MX.SIC.LAN.VITRO"/>
    <s v="Valdez Zamora Gerardo Ivan"/>
    <d v="2017-02-25T14:00:00"/>
    <d v="2017-02-25T20:00:00"/>
    <s v="Vitro | Vitro Car Santa Catarina | Ampliación de Bw y cambio de infraestructura de TDM a Lan-To-VPN por parte de Alestra T-Sytems es solo acompañamiento / Pre aprobado"/>
    <s v="Successful"/>
    <s v="On Time"/>
    <s v="No"/>
    <s v="Standard"/>
    <s v="Successful"/>
    <s v="On Time"/>
    <n v="1"/>
    <n v="1"/>
    <n v="0"/>
    <x v="1"/>
    <n v="0"/>
    <s v="Normal"/>
    <n v="0"/>
    <n v="0"/>
    <n v="0"/>
    <n v="0"/>
    <n v="1"/>
    <n v="0"/>
    <s v="Oscar"/>
    <s v="C000804925"/>
    <s v="LAN"/>
    <s v="TSS"/>
    <s v="No"/>
    <s v="No"/>
    <s v="No"/>
    <s v="Si"/>
    <s v="No"/>
  </r>
  <r>
    <x v="0"/>
    <x v="0"/>
    <x v="0"/>
    <s v="normal"/>
    <s v="C000964255"/>
    <s v="C.SAP.MX.AA.GDH.MX-BASIS"/>
    <s v="Valera Ortiz Oswaldo"/>
    <d v="2017-02-24T16:00:00"/>
    <d v="2017-02-24T18:00:00"/>
    <s v="[HSAI ] / [ SAP BASIS] / [ QAS] / [ QR1] / [ TSMX]- - SAP Parameter Change_Offline /CCAB; ITO.CAB pre-approved [4EP]"/>
    <s v="Successful"/>
    <s v="On Time"/>
    <s v="No"/>
    <s v="Minor"/>
    <s v="Successful"/>
    <s v="On Time"/>
    <n v="1"/>
    <n v="1"/>
    <n v="0"/>
    <x v="1"/>
    <n v="0"/>
    <s v="Normal"/>
    <n v="0"/>
    <n v="0"/>
    <n v="0"/>
    <n v="0"/>
    <n v="1"/>
    <n v="0"/>
    <s v="Maria del Carmen"/>
    <s v="CMOD317344"/>
    <s v="Basis"/>
    <s v="BASIS"/>
    <s v="No"/>
    <s v="No"/>
    <s v="No"/>
    <s v="Si"/>
    <s v="No"/>
  </r>
  <r>
    <x v="1"/>
    <x v="0"/>
    <x v="1"/>
    <s v="normal"/>
    <s v="C000977363"/>
    <s v="C.AMER.MX.WINTEL.VITRO"/>
    <s v="Coronado Medina Felix  "/>
    <d v="2017-01-25T17:00:00"/>
    <d v="2017-02-25T17:00:00"/>
    <s v="AMER | Multiple | Disable Monitoring agent on servers in Project - VTOAZAS400"/>
    <s v="Successful"/>
    <s v="On Time"/>
    <s v="No"/>
    <s v="Standard"/>
    <s v="Successful"/>
    <s v="On Time"/>
    <n v="1"/>
    <n v="1"/>
    <n v="0"/>
    <x v="1"/>
    <n v="0"/>
    <s v="Normal"/>
    <n v="0"/>
    <n v="0"/>
    <n v="0"/>
    <n v="0"/>
    <n v="1"/>
    <n v="0"/>
    <s v="Oscar"/>
    <s v="C000925839"/>
    <s v="DPO Windows"/>
    <s v="ITO"/>
    <s v="No"/>
    <s v="No"/>
    <s v="No"/>
    <s v="Si"/>
    <s v="No"/>
  </r>
  <r>
    <x v="12"/>
    <x v="0"/>
    <x v="0"/>
    <s v="normal"/>
    <s v="C000997583"/>
    <s v="C.AMER.MX.DPO-LNX"/>
    <s v="Garcia Garcia Alma Delia"/>
    <d v="2017-02-24T16:00:00"/>
    <d v="2017-02-24T20:00:00"/>
    <s v="AMER | GDG | Operative System package upgrade on server ax1la194 | QA"/>
    <s v="Successful"/>
    <s v="On Time"/>
    <s v="No"/>
    <s v="Minor"/>
    <s v="Successful"/>
    <s v="On Time"/>
    <n v="1"/>
    <n v="1"/>
    <n v="0"/>
    <x v="1"/>
    <n v="0"/>
    <s v="Normal"/>
    <n v="0"/>
    <n v="0"/>
    <n v="0"/>
    <n v="0"/>
    <n v="1"/>
    <n v="0"/>
    <s v="Candido"/>
    <s v="C000972225"/>
    <s v="DPO Linux"/>
    <s v="ITO"/>
    <s v="No"/>
    <s v="No"/>
    <s v="No"/>
    <s v="Si"/>
    <s v="No"/>
  </r>
  <r>
    <x v="5"/>
    <x v="0"/>
    <x v="0"/>
    <s v="normal"/>
    <s v="C001001030"/>
    <s v="C.AMER.MX.DCO.DCI"/>
    <s v="Alvarado Pacheco Milthon Christian"/>
    <d v="2017-02-26T08:00:00"/>
    <d v="2017-02-26T12:00:00"/>
    <s v="AMER | T-Systems | Preventive Maintenance to Generator emergency MX_3033 | Every two months"/>
    <s v="Successful"/>
    <s v="On Time"/>
    <s v="No"/>
    <s v="Minor"/>
    <s v="Successful"/>
    <s v="On Time"/>
    <n v="1"/>
    <n v="1"/>
    <n v="0"/>
    <x v="1"/>
    <n v="0"/>
    <s v="Normal"/>
    <n v="0"/>
    <n v="0"/>
    <n v="0"/>
    <n v="0"/>
    <n v="1"/>
    <n v="0"/>
    <s v="Candido"/>
    <s v="C000168398"/>
    <s v="DCI"/>
    <s v="ITO"/>
    <s v="No"/>
    <s v="No"/>
    <s v="No"/>
    <s v="Si"/>
    <s v="No"/>
  </r>
  <r>
    <x v="6"/>
    <x v="0"/>
    <x v="0"/>
    <s v="normal"/>
    <s v="C001001101"/>
    <s v="C.AMER.MX.PCI"/>
    <s v="De La Pena Olea Rafael"/>
    <d v="2017-02-19T15:00:00"/>
    <d v="2017-02-26T21:00:00"/>
    <s v="DSI QRO | ESXi Memory Increase"/>
    <s v="Successful"/>
    <s v="On Time"/>
    <s v="No"/>
    <s v="Minor"/>
    <s v="Successful"/>
    <s v="On Time"/>
    <n v="1"/>
    <n v="1"/>
    <n v="0"/>
    <x v="1"/>
    <n v="0"/>
    <s v="Normal"/>
    <n v="0"/>
    <n v="0"/>
    <n v="0"/>
    <n v="0"/>
    <n v="1"/>
    <n v="0"/>
    <s v="Maria del Carmen"/>
    <s v="C000975163"/>
    <s v="PCI Infraestructura"/>
    <s v="ITO"/>
    <s v="No"/>
    <s v="No"/>
    <s v="No"/>
    <s v="Si"/>
    <s v="No"/>
  </r>
  <r>
    <x v="11"/>
    <x v="0"/>
    <x v="0"/>
    <s v="normal"/>
    <s v="C001001157"/>
    <s v="C.AMER.MX.SECURITY"/>
    <s v="Garcia Hernandez Roberto de Jesus"/>
    <d v="2017-02-24T19:00:00"/>
    <d v="2017-02-25T02:00:00"/>
    <s v="Amer |KUO| ANTIVIRUS UPDATE(SYMANTEC ENDPOINT PROTECTION) PRD SAP"/>
    <s v="Successful"/>
    <s v="On Time"/>
    <s v="No"/>
    <s v="Minor"/>
    <s v="Successful"/>
    <s v="On Time"/>
    <n v="1"/>
    <n v="1"/>
    <n v="0"/>
    <x v="1"/>
    <n v="0"/>
    <s v="Normal"/>
    <n v="0"/>
    <n v="0"/>
    <n v="0"/>
    <n v="0"/>
    <n v="1"/>
    <n v="0"/>
    <s v="Maria del Carmen"/>
    <s v="C000682192"/>
    <s v="Security"/>
    <s v="ITO"/>
    <s v="No"/>
    <s v="No"/>
    <s v="No"/>
    <s v="Si"/>
    <s v="No"/>
  </r>
  <r>
    <x v="1"/>
    <x v="0"/>
    <x v="0"/>
    <s v="normal"/>
    <s v="C001002876"/>
    <s v="C.AMER.MX.CCS"/>
    <s v="Monter Landazuri Luis Fernando"/>
    <d v="2017-02-20T17:00:00"/>
    <d v="2017-02-26T22:00:00"/>
    <s v="AMER | Vitro | Final O.S. configuration/validation and reboot of Exchange 2013 servers"/>
    <s v="Successful"/>
    <s v="On Time"/>
    <s v="No"/>
    <s v="Minor"/>
    <s v="Successful"/>
    <s v="On Time"/>
    <n v="1"/>
    <n v="1"/>
    <n v="0"/>
    <x v="1"/>
    <n v="0"/>
    <s v="Normal"/>
    <n v="0"/>
    <n v="0"/>
    <n v="0"/>
    <n v="0"/>
    <n v="1"/>
    <n v="0"/>
    <s v="Oscar"/>
    <s v="C000763299"/>
    <s v="Active Directory"/>
    <s v="ITO"/>
    <s v="No"/>
    <s v="No"/>
    <s v="No"/>
    <s v="Si"/>
    <s v="No"/>
  </r>
  <r>
    <x v="21"/>
    <x v="0"/>
    <x v="1"/>
    <s v="normal"/>
    <s v="C001004472"/>
    <s v="C.SAP.MX.AA.GDH.MX-BASIS"/>
    <s v="Gomez Hernandez Saday Rubi "/>
    <d v="2017-02-20T09:00:00"/>
    <d v="2017-02-24T23:59:00"/>
    <s v="[VOLARIS] / [ SAP - TSMX ] / [ DEV ] / [ VED] / [ MX ] - Implementation of support packages for ABAP (SPAM/SAINT)_classic env. /CCAB; ITO.CAB pre-approved [4EP]"/>
    <s v="Successful"/>
    <s v="On Time"/>
    <s v="No"/>
    <s v="Standard"/>
    <s v="Successful"/>
    <s v="On Time"/>
    <n v="1"/>
    <n v="1"/>
    <n v="0"/>
    <x v="1"/>
    <n v="0"/>
    <s v="Normal"/>
    <n v="0"/>
    <n v="0"/>
    <n v="0"/>
    <n v="0"/>
    <n v="1"/>
    <n v="0"/>
    <s v="Candido"/>
    <s v="CMOD318853"/>
    <s v="Basis"/>
    <s v="BASIS"/>
    <s v="No"/>
    <s v="No"/>
    <s v="No"/>
    <s v="Si"/>
    <s v="No"/>
  </r>
  <r>
    <x v="32"/>
    <x v="0"/>
    <x v="0"/>
    <s v="normal"/>
    <s v="C001006069"/>
    <s v="C.AMER.MX.DPO-LNX"/>
    <s v="Castillo Amastal Claudia Lorena"/>
    <d v="2017-02-24T19:00:00"/>
    <d v="2017-02-25T01:30:00"/>
    <s v="AMER | KUO | Operative System package upgrade on server grcmty01 | PRD"/>
    <s v="Successful"/>
    <s v="On Time"/>
    <s v="No"/>
    <s v="Minor"/>
    <s v="Successful"/>
    <s v="On Time"/>
    <n v="1"/>
    <n v="1"/>
    <n v="0"/>
    <x v="1"/>
    <n v="0"/>
    <s v="Normal"/>
    <n v="0"/>
    <n v="0"/>
    <n v="0"/>
    <n v="0"/>
    <n v="1"/>
    <n v="0"/>
    <s v="Maria del Carmen"/>
    <s v="C000972225"/>
    <s v="DPO Linux"/>
    <s v="ITO"/>
    <s v="No"/>
    <s v="No"/>
    <s v="No"/>
    <s v="Si"/>
    <s v="No"/>
  </r>
  <r>
    <x v="11"/>
    <x v="0"/>
    <x v="0"/>
    <s v="normal"/>
    <s v="C001006084"/>
    <s v="C.AMER.MX.DPO-LNX"/>
    <s v="Castillo Amastal Claudia Lorena"/>
    <d v="2017-02-24T14:00:00"/>
    <d v="2017-02-24T20:30:00"/>
    <s v="AMER | KUO | Operative System package upgrade on server solqro01 | PRD"/>
    <s v="Successful"/>
    <s v="On Time"/>
    <s v="No"/>
    <s v="Minor"/>
    <s v="Successful"/>
    <s v="On Time"/>
    <n v="1"/>
    <n v="1"/>
    <n v="0"/>
    <x v="1"/>
    <n v="0"/>
    <s v="Normal"/>
    <n v="0"/>
    <n v="0"/>
    <n v="0"/>
    <n v="0"/>
    <n v="1"/>
    <n v="0"/>
    <s v="Maria del Carmen"/>
    <s v="C000972225"/>
    <s v="DPO Linux"/>
    <s v="ITO"/>
    <s v="No"/>
    <s v="No"/>
    <s v="No"/>
    <s v="Si"/>
    <s v="No"/>
  </r>
  <r>
    <x v="11"/>
    <x v="0"/>
    <x v="0"/>
    <s v="normal"/>
    <s v="C001006093"/>
    <s v="C.AMER.MX.DPO-LNX"/>
    <s v="Castillo Amastal Claudia Lorena"/>
    <d v="2017-02-25T05:00:00"/>
    <d v="2017-02-25T08:00:00"/>
    <s v="AMER | KUO | Operative System package upgrade on servers mercumty02 ,mercumty01 | PRD"/>
    <s v="Successful"/>
    <s v="On Time"/>
    <s v="No"/>
    <s v="Minor"/>
    <s v="Successful"/>
    <s v="On Time"/>
    <n v="1"/>
    <n v="1"/>
    <n v="0"/>
    <x v="1"/>
    <n v="0"/>
    <s v="Normal"/>
    <n v="0"/>
    <n v="0"/>
    <n v="0"/>
    <n v="0"/>
    <n v="1"/>
    <n v="0"/>
    <s v="Maria del Carmen"/>
    <s v="C000972225"/>
    <s v="DPO Linux"/>
    <s v="ITO"/>
    <s v="No"/>
    <s v="No"/>
    <s v="No"/>
    <s v="Si"/>
    <s v="No"/>
  </r>
  <r>
    <x v="11"/>
    <x v="0"/>
    <x v="0"/>
    <s v="normal"/>
    <s v="C001006101"/>
    <s v="C.AMER.MX.DPO-LNX"/>
    <s v="Castillo Amastal Claudia Lorena"/>
    <d v="2017-02-24T20:00:00"/>
    <d v="2017-02-25T05:00:00"/>
    <s v="AMER | KUO | Operative System package upgrade on servers transmty01, transmty02 | PRD"/>
    <s v="Successful"/>
    <s v="On Time"/>
    <s v="No"/>
    <s v="Minor"/>
    <s v="Successful"/>
    <s v="On Time"/>
    <n v="1"/>
    <n v="1"/>
    <n v="0"/>
    <x v="1"/>
    <n v="0"/>
    <s v="Normal"/>
    <n v="0"/>
    <n v="0"/>
    <n v="0"/>
    <n v="0"/>
    <n v="1"/>
    <n v="0"/>
    <s v="Maria del Carmen"/>
    <s v="C000972225"/>
    <s v="DPO Linux"/>
    <s v="ITO"/>
    <s v="No"/>
    <s v="No"/>
    <s v="No"/>
    <s v="Si"/>
    <s v="No"/>
  </r>
  <r>
    <x v="11"/>
    <x v="0"/>
    <x v="0"/>
    <s v="normal"/>
    <s v="C001006113"/>
    <s v="C.AMER.MX.DPO-LNX"/>
    <s v="Castillo Amastal Claudia Lorena"/>
    <d v="2017-02-26T07:00:00"/>
    <d v="2017-02-26T10:00:00"/>
    <s v="AMER | KUO | Operative System package upgrade on server resirmty01 | PRD"/>
    <s v="Successful"/>
    <s v="On Time"/>
    <s v="No"/>
    <s v="Minor"/>
    <s v="Successful"/>
    <s v="On Time"/>
    <n v="1"/>
    <n v="1"/>
    <n v="0"/>
    <x v="1"/>
    <n v="0"/>
    <s v="Normal"/>
    <n v="0"/>
    <n v="0"/>
    <n v="0"/>
    <n v="0"/>
    <n v="1"/>
    <n v="0"/>
    <s v="Maria del Carmen"/>
    <s v="C000972225"/>
    <s v="DPO Linux"/>
    <s v="ITO"/>
    <s v="No"/>
    <s v="No"/>
    <s v="No"/>
    <s v="Si"/>
    <s v="No"/>
  </r>
  <r>
    <x v="11"/>
    <x v="0"/>
    <x v="0"/>
    <s v="normal"/>
    <s v="C001006122"/>
    <s v="C.AMER.MX.DPO-LNX"/>
    <s v="Castillo Amastal Claudia Lorena"/>
    <d v="2017-02-26T00:30:00"/>
    <d v="2017-02-26T07:00:00"/>
    <s v="AMER | KUO | Operative System package upgrade on server gkuqroauv15 | PRD"/>
    <s v="Successful"/>
    <s v="On Time"/>
    <s v="No"/>
    <s v="Minor"/>
    <s v="Successful"/>
    <s v="On Time"/>
    <n v="1"/>
    <n v="1"/>
    <n v="0"/>
    <x v="1"/>
    <n v="0"/>
    <s v="Normal"/>
    <n v="0"/>
    <n v="0"/>
    <n v="0"/>
    <n v="0"/>
    <n v="1"/>
    <n v="0"/>
    <s v="Maria del Carmen"/>
    <s v="C000972225"/>
    <s v="DPO Linux"/>
    <s v="ITO"/>
    <s v="No"/>
    <s v="No"/>
    <s v="No"/>
    <s v="Si"/>
    <s v="No"/>
  </r>
  <r>
    <x v="11"/>
    <x v="0"/>
    <x v="0"/>
    <s v="normal"/>
    <s v="C001006182"/>
    <s v="C.SAP.MX.AA.GDH.MX-BASIS"/>
    <s v="Tirado Salas Jose Vicente "/>
    <d v="2017-02-23T13:00:00"/>
    <d v="2017-02-24T17:00:00"/>
    <s v="[GRUPO KUO / [ SAP TS-MX ] / [ QA ] / [ QAD ] / - Local Client Copy-New Client /CSS.CAB pre-approved"/>
    <s v="Successful"/>
    <s v="On Time"/>
    <s v="No"/>
    <s v="Minor"/>
    <s v="Successful"/>
    <s v="On Time"/>
    <n v="1"/>
    <n v="1"/>
    <n v="0"/>
    <x v="1"/>
    <n v="0"/>
    <s v="Normal"/>
    <n v="0"/>
    <n v="0"/>
    <n v="0"/>
    <n v="0"/>
    <n v="1"/>
    <n v="0"/>
    <s v="Maria del Carmen"/>
    <s v="CMOD317645"/>
    <s v="Basis"/>
    <s v="BASIS"/>
    <s v="No"/>
    <s v="No"/>
    <s v="No"/>
    <s v="Si"/>
    <s v="No"/>
  </r>
  <r>
    <x v="3"/>
    <x v="0"/>
    <x v="0"/>
    <s v="normal"/>
    <s v="C001006186"/>
    <s v="C.AMER.MX.DPO-LNX"/>
    <s v="Garcia Garcia Alma Delia"/>
    <d v="2017-02-25T20:00:00"/>
    <d v="2017-02-26T00:00:00"/>
    <s v="AMER | TAURUS | Operative System package upgrade on servers ax2la134, ax2la130 | PRD"/>
    <s v="Successful"/>
    <s v="On Time"/>
    <s v="No"/>
    <s v="Minor"/>
    <s v="Successful"/>
    <s v="On Time"/>
    <n v="1"/>
    <n v="1"/>
    <n v="0"/>
    <x v="1"/>
    <n v="0"/>
    <s v="Normal"/>
    <n v="0"/>
    <n v="0"/>
    <n v="0"/>
    <n v="0"/>
    <n v="1"/>
    <n v="0"/>
    <s v="Candido"/>
    <s v="C000972225"/>
    <s v="DPO Linux"/>
    <s v="ITO"/>
    <s v="No"/>
    <s v="No"/>
    <s v="No"/>
    <s v="Si"/>
    <s v="No"/>
  </r>
  <r>
    <x v="10"/>
    <x v="0"/>
    <x v="0"/>
    <s v="normal"/>
    <s v="C001006190"/>
    <s v="C.AMER.MX.DPO-LNX"/>
    <s v="Don Juan Rico Nataly"/>
    <d v="2017-02-26T18:00:00"/>
    <d v="2017-02-27T00:30:00"/>
    <s v="AMER | GRUPO Q | Operative System package upgrade on server gpqqrobuv10 | PRD"/>
    <s v="Successful"/>
    <s v="On Time"/>
    <s v="No"/>
    <s v="Minor"/>
    <s v="Successful"/>
    <s v="On Time"/>
    <n v="1"/>
    <n v="1"/>
    <n v="0"/>
    <x v="1"/>
    <n v="0"/>
    <s v="Normal"/>
    <n v="0"/>
    <n v="0"/>
    <n v="0"/>
    <n v="0"/>
    <n v="1"/>
    <n v="0"/>
    <s v="Candido"/>
    <s v="C000972225"/>
    <s v="DPO Linux"/>
    <s v="ITO"/>
    <s v="No"/>
    <s v="No"/>
    <s v="No"/>
    <s v="Si"/>
    <s v="No"/>
  </r>
  <r>
    <x v="1"/>
    <x v="0"/>
    <x v="1"/>
    <s v="normal"/>
    <s v="C001007922"/>
    <s v="C.SAP.MX.AA.SAP-BASIS"/>
    <s v="Hernandez Jacinto Marco Antonio"/>
    <d v="2017-02-20T15:00:00"/>
    <d v="2017-02-24T18:00:00"/>
    <s v="AMER | VITRO | MDD| Administrative change | Move Application CIs into status 'In operation'"/>
    <s v="Successful"/>
    <s v="On Time"/>
    <s v="No"/>
    <s v="Standard"/>
    <s v="Successful"/>
    <s v="On Time"/>
    <n v="1"/>
    <n v="1"/>
    <n v="0"/>
    <x v="1"/>
    <n v="0"/>
    <s v="Normal"/>
    <n v="0"/>
    <n v="0"/>
    <n v="0"/>
    <n v="0"/>
    <n v="1"/>
    <n v="0"/>
    <s v="Oscar"/>
    <s v="C000973672"/>
    <s v="Basis"/>
    <s v="BASIS"/>
    <s v="No"/>
    <s v="No"/>
    <s v="No"/>
    <s v="Si"/>
    <s v="No"/>
  </r>
  <r>
    <x v="1"/>
    <x v="0"/>
    <x v="1"/>
    <s v="normal"/>
    <s v="C001009512"/>
    <s v="C.AMER.MX.MSG.VITRO"/>
    <s v="Ceballos Huerta Emanuel Santiago"/>
    <d v="2017-02-25T08:30:00"/>
    <d v="2017-02-26T07:00:00"/>
    <s v="AMER | VITRO | Restart Lync servers vtolync03, vtolync02 and vtolync01"/>
    <s v="Successful"/>
    <s v="On Time"/>
    <s v="No"/>
    <s v="Standard"/>
    <s v="Successful"/>
    <s v="On Time"/>
    <n v="1"/>
    <n v="1"/>
    <n v="0"/>
    <x v="1"/>
    <n v="0"/>
    <s v="Normal"/>
    <n v="0"/>
    <n v="0"/>
    <n v="0"/>
    <n v="0"/>
    <n v="1"/>
    <n v="0"/>
    <s v="Oscar"/>
    <s v="C000763299"/>
    <s v="Exchange"/>
    <s v="ITO"/>
    <s v="No"/>
    <s v="No"/>
    <s v="No"/>
    <s v="Si"/>
    <s v="No"/>
  </r>
  <r>
    <x v="19"/>
    <x v="0"/>
    <x v="0"/>
    <s v="normal"/>
    <s v="C001009663"/>
    <s v="C.AMER.MX.LBU.WINTEL"/>
    <s v="Pacheco Martinez Lucas"/>
    <d v="2017-02-25T15:00:00"/>
    <d v="2017-02-25T20:00:00"/>
    <s v="AMER | IICA | Installing Security Updates on Environment PRD / Instalación de Security Updates en Ambiente de PRD"/>
    <s v="Successful"/>
    <s v="On Time"/>
    <s v="No"/>
    <s v="Minor"/>
    <s v="Successful"/>
    <s v="On Time"/>
    <n v="1"/>
    <n v="1"/>
    <n v="0"/>
    <x v="1"/>
    <n v="0"/>
    <s v="Normal"/>
    <n v="0"/>
    <n v="0"/>
    <n v="0"/>
    <n v="0"/>
    <n v="1"/>
    <n v="0"/>
    <s v="Candido"/>
    <s v="C000312898"/>
    <s v="DPO Windows"/>
    <s v="ITO"/>
    <s v="No"/>
    <s v="No"/>
    <s v="No"/>
    <s v="Si"/>
    <s v="No"/>
  </r>
  <r>
    <x v="0"/>
    <x v="0"/>
    <x v="0"/>
    <s v="normal"/>
    <s v="C001009674"/>
    <s v="C.SAP.MX.AA.GDH.MX-BASIS"/>
    <s v="Valera Ortiz Oswaldo"/>
    <d v="2017-02-24T15:00:00"/>
    <d v="2017-02-24T17:00:00"/>
    <s v="[HSAI ] / [ SAP BASIS] / [PRD] / [ PR1] / [ TSMX] - Update of SAP components: ST-PI 005"/>
    <s v="Successful"/>
    <s v="On Time"/>
    <s v="No"/>
    <s v="Minor"/>
    <s v="Successful"/>
    <s v="On Time"/>
    <n v="1"/>
    <n v="1"/>
    <n v="0"/>
    <x v="1"/>
    <n v="0"/>
    <s v="Normal"/>
    <n v="0"/>
    <n v="0"/>
    <n v="0"/>
    <n v="0"/>
    <n v="1"/>
    <n v="0"/>
    <s v="Maria del Carmen"/>
    <s v="CMOD318037"/>
    <s v="Basis"/>
    <s v="BASIS"/>
    <s v="No"/>
    <s v="No"/>
    <s v="No"/>
    <s v="Si"/>
    <s v="No"/>
  </r>
  <r>
    <x v="1"/>
    <x v="1"/>
    <x v="1"/>
    <s v="normal"/>
    <s v="C001009682"/>
    <s v="TS.CP.MX.SIC.WAN.VITRO"/>
    <s v="Garcia Guajardo Jesus  "/>
    <d v="2017-02-24T10:00:00"/>
    <d v="2017-02-24T18:00:00"/>
    <s v="VITRO | Alta de CI de Servicio Nuevo Proxy Nube Zscaler en el área de &lt;Nube Zscaler&gt;, propiedad de &lt;Vitro&gt; Preaprobado."/>
    <s v="Successful"/>
    <s v="On Time"/>
    <s v="No"/>
    <s v="Standard"/>
    <s v="Successful"/>
    <s v="On Time"/>
    <n v="1"/>
    <n v="1"/>
    <n v="0"/>
    <x v="1"/>
    <n v="0"/>
    <s v="Normal"/>
    <n v="0"/>
    <n v="0"/>
    <n v="0"/>
    <n v="0"/>
    <n v="1"/>
    <n v="0"/>
    <s v="Oscar"/>
    <s v="C000184276"/>
    <s v="WAN"/>
    <s v="TSS"/>
    <s v="No"/>
    <s v="No"/>
    <s v="No"/>
    <s v="Si"/>
    <s v="No"/>
  </r>
  <r>
    <x v="12"/>
    <x v="0"/>
    <x v="1"/>
    <s v="normal"/>
    <s v="C001009694"/>
    <s v="C.SAP.MX.AA.GDH.MX-BASIS"/>
    <s v="Palomares Ramirez Jose Luis"/>
    <d v="2017-02-24T11:00:00"/>
    <d v="2017-02-24T17:00:00"/>
    <s v="[GDG] / [ SAP TS-MX ] / [ PRD] / [ GSM] / [MX ] - Implementation of support packages for ABAP (SPAM/SAINT)_classic env. / CCAB; CSS.CAB pre-approved [4EP]"/>
    <s v="Successful"/>
    <s v="On Time"/>
    <s v="No"/>
    <s v="Standard"/>
    <s v="Successful"/>
    <s v="On Time"/>
    <n v="1"/>
    <n v="1"/>
    <n v="0"/>
    <x v="1"/>
    <n v="0"/>
    <s v="Normal"/>
    <n v="0"/>
    <n v="0"/>
    <n v="0"/>
    <n v="0"/>
    <n v="1"/>
    <n v="0"/>
    <s v="Candido"/>
    <s v="CMOD318853"/>
    <s v="Basis"/>
    <s v="BASIS"/>
    <s v="No"/>
    <s v="No"/>
    <s v="No"/>
    <s v="Si"/>
    <s v="No"/>
  </r>
  <r>
    <x v="21"/>
    <x v="0"/>
    <x v="1"/>
    <s v="normal"/>
    <s v="C001009715"/>
    <s v="C.SAP.MX.AA.GDH.MX-BASIS"/>
    <s v="Gomez Hernandez Saday Rubi "/>
    <d v="2017-02-25T09:00:00"/>
    <d v="2017-02-26T23:59:00"/>
    <s v="[VOLARIS] / [ SAP - TSMX ] / [ PROD ] / [ VEP] / [ MX ] - Implementation of support packages for ABAP (SPAM/SAINT)_classic env. /CCAB; ITO.CAB pre-approved [4EP]"/>
    <s v="Successful"/>
    <s v="On Time"/>
    <s v="No"/>
    <s v="Standard"/>
    <s v="Successful"/>
    <s v="On Time"/>
    <n v="1"/>
    <n v="1"/>
    <n v="0"/>
    <x v="1"/>
    <n v="0"/>
    <s v="Normal"/>
    <n v="0"/>
    <n v="0"/>
    <n v="0"/>
    <n v="0"/>
    <n v="1"/>
    <n v="0"/>
    <s v="Candido"/>
    <s v="CMOD318853"/>
    <s v="Basis"/>
    <s v="BASIS"/>
    <s v="No"/>
    <s v="No"/>
    <s v="No"/>
    <s v="Si"/>
    <s v="No"/>
  </r>
  <r>
    <x v="33"/>
    <x v="0"/>
    <x v="0"/>
    <s v="normal"/>
    <s v="C001009716"/>
    <s v="C.AMER.MX.LBU.WINTEL"/>
    <s v="Pacheco Martinez Lucas"/>
    <d v="2017-02-26T06:00:00"/>
    <d v="2017-02-26T18:00:00"/>
    <s v="AMER | ARCOMEX | Installing Security Updates on Environment PRD February 2017"/>
    <s v="Successful"/>
    <s v="On Time"/>
    <s v="No"/>
    <s v="Minor"/>
    <s v="Successful"/>
    <s v="On Time"/>
    <n v="1"/>
    <n v="1"/>
    <n v="0"/>
    <x v="1"/>
    <n v="0"/>
    <s v="Normal"/>
    <n v="0"/>
    <n v="0"/>
    <n v="0"/>
    <n v="0"/>
    <n v="1"/>
    <n v="0"/>
    <s v="Candido"/>
    <s v="C000312898"/>
    <s v="DPO Windows"/>
    <s v="ITO"/>
    <s v="No"/>
    <s v="No"/>
    <s v="No"/>
    <s v="Si"/>
    <s v="No"/>
  </r>
  <r>
    <x v="5"/>
    <x v="0"/>
    <x v="0"/>
    <s v="normal"/>
    <s v="C001009723"/>
    <s v="C.AMER.MX.SYS-MANAGEMENT"/>
    <s v="Najera Rodriguez Sergio"/>
    <d v="2017-02-25T08:00:00"/>
    <d v="2017-02-26T20:00:00"/>
    <s v="SNMP and ACL configuration on Fis-Jit network devices for Spectrum monitoring"/>
    <s v="Successful"/>
    <s v="On Time"/>
    <s v="No"/>
    <s v="Minor"/>
    <s v="Successful"/>
    <s v="On Time"/>
    <n v="1"/>
    <n v="1"/>
    <n v="0"/>
    <x v="1"/>
    <n v="0"/>
    <s v="Normal"/>
    <n v="0"/>
    <n v="0"/>
    <n v="0"/>
    <n v="0"/>
    <n v="1"/>
    <n v="0"/>
    <s v="Candido"/>
    <s v="-"/>
    <s v="System Management"/>
    <s v="ITO"/>
    <s v="No"/>
    <s v="No"/>
    <s v="No"/>
    <s v="Si"/>
    <s v="No"/>
  </r>
  <r>
    <x v="5"/>
    <x v="0"/>
    <x v="0"/>
    <s v="normal"/>
    <s v="C001009740"/>
    <s v="SE.AMER.MX.OPM-TSMX"/>
    <s v="Cordero Garcia Eder Jose "/>
    <d v="2017-02-24T18:00:00"/>
    <d v="2017-02-24T23:00:00"/>
    <s v="TSMX | PQIT | Configuración de nuevos IP Helpers en red T-Systems"/>
    <s v="Successful"/>
    <s v="On Time"/>
    <s v="No"/>
    <s v="Minor"/>
    <s v="Successful"/>
    <s v="On Time"/>
    <n v="1"/>
    <n v="1"/>
    <n v="0"/>
    <x v="1"/>
    <n v="0"/>
    <s v="Normal"/>
    <n v="0"/>
    <n v="0"/>
    <n v="0"/>
    <n v="0"/>
    <n v="1"/>
    <n v="0"/>
    <s v="Candido"/>
    <s v="-"/>
    <s v="OPM"/>
    <s v="ITO"/>
    <s v="No"/>
    <s v="No"/>
    <s v="No"/>
    <s v="Si"/>
    <s v="No"/>
  </r>
  <r>
    <x v="11"/>
    <x v="0"/>
    <x v="0"/>
    <s v="normal"/>
    <s v="C001009795"/>
    <s v="C.AMER.MX.CCS.MSG"/>
    <s v="Agular Avedano Alejandra"/>
    <d v="2017-02-24T23:00:00"/>
    <d v="2017-02-25T00:00:00"/>
    <s v="AMER | KUO | Change of Circular Logging configuration in Exchange database - Cambio de configuración de Circular Logging en bases de datos Exchange"/>
    <s v="Successful"/>
    <s v="On Time"/>
    <s v="No"/>
    <s v="Minor"/>
    <s v="Successful"/>
    <s v="On Time"/>
    <n v="1"/>
    <n v="1"/>
    <n v="0"/>
    <x v="1"/>
    <n v="0"/>
    <s v="Normal"/>
    <n v="0"/>
    <n v="0"/>
    <n v="0"/>
    <n v="0"/>
    <n v="1"/>
    <n v="0"/>
    <s v="Maria del Carmen"/>
    <s v="-"/>
    <s v="Exchange"/>
    <s v="ITO"/>
    <s v="No"/>
    <s v="No"/>
    <s v="No"/>
    <s v="Si"/>
    <s v="No"/>
  </r>
  <r>
    <x v="10"/>
    <x v="0"/>
    <x v="0"/>
    <s v="normal"/>
    <s v="C001010037"/>
    <s v="C.SAP.MX.AA.GDH.MX-BASIS"/>
    <s v="Escalante Gonzalez Carlos"/>
    <d v="2017-02-25T20:00:00"/>
    <d v="2017-02-25T23:00:00"/>
    <s v="GRUPO Q / SAP-TSMX / PRODUCTION / POP / QRO / OUTAGE = YES Java Server Process Configuration"/>
    <s v="Successful"/>
    <s v="On Time"/>
    <s v="No"/>
    <s v="Minor"/>
    <s v="Successful"/>
    <s v="On Time"/>
    <n v="1"/>
    <n v="1"/>
    <n v="0"/>
    <x v="1"/>
    <n v="0"/>
    <s v="Normal"/>
    <n v="0"/>
    <n v="0"/>
    <n v="0"/>
    <n v="0"/>
    <n v="1"/>
    <n v="0"/>
    <s v="Candido"/>
    <s v="-"/>
    <s v="Basis"/>
    <s v="BASIS"/>
    <s v="No"/>
    <s v="No"/>
    <s v="No"/>
    <s v="Si"/>
    <s v="No"/>
  </r>
  <r>
    <x v="11"/>
    <x v="0"/>
    <x v="0"/>
    <s v="normal"/>
    <s v="C001011339"/>
    <s v="SE.AA.MX.PROJECTS"/>
    <s v="Mina Mondragon Pedro Javier "/>
    <d v="2017-02-26T16:00:00"/>
    <d v="2017-02-26T21:00:00"/>
    <s v="DSI | Activación de Conectividad de Nuevo Appliance SAP HANA Grupo KUO"/>
    <s v="Successful"/>
    <s v="On Time"/>
    <s v="No"/>
    <s v="Minor"/>
    <s v="Successful"/>
    <s v="On Time"/>
    <n v="1"/>
    <n v="1"/>
    <n v="0"/>
    <x v="1"/>
    <n v="0"/>
    <s v="Normal"/>
    <n v="0"/>
    <n v="0"/>
    <n v="0"/>
    <n v="0"/>
    <n v="1"/>
    <n v="0"/>
    <s v="Maria del Carmen"/>
    <s v="-"/>
    <s v="Proyectos"/>
    <s v="ITO"/>
    <s v="No"/>
    <s v="No"/>
    <s v="No"/>
    <s v="Si"/>
    <s v="No"/>
  </r>
  <r>
    <x v="5"/>
    <x v="1"/>
    <x v="0"/>
    <s v="normal"/>
    <s v="C001011341"/>
    <s v="TS.GS.MX.SCC1.LAN"/>
    <s v="De jesus Hernandez Emilio  "/>
    <d v="2017-02-22T17:00:00"/>
    <d v="2017-02-24T22:00:00"/>
    <s v="Admin_LAN | Cambio de Password de sobre cerrado a los swithces de AdminLAN."/>
    <s v="Successful"/>
    <s v="On Time"/>
    <s v="No"/>
    <s v="Minor"/>
    <s v="Successful"/>
    <s v="On Time"/>
    <n v="1"/>
    <n v="1"/>
    <n v="0"/>
    <x v="1"/>
    <n v="0"/>
    <s v="Normal"/>
    <n v="0"/>
    <n v="0"/>
    <n v="0"/>
    <n v="0"/>
    <n v="1"/>
    <n v="0"/>
    <s v="Candido"/>
    <s v="-"/>
    <s v="LAN"/>
    <s v="TSS"/>
    <s v="No"/>
    <s v="No"/>
    <s v="No"/>
    <s v="Si"/>
    <s v="No"/>
  </r>
  <r>
    <x v="1"/>
    <x v="0"/>
    <x v="0"/>
    <s v="normal"/>
    <s v="C001011388"/>
    <s v="C.SAP.MX.AA.SAP-BASIS"/>
    <s v="Hernandez Jacinto Marco Antonio"/>
    <d v="2017-02-24T11:00:00"/>
    <d v="2017-02-24T19:00:00"/>
    <s v="VITRO | DEV | | AH4HA106 | RDE | COMPONENTS PATCH INSTALATION | ST-PI | ST-A /PI"/>
    <s v="Successful"/>
    <s v="On Time"/>
    <s v="No"/>
    <s v="Minor"/>
    <s v="Successful"/>
    <s v="On Time"/>
    <n v="1"/>
    <n v="1"/>
    <n v="0"/>
    <x v="1"/>
    <n v="0"/>
    <s v="Normal"/>
    <n v="0"/>
    <n v="0"/>
    <n v="0"/>
    <n v="0"/>
    <n v="1"/>
    <n v="0"/>
    <s v="Oscar"/>
    <s v="CMOD318335"/>
    <s v="Basis"/>
    <s v="BASIS"/>
    <s v="No"/>
    <s v="No"/>
    <s v="No"/>
    <s v="Si"/>
    <s v="No"/>
  </r>
  <r>
    <x v="1"/>
    <x v="0"/>
    <x v="0"/>
    <s v="normal"/>
    <s v="C001011404"/>
    <s v="C.AMER.MX.WINTEL.VITRO"/>
    <s v="Sanchez Alvarez Carlos"/>
    <d v="2017-02-25T18:00:00"/>
    <d v="2017-02-26T23:00:00"/>
    <s v="AMER | VITRO | Increase CPU and Memory in MXVTC1JUM001 and MXVTC1JUM002"/>
    <s v="Successful"/>
    <s v="On Time"/>
    <s v="No"/>
    <s v="Minor"/>
    <s v="Successful"/>
    <s v="On Time"/>
    <n v="1"/>
    <n v="1"/>
    <n v="0"/>
    <x v="1"/>
    <n v="0"/>
    <s v="Normal"/>
    <n v="0"/>
    <n v="0"/>
    <n v="0"/>
    <n v="0"/>
    <n v="1"/>
    <n v="0"/>
    <s v="Oscar"/>
    <s v="C000288570"/>
    <s v="DPO Windows"/>
    <s v="ITO"/>
    <s v="No"/>
    <s v="No"/>
    <s v="No"/>
    <s v="Si"/>
    <s v="No"/>
  </r>
  <r>
    <x v="11"/>
    <x v="0"/>
    <x v="0"/>
    <s v="normal"/>
    <s v="C001011451"/>
    <s v="SE.AA.MX.PROJECTS"/>
    <s v="Mina Mondragon Pedro Javier "/>
    <d v="2017-02-26T12:00:00"/>
    <d v="2017-02-26T17:00:00"/>
    <s v="DSI QRO |Rackeo y Energización de Nuevo Appliance SAP HANA Grupo KUO"/>
    <s v="Successful"/>
    <s v="On Time"/>
    <s v="No"/>
    <s v="Minor"/>
    <s v="Successful"/>
    <s v="On Time"/>
    <n v="1"/>
    <n v="1"/>
    <n v="0"/>
    <x v="1"/>
    <n v="0"/>
    <s v="Normal"/>
    <n v="0"/>
    <n v="0"/>
    <n v="0"/>
    <n v="0"/>
    <n v="1"/>
    <n v="0"/>
    <s v="Maria del Carmen"/>
    <s v="C000891876"/>
    <s v="Proyectos"/>
    <s v="ITO"/>
    <s v="No"/>
    <s v="No"/>
    <s v="No"/>
    <s v="Si"/>
    <s v="No"/>
  </r>
  <r>
    <x v="1"/>
    <x v="0"/>
    <x v="0"/>
    <s v="normal"/>
    <s v="C001011461"/>
    <s v="C.SAP.MX.AA.SAP-BASIS"/>
    <s v="Hernandez Jacinto Marco Antonio"/>
    <d v="2017-02-24T11:00:00"/>
    <d v="2017-02-24T19:00:00"/>
    <s v="VITRO | QAS | | AH4HA130 | CQA | COMPONENTS PATCH INSTALATION | ST-PI | ST-A /PI"/>
    <s v="Successful"/>
    <s v="On Time"/>
    <s v="No"/>
    <s v="Minor"/>
    <s v="Successful"/>
    <s v="On Time"/>
    <n v="1"/>
    <n v="1"/>
    <n v="0"/>
    <x v="1"/>
    <n v="0"/>
    <s v="Normal"/>
    <n v="0"/>
    <n v="0"/>
    <n v="0"/>
    <n v="0"/>
    <n v="1"/>
    <n v="0"/>
    <s v="Oscar"/>
    <s v="CMOD318335"/>
    <s v="Basis"/>
    <s v="BASIS"/>
    <s v="No"/>
    <s v="No"/>
    <s v="No"/>
    <s v="Si"/>
    <s v="No"/>
  </r>
  <r>
    <x v="12"/>
    <x v="0"/>
    <x v="1"/>
    <s v="normal"/>
    <s v="C001011605"/>
    <s v="C.SAP.MX.AA.GDH.MX-BASIS"/>
    <s v="Gomez Hernandez Saday Rubi "/>
    <d v="2017-02-24T15:00:00"/>
    <d v="2017-02-24T18:00:00"/>
    <s v="[GDG] / [ SAP TS-MX ] / [QAS] / [ GXQ] / [MX ] - Implementation of support packages for ABAP (SPAM/SAINT)_classic env. / CCAB; CSS.CAB pre-approved [4EP]"/>
    <s v="Successful"/>
    <s v="On Time"/>
    <s v="No"/>
    <s v="Standard"/>
    <s v="Successful"/>
    <s v="On Time"/>
    <n v="1"/>
    <n v="1"/>
    <n v="0"/>
    <x v="1"/>
    <n v="0"/>
    <s v="Normal"/>
    <n v="0"/>
    <n v="0"/>
    <n v="0"/>
    <n v="0"/>
    <n v="1"/>
    <n v="0"/>
    <s v="Candido"/>
    <s v="CMOD318853"/>
    <s v="Basis"/>
    <s v="BASIS"/>
    <s v="No"/>
    <s v="No"/>
    <s v="No"/>
    <s v="Si"/>
    <s v="No"/>
  </r>
  <r>
    <x v="26"/>
    <x v="0"/>
    <x v="0"/>
    <s v="normal"/>
    <s v="C001013172"/>
    <s v="C.AMER.MX.UNIX"/>
    <s v="Oropeza Cardoso Porfirio  "/>
    <d v="2017-02-24T17:05:00"/>
    <d v="2017-02-24T19:55:00"/>
    <s v="SIGMA / OS / Security /CONFIGURATION / DEV"/>
    <s v="Successful"/>
    <s v="On Time"/>
    <s v="No"/>
    <s v="Minor"/>
    <s v="Successful"/>
    <s v="On Time"/>
    <n v="1"/>
    <n v="1"/>
    <n v="0"/>
    <x v="1"/>
    <n v="0"/>
    <s v="Normal"/>
    <n v="0"/>
    <n v="0"/>
    <n v="0"/>
    <n v="0"/>
    <n v="1"/>
    <n v="0"/>
    <s v="Oscar"/>
    <s v="-"/>
    <s v="Unix"/>
    <s v="ITO"/>
    <s v="No"/>
    <s v="No"/>
    <s v="No"/>
    <s v="Si"/>
    <s v="No"/>
  </r>
  <r>
    <x v="26"/>
    <x v="0"/>
    <x v="0"/>
    <s v="normal"/>
    <s v="C001013188"/>
    <s v="C.AMER.MX.UNIX"/>
    <s v="Sanchez Carmona Uzziel"/>
    <d v="2017-02-25T09:05:00"/>
    <d v="2017-02-25T11:55:00"/>
    <s v="SIGMA / OS / Security /CONFIGURATION / QA"/>
    <s v="Successful"/>
    <s v="On Time"/>
    <s v="No"/>
    <s v="Minor"/>
    <s v="Successful"/>
    <s v="On Time"/>
    <n v="1"/>
    <n v="1"/>
    <n v="0"/>
    <x v="1"/>
    <n v="0"/>
    <s v="Normal"/>
    <n v="0"/>
    <n v="0"/>
    <n v="0"/>
    <n v="0"/>
    <n v="1"/>
    <n v="0"/>
    <s v="Oscar"/>
    <s v="-"/>
    <s v="Unix"/>
    <s v="ITO"/>
    <s v="No"/>
    <s v="No"/>
    <s v="No"/>
    <s v="Si"/>
    <s v="No"/>
  </r>
  <r>
    <x v="1"/>
    <x v="0"/>
    <x v="1"/>
    <s v="normal"/>
    <s v="C001013201"/>
    <s v="C.AMER.MX.WINTEL.VITRO"/>
    <s v="Garcia Ramirez Sonia Elisa"/>
    <d v="2017-02-23T15:00:00"/>
    <d v="2017-02-26T12:00:00"/>
    <s v="Amer | VITRO | Upgrade Firmware and Drivers in VITEMCOSRV Model: HP ProLiant ML350p Gen8"/>
    <s v="Successful"/>
    <s v="On Time"/>
    <s v="No"/>
    <s v="Standard"/>
    <s v="Successful"/>
    <s v="On Time"/>
    <n v="1"/>
    <n v="1"/>
    <n v="0"/>
    <x v="1"/>
    <n v="0"/>
    <s v="Normal"/>
    <n v="0"/>
    <n v="0"/>
    <n v="0"/>
    <n v="0"/>
    <n v="1"/>
    <n v="0"/>
    <s v="Oscar"/>
    <s v="C000853619"/>
    <s v="DPO Windows"/>
    <s v="ITO"/>
    <s v="No"/>
    <s v="No"/>
    <s v="No"/>
    <s v="Si"/>
    <s v="No"/>
  </r>
  <r>
    <x v="1"/>
    <x v="0"/>
    <x v="0"/>
    <s v="normal"/>
    <s v="C001016383"/>
    <s v="C.AMER.MX.OPM.VITRO.CA"/>
    <s v="Coronado Medina Felix"/>
    <d v="2017-02-25T22:30:31"/>
    <d v="2017-02-26T15:00:00"/>
    <s v="AMER | Vitro | PPG - Vitro - tracert &amp; ping troubleshooting. ... Test (SLT)"/>
    <s v="Successful"/>
    <s v="On Time"/>
    <s v="No"/>
    <s v="Minor"/>
    <s v="Successful"/>
    <s v="On Time"/>
    <n v="1"/>
    <n v="1"/>
    <n v="0"/>
    <x v="1"/>
    <n v="1"/>
    <s v="SLT"/>
    <n v="0"/>
    <n v="0"/>
    <n v="0"/>
    <n v="0"/>
    <n v="1"/>
    <n v="0"/>
    <s v="Oscar"/>
    <s v="-"/>
    <s v="OPM"/>
    <s v="ITO"/>
    <s v="No"/>
    <s v="No"/>
    <s v="No"/>
    <s v="Si"/>
    <s v="No"/>
  </r>
  <r>
    <x v="4"/>
    <x v="0"/>
    <x v="0"/>
    <s v="normal"/>
    <s v="MEX-6420"/>
    <s v="DPO Linux"/>
    <s v="Esmeralda Danae Cruz Rodriguez"/>
    <d v="2017-02-22T12:00:00"/>
    <d v="2017-02-22T14:00:00"/>
    <s v="DaiVB | TST | Slices Increase | dai2t9dl   "/>
    <s v="Successful"/>
    <s v="On Time"/>
    <s v="No"/>
    <s v="Minor"/>
    <s v="Successful"/>
    <s v="On Time"/>
    <n v="1"/>
    <n v="1"/>
    <n v="0"/>
    <x v="1"/>
    <n v="0"/>
    <s v="Normal"/>
    <n v="0"/>
    <n v="0"/>
    <n v="0"/>
    <n v="0"/>
    <n v="1"/>
    <n v="0"/>
    <s v="Maria del Carmen"/>
    <s v="MEX-6409"/>
    <s v="DPO Linux"/>
    <s v="ITO"/>
    <s v="No"/>
    <s v="No"/>
    <s v="No"/>
    <s v="Si"/>
    <s v="No"/>
  </r>
  <r>
    <x v="4"/>
    <x v="0"/>
    <x v="0"/>
    <s v="normal"/>
    <s v="MEX-6409"/>
    <s v="DPO Linux"/>
    <s v="Esmeralda Danae Cruz Rodriguez"/>
    <d v="2017-02-23T10:00:00"/>
    <d v="2017-02-23T14:00:00"/>
    <s v="DaiVB | PRD | Slices Increase | dai1p9dl, dai12pgal, dai13pgal                    "/>
    <s v="Successful"/>
    <s v="On Time"/>
    <s v="No"/>
    <s v="Minor"/>
    <s v="Successful"/>
    <s v="On Time"/>
    <n v="1"/>
    <n v="1"/>
    <n v="0"/>
    <x v="1"/>
    <n v="0"/>
    <s v="Normal"/>
    <n v="0"/>
    <n v="0"/>
    <n v="0"/>
    <n v="0"/>
    <n v="1"/>
    <n v="0"/>
    <s v="Maria del Carmen"/>
    <s v="MEX-6080"/>
    <s v="DPO Linux"/>
    <s v="ITO"/>
    <s v="No"/>
    <s v="No"/>
    <s v="No"/>
    <s v="Si"/>
    <s v="No"/>
  </r>
  <r>
    <x v="13"/>
    <x v="0"/>
    <x v="0"/>
    <s v="normal"/>
    <s v="CRQ219310"/>
    <s v="Css-Mex.GpoModelo-Proyectos"/>
    <s v="RAUL SEGUNDO APRESA"/>
    <d v="2017-02-17T14:00:00"/>
    <d v="2017-02-24T15:00:00"/>
    <s v="WO7029756 Creación ,  configuración y pruebas de volumenes a usar para  consolidación de fileshares"/>
    <s v="Successful"/>
    <s v="On Time"/>
    <s v="No"/>
    <s v="Minor"/>
    <s v="Successful"/>
    <s v="On Time"/>
    <n v="1"/>
    <n v="1"/>
    <n v="0"/>
    <x v="1"/>
    <n v="0"/>
    <s v="Normal"/>
    <n v="0"/>
    <n v="1"/>
    <n v="1"/>
    <n v="0"/>
    <n v="1"/>
    <n v="0"/>
    <s v="Fernando"/>
    <s v="-"/>
    <s v="Proyectos"/>
    <s v="ITO"/>
    <s v="Si"/>
    <s v="Si"/>
    <s v="No"/>
    <s v="Si"/>
    <s v="No"/>
  </r>
  <r>
    <x v="13"/>
    <x v="0"/>
    <x v="0"/>
    <s v="normal"/>
    <s v="CRQ219312"/>
    <s v="Css-Mex.GpoModelo-Admon-Was"/>
    <s v="LAURA MARIA YEDRA GONZALEZ"/>
    <d v="2017-02-24T06:00:00"/>
    <d v="2017-02-24T15:30:00"/>
    <s v="PBI19207 Modificar el parámetro KeepAliveTimeout del OHS (Oracle HTTP Server) en el servidor 1 de HFM"/>
    <s v="Successful"/>
    <s v="On Time"/>
    <s v="No"/>
    <s v="Minor"/>
    <s v="Successful"/>
    <s v="On Time"/>
    <n v="1"/>
    <n v="1"/>
    <n v="0"/>
    <x v="1"/>
    <n v="0"/>
    <s v="Normal"/>
    <n v="0"/>
    <n v="0"/>
    <n v="0"/>
    <n v="0"/>
    <n v="1"/>
    <n v="0"/>
    <s v="Fernando"/>
    <s v="-"/>
    <s v="Admon Was"/>
    <s v="ITO"/>
    <s v="No"/>
    <s v="No"/>
    <s v="No"/>
    <s v="Si"/>
    <s v="No"/>
  </r>
  <r>
    <x v="13"/>
    <x v="0"/>
    <x v="0"/>
    <s v="normal"/>
    <s v="CRQ219041"/>
    <s v="Css-Mex.GpoModelo-Admon-DBA"/>
    <s v="ROBERTO CARLOS BASTIDA RENTERIA"/>
    <d v="2017-02-24T09:00:00"/>
    <d v="2017-02-24T18:00:00"/>
    <s v="WO7020891 Actualizacion de CI´s en CMDB SQL_x000a_DECOMISO"/>
    <s v="Successful"/>
    <s v="On Time"/>
    <s v="No"/>
    <s v="Minor"/>
    <s v="Successful"/>
    <s v="On Time"/>
    <n v="1"/>
    <n v="1"/>
    <n v="0"/>
    <x v="1"/>
    <n v="0"/>
    <s v="Normal"/>
    <n v="0"/>
    <n v="0"/>
    <n v="0"/>
    <n v="0"/>
    <n v="1"/>
    <n v="0"/>
    <s v="Fernando"/>
    <s v="-"/>
    <s v="Base de datos"/>
    <s v="ITO"/>
    <s v="No"/>
    <s v="No"/>
    <s v="No"/>
    <s v="Si"/>
    <s v="No"/>
  </r>
  <r>
    <x v="13"/>
    <x v="1"/>
    <x v="1"/>
    <s v="normal"/>
    <s v="CRQ218909"/>
    <s v="Tss-Mx.GpoModelo-Wan"/>
    <s v="DIEGO LUNA VALVERDE"/>
    <d v="2017-02-16T14:00:00"/>
    <d v="2017-02-24T18:00:00"/>
    <s v="WO7008086 Incremento de AB Agencias 8 Agencias MPLS."/>
    <s v="Successful"/>
    <s v="On Time"/>
    <s v="No"/>
    <s v="Standard"/>
    <s v="Successful"/>
    <s v="On Time"/>
    <n v="1"/>
    <n v="1"/>
    <n v="0"/>
    <x v="1"/>
    <n v="0"/>
    <s v="Normal"/>
    <n v="0"/>
    <n v="0"/>
    <n v="0"/>
    <n v="0"/>
    <n v="1"/>
    <n v="0"/>
    <s v="Fernando"/>
    <s v="-"/>
    <s v="WAN"/>
    <s v="TSS"/>
    <s v="No"/>
    <s v="No"/>
    <s v="No"/>
    <s v="Si"/>
    <s v="No"/>
  </r>
  <r>
    <x v="13"/>
    <x v="1"/>
    <x v="1"/>
    <s v="normal"/>
    <s v="CRQ219307"/>
    <s v="Tss-Mx.GpoModelo-Voz -Suso"/>
    <s v="CECILIA GUADALUPE SANCHEZ SOTO"/>
    <d v="2017-02-20T12:00:00"/>
    <d v="2017-02-24T17:00:00"/>
    <s v="WO7033907 ABC de CIs en la CMDB de la Infraestructura de telecomunicaciones"/>
    <s v="Successful"/>
    <s v="On Time"/>
    <s v="No"/>
    <s v="Standard"/>
    <s v="Successful"/>
    <s v="On Time"/>
    <n v="1"/>
    <n v="1"/>
    <n v="0"/>
    <x v="1"/>
    <n v="0"/>
    <s v="Normal"/>
    <n v="0"/>
    <n v="0"/>
    <n v="0"/>
    <n v="0"/>
    <n v="1"/>
    <n v="0"/>
    <s v="Fernando"/>
    <s v="-"/>
    <s v="Voice"/>
    <s v="TSS"/>
    <s v="No"/>
    <s v="No"/>
    <s v="No"/>
    <s v="Si"/>
    <s v="No"/>
  </r>
  <r>
    <x v="8"/>
    <x v="0"/>
    <x v="0"/>
    <s v="normal"/>
    <s v="C40766953"/>
    <s v="OPM ITS Support OPS VWM CHGMGR"/>
    <s v="Zacamitzin Medina Dagoberto"/>
    <d v="2017-02-26T08:00:00"/>
    <d v="2017-02-26T11:00:00"/>
    <s v="Aumentar 4 GB para servidor windows: VWMXPUSSV01P / VWMXPUSSV28P"/>
    <s v="Successful"/>
    <s v="On Time"/>
    <s v="No"/>
    <s v="Minor"/>
    <s v="Successful"/>
    <s v="On Time"/>
    <n v="1"/>
    <n v="1"/>
    <n v="0"/>
    <x v="1"/>
    <n v="0"/>
    <s v="Normal"/>
    <n v="0"/>
    <n v="0"/>
    <n v="0"/>
    <n v="0"/>
    <n v="1"/>
    <n v="0"/>
    <s v="Alejandro"/>
    <s v="CT40003793"/>
    <s v="OPM"/>
    <s v="ITO"/>
    <s v="No"/>
    <s v="No"/>
    <s v="No"/>
    <s v="Si"/>
    <s v="No"/>
  </r>
  <r>
    <x v="8"/>
    <x v="0"/>
    <x v="0"/>
    <s v="normal"/>
    <s v="C40762283"/>
    <s v="SERVERS WINTEL ITS Support OPS VWM CHGMGR"/>
    <s v="Sanchez Ramirez Erick"/>
    <d v="2017-02-25T15:00:00"/>
    <d v="2017-02-25T20:00:00"/>
    <s v="Modificación de configuración CITRIX para mitigar vulnerabilidad &quot;HTTP Open Redirect&quot; en servidor TSITSMX01"/>
    <s v="Successful"/>
    <s v="On Time"/>
    <s v="No"/>
    <s v="Minor"/>
    <s v="Successful"/>
    <s v="On Time"/>
    <n v="1"/>
    <n v="1"/>
    <n v="0"/>
    <x v="1"/>
    <n v="0"/>
    <s v="Normal"/>
    <n v="0"/>
    <n v="0"/>
    <n v="0"/>
    <n v="0"/>
    <n v="1"/>
    <n v="0"/>
    <s v="Alejandro"/>
    <s v="CT40004665"/>
    <s v="DPO Windows"/>
    <s v="ITO"/>
    <s v="No"/>
    <s v="No"/>
    <s v="No"/>
    <s v="Si"/>
    <s v="No"/>
  </r>
  <r>
    <x v="8"/>
    <x v="0"/>
    <x v="0"/>
    <s v="normal"/>
    <s v="C40766532"/>
    <s v="SERVERS WINTEL ITS Support OPS VWM CHGMGR"/>
    <s v="Islas Agustin Maricarmen"/>
    <d v="2017-02-23T20:00:00"/>
    <d v="2017-02-23T23:55:00"/>
    <s v="Desinstalacion de Feature IIS en el servidor VWMXPUSSV150P"/>
    <s v="Successful"/>
    <s v="On Time"/>
    <s v="No"/>
    <s v="Minor"/>
    <s v="Successful"/>
    <s v="On Time"/>
    <n v="1"/>
    <n v="1"/>
    <n v="0"/>
    <x v="1"/>
    <n v="0"/>
    <s v="Normal"/>
    <n v="0"/>
    <n v="0"/>
    <n v="0"/>
    <n v="0"/>
    <n v="1"/>
    <n v="0"/>
    <s v="Alejandro"/>
    <s v="-"/>
    <s v="DPO Windows"/>
    <s v="ITO"/>
    <s v="No"/>
    <s v="No"/>
    <s v="No"/>
    <s v="Si"/>
    <s v="No"/>
  </r>
  <r>
    <x v="8"/>
    <x v="0"/>
    <x v="0"/>
    <s v="normal"/>
    <s v="C40766889"/>
    <s v="SERVERS UNIX ITS Support OPS VWM CHGMGR"/>
    <s v="Oropeza Cardoso Porfirio"/>
    <d v="2017-02-25T10:00:00"/>
    <d v="2017-02-26T14:00:00"/>
    <s v="OPS SECURITY CONTROLS ON SERVER HP-UX"/>
    <s v="Successful"/>
    <s v="On Time"/>
    <s v="No"/>
    <s v="Minor"/>
    <s v="Successful"/>
    <s v="On Time"/>
    <n v="1"/>
    <n v="1"/>
    <n v="0"/>
    <x v="1"/>
    <n v="0"/>
    <s v="Normal"/>
    <n v="0"/>
    <n v="0"/>
    <n v="0"/>
    <n v="0"/>
    <n v="1"/>
    <n v="0"/>
    <s v="Alejandro"/>
    <s v="CT40002745"/>
    <s v="Unix"/>
    <s v="ITO"/>
    <s v="No"/>
    <s v="No"/>
    <s v="No"/>
    <s v="Si"/>
    <s v="No"/>
  </r>
  <r>
    <x v="8"/>
    <x v="0"/>
    <x v="0"/>
    <s v="normal"/>
    <s v="C40766472"/>
    <s v="DATABASE ITS Support OPS VWM CHGMGR"/>
    <s v="Varela Conde Axel"/>
    <d v="2017-02-26T10:00:00"/>
    <d v="2017-02-26T14:00:00"/>
    <s v="Instalación de service pack 3 al engine de SQL Server 2008 R2 en cluster VWMXPUSSP100P"/>
    <s v="Successful"/>
    <s v="On Time"/>
    <s v="No"/>
    <s v="Minor"/>
    <s v="Successful"/>
    <s v="On Time"/>
    <n v="1"/>
    <n v="1"/>
    <n v="0"/>
    <x v="1"/>
    <n v="0"/>
    <s v="Normal"/>
    <n v="0"/>
    <n v="0"/>
    <n v="0"/>
    <n v="0"/>
    <n v="1"/>
    <n v="0"/>
    <s v="Alejandro"/>
    <s v="-"/>
    <s v="Base de datos"/>
    <s v="ITO"/>
    <s v="No"/>
    <s v="No"/>
    <s v="No"/>
    <s v="Si"/>
    <s v="No"/>
  </r>
  <r>
    <x v="8"/>
    <x v="0"/>
    <x v="0"/>
    <s v="normal"/>
    <s v="C40766918"/>
    <s v="DATABASE ITS Support OPS VWM CHGMGR"/>
    <s v="Santander Aldabe Gaudencio"/>
    <d v="2017-02-26T14:00:00"/>
    <d v="2017-02-26T20:00:00"/>
    <s v="Baja de DOCUVWM en PMX2LEGDB Fase 1"/>
    <s v="Successful"/>
    <s v="On Time"/>
    <s v="No"/>
    <s v="Minor"/>
    <s v="Successful"/>
    <s v="On Time"/>
    <n v="1"/>
    <n v="1"/>
    <n v="0"/>
    <x v="1"/>
    <n v="0"/>
    <s v="Normal"/>
    <n v="0"/>
    <n v="0"/>
    <n v="0"/>
    <n v="0"/>
    <n v="1"/>
    <n v="0"/>
    <s v="Alejandro"/>
    <s v="-"/>
    <s v="Base de datos"/>
    <s v="ITO"/>
    <s v="No"/>
    <s v="No"/>
    <s v="No"/>
    <s v="Si"/>
    <s v="No"/>
  </r>
  <r>
    <x v="8"/>
    <x v="1"/>
    <x v="0"/>
    <s v="normal"/>
    <s v="C40767714"/>
    <s v="TELECOM WAN ITS Support OPS VWM CHGMGR"/>
    <s v="Mucito Najera Sebastian Yair"/>
    <d v="2017-02-22T19:00:00"/>
    <d v="2017-02-24T23:00:00"/>
    <s v="Modificar hosts a VPN site to site entre VWM y VCE"/>
    <s v="Successful"/>
    <s v="On Time"/>
    <s v="No"/>
    <s v="Minor"/>
    <s v="Successful"/>
    <s v="On Time"/>
    <n v="1"/>
    <n v="1"/>
    <n v="0"/>
    <x v="1"/>
    <n v="0"/>
    <s v="Normal"/>
    <n v="0"/>
    <n v="0"/>
    <n v="0"/>
    <n v="0"/>
    <n v="1"/>
    <n v="0"/>
    <s v="Alejandro"/>
    <s v="CT40007885"/>
    <s v="WAN"/>
    <s v="TSS"/>
    <s v="No"/>
    <s v="No"/>
    <s v="No"/>
    <s v="Si"/>
    <s v="No"/>
  </r>
  <r>
    <x v="8"/>
    <x v="1"/>
    <x v="0"/>
    <s v="normal"/>
    <s v="C40765062"/>
    <s v="TELECOM ITS Support OPS VWM CHGMGR"/>
    <s v="Vidals Aguilar Patricio"/>
    <d v="2017-02-26T14:00:00"/>
    <d v="2017-02-26T22:00:00"/>
    <s v="Se requiere realizar prueba a la FO del enlace entre switch IDF8201 IP 156.8 e IDF8202 IP 156.9"/>
    <s v="Successful"/>
    <s v="On Time"/>
    <s v="No"/>
    <s v="Minor"/>
    <s v="Successful"/>
    <s v="On Time"/>
    <n v="1"/>
    <n v="1"/>
    <n v="0"/>
    <x v="1"/>
    <n v="0"/>
    <s v="Normal"/>
    <n v="0"/>
    <n v="0"/>
    <n v="0"/>
    <n v="0"/>
    <n v="1"/>
    <n v="0"/>
    <s v="Alejandro"/>
    <s v="CT40003009"/>
    <s v="Cableado"/>
    <s v="TSS"/>
    <s v="No"/>
    <s v="No"/>
    <s v="No"/>
    <s v="Si"/>
    <s v="No"/>
  </r>
  <r>
    <x v="8"/>
    <x v="0"/>
    <x v="0"/>
    <s v="normal"/>
    <s v="C40762085"/>
    <s v="SERVERS WINTEL ITS Support OPS VWM CHGMGR"/>
    <s v="Islas Agustin Maricarmen"/>
    <d v="2017-02-20T09:00:00"/>
    <d v="2017-02-26T20:00:00"/>
    <s v="Remediación de controles de seguridad a Servidores Windows Bloque 8"/>
    <s v="Successful"/>
    <s v="On Time"/>
    <s v="No"/>
    <s v="Minor"/>
    <s v="Successful"/>
    <s v="On Time"/>
    <n v="1"/>
    <n v="1"/>
    <n v="0"/>
    <x v="1"/>
    <n v="0"/>
    <s v="Normal"/>
    <n v="0"/>
    <n v="0"/>
    <n v="0"/>
    <n v="0"/>
    <n v="1"/>
    <n v="0"/>
    <s v="Alejandro"/>
    <s v="CT40004027"/>
    <s v="DPO Windows"/>
    <s v="ITO"/>
    <s v="No"/>
    <s v="No"/>
    <s v="No"/>
    <s v="Si"/>
    <s v="No"/>
  </r>
  <r>
    <x v="8"/>
    <x v="0"/>
    <x v="1"/>
    <s v="normal"/>
    <s v="C40768707"/>
    <s v="OPM ITS Support OPS VWM CHGMGR"/>
    <s v="Zacamitzin Medina Dagoberto"/>
    <d v="2017-02-26T08:00:00"/>
    <d v="2017-02-26T16:00:00"/>
    <s v="Reinicio de Servidores de DB NADIN,NADIN,NADCON y DDOs"/>
    <s v="Successful"/>
    <s v="On Time"/>
    <s v="No"/>
    <s v="Standard"/>
    <s v="Successful"/>
    <s v="On Time"/>
    <n v="1"/>
    <n v="1"/>
    <n v="0"/>
    <x v="1"/>
    <n v="0"/>
    <s v="Normal"/>
    <n v="0"/>
    <n v="0"/>
    <n v="0"/>
    <n v="0"/>
    <n v="1"/>
    <n v="0"/>
    <s v="Alejandro"/>
    <s v="CT40006981"/>
    <s v="OPM"/>
    <s v="ITO"/>
    <s v="No"/>
    <s v="No"/>
    <s v="No"/>
    <s v="Si"/>
    <s v="No"/>
  </r>
  <r>
    <x v="24"/>
    <x v="0"/>
    <x v="0"/>
    <s v="normal"/>
    <s v="C000985491"/>
    <s v="SE.AA.MX.PROJECTS"/>
    <s v="Pineda Calixtro Reynaldo"/>
    <d v="2017-02-24T19:00:00"/>
    <d v="2017-02-27T13:00:00"/>
    <s v="SAS | Copy of Virtual Machines from Interlomas to Mty"/>
    <s v="Successful"/>
    <s v="On Time"/>
    <s v="No"/>
    <s v="Minor"/>
    <s v="Successful"/>
    <s v="On Time"/>
    <n v="1"/>
    <n v="1"/>
    <n v="0"/>
    <x v="1"/>
    <n v="0"/>
    <s v="Normal"/>
    <n v="0"/>
    <n v="0"/>
    <n v="0"/>
    <n v="1"/>
    <n v="1"/>
    <n v="0"/>
    <s v="Candido"/>
    <s v="C000623071"/>
    <s v="Proyectos"/>
    <s v="ITO"/>
    <s v="No"/>
    <s v="No"/>
    <s v="Si"/>
    <s v="Si"/>
    <s v="No"/>
  </r>
  <r>
    <x v="1"/>
    <x v="0"/>
    <x v="1"/>
    <s v="normal"/>
    <s v="C000988947"/>
    <s v="SE.AMER.MX.SDM.VITRO"/>
    <s v="Hernandez Gomez Hugo Raul"/>
    <d v="2017-02-02T18:00:00"/>
    <d v="2017-02-28T06:00:00"/>
    <s v="AMER | Multiple | Disable Monitoring agent on servers in Project"/>
    <s v="Successful"/>
    <s v="On Time"/>
    <s v="No"/>
    <s v="Standard"/>
    <s v="Successful"/>
    <s v="On Time"/>
    <n v="1"/>
    <n v="1"/>
    <n v="0"/>
    <x v="1"/>
    <n v="0"/>
    <s v="Normal"/>
    <n v="0"/>
    <n v="0"/>
    <n v="0"/>
    <n v="0"/>
    <n v="1"/>
    <n v="0"/>
    <s v="Oscar"/>
    <s v="C000925839"/>
    <s v="SDM"/>
    <s v="ITO"/>
    <s v="No"/>
    <s v="No"/>
    <s v="No"/>
    <s v="Si"/>
    <s v="No"/>
  </r>
  <r>
    <x v="17"/>
    <x v="0"/>
    <x v="0"/>
    <s v="normal"/>
    <s v="C001002938"/>
    <s v="C.SAP.MX.AA.SAP-BASIS"/>
    <s v="Vidal Beltran Kelly"/>
    <d v="2017-02-27T09:00:00"/>
    <d v="2017-02-27T17:00:00"/>
    <s v="MEXICHEM /P02/ - Implementation of support packages for ABAP (SPAM/SAINT) / CCAB; CSS.CAB pre-approved [4EP]"/>
    <s v="Successful"/>
    <s v="On Time"/>
    <s v="No"/>
    <s v="Minor"/>
    <s v="Successful"/>
    <s v="On Time"/>
    <n v="1"/>
    <n v="1"/>
    <n v="0"/>
    <x v="1"/>
    <n v="0"/>
    <s v="Normal"/>
    <n v="0"/>
    <n v="0"/>
    <n v="0"/>
    <n v="0"/>
    <n v="1"/>
    <n v="0"/>
    <s v="Oscar"/>
    <s v="CMOD318037"/>
    <s v="Basis"/>
    <s v="BASIS"/>
    <s v="No"/>
    <s v="No"/>
    <s v="No"/>
    <s v="Si"/>
    <s v="No"/>
  </r>
  <r>
    <x v="11"/>
    <x v="0"/>
    <x v="0"/>
    <s v="normal"/>
    <s v="C001006191"/>
    <s v="C.SAP.MX.AA.GDH.MX-BASIS"/>
    <s v="Acosta Medina Marco Antonio"/>
    <d v="2017-02-22T12:00:00"/>
    <d v="2017-02-27T17:00:00"/>
    <s v="[GRUPO KUO / [ SAP TS-MX ] / [ QA ] / [QA4] / - System Copy /CSS.CAB pre-approved"/>
    <s v="Successful"/>
    <s v="On Time"/>
    <s v="No"/>
    <s v="Minor"/>
    <s v="Successful"/>
    <s v="On Time"/>
    <n v="1"/>
    <n v="1"/>
    <n v="0"/>
    <x v="1"/>
    <n v="0"/>
    <s v="Normal"/>
    <n v="0"/>
    <n v="0"/>
    <n v="0"/>
    <n v="0"/>
    <n v="1"/>
    <n v="0"/>
    <s v="Maria del Carmen"/>
    <s v="CMOD317687"/>
    <s v="Basis"/>
    <s v="BASIS"/>
    <s v="No"/>
    <s v="No"/>
    <s v="No"/>
    <s v="Si"/>
    <s v="No"/>
  </r>
  <r>
    <x v="26"/>
    <x v="0"/>
    <x v="0"/>
    <s v="normal"/>
    <s v="C001007664"/>
    <s v="C.SAP.MX.AA.PCI"/>
    <s v="Meneses Hernandez Mario Alfredo"/>
    <d v="2017-02-20T16:00:00"/>
    <d v="2017-02-27T18:00:00"/>
    <s v="AMER | ALFA | DEV | Administrative change | Creation and Release to Operation SAP applications"/>
    <s v="Successful"/>
    <s v="On Time"/>
    <s v="No"/>
    <s v="Minor"/>
    <s v="Successful"/>
    <s v="On Time"/>
    <n v="1"/>
    <n v="1"/>
    <n v="0"/>
    <x v="1"/>
    <n v="0"/>
    <s v="Normal"/>
    <n v="0"/>
    <n v="0"/>
    <n v="0"/>
    <n v="0"/>
    <n v="1"/>
    <n v="0"/>
    <s v="Oscar"/>
    <s v="C000913861"/>
    <s v="PCI Basis"/>
    <s v="BASIS"/>
    <s v="No"/>
    <s v="No"/>
    <s v="No"/>
    <s v="Si"/>
    <s v="No"/>
  </r>
  <r>
    <x v="26"/>
    <x v="0"/>
    <x v="0"/>
    <s v="normal"/>
    <s v="C001007733"/>
    <s v="C.SAP.MX.AA.PCI"/>
    <s v="Meneses Hernandez Mario Alfredo"/>
    <d v="2017-02-20T16:00:00"/>
    <d v="2017-02-27T18:00:00"/>
    <s v="AMER | ALFA | QAS | Administrative change | Creation and Release to Operation SAP applications"/>
    <s v="Successful"/>
    <s v="On Time"/>
    <s v="No"/>
    <s v="Minor"/>
    <s v="Successful"/>
    <s v="On Time"/>
    <n v="1"/>
    <n v="1"/>
    <n v="0"/>
    <x v="1"/>
    <n v="0"/>
    <s v="Normal"/>
    <n v="0"/>
    <n v="0"/>
    <n v="0"/>
    <n v="0"/>
    <n v="1"/>
    <n v="0"/>
    <s v="Oscar"/>
    <s v="C000913861"/>
    <s v="PCI Basis"/>
    <s v="BASIS"/>
    <s v="No"/>
    <s v="No"/>
    <s v="No"/>
    <s v="Si"/>
    <s v="No"/>
  </r>
  <r>
    <x v="26"/>
    <x v="0"/>
    <x v="0"/>
    <s v="normal"/>
    <s v="C001007758"/>
    <s v="C.SAP.MX.AA.PCI"/>
    <s v="Meneses Hernandez Mario Alfredo"/>
    <d v="2017-02-20T16:00:00"/>
    <d v="2017-02-27T18:00:00"/>
    <s v="AMER | ALFA | BHP| Administrative change | Creation and Release to Operation SAP applications"/>
    <s v="Successful"/>
    <s v="On Time"/>
    <s v="No"/>
    <s v="Minor"/>
    <s v="Successful"/>
    <s v="On Time"/>
    <n v="1"/>
    <n v="1"/>
    <n v="0"/>
    <x v="1"/>
    <n v="0"/>
    <s v="Normal"/>
    <n v="0"/>
    <n v="0"/>
    <n v="0"/>
    <n v="0"/>
    <n v="1"/>
    <n v="0"/>
    <s v="Oscar"/>
    <s v="C000973672"/>
    <s v="PCI Basis"/>
    <s v="BASIS"/>
    <s v="No"/>
    <s v="No"/>
    <s v="No"/>
    <s v="Si"/>
    <s v="No"/>
  </r>
  <r>
    <x v="5"/>
    <x v="3"/>
    <x v="0"/>
    <s v="normal"/>
    <s v="C001009551"/>
    <s v="SI.DHS.MX.INTERNAL-SYSTEMS"/>
    <s v="Garcia Gomez Victor Javier"/>
    <d v="2017-02-22T00:00:00"/>
    <d v="2017-02-27T17:00:00"/>
    <s v="TSMX | Migración de pagos | Acompañamiento proceso pago nómina"/>
    <s v="Successful"/>
    <s v="On Time"/>
    <s v="No"/>
    <s v="Minor"/>
    <s v="Successful"/>
    <s v="On Time"/>
    <n v="1"/>
    <n v="1"/>
    <n v="0"/>
    <x v="1"/>
    <n v="0"/>
    <s v="Normal"/>
    <n v="0"/>
    <n v="0"/>
    <n v="0"/>
    <n v="0"/>
    <n v="1"/>
    <n v="0"/>
    <s v="Candido"/>
    <s v="-"/>
    <s v="SI"/>
    <s v="SI"/>
    <s v="No"/>
    <s v="No"/>
    <s v="No"/>
    <s v="Si"/>
    <s v="No"/>
  </r>
  <r>
    <x v="1"/>
    <x v="0"/>
    <x v="0"/>
    <s v="normal"/>
    <s v="C001009700"/>
    <s v="C.AMER.MX.WINTEL.VITRO"/>
    <s v="Rocha Zepeda Juan Carlos"/>
    <d v="2017-02-20T18:00:00"/>
    <d v="2017-02-27T18:00:00"/>
    <s v="Vitro | New Monitoring Schema | Servers Power-off/on | 2 servers"/>
    <s v="Successful"/>
    <s v="On Time"/>
    <s v="No"/>
    <s v="Minor"/>
    <s v="Successful"/>
    <s v="On Time"/>
    <n v="1"/>
    <n v="1"/>
    <n v="0"/>
    <x v="1"/>
    <n v="0"/>
    <s v="Normal"/>
    <n v="0"/>
    <n v="0"/>
    <n v="0"/>
    <n v="0"/>
    <n v="1"/>
    <n v="0"/>
    <s v="Oscar"/>
    <s v="C000855226"/>
    <s v="DPO Windows"/>
    <s v="ITO"/>
    <s v="No"/>
    <s v="No"/>
    <s v="No"/>
    <s v="Si"/>
    <s v="No"/>
  </r>
  <r>
    <x v="1"/>
    <x v="0"/>
    <x v="0"/>
    <s v="normal"/>
    <s v="C001011393"/>
    <s v="C.AMER.MX.SWD.VITRO"/>
    <s v="Duran Escobedo Isaac"/>
    <d v="2017-02-24T23:00:00"/>
    <d v="2017-02-27T17:00:00"/>
    <s v="AMER | VITRO | Restart Windows Servers VTOA20-CM, VTOA20-SCDB"/>
    <s v="Successful"/>
    <s v="On Time"/>
    <s v="No"/>
    <s v="Minor"/>
    <s v="Successful"/>
    <s v="On Time"/>
    <n v="1"/>
    <n v="1"/>
    <n v="0"/>
    <x v="1"/>
    <n v="0"/>
    <s v="Normal"/>
    <n v="0"/>
    <n v="0"/>
    <n v="0"/>
    <n v="0"/>
    <n v="1"/>
    <n v="0"/>
    <s v="Oscar"/>
    <s v="C000763299"/>
    <s v="Software Distribution"/>
    <s v="ITO"/>
    <s v="No"/>
    <s v="No"/>
    <s v="No"/>
    <s v="Si"/>
    <s v="No"/>
  </r>
  <r>
    <x v="1"/>
    <x v="0"/>
    <x v="0"/>
    <s v="normal"/>
    <s v="C001011406"/>
    <s v="C.SAP.MX.AA.SAP-BASIS"/>
    <s v="Hernandez Galindo Israel"/>
    <d v="2017-02-27T23:00:00"/>
    <d v="2017-02-28T01:00:00"/>
    <s v="AMER | VITRO |SAP-Basis|EP|EPD-AH3HA107|T-systems Mexico|EPD Restart|Pre- Approval”"/>
    <s v="Successful"/>
    <s v="On Time"/>
    <s v="No"/>
    <s v="Minor"/>
    <s v="Successful"/>
    <s v="On Time"/>
    <n v="1"/>
    <n v="1"/>
    <n v="0"/>
    <x v="1"/>
    <n v="0"/>
    <s v="Normal"/>
    <n v="0"/>
    <n v="0"/>
    <n v="0"/>
    <n v="0"/>
    <n v="1"/>
    <n v="0"/>
    <s v="Oscar"/>
    <s v="C000122753"/>
    <s v="Basis"/>
    <s v="BASIS"/>
    <s v="No"/>
    <s v="No"/>
    <s v="No"/>
    <s v="Si"/>
    <s v="No"/>
  </r>
  <r>
    <x v="1"/>
    <x v="0"/>
    <x v="0"/>
    <s v="normal"/>
    <s v="C001011445"/>
    <s v="C.SAP.MX.AA.SAP-BASIS"/>
    <s v="Hernandez Jacinto Marco Antonio"/>
    <d v="2017-02-27T11:00:00"/>
    <d v="2017-02-27T19:00:00"/>
    <s v="VITRO | QAS | | AH4HA004 | RQA | COMPONENTS PATCH INSTALATION | ST-PI | ST-A /PI"/>
    <s v="Successful"/>
    <s v="On Time"/>
    <s v="No"/>
    <s v="Minor"/>
    <s v="Successful"/>
    <s v="On Time"/>
    <n v="1"/>
    <n v="1"/>
    <n v="0"/>
    <x v="1"/>
    <n v="0"/>
    <s v="Normal"/>
    <n v="0"/>
    <n v="0"/>
    <n v="0"/>
    <n v="0"/>
    <n v="1"/>
    <n v="0"/>
    <s v="Oscar"/>
    <s v="CMOD318335"/>
    <s v="Basis"/>
    <s v="BASIS"/>
    <s v="No"/>
    <s v="No"/>
    <s v="No"/>
    <s v="Si"/>
    <s v="No"/>
  </r>
  <r>
    <x v="1"/>
    <x v="1"/>
    <x v="0"/>
    <s v="normal"/>
    <s v="C001011470"/>
    <s v="TS.CP.MX.SIC.LAN.VITRO"/>
    <s v="Alvarez Mendoza Fermin"/>
    <d v="2017-02-25T23:00:00"/>
    <d v="2017-02-27T22:00:00"/>
    <s v="VITRO | Upgrade de IOS Controladora Inalambrica VitroSA - Preaprobado"/>
    <s v="Successful"/>
    <s v="On Time"/>
    <s v="No"/>
    <s v="Minor"/>
    <s v="Successful"/>
    <s v="On Time"/>
    <n v="1"/>
    <n v="1"/>
    <n v="0"/>
    <x v="1"/>
    <n v="0"/>
    <s v="Normal"/>
    <n v="0"/>
    <n v="0"/>
    <n v="0"/>
    <n v="0"/>
    <n v="1"/>
    <n v="0"/>
    <s v="Oscar"/>
    <s v="C001002852"/>
    <s v="LAN"/>
    <s v="TSS"/>
    <s v="No"/>
    <s v="No"/>
    <s v="No"/>
    <s v="Si"/>
    <s v="No"/>
  </r>
  <r>
    <x v="21"/>
    <x v="0"/>
    <x v="0"/>
    <s v="normal"/>
    <s v="C001011477"/>
    <s v="SE.AA.MX.PROJECTS"/>
    <s v="Pineda Calixtro Reynaldo"/>
    <d v="2017-02-27T19:00:00"/>
    <d v="2017-02-27T23:00:00"/>
    <s v="Volaris | Receiving Volaris link of migration in Qro"/>
    <s v="Successful"/>
    <s v="On Time"/>
    <s v="No"/>
    <s v="Minor"/>
    <s v="Successful"/>
    <s v="On Time"/>
    <n v="1"/>
    <n v="1"/>
    <n v="0"/>
    <x v="1"/>
    <n v="0"/>
    <s v="Normal"/>
    <n v="0"/>
    <n v="0"/>
    <n v="0"/>
    <n v="0"/>
    <n v="1"/>
    <n v="0"/>
    <s v="Maria del Carmen"/>
    <s v="C000994177"/>
    <s v="Proyectos"/>
    <s v="ITO"/>
    <s v="No"/>
    <s v="No"/>
    <s v="No"/>
    <s v="Si"/>
    <s v="No"/>
  </r>
  <r>
    <x v="12"/>
    <x v="0"/>
    <x v="1"/>
    <s v="normal"/>
    <s v="C001011598"/>
    <s v="C.SAP.MX.AA.GDH.MX-BASIS"/>
    <s v="Gomez Hernandez Saday Rubi "/>
    <d v="2017-02-27T11:00:00"/>
    <d v="2017-02-27T14:00:00"/>
    <s v="[GDG] / [ SAP TS-MX] / [PROD] / [PRO] / [ MX] - SNOTE /CSS.CAB pre-approved"/>
    <s v="Successful"/>
    <s v="On Time"/>
    <s v="No"/>
    <s v="Standard"/>
    <s v="Successful"/>
    <s v="On Time"/>
    <n v="1"/>
    <n v="1"/>
    <n v="0"/>
    <x v="1"/>
    <n v="0"/>
    <s v="Normal"/>
    <n v="0"/>
    <n v="0"/>
    <n v="0"/>
    <n v="0"/>
    <n v="1"/>
    <n v="0"/>
    <s v="Candido"/>
    <s v="CMOD317142"/>
    <s v="Basis"/>
    <s v="BASIS"/>
    <s v="No"/>
    <s v="No"/>
    <s v="No"/>
    <s v="Si"/>
    <s v="No"/>
  </r>
  <r>
    <x v="12"/>
    <x v="0"/>
    <x v="1"/>
    <s v="normal"/>
    <s v="C001011611"/>
    <s v="C.SAP.MX.AA.GDH.MX-BASIS"/>
    <s v="Gomez Hernandez Saday Rubi "/>
    <d v="2017-02-27T16:00:00"/>
    <d v="2017-02-27T19:00:00"/>
    <s v="[GDG] / [ SAP TS-MX ] / [PROD] / [ GXP] / [MX ] - Implementation of support packages for ABAP (SPAM/SAINT)_classic env. / CCAB; CSS.CAB pre-approved [4EP]"/>
    <s v="Successful"/>
    <s v="On Time"/>
    <s v="No"/>
    <s v="Standard"/>
    <s v="Successful"/>
    <s v="On Time"/>
    <n v="1"/>
    <n v="1"/>
    <n v="0"/>
    <x v="1"/>
    <n v="0"/>
    <s v="Normal"/>
    <n v="0"/>
    <n v="0"/>
    <n v="0"/>
    <n v="0"/>
    <n v="1"/>
    <n v="0"/>
    <s v="Candido"/>
    <s v="CMOD318853"/>
    <s v="Basis"/>
    <s v="BASIS"/>
    <s v="No"/>
    <s v="No"/>
    <s v="No"/>
    <s v="Si"/>
    <s v="No"/>
  </r>
  <r>
    <x v="11"/>
    <x v="0"/>
    <x v="1"/>
    <s v="normal"/>
    <s v="C001013187"/>
    <s v="C.AMER.MX.LBU.WINTEL"/>
    <s v="Lopez Reyes Artajerjes"/>
    <d v="2017-02-24T18:00:00"/>
    <d v="2017-02-27T23:59:00"/>
    <s v="AMER | KUO | Electrical Maintenance in Fritec / APROBADO"/>
    <s v="Successful"/>
    <s v="On Time"/>
    <s v="No"/>
    <s v="Standard"/>
    <s v="Successful"/>
    <s v="On Time"/>
    <n v="1"/>
    <n v="1"/>
    <n v="0"/>
    <x v="1"/>
    <n v="0"/>
    <s v="Normal"/>
    <n v="0"/>
    <n v="0"/>
    <n v="0"/>
    <n v="0"/>
    <n v="1"/>
    <n v="0"/>
    <s v="Maria del Carmen"/>
    <s v="C000238516"/>
    <s v="DPO Windows"/>
    <s v="ITO"/>
    <s v="No"/>
    <s v="No"/>
    <s v="No"/>
    <s v="Si"/>
    <s v="No"/>
  </r>
  <r>
    <x v="11"/>
    <x v="0"/>
    <x v="1"/>
    <s v="normal"/>
    <s v="C001014935"/>
    <s v="C.SAP.MX.AA.GDH.MX-BASIS"/>
    <s v="Flores Cuatzo Antonio  "/>
    <d v="2017-02-27T14:00:00"/>
    <d v="2017-02-27T16:00:00"/>
    <s v="[GRUPO KUO] / [ SAP -TSMX ] / [ QAS ] / [ QA4 ] / - SAP Parameter Change_Offline /CCAB; ITO.CAB pre-approved [4EP]"/>
    <s v="Successful"/>
    <s v="On Time"/>
    <s v="No"/>
    <s v="Standard"/>
    <s v="Successful"/>
    <s v="On Time"/>
    <n v="1"/>
    <n v="1"/>
    <n v="0"/>
    <x v="1"/>
    <n v="0"/>
    <s v="Normal"/>
    <n v="0"/>
    <n v="0"/>
    <n v="0"/>
    <n v="0"/>
    <n v="1"/>
    <n v="0"/>
    <s v="Maria del Carmen"/>
    <s v="CMOD317344"/>
    <s v="Basis"/>
    <s v="BASIS"/>
    <s v="No"/>
    <s v="No"/>
    <s v="No"/>
    <s v="Si"/>
    <s v="No"/>
  </r>
  <r>
    <x v="34"/>
    <x v="1"/>
    <x v="0"/>
    <s v="normal"/>
    <s v="C001016153"/>
    <s v="SE.AA.MX.SDE.SUPPLIERS"/>
    <s v="Gonzalez Huerta Norma Gabriela"/>
    <d v="2017-02-25T00:00:00"/>
    <d v="2017-02-27T18:00:00"/>
    <s v="SLT | PROVEDORES JIT | THYSSENKRUPP | LIBRANZA | NOTIFICACIÓN DE VM 23671 / PUEBLA / RE-UBICACIÓN DE FIBRA POR OBRAS DEL AYUNTAMIENTO Y CFE"/>
    <s v="Successful"/>
    <s v="On Time"/>
    <s v="No"/>
    <s v="Minor"/>
    <s v="Successful"/>
    <s v="On Time"/>
    <n v="1"/>
    <n v="1"/>
    <n v="0"/>
    <x v="1"/>
    <n v="1"/>
    <s v="SLT"/>
    <n v="0"/>
    <n v="0"/>
    <n v="0"/>
    <n v="0"/>
    <n v="1"/>
    <n v="0"/>
    <s v="Candido"/>
    <s v="C000179636"/>
    <s v="SDM"/>
    <s v="TSS"/>
    <s v="No"/>
    <s v="No"/>
    <s v="No"/>
    <s v="Si"/>
    <s v="No"/>
  </r>
  <r>
    <x v="7"/>
    <x v="0"/>
    <x v="1"/>
    <s v="normal"/>
    <s v="C001016182"/>
    <s v="C.SAP.MX.AA.SAP-BASIS"/>
    <s v="Aguilar Galindo Hector"/>
    <d v="2017-02-27T13:00:00"/>
    <d v="2017-02-27T15:00:00"/>
    <s v="OWENS / SAP / ABAP / CQA / ST-PI STAPI installation /CCAB; ITO.CAB pre-approved [4EP]"/>
    <s v="Successful"/>
    <s v="On Time"/>
    <s v="No"/>
    <s v="Standard"/>
    <s v="Successful"/>
    <s v="On Time"/>
    <n v="1"/>
    <n v="1"/>
    <n v="0"/>
    <x v="1"/>
    <n v="0"/>
    <s v="Normal"/>
    <n v="0"/>
    <n v="0"/>
    <n v="0"/>
    <n v="0"/>
    <n v="1"/>
    <n v="0"/>
    <s v="Oscar"/>
    <s v="CMOD318037"/>
    <s v="Basis"/>
    <s v="BASIS"/>
    <s v="No"/>
    <s v="No"/>
    <s v="No"/>
    <s v="Si"/>
    <s v="No"/>
  </r>
  <r>
    <x v="7"/>
    <x v="0"/>
    <x v="1"/>
    <s v="normal"/>
    <s v="C001016202"/>
    <s v="C.SAP.MX.AA.SAP-BASIS"/>
    <s v="Aguilar Galindo Hector"/>
    <d v="2017-02-28T13:00:00"/>
    <d v="2017-02-28T15:00:00"/>
    <s v="OWENS / SAP / ABAP / CPD / ST-PI STAPI installation /CCAB; ITO.CAB pre-approved [4EP]"/>
    <s v="Successful"/>
    <s v="On Time"/>
    <s v="No"/>
    <s v="Standard"/>
    <s v="Successful"/>
    <s v="On Time"/>
    <n v="1"/>
    <n v="1"/>
    <n v="0"/>
    <x v="1"/>
    <n v="0"/>
    <s v="Normal"/>
    <n v="0"/>
    <n v="0"/>
    <n v="0"/>
    <n v="0"/>
    <n v="1"/>
    <n v="0"/>
    <s v="Oscar"/>
    <s v="CMOD318037"/>
    <s v="Basis"/>
    <s v="BASIS"/>
    <s v="No"/>
    <s v="No"/>
    <s v="No"/>
    <s v="Si"/>
    <s v="No"/>
  </r>
  <r>
    <x v="11"/>
    <x v="0"/>
    <x v="1"/>
    <s v="normal"/>
    <s v="C001016245"/>
    <s v="C.SAP.MX.AA.GDH.MX-BASIS"/>
    <s v="Flores Cuatzo Antonio  "/>
    <d v="2017-02-28T14:00:00"/>
    <d v="2017-02-28T16:00:00"/>
    <s v="[GRUPO KUO] / [ SAP -TSMX ] / [ QAS ] / [ QAA ] / - SAP Parameter Change_Offline /CCAB; ITO.CAB pre-approved [4EP]"/>
    <s v="Successful"/>
    <s v="On Time"/>
    <s v="No"/>
    <s v="Standard"/>
    <s v="Successful"/>
    <s v="On Time"/>
    <n v="1"/>
    <n v="1"/>
    <n v="0"/>
    <x v="1"/>
    <n v="0"/>
    <s v="Normal"/>
    <n v="0"/>
    <n v="0"/>
    <n v="0"/>
    <n v="0"/>
    <n v="1"/>
    <n v="0"/>
    <s v="Maria del Carmen"/>
    <s v="CMOD317344"/>
    <s v="Basis"/>
    <s v="BASIS"/>
    <s v="No"/>
    <s v="No"/>
    <s v="No"/>
    <s v="Si"/>
    <s v="No"/>
  </r>
  <r>
    <x v="35"/>
    <x v="1"/>
    <x v="0"/>
    <s v="normal"/>
    <s v="C001016263"/>
    <s v="SE.AA.MX.SDE.SUPPLIERS"/>
    <s v="Gonzalez Huerta Norma Gabriela"/>
    <d v="2017-02-26T05:00:00"/>
    <d v="2017-02-27T17:00:00"/>
    <s v="SLT | PROVEDORES JIT | JOHNSON CONTROLS | LIBRANZA | Mantenimiento a subestación Eléctrica Adient Puebla"/>
    <s v="Successful"/>
    <s v="On Time"/>
    <s v="No"/>
    <s v="Minor"/>
    <s v="Successful"/>
    <s v="On Time"/>
    <n v="1"/>
    <n v="1"/>
    <n v="0"/>
    <x v="1"/>
    <n v="1"/>
    <s v="SLT"/>
    <n v="0"/>
    <n v="0"/>
    <n v="0"/>
    <n v="0"/>
    <n v="1"/>
    <n v="0"/>
    <s v="Candido"/>
    <s v="C000179636"/>
    <s v="SDM"/>
    <s v="TSS"/>
    <s v="No"/>
    <s v="No"/>
    <s v="No"/>
    <s v="Si"/>
    <s v="No"/>
  </r>
  <r>
    <x v="12"/>
    <x v="0"/>
    <x v="1"/>
    <s v="normal"/>
    <s v="C001016332"/>
    <s v="C.SAP.MX.AA.GDH.MX-BASIS"/>
    <s v="Gomez Hernandez Saday Rubi "/>
    <d v="2017-02-28T09:00:00"/>
    <d v="2017-02-28T11:00:00"/>
    <s v="[GDG] / [ SAP TS-MX] / [DES] / [GXD] / [ MX] - SNOTE /CSS.CAB pre-approved"/>
    <s v="Successful"/>
    <s v="On Time"/>
    <s v="No"/>
    <s v="Standard"/>
    <s v="Successful"/>
    <s v="On Time"/>
    <n v="1"/>
    <n v="1"/>
    <n v="0"/>
    <x v="1"/>
    <n v="0"/>
    <s v="Normal"/>
    <n v="0"/>
    <n v="0"/>
    <n v="0"/>
    <n v="0"/>
    <n v="1"/>
    <n v="0"/>
    <s v="Candido"/>
    <s v="CMOD317142"/>
    <s v="Basis"/>
    <s v="BASIS"/>
    <s v="No"/>
    <s v="No"/>
    <s v="No"/>
    <s v="Si"/>
    <s v="No"/>
  </r>
  <r>
    <x v="12"/>
    <x v="0"/>
    <x v="1"/>
    <s v="normal"/>
    <s v="C001016333"/>
    <s v="C.SAP.MX.AA.GDH.MX-BASIS"/>
    <s v="Gonzalez Blancas Eunice"/>
    <d v="2017-02-28T11:00:00"/>
    <d v="2017-02-28T13:00:00"/>
    <s v="[GDG] / [ SAP TS-MX] / [DES] / [GSD] / [ MX] - SNOTE /CSS.CAB pre-approved"/>
    <s v="Successful"/>
    <s v="On Time"/>
    <s v="No"/>
    <s v="Standard"/>
    <s v="Successful"/>
    <s v="On Time"/>
    <n v="1"/>
    <n v="1"/>
    <n v="0"/>
    <x v="1"/>
    <n v="0"/>
    <s v="Normal"/>
    <n v="0"/>
    <n v="0"/>
    <n v="0"/>
    <n v="0"/>
    <n v="1"/>
    <n v="0"/>
    <s v="Candido"/>
    <s v="CMOD317142"/>
    <s v="Basis"/>
    <s v="BASIS"/>
    <s v="No"/>
    <s v="No"/>
    <s v="No"/>
    <s v="Si"/>
    <s v="No"/>
  </r>
  <r>
    <x v="24"/>
    <x v="0"/>
    <x v="0"/>
    <s v="normal"/>
    <s v="C001017397"/>
    <s v="C.AMER.MX.LBU.WINTEL"/>
    <s v="Lopez Reyes Artajerjes"/>
    <d v="2017-02-27T12:00:00"/>
    <d v="2017-02-27T15:00:00"/>
    <s v="AMER | SAS | Destruccion de servidores en Infraestructura virtual del DC Migrado a DSI | Destruction of servers in virtual Infrastructure"/>
    <s v="Successful"/>
    <s v="On Time"/>
    <s v="No"/>
    <s v="Minor"/>
    <s v="Successful"/>
    <s v="On Time"/>
    <n v="1"/>
    <n v="1"/>
    <n v="0"/>
    <x v="1"/>
    <n v="0"/>
    <s v="Normal"/>
    <n v="0"/>
    <n v="0"/>
    <n v="0"/>
    <n v="1"/>
    <n v="1"/>
    <n v="0"/>
    <s v="Candido"/>
    <s v="C000850718"/>
    <s v="DPO Windows"/>
    <s v="ITO"/>
    <s v="No"/>
    <s v="No"/>
    <s v="Si"/>
    <s v="Si"/>
    <s v="No"/>
  </r>
  <r>
    <x v="22"/>
    <x v="0"/>
    <x v="0"/>
    <s v="normal"/>
    <s v="C001017402"/>
    <s v="C.AMER.MX.LBU.WINTEL"/>
    <s v="Pacheco Martinez Lucas"/>
    <d v="2017-02-27T12:00:00"/>
    <d v="2017-02-27T15:00:00"/>
    <s v="AMER | CDF | Destruccion de servidores en Infraestructura virtual del DC Migrado a DSI | Destruction of servers in virtual Infrastructure"/>
    <s v="Successful"/>
    <s v="On Time"/>
    <s v="No"/>
    <s v="Minor"/>
    <s v="Successful"/>
    <s v="On Time"/>
    <n v="1"/>
    <n v="1"/>
    <n v="0"/>
    <x v="1"/>
    <n v="0"/>
    <s v="Normal"/>
    <n v="0"/>
    <n v="0"/>
    <n v="0"/>
    <n v="1"/>
    <n v="1"/>
    <n v="0"/>
    <s v="Candido"/>
    <s v="C000850718"/>
    <s v="DPO Windows"/>
    <s v="ITO"/>
    <s v="No"/>
    <s v="No"/>
    <s v="Si"/>
    <s v="Si"/>
    <s v="No"/>
  </r>
  <r>
    <x v="15"/>
    <x v="0"/>
    <x v="0"/>
    <s v="normal"/>
    <s v="C001017403"/>
    <s v="C.AMER.MX.LBU.WINTEL"/>
    <s v="Pacheco Martinez Lucas"/>
    <d v="2017-02-27T12:00:00"/>
    <d v="2017-02-27T15:00:00"/>
    <s v="AMER |IMPERQUIMIA | Destruccion de servidores en Infraestructura virtual del DC Migrado a DSI Destruction of servers in virtual Infrastructure"/>
    <s v="Successful"/>
    <s v="On Time"/>
    <s v="No"/>
    <s v="Minor"/>
    <s v="Successful"/>
    <s v="On Time"/>
    <n v="1"/>
    <n v="1"/>
    <n v="0"/>
    <x v="1"/>
    <n v="0"/>
    <s v="Normal"/>
    <n v="0"/>
    <n v="0"/>
    <n v="0"/>
    <n v="1"/>
    <n v="1"/>
    <n v="0"/>
    <s v="Candido"/>
    <s v="C000850718"/>
    <s v="DPO Windows"/>
    <s v="ITO"/>
    <s v="No"/>
    <s v="No"/>
    <s v="Si"/>
    <s v="Si"/>
    <s v="No"/>
  </r>
  <r>
    <x v="21"/>
    <x v="0"/>
    <x v="0"/>
    <s v="normal"/>
    <s v="C001017404"/>
    <s v="C.AMER.MX.LBU.WINTEL"/>
    <s v="Pacheco Martinez Lucas"/>
    <d v="2017-02-27T12:00:00"/>
    <d v="2017-02-27T15:00:00"/>
    <s v="AMER | VOLARIS | Destruccion de servidores en Infraestructura virtual del DC Migrado a DSI| Destruction of servers in virtual Infrastructure"/>
    <s v="Successful"/>
    <s v="On Time"/>
    <s v="No"/>
    <s v="Minor"/>
    <s v="Successful"/>
    <s v="On Time"/>
    <n v="1"/>
    <n v="1"/>
    <n v="0"/>
    <x v="1"/>
    <n v="0"/>
    <s v="Normal"/>
    <n v="0"/>
    <n v="0"/>
    <n v="0"/>
    <n v="1"/>
    <n v="1"/>
    <n v="0"/>
    <s v="Candido"/>
    <s v="C000850718"/>
    <s v="DPO Windows"/>
    <s v="ITO"/>
    <s v="No"/>
    <s v="No"/>
    <s v="Si"/>
    <s v="Si"/>
    <s v="No"/>
  </r>
  <r>
    <x v="18"/>
    <x v="0"/>
    <x v="0"/>
    <s v="normal"/>
    <s v="C001017411"/>
    <s v="C.AMER.MX.LBU.WINTEL"/>
    <s v="Soriano Rivera Oswaldo Gibran"/>
    <d v="2017-02-27T12:00:00"/>
    <d v="2017-02-27T15:00:00"/>
    <s v="AMER | DURMAN | Destruccion de servidores en Infraestructura virtual del DC JetCloud migrado a DSI | Destruction of servers in virtual Infrastructure"/>
    <s v="Successful"/>
    <s v="On Time"/>
    <s v="No"/>
    <s v="Minor"/>
    <s v="Successful"/>
    <s v="On Time"/>
    <n v="1"/>
    <n v="1"/>
    <n v="0"/>
    <x v="1"/>
    <n v="0"/>
    <s v="Normal"/>
    <n v="0"/>
    <n v="0"/>
    <n v="0"/>
    <n v="1"/>
    <n v="1"/>
    <n v="0"/>
    <s v="Candido"/>
    <s v="C000850718"/>
    <s v="DPO Windows"/>
    <s v="ITO"/>
    <s v="No"/>
    <s v="No"/>
    <s v="Si"/>
    <s v="Si"/>
    <s v="No"/>
  </r>
  <r>
    <x v="12"/>
    <x v="0"/>
    <x v="0"/>
    <s v="normal"/>
    <s v="C001017431"/>
    <s v="C.AMER.MX.LBU.WINTEL"/>
    <s v="Lopez Reyes Artajerjes"/>
    <d v="2017-02-27T12:00:00"/>
    <d v="2017-02-27T15:00:00"/>
    <s v="AMER | GDG | Destruccion de servidores en Infraestructura virtual del DC Migrado a DSI | Destruction of servers in virtual Infrastructure"/>
    <s v="Successful"/>
    <s v="On Time"/>
    <s v="No"/>
    <s v="Minor"/>
    <s v="Successful"/>
    <s v="On Time"/>
    <n v="1"/>
    <n v="1"/>
    <n v="0"/>
    <x v="1"/>
    <n v="0"/>
    <s v="Normal"/>
    <n v="0"/>
    <n v="0"/>
    <n v="0"/>
    <n v="1"/>
    <n v="1"/>
    <n v="0"/>
    <s v="Candido"/>
    <s v="C000850718"/>
    <s v="DPO Windows"/>
    <s v="ITO"/>
    <s v="No"/>
    <s v="No"/>
    <s v="Si"/>
    <s v="Si"/>
    <s v="No"/>
  </r>
  <r>
    <x v="5"/>
    <x v="0"/>
    <x v="0"/>
    <s v="normal"/>
    <s v="C001017435"/>
    <s v="C.AMER.MX.LBU.WINTEL"/>
    <s v="Soriano Rivera Oswaldo Gibran"/>
    <d v="2017-02-27T12:00:00"/>
    <d v="2017-02-27T15:00:00"/>
    <s v="AMER | TSMX Admon Central | Apagado de servidores en Infraestructura virtual JetCloud | Shutdown Servers TSMX Admon Central"/>
    <s v="Successful"/>
    <s v="On Time"/>
    <s v="No"/>
    <s v="Minor"/>
    <s v="Successful"/>
    <s v="On Time"/>
    <n v="1"/>
    <n v="1"/>
    <n v="0"/>
    <x v="1"/>
    <n v="0"/>
    <s v="Normal"/>
    <n v="0"/>
    <n v="0"/>
    <n v="0"/>
    <n v="1"/>
    <n v="1"/>
    <n v="0"/>
    <s v="Candido"/>
    <s v="C000850718"/>
    <s v="DPO Windows"/>
    <s v="ITO"/>
    <s v="No"/>
    <s v="No"/>
    <s v="Si"/>
    <s v="Si"/>
    <s v="No"/>
  </r>
  <r>
    <x v="14"/>
    <x v="0"/>
    <x v="1"/>
    <s v="normal"/>
    <s v="C001017472"/>
    <s v="C.SAP.MX.AA.GDH.MX-BASIS"/>
    <s v="Porras Davila Hiram Kalid"/>
    <d v="2017-02-27T13:00:00"/>
    <d v="2017-02-27T14:00:00"/>
    <s v="TSMX | ENGIE | /SAP Request:User deletion on SOLMAN"/>
    <s v="Successful"/>
    <s v="On Time"/>
    <s v="No"/>
    <s v="Standard"/>
    <s v="Successful"/>
    <s v="On Time"/>
    <n v="1"/>
    <n v="1"/>
    <n v="0"/>
    <x v="1"/>
    <n v="0"/>
    <s v="Normal"/>
    <n v="0"/>
    <n v="0"/>
    <n v="0"/>
    <n v="0"/>
    <n v="1"/>
    <n v="0"/>
    <s v="Candido"/>
    <s v="C000750658"/>
    <s v="Basis"/>
    <s v="BASIS"/>
    <s v="No"/>
    <s v="No"/>
    <s v="No"/>
    <s v="Si"/>
    <s v="No"/>
  </r>
  <r>
    <x v="1"/>
    <x v="1"/>
    <x v="1"/>
    <s v="normal"/>
    <s v="C001017535"/>
    <s v="TS.CP.MX.SIC.WAN.VITRO"/>
    <s v="Garcia Guajardo Jesus  "/>
    <d v="2017-02-27T19:00:00"/>
    <d v="2017-02-27T21:00:00"/>
    <s v="Vitro | TSS - &lt;Alta/Baja/Modificación&gt; script &lt;Zscaler/WPAD&gt; - Pre autorizado"/>
    <s v="Successful"/>
    <s v="On Time"/>
    <s v="No"/>
    <s v="Standard"/>
    <s v="Successful"/>
    <s v="On Time"/>
    <n v="1"/>
    <n v="1"/>
    <n v="0"/>
    <x v="1"/>
    <n v="0"/>
    <s v="Normal"/>
    <n v="0"/>
    <n v="0"/>
    <n v="0"/>
    <n v="0"/>
    <n v="1"/>
    <n v="0"/>
    <s v="Oscar"/>
    <s v="C000191062"/>
    <s v="WAN"/>
    <s v="TSS"/>
    <s v="No"/>
    <s v="No"/>
    <s v="No"/>
    <s v="Si"/>
    <s v="No"/>
  </r>
  <r>
    <x v="1"/>
    <x v="1"/>
    <x v="1"/>
    <s v="normal"/>
    <s v="C001017543"/>
    <s v="TS.CP.MX.SIC.WAN.VITRO"/>
    <s v="Garcia Guajardo Jesus  "/>
    <d v="2017-02-27T17:00:00"/>
    <d v="2017-02-27T19:00:00"/>
    <s v="Vitro | TSS - &lt;Alta&gt; de Permisos &lt;www.infinite-uptime-1232.appspot.com&gt; en Firewall &lt;Lazaro Cardenas&gt; | Pre autorizado"/>
    <s v="Successful"/>
    <s v="On Time"/>
    <s v="No"/>
    <s v="Standard"/>
    <s v="Successful"/>
    <s v="On Time"/>
    <n v="1"/>
    <n v="1"/>
    <n v="0"/>
    <x v="1"/>
    <n v="0"/>
    <s v="Normal"/>
    <n v="0"/>
    <n v="0"/>
    <n v="0"/>
    <n v="0"/>
    <n v="1"/>
    <n v="0"/>
    <s v="Oscar"/>
    <s v="C000473050"/>
    <s v="WAN"/>
    <s v="TSS"/>
    <s v="No"/>
    <s v="No"/>
    <s v="No"/>
    <s v="Si"/>
    <s v="No"/>
  </r>
  <r>
    <x v="26"/>
    <x v="0"/>
    <x v="1"/>
    <s v="normal"/>
    <s v="C001019297"/>
    <s v="C.SAP.MX.AA.GDH.MX-BASIS"/>
    <s v="Amaro Valencia Jesus Alexander"/>
    <d v="2017-02-28T12:00:00"/>
    <d v="2017-02-28T14:00:00"/>
    <s v="ALFA / SAP / DEV / BHD / SIGMA - SNOTE / ITO.CAB pre-approved"/>
    <s v="Successful"/>
    <s v="On Time"/>
    <s v="No"/>
    <s v="Standard"/>
    <s v="Successful"/>
    <s v="On Time"/>
    <n v="1"/>
    <n v="1"/>
    <n v="0"/>
    <x v="1"/>
    <n v="0"/>
    <s v="Normal"/>
    <n v="0"/>
    <n v="0"/>
    <n v="0"/>
    <n v="0"/>
    <n v="1"/>
    <n v="0"/>
    <s v="Oscar"/>
    <s v="CMOD317142"/>
    <s v="Basis"/>
    <s v="BASIS"/>
    <s v="No"/>
    <s v="No"/>
    <s v="No"/>
    <s v="Si"/>
    <s v="No"/>
  </r>
  <r>
    <x v="8"/>
    <x v="1"/>
    <x v="0"/>
    <s v="normal"/>
    <s v="C40766778"/>
    <s v="OPM ITS Support OPS VWM CHGMGR"/>
    <s v="Vargas Aguilar Jorge"/>
    <d v="2017-02-26T09:00:00"/>
    <d v="2017-02-27T17:00:00"/>
    <s v="Arreglo de cableado localizados windows en DCPII Gabinete RACK 2317 - Fase II"/>
    <s v="Successful"/>
    <s v="On Time"/>
    <s v="No"/>
    <s v="Minor"/>
    <s v="Successful"/>
    <s v="On Time"/>
    <n v="1"/>
    <n v="1"/>
    <n v="0"/>
    <x v="1"/>
    <n v="0"/>
    <s v="Normal"/>
    <n v="0"/>
    <n v="0"/>
    <n v="0"/>
    <n v="0"/>
    <n v="1"/>
    <n v="0"/>
    <s v="Alejandro"/>
    <s v="CT40005482"/>
    <s v="OPM"/>
    <s v="TSS"/>
    <s v="No"/>
    <s v="No"/>
    <s v="No"/>
    <s v="Si"/>
    <s v="No"/>
  </r>
  <r>
    <x v="8"/>
    <x v="0"/>
    <x v="0"/>
    <s v="normal"/>
    <s v="C40766847"/>
    <s v="SERVERS WINTEL ITS Support OPS VWM CHGMGR"/>
    <s v="Sanchez Ramirez Erick"/>
    <d v="2017-02-24T18:00:00"/>
    <d v="2017-02-27T17:00:00"/>
    <s v="Prueba de Ingresar servidores al dominio vwmext.com"/>
    <s v="Successful"/>
    <s v="On Time"/>
    <s v="No"/>
    <s v="Minor"/>
    <s v="Successful"/>
    <s v="On Time"/>
    <n v="1"/>
    <n v="1"/>
    <n v="0"/>
    <x v="1"/>
    <n v="0"/>
    <s v="Normal"/>
    <n v="0"/>
    <n v="0"/>
    <n v="0"/>
    <n v="0"/>
    <n v="1"/>
    <n v="0"/>
    <s v="Alejandro"/>
    <s v="CT40004941"/>
    <s v="DPO Windows"/>
    <s v="ITO"/>
    <s v="No"/>
    <s v="No"/>
    <s v="No"/>
    <s v="Si"/>
    <s v="No"/>
  </r>
  <r>
    <x v="8"/>
    <x v="1"/>
    <x v="0"/>
    <s v="normal"/>
    <s v="C40767768"/>
    <s v="OPM ITS Support OPS VWM CHGMGR"/>
    <s v="Vargas Aguilar Jorge"/>
    <d v="2017-02-25T09:00:00"/>
    <d v="2017-02-27T17:00:00"/>
    <s v="Seguimiento de Cables a cables en equipo SW-HB2-SF-C6 ubicado en gabinete2116"/>
    <s v="Successful"/>
    <s v="On Time"/>
    <s v="No"/>
    <s v="Minor"/>
    <s v="Successful"/>
    <s v="On Time"/>
    <n v="1"/>
    <n v="1"/>
    <n v="0"/>
    <x v="1"/>
    <n v="0"/>
    <s v="Normal"/>
    <n v="0"/>
    <n v="0"/>
    <n v="0"/>
    <n v="0"/>
    <n v="1"/>
    <n v="0"/>
    <s v="Alejandro"/>
    <s v="CT40002753"/>
    <s v="OPM"/>
    <s v="TSS"/>
    <s v="No"/>
    <s v="No"/>
    <s v="No"/>
    <s v="Si"/>
    <s v="No"/>
  </r>
  <r>
    <x v="8"/>
    <x v="1"/>
    <x v="1"/>
    <s v="normal"/>
    <s v="C40771540"/>
    <s v="TELECOM LAN ITS Support OPS VWM CHGMGR"/>
    <s v="Lopez Saavedra Ricardo"/>
    <d v="2017-02-27T13:30:00"/>
    <d v="2017-02-27T16:30:00"/>
    <s v="Retiro de operacion de 2 Access Points Nave 4"/>
    <s v="Successful"/>
    <s v="On Time"/>
    <s v="No"/>
    <s v="Standard"/>
    <s v="Successful"/>
    <s v="On Time"/>
    <n v="1"/>
    <n v="1"/>
    <n v="0"/>
    <x v="1"/>
    <n v="0"/>
    <s v="Normal"/>
    <n v="0"/>
    <n v="0"/>
    <n v="0"/>
    <n v="0"/>
    <n v="1"/>
    <n v="0"/>
    <s v="Alejandro"/>
    <s v="CT40002458"/>
    <s v="LAN"/>
    <s v="TSS"/>
    <s v="No"/>
    <s v="No"/>
    <s v="No"/>
    <s v="Si"/>
    <s v="No"/>
  </r>
  <r>
    <x v="1"/>
    <x v="0"/>
    <x v="1"/>
    <s v="normal"/>
    <s v="C000972249"/>
    <s v="SE.AMER.MX.SDM.VITRO"/>
    <s v="Hernandez Gomez Hugo Raul"/>
    <d v="2017-01-19T15:00:00"/>
    <d v="2017-02-28T18:00:00"/>
    <s v="AMER | Multiple | Disable Monitoring agent on servers in Project"/>
    <s v="Successful"/>
    <s v="On Time"/>
    <s v="No"/>
    <s v="Standard"/>
    <s v="Successful"/>
    <s v="On Time"/>
    <n v="1"/>
    <n v="1"/>
    <n v="0"/>
    <x v="1"/>
    <n v="0"/>
    <s v="Normal"/>
    <n v="0"/>
    <n v="0"/>
    <n v="0"/>
    <n v="0"/>
    <n v="1"/>
    <n v="0"/>
    <s v="Oscar"/>
    <s v="C000925839"/>
    <s v="SDM"/>
    <s v="ITO"/>
    <s v="No"/>
    <s v="No"/>
    <s v="No"/>
    <s v="Si"/>
    <s v="No"/>
  </r>
  <r>
    <x v="5"/>
    <x v="2"/>
    <x v="0"/>
    <s v="normal"/>
    <s v="C000999215"/>
    <s v="C.AMER.MX.CCS.SWD"/>
    <s v="Cardoso Flores Abel  "/>
    <d v="2017-02-15T16:00:00"/>
    <d v="2017-02-28T17:00:00"/>
    <s v="TSMX_SM\BI | Distribución de HP Service Manager 9.50.0025 a productivo - Febrero 2017"/>
    <s v="Successful"/>
    <s v="On Time"/>
    <s v="No"/>
    <s v="Minor"/>
    <s v="Successful"/>
    <s v="On Time"/>
    <n v="1"/>
    <n v="1"/>
    <n v="0"/>
    <x v="1"/>
    <n v="0"/>
    <s v="Normal"/>
    <n v="0"/>
    <n v="0"/>
    <n v="0"/>
    <n v="0"/>
    <n v="1"/>
    <n v="0"/>
    <s v="Candido"/>
    <s v="C000983858"/>
    <s v="Software Distribution"/>
    <s v="PME"/>
    <s v="No"/>
    <s v="No"/>
    <s v="No"/>
    <s v="Si"/>
    <s v="No"/>
  </r>
  <r>
    <x v="2"/>
    <x v="0"/>
    <x v="0"/>
    <s v="normal"/>
    <s v="C001001098"/>
    <s v="SE.AA.MX.SDM.LOCAL"/>
    <s v="Vega Diaz Jose Alberto"/>
    <d v="2017-02-13T22:30:00"/>
    <d v="2017-02-28T23:59:00"/>
    <s v="SLT|LOREAL / SAP BASIS / Test / Q18 / TSMX - Backup Offline /CCAB; ITO.CAB pre-approved"/>
    <s v="Successful"/>
    <s v="On Time"/>
    <s v="No"/>
    <s v="Minor"/>
    <s v="Successful"/>
    <s v="On Time"/>
    <n v="1"/>
    <n v="1"/>
    <n v="0"/>
    <x v="1"/>
    <n v="1"/>
    <s v="SLT"/>
    <n v="0"/>
    <n v="0"/>
    <n v="0"/>
    <n v="0"/>
    <n v="1"/>
    <n v="0"/>
    <s v="Candido"/>
    <s v="CMOD317687"/>
    <s v="SDM"/>
    <s v="ITO"/>
    <s v="No"/>
    <s v="No"/>
    <s v="No"/>
    <s v="Si"/>
    <s v="No"/>
  </r>
  <r>
    <x v="5"/>
    <x v="0"/>
    <x v="1"/>
    <s v="normal"/>
    <s v="C001002723"/>
    <s v="C.AMER.MX.PCI"/>
    <s v="Castaneda Aguilar Jose Antonio "/>
    <d v="2017-02-17T08:00:00"/>
    <d v="2017-02-28T23:00:00"/>
    <s v="AMER | MULTIPLE | Administrative change | Creation and Release to Operation, new servers (servers name in description)"/>
    <s v="Successful"/>
    <s v="On Time"/>
    <s v="No"/>
    <s v="Standard"/>
    <s v="Successful"/>
    <s v="On Time"/>
    <n v="1"/>
    <n v="1"/>
    <n v="0"/>
    <x v="1"/>
    <n v="0"/>
    <s v="Normal"/>
    <n v="0"/>
    <n v="0"/>
    <n v="0"/>
    <n v="0"/>
    <n v="1"/>
    <n v="0"/>
    <s v="Candido"/>
    <s v="C000913861"/>
    <s v="PCI Infraestructura"/>
    <s v="ITO"/>
    <s v="No"/>
    <s v="No"/>
    <s v="No"/>
    <s v="Si"/>
    <s v="No"/>
  </r>
  <r>
    <x v="5"/>
    <x v="2"/>
    <x v="1"/>
    <s v="normal"/>
    <s v="C001004438"/>
    <s v="DS.CES.MX.SWD"/>
    <s v="Cardoso Flores Abel  "/>
    <d v="2017-02-16T14:00:00"/>
    <d v="2017-02-28T17:00:00"/>
    <s v="Instalación de parches de Adoble Flash Player en equipos de T-Systems, Febrero de 2017"/>
    <s v="Successful"/>
    <s v="On Time"/>
    <s v="No"/>
    <s v="Standard"/>
    <s v="Successful"/>
    <s v="On Time"/>
    <n v="1"/>
    <n v="1"/>
    <n v="0"/>
    <x v="1"/>
    <n v="0"/>
    <s v="Normal"/>
    <n v="0"/>
    <n v="0"/>
    <n v="0"/>
    <n v="0"/>
    <n v="1"/>
    <n v="0"/>
    <s v="Candido"/>
    <s v="C000174962"/>
    <s v="Software Distribution"/>
    <s v="PME"/>
    <s v="No"/>
    <s v="No"/>
    <s v="No"/>
    <s v="Si"/>
    <s v="No"/>
  </r>
  <r>
    <x v="36"/>
    <x v="0"/>
    <x v="1"/>
    <s v="normal"/>
    <s v="C001007789"/>
    <s v="SE.AA.MX.PROJECTS"/>
    <s v="Vidriales Hernandez Rosa Maria"/>
    <d v="2017-02-22T16:00:00"/>
    <d v="2017-02-28T20:00:00"/>
    <s v="COMPAS_Release to Operations__LIBERACION A OPERACION_SAP"/>
    <s v="Successful"/>
    <s v="On Time"/>
    <s v="No"/>
    <s v="Standard"/>
    <s v="Successful"/>
    <s v="On Time"/>
    <n v="1"/>
    <n v="1"/>
    <n v="0"/>
    <x v="1"/>
    <n v="0"/>
    <s v="Normal"/>
    <n v="0"/>
    <n v="0"/>
    <n v="0"/>
    <n v="0"/>
    <n v="1"/>
    <n v="0"/>
    <s v="Alejandro"/>
    <s v="C000518578"/>
    <s v="Proyectos"/>
    <s v="ITO"/>
    <s v="No"/>
    <s v="No"/>
    <s v="No"/>
    <s v="Si"/>
    <s v="No"/>
  </r>
  <r>
    <x v="17"/>
    <x v="0"/>
    <x v="0"/>
    <s v="normal"/>
    <s v="C001013030"/>
    <s v="C.SAP.MX.AA.SAP-BASIS"/>
    <s v="Salcedo Simpson Georgina"/>
    <d v="2017-02-27T20:00:00"/>
    <d v="2017-02-28T19:00:00"/>
    <s v="MEXICHEM / ECC COLOMBIA / T02] - KERNEL_Update           / CCAB; ITO.CAB pre-approved [4EP]"/>
    <s v="Successful"/>
    <s v="On Time"/>
    <s v="No"/>
    <s v="Minor"/>
    <s v="Successful"/>
    <s v="On Time"/>
    <n v="1"/>
    <n v="1"/>
    <n v="0"/>
    <x v="1"/>
    <n v="0"/>
    <s v="Normal"/>
    <n v="0"/>
    <n v="0"/>
    <n v="0"/>
    <n v="0"/>
    <n v="1"/>
    <n v="0"/>
    <s v="Oscar"/>
    <s v="CMOD317140"/>
    <s v="Basis"/>
    <s v="BASIS"/>
    <s v="No"/>
    <s v="No"/>
    <s v="No"/>
    <s v="Si"/>
    <s v="No"/>
  </r>
  <r>
    <x v="12"/>
    <x v="0"/>
    <x v="1"/>
    <s v="normal"/>
    <s v="C001016349"/>
    <s v="C.SAP.MX.AA.GDH.MX-BASIS"/>
    <s v="Gonzalez Blancas Eunice"/>
    <d v="2017-02-28T16:00:00"/>
    <d v="2017-02-28T19:00:00"/>
    <s v="[GDG] / [ SAP TS-MX ] / [DEV] / [ BWP] / [MX ] - Implementation of support packages for ABAP (SPAM/SAINT)_classic env. / CCAB; CSS.CAB pre-approved [4EP]"/>
    <s v="Successful"/>
    <s v="On Time"/>
    <s v="No"/>
    <s v="Standard"/>
    <s v="Successful"/>
    <s v="On Time"/>
    <n v="1"/>
    <n v="1"/>
    <n v="0"/>
    <x v="1"/>
    <n v="0"/>
    <s v="Normal"/>
    <n v="0"/>
    <n v="0"/>
    <n v="0"/>
    <n v="0"/>
    <n v="1"/>
    <n v="0"/>
    <s v="Candido"/>
    <s v="CMOD318853"/>
    <s v="Basis"/>
    <s v="BASIS"/>
    <s v="No"/>
    <s v="No"/>
    <s v="No"/>
    <s v="Si"/>
    <s v="No"/>
  </r>
  <r>
    <x v="11"/>
    <x v="0"/>
    <x v="1"/>
    <s v="normal"/>
    <s v="C001017437"/>
    <s v="C.AMER.MX.SBO.BK.ST"/>
    <s v="Lopez Garcia Gerardo  "/>
    <d v="2017-02-28T09:00:00"/>
    <d v="2017-02-28T18:00:00"/>
    <s v="AMER | DSI | Increased of Disk Space on JetCloud | _Server_piqro01"/>
    <s v="Successful"/>
    <s v="On Time"/>
    <s v="No"/>
    <s v="Standard"/>
    <s v="Successful"/>
    <s v="On Time"/>
    <n v="1"/>
    <n v="1"/>
    <n v="0"/>
    <x v="1"/>
    <n v="0"/>
    <s v="Normal"/>
    <n v="0"/>
    <n v="0"/>
    <n v="0"/>
    <n v="0"/>
    <n v="1"/>
    <n v="0"/>
    <s v="Maria del Carmen"/>
    <s v="C000058623"/>
    <s v="Backups -Storage"/>
    <s v="ITO"/>
    <s v="No"/>
    <s v="No"/>
    <s v="No"/>
    <s v="Si"/>
    <s v="No"/>
  </r>
  <r>
    <x v="3"/>
    <x v="0"/>
    <x v="1"/>
    <s v="normal"/>
    <s v="C001017505"/>
    <s v="C.AMER.MX.SBO.BK.ST"/>
    <s v="Lopez Garcia Gerardo  "/>
    <d v="2017-02-28T09:00:00"/>
    <d v="2017-02-28T18:00:00"/>
    <s v="AMER | DSI | Increased of Disk Space on JetCloud | _Server_AX2LA134"/>
    <s v="Successful"/>
    <s v="On Time"/>
    <s v="No"/>
    <s v="Standard"/>
    <s v="Successful"/>
    <s v="On Time"/>
    <n v="1"/>
    <n v="1"/>
    <n v="0"/>
    <x v="1"/>
    <n v="0"/>
    <s v="Normal"/>
    <n v="0"/>
    <n v="0"/>
    <n v="0"/>
    <n v="0"/>
    <n v="1"/>
    <n v="0"/>
    <s v="Maria del Carmen"/>
    <s v="C000058623"/>
    <s v="Backups -Storage"/>
    <s v="ITO"/>
    <s v="No"/>
    <s v="No"/>
    <s v="No"/>
    <s v="Si"/>
    <s v="No"/>
  </r>
  <r>
    <x v="18"/>
    <x v="0"/>
    <x v="1"/>
    <s v="normal"/>
    <s v="C001017711"/>
    <s v="C.SAP.MX.AA.GDH.MX-BASIS"/>
    <s v="Diego Vega Pedro"/>
    <d v="2017-02-28T14:00:00"/>
    <d v="2017-02-28T17:00:00"/>
    <s v="DURMAN /SAP-TSMX/SAP Request: User creation with assignment of the roles CSS.CAB preapproved"/>
    <s v="Successful"/>
    <s v="On Time"/>
    <s v="No"/>
    <s v="Standard"/>
    <s v="Successful"/>
    <s v="On Time"/>
    <n v="1"/>
    <n v="1"/>
    <n v="0"/>
    <x v="1"/>
    <n v="0"/>
    <s v="Normal"/>
    <n v="0"/>
    <n v="0"/>
    <n v="0"/>
    <n v="0"/>
    <n v="1"/>
    <n v="0"/>
    <s v="Candido"/>
    <s v="CMOD310786"/>
    <s v="Basis"/>
    <s v="BASIS"/>
    <s v="No"/>
    <s v="No"/>
    <s v="No"/>
    <s v="Si"/>
    <s v="No"/>
  </r>
  <r>
    <x v="11"/>
    <x v="0"/>
    <x v="0"/>
    <s v="emergency"/>
    <s v="C001019311"/>
    <s v="C.AMER.MX.DPO-LNX"/>
    <s v="Cruz Rodriguez Esmeralda Danae"/>
    <d v="2017-02-28T18:00:00"/>
    <d v="2017-02-28T20:00:00"/>
    <s v="[CUSTOMER] / [ SAP -SL ] / [ USAGE ] / [ SID ] / [ LOCATION ] - RESTART /CCAB; ITO.CAB pre-approved [4EP]"/>
    <s v="Successful"/>
    <s v="On Time"/>
    <s v="No"/>
    <s v="Minor"/>
    <s v="Successful"/>
    <s v="On Time"/>
    <n v="1"/>
    <n v="1"/>
    <n v="0"/>
    <x v="1"/>
    <n v="0"/>
    <s v="Emergency"/>
    <n v="1"/>
    <n v="0"/>
    <n v="0"/>
    <n v="0"/>
    <n v="1"/>
    <n v="0"/>
    <s v="Maria del Carmen"/>
    <s v="CMOD316997"/>
    <s v="DPO Linux"/>
    <s v="ITO"/>
    <s v="No"/>
    <s v="No"/>
    <s v="No"/>
    <s v="Si"/>
    <s v="No"/>
  </r>
  <r>
    <x v="12"/>
    <x v="1"/>
    <x v="0"/>
    <s v="emergency"/>
    <s v="C001019365"/>
    <s v="TS.GS.MX.SCC2.WAN.SEC"/>
    <s v="Ramirez Salazar Ricardo"/>
    <d v="2017-02-28T21:30:00"/>
    <d v="2017-02-28T22:30:00"/>
    <s v="Normalización de ruteo con elance principal de Alestra entre QRO y GTO"/>
    <s v="Successful"/>
    <s v="On Time"/>
    <s v="No"/>
    <s v="Minor"/>
    <s v="Successful"/>
    <s v="On Time"/>
    <n v="1"/>
    <n v="1"/>
    <n v="0"/>
    <x v="1"/>
    <n v="0"/>
    <s v="Emergency"/>
    <n v="1"/>
    <n v="0"/>
    <n v="0"/>
    <n v="0"/>
    <n v="1"/>
    <n v="0"/>
    <s v="Candido"/>
    <s v="-"/>
    <s v="WAN"/>
    <s v="TSS"/>
    <s v="No"/>
    <s v="No"/>
    <s v="No"/>
    <s v="Si"/>
    <s v="No"/>
  </r>
  <r>
    <x v="8"/>
    <x v="0"/>
    <x v="1"/>
    <s v="normal"/>
    <s v="C40755684"/>
    <s v="OPM ITS Support OPS VWM CHGMGR"/>
    <s v="Zacamitzin Medina Dagoberto"/>
    <d v="2017-02-28T21:00:00"/>
    <d v="2017-02-28T22:30:00"/>
    <s v="Reinicio del servidor Windows, vwmxpussp67p IP: 10.148.10.134"/>
    <s v="Successful"/>
    <s v="On Time"/>
    <s v="No"/>
    <s v="Standard"/>
    <s v="Successful"/>
    <s v="On Time"/>
    <n v="1"/>
    <n v="1"/>
    <n v="0"/>
    <x v="1"/>
    <n v="0"/>
    <s v="Normal"/>
    <n v="0"/>
    <n v="0"/>
    <n v="0"/>
    <n v="0"/>
    <n v="1"/>
    <n v="0"/>
    <s v="Alejandro"/>
    <s v="C40755684"/>
    <s v="OPM"/>
    <s v="ITO"/>
    <s v="No"/>
    <s v="No"/>
    <s v="No"/>
    <s v="Si"/>
    <s v="No"/>
  </r>
  <r>
    <x v="8"/>
    <x v="0"/>
    <x v="0"/>
    <s v="normal"/>
    <s v="C40763015"/>
    <s v="System Management Administration IT Processes VWM CHGMGR"/>
    <s v="Gonzalez Lopez Sixto Mauricio"/>
    <d v="2017-02-27T10:00:00"/>
    <d v="2017-02-28T17:00:00"/>
    <s v="Prueba de Migración Spectrum"/>
    <s v="Successful"/>
    <s v="On Time"/>
    <s v="No"/>
    <s v="Minor"/>
    <s v="Successful"/>
    <s v="On Time"/>
    <n v="1"/>
    <n v="1"/>
    <n v="0"/>
    <x v="1"/>
    <n v="0"/>
    <s v="Normal"/>
    <n v="0"/>
    <n v="0"/>
    <n v="0"/>
    <n v="0"/>
    <n v="1"/>
    <n v="0"/>
    <s v="Alejandro"/>
    <s v="-"/>
    <s v="System Management"/>
    <s v="ITO"/>
    <s v="No"/>
    <s v="No"/>
    <s v="No"/>
    <s v="Si"/>
    <s v="No"/>
  </r>
  <r>
    <x v="8"/>
    <x v="1"/>
    <x v="0"/>
    <s v="normal"/>
    <s v="C40767736"/>
    <s v="TELECOM LAN ITS Support OPS VWM CHGMGR"/>
    <s v="Bravo Rosas Fernando"/>
    <d v="2017-02-23T17:00:00"/>
    <d v="2017-02-24T22:00:00"/>
    <s v="Configuracion de comandos especiales"/>
    <s v="Not Successful"/>
    <s v="On Time"/>
    <s v="Si"/>
    <s v="Minor"/>
    <s v="Not Successful"/>
    <s v="On Time"/>
    <n v="0"/>
    <n v="1"/>
    <n v="1"/>
    <x v="1"/>
    <n v="0"/>
    <s v="Normal"/>
    <n v="0"/>
    <n v="0"/>
    <n v="0"/>
    <n v="0"/>
    <n v="1"/>
    <n v="0"/>
    <s v="Alejandro"/>
    <s v="CT40004898"/>
    <s v="LAN"/>
    <s v="TSS"/>
    <s v="No"/>
    <s v="No"/>
    <s v="No"/>
    <s v="Si"/>
    <s v="No"/>
  </r>
  <r>
    <x v="13"/>
    <x v="1"/>
    <x v="0"/>
    <s v="normal"/>
    <s v="CRQ104776"/>
    <s v="Tss-Mx.GpoModelo-LAN"/>
    <s v="FELIPE MARTINEZ"/>
    <d v="2017-01-09T11:00:00"/>
    <d v="2017-02-02T17:00:00"/>
    <s v="WO6881808 Grupo Modelo solicita la restricción de acceso a servidores productivos a proveedores"/>
    <s v="Successful"/>
    <s v="On Time"/>
    <s v="No"/>
    <s v="Minor"/>
    <s v="Successful"/>
    <s v="On Time"/>
    <n v="1"/>
    <n v="1"/>
    <n v="0"/>
    <x v="1"/>
    <n v="0"/>
    <s v="Normal"/>
    <n v="0"/>
    <n v="1"/>
    <n v="0"/>
    <n v="0"/>
    <n v="1"/>
    <n v="0"/>
    <s v="Fernando"/>
    <s v="-"/>
    <s v="LAN"/>
    <s v="TSS"/>
    <s v="Si"/>
    <s v="No"/>
    <s v="No"/>
    <s v="Si"/>
    <s v="No"/>
  </r>
  <r>
    <x v="13"/>
    <x v="0"/>
    <x v="0"/>
    <s v="normal"/>
    <s v="CRQ218674"/>
    <s v="Css-Mex.GpoModelo-Proyectos"/>
    <s v="PERLA FABIOLA ANDALUZ GONZALEZ"/>
    <d v="2017-02-10T00:00:00"/>
    <d v="2017-02-22T13:00:00"/>
    <s v="WO6978773 Liberación de Infraestructura de Cluster de SQL en Querétaro y Master server"/>
    <s v="Successful"/>
    <s v="Out of Time"/>
    <s v="No"/>
    <s v="Minor"/>
    <s v="Successful"/>
    <s v="Out of Time"/>
    <n v="1"/>
    <n v="0"/>
    <n v="0"/>
    <x v="1"/>
    <n v="0"/>
    <s v="Normal"/>
    <n v="0"/>
    <n v="0"/>
    <n v="0"/>
    <n v="0"/>
    <n v="1"/>
    <n v="1"/>
    <s v="Fernando"/>
    <s v="-"/>
    <s v="Proyectos"/>
    <s v="ITO"/>
    <s v="No"/>
    <s v="No"/>
    <s v="No"/>
    <s v="Si"/>
    <s v="Si"/>
  </r>
  <r>
    <x v="13"/>
    <x v="0"/>
    <x v="0"/>
    <s v="normal"/>
    <s v="CRQ219103"/>
    <s v="Css-Mex.GpoModelo-SAP Basis"/>
    <s v="MARIA EVA MARTINEZ JUAREZ"/>
    <d v="2017-02-23T08:00:00"/>
    <d v="2017-02-28T11:30:00"/>
    <s v="WO7019087 Modificacion de parametros de la aplicación para mitigar vulnerabilidad - ECC"/>
    <s v="Successful"/>
    <s v="On Time"/>
    <s v="No"/>
    <s v="Minor"/>
    <s v="Successful"/>
    <s v="On Time"/>
    <n v="1"/>
    <n v="1"/>
    <n v="0"/>
    <x v="1"/>
    <n v="0"/>
    <s v="Normal"/>
    <n v="0"/>
    <n v="0"/>
    <n v="0"/>
    <n v="0"/>
    <n v="1"/>
    <n v="1"/>
    <s v="Fernando"/>
    <s v="-"/>
    <s v="Basis"/>
    <s v="BASIS"/>
    <s v="No"/>
    <s v="No"/>
    <s v="No"/>
    <s v="Si"/>
    <s v="Si"/>
  </r>
  <r>
    <x v="13"/>
    <x v="0"/>
    <x v="0"/>
    <s v="normal"/>
    <s v="CRQ219306"/>
    <s v="Css-Mex.GpoModelo-Storage"/>
    <s v="RAUL SANCHEZ "/>
    <d v="2017-02-24T13:00:00"/>
    <d v="2017-02-27T20:00:00"/>
    <s v="WO7028752 Realizar la actualización de la aplicación SMO a la versión 3.3.1P2"/>
    <s v="Not Successful"/>
    <s v="Out of Time"/>
    <s v="No"/>
    <s v="Minor"/>
    <s v="Not Successful"/>
    <s v="Out of Time"/>
    <n v="0"/>
    <n v="0"/>
    <n v="0"/>
    <x v="1"/>
    <n v="0"/>
    <s v="Normal"/>
    <n v="0"/>
    <n v="0"/>
    <n v="0"/>
    <n v="0"/>
    <n v="1"/>
    <n v="0"/>
    <s v="Fernando"/>
    <s v="-"/>
    <s v="Backups -Storage"/>
    <s v="ITO"/>
    <s v="No"/>
    <s v="No"/>
    <s v="No"/>
    <s v="Si"/>
    <s v="No"/>
  </r>
  <r>
    <x v="13"/>
    <x v="0"/>
    <x v="1"/>
    <s v="normal"/>
    <s v="CRQ219660"/>
    <s v="Css-Mex.GpoModelo-Storage"/>
    <s v="GUILLERMO HERNANDEZ MARTINEZ"/>
    <d v="2017-02-24T14:00:00"/>
    <d v="2017-02-27T14:00:00"/>
    <s v="WO7085661 Incrementar 5gb  a 1 qtree   /vol/GPO_MOD_HDFTPAG1/ALLMOBILEDR  "/>
    <s v="Successful"/>
    <s v="On Time"/>
    <s v="No"/>
    <s v="Standard"/>
    <s v="Successful"/>
    <s v="On Time"/>
    <n v="1"/>
    <n v="1"/>
    <n v="0"/>
    <x v="1"/>
    <n v="0"/>
    <s v="Normal"/>
    <n v="0"/>
    <n v="0"/>
    <n v="0"/>
    <n v="0"/>
    <n v="1"/>
    <n v="0"/>
    <s v="Fernando"/>
    <s v="-"/>
    <s v="Backups -Storage"/>
    <s v="ITO"/>
    <s v="No"/>
    <s v="No"/>
    <s v="No"/>
    <s v="Si"/>
    <s v="No"/>
  </r>
  <r>
    <x v="13"/>
    <x v="0"/>
    <x v="0"/>
    <s v="normal"/>
    <s v="CRQ218912"/>
    <s v="Css-Mex.GpoModelo-Admon-Windows"/>
    <s v="EDGAR CORTEZ OSORNIO"/>
    <d v="2017-02-24T16:00:00"/>
    <d v="2017-02-27T18:00:00"/>
    <s v="WO7015989 Decomiso de los Servidores "/>
    <s v="Successful"/>
    <s v="On Time"/>
    <s v="No"/>
    <s v="Minor"/>
    <s v="Successful"/>
    <s v="On Time"/>
    <n v="1"/>
    <n v="1"/>
    <n v="0"/>
    <x v="1"/>
    <n v="0"/>
    <s v="Normal"/>
    <n v="0"/>
    <n v="0"/>
    <n v="0"/>
    <n v="0"/>
    <n v="1"/>
    <n v="0"/>
    <s v="Fernando"/>
    <s v="-"/>
    <s v="DPO Windows"/>
    <s v="ITO"/>
    <s v="No"/>
    <s v="No"/>
    <s v="No"/>
    <s v="Si"/>
    <s v="No"/>
  </r>
  <r>
    <x v="4"/>
    <x v="0"/>
    <x v="0"/>
    <s v="normal"/>
    <s v="MEX-6296"/>
    <s v="DPO Linux"/>
    <s v="Cruz Rodriguez Esmeralda Danae"/>
    <d v="2017-02-27T14:00:00"/>
    <d v="2017-02-27T20:00:00"/>
    <s v="INT | O.S. upgrade | Block 10                                                                   "/>
    <s v="Successful"/>
    <s v="On Time"/>
    <s v="No"/>
    <s v="Minor"/>
    <s v="Successful"/>
    <s v="On Time"/>
    <n v="1"/>
    <n v="1"/>
    <n v="0"/>
    <x v="1"/>
    <n v="0"/>
    <s v="Normal"/>
    <n v="0"/>
    <n v="0"/>
    <n v="0"/>
    <n v="0"/>
    <n v="1"/>
    <n v="0"/>
    <s v="Maria del Carmen"/>
    <s v="MEX-6280"/>
    <s v="DPO Linux"/>
    <s v="ITO"/>
    <s v="No"/>
    <s v="No"/>
    <s v="No"/>
    <s v="Si"/>
    <s v="No"/>
  </r>
  <r>
    <x v="4"/>
    <x v="0"/>
    <x v="0"/>
    <s v="normal"/>
    <s v="MEX-6312"/>
    <s v="DPO Linux"/>
    <s v="Cruz Rodriguez Esmeralda Danae"/>
    <d v="2017-02-28T14:00:00"/>
    <d v="2017-02-28T20:00:00"/>
    <s v="PRD | O.S. upgrade | Block 11                                                                   "/>
    <s v="Successful"/>
    <s v="On Time"/>
    <s v="No"/>
    <s v="Minor"/>
    <s v="Successful"/>
    <s v="On Time"/>
    <n v="1"/>
    <n v="1"/>
    <n v="0"/>
    <x v="1"/>
    <n v="0"/>
    <s v="Normal"/>
    <n v="0"/>
    <n v="0"/>
    <n v="0"/>
    <n v="0"/>
    <n v="1"/>
    <n v="0"/>
    <s v="Maria del Carmen"/>
    <s v="MEX-6296"/>
    <s v="DPO Linux"/>
    <s v="ITO"/>
    <s v="No"/>
    <s v="No"/>
    <s v="No"/>
    <s v="Si"/>
    <s v="No"/>
  </r>
  <r>
    <x v="4"/>
    <x v="0"/>
    <x v="0"/>
    <s v="normal"/>
    <s v="MEX-6264"/>
    <s v="DPO Linux"/>
    <s v="Cruz Rodriguez Esmeralda Danae"/>
    <d v="2017-02-20T14:00:00"/>
    <d v="2017-02-20T20:00:00"/>
    <s v="INT | O.S. upgrade | Block 8"/>
    <s v="Successful"/>
    <s v="On Time"/>
    <s v="No"/>
    <s v="Minor"/>
    <s v="Successful"/>
    <s v="On Time"/>
    <n v="1"/>
    <n v="1"/>
    <n v="0"/>
    <x v="1"/>
    <n v="0"/>
    <s v="Normal"/>
    <n v="0"/>
    <n v="0"/>
    <n v="0"/>
    <n v="0"/>
    <n v="1"/>
    <n v="0"/>
    <s v="Maria del Carmen"/>
    <s v="MEX-6166"/>
    <s v="DPO Linux"/>
    <s v="ITO"/>
    <s v="No"/>
    <s v="No"/>
    <s v="No"/>
    <s v="Si"/>
    <s v="No"/>
  </r>
  <r>
    <x v="4"/>
    <x v="0"/>
    <x v="0"/>
    <s v="normal"/>
    <s v="MEX-6280"/>
    <s v="DPO Linux"/>
    <s v="Cruz Rodriguez Esmeralda Danae"/>
    <d v="2017-02-21T14:00:00"/>
    <d v="2017-02-21T20:00:00"/>
    <s v="INT | O.S. upgrade | Block 9"/>
    <s v="Successful"/>
    <s v="On Time"/>
    <s v="No"/>
    <s v="Minor"/>
    <s v="Successful"/>
    <s v="On Time"/>
    <n v="1"/>
    <n v="1"/>
    <n v="0"/>
    <x v="1"/>
    <n v="0"/>
    <s v="Normal"/>
    <n v="0"/>
    <n v="0"/>
    <n v="0"/>
    <n v="0"/>
    <n v="1"/>
    <n v="0"/>
    <s v="Maria del Carmen"/>
    <s v="MEX-6264"/>
    <s v="DPO Linux"/>
    <s v="ITO"/>
    <s v="No"/>
    <s v="No"/>
    <s v="No"/>
    <s v="Si"/>
    <s v="No"/>
  </r>
  <r>
    <x v="1"/>
    <x v="0"/>
    <x v="0"/>
    <s v="normal"/>
    <s v="C000815111"/>
    <s v="C.SAP.MX.AA.SAP-BASIS"/>
    <s v="Hernandez Jacinto Marco Antonio"/>
    <d v="2017-02-18T23:00:00"/>
    <d v="2017-02-19T23:00:00"/>
    <s v="VITRO | P | RPD | AH3HA017 | DBTABLOG   - DB DB2 table Change_Offline       / CCAB; CSS.CAB |  -_-_-_  TEST  _-_-_-_-"/>
    <s v="Successful"/>
    <s v="On Time"/>
    <s v="No"/>
    <s v="Minor"/>
    <s v="Successful"/>
    <s v="On Time"/>
    <n v="1"/>
    <n v="1"/>
    <n v="0"/>
    <x v="1"/>
    <n v="0"/>
    <s v="Normal"/>
    <n v="0"/>
    <n v="0"/>
    <n v="0"/>
    <n v="0"/>
    <n v="1"/>
    <n v="0"/>
    <s v="Oscar"/>
    <s v="CMOD317326"/>
    <s v="Basis"/>
    <s v="BASIS"/>
    <s v="No"/>
    <s v="No"/>
    <s v="No"/>
    <s v="Si"/>
    <s v="No"/>
  </r>
  <r>
    <x v="8"/>
    <x v="0"/>
    <x v="0"/>
    <s v="normal"/>
    <s v="C40757152"/>
    <s v="OPM ITS Support OPS VWM CHGMGR"/>
    <s v="Zacamitzin Medina Dagoberto"/>
    <d v="2017-02-13T09:50:00"/>
    <d v="2017-02-15T17:10:00"/>
    <s v="Apagado de servidores ETBAC11, ETBBC12, ETUBS07, y ETUAC41 (Argentina)"/>
    <s v="Successful"/>
    <s v="On Time"/>
    <s v="No"/>
    <s v="Minor"/>
    <s v="Successful"/>
    <s v="On Time"/>
    <n v="1"/>
    <n v="1"/>
    <n v="0"/>
    <x v="1"/>
    <n v="0"/>
    <s v="Normal"/>
    <n v="0"/>
    <n v="0"/>
    <n v="0"/>
    <n v="0"/>
    <n v="1"/>
    <n v="0"/>
    <s v="Alejandro"/>
    <s v="CT40009312"/>
    <s v="OPM"/>
    <s v="ITO"/>
    <s v="No"/>
    <s v="No"/>
    <s v="No"/>
    <s v="Si"/>
    <s v="No"/>
  </r>
  <r>
    <x v="1"/>
    <x v="0"/>
    <x v="0"/>
    <s v="normal"/>
    <s v="C000904848"/>
    <s v="C.AMER.MX.AD.VITRO"/>
    <s v="Troncozo Lozada Gustavo"/>
    <d v="2017-02-09T18:00:00"/>
    <d v="2017-02-10T17:00:00"/>
    <s v="Amer | VITRO | AD | Apply Zscaler Proxy Settings through domain group policy"/>
    <s v="Successful"/>
    <s v="On Time"/>
    <s v="No"/>
    <s v="Minor"/>
    <s v="Successful"/>
    <s v="On Time"/>
    <n v="1"/>
    <n v="1"/>
    <n v="0"/>
    <x v="1"/>
    <n v="0"/>
    <s v="Normal"/>
    <n v="0"/>
    <n v="0"/>
    <n v="0"/>
    <n v="0"/>
    <n v="1"/>
    <n v="0"/>
    <s v="Oscar"/>
    <s v="C000052054"/>
    <s v="Active Directory"/>
    <s v="ITO"/>
    <s v="No"/>
    <s v="No"/>
    <s v="No"/>
    <s v="Si"/>
    <s v="No"/>
  </r>
  <r>
    <x v="4"/>
    <x v="0"/>
    <x v="0"/>
    <s v="normal"/>
    <s v="MEX-6051"/>
    <s v="DPO Wintel"/>
    <s v="Xaxalpa Maldonado Yancarlo"/>
    <d v="2017-02-13T18:00:00"/>
    <d v="2017-02-13T23:00:00"/>
    <s v="Increase RAM memory on servers PRD Windows"/>
    <s v="Successful"/>
    <s v="On Time"/>
    <s v="No"/>
    <s v="Minor"/>
    <s v="Successful"/>
    <s v="On Time"/>
    <n v="1"/>
    <n v="1"/>
    <n v="0"/>
    <x v="1"/>
    <n v="0"/>
    <s v="Normal"/>
    <n v="0"/>
    <n v="0"/>
    <n v="0"/>
    <n v="0"/>
    <n v="1"/>
    <n v="0"/>
    <s v="Maria del Carmen"/>
    <s v="MEX-4916"/>
    <s v="DPO Wintel"/>
    <s v="ITO"/>
    <s v="No"/>
    <s v="No"/>
    <s v="No"/>
    <s v="Si"/>
    <s v="No"/>
  </r>
  <r>
    <x v="4"/>
    <x v="0"/>
    <x v="0"/>
    <s v="normal"/>
    <s v="MEX-6150"/>
    <s v="DPO Linux"/>
    <s v="Cruz Rodriguez Esmeralda Danae"/>
    <d v="2017-02-13T14:00:00"/>
    <d v="2017-02-13T20:00:00"/>
    <s v="INT | O.S. upgrade | Block 6"/>
    <s v="Successful"/>
    <s v="On Time"/>
    <s v="No"/>
    <s v="Minor"/>
    <s v="Successful"/>
    <s v="On Time"/>
    <n v="1"/>
    <n v="1"/>
    <n v="0"/>
    <x v="1"/>
    <n v="0"/>
    <s v="Normal"/>
    <n v="0"/>
    <n v="0"/>
    <n v="0"/>
    <n v="0"/>
    <n v="1"/>
    <n v="0"/>
    <s v="Maria del Carmen"/>
    <s v="MEX-6134"/>
    <s v="DPO Linux"/>
    <s v="ITO"/>
    <s v="No"/>
    <s v="No"/>
    <s v="No"/>
    <s v="Si"/>
    <s v="No"/>
  </r>
  <r>
    <x v="1"/>
    <x v="0"/>
    <x v="0"/>
    <s v="normal"/>
    <s v="C000990547"/>
    <s v="C.SAP.MX.AA.SAP-BASIS"/>
    <s v="Hernandez Jacinto Marco Antonio"/>
    <d v="2017-02-10T11:00:00"/>
    <d v="2017-02-10T20:00:00"/>
    <s v="VITRO / SAP BASIS / D / RDE/ KERNEL_Update /CCAB; CSS.CAB pre-approved [4EP]]"/>
    <s v="Successful"/>
    <s v="On Time"/>
    <s v="No"/>
    <s v="Minor"/>
    <s v="Successful"/>
    <s v="On Time"/>
    <n v="1"/>
    <n v="1"/>
    <n v="0"/>
    <x v="1"/>
    <n v="0"/>
    <s v="Normal"/>
    <n v="0"/>
    <n v="0"/>
    <n v="0"/>
    <n v="0"/>
    <n v="1"/>
    <n v="0"/>
    <s v="Oscar"/>
    <s v="CMOD317140"/>
    <s v="Basis"/>
    <s v="BASIS"/>
    <s v="No"/>
    <s v="No"/>
    <s v="No"/>
    <s v="Si"/>
    <s v="No"/>
  </r>
  <r>
    <x v="16"/>
    <x v="3"/>
    <x v="0"/>
    <s v="normal"/>
    <s v="C000994015"/>
    <s v="SI.DHS.MX.CRM2"/>
    <s v="Sanchez Cortes Paciano"/>
    <d v="2017-02-10T16:00:00"/>
    <d v="2017-02-10T18:00:00"/>
    <s v="Proyecto Renovacion Tecnologica SIF VWL, retiro de disco duro externo temporal  de servidor nuevo SIF"/>
    <s v="Successful"/>
    <s v="On Time"/>
    <s v="No"/>
    <s v="Minor"/>
    <s v="Successful"/>
    <s v="On Time"/>
    <n v="1"/>
    <n v="1"/>
    <n v="0"/>
    <x v="1"/>
    <n v="0"/>
    <s v="Normal"/>
    <n v="0"/>
    <n v="0"/>
    <n v="0"/>
    <n v="0"/>
    <n v="1"/>
    <n v="0"/>
    <s v="Alejandro"/>
    <s v="-"/>
    <s v="SI"/>
    <s v="SI"/>
    <s v="No"/>
    <s v="No"/>
    <s v="No"/>
    <s v="Si"/>
    <s v="No"/>
  </r>
  <r>
    <x v="11"/>
    <x v="0"/>
    <x v="1"/>
    <s v="normal"/>
    <s v="C000995798"/>
    <s v="C.AMER.MX.LBU.WINTEL"/>
    <s v="Xaxalpa Maldonado Yancarlo"/>
    <d v="2017-02-08T10:00:00"/>
    <d v="2017-02-08T12:00:00"/>
    <s v="AMER | KUO| Healthy restart of server DEQRODBCS02"/>
    <s v="Successful"/>
    <s v="On Time"/>
    <s v="No"/>
    <s v="Standard"/>
    <s v="Successful"/>
    <s v="On Time"/>
    <n v="1"/>
    <n v="1"/>
    <n v="0"/>
    <x v="1"/>
    <n v="0"/>
    <s v="Normal"/>
    <n v="0"/>
    <n v="0"/>
    <n v="0"/>
    <n v="0"/>
    <n v="1"/>
    <n v="0"/>
    <s v="Maria del Carmen"/>
    <s v="C000961078"/>
    <s v="DPO Windows"/>
    <s v="ITO"/>
    <s v="No"/>
    <s v="No"/>
    <s v="No"/>
    <s v="Si"/>
    <s v="No"/>
  </r>
  <r>
    <x v="9"/>
    <x v="0"/>
    <x v="0"/>
    <s v="emergency"/>
    <s v="C001013200"/>
    <s v="C.AMER.MX.LBU.WINTEL"/>
    <s v="Jurado Millan Rodrigo"/>
    <d v="2017-02-22T16:59:18"/>
    <d v="2017-02-24T00:00:00"/>
    <s v="AMER | CMABC | Healthy restart of server : NTLAB1"/>
    <s v="Successful"/>
    <s v="On Time"/>
    <s v="No"/>
    <s v="Minor"/>
    <s v="Successful"/>
    <s v="On Time"/>
    <n v="1"/>
    <n v="1"/>
    <n v="0"/>
    <x v="1"/>
    <n v="0"/>
    <s v="Emergency"/>
    <n v="1"/>
    <n v="0"/>
    <n v="0"/>
    <n v="0"/>
    <n v="1"/>
    <n v="0"/>
    <s v="Candido"/>
    <s v="C000961078"/>
    <s v="DPO Windows"/>
    <s v="ITO"/>
    <s v="No"/>
    <s v="No"/>
    <s v="No"/>
    <s v="Si"/>
    <s v="No"/>
  </r>
  <r>
    <x v="8"/>
    <x v="0"/>
    <x v="0"/>
    <s v="normal"/>
    <s v="C40748267"/>
    <s v="SERVERS WINTEL ITS Support OPS VWM CHGMGR"/>
    <s v="Islas Agustin Maricarmen"/>
    <d v="2017-01-30T08:00:00"/>
    <d v="2017-02-05T12:00:00"/>
    <s v="Remediación de controles de seguridad a Servidores Windows"/>
    <s v="Successful"/>
    <s v="On Time"/>
    <s v="No"/>
    <s v="Minor"/>
    <s v="Successful"/>
    <s v="On Time"/>
    <n v="1"/>
    <n v="1"/>
    <n v="0"/>
    <x v="1"/>
    <n v="0"/>
    <s v="Normal"/>
    <n v="0"/>
    <n v="0"/>
    <n v="0"/>
    <n v="0"/>
    <n v="1"/>
    <n v="0"/>
    <s v="Alejandro"/>
    <s v="CT40004027"/>
    <s v="DPO Windows"/>
    <s v="ITO"/>
    <s v="No"/>
    <s v="No"/>
    <s v="No"/>
    <s v="Si"/>
    <s v="No"/>
  </r>
  <r>
    <x v="8"/>
    <x v="3"/>
    <x v="0"/>
    <s v="normal"/>
    <s v="C40752724"/>
    <s v="CAX Support AMS VWM CHGMGR"/>
    <s v="Sosa Sanchez Jose Gerardo"/>
    <d v="2017-02-03T22:00:00"/>
    <d v="2017-02-04T18:00:00"/>
    <s v="Actividades de soporte para el cambio C40739079 (Modificacion a BD sin reconfiguracion del cluster)"/>
    <s v="Successful"/>
    <s v="On Time"/>
    <s v="No"/>
    <s v="Minor"/>
    <s v="Successful"/>
    <s v="On Time"/>
    <n v="1"/>
    <n v="1"/>
    <n v="0"/>
    <x v="1"/>
    <n v="0"/>
    <s v="Normal"/>
    <n v="0"/>
    <n v="0"/>
    <n v="0"/>
    <n v="0"/>
    <n v="1"/>
    <n v="0"/>
    <s v="Alejandro"/>
    <s v="CT40007876"/>
    <s v="Cliente"/>
    <s v="SI"/>
    <s v="No"/>
    <s v="No"/>
    <s v="No"/>
    <s v="Si"/>
    <s v="No"/>
  </r>
  <r>
    <x v="8"/>
    <x v="3"/>
    <x v="0"/>
    <s v="normal"/>
    <s v="C40758381"/>
    <s v="SCPEP Support AMS VWM CHGMGR"/>
    <s v="Quiroz Ramirez Delfina Edith"/>
    <d v="2017-02-09T14:00:00"/>
    <d v="2017-02-10T22:00:00"/>
    <s v="Actualización a la aplicación por migración de BD de SMS"/>
    <s v="Successful"/>
    <s v="On Time"/>
    <s v="No"/>
    <s v="Minor"/>
    <s v="Successful"/>
    <s v="On Time"/>
    <n v="1"/>
    <n v="1"/>
    <n v="0"/>
    <x v="1"/>
    <n v="0"/>
    <s v="Normal"/>
    <n v="0"/>
    <n v="0"/>
    <n v="0"/>
    <n v="0"/>
    <n v="1"/>
    <n v="0"/>
    <s v="Alejandro"/>
    <s v="-"/>
    <s v="Cliente"/>
    <s v="SI"/>
    <s v="No"/>
    <s v="No"/>
    <s v="No"/>
    <s v="Si"/>
    <s v="No"/>
  </r>
  <r>
    <x v="8"/>
    <x v="0"/>
    <x v="1"/>
    <s v="normal"/>
    <s v="C40767917"/>
    <s v="OPM ITS Support OPS VWM CHGMGR"/>
    <s v="Zacamitzin Medina Dagoberto"/>
    <d v="2017-02-26T07:55:00"/>
    <d v="2017-02-26T17:00:00"/>
    <s v="Reinicio de Servidores de DB NADIN,NADIN,NADCON y DDOs"/>
    <s v="Successful"/>
    <s v="On Time"/>
    <s v="No"/>
    <s v="Standard"/>
    <s v="Successful"/>
    <s v="On Time"/>
    <n v="1"/>
    <n v="1"/>
    <n v="0"/>
    <x v="1"/>
    <n v="0"/>
    <s v="Normal"/>
    <n v="0"/>
    <n v="0"/>
    <n v="0"/>
    <n v="0"/>
    <n v="1"/>
    <n v="0"/>
    <s v="Alejandro"/>
    <s v="CT40006981"/>
    <s v="OPM"/>
    <s v="ITO"/>
    <s v="No"/>
    <s v="No"/>
    <s v="No"/>
    <s v="Si"/>
    <s v="No"/>
  </r>
  <r>
    <x v="5"/>
    <x v="1"/>
    <x v="0"/>
    <s v="normal"/>
    <s v="C001011260"/>
    <s v="TS.GS.MX.SCC1.LAN"/>
    <s v="Bravo Rosas Fernando"/>
    <d v="2017-02-22T17:00:00"/>
    <d v="2017-03-03T17:00:00"/>
    <s v="TSMX | Eliminar VLAN en routers de distribución"/>
    <s v="Successful"/>
    <s v="On Time"/>
    <s v="No"/>
    <s v="Minor"/>
    <s v="Successful"/>
    <s v="On Time"/>
    <n v="1"/>
    <n v="1"/>
    <n v="0"/>
    <x v="2"/>
    <n v="0"/>
    <s v="Normal"/>
    <n v="0"/>
    <n v="0"/>
    <n v="0"/>
    <n v="0"/>
    <n v="1"/>
    <n v="0"/>
    <s v="Candido"/>
    <s v="C000181089"/>
    <s v="LAN"/>
    <s v="TSS"/>
    <s v="No"/>
    <s v="No"/>
    <s v="No"/>
    <s v="Si"/>
    <s v="No"/>
  </r>
  <r>
    <x v="6"/>
    <x v="0"/>
    <x v="0"/>
    <s v="normal"/>
    <s v="C001009492"/>
    <s v="C.AMER.MX.SBO.BK.ST"/>
    <s v="Saez De villa Enrique Benjamin "/>
    <d v="2017-02-22T17:00:00"/>
    <d v="2017-03-01T10:00:00"/>
    <s v="AMER | MULTIPLE | Data replication between data center Interlomas and Alestra Querétaro"/>
    <s v="Successful"/>
    <s v="On Time"/>
    <s v="No"/>
    <s v="Minor"/>
    <s v="Successful"/>
    <s v="On Time"/>
    <n v="1"/>
    <n v="1"/>
    <n v="0"/>
    <x v="2"/>
    <n v="0"/>
    <s v="Normal"/>
    <n v="0"/>
    <n v="0"/>
    <n v="0"/>
    <n v="0"/>
    <n v="1"/>
    <n v="0"/>
    <s v="Ariadna"/>
    <s v="C001009375"/>
    <s v="Backups -Storage"/>
    <s v="ITO"/>
    <s v="No"/>
    <s v="No"/>
    <s v="No"/>
    <s v="Si"/>
    <s v="No"/>
  </r>
  <r>
    <x v="5"/>
    <x v="0"/>
    <x v="0"/>
    <s v="normal"/>
    <s v="C001011345"/>
    <s v="C.AMER.MX.DCO.DCI"/>
    <s v="Alvarado Pacheco Milthon Christian"/>
    <d v="2017-02-28T09:00:00"/>
    <d v="2017-03-01T09:00:00"/>
    <s v="AMER | T-Systems | Preventive maintenance _equipment_ precision cooling system MX_3032 that support LDR"/>
    <s v="Successful"/>
    <s v="On Time"/>
    <s v="No"/>
    <s v="Minor"/>
    <s v="Successful"/>
    <s v="On Time"/>
    <n v="1"/>
    <n v="1"/>
    <n v="0"/>
    <x v="2"/>
    <n v="0"/>
    <s v="Normal"/>
    <n v="0"/>
    <n v="0"/>
    <n v="0"/>
    <n v="0"/>
    <n v="1"/>
    <n v="0"/>
    <s v="Candido"/>
    <s v="C000186115"/>
    <s v="DCI"/>
    <s v="ITO"/>
    <s v="No"/>
    <s v="No"/>
    <s v="No"/>
    <s v="Si"/>
    <s v="No"/>
  </r>
  <r>
    <x v="11"/>
    <x v="0"/>
    <x v="0"/>
    <s v="normal"/>
    <s v="C001016254"/>
    <s v="C.SAP.MX.AA.GDH.MX-BASIS"/>
    <s v="Flores Cuatzo Antonio  "/>
    <d v="2017-03-01T14:00:00"/>
    <d v="2017-03-01T16:00:00"/>
    <s v="[GRUPO KUO] / [ SAP -TSMX ] / [ QAS ] / [ QA9 ] / - SAP Parameter Change_Offline /CCAB; ITO.CAB pre-approved [4EP]"/>
    <s v="Successful"/>
    <s v="On Time"/>
    <s v="No"/>
    <s v="Minor"/>
    <s v="Successful"/>
    <s v="On Time"/>
    <n v="1"/>
    <n v="1"/>
    <n v="0"/>
    <x v="2"/>
    <n v="0"/>
    <s v="Normal"/>
    <n v="0"/>
    <n v="0"/>
    <n v="0"/>
    <n v="0"/>
    <n v="1"/>
    <n v="0"/>
    <s v="Ariadna"/>
    <s v="CMOD317344"/>
    <s v="Basis"/>
    <s v="BASIS"/>
    <s v="No"/>
    <s v="No"/>
    <s v="No"/>
    <s v="Si"/>
    <s v="No"/>
  </r>
  <r>
    <x v="12"/>
    <x v="0"/>
    <x v="1"/>
    <s v="normal"/>
    <s v="C001016268"/>
    <s v="C.SAP.MX.AA.GDH.MX-BASIS"/>
    <s v="Gonzalez Blancas Eunice"/>
    <d v="2017-03-01T11:00:00"/>
    <d v="2017-03-01T13:00:00"/>
    <s v="[GDG] / [ SAP TS-MX] / [QAS] / [GRQ] / [ MX] - SNOTE /CSS.CAB pre-approved"/>
    <s v="Successful"/>
    <s v="On Time"/>
    <s v="No"/>
    <s v="Standard"/>
    <s v="Successful"/>
    <s v="On Time"/>
    <n v="1"/>
    <n v="1"/>
    <n v="0"/>
    <x v="2"/>
    <n v="0"/>
    <s v="Normal"/>
    <n v="0"/>
    <n v="0"/>
    <n v="0"/>
    <n v="0"/>
    <n v="1"/>
    <n v="0"/>
    <s v="Candido"/>
    <s v="CMOD317142"/>
    <s v="Basis"/>
    <s v="BASIS"/>
    <s v="No"/>
    <s v="No"/>
    <s v="No"/>
    <s v="Si"/>
    <s v="No"/>
  </r>
  <r>
    <x v="3"/>
    <x v="0"/>
    <x v="0"/>
    <s v="normal"/>
    <s v="C000975512"/>
    <s v="SE.AA.MX.SDM.LOCAL"/>
    <s v="Pedraza Hernandez Eduardo  "/>
    <d v="2017-02-28T17:30:00"/>
    <d v="2017-03-01T23:59:00"/>
    <s v="Taurus | Baja temporal de servicios SAP ambientes Desarrollo y Calidad"/>
    <s v="Successful"/>
    <s v="On Time"/>
    <s v="No"/>
    <s v="Minor"/>
    <s v="Successful"/>
    <s v="On Time"/>
    <n v="1"/>
    <n v="1"/>
    <n v="0"/>
    <x v="2"/>
    <n v="0"/>
    <s v="Normal"/>
    <n v="0"/>
    <n v="0"/>
    <n v="0"/>
    <n v="0"/>
    <n v="1"/>
    <n v="0"/>
    <s v="Candido"/>
    <s v="C000975507"/>
    <s v="SDM"/>
    <s v="ITO"/>
    <s v="No"/>
    <s v="No"/>
    <s v="No"/>
    <s v="Si"/>
    <s v="No"/>
  </r>
  <r>
    <x v="6"/>
    <x v="0"/>
    <x v="0"/>
    <s v="normal"/>
    <s v="C001009639"/>
    <s v="C.AMER.MX.PCI"/>
    <s v="De La Pena Olea Rafael"/>
    <d v="2017-02-22T19:00:00"/>
    <d v="2017-03-02T01:00:00"/>
    <s v="DSI QRO | ESXi Memory Increase"/>
    <s v="Successful"/>
    <s v="On Time"/>
    <s v="No"/>
    <s v="Minor"/>
    <s v="Successful"/>
    <s v="On Time"/>
    <n v="1"/>
    <n v="1"/>
    <n v="0"/>
    <x v="2"/>
    <n v="0"/>
    <s v="Normal"/>
    <n v="0"/>
    <n v="0"/>
    <n v="0"/>
    <n v="0"/>
    <n v="1"/>
    <n v="0"/>
    <s v="Ariadna"/>
    <s v="C000975163"/>
    <s v="PCI Infraestructura"/>
    <s v="ITO"/>
    <s v="No"/>
    <s v="No"/>
    <s v="No"/>
    <s v="Si"/>
    <s v="No"/>
  </r>
  <r>
    <x v="1"/>
    <x v="0"/>
    <x v="1"/>
    <s v="normal"/>
    <s v="C001011549"/>
    <s v="C.AMER.MX.WINTEL.VITRO"/>
    <s v="Garcia Ramirez Sonia Elisa"/>
    <d v="2017-02-23T19:00:00"/>
    <d v="2017-03-01T18:00:00"/>
    <s v="AMER | VITRO | Mitigation of vulnerabilities"/>
    <s v="Successful"/>
    <s v="On Time"/>
    <s v="No"/>
    <s v="Standard"/>
    <s v="Successful"/>
    <s v="On Time"/>
    <n v="1"/>
    <n v="1"/>
    <n v="0"/>
    <x v="2"/>
    <n v="0"/>
    <s v="Normal"/>
    <n v="0"/>
    <n v="0"/>
    <n v="0"/>
    <n v="0"/>
    <n v="1"/>
    <n v="0"/>
    <s v="Maria del Carmen"/>
    <s v="C000179725"/>
    <s v="DPO Windows"/>
    <s v="ITO"/>
    <s v="No"/>
    <s v="No"/>
    <s v="No"/>
    <s v="Si"/>
    <s v="No"/>
  </r>
  <r>
    <x v="1"/>
    <x v="0"/>
    <x v="0"/>
    <s v="normal"/>
    <s v="C001014813"/>
    <s v="C.AMER.MX.AD.VITRO"/>
    <s v="Camacho Nicasio Dulce Maria "/>
    <d v="2017-02-24T17:00:00"/>
    <d v="2017-03-01T17:00:00"/>
    <s v="Amer | Vitro | AD | Zscaler Proxy Deploy Trough Policy (ALCALI)"/>
    <s v="Successful"/>
    <s v="On Time"/>
    <s v="No"/>
    <s v="Minor"/>
    <s v="Successful"/>
    <s v="On Time"/>
    <n v="1"/>
    <n v="1"/>
    <n v="0"/>
    <x v="2"/>
    <n v="0"/>
    <s v="Normal"/>
    <n v="0"/>
    <n v="0"/>
    <n v="0"/>
    <n v="0"/>
    <n v="1"/>
    <n v="0"/>
    <s v="Maria del Carmen"/>
    <s v="C000181027"/>
    <s v="Active Directory"/>
    <s v="ITO"/>
    <s v="No"/>
    <s v="No"/>
    <s v="No"/>
    <s v="Si"/>
    <s v="No"/>
  </r>
  <r>
    <x v="11"/>
    <x v="0"/>
    <x v="0"/>
    <s v="normal"/>
    <s v="C001016258"/>
    <s v="C.SAP.MX.AA.GDH.MX-BASIS"/>
    <s v="Flores Cuatzo Antonio  "/>
    <d v="2017-03-02T14:00:00"/>
    <d v="2017-03-02T16:00:00"/>
    <s v="[GRUPO KUO] / [ SAP -TSMX ] / [ QAS ] / [ QA8 ] / - SAP Parameter Change_Offline /CCAB; ITO.CAB pre-approved [4EP]"/>
    <s v="Successful"/>
    <s v="On Time"/>
    <s v="No"/>
    <s v="Minor"/>
    <s v="Successful"/>
    <s v="On Time"/>
    <n v="1"/>
    <n v="1"/>
    <n v="0"/>
    <x v="2"/>
    <n v="0"/>
    <s v="Normal"/>
    <n v="0"/>
    <n v="0"/>
    <n v="0"/>
    <n v="0"/>
    <n v="1"/>
    <n v="0"/>
    <s v="Ariadna"/>
    <s v="CMOD317344"/>
    <s v="Basis"/>
    <s v="BASIS"/>
    <s v="No"/>
    <s v="No"/>
    <s v="No"/>
    <s v="Si"/>
    <s v="No"/>
  </r>
  <r>
    <x v="12"/>
    <x v="0"/>
    <x v="1"/>
    <s v="normal"/>
    <s v="C001016281"/>
    <s v="C.SAP.MX.AA.GDH.MX-BASIS"/>
    <s v="Gonzalez Blancas Eunice"/>
    <d v="2017-03-02T11:00:00"/>
    <d v="2017-03-02T13:00:00"/>
    <s v="[GDG] / [ SAP TS-MX] / [PRO] / [GRP] / [ MX] - SNOTE /CSS.CAB pre-approved"/>
    <s v="Successful"/>
    <s v="On Time"/>
    <s v="No"/>
    <s v="Standard"/>
    <s v="Successful"/>
    <s v="On Time"/>
    <n v="1"/>
    <n v="1"/>
    <n v="0"/>
    <x v="2"/>
    <n v="0"/>
    <s v="Normal"/>
    <n v="0"/>
    <n v="0"/>
    <n v="0"/>
    <n v="0"/>
    <n v="1"/>
    <n v="0"/>
    <s v="Candido"/>
    <s v="CMOD317142"/>
    <s v="Basis"/>
    <s v="BASIS"/>
    <s v="No"/>
    <s v="No"/>
    <s v="No"/>
    <s v="Si"/>
    <s v="No"/>
  </r>
  <r>
    <x v="6"/>
    <x v="0"/>
    <x v="0"/>
    <s v="normal"/>
    <s v="C001017471"/>
    <s v="SE.AA.MX.PROJECTS"/>
    <s v="Pineda Calixtro Reynaldo"/>
    <d v="2017-03-02T02:00:00"/>
    <d v="2017-03-02T10:30:00"/>
    <s v="DSI QRO | Decommission Volumes used in DC Migration Project."/>
    <s v="Successful"/>
    <s v="On Time"/>
    <s v="No"/>
    <s v="Minor"/>
    <s v="Successful"/>
    <s v="On Time"/>
    <n v="1"/>
    <n v="1"/>
    <n v="0"/>
    <x v="2"/>
    <n v="0"/>
    <s v="Normal"/>
    <n v="0"/>
    <n v="0"/>
    <n v="0"/>
    <n v="0"/>
    <n v="1"/>
    <n v="0"/>
    <s v="Ariadna"/>
    <s v="CMOD312589"/>
    <s v="Proyectos"/>
    <s v="ITO"/>
    <s v="No"/>
    <s v="No"/>
    <s v="No"/>
    <s v="Si"/>
    <s v="No"/>
  </r>
  <r>
    <x v="10"/>
    <x v="0"/>
    <x v="1"/>
    <s v="normal"/>
    <s v="C001017540"/>
    <s v="C.SAP.MX.AA.GDH.MX-BASIS"/>
    <s v="Escalante Gonzalez Carlos"/>
    <d v="2017-02-28T12:00:00"/>
    <d v="2017-03-01T17:00:00"/>
    <s v="GRUPO Q / SAP-TSMX / SAP Request: User creation with assignment of the roles CSS.CAB preapproved"/>
    <s v="Successful"/>
    <s v="On Time"/>
    <s v="No"/>
    <s v="Standard"/>
    <s v="Successful"/>
    <s v="On Time"/>
    <n v="1"/>
    <n v="1"/>
    <n v="0"/>
    <x v="2"/>
    <n v="0"/>
    <s v="Normal"/>
    <n v="0"/>
    <n v="0"/>
    <n v="0"/>
    <n v="0"/>
    <n v="1"/>
    <n v="0"/>
    <s v="Candido"/>
    <s v="CMOD310786"/>
    <s v="Basis"/>
    <s v="BASIS"/>
    <s v="No"/>
    <s v="No"/>
    <s v="No"/>
    <s v="Si"/>
    <s v="No"/>
  </r>
  <r>
    <x v="0"/>
    <x v="0"/>
    <x v="0"/>
    <s v="normal"/>
    <s v="C001017548"/>
    <s v="C.SAP.MX.AA.GDH.MX-BASIS"/>
    <s v="Valera Ortiz Oswaldo"/>
    <d v="2017-03-02T11:30:00"/>
    <d v="2017-03-02T14:30:00"/>
    <s v="[HSAI ] / [ SAP BASIS] / [ DEV/ QA/ PROD] / [ER1, QR1, PR1] / [ TSMX] - SAP Request:User creation with assignment of the roles"/>
    <s v="Successful"/>
    <s v="On Time"/>
    <s v="No"/>
    <s v="Minor"/>
    <s v="Successful"/>
    <s v="On Time"/>
    <n v="1"/>
    <n v="1"/>
    <n v="0"/>
    <x v="2"/>
    <n v="0"/>
    <s v="Normal"/>
    <n v="0"/>
    <n v="0"/>
    <n v="0"/>
    <n v="0"/>
    <n v="1"/>
    <n v="0"/>
    <s v="Ariadna"/>
    <s v="CMOD310786"/>
    <s v="Basis"/>
    <s v="BASIS"/>
    <s v="No"/>
    <s v="No"/>
    <s v="No"/>
    <s v="Si"/>
    <s v="No"/>
  </r>
  <r>
    <x v="7"/>
    <x v="0"/>
    <x v="1"/>
    <s v="normal"/>
    <s v="C001017582"/>
    <s v="C.SAP.MX.AA.SAP-BASIS"/>
    <s v="Aguilar Galindo Hector"/>
    <d v="2017-03-01T15:00:00"/>
    <d v="2017-03-01T17:00:00"/>
    <s v="OWENS / SAP / ABAP / AD2 / ST-PI STAPI installation /CCAB; ITO.CAB pre-approved [4EP]"/>
    <s v="Successful"/>
    <s v="On Time"/>
    <s v="No"/>
    <s v="Standard"/>
    <s v="Successful"/>
    <s v="On Time"/>
    <n v="1"/>
    <n v="1"/>
    <n v="0"/>
    <x v="2"/>
    <n v="0"/>
    <s v="Normal"/>
    <n v="0"/>
    <n v="0"/>
    <n v="0"/>
    <n v="0"/>
    <n v="1"/>
    <n v="0"/>
    <s v="Maria del Carmen"/>
    <s v="CMOD318037"/>
    <s v="Basis"/>
    <s v="BASIS"/>
    <s v="No"/>
    <s v="No"/>
    <s v="No"/>
    <s v="Si"/>
    <s v="No"/>
  </r>
  <r>
    <x v="1"/>
    <x v="0"/>
    <x v="1"/>
    <s v="normal"/>
    <s v="C001017618"/>
    <s v="C.SAP.MX.AA.BASIS.BO"/>
    <s v="Rivera Villa Tonontzi  "/>
    <d v="2017-02-28T10:00:00"/>
    <d v="2017-03-01T17:00:00"/>
    <s v="VITRO | SAP | D| BD3 | OUTAGE=YES | Restore BD3| PRE- APPROVED"/>
    <s v="Successful"/>
    <s v="On Time"/>
    <s v="No"/>
    <s v="Standard"/>
    <s v="Successful"/>
    <s v="On Time"/>
    <n v="1"/>
    <n v="1"/>
    <n v="0"/>
    <x v="2"/>
    <n v="0"/>
    <s v="Normal"/>
    <n v="0"/>
    <n v="0"/>
    <n v="0"/>
    <n v="0"/>
    <n v="1"/>
    <n v="0"/>
    <s v="Maria del Carmen"/>
    <s v="CMOD317687"/>
    <s v="Basis"/>
    <s v="BASIS"/>
    <s v="No"/>
    <s v="No"/>
    <s v="No"/>
    <s v="Si"/>
    <s v="No"/>
  </r>
  <r>
    <x v="18"/>
    <x v="0"/>
    <x v="0"/>
    <s v="normal"/>
    <s v="C001017751"/>
    <s v="SE.AA.MX.PROJECTS"/>
    <s v="Leon Vera Jorge Alan"/>
    <d v="2017-03-02T09:00:00"/>
    <d v="2017-03-02T14:00:00"/>
    <s v="Agregar las vlans de durman al vmware de monterrey y Edición de Script de definición de VM's en Querétaro."/>
    <s v="Successful"/>
    <s v="On Time"/>
    <s v="No"/>
    <s v="Minor"/>
    <s v="Successful"/>
    <s v="On Time"/>
    <n v="1"/>
    <n v="1"/>
    <n v="0"/>
    <x v="2"/>
    <n v="0"/>
    <s v="Normal"/>
    <n v="0"/>
    <n v="0"/>
    <n v="0"/>
    <n v="0"/>
    <n v="1"/>
    <n v="0"/>
    <s v="Candido"/>
    <s v="-"/>
    <s v="Proyectos"/>
    <s v="ITO"/>
    <s v="No"/>
    <s v="No"/>
    <s v="No"/>
    <s v="Si"/>
    <s v="No"/>
  </r>
  <r>
    <x v="1"/>
    <x v="0"/>
    <x v="0"/>
    <s v="normal"/>
    <s v="C001018816"/>
    <s v="C.AMER.MX.OPM.VITRO.CA"/>
    <s v="Martinez Quintana Victor Hugo"/>
    <d v="2017-02-28T14:00:00"/>
    <d v="2017-03-01T17:00:00"/>
    <s v="VITRO | D | BD3 |ah4ha082 |Outage=YES | KERNEL_downgrade| SLT"/>
    <s v="Successful"/>
    <s v="On Time"/>
    <s v="No"/>
    <s v="Minor"/>
    <s v="Successful"/>
    <s v="On Time"/>
    <n v="1"/>
    <n v="1"/>
    <n v="0"/>
    <x v="2"/>
    <n v="1"/>
    <s v="SLT"/>
    <n v="0"/>
    <n v="0"/>
    <n v="0"/>
    <n v="0"/>
    <n v="1"/>
    <n v="0"/>
    <s v="Maria del Carmen"/>
    <s v="CMOD317140"/>
    <s v="OPM"/>
    <s v="ITO"/>
    <s v="No"/>
    <s v="No"/>
    <s v="No"/>
    <s v="Si"/>
    <s v="No"/>
  </r>
  <r>
    <x v="6"/>
    <x v="0"/>
    <x v="1"/>
    <s v="normal"/>
    <s v="C001019173"/>
    <s v="C.AMER.MX.SBO.BK.ST"/>
    <s v="Lopez Garcia Gerardo  "/>
    <d v="2017-03-01T09:00:00"/>
    <d v="2017-03-01T18:00:00"/>
    <s v="AMER |DSI | Increased of Disk Space on JetCloud | _Server_ax1la192"/>
    <s v="Successful"/>
    <s v="On Time"/>
    <s v="No"/>
    <s v="Standard"/>
    <s v="Successful"/>
    <s v="On Time"/>
    <n v="1"/>
    <n v="1"/>
    <n v="0"/>
    <x v="2"/>
    <n v="0"/>
    <s v="Normal"/>
    <n v="0"/>
    <n v="0"/>
    <n v="0"/>
    <n v="0"/>
    <n v="1"/>
    <n v="0"/>
    <s v="Ariadna"/>
    <s v="C000058623"/>
    <s v="Backups -Storage"/>
    <s v="ITO"/>
    <s v="No"/>
    <s v="No"/>
    <s v="No"/>
    <s v="Si"/>
    <s v="No"/>
  </r>
  <r>
    <x v="5"/>
    <x v="1"/>
    <x v="0"/>
    <s v="normal"/>
    <s v="C001019227"/>
    <s v="TS.GS.MX.SCC2.WAN.SEC"/>
    <s v="Fernandez Hernandez Israel"/>
    <d v="2017-03-01T18:00:00"/>
    <d v="2017-03-01T22:00:00"/>
    <s v="Constellation Brand | Actualizacion de NATs y modificación de dominio de encripción"/>
    <s v="Successful"/>
    <s v="On Time"/>
    <s v="No"/>
    <s v="Minor"/>
    <s v="Successful"/>
    <s v="On Time"/>
    <n v="1"/>
    <n v="1"/>
    <n v="0"/>
    <x v="2"/>
    <n v="0"/>
    <s v="Normal"/>
    <n v="0"/>
    <n v="0"/>
    <n v="0"/>
    <n v="0"/>
    <n v="1"/>
    <n v="0"/>
    <s v="Candido"/>
    <s v="-"/>
    <s v="WAN"/>
    <s v="TSS"/>
    <s v="No"/>
    <s v="No"/>
    <s v="No"/>
    <s v="Si"/>
    <s v="No"/>
  </r>
  <r>
    <x v="11"/>
    <x v="0"/>
    <x v="0"/>
    <s v="normal"/>
    <s v="C001019287"/>
    <s v="C.AMER.MX.PCI"/>
    <s v="Lopez Cumplido Jose David"/>
    <d v="2017-03-01T10:00:00"/>
    <d v="2017-03-02T10:00:00"/>
    <s v="DSI | Queretaro | Administrative change | Creation of new server for Grupo KUO (dynqro03sbx) DO: 52862122"/>
    <s v="Successful"/>
    <s v="On Time"/>
    <s v="No"/>
    <s v="Minor"/>
    <s v="Successful"/>
    <s v="On Time"/>
    <n v="1"/>
    <n v="1"/>
    <n v="0"/>
    <x v="2"/>
    <n v="0"/>
    <s v="Normal"/>
    <n v="0"/>
    <n v="0"/>
    <n v="0"/>
    <n v="0"/>
    <n v="1"/>
    <n v="0"/>
    <s v="Ariadna"/>
    <s v="C000913861"/>
    <s v="PCI Infraestructura"/>
    <s v="ITO"/>
    <s v="No"/>
    <s v="No"/>
    <s v="No"/>
    <s v="Si"/>
    <s v="No"/>
  </r>
  <r>
    <x v="1"/>
    <x v="0"/>
    <x v="0"/>
    <s v="emergency"/>
    <s v="C001021086"/>
    <s v="C.AMER.MX.WINTEL.VITRO"/>
    <s v="Rocha Zepeda Juan Carlos"/>
    <d v="2017-03-01T13:00:00"/>
    <d v="2017-03-01T18:00:00"/>
    <s v="AMER | VITRO | Restart VCOEXCH002 server to fix an ongoing issue"/>
    <s v="Successful"/>
    <s v="On Time"/>
    <s v="No"/>
    <s v="Minor"/>
    <s v="Successful"/>
    <s v="On Time"/>
    <n v="1"/>
    <n v="1"/>
    <n v="0"/>
    <x v="2"/>
    <n v="0"/>
    <s v="Emergency"/>
    <n v="1"/>
    <n v="0"/>
    <n v="0"/>
    <n v="0"/>
    <n v="1"/>
    <n v="0"/>
    <s v="Maria del Carmen"/>
    <s v="C000763299"/>
    <s v="DPO Windows"/>
    <s v="ITO"/>
    <s v="No"/>
    <s v="No"/>
    <s v="No"/>
    <s v="Si"/>
    <s v="No"/>
  </r>
  <r>
    <x v="8"/>
    <x v="0"/>
    <x v="0"/>
    <s v="normal"/>
    <s v="C40765928"/>
    <s v="PROYECT INFRAEST ITS Support OPS VWM CHGMGR"/>
    <s v="Perez Gonzalez Lucia"/>
    <d v="2017-02-23T10:30:00"/>
    <d v="2017-03-02T16:00:00"/>
    <s v="Entrega a operación de servidor: VWMXPUSSV147P/10.148.11.120 (Terminal Services)"/>
    <s v="Successful"/>
    <s v="On Time"/>
    <s v="No"/>
    <s v="Minor"/>
    <s v="Successful"/>
    <s v="On Time"/>
    <n v="1"/>
    <n v="1"/>
    <n v="0"/>
    <x v="2"/>
    <n v="0"/>
    <s v="Normal"/>
    <n v="0"/>
    <n v="0"/>
    <n v="0"/>
    <n v="0"/>
    <n v="1"/>
    <n v="0"/>
    <s v="Alejandro"/>
    <s v="CT40002859"/>
    <s v="Proyectos"/>
    <s v="ITO"/>
    <s v="No"/>
    <s v="No"/>
    <s v="No"/>
    <s v="Si"/>
    <s v="No"/>
  </r>
  <r>
    <x v="11"/>
    <x v="0"/>
    <x v="0"/>
    <s v="normal"/>
    <s v="C001016264"/>
    <s v="C.SAP.MX.AA.GDH.MX-BASIS"/>
    <s v="Flores Cuatzo Antonio  "/>
    <d v="2017-03-03T14:00:00"/>
    <d v="2017-03-03T16:00:00"/>
    <s v="[GRUPO KUO] / [ SAP -TSMX ] / [ QAS ] / [ QA3 ] / - SAP Parameter Change_Offline /CCAB; ITO.CAB pre-approved [4EP]"/>
    <s v="Successful"/>
    <s v="On Time"/>
    <s v="No"/>
    <s v="Minor"/>
    <s v="Successful"/>
    <s v="On Time"/>
    <n v="1"/>
    <n v="1"/>
    <n v="0"/>
    <x v="2"/>
    <n v="0"/>
    <s v="Normal"/>
    <n v="0"/>
    <n v="0"/>
    <n v="0"/>
    <n v="0"/>
    <n v="1"/>
    <n v="0"/>
    <s v="Ariadna"/>
    <s v="CMOD317344"/>
    <s v="Basis"/>
    <s v="BASIS"/>
    <s v="No"/>
    <s v="No"/>
    <s v="No"/>
    <s v="Si"/>
    <s v="No"/>
  </r>
  <r>
    <x v="12"/>
    <x v="0"/>
    <x v="0"/>
    <s v="normal"/>
    <s v="C001016335"/>
    <s v="C.SAP.MX.AA.GDH.MX-BASIS"/>
    <s v="Gomez Hernandez Saday Rubi "/>
    <d v="2017-03-03T09:00:00"/>
    <d v="2017-03-03T11:00:00"/>
    <s v="[GDG] / [ SAP TS-MX] / [QAS] / [GXQ] / [ MX] - SNOTE /CSS.CAB pre-approved"/>
    <s v="Successful"/>
    <s v="On Time"/>
    <s v="No"/>
    <s v="Minor"/>
    <s v="Successful"/>
    <s v="On Time"/>
    <n v="1"/>
    <n v="1"/>
    <n v="0"/>
    <x v="2"/>
    <n v="0"/>
    <s v="Normal"/>
    <n v="0"/>
    <n v="0"/>
    <n v="0"/>
    <n v="0"/>
    <n v="1"/>
    <n v="0"/>
    <s v="Candido"/>
    <s v="CMOD317142"/>
    <s v="Basis"/>
    <s v="BASIS"/>
    <s v="No"/>
    <s v="No"/>
    <s v="No"/>
    <s v="Si"/>
    <s v="No"/>
  </r>
  <r>
    <x v="12"/>
    <x v="0"/>
    <x v="0"/>
    <s v="normal"/>
    <s v="C001016343"/>
    <s v="C.SAP.MX.AA.GDH.MX-BASIS"/>
    <s v="Gonzalez Blancas Eunice"/>
    <d v="2017-03-03T11:00:00"/>
    <d v="2017-03-03T13:00:00"/>
    <s v="[GDG] / [ SAP TS-MX] / [QAS] / [GSQ] / [ MX] - SNOTE /CSS.CAB pre-approved"/>
    <s v="Successful"/>
    <s v="On Time"/>
    <s v="No"/>
    <s v="Minor"/>
    <s v="Successful"/>
    <s v="On Time"/>
    <n v="1"/>
    <n v="1"/>
    <n v="0"/>
    <x v="2"/>
    <n v="0"/>
    <s v="Normal"/>
    <n v="0"/>
    <n v="0"/>
    <n v="0"/>
    <n v="0"/>
    <n v="1"/>
    <n v="0"/>
    <s v="Candido"/>
    <s v="CMOD317142"/>
    <s v="Basis"/>
    <s v="BASIS"/>
    <s v="No"/>
    <s v="No"/>
    <s v="No"/>
    <s v="Si"/>
    <s v="No"/>
  </r>
  <r>
    <x v="15"/>
    <x v="0"/>
    <x v="0"/>
    <s v="normal"/>
    <s v="C001017561"/>
    <s v="C.SAP.MX.AA.GDH.MX-BASIS"/>
    <s v="Valera Ortiz Oswaldo"/>
    <d v="2017-03-03T11:30:00"/>
    <d v="2017-03-03T14:30:00"/>
    <s v="[Imperquimia ] / [ SAP BASIS] / [ DEV/ PROD] / [CRD; ERD; CRP; ERP] / [ TSMX] - SAP Request:User creation with assignment of the roles"/>
    <s v="Successful"/>
    <s v="On Time"/>
    <s v="No"/>
    <s v="Minor"/>
    <s v="Successful"/>
    <s v="On Time"/>
    <n v="1"/>
    <n v="1"/>
    <n v="0"/>
    <x v="2"/>
    <n v="0"/>
    <s v="Normal"/>
    <n v="0"/>
    <n v="0"/>
    <n v="0"/>
    <n v="0"/>
    <n v="1"/>
    <n v="0"/>
    <s v="Candido"/>
    <s v="CMOD310786"/>
    <s v="Basis"/>
    <s v="BASIS"/>
    <s v="No"/>
    <s v="No"/>
    <s v="No"/>
    <s v="Si"/>
    <s v="No"/>
  </r>
  <r>
    <x v="5"/>
    <x v="0"/>
    <x v="0"/>
    <s v="normal"/>
    <s v="C001017605"/>
    <s v="SE.AMER.MX.OPM-TSMX"/>
    <s v="Cordero Garcia Eder Jose "/>
    <d v="2017-03-03T04:00:00"/>
    <d v="2017-03-03T08:00:00"/>
    <s v="TSMX | PQIT | Acompañamiento para migrar segmento de voz_x001f_ 10.58.242.0/23 a nuevo DHCP."/>
    <s v="Successful"/>
    <s v="On Time"/>
    <s v="No"/>
    <s v="Minor"/>
    <s v="Successful"/>
    <s v="On Time"/>
    <n v="1"/>
    <n v="1"/>
    <n v="0"/>
    <x v="2"/>
    <n v="0"/>
    <s v="Normal"/>
    <n v="0"/>
    <n v="0"/>
    <n v="0"/>
    <n v="0"/>
    <n v="1"/>
    <n v="0"/>
    <s v="Candido"/>
    <s v="-"/>
    <s v="OPM"/>
    <s v="ITO"/>
    <s v="No"/>
    <s v="No"/>
    <s v="No"/>
    <s v="Si"/>
    <s v="No"/>
  </r>
  <r>
    <x v="21"/>
    <x v="0"/>
    <x v="1"/>
    <s v="normal"/>
    <s v="C001022789"/>
    <s v="C.SAP.MX.AA.GDH.MX-BASIS"/>
    <s v="Diego Vega Pedro"/>
    <d v="2017-03-03T12:00:00"/>
    <d v="2017-03-03T16:00:00"/>
    <s v="VOLARIS /SAP-TSMX/SAP Request: User creation with assignment of the roles CSS.CAB preapproved"/>
    <s v="Successful"/>
    <s v="On Time"/>
    <s v="No"/>
    <s v="Standard"/>
    <s v="Successful"/>
    <s v="On Time"/>
    <n v="1"/>
    <n v="1"/>
    <n v="0"/>
    <x v="2"/>
    <n v="0"/>
    <s v="Normal"/>
    <n v="0"/>
    <n v="0"/>
    <n v="0"/>
    <n v="0"/>
    <n v="1"/>
    <n v="0"/>
    <s v="Candido"/>
    <s v="CMOD310786"/>
    <s v="Basis"/>
    <s v="BASIS"/>
    <s v="No"/>
    <s v="No"/>
    <s v="No"/>
    <s v="Si"/>
    <s v="No"/>
  </r>
  <r>
    <x v="8"/>
    <x v="0"/>
    <x v="0"/>
    <s v="normal"/>
    <s v="C40764930"/>
    <s v="PROYECT INFRAEST ITS Support OPS VWM CHGMGR"/>
    <s v="Perez Gonzalez Lucia"/>
    <d v="2017-02-23T11:00:00"/>
    <d v="2017-03-02T17:00:00"/>
    <s v="Entrega a operación de servidor: VWMXPUSSV200P (Servidor de impresión)"/>
    <s v="Successful"/>
    <s v="On Time"/>
    <s v="No"/>
    <s v="Minor"/>
    <s v="Successful"/>
    <s v="On Time"/>
    <n v="1"/>
    <n v="1"/>
    <n v="0"/>
    <x v="2"/>
    <n v="0"/>
    <s v="Normal"/>
    <n v="0"/>
    <n v="0"/>
    <n v="0"/>
    <n v="0"/>
    <n v="1"/>
    <n v="0"/>
    <s v="Alejandro"/>
    <s v="CT40002859"/>
    <s v="Proyectos"/>
    <s v="ITO"/>
    <s v="No"/>
    <s v="No"/>
    <s v="No"/>
    <s v="Si"/>
    <s v="No"/>
  </r>
  <r>
    <x v="8"/>
    <x v="0"/>
    <x v="0"/>
    <s v="normal"/>
    <s v="C40765802"/>
    <s v="PROYECT INFRAEST ITS Support OPS VWM CHGMGR"/>
    <s v="Perez Gonzalez Lucia"/>
    <d v="2017-02-23T11:30:00"/>
    <d v="2017-03-02T16:30:00"/>
    <s v="Entrega a operación de servidores VWMXPUSSV197P y VWMXPUSSP148P (BI Refacciones)"/>
    <s v="Successful"/>
    <s v="On Time"/>
    <s v="No"/>
    <s v="Minor"/>
    <s v="Successful"/>
    <s v="On Time"/>
    <n v="1"/>
    <n v="1"/>
    <n v="0"/>
    <x v="2"/>
    <n v="0"/>
    <s v="Normal"/>
    <n v="0"/>
    <n v="0"/>
    <n v="0"/>
    <n v="0"/>
    <n v="1"/>
    <n v="0"/>
    <s v="Alejandro"/>
    <s v="CT40002859"/>
    <s v="Proyectos"/>
    <s v="ITO"/>
    <s v="No"/>
    <s v="No"/>
    <s v="No"/>
    <s v="Si"/>
    <s v="No"/>
  </r>
  <r>
    <x v="8"/>
    <x v="0"/>
    <x v="0"/>
    <s v="normal"/>
    <s v="C40771744"/>
    <s v="SERVERS UNIX ITS Support OPS VWM CHGMGR"/>
    <s v="Silva Romero Stephanie Viridiana"/>
    <d v="2017-03-03T11:00:00"/>
    <d v="2017-03-03T14:00:00"/>
    <s v="Instalacion de FIX en Server L66FIS38 &amp; L66FIS48- CERT Vulnerabilities"/>
    <s v="Successful"/>
    <s v="On Time"/>
    <s v="No"/>
    <s v="Minor"/>
    <s v="Successful"/>
    <s v="On Time"/>
    <n v="1"/>
    <n v="1"/>
    <n v="0"/>
    <x v="2"/>
    <n v="0"/>
    <s v="Normal"/>
    <n v="0"/>
    <n v="0"/>
    <n v="0"/>
    <n v="0"/>
    <n v="1"/>
    <n v="0"/>
    <s v="Alejandro"/>
    <s v="CT40002748"/>
    <s v="Unix"/>
    <s v="ITO"/>
    <s v="No"/>
    <s v="No"/>
    <s v="No"/>
    <s v="Si"/>
    <s v="No"/>
  </r>
  <r>
    <x v="8"/>
    <x v="0"/>
    <x v="0"/>
    <s v="normal"/>
    <s v="C40771745"/>
    <s v="SERVERS UNIX ITS Support OPS VWM CHGMGR"/>
    <s v="Silva Romero Stephanie Viridiana"/>
    <d v="2017-03-02T16:00:00"/>
    <d v="2017-03-02T18:00:00"/>
    <s v="Creación de Filesystem en TSM Servers"/>
    <s v="Successful"/>
    <s v="On Time"/>
    <s v="No"/>
    <s v="Minor"/>
    <s v="Successful"/>
    <s v="On Time"/>
    <n v="1"/>
    <n v="1"/>
    <n v="0"/>
    <x v="2"/>
    <n v="0"/>
    <s v="Normal"/>
    <n v="0"/>
    <n v="0"/>
    <n v="0"/>
    <n v="0"/>
    <n v="1"/>
    <n v="0"/>
    <s v="Alejandro"/>
    <s v="CT40003275"/>
    <s v="Unix"/>
    <s v="ITO"/>
    <s v="No"/>
    <s v="No"/>
    <s v="No"/>
    <s v="Si"/>
    <s v="No"/>
  </r>
  <r>
    <x v="10"/>
    <x v="0"/>
    <x v="0"/>
    <s v="normal"/>
    <s v="C001009834"/>
    <s v="SE.AA.MX.SDM.LOCAL"/>
    <s v="Salinas Cruz Edith"/>
    <d v="2017-02-24T00:30:00"/>
    <d v="2017-03-02T23:00:00"/>
    <s v="SLT|GRUPO Q / SAP-TSMX / TEST / CEQ / QRO / OUTAGE = SI - System Copy /CSS.CAB pre-approved"/>
    <s v="Successful"/>
    <s v="On Time"/>
    <s v="No"/>
    <s v="Minor"/>
    <s v="Successful"/>
    <s v="On Time"/>
    <n v="1"/>
    <n v="1"/>
    <n v="0"/>
    <x v="2"/>
    <n v="1"/>
    <s v="SLT"/>
    <n v="0"/>
    <n v="0"/>
    <n v="0"/>
    <n v="0"/>
    <n v="1"/>
    <n v="0"/>
    <s v="Candido"/>
    <s v="CMOD317687"/>
    <s v="SDM"/>
    <s v="ITO"/>
    <s v="No"/>
    <s v="No"/>
    <s v="No"/>
    <s v="Si"/>
    <s v="No"/>
  </r>
  <r>
    <x v="32"/>
    <x v="0"/>
    <x v="0"/>
    <s v="normal"/>
    <s v="C001013103"/>
    <s v="C.AMER.MX.SECURITY"/>
    <s v="Pina Garcia Antonio  "/>
    <d v="2017-03-02T12:00:00"/>
    <d v="2017-03-02T16:30:00"/>
    <s v="Amer |KUO| Nessus Installation"/>
    <s v="Successful"/>
    <s v="On Time"/>
    <s v="No"/>
    <s v="Minor"/>
    <s v="Successful"/>
    <s v="On Time"/>
    <n v="1"/>
    <n v="1"/>
    <n v="0"/>
    <x v="2"/>
    <n v="0"/>
    <s v="Normal"/>
    <n v="0"/>
    <n v="0"/>
    <n v="0"/>
    <n v="0"/>
    <n v="1"/>
    <n v="0"/>
    <s v="Ariadna"/>
    <s v="C000682192"/>
    <s v="Security"/>
    <s v="ITO"/>
    <s v="No"/>
    <s v="No"/>
    <s v="No"/>
    <s v="Si"/>
    <s v="No"/>
  </r>
  <r>
    <x v="3"/>
    <x v="0"/>
    <x v="1"/>
    <s v="normal"/>
    <s v="C001017541"/>
    <s v="C.SAP.MX.AA.GDH.MX-BASIS"/>
    <s v="Escalante Gonzalez Carlos"/>
    <d v="2017-03-02T12:00:00"/>
    <d v="2017-03-02T17:00:00"/>
    <s v="TAURUS / SAP-TSMX / SAP Request: User creation with assignment of the roles CSS.CAB preapproved"/>
    <s v="Successful"/>
    <s v="On Time"/>
    <s v="No"/>
    <s v="Standard"/>
    <s v="Successful"/>
    <s v="On Time"/>
    <n v="1"/>
    <n v="1"/>
    <n v="0"/>
    <x v="2"/>
    <n v="0"/>
    <s v="Normal"/>
    <n v="0"/>
    <n v="0"/>
    <n v="0"/>
    <n v="0"/>
    <n v="1"/>
    <n v="0"/>
    <s v="Candido"/>
    <s v="CMOD310786"/>
    <s v="Basis"/>
    <s v="BASIS"/>
    <s v="No"/>
    <s v="No"/>
    <s v="No"/>
    <s v="Si"/>
    <s v="No"/>
  </r>
  <r>
    <x v="1"/>
    <x v="1"/>
    <x v="0"/>
    <s v="normal"/>
    <s v="C001019229"/>
    <s v="TS.CP.MX.SIC.VOICE.VITRO"/>
    <s v="Alvarez Mendoza Fermin"/>
    <d v="2017-03-02T19:00:00"/>
    <d v="2017-03-02T23:00:00"/>
    <s v="VITRO | Reinicio de Media Gateway - Polycom RMX1800"/>
    <s v="Successful"/>
    <s v="On Time"/>
    <s v="No"/>
    <s v="Minor"/>
    <s v="Successful"/>
    <s v="On Time"/>
    <n v="1"/>
    <n v="1"/>
    <n v="0"/>
    <x v="2"/>
    <n v="0"/>
    <s v="Normal"/>
    <n v="0"/>
    <n v="0"/>
    <n v="0"/>
    <n v="0"/>
    <n v="1"/>
    <n v="0"/>
    <s v="Maria del Carmen"/>
    <s v="C001019224"/>
    <s v="Voice"/>
    <s v="TSS"/>
    <s v="No"/>
    <s v="No"/>
    <s v="No"/>
    <s v="Si"/>
    <s v="No"/>
  </r>
  <r>
    <x v="12"/>
    <x v="0"/>
    <x v="0"/>
    <s v="normal"/>
    <s v="C001022788"/>
    <s v="SE.AA.MX.SDM.LOCAL"/>
    <s v="Salinas Cruz Edith"/>
    <d v="2017-03-02T18:00:00"/>
    <d v="2017-03-02T20:00:00"/>
    <s v="[GDG] / [ SAP -TS MX ] / [ TEST] / [ GXQ] / [ LOCATION ] - RESTART SLT /CCAB; ITO.CAB pre-approved [4EP]"/>
    <s v="Successful"/>
    <s v="On Time"/>
    <s v="No"/>
    <s v="Minor"/>
    <s v="Successful"/>
    <s v="On Time"/>
    <n v="1"/>
    <n v="1"/>
    <n v="0"/>
    <x v="2"/>
    <n v="1"/>
    <s v="SLT"/>
    <n v="0"/>
    <n v="0"/>
    <n v="0"/>
    <n v="0"/>
    <n v="1"/>
    <n v="0"/>
    <s v="Candido"/>
    <s v="CMOD316997"/>
    <s v="SDM"/>
    <s v="ITO"/>
    <s v="No"/>
    <s v="No"/>
    <s v="No"/>
    <s v="Si"/>
    <s v="No"/>
  </r>
  <r>
    <x v="14"/>
    <x v="0"/>
    <x v="1"/>
    <s v="normal"/>
    <s v="C000957379"/>
    <s v="C.SAP.MX.AA.GDH.MX-BASIS"/>
    <s v="Porras Davila Hiram Kalid"/>
    <d v="2017-03-04T14:00:00"/>
    <d v="2017-03-04T15:00:00"/>
    <s v="ENGIE / SAP BASIS / PRD / SOL / TSMX - SNOTE 2407859 Error: Instruction failed Error: Instruction failed (2) occurred when open the solution on the System Monitoring /CSS.CAB pre-approved"/>
    <s v="Successful"/>
    <s v="On Time"/>
    <s v="No"/>
    <s v="Standard"/>
    <s v="Successful"/>
    <s v="On Time"/>
    <n v="1"/>
    <n v="1"/>
    <n v="0"/>
    <x v="2"/>
    <n v="0"/>
    <s v="Normal"/>
    <n v="0"/>
    <n v="0"/>
    <n v="0"/>
    <n v="0"/>
    <n v="1"/>
    <n v="0"/>
    <s v="Candido"/>
    <s v="CMOD317142"/>
    <s v="Basis"/>
    <s v="BASIS"/>
    <s v="No"/>
    <s v="No"/>
    <s v="No"/>
    <s v="Si"/>
    <s v="No"/>
  </r>
  <r>
    <x v="14"/>
    <x v="0"/>
    <x v="1"/>
    <s v="normal"/>
    <s v="C000961241"/>
    <s v="C.SAP.MX.AA.GDH.MX-BASIS"/>
    <s v="Porras Davila Hiram Kalid"/>
    <d v="2017-03-03T19:00:00"/>
    <d v="2017-03-03T20:00:00"/>
    <s v="[ENGIE] / [ SAP BASIS] / [PRD] / [ SOL] / [ TSMX] - TRANSPORT for User Default time zone /CSS.CAB pre-approved"/>
    <s v="Successful"/>
    <s v="On Time"/>
    <s v="No"/>
    <s v="Standard"/>
    <s v="Successful"/>
    <s v="On Time"/>
    <n v="1"/>
    <n v="1"/>
    <n v="0"/>
    <x v="2"/>
    <n v="0"/>
    <s v="Normal"/>
    <n v="0"/>
    <n v="0"/>
    <n v="0"/>
    <n v="0"/>
    <n v="1"/>
    <n v="0"/>
    <s v="Candido"/>
    <s v="CMOD317333"/>
    <s v="Basis"/>
    <s v="BASIS"/>
    <s v="No"/>
    <s v="No"/>
    <s v="No"/>
    <s v="Si"/>
    <s v="No"/>
  </r>
  <r>
    <x v="1"/>
    <x v="0"/>
    <x v="0"/>
    <s v="normal"/>
    <s v="C000994051"/>
    <s v="C.AMER.MX.CCS"/>
    <s v="Monter Landazuri Luis Fernando"/>
    <d v="2017-02-09T17:00:00"/>
    <d v="2017-03-03T17:00:00"/>
    <s v="AMER | Vitro | MXVTC1DMM | Modify Hostname, IPs, amount of CPU cores, amount of RAM, amount of storage / disk distribution and CMDB-entry, and install/configure SCCM application with Vitro's primary site"/>
    <s v="Successful"/>
    <s v="On Time"/>
    <s v="No"/>
    <s v="Minor"/>
    <s v="Successful"/>
    <s v="On Time"/>
    <n v="1"/>
    <n v="1"/>
    <n v="0"/>
    <x v="2"/>
    <n v="0"/>
    <s v="Normal"/>
    <n v="0"/>
    <n v="0"/>
    <n v="0"/>
    <n v="0"/>
    <n v="1"/>
    <n v="0"/>
    <s v="Maria del Carmen"/>
    <s v="C000578664"/>
    <s v="Active Directory"/>
    <s v="ITO"/>
    <s v="No"/>
    <s v="No"/>
    <s v="No"/>
    <s v="Si"/>
    <s v="No"/>
  </r>
  <r>
    <x v="5"/>
    <x v="2"/>
    <x v="0"/>
    <s v="normal"/>
    <s v="C001009604"/>
    <s v="C.AMER.MX.CCS.SWD"/>
    <s v="Cardoso Flores Abel  "/>
    <d v="2017-02-23T08:00:00"/>
    <d v="2017-03-03T17:00:00"/>
    <s v="TSMX_PQIT | Distribución_update Any Connect 4.3.02039 - Pruebas Piloto Febrero 2017"/>
    <s v="Successful"/>
    <s v="On Time"/>
    <s v="No"/>
    <s v="Minor"/>
    <s v="Successful"/>
    <s v="On Time"/>
    <n v="1"/>
    <n v="1"/>
    <n v="0"/>
    <x v="2"/>
    <n v="0"/>
    <s v="Normal"/>
    <n v="0"/>
    <n v="0"/>
    <n v="0"/>
    <n v="0"/>
    <n v="1"/>
    <n v="0"/>
    <s v="Candido"/>
    <s v="C000983858"/>
    <s v="Software Distribution"/>
    <s v="PME"/>
    <s v="No"/>
    <s v="No"/>
    <s v="No"/>
    <s v="Si"/>
    <s v="No"/>
  </r>
  <r>
    <x v="8"/>
    <x v="0"/>
    <x v="0"/>
    <s v="normal"/>
    <s v="C001017509"/>
    <s v="SE.SPR.MX.ORGANIZACION.TS"/>
    <s v="Gallardo Lozano Cuauhtemoc"/>
    <d v="2017-03-04T13:00:00"/>
    <d v="2017-03-04T17:00:00"/>
    <s v="Acompañamiento a VW Bank (Juan José Hidalgo).Para cambio de Gbic de 1 a 10 gb."/>
    <s v="Successful"/>
    <s v="On Time"/>
    <s v="No"/>
    <s v="Minor"/>
    <s v="Successful"/>
    <s v="On Time"/>
    <n v="1"/>
    <n v="1"/>
    <n v="0"/>
    <x v="2"/>
    <n v="0"/>
    <s v="Normal"/>
    <n v="0"/>
    <n v="0"/>
    <n v="0"/>
    <n v="0"/>
    <n v="1"/>
    <n v="0"/>
    <s v="Alejandro"/>
    <s v="-"/>
    <s v="Organización"/>
    <s v="ITO"/>
    <s v="No"/>
    <s v="No"/>
    <s v="No"/>
    <s v="Si"/>
    <s v="No"/>
  </r>
  <r>
    <x v="2"/>
    <x v="0"/>
    <x v="0"/>
    <s v="normal"/>
    <s v="C001017539"/>
    <s v="C.SAP.MX.AA.GDH.MX-BASIS"/>
    <s v="Pacheco Ramirez Victor"/>
    <d v="2017-03-05T06:30:00"/>
    <d v="2017-03-06T05:00:00"/>
    <s v="LOREAL/SAP BASIS /Productive /P18/ SAP Request: Eliminar Falsa Corrupcion"/>
    <s v="Successful"/>
    <s v="On Time"/>
    <s v="No"/>
    <s v="Minor"/>
    <s v="Successful"/>
    <s v="On Time"/>
    <n v="1"/>
    <n v="1"/>
    <n v="0"/>
    <x v="2"/>
    <n v="0"/>
    <s v="Normal"/>
    <n v="0"/>
    <n v="1"/>
    <n v="0"/>
    <n v="0"/>
    <n v="1"/>
    <n v="0"/>
    <s v="Candido"/>
    <s v="CMOD317687"/>
    <s v="Basis"/>
    <s v="BASIS"/>
    <s v="Si"/>
    <s v="No"/>
    <s v="No"/>
    <s v="Si"/>
    <s v="No"/>
  </r>
  <r>
    <x v="19"/>
    <x v="0"/>
    <x v="1"/>
    <s v="normal"/>
    <s v="C001017542"/>
    <s v="C.SAP.MX.AA.GDH.MX-BASIS"/>
    <s v="Escalante Gonzalez Carlos"/>
    <d v="2017-03-03T12:00:00"/>
    <d v="2017-03-03T17:00:00"/>
    <s v="IICA / SAP-TSMX / SAP Request: User creation with assignment of the roles CSS.CAB preapproved"/>
    <s v="Successful"/>
    <s v="On Time"/>
    <s v="No"/>
    <s v="Standard"/>
    <s v="Successful"/>
    <s v="On Time"/>
    <n v="1"/>
    <n v="1"/>
    <n v="0"/>
    <x v="2"/>
    <n v="0"/>
    <s v="Normal"/>
    <n v="0"/>
    <n v="0"/>
    <n v="0"/>
    <n v="0"/>
    <n v="1"/>
    <n v="0"/>
    <s v="Candido"/>
    <s v="CMOD310786"/>
    <s v="Basis"/>
    <s v="BASIS"/>
    <s v="No"/>
    <s v="No"/>
    <s v="No"/>
    <s v="Si"/>
    <s v="No"/>
  </r>
  <r>
    <x v="2"/>
    <x v="0"/>
    <x v="1"/>
    <s v="normal"/>
    <s v="C001021079"/>
    <s v="SI.DHS.MX.INTERNAL-SYSTEMS"/>
    <s v="Garcia Gomez Victor Javier"/>
    <d v="2017-03-05T08:00:00"/>
    <d v="2017-03-05T23:00:00"/>
    <s v="AMER | LOREAL | Disable Monitoring agent on servers in Project and execute patching activities"/>
    <s v="Successful"/>
    <s v="On Time"/>
    <s v="No"/>
    <s v="Standard"/>
    <s v="Successful"/>
    <s v="On Time"/>
    <n v="1"/>
    <n v="1"/>
    <n v="0"/>
    <x v="2"/>
    <n v="0"/>
    <s v="Normal"/>
    <n v="0"/>
    <n v="0"/>
    <n v="0"/>
    <n v="0"/>
    <n v="1"/>
    <n v="0"/>
    <s v="Candido"/>
    <s v="C000925839"/>
    <s v="SI"/>
    <s v="ITO"/>
    <s v="No"/>
    <s v="No"/>
    <s v="No"/>
    <s v="Si"/>
    <s v="No"/>
  </r>
  <r>
    <x v="10"/>
    <x v="0"/>
    <x v="1"/>
    <s v="normal"/>
    <s v="C001024269"/>
    <s v="C.SAP.MX.AA.GDH.MX-BASIS"/>
    <s v="Escalante Gonzalez Carlos"/>
    <d v="2017-03-04T07:00:00"/>
    <d v="2017-03-04T09:00:00"/>
    <s v="Grupo Q / SAP-TSMX / Development / POD / QRO. - System Restart Preapproved"/>
    <s v="Successful"/>
    <s v="On Time"/>
    <s v="No"/>
    <s v="Standard"/>
    <s v="Successful"/>
    <s v="On Time"/>
    <n v="1"/>
    <n v="1"/>
    <n v="0"/>
    <x v="2"/>
    <n v="0"/>
    <s v="Normal"/>
    <n v="0"/>
    <n v="0"/>
    <n v="0"/>
    <n v="0"/>
    <n v="1"/>
    <n v="0"/>
    <s v="Candido"/>
    <s v="CMOD318581"/>
    <s v="Basis"/>
    <s v="BASIS"/>
    <s v="No"/>
    <s v="No"/>
    <s v="No"/>
    <s v="Si"/>
    <s v="No"/>
  </r>
  <r>
    <x v="11"/>
    <x v="0"/>
    <x v="1"/>
    <s v="normal"/>
    <s v="C001024312"/>
    <s v="C.SAP.MX.AA.GDH.MX-BASIS"/>
    <s v="Flores Cuatzo Antonio  "/>
    <d v="2017-03-04T17:45:00"/>
    <d v="2017-03-04T19:45:00"/>
    <s v="[GRUPO KUO] / [ SAP -TSMX ] / [ PRD ] / [ PR9 ] / - SAP Parameter Change_Offline /CCAB; ITO.CAB pre-approved [4EP]"/>
    <s v="Successful"/>
    <s v="On Time"/>
    <s v="No"/>
    <s v="Standard"/>
    <s v="Successful"/>
    <s v="On Time"/>
    <n v="1"/>
    <n v="1"/>
    <n v="0"/>
    <x v="2"/>
    <n v="0"/>
    <s v="Normal"/>
    <n v="0"/>
    <n v="0"/>
    <n v="0"/>
    <n v="0"/>
    <n v="1"/>
    <n v="0"/>
    <s v="Ariadna"/>
    <s v="CMOD317344"/>
    <s v="Basis"/>
    <s v="BASIS"/>
    <s v="No"/>
    <s v="No"/>
    <s v="No"/>
    <s v="Si"/>
    <s v="No"/>
  </r>
  <r>
    <x v="11"/>
    <x v="0"/>
    <x v="1"/>
    <s v="normal"/>
    <s v="C001024315"/>
    <s v="C.SAP.MX.AA.GDH.MX-BASIS"/>
    <s v="Flores Cuatzo Antonio  "/>
    <d v="2017-03-04T19:45:00"/>
    <d v="2017-03-04T21:45:00"/>
    <s v="[GRUPO KUO] / [ SAP -TSMX ] / [ PRD ] / [ PHR ] / - SAP Parameter Change_Offline /CCAB; ITO.CAB pre-approved [4EP]"/>
    <s v="Successful"/>
    <s v="On Time"/>
    <s v="No"/>
    <s v="Standard"/>
    <s v="Successful"/>
    <s v="On Time"/>
    <n v="1"/>
    <n v="1"/>
    <n v="0"/>
    <x v="2"/>
    <n v="0"/>
    <s v="Normal"/>
    <n v="0"/>
    <n v="0"/>
    <n v="0"/>
    <n v="0"/>
    <n v="1"/>
    <n v="0"/>
    <s v="Ariadna"/>
    <s v="CMOD317344"/>
    <s v="Basis"/>
    <s v="BASIS"/>
    <s v="No"/>
    <s v="No"/>
    <s v="No"/>
    <s v="Si"/>
    <s v="No"/>
  </r>
  <r>
    <x v="4"/>
    <x v="0"/>
    <x v="0"/>
    <s v="normal"/>
    <s v="MEX-6629 "/>
    <s v="DL TSMX DaivB LINUX"/>
    <s v="Esmeralda Danae Cruz Rodriguez"/>
    <d v="2017-03-01T14:00:00"/>
    <d v="2017-03-01T17:00:00"/>
    <s v="DaiVB | TST | Increase 50GB Disk - d001tadl"/>
    <s v="Successful"/>
    <s v="On Time"/>
    <s v="No"/>
    <s v="Minor"/>
    <s v="Successful"/>
    <s v="On Time"/>
    <n v="1"/>
    <n v="1"/>
    <n v="0"/>
    <x v="2"/>
    <n v="0"/>
    <s v="Normal"/>
    <n v="0"/>
    <n v="0"/>
    <n v="0"/>
    <n v="0"/>
    <n v="1"/>
    <n v="0"/>
    <s v="Maria del Carmen"/>
    <s v="MEX-5598"/>
    <s v="DPO Linux"/>
    <s v="ITO"/>
    <s v="No"/>
    <s v="No"/>
    <s v="No"/>
    <s v="Si"/>
    <s v="No"/>
  </r>
  <r>
    <x v="14"/>
    <x v="0"/>
    <x v="0"/>
    <s v="normal"/>
    <s v="C001006179"/>
    <s v="C.SAP.MX.AA.GDH.MX-BASIS"/>
    <s v="Gonzalez Blancas Eunice"/>
    <d v="2017-03-04T16:00:00"/>
    <d v="2017-03-04T17:50:00"/>
    <s v="[GDF SUEZ] / [ SAP BASIS] / [ PRD ] / [ SOL ] / [TSMX] - SAP Parameter Change_Offline /CCAB; ITO.CAB pre-approved [4EP]"/>
    <s v="Successful"/>
    <s v="On Time"/>
    <s v="No"/>
    <s v="Minor"/>
    <s v="Successful"/>
    <s v="On Time"/>
    <n v="1"/>
    <n v="1"/>
    <n v="0"/>
    <x v="2"/>
    <n v="0"/>
    <s v="Normal"/>
    <n v="0"/>
    <n v="0"/>
    <n v="0"/>
    <n v="0"/>
    <n v="1"/>
    <n v="0"/>
    <s v="Candido"/>
    <s v="CMOD317344"/>
    <s v="Basis"/>
    <s v="BASIS"/>
    <s v="No"/>
    <s v="No"/>
    <s v="No"/>
    <s v="Si"/>
    <s v="No"/>
  </r>
  <r>
    <x v="14"/>
    <x v="0"/>
    <x v="0"/>
    <s v="normal"/>
    <s v="C001011340"/>
    <s v="C.SAP.MX.AA.SAP-BASIS"/>
    <s v="Pacheco Ramirez Victor"/>
    <d v="2017-03-03T14:00:00"/>
    <d v="2017-03-03T16:00:00"/>
    <s v="ENGI / SAP - BASIS / DEV/ BWD / TSMX - ADD_ON ABAP_classic env. (SPAM/SAINT) /CCAB; ITO.CAB pre-approved [4EP]"/>
    <s v="Successful"/>
    <s v="On Time"/>
    <s v="No"/>
    <s v="Minor"/>
    <s v="Successful"/>
    <s v="On Time"/>
    <n v="1"/>
    <n v="1"/>
    <n v="0"/>
    <x v="2"/>
    <n v="0"/>
    <s v="Normal"/>
    <n v="0"/>
    <n v="0"/>
    <n v="0"/>
    <n v="0"/>
    <n v="1"/>
    <n v="0"/>
    <s v="Candido"/>
    <s v="CMOD318855"/>
    <s v="Basis"/>
    <s v="BASIS"/>
    <s v="No"/>
    <s v="No"/>
    <s v="No"/>
    <s v="Si"/>
    <s v="No"/>
  </r>
  <r>
    <x v="12"/>
    <x v="0"/>
    <x v="0"/>
    <s v="normal"/>
    <s v="C001016236"/>
    <s v="C.SAP.MX.AA.GDH.MX-BASIS"/>
    <s v="Donge Vargas Oscar  "/>
    <d v="2017-03-01T16:00:00"/>
    <d v="2017-03-04T23:30:00"/>
    <s v="[GDG] / [ SAP TS-MX ] / [ PROD] / [ GET] / [MX ] - [ reorganize tables and indexes ][CCAB and CSS.CAB preapproved] - 4EP"/>
    <s v="Successful"/>
    <s v="On Time"/>
    <s v="No"/>
    <s v="Minor"/>
    <s v="Successful"/>
    <s v="On Time"/>
    <n v="1"/>
    <n v="1"/>
    <n v="0"/>
    <x v="2"/>
    <n v="0"/>
    <s v="Normal"/>
    <n v="0"/>
    <n v="0"/>
    <n v="0"/>
    <n v="0"/>
    <n v="1"/>
    <n v="0"/>
    <s v="Candido"/>
    <s v="CMOD315167"/>
    <s v="Basis"/>
    <s v="BASIS"/>
    <s v="No"/>
    <s v="No"/>
    <s v="No"/>
    <s v="Si"/>
    <s v="No"/>
  </r>
  <r>
    <x v="12"/>
    <x v="0"/>
    <x v="0"/>
    <s v="normal"/>
    <s v="C001017463"/>
    <s v="C.SAP.MX.AA.GDH.MX-BASIS"/>
    <s v="Gomez Hernandez Saday Rubi "/>
    <d v="2017-03-03T16:00:00"/>
    <d v="2017-03-03T19:00:00"/>
    <s v="[GDG] / [ SAP TS-MX ] / [DES] / [GRD] / [MX ] - Implementation of support packages for ABAP (SPAM/SAINT)_classic env. / CCAB; CSS.CAB pre-approved [4EP]"/>
    <s v="Successful"/>
    <s v="On Time"/>
    <s v="No"/>
    <s v="Minor"/>
    <s v="Successful"/>
    <s v="On Time"/>
    <n v="1"/>
    <n v="1"/>
    <n v="0"/>
    <x v="2"/>
    <n v="0"/>
    <s v="Normal"/>
    <n v="0"/>
    <n v="0"/>
    <n v="0"/>
    <n v="0"/>
    <n v="1"/>
    <n v="0"/>
    <s v="Candido"/>
    <s v="CMOD318853"/>
    <s v="Basis"/>
    <s v="BASIS"/>
    <s v="No"/>
    <s v="No"/>
    <s v="No"/>
    <s v="Si"/>
    <s v="No"/>
  </r>
  <r>
    <x v="12"/>
    <x v="0"/>
    <x v="0"/>
    <s v="normal"/>
    <s v="C001017771"/>
    <s v="C.SAP.MX.AA.GDH.MX-BASIS"/>
    <s v="Gomez Hernandez Saday Rubi "/>
    <d v="2017-03-05T00:30:00"/>
    <d v="2017-03-05T03:00:00"/>
    <s v="[ GDG ][ TSMX ][ GET ][ resize current logs ][CCAB and CSS.CAB preapproved]-4EP"/>
    <s v="Successful"/>
    <s v="On Time"/>
    <s v="No"/>
    <s v="Minor"/>
    <s v="Successful"/>
    <s v="On Time"/>
    <n v="1"/>
    <n v="1"/>
    <n v="0"/>
    <x v="2"/>
    <n v="0"/>
    <s v="Normal"/>
    <n v="0"/>
    <n v="0"/>
    <n v="0"/>
    <n v="0"/>
    <n v="1"/>
    <n v="0"/>
    <s v="Candido"/>
    <s v="-"/>
    <s v="Basis"/>
    <s v="BASIS"/>
    <s v="No"/>
    <s v="No"/>
    <s v="No"/>
    <s v="Si"/>
    <s v="No"/>
  </r>
  <r>
    <x v="12"/>
    <x v="0"/>
    <x v="0"/>
    <s v="normal"/>
    <s v="C000997616"/>
    <s v="C.AMER.MX.DPO-LNX"/>
    <s v="Garcia Garcia Alma Delia"/>
    <d v="2017-03-03T16:00:00"/>
    <d v="2017-03-03T20:00:00"/>
    <s v="AMER | GDG | Operative System package upgrade on server ax1la196 | QA"/>
    <s v="Successful"/>
    <s v="On Time"/>
    <s v="No"/>
    <s v="Minor"/>
    <s v="Successful"/>
    <s v="On Time"/>
    <n v="1"/>
    <n v="1"/>
    <n v="0"/>
    <x v="2"/>
    <n v="0"/>
    <s v="Normal"/>
    <n v="0"/>
    <n v="0"/>
    <n v="0"/>
    <n v="0"/>
    <n v="1"/>
    <n v="0"/>
    <s v="Candido"/>
    <s v="C000972225"/>
    <s v="DPO Linux"/>
    <s v="ITO"/>
    <s v="No"/>
    <s v="No"/>
    <s v="No"/>
    <s v="Si"/>
    <s v="No"/>
  </r>
  <r>
    <x v="13"/>
    <x v="0"/>
    <x v="0"/>
    <s v="normal"/>
    <s v="CRQ219024"/>
    <s v="Css-Mex.GpoModelo-Proyectos"/>
    <s v="PERLA FABIOLA ANDALUZ GONZÁLEZ"/>
    <d v="2017-02-22T13:00:00"/>
    <d v="2017-03-01T13:00:00"/>
    <s v="WO7039851 Actualización de ubicación y/o estado CI's en CMDB "/>
    <s v="Successful"/>
    <s v="On Time"/>
    <s v="No"/>
    <s v="Minor"/>
    <s v="Successful"/>
    <s v="On Time"/>
    <n v="1"/>
    <n v="1"/>
    <n v="0"/>
    <x v="2"/>
    <n v="0"/>
    <s v="Normal"/>
    <n v="0"/>
    <n v="0"/>
    <n v="0"/>
    <n v="0"/>
    <n v="1"/>
    <n v="0"/>
    <s v="Fernando"/>
    <s v="-"/>
    <s v="Proyectos"/>
    <s v="ITO"/>
    <s v="No"/>
    <s v="No"/>
    <s v="No"/>
    <s v="Si"/>
    <s v="No"/>
  </r>
  <r>
    <x v="13"/>
    <x v="0"/>
    <x v="1"/>
    <s v="normal"/>
    <s v="CRQ220206"/>
    <s v="Css-Mex.GpoModelo-Proyectos"/>
    <s v="DAVID LOPEZ CUMPLIDO"/>
    <d v="2017-03-02T12:00:00"/>
    <d v="2017-03-03T16:00:00"/>
    <s v="WO7045185 Crear  1 servidor para Migrar los portales SAP a Tecnología Jboss"/>
    <s v="Successful"/>
    <s v="On Time"/>
    <s v="No"/>
    <s v="Standard"/>
    <s v="Successful"/>
    <s v="On Time"/>
    <n v="1"/>
    <n v="1"/>
    <n v="0"/>
    <x v="2"/>
    <n v="0"/>
    <s v="Normal"/>
    <n v="0"/>
    <n v="0"/>
    <n v="0"/>
    <n v="0"/>
    <n v="1"/>
    <n v="0"/>
    <s v="Fernando"/>
    <s v="-"/>
    <s v="Proyectos"/>
    <s v="ITO"/>
    <s v="No"/>
    <s v="No"/>
    <s v="No"/>
    <s v="Si"/>
    <s v="No"/>
  </r>
  <r>
    <x v="13"/>
    <x v="1"/>
    <x v="1"/>
    <s v="normal"/>
    <s v="CRQ219605"/>
    <s v="Tss-Mx.GpoModelo-Voz"/>
    <s v="MARIA DIEGO CERERO"/>
    <d v="2017-02-24T10:00:00"/>
    <d v="2017-03-03T17:00:00"/>
    <s v="WO7087050 Actualizar Ci´s en CMDB"/>
    <s v="Successful"/>
    <s v="On Time"/>
    <s v="No"/>
    <s v="Standard"/>
    <s v="Successful"/>
    <s v="On Time"/>
    <n v="1"/>
    <n v="1"/>
    <n v="0"/>
    <x v="2"/>
    <n v="0"/>
    <s v="Normal"/>
    <n v="0"/>
    <n v="0"/>
    <n v="0"/>
    <n v="0"/>
    <n v="1"/>
    <n v="0"/>
    <s v="Fernando"/>
    <s v="-"/>
    <s v="Voice"/>
    <s v="TSS"/>
    <s v="No"/>
    <s v="No"/>
    <s v="No"/>
    <s v="Si"/>
    <s v="No"/>
  </r>
  <r>
    <x v="6"/>
    <x v="0"/>
    <x v="0"/>
    <s v="normal"/>
    <s v="C001017777"/>
    <s v="SE.AA.MX.PROJECTS"/>
    <s v="Baca Gonzalez Eliseo"/>
    <d v="2017-03-01T19:00:00"/>
    <d v="2017-03-04T23:00:00"/>
    <s v="DSI MTY |Network |Location | Activación de Enlace de Internet para Grupo Q"/>
    <s v="Successful"/>
    <s v="On Time"/>
    <s v="No"/>
    <s v="Minor"/>
    <s v="Successful"/>
    <s v="On Time"/>
    <n v="1"/>
    <n v="1"/>
    <n v="0"/>
    <x v="2"/>
    <n v="0"/>
    <s v="Normal"/>
    <n v="0"/>
    <n v="0"/>
    <n v="0"/>
    <n v="0"/>
    <n v="1"/>
    <n v="0"/>
    <s v="Ariadna"/>
    <s v="C000614381"/>
    <s v="Proyectos"/>
    <s v="ITO"/>
    <s v="No"/>
    <s v="No"/>
    <s v="No"/>
    <s v="Si"/>
    <s v="No"/>
  </r>
  <r>
    <x v="0"/>
    <x v="0"/>
    <x v="0"/>
    <s v="normal"/>
    <s v="C001017553"/>
    <s v="C.SAP.MX.AA.GDH.MX-BASIS"/>
    <s v="Valera Ortiz Oswaldo"/>
    <d v="2017-03-06T01:00:00"/>
    <d v="2017-03-06T03:00:00"/>
    <s v="[HSAI ] / [ SAP BASIS] / [ PRODUCTION] / [ PR1] / [ TSMX] - RESTART /CCAB; CSS.CAB pre-approved [4EP]"/>
    <s v="Successful"/>
    <s v="On Time"/>
    <s v="No"/>
    <s v="Minor"/>
    <s v="Successful"/>
    <s v="On Time"/>
    <n v="1"/>
    <n v="1"/>
    <n v="0"/>
    <x v="2"/>
    <n v="0"/>
    <s v="Normal"/>
    <n v="0"/>
    <n v="0"/>
    <n v="0"/>
    <n v="0"/>
    <n v="1"/>
    <n v="0"/>
    <s v="Ariadna"/>
    <s v="CMOD316997"/>
    <s v="Basis"/>
    <s v="BASIS"/>
    <s v="No"/>
    <s v="No"/>
    <s v="No"/>
    <s v="Si"/>
    <s v="No"/>
  </r>
  <r>
    <x v="15"/>
    <x v="0"/>
    <x v="0"/>
    <s v="normal"/>
    <s v="C000992417"/>
    <s v="C.AMER.MX.DPO-LNX"/>
    <s v="Don Juan Rico Nataly"/>
    <d v="2017-03-03T16:00:00"/>
    <d v="2017-03-03T22:00:00"/>
    <s v="AMER | IMPERQUIMIA | Operative System package upgrade on server ipqmxha2 | DEV"/>
    <s v="Successful"/>
    <s v="On Time"/>
    <s v="No"/>
    <s v="Minor"/>
    <s v="Successful"/>
    <s v="On Time"/>
    <n v="1"/>
    <n v="1"/>
    <n v="0"/>
    <x v="2"/>
    <n v="0"/>
    <s v="Normal"/>
    <n v="0"/>
    <n v="0"/>
    <n v="0"/>
    <n v="0"/>
    <n v="1"/>
    <n v="0"/>
    <s v="Candido"/>
    <s v="C000972225"/>
    <s v="DPO Linux"/>
    <s v="ITO"/>
    <s v="No"/>
    <s v="No"/>
    <s v="No"/>
    <s v="Si"/>
    <s v="No"/>
  </r>
  <r>
    <x v="17"/>
    <x v="0"/>
    <x v="0"/>
    <s v="normal"/>
    <s v="C001022694"/>
    <s v="C.SAP.MX.AA.SAP-BASIS"/>
    <s v="Ramirez Lopez Nancy"/>
    <d v="2017-03-03T22:00:00"/>
    <d v="2017-03-04T04:00:00"/>
    <s v="MEXICHEM/GRP - SAP Parameter Change_Offline /CCAB; ITO.CAB pre-approved [4EP]"/>
    <s v="Successful"/>
    <s v="On Time"/>
    <s v="No"/>
    <s v="Minor"/>
    <s v="Successful"/>
    <s v="On Time"/>
    <n v="1"/>
    <n v="1"/>
    <n v="0"/>
    <x v="2"/>
    <n v="0"/>
    <s v="Normal"/>
    <n v="0"/>
    <n v="0"/>
    <n v="0"/>
    <n v="0"/>
    <n v="1"/>
    <n v="0"/>
    <s v="Maria del Carmen"/>
    <s v="CMOD317344"/>
    <s v="Basis"/>
    <s v="BASIS"/>
    <s v="No"/>
    <s v="No"/>
    <s v="No"/>
    <s v="Si"/>
    <s v="No"/>
  </r>
  <r>
    <x v="17"/>
    <x v="0"/>
    <x v="0"/>
    <s v="normal"/>
    <s v="C001022727"/>
    <s v="C.SAP.MX.AA.SAP-BASIS"/>
    <s v="Ramirez Lopez Nancy"/>
    <d v="2017-03-05T04:00:00"/>
    <d v="2017-03-05T08:00:00"/>
    <s v="MEXICHEM/HRP - SAP Parameter Change_Offline /CCAB; ITO.CAB pre-approved [4EP]"/>
    <s v="Successful"/>
    <s v="On Time"/>
    <s v="No"/>
    <s v="Minor"/>
    <s v="Successful"/>
    <s v="On Time"/>
    <n v="1"/>
    <n v="1"/>
    <n v="0"/>
    <x v="2"/>
    <n v="0"/>
    <s v="Normal"/>
    <n v="0"/>
    <n v="0"/>
    <n v="0"/>
    <n v="0"/>
    <n v="1"/>
    <n v="0"/>
    <s v="Maria del Carmen"/>
    <s v="CMOD317344"/>
    <s v="Basis"/>
    <s v="BASIS"/>
    <s v="No"/>
    <s v="No"/>
    <s v="No"/>
    <s v="Si"/>
    <s v="No"/>
  </r>
  <r>
    <x v="7"/>
    <x v="0"/>
    <x v="1"/>
    <s v="normal"/>
    <s v="C001024307"/>
    <s v="DS.ISD.MX.LBU.IMPLEMENTER"/>
    <s v="Aguilar Vazquez Areli  "/>
    <d v="2017-03-03T15:00:00"/>
    <d v="2017-03-03T17:00:00"/>
    <s v="OWENS / SAP / ABAP / AQ2 / ST-PI  STAPI installation  /CCAB; ITO.CAB pre-approved [4EP]"/>
    <s v="Successful"/>
    <s v="On Time"/>
    <s v="No"/>
    <s v="Standard"/>
    <s v="Successful"/>
    <s v="On Time"/>
    <n v="1"/>
    <n v="1"/>
    <n v="0"/>
    <x v="2"/>
    <n v="0"/>
    <s v="Normal"/>
    <n v="0"/>
    <n v="0"/>
    <n v="0"/>
    <n v="0"/>
    <n v="1"/>
    <n v="0"/>
    <s v="Maria del Carmen"/>
    <s v="CMOD318037"/>
    <s v="PME"/>
    <s v="ITO"/>
    <s v="No"/>
    <s v="No"/>
    <s v="No"/>
    <s v="Si"/>
    <s v="No"/>
  </r>
  <r>
    <x v="6"/>
    <x v="0"/>
    <x v="0"/>
    <s v="normal"/>
    <s v="C001009647"/>
    <s v="C.AMER.MX.PCI"/>
    <s v="De La Pena Olea Rafael"/>
    <d v="2017-02-26T06:30:00"/>
    <d v="2017-03-05T12:30:00"/>
    <s v="DSI QRO | ESXi Memory Increase"/>
    <s v="Successful"/>
    <s v="On Time"/>
    <s v="No"/>
    <s v="Minor"/>
    <s v="Successful"/>
    <s v="On Time"/>
    <n v="1"/>
    <n v="1"/>
    <n v="0"/>
    <x v="2"/>
    <n v="0"/>
    <s v="Normal"/>
    <n v="0"/>
    <n v="0"/>
    <n v="0"/>
    <n v="0"/>
    <n v="1"/>
    <n v="0"/>
    <s v="Ariadna"/>
    <s v="C000975163"/>
    <s v="PCI Infraestructura"/>
    <s v="ITO"/>
    <s v="No"/>
    <s v="No"/>
    <s v="No"/>
    <s v="Si"/>
    <s v="No"/>
  </r>
  <r>
    <x v="5"/>
    <x v="2"/>
    <x v="0"/>
    <s v="normal"/>
    <s v="C001016231"/>
    <s v="DS.ISD.MX.LBU.IMPLEMENTER"/>
    <s v="Aguilar Vazquez Areli  "/>
    <d v="2017-03-03T19:00:00"/>
    <d v="2017-03-03T23:00:00"/>
    <s v="Actualizacion de licencias TTS - Loquendo en servidor primario inConcert"/>
    <s v="Successful"/>
    <s v="On Time"/>
    <s v="No"/>
    <s v="Minor"/>
    <s v="Successful"/>
    <s v="On Time"/>
    <n v="1"/>
    <n v="1"/>
    <n v="0"/>
    <x v="2"/>
    <n v="0"/>
    <s v="Normal"/>
    <n v="0"/>
    <n v="0"/>
    <n v="0"/>
    <n v="0"/>
    <n v="1"/>
    <n v="0"/>
    <s v="Candido"/>
    <s v="-"/>
    <s v="PME"/>
    <s v="PME"/>
    <s v="No"/>
    <s v="No"/>
    <s v="No"/>
    <s v="Si"/>
    <s v="No"/>
  </r>
  <r>
    <x v="6"/>
    <x v="1"/>
    <x v="0"/>
    <s v="normal"/>
    <s v="C001019393"/>
    <s v="TS.GS.MX.SCC2.WAN.SEC"/>
    <s v="Sanchez Guevara Cesar"/>
    <d v="2017-03-03T19:00:00"/>
    <d v="2017-03-03T21:00:00"/>
    <s v="Agregar rutas en DSI para contexto Admin"/>
    <s v="Successful"/>
    <s v="On Time"/>
    <s v="No"/>
    <s v="Minor"/>
    <s v="Successful"/>
    <s v="On Time"/>
    <n v="1"/>
    <n v="1"/>
    <n v="0"/>
    <x v="2"/>
    <n v="0"/>
    <s v="Normal"/>
    <n v="0"/>
    <n v="0"/>
    <n v="0"/>
    <n v="0"/>
    <n v="1"/>
    <n v="0"/>
    <s v="Ariadna"/>
    <s v="-"/>
    <s v="WAN"/>
    <s v="TSS"/>
    <s v="No"/>
    <s v="No"/>
    <s v="No"/>
    <s v="Si"/>
    <s v="No"/>
  </r>
  <r>
    <x v="5"/>
    <x v="1"/>
    <x v="0"/>
    <s v="normal"/>
    <s v="C001017589"/>
    <s v="SE.AA.MX.SDE.SUPPLIERS"/>
    <s v="Soto Muñoz Jose Carlos"/>
    <d v="2017-03-04T20:00:00"/>
    <d v="2017-03-04T23:00:00"/>
    <s v="Activiación de OSPF en RTR-FISJIT | Proveedores JIT"/>
    <s v="Successful"/>
    <s v="On Time"/>
    <s v="No"/>
    <s v="Minor"/>
    <s v="Successful"/>
    <s v="On Time"/>
    <n v="1"/>
    <n v="1"/>
    <n v="0"/>
    <x v="2"/>
    <n v="0"/>
    <s v="Normal"/>
    <n v="0"/>
    <n v="0"/>
    <n v="0"/>
    <n v="0"/>
    <n v="1"/>
    <n v="0"/>
    <s v="Candido"/>
    <s v="C000782374"/>
    <s v="SDM"/>
    <s v="TSS"/>
    <s v="No"/>
    <s v="No"/>
    <s v="No"/>
    <s v="Si"/>
    <s v="No"/>
  </r>
  <r>
    <x v="1"/>
    <x v="0"/>
    <x v="1"/>
    <s v="normal"/>
    <s v="C001011502"/>
    <s v="C.AMER.MX.VDI.VITRO"/>
    <s v="Trejo Camara Alonso Miguel"/>
    <d v="2017-03-03T21:00:00"/>
    <d v="2017-03-05T21:00:00"/>
    <s v="AMER | VITRO | Reboot Citrix servers MXVTC1CTX002 and MXVTC1CTX003"/>
    <s v="Successful"/>
    <s v="On Time"/>
    <s v="No"/>
    <s v="Standard"/>
    <s v="Successful"/>
    <s v="On Time"/>
    <n v="1"/>
    <n v="1"/>
    <n v="0"/>
    <x v="2"/>
    <n v="0"/>
    <s v="Normal"/>
    <n v="0"/>
    <n v="0"/>
    <n v="0"/>
    <n v="0"/>
    <n v="1"/>
    <n v="0"/>
    <s v="Maria del Carmen"/>
    <s v="C000763299"/>
    <s v="VDI"/>
    <s v="ITO"/>
    <s v="No"/>
    <s v="No"/>
    <s v="No"/>
    <s v="Si"/>
    <s v="No"/>
  </r>
  <r>
    <x v="1"/>
    <x v="0"/>
    <x v="0"/>
    <s v="normal"/>
    <s v="C001019390"/>
    <s v="C.SAP.MX.AA.SAP-BASIS"/>
    <s v="Palomares Ramirez Jose Luis"/>
    <d v="2017-03-03T11:00:00"/>
    <d v="2017-03-03T18:00:00"/>
    <s v="VITRO | PRO | | AH3HA145 | SOP | COMPONENTS PATCH INSTALATION | ST-PI | ST-A /PI"/>
    <s v="Successful"/>
    <s v="On Time"/>
    <s v="No"/>
    <s v="Minor"/>
    <s v="Successful"/>
    <s v="On Time"/>
    <n v="1"/>
    <n v="1"/>
    <n v="0"/>
    <x v="2"/>
    <n v="0"/>
    <s v="Normal"/>
    <n v="0"/>
    <n v="0"/>
    <n v="0"/>
    <n v="0"/>
    <n v="1"/>
    <n v="0"/>
    <s v="Maria del Carmen"/>
    <s v="CMOD318335"/>
    <s v="Basis"/>
    <s v="BASIS"/>
    <s v="No"/>
    <s v="No"/>
    <s v="No"/>
    <s v="Si"/>
    <s v="No"/>
  </r>
  <r>
    <x v="1"/>
    <x v="0"/>
    <x v="1"/>
    <s v="normal"/>
    <s v="C001016417"/>
    <s v="C.SAP.MX.AA.BASIS.BO"/>
    <s v="Rivera Villa Tonontzi  "/>
    <d v="2017-03-03T08:00:00"/>
    <d v="2017-03-03T17:00:00"/>
    <s v="VITRO | D | BOD | AH4HA170 | SAP BO | Outage=Yes | Reboot SAP BO"/>
    <s v="Successful"/>
    <s v="On Time"/>
    <s v="No"/>
    <s v="Standard"/>
    <s v="Successful"/>
    <s v="On Time"/>
    <n v="1"/>
    <n v="1"/>
    <n v="0"/>
    <x v="2"/>
    <n v="0"/>
    <s v="Normal"/>
    <n v="0"/>
    <n v="0"/>
    <n v="0"/>
    <n v="0"/>
    <n v="1"/>
    <n v="0"/>
    <s v="Maria del Carmen"/>
    <s v="CMOD317355"/>
    <s v="Basis"/>
    <s v="BASIS"/>
    <s v="No"/>
    <s v="No"/>
    <s v="No"/>
    <s v="Si"/>
    <s v="No"/>
  </r>
  <r>
    <x v="1"/>
    <x v="0"/>
    <x v="0"/>
    <s v="normal"/>
    <s v="C001019349"/>
    <s v="C.AMER.MX.WINTEL.VITRO"/>
    <s v="Coronado Medina Felix  "/>
    <d v="2017-03-02T17:00:00"/>
    <d v="2017-03-03T17:00:00"/>
    <s v="AMER | MULTIPLE | Administrative change | Release to Operation, new server VTOAZAS400"/>
    <s v="Successful"/>
    <s v="On Time"/>
    <s v="No"/>
    <s v="Minor"/>
    <s v="Successful"/>
    <s v="On Time"/>
    <n v="1"/>
    <n v="1"/>
    <n v="0"/>
    <x v="2"/>
    <n v="0"/>
    <s v="Normal"/>
    <n v="0"/>
    <n v="0"/>
    <n v="0"/>
    <n v="0"/>
    <n v="1"/>
    <n v="0"/>
    <s v="Maria del Carmen"/>
    <s v="C000913861"/>
    <s v="DPO Windows"/>
    <s v="ITO"/>
    <s v="No"/>
    <s v="No"/>
    <s v="No"/>
    <s v="Si"/>
    <s v="No"/>
  </r>
  <r>
    <x v="1"/>
    <x v="0"/>
    <x v="1"/>
    <s v="normal"/>
    <s v="C001017673"/>
    <s v="C.AMER.MX.MSG.VITRO"/>
    <s v="Ceballos Huerta Emanuel Santiago"/>
    <d v="2017-03-04T23:00:00"/>
    <d v="2017-03-05T07:00:00"/>
    <s v="AMER | VITRO | Restart Lync servers vtolync03, vtolync02 and vtolync01"/>
    <s v="Successful"/>
    <s v="On Time"/>
    <s v="No"/>
    <s v="Standard"/>
    <s v="Successful"/>
    <s v="On Time"/>
    <n v="1"/>
    <n v="1"/>
    <n v="0"/>
    <x v="2"/>
    <n v="0"/>
    <s v="Normal"/>
    <n v="0"/>
    <n v="0"/>
    <n v="0"/>
    <n v="0"/>
    <n v="1"/>
    <n v="0"/>
    <s v="Maria del Carmen"/>
    <s v="C000763299"/>
    <s v="Exchange"/>
    <s v="ITO"/>
    <s v="No"/>
    <s v="No"/>
    <s v="No"/>
    <s v="Si"/>
    <s v="No"/>
  </r>
  <r>
    <x v="1"/>
    <x v="0"/>
    <x v="0"/>
    <s v="normal"/>
    <s v="C001019322"/>
    <s v="C.AMER.MX.SECURITY.GOB.VITRO"/>
    <s v="Garcia Hernandez Roberto de Jesus"/>
    <d v="2017-03-03T12:00:00"/>
    <d v="2017-03-03T18:00:00"/>
    <s v="Amer |VITRO|Apply security patch to console Trend Micro"/>
    <s v="Successful"/>
    <s v="On Time"/>
    <s v="No"/>
    <s v="Minor"/>
    <s v="Successful"/>
    <s v="On Time"/>
    <n v="1"/>
    <n v="1"/>
    <n v="0"/>
    <x v="2"/>
    <n v="0"/>
    <s v="Normal"/>
    <n v="0"/>
    <n v="0"/>
    <n v="0"/>
    <n v="0"/>
    <n v="1"/>
    <n v="0"/>
    <s v="Maria del Carmen"/>
    <s v="C000682192"/>
    <s v="Security"/>
    <s v="ITO"/>
    <s v="No"/>
    <s v="No"/>
    <s v="No"/>
    <s v="Si"/>
    <s v="No"/>
  </r>
  <r>
    <x v="1"/>
    <x v="1"/>
    <x v="1"/>
    <s v="normal"/>
    <s v="C001017555"/>
    <s v="TS.CP.MX.SIC.LAN.VITRO"/>
    <s v="Huerta Barrera David  "/>
    <d v="2017-03-02T20:00:00"/>
    <d v="2017-03-03T18:00:00"/>
    <s v="Vitro | VIC | refresh tecnológico remplazo de Switch C363T-PWR y Ap´s 1242, por Switch Cisco WS-C2960X-48FPD-L y Ap´s AIR-CAP2702E-N-K9, e instalación de un nuevo Ap y Switch para el área de Producción Pre aprobado."/>
    <s v="Successful"/>
    <s v="On Time"/>
    <s v="No"/>
    <s v="Standard"/>
    <s v="Successful"/>
    <s v="On Time"/>
    <n v="1"/>
    <n v="1"/>
    <n v="0"/>
    <x v="2"/>
    <n v="0"/>
    <s v="Normal"/>
    <n v="0"/>
    <n v="0"/>
    <n v="0"/>
    <n v="0"/>
    <n v="1"/>
    <n v="0"/>
    <s v="Maria del Carmen"/>
    <s v="C000184276"/>
    <s v="LAN"/>
    <s v="TSS"/>
    <s v="No"/>
    <s v="No"/>
    <s v="No"/>
    <s v="Si"/>
    <s v="No"/>
  </r>
  <r>
    <x v="8"/>
    <x v="0"/>
    <x v="0"/>
    <s v="normal"/>
    <s v="C40767472"/>
    <s v="OPM ITS Support OPS VWM CHGMGR"/>
    <s v="Zacamitzin Medina Dagoberto"/>
    <d v="2017-02-23T17:00:00"/>
    <d v="2017-03-04T20:00:00"/>
    <s v="Acompañamiento a instalacion software en iPortal"/>
    <s v="Successful"/>
    <s v="On Time"/>
    <s v="No"/>
    <s v="Minor"/>
    <s v="Successful"/>
    <s v="On Time"/>
    <n v="1"/>
    <n v="1"/>
    <n v="0"/>
    <x v="2"/>
    <n v="0"/>
    <s v="Normal"/>
    <n v="0"/>
    <n v="0"/>
    <n v="0"/>
    <n v="0"/>
    <n v="1"/>
    <n v="0"/>
    <s v="Alejandro"/>
    <s v="-"/>
    <s v="OPM"/>
    <s v="ITO"/>
    <s v="No"/>
    <s v="No"/>
    <s v="No"/>
    <s v="Si"/>
    <s v="No"/>
  </r>
  <r>
    <x v="8"/>
    <x v="0"/>
    <x v="0"/>
    <s v="normal"/>
    <s v="C40766530"/>
    <s v="SERVERS WINTEL ITS Support OPS VWM CHGMGR"/>
    <s v="Islas Agustin Maricarmen"/>
    <d v="2017-02-27T09:00:00"/>
    <d v="2017-03-05T22:00:00"/>
    <s v="Remediación de controles de seguridad a Servidores Windows Bloque 9"/>
    <s v="Successful"/>
    <s v="On Time"/>
    <s v="No"/>
    <s v="Minor"/>
    <s v="Successful"/>
    <s v="On Time"/>
    <n v="1"/>
    <n v="1"/>
    <n v="0"/>
    <x v="2"/>
    <n v="0"/>
    <s v="Normal"/>
    <n v="0"/>
    <n v="0"/>
    <n v="0"/>
    <n v="0"/>
    <n v="1"/>
    <n v="0"/>
    <s v="Alejandro"/>
    <s v="CT40004027"/>
    <s v="DPO Windows"/>
    <s v="ITO"/>
    <s v="No"/>
    <s v="No"/>
    <s v="No"/>
    <s v="Si"/>
    <s v="No"/>
  </r>
  <r>
    <x v="8"/>
    <x v="0"/>
    <x v="0"/>
    <s v="normal"/>
    <s v="C40771590"/>
    <s v="SERVERS UNIX ITS Support OPS VWM CHGMGR"/>
    <s v="Oropeza Cardoso Porfirio"/>
    <d v="2017-03-04T10:00:00"/>
    <d v="2017-03-04T17:00:00"/>
    <s v="OPS SECURITY CONTROLS ON HP-UX SERVERS"/>
    <s v="Successful"/>
    <s v="On Time"/>
    <s v="No"/>
    <s v="Minor"/>
    <s v="Successful"/>
    <s v="On Time"/>
    <n v="1"/>
    <n v="1"/>
    <n v="0"/>
    <x v="2"/>
    <n v="0"/>
    <s v="Normal"/>
    <n v="0"/>
    <n v="0"/>
    <n v="0"/>
    <n v="0"/>
    <n v="1"/>
    <n v="0"/>
    <s v="Alejandro"/>
    <s v="CT40002745"/>
    <s v="Unix"/>
    <s v="ITO"/>
    <s v="No"/>
    <s v="No"/>
    <s v="No"/>
    <s v="Si"/>
    <s v="No"/>
  </r>
  <r>
    <x v="8"/>
    <x v="0"/>
    <x v="0"/>
    <s v="normal"/>
    <s v="C40771715"/>
    <s v="SERVERS UNIX ITS Support OPS VWM CHGMGR"/>
    <s v="Galindo Palacios Geovani"/>
    <d v="2017-03-05T14:00:00"/>
    <d v="2017-03-05T19:00:00"/>
    <s v="Switch back recursos de cluster APLICACIONES"/>
    <s v="Successful"/>
    <s v="On Time"/>
    <s v="No"/>
    <s v="Minor"/>
    <s v="Successful"/>
    <s v="On Time"/>
    <n v="1"/>
    <n v="1"/>
    <n v="0"/>
    <x v="2"/>
    <n v="0"/>
    <s v="Normal"/>
    <n v="0"/>
    <n v="0"/>
    <n v="0"/>
    <n v="0"/>
    <n v="1"/>
    <n v="0"/>
    <s v="Alejandro"/>
    <s v="CT40003422"/>
    <s v="Unix"/>
    <s v="ITO"/>
    <s v="No"/>
    <s v="No"/>
    <s v="No"/>
    <s v="Si"/>
    <s v="No"/>
  </r>
  <r>
    <x v="8"/>
    <x v="0"/>
    <x v="0"/>
    <s v="normal"/>
    <s v="C40771460"/>
    <s v="SERVERS WIN EXCHANG Support OPS VWM CHGMGR"/>
    <s v="Aguilar Avendano Alejandra"/>
    <d v="2017-03-05T08:00:00"/>
    <d v="2017-03-05T20:00:00"/>
    <s v="Actualización de Hostfix McAfee en servidores Exchange"/>
    <s v="Successful"/>
    <s v="On Time"/>
    <s v="No"/>
    <s v="Minor"/>
    <s v="Successful"/>
    <s v="On Time"/>
    <n v="1"/>
    <n v="1"/>
    <n v="0"/>
    <x v="2"/>
    <n v="0"/>
    <s v="Normal"/>
    <n v="0"/>
    <n v="0"/>
    <n v="0"/>
    <n v="0"/>
    <n v="1"/>
    <n v="0"/>
    <s v="Alejandro"/>
    <s v="CT40009404"/>
    <s v="Exchange"/>
    <s v="ITO"/>
    <s v="No"/>
    <s v="No"/>
    <s v="No"/>
    <s v="Si"/>
    <s v="No"/>
  </r>
  <r>
    <x v="8"/>
    <x v="0"/>
    <x v="0"/>
    <s v="normal"/>
    <s v="C40771627"/>
    <s v="FACILITIES ITS Support OPS VWM CHGMGR"/>
    <s v="Alvarado Pacheco Milthon Christian"/>
    <d v="2017-03-02T18:00:00"/>
    <d v="2017-03-06T08:00:00"/>
    <s v="Instalación de aire acondionado en cuarto electrico 1A"/>
    <s v="Successful"/>
    <s v="On Time"/>
    <s v="No"/>
    <s v="Minor"/>
    <s v="Successful"/>
    <s v="On Time"/>
    <n v="1"/>
    <n v="1"/>
    <n v="0"/>
    <x v="2"/>
    <n v="0"/>
    <s v="Normal"/>
    <n v="0"/>
    <n v="0"/>
    <n v="0"/>
    <n v="1"/>
    <n v="1"/>
    <n v="0"/>
    <s v="Alejandro"/>
    <s v="-"/>
    <s v="DCI"/>
    <s v="ITO"/>
    <s v="No"/>
    <s v="No"/>
    <s v="Si"/>
    <s v="Si"/>
    <s v="No"/>
  </r>
  <r>
    <x v="8"/>
    <x v="1"/>
    <x v="0"/>
    <s v="normal"/>
    <s v="C40771665"/>
    <s v="TELECOM WAN ITS Support OPS VWM CHGMGR"/>
    <s v="Fernandez Hernandez Israel"/>
    <d v="2017-03-05T12:00:00"/>
    <d v="2017-03-05T14:00:00"/>
    <s v="Reingreso de solución ISE como medio de autorización en concentrador de VPN HO"/>
    <s v="Successful"/>
    <s v="On Time"/>
    <s v="No"/>
    <s v="Minor"/>
    <s v="Successful"/>
    <s v="On Time"/>
    <n v="1"/>
    <n v="1"/>
    <n v="0"/>
    <x v="2"/>
    <n v="0"/>
    <s v="Normal"/>
    <n v="0"/>
    <n v="0"/>
    <n v="0"/>
    <n v="0"/>
    <n v="1"/>
    <n v="0"/>
    <s v="Alejandro"/>
    <s v="-"/>
    <s v="WAN"/>
    <s v="TSS"/>
    <s v="No"/>
    <s v="No"/>
    <s v="No"/>
    <s v="Si"/>
    <s v="No"/>
  </r>
  <r>
    <x v="5"/>
    <x v="0"/>
    <x v="0"/>
    <s v="normal"/>
    <s v="C000994116"/>
    <s v="C.AMER.MX.LBU.WINTEL"/>
    <s v="Sanchez Ramirez Erick"/>
    <d v="2017-03-03T08:00:00"/>
    <d v="2017-03-06T13:00:00"/>
    <s v="AMER | TSMX_PQIT | Migrate virtual machines from ESX3 to ESXi5.1"/>
    <s v="Successful"/>
    <s v="On Time"/>
    <s v="No"/>
    <s v="Minor"/>
    <s v="Successful"/>
    <s v="On Time"/>
    <n v="1"/>
    <n v="1"/>
    <n v="0"/>
    <x v="2"/>
    <n v="0"/>
    <s v="Normal"/>
    <n v="0"/>
    <n v="0"/>
    <n v="0"/>
    <n v="0"/>
    <n v="1"/>
    <n v="0"/>
    <s v="Candido"/>
    <s v="C000994115"/>
    <s v="DPO Windows"/>
    <s v="ITO"/>
    <s v="No"/>
    <s v="No"/>
    <s v="No"/>
    <s v="Si"/>
    <s v="No"/>
  </r>
  <r>
    <x v="11"/>
    <x v="0"/>
    <x v="1"/>
    <s v="normal"/>
    <s v="C001013088"/>
    <s v="C.SAP.MX.AA.GDH.MX-BASIS"/>
    <s v="Mendoza Florentino Jose Pablo"/>
    <d v="2017-03-03T10:00:00"/>
    <d v="2017-03-06T15:00:00"/>
    <s v="[KUO] / [ SAP -BASIS] / [ PRD] / [ SLP] / [ TSMX] - SNOTE / ITO.CAB pre-approved"/>
    <s v="Successful"/>
    <s v="On Time"/>
    <s v="No"/>
    <s v="Standard"/>
    <s v="Successful"/>
    <s v="On Time"/>
    <n v="1"/>
    <n v="1"/>
    <n v="0"/>
    <x v="2"/>
    <n v="0"/>
    <s v="Normal"/>
    <n v="0"/>
    <n v="0"/>
    <n v="0"/>
    <n v="0"/>
    <n v="1"/>
    <n v="0"/>
    <s v="Ariadna"/>
    <s v="CMOD317142"/>
    <s v="Basis"/>
    <s v="BASIS"/>
    <s v="No"/>
    <s v="No"/>
    <s v="No"/>
    <s v="Si"/>
    <s v="No"/>
  </r>
  <r>
    <x v="12"/>
    <x v="0"/>
    <x v="1"/>
    <s v="normal"/>
    <s v="C001016339"/>
    <s v="C.SAP.MX.AA.GDH.MX-BASIS"/>
    <s v="Gomez Hernandez Saday Rubi "/>
    <d v="2017-03-06T11:00:00"/>
    <d v="2017-03-06T13:00:00"/>
    <s v="[GDG] / [ SAP TS-MX] / [PROD] / [GXP] / [ MX] - SNOTE /CSS.CAB pre-approved"/>
    <s v="Successful"/>
    <s v="On Time"/>
    <s v="No"/>
    <s v="Standard"/>
    <s v="Successful"/>
    <s v="On Time"/>
    <n v="1"/>
    <n v="1"/>
    <n v="0"/>
    <x v="2"/>
    <n v="0"/>
    <s v="Normal"/>
    <n v="0"/>
    <n v="0"/>
    <n v="0"/>
    <n v="0"/>
    <n v="1"/>
    <n v="0"/>
    <s v="Candido"/>
    <s v="CMOD317142"/>
    <s v="Basis"/>
    <s v="BASIS"/>
    <s v="No"/>
    <s v="No"/>
    <s v="No"/>
    <s v="Si"/>
    <s v="No"/>
  </r>
  <r>
    <x v="12"/>
    <x v="0"/>
    <x v="1"/>
    <s v="normal"/>
    <s v="C001016344"/>
    <s v="C.SAP.MX.AA.GDH.MX-BASIS"/>
    <s v="Gonzalez Blancas Eunice"/>
    <d v="2017-03-07T11:00:00"/>
    <d v="2017-03-07T13:00:00"/>
    <s v="[GDG] / [ SAP TS-MX] / [PRO] / [GSP] / [ MX] - SNOTE /CSS.CAB pre-approved"/>
    <s v="Successful"/>
    <s v="On Time"/>
    <s v="No"/>
    <s v="Standard"/>
    <s v="Successful"/>
    <s v="On Time"/>
    <n v="1"/>
    <n v="1"/>
    <n v="0"/>
    <x v="2"/>
    <n v="0"/>
    <s v="Normal"/>
    <n v="0"/>
    <n v="0"/>
    <n v="0"/>
    <n v="0"/>
    <n v="1"/>
    <n v="0"/>
    <s v="Candido"/>
    <s v="CMOD317142"/>
    <s v="Basis"/>
    <s v="BASIS"/>
    <s v="No"/>
    <s v="No"/>
    <s v="No"/>
    <s v="Si"/>
    <s v="No"/>
  </r>
  <r>
    <x v="1"/>
    <x v="0"/>
    <x v="1"/>
    <s v="normal"/>
    <s v="C001016418"/>
    <s v="C.SAP.MX.AA.BASIS.BO"/>
    <s v="Rivera Villa Tonontzi  "/>
    <d v="2017-03-04T20:00:00"/>
    <d v="2017-03-06T12:00:00"/>
    <s v="VITRO | P| BOP | AH3HA123 | SAP BO | Outage=Yes | Reboot SAP BO"/>
    <s v="Successful"/>
    <s v="On Time"/>
    <s v="No"/>
    <s v="Standard"/>
    <s v="Successful"/>
    <s v="On Time"/>
    <n v="1"/>
    <n v="1"/>
    <n v="0"/>
    <x v="2"/>
    <n v="0"/>
    <s v="Normal"/>
    <n v="0"/>
    <n v="0"/>
    <n v="0"/>
    <n v="0"/>
    <n v="1"/>
    <n v="0"/>
    <s v="Maria del Carmen"/>
    <s v="CMOD317355"/>
    <s v="Basis"/>
    <s v="BASIS"/>
    <s v="No"/>
    <s v="No"/>
    <s v="No"/>
    <s v="Si"/>
    <s v="No"/>
  </r>
  <r>
    <x v="37"/>
    <x v="1"/>
    <x v="0"/>
    <s v="normal"/>
    <s v="C001018881"/>
    <s v="SE.AA.MX.SDE.SUPPLIERS"/>
    <s v="Soto Muñoz Jose Carlos"/>
    <d v="2017-03-04T07:00:00"/>
    <d v="2017-03-06T18:00:00"/>
    <s v="Pruebas de redundancia ANX | Grupo Antolin"/>
    <s v="Successful"/>
    <s v="On Time"/>
    <s v="No"/>
    <s v="Minor"/>
    <s v="Successful"/>
    <s v="On Time"/>
    <n v="1"/>
    <n v="1"/>
    <n v="0"/>
    <x v="2"/>
    <n v="0"/>
    <s v="Normal"/>
    <n v="0"/>
    <n v="0"/>
    <n v="0"/>
    <n v="0"/>
    <n v="1"/>
    <n v="0"/>
    <s v="Candido"/>
    <s v="C000782374"/>
    <s v="SDM"/>
    <s v="TSS"/>
    <s v="No"/>
    <s v="No"/>
    <s v="No"/>
    <s v="Si"/>
    <s v="No"/>
  </r>
  <r>
    <x v="6"/>
    <x v="0"/>
    <x v="0"/>
    <s v="normal"/>
    <s v="C001019431"/>
    <s v="SE.AA.MX.PROJECTS"/>
    <s v="Pineda Calixtro Reynaldo"/>
    <d v="2017-03-06T19:00:00"/>
    <d v="2017-03-07T06:00:00"/>
    <s v="Volaris | Receiving Volaris link of migration in Qro"/>
    <s v="Successful"/>
    <s v="On Time"/>
    <s v="No"/>
    <s v="Minor"/>
    <s v="Successful"/>
    <s v="On Time"/>
    <n v="1"/>
    <n v="1"/>
    <n v="0"/>
    <x v="2"/>
    <n v="0"/>
    <s v="Normal"/>
    <n v="0"/>
    <n v="0"/>
    <n v="0"/>
    <n v="0"/>
    <n v="1"/>
    <n v="0"/>
    <s v="Ariadna"/>
    <s v="C000994177"/>
    <s v="Proyectos"/>
    <s v="ITO"/>
    <s v="No"/>
    <s v="No"/>
    <s v="No"/>
    <s v="Si"/>
    <s v="No"/>
  </r>
  <r>
    <x v="17"/>
    <x v="0"/>
    <x v="0"/>
    <s v="normal"/>
    <s v="C001024316"/>
    <s v="C.SAP.MX.AA.SAP-BASIS"/>
    <s v="Vidal Beltran Kelly"/>
    <d v="2017-03-06T09:00:00"/>
    <d v="2017-03-06T17:00:00"/>
    <s v="MEXICHEM /D05/ Implementation of support packages for ABAP (SPAM/SAINT) / CCAB; CSS.CAB pre-approved [4EP]"/>
    <s v="Successful"/>
    <s v="On Time"/>
    <s v="No"/>
    <s v="Minor"/>
    <s v="Successful"/>
    <s v="On Time"/>
    <n v="1"/>
    <n v="1"/>
    <n v="0"/>
    <x v="2"/>
    <n v="0"/>
    <s v="Normal"/>
    <n v="0"/>
    <n v="0"/>
    <n v="0"/>
    <n v="0"/>
    <n v="1"/>
    <n v="0"/>
    <s v="Maria del Carmen"/>
    <s v="CMOD318037"/>
    <s v="Basis"/>
    <s v="BASIS"/>
    <s v="No"/>
    <s v="No"/>
    <s v="No"/>
    <s v="Si"/>
    <s v="No"/>
  </r>
  <r>
    <x v="6"/>
    <x v="0"/>
    <x v="1"/>
    <s v="normal"/>
    <s v="C001024318"/>
    <s v="C.AMER.MX.PCI"/>
    <s v="Lopez Cumplido Jose David"/>
    <d v="2017-03-06T12:00:00"/>
    <d v="2017-03-07T12:00:00"/>
    <s v="DSI | Queretaro | Administrative change | Creation of new server for Engie GDF Suez (gdfqroauv41) DO: 52868577"/>
    <s v="Successful"/>
    <s v="On Time"/>
    <s v="No"/>
    <s v="Standard"/>
    <s v="Successful"/>
    <s v="On Time"/>
    <n v="1"/>
    <n v="1"/>
    <n v="0"/>
    <x v="2"/>
    <n v="0"/>
    <s v="Normal"/>
    <n v="0"/>
    <n v="0"/>
    <n v="0"/>
    <n v="0"/>
    <n v="1"/>
    <n v="0"/>
    <s v="Ariadna"/>
    <s v="C000913861"/>
    <s v="PCI Infraestructura"/>
    <s v="ITO"/>
    <s v="No"/>
    <s v="No"/>
    <s v="No"/>
    <s v="Si"/>
    <s v="No"/>
  </r>
  <r>
    <x v="7"/>
    <x v="0"/>
    <x v="1"/>
    <s v="normal"/>
    <s v="C001026218"/>
    <s v="C.SAP.MX.AA.SAP-BASIS"/>
    <s v="Aguilar Galindo Hector"/>
    <d v="2017-03-06T15:00:00"/>
    <d v="2017-03-06T17:00:00"/>
    <s v="OWENS / SAP / ABAP / AP2 / ST-PI STAPI installation /CCAB; ITO.CAB pre-approved [4EP]"/>
    <s v="Successful"/>
    <s v="On Time"/>
    <s v="No"/>
    <s v="Standard"/>
    <s v="Successful"/>
    <s v="On Time"/>
    <n v="1"/>
    <n v="1"/>
    <n v="0"/>
    <x v="2"/>
    <n v="0"/>
    <s v="Normal"/>
    <n v="0"/>
    <n v="0"/>
    <n v="0"/>
    <n v="0"/>
    <n v="1"/>
    <n v="0"/>
    <s v="Maria del Carmen"/>
    <s v="CMOD318037"/>
    <s v="Basis"/>
    <s v="BASIS"/>
    <s v="No"/>
    <s v="No"/>
    <s v="No"/>
    <s v="Si"/>
    <s v="No"/>
  </r>
  <r>
    <x v="8"/>
    <x v="0"/>
    <x v="1"/>
    <s v="normal"/>
    <s v="C40738328"/>
    <s v="STORAGE ITS Support OPS VWM CHGMGR"/>
    <s v="George Davila Jesus Jacob"/>
    <d v="2017-01-06T13:00:00"/>
    <d v="2017-03-06T17:00:00"/>
    <s v="Cambio de Disco en Storage"/>
    <s v="Successful"/>
    <s v="On Time"/>
    <s v="No"/>
    <s v="Standard"/>
    <s v="Successful"/>
    <s v="On Time"/>
    <n v="1"/>
    <n v="1"/>
    <n v="0"/>
    <x v="2"/>
    <n v="0"/>
    <s v="Normal"/>
    <n v="0"/>
    <n v="0"/>
    <n v="0"/>
    <n v="0"/>
    <n v="1"/>
    <n v="0"/>
    <s v="Alejandro"/>
    <s v="CT40000633"/>
    <s v="Backups -Storage"/>
    <s v="ITO"/>
    <s v="No"/>
    <s v="No"/>
    <s v="No"/>
    <s v="Si"/>
    <s v="No"/>
  </r>
  <r>
    <x v="8"/>
    <x v="1"/>
    <x v="0"/>
    <s v="normal"/>
    <s v="C40762110"/>
    <s v="OPM ITS Support OPS VWM CHGMGR"/>
    <s v="Vargas Aguilar Jorge"/>
    <d v="2017-03-04T08:00:00"/>
    <d v="2017-03-06T17:00:00"/>
    <s v="Arreglo de cableado de equipos windows localizados en DCPII Gabinete 2319"/>
    <s v="Successful"/>
    <s v="On Time"/>
    <s v="No"/>
    <s v="Minor"/>
    <s v="Successful"/>
    <s v="On Time"/>
    <n v="1"/>
    <n v="1"/>
    <n v="0"/>
    <x v="2"/>
    <n v="0"/>
    <s v="Normal"/>
    <n v="0"/>
    <n v="0"/>
    <n v="0"/>
    <n v="0"/>
    <n v="1"/>
    <n v="0"/>
    <s v="Alejandro"/>
    <s v="CT40005482"/>
    <s v="OPM"/>
    <s v="TSS"/>
    <s v="No"/>
    <s v="No"/>
    <s v="No"/>
    <s v="Si"/>
    <s v="No"/>
  </r>
  <r>
    <x v="8"/>
    <x v="1"/>
    <x v="0"/>
    <s v="normal"/>
    <s v="C40766849"/>
    <s v="MIDDLEW MQSERIES ITS Support OPS VWM CHGMGR"/>
    <s v="Rodriguez Rivera Juan Jose"/>
    <d v="2017-03-03T17:15:00"/>
    <d v="2017-03-04T00:00:00"/>
    <s v="Entrega a operación de 2 servidores(appliances) CISCO ISE VPN"/>
    <s v="Successful"/>
    <s v="On Time"/>
    <s v="No"/>
    <s v="Minor"/>
    <s v="Successful"/>
    <s v="On Time"/>
    <n v="1"/>
    <n v="1"/>
    <n v="0"/>
    <x v="2"/>
    <n v="0"/>
    <s v="Normal"/>
    <n v="0"/>
    <n v="0"/>
    <n v="0"/>
    <n v="0"/>
    <n v="0"/>
    <n v="0"/>
    <s v="Alejandro"/>
    <s v="CT40009486"/>
    <s v="Middleware"/>
    <s v="TSS"/>
    <s v="No"/>
    <s v="No"/>
    <s v="No"/>
    <s v="No"/>
    <s v="No"/>
  </r>
  <r>
    <x v="8"/>
    <x v="0"/>
    <x v="0"/>
    <s v="normal"/>
    <s v="C40771596"/>
    <s v="SERVERS WINTEL ITS Support OPS VWM CHGMGR"/>
    <s v="Sanchez Ramirez Erick"/>
    <d v="2017-03-04T08:00:00"/>
    <d v="2017-03-06T17:00:00"/>
    <s v="Ingresar servidores al dominio vwmext.com"/>
    <s v="Successful"/>
    <s v="On Time"/>
    <s v="No"/>
    <s v="Minor"/>
    <s v="Successful"/>
    <s v="On Time"/>
    <n v="1"/>
    <n v="1"/>
    <n v="0"/>
    <x v="2"/>
    <n v="0"/>
    <s v="Normal"/>
    <n v="0"/>
    <n v="0"/>
    <n v="0"/>
    <n v="0"/>
    <n v="1"/>
    <n v="0"/>
    <s v="Alejandro"/>
    <s v="CT40004941"/>
    <s v="DPO Windows"/>
    <s v="ITO"/>
    <s v="No"/>
    <s v="No"/>
    <s v="No"/>
    <s v="Si"/>
    <s v="No"/>
  </r>
  <r>
    <x v="8"/>
    <x v="0"/>
    <x v="1"/>
    <s v="normal"/>
    <s v="C40771626"/>
    <s v="FACILITIES ITS Support OPS VWM CHGMGR"/>
    <s v="Alvarado Pacheco Milthon Christian"/>
    <d v="2017-03-01T00:00:00"/>
    <d v="2017-03-05T00:00:00"/>
    <s v="Repair the air conditioning equipment XXXX which is cooling the Data Center Puebla I"/>
    <s v="Successful"/>
    <s v="On Time"/>
    <s v="No"/>
    <s v="Standard"/>
    <s v="Successful"/>
    <s v="On Time"/>
    <n v="1"/>
    <n v="1"/>
    <n v="0"/>
    <x v="2"/>
    <n v="0"/>
    <s v="Normal"/>
    <n v="0"/>
    <n v="0"/>
    <n v="0"/>
    <n v="0"/>
    <n v="1"/>
    <n v="0"/>
    <s v="Alejandro"/>
    <s v="CT40003137"/>
    <s v="DCI"/>
    <s v="ITO"/>
    <s v="No"/>
    <s v="No"/>
    <s v="No"/>
    <s v="Si"/>
    <s v="No"/>
  </r>
  <r>
    <x v="8"/>
    <x v="1"/>
    <x v="0"/>
    <s v="normal"/>
    <s v="C40771698"/>
    <s v="OPM ITS Support OPS VWM CHGMGR"/>
    <s v="Vargas Aguilar Jorge"/>
    <d v="2017-03-05T08:00:00"/>
    <d v="2017-03-06T17:00:00"/>
    <s v="Arreglo de cableado del equipo SW-HB2-SF-C6 localizados en DCPII"/>
    <s v="Successful"/>
    <s v="On Time"/>
    <s v="No"/>
    <s v="Minor"/>
    <s v="Successful"/>
    <s v="On Time"/>
    <n v="1"/>
    <n v="1"/>
    <n v="0"/>
    <x v="2"/>
    <n v="0"/>
    <s v="Normal"/>
    <n v="0"/>
    <n v="0"/>
    <n v="0"/>
    <n v="0"/>
    <n v="1"/>
    <n v="0"/>
    <s v="Alejandro"/>
    <s v="CT40005482"/>
    <s v="OPM"/>
    <s v="TSS"/>
    <s v="No"/>
    <s v="No"/>
    <s v="No"/>
    <s v="Si"/>
    <s v="No"/>
  </r>
  <r>
    <x v="8"/>
    <x v="1"/>
    <x v="0"/>
    <s v="normal"/>
    <s v="C40772276"/>
    <s v="TELECOM LAN ITS Support OPS VWM CHGMGR"/>
    <s v="Bravo Rosas Fernando"/>
    <d v="2017-03-05T00:00:00"/>
    <d v="2017-03-05T06:00:00"/>
    <s v="Eliminación de comandos de STORM-CONTROL TRAPs en sección 6"/>
    <s v="Successful"/>
    <s v="On Time"/>
    <s v="No"/>
    <s v="Minor"/>
    <s v="Successful"/>
    <s v="On Time"/>
    <n v="1"/>
    <n v="1"/>
    <n v="0"/>
    <x v="2"/>
    <n v="0"/>
    <s v="Normal"/>
    <n v="0"/>
    <n v="0"/>
    <n v="0"/>
    <n v="0"/>
    <n v="1"/>
    <n v="0"/>
    <s v="Alejandro"/>
    <s v="CT40004898"/>
    <s v="LAN"/>
    <s v="TSS"/>
    <s v="No"/>
    <s v="No"/>
    <s v="No"/>
    <s v="Si"/>
    <s v="No"/>
  </r>
  <r>
    <x v="8"/>
    <x v="1"/>
    <x v="0"/>
    <s v="normal"/>
    <s v="C40772277"/>
    <s v="TELECOM ITS Support OPS VWM CHGMGR"/>
    <s v="Manzano Diaz Hector Gustavo"/>
    <d v="2017-03-04T12:00:00"/>
    <d v="2017-03-06T17:00:00"/>
    <s v="Seguimiento de Cables ubicados en gabinete MDF 6610 G9"/>
    <s v="Successful"/>
    <s v="On Time"/>
    <s v="No"/>
    <s v="Minor"/>
    <s v="Successful"/>
    <s v="On Time"/>
    <n v="1"/>
    <n v="1"/>
    <n v="0"/>
    <x v="2"/>
    <n v="0"/>
    <s v="Normal"/>
    <n v="0"/>
    <n v="0"/>
    <n v="0"/>
    <n v="0"/>
    <n v="1"/>
    <n v="0"/>
    <s v="Alejandro"/>
    <s v="CT40002753"/>
    <s v="Cableado"/>
    <s v="TSS"/>
    <s v="No"/>
    <s v="No"/>
    <s v="No"/>
    <s v="Si"/>
    <s v="No"/>
  </r>
  <r>
    <x v="8"/>
    <x v="1"/>
    <x v="0"/>
    <s v="normal"/>
    <s v="C40772299"/>
    <s v="TELECOM LAN ITS Support OPS VWM CHGMGR"/>
    <s v="Lopez Saavedra Ricardo"/>
    <d v="2017-03-04T15:00:00"/>
    <d v="2017-03-04T21:00:00"/>
    <s v="Remplazo de Switch sw4F-105.5 Seglo Finsa"/>
    <s v="Successful"/>
    <s v="On Time"/>
    <s v="No"/>
    <s v="Minor"/>
    <s v="Successful"/>
    <s v="On Time"/>
    <n v="1"/>
    <n v="1"/>
    <n v="0"/>
    <x v="2"/>
    <n v="0"/>
    <s v="Normal"/>
    <n v="0"/>
    <n v="0"/>
    <n v="0"/>
    <n v="0"/>
    <n v="1"/>
    <n v="0"/>
    <s v="Alejandro"/>
    <s v="CT40004989"/>
    <s v="LAN"/>
    <s v="TSS"/>
    <s v="No"/>
    <s v="No"/>
    <s v="No"/>
    <s v="Si"/>
    <s v="No"/>
  </r>
  <r>
    <x v="8"/>
    <x v="0"/>
    <x v="0"/>
    <s v="normal"/>
    <s v="C40772568"/>
    <s v="SE.AA.MX.SDM.LOCAL"/>
    <s v="Salinas Cruz Edith"/>
    <d v="2017-03-02T13:30:00"/>
    <d v="2017-03-03T16:30:00"/>
    <s v="Apagado de servidores Virtuales: VWMXPUSSP03P y VWMXPUSSV126P - SLT"/>
    <s v="Successful"/>
    <s v="On Time"/>
    <s v="No"/>
    <s v="Minor"/>
    <s v="Successful"/>
    <s v="On Time"/>
    <n v="1"/>
    <n v="1"/>
    <n v="0"/>
    <x v="2"/>
    <n v="1"/>
    <s v="SLT"/>
    <n v="0"/>
    <n v="0"/>
    <n v="0"/>
    <n v="0"/>
    <n v="1"/>
    <n v="0"/>
    <s v="Alejandro"/>
    <s v="CT40003420"/>
    <s v="SDM"/>
    <s v="ITO"/>
    <s v="No"/>
    <s v="No"/>
    <s v="No"/>
    <s v="Si"/>
    <s v="No"/>
  </r>
  <r>
    <x v="8"/>
    <x v="1"/>
    <x v="0"/>
    <s v="emergency"/>
    <s v="C40776122"/>
    <s v="TELECOM WAN ITS Support OPS VWM CHGMGR"/>
    <s v="Fernandez Hernandez Israel"/>
    <d v="2017-03-07T00:00:00"/>
    <d v="2017-03-07T10:00:00"/>
    <s v="Cambio emergente | Actualización de Certificados para autenticacion Wirelees Cisco ACS"/>
    <s v="Successful"/>
    <s v="On Time"/>
    <s v="No"/>
    <s v="Minor"/>
    <s v="Successful"/>
    <s v="On Time"/>
    <n v="1"/>
    <n v="1"/>
    <n v="0"/>
    <x v="2"/>
    <n v="0"/>
    <s v="Emergency"/>
    <n v="1"/>
    <n v="0"/>
    <n v="0"/>
    <n v="0"/>
    <n v="1"/>
    <n v="0"/>
    <s v="Alejandro"/>
    <s v="CT40005317"/>
    <s v="WAN"/>
    <s v="TSS"/>
    <s v="No"/>
    <s v="No"/>
    <s v="No"/>
    <s v="Si"/>
    <s v="No"/>
  </r>
  <r>
    <x v="8"/>
    <x v="1"/>
    <x v="1"/>
    <s v="normal"/>
    <s v="C40776138"/>
    <s v="TELECOM ITS Support OPS VWM CHGMGR"/>
    <s v="Martinez Vega Maria Jose"/>
    <d v="2017-03-07T04:00:00"/>
    <d v="2017-03-07T05:30:00"/>
    <s v="MANTENIMIENTO PREVENTIVO A AIRE RITTAL DEL IDF0701"/>
    <s v="Successful"/>
    <s v="On Time"/>
    <s v="No"/>
    <s v="Standard"/>
    <s v="Successful"/>
    <s v="On Time"/>
    <n v="1"/>
    <n v="1"/>
    <n v="0"/>
    <x v="2"/>
    <n v="0"/>
    <s v="Normal"/>
    <n v="0"/>
    <n v="0"/>
    <n v="0"/>
    <n v="0"/>
    <n v="1"/>
    <n v="0"/>
    <s v="Alejandro"/>
    <s v="CT40003506"/>
    <s v="Cableado"/>
    <s v="TSS"/>
    <s v="No"/>
    <s v="No"/>
    <s v="No"/>
    <s v="Si"/>
    <s v="No"/>
  </r>
  <r>
    <x v="8"/>
    <x v="0"/>
    <x v="1"/>
    <s v="normal"/>
    <s v="C40776947"/>
    <s v="BACKUP ITS Support OPS VWM CHGMGR"/>
    <s v="Castro Vazquez Antonio De Jesus"/>
    <d v="2017-03-07T09:00:00"/>
    <d v="2017-03-07T14:00:00"/>
    <s v="Reemplazo | Revisión de drive en librería de respaldos"/>
    <s v="Successful"/>
    <s v="On Time"/>
    <s v="No"/>
    <s v="Standard"/>
    <s v="Successful"/>
    <s v="On Time"/>
    <n v="1"/>
    <n v="1"/>
    <n v="0"/>
    <x v="2"/>
    <n v="0"/>
    <s v="Normal"/>
    <n v="0"/>
    <n v="0"/>
    <n v="0"/>
    <n v="0"/>
    <n v="1"/>
    <n v="0"/>
    <s v="Alejandro"/>
    <s v="CT40000785"/>
    <s v="Backups -Storage"/>
    <s v="ITO"/>
    <s v="No"/>
    <s v="No"/>
    <s v="No"/>
    <s v="Si"/>
    <s v="No"/>
  </r>
  <r>
    <x v="17"/>
    <x v="0"/>
    <x v="1"/>
    <s v="normal"/>
    <s v="C001024245"/>
    <s v="C.SAP.MX.AA.SAP-BASIS"/>
    <s v="Ramirez Lopez Nancy"/>
    <d v="2017-03-03T11:00:00"/>
    <d v="2017-03-04T21:00:00"/>
    <s v="MEXICHEM /BW0 - Local Client Copy-New Client /CSS.CAB pre-approved"/>
    <s v="Not Successful"/>
    <s v="On Time"/>
    <s v="No"/>
    <s v="Standard"/>
    <s v="Not Successful"/>
    <s v="On Time"/>
    <n v="0"/>
    <n v="1"/>
    <n v="0"/>
    <x v="2"/>
    <n v="0"/>
    <s v="Normal"/>
    <n v="0"/>
    <n v="0"/>
    <n v="0"/>
    <n v="0"/>
    <n v="1"/>
    <n v="0"/>
    <s v="Maria del Carmen"/>
    <s v="CMOD317645"/>
    <s v="Basis"/>
    <s v="BASIS"/>
    <s v="No"/>
    <s v="No"/>
    <s v="No"/>
    <s v="Si"/>
    <s v="No"/>
  </r>
  <r>
    <x v="1"/>
    <x v="0"/>
    <x v="1"/>
    <s v="normal"/>
    <s v="C001009640"/>
    <s v="C.AMER.MX.DBA.VITRO"/>
    <s v="Ortega Rojas Luis Enrique"/>
    <d v="2017-03-02T17:00:00"/>
    <d v="2017-03-07T17:00:00"/>
    <s v="AMER | VITRO | Administrative change | Move Application CIs into status 'In operation' and correct CIs"/>
    <s v="Successful"/>
    <s v="On Time"/>
    <s v="No"/>
    <s v="Standard"/>
    <s v="Successful"/>
    <s v="On Time"/>
    <n v="1"/>
    <n v="1"/>
    <n v="0"/>
    <x v="2"/>
    <n v="0"/>
    <s v="Normal"/>
    <n v="0"/>
    <n v="0"/>
    <n v="0"/>
    <n v="0"/>
    <n v="1"/>
    <n v="0"/>
    <s v="Maria del Carmen"/>
    <s v="C000973672"/>
    <s v="Base de datos"/>
    <s v="ITO"/>
    <s v="No"/>
    <s v="No"/>
    <s v="No"/>
    <s v="Si"/>
    <s v="No"/>
  </r>
  <r>
    <x v="1"/>
    <x v="0"/>
    <x v="0"/>
    <s v="normal"/>
    <s v="C001017510"/>
    <s v="C.SAP.MX.AA.SAP-BASIS"/>
    <s v="Hernandez Jacinto Marco Antonio"/>
    <d v="2017-03-02T11:00:00"/>
    <d v="2017-03-07T18:00:00"/>
    <s v="[VITRO] / [ SAP-TSMX ] / [ USAGE ] / [ RQA ] / [ TSMX] - System Copy |OUTAGE = YES | /CCAB; ITO.CAB pre-approved [4EP]"/>
    <s v="Successful"/>
    <s v="On Time"/>
    <s v="No"/>
    <s v="Minor"/>
    <s v="Successful"/>
    <s v="On Time"/>
    <n v="1"/>
    <n v="1"/>
    <n v="0"/>
    <x v="2"/>
    <n v="0"/>
    <s v="Normal"/>
    <n v="0"/>
    <n v="0"/>
    <n v="0"/>
    <n v="0"/>
    <n v="1"/>
    <n v="0"/>
    <s v="Maria del Carmen"/>
    <s v="CMOD317687"/>
    <s v="Basis"/>
    <s v="BASIS"/>
    <s v="No"/>
    <s v="No"/>
    <s v="No"/>
    <s v="Si"/>
    <s v="No"/>
  </r>
  <r>
    <x v="17"/>
    <x v="0"/>
    <x v="0"/>
    <s v="normal"/>
    <s v="C001019383"/>
    <s v="C.SAP.MX.AA.SAP-BASIS"/>
    <s v="Salcedo Simpson Georgina"/>
    <d v="2017-03-06T21:00:00"/>
    <d v="2017-03-07T19:00:00"/>
    <s v="MEXICHEM / ECC COLOMBIA / D01 - KERNEL_Update 7.21 PL 813 / CCAB; ITO.CAB pre-approved [4EP]"/>
    <s v="Successful"/>
    <s v="On Time"/>
    <s v="No"/>
    <s v="Minor"/>
    <s v="Successful"/>
    <s v="On Time"/>
    <n v="1"/>
    <n v="1"/>
    <n v="0"/>
    <x v="2"/>
    <n v="0"/>
    <s v="Normal"/>
    <n v="0"/>
    <n v="0"/>
    <n v="0"/>
    <n v="0"/>
    <n v="1"/>
    <n v="0"/>
    <s v="Maria del Carmen"/>
    <s v="CMOD317140"/>
    <s v="Basis"/>
    <s v="BASIS"/>
    <s v="No"/>
    <s v="No"/>
    <s v="No"/>
    <s v="Si"/>
    <s v="No"/>
  </r>
  <r>
    <x v="17"/>
    <x v="0"/>
    <x v="0"/>
    <s v="normal"/>
    <s v="C001021021"/>
    <s v="C.SAP.MX.AA.SAP-BASIS"/>
    <s v="Salcedo Simpson Georgina"/>
    <d v="2017-03-07T21:00:00"/>
    <d v="2017-03-08T10:00:00"/>
    <s v="MEXICHEM / ECC PVM/ D05 - KERNEL_Update 7.21 PL 813 / CCAB; ITO.CAB pre-approved [4EP]"/>
    <s v="Successful"/>
    <s v="On Time"/>
    <s v="No"/>
    <s v="Minor"/>
    <s v="Successful"/>
    <s v="On Time"/>
    <n v="1"/>
    <n v="1"/>
    <n v="0"/>
    <x v="2"/>
    <n v="0"/>
    <s v="Normal"/>
    <n v="0"/>
    <n v="0"/>
    <n v="0"/>
    <n v="0"/>
    <n v="1"/>
    <n v="0"/>
    <s v="Maria del Carmen"/>
    <s v="CMOD317140"/>
    <s v="Basis"/>
    <s v="BASIS"/>
    <s v="No"/>
    <s v="No"/>
    <s v="No"/>
    <s v="Si"/>
    <s v="No"/>
  </r>
  <r>
    <x v="1"/>
    <x v="0"/>
    <x v="0"/>
    <s v="normal"/>
    <s v="C001021046"/>
    <s v="C.SAP.MX.AA.SAP-BASIS"/>
    <s v="Hernandez Jacinto Marco Antonio"/>
    <d v="2017-03-02T11:00:00"/>
    <d v="2017-03-07T18:00:00"/>
    <s v="[VITRO] / [ SAP-TSMX ] / [ USAGE ] / [ SQA ] / [ TSMX] - System Copy |OUTAGE = YES | /CCAB; ITO.CAB pre-approved [4EP]"/>
    <s v="Successful"/>
    <s v="On Time"/>
    <s v="No"/>
    <s v="Minor"/>
    <s v="Successful"/>
    <s v="On Time"/>
    <n v="1"/>
    <n v="1"/>
    <n v="0"/>
    <x v="2"/>
    <n v="0"/>
    <s v="Normal"/>
    <n v="0"/>
    <n v="0"/>
    <n v="0"/>
    <n v="0"/>
    <n v="1"/>
    <n v="0"/>
    <s v="Maria del Carmen"/>
    <s v="CMOD317687"/>
    <s v="Basis"/>
    <s v="BASIS"/>
    <s v="No"/>
    <s v="No"/>
    <s v="No"/>
    <s v="Si"/>
    <s v="No"/>
  </r>
  <r>
    <x v="11"/>
    <x v="0"/>
    <x v="1"/>
    <s v="normal"/>
    <s v="C001024367"/>
    <s v="C.SAP.MX.AA.GDH.MX-BASIS"/>
    <s v="Tirado Salas Jose Vicente "/>
    <d v="2017-03-07T14:00:00"/>
    <d v="2017-03-08T00:00:00"/>
    <s v="[GRUPO KUO] / [ SAP -TSMX ] / [ QAS ] / [ QAA ] / - KERNEL_Update / CCAB; ITO.CAB pre-approved [4EP]"/>
    <s v="Successful"/>
    <s v="On Time"/>
    <s v="No"/>
    <s v="Standard"/>
    <s v="Successful"/>
    <s v="On Time"/>
    <n v="1"/>
    <n v="1"/>
    <n v="0"/>
    <x v="2"/>
    <n v="0"/>
    <s v="Normal"/>
    <n v="0"/>
    <n v="0"/>
    <n v="0"/>
    <n v="0"/>
    <n v="1"/>
    <n v="0"/>
    <s v="Ariadna"/>
    <s v="CMOD317140"/>
    <s v="Basis"/>
    <s v="BASIS"/>
    <s v="No"/>
    <s v="No"/>
    <s v="No"/>
    <s v="Si"/>
    <s v="No"/>
  </r>
  <r>
    <x v="10"/>
    <x v="0"/>
    <x v="0"/>
    <s v="normal"/>
    <s v="C001024413"/>
    <s v="SE.AA.MX.SDM.LOCAL"/>
    <s v="Salinas Cruz Edith"/>
    <d v="2017-03-03T23:30:00"/>
    <d v="2017-03-07T23:00:00"/>
    <s v="SLT|GRUPO Q / SAP TS-MX / PROD / CEP / QTO - Restore&amp;Recovery - classic env."/>
    <s v="Successful"/>
    <s v="On Time"/>
    <s v="No"/>
    <s v="Minor"/>
    <s v="Successful"/>
    <s v="On Time"/>
    <n v="1"/>
    <n v="1"/>
    <n v="0"/>
    <x v="2"/>
    <n v="1"/>
    <s v="SLT"/>
    <n v="0"/>
    <n v="0"/>
    <n v="0"/>
    <n v="0"/>
    <n v="1"/>
    <n v="0"/>
    <s v="Candido"/>
    <s v="CMOD318860"/>
    <s v="SDM"/>
    <s v="ITO"/>
    <s v="No"/>
    <s v="No"/>
    <s v="No"/>
    <s v="Si"/>
    <s v="No"/>
  </r>
  <r>
    <x v="10"/>
    <x v="0"/>
    <x v="0"/>
    <s v="normal"/>
    <s v="C001024433"/>
    <s v="SE.AA.MX.SDM.LOCAL"/>
    <s v="Salinas Cruz Edith"/>
    <d v="2017-03-04T09:00:00"/>
    <d v="2017-03-07T23:00:00"/>
    <s v="SLT|GRUPO Q / SAP TS-MX / PROD / CEP / QTO - Restore&amp;Recovery - classic env."/>
    <s v="Successful"/>
    <s v="On Time"/>
    <s v="No"/>
    <s v="Minor"/>
    <s v="Successful"/>
    <s v="On Time"/>
    <n v="1"/>
    <n v="1"/>
    <n v="0"/>
    <x v="2"/>
    <n v="1"/>
    <s v="SLT"/>
    <n v="0"/>
    <n v="0"/>
    <n v="0"/>
    <n v="0"/>
    <n v="1"/>
    <n v="0"/>
    <s v="Candido"/>
    <s v="CMOD318860"/>
    <s v="SDM"/>
    <s v="ITO"/>
    <s v="No"/>
    <s v="No"/>
    <s v="No"/>
    <s v="Si"/>
    <s v="No"/>
  </r>
  <r>
    <x v="9"/>
    <x v="0"/>
    <x v="1"/>
    <s v="normal"/>
    <s v="C001026194"/>
    <s v="C.AMER.MX.SYS-MANAGEMENT"/>
    <s v="Bomfim De oliveira Joab  "/>
    <d v="2017-03-07T14:00:00"/>
    <d v="2017-03-07T21:00:00"/>
    <s v="HP Server Automation agent deploy in LOW criticality Servers"/>
    <s v="Successful"/>
    <s v="On Time"/>
    <s v="No"/>
    <s v="Standard"/>
    <s v="Successful"/>
    <s v="On Time"/>
    <n v="1"/>
    <n v="1"/>
    <n v="0"/>
    <x v="2"/>
    <n v="0"/>
    <s v="Normal"/>
    <n v="0"/>
    <n v="0"/>
    <n v="0"/>
    <n v="0"/>
    <n v="1"/>
    <n v="0"/>
    <s v="Candido"/>
    <s v="C000179833"/>
    <s v="System Management"/>
    <s v="ITO"/>
    <s v="No"/>
    <s v="No"/>
    <s v="No"/>
    <s v="Si"/>
    <s v="No"/>
  </r>
  <r>
    <x v="6"/>
    <x v="0"/>
    <x v="1"/>
    <s v="normal"/>
    <s v="C001026228"/>
    <s v="C.AMER.MX.SBO.BK.ST"/>
    <s v="Lopez Garcia Gerardo  "/>
    <d v="2017-03-07T09:00:00"/>
    <d v="2017-03-07T18:00:00"/>
    <s v="AMER | DSI | Increased of Disk Space on JetCloud | _Server_ax1la138 (DRQ)"/>
    <s v="Successful"/>
    <s v="On Time"/>
    <s v="No"/>
    <s v="Standard"/>
    <s v="Successful"/>
    <s v="On Time"/>
    <n v="1"/>
    <n v="1"/>
    <n v="0"/>
    <x v="2"/>
    <n v="0"/>
    <s v="Normal"/>
    <n v="0"/>
    <n v="0"/>
    <n v="0"/>
    <n v="0"/>
    <n v="1"/>
    <n v="0"/>
    <s v="Ariadna"/>
    <s v="C000058623"/>
    <s v="Backups -Storage"/>
    <s v="ITO"/>
    <s v="No"/>
    <s v="No"/>
    <s v="No"/>
    <s v="Si"/>
    <s v="No"/>
  </r>
  <r>
    <x v="1"/>
    <x v="1"/>
    <x v="1"/>
    <s v="normal"/>
    <s v="C001026247"/>
    <s v="TS.CP.MX.SIC.LAN.VITRO"/>
    <s v="Huerta Barrera David  "/>
    <d v="2017-03-07T05:30:00"/>
    <d v="2017-03-07T20:30:00"/>
    <s v="VITRO | Libranza por corte eléctrico: Localidad Industrias del Álcali / Pre aprobado"/>
    <s v="Successful"/>
    <s v="On Time"/>
    <s v="No"/>
    <s v="Standard"/>
    <s v="Successful"/>
    <s v="On Time"/>
    <n v="1"/>
    <n v="1"/>
    <n v="0"/>
    <x v="2"/>
    <n v="0"/>
    <s v="Normal"/>
    <n v="0"/>
    <n v="0"/>
    <n v="0"/>
    <n v="0"/>
    <n v="1"/>
    <n v="0"/>
    <s v="Maria del Carmen"/>
    <s v="C000238516"/>
    <s v="LAN"/>
    <s v="TSS"/>
    <s v="No"/>
    <s v="No"/>
    <s v="No"/>
    <s v="Si"/>
    <s v="No"/>
  </r>
  <r>
    <x v="1"/>
    <x v="0"/>
    <x v="1"/>
    <s v="normal"/>
    <s v="C001026256"/>
    <s v="C.AMER.MX.WINTEL.VITRO"/>
    <s v="Sanchez Alvarez Carlos"/>
    <d v="2017-03-07T04:00:00"/>
    <d v="2017-03-07T22:00:00"/>
    <s v="AMER | Vitro | Accompany Electrical Maintenance | ALCALI (MEXICO)"/>
    <s v="Successful"/>
    <s v="On Time"/>
    <s v="No"/>
    <s v="Standard"/>
    <s v="Successful"/>
    <s v="On Time"/>
    <n v="1"/>
    <n v="1"/>
    <n v="0"/>
    <x v="2"/>
    <n v="0"/>
    <s v="Normal"/>
    <n v="0"/>
    <n v="0"/>
    <n v="0"/>
    <n v="0"/>
    <n v="1"/>
    <n v="0"/>
    <s v="Maria del Carmen"/>
    <s v="C000855226"/>
    <s v="DPO Windows"/>
    <s v="ITO"/>
    <s v="No"/>
    <s v="No"/>
    <s v="No"/>
    <s v="Si"/>
    <s v="No"/>
  </r>
  <r>
    <x v="10"/>
    <x v="0"/>
    <x v="1"/>
    <s v="normal"/>
    <s v="C001026275"/>
    <s v="C.SAP.MX.AA.GDH.MX-BASIS"/>
    <s v="Escalante Gonzalez Carlos"/>
    <d v="2017-03-06T21:00:00"/>
    <d v="2017-03-07T19:00:00"/>
    <s v="Grupo Q / SAP-TSMX / Calidad / CEQ / QRO. - SAP Parameter Change_Offline_classic env. /CCAB; CSS.CAB pre-approved"/>
    <s v="Successful"/>
    <s v="On Time"/>
    <s v="No"/>
    <s v="Standard"/>
    <s v="Successful"/>
    <s v="On Time"/>
    <n v="1"/>
    <n v="1"/>
    <n v="0"/>
    <x v="2"/>
    <n v="0"/>
    <s v="Normal"/>
    <n v="0"/>
    <n v="0"/>
    <n v="0"/>
    <n v="0"/>
    <n v="1"/>
    <n v="0"/>
    <s v="Candido"/>
    <s v="CMOD318874"/>
    <s v="Basis"/>
    <s v="BASIS"/>
    <s v="No"/>
    <s v="No"/>
    <s v="No"/>
    <s v="Si"/>
    <s v="No"/>
  </r>
  <r>
    <x v="10"/>
    <x v="0"/>
    <x v="1"/>
    <s v="normal"/>
    <s v="C001026278"/>
    <s v="C.SAP.MX.AA.GDH.MX-BASIS"/>
    <s v="Escalante Gonzalez Carlos"/>
    <d v="2017-03-06T21:00:00"/>
    <d v="2017-03-07T19:00:00"/>
    <s v="Grupo Q / SAP-TSMX / Desarrollo / CED / QRO. - SAP Parameter Change_Offline_classic env. /CCAB; CSS.CAB pre-approved"/>
    <s v="Successful"/>
    <s v="On Time"/>
    <s v="No"/>
    <s v="Standard"/>
    <s v="Successful"/>
    <s v="On Time"/>
    <n v="1"/>
    <n v="1"/>
    <n v="0"/>
    <x v="2"/>
    <n v="0"/>
    <s v="Normal"/>
    <n v="0"/>
    <n v="0"/>
    <n v="0"/>
    <n v="0"/>
    <n v="1"/>
    <n v="0"/>
    <s v="Candido"/>
    <s v="CMOD318874"/>
    <s v="Basis"/>
    <s v="BASIS"/>
    <s v="No"/>
    <s v="No"/>
    <s v="No"/>
    <s v="Si"/>
    <s v="No"/>
  </r>
  <r>
    <x v="10"/>
    <x v="0"/>
    <x v="1"/>
    <s v="normal"/>
    <s v="C001026317"/>
    <s v="C.SAP.MX.AA.GDH.MX-BASIS"/>
    <s v="Escalante Gonzalez Carlos"/>
    <d v="2017-03-06T22:00:00"/>
    <d v="2017-03-07T19:00:00"/>
    <s v="Grupo Q / SAP-TSMX / Producción/ CEP / QRO. - SAP Parameter Change_Offline_classic env. /CCAB; CSS.CAB pre-approved"/>
    <s v="Successful"/>
    <s v="On Time"/>
    <s v="No"/>
    <s v="Standard"/>
    <s v="Successful"/>
    <s v="On Time"/>
    <n v="1"/>
    <n v="1"/>
    <n v="0"/>
    <x v="2"/>
    <n v="0"/>
    <s v="Normal"/>
    <n v="0"/>
    <n v="0"/>
    <n v="0"/>
    <n v="0"/>
    <n v="1"/>
    <n v="0"/>
    <s v="Candido"/>
    <s v="CMOD318874"/>
    <s v="Basis"/>
    <s v="BASIS"/>
    <s v="No"/>
    <s v="No"/>
    <s v="No"/>
    <s v="Si"/>
    <s v="No"/>
  </r>
  <r>
    <x v="1"/>
    <x v="0"/>
    <x v="1"/>
    <s v="normal"/>
    <s v="C001028184"/>
    <s v="C.AMER.MX.WINTEL.VITRO"/>
    <s v="Rocha Zepeda Juan Carlos"/>
    <d v="2017-03-07T22:30:00"/>
    <d v="2017-03-08T06:00:00"/>
    <s v="AMER | VITRO | PM Request | Install MS patches (KB3020369, KB3125574 Convenience Roll Up) in DNSDHCP-MTY"/>
    <s v="Successful"/>
    <s v="On Time"/>
    <s v="No"/>
    <s v="Standard"/>
    <s v="Successful"/>
    <s v="On Time"/>
    <n v="1"/>
    <n v="1"/>
    <n v="0"/>
    <x v="2"/>
    <n v="0"/>
    <s v="Normal"/>
    <n v="0"/>
    <n v="0"/>
    <n v="0"/>
    <n v="0"/>
    <n v="1"/>
    <n v="0"/>
    <s v="Maria del Carmen"/>
    <s v="C000179725"/>
    <s v="DPO Windows"/>
    <s v="ITO"/>
    <s v="No"/>
    <s v="No"/>
    <s v="No"/>
    <s v="Si"/>
    <s v="No"/>
  </r>
  <r>
    <x v="8"/>
    <x v="0"/>
    <x v="0"/>
    <s v="normal"/>
    <s v="C40771718"/>
    <s v="PROYECT INFRAEST ITS Support OPS VWM CHGMGR"/>
    <s v="Baca Gonzalez Eliseo"/>
    <d v="2017-03-05T00:01:00"/>
    <d v="2017-03-07T17:00:00"/>
    <s v="Renovacion Tecnológica de Concentrador VPN MX_VPN-VWM-HO-1 para Servicio Home Office VWM"/>
    <s v="Successful"/>
    <s v="On Time"/>
    <s v="No"/>
    <s v="Minor"/>
    <s v="Successful"/>
    <s v="On Time"/>
    <n v="1"/>
    <n v="1"/>
    <n v="0"/>
    <x v="2"/>
    <n v="0"/>
    <s v="Normal"/>
    <n v="0"/>
    <n v="0"/>
    <n v="0"/>
    <n v="0"/>
    <n v="1"/>
    <n v="0"/>
    <s v="Alejandro"/>
    <s v="CT40009543"/>
    <s v="Proyectos"/>
    <s v="ITO"/>
    <s v="No"/>
    <s v="No"/>
    <s v="No"/>
    <s v="Si"/>
    <s v="No"/>
  </r>
  <r>
    <x v="8"/>
    <x v="1"/>
    <x v="1"/>
    <s v="normal"/>
    <s v="C40776999"/>
    <s v="TELECOM ITS Support OPS VWM CHGMGR"/>
    <s v="Martinez Vega Maria Jose"/>
    <d v="2017-03-07T17:30:00"/>
    <d v="2017-03-07T19:00:00"/>
    <s v="MANTENIMIENTO PREVENTIVO A AIRE RITTAL DEL IDF2103"/>
    <s v="Successful"/>
    <s v="On Time"/>
    <s v="No"/>
    <s v="Standard"/>
    <s v="Successful"/>
    <s v="On Time"/>
    <n v="1"/>
    <n v="1"/>
    <n v="0"/>
    <x v="2"/>
    <n v="0"/>
    <s v="Normal"/>
    <n v="0"/>
    <n v="0"/>
    <n v="0"/>
    <n v="0"/>
    <n v="1"/>
    <n v="0"/>
    <s v="Alejandro"/>
    <s v="CT40003506"/>
    <s v="Cableado"/>
    <s v="TSS"/>
    <s v="No"/>
    <s v="No"/>
    <s v="No"/>
    <s v="Si"/>
    <s v="No"/>
  </r>
  <r>
    <x v="12"/>
    <x v="0"/>
    <x v="0"/>
    <s v="normal"/>
    <s v="C000997624"/>
    <s v="C.AMER.MX.DPO-LNX"/>
    <s v="Garcia Garcia Alma Delia"/>
    <d v="2017-03-08T16:00:00"/>
    <d v="2017-03-08T20:00:00"/>
    <s v="AMER | GDG | Operative System package upgrade on server ax1la175 | QA"/>
    <s v="Successful"/>
    <s v="On Time"/>
    <s v="No"/>
    <s v="Minor"/>
    <s v="Successful"/>
    <s v="On Time"/>
    <n v="1"/>
    <n v="1"/>
    <n v="0"/>
    <x v="2"/>
    <n v="0"/>
    <s v="Normal"/>
    <n v="0"/>
    <n v="0"/>
    <n v="0"/>
    <n v="0"/>
    <n v="1"/>
    <n v="0"/>
    <s v="Candido"/>
    <s v="C000972225"/>
    <s v="DPO Linux"/>
    <s v="ITO"/>
    <s v="No"/>
    <s v="No"/>
    <s v="No"/>
    <s v="Si"/>
    <s v="No"/>
  </r>
  <r>
    <x v="6"/>
    <x v="0"/>
    <x v="0"/>
    <s v="normal"/>
    <s v="C001011213"/>
    <s v="SE.AA.MX.PROJECTS"/>
    <s v="Baca Gonzalez Eliseo"/>
    <d v="2017-02-23T19:00:00"/>
    <d v="2017-03-08T17:00:00"/>
    <s v="DSI QRO |PCI |Location | Migracion de Ambiente QAS a SAP HANA Grupo Q"/>
    <s v="Successful"/>
    <s v="On Time"/>
    <s v="No"/>
    <s v="Minor"/>
    <s v="Successful"/>
    <s v="On Time"/>
    <n v="1"/>
    <n v="1"/>
    <n v="0"/>
    <x v="2"/>
    <n v="0"/>
    <s v="Normal"/>
    <n v="0"/>
    <n v="0"/>
    <n v="0"/>
    <n v="0"/>
    <n v="1"/>
    <n v="0"/>
    <s v="Ariadna"/>
    <s v="-"/>
    <s v="Proyectos"/>
    <s v="ITO"/>
    <s v="No"/>
    <s v="No"/>
    <s v="No"/>
    <s v="Si"/>
    <s v="No"/>
  </r>
  <r>
    <x v="38"/>
    <x v="1"/>
    <x v="0"/>
    <s v="normal"/>
    <s v="C001011215"/>
    <s v="SE.AA.MX.SDE.SUPPLIERS"/>
    <s v="Soto Muñoz Jose Carlos"/>
    <d v="2017-03-09T09:00:00"/>
    <d v="2017-03-09T15:00:00"/>
    <s v="EXEL-DHL | Cambio de etiqueta logica (letra) en partición de servidor."/>
    <s v="Successful"/>
    <s v="On Time"/>
    <s v="No"/>
    <s v="Minor"/>
    <s v="Successful"/>
    <s v="On Time"/>
    <n v="1"/>
    <n v="1"/>
    <n v="0"/>
    <x v="2"/>
    <n v="0"/>
    <s v="Normal"/>
    <n v="0"/>
    <n v="0"/>
    <n v="0"/>
    <n v="0"/>
    <n v="1"/>
    <n v="0"/>
    <s v="Candido"/>
    <s v="C000052054"/>
    <s v="SDM"/>
    <s v="TSS"/>
    <s v="No"/>
    <s v="No"/>
    <s v="No"/>
    <s v="Si"/>
    <s v="No"/>
  </r>
  <r>
    <x v="10"/>
    <x v="1"/>
    <x v="0"/>
    <s v="normal"/>
    <s v="C001017492"/>
    <s v="TS.GS.MX.SCC2.WAN.SEC"/>
    <s v="Sanchez Guevara Cesar"/>
    <d v="2017-03-08T17:00:00"/>
    <d v="2017-03-08T21:00:00"/>
    <s v="Configuracion Tacacs Routers Credi Q"/>
    <s v="Successful"/>
    <s v="On Time"/>
    <s v="No"/>
    <s v="Minor"/>
    <s v="Successful"/>
    <s v="On Time"/>
    <n v="1"/>
    <n v="1"/>
    <n v="0"/>
    <x v="2"/>
    <n v="0"/>
    <s v="Normal"/>
    <n v="0"/>
    <n v="0"/>
    <n v="0"/>
    <n v="0"/>
    <n v="1"/>
    <n v="0"/>
    <s v="Candido"/>
    <s v="-"/>
    <s v="WAN"/>
    <s v="TSS"/>
    <s v="No"/>
    <s v="No"/>
    <s v="No"/>
    <s v="Si"/>
    <s v="No"/>
  </r>
  <r>
    <x v="6"/>
    <x v="0"/>
    <x v="0"/>
    <s v="normal"/>
    <s v="C001017556"/>
    <s v="C.AMER.MX.PCI"/>
    <s v="De La Pena Olea Rafael"/>
    <d v="2017-03-01T19:00:00"/>
    <d v="2017-03-08T19:00:00"/>
    <s v="DSI QRO | ESXi Memory Increase"/>
    <s v="Successful"/>
    <s v="On Time"/>
    <s v="No"/>
    <s v="Minor"/>
    <s v="Successful"/>
    <s v="On Time"/>
    <n v="1"/>
    <n v="1"/>
    <n v="0"/>
    <x v="2"/>
    <n v="0"/>
    <s v="Normal"/>
    <n v="0"/>
    <n v="0"/>
    <n v="0"/>
    <n v="0"/>
    <n v="1"/>
    <n v="0"/>
    <s v="Ariadna"/>
    <s v="C000975163"/>
    <s v="PCI Infraestructura"/>
    <s v="ITO"/>
    <s v="No"/>
    <s v="No"/>
    <s v="No"/>
    <s v="Si"/>
    <s v="No"/>
  </r>
  <r>
    <x v="17"/>
    <x v="0"/>
    <x v="0"/>
    <s v="normal"/>
    <s v="C001024298"/>
    <s v="C.SAP.MX.AA.SAP-BASIS"/>
    <s v="Vidal Beltran Kelly"/>
    <d v="2017-03-08T09:00:00"/>
    <d v="2017-03-08T17:00:00"/>
    <s v="MEXICHEM /T05/ - Implementation of support packages for ABAP (SPAM/SAINT) / CCAB; CSS.CAB pre-approved [4EP]"/>
    <s v="Successful"/>
    <s v="On Time"/>
    <s v="No"/>
    <s v="Minor"/>
    <s v="Successful"/>
    <s v="On Time"/>
    <n v="1"/>
    <n v="1"/>
    <n v="0"/>
    <x v="2"/>
    <n v="0"/>
    <s v="Normal"/>
    <n v="0"/>
    <n v="0"/>
    <n v="0"/>
    <n v="0"/>
    <n v="1"/>
    <n v="0"/>
    <s v="Maria del Carmen"/>
    <s v="CMOD318037"/>
    <s v="Basis"/>
    <s v="BASIS"/>
    <s v="No"/>
    <s v="No"/>
    <s v="No"/>
    <s v="Si"/>
    <s v="No"/>
  </r>
  <r>
    <x v="11"/>
    <x v="0"/>
    <x v="1"/>
    <s v="normal"/>
    <s v="C001024373"/>
    <s v="C.SAP.MX.AA.GDH.MX-BASIS"/>
    <s v="Tirado Salas Jose Vicente "/>
    <d v="2017-03-08T14:00:00"/>
    <d v="2017-03-09T00:00:00"/>
    <s v="[GRUPO KUO] / [ SAP -TSMX ] / [ QAS ] / [ QA9 ] / - KERNEL_Update / CCAB; ITO.CAB pre-approved [4EP]"/>
    <s v="Successful"/>
    <s v="On Time"/>
    <s v="No"/>
    <s v="Standard"/>
    <s v="Successful"/>
    <s v="On Time"/>
    <n v="1"/>
    <n v="1"/>
    <n v="0"/>
    <x v="2"/>
    <n v="0"/>
    <s v="Normal"/>
    <n v="0"/>
    <n v="0"/>
    <n v="0"/>
    <n v="0"/>
    <n v="1"/>
    <n v="0"/>
    <s v="Ariadna"/>
    <s v="CMOD317140"/>
    <s v="Basis"/>
    <s v="BASIS"/>
    <s v="No"/>
    <s v="No"/>
    <s v="No"/>
    <s v="Si"/>
    <s v="No"/>
  </r>
  <r>
    <x v="10"/>
    <x v="0"/>
    <x v="1"/>
    <s v="normal"/>
    <s v="C001024410"/>
    <s v="C.SAP.MX.AA.GDH.MX-BASIS"/>
    <s v="Escalante Gonzalez Carlos"/>
    <d v="2017-03-05T00:30:00"/>
    <d v="2017-03-08T23:00:00"/>
    <s v="GRUPO Q / SAP-TSMX / QUALITY / CEQ / QRO. - RemoteClientCopy-New Client_classic env. /CSS.CAB pre-approved"/>
    <s v="Successful"/>
    <s v="On Time"/>
    <s v="No"/>
    <s v="Standard"/>
    <s v="Successful"/>
    <s v="On Time"/>
    <n v="1"/>
    <n v="1"/>
    <n v="0"/>
    <x v="2"/>
    <n v="0"/>
    <s v="Normal"/>
    <n v="0"/>
    <n v="0"/>
    <n v="0"/>
    <n v="0"/>
    <n v="1"/>
    <n v="0"/>
    <s v="Candido"/>
    <s v="CMOD318852"/>
    <s v="Basis"/>
    <s v="BASIS"/>
    <s v="No"/>
    <s v="No"/>
    <s v="No"/>
    <s v="Si"/>
    <s v="No"/>
  </r>
  <r>
    <x v="18"/>
    <x v="1"/>
    <x v="0"/>
    <s v="normal"/>
    <s v="C001026139"/>
    <s v="TS.GS.MX.SCC2.WAN.SEC"/>
    <s v="Mendoza Vega Victor Manuel "/>
    <d v="2017-03-08T19:00:00"/>
    <d v="2017-03-08T21:00:00"/>
    <s v="Monoblock MTY | Habilitar ruteo entre contexto Admin y Durman DRP"/>
    <s v="Successful"/>
    <s v="On Time"/>
    <s v="No"/>
    <s v="Minor"/>
    <s v="Successful"/>
    <s v="On Time"/>
    <n v="1"/>
    <n v="1"/>
    <n v="0"/>
    <x v="2"/>
    <n v="0"/>
    <s v="Normal"/>
    <n v="0"/>
    <n v="0"/>
    <n v="0"/>
    <n v="0"/>
    <n v="1"/>
    <n v="0"/>
    <s v="Candido"/>
    <s v="-"/>
    <s v="WAN"/>
    <s v="TSS"/>
    <s v="No"/>
    <s v="No"/>
    <s v="No"/>
    <s v="Si"/>
    <s v="No"/>
  </r>
  <r>
    <x v="18"/>
    <x v="0"/>
    <x v="0"/>
    <s v="normal"/>
    <s v="C001026322"/>
    <s v="SE.AA.MX.PROJECTS"/>
    <s v="Leon Vera Jorge Alan"/>
    <d v="2017-03-08T19:00:00"/>
    <d v="2017-03-08T22:00:00"/>
    <s v="Edición de Scripts de /etc/hosts y NTP Servers en Servidores de Querétaro."/>
    <s v="Successful"/>
    <s v="On Time"/>
    <s v="No"/>
    <s v="Minor"/>
    <s v="Successful"/>
    <s v="On Time"/>
    <n v="1"/>
    <n v="1"/>
    <n v="0"/>
    <x v="2"/>
    <n v="0"/>
    <s v="Normal"/>
    <n v="0"/>
    <n v="0"/>
    <n v="0"/>
    <n v="0"/>
    <n v="1"/>
    <n v="0"/>
    <s v="Candido"/>
    <s v="C001026316"/>
    <s v="Proyectos"/>
    <s v="ITO"/>
    <s v="No"/>
    <s v="No"/>
    <s v="No"/>
    <s v="Si"/>
    <s v="No"/>
  </r>
  <r>
    <x v="1"/>
    <x v="1"/>
    <x v="1"/>
    <s v="normal"/>
    <s v="C001029546"/>
    <s v="TS.CP.MX.SIC.WAN.VITRO"/>
    <s v="Garcia Guajardo Jesus  "/>
    <d v="2017-03-08T16:00:00"/>
    <d v="2017-03-08T18:00:00"/>
    <s v="Vitro | TSS - &lt;Alta&gt; de Permisos &lt;nuevo Servidor en grupo PPG_DC&gt; en Firewall &lt;FW-VTO-INT_1&gt; | Pre autorizado"/>
    <s v="Successful"/>
    <s v="On Time"/>
    <s v="No"/>
    <s v="Standard"/>
    <s v="Successful"/>
    <s v="On Time"/>
    <n v="1"/>
    <n v="1"/>
    <n v="0"/>
    <x v="2"/>
    <n v="0"/>
    <s v="Normal"/>
    <n v="0"/>
    <n v="0"/>
    <n v="0"/>
    <n v="0"/>
    <n v="1"/>
    <n v="0"/>
    <s v="Maria del Carmen"/>
    <s v="C000473050"/>
    <s v="WAN"/>
    <s v="TSS"/>
    <s v="No"/>
    <s v="No"/>
    <s v="No"/>
    <s v="Si"/>
    <s v="No"/>
  </r>
  <r>
    <x v="7"/>
    <x v="0"/>
    <x v="1"/>
    <s v="normal"/>
    <s v="C001029705"/>
    <s v="C.SAP.MX.AA.SAP-BASIS"/>
    <s v="Aguilar Galindo Hector"/>
    <d v="2017-03-08T15:00:00"/>
    <d v="2017-03-08T17:00:00"/>
    <s v="OWENS / SAP / ABAP / BDE / ST-PI STAPI installation /CCAB; ITO.CAB pre-approved [4EP]"/>
    <s v="Successful"/>
    <s v="On Time"/>
    <s v="No"/>
    <s v="Standard"/>
    <s v="Successful"/>
    <s v="On Time"/>
    <n v="1"/>
    <n v="1"/>
    <n v="0"/>
    <x v="2"/>
    <n v="0"/>
    <s v="Normal"/>
    <n v="0"/>
    <n v="0"/>
    <n v="0"/>
    <n v="0"/>
    <n v="1"/>
    <n v="0"/>
    <s v="Maria del Carmen"/>
    <s v="CMOD318037"/>
    <s v="Basis"/>
    <s v="BASIS"/>
    <s v="No"/>
    <s v="No"/>
    <s v="No"/>
    <s v="Si"/>
    <s v="No"/>
  </r>
  <r>
    <x v="11"/>
    <x v="0"/>
    <x v="1"/>
    <s v="normal"/>
    <s v="C001029714"/>
    <s v="C.AMER.MX.LBU.WINTEL"/>
    <s v="Lopez Reyes Artajerjes"/>
    <d v="2017-03-08T17:00:00"/>
    <d v="2017-03-08T23:59:00"/>
    <s v="AMER | KUO | 52872024 | 1001206084 Grupo KUO / AMEC / Queretaro / DSI Queretaro / Windows / SLICES (4 GB RAM) Increase / DEMTYAPPVM11 | PREAPROBADO"/>
    <s v="Successful"/>
    <s v="On Time"/>
    <s v="No"/>
    <s v="Standard"/>
    <s v="Successful"/>
    <s v="On Time"/>
    <n v="1"/>
    <n v="1"/>
    <n v="0"/>
    <x v="2"/>
    <n v="0"/>
    <s v="Normal"/>
    <n v="0"/>
    <n v="0"/>
    <n v="0"/>
    <n v="0"/>
    <n v="1"/>
    <n v="0"/>
    <s v="Ariadna"/>
    <s v="C000058623"/>
    <s v="DPO Windows"/>
    <s v="ITO"/>
    <s v="No"/>
    <s v="No"/>
    <s v="No"/>
    <s v="Si"/>
    <s v="No"/>
  </r>
  <r>
    <x v="17"/>
    <x v="0"/>
    <x v="1"/>
    <s v="normal"/>
    <s v="C001029716"/>
    <s v="C.SAP.MX.AA.SAP-BASIS"/>
    <s v="Ramirez Lopez Nancy"/>
    <d v="2017-03-09T07:00:00"/>
    <d v="2017-03-09T10:00:00"/>
    <s v="MEXICHEM /D01 - RESTART /CCAB; ITO.CAB pre-approved [4EP]"/>
    <s v="Successful"/>
    <s v="On Time"/>
    <s v="No"/>
    <s v="Standard"/>
    <s v="Successful"/>
    <s v="On Time"/>
    <n v="1"/>
    <n v="1"/>
    <n v="0"/>
    <x v="2"/>
    <n v="0"/>
    <s v="Normal"/>
    <n v="0"/>
    <n v="0"/>
    <n v="0"/>
    <n v="0"/>
    <n v="1"/>
    <n v="0"/>
    <s v="Maria del Carmen"/>
    <s v="CMOD316997"/>
    <s v="Basis"/>
    <s v="BASIS"/>
    <s v="No"/>
    <s v="No"/>
    <s v="No"/>
    <s v="Si"/>
    <s v="No"/>
  </r>
  <r>
    <x v="1"/>
    <x v="0"/>
    <x v="1"/>
    <s v="normal"/>
    <s v="C001029749"/>
    <s v="C.AMER.MX.WINTEL.VITRO"/>
    <s v="Garcia Ramirez Sonia Elisa"/>
    <d v="2017-03-08T20:00:00"/>
    <d v="2017-03-09T12:00:00"/>
    <s v="AMER | VITRO |PM Request | Install MS patches (KB3020369, KB3125574 Convenience Roll Up) in APPSVCO001 and VCOEXCH002"/>
    <s v="Successful"/>
    <s v="On Time"/>
    <s v="No"/>
    <s v="Standard"/>
    <s v="Successful"/>
    <s v="On Time"/>
    <n v="1"/>
    <n v="1"/>
    <n v="0"/>
    <x v="2"/>
    <n v="0"/>
    <s v="Normal"/>
    <n v="0"/>
    <n v="0"/>
    <n v="0"/>
    <n v="0"/>
    <n v="1"/>
    <n v="0"/>
    <s v="Maria del Carmen"/>
    <s v="C000179725"/>
    <s v="DPO Windows"/>
    <s v="ITO"/>
    <s v="No"/>
    <s v="No"/>
    <s v="No"/>
    <s v="Si"/>
    <s v="No"/>
  </r>
  <r>
    <x v="8"/>
    <x v="0"/>
    <x v="1"/>
    <s v="normal"/>
    <s v="C40778283"/>
    <s v="BACKUP ITS Support OPS VWM CHGMGR"/>
    <s v="Castro Vazquez Antonio De Jesus"/>
    <d v="2017-03-08T16:00:00"/>
    <d v="2017-03-08T18:00:00"/>
    <s v="Reemplazo de drive en librería de respaldos"/>
    <s v="Successful"/>
    <s v="On Time"/>
    <s v="No"/>
    <s v="Standard"/>
    <s v="Successful"/>
    <s v="On Time"/>
    <n v="1"/>
    <n v="1"/>
    <n v="0"/>
    <x v="2"/>
    <n v="0"/>
    <s v="Normal"/>
    <n v="0"/>
    <n v="0"/>
    <n v="0"/>
    <n v="0"/>
    <n v="1"/>
    <n v="0"/>
    <s v="Alejandro"/>
    <s v="CT40000785"/>
    <s v="Backups -Storage"/>
    <s v="ITO"/>
    <s v="No"/>
    <s v="No"/>
    <s v="No"/>
    <s v="Si"/>
    <s v="No"/>
  </r>
  <r>
    <x v="15"/>
    <x v="0"/>
    <x v="1"/>
    <s v="normal"/>
    <s v="C001009648"/>
    <s v="C.SAP.MX.AA.GDH.MX-BASIS"/>
    <s v="Valera Ortiz Oswaldo"/>
    <d v="2017-03-09T15:00:00"/>
    <d v="2017-03-09T18:30:00"/>
    <s v="[ImperquimiaI ] / [ SAP BASIS] / [ DEVELOPEMENT] / [ ERD] / [ TSMX] - Update of SAP components: ST-PI 005"/>
    <s v="Successful"/>
    <s v="On Time"/>
    <s v="No"/>
    <s v="Standard"/>
    <s v="Successful"/>
    <s v="On Time"/>
    <n v="1"/>
    <n v="1"/>
    <n v="0"/>
    <x v="2"/>
    <n v="0"/>
    <s v="Normal"/>
    <n v="0"/>
    <n v="0"/>
    <n v="0"/>
    <n v="0"/>
    <n v="1"/>
    <n v="0"/>
    <s v="Candido"/>
    <s v="CMOD318037"/>
    <s v="Basis"/>
    <s v="BASIS"/>
    <s v="No"/>
    <s v="No"/>
    <s v="No"/>
    <s v="Si"/>
    <s v="No"/>
  </r>
  <r>
    <x v="17"/>
    <x v="0"/>
    <x v="0"/>
    <s v="normal"/>
    <s v="C001016384"/>
    <s v="C.SAP.MX.AA.SAP-BASIS"/>
    <s v="Ramirez Lopez Nancy"/>
    <d v="2017-03-06T09:30:00"/>
    <d v="2017-03-09T18:00:00"/>
    <s v="MEXICHEM/Productivos/User management - MODIFY PRE-APPROVED BY CSS.CAB (27.01.2014)/ACAB pre-approved (04.09.2014)"/>
    <s v="Successful"/>
    <s v="On Time"/>
    <s v="No"/>
    <s v="Minor"/>
    <s v="Successful"/>
    <s v="On Time"/>
    <n v="1"/>
    <n v="1"/>
    <n v="0"/>
    <x v="2"/>
    <n v="0"/>
    <s v="Normal"/>
    <n v="0"/>
    <n v="0"/>
    <n v="0"/>
    <n v="0"/>
    <n v="1"/>
    <n v="0"/>
    <s v="Maria del Carmen"/>
    <s v="CMOD310788"/>
    <s v="Basis"/>
    <s v="BASIS"/>
    <s v="No"/>
    <s v="No"/>
    <s v="No"/>
    <s v="Si"/>
    <s v="No"/>
  </r>
  <r>
    <x v="17"/>
    <x v="0"/>
    <x v="0"/>
    <s v="normal"/>
    <s v="C001019386"/>
    <s v="C.SAP.MX.AA.SAP-BASIS"/>
    <s v="Salcedo Simpson Georgina"/>
    <d v="2017-03-08T20:30:00"/>
    <d v="2017-03-09T19:00:00"/>
    <s v="MEXICHEM / ECC COLOMBIA / T02 - KERNEL_Update 7.21 PL 813 / CCAB; ITO.CAB pre-approved [4EP]"/>
    <s v="Successful"/>
    <s v="On Time"/>
    <s v="No"/>
    <s v="Minor"/>
    <s v="Successful"/>
    <s v="On Time"/>
    <n v="1"/>
    <n v="1"/>
    <n v="0"/>
    <x v="2"/>
    <n v="0"/>
    <s v="Normal"/>
    <n v="0"/>
    <n v="0"/>
    <n v="0"/>
    <n v="0"/>
    <n v="1"/>
    <n v="0"/>
    <s v="Maria del Carmen"/>
    <s v="CMOD317140"/>
    <s v="Basis"/>
    <s v="BASIS"/>
    <s v="No"/>
    <s v="No"/>
    <s v="No"/>
    <s v="Si"/>
    <s v="No"/>
  </r>
  <r>
    <x v="5"/>
    <x v="0"/>
    <x v="0"/>
    <s v="normal"/>
    <s v="C001021042"/>
    <s v="C.AMER.MX.LBU.WINTEL"/>
    <s v="Ramos Cerecedo Juana  "/>
    <d v="2017-03-09T10:00:00"/>
    <d v="2017-03-09T17:00:00"/>
    <s v="T- SYSTEMS AMER | TSMX_PQIT | Power off and remove virtual servers PQIT"/>
    <s v="Successful"/>
    <s v="On Time"/>
    <s v="No"/>
    <s v="Minor"/>
    <s v="Successful"/>
    <s v="On Time"/>
    <n v="1"/>
    <n v="1"/>
    <n v="0"/>
    <x v="2"/>
    <n v="0"/>
    <s v="Normal"/>
    <n v="0"/>
    <n v="0"/>
    <n v="0"/>
    <n v="0"/>
    <n v="1"/>
    <n v="0"/>
    <s v="Candido"/>
    <s v="C000959326"/>
    <s v="DPO Windows"/>
    <s v="ITO"/>
    <s v="No"/>
    <s v="No"/>
    <s v="No"/>
    <s v="Si"/>
    <s v="No"/>
  </r>
  <r>
    <x v="11"/>
    <x v="0"/>
    <x v="1"/>
    <s v="normal"/>
    <s v="C001024375"/>
    <s v="C.SAP.MX.AA.GDH.MX-BASIS"/>
    <s v="Tirado Salas Jose Vicente "/>
    <d v="2017-03-09T14:00:00"/>
    <d v="2017-03-10T00:00:00"/>
    <s v="[GRUPO KUO] / [ SAP -TSMX ] / [ QAS ] / [ QA8 ] / - KERNEL_Update / CCAB; ITO.CAB pre-approved [4EP]"/>
    <s v="Successful"/>
    <s v="On Time"/>
    <s v="No"/>
    <s v="Standard"/>
    <s v="Successful"/>
    <s v="On Time"/>
    <n v="1"/>
    <n v="1"/>
    <n v="0"/>
    <x v="2"/>
    <n v="0"/>
    <s v="Normal"/>
    <n v="0"/>
    <n v="0"/>
    <n v="0"/>
    <n v="0"/>
    <n v="1"/>
    <n v="0"/>
    <s v="Ariadna"/>
    <s v="CMOD317140"/>
    <s v="Basis"/>
    <s v="BASIS"/>
    <s v="No"/>
    <s v="No"/>
    <s v="No"/>
    <s v="Si"/>
    <s v="No"/>
  </r>
  <r>
    <x v="36"/>
    <x v="0"/>
    <x v="0"/>
    <s v="normal"/>
    <s v="C001024381"/>
    <s v="C.SAP.MX.AA.GDH.MX-BASIS"/>
    <s v="Valera Ortiz Oswaldo"/>
    <d v="2017-03-09T15:00:00"/>
    <d v="2017-03-09T17:00:00"/>
    <s v="[COMPASS] / [ SAP BASIS] / [ DEVELOPEMENT] / [ EDC] / [ TSMX] - SAP Parameter Change_Offline /CCAB; CSS.CAB pre-approved [4EP]"/>
    <s v="Successful"/>
    <s v="On Time"/>
    <s v="No"/>
    <s v="Minor"/>
    <s v="Successful"/>
    <s v="On Time"/>
    <n v="1"/>
    <n v="1"/>
    <n v="0"/>
    <x v="2"/>
    <n v="0"/>
    <s v="Normal"/>
    <n v="0"/>
    <n v="0"/>
    <n v="0"/>
    <n v="0"/>
    <n v="1"/>
    <n v="0"/>
    <s v="Alejandro"/>
    <s v="CMOD317344"/>
    <s v="Basis"/>
    <s v="BASIS"/>
    <s v="No"/>
    <s v="No"/>
    <s v="No"/>
    <s v="Si"/>
    <s v="No"/>
  </r>
  <r>
    <x v="5"/>
    <x v="2"/>
    <x v="0"/>
    <s v="normal"/>
    <s v="C001026063"/>
    <s v="DS.ISD.MX.LBU.IMPLEMENTER"/>
    <s v="Aguilar Vazquez Areli  "/>
    <d v="2017-03-09T15:00:00"/>
    <d v="2017-03-09T19:00:00"/>
    <s v="Configuracion de lineas SIGMA y NEMAK"/>
    <s v="Successful"/>
    <s v="On Time"/>
    <s v="No"/>
    <s v="Minor"/>
    <s v="Successful"/>
    <s v="On Time"/>
    <n v="1"/>
    <n v="1"/>
    <n v="0"/>
    <x v="2"/>
    <n v="0"/>
    <s v="Normal"/>
    <n v="0"/>
    <n v="0"/>
    <n v="0"/>
    <n v="0"/>
    <n v="1"/>
    <n v="0"/>
    <s v="Candido"/>
    <s v="-"/>
    <s v="PME"/>
    <s v="PME"/>
    <s v="No"/>
    <s v="No"/>
    <s v="No"/>
    <s v="Si"/>
    <s v="No"/>
  </r>
  <r>
    <x v="1"/>
    <x v="1"/>
    <x v="0"/>
    <s v="normal"/>
    <s v="C001026309"/>
    <s v="TS.CP.MX.SIC.WAN.VITRO"/>
    <s v="Alvarez Mendoza Fermin"/>
    <d v="2017-03-09T20:00:00"/>
    <d v="2017-03-09T22:00:00"/>
    <s v="VITRO | Reemplazo de enlace de Internet en el Manzano"/>
    <s v="Successful"/>
    <s v="On Time"/>
    <s v="No"/>
    <s v="Minor"/>
    <s v="Successful"/>
    <s v="On Time"/>
    <n v="1"/>
    <n v="1"/>
    <n v="0"/>
    <x v="2"/>
    <n v="0"/>
    <s v="Normal"/>
    <n v="0"/>
    <n v="0"/>
    <n v="0"/>
    <n v="0"/>
    <n v="1"/>
    <n v="0"/>
    <s v="Maria del Carmen"/>
    <s v="C000184276"/>
    <s v="WAN"/>
    <s v="TSS"/>
    <s v="No"/>
    <s v="No"/>
    <s v="No"/>
    <s v="Si"/>
    <s v="No"/>
  </r>
  <r>
    <x v="5"/>
    <x v="0"/>
    <x v="0"/>
    <s v="normal"/>
    <s v="C001026321"/>
    <s v="SE.AMER.MX.OPM-TSMX"/>
    <s v="Cordero Garcia Eder Jose "/>
    <d v="2017-03-10T02:00:00"/>
    <d v="2017-03-10T08:00:00"/>
    <s v="TSMX | PQIT | Acompañamiento para migrar segmentos de voz_x001f_ 10.58.240.0/23 y 10.58.244.0/23 a nuevo DHCP."/>
    <s v="Successful"/>
    <s v="On Time"/>
    <s v="No"/>
    <s v="Minor"/>
    <s v="Successful"/>
    <s v="On Time"/>
    <n v="1"/>
    <n v="1"/>
    <n v="0"/>
    <x v="2"/>
    <n v="0"/>
    <s v="Normal"/>
    <n v="0"/>
    <n v="0"/>
    <n v="0"/>
    <n v="0"/>
    <n v="1"/>
    <n v="0"/>
    <s v="Candido"/>
    <s v="-"/>
    <s v="OPM"/>
    <s v="ITO"/>
    <s v="No"/>
    <s v="No"/>
    <s v="No"/>
    <s v="Si"/>
    <s v="No"/>
  </r>
  <r>
    <x v="6"/>
    <x v="0"/>
    <x v="1"/>
    <s v="normal"/>
    <s v="C001029700"/>
    <s v="SE.AA.MX.PROJECTS"/>
    <s v="Baca Gonzalez Eliseo"/>
    <d v="2017-03-08T19:00:00"/>
    <d v="2017-03-09T18:00:00"/>
    <s v="AMER | Jetcloud | Increased of Disk Space on JetCloud | _Server_AX2LA127 (S21666534) Grupo Q"/>
    <s v="Successful"/>
    <s v="On Time"/>
    <s v="No"/>
    <s v="Standard"/>
    <s v="Successful"/>
    <s v="On Time"/>
    <n v="1"/>
    <n v="1"/>
    <n v="0"/>
    <x v="2"/>
    <n v="0"/>
    <s v="Normal"/>
    <n v="0"/>
    <n v="0"/>
    <n v="0"/>
    <n v="0"/>
    <n v="1"/>
    <n v="0"/>
    <s v="Ariadna"/>
    <s v="C000058623"/>
    <s v="Proyectos"/>
    <s v="ITO"/>
    <s v="No"/>
    <s v="No"/>
    <s v="No"/>
    <s v="Si"/>
    <s v="No"/>
  </r>
  <r>
    <x v="7"/>
    <x v="0"/>
    <x v="1"/>
    <s v="normal"/>
    <s v="C001029721"/>
    <s v="C.SAP.MX.AA.SAP-BASIS"/>
    <s v="Aguilar Galindo Hector"/>
    <d v="2017-03-09T15:00:00"/>
    <d v="2017-03-09T17:00:00"/>
    <s v="OWENS / SAP / ABAP / BQA / ST-PI STAPI installation /CCAB; ITO.CAB pre-approved [4EP]"/>
    <s v="Successful"/>
    <s v="On Time"/>
    <s v="No"/>
    <s v="Standard"/>
    <s v="Successful"/>
    <s v="On Time"/>
    <n v="1"/>
    <n v="1"/>
    <n v="0"/>
    <x v="2"/>
    <n v="0"/>
    <s v="Normal"/>
    <n v="0"/>
    <n v="0"/>
    <n v="0"/>
    <n v="0"/>
    <n v="1"/>
    <n v="0"/>
    <s v="Maria del Carmen"/>
    <s v="CMOD318037"/>
    <s v="Basis"/>
    <s v="BASIS"/>
    <s v="No"/>
    <s v="No"/>
    <s v="No"/>
    <s v="Si"/>
    <s v="No"/>
  </r>
  <r>
    <x v="6"/>
    <x v="0"/>
    <x v="1"/>
    <s v="normal"/>
    <s v="C001029724"/>
    <s v="C.AMER.MX.SBO.BK.ST"/>
    <s v="Lopez Garcia Gerardo  "/>
    <d v="2017-03-09T09:00:00"/>
    <d v="2017-03-09T18:00:00"/>
    <s v="AMER | DSI | Increased of Disk Space on JetCloud | _Server_AX2LA134"/>
    <s v="Successful"/>
    <s v="On Time"/>
    <s v="No"/>
    <s v="Standard"/>
    <s v="Successful"/>
    <s v="On Time"/>
    <n v="1"/>
    <n v="1"/>
    <n v="0"/>
    <x v="2"/>
    <n v="0"/>
    <s v="Normal"/>
    <n v="0"/>
    <n v="0"/>
    <n v="0"/>
    <n v="0"/>
    <n v="1"/>
    <n v="0"/>
    <s v="Ariadna"/>
    <s v="C000058623"/>
    <s v="Backups -Storage"/>
    <s v="ITO"/>
    <s v="No"/>
    <s v="No"/>
    <s v="No"/>
    <s v="Si"/>
    <s v="No"/>
  </r>
  <r>
    <x v="11"/>
    <x v="0"/>
    <x v="1"/>
    <s v="normal"/>
    <s v="C001031491"/>
    <s v="C.SAP.MX.AA.GDH.MX-BASIS"/>
    <s v="Flores Cuatzo Antonio  "/>
    <d v="2017-03-09T15:00:00"/>
    <d v="2017-03-09T18:00:00"/>
    <s v="Grupo KUO / SAP TS-MX / Client 000 / SAP Request:User deletion Preaprobado"/>
    <s v="Successful"/>
    <s v="On Time"/>
    <s v="No"/>
    <s v="Standard"/>
    <s v="Successful"/>
    <s v="On Time"/>
    <n v="1"/>
    <n v="1"/>
    <n v="0"/>
    <x v="2"/>
    <n v="0"/>
    <s v="Normal"/>
    <n v="0"/>
    <n v="0"/>
    <n v="0"/>
    <n v="0"/>
    <n v="1"/>
    <n v="0"/>
    <s v="Ariadna"/>
    <s v="C000750658"/>
    <s v="Basis"/>
    <s v="BASIS"/>
    <s v="No"/>
    <s v="No"/>
    <s v="No"/>
    <s v="Si"/>
    <s v="No"/>
  </r>
  <r>
    <x v="13"/>
    <x v="0"/>
    <x v="0"/>
    <s v="normal"/>
    <s v="CRQ219108"/>
    <s v="Css-Mex.GpoModelo-SAP Basis"/>
    <s v="MARIA EVA MARTINEZ JUAREZ"/>
    <d v="2017-03-02T09:00:00"/>
    <d v="2017-03-08T10:55:00"/>
    <s v="WO7021402 Actualizar archivo Host Profile para Host Agent - ECC"/>
    <s v="Successful"/>
    <s v="On Time"/>
    <s v="No"/>
    <s v="Minor"/>
    <s v="Successful"/>
    <s v="On Time"/>
    <n v="1"/>
    <n v="1"/>
    <n v="0"/>
    <x v="2"/>
    <n v="0"/>
    <s v="Normal"/>
    <n v="0"/>
    <n v="0"/>
    <n v="1"/>
    <n v="0"/>
    <n v="1"/>
    <n v="0"/>
    <s v="Fernando"/>
    <s v="-"/>
    <s v="Basis"/>
    <s v="BASIS"/>
    <s v="No"/>
    <s v="Si"/>
    <s v="No"/>
    <s v="Si"/>
    <s v="No"/>
  </r>
  <r>
    <x v="13"/>
    <x v="0"/>
    <x v="0"/>
    <s v="normal"/>
    <s v="CRQ218910"/>
    <s v="Css-Mex.GpoModelo-Proyectos"/>
    <s v="GUILLERMO BECERRA CERVIN"/>
    <d v="2017-03-03T09:00:00"/>
    <d v="2017-03-06T17:00:00"/>
    <s v="WO7015971 Baja de infraestructura de Telecomunicaciones por cierre de localidad"/>
    <s v="Successful"/>
    <s v="On Time"/>
    <s v="No"/>
    <s v="Minor"/>
    <s v="Successful"/>
    <s v="On Time"/>
    <n v="1"/>
    <n v="1"/>
    <n v="0"/>
    <x v="2"/>
    <n v="0"/>
    <s v="Normal"/>
    <n v="0"/>
    <n v="0"/>
    <n v="0"/>
    <n v="0"/>
    <n v="1"/>
    <n v="0"/>
    <s v="Fernando"/>
    <s v="-"/>
    <s v="Proyectos"/>
    <s v="ITO"/>
    <s v="No"/>
    <s v="No"/>
    <s v="No"/>
    <s v="Si"/>
    <s v="No"/>
  </r>
  <r>
    <x v="13"/>
    <x v="1"/>
    <x v="0"/>
    <s v="normal"/>
    <s v="CRQ219641"/>
    <s v="Tss-Mx.GpoModelo-Securidad Perimetral"/>
    <s v="MARICELA GARCIA CORTES"/>
    <d v="2017-03-06T09:00:00"/>
    <d v="2017-03-06T17:00:00"/>
    <s v="WO7086415 Configuracion e instalacion de equipos de Telecomunicaciones Ag. Cd Juarez"/>
    <s v="Successful"/>
    <s v="On Time"/>
    <s v="No"/>
    <s v="Minor"/>
    <s v="Successful"/>
    <s v="On Time"/>
    <n v="1"/>
    <n v="1"/>
    <n v="0"/>
    <x v="2"/>
    <n v="0"/>
    <s v="Normal"/>
    <n v="0"/>
    <n v="0"/>
    <n v="0"/>
    <n v="0"/>
    <n v="1"/>
    <n v="0"/>
    <s v="Fernando"/>
    <s v="-"/>
    <s v="WAN"/>
    <s v="TSS"/>
    <s v="No"/>
    <s v="No"/>
    <s v="No"/>
    <s v="Si"/>
    <s v="No"/>
  </r>
  <r>
    <x v="13"/>
    <x v="0"/>
    <x v="0"/>
    <s v="normal"/>
    <s v="CRQ219405"/>
    <s v="Css-Mex.GpoModelo-Admon-DBA"/>
    <s v="ROBERTO CARLOS BASTIDA RENTERIA"/>
    <d v="2017-03-06T09:00:00"/>
    <d v="2017-03-13T18:00:00"/>
    <s v="WO7058453 Hacer pruebas de restauración de Base de Datos productivas."/>
    <s v="Successful"/>
    <s v="On Time"/>
    <s v="No"/>
    <s v="Minor"/>
    <s v="Successful"/>
    <s v="On Time"/>
    <n v="1"/>
    <n v="1"/>
    <n v="0"/>
    <x v="2"/>
    <n v="0"/>
    <s v="Normal"/>
    <n v="0"/>
    <n v="0"/>
    <n v="0"/>
    <n v="0"/>
    <n v="1"/>
    <n v="0"/>
    <s v="Fernando"/>
    <s v="-"/>
    <s v="Base de datos"/>
    <s v="ITO"/>
    <s v="No"/>
    <s v="No"/>
    <s v="No"/>
    <s v="Si"/>
    <s v="No"/>
  </r>
  <r>
    <x v="13"/>
    <x v="0"/>
    <x v="1"/>
    <s v="normal"/>
    <s v="CRQ219648"/>
    <s v="Css-Mex.GpoModelo-Admon-DBA"/>
    <s v="ROBERTO CARLOS BASTIDA RENTERIA"/>
    <d v="2017-03-06T09:00:00"/>
    <d v="2017-03-06T18:00:00"/>
    <s v="WO7086787 Actualizacion de CI´s en CMDB SQL"/>
    <s v="Successful"/>
    <s v="On Time"/>
    <s v="No"/>
    <s v="Standard"/>
    <s v="Successful"/>
    <s v="On Time"/>
    <n v="1"/>
    <n v="1"/>
    <n v="0"/>
    <x v="2"/>
    <n v="0"/>
    <s v="Normal"/>
    <n v="0"/>
    <n v="0"/>
    <n v="0"/>
    <n v="0"/>
    <n v="1"/>
    <n v="0"/>
    <s v="Fernando"/>
    <s v="-"/>
    <s v="Base de datos"/>
    <s v="ITO"/>
    <s v="No"/>
    <s v="No"/>
    <s v="No"/>
    <s v="Si"/>
    <s v="No"/>
  </r>
  <r>
    <x v="8"/>
    <x v="0"/>
    <x v="0"/>
    <s v="normal"/>
    <s v="C40765193"/>
    <s v="BACKUP ITS Support OPS VWM CHGMGR"/>
    <s v="Castro Vazquez Antonio De Jesus"/>
    <d v="2017-03-08T08:30:00"/>
    <d v="2017-03-09T22:00:00"/>
    <s v="Acompañamiento a proveedor HPE para instalación de nuevo equipo de infraestructura de respaldos en DC Puebla I y Puebla II."/>
    <s v="Successful"/>
    <s v="On Time"/>
    <s v="No"/>
    <s v="Minor"/>
    <s v="Successful"/>
    <s v="On Time"/>
    <n v="1"/>
    <n v="1"/>
    <n v="0"/>
    <x v="2"/>
    <n v="0"/>
    <s v="Normal"/>
    <n v="0"/>
    <n v="0"/>
    <n v="0"/>
    <n v="0"/>
    <n v="1"/>
    <n v="0"/>
    <s v="Alejandro"/>
    <s v="-"/>
    <s v="Backups -Storage"/>
    <s v="ITO"/>
    <s v="No"/>
    <s v="No"/>
    <s v="No"/>
    <s v="Si"/>
    <s v="No"/>
  </r>
  <r>
    <x v="8"/>
    <x v="0"/>
    <x v="0"/>
    <s v="normal"/>
    <s v="C40776272"/>
    <s v="OPM ITS Support OPS VWM CHGMGR"/>
    <s v="Ramirez Cuatlayo Adan Caleb"/>
    <d v="2017-03-09T17:30:00"/>
    <d v="2017-03-09T21:00:00"/>
    <s v="Prueba de apagado de servidores Windows"/>
    <s v="Successful"/>
    <s v="On Time"/>
    <s v="No"/>
    <s v="Minor"/>
    <s v="Successful"/>
    <s v="On Time"/>
    <n v="1"/>
    <n v="1"/>
    <n v="0"/>
    <x v="2"/>
    <n v="0"/>
    <s v="Normal"/>
    <n v="0"/>
    <n v="0"/>
    <n v="0"/>
    <n v="0"/>
    <n v="1"/>
    <n v="1"/>
    <s v="Alejandro"/>
    <s v="CT40004595"/>
    <s v="OPM"/>
    <s v="ITO"/>
    <s v="No"/>
    <s v="No"/>
    <s v="No"/>
    <s v="Si"/>
    <s v="Si"/>
  </r>
  <r>
    <x v="8"/>
    <x v="0"/>
    <x v="0"/>
    <s v="normal"/>
    <s v="C40776313"/>
    <s v="OPM ITS Support OPS VWM CHGMGR"/>
    <s v="Ramirez Cuatlayo Adan Caleb"/>
    <d v="2017-03-09T18:30:00"/>
    <d v="2017-03-09T22:00:00"/>
    <s v="Decomiso de servidores documentum"/>
    <s v="Successful"/>
    <s v="On Time"/>
    <s v="No"/>
    <s v="Minor"/>
    <s v="Successful"/>
    <s v="On Time"/>
    <n v="1"/>
    <n v="1"/>
    <n v="0"/>
    <x v="2"/>
    <n v="0"/>
    <s v="Normal"/>
    <n v="0"/>
    <n v="0"/>
    <n v="0"/>
    <n v="0"/>
    <n v="1"/>
    <n v="1"/>
    <s v="Alejandro"/>
    <s v="CT40009204"/>
    <s v="OPM"/>
    <s v="ITO"/>
    <s v="No"/>
    <s v="No"/>
    <s v="No"/>
    <s v="Si"/>
    <s v="Si"/>
  </r>
  <r>
    <x v="23"/>
    <x v="0"/>
    <x v="1"/>
    <s v="normal"/>
    <s v="C40778265"/>
    <s v="PROYECT INFRAEST ITS Support OPS VWM CHGMGR"/>
    <s v="Ruiz Cruz Yolanda Rosario"/>
    <d v="2017-03-09T17:00:00"/>
    <d v="2017-03-09T23:00:00"/>
    <s v="Proyecto de Migración ET2000 Argentina: Acompañamiento al proveedor para el upgrade ESX Management"/>
    <s v="Successful"/>
    <s v="On Time"/>
    <s v="No"/>
    <s v="Standard"/>
    <s v="Successful"/>
    <s v="On Time"/>
    <n v="1"/>
    <n v="1"/>
    <n v="0"/>
    <x v="2"/>
    <n v="0"/>
    <s v="Normal"/>
    <n v="0"/>
    <n v="0"/>
    <n v="0"/>
    <n v="0"/>
    <n v="1"/>
    <n v="0"/>
    <s v="Alejandro"/>
    <s v="-"/>
    <s v="Proyectos"/>
    <s v="ITO"/>
    <s v="No"/>
    <s v="No"/>
    <s v="No"/>
    <s v="Si"/>
    <s v="No"/>
  </r>
  <r>
    <x v="8"/>
    <x v="0"/>
    <x v="1"/>
    <s v="normal"/>
    <s v="C40779233"/>
    <s v="STORAGE ITS Support OPS VWM CHGMGR"/>
    <s v="George Davila Jesus Jacob"/>
    <d v="2017-03-10T10:00:00"/>
    <d v="2017-03-10T14:00:00"/>
    <s v="Cambio de Disco en Storage"/>
    <s v="Successful"/>
    <s v="On Time"/>
    <s v="No"/>
    <s v="Standard"/>
    <s v="Successful"/>
    <s v="On Time"/>
    <n v="1"/>
    <n v="1"/>
    <n v="0"/>
    <x v="2"/>
    <n v="0"/>
    <s v="Normal"/>
    <n v="0"/>
    <n v="0"/>
    <n v="0"/>
    <n v="0"/>
    <n v="1"/>
    <n v="0"/>
    <s v="Alejandro"/>
    <s v="CT40000633"/>
    <s v="Backups -Storage"/>
    <s v="ITO"/>
    <s v="No"/>
    <s v="No"/>
    <s v="No"/>
    <s v="Si"/>
    <s v="No"/>
  </r>
  <r>
    <x v="1"/>
    <x v="1"/>
    <x v="1"/>
    <s v="normal"/>
    <s v="C001009632"/>
    <s v="TS.CP.MX.SIC.LAN.VITRO"/>
    <s v="Alvarez Mendoza Fermin"/>
    <d v="2017-03-10T11:00:00"/>
    <d v="2017-03-10T16:00:00"/>
    <s v="VITRO | Instalación de AP CFE FAMA-ShaterProof-Flotado Garcia Preaprobado"/>
    <s v="Successful"/>
    <s v="On Time"/>
    <s v="No"/>
    <s v="Standard"/>
    <s v="Successful"/>
    <s v="On Time"/>
    <n v="1"/>
    <n v="1"/>
    <n v="0"/>
    <x v="2"/>
    <n v="0"/>
    <s v="Normal"/>
    <n v="0"/>
    <n v="0"/>
    <n v="0"/>
    <n v="0"/>
    <n v="1"/>
    <n v="0"/>
    <s v="Maria del Carmen"/>
    <s v="C000179668"/>
    <s v="LAN"/>
    <s v="TSS"/>
    <s v="No"/>
    <s v="No"/>
    <s v="No"/>
    <s v="Si"/>
    <s v="No"/>
  </r>
  <r>
    <x v="14"/>
    <x v="0"/>
    <x v="0"/>
    <s v="normal"/>
    <s v="C001011358"/>
    <s v="C.SAP.MX.AA.SAP-BASIS"/>
    <s v="Pacheco Ramirez Victor"/>
    <d v="2017-03-10T14:00:00"/>
    <d v="2017-03-10T16:00:00"/>
    <s v="ENGI / SAP - BASIS / DEV/ DE1 / TSMX - ADD_ON ABAP_classic env. (SPAM/SAINT) /CCAB; ITO.CAB pre-approved [4EP]"/>
    <s v="Successful"/>
    <s v="On Time"/>
    <s v="No"/>
    <s v="Minor"/>
    <s v="Successful"/>
    <s v="On Time"/>
    <n v="1"/>
    <n v="1"/>
    <n v="0"/>
    <x v="2"/>
    <n v="0"/>
    <s v="Normal"/>
    <n v="0"/>
    <n v="0"/>
    <n v="0"/>
    <n v="0"/>
    <n v="1"/>
    <n v="0"/>
    <s v="Candido"/>
    <s v="CMOD318855"/>
    <s v="Basis"/>
    <s v="BASIS"/>
    <s v="No"/>
    <s v="No"/>
    <s v="No"/>
    <s v="Si"/>
    <s v="No"/>
  </r>
  <r>
    <x v="22"/>
    <x v="0"/>
    <x v="0"/>
    <s v="normal"/>
    <s v="C001028042"/>
    <s v="C.SAP.MX.AA.GDH.MX-BASIS"/>
    <s v="Coyotecatl Tecanhuey Lucero"/>
    <d v="2017-03-08T19:00:00"/>
    <d v="2017-03-11T20:00:00"/>
    <s v="[CORP. FUERTE] / [ SAP BASIS] / [ TEST] / [ C1Q] / [ TSMX] - Run BDLS"/>
    <s v="Successful"/>
    <s v="On Time"/>
    <s v="No"/>
    <s v="Minor"/>
    <s v="Successful"/>
    <s v="On Time"/>
    <n v="1"/>
    <n v="1"/>
    <n v="0"/>
    <x v="2"/>
    <n v="0"/>
    <s v="Normal"/>
    <n v="0"/>
    <n v="0"/>
    <n v="0"/>
    <n v="0"/>
    <n v="1"/>
    <n v="0"/>
    <s v="Candido"/>
    <s v="-"/>
    <s v="Basis"/>
    <s v="BASIS"/>
    <s v="No"/>
    <s v="No"/>
    <s v="No"/>
    <s v="Si"/>
    <s v="No"/>
  </r>
  <r>
    <x v="4"/>
    <x v="0"/>
    <x v="0"/>
    <s v="normal"/>
    <s v="MEX-6746"/>
    <s v="C.AMER.MX.LBU.WINTEL"/>
    <s v="Xaxalpa Maldonado Yancarlo"/>
    <d v="2017-03-09T15:00:00"/>
    <d v="2017-03-09T18:00:00"/>
    <s v="Increase Space disk on  servers dai1i9dw INT Windows"/>
    <s v="Successful"/>
    <s v="On Time"/>
    <s v="No"/>
    <s v="Minor"/>
    <s v="Successful"/>
    <s v="On Time"/>
    <n v="1"/>
    <n v="1"/>
    <n v="0"/>
    <x v="2"/>
    <n v="0"/>
    <s v="Normal"/>
    <n v="0"/>
    <n v="0"/>
    <n v="0"/>
    <n v="0"/>
    <n v="1"/>
    <n v="0"/>
    <s v="Maria del Carmen"/>
    <s v="MEX-7026"/>
    <s v="DPO Windows"/>
    <s v="ITO"/>
    <s v="No"/>
    <s v="No"/>
    <s v="No"/>
    <s v="Si"/>
    <s v="No"/>
  </r>
  <r>
    <x v="4"/>
    <x v="0"/>
    <x v="0"/>
    <s v="normal"/>
    <s v="MEX-6740"/>
    <s v="DL TSMX DaivB LINUX"/>
    <s v="Xaxalpa Maldonado Yancarlo"/>
    <d v="2017-03-08T15:00:00"/>
    <d v="2017-03-08T22:00:00"/>
    <s v="TEST | Install Security Updates For Windows Servers | March 2017"/>
    <s v="Successful"/>
    <s v="On Time"/>
    <s v="No"/>
    <s v="Minor"/>
    <s v="Successful"/>
    <s v="On Time"/>
    <n v="1"/>
    <n v="1"/>
    <n v="0"/>
    <x v="2"/>
    <n v="0"/>
    <s v="Normal"/>
    <n v="0"/>
    <n v="0"/>
    <n v="0"/>
    <n v="0"/>
    <n v="1"/>
    <n v="0"/>
    <s v="Maria del Carmen"/>
    <s v="MEX-4684"/>
    <s v="DPO Linux"/>
    <s v="ITO"/>
    <s v="No"/>
    <s v="No"/>
    <s v="No"/>
    <s v="Si"/>
    <s v="No"/>
  </r>
  <r>
    <x v="4"/>
    <x v="0"/>
    <x v="0"/>
    <s v="normal"/>
    <s v="MEX-6765"/>
    <s v="DL TSMX DaivB LINUX"/>
    <s v="Esmeralda Danae Cruz Rodriguez"/>
    <d v="2017-03-08T14:00:00"/>
    <d v="2017-03-08T16:00:00"/>
    <s v="DaiVB | PRD | Increase 120GB Disk - d002pedl"/>
    <s v="Successful"/>
    <s v="On Time"/>
    <s v="No"/>
    <s v="Minor"/>
    <s v="Successful"/>
    <s v="On Time"/>
    <n v="1"/>
    <n v="1"/>
    <n v="0"/>
    <x v="2"/>
    <n v="0"/>
    <s v="Normal"/>
    <n v="0"/>
    <n v="0"/>
    <n v="0"/>
    <n v="0"/>
    <n v="1"/>
    <n v="0"/>
    <s v="Maria del Carmen"/>
    <s v="MEX-6629"/>
    <s v="DPO Linux"/>
    <s v="ITO"/>
    <s v="No"/>
    <s v="No"/>
    <s v="No"/>
    <s v="Si"/>
    <s v="No"/>
  </r>
  <r>
    <x v="4"/>
    <x v="0"/>
    <x v="0"/>
    <s v="normal"/>
    <s v="MEX-6734"/>
    <s v="DL TSMX DaivB WINTEL"/>
    <s v="Xaxalpa Maldonado Yancarlo"/>
    <d v="2017-03-09T15:00:00"/>
    <d v="2017-03-09T22:00:00"/>
    <s v="INT | Install Security Updates For Windows Servers | March 2017"/>
    <s v="Successful"/>
    <s v="On Time"/>
    <s v="No"/>
    <s v="Minor"/>
    <s v="Successful"/>
    <s v="On Time"/>
    <n v="1"/>
    <n v="1"/>
    <n v="0"/>
    <x v="2"/>
    <n v="0"/>
    <s v="Normal"/>
    <n v="0"/>
    <n v="0"/>
    <n v="0"/>
    <n v="0"/>
    <n v="1"/>
    <n v="0"/>
    <s v="Maria del Carmen"/>
    <s v="MEX-4672"/>
    <s v="DPO Wintel"/>
    <s v="ITO"/>
    <s v="No"/>
    <s v="No"/>
    <s v="No"/>
    <s v="Si"/>
    <s v="No"/>
  </r>
  <r>
    <x v="18"/>
    <x v="0"/>
    <x v="0"/>
    <s v="normal"/>
    <s v="C001009741"/>
    <s v="C.AMER.MX.LBU.WINTEL"/>
    <s v="Pacheco Martinez Lucas"/>
    <d v="2017-03-12T15:30:00"/>
    <d v="2017-03-12T20:30:00"/>
    <s v="AMER | DURMAN | Installing Security Updates on Environment PRD / Instalación de Security Updates en Ambiente de PRD"/>
    <s v="Successful"/>
    <s v="On Time"/>
    <s v="No"/>
    <s v="Minor"/>
    <s v="Successful"/>
    <s v="On Time"/>
    <n v="1"/>
    <n v="1"/>
    <n v="0"/>
    <x v="2"/>
    <n v="0"/>
    <s v="Normal"/>
    <n v="0"/>
    <n v="0"/>
    <n v="0"/>
    <n v="0"/>
    <n v="1"/>
    <n v="0"/>
    <s v="Candido"/>
    <s v="C000312898"/>
    <s v="DPO Windows"/>
    <s v="ITO"/>
    <s v="No"/>
    <s v="No"/>
    <s v="No"/>
    <s v="Si"/>
    <s v="No"/>
  </r>
  <r>
    <x v="6"/>
    <x v="1"/>
    <x v="0"/>
    <s v="normal"/>
    <s v="C001027913"/>
    <s v="TS.GS.MX.SCC2.WAN.SEC"/>
    <s v="Ramirez Salazar Ricardo"/>
    <d v="2017-03-11T20:00:00"/>
    <d v="2017-03-12T00:30:00"/>
    <s v="Acompañamiento para la validación de conexión a DSI QRO - ENGIE"/>
    <s v="Successful"/>
    <s v="On Time"/>
    <s v="No"/>
    <s v="Minor"/>
    <s v="Successful"/>
    <s v="On Time"/>
    <n v="1"/>
    <n v="1"/>
    <n v="0"/>
    <x v="2"/>
    <n v="0"/>
    <s v="Normal"/>
    <n v="0"/>
    <n v="0"/>
    <n v="0"/>
    <n v="0"/>
    <n v="1"/>
    <n v="0"/>
    <s v="Ariadna"/>
    <s v="-"/>
    <s v="WAN"/>
    <s v="TSS"/>
    <s v="No"/>
    <s v="No"/>
    <s v="No"/>
    <s v="Si"/>
    <s v="No"/>
  </r>
  <r>
    <x v="12"/>
    <x v="0"/>
    <x v="0"/>
    <s v="normal"/>
    <s v="C000997625"/>
    <s v="C.AMER.MX.DPO-LNX"/>
    <s v="Garcia Garcia Alma Delia"/>
    <d v="2017-03-10T16:00:00"/>
    <d v="2017-03-10T20:00:00"/>
    <s v="AMER | GDG | Operative System package upgrade on the server gdgmexauv04 | QA"/>
    <s v="Successful"/>
    <s v="On Time"/>
    <s v="No"/>
    <s v="Minor"/>
    <s v="Successful"/>
    <s v="On Time"/>
    <n v="1"/>
    <n v="1"/>
    <n v="0"/>
    <x v="2"/>
    <n v="0"/>
    <s v="Normal"/>
    <n v="0"/>
    <n v="0"/>
    <n v="0"/>
    <n v="0"/>
    <n v="1"/>
    <n v="0"/>
    <s v="Candido"/>
    <s v="C000972225"/>
    <s v="DPO Linux"/>
    <s v="ITO"/>
    <s v="No"/>
    <s v="No"/>
    <s v="No"/>
    <s v="Si"/>
    <s v="No"/>
  </r>
  <r>
    <x v="11"/>
    <x v="0"/>
    <x v="0"/>
    <s v="normal"/>
    <s v="C001024250"/>
    <s v="C.AMER.MX.DPO-LNX"/>
    <s v="Castillo Amastal Claudia Lorena"/>
    <d v="2017-03-12T00:30:00"/>
    <d v="2017-03-12T04:30:00"/>
    <s v="AMER | KUO | Operative System package upgrade on server piqro01 | PRD"/>
    <s v="Successful"/>
    <s v="On Time"/>
    <s v="No"/>
    <s v="Minor"/>
    <s v="Successful"/>
    <s v="On Time"/>
    <n v="1"/>
    <n v="1"/>
    <n v="0"/>
    <x v="2"/>
    <n v="0"/>
    <s v="Normal"/>
    <n v="0"/>
    <n v="0"/>
    <n v="0"/>
    <n v="0"/>
    <n v="1"/>
    <n v="0"/>
    <s v="Ariadna"/>
    <s v="C000972225"/>
    <s v="DPO Linux"/>
    <s v="ITO"/>
    <s v="No"/>
    <s v="No"/>
    <s v="No"/>
    <s v="Si"/>
    <s v="No"/>
  </r>
  <r>
    <x v="11"/>
    <x v="0"/>
    <x v="0"/>
    <s v="normal"/>
    <s v="C001026324"/>
    <s v="C.AMER.MX.CCS.MSG"/>
    <s v="Aguilar Avendano Alejandra"/>
    <d v="2017-03-10T22:00:00"/>
    <d v="2017-03-11T00:30:00"/>
    <s v="AMER | KUO | Installing Exchange RollUp in TOREXCH01 Server / Instalación de Exchange RollUp en Servidor TOREXCH01"/>
    <s v="Successful"/>
    <s v="On Time"/>
    <s v="No"/>
    <s v="Minor"/>
    <s v="Successful"/>
    <s v="On Time"/>
    <n v="1"/>
    <n v="1"/>
    <n v="0"/>
    <x v="2"/>
    <n v="0"/>
    <s v="Normal"/>
    <n v="0"/>
    <n v="0"/>
    <n v="0"/>
    <n v="0"/>
    <n v="1"/>
    <n v="0"/>
    <s v="Ariadna"/>
    <s v="C000312898"/>
    <s v="Exchange"/>
    <s v="ITO"/>
    <s v="No"/>
    <s v="No"/>
    <s v="No"/>
    <s v="Si"/>
    <s v="No"/>
  </r>
  <r>
    <x v="13"/>
    <x v="0"/>
    <x v="0"/>
    <s v="normal"/>
    <s v="CRQ219623"/>
    <s v="Css-Mex.GpoModelo-Proyectos"/>
    <s v="MARIA VERONICA CASSABALL CAMACHO"/>
    <d v="2017-03-02T16:00:00"/>
    <d v="2017-03-09T17:00:00"/>
    <s v="WO7032244 Decomiso de Servidor HDSQLD01V_tmp"/>
    <s v="Successful"/>
    <s v="On Time"/>
    <s v="No"/>
    <s v="Minor"/>
    <s v="Successful"/>
    <s v="On Time"/>
    <n v="1"/>
    <n v="1"/>
    <n v="0"/>
    <x v="2"/>
    <n v="0"/>
    <s v="Normal"/>
    <n v="0"/>
    <n v="0"/>
    <n v="0"/>
    <n v="0"/>
    <n v="1"/>
    <n v="0"/>
    <s v="Fernando"/>
    <s v="-"/>
    <s v="Proyectos"/>
    <s v="ITO"/>
    <s v="No"/>
    <s v="No"/>
    <s v="No"/>
    <s v="Si"/>
    <s v="No"/>
  </r>
  <r>
    <x v="13"/>
    <x v="0"/>
    <x v="0"/>
    <s v="emergency"/>
    <s v="CRQ222407"/>
    <s v="Dss-Mex.GpoModelo-Active Directory"/>
    <s v="Cesar Arturo Espinosa Montes de Oca"/>
    <d v="2017-03-07T12:00:00"/>
    <d v="2017-03-07T14:30:00"/>
    <s v="1016757 Mitigar lentitud en inicio de sesión en Citrix VDI"/>
    <s v="Successful"/>
    <s v="On Time"/>
    <s v="No"/>
    <s v="Minor"/>
    <s v="Successful"/>
    <s v="On Time"/>
    <n v="1"/>
    <n v="1"/>
    <n v="0"/>
    <x v="2"/>
    <n v="0"/>
    <s v="Emergency"/>
    <n v="1"/>
    <n v="0"/>
    <n v="0"/>
    <n v="0"/>
    <n v="1"/>
    <n v="0"/>
    <s v="Fernando"/>
    <s v="-"/>
    <s v="Active Directory"/>
    <s v="ITO"/>
    <s v="No"/>
    <s v="No"/>
    <s v="No"/>
    <s v="Si"/>
    <s v="No"/>
  </r>
  <r>
    <x v="9"/>
    <x v="0"/>
    <x v="0"/>
    <s v="normal"/>
    <s v="C001024309"/>
    <s v="Dss-Mex.GpoModelo-Active Directory"/>
    <s v="Don Juan Rico Nataly"/>
    <d v="2017-03-12T01:00:00"/>
    <d v="2017-03-12T06:00:00"/>
    <s v="AMER | HABC | Operative System package upgrade on servers ax1la150,ax1la151,ax1la152 | PRD"/>
    <s v="Successful"/>
    <s v="On Time"/>
    <s v="No"/>
    <s v="Minor"/>
    <s v="Successful"/>
    <s v="On Time"/>
    <n v="1"/>
    <n v="1"/>
    <n v="0"/>
    <x v="2"/>
    <n v="0"/>
    <s v="Normal"/>
    <n v="0"/>
    <n v="0"/>
    <n v="0"/>
    <n v="0"/>
    <n v="1"/>
    <n v="0"/>
    <s v="Candido"/>
    <s v="-"/>
    <s v="Active Directory"/>
    <s v="ITO"/>
    <s v="No"/>
    <s v="No"/>
    <s v="No"/>
    <s v="Si"/>
    <s v="No"/>
  </r>
  <r>
    <x v="15"/>
    <x v="0"/>
    <x v="0"/>
    <s v="normal"/>
    <s v="C001022785"/>
    <s v="C.AMER.MX.DPO-LNX"/>
    <s v="Don Juan Rico Nataly"/>
    <d v="2017-03-11T00:30:00"/>
    <d v="2017-03-11T07:00:00"/>
    <s v="AMER | IMPERQUIMIA | Operative System package upgrade on server ipqmexauv07 | PRD"/>
    <s v="Successful"/>
    <s v="On Time"/>
    <s v="No"/>
    <s v="Minor"/>
    <s v="Successful"/>
    <s v="On Time"/>
    <n v="1"/>
    <n v="1"/>
    <n v="0"/>
    <x v="2"/>
    <n v="0"/>
    <s v="Normal"/>
    <n v="0"/>
    <n v="0"/>
    <n v="0"/>
    <n v="0"/>
    <n v="1"/>
    <n v="0"/>
    <s v="Candido"/>
    <s v="C000972225"/>
    <s v="DPO Linux"/>
    <s v="ITO"/>
    <s v="No"/>
    <s v="No"/>
    <s v="No"/>
    <s v="Si"/>
    <s v="No"/>
  </r>
  <r>
    <x v="39"/>
    <x v="1"/>
    <x v="0"/>
    <s v="normal"/>
    <s v="C000993979"/>
    <s v="SE.AA.MX.SDE.SUPPLIERS"/>
    <s v="Soto Muñoz Jose Carlos"/>
    <d v="2017-03-08T12:00:00"/>
    <d v="2017-03-11T18:00:00"/>
    <s v="Diagnostico de intermitencia de paquetes en Firewall Lear 2 Secundario"/>
    <s v="Successful"/>
    <s v="On Time"/>
    <s v="No"/>
    <s v="Minor"/>
    <s v="Successful"/>
    <s v="On Time"/>
    <n v="1"/>
    <n v="1"/>
    <n v="0"/>
    <x v="2"/>
    <n v="0"/>
    <s v="Normal"/>
    <n v="0"/>
    <n v="0"/>
    <n v="0"/>
    <n v="0"/>
    <n v="1"/>
    <n v="0"/>
    <s v="Candido"/>
    <s v="C000052054"/>
    <s v="SDM"/>
    <s v="TSS"/>
    <s v="No"/>
    <s v="No"/>
    <s v="No"/>
    <s v="Si"/>
    <s v="No"/>
  </r>
  <r>
    <x v="17"/>
    <x v="0"/>
    <x v="0"/>
    <s v="normal"/>
    <s v="C001019378"/>
    <s v="C.SAP.MX.AA.SAP-BASIS"/>
    <s v="Salcedo Simpson Georgina"/>
    <d v="2017-03-12T03:30:00"/>
    <d v="2017-03-12T08:00:00"/>
    <s v="MEXICHEM / ECC COLOMBIA / P02 - KERNEL_Update 7.21 PL 814 / CCAB; ITO.CAB pre-approved [4EP]"/>
    <s v="Successful"/>
    <s v="On Time"/>
    <s v="No"/>
    <s v="Minor"/>
    <s v="Successful"/>
    <s v="On Time"/>
    <n v="1"/>
    <n v="1"/>
    <n v="0"/>
    <x v="2"/>
    <n v="0"/>
    <s v="Normal"/>
    <n v="0"/>
    <n v="0"/>
    <n v="0"/>
    <n v="0"/>
    <n v="1"/>
    <n v="0"/>
    <s v="Maria del Carmen"/>
    <s v="CMOD317140"/>
    <s v="Basis"/>
    <s v="BASIS"/>
    <s v="No"/>
    <s v="No"/>
    <s v="No"/>
    <s v="Si"/>
    <s v="No"/>
  </r>
  <r>
    <x v="5"/>
    <x v="0"/>
    <x v="0"/>
    <s v="normal"/>
    <s v="C001026422"/>
    <s v="C.AMER.MX.LBU.WINTEL"/>
    <s v="Ramos Cerecedo Juana  "/>
    <d v="2017-03-08T16:00:00"/>
    <d v="2017-03-12T09:00:00"/>
    <s v="AMER | TSMX_PQIT | Installation of Security Updates on PRD servers."/>
    <s v="Successful"/>
    <s v="On Time"/>
    <s v="No"/>
    <s v="Minor"/>
    <s v="Successful"/>
    <s v="On Time"/>
    <n v="1"/>
    <n v="1"/>
    <n v="0"/>
    <x v="2"/>
    <n v="0"/>
    <s v="Normal"/>
    <n v="0"/>
    <n v="0"/>
    <n v="0"/>
    <n v="0"/>
    <n v="1"/>
    <n v="0"/>
    <s v="Candido"/>
    <s v="C000424621"/>
    <s v="DPO Windows"/>
    <s v="ITO"/>
    <s v="No"/>
    <s v="No"/>
    <s v="No"/>
    <s v="Si"/>
    <s v="No"/>
  </r>
  <r>
    <x v="5"/>
    <x v="0"/>
    <x v="0"/>
    <s v="normal"/>
    <s v="C000977361"/>
    <s v="SE.AMER.MX.OPM-TSMX"/>
    <s v="Juarez Juarez Paulina"/>
    <d v="2017-03-11T12:00:00"/>
    <d v="2017-03-11T17:00:00"/>
    <s v="TSMX | PQIT | Switch Replacement of Service Area T-Systems Mexico | L4MXPUSY002"/>
    <s v="Successful"/>
    <s v="On Time"/>
    <s v="No"/>
    <s v="Minor"/>
    <s v="Successful"/>
    <s v="On Time"/>
    <n v="1"/>
    <n v="1"/>
    <n v="0"/>
    <x v="2"/>
    <n v="0"/>
    <s v="Normal"/>
    <n v="0"/>
    <n v="0"/>
    <n v="0"/>
    <n v="0"/>
    <n v="1"/>
    <n v="0"/>
    <s v="Candido"/>
    <s v="C000184287"/>
    <s v="OPM"/>
    <s v="ITO"/>
    <s v="No"/>
    <s v="No"/>
    <s v="No"/>
    <s v="Si"/>
    <s v="No"/>
  </r>
  <r>
    <x v="5"/>
    <x v="0"/>
    <x v="0"/>
    <s v="normal"/>
    <s v="C001026342"/>
    <s v="C.AMER.MX.SYS-MANAGEMENT"/>
    <s v="Gutierrez Morales Moises Gabriel"/>
    <d v="2017-03-09T11:00:00"/>
    <d v="2017-03-10T17:00:00"/>
    <s v="AMER | T-Systems GRUPO MODELO | Monitoring migration from IBM Tivoli Monitoring to HP SiteScope"/>
    <s v="Successful"/>
    <s v="On Time"/>
    <s v="No"/>
    <s v="Minor"/>
    <s v="Successful"/>
    <s v="On Time"/>
    <n v="1"/>
    <n v="1"/>
    <n v="0"/>
    <x v="2"/>
    <n v="0"/>
    <s v="Normal"/>
    <n v="0"/>
    <n v="0"/>
    <n v="0"/>
    <n v="0"/>
    <n v="1"/>
    <n v="0"/>
    <s v="Candido"/>
    <s v="-"/>
    <s v="System Management"/>
    <s v="ITO"/>
    <s v="No"/>
    <s v="No"/>
    <s v="No"/>
    <s v="Si"/>
    <s v="No"/>
  </r>
  <r>
    <x v="5"/>
    <x v="1"/>
    <x v="0"/>
    <s v="normal"/>
    <s v="C001026276"/>
    <s v="TS.GS.MX.SIC.VOICE"/>
    <s v="Avendaño Osorio Jose Antonio"/>
    <d v="2017-03-10T18:00:00"/>
    <d v="2017-03-10T20:00:00"/>
    <s v="TSMX | PQIT | Instalacion de certificado en Subscriber Call Manager para poder ejecutar backups de forma automatica y agendados"/>
    <s v="Successful"/>
    <s v="On Time"/>
    <s v="No"/>
    <s v="Minor"/>
    <s v="Successful"/>
    <s v="On Time"/>
    <n v="1"/>
    <n v="1"/>
    <n v="0"/>
    <x v="2"/>
    <n v="0"/>
    <s v="Normal"/>
    <n v="0"/>
    <n v="0"/>
    <n v="0"/>
    <n v="0"/>
    <n v="1"/>
    <n v="0"/>
    <s v="Candido"/>
    <s v="-"/>
    <s v="Voice"/>
    <s v="TSS"/>
    <s v="No"/>
    <s v="No"/>
    <s v="No"/>
    <s v="Si"/>
    <s v="No"/>
  </r>
  <r>
    <x v="5"/>
    <x v="1"/>
    <x v="0"/>
    <s v="normal"/>
    <s v="C001026326"/>
    <s v="TS.GS.MX.SCC2.WAN.SEC"/>
    <s v="Fernandez Hernandez Israel"/>
    <d v="2017-03-08T15:00:00"/>
    <d v="2017-03-10T19:00:00"/>
    <s v="Admin LAN | TSYSTEMS | Distribución de pruebas Endpoint 80.41"/>
    <s v="Successful"/>
    <s v="On Time"/>
    <s v="No"/>
    <s v="Minor"/>
    <s v="Successful"/>
    <s v="On Time"/>
    <n v="1"/>
    <n v="1"/>
    <n v="0"/>
    <x v="2"/>
    <n v="0"/>
    <s v="Normal"/>
    <n v="0"/>
    <n v="0"/>
    <n v="0"/>
    <n v="0"/>
    <n v="1"/>
    <n v="0"/>
    <s v="Candido"/>
    <s v="-"/>
    <s v="WAN"/>
    <s v="TSS"/>
    <s v="No"/>
    <s v="No"/>
    <s v="No"/>
    <s v="Si"/>
    <s v="No"/>
  </r>
  <r>
    <x v="5"/>
    <x v="1"/>
    <x v="0"/>
    <s v="normal"/>
    <s v="C000091569"/>
    <s v="TS.GS.MX.PHYNET.TS"/>
    <s v="Martinez Vega Maria Jose "/>
    <d v="2017-03-12T12:00:00"/>
    <d v="2017-03-12T18:00:00"/>
    <s v="Desinstalación de Cableado Obsoleto en NIC1A"/>
    <s v="Successful"/>
    <s v="On Time"/>
    <s v="No"/>
    <s v="Minor"/>
    <s v="Successful"/>
    <s v="On Time"/>
    <n v="1"/>
    <n v="1"/>
    <n v="0"/>
    <x v="2"/>
    <n v="0"/>
    <s v="Normal"/>
    <n v="0"/>
    <n v="0"/>
    <n v="0"/>
    <n v="0"/>
    <n v="1"/>
    <n v="0"/>
    <s v="Candido"/>
    <s v="C000050271"/>
    <s v="Cableado"/>
    <s v="TSS"/>
    <s v="No"/>
    <s v="No"/>
    <s v="No"/>
    <s v="Si"/>
    <s v="No"/>
  </r>
  <r>
    <x v="1"/>
    <x v="0"/>
    <x v="0"/>
    <s v="normal"/>
    <s v="C001021132"/>
    <s v="C.SAP.MX.AA.SAP-BASIS"/>
    <s v="Hernandez Galindo Israel"/>
    <d v="2017-03-05T09:00:00"/>
    <d v="2017-03-13T09:00:00"/>
    <s v="Change -VITRO | ah3ha151 | SAP RPD | Outage=Yes | VITRO - Support to down SAP APP 35 | TEST"/>
    <s v="Successful"/>
    <s v="On Time"/>
    <s v="No"/>
    <s v="Minor"/>
    <s v="Successful"/>
    <s v="On Time"/>
    <n v="1"/>
    <n v="1"/>
    <n v="0"/>
    <x v="2"/>
    <n v="0"/>
    <s v="Normal"/>
    <n v="0"/>
    <n v="0"/>
    <n v="0"/>
    <n v="0"/>
    <n v="1"/>
    <n v="0"/>
    <s v="Maria del Carmen"/>
    <s v="C000630033"/>
    <s v="Basis"/>
    <s v="BASIS"/>
    <s v="No"/>
    <s v="No"/>
    <s v="No"/>
    <s v="Si"/>
    <s v="No"/>
  </r>
  <r>
    <x v="1"/>
    <x v="0"/>
    <x v="0"/>
    <s v="normal"/>
    <s v="C001028040"/>
    <s v="C.AMER.MX.DBA.VITRO"/>
    <s v="Santana Ochoa Fabian"/>
    <d v="2017-03-09T08:00:00"/>
    <d v="2017-03-10T18:00:00"/>
    <s v="VITRO - DBA - Restablishe the access to the instance VTOPI-ATX\SQLEXPRESS On VTOPI-ATX"/>
    <s v="Successful"/>
    <s v="On Time"/>
    <s v="No"/>
    <s v="Minor"/>
    <s v="Successful"/>
    <s v="On Time"/>
    <n v="1"/>
    <n v="1"/>
    <n v="0"/>
    <x v="2"/>
    <n v="0"/>
    <s v="Normal"/>
    <n v="0"/>
    <n v="0"/>
    <n v="0"/>
    <n v="0"/>
    <n v="1"/>
    <n v="0"/>
    <s v="Maria del Carmen"/>
    <s v="C000080477"/>
    <s v="Base de datos"/>
    <s v="ITO"/>
    <s v="No"/>
    <s v="No"/>
    <s v="No"/>
    <s v="Si"/>
    <s v="No"/>
  </r>
  <r>
    <x v="1"/>
    <x v="0"/>
    <x v="0"/>
    <s v="normal"/>
    <s v="C001028106"/>
    <s v="C.AMER.MX.DBA.VITRO"/>
    <s v="Santana Ochoa Fabian"/>
    <d v="2017-03-10T12:00:00"/>
    <d v="2017-03-10T18:00:00"/>
    <s v="AMER | MULTIPLE | PROD | Restore database &quot;SIMODDE&quot; from &quot;VTOAZDEVSRV1\CONTADORES&quot; with a previous backup OUTAGE = N"/>
    <s v="Successful"/>
    <s v="On Time"/>
    <s v="No"/>
    <s v="Minor"/>
    <s v="Successful"/>
    <s v="On Time"/>
    <n v="1"/>
    <n v="1"/>
    <n v="0"/>
    <x v="2"/>
    <n v="0"/>
    <s v="Normal"/>
    <n v="0"/>
    <n v="0"/>
    <n v="0"/>
    <n v="0"/>
    <n v="1"/>
    <n v="0"/>
    <s v="Maria del Carmen"/>
    <s v="C001026242"/>
    <s v="Base de datos"/>
    <s v="ITO"/>
    <s v="No"/>
    <s v="No"/>
    <s v="No"/>
    <s v="Si"/>
    <s v="No"/>
  </r>
  <r>
    <x v="1"/>
    <x v="0"/>
    <x v="1"/>
    <s v="normal"/>
    <s v="C001027915"/>
    <s v="C.AMER.MX.MSG.VITRO"/>
    <s v="Ceballos Huerta Emanuel Santiago"/>
    <d v="2017-03-10T23:00:00"/>
    <d v="2017-03-11T07:00:00"/>
    <s v="AMER | VITRO | Restart Lync servers vtolync03, vtolync02 and vtolync01"/>
    <s v="Successful"/>
    <s v="On Time"/>
    <s v="No"/>
    <s v="Standard"/>
    <s v="Successful"/>
    <s v="On Time"/>
    <n v="1"/>
    <n v="1"/>
    <n v="0"/>
    <x v="2"/>
    <n v="0"/>
    <s v="Normal"/>
    <n v="0"/>
    <n v="0"/>
    <n v="0"/>
    <n v="0"/>
    <n v="1"/>
    <n v="0"/>
    <s v="Maria del Carmen"/>
    <s v="C000763299"/>
    <s v="Exchange"/>
    <s v="ITO"/>
    <s v="No"/>
    <s v="No"/>
    <s v="No"/>
    <s v="Si"/>
    <s v="No"/>
  </r>
  <r>
    <x v="1"/>
    <x v="0"/>
    <x v="1"/>
    <s v="normal"/>
    <s v="C001028124"/>
    <s v="C.SAP.MX.AA.SAP-BASIS"/>
    <s v="Hernandez Galindo Israel"/>
    <d v="2017-03-12T23:00:00"/>
    <d v="2017-03-13T01:00:00"/>
    <s v="AMER | VITRO |SAP-Basis|EP|EPD-AH3HA107|T-systems Mexico|EPD Restart|Pre- Approval”"/>
    <s v="Successful"/>
    <s v="On Time"/>
    <s v="No"/>
    <s v="Standard"/>
    <s v="Successful"/>
    <s v="On Time"/>
    <n v="1"/>
    <n v="1"/>
    <n v="0"/>
    <x v="2"/>
    <n v="0"/>
    <s v="Normal"/>
    <n v="0"/>
    <n v="0"/>
    <n v="0"/>
    <n v="0"/>
    <n v="1"/>
    <n v="0"/>
    <s v="Maria del Carmen"/>
    <s v="C000122753"/>
    <s v="Basis"/>
    <s v="BASIS"/>
    <s v="No"/>
    <s v="No"/>
    <s v="No"/>
    <s v="Si"/>
    <s v="No"/>
  </r>
  <r>
    <x v="1"/>
    <x v="0"/>
    <x v="0"/>
    <s v="normal"/>
    <s v="C001026341"/>
    <s v="C.AMER.MX.AD.VITRO"/>
    <s v="Troncozo Lozada Gustavo"/>
    <d v="2017-03-10T21:00:00"/>
    <d v="2017-03-11T21:00:00"/>
    <s v="AMER | VITRO. Remove Federation Services on OF365 (Accompaniment)"/>
    <s v="Successful"/>
    <s v="On Time"/>
    <s v="No"/>
    <s v="Minor"/>
    <s v="Successful"/>
    <s v="On Time"/>
    <n v="1"/>
    <n v="1"/>
    <n v="0"/>
    <x v="2"/>
    <n v="0"/>
    <s v="Normal"/>
    <n v="0"/>
    <n v="0"/>
    <n v="0"/>
    <n v="0"/>
    <n v="1"/>
    <n v="0"/>
    <s v="Maria del Carmen"/>
    <s v="-"/>
    <s v="Active Directory"/>
    <s v="ITO"/>
    <s v="No"/>
    <s v="No"/>
    <s v="No"/>
    <s v="Si"/>
    <s v="No"/>
  </r>
  <r>
    <x v="1"/>
    <x v="0"/>
    <x v="1"/>
    <s v="normal"/>
    <s v="C001029781"/>
    <s v="C.AMER.MX.VDI.VITRO"/>
    <s v="Trejo Camara Alonso Miguel"/>
    <d v="2017-03-10T21:00:00"/>
    <d v="2017-03-12T21:00:00"/>
    <s v="AMER | VITRO | Reboot Citrix servers MXVTC1CTX002 and MXVTC1CTX003"/>
    <s v="Successful"/>
    <s v="On Time"/>
    <s v="No"/>
    <s v="Standard"/>
    <s v="Successful"/>
    <s v="On Time"/>
    <n v="1"/>
    <n v="1"/>
    <n v="0"/>
    <x v="2"/>
    <n v="0"/>
    <s v="Normal"/>
    <n v="0"/>
    <n v="0"/>
    <n v="0"/>
    <n v="0"/>
    <n v="1"/>
    <n v="0"/>
    <s v="Maria del Carmen"/>
    <s v="C001007709"/>
    <s v="VDI"/>
    <s v="ITO"/>
    <s v="No"/>
    <s v="No"/>
    <s v="No"/>
    <s v="Si"/>
    <s v="No"/>
  </r>
  <r>
    <x v="1"/>
    <x v="1"/>
    <x v="1"/>
    <s v="normal"/>
    <s v="C001026333"/>
    <s v="TS.CP.MX.SIC.LAN.VITRO"/>
    <s v="Huerta Barrera David  "/>
    <d v="2017-03-11T09:00:00"/>
    <d v="2017-03-11T11:00:00"/>
    <s v="VITRO | Libranza por corte eléctrico: Localidad Ofc. Lázaro Cárdenas/Pre aprobado"/>
    <s v="Successful"/>
    <s v="On Time"/>
    <s v="No"/>
    <s v="Standard"/>
    <s v="Successful"/>
    <s v="On Time"/>
    <n v="1"/>
    <n v="1"/>
    <n v="0"/>
    <x v="2"/>
    <n v="0"/>
    <s v="Normal"/>
    <n v="0"/>
    <n v="0"/>
    <n v="0"/>
    <n v="0"/>
    <n v="1"/>
    <n v="0"/>
    <s v="Maria del Carmen"/>
    <s v="C000179636"/>
    <s v="LAN"/>
    <s v="TSS"/>
    <s v="No"/>
    <s v="No"/>
    <s v="No"/>
    <s v="Si"/>
    <s v="No"/>
  </r>
  <r>
    <x v="1"/>
    <x v="1"/>
    <x v="1"/>
    <s v="normal"/>
    <s v="C001029713"/>
    <s v="TS.CP.MX.SIC.VOICE.VITRO"/>
    <s v="Alvarez Mendoza Fermin"/>
    <d v="2017-03-10T22:00:00"/>
    <d v="2017-03-11T02:00:00"/>
    <s v="VITRO | Reinicio de MG Polycom RPRManager en renovación de certificado interno"/>
    <s v="Successful"/>
    <s v="On Time"/>
    <s v="No"/>
    <s v="Standard"/>
    <s v="Successful"/>
    <s v="On Time"/>
    <n v="1"/>
    <n v="1"/>
    <n v="0"/>
    <x v="2"/>
    <n v="0"/>
    <s v="Normal"/>
    <n v="0"/>
    <n v="0"/>
    <n v="0"/>
    <n v="0"/>
    <n v="1"/>
    <n v="0"/>
    <s v="Maria del Carmen"/>
    <s v="C001019224"/>
    <s v="Voice"/>
    <s v="TSS"/>
    <s v="No"/>
    <s v="No"/>
    <s v="No"/>
    <s v="Si"/>
    <s v="No"/>
  </r>
  <r>
    <x v="8"/>
    <x v="0"/>
    <x v="0"/>
    <s v="normal"/>
    <s v="C40771570"/>
    <s v="SERVERS WINTEL ITS Support OPS VWM CHGMGR"/>
    <s v="Islas Agustin Maricarmen"/>
    <d v="2017-03-06T09:00:00"/>
    <d v="2017-03-12T22:00:00"/>
    <s v="Remediación de controles de seguridad a Servidores Windows Bloque 10"/>
    <s v="Successful"/>
    <s v="On Time"/>
    <s v="No"/>
    <s v="Minor"/>
    <s v="Successful"/>
    <s v="On Time"/>
    <n v="1"/>
    <n v="1"/>
    <n v="0"/>
    <x v="2"/>
    <n v="0"/>
    <s v="Normal"/>
    <n v="0"/>
    <n v="0"/>
    <n v="0"/>
    <n v="0"/>
    <n v="1"/>
    <n v="0"/>
    <s v="Alejandro"/>
    <s v="CT40004027"/>
    <s v="DPO Windows"/>
    <s v="ITO"/>
    <s v="No"/>
    <s v="No"/>
    <s v="No"/>
    <s v="Si"/>
    <s v="No"/>
  </r>
  <r>
    <x v="8"/>
    <x v="0"/>
    <x v="0"/>
    <s v="normal"/>
    <s v="C40777090"/>
    <s v="PROYECT INFRAEST ITS Support OPS VWM CHGMGR"/>
    <s v="Perez Gonzalez Lucia"/>
    <d v="2017-03-12T08:00:00"/>
    <d v="2017-03-12T19:00:00"/>
    <s v="Asignación y/o Increcimiento de LUN 40 a 2TB en la infraestructura ESX Server Farm"/>
    <s v="Successful"/>
    <s v="On Time"/>
    <s v="No"/>
    <s v="Minor"/>
    <s v="Successful"/>
    <s v="On Time"/>
    <n v="1"/>
    <n v="1"/>
    <n v="0"/>
    <x v="2"/>
    <n v="0"/>
    <s v="Normal"/>
    <n v="0"/>
    <n v="0"/>
    <n v="0"/>
    <n v="0"/>
    <n v="1"/>
    <n v="0"/>
    <s v="Alejandro"/>
    <s v="CT40008945"/>
    <s v="Proyectos"/>
    <s v="ITO"/>
    <s v="No"/>
    <s v="No"/>
    <s v="No"/>
    <s v="Si"/>
    <s v="No"/>
  </r>
  <r>
    <x v="8"/>
    <x v="0"/>
    <x v="0"/>
    <s v="normal"/>
    <s v="C40777099"/>
    <s v="OPM ITS Support OPS VWM CHGMGR"/>
    <s v="Zacamitzin Medina Dagoberto"/>
    <d v="2017-03-11T23:00:00"/>
    <d v="2017-03-12T05:00:00"/>
    <s v="Asignacion de CPU a servidor MWH_Server &amp; WEB_Server Centro Logístico"/>
    <s v="Successful"/>
    <s v="On Time"/>
    <s v="No"/>
    <s v="Minor"/>
    <s v="Successful"/>
    <s v="On Time"/>
    <n v="1"/>
    <n v="1"/>
    <n v="0"/>
    <x v="2"/>
    <n v="0"/>
    <s v="Normal"/>
    <n v="0"/>
    <n v="0"/>
    <n v="0"/>
    <n v="0"/>
    <n v="1"/>
    <n v="0"/>
    <s v="Alejandro"/>
    <s v="CT40003357"/>
    <s v="OPM"/>
    <s v="ITO"/>
    <s v="No"/>
    <s v="No"/>
    <s v="No"/>
    <s v="Si"/>
    <s v="No"/>
  </r>
  <r>
    <x v="8"/>
    <x v="0"/>
    <x v="0"/>
    <s v="normal"/>
    <s v="C40776030"/>
    <s v="SERVERS WINTEL ITS Support OPS VWM CHGMGR"/>
    <s v="Islas Agustin Maricarmen"/>
    <d v="2017-03-11T23:00:00"/>
    <d v="2017-03-12T03:00:00"/>
    <s v="Incremento de 2 CPU para servidor VWMXPUSSV85P"/>
    <s v="Successful"/>
    <s v="On Time"/>
    <s v="No"/>
    <s v="Minor"/>
    <s v="Successful"/>
    <s v="On Time"/>
    <n v="1"/>
    <n v="1"/>
    <n v="0"/>
    <x v="2"/>
    <n v="0"/>
    <s v="Normal"/>
    <n v="0"/>
    <n v="0"/>
    <n v="0"/>
    <n v="0"/>
    <n v="1"/>
    <n v="0"/>
    <s v="Alejandro"/>
    <s v="CT40003496"/>
    <s v="DPO Windows"/>
    <s v="ITO"/>
    <s v="No"/>
    <s v="No"/>
    <s v="No"/>
    <s v="Si"/>
    <s v="No"/>
  </r>
  <r>
    <x v="8"/>
    <x v="0"/>
    <x v="0"/>
    <s v="normal"/>
    <s v="C40777071"/>
    <s v="SERVERS UNIX ITS Support OPS VWM CHGMGR"/>
    <s v="Vazquez Reyes Juan Pablo"/>
    <d v="2017-03-12T09:00:00"/>
    <d v="2017-03-12T13:00:00"/>
    <s v="Reconfiguracion de Cluster ETL"/>
    <s v="Successful"/>
    <s v="On Time"/>
    <s v="No"/>
    <s v="Minor"/>
    <s v="Successful"/>
    <s v="On Time"/>
    <n v="1"/>
    <n v="1"/>
    <n v="0"/>
    <x v="2"/>
    <n v="0"/>
    <s v="Normal"/>
    <n v="0"/>
    <n v="0"/>
    <n v="0"/>
    <n v="0"/>
    <n v="1"/>
    <n v="1"/>
    <s v="Alejandro"/>
    <s v="CT40003136"/>
    <s v="Unix"/>
    <s v="ITO"/>
    <s v="No"/>
    <s v="No"/>
    <s v="No"/>
    <s v="Si"/>
    <s v="Si"/>
  </r>
  <r>
    <x v="8"/>
    <x v="0"/>
    <x v="0"/>
    <s v="normal"/>
    <s v="C40772501"/>
    <s v="SERVERS UNIX ITS Support OPS VWM CHGMGR"/>
    <s v="Silva Romero Stephanie Viridiana"/>
    <d v="2017-03-11T22:00:00"/>
    <d v="2017-03-12T06:00:00"/>
    <s v="Instalacion de FIX PROD Server - CERT Vulnerabilities AIX_Vul-1996 Fase I"/>
    <s v="Successful"/>
    <s v="On Time"/>
    <s v="No"/>
    <s v="Minor"/>
    <s v="Successful"/>
    <s v="On Time"/>
    <n v="1"/>
    <n v="1"/>
    <n v="0"/>
    <x v="2"/>
    <n v="0"/>
    <s v="Normal"/>
    <n v="0"/>
    <n v="0"/>
    <n v="0"/>
    <n v="0"/>
    <n v="1"/>
    <n v="0"/>
    <s v="Alejandro"/>
    <s v="CT40002748"/>
    <s v="Unix"/>
    <s v="ITO"/>
    <s v="No"/>
    <s v="No"/>
    <s v="No"/>
    <s v="Si"/>
    <s v="No"/>
  </r>
  <r>
    <x v="8"/>
    <x v="0"/>
    <x v="0"/>
    <s v="normal"/>
    <s v="C40776188"/>
    <s v="SECURITY Support CTO VWM CHGMGR"/>
    <s v="Sanchez Sanchez Ernesto"/>
    <d v="2017-03-11T09:30:00"/>
    <d v="2017-03-11T17:00:00"/>
    <s v="Instalacion de parches aplicacion Totemo - Servidores email encryption"/>
    <s v="Successful"/>
    <s v="On Time"/>
    <s v="No"/>
    <s v="Minor"/>
    <s v="Successful"/>
    <s v="On Time"/>
    <n v="1"/>
    <n v="1"/>
    <n v="0"/>
    <x v="2"/>
    <n v="0"/>
    <s v="Normal"/>
    <n v="0"/>
    <n v="0"/>
    <n v="0"/>
    <n v="0"/>
    <n v="1"/>
    <n v="0"/>
    <s v="Alejandro"/>
    <s v="CT40003333"/>
    <s v="Security"/>
    <s v="ITO"/>
    <s v="No"/>
    <s v="No"/>
    <s v="No"/>
    <s v="Si"/>
    <s v="No"/>
  </r>
  <r>
    <x v="8"/>
    <x v="3"/>
    <x v="0"/>
    <s v="normal"/>
    <s v="C40753776"/>
    <s v="SAP FICO Support AMS VWM CHGMGR"/>
    <s v="Saucedo Campos Jose Antonio"/>
    <d v="2017-03-09T19:00:00"/>
    <d v="2017-03-09T23:00:00"/>
    <s v="FICO- JOB para el proceso automatico de FICO a HR plus"/>
    <s v="Successful"/>
    <s v="On Time"/>
    <s v="No"/>
    <s v="Minor"/>
    <s v="Successful"/>
    <s v="On Time"/>
    <n v="1"/>
    <n v="1"/>
    <n v="0"/>
    <x v="2"/>
    <n v="0"/>
    <s v="Normal"/>
    <n v="0"/>
    <n v="0"/>
    <n v="0"/>
    <n v="0"/>
    <n v="1"/>
    <n v="0"/>
    <s v="Alejandro"/>
    <s v="-"/>
    <s v="Cliente"/>
    <s v="SI"/>
    <s v="No"/>
    <s v="No"/>
    <s v="No"/>
    <s v="Si"/>
    <s v="No"/>
  </r>
  <r>
    <x v="8"/>
    <x v="1"/>
    <x v="0"/>
    <s v="normal"/>
    <s v="C40763105"/>
    <s v="TELECOM WAN ITS Support OPS VWM CHGMGR"/>
    <s v="Fernandez Hernandez Israel"/>
    <d v="2017-03-11T11:00:00"/>
    <d v="2017-03-12T06:00:00"/>
    <s v="Acompañamiento a proveedor durante actividades de migración de RSA SecurID"/>
    <s v="Successful"/>
    <s v="On Time"/>
    <s v="No"/>
    <s v="Minor"/>
    <s v="Successful"/>
    <s v="On Time"/>
    <n v="1"/>
    <n v="1"/>
    <n v="0"/>
    <x v="2"/>
    <n v="0"/>
    <s v="Normal"/>
    <n v="0"/>
    <n v="0"/>
    <n v="0"/>
    <n v="0"/>
    <n v="1"/>
    <n v="0"/>
    <s v="Alejandro"/>
    <s v="-"/>
    <s v="WAN"/>
    <s v="TSS"/>
    <s v="No"/>
    <s v="No"/>
    <s v="No"/>
    <s v="Si"/>
    <s v="No"/>
  </r>
  <r>
    <x v="8"/>
    <x v="1"/>
    <x v="0"/>
    <s v="normal"/>
    <s v="C40772397"/>
    <s v="TELECOM LAN ITS Support OPS VWM CHGMGR"/>
    <s v="Lopez Saavedra Ricardo"/>
    <d v="2017-03-11T09:00:00"/>
    <d v="2017-03-11T15:00:00"/>
    <s v="Remplazo de tarjeta switch sw61IA2-48.5"/>
    <s v="Successful"/>
    <s v="On Time"/>
    <s v="No"/>
    <s v="Minor"/>
    <s v="Successful"/>
    <s v="On Time"/>
    <n v="1"/>
    <n v="1"/>
    <n v="0"/>
    <x v="2"/>
    <n v="0"/>
    <s v="Normal"/>
    <n v="0"/>
    <n v="0"/>
    <n v="0"/>
    <n v="0"/>
    <n v="1"/>
    <n v="1"/>
    <s v="Alejandro"/>
    <s v="CT40003643"/>
    <s v="LAN"/>
    <s v="TSS"/>
    <s v="No"/>
    <s v="No"/>
    <s v="No"/>
    <s v="Si"/>
    <s v="Si"/>
  </r>
  <r>
    <x v="17"/>
    <x v="0"/>
    <x v="1"/>
    <s v="normal"/>
    <s v="C001014942"/>
    <s v="C.SAP.MX.AA.SAP-BASIS"/>
    <s v="Salcedo Simpson Georgina"/>
    <d v="2017-03-06T10:00:00"/>
    <d v="2017-03-10T18:00:00"/>
    <s v="MEXICHEM/SAP Request: Standard User modification"/>
    <s v="Successful"/>
    <s v="On Time"/>
    <s v="No"/>
    <s v="Standard"/>
    <s v="Successful"/>
    <s v="On Time"/>
    <n v="1"/>
    <n v="1"/>
    <n v="0"/>
    <x v="2"/>
    <n v="0"/>
    <s v="Normal"/>
    <n v="0"/>
    <n v="0"/>
    <n v="0"/>
    <n v="0"/>
    <n v="1"/>
    <n v="0"/>
    <s v="Maria del Carmen"/>
    <s v="CMOD310788"/>
    <s v="Basis"/>
    <s v="BASIS"/>
    <s v="No"/>
    <s v="No"/>
    <s v="No"/>
    <s v="Si"/>
    <s v="No"/>
  </r>
  <r>
    <x v="6"/>
    <x v="0"/>
    <x v="1"/>
    <s v="normal"/>
    <s v="C001017571"/>
    <s v="C.AMER.MX.PCI"/>
    <s v="De La Pena Olea Rafael"/>
    <d v="2017-03-05T06:00:00"/>
    <d v="2017-03-10T18:00:00"/>
    <s v="DSI QRO | ESXi Memory Increase"/>
    <s v="Successful"/>
    <s v="On Time"/>
    <s v="No"/>
    <s v="Standard"/>
    <s v="Successful"/>
    <s v="On Time"/>
    <n v="1"/>
    <n v="1"/>
    <n v="0"/>
    <x v="2"/>
    <n v="0"/>
    <s v="Normal"/>
    <n v="0"/>
    <n v="0"/>
    <n v="0"/>
    <n v="0"/>
    <n v="1"/>
    <n v="0"/>
    <s v="Ariadna"/>
    <s v="C000975163"/>
    <s v="PCI Infraestructura"/>
    <s v="ITO"/>
    <s v="No"/>
    <s v="No"/>
    <s v="No"/>
    <s v="Si"/>
    <s v="No"/>
  </r>
  <r>
    <x v="5"/>
    <x v="0"/>
    <x v="0"/>
    <s v="normal"/>
    <s v="C001017592"/>
    <s v="SE.AMER.MX.OPM-TSMX"/>
    <s v="Cordero Garcia Eder Jose "/>
    <d v="2017-03-02T08:00:00"/>
    <d v="2017-03-10T18:00:00"/>
    <s v="TSMX | PQIT | Pruebas para Distribución de nuevo proxy y DNS"/>
    <s v="Successful"/>
    <s v="On Time"/>
    <s v="No"/>
    <s v="Minor"/>
    <s v="Successful"/>
    <s v="On Time"/>
    <n v="1"/>
    <n v="1"/>
    <n v="0"/>
    <x v="2"/>
    <n v="0"/>
    <s v="Normal"/>
    <n v="0"/>
    <n v="0"/>
    <n v="0"/>
    <n v="0"/>
    <n v="1"/>
    <n v="0"/>
    <s v="Candido"/>
    <s v="C000983858"/>
    <s v="OPM"/>
    <s v="ITO"/>
    <s v="No"/>
    <s v="No"/>
    <s v="No"/>
    <s v="Si"/>
    <s v="No"/>
  </r>
  <r>
    <x v="16"/>
    <x v="3"/>
    <x v="0"/>
    <s v="normal"/>
    <s v="C001017724"/>
    <s v="SI.DHS.MX.CRM2"/>
    <s v="Sanchez Cortes Paciano"/>
    <d v="2017-03-03T16:00:00"/>
    <d v="2017-03-10T18:00:00"/>
    <s v="Proyecto Renovacion Tecnologica SIF VWL: Liberacion a Operacion."/>
    <s v="Successful"/>
    <s v="On Time"/>
    <s v="No"/>
    <s v="Minor"/>
    <s v="Successful"/>
    <s v="On Time"/>
    <n v="1"/>
    <n v="1"/>
    <n v="0"/>
    <x v="2"/>
    <n v="0"/>
    <s v="Normal"/>
    <n v="0"/>
    <n v="0"/>
    <n v="0"/>
    <n v="0"/>
    <n v="1"/>
    <n v="0"/>
    <s v="Alejandro"/>
    <s v="-"/>
    <s v="SI"/>
    <s v="SI"/>
    <s v="No"/>
    <s v="No"/>
    <s v="No"/>
    <s v="Si"/>
    <s v="No"/>
  </r>
  <r>
    <x v="1"/>
    <x v="0"/>
    <x v="0"/>
    <s v="normal"/>
    <s v="C001019413"/>
    <s v="C.AMER.MX.SWD.VITRO"/>
    <s v="Duran Escobedo Isaac"/>
    <d v="2017-03-06T19:00:00"/>
    <d v="2017-03-10T23:00:00"/>
    <s v="Implementation | Amer |VITRO| ANTIVIRUS INSTALL(TRENDMICRO) IN PC - Pilot Deployment"/>
    <s v="Successful"/>
    <s v="On Time"/>
    <s v="No"/>
    <s v="Minor"/>
    <s v="Successful"/>
    <s v="On Time"/>
    <n v="1"/>
    <n v="1"/>
    <n v="0"/>
    <x v="2"/>
    <n v="0"/>
    <s v="Normal"/>
    <n v="0"/>
    <n v="0"/>
    <n v="0"/>
    <n v="0"/>
    <n v="1"/>
    <n v="0"/>
    <s v="Maria del Carmen"/>
    <s v="C000168252"/>
    <s v="Software Distribution"/>
    <s v="ITO"/>
    <s v="No"/>
    <s v="No"/>
    <s v="No"/>
    <s v="Si"/>
    <s v="No"/>
  </r>
  <r>
    <x v="15"/>
    <x v="0"/>
    <x v="1"/>
    <s v="normal"/>
    <s v="C001021066"/>
    <s v="C.SAP.MX.AA.GDH.MX-BASIS"/>
    <s v="Valera Ortiz Oswaldo"/>
    <d v="2017-03-10T15:00:00"/>
    <d v="2017-03-10T18:00:00"/>
    <s v="[ImperquimiaI ] / [ SAP BASIS] / [ PROD] / [ ERP] / [ TSMX] - Update of SAP components: ST-PI 005"/>
    <s v="Successful"/>
    <s v="On Time"/>
    <s v="No"/>
    <s v="Standard"/>
    <s v="Successful"/>
    <s v="On Time"/>
    <n v="1"/>
    <n v="1"/>
    <n v="0"/>
    <x v="2"/>
    <n v="0"/>
    <s v="Normal"/>
    <n v="0"/>
    <n v="0"/>
    <n v="0"/>
    <n v="0"/>
    <n v="1"/>
    <n v="0"/>
    <s v="Candido"/>
    <s v="CMOD318037"/>
    <s v="Basis"/>
    <s v="BASIS"/>
    <s v="No"/>
    <s v="No"/>
    <s v="No"/>
    <s v="Si"/>
    <s v="No"/>
  </r>
  <r>
    <x v="18"/>
    <x v="1"/>
    <x v="1"/>
    <s v="normal"/>
    <s v="C001021144"/>
    <s v="SE.AA.MX.SDE.SUPPLIERS"/>
    <s v="Soto Muñoz Jose Carlos"/>
    <d v="2017-03-12T09:00:00"/>
    <d v="2017-03-12T15:00:00"/>
    <s v="AMER | Multiple | Disable Monitoring agent on servers in Project Durman"/>
    <s v="Successful"/>
    <s v="On Time"/>
    <s v="No"/>
    <s v="Standard"/>
    <s v="Successful"/>
    <s v="On Time"/>
    <n v="1"/>
    <n v="1"/>
    <n v="0"/>
    <x v="2"/>
    <n v="0"/>
    <s v="Normal"/>
    <n v="0"/>
    <n v="0"/>
    <n v="0"/>
    <n v="0"/>
    <n v="1"/>
    <n v="0"/>
    <s v="Candido"/>
    <s v="C000925839"/>
    <s v="SDM"/>
    <s v="TSS"/>
    <s v="No"/>
    <s v="No"/>
    <s v="No"/>
    <s v="Si"/>
    <s v="No"/>
  </r>
  <r>
    <x v="11"/>
    <x v="0"/>
    <x v="1"/>
    <s v="normal"/>
    <s v="C001024379"/>
    <s v="C.SAP.MX.AA.GDH.MX-BASIS"/>
    <s v="Tirado Salas Jose Vicente "/>
    <d v="2017-03-10T14:00:00"/>
    <d v="2017-03-11T00:00:00"/>
    <s v="[GRUPO KUO] / [ SAP -TSMX ] / [ QAS ] / [ PIQ ] / - KERNEL_Update / CCAB; ITO.CAB pre-approved [4EP]"/>
    <s v="Successful"/>
    <s v="On Time"/>
    <s v="No"/>
    <s v="Standard"/>
    <s v="Successful"/>
    <s v="On Time"/>
    <n v="1"/>
    <n v="1"/>
    <n v="0"/>
    <x v="2"/>
    <n v="0"/>
    <s v="Normal"/>
    <n v="0"/>
    <n v="0"/>
    <n v="0"/>
    <n v="0"/>
    <n v="1"/>
    <n v="0"/>
    <s v="Ariadna"/>
    <s v="CMOD317140"/>
    <s v="Basis"/>
    <s v="BASIS"/>
    <s v="No"/>
    <s v="No"/>
    <s v="No"/>
    <s v="Si"/>
    <s v="No"/>
  </r>
  <r>
    <x v="7"/>
    <x v="0"/>
    <x v="1"/>
    <s v="normal"/>
    <s v="C001029732"/>
    <s v="C.SAP.MX.AA.SAP-BASIS"/>
    <s v="Aguilar Galindo Hector"/>
    <d v="2017-03-10T15:00:00"/>
    <d v="2017-03-10T17:00:00"/>
    <s v="OWENS / SAP / ABAP / BPD / ST-PI STAPI installation /CCAB; ITO.CAB pre-approved [4EP]"/>
    <s v="Successful"/>
    <s v="On Time"/>
    <s v="No"/>
    <s v="Standard"/>
    <s v="Successful"/>
    <s v="On Time"/>
    <n v="1"/>
    <n v="1"/>
    <n v="0"/>
    <x v="2"/>
    <n v="0"/>
    <s v="Normal"/>
    <n v="0"/>
    <n v="0"/>
    <n v="0"/>
    <n v="0"/>
    <n v="1"/>
    <n v="0"/>
    <s v="Maria del Carmen"/>
    <s v="CMOD318037"/>
    <s v="Basis"/>
    <s v="BASIS"/>
    <s v="No"/>
    <s v="No"/>
    <s v="No"/>
    <s v="Si"/>
    <s v="No"/>
  </r>
  <r>
    <x v="5"/>
    <x v="1"/>
    <x v="0"/>
    <s v="normal"/>
    <s v="C001031382"/>
    <s v="TS.GS.MX.SCC1.LAN"/>
    <s v="Santillan Anguiano Juan Carlos"/>
    <d v="2017-03-12T09:00:00"/>
    <d v="2017-03-12T23:55:00"/>
    <s v="Cableado del rack de Alestra al MDF-NCC-G17B de T-systems en NIC 1A"/>
    <s v="Successful"/>
    <s v="On Time"/>
    <s v="No"/>
    <s v="Minor"/>
    <s v="Successful"/>
    <s v="On Time"/>
    <n v="1"/>
    <n v="1"/>
    <n v="0"/>
    <x v="2"/>
    <n v="0"/>
    <s v="Normal"/>
    <n v="0"/>
    <n v="0"/>
    <n v="0"/>
    <n v="1"/>
    <n v="1"/>
    <n v="0"/>
    <s v="Candido"/>
    <s v="-"/>
    <s v="LAN"/>
    <s v="TSS"/>
    <s v="No"/>
    <s v="No"/>
    <s v="Si"/>
    <s v="Si"/>
    <s v="No"/>
  </r>
  <r>
    <x v="11"/>
    <x v="0"/>
    <x v="0"/>
    <s v="normal"/>
    <s v="C001031551"/>
    <s v="SE.AA.MX.SDM.LOCAL"/>
    <s v="Rivera Fernandez Julio Cesar"/>
    <d v="2017-03-11T15:00:00"/>
    <d v="2017-03-11T19:30:00"/>
    <s v="SLT|Grupo KUO | Alestra Qro. | Conexion de NAS y copiado de archivos en Appliance HANA"/>
    <s v="Successful"/>
    <s v="On Time"/>
    <s v="No"/>
    <s v="Minor"/>
    <s v="Successful"/>
    <s v="On Time"/>
    <n v="1"/>
    <n v="1"/>
    <n v="0"/>
    <x v="2"/>
    <n v="1"/>
    <s v="SLT"/>
    <n v="0"/>
    <n v="0"/>
    <n v="0"/>
    <n v="0"/>
    <n v="1"/>
    <n v="0"/>
    <s v="Ariadna"/>
    <s v="C000633791"/>
    <s v="SDM"/>
    <s v="ITO"/>
    <s v="No"/>
    <s v="No"/>
    <s v="No"/>
    <s v="Si"/>
    <s v="No"/>
  </r>
  <r>
    <x v="10"/>
    <x v="0"/>
    <x v="1"/>
    <s v="normal"/>
    <s v="C001032956"/>
    <s v="C.SAP.MX.AA.GDH.MX-BASIS"/>
    <s v="Escalante Gonzalez Carlos"/>
    <d v="2017-03-10T20:00:00"/>
    <d v="2017-03-10T23:00:00"/>
    <s v="Grupo Q / SAP-TSMX / Development / POD / QRO.- DB Oracle Parameter Change_Offline /CCAB; ITO.CAB pre-approved"/>
    <s v="Successful"/>
    <s v="On Time"/>
    <s v="No"/>
    <s v="Standard"/>
    <s v="Successful"/>
    <s v="On Time"/>
    <n v="1"/>
    <n v="1"/>
    <n v="0"/>
    <x v="2"/>
    <n v="0"/>
    <s v="Normal"/>
    <n v="0"/>
    <n v="0"/>
    <n v="0"/>
    <n v="0"/>
    <n v="1"/>
    <n v="0"/>
    <s v="Candido"/>
    <s v="CMOD317326"/>
    <s v="Basis"/>
    <s v="BASIS"/>
    <s v="No"/>
    <s v="No"/>
    <s v="No"/>
    <s v="Si"/>
    <s v="No"/>
  </r>
  <r>
    <x v="10"/>
    <x v="0"/>
    <x v="1"/>
    <s v="normal"/>
    <s v="C001032957"/>
    <s v="C.SAP.MX.AA.GDH.MX-BASIS"/>
    <s v="Escalante Gonzalez Carlos"/>
    <d v="2017-03-10T21:00:00"/>
    <d v="2017-03-11T00:00:00"/>
    <s v="Grupo Q / SAP-TSMX / Production / POP / QRO.- DB Oracle Parameter Change_Offline /CCAB; ITO.CAB pre-approved"/>
    <s v="Successful"/>
    <s v="On Time"/>
    <s v="No"/>
    <s v="Standard"/>
    <s v="Successful"/>
    <s v="On Time"/>
    <n v="1"/>
    <n v="1"/>
    <n v="0"/>
    <x v="2"/>
    <n v="0"/>
    <s v="Normal"/>
    <n v="0"/>
    <n v="0"/>
    <n v="0"/>
    <n v="0"/>
    <n v="1"/>
    <n v="0"/>
    <s v="Candido"/>
    <s v="CMOD317326"/>
    <s v="Basis"/>
    <s v="BASIS"/>
    <s v="No"/>
    <s v="No"/>
    <s v="No"/>
    <s v="Si"/>
    <s v="No"/>
  </r>
  <r>
    <x v="11"/>
    <x v="0"/>
    <x v="1"/>
    <s v="normal"/>
    <s v="C001033009"/>
    <s v="C.SAP.MX.AA.GDH.MX-BASIS"/>
    <s v="Acosta Medina Marco Antonio"/>
    <d v="2017-03-11T02:00:00"/>
    <d v="2017-03-11T03:00:00"/>
    <s v="[GRUPO KUO] / [ SAP -TSMX ] / [ PRD ] / [ PR8 ] / - SAP Parameter Change_Offline /CCAB; ITO.CAB pre-approved [4EP]"/>
    <s v="Successful"/>
    <s v="On Time"/>
    <s v="No"/>
    <s v="Standard"/>
    <s v="Successful"/>
    <s v="On Time"/>
    <n v="1"/>
    <n v="1"/>
    <n v="0"/>
    <x v="2"/>
    <n v="0"/>
    <s v="Normal"/>
    <n v="0"/>
    <n v="0"/>
    <n v="0"/>
    <n v="0"/>
    <n v="1"/>
    <n v="0"/>
    <s v="Ariadna"/>
    <s v="CMOD317344"/>
    <s v="Basis"/>
    <s v="BASIS"/>
    <s v="No"/>
    <s v="No"/>
    <s v="No"/>
    <s v="Si"/>
    <s v="No"/>
  </r>
  <r>
    <x v="17"/>
    <x v="0"/>
    <x v="1"/>
    <s v="normal"/>
    <s v="C001033041"/>
    <s v="C.SAP.MX.AA.SAP-BASIS"/>
    <s v="Salcedo Simpson Georgina"/>
    <d v="2017-03-10T22:30:00"/>
    <d v="2017-03-12T23:00:00"/>
    <s v="MEXICHEM / HRD - Implementation of support packages for ABAP (SPAM/SAINT) / CCAB; ITO.CAB pre-approved [4EP]"/>
    <s v="Successful"/>
    <s v="On Time"/>
    <s v="No"/>
    <s v="Standard"/>
    <s v="Successful"/>
    <s v="On Time"/>
    <n v="1"/>
    <n v="1"/>
    <n v="0"/>
    <x v="2"/>
    <n v="0"/>
    <s v="Normal"/>
    <n v="0"/>
    <n v="0"/>
    <n v="0"/>
    <n v="0"/>
    <n v="1"/>
    <n v="0"/>
    <s v="Maria del Carmen"/>
    <s v="CMOD318037"/>
    <s v="Basis"/>
    <s v="BASIS"/>
    <s v="No"/>
    <s v="No"/>
    <s v="No"/>
    <s v="Si"/>
    <s v="No"/>
  </r>
  <r>
    <x v="36"/>
    <x v="0"/>
    <x v="0"/>
    <s v="normal"/>
    <s v="C001033049"/>
    <s v="C.SAP.MX.AA.GDH.MX-BASIS"/>
    <s v="Valera Ortiz Oswaldo"/>
    <d v="2017-03-10T16:30:00"/>
    <d v="2017-03-10T18:30:00"/>
    <s v="[COMPASS] / [ SAP BASIS] / [ SOLMAN] / [ SPC] / [ TSMX] - SAP User creation /CCAB; CSS.CAB pre-approved [4EP]"/>
    <s v="Successful"/>
    <s v="On Time"/>
    <s v="No"/>
    <s v="Minor"/>
    <s v="Successful"/>
    <s v="On Time"/>
    <n v="1"/>
    <n v="1"/>
    <n v="0"/>
    <x v="2"/>
    <n v="0"/>
    <s v="Normal"/>
    <n v="0"/>
    <n v="0"/>
    <n v="0"/>
    <n v="0"/>
    <n v="1"/>
    <n v="0"/>
    <s v="Alejandro"/>
    <s v="CMOD310786"/>
    <s v="Basis"/>
    <s v="BASIS"/>
    <s v="No"/>
    <s v="No"/>
    <s v="No"/>
    <s v="Si"/>
    <s v="No"/>
  </r>
  <r>
    <x v="8"/>
    <x v="0"/>
    <x v="1"/>
    <s v="normal"/>
    <s v="C40779859"/>
    <s v="SERVERS WIN EXCHANG Support OPS VWM CHGMGR"/>
    <s v="Aguilar Avendano Alejandra"/>
    <d v="2017-03-12T06:00:00"/>
    <d v="2017-03-12T13:00:00"/>
    <s v="Desfragmentación de Bases de Datos de Microsoft Exchange"/>
    <s v="Successful"/>
    <s v="On Time"/>
    <s v="No"/>
    <s v="Standard"/>
    <s v="Successful"/>
    <s v="On Time"/>
    <n v="1"/>
    <n v="1"/>
    <n v="0"/>
    <x v="2"/>
    <n v="0"/>
    <s v="Normal"/>
    <n v="0"/>
    <n v="0"/>
    <n v="0"/>
    <n v="0"/>
    <n v="1"/>
    <n v="0"/>
    <s v="Alejandro"/>
    <s v="CT40003115"/>
    <s v="Exchange"/>
    <s v="ITO"/>
    <s v="No"/>
    <s v="No"/>
    <s v="No"/>
    <s v="Si"/>
    <s v="No"/>
  </r>
  <r>
    <x v="8"/>
    <x v="0"/>
    <x v="0"/>
    <s v="emergency"/>
    <s v="C40779938"/>
    <s v="STORAGE ITS Support OPS VWM CHGMGR"/>
    <s v="George Davila Jesus Jacob"/>
    <d v="2017-03-11T10:00:00"/>
    <d v="2017-03-12T06:00:00"/>
    <s v="Acompañamiento para cambio de 2 tarjetas y fuente de poder redundante en equipo Storage HUSVM CUBO6"/>
    <s v="Successful"/>
    <s v="On Time"/>
    <s v="No"/>
    <s v="Minor"/>
    <s v="Successful"/>
    <s v="On Time"/>
    <n v="1"/>
    <n v="1"/>
    <n v="0"/>
    <x v="2"/>
    <n v="0"/>
    <s v="Emergency"/>
    <n v="1"/>
    <n v="0"/>
    <n v="0"/>
    <n v="0"/>
    <n v="1"/>
    <n v="0"/>
    <s v="Alejandro"/>
    <s v="CT40001218"/>
    <s v="Backups -Storage"/>
    <s v="ITO"/>
    <s v="No"/>
    <s v="No"/>
    <s v="No"/>
    <s v="Si"/>
    <s v="No"/>
  </r>
  <r>
    <x v="1"/>
    <x v="1"/>
    <x v="1"/>
    <s v="normal"/>
    <s v="C000994086"/>
    <s v="TS.CP.MX.SIC.VOICE.VITRO"/>
    <s v="Alvarez Mendoza Fermin"/>
    <d v="2017-03-03T18:00:00"/>
    <d v="2017-03-13T13:00:00"/>
    <s v="VITRO | Acompañamiento en Conexion y Configuracion de Troncales"/>
    <s v="Successful"/>
    <s v="On Time"/>
    <s v="No"/>
    <s v="Standard"/>
    <s v="Successful"/>
    <s v="On Time"/>
    <n v="1"/>
    <n v="1"/>
    <n v="0"/>
    <x v="2"/>
    <n v="0"/>
    <s v="Normal"/>
    <n v="0"/>
    <n v="0"/>
    <n v="0"/>
    <n v="0"/>
    <n v="1"/>
    <n v="0"/>
    <s v="Maria del Carmen"/>
    <s v="C000994073"/>
    <s v="Voice"/>
    <s v="TSS"/>
    <s v="No"/>
    <s v="No"/>
    <s v="No"/>
    <s v="Si"/>
    <s v="No"/>
  </r>
  <r>
    <x v="3"/>
    <x v="0"/>
    <x v="1"/>
    <s v="normal"/>
    <s v="C001016350"/>
    <s v="C.AMER.MX.DPO-LNX"/>
    <s v="Garcia Garcia Alma Delia"/>
    <d v="2017-03-12T20:30:00"/>
    <d v="2017-03-13T22:30:00"/>
    <s v="AMER | Taurus| Modification of SAPs on the server AX2LA134"/>
    <s v="Successful"/>
    <s v="On Time"/>
    <s v="No"/>
    <s v="Standard"/>
    <s v="Successful"/>
    <s v="On Time"/>
    <n v="1"/>
    <n v="1"/>
    <n v="0"/>
    <x v="2"/>
    <n v="0"/>
    <s v="Normal"/>
    <n v="0"/>
    <n v="0"/>
    <n v="0"/>
    <n v="0"/>
    <n v="1"/>
    <n v="0"/>
    <s v="Candido"/>
    <s v="C000026001"/>
    <s v="DPO Linux"/>
    <s v="ITO"/>
    <s v="No"/>
    <s v="No"/>
    <s v="No"/>
    <s v="Si"/>
    <s v="No"/>
  </r>
  <r>
    <x v="1"/>
    <x v="1"/>
    <x v="1"/>
    <s v="normal"/>
    <s v="C001024380"/>
    <s v="TS.CP.MX.SIC.LAN.VITRO"/>
    <s v="Huerta Barrera David  "/>
    <d v="2017-03-11T13:00:00"/>
    <d v="2017-03-13T18:00:00"/>
    <s v="Vitro | Bodega Laredo | Instalación de enlace de MPLS Principal y backup vía IPsec (Preautorizado)"/>
    <s v="Successful"/>
    <s v="On Time"/>
    <s v="No"/>
    <s v="Standard"/>
    <s v="Successful"/>
    <s v="On Time"/>
    <n v="1"/>
    <n v="1"/>
    <n v="0"/>
    <x v="2"/>
    <n v="0"/>
    <s v="Normal"/>
    <n v="0"/>
    <n v="0"/>
    <n v="0"/>
    <n v="0"/>
    <n v="1"/>
    <n v="0"/>
    <s v="Maria del Carmen"/>
    <s v="C000804925"/>
    <s v="LAN"/>
    <s v="TSS"/>
    <s v="No"/>
    <s v="No"/>
    <s v="No"/>
    <s v="Si"/>
    <s v="No"/>
  </r>
  <r>
    <x v="1"/>
    <x v="0"/>
    <x v="0"/>
    <s v="normal"/>
    <s v="C001024408"/>
    <s v="C.AMER.MX.AD.VITRO"/>
    <s v="Troncozo Lozada Gustavo"/>
    <d v="2017-03-10T16:00:00"/>
    <d v="2017-03-13T16:00:00"/>
    <s v="AMER | Vitro | DHCP MXVTC1DHCP-10 Modification"/>
    <s v="Successful"/>
    <s v="On Time"/>
    <s v="No"/>
    <s v="Minor"/>
    <s v="Successful"/>
    <s v="On Time"/>
    <n v="1"/>
    <n v="1"/>
    <n v="0"/>
    <x v="2"/>
    <n v="0"/>
    <s v="Normal"/>
    <n v="0"/>
    <n v="0"/>
    <n v="0"/>
    <n v="0"/>
    <n v="1"/>
    <n v="0"/>
    <s v="Maria del Carmen"/>
    <s v="C000980332"/>
    <s v="Active Directory"/>
    <s v="ITO"/>
    <s v="No"/>
    <s v="No"/>
    <s v="No"/>
    <s v="Si"/>
    <s v="No"/>
  </r>
  <r>
    <x v="10"/>
    <x v="0"/>
    <x v="0"/>
    <s v="normal"/>
    <s v="C001027896"/>
    <s v="SI.AMS.MX.CCC"/>
    <s v="De la Concha Cruz Felissa Carmen"/>
    <d v="2017-03-09T08:00:00"/>
    <d v="2017-03-13T18:00:00"/>
    <s v="GRUPO Q_MODIFICACIÓN DE CI A ESTATUS IN OPERATION_[CLON DE CED]/_CEP"/>
    <s v="Successful"/>
    <s v="On Time"/>
    <s v="No"/>
    <s v="Minor"/>
    <s v="Successful"/>
    <s v="On Time"/>
    <n v="1"/>
    <n v="1"/>
    <n v="0"/>
    <x v="2"/>
    <n v="0"/>
    <s v="Normal"/>
    <n v="0"/>
    <n v="0"/>
    <n v="0"/>
    <n v="0"/>
    <n v="1"/>
    <n v="0"/>
    <s v="Candido"/>
    <s v="CMOD315285"/>
    <s v="SI"/>
    <s v="ITO"/>
    <s v="No"/>
    <s v="No"/>
    <s v="No"/>
    <s v="Si"/>
    <s v="No"/>
  </r>
  <r>
    <x v="6"/>
    <x v="0"/>
    <x v="0"/>
    <s v="normal"/>
    <s v="C001028089"/>
    <s v="SE.AA.MX.PROJECTS"/>
    <s v="Baca Gonzalez Eliseo"/>
    <d v="2017-03-08T17:00:00"/>
    <d v="2017-03-13T17:00:00"/>
    <s v="DSI QRO |PCI |Location | GRUPOQ | Continuación de Actividades de Migración DEV, QAS, PRD"/>
    <s v="Successful"/>
    <s v="On Time"/>
    <s v="No"/>
    <s v="Minor"/>
    <s v="Successful"/>
    <s v="On Time"/>
    <n v="1"/>
    <n v="1"/>
    <n v="0"/>
    <x v="2"/>
    <n v="0"/>
    <s v="Normal"/>
    <n v="0"/>
    <n v="0"/>
    <n v="0"/>
    <n v="0"/>
    <n v="1"/>
    <n v="0"/>
    <s v="Ariadna"/>
    <s v="-"/>
    <s v="Proyectos"/>
    <s v="ITO"/>
    <s v="No"/>
    <s v="No"/>
    <s v="No"/>
    <s v="Si"/>
    <s v="No"/>
  </r>
  <r>
    <x v="17"/>
    <x v="0"/>
    <x v="0"/>
    <s v="normal"/>
    <s v="C001032955"/>
    <s v="C.SAP.MX.AA.SAP-BASIS"/>
    <s v="Ramirez Lopez Nancy"/>
    <d v="2017-03-13T09:00:00"/>
    <d v="2017-03-13T17:00:00"/>
    <s v="MEXICHEM /P05/ - Implementation of support packages for ABAP (SPAM/SAINT) / CCAB; CSS.CAB pre-approved [4EP]"/>
    <s v="Successful"/>
    <s v="On Time"/>
    <s v="No"/>
    <s v="Minor"/>
    <s v="Successful"/>
    <s v="On Time"/>
    <n v="1"/>
    <n v="1"/>
    <n v="0"/>
    <x v="2"/>
    <n v="0"/>
    <s v="Normal"/>
    <n v="0"/>
    <n v="0"/>
    <n v="0"/>
    <n v="0"/>
    <n v="1"/>
    <n v="0"/>
    <s v="Maria del Carmen"/>
    <s v="CMOD318037"/>
    <s v="Basis"/>
    <s v="BASIS"/>
    <s v="No"/>
    <s v="No"/>
    <s v="No"/>
    <s v="Si"/>
    <s v="No"/>
  </r>
  <r>
    <x v="1"/>
    <x v="1"/>
    <x v="1"/>
    <s v="normal"/>
    <s v="C001032963"/>
    <s v="TS.CP.MX.SIC.WAN.VITRO"/>
    <s v="Alvarez Mendoza Fermin"/>
    <d v="2017-03-12T14:00:00"/>
    <d v="2017-03-13T12:00:00"/>
    <s v="Vitro | TSS - Ventana Mandatoria por parte de Alestra -Site con servidores- Acompañamiento de T-Systems (Preautorizado)"/>
    <s v="Successful"/>
    <s v="On Time"/>
    <s v="No"/>
    <s v="Standard"/>
    <s v="Successful"/>
    <s v="On Time"/>
    <n v="1"/>
    <n v="1"/>
    <n v="0"/>
    <x v="2"/>
    <n v="0"/>
    <s v="Normal"/>
    <n v="0"/>
    <n v="0"/>
    <n v="0"/>
    <n v="0"/>
    <n v="1"/>
    <n v="0"/>
    <s v="Maria del Carmen"/>
    <s v="C000804922"/>
    <s v="WAN"/>
    <s v="TSS"/>
    <s v="No"/>
    <s v="No"/>
    <s v="No"/>
    <s v="Si"/>
    <s v="No"/>
  </r>
  <r>
    <x v="11"/>
    <x v="0"/>
    <x v="1"/>
    <s v="normal"/>
    <s v="C001033029"/>
    <s v="C.SAP.MX.AA.GDH.MX-BASIS"/>
    <s v="Tirado Salas Jose Vicente "/>
    <d v="2017-03-13T14:00:00"/>
    <d v="2017-03-13T16:00:00"/>
    <s v="[GRUPO KUO] / [ SAP -TSMX ] / [ QAS ] / [ QA3 ] / - KERNEL_Update / CCAB; ITO.CAB pre-approved [4EP]"/>
    <s v="Successful"/>
    <s v="On Time"/>
    <s v="No"/>
    <s v="Standard"/>
    <s v="Successful"/>
    <s v="On Time"/>
    <n v="1"/>
    <n v="1"/>
    <n v="0"/>
    <x v="2"/>
    <n v="0"/>
    <s v="Normal"/>
    <n v="0"/>
    <n v="0"/>
    <n v="0"/>
    <n v="0"/>
    <n v="1"/>
    <n v="0"/>
    <s v="Ariadna"/>
    <s v="CMOD317140"/>
    <s v="Basis"/>
    <s v="BASIS"/>
    <s v="No"/>
    <s v="No"/>
    <s v="No"/>
    <s v="Si"/>
    <s v="No"/>
  </r>
  <r>
    <x v="11"/>
    <x v="0"/>
    <x v="1"/>
    <s v="normal"/>
    <s v="C001033036"/>
    <s v="C.SAP.MX.AA.GDH.MX-BASIS"/>
    <s v="Acosta Medina Marco Antonio"/>
    <d v="2017-03-14T14:00:00"/>
    <d v="2017-03-14T16:00:00"/>
    <s v="[GRUPO KUO] / [ SAP -TSMX ] / [ QAS ] / [ GRQ ] / - KERNEL_Update / CCAB; ITO.CAB pre-approved [4EP]"/>
    <s v="Successful"/>
    <s v="On Time"/>
    <s v="No"/>
    <s v="Standard"/>
    <s v="Successful"/>
    <s v="On Time"/>
    <n v="1"/>
    <n v="1"/>
    <n v="0"/>
    <x v="2"/>
    <n v="0"/>
    <s v="Normal"/>
    <n v="0"/>
    <n v="0"/>
    <n v="0"/>
    <n v="0"/>
    <n v="1"/>
    <n v="0"/>
    <s v="Ariadna"/>
    <s v="CMOD317140"/>
    <s v="Basis"/>
    <s v="BASIS"/>
    <s v="No"/>
    <s v="No"/>
    <s v="No"/>
    <s v="Si"/>
    <s v="No"/>
  </r>
  <r>
    <x v="12"/>
    <x v="0"/>
    <x v="1"/>
    <s v="normal"/>
    <s v="C001034790"/>
    <s v="C.SAP.MX.AA.GDH.MX-BASIS"/>
    <s v="Donge Vargas Oscar  "/>
    <d v="2017-03-14T11:00:00"/>
    <d v="2017-03-14T14:00:00"/>
    <s v="[GDG] / [ SAP TS-MX] / [ DEV] / [GED] / [ MX] - SNOTE /CSS.CAB pre-approved"/>
    <s v="Successful"/>
    <s v="On Time"/>
    <s v="No"/>
    <s v="Standard"/>
    <s v="Successful"/>
    <s v="On Time"/>
    <n v="1"/>
    <n v="1"/>
    <n v="0"/>
    <x v="2"/>
    <n v="0"/>
    <s v="Normal"/>
    <n v="0"/>
    <n v="0"/>
    <n v="0"/>
    <n v="0"/>
    <n v="1"/>
    <n v="0"/>
    <s v="Candido"/>
    <s v="CMOD317142"/>
    <s v="Basis"/>
    <s v="BASIS"/>
    <s v="No"/>
    <s v="No"/>
    <s v="No"/>
    <s v="Si"/>
    <s v="No"/>
  </r>
  <r>
    <x v="1"/>
    <x v="1"/>
    <x v="1"/>
    <s v="normal"/>
    <s v="C001036604"/>
    <s v="TS.CP.MX.SIC.WAN.VITRO"/>
    <s v="Alvarez Mendoza Fermin"/>
    <d v="2017-03-14T13:20:00"/>
    <d v="2017-03-14T14:30:00"/>
    <s v="Vitro | TSS - Ventana Mandatoria por parte de Alestra -Site con servidores- Acompañamiento de T-Systems (Preautorizado)"/>
    <s v="Successful"/>
    <s v="On Time"/>
    <s v="No"/>
    <s v="Standard"/>
    <s v="Successful"/>
    <s v="On Time"/>
    <n v="1"/>
    <n v="1"/>
    <n v="0"/>
    <x v="2"/>
    <n v="0"/>
    <s v="Normal"/>
    <n v="0"/>
    <n v="0"/>
    <n v="0"/>
    <n v="0"/>
    <n v="1"/>
    <n v="0"/>
    <s v="Maria del Carmen"/>
    <s v="C000804922"/>
    <s v="WAN"/>
    <s v="TSS"/>
    <s v="No"/>
    <s v="No"/>
    <s v="No"/>
    <s v="Si"/>
    <s v="No"/>
  </r>
  <r>
    <x v="6"/>
    <x v="0"/>
    <x v="2"/>
    <s v="normal"/>
    <s v="C001016214"/>
    <s v="SE.AA.MX.PROJECTS"/>
    <s v="Baca Gonzalez Eliseo"/>
    <d v="2017-03-10T16:00:00"/>
    <d v="2017-03-14T17:00:00"/>
    <s v="DSI QRO |PCI |Location | SAP PRD from ECC to HANA Migration Grupo Q"/>
    <s v="Successful"/>
    <s v="On Time"/>
    <s v="No"/>
    <s v="Significant"/>
    <s v="Successful"/>
    <s v="On Time"/>
    <n v="1"/>
    <n v="1"/>
    <n v="0"/>
    <x v="2"/>
    <n v="0"/>
    <s v="Normal"/>
    <n v="0"/>
    <n v="0"/>
    <n v="0"/>
    <n v="0"/>
    <n v="1"/>
    <n v="0"/>
    <s v="Ariadna"/>
    <s v="-"/>
    <s v="Proyectos"/>
    <s v="ITO"/>
    <s v="No"/>
    <s v="No"/>
    <s v="No"/>
    <s v="Si"/>
    <s v="No"/>
  </r>
  <r>
    <x v="8"/>
    <x v="1"/>
    <x v="0"/>
    <s v="normal"/>
    <s v="C40776269"/>
    <s v="OPM ITS Support OPS VWM CHGMGR"/>
    <s v="Vargas Aguilar Jorge"/>
    <d v="2017-03-11T09:00:00"/>
    <d v="2017-03-13T17:00:00"/>
    <s v="Arreglo de cableado de equipos windows localizados en DCPII Gabinete 2319 - Fase II"/>
    <s v="Successful"/>
    <s v="On Time"/>
    <s v="No"/>
    <s v="Minor"/>
    <s v="Successful"/>
    <s v="On Time"/>
    <n v="1"/>
    <n v="1"/>
    <n v="0"/>
    <x v="2"/>
    <n v="0"/>
    <s v="Normal"/>
    <n v="0"/>
    <n v="0"/>
    <n v="0"/>
    <n v="0"/>
    <n v="1"/>
    <n v="0"/>
    <s v="Alejandro"/>
    <s v="CT40005482"/>
    <s v="OPM"/>
    <s v="TSS"/>
    <s v="No"/>
    <s v="No"/>
    <s v="No"/>
    <s v="Si"/>
    <s v="No"/>
  </r>
  <r>
    <x v="8"/>
    <x v="1"/>
    <x v="0"/>
    <s v="normal"/>
    <s v="C40776271"/>
    <s v="OPM ITS Support OPS VWM CHGMGR"/>
    <s v="Vargas Aguilar Jorge"/>
    <d v="2017-03-12T08:00:00"/>
    <d v="2017-03-13T17:00:00"/>
    <s v="Arreglo de cableado del equipo SW-HB2-SF-C6 localizados en DCPII Gabinete 2116 - Fase II"/>
    <s v="Successful"/>
    <s v="On Time"/>
    <s v="No"/>
    <s v="Minor"/>
    <s v="Successful"/>
    <s v="On Time"/>
    <n v="1"/>
    <n v="1"/>
    <n v="0"/>
    <x v="2"/>
    <n v="0"/>
    <s v="Normal"/>
    <n v="0"/>
    <n v="0"/>
    <n v="0"/>
    <n v="0"/>
    <n v="1"/>
    <n v="0"/>
    <s v="Alejandro"/>
    <s v="CT40005482"/>
    <s v="OPM"/>
    <s v="TSS"/>
    <s v="No"/>
    <s v="No"/>
    <s v="No"/>
    <s v="Si"/>
    <s v="No"/>
  </r>
  <r>
    <x v="8"/>
    <x v="0"/>
    <x v="0"/>
    <s v="normal"/>
    <s v="C40777157"/>
    <s v="OPM ITS Support OPS VWM CHGMGR"/>
    <s v="Zacamitzin Medina Dagoberto"/>
    <d v="2017-03-13T17:00:00"/>
    <d v="2017-03-13T21:00:00"/>
    <s v="Incrementar espacio en el File System /kvsvol8 y /kvsvol9 de servidor PMX1KVSFSNEW y PMX2DMUFSNEW"/>
    <s v="Successful"/>
    <s v="On Time"/>
    <s v="No"/>
    <s v="Minor"/>
    <s v="Successful"/>
    <s v="On Time"/>
    <n v="1"/>
    <n v="1"/>
    <n v="0"/>
    <x v="2"/>
    <n v="0"/>
    <s v="Normal"/>
    <n v="0"/>
    <n v="0"/>
    <n v="0"/>
    <n v="0"/>
    <n v="1"/>
    <n v="0"/>
    <s v="Alejandro"/>
    <s v="CT40003299"/>
    <s v="OPM"/>
    <s v="ITO"/>
    <s v="No"/>
    <s v="No"/>
    <s v="No"/>
    <s v="Si"/>
    <s v="No"/>
  </r>
  <r>
    <x v="8"/>
    <x v="1"/>
    <x v="0"/>
    <s v="emergency"/>
    <s v="C40779956"/>
    <s v="TELECOM LAN ITS Support OPS VWM CHGMGR"/>
    <s v="Lopez Saavedra Ricardo"/>
    <d v="2017-03-13T17:00:00"/>
    <d v="2017-03-13T23:00:00"/>
    <s v="Remplazo de Antenas de Access Point Nave 75"/>
    <s v="Successful"/>
    <s v="On Time"/>
    <s v="No"/>
    <s v="Minor"/>
    <s v="Successful"/>
    <s v="On Time"/>
    <n v="1"/>
    <n v="1"/>
    <n v="0"/>
    <x v="2"/>
    <n v="0"/>
    <s v="Emergency"/>
    <n v="1"/>
    <n v="0"/>
    <n v="0"/>
    <n v="0"/>
    <n v="1"/>
    <n v="0"/>
    <s v="Alejandro"/>
    <s v="CT40006247"/>
    <s v="LAN"/>
    <s v="TSS"/>
    <s v="No"/>
    <s v="No"/>
    <s v="No"/>
    <s v="Si"/>
    <s v="No"/>
  </r>
  <r>
    <x v="8"/>
    <x v="0"/>
    <x v="1"/>
    <s v="normal"/>
    <s v="C40780055"/>
    <s v="STORAGE ITS Support OPS VWM CHGMGR"/>
    <s v="George Davila Jesus Jacob"/>
    <d v="2017-03-13T10:00:00"/>
    <d v="2017-03-13T14:00:00"/>
    <s v="Cambio de Disco en Storage"/>
    <s v="Successful"/>
    <s v="On Time"/>
    <s v="No"/>
    <s v="Standard"/>
    <s v="Successful"/>
    <s v="On Time"/>
    <n v="1"/>
    <n v="1"/>
    <n v="0"/>
    <x v="2"/>
    <n v="0"/>
    <s v="Normal"/>
    <n v="0"/>
    <n v="0"/>
    <n v="0"/>
    <n v="0"/>
    <n v="1"/>
    <n v="0"/>
    <s v="Alejandro"/>
    <s v="CT40000633"/>
    <s v="Backups -Storage"/>
    <s v="ITO"/>
    <s v="No"/>
    <s v="No"/>
    <s v="No"/>
    <s v="Si"/>
    <s v="No"/>
  </r>
  <r>
    <x v="8"/>
    <x v="0"/>
    <x v="1"/>
    <s v="normal"/>
    <s v="C40781490"/>
    <s v="BACKUP ITS Support OPS VWM CHGMGR"/>
    <s v="Castro Vazquez Antonio De Jesus"/>
    <d v="2017-03-14T09:00:00"/>
    <d v="2017-03-14T13:00:00"/>
    <s v="Reemplazo | Revisión de drive en librería de respaldos"/>
    <s v="Successful"/>
    <s v="On Time"/>
    <s v="No"/>
    <s v="Standard"/>
    <s v="Successful"/>
    <s v="On Time"/>
    <n v="1"/>
    <n v="1"/>
    <n v="0"/>
    <x v="2"/>
    <n v="0"/>
    <s v="Normal"/>
    <n v="0"/>
    <n v="0"/>
    <n v="0"/>
    <n v="0"/>
    <n v="1"/>
    <n v="0"/>
    <s v="Alejandro"/>
    <s v="CT40000785"/>
    <s v="Backups -Storage"/>
    <s v="ITO"/>
    <s v="No"/>
    <s v="No"/>
    <s v="No"/>
    <s v="Si"/>
    <s v="No"/>
  </r>
  <r>
    <x v="13"/>
    <x v="1"/>
    <x v="0"/>
    <s v="normal"/>
    <s v="CRQ219309"/>
    <s v="Tss-Mx.GpoModelo-Securidad Perimetral"/>
    <s v="ARELI ROJANO CALIXTO"/>
    <d v="2017-02-24T18:00:00"/>
    <d v="2017-03-10T20:00:00"/>
    <s v="WO7029722 Depuración de Reglas de Firewall"/>
    <s v="Successful"/>
    <s v="On Time"/>
    <s v="No"/>
    <s v="Minor"/>
    <s v="Successful"/>
    <s v="On Time"/>
    <n v="1"/>
    <n v="1"/>
    <n v="0"/>
    <x v="2"/>
    <n v="0"/>
    <s v="Normal"/>
    <n v="0"/>
    <n v="0"/>
    <n v="0"/>
    <n v="0"/>
    <n v="1"/>
    <n v="0"/>
    <s v="Fernando"/>
    <s v="-"/>
    <s v="WAN"/>
    <s v="TSS"/>
    <s v="No"/>
    <s v="No"/>
    <s v="No"/>
    <s v="Si"/>
    <s v="No"/>
  </r>
  <r>
    <x v="13"/>
    <x v="1"/>
    <x v="0"/>
    <s v="normal"/>
    <s v="CRQ219107"/>
    <s v="Tss-Mx.GpoModelo-Lan"/>
    <s v="MIGUEL GERARDO LUGO BRITO"/>
    <d v="2017-02-26T06:00:00"/>
    <d v="2017-03-10T18:00:00"/>
    <s v="WO7033602 Liberar los server Linux de DNS Externos, y NTP a Operación DC"/>
    <s v="Successful"/>
    <s v="On Time"/>
    <s v="No"/>
    <s v="Minor"/>
    <s v="Successful"/>
    <s v="On Time"/>
    <n v="1"/>
    <n v="1"/>
    <n v="0"/>
    <x v="2"/>
    <n v="0"/>
    <s v="Normal"/>
    <n v="0"/>
    <n v="0"/>
    <n v="1"/>
    <n v="0"/>
    <n v="1"/>
    <n v="0"/>
    <s v="Fernando"/>
    <s v="-"/>
    <s v="LAN"/>
    <s v="TSS"/>
    <s v="No"/>
    <s v="Si"/>
    <s v="No"/>
    <s v="Si"/>
    <s v="No"/>
  </r>
  <r>
    <x v="13"/>
    <x v="1"/>
    <x v="0"/>
    <s v="normal"/>
    <s v="CRQ220420"/>
    <s v="Tss-Mx.GpoModelo-Wan"/>
    <s v="DIEGO LUNA VALVERDE"/>
    <d v="2017-03-10T13:30:00"/>
    <d v="2017-03-10T16:00:00"/>
    <s v="WO7205293 Reemplazo de equipo ISR Megacentro."/>
    <s v="Successful"/>
    <s v="On Time"/>
    <s v="No"/>
    <s v="Minor"/>
    <s v="Successful"/>
    <s v="On Time"/>
    <n v="1"/>
    <n v="1"/>
    <n v="0"/>
    <x v="2"/>
    <n v="0"/>
    <s v="Normal"/>
    <n v="0"/>
    <n v="0"/>
    <n v="0"/>
    <n v="0"/>
    <n v="1"/>
    <n v="0"/>
    <s v="Fernando"/>
    <s v="-"/>
    <s v="WAN"/>
    <s v="TSS"/>
    <s v="No"/>
    <s v="No"/>
    <s v="No"/>
    <s v="Si"/>
    <s v="No"/>
  </r>
  <r>
    <x v="13"/>
    <x v="1"/>
    <x v="0"/>
    <s v="normal"/>
    <s v="CRQ220413"/>
    <s v="Tss-Mx.GpoModelo-Lan"/>
    <s v="CARLOS JIMENEZ HERRADA"/>
    <d v="2017-03-10T20:00:00"/>
    <d v="2017-03-13T18:00:00"/>
    <s v="WO7205204 Actualización de WLC de Acuario."/>
    <s v="Successful"/>
    <s v="On Time"/>
    <s v="No"/>
    <s v="Minor"/>
    <s v="Successful"/>
    <s v="On Time"/>
    <n v="1"/>
    <n v="1"/>
    <n v="0"/>
    <x v="2"/>
    <n v="0"/>
    <s v="Normal"/>
    <n v="0"/>
    <n v="0"/>
    <n v="0"/>
    <n v="0"/>
    <n v="1"/>
    <n v="0"/>
    <s v="Fernando"/>
    <s v="-"/>
    <s v="LAN"/>
    <s v="TSS"/>
    <s v="No"/>
    <s v="No"/>
    <s v="No"/>
    <s v="Si"/>
    <s v="No"/>
  </r>
  <r>
    <x v="5"/>
    <x v="0"/>
    <x v="0"/>
    <s v="normal"/>
    <s v="C001026335"/>
    <s v="C.AMER.MX.SYS-MANAGEMENT"/>
    <s v="Najera Rodriguez Sergio"/>
    <d v="2017-03-09T10:00:00"/>
    <d v="2017-03-14T20:00:00"/>
    <s v="Configuracion de Red Fis-Jit"/>
    <s v="Successful"/>
    <s v="On Time"/>
    <s v="No"/>
    <s v="Minor"/>
    <s v="Successful"/>
    <s v="On Time"/>
    <n v="1"/>
    <n v="1"/>
    <n v="0"/>
    <x v="2"/>
    <n v="0"/>
    <s v="Normal"/>
    <n v="0"/>
    <n v="0"/>
    <n v="0"/>
    <n v="0"/>
    <n v="1"/>
    <n v="0"/>
    <s v="Candido"/>
    <s v="-"/>
    <s v="System Management"/>
    <s v="ITO"/>
    <s v="No"/>
    <s v="No"/>
    <s v="No"/>
    <s v="Si"/>
    <s v="No"/>
  </r>
  <r>
    <x v="4"/>
    <x v="0"/>
    <x v="0"/>
    <s v="normal"/>
    <s v="C001031470"/>
    <s v="C.AMER.MX.PCI"/>
    <s v="Garcia Toral Brenda Valeria"/>
    <d v="2017-03-14T15:00:00"/>
    <d v="2017-03-14T18:00:00"/>
    <s v="SLT|DaiVB | DSI | Remove 5 servers , Status: Out of Operation"/>
    <s v="Successful"/>
    <s v="On Time"/>
    <s v="No"/>
    <s v="Minor"/>
    <s v="Successful"/>
    <s v="On Time"/>
    <n v="1"/>
    <n v="1"/>
    <n v="0"/>
    <x v="2"/>
    <n v="1"/>
    <s v="SLT"/>
    <n v="0"/>
    <n v="0"/>
    <n v="0"/>
    <n v="0"/>
    <n v="1"/>
    <n v="0"/>
    <s v="Maria del Carmen"/>
    <s v="C000959326"/>
    <s v="PCI Infraestructura"/>
    <s v="ITO"/>
    <s v="No"/>
    <s v="No"/>
    <s v="No"/>
    <s v="Si"/>
    <s v="No"/>
  </r>
  <r>
    <x v="17"/>
    <x v="0"/>
    <x v="0"/>
    <s v="normal"/>
    <s v="C001032978"/>
    <s v="C.SAP.MX.AA.SAP-BASIS"/>
    <s v="Ramirez Lopez Nancy"/>
    <d v="2017-03-14T09:00:00"/>
    <d v="2017-03-14T17:00:00"/>
    <s v="MEXICHEM /D03 - Implementation of support packages for ABAP (SPAM/SAINT) / CCAB; ITO.CAB pre-approved [4EP]"/>
    <s v="Successful"/>
    <s v="On Time"/>
    <s v="No"/>
    <s v="Minor"/>
    <s v="Successful"/>
    <s v="On Time"/>
    <n v="1"/>
    <n v="1"/>
    <n v="0"/>
    <x v="2"/>
    <n v="0"/>
    <s v="Normal"/>
    <n v="0"/>
    <n v="0"/>
    <n v="0"/>
    <n v="0"/>
    <n v="1"/>
    <n v="0"/>
    <s v="Maria del Carmen"/>
    <s v="CMOD318037"/>
    <s v="Basis"/>
    <s v="BASIS"/>
    <s v="No"/>
    <s v="No"/>
    <s v="No"/>
    <s v="Si"/>
    <s v="No"/>
  </r>
  <r>
    <x v="12"/>
    <x v="0"/>
    <x v="1"/>
    <s v="normal"/>
    <s v="C001034655"/>
    <s v="C.SAP.MX.AA.GDH.MX-BASIS"/>
    <s v="Gonzalez Blancas Eunice"/>
    <d v="2017-03-14T15:00:00"/>
    <d v="2017-03-14T18:00:00"/>
    <s v="[GDG] / [ SAP TS-MX ] / [PRD] / [ BW1] / [MX ] - Implementation of support packages for ABAP (SPAM/SAINT)_classic env. / CCAB; CSS.CAB pre-approved [4EP]"/>
    <s v="Successful"/>
    <s v="On Time"/>
    <s v="No"/>
    <s v="Standard"/>
    <s v="Successful"/>
    <s v="On Time"/>
    <n v="1"/>
    <n v="1"/>
    <n v="0"/>
    <x v="2"/>
    <n v="0"/>
    <s v="Normal"/>
    <n v="0"/>
    <n v="0"/>
    <n v="0"/>
    <n v="0"/>
    <n v="1"/>
    <n v="0"/>
    <s v="Candido"/>
    <s v="CMOD318853"/>
    <s v="Basis"/>
    <s v="BASIS"/>
    <s v="No"/>
    <s v="No"/>
    <s v="No"/>
    <s v="Si"/>
    <s v="No"/>
  </r>
  <r>
    <x v="11"/>
    <x v="0"/>
    <x v="1"/>
    <s v="normal"/>
    <s v="C001034736"/>
    <s v="C.AMER.MX.SBO.BK.ST"/>
    <s v="Lopez Garcia Gerardo  "/>
    <d v="2017-03-14T09:00:00"/>
    <d v="2017-03-14T18:00:00"/>
    <s v="AMER | DSI | Increased of Disk Space on JetCloud | _Server_DEMTYAPPVM11"/>
    <s v="Successful"/>
    <s v="On Time"/>
    <s v="No"/>
    <s v="Standard"/>
    <s v="Successful"/>
    <s v="On Time"/>
    <n v="1"/>
    <n v="1"/>
    <n v="0"/>
    <x v="2"/>
    <n v="0"/>
    <s v="Normal"/>
    <n v="0"/>
    <n v="0"/>
    <n v="0"/>
    <n v="0"/>
    <n v="1"/>
    <n v="0"/>
    <s v="Ariadna"/>
    <s v="C000058623"/>
    <s v="Backups -Storage"/>
    <s v="ITO"/>
    <s v="No"/>
    <s v="No"/>
    <s v="No"/>
    <s v="Si"/>
    <s v="No"/>
  </r>
  <r>
    <x v="2"/>
    <x v="0"/>
    <x v="0"/>
    <s v="normal"/>
    <s v="C001034842"/>
    <s v="SE.AA.MX.SDM.LOCAL"/>
    <s v="Vega Diaz Jose Alberto"/>
    <d v="2017-03-13T17:00:00"/>
    <d v="2017-03-14T17:00:00"/>
    <s v="SLT|TSMX/BASIS/PROD/P18/Entrega del Sistema P18 a proveedor externo"/>
    <s v="Successful"/>
    <s v="On Time"/>
    <s v="No"/>
    <s v="Minor"/>
    <s v="Successful"/>
    <s v="On Time"/>
    <n v="1"/>
    <n v="1"/>
    <n v="0"/>
    <x v="2"/>
    <n v="1"/>
    <s v="SLT"/>
    <n v="0"/>
    <n v="0"/>
    <n v="0"/>
    <n v="0"/>
    <n v="1"/>
    <n v="0"/>
    <s v="Candido"/>
    <s v="-"/>
    <s v="SDM"/>
    <s v="ITO"/>
    <s v="No"/>
    <s v="No"/>
    <s v="No"/>
    <s v="Si"/>
    <s v="No"/>
  </r>
  <r>
    <x v="12"/>
    <x v="0"/>
    <x v="1"/>
    <s v="normal"/>
    <s v="C001034854"/>
    <s v="C.SAP.MX.AA.GDH.MX-BASIS"/>
    <s v="Donge Vargas Oscar  "/>
    <d v="2017-03-14T16:00:00"/>
    <d v="2017-03-14T18:00:00"/>
    <s v="[GDG] / [ SAP TS-MX] / [ PRD] / [ PRO ] / [ MX] - ORACLE Upgrade 11.2.1to11.2.x PREREQUISITES /CCAB; CSS.CAB pre-approved [4EP]"/>
    <s v="Successful"/>
    <s v="On Time"/>
    <s v="No"/>
    <s v="Standard"/>
    <s v="Successful"/>
    <s v="On Time"/>
    <n v="1"/>
    <n v="1"/>
    <n v="0"/>
    <x v="2"/>
    <n v="0"/>
    <s v="Normal"/>
    <n v="0"/>
    <n v="0"/>
    <n v="0"/>
    <n v="0"/>
    <n v="1"/>
    <n v="0"/>
    <s v="Candido"/>
    <s v="CMOD318829"/>
    <s v="Basis"/>
    <s v="BASIS"/>
    <s v="No"/>
    <s v="No"/>
    <s v="No"/>
    <s v="Si"/>
    <s v="No"/>
  </r>
  <r>
    <x v="12"/>
    <x v="0"/>
    <x v="1"/>
    <s v="normal"/>
    <s v="C001038048"/>
    <s v="C.SAP.MX.AA.GDH.MX-BASIS"/>
    <s v="Donge Vargas Oscar  "/>
    <d v="2017-03-15T11:00:00"/>
    <d v="2017-03-15T14:00:00"/>
    <s v="[GDG] / [ SAP TS-MX] / [ TEST] / [GEQ] / [ MX] - SNOTE /CSS.CAB pre-approved"/>
    <s v="Successful"/>
    <s v="On Time"/>
    <s v="No"/>
    <s v="Standard"/>
    <s v="Successful"/>
    <s v="On Time"/>
    <n v="1"/>
    <n v="1"/>
    <n v="0"/>
    <x v="2"/>
    <n v="0"/>
    <s v="Normal"/>
    <n v="0"/>
    <n v="0"/>
    <n v="0"/>
    <n v="0"/>
    <n v="1"/>
    <n v="0"/>
    <s v="Candido"/>
    <s v="CMOD317142"/>
    <s v="Basis"/>
    <s v="BASIS"/>
    <s v="No"/>
    <s v="No"/>
    <s v="No"/>
    <s v="Si"/>
    <s v="No"/>
  </r>
  <r>
    <x v="8"/>
    <x v="0"/>
    <x v="1"/>
    <s v="normal"/>
    <s v="C40781855"/>
    <s v="STORAGE ITS Support OPS VWM CHGMGR"/>
    <s v="George Davila Jesus Jacob"/>
    <d v="2017-03-15T10:00:00"/>
    <d v="2017-03-15T14:00:00"/>
    <s v="Cambio de Disco en Storage"/>
    <s v="Successful"/>
    <s v="On Time"/>
    <s v="No"/>
    <s v="Standard"/>
    <s v="Successful"/>
    <s v="On Time"/>
    <n v="1"/>
    <n v="1"/>
    <n v="0"/>
    <x v="2"/>
    <n v="0"/>
    <s v="Normal"/>
    <n v="0"/>
    <n v="0"/>
    <n v="0"/>
    <n v="0"/>
    <n v="1"/>
    <n v="0"/>
    <s v="Alejandro"/>
    <s v="CT40000633"/>
    <s v="Backups -Storage"/>
    <s v="ITO"/>
    <s v="No"/>
    <s v="No"/>
    <s v="No"/>
    <s v="Si"/>
    <s v="No"/>
  </r>
  <r>
    <x v="5"/>
    <x v="0"/>
    <x v="0"/>
    <s v="normal"/>
    <s v="C000123341"/>
    <s v="SE.SPR.MX.ORGANIZACION.TS"/>
    <s v="Gallardo Lozano Cuauhtemoc"/>
    <d v="2017-03-15T17:00:00"/>
    <d v="2017-03-15T23:00:00"/>
    <s v="Instalacion/Reubicacion de 2 puntos de red sencillos con cable UTP cat 6A en Nic1B"/>
    <s v="Successful"/>
    <s v="On Time"/>
    <s v="No"/>
    <s v="Minor"/>
    <s v="Successful"/>
    <s v="On Time"/>
    <n v="1"/>
    <n v="1"/>
    <n v="0"/>
    <x v="2"/>
    <n v="0"/>
    <s v="Normal"/>
    <n v="0"/>
    <n v="0"/>
    <n v="0"/>
    <n v="0"/>
    <n v="1"/>
    <n v="0"/>
    <s v="Candido"/>
    <s v="-"/>
    <s v="Organización"/>
    <s v="ITO"/>
    <s v="No"/>
    <s v="No"/>
    <s v="No"/>
    <s v="Si"/>
    <s v="No"/>
  </r>
  <r>
    <x v="4"/>
    <x v="0"/>
    <x v="0"/>
    <s v="normal"/>
    <s v="C000988783"/>
    <s v="C.AMER.MX.PCI"/>
    <s v="De La Pena Olea Rafael"/>
    <d v="2017-03-09T09:00:00"/>
    <d v="2017-03-16T18:00:00"/>
    <s v="AMER | MULTIPLE | Administrative change | Creation and Release to Operation, new server (&quot;Servidores DaiVB-ListaAnexa&quot;) | DOM"/>
    <s v="Successful"/>
    <s v="On Time"/>
    <s v="No"/>
    <s v="Minor"/>
    <s v="Successful"/>
    <s v="On Time"/>
    <n v="1"/>
    <n v="1"/>
    <n v="0"/>
    <x v="2"/>
    <n v="0"/>
    <s v="Normal"/>
    <n v="0"/>
    <n v="0"/>
    <n v="0"/>
    <n v="0"/>
    <n v="1"/>
    <n v="0"/>
    <s v="Maria del Carmen"/>
    <s v="C000913861"/>
    <s v="PCI Infraestructura"/>
    <s v="ITO"/>
    <s v="No"/>
    <s v="No"/>
    <s v="No"/>
    <s v="Si"/>
    <s v="No"/>
  </r>
  <r>
    <x v="1"/>
    <x v="0"/>
    <x v="0"/>
    <s v="normal"/>
    <s v="C001017523"/>
    <s v="C.AMER.MX.DPO-LNX"/>
    <s v="Don Juan Rico Nataly"/>
    <d v="2017-03-16T12:00:00"/>
    <d v="2017-03-16T16:00:00"/>
    <s v="DCS | VITRO | LINUX | Decommission based on &lt;DO 52881560&gt; | 4EP"/>
    <s v="Successful"/>
    <s v="On Time"/>
    <s v="No"/>
    <s v="Minor"/>
    <s v="Successful"/>
    <s v="On Time"/>
    <n v="1"/>
    <n v="1"/>
    <n v="0"/>
    <x v="2"/>
    <n v="0"/>
    <s v="Normal"/>
    <n v="0"/>
    <n v="0"/>
    <n v="0"/>
    <n v="0"/>
    <n v="1"/>
    <n v="0"/>
    <s v="Maria del Carmen"/>
    <s v="CMOD319590"/>
    <s v="DPO Linux"/>
    <s v="ITO"/>
    <s v="No"/>
    <s v="No"/>
    <s v="No"/>
    <s v="Si"/>
    <s v="No"/>
  </r>
  <r>
    <x v="1"/>
    <x v="0"/>
    <x v="0"/>
    <s v="normal"/>
    <s v="C001017531"/>
    <s v="C.AMER.MX.WINTEL.VITRO"/>
    <s v="Garcia Ramirez Sonia Elisa"/>
    <d v="2017-03-01T16:00:00"/>
    <d v="2017-03-16T12:00:00"/>
    <s v="AMER | VITRO | MSFT Shadow - Reboot /validation of servers"/>
    <s v="Successful"/>
    <s v="On Time"/>
    <s v="No"/>
    <s v="Minor"/>
    <s v="Successful"/>
    <s v="On Time"/>
    <n v="1"/>
    <n v="1"/>
    <n v="0"/>
    <x v="2"/>
    <n v="0"/>
    <s v="Normal"/>
    <n v="0"/>
    <n v="0"/>
    <n v="0"/>
    <n v="0"/>
    <n v="1"/>
    <n v="0"/>
    <s v="Maria del Carmen"/>
    <s v="C000763299"/>
    <s v="DPO Windows"/>
    <s v="ITO"/>
    <s v="No"/>
    <s v="No"/>
    <s v="No"/>
    <s v="Si"/>
    <s v="No"/>
  </r>
  <r>
    <x v="1"/>
    <x v="0"/>
    <x v="0"/>
    <s v="normal"/>
    <s v="C001019344"/>
    <s v="C.AMER.MX.AD.VITRO"/>
    <s v="Troncozo Lozada Gustavo"/>
    <d v="2017-03-03T16:00:00"/>
    <d v="2017-03-15T22:00:00"/>
    <s v="AMER | Vitro| Zscaler proxy deploy trough policy (CRINAMEX &amp; VICALI)"/>
    <s v="Successful"/>
    <s v="On Time"/>
    <s v="No"/>
    <s v="Minor"/>
    <s v="Successful"/>
    <s v="On Time"/>
    <n v="1"/>
    <n v="1"/>
    <n v="0"/>
    <x v="2"/>
    <n v="0"/>
    <s v="Normal"/>
    <n v="0"/>
    <n v="0"/>
    <n v="0"/>
    <n v="0"/>
    <n v="1"/>
    <n v="0"/>
    <s v="Maria del Carmen"/>
    <s v="C000181027"/>
    <s v="Active Directory"/>
    <s v="ITO"/>
    <s v="No"/>
    <s v="No"/>
    <s v="No"/>
    <s v="Si"/>
    <s v="No"/>
  </r>
  <r>
    <x v="17"/>
    <x v="0"/>
    <x v="0"/>
    <s v="normal"/>
    <s v="C001021040"/>
    <s v="C.SAP.MX.AA.SAP-BASIS"/>
    <s v="Salcedo Simpson Georgina"/>
    <d v="2017-03-14T21:00:00"/>
    <d v="2017-03-15T19:00:00"/>
    <s v="MEXICHEM / ECC PVM/ T05 - KERNEL_Update 7.21 PL 813 / CCAB; ITO.CAB pre-approved [4EP]"/>
    <s v="Successful"/>
    <s v="On Time"/>
    <s v="No"/>
    <s v="Minor"/>
    <s v="Successful"/>
    <s v="On Time"/>
    <n v="1"/>
    <n v="1"/>
    <n v="0"/>
    <x v="2"/>
    <n v="0"/>
    <s v="Normal"/>
    <n v="0"/>
    <n v="0"/>
    <n v="0"/>
    <n v="0"/>
    <n v="1"/>
    <n v="0"/>
    <s v="Maria del Carmen"/>
    <s v="CMOD317140"/>
    <s v="Basis"/>
    <s v="BASIS"/>
    <s v="No"/>
    <s v="No"/>
    <s v="No"/>
    <s v="Si"/>
    <s v="No"/>
  </r>
  <r>
    <x v="5"/>
    <x v="0"/>
    <x v="0"/>
    <s v="normal"/>
    <s v="C001021104"/>
    <s v="C.AMER.MX.LBU.WINTEL"/>
    <s v="Soriano Rivera Oswaldo Gibran"/>
    <d v="2017-03-08T15:00:00"/>
    <d v="2017-03-16T23:59:00"/>
    <s v="Amer | TSMX | Upgrade VCenter and ESX in 4 servers (TSMBVCMY008, VX2LA004, VX2LA005, VX2LA006)"/>
    <s v="Successful"/>
    <s v="On Time"/>
    <s v="No"/>
    <s v="Minor"/>
    <s v="Successful"/>
    <s v="On Time"/>
    <n v="1"/>
    <n v="1"/>
    <n v="0"/>
    <x v="2"/>
    <n v="0"/>
    <s v="Normal"/>
    <n v="0"/>
    <n v="0"/>
    <n v="0"/>
    <n v="0"/>
    <n v="1"/>
    <n v="0"/>
    <s v="Candido"/>
    <s v="C000853619"/>
    <s v="DPO Windows"/>
    <s v="ITO"/>
    <s v="No"/>
    <s v="No"/>
    <s v="No"/>
    <s v="Si"/>
    <s v="No"/>
  </r>
  <r>
    <x v="14"/>
    <x v="0"/>
    <x v="0"/>
    <s v="normal"/>
    <s v="C001024201"/>
    <s v="C.AMER.MX.LBU.WINTEL"/>
    <s v="Lopez Reyes Artajerjes"/>
    <d v="2017-03-16T14:00:00"/>
    <d v="2017-03-16T23:59:00"/>
    <s v="AMER | GDF Suez | Installation of Security Updates on servers (Criticality = low) &lt;MARCH 2017&gt;."/>
    <s v="Successful"/>
    <s v="On Time"/>
    <s v="No"/>
    <s v="Minor"/>
    <s v="Successful"/>
    <s v="On Time"/>
    <n v="1"/>
    <n v="1"/>
    <n v="0"/>
    <x v="2"/>
    <n v="0"/>
    <s v="Normal"/>
    <n v="0"/>
    <n v="0"/>
    <n v="0"/>
    <n v="0"/>
    <n v="1"/>
    <n v="0"/>
    <s v="Candido"/>
    <s v="C000464405"/>
    <s v="DPO Windows"/>
    <s v="ITO"/>
    <s v="No"/>
    <s v="No"/>
    <s v="No"/>
    <s v="Si"/>
    <s v="No"/>
  </r>
  <r>
    <x v="36"/>
    <x v="0"/>
    <x v="0"/>
    <s v="normal"/>
    <s v="C001024391"/>
    <s v="C.SAP.MX.AA.GDH.MX-BASIS"/>
    <s v="Valera Ortiz Oswaldo"/>
    <d v="2017-03-16T16:00:00"/>
    <d v="2017-03-16T18:30:00"/>
    <s v="[COMPAS] / [ SAP BASIS] / [ QAS] / [ EQC] / [ TSMX] - SAP Parameter Change_Offline /CCAB; CSS.CAB pre-approved [4EP]"/>
    <s v="Successful"/>
    <s v="On Time"/>
    <s v="No"/>
    <s v="Minor"/>
    <s v="Successful"/>
    <s v="On Time"/>
    <n v="1"/>
    <n v="1"/>
    <n v="0"/>
    <x v="2"/>
    <n v="0"/>
    <s v="Normal"/>
    <n v="0"/>
    <n v="0"/>
    <n v="0"/>
    <n v="0"/>
    <n v="1"/>
    <n v="0"/>
    <s v="Alejandro"/>
    <s v="CMOD317344"/>
    <s v="Basis"/>
    <s v="BASIS"/>
    <s v="No"/>
    <s v="No"/>
    <s v="No"/>
    <s v="Si"/>
    <s v="No"/>
  </r>
  <r>
    <x v="18"/>
    <x v="0"/>
    <x v="0"/>
    <s v="normal"/>
    <s v="C001026249"/>
    <s v="C.SAP.MX.AA.GDH.MX-BASIS"/>
    <s v="Donge Vargas Oscar  "/>
    <d v="2017-03-10T09:00:00"/>
    <d v="2017-03-15T23:30:00"/>
    <s v="[DURMAN] / [ SAP -MX ] / [ TEST ] / [ DRQ ] / [ MX ] - System Copy /CCAB; ITO.CAB pre-approved [4EP]"/>
    <s v="Successful"/>
    <s v="On Time"/>
    <s v="No"/>
    <s v="Minor"/>
    <s v="Successful"/>
    <s v="On Time"/>
    <n v="1"/>
    <n v="1"/>
    <n v="0"/>
    <x v="2"/>
    <n v="0"/>
    <s v="Normal"/>
    <n v="0"/>
    <n v="0"/>
    <n v="0"/>
    <n v="0"/>
    <n v="1"/>
    <n v="0"/>
    <s v="Candido"/>
    <s v="CMOD317687"/>
    <s v="Basis"/>
    <s v="BASIS"/>
    <s v="No"/>
    <s v="No"/>
    <s v="No"/>
    <s v="Si"/>
    <s v="No"/>
  </r>
  <r>
    <x v="1"/>
    <x v="0"/>
    <x v="1"/>
    <s v="normal"/>
    <s v="C001027959"/>
    <s v="C.AMER.MX.WINTEL.VITRO"/>
    <s v="Gonzalez Ramos Francisco"/>
    <d v="2017-03-08T15:30:00"/>
    <d v="2017-03-15T18:00:00"/>
    <s v="AMER | VITRO | VITEMCOSRV | MOTHERBOARD replacement | HP Shadow"/>
    <s v="Successful"/>
    <s v="On Time"/>
    <s v="No"/>
    <s v="Standard"/>
    <s v="Successful"/>
    <s v="On Time"/>
    <n v="1"/>
    <n v="1"/>
    <n v="0"/>
    <x v="2"/>
    <n v="0"/>
    <s v="Normal"/>
    <n v="0"/>
    <n v="0"/>
    <n v="0"/>
    <n v="0"/>
    <n v="1"/>
    <n v="0"/>
    <s v="Maria del Carmen"/>
    <s v="CMOD319593"/>
    <s v="DPO Windows"/>
    <s v="ITO"/>
    <s v="No"/>
    <s v="No"/>
    <s v="No"/>
    <s v="Si"/>
    <s v="No"/>
  </r>
  <r>
    <x v="6"/>
    <x v="1"/>
    <x v="0"/>
    <s v="normal"/>
    <s v="C001028036"/>
    <s v="TS.GS.MX.SCC2.WAN.SEC"/>
    <s v="Sanchez Guevara Cesar"/>
    <d v="2017-03-09T19:00:00"/>
    <d v="2017-03-16T22:00:00"/>
    <s v="Configuracion Tacacs firewall DSI"/>
    <s v="Successful"/>
    <s v="On Time"/>
    <s v="No"/>
    <s v="Minor"/>
    <s v="Successful"/>
    <s v="On Time"/>
    <n v="1"/>
    <n v="1"/>
    <n v="0"/>
    <x v="2"/>
    <n v="0"/>
    <s v="Normal"/>
    <n v="0"/>
    <n v="0"/>
    <n v="0"/>
    <n v="0"/>
    <n v="1"/>
    <n v="0"/>
    <s v="Ariadna"/>
    <s v="-"/>
    <s v="WAN"/>
    <s v="TSS"/>
    <s v="No"/>
    <s v="No"/>
    <s v="No"/>
    <s v="Si"/>
    <s v="No"/>
  </r>
  <r>
    <x v="17"/>
    <x v="0"/>
    <x v="0"/>
    <s v="normal"/>
    <s v="C001031484"/>
    <s v="C.SAP.MX.AA.SAP-BASIS"/>
    <s v="Salcedo Simpson Georgina"/>
    <d v="2017-03-15T21:00:00"/>
    <d v="2017-03-16T19:00:00"/>
    <s v="MEXICHEM / ECC UK / D03 - KERNEL_Update 7.21 PL 814 / CCAB; ITO.CAB pre-approved [4EP]"/>
    <s v="Successful"/>
    <s v="On Time"/>
    <s v="No"/>
    <s v="Minor"/>
    <s v="Successful"/>
    <s v="On Time"/>
    <n v="1"/>
    <n v="1"/>
    <n v="0"/>
    <x v="2"/>
    <n v="0"/>
    <s v="Normal"/>
    <n v="0"/>
    <n v="0"/>
    <n v="0"/>
    <n v="0"/>
    <n v="1"/>
    <n v="0"/>
    <s v="Maria del Carmen"/>
    <s v="CMOD317140"/>
    <s v="Basis"/>
    <s v="BASIS"/>
    <s v="No"/>
    <s v="No"/>
    <s v="No"/>
    <s v="Si"/>
    <s v="No"/>
  </r>
  <r>
    <x v="20"/>
    <x v="0"/>
    <x v="0"/>
    <s v="normal"/>
    <s v="C001031533"/>
    <s v="C.AMER.MX.DPO-LNX"/>
    <s v="Marcelo Lopez German"/>
    <d v="2017-03-16T16:00:00"/>
    <d v="2017-03-16T22:30:00"/>
    <s v="AMER | SAS | Operative System package upgrade on server AX1LA090 | DEV"/>
    <s v="Successful"/>
    <s v="On Time"/>
    <s v="No"/>
    <s v="Minor"/>
    <s v="Successful"/>
    <s v="On Time"/>
    <n v="1"/>
    <n v="1"/>
    <n v="0"/>
    <x v="2"/>
    <n v="0"/>
    <s v="Normal"/>
    <n v="0"/>
    <n v="0"/>
    <n v="0"/>
    <n v="0"/>
    <n v="1"/>
    <n v="0"/>
    <s v="Candido"/>
    <s v="C000972225"/>
    <s v="DPO Linux"/>
    <s v="ITO"/>
    <s v="No"/>
    <s v="No"/>
    <s v="No"/>
    <s v="Si"/>
    <s v="No"/>
  </r>
  <r>
    <x v="5"/>
    <x v="2"/>
    <x v="0"/>
    <s v="normal"/>
    <s v="C001032933"/>
    <s v="DS.ISD.MX.LBU.IMPLEMENTER"/>
    <s v="Aguilar Vazquez Areli  "/>
    <d v="2017-03-16T17:00:00"/>
    <d v="2017-03-16T20:00:00"/>
    <s v="Ajuste a notificaciones P1 y P2: Integracion de notificacion de reasignacion de grupos"/>
    <s v="Successful"/>
    <s v="On Time"/>
    <s v="No"/>
    <s v="Minor"/>
    <s v="Successful"/>
    <s v="On Time"/>
    <n v="1"/>
    <n v="1"/>
    <n v="0"/>
    <x v="2"/>
    <n v="0"/>
    <s v="Normal"/>
    <n v="0"/>
    <n v="0"/>
    <n v="0"/>
    <n v="0"/>
    <n v="1"/>
    <n v="0"/>
    <s v="Candido"/>
    <s v="-"/>
    <s v="PME"/>
    <s v="PME"/>
    <s v="No"/>
    <s v="No"/>
    <s v="No"/>
    <s v="Si"/>
    <s v="No"/>
  </r>
  <r>
    <x v="17"/>
    <x v="0"/>
    <x v="0"/>
    <s v="normal"/>
    <s v="C001032971"/>
    <s v="C.SAP.MX.AA.SAP-BASIS"/>
    <s v="Ramirez Lopez Nancy"/>
    <d v="2017-03-15T09:00:00"/>
    <d v="2017-03-15T17:00:00"/>
    <s v="MEXICHEM /SCD - Implementation of support packages for ABAP (SPAM/SAINT) / CCAB; ITO.CAB pre-approved [4EP]"/>
    <s v="Successful"/>
    <s v="On Time"/>
    <s v="No"/>
    <s v="Minor"/>
    <s v="Successful"/>
    <s v="On Time"/>
    <n v="1"/>
    <n v="1"/>
    <n v="0"/>
    <x v="2"/>
    <n v="0"/>
    <s v="Normal"/>
    <n v="0"/>
    <n v="0"/>
    <n v="0"/>
    <n v="0"/>
    <n v="1"/>
    <n v="0"/>
    <s v="Maria del Carmen"/>
    <s v="CMOD318037"/>
    <s v="Basis"/>
    <s v="BASIS"/>
    <s v="No"/>
    <s v="No"/>
    <s v="No"/>
    <s v="Si"/>
    <s v="No"/>
  </r>
  <r>
    <x v="17"/>
    <x v="0"/>
    <x v="1"/>
    <s v="normal"/>
    <s v="C001032981"/>
    <s v="C.SAP.MX.AA.SAP-BASIS"/>
    <s v="Ramirez Lopez Nancy"/>
    <d v="2017-03-16T09:00:00"/>
    <d v="2017-03-16T17:00:00"/>
    <s v="MEXICHEM /P04 - Implementation of support packages for ABAP (SPAM/SAINT) / CCAB; ITO.CAB pre-approved [4EP]"/>
    <s v="Successful"/>
    <s v="On Time"/>
    <s v="No"/>
    <s v="Standard"/>
    <s v="Successful"/>
    <s v="On Time"/>
    <n v="1"/>
    <n v="1"/>
    <n v="0"/>
    <x v="2"/>
    <n v="0"/>
    <s v="Normal"/>
    <n v="0"/>
    <n v="0"/>
    <n v="0"/>
    <n v="0"/>
    <n v="1"/>
    <n v="0"/>
    <s v="Maria del Carmen"/>
    <s v="CMOD318037"/>
    <s v="Basis"/>
    <s v="BASIS"/>
    <s v="No"/>
    <s v="No"/>
    <s v="No"/>
    <s v="Si"/>
    <s v="No"/>
  </r>
  <r>
    <x v="11"/>
    <x v="0"/>
    <x v="1"/>
    <s v="normal"/>
    <s v="C001033030"/>
    <s v="C.SAP.MX.AA.GDH.MX-BASIS"/>
    <s v="Flores Cuatzo Antonio  "/>
    <d v="2017-03-15T14:00:00"/>
    <d v="2017-03-16T00:00:00"/>
    <s v="[GRUPO KUO] / [ SAP -TSMX ] / [ QAS ] / [ DHR ] / - KERNEL_Update / CCAB; ITO.CAB pre-approved [4EP]"/>
    <s v="Successful"/>
    <s v="On Time"/>
    <s v="No"/>
    <s v="Standard"/>
    <s v="Successful"/>
    <s v="On Time"/>
    <n v="1"/>
    <n v="1"/>
    <n v="0"/>
    <x v="2"/>
    <n v="0"/>
    <s v="Normal"/>
    <n v="0"/>
    <n v="0"/>
    <n v="0"/>
    <n v="0"/>
    <n v="1"/>
    <n v="0"/>
    <s v="Ariadna"/>
    <s v="CMOD317140"/>
    <s v="Basis"/>
    <s v="BASIS"/>
    <s v="No"/>
    <s v="No"/>
    <s v="No"/>
    <s v="Si"/>
    <s v="No"/>
  </r>
  <r>
    <x v="11"/>
    <x v="0"/>
    <x v="1"/>
    <s v="normal"/>
    <s v="C001033033"/>
    <s v="C.SAP.MX.AA.GDH.MX-BASIS"/>
    <s v="Flores Cuatzo Antonio  "/>
    <d v="2017-03-16T14:00:00"/>
    <d v="2017-03-17T00:00:00"/>
    <s v="[GRUPO KUO] / [ SAP -TSMX ] / [ QAS ] / [ QA4 ] / - KERNEL_Update / CCAB; ITO.CAB pre-approved [4EP]"/>
    <s v="Successful"/>
    <s v="On Time"/>
    <s v="No"/>
    <s v="Standard"/>
    <s v="Successful"/>
    <s v="On Time"/>
    <n v="1"/>
    <n v="1"/>
    <n v="0"/>
    <x v="2"/>
    <n v="0"/>
    <s v="Normal"/>
    <n v="0"/>
    <n v="0"/>
    <n v="0"/>
    <n v="0"/>
    <n v="1"/>
    <n v="0"/>
    <s v="Ariadna"/>
    <s v="CMOD317140"/>
    <s v="Basis"/>
    <s v="BASIS"/>
    <s v="No"/>
    <s v="No"/>
    <s v="No"/>
    <s v="Si"/>
    <s v="No"/>
  </r>
  <r>
    <x v="6"/>
    <x v="0"/>
    <x v="0"/>
    <s v="normal"/>
    <s v="C001033044"/>
    <s v="C.AMER.MX.PCI"/>
    <s v="Lopez Cumplido Jose David"/>
    <d v="2017-03-16T01:00:00"/>
    <d v="2017-03-16T13:00:00"/>
    <s v="DSI QRO | T-SYSTEMS-MX | Decommission of Servers: SHDQROZEA01; SHDQROZNS01 based on DO &lt;52871971&gt;"/>
    <s v="Successful"/>
    <s v="On Time"/>
    <s v="No"/>
    <s v="Minor"/>
    <s v="Successful"/>
    <s v="On Time"/>
    <n v="1"/>
    <n v="1"/>
    <n v="0"/>
    <x v="2"/>
    <n v="0"/>
    <s v="Normal"/>
    <n v="0"/>
    <n v="0"/>
    <n v="0"/>
    <n v="0"/>
    <n v="1"/>
    <n v="0"/>
    <s v="Ariadna"/>
    <s v="C000956152"/>
    <s v="PCI Infraestructura"/>
    <s v="ITO"/>
    <s v="No"/>
    <s v="No"/>
    <s v="No"/>
    <s v="Si"/>
    <s v="No"/>
  </r>
  <r>
    <x v="0"/>
    <x v="0"/>
    <x v="1"/>
    <s v="normal"/>
    <s v="C001034851"/>
    <s v="C.SAP.MX.AA.GDH.MX-BASIS"/>
    <s v="Valera Ortiz Oswaldo"/>
    <d v="2017-03-16T11:30:00"/>
    <d v="2017-03-16T14:30:00"/>
    <s v="[HSAI ] / [ SAP BASIS] / [ DEV/ QA/ PROD] / [ER1, QR1, PR1] / [ TSMX] - SAP Request:User deletion Preaprobado"/>
    <s v="Successful"/>
    <s v="On Time"/>
    <s v="No"/>
    <s v="Standard"/>
    <s v="Successful"/>
    <s v="On Time"/>
    <n v="1"/>
    <n v="1"/>
    <n v="0"/>
    <x v="2"/>
    <n v="0"/>
    <s v="Normal"/>
    <n v="0"/>
    <n v="0"/>
    <n v="0"/>
    <n v="0"/>
    <n v="1"/>
    <n v="0"/>
    <s v="Ariadna"/>
    <s v="C000750658"/>
    <s v="Basis"/>
    <s v="BASIS"/>
    <s v="No"/>
    <s v="No"/>
    <s v="No"/>
    <s v="Si"/>
    <s v="No"/>
  </r>
  <r>
    <x v="1"/>
    <x v="0"/>
    <x v="0"/>
    <s v="normal"/>
    <s v="C001034862"/>
    <s v="C.AMER.MX.DPO-LNX"/>
    <s v="Marcelo Lopez German"/>
    <d v="2017-03-16T08:00:00"/>
    <d v="2017-03-16T12:00:00"/>
    <s v="DCS | VITRO | DPO-Linux | AH4 | Upgrade virtual hardware to the newest version | 4EP"/>
    <s v="Successful"/>
    <s v="On Time"/>
    <s v="No"/>
    <s v="Minor"/>
    <s v="Successful"/>
    <s v="On Time"/>
    <n v="1"/>
    <n v="1"/>
    <n v="0"/>
    <x v="2"/>
    <n v="0"/>
    <s v="Normal"/>
    <n v="0"/>
    <n v="0"/>
    <n v="0"/>
    <n v="0"/>
    <n v="1"/>
    <n v="0"/>
    <s v="Maria del Carmen"/>
    <s v="CMOD311841"/>
    <s v="DPO Linux"/>
    <s v="ITO"/>
    <s v="No"/>
    <s v="No"/>
    <s v="No"/>
    <s v="Si"/>
    <s v="No"/>
  </r>
  <r>
    <x v="5"/>
    <x v="0"/>
    <x v="0"/>
    <s v="normal"/>
    <s v="C001036288"/>
    <s v="C.AMER.MX.LBU.WINTEL"/>
    <s v="Ramos Cerecedo Juana  "/>
    <d v="2017-03-16T10:00:00"/>
    <d v="2017-03-16T14:00:00"/>
    <s v="AMER | TSMX_PQIT, disconnection of network infrastructure PQIT"/>
    <s v="Successful"/>
    <s v="On Time"/>
    <s v="No"/>
    <s v="Minor"/>
    <s v="Successful"/>
    <s v="On Time"/>
    <n v="1"/>
    <n v="1"/>
    <n v="0"/>
    <x v="2"/>
    <n v="0"/>
    <s v="Normal"/>
    <n v="0"/>
    <n v="0"/>
    <n v="0"/>
    <n v="0"/>
    <n v="1"/>
    <n v="0"/>
    <s v="Candido"/>
    <s v="C000959326"/>
    <s v="DPO Windows"/>
    <s v="ITO"/>
    <s v="No"/>
    <s v="No"/>
    <s v="No"/>
    <s v="Si"/>
    <s v="No"/>
  </r>
  <r>
    <x v="1"/>
    <x v="1"/>
    <x v="1"/>
    <s v="normal"/>
    <s v="C001036716"/>
    <s v="TS.CP.MX.SIC.LAN.VITRO"/>
    <s v="Alvarez Mendoza Fermin"/>
    <d v="2017-03-16T18:00:00"/>
    <d v="2017-03-16T21:00:00"/>
    <s v="VITRO | Instalación y Liberacion de Dispositivos en la Localidad de HARMAR - Vitro FlatGlass"/>
    <s v="Successful"/>
    <s v="On Time"/>
    <s v="No"/>
    <s v="Standard"/>
    <s v="Successful"/>
    <s v="On Time"/>
    <n v="1"/>
    <n v="1"/>
    <n v="0"/>
    <x v="2"/>
    <n v="0"/>
    <s v="Normal"/>
    <n v="0"/>
    <n v="0"/>
    <n v="0"/>
    <n v="0"/>
    <n v="1"/>
    <n v="0"/>
    <s v="Maria del Carmen"/>
    <s v="C000184276"/>
    <s v="LAN"/>
    <s v="TSS"/>
    <s v="No"/>
    <s v="No"/>
    <s v="No"/>
    <s v="Si"/>
    <s v="No"/>
  </r>
  <r>
    <x v="11"/>
    <x v="0"/>
    <x v="1"/>
    <s v="normal"/>
    <s v="C001036741"/>
    <s v="C.SAP.MX.AA.GDH.MX-BASIS"/>
    <s v="Pacheco Ramirez Victor"/>
    <d v="2017-03-15T16:00:00"/>
    <d v="2017-03-15T18:00:00"/>
    <s v="Grupo KUO / SAP TS-MX / Client 000 / SAP Request:User deletion Preaprobado"/>
    <s v="Successful"/>
    <s v="On Time"/>
    <s v="No"/>
    <s v="Standard"/>
    <s v="Successful"/>
    <s v="On Time"/>
    <n v="1"/>
    <n v="1"/>
    <n v="0"/>
    <x v="2"/>
    <n v="0"/>
    <s v="Normal"/>
    <n v="0"/>
    <n v="0"/>
    <n v="0"/>
    <n v="0"/>
    <n v="1"/>
    <n v="0"/>
    <s v="Ariadna"/>
    <s v="C000750658"/>
    <s v="Basis"/>
    <s v="BASIS"/>
    <s v="No"/>
    <s v="No"/>
    <s v="No"/>
    <s v="Si"/>
    <s v="No"/>
  </r>
  <r>
    <x v="12"/>
    <x v="0"/>
    <x v="1"/>
    <s v="normal"/>
    <s v="C001036788"/>
    <s v="C.SAP.MX.AA.GDH.MX-BASIS"/>
    <s v="Donge Vargas Oscar  "/>
    <d v="2017-03-15T16:00:00"/>
    <d v="2017-03-15T18:00:00"/>
    <s v="[GDG] / [ SAP TS-MX] / [ PRD] / [ GET] / [ MX] - ORACLE Upgrade 12.1.0.2.0 PREREQUISITES /CCAB; CSS.CAB pre-approved [4EP]"/>
    <s v="Successful"/>
    <s v="On Time"/>
    <s v="No"/>
    <s v="Standard"/>
    <s v="Successful"/>
    <s v="On Time"/>
    <n v="1"/>
    <n v="1"/>
    <n v="0"/>
    <x v="2"/>
    <n v="0"/>
    <s v="Normal"/>
    <n v="0"/>
    <n v="0"/>
    <n v="0"/>
    <n v="0"/>
    <n v="1"/>
    <n v="0"/>
    <s v="Candido"/>
    <s v="CMOD318829"/>
    <s v="Basis"/>
    <s v="BASIS"/>
    <s v="No"/>
    <s v="No"/>
    <s v="No"/>
    <s v="Si"/>
    <s v="No"/>
  </r>
  <r>
    <x v="12"/>
    <x v="0"/>
    <x v="1"/>
    <s v="normal"/>
    <s v="C001036810"/>
    <s v="C.SAP.MX.AA.GDH.MX-BASIS"/>
    <s v="Donge Vargas Oscar  "/>
    <d v="2017-03-15T16:00:00"/>
    <d v="2017-03-15T18:00:00"/>
    <s v="[GDG] / [ SAP TS-MX] / [ PRD] / [ BW1] / [ MX] - ORACLE Upgrade 12.1.0.2.0 PREREQUISITES /CCAB; CSS.CAB pre-approved [4EP]"/>
    <s v="Successful"/>
    <s v="On Time"/>
    <s v="No"/>
    <s v="Standard"/>
    <s v="Successful"/>
    <s v="On Time"/>
    <n v="1"/>
    <n v="1"/>
    <n v="0"/>
    <x v="2"/>
    <n v="0"/>
    <s v="Normal"/>
    <n v="0"/>
    <n v="0"/>
    <n v="0"/>
    <n v="0"/>
    <n v="1"/>
    <n v="0"/>
    <s v="Candido"/>
    <s v="CMOD318829"/>
    <s v="Basis"/>
    <s v="BASIS"/>
    <s v="No"/>
    <s v="No"/>
    <s v="No"/>
    <s v="Si"/>
    <s v="No"/>
  </r>
  <r>
    <x v="12"/>
    <x v="0"/>
    <x v="1"/>
    <s v="normal"/>
    <s v="C001036815"/>
    <s v="C.SAP.MX.AA.GDH.MX-BASIS"/>
    <s v="Donge Vargas Oscar  "/>
    <d v="2017-03-16T16:00:00"/>
    <d v="2017-03-16T18:00:00"/>
    <s v="[GDG] / [ SAP TS-MX] / [ PRD] / [ GXP] / [ MX] - ORACLE Upgrade 12.1.0.2.0 PREREQUISITES /CCAB; CSS.CAB pre-approved [4EP]"/>
    <s v="Successful"/>
    <s v="On Time"/>
    <s v="No"/>
    <s v="Standard"/>
    <s v="Successful"/>
    <s v="On Time"/>
    <n v="1"/>
    <n v="1"/>
    <n v="0"/>
    <x v="2"/>
    <n v="0"/>
    <s v="Normal"/>
    <n v="0"/>
    <n v="0"/>
    <n v="0"/>
    <n v="0"/>
    <n v="1"/>
    <n v="0"/>
    <s v="Candido"/>
    <s v="CMOD318829"/>
    <s v="Basis"/>
    <s v="BASIS"/>
    <s v="No"/>
    <s v="No"/>
    <s v="No"/>
    <s v="Si"/>
    <s v="No"/>
  </r>
  <r>
    <x v="12"/>
    <x v="0"/>
    <x v="1"/>
    <s v="normal"/>
    <s v="C001038131"/>
    <s v="C.SAP.MX.AA.GDH.MX-BASIS"/>
    <s v="Donge Vargas Oscar  "/>
    <d v="2017-03-16T11:00:00"/>
    <d v="2017-03-16T14:00:00"/>
    <s v="[GDG] / [ SAP TS-MX] / [ PROD] / [GET] / [ MX] - SNOTE /CSS.CAB pre-approved"/>
    <s v="Successful"/>
    <s v="On Time"/>
    <s v="No"/>
    <s v="Standard"/>
    <s v="Successful"/>
    <s v="On Time"/>
    <n v="1"/>
    <n v="1"/>
    <n v="0"/>
    <x v="2"/>
    <n v="0"/>
    <s v="Normal"/>
    <n v="0"/>
    <n v="0"/>
    <n v="0"/>
    <n v="0"/>
    <n v="1"/>
    <n v="0"/>
    <s v="Candido"/>
    <s v="CMOD317142"/>
    <s v="Basis"/>
    <s v="BASIS"/>
    <s v="No"/>
    <s v="No"/>
    <s v="No"/>
    <s v="Si"/>
    <s v="No"/>
  </r>
  <r>
    <x v="12"/>
    <x v="0"/>
    <x v="1"/>
    <s v="normal"/>
    <s v="C001038192"/>
    <s v="C.SAP.MX.AA.GDH.MX-BASIS"/>
    <s v="Donge Vargas Oscar  "/>
    <d v="2017-03-16T16:00:00"/>
    <d v="2017-03-16T18:00:00"/>
    <s v="[GDG] / [ SAP TS-MX] / [ PRD] / [ GRP] / [ MX] - ORACLE Upgrade 12.1.0.2.0 PREREQUISITES /CCAB; CSS.CAB pre-approved [4EP]"/>
    <s v="Successful"/>
    <s v="On Time"/>
    <s v="No"/>
    <s v="Standard"/>
    <s v="Successful"/>
    <s v="On Time"/>
    <n v="1"/>
    <n v="1"/>
    <n v="0"/>
    <x v="2"/>
    <n v="0"/>
    <s v="Normal"/>
    <n v="0"/>
    <n v="0"/>
    <n v="0"/>
    <n v="0"/>
    <n v="1"/>
    <n v="0"/>
    <s v="Candido"/>
    <s v="CMOD318829"/>
    <s v="Basis"/>
    <s v="BASIS"/>
    <s v="No"/>
    <s v="No"/>
    <s v="No"/>
    <s v="Si"/>
    <s v="No"/>
  </r>
  <r>
    <x v="12"/>
    <x v="0"/>
    <x v="1"/>
    <s v="normal"/>
    <s v="C001038279"/>
    <s v="C.SAP.MX.AA.SAP-BASIS"/>
    <s v="Gonzalez Blancas Eunice"/>
    <d v="2017-03-16T09:00:00"/>
    <d v="2017-03-16T17:00:00"/>
    <s v="TSMX | GDG | /SAP Request:User deletion Preaprobado"/>
    <s v="Successful"/>
    <s v="On Time"/>
    <s v="No"/>
    <s v="Standard"/>
    <s v="Successful"/>
    <s v="On Time"/>
    <n v="1"/>
    <n v="1"/>
    <n v="0"/>
    <x v="2"/>
    <n v="0"/>
    <s v="Normal"/>
    <n v="0"/>
    <n v="0"/>
    <n v="0"/>
    <n v="0"/>
    <n v="1"/>
    <n v="0"/>
    <s v="Candido"/>
    <s v="C000750658"/>
    <s v="Basis"/>
    <s v="BASIS"/>
    <s v="No"/>
    <s v="No"/>
    <s v="No"/>
    <s v="Si"/>
    <s v="No"/>
  </r>
  <r>
    <x v="10"/>
    <x v="0"/>
    <x v="1"/>
    <s v="normal"/>
    <s v="C001038283"/>
    <s v="C.SAP.MX.AA.GDH.MX-BASIS"/>
    <s v="Diego Vega Pedro"/>
    <d v="2017-03-16T11:00:00"/>
    <d v="2017-03-16T13:00:00"/>
    <s v="TXMS | GRUPO-Q | /SAP Request:User deletion Preaprobado"/>
    <s v="Successful"/>
    <s v="On Time"/>
    <s v="No"/>
    <s v="Standard"/>
    <s v="Successful"/>
    <s v="On Time"/>
    <n v="1"/>
    <n v="1"/>
    <n v="0"/>
    <x v="2"/>
    <n v="0"/>
    <s v="Normal"/>
    <n v="0"/>
    <n v="0"/>
    <n v="0"/>
    <n v="0"/>
    <n v="1"/>
    <n v="0"/>
    <s v="Candido"/>
    <s v="C000750658"/>
    <s v="Basis"/>
    <s v="BASIS"/>
    <s v="No"/>
    <s v="No"/>
    <s v="No"/>
    <s v="Si"/>
    <s v="No"/>
  </r>
  <r>
    <x v="9"/>
    <x v="0"/>
    <x v="1"/>
    <s v="normal"/>
    <s v="C001038299"/>
    <s v="C.SAP.MX.AA.GDH.MX-BASIS"/>
    <s v="Rodriguez Rabadan Maria de los Angeles"/>
    <d v="2017-03-16T08:00:00"/>
    <d v="2017-03-16T17:00:00"/>
    <s v="HABC | Basis| /SAP Request:User deletion Preaprobado"/>
    <s v="Successful"/>
    <s v="On Time"/>
    <s v="No"/>
    <s v="Standard"/>
    <s v="Successful"/>
    <s v="On Time"/>
    <n v="1"/>
    <n v="1"/>
    <n v="0"/>
    <x v="2"/>
    <n v="0"/>
    <s v="Normal"/>
    <n v="0"/>
    <n v="0"/>
    <n v="0"/>
    <n v="0"/>
    <n v="1"/>
    <n v="0"/>
    <s v="Candido"/>
    <s v="C000750658"/>
    <s v="Basis"/>
    <s v="BASIS"/>
    <s v="No"/>
    <s v="No"/>
    <s v="No"/>
    <s v="Si"/>
    <s v="No"/>
  </r>
  <r>
    <x v="21"/>
    <x v="0"/>
    <x v="1"/>
    <s v="normal"/>
    <s v="C001038300"/>
    <s v="C.SAP.MX.AA.GDH.MX-BASIS"/>
    <s v="Gomez Hernandez Saday Rubi "/>
    <d v="2017-03-16T11:00:00"/>
    <d v="2017-03-16T13:00:00"/>
    <s v="TSMX | VOLARIS | /SAP Request:User deletion Preaprobado"/>
    <s v="Successful"/>
    <s v="On Time"/>
    <s v="No"/>
    <s v="Standard"/>
    <s v="Successful"/>
    <s v="On Time"/>
    <n v="1"/>
    <n v="1"/>
    <n v="0"/>
    <x v="2"/>
    <n v="0"/>
    <s v="Normal"/>
    <n v="0"/>
    <n v="0"/>
    <n v="0"/>
    <n v="0"/>
    <n v="1"/>
    <n v="0"/>
    <s v="Candido"/>
    <s v="C000750658"/>
    <s v="Basis"/>
    <s v="BASIS"/>
    <s v="No"/>
    <s v="No"/>
    <s v="No"/>
    <s v="Si"/>
    <s v="No"/>
  </r>
  <r>
    <x v="22"/>
    <x v="0"/>
    <x v="1"/>
    <s v="normal"/>
    <s v="C001038302"/>
    <s v="C.SAP.MX.AA.GDH.MX-BASIS"/>
    <s v="Rodriguez Rabadan Maria de los Angeles"/>
    <d v="2017-03-16T08:00:00"/>
    <d v="2017-03-16T17:00:00"/>
    <s v="CEF| Basis| /SAP Request:User deletion Preaprobado"/>
    <s v="Successful"/>
    <s v="On Time"/>
    <s v="No"/>
    <s v="Standard"/>
    <s v="Successful"/>
    <s v="On Time"/>
    <n v="1"/>
    <n v="1"/>
    <n v="0"/>
    <x v="2"/>
    <n v="0"/>
    <s v="Normal"/>
    <n v="0"/>
    <n v="0"/>
    <n v="0"/>
    <n v="0"/>
    <n v="1"/>
    <n v="0"/>
    <s v="Candido"/>
    <s v="C000750658"/>
    <s v="Basis"/>
    <s v="BASIS"/>
    <s v="No"/>
    <s v="No"/>
    <s v="No"/>
    <s v="Si"/>
    <s v="No"/>
  </r>
  <r>
    <x v="14"/>
    <x v="0"/>
    <x v="1"/>
    <s v="normal"/>
    <s v="C001038303"/>
    <s v="C.SAP.MX.AA.GDH.MX-BASIS"/>
    <s v="Rodriguez Rabadan Maria de los Angeles"/>
    <d v="2017-03-16T08:00:00"/>
    <d v="2017-03-16T17:00:00"/>
    <s v="GDF Suez| Basis| /SAP Request:User deletion Preaprobado"/>
    <s v="Successful"/>
    <s v="On Time"/>
    <s v="No"/>
    <s v="Standard"/>
    <s v="Successful"/>
    <s v="On Time"/>
    <n v="1"/>
    <n v="1"/>
    <n v="0"/>
    <x v="2"/>
    <n v="0"/>
    <s v="Normal"/>
    <n v="0"/>
    <n v="0"/>
    <n v="0"/>
    <n v="0"/>
    <n v="1"/>
    <n v="0"/>
    <s v="Candido"/>
    <s v="C000750658"/>
    <s v="Basis"/>
    <s v="BASIS"/>
    <s v="No"/>
    <s v="No"/>
    <s v="No"/>
    <s v="Si"/>
    <s v="No"/>
  </r>
  <r>
    <x v="2"/>
    <x v="0"/>
    <x v="1"/>
    <s v="normal"/>
    <s v="C001038304"/>
    <s v="C.SAP.MX.AA.GDH.MX-BASIS"/>
    <s v="Rodriguez Rabadan Maria de los Angeles"/>
    <d v="2017-03-16T08:00:00"/>
    <d v="2017-03-16T17:00:00"/>
    <s v="LOREAL| Basis| /SAP Request:User deletion Preaprobado"/>
    <s v="Successful"/>
    <s v="On Time"/>
    <s v="No"/>
    <s v="Standard"/>
    <s v="Successful"/>
    <s v="On Time"/>
    <n v="1"/>
    <n v="1"/>
    <n v="0"/>
    <x v="2"/>
    <n v="0"/>
    <s v="Normal"/>
    <n v="0"/>
    <n v="0"/>
    <n v="0"/>
    <n v="0"/>
    <n v="1"/>
    <n v="0"/>
    <s v="Candido"/>
    <s v="C000750658"/>
    <s v="Basis"/>
    <s v="BASIS"/>
    <s v="No"/>
    <s v="No"/>
    <s v="No"/>
    <s v="Si"/>
    <s v="No"/>
  </r>
  <r>
    <x v="3"/>
    <x v="0"/>
    <x v="1"/>
    <s v="normal"/>
    <s v="C001038316"/>
    <s v="C.SAP.MX.AA.GDH.MX-BASIS"/>
    <s v="Diego Vega Pedro"/>
    <d v="2017-03-16T14:00:00"/>
    <d v="2017-03-16T16:00:00"/>
    <s v="AMER | TAURUS | /SAP Request:User deletion Preaprobado"/>
    <s v="Successful"/>
    <s v="On Time"/>
    <s v="No"/>
    <s v="Standard"/>
    <s v="Successful"/>
    <s v="On Time"/>
    <n v="1"/>
    <n v="1"/>
    <n v="0"/>
    <x v="2"/>
    <n v="0"/>
    <s v="Normal"/>
    <n v="0"/>
    <n v="0"/>
    <n v="0"/>
    <n v="0"/>
    <n v="1"/>
    <n v="0"/>
    <s v="Candido"/>
    <s v="C000750658"/>
    <s v="Basis"/>
    <s v="BASIS"/>
    <s v="No"/>
    <s v="No"/>
    <s v="No"/>
    <s v="Si"/>
    <s v="No"/>
  </r>
  <r>
    <x v="18"/>
    <x v="0"/>
    <x v="1"/>
    <s v="normal"/>
    <s v="C001038317"/>
    <s v="C.SAP.MX.AA.SAP-BASIS"/>
    <s v="Donge Vargas Oscar  "/>
    <d v="2017-03-16T10:00:00"/>
    <d v="2017-03-16T12:00:00"/>
    <s v="TS-MX| DURMAN| /SAP Request:User deletion Preaprobado"/>
    <s v="Successful"/>
    <s v="On Time"/>
    <s v="No"/>
    <s v="Standard"/>
    <s v="Successful"/>
    <s v="On Time"/>
    <n v="1"/>
    <n v="1"/>
    <n v="0"/>
    <x v="2"/>
    <n v="0"/>
    <s v="Normal"/>
    <n v="0"/>
    <n v="0"/>
    <n v="0"/>
    <n v="0"/>
    <n v="1"/>
    <n v="0"/>
    <s v="Candido"/>
    <s v="C000750658"/>
    <s v="Basis"/>
    <s v="BASIS"/>
    <s v="No"/>
    <s v="No"/>
    <s v="No"/>
    <s v="Si"/>
    <s v="No"/>
  </r>
  <r>
    <x v="19"/>
    <x v="0"/>
    <x v="1"/>
    <s v="normal"/>
    <s v="C001038331"/>
    <s v="C.SAP.MX.AA.GDH.MX-BASIS"/>
    <s v="Diego Vega Pedro"/>
    <d v="2017-03-16T16:00:00"/>
    <d v="2017-03-16T18:00:00"/>
    <s v="AMER | IICA | /SAP Request:User deletion Preaprobado"/>
    <s v="Successful"/>
    <s v="On Time"/>
    <s v="No"/>
    <s v="Standard"/>
    <s v="Successful"/>
    <s v="On Time"/>
    <n v="1"/>
    <n v="1"/>
    <n v="0"/>
    <x v="2"/>
    <n v="0"/>
    <s v="Normal"/>
    <n v="0"/>
    <n v="0"/>
    <n v="0"/>
    <n v="0"/>
    <n v="1"/>
    <n v="0"/>
    <s v="Candido"/>
    <s v="C000750658"/>
    <s v="Basis"/>
    <s v="BASIS"/>
    <s v="No"/>
    <s v="No"/>
    <s v="No"/>
    <s v="Si"/>
    <s v="No"/>
  </r>
  <r>
    <x v="8"/>
    <x v="0"/>
    <x v="0"/>
    <s v="normal"/>
    <s v="C40765845"/>
    <s v="BACKUP ITS Support OPS VWM CHGMGR"/>
    <s v="Castro Vazquez Antonio De Jesus"/>
    <d v="2017-03-14T09:00:00"/>
    <d v="2017-03-15T17:00:00"/>
    <s v="Borrado de Drives de VTL de respaldos."/>
    <s v="Successful"/>
    <s v="On Time"/>
    <s v="No"/>
    <s v="Minor"/>
    <s v="Successful"/>
    <s v="On Time"/>
    <n v="1"/>
    <n v="1"/>
    <n v="0"/>
    <x v="2"/>
    <n v="0"/>
    <s v="Normal"/>
    <n v="0"/>
    <n v="0"/>
    <n v="0"/>
    <n v="0"/>
    <n v="1"/>
    <n v="0"/>
    <s v="Alejandro"/>
    <s v="-"/>
    <s v="Backups -Storage"/>
    <s v="ITO"/>
    <s v="No"/>
    <s v="No"/>
    <s v="No"/>
    <s v="Si"/>
    <s v="No"/>
  </r>
  <r>
    <x v="8"/>
    <x v="0"/>
    <x v="0"/>
    <s v="normal"/>
    <s v="C40780758"/>
    <s v="SERVERS WINTEL ITS Support OPS VWM CHGMGR"/>
    <s v="Islas Agustin Maricarmen"/>
    <d v="2017-03-16T20:00:00"/>
    <d v="2017-03-17T02:00:00"/>
    <s v="Desinstalacion de Feature Terminal Services en el servidor VWMXPUSSP41P"/>
    <s v="Successful"/>
    <s v="On Time"/>
    <s v="No"/>
    <s v="Minor"/>
    <s v="Successful"/>
    <s v="On Time"/>
    <n v="1"/>
    <n v="1"/>
    <n v="0"/>
    <x v="2"/>
    <n v="0"/>
    <s v="Normal"/>
    <n v="0"/>
    <n v="0"/>
    <n v="0"/>
    <n v="0"/>
    <n v="1"/>
    <n v="0"/>
    <s v="Alejandro"/>
    <s v="CT40009658"/>
    <s v="DPO Windows"/>
    <s v="ITO"/>
    <s v="No"/>
    <s v="No"/>
    <s v="No"/>
    <s v="Si"/>
    <s v="No"/>
  </r>
  <r>
    <x v="8"/>
    <x v="0"/>
    <x v="0"/>
    <s v="normal"/>
    <s v="C40780759"/>
    <s v="SERVERS WINTEL ITS Support OPS VWM CHGMGR"/>
    <s v="Islas Agustin Maricarmen"/>
    <d v="2017-03-16T17:00:00"/>
    <d v="2017-03-16T20:00:00"/>
    <s v="Instalacion de Netbackup en el servidor VWMXPUSSV33P"/>
    <s v="Successful"/>
    <s v="On Time"/>
    <s v="No"/>
    <s v="Minor"/>
    <s v="Successful"/>
    <s v="On Time"/>
    <n v="1"/>
    <n v="1"/>
    <n v="0"/>
    <x v="2"/>
    <n v="0"/>
    <s v="Normal"/>
    <n v="0"/>
    <n v="0"/>
    <n v="0"/>
    <n v="0"/>
    <n v="1"/>
    <n v="0"/>
    <s v="Alejandro"/>
    <s v="-"/>
    <s v="DPO Windows"/>
    <s v="ITO"/>
    <s v="No"/>
    <s v="No"/>
    <s v="No"/>
    <s v="Si"/>
    <s v="No"/>
  </r>
  <r>
    <x v="8"/>
    <x v="0"/>
    <x v="1"/>
    <s v="normal"/>
    <s v="C40783848"/>
    <s v="OPM ITS Support OPS VWM CHGMGR"/>
    <s v="Zacamitzin Medina Dagoberto"/>
    <d v="2017-03-16T15:45:00"/>
    <d v="2017-03-16T16:45:00"/>
    <s v="Reinicio del servidor windows VWMXPUSSP53P IP: 10.148.8.176"/>
    <s v="Successful"/>
    <s v="On Time"/>
    <s v="No"/>
    <s v="Standard"/>
    <s v="Successful"/>
    <s v="On Time"/>
    <n v="1"/>
    <n v="1"/>
    <n v="0"/>
    <x v="2"/>
    <n v="0"/>
    <s v="Normal"/>
    <n v="0"/>
    <n v="0"/>
    <n v="0"/>
    <n v="0"/>
    <n v="1"/>
    <n v="0"/>
    <s v="Alejandro"/>
    <s v="CT40008918"/>
    <s v="OPM"/>
    <s v="ITO"/>
    <s v="No"/>
    <s v="No"/>
    <s v="No"/>
    <s v="Si"/>
    <s v="No"/>
  </r>
  <r>
    <x v="13"/>
    <x v="0"/>
    <x v="0"/>
    <s v="normal"/>
    <s v="CRQ101313_x000a_RLM 27315"/>
    <s v="Css-Mex.GpoModelo-Proyectos"/>
    <s v="JOSE EDUARDO ITURRIAGA"/>
    <d v="2017-03-12T15:00:00"/>
    <d v="2017-03-12T23:00:00"/>
    <s v="RLM27315 Configuración de Tarjetas de Red de Respaldo en servidores Linux - Sin Disrupcion"/>
    <s v="Successful"/>
    <s v="On Time"/>
    <s v="No"/>
    <s v="Minor"/>
    <s v="Successful"/>
    <s v="On Time"/>
    <n v="1"/>
    <n v="1"/>
    <n v="0"/>
    <x v="2"/>
    <n v="0"/>
    <s v="Normal"/>
    <n v="0"/>
    <n v="0"/>
    <n v="0"/>
    <n v="0"/>
    <n v="1"/>
    <n v="0"/>
    <s v="Fernando"/>
    <s v="-"/>
    <s v="Proyectos"/>
    <s v="ITO"/>
    <s v="No"/>
    <s v="No"/>
    <s v="No"/>
    <s v="Si"/>
    <s v="No"/>
  </r>
  <r>
    <x v="13"/>
    <x v="0"/>
    <x v="0"/>
    <s v="normal"/>
    <s v="CRQ101313_x000a_RLM27819"/>
    <s v="Css-Mex.GpoModelo-Proyectos"/>
    <s v="JOSE EDUARDO ITURRIAGA"/>
    <d v="2017-03-13T09:00:00"/>
    <d v="2017-03-13T18:30:00"/>
    <s v="RLM00013 Instalación y Configuración de NW en servidores Wintel-Oracle y Linux Sin Disrupción"/>
    <s v="Successful"/>
    <s v="On Time"/>
    <s v="No"/>
    <s v="Minor"/>
    <s v="Successful"/>
    <s v="On Time"/>
    <n v="1"/>
    <n v="1"/>
    <n v="0"/>
    <x v="2"/>
    <n v="0"/>
    <s v="Normal"/>
    <n v="0"/>
    <n v="0"/>
    <n v="1"/>
    <n v="0"/>
    <n v="1"/>
    <n v="0"/>
    <s v="Fernando"/>
    <s v="-"/>
    <s v="Proyectos"/>
    <s v="ITO"/>
    <s v="No"/>
    <s v="Si"/>
    <s v="No"/>
    <s v="Si"/>
    <s v="No"/>
  </r>
  <r>
    <x v="13"/>
    <x v="0"/>
    <x v="0"/>
    <s v="normal"/>
    <s v="CRQ219109"/>
    <s v="Css-Mex.GpoModelo-SAP Basis"/>
    <s v="MARIA EVA MARTINEZ JUAREZ"/>
    <d v="2017-03-15T09:00:00"/>
    <d v="2017-03-15T12:00:00"/>
    <s v="WO7021404 Actualizar archivo Host Profile para Host Agent - ECC"/>
    <s v="Successful"/>
    <s v="On Time"/>
    <s v="No"/>
    <s v="Minor"/>
    <s v="Successful"/>
    <s v="On Time"/>
    <n v="1"/>
    <n v="1"/>
    <n v="0"/>
    <x v="2"/>
    <n v="0"/>
    <s v="Normal"/>
    <n v="0"/>
    <n v="0"/>
    <n v="1"/>
    <n v="0"/>
    <n v="1"/>
    <n v="0"/>
    <s v="Fernando"/>
    <s v="-"/>
    <s v="Basis"/>
    <s v="BASIS"/>
    <s v="No"/>
    <s v="Si"/>
    <s v="No"/>
    <s v="Si"/>
    <s v="No"/>
  </r>
  <r>
    <x v="13"/>
    <x v="0"/>
    <x v="1"/>
    <s v="normal"/>
    <s v="CRQ222537"/>
    <s v="Css-Mex.GpoModelo-SAP Basis"/>
    <s v="ADRIAN YAMIR GUTIERREZ MEZA"/>
    <d v="2017-03-16T09:00:00"/>
    <d v="2017-03-17T14:00:00"/>
    <s v="WO7500135 Actualización de CI´s en la CMDB"/>
    <s v="Successful"/>
    <s v="On Time"/>
    <s v="No"/>
    <s v="Standard"/>
    <s v="Successful"/>
    <s v="On Time"/>
    <n v="1"/>
    <n v="1"/>
    <n v="0"/>
    <x v="2"/>
    <n v="0"/>
    <s v="Normal"/>
    <n v="0"/>
    <n v="0"/>
    <n v="0"/>
    <n v="0"/>
    <n v="1"/>
    <n v="0"/>
    <s v="Fernando"/>
    <s v="-"/>
    <s v="Basis"/>
    <s v="BASIS"/>
    <s v="No"/>
    <s v="No"/>
    <s v="No"/>
    <s v="Si"/>
    <s v="No"/>
  </r>
  <r>
    <x v="5"/>
    <x v="1"/>
    <x v="1"/>
    <s v="normal"/>
    <s v="C001038429"/>
    <s v="TS.GS.MX.SIC.VOICE"/>
    <s v="Manzo Rangel Rafael"/>
    <d v="2017-03-15T23:00:00"/>
    <d v="2017-03-16T02:00:00"/>
    <s v="TSMX | PQIT | Movimiento de trafico Telefonico de Carrier Telmex a TPE."/>
    <s v="Successful"/>
    <s v="On Time"/>
    <s v="No"/>
    <s v="Standard"/>
    <s v="Successful"/>
    <s v="On Time"/>
    <n v="1"/>
    <n v="1"/>
    <n v="0"/>
    <x v="2"/>
    <n v="0"/>
    <s v="Normal"/>
    <n v="0"/>
    <n v="0"/>
    <n v="0"/>
    <n v="0"/>
    <n v="1"/>
    <n v="0"/>
    <s v="Candido"/>
    <s v="C000917115"/>
    <s v="Voice"/>
    <s v="TSS"/>
    <s v="No"/>
    <s v="No"/>
    <s v="No"/>
    <s v="Si"/>
    <s v="No"/>
  </r>
  <r>
    <x v="12"/>
    <x v="0"/>
    <x v="1"/>
    <s v="normal"/>
    <s v="C001034840"/>
    <s v="C.SAP.MX.AA.GDH.MX-BASIS"/>
    <s v="Gonzalez Blancas Eunice"/>
    <d v="2017-03-17T11:00:00"/>
    <d v="2017-03-17T14:00:00"/>
    <s v="[GDG] / [ SAP TS-MX] / [ DEV] / [GXD] / [ MX] - SNOTE /CSS.CAB pre-approved"/>
    <s v="Successful"/>
    <s v="On Time"/>
    <s v="No"/>
    <s v="Standard"/>
    <s v="Successful"/>
    <s v="On Time"/>
    <n v="1"/>
    <n v="1"/>
    <n v="0"/>
    <x v="2"/>
    <n v="0"/>
    <s v="Normal"/>
    <n v="0"/>
    <n v="0"/>
    <n v="0"/>
    <n v="0"/>
    <n v="1"/>
    <n v="0"/>
    <s v="Candido"/>
    <s v="CMOD317142"/>
    <s v="Basis"/>
    <s v="BASIS"/>
    <s v="No"/>
    <s v="No"/>
    <s v="No"/>
    <s v="Si"/>
    <s v="No"/>
  </r>
  <r>
    <x v="1"/>
    <x v="0"/>
    <x v="0"/>
    <s v="normal"/>
    <s v="C001034873"/>
    <s v="C.AMER.MX.DPO-LNX"/>
    <s v="Marcelo Lopez German"/>
    <d v="2017-03-17T08:00:00"/>
    <d v="2017-03-17T12:00:00"/>
    <s v="DCS | VITRO | DPO-Linux | AH4 | Upgrade virtual hardware to the newest version | 4EP"/>
    <s v="Successful"/>
    <s v="On Time"/>
    <s v="No"/>
    <s v="Minor"/>
    <s v="Successful"/>
    <s v="On Time"/>
    <n v="1"/>
    <n v="1"/>
    <n v="0"/>
    <x v="2"/>
    <n v="0"/>
    <s v="Normal"/>
    <n v="0"/>
    <n v="0"/>
    <n v="0"/>
    <n v="0"/>
    <n v="1"/>
    <n v="0"/>
    <s v="Maria del Carmen"/>
    <s v="CMOD311841"/>
    <s v="DPO Linux"/>
    <s v="ITO"/>
    <s v="No"/>
    <s v="No"/>
    <s v="No"/>
    <s v="Si"/>
    <s v="No"/>
  </r>
  <r>
    <x v="15"/>
    <x v="0"/>
    <x v="1"/>
    <s v="normal"/>
    <s v="C001036735"/>
    <s v="C.SAP.MX.AA.SAP-BASIS"/>
    <s v="Valera Ortiz Oswaldo"/>
    <d v="2017-03-17T11:00:00"/>
    <d v="2017-03-17T14:00:00"/>
    <s v="[Imperquimia ] / [ SAP BASIS] / [ DEV/ PROD] / [CRD; ERD; CRP; ERP] / [ TSMX] - SAP Request:User deletion"/>
    <s v="Successful"/>
    <s v="On Time"/>
    <s v="No"/>
    <s v="Standard"/>
    <s v="Successful"/>
    <s v="On Time"/>
    <n v="1"/>
    <n v="1"/>
    <n v="0"/>
    <x v="2"/>
    <n v="0"/>
    <s v="Normal"/>
    <n v="0"/>
    <n v="0"/>
    <n v="0"/>
    <n v="0"/>
    <n v="1"/>
    <n v="0"/>
    <s v="Candido"/>
    <s v="C000750658"/>
    <s v="Basis"/>
    <s v="BASIS"/>
    <s v="No"/>
    <s v="No"/>
    <s v="No"/>
    <s v="Si"/>
    <s v="No"/>
  </r>
  <r>
    <x v="36"/>
    <x v="0"/>
    <x v="0"/>
    <s v="normal"/>
    <s v="C001036744"/>
    <s v="C.SAP.MX.AA.SAP-BASIS"/>
    <s v="Valera Ortiz Oswaldo"/>
    <d v="2017-03-17T11:30:00"/>
    <d v="2017-03-17T14:30:00"/>
    <s v="[COMPAS] / [ SAP BASIS] / [ DEV; QAS; PRD] / [ EDC, EQC, EPC] / [ TSMX] - SAP User deletion /CCAB; CSS.CAB pre-approved [4EP]"/>
    <s v="Successful"/>
    <s v="On Time"/>
    <s v="No"/>
    <s v="Minor"/>
    <s v="Successful"/>
    <s v="On Time"/>
    <n v="1"/>
    <n v="1"/>
    <n v="0"/>
    <x v="2"/>
    <n v="0"/>
    <s v="Normal"/>
    <n v="0"/>
    <n v="0"/>
    <n v="0"/>
    <n v="0"/>
    <n v="1"/>
    <n v="0"/>
    <s v="Alejandro"/>
    <s v="C000750658"/>
    <s v="Basis"/>
    <s v="BASIS"/>
    <s v="No"/>
    <s v="No"/>
    <s v="No"/>
    <s v="Si"/>
    <s v="No"/>
  </r>
  <r>
    <x v="29"/>
    <x v="1"/>
    <x v="0"/>
    <s v="normal"/>
    <s v="C001026285"/>
    <s v="SE.AA.MX.SDE.SUPPLIERS"/>
    <s v="Gonzalez Huerta Norma Gabriela"/>
    <d v="2017-03-12T12:00:00"/>
    <d v="2017-03-18T18:00:00"/>
    <s v="PROVEDORES JIT | DHL (EXEL) | Desconexión de red de servidor físico DC Puebla I | Fase 1"/>
    <s v="Successful"/>
    <s v="On Time"/>
    <s v="No"/>
    <s v="Minor"/>
    <s v="Successful"/>
    <s v="On Time"/>
    <n v="1"/>
    <n v="1"/>
    <n v="0"/>
    <x v="2"/>
    <n v="0"/>
    <s v="Normal"/>
    <n v="0"/>
    <n v="0"/>
    <n v="0"/>
    <n v="0"/>
    <n v="1"/>
    <n v="0"/>
    <s v="Candido"/>
    <s v="C000630033"/>
    <s v="SDM"/>
    <s v="TSS"/>
    <s v="No"/>
    <s v="No"/>
    <s v="No"/>
    <s v="Si"/>
    <s v="No"/>
  </r>
  <r>
    <x v="1"/>
    <x v="0"/>
    <x v="0"/>
    <s v="normal"/>
    <s v="C001021151"/>
    <s v="C.AMER.MX.AD.VITRO"/>
    <s v="Troncozo Lozada Gustavo"/>
    <d v="2017-03-10T12:00:00"/>
    <d v="2017-03-20T22:00:00"/>
    <s v="AMER | Vitro | Policy Modification / Default domain controller policy"/>
    <s v="Successful"/>
    <s v="On Time"/>
    <s v="No"/>
    <s v="Minor"/>
    <s v="Successful"/>
    <s v="On Time"/>
    <n v="1"/>
    <n v="1"/>
    <n v="0"/>
    <x v="2"/>
    <n v="0"/>
    <s v="Normal"/>
    <n v="0"/>
    <n v="0"/>
    <n v="0"/>
    <n v="0"/>
    <n v="1"/>
    <n v="0"/>
    <s v="Maria del Carmen"/>
    <s v="C000181027"/>
    <s v="Active Directory"/>
    <s v="ITO"/>
    <s v="No"/>
    <s v="No"/>
    <s v="No"/>
    <s v="Si"/>
    <s v="No"/>
  </r>
  <r>
    <x v="0"/>
    <x v="0"/>
    <x v="0"/>
    <s v="normal"/>
    <s v="C001034850"/>
    <s v="C.SAP.MX.AA.GDH.MX-BASIS"/>
    <s v="Valera Ortiz Oswaldo"/>
    <d v="2017-03-20T01:00:00"/>
    <d v="2017-03-20T03:00:00"/>
    <s v="[HSAI ] / [ SAP BASIS] / [ PRODUCTION] / [ PR1] / [ TSMX] - RESTART /CCAB; CSS.CAB pre-approved [4EP]"/>
    <s v="Successful"/>
    <s v="On Time"/>
    <s v="No"/>
    <s v="Minor"/>
    <s v="Successful"/>
    <s v="On Time"/>
    <n v="1"/>
    <n v="1"/>
    <n v="0"/>
    <x v="2"/>
    <n v="0"/>
    <s v="Normal"/>
    <n v="0"/>
    <n v="0"/>
    <n v="0"/>
    <n v="0"/>
    <n v="1"/>
    <n v="0"/>
    <s v="Ariadna"/>
    <s v="CMOD316997"/>
    <s v="Basis"/>
    <s v="BASIS"/>
    <s v="No"/>
    <s v="No"/>
    <s v="No"/>
    <s v="Si"/>
    <s v="No"/>
  </r>
  <r>
    <x v="11"/>
    <x v="0"/>
    <x v="0"/>
    <s v="normal"/>
    <s v="C001034852"/>
    <s v="SE.AA.MX.PROJECTS"/>
    <s v="Mina Mondragon Pedro Javier "/>
    <d v="2017-03-17T13:00:00"/>
    <d v="2017-03-19T23:00:00"/>
    <s v="DSI QRO |PCI |Location | SAP HANA DYNASOL QA Migration- CutOver"/>
    <s v="Successful"/>
    <s v="On Time"/>
    <s v="No"/>
    <s v="Minor"/>
    <s v="Successful"/>
    <s v="On Time"/>
    <n v="1"/>
    <n v="1"/>
    <n v="0"/>
    <x v="2"/>
    <n v="0"/>
    <s v="Normal"/>
    <n v="0"/>
    <n v="1"/>
    <n v="0"/>
    <n v="1"/>
    <n v="1"/>
    <n v="0"/>
    <s v="Ariadna"/>
    <s v="-"/>
    <s v="Proyectos"/>
    <s v="ITO"/>
    <s v="Si"/>
    <s v="No"/>
    <s v="Si"/>
    <s v="Si"/>
    <s v="No"/>
  </r>
  <r>
    <x v="4"/>
    <x v="0"/>
    <x v="0"/>
    <s v="normal"/>
    <s v="MEX-6755"/>
    <s v="DPO Wintel"/>
    <s v="Xaxalpa Maldonado Yancarlo"/>
    <d v="2017-03-20T19:00:00"/>
    <d v="2017-03-21T03:00:00"/>
    <s v="PROD | Install Security Updates For Windows Servers | "/>
    <s v="Successful"/>
    <s v="On Time"/>
    <s v="No"/>
    <s v="Minor"/>
    <s v="Successful"/>
    <s v="On Time"/>
    <n v="1"/>
    <n v="1"/>
    <n v="0"/>
    <x v="2"/>
    <n v="0"/>
    <s v="Normal"/>
    <n v="0"/>
    <n v="0"/>
    <n v="0"/>
    <n v="0"/>
    <n v="1"/>
    <n v="0"/>
    <s v="Maria del Carmen"/>
    <s v="MEX-4678"/>
    <s v="DPO Wintel"/>
    <s v="ITO"/>
    <s v="No"/>
    <s v="No"/>
    <s v="No"/>
    <s v="Si"/>
    <s v="No"/>
  </r>
  <r>
    <x v="4"/>
    <x v="0"/>
    <x v="0"/>
    <s v="normal"/>
    <s v="MEX-7014"/>
    <s v="DPO Linux"/>
    <s v="Esmeralda Danae Cruz Rodriguez"/>
    <d v="2017-03-15T14:00:00"/>
    <d v="2017-03-15T22:00:00"/>
    <s v="TST | Install and run puppet on servers "/>
    <s v="Successful"/>
    <s v="On Time"/>
    <s v="No"/>
    <s v="Minor"/>
    <s v="Successful"/>
    <s v="On Time"/>
    <n v="1"/>
    <n v="1"/>
    <n v="0"/>
    <x v="2"/>
    <n v="0"/>
    <s v="Normal"/>
    <n v="0"/>
    <n v="0"/>
    <n v="0"/>
    <n v="0"/>
    <n v="1"/>
    <n v="0"/>
    <s v="Maria del Carmen"/>
    <s v="MEX-4151"/>
    <s v="DPO Linux"/>
    <s v="ITO"/>
    <s v="No"/>
    <s v="No"/>
    <s v="No"/>
    <s v="Si"/>
    <s v="No"/>
  </r>
  <r>
    <x v="4"/>
    <x v="0"/>
    <x v="0"/>
    <s v="normal"/>
    <s v="MEX-7021"/>
    <s v="DPO Linux"/>
    <s v="Esmeralda Danae Cruz Rodriguez"/>
    <d v="2017-03-16T09:00:00"/>
    <d v="2017-03-16T21:00:00"/>
    <s v="INT | Install and run puppet on servers "/>
    <s v="Successful"/>
    <s v="On Time"/>
    <s v="No"/>
    <s v="Minor"/>
    <s v="Successful"/>
    <s v="On Time"/>
    <n v="1"/>
    <n v="1"/>
    <n v="0"/>
    <x v="2"/>
    <n v="0"/>
    <s v="Normal"/>
    <n v="0"/>
    <n v="0"/>
    <n v="0"/>
    <n v="0"/>
    <n v="1"/>
    <n v="0"/>
    <s v="Maria del Carmen"/>
    <s v="MEX-7014"/>
    <s v="DPO Linux"/>
    <s v="ITO"/>
    <s v="No"/>
    <s v="No"/>
    <s v="No"/>
    <s v="Si"/>
    <s v="No"/>
  </r>
  <r>
    <x v="4"/>
    <x v="0"/>
    <x v="0"/>
    <s v="normal"/>
    <s v="MEX-6977"/>
    <s v="DPO Linux"/>
    <s v="Claudia Lorena Castillo Amastal"/>
    <d v="2017-03-16T10:00:00"/>
    <d v="2017-03-16T14:00:00"/>
    <s v="| DaiVB | PRD | Memory Increase "/>
    <s v="Successful"/>
    <s v="On Time"/>
    <s v="No"/>
    <s v="Minor"/>
    <s v="Successful"/>
    <s v="On Time"/>
    <n v="1"/>
    <n v="1"/>
    <n v="0"/>
    <x v="2"/>
    <n v="0"/>
    <s v="Normal"/>
    <n v="0"/>
    <n v="0"/>
    <n v="0"/>
    <n v="0"/>
    <n v="1"/>
    <n v="0"/>
    <s v="Maria del Carmen"/>
    <s v="MEX-6409"/>
    <s v="DPO Linux"/>
    <s v="ITO"/>
    <s v="No"/>
    <s v="No"/>
    <s v="No"/>
    <s v="Si"/>
    <s v="No"/>
  </r>
  <r>
    <x v="4"/>
    <x v="0"/>
    <x v="0"/>
    <s v="normal"/>
    <s v="MEX-6965"/>
    <s v="DPO Linux"/>
    <s v="Esmeralda Danae Cruz Rodriguez"/>
    <d v="2017-03-16T14:00:00"/>
    <d v="2017-03-16T16:00:00"/>
    <s v="| DaiVB | PRD | Increase 18GB to /tmp "/>
    <s v="Successful"/>
    <s v="On Time"/>
    <s v="No"/>
    <s v="Minor"/>
    <s v="Successful"/>
    <s v="On Time"/>
    <n v="1"/>
    <n v="1"/>
    <n v="0"/>
    <x v="2"/>
    <n v="0"/>
    <s v="Normal"/>
    <n v="0"/>
    <n v="0"/>
    <n v="0"/>
    <n v="0"/>
    <n v="1"/>
    <n v="0"/>
    <s v="Maria del Carmen"/>
    <s v="MEX-6765"/>
    <s v="DPO Linux"/>
    <s v="ITO"/>
    <s v="No"/>
    <s v="No"/>
    <s v="No"/>
    <s v="Si"/>
    <s v="No"/>
  </r>
  <r>
    <x v="4"/>
    <x v="0"/>
    <x v="0"/>
    <s v="normal"/>
    <s v="MEX-6959"/>
    <s v="DPO Linux"/>
    <s v="Esmeralda Danae Cruz Rodriguez"/>
    <d v="2017-03-17T13:00:00"/>
    <d v="2017-03-17T17:00:00"/>
    <s v="| DaiVB | Multi | Syslog "/>
    <s v="Successful"/>
    <s v="On Time"/>
    <s v="No"/>
    <s v="Minor"/>
    <s v="Successful"/>
    <s v="On Time"/>
    <n v="1"/>
    <n v="1"/>
    <n v="0"/>
    <x v="2"/>
    <n v="0"/>
    <s v="Normal"/>
    <n v="0"/>
    <n v="0"/>
    <n v="0"/>
    <n v="0"/>
    <n v="1"/>
    <n v="0"/>
    <s v="Maria del Carmen"/>
    <s v="MEX-4639"/>
    <s v="DPO Linux"/>
    <s v="ITO"/>
    <s v="No"/>
    <s v="No"/>
    <s v="No"/>
    <s v="Si"/>
    <s v="No"/>
  </r>
  <r>
    <x v="4"/>
    <x v="1"/>
    <x v="0"/>
    <s v="normal"/>
    <s v="C001024258"/>
    <s v="TS.GS.MX.SCC2.WAN.SEC"/>
    <s v="Gonzalez Diaz Javier Alberto"/>
    <d v="2017-03-18T10:00:00"/>
    <d v="2017-03-18T18:00:00"/>
    <s v="DaiVB  - Juniper PSA700 cluster racking and cabling"/>
    <s v="Successful"/>
    <s v="On Time"/>
    <s v="No"/>
    <s v="Minor"/>
    <s v="Successful"/>
    <s v="On Time"/>
    <n v="1"/>
    <n v="1"/>
    <n v="0"/>
    <x v="2"/>
    <n v="0"/>
    <s v="Normal"/>
    <n v="0"/>
    <n v="0"/>
    <n v="0"/>
    <n v="0"/>
    <n v="1"/>
    <n v="0"/>
    <s v="Maria del Carmen"/>
    <s v="-"/>
    <s v="WAN"/>
    <s v="TSS"/>
    <s v="No"/>
    <s v="No"/>
    <s v="No"/>
    <s v="Si"/>
    <s v="No"/>
  </r>
  <r>
    <x v="4"/>
    <x v="0"/>
    <x v="0"/>
    <s v="normal"/>
    <s v="MEX-6974"/>
    <s v="System Management"/>
    <s v="Marisol Olivares Ortíz"/>
    <d v="2017-03-16T10:00:00"/>
    <d v="2017-03-16T14:00:00"/>
    <s v="HP Server Automation agent deploy in DaiVB Server"/>
    <s v="Successful"/>
    <s v="On Time"/>
    <s v="No"/>
    <s v="Minor"/>
    <s v="Successful"/>
    <s v="On Time"/>
    <n v="1"/>
    <n v="1"/>
    <n v="0"/>
    <x v="2"/>
    <n v="0"/>
    <s v="Normal"/>
    <n v="0"/>
    <n v="0"/>
    <n v="0"/>
    <n v="0"/>
    <n v="1"/>
    <n v="0"/>
    <s v="Maria del Carmen"/>
    <s v="-"/>
    <s v="System Management"/>
    <s v="ITO"/>
    <s v="No"/>
    <s v="No"/>
    <s v="No"/>
    <s v="Si"/>
    <s v="No"/>
  </r>
  <r>
    <x v="14"/>
    <x v="0"/>
    <x v="0"/>
    <s v="normal"/>
    <s v="C001035057"/>
    <s v="C.SAP.MX.AA.GDH.MX-BASIS"/>
    <s v="Rodriguez Rabadan Maria de los Angeles"/>
    <d v="2017-03-17T14:00:00"/>
    <d v="2017-03-17T19:00:00"/>
    <s v="ENGI / SAP - BASIS / TEST/ BWQ / TSMX - ADD_ON ABAP_classic env. (SPAM/SAINT) /CCAB; ITO.CAB pre-approved [4EP]"/>
    <s v="Successful"/>
    <s v="On Time"/>
    <s v="No"/>
    <s v="Minor"/>
    <s v="Successful"/>
    <s v="On Time"/>
    <n v="1"/>
    <n v="1"/>
    <n v="0"/>
    <x v="2"/>
    <n v="0"/>
    <s v="Normal"/>
    <n v="0"/>
    <n v="0"/>
    <n v="0"/>
    <n v="0"/>
    <n v="1"/>
    <n v="0"/>
    <s v="Candido"/>
    <s v="CMOD318855"/>
    <s v="Basis"/>
    <s v="BASIS"/>
    <s v="No"/>
    <s v="No"/>
    <s v="No"/>
    <s v="Si"/>
    <s v="No"/>
  </r>
  <r>
    <x v="5"/>
    <x v="1"/>
    <x v="0"/>
    <s v="normal"/>
    <s v="C000899397"/>
    <s v="TS.GS.MX.SCC2.WAN.SEC"/>
    <s v="Mucito Najera Sebastian Yair"/>
    <d v="2017-03-19T07:00:00"/>
    <d v="2017-03-19T12:00:00"/>
    <s v="TSS | Admin Lan| Recuperación del Firewall Secundario desde el Backup"/>
    <s v="Successful"/>
    <s v="On Time"/>
    <s v="No"/>
    <s v="Minor"/>
    <s v="Successful"/>
    <s v="On Time"/>
    <n v="1"/>
    <n v="1"/>
    <n v="0"/>
    <x v="2"/>
    <n v="0"/>
    <s v="Normal"/>
    <n v="0"/>
    <n v="0"/>
    <n v="0"/>
    <n v="0"/>
    <n v="1"/>
    <n v="0"/>
    <s v="Candido"/>
    <s v="C000052054"/>
    <s v="WAN"/>
    <s v="TSS"/>
    <s v="No"/>
    <s v="No"/>
    <s v="No"/>
    <s v="Si"/>
    <s v="No"/>
  </r>
  <r>
    <x v="14"/>
    <x v="0"/>
    <x v="0"/>
    <s v="normal"/>
    <s v="C001021094"/>
    <s v="C.AMER.MX.LBU.WINTEL"/>
    <s v="Lopez Reyes Artajerjes"/>
    <d v="2017-03-17T10:00:00"/>
    <d v="2017-03-17T23:59:00"/>
    <s v="AMER | GDF Suez | Installation of Security Updates on servers (Criticality = medium) &lt;MARCH 2017&gt;"/>
    <s v="Successful"/>
    <s v="On Time"/>
    <s v="No"/>
    <s v="Minor"/>
    <s v="Successful"/>
    <s v="On Time"/>
    <n v="1"/>
    <n v="1"/>
    <n v="0"/>
    <x v="2"/>
    <n v="0"/>
    <s v="Normal"/>
    <n v="0"/>
    <n v="0"/>
    <n v="0"/>
    <n v="0"/>
    <n v="1"/>
    <n v="0"/>
    <s v="Candido"/>
    <s v="C000464405"/>
    <s v="DPO Windows"/>
    <s v="ITO"/>
    <s v="No"/>
    <s v="No"/>
    <s v="No"/>
    <s v="Si"/>
    <s v="No"/>
  </r>
  <r>
    <x v="20"/>
    <x v="0"/>
    <x v="0"/>
    <s v="normal"/>
    <s v="C000982303"/>
    <s v="C.AMER.MX.DPO-LNX"/>
    <s v="Don Juan Rico Nataly"/>
    <d v="2017-03-18T00:30:00"/>
    <d v="2017-03-18T07:00:00"/>
    <s v="AMER | SAS | Operative System package upgrade on server ax1la089 | PRD"/>
    <s v="Successful"/>
    <s v="On Time"/>
    <s v="No"/>
    <s v="Minor"/>
    <s v="Successful"/>
    <s v="On Time"/>
    <n v="1"/>
    <n v="1"/>
    <n v="0"/>
    <x v="2"/>
    <n v="0"/>
    <s v="Normal"/>
    <n v="0"/>
    <n v="0"/>
    <n v="0"/>
    <n v="0"/>
    <n v="1"/>
    <n v="0"/>
    <s v="Candido"/>
    <s v="C000972225"/>
    <s v="DPO Linux"/>
    <s v="ITO"/>
    <s v="No"/>
    <s v="No"/>
    <s v="No"/>
    <s v="Si"/>
    <s v="No"/>
  </r>
  <r>
    <x v="18"/>
    <x v="0"/>
    <x v="0"/>
    <s v="normal"/>
    <s v="C000997682"/>
    <s v="C.AMER.MX.DPO-LNX"/>
    <s v="Garcia Garcia Alma Delia"/>
    <d v="2017-03-19T14:00:00"/>
    <d v="2017-03-19T18:00:00"/>
    <s v="AMER | DURMAN | Operative System package upgrade on server ax1la135,ax1la136, ax1la137 | PRD"/>
    <s v="Successful"/>
    <s v="On Time"/>
    <s v="No"/>
    <s v="Minor"/>
    <s v="Successful"/>
    <s v="On Time"/>
    <n v="1"/>
    <n v="1"/>
    <n v="0"/>
    <x v="2"/>
    <n v="0"/>
    <s v="Normal"/>
    <n v="0"/>
    <n v="0"/>
    <n v="0"/>
    <n v="0"/>
    <n v="1"/>
    <n v="0"/>
    <s v="Candido"/>
    <s v="C000972225"/>
    <s v="DPO Linux"/>
    <s v="ITO"/>
    <s v="No"/>
    <s v="No"/>
    <s v="No"/>
    <s v="Si"/>
    <s v="No"/>
  </r>
  <r>
    <x v="14"/>
    <x v="0"/>
    <x v="0"/>
    <s v="normal"/>
    <s v="C001009611"/>
    <s v="C.AMER.MX.DPO-LNX"/>
    <s v="Garcia Garcia Alma Delia"/>
    <d v="2017-03-18T14:30:00"/>
    <d v="2017-03-18T20:30:00"/>
    <s v="AMER | GDF | Operative System package upgrade on server gdfmexauv02, gdfmexauv03 | PRD"/>
    <s v="Successful"/>
    <s v="On Time"/>
    <s v="No"/>
    <s v="Minor"/>
    <s v="Successful"/>
    <s v="On Time"/>
    <n v="1"/>
    <n v="1"/>
    <n v="0"/>
    <x v="2"/>
    <n v="0"/>
    <s v="Normal"/>
    <n v="0"/>
    <n v="0"/>
    <n v="0"/>
    <n v="0"/>
    <n v="1"/>
    <n v="0"/>
    <s v="Candido"/>
    <s v="C000972225"/>
    <s v="DPO Linux"/>
    <s v="ITO"/>
    <s v="No"/>
    <s v="No"/>
    <s v="No"/>
    <s v="Si"/>
    <s v="No"/>
  </r>
  <r>
    <x v="14"/>
    <x v="0"/>
    <x v="0"/>
    <s v="normal"/>
    <s v="C001021137"/>
    <s v="C.AMER.MX.DPO-LNX"/>
    <s v="Garcia Garcia Alma Delia"/>
    <d v="2017-03-17T15:00:00"/>
    <d v="2017-03-17T17:00:00"/>
    <s v="AMER | GDF | QA | Install packages in a Linux server gdfmexauv04"/>
    <s v="Successful"/>
    <s v="On Time"/>
    <s v="No"/>
    <s v="Minor"/>
    <s v="Successful"/>
    <s v="On Time"/>
    <n v="1"/>
    <n v="1"/>
    <n v="0"/>
    <x v="2"/>
    <n v="0"/>
    <s v="Normal"/>
    <n v="0"/>
    <n v="0"/>
    <n v="0"/>
    <n v="0"/>
    <n v="1"/>
    <n v="0"/>
    <s v="Candido"/>
    <s v="CMOD312313"/>
    <s v="DPO Linux"/>
    <s v="ITO"/>
    <s v="No"/>
    <s v="No"/>
    <s v="No"/>
    <s v="Si"/>
    <s v="No"/>
  </r>
  <r>
    <x v="14"/>
    <x v="0"/>
    <x v="0"/>
    <s v="normal"/>
    <s v="C001021139"/>
    <s v="C.AMER.MX.DPO-LNX"/>
    <s v="Garcia Garcia Alma Delia"/>
    <d v="2017-03-17T17:00:00"/>
    <d v="2017-03-17T19:00:00"/>
    <s v="AMER | GDF | QA | Install packages in a Linux server gdfmexauv05 | ITO CAB pre-approved"/>
    <s v="Successful"/>
    <s v="On Time"/>
    <s v="No"/>
    <s v="Minor"/>
    <s v="Successful"/>
    <s v="On Time"/>
    <n v="1"/>
    <n v="1"/>
    <n v="0"/>
    <x v="2"/>
    <n v="0"/>
    <s v="Normal"/>
    <n v="0"/>
    <n v="0"/>
    <n v="0"/>
    <n v="0"/>
    <n v="1"/>
    <n v="0"/>
    <s v="Candido"/>
    <s v="C000800632"/>
    <s v="DPO Linux"/>
    <s v="ITO"/>
    <s v="No"/>
    <s v="No"/>
    <s v="No"/>
    <s v="Si"/>
    <s v="No"/>
  </r>
  <r>
    <x v="20"/>
    <x v="0"/>
    <x v="0"/>
    <s v="normal"/>
    <s v="C001031539"/>
    <s v="C.AMER.MX.DPO-LNX"/>
    <s v="Marcelo Lopez German"/>
    <d v="2017-03-17T16:00:00"/>
    <d v="2017-03-17T22:30:00"/>
    <s v="AMER | SAS | Operative System package upgrade on server sasqroauv01 | QAS"/>
    <s v="Successful"/>
    <s v="On Time"/>
    <s v="No"/>
    <s v="Minor"/>
    <s v="Successful"/>
    <s v="On Time"/>
    <n v="1"/>
    <n v="1"/>
    <n v="0"/>
    <x v="2"/>
    <n v="0"/>
    <s v="Normal"/>
    <n v="0"/>
    <n v="0"/>
    <n v="0"/>
    <n v="0"/>
    <n v="1"/>
    <n v="0"/>
    <s v="Candido"/>
    <s v="C000972225"/>
    <s v="DPO Linux"/>
    <s v="ITO"/>
    <s v="No"/>
    <s v="No"/>
    <s v="No"/>
    <s v="Si"/>
    <s v="No"/>
  </r>
  <r>
    <x v="5"/>
    <x v="2"/>
    <x v="0"/>
    <s v="normal"/>
    <s v="C001032913"/>
    <s v="DS.ISD.MX.LBU.IMPLEMENTER"/>
    <s v="Aguilar Vazquez Areli  "/>
    <d v="2017-03-17T17:00:00"/>
    <d v="2017-03-17T20:00:00"/>
    <s v="Integracion del cliente COMPAS a notificaciones automaticas P1 y P2"/>
    <s v="Successful"/>
    <s v="On Time"/>
    <s v="No"/>
    <s v="Minor"/>
    <s v="Successful"/>
    <s v="On Time"/>
    <n v="1"/>
    <n v="1"/>
    <n v="0"/>
    <x v="2"/>
    <n v="0"/>
    <s v="Normal"/>
    <n v="0"/>
    <n v="0"/>
    <n v="0"/>
    <n v="0"/>
    <n v="1"/>
    <n v="0"/>
    <s v="Candido"/>
    <s v="-"/>
    <s v="PME"/>
    <s v="PME"/>
    <s v="No"/>
    <s v="No"/>
    <s v="No"/>
    <s v="Si"/>
    <s v="No"/>
  </r>
  <r>
    <x v="5"/>
    <x v="0"/>
    <x v="0"/>
    <s v="normal"/>
    <s v="C001031923"/>
    <s v="SE.AMER.MX.OPM-TSMX"/>
    <s v="Cordero Garcia Eder Jose"/>
    <d v="2017-03-17T02:00:00"/>
    <d v="2017-03-17T18:00:00"/>
    <s v="TSMX | PQIT | Acompañamiento para migrar segmentos de voz_x001f_ 10.58.246.0/23 y 10.58.248.0/23 a nuevo DHCP."/>
    <s v="Successful"/>
    <s v="On Time"/>
    <s v="No"/>
    <s v="Minor"/>
    <s v="Successful"/>
    <s v="On Time"/>
    <n v="1"/>
    <n v="1"/>
    <n v="0"/>
    <x v="2"/>
    <n v="0"/>
    <s v="Normal"/>
    <n v="0"/>
    <n v="0"/>
    <n v="0"/>
    <n v="0"/>
    <n v="1"/>
    <n v="0"/>
    <s v="Candido"/>
    <s v="-"/>
    <s v="OPM"/>
    <s v="ITO"/>
    <s v="No"/>
    <s v="No"/>
    <s v="No"/>
    <s v="Si"/>
    <s v="No"/>
  </r>
  <r>
    <x v="5"/>
    <x v="0"/>
    <x v="0"/>
    <s v="normal"/>
    <s v="C001001118"/>
    <s v="SE.SPR.MX.ORGANIZACION.TS"/>
    <s v="Gallardo Lozano Cuauhtemoc"/>
    <d v="2017-03-19T12:00:00"/>
    <d v="2017-03-19T18:00:00"/>
    <s v="Apagado de Equipos por remodelación en el NIC 1B"/>
    <s v="Successful"/>
    <s v="On Time"/>
    <s v="No"/>
    <s v="Minor"/>
    <s v="Successful"/>
    <s v="On Time"/>
    <n v="1"/>
    <n v="1"/>
    <n v="0"/>
    <x v="2"/>
    <n v="0"/>
    <s v="Normal"/>
    <n v="0"/>
    <n v="0"/>
    <n v="0"/>
    <n v="0"/>
    <n v="1"/>
    <n v="0"/>
    <s v="Candido"/>
    <s v="-"/>
    <s v="Organización"/>
    <s v="ITO"/>
    <s v="No"/>
    <s v="No"/>
    <s v="No"/>
    <s v="Si"/>
    <s v="No"/>
  </r>
  <r>
    <x v="5"/>
    <x v="0"/>
    <x v="0"/>
    <s v="normal"/>
    <s v="C001036678"/>
    <s v="SE.SPR.MX.ORGANIZACION.TS"/>
    <s v="Gallardo Lozano Cuauhtemoc"/>
    <d v="2017-03-18T08:00:00"/>
    <d v="2017-03-18T19:00:00"/>
    <s v="Re ubicación de tablero MX_10108 en Nave 1B"/>
    <s v="Successful"/>
    <s v="On Time"/>
    <s v="No"/>
    <s v="Minor"/>
    <s v="Successful"/>
    <s v="On Time"/>
    <n v="1"/>
    <n v="1"/>
    <n v="0"/>
    <x v="2"/>
    <n v="0"/>
    <s v="Normal"/>
    <n v="0"/>
    <n v="0"/>
    <n v="0"/>
    <n v="0"/>
    <n v="1"/>
    <n v="0"/>
    <s v="Candido"/>
    <s v="-"/>
    <s v="Organización"/>
    <s v="ITO"/>
    <s v="No"/>
    <s v="No"/>
    <s v="No"/>
    <s v="Si"/>
    <s v="No"/>
  </r>
  <r>
    <x v="29"/>
    <x v="1"/>
    <x v="0"/>
    <s v="normal"/>
    <s v="C001034737"/>
    <s v="SE.AA.MX.SDE.SUPPLIERS"/>
    <s v="Gonzalez Huerta Norma Gabriela"/>
    <d v="2017-03-17T16:00:00"/>
    <d v="2017-03-19T20:00:00"/>
    <s v="PROVEDORES JIT | DHL/EXEL | Decomiso de servidores físicos DC Puebla I | Fase 2"/>
    <s v="Successful"/>
    <s v="On Time"/>
    <s v="No"/>
    <s v="Minor"/>
    <s v="Successful"/>
    <s v="On Time"/>
    <n v="1"/>
    <n v="1"/>
    <n v="0"/>
    <x v="2"/>
    <n v="0"/>
    <s v="Normal"/>
    <n v="0"/>
    <n v="0"/>
    <n v="0"/>
    <n v="0"/>
    <n v="1"/>
    <n v="0"/>
    <s v="Candido"/>
    <s v="C000419598"/>
    <s v="SDM"/>
    <s v="TSS"/>
    <s v="No"/>
    <s v="No"/>
    <s v="No"/>
    <s v="Si"/>
    <s v="No"/>
  </r>
  <r>
    <x v="18"/>
    <x v="0"/>
    <x v="0"/>
    <s v="normal"/>
    <s v="C001017594"/>
    <s v="SE.AA.MX.PROJECTS"/>
    <s v="Leon Vera Jorge Alan"/>
    <d v="2017-03-16T08:00:00"/>
    <d v="2017-03-17T17:00:00"/>
    <s v="1a Prueba Interna de Proceso de DRP."/>
    <s v="Successful"/>
    <s v="On Time"/>
    <s v="No"/>
    <s v="Minor"/>
    <s v="Successful"/>
    <s v="On Time"/>
    <n v="1"/>
    <n v="1"/>
    <n v="0"/>
    <x v="2"/>
    <n v="0"/>
    <s v="Normal"/>
    <n v="0"/>
    <n v="0"/>
    <n v="0"/>
    <n v="0"/>
    <n v="1"/>
    <n v="0"/>
    <s v="Candido"/>
    <s v="-"/>
    <s v="Proyectos"/>
    <s v="ITO"/>
    <s v="No"/>
    <s v="No"/>
    <s v="No"/>
    <s v="Si"/>
    <s v="No"/>
  </r>
  <r>
    <x v="5"/>
    <x v="0"/>
    <x v="0"/>
    <s v="normal"/>
    <s v="C001034920"/>
    <s v="C.AMER.MX.SYS-MANAGEMENT"/>
    <s v="Gutierrez Morales Moises Gabriel"/>
    <d v="2017-03-16T11:00:00"/>
    <d v="2017-03-17T17:00:00"/>
    <s v="AMER | T-Systems GRUPO MODELO | Monitoring tool migration from IBM Tivoli Monitoring to HP SiteScope for Linux/Unix OS"/>
    <s v="Successful"/>
    <s v="On Time"/>
    <s v="No"/>
    <s v="Minor"/>
    <s v="Successful"/>
    <s v="On Time"/>
    <n v="1"/>
    <n v="1"/>
    <n v="0"/>
    <x v="2"/>
    <n v="0"/>
    <s v="Normal"/>
    <n v="0"/>
    <n v="0"/>
    <n v="0"/>
    <n v="0"/>
    <n v="1"/>
    <n v="0"/>
    <s v="Candido"/>
    <s v="-"/>
    <s v="System Management"/>
    <s v="ITO"/>
    <s v="No"/>
    <s v="No"/>
    <s v="No"/>
    <s v="Si"/>
    <s v="No"/>
  </r>
  <r>
    <x v="28"/>
    <x v="0"/>
    <x v="0"/>
    <s v="normal"/>
    <s v="C001034833"/>
    <s v="C.AMER.MX.SYS-MANAGEMENT"/>
    <s v="Olivares Ortiz Marisol"/>
    <d v="2017-03-17T10:00:00"/>
    <d v="2017-03-17T12:00:00"/>
    <s v="AMER | MULTIPLE | HP Server Automation agent deploy in HIGH criticality Servers"/>
    <s v="Successful"/>
    <s v="On Time"/>
    <s v="No"/>
    <s v="Minor"/>
    <s v="Successful"/>
    <s v="On Time"/>
    <n v="1"/>
    <n v="1"/>
    <n v="0"/>
    <x v="2"/>
    <n v="0"/>
    <s v="Normal"/>
    <n v="0"/>
    <n v="0"/>
    <n v="0"/>
    <n v="0"/>
    <n v="1"/>
    <n v="0"/>
    <s v="Candido"/>
    <s v="C000990244"/>
    <s v="System Management"/>
    <s v="ITO"/>
    <s v="No"/>
    <s v="No"/>
    <s v="No"/>
    <s v="Si"/>
    <s v="No"/>
  </r>
  <r>
    <x v="1"/>
    <x v="0"/>
    <x v="0"/>
    <s v="normal"/>
    <s v="C000988999"/>
    <s v="C.AMER.MX.AD.VITRO"/>
    <s v="Troncozo Lozada Gustavo"/>
    <d v="2017-02-10T08:00:00"/>
    <d v="2017-03-13T20:00:00"/>
    <s v="Amer | Vitro | AD - Creation of conditional Forwarders on the DNS"/>
    <s v="Successful"/>
    <s v="On Time"/>
    <s v="No"/>
    <s v="Minor"/>
    <s v="Successful"/>
    <s v="On Time"/>
    <n v="1"/>
    <n v="1"/>
    <n v="0"/>
    <x v="2"/>
    <n v="0"/>
    <s v="Normal"/>
    <n v="0"/>
    <n v="0"/>
    <n v="0"/>
    <n v="0"/>
    <n v="1"/>
    <n v="0"/>
    <s v="Maria del Carmen"/>
    <s v="-"/>
    <s v="Active Directory"/>
    <s v="ITO"/>
    <s v="No"/>
    <s v="No"/>
    <s v="No"/>
    <s v="Si"/>
    <s v="No"/>
  </r>
  <r>
    <x v="1"/>
    <x v="0"/>
    <x v="0"/>
    <s v="normal"/>
    <s v="C000990383"/>
    <s v="C.AMER.MX.AD.VITRO"/>
    <s v="Troncozo Lozada Gustavo"/>
    <d v="2017-02-10T08:00:00"/>
    <d v="2017-03-13T20:00:00"/>
    <s v="Amer | Vitro | AD | Create a One-Way (unidirectional) External Trust between VITRO.com and nac.PPG.com domains"/>
    <s v="Successful"/>
    <s v="On Time"/>
    <s v="No"/>
    <s v="Minor"/>
    <s v="Successful"/>
    <s v="On Time"/>
    <n v="1"/>
    <n v="1"/>
    <n v="0"/>
    <x v="2"/>
    <n v="0"/>
    <s v="Normal"/>
    <n v="0"/>
    <n v="0"/>
    <n v="0"/>
    <n v="0"/>
    <n v="1"/>
    <n v="0"/>
    <s v="Maria del Carmen"/>
    <s v="-"/>
    <s v="Active Directory"/>
    <s v="ITO"/>
    <s v="No"/>
    <s v="No"/>
    <s v="No"/>
    <s v="Si"/>
    <s v="No"/>
  </r>
  <r>
    <x v="1"/>
    <x v="0"/>
    <x v="0"/>
    <s v="normal"/>
    <s v="C001021132 "/>
    <s v="C.SAP.MX.AA.SAP-BASIS"/>
    <s v="Hernandez Galindo Israel"/>
    <d v="2017-03-05T09:00:00"/>
    <d v="2017-03-13T09:00:00"/>
    <s v="Change -VITRO | ah3ha151 | SAP RPD | Outage=Yes | VITRO - Support to down SAP APP 35 | TEST"/>
    <s v="Successful"/>
    <s v="On Time"/>
    <s v="No"/>
    <s v="Minor"/>
    <s v="Successful"/>
    <s v="On Time"/>
    <n v="1"/>
    <n v="1"/>
    <n v="0"/>
    <x v="2"/>
    <n v="0"/>
    <s v="Normal"/>
    <n v="0"/>
    <n v="0"/>
    <n v="0"/>
    <n v="0"/>
    <n v="1"/>
    <n v="0"/>
    <s v="Maria del Carmen"/>
    <s v="C000630033"/>
    <s v="Basis"/>
    <s v="BASIS"/>
    <s v="No"/>
    <s v="No"/>
    <s v="No"/>
    <s v="Si"/>
    <s v="No"/>
  </r>
  <r>
    <x v="1"/>
    <x v="0"/>
    <x v="0"/>
    <s v="normal"/>
    <s v="C001034941"/>
    <s v="C.AMER.MX.DPO-LNX"/>
    <s v="Marcelo Lopez German"/>
    <d v="2017-03-20T08:00:00"/>
    <d v="2017-03-20T12:00:00"/>
    <s v="DCS | VITRO | DPO-Linux | AH3 | Upgrade virtual hardware to the newest version | 4EP"/>
    <s v="Successful"/>
    <s v="On Time"/>
    <s v="No"/>
    <s v="Minor"/>
    <s v="Successful"/>
    <s v="On Time"/>
    <n v="1"/>
    <n v="1"/>
    <n v="0"/>
    <x v="2"/>
    <n v="0"/>
    <s v="Normal"/>
    <n v="0"/>
    <n v="0"/>
    <n v="0"/>
    <n v="0"/>
    <n v="1"/>
    <n v="0"/>
    <s v="Maria del Carmen"/>
    <s v="CMOD311841"/>
    <s v="DPO Linux"/>
    <s v="ITO"/>
    <s v="No"/>
    <s v="No"/>
    <s v="No"/>
    <s v="Si"/>
    <s v="No"/>
  </r>
  <r>
    <x v="1"/>
    <x v="0"/>
    <x v="1"/>
    <s v="normal"/>
    <s v="C001036614"/>
    <s v="C.AMER.MX.MSG.VITRO"/>
    <s v="Ceballos Huerta Emanuel Santiago"/>
    <d v="2017-03-17T23:00:00"/>
    <d v="2017-03-18T07:00:00"/>
    <s v="AMER | VITRO | Restart Lync servers vtolync03, vtolync02 and vtolync01"/>
    <s v="Successful"/>
    <s v="On Time"/>
    <s v="No"/>
    <s v="Standard"/>
    <s v="Successful"/>
    <s v="On Time"/>
    <n v="1"/>
    <n v="1"/>
    <n v="0"/>
    <x v="2"/>
    <n v="0"/>
    <s v="Normal"/>
    <n v="0"/>
    <n v="0"/>
    <n v="0"/>
    <n v="0"/>
    <n v="1"/>
    <n v="0"/>
    <s v="Maria del Carmen"/>
    <s v="C000763299"/>
    <s v="Exchange"/>
    <s v="ITO"/>
    <s v="No"/>
    <s v="No"/>
    <s v="No"/>
    <s v="Si"/>
    <s v="No"/>
  </r>
  <r>
    <x v="1"/>
    <x v="0"/>
    <x v="0"/>
    <s v="normal"/>
    <s v="C001034779"/>
    <s v="C.AMER.MX.SECURITY.GOB.VITRO"/>
    <s v="Garcia Hernandez Roberto de Jesus"/>
    <d v="2017-03-17T17:00:00"/>
    <d v="2017-03-20T00:00:00"/>
    <s v="Amer |VITRO| ANTIVIRUS INSTALL(TRENDMICRO) QAS/DEV"/>
    <s v="Successful"/>
    <s v="On Time"/>
    <s v="No"/>
    <s v="Minor"/>
    <s v="Successful"/>
    <s v="On Time"/>
    <n v="1"/>
    <n v="1"/>
    <n v="0"/>
    <x v="2"/>
    <n v="0"/>
    <s v="Normal"/>
    <n v="0"/>
    <n v="0"/>
    <n v="0"/>
    <n v="0"/>
    <n v="1"/>
    <n v="0"/>
    <s v="Maria del Carmen"/>
    <s v="C000682192"/>
    <s v="Security"/>
    <s v="ITO"/>
    <s v="No"/>
    <s v="No"/>
    <s v="No"/>
    <s v="Si"/>
    <s v="No"/>
  </r>
  <r>
    <x v="1"/>
    <x v="0"/>
    <x v="1"/>
    <s v="normal"/>
    <s v="C001026173"/>
    <s v="C.AMER.MX.WINTEL.VITRO"/>
    <s v="Sanchez Alvarez Carlos"/>
    <d v="2017-03-17T17:00:00"/>
    <d v="2017-03-20T18:00:00"/>
    <s v="AMER | VITRO | Distribution of MSFT patches for Windows Servers (Phase 1) &lt;March 2016&gt; (Customer pre authorized)"/>
    <s v="Successful"/>
    <s v="On Time"/>
    <s v="No"/>
    <s v="Standard"/>
    <s v="Successful"/>
    <s v="On Time"/>
    <n v="1"/>
    <n v="1"/>
    <n v="0"/>
    <x v="2"/>
    <n v="0"/>
    <s v="Normal"/>
    <n v="0"/>
    <n v="0"/>
    <n v="0"/>
    <n v="0"/>
    <n v="1"/>
    <n v="0"/>
    <s v="Maria del Carmen"/>
    <s v="C000179725"/>
    <s v="DPO Windows"/>
    <s v="ITO"/>
    <s v="No"/>
    <s v="No"/>
    <s v="No"/>
    <s v="Si"/>
    <s v="No"/>
  </r>
  <r>
    <x v="1"/>
    <x v="0"/>
    <x v="0"/>
    <s v="normal"/>
    <s v="C001032960"/>
    <s v="C.AMER.MX.WINTEL.VITRO"/>
    <s v="Garcia Ramirez Sonia Elisa"/>
    <d v="2017-03-17T18:00:00"/>
    <d v="2017-03-18T20:00:00"/>
    <s v="Amer | VITRO | Upgrade Firmware and Drivers in VITEMCOSRV Model: HP ProLiant ML350p Gen8"/>
    <s v="Successful"/>
    <s v="On Time"/>
    <s v="No"/>
    <s v="Minor"/>
    <s v="Successful"/>
    <s v="On Time"/>
    <n v="1"/>
    <n v="1"/>
    <n v="0"/>
    <x v="2"/>
    <n v="0"/>
    <s v="Normal"/>
    <n v="0"/>
    <n v="0"/>
    <n v="0"/>
    <n v="0"/>
    <n v="1"/>
    <n v="0"/>
    <s v="Maria del Carmen"/>
    <s v="C000853619"/>
    <s v="DPO Windows"/>
    <s v="ITO"/>
    <s v="No"/>
    <s v="No"/>
    <s v="No"/>
    <s v="Si"/>
    <s v="No"/>
  </r>
  <r>
    <x v="1"/>
    <x v="0"/>
    <x v="1"/>
    <s v="normal"/>
    <s v="C001038334"/>
    <s v="C.SAP.MX.AA.BASIS.BO"/>
    <s v="Rivera Villa Tonontzi  "/>
    <d v="2017-03-16T16:00:00"/>
    <d v="2017-03-20T17:00:00"/>
    <s v="VITRO | D | BOD | AH3HA170 | SAP BO | Outage=Yes | Modify Domain Controller Parameter"/>
    <s v="Successful"/>
    <s v="On Time"/>
    <s v="No"/>
    <s v="Standard"/>
    <s v="Successful"/>
    <s v="On Time"/>
    <n v="1"/>
    <n v="1"/>
    <n v="0"/>
    <x v="2"/>
    <n v="0"/>
    <s v="Normal"/>
    <n v="0"/>
    <n v="0"/>
    <n v="0"/>
    <n v="0"/>
    <n v="1"/>
    <n v="0"/>
    <s v="Maria del Carmen"/>
    <s v="CMOD318529"/>
    <s v="Basis"/>
    <s v="BASIS"/>
    <s v="No"/>
    <s v="No"/>
    <s v="No"/>
    <s v="Si"/>
    <s v="No"/>
  </r>
  <r>
    <x v="1"/>
    <x v="0"/>
    <x v="0"/>
    <s v="normal"/>
    <s v="C001038378"/>
    <s v="C.SAP.MX.AA.BASIS.BO"/>
    <s v="Garcia Naranjo Rodrigo"/>
    <d v="2017-03-17T09:00:00"/>
    <d v="2017-03-17T17:00:00"/>
    <s v="VITRO | D | BD3 |ah4ha082  |Outage=YES | KERNEL_Update"/>
    <s v="Successful"/>
    <s v="On Time"/>
    <s v="No"/>
    <s v="Minor"/>
    <s v="Successful"/>
    <s v="On Time"/>
    <n v="1"/>
    <n v="1"/>
    <n v="0"/>
    <x v="2"/>
    <n v="0"/>
    <s v="Normal"/>
    <n v="0"/>
    <n v="0"/>
    <n v="0"/>
    <n v="0"/>
    <n v="1"/>
    <n v="0"/>
    <s v="Maria del Carmen"/>
    <s v="CMOD317140"/>
    <s v="Basis"/>
    <s v="BASIS"/>
    <s v="No"/>
    <s v="No"/>
    <s v="No"/>
    <s v="Si"/>
    <s v="No"/>
  </r>
  <r>
    <x v="1"/>
    <x v="1"/>
    <x v="1"/>
    <s v="normal"/>
    <s v="C001034631"/>
    <s v="TS.CP.MX.SIC.WAN.VITRO"/>
    <s v="Garcia Guajardo Jesus  "/>
    <d v="2017-03-15T17:00:00"/>
    <d v="2017-03-15T20:00:00"/>
    <s v="Vitro | TSS - &lt;Alta&gt; de Permisos &lt;Regla Vitro-PPG&gt; en Firewall &lt;FW-VTO-INT_1&gt;| Pre autorizado"/>
    <s v="Successful"/>
    <s v="On Time"/>
    <s v="No"/>
    <s v="Standard"/>
    <s v="Successful"/>
    <s v="On Time"/>
    <n v="1"/>
    <n v="1"/>
    <n v="0"/>
    <x v="2"/>
    <n v="0"/>
    <s v="Normal"/>
    <n v="0"/>
    <n v="0"/>
    <n v="0"/>
    <n v="0"/>
    <n v="1"/>
    <n v="0"/>
    <s v="Maria del Carmen"/>
    <s v="C000473050"/>
    <s v="WAN"/>
    <s v="TSS"/>
    <s v="No"/>
    <s v="No"/>
    <s v="No"/>
    <s v="Si"/>
    <s v="No"/>
  </r>
  <r>
    <x v="8"/>
    <x v="0"/>
    <x v="0"/>
    <s v="normal"/>
    <s v="C40781953"/>
    <s v="OPM ITS Support OPS VWM CHGMGR"/>
    <s v="Zacamitzin Medina Dagoberto"/>
    <d v="2017-03-17T17:00:00"/>
    <d v="2017-03-18T14:00:00"/>
    <s v="Deshabilitar Cluster del ambiente DMU, servidores: PMX1DMUDBNEW y PMX2DMUFSNEW"/>
    <s v="Successful"/>
    <s v="On Time"/>
    <s v="No"/>
    <s v="Minor"/>
    <s v="Successful"/>
    <s v="On Time"/>
    <n v="1"/>
    <n v="1"/>
    <n v="0"/>
    <x v="2"/>
    <n v="0"/>
    <s v="Normal"/>
    <n v="0"/>
    <n v="0"/>
    <n v="0"/>
    <n v="0"/>
    <n v="1"/>
    <n v="0"/>
    <s v="Alejandro"/>
    <s v="CT40006935"/>
    <s v="OPM"/>
    <s v="ITO"/>
    <s v="No"/>
    <s v="No"/>
    <s v="No"/>
    <s v="Si"/>
    <s v="No"/>
  </r>
  <r>
    <x v="8"/>
    <x v="3"/>
    <x v="0"/>
    <s v="normal"/>
    <s v="C40780859"/>
    <s v="CAX Support AMS VWM CHGMGR"/>
    <s v="Sosa Sanchez Jose Gerardo"/>
    <d v="2017-03-20T05:30:00"/>
    <d v="2017-03-20T09:00:00"/>
    <s v="Actividades de soporte para el cambio C40780780 (actualización Servidor de Diálogo)"/>
    <s v="Successful"/>
    <s v="On Time"/>
    <s v="No"/>
    <s v="Minor"/>
    <s v="Successful"/>
    <s v="On Time"/>
    <n v="1"/>
    <n v="1"/>
    <n v="0"/>
    <x v="2"/>
    <n v="0"/>
    <s v="Normal"/>
    <n v="0"/>
    <n v="0"/>
    <n v="0"/>
    <n v="0"/>
    <n v="1"/>
    <n v="0"/>
    <s v="Alejandro"/>
    <s v="CT40005130"/>
    <s v="Cliente"/>
    <s v="SI"/>
    <s v="No"/>
    <s v="No"/>
    <s v="No"/>
    <s v="Si"/>
    <s v="No"/>
  </r>
  <r>
    <x v="8"/>
    <x v="0"/>
    <x v="0"/>
    <s v="normal"/>
    <s v="C40780838"/>
    <s v="SERVERS WINTEL ITS Support OPS VWM CHGMGR"/>
    <s v="Islas Agustin Maricarmen"/>
    <d v="2017-03-17T22:00:00"/>
    <d v="2017-03-19T17:00:00"/>
    <s v="Distribución e instalación de los parches de seguridad Microsoft desarrollo-CAET-Nadin"/>
    <s v="Successful"/>
    <s v="On Time"/>
    <s v="No"/>
    <s v="Minor"/>
    <s v="Successful"/>
    <s v="On Time"/>
    <n v="1"/>
    <n v="1"/>
    <n v="0"/>
    <x v="2"/>
    <n v="0"/>
    <s v="Normal"/>
    <n v="0"/>
    <n v="0"/>
    <n v="0"/>
    <n v="0"/>
    <n v="1"/>
    <n v="0"/>
    <s v="Alejandro"/>
    <s v="CT40002558"/>
    <s v="DPO Windows"/>
    <s v="ITO"/>
    <s v="No"/>
    <s v="No"/>
    <s v="No"/>
    <s v="Si"/>
    <s v="No"/>
  </r>
  <r>
    <x v="8"/>
    <x v="0"/>
    <x v="0"/>
    <s v="normal"/>
    <s v="C40780761"/>
    <s v="SERVERS UNIX ITS Support OPS VWM CHGMGR"/>
    <s v="Silva Romero Stephanie Viridiana"/>
    <d v="2017-03-18T15:00:00"/>
    <d v="2017-03-19T00:00:00"/>
    <s v="Instalacion de FIX PROD Server - CERT Vulnerabilities AIX_Vul-1996 Fase II"/>
    <s v="Successful"/>
    <s v="On Time"/>
    <s v="No"/>
    <s v="Minor"/>
    <s v="Successful"/>
    <s v="On Time"/>
    <n v="1"/>
    <n v="1"/>
    <n v="0"/>
    <x v="2"/>
    <n v="0"/>
    <s v="Normal"/>
    <n v="0"/>
    <n v="0"/>
    <n v="0"/>
    <n v="0"/>
    <n v="1"/>
    <n v="0"/>
    <s v="Alejandro"/>
    <s v="CT40002748"/>
    <s v="Unix"/>
    <s v="ITO"/>
    <s v="No"/>
    <s v="No"/>
    <s v="No"/>
    <s v="Si"/>
    <s v="No"/>
  </r>
  <r>
    <x v="8"/>
    <x v="1"/>
    <x v="0"/>
    <s v="normal"/>
    <s v="C40776270"/>
    <s v="TELECOM VOICE ITS Support OPS VWM CHGMGR"/>
    <s v="Morales Diaz Jaime"/>
    <d v="2017-03-17T18:00:00"/>
    <d v="2017-03-17T22:00:00"/>
    <s v="TSS | VWM | VOZ | Sincronizacion de Voice Mail VWM"/>
    <s v="Successful"/>
    <s v="On Time"/>
    <s v="No"/>
    <s v="Minor"/>
    <s v="Successful"/>
    <s v="On Time"/>
    <n v="1"/>
    <n v="1"/>
    <n v="0"/>
    <x v="2"/>
    <n v="0"/>
    <s v="Normal"/>
    <n v="0"/>
    <n v="0"/>
    <n v="0"/>
    <n v="0"/>
    <n v="1"/>
    <n v="0"/>
    <s v="Alejandro"/>
    <s v="CT40003273"/>
    <s v="Voice"/>
    <s v="TSS"/>
    <s v="No"/>
    <s v="No"/>
    <s v="No"/>
    <s v="Si"/>
    <s v="No"/>
  </r>
  <r>
    <x v="8"/>
    <x v="1"/>
    <x v="0"/>
    <s v="normal"/>
    <s v="C40777152"/>
    <s v="TELECOM VOICE ITS Support OPS VWM CHGMGR"/>
    <s v="Morales Diaz Jaime"/>
    <d v="2017-03-18T18:00:00"/>
    <d v="2017-03-18T23:00:00"/>
    <s v="TSS | VWM | VOZ | Acompañamiento Avaya para configuracion de Zona Horaria en ambos PBX (Activo-Stand-By)"/>
    <s v="Successful"/>
    <s v="On Time"/>
    <s v="No"/>
    <s v="Minor"/>
    <s v="Successful"/>
    <s v="On Time"/>
    <n v="1"/>
    <n v="1"/>
    <n v="0"/>
    <x v="2"/>
    <n v="0"/>
    <s v="Normal"/>
    <n v="0"/>
    <n v="0"/>
    <n v="0"/>
    <n v="0"/>
    <n v="1"/>
    <n v="0"/>
    <s v="Alejandro"/>
    <s v="CT40004665"/>
    <s v="Voice"/>
    <s v="TSS"/>
    <s v="No"/>
    <s v="No"/>
    <s v="No"/>
    <s v="Si"/>
    <s v="No"/>
  </r>
  <r>
    <x v="8"/>
    <x v="1"/>
    <x v="0"/>
    <s v="normal"/>
    <s v="C40780892"/>
    <s v="TELECOM WAN ITS Support OPS VWM CHGMGR"/>
    <s v="Mucito Najera Sebastian Yair"/>
    <d v="2017-03-18T23:00:00"/>
    <d v="2017-03-19T06:00:00"/>
    <s v="Acompañamiento a proveedor durante actividades de migración de servicios RSA SecurID"/>
    <s v="Successful"/>
    <s v="On Time"/>
    <s v="No"/>
    <s v="Minor"/>
    <s v="Successful"/>
    <s v="On Time"/>
    <n v="1"/>
    <n v="1"/>
    <n v="0"/>
    <x v="2"/>
    <n v="0"/>
    <s v="Normal"/>
    <n v="0"/>
    <n v="0"/>
    <n v="0"/>
    <n v="0"/>
    <n v="1"/>
    <n v="1"/>
    <s v="Alejandro"/>
    <s v="CT40005277"/>
    <s v="WAN"/>
    <s v="TSS"/>
    <s v="No"/>
    <s v="No"/>
    <s v="No"/>
    <s v="Si"/>
    <s v="Si"/>
  </r>
  <r>
    <x v="8"/>
    <x v="1"/>
    <x v="0"/>
    <s v="normal"/>
    <s v="C40781065"/>
    <s v="TELECOM LAN ITS Support OPS VWM CHGMGR"/>
    <s v="Bravo Rosas Fernando"/>
    <d v="2017-03-19T12:00:00"/>
    <d v="2017-03-19T14:00:00"/>
    <s v="Eliminacion parametro LOG en el Access List VLAN 117 y VLAN 113"/>
    <s v="Successful"/>
    <s v="On Time"/>
    <s v="No"/>
    <s v="Minor"/>
    <s v="Successful"/>
    <s v="On Time"/>
    <n v="1"/>
    <n v="1"/>
    <n v="0"/>
    <x v="2"/>
    <n v="0"/>
    <s v="Normal"/>
    <n v="0"/>
    <n v="0"/>
    <n v="0"/>
    <n v="0"/>
    <n v="1"/>
    <n v="0"/>
    <s v="Alejandro"/>
    <s v="CT40004898"/>
    <s v="LAN"/>
    <s v="TSS"/>
    <s v="No"/>
    <s v="No"/>
    <s v="No"/>
    <s v="Si"/>
    <s v="No"/>
  </r>
  <r>
    <x v="8"/>
    <x v="0"/>
    <x v="0"/>
    <s v="normal"/>
    <s v="C40781918"/>
    <s v="FACILITIES ITS Support OPS VWM CHGMGR"/>
    <s v="Alvarado Pacheco Milthon Christian"/>
    <d v="2017-03-18T08:00:00"/>
    <d v="2017-03-20T17:00:00"/>
    <s v="Descontaminación de Data Center Puebla II (cubo 6)"/>
    <s v="Successful"/>
    <s v="On Time"/>
    <s v="No"/>
    <s v="Minor"/>
    <s v="Successful"/>
    <s v="On Time"/>
    <n v="1"/>
    <n v="1"/>
    <n v="0"/>
    <x v="2"/>
    <n v="0"/>
    <s v="Normal"/>
    <n v="0"/>
    <n v="0"/>
    <n v="0"/>
    <n v="0"/>
    <n v="1"/>
    <n v="0"/>
    <s v="Alejandro"/>
    <s v="-"/>
    <s v="DCI"/>
    <s v="ITO"/>
    <s v="No"/>
    <s v="No"/>
    <s v="No"/>
    <s v="Si"/>
    <s v="No"/>
  </r>
  <r>
    <x v="8"/>
    <x v="3"/>
    <x v="0"/>
    <s v="normal"/>
    <s v="C40781770"/>
    <s v="SAP ET 2000 Support AMS VWM CHGMGR"/>
    <s v="Toribio Coatl Rogelio"/>
    <d v="2017-03-17T13:00:00"/>
    <d v="2017-03-17T16:00:00"/>
    <s v="ET2000 MX - Agregar en TWS job para AUDI SJC"/>
    <s v="Successful"/>
    <s v="On Time"/>
    <s v="No"/>
    <s v="Minor"/>
    <s v="Successful"/>
    <s v="On Time"/>
    <n v="1"/>
    <n v="1"/>
    <n v="0"/>
    <x v="2"/>
    <n v="0"/>
    <s v="Normal"/>
    <n v="0"/>
    <n v="0"/>
    <n v="0"/>
    <n v="0"/>
    <n v="1"/>
    <n v="0"/>
    <s v="Alejandro"/>
    <s v="-"/>
    <s v="Cliente"/>
    <s v="SI"/>
    <s v="No"/>
    <s v="No"/>
    <s v="No"/>
    <s v="Si"/>
    <s v="No"/>
  </r>
  <r>
    <x v="16"/>
    <x v="0"/>
    <x v="0"/>
    <s v="normal"/>
    <s v="C001026219"/>
    <s v="C.AMER.MX.DBA.LBU"/>
    <s v="Lopez Rojas Angel  "/>
    <d v="2017-03-16T14:00:00"/>
    <d v="2017-03-18T22:00:00"/>
    <s v="VWBANK / Actualización de CMDB:Reasignación de Cis BD SQL"/>
    <s v="Successful"/>
    <s v="On Time"/>
    <s v="No"/>
    <s v="Minor"/>
    <s v="Successful"/>
    <s v="On Time"/>
    <n v="1"/>
    <n v="1"/>
    <n v="0"/>
    <x v="2"/>
    <n v="0"/>
    <s v="Normal"/>
    <n v="0"/>
    <n v="0"/>
    <n v="0"/>
    <n v="0"/>
    <n v="1"/>
    <n v="0"/>
    <s v="Alejandro"/>
    <s v="-"/>
    <s v="Base de datos"/>
    <s v="ITO"/>
    <s v="No"/>
    <s v="No"/>
    <s v="No"/>
    <s v="Si"/>
    <s v="No"/>
  </r>
  <r>
    <x v="1"/>
    <x v="1"/>
    <x v="1"/>
    <s v="normal"/>
    <s v="C001040036"/>
    <s v="TS.CP.MX.SIC.LAN.VITRO"/>
    <s v="Huerta Barrera David  "/>
    <d v="2017-03-20T06:30:00"/>
    <d v="2017-03-20T20:30:00"/>
    <s v="VITRO | Libranza por corte eléctrico: Localidad Auto Templex / Pre aprobado"/>
    <s v="Successful"/>
    <s v="On Time"/>
    <s v="No"/>
    <s v="Standard"/>
    <s v="Successful"/>
    <s v="On Time"/>
    <n v="1"/>
    <n v="1"/>
    <n v="0"/>
    <x v="2"/>
    <n v="0"/>
    <s v="Normal"/>
    <n v="0"/>
    <n v="0"/>
    <n v="0"/>
    <n v="0"/>
    <n v="1"/>
    <n v="0"/>
    <s v="Maria del Carmen"/>
    <s v="C000238516"/>
    <s v="LAN"/>
    <s v="TSS"/>
    <s v="No"/>
    <s v="No"/>
    <s v="No"/>
    <s v="Si"/>
    <s v="No"/>
  </r>
  <r>
    <x v="17"/>
    <x v="0"/>
    <x v="1"/>
    <s v="normal"/>
    <s v="C001033062"/>
    <s v="C.SAP.MX.AA.SAP-BASIS"/>
    <s v="Ramirez Lopez Nancy"/>
    <d v="2017-03-17T22:00:00"/>
    <d v="2017-03-19T22:00:00"/>
    <s v="MEXICHEM / HRP - Implementation of support packages for ABAP (SPAM/SAINT) / CCAB; ITO.CAB pre-approved [4EP]"/>
    <s v="Successful"/>
    <s v="On Time"/>
    <s v="No"/>
    <s v="Standard"/>
    <s v="Successful"/>
    <s v="On Time"/>
    <n v="1"/>
    <n v="1"/>
    <n v="0"/>
    <x v="2"/>
    <n v="0"/>
    <s v="Normal"/>
    <n v="0"/>
    <n v="0"/>
    <n v="0"/>
    <n v="0"/>
    <n v="1"/>
    <n v="0"/>
    <s v="Maria del Carmen"/>
    <s v="CMOD318037"/>
    <s v="Basis"/>
    <s v="BASIS"/>
    <s v="No"/>
    <s v="No"/>
    <s v="No"/>
    <s v="Si"/>
    <s v="No"/>
  </r>
  <r>
    <x v="17"/>
    <x v="0"/>
    <x v="0"/>
    <s v="normal"/>
    <s v="C001033068"/>
    <s v="C.SAP.MX.AA.SAP-BASIS"/>
    <s v="Porras Davila Hiram Kalid"/>
    <d v="2017-03-17T16:00:00"/>
    <d v="2017-03-17T17:00:00"/>
    <s v="[MEXICHEM] / [ SAP -BASIS ] / [ DEV ] / [ SOD ] / [ TSMX] - NOTE 2002546, 2186164- Problem in replicating systeSms to Maintenance Planner / ITO.CAB pre-approved"/>
    <s v="Successful"/>
    <s v="On Time"/>
    <s v="No"/>
    <s v="Minor"/>
    <s v="Successful"/>
    <s v="On Time"/>
    <n v="1"/>
    <n v="1"/>
    <n v="0"/>
    <x v="2"/>
    <n v="0"/>
    <s v="Normal"/>
    <n v="0"/>
    <n v="0"/>
    <n v="0"/>
    <n v="0"/>
    <n v="1"/>
    <n v="0"/>
    <s v="Maria del Carmen"/>
    <s v="CMOD317142"/>
    <s v="Basis"/>
    <s v="BASIS"/>
    <s v="No"/>
    <s v="No"/>
    <s v="No"/>
    <s v="Si"/>
    <s v="No"/>
  </r>
  <r>
    <x v="36"/>
    <x v="0"/>
    <x v="0"/>
    <s v="normal"/>
    <s v="C001024396"/>
    <s v="C.SAP.MX.AA.GDH.MX-BASIS"/>
    <s v="Valera Ortiz Oswaldo"/>
    <d v="2017-03-18T08:00:00"/>
    <d v="2017-03-18T10:00:00"/>
    <s v="[COMPAS] / [ SAP BASIS] / [ PRODUCTION] / [ EPC] / [ TSMX] - SAP Parameter Change_Offline /CCAB; CSS.CAB pre-approved [4EP]"/>
    <s v="Successful"/>
    <s v="On Time"/>
    <s v="No"/>
    <s v="Minor"/>
    <s v="Successful"/>
    <s v="On Time"/>
    <n v="1"/>
    <n v="1"/>
    <n v="0"/>
    <x v="2"/>
    <n v="0"/>
    <s v="Normal"/>
    <n v="0"/>
    <n v="0"/>
    <n v="0"/>
    <n v="0"/>
    <n v="1"/>
    <n v="0"/>
    <s v="Alejandro"/>
    <s v="CMOD317344"/>
    <s v="Basis"/>
    <s v="BASIS"/>
    <s v="No"/>
    <s v="No"/>
    <s v="No"/>
    <s v="Si"/>
    <s v="No"/>
  </r>
  <r>
    <x v="13"/>
    <x v="0"/>
    <x v="0"/>
    <s v="normal"/>
    <s v="CRQ101313 RLM00008"/>
    <s v="Css-Mex.GpoModelo-Proyectos"/>
    <s v="RAMON RUIZ / JOSE ITURRIAGA "/>
    <d v="2017-03-01T16:00:00"/>
    <d v="2017-03-07T20:00:00"/>
    <s v="RLM00008 Instalación de Agente Networker en Servidores Wintel NO SQL- Sin Disrupción"/>
    <s v="Successful"/>
    <s v="On Time"/>
    <s v="No"/>
    <s v="Minor"/>
    <s v="Successful"/>
    <s v="On Time"/>
    <n v="1"/>
    <n v="1"/>
    <n v="0"/>
    <x v="2"/>
    <n v="0"/>
    <s v="Normal"/>
    <n v="0"/>
    <n v="0"/>
    <n v="0"/>
    <n v="0"/>
    <n v="1"/>
    <n v="0"/>
    <s v="Fernando"/>
    <s v="-"/>
    <s v="Proyectos"/>
    <s v="ITO"/>
    <s v="No"/>
    <s v="No"/>
    <s v="No"/>
    <s v="Si"/>
    <s v="No"/>
  </r>
  <r>
    <x v="13"/>
    <x v="0"/>
    <x v="0"/>
    <s v="normal"/>
    <s v="CRQ101313 RLM00011"/>
    <s v="Css-Mex.GpoModelo-Proyectos"/>
    <s v="JOSE EDUARDO ITURRIAGA"/>
    <d v="2017-03-07T09:00:00"/>
    <d v="2017-03-09T20:00:00"/>
    <s v="RLM00011 Configuración de Agente Networker en Servidores AIX - Sin Disrupcion"/>
    <s v="Successful"/>
    <s v="On Time"/>
    <s v="No"/>
    <s v="Minor"/>
    <s v="Successful"/>
    <s v="On Time"/>
    <n v="1"/>
    <n v="1"/>
    <n v="0"/>
    <x v="2"/>
    <n v="0"/>
    <s v="Normal"/>
    <n v="0"/>
    <n v="0"/>
    <n v="0"/>
    <n v="0"/>
    <n v="1"/>
    <n v="0"/>
    <s v="Fernando"/>
    <s v="-"/>
    <s v="Proyectos"/>
    <s v="ITO"/>
    <s v="No"/>
    <s v="No"/>
    <s v="No"/>
    <s v="Si"/>
    <s v="No"/>
  </r>
  <r>
    <x v="13"/>
    <x v="1"/>
    <x v="0"/>
    <s v="normal"/>
    <s v="CRQ219640"/>
    <s v="Tss-Mx.GpoModelo-Wan"/>
    <s v="ANTONIO TOTOTZINTLE AVILA"/>
    <d v="2017-03-09T14:00:00"/>
    <d v="2017-03-17T22:00:00"/>
    <s v="WO7086433 Se requiere incrementar el AB de agencias Nivel 4 MPLS"/>
    <s v="Successful"/>
    <s v="On Time"/>
    <s v="No"/>
    <s v="Minor"/>
    <s v="Successful"/>
    <s v="On Time"/>
    <n v="1"/>
    <n v="1"/>
    <n v="0"/>
    <x v="2"/>
    <n v="0"/>
    <s v="Normal"/>
    <n v="0"/>
    <n v="0"/>
    <n v="0"/>
    <n v="0"/>
    <n v="1"/>
    <n v="0"/>
    <s v="Fernando"/>
    <s v="-"/>
    <s v="WAN"/>
    <s v="TSS"/>
    <s v="No"/>
    <s v="No"/>
    <s v="No"/>
    <s v="Si"/>
    <s v="No"/>
  </r>
  <r>
    <x v="13"/>
    <x v="0"/>
    <x v="0"/>
    <s v="normal"/>
    <s v="CRQ220421"/>
    <s v="Css-Mex.GpoModelo-Admon-Unix"/>
    <s v="OCTAVIO GUERRERO GONZALEZ"/>
    <d v="2017-03-10T10:00:00"/>
    <d v="2017-03-17T18:00:00"/>
    <s v="WO7206610 Tomar la administración y Hardening de servidores NIMS, Clon de ECC y ECC Prepro Web HA"/>
    <s v="Successful"/>
    <s v="On Time"/>
    <s v="No"/>
    <s v="Minor"/>
    <s v="Successful"/>
    <s v="On Time"/>
    <n v="1"/>
    <n v="1"/>
    <n v="0"/>
    <x v="2"/>
    <n v="0"/>
    <s v="Normal"/>
    <n v="0"/>
    <n v="0"/>
    <n v="0"/>
    <n v="0"/>
    <n v="1"/>
    <n v="0"/>
    <s v="Fernando"/>
    <s v="-"/>
    <s v="Unix"/>
    <s v="ITO"/>
    <s v="No"/>
    <s v="No"/>
    <s v="No"/>
    <s v="Si"/>
    <s v="No"/>
  </r>
  <r>
    <x v="13"/>
    <x v="0"/>
    <x v="0"/>
    <s v="normal"/>
    <s v="CRQ219409"/>
    <s v="Css-Mex.GpoModelo-Admon-Windows"/>
    <s v="EDGAR CORTEZ OSORNIO"/>
    <d v="2017-03-10T16:00:00"/>
    <d v="2017-03-20T18:00:00"/>
    <s v="WO7053800 Desinstalacion de CheckPoint en ambiente Windows"/>
    <s v="Successful"/>
    <s v="On Time"/>
    <s v="No"/>
    <s v="Minor"/>
    <s v="Successful"/>
    <s v="On Time"/>
    <n v="1"/>
    <n v="1"/>
    <n v="0"/>
    <x v="2"/>
    <n v="0"/>
    <s v="Normal"/>
    <n v="0"/>
    <n v="0"/>
    <n v="0"/>
    <n v="0"/>
    <n v="1"/>
    <n v="0"/>
    <s v="Fernando"/>
    <s v="-"/>
    <s v="DPO Windows"/>
    <s v="ITO"/>
    <s v="No"/>
    <s v="No"/>
    <s v="No"/>
    <s v="Si"/>
    <s v="No"/>
  </r>
  <r>
    <x v="13"/>
    <x v="0"/>
    <x v="1"/>
    <s v="normal"/>
    <s v="CRQ222718"/>
    <s v="Css-Mex.GpoModelo-Admon-Windows"/>
    <s v="EDGAR CORTEZ OSORNIO"/>
    <d v="2017-03-14T12:00:00"/>
    <d v="2017-03-18T18:00:00"/>
    <s v="WO7325946 Encendido de Equipos DIFAFS00 y DIFAFS01"/>
    <s v="Successful"/>
    <s v="On Time"/>
    <s v="No"/>
    <s v="Standard"/>
    <s v="Successful"/>
    <s v="On Time"/>
    <n v="1"/>
    <n v="1"/>
    <n v="0"/>
    <x v="2"/>
    <n v="0"/>
    <s v="Normal"/>
    <n v="0"/>
    <n v="0"/>
    <n v="0"/>
    <n v="0"/>
    <n v="1"/>
    <n v="0"/>
    <s v="Fernando"/>
    <s v="-"/>
    <s v="DPO Windows"/>
    <s v="ITO"/>
    <s v="No"/>
    <s v="No"/>
    <s v="No"/>
    <s v="Si"/>
    <s v="No"/>
  </r>
  <r>
    <x v="13"/>
    <x v="1"/>
    <x v="0"/>
    <s v="normal"/>
    <s v="CRQ219664"/>
    <s v="Tss-Mx.GpoModelo-Wan"/>
    <s v="ISAAC BRAVO"/>
    <d v="2017-03-16T18:00:00"/>
    <d v="2017-03-17T18:00:00"/>
    <s v="WO7204839 Alta y cambios de infraestructura de Telecomunicaciones"/>
    <s v="Successful"/>
    <s v="On Time"/>
    <s v="No"/>
    <s v="Minor"/>
    <s v="Successful"/>
    <s v="On Time"/>
    <n v="1"/>
    <n v="1"/>
    <n v="0"/>
    <x v="2"/>
    <n v="0"/>
    <s v="Normal"/>
    <n v="0"/>
    <n v="0"/>
    <n v="0"/>
    <n v="0"/>
    <n v="1"/>
    <n v="0"/>
    <s v="Fernando"/>
    <s v="-"/>
    <s v="WAN"/>
    <s v="TSS"/>
    <s v="No"/>
    <s v="No"/>
    <s v="No"/>
    <s v="Si"/>
    <s v="No"/>
  </r>
  <r>
    <x v="13"/>
    <x v="0"/>
    <x v="0"/>
    <s v="normal"/>
    <s v="CRQ222707"/>
    <s v="Css-Mex.GpoModelo-Admon-Was"/>
    <s v="ALEJANDRO SANDOVAL FIERRO"/>
    <d v="2017-03-17T09:00:00"/>
    <d v="2017-03-20T14:00:00"/>
    <s v="WO7359799 Aplicar Fix 8.5.5.11 en los ambientes  IBM WAS 8.5 QA y Desarrollo"/>
    <s v="Successful"/>
    <s v="On Time"/>
    <s v="No"/>
    <s v="Minor"/>
    <s v="Successful"/>
    <s v="On Time"/>
    <n v="1"/>
    <n v="1"/>
    <n v="0"/>
    <x v="2"/>
    <n v="0"/>
    <s v="Normal"/>
    <n v="0"/>
    <n v="0"/>
    <n v="0"/>
    <n v="0"/>
    <n v="1"/>
    <n v="0"/>
    <s v="Fernando"/>
    <s v="-"/>
    <s v="Admon Was"/>
    <s v="ITO"/>
    <s v="No"/>
    <s v="No"/>
    <s v="No"/>
    <s v="Si"/>
    <s v="No"/>
  </r>
  <r>
    <x v="13"/>
    <x v="0"/>
    <x v="0"/>
    <s v="normal"/>
    <s v="CRQ222402"/>
    <s v="Css-Mex.GpoModelo-Storage"/>
    <s v="PEDRO HERNANDEZ ROSANO"/>
    <d v="2017-03-17T10:00:00"/>
    <d v="2017-03-17T16:00:00"/>
    <s v="WO7328570 Registrar en la CMDB de Remedy los CI´s:VFILERCENEXIS y VFILERCIFSQROVDI."/>
    <s v="Successful"/>
    <s v="On Time"/>
    <s v="No"/>
    <s v="Minor"/>
    <s v="Successful"/>
    <s v="On Time"/>
    <n v="1"/>
    <n v="1"/>
    <n v="0"/>
    <x v="2"/>
    <n v="0"/>
    <s v="Normal"/>
    <n v="0"/>
    <n v="0"/>
    <n v="0"/>
    <n v="0"/>
    <n v="1"/>
    <n v="0"/>
    <s v="Fernando"/>
    <s v="-"/>
    <s v="Backups -Storage"/>
    <s v="ITO"/>
    <s v="No"/>
    <s v="No"/>
    <s v="No"/>
    <s v="Si"/>
    <s v="No"/>
  </r>
  <r>
    <x v="13"/>
    <x v="1"/>
    <x v="0"/>
    <s v="normal"/>
    <s v="CRQ222711"/>
    <s v="Tss-Mx.GpoModelo-Securidad Perimetral"/>
    <s v="ROMAN AQUINO GUTIERREZ"/>
    <d v="2017-03-17T12:00:00"/>
    <d v="2017-03-17T18:00:00"/>
    <s v="WO7394153 Reemplazo de equipos de Telecomunicaciones en San Quintin"/>
    <s v="Successful"/>
    <s v="On Time"/>
    <s v="No"/>
    <s v="Minor"/>
    <s v="Successful"/>
    <s v="On Time"/>
    <n v="1"/>
    <n v="1"/>
    <n v="0"/>
    <x v="2"/>
    <n v="0"/>
    <s v="Normal"/>
    <n v="0"/>
    <n v="0"/>
    <n v="0"/>
    <n v="0"/>
    <n v="1"/>
    <n v="0"/>
    <s v="Fernando"/>
    <s v="-"/>
    <s v="WAN"/>
    <s v="TSS"/>
    <s v="No"/>
    <s v="No"/>
    <s v="No"/>
    <s v="Si"/>
    <s v="No"/>
  </r>
  <r>
    <x v="13"/>
    <x v="0"/>
    <x v="0"/>
    <s v="normal"/>
    <s v="CRQ220210"/>
    <s v="Css-Mex.GpoModelo-Admon-Windows"/>
    <s v="EDGAR CORTEZ OSORNIO"/>
    <d v="2017-03-17T19:00:00"/>
    <d v="2017-03-17T21:00:00"/>
    <s v="WO7196147 Liberacion de ESX y modificacion de CMDB"/>
    <s v="Successful"/>
    <s v="On Time"/>
    <s v="No"/>
    <s v="Minor"/>
    <s v="Successful"/>
    <s v="On Time"/>
    <n v="1"/>
    <n v="1"/>
    <n v="0"/>
    <x v="2"/>
    <n v="0"/>
    <s v="Normal"/>
    <n v="0"/>
    <n v="0"/>
    <n v="0"/>
    <n v="0"/>
    <n v="1"/>
    <n v="0"/>
    <s v="Fernando"/>
    <s v="-"/>
    <s v="DPO Windows"/>
    <s v="ITO"/>
    <s v="No"/>
    <s v="No"/>
    <s v="No"/>
    <s v="Si"/>
    <s v="No"/>
  </r>
  <r>
    <x v="13"/>
    <x v="0"/>
    <x v="0"/>
    <s v="normal"/>
    <s v="CRQ222510"/>
    <s v="Css-Mex.GpoModelo-Admon-DBA"/>
    <s v="ROBERTO CARLOS BASTIDA RENTERIA"/>
    <d v="2017-03-20T09:00:00"/>
    <d v="2017-03-20T18:00:00"/>
    <s v="WO7330589 Reemplazo Administrativos de CI´s "/>
    <s v="Successful"/>
    <s v="On Time"/>
    <s v="No"/>
    <s v="Minor"/>
    <s v="Successful"/>
    <s v="On Time"/>
    <n v="1"/>
    <n v="1"/>
    <n v="0"/>
    <x v="2"/>
    <n v="0"/>
    <s v="Normal"/>
    <n v="0"/>
    <n v="0"/>
    <n v="0"/>
    <n v="0"/>
    <n v="1"/>
    <n v="0"/>
    <s v="Fernando"/>
    <s v="-"/>
    <s v="Base de datos"/>
    <s v="ITO"/>
    <s v="No"/>
    <s v="No"/>
    <s v="No"/>
    <s v="Si"/>
    <s v="No"/>
  </r>
  <r>
    <x v="11"/>
    <x v="0"/>
    <x v="0"/>
    <s v="normal"/>
    <s v="C001017585"/>
    <s v="SE.AA.MX.PROJECTS"/>
    <s v="Mina Mondragon Pedro Javier "/>
    <d v="2017-03-03T10:00:00"/>
    <d v="2017-03-17T18:00:00"/>
    <s v="DSI QRO |PCI |Location | SAP HANA DYNASOL QA Migration- Prueba Tecnica"/>
    <s v="Successful"/>
    <s v="On Time"/>
    <s v="No"/>
    <s v="Minor"/>
    <s v="Successful"/>
    <s v="On Time"/>
    <n v="1"/>
    <n v="1"/>
    <n v="0"/>
    <x v="2"/>
    <n v="0"/>
    <s v="Normal"/>
    <n v="0"/>
    <n v="0"/>
    <n v="0"/>
    <n v="0"/>
    <n v="1"/>
    <n v="0"/>
    <s v="Ariadna"/>
    <s v="-"/>
    <s v="Proyectos"/>
    <s v="ITO"/>
    <s v="No"/>
    <s v="No"/>
    <s v="No"/>
    <s v="Si"/>
    <s v="No"/>
  </r>
  <r>
    <x v="1"/>
    <x v="0"/>
    <x v="0"/>
    <s v="normal"/>
    <s v="C001022664"/>
    <s v="C.AMER.MX.WINTEL.VITRO"/>
    <s v="Garcia Ramirez Sonia Elisa"/>
    <d v="2017-03-03T16:00:00"/>
    <d v="2017-03-17T18:00:00"/>
    <s v="AMER | VITRO | HP Shadow - Reboot /validation of servers"/>
    <s v="Successful"/>
    <s v="On Time"/>
    <s v="No"/>
    <s v="Minor"/>
    <s v="Successful"/>
    <s v="On Time"/>
    <n v="1"/>
    <n v="1"/>
    <n v="0"/>
    <x v="2"/>
    <n v="0"/>
    <s v="Normal"/>
    <n v="0"/>
    <n v="0"/>
    <n v="0"/>
    <n v="0"/>
    <n v="1"/>
    <n v="0"/>
    <s v="Maria del Carmen"/>
    <s v="C000763299"/>
    <s v="DPO Windows"/>
    <s v="ITO"/>
    <s v="No"/>
    <s v="No"/>
    <s v="No"/>
    <s v="Si"/>
    <s v="No"/>
  </r>
  <r>
    <x v="1"/>
    <x v="0"/>
    <x v="1"/>
    <s v="normal"/>
    <s v="C001026236"/>
    <s v="C.SAP.MX.AA.SAP-BASIS"/>
    <s v="Hernandez Jacinto Marco Antonio"/>
    <d v="2017-03-07T11:30:00"/>
    <d v="2017-03-17T18:00:00"/>
    <s v="VITRO | P | BPD | AH3HA139 | Outage=No | BW | Water mark for DB2 time Mon~Fir 08:00-20:00hrs"/>
    <s v="Successful"/>
    <s v="On Time"/>
    <s v="No"/>
    <s v="Standard"/>
    <s v="Successful"/>
    <s v="On Time"/>
    <n v="1"/>
    <n v="1"/>
    <n v="0"/>
    <x v="2"/>
    <n v="0"/>
    <s v="Normal"/>
    <n v="0"/>
    <n v="0"/>
    <n v="0"/>
    <n v="0"/>
    <n v="1"/>
    <n v="0"/>
    <s v="Maria del Carmen"/>
    <s v="CMOD315167"/>
    <s v="Basis"/>
    <s v="BASIS"/>
    <s v="No"/>
    <s v="No"/>
    <s v="No"/>
    <s v="Si"/>
    <s v="No"/>
  </r>
  <r>
    <x v="11"/>
    <x v="0"/>
    <x v="0"/>
    <s v="normal"/>
    <s v="C001027882"/>
    <s v="SE.AA.MX.PROJECTS"/>
    <s v="Mina Mondragon Pedro Javier "/>
    <d v="2017-03-08T12:00:00"/>
    <d v="2017-03-17T22:00:00"/>
    <s v="Grupo KUO_Release to Operations_DEQROWEBVM01/ DEDCSWIFTVM01"/>
    <s v="Successful"/>
    <s v="On Time"/>
    <s v="No"/>
    <s v="Minor"/>
    <s v="Successful"/>
    <s v="On Time"/>
    <n v="1"/>
    <n v="1"/>
    <n v="0"/>
    <x v="2"/>
    <n v="0"/>
    <s v="Normal"/>
    <n v="0"/>
    <n v="0"/>
    <n v="0"/>
    <n v="0"/>
    <n v="1"/>
    <n v="0"/>
    <s v="Ariadna"/>
    <s v="C000518578"/>
    <s v="Proyectos"/>
    <s v="ITO"/>
    <s v="No"/>
    <s v="No"/>
    <s v="No"/>
    <s v="Si"/>
    <s v="No"/>
  </r>
  <r>
    <x v="1"/>
    <x v="0"/>
    <x v="1"/>
    <s v="normal"/>
    <s v="C001027995"/>
    <s v="C.AMER.MX.SWD.VITRO"/>
    <s v="Duran Escobedo Isaac"/>
    <d v="2017-03-13T19:00:00"/>
    <d v="2017-03-17T23:00:00"/>
    <s v="AMER | VITRO | Distribution of AV Trend Micro on PC &amp; Laptops - Productive group | (Customer pre authorized)"/>
    <s v="Successful"/>
    <s v="On Time"/>
    <s v="No"/>
    <s v="Standard"/>
    <s v="Successful"/>
    <s v="On Time"/>
    <n v="1"/>
    <n v="1"/>
    <n v="0"/>
    <x v="2"/>
    <n v="0"/>
    <s v="Normal"/>
    <n v="0"/>
    <n v="0"/>
    <n v="0"/>
    <n v="0"/>
    <n v="1"/>
    <n v="0"/>
    <s v="Maria del Carmen"/>
    <s v="C000168258"/>
    <s v="Software Distribution"/>
    <s v="ITO"/>
    <s v="No"/>
    <s v="No"/>
    <s v="No"/>
    <s v="Si"/>
    <s v="No"/>
  </r>
  <r>
    <x v="1"/>
    <x v="0"/>
    <x v="1"/>
    <s v="normal"/>
    <s v="C001029752"/>
    <s v="C.AMER.MX.WINTEL.VITRO"/>
    <s v="Sanchez Alvarez Carlos"/>
    <d v="2017-03-13T10:00:00"/>
    <d v="2017-03-17T18:00:00"/>
    <s v="AMER | Vitro | CYRUS ONE | Remove 3 Servers Virtual (MXVTC1PRD103,MXVTC1PRD104 and VADC01H) , 1 Server Physical VTOVM01-DLP , Status: Out of Operation, Decommission based on DO´S&lt;52871944,52871948,52877146 and 52871950 &gt; |"/>
    <s v="Successful"/>
    <s v="On Time"/>
    <s v="No"/>
    <s v="Standard"/>
    <s v="Successful"/>
    <s v="On Time"/>
    <n v="1"/>
    <n v="1"/>
    <n v="0"/>
    <x v="2"/>
    <n v="0"/>
    <s v="Normal"/>
    <n v="0"/>
    <n v="0"/>
    <n v="0"/>
    <n v="0"/>
    <n v="1"/>
    <n v="0"/>
    <s v="Maria del Carmen"/>
    <s v="CMOD319590"/>
    <s v="DPO Windows"/>
    <s v="ITO"/>
    <s v="No"/>
    <s v="No"/>
    <s v="No"/>
    <s v="Si"/>
    <s v="No"/>
  </r>
  <r>
    <x v="16"/>
    <x v="3"/>
    <x v="0"/>
    <s v="normal"/>
    <s v="C001032962"/>
    <s v="SI.DHS.MX.CRM2"/>
    <s v="Sanchez Cortes Paciano"/>
    <d v="2017-03-16T10:00:00"/>
    <d v="2017-03-21T10:00:00"/>
    <s v="RTO | Proyecto Renovacion Tecnologica SIF VWL: Liberacion a Operacion."/>
    <s v="Successful"/>
    <s v="On Time"/>
    <s v="No"/>
    <s v="Minor"/>
    <s v="Successful"/>
    <s v="On Time"/>
    <n v="1"/>
    <n v="1"/>
    <n v="0"/>
    <x v="2"/>
    <n v="0"/>
    <s v="Normal"/>
    <n v="0"/>
    <n v="0"/>
    <n v="0"/>
    <n v="0"/>
    <n v="1"/>
    <n v="0"/>
    <s v="Alejandro"/>
    <s v="-"/>
    <s v="SI"/>
    <s v="SI"/>
    <s v="No"/>
    <s v="No"/>
    <s v="No"/>
    <s v="Si"/>
    <s v="No"/>
  </r>
  <r>
    <x v="1"/>
    <x v="1"/>
    <x v="1"/>
    <s v="normal"/>
    <s v="C001033047"/>
    <s v="TS.CP.MX.SIC.LAN.VITRO"/>
    <s v="Garcia Guajardo Jesus  "/>
    <d v="2017-03-14T17:00:00"/>
    <d v="2017-03-17T18:00:00"/>
    <s v="Alta | Baja | Modificacion | de ACL para ruteo de trafico hacia FW Forcepoint | Preaprobado"/>
    <s v="Successful"/>
    <s v="On Time"/>
    <s v="No"/>
    <s v="Standard"/>
    <s v="Successful"/>
    <s v="On Time"/>
    <n v="1"/>
    <n v="1"/>
    <n v="0"/>
    <x v="2"/>
    <n v="0"/>
    <s v="Normal"/>
    <n v="0"/>
    <n v="0"/>
    <n v="0"/>
    <n v="0"/>
    <n v="1"/>
    <n v="0"/>
    <s v="Maria del Carmen"/>
    <s v="C000182719"/>
    <s v="LAN"/>
    <s v="TSS"/>
    <s v="No"/>
    <s v="No"/>
    <s v="No"/>
    <s v="Si"/>
    <s v="No"/>
  </r>
  <r>
    <x v="17"/>
    <x v="0"/>
    <x v="1"/>
    <s v="normal"/>
    <s v="C001034839"/>
    <s v="C.SAP.MX.AA.SAP-BASIS"/>
    <s v="Luna Olaya Andrew Baldemar"/>
    <d v="2017-03-15T13:00:00"/>
    <d v="2017-03-17T18:00:00"/>
    <s v="MEXICHEM / SAP / SYSTEMS CLIENT 000 /SAP Request:User deletion"/>
    <s v="Successful"/>
    <s v="On Time"/>
    <s v="No"/>
    <s v="Standard"/>
    <s v="Successful"/>
    <s v="On Time"/>
    <n v="1"/>
    <n v="1"/>
    <n v="0"/>
    <x v="2"/>
    <n v="0"/>
    <s v="Normal"/>
    <n v="0"/>
    <n v="0"/>
    <n v="0"/>
    <n v="0"/>
    <n v="1"/>
    <n v="0"/>
    <s v="Maria del Carmen"/>
    <s v="C000199490"/>
    <s v="Basis"/>
    <s v="BASIS"/>
    <s v="No"/>
    <s v="No"/>
    <s v="No"/>
    <s v="Si"/>
    <s v="No"/>
  </r>
  <r>
    <x v="12"/>
    <x v="0"/>
    <x v="1"/>
    <s v="normal"/>
    <s v="C001034846"/>
    <s v="C.SAP.MX.AA.GDH.MX-BASIS"/>
    <s v="Gonzalez Blancas Eunice"/>
    <d v="2017-03-17T15:00:00"/>
    <d v="2017-03-17T18:00:00"/>
    <s v="[GDG] / [ SAP TS-MX] / [ DEV] / [GRD] / [ MX] - SNOTE /CSS.CAB pre-approved"/>
    <s v="Successful"/>
    <s v="On Time"/>
    <s v="No"/>
    <s v="Standard"/>
    <s v="Successful"/>
    <s v="On Time"/>
    <n v="1"/>
    <n v="1"/>
    <n v="0"/>
    <x v="2"/>
    <n v="0"/>
    <s v="Normal"/>
    <n v="0"/>
    <n v="0"/>
    <n v="0"/>
    <n v="0"/>
    <n v="1"/>
    <n v="0"/>
    <s v="Candido"/>
    <s v="CMOD317142"/>
    <s v="Basis"/>
    <s v="BASIS"/>
    <s v="No"/>
    <s v="No"/>
    <s v="No"/>
    <s v="Si"/>
    <s v="No"/>
  </r>
  <r>
    <x v="10"/>
    <x v="0"/>
    <x v="1"/>
    <s v="normal"/>
    <s v="C001036556"/>
    <s v="C.SAP.MX.AA.GDH.MX-BASIS"/>
    <s v="Diego Vega Pedro"/>
    <d v="2017-03-17T15:00:00"/>
    <d v="2017-03-17T17:00:00"/>
    <s v="GRUPO-Q/SAP-TSMX/SAP Request: User creation with assignment of the roles CSS.CAB preapproved"/>
    <s v="Successful"/>
    <s v="On Time"/>
    <s v="No"/>
    <s v="Standard"/>
    <s v="Successful"/>
    <s v="On Time"/>
    <n v="1"/>
    <n v="1"/>
    <n v="0"/>
    <x v="2"/>
    <n v="0"/>
    <s v="Normal"/>
    <n v="0"/>
    <n v="0"/>
    <n v="0"/>
    <n v="0"/>
    <n v="1"/>
    <n v="0"/>
    <s v="Candido"/>
    <s v="CMOD310786"/>
    <s v="Basis"/>
    <s v="BASIS"/>
    <s v="No"/>
    <s v="No"/>
    <s v="No"/>
    <s v="Si"/>
    <s v="No"/>
  </r>
  <r>
    <x v="11"/>
    <x v="0"/>
    <x v="1"/>
    <s v="normal"/>
    <s v="C001036619"/>
    <s v="C.SAP.MX.AA.GDH.MX-BASIS"/>
    <s v="Pacheco Ramirez Victor"/>
    <d v="2017-03-17T21:00:00"/>
    <d v="2017-03-17T23:00:00"/>
    <s v="[GRUPO KUO] / [ SAP -TSMX ] / [ PRD ] / [ GRP ] / - KERNEL_Update / CCAB; ITO.CAB pre-approved [4EP]"/>
    <s v="Successful"/>
    <s v="On Time"/>
    <s v="No"/>
    <s v="Standard"/>
    <s v="Successful"/>
    <s v="On Time"/>
    <n v="1"/>
    <n v="1"/>
    <n v="0"/>
    <x v="2"/>
    <n v="0"/>
    <s v="Normal"/>
    <n v="0"/>
    <n v="0"/>
    <n v="0"/>
    <n v="0"/>
    <n v="1"/>
    <n v="0"/>
    <s v="Ariadna"/>
    <s v="CMOD317140"/>
    <s v="Basis"/>
    <s v="BASIS"/>
    <s v="No"/>
    <s v="No"/>
    <s v="No"/>
    <s v="Si"/>
    <s v="No"/>
  </r>
  <r>
    <x v="11"/>
    <x v="0"/>
    <x v="1"/>
    <s v="normal"/>
    <s v="C001036659"/>
    <s v="C.SAP.MX.AA.GDH.MX-BASIS"/>
    <s v="Pacheco Ramirez Victor"/>
    <d v="2017-03-18T20:00:00"/>
    <d v="2017-03-18T22:00:00"/>
    <s v="[GRUPO KUO] / [ SAP -TSMX ] / [ PRD ] / [ PHR ] / - KERNEL_Update / CCAB; ITO.CAB pre-approved [4EP]"/>
    <s v="Successful"/>
    <s v="On Time"/>
    <s v="No"/>
    <s v="Standard"/>
    <s v="Successful"/>
    <s v="On Time"/>
    <n v="1"/>
    <n v="1"/>
    <n v="0"/>
    <x v="2"/>
    <n v="0"/>
    <s v="Normal"/>
    <n v="0"/>
    <n v="0"/>
    <n v="0"/>
    <n v="0"/>
    <n v="1"/>
    <n v="0"/>
    <s v="Ariadna"/>
    <s v="CMOD317140"/>
    <s v="Basis"/>
    <s v="BASIS"/>
    <s v="No"/>
    <s v="No"/>
    <s v="No"/>
    <s v="Si"/>
    <s v="No"/>
  </r>
  <r>
    <x v="12"/>
    <x v="0"/>
    <x v="1"/>
    <s v="normal"/>
    <s v="C001036683"/>
    <s v="C.SAP.MX.AA.GDH.MX-BASIS"/>
    <s v="Gonzalez Blancas Eunice"/>
    <d v="2017-03-17T16:00:00"/>
    <d v="2017-03-17T18:00:00"/>
    <s v="[GDG] / [ SAP TS-MX] / [ PRD] / [ GPP ] / [ MX] - ORACLE Upgrade 11.2.1to11.2.x PREREQUISITES /CCAB; CSS.CAB pre-approved [4EP]"/>
    <s v="Successful"/>
    <s v="On Time"/>
    <s v="No"/>
    <s v="Standard"/>
    <s v="Successful"/>
    <s v="On Time"/>
    <n v="1"/>
    <n v="1"/>
    <n v="0"/>
    <x v="2"/>
    <n v="0"/>
    <s v="Normal"/>
    <n v="0"/>
    <n v="0"/>
    <n v="0"/>
    <n v="0"/>
    <n v="1"/>
    <n v="0"/>
    <s v="Candido"/>
    <s v="CMOD318829"/>
    <s v="Basis"/>
    <s v="BASIS"/>
    <s v="No"/>
    <s v="No"/>
    <s v="No"/>
    <s v="Si"/>
    <s v="No"/>
  </r>
  <r>
    <x v="11"/>
    <x v="0"/>
    <x v="1"/>
    <s v="normal"/>
    <s v="C001036719"/>
    <s v="C.SAP.MX.AA.GDH.MX-BASIS"/>
    <s v="Pacheco Ramirez Victor"/>
    <d v="2017-03-18T18:00:00"/>
    <d v="2017-03-18T20:00:00"/>
    <s v="[GRUPO KUO] / [ SAP -TSMX ] / [ PRD ] / [ PR9 ] / - KERNEL_Update / CCAB; ITO.CAB pre-approved [4EP]"/>
    <s v="Successful"/>
    <s v="On Time"/>
    <s v="No"/>
    <s v="Standard"/>
    <s v="Successful"/>
    <s v="On Time"/>
    <n v="1"/>
    <n v="1"/>
    <n v="0"/>
    <x v="2"/>
    <n v="0"/>
    <s v="Normal"/>
    <n v="0"/>
    <n v="0"/>
    <n v="0"/>
    <n v="0"/>
    <n v="1"/>
    <n v="0"/>
    <s v="Ariadna"/>
    <s v="CMOD317140"/>
    <s v="Basis"/>
    <s v="BASIS"/>
    <s v="No"/>
    <s v="No"/>
    <s v="No"/>
    <s v="Si"/>
    <s v="No"/>
  </r>
  <r>
    <x v="11"/>
    <x v="0"/>
    <x v="1"/>
    <s v="normal"/>
    <s v="C001036722"/>
    <s v="C.SAP.MX.AA.GDH.MX-BASIS"/>
    <s v="Pacheco Ramirez Victor"/>
    <d v="2017-03-19T08:00:00"/>
    <d v="2017-03-19T10:00:00"/>
    <s v="[GRUPO KUO] / [ SAP -TSMX ] / [ PRD ] / [ PR4 ] / - KERNEL_Update / CCAB; ITO.CAB pre-approved [4EP]"/>
    <s v="Successful"/>
    <s v="On Time"/>
    <s v="No"/>
    <s v="Standard"/>
    <s v="Successful"/>
    <s v="On Time"/>
    <n v="1"/>
    <n v="1"/>
    <n v="0"/>
    <x v="2"/>
    <n v="0"/>
    <s v="Normal"/>
    <n v="0"/>
    <n v="0"/>
    <n v="0"/>
    <n v="0"/>
    <n v="1"/>
    <n v="0"/>
    <s v="Ariadna"/>
    <s v="CMOD317140"/>
    <s v="Basis"/>
    <s v="BASIS"/>
    <s v="No"/>
    <s v="No"/>
    <s v="No"/>
    <s v="Si"/>
    <s v="No"/>
  </r>
  <r>
    <x v="12"/>
    <x v="0"/>
    <x v="1"/>
    <s v="normal"/>
    <s v="C001038262"/>
    <s v="C.SAP.MX.AA.GDH.MX-BASIS"/>
    <s v="Donge Vargas Oscar  "/>
    <d v="2017-03-17T16:00:00"/>
    <d v="2017-03-17T18:00:00"/>
    <s v="[GDG] / [ SAP TS-MX] / [ PRD] / [ GSP] / [ MX] - ORACLE Upgrade 12.1.0.2.0 PREREQUISITES /CCAB; CSS.CAB pre-approved [4EP]"/>
    <s v="Successful"/>
    <s v="On Time"/>
    <s v="No"/>
    <s v="Standard"/>
    <s v="Successful"/>
    <s v="On Time"/>
    <n v="1"/>
    <n v="1"/>
    <n v="0"/>
    <x v="2"/>
    <n v="0"/>
    <s v="Normal"/>
    <n v="0"/>
    <n v="0"/>
    <n v="0"/>
    <n v="0"/>
    <n v="1"/>
    <n v="0"/>
    <s v="Candido"/>
    <s v="CMOD318829"/>
    <s v="Basis"/>
    <s v="BASIS"/>
    <s v="No"/>
    <s v="No"/>
    <s v="No"/>
    <s v="Si"/>
    <s v="No"/>
  </r>
  <r>
    <x v="6"/>
    <x v="0"/>
    <x v="1"/>
    <s v="normal"/>
    <s v="C001039926"/>
    <s v="C.AMER.MX.SBO.BK.ST"/>
    <s v="Lopez Garcia Gerardo  "/>
    <d v="2017-03-17T09:00:00"/>
    <d v="2017-03-17T18:00:00"/>
    <s v="AMER | DSI | Increased of Disk Space on DSI | _Server_gpqqroauv16"/>
    <s v="Successful"/>
    <s v="On Time"/>
    <s v="No"/>
    <s v="Standard"/>
    <s v="Successful"/>
    <s v="On Time"/>
    <n v="1"/>
    <n v="1"/>
    <n v="0"/>
    <x v="2"/>
    <n v="0"/>
    <s v="Normal"/>
    <n v="0"/>
    <n v="0"/>
    <n v="0"/>
    <n v="0"/>
    <n v="1"/>
    <n v="0"/>
    <s v="Ariadna"/>
    <s v="C000058623"/>
    <s v="Backups -Storage"/>
    <s v="ITO"/>
    <s v="No"/>
    <s v="No"/>
    <s v="No"/>
    <s v="Si"/>
    <s v="No"/>
  </r>
  <r>
    <x v="6"/>
    <x v="0"/>
    <x v="1"/>
    <s v="normal"/>
    <s v="C001041536"/>
    <s v="C.AMER.MX.SBO.BK.ST"/>
    <s v="Lopez Garcia Gerardo  "/>
    <d v="2017-03-20T09:00:00"/>
    <d v="2017-03-20T18:00:00"/>
    <s v="AMER |DSI | Increased of Disk Space on DSI | _Server_GPQQROAUV16"/>
    <s v="Successful"/>
    <s v="On Time"/>
    <s v="No"/>
    <s v="Standard"/>
    <s v="Successful"/>
    <s v="On Time"/>
    <n v="1"/>
    <n v="1"/>
    <n v="0"/>
    <x v="2"/>
    <n v="0"/>
    <s v="Normal"/>
    <n v="0"/>
    <n v="0"/>
    <n v="0"/>
    <n v="0"/>
    <n v="1"/>
    <n v="0"/>
    <s v="Ariadna"/>
    <s v="C000058623"/>
    <s v="Backups -Storage"/>
    <s v="ITO"/>
    <s v="No"/>
    <s v="No"/>
    <s v="No"/>
    <s v="Si"/>
    <s v="No"/>
  </r>
  <r>
    <x v="11"/>
    <x v="0"/>
    <x v="0"/>
    <s v="normal"/>
    <s v="C001041652"/>
    <s v="SE.AA.MX.SDM.LOCAL"/>
    <s v="Rivera Fernandez Julio Cesar"/>
    <d v="2017-03-17T21:30:00"/>
    <d v="2017-03-21T12:00:00"/>
    <s v="SLT | AMER | KUO | Poner en Mantenimiento servidores SOLMAN QA + SOLMAN PRD, MERCUMTY03, DYNQRO03SBX, RETAILQRO03,CARQRO03 y Reasignacion de Recursos a DYNQRO03"/>
    <s v="Successful"/>
    <s v="On Time"/>
    <s v="No"/>
    <s v="Minor"/>
    <s v="Successful"/>
    <s v="On Time"/>
    <n v="1"/>
    <n v="1"/>
    <n v="0"/>
    <x v="2"/>
    <n v="1"/>
    <s v="SLT"/>
    <n v="0"/>
    <n v="0"/>
    <n v="0"/>
    <n v="0"/>
    <n v="1"/>
    <n v="0"/>
    <s v="Ariadna"/>
    <s v="-"/>
    <s v="SDM"/>
    <s v="ITO"/>
    <s v="No"/>
    <s v="No"/>
    <s v="No"/>
    <s v="Si"/>
    <s v="No"/>
  </r>
  <r>
    <x v="12"/>
    <x v="0"/>
    <x v="1"/>
    <s v="normal"/>
    <s v="C001041734"/>
    <s v="C.AMER.MX.DPO-LNX"/>
    <s v="Marcelo Lopez German"/>
    <d v="2017-03-19T01:30:00"/>
    <d v="2017-03-19T03:30:00"/>
    <s v="AMER | GDG | Modification of SAPs on the server ax1la167"/>
    <s v="Successful"/>
    <s v="On Time"/>
    <s v="No"/>
    <s v="Standard"/>
    <s v="Successful"/>
    <s v="On Time"/>
    <n v="1"/>
    <n v="1"/>
    <n v="0"/>
    <x v="2"/>
    <n v="0"/>
    <s v="Normal"/>
    <n v="0"/>
    <n v="0"/>
    <n v="0"/>
    <n v="0"/>
    <n v="1"/>
    <n v="0"/>
    <s v="Candido"/>
    <s v="C000026001"/>
    <s v="DPO Linux"/>
    <s v="ITO"/>
    <s v="No"/>
    <s v="No"/>
    <s v="No"/>
    <s v="Si"/>
    <s v="No"/>
  </r>
  <r>
    <x v="12"/>
    <x v="0"/>
    <x v="1"/>
    <s v="normal"/>
    <s v="C001041736"/>
    <s v="C.AMER.MX.DPO-LNX"/>
    <s v="Marcelo Lopez German"/>
    <d v="2017-03-19T01:30:00"/>
    <d v="2017-03-19T03:30:00"/>
    <s v="AMER | GDG | Modification of SAPs on the server ax1la192"/>
    <s v="Successful"/>
    <s v="On Time"/>
    <s v="No"/>
    <s v="Standard"/>
    <s v="Successful"/>
    <s v="On Time"/>
    <n v="1"/>
    <n v="1"/>
    <n v="0"/>
    <x v="2"/>
    <n v="0"/>
    <s v="Normal"/>
    <n v="0"/>
    <n v="0"/>
    <n v="0"/>
    <n v="0"/>
    <n v="1"/>
    <n v="0"/>
    <s v="Candido"/>
    <s v="C000026001"/>
    <s v="DPO Linux"/>
    <s v="ITO"/>
    <s v="No"/>
    <s v="No"/>
    <s v="No"/>
    <s v="Si"/>
    <s v="No"/>
  </r>
  <r>
    <x v="8"/>
    <x v="1"/>
    <x v="1"/>
    <s v="normal"/>
    <s v="C40768825"/>
    <s v="OPM ITS Support OPS VWM CHGMGR"/>
    <s v="Vargas Aguilar Jorge"/>
    <d v="2017-03-19T11:00:00"/>
    <d v="2017-03-19T15:00:00"/>
    <s v="Mantenimiento Preventivo a IDF 2602"/>
    <s v="Successful"/>
    <s v="On Time"/>
    <s v="No"/>
    <s v="Standard"/>
    <s v="Successful"/>
    <s v="On Time"/>
    <n v="1"/>
    <n v="1"/>
    <n v="0"/>
    <x v="2"/>
    <n v="0"/>
    <s v="Normal"/>
    <n v="0"/>
    <n v="0"/>
    <n v="0"/>
    <n v="0"/>
    <n v="1"/>
    <n v="0"/>
    <s v="Alejandro"/>
    <s v="CT40001634"/>
    <s v="OPM"/>
    <s v="TSS"/>
    <s v="No"/>
    <s v="No"/>
    <s v="No"/>
    <s v="Si"/>
    <s v="No"/>
  </r>
  <r>
    <x v="8"/>
    <x v="3"/>
    <x v="0"/>
    <s v="normal"/>
    <s v="C40781965"/>
    <s v="Middleware Support AMS VWM CHGMGR"/>
    <s v="Padilla Espinoza Jose Antonio"/>
    <d v="2017-03-15T22:30:00"/>
    <d v="2017-03-20T00:00:00"/>
    <s v="Upgrade Webspher MQ de v7.0 a 7.5"/>
    <s v="Successful"/>
    <s v="On Time"/>
    <s v="No"/>
    <s v="Minor"/>
    <s v="Successful"/>
    <s v="On Time"/>
    <n v="1"/>
    <n v="1"/>
    <n v="0"/>
    <x v="2"/>
    <n v="0"/>
    <s v="Normal"/>
    <n v="0"/>
    <n v="0"/>
    <n v="0"/>
    <n v="0"/>
    <n v="1"/>
    <n v="0"/>
    <s v="Alejandro"/>
    <s v="-"/>
    <s v="Middleware"/>
    <s v="SI"/>
    <s v="No"/>
    <s v="No"/>
    <s v="No"/>
    <s v="Si"/>
    <s v="No"/>
  </r>
  <r>
    <x v="8"/>
    <x v="1"/>
    <x v="1"/>
    <s v="normal"/>
    <s v="C40784540"/>
    <s v="TELECOM LAN ITS Support OPS VWM CHGMGR"/>
    <s v="Lopez Saavedra Ricardo"/>
    <d v="2017-03-17T22:00:00"/>
    <d v="2017-03-18T06:00:00"/>
    <s v="Instalación de Access Point apTemp_N21-164.160"/>
    <s v="Successful"/>
    <s v="On Time"/>
    <s v="No"/>
    <s v="Standard"/>
    <s v="Successful"/>
    <s v="On Time"/>
    <n v="1"/>
    <n v="1"/>
    <n v="0"/>
    <x v="2"/>
    <n v="0"/>
    <s v="Normal"/>
    <n v="0"/>
    <n v="0"/>
    <n v="0"/>
    <n v="0"/>
    <n v="1"/>
    <n v="0"/>
    <s v="Alejandro"/>
    <s v="CT40003135"/>
    <s v="LAN"/>
    <s v="TSS"/>
    <s v="No"/>
    <s v="No"/>
    <s v="No"/>
    <s v="Si"/>
    <s v="No"/>
  </r>
  <r>
    <x v="8"/>
    <x v="0"/>
    <x v="1"/>
    <s v="normal"/>
    <s v="C40784555"/>
    <s v="BACKUP ITS Support OPS VWM CHGMGR"/>
    <s v="Castro Vazquez Antonio De Jesus"/>
    <d v="2017-03-17T12:00:00"/>
    <d v="2017-03-17T18:00:00"/>
    <s v="Reemplazo de drive en librería de respaldos"/>
    <s v="Successful"/>
    <s v="On Time"/>
    <s v="No"/>
    <s v="Standard"/>
    <s v="Successful"/>
    <s v="On Time"/>
    <n v="1"/>
    <n v="1"/>
    <n v="0"/>
    <x v="2"/>
    <n v="0"/>
    <s v="Normal"/>
    <n v="0"/>
    <n v="0"/>
    <n v="0"/>
    <n v="0"/>
    <n v="1"/>
    <n v="0"/>
    <s v="Alejandro"/>
    <s v="CT40000785"/>
    <s v="Backups -Storage"/>
    <s v="ITO"/>
    <s v="No"/>
    <s v="No"/>
    <s v="No"/>
    <s v="Si"/>
    <s v="No"/>
  </r>
  <r>
    <x v="11"/>
    <x v="0"/>
    <x v="0"/>
    <s v="normal"/>
    <s v="C001002839"/>
    <s v="C.AMER.MX.PCI"/>
    <s v="Garcia Ortega Sergio Antonio"/>
    <d v="2017-03-16T16:00:00"/>
    <d v="2017-03-21T17:00:00"/>
    <s v="AMER | MULTIPLE | Administrative change | Creation and Release to Operation, new server (DEDCSWIFTVM02) | 52846168"/>
    <s v="Successful"/>
    <s v="On Time"/>
    <s v="No"/>
    <s v="Minor"/>
    <s v="Successful"/>
    <s v="On Time"/>
    <n v="1"/>
    <n v="1"/>
    <n v="0"/>
    <x v="2"/>
    <n v="0"/>
    <s v="Normal"/>
    <n v="0"/>
    <n v="0"/>
    <n v="0"/>
    <n v="0"/>
    <n v="1"/>
    <n v="0"/>
    <s v="Ariadna"/>
    <s v="C000913861"/>
    <s v="PCI Infraestructura"/>
    <s v="ITO"/>
    <s v="No"/>
    <s v="No"/>
    <s v="No"/>
    <s v="Si"/>
    <s v="No"/>
  </r>
  <r>
    <x v="12"/>
    <x v="0"/>
    <x v="1"/>
    <s v="normal"/>
    <s v="C001036608"/>
    <s v="C.SAP.MX.AA.GDH.MX-BASIS"/>
    <s v="Gonzalez Blancas Eunice"/>
    <d v="2017-03-21T11:00:00"/>
    <d v="2017-03-21T14:00:00"/>
    <s v="[GDG] / [ SAP TS-MX] / [ QAS] / [GXQ] / [ MX] - SNOTE /CSS.CAB pre-approved"/>
    <s v="Successful"/>
    <s v="On Time"/>
    <s v="No"/>
    <s v="Standard"/>
    <s v="Successful"/>
    <s v="On Time"/>
    <n v="1"/>
    <n v="1"/>
    <n v="0"/>
    <x v="2"/>
    <n v="0"/>
    <s v="Normal"/>
    <n v="0"/>
    <n v="0"/>
    <n v="0"/>
    <n v="0"/>
    <n v="1"/>
    <n v="0"/>
    <s v="Candido"/>
    <s v="CMOD317142"/>
    <s v="Basis"/>
    <s v="BASIS"/>
    <s v="No"/>
    <s v="No"/>
    <s v="No"/>
    <s v="Si"/>
    <s v="No"/>
  </r>
  <r>
    <x v="12"/>
    <x v="0"/>
    <x v="1"/>
    <s v="normal"/>
    <s v="C001036618"/>
    <s v="C.SAP.MX.AA.GDH.MX-BASIS"/>
    <s v="Gonzalez Blancas Eunice"/>
    <d v="2017-03-21T15:00:00"/>
    <d v="2017-03-21T18:00:00"/>
    <s v="[GDG] / [ SAP TS-MX] / [ QAS] / [GRQ] / [ MX] - SNOTE /CSS.CAB pre-approved"/>
    <s v="Successful"/>
    <s v="On Time"/>
    <s v="No"/>
    <s v="Standard"/>
    <s v="Successful"/>
    <s v="On Time"/>
    <n v="1"/>
    <n v="1"/>
    <n v="0"/>
    <x v="2"/>
    <n v="0"/>
    <s v="Normal"/>
    <n v="0"/>
    <n v="0"/>
    <n v="0"/>
    <n v="0"/>
    <n v="1"/>
    <n v="0"/>
    <s v="Candido"/>
    <s v="CMOD317142"/>
    <s v="Basis"/>
    <s v="BASIS"/>
    <s v="No"/>
    <s v="No"/>
    <s v="No"/>
    <s v="Si"/>
    <s v="No"/>
  </r>
  <r>
    <x v="12"/>
    <x v="0"/>
    <x v="1"/>
    <s v="normal"/>
    <s v="C001036631"/>
    <s v="C.SAP.MX.AA.GDH.MX-BASIS"/>
    <s v="Gonzalez Blancas Eunice"/>
    <d v="2017-03-22T11:00:00"/>
    <d v="2017-03-22T14:00:00"/>
    <s v="[GDG] / [ SAP TS-MX] / [PRD] / [GRP] / [ MX] - SNOTE /CSS.CAB pre-approved"/>
    <s v="Successful"/>
    <s v="On Time"/>
    <s v="No"/>
    <s v="Standard"/>
    <s v="Successful"/>
    <s v="On Time"/>
    <n v="1"/>
    <n v="1"/>
    <n v="0"/>
    <x v="2"/>
    <n v="0"/>
    <s v="Normal"/>
    <n v="0"/>
    <n v="0"/>
    <n v="0"/>
    <n v="0"/>
    <n v="1"/>
    <n v="0"/>
    <s v="Candido"/>
    <s v="CMOD317142"/>
    <s v="Basis"/>
    <s v="BASIS"/>
    <s v="No"/>
    <s v="No"/>
    <s v="No"/>
    <s v="Si"/>
    <s v="No"/>
  </r>
  <r>
    <x v="7"/>
    <x v="0"/>
    <x v="1"/>
    <s v="normal"/>
    <s v="C001038307"/>
    <s v="C.SAP.MX.AA.SAP-BASIS"/>
    <s v="Aguilar Galindo Hector"/>
    <d v="2017-03-21T13:00:00"/>
    <d v="2017-03-21T17:00:00"/>
    <s v="OWENS / SAP / SYSTEMS CLIENT 000 /SAP Request:User deletion"/>
    <s v="Successful"/>
    <s v="On Time"/>
    <s v="No"/>
    <s v="Standard"/>
    <s v="Successful"/>
    <s v="On Time"/>
    <n v="1"/>
    <n v="1"/>
    <n v="0"/>
    <x v="2"/>
    <n v="0"/>
    <s v="Normal"/>
    <n v="0"/>
    <n v="0"/>
    <n v="0"/>
    <n v="0"/>
    <n v="1"/>
    <n v="0"/>
    <s v="Maria del Carmen"/>
    <s v="C000750658"/>
    <s v="Basis"/>
    <s v="BASIS"/>
    <s v="No"/>
    <s v="No"/>
    <s v="No"/>
    <s v="Si"/>
    <s v="No"/>
  </r>
  <r>
    <x v="1"/>
    <x v="1"/>
    <x v="1"/>
    <s v="normal"/>
    <s v="C001041771"/>
    <s v="TS.CP.MX.SIC.WAN.VITRO"/>
    <s v="Fernandez Hernandez Israel"/>
    <d v="2017-03-21T18:00:00"/>
    <d v="2017-03-21T20:00:00"/>
    <s v="Vitro | TSS - &lt;Alta&gt; de Permisos &lt;Regla Vitro-PPG&gt; en Firewall &lt;FW-VTO-INT_1&gt;| Pre autorizado"/>
    <s v="Successful"/>
    <s v="On Time"/>
    <s v="No"/>
    <s v="Standard"/>
    <s v="Successful"/>
    <s v="On Time"/>
    <n v="1"/>
    <n v="1"/>
    <n v="0"/>
    <x v="2"/>
    <n v="0"/>
    <s v="Normal"/>
    <n v="0"/>
    <n v="0"/>
    <n v="0"/>
    <n v="0"/>
    <n v="1"/>
    <n v="0"/>
    <s v="Maria del Carmen"/>
    <s v="-"/>
    <s v="WAN"/>
    <s v="TSS"/>
    <s v="No"/>
    <s v="No"/>
    <s v="No"/>
    <s v="Si"/>
    <s v="No"/>
  </r>
  <r>
    <x v="1"/>
    <x v="0"/>
    <x v="1"/>
    <s v="normal"/>
    <s v="C001041824"/>
    <s v="C.SAP.MX.AA.BASIS.BO"/>
    <s v="Rivera Villa Tonontzi  "/>
    <d v="2017-03-19T22:30:00"/>
    <d v="2017-03-21T17:00:00"/>
    <s v="VITRO | SAP | P| BD3 | Outage=YES | SAP Parameter Change_Offline"/>
    <s v="Successful"/>
    <s v="On Time"/>
    <s v="No"/>
    <s v="Standard"/>
    <s v="Successful"/>
    <s v="On Time"/>
    <n v="1"/>
    <n v="1"/>
    <n v="0"/>
    <x v="2"/>
    <n v="0"/>
    <s v="Normal"/>
    <n v="0"/>
    <n v="0"/>
    <n v="0"/>
    <n v="0"/>
    <n v="1"/>
    <n v="0"/>
    <s v="Maria del Carmen"/>
    <s v="CMOD317344"/>
    <s v="Basis"/>
    <s v="BASIS"/>
    <s v="No"/>
    <s v="No"/>
    <s v="No"/>
    <s v="Si"/>
    <s v="No"/>
  </r>
  <r>
    <x v="8"/>
    <x v="0"/>
    <x v="0"/>
    <s v="normal"/>
    <s v="C40780938"/>
    <s v="STORAGE ITS Support OPS VWM CHGMGR"/>
    <s v="George Davila Jesus Jacob"/>
    <d v="2017-03-16T15:00:00"/>
    <d v="2017-03-21T15:00:00"/>
    <s v="Apagado de STORAGE HITACHICUBO6 y servidores obsoletos"/>
    <s v="Successful"/>
    <s v="On Time"/>
    <s v="No"/>
    <s v="Minor"/>
    <s v="Successful"/>
    <s v="On Time"/>
    <n v="1"/>
    <n v="1"/>
    <n v="0"/>
    <x v="2"/>
    <n v="0"/>
    <s v="Normal"/>
    <n v="0"/>
    <n v="0"/>
    <n v="0"/>
    <n v="0"/>
    <n v="0"/>
    <n v="0"/>
    <s v="Alejandro"/>
    <s v="CT40009659"/>
    <s v="Backups -Storage"/>
    <s v="ITO"/>
    <s v="No"/>
    <s v="No"/>
    <s v="No"/>
    <s v="No"/>
    <s v="No"/>
  </r>
  <r>
    <x v="8"/>
    <x v="1"/>
    <x v="0"/>
    <s v="normal"/>
    <s v="C40780960"/>
    <s v="OPM ITS Support OPS VWM CHGMGR"/>
    <s v="Vargas Aguilar Jorge"/>
    <d v="2017-03-18T19:30:00"/>
    <d v="2017-03-21T17:00:00"/>
    <s v="Arreglo de cableado de equipos unix localizados en DCPII Gabinete 2123"/>
    <s v="Successful"/>
    <s v="On Time"/>
    <s v="No"/>
    <s v="Minor"/>
    <s v="Successful"/>
    <s v="On Time"/>
    <n v="1"/>
    <n v="1"/>
    <n v="0"/>
    <x v="2"/>
    <n v="0"/>
    <s v="Normal"/>
    <n v="0"/>
    <n v="0"/>
    <n v="0"/>
    <n v="0"/>
    <n v="1"/>
    <n v="0"/>
    <s v="Alejandro"/>
    <s v="CT40005482"/>
    <s v="OPM"/>
    <s v="TSS"/>
    <s v="No"/>
    <s v="No"/>
    <s v="No"/>
    <s v="Si"/>
    <s v="No"/>
  </r>
  <r>
    <x v="8"/>
    <x v="1"/>
    <x v="0"/>
    <s v="normal"/>
    <s v="C40781836"/>
    <s v="TELECOM ITS Support OPS VWM CHGMGR"/>
    <s v="Vidals Aguilar Patricio"/>
    <d v="2017-03-18T09:00:00"/>
    <d v="2017-03-21T17:00:00"/>
    <s v="Seguimiento de Cables en paneles ubicado en gabinete G09 y G10"/>
    <s v="Successful"/>
    <s v="On Time"/>
    <s v="No"/>
    <s v="Minor"/>
    <s v="Successful"/>
    <s v="On Time"/>
    <n v="1"/>
    <n v="1"/>
    <n v="0"/>
    <x v="2"/>
    <n v="0"/>
    <s v="Normal"/>
    <n v="0"/>
    <n v="0"/>
    <n v="0"/>
    <n v="0"/>
    <n v="1"/>
    <n v="0"/>
    <s v="Alejandro"/>
    <s v="CT40002753"/>
    <s v="Cableado"/>
    <s v="TSS"/>
    <s v="No"/>
    <s v="No"/>
    <s v="No"/>
    <s v="Si"/>
    <s v="No"/>
  </r>
  <r>
    <x v="8"/>
    <x v="0"/>
    <x v="1"/>
    <s v="normal"/>
    <s v="C40786830"/>
    <s v="STORAGE ITS Support OPS VWM CHGMGR"/>
    <s v="George Davila Jesus Jacob"/>
    <d v="2017-03-21T10:00:00"/>
    <d v="2017-03-21T14:00:00"/>
    <s v="Cambio de Disco en Storage"/>
    <s v="Successful"/>
    <s v="On Time"/>
    <s v="No"/>
    <s v="Standard"/>
    <s v="Successful"/>
    <s v="On Time"/>
    <n v="1"/>
    <n v="1"/>
    <n v="0"/>
    <x v="2"/>
    <n v="0"/>
    <s v="Normal"/>
    <n v="0"/>
    <n v="0"/>
    <n v="0"/>
    <n v="0"/>
    <n v="1"/>
    <n v="0"/>
    <s v="Alejandro"/>
    <s v="CT40000633"/>
    <s v="Backups -Storage"/>
    <s v="ITO"/>
    <s v="No"/>
    <s v="No"/>
    <s v="No"/>
    <s v="Si"/>
    <s v="No"/>
  </r>
  <r>
    <x v="7"/>
    <x v="0"/>
    <x v="0"/>
    <s v="normal"/>
    <s v="C000982148"/>
    <s v="C.AMER.MX.LBU.WINTEL"/>
    <s v="Cassaball Camacho Maria Cristina"/>
    <d v="2017-03-22T14:00:00"/>
    <d v="2017-03-23T02:00:00"/>
    <s v="AMER |Owens | Distribution of MSFT patches for Windows Servers (DEV &amp; QAS) and Installing VMware Tools &lt; March 2017 &gt;"/>
    <s v="Successful"/>
    <s v="On Time"/>
    <s v="No"/>
    <s v="Minor"/>
    <s v="Successful"/>
    <s v="On Time"/>
    <n v="1"/>
    <n v="1"/>
    <n v="0"/>
    <x v="2"/>
    <n v="0"/>
    <s v="Normal"/>
    <n v="0"/>
    <n v="0"/>
    <n v="0"/>
    <n v="0"/>
    <n v="1"/>
    <n v="0"/>
    <s v="Maria del Carmen"/>
    <s v="C000945110"/>
    <s v="DPO Windows"/>
    <s v="ITO"/>
    <s v="No"/>
    <s v="No"/>
    <s v="No"/>
    <s v="Si"/>
    <s v="No"/>
  </r>
  <r>
    <x v="12"/>
    <x v="0"/>
    <x v="1"/>
    <s v="normal"/>
    <s v="C001036672"/>
    <s v="C.SAP.MX.AA.GDH.MX-BASIS"/>
    <s v="Gonzalez Blancas Eunice"/>
    <d v="2017-03-22T15:00:00"/>
    <d v="2017-03-22T18:00:00"/>
    <s v="[GDG] / [ SAP TS-MX] / [PRD] / [GXP] / [ MX] - SNOTE /CSS.CAB pre-approved"/>
    <s v="Successful"/>
    <s v="On Time"/>
    <s v="No"/>
    <s v="Standard"/>
    <s v="Successful"/>
    <s v="On Time"/>
    <n v="1"/>
    <n v="1"/>
    <n v="0"/>
    <x v="2"/>
    <n v="0"/>
    <s v="Normal"/>
    <n v="0"/>
    <n v="0"/>
    <n v="0"/>
    <n v="0"/>
    <n v="1"/>
    <n v="0"/>
    <s v="Candido"/>
    <s v="CMOD317142"/>
    <s v="Basis"/>
    <s v="BASIS"/>
    <s v="No"/>
    <s v="No"/>
    <s v="No"/>
    <s v="Si"/>
    <s v="No"/>
  </r>
  <r>
    <x v="12"/>
    <x v="0"/>
    <x v="1"/>
    <s v="normal"/>
    <s v="C001036734"/>
    <s v="C.SAP.MX.AA.GDH.MX-BASIS"/>
    <s v="Gomez Hernandez Saday Rubi "/>
    <d v="2017-03-23T11:00:00"/>
    <d v="2017-03-23T14:00:00"/>
    <s v="[GDG] / [ SAP TS-MX] / [ DEV] / [GSD] / [ MX] - SNOTE /CSS.CAB pre-approved"/>
    <s v="Successful"/>
    <s v="On Time"/>
    <s v="No"/>
    <s v="Standard"/>
    <s v="Successful"/>
    <s v="On Time"/>
    <n v="1"/>
    <n v="1"/>
    <n v="0"/>
    <x v="2"/>
    <n v="0"/>
    <s v="Normal"/>
    <n v="0"/>
    <n v="0"/>
    <n v="0"/>
    <n v="0"/>
    <n v="1"/>
    <n v="0"/>
    <s v="Candido"/>
    <s v="CMOD317142"/>
    <s v="Basis"/>
    <s v="BASIS"/>
    <s v="No"/>
    <s v="No"/>
    <s v="No"/>
    <s v="Si"/>
    <s v="No"/>
  </r>
  <r>
    <x v="12"/>
    <x v="0"/>
    <x v="1"/>
    <s v="normal"/>
    <s v="C001036740"/>
    <s v="C.SAP.MX.AA.GDH.MX-BASIS"/>
    <s v="Gomez Hernandez Saday Rubi "/>
    <d v="2017-03-23T15:00:00"/>
    <d v="2017-03-23T18:00:00"/>
    <s v="[GDG] / [ SAP TS-MX] / [ DEV] / [BWP] / [ MX] - SNOTE /CSS.CAB pre-approved"/>
    <s v="Successful"/>
    <s v="On Time"/>
    <s v="No"/>
    <s v="Standard"/>
    <s v="Successful"/>
    <s v="On Time"/>
    <n v="1"/>
    <n v="1"/>
    <n v="0"/>
    <x v="2"/>
    <n v="0"/>
    <s v="Normal"/>
    <n v="0"/>
    <n v="0"/>
    <n v="0"/>
    <n v="0"/>
    <n v="1"/>
    <n v="0"/>
    <s v="Candido"/>
    <s v="CMOD317142"/>
    <s v="Basis"/>
    <s v="BASIS"/>
    <s v="No"/>
    <s v="No"/>
    <s v="No"/>
    <s v="Si"/>
    <s v="No"/>
  </r>
  <r>
    <x v="17"/>
    <x v="0"/>
    <x v="1"/>
    <s v="normal"/>
    <s v="C001040082"/>
    <s v="C.SAP.MX.AA.SAP-BASIS"/>
    <s v="Salcedo Simpson Georgina"/>
    <d v="2017-03-21T21:00:00"/>
    <d v="2017-03-22T19:00:00"/>
    <s v="MEXICHEM / SCM / SCD - KERNEL_Update 7.21 PL 814 / CCAB; ITO.CAB pre-approved [4EP]"/>
    <s v="Successful"/>
    <s v="On Time"/>
    <s v="No"/>
    <s v="Standard"/>
    <s v="Successful"/>
    <s v="On Time"/>
    <n v="1"/>
    <n v="1"/>
    <n v="0"/>
    <x v="2"/>
    <n v="0"/>
    <s v="Normal"/>
    <n v="0"/>
    <n v="0"/>
    <n v="0"/>
    <n v="0"/>
    <n v="1"/>
    <n v="0"/>
    <s v="Maria del Carmen"/>
    <s v="CMOD317140"/>
    <s v="Basis"/>
    <s v="BASIS"/>
    <s v="No"/>
    <s v="No"/>
    <s v="No"/>
    <s v="Si"/>
    <s v="No"/>
  </r>
  <r>
    <x v="17"/>
    <x v="0"/>
    <x v="1"/>
    <s v="normal"/>
    <s v="C001040089"/>
    <s v="C.SAP.MX.AA.SAP-BASIS"/>
    <s v="Ramirez Lopez Nancy"/>
    <d v="2017-03-22T09:00:00"/>
    <d v="2017-03-22T17:00:00"/>
    <s v="MEXICHEM /SCP - Implementation of support packages for ABAP (SPAM/SAINT) / CCAB; ITO.CAB pre-approved [4EP]"/>
    <s v="Successful"/>
    <s v="On Time"/>
    <s v="No"/>
    <s v="Standard"/>
    <s v="Successful"/>
    <s v="On Time"/>
    <n v="1"/>
    <n v="1"/>
    <n v="0"/>
    <x v="2"/>
    <n v="0"/>
    <s v="Normal"/>
    <n v="0"/>
    <n v="0"/>
    <n v="0"/>
    <n v="0"/>
    <n v="1"/>
    <n v="0"/>
    <s v="Maria del Carmen"/>
    <s v="CMOD318037"/>
    <s v="Basis"/>
    <s v="BASIS"/>
    <s v="No"/>
    <s v="No"/>
    <s v="No"/>
    <s v="Si"/>
    <s v="No"/>
  </r>
  <r>
    <x v="17"/>
    <x v="0"/>
    <x v="1"/>
    <s v="normal"/>
    <s v="C001040126"/>
    <s v="C.SAP.MX.AA.SAP-BASIS"/>
    <s v="Ramirez Lopez Nancy"/>
    <d v="2017-03-22T21:30:00"/>
    <d v="2017-03-22T22:30:00"/>
    <s v="MEXICHEM/T02/ RESTART /CCAB; ITO.CAB pre-approved [4EP]"/>
    <s v="Successful"/>
    <s v="On Time"/>
    <s v="No"/>
    <s v="Standard"/>
    <s v="Successful"/>
    <s v="On Time"/>
    <n v="1"/>
    <n v="1"/>
    <n v="0"/>
    <x v="2"/>
    <n v="0"/>
    <s v="Normal"/>
    <n v="0"/>
    <n v="0"/>
    <n v="0"/>
    <n v="0"/>
    <n v="1"/>
    <n v="0"/>
    <s v="Maria del Carmen"/>
    <s v="CMOD316997"/>
    <s v="Basis"/>
    <s v="BASIS"/>
    <s v="No"/>
    <s v="No"/>
    <s v="No"/>
    <s v="Si"/>
    <s v="No"/>
  </r>
  <r>
    <x v="17"/>
    <x v="0"/>
    <x v="1"/>
    <s v="normal"/>
    <s v="C001040128"/>
    <s v="C.SAP.MX.AA.SAP-BASIS"/>
    <s v="Ramirez Lopez Nancy"/>
    <d v="2017-03-23T21:30:00"/>
    <d v="2017-03-23T22:30:00"/>
    <s v="MEXICHEM/T05/ RESTART /CCAB; ITO.CAB pre-approved [4EP]"/>
    <s v="Successful"/>
    <s v="On Time"/>
    <s v="No"/>
    <s v="Standard"/>
    <s v="Successful"/>
    <s v="On Time"/>
    <n v="1"/>
    <n v="1"/>
    <n v="0"/>
    <x v="2"/>
    <n v="0"/>
    <s v="Normal"/>
    <n v="0"/>
    <n v="0"/>
    <n v="0"/>
    <n v="0"/>
    <n v="1"/>
    <n v="0"/>
    <s v="Maria del Carmen"/>
    <s v="CMOD316997"/>
    <s v="Basis"/>
    <s v="BASIS"/>
    <s v="No"/>
    <s v="No"/>
    <s v="No"/>
    <s v="Si"/>
    <s v="No"/>
  </r>
  <r>
    <x v="14"/>
    <x v="0"/>
    <x v="0"/>
    <s v="normal"/>
    <s v="C001040193"/>
    <s v="SE.AA.MX.SDM.LOCAL"/>
    <s v="Pedraza Hernandez Eduardo  "/>
    <d v="2017-03-17T13:00:00"/>
    <d v="2017-03-23T12:00:00"/>
    <s v="GDF Suez | SLT | Test Restore&amp;Recovery Backup"/>
    <s v="Successful"/>
    <s v="On Time"/>
    <s v="No"/>
    <s v="Minor"/>
    <s v="Successful"/>
    <s v="On Time"/>
    <n v="1"/>
    <n v="1"/>
    <n v="0"/>
    <x v="2"/>
    <n v="1"/>
    <s v="SLT"/>
    <n v="0"/>
    <n v="0"/>
    <n v="0"/>
    <n v="0"/>
    <n v="1"/>
    <n v="0"/>
    <s v="Candido"/>
    <s v="-"/>
    <s v="SDM"/>
    <s v="ITO"/>
    <s v="No"/>
    <s v="No"/>
    <s v="No"/>
    <s v="Si"/>
    <s v="No"/>
  </r>
  <r>
    <x v="7"/>
    <x v="0"/>
    <x v="1"/>
    <s v="normal"/>
    <s v="C001041607"/>
    <s v="C.SAP.MX.AA.SAP-BASIS"/>
    <s v="Aguilar Galindo Hector"/>
    <d v="2017-03-22T11:00:00"/>
    <d v="2017-03-22T17:00:00"/>
    <s v="Owens | SAP-Basis|T-systems Mexico|APO- DEV|AD2| Outage=YES| - - KERNEL_Update [4EP]"/>
    <s v="Successful"/>
    <s v="On Time"/>
    <s v="No"/>
    <s v="Standard"/>
    <s v="Successful"/>
    <s v="On Time"/>
    <n v="1"/>
    <n v="1"/>
    <n v="0"/>
    <x v="2"/>
    <n v="0"/>
    <s v="Normal"/>
    <n v="0"/>
    <n v="0"/>
    <n v="0"/>
    <n v="0"/>
    <n v="1"/>
    <n v="0"/>
    <s v="Maria del Carmen"/>
    <s v="CMOD317140"/>
    <s v="Basis"/>
    <s v="BASIS"/>
    <s v="No"/>
    <s v="No"/>
    <s v="No"/>
    <s v="Si"/>
    <s v="No"/>
  </r>
  <r>
    <x v="7"/>
    <x v="0"/>
    <x v="1"/>
    <s v="normal"/>
    <s v="C001041618"/>
    <s v="C.SAP.MX.AA.SAP-BASIS"/>
    <s v="Aguilar Galindo Hector"/>
    <d v="2017-03-23T11:00:00"/>
    <d v="2017-03-23T17:00:00"/>
    <s v="Owens | SAP-Basis|T-systems Mexico|BI- DEV|BDE| Outage=YES| - - KERNEL_Update [4EP]"/>
    <s v="Successful"/>
    <s v="On Time"/>
    <s v="No"/>
    <s v="Standard"/>
    <s v="Successful"/>
    <s v="On Time"/>
    <n v="1"/>
    <n v="1"/>
    <n v="0"/>
    <x v="2"/>
    <n v="0"/>
    <s v="Normal"/>
    <n v="0"/>
    <n v="0"/>
    <n v="0"/>
    <n v="0"/>
    <n v="1"/>
    <n v="0"/>
    <s v="Maria del Carmen"/>
    <s v="CMOD317140"/>
    <s v="Basis"/>
    <s v="BASIS"/>
    <s v="No"/>
    <s v="No"/>
    <s v="No"/>
    <s v="Si"/>
    <s v="No"/>
  </r>
  <r>
    <x v="6"/>
    <x v="0"/>
    <x v="1"/>
    <s v="normal"/>
    <s v="C001044596"/>
    <s v="C.AMER.MX.SBO.BK.ST"/>
    <s v="Lopez Garcia Gerardo  "/>
    <d v="2017-03-22T09:00:00"/>
    <d v="2017-03-22T18:00:00"/>
    <s v="AMER |DSI | Increased of Disk Space on DSI | _Server_ax1la193"/>
    <s v="Successful"/>
    <s v="On Time"/>
    <s v="No"/>
    <s v="Standard"/>
    <s v="Successful"/>
    <s v="On Time"/>
    <n v="1"/>
    <n v="1"/>
    <n v="0"/>
    <x v="2"/>
    <n v="0"/>
    <s v="Normal"/>
    <n v="0"/>
    <n v="0"/>
    <n v="0"/>
    <n v="0"/>
    <n v="1"/>
    <n v="0"/>
    <s v="Ariadna"/>
    <s v="C000058623"/>
    <s v="Backups -Storage"/>
    <s v="ITO"/>
    <s v="No"/>
    <s v="No"/>
    <s v="No"/>
    <s v="Si"/>
    <s v="No"/>
  </r>
  <r>
    <x v="9"/>
    <x v="0"/>
    <x v="0"/>
    <s v="normal"/>
    <s v="C001044829"/>
    <s v="C.AMER.MX.LBU.WINTEL"/>
    <s v="Jurado Millan Rodrigo"/>
    <d v="2017-03-23T00:00:00"/>
    <d v="2017-03-24T00:00:00"/>
    <s v="AMER | CMABC| Turn off servers: HABCPPMPRO, HABCPPMDES, HABCPPMBD"/>
    <s v="Successful"/>
    <s v="On Time"/>
    <s v="No"/>
    <s v="Minor"/>
    <s v="Successful"/>
    <s v="On Time"/>
    <n v="1"/>
    <n v="1"/>
    <n v="0"/>
    <x v="2"/>
    <n v="0"/>
    <s v="Normal"/>
    <n v="0"/>
    <n v="0"/>
    <n v="0"/>
    <n v="0"/>
    <n v="1"/>
    <n v="0"/>
    <s v="Candido"/>
    <s v="C000882726"/>
    <s v="DPO Windows"/>
    <s v="ITO"/>
    <s v="No"/>
    <s v="No"/>
    <s v="No"/>
    <s v="Si"/>
    <s v="No"/>
  </r>
  <r>
    <x v="1"/>
    <x v="1"/>
    <x v="1"/>
    <s v="normal"/>
    <s v="C001044836"/>
    <s v="TS.CP.MX.SIC.WAN.VITRO"/>
    <s v="Garcia Guajardo Jesus  "/>
    <d v="2017-03-22T23:00:00"/>
    <d v="2017-03-23T01:00:00"/>
    <s v="Vitro | TSS - Ventana Mandatoria por parte de Alestra -Site FAMA con servidores- Acompañamiento de T-Systems (Preautorizado)"/>
    <s v="Successful"/>
    <s v="On Time"/>
    <s v="No"/>
    <s v="Standard"/>
    <s v="Successful"/>
    <s v="On Time"/>
    <n v="1"/>
    <n v="1"/>
    <n v="0"/>
    <x v="2"/>
    <n v="0"/>
    <s v="Normal"/>
    <n v="0"/>
    <n v="0"/>
    <n v="0"/>
    <n v="0"/>
    <n v="1"/>
    <n v="0"/>
    <s v="Maria del Carmen"/>
    <s v="C000804922"/>
    <s v="WAN"/>
    <s v="TSS"/>
    <s v="No"/>
    <s v="No"/>
    <s v="No"/>
    <s v="Si"/>
    <s v="No"/>
  </r>
  <r>
    <x v="18"/>
    <x v="0"/>
    <x v="0"/>
    <s v="normal"/>
    <s v="C001045102"/>
    <s v="SE.AA.MX.PROJECTS"/>
    <s v="Leon Vera Jorge Alan"/>
    <d v="2017-03-23T19:00:00"/>
    <d v="2017-03-23T21:00:00"/>
    <s v="Edición de Script de Iniciacio de Contexto de Red - Eliminar las referencias al contexto de Interlomas, y solo dejar sección de contexto de Querétaro y Monterrey."/>
    <s v="Successful"/>
    <s v="On Time"/>
    <s v="No"/>
    <s v="Minor"/>
    <s v="Successful"/>
    <s v="On Time"/>
    <n v="1"/>
    <n v="1"/>
    <n v="0"/>
    <x v="2"/>
    <n v="0"/>
    <s v="Normal"/>
    <n v="0"/>
    <n v="0"/>
    <n v="0"/>
    <n v="0"/>
    <n v="1"/>
    <n v="0"/>
    <s v="Candido"/>
    <s v="C001026316"/>
    <s v="Proyectos"/>
    <s v="ITO"/>
    <s v="No"/>
    <s v="No"/>
    <s v="No"/>
    <s v="Si"/>
    <s v="No"/>
  </r>
  <r>
    <x v="10"/>
    <x v="0"/>
    <x v="1"/>
    <s v="normal"/>
    <s v="C001045171"/>
    <s v="C.SAP.MX.AA.GDH.MX-BASIS"/>
    <s v="Gonzalez Blancas Eunice"/>
    <d v="2017-03-22T19:00:00"/>
    <d v="2017-03-22T22:00:00"/>
    <s v="Grupo Q / SAP-TSMX / Development / CED / QRO.- DB Oracle Parameter Change_Offline /CCAB; ITO.CAB pre-approved"/>
    <s v="Successful"/>
    <s v="On Time"/>
    <s v="No"/>
    <s v="Standard"/>
    <s v="Successful"/>
    <s v="On Time"/>
    <n v="1"/>
    <n v="1"/>
    <n v="0"/>
    <x v="2"/>
    <n v="0"/>
    <s v="Normal"/>
    <n v="0"/>
    <n v="0"/>
    <n v="0"/>
    <n v="0"/>
    <n v="1"/>
    <n v="0"/>
    <s v="Candido"/>
    <s v="CMOD317326"/>
    <s v="Basis"/>
    <s v="BASIS"/>
    <s v="No"/>
    <s v="No"/>
    <s v="No"/>
    <s v="Si"/>
    <s v="No"/>
  </r>
  <r>
    <x v="12"/>
    <x v="0"/>
    <x v="1"/>
    <s v="normal"/>
    <s v="C001045183"/>
    <s v="C.SAP.MX.AA.GDH.MX-BASIS"/>
    <s v="Gomez Hernandez Saday Rubi "/>
    <d v="2017-03-23T09:00:00"/>
    <d v="2017-03-23T17:00:00"/>
    <s v="TS-MX/GDG/SAP Request: User creation with assignment of the roles CSS.CAB preapproved"/>
    <s v="Successful"/>
    <s v="On Time"/>
    <s v="No"/>
    <s v="Standard"/>
    <s v="Successful"/>
    <s v="On Time"/>
    <n v="1"/>
    <n v="1"/>
    <n v="0"/>
    <x v="2"/>
    <n v="0"/>
    <s v="Normal"/>
    <n v="0"/>
    <n v="0"/>
    <n v="0"/>
    <n v="0"/>
    <n v="1"/>
    <n v="0"/>
    <s v="Candido"/>
    <s v="CMOD310786"/>
    <s v="Basis"/>
    <s v="BASIS"/>
    <s v="No"/>
    <s v="No"/>
    <s v="No"/>
    <s v="Si"/>
    <s v="No"/>
  </r>
  <r>
    <x v="10"/>
    <x v="0"/>
    <x v="1"/>
    <s v="normal"/>
    <s v="C001045185"/>
    <s v="C.SAP.MX.AA.GDH.MX-BASIS"/>
    <s v="Gonzalez Blancas Eunice"/>
    <d v="2017-03-22T20:00:00"/>
    <d v="2017-03-22T23:00:00"/>
    <s v="Grupo Q / SAP-TSMX / QAS / CEQ / QRO.- DB Oracle Parameter Change_Offline /CCAB; ITO.CAB pre-approved"/>
    <s v="Successful"/>
    <s v="On Time"/>
    <s v="No"/>
    <s v="Standard"/>
    <s v="Successful"/>
    <s v="On Time"/>
    <n v="1"/>
    <n v="1"/>
    <n v="0"/>
    <x v="2"/>
    <n v="0"/>
    <s v="Normal"/>
    <n v="0"/>
    <n v="0"/>
    <n v="0"/>
    <n v="0"/>
    <n v="1"/>
    <n v="0"/>
    <s v="Candido"/>
    <s v="CMOD317326"/>
    <s v="Basis"/>
    <s v="BASIS"/>
    <s v="No"/>
    <s v="No"/>
    <s v="No"/>
    <s v="Si"/>
    <s v="No"/>
  </r>
  <r>
    <x v="17"/>
    <x v="0"/>
    <x v="1"/>
    <s v="normal"/>
    <s v="C001046799"/>
    <s v="C.SAP.MX.AA.SAP-BASIS"/>
    <s v="Ramirez Lopez Nancy"/>
    <d v="2017-03-22T18:30:00"/>
    <d v="2017-03-22T19:30:00"/>
    <s v="MEXICHEM/D01 mxtlx020- RESTART /CCAB; ITO.CAB pre-approved [4EP]"/>
    <s v="Successful"/>
    <s v="On Time"/>
    <s v="No"/>
    <s v="Standard"/>
    <s v="Successful"/>
    <s v="On Time"/>
    <n v="1"/>
    <n v="1"/>
    <n v="0"/>
    <x v="2"/>
    <n v="0"/>
    <s v="Normal"/>
    <n v="0"/>
    <n v="0"/>
    <n v="0"/>
    <n v="0"/>
    <n v="1"/>
    <n v="0"/>
    <s v="Maria del Carmen"/>
    <s v="CMOD316997"/>
    <s v="Basis"/>
    <s v="BASIS"/>
    <s v="No"/>
    <s v="No"/>
    <s v="No"/>
    <s v="Si"/>
    <s v="No"/>
  </r>
  <r>
    <x v="6"/>
    <x v="0"/>
    <x v="1"/>
    <s v="normal"/>
    <s v="C001046802"/>
    <s v="C.AMER.MX.SBO.BK.ST"/>
    <s v="Lopez Garcia Gerardo  "/>
    <d v="2017-03-23T09:00:00"/>
    <d v="2017-03-23T18:00:00"/>
    <s v="AMER | DSI | Increased of Disk Space on DSI | _Server_ax1la137"/>
    <s v="Successful"/>
    <s v="On Time"/>
    <s v="No"/>
    <s v="Standard"/>
    <s v="Successful"/>
    <s v="On Time"/>
    <n v="1"/>
    <n v="1"/>
    <n v="0"/>
    <x v="2"/>
    <n v="0"/>
    <s v="Normal"/>
    <n v="0"/>
    <n v="0"/>
    <n v="0"/>
    <n v="0"/>
    <n v="1"/>
    <n v="0"/>
    <s v="Ariadna"/>
    <s v="C000058623"/>
    <s v="Backups -Storage"/>
    <s v="ITO"/>
    <s v="No"/>
    <s v="No"/>
    <s v="No"/>
    <s v="Si"/>
    <s v="No"/>
  </r>
  <r>
    <x v="11"/>
    <x v="0"/>
    <x v="1"/>
    <s v="normal"/>
    <s v="C001046811"/>
    <s v="C.SAP.MX.AA.GDH.MX-BASIS"/>
    <s v="Pacheco Ramirez Victor"/>
    <d v="2017-03-23T10:00:00"/>
    <d v="2017-03-23T18:00:00"/>
    <s v="TSMX/BASIS/KUO/SAP Request:Creation/modify and uploading of the roles CSS.CAB preapproved"/>
    <s v="Successful"/>
    <s v="On Time"/>
    <s v="No"/>
    <s v="Standard"/>
    <s v="Successful"/>
    <s v="On Time"/>
    <n v="1"/>
    <n v="1"/>
    <n v="0"/>
    <x v="2"/>
    <n v="0"/>
    <s v="Normal"/>
    <n v="0"/>
    <n v="0"/>
    <n v="0"/>
    <n v="0"/>
    <n v="1"/>
    <n v="0"/>
    <s v="Ariadna"/>
    <s v="CMOD310216"/>
    <s v="Basis"/>
    <s v="BASIS"/>
    <s v="No"/>
    <s v="No"/>
    <s v="No"/>
    <s v="Si"/>
    <s v="No"/>
  </r>
  <r>
    <x v="1"/>
    <x v="1"/>
    <x v="1"/>
    <s v="normal"/>
    <s v="C001046898"/>
    <s v="TS.CP.MX.SIC.WAN.VITRO"/>
    <s v="Valdez Zamora Gerardo Ivan"/>
    <d v="2017-03-23T17:00:00"/>
    <d v="2017-03-23T19:00:00"/>
    <s v="Vitro | TSS - Alta/Baja/Modificación de Permisos &lt;Regla Vitro-PPG&gt; en Firewall &lt;FW-VTO-INT_1&gt; | Pre autorizado"/>
    <s v="Successful"/>
    <s v="On Time"/>
    <s v="No"/>
    <s v="Standard"/>
    <s v="Successful"/>
    <s v="On Time"/>
    <n v="1"/>
    <n v="1"/>
    <n v="0"/>
    <x v="2"/>
    <n v="0"/>
    <s v="Normal"/>
    <n v="0"/>
    <n v="0"/>
    <n v="0"/>
    <n v="0"/>
    <n v="1"/>
    <n v="0"/>
    <s v="Maria del Carmen"/>
    <s v="C000473050"/>
    <s v="WAN"/>
    <s v="TSS"/>
    <s v="No"/>
    <s v="No"/>
    <s v="No"/>
    <s v="Si"/>
    <s v="No"/>
  </r>
  <r>
    <x v="8"/>
    <x v="0"/>
    <x v="0"/>
    <s v="normal"/>
    <s v="C40765847"/>
    <s v="BACKUP ITS Support OPS VWM CHGMGR"/>
    <s v="Castro Vazquez Antonio De Jesus"/>
    <d v="2017-03-21T08:30:00"/>
    <d v="2017-03-23T21:00:00"/>
    <s v="Borrado de Robot de VTL de respaldos."/>
    <s v="Successful"/>
    <s v="On Time"/>
    <s v="No"/>
    <s v="Minor"/>
    <s v="Successful"/>
    <s v="On Time"/>
    <n v="1"/>
    <n v="1"/>
    <n v="0"/>
    <x v="2"/>
    <n v="0"/>
    <s v="Normal"/>
    <n v="0"/>
    <n v="0"/>
    <n v="0"/>
    <n v="0"/>
    <n v="1"/>
    <n v="0"/>
    <s v="Alejandro"/>
    <s v="-"/>
    <s v="Backups -Storage"/>
    <s v="ITO"/>
    <s v="No"/>
    <s v="No"/>
    <s v="No"/>
    <s v="Si"/>
    <s v="No"/>
  </r>
  <r>
    <x v="8"/>
    <x v="0"/>
    <x v="0"/>
    <s v="normal"/>
    <s v="C40786840"/>
    <s v="OPM ITS Support OPS VWM CHGMGR"/>
    <s v="Zacamitzin Medina Dagoberto"/>
    <d v="2017-03-23T15:00:00"/>
    <d v="2017-03-23T17:00:00"/>
    <s v="Incrementar espacio a los servidores VWMXPUSSP100P y VWMXPUSSP103P de la Infraestructura SQL"/>
    <s v="Successful"/>
    <s v="On Time"/>
    <s v="No"/>
    <s v="Minor"/>
    <s v="Successful"/>
    <s v="On Time"/>
    <n v="1"/>
    <n v="1"/>
    <n v="0"/>
    <x v="2"/>
    <n v="0"/>
    <s v="Normal"/>
    <n v="0"/>
    <n v="0"/>
    <n v="0"/>
    <n v="0"/>
    <n v="1"/>
    <n v="0"/>
    <s v="Alejandro"/>
    <s v="CT40003299"/>
    <s v="OPM"/>
    <s v="ITO"/>
    <s v="No"/>
    <s v="No"/>
    <s v="No"/>
    <s v="Si"/>
    <s v="No"/>
  </r>
  <r>
    <x v="8"/>
    <x v="0"/>
    <x v="0"/>
    <s v="normal"/>
    <s v="C40786850"/>
    <s v="OPM ITS Support OPS VWM CHGMGR"/>
    <s v="Zacamitzin Medina Dagoberto"/>
    <d v="2017-03-23T17:05:00"/>
    <d v="2017-03-23T18:00:00"/>
    <s v="Configurar NTP en servidor Linux: LVMX2VIVAP (10.148.13.89)"/>
    <s v="Successful"/>
    <s v="On Time"/>
    <s v="No"/>
    <s v="Minor"/>
    <s v="Successful"/>
    <s v="On Time"/>
    <n v="1"/>
    <n v="1"/>
    <n v="0"/>
    <x v="2"/>
    <n v="0"/>
    <s v="Normal"/>
    <n v="0"/>
    <n v="0"/>
    <n v="0"/>
    <n v="0"/>
    <n v="1"/>
    <n v="0"/>
    <s v="Alejandro"/>
    <s v="CT40004666"/>
    <s v="OPM"/>
    <s v="ITO"/>
    <s v="No"/>
    <s v="No"/>
    <s v="No"/>
    <s v="Si"/>
    <s v="No"/>
  </r>
  <r>
    <x v="8"/>
    <x v="1"/>
    <x v="1"/>
    <s v="normal"/>
    <s v="C40787867"/>
    <s v="TELECOM LAN ITS Support OPS VWM CHGMGR"/>
    <s v="Lopez Saavedra Ricardo"/>
    <d v="2017-03-22T20:00:00"/>
    <d v="2017-03-22T22:00:00"/>
    <s v="Retiro de operacion del AP ap472n54-204.111"/>
    <s v="Successful"/>
    <s v="On Time"/>
    <s v="No"/>
    <s v="Standard"/>
    <s v="Successful"/>
    <s v="On Time"/>
    <n v="1"/>
    <n v="1"/>
    <n v="0"/>
    <x v="2"/>
    <n v="0"/>
    <s v="Normal"/>
    <n v="0"/>
    <n v="0"/>
    <n v="0"/>
    <n v="0"/>
    <n v="1"/>
    <n v="0"/>
    <s v="Alejandro"/>
    <s v="CT40002458"/>
    <s v="LAN"/>
    <s v="TSS"/>
    <s v="No"/>
    <s v="No"/>
    <s v="No"/>
    <s v="Si"/>
    <s v="No"/>
  </r>
  <r>
    <x v="8"/>
    <x v="0"/>
    <x v="1"/>
    <s v="normal"/>
    <s v="C40788718"/>
    <s v="BACKUP ITS Support OPS VWM CHGMGR"/>
    <s v="Castro Vazquez Antonio De Jesus"/>
    <d v="2017-03-23T10:00:00"/>
    <d v="2017-03-23T16:00:00"/>
    <s v="Cambio de Disco en VL de Respaldos"/>
    <s v="Successful"/>
    <s v="On Time"/>
    <s v="No"/>
    <s v="Standard"/>
    <s v="Successful"/>
    <s v="On Time"/>
    <n v="1"/>
    <n v="1"/>
    <n v="0"/>
    <x v="2"/>
    <n v="0"/>
    <s v="Normal"/>
    <n v="0"/>
    <n v="0"/>
    <n v="0"/>
    <n v="0"/>
    <n v="1"/>
    <n v="0"/>
    <s v="Alejandro"/>
    <s v="CT40000633"/>
    <s v="Backups -Storage"/>
    <s v="ITO"/>
    <s v="No"/>
    <s v="No"/>
    <s v="No"/>
    <s v="Si"/>
    <s v="No"/>
  </r>
  <r>
    <x v="13"/>
    <x v="0"/>
    <x v="0"/>
    <s v="normal"/>
    <s v="CRQ220425"/>
    <s v="Css-Mex.GpoModelo-Admon-Unix"/>
    <s v="OCTAVIO GUERRERO GONZALEZ"/>
    <d v="2017-03-17T10:00:00"/>
    <d v="2017-03-22T18:00:00"/>
    <s v="WO7206616 Tomar la administración de servidores VIOS y HMC's"/>
    <s v="Successful"/>
    <s v="On Time"/>
    <s v="No"/>
    <s v="Minor"/>
    <s v="Successful"/>
    <s v="On Time"/>
    <n v="1"/>
    <n v="1"/>
    <n v="0"/>
    <x v="2"/>
    <n v="0"/>
    <s v="Normal"/>
    <n v="0"/>
    <n v="0"/>
    <n v="0"/>
    <n v="0"/>
    <n v="1"/>
    <n v="0"/>
    <s v="Fernando"/>
    <s v="-"/>
    <s v="Unix"/>
    <s v="ITO"/>
    <s v="No"/>
    <s v="No"/>
    <s v="No"/>
    <s v="Si"/>
    <s v="No"/>
  </r>
  <r>
    <x v="13"/>
    <x v="0"/>
    <x v="0"/>
    <s v="normal"/>
    <s v="CRQ219672"/>
    <s v="Css-Mex.GpoModelo-Unix Virtual"/>
    <s v="Garcia Garcia Alma Delia"/>
    <d v="2017-03-18T00:00:00"/>
    <d v="2017-03-18T07:00:00"/>
    <s v="WO6907315 Actualizacion de Kernel y diversas vulnerabilidades a su ultima version liberada"/>
    <s v="Successful"/>
    <s v="On Time"/>
    <s v="No"/>
    <s v="Minor"/>
    <s v="Successful"/>
    <s v="On Time"/>
    <n v="1"/>
    <n v="1"/>
    <n v="0"/>
    <x v="2"/>
    <n v="0"/>
    <s v="Normal"/>
    <n v="0"/>
    <n v="0"/>
    <n v="0"/>
    <n v="0"/>
    <n v="1"/>
    <n v="0"/>
    <s v="Fernando"/>
    <s v="-"/>
    <s v="Unix"/>
    <s v="ITO"/>
    <s v="No"/>
    <s v="No"/>
    <s v="No"/>
    <s v="Si"/>
    <s v="No"/>
  </r>
  <r>
    <x v="13"/>
    <x v="0"/>
    <x v="0"/>
    <s v="normal"/>
    <s v="CRQ222712"/>
    <s v="Css-Mex.GpoModelo-Admon-Web"/>
    <s v="JOSE LUIS PEREZ CHIQUITO"/>
    <d v="2017-03-18T08:00:00"/>
    <d v="2017-03-22T17:00:00"/>
    <s v="WO7352968 Mitigar vulnerabilidades en IIS, Apache/Tomcat."/>
    <s v="Successful"/>
    <s v="On Time"/>
    <s v="No"/>
    <s v="Minor"/>
    <s v="Successful"/>
    <s v="On Time"/>
    <n v="1"/>
    <n v="1"/>
    <n v="0"/>
    <x v="2"/>
    <n v="0"/>
    <s v="Normal"/>
    <n v="0"/>
    <n v="0"/>
    <n v="0"/>
    <n v="0"/>
    <n v="1"/>
    <n v="0"/>
    <s v="Fernando"/>
    <s v="-"/>
    <s v="Admon Web"/>
    <s v="ITO"/>
    <s v="No"/>
    <s v="No"/>
    <s v="No"/>
    <s v="Si"/>
    <s v="No"/>
  </r>
  <r>
    <x v="1"/>
    <x v="0"/>
    <x v="0"/>
    <s v="normal"/>
    <s v="C000919159"/>
    <s v="C.AMER.MX.DPO-LNX"/>
    <s v="Don Juan Rico Nataly"/>
    <d v="2017-03-23T21:00:00"/>
    <d v="2017-03-24T12:00:00"/>
    <s v="DCS | VITRO | DPO | APPCOM | AH3 | DSO (AppCom) Image Change to s11.4.5 | 4EP"/>
    <s v="Successful"/>
    <s v="On Time"/>
    <s v="No"/>
    <s v="Minor"/>
    <s v="Successful"/>
    <s v="On Time"/>
    <n v="1"/>
    <n v="1"/>
    <n v="0"/>
    <x v="2"/>
    <n v="0"/>
    <s v="Normal"/>
    <n v="0"/>
    <n v="0"/>
    <n v="0"/>
    <n v="0"/>
    <n v="1"/>
    <n v="0"/>
    <s v="Maria del Carmen"/>
    <s v="CMOD312271"/>
    <s v="DPO Linux"/>
    <s v="ITO"/>
    <s v="No"/>
    <s v="No"/>
    <s v="No"/>
    <s v="Si"/>
    <s v="No"/>
  </r>
  <r>
    <x v="1"/>
    <x v="0"/>
    <x v="0"/>
    <s v="normal"/>
    <s v="C001036668"/>
    <s v="C.AMER.MX.AD.VITRO"/>
    <s v="Troncozo Lozada Gustavo"/>
    <d v="2017-03-16T16:00:00"/>
    <d v="2017-03-24T16:00:00"/>
    <s v="AMER | Vitro| Zscaler proxy deploy trough policy dircom, vitro flex, vitrocar &amp; vitrocar sta catarina )"/>
    <s v="Successful"/>
    <s v="On Time"/>
    <s v="No"/>
    <s v="Minor"/>
    <s v="Successful"/>
    <s v="On Time"/>
    <n v="1"/>
    <n v="1"/>
    <n v="0"/>
    <x v="2"/>
    <n v="0"/>
    <s v="Normal"/>
    <n v="0"/>
    <n v="0"/>
    <n v="0"/>
    <n v="0"/>
    <n v="1"/>
    <n v="0"/>
    <s v="Maria del Carmen"/>
    <s v="C000181027"/>
    <s v="Active Directory"/>
    <s v="ITO"/>
    <s v="No"/>
    <s v="No"/>
    <s v="No"/>
    <s v="Si"/>
    <s v="No"/>
  </r>
  <r>
    <x v="12"/>
    <x v="0"/>
    <x v="1"/>
    <s v="normal"/>
    <s v="C001038333"/>
    <s v="C.SAP.MX.AA.GDH.MX-BASIS"/>
    <s v="Gomez Hernandez Saday Rubi "/>
    <d v="2017-03-24T11:00:00"/>
    <d v="2017-03-24T14:00:00"/>
    <s v="[GDG] / [ SAP TS-MX] / [QAS] / [GSQ] / [ MX] - SNOTE / ITO.CAB pre-approved"/>
    <s v="Successful"/>
    <s v="On Time"/>
    <s v="No"/>
    <s v="Standard"/>
    <s v="Successful"/>
    <s v="On Time"/>
    <n v="1"/>
    <n v="1"/>
    <n v="0"/>
    <x v="2"/>
    <n v="0"/>
    <s v="Normal"/>
    <n v="0"/>
    <n v="0"/>
    <n v="0"/>
    <n v="0"/>
    <n v="1"/>
    <n v="0"/>
    <s v="Candido"/>
    <s v="CMOD317142"/>
    <s v="Basis"/>
    <s v="BASIS"/>
    <s v="No"/>
    <s v="No"/>
    <s v="No"/>
    <s v="Si"/>
    <s v="No"/>
  </r>
  <r>
    <x v="36"/>
    <x v="0"/>
    <x v="0"/>
    <s v="normal"/>
    <s v="C001045054"/>
    <s v="C.SAP.MX.AA.SAP-BASIS"/>
    <s v="Valera Ortiz Oswaldo"/>
    <d v="2017-03-24T11:00:00"/>
    <d v="2017-03-24T14:00:00"/>
    <s v="[COMPAS] / [ SAP BASIS] / [ DEV; QAS; PRD: SOLMAN] / [ EDC, EQC, EPC, SPC] / [ TSMX] - SAP User deletion /CCAB; CSS.CAB pre-approved [4EP]"/>
    <s v="Successful"/>
    <s v="On Time"/>
    <s v="No"/>
    <s v="Minor"/>
    <s v="Successful"/>
    <s v="On Time"/>
    <n v="1"/>
    <n v="1"/>
    <n v="0"/>
    <x v="2"/>
    <n v="0"/>
    <s v="Normal"/>
    <n v="0"/>
    <n v="0"/>
    <n v="0"/>
    <n v="0"/>
    <n v="1"/>
    <n v="0"/>
    <s v="Alejandro"/>
    <s v="C000750658"/>
    <s v="Basis"/>
    <s v="BASIS"/>
    <s v="No"/>
    <s v="No"/>
    <s v="No"/>
    <s v="Si"/>
    <s v="No"/>
  </r>
  <r>
    <x v="27"/>
    <x v="0"/>
    <x v="0"/>
    <s v="normal"/>
    <s v="C001040164"/>
    <s v="C.AMER.MX.LBU.WINTEL"/>
    <s v="Pacheco Martinez Lucas"/>
    <d v="2017-03-25T12:00:00"/>
    <d v="2017-03-25T18:00:00"/>
    <s v="AMER | BANCO FORJADORES | Applying VMware Tools &amp; Virtual HW Updates to Windows servers"/>
    <s v="Successful"/>
    <s v="On Time"/>
    <s v="No"/>
    <s v="Minor"/>
    <s v="Successful"/>
    <s v="On Time"/>
    <n v="1"/>
    <n v="1"/>
    <n v="0"/>
    <x v="2"/>
    <n v="0"/>
    <s v="Normal"/>
    <n v="0"/>
    <n v="0"/>
    <n v="0"/>
    <n v="0"/>
    <n v="1"/>
    <n v="0"/>
    <s v="Ariadna"/>
    <s v="CMOD312556"/>
    <s v="DPO Windows"/>
    <s v="ITO"/>
    <s v="No"/>
    <s v="No"/>
    <s v="No"/>
    <s v="Si"/>
    <s v="No"/>
  </r>
  <r>
    <x v="4"/>
    <x v="0"/>
    <x v="0"/>
    <s v="normal"/>
    <s v="MEX-7150"/>
    <s v="DPO Linux"/>
    <s v="Claudia Lorena Castillo Amastal"/>
    <d v="2017-03-22T14:00:00"/>
    <d v="2017-03-22T15:00:00"/>
    <s v="DaiVB | PRD | vCPU´s decrease | daiinfra1, daiinfra2"/>
    <s v="Successful"/>
    <s v="On Time"/>
    <s v="No"/>
    <s v="Minor"/>
    <s v="Successful"/>
    <s v="On Time"/>
    <n v="1"/>
    <n v="1"/>
    <n v="0"/>
    <x v="2"/>
    <n v="0"/>
    <s v="Normal"/>
    <n v="0"/>
    <n v="0"/>
    <n v="0"/>
    <n v="0"/>
    <n v="1"/>
    <n v="0"/>
    <s v="Maria del Carmen"/>
    <s v="MEX-6977"/>
    <s v="DPO Linux"/>
    <s v="ITO"/>
    <s v="No"/>
    <s v="No"/>
    <s v="No"/>
    <s v="Si"/>
    <s v="No"/>
  </r>
  <r>
    <x v="14"/>
    <x v="0"/>
    <x v="0"/>
    <s v="normal"/>
    <s v="C001043253"/>
    <s v="C.AMER.MX.LBU.WINTEL"/>
    <s v="Pacheco Martinez Lucas"/>
    <d v="2017-03-24T14:00:00"/>
    <d v="2017-03-24T23:00:00"/>
    <s v="AMER | GDF Suez | Installation of Security Updates on servers (Criticality = High) &lt;Marzo 2017&gt;"/>
    <s v="Successful"/>
    <s v="On Time"/>
    <s v="No"/>
    <s v="Minor"/>
    <s v="Successful"/>
    <s v="On Time"/>
    <n v="1"/>
    <n v="1"/>
    <n v="0"/>
    <x v="2"/>
    <n v="0"/>
    <s v="Normal"/>
    <n v="0"/>
    <n v="0"/>
    <n v="0"/>
    <n v="0"/>
    <n v="1"/>
    <n v="0"/>
    <s v="Candido"/>
    <s v="C000464405"/>
    <s v="DPO Windows"/>
    <s v="ITO"/>
    <s v="No"/>
    <s v="No"/>
    <s v="No"/>
    <s v="Si"/>
    <s v="No"/>
  </r>
  <r>
    <x v="14"/>
    <x v="0"/>
    <x v="0"/>
    <s v="normal"/>
    <s v="C001021140"/>
    <s v="C.AMER.MX.DPO-LNX"/>
    <s v="Garcia Garcia Alma Delia"/>
    <d v="2017-03-25T16:00:00"/>
    <d v="2017-03-25T18:00:00"/>
    <s v="AMER / GDF / PRD / LINUX / Software installation on gdfmexauv03, gdfmexauv06 online"/>
    <s v="Successful"/>
    <s v="On Time"/>
    <s v="No"/>
    <s v="Minor"/>
    <s v="Successful"/>
    <s v="On Time"/>
    <n v="1"/>
    <n v="1"/>
    <n v="0"/>
    <x v="2"/>
    <n v="0"/>
    <s v="Normal"/>
    <n v="0"/>
    <n v="0"/>
    <n v="0"/>
    <n v="0"/>
    <n v="1"/>
    <n v="0"/>
    <s v="Candido"/>
    <s v="CMOD312313"/>
    <s v="DPO Linux"/>
    <s v="ITO"/>
    <s v="No"/>
    <s v="No"/>
    <s v="No"/>
    <s v="Si"/>
    <s v="No"/>
  </r>
  <r>
    <x v="14"/>
    <x v="0"/>
    <x v="0"/>
    <s v="normal"/>
    <s v="C001021145"/>
    <s v="C.AMER.MX.DPO-LNX"/>
    <s v="Garcia Garcia Alma Delia"/>
    <d v="2017-03-25T20:00:00"/>
    <d v="2017-03-25T22:00:00"/>
    <s v="GDF | LINUX | Modification of SWAP on server gdfmexauv03 | PRD"/>
    <s v="Successful"/>
    <s v="On Time"/>
    <s v="No"/>
    <s v="Minor"/>
    <s v="Successful"/>
    <s v="On Time"/>
    <n v="1"/>
    <n v="1"/>
    <n v="0"/>
    <x v="2"/>
    <n v="0"/>
    <s v="Normal"/>
    <n v="0"/>
    <n v="0"/>
    <n v="0"/>
    <n v="0"/>
    <n v="1"/>
    <n v="0"/>
    <s v="Candido"/>
    <s v="C000919292"/>
    <s v="DPO Linux"/>
    <s v="ITO"/>
    <s v="No"/>
    <s v="No"/>
    <s v="No"/>
    <s v="Si"/>
    <s v="No"/>
  </r>
  <r>
    <x v="14"/>
    <x v="0"/>
    <x v="0"/>
    <s v="normal"/>
    <s v="C001036699"/>
    <s v="C.AMER.MX.DPO-LNX"/>
    <s v="Garcia Garcia Alma Delia"/>
    <d v="2017-03-25T18:00:00"/>
    <d v="2017-03-25T20:00:00"/>
    <s v="GDF | LINUX | Modification of SWAP on server gdfmexauv06 | PRD"/>
    <s v="Successful"/>
    <s v="On Time"/>
    <s v="No"/>
    <s v="Minor"/>
    <s v="Successful"/>
    <s v="On Time"/>
    <n v="1"/>
    <n v="1"/>
    <n v="0"/>
    <x v="2"/>
    <n v="0"/>
    <s v="Normal"/>
    <n v="0"/>
    <n v="0"/>
    <n v="0"/>
    <n v="0"/>
    <n v="1"/>
    <n v="0"/>
    <s v="Candido"/>
    <s v="C000919292"/>
    <s v="DPO Linux"/>
    <s v="ITO"/>
    <s v="No"/>
    <s v="No"/>
    <s v="No"/>
    <s v="Si"/>
    <s v="No"/>
  </r>
  <r>
    <x v="14"/>
    <x v="0"/>
    <x v="0"/>
    <s v="normal"/>
    <s v="C001040086"/>
    <s v="C.AMER.MX.DPO-LNX"/>
    <s v="Garcia Garcia Alma Delia"/>
    <d v="2017-03-24T17:00:00"/>
    <d v="2017-03-24T19:00:00"/>
    <s v="GDF | LINUX | Modification of SWAP on server gdfmexauv05 | QAS"/>
    <s v="Successful"/>
    <s v="On Time"/>
    <s v="No"/>
    <s v="Minor"/>
    <s v="Successful"/>
    <s v="On Time"/>
    <n v="1"/>
    <n v="1"/>
    <n v="0"/>
    <x v="2"/>
    <n v="0"/>
    <s v="Normal"/>
    <n v="0"/>
    <n v="0"/>
    <n v="0"/>
    <n v="0"/>
    <n v="1"/>
    <n v="0"/>
    <s v="Candido"/>
    <s v="C000919292"/>
    <s v="DPO Linux"/>
    <s v="ITO"/>
    <s v="No"/>
    <s v="No"/>
    <s v="No"/>
    <s v="Si"/>
    <s v="No"/>
  </r>
  <r>
    <x v="14"/>
    <x v="0"/>
    <x v="0"/>
    <s v="normal"/>
    <s v="C001040119"/>
    <s v="C.AMER.MX.DPO-LNX"/>
    <s v="Garcia Garcia Alma Delia"/>
    <d v="2017-03-24T15:00:00"/>
    <d v="2017-03-24T17:00:00"/>
    <s v="GDF | LINUX | Modification of SWAP on server gdfmexauv04 | DEV"/>
    <s v="Successful"/>
    <s v="On Time"/>
    <s v="No"/>
    <s v="Minor"/>
    <s v="Successful"/>
    <s v="On Time"/>
    <n v="1"/>
    <n v="1"/>
    <n v="0"/>
    <x v="2"/>
    <n v="0"/>
    <s v="Normal"/>
    <n v="0"/>
    <n v="0"/>
    <n v="0"/>
    <n v="0"/>
    <n v="1"/>
    <n v="0"/>
    <s v="Candido"/>
    <s v="C000919292"/>
    <s v="DPO Linux"/>
    <s v="ITO"/>
    <s v="No"/>
    <s v="No"/>
    <s v="No"/>
    <s v="Si"/>
    <s v="No"/>
  </r>
  <r>
    <x v="12"/>
    <x v="0"/>
    <x v="0"/>
    <s v="normal"/>
    <s v="C001038326"/>
    <s v="C.SAP.MX.AA.GDH.MX-BASIS"/>
    <s v="Gomez Hernandez Saday Rubi "/>
    <d v="2017-03-24T15:00:00"/>
    <d v="2017-03-24T18:00:00"/>
    <s v="[GDG] / [ SAP TS-MX] / [ PROD ] / [BW1] / [ MX] - SNOTE /CSS.CAB pre-approved"/>
    <s v="Successful"/>
    <s v="On Time"/>
    <s v="No"/>
    <s v="Minor"/>
    <s v="Successful"/>
    <s v="On Time"/>
    <n v="1"/>
    <n v="1"/>
    <n v="0"/>
    <x v="2"/>
    <n v="0"/>
    <s v="Normal"/>
    <n v="0"/>
    <n v="0"/>
    <n v="0"/>
    <n v="0"/>
    <n v="1"/>
    <n v="0"/>
    <s v="Candido"/>
    <s v="CMOD317142"/>
    <s v="Basis"/>
    <s v="BASIS"/>
    <s v="No"/>
    <s v="No"/>
    <s v="No"/>
    <s v="Si"/>
    <s v="No"/>
  </r>
  <r>
    <x v="13"/>
    <x v="0"/>
    <x v="1"/>
    <s v="normal"/>
    <s v="CRQ222914"/>
    <s v="Css-Mex.GpoModelo-Storage"/>
    <s v="SERGIO GARCIA"/>
    <d v="2017-03-21T12:00:00"/>
    <d v="2017-03-28T18:00:00"/>
    <s v="WO7382912 Creacion de 2 servidores para Proyectos (Servidor Dashboard Ejecutivo BMC)"/>
    <s v="Successful"/>
    <s v="On Time"/>
    <s v="No"/>
    <s v="Standard"/>
    <s v="Successful"/>
    <s v="On Time"/>
    <n v="1"/>
    <n v="1"/>
    <n v="0"/>
    <x v="2"/>
    <n v="0"/>
    <s v="Normal"/>
    <n v="0"/>
    <n v="0"/>
    <n v="0"/>
    <n v="0"/>
    <n v="1"/>
    <n v="0"/>
    <s v="Fernando"/>
    <s v="-"/>
    <s v="Backups -Storage"/>
    <s v="ITO"/>
    <s v="No"/>
    <s v="No"/>
    <s v="No"/>
    <s v="Si"/>
    <s v="No"/>
  </r>
  <r>
    <x v="13"/>
    <x v="0"/>
    <x v="1"/>
    <s v="normal"/>
    <s v="CRQ222936"/>
    <s v="Css-Mex.GpoModelo-Proyectos"/>
    <s v="CARLOS ALBERTO DIAZ MORON"/>
    <d v="2017-03-22T14:00:00"/>
    <d v="2017-03-24T14:00:00"/>
    <s v="WO7530631 Cambiar el estatus a &quot;Ordered&quot; de los servidores DNS/DC implementados en Azure Productivo"/>
    <s v="Successful"/>
    <s v="On Time"/>
    <s v="No"/>
    <s v="Standard"/>
    <s v="Successful"/>
    <s v="On Time"/>
    <n v="1"/>
    <n v="1"/>
    <n v="0"/>
    <x v="2"/>
    <n v="0"/>
    <s v="Normal"/>
    <n v="0"/>
    <n v="0"/>
    <n v="0"/>
    <n v="0"/>
    <n v="1"/>
    <n v="0"/>
    <s v="Fernando"/>
    <s v="-"/>
    <s v="Proyectos"/>
    <s v="ITO"/>
    <s v="No"/>
    <s v="No"/>
    <s v="No"/>
    <s v="Si"/>
    <s v="No"/>
  </r>
  <r>
    <x v="13"/>
    <x v="0"/>
    <x v="0"/>
    <s v="normal"/>
    <s v="CRQ223201"/>
    <s v="Css-Mex.GpoModelo-Proyectos"/>
    <s v="MARICELA GARCIA CORTES"/>
    <d v="2017-03-23T22:00:00"/>
    <d v="2017-03-24T00:00:00"/>
    <s v="SLT|WO7738352 Instalar switch en coorporativo Acuario"/>
    <s v="Successful"/>
    <s v="On Time"/>
    <s v="No"/>
    <s v="Minor"/>
    <s v="Successful"/>
    <s v="On Time"/>
    <n v="1"/>
    <n v="1"/>
    <n v="0"/>
    <x v="2"/>
    <n v="1"/>
    <s v="SLT"/>
    <n v="0"/>
    <n v="0"/>
    <n v="0"/>
    <n v="0"/>
    <n v="1"/>
    <n v="0"/>
    <s v="Fernando"/>
    <s v="-"/>
    <s v="Proyectos"/>
    <s v="ITO"/>
    <s v="No"/>
    <s v="No"/>
    <s v="No"/>
    <s v="Si"/>
    <s v="No"/>
  </r>
  <r>
    <x v="13"/>
    <x v="0"/>
    <x v="0"/>
    <s v="normal"/>
    <s v="CRQ101313 RLM27729"/>
    <s v="Css-Mex.GpoModelo-Proyectos"/>
    <s v="JOSE EDUARDO ITURRIAGA"/>
    <d v="2017-03-25T10:30:00"/>
    <d v="2017-03-25T19:30:00"/>
    <s v="RLM27729 Prueba de Respaldo y Restauración de Archivos sin Disrupción proyecto DRP"/>
    <s v="Successful"/>
    <s v="On Time"/>
    <s v="No"/>
    <s v="Minor"/>
    <s v="Successful"/>
    <s v="On Time"/>
    <n v="1"/>
    <n v="1"/>
    <n v="0"/>
    <x v="2"/>
    <n v="0"/>
    <s v="Normal"/>
    <n v="0"/>
    <n v="0"/>
    <n v="1"/>
    <n v="0"/>
    <n v="1"/>
    <n v="0"/>
    <s v="Fernando"/>
    <s v="-"/>
    <s v="Proyectos"/>
    <s v="ITO"/>
    <s v="No"/>
    <s v="Si"/>
    <s v="No"/>
    <s v="Si"/>
    <s v="No"/>
  </r>
  <r>
    <x v="13"/>
    <x v="1"/>
    <x v="0"/>
    <s v="normal"/>
    <s v="CRQ219801"/>
    <s v="Tss-Mx.GpoModelo-Wan"/>
    <s v="GUILLERMO BECERRA CERVIN"/>
    <d v="2017-03-16T09:00:00"/>
    <d v="2017-03-18T23:50:00"/>
    <s v="WO7382955 Instalación de 4 servers UCS en DC KIO (Proy. Virtualización Comunicaciones Unificadas)"/>
    <s v="Successful"/>
    <s v="On Time"/>
    <s v="No"/>
    <s v="Minor"/>
    <s v="Successful"/>
    <s v="On Time"/>
    <n v="1"/>
    <n v="1"/>
    <n v="0"/>
    <x v="2"/>
    <n v="0"/>
    <s v="Normal"/>
    <n v="0"/>
    <n v="0"/>
    <n v="0"/>
    <n v="0"/>
    <n v="1"/>
    <n v="0"/>
    <s v="Fernando"/>
    <s v="-"/>
    <s v="WAN"/>
    <s v="TSS"/>
    <s v="No"/>
    <s v="No"/>
    <s v="No"/>
    <s v="Si"/>
    <s v="No"/>
  </r>
  <r>
    <x v="15"/>
    <x v="0"/>
    <x v="0"/>
    <s v="normal"/>
    <s v="C001031550"/>
    <s v="C.AMER.MX.DPO-LNX"/>
    <s v="Don Juan Rico Nataly"/>
    <d v="2017-03-25T00:30:00"/>
    <d v="2017-03-25T07:00:00"/>
    <s v="AMER | IMPERQUIMIA | Operative System package upgrade on server ipqmxha1 | PRD"/>
    <s v="Successful"/>
    <s v="On Time"/>
    <s v="No"/>
    <s v="Minor"/>
    <s v="Successful"/>
    <s v="On Time"/>
    <n v="1"/>
    <n v="1"/>
    <n v="0"/>
    <x v="2"/>
    <n v="0"/>
    <s v="Normal"/>
    <n v="0"/>
    <n v="0"/>
    <n v="0"/>
    <n v="0"/>
    <n v="1"/>
    <n v="0"/>
    <s v="Candido"/>
    <s v="C000972225"/>
    <s v="DPO Linux"/>
    <s v="ITO"/>
    <s v="No"/>
    <s v="No"/>
    <s v="No"/>
    <s v="Si"/>
    <s v="No"/>
  </r>
  <r>
    <x v="7"/>
    <x v="0"/>
    <x v="0"/>
    <s v="normal"/>
    <s v="C000983748"/>
    <s v="C.AMER.MX.LBU.WINTEL"/>
    <s v="Cassaball Camacho Maria Cristina"/>
    <d v="2017-03-24T08:00:00"/>
    <d v="2017-03-26T12:00:00"/>
    <s v="AMER |Owens | Distribution of MSFT patches for Windows Servers (PRD) and Installing VMware Tools &lt;March -2017&gt;"/>
    <s v="Successful"/>
    <s v="On Time"/>
    <s v="No"/>
    <s v="Minor"/>
    <s v="Successful"/>
    <s v="On Time"/>
    <n v="1"/>
    <n v="1"/>
    <n v="0"/>
    <x v="2"/>
    <n v="0"/>
    <s v="Normal"/>
    <n v="0"/>
    <n v="0"/>
    <n v="0"/>
    <n v="0"/>
    <n v="1"/>
    <n v="0"/>
    <s v="Maria del Carmen"/>
    <s v="C000945095"/>
    <s v="DPO Windows"/>
    <s v="ITO"/>
    <s v="No"/>
    <s v="No"/>
    <s v="No"/>
    <s v="Si"/>
    <s v="No"/>
  </r>
  <r>
    <x v="7"/>
    <x v="0"/>
    <x v="1"/>
    <s v="normal"/>
    <s v="C001041627"/>
    <s v="C.SAP.MX.AA.SAP-BASIS"/>
    <s v="Aguilar Galindo Hector"/>
    <d v="2017-03-24T11:00:00"/>
    <d v="2017-03-24T17:00:00"/>
    <s v="Owens | SAP-Basis|T-systems Mexico|CRM- DEV|CRD| Outage=YES| - - KERNEL_Update [4EP]"/>
    <s v="Successful"/>
    <s v="On Time"/>
    <s v="No"/>
    <s v="Standard"/>
    <s v="Successful"/>
    <s v="On Time"/>
    <n v="1"/>
    <n v="1"/>
    <n v="0"/>
    <x v="2"/>
    <n v="0"/>
    <s v="Normal"/>
    <n v="0"/>
    <n v="0"/>
    <n v="0"/>
    <n v="0"/>
    <n v="1"/>
    <n v="0"/>
    <s v="Maria del Carmen"/>
    <s v="CMOD317140"/>
    <s v="Basis"/>
    <s v="BASIS"/>
    <s v="No"/>
    <s v="No"/>
    <s v="No"/>
    <s v="Si"/>
    <s v="No"/>
  </r>
  <r>
    <x v="5"/>
    <x v="0"/>
    <x v="0"/>
    <s v="normal"/>
    <s v="C001044796"/>
    <s v="C.AMER.MX.LBU.WINTEL"/>
    <s v="Ramos Cerecedo Juana  "/>
    <d v="2017-03-22T20:00:00"/>
    <d v="2017-03-24T22:00:00"/>
    <s v="T- SYSTEMS AMER | Admin-LAN: Sanity reboot jump server"/>
    <s v="Successful"/>
    <s v="On Time"/>
    <s v="No"/>
    <s v="Minor"/>
    <s v="Successful"/>
    <s v="On Time"/>
    <n v="1"/>
    <n v="1"/>
    <n v="0"/>
    <x v="2"/>
    <n v="0"/>
    <s v="Normal"/>
    <n v="0"/>
    <n v="0"/>
    <n v="0"/>
    <n v="0"/>
    <n v="1"/>
    <n v="0"/>
    <s v="Candido"/>
    <s v="C000271681"/>
    <s v="DPO Windows"/>
    <s v="ITO"/>
    <s v="No"/>
    <s v="No"/>
    <s v="No"/>
    <s v="Si"/>
    <s v="No"/>
  </r>
  <r>
    <x v="5"/>
    <x v="0"/>
    <x v="0"/>
    <s v="normal"/>
    <s v="C001043456"/>
    <s v="SE.AMER.MX.OPM-TSMX"/>
    <s v="Juarez Juarez Paulina"/>
    <d v="2017-03-26T12:00:00"/>
    <d v="2017-03-26T20:00:00"/>
    <s v="Desinstalación de Cableado Obsoleto en DCPI"/>
    <s v="Successful"/>
    <s v="On Time"/>
    <s v="No"/>
    <s v="Minor"/>
    <s v="Successful"/>
    <s v="On Time"/>
    <n v="1"/>
    <n v="1"/>
    <n v="0"/>
    <x v="2"/>
    <n v="0"/>
    <s v="Normal"/>
    <n v="0"/>
    <n v="0"/>
    <n v="0"/>
    <n v="0"/>
    <n v="1"/>
    <n v="0"/>
    <s v="Candido"/>
    <s v="C000050271"/>
    <s v="OPM"/>
    <s v="ITO"/>
    <s v="No"/>
    <s v="No"/>
    <s v="No"/>
    <s v="Si"/>
    <s v="No"/>
  </r>
  <r>
    <x v="5"/>
    <x v="2"/>
    <x v="0"/>
    <s v="normal"/>
    <s v="C001041633"/>
    <s v="DS.ISD.MX.LBU.IMPLEMENTER"/>
    <s v="Aguilar Vazquez Areli  "/>
    <d v="2017-03-23T08:00:00"/>
    <d v="2017-03-24T19:00:00"/>
    <s v="Configuracion de Encuestas telefonicas en servidor inConcert para cliente Alfa"/>
    <s v="Successful"/>
    <s v="On Time"/>
    <s v="No"/>
    <s v="Minor"/>
    <s v="Successful"/>
    <s v="On Time"/>
    <n v="1"/>
    <n v="1"/>
    <n v="0"/>
    <x v="2"/>
    <n v="0"/>
    <s v="Normal"/>
    <n v="0"/>
    <n v="0"/>
    <n v="0"/>
    <n v="0"/>
    <n v="1"/>
    <n v="0"/>
    <s v="Candido"/>
    <s v="-"/>
    <s v="PME"/>
    <s v="PME"/>
    <s v="No"/>
    <s v="No"/>
    <s v="No"/>
    <s v="Si"/>
    <s v="No"/>
  </r>
  <r>
    <x v="5"/>
    <x v="1"/>
    <x v="0"/>
    <s v="normal"/>
    <s v="C001036707"/>
    <s v="TS.GS.MX.SCC1.LAN"/>
    <s v="Santillan Anguiano Juan Carlos"/>
    <d v="2017-03-26T12:00:00"/>
    <d v="2017-03-26T17:00:00"/>
    <s v="Alfa | Remplazo de Router por falla en el Ventilador(Cisco) en el NIC"/>
    <s v="Successful"/>
    <s v="On Time"/>
    <s v="No"/>
    <s v="Minor"/>
    <s v="Successful"/>
    <s v="On Time"/>
    <n v="1"/>
    <n v="1"/>
    <n v="0"/>
    <x v="2"/>
    <n v="0"/>
    <s v="Normal"/>
    <n v="0"/>
    <n v="0"/>
    <n v="0"/>
    <n v="0"/>
    <n v="1"/>
    <n v="0"/>
    <s v="Candido"/>
    <s v="C000184276"/>
    <s v="LAN"/>
    <s v="TSS"/>
    <s v="No"/>
    <s v="No"/>
    <s v="No"/>
    <s v="Si"/>
    <s v="No"/>
  </r>
  <r>
    <x v="5"/>
    <x v="1"/>
    <x v="0"/>
    <s v="normal"/>
    <s v="C001045125"/>
    <s v="TS.GS.MX.SCC1.LAN"/>
    <s v="Santillan Anguiano Juan Carlos"/>
    <d v="2017-03-25T10:00:00"/>
    <d v="2017-03-25T15:00:00"/>
    <s v="ALFA | Depuración de Rutas y Spoofing GNP y Configuración de Rutas Estáticas y Spoofing para Grupo Alfa"/>
    <s v="Successful"/>
    <s v="On Time"/>
    <s v="No"/>
    <s v="Minor"/>
    <s v="Successful"/>
    <s v="On Time"/>
    <n v="1"/>
    <n v="1"/>
    <n v="0"/>
    <x v="2"/>
    <n v="0"/>
    <s v="Normal"/>
    <n v="0"/>
    <n v="0"/>
    <n v="0"/>
    <n v="0"/>
    <n v="1"/>
    <n v="0"/>
    <s v="Candido"/>
    <s v="C001045124"/>
    <s v="LAN"/>
    <s v="TSS"/>
    <s v="No"/>
    <s v="No"/>
    <s v="No"/>
    <s v="Si"/>
    <s v="No"/>
  </r>
  <r>
    <x v="5"/>
    <x v="1"/>
    <x v="0"/>
    <s v="normal"/>
    <s v="C001027814"/>
    <s v="TS.GS.MX.SIC.VOICE"/>
    <s v="Serrano  Rodriguez Victor"/>
    <d v="2017-03-23T09:00:00"/>
    <d v="2017-03-24T18:00:00"/>
    <s v="TSMX_PQIT | Proyecto Migración de Voz Avaya a Cisco | Cambio administrativo | Toma de operacion de servidor de respaldos QMXSV14P"/>
    <s v="Successful"/>
    <s v="On Time"/>
    <s v="No"/>
    <s v="Minor"/>
    <s v="Successful"/>
    <s v="On Time"/>
    <n v="1"/>
    <n v="1"/>
    <n v="0"/>
    <x v="2"/>
    <n v="0"/>
    <s v="Normal"/>
    <n v="0"/>
    <n v="0"/>
    <n v="0"/>
    <n v="0"/>
    <n v="1"/>
    <n v="0"/>
    <s v="Candido"/>
    <s v="-"/>
    <s v="Voice"/>
    <s v="TSS"/>
    <s v="No"/>
    <s v="No"/>
    <s v="No"/>
    <s v="Si"/>
    <s v="No"/>
  </r>
  <r>
    <x v="5"/>
    <x v="1"/>
    <x v="0"/>
    <s v="normal"/>
    <s v="C001044781"/>
    <s v="TS.GS.MX.SIC.VOICE"/>
    <s v="Serrano  Rodriguez Victor"/>
    <d v="2017-03-24T20:00:00"/>
    <d v="2017-03-25T06:30:00"/>
    <s v="TSMX_PQIT | Cisco Unified Call Manager patch update 11.5.1.12016-1 for bug mitigation"/>
    <s v="Successful"/>
    <s v="On Time"/>
    <s v="No"/>
    <s v="Minor"/>
    <s v="Successful"/>
    <s v="On Time"/>
    <n v="1"/>
    <n v="1"/>
    <n v="0"/>
    <x v="2"/>
    <n v="0"/>
    <s v="Normal"/>
    <n v="0"/>
    <n v="0"/>
    <n v="0"/>
    <n v="0"/>
    <n v="1"/>
    <n v="0"/>
    <s v="Candido"/>
    <s v="-"/>
    <s v="Voice"/>
    <s v="TSS"/>
    <s v="No"/>
    <s v="No"/>
    <s v="No"/>
    <s v="Si"/>
    <s v="No"/>
  </r>
  <r>
    <x v="5"/>
    <x v="1"/>
    <x v="0"/>
    <s v="normal"/>
    <s v="C001044976"/>
    <s v="SE.AA.MX.SDE.SUPPLIERS"/>
    <s v="Soto Muñoz Jose Carlos"/>
    <d v="2017-03-23T09:00:00"/>
    <d v="2017-03-25T18:00:00"/>
    <s v="Pruebas de redundancia Concorde Group | Fase 1"/>
    <s v="Successful"/>
    <s v="On Time"/>
    <s v="No"/>
    <s v="Minor"/>
    <s v="Successful"/>
    <s v="On Time"/>
    <n v="1"/>
    <n v="1"/>
    <n v="0"/>
    <x v="2"/>
    <n v="0"/>
    <s v="Normal"/>
    <n v="0"/>
    <n v="0"/>
    <n v="0"/>
    <n v="0"/>
    <n v="1"/>
    <n v="0"/>
    <s v="Candido"/>
    <s v="C000052054"/>
    <s v="SDM"/>
    <s v="TSS"/>
    <s v="No"/>
    <s v="No"/>
    <s v="No"/>
    <s v="Si"/>
    <s v="No"/>
  </r>
  <r>
    <x v="1"/>
    <x v="0"/>
    <x v="0"/>
    <s v="normal"/>
    <s v="C001026187"/>
    <s v="C.AMER.MX.DBA.VITRO"/>
    <s v="Santana Ochoa Fabian"/>
    <d v="2017-03-23T10:00:00"/>
    <d v="2017-03-24T17:00:00"/>
    <s v="AMER | VITRO | Administrative change Modify the status for the SQL express versions and update the model Field for the list of CIs"/>
    <s v="Successful"/>
    <s v="On Time"/>
    <s v="No"/>
    <s v="Minor"/>
    <s v="Successful"/>
    <s v="On Time"/>
    <n v="1"/>
    <n v="1"/>
    <n v="0"/>
    <x v="2"/>
    <n v="0"/>
    <s v="Normal"/>
    <n v="0"/>
    <n v="0"/>
    <n v="0"/>
    <n v="0"/>
    <n v="1"/>
    <n v="0"/>
    <s v="Maria del Carmen"/>
    <s v="C000982195"/>
    <s v="Base de datos"/>
    <s v="ITO"/>
    <s v="No"/>
    <s v="No"/>
    <s v="No"/>
    <s v="Si"/>
    <s v="No"/>
  </r>
  <r>
    <x v="1"/>
    <x v="0"/>
    <x v="0"/>
    <s v="normal"/>
    <s v="C001028130"/>
    <s v="C.AMER.MX.SECURITY.GOB.VITRO"/>
    <s v="Garcia Hernandez Roberto de Jesus"/>
    <d v="2017-03-23T18:00:00"/>
    <d v="2017-03-24T03:30:00"/>
    <s v="Amer |VITRO| ANTIVIRUS INSTALL(TRENDMICRO) QA/DEV"/>
    <s v="Successful"/>
    <s v="On Time"/>
    <s v="No"/>
    <s v="Minor"/>
    <s v="Successful"/>
    <s v="On Time"/>
    <n v="1"/>
    <n v="1"/>
    <n v="0"/>
    <x v="2"/>
    <n v="0"/>
    <s v="Normal"/>
    <n v="0"/>
    <n v="0"/>
    <n v="0"/>
    <n v="0"/>
    <n v="1"/>
    <n v="0"/>
    <s v="Maria del Carmen"/>
    <s v="C000682192"/>
    <s v="Security"/>
    <s v="ITO"/>
    <s v="No"/>
    <s v="No"/>
    <s v="No"/>
    <s v="Si"/>
    <s v="No"/>
  </r>
  <r>
    <x v="1"/>
    <x v="0"/>
    <x v="0"/>
    <s v="normal"/>
    <s v="C001028133"/>
    <s v="C.AMER.MX.SECURITY.GOB.VITRO"/>
    <s v="Garcia Hernandez Roberto de Jesus"/>
    <d v="2017-03-24T14:00:00"/>
    <d v="2017-03-25T10:30:00"/>
    <s v="Amer |VITRO| ANTIVIRUS INSTALL(TRENDMICRO) DEV/QA"/>
    <s v="Successful"/>
    <s v="On Time"/>
    <s v="No"/>
    <s v="Minor"/>
    <s v="Successful"/>
    <s v="On Time"/>
    <n v="1"/>
    <n v="1"/>
    <n v="0"/>
    <x v="2"/>
    <n v="0"/>
    <s v="Normal"/>
    <n v="0"/>
    <n v="0"/>
    <n v="0"/>
    <n v="0"/>
    <n v="1"/>
    <n v="0"/>
    <s v="Maria del Carmen"/>
    <s v="C000682192"/>
    <s v="Security"/>
    <s v="ITO"/>
    <s v="No"/>
    <s v="No"/>
    <s v="No"/>
    <s v="Si"/>
    <s v="No"/>
  </r>
  <r>
    <x v="1"/>
    <x v="0"/>
    <x v="0"/>
    <s v="normal"/>
    <s v="C001045162"/>
    <s v="C.AMER.MX.SECURITY.GOB.VITRO"/>
    <s v="Garcia Hernandez Roberto de Jesus"/>
    <d v="2017-03-25T09:00:00"/>
    <d v="2017-03-26T18:00:00"/>
    <s v="Amer |VITRO| ANTIVIRUS INSTALL(TRENDMICRO) PRD"/>
    <s v="Successful"/>
    <s v="On Time"/>
    <s v="No"/>
    <s v="Minor"/>
    <s v="Successful"/>
    <s v="On Time"/>
    <n v="1"/>
    <n v="1"/>
    <n v="0"/>
    <x v="2"/>
    <n v="0"/>
    <s v="Normal"/>
    <n v="0"/>
    <n v="0"/>
    <n v="0"/>
    <n v="0"/>
    <n v="1"/>
    <n v="0"/>
    <s v="Maria del Carmen"/>
    <s v="C000682192"/>
    <s v="Security"/>
    <s v="ITO"/>
    <s v="No"/>
    <s v="No"/>
    <s v="No"/>
    <s v="Si"/>
    <s v="No"/>
  </r>
  <r>
    <x v="1"/>
    <x v="0"/>
    <x v="1"/>
    <s v="normal"/>
    <s v="C001046839"/>
    <s v="C.AMER.MX.VDI.VITRO"/>
    <s v="Trejo Camara Alonso Miguel"/>
    <d v="2017-03-24T21:00:00"/>
    <d v="2017-03-26T21:00:00"/>
    <s v="AMER | VITRO | Reboot Citrix servers MXVTC1CTX002 and MXVTC1CTX003"/>
    <s v="Successful"/>
    <s v="On Time"/>
    <s v="No"/>
    <s v="Standard"/>
    <s v="Successful"/>
    <s v="On Time"/>
    <n v="1"/>
    <n v="1"/>
    <n v="0"/>
    <x v="2"/>
    <n v="0"/>
    <s v="Normal"/>
    <n v="0"/>
    <n v="0"/>
    <n v="0"/>
    <n v="0"/>
    <n v="1"/>
    <n v="0"/>
    <s v="Maria del Carmen"/>
    <s v="C001007709"/>
    <s v="VDI"/>
    <s v="ITO"/>
    <s v="No"/>
    <s v="No"/>
    <s v="No"/>
    <s v="Si"/>
    <s v="No"/>
  </r>
  <r>
    <x v="1"/>
    <x v="1"/>
    <x v="1"/>
    <s v="normal"/>
    <s v="C001044907"/>
    <s v="TS.CP.MX.SIC.LAN.VITRO"/>
    <s v="Garcia Guajardo Jesus  "/>
    <d v="2017-03-23T23:00:00"/>
    <d v="2017-03-24T18:00:00"/>
    <s v="Alta | Baja | Modificacion | de ACL para ruteo de trafico hacia FW Forcepoint&lt;Vitro Corporativo&gt; | Preaprobado"/>
    <s v="Successful"/>
    <s v="On Time"/>
    <s v="No"/>
    <s v="Standard"/>
    <s v="Successful"/>
    <s v="On Time"/>
    <n v="1"/>
    <n v="1"/>
    <n v="0"/>
    <x v="2"/>
    <n v="0"/>
    <s v="Normal"/>
    <n v="0"/>
    <n v="0"/>
    <n v="0"/>
    <n v="0"/>
    <n v="1"/>
    <n v="0"/>
    <s v="Maria del Carmen"/>
    <s v="C000182719"/>
    <s v="LAN"/>
    <s v="TSS"/>
    <s v="No"/>
    <s v="No"/>
    <s v="No"/>
    <s v="Si"/>
    <s v="No"/>
  </r>
  <r>
    <x v="1"/>
    <x v="1"/>
    <x v="0"/>
    <s v="normal"/>
    <s v="C001045034"/>
    <s v="TS.CP.MX.SIC.WAN.VITRO"/>
    <s v="Valdez Zamora Gerardo Ivan"/>
    <d v="2017-03-24T16:00:00"/>
    <d v="2017-03-24T18:00:00"/>
    <s v="VITRO | Alta monitoreo en Spectrum Multiclientes servicio de Axtel X-tremo en las localidades de Lazaro Cardenas y Vitro SA"/>
    <s v="Successful"/>
    <s v="On Time"/>
    <s v="No"/>
    <s v="Minor"/>
    <s v="Successful"/>
    <s v="On Time"/>
    <n v="1"/>
    <n v="1"/>
    <n v="0"/>
    <x v="2"/>
    <n v="0"/>
    <s v="Normal"/>
    <n v="0"/>
    <n v="0"/>
    <n v="0"/>
    <n v="0"/>
    <n v="1"/>
    <n v="0"/>
    <s v="Maria del Carmen"/>
    <s v="C000184276"/>
    <s v="WAN"/>
    <s v="TSS"/>
    <s v="No"/>
    <s v="No"/>
    <s v="No"/>
    <s v="Si"/>
    <s v="No"/>
  </r>
  <r>
    <x v="1"/>
    <x v="1"/>
    <x v="1"/>
    <s v="normal"/>
    <s v="C001048599"/>
    <s v="TS.CP.MX.SIC.WAN.VITRO"/>
    <s v="Huerta Barrera David  "/>
    <d v="2017-03-23T23:00:00"/>
    <d v="2017-03-24T06:00:00"/>
    <s v="VITRO | TSS | Incremento de ancho de banda de 4 a 6 Mbps planta: CRINAMEX | T-Systems solo será acompañamiento."/>
    <s v="Successful"/>
    <s v="On Time"/>
    <s v="No"/>
    <s v="Standard"/>
    <s v="Successful"/>
    <s v="On Time"/>
    <n v="1"/>
    <n v="1"/>
    <n v="0"/>
    <x v="2"/>
    <n v="0"/>
    <s v="Normal"/>
    <n v="0"/>
    <n v="0"/>
    <n v="0"/>
    <n v="0"/>
    <n v="1"/>
    <n v="0"/>
    <s v="Maria del Carmen"/>
    <s v="C000804922"/>
    <s v="WAN"/>
    <s v="TSS"/>
    <s v="No"/>
    <s v="No"/>
    <s v="No"/>
    <s v="Si"/>
    <s v="No"/>
  </r>
  <r>
    <x v="1"/>
    <x v="1"/>
    <x v="1"/>
    <s v="normal"/>
    <s v="C001050117"/>
    <s v="TS.CP.MX.SIC.LAN.VITRO"/>
    <s v="Valdez Zamora Gerardo Ivan"/>
    <d v="2017-03-25T22:00:00"/>
    <d v="2017-03-26T02:00:00"/>
    <s v="Alta | Baja | Modificacion | de ACL para ruteo de trafico hacia FW &lt;Sitio FAMA CETI&gt; | Preaprobado"/>
    <s v="Successful"/>
    <s v="On Time"/>
    <s v="No"/>
    <s v="Standard"/>
    <s v="Successful"/>
    <s v="On Time"/>
    <n v="1"/>
    <n v="1"/>
    <n v="0"/>
    <x v="2"/>
    <n v="0"/>
    <s v="Normal"/>
    <n v="0"/>
    <n v="0"/>
    <n v="0"/>
    <n v="0"/>
    <n v="1"/>
    <n v="0"/>
    <s v="Maria del Carmen"/>
    <s v="C000182719"/>
    <s v="LAN"/>
    <s v="TSS"/>
    <s v="No"/>
    <s v="No"/>
    <s v="No"/>
    <s v="Si"/>
    <s v="No"/>
  </r>
  <r>
    <x v="8"/>
    <x v="0"/>
    <x v="0"/>
    <s v="normal"/>
    <s v="C40786839"/>
    <s v="OPM ITS Support OPS VWM CHGMGR"/>
    <s v="Zacamitzin Medina Dagoberto"/>
    <d v="2017-03-26T18:00:00"/>
    <d v="2017-03-26T22:00:00"/>
    <s v="Establecer configuracion NTP en servidor Unix LVMX2PROVP/10.148.13.120"/>
    <s v="Successful"/>
    <s v="On Time"/>
    <s v="No"/>
    <s v="Minor"/>
    <s v="Successful"/>
    <s v="On Time"/>
    <n v="1"/>
    <n v="1"/>
    <n v="0"/>
    <x v="2"/>
    <n v="0"/>
    <s v="Normal"/>
    <n v="0"/>
    <n v="0"/>
    <n v="0"/>
    <n v="0"/>
    <n v="1"/>
    <n v="1"/>
    <s v="Alejandro"/>
    <s v="CT40004352"/>
    <s v="OPM"/>
    <s v="ITO"/>
    <s v="No"/>
    <s v="No"/>
    <s v="No"/>
    <s v="Si"/>
    <s v="Si"/>
  </r>
  <r>
    <x v="8"/>
    <x v="0"/>
    <x v="0"/>
    <s v="normal"/>
    <s v="C40768834"/>
    <s v="STORAGE ITS Support OPS VWM CHGMGR"/>
    <s v="George Davila Jesus Jacob"/>
    <d v="2017-03-26T08:00:00"/>
    <d v="2017-03-26T20:00:00"/>
    <s v="Accompaniment (Shadowing) to vendor HPE. Upgrade disk at Storages HP9500"/>
    <s v="Successful"/>
    <s v="On Time"/>
    <s v="No"/>
    <s v="Minor"/>
    <s v="Successful"/>
    <s v="On Time"/>
    <n v="1"/>
    <n v="1"/>
    <n v="0"/>
    <x v="2"/>
    <n v="0"/>
    <s v="Normal"/>
    <n v="0"/>
    <n v="0"/>
    <n v="0"/>
    <n v="0"/>
    <n v="1"/>
    <n v="0"/>
    <s v="Alejandro"/>
    <s v="CT40009512"/>
    <s v="Backups -Storage"/>
    <s v="ITO"/>
    <s v="No"/>
    <s v="No"/>
    <s v="No"/>
    <s v="Si"/>
    <s v="No"/>
  </r>
  <r>
    <x v="8"/>
    <x v="0"/>
    <x v="0"/>
    <s v="normal"/>
    <s v="C40786909"/>
    <s v="SERVERS UNIX ITS Support OPS VWM CHGMGR"/>
    <s v="Silva Romero Stephanie Viridiana"/>
    <d v="2017-03-25T15:00:00"/>
    <d v="2017-03-26T00:00:00"/>
    <s v="Instalacion de FIX PROD Server - CERT Vulnerabilities AIX_Vul-1996 Fase III"/>
    <s v="Successful"/>
    <s v="On Time"/>
    <s v="No"/>
    <s v="Minor"/>
    <s v="Successful"/>
    <s v="On Time"/>
    <n v="1"/>
    <n v="1"/>
    <n v="0"/>
    <x v="2"/>
    <n v="0"/>
    <s v="Normal"/>
    <n v="0"/>
    <n v="0"/>
    <n v="0"/>
    <n v="0"/>
    <n v="1"/>
    <n v="0"/>
    <s v="Alejandro"/>
    <s v="CT40002748"/>
    <s v="Unix"/>
    <s v="ITO"/>
    <s v="No"/>
    <s v="No"/>
    <s v="No"/>
    <s v="Si"/>
    <s v="No"/>
  </r>
  <r>
    <x v="8"/>
    <x v="0"/>
    <x v="0"/>
    <s v="normal"/>
    <s v="C40787019"/>
    <s v="SERVERS UNIX ITS Support OPS VWM CHGMGR"/>
    <s v="Vazquez Reyes Juan Pablo"/>
    <d v="2017-03-23T15:00:00"/>
    <d v="2017-03-23T17:00:00"/>
    <s v="Reemplazo de componente de HW (disco duro) en el PMX1LEGDB"/>
    <s v="Successful"/>
    <s v="On Time"/>
    <s v="No"/>
    <s v="Minor"/>
    <s v="Successful"/>
    <s v="On Time"/>
    <n v="1"/>
    <n v="1"/>
    <n v="0"/>
    <x v="2"/>
    <n v="0"/>
    <s v="Normal"/>
    <n v="0"/>
    <n v="0"/>
    <n v="0"/>
    <n v="0"/>
    <n v="1"/>
    <n v="0"/>
    <s v="Alejandro"/>
    <s v="CT40002734"/>
    <s v="Unix"/>
    <s v="ITO"/>
    <s v="No"/>
    <s v="No"/>
    <s v="No"/>
    <s v="Si"/>
    <s v="No"/>
  </r>
  <r>
    <x v="8"/>
    <x v="0"/>
    <x v="0"/>
    <s v="normal"/>
    <s v="C40787022"/>
    <s v="SERVERS UNIX ITS Support OPS VWM CHGMGR"/>
    <s v="Vazquez Reyes Juan Pablo"/>
    <d v="2017-03-25T09:00:00"/>
    <d v="2017-03-25T14:00:00"/>
    <s v="Actualizar SO servidor MXVWMXPUSAP002"/>
    <s v="Successful"/>
    <s v="On Time"/>
    <s v="No"/>
    <s v="Minor"/>
    <s v="Successful"/>
    <s v="On Time"/>
    <n v="1"/>
    <n v="1"/>
    <n v="0"/>
    <x v="2"/>
    <n v="0"/>
    <s v="Normal"/>
    <n v="0"/>
    <n v="0"/>
    <n v="0"/>
    <n v="0"/>
    <n v="1"/>
    <n v="0"/>
    <s v="Alejandro"/>
    <s v="CT40002647"/>
    <s v="Unix"/>
    <s v="ITO"/>
    <s v="No"/>
    <s v="No"/>
    <s v="No"/>
    <s v="Si"/>
    <s v="No"/>
  </r>
  <r>
    <x v="8"/>
    <x v="0"/>
    <x v="0"/>
    <s v="normal"/>
    <s v="C40781078"/>
    <s v="SECURITY Support CTO VWM CHGMGR"/>
    <s v="Sierra Morales Armando Javier"/>
    <d v="2017-03-25T08:00:00"/>
    <d v="2017-03-26T20:30:00"/>
    <s v="Actualización de Fix de Seguridad en Qradar de la version 7.2.7 a la version 7.2.8 Patch 5"/>
    <s v="Successful"/>
    <s v="On Time"/>
    <s v="No"/>
    <s v="Minor"/>
    <s v="Successful"/>
    <s v="On Time"/>
    <n v="1"/>
    <n v="1"/>
    <n v="0"/>
    <x v="2"/>
    <n v="0"/>
    <s v="Normal"/>
    <n v="0"/>
    <n v="0"/>
    <n v="0"/>
    <n v="0"/>
    <n v="1"/>
    <n v="0"/>
    <s v="Alejandro"/>
    <s v="CT40009662"/>
    <s v="Security"/>
    <s v="ITO"/>
    <s v="No"/>
    <s v="No"/>
    <s v="No"/>
    <s v="Si"/>
    <s v="No"/>
  </r>
  <r>
    <x v="8"/>
    <x v="1"/>
    <x v="0"/>
    <s v="normal"/>
    <s v="C40786771"/>
    <s v="TELECOM WAN ITS Support OPS VWM CHGMGR"/>
    <s v="Fernandez Hernandez Israel"/>
    <d v="2017-03-25T20:00:00"/>
    <d v="2017-03-26T12:00:00"/>
    <s v="Acompañamiento a proveedor durante actividades de migración de RSA SecurID (KVSLink y NetScaler)"/>
    <s v="Successful"/>
    <s v="On Time"/>
    <s v="No"/>
    <s v="Minor"/>
    <s v="Successful"/>
    <s v="On Time"/>
    <n v="1"/>
    <n v="1"/>
    <n v="0"/>
    <x v="2"/>
    <n v="0"/>
    <s v="Normal"/>
    <n v="0"/>
    <n v="0"/>
    <n v="0"/>
    <n v="0"/>
    <n v="1"/>
    <n v="0"/>
    <s v="Alejandro"/>
    <s v="-"/>
    <s v="WAN"/>
    <s v="TSS"/>
    <s v="No"/>
    <s v="No"/>
    <s v="No"/>
    <s v="Si"/>
    <s v="No"/>
  </r>
  <r>
    <x v="8"/>
    <x v="1"/>
    <x v="0"/>
    <s v="normal"/>
    <s v="C40789749"/>
    <s v="TELECOM WAN ITS Support OPS VWM CHGMGR"/>
    <s v="Fernandez Hernandez Israel"/>
    <d v="2017-03-25T22:00:00"/>
    <d v="2017-03-26T00:00:00"/>
    <s v="Actualizar regla de partición en firewall service module"/>
    <s v="Successful"/>
    <s v="On Time"/>
    <s v="No"/>
    <s v="Minor"/>
    <s v="Successful"/>
    <s v="On Time"/>
    <n v="1"/>
    <n v="1"/>
    <n v="0"/>
    <x v="2"/>
    <n v="0"/>
    <s v="Normal"/>
    <n v="0"/>
    <n v="0"/>
    <n v="0"/>
    <n v="0"/>
    <n v="1"/>
    <n v="0"/>
    <s v="Alejandro"/>
    <s v="-"/>
    <s v="WAN"/>
    <s v="TSS"/>
    <s v="No"/>
    <s v="No"/>
    <s v="No"/>
    <s v="Si"/>
    <s v="No"/>
  </r>
  <r>
    <x v="8"/>
    <x v="1"/>
    <x v="0"/>
    <s v="normal"/>
    <s v="C40781679"/>
    <s v="TELECOM LAN ITS Support OPS VWM CHGMGR"/>
    <s v="De Jesus Hernandez Emilio"/>
    <d v="2017-03-24T20:00:00"/>
    <d v="2017-03-25T06:00:00"/>
    <s v="Acompañamiento a Telmex para realizar el Incremento de Enlaces de Internet"/>
    <s v="Successful"/>
    <s v="On Time"/>
    <s v="No"/>
    <s v="Minor"/>
    <s v="Successful"/>
    <s v="On Time"/>
    <n v="1"/>
    <n v="1"/>
    <n v="0"/>
    <x v="2"/>
    <n v="0"/>
    <s v="Normal"/>
    <n v="0"/>
    <n v="0"/>
    <n v="0"/>
    <n v="0"/>
    <n v="1"/>
    <n v="0"/>
    <s v="Alejandro"/>
    <s v="CT40005110"/>
    <s v="LAN"/>
    <s v="TSS"/>
    <s v="No"/>
    <s v="No"/>
    <s v="No"/>
    <s v="Si"/>
    <s v="No"/>
  </r>
  <r>
    <x v="8"/>
    <x v="1"/>
    <x v="0"/>
    <s v="normal"/>
    <s v="C40786875"/>
    <s v="TELECOM ITS Support OPS VWM CHGMGR"/>
    <s v="Martinez Vega Maria Jose"/>
    <d v="2017-03-26T09:00:00"/>
    <d v="2017-03-26T17:00:00"/>
    <s v="Se requiere realizar remplazo de conectores y prueba a la FO del enlace RT-DIST2-S20.WVM, IP 10.148.5.120, PUERTO 23"/>
    <s v="Successful"/>
    <s v="On Time"/>
    <s v="No"/>
    <s v="Minor"/>
    <s v="Successful"/>
    <s v="On Time"/>
    <n v="1"/>
    <n v="1"/>
    <n v="0"/>
    <x v="2"/>
    <n v="0"/>
    <s v="Normal"/>
    <n v="0"/>
    <n v="0"/>
    <n v="0"/>
    <n v="0"/>
    <n v="1"/>
    <n v="1"/>
    <s v="Alejandro"/>
    <s v="CT40003009"/>
    <s v="Cableado"/>
    <s v="TSS"/>
    <s v="No"/>
    <s v="No"/>
    <s v="No"/>
    <s v="Si"/>
    <s v="Si"/>
  </r>
  <r>
    <x v="8"/>
    <x v="1"/>
    <x v="0"/>
    <s v="normal"/>
    <s v="C40784634"/>
    <s v="MIDDLEW MQSERIES ITS Support OPS VWM CHGMGR"/>
    <s v="Rodriguez Rivera Juan Jose"/>
    <d v="2017-03-26T10:00:00"/>
    <d v="2017-03-26T17:00:00"/>
    <s v="Configuración APs FIS -  N102"/>
    <s v="Successful"/>
    <s v="On Time"/>
    <s v="No"/>
    <s v="Minor"/>
    <s v="Successful"/>
    <s v="On Time"/>
    <n v="1"/>
    <n v="1"/>
    <n v="0"/>
    <x v="2"/>
    <n v="0"/>
    <s v="Normal"/>
    <n v="0"/>
    <n v="0"/>
    <n v="0"/>
    <n v="0"/>
    <n v="1"/>
    <n v="0"/>
    <s v="Alejandro"/>
    <s v="-"/>
    <s v="Middleware"/>
    <s v="TSS"/>
    <s v="No"/>
    <s v="No"/>
    <s v="No"/>
    <s v="Si"/>
    <s v="No"/>
  </r>
  <r>
    <x v="16"/>
    <x v="1"/>
    <x v="0"/>
    <s v="normal"/>
    <s v="C001026424"/>
    <s v="TS.GS.MX.SIC.VOICE"/>
    <s v="Santos Gonzalez Pedro Luis "/>
    <d v="2017-03-25T12:00:00"/>
    <d v="2017-03-25T18:00:00"/>
    <s v="VWFS | TSMX | TSS | Acompañamiento a Carrier en Revision de Troncal PSTN y Mantenimiento en Central."/>
    <s v="Successful"/>
    <s v="On Time"/>
    <s v="No"/>
    <s v="Minor"/>
    <s v="Successful"/>
    <s v="On Time"/>
    <n v="1"/>
    <n v="1"/>
    <n v="0"/>
    <x v="2"/>
    <n v="0"/>
    <s v="Normal"/>
    <n v="0"/>
    <n v="0"/>
    <n v="0"/>
    <n v="0"/>
    <n v="1"/>
    <n v="0"/>
    <s v="Alejandro"/>
    <s v="-"/>
    <s v="Voice"/>
    <s v="TSS"/>
    <s v="No"/>
    <s v="No"/>
    <s v="No"/>
    <s v="Si"/>
    <s v="No"/>
  </r>
  <r>
    <x v="16"/>
    <x v="1"/>
    <x v="0"/>
    <s v="normal"/>
    <s v="C001044931"/>
    <s v="TS.GS.MX.SIC.VOICE"/>
    <s v="Santos Gonzalez Pedro Luis "/>
    <d v="2017-03-25T18:00:00"/>
    <d v="2017-03-25T22:00:00"/>
    <s v="VWFS | TSMX | TSS | Redescubrimiento de equipos VWBank"/>
    <s v="Successful"/>
    <s v="On Time"/>
    <s v="No"/>
    <s v="Minor"/>
    <s v="Successful"/>
    <s v="On Time"/>
    <n v="1"/>
    <n v="1"/>
    <n v="0"/>
    <x v="2"/>
    <n v="0"/>
    <s v="Normal"/>
    <n v="0"/>
    <n v="0"/>
    <n v="0"/>
    <n v="0"/>
    <n v="1"/>
    <n v="0"/>
    <s v="Alejandro"/>
    <s v="-"/>
    <s v="Voice"/>
    <s v="TSS"/>
    <s v="No"/>
    <s v="No"/>
    <s v="No"/>
    <s v="Si"/>
    <s v="No"/>
  </r>
  <r>
    <x v="6"/>
    <x v="0"/>
    <x v="0"/>
    <s v="normal"/>
    <s v="C001026327"/>
    <s v="C.AMER.MX.PCI"/>
    <s v="De la Peña Olea Rafael"/>
    <d v="2017-03-17T19:00:00"/>
    <d v="2017-03-24T18:00:00"/>
    <s v="DSI QRO | ESXi Memory Increase"/>
    <s v="Successful"/>
    <s v="On Time"/>
    <s v="No"/>
    <s v="Minor"/>
    <s v="Successful"/>
    <s v="On Time"/>
    <n v="1"/>
    <n v="1"/>
    <n v="0"/>
    <x v="2"/>
    <n v="0"/>
    <s v="Normal"/>
    <n v="0"/>
    <n v="0"/>
    <n v="0"/>
    <n v="0"/>
    <n v="1"/>
    <n v="0"/>
    <s v="Ariadna"/>
    <s v="C000975163"/>
    <s v="PCI Infraestructura"/>
    <s v="ITO"/>
    <s v="No"/>
    <s v="No"/>
    <s v="No"/>
    <s v="Si"/>
    <s v="No"/>
  </r>
  <r>
    <x v="6"/>
    <x v="0"/>
    <x v="0"/>
    <s v="normal"/>
    <s v="C001028017"/>
    <s v="SE.AA.MX.PROJECTS"/>
    <s v="Pineda Calixtro Reynaldo"/>
    <d v="2017-03-26T21:00:00"/>
    <d v="2017-03-27T02:00:00"/>
    <s v="SLT|Volaris | Configuration Volaris link of migration in Qro"/>
    <s v="Successful"/>
    <s v="On Time"/>
    <s v="No"/>
    <s v="Minor"/>
    <s v="Successful"/>
    <s v="On Time"/>
    <n v="1"/>
    <n v="1"/>
    <n v="0"/>
    <x v="2"/>
    <n v="1"/>
    <s v="SLT"/>
    <n v="0"/>
    <n v="0"/>
    <n v="0"/>
    <n v="0"/>
    <n v="1"/>
    <n v="0"/>
    <s v="Ariadna"/>
    <s v="-"/>
    <s v="Proyectos"/>
    <s v="ITO"/>
    <s v="No"/>
    <s v="No"/>
    <s v="No"/>
    <s v="Si"/>
    <s v="No"/>
  </r>
  <r>
    <x v="11"/>
    <x v="0"/>
    <x v="1"/>
    <s v="normal"/>
    <s v="C001036726"/>
    <s v="C.SAP.MX.AA.GDH.MX-BASIS"/>
    <s v="Pacheco Ramirez Victor"/>
    <d v="2017-03-26T07:00:00"/>
    <d v="2017-03-26T09:00:00"/>
    <s v="[GRUPO KUO] / [ SAP -TSMX ] / [ PRD ] / [ PRA ] / - KERNEL_Update / CCAB; ITO.CAB pre-approved [4EP]"/>
    <s v="Successful"/>
    <s v="On Time"/>
    <s v="No"/>
    <s v="Standard"/>
    <s v="Successful"/>
    <s v="On Time"/>
    <n v="1"/>
    <n v="1"/>
    <n v="0"/>
    <x v="2"/>
    <n v="0"/>
    <s v="Normal"/>
    <n v="0"/>
    <n v="0"/>
    <n v="0"/>
    <n v="0"/>
    <n v="1"/>
    <n v="0"/>
    <s v="Ariadna"/>
    <s v="CMOD317140"/>
    <s v="Basis"/>
    <s v="BASIS"/>
    <s v="No"/>
    <s v="No"/>
    <s v="No"/>
    <s v="Si"/>
    <s v="No"/>
  </r>
  <r>
    <x v="17"/>
    <x v="0"/>
    <x v="1"/>
    <s v="normal"/>
    <s v="C001040097"/>
    <s v="C.SAP.MX.AA.SAP-BASIS"/>
    <s v="Salcedo Simpson Georgina"/>
    <d v="2017-03-26T03:30:00"/>
    <d v="2017-03-26T08:00:00"/>
    <s v="MEXICHEM / ECC PVM / P05 - KERNEL_Update 7.21 PL 814 / CCAB; ITO.CAB pre-approved [4EP]"/>
    <s v="Successful"/>
    <s v="On Time"/>
    <s v="No"/>
    <s v="Standard"/>
    <s v="Successful"/>
    <s v="On Time"/>
    <n v="1"/>
    <n v="1"/>
    <n v="0"/>
    <x v="2"/>
    <n v="0"/>
    <s v="Normal"/>
    <n v="0"/>
    <n v="0"/>
    <n v="0"/>
    <n v="0"/>
    <n v="1"/>
    <n v="0"/>
    <s v="Maria del Carmen"/>
    <s v="CMOD317140"/>
    <s v="Basis"/>
    <s v="BASIS"/>
    <s v="No"/>
    <s v="No"/>
    <s v="No"/>
    <s v="Si"/>
    <s v="No"/>
  </r>
  <r>
    <x v="6"/>
    <x v="0"/>
    <x v="1"/>
    <s v="normal"/>
    <s v="C001041575"/>
    <s v="C.AMER.MX.SBO.BK.ST"/>
    <s v="Lopez Garcia Gerardo  "/>
    <d v="2017-03-23T11:00:00"/>
    <d v="2017-03-24T18:00:00"/>
    <s v="AMER | DSI | Increased of Disk Space on DSI | _Server_Ax1la086"/>
    <s v="Successful"/>
    <s v="On Time"/>
    <s v="No"/>
    <s v="Standard"/>
    <s v="Successful"/>
    <s v="On Time"/>
    <n v="1"/>
    <n v="1"/>
    <n v="0"/>
    <x v="2"/>
    <n v="0"/>
    <s v="Normal"/>
    <n v="0"/>
    <n v="0"/>
    <n v="0"/>
    <n v="0"/>
    <n v="1"/>
    <n v="0"/>
    <s v="Ariadna"/>
    <s v="C000058623"/>
    <s v="Backups -Storage"/>
    <s v="ITO"/>
    <s v="No"/>
    <s v="No"/>
    <s v="No"/>
    <s v="Si"/>
    <s v="No"/>
  </r>
  <r>
    <x v="11"/>
    <x v="0"/>
    <x v="1"/>
    <s v="normal"/>
    <s v="C001046868"/>
    <s v="C.SAP.MX.AA.GDH.MX-BASIS"/>
    <s v="Pacheco Ramirez Victor"/>
    <d v="2017-03-25T02:00:00"/>
    <d v="2017-03-25T04:00:00"/>
    <s v="[GRUPO KUO] / [ SAP -TSMX ] / [ PRD ] / [ PR8 ] / - KERNEL_Update / CCAB; ITO.CAB pre-approved [4EP]"/>
    <s v="Successful"/>
    <s v="On Time"/>
    <s v="No"/>
    <s v="Standard"/>
    <s v="Successful"/>
    <s v="On Time"/>
    <n v="1"/>
    <n v="1"/>
    <n v="0"/>
    <x v="2"/>
    <n v="0"/>
    <s v="Normal"/>
    <n v="0"/>
    <n v="0"/>
    <n v="0"/>
    <n v="0"/>
    <n v="1"/>
    <n v="0"/>
    <s v="Ariadna"/>
    <s v="CMOD317140"/>
    <s v="Basis"/>
    <s v="BASIS"/>
    <s v="No"/>
    <s v="No"/>
    <s v="No"/>
    <s v="Si"/>
    <s v="No"/>
  </r>
  <r>
    <x v="11"/>
    <x v="0"/>
    <x v="1"/>
    <s v="normal"/>
    <s v="C001046881"/>
    <s v="C.SAP.MX.AA.GDH.MX-BASIS"/>
    <s v="Pacheco Ramirez Victor"/>
    <d v="2017-03-25T02:00:00"/>
    <d v="2017-03-25T04:00:00"/>
    <s v="[GRUPO KUO] / [ SAP -TSMX ] / [ PRD ] / [ PR3 ] / - KERNEL_Update / CCAB; ITO.CAB pre-approved [4EP]"/>
    <s v="Successful"/>
    <s v="On Time"/>
    <s v="No"/>
    <s v="Standard"/>
    <s v="Successful"/>
    <s v="On Time"/>
    <n v="1"/>
    <n v="1"/>
    <n v="0"/>
    <x v="2"/>
    <n v="0"/>
    <s v="Normal"/>
    <n v="0"/>
    <n v="0"/>
    <n v="0"/>
    <n v="0"/>
    <n v="1"/>
    <n v="0"/>
    <s v="Ariadna"/>
    <s v="CMOD317140"/>
    <s v="Basis"/>
    <s v="BASIS"/>
    <s v="No"/>
    <s v="No"/>
    <s v="No"/>
    <s v="Si"/>
    <s v="No"/>
  </r>
  <r>
    <x v="11"/>
    <x v="0"/>
    <x v="1"/>
    <s v="normal"/>
    <s v="C001046892"/>
    <s v="C.SAP.MX.AA.GDH.MX-BASIS"/>
    <s v="Pacheco Ramirez Victor"/>
    <d v="2017-03-26T03:00:00"/>
    <d v="2017-03-26T05:00:00"/>
    <s v="[GRUPO KUO] / [ SAP -TSMX ] / [ PRD ] / [ PIP ] / - KERNEL_Update / CCAB; ITO.CAB pre-approved [4EP]"/>
    <s v="Successful"/>
    <s v="On Time"/>
    <s v="No"/>
    <s v="Standard"/>
    <s v="Successful"/>
    <s v="On Time"/>
    <n v="1"/>
    <n v="1"/>
    <n v="0"/>
    <x v="2"/>
    <n v="0"/>
    <s v="Normal"/>
    <n v="0"/>
    <n v="0"/>
    <n v="0"/>
    <n v="0"/>
    <n v="1"/>
    <n v="0"/>
    <s v="Ariadna"/>
    <s v="CMOD317140"/>
    <s v="Basis"/>
    <s v="BASIS"/>
    <s v="No"/>
    <s v="No"/>
    <s v="No"/>
    <s v="Si"/>
    <s v="No"/>
  </r>
  <r>
    <x v="17"/>
    <x v="0"/>
    <x v="0"/>
    <s v="normal"/>
    <s v="C001048730"/>
    <s v="C.AMER.MX.UNIX"/>
    <s v="Oropeza Cardoso Porfirio  "/>
    <d v="2017-03-24T15:00:00"/>
    <d v="2017-03-24T20:00:00"/>
    <s v="MEXICHEM/BW0 /- NEW filesystem creation/25 Gigs / ITO.CAB pre-approved"/>
    <s v="Successful"/>
    <s v="On Time"/>
    <s v="No"/>
    <s v="Minor"/>
    <s v="Successful"/>
    <s v="On Time"/>
    <n v="1"/>
    <n v="1"/>
    <n v="0"/>
    <x v="2"/>
    <n v="0"/>
    <s v="Normal"/>
    <n v="0"/>
    <n v="0"/>
    <n v="0"/>
    <n v="0"/>
    <n v="1"/>
    <n v="0"/>
    <s v="Maria del Carmen"/>
    <s v="CMOD318839"/>
    <s v="Unix"/>
    <s v="ITO"/>
    <s v="No"/>
    <s v="No"/>
    <s v="No"/>
    <s v="Si"/>
    <s v="No"/>
  </r>
  <r>
    <x v="8"/>
    <x v="0"/>
    <x v="1"/>
    <s v="normal"/>
    <s v="C40786821"/>
    <s v="OPM ITS Support OPS VWM CHGMGR"/>
    <s v="Zacamitzin Medina Dagoberto"/>
    <d v="2017-03-26T08:00:00"/>
    <d v="2017-03-26T17:00:00"/>
    <s v="Reinicio de Servidores de DB NADIN,NADIN,NADCON y DDOs"/>
    <s v="Successful"/>
    <s v="On Time"/>
    <s v="No"/>
    <s v="Standard"/>
    <s v="Successful"/>
    <s v="On Time"/>
    <n v="1"/>
    <n v="1"/>
    <n v="0"/>
    <x v="2"/>
    <n v="0"/>
    <s v="Normal"/>
    <n v="0"/>
    <n v="0"/>
    <n v="0"/>
    <n v="0"/>
    <n v="1"/>
    <n v="0"/>
    <s v="Alejandro"/>
    <s v="CT40006981"/>
    <s v="OPM"/>
    <s v="ITO"/>
    <s v="No"/>
    <s v="No"/>
    <s v="No"/>
    <s v="Si"/>
    <s v="No"/>
  </r>
  <r>
    <x v="8"/>
    <x v="0"/>
    <x v="1"/>
    <s v="normal"/>
    <s v="C40786849"/>
    <s v="System Management Administration IT Processes VWM CHGMGR"/>
    <s v="Gonzalez Lopez Sixto Mauricio"/>
    <d v="2017-03-24T11:00:00"/>
    <d v="2017-03-24T17:00:00"/>
    <s v="Liberacion y Migracion de Consola de monitoreo Spectrum VWM"/>
    <s v="Successful"/>
    <s v="On Time"/>
    <s v="No"/>
    <s v="Standard"/>
    <s v="Successful"/>
    <s v="On Time"/>
    <n v="1"/>
    <n v="1"/>
    <n v="0"/>
    <x v="2"/>
    <n v="0"/>
    <s v="Normal"/>
    <n v="0"/>
    <n v="0"/>
    <n v="0"/>
    <n v="0"/>
    <n v="1"/>
    <n v="0"/>
    <s v="Alejandro"/>
    <s v="-"/>
    <s v="System Management"/>
    <s v="ITO"/>
    <s v="No"/>
    <s v="No"/>
    <s v="No"/>
    <s v="Si"/>
    <s v="No"/>
  </r>
  <r>
    <x v="8"/>
    <x v="1"/>
    <x v="1"/>
    <s v="normal"/>
    <s v="C40788918"/>
    <s v="OPM ITS Support OPS VWM CHGMGR"/>
    <s v="Vargas Aguilar Jorge"/>
    <d v="2017-03-25T14:00:00"/>
    <d v="2017-03-25T22:00:00"/>
    <s v="Mantenimiento Preventivo IDF61C"/>
    <s v="Successful"/>
    <s v="On Time"/>
    <s v="No"/>
    <s v="Standard"/>
    <s v="Successful"/>
    <s v="On Time"/>
    <n v="1"/>
    <n v="1"/>
    <n v="0"/>
    <x v="2"/>
    <n v="0"/>
    <s v="Normal"/>
    <n v="0"/>
    <n v="0"/>
    <n v="0"/>
    <n v="0"/>
    <n v="1"/>
    <n v="0"/>
    <s v="Alejandro"/>
    <s v="CT40001634"/>
    <s v="OPM"/>
    <s v="TSS"/>
    <s v="No"/>
    <s v="No"/>
    <s v="No"/>
    <s v="Si"/>
    <s v="No"/>
  </r>
  <r>
    <x v="8"/>
    <x v="1"/>
    <x v="1"/>
    <s v="normal"/>
    <s v="C40789681"/>
    <s v="TELECOM LAN ITS Support OPS VWM CHGMGR"/>
    <s v="Lopez Saavedra Ricardo"/>
    <d v="2017-03-26T09:00:00"/>
    <d v="2017-03-26T17:00:00"/>
    <s v="Remplazo de Access Point por daño de hardware"/>
    <s v="Successful"/>
    <s v="On Time"/>
    <s v="No"/>
    <s v="Standard"/>
    <s v="Successful"/>
    <s v="On Time"/>
    <n v="1"/>
    <n v="1"/>
    <n v="0"/>
    <x v="2"/>
    <n v="0"/>
    <s v="Normal"/>
    <n v="0"/>
    <n v="0"/>
    <n v="0"/>
    <n v="0"/>
    <n v="1"/>
    <n v="0"/>
    <s v="Alejandro"/>
    <s v="CT40003465"/>
    <s v="LAN"/>
    <s v="TSS"/>
    <s v="No"/>
    <s v="No"/>
    <s v="No"/>
    <s v="Si"/>
    <s v="No"/>
  </r>
  <r>
    <x v="13"/>
    <x v="0"/>
    <x v="0"/>
    <s v="normal"/>
    <s v="CRQ222937"/>
    <s v="Css-Mex.GpoModelo-Admon-Windows"/>
    <s v="JUAN CARLOS HERNANDEZ ZENTELLA"/>
    <d v="2017-03-25T19:30:00"/>
    <d v="2017-03-26T09:30:00"/>
    <s v="WO7511859 Realizar el vMotion de los servidores de LYNC del cluster HDPRDQRO02 al cluster HDPRDQRO01"/>
    <s v="Not Successful"/>
    <s v="On Time"/>
    <s v="No"/>
    <s v="Minor"/>
    <s v="Not Successful"/>
    <s v="On Time"/>
    <n v="0"/>
    <n v="1"/>
    <n v="0"/>
    <x v="2"/>
    <n v="0"/>
    <s v="Normal"/>
    <n v="0"/>
    <n v="0"/>
    <n v="0"/>
    <n v="0"/>
    <n v="1"/>
    <n v="0"/>
    <s v="Fernando"/>
    <s v="-"/>
    <s v="DPO Windows"/>
    <s v="ITO"/>
    <s v="No"/>
    <s v="No"/>
    <s v="No"/>
    <s v="Si"/>
    <s v="No"/>
  </r>
  <r>
    <x v="1"/>
    <x v="0"/>
    <x v="0"/>
    <s v="normal"/>
    <s v="C001016262"/>
    <s v="C.AMER.MX.DPO-LNX"/>
    <s v="Don Juan Rico Nataly"/>
    <d v="2017-03-25T21:00:00"/>
    <d v="2017-03-26T12:00:00"/>
    <s v="DCS | VITRO | DPO | APPCOM | AH3 | DSO (AppCom) Image Change to s11.4.5 | 4EP"/>
    <s v="Not Successful"/>
    <s v="On Time"/>
    <s v="No"/>
    <s v="Minor"/>
    <s v="Not Successful"/>
    <s v="On Time"/>
    <n v="0"/>
    <n v="1"/>
    <n v="0"/>
    <x v="2"/>
    <n v="0"/>
    <s v="Normal"/>
    <n v="0"/>
    <n v="0"/>
    <n v="0"/>
    <n v="0"/>
    <n v="1"/>
    <n v="0"/>
    <s v="Maria del Carmen"/>
    <s v="CMOD312271"/>
    <s v="DPO Linux"/>
    <s v="ITO"/>
    <s v="No"/>
    <s v="No"/>
    <s v="No"/>
    <s v="Si"/>
    <s v="No"/>
  </r>
  <r>
    <x v="13"/>
    <x v="0"/>
    <x v="0"/>
    <s v="emergency"/>
    <s v="CRQ223606"/>
    <s v="Css-Mex.GpoModelo-Admon-DBA"/>
    <s v="RAFAEL PLACIDO MENESES"/>
    <d v="2017-03-24T22:00:00"/>
    <d v="2017-03-25T00:00:00"/>
    <s v="Depuracion de BD motor de precios "/>
    <s v="Successful"/>
    <s v="On Time"/>
    <s v="No"/>
    <s v="Minor"/>
    <s v="Successful"/>
    <s v="On Time"/>
    <n v="1"/>
    <n v="1"/>
    <n v="0"/>
    <x v="2"/>
    <n v="0"/>
    <s v="Emergency"/>
    <n v="1"/>
    <n v="0"/>
    <n v="0"/>
    <n v="0"/>
    <n v="1"/>
    <n v="0"/>
    <s v="Fernando"/>
    <s v="-"/>
    <s v="Base de datos"/>
    <s v="ITO"/>
    <s v="No"/>
    <s v="No"/>
    <s v="No"/>
    <s v="Si"/>
    <s v="No"/>
  </r>
  <r>
    <x v="12"/>
    <x v="0"/>
    <x v="1"/>
    <s v="normal"/>
    <s v="C001038361"/>
    <s v="C.SAP.MX.AA.GDH.MX-BASIS"/>
    <s v="Gomez Hernandez Saday Rubi "/>
    <d v="2017-03-27T16:00:00"/>
    <d v="2017-03-27T18:00:00"/>
    <s v="[GDG] / [ SAP TS-MX] / [PROD] / [GSP] / [ MX] - SNOTE / ITO.CAB pre-approved"/>
    <s v="Successful"/>
    <s v="On Time"/>
    <s v="No"/>
    <s v="Standard"/>
    <s v="Successful"/>
    <s v="On Time"/>
    <n v="1"/>
    <n v="1"/>
    <n v="0"/>
    <x v="2"/>
    <n v="0"/>
    <s v="Normal"/>
    <n v="0"/>
    <n v="0"/>
    <n v="0"/>
    <n v="0"/>
    <n v="1"/>
    <n v="0"/>
    <s v="Candido"/>
    <s v="CMOD317142"/>
    <s v="Basis"/>
    <s v="BASIS"/>
    <s v="No"/>
    <s v="No"/>
    <s v="No"/>
    <s v="Si"/>
    <s v="No"/>
  </r>
  <r>
    <x v="1"/>
    <x v="0"/>
    <x v="1"/>
    <s v="normal"/>
    <s v="C001045045"/>
    <s v="C.AMER.MX.WINTEL.VITRO"/>
    <s v="Garcia Ramirez Sonia Elisa"/>
    <d v="2017-03-24T08:00:00"/>
    <d v="2017-03-27T12:00:00"/>
    <s v="AMER | VITRO | Distribution of MSFT patches for Windows Servers (Phase 2) &lt;March 2017 &gt; (Customer pre authorized)"/>
    <s v="Successful"/>
    <s v="On Time"/>
    <s v="No"/>
    <s v="Standard"/>
    <s v="Successful"/>
    <s v="On Time"/>
    <n v="1"/>
    <n v="1"/>
    <n v="0"/>
    <x v="2"/>
    <n v="0"/>
    <s v="Normal"/>
    <n v="0"/>
    <n v="0"/>
    <n v="0"/>
    <n v="0"/>
    <n v="1"/>
    <n v="0"/>
    <s v="Maria del Carmen"/>
    <s v="C000179725"/>
    <s v="DPO Windows"/>
    <s v="ITO"/>
    <s v="No"/>
    <s v="No"/>
    <s v="No"/>
    <s v="Si"/>
    <s v="No"/>
  </r>
  <r>
    <x v="7"/>
    <x v="0"/>
    <x v="1"/>
    <s v="normal"/>
    <s v="C001046880"/>
    <s v="C.SAP.MX.AA.SAP-BASIS"/>
    <s v="Aguilar Galindo Hector"/>
    <d v="2017-03-27T11:00:00"/>
    <d v="2017-03-27T17:00:00"/>
    <s v="OWENS | SDE, SQA,SPD | Change of TMSADM password / ITO.CAB pre-approved"/>
    <s v="Successful"/>
    <s v="On Time"/>
    <s v="No"/>
    <s v="Standard"/>
    <s v="Successful"/>
    <s v="On Time"/>
    <n v="1"/>
    <n v="1"/>
    <n v="0"/>
    <x v="2"/>
    <n v="0"/>
    <s v="Normal"/>
    <n v="0"/>
    <n v="0"/>
    <n v="0"/>
    <n v="0"/>
    <n v="1"/>
    <n v="0"/>
    <s v="Maria del Carmen"/>
    <s v="CMOD317644"/>
    <s v="Basis"/>
    <s v="BASIS"/>
    <s v="No"/>
    <s v="No"/>
    <s v="No"/>
    <s v="Si"/>
    <s v="No"/>
  </r>
  <r>
    <x v="17"/>
    <x v="0"/>
    <x v="1"/>
    <s v="normal"/>
    <s v="C001048615"/>
    <s v="C.SAP.MX.AA.SAP-BASIS"/>
    <s v="Ramirez Lopez Nancy"/>
    <d v="2017-03-27T09:00:00"/>
    <d v="2017-03-27T17:00:00"/>
    <s v="MEXICHEM /D01 Mexico - Implementation of support packages for ABAP (SPAM/SAINT) / CCAB; ITO.CAB pre-approved [4EP]"/>
    <s v="Successful"/>
    <s v="On Time"/>
    <s v="No"/>
    <s v="Standard"/>
    <s v="Successful"/>
    <s v="On Time"/>
    <n v="1"/>
    <n v="1"/>
    <n v="0"/>
    <x v="2"/>
    <n v="0"/>
    <s v="Normal"/>
    <n v="0"/>
    <n v="0"/>
    <n v="0"/>
    <n v="0"/>
    <n v="1"/>
    <n v="0"/>
    <s v="Maria del Carmen"/>
    <s v="CMOD318037"/>
    <s v="Basis"/>
    <s v="BASIS"/>
    <s v="No"/>
    <s v="No"/>
    <s v="No"/>
    <s v="Si"/>
    <s v="No"/>
  </r>
  <r>
    <x v="1"/>
    <x v="0"/>
    <x v="1"/>
    <s v="normal"/>
    <s v="C001051874"/>
    <s v="C.AMER.MX.WINTEL.VITRO"/>
    <s v="Garcia Ramirez Sonia Elisa"/>
    <d v="2017-03-27T13:20:00"/>
    <d v="2017-03-27T22:00:00"/>
    <s v="VITRO | Restart server VTOVPMAP-PVA"/>
    <s v="Successful"/>
    <s v="On Time"/>
    <s v="No"/>
    <s v="Standard"/>
    <s v="Successful"/>
    <s v="On Time"/>
    <n v="1"/>
    <n v="1"/>
    <n v="0"/>
    <x v="2"/>
    <n v="0"/>
    <s v="Normal"/>
    <n v="0"/>
    <n v="0"/>
    <n v="0"/>
    <n v="0"/>
    <n v="1"/>
    <n v="0"/>
    <s v="Maria del Carmen"/>
    <s v="C000763299"/>
    <s v="DPO Windows"/>
    <s v="ITO"/>
    <s v="No"/>
    <s v="No"/>
    <s v="No"/>
    <s v="Si"/>
    <s v="No"/>
  </r>
  <r>
    <x v="8"/>
    <x v="0"/>
    <x v="0"/>
    <s v="normal"/>
    <s v="C40779153"/>
    <s v="PROYECT INFRAEST ITS Support OPS VWM CHGMGR"/>
    <s v="Zozoaga Trujillo Maria de la Concepcion Monica"/>
    <d v="2017-03-25T08:00:00"/>
    <d v="2017-03-27T17:00:00"/>
    <s v="Acompañamiento al proveedor en actividades instalación del equipo cluster FEM en cubo 6 y activación de puertos"/>
    <s v="Successful"/>
    <s v="On Time"/>
    <s v="No"/>
    <s v="Minor"/>
    <s v="Successful"/>
    <s v="On Time"/>
    <n v="1"/>
    <n v="1"/>
    <n v="0"/>
    <x v="2"/>
    <n v="0"/>
    <s v="Normal"/>
    <n v="0"/>
    <n v="0"/>
    <n v="0"/>
    <n v="0"/>
    <n v="1"/>
    <n v="0"/>
    <s v="Alejandro"/>
    <s v="CT40005437"/>
    <s v="Proyectos"/>
    <s v="ITO"/>
    <s v="No"/>
    <s v="No"/>
    <s v="No"/>
    <s v="Si"/>
    <s v="No"/>
  </r>
  <r>
    <x v="8"/>
    <x v="0"/>
    <x v="0"/>
    <s v="normal"/>
    <s v="C40783707"/>
    <s v="FACILITIES ITS Support OPS VWM CHGMGR"/>
    <s v="Alvarado Pacheco Milthon Christian"/>
    <d v="2017-03-26T08:00:00"/>
    <d v="2017-03-27T18:00:00"/>
    <s v="Mantenimiento preventivo de Sistema de deteccion de incendios."/>
    <s v="Successful"/>
    <s v="On Time"/>
    <s v="No"/>
    <s v="Minor"/>
    <s v="Successful"/>
    <s v="On Time"/>
    <n v="1"/>
    <n v="1"/>
    <n v="0"/>
    <x v="2"/>
    <n v="0"/>
    <s v="Normal"/>
    <n v="0"/>
    <n v="0"/>
    <n v="0"/>
    <n v="0"/>
    <n v="1"/>
    <n v="0"/>
    <s v="Alejandro"/>
    <s v="CT40009698"/>
    <s v="DCI"/>
    <s v="ITO"/>
    <s v="No"/>
    <s v="No"/>
    <s v="No"/>
    <s v="Si"/>
    <s v="No"/>
  </r>
  <r>
    <x v="8"/>
    <x v="0"/>
    <x v="0"/>
    <s v="normal"/>
    <s v="C40786802"/>
    <s v="SERVERS WINTEL ITS Support OPS VWM CHGMGR"/>
    <s v="Islas Agustin Maricarmen"/>
    <d v="2017-03-24T22:00:00"/>
    <d v="2017-03-27T17:00:00"/>
    <s v="Distribucion e instalacion parches Sistema Operativo Microsoft Servers VWM Productivos"/>
    <s v="Successful"/>
    <s v="On Time"/>
    <s v="No"/>
    <s v="Minor"/>
    <s v="Successful"/>
    <s v="On Time"/>
    <n v="1"/>
    <n v="1"/>
    <n v="0"/>
    <x v="2"/>
    <n v="0"/>
    <s v="Normal"/>
    <n v="0"/>
    <n v="0"/>
    <n v="0"/>
    <n v="0"/>
    <n v="1"/>
    <n v="0"/>
    <s v="Alejandro"/>
    <s v="CT40004396"/>
    <s v="DPO Windows"/>
    <s v="ITO"/>
    <s v="No"/>
    <s v="No"/>
    <s v="No"/>
    <s v="Si"/>
    <s v="No"/>
  </r>
  <r>
    <x v="8"/>
    <x v="0"/>
    <x v="0"/>
    <s v="normal"/>
    <s v="C40786810"/>
    <s v="PROYECT INFRAEST ITS Support OPS VWM CHGMGR"/>
    <s v="Zozoaga Trujillo Maria de la Concepcion Monica"/>
    <d v="2017-03-27T12:00:00"/>
    <d v="2017-03-27T22:00:00"/>
    <s v="Liberacion de Servidor Sistema de Digitalización de expedientes de personal VWMXPUSSV195P"/>
    <s v="Successful"/>
    <s v="On Time"/>
    <s v="No"/>
    <s v="Minor"/>
    <s v="Successful"/>
    <s v="On Time"/>
    <n v="1"/>
    <n v="1"/>
    <n v="0"/>
    <x v="2"/>
    <n v="0"/>
    <s v="Normal"/>
    <n v="0"/>
    <n v="0"/>
    <n v="0"/>
    <n v="0"/>
    <n v="1"/>
    <n v="0"/>
    <s v="Alejandro"/>
    <s v="CT40002859"/>
    <s v="Proyectos"/>
    <s v="ITO"/>
    <s v="No"/>
    <s v="No"/>
    <s v="No"/>
    <s v="Si"/>
    <s v="No"/>
  </r>
  <r>
    <x v="8"/>
    <x v="0"/>
    <x v="0"/>
    <s v="normal"/>
    <s v="C40786861"/>
    <s v="FACILITIES ITS Support OPS VWM CHGMGR"/>
    <s v="Alvarado Pacheco Milthon Christian"/>
    <d v="2017-03-25T08:00:00"/>
    <d v="2017-03-27T17:00:00"/>
    <s v="Descontaminación de Data Center Puebla II (cubo 6)"/>
    <s v="Successful"/>
    <s v="On Time"/>
    <s v="No"/>
    <s v="Minor"/>
    <s v="Successful"/>
    <s v="On Time"/>
    <n v="1"/>
    <n v="1"/>
    <n v="0"/>
    <x v="2"/>
    <n v="0"/>
    <s v="Normal"/>
    <n v="0"/>
    <n v="0"/>
    <n v="0"/>
    <n v="0"/>
    <n v="1"/>
    <n v="0"/>
    <s v="Alejandro"/>
    <s v="CT40009670"/>
    <s v="DCI"/>
    <s v="ITO"/>
    <s v="No"/>
    <s v="No"/>
    <s v="No"/>
    <s v="Si"/>
    <s v="No"/>
  </r>
  <r>
    <x v="8"/>
    <x v="1"/>
    <x v="0"/>
    <s v="normal"/>
    <s v="C40786881"/>
    <s v="TELECOM ITS Support OPS VWM CHGMGR"/>
    <s v="Martinez Vega Maria Jose"/>
    <d v="2017-03-26T09:00:00"/>
    <d v="2017-03-27T18:00:00"/>
    <s v="Retiro de cableado obsoleto en DCPII"/>
    <s v="Successful"/>
    <s v="On Time"/>
    <s v="No"/>
    <s v="Minor"/>
    <s v="Successful"/>
    <s v="On Time"/>
    <n v="1"/>
    <n v="1"/>
    <n v="0"/>
    <x v="2"/>
    <n v="0"/>
    <s v="Normal"/>
    <n v="0"/>
    <n v="0"/>
    <n v="0"/>
    <n v="0"/>
    <n v="1"/>
    <n v="0"/>
    <s v="Alejandro"/>
    <s v="CT40003239"/>
    <s v="Cableado"/>
    <s v="TSS"/>
    <s v="No"/>
    <s v="No"/>
    <s v="No"/>
    <s v="Si"/>
    <s v="No"/>
  </r>
  <r>
    <x v="8"/>
    <x v="1"/>
    <x v="0"/>
    <s v="normal"/>
    <s v="C40786934"/>
    <s v="OPM ITS Support OPS VWM CHGMGR"/>
    <s v="Vargas Aguilar Jorge"/>
    <d v="2017-03-26T08:00:00"/>
    <d v="2017-03-27T17:00:00"/>
    <s v="Arreglo de cableado a equipos unix localizados en DCPII 2123 - Fase II"/>
    <s v="Successful"/>
    <s v="On Time"/>
    <s v="No"/>
    <s v="Minor"/>
    <s v="Successful"/>
    <s v="On Time"/>
    <n v="1"/>
    <n v="1"/>
    <n v="0"/>
    <x v="2"/>
    <n v="0"/>
    <s v="Normal"/>
    <n v="0"/>
    <n v="0"/>
    <n v="0"/>
    <n v="0"/>
    <n v="1"/>
    <n v="0"/>
    <s v="Alejandro"/>
    <s v="CT40005482"/>
    <s v="OPM"/>
    <s v="TSS"/>
    <s v="No"/>
    <s v="No"/>
    <s v="No"/>
    <s v="Si"/>
    <s v="No"/>
  </r>
  <r>
    <x v="8"/>
    <x v="1"/>
    <x v="0"/>
    <s v="normal"/>
    <s v="C40789823"/>
    <s v="OPM ITS Support OPS VWM CHGMGR"/>
    <s v="Vargas Aguilar Jorge"/>
    <d v="2017-03-25T08:00:00"/>
    <d v="2017-03-27T17:00:00"/>
    <s v="SLT| Arreglo de cableado a racks en DC Finsa"/>
    <s v="Successful"/>
    <s v="On Time"/>
    <s v="No"/>
    <s v="Minor"/>
    <s v="Successful"/>
    <s v="On Time"/>
    <n v="1"/>
    <n v="1"/>
    <n v="0"/>
    <x v="2"/>
    <n v="1"/>
    <s v="SLT"/>
    <n v="0"/>
    <n v="0"/>
    <n v="0"/>
    <n v="0"/>
    <n v="1"/>
    <n v="0"/>
    <s v="Alejandro"/>
    <s v="CT40005482"/>
    <s v="OPM"/>
    <s v="TSS"/>
    <s v="No"/>
    <s v="No"/>
    <s v="No"/>
    <s v="Si"/>
    <s v="No"/>
  </r>
  <r>
    <x v="13"/>
    <x v="0"/>
    <x v="1"/>
    <s v="normal"/>
    <s v="CRQ222831"/>
    <s v="Css-Mex.GpoModelo-Proyectos"/>
    <s v="SERGIO GARCIA"/>
    <d v="2017-03-16T19:00:00"/>
    <d v="2017-03-29T18:00:00"/>
    <s v="WO7394463 Creacion de 4 servidores para Proyectos (Hyperion Dev)"/>
    <s v="Successful"/>
    <s v="On Time"/>
    <s v="No"/>
    <s v="Standard"/>
    <s v="Successful"/>
    <s v="On Time"/>
    <n v="1"/>
    <n v="1"/>
    <n v="0"/>
    <x v="2"/>
    <n v="0"/>
    <s v="Normal"/>
    <n v="0"/>
    <n v="0"/>
    <n v="0"/>
    <n v="0"/>
    <n v="1"/>
    <n v="0"/>
    <s v="Fernando"/>
    <s v="-"/>
    <s v="Proyectos"/>
    <s v="ITO"/>
    <s v="No"/>
    <s v="No"/>
    <s v="No"/>
    <s v="Si"/>
    <s v="No"/>
  </r>
  <r>
    <x v="13"/>
    <x v="0"/>
    <x v="0"/>
    <s v="normal"/>
    <s v="CRQ222538"/>
    <s v="Css-Mex.GpoModelo-Admon-Windows"/>
    <s v="EDGAR CORTEZ OSORNIO"/>
    <d v="2017-03-24T16:00:00"/>
    <d v="2017-03-27T18:00:00"/>
    <s v="WO7472986 Decomiso de los Servidores "/>
    <s v="Successful"/>
    <s v="On Time"/>
    <s v="No"/>
    <s v="Minor"/>
    <s v="Successful"/>
    <s v="On Time"/>
    <n v="1"/>
    <n v="1"/>
    <n v="0"/>
    <x v="2"/>
    <n v="0"/>
    <s v="Normal"/>
    <n v="0"/>
    <n v="0"/>
    <n v="0"/>
    <n v="0"/>
    <n v="1"/>
    <n v="0"/>
    <s v="Fernando"/>
    <s v="-"/>
    <s v="DPO Windows"/>
    <s v="ITO"/>
    <s v="No"/>
    <s v="No"/>
    <s v="No"/>
    <s v="Si"/>
    <s v="No"/>
  </r>
  <r>
    <x v="12"/>
    <x v="0"/>
    <x v="1"/>
    <s v="normal"/>
    <s v="C001017590"/>
    <s v="C.SAP.MX.AA.GDH.MX-BASIS"/>
    <s v="Donge Vargas Oscar  "/>
    <d v="2017-02-28T14:00:00"/>
    <d v="2017-03-28T18:00:00"/>
    <s v="TS-MX/GDG/SAP Request: User creation with assignment of the roles CSS.CAB preapproved"/>
    <s v="Successful"/>
    <s v="On Time"/>
    <s v="No"/>
    <s v="Standard"/>
    <s v="Successful"/>
    <s v="On Time"/>
    <n v="1"/>
    <n v="1"/>
    <n v="0"/>
    <x v="2"/>
    <n v="0"/>
    <s v="Normal"/>
    <n v="0"/>
    <n v="0"/>
    <n v="0"/>
    <n v="0"/>
    <n v="1"/>
    <n v="0"/>
    <s v="Candido"/>
    <s v="CMOD310786"/>
    <s v="Basis"/>
    <s v="BASIS"/>
    <s v="No"/>
    <s v="No"/>
    <s v="No"/>
    <s v="Si"/>
    <s v="No"/>
  </r>
  <r>
    <x v="1"/>
    <x v="0"/>
    <x v="0"/>
    <s v="normal"/>
    <s v="C001041619"/>
    <s v="C.AMER.MX.DBA.VITRO"/>
    <s v="Santana Ochoa Fabian"/>
    <d v="2017-03-27T09:00:00"/>
    <d v="2017-03-28T17:00:00"/>
    <s v="AMER | VITRO | Decommission Instance &amp; Database in &quot; MXVTC1PRD016 &quot; Phase 1."/>
    <s v="Successful"/>
    <s v="On Time"/>
    <s v="No"/>
    <s v="Minor"/>
    <s v="Successful"/>
    <s v="On Time"/>
    <n v="1"/>
    <n v="1"/>
    <n v="0"/>
    <x v="2"/>
    <n v="0"/>
    <s v="Normal"/>
    <n v="0"/>
    <n v="0"/>
    <n v="0"/>
    <n v="0"/>
    <n v="1"/>
    <n v="0"/>
    <s v="Maria del Carmen"/>
    <s v="C000982195"/>
    <s v="Base de datos"/>
    <s v="ITO"/>
    <s v="No"/>
    <s v="No"/>
    <s v="No"/>
    <s v="Si"/>
    <s v="No"/>
  </r>
  <r>
    <x v="40"/>
    <x v="0"/>
    <x v="0"/>
    <s v="normal"/>
    <s v="C001041853"/>
    <s v="C.SAP.MX.AA.GDH.MX-BASIS"/>
    <s v="Coyotecatl Tecanhuey Lucero"/>
    <d v="2017-03-29T13:00:00"/>
    <d v="2017-03-29T15:00:00"/>
    <s v="CEF / SAP BASIS / DEVELOPMENT / C1D / TSMX - ADD_ON ABAP (SPAM/SAINT) /CCAB; ITO.CAB pre-approved [4EP]"/>
    <s v="Successful"/>
    <s v="On Time"/>
    <s v="No"/>
    <s v="Minor"/>
    <s v="Successful"/>
    <s v="On Time"/>
    <n v="1"/>
    <n v="1"/>
    <n v="0"/>
    <x v="2"/>
    <n v="0"/>
    <s v="Normal"/>
    <n v="0"/>
    <n v="0"/>
    <n v="0"/>
    <n v="0"/>
    <n v="1"/>
    <n v="0"/>
    <s v="Candido"/>
    <s v="CMOD317626"/>
    <s v="Basis"/>
    <s v="BASIS"/>
    <s v="No"/>
    <s v="No"/>
    <s v="No"/>
    <s v="Si"/>
    <s v="No"/>
  </r>
  <r>
    <x v="11"/>
    <x v="0"/>
    <x v="0"/>
    <s v="normal"/>
    <s v="C001046753"/>
    <s v="C.SAP.MX.AA.GDH.MX-BASIS"/>
    <s v="Acosta Medina Marco Antonio"/>
    <d v="2017-03-23T12:00:00"/>
    <d v="2017-03-29T12:00:00"/>
    <s v="[GRUPO KUO / [ SAP TS-MX ] / [ QA ] / [QA8] / - System Copy /CSS.CAB pre-approved"/>
    <s v="Not Successful"/>
    <s v="On Time"/>
    <s v="No"/>
    <s v="Minor"/>
    <s v="Not Successful"/>
    <s v="On Time"/>
    <n v="0"/>
    <n v="1"/>
    <n v="0"/>
    <x v="2"/>
    <n v="0"/>
    <s v="Normal"/>
    <n v="0"/>
    <n v="0"/>
    <n v="0"/>
    <n v="0"/>
    <n v="1"/>
    <n v="0"/>
    <s v="Ariadna"/>
    <s v="CMOD317687"/>
    <s v="Basis"/>
    <s v="BASIS"/>
    <s v="No"/>
    <s v="No"/>
    <s v="No"/>
    <s v="Si"/>
    <s v="No"/>
  </r>
  <r>
    <x v="17"/>
    <x v="0"/>
    <x v="1"/>
    <s v="normal"/>
    <s v="C001048649"/>
    <s v="C.SAP.MX.AA.SAP-BASIS"/>
    <s v="Ramirez Lopez Nancy"/>
    <d v="2017-03-27T22:00:00"/>
    <d v="2017-03-28T17:00:00"/>
    <s v="MEXICHEM /BWD - Implementation of support packages for ABAP (SPAM/SAINT) / CCAB; ITO.CAB pre-approved [4EP]"/>
    <s v="Successful"/>
    <s v="On Time"/>
    <s v="No"/>
    <s v="Standard"/>
    <s v="Successful"/>
    <s v="On Time"/>
    <n v="1"/>
    <n v="1"/>
    <n v="0"/>
    <x v="2"/>
    <n v="0"/>
    <s v="Normal"/>
    <n v="0"/>
    <n v="0"/>
    <n v="0"/>
    <n v="0"/>
    <n v="1"/>
    <n v="0"/>
    <s v="Maria del Carmen"/>
    <s v="CMOD318037"/>
    <s v="Basis"/>
    <s v="BASIS"/>
    <s v="No"/>
    <s v="No"/>
    <s v="No"/>
    <s v="Si"/>
    <s v="No"/>
  </r>
  <r>
    <x v="7"/>
    <x v="0"/>
    <x v="1"/>
    <s v="normal"/>
    <s v="C001051827"/>
    <s v="C.SAP.MX.AA.SAP-BASIS"/>
    <s v="Vidal Beltran Kelly"/>
    <d v="2017-03-28T09:00:00"/>
    <d v="2017-03-28T18:00:00"/>
    <s v="OWENS | SAP / SYSTEMS CLIENT 000 | SAP Request: User creation with assignment of the roles CSS.CAB preapproved"/>
    <s v="Successful"/>
    <s v="On Time"/>
    <s v="No"/>
    <s v="Standard"/>
    <s v="Successful"/>
    <s v="On Time"/>
    <n v="1"/>
    <n v="1"/>
    <n v="0"/>
    <x v="2"/>
    <n v="0"/>
    <s v="Normal"/>
    <n v="0"/>
    <n v="0"/>
    <n v="0"/>
    <n v="0"/>
    <n v="1"/>
    <n v="0"/>
    <s v="Maria del Carmen"/>
    <s v="CMOD310786"/>
    <s v="Basis"/>
    <s v="BASIS"/>
    <s v="No"/>
    <s v="No"/>
    <s v="No"/>
    <s v="Si"/>
    <s v="No"/>
  </r>
  <r>
    <x v="1"/>
    <x v="0"/>
    <x v="1"/>
    <s v="normal"/>
    <s v="C001051987"/>
    <s v="C.SAP.MX.AA.BASIS.BO"/>
    <s v="Rivera Villa Tonontzi  "/>
    <d v="2017-03-27T21:00:00"/>
    <d v="2017-03-28T17:00:00"/>
    <s v="SAP | VITRO | BP3 | ah3ha183 | Outage=YES | Restart system | Pre-aprobadoVitro"/>
    <s v="Successful"/>
    <s v="On Time"/>
    <s v="No"/>
    <s v="Standard"/>
    <s v="Successful"/>
    <s v="On Time"/>
    <n v="1"/>
    <n v="1"/>
    <n v="0"/>
    <x v="2"/>
    <n v="0"/>
    <s v="Normal"/>
    <n v="0"/>
    <n v="0"/>
    <n v="0"/>
    <n v="0"/>
    <n v="1"/>
    <n v="0"/>
    <s v="Maria del Carmen"/>
    <s v="C000122753"/>
    <s v="Basis"/>
    <s v="BASIS"/>
    <s v="No"/>
    <s v="No"/>
    <s v="No"/>
    <s v="Si"/>
    <s v="No"/>
  </r>
  <r>
    <x v="15"/>
    <x v="0"/>
    <x v="0"/>
    <s v="normal"/>
    <s v="C001053609"/>
    <s v="SE.AA.MX.SDM.LOCAL"/>
    <s v="Pedraza Hernandez Eduardo  "/>
    <d v="2017-03-28T11:30:00"/>
    <d v="2017-03-28T18:00:00"/>
    <s v="IMPERQUIMIA/ SAP / DEV/ Application (ERD) / MX/ DB HANA Upgrade SP 1.00.82 to SP 1.00.97/ Pre-approved / 4EP SLT"/>
    <s v="Successful"/>
    <s v="On Time"/>
    <s v="No"/>
    <s v="Minor"/>
    <s v="Successful"/>
    <s v="On Time"/>
    <n v="1"/>
    <n v="1"/>
    <n v="0"/>
    <x v="2"/>
    <n v="1"/>
    <s v="SLT"/>
    <n v="0"/>
    <n v="0"/>
    <n v="0"/>
    <n v="0"/>
    <n v="1"/>
    <n v="0"/>
    <s v="Candido"/>
    <s v="C000619231"/>
    <s v="SDM"/>
    <s v="ITO"/>
    <s v="No"/>
    <s v="No"/>
    <s v="No"/>
    <s v="Si"/>
    <s v="No"/>
  </r>
  <r>
    <x v="10"/>
    <x v="0"/>
    <x v="0"/>
    <s v="normal"/>
    <s v="C001053724"/>
    <s v="SE.AA.MX.SDM.LOCAL"/>
    <s v="Salinas Cruz Edith"/>
    <d v="2017-03-28T19:00:00"/>
    <d v="2017-03-28T22:00:00"/>
    <s v="SLT|GRUPO Q / SAP-TSMX / CEP Historical Server / QRO. Server Restart"/>
    <s v="Successful"/>
    <s v="On Time"/>
    <s v="No"/>
    <s v="Minor"/>
    <s v="Successful"/>
    <s v="On Time"/>
    <n v="1"/>
    <n v="1"/>
    <n v="0"/>
    <x v="2"/>
    <n v="1"/>
    <s v="SLT"/>
    <n v="0"/>
    <n v="0"/>
    <n v="0"/>
    <n v="0"/>
    <n v="1"/>
    <n v="0"/>
    <s v="Candido"/>
    <s v="-"/>
    <s v="SDM"/>
    <s v="ITO"/>
    <s v="No"/>
    <s v="No"/>
    <s v="No"/>
    <s v="Si"/>
    <s v="No"/>
  </r>
  <r>
    <x v="9"/>
    <x v="0"/>
    <x v="1"/>
    <s v="normal"/>
    <s v="C001055278"/>
    <s v="C.SAP.MX.AA.GDH.MX-BASIS"/>
    <s v="Rodriguez Rabadan Maria de los Angeles"/>
    <d v="2017-03-29T12:00:00"/>
    <d v="2017-03-29T16:00:00"/>
    <s v="TSMX/HABC/SAP Request: User creation with assignment of the roles CSS.CAB preapproved"/>
    <s v="Successful"/>
    <s v="On Time"/>
    <s v="No"/>
    <s v="Standard"/>
    <s v="Successful"/>
    <s v="On Time"/>
    <n v="1"/>
    <n v="1"/>
    <n v="0"/>
    <x v="2"/>
    <n v="0"/>
    <s v="Normal"/>
    <n v="0"/>
    <n v="0"/>
    <n v="0"/>
    <n v="0"/>
    <n v="1"/>
    <n v="0"/>
    <s v="Candido"/>
    <s v="CMOD310786"/>
    <s v="Basis"/>
    <s v="BASIS"/>
    <s v="No"/>
    <s v="No"/>
    <s v="No"/>
    <s v="Si"/>
    <s v="No"/>
  </r>
  <r>
    <x v="1"/>
    <x v="0"/>
    <x v="1"/>
    <s v="normal"/>
    <s v="C001006171"/>
    <s v="SE.AMER.MX.SDM.VITRO"/>
    <s v="Hernandez Gomez Hugo Raul"/>
    <d v="2017-02-20T01:00:00"/>
    <d v="2017-03-30T23:00:00"/>
    <s v="AMER | Multiple | Disable Monitoring agent on servers in Project"/>
    <s v="Successful"/>
    <s v="On Time"/>
    <s v="No"/>
    <s v="Standard"/>
    <s v="Successful"/>
    <s v="On Time"/>
    <n v="1"/>
    <n v="1"/>
    <n v="0"/>
    <x v="2"/>
    <n v="0"/>
    <s v="Normal"/>
    <n v="0"/>
    <n v="0"/>
    <n v="0"/>
    <n v="0"/>
    <n v="1"/>
    <n v="0"/>
    <s v="Maria del Carmen"/>
    <s v="C000925839"/>
    <s v="SDM"/>
    <s v="ITO"/>
    <s v="No"/>
    <s v="No"/>
    <s v="No"/>
    <s v="Si"/>
    <s v="No"/>
  </r>
  <r>
    <x v="6"/>
    <x v="0"/>
    <x v="0"/>
    <s v="normal"/>
    <s v="C001036603"/>
    <s v="C.SAP.MX.AA.GDH.MX-BASIS"/>
    <s v="Mendoza Florentino Jose Pablo"/>
    <d v="2017-03-24T09:00:00"/>
    <d v="2017-03-29T17:00:00"/>
    <s v="T-Systems_Release to Operations_[SHDQROAUV12_SM1, SM1]/T-systems_LIBERACION A OPERACION_[SHDQROAUV12_SM1, SM1]/"/>
    <s v="Successful"/>
    <s v="On Time"/>
    <s v="No"/>
    <s v="Minor"/>
    <s v="Successful"/>
    <s v="On Time"/>
    <n v="1"/>
    <n v="1"/>
    <n v="0"/>
    <x v="2"/>
    <n v="0"/>
    <s v="Normal"/>
    <n v="0"/>
    <n v="0"/>
    <n v="0"/>
    <n v="0"/>
    <n v="1"/>
    <n v="0"/>
    <s v="Ariadna"/>
    <s v="C000518578"/>
    <s v="Basis"/>
    <s v="BASIS"/>
    <s v="No"/>
    <s v="No"/>
    <s v="No"/>
    <s v="Si"/>
    <s v="No"/>
  </r>
  <r>
    <x v="18"/>
    <x v="0"/>
    <x v="0"/>
    <s v="normal"/>
    <s v="C001038390"/>
    <s v="C.SAP.MX.AA.GDH.MX-BASIS"/>
    <s v="Donge Vargas Oscar  "/>
    <d v="2017-03-29T16:00:00"/>
    <d v="2017-03-29T18:00:00"/>
    <s v="[DURMAN] / [ SAP TS-MX] / [ DEV] / [ DRD] / [ MX] - ORACLE Upgrade 12.1.0.2.0 PREREQUISITES /CCAB; CSS.CAB pre-approved [4EP]"/>
    <s v="Successful"/>
    <s v="On Time"/>
    <s v="No"/>
    <s v="Minor"/>
    <s v="Successful"/>
    <s v="On Time"/>
    <n v="1"/>
    <n v="1"/>
    <n v="0"/>
    <x v="2"/>
    <n v="0"/>
    <s v="Normal"/>
    <n v="0"/>
    <n v="0"/>
    <n v="0"/>
    <n v="0"/>
    <n v="1"/>
    <n v="0"/>
    <s v="Candido"/>
    <s v="CMOD318829"/>
    <s v="Basis"/>
    <s v="BASIS"/>
    <s v="No"/>
    <s v="No"/>
    <s v="No"/>
    <s v="Si"/>
    <s v="No"/>
  </r>
  <r>
    <x v="18"/>
    <x v="0"/>
    <x v="0"/>
    <s v="normal"/>
    <s v="C001038399"/>
    <s v="C.SAP.MX.AA.GDH.MX-BASIS"/>
    <s v="Donge Vargas Oscar  "/>
    <d v="2017-03-30T11:00:00"/>
    <d v="2017-03-30T13:00:00"/>
    <s v="[DURMAN] / [ SAP TS-MX] / [ TEST] / [ DRQ] / [ MX] - ORACLE Upgrade 12.1.0.2.0 PREREQUISITES /CCAB; CSS.CAB pre-approved [4EP]"/>
    <s v="Successful"/>
    <s v="On Time"/>
    <s v="No"/>
    <s v="Minor"/>
    <s v="Successful"/>
    <s v="On Time"/>
    <n v="1"/>
    <n v="1"/>
    <n v="0"/>
    <x v="2"/>
    <n v="0"/>
    <s v="Normal"/>
    <n v="0"/>
    <n v="0"/>
    <n v="0"/>
    <n v="0"/>
    <n v="1"/>
    <n v="0"/>
    <s v="Candido"/>
    <s v="CMOD318829"/>
    <s v="Basis"/>
    <s v="BASIS"/>
    <s v="No"/>
    <s v="No"/>
    <s v="No"/>
    <s v="Si"/>
    <s v="No"/>
  </r>
  <r>
    <x v="18"/>
    <x v="0"/>
    <x v="0"/>
    <s v="normal"/>
    <s v="C001038405"/>
    <s v="C.SAP.MX.AA.GDH.MX-BASIS"/>
    <s v="Donge Vargas Oscar  "/>
    <d v="2017-03-30T16:00:00"/>
    <d v="2017-03-30T18:00:00"/>
    <s v="[DURMAN] / [ SAP TS-MX] / [ PROD] / [ DRP] / [ MX] - ORACLE Upgrade 12.1.0.2.0 PREREQUISITES /CCAB; CSS.CAB pre-approved [4EP]"/>
    <s v="Successful"/>
    <s v="On Time"/>
    <s v="No"/>
    <s v="Minor"/>
    <s v="Successful"/>
    <s v="On Time"/>
    <n v="1"/>
    <n v="1"/>
    <n v="0"/>
    <x v="2"/>
    <n v="0"/>
    <s v="Normal"/>
    <n v="0"/>
    <n v="0"/>
    <n v="0"/>
    <n v="0"/>
    <n v="1"/>
    <n v="0"/>
    <s v="Candido"/>
    <s v="CMOD318829"/>
    <s v="Basis"/>
    <s v="BASIS"/>
    <s v="No"/>
    <s v="No"/>
    <s v="No"/>
    <s v="Si"/>
    <s v="No"/>
  </r>
  <r>
    <x v="40"/>
    <x v="0"/>
    <x v="1"/>
    <s v="normal"/>
    <s v="C001041864"/>
    <s v="C.SAP.MX.AA.GDH.MX-BASIS"/>
    <s v="Coyotecatl Tecanhuey Lucero"/>
    <d v="2017-03-29T15:00:00"/>
    <d v="2017-03-29T17:00:00"/>
    <s v="[CEF] / [ SAP BASIS] / [ DEVELOPMENT] / [ W1D] / [ TSMX] - ADD_ON ABAP (SPAM/SAINT) /CCAB; ITO.CAB pre-approved [4EP]"/>
    <s v="Successful"/>
    <s v="On Time"/>
    <s v="No"/>
    <s v="Standard"/>
    <s v="Successful"/>
    <s v="On Time"/>
    <n v="1"/>
    <n v="1"/>
    <n v="0"/>
    <x v="2"/>
    <n v="0"/>
    <s v="Normal"/>
    <n v="0"/>
    <n v="0"/>
    <n v="0"/>
    <n v="0"/>
    <n v="1"/>
    <n v="0"/>
    <s v="Candido"/>
    <s v="CMOD317626"/>
    <s v="Basis"/>
    <s v="BASIS"/>
    <s v="No"/>
    <s v="No"/>
    <s v="No"/>
    <s v="Si"/>
    <s v="No"/>
  </r>
  <r>
    <x v="40"/>
    <x v="0"/>
    <x v="1"/>
    <s v="normal"/>
    <s v="C001041900"/>
    <s v="C.SAP.MX.AA.GDH.MX-BASIS"/>
    <s v="Coyotecatl Tecanhuey Lucero"/>
    <d v="2017-03-30T10:00:00"/>
    <d v="2017-03-30T12:00:00"/>
    <s v="CEF / SAP BASIS / TEST / C1Q / TSMX - ADD_ON ABAP (SPAM/SAINT) /CCAB; ITO.CAB pre-approved [4EP]"/>
    <s v="Successful"/>
    <s v="On Time"/>
    <s v="No"/>
    <s v="Standard"/>
    <s v="Successful"/>
    <s v="On Time"/>
    <n v="1"/>
    <n v="1"/>
    <n v="0"/>
    <x v="2"/>
    <n v="0"/>
    <s v="Normal"/>
    <n v="0"/>
    <n v="0"/>
    <n v="0"/>
    <n v="0"/>
    <n v="1"/>
    <n v="0"/>
    <s v="Candido"/>
    <s v="CMOD317626"/>
    <s v="Basis"/>
    <s v="BASIS"/>
    <s v="No"/>
    <s v="No"/>
    <s v="No"/>
    <s v="Si"/>
    <s v="No"/>
  </r>
  <r>
    <x v="40"/>
    <x v="0"/>
    <x v="1"/>
    <s v="normal"/>
    <s v="C001041904"/>
    <s v="C.SAP.MX.AA.GDH.MX-BASIS"/>
    <s v="Coyotecatl Tecanhuey Lucero"/>
    <d v="2017-03-30T12:00:00"/>
    <d v="2017-03-30T14:00:00"/>
    <s v="[CEF] / [ SAP BASIS] / [ TEST] / [ W1Q] / [ TSMX] - ADD_ON ABAP (SPAM/SAINT) /CCAB; ITO.CAB pre-approved [4EP]"/>
    <s v="Successful"/>
    <s v="On Time"/>
    <s v="No"/>
    <s v="Standard"/>
    <s v="Successful"/>
    <s v="On Time"/>
    <n v="1"/>
    <n v="1"/>
    <n v="0"/>
    <x v="2"/>
    <n v="0"/>
    <s v="Normal"/>
    <n v="0"/>
    <n v="0"/>
    <n v="0"/>
    <n v="0"/>
    <n v="1"/>
    <n v="0"/>
    <s v="Candido"/>
    <s v="CMOD317626"/>
    <s v="Basis"/>
    <s v="BASIS"/>
    <s v="No"/>
    <s v="No"/>
    <s v="No"/>
    <s v="Si"/>
    <s v="No"/>
  </r>
  <r>
    <x v="16"/>
    <x v="0"/>
    <x v="0"/>
    <s v="normal"/>
    <s v="C001045002"/>
    <s v="SE.SPR.MX.ORGANIZACION.TS"/>
    <s v="Gallardo Lozano Cuauhtemoc"/>
    <d v="2017-03-29T13:00:00"/>
    <d v="2017-03-29T17:00:00"/>
    <s v="Apagado de switch del Nic 1B SW1Bgedas-117.17"/>
    <s v="Successful"/>
    <s v="On Time"/>
    <s v="No"/>
    <s v="Minor"/>
    <s v="Successful"/>
    <s v="On Time"/>
    <n v="1"/>
    <n v="1"/>
    <n v="0"/>
    <x v="2"/>
    <n v="0"/>
    <s v="Normal"/>
    <n v="0"/>
    <n v="0"/>
    <n v="0"/>
    <n v="0"/>
    <n v="1"/>
    <n v="0"/>
    <s v="Alejandro"/>
    <s v="-"/>
    <s v="Organización"/>
    <s v="ITO"/>
    <s v="No"/>
    <s v="No"/>
    <s v="No"/>
    <s v="Si"/>
    <s v="No"/>
  </r>
  <r>
    <x v="0"/>
    <x v="0"/>
    <x v="0"/>
    <s v="normal"/>
    <s v="C001045092"/>
    <s v="C.SAP.MX.AA.GDH.MX-BASIS"/>
    <s v="Valera Ortiz Oswaldo"/>
    <d v="2017-03-30T15:00:00"/>
    <d v="2017-03-30T17:00:00"/>
    <s v="[HSAI ] / [ SAP BASIS] / [ DEVELOPEMENT] / [ ER1] / [ TSMX] - Update of table USR40 /CCAB; CSS.CAB pre-approved [4EP]"/>
    <s v="Successful"/>
    <s v="On Time"/>
    <s v="No"/>
    <s v="Minor"/>
    <s v="Successful"/>
    <s v="On Time"/>
    <n v="1"/>
    <n v="1"/>
    <n v="0"/>
    <x v="2"/>
    <n v="0"/>
    <s v="Normal"/>
    <n v="0"/>
    <n v="0"/>
    <n v="0"/>
    <n v="0"/>
    <n v="1"/>
    <n v="0"/>
    <s v="Ariadna"/>
    <s v="CMOD317343"/>
    <s v="Basis"/>
    <s v="BASIS"/>
    <s v="No"/>
    <s v="No"/>
    <s v="No"/>
    <s v="Si"/>
    <s v="No"/>
  </r>
  <r>
    <x v="5"/>
    <x v="0"/>
    <x v="0"/>
    <s v="normal"/>
    <s v="C001045146"/>
    <s v="SE.AMER.MX.OPM-TSMX"/>
    <s v="Cordero Garcia Eder Jose "/>
    <d v="2017-03-29T18:00:00"/>
    <d v="2017-03-30T18:00:00"/>
    <s v="TSMX | PQIT | Cambio de configuración de red en servers piloto para apuntar a nuevos DNS centralizados de Alemania"/>
    <s v="Successful"/>
    <s v="On Time"/>
    <s v="No"/>
    <s v="Minor"/>
    <s v="Successful"/>
    <s v="On Time"/>
    <n v="1"/>
    <n v="1"/>
    <n v="0"/>
    <x v="2"/>
    <n v="0"/>
    <s v="Normal"/>
    <n v="0"/>
    <n v="0"/>
    <n v="0"/>
    <n v="0"/>
    <n v="1"/>
    <n v="0"/>
    <s v="Candido"/>
    <s v="-"/>
    <s v="OPM"/>
    <s v="ITO"/>
    <s v="No"/>
    <s v="No"/>
    <s v="No"/>
    <s v="Si"/>
    <s v="No"/>
  </r>
  <r>
    <x v="9"/>
    <x v="0"/>
    <x v="0"/>
    <s v="normal"/>
    <s v="C001046810"/>
    <s v="C.AMER.MX.SYS-MANAGEMENT"/>
    <s v="Olivares Ortiz Marisol"/>
    <d v="2017-03-30T10:00:00"/>
    <d v="2017-03-30T12:00:00"/>
    <s v="AMER | MULTIPLE | HP Server Automation agent deploy in HIGH criticality Servers"/>
    <s v="Successful"/>
    <s v="On Time"/>
    <s v="No"/>
    <s v="Minor"/>
    <s v="Successful"/>
    <s v="On Time"/>
    <n v="1"/>
    <n v="1"/>
    <n v="0"/>
    <x v="2"/>
    <n v="0"/>
    <s v="Normal"/>
    <n v="0"/>
    <n v="0"/>
    <n v="0"/>
    <n v="0"/>
    <n v="1"/>
    <n v="0"/>
    <s v="Candido"/>
    <s v="C000990244"/>
    <s v="System Management"/>
    <s v="ITO"/>
    <s v="No"/>
    <s v="No"/>
    <s v="No"/>
    <s v="Si"/>
    <s v="No"/>
  </r>
  <r>
    <x v="6"/>
    <x v="0"/>
    <x v="0"/>
    <s v="normal"/>
    <s v="C001048553"/>
    <s v="C.AMER.MX.LBU.WINTEL"/>
    <s v="Lopez Reyes Artajerjes"/>
    <d v="2017-03-29T14:00:00"/>
    <d v="2017-03-29T18:00:00"/>
    <s v="AMER | GDF Suez | Add | Increase virtual disk (vmdk) on VPUE-SAPBWPRD (DSI Infratructure) (DO#52894415)"/>
    <s v="Successful"/>
    <s v="On Time"/>
    <s v="No"/>
    <s v="Minor"/>
    <s v="Successful"/>
    <s v="On Time"/>
    <n v="1"/>
    <n v="1"/>
    <n v="0"/>
    <x v="2"/>
    <n v="0"/>
    <s v="Normal"/>
    <n v="0"/>
    <n v="0"/>
    <n v="0"/>
    <n v="0"/>
    <n v="1"/>
    <n v="0"/>
    <s v="Ariadna"/>
    <s v="C000017253"/>
    <s v="DPO Windows"/>
    <s v="ITO"/>
    <s v="No"/>
    <s v="No"/>
    <s v="No"/>
    <s v="Si"/>
    <s v="No"/>
  </r>
  <r>
    <x v="17"/>
    <x v="0"/>
    <x v="1"/>
    <s v="normal"/>
    <s v="C001048585"/>
    <s v="C.SAP.MX.AA.SAP-BASIS"/>
    <s v="Salcedo Simpson Georgina"/>
    <d v="2017-03-28T21:00:00"/>
    <d v="2017-03-29T19:00:00"/>
    <s v="MEXICHEM / ECC / D01 - KERNEL_Update 7.21 PL 815 / CCAB; ITO.CAB pre-approved [4EP]"/>
    <s v="Successful"/>
    <s v="On Time"/>
    <s v="No"/>
    <s v="Standard"/>
    <s v="Successful"/>
    <s v="On Time"/>
    <n v="1"/>
    <n v="1"/>
    <n v="0"/>
    <x v="2"/>
    <n v="0"/>
    <s v="Normal"/>
    <n v="0"/>
    <n v="0"/>
    <n v="0"/>
    <n v="0"/>
    <n v="1"/>
    <n v="0"/>
    <s v="Maria del Carmen"/>
    <s v="CMOD317140"/>
    <s v="Basis"/>
    <s v="BASIS"/>
    <s v="No"/>
    <s v="No"/>
    <s v="No"/>
    <s v="Si"/>
    <s v="No"/>
  </r>
  <r>
    <x v="17"/>
    <x v="0"/>
    <x v="1"/>
    <s v="normal"/>
    <s v="C001048637"/>
    <s v="C.SAP.MX.AA.SAP-BASIS"/>
    <s v="Ramirez Lopez Nancy"/>
    <d v="2017-03-29T09:00:00"/>
    <d v="2017-03-29T17:00:00"/>
    <s v="MEXICHEM /T01 - Implementation of support packages for ABAP (SPAM/SAINT) / CCAB; ITO.CAB pre-approved [4EP]"/>
    <s v="Successful"/>
    <s v="On Time"/>
    <s v="No"/>
    <s v="Standard"/>
    <s v="Successful"/>
    <s v="On Time"/>
    <n v="1"/>
    <n v="1"/>
    <n v="0"/>
    <x v="2"/>
    <n v="0"/>
    <s v="Normal"/>
    <n v="0"/>
    <n v="0"/>
    <n v="0"/>
    <n v="0"/>
    <n v="1"/>
    <n v="0"/>
    <s v="Maria del Carmen"/>
    <s v="CMOD318037"/>
    <s v="Basis"/>
    <s v="BASIS"/>
    <s v="No"/>
    <s v="No"/>
    <s v="No"/>
    <s v="Si"/>
    <s v="No"/>
  </r>
  <r>
    <x v="7"/>
    <x v="0"/>
    <x v="1"/>
    <s v="normal"/>
    <s v="C001050160"/>
    <s v="C.SAP.MX.AA.SAP-BASIS"/>
    <s v="Vidal Beltran Kelly"/>
    <d v="2017-03-29T11:00:00"/>
    <d v="2017-03-29T17:00:00"/>
    <s v="Owens | SAP-Basis | T-systems Mexico | Portal DEV EDE | Outage = YES | KERNEL_Update [4EP]"/>
    <s v="Successful"/>
    <s v="On Time"/>
    <s v="No"/>
    <s v="Standard"/>
    <s v="Successful"/>
    <s v="On Time"/>
    <n v="1"/>
    <n v="1"/>
    <n v="0"/>
    <x v="2"/>
    <n v="0"/>
    <s v="Normal"/>
    <n v="0"/>
    <n v="0"/>
    <n v="0"/>
    <n v="0"/>
    <n v="1"/>
    <n v="0"/>
    <s v="Maria del Carmen"/>
    <s v="CMOD317140"/>
    <s v="Basis"/>
    <s v="BASIS"/>
    <s v="No"/>
    <s v="No"/>
    <s v="No"/>
    <s v="Si"/>
    <s v="No"/>
  </r>
  <r>
    <x v="1"/>
    <x v="0"/>
    <x v="1"/>
    <s v="normal"/>
    <s v="C001050261"/>
    <s v="C.SAP.MX.AA.BASIS.BO"/>
    <s v="Rivera Villa Tonontzi  "/>
    <d v="2017-03-30T08:00:00"/>
    <d v="2017-03-30T17:00:00"/>
    <s v="VITRO | D | BOD | AH4HA170 | SAP BO | Outage=Yes | Reboot SAP BO"/>
    <s v="Successful"/>
    <s v="On Time"/>
    <s v="No"/>
    <s v="Standard"/>
    <s v="Successful"/>
    <s v="On Time"/>
    <n v="1"/>
    <n v="1"/>
    <n v="0"/>
    <x v="2"/>
    <n v="0"/>
    <s v="Normal"/>
    <n v="0"/>
    <n v="0"/>
    <n v="0"/>
    <n v="0"/>
    <n v="1"/>
    <n v="0"/>
    <s v="Maria del Carmen"/>
    <s v="CMOD317355"/>
    <s v="Basis"/>
    <s v="BASIS"/>
    <s v="No"/>
    <s v="No"/>
    <s v="No"/>
    <s v="Si"/>
    <s v="No"/>
  </r>
  <r>
    <x v="1"/>
    <x v="1"/>
    <x v="1"/>
    <s v="normal"/>
    <s v="C001051789"/>
    <s v="TS.CP.MX.SIC.LAN.VITRO"/>
    <s v="Alvarez Mendoza Fermin"/>
    <d v="2017-03-29T18:00:00"/>
    <d v="2017-03-29T21:00:00"/>
    <s v="VITRO | Instalación de nuevo switch Cisco en la localidad de FAMA Monterrey-Preaprobado."/>
    <s v="Successful"/>
    <s v="On Time"/>
    <s v="No"/>
    <s v="Standard"/>
    <s v="Successful"/>
    <s v="On Time"/>
    <n v="1"/>
    <n v="1"/>
    <n v="0"/>
    <x v="2"/>
    <n v="0"/>
    <s v="Normal"/>
    <n v="0"/>
    <n v="0"/>
    <n v="0"/>
    <n v="0"/>
    <n v="1"/>
    <n v="0"/>
    <s v="Maria del Carmen"/>
    <s v="C000184276"/>
    <s v="LAN"/>
    <s v="TSS"/>
    <s v="No"/>
    <s v="No"/>
    <s v="No"/>
    <s v="Si"/>
    <s v="No"/>
  </r>
  <r>
    <x v="5"/>
    <x v="0"/>
    <x v="0"/>
    <s v="normal"/>
    <s v="C001051985"/>
    <s v="C.AMER.MX.SYS-MANAGEMENT"/>
    <s v="Ramos Guzman Griselda"/>
    <d v="2017-03-30T10:00:00"/>
    <d v="2017-03-30T15:00:00"/>
    <s v="AMER | T-Systems GRUPO MODELO | Monitoring tool migration from IBM Tivoli Monitoring to HP SiteScope for Linux/ Unix OS"/>
    <s v="Successful"/>
    <s v="On Time"/>
    <s v="No"/>
    <s v="Minor"/>
    <s v="Successful"/>
    <s v="On Time"/>
    <n v="1"/>
    <n v="1"/>
    <n v="0"/>
    <x v="2"/>
    <n v="0"/>
    <s v="Normal"/>
    <n v="0"/>
    <n v="0"/>
    <n v="0"/>
    <n v="0"/>
    <n v="1"/>
    <n v="0"/>
    <s v="Candido"/>
    <s v="-"/>
    <s v="System Management"/>
    <s v="ITO"/>
    <s v="No"/>
    <s v="No"/>
    <s v="No"/>
    <s v="Si"/>
    <s v="No"/>
  </r>
  <r>
    <x v="11"/>
    <x v="1"/>
    <x v="0"/>
    <s v="normal"/>
    <s v="C001053676"/>
    <s v="TS.GS.MX.SCC2.WAN.SEC"/>
    <s v="Sanchez Guevara Cesar"/>
    <d v="2017-03-29T19:00:00"/>
    <d v="2017-03-29T21:00:00"/>
    <s v="Agregar crypto map a VRF GRUPO-KUO"/>
    <s v="Successful"/>
    <s v="On Time"/>
    <s v="No"/>
    <s v="Minor"/>
    <s v="Successful"/>
    <s v="On Time"/>
    <n v="1"/>
    <n v="1"/>
    <n v="0"/>
    <x v="2"/>
    <n v="0"/>
    <s v="Normal"/>
    <n v="0"/>
    <n v="0"/>
    <n v="0"/>
    <n v="0"/>
    <n v="1"/>
    <n v="0"/>
    <s v="Ariadna"/>
    <s v="-"/>
    <s v="WAN"/>
    <s v="TSS"/>
    <s v="No"/>
    <s v="No"/>
    <s v="No"/>
    <s v="Si"/>
    <s v="No"/>
  </r>
  <r>
    <x v="10"/>
    <x v="0"/>
    <x v="1"/>
    <s v="normal"/>
    <s v="C001053688"/>
    <s v="C.SAP.MX.AA.GDH.MX-BASIS"/>
    <s v="Gonzalez Blancas Eunice"/>
    <d v="2017-03-29T15:00:00"/>
    <d v="2017-03-29T17:00:00"/>
    <s v="Grupo Q / DEV / POD Request: User creation with assignment of the roles at Data Base level CSS.CAB preapproved"/>
    <s v="Successful"/>
    <s v="On Time"/>
    <s v="No"/>
    <s v="Standard"/>
    <s v="Successful"/>
    <s v="On Time"/>
    <n v="1"/>
    <n v="1"/>
    <n v="0"/>
    <x v="2"/>
    <n v="0"/>
    <s v="Normal"/>
    <n v="0"/>
    <n v="0"/>
    <n v="0"/>
    <n v="0"/>
    <n v="1"/>
    <n v="0"/>
    <s v="Candido"/>
    <s v="CMOD310786"/>
    <s v="Basis"/>
    <s v="BASIS"/>
    <s v="No"/>
    <s v="No"/>
    <s v="No"/>
    <s v="Si"/>
    <s v="No"/>
  </r>
  <r>
    <x v="10"/>
    <x v="0"/>
    <x v="1"/>
    <s v="normal"/>
    <s v="C001053721"/>
    <s v="C.SAP.MX.AA.GDH.MX-BASIS"/>
    <s v="Gonzalez Blancas Eunice"/>
    <d v="2017-03-29T20:00:00"/>
    <d v="2017-03-29T22:00:00"/>
    <s v="Grupo Q / PRD / POP Request: User creation with assignment of the roles at Data Base level CSS.CAB preapproved"/>
    <s v="Successful"/>
    <s v="On Time"/>
    <s v="No"/>
    <s v="Standard"/>
    <s v="Successful"/>
    <s v="On Time"/>
    <n v="1"/>
    <n v="1"/>
    <n v="0"/>
    <x v="2"/>
    <n v="0"/>
    <s v="Normal"/>
    <n v="0"/>
    <n v="0"/>
    <n v="0"/>
    <n v="0"/>
    <n v="1"/>
    <n v="0"/>
    <s v="Candido"/>
    <s v="CMOD310786"/>
    <s v="Basis"/>
    <s v="BASIS"/>
    <s v="No"/>
    <s v="No"/>
    <s v="No"/>
    <s v="Si"/>
    <s v="No"/>
  </r>
  <r>
    <x v="40"/>
    <x v="0"/>
    <x v="1"/>
    <s v="normal"/>
    <s v="C001055282"/>
    <s v="C.SAP.MX.AA.GDH.MX-BASIS"/>
    <s v="Rodriguez Rabadan Maria de los Angeles"/>
    <d v="2017-03-29T12:00:00"/>
    <d v="2017-03-29T16:00:00"/>
    <s v="TSMX/CEF/SAP Request: User creation with assignment of the roles CSS.CAB preapproved"/>
    <s v="Successful"/>
    <s v="On Time"/>
    <s v="No"/>
    <s v="Standard"/>
    <s v="Successful"/>
    <s v="On Time"/>
    <n v="1"/>
    <n v="1"/>
    <n v="0"/>
    <x v="2"/>
    <n v="0"/>
    <s v="Normal"/>
    <n v="0"/>
    <n v="0"/>
    <n v="0"/>
    <n v="0"/>
    <n v="1"/>
    <n v="0"/>
    <s v="Candido"/>
    <s v="CMOD310786"/>
    <s v="Basis"/>
    <s v="BASIS"/>
    <s v="No"/>
    <s v="No"/>
    <s v="No"/>
    <s v="Si"/>
    <s v="No"/>
  </r>
  <r>
    <x v="8"/>
    <x v="0"/>
    <x v="0"/>
    <s v="normal"/>
    <s v="C40791963"/>
    <s v="OPM ITS Support OPS VWM CHGMGR"/>
    <s v="Zacamitzin Medina Dagoberto"/>
    <d v="2017-03-30T16:00:00"/>
    <d v="2017-03-30T18:00:00"/>
    <s v="Actualizacion de Java 6 en servidor de Desarrollo DMX1TSCL"/>
    <s v="Successful"/>
    <s v="On Time"/>
    <s v="No"/>
    <s v="Minor"/>
    <s v="Successful"/>
    <s v="On Time"/>
    <n v="1"/>
    <n v="1"/>
    <n v="0"/>
    <x v="2"/>
    <n v="0"/>
    <s v="Normal"/>
    <n v="0"/>
    <n v="0"/>
    <n v="0"/>
    <n v="0"/>
    <n v="1"/>
    <n v="1"/>
    <s v="Alejandro"/>
    <s v="CT40009801"/>
    <s v="OPM"/>
    <s v="ITO"/>
    <s v="No"/>
    <s v="No"/>
    <s v="No"/>
    <s v="Si"/>
    <s v="Si"/>
  </r>
  <r>
    <x v="8"/>
    <x v="0"/>
    <x v="1"/>
    <s v="normal"/>
    <s v="C40793618"/>
    <s v="SERVERS WINTEL ITS Support OPS VWM CHGMGR"/>
    <s v="Islas Agustin Maricarmen"/>
    <d v="2017-03-30T16:00:00"/>
    <d v="2017-03-30T17:00:00"/>
    <s v="Reemplazo de disco duro dañado en el servidor VWMXPUSDB05"/>
    <s v="Successful"/>
    <s v="On Time"/>
    <s v="No"/>
    <s v="Standard"/>
    <s v="Successful"/>
    <s v="On Time"/>
    <n v="1"/>
    <n v="1"/>
    <n v="0"/>
    <x v="2"/>
    <n v="0"/>
    <s v="Normal"/>
    <n v="0"/>
    <n v="0"/>
    <n v="0"/>
    <n v="0"/>
    <n v="1"/>
    <n v="0"/>
    <s v="Alejandro"/>
    <s v="CT40003375"/>
    <s v="DPO Windows"/>
    <s v="ITO"/>
    <s v="No"/>
    <s v="No"/>
    <s v="No"/>
    <s v="Si"/>
    <s v="No"/>
  </r>
  <r>
    <x v="13"/>
    <x v="0"/>
    <x v="1"/>
    <s v="normal"/>
    <s v="CRQ222556"/>
    <s v="Tss-Mx.GpoModelo-Voz"/>
    <s v="MARIA DIEGO CERERO"/>
    <d v="2017-03-21T10:00:00"/>
    <d v="2017-03-28T17:00:00"/>
    <s v="WO7382912 Creacion de 2 servidores para Proyectos (Servidor Dashboard Ejecutivo BMC)"/>
    <s v="Successful"/>
    <s v="On Time"/>
    <s v="No"/>
    <s v="Standard"/>
    <s v="Successful"/>
    <s v="On Time"/>
    <n v="1"/>
    <n v="1"/>
    <n v="0"/>
    <x v="2"/>
    <n v="0"/>
    <s v="Normal"/>
    <n v="0"/>
    <n v="0"/>
    <n v="0"/>
    <n v="0"/>
    <n v="1"/>
    <n v="0"/>
    <s v="Fernando"/>
    <s v="-"/>
    <s v="Voice"/>
    <s v="ITO"/>
    <s v="No"/>
    <s v="No"/>
    <s v="No"/>
    <s v="Si"/>
    <s v="No"/>
  </r>
  <r>
    <x v="13"/>
    <x v="0"/>
    <x v="0"/>
    <s v="normal"/>
    <s v="CRQ222555"/>
    <s v="Css-Mex.GpoModelo-Storage"/>
    <s v="RAUL SANCHEZ ROJAS"/>
    <d v="2017-03-23T22:00:00"/>
    <d v="2017-03-30T23:30:00"/>
    <s v="WO7504555 Ejecutar script de integracion de respaldos entre NetApp y DB2 en ambientes DEV"/>
    <s v="Successful"/>
    <s v="On Time"/>
    <s v="No"/>
    <s v="Minor"/>
    <s v="Successful"/>
    <s v="On Time"/>
    <n v="1"/>
    <n v="1"/>
    <n v="0"/>
    <x v="2"/>
    <n v="0"/>
    <s v="Normal"/>
    <n v="0"/>
    <n v="0"/>
    <n v="0"/>
    <n v="0"/>
    <n v="1"/>
    <n v="0"/>
    <s v="Fernando"/>
    <s v="-"/>
    <s v="Backups -Storage"/>
    <s v="ITO"/>
    <s v="No"/>
    <s v="No"/>
    <s v="No"/>
    <s v="Si"/>
    <s v="No"/>
  </r>
  <r>
    <x v="40"/>
    <x v="0"/>
    <x v="1"/>
    <s v="normal"/>
    <s v="C001041918"/>
    <s v="C.SAP.MX.AA.GDH.MX-BASIS"/>
    <s v="Coyotecatl Tecanhuey Lucero"/>
    <d v="2017-03-31T10:00:00"/>
    <d v="2017-03-31T12:00:00"/>
    <s v="CEF / SAP BASIS / PRODUCTION / C1P / TSMX - ADD_ON ABAP (SPAM/SAINT) /CCAB; ITO.CAB pre-approved [4EP]"/>
    <s v="Successful"/>
    <s v="On Time"/>
    <s v="No"/>
    <s v="Standard"/>
    <s v="Successful"/>
    <s v="On Time"/>
    <n v="1"/>
    <n v="1"/>
    <n v="0"/>
    <x v="2"/>
    <n v="0"/>
    <s v="Normal"/>
    <n v="0"/>
    <n v="0"/>
    <n v="0"/>
    <n v="0"/>
    <n v="1"/>
    <n v="0"/>
    <s v="Candido"/>
    <s v="CMOD317626"/>
    <s v="Basis"/>
    <s v="BASIS"/>
    <s v="No"/>
    <s v="No"/>
    <s v="No"/>
    <s v="Si"/>
    <s v="No"/>
  </r>
  <r>
    <x v="40"/>
    <x v="0"/>
    <x v="1"/>
    <s v="normal"/>
    <s v="C001041928"/>
    <s v="C.SAP.MX.AA.GDH.MX-BASIS"/>
    <s v="Coyotecatl Tecanhuey Lucero"/>
    <d v="2017-03-31T12:00:00"/>
    <d v="2017-03-31T14:00:00"/>
    <s v="[CEF] / [ SAP BASIS] / [ PRODUCTION] / [ W1P] / [ TSMX] - ADD_ON ABAP (SPAM/SAINT) /CCAB; ITO.CAB pre-approved [4EP]"/>
    <s v="Successful"/>
    <s v="On Time"/>
    <s v="No"/>
    <s v="Standard"/>
    <s v="Successful"/>
    <s v="On Time"/>
    <n v="1"/>
    <n v="1"/>
    <n v="0"/>
    <x v="2"/>
    <n v="0"/>
    <s v="Normal"/>
    <n v="0"/>
    <n v="0"/>
    <n v="0"/>
    <n v="0"/>
    <n v="1"/>
    <n v="0"/>
    <s v="Candido"/>
    <s v="CMOD317626"/>
    <s v="Basis"/>
    <s v="BASIS"/>
    <s v="No"/>
    <s v="No"/>
    <s v="No"/>
    <s v="Si"/>
    <s v="No"/>
  </r>
  <r>
    <x v="5"/>
    <x v="0"/>
    <x v="0"/>
    <s v="normal"/>
    <s v="C001045138"/>
    <s v="C.AMER.MX.SYS-MANAGEMENT"/>
    <s v="Olivares Ortiz Marisol"/>
    <d v="2017-03-31T06:00:00"/>
    <d v="2017-03-31T14:00:00"/>
    <s v="AMER | MULTIPLE | HP Server Automation agent deploy in HIGH criticality Servers"/>
    <s v="Successful"/>
    <s v="On Time"/>
    <s v="No"/>
    <s v="Minor"/>
    <s v="Successful"/>
    <s v="On Time"/>
    <n v="1"/>
    <n v="1"/>
    <n v="0"/>
    <x v="2"/>
    <n v="0"/>
    <s v="Normal"/>
    <n v="0"/>
    <n v="0"/>
    <n v="0"/>
    <n v="0"/>
    <n v="1"/>
    <n v="0"/>
    <s v="Candido"/>
    <s v="C000990244"/>
    <s v="System Management"/>
    <s v="ITO"/>
    <s v="No"/>
    <s v="No"/>
    <s v="No"/>
    <s v="Si"/>
    <s v="No"/>
  </r>
  <r>
    <x v="11"/>
    <x v="0"/>
    <x v="1"/>
    <s v="normal"/>
    <s v="C001056925"/>
    <s v="C.SAP.MX.AA.GDH.MX-BASIS"/>
    <s v="Mendoza Florentino Jose Pablo"/>
    <d v="2017-03-31T12:00:00"/>
    <d v="2017-03-31T16:00:00"/>
    <s v="[GKUO] / [ SAP -Basis ] / [ PRD] / [ SLP ] / [ TSMX ] - SNOTE / ITO.CAB pre-approved"/>
    <s v="Successful"/>
    <s v="On Time"/>
    <s v="No"/>
    <s v="Standard"/>
    <s v="Successful"/>
    <s v="On Time"/>
    <n v="1"/>
    <n v="1"/>
    <n v="0"/>
    <x v="2"/>
    <n v="0"/>
    <s v="Normal"/>
    <n v="0"/>
    <n v="0"/>
    <n v="0"/>
    <n v="0"/>
    <n v="1"/>
    <n v="0"/>
    <s v="Ariadna"/>
    <s v="CMOD317142"/>
    <s v="Basis"/>
    <s v="BASIS"/>
    <s v="No"/>
    <s v="No"/>
    <s v="No"/>
    <s v="Si"/>
    <s v="No"/>
  </r>
  <r>
    <x v="4"/>
    <x v="0"/>
    <x v="0"/>
    <s v="normal"/>
    <s v="MEX-7285"/>
    <s v="DPO Linux"/>
    <s v="Esmeralda Danae Cruz Rodriguez"/>
    <d v="2017-03-29T14:00:00"/>
    <d v="2017-03-29T17:00:00"/>
    <s v="DaiVB | INT | Rename Volume Group | dai1y9al, dai2ygal 29/03/2017"/>
    <s v="Successful"/>
    <s v="On Time"/>
    <s v="No"/>
    <s v="Minor"/>
    <s v="Successful"/>
    <s v="On Time"/>
    <n v="1"/>
    <n v="1"/>
    <n v="0"/>
    <x v="2"/>
    <n v="0"/>
    <s v="Normal"/>
    <n v="0"/>
    <n v="0"/>
    <n v="0"/>
    <n v="0"/>
    <n v="1"/>
    <n v="0"/>
    <s v="Maria del Carmen"/>
    <s v="MEX-7150"/>
    <s v="DPO Linux"/>
    <s v="ITO"/>
    <s v="No"/>
    <s v="No"/>
    <s v="No"/>
    <s v="Si"/>
    <s v="No"/>
  </r>
  <r>
    <x v="14"/>
    <x v="0"/>
    <x v="0"/>
    <s v="normal"/>
    <s v="C001044926"/>
    <s v="C.SAP.MX.AA.GDH.MX-BASIS"/>
    <s v="Coyotecatl Tecanhuey Lucero"/>
    <d v="2017-03-31T15:00:00"/>
    <d v="2017-03-31T19:00:00"/>
    <s v="ENGIE / SAP - BASIS / TEST/ QA1 / TSMX - ADD_ON ABAP_classic env. (SPAM/SAINT) /CCAB; ITO.CAB pre-approved [4EP]"/>
    <s v="Successful"/>
    <s v="On Time"/>
    <s v="No"/>
    <s v="Minor"/>
    <s v="Successful"/>
    <s v="On Time"/>
    <n v="1"/>
    <n v="1"/>
    <n v="0"/>
    <x v="2"/>
    <n v="0"/>
    <s v="Normal"/>
    <n v="0"/>
    <n v="0"/>
    <n v="0"/>
    <n v="0"/>
    <n v="1"/>
    <n v="0"/>
    <s v="Candido"/>
    <s v="CMOD318855"/>
    <s v="Basis"/>
    <s v="BASIS"/>
    <s v="No"/>
    <s v="No"/>
    <s v="No"/>
    <s v="Si"/>
    <s v="No"/>
  </r>
  <r>
    <x v="13"/>
    <x v="0"/>
    <x v="0"/>
    <s v="normal"/>
    <s v="CRQ220509"/>
    <s v="Css-Mex.GpoModelo-Admon-Windows"/>
    <s v="OCTAVIO ADRIAN GUERRA ROMAN"/>
    <d v="2017-03-27T12:00:00"/>
    <d v="2017-03-31T18:00:00"/>
    <s v="WO7207328 Instalacion de security updates windows server 2008 y reinicios de winodws server 2003."/>
    <s v="Successful"/>
    <s v="On Time"/>
    <s v="No"/>
    <s v="Minor"/>
    <s v="Successful"/>
    <s v="On Time"/>
    <n v="1"/>
    <n v="1"/>
    <n v="0"/>
    <x v="2"/>
    <n v="0"/>
    <s v="Normal"/>
    <n v="0"/>
    <n v="0"/>
    <n v="0"/>
    <n v="0"/>
    <n v="1"/>
    <n v="0"/>
    <s v="Fernando"/>
    <s v="-"/>
    <s v="DPO Windows"/>
    <s v="ITO"/>
    <s v="No"/>
    <s v="No"/>
    <s v="No"/>
    <s v="Si"/>
    <s v="No"/>
  </r>
  <r>
    <x v="13"/>
    <x v="0"/>
    <x v="0"/>
    <s v="normal"/>
    <s v="CRQ222945"/>
    <s v="Css-Mex.GpoModelo-SAP Basis"/>
    <s v="ADRIAN YAMIR GUTIERREZ MEZA"/>
    <d v="2017-03-30T09:00:00"/>
    <d v="2017-03-30T17:00:00"/>
    <s v="WO7531214 Instalación de herramienta de Integration Services de SQL Server en IDM Desarrollo"/>
    <s v="Successful"/>
    <s v="On Time"/>
    <s v="No"/>
    <s v="Minor"/>
    <s v="Successful"/>
    <s v="On Time"/>
    <n v="1"/>
    <n v="1"/>
    <n v="0"/>
    <x v="2"/>
    <n v="0"/>
    <s v="Normal"/>
    <n v="0"/>
    <n v="0"/>
    <n v="0"/>
    <n v="0"/>
    <n v="1"/>
    <n v="0"/>
    <s v="Fernando"/>
    <s v="-"/>
    <s v="Basis"/>
    <s v="BASIS"/>
    <s v="No"/>
    <s v="No"/>
    <s v="No"/>
    <s v="Si"/>
    <s v="No"/>
  </r>
  <r>
    <x v="13"/>
    <x v="0"/>
    <x v="0"/>
    <s v="normal"/>
    <s v="CRQ222951"/>
    <s v="Css-Mex.GpoModelo-SAP Basis"/>
    <s v="JUDITH ANDREA QUINTANA MENESES"/>
    <d v="2017-03-30T22:30:00"/>
    <d v="2017-03-31T03:00:00"/>
    <s v="WO7551989 Ajuste de parámetro LOGBUFSZ  en base de datos  HCM Calidad QHC"/>
    <s v="Successful"/>
    <s v="On Time"/>
    <s v="No"/>
    <s v="Minor"/>
    <s v="Successful"/>
    <s v="On Time"/>
    <n v="1"/>
    <n v="1"/>
    <n v="0"/>
    <x v="2"/>
    <n v="0"/>
    <s v="Normal"/>
    <n v="0"/>
    <n v="0"/>
    <n v="0"/>
    <n v="0"/>
    <n v="1"/>
    <n v="0"/>
    <s v="Fernando"/>
    <s v="-"/>
    <s v="Basis"/>
    <s v="BASIS"/>
    <s v="No"/>
    <s v="No"/>
    <s v="No"/>
    <s v="Si"/>
    <s v="No"/>
  </r>
  <r>
    <x v="0"/>
    <x v="0"/>
    <x v="0"/>
    <s v="normal"/>
    <s v="C000910426"/>
    <s v="C.AMER.MX.SECURITY"/>
    <s v="Garcia Hernandez Roberto de Jesus"/>
    <d v="2017-03-31T14:00:00"/>
    <d v="2017-03-31T19:30:00"/>
    <s v="Amer |SAN ANGEL INN| ANTIVIRUS UPDATE(SYMANTEC ENDPOINT PROTECTION) QA"/>
    <s v="Successful"/>
    <s v="On Time"/>
    <s v="No"/>
    <s v="Minor"/>
    <s v="Successful"/>
    <s v="On Time"/>
    <n v="1"/>
    <n v="1"/>
    <n v="0"/>
    <x v="2"/>
    <n v="0"/>
    <s v="Normal"/>
    <n v="0"/>
    <n v="0"/>
    <n v="0"/>
    <n v="0"/>
    <n v="1"/>
    <n v="0"/>
    <s v="Ariadna"/>
    <s v="C000682192"/>
    <s v="Security"/>
    <s v="ITO"/>
    <s v="No"/>
    <s v="No"/>
    <s v="No"/>
    <s v="Si"/>
    <s v="No"/>
  </r>
  <r>
    <x v="7"/>
    <x v="0"/>
    <x v="1"/>
    <s v="normal"/>
    <s v="C001050193"/>
    <s v="C.SAP.MX.AA.SAP-BASIS"/>
    <s v="Vidal Beltran Kelly"/>
    <d v="2017-03-31T11:00:00"/>
    <d v="2017-03-31T17:00:00"/>
    <s v="Owens | SAP-Basis | T-systems Mexico | SRM-DEV / SDE | Outage = YES | KERNEL Update [4EP] / CCAB; ITO.CAB pre-approved"/>
    <s v="Successful"/>
    <s v="On Time"/>
    <s v="No"/>
    <s v="Standard"/>
    <s v="Successful"/>
    <s v="On Time"/>
    <n v="1"/>
    <n v="1"/>
    <n v="0"/>
    <x v="2"/>
    <n v="0"/>
    <s v="Normal"/>
    <n v="0"/>
    <n v="0"/>
    <n v="0"/>
    <n v="0"/>
    <n v="1"/>
    <n v="0"/>
    <s v="Maria del Carmen"/>
    <s v="CMOD317140"/>
    <s v="Basis"/>
    <s v="BASIS"/>
    <s v="No"/>
    <s v="No"/>
    <s v="No"/>
    <s v="Si"/>
    <s v="No"/>
  </r>
  <r>
    <x v="5"/>
    <x v="1"/>
    <x v="0"/>
    <s v="normal"/>
    <s v="C001053520"/>
    <s v="TS.GS.MX.SCC2.WAN.SEC"/>
    <s v="Fernandez Hernandez Israel"/>
    <d v="2017-03-29T15:00:00"/>
    <d v="2017-03-31T19:00:00"/>
    <s v="Admin LAN | TSYSTEMS | Distribución de pruebas Endpoint 80.41"/>
    <s v="Successful"/>
    <s v="On Time"/>
    <s v="No"/>
    <s v="Minor"/>
    <s v="Successful"/>
    <s v="On Time"/>
    <n v="1"/>
    <n v="1"/>
    <n v="0"/>
    <x v="2"/>
    <n v="0"/>
    <s v="Normal"/>
    <n v="0"/>
    <n v="0"/>
    <n v="0"/>
    <n v="0"/>
    <n v="1"/>
    <n v="0"/>
    <s v="Candido"/>
    <s v="-"/>
    <s v="WAN"/>
    <s v="TSS"/>
    <s v="No"/>
    <s v="No"/>
    <s v="No"/>
    <s v="Si"/>
    <s v="No"/>
  </r>
  <r>
    <x v="5"/>
    <x v="1"/>
    <x v="0"/>
    <s v="normal"/>
    <s v="C001051949"/>
    <s v="TS.GS.MX.SCC2.WAN.SEC"/>
    <s v="Ortega Cortes Adrian"/>
    <d v="2017-03-31T19:00:00"/>
    <d v="2017-03-31T20:40:00"/>
    <s v="TSMX | PQIT | Modificación de Pool de VPN"/>
    <s v="Successful"/>
    <s v="On Time"/>
    <s v="No"/>
    <s v="Minor"/>
    <s v="Successful"/>
    <s v="On Time"/>
    <n v="1"/>
    <n v="1"/>
    <n v="0"/>
    <x v="2"/>
    <n v="0"/>
    <s v="Normal"/>
    <n v="0"/>
    <n v="0"/>
    <n v="0"/>
    <n v="0"/>
    <n v="1"/>
    <n v="0"/>
    <s v="Candido"/>
    <s v="-"/>
    <s v="WAN"/>
    <s v="TSS"/>
    <s v="No"/>
    <s v="No"/>
    <s v="No"/>
    <s v="Si"/>
    <s v="No"/>
  </r>
  <r>
    <x v="1"/>
    <x v="0"/>
    <x v="0"/>
    <s v="normal"/>
    <s v="C001051838"/>
    <s v="C.AMER.MX.AD.VITRO"/>
    <s v="Troncozo Lozada Gustavo"/>
    <d v="2017-03-31T12:00:00"/>
    <d v="2017-03-31T17:00:00"/>
    <s v="AMER | Vitro | Users OU creation"/>
    <s v="Successful"/>
    <s v="On Time"/>
    <s v="No"/>
    <s v="Minor"/>
    <s v="Successful"/>
    <s v="On Time"/>
    <n v="1"/>
    <n v="1"/>
    <n v="0"/>
    <x v="2"/>
    <n v="0"/>
    <s v="Normal"/>
    <n v="0"/>
    <n v="0"/>
    <n v="0"/>
    <n v="0"/>
    <n v="1"/>
    <n v="0"/>
    <s v="Maria del Carmen"/>
    <s v="-"/>
    <s v="Active Directory"/>
    <s v="ITO"/>
    <s v="No"/>
    <s v="No"/>
    <s v="No"/>
    <s v="Si"/>
    <s v="No"/>
  </r>
  <r>
    <x v="1"/>
    <x v="0"/>
    <x v="1"/>
    <s v="normal"/>
    <s v="C001050262"/>
    <s v="C.SAP.MX.AA.BASIS.BO"/>
    <s v="Rivera Villa Tonontzi  "/>
    <d v="2017-03-30T20:00:00"/>
    <d v="2017-03-31T17:00:00"/>
    <s v="VITRO | P| BOP | AH3HA123 | SAP BO | Outage=Yes | Reboot SAP BO"/>
    <s v="Successful"/>
    <s v="On Time"/>
    <s v="No"/>
    <s v="Standard"/>
    <s v="Successful"/>
    <s v="On Time"/>
    <n v="1"/>
    <n v="1"/>
    <n v="0"/>
    <x v="2"/>
    <n v="0"/>
    <s v="Normal"/>
    <n v="0"/>
    <n v="0"/>
    <n v="0"/>
    <n v="0"/>
    <n v="1"/>
    <n v="0"/>
    <s v="Maria del Carmen"/>
    <s v="CMOD317355"/>
    <s v="Basis"/>
    <s v="BASIS"/>
    <s v="No"/>
    <s v="No"/>
    <s v="No"/>
    <s v="Si"/>
    <s v="No"/>
  </r>
  <r>
    <x v="1"/>
    <x v="0"/>
    <x v="1"/>
    <s v="normal"/>
    <s v="C001051916"/>
    <s v="C.SAP.MX.AA.BASIS.BO"/>
    <s v="Rivera Villa Tonontzi  "/>
    <d v="2017-03-30T15:30:00"/>
    <d v="2017-03-31T17:00:00"/>
    <s v="VITRO | D | BOD &amp; EDE | AH3HA170 &amp; ah4ha136 | SAP BO | Outage=Yes | Modify Domain Controller Parameter"/>
    <s v="Successful"/>
    <s v="On Time"/>
    <s v="No"/>
    <s v="Standard"/>
    <s v="Successful"/>
    <s v="On Time"/>
    <n v="1"/>
    <n v="1"/>
    <n v="0"/>
    <x v="2"/>
    <n v="0"/>
    <s v="Normal"/>
    <n v="0"/>
    <n v="0"/>
    <n v="0"/>
    <n v="0"/>
    <n v="1"/>
    <n v="0"/>
    <s v="Maria del Carmen"/>
    <s v="CMOD318529"/>
    <s v="Basis"/>
    <s v="BASIS"/>
    <s v="No"/>
    <s v="No"/>
    <s v="No"/>
    <s v="Si"/>
    <s v="No"/>
  </r>
  <r>
    <x v="1"/>
    <x v="0"/>
    <x v="1"/>
    <s v="normal"/>
    <s v="C001053734"/>
    <s v="C.SAP.MX.AA.BASIS.BO"/>
    <s v="Rivera Villa Tonontzi  "/>
    <d v="2017-03-30T20:00:00"/>
    <d v="2017-03-31T17:00:00"/>
    <s v="SAP | VITRO | BP3 | ah3ha183 | Outage=YES | Restart system | Pre-aprobadoVitro"/>
    <s v="Successful"/>
    <s v="On Time"/>
    <s v="No"/>
    <s v="Standard"/>
    <s v="Successful"/>
    <s v="On Time"/>
    <n v="1"/>
    <n v="1"/>
    <n v="0"/>
    <x v="2"/>
    <n v="0"/>
    <s v="Normal"/>
    <n v="0"/>
    <n v="0"/>
    <n v="0"/>
    <n v="0"/>
    <n v="1"/>
    <n v="0"/>
    <s v="Maria del Carmen"/>
    <s v="C000122753"/>
    <s v="Basis"/>
    <s v="BASIS"/>
    <s v="No"/>
    <s v="No"/>
    <s v="No"/>
    <s v="Si"/>
    <s v="No"/>
  </r>
  <r>
    <x v="1"/>
    <x v="0"/>
    <x v="1"/>
    <s v="normal"/>
    <s v="C001045085"/>
    <s v="C.SAP.MX.AA.SAP-BASIS"/>
    <s v="Hernandez Jacinto Marco Antonio"/>
    <d v="2017-03-27T23:00:00"/>
    <d v="2017-03-28T01:00:00"/>
    <s v="AMER | VITRO |SAP-Basis|EP|EPD-AH3HA107|T-systems Mexico|EPD Restart|Pre- Approval”"/>
    <s v="Successful"/>
    <s v="On Time"/>
    <s v="No"/>
    <s v="Standard"/>
    <s v="Successful"/>
    <s v="On Time"/>
    <n v="1"/>
    <n v="1"/>
    <n v="0"/>
    <x v="2"/>
    <n v="0"/>
    <s v="Normal"/>
    <n v="0"/>
    <n v="0"/>
    <n v="0"/>
    <n v="0"/>
    <n v="1"/>
    <n v="0"/>
    <s v="Maria del Carmen"/>
    <s v="CMOD318335"/>
    <s v="Basis"/>
    <s v="BASIS"/>
    <s v="No"/>
    <s v="No"/>
    <s v="No"/>
    <s v="Si"/>
    <s v="No"/>
  </r>
  <r>
    <x v="1"/>
    <x v="0"/>
    <x v="0"/>
    <s v="normal"/>
    <s v="C001055311"/>
    <s v="C.SAP.MX.AA.SAP-BASIS"/>
    <s v="Hernandez Jacinto Marco Antonio"/>
    <d v="2017-03-31T09:00:00"/>
    <d v="2017-03-31T23:00:00"/>
    <s v="VITRO  | DEV |  | AH4HA136  | EDE  | INSTALATION   | Business package of MDM"/>
    <s v="Successful"/>
    <s v="On Time"/>
    <s v="No"/>
    <s v="Minor"/>
    <s v="Successful"/>
    <s v="On Time"/>
    <n v="1"/>
    <n v="1"/>
    <n v="0"/>
    <x v="2"/>
    <n v="0"/>
    <s v="Normal"/>
    <n v="0"/>
    <n v="0"/>
    <n v="0"/>
    <n v="0"/>
    <n v="1"/>
    <n v="0"/>
    <s v="Maria del Carmen"/>
    <s v="C000682192"/>
    <s v="Basis"/>
    <s v="BASIS"/>
    <s v="No"/>
    <s v="No"/>
    <s v="No"/>
    <s v="Si"/>
    <s v="No"/>
  </r>
  <r>
    <x v="21"/>
    <x v="0"/>
    <x v="0"/>
    <s v="normal"/>
    <s v="C001053591"/>
    <s v="C.AMER.MX.SECURITY"/>
    <s v="Garcia Hernandez Roberto de Jesus"/>
    <d v="2017-03-31T15:00:00"/>
    <d v="2017-03-31T20:00:00"/>
    <s v="Amer |VOLARIS| HEALTH CHECK ANTIVIRUS SYMANTEC ENDPOINT PROTECTION"/>
    <s v="Successful"/>
    <s v="On Time"/>
    <s v="No"/>
    <s v="Minor"/>
    <s v="Successful"/>
    <s v="On Time"/>
    <n v="1"/>
    <n v="1"/>
    <n v="0"/>
    <x v="2"/>
    <n v="0"/>
    <s v="Normal"/>
    <n v="0"/>
    <n v="0"/>
    <n v="0"/>
    <n v="0"/>
    <n v="1"/>
    <n v="0"/>
    <s v="Candido"/>
    <s v="C000682192"/>
    <s v="Security"/>
    <s v="ITO"/>
    <s v="No"/>
    <s v="No"/>
    <s v="No"/>
    <s v="Si"/>
    <s v="No"/>
  </r>
  <r>
    <x v="8"/>
    <x v="0"/>
    <x v="0"/>
    <s v="normal"/>
    <s v="C40791004"/>
    <s v="BACKUP ITS Support OPS VWM CHGMGR"/>
    <s v="Castro Vazquez Antonio De Jesus"/>
    <d v="2017-03-30T17:00:00"/>
    <d v="2017-03-31T22:00:00"/>
    <s v="Reinicio de Sanidad de Servidor Sandbox"/>
    <s v="Successful"/>
    <s v="On Time"/>
    <s v="No"/>
    <s v="Minor"/>
    <s v="Successful"/>
    <s v="On Time"/>
    <n v="1"/>
    <n v="1"/>
    <n v="0"/>
    <x v="2"/>
    <n v="0"/>
    <s v="Normal"/>
    <n v="0"/>
    <n v="0"/>
    <n v="0"/>
    <n v="0"/>
    <n v="1"/>
    <n v="0"/>
    <s v="Alejandro"/>
    <s v="CT40008383"/>
    <s v="Backups -Storage"/>
    <s v="ITO"/>
    <s v="No"/>
    <s v="No"/>
    <s v="No"/>
    <s v="Si"/>
    <s v="No"/>
  </r>
  <r>
    <x v="8"/>
    <x v="0"/>
    <x v="0"/>
    <s v="normal"/>
    <s v="C40790760"/>
    <s v="System Management Administration IT Processes VWM CHGMGR"/>
    <s v="Gonzalez Lopez Sixto Mauricio"/>
    <d v="2017-03-31T10:00:00"/>
    <d v="2017-03-31T13:00:00"/>
    <s v="Liberacion y Migracion de Consola de monitoreo Spectrum VWM"/>
    <s v="Successful"/>
    <s v="On Time"/>
    <s v="No"/>
    <s v="Minor"/>
    <s v="Successful"/>
    <s v="On Time"/>
    <n v="1"/>
    <n v="1"/>
    <n v="0"/>
    <x v="2"/>
    <n v="0"/>
    <s v="Normal"/>
    <n v="0"/>
    <n v="0"/>
    <n v="0"/>
    <n v="0"/>
    <n v="1"/>
    <n v="0"/>
    <s v="Alejandro"/>
    <s v="-"/>
    <s v="System Management"/>
    <s v="ITO"/>
    <s v="No"/>
    <s v="No"/>
    <s v="No"/>
    <s v="Si"/>
    <s v="No"/>
  </r>
  <r>
    <x v="1"/>
    <x v="0"/>
    <x v="0"/>
    <s v="normal"/>
    <s v="C001004434"/>
    <s v="SE.AA.MX.PROJECTS"/>
    <s v="Marquez De La Torre Jesus Alberto"/>
    <d v="2017-02-24T16:00:00"/>
    <d v="2017-03-31T23:59:00"/>
    <s v="AMER | MULTIPLE | VITRO FG | TEST CYCLE-SERVER MOUNTING IN C1"/>
    <s v="Successful"/>
    <s v="On Time"/>
    <s v="No"/>
    <s v="Minor"/>
    <s v="Successful"/>
    <s v="On Time"/>
    <n v="1"/>
    <n v="1"/>
    <n v="0"/>
    <x v="2"/>
    <n v="0"/>
    <s v="Normal"/>
    <n v="0"/>
    <n v="0"/>
    <n v="0"/>
    <n v="0"/>
    <n v="1"/>
    <n v="0"/>
    <s v="Maria del Carmen"/>
    <s v="-"/>
    <s v="Proyectos"/>
    <s v="ITO"/>
    <s v="No"/>
    <s v="No"/>
    <s v="No"/>
    <s v="Si"/>
    <s v="No"/>
  </r>
  <r>
    <x v="5"/>
    <x v="1"/>
    <x v="0"/>
    <s v="normal"/>
    <s v="C001011551"/>
    <s v="TS.GS.MX.SCC1.LAN"/>
    <s v="Santillan Anguiano Juan Carlos"/>
    <d v="2017-02-27T10:00:00"/>
    <d v="2017-03-31T18:00:00"/>
    <s v="Mudanza de Infraestructura del KIO Interlomas a Alestra Monterrey"/>
    <s v="Successful"/>
    <s v="On Time"/>
    <s v="No"/>
    <s v="Minor"/>
    <s v="Successful"/>
    <s v="On Time"/>
    <n v="1"/>
    <n v="1"/>
    <n v="0"/>
    <x v="2"/>
    <n v="0"/>
    <s v="Normal"/>
    <n v="0"/>
    <n v="0"/>
    <n v="0"/>
    <n v="0"/>
    <n v="1"/>
    <n v="0"/>
    <s v="Candido"/>
    <s v="C001011550"/>
    <s v="LAN"/>
    <s v="TSS"/>
    <s v="No"/>
    <s v="No"/>
    <s v="No"/>
    <s v="Si"/>
    <s v="No"/>
  </r>
  <r>
    <x v="5"/>
    <x v="2"/>
    <x v="1"/>
    <s v="normal"/>
    <s v="C001038420"/>
    <s v="DS.CES.MX.SWD"/>
    <s v="Cardoso Flores Abel  "/>
    <d v="2017-03-15T17:00:32"/>
    <d v="2017-03-31T17:00:00"/>
    <s v="Distribucion e instalacion de los parches de seguridad microsoft correspondientes al mes de Marzo de 2017 para T-Systems"/>
    <s v="Successful"/>
    <s v="On Time"/>
    <s v="No"/>
    <s v="Standard"/>
    <s v="Successful"/>
    <s v="On Time"/>
    <n v="1"/>
    <n v="1"/>
    <n v="0"/>
    <x v="2"/>
    <n v="0"/>
    <s v="Normal"/>
    <n v="0"/>
    <n v="0"/>
    <n v="0"/>
    <n v="0"/>
    <n v="1"/>
    <n v="0"/>
    <s v="Candido"/>
    <s v="C000164781"/>
    <s v="Software Distribution"/>
    <s v="PME"/>
    <s v="No"/>
    <s v="No"/>
    <s v="No"/>
    <s v="Si"/>
    <s v="No"/>
  </r>
  <r>
    <x v="5"/>
    <x v="2"/>
    <x v="1"/>
    <s v="normal"/>
    <s v="C001038422"/>
    <s v="DS.CES.MX.SWD"/>
    <s v="Cardoso Flores Abel  "/>
    <d v="2017-03-15T17:00:40"/>
    <d v="2017-03-31T17:00:00"/>
    <s v="Instalación de parches de Adoble Flash Player en equipos de T-Systems, Marzo 2017"/>
    <s v="Successful"/>
    <s v="On Time"/>
    <s v="No"/>
    <s v="Standard"/>
    <s v="Successful"/>
    <s v="On Time"/>
    <n v="1"/>
    <n v="1"/>
    <n v="0"/>
    <x v="2"/>
    <n v="0"/>
    <s v="Normal"/>
    <n v="0"/>
    <n v="0"/>
    <n v="0"/>
    <n v="0"/>
    <n v="1"/>
    <n v="0"/>
    <s v="Candido"/>
    <s v="C000174962"/>
    <s v="Software Distribution"/>
    <s v="PME"/>
    <s v="No"/>
    <s v="No"/>
    <s v="No"/>
    <s v="Si"/>
    <s v="No"/>
  </r>
  <r>
    <x v="6"/>
    <x v="0"/>
    <x v="0"/>
    <s v="normal"/>
    <s v="C001045067"/>
    <s v="C.AMER.MX.PCI"/>
    <s v="De La Pena Olea Rafael"/>
    <d v="2017-03-24T19:00:00"/>
    <d v="2017-03-31T18:00:00"/>
    <s v="DSI QRO | ESXi Memory Increase"/>
    <s v="Successful"/>
    <s v="On Time"/>
    <s v="No"/>
    <s v="Minor"/>
    <s v="Successful"/>
    <s v="On Time"/>
    <n v="1"/>
    <n v="1"/>
    <n v="0"/>
    <x v="2"/>
    <n v="0"/>
    <s v="Normal"/>
    <n v="0"/>
    <n v="0"/>
    <n v="0"/>
    <n v="0"/>
    <n v="1"/>
    <n v="0"/>
    <s v="Ariadna"/>
    <s v="C000975163"/>
    <s v="PCI Infraestructura"/>
    <s v="ITO"/>
    <s v="No"/>
    <s v="No"/>
    <s v="No"/>
    <s v="Si"/>
    <s v="No"/>
  </r>
  <r>
    <x v="11"/>
    <x v="0"/>
    <x v="1"/>
    <s v="normal"/>
    <s v="C001057038"/>
    <s v="C.AMER.MX.SBO.BK.ST"/>
    <s v="Lopez Garcia Gerardo  "/>
    <d v="2017-03-31T08:00:00"/>
    <d v="2017-03-31T18:00:00"/>
    <s v="AMER | DSI | Increased of Disk Space on JetCloud | _Server_DEQRODBCS02"/>
    <s v="Successful"/>
    <s v="On Time"/>
    <s v="No"/>
    <s v="Standard"/>
    <s v="Successful"/>
    <s v="On Time"/>
    <n v="1"/>
    <n v="1"/>
    <n v="0"/>
    <x v="2"/>
    <n v="0"/>
    <s v="Normal"/>
    <n v="0"/>
    <n v="0"/>
    <n v="0"/>
    <n v="0"/>
    <n v="1"/>
    <n v="0"/>
    <s v="Ariadna"/>
    <s v="C000058623"/>
    <s v="Backups -Storage"/>
    <s v="ITO"/>
    <s v="No"/>
    <s v="No"/>
    <s v="No"/>
    <s v="Si"/>
    <s v="No"/>
  </r>
  <r>
    <x v="8"/>
    <x v="0"/>
    <x v="1"/>
    <s v="normal"/>
    <s v="C40794415"/>
    <s v="STORAGE ITS Support OPS VWM CHGMGR"/>
    <s v="George Davila Jesus Jacob"/>
    <d v="2017-03-31T11:30:00"/>
    <d v="2017-03-31T16:30:00"/>
    <s v="Cambio de Disco en Storage"/>
    <s v="Successful"/>
    <s v="On Time"/>
    <s v="No"/>
    <s v="Standard"/>
    <s v="Successful"/>
    <s v="On Time"/>
    <n v="1"/>
    <n v="1"/>
    <n v="0"/>
    <x v="2"/>
    <n v="0"/>
    <s v="Normal"/>
    <n v="0"/>
    <n v="0"/>
    <n v="0"/>
    <n v="0"/>
    <n v="1"/>
    <n v="0"/>
    <s v="Alejandro"/>
    <s v="CT40000633"/>
    <s v="Backups -Storage"/>
    <s v="ITO"/>
    <s v="No"/>
    <s v="No"/>
    <s v="No"/>
    <s v="Si"/>
    <s v="No"/>
  </r>
  <r>
    <x v="5"/>
    <x v="1"/>
    <x v="0"/>
    <s v="normal"/>
    <s v="C001028048"/>
    <s v="SE.AA.MX.SDE.SUPPLIERS"/>
    <s v="Soto Muñoz Jose Carlos"/>
    <d v="2017-03-24T08:00:00"/>
    <d v="2017-03-27T18:00:00"/>
    <s v="PROVEDORES JIT | Activación de ZBF | Fase 1"/>
    <s v="Successful"/>
    <s v="On Time"/>
    <s v="No"/>
    <s v="Minor"/>
    <s v="Successful"/>
    <s v="On Time"/>
    <n v="1"/>
    <n v="1"/>
    <n v="0"/>
    <x v="2"/>
    <n v="0"/>
    <s v="Normal"/>
    <n v="0"/>
    <n v="0"/>
    <n v="0"/>
    <n v="0"/>
    <n v="1"/>
    <n v="0"/>
    <s v="Candido"/>
    <s v="-"/>
    <s v="SDM"/>
    <s v="TSS"/>
    <s v="No"/>
    <s v="No"/>
    <s v="No"/>
    <s v="Si"/>
    <s v="No"/>
  </r>
  <r>
    <x v="4"/>
    <x v="0"/>
    <x v="0"/>
    <s v="normal"/>
    <s v="MEX-7026"/>
    <s v="DPO Linux"/>
    <s v="Cruz Rodriguez Esmeralda Danae"/>
    <d v="2017-03-21T09:00:00"/>
    <d v="2017-03-21T21:00:00"/>
    <s v="PRD | Install and run puppet on servers "/>
    <s v="Successful"/>
    <s v="On Time"/>
    <s v="No"/>
    <s v="Minor"/>
    <s v="Successful"/>
    <s v="On Time"/>
    <n v="1"/>
    <n v="1"/>
    <n v="0"/>
    <x v="2"/>
    <n v="0"/>
    <s v="Normal"/>
    <n v="0"/>
    <n v="0"/>
    <n v="0"/>
    <n v="0"/>
    <n v="1"/>
    <n v="0"/>
    <s v="Maria del Carmen"/>
    <s v="MEX-7021"/>
    <s v="DPO Linux"/>
    <s v="ITO"/>
    <s v="No"/>
    <s v="No"/>
    <s v="No"/>
    <s v="Si"/>
    <s v="No"/>
  </r>
  <r>
    <x v="8"/>
    <x v="0"/>
    <x v="0"/>
    <s v="normal"/>
    <s v="C40781026"/>
    <s v="FACILITIES ITS Support OPS VWM CHGMGR"/>
    <s v="Alvarado Pacheco Milthon Christian"/>
    <d v="2017-03-15T19:30:00"/>
    <d v="2017-03-31T11:00:00"/>
    <s v="Instalación de aire acondionado en cuarto electrico 1A"/>
    <s v="Successful"/>
    <s v="On Time"/>
    <s v="No"/>
    <s v="Minor"/>
    <s v="Successful"/>
    <s v="On Time"/>
    <n v="1"/>
    <n v="1"/>
    <n v="0"/>
    <x v="2"/>
    <n v="0"/>
    <s v="Normal"/>
    <n v="0"/>
    <n v="0"/>
    <n v="0"/>
    <n v="0"/>
    <n v="1"/>
    <n v="0"/>
    <s v="Alejandro"/>
    <s v="CT40009661"/>
    <s v="DCI"/>
    <s v="ITO"/>
    <s v="No"/>
    <s v="No"/>
    <s v="No"/>
    <s v="Si"/>
    <s v="No"/>
  </r>
  <r>
    <x v="4"/>
    <x v="0"/>
    <x v="0"/>
    <s v="normal"/>
    <s v="MEX-7031"/>
    <s v="DPO Linux"/>
    <s v="Cruz Rodriguez Esmeralda Danae"/>
    <d v="2017-03-22T09:00:00"/>
    <d v="2017-03-22T21:00:00"/>
    <s v="PRD | Install and run puppet on servers "/>
    <s v="Successful"/>
    <s v="On Time"/>
    <s v="No"/>
    <s v="Minor"/>
    <s v="Successful"/>
    <s v="On Time"/>
    <n v="1"/>
    <n v="1"/>
    <n v="0"/>
    <x v="2"/>
    <n v="0"/>
    <s v="Normal"/>
    <n v="0"/>
    <n v="0"/>
    <n v="0"/>
    <n v="0"/>
    <n v="1"/>
    <n v="0"/>
    <s v="Maria del Carmen"/>
    <s v="MEX-7026"/>
    <s v="DPO Linux"/>
    <s v="ITO"/>
    <s v="No"/>
    <s v="No"/>
    <s v="No"/>
    <s v="Si"/>
    <s v="No"/>
  </r>
  <r>
    <x v="13"/>
    <x v="0"/>
    <x v="0"/>
    <s v="normal"/>
    <s v="CRQ101313 RLM26605"/>
    <s v="Css-Mex.GpoModelo-Proyectos"/>
    <s v="RAMON RUIZ / JOSE ITURRIAGA "/>
    <d v="2017-03-01T16:00:00"/>
    <d v="2017-03-17T20:00:00"/>
    <s v="RLM00008 Instalación de Agente Networker en Servidores Wintel NO SQL- Sin Disrupción"/>
    <s v="Successful"/>
    <s v="On Time"/>
    <s v="No"/>
    <s v="Minor"/>
    <s v="Successful"/>
    <s v="On Time"/>
    <n v="1"/>
    <n v="1"/>
    <n v="0"/>
    <x v="2"/>
    <n v="0"/>
    <s v="Normal"/>
    <n v="0"/>
    <n v="0"/>
    <n v="1"/>
    <n v="0"/>
    <n v="1"/>
    <n v="0"/>
    <s v="Fernando"/>
    <s v="-"/>
    <s v="Proyectos"/>
    <s v="ITO"/>
    <s v="No"/>
    <s v="Si"/>
    <s v="No"/>
    <s v="Si"/>
    <s v="No"/>
  </r>
  <r>
    <x v="13"/>
    <x v="0"/>
    <x v="0"/>
    <s v="normal"/>
    <s v="CRQ101313 RLM27101"/>
    <s v="Css-Mex.GpoModelo-Proyectos"/>
    <s v="JOSE EDUARDO ITURRIAGA"/>
    <d v="2017-03-07T09:00:00"/>
    <d v="2017-03-17T20:00:00"/>
    <s v="RLM00011 Configuración de Agente Networker en Servidores AIX - Sin Disrupcion"/>
    <s v="Successful"/>
    <s v="On Time"/>
    <s v="No"/>
    <s v="Minor"/>
    <s v="Successful"/>
    <s v="On Time"/>
    <n v="1"/>
    <n v="1"/>
    <n v="0"/>
    <x v="2"/>
    <n v="0"/>
    <s v="Normal"/>
    <n v="0"/>
    <n v="0"/>
    <n v="1"/>
    <n v="0"/>
    <n v="1"/>
    <n v="0"/>
    <s v="Fernando"/>
    <s v="-"/>
    <s v="Proyectos"/>
    <s v="ITO"/>
    <s v="No"/>
    <s v="Si"/>
    <s v="No"/>
    <s v="Si"/>
    <s v="No"/>
  </r>
  <r>
    <x v="4"/>
    <x v="0"/>
    <x v="0"/>
    <s v="normal"/>
    <s v="MEX-6787"/>
    <s v="DPO Linux"/>
    <s v="Cruz Rodriguez Esmeralda Danae"/>
    <d v="2017-03-13T21:00:00"/>
    <d v="2017-03-14T03:00:00"/>
    <s v="PRD | O.S. upgrade | Block 16"/>
    <s v="Successful"/>
    <s v="On Time"/>
    <s v="No"/>
    <s v="Minor"/>
    <s v="Successful"/>
    <s v="On Time"/>
    <n v="1"/>
    <n v="1"/>
    <n v="0"/>
    <x v="2"/>
    <n v="0"/>
    <s v="Normal"/>
    <n v="0"/>
    <n v="0"/>
    <n v="0"/>
    <n v="0"/>
    <n v="1"/>
    <n v="0"/>
    <s v="Maria del Carmen"/>
    <s v="MEX-6613"/>
    <s v="DPO Linux"/>
    <s v="ITO"/>
    <s v="No"/>
    <s v="No"/>
    <s v="No"/>
    <s v="Si"/>
    <s v="No"/>
  </r>
  <r>
    <x v="4"/>
    <x v="0"/>
    <x v="0"/>
    <s v="normal"/>
    <s v="MEX-6803"/>
    <s v="DPO Linux"/>
    <s v="Cruz Rodriguez Esmeralda Danae"/>
    <d v="2017-03-14T21:00:00"/>
    <d v="2017-03-15T03:00:00"/>
    <s v="PRD | O.S. upgrade | Block 17"/>
    <s v="Successful"/>
    <s v="On Time"/>
    <s v="No"/>
    <s v="Minor"/>
    <s v="Successful"/>
    <s v="On Time"/>
    <n v="1"/>
    <n v="1"/>
    <n v="0"/>
    <x v="2"/>
    <n v="0"/>
    <s v="Normal"/>
    <n v="0"/>
    <n v="0"/>
    <n v="0"/>
    <n v="0"/>
    <n v="1"/>
    <n v="0"/>
    <s v="Maria del Carmen"/>
    <s v="MEX-6787"/>
    <s v="DPO Linux"/>
    <s v="ITO"/>
    <s v="No"/>
    <s v="No"/>
    <s v="No"/>
    <s v="Si"/>
    <s v="No"/>
  </r>
  <r>
    <x v="4"/>
    <x v="0"/>
    <x v="0"/>
    <s v="normal"/>
    <s v="MEX-6819"/>
    <s v="DPO Linux"/>
    <s v="Cruz Rodriguez Esmeralda Danae"/>
    <d v="2017-03-15T21:00:00"/>
    <d v="2017-03-16T03:00:00"/>
    <s v="PRD | O.S. upgrade | Block 18"/>
    <s v="Successful"/>
    <s v="On Time"/>
    <s v="No"/>
    <s v="Minor"/>
    <s v="Successful"/>
    <s v="On Time"/>
    <n v="1"/>
    <n v="1"/>
    <n v="0"/>
    <x v="2"/>
    <n v="0"/>
    <s v="Normal"/>
    <n v="0"/>
    <n v="0"/>
    <n v="0"/>
    <n v="0"/>
    <n v="1"/>
    <n v="0"/>
    <s v="Maria del Carmen"/>
    <s v="MEX-6803 "/>
    <s v="DPO Linux"/>
    <s v="ITO"/>
    <s v="No"/>
    <s v="No"/>
    <s v="No"/>
    <s v="Si"/>
    <s v="No"/>
  </r>
  <r>
    <x v="13"/>
    <x v="0"/>
    <x v="0"/>
    <s v="normal"/>
    <s v="CRQ101313 RLM27315"/>
    <s v="Css-Mex.GpoModelo-Proyectos"/>
    <s v="Mina Mondragon Pedro Javier "/>
    <d v="2017-03-12T15:00:00"/>
    <d v="2017-03-12T23:00:00"/>
    <s v="RLM27315 Configuración de Tarjetas de Red de Respaldo en servidores Linux - Sin Disrupcion"/>
    <s v="Successful"/>
    <s v="On Time"/>
    <s v="No"/>
    <s v="Minor"/>
    <s v="Successful"/>
    <s v="On Time"/>
    <n v="1"/>
    <n v="1"/>
    <n v="0"/>
    <x v="2"/>
    <n v="0"/>
    <s v="Normal"/>
    <n v="0"/>
    <n v="0"/>
    <n v="0"/>
    <n v="0"/>
    <n v="1"/>
    <n v="0"/>
    <s v="Fernando"/>
    <s v="-"/>
    <s v="Proyectos"/>
    <s v="ITO"/>
    <s v="No"/>
    <s v="No"/>
    <s v="No"/>
    <s v="Si"/>
    <s v="No"/>
  </r>
  <r>
    <x v="13"/>
    <x v="0"/>
    <x v="0"/>
    <s v="normal"/>
    <s v="CRQ101313 RLM00013"/>
    <s v="Css-Mex.GpoModelo-Proyectos"/>
    <s v="Mina Mondragon Pedro Javier "/>
    <d v="2017-03-13T09:00:00"/>
    <d v="2017-03-13T18:30:00"/>
    <s v="RLM00013 Instalación y Configuración de NW en servidores Wintel-Oracle y Linux Sin Disrupción"/>
    <s v="Successful"/>
    <s v="On Time"/>
    <s v="No"/>
    <s v="Minor"/>
    <s v="Successful"/>
    <s v="On Time"/>
    <n v="1"/>
    <n v="1"/>
    <n v="0"/>
    <x v="2"/>
    <n v="0"/>
    <s v="Normal"/>
    <n v="0"/>
    <n v="0"/>
    <n v="0"/>
    <n v="0"/>
    <n v="1"/>
    <n v="0"/>
    <s v="Fernando"/>
    <s v="-"/>
    <s v="Proyectos"/>
    <s v="ITO"/>
    <s v="No"/>
    <s v="No"/>
    <s v="No"/>
    <s v="Si"/>
    <s v="No"/>
  </r>
  <r>
    <x v="4"/>
    <x v="0"/>
    <x v="0"/>
    <s v="normal"/>
    <s v="MEX-6564"/>
    <s v="DPO Linux"/>
    <s v="Cruz Rodriguez Esmeralda Danae"/>
    <d v="2017-03-06T21:00:00"/>
    <d v="2017-03-07T03:00:00"/>
    <s v="PRD | O.S. upgrade | Block 12"/>
    <s v="Successful"/>
    <s v="On Time"/>
    <s v="No"/>
    <s v="Minor"/>
    <s v="Successful"/>
    <s v="On Time"/>
    <n v="1"/>
    <n v="1"/>
    <n v="0"/>
    <x v="2"/>
    <n v="0"/>
    <s v="Normal"/>
    <n v="0"/>
    <n v="0"/>
    <n v="0"/>
    <n v="0"/>
    <n v="1"/>
    <n v="0"/>
    <s v="Maria del Carmen"/>
    <s v="MEX-6312"/>
    <s v="DPO Linux"/>
    <s v="ITO"/>
    <s v="No"/>
    <s v="No"/>
    <s v="No"/>
    <s v="Si"/>
    <s v="No"/>
  </r>
  <r>
    <x v="4"/>
    <x v="0"/>
    <x v="0"/>
    <s v="normal"/>
    <s v="MEX-6580 "/>
    <s v="DPO Linux"/>
    <s v="Cruz Rodriguez Esmeralda Danae"/>
    <d v="2017-03-07T21:00:00"/>
    <d v="2017-03-08T03:00:00"/>
    <s v="PRD | O.S. upgrade | Block 13"/>
    <s v="Successful"/>
    <s v="On Time"/>
    <s v="No"/>
    <s v="Minor"/>
    <s v="Successful"/>
    <s v="On Time"/>
    <n v="1"/>
    <n v="1"/>
    <n v="0"/>
    <x v="2"/>
    <n v="0"/>
    <s v="Normal"/>
    <n v="0"/>
    <n v="0"/>
    <n v="0"/>
    <n v="0"/>
    <n v="1"/>
    <n v="0"/>
    <s v="Maria del Carmen"/>
    <s v="MEX-6564"/>
    <s v="DPO Linux"/>
    <s v="ITO"/>
    <s v="No"/>
    <s v="No"/>
    <s v="No"/>
    <s v="Si"/>
    <s v="No"/>
  </r>
  <r>
    <x v="4"/>
    <x v="0"/>
    <x v="0"/>
    <s v="normal"/>
    <s v="MEX-6596 "/>
    <s v="DPO Linux"/>
    <s v="Cruz Rodriguez Esmeralda Danae"/>
    <d v="2017-03-08T21:00:00"/>
    <d v="2017-03-09T03:00:00"/>
    <s v="PRD | O.S. upgrade | Block 14"/>
    <s v="Successful"/>
    <s v="On Time"/>
    <s v="No"/>
    <s v="Minor"/>
    <s v="Successful"/>
    <s v="On Time"/>
    <n v="1"/>
    <n v="1"/>
    <n v="0"/>
    <x v="2"/>
    <n v="0"/>
    <s v="Normal"/>
    <n v="0"/>
    <n v="0"/>
    <n v="0"/>
    <n v="0"/>
    <n v="1"/>
    <n v="0"/>
    <s v="Maria del Carmen"/>
    <s v="MEX-6580"/>
    <s v="DPO Linux"/>
    <s v="ITO"/>
    <s v="No"/>
    <s v="No"/>
    <s v="No"/>
    <s v="Si"/>
    <s v="No"/>
  </r>
  <r>
    <x v="4"/>
    <x v="0"/>
    <x v="0"/>
    <s v="normal"/>
    <s v="MEX-6613 "/>
    <s v="DPO Linux"/>
    <s v="Cruz Rodriguez Esmeralda Danae"/>
    <d v="2017-03-09T21:00:00"/>
    <d v="2017-03-10T03:00:00"/>
    <s v="PRD | O.S. upgrade | Block 15"/>
    <s v="Successful"/>
    <s v="On Time"/>
    <s v="No"/>
    <s v="Minor"/>
    <s v="Successful"/>
    <s v="On Time"/>
    <n v="1"/>
    <n v="1"/>
    <n v="0"/>
    <x v="2"/>
    <n v="0"/>
    <s v="Normal"/>
    <n v="0"/>
    <n v="0"/>
    <n v="0"/>
    <n v="0"/>
    <n v="1"/>
    <n v="0"/>
    <s v="Maria del Carmen"/>
    <s v="MEX-6596"/>
    <s v="DPO Linux"/>
    <s v="ITO"/>
    <s v="No"/>
    <s v="No"/>
    <s v="No"/>
    <s v="Si"/>
    <s v="No"/>
  </r>
  <r>
    <x v="1"/>
    <x v="0"/>
    <x v="0"/>
    <s v="normal"/>
    <s v="C001014813 "/>
    <s v="C.AMER.MX.AD.VITRO"/>
    <s v="Camacho Nicasio Dulce Maria "/>
    <d v="2017-02-24T17:00:00"/>
    <d v="2017-03-01T17:00:00"/>
    <s v="Amer | Vitro | AD | Zscaler Proxy Deploy Trough Policy"/>
    <s v="Successful"/>
    <s v="On Time"/>
    <s v="No"/>
    <s v="Minor"/>
    <s v="Successful"/>
    <s v="On Time"/>
    <n v="1"/>
    <n v="1"/>
    <n v="0"/>
    <x v="2"/>
    <n v="0"/>
    <s v="Normal"/>
    <n v="0"/>
    <n v="0"/>
    <n v="0"/>
    <n v="0"/>
    <n v="1"/>
    <n v="0"/>
    <s v="Maria del Carmen"/>
    <s v="C000181027"/>
    <s v="Active Directory"/>
    <s v="ITO"/>
    <s v="No"/>
    <s v="No"/>
    <s v="No"/>
    <s v="Si"/>
    <s v="No"/>
  </r>
  <r>
    <x v="13"/>
    <x v="0"/>
    <x v="0"/>
    <s v="normal"/>
    <s v="CRQ219105"/>
    <s v="Css-Mex.GpoModelo-SAP Basis"/>
    <s v="MARIA EVA MARTINEZ JUAREZ"/>
    <d v="2017-02-22T14:00:00"/>
    <d v="2017-03-01T16:45:00"/>
    <s v="WO7019092 Desactivacion de servicios en la traccion SICF para mitigar vulnerabilidades de seguridad - ECC"/>
    <s v="Successful"/>
    <s v="On Time"/>
    <s v="No"/>
    <s v="Minor"/>
    <s v="Successful"/>
    <s v="On Time"/>
    <n v="1"/>
    <n v="1"/>
    <n v="0"/>
    <x v="2"/>
    <n v="0"/>
    <s v="Normal"/>
    <n v="0"/>
    <n v="0"/>
    <n v="0"/>
    <n v="0"/>
    <n v="1"/>
    <n v="0"/>
    <s v="Fernando"/>
    <s v="-"/>
    <s v="Basis"/>
    <s v="BASIS"/>
    <s v="No"/>
    <s v="No"/>
    <s v="No"/>
    <s v="Si"/>
    <s v="No"/>
  </r>
  <r>
    <x v="8"/>
    <x v="3"/>
    <x v="0"/>
    <s v="normal"/>
    <s v="C40726357"/>
    <s v="SAP LOGROS Support AMS VWM CHGMGR"/>
    <s v="Vazquez Tejeda Federico"/>
    <d v="2017-03-11T18:00:00"/>
    <d v="2017-03-11T20:00:00"/>
    <s v="Modificación a periodicidad para ejecución de job JPTFMP001_MRP_PLANNING_TIME.6010"/>
    <s v="Successful"/>
    <s v="On Time"/>
    <s v="No"/>
    <s v="Minor"/>
    <s v="Successful"/>
    <s v="On Time"/>
    <n v="1"/>
    <n v="1"/>
    <n v="0"/>
    <x v="2"/>
    <n v="0"/>
    <s v="Normal"/>
    <n v="0"/>
    <n v="0"/>
    <n v="0"/>
    <n v="0"/>
    <n v="1"/>
    <n v="0"/>
    <s v="Alejandro"/>
    <s v="-"/>
    <s v="Cliente"/>
    <s v="SI"/>
    <s v="No"/>
    <s v="No"/>
    <s v="No"/>
    <s v="Si"/>
    <s v="No"/>
  </r>
  <r>
    <x v="8"/>
    <x v="3"/>
    <x v="0"/>
    <s v="normal"/>
    <s v="C40764977"/>
    <s v="SAP HR Support AMS VWM CHGMGR"/>
    <s v="Vargas Lavalle Dafne Yahaira"/>
    <d v="2017-03-03T18:00:00"/>
    <d v="2017-03-03T19:00:00"/>
    <s v="SLT IM54152939 GENERAR LA ADMICIBILIDAD Y VIGENCIA DEL CC NOMINAS 8976"/>
    <s v="Successful"/>
    <s v="On Time"/>
    <s v="No"/>
    <s v="Minor"/>
    <s v="Successful"/>
    <s v="On Time"/>
    <n v="1"/>
    <n v="1"/>
    <n v="0"/>
    <x v="2"/>
    <n v="1"/>
    <s v="SLT"/>
    <n v="0"/>
    <n v="0"/>
    <n v="0"/>
    <n v="0"/>
    <n v="1"/>
    <n v="0"/>
    <s v="Alejandro"/>
    <s v="-"/>
    <s v="Cliente"/>
    <s v="SI"/>
    <s v="No"/>
    <s v="No"/>
    <s v="No"/>
    <s v="Si"/>
    <s v="No"/>
  </r>
  <r>
    <x v="8"/>
    <x v="0"/>
    <x v="0"/>
    <s v="normal"/>
    <s v="C40777207"/>
    <s v="OPM ITS Support OPS VWM CHGMGR"/>
    <s v="Ramirez Cuatlayo Adan Caleb"/>
    <d v="2017-03-31T08:00:00"/>
    <d v="2017-03-31T17:00:00"/>
    <s v="Entrega a operación de servidores CAX: CAX-SERVNICE02 y CAX-SERVNICE03"/>
    <s v="Successful"/>
    <s v="On Time"/>
    <s v="No"/>
    <s v="Minor"/>
    <s v="Successful"/>
    <s v="On Time"/>
    <n v="1"/>
    <n v="1"/>
    <n v="0"/>
    <x v="2"/>
    <n v="0"/>
    <s v="Normal"/>
    <n v="0"/>
    <n v="0"/>
    <n v="0"/>
    <n v="0"/>
    <n v="1"/>
    <n v="1"/>
    <s v="Alejandro"/>
    <s v="CT40002859"/>
    <s v="OPM"/>
    <s v="ITO"/>
    <s v="No"/>
    <s v="No"/>
    <s v="No"/>
    <s v="Si"/>
    <s v="Si"/>
  </r>
  <r>
    <x v="8"/>
    <x v="3"/>
    <x v="0"/>
    <s v="normal"/>
    <s v="C40784557"/>
    <s v="Middleware Support AMS VWM CHGMGR"/>
    <s v="Padilla Espinoza Jose Antonio"/>
    <d v="2017-03-21T08:00:00"/>
    <d v="2017-03-27T12:00:00"/>
    <s v="Upgrade Websphere MQ de v7.0 a 7.5"/>
    <s v="Successful"/>
    <s v="On Time"/>
    <s v="No"/>
    <s v="Minor"/>
    <s v="Successful"/>
    <s v="On Time"/>
    <n v="1"/>
    <n v="1"/>
    <n v="0"/>
    <x v="2"/>
    <n v="0"/>
    <s v="Normal"/>
    <n v="0"/>
    <n v="0"/>
    <n v="0"/>
    <n v="0"/>
    <n v="1"/>
    <n v="0"/>
    <s v="Alejandro"/>
    <s v="-"/>
    <s v="Middleware"/>
    <s v="SI"/>
    <s v="No"/>
    <s v="No"/>
    <s v="No"/>
    <s v="Si"/>
    <s v="No"/>
  </r>
  <r>
    <x v="8"/>
    <x v="0"/>
    <x v="0"/>
    <s v="normal"/>
    <s v="C40791822"/>
    <s v="PROYECT INFRAEST ITS Support OPS VWM CHGMGR"/>
    <s v="Perez Gonzalez Lucia"/>
    <d v="2017-03-31T10:00:00"/>
    <d v="2017-03-31T17:00:00"/>
    <s v="Entrega a operación de servidor: VWMXPUSSV211P (Sistema de Control de Documentos Financieros)"/>
    <s v="Successful"/>
    <s v="On Time"/>
    <s v="No"/>
    <s v="Minor"/>
    <s v="Successful"/>
    <s v="On Time"/>
    <n v="1"/>
    <n v="1"/>
    <n v="0"/>
    <x v="2"/>
    <n v="0"/>
    <s v="Normal"/>
    <n v="0"/>
    <n v="0"/>
    <n v="0"/>
    <n v="0"/>
    <n v="1"/>
    <n v="0"/>
    <s v="Alejandro"/>
    <s v="CT40002859"/>
    <s v="Proyectos"/>
    <s v="ITO"/>
    <s v="No"/>
    <s v="No"/>
    <s v="No"/>
    <s v="Si"/>
    <s v="No"/>
  </r>
  <r>
    <x v="6"/>
    <x v="0"/>
    <x v="0"/>
    <s v="normal"/>
    <s v="C001043412"/>
    <s v="C.AMER.MX.PCI"/>
    <s v="Lopez Cumplido Jose David"/>
    <d v="2017-03-23T02:00:00"/>
    <d v="2017-03-23T16:00:00"/>
    <s v="DSI-QRO | &lt;Grupo Q&gt; | Cancellation NFS"/>
    <s v="Not Successful"/>
    <s v="On Time"/>
    <s v="Si"/>
    <s v="Minor"/>
    <s v="Not Successful"/>
    <s v="On Time"/>
    <n v="0"/>
    <n v="1"/>
    <n v="1"/>
    <x v="2"/>
    <n v="0"/>
    <s v="Normal"/>
    <n v="0"/>
    <n v="0"/>
    <n v="0"/>
    <n v="0"/>
    <n v="1"/>
    <n v="0"/>
    <s v="Ariadna"/>
    <s v="CMOD312589"/>
    <s v="PCI Infraestructura"/>
    <s v="ITO"/>
    <s v="No"/>
    <s v="No"/>
    <s v="No"/>
    <s v="Si"/>
    <s v="No"/>
  </r>
  <r>
    <x v="4"/>
    <x v="0"/>
    <x v="0"/>
    <s v="normal"/>
    <s v="C001016272"/>
    <s v="C.AMER.MX.PCI"/>
    <s v="De la Peña Olea Rafael"/>
    <d v="2017-02-27T00:00:00"/>
    <d v="2017-03-03T00:00:00"/>
    <s v="AMER | MULTIPLE | Administrative change | Creation and Release to Operation, new server (&quot;Lista Anexa&quot;) | DOM"/>
    <s v="Successful"/>
    <s v="On Time"/>
    <s v="No"/>
    <s v="Minor"/>
    <s v="Successful"/>
    <s v="On Time"/>
    <n v="1"/>
    <n v="1"/>
    <n v="0"/>
    <x v="2"/>
    <n v="0"/>
    <s v="Normal"/>
    <n v="0"/>
    <n v="0"/>
    <n v="0"/>
    <n v="0"/>
    <n v="1"/>
    <n v="0"/>
    <s v="Maria del Carmen"/>
    <s v="C000913861"/>
    <s v="PCI Infraestructura"/>
    <s v="ITO"/>
    <s v="No"/>
    <s v="No"/>
    <s v="No"/>
    <s v="Si"/>
    <s v="No"/>
  </r>
  <r>
    <x v="4"/>
    <x v="1"/>
    <x v="0"/>
    <s v="normal"/>
    <s v="C001022673"/>
    <s v="TS.GS.MX.SCC2.WAN.SEC"/>
    <s v="Gonzalez Diaz Javier Alberto"/>
    <d v="2017-03-27T10:00:00"/>
    <d v="2017-03-27T14:00:00"/>
    <s v="DaiVB  - Juniper PSA700 cluster integration"/>
    <s v="Not Successful"/>
    <s v="On Time"/>
    <s v="No"/>
    <s v="Minor"/>
    <s v="Not Successful"/>
    <s v="On Time"/>
    <n v="0"/>
    <n v="1"/>
    <n v="0"/>
    <x v="2"/>
    <n v="0"/>
    <s v="Normal"/>
    <n v="0"/>
    <n v="0"/>
    <n v="0"/>
    <n v="0"/>
    <n v="1"/>
    <n v="0"/>
    <s v="Maria del Carmen"/>
    <s v="-"/>
    <s v="WAN"/>
    <s v="TSS"/>
    <s v="No"/>
    <s v="No"/>
    <s v="No"/>
    <s v="Si"/>
    <s v="No"/>
  </r>
  <r>
    <x v="11"/>
    <x v="0"/>
    <x v="1"/>
    <s v="normal"/>
    <s v="C001024320"/>
    <s v="C.SAP.MX.AA.GDH.MX-BASIS"/>
    <s v="Flores Cuatzo Antonio  "/>
    <d v="2017-03-05T01:45:00"/>
    <d v="2017-03-05T03:45:00"/>
    <s v="[GRUPO KUO] / [ SAP -TSMX ] / [ PRD ] / [ PR3 ] / - SAP Parameter Change_Offline             /CCAB; ITO.CAB pre-approved [4EP]"/>
    <s v="Successful"/>
    <s v="On Time"/>
    <s v="No"/>
    <s v="Standard"/>
    <s v="Successful"/>
    <s v="On Time"/>
    <n v="1"/>
    <n v="1"/>
    <n v="0"/>
    <x v="2"/>
    <n v="0"/>
    <s v="Normal"/>
    <n v="0"/>
    <n v="0"/>
    <n v="0"/>
    <n v="0"/>
    <n v="1"/>
    <n v="0"/>
    <s v="Ariadna"/>
    <s v="CMOD317344"/>
    <s v="Basis"/>
    <s v="BASIS"/>
    <s v="No"/>
    <s v="No"/>
    <s v="No"/>
    <s v="Si"/>
    <s v="No"/>
  </r>
  <r>
    <x v="11"/>
    <x v="0"/>
    <x v="1"/>
    <s v="normal"/>
    <s v="C001024324"/>
    <s v="C.SAP.MX.AA.GDH.MX-BASIS"/>
    <s v="Flores Cuatzo Antonio  "/>
    <d v="2017-03-05T06:45:00"/>
    <d v="2017-03-05T08:45:00"/>
    <s v="[GRUPO KUO] / [ SAP -TSMX ] / [ PRD ] / [ PRA ] / - SAP Parameter Change_Offline             /CCAB; ITO.CAB pre-approved [4EP]"/>
    <s v="Successful"/>
    <s v="On Time"/>
    <s v="No"/>
    <s v="Standard"/>
    <s v="Successful"/>
    <s v="On Time"/>
    <n v="1"/>
    <n v="1"/>
    <n v="0"/>
    <x v="2"/>
    <n v="0"/>
    <s v="Normal"/>
    <n v="0"/>
    <n v="0"/>
    <n v="0"/>
    <n v="0"/>
    <n v="1"/>
    <n v="0"/>
    <s v="Ariadna"/>
    <s v="CMOD317344"/>
    <s v="Basis"/>
    <s v="BASIS"/>
    <s v="No"/>
    <s v="No"/>
    <s v="No"/>
    <s v="Si"/>
    <s v="No"/>
  </r>
  <r>
    <x v="10"/>
    <x v="0"/>
    <x v="0"/>
    <s v="emergency"/>
    <s v="C001028012"/>
    <s v="C.AMER.MX.DPO-LNX"/>
    <s v="Don Juan Rico Nataly"/>
    <d v="2017-03-06T22:00:00"/>
    <d v="2017-03-06T23:59:00"/>
    <s v="AMER | Multiple | Healthy restart of server : &quot;gpqqrobuv07&quot;"/>
    <s v="Successful"/>
    <s v="On Time"/>
    <s v="No"/>
    <s v="Minor"/>
    <s v="Successful"/>
    <s v="On Time"/>
    <n v="1"/>
    <n v="1"/>
    <n v="0"/>
    <x v="2"/>
    <n v="0"/>
    <s v="Emergency"/>
    <n v="1"/>
    <n v="0"/>
    <n v="0"/>
    <n v="0"/>
    <n v="1"/>
    <n v="0"/>
    <s v="Candido"/>
    <s v="C000961078"/>
    <s v="DPO Linux"/>
    <s v="ITO"/>
    <s v="No"/>
    <s v="No"/>
    <s v="No"/>
    <s v="Si"/>
    <s v="No"/>
  </r>
  <r>
    <x v="12"/>
    <x v="0"/>
    <x v="0"/>
    <s v="normal"/>
    <s v="C001028037"/>
    <s v="SE.AA.MX.SDM.LOCAL"/>
    <s v="Salinas Cruz Edith"/>
    <d v="2017-03-07T12:30:00"/>
    <d v="2017-03-07T14:30:00"/>
    <s v="[GDG] / [ SAP -TS MX ] / [ PROD] / [ GXP] / [ LOCATION ] - RESTART    SLT     /CCAB; ITO.CAB pre-approved [4EP]"/>
    <s v="Successful"/>
    <s v="On Time"/>
    <s v="No"/>
    <s v="Minor"/>
    <s v="Successful"/>
    <s v="On Time"/>
    <n v="1"/>
    <n v="1"/>
    <n v="0"/>
    <x v="2"/>
    <n v="1"/>
    <s v="SLT"/>
    <n v="0"/>
    <n v="0"/>
    <n v="0"/>
    <n v="0"/>
    <n v="1"/>
    <n v="0"/>
    <s v="Candido"/>
    <s v="CMOD316997"/>
    <s v="SDM"/>
    <s v="ITO"/>
    <s v="No"/>
    <s v="No"/>
    <s v="No"/>
    <s v="Si"/>
    <s v="No"/>
  </r>
  <r>
    <x v="6"/>
    <x v="0"/>
    <x v="1"/>
    <s v="normal"/>
    <s v="C001031525"/>
    <s v="SE.AA.MX.PROJECTS"/>
    <s v="Baca Gonzalez Eliseo"/>
    <d v="2017-03-09T17:00:00"/>
    <d v="2017-03-10T12:00:00"/>
    <s v="AMER | Jetcloud | Increased of Disk Space on JetCloud | _Server_GPQQROAUV16 (S21915748)"/>
    <s v="Successful"/>
    <s v="On Time"/>
    <s v="No"/>
    <s v="Standard"/>
    <s v="Successful"/>
    <s v="On Time"/>
    <n v="1"/>
    <n v="1"/>
    <n v="0"/>
    <x v="2"/>
    <n v="0"/>
    <s v="Normal"/>
    <n v="0"/>
    <n v="0"/>
    <n v="0"/>
    <n v="0"/>
    <n v="1"/>
    <n v="0"/>
    <s v="Ariadna"/>
    <s v="C000058623"/>
    <s v="Proyectos"/>
    <s v="ITO"/>
    <s v="No"/>
    <s v="No"/>
    <s v="No"/>
    <s v="Si"/>
    <s v="No"/>
  </r>
  <r>
    <x v="11"/>
    <x v="0"/>
    <x v="1"/>
    <s v="normal"/>
    <s v="C001033060"/>
    <s v="C.SAP.MX.AA.GDH.MX-BASIS"/>
    <s v="Acosta Medina Marco Antonio"/>
    <d v="2017-03-21T12:00:00"/>
    <d v="2017-03-27T12:00:00"/>
    <s v="[GRUPO KUO / [ SAP TS-MX ]  / [ QA ] / [QA8] /    - System Copy                       /CSS.CAB pre-approved"/>
    <s v="Successful"/>
    <s v="On Time"/>
    <s v="No"/>
    <s v="Standard"/>
    <s v="Successful"/>
    <s v="On Time"/>
    <n v="1"/>
    <n v="1"/>
    <n v="0"/>
    <x v="2"/>
    <n v="0"/>
    <s v="Normal"/>
    <n v="0"/>
    <n v="0"/>
    <n v="0"/>
    <n v="0"/>
    <n v="1"/>
    <n v="0"/>
    <s v="Ariadna"/>
    <s v="CMOD317687"/>
    <s v="Basis"/>
    <s v="BASIS"/>
    <s v="No"/>
    <s v="No"/>
    <s v="No"/>
    <s v="Si"/>
    <s v="No"/>
  </r>
  <r>
    <x v="10"/>
    <x v="0"/>
    <x v="1"/>
    <s v="normal"/>
    <s v="C001033192"/>
    <s v="C.SAP.MX.AA.GDH.MX-BASIS"/>
    <s v="Escalante Gonzalez Carlos"/>
    <d v="2017-03-12T19:00:00"/>
    <d v="2017-03-12T21:00:00"/>
    <s v="Grupo Q / SAP -TSMX / Productivo / POP / QRO. - RESTART         /CCAB; ITO.CAB pre-approved"/>
    <s v="Successful"/>
    <s v="On Time"/>
    <s v="No"/>
    <s v="Standard"/>
    <s v="Successful"/>
    <s v="On Time"/>
    <n v="1"/>
    <n v="1"/>
    <n v="0"/>
    <x v="2"/>
    <n v="0"/>
    <s v="Normal"/>
    <n v="0"/>
    <n v="0"/>
    <n v="0"/>
    <n v="0"/>
    <n v="1"/>
    <n v="0"/>
    <s v="Candido"/>
    <s v="CMOD316997"/>
    <s v="Basis"/>
    <s v="BASIS"/>
    <s v="No"/>
    <s v="No"/>
    <s v="No"/>
    <s v="Si"/>
    <s v="No"/>
  </r>
  <r>
    <x v="5"/>
    <x v="0"/>
    <x v="0"/>
    <s v="emergency"/>
    <s v="C001038424"/>
    <s v="CS.AMER.MX.SBO.BK.ST"/>
    <s v="Cazarez Patricio Rafael"/>
    <d v="2017-03-14T13:30:00"/>
    <d v="2017-03-15T00:00:00"/>
    <s v="AMER | TSMX-PQIT | Healthy restart of server : &quot;MXGNAPUECAP005&quot;"/>
    <s v="Successful"/>
    <s v="On Time"/>
    <s v="No"/>
    <s v="Minor"/>
    <s v="Successful"/>
    <s v="On Time"/>
    <n v="1"/>
    <n v="1"/>
    <n v="0"/>
    <x v="2"/>
    <n v="0"/>
    <s v="Emergency"/>
    <n v="1"/>
    <n v="0"/>
    <n v="0"/>
    <n v="0"/>
    <n v="1"/>
    <n v="0"/>
    <s v="Candido"/>
    <s v="C000961078"/>
    <s v="Backups -Storage"/>
    <s v="ITO"/>
    <s v="No"/>
    <s v="No"/>
    <s v="No"/>
    <s v="Si"/>
    <s v="No"/>
  </r>
  <r>
    <x v="1"/>
    <x v="1"/>
    <x v="1"/>
    <s v="normal"/>
    <s v="C001040180"/>
    <s v="TS.GS.MX.SCC3.WAN.SEC"/>
    <s v="Huesca Kishi Jorge  "/>
    <d v="2017-03-16T18:30:00"/>
    <d v="2017-03-16T20:30:00"/>
    <s v="Vitro | TSS - Alta/Baja/Modificación de Permisos &lt;Regla Vitro-PPG&gt; en Firewall &lt;FW-VTO-INT_1&gt;| Pre autorizado"/>
    <s v="Successful"/>
    <s v="On Time"/>
    <s v="No"/>
    <s v="Standard"/>
    <s v="Successful"/>
    <s v="On Time"/>
    <n v="1"/>
    <n v="1"/>
    <n v="0"/>
    <x v="2"/>
    <n v="0"/>
    <s v="Normal"/>
    <n v="0"/>
    <n v="0"/>
    <n v="0"/>
    <n v="0"/>
    <n v="1"/>
    <n v="0"/>
    <s v="Maria del Carmen"/>
    <s v="C000473050"/>
    <s v="WAN"/>
    <s v="TSS"/>
    <s v="No"/>
    <s v="No"/>
    <s v="No"/>
    <s v="Si"/>
    <s v="No"/>
  </r>
  <r>
    <x v="0"/>
    <x v="0"/>
    <x v="0"/>
    <s v="normal"/>
    <s v="C001045142"/>
    <s v="C.AMER.MX.SYS-MANAGEMENT"/>
    <s v="Olivares Ortiz Marisol"/>
    <d v="2017-03-27T14:00:00"/>
    <d v="2017-03-27T15:00:00"/>
    <s v="AMER | MULTIPLE | HP Server Automation agent deploy in HIGH criticality Servers"/>
    <s v="Successful"/>
    <s v="On Time"/>
    <s v="No"/>
    <s v="Minor"/>
    <s v="Successful"/>
    <s v="On Time"/>
    <n v="1"/>
    <n v="1"/>
    <n v="0"/>
    <x v="2"/>
    <n v="0"/>
    <s v="Normal"/>
    <n v="0"/>
    <n v="0"/>
    <n v="0"/>
    <n v="0"/>
    <n v="1"/>
    <n v="0"/>
    <s v="Ariadna"/>
    <s v="C000990244"/>
    <s v="System Management"/>
    <s v="ITO"/>
    <s v="No"/>
    <s v="No"/>
    <s v="No"/>
    <s v="Si"/>
    <s v="No"/>
  </r>
  <r>
    <x v="11"/>
    <x v="0"/>
    <x v="1"/>
    <s v="normal"/>
    <s v="C001045192"/>
    <s v="C.AMER.MX.LBU.WINTEL"/>
    <s v="Pacheco Martinez Lucas"/>
    <d v="2017-03-21T19:00:00"/>
    <d v="2017-03-21T20:00:00"/>
    <s v="AMER | KUO | Healthy restart of server : LPRSCS02"/>
    <s v="Successful"/>
    <s v="On Time"/>
    <s v="No"/>
    <s v="Standard"/>
    <s v="Successful"/>
    <s v="On Time"/>
    <n v="1"/>
    <n v="1"/>
    <n v="0"/>
    <x v="2"/>
    <n v="0"/>
    <s v="Normal"/>
    <n v="0"/>
    <n v="0"/>
    <n v="0"/>
    <n v="0"/>
    <n v="1"/>
    <n v="0"/>
    <s v="Ariadna"/>
    <s v="C000961078"/>
    <s v="DPO Windows"/>
    <s v="ITO"/>
    <s v="No"/>
    <s v="No"/>
    <s v="No"/>
    <s v="Si"/>
    <s v="No"/>
  </r>
  <r>
    <x v="15"/>
    <x v="0"/>
    <x v="1"/>
    <s v="normal"/>
    <s v="C001046864"/>
    <s v="C.SAP.MX.AA.GDH.MX-BASIS"/>
    <s v="Donge Vargas Oscar  "/>
    <d v="2017-03-23T10:00:00"/>
    <d v="2017-03-27T23:30:00"/>
    <s v="[ImperquimiaI ] / [ SAP BASIS] / [ DEV] / [ ERD] / [ TSMX] - Update of  SAP HR components: SAP-HR &amp; EA-HR"/>
    <s v="Successful"/>
    <s v="On Time"/>
    <s v="No"/>
    <s v="Standard"/>
    <s v="Successful"/>
    <s v="On Time"/>
    <n v="1"/>
    <n v="1"/>
    <n v="0"/>
    <x v="2"/>
    <n v="0"/>
    <s v="Normal"/>
    <n v="0"/>
    <n v="0"/>
    <n v="0"/>
    <n v="0"/>
    <n v="1"/>
    <n v="0"/>
    <s v="Candido"/>
    <s v="CMOD318037"/>
    <s v="Basis"/>
    <s v="BASIS"/>
    <s v="No"/>
    <s v="No"/>
    <s v="No"/>
    <s v="Si"/>
    <s v="No"/>
  </r>
  <r>
    <x v="10"/>
    <x v="0"/>
    <x v="0"/>
    <s v="emergency"/>
    <s v="C001048631"/>
    <s v="C.SAP.MX.AA.GDH.MX-BASIS"/>
    <s v="Escalante Gonzalez Carlos"/>
    <d v="2017-03-23T05:30:00"/>
    <d v="2017-03-23T17:00:00"/>
    <s v="Grupo Q / SAP-TSMX / DEV, QAS &amp; PRD Environments / QRO.- Servers Restart"/>
    <s v="Successful"/>
    <s v="On Time"/>
    <s v="No"/>
    <s v="Minor"/>
    <s v="Successful"/>
    <s v="On Time"/>
    <n v="1"/>
    <n v="1"/>
    <n v="0"/>
    <x v="2"/>
    <n v="0"/>
    <s v="Emergency"/>
    <n v="1"/>
    <n v="0"/>
    <n v="0"/>
    <n v="0"/>
    <n v="1"/>
    <n v="0"/>
    <s v="Candido"/>
    <s v="-"/>
    <s v="Basis"/>
    <s v="BASIS"/>
    <s v="No"/>
    <s v="No"/>
    <s v="No"/>
    <s v="Si"/>
    <s v="No"/>
  </r>
  <r>
    <x v="16"/>
    <x v="1"/>
    <x v="0"/>
    <s v="emergency"/>
    <s v="C001050175"/>
    <s v="TS.GS.MX.SIC.VOICE"/>
    <s v="Santos Gonzalez Pedro Luis "/>
    <d v="2017-03-23T14:00:00"/>
    <d v="2017-03-23T18:00:00"/>
    <s v="VWFS | TSMX | TSS | Sincronizacion Voicemail"/>
    <s v="Successful"/>
    <s v="On Time"/>
    <s v="No"/>
    <s v="Minor"/>
    <s v="Successful"/>
    <s v="On Time"/>
    <n v="1"/>
    <n v="1"/>
    <n v="0"/>
    <x v="2"/>
    <n v="0"/>
    <s v="Emergency"/>
    <n v="1"/>
    <n v="0"/>
    <n v="0"/>
    <n v="0"/>
    <n v="1"/>
    <n v="0"/>
    <s v="Alejandro"/>
    <s v="-"/>
    <s v="Voice"/>
    <s v="TSS"/>
    <s v="No"/>
    <s v="No"/>
    <s v="No"/>
    <s v="Si"/>
    <s v="No"/>
  </r>
  <r>
    <x v="18"/>
    <x v="0"/>
    <x v="1"/>
    <s v="normal"/>
    <s v="C001051884"/>
    <s v="C.AMER.MX.LBU.WINTEL"/>
    <s v="Cervantes Ponce Felipe"/>
    <d v="2017-03-27T16:00:00"/>
    <d v="2017-03-27T17:00:00"/>
    <s v="AMER | DURMAN | Modification of SAPs on DURMEXAWV06"/>
    <s v="Successful"/>
    <s v="On Time"/>
    <s v="No"/>
    <s v="Standard"/>
    <s v="Successful"/>
    <s v="On Time"/>
    <n v="1"/>
    <n v="1"/>
    <n v="0"/>
    <x v="2"/>
    <n v="0"/>
    <s v="Normal"/>
    <n v="0"/>
    <n v="0"/>
    <n v="0"/>
    <n v="0"/>
    <n v="1"/>
    <n v="0"/>
    <s v="Candido"/>
    <s v="C000026001"/>
    <s v="DPO Windows"/>
    <s v="ITO"/>
    <s v="No"/>
    <s v="No"/>
    <s v="No"/>
    <s v="Si"/>
    <s v="No"/>
  </r>
  <r>
    <x v="11"/>
    <x v="0"/>
    <x v="1"/>
    <s v="normal"/>
    <s v="C001053627"/>
    <s v="C.AMER.MX.LBU.WINTEL"/>
    <s v="Pacheco Martinez Lucas"/>
    <d v="2017-03-28T12:00:00"/>
    <d v="2017-03-28T13:00:00"/>
    <s v="AMER | Multiple | Healthy restart of server : ALTAPP01"/>
    <s v="Successful"/>
    <s v="On Time"/>
    <s v="No"/>
    <s v="Standard"/>
    <s v="Successful"/>
    <s v="On Time"/>
    <n v="1"/>
    <n v="1"/>
    <n v="0"/>
    <x v="2"/>
    <n v="0"/>
    <s v="Normal"/>
    <n v="0"/>
    <n v="0"/>
    <n v="0"/>
    <n v="0"/>
    <n v="1"/>
    <n v="0"/>
    <s v="Ariadna"/>
    <s v="C000961078"/>
    <s v="DPO Windows"/>
    <s v="ITO"/>
    <s v="No"/>
    <s v="No"/>
    <s v="No"/>
    <s v="Si"/>
    <s v="No"/>
  </r>
  <r>
    <x v="11"/>
    <x v="0"/>
    <x v="1"/>
    <s v="normal"/>
    <s v="C001055307"/>
    <s v="C.AMER.MX.LBU.WINTEL"/>
    <s v="Xaxalpa Maldonado Yancarlo"/>
    <d v="2017-03-29T12:10:00"/>
    <d v="2017-03-29T15:10:00"/>
    <s v="AMER | KUO | Healthy restart of server : &quot;MERDCS01 &quot;"/>
    <s v="Successful"/>
    <s v="On Time"/>
    <s v="No"/>
    <s v="Standard"/>
    <s v="Successful"/>
    <s v="On Time"/>
    <n v="1"/>
    <n v="1"/>
    <n v="0"/>
    <x v="2"/>
    <n v="0"/>
    <s v="Normal"/>
    <n v="0"/>
    <n v="0"/>
    <n v="0"/>
    <n v="0"/>
    <n v="1"/>
    <n v="0"/>
    <s v="Ariadna"/>
    <s v="C000961078"/>
    <s v="DPO Windows"/>
    <s v="ITO"/>
    <s v="No"/>
    <s v="No"/>
    <s v="No"/>
    <s v="Si"/>
    <s v="No"/>
  </r>
  <r>
    <x v="11"/>
    <x v="0"/>
    <x v="0"/>
    <s v="normal"/>
    <s v="C001048685"/>
    <s v="C.AMER.MX.LBU.WINTEL"/>
    <s v="Lopez Reyes Artajerjes"/>
    <d v="2017-03-30T18:00:00"/>
    <d v="2017-04-02T23:59:00"/>
    <s v="AMER | KUO| Partitionining E drive on CELBKS02 (S21836813)"/>
    <s v="Successful"/>
    <s v="On Time"/>
    <s v="No"/>
    <s v="Minor"/>
    <s v="Successful"/>
    <s v="On Time"/>
    <n v="1"/>
    <n v="1"/>
    <n v="0"/>
    <x v="3"/>
    <n v="0"/>
    <s v="Normal"/>
    <n v="0"/>
    <n v="0"/>
    <n v="0"/>
    <n v="0"/>
    <n v="1"/>
    <n v="0"/>
    <s v="Ariadna"/>
    <s v="-"/>
    <s v="DPO Windows"/>
    <s v="ITO"/>
    <s v="No"/>
    <s v="No"/>
    <s v="No"/>
    <s v="Si"/>
    <s v="No"/>
  </r>
  <r>
    <x v="13"/>
    <x v="1"/>
    <x v="0"/>
    <s v="normal"/>
    <s v="CRQ89811"/>
    <s v="Tss-Mx.GpoModelo-Lan"/>
    <s v="Romero Pineda Jorge"/>
    <d v="2016-11-11T09:00:00"/>
    <d v="2017-04-30T20:00:00"/>
    <s v="WO3479643 Ejecutar la migración del enlace MPLS de Telmex hacia Alestra"/>
    <s v="Successful"/>
    <s v="On Time"/>
    <s v="No"/>
    <s v="Minor"/>
    <s v="Successful"/>
    <s v="On Time"/>
    <n v="1"/>
    <n v="1"/>
    <n v="0"/>
    <x v="3"/>
    <n v="0"/>
    <s v="Normal"/>
    <n v="0"/>
    <n v="0"/>
    <n v="0"/>
    <n v="0"/>
    <n v="1"/>
    <n v="0"/>
    <s v="Fernando"/>
    <s v="-"/>
    <s v="LAN"/>
    <s v="TSS"/>
    <s v="No"/>
    <s v="No"/>
    <s v="No"/>
    <s v="Si"/>
    <s v="No"/>
  </r>
  <r>
    <x v="9"/>
    <x v="0"/>
    <x v="0"/>
    <s v="normal"/>
    <s v="C001033057"/>
    <s v="C.AMER.MX.DPO-LNX"/>
    <s v="Don Juan Rico Nataly"/>
    <d v="2017-04-01T01:00:00"/>
    <d v="2017-04-01T07:00:00"/>
    <s v="AMER | HABC | Operative System package upgrade ax1la120, ax1la147, ax1la146, ax1la153 | PRD"/>
    <s v="Successful"/>
    <s v="On Time"/>
    <s v="No"/>
    <s v="Minor"/>
    <s v="Successful"/>
    <s v="On Time"/>
    <n v="1"/>
    <n v="1"/>
    <n v="0"/>
    <x v="3"/>
    <n v="0"/>
    <s v="Normal"/>
    <n v="0"/>
    <n v="0"/>
    <n v="0"/>
    <n v="0"/>
    <n v="1"/>
    <n v="0"/>
    <s v="Karina"/>
    <s v="C000972225"/>
    <s v="DPO Linux"/>
    <s v="ITO"/>
    <s v="No"/>
    <s v="No"/>
    <s v="No"/>
    <s v="Si"/>
    <s v="No"/>
  </r>
  <r>
    <x v="0"/>
    <x v="0"/>
    <x v="0"/>
    <s v="normal"/>
    <s v="C001051924"/>
    <s v="C.SAP.MX.AA.GDH.MX-BASIS"/>
    <s v="Valera Ortiz Oswaldo"/>
    <d v="2017-04-03T01:00:00"/>
    <d v="2017-04-03T03:00:00"/>
    <s v="[HSAI ] / [ SAP BASIS] / [ PRODUCTION] / [ PR1] / [ TSMX] - RESTART /CCAB; CSS.CAB pre-approved [4EP]"/>
    <s v="Successful"/>
    <s v="On Time"/>
    <s v="No"/>
    <s v="Minor"/>
    <s v="Successful"/>
    <s v="On Time"/>
    <n v="1"/>
    <n v="1"/>
    <n v="0"/>
    <x v="3"/>
    <n v="0"/>
    <s v="Normal"/>
    <n v="0"/>
    <n v="0"/>
    <n v="0"/>
    <n v="0"/>
    <n v="1"/>
    <n v="0"/>
    <s v="Ariadna"/>
    <s v="CMOD316997"/>
    <s v="Basis"/>
    <s v="BASIS"/>
    <s v="No"/>
    <s v="No"/>
    <s v="No"/>
    <s v="Si"/>
    <s v="No"/>
  </r>
  <r>
    <x v="6"/>
    <x v="0"/>
    <x v="0"/>
    <s v="normal"/>
    <s v="C001053702"/>
    <s v="C.AMER.MX.OPM.CSS"/>
    <s v="Luna Perez Cinthya Rosalina"/>
    <d v="2017-04-02T03:00:00"/>
    <d v="2017-04-02T06:00:00"/>
    <s v="Summer Time Change 2017 - Validating summer time change"/>
    <s v="Successful"/>
    <s v="On Time"/>
    <s v="No"/>
    <s v="Minor"/>
    <s v="Successful"/>
    <s v="On Time"/>
    <n v="1"/>
    <n v="1"/>
    <n v="0"/>
    <x v="3"/>
    <n v="0"/>
    <s v="Normal"/>
    <n v="0"/>
    <n v="0"/>
    <n v="0"/>
    <n v="0"/>
    <n v="1"/>
    <n v="0"/>
    <s v="Ariadna"/>
    <s v="-"/>
    <s v="OPM"/>
    <s v="ITO"/>
    <s v="No"/>
    <s v="No"/>
    <s v="No"/>
    <s v="Si"/>
    <s v="No"/>
  </r>
  <r>
    <x v="5"/>
    <x v="0"/>
    <x v="0"/>
    <s v="normal"/>
    <s v="C001051813"/>
    <s v="C.AMER.MX.OPM.CSS"/>
    <s v="Trevino Sedeno Zurisaday"/>
    <d v="2017-04-02T01:00:00"/>
    <d v="2017-04-02T07:00:00"/>
    <s v="Cambio de Horario de Verano 2017"/>
    <s v="Successful"/>
    <s v="On Time"/>
    <s v="No"/>
    <s v="Minor"/>
    <s v="Successful"/>
    <s v="On Time"/>
    <n v="1"/>
    <n v="1"/>
    <n v="0"/>
    <x v="3"/>
    <n v="0"/>
    <s v="Normal"/>
    <n v="0"/>
    <n v="0"/>
    <n v="0"/>
    <n v="0"/>
    <n v="1"/>
    <n v="0"/>
    <s v="Ariadna"/>
    <s v="C000633809"/>
    <s v="OPM"/>
    <s v="ITO"/>
    <s v="No"/>
    <s v="No"/>
    <s v="No"/>
    <s v="Si"/>
    <s v="No"/>
  </r>
  <r>
    <x v="5"/>
    <x v="0"/>
    <x v="0"/>
    <s v="normal"/>
    <s v="C001053712"/>
    <s v="C.SAP.MX.AA.SAP-BASIS"/>
    <s v="Aguilar Galindo Hector"/>
    <d v="2017-04-01T22:00:00"/>
    <d v="2017-04-02T04:00:00"/>
    <s v="Cambio de Horario de Verano 2017"/>
    <s v="Successful"/>
    <s v="On Time"/>
    <s v="No"/>
    <s v="Minor"/>
    <s v="Successful"/>
    <s v="On Time"/>
    <n v="1"/>
    <n v="1"/>
    <n v="0"/>
    <x v="3"/>
    <n v="0"/>
    <s v="Normal"/>
    <n v="0"/>
    <n v="0"/>
    <n v="0"/>
    <n v="0"/>
    <n v="1"/>
    <n v="0"/>
    <s v="Karina"/>
    <s v="C000633809"/>
    <s v="Basis"/>
    <s v="BASIS"/>
    <s v="No"/>
    <s v="No"/>
    <s v="No"/>
    <s v="Si"/>
    <s v="No"/>
  </r>
  <r>
    <x v="1"/>
    <x v="0"/>
    <x v="1"/>
    <s v="normal"/>
    <s v="C001053630"/>
    <s v="C.AMER.MX.MSG.VITRO"/>
    <s v="Ceballos Huerta Emanuel Santiago"/>
    <d v="2017-03-31T23:00:00"/>
    <d v="2017-04-01T07:00:00"/>
    <s v="AMER | VITRO | Restart Lync servers vtolync03, vtolync02 and vtolync01"/>
    <s v="Successful"/>
    <s v="On Time"/>
    <s v="No"/>
    <s v="Standard"/>
    <s v="Successful"/>
    <s v="On Time"/>
    <n v="1"/>
    <n v="1"/>
    <n v="0"/>
    <x v="3"/>
    <n v="0"/>
    <s v="Normal"/>
    <n v="0"/>
    <n v="0"/>
    <n v="0"/>
    <n v="0"/>
    <n v="1"/>
    <n v="0"/>
    <s v="Maria del Carmen"/>
    <s v="C000763299"/>
    <s v="Exchange"/>
    <s v="ITO"/>
    <s v="No"/>
    <s v="No"/>
    <s v="No"/>
    <s v="Si"/>
    <s v="No"/>
  </r>
  <r>
    <x v="1"/>
    <x v="0"/>
    <x v="0"/>
    <s v="normal"/>
    <s v="C001051937"/>
    <s v="C.AMER.MX.WINTEL.VITRO"/>
    <s v="Coronado Medina Felix  "/>
    <d v="2017-04-01T23:00:00"/>
    <d v="2017-04-02T06:00:00"/>
    <s v="AMER | VITRO | -Change and set Time zone"/>
    <s v="Successful"/>
    <s v="On Time"/>
    <s v="No"/>
    <s v="Minor"/>
    <s v="Successful"/>
    <s v="On Time"/>
    <n v="1"/>
    <n v="1"/>
    <n v="0"/>
    <x v="3"/>
    <n v="0"/>
    <s v="Normal"/>
    <n v="0"/>
    <n v="0"/>
    <n v="0"/>
    <n v="0"/>
    <n v="1"/>
    <n v="0"/>
    <s v="Maria del Carmen"/>
    <s v="C000633809"/>
    <s v="DPO Windows"/>
    <s v="ITO"/>
    <s v="No"/>
    <s v="No"/>
    <s v="No"/>
    <s v="Si"/>
    <s v="No"/>
  </r>
  <r>
    <x v="1"/>
    <x v="0"/>
    <x v="0"/>
    <s v="normal"/>
    <s v="C001053723"/>
    <s v="C.AMER.MX.WINTEL.VITRO"/>
    <s v="Sanchez Alvarez Carlos"/>
    <d v="2017-03-30T17:00:00"/>
    <d v="2017-04-02T00:00:00"/>
    <s v="AMER | VITRO | Increase [65 GB] of space to Drive´s [P:/] in server vitual MXVTC1JUM001 and MXVTC1JUM002 | Increase CPU´s in server vitual MXVTC1COMER-EXT,MXVTC1PRD006 and VUSKMS-V | Increase Memory´s ram MXVTC1PRD014,MXVTC1COME and VTOA02-IW"/>
    <s v="Successful"/>
    <s v="On Time"/>
    <s v="No"/>
    <s v="Minor"/>
    <s v="Successful"/>
    <s v="On Time"/>
    <n v="1"/>
    <n v="1"/>
    <n v="0"/>
    <x v="3"/>
    <n v="0"/>
    <s v="Normal"/>
    <n v="0"/>
    <n v="0"/>
    <n v="0"/>
    <n v="0"/>
    <n v="1"/>
    <n v="0"/>
    <s v="Maria del Carmen"/>
    <s v="C000288570"/>
    <s v="DPO Windows"/>
    <s v="ITO"/>
    <s v="No"/>
    <s v="No"/>
    <s v="No"/>
    <s v="Si"/>
    <s v="No"/>
  </r>
  <r>
    <x v="8"/>
    <x v="0"/>
    <x v="0"/>
    <s v="normal"/>
    <s v="C40787866"/>
    <s v="OPM ITS Support OPS VWM CHGMGR"/>
    <s v="Zacamitzin Medina Dagoberto"/>
    <d v="2017-04-01T22:00:00"/>
    <d v="2017-04-02T07:00:00"/>
    <s v="Cambio de Horario Verano - Daylight Saving Time"/>
    <s v="Successful"/>
    <s v="On Time"/>
    <s v="No"/>
    <s v="Minor"/>
    <s v="Successful"/>
    <s v="On Time"/>
    <n v="1"/>
    <n v="1"/>
    <n v="0"/>
    <x v="3"/>
    <n v="0"/>
    <s v="Normal"/>
    <n v="0"/>
    <n v="0"/>
    <n v="0"/>
    <n v="0"/>
    <n v="1"/>
    <n v="0"/>
    <s v="Alejandro"/>
    <s v="CT40004972"/>
    <s v="OPM"/>
    <s v="ITO"/>
    <s v="No"/>
    <s v="No"/>
    <s v="No"/>
    <s v="Si"/>
    <s v="No"/>
  </r>
  <r>
    <x v="8"/>
    <x v="0"/>
    <x v="0"/>
    <s v="normal"/>
    <s v="C40789771"/>
    <s v="OPM ITS Support OPS VWM CHGMGR"/>
    <s v="Zacamitzin Medina Dagoberto"/>
    <d v="2017-03-29T17:00:00"/>
    <d v="2017-04-02T20:00:00"/>
    <s v="Incrementar espacio en File System /kvsu01 y /kvsu04 del servidor PMX2KVSDBNEW"/>
    <s v="Successful"/>
    <s v="On Time"/>
    <s v="No"/>
    <s v="Minor"/>
    <s v="Successful"/>
    <s v="On Time"/>
    <n v="1"/>
    <n v="1"/>
    <n v="0"/>
    <x v="3"/>
    <n v="0"/>
    <s v="Normal"/>
    <n v="0"/>
    <n v="0"/>
    <n v="0"/>
    <n v="0"/>
    <n v="1"/>
    <n v="0"/>
    <s v="Alejandro"/>
    <s v="CT40003299"/>
    <s v="OPM"/>
    <s v="ITO"/>
    <s v="No"/>
    <s v="No"/>
    <s v="No"/>
    <s v="Si"/>
    <s v="No"/>
  </r>
  <r>
    <x v="8"/>
    <x v="0"/>
    <x v="0"/>
    <s v="normal"/>
    <s v="C40791789"/>
    <s v="SERVERS UNIX ITS Support OPS VWM CHGMGR"/>
    <s v="Vazquez Reyes Juan Pablo"/>
    <d v="2017-04-02T09:00:00"/>
    <d v="2017-04-02T18:00:00"/>
    <s v="Mitigar vulnerabilidades SSH en servidor Linux"/>
    <s v="Successful"/>
    <s v="On Time"/>
    <s v="No"/>
    <s v="Minor"/>
    <s v="Successful"/>
    <s v="On Time"/>
    <n v="1"/>
    <n v="1"/>
    <n v="0"/>
    <x v="3"/>
    <n v="0"/>
    <s v="Normal"/>
    <n v="0"/>
    <n v="0"/>
    <n v="0"/>
    <n v="0"/>
    <n v="1"/>
    <n v="0"/>
    <s v="Alejandro"/>
    <s v="CT40002748"/>
    <s v="Unix"/>
    <s v="ITO"/>
    <s v="No"/>
    <s v="No"/>
    <s v="No"/>
    <s v="Si"/>
    <s v="No"/>
  </r>
  <r>
    <x v="8"/>
    <x v="0"/>
    <x v="0"/>
    <s v="normal"/>
    <s v="C40790902"/>
    <s v="BACKUP ITS Support OPS VWM CHGMGR"/>
    <s v="Castro Vazquez Antonio De Jesus"/>
    <d v="2017-04-02T08:55:00"/>
    <d v="2017-04-02T16:05:00"/>
    <s v="Tendido de F.O. para nuevos drives de respaldos de Data Protector."/>
    <s v="Successful"/>
    <s v="On Time"/>
    <s v="No"/>
    <s v="Minor"/>
    <s v="Successful"/>
    <s v="On Time"/>
    <n v="1"/>
    <n v="1"/>
    <n v="0"/>
    <x v="3"/>
    <n v="0"/>
    <s v="Normal"/>
    <n v="0"/>
    <n v="0"/>
    <n v="0"/>
    <n v="0"/>
    <n v="1"/>
    <n v="0"/>
    <s v="Alejandro"/>
    <s v="CT40003505"/>
    <s v="Backups -Storage"/>
    <s v="ITO"/>
    <s v="No"/>
    <s v="No"/>
    <s v="No"/>
    <s v="Si"/>
    <s v="No"/>
  </r>
  <r>
    <x v="8"/>
    <x v="0"/>
    <x v="0"/>
    <s v="normal"/>
    <s v="C40716534"/>
    <s v="PROYECT INFRAEST ITS Support OPS VWM CHGMGR"/>
    <s v="Zacamitzin Medina Dagoberto"/>
    <d v="2017-04-01T08:00:00"/>
    <d v="2017-04-02T17:00:00"/>
    <s v="Entrega a operación de servidor KVSNG/10.148.129.85 (Portal de KVS)"/>
    <s v="Successful"/>
    <s v="On Time"/>
    <s v="No"/>
    <s v="Minor"/>
    <s v="Successful"/>
    <s v="On Time"/>
    <n v="1"/>
    <n v="1"/>
    <n v="0"/>
    <x v="3"/>
    <n v="0"/>
    <s v="Normal"/>
    <n v="0"/>
    <n v="0"/>
    <n v="0"/>
    <n v="0"/>
    <n v="1"/>
    <n v="0"/>
    <s v="Alejandro"/>
    <s v="-"/>
    <s v="Proyectos"/>
    <s v="ITO"/>
    <s v="No"/>
    <s v="No"/>
    <s v="No"/>
    <s v="Si"/>
    <s v="No"/>
  </r>
  <r>
    <x v="8"/>
    <x v="3"/>
    <x v="0"/>
    <s v="normal"/>
    <s v="C40759049"/>
    <s v="SAP LOGROS Support AMS VWM CHGMGR"/>
    <s v="Garcia Reyes Maria Magdalena"/>
    <d v="2017-04-01T19:00:00"/>
    <d v="2017-04-01T23:00:00"/>
    <s v="ALTA JOB JKSRMMM001_LIBERA_SA_SM PROYECTO KSRM."/>
    <s v="Successful"/>
    <s v="On Time"/>
    <s v="No"/>
    <s v="Minor"/>
    <s v="Successful"/>
    <s v="On Time"/>
    <n v="1"/>
    <n v="1"/>
    <n v="0"/>
    <x v="3"/>
    <n v="0"/>
    <s v="Normal"/>
    <n v="0"/>
    <n v="0"/>
    <n v="0"/>
    <n v="0"/>
    <n v="1"/>
    <n v="0"/>
    <s v="Alejandro"/>
    <s v="-"/>
    <s v="Cliente"/>
    <s v="SI"/>
    <s v="No"/>
    <s v="No"/>
    <s v="No"/>
    <s v="Si"/>
    <s v="No"/>
  </r>
  <r>
    <x v="8"/>
    <x v="1"/>
    <x v="0"/>
    <s v="normal"/>
    <s v="C40791727"/>
    <s v="TELECOM LAN ITS Support OPS VWM CHGMGR"/>
    <s v="Lopez Saavedra Ricardo"/>
    <d v="2017-04-01T10:00:00"/>
    <d v="2017-04-01T14:00:00"/>
    <s v="Revision de enlace sw51M00-20.6 hacia ap607n25-20.25"/>
    <s v="Successful"/>
    <s v="On Time"/>
    <s v="No"/>
    <s v="Minor"/>
    <s v="Successful"/>
    <s v="On Time"/>
    <n v="1"/>
    <n v="1"/>
    <n v="0"/>
    <x v="3"/>
    <n v="0"/>
    <s v="Normal"/>
    <n v="0"/>
    <n v="0"/>
    <n v="0"/>
    <n v="0"/>
    <n v="1"/>
    <n v="0"/>
    <s v="Alejandro"/>
    <s v="CT40001978"/>
    <s v="LAN"/>
    <s v="TSS"/>
    <s v="No"/>
    <s v="No"/>
    <s v="No"/>
    <s v="Si"/>
    <s v="No"/>
  </r>
  <r>
    <x v="8"/>
    <x v="1"/>
    <x v="0"/>
    <s v="normal"/>
    <s v="C40791845"/>
    <s v="TELECOM WAN ITS Support OPS VWM CHGMGR"/>
    <s v="Mucito Najera Sebastian Yair"/>
    <d v="2017-04-01T20:00:00"/>
    <d v="2017-04-02T13:00:00"/>
    <s v="Acompañamiento a proveedor durante actividades de cambio de horario y pruebas de redundancia RSA SecurID (KVSLink, NetScaler, HO)"/>
    <s v="Successful"/>
    <s v="On Time"/>
    <s v="No"/>
    <s v="Minor"/>
    <s v="Successful"/>
    <s v="On Time"/>
    <n v="1"/>
    <n v="1"/>
    <n v="0"/>
    <x v="3"/>
    <n v="0"/>
    <s v="Normal"/>
    <n v="0"/>
    <n v="0"/>
    <n v="0"/>
    <n v="0"/>
    <n v="1"/>
    <n v="0"/>
    <s v="Alejandro"/>
    <s v="-"/>
    <s v="WAN"/>
    <s v="TSS"/>
    <s v="No"/>
    <s v="No"/>
    <s v="No"/>
    <s v="Si"/>
    <s v="No"/>
  </r>
  <r>
    <x v="8"/>
    <x v="1"/>
    <x v="0"/>
    <s v="normal"/>
    <s v="C40790995"/>
    <s v="MIDDLEW MQSERIES ITS Support OPS VWM CHGMGR"/>
    <s v="RODRIGUEZ RIVERA JUAN JOSE"/>
    <d v="2017-04-02T10:00:00"/>
    <d v="2017-04-02T17:00:00"/>
    <s v="Configuración 2 APs FIS - N102"/>
    <s v="Successful"/>
    <s v="On Time"/>
    <s v="No"/>
    <s v="Minor"/>
    <s v="Successful"/>
    <s v="On Time"/>
    <n v="1"/>
    <n v="1"/>
    <n v="0"/>
    <x v="3"/>
    <n v="0"/>
    <s v="Normal"/>
    <n v="0"/>
    <n v="0"/>
    <n v="0"/>
    <n v="0"/>
    <n v="1"/>
    <n v="1"/>
    <s v="Alejandro"/>
    <s v="CT40009787"/>
    <s v="Middleware"/>
    <s v="TSS"/>
    <s v="No"/>
    <s v="No"/>
    <s v="No"/>
    <s v="Si"/>
    <s v="Si"/>
  </r>
  <r>
    <x v="2"/>
    <x v="0"/>
    <x v="1"/>
    <s v="normal"/>
    <s v="C001058397"/>
    <s v="C.SAP.MX.AA.GDH.MX-BASIS"/>
    <s v="Coyotecatl Tecanhuey Lucero"/>
    <d v="2017-04-02T18:00:00"/>
    <d v="2017-04-02T20:00:00"/>
    <s v="L'Oréal / MXSEDESAPPRD / SAP ERP / SAP TS-SL / PRD / P18 / OUTAGE=YES - SAP Parameter Change_Offline_classic env. /CCAB; CSS.CAB pre-approved [4EP]"/>
    <s v="Successful"/>
    <s v="On Time"/>
    <s v="No"/>
    <s v="Standard"/>
    <s v="Successful"/>
    <s v="On Time"/>
    <n v="1"/>
    <n v="1"/>
    <n v="0"/>
    <x v="3"/>
    <n v="0"/>
    <s v="Normal"/>
    <n v="0"/>
    <n v="0"/>
    <n v="0"/>
    <n v="0"/>
    <n v="1"/>
    <n v="0"/>
    <s v="Karina"/>
    <s v="CMOD318874"/>
    <s v="Basis"/>
    <s v="BASIS"/>
    <s v="No"/>
    <s v="No"/>
    <s v="No"/>
    <s v="Si"/>
    <s v="No"/>
  </r>
  <r>
    <x v="8"/>
    <x v="0"/>
    <x v="0"/>
    <s v="normal"/>
    <s v="C40763116"/>
    <s v="OPM ITS Support OPS VWM CHGMGR"/>
    <s v="Zacamitzin Medina Dagoberto"/>
    <d v="2017-04-02T14:00:00"/>
    <d v="2017-04-02T20:00:00"/>
    <s v="Disponibilidad del ambiente Legacy-Productivo (RVS, APLICACIONES, PMX2LEGDB) - SLT"/>
    <s v="Successful"/>
    <s v="On Time"/>
    <s v="No"/>
    <s v="Minor"/>
    <s v="Successful"/>
    <s v="On Time"/>
    <n v="1"/>
    <n v="1"/>
    <n v="0"/>
    <x v="3"/>
    <n v="1"/>
    <s v="SLT"/>
    <n v="0"/>
    <n v="0"/>
    <n v="0"/>
    <n v="0"/>
    <n v="1"/>
    <n v="0"/>
    <s v="Alejandro"/>
    <s v="-"/>
    <s v="OPM"/>
    <s v="ITO"/>
    <s v="No"/>
    <s v="No"/>
    <s v="No"/>
    <s v="Si"/>
    <s v="No"/>
  </r>
  <r>
    <x v="8"/>
    <x v="1"/>
    <x v="1"/>
    <s v="normal"/>
    <s v="C40793452"/>
    <s v="OPM ITS Support OPS VWM CHGMGR"/>
    <s v="Vargas Aguilar Jorge"/>
    <d v="2017-04-01T14:00:00"/>
    <d v="2017-04-01T20:00:00"/>
    <s v="Mantenimiento Preventivo IDF61D"/>
    <s v="Successful"/>
    <s v="On Time"/>
    <s v="No"/>
    <s v="Standard"/>
    <s v="Successful"/>
    <s v="On Time"/>
    <n v="1"/>
    <n v="1"/>
    <n v="0"/>
    <x v="3"/>
    <n v="0"/>
    <s v="Normal"/>
    <n v="0"/>
    <n v="0"/>
    <n v="0"/>
    <n v="0"/>
    <n v="1"/>
    <n v="0"/>
    <s v="Alejandro"/>
    <s v="CT40001634"/>
    <s v="OPM"/>
    <s v="TSS"/>
    <s v="No"/>
    <s v="No"/>
    <s v="No"/>
    <s v="Si"/>
    <s v="No"/>
  </r>
  <r>
    <x v="8"/>
    <x v="1"/>
    <x v="1"/>
    <s v="normal"/>
    <s v="C40794312"/>
    <s v="TELECOM LAN ITS Support OPS VWM CHGMGR"/>
    <s v="Ojeda Martinez Ruben"/>
    <d v="2017-04-02T16:00:00"/>
    <d v="2017-04-02T22:00:00"/>
    <s v="Creación de Nuevo Segmento de Red Wireless FIS"/>
    <s v="Successful"/>
    <s v="On Time"/>
    <s v="No"/>
    <s v="Standard"/>
    <s v="Successful"/>
    <s v="On Time"/>
    <n v="1"/>
    <n v="1"/>
    <n v="0"/>
    <x v="3"/>
    <n v="0"/>
    <s v="Normal"/>
    <n v="0"/>
    <n v="0"/>
    <n v="0"/>
    <n v="0"/>
    <n v="1"/>
    <n v="0"/>
    <s v="Alejandro"/>
    <s v="CT40001958"/>
    <s v="LAN"/>
    <s v="TSS"/>
    <s v="No"/>
    <s v="No"/>
    <s v="No"/>
    <s v="Si"/>
    <s v="No"/>
  </r>
  <r>
    <x v="8"/>
    <x v="1"/>
    <x v="0"/>
    <s v="emergency"/>
    <s v="C40794425"/>
    <s v="TELECOM LAN ITS Support OPS VWM CHGMGR"/>
    <s v=" Lopez Saavedra Ricardo"/>
    <d v="2017-04-01T21:45:00"/>
    <d v="2017-04-02T01:00:00"/>
    <s v="Revision de enlace de Fibra Optica entre el SW1=sw08I03-162.9 y rt=rt-dist2-s20"/>
    <s v="Successful"/>
    <s v="On Time"/>
    <s v="No"/>
    <s v="Minor"/>
    <s v="Successful"/>
    <s v="On Time"/>
    <n v="1"/>
    <n v="1"/>
    <n v="0"/>
    <x v="3"/>
    <n v="0"/>
    <s v="Emergency"/>
    <n v="1"/>
    <n v="0"/>
    <n v="0"/>
    <n v="0"/>
    <n v="1"/>
    <n v="0"/>
    <s v="Alejandro"/>
    <s v="CT40001978"/>
    <s v="LAN"/>
    <s v="TSS"/>
    <s v="No"/>
    <s v="No"/>
    <s v="No"/>
    <s v="Si"/>
    <s v="No"/>
  </r>
  <r>
    <x v="1"/>
    <x v="0"/>
    <x v="1"/>
    <s v="normal"/>
    <s v="C001040030"/>
    <s v="C.AMER.MX.WINTEL.VITRO"/>
    <s v="Garcia Ramirez Sonia Elisa"/>
    <d v="2017-03-16T18:00:00"/>
    <d v="2017-04-03T18:00:00"/>
    <s v="AMER | VITRO | MSFT Shadow - Reboot /validation of servers"/>
    <s v="Successful"/>
    <s v="On Time"/>
    <s v="No"/>
    <s v="Standard"/>
    <s v="Successful"/>
    <s v="On Time"/>
    <n v="1"/>
    <n v="1"/>
    <n v="0"/>
    <x v="3"/>
    <n v="0"/>
    <s v="Normal"/>
    <n v="0"/>
    <n v="0"/>
    <n v="0"/>
    <n v="0"/>
    <n v="1"/>
    <n v="0"/>
    <s v="Maria del Carmen"/>
    <s v="C000763299"/>
    <s v="DPO Windows"/>
    <s v="ITO"/>
    <s v="No"/>
    <s v="No"/>
    <s v="No"/>
    <s v="Si"/>
    <s v="No"/>
  </r>
  <r>
    <x v="1"/>
    <x v="0"/>
    <x v="0"/>
    <s v="normal"/>
    <s v="C001041725"/>
    <s v="C.AMER.MX.DBA.VITRO"/>
    <s v="Guerrero Navarro Maximiliano Alejandro"/>
    <d v="2017-04-03T09:00:00"/>
    <d v="2017-04-03T17:00:00"/>
    <s v="AMER | VITRO | Decommission Instance &amp; Database in &quot; MXVTC1PRD016 &quot; Phase 2"/>
    <s v="Successful"/>
    <s v="On Time"/>
    <s v="No"/>
    <s v="Minor"/>
    <s v="Successful"/>
    <s v="On Time"/>
    <n v="1"/>
    <n v="1"/>
    <n v="0"/>
    <x v="3"/>
    <n v="0"/>
    <s v="Normal"/>
    <n v="0"/>
    <n v="0"/>
    <n v="0"/>
    <n v="0"/>
    <n v="1"/>
    <n v="0"/>
    <s v="Maria del Carmen"/>
    <s v="C000982195"/>
    <s v="Base de datos"/>
    <s v="ITO"/>
    <s v="No"/>
    <s v="No"/>
    <s v="No"/>
    <s v="Si"/>
    <s v="No"/>
  </r>
  <r>
    <x v="5"/>
    <x v="0"/>
    <x v="0"/>
    <s v="normal"/>
    <s v="C001045107"/>
    <s v="SE.AMER.MX.OPM-TSMX"/>
    <s v="Cordero Garcia Eder Jose "/>
    <d v="2017-03-30T01:00:00"/>
    <d v="2017-04-04T16:00:00"/>
    <s v="TSMX | PQIT | Acompañamiento en la Actualización de Servicio de Tarificación Intertel Versión 12 a la Versión 14"/>
    <s v="Successful"/>
    <s v="On Time"/>
    <s v="No"/>
    <s v="Minor"/>
    <s v="Successful"/>
    <s v="On Time"/>
    <n v="1"/>
    <n v="1"/>
    <n v="0"/>
    <x v="3"/>
    <n v="0"/>
    <s v="Normal"/>
    <n v="0"/>
    <n v="0"/>
    <n v="0"/>
    <n v="0"/>
    <n v="1"/>
    <n v="0"/>
    <s v="Karina"/>
    <s v="-"/>
    <s v="OPM"/>
    <s v="ITO"/>
    <s v="No"/>
    <s v="No"/>
    <s v="No"/>
    <s v="Si"/>
    <s v="No"/>
  </r>
  <r>
    <x v="1"/>
    <x v="0"/>
    <x v="0"/>
    <s v="normal"/>
    <s v="C001046769"/>
    <s v="C.AMER.MX.AD.VITRO"/>
    <s v="Troncozo Lozada Gustavo"/>
    <d v="2017-03-29T16:00:00"/>
    <d v="2017-04-03T16:00:00"/>
    <s v="AMER | Vitro| Zscaler proxy deploy trough policy autotemplex, franquicias vitrocars &amp; radio terminales )"/>
    <s v="Successful"/>
    <s v="On Time"/>
    <s v="No"/>
    <s v="Minor"/>
    <s v="Successful"/>
    <s v="On Time"/>
    <n v="1"/>
    <n v="1"/>
    <n v="0"/>
    <x v="3"/>
    <n v="0"/>
    <s v="Normal"/>
    <n v="0"/>
    <n v="0"/>
    <n v="0"/>
    <n v="0"/>
    <n v="1"/>
    <n v="0"/>
    <s v="Maria del Carmen"/>
    <s v="C000181027"/>
    <s v="Active Directory"/>
    <s v="ITO"/>
    <s v="No"/>
    <s v="No"/>
    <s v="No"/>
    <s v="Si"/>
    <s v="No"/>
  </r>
  <r>
    <x v="7"/>
    <x v="0"/>
    <x v="1"/>
    <s v="normal"/>
    <s v="C001050176"/>
    <s v="C.SAP.MX.AA.SAP-BASIS"/>
    <s v="Vidal Beltran Kelly"/>
    <d v="2017-04-03T11:00:00"/>
    <d v="2017-04-03T17:00:00"/>
    <s v="Owens | SAP-Basis | T-systems Mexico | ECC-DEV / RDE | Outage = YES | KERNEL Update [4EP] / CCAB; ITO.CAB pre-approved"/>
    <s v="Successful"/>
    <s v="On Time"/>
    <s v="No"/>
    <s v="Standard"/>
    <s v="Successful"/>
    <s v="On Time"/>
    <n v="1"/>
    <n v="1"/>
    <n v="0"/>
    <x v="3"/>
    <n v="0"/>
    <s v="Normal"/>
    <n v="0"/>
    <n v="0"/>
    <n v="0"/>
    <n v="0"/>
    <n v="1"/>
    <n v="0"/>
    <s v="Maria del Carmen"/>
    <s v="CMOD317140"/>
    <s v="Basis"/>
    <s v="BASIS"/>
    <s v="No"/>
    <s v="No"/>
    <s v="No"/>
    <s v="Si"/>
    <s v="No"/>
  </r>
  <r>
    <x v="1"/>
    <x v="0"/>
    <x v="1"/>
    <s v="normal"/>
    <s v="C001050263"/>
    <s v="C.SAP.MX.AA.BASIS.BO"/>
    <s v="Rivera Villa Tonontzi  "/>
    <d v="2017-03-31T01:00:00"/>
    <d v="2017-04-03T17:00:00"/>
    <s v="VITRO | SAP | P| BP3 | OUTAGE=NO | Marca de Agua"/>
    <s v="Successful"/>
    <s v="On Time"/>
    <s v="No"/>
    <s v="Standard"/>
    <s v="Successful"/>
    <s v="On Time"/>
    <n v="1"/>
    <n v="1"/>
    <n v="0"/>
    <x v="3"/>
    <n v="0"/>
    <s v="Normal"/>
    <n v="0"/>
    <n v="0"/>
    <n v="0"/>
    <n v="0"/>
    <n v="1"/>
    <n v="0"/>
    <s v="Maria del Carmen"/>
    <s v="CMOD315167"/>
    <s v="Basis"/>
    <s v="BASIS"/>
    <s v="No"/>
    <s v="No"/>
    <s v="No"/>
    <s v="Si"/>
    <s v="No"/>
  </r>
  <r>
    <x v="16"/>
    <x v="0"/>
    <x v="0"/>
    <s v="normal"/>
    <s v="C001051808"/>
    <s v="C.AMER.MX.LBU.WINTEL"/>
    <s v="Sanchez Ramirez Erick"/>
    <d v="2017-04-02T00:00:00"/>
    <d v="2017-04-03T12:00:00"/>
    <s v="AMER | VW Bank | Daylight saving time April 2017"/>
    <s v="Successful"/>
    <s v="On Time"/>
    <s v="No"/>
    <s v="Minor"/>
    <s v="Successful"/>
    <s v="On Time"/>
    <n v="1"/>
    <n v="1"/>
    <n v="0"/>
    <x v="3"/>
    <n v="0"/>
    <s v="Normal"/>
    <n v="0"/>
    <n v="0"/>
    <n v="0"/>
    <n v="0"/>
    <n v="1"/>
    <n v="0"/>
    <s v="Alejandro"/>
    <s v="C000979051"/>
    <s v="DPO Windows"/>
    <s v="ITO"/>
    <s v="No"/>
    <s v="No"/>
    <s v="No"/>
    <s v="Si"/>
    <s v="No"/>
  </r>
  <r>
    <x v="29"/>
    <x v="0"/>
    <x v="0"/>
    <s v="normal"/>
    <s v="C001053540"/>
    <s v="C.AMER.MX.LBU.WINTEL"/>
    <s v="Sanchez Ramirez Erick"/>
    <d v="2017-04-02T00:00:00"/>
    <d v="2017-04-03T12:00:00"/>
    <s v="AMER | EXEL MX| Daylight saving time April 2017"/>
    <s v="Successful"/>
    <s v="On Time"/>
    <s v="No"/>
    <s v="Minor"/>
    <s v="Successful"/>
    <s v="On Time"/>
    <n v="1"/>
    <n v="1"/>
    <n v="0"/>
    <x v="3"/>
    <n v="0"/>
    <s v="Normal"/>
    <n v="0"/>
    <n v="0"/>
    <n v="0"/>
    <n v="0"/>
    <n v="1"/>
    <n v="0"/>
    <s v="Karina"/>
    <s v="C000979051"/>
    <s v="DPO Windows"/>
    <s v="ITO"/>
    <s v="No"/>
    <s v="No"/>
    <s v="No"/>
    <s v="Si"/>
    <s v="No"/>
  </r>
  <r>
    <x v="5"/>
    <x v="0"/>
    <x v="0"/>
    <s v="normal"/>
    <s v="C001053668"/>
    <s v="C.AMER.MX.SYS-MANAGEMENT"/>
    <s v="Olivares Ortiz Marisol"/>
    <d v="2017-04-03T10:00:00"/>
    <d v="2017-04-03T13:00:00"/>
    <s v="AMER | MULTIPLE | HP Server Automation agent deploy in HIGH criticality Servers"/>
    <s v="Successful"/>
    <s v="On Time"/>
    <s v="No"/>
    <s v="Minor"/>
    <s v="Successful"/>
    <s v="On Time"/>
    <n v="1"/>
    <n v="1"/>
    <n v="0"/>
    <x v="3"/>
    <n v="0"/>
    <s v="Normal"/>
    <n v="0"/>
    <n v="0"/>
    <n v="0"/>
    <n v="0"/>
    <n v="1"/>
    <n v="0"/>
    <s v="Karina"/>
    <s v="C000990244"/>
    <s v="System Management"/>
    <s v="ITO"/>
    <s v="No"/>
    <s v="No"/>
    <s v="No"/>
    <s v="Si"/>
    <s v="No"/>
  </r>
  <r>
    <x v="11"/>
    <x v="0"/>
    <x v="1"/>
    <s v="normal"/>
    <s v="C001053703"/>
    <s v="C.SAP.MX.AA.GDH.MX-BASIS"/>
    <s v="Pacheco Ramirez Victor"/>
    <d v="2017-03-30T09:00:00"/>
    <d v="2017-04-03T17:00:00"/>
    <s v="[Grupo KUO] / [ SAP -MX ] / [ QA ] / [ QA8 ] - Implementation of support packages for ABAP (SPAM/SAINT) / CCAB; ITO.CAB pre-approved [4EP]"/>
    <s v="Successful"/>
    <s v="On Time"/>
    <s v="No"/>
    <s v="Standard"/>
    <s v="Successful"/>
    <s v="On Time"/>
    <n v="1"/>
    <n v="1"/>
    <n v="0"/>
    <x v="3"/>
    <n v="0"/>
    <s v="Normal"/>
    <n v="0"/>
    <n v="0"/>
    <n v="0"/>
    <n v="0"/>
    <n v="1"/>
    <n v="0"/>
    <s v="Ariadna"/>
    <s v="CMOD318037"/>
    <s v="Basis"/>
    <s v="BASIS"/>
    <s v="No"/>
    <s v="No"/>
    <s v="No"/>
    <s v="Si"/>
    <s v="No"/>
  </r>
  <r>
    <x v="1"/>
    <x v="0"/>
    <x v="1"/>
    <s v="normal"/>
    <s v="C001055285"/>
    <s v="C.SAP.MX.AA.SAP-BASIS"/>
    <s v="Rivera Villa Tonontzi  "/>
    <d v="2017-03-29T16:00:00"/>
    <d v="2017-04-03T17:00:00"/>
    <s v="VITRO | Q | MQA | SAP BASIS | Outage=Yes | Modify Domain Controller Parameter"/>
    <s v="Successful"/>
    <s v="On Time"/>
    <s v="No"/>
    <s v="Standard"/>
    <s v="Successful"/>
    <s v="On Time"/>
    <n v="1"/>
    <n v="1"/>
    <n v="0"/>
    <x v="3"/>
    <n v="0"/>
    <s v="Normal"/>
    <n v="0"/>
    <n v="0"/>
    <n v="0"/>
    <n v="0"/>
    <n v="1"/>
    <n v="0"/>
    <s v="Maria del Carmen"/>
    <s v="CMOD318529"/>
    <s v="Basis"/>
    <s v="BASIS"/>
    <s v="No"/>
    <s v="No"/>
    <s v="No"/>
    <s v="Si"/>
    <s v="No"/>
  </r>
  <r>
    <x v="4"/>
    <x v="1"/>
    <x v="0"/>
    <s v="normal"/>
    <s v="C001055396"/>
    <s v="TS.GS.MX.SCC2.WAN.SEC"/>
    <s v="Garcia Toral Brenda Valeria"/>
    <d v="2017-04-04T06:00:00"/>
    <d v="2017-04-04T14:00:00"/>
    <s v="SLT | DaiVB - Juniper PSA700 cluster integration"/>
    <s v="Successful"/>
    <s v="On Time"/>
    <s v="No"/>
    <s v="Minor"/>
    <s v="Successful"/>
    <s v="On Time"/>
    <n v="1"/>
    <n v="1"/>
    <n v="0"/>
    <x v="3"/>
    <n v="1"/>
    <s v="SLT"/>
    <n v="0"/>
    <n v="0"/>
    <n v="0"/>
    <n v="0"/>
    <n v="1"/>
    <n v="0"/>
    <s v="Maria del Carmen"/>
    <s v="-"/>
    <s v="WAN"/>
    <s v="TSS"/>
    <s v="No"/>
    <s v="No"/>
    <s v="No"/>
    <s v="Si"/>
    <s v="No"/>
  </r>
  <r>
    <x v="17"/>
    <x v="0"/>
    <x v="1"/>
    <s v="normal"/>
    <s v="C001057020"/>
    <s v="C.SAP.MX.AA.SAP-BASIS"/>
    <s v="Ramirez Lopez Nancy"/>
    <d v="2017-04-03T21:30:00"/>
    <d v="2017-04-03T22:30:00"/>
    <s v="MEXICHEM/D01/ RESTART /CCAB; ITO.CAB pre-approved [4EP]"/>
    <s v="Successful"/>
    <s v="On Time"/>
    <s v="No"/>
    <s v="Standard"/>
    <s v="Successful"/>
    <s v="On Time"/>
    <n v="1"/>
    <n v="1"/>
    <n v="0"/>
    <x v="3"/>
    <n v="0"/>
    <s v="Normal"/>
    <n v="0"/>
    <n v="0"/>
    <n v="0"/>
    <n v="0"/>
    <n v="1"/>
    <n v="0"/>
    <s v="Maria del Carmen"/>
    <s v="CMOD316997"/>
    <s v="Basis"/>
    <s v="BASIS"/>
    <s v="No"/>
    <s v="No"/>
    <s v="No"/>
    <s v="Si"/>
    <s v="No"/>
  </r>
  <r>
    <x v="17"/>
    <x v="0"/>
    <x v="1"/>
    <s v="normal"/>
    <s v="C001057022"/>
    <s v="C.SAP.MX.AA.SAP-BASIS"/>
    <s v="Ramirez Lopez Nancy"/>
    <d v="2017-04-03T10:00:00"/>
    <d v="2017-04-03T18:00:00"/>
    <s v="MEXICHEM /CRD - Implementation of support packages for ABAP (SPAM/SAINT) / CCAB; ITO.CAB pre-approved [4EP]"/>
    <s v="Successful"/>
    <s v="On Time"/>
    <s v="No"/>
    <s v="Standard"/>
    <s v="Successful"/>
    <s v="On Time"/>
    <n v="1"/>
    <n v="1"/>
    <n v="0"/>
    <x v="3"/>
    <n v="0"/>
    <s v="Normal"/>
    <n v="0"/>
    <n v="0"/>
    <n v="0"/>
    <n v="0"/>
    <n v="1"/>
    <n v="0"/>
    <s v="Maria del Carmen"/>
    <s v="CMOD318037"/>
    <s v="Basis"/>
    <s v="BASIS"/>
    <s v="No"/>
    <s v="No"/>
    <s v="No"/>
    <s v="Si"/>
    <s v="No"/>
  </r>
  <r>
    <x v="17"/>
    <x v="0"/>
    <x v="1"/>
    <s v="normal"/>
    <s v="C001057023"/>
    <s v="C.SAP.MX.AA.SAP-BASIS"/>
    <s v="Ramirez Lopez Nancy"/>
    <d v="2017-04-03T11:00:00"/>
    <d v="2017-04-03T19:00:00"/>
    <s v="MEXICHEM /HRD - Implementation of support packages for ABAP (SPAM/SAINT) / CCAB; ITO.CAB pre-approved [4EP]"/>
    <s v="Successful"/>
    <s v="On Time"/>
    <s v="No"/>
    <s v="Standard"/>
    <s v="Successful"/>
    <s v="On Time"/>
    <n v="1"/>
    <n v="1"/>
    <n v="0"/>
    <x v="3"/>
    <n v="0"/>
    <s v="Normal"/>
    <n v="0"/>
    <n v="0"/>
    <n v="0"/>
    <n v="0"/>
    <n v="1"/>
    <n v="0"/>
    <s v="Maria del Carmen"/>
    <s v="CMOD318037"/>
    <s v="Basis"/>
    <s v="BASIS"/>
    <s v="No"/>
    <s v="No"/>
    <s v="No"/>
    <s v="Si"/>
    <s v="No"/>
  </r>
  <r>
    <x v="9"/>
    <x v="0"/>
    <x v="1"/>
    <s v="normal"/>
    <s v="C001060105"/>
    <s v="C.SAP.MX.AA.GDH.MX-BASIS"/>
    <s v="Coyotecatl Tecanhuey Lucero"/>
    <d v="2017-04-03T21:00:00"/>
    <d v="2017-04-03T23:00:00"/>
    <s v="HABC / SAP BASIS / PRODUCTION/ ASJ/ TSMX - RESTART /CCAB; ITO.CAB pre-approved [4EP]"/>
    <s v="Successful"/>
    <s v="On Time"/>
    <s v="No"/>
    <s v="Standard"/>
    <s v="Successful"/>
    <s v="On Time"/>
    <n v="1"/>
    <n v="1"/>
    <n v="0"/>
    <x v="3"/>
    <n v="0"/>
    <s v="Normal"/>
    <n v="0"/>
    <n v="0"/>
    <n v="0"/>
    <n v="0"/>
    <n v="1"/>
    <n v="0"/>
    <s v="Karina"/>
    <s v="CMOD316997"/>
    <s v="Basis"/>
    <s v="BASIS"/>
    <s v="No"/>
    <s v="No"/>
    <s v="No"/>
    <s v="Si"/>
    <s v="No"/>
  </r>
  <r>
    <x v="8"/>
    <x v="0"/>
    <x v="1"/>
    <s v="normal"/>
    <s v="C40774378"/>
    <s v="STORAGE ITS Support OPS VWM CHGMGR"/>
    <s v="GEORGE DAVILA JESUS JACOB"/>
    <d v="2017-04-03T10:00:00"/>
    <d v="2017-04-03T16:00:00"/>
    <s v="Cambio de Disco en Storage"/>
    <s v="Successful"/>
    <s v="On Time"/>
    <s v="No"/>
    <s v="Standard"/>
    <s v="Successful"/>
    <s v="On Time"/>
    <n v="1"/>
    <n v="1"/>
    <n v="0"/>
    <x v="3"/>
    <n v="0"/>
    <s v="Normal"/>
    <n v="0"/>
    <n v="0"/>
    <n v="0"/>
    <n v="0"/>
    <n v="1"/>
    <n v="0"/>
    <s v="Alejandro"/>
    <s v="CT40000633"/>
    <s v="Backups -Storage"/>
    <s v="ITO"/>
    <s v="No"/>
    <s v="No"/>
    <s v="No"/>
    <s v="Si"/>
    <s v="No"/>
  </r>
  <r>
    <x v="8"/>
    <x v="1"/>
    <x v="0"/>
    <s v="normal"/>
    <s v="C40786878"/>
    <s v="OPM ITS Support OPS VWM CHGMGR"/>
    <s v="Vargas Aguilar Jorge"/>
    <d v="2017-04-02T09:00:00"/>
    <d v="2017-04-03T18:00:00"/>
    <s v="Arreglo de cableado del equipo MX_SW-HB3-ET2K localizados en DCPII Gabinete 2114"/>
    <s v="Successful"/>
    <s v="On Time"/>
    <s v="No"/>
    <s v="Minor"/>
    <s v="Successful"/>
    <s v="On Time"/>
    <n v="1"/>
    <n v="1"/>
    <n v="0"/>
    <x v="3"/>
    <n v="0"/>
    <s v="Normal"/>
    <n v="0"/>
    <n v="0"/>
    <n v="0"/>
    <n v="0"/>
    <n v="1"/>
    <n v="0"/>
    <s v="Alejandro"/>
    <s v="CT40005482"/>
    <s v="OPM"/>
    <s v="TSS"/>
    <s v="No"/>
    <s v="No"/>
    <s v="No"/>
    <s v="Si"/>
    <s v="No"/>
  </r>
  <r>
    <x v="8"/>
    <x v="1"/>
    <x v="0"/>
    <s v="normal"/>
    <s v="C40791043"/>
    <s v="OPM ITS Support OPS VWM CHGMGR"/>
    <s v="Vargas Aguilar Jorge"/>
    <d v="2017-04-01T09:00:00"/>
    <d v="2017-04-03T18:00:00"/>
    <s v="Arreglo de cableado de equipos windows localizados en DCPII Gabinete 2327"/>
    <s v="Successful"/>
    <s v="On Time"/>
    <s v="No"/>
    <s v="Minor"/>
    <s v="Successful"/>
    <s v="On Time"/>
    <n v="1"/>
    <n v="1"/>
    <n v="0"/>
    <x v="3"/>
    <n v="0"/>
    <s v="Normal"/>
    <n v="0"/>
    <n v="0"/>
    <n v="0"/>
    <n v="0"/>
    <n v="1"/>
    <n v="0"/>
    <s v="Alejandro"/>
    <s v="CT40005482"/>
    <s v="OPM"/>
    <s v="TSS"/>
    <s v="No"/>
    <s v="No"/>
    <s v="No"/>
    <s v="Si"/>
    <s v="No"/>
  </r>
  <r>
    <x v="8"/>
    <x v="1"/>
    <x v="0"/>
    <s v="emergency"/>
    <s v="C40794944"/>
    <s v="TELECOM LAN ITS Support OPS VWM CHGMGR"/>
    <s v="Lopez Saavedra Ricardo"/>
    <d v="2017-04-03T11:00:00"/>
    <d v="2017-04-03T12:00:00"/>
    <s v="Revision de enlace de Fibra Optica entre el sw-TSC-1 y sw-tsc-n55"/>
    <s v="Successful"/>
    <s v="On Time"/>
    <s v="No"/>
    <s v="Minor"/>
    <s v="Successful"/>
    <s v="On Time"/>
    <n v="1"/>
    <n v="1"/>
    <n v="0"/>
    <x v="3"/>
    <n v="0"/>
    <s v="Emergency"/>
    <n v="1"/>
    <n v="0"/>
    <n v="0"/>
    <n v="0"/>
    <n v="1"/>
    <n v="0"/>
    <s v="Alejandro"/>
    <s v="CT40001978"/>
    <s v="LAN"/>
    <s v="TSS"/>
    <s v="No"/>
    <s v="No"/>
    <s v="No"/>
    <s v="Si"/>
    <s v="No"/>
  </r>
  <r>
    <x v="5"/>
    <x v="0"/>
    <x v="0"/>
    <s v="normal"/>
    <s v="C001034815"/>
    <s v="C.AMER.MX.SYS-MANAGEMENT"/>
    <s v="Najera Rodriguez Sergio"/>
    <d v="2017-03-22T13:00:00"/>
    <d v="2017-04-04T22:00:00"/>
    <s v="Configuracion de Red Fis-Jit"/>
    <s v="Successful"/>
    <s v="On Time"/>
    <s v="No"/>
    <s v="Minor"/>
    <s v="Successful"/>
    <s v="On Time"/>
    <n v="1"/>
    <n v="1"/>
    <n v="0"/>
    <x v="3"/>
    <n v="0"/>
    <s v="Normal"/>
    <n v="0"/>
    <n v="0"/>
    <n v="0"/>
    <n v="0"/>
    <n v="1"/>
    <n v="0"/>
    <s v="Karina"/>
    <s v="-"/>
    <s v="System Management"/>
    <s v="ITO"/>
    <s v="No"/>
    <s v="No"/>
    <s v="No"/>
    <s v="Si"/>
    <s v="No"/>
  </r>
  <r>
    <x v="14"/>
    <x v="0"/>
    <x v="1"/>
    <s v="normal"/>
    <s v="C001055279"/>
    <s v="C.SAP.MX.AA.GDH.MX-BASIS"/>
    <s v="Rodriguez Rabadan Maria de los Angeles"/>
    <d v="2017-04-05T08:00:00"/>
    <d v="2017-04-05T16:00:00"/>
    <s v="TSMX/GDF SUEZ/SAP Request: User creation with assignment of the roles CSS.CAB preapproved"/>
    <s v="Successful"/>
    <s v="On Time"/>
    <s v="No"/>
    <s v="Standard"/>
    <s v="Successful"/>
    <s v="On Time"/>
    <n v="1"/>
    <n v="1"/>
    <n v="0"/>
    <x v="3"/>
    <n v="0"/>
    <s v="Normal"/>
    <n v="0"/>
    <n v="0"/>
    <n v="0"/>
    <n v="0"/>
    <n v="1"/>
    <n v="0"/>
    <s v="Karina"/>
    <s v="CMOD310786"/>
    <s v="Basis"/>
    <s v="BASIS"/>
    <s v="No"/>
    <s v="No"/>
    <s v="No"/>
    <s v="Si"/>
    <s v="No"/>
  </r>
  <r>
    <x v="1"/>
    <x v="1"/>
    <x v="1"/>
    <s v="normal"/>
    <s v="C001055370"/>
    <s v="TS.CP.MX.SIC.LAN.VITRO"/>
    <s v="Huerta Barrera David  "/>
    <d v="2017-03-30T08:00:00"/>
    <d v="2017-04-04T17:30:00"/>
    <s v="VITRO | Post Mortem | Emergente | IM0015450534 VIC Remplazo de Switch Avaya C363T-PWR del área de Almacén de Refacciones / Pre aprobado"/>
    <s v="Successful"/>
    <s v="On Time"/>
    <s v="No"/>
    <s v="Standard"/>
    <s v="Successful"/>
    <s v="On Time"/>
    <n v="1"/>
    <n v="1"/>
    <n v="0"/>
    <x v="3"/>
    <n v="0"/>
    <s v="Normal"/>
    <n v="0"/>
    <n v="0"/>
    <n v="0"/>
    <n v="0"/>
    <n v="1"/>
    <n v="0"/>
    <s v="Maria del Carmen"/>
    <s v="C000184287"/>
    <s v="LAN"/>
    <s v="TSS"/>
    <s v="No"/>
    <s v="No"/>
    <s v="No"/>
    <s v="Si"/>
    <s v="No"/>
  </r>
  <r>
    <x v="17"/>
    <x v="0"/>
    <x v="1"/>
    <s v="normal"/>
    <s v="C001056976"/>
    <s v="C.SAP.MX.AA.SAP-BASIS"/>
    <s v="Ramirez Lopez Nancy"/>
    <d v="2017-04-04T21:30:00"/>
    <d v="2017-04-04T22:30:00"/>
    <s v="MEXICHEM/T01/ RESTART /CCAB; ITO.CAB pre-approved [4EP]"/>
    <s v="Successful"/>
    <s v="On Time"/>
    <s v="No"/>
    <s v="Standard"/>
    <s v="Successful"/>
    <s v="On Time"/>
    <n v="1"/>
    <n v="1"/>
    <n v="0"/>
    <x v="3"/>
    <n v="0"/>
    <s v="Normal"/>
    <n v="0"/>
    <n v="0"/>
    <n v="0"/>
    <n v="0"/>
    <n v="1"/>
    <n v="0"/>
    <s v="Maria del Carmen"/>
    <s v="CMOD316997"/>
    <s v="Basis"/>
    <s v="BASIS"/>
    <s v="No"/>
    <s v="No"/>
    <s v="No"/>
    <s v="Si"/>
    <s v="No"/>
  </r>
  <r>
    <x v="17"/>
    <x v="0"/>
    <x v="1"/>
    <s v="normal"/>
    <s v="C001057078"/>
    <s v="C.SAP.MX.AA.SAP-BASIS"/>
    <s v="Ramirez Lopez Nancy"/>
    <d v="2017-04-04T09:00:00"/>
    <d v="2017-04-04T17:00:00"/>
    <s v="MEXICHEM /SDM Mexico - Implementation of support packages for ABAP (SPAM/SAINT) / CCAB; ITO.CAB pre-approved [4EP]"/>
    <s v="Successful"/>
    <s v="On Time"/>
    <s v="No"/>
    <s v="Standard"/>
    <s v="Successful"/>
    <s v="On Time"/>
    <n v="1"/>
    <n v="1"/>
    <n v="0"/>
    <x v="3"/>
    <n v="0"/>
    <s v="Normal"/>
    <n v="0"/>
    <n v="0"/>
    <n v="0"/>
    <n v="0"/>
    <n v="1"/>
    <n v="0"/>
    <s v="Maria del Carmen"/>
    <s v="CMOD318037"/>
    <s v="Basis"/>
    <s v="BASIS"/>
    <s v="No"/>
    <s v="No"/>
    <s v="No"/>
    <s v="Si"/>
    <s v="No"/>
  </r>
  <r>
    <x v="17"/>
    <x v="0"/>
    <x v="1"/>
    <s v="normal"/>
    <s v="C001057082"/>
    <s v="C.SAP.MX.AA.SAP-BASIS"/>
    <s v="Ramirez Lopez Nancy"/>
    <d v="2017-04-04T10:00:00"/>
    <d v="2017-04-04T18:00:00"/>
    <s v="MEXICHEM /GRD Mexico - Implementation of support packages for ABAP (SPAM/SAINT) / CCAB; ITO.CAB pre-approved [4EP]"/>
    <s v="Successful"/>
    <s v="On Time"/>
    <s v="No"/>
    <s v="Standard"/>
    <s v="Successful"/>
    <s v="On Time"/>
    <n v="1"/>
    <n v="1"/>
    <n v="0"/>
    <x v="3"/>
    <n v="0"/>
    <s v="Normal"/>
    <n v="0"/>
    <n v="0"/>
    <n v="0"/>
    <n v="0"/>
    <n v="1"/>
    <n v="0"/>
    <s v="Maria del Carmen"/>
    <s v="CMOD318037"/>
    <s v="Basis"/>
    <s v="BASIS"/>
    <s v="No"/>
    <s v="No"/>
    <s v="No"/>
    <s v="Si"/>
    <s v="No"/>
  </r>
  <r>
    <x v="17"/>
    <x v="0"/>
    <x v="1"/>
    <s v="normal"/>
    <s v="C001058366"/>
    <s v="C.SAP.MX.AA.SAP-BASIS"/>
    <s v="Salcedo Simpson Georgina"/>
    <d v="2017-04-03T23:00:00"/>
    <d v="2017-04-04T19:00:00"/>
    <s v="MEXICHEM / ECC / D03 - KERNEL_Update 7.21 PL 815 / CCAB; ITO.CAB pre-approved [4EP]"/>
    <s v="Successful"/>
    <s v="On Time"/>
    <s v="No"/>
    <s v="Standard"/>
    <s v="Successful"/>
    <s v="On Time"/>
    <n v="1"/>
    <n v="1"/>
    <n v="0"/>
    <x v="3"/>
    <n v="0"/>
    <s v="Normal"/>
    <n v="0"/>
    <n v="0"/>
    <n v="0"/>
    <n v="0"/>
    <n v="1"/>
    <n v="0"/>
    <s v="Maria del Carmen"/>
    <s v="CMOD317140"/>
    <s v="Basis"/>
    <s v="BASIS"/>
    <s v="No"/>
    <s v="No"/>
    <s v="No"/>
    <s v="Si"/>
    <s v="No"/>
  </r>
  <r>
    <x v="10"/>
    <x v="0"/>
    <x v="1"/>
    <s v="normal"/>
    <s v="C001058368"/>
    <s v="C.SAP.MX.AA.GDH.MX-BASIS"/>
    <s v="Escalante Gonzalez Carlos"/>
    <d v="2017-03-31T19:00:00"/>
    <d v="2017-04-04T23:00:00"/>
    <s v="GRUPO Q / SAP-TSMX / QUALITY / CEQ / QRO. - RemoteClientCopy-New Client_classic env. /CSS.CAB pre-approved"/>
    <s v="Successful"/>
    <s v="On Time"/>
    <s v="No"/>
    <s v="Standard"/>
    <s v="Successful"/>
    <s v="On Time"/>
    <n v="1"/>
    <n v="1"/>
    <n v="0"/>
    <x v="3"/>
    <n v="0"/>
    <s v="Normal"/>
    <n v="0"/>
    <n v="0"/>
    <n v="0"/>
    <n v="0"/>
    <n v="1"/>
    <n v="0"/>
    <s v="Karina"/>
    <s v="-"/>
    <s v="Basis"/>
    <s v="BASIS"/>
    <s v="No"/>
    <s v="No"/>
    <s v="No"/>
    <s v="Si"/>
    <s v="No"/>
  </r>
  <r>
    <x v="6"/>
    <x v="0"/>
    <x v="1"/>
    <s v="normal"/>
    <s v="C001058381"/>
    <s v="C.AMER.MX.SBO.BK.ST"/>
    <s v="Lopez Garcia Gerardo  "/>
    <d v="2017-04-04T09:00:00"/>
    <d v="2017-04-04T18:00:00"/>
    <s v="AMER | DSI | Increased of Disk Space on JetCloud | _Server_ax1la199; ax1la192; ax1la197,ax1la189; ax1la188; ax1la186, ax1la198,ax1la199; ax1la197; ax1la186"/>
    <s v="Successful"/>
    <s v="On Time"/>
    <s v="No"/>
    <s v="Standard"/>
    <s v="Successful"/>
    <s v="On Time"/>
    <n v="1"/>
    <n v="1"/>
    <n v="0"/>
    <x v="3"/>
    <n v="0"/>
    <s v="Normal"/>
    <n v="0"/>
    <n v="0"/>
    <n v="0"/>
    <n v="0"/>
    <n v="1"/>
    <n v="0"/>
    <s v="Ariadna"/>
    <s v="C000058623"/>
    <s v="Backups -Storage"/>
    <s v="ITO"/>
    <s v="No"/>
    <s v="No"/>
    <s v="No"/>
    <s v="Si"/>
    <s v="No"/>
  </r>
  <r>
    <x v="12"/>
    <x v="0"/>
    <x v="1"/>
    <s v="normal"/>
    <s v="C001059991"/>
    <s v="C.SAP.MX.AA.GDH.MX-BASIS"/>
    <s v="Gomez Hernandez Saday Rubi "/>
    <d v="2017-04-04T14:00:00"/>
    <d v="2017-04-04T17:00:00"/>
    <s v="[GDG] / [ SAP TS-MX ] / [QUA] / [GRQ] / [MX ] - Implementation of support packages for ABAP (SPAM/SAINT)_classic env. / CCAB; CSS.CAB pre-approved [4EP]"/>
    <s v="Successful"/>
    <s v="On Time"/>
    <s v="No"/>
    <s v="Standard"/>
    <s v="Successful"/>
    <s v="On Time"/>
    <n v="1"/>
    <n v="1"/>
    <n v="0"/>
    <x v="3"/>
    <n v="0"/>
    <s v="Normal"/>
    <n v="0"/>
    <n v="0"/>
    <n v="0"/>
    <n v="0"/>
    <n v="1"/>
    <n v="0"/>
    <s v="Karina"/>
    <s v="CMOD318853"/>
    <s v="Basis"/>
    <s v="BASIS"/>
    <s v="No"/>
    <s v="No"/>
    <s v="No"/>
    <s v="Si"/>
    <s v="No"/>
  </r>
  <r>
    <x v="5"/>
    <x v="0"/>
    <x v="0"/>
    <s v="normal"/>
    <s v="C001061701"/>
    <s v="C.AMER.MX.SBO.BK.ST"/>
    <s v="Guzman Solorzano Israel Abraham"/>
    <d v="2017-04-05T11:00:00"/>
    <d v="2017-04-05T16:00:00"/>
    <s v="AMER | Multiple | Replacement of disk on _Storage"/>
    <s v="Successful"/>
    <s v="On Time"/>
    <s v="No"/>
    <s v="Minor"/>
    <s v="Successful"/>
    <s v="On Time"/>
    <n v="1"/>
    <n v="1"/>
    <n v="0"/>
    <x v="3"/>
    <n v="0"/>
    <s v="Normal"/>
    <n v="0"/>
    <n v="0"/>
    <n v="0"/>
    <n v="0"/>
    <n v="1"/>
    <n v="0"/>
    <s v="Karina"/>
    <s v="C000123366"/>
    <s v="Backups -Storage"/>
    <s v="ITO"/>
    <s v="No"/>
    <s v="No"/>
    <s v="No"/>
    <s v="Si"/>
    <s v="No"/>
  </r>
  <r>
    <x v="11"/>
    <x v="0"/>
    <x v="0"/>
    <s v="normal"/>
    <s v="C001034692"/>
    <s v="SE.AA.MX.PROJECTS"/>
    <s v="Mina Mondragon Pedro Javier "/>
    <d v="2017-03-27T10:00:00"/>
    <d v="2017-04-05T19:00:00"/>
    <s v="GrupoKUO_Release to Operations_RETAILQRO03 y CARQRO03 SAP QA environments"/>
    <s v="Successful"/>
    <s v="On Time"/>
    <s v="No"/>
    <s v="Minor"/>
    <s v="Successful"/>
    <s v="On Time"/>
    <n v="1"/>
    <n v="1"/>
    <n v="0"/>
    <x v="3"/>
    <n v="0"/>
    <s v="Normal"/>
    <n v="0"/>
    <n v="0"/>
    <n v="0"/>
    <n v="0"/>
    <n v="1"/>
    <n v="0"/>
    <s v="Ariadna"/>
    <s v="-"/>
    <s v="Proyectos"/>
    <s v="ITO"/>
    <s v="No"/>
    <s v="No"/>
    <s v="No"/>
    <s v="Si"/>
    <s v="No"/>
  </r>
  <r>
    <x v="1"/>
    <x v="1"/>
    <x v="1"/>
    <s v="normal"/>
    <s v="C001046908"/>
    <s v="TS.CP.MX.SIC.WAN.VITRO"/>
    <s v="Valdez Zamora Gerardo Ivan"/>
    <d v="2017-04-05T15:00:00"/>
    <d v="2017-04-05T17:00:00"/>
    <s v="Vitro | TSS - Ventana Mandatoria por parte de Alestra - Site Melville NY sin servidores- Acompañamiento de T-Systems (Preautorizado)"/>
    <s v="Successful"/>
    <s v="On Time"/>
    <s v="No"/>
    <s v="Standard"/>
    <s v="Successful"/>
    <s v="On Time"/>
    <n v="1"/>
    <n v="1"/>
    <n v="0"/>
    <x v="3"/>
    <n v="0"/>
    <s v="Normal"/>
    <n v="0"/>
    <n v="0"/>
    <n v="0"/>
    <n v="0"/>
    <n v="1"/>
    <n v="0"/>
    <s v="Maria del Carmen"/>
    <s v="CMOD318335"/>
    <s v="WAN"/>
    <s v="TSS"/>
    <s v="No"/>
    <s v="No"/>
    <s v="No"/>
    <s v="Si"/>
    <s v="No"/>
  </r>
  <r>
    <x v="14"/>
    <x v="0"/>
    <x v="0"/>
    <s v="normal"/>
    <s v="C001051926"/>
    <s v="C.AMER.MX.LBU.WINTEL"/>
    <s v="Cervantes Ponce Felipe"/>
    <d v="2017-03-29T16:00:00"/>
    <d v="2017-04-05T20:00:00"/>
    <s v="AMER | ENGIE | Accompaniment uninstall Roll DHCP &amp; DNS for Servers VCORP-DHCP &amp; VCORP-DNS"/>
    <s v="Successful"/>
    <s v="On Time"/>
    <s v="No"/>
    <s v="Minor"/>
    <s v="Successful"/>
    <s v="On Time"/>
    <n v="1"/>
    <n v="1"/>
    <n v="0"/>
    <x v="3"/>
    <n v="0"/>
    <s v="Normal"/>
    <n v="0"/>
    <n v="0"/>
    <n v="0"/>
    <n v="0"/>
    <n v="1"/>
    <n v="0"/>
    <s v="Karina"/>
    <s v="C000804925"/>
    <s v="DPO Windows"/>
    <s v="ITO"/>
    <s v="No"/>
    <s v="No"/>
    <s v="No"/>
    <s v="Si"/>
    <s v="No"/>
  </r>
  <r>
    <x v="10"/>
    <x v="0"/>
    <x v="0"/>
    <s v="normal"/>
    <s v="C001052028"/>
    <s v="SE.AA.MX.PROJECTS"/>
    <s v="Baca Gonzalez Eliseo"/>
    <d v="2017-03-30T17:00:00"/>
    <d v="2017-04-05T17:00:00"/>
    <s v="Grupo Q | Release to Operations | GPQQROAUP15, GPQ_GED_DEVELOPMENT DB, AX2LA122 SAP HANA DEV Environment"/>
    <s v="Successful"/>
    <s v="On Time"/>
    <s v="No"/>
    <s v="Minor"/>
    <s v="Successful"/>
    <s v="On Time"/>
    <n v="1"/>
    <n v="1"/>
    <n v="0"/>
    <x v="3"/>
    <n v="0"/>
    <s v="Normal"/>
    <n v="0"/>
    <n v="0"/>
    <n v="0"/>
    <n v="0"/>
    <n v="1"/>
    <n v="0"/>
    <s v="Ariadna"/>
    <s v="C000192375"/>
    <s v="Proyectos"/>
    <s v="ITO"/>
    <s v="No"/>
    <s v="No"/>
    <s v="No"/>
    <s v="Si"/>
    <s v="No"/>
  </r>
  <r>
    <x v="10"/>
    <x v="0"/>
    <x v="0"/>
    <s v="normal"/>
    <s v="C001052623"/>
    <s v="SE.AA.MX.PROJECTS"/>
    <s v="Baca Gonzalez Eliseo"/>
    <d v="2017-03-30T17:00:00"/>
    <d v="2017-04-05T19:00:00"/>
    <s v="Grupo Q | Release to Operations | GPQ_GEQ_TEST DB, AX2LA123 SAP HANA QAS Environment"/>
    <s v="Successful"/>
    <s v="On Time"/>
    <s v="No"/>
    <s v="Minor"/>
    <s v="Successful"/>
    <s v="On Time"/>
    <n v="1"/>
    <n v="1"/>
    <n v="0"/>
    <x v="3"/>
    <n v="0"/>
    <s v="Normal"/>
    <n v="0"/>
    <n v="0"/>
    <n v="0"/>
    <n v="0"/>
    <n v="1"/>
    <n v="0"/>
    <s v="Ariadna"/>
    <s v="C000518578"/>
    <s v="Proyectos"/>
    <s v="ITO"/>
    <s v="No"/>
    <s v="No"/>
    <s v="No"/>
    <s v="Si"/>
    <s v="No"/>
  </r>
  <r>
    <x v="18"/>
    <x v="0"/>
    <x v="0"/>
    <s v="normal"/>
    <s v="C001053588"/>
    <s v="SE.AA.MX.PROJECTS"/>
    <s v="Leon Vera Jorge Alan"/>
    <d v="2017-04-05T19:00:00"/>
    <d v="2017-04-05T21:00:00"/>
    <s v="Agregar rutas en los scripts de arranque al contexto de Monterrey en los servidores de Queretaro y depurarar un filesystem en el script de Montado."/>
    <s v="Successful"/>
    <s v="On Time"/>
    <s v="No"/>
    <s v="Minor"/>
    <s v="Successful"/>
    <s v="On Time"/>
    <n v="1"/>
    <n v="1"/>
    <n v="0"/>
    <x v="3"/>
    <n v="0"/>
    <s v="Normal"/>
    <n v="0"/>
    <n v="0"/>
    <n v="0"/>
    <n v="0"/>
    <n v="1"/>
    <n v="0"/>
    <s v="Karina"/>
    <s v="C000518578"/>
    <s v="Proyectos"/>
    <s v="ITO"/>
    <s v="No"/>
    <s v="No"/>
    <s v="No"/>
    <s v="Si"/>
    <s v="No"/>
  </r>
  <r>
    <x v="11"/>
    <x v="0"/>
    <x v="0"/>
    <s v="normal"/>
    <s v="C001053594"/>
    <s v="SE.AA.MX.PROJECTS"/>
    <s v="Mina Mondragon Pedro Javier "/>
    <d v="2017-03-29T12:00:00"/>
    <d v="2017-04-06T12:00:00"/>
    <s v="SLT|DSI QRO |PCI |Location | SAP HANA DYNASOL QA Migration to SAP HANA PRD-New Environment"/>
    <s v="Successful"/>
    <s v="On Time"/>
    <s v="No"/>
    <s v="Minor"/>
    <s v="Successful"/>
    <s v="On Time"/>
    <n v="1"/>
    <n v="1"/>
    <n v="0"/>
    <x v="3"/>
    <n v="1"/>
    <s v="SLT"/>
    <n v="0"/>
    <n v="0"/>
    <n v="0"/>
    <n v="0"/>
    <n v="1"/>
    <n v="0"/>
    <s v="Ariadna"/>
    <s v="C001026316"/>
    <s v="Proyectos"/>
    <s v="ITO"/>
    <s v="No"/>
    <s v="No"/>
    <s v="No"/>
    <s v="Si"/>
    <s v="No"/>
  </r>
  <r>
    <x v="12"/>
    <x v="0"/>
    <x v="0"/>
    <s v="normal"/>
    <s v="C001053663"/>
    <s v="C.AMER.MX.DPO-LNX"/>
    <s v="Cruz Rodriguez Esmeralda Danae"/>
    <d v="2017-04-06T10:00:00"/>
    <d v="2017-04-06T12:00:00"/>
    <s v="GDG | DPO-LNX | Modification of SWAP on server ax1la186 | PRD"/>
    <s v="Successful"/>
    <s v="On Time"/>
    <s v="No"/>
    <s v="Minor"/>
    <s v="Successful"/>
    <s v="On Time"/>
    <n v="1"/>
    <n v="1"/>
    <n v="0"/>
    <x v="3"/>
    <n v="0"/>
    <s v="Normal"/>
    <n v="0"/>
    <n v="0"/>
    <n v="0"/>
    <n v="0"/>
    <n v="1"/>
    <n v="0"/>
    <s v="Karina"/>
    <s v="-"/>
    <s v="DPO Linux"/>
    <s v="ITO"/>
    <s v="No"/>
    <s v="No"/>
    <s v="No"/>
    <s v="Si"/>
    <s v="No"/>
  </r>
  <r>
    <x v="12"/>
    <x v="0"/>
    <x v="0"/>
    <s v="normal"/>
    <s v="C001053670"/>
    <s v="C.AMER.MX.DPO-LNX"/>
    <s v="Cruz Rodriguez Esmeralda Danae"/>
    <d v="2017-04-06T10:00:00"/>
    <d v="2017-04-06T12:00:00"/>
    <s v="GDG | DPO-LNX | Modification of SWAP on server ax1la197 | PRD"/>
    <s v="Successful"/>
    <s v="On Time"/>
    <s v="No"/>
    <s v="Minor"/>
    <s v="Successful"/>
    <s v="On Time"/>
    <n v="1"/>
    <n v="1"/>
    <n v="0"/>
    <x v="3"/>
    <n v="0"/>
    <s v="Normal"/>
    <n v="0"/>
    <n v="0"/>
    <n v="0"/>
    <n v="0"/>
    <n v="1"/>
    <n v="0"/>
    <s v="Karina"/>
    <s v="C000919292"/>
    <s v="DPO Linux"/>
    <s v="ITO"/>
    <s v="No"/>
    <s v="No"/>
    <s v="No"/>
    <s v="Si"/>
    <s v="No"/>
  </r>
  <r>
    <x v="12"/>
    <x v="0"/>
    <x v="0"/>
    <s v="normal"/>
    <s v="C001053671"/>
    <s v="C.AMER.MX.DPO-LNX"/>
    <s v="Cruz Rodriguez Esmeralda Danae"/>
    <d v="2017-04-06T10:00:00"/>
    <d v="2017-04-06T12:00:00"/>
    <s v="GDG | DPO-LNX | Modification of SWAP on server ax1la199 | PRD"/>
    <s v="Successful"/>
    <s v="On Time"/>
    <s v="No"/>
    <s v="Minor"/>
    <s v="Successful"/>
    <s v="On Time"/>
    <n v="1"/>
    <n v="1"/>
    <n v="0"/>
    <x v="3"/>
    <n v="0"/>
    <s v="Normal"/>
    <n v="0"/>
    <n v="0"/>
    <n v="0"/>
    <n v="0"/>
    <n v="1"/>
    <n v="0"/>
    <s v="Karina"/>
    <s v="C000919292"/>
    <s v="DPO Linux"/>
    <s v="ITO"/>
    <s v="No"/>
    <s v="No"/>
    <s v="No"/>
    <s v="Si"/>
    <s v="No"/>
  </r>
  <r>
    <x v="7"/>
    <x v="0"/>
    <x v="1"/>
    <s v="normal"/>
    <s v="C001055313"/>
    <s v="C.SAP.MX.AA.SAP-BASIS"/>
    <s v="Vidal Beltran Kelly"/>
    <d v="2017-04-05T11:00:00"/>
    <d v="2017-04-05T17:00:00"/>
    <s v="Owens | SAP-Basis | T-systems Mexico |APO-QAS / AQ2 | Outage = YES | KERNEL_Update [4EP] / CCAB; ITO.CAB pre-approved"/>
    <s v="Successful"/>
    <s v="On Time"/>
    <s v="No"/>
    <s v="Standard"/>
    <s v="Successful"/>
    <s v="On Time"/>
    <n v="1"/>
    <n v="1"/>
    <n v="0"/>
    <x v="3"/>
    <n v="0"/>
    <s v="Normal"/>
    <n v="0"/>
    <n v="0"/>
    <n v="0"/>
    <n v="0"/>
    <n v="1"/>
    <n v="0"/>
    <s v="Maria del Carmen"/>
    <s v="C000919292"/>
    <s v="Basis"/>
    <s v="BASIS"/>
    <s v="No"/>
    <s v="No"/>
    <s v="No"/>
    <s v="Si"/>
    <s v="No"/>
  </r>
  <r>
    <x v="1"/>
    <x v="0"/>
    <x v="1"/>
    <s v="normal"/>
    <s v="C001056902"/>
    <s v="C.AMER.MX.WINTEL.VITRO"/>
    <s v="Garcia Ramirez Sonia Elisa"/>
    <d v="2017-04-05T18:00:00"/>
    <d v="2017-04-06T00:00:00"/>
    <s v="AMER | VITRO | Increase CPU in MXVTC1TREND-3"/>
    <s v="Successful"/>
    <s v="On Time"/>
    <s v="No"/>
    <s v="Standard"/>
    <s v="Successful"/>
    <s v="On Time"/>
    <n v="1"/>
    <n v="1"/>
    <n v="0"/>
    <x v="3"/>
    <n v="0"/>
    <s v="Normal"/>
    <n v="0"/>
    <n v="0"/>
    <n v="0"/>
    <n v="0"/>
    <n v="1"/>
    <n v="0"/>
    <s v="Maria del Carmen"/>
    <s v="CMOD317140"/>
    <s v="DPO Windows"/>
    <s v="ITO"/>
    <s v="No"/>
    <s v="No"/>
    <s v="No"/>
    <s v="Si"/>
    <s v="No"/>
  </r>
  <r>
    <x v="18"/>
    <x v="0"/>
    <x v="0"/>
    <s v="normal"/>
    <s v="C001058354"/>
    <s v="C.SAP.MX.AA.GDH.MX-BASIS"/>
    <s v="Gomez Hernandez Saday Rubi "/>
    <d v="2017-04-05T14:00:00"/>
    <d v="2017-04-05T17:00:00"/>
    <s v="[DURMAN] / [ SAP - MX ] / [ DEV ] / [ DRD ] / [ MX ] - SAP Parameter Change_Online / CCAB; ITO.CAB pre-approved [4EP]"/>
    <s v="Successful"/>
    <s v="On Time"/>
    <s v="No"/>
    <s v="Minor"/>
    <s v="Successful"/>
    <s v="On Time"/>
    <n v="1"/>
    <n v="1"/>
    <n v="0"/>
    <x v="3"/>
    <n v="0"/>
    <s v="Normal"/>
    <n v="0"/>
    <n v="0"/>
    <n v="0"/>
    <n v="0"/>
    <n v="1"/>
    <n v="0"/>
    <s v="Karina"/>
    <s v="C000288570"/>
    <s v="Basis"/>
    <s v="BASIS"/>
    <s v="No"/>
    <s v="No"/>
    <s v="No"/>
    <s v="Si"/>
    <s v="No"/>
  </r>
  <r>
    <x v="17"/>
    <x v="0"/>
    <x v="1"/>
    <s v="normal"/>
    <s v="C001058355"/>
    <s v="C.SAP.MX.AA.SAP-BASIS"/>
    <s v="Salcedo Simpson Georgina"/>
    <d v="2017-04-05T21:00:00"/>
    <d v="2017-04-06T09:00:00"/>
    <s v="MEXICHEM / ECC/ T01 - KERNEL_Update 7.21 PL 815 / CCAB; ITO.CAB pre-approved [4EP]"/>
    <s v="Successful"/>
    <s v="On Time"/>
    <s v="No"/>
    <s v="Standard"/>
    <s v="Successful"/>
    <s v="On Time"/>
    <n v="1"/>
    <n v="1"/>
    <n v="0"/>
    <x v="3"/>
    <n v="0"/>
    <s v="Normal"/>
    <n v="0"/>
    <n v="0"/>
    <n v="0"/>
    <n v="0"/>
    <n v="1"/>
    <n v="0"/>
    <s v="Maria del Carmen"/>
    <s v="CMOD317343"/>
    <s v="Basis"/>
    <s v="BASIS"/>
    <s v="No"/>
    <s v="No"/>
    <s v="No"/>
    <s v="Si"/>
    <s v="No"/>
  </r>
  <r>
    <x v="17"/>
    <x v="0"/>
    <x v="1"/>
    <s v="normal"/>
    <s v="C001058360"/>
    <s v="C.SAP.MX.AA.SAP-BASIS"/>
    <s v="Salcedo Simpson Georgina"/>
    <d v="2017-04-04T23:00:00"/>
    <d v="2017-04-05T19:00:00"/>
    <s v="MEXICHEM / CRM / CRD - KERNEL_Update 7.21 PL 815 / CCAB; ITO.CAB pre-approved [4EP]"/>
    <s v="Successful"/>
    <s v="On Time"/>
    <s v="No"/>
    <s v="Standard"/>
    <s v="Successful"/>
    <s v="On Time"/>
    <n v="1"/>
    <n v="1"/>
    <n v="0"/>
    <x v="3"/>
    <n v="0"/>
    <s v="Normal"/>
    <n v="0"/>
    <n v="0"/>
    <n v="0"/>
    <n v="0"/>
    <n v="1"/>
    <n v="0"/>
    <s v="Maria del Carmen"/>
    <s v="CMOD317140"/>
    <s v="Basis"/>
    <s v="BASIS"/>
    <s v="No"/>
    <s v="No"/>
    <s v="No"/>
    <s v="Si"/>
    <s v="No"/>
  </r>
  <r>
    <x v="18"/>
    <x v="0"/>
    <x v="0"/>
    <s v="normal"/>
    <s v="C001058371"/>
    <s v="C.SAP.MX.AA.GDH.MX-BASIS"/>
    <s v="Gomez Hernandez Saday Rubi "/>
    <d v="2017-04-06T14:00:00"/>
    <d v="2017-04-06T16:00:00"/>
    <s v="[DURMAN] / [ SAP - MX ] / [ QUA ] / [ DRQ ] / [ MX ] - SAP Parameter Change_Online / CCAB; ITO.CAB pre-approved [4EP]"/>
    <s v="Successful"/>
    <s v="On Time"/>
    <s v="No"/>
    <s v="Minor"/>
    <s v="Successful"/>
    <s v="On Time"/>
    <n v="1"/>
    <n v="1"/>
    <n v="0"/>
    <x v="3"/>
    <n v="0"/>
    <s v="Normal"/>
    <n v="0"/>
    <n v="0"/>
    <n v="0"/>
    <n v="0"/>
    <n v="1"/>
    <n v="0"/>
    <s v="Karina"/>
    <s v="CMOD317140"/>
    <s v="Basis"/>
    <s v="BASIS"/>
    <s v="No"/>
    <s v="No"/>
    <s v="No"/>
    <s v="Si"/>
    <s v="No"/>
  </r>
  <r>
    <x v="11"/>
    <x v="1"/>
    <x v="0"/>
    <s v="normal"/>
    <s v="C001060019"/>
    <s v="TS.GS.MX.SCC2.WAN.SEC"/>
    <s v="Sanchez Guevara Cesar"/>
    <d v="2017-04-05T19:00:00"/>
    <d v="2017-04-05T21:00:00"/>
    <s v="Cambio de NAT VPN Adrisa"/>
    <s v="Successful"/>
    <s v="On Time"/>
    <s v="No"/>
    <s v="Minor"/>
    <s v="Successful"/>
    <s v="On Time"/>
    <n v="1"/>
    <n v="1"/>
    <n v="0"/>
    <x v="3"/>
    <n v="0"/>
    <s v="Normal"/>
    <n v="0"/>
    <n v="0"/>
    <n v="0"/>
    <n v="0"/>
    <n v="1"/>
    <n v="0"/>
    <s v="Ariadna"/>
    <s v="CMOD317343"/>
    <s v="WAN"/>
    <s v="TSS"/>
    <s v="No"/>
    <s v="No"/>
    <s v="No"/>
    <s v="Si"/>
    <s v="No"/>
  </r>
  <r>
    <x v="12"/>
    <x v="0"/>
    <x v="0"/>
    <s v="normal"/>
    <s v="C001060053"/>
    <s v="C.AMER.MX.DPO-LNX"/>
    <s v="Cruz Rodriguez Esmeralda Danae"/>
    <d v="2017-04-06T00:30:00"/>
    <d v="2017-04-06T02:30:00"/>
    <s v="AMER | GDG | Modification of SAPs on server ax1la167 | DEV"/>
    <s v="Successful"/>
    <s v="On Time"/>
    <s v="No"/>
    <s v="Minor"/>
    <s v="Successful"/>
    <s v="On Time"/>
    <n v="1"/>
    <n v="1"/>
    <n v="0"/>
    <x v="3"/>
    <n v="0"/>
    <s v="Normal"/>
    <n v="0"/>
    <n v="0"/>
    <n v="0"/>
    <n v="0"/>
    <n v="1"/>
    <n v="0"/>
    <s v="Karina"/>
    <s v="-"/>
    <s v="DPO Linux"/>
    <s v="ITO"/>
    <s v="No"/>
    <s v="No"/>
    <s v="No"/>
    <s v="Si"/>
    <s v="No"/>
  </r>
  <r>
    <x v="12"/>
    <x v="0"/>
    <x v="0"/>
    <s v="normal"/>
    <s v="C001060078"/>
    <s v="C.AMER.MX.DPO-LNX"/>
    <s v="Cruz Rodriguez Esmeralda Danae"/>
    <d v="2017-04-06T00:30:00"/>
    <d v="2017-04-06T02:30:00"/>
    <s v="AMER | GDG | Modification of SAPs on server ax1la192 | PRD"/>
    <s v="Successful"/>
    <s v="On Time"/>
    <s v="No"/>
    <s v="Minor"/>
    <s v="Successful"/>
    <s v="On Time"/>
    <n v="1"/>
    <n v="1"/>
    <n v="0"/>
    <x v="3"/>
    <n v="0"/>
    <s v="Normal"/>
    <n v="0"/>
    <n v="0"/>
    <n v="0"/>
    <n v="0"/>
    <n v="1"/>
    <n v="0"/>
    <s v="Karina"/>
    <s v="C000026001"/>
    <s v="DPO Linux"/>
    <s v="ITO"/>
    <s v="No"/>
    <s v="No"/>
    <s v="No"/>
    <s v="Si"/>
    <s v="No"/>
  </r>
  <r>
    <x v="5"/>
    <x v="0"/>
    <x v="0"/>
    <s v="normal"/>
    <s v="C001061786"/>
    <s v="SE.AMER.MX.OPM-TSMX"/>
    <s v="Juarez Juarez Paulina"/>
    <d v="2017-04-06T06:00:00"/>
    <d v="2017-04-06T09:00:00"/>
    <s v="TSMX PQIT | Acompañamiento al proveedor para diagnosticar server MX_DNS1-INT-TSM"/>
    <s v="Successful"/>
    <s v="On Time"/>
    <s v="No"/>
    <s v="Minor"/>
    <s v="Successful"/>
    <s v="On Time"/>
    <n v="1"/>
    <n v="1"/>
    <n v="0"/>
    <x v="3"/>
    <n v="0"/>
    <s v="Normal"/>
    <n v="0"/>
    <n v="0"/>
    <n v="0"/>
    <n v="0"/>
    <n v="1"/>
    <n v="0"/>
    <s v="Karina"/>
    <s v="C001040120"/>
    <s v="OPM"/>
    <s v="ITO"/>
    <s v="No"/>
    <s v="No"/>
    <s v="No"/>
    <s v="Si"/>
    <s v="No"/>
  </r>
  <r>
    <x v="8"/>
    <x v="0"/>
    <x v="0"/>
    <s v="normal"/>
    <s v="C40765848"/>
    <s v="BACKUP ITS Support OPS VWM CHGMGR"/>
    <s v="Castro Vazquez Antonio De Jesus"/>
    <d v="2017-04-04T08:30:00"/>
    <d v="2017-04-05T17:00:00"/>
    <s v="Apagado de VTL de respaldos."/>
    <s v="Successful"/>
    <s v="On Time"/>
    <s v="No"/>
    <s v="Minor"/>
    <s v="Successful"/>
    <s v="On Time"/>
    <n v="1"/>
    <n v="1"/>
    <n v="0"/>
    <x v="3"/>
    <n v="0"/>
    <s v="Normal"/>
    <n v="0"/>
    <n v="0"/>
    <n v="0"/>
    <n v="0"/>
    <n v="1"/>
    <n v="0"/>
    <s v="Alejandro"/>
    <s v="-"/>
    <s v="Backups -Storage"/>
    <s v="ITO"/>
    <s v="No"/>
    <s v="No"/>
    <s v="No"/>
    <s v="Si"/>
    <s v="No"/>
  </r>
  <r>
    <x v="8"/>
    <x v="0"/>
    <x v="0"/>
    <s v="normal"/>
    <s v="C40792719"/>
    <s v="SERVERS WINTEL ITS Support OPS VWM CHGMGR"/>
    <s v="Islas Agustin Maricarmen"/>
    <d v="2017-04-05T16:00:00"/>
    <d v="2017-04-05T18:00:00"/>
    <s v="Reemplazo de hardware online"/>
    <s v="Successful"/>
    <s v="On Time"/>
    <s v="No"/>
    <s v="Minor"/>
    <s v="Successful"/>
    <s v="On Time"/>
    <n v="1"/>
    <n v="1"/>
    <n v="0"/>
    <x v="3"/>
    <n v="0"/>
    <s v="Normal"/>
    <n v="0"/>
    <n v="0"/>
    <n v="0"/>
    <n v="0"/>
    <n v="1"/>
    <n v="0"/>
    <s v="Alejandro"/>
    <s v="CT40003375"/>
    <s v="DPO Windows"/>
    <s v="ITO"/>
    <s v="No"/>
    <s v="No"/>
    <s v="No"/>
    <s v="Si"/>
    <s v="No"/>
  </r>
  <r>
    <x v="8"/>
    <x v="0"/>
    <x v="0"/>
    <s v="normal"/>
    <s v="C40794404"/>
    <s v="PROYECT INFRAEST ITS Support OPS VWM CHGMGR"/>
    <s v="Ruiz Cruz Yolanda Rosario"/>
    <d v="2017-04-05T15:00:00"/>
    <d v="2017-04-06T10:00:00"/>
    <s v="Proyecto de Migración ET2000 Argentina: Prueba de cambio de IP del servidor de TAM y PoC de Argentina"/>
    <s v="Successful"/>
    <s v="On Time"/>
    <s v="No"/>
    <s v="Minor"/>
    <s v="Successful"/>
    <s v="On Time"/>
    <n v="1"/>
    <n v="1"/>
    <n v="0"/>
    <x v="3"/>
    <n v="0"/>
    <s v="Normal"/>
    <n v="0"/>
    <n v="0"/>
    <n v="0"/>
    <n v="0"/>
    <n v="1"/>
    <n v="0"/>
    <s v="Alejandro"/>
    <s v="-"/>
    <s v="Proyectos"/>
    <s v="ITO"/>
    <s v="No"/>
    <s v="No"/>
    <s v="No"/>
    <s v="Si"/>
    <s v="No"/>
  </r>
  <r>
    <x v="8"/>
    <x v="1"/>
    <x v="0"/>
    <s v="normal"/>
    <s v="C40795072"/>
    <s v="TELECOM LAN ITS Support OPS VWM CHGMGR"/>
    <s v="Lopez Saavedra Ricardo"/>
    <d v="2017-04-05T18:00:00"/>
    <d v="2017-04-05T22:00:00"/>
    <s v="Configuracion e Instalacion de AP en N28 - FINSA"/>
    <s v="Successful"/>
    <s v="On Time"/>
    <s v="No"/>
    <s v="Minor"/>
    <s v="Successful"/>
    <s v="On Time"/>
    <n v="1"/>
    <n v="1"/>
    <n v="0"/>
    <x v="3"/>
    <n v="0"/>
    <s v="Normal"/>
    <n v="0"/>
    <n v="0"/>
    <n v="0"/>
    <n v="0"/>
    <n v="1"/>
    <n v="0"/>
    <s v="Alejandro"/>
    <s v="CT40003135"/>
    <s v="LAN"/>
    <s v="TSS"/>
    <s v="No"/>
    <s v="No"/>
    <s v="No"/>
    <s v="Si"/>
    <s v="No"/>
  </r>
  <r>
    <x v="8"/>
    <x v="1"/>
    <x v="0"/>
    <s v="normal"/>
    <s v="C40797244"/>
    <s v="TELECOM LAN ITS Support OPS VWM CHGMGR"/>
    <s v="Lopez Saavedra Ricardo"/>
    <d v="2017-04-05T18:00:00"/>
    <d v="2017-04-05T20:00:00"/>
    <s v="Instalación de Access Point en Nave 21"/>
    <s v="Successful"/>
    <s v="On Time"/>
    <s v="No"/>
    <s v="Minor"/>
    <s v="Successful"/>
    <s v="On Time"/>
    <n v="1"/>
    <n v="1"/>
    <n v="0"/>
    <x v="3"/>
    <n v="0"/>
    <s v="Normal"/>
    <n v="0"/>
    <n v="0"/>
    <n v="0"/>
    <n v="0"/>
    <n v="1"/>
    <n v="0"/>
    <s v="Alejandro"/>
    <s v="-"/>
    <s v="LAN"/>
    <s v="TSS"/>
    <s v="No"/>
    <s v="No"/>
    <s v="No"/>
    <s v="Si"/>
    <s v="No"/>
  </r>
  <r>
    <x v="13"/>
    <x v="0"/>
    <x v="0"/>
    <s v="normal"/>
    <s v="CRQ222539"/>
    <s v="Css-Mex.GpoModelo-SAP Basis"/>
    <s v="GUZMAN JIMENEZ ARMANDO"/>
    <d v="2017-03-23T08:00:00"/>
    <d v="2017-04-06T11:30:00"/>
    <s v="WO7501004 Modificacion de parametros de la aplicación para mitigar vulnerabilidad - ECC"/>
    <s v="Successful"/>
    <s v="On Time"/>
    <s v="No"/>
    <s v="Minor"/>
    <s v="Successful"/>
    <s v="On Time"/>
    <n v="1"/>
    <n v="1"/>
    <n v="0"/>
    <x v="3"/>
    <n v="0"/>
    <s v="Normal"/>
    <n v="0"/>
    <n v="0"/>
    <n v="0"/>
    <n v="0"/>
    <n v="1"/>
    <n v="0"/>
    <s v="Fernando"/>
    <s v="-"/>
    <s v="Basis"/>
    <s v="BASIS"/>
    <s v="No"/>
    <s v="No"/>
    <s v="No"/>
    <s v="Si"/>
    <s v="No"/>
  </r>
  <r>
    <x v="13"/>
    <x v="0"/>
    <x v="1"/>
    <s v="normal"/>
    <s v="CRQ223645"/>
    <s v="Css-Mex.GpoModelo-Proyectos"/>
    <s v="MARIA VERONICA CASSABALL CAMACHO"/>
    <d v="2017-04-03T12:00:00"/>
    <d v="2017-04-04T16:00:00"/>
    <s v="WO8110173 Creacion de 1 servidor para  consola de  HP SiteScope para monitorear"/>
    <s v="Successful"/>
    <s v="On Time"/>
    <s v="No"/>
    <s v="Standard"/>
    <s v="Successful"/>
    <s v="On Time"/>
    <n v="1"/>
    <n v="1"/>
    <n v="0"/>
    <x v="3"/>
    <n v="0"/>
    <s v="Normal"/>
    <n v="0"/>
    <n v="0"/>
    <n v="0"/>
    <n v="0"/>
    <n v="1"/>
    <n v="0"/>
    <s v="Fernando"/>
    <s v="-"/>
    <s v="Proyectos"/>
    <s v="ITO"/>
    <s v="No"/>
    <s v="No"/>
    <s v="No"/>
    <s v="Si"/>
    <s v="No"/>
  </r>
  <r>
    <x v="13"/>
    <x v="0"/>
    <x v="0"/>
    <s v="normal"/>
    <s v="CRQ222961"/>
    <s v="Css-Mex.GpoModelo-Proyectos"/>
    <s v="LOPEZ CUMPLIDO JOSE DAVID"/>
    <d v="2017-04-03T14:00:00"/>
    <d v="2017-04-06T10:00:00"/>
    <s v="WO7530078 Decomiso de Servidor HDSPS001V"/>
    <s v="Successful"/>
    <s v="On Time"/>
    <s v="No"/>
    <s v="Minor"/>
    <s v="Successful"/>
    <s v="On Time"/>
    <n v="1"/>
    <n v="1"/>
    <n v="0"/>
    <x v="3"/>
    <n v="0"/>
    <s v="Normal"/>
    <n v="0"/>
    <n v="0"/>
    <n v="0"/>
    <n v="0"/>
    <n v="1"/>
    <n v="0"/>
    <s v="Fernando"/>
    <s v="-"/>
    <s v="Proyectos"/>
    <s v="ITO"/>
    <s v="No"/>
    <s v="No"/>
    <s v="No"/>
    <s v="Si"/>
    <s v="No"/>
  </r>
  <r>
    <x v="13"/>
    <x v="0"/>
    <x v="0"/>
    <s v="normal"/>
    <s v="CRQ222962"/>
    <s v="Dss-Mex.GpoModelo-Exchange-Ocs"/>
    <s v="ORTIZ LOPEZ JAVIER"/>
    <d v="2017-04-05T22:00:00"/>
    <d v="2017-04-06T15:00:00"/>
    <s v="WO8084434 Mitigar la vulnerabilidad &quot;CONNECT Method Allowed in HTTP Server Or HTTP Proxy Server Vulnerability&quot;"/>
    <s v="Successful"/>
    <s v="On Time"/>
    <s v="No"/>
    <s v="Minor"/>
    <s v="Successful"/>
    <s v="On Time"/>
    <n v="1"/>
    <n v="1"/>
    <n v="0"/>
    <x v="3"/>
    <n v="0"/>
    <s v="Normal"/>
    <n v="0"/>
    <n v="0"/>
    <n v="0"/>
    <n v="0"/>
    <n v="1"/>
    <n v="0"/>
    <s v="Fernando"/>
    <s v="-"/>
    <s v="Exchange"/>
    <s v="ITO"/>
    <s v="No"/>
    <s v="No"/>
    <s v="No"/>
    <s v="Si"/>
    <s v="No"/>
  </r>
  <r>
    <x v="1"/>
    <x v="0"/>
    <x v="0"/>
    <s v="normal"/>
    <s v="C001028109"/>
    <s v="C.AMER.MX.SECURITY.GOB.VITRO"/>
    <s v="Garcia Hernandez Roberto de Jesus"/>
    <d v="2017-04-06T22:00:00"/>
    <d v="2017-04-07T01:00:00"/>
    <s v="Amer |VITRO| Integration TrendMicro with O365"/>
    <s v="Successful"/>
    <s v="On Time"/>
    <s v="No"/>
    <s v="Minor"/>
    <s v="Successful"/>
    <s v="On Time"/>
    <n v="1"/>
    <n v="1"/>
    <n v="0"/>
    <x v="3"/>
    <n v="0"/>
    <s v="Normal"/>
    <n v="0"/>
    <n v="0"/>
    <n v="0"/>
    <n v="0"/>
    <n v="1"/>
    <n v="0"/>
    <s v="Maria del Carmen"/>
    <s v="-"/>
    <s v="Security"/>
    <s v="ITO"/>
    <s v="No"/>
    <s v="No"/>
    <s v="No"/>
    <s v="Si"/>
    <s v="No"/>
  </r>
  <r>
    <x v="6"/>
    <x v="0"/>
    <x v="0"/>
    <s v="normal"/>
    <s v="C001034825"/>
    <s v="SE.AA.MX.PROJECTS"/>
    <s v="Pineda Calixtro Reynaldo"/>
    <d v="2017-04-06T19:00:00"/>
    <d v="2017-04-07T06:00:00"/>
    <s v="Durman | Accompaniment to receive Durman link of migration in Qro"/>
    <s v="Successful"/>
    <s v="On Time"/>
    <s v="No"/>
    <s v="Minor"/>
    <s v="Successful"/>
    <s v="On Time"/>
    <n v="1"/>
    <n v="1"/>
    <n v="0"/>
    <x v="3"/>
    <n v="0"/>
    <s v="Normal"/>
    <n v="0"/>
    <n v="0"/>
    <n v="0"/>
    <n v="0"/>
    <n v="1"/>
    <n v="0"/>
    <s v="Ariadna"/>
    <s v="C000994177"/>
    <s v="Proyectos"/>
    <s v="ITO"/>
    <s v="No"/>
    <s v="No"/>
    <s v="No"/>
    <s v="Si"/>
    <s v="No"/>
  </r>
  <r>
    <x v="1"/>
    <x v="1"/>
    <x v="1"/>
    <s v="normal"/>
    <s v="C001046884"/>
    <s v="TS.CP.MX.SIC.LAN.VITRO"/>
    <s v="Garcia Guajardo Jesus  "/>
    <d v="2017-04-05T12:00:00"/>
    <d v="2017-04-06T18:00:00"/>
    <s v="Alta | Baja | Modificacion | de ACL para ruteo de trafico hacia FW Forcepoint&lt;New York&gt; | Preaprobado"/>
    <s v="Successful"/>
    <s v="On Time"/>
    <s v="No"/>
    <s v="Standard"/>
    <s v="Successful"/>
    <s v="On Time"/>
    <n v="1"/>
    <n v="1"/>
    <n v="0"/>
    <x v="3"/>
    <n v="0"/>
    <s v="Normal"/>
    <n v="0"/>
    <n v="0"/>
    <n v="0"/>
    <n v="0"/>
    <n v="1"/>
    <n v="0"/>
    <s v="Maria del Carmen"/>
    <s v="C000182719"/>
    <s v="LAN"/>
    <s v="TSS"/>
    <s v="No"/>
    <s v="No"/>
    <s v="No"/>
    <s v="Si"/>
    <s v="No"/>
  </r>
  <r>
    <x v="10"/>
    <x v="0"/>
    <x v="0"/>
    <s v="normal"/>
    <s v="C001052794"/>
    <s v="SE.AA.MX.PROJECTS"/>
    <s v="Baca Gonzalez Eliseo"/>
    <d v="2017-03-31T10:00:00"/>
    <d v="2017-04-06T19:00:00"/>
    <s v="Grupo Q | Release to Operations | GPQQROAUP14, GPQ_GEP_PRODUCTION DB, AX2LA124, AX2LA125, AX2LA126, AX2LA127 SAP HANA PRD Environment"/>
    <s v="Successful"/>
    <s v="On Time"/>
    <s v="No"/>
    <s v="Minor"/>
    <s v="Successful"/>
    <s v="On Time"/>
    <n v="1"/>
    <n v="1"/>
    <n v="0"/>
    <x v="3"/>
    <n v="0"/>
    <s v="Normal"/>
    <n v="0"/>
    <n v="0"/>
    <n v="0"/>
    <n v="0"/>
    <n v="1"/>
    <n v="0"/>
    <s v="Ariadna"/>
    <s v="C000518578"/>
    <s v="Proyectos"/>
    <s v="ITO"/>
    <s v="No"/>
    <s v="No"/>
    <s v="No"/>
    <s v="Si"/>
    <s v="No"/>
  </r>
  <r>
    <x v="7"/>
    <x v="0"/>
    <x v="1"/>
    <s v="normal"/>
    <s v="C001055377"/>
    <s v="C.SAP.MX.AA.SAP-BASIS"/>
    <s v="Vidal Beltran Kelly"/>
    <d v="2017-04-06T11:00:00"/>
    <d v="2017-04-06T17:00:00"/>
    <s v="Owens | SAP-Basis | T-systems Mexico | BI-QAS / BQA | Outage = YES | KERNEL_Update [4EP] / CCAB; ITO.CAB pre-approved"/>
    <s v="Successful"/>
    <s v="On Time"/>
    <s v="No"/>
    <s v="Standard"/>
    <s v="Successful"/>
    <s v="On Time"/>
    <n v="1"/>
    <n v="1"/>
    <n v="0"/>
    <x v="3"/>
    <n v="0"/>
    <s v="Normal"/>
    <n v="0"/>
    <n v="0"/>
    <n v="0"/>
    <n v="0"/>
    <n v="1"/>
    <n v="0"/>
    <s v="Maria del Carmen"/>
    <s v="CMOD317140"/>
    <s v="Basis"/>
    <s v="BASIS"/>
    <s v="No"/>
    <s v="No"/>
    <s v="No"/>
    <s v="Si"/>
    <s v="No"/>
  </r>
  <r>
    <x v="1"/>
    <x v="1"/>
    <x v="1"/>
    <s v="normal"/>
    <s v="C001056818"/>
    <s v="TS.CP.MX.SIC.LAN.VITRO"/>
    <s v="Alvarez Mendoza Fermin"/>
    <d v="2017-04-06T19:00:00"/>
    <d v="2017-04-06T22:00:00"/>
    <s v="VITRO | Refresh de Switch Avaya a Cisco en el área de Fundicion y reubicacion de AP-Preaprobado."/>
    <s v="Successful"/>
    <s v="On Time"/>
    <s v="No"/>
    <s v="Standard"/>
    <s v="Successful"/>
    <s v="On Time"/>
    <n v="1"/>
    <n v="1"/>
    <n v="0"/>
    <x v="3"/>
    <n v="0"/>
    <s v="Normal"/>
    <n v="0"/>
    <n v="0"/>
    <n v="0"/>
    <n v="0"/>
    <n v="1"/>
    <n v="0"/>
    <s v="Maria del Carmen"/>
    <s v="C000184276"/>
    <s v="LAN"/>
    <s v="TSS"/>
    <s v="No"/>
    <s v="No"/>
    <s v="No"/>
    <s v="Si"/>
    <s v="No"/>
  </r>
  <r>
    <x v="17"/>
    <x v="0"/>
    <x v="1"/>
    <s v="normal"/>
    <s v="C001057102"/>
    <s v="C.SAP.MX.AA.SAP-BASIS"/>
    <s v="Ramirez Lopez Nancy"/>
    <d v="2017-04-06T10:00:00"/>
    <d v="2017-04-06T18:00:00"/>
    <s v="MEXICHEM /SEM Mexico - Implementation of support packages for ABAP (SPAM/SAINT) / CCAB; ITO.CAB pre-approved [4EP]"/>
    <s v="Successful"/>
    <s v="On Time"/>
    <s v="No"/>
    <s v="Standard"/>
    <s v="Successful"/>
    <s v="On Time"/>
    <n v="1"/>
    <n v="1"/>
    <n v="0"/>
    <x v="3"/>
    <n v="0"/>
    <s v="Normal"/>
    <n v="0"/>
    <n v="0"/>
    <n v="0"/>
    <n v="0"/>
    <n v="1"/>
    <n v="0"/>
    <s v="Maria del Carmen"/>
    <s v="CMOD318037"/>
    <s v="Basis"/>
    <s v="BASIS"/>
    <s v="No"/>
    <s v="No"/>
    <s v="No"/>
    <s v="Si"/>
    <s v="No"/>
  </r>
  <r>
    <x v="17"/>
    <x v="0"/>
    <x v="1"/>
    <s v="normal"/>
    <s v="C001057105"/>
    <s v="C.SAP.MX.AA.SAP-BASIS"/>
    <s v="Ramirez Lopez Nancy"/>
    <d v="2017-04-06T09:00:00"/>
    <d v="2017-04-06T17:00:00"/>
    <s v="MEXICHEM /GRP Mexico - Implementation of support packages for ABAP (SPAM/SAINT) / CCAB; ITO.CAB pre-approved [4EP]"/>
    <s v="Successful"/>
    <s v="On Time"/>
    <s v="No"/>
    <s v="Standard"/>
    <s v="Successful"/>
    <s v="On Time"/>
    <n v="1"/>
    <n v="1"/>
    <n v="0"/>
    <x v="3"/>
    <n v="0"/>
    <s v="Normal"/>
    <n v="0"/>
    <n v="0"/>
    <n v="0"/>
    <n v="0"/>
    <n v="1"/>
    <n v="0"/>
    <s v="Maria del Carmen"/>
    <s v="CMOD318037"/>
    <s v="Basis"/>
    <s v="BASIS"/>
    <s v="No"/>
    <s v="No"/>
    <s v="No"/>
    <s v="Si"/>
    <s v="No"/>
  </r>
  <r>
    <x v="5"/>
    <x v="2"/>
    <x v="0"/>
    <s v="normal"/>
    <s v="C001059902"/>
    <s v="DS.ISD.MX.LBU.IMPLEMENTER"/>
    <s v="Aguilar Vazquez Areli  "/>
    <d v="2017-04-06T19:00:00"/>
    <d v="2017-04-06T21:00:00"/>
    <s v="Cambio de audios de bienvenida y espera en cliente T-Systems en servidores inconcert"/>
    <s v="Successful"/>
    <s v="On Time"/>
    <s v="No"/>
    <s v="Minor"/>
    <s v="Successful"/>
    <s v="On Time"/>
    <n v="1"/>
    <n v="1"/>
    <n v="0"/>
    <x v="3"/>
    <n v="0"/>
    <s v="Normal"/>
    <n v="0"/>
    <n v="0"/>
    <n v="0"/>
    <n v="0"/>
    <n v="1"/>
    <n v="0"/>
    <s v="Karina"/>
    <s v="-"/>
    <s v="PME"/>
    <s v="PME"/>
    <s v="No"/>
    <s v="No"/>
    <s v="No"/>
    <s v="Si"/>
    <s v="No"/>
  </r>
  <r>
    <x v="12"/>
    <x v="0"/>
    <x v="1"/>
    <s v="normal"/>
    <s v="C001060020"/>
    <s v="C.SAP.MX.AA.GDH.MX-BASIS"/>
    <s v="Gomez Hernandez Saday Rubi "/>
    <d v="2017-04-06T14:00:00"/>
    <d v="2017-04-06T17:00:00"/>
    <s v="[GDG] / [ SAP TS-MX ] / [PROD] / [GRP] / [MX ] - Implementation of support packages for ABAP (SPAM/SAINT)_classic env. / CCAB; CSS.CAB pre-approved [4EP]"/>
    <s v="Successful"/>
    <s v="On Time"/>
    <s v="No"/>
    <s v="Standard"/>
    <s v="Successful"/>
    <s v="On Time"/>
    <n v="1"/>
    <n v="1"/>
    <n v="0"/>
    <x v="3"/>
    <n v="0"/>
    <s v="Normal"/>
    <n v="0"/>
    <n v="0"/>
    <n v="0"/>
    <n v="0"/>
    <n v="1"/>
    <n v="0"/>
    <s v="Karina"/>
    <s v="CMOD318853"/>
    <s v="Basis"/>
    <s v="BASIS"/>
    <s v="No"/>
    <s v="No"/>
    <s v="No"/>
    <s v="Si"/>
    <s v="No"/>
  </r>
  <r>
    <x v="5"/>
    <x v="1"/>
    <x v="0"/>
    <s v="normal"/>
    <s v="C001060058"/>
    <s v="TS.GS.MX.SCC1.LAN"/>
    <s v="De jesus Hernandez Emilio  "/>
    <d v="2017-04-06T17:00:00"/>
    <d v="2017-04-06T20:00:00"/>
    <s v="TSMX_PQIT | Pruebas de funcionalidad WorkAround SSID de pruebas"/>
    <s v="Successful"/>
    <s v="On Time"/>
    <s v="No"/>
    <s v="Minor"/>
    <s v="Successful"/>
    <s v="On Time"/>
    <n v="1"/>
    <n v="1"/>
    <n v="0"/>
    <x v="3"/>
    <n v="0"/>
    <s v="Normal"/>
    <n v="0"/>
    <n v="0"/>
    <n v="0"/>
    <n v="0"/>
    <n v="1"/>
    <n v="0"/>
    <s v="Karina"/>
    <s v="C000202683"/>
    <s v="LAN"/>
    <s v="TSS"/>
    <s v="No"/>
    <s v="No"/>
    <s v="No"/>
    <s v="Si"/>
    <s v="No"/>
  </r>
  <r>
    <x v="5"/>
    <x v="0"/>
    <x v="0"/>
    <s v="normal"/>
    <s v="C001060084"/>
    <s v="SE.AMER.MX.OPM-TSMX"/>
    <s v="Hernandez Palafox Illian  "/>
    <d v="2017-04-06T09:00:00"/>
    <d v="2017-04-06T17:00:00"/>
    <s v="TSMX_PQIT | Release to Operations [QMXSV15P_APP,PRD] [TMSMPUEAWV06_APP,DEV]"/>
    <s v="Successful"/>
    <s v="On Time"/>
    <s v="No"/>
    <s v="Minor"/>
    <s v="Successful"/>
    <s v="On Time"/>
    <n v="1"/>
    <n v="1"/>
    <n v="0"/>
    <x v="3"/>
    <n v="0"/>
    <s v="Normal"/>
    <n v="0"/>
    <n v="0"/>
    <n v="0"/>
    <n v="0"/>
    <n v="1"/>
    <n v="0"/>
    <s v="Karina"/>
    <s v="C000518578"/>
    <s v="OPM"/>
    <s v="ITO"/>
    <s v="No"/>
    <s v="No"/>
    <s v="No"/>
    <s v="Si"/>
    <s v="No"/>
  </r>
  <r>
    <x v="0"/>
    <x v="0"/>
    <x v="0"/>
    <s v="normal"/>
    <s v="C001060095"/>
    <s v="C.SAP.MX.AA.GDH.MX-BASIS"/>
    <s v="Valera Ortiz Oswaldo"/>
    <d v="2017-04-06T15:00:00"/>
    <d v="2017-04-06T17:30:00"/>
    <s v="[HSAI ] / [ SAP BASIS] / [ QUALITY] / [ QR1] / [ TSMX] - Update of table USR40 /CCAB; CSS.CAB pre-approved [4EP]"/>
    <s v="Successful"/>
    <s v="On Time"/>
    <s v="No"/>
    <s v="Minor"/>
    <s v="Successful"/>
    <s v="On Time"/>
    <n v="1"/>
    <n v="1"/>
    <n v="0"/>
    <x v="3"/>
    <n v="0"/>
    <s v="Normal"/>
    <n v="0"/>
    <n v="0"/>
    <n v="0"/>
    <n v="0"/>
    <n v="1"/>
    <n v="0"/>
    <s v="Ariadna"/>
    <s v="CMOD317343"/>
    <s v="Basis"/>
    <s v="BASIS"/>
    <s v="No"/>
    <s v="No"/>
    <s v="No"/>
    <s v="Si"/>
    <s v="No"/>
  </r>
  <r>
    <x v="1"/>
    <x v="1"/>
    <x v="1"/>
    <s v="normal"/>
    <s v="C001060129"/>
    <s v="TS.CP.MX.SIC.LAN.VITRO"/>
    <s v="Alvarez Mendoza Fermin"/>
    <d v="2017-04-06T22:00:00"/>
    <d v="2017-04-07T00:00:00"/>
    <s v="VITRO | TSS | Instalacion de UPS electrico : Localidad FAMA Monterrey - Preaprobado"/>
    <s v="Successful"/>
    <s v="On Time"/>
    <s v="No"/>
    <s v="Standard"/>
    <s v="Successful"/>
    <s v="On Time"/>
    <n v="1"/>
    <n v="1"/>
    <n v="0"/>
    <x v="3"/>
    <n v="0"/>
    <s v="Normal"/>
    <n v="0"/>
    <n v="0"/>
    <n v="0"/>
    <n v="0"/>
    <n v="1"/>
    <n v="0"/>
    <s v="Maria del Carmen"/>
    <s v="C000179636"/>
    <s v="LAN"/>
    <s v="TSS"/>
    <s v="No"/>
    <s v="No"/>
    <s v="No"/>
    <s v="Si"/>
    <s v="No"/>
  </r>
  <r>
    <x v="5"/>
    <x v="0"/>
    <x v="0"/>
    <s v="normal"/>
    <s v="C001061524"/>
    <s v="C.AMER.MX.LBU.WINTEL"/>
    <s v="Ramos Cerecedo Juana  "/>
    <d v="2017-04-06T10:00:00"/>
    <d v="2017-04-06T17:00:00"/>
    <s v="T- SYSTEMS AMER | TSMX_PQIT | Power off the virtual server PQIT"/>
    <s v="Successful"/>
    <s v="On Time"/>
    <s v="No"/>
    <s v="Minor"/>
    <s v="Successful"/>
    <s v="On Time"/>
    <n v="1"/>
    <n v="1"/>
    <n v="0"/>
    <x v="3"/>
    <n v="0"/>
    <s v="Normal"/>
    <n v="0"/>
    <n v="0"/>
    <n v="0"/>
    <n v="0"/>
    <n v="1"/>
    <n v="0"/>
    <s v="Karina"/>
    <s v="C000959326"/>
    <s v="DPO Windows"/>
    <s v="ITO"/>
    <s v="No"/>
    <s v="No"/>
    <s v="No"/>
    <s v="Si"/>
    <s v="No"/>
  </r>
  <r>
    <x v="1"/>
    <x v="1"/>
    <x v="1"/>
    <s v="normal"/>
    <s v="C001061660"/>
    <s v="TS.CP.MX.SIC.WAN.VITRO"/>
    <s v="Valdez Zamora Gerardo Ivan"/>
    <d v="2017-04-06T19:00:00"/>
    <d v="2017-04-07T01:00:00"/>
    <s v="Vitro | TSS - Ventana Mandatoria por parte de Alestra -FLOTADO MTY- Acompañamiento de T-Systems (Preautorizado)"/>
    <s v="Successful"/>
    <s v="On Time"/>
    <s v="No"/>
    <s v="Standard"/>
    <s v="Successful"/>
    <s v="On Time"/>
    <n v="1"/>
    <n v="1"/>
    <n v="0"/>
    <x v="3"/>
    <n v="0"/>
    <s v="Normal"/>
    <n v="0"/>
    <n v="0"/>
    <n v="0"/>
    <n v="0"/>
    <n v="1"/>
    <n v="0"/>
    <s v="Maria del Carmen"/>
    <s v="C000804922"/>
    <s v="WAN"/>
    <s v="TSS"/>
    <s v="No"/>
    <s v="No"/>
    <s v="No"/>
    <s v="Si"/>
    <s v="No"/>
  </r>
  <r>
    <x v="11"/>
    <x v="0"/>
    <x v="0"/>
    <s v="normal"/>
    <s v="C001061734"/>
    <s v="C.AMER.MX.LBU.WINTEL"/>
    <s v="Pacheco Martinez Lucas"/>
    <d v="2017-04-06T08:00:00"/>
    <d v="2017-04-06T19:00:00"/>
    <s v="Amer | Kuo | Upgrade Firmware and Drivers in server PowerEdge R630 ALTSAF01"/>
    <s v="Successful"/>
    <s v="On Time"/>
    <s v="No"/>
    <s v="Minor"/>
    <s v="Successful"/>
    <s v="On Time"/>
    <n v="1"/>
    <n v="1"/>
    <n v="0"/>
    <x v="3"/>
    <n v="0"/>
    <s v="Normal"/>
    <n v="0"/>
    <n v="0"/>
    <n v="0"/>
    <n v="0"/>
    <n v="1"/>
    <n v="0"/>
    <s v="Ariadna"/>
    <s v="C000853619"/>
    <s v="DPO Windows"/>
    <s v="ITO"/>
    <s v="No"/>
    <s v="No"/>
    <s v="No"/>
    <s v="Si"/>
    <s v="No"/>
  </r>
  <r>
    <x v="1"/>
    <x v="0"/>
    <x v="0"/>
    <s v="normal"/>
    <s v="C001061806"/>
    <s v="C.AMER.MX.SECURITY.GOB.VITRO"/>
    <s v="Garcia Hernandez Roberto de Jesus"/>
    <d v="2017-04-06T18:00:00"/>
    <d v="2017-04-07T05:30:00"/>
    <s v="Amer |VITRO| ANTIVIRUS INSTALL(TRENDMICRO) PRD"/>
    <s v="Successful"/>
    <s v="On Time"/>
    <s v="No"/>
    <s v="Minor"/>
    <s v="Successful"/>
    <s v="On Time"/>
    <n v="1"/>
    <n v="1"/>
    <n v="0"/>
    <x v="3"/>
    <n v="0"/>
    <s v="Normal"/>
    <n v="0"/>
    <n v="0"/>
    <n v="0"/>
    <n v="0"/>
    <n v="1"/>
    <n v="0"/>
    <s v="Maria del Carmen"/>
    <s v="C000682192"/>
    <s v="Security"/>
    <s v="ITO"/>
    <s v="No"/>
    <s v="No"/>
    <s v="No"/>
    <s v="Si"/>
    <s v="No"/>
  </r>
  <r>
    <x v="1"/>
    <x v="0"/>
    <x v="0"/>
    <s v="normal"/>
    <s v="C001061817"/>
    <s v="C.AMER.MX.PCI"/>
    <s v="Romero Rodriguez Roger Eduardo"/>
    <d v="2017-04-05T21:00:00"/>
    <d v="2017-04-07T00:00:00"/>
    <s v="AMER | Vitro | Increased of Disk Space on Vitro | _MXVTC1SHP-DB,"/>
    <s v="Successful"/>
    <s v="On Time"/>
    <s v="No"/>
    <s v="Minor"/>
    <s v="Successful"/>
    <s v="On Time"/>
    <n v="1"/>
    <n v="1"/>
    <n v="0"/>
    <x v="3"/>
    <n v="0"/>
    <s v="Normal"/>
    <n v="0"/>
    <n v="0"/>
    <n v="0"/>
    <n v="0"/>
    <n v="1"/>
    <n v="0"/>
    <s v="Maria del Carmen"/>
    <s v="C000058623"/>
    <s v="PCI Infraestructura"/>
    <s v="ITO"/>
    <s v="No"/>
    <s v="No"/>
    <s v="No"/>
    <s v="Si"/>
    <s v="No"/>
  </r>
  <r>
    <x v="11"/>
    <x v="0"/>
    <x v="1"/>
    <s v="normal"/>
    <s v="C001064863"/>
    <s v="C.AMER.MX.LBU.WINTEL"/>
    <s v="Lopez Reyes Artajerjes"/>
    <d v="2017-04-06T13:00:00"/>
    <d v="2017-04-06T20:00:00"/>
    <s v="AMER | KUO| Healthy restart of server : TULMIX01 PREAPROBADO"/>
    <s v="Successful"/>
    <s v="On Time"/>
    <s v="No"/>
    <s v="Standard"/>
    <s v="Successful"/>
    <s v="On Time"/>
    <n v="1"/>
    <n v="1"/>
    <n v="0"/>
    <x v="3"/>
    <n v="0"/>
    <s v="Normal"/>
    <n v="0"/>
    <n v="0"/>
    <n v="0"/>
    <n v="0"/>
    <n v="1"/>
    <n v="0"/>
    <s v="Ariadna"/>
    <s v="C000961078"/>
    <s v="DPO Windows"/>
    <s v="ITO"/>
    <s v="No"/>
    <s v="No"/>
    <s v="No"/>
    <s v="Si"/>
    <s v="No"/>
  </r>
  <r>
    <x v="1"/>
    <x v="0"/>
    <x v="1"/>
    <s v="normal"/>
    <s v="C001064889"/>
    <s v="C.AMER.MX.WINTEL.VITRO"/>
    <s v="Sanchez Alvarez Carlos"/>
    <d v="2017-04-06T11:30:00"/>
    <d v="2017-04-06T18:30:00"/>
    <s v="VITRO | AMER | resert server AEROVITRO-W2K"/>
    <s v="Successful"/>
    <s v="On Time"/>
    <s v="No"/>
    <s v="Standard"/>
    <s v="Successful"/>
    <s v="On Time"/>
    <n v="1"/>
    <n v="1"/>
    <n v="0"/>
    <x v="3"/>
    <n v="0"/>
    <s v="Normal"/>
    <n v="0"/>
    <n v="0"/>
    <n v="0"/>
    <n v="0"/>
    <n v="1"/>
    <n v="0"/>
    <s v="Maria del Carmen"/>
    <s v="C000763299"/>
    <s v="DPO Windows"/>
    <s v="ITO"/>
    <s v="No"/>
    <s v="No"/>
    <s v="No"/>
    <s v="Si"/>
    <s v="No"/>
  </r>
  <r>
    <x v="17"/>
    <x v="0"/>
    <x v="1"/>
    <s v="normal"/>
    <s v="C001064954"/>
    <s v="C.SAP.MX.AA.SAP-BASIS"/>
    <s v="Ramirez Lopez Nancy"/>
    <d v="2017-04-06T17:30:00"/>
    <d v="2017-04-06T18:30:00"/>
    <s v="MEXICHEM/Productivo P01/User management - MODIFY PRE-APPROVED BY CSS.CAB (27.01.2014)/ACAB pre-approved (04.09.2014)"/>
    <s v="Successful"/>
    <s v="On Time"/>
    <s v="No"/>
    <s v="Standard"/>
    <s v="Successful"/>
    <s v="On Time"/>
    <n v="1"/>
    <n v="1"/>
    <n v="0"/>
    <x v="3"/>
    <n v="0"/>
    <s v="Normal"/>
    <n v="0"/>
    <n v="0"/>
    <n v="0"/>
    <n v="0"/>
    <n v="1"/>
    <n v="0"/>
    <s v="Maria del Carmen"/>
    <s v="CMOD310788"/>
    <s v="Basis"/>
    <s v="BASIS"/>
    <s v="No"/>
    <s v="No"/>
    <s v="No"/>
    <s v="Si"/>
    <s v="No"/>
  </r>
  <r>
    <x v="8"/>
    <x v="0"/>
    <x v="0"/>
    <s v="normal"/>
    <s v="C40752963"/>
    <s v="SERVERS WINTEL ITS Support OPS VWM CHGMGR"/>
    <s v="Sanchez Ramirez Erick"/>
    <d v="2017-02-06T11:00:00"/>
    <d v="2017-04-06T18:00:00"/>
    <s v="Prueba de Ingresar servidor EMOTIONSDC01al dominio vwmext.com"/>
    <s v="Successful"/>
    <s v="On Time"/>
    <s v="No"/>
    <s v="Minor"/>
    <s v="Successful"/>
    <s v="On Time"/>
    <n v="1"/>
    <n v="1"/>
    <n v="0"/>
    <x v="3"/>
    <n v="0"/>
    <s v="Normal"/>
    <n v="0"/>
    <n v="0"/>
    <n v="0"/>
    <n v="0"/>
    <n v="1"/>
    <n v="0"/>
    <s v="Alejandro"/>
    <s v="CT40004941"/>
    <s v="DPO Windows"/>
    <s v="ITO"/>
    <s v="No"/>
    <s v="No"/>
    <s v="No"/>
    <s v="Si"/>
    <s v="No"/>
  </r>
  <r>
    <x v="8"/>
    <x v="0"/>
    <x v="0"/>
    <s v="normal"/>
    <s v="C40796231"/>
    <s v="OPM ITS Support OPS VWM CHGMGR"/>
    <s v="Zacamitzin Medina Dagoberto"/>
    <d v="2017-04-06T18:00:00"/>
    <d v="2017-04-06T21:00:00"/>
    <s v="Incrementar espacio en File Systems de servidor: MX2SAPVWy MX1SAPVW"/>
    <s v="Successful"/>
    <s v="On Time"/>
    <s v="No"/>
    <s v="Minor"/>
    <s v="Successful"/>
    <s v="On Time"/>
    <n v="1"/>
    <n v="1"/>
    <n v="0"/>
    <x v="3"/>
    <n v="0"/>
    <s v="Normal"/>
    <n v="0"/>
    <n v="0"/>
    <n v="0"/>
    <n v="0"/>
    <n v="1"/>
    <n v="0"/>
    <s v="Alejandro"/>
    <s v="CT40003299"/>
    <s v="OPM"/>
    <s v="ITO"/>
    <s v="No"/>
    <s v="No"/>
    <s v="No"/>
    <s v="Si"/>
    <s v="No"/>
  </r>
  <r>
    <x v="8"/>
    <x v="0"/>
    <x v="1"/>
    <s v="normal"/>
    <s v="C40797060"/>
    <s v="OPM ITS Support OPS VWM CHGMGR"/>
    <s v="Zacamitzin Medina Dagoberto"/>
    <d v="2017-04-06T08:00:00"/>
    <d v="2017-04-06T17:30:00"/>
    <s v="Reinicio del servidor windows VWMXPUSSP69P; IP: 10.148.10.136 (Fabrica Digital)"/>
    <s v="Successful"/>
    <s v="On Time"/>
    <s v="No"/>
    <s v="Standard"/>
    <s v="Successful"/>
    <s v="On Time"/>
    <n v="1"/>
    <n v="1"/>
    <n v="0"/>
    <x v="3"/>
    <n v="0"/>
    <s v="Normal"/>
    <n v="0"/>
    <n v="0"/>
    <n v="0"/>
    <n v="0"/>
    <n v="1"/>
    <n v="0"/>
    <s v="Alejandro"/>
    <s v="CT40008918"/>
    <s v="OPM"/>
    <s v="ITO"/>
    <s v="No"/>
    <s v="No"/>
    <s v="No"/>
    <s v="Si"/>
    <s v="No"/>
  </r>
  <r>
    <x v="18"/>
    <x v="0"/>
    <x v="1"/>
    <s v="normal"/>
    <s v="C001058387"/>
    <s v="C.SAP.MX.AA.GDH.MX-BASIS"/>
    <s v="Zacamitzin Medina Dagoberto"/>
    <d v="2017-04-07T14:00:00"/>
    <d v="2017-04-07T16:00:00"/>
    <s v="[DURMAN] / [ SAP - MX ] / [ PROD ] / [ DRP ] / [ MX ] - SAP Parameter Change_Online                    / CCAB; ITO.CAB pre-approved [4EP]"/>
    <s v="Successful"/>
    <s v="On Time"/>
    <s v="No"/>
    <s v="Standard"/>
    <s v="Successful"/>
    <s v="On Time"/>
    <n v="1"/>
    <n v="1"/>
    <n v="0"/>
    <x v="3"/>
    <n v="0"/>
    <s v="Normal"/>
    <n v="0"/>
    <n v="0"/>
    <n v="0"/>
    <n v="0"/>
    <n v="1"/>
    <n v="0"/>
    <s v="Karina"/>
    <s v="CMOD317343"/>
    <s v="Basis"/>
    <s v="BASIS"/>
    <s v="No"/>
    <s v="No"/>
    <s v="No"/>
    <s v="Si"/>
    <s v="No"/>
  </r>
  <r>
    <x v="8"/>
    <x v="0"/>
    <x v="1"/>
    <s v="normal"/>
    <s v="C40798022"/>
    <s v="STORAGE ITS Support OPS VWM CHGMGR"/>
    <s v="GEORGE DAVILA JESUS JACOB"/>
    <d v="2017-04-07T10:00:00"/>
    <d v="2017-04-07T15:00:00"/>
    <s v="Cambio de Disco en Storage"/>
    <s v="Successful"/>
    <s v="On Time"/>
    <s v="No"/>
    <s v="Standard"/>
    <s v="Successful"/>
    <s v="On Time"/>
    <n v="1"/>
    <n v="1"/>
    <n v="0"/>
    <x v="3"/>
    <n v="0"/>
    <s v="Normal"/>
    <n v="0"/>
    <n v="0"/>
    <n v="0"/>
    <n v="0"/>
    <n v="1"/>
    <n v="0"/>
    <s v="Alejandro"/>
    <s v="CT40000633"/>
    <s v="Backups -Storage"/>
    <s v="ITO"/>
    <s v="No"/>
    <s v="No"/>
    <s v="No"/>
    <s v="Si"/>
    <s v="No"/>
  </r>
  <r>
    <x v="4"/>
    <x v="0"/>
    <x v="0"/>
    <s v="normal"/>
    <s v="MEX-7410"/>
    <s v="DL TSMX DaivB LINUX"/>
    <s v="Claudia Lorena Castillo Amastal"/>
    <d v="2017-04-05T13:00:00"/>
    <d v="2017-04-05T15:00:00"/>
    <s v="DaiVB | INT | Increase 100 GB Disk | d001iadl"/>
    <s v="Successful"/>
    <s v="On Time"/>
    <s v="No"/>
    <s v="Minor"/>
    <s v="Successful"/>
    <s v="On Time"/>
    <n v="1"/>
    <n v="1"/>
    <n v="0"/>
    <x v="3"/>
    <n v="0"/>
    <s v="Normal"/>
    <n v="0"/>
    <n v="0"/>
    <n v="0"/>
    <n v="0"/>
    <n v="1"/>
    <n v="0"/>
    <s v="Maria del Carmen"/>
    <s v="MEX-7395"/>
    <s v="DPO Linux"/>
    <s v="ITO"/>
    <s v="No"/>
    <s v="No"/>
    <s v="No"/>
    <s v="Si"/>
    <s v="No"/>
  </r>
  <r>
    <x v="4"/>
    <x v="0"/>
    <x v="0"/>
    <s v="normal"/>
    <s v="MEX-7395"/>
    <s v="DL TSMX DaivB LINUX"/>
    <s v="Claudia Lorena Castillo Amastal"/>
    <d v="2017-04-06T16:00:00"/>
    <d v="2017-04-06T18:00:00"/>
    <s v="DaiVB | INT | Swap Increase 3 GB Disk | dai1y9al and dai2ygal"/>
    <s v="Successful"/>
    <s v="On Time"/>
    <s v="No"/>
    <s v="Minor"/>
    <s v="Successful"/>
    <s v="On Time"/>
    <n v="1"/>
    <n v="1"/>
    <n v="0"/>
    <x v="3"/>
    <n v="0"/>
    <s v="Normal"/>
    <n v="0"/>
    <n v="0"/>
    <n v="0"/>
    <n v="0"/>
    <n v="1"/>
    <n v="0"/>
    <s v="Maria del Carmen"/>
    <s v=" MEX-7410"/>
    <s v="DPO Linux"/>
    <s v="ITO"/>
    <s v="No"/>
    <s v="No"/>
    <s v="No"/>
    <s v="Si"/>
    <s v="No"/>
  </r>
  <r>
    <x v="4"/>
    <x v="0"/>
    <x v="0"/>
    <s v="normal"/>
    <s v="MEX-7471"/>
    <s v="DL TSMX DaivB LINUX"/>
    <s v="Miguel Angel Vidal Mora"/>
    <d v="2017-04-06T14:00:00"/>
    <d v="2017-04-06T16:00:00"/>
    <s v="DaiVB | PRD | Increase 25 GB Disk | Dai3p9il      "/>
    <s v="Successful"/>
    <s v="On Time"/>
    <s v="No"/>
    <s v="Minor"/>
    <s v="Successful"/>
    <s v="On Time"/>
    <n v="1"/>
    <n v="1"/>
    <n v="0"/>
    <x v="3"/>
    <n v="0"/>
    <s v="Normal"/>
    <n v="0"/>
    <n v="0"/>
    <n v="0"/>
    <n v="0"/>
    <n v="1"/>
    <n v="0"/>
    <s v="Maria del Carmen"/>
    <s v="MEX-7410"/>
    <s v="DPO Linux"/>
    <s v="ITO"/>
    <s v="No"/>
    <s v="No"/>
    <s v="No"/>
    <s v="Si"/>
    <s v="No"/>
  </r>
  <r>
    <x v="18"/>
    <x v="0"/>
    <x v="0"/>
    <s v="normal"/>
    <s v="C001027877"/>
    <s v="SE.AA.MX.PROJECTS"/>
    <s v="Leon Vera Jorge Alan"/>
    <d v="2017-04-06T08:00:00"/>
    <d v="2017-04-07T17:00:00"/>
    <s v="2a Prueba Interna de Proceso de DRP."/>
    <s v="Successful"/>
    <s v="On Time"/>
    <s v="No"/>
    <s v="Minor"/>
    <s v="Successful"/>
    <s v="On Time"/>
    <n v="1"/>
    <n v="1"/>
    <n v="0"/>
    <x v="3"/>
    <n v="0"/>
    <s v="Normal"/>
    <n v="0"/>
    <n v="0"/>
    <n v="0"/>
    <n v="0"/>
    <n v="1"/>
    <n v="0"/>
    <s v="Karina"/>
    <s v="C001024292"/>
    <s v="Proyectos"/>
    <s v="ITO"/>
    <s v="No"/>
    <s v="No"/>
    <s v="No"/>
    <s v="Si"/>
    <s v="No"/>
  </r>
  <r>
    <x v="18"/>
    <x v="1"/>
    <x v="0"/>
    <s v="normal"/>
    <s v="C001034841"/>
    <s v="SE.AA.MX.SDE.SUPPLIERS"/>
    <s v="Gonzalez Huerta Norma Gabriela"/>
    <d v="2017-04-09T14:00:00"/>
    <d v="2017-04-09T17:00:00"/>
    <s v="AMER | Multiple | Disable Monitoring agent on servers in Project Durman"/>
    <s v="Successful"/>
    <s v="On Time"/>
    <s v="No"/>
    <s v="Minor"/>
    <s v="Successful"/>
    <s v="On Time"/>
    <n v="1"/>
    <n v="1"/>
    <n v="0"/>
    <x v="3"/>
    <n v="0"/>
    <s v="Normal"/>
    <n v="0"/>
    <n v="0"/>
    <n v="0"/>
    <n v="0"/>
    <n v="1"/>
    <n v="0"/>
    <s v="Karina"/>
    <s v="C000925839"/>
    <s v="SDM"/>
    <s v="TSS"/>
    <s v="No"/>
    <s v="No"/>
    <s v="No"/>
    <s v="Si"/>
    <s v="No"/>
  </r>
  <r>
    <x v="13"/>
    <x v="0"/>
    <x v="0"/>
    <s v="normal"/>
    <s v="CRQ223003"/>
    <s v="Css-Mex.GpoModelo-Proyectos"/>
    <s v="GARCIA CORTES MARICELA"/>
    <d v="2017-04-04T09:00:00"/>
    <d v="2017-04-07T22:00:00"/>
    <s v="WO7502752 Instalacion Forescout 3Centurias"/>
    <s v="Successful"/>
    <s v="On Time"/>
    <s v="No"/>
    <s v="Minor"/>
    <s v="Successful"/>
    <s v="On Time"/>
    <n v="1"/>
    <n v="1"/>
    <n v="0"/>
    <x v="3"/>
    <n v="0"/>
    <s v="Normal"/>
    <n v="0"/>
    <n v="0"/>
    <n v="0"/>
    <n v="0"/>
    <n v="1"/>
    <n v="0"/>
    <s v="Fernando"/>
    <s v="-"/>
    <s v="Proyectos"/>
    <s v="ITO"/>
    <s v="No"/>
    <s v="No"/>
    <s v="No"/>
    <s v="Si"/>
    <s v="No"/>
  </r>
  <r>
    <x v="13"/>
    <x v="0"/>
    <x v="1"/>
    <s v="normal"/>
    <s v="CRQ223762"/>
    <s v="Css-Mex.GpoModelo-Sharepoint"/>
    <s v="LUIS MARTINEZ"/>
    <d v="2017-04-07T09:00:00"/>
    <d v="2017-04-07T18:00:00"/>
    <s v="WO8151783 Actualizar  estado  de CI´s  en CDMB"/>
    <s v="Successful"/>
    <s v="On Time"/>
    <s v="No"/>
    <s v="Standard"/>
    <s v="Successful"/>
    <s v="On Time"/>
    <n v="1"/>
    <n v="1"/>
    <n v="0"/>
    <x v="3"/>
    <n v="0"/>
    <s v="Normal"/>
    <n v="0"/>
    <n v="0"/>
    <n v="0"/>
    <n v="0"/>
    <n v="1"/>
    <n v="0"/>
    <s v="Fernando"/>
    <s v="-"/>
    <s v="Sharepoint"/>
    <s v="ITO"/>
    <s v="No"/>
    <s v="No"/>
    <s v="No"/>
    <s v="Si"/>
    <s v="No"/>
  </r>
  <r>
    <x v="13"/>
    <x v="1"/>
    <x v="0"/>
    <s v="normal"/>
    <s v="CRQ223639"/>
    <s v="Tss-Mex.GpoModelo-Proyectos"/>
    <s v="FELIPE MARTINEZ"/>
    <d v="2017-04-05T13:00:00"/>
    <d v="2017-04-07T17:00:00"/>
    <s v="WO8121341 Liberación a Operación  2 UEN´s Proyecto CRAFT"/>
    <s v="Successful"/>
    <s v="On Time"/>
    <s v="No"/>
    <s v="Minor"/>
    <s v="Successful"/>
    <s v="On Time"/>
    <n v="1"/>
    <n v="1"/>
    <n v="0"/>
    <x v="3"/>
    <n v="0"/>
    <s v="Normal"/>
    <n v="0"/>
    <n v="0"/>
    <n v="0"/>
    <n v="0"/>
    <n v="1"/>
    <n v="0"/>
    <s v="Fernando"/>
    <s v="-"/>
    <s v="Proyectos"/>
    <s v="TSS"/>
    <s v="No"/>
    <s v="No"/>
    <s v="No"/>
    <s v="Si"/>
    <s v="No"/>
  </r>
  <r>
    <x v="13"/>
    <x v="1"/>
    <x v="0"/>
    <s v="normal"/>
    <s v="CRQ220426"/>
    <s v="Tss-Mx.GpoModelo-Lan"/>
    <s v="TOTOTZINTLE AVILA  ANTONIO"/>
    <d v="2017-04-08T02:00:00"/>
    <d v="2017-04-08T05:00:00"/>
    <s v="WO8121353 Pruebas  Alta Disponibilidad en LAN/WAN/Riverbed en Fabrica Guadalajara"/>
    <s v="Successful"/>
    <s v="On Time"/>
    <s v="No"/>
    <s v="Minor"/>
    <s v="Successful"/>
    <s v="On Time"/>
    <n v="1"/>
    <n v="1"/>
    <n v="0"/>
    <x v="3"/>
    <n v="0"/>
    <s v="Normal"/>
    <n v="0"/>
    <n v="0"/>
    <n v="0"/>
    <n v="0"/>
    <n v="1"/>
    <n v="0"/>
    <s v="Fernando"/>
    <s v="-"/>
    <s v="LAN"/>
    <s v="TSS"/>
    <s v="No"/>
    <s v="No"/>
    <s v="No"/>
    <s v="Si"/>
    <s v="No"/>
  </r>
  <r>
    <x v="13"/>
    <x v="1"/>
    <x v="0"/>
    <s v="normal"/>
    <s v="CRQ222955"/>
    <s v="Tss-Mx.GpoModelo-Securidad Perimetral"/>
    <s v="NETTIE LOPEZ SOSA"/>
    <d v="2017-04-08T04:00:00"/>
    <d v="2017-04-08T08:00:00"/>
    <s v="WO7539840  Pruebas de Lync desde Red OneABI"/>
    <s v="Successful"/>
    <s v="On Time"/>
    <s v="No"/>
    <s v="Minor"/>
    <s v="Successful"/>
    <s v="On Time"/>
    <n v="1"/>
    <n v="1"/>
    <n v="0"/>
    <x v="3"/>
    <n v="0"/>
    <s v="Normal"/>
    <n v="0"/>
    <n v="0"/>
    <n v="0"/>
    <n v="0"/>
    <n v="1"/>
    <n v="0"/>
    <s v="Fernando"/>
    <s v="-"/>
    <s v="WAN"/>
    <s v="TSS"/>
    <s v="No"/>
    <s v="No"/>
    <s v="No"/>
    <s v="Si"/>
    <s v="No"/>
  </r>
  <r>
    <x v="13"/>
    <x v="1"/>
    <x v="0"/>
    <s v="normal"/>
    <s v="CRQ223641"/>
    <s v="Tss-Mx.GpoModelo-Securidad Perimetral"/>
    <s v="NETTIE LOPEZ SOSA"/>
    <d v="2017-04-09T03:00:00"/>
    <d v="2017-04-09T09:00:00"/>
    <s v="WO8121342  Pruebas de HA Firewalls de VPN Checkpoint"/>
    <s v="Successful"/>
    <s v="On Time"/>
    <s v="No"/>
    <s v="Minor"/>
    <s v="Successful"/>
    <s v="On Time"/>
    <n v="1"/>
    <n v="1"/>
    <n v="0"/>
    <x v="3"/>
    <n v="0"/>
    <s v="Normal"/>
    <n v="0"/>
    <n v="0"/>
    <n v="0"/>
    <n v="0"/>
    <n v="1"/>
    <n v="0"/>
    <s v="Fernando"/>
    <s v="-"/>
    <s v="WAN"/>
    <s v="TSS"/>
    <s v="No"/>
    <s v="No"/>
    <s v="No"/>
    <s v="Si"/>
    <s v="No"/>
  </r>
  <r>
    <x v="10"/>
    <x v="0"/>
    <x v="0"/>
    <s v="normal"/>
    <s v="C001058356"/>
    <s v="SE.AA.MX.PROJECTS"/>
    <s v="Baca Gonzalez Eliseo"/>
    <d v="2017-04-09T17:00:00"/>
    <d v="2017-04-09T21:00:00"/>
    <s v="Grupo Q / SAP-MX / PRD / Application (SID) / Location / DB HANA Upgrade SP 121 to SP 122.6/ Pre-approved / 4EP"/>
    <s v="Successful"/>
    <s v="On Time"/>
    <s v="No"/>
    <s v="Minor"/>
    <s v="Successful"/>
    <s v="On Time"/>
    <n v="1"/>
    <n v="1"/>
    <n v="0"/>
    <x v="3"/>
    <n v="0"/>
    <s v="Normal"/>
    <n v="0"/>
    <n v="0"/>
    <n v="0"/>
    <n v="0"/>
    <n v="1"/>
    <n v="0"/>
    <s v="Karina"/>
    <s v="C000619231"/>
    <s v="Proyectos"/>
    <s v="ITO"/>
    <s v="No"/>
    <s v="No"/>
    <s v="No"/>
    <s v="Si"/>
    <s v="No"/>
  </r>
  <r>
    <x v="17"/>
    <x v="0"/>
    <x v="0"/>
    <s v="normal"/>
    <s v="C001065029"/>
    <s v="C.SAP.MX.AA.SAP-BASIS"/>
    <s v="Ramirez Lopez Nancy"/>
    <d v="2017-04-07T20:00:00"/>
    <d v="2017-04-08T22:00:00"/>
    <s v="MEXICHEM /BW0 - Local Client Copy-New Client /CSS.CAB pre-approved"/>
    <s v="Successful"/>
    <s v="On Time"/>
    <s v="No"/>
    <s v="Minor"/>
    <s v="Successful"/>
    <s v="On Time"/>
    <n v="1"/>
    <n v="1"/>
    <n v="0"/>
    <x v="3"/>
    <n v="0"/>
    <s v="Normal"/>
    <n v="0"/>
    <n v="0"/>
    <n v="0"/>
    <n v="0"/>
    <n v="1"/>
    <n v="0"/>
    <s v="Maria del Carmen"/>
    <s v="CMOD317645"/>
    <s v="Basis"/>
    <s v="BASIS"/>
    <s v="No"/>
    <s v="No"/>
    <s v="No"/>
    <s v="Si"/>
    <s v="No"/>
  </r>
  <r>
    <x v="7"/>
    <x v="0"/>
    <x v="1"/>
    <s v="normal"/>
    <s v="C001056892"/>
    <s v="C.SAP.MX.AA.SAP-BASIS"/>
    <s v="Vidal Beltran Kelly"/>
    <d v="2017-04-07T11:00:00"/>
    <d v="2017-04-07T17:00:00"/>
    <s v="Owens | SAP-Basis | T-systems Mexico | CRM-QAS / CQA | Outage = YES | KERNEL_Update [4EP] / CCAB; ITO.CAB pre-approved"/>
    <s v="Successful"/>
    <s v="On Time"/>
    <s v="No"/>
    <s v="Standard"/>
    <s v="Successful"/>
    <s v="On Time"/>
    <n v="1"/>
    <n v="1"/>
    <n v="0"/>
    <x v="3"/>
    <n v="0"/>
    <s v="Normal"/>
    <n v="0"/>
    <n v="0"/>
    <n v="0"/>
    <n v="0"/>
    <n v="1"/>
    <n v="0"/>
    <s v="Maria del Carmen"/>
    <s v="CMOD317140"/>
    <s v="Basis"/>
    <s v="BASIS"/>
    <s v="No"/>
    <s v="No"/>
    <s v="No"/>
    <s v="Si"/>
    <s v="No"/>
  </r>
  <r>
    <x v="34"/>
    <x v="1"/>
    <x v="0"/>
    <s v="normal"/>
    <s v="C000959591"/>
    <s v="SE.AA.MX.SDE.SUPPLIERS"/>
    <s v="Soto Muñoz Jose Carlos"/>
    <d v="2017-04-09T08:00:00"/>
    <d v="2017-04-09T20:00:00"/>
    <s v="Migración de trafico de capa 3 Proveedores JIT | ThyssenKrupp"/>
    <s v="Successful"/>
    <s v="On Time"/>
    <s v="No"/>
    <s v="Minor"/>
    <s v="Successful"/>
    <s v="On Time"/>
    <n v="1"/>
    <n v="1"/>
    <n v="0"/>
    <x v="3"/>
    <n v="0"/>
    <s v="Normal"/>
    <n v="0"/>
    <n v="0"/>
    <n v="0"/>
    <n v="0"/>
    <n v="1"/>
    <n v="0"/>
    <s v="Karina"/>
    <s v="C000782374"/>
    <s v="SDM"/>
    <s v="TSS"/>
    <s v="No"/>
    <s v="No"/>
    <s v="No"/>
    <s v="Si"/>
    <s v="No"/>
  </r>
  <r>
    <x v="5"/>
    <x v="0"/>
    <x v="0"/>
    <s v="normal"/>
    <s v="C001043495"/>
    <s v="SE.AMER.MX.OPM-TSMX"/>
    <s v="Juarez Juarez Paulina"/>
    <d v="2017-04-09T12:00:00"/>
    <d v="2017-04-09T20:00:00"/>
    <s v="Desinstalación de Cableado Obsoleto en DCPI"/>
    <s v="Successful"/>
    <s v="On Time"/>
    <s v="No"/>
    <s v="Minor"/>
    <s v="Successful"/>
    <s v="On Time"/>
    <n v="1"/>
    <n v="1"/>
    <n v="0"/>
    <x v="3"/>
    <n v="0"/>
    <s v="Normal"/>
    <n v="0"/>
    <n v="0"/>
    <n v="0"/>
    <n v="0"/>
    <n v="1"/>
    <n v="0"/>
    <s v="Karina"/>
    <s v="C000050271"/>
    <s v="OPM"/>
    <s v="ITO"/>
    <s v="No"/>
    <s v="No"/>
    <s v="No"/>
    <s v="Si"/>
    <s v="No"/>
  </r>
  <r>
    <x v="5"/>
    <x v="0"/>
    <x v="0"/>
    <s v="normal"/>
    <s v="C001053659"/>
    <s v="C.AMER.MX.SYS-MANAGEMENT"/>
    <s v="Ramos Guzman Griselda"/>
    <d v="2017-04-07T09:00:00"/>
    <d v="2017-04-07T16:30:00"/>
    <s v="AMER | T-Systems GRUPO MODELO | Monitoring tool migration from IBM Tivoli Monitoring to HP SiteScope for Applications"/>
    <s v="Successful"/>
    <s v="On Time"/>
    <s v="No"/>
    <s v="Minor"/>
    <s v="Successful"/>
    <s v="On Time"/>
    <n v="1"/>
    <n v="1"/>
    <n v="0"/>
    <x v="3"/>
    <n v="0"/>
    <s v="Normal"/>
    <n v="0"/>
    <n v="0"/>
    <n v="0"/>
    <n v="0"/>
    <n v="1"/>
    <n v="0"/>
    <s v="Karina"/>
    <s v="-"/>
    <s v="System Management"/>
    <s v="ITO"/>
    <s v="No"/>
    <s v="No"/>
    <s v="No"/>
    <s v="Si"/>
    <s v="No"/>
  </r>
  <r>
    <x v="6"/>
    <x v="1"/>
    <x v="2"/>
    <s v="normal"/>
    <s v="C000959653"/>
    <s v="TS.GS.MX.SCC2.WAN.SEC"/>
    <s v="Mendoza Vega Victor Manuel "/>
    <d v="2017-04-08T23:00:00"/>
    <d v="2017-04-09T11:47:00"/>
    <s v="DSI | Stack switches replacement to increase number of available ports"/>
    <s v="Successful"/>
    <s v="On Time"/>
    <s v="No"/>
    <s v="Significant"/>
    <s v="Successful"/>
    <s v="On Time"/>
    <n v="1"/>
    <n v="1"/>
    <n v="0"/>
    <x v="3"/>
    <n v="0"/>
    <s v="Normal"/>
    <n v="0"/>
    <n v="0"/>
    <n v="0"/>
    <n v="0"/>
    <n v="1"/>
    <n v="0"/>
    <s v="Ariadna"/>
    <s v="-"/>
    <s v="WAN"/>
    <s v="TSS"/>
    <s v="No"/>
    <s v="No"/>
    <s v="No"/>
    <s v="Si"/>
    <s v="No"/>
  </r>
  <r>
    <x v="1"/>
    <x v="0"/>
    <x v="1"/>
    <s v="normal"/>
    <s v="C001061763"/>
    <s v="C.AMER.MX.MSG.VITRO"/>
    <s v="Ceballos Huerta Emanuel Santiago"/>
    <d v="2017-04-07T23:00:00"/>
    <d v="2017-04-08T07:00:00"/>
    <s v="AMER | VITRO | Restart Lync servers vtolync03, vtolync02 and vtolync01"/>
    <s v="Successful"/>
    <s v="On Time"/>
    <s v="No"/>
    <s v="Standard"/>
    <s v="Successful"/>
    <s v="On Time"/>
    <n v="1"/>
    <n v="1"/>
    <n v="0"/>
    <x v="3"/>
    <n v="0"/>
    <s v="Normal"/>
    <n v="0"/>
    <n v="0"/>
    <n v="0"/>
    <n v="0"/>
    <n v="1"/>
    <n v="0"/>
    <s v="Maria del Carmen"/>
    <s v="C000763299"/>
    <s v="Exchange"/>
    <s v="ITO"/>
    <s v="No"/>
    <s v="No"/>
    <s v="No"/>
    <s v="Si"/>
    <s v="No"/>
  </r>
  <r>
    <x v="1"/>
    <x v="0"/>
    <x v="0"/>
    <s v="normal"/>
    <s v="C001061807"/>
    <s v="C.AMER.MX.SECURITY.GOB.VITRO"/>
    <s v="Garcia Hernandez Roberto de Jesus"/>
    <d v="2017-04-07T18:00:00"/>
    <d v="2017-04-08T05:30:00"/>
    <s v="Amer |VITRO| ANTIVIRUS INSTALL(TRENDMICRO) PRD"/>
    <s v="Successful"/>
    <s v="On Time"/>
    <s v="No"/>
    <s v="Minor"/>
    <s v="Successful"/>
    <s v="On Time"/>
    <n v="1"/>
    <n v="1"/>
    <n v="0"/>
    <x v="3"/>
    <n v="0"/>
    <s v="Normal"/>
    <n v="0"/>
    <n v="0"/>
    <n v="0"/>
    <n v="0"/>
    <n v="1"/>
    <n v="0"/>
    <s v="Maria del Carmen"/>
    <s v="C000682192"/>
    <s v="Security"/>
    <s v="ITO"/>
    <s v="No"/>
    <s v="No"/>
    <s v="No"/>
    <s v="Si"/>
    <s v="No"/>
  </r>
  <r>
    <x v="1"/>
    <x v="0"/>
    <x v="0"/>
    <s v="normal"/>
    <s v="C001061643"/>
    <s v="C.SAP.MX.AA.SAP-BASIS"/>
    <s v="Hernandez Jacinto Marco Antonio"/>
    <d v="2017-04-08T21:00:00"/>
    <d v="2017-04-09T17:00:00"/>
    <s v="VITRO | PRO | | AH3HA107 | EPD | UPDATE COMPONENT| Business package of MDM"/>
    <s v="Successful"/>
    <s v="On Time"/>
    <s v="No"/>
    <s v="Minor"/>
    <s v="Successful"/>
    <s v="On Time"/>
    <n v="1"/>
    <n v="1"/>
    <n v="0"/>
    <x v="3"/>
    <n v="0"/>
    <s v="Normal"/>
    <n v="0"/>
    <n v="0"/>
    <n v="0"/>
    <n v="0"/>
    <n v="1"/>
    <n v="0"/>
    <s v="Maria del Carmen"/>
    <s v="CMOD318335"/>
    <s v="Basis"/>
    <s v="BASIS"/>
    <s v="No"/>
    <s v="No"/>
    <s v="No"/>
    <s v="Si"/>
    <s v="No"/>
  </r>
  <r>
    <x v="1"/>
    <x v="0"/>
    <x v="0"/>
    <s v="normal"/>
    <s v="C001063232"/>
    <s v="C.AMER.MX.DBA.VITRO"/>
    <s v="Santana Ochoa Fabian"/>
    <d v="2017-04-07T12:00:00"/>
    <d v="2017-04-07T17:00:00"/>
    <s v="Vitro | PROD | OUTAGE = N | Modifications on the SQL instances as the best practices"/>
    <s v="Successful"/>
    <s v="On Time"/>
    <s v="No"/>
    <s v="Minor"/>
    <s v="Successful"/>
    <s v="On Time"/>
    <n v="1"/>
    <n v="1"/>
    <n v="0"/>
    <x v="3"/>
    <n v="0"/>
    <s v="Normal"/>
    <n v="0"/>
    <n v="0"/>
    <n v="0"/>
    <n v="0"/>
    <n v="1"/>
    <n v="0"/>
    <s v="Maria del Carmen"/>
    <s v="C000831760"/>
    <s v="Base de datos"/>
    <s v="ITO"/>
    <s v="No"/>
    <s v="No"/>
    <s v="No"/>
    <s v="Si"/>
    <s v="No"/>
  </r>
  <r>
    <x v="1"/>
    <x v="1"/>
    <x v="1"/>
    <s v="normal"/>
    <s v="C001055263"/>
    <s v="TS.CP.MX.SIC.WAN.VITRO"/>
    <s v="Garcia Guajardo Jesus  "/>
    <d v="2017-04-06T23:00:00"/>
    <d v="2017-04-07T18:00:00"/>
    <s v="VITRO | Instalación de Nuevo Gibic SFP (Cisco ) en el área de &lt;Site Fama&gt;, Switch &lt;Capa L3&gt; Preaprobado."/>
    <s v="Successful"/>
    <s v="On Time"/>
    <s v="No"/>
    <s v="Standard"/>
    <s v="Successful"/>
    <s v="On Time"/>
    <n v="1"/>
    <n v="1"/>
    <n v="0"/>
    <x v="3"/>
    <n v="0"/>
    <s v="Normal"/>
    <n v="0"/>
    <n v="0"/>
    <n v="0"/>
    <n v="0"/>
    <n v="1"/>
    <n v="0"/>
    <s v="Maria del Carmen"/>
    <s v="C000184276"/>
    <s v="WAN"/>
    <s v="TSS"/>
    <s v="No"/>
    <s v="No"/>
    <s v="No"/>
    <s v="Si"/>
    <s v="No"/>
  </r>
  <r>
    <x v="1"/>
    <x v="1"/>
    <x v="1"/>
    <s v="normal"/>
    <s v="C001061739"/>
    <s v="TS.CP.MX.SIC.WAN.VITRO"/>
    <s v="Valdez Zamora Gerardo Ivan"/>
    <d v="2017-04-07T19:00:00"/>
    <d v="2017-04-08T01:00:00"/>
    <s v="Vitro | TSS - Ventana Mandatoria por parte de Alestra -Corporativo Mexico- Acompañamiento de T-Systems (Preautorizado)"/>
    <s v="Successful"/>
    <s v="On Time"/>
    <s v="No"/>
    <s v="Standard"/>
    <s v="Successful"/>
    <s v="On Time"/>
    <n v="1"/>
    <n v="1"/>
    <n v="0"/>
    <x v="3"/>
    <n v="0"/>
    <s v="Normal"/>
    <n v="0"/>
    <n v="0"/>
    <n v="0"/>
    <n v="0"/>
    <n v="1"/>
    <n v="0"/>
    <s v="Maria del Carmen"/>
    <s v="C000804922"/>
    <s v="WAN"/>
    <s v="TSS"/>
    <s v="No"/>
    <s v="No"/>
    <s v="No"/>
    <s v="Si"/>
    <s v="No"/>
  </r>
  <r>
    <x v="1"/>
    <x v="1"/>
    <x v="1"/>
    <s v="normal"/>
    <s v="C001066430"/>
    <s v="TS.CP.MX.SIC.WAN.VITRO"/>
    <s v="Valdez Zamora Gerardo Ivan"/>
    <d v="2017-04-07T17:00:00"/>
    <d v="2017-04-07T19:00:00"/>
    <s v="Vitro | TSS - Alta de Permisos &lt;Regla Vitro-PPG&gt; en Firewall &lt;FW-VTO-INT_1&gt;| Pre autorizado"/>
    <s v="Successful"/>
    <s v="On Time"/>
    <s v="No"/>
    <s v="Standard"/>
    <s v="Successful"/>
    <s v="On Time"/>
    <n v="1"/>
    <n v="1"/>
    <n v="0"/>
    <x v="3"/>
    <n v="0"/>
    <s v="Normal"/>
    <n v="0"/>
    <n v="0"/>
    <n v="0"/>
    <n v="0"/>
    <n v="1"/>
    <n v="0"/>
    <s v="Maria del Carmen"/>
    <s v="C000473050"/>
    <s v="WAN"/>
    <s v="TSS"/>
    <s v="No"/>
    <s v="No"/>
    <s v="No"/>
    <s v="Si"/>
    <s v="No"/>
  </r>
  <r>
    <x v="8"/>
    <x v="0"/>
    <x v="0"/>
    <s v="normal"/>
    <s v="C40792003"/>
    <s v="PROYECT INFRAEST ITS Support OPS VWM CHGMGR"/>
    <s v="Perez Gonzalez Lucia"/>
    <d v="2017-04-06T08:00:00"/>
    <d v="2017-04-08T17:00:00"/>
    <s v="Instalación de un punto de RED FIS en Nave 4 (zona Antes Decorado)"/>
    <s v="Successful"/>
    <s v="On Time"/>
    <s v="No"/>
    <s v="Minor"/>
    <s v="Successful"/>
    <s v="On Time"/>
    <n v="1"/>
    <n v="1"/>
    <n v="0"/>
    <x v="3"/>
    <n v="0"/>
    <s v="Normal"/>
    <n v="0"/>
    <n v="0"/>
    <n v="0"/>
    <n v="0"/>
    <n v="1"/>
    <n v="0"/>
    <s v="Alejandro"/>
    <s v="CT40003011"/>
    <s v="Proyectos"/>
    <s v="ITO"/>
    <s v="No"/>
    <s v="No"/>
    <s v="No"/>
    <s v="Si"/>
    <s v="No"/>
  </r>
  <r>
    <x v="8"/>
    <x v="0"/>
    <x v="0"/>
    <s v="normal"/>
    <s v="C40795152"/>
    <s v="DATABASE ITS Support OPS VWM CHGMGR"/>
    <s v="Santander Aldabe Gaudencio"/>
    <d v="2017-04-07T00:00:00"/>
    <d v="2017-04-07T18:00:00"/>
    <s v="Baja de servicios de base de datos PRESS en pxprc05 y pxprc06"/>
    <s v="Successful"/>
    <s v="On Time"/>
    <s v="No"/>
    <s v="Minor"/>
    <s v="Successful"/>
    <s v="On Time"/>
    <n v="1"/>
    <n v="1"/>
    <n v="0"/>
    <x v="3"/>
    <n v="0"/>
    <s v="Normal"/>
    <n v="0"/>
    <n v="0"/>
    <n v="0"/>
    <n v="0"/>
    <n v="1"/>
    <n v="0"/>
    <s v="Alejandro"/>
    <s v="-"/>
    <s v="Base de datos"/>
    <s v="ITO"/>
    <s v="No"/>
    <s v="No"/>
    <s v="No"/>
    <s v="Si"/>
    <s v="No"/>
  </r>
  <r>
    <x v="8"/>
    <x v="1"/>
    <x v="0"/>
    <s v="normal"/>
    <s v="C40787050"/>
    <s v="TELECOM ITS Support OPS VWM CHGMGR"/>
    <s v="Martinez Vega Maria Jose"/>
    <d v="2017-04-09T09:00:00"/>
    <d v="2017-04-09T18:00:00"/>
    <s v="Instalación de 2 puntos de red FIS en cuarto de control cubo 6"/>
    <s v="Successful"/>
    <s v="On Time"/>
    <s v="No"/>
    <s v="Minor"/>
    <s v="Successful"/>
    <s v="On Time"/>
    <n v="1"/>
    <n v="1"/>
    <n v="0"/>
    <x v="3"/>
    <n v="0"/>
    <s v="Normal"/>
    <n v="0"/>
    <n v="0"/>
    <n v="0"/>
    <n v="0"/>
    <n v="1"/>
    <n v="0"/>
    <s v="Alejandro"/>
    <s v="CT40003011"/>
    <s v="Cableado"/>
    <s v="TSS"/>
    <s v="No"/>
    <s v="No"/>
    <s v="No"/>
    <s v="Si"/>
    <s v="No"/>
  </r>
  <r>
    <x v="8"/>
    <x v="1"/>
    <x v="0"/>
    <s v="normal"/>
    <s v="C40795991"/>
    <s v="TELECOM LAN ITS Support OPS VWM CHGMGR"/>
    <s v="Lopez Saavedra Ricardo"/>
    <d v="2017-04-08T09:00:00"/>
    <d v="2017-04-08T15:00:00"/>
    <s v="Revision de enlace sw08I03-162.9 y rt-dist2-s20 (Cambio de conectores GBics)"/>
    <s v="Successful"/>
    <s v="On Time"/>
    <s v="No"/>
    <s v="Minor"/>
    <s v="Successful"/>
    <s v="On Time"/>
    <n v="1"/>
    <n v="1"/>
    <n v="0"/>
    <x v="3"/>
    <n v="0"/>
    <s v="Normal"/>
    <n v="0"/>
    <n v="0"/>
    <n v="0"/>
    <n v="0"/>
    <n v="1"/>
    <n v="0"/>
    <s v="Alejandro"/>
    <s v="CT40001978"/>
    <s v="LAN"/>
    <s v="TSS"/>
    <s v="No"/>
    <s v="No"/>
    <s v="No"/>
    <s v="Si"/>
    <s v="No"/>
  </r>
  <r>
    <x v="8"/>
    <x v="1"/>
    <x v="0"/>
    <s v="normal"/>
    <s v="C40795300"/>
    <s v="TELECOM VOICE ITS Support OPS VWM CHGMGR"/>
    <s v="Santos Gonzalez Pedro Luis"/>
    <d v="2017-04-07T18:00:00"/>
    <d v="2017-04-07T22:00:00"/>
    <s v="TSS | VWM | VOZ | Reconfiguracion de enlace Troncal Mexico-Alemania"/>
    <s v="Successful"/>
    <s v="On Time"/>
    <s v="No"/>
    <s v="Minor"/>
    <s v="Successful"/>
    <s v="On Time"/>
    <n v="1"/>
    <n v="1"/>
    <n v="0"/>
    <x v="3"/>
    <n v="0"/>
    <s v="Normal"/>
    <n v="0"/>
    <n v="0"/>
    <n v="0"/>
    <n v="0"/>
    <n v="1"/>
    <n v="0"/>
    <s v="Alejandro"/>
    <s v="CT40003558"/>
    <s v="Voice"/>
    <s v="TSS"/>
    <s v="No"/>
    <s v="No"/>
    <s v="No"/>
    <s v="Si"/>
    <s v="No"/>
  </r>
  <r>
    <x v="8"/>
    <x v="1"/>
    <x v="0"/>
    <s v="normal"/>
    <s v="C40765867"/>
    <s v="TELECOM WAN ITS Support OPS VWM CHGMGR"/>
    <s v="Mucito Najera Sebastian Yair"/>
    <d v="2017-04-09T04:30:00"/>
    <d v="2017-04-09T23:30:00"/>
    <s v="Moving resource partition in both FWSM"/>
    <s v="Successful"/>
    <s v="On Time"/>
    <s v="No"/>
    <s v="Minor"/>
    <s v="Successful"/>
    <s v="On Time"/>
    <n v="1"/>
    <n v="1"/>
    <n v="0"/>
    <x v="3"/>
    <n v="0"/>
    <s v="Normal"/>
    <n v="0"/>
    <n v="0"/>
    <n v="0"/>
    <n v="0"/>
    <n v="1"/>
    <n v="0"/>
    <s v="Alejandro"/>
    <s v="-"/>
    <s v="WAN"/>
    <s v="TSS"/>
    <s v="No"/>
    <s v="No"/>
    <s v="No"/>
    <s v="Si"/>
    <s v="No"/>
  </r>
  <r>
    <x v="17"/>
    <x v="0"/>
    <x v="0"/>
    <s v="normal"/>
    <s v="C001002725"/>
    <s v="SE.AA.MX.PROJECTS"/>
    <s v="Portillo Carbajal Jesus  "/>
    <d v="2017-03-08T09:00:00"/>
    <d v="2017-04-07T23:00:00"/>
    <s v="Mexichem | D01 (D02) | Export/Import migration process from HPUX to Linux"/>
    <s v="Successful"/>
    <s v="On Time"/>
    <s v="No"/>
    <s v="Minor"/>
    <s v="Successful"/>
    <s v="On Time"/>
    <n v="1"/>
    <n v="1"/>
    <n v="0"/>
    <x v="3"/>
    <n v="0"/>
    <s v="Normal"/>
    <n v="0"/>
    <n v="0"/>
    <n v="0"/>
    <n v="0"/>
    <n v="1"/>
    <n v="0"/>
    <s v="Maria del Carmen"/>
    <s v="C000104954"/>
    <s v="Proyectos"/>
    <s v="ITO"/>
    <s v="No"/>
    <s v="No"/>
    <s v="No"/>
    <s v="Si"/>
    <s v="No"/>
  </r>
  <r>
    <x v="1"/>
    <x v="0"/>
    <x v="0"/>
    <s v="normal"/>
    <s v="C001038394"/>
    <s v="C.SAP.MX.AA.SAP-BASIS"/>
    <s v="Hernandez Galindo Israel"/>
    <d v="2017-04-04T11:00:00"/>
    <d v="2017-04-07T18:00:00"/>
    <s v="Change -VITRO  | ah3ha151 |  SAP RPD  |  Outage=Yes | VITRO  - Support to Out operation  SAP APP 35"/>
    <s v="Successful"/>
    <s v="On Time"/>
    <s v="No"/>
    <s v="Minor"/>
    <s v="Successful"/>
    <s v="On Time"/>
    <n v="1"/>
    <n v="1"/>
    <n v="0"/>
    <x v="3"/>
    <n v="0"/>
    <s v="Normal"/>
    <n v="0"/>
    <n v="0"/>
    <n v="0"/>
    <n v="0"/>
    <n v="1"/>
    <n v="0"/>
    <s v="Maria del Carmen"/>
    <s v="C000630033"/>
    <s v="Basis"/>
    <s v="BASIS"/>
    <s v="No"/>
    <s v="No"/>
    <s v="No"/>
    <s v="Si"/>
    <s v="No"/>
  </r>
  <r>
    <x v="1"/>
    <x v="0"/>
    <x v="0"/>
    <s v="normal"/>
    <s v="C001050089"/>
    <s v="SE.AA.MX.PROJECTS"/>
    <s v="Noriega Ibarguengoitia Maria Del Pilar"/>
    <d v="2017-03-30T17:00:00"/>
    <d v="2017-04-07T17:00:00"/>
    <s v="AMER | VITRO | Change IPs from servers MXVTC1CXSF01,MXVTC1CXFS01, MXVTC1XA7WK01, MXVTC1XA7WK02, MXVTC1XA6WK01,MXVTC1KMS, MXVTC1VCENTER"/>
    <s v="Successful"/>
    <s v="On Time"/>
    <s v="No"/>
    <s v="Minor"/>
    <s v="Successful"/>
    <s v="On Time"/>
    <n v="1"/>
    <n v="1"/>
    <n v="0"/>
    <x v="3"/>
    <n v="0"/>
    <s v="Normal"/>
    <n v="0"/>
    <n v="0"/>
    <n v="0"/>
    <n v="0"/>
    <n v="1"/>
    <n v="0"/>
    <s v="Maria del Carmen"/>
    <s v="C000707775"/>
    <s v="Proyectos"/>
    <s v="ITO"/>
    <s v="No"/>
    <s v="No"/>
    <s v="No"/>
    <s v="Si"/>
    <s v="No"/>
  </r>
  <r>
    <x v="6"/>
    <x v="0"/>
    <x v="0"/>
    <s v="normal"/>
    <s v="C001051915"/>
    <s v="C.AMER.MX.PCI"/>
    <s v="De La Pena Olea Rafael"/>
    <d v="2017-03-31T19:00:00"/>
    <d v="2017-04-07T18:00:00"/>
    <s v="DSI QRO | ESXi Memory Increase"/>
    <s v="Successful"/>
    <s v="On Time"/>
    <s v="No"/>
    <s v="Minor"/>
    <s v="Successful"/>
    <s v="On Time"/>
    <n v="1"/>
    <n v="1"/>
    <n v="0"/>
    <x v="3"/>
    <n v="0"/>
    <s v="Normal"/>
    <n v="0"/>
    <n v="0"/>
    <n v="0"/>
    <n v="0"/>
    <n v="1"/>
    <n v="0"/>
    <s v="Ariadna"/>
    <s v="C000975163"/>
    <s v="PCI Infraestructura"/>
    <s v="ITO"/>
    <s v="No"/>
    <s v="No"/>
    <s v="No"/>
    <s v="Si"/>
    <s v="No"/>
  </r>
  <r>
    <x v="1"/>
    <x v="0"/>
    <x v="1"/>
    <s v="normal"/>
    <s v="C001052048"/>
    <s v="C.SAP.MX.AA.SAP-BASIS"/>
    <s v="Hernandez Jacinto Marco Antonio"/>
    <d v="2017-03-31T10:00:00"/>
    <d v="2017-04-07T18:00:00"/>
    <s v="VITRO | P | BPD | AH3HA139 | Outage=No | BW | Water mark for DB2 time Mon~Fir 08:00-20:00hrs"/>
    <s v="Successful"/>
    <s v="On Time"/>
    <s v="No"/>
    <s v="Standard"/>
    <s v="Successful"/>
    <s v="On Time"/>
    <n v="1"/>
    <n v="1"/>
    <n v="0"/>
    <x v="3"/>
    <n v="0"/>
    <s v="Normal"/>
    <n v="0"/>
    <n v="0"/>
    <n v="0"/>
    <n v="0"/>
    <n v="1"/>
    <n v="0"/>
    <s v="Maria del Carmen"/>
    <s v="CMOD315167"/>
    <s v="Basis"/>
    <s v="BASIS"/>
    <s v="No"/>
    <s v="No"/>
    <s v="No"/>
    <s v="Si"/>
    <s v="No"/>
  </r>
  <r>
    <x v="1"/>
    <x v="0"/>
    <x v="1"/>
    <s v="normal"/>
    <s v="C001053666"/>
    <s v="C.AMER.MX.DBA.VITRO"/>
    <s v="Santana Ochoa Fabian"/>
    <d v="2017-03-31T10:00:00"/>
    <d v="2017-04-07T17:00:00"/>
    <s v="AMER | VITRO | Administrative change | Release to Operation, SQL Instance &amp; databases  (&quot;VTOVPMAP-PVA&quot;)"/>
    <s v="Successful"/>
    <s v="On Time"/>
    <s v="No"/>
    <s v="Standard"/>
    <s v="Successful"/>
    <s v="On Time"/>
    <n v="1"/>
    <n v="1"/>
    <n v="0"/>
    <x v="3"/>
    <n v="0"/>
    <s v="Normal"/>
    <n v="0"/>
    <n v="0"/>
    <n v="0"/>
    <n v="0"/>
    <n v="1"/>
    <n v="0"/>
    <s v="Maria del Carmen"/>
    <s v="C000913861"/>
    <s v="Base de datos"/>
    <s v="ITO"/>
    <s v="No"/>
    <s v="No"/>
    <s v="No"/>
    <s v="Si"/>
    <s v="No"/>
  </r>
  <r>
    <x v="14"/>
    <x v="0"/>
    <x v="0"/>
    <s v="normal"/>
    <s v="C001061722"/>
    <s v="C.SAP.MX.AA.GDH.MX-BASIS"/>
    <s v="Coyotecatl Tecanhuey Lucero"/>
    <d v="2017-04-08T16:00:00"/>
    <d v="2017-04-08T20:00:00"/>
    <s v="GDF SUEZ/ SAP - BASIS / PRODUCTION/ BWP /  TSMX  - ADD_ON  ABAP_classic env. (SPAM/SAINT)  /CCAB; ITO.CAB pre-approved [4EP]"/>
    <s v="Successful"/>
    <s v="On Time"/>
    <s v="No"/>
    <s v="Minor"/>
    <s v="Successful"/>
    <s v="On Time"/>
    <n v="1"/>
    <n v="1"/>
    <n v="0"/>
    <x v="3"/>
    <n v="0"/>
    <s v="Normal"/>
    <n v="0"/>
    <n v="0"/>
    <n v="0"/>
    <n v="1"/>
    <n v="1"/>
    <n v="0"/>
    <s v="Karina"/>
    <s v="CMOD318855"/>
    <s v="Basis"/>
    <s v="BASIS"/>
    <s v="No"/>
    <s v="No"/>
    <s v="Si"/>
    <s v="Si"/>
    <s v="No"/>
  </r>
  <r>
    <x v="8"/>
    <x v="0"/>
    <x v="0"/>
    <s v="normal"/>
    <s v="C40790152"/>
    <s v="OPM ITS Support OPS VWM CHGMGR"/>
    <s v="Herrera Vazquez Jose Mariano"/>
    <d v="2017-04-03T08:00:00"/>
    <d v="2017-04-09T22:30:00"/>
    <s v="SAP R/3 Enterprise Upgrade - Cutover Plan ==&gt; TPR"/>
    <s v="Successful"/>
    <s v="On Time"/>
    <s v="No"/>
    <s v="Minor"/>
    <s v="Successful"/>
    <s v="On Time"/>
    <n v="1"/>
    <n v="1"/>
    <n v="0"/>
    <x v="3"/>
    <n v="0"/>
    <s v="Normal"/>
    <n v="0"/>
    <n v="0"/>
    <n v="0"/>
    <n v="0"/>
    <n v="1"/>
    <n v="0"/>
    <s v="Alejandro"/>
    <s v="CT40004397"/>
    <s v="OPM"/>
    <s v="ITO"/>
    <s v="No"/>
    <s v="No"/>
    <s v="No"/>
    <s v="Si"/>
    <s v="No"/>
  </r>
  <r>
    <x v="1"/>
    <x v="0"/>
    <x v="0"/>
    <s v="normal"/>
    <s v="C001026330"/>
    <s v="C.SAP.MX.AA.SAP-BASIS"/>
    <s v="Hernandez Jacinto Marco Antonio"/>
    <d v="2017-03-07T11:30:00"/>
    <d v="2017-04-10T18:00:00"/>
    <s v="VITRO | NP | BQA | AH3HA126 | Outage=No | BW | Water mark for DB2 time Mon~Fir 08:00-20:00hrs"/>
    <s v="Successful"/>
    <s v="On Time"/>
    <s v="No"/>
    <s v="Minor"/>
    <s v="Successful"/>
    <s v="On Time"/>
    <n v="1"/>
    <n v="1"/>
    <n v="0"/>
    <x v="3"/>
    <n v="0"/>
    <s v="Normal"/>
    <n v="0"/>
    <n v="0"/>
    <n v="0"/>
    <n v="0"/>
    <n v="1"/>
    <n v="0"/>
    <s v="Maria del Carmen"/>
    <s v="CMOD315167"/>
    <s v="Basis"/>
    <s v="BASIS"/>
    <s v="No"/>
    <s v="No"/>
    <s v="No"/>
    <s v="Si"/>
    <s v="No"/>
  </r>
  <r>
    <x v="1"/>
    <x v="0"/>
    <x v="0"/>
    <s v="normal"/>
    <s v="C001050182"/>
    <s v="C.SAP.MX.AA.SAP-BASIS"/>
    <s v="Hernandez Jacinto Marco Antonio"/>
    <d v="2017-04-06T09:00:00"/>
    <d v="2017-04-10T18:00:00"/>
    <s v="Change -VITRO | ah4ha102 | SAP XDE | Outage=Yes | VITRO - Support to down and out operation SAP XI - DEV"/>
    <s v="Successful"/>
    <s v="On Time"/>
    <s v="No"/>
    <s v="Minor"/>
    <s v="Successful"/>
    <s v="On Time"/>
    <n v="1"/>
    <n v="1"/>
    <n v="0"/>
    <x v="3"/>
    <n v="0"/>
    <s v="Normal"/>
    <n v="0"/>
    <n v="0"/>
    <n v="0"/>
    <n v="0"/>
    <n v="1"/>
    <n v="0"/>
    <s v="Maria del Carmen"/>
    <s v="C000630033"/>
    <s v="Basis"/>
    <s v="BASIS"/>
    <s v="No"/>
    <s v="No"/>
    <s v="No"/>
    <s v="Si"/>
    <s v="No"/>
  </r>
  <r>
    <x v="1"/>
    <x v="1"/>
    <x v="1"/>
    <s v="normal"/>
    <s v="C001050192"/>
    <s v="TS.CP.MX.SIC.LAN.VITRO"/>
    <s v="Huerta Barrera David  "/>
    <d v="2017-04-07T22:00:00"/>
    <d v="2017-04-10T17:00:00"/>
    <s v="VITRO | Crinamex reinstalación de Ap Cisco 1242 en el área de control de inventarios, retirado de Vitolsa / Pre Aprobado"/>
    <s v="Successful"/>
    <s v="On Time"/>
    <s v="No"/>
    <s v="Standard"/>
    <s v="Successful"/>
    <s v="On Time"/>
    <n v="1"/>
    <n v="1"/>
    <n v="0"/>
    <x v="3"/>
    <n v="0"/>
    <s v="Normal"/>
    <n v="0"/>
    <n v="0"/>
    <n v="0"/>
    <n v="0"/>
    <n v="1"/>
    <n v="0"/>
    <s v="Maria del Carmen"/>
    <s v="C000179668"/>
    <s v="LAN"/>
    <s v="TSS"/>
    <s v="No"/>
    <s v="No"/>
    <s v="No"/>
    <s v="Si"/>
    <s v="No"/>
  </r>
  <r>
    <x v="5"/>
    <x v="2"/>
    <x v="0"/>
    <s v="normal"/>
    <s v="C001058382"/>
    <s v="DS.ISD.MX.LBU.IMPLEMENTER"/>
    <s v="Aguilar Vazquez Areli  "/>
    <d v="2017-04-10T17:00:00"/>
    <d v="2017-04-10T20:00:00"/>
    <s v="Integracion del cliente SIGMA a notificaciones automaticas P1 y P2"/>
    <s v="Successful"/>
    <s v="On Time"/>
    <s v="No"/>
    <s v="Minor"/>
    <s v="Successful"/>
    <s v="On Time"/>
    <n v="1"/>
    <n v="1"/>
    <n v="0"/>
    <x v="3"/>
    <n v="0"/>
    <s v="Normal"/>
    <n v="0"/>
    <n v="0"/>
    <n v="0"/>
    <n v="0"/>
    <n v="1"/>
    <n v="0"/>
    <s v="Karina"/>
    <s v="-"/>
    <s v="PME"/>
    <s v="PME"/>
    <s v="No"/>
    <s v="No"/>
    <s v="No"/>
    <s v="Si"/>
    <s v="No"/>
  </r>
  <r>
    <x v="0"/>
    <x v="0"/>
    <x v="0"/>
    <s v="normal"/>
    <s v="C001059987"/>
    <s v="C.AMER.MX.DPO-LNX"/>
    <s v="Don Juan Rico Nataly"/>
    <d v="2017-04-07T17:00:00"/>
    <d v="2017-04-10T12:00:00"/>
    <s v="AMER | HSAI | Operative System upgrade on server saiqroauv16 | DEV"/>
    <s v="Successful"/>
    <s v="On Time"/>
    <s v="No"/>
    <s v="Minor"/>
    <s v="Successful"/>
    <s v="On Time"/>
    <n v="1"/>
    <n v="1"/>
    <n v="0"/>
    <x v="3"/>
    <n v="0"/>
    <s v="Normal"/>
    <n v="0"/>
    <n v="0"/>
    <n v="0"/>
    <n v="0"/>
    <n v="1"/>
    <n v="0"/>
    <s v="Ariadna"/>
    <s v="C000972225"/>
    <s v="DPO Linux"/>
    <s v="ITO"/>
    <s v="No"/>
    <s v="No"/>
    <s v="No"/>
    <s v="Si"/>
    <s v="No"/>
  </r>
  <r>
    <x v="1"/>
    <x v="1"/>
    <x v="1"/>
    <s v="normal"/>
    <s v="C001060018"/>
    <s v="TS.CP.MX.SIC.LAN.VITRO"/>
    <s v="Huerta Barrera David  "/>
    <d v="2017-04-08T11:00:00"/>
    <d v="2017-04-10T18:00:00"/>
    <s v="Vitro | VIC | refresh tecnológico remplazo de Switch P332G-ML, por Switch Cisco WS-C3850-12S-E, en el área de Almacén de refacciones Pre aprobado."/>
    <s v="Successful"/>
    <s v="On Time"/>
    <s v="No"/>
    <s v="Standard"/>
    <s v="Successful"/>
    <s v="On Time"/>
    <n v="1"/>
    <n v="1"/>
    <n v="0"/>
    <x v="3"/>
    <n v="0"/>
    <s v="Normal"/>
    <n v="0"/>
    <n v="0"/>
    <n v="0"/>
    <n v="0"/>
    <n v="1"/>
    <n v="0"/>
    <s v="Maria del Carmen"/>
    <s v="C000184276"/>
    <s v="LAN"/>
    <s v="TSS"/>
    <s v="No"/>
    <s v="No"/>
    <s v="No"/>
    <s v="Si"/>
    <s v="No"/>
  </r>
  <r>
    <x v="15"/>
    <x v="1"/>
    <x v="0"/>
    <s v="normal"/>
    <s v="C001060046"/>
    <s v="TS.GS.MX.SCC2.WAN.SEC"/>
    <s v="Ramirez Salazar Ricardo"/>
    <d v="2017-04-10T19:00:00"/>
    <d v="2017-04-10T21:00:00"/>
    <s v="Configuración de túnel VPN con cliente Imperquimia y desvío de tráfico de la Planta con este túnel."/>
    <s v="Successful"/>
    <s v="On Time"/>
    <s v="No"/>
    <s v="Minor"/>
    <s v="Successful"/>
    <s v="On Time"/>
    <n v="1"/>
    <n v="1"/>
    <n v="0"/>
    <x v="3"/>
    <n v="0"/>
    <s v="Normal"/>
    <n v="0"/>
    <n v="0"/>
    <n v="0"/>
    <n v="0"/>
    <n v="1"/>
    <n v="0"/>
    <s v="Karina"/>
    <s v="-"/>
    <s v="WAN"/>
    <s v="TSS"/>
    <s v="No"/>
    <s v="No"/>
    <s v="No"/>
    <s v="Si"/>
    <s v="No"/>
  </r>
  <r>
    <x v="1"/>
    <x v="0"/>
    <x v="0"/>
    <s v="normal"/>
    <s v="C001061589"/>
    <s v="C.SAP.MX.AA.SAP-BASIS"/>
    <s v="Hernandez Jacinto Marco Antonio"/>
    <d v="2017-04-10T09:00:00"/>
    <d v="2017-04-10T23:00:00"/>
    <s v="VITRO | QAS | | AH3HA169 | MQA | INSTALATION | Business package of MDM"/>
    <s v="Successful"/>
    <s v="On Time"/>
    <s v="No"/>
    <s v="Minor"/>
    <s v="Successful"/>
    <s v="On Time"/>
    <n v="1"/>
    <n v="1"/>
    <n v="0"/>
    <x v="3"/>
    <n v="0"/>
    <s v="Normal"/>
    <n v="0"/>
    <n v="0"/>
    <n v="0"/>
    <n v="0"/>
    <n v="1"/>
    <n v="0"/>
    <s v="Maria del Carmen"/>
    <s v="CMOD318335"/>
    <s v="Basis"/>
    <s v="BASIS"/>
    <s v="No"/>
    <s v="No"/>
    <s v="No"/>
    <s v="Si"/>
    <s v="No"/>
  </r>
  <r>
    <x v="1"/>
    <x v="0"/>
    <x v="0"/>
    <s v="normal"/>
    <s v="C001061761"/>
    <s v="C.AMER.MX.AD.VITRO"/>
    <s v="Troncozo Lozada Gustavo"/>
    <d v="2017-04-07T16:00:00"/>
    <d v="2017-04-11T16:00:00"/>
    <s v="AMER | Vitro| Zscaler proxy deploy trough policy ( flotado garcia )"/>
    <s v="Successful"/>
    <s v="On Time"/>
    <s v="No"/>
    <s v="Minor"/>
    <s v="Successful"/>
    <s v="On Time"/>
    <n v="1"/>
    <n v="1"/>
    <n v="0"/>
    <x v="3"/>
    <n v="0"/>
    <s v="Normal"/>
    <n v="0"/>
    <n v="0"/>
    <n v="0"/>
    <n v="0"/>
    <n v="1"/>
    <n v="0"/>
    <s v="Maria del Carmen"/>
    <s v="C000181027"/>
    <s v="Active Directory"/>
    <s v="ITO"/>
    <s v="No"/>
    <s v="No"/>
    <s v="No"/>
    <s v="Si"/>
    <s v="No"/>
  </r>
  <r>
    <x v="17"/>
    <x v="0"/>
    <x v="1"/>
    <s v="normal"/>
    <s v="C001065024"/>
    <s v="C.SAP.MX.AA.SAP-BASIS"/>
    <s v="Salcedo Simpson Georgina"/>
    <d v="2017-04-10T21:00:00"/>
    <d v="2017-04-11T09:30:00"/>
    <s v="MEXICHEM / ECC/ T01 - KERNEL_Update 7.21 PL 815 / CCAB; ITO.CAB pre-approved [4EP]"/>
    <s v="Successful"/>
    <s v="On Time"/>
    <s v="No"/>
    <s v="Standard"/>
    <s v="Successful"/>
    <s v="On Time"/>
    <n v="1"/>
    <n v="1"/>
    <n v="0"/>
    <x v="3"/>
    <n v="0"/>
    <s v="Normal"/>
    <n v="0"/>
    <n v="0"/>
    <n v="0"/>
    <n v="0"/>
    <n v="1"/>
    <n v="0"/>
    <s v="Maria del Carmen"/>
    <s v="CMOD317140"/>
    <s v="Basis"/>
    <s v="BASIS"/>
    <s v="No"/>
    <s v="No"/>
    <s v="No"/>
    <s v="Si"/>
    <s v="No"/>
  </r>
  <r>
    <x v="17"/>
    <x v="0"/>
    <x v="1"/>
    <s v="normal"/>
    <s v="C001066392"/>
    <s v="C.SAP.MX.AA.SAP-BASIS"/>
    <s v="Porras Davila Hiram Kalid"/>
    <d v="2017-04-09T23:00:00"/>
    <d v="2017-04-10T12:00:00"/>
    <s v="[MEXICHEM] / [ SAP -BASIS] / [ DEV] / [ SOD ] / [ TSMX] - Implementation of support packages for ABAP (SPAM/SAINT) / CCAB; ITO.CAB pre-approved [4EP]"/>
    <s v="Successful"/>
    <s v="On Time"/>
    <s v="No"/>
    <s v="Standard"/>
    <s v="Successful"/>
    <s v="On Time"/>
    <n v="1"/>
    <n v="1"/>
    <n v="0"/>
    <x v="3"/>
    <n v="0"/>
    <s v="Normal"/>
    <n v="0"/>
    <n v="0"/>
    <n v="0"/>
    <n v="0"/>
    <n v="1"/>
    <n v="0"/>
    <s v="Maria del Carmen"/>
    <s v="CMOD318037"/>
    <s v="Basis"/>
    <s v="BASIS"/>
    <s v="No"/>
    <s v="No"/>
    <s v="No"/>
    <s v="Si"/>
    <s v="No"/>
  </r>
  <r>
    <x v="17"/>
    <x v="0"/>
    <x v="1"/>
    <s v="normal"/>
    <s v="C001066514"/>
    <s v="C.SAP.MX.AA.SAP-BASIS"/>
    <s v="Porras Davila Hiram Kalid"/>
    <d v="2017-04-10T23:00:00"/>
    <d v="2017-04-11T12:00:00"/>
    <s v="[MEXICHEM] / [ SAP -BASIS] / [ DEV] / [ SOL ] / [ TSMX] - Implementation of support packages for ABAP (SPAM/SAINT) / CCAB; ITO.CAB pre-approved [4EP]"/>
    <s v="Successful"/>
    <s v="On Time"/>
    <s v="No"/>
    <s v="Standard"/>
    <s v="Successful"/>
    <s v="On Time"/>
    <n v="1"/>
    <n v="1"/>
    <n v="0"/>
    <x v="3"/>
    <n v="0"/>
    <s v="Normal"/>
    <n v="0"/>
    <n v="0"/>
    <n v="0"/>
    <n v="0"/>
    <n v="1"/>
    <n v="0"/>
    <s v="Maria del Carmen"/>
    <s v="CMOD318037"/>
    <s v="Basis"/>
    <s v="BASIS"/>
    <s v="No"/>
    <s v="No"/>
    <s v="No"/>
    <s v="Si"/>
    <s v="No"/>
  </r>
  <r>
    <x v="15"/>
    <x v="0"/>
    <x v="1"/>
    <s v="normal"/>
    <s v="C001069913"/>
    <s v="C.SAP.MX.AA.GDH.MX-BASIS"/>
    <s v="Morales Herrera Benjamin  "/>
    <d v="2017-04-11T12:00:00"/>
    <d v="2017-04-11T13:00:00"/>
    <s v="[Imperquimia] / [ SAP -MX ] / [ Development ] / [ ERD ] / - RESTART /CCAB; ITO.CAB pre-approved [4EP]"/>
    <s v="Successful"/>
    <s v="On Time"/>
    <s v="No"/>
    <s v="Standard"/>
    <s v="Successful"/>
    <s v="On Time"/>
    <n v="1"/>
    <n v="1"/>
    <n v="0"/>
    <x v="3"/>
    <n v="0"/>
    <s v="Normal"/>
    <n v="0"/>
    <n v="0"/>
    <n v="0"/>
    <n v="0"/>
    <n v="1"/>
    <n v="0"/>
    <s v="Karina"/>
    <s v="CMOD316997"/>
    <s v="Basis"/>
    <s v="BASIS"/>
    <s v="No"/>
    <s v="No"/>
    <s v="No"/>
    <s v="Si"/>
    <s v="No"/>
  </r>
  <r>
    <x v="8"/>
    <x v="3"/>
    <x v="0"/>
    <s v="normal"/>
    <s v="C40740852"/>
    <s v="SAP LOGROS Support AMS VWM CHGMGR"/>
    <s v="Castro Rodriguez Gabriela"/>
    <d v="2017-04-07T15:00:00"/>
    <d v="2017-04-10T18:00:00"/>
    <s v="JOBS Proyecto Doble Origen (T-Systems) - C40623633"/>
    <s v="Successful"/>
    <s v="On Time"/>
    <s v="No"/>
    <s v="Minor"/>
    <s v="Successful"/>
    <s v="On Time"/>
    <n v="1"/>
    <n v="1"/>
    <n v="0"/>
    <x v="3"/>
    <n v="0"/>
    <s v="Normal"/>
    <n v="0"/>
    <n v="0"/>
    <n v="0"/>
    <n v="0"/>
    <n v="1"/>
    <n v="0"/>
    <s v="Alejandro"/>
    <s v="-"/>
    <s v="Cliente"/>
    <s v="SI"/>
    <s v="No"/>
    <s v="No"/>
    <s v="No"/>
    <s v="Si"/>
    <s v="No"/>
  </r>
  <r>
    <x v="8"/>
    <x v="0"/>
    <x v="0"/>
    <s v="normal"/>
    <s v="C40792004"/>
    <s v="PROYECT INFRAEST ITS Support OPS VWM CHGMGR"/>
    <s v="Perez Gonzalez Lucia"/>
    <d v="2017-04-08T11:00:00"/>
    <d v="2017-04-10T17:00:00"/>
    <s v="Desconexion red y electrico y retiro de cableado de equipos obsoletos Power 6 y Power 7 de FIS (DCPII)"/>
    <s v="Successful"/>
    <s v="On Time"/>
    <s v="No"/>
    <s v="Minor"/>
    <s v="Successful"/>
    <s v="On Time"/>
    <n v="1"/>
    <n v="1"/>
    <n v="0"/>
    <x v="3"/>
    <n v="0"/>
    <s v="Normal"/>
    <n v="0"/>
    <n v="0"/>
    <n v="0"/>
    <n v="0"/>
    <n v="1"/>
    <n v="1"/>
    <s v="Alejandro"/>
    <s v="CT40002183"/>
    <s v="Proyectos"/>
    <s v="ITO"/>
    <s v="No"/>
    <s v="No"/>
    <s v="No"/>
    <s v="Si"/>
    <s v="Si"/>
  </r>
  <r>
    <x v="8"/>
    <x v="0"/>
    <x v="0"/>
    <s v="normal"/>
    <s v="C40794405"/>
    <s v="PROYECT INFRAEST ITS Support OPS VWM CHGMGR"/>
    <s v="Ruiz Cruz Yolanda Rosario"/>
    <d v="2017-04-08T10:00:00"/>
    <d v="2017-04-10T21:00:00"/>
    <s v="Proyecto de Migración ET2000 Argentina: Segunda prueba de cambio de IP del servidor de TAM y PoC de Argentina"/>
    <s v="Successful"/>
    <s v="On Time"/>
    <s v="No"/>
    <s v="Minor"/>
    <s v="Successful"/>
    <s v="On Time"/>
    <n v="1"/>
    <n v="1"/>
    <n v="0"/>
    <x v="3"/>
    <n v="0"/>
    <s v="Normal"/>
    <n v="0"/>
    <n v="0"/>
    <n v="0"/>
    <n v="0"/>
    <n v="1"/>
    <n v="0"/>
    <s v="Alejandro"/>
    <s v="-"/>
    <s v="Proyectos"/>
    <s v="ITO"/>
    <s v="No"/>
    <s v="No"/>
    <s v="No"/>
    <s v="Si"/>
    <s v="No"/>
  </r>
  <r>
    <x v="8"/>
    <x v="0"/>
    <x v="0"/>
    <s v="normal"/>
    <s v="C40794476"/>
    <s v="PROYECT INFRAEST ITS Support OPS VWM CHGMGR"/>
    <s v="Zozoaga Trujillo Maria De La Concepcion Monica"/>
    <d v="2017-04-08T08:00:00"/>
    <d v="2017-04-10T17:00:00"/>
    <s v="Acompañamiento al proveedor en actividades instalación del equipo Fábrica Digital en cubo 6 y activación de puertos"/>
    <s v="Successful"/>
    <s v="On Time"/>
    <s v="No"/>
    <s v="Minor"/>
    <s v="Successful"/>
    <s v="On Time"/>
    <n v="1"/>
    <n v="1"/>
    <n v="0"/>
    <x v="3"/>
    <n v="0"/>
    <s v="Normal"/>
    <n v="0"/>
    <n v="0"/>
    <n v="0"/>
    <n v="0"/>
    <n v="1"/>
    <n v="0"/>
    <s v="Alejandro"/>
    <s v="CT40005437"/>
    <s v="Proyectos"/>
    <s v="ITO"/>
    <s v="No"/>
    <s v="No"/>
    <s v="No"/>
    <s v="Si"/>
    <s v="No"/>
  </r>
  <r>
    <x v="8"/>
    <x v="0"/>
    <x v="0"/>
    <s v="normal"/>
    <s v="C40795473"/>
    <s v="STORAGE ITS Support OPS VWM CHGMGR"/>
    <s v="GEORGE DAVILA JESUS JACOB"/>
    <d v="2017-04-07T09:00:00"/>
    <d v="2017-04-10T22:00:00"/>
    <s v="Decomiso de Storage en servidores apagados de centro logistico"/>
    <s v="Successful"/>
    <s v="On Time"/>
    <s v="No"/>
    <s v="Minor"/>
    <s v="Successful"/>
    <s v="On Time"/>
    <n v="1"/>
    <n v="1"/>
    <n v="0"/>
    <x v="3"/>
    <n v="0"/>
    <s v="Normal"/>
    <n v="0"/>
    <n v="0"/>
    <n v="0"/>
    <n v="0"/>
    <n v="1"/>
    <n v="0"/>
    <s v="Alejandro"/>
    <s v="CT40009852"/>
    <s v="Backups -Storage"/>
    <s v="ITO"/>
    <s v="No"/>
    <s v="No"/>
    <s v="No"/>
    <s v="Si"/>
    <s v="No"/>
  </r>
  <r>
    <x v="8"/>
    <x v="1"/>
    <x v="0"/>
    <s v="normal"/>
    <s v="C40795509"/>
    <s v="OPM ITS Support OPS VWM CHGMGR"/>
    <s v="Vargas Aguilar Jorge"/>
    <d v="2017-04-09T13:50:00"/>
    <d v="2017-04-10T17:00:00"/>
    <s v="Arreglo de cableado de equipos windows localizados en DCPII Gabinete 2327 - Fase II"/>
    <s v="Successful"/>
    <s v="On Time"/>
    <s v="No"/>
    <s v="Minor"/>
    <s v="Successful"/>
    <s v="On Time"/>
    <n v="1"/>
    <n v="1"/>
    <n v="0"/>
    <x v="3"/>
    <n v="0"/>
    <s v="Normal"/>
    <n v="0"/>
    <n v="0"/>
    <n v="0"/>
    <n v="0"/>
    <n v="1"/>
    <n v="0"/>
    <s v="Alejandro"/>
    <s v="CT40005482"/>
    <s v="OPM"/>
    <s v="TSS"/>
    <s v="No"/>
    <s v="No"/>
    <s v="No"/>
    <s v="Si"/>
    <s v="No"/>
  </r>
  <r>
    <x v="8"/>
    <x v="1"/>
    <x v="0"/>
    <s v="normal"/>
    <s v="C40796287"/>
    <s v="OPM ITS Support OPS VWM CHGMGR"/>
    <s v="Vargas Aguilar Jorge"/>
    <d v="2017-04-09T09:00:00"/>
    <d v="2017-04-10T17:00:00"/>
    <s v="Seguimiento de Cables a equipo MX_TRANC-VWM-2 ubicado en gabinete 2119"/>
    <s v="Successful"/>
    <s v="On Time"/>
    <s v="No"/>
    <s v="Minor"/>
    <s v="Successful"/>
    <s v="On Time"/>
    <n v="1"/>
    <n v="1"/>
    <n v="0"/>
    <x v="3"/>
    <n v="0"/>
    <s v="Normal"/>
    <n v="0"/>
    <n v="0"/>
    <n v="0"/>
    <n v="0"/>
    <n v="1"/>
    <n v="0"/>
    <s v="Alejandro"/>
    <s v="CT40002753"/>
    <s v="OPM"/>
    <s v="TSS"/>
    <s v="No"/>
    <s v="No"/>
    <s v="No"/>
    <s v="Si"/>
    <s v="No"/>
  </r>
  <r>
    <x v="8"/>
    <x v="0"/>
    <x v="1"/>
    <s v="normal"/>
    <s v="C40799855"/>
    <s v="FACILITIES ITS Support OPS VWM CHGMGR"/>
    <s v="Alvarado Pacheco Milthon Christian"/>
    <d v="2017-04-10T10:30:00"/>
    <d v="2017-04-11T10:30:00"/>
    <s v="Electrical maintenance to MX_1003 air conditioning precision equipment of Data Center MX_1030"/>
    <s v="Successful"/>
    <s v="On Time"/>
    <s v="No"/>
    <s v="Standard"/>
    <s v="Successful"/>
    <s v="On Time"/>
    <n v="1"/>
    <n v="1"/>
    <n v="0"/>
    <x v="3"/>
    <n v="0"/>
    <s v="Normal"/>
    <n v="0"/>
    <n v="0"/>
    <n v="0"/>
    <n v="0"/>
    <n v="1"/>
    <n v="0"/>
    <s v="Alejandro"/>
    <s v="CT40002869"/>
    <s v="DCI"/>
    <s v="ITO"/>
    <s v="No"/>
    <s v="No"/>
    <s v="No"/>
    <s v="Si"/>
    <s v="No"/>
  </r>
  <r>
    <x v="13"/>
    <x v="1"/>
    <x v="0"/>
    <s v="normal"/>
    <s v="CRQ222956"/>
    <s v="Tss-Mx.GpoModelo-Lan"/>
    <s v="JIMENEZ HERRADA  CARLOS"/>
    <d v="2017-04-07T18:30:00"/>
    <d v="2017-04-10T18:00:00"/>
    <s v="WO7540928 Actualización de WLC de Cantabria."/>
    <s v="Successful"/>
    <s v="On Time"/>
    <s v="No"/>
    <s v="Minor"/>
    <s v="Successful"/>
    <s v="On Time"/>
    <n v="1"/>
    <n v="1"/>
    <n v="0"/>
    <x v="3"/>
    <n v="0"/>
    <s v="Normal"/>
    <n v="0"/>
    <n v="0"/>
    <n v="0"/>
    <n v="0"/>
    <n v="1"/>
    <n v="0"/>
    <s v="Fernando"/>
    <s v="-"/>
    <s v="LAN"/>
    <s v="TSS"/>
    <s v="No"/>
    <s v="No"/>
    <s v="No"/>
    <s v="Si"/>
    <s v="No"/>
  </r>
  <r>
    <x v="13"/>
    <x v="0"/>
    <x v="0"/>
    <s v="normal"/>
    <s v="CRQ220439"/>
    <s v="Css-Mex.GpoModelo-Admon-Dba"/>
    <s v="CANO SEGURA MARCO ANTONIO"/>
    <d v="2017-04-08T22:00:00"/>
    <d v="2017-04-10T18:00:00"/>
    <s v="WO7588710 Balanceo de carga de las instancias Cluster 2008"/>
    <s v="Successful"/>
    <s v="On Time"/>
    <s v="No"/>
    <s v="Minor"/>
    <s v="Successful"/>
    <s v="On Time"/>
    <n v="1"/>
    <n v="1"/>
    <n v="0"/>
    <x v="3"/>
    <n v="0"/>
    <s v="Normal"/>
    <n v="0"/>
    <n v="0"/>
    <n v="0"/>
    <n v="0"/>
    <n v="1"/>
    <n v="0"/>
    <s v="Fernando"/>
    <s v="-"/>
    <s v="Base de datos"/>
    <s v="ITO"/>
    <s v="No"/>
    <s v="No"/>
    <s v="No"/>
    <s v="Si"/>
    <s v="No"/>
  </r>
  <r>
    <x v="13"/>
    <x v="1"/>
    <x v="0"/>
    <s v="normal"/>
    <s v="CRQ220428"/>
    <s v="Tss-Mx.GpoModelo-Lan"/>
    <s v="TOTOTZINTLE AVILA ANTONIO "/>
    <d v="2017-04-09T09:00:00"/>
    <d v="2017-04-09T13:00:00"/>
    <s v="WO8121353 Pruebas  Alta Disponibilidad en LAN/WAN/Riverbed en Cantabria"/>
    <s v="Successful"/>
    <s v="On Time"/>
    <s v="No"/>
    <s v="Minor"/>
    <s v="Successful"/>
    <s v="On Time"/>
    <n v="1"/>
    <n v="1"/>
    <n v="0"/>
    <x v="3"/>
    <n v="0"/>
    <s v="Normal"/>
    <n v="0"/>
    <n v="0"/>
    <n v="0"/>
    <n v="0"/>
    <n v="1"/>
    <n v="0"/>
    <s v="Fernando"/>
    <s v="-"/>
    <s v="LAN"/>
    <s v="TSS"/>
    <s v="No"/>
    <s v="No"/>
    <s v="No"/>
    <s v="Si"/>
    <s v="No"/>
  </r>
  <r>
    <x v="13"/>
    <x v="0"/>
    <x v="0"/>
    <s v="normal"/>
    <s v="CRQ223773"/>
    <s v="Css-Mex.GpoModelo-Admon-Dba"/>
    <s v="CANO SEGURA MARCO ANTONIO"/>
    <d v="2017-04-09T21:00:00"/>
    <d v="2017-04-10T21:00:00"/>
    <s v="SLT|WO8158790 Optimización de queries y actualización de Vista en base Motor de Precios."/>
    <s v="Successful"/>
    <s v="On Time"/>
    <s v="No"/>
    <s v="Minor"/>
    <s v="Successful"/>
    <s v="On Time"/>
    <n v="1"/>
    <n v="1"/>
    <n v="0"/>
    <x v="3"/>
    <n v="1"/>
    <s v="SLT"/>
    <n v="0"/>
    <n v="0"/>
    <n v="0"/>
    <n v="0"/>
    <n v="1"/>
    <n v="0"/>
    <s v="Fernando"/>
    <s v="-"/>
    <s v="Base de datos"/>
    <s v="ITO"/>
    <s v="No"/>
    <s v="No"/>
    <s v="No"/>
    <s v="Si"/>
    <s v="No"/>
  </r>
  <r>
    <x v="1"/>
    <x v="0"/>
    <x v="0"/>
    <s v="normal"/>
    <s v="C000858482"/>
    <s v="C.AMER.MX.DPO-LNX"/>
    <s v="Perez Vega Maria de la Luz"/>
    <d v="2017-04-12T08:00:00"/>
    <d v="2017-04-12T14:00:00"/>
    <s v="DCS | VITRO | DPO | APPCOM | AH4 | DSO (AppCom) Image Change to s11.4.5 | 4EP"/>
    <s v="Successful"/>
    <s v="On Time"/>
    <s v="No"/>
    <s v="Minor"/>
    <s v="Successful"/>
    <s v="On Time"/>
    <n v="1"/>
    <n v="1"/>
    <n v="0"/>
    <x v="3"/>
    <n v="0"/>
    <s v="Normal"/>
    <n v="0"/>
    <n v="0"/>
    <n v="0"/>
    <n v="0"/>
    <n v="1"/>
    <n v="0"/>
    <s v="Maria del Carmen"/>
    <s v="CMOD312271"/>
    <s v="DPO Linux"/>
    <s v="ITO"/>
    <s v="No"/>
    <s v="No"/>
    <s v="No"/>
    <s v="Si"/>
    <s v="No"/>
  </r>
  <r>
    <x v="1"/>
    <x v="0"/>
    <x v="0"/>
    <s v="normal"/>
    <s v="C001009631"/>
    <s v="C.AMER.MX.CCS"/>
    <s v="Monter Landazuri Luis Fernando"/>
    <d v="2017-04-06T17:00:00"/>
    <d v="2017-04-12T12:00:00"/>
    <s v="AMER | Vitro | Create transport rules to restrict e-mail for WIF users"/>
    <s v="Successful"/>
    <s v="On Time"/>
    <s v="No"/>
    <s v="Minor"/>
    <s v="Successful"/>
    <s v="On Time"/>
    <n v="1"/>
    <n v="1"/>
    <n v="0"/>
    <x v="3"/>
    <n v="0"/>
    <s v="Normal"/>
    <n v="0"/>
    <n v="0"/>
    <n v="0"/>
    <n v="0"/>
    <n v="1"/>
    <n v="0"/>
    <s v="Maria del Carmen"/>
    <s v="C000616283"/>
    <s v="Active Directory"/>
    <s v="ITO"/>
    <s v="No"/>
    <s v="No"/>
    <s v="No"/>
    <s v="Si"/>
    <s v="No"/>
  </r>
  <r>
    <x v="5"/>
    <x v="0"/>
    <x v="0"/>
    <s v="normal"/>
    <s v="C001045121"/>
    <s v="C.AMER.MX.SYS-MANAGEMENT"/>
    <s v="Cortes Batista Sergio  "/>
    <d v="2017-04-11T09:00:00"/>
    <d v="2017-04-11T16:30:00"/>
    <s v="AMER | T-Systems VWM | Monitoring tool migration from IBM Tivoli Monitoring to HP SiteScope for Windows OS"/>
    <s v="Successful"/>
    <s v="On Time"/>
    <s v="No"/>
    <s v="Minor"/>
    <s v="Successful"/>
    <s v="On Time"/>
    <n v="1"/>
    <n v="1"/>
    <n v="0"/>
    <x v="3"/>
    <n v="0"/>
    <s v="Normal"/>
    <n v="0"/>
    <n v="0"/>
    <n v="0"/>
    <n v="0"/>
    <n v="1"/>
    <n v="0"/>
    <s v="Karina"/>
    <s v="-"/>
    <s v="System Management"/>
    <s v="ITO"/>
    <s v="No"/>
    <s v="No"/>
    <s v="No"/>
    <s v="Si"/>
    <s v="No"/>
  </r>
  <r>
    <x v="17"/>
    <x v="0"/>
    <x v="1"/>
    <s v="normal"/>
    <s v="C001057087"/>
    <s v="C.SAP.MX.AA.SAP-BASIS"/>
    <s v="Ramirez Lopez Nancy"/>
    <d v="2017-04-10T23:00:00"/>
    <d v="2017-04-11T18:00:00"/>
    <s v="MEXICHEM /CRP Mexico - Implementation of support packages for ABAP (SPAM/SAINT) / CCAB; ITO.CAB pre-approved [4EP]"/>
    <s v="Successful"/>
    <s v="On Time"/>
    <s v="No"/>
    <s v="Standard"/>
    <s v="Successful"/>
    <s v="On Time"/>
    <n v="1"/>
    <n v="1"/>
    <n v="0"/>
    <x v="3"/>
    <n v="0"/>
    <s v="Normal"/>
    <n v="0"/>
    <n v="0"/>
    <n v="0"/>
    <n v="0"/>
    <n v="1"/>
    <n v="0"/>
    <s v="Maria del Carmen"/>
    <s v="CMOD318037"/>
    <s v="Basis"/>
    <s v="BASIS"/>
    <s v="No"/>
    <s v="No"/>
    <s v="No"/>
    <s v="Si"/>
    <s v="No"/>
  </r>
  <r>
    <x v="17"/>
    <x v="0"/>
    <x v="1"/>
    <s v="normal"/>
    <s v="C001057093"/>
    <s v="C.SAP.MX.AA.SAP-BASIS"/>
    <s v="Ramirez Lopez Nancy"/>
    <d v="2017-04-10T23:00:00"/>
    <d v="2017-04-11T17:00:00"/>
    <s v="MEXICHEM /HRP Mexico - Implementation of support packages for ABAP (SPAM/SAINT) / CCAB; ITO.CAB pre-approved [4EP]"/>
    <s v="Successful"/>
    <s v="On Time"/>
    <s v="No"/>
    <s v="Standard"/>
    <s v="Successful"/>
    <s v="On Time"/>
    <n v="1"/>
    <n v="1"/>
    <n v="0"/>
    <x v="3"/>
    <n v="0"/>
    <s v="Normal"/>
    <n v="0"/>
    <n v="0"/>
    <n v="0"/>
    <n v="0"/>
    <n v="1"/>
    <n v="0"/>
    <s v="Maria del Carmen"/>
    <s v="CMOD318037"/>
    <s v="Basis"/>
    <s v="BASIS"/>
    <s v="No"/>
    <s v="No"/>
    <s v="No"/>
    <s v="Si"/>
    <s v="No"/>
  </r>
  <r>
    <x v="5"/>
    <x v="0"/>
    <x v="0"/>
    <s v="normal"/>
    <s v="C001061676"/>
    <s v="SE.AMER.MX.OPM-TSMX"/>
    <s v="Cordero Garcia Eder Jose "/>
    <d v="2017-04-05T13:00:00"/>
    <d v="2017-04-11T17:00:00"/>
    <s v="TSMX | PQIT | Distribución de nueva cadena Proxy"/>
    <s v="Successful"/>
    <s v="On Time"/>
    <s v="No"/>
    <s v="Minor"/>
    <s v="Successful"/>
    <s v="On Time"/>
    <n v="1"/>
    <n v="1"/>
    <n v="0"/>
    <x v="3"/>
    <n v="0"/>
    <s v="Normal"/>
    <n v="0"/>
    <n v="0"/>
    <n v="0"/>
    <n v="0"/>
    <n v="1"/>
    <n v="0"/>
    <s v="Karina"/>
    <s v="C000983858"/>
    <s v="OPM"/>
    <s v="ITO"/>
    <s v="No"/>
    <s v="No"/>
    <s v="No"/>
    <s v="Si"/>
    <s v="No"/>
  </r>
  <r>
    <x v="5"/>
    <x v="0"/>
    <x v="0"/>
    <s v="normal"/>
    <s v="C001061740"/>
    <s v="SE.AMER.MX.OPM-TSMX"/>
    <s v="Cordero Garcia Eder Jose "/>
    <d v="2017-04-05T18:00:00"/>
    <d v="2017-04-11T18:00:00"/>
    <s v="TSMX | PQIT | Cambio de configuración de DNS actuales a DNS de Alemania"/>
    <s v="Successful"/>
    <s v="On Time"/>
    <s v="No"/>
    <s v="Minor"/>
    <s v="Successful"/>
    <s v="On Time"/>
    <n v="1"/>
    <n v="1"/>
    <n v="0"/>
    <x v="3"/>
    <n v="0"/>
    <s v="Normal"/>
    <n v="0"/>
    <n v="0"/>
    <n v="0"/>
    <n v="0"/>
    <n v="1"/>
    <n v="0"/>
    <s v="Karina"/>
    <s v="-"/>
    <s v="OPM"/>
    <s v="ITO"/>
    <s v="No"/>
    <s v="No"/>
    <s v="No"/>
    <s v="Si"/>
    <s v="No"/>
  </r>
  <r>
    <x v="17"/>
    <x v="0"/>
    <x v="1"/>
    <s v="normal"/>
    <s v="C001065020"/>
    <s v="C.SAP.MX.AA.SAP-BASIS"/>
    <s v="Salcedo Simpson Georgina"/>
    <d v="2017-04-10T23:00:00"/>
    <d v="2017-04-11T19:00:00"/>
    <s v="MEXICHEM / SEM / SDM - KERNEL_Update / CCAB; ITO.CAB pre-approved [4EP]"/>
    <s v="Successful"/>
    <s v="On Time"/>
    <s v="No"/>
    <s v="Standard"/>
    <s v="Successful"/>
    <s v="On Time"/>
    <n v="1"/>
    <n v="1"/>
    <n v="0"/>
    <x v="3"/>
    <n v="0"/>
    <s v="Normal"/>
    <n v="0"/>
    <n v="0"/>
    <n v="0"/>
    <n v="0"/>
    <n v="1"/>
    <n v="0"/>
    <s v="Maria del Carmen"/>
    <s v="CMOD317140"/>
    <s v="Basis"/>
    <s v="BASIS"/>
    <s v="No"/>
    <s v="No"/>
    <s v="No"/>
    <s v="Si"/>
    <s v="No"/>
  </r>
  <r>
    <x v="5"/>
    <x v="0"/>
    <x v="0"/>
    <s v="normal"/>
    <s v="C001069467"/>
    <s v="SE.AMER.MX.OPM-TSMX"/>
    <s v="Juarez Juarez Paulina"/>
    <d v="2017-04-12T06:00:00"/>
    <d v="2017-04-12T09:00:00"/>
    <s v="SLT TSMX | PQIT | Replacement of the damaged processor MX_DNS1-INT-TSM (S4MXPUSYDIE)"/>
    <s v="Successful"/>
    <s v="On Time"/>
    <s v="No"/>
    <s v="Minor"/>
    <s v="Successful"/>
    <s v="On Time"/>
    <n v="1"/>
    <n v="1"/>
    <n v="0"/>
    <x v="3"/>
    <n v="1"/>
    <s v="SLT"/>
    <n v="0"/>
    <n v="0"/>
    <n v="0"/>
    <n v="0"/>
    <n v="1"/>
    <n v="0"/>
    <s v="Karina"/>
    <s v="C000503941"/>
    <s v="OPM"/>
    <s v="ITO"/>
    <s v="No"/>
    <s v="No"/>
    <s v="No"/>
    <s v="Si"/>
    <s v="No"/>
  </r>
  <r>
    <x v="1"/>
    <x v="1"/>
    <x v="1"/>
    <s v="normal"/>
    <s v="C001069920"/>
    <s v="TS.CP.MX.SIC.WAN.VITRO"/>
    <s v="Valdez Zamora Gerardo Ivan"/>
    <d v="2017-04-11T23:00:00"/>
    <d v="2017-04-12T04:00:00"/>
    <s v="Vitro | TSS - Ventana Mandatoria por parte de Alestra -FAMA Monterrey- Acompañamiento de T-Systems (Preautorizado)"/>
    <s v="Successful"/>
    <s v="On Time"/>
    <s v="No"/>
    <s v="Standard"/>
    <s v="Successful"/>
    <s v="On Time"/>
    <n v="1"/>
    <n v="1"/>
    <n v="0"/>
    <x v="3"/>
    <n v="0"/>
    <s v="Normal"/>
    <n v="0"/>
    <n v="0"/>
    <n v="0"/>
    <n v="0"/>
    <n v="1"/>
    <n v="0"/>
    <s v="Maria del Carmen"/>
    <s v="C000804922"/>
    <s v="WAN"/>
    <s v="TSS"/>
    <s v="No"/>
    <s v="No"/>
    <s v="No"/>
    <s v="Si"/>
    <s v="No"/>
  </r>
  <r>
    <x v="1"/>
    <x v="0"/>
    <x v="1"/>
    <s v="normal"/>
    <s v="C001069954"/>
    <s v="C.AMER.MX.BKUP-STOGE.VITRO"/>
    <s v="Consuegra Barba Jose Arturo"/>
    <d v="2017-04-11T14:20:00"/>
    <d v="2017-04-11T19:00:00"/>
    <s v="AMER | VITRO | Accompaniment MRSolution Shadow - turn on services &amp; validation of server"/>
    <s v="Successful"/>
    <s v="On Time"/>
    <s v="No"/>
    <s v="Standard"/>
    <s v="Successful"/>
    <s v="On Time"/>
    <n v="1"/>
    <n v="1"/>
    <n v="0"/>
    <x v="3"/>
    <n v="0"/>
    <s v="Normal"/>
    <n v="0"/>
    <n v="0"/>
    <n v="0"/>
    <n v="0"/>
    <n v="1"/>
    <n v="0"/>
    <s v="Maria del Carmen"/>
    <s v="C000763299"/>
    <s v="Backups -Storage"/>
    <s v="ITO"/>
    <s v="No"/>
    <s v="No"/>
    <s v="No"/>
    <s v="Si"/>
    <s v="No"/>
  </r>
  <r>
    <x v="1"/>
    <x v="1"/>
    <x v="1"/>
    <s v="normal"/>
    <s v="C001069999"/>
    <s v="TS.CP.MX.SIC.WAN.VITRO"/>
    <s v="Garcia Guajardo Jesus  "/>
    <d v="2017-04-11T17:00:00"/>
    <d v="2017-04-11T19:00:00"/>
    <s v="Vitro | TSS - Alta de Permisos &lt;Regla Vitro-PPG&gt; en Firewall &lt;FW-VTO-INT_1&gt;| Pre autorizado"/>
    <s v="Successful"/>
    <s v="On Time"/>
    <s v="No"/>
    <s v="Standard"/>
    <s v="Successful"/>
    <s v="On Time"/>
    <n v="1"/>
    <n v="1"/>
    <n v="0"/>
    <x v="3"/>
    <n v="0"/>
    <s v="Normal"/>
    <n v="0"/>
    <n v="0"/>
    <n v="0"/>
    <n v="0"/>
    <n v="1"/>
    <n v="0"/>
    <s v="Maria del Carmen"/>
    <s v="C000473050"/>
    <s v="WAN"/>
    <s v="TSS"/>
    <s v="No"/>
    <s v="No"/>
    <s v="No"/>
    <s v="Si"/>
    <s v="No"/>
  </r>
  <r>
    <x v="11"/>
    <x v="0"/>
    <x v="1"/>
    <s v="normal"/>
    <s v="C001070017"/>
    <s v="C.AMER.MX.LBU.WINTEL"/>
    <s v="Pacheco Martinez Lucas"/>
    <d v="2017-04-11T18:30:00"/>
    <d v="2017-04-11T20:30:00"/>
    <s v="AMER | KUO | Healthy restart of server : DEMTYQASVM02"/>
    <s v="Successful"/>
    <s v="On Time"/>
    <s v="No"/>
    <s v="Standard"/>
    <s v="Successful"/>
    <s v="On Time"/>
    <n v="1"/>
    <n v="1"/>
    <n v="0"/>
    <x v="3"/>
    <n v="0"/>
    <s v="Normal"/>
    <n v="0"/>
    <n v="0"/>
    <n v="0"/>
    <n v="0"/>
    <n v="1"/>
    <n v="0"/>
    <s v="Ariadna"/>
    <s v="C000961078"/>
    <s v="DPO Windows"/>
    <s v="ITO"/>
    <s v="No"/>
    <s v="No"/>
    <s v="No"/>
    <s v="Si"/>
    <s v="No"/>
  </r>
  <r>
    <x v="3"/>
    <x v="0"/>
    <x v="1"/>
    <s v="normal"/>
    <s v="C001070062"/>
    <s v="C.SAP.MX.AA.GDH.MX-BASIS"/>
    <s v="Escalante Gonzalez Carlos"/>
    <d v="2017-04-11T22:00:00"/>
    <d v="2017-04-12T00:00:00"/>
    <s v="TAURUS / SAP-TSMX / PRODUCCION / P00 / QRO. - SAP Parameter Change_Offline /CCAB; ITO.CAB pre-approved"/>
    <s v="Successful"/>
    <s v="On Time"/>
    <s v="No"/>
    <s v="Standard"/>
    <s v="Successful"/>
    <s v="On Time"/>
    <n v="1"/>
    <n v="1"/>
    <n v="0"/>
    <x v="3"/>
    <n v="0"/>
    <s v="Normal"/>
    <n v="0"/>
    <n v="0"/>
    <n v="0"/>
    <n v="0"/>
    <n v="1"/>
    <n v="0"/>
    <s v="Karina"/>
    <s v="CMOD317344"/>
    <s v="Basis"/>
    <s v="BASIS"/>
    <s v="No"/>
    <s v="No"/>
    <s v="No"/>
    <s v="Si"/>
    <s v="No"/>
  </r>
  <r>
    <x v="8"/>
    <x v="1"/>
    <x v="0"/>
    <s v="normal"/>
    <s v="C40766829"/>
    <s v="PROYECT INFRAEST ITS Support OPS VWM CHGMGR"/>
    <s v="Vargas Aguilar Jorge"/>
    <d v="2017-04-07T10:55:00"/>
    <d v="2017-04-11T17:00:00"/>
    <s v="Entrega a operación de servidor: VWMXPUSCTX07P/10.149.215.42 (CRAS)"/>
    <s v="Successful"/>
    <s v="On Time"/>
    <s v="No"/>
    <s v="Minor"/>
    <s v="Successful"/>
    <s v="On Time"/>
    <n v="1"/>
    <n v="1"/>
    <n v="0"/>
    <x v="3"/>
    <n v="0"/>
    <s v="Normal"/>
    <n v="0"/>
    <n v="0"/>
    <n v="0"/>
    <n v="0"/>
    <n v="1"/>
    <n v="0"/>
    <s v="Alejandro"/>
    <s v="CT40002859"/>
    <s v="Proyectos"/>
    <s v="TSS"/>
    <s v="No"/>
    <s v="No"/>
    <s v="No"/>
    <s v="Si"/>
    <s v="No"/>
  </r>
  <r>
    <x v="8"/>
    <x v="1"/>
    <x v="0"/>
    <s v="normal"/>
    <s v="C40795511"/>
    <s v="TELECOM WAN ITS Support OPS VWM CHGMGR"/>
    <s v="Fernandez Hernandez Israel"/>
    <d v="2017-04-11T22:00:00"/>
    <d v="2017-04-12T02:00:00"/>
    <s v="Upgrade SGOS Proxy BlueCoat y pruebas de integración a dominio"/>
    <s v="Successful"/>
    <s v="On Time"/>
    <s v="No"/>
    <s v="Minor"/>
    <s v="Successful"/>
    <s v="On Time"/>
    <n v="1"/>
    <n v="1"/>
    <n v="0"/>
    <x v="3"/>
    <n v="0"/>
    <s v="Normal"/>
    <n v="0"/>
    <n v="0"/>
    <n v="0"/>
    <n v="0"/>
    <n v="1"/>
    <n v="0"/>
    <s v="Alejandro"/>
    <s v="CT40005687"/>
    <s v="WAN"/>
    <s v="TSS"/>
    <s v="No"/>
    <s v="No"/>
    <s v="No"/>
    <s v="Si"/>
    <s v="No"/>
  </r>
  <r>
    <x v="8"/>
    <x v="0"/>
    <x v="1"/>
    <s v="normal"/>
    <s v="C40799972"/>
    <s v="FACILITIES ITS Support OPS VWM CHGMGR"/>
    <s v="Alvarado Pacheco Milthon Christian"/>
    <d v="2017-04-11T09:00:00"/>
    <d v="2017-04-12T09:00:00"/>
    <s v="Electrical maintenance to MX_1090 air conditioning precision equipment of Data Center FInsa"/>
    <s v="Successful"/>
    <s v="On Time"/>
    <s v="No"/>
    <s v="Standard"/>
    <s v="Successful"/>
    <s v="On Time"/>
    <n v="1"/>
    <n v="1"/>
    <n v="0"/>
    <x v="3"/>
    <n v="0"/>
    <s v="Normal"/>
    <n v="0"/>
    <n v="0"/>
    <n v="0"/>
    <n v="0"/>
    <n v="1"/>
    <n v="0"/>
    <s v="Alejandro"/>
    <s v="CT40002869"/>
    <s v="DCI"/>
    <s v="ITO"/>
    <s v="No"/>
    <s v="No"/>
    <s v="No"/>
    <s v="Si"/>
    <s v="No"/>
  </r>
  <r>
    <x v="8"/>
    <x v="0"/>
    <x v="1"/>
    <s v="normal"/>
    <s v="C40801069"/>
    <s v="PROYECT INFRAEST ITS Support OPS VWM CHGMGR"/>
    <s v="Ruiz Cruz Yolanda Rosario"/>
    <d v="2017-04-11T18:00:00"/>
    <d v="2017-04-12T10:00:00"/>
    <s v="Proyecto de Migración ET2000 Argentina: Prueba de cambio de IP del servidor de TAM y PoC de Argentina"/>
    <s v="Successful"/>
    <s v="On Time"/>
    <s v="No"/>
    <s v="Standard"/>
    <s v="Successful"/>
    <s v="On Time"/>
    <n v="1"/>
    <n v="1"/>
    <n v="0"/>
    <x v="3"/>
    <n v="0"/>
    <s v="Normal"/>
    <n v="0"/>
    <n v="0"/>
    <n v="0"/>
    <n v="0"/>
    <n v="1"/>
    <n v="0"/>
    <s v="Alejandro"/>
    <s v="-"/>
    <s v="Proyectos"/>
    <s v="ITO"/>
    <s v="No"/>
    <s v="No"/>
    <s v="No"/>
    <s v="Si"/>
    <s v="No"/>
  </r>
  <r>
    <x v="4"/>
    <x v="0"/>
    <x v="0"/>
    <s v="normal"/>
    <s v="MEX-7587"/>
    <s v="DL TSMX DaivB LINUX"/>
    <s v="Claudia Lorena Castillo Amastal"/>
    <d v="2017-04-12T13:00:00"/>
    <d v="2017-04-12T15:00:00"/>
    <s v="DaiVB | TST | Increase space Disk on server d001tadl"/>
    <s v="Successful"/>
    <s v="On Time"/>
    <s v="No"/>
    <s v="Minor"/>
    <s v="Successful"/>
    <s v="On Time"/>
    <n v="1"/>
    <n v="1"/>
    <n v="0"/>
    <x v="3"/>
    <n v="0"/>
    <s v="Normal"/>
    <n v="0"/>
    <n v="0"/>
    <n v="0"/>
    <n v="0"/>
    <n v="1"/>
    <n v="0"/>
    <s v="Maria del Carmen"/>
    <s v="MEX-7524"/>
    <s v="DPO Linux"/>
    <s v="ITO"/>
    <s v="No"/>
    <s v="No"/>
    <s v="No"/>
    <s v="Si"/>
    <s v="No"/>
  </r>
  <r>
    <x v="4"/>
    <x v="0"/>
    <x v="0"/>
    <s v="normal"/>
    <s v="MEX-7441"/>
    <s v="DL TSMX DaivB LINUX"/>
    <s v="Miguel Angel Vidal Mora"/>
    <d v="2017-04-11T20:00:00"/>
    <d v="2017-04-11T08:00:00"/>
    <s v="DaiVB | PRD | Install and run puppet on servers - Block 1"/>
    <s v="Successful"/>
    <s v="On Time"/>
    <s v="No"/>
    <s v="Minor"/>
    <s v="Successful"/>
    <s v="On Time"/>
    <n v="1"/>
    <n v="1"/>
    <n v="0"/>
    <x v="3"/>
    <n v="0"/>
    <s v="Normal"/>
    <n v="0"/>
    <n v="0"/>
    <n v="0"/>
    <n v="0"/>
    <n v="1"/>
    <n v="0"/>
    <s v="Maria del Carmen"/>
    <s v="MEX-7446"/>
    <s v="DPO Linux"/>
    <s v="ITO"/>
    <s v="No"/>
    <s v="No"/>
    <s v="No"/>
    <s v="Si"/>
    <s v="No"/>
  </r>
  <r>
    <x v="4"/>
    <x v="0"/>
    <x v="0"/>
    <s v="normal"/>
    <s v="MEX-7446"/>
    <s v="DL TSMX DaivB LINUX"/>
    <s v="Claudia Lorena Castillo Amastal"/>
    <d v="2017-04-12T20:00:00"/>
    <d v="2017-04-12T08:00:00"/>
    <s v="DaiVB | PRD | Install and run puppet on servers - Block 2"/>
    <s v="Successful"/>
    <s v="On Time"/>
    <s v="No"/>
    <s v="Minor"/>
    <s v="Successful"/>
    <s v="On Time"/>
    <n v="1"/>
    <n v="1"/>
    <n v="0"/>
    <x v="3"/>
    <n v="0"/>
    <s v="Normal"/>
    <n v="0"/>
    <n v="0"/>
    <n v="0"/>
    <n v="0"/>
    <n v="1"/>
    <n v="0"/>
    <s v="Maria del Carmen"/>
    <s v=" MEX-7441"/>
    <s v="DPO Linux"/>
    <s v="ITO"/>
    <s v="No"/>
    <s v="No"/>
    <s v="No"/>
    <s v="Si"/>
    <s v="No"/>
  </r>
  <r>
    <x v="14"/>
    <x v="0"/>
    <x v="0"/>
    <s v="normal"/>
    <s v="C001064942"/>
    <s v="C.AMER.MX.LBU.WINTEL"/>
    <s v="Xaxalpa Maldonado Yancarlo"/>
    <d v="2017-04-12T15:00:00"/>
    <d v="2017-04-12T20:00:00"/>
    <s v="AMER | ENGIE | Rundown System | VCORP-DHCP 10.241.205.193"/>
    <s v="Successful"/>
    <s v="On Time"/>
    <s v="No"/>
    <s v="Minor"/>
    <s v="Successful"/>
    <s v="On Time"/>
    <n v="1"/>
    <n v="1"/>
    <n v="0"/>
    <x v="3"/>
    <n v="0"/>
    <s v="Normal"/>
    <n v="0"/>
    <n v="0"/>
    <n v="0"/>
    <n v="0"/>
    <n v="1"/>
    <n v="0"/>
    <s v="Karina"/>
    <s v="C000256554"/>
    <s v="DPO Windows"/>
    <s v="ITO"/>
    <s v="No"/>
    <s v="No"/>
    <s v="No"/>
    <s v="Si"/>
    <s v="No"/>
  </r>
  <r>
    <x v="12"/>
    <x v="0"/>
    <x v="0"/>
    <s v="normal"/>
    <s v="C000997674"/>
    <s v="C.AMER.MX.DPO-LNX"/>
    <s v="Garcia Garcia Alma Delia"/>
    <d v="2017-04-15T00:30:00"/>
    <d v="2017-04-15T05:00:00"/>
    <s v="AMER | GDG | Operative System package upgrade on server ax1la186 ax1la193, ax1la187, ax1la199 | PRD"/>
    <s v="Successful"/>
    <s v="On Time"/>
    <s v="No"/>
    <s v="Minor"/>
    <s v="Successful"/>
    <s v="On Time"/>
    <n v="1"/>
    <n v="1"/>
    <n v="0"/>
    <x v="3"/>
    <n v="0"/>
    <s v="Normal"/>
    <n v="0"/>
    <n v="0"/>
    <n v="0"/>
    <n v="0"/>
    <n v="1"/>
    <n v="0"/>
    <s v="Karina"/>
    <s v="C000972225"/>
    <s v="DPO Linux"/>
    <s v="ITO"/>
    <s v="No"/>
    <s v="No"/>
    <s v="No"/>
    <s v="Si"/>
    <s v="No"/>
  </r>
  <r>
    <x v="13"/>
    <x v="0"/>
    <x v="1"/>
    <s v="normal"/>
    <s v="CRQ226502"/>
    <s v="Css-Mex.GpoModelo-Unix Virtual"/>
    <s v="Cruz Rodriguez Esmeralda Danae"/>
    <d v="2017-04-12T13:00:00"/>
    <d v="2017-04-12T18:00:00"/>
    <s v="WO8182649 Actualizar los CI's en la CMDB"/>
    <s v="Successful"/>
    <s v="On Time"/>
    <s v="No"/>
    <s v="Standard"/>
    <s v="Successful"/>
    <s v="On Time"/>
    <n v="1"/>
    <n v="1"/>
    <n v="0"/>
    <x v="3"/>
    <n v="0"/>
    <s v="Normal"/>
    <n v="0"/>
    <n v="0"/>
    <n v="0"/>
    <n v="0"/>
    <n v="1"/>
    <n v="0"/>
    <s v="Fernando"/>
    <s v="-"/>
    <s v="Unix"/>
    <s v="ITO"/>
    <s v="No"/>
    <s v="No"/>
    <s v="No"/>
    <s v="Si"/>
    <s v="No"/>
  </r>
  <r>
    <x v="10"/>
    <x v="0"/>
    <x v="0"/>
    <s v="normal"/>
    <s v="C001066467"/>
    <s v="C.SAP.MX.AA.GDH.MX-BASIS"/>
    <s v="Diego Vega Pedro"/>
    <d v="2017-04-16T01:00:00"/>
    <d v="2017-04-16T20:00:00"/>
    <s v="GRUPO-Q / TSMX/ SAP BASIS / TEST / CEQ / Outage = NO/ reorganize/drop/create table/s CCAB and CSS.CAB preapproved"/>
    <s v="Successful"/>
    <s v="On Time"/>
    <s v="No"/>
    <s v="Minor"/>
    <s v="Successful"/>
    <s v="On Time"/>
    <n v="1"/>
    <n v="1"/>
    <n v="0"/>
    <x v="3"/>
    <n v="0"/>
    <s v="Normal"/>
    <n v="0"/>
    <n v="0"/>
    <n v="0"/>
    <n v="0"/>
    <n v="1"/>
    <n v="0"/>
    <s v="Karina"/>
    <s v="CMOD315167"/>
    <s v="Basis"/>
    <s v="BASIS"/>
    <s v="No"/>
    <s v="No"/>
    <s v="No"/>
    <s v="Si"/>
    <s v="No"/>
  </r>
  <r>
    <x v="10"/>
    <x v="0"/>
    <x v="0"/>
    <s v="normal"/>
    <s v="C001068059"/>
    <s v="C.SAP.MX.AA.GDH.MX-BASIS"/>
    <s v="Diego Vega Pedro"/>
    <d v="2017-04-12T14:00:00"/>
    <d v="2017-04-12T18:00:00"/>
    <s v="[GRUPO-Q] / [ SAP BASIS ] / [ DEVELOPMENT ] / [ CED ] / [ TSMX ] - KERNEL_Update / CCAB; ITO.CAB pre-approved [4EP]"/>
    <s v="Successful"/>
    <s v="On Time"/>
    <s v="No"/>
    <s v="Minor"/>
    <s v="Successful"/>
    <s v="On Time"/>
    <n v="1"/>
    <n v="1"/>
    <n v="0"/>
    <x v="3"/>
    <n v="0"/>
    <s v="Normal"/>
    <n v="0"/>
    <n v="0"/>
    <n v="0"/>
    <n v="0"/>
    <n v="1"/>
    <n v="0"/>
    <s v="Karina"/>
    <s v="CMOD317140"/>
    <s v="Basis"/>
    <s v="BASIS"/>
    <s v="No"/>
    <s v="No"/>
    <s v="No"/>
    <s v="Si"/>
    <s v="No"/>
  </r>
  <r>
    <x v="10"/>
    <x v="0"/>
    <x v="0"/>
    <s v="normal"/>
    <s v="C001069942"/>
    <s v="SE.AA.MX.PROJECTS"/>
    <s v="Baca Gonzalez Eliseo"/>
    <d v="2017-04-12T17:00:00"/>
    <d v="2017-04-12T20:00:00"/>
    <s v="Grupo Q / SAP - Hana / GED / Qro - SNOTE 1987132, 2405367 / ITO.CAB pre-approved"/>
    <s v="Successful"/>
    <s v="On Time"/>
    <s v="No"/>
    <s v="Minor"/>
    <s v="Successful"/>
    <s v="On Time"/>
    <n v="1"/>
    <n v="1"/>
    <n v="0"/>
    <x v="3"/>
    <n v="0"/>
    <s v="Normal"/>
    <n v="0"/>
    <n v="0"/>
    <n v="0"/>
    <n v="0"/>
    <n v="1"/>
    <n v="0"/>
    <s v="Karina"/>
    <s v="CMOD317142"/>
    <s v="Proyectos"/>
    <s v="ITO"/>
    <s v="No"/>
    <s v="No"/>
    <s v="No"/>
    <s v="Si"/>
    <s v="No"/>
  </r>
  <r>
    <x v="6"/>
    <x v="1"/>
    <x v="0"/>
    <s v="normal"/>
    <s v="C001070016"/>
    <s v="TS.GS.MX.SCC2.WAN.SEC"/>
    <s v="Ramirez Salazar Ricardo"/>
    <d v="2017-04-12T19:00:00"/>
    <d v="2017-04-12T21:00:00"/>
    <s v="Configuración de túnel VPN con cliente Imperquimia y desvío de tráfico de la Planta con este túnel."/>
    <s v="Successful"/>
    <s v="On Time"/>
    <s v="No"/>
    <s v="Minor"/>
    <s v="Successful"/>
    <s v="On Time"/>
    <n v="1"/>
    <n v="1"/>
    <n v="0"/>
    <x v="3"/>
    <n v="0"/>
    <s v="Normal"/>
    <n v="0"/>
    <n v="0"/>
    <n v="0"/>
    <n v="0"/>
    <n v="1"/>
    <n v="0"/>
    <s v="Ariadna"/>
    <s v="-"/>
    <s v="WAN"/>
    <s v="TSS"/>
    <s v="No"/>
    <s v="No"/>
    <s v="No"/>
    <s v="Si"/>
    <s v="No"/>
  </r>
  <r>
    <x v="7"/>
    <x v="0"/>
    <x v="1"/>
    <s v="normal"/>
    <s v="C001064967"/>
    <s v="C.SAP.MX.AA.SAP-BASIS"/>
    <s v="Aguilar Galindo Hector"/>
    <d v="2017-04-12T11:00:00"/>
    <d v="2017-04-12T17:00:00"/>
    <s v="Owens | SAP-Basis|T-systems Mexico|PORTAL- QAS|EQA| Outage=YES| - - KERNEL_Update [4EP]"/>
    <s v="Successful"/>
    <s v="On Time"/>
    <s v="No"/>
    <s v="Standard"/>
    <s v="Successful"/>
    <s v="On Time"/>
    <n v="1"/>
    <n v="1"/>
    <n v="0"/>
    <x v="3"/>
    <n v="0"/>
    <s v="Normal"/>
    <n v="0"/>
    <n v="0"/>
    <n v="0"/>
    <n v="0"/>
    <n v="1"/>
    <n v="0"/>
    <s v="Maria del Carmen"/>
    <s v="CMOD317140"/>
    <s v="Basis"/>
    <s v="BASIS"/>
    <s v="No"/>
    <s v="No"/>
    <s v="No"/>
    <s v="Si"/>
    <s v="No"/>
  </r>
  <r>
    <x v="3"/>
    <x v="0"/>
    <x v="0"/>
    <s v="normal"/>
    <s v="C001017584"/>
    <s v="SE.AA.MX.SDM.LOCAL"/>
    <s v="Pedraza Hernandez Eduardo  "/>
    <d v="2017-04-12T13:00:00"/>
    <d v="2017-04-12T19:00:00"/>
    <s v="Taurus | Baja temporal de servicios SAP ambientes Desarrollo y Calidad"/>
    <s v="Successful"/>
    <s v="On Time"/>
    <s v="No"/>
    <s v="Minor"/>
    <s v="Successful"/>
    <s v="On Time"/>
    <n v="1"/>
    <n v="1"/>
    <n v="0"/>
    <x v="3"/>
    <n v="0"/>
    <s v="Normal"/>
    <n v="0"/>
    <n v="0"/>
    <n v="0"/>
    <n v="0"/>
    <n v="1"/>
    <n v="0"/>
    <s v="Karina"/>
    <s v="C000975507"/>
    <s v="SDM"/>
    <s v="ITO"/>
    <s v="No"/>
    <s v="No"/>
    <s v="No"/>
    <s v="Si"/>
    <s v="No"/>
  </r>
  <r>
    <x v="5"/>
    <x v="1"/>
    <x v="0"/>
    <s v="normal"/>
    <s v="C001068198"/>
    <s v="TS.GS.MX.SCC1.LAN"/>
    <s v="Espinosa Cruz Eder  "/>
    <d v="2017-04-16T12:00:00"/>
    <d v="2017-04-16T20:00:00"/>
    <s v="Rackeo de dos switches e Instalación de enlaces y conexión de cableado en NIC 1A RACK Proveedor Iusacell"/>
    <s v="Successful"/>
    <s v="On Time"/>
    <s v="No"/>
    <s v="Minor"/>
    <s v="Successful"/>
    <s v="On Time"/>
    <n v="1"/>
    <n v="1"/>
    <n v="0"/>
    <x v="3"/>
    <n v="0"/>
    <s v="Normal"/>
    <n v="0"/>
    <n v="0"/>
    <n v="0"/>
    <n v="0"/>
    <n v="1"/>
    <n v="0"/>
    <s v="Karina"/>
    <s v="C000770029"/>
    <s v="LAN"/>
    <s v="TSS"/>
    <s v="No"/>
    <s v="No"/>
    <s v="No"/>
    <s v="Si"/>
    <s v="No"/>
  </r>
  <r>
    <x v="5"/>
    <x v="1"/>
    <x v="0"/>
    <s v="normal"/>
    <s v="C001069910"/>
    <s v="TS.GS.MX.SCC1.LAN"/>
    <s v="Lopez Saavedra Ricardo"/>
    <d v="2017-04-15T23:00:00"/>
    <d v="2017-04-16T02:00:00"/>
    <s v="TSMX | Acompañamiento a TELMEX para normalizar cableado y etiquetado de Enlace de Internet Secundario"/>
    <s v="Successful"/>
    <s v="On Time"/>
    <s v="No"/>
    <s v="Minor"/>
    <s v="Successful"/>
    <s v="On Time"/>
    <n v="1"/>
    <n v="1"/>
    <n v="0"/>
    <x v="3"/>
    <n v="0"/>
    <s v="Normal"/>
    <n v="0"/>
    <n v="0"/>
    <n v="0"/>
    <n v="0"/>
    <n v="1"/>
    <n v="0"/>
    <s v="Karina"/>
    <s v="C000197601"/>
    <s v="LAN"/>
    <s v="TSS"/>
    <s v="No"/>
    <s v="No"/>
    <s v="No"/>
    <s v="Si"/>
    <s v="No"/>
  </r>
  <r>
    <x v="5"/>
    <x v="1"/>
    <x v="0"/>
    <s v="normal"/>
    <s v="C001069917"/>
    <s v="TS.GS.MX.PHYNET.TS"/>
    <s v="Manzano Diaz Hector Gustavo"/>
    <d v="2017-04-16T12:00:00"/>
    <d v="2017-04-16T18:00:00"/>
    <s v="Instalación y conexión de fibra optica en LDR nave 2 (antes DCP III) a la nave 3 de T-Systems"/>
    <s v="Successful"/>
    <s v="On Time"/>
    <s v="No"/>
    <s v="Minor"/>
    <s v="Successful"/>
    <s v="On Time"/>
    <n v="1"/>
    <n v="1"/>
    <n v="0"/>
    <x v="3"/>
    <n v="0"/>
    <s v="Normal"/>
    <n v="0"/>
    <n v="0"/>
    <n v="0"/>
    <n v="0"/>
    <n v="1"/>
    <n v="0"/>
    <s v="Karina"/>
    <s v="C000770029"/>
    <s v="Cableado"/>
    <s v="TSS"/>
    <s v="No"/>
    <s v="No"/>
    <s v="No"/>
    <s v="Si"/>
    <s v="No"/>
  </r>
  <r>
    <x v="1"/>
    <x v="0"/>
    <x v="0"/>
    <s v="normal"/>
    <s v="C001051780"/>
    <s v="C.AMER.MX.BKUP-STOGE.VITRO"/>
    <s v="Cazarez Patricio Rafael"/>
    <d v="2017-04-12T17:00:00"/>
    <d v="2017-04-13T17:00:00"/>
    <s v="AMER | VITRO |Reconfiguring Backup (MasterServer VITEMCOSRV) and Release operation CI NAS."/>
    <s v="Successful"/>
    <s v="On Time"/>
    <s v="No"/>
    <s v="Minor"/>
    <s v="Successful"/>
    <s v="On Time"/>
    <n v="1"/>
    <n v="1"/>
    <n v="0"/>
    <x v="3"/>
    <n v="0"/>
    <s v="Normal"/>
    <n v="0"/>
    <n v="0"/>
    <n v="0"/>
    <n v="0"/>
    <n v="1"/>
    <n v="0"/>
    <s v="Maria del Carmen"/>
    <s v="-"/>
    <s v="Backups -Storage"/>
    <s v="ITO"/>
    <s v="No"/>
    <s v="No"/>
    <s v="No"/>
    <s v="Si"/>
    <s v="No"/>
  </r>
  <r>
    <x v="1"/>
    <x v="0"/>
    <x v="1"/>
    <s v="normal"/>
    <s v="C001069923"/>
    <s v="C.AMER.MX.MSG.VITRO"/>
    <s v="Ceballos Huerta Emanuel Santiago"/>
    <d v="2017-04-14T23:00:00"/>
    <d v="2017-04-15T07:00:00"/>
    <s v="AMER | VITRO | Restart Lync servers vtolync03, vtolync02 and vtolync01"/>
    <s v="Successful"/>
    <s v="On Time"/>
    <s v="No"/>
    <s v="Standard"/>
    <s v="Successful"/>
    <s v="On Time"/>
    <n v="1"/>
    <n v="1"/>
    <n v="0"/>
    <x v="3"/>
    <n v="0"/>
    <s v="Normal"/>
    <n v="0"/>
    <n v="0"/>
    <n v="0"/>
    <n v="0"/>
    <n v="1"/>
    <n v="0"/>
    <s v="Maria del Carmen"/>
    <s v="C000763299"/>
    <s v="Exchange"/>
    <s v="ITO"/>
    <s v="No"/>
    <s v="No"/>
    <s v="No"/>
    <s v="Si"/>
    <s v="No"/>
  </r>
  <r>
    <x v="1"/>
    <x v="0"/>
    <x v="1"/>
    <s v="normal"/>
    <s v="C001002719"/>
    <s v="C.AMER.MX.SWD.VITRO"/>
    <s v="Duran Escobedo Isaac"/>
    <d v="2017-04-13T17:00:00"/>
    <d v="2017-04-14T23:30:00"/>
    <s v="AMER | VITRO | Distribution of Patches on PC &amp; Laptops (Monthly) - Test group (Customer pre authorized)"/>
    <s v="Successful"/>
    <s v="On Time"/>
    <s v="No"/>
    <s v="Standard"/>
    <s v="Successful"/>
    <s v="On Time"/>
    <n v="1"/>
    <n v="1"/>
    <n v="0"/>
    <x v="3"/>
    <n v="0"/>
    <s v="Normal"/>
    <n v="0"/>
    <n v="0"/>
    <n v="0"/>
    <n v="0"/>
    <n v="1"/>
    <n v="0"/>
    <s v="Maria del Carmen"/>
    <s v="C000168252"/>
    <s v="Software Distribution"/>
    <s v="ITO"/>
    <s v="No"/>
    <s v="No"/>
    <s v="No"/>
    <s v="Si"/>
    <s v="No"/>
  </r>
  <r>
    <x v="1"/>
    <x v="0"/>
    <x v="0"/>
    <s v="normal"/>
    <s v="C001069904"/>
    <s v="C.AMER.MX.WINTEL.VITRO"/>
    <s v="Coronado Medina Felix  "/>
    <d v="2017-04-12T16:00:00"/>
    <d v="2017-04-13T22:00:00"/>
    <s v="VITRO | AMER | Migration of information between volumes of the VTOCOL03-APP server"/>
    <s v="Successful"/>
    <s v="On Time"/>
    <s v="No"/>
    <s v="Minor"/>
    <s v="Successful"/>
    <s v="On Time"/>
    <n v="1"/>
    <n v="1"/>
    <n v="0"/>
    <x v="3"/>
    <n v="0"/>
    <s v="Normal"/>
    <n v="0"/>
    <n v="0"/>
    <n v="0"/>
    <n v="0"/>
    <n v="1"/>
    <n v="0"/>
    <s v="Maria del Carmen"/>
    <s v="-"/>
    <s v="DPO Windows"/>
    <s v="ITO"/>
    <s v="No"/>
    <s v="No"/>
    <s v="No"/>
    <s v="Si"/>
    <s v="No"/>
  </r>
  <r>
    <x v="1"/>
    <x v="0"/>
    <x v="1"/>
    <s v="normal"/>
    <s v="C001060002"/>
    <s v="C.SAP.MX.AA.SAP-BASIS"/>
    <s v="Hernandez Jacinto Marco Antonio"/>
    <d v="2017-04-12T23:00:00"/>
    <d v="2017-04-13T01:00:00"/>
    <s v="AMER | VITRO | SAP-Basis | EP | EPD-AH3HA107 | T-systems Mexico|EPD Restart|Pre- Approval”"/>
    <s v="Successful"/>
    <s v="On Time"/>
    <s v="No"/>
    <s v="Standard"/>
    <s v="Successful"/>
    <s v="On Time"/>
    <n v="1"/>
    <n v="1"/>
    <n v="0"/>
    <x v="3"/>
    <n v="0"/>
    <s v="Normal"/>
    <n v="0"/>
    <n v="0"/>
    <n v="0"/>
    <n v="0"/>
    <n v="1"/>
    <n v="0"/>
    <s v="Maria del Carmen"/>
    <s v="C000122753"/>
    <s v="Basis"/>
    <s v="BASIS"/>
    <s v="No"/>
    <s v="No"/>
    <s v="No"/>
    <s v="Si"/>
    <s v="No"/>
  </r>
  <r>
    <x v="1"/>
    <x v="0"/>
    <x v="0"/>
    <s v="normal"/>
    <s v="C000993943"/>
    <s v="C.SAP.MX.AA.SAP-BASIS"/>
    <s v="Hernandez Jacinto Marco Antonio"/>
    <d v="2017-04-15T23:00:00"/>
    <d v="2017-04-16T05:00:00"/>
    <s v="VITRO / SAP /PRO / RPD/ DB2 9.7 fixpack update / CCAB;"/>
    <s v="Successful"/>
    <s v="On Time"/>
    <s v="No"/>
    <s v="Minor"/>
    <s v="Successful"/>
    <s v="On Time"/>
    <n v="1"/>
    <n v="1"/>
    <n v="0"/>
    <x v="3"/>
    <n v="0"/>
    <s v="Normal"/>
    <n v="0"/>
    <n v="0"/>
    <n v="0"/>
    <n v="0"/>
    <n v="1"/>
    <n v="0"/>
    <s v="Maria del Carmen"/>
    <s v="CMOD317326"/>
    <s v="Basis"/>
    <s v="BASIS"/>
    <s v="No"/>
    <s v="No"/>
    <s v="No"/>
    <s v="Si"/>
    <s v="No"/>
  </r>
  <r>
    <x v="1"/>
    <x v="1"/>
    <x v="1"/>
    <s v="normal"/>
    <s v="C001071584"/>
    <s v="TS.CP.MX.SIC.WAN.VITRO"/>
    <s v="Valdez Zamora Gerardo Ivan"/>
    <d v="2017-04-12T17:00:00"/>
    <d v="2017-04-12T19:00:00"/>
    <s v="Vitro | TSS - &lt;Alta&gt; de Permisos &lt;Regla Vitro-PPG&gt; en Firewall &lt;FW-VTO-INT_1&gt;| Pre autorizado"/>
    <s v="Successful"/>
    <s v="On Time"/>
    <s v="No"/>
    <s v="Standard"/>
    <s v="Successful"/>
    <s v="On Time"/>
    <n v="1"/>
    <n v="1"/>
    <n v="0"/>
    <x v="3"/>
    <n v="0"/>
    <s v="Normal"/>
    <n v="0"/>
    <n v="0"/>
    <n v="0"/>
    <n v="0"/>
    <n v="1"/>
    <n v="0"/>
    <s v="Maria del Carmen"/>
    <s v="C000473050"/>
    <s v="WAN"/>
    <s v="TSS"/>
    <s v="No"/>
    <s v="No"/>
    <s v="No"/>
    <s v="Si"/>
    <s v="No"/>
  </r>
  <r>
    <x v="8"/>
    <x v="0"/>
    <x v="0"/>
    <s v="normal"/>
    <s v="C40801000"/>
    <s v="OPM ITS Support OPS VWM CHGMGR"/>
    <s v="Zacamitzin Medina Dagoberto"/>
    <d v="2017-04-13T13:00:00"/>
    <d v="2017-04-13T17:00:00"/>
    <s v="Retiro de bitacora de Backups y Monitoreo para el servidor VWMXPUSDB05 IP: 10.148.8.125"/>
    <s v="Successful"/>
    <s v="On Time"/>
    <s v="No"/>
    <s v="Minor"/>
    <s v="Successful"/>
    <s v="On Time"/>
    <n v="1"/>
    <n v="1"/>
    <n v="0"/>
    <x v="3"/>
    <n v="0"/>
    <s v="Normal"/>
    <n v="0"/>
    <n v="0"/>
    <n v="0"/>
    <n v="0"/>
    <n v="1"/>
    <n v="0"/>
    <s v="Alejandro"/>
    <s v="CT40004595"/>
    <s v="OPM"/>
    <s v="ITO"/>
    <s v="No"/>
    <s v="No"/>
    <s v="No"/>
    <s v="Si"/>
    <s v="No"/>
  </r>
  <r>
    <x v="8"/>
    <x v="1"/>
    <x v="0"/>
    <s v="normal"/>
    <s v="C40796265"/>
    <s v="TELECOM WAN ITS Support OPS VWM CHGMGR"/>
    <s v="Mucito Najera Sebastian Yair"/>
    <d v="2017-04-12T16:00:00"/>
    <d v="2017-04-12T20:00:00"/>
    <s v="Alta/Baja/Cambio/Eliminacion de servidores en el pool del LB Netscaler CRAS"/>
    <s v="Successful"/>
    <s v="On Time"/>
    <s v="No"/>
    <s v="Minor"/>
    <s v="Successful"/>
    <s v="On Time"/>
    <n v="1"/>
    <n v="1"/>
    <n v="0"/>
    <x v="3"/>
    <n v="0"/>
    <s v="Normal"/>
    <n v="0"/>
    <n v="0"/>
    <n v="0"/>
    <n v="0"/>
    <n v="1"/>
    <n v="0"/>
    <s v="Alejandro"/>
    <s v="CT40003479"/>
    <s v="WAN"/>
    <s v="TSS"/>
    <s v="No"/>
    <s v="No"/>
    <s v="No"/>
    <s v="Si"/>
    <s v="No"/>
  </r>
  <r>
    <x v="8"/>
    <x v="1"/>
    <x v="0"/>
    <s v="normal"/>
    <s v="C40796304"/>
    <s v="TELECOM WAN ITS Support OPS VWM CHGMGR"/>
    <s v="Mucito Najera Sebastian Yair"/>
    <d v="2017-04-13T20:00:00"/>
    <d v="2017-04-14T10:00:00"/>
    <s v="Cambio de servidor NTP en equipos ACS, BlueCoat e ISE"/>
    <s v="Successful"/>
    <s v="On Time"/>
    <s v="No"/>
    <s v="Minor"/>
    <s v="Successful"/>
    <s v="On Time"/>
    <n v="1"/>
    <n v="1"/>
    <n v="0"/>
    <x v="3"/>
    <n v="0"/>
    <s v="Normal"/>
    <n v="0"/>
    <n v="0"/>
    <n v="0"/>
    <n v="0"/>
    <n v="1"/>
    <n v="0"/>
    <s v="Alejandro"/>
    <s v="-"/>
    <s v="WAN"/>
    <s v="TSS"/>
    <s v="No"/>
    <s v="No"/>
    <s v="No"/>
    <s v="Si"/>
    <s v="No"/>
  </r>
  <r>
    <x v="8"/>
    <x v="1"/>
    <x v="0"/>
    <s v="normal"/>
    <s v="C40799896"/>
    <s v="TELECOM LAN ITS Support OPS VWM CHGMGR"/>
    <s v="Gonzalez Guarin Julio"/>
    <d v="2017-04-16T13:00:00"/>
    <d v="2017-04-16T21:00:00"/>
    <s v="Remplazo de Switch - sw-hb3-et2k.gedas"/>
    <s v="Successful"/>
    <s v="On Time"/>
    <s v="No"/>
    <s v="Minor"/>
    <s v="Successful"/>
    <s v="On Time"/>
    <n v="1"/>
    <n v="1"/>
    <n v="0"/>
    <x v="3"/>
    <n v="0"/>
    <s v="Normal"/>
    <n v="0"/>
    <n v="0"/>
    <n v="0"/>
    <n v="0"/>
    <n v="1"/>
    <n v="0"/>
    <s v="Alejandro"/>
    <s v="CT40004989"/>
    <s v="LAN"/>
    <s v="TSS"/>
    <s v="No"/>
    <s v="No"/>
    <s v="No"/>
    <s v="Si"/>
    <s v="No"/>
  </r>
  <r>
    <x v="5"/>
    <x v="0"/>
    <x v="0"/>
    <s v="normal"/>
    <s v="C001031495"/>
    <s v="C.AMER.MX.PCI"/>
    <s v="Romero Rodriguez Roger Eduardo"/>
    <d v="2017-04-06T13:47:00"/>
    <d v="2017-04-13T00:00:00"/>
    <s v="AMER | MULTIPLE | Administrative change | Creation and Release to Operation, new server (&quot;MXVTC1PSTVUS, MXVTC1SMSVUS&quot;) | DOM"/>
    <s v="Successful"/>
    <s v="On Time"/>
    <s v="No"/>
    <s v="Minor"/>
    <s v="Successful"/>
    <s v="On Time"/>
    <n v="1"/>
    <n v="1"/>
    <n v="0"/>
    <x v="3"/>
    <n v="0"/>
    <s v="Normal"/>
    <n v="0"/>
    <n v="0"/>
    <n v="0"/>
    <n v="0"/>
    <n v="1"/>
    <n v="0"/>
    <s v="Karina"/>
    <s v="C000913861"/>
    <s v="PCI Infraestructura"/>
    <s v="ITO"/>
    <s v="No"/>
    <s v="No"/>
    <s v="No"/>
    <s v="Si"/>
    <s v="No"/>
  </r>
  <r>
    <x v="1"/>
    <x v="0"/>
    <x v="0"/>
    <s v="normal"/>
    <s v="C001058403"/>
    <s v="C.AMER.MX.CCS"/>
    <s v="Monter Landazuri Luis Fernando"/>
    <d v="2017-04-06T17:00:00"/>
    <d v="2017-04-12T17:00:00"/>
    <s v="AMER | Vitro | Application: Installation, configuration and RTP of SCCM in servers: &lt;MXVTC1SMSVUS&gt;"/>
    <s v="Successful"/>
    <s v="On Time"/>
    <s v="No"/>
    <s v="Minor"/>
    <s v="Successful"/>
    <s v="On Time"/>
    <n v="1"/>
    <n v="1"/>
    <n v="0"/>
    <x v="3"/>
    <n v="0"/>
    <s v="Normal"/>
    <n v="0"/>
    <n v="0"/>
    <n v="0"/>
    <n v="0"/>
    <n v="1"/>
    <n v="0"/>
    <s v="Maria del Carmen"/>
    <s v="-"/>
    <s v="Active Directory"/>
    <s v="ITO"/>
    <s v="No"/>
    <s v="No"/>
    <s v="No"/>
    <s v="Si"/>
    <s v="No"/>
  </r>
  <r>
    <x v="31"/>
    <x v="1"/>
    <x v="0"/>
    <s v="normal"/>
    <s v="C001061650"/>
    <s v="SE.AA.MX.SDE.SUPPLIERS"/>
    <s v="Soto Muñoz Jose Carlos"/>
    <d v="2017-04-10T08:00:00"/>
    <d v="2017-04-12T18:00:00"/>
    <s v="Migración de enlaces TELMEX | IACNA"/>
    <s v="Successful"/>
    <s v="On Time"/>
    <s v="No"/>
    <s v="Minor"/>
    <s v="Successful"/>
    <s v="On Time"/>
    <n v="1"/>
    <n v="1"/>
    <n v="0"/>
    <x v="3"/>
    <n v="0"/>
    <s v="Normal"/>
    <n v="0"/>
    <n v="0"/>
    <n v="0"/>
    <n v="0"/>
    <n v="1"/>
    <n v="0"/>
    <s v="Karina"/>
    <s v="C000782374"/>
    <s v="SDM"/>
    <s v="TSS"/>
    <s v="No"/>
    <s v="No"/>
    <s v="No"/>
    <s v="Si"/>
    <s v="No"/>
  </r>
  <r>
    <x v="17"/>
    <x v="0"/>
    <x v="1"/>
    <s v="normal"/>
    <s v="C001065010"/>
    <s v="C.SAP.MX.AA.SAP-BASIS"/>
    <s v="Salcedo Simpson Georgina"/>
    <d v="2017-04-11T23:00:00"/>
    <d v="2017-04-12T19:00:00"/>
    <s v="MEXICHEM / GRC/ GRD - KERNEL_Update / CCAB; ITO.CAB pre-approved [4EP]"/>
    <s v="Successful"/>
    <s v="On Time"/>
    <s v="No"/>
    <s v="Standard"/>
    <s v="Successful"/>
    <s v="On Time"/>
    <n v="1"/>
    <n v="1"/>
    <n v="0"/>
    <x v="3"/>
    <n v="0"/>
    <s v="Normal"/>
    <n v="0"/>
    <n v="0"/>
    <n v="0"/>
    <n v="0"/>
    <n v="1"/>
    <n v="0"/>
    <s v="Maria del Carmen"/>
    <s v="CMOD317140"/>
    <s v="Basis"/>
    <s v="BASIS"/>
    <s v="No"/>
    <s v="No"/>
    <s v="No"/>
    <s v="Si"/>
    <s v="No"/>
  </r>
  <r>
    <x v="1"/>
    <x v="0"/>
    <x v="0"/>
    <s v="normal"/>
    <s v="C001065017"/>
    <s v="SE.AA.MX.PROJECTS"/>
    <s v="Noriega Ibarguengoitia Maria Del Pilar"/>
    <d v="2017-04-07T12:00:00"/>
    <d v="2017-04-13T23:00:00"/>
    <s v="SLT|AMER | SINGLE | VITRO | WINDOWS SERVER MXVTC1KMS UPGRADE FROM WINDOWS S 2008 R2 Std TO WINDOWS 2012 R2 Std AT C1"/>
    <s v="Successful"/>
    <s v="On Time"/>
    <s v="No"/>
    <s v="Minor"/>
    <s v="Successful"/>
    <s v="On Time"/>
    <n v="1"/>
    <n v="1"/>
    <n v="0"/>
    <x v="3"/>
    <n v="1"/>
    <s v="SLT"/>
    <n v="0"/>
    <n v="0"/>
    <n v="0"/>
    <n v="0"/>
    <n v="1"/>
    <n v="0"/>
    <s v="Maria del Carmen"/>
    <s v="-"/>
    <s v="Proyectos"/>
    <s v="ITO"/>
    <s v="No"/>
    <s v="No"/>
    <s v="No"/>
    <s v="Si"/>
    <s v="No"/>
  </r>
  <r>
    <x v="17"/>
    <x v="0"/>
    <x v="1"/>
    <s v="normal"/>
    <s v="C001065023"/>
    <s v="C.SAP.MX.AA.SAP-BASIS"/>
    <s v="Ramirez Lopez Nancy"/>
    <d v="2017-04-12T09:00:00"/>
    <d v="2017-04-12T17:00:00"/>
    <s v="MEXICHEM /BW0 - Implementation of support packages for ABAP (SPAM/SAINT) / CCAB; ITO.CAB pre-approved [4EP]"/>
    <s v="Successful"/>
    <s v="On Time"/>
    <s v="No"/>
    <s v="Standard"/>
    <s v="Successful"/>
    <s v="On Time"/>
    <n v="1"/>
    <n v="1"/>
    <n v="0"/>
    <x v="3"/>
    <n v="0"/>
    <s v="Normal"/>
    <n v="0"/>
    <n v="0"/>
    <n v="0"/>
    <n v="0"/>
    <n v="1"/>
    <n v="0"/>
    <s v="Maria del Carmen"/>
    <s v="CMOD318037"/>
    <s v="Basis"/>
    <s v="BASIS"/>
    <s v="No"/>
    <s v="No"/>
    <s v="No"/>
    <s v="Si"/>
    <s v="No"/>
  </r>
  <r>
    <x v="10"/>
    <x v="0"/>
    <x v="1"/>
    <s v="normal"/>
    <s v="C001065077"/>
    <s v="C.SAP.MX.AA.SAP-BASIS"/>
    <s v="Escalante Gonzalez Carlos"/>
    <d v="2017-04-07T15:00:00"/>
    <d v="2017-04-14T23:00:00"/>
    <s v="GRUPO Q / SAP-TSMX / DEVELOPMENT / POD / QRO. - Implementation of support packages for Java / CCAB; ITO.CAB pre-approved"/>
    <s v="Successful"/>
    <s v="On Time"/>
    <s v="No"/>
    <s v="Standard"/>
    <s v="Successful"/>
    <s v="On Time"/>
    <n v="1"/>
    <n v="1"/>
    <n v="0"/>
    <x v="3"/>
    <n v="0"/>
    <s v="Normal"/>
    <n v="0"/>
    <n v="0"/>
    <n v="0"/>
    <n v="0"/>
    <n v="1"/>
    <n v="0"/>
    <s v="Karina"/>
    <s v="CMOD317977"/>
    <s v="Basis"/>
    <s v="BASIS"/>
    <s v="No"/>
    <s v="No"/>
    <s v="No"/>
    <s v="Si"/>
    <s v="No"/>
  </r>
  <r>
    <x v="11"/>
    <x v="0"/>
    <x v="1"/>
    <s v="normal"/>
    <s v="C001069946"/>
    <s v="C.AMER.MX.SBO.BK.ST"/>
    <s v="Saez De villa Enrique Benjamin "/>
    <d v="2017-04-12T08:00:00"/>
    <d v="2017-04-14T17:00:00"/>
    <s v="AMER | Jetcloud | Disk increment on DSI | DEQRODBCS02"/>
    <s v="Successful"/>
    <s v="On Time"/>
    <s v="No"/>
    <s v="Standard"/>
    <s v="Successful"/>
    <s v="On Time"/>
    <n v="1"/>
    <n v="1"/>
    <n v="0"/>
    <x v="3"/>
    <n v="0"/>
    <s v="Normal"/>
    <n v="0"/>
    <n v="0"/>
    <n v="0"/>
    <n v="0"/>
    <n v="1"/>
    <n v="0"/>
    <s v="Ariadna"/>
    <s v="C000058623"/>
    <s v="Backups -Storage"/>
    <s v="ITO"/>
    <s v="No"/>
    <s v="No"/>
    <s v="No"/>
    <s v="Si"/>
    <s v="No"/>
  </r>
  <r>
    <x v="10"/>
    <x v="0"/>
    <x v="1"/>
    <s v="normal"/>
    <s v="C001070033"/>
    <s v="C.SAP.MX.AA.GDH.MX-BASIS"/>
    <s v="Escalante Gonzalez Carlos"/>
    <d v="2017-04-11T22:00:00"/>
    <d v="2017-04-14T23:00:00"/>
    <s v="GRUPO Q / SAP-TSMX / PRODUCCION / CEP / QRO. - Local Client Copy-New Client_classic env. /CSS.CAB pre-approved"/>
    <s v="Successful"/>
    <s v="On Time"/>
    <s v="No"/>
    <s v="Standard"/>
    <s v="Successful"/>
    <s v="On Time"/>
    <n v="1"/>
    <n v="1"/>
    <n v="0"/>
    <x v="3"/>
    <n v="0"/>
    <s v="Normal"/>
    <n v="0"/>
    <n v="0"/>
    <n v="0"/>
    <n v="0"/>
    <n v="1"/>
    <n v="0"/>
    <s v="Karina"/>
    <s v="CMOD318850"/>
    <s v="Basis"/>
    <s v="BASIS"/>
    <s v="No"/>
    <s v="No"/>
    <s v="No"/>
    <s v="Si"/>
    <s v="No"/>
  </r>
  <r>
    <x v="11"/>
    <x v="0"/>
    <x v="1"/>
    <s v="normal"/>
    <s v="C001073473"/>
    <s v="C.AMER.MX.LBU.WINTEL"/>
    <s v="Lopez Reyes Artajerjes"/>
    <d v="2017-04-14T14:00:00"/>
    <d v="2017-04-15T23:59:00"/>
    <s v="AMER | KUO | Electrical Maintenance in UMAN / PREAPROBADO"/>
    <s v="Successful"/>
    <s v="On Time"/>
    <s v="No"/>
    <s v="Standard"/>
    <s v="Successful"/>
    <s v="On Time"/>
    <n v="1"/>
    <n v="1"/>
    <n v="0"/>
    <x v="3"/>
    <n v="0"/>
    <s v="Normal"/>
    <n v="0"/>
    <n v="0"/>
    <n v="0"/>
    <n v="0"/>
    <n v="1"/>
    <n v="0"/>
    <s v="Ariadna"/>
    <s v="C000238516"/>
    <s v="DPO Windows"/>
    <s v="ITO"/>
    <s v="No"/>
    <s v="No"/>
    <s v="No"/>
    <s v="Si"/>
    <s v="No"/>
  </r>
  <r>
    <x v="8"/>
    <x v="0"/>
    <x v="0"/>
    <s v="normal"/>
    <s v="C40796061"/>
    <s v="SERVERS UNIX ITS Support OPS VWM CHGMGR"/>
    <s v="Silva Romero Stephanie Viridiana"/>
    <d v="2017-04-14T15:00:00"/>
    <d v="2017-04-15T03:00:00"/>
    <s v="Instalacion de FIX PROD Server - CERT Vulnerabilities AIX_Vul-1988"/>
    <s v="Successful"/>
    <s v="On Time"/>
    <s v="No"/>
    <s v="Minor"/>
    <s v="Successful"/>
    <s v="On Time"/>
    <n v="1"/>
    <n v="1"/>
    <n v="0"/>
    <x v="3"/>
    <n v="0"/>
    <s v="Normal"/>
    <n v="0"/>
    <n v="0"/>
    <n v="0"/>
    <n v="0"/>
    <n v="1"/>
    <n v="0"/>
    <s v="Alejandro"/>
    <s v="CT40002748"/>
    <s v="Unix"/>
    <s v="ITO"/>
    <s v="No"/>
    <s v="No"/>
    <s v="No"/>
    <s v="Si"/>
    <s v="No"/>
  </r>
  <r>
    <x v="8"/>
    <x v="0"/>
    <x v="0"/>
    <s v="normal"/>
    <s v="C40796190"/>
    <s v="SERVERS UNIX ITS Support OPS VWM CHGMGR"/>
    <s v="Silva Romero Stephanie Viridiana"/>
    <d v="2017-04-13T23:30:00"/>
    <d v="2017-04-14T08:00:00"/>
    <s v="Instalacion de FIX PROD Server - CERT Vulnerabilities AIX_Vul-1996 Fase IV"/>
    <s v="Successful"/>
    <s v="On Time"/>
    <s v="No"/>
    <s v="Minor"/>
    <s v="Successful"/>
    <s v="On Time"/>
    <n v="1"/>
    <n v="1"/>
    <n v="0"/>
    <x v="3"/>
    <n v="0"/>
    <s v="Normal"/>
    <n v="0"/>
    <n v="0"/>
    <n v="0"/>
    <n v="0"/>
    <n v="1"/>
    <n v="0"/>
    <s v="Alejandro"/>
    <s v="CT40002748"/>
    <s v="Unix"/>
    <s v="ITO"/>
    <s v="No"/>
    <s v="No"/>
    <s v="No"/>
    <s v="Si"/>
    <s v="No"/>
  </r>
  <r>
    <x v="8"/>
    <x v="0"/>
    <x v="1"/>
    <s v="normal"/>
    <s v="C40799969"/>
    <s v="FACILITIES ITS Support OPS VWM CHGMGR"/>
    <s v="Alvarado Pacheco Milthon Christian"/>
    <d v="2017-04-13T17:00:00"/>
    <d v="2017-04-14T18:00:00"/>
    <s v="Electrical inspection to electrical board that feed Cubo 2 for maintenance of VW MSEE-FS-07/2007"/>
    <s v="Successful"/>
    <s v="On Time"/>
    <s v="No"/>
    <s v="Standard"/>
    <s v="Successful"/>
    <s v="On Time"/>
    <n v="1"/>
    <n v="1"/>
    <n v="0"/>
    <x v="3"/>
    <n v="0"/>
    <s v="Normal"/>
    <n v="0"/>
    <n v="0"/>
    <n v="0"/>
    <n v="0"/>
    <n v="1"/>
    <n v="0"/>
    <s v="Alejandro"/>
    <s v="CT40002938"/>
    <s v="DCI"/>
    <s v="ITO"/>
    <s v="No"/>
    <s v="No"/>
    <s v="No"/>
    <s v="Si"/>
    <s v="No"/>
  </r>
  <r>
    <x v="8"/>
    <x v="0"/>
    <x v="1"/>
    <s v="normal"/>
    <s v="C40800133"/>
    <s v="FACILITIES ITS Support OPS VWM CHGMGR"/>
    <s v="Alvarado Pacheco Milthon Christian"/>
    <d v="2017-04-12T09:00:00"/>
    <d v="2017-04-13T09:00:00"/>
    <s v="Electrical maintenance to MX_1004 air conditioning precision equipment of Data Center Finsa"/>
    <s v="Successful"/>
    <s v="On Time"/>
    <s v="No"/>
    <s v="Standard"/>
    <s v="Successful"/>
    <s v="On Time"/>
    <n v="1"/>
    <n v="1"/>
    <n v="0"/>
    <x v="3"/>
    <n v="0"/>
    <s v="Normal"/>
    <n v="0"/>
    <n v="0"/>
    <n v="0"/>
    <n v="0"/>
    <n v="1"/>
    <n v="0"/>
    <s v="Alejandro"/>
    <s v="CT40002869"/>
    <s v="DCI"/>
    <s v="ITO"/>
    <s v="No"/>
    <s v="No"/>
    <s v="No"/>
    <s v="Si"/>
    <s v="No"/>
  </r>
  <r>
    <x v="8"/>
    <x v="1"/>
    <x v="1"/>
    <s v="normal"/>
    <s v="C40801056"/>
    <s v="OPM ITS Support OPS VWM CHGMGR"/>
    <s v="Vargas Aguilar Jorge"/>
    <d v="2017-04-14T17:00:00"/>
    <d v="2017-04-14T23:30:00"/>
    <s v="Mantenimiento Preventivo a IDF61F3601"/>
    <s v="Successful"/>
    <s v="On Time"/>
    <s v="No"/>
    <s v="Standard"/>
    <s v="Successful"/>
    <s v="On Time"/>
    <n v="1"/>
    <n v="1"/>
    <n v="0"/>
    <x v="3"/>
    <n v="0"/>
    <s v="Normal"/>
    <n v="0"/>
    <n v="0"/>
    <n v="0"/>
    <n v="0"/>
    <n v="1"/>
    <n v="0"/>
    <s v="Alejandro"/>
    <s v="CT40001634"/>
    <s v="OPM"/>
    <s v="TSS"/>
    <s v="No"/>
    <s v="No"/>
    <s v="No"/>
    <s v="Si"/>
    <s v="No"/>
  </r>
  <r>
    <x v="8"/>
    <x v="0"/>
    <x v="1"/>
    <s v="normal"/>
    <s v="C40801699"/>
    <s v="STORAGE ITS Support OPS VWM CHGMGR"/>
    <s v="GEORGE DAVILA JESUS JACOB"/>
    <d v="2017-04-12T11:30:00"/>
    <d v="2017-04-12T17:00:00"/>
    <s v="Cambio de Disco en Storage"/>
    <s v="Successful"/>
    <s v="On Time"/>
    <s v="No"/>
    <s v="Standard"/>
    <s v="Successful"/>
    <s v="On Time"/>
    <n v="1"/>
    <n v="1"/>
    <n v="0"/>
    <x v="3"/>
    <n v="0"/>
    <s v="Normal"/>
    <n v="0"/>
    <n v="0"/>
    <n v="0"/>
    <n v="0"/>
    <n v="1"/>
    <n v="0"/>
    <s v="Alejandro"/>
    <s v="CT40000633"/>
    <s v="Backups -Storage"/>
    <s v="ITO"/>
    <s v="No"/>
    <s v="No"/>
    <s v="No"/>
    <s v="Si"/>
    <s v="No"/>
  </r>
  <r>
    <x v="8"/>
    <x v="0"/>
    <x v="0"/>
    <s v="normal"/>
    <s v="C40801810"/>
    <s v="OPM ITS Support OPS VWM CHGMGR"/>
    <s v="Zacamitzin Medina Dagoberto"/>
    <d v="2017-04-16T13:55:00"/>
    <d v="2017-04-16T20:00:00"/>
    <s v="Disponibilidad del ambiente Legacy-Productivo (RVS, APLICACIONES, PMX2LEGDB) - SLT"/>
    <s v="Successful"/>
    <s v="On Time"/>
    <s v="No"/>
    <s v="Minor"/>
    <s v="Successful"/>
    <s v="On Time"/>
    <n v="1"/>
    <n v="1"/>
    <n v="0"/>
    <x v="3"/>
    <n v="1"/>
    <s v="SLT"/>
    <n v="0"/>
    <n v="0"/>
    <n v="0"/>
    <n v="0"/>
    <n v="1"/>
    <n v="0"/>
    <s v="Alejandro"/>
    <s v="CT40009939"/>
    <s v="OPM"/>
    <s v="ITO"/>
    <s v="No"/>
    <s v="No"/>
    <s v="No"/>
    <s v="Si"/>
    <s v="No"/>
  </r>
  <r>
    <x v="8"/>
    <x v="0"/>
    <x v="0"/>
    <s v="emergency"/>
    <s v="C40802660"/>
    <s v="OPM ITS Support OPS VWM CHGMGR"/>
    <s v="Zacamitzin Medina Dagoberto"/>
    <d v="2017-04-13T16:20:00"/>
    <d v="2017-04-13T23:00:00"/>
    <s v="Acompañamiento a proveedor NetAPP para realizar remplazo de tarjeta controladora en equipo FIN-FIS-NETAPP-A; Problem: PM40060260"/>
    <s v="Successful"/>
    <s v="On Time"/>
    <s v="No"/>
    <s v="Minor"/>
    <s v="Successful"/>
    <s v="On Time"/>
    <n v="1"/>
    <n v="1"/>
    <n v="0"/>
    <x v="3"/>
    <n v="0"/>
    <s v="Emergency"/>
    <n v="1"/>
    <n v="0"/>
    <n v="0"/>
    <n v="0"/>
    <n v="1"/>
    <n v="0"/>
    <s v="Alejandro"/>
    <s v="CT40004004"/>
    <s v="OPM"/>
    <s v="ITO"/>
    <s v="No"/>
    <s v="No"/>
    <s v="No"/>
    <s v="Si"/>
    <s v="No"/>
  </r>
  <r>
    <x v="9"/>
    <x v="0"/>
    <x v="0"/>
    <s v="normal"/>
    <s v="C001065040"/>
    <s v="SE.AA.MX.SDM.LOCAL"/>
    <s v="Gasca Gonzalez Lilia Miriam"/>
    <d v="2017-04-06T21:30:00"/>
    <d v="2017-04-08T23:59:00"/>
    <s v="SLT AMER | CMABC | Multiple Healthy restart of server : NTLAB1"/>
    <s v="Successful"/>
    <s v="On Time"/>
    <s v="No"/>
    <s v="Minor"/>
    <s v="Successful"/>
    <s v="On Time"/>
    <n v="1"/>
    <n v="1"/>
    <n v="0"/>
    <x v="3"/>
    <n v="1"/>
    <s v="SLT"/>
    <n v="0"/>
    <n v="0"/>
    <n v="0"/>
    <n v="0"/>
    <n v="1"/>
    <n v="0"/>
    <s v="Karina"/>
    <s v="C000961078"/>
    <s v="SDM"/>
    <s v="ITO"/>
    <s v="No"/>
    <s v="No"/>
    <s v="No"/>
    <s v="Si"/>
    <s v="No"/>
  </r>
  <r>
    <x v="5"/>
    <x v="0"/>
    <x v="0"/>
    <s v="normal"/>
    <s v="C000972300"/>
    <s v="C.SAP.INT.SOLDEL.APPCOM"/>
    <s v="Hernandez Cosme Pedro"/>
    <d v="2017-04-17T09:00:00"/>
    <d v="2017-04-17T14:00:00"/>
    <s v="DCS3 / SAP / USP USM: Grant access by default for selected SAP platform support team ldap-groups during automated inital build of secutity clusters, [update group name to SUB_MX001803_SAP_PLUG ]"/>
    <s v="Successful"/>
    <s v="On Time"/>
    <s v="No"/>
    <s v="Minor"/>
    <s v="Successful"/>
    <s v="On Time"/>
    <n v="1"/>
    <n v="1"/>
    <n v="0"/>
    <x v="3"/>
    <n v="0"/>
    <s v="Normal"/>
    <n v="0"/>
    <n v="0"/>
    <n v="0"/>
    <n v="0"/>
    <n v="1"/>
    <n v="0"/>
    <s v="Karina"/>
    <s v="-"/>
    <s v="Basis"/>
    <s v="BASIS"/>
    <s v="No"/>
    <s v="No"/>
    <s v="No"/>
    <s v="Si"/>
    <s v="No"/>
  </r>
  <r>
    <x v="5"/>
    <x v="1"/>
    <x v="0"/>
    <s v="normal"/>
    <s v="C001043482"/>
    <s v="TS.GS.MX.PHYNET.TS"/>
    <s v="Manzano Diaz Hector Gustavo"/>
    <d v="2017-04-16T12:00:00"/>
    <d v="2017-04-17T13:30:00"/>
    <s v="Desinstalación de Cableado Obsoleto en NIC 1A"/>
    <s v="Successful"/>
    <s v="On Time"/>
    <s v="No"/>
    <s v="Minor"/>
    <s v="Successful"/>
    <s v="On Time"/>
    <n v="1"/>
    <n v="1"/>
    <n v="0"/>
    <x v="3"/>
    <n v="0"/>
    <s v="Normal"/>
    <n v="0"/>
    <n v="0"/>
    <n v="0"/>
    <n v="0"/>
    <n v="1"/>
    <n v="0"/>
    <s v="Karina"/>
    <s v="C000050271"/>
    <s v="Cableado"/>
    <s v="TSS"/>
    <s v="No"/>
    <s v="No"/>
    <s v="No"/>
    <s v="Si"/>
    <s v="No"/>
  </r>
  <r>
    <x v="7"/>
    <x v="0"/>
    <x v="1"/>
    <s v="normal"/>
    <s v="C001060034"/>
    <s v="C.SAP.MX.AA.SAP-BASIS"/>
    <s v="Aguilar Galindo Hector"/>
    <d v="2017-04-18T11:00:00"/>
    <d v="2017-04-18T14:00:00"/>
    <s v="Owens | SAP-Basis|T-systems Mexico|ECC- QAS|RQA| Outage=YES| - - KERNEL_Update [4EP]"/>
    <s v="Successful"/>
    <s v="On Time"/>
    <s v="No"/>
    <s v="Standard"/>
    <s v="Successful"/>
    <s v="On Time"/>
    <n v="1"/>
    <n v="1"/>
    <n v="0"/>
    <x v="3"/>
    <n v="0"/>
    <s v="Normal"/>
    <n v="0"/>
    <n v="0"/>
    <n v="0"/>
    <n v="0"/>
    <n v="1"/>
    <n v="0"/>
    <s v="Maria del Carmen"/>
    <s v="CMOD317140"/>
    <s v="Basis"/>
    <s v="BASIS"/>
    <s v="No"/>
    <s v="No"/>
    <s v="No"/>
    <s v="Si"/>
    <s v="No"/>
  </r>
  <r>
    <x v="11"/>
    <x v="0"/>
    <x v="0"/>
    <s v="normal"/>
    <s v="C001061637"/>
    <s v="SE.AA.MX.PROJECTS"/>
    <s v="Mina Mondragon Pedro Javier "/>
    <d v="2017-04-05T14:00:00"/>
    <d v="2017-04-17T22:00:00"/>
    <s v="GrupoKUO_Release to Operations_DYNQRO01 SAP PRD HANA environment"/>
    <s v="Successful"/>
    <s v="On Time"/>
    <s v="No"/>
    <s v="Minor"/>
    <s v="Successful"/>
    <s v="On Time"/>
    <n v="1"/>
    <n v="1"/>
    <n v="0"/>
    <x v="3"/>
    <n v="0"/>
    <s v="Normal"/>
    <n v="0"/>
    <n v="0"/>
    <n v="0"/>
    <n v="0"/>
    <n v="1"/>
    <n v="0"/>
    <s v="Ariadna"/>
    <s v="C000518578"/>
    <s v="Proyectos"/>
    <s v="ITO"/>
    <s v="No"/>
    <s v="No"/>
    <s v="No"/>
    <s v="Si"/>
    <s v="No"/>
  </r>
  <r>
    <x v="1"/>
    <x v="1"/>
    <x v="0"/>
    <s v="normal"/>
    <s v="C001064854"/>
    <s v="TS.CP.MX.SIC.WAN.VITRO"/>
    <s v="Alvarez Mendoza Fermin"/>
    <d v="2017-04-17T18:00:00"/>
    <d v="2017-04-17T21:00:00"/>
    <s v="VITRO | Liberacion a Operación y Monitoreo de los servicios de los Firewalls ForcePoint"/>
    <s v="Successful"/>
    <s v="On Time"/>
    <s v="No"/>
    <s v="Minor"/>
    <s v="Successful"/>
    <s v="On Time"/>
    <n v="1"/>
    <n v="1"/>
    <n v="0"/>
    <x v="3"/>
    <n v="0"/>
    <s v="Normal"/>
    <n v="0"/>
    <n v="0"/>
    <n v="0"/>
    <n v="0"/>
    <n v="1"/>
    <n v="0"/>
    <s v="Maria del Carmen"/>
    <s v="C000184276"/>
    <s v="WAN"/>
    <s v="TSS"/>
    <s v="No"/>
    <s v="No"/>
    <s v="No"/>
    <s v="Si"/>
    <s v="No"/>
  </r>
  <r>
    <x v="1"/>
    <x v="1"/>
    <x v="0"/>
    <s v="normal"/>
    <s v="C001068169"/>
    <s v="TS.CP.MX.SIC.LAN.VITRO"/>
    <s v="Huerta Barrera David  "/>
    <d v="2017-04-13T15:00:00"/>
    <d v="2017-04-17T18:00:00"/>
    <s v="VITRO | Fama | Reubicación de Fibras ópticas de los IDF de Embarques, Moldes Ceti, y remplazo de Switch del área de embarques"/>
    <s v="Successful"/>
    <s v="On Time"/>
    <s v="No"/>
    <s v="Minor"/>
    <s v="Successful"/>
    <s v="On Time"/>
    <n v="1"/>
    <n v="1"/>
    <n v="0"/>
    <x v="3"/>
    <n v="0"/>
    <s v="Normal"/>
    <n v="0"/>
    <n v="0"/>
    <n v="0"/>
    <n v="0"/>
    <n v="1"/>
    <n v="0"/>
    <s v="Maria del Carmen"/>
    <s v="-"/>
    <s v="LAN"/>
    <s v="TSS"/>
    <s v="No"/>
    <s v="No"/>
    <s v="No"/>
    <s v="Si"/>
    <s v="No"/>
  </r>
  <r>
    <x v="4"/>
    <x v="1"/>
    <x v="0"/>
    <s v="normal"/>
    <s v="C001069906"/>
    <s v="TS.GS.MX.SCC2.WAN.SEC"/>
    <s v="Ramirez Salazar Ricardo"/>
    <d v="2017-04-17T19:00:00"/>
    <d v="2017-04-17T21:00:00"/>
    <s v="Creación de red de administración en contexto DaiVB en FWs DSI"/>
    <s v="Successful"/>
    <s v="On Time"/>
    <s v="No"/>
    <s v="Minor"/>
    <s v="Successful"/>
    <s v="On Time"/>
    <n v="1"/>
    <n v="1"/>
    <n v="0"/>
    <x v="3"/>
    <n v="0"/>
    <s v="Normal"/>
    <n v="0"/>
    <n v="0"/>
    <n v="0"/>
    <n v="0"/>
    <n v="1"/>
    <n v="0"/>
    <s v="Maria del Carmen"/>
    <s v="-"/>
    <s v="WAN"/>
    <s v="TSS"/>
    <s v="No"/>
    <s v="No"/>
    <s v="No"/>
    <s v="Si"/>
    <s v="No"/>
  </r>
  <r>
    <x v="18"/>
    <x v="0"/>
    <x v="1"/>
    <s v="normal"/>
    <s v="C001071665"/>
    <s v="C.SAP.MX.AA.GDH.MX-BASIS"/>
    <s v="Gomez Hernandez Saday Rubi "/>
    <d v="2017-04-18T07:00:00"/>
    <d v="2017-04-18T09:00:00"/>
    <s v="[DURMAN] / [ SAP -TS MX] / [ DEV] / [ DRD] / [ MX] - SAP Parameter Change_Offline /CCAB; ITO.CAB pre-approved [4EP]"/>
    <s v="Successful"/>
    <s v="On Time"/>
    <s v="No"/>
    <s v="Standard"/>
    <s v="Successful"/>
    <s v="On Time"/>
    <n v="1"/>
    <n v="1"/>
    <n v="0"/>
    <x v="3"/>
    <n v="0"/>
    <s v="Normal"/>
    <n v="0"/>
    <n v="0"/>
    <n v="0"/>
    <n v="0"/>
    <n v="1"/>
    <n v="0"/>
    <s v="Karina"/>
    <s v="CMOD317344"/>
    <s v="Basis"/>
    <s v="BASIS"/>
    <s v="No"/>
    <s v="No"/>
    <s v="No"/>
    <s v="Si"/>
    <s v="No"/>
  </r>
  <r>
    <x v="1"/>
    <x v="0"/>
    <x v="1"/>
    <s v="normal"/>
    <s v="C001073565"/>
    <s v="C.AMER.MX.WINTEL.VITRO"/>
    <s v="Sanchez Alvarez Carlos"/>
    <d v="2017-04-16T09:20:00"/>
    <d v="2017-04-17T18:00:00"/>
    <s v="AMER | Vitro | Change Posmorten - Power off server´s Location VITRO CORPORATIVO MEXICO (DIRCOM)"/>
    <s v="Successful"/>
    <s v="On Time"/>
    <s v="No"/>
    <s v="Standard"/>
    <s v="Successful"/>
    <s v="On Time"/>
    <n v="1"/>
    <n v="1"/>
    <n v="0"/>
    <x v="3"/>
    <n v="0"/>
    <s v="Normal"/>
    <n v="0"/>
    <n v="0"/>
    <n v="0"/>
    <n v="0"/>
    <n v="1"/>
    <n v="0"/>
    <s v="Maria del Carmen"/>
    <s v="C000855226"/>
    <s v="DPO Windows"/>
    <s v="ITO"/>
    <s v="No"/>
    <s v="No"/>
    <s v="No"/>
    <s v="Si"/>
    <s v="No"/>
  </r>
  <r>
    <x v="1"/>
    <x v="0"/>
    <x v="1"/>
    <s v="normal"/>
    <s v="C001073880"/>
    <s v="C.AMER.MX.WINTEL.VITRO"/>
    <s v="Garcia Ramirez Sonia Elisa"/>
    <d v="2017-04-17T12:00:00"/>
    <d v="2017-04-17T18:00:00"/>
    <s v="AMER | VITRO | Restart MXVTC1CTX003, MXVTC1CTX002 y MXVTC1PRD008"/>
    <s v="Successful"/>
    <s v="On Time"/>
    <s v="No"/>
    <s v="Standard"/>
    <s v="Successful"/>
    <s v="On Time"/>
    <n v="1"/>
    <n v="1"/>
    <n v="0"/>
    <x v="3"/>
    <n v="0"/>
    <s v="Normal"/>
    <n v="0"/>
    <n v="0"/>
    <n v="0"/>
    <n v="0"/>
    <n v="1"/>
    <n v="0"/>
    <s v="Maria del Carmen"/>
    <s v="C000763299"/>
    <s v="DPO Windows"/>
    <s v="ITO"/>
    <s v="No"/>
    <s v="No"/>
    <s v="No"/>
    <s v="Si"/>
    <s v="No"/>
  </r>
  <r>
    <x v="11"/>
    <x v="0"/>
    <x v="1"/>
    <s v="normal"/>
    <s v="C001073886"/>
    <s v="C.SAP.MX.AA.GDH.MX-BASIS"/>
    <s v="Tirado Salas Jose Vicente "/>
    <d v="2017-04-17T14:00:00"/>
    <d v="2017-04-17T16:00:00"/>
    <s v="[GRUPO KUO] / [ SAP -TSMX ] / [ QAS ] / [ GRQ- QAA] / - DB-Parameters on | CCAB &amp; ITO.CAB pre-approved [4EP]"/>
    <s v="Successful"/>
    <s v="On Time"/>
    <s v="No"/>
    <s v="Standard"/>
    <s v="Successful"/>
    <s v="On Time"/>
    <n v="1"/>
    <n v="1"/>
    <n v="0"/>
    <x v="3"/>
    <n v="0"/>
    <s v="Normal"/>
    <n v="0"/>
    <n v="0"/>
    <n v="0"/>
    <n v="0"/>
    <n v="1"/>
    <n v="0"/>
    <s v="Ariadna"/>
    <s v="CMOD315267"/>
    <s v="Basis"/>
    <s v="BASIS"/>
    <s v="No"/>
    <s v="No"/>
    <s v="No"/>
    <s v="Si"/>
    <s v="No"/>
  </r>
  <r>
    <x v="11"/>
    <x v="0"/>
    <x v="1"/>
    <s v="normal"/>
    <s v="C001075424"/>
    <s v="C.SAP.MX.AA.GDH.MX-BASIS"/>
    <s v="Tirado Salas Jose Vicente "/>
    <d v="2017-04-18T14:00:00"/>
    <d v="2017-04-18T16:00:00"/>
    <s v="[GRUPO KUO] / [ SAP -TSMX ] / [ QAS ] / [ QA8- QA9] / - DB-Parameters on | CCAB &amp; ITO.CAB pre-approved [4EP]"/>
    <s v="Successful"/>
    <s v="On Time"/>
    <s v="No"/>
    <s v="Standard"/>
    <s v="Successful"/>
    <s v="On Time"/>
    <n v="1"/>
    <n v="1"/>
    <n v="0"/>
    <x v="3"/>
    <n v="0"/>
    <s v="Normal"/>
    <n v="0"/>
    <n v="0"/>
    <n v="0"/>
    <n v="0"/>
    <n v="1"/>
    <n v="0"/>
    <s v="Ariadna"/>
    <s v="CMOD315267"/>
    <s v="Basis"/>
    <s v="BASIS"/>
    <s v="No"/>
    <s v="No"/>
    <s v="No"/>
    <s v="Si"/>
    <s v="No"/>
  </r>
  <r>
    <x v="8"/>
    <x v="0"/>
    <x v="0"/>
    <s v="normal"/>
    <s v="C40795298"/>
    <s v="BACKUP ITS Support OPS VWM CHGMGR"/>
    <s v="Castro Vazquez Antonio De Jesus"/>
    <d v="2017-04-17T08:30:00"/>
    <d v="2017-04-17T17:00:00"/>
    <s v="Reinicio de servicios de Data Protector por sanidad"/>
    <s v="Successful"/>
    <s v="On Time"/>
    <s v="No"/>
    <s v="Minor"/>
    <s v="Successful"/>
    <s v="On Time"/>
    <n v="1"/>
    <n v="1"/>
    <n v="0"/>
    <x v="3"/>
    <n v="0"/>
    <s v="Normal"/>
    <n v="0"/>
    <n v="0"/>
    <n v="0"/>
    <n v="0"/>
    <n v="1"/>
    <n v="0"/>
    <s v="Alejandro"/>
    <s v="CT40009227"/>
    <s v="Backups -Storage"/>
    <s v="ITO"/>
    <s v="No"/>
    <s v="No"/>
    <s v="No"/>
    <s v="Si"/>
    <s v="No"/>
  </r>
  <r>
    <x v="8"/>
    <x v="0"/>
    <x v="1"/>
    <s v="normal"/>
    <s v="C40802776"/>
    <s v="FACILITIES ITS Support OPS VWM CHGMGR"/>
    <s v="Alvarado Pacheco Milthon Christian"/>
    <d v="2017-04-16T08:00:00"/>
    <d v="2017-04-17T16:00:00"/>
    <s v="Electrical inspection to electricals boards that feed the DC Finsa"/>
    <s v="Successful"/>
    <s v="On Time"/>
    <s v="No"/>
    <s v="Standard"/>
    <s v="Successful"/>
    <s v="On Time"/>
    <n v="1"/>
    <n v="1"/>
    <n v="0"/>
    <x v="3"/>
    <n v="0"/>
    <s v="Normal"/>
    <n v="0"/>
    <n v="0"/>
    <n v="0"/>
    <n v="0"/>
    <n v="1"/>
    <n v="0"/>
    <s v="Alejandro"/>
    <s v="CT40002938"/>
    <s v="DCI"/>
    <s v="ITO"/>
    <s v="No"/>
    <s v="No"/>
    <s v="No"/>
    <s v="Si"/>
    <s v="No"/>
  </r>
  <r>
    <x v="8"/>
    <x v="0"/>
    <x v="1"/>
    <s v="normal"/>
    <s v="C40802887"/>
    <s v="FACILITIES ITS Support OPS VWM CHGMGR"/>
    <s v="Alvarado Pacheco Milthon Christian"/>
    <d v="2017-04-17T11:00:00"/>
    <d v="2017-04-18T11:00:00"/>
    <s v="Electrical maintenance to MX_1001 air conditioning precision equipment of Data Center Finsa"/>
    <s v="Successful"/>
    <s v="On Time"/>
    <s v="No"/>
    <s v="Standard"/>
    <s v="Successful"/>
    <s v="On Time"/>
    <n v="1"/>
    <n v="1"/>
    <n v="0"/>
    <x v="3"/>
    <n v="0"/>
    <s v="Normal"/>
    <n v="0"/>
    <n v="0"/>
    <n v="0"/>
    <n v="0"/>
    <n v="1"/>
    <n v="0"/>
    <s v="Alejandro"/>
    <s v="CT40002869"/>
    <s v="DCI"/>
    <s v="ITO"/>
    <s v="No"/>
    <s v="No"/>
    <s v="No"/>
    <s v="Si"/>
    <s v="No"/>
  </r>
  <r>
    <x v="8"/>
    <x v="0"/>
    <x v="1"/>
    <s v="normal"/>
    <s v="C40803091"/>
    <s v="STORAGE ITS Support OPS VWM CHGMGR"/>
    <s v="GEORGE DAVILA JESUS JACOB"/>
    <d v="2017-04-18T10:00:00"/>
    <d v="2017-04-18T14:00:00"/>
    <s v="Cambio de Disco en Storage"/>
    <s v="Successful"/>
    <s v="On Time"/>
    <s v="No"/>
    <s v="Standard"/>
    <s v="Successful"/>
    <s v="On Time"/>
    <n v="1"/>
    <n v="1"/>
    <n v="0"/>
    <x v="3"/>
    <n v="0"/>
    <s v="Normal"/>
    <n v="0"/>
    <n v="0"/>
    <n v="0"/>
    <n v="0"/>
    <n v="1"/>
    <n v="0"/>
    <s v="Alejandro"/>
    <s v="CT40000633"/>
    <s v="Backups -Storage"/>
    <s v="ITO"/>
    <s v="No"/>
    <s v="No"/>
    <s v="No"/>
    <s v="Si"/>
    <s v="No"/>
  </r>
  <r>
    <x v="18"/>
    <x v="1"/>
    <x v="0"/>
    <s v="normal"/>
    <s v="C001034681"/>
    <s v="SE.AA.MX.SDE.SUPPLIERS"/>
    <s v="Soto Muñoz Jose Carlos"/>
    <d v="2017-04-12T14:00:00"/>
    <d v="2017-04-19T00:00:00"/>
    <s v="DURMAN | LIBERACIÓN A OPERACIÓN SERVIDORES DURQROAWV07 y DURQROAWV08"/>
    <s v="Successful"/>
    <s v="On Time"/>
    <s v="No"/>
    <s v="Minor"/>
    <s v="Successful"/>
    <s v="On Time"/>
    <n v="1"/>
    <n v="1"/>
    <n v="0"/>
    <x v="3"/>
    <n v="0"/>
    <s v="Normal"/>
    <n v="0"/>
    <n v="0"/>
    <n v="0"/>
    <n v="0"/>
    <n v="1"/>
    <n v="0"/>
    <s v="Karina"/>
    <s v="C000518578"/>
    <s v="SDM"/>
    <s v="TSS"/>
    <s v="No"/>
    <s v="No"/>
    <s v="No"/>
    <s v="Si"/>
    <s v="No"/>
  </r>
  <r>
    <x v="11"/>
    <x v="0"/>
    <x v="0"/>
    <s v="normal"/>
    <s v="C001061711"/>
    <s v="C.SAP.MX.AA.GDH.MX-BASIS"/>
    <s v="Acosta Medina Marco Antonio"/>
    <d v="2017-04-09T04:00:00"/>
    <d v="2017-04-18T17:00:00"/>
    <s v="[GRUPO KUO / [ SAP TS-MX ] / [ QA ] / [QAA] / - System Copy /CSS.CAB pre-approved"/>
    <s v="Successful"/>
    <s v="On Time"/>
    <s v="No"/>
    <s v="Minor"/>
    <s v="Successful"/>
    <s v="On Time"/>
    <n v="1"/>
    <n v="1"/>
    <n v="0"/>
    <x v="3"/>
    <n v="0"/>
    <s v="Normal"/>
    <n v="0"/>
    <n v="0"/>
    <n v="0"/>
    <n v="0"/>
    <n v="1"/>
    <n v="0"/>
    <s v="Ariadna"/>
    <s v="CMOD317687"/>
    <s v="Basis"/>
    <s v="BASIS"/>
    <s v="No"/>
    <s v="No"/>
    <s v="No"/>
    <s v="Si"/>
    <s v="No"/>
  </r>
  <r>
    <x v="7"/>
    <x v="0"/>
    <x v="1"/>
    <s v="normal"/>
    <s v="C001061757"/>
    <s v="C.SAP.MX.AA.SAP-BASIS"/>
    <s v="Aguilar Galindo Hector"/>
    <d v="2017-04-18T14:00:00"/>
    <d v="2017-04-18T17:00:00"/>
    <s v="Owens | SAP-Basis|T-systems Mexico|SRM- QAS|SQA| Outage=YES| - - KERNEL_Update [4EP]"/>
    <s v="Successful"/>
    <s v="On Time"/>
    <s v="No"/>
    <s v="Standard"/>
    <s v="Successful"/>
    <s v="On Time"/>
    <n v="1"/>
    <n v="1"/>
    <n v="0"/>
    <x v="3"/>
    <n v="0"/>
    <s v="Normal"/>
    <n v="0"/>
    <n v="0"/>
    <n v="0"/>
    <n v="0"/>
    <n v="1"/>
    <n v="0"/>
    <s v="Maria del Carmen"/>
    <s v="CMOD317140"/>
    <s v="Basis"/>
    <s v="BASIS"/>
    <s v="No"/>
    <s v="No"/>
    <s v="No"/>
    <s v="Si"/>
    <s v="No"/>
  </r>
  <r>
    <x v="1"/>
    <x v="1"/>
    <x v="0"/>
    <s v="normal"/>
    <s v="C001063343"/>
    <s v="TS.CP.MX.SIC.LAN.VITRO"/>
    <s v="Huerta Barrera David  "/>
    <d v="2017-04-18T23:00:00"/>
    <d v="2017-04-19T06:00:00"/>
    <s v="VITRO | Fama | Reubicación de enlace WAN vía FO, de Switch de capa 3, y cambio puertos UTP de servers a Switch de capa 2"/>
    <s v="Successful"/>
    <s v="On Time"/>
    <s v="No"/>
    <s v="Minor"/>
    <s v="Successful"/>
    <s v="On Time"/>
    <n v="1"/>
    <n v="1"/>
    <n v="0"/>
    <x v="3"/>
    <n v="0"/>
    <s v="Normal"/>
    <n v="0"/>
    <n v="0"/>
    <n v="0"/>
    <n v="0"/>
    <n v="1"/>
    <n v="0"/>
    <s v="Maria del Carmen"/>
    <s v="-"/>
    <s v="LAN"/>
    <s v="TSS"/>
    <s v="No"/>
    <s v="No"/>
    <s v="No"/>
    <s v="Si"/>
    <s v="No"/>
  </r>
  <r>
    <x v="5"/>
    <x v="0"/>
    <x v="0"/>
    <s v="normal"/>
    <s v="C001069931"/>
    <s v="SE.AMER.MX.OPM-TSMX"/>
    <s v="Cordero Garcia Eder Jose "/>
    <d v="2017-04-12T13:00:00"/>
    <d v="2017-04-18T18:00:00"/>
    <s v="TSMX | PQIT | Distribución de nueva cadena Proxy (Fase 2)"/>
    <s v="Successful"/>
    <s v="On Time"/>
    <s v="No"/>
    <s v="Minor"/>
    <s v="Successful"/>
    <s v="On Time"/>
    <n v="1"/>
    <n v="1"/>
    <n v="0"/>
    <x v="3"/>
    <n v="0"/>
    <s v="Normal"/>
    <n v="0"/>
    <n v="0"/>
    <n v="0"/>
    <n v="0"/>
    <n v="1"/>
    <n v="0"/>
    <s v="Karina"/>
    <s v="C000983858"/>
    <s v="OPM"/>
    <s v="ITO"/>
    <s v="No"/>
    <s v="No"/>
    <s v="No"/>
    <s v="Si"/>
    <s v="No"/>
  </r>
  <r>
    <x v="12"/>
    <x v="0"/>
    <x v="1"/>
    <s v="normal"/>
    <s v="C001071656"/>
    <s v="C.SAP.MX.AA.GDH.MX-BASIS"/>
    <s v="Gomez Hernandez Saday Rubi "/>
    <d v="2017-04-18T15:00:00"/>
    <d v="2017-04-18T18:00:00"/>
    <s v="[GDG] / [ SAP TS-MX] / [DEV] / [BWP] / [ MX] - SNOTE / ITO.CAB pre-approved"/>
    <s v="Successful"/>
    <s v="On Time"/>
    <s v="No"/>
    <s v="Standard"/>
    <s v="Successful"/>
    <s v="On Time"/>
    <n v="1"/>
    <n v="1"/>
    <n v="0"/>
    <x v="3"/>
    <n v="0"/>
    <s v="Normal"/>
    <n v="0"/>
    <n v="0"/>
    <n v="0"/>
    <n v="0"/>
    <n v="1"/>
    <n v="0"/>
    <s v="Karina"/>
    <s v="CMOD317142"/>
    <s v="Basis"/>
    <s v="BASIS"/>
    <s v="No"/>
    <s v="No"/>
    <s v="No"/>
    <s v="Si"/>
    <s v="No"/>
  </r>
  <r>
    <x v="18"/>
    <x v="0"/>
    <x v="1"/>
    <s v="normal"/>
    <s v="C001071673"/>
    <s v="C.SAP.MX.AA.GDH.MX-BASIS"/>
    <s v="Gomez Hernandez Saday Rubi "/>
    <d v="2017-04-19T07:00:00"/>
    <d v="2017-04-19T09:00:00"/>
    <s v="[DURMAN] / [ SAP -TS MX] / [ TEST] / [ DRQ] / [ MX] - SAP Parameter Change_Offline /CCAB; ITO.CAB pre-approved [4EP]"/>
    <s v="Successful"/>
    <s v="On Time"/>
    <s v="No"/>
    <s v="Standard"/>
    <s v="Successful"/>
    <s v="On Time"/>
    <n v="1"/>
    <n v="1"/>
    <n v="0"/>
    <x v="3"/>
    <n v="0"/>
    <s v="Normal"/>
    <n v="0"/>
    <n v="0"/>
    <n v="0"/>
    <n v="0"/>
    <n v="1"/>
    <n v="0"/>
    <s v="Karina"/>
    <s v="CMOD317344"/>
    <s v="Basis"/>
    <s v="BASIS"/>
    <s v="No"/>
    <s v="No"/>
    <s v="No"/>
    <s v="Si"/>
    <s v="No"/>
  </r>
  <r>
    <x v="3"/>
    <x v="0"/>
    <x v="0"/>
    <s v="normal"/>
    <s v="C001073940"/>
    <s v="SE.AA.MX.SDM.LOCAL"/>
    <s v="Pedraza Hernandez Eduardo  "/>
    <d v="2017-04-17T16:30:00"/>
    <d v="2017-04-18T18:00:00"/>
    <s v="Taurus | SLT | Baja temporal de servicios SAP ambientes Desarrollo y Calidad"/>
    <s v="Successful"/>
    <s v="On Time"/>
    <s v="No"/>
    <s v="Minor"/>
    <s v="Successful"/>
    <s v="On Time"/>
    <n v="1"/>
    <n v="1"/>
    <n v="0"/>
    <x v="3"/>
    <n v="1"/>
    <s v="SLT"/>
    <n v="0"/>
    <n v="0"/>
    <n v="0"/>
    <n v="0"/>
    <n v="1"/>
    <n v="0"/>
    <s v="Karina"/>
    <s v="C000975507"/>
    <s v="SDM"/>
    <s v="ITO"/>
    <s v="No"/>
    <s v="No"/>
    <s v="No"/>
    <s v="Si"/>
    <s v="No"/>
  </r>
  <r>
    <x v="11"/>
    <x v="0"/>
    <x v="1"/>
    <s v="normal"/>
    <s v="C001075480"/>
    <s v="C.AMER.MX.LBU.WINTEL"/>
    <s v="Lopez Reyes Artajerjes"/>
    <d v="2017-04-18T16:00:00"/>
    <d v="2017-04-18T23:59:00"/>
    <s v="AMER | KUO | Healthy restart of server : sapccqro01"/>
    <s v="Successful"/>
    <s v="On Time"/>
    <s v="No"/>
    <s v="Standard"/>
    <s v="Successful"/>
    <s v="On Time"/>
    <n v="1"/>
    <n v="1"/>
    <n v="0"/>
    <x v="3"/>
    <n v="0"/>
    <s v="Normal"/>
    <n v="0"/>
    <n v="0"/>
    <n v="0"/>
    <n v="0"/>
    <n v="1"/>
    <n v="0"/>
    <s v="Ariadna"/>
    <s v="C000961078"/>
    <s v="DPO Windows"/>
    <s v="ITO"/>
    <s v="No"/>
    <s v="No"/>
    <s v="No"/>
    <s v="Si"/>
    <s v="No"/>
  </r>
  <r>
    <x v="11"/>
    <x v="0"/>
    <x v="1"/>
    <s v="normal"/>
    <s v="C001077018"/>
    <s v="C.SAP.MX.AA.GDH.MX-BASIS"/>
    <s v="Tirado Salas Jose Vicente "/>
    <d v="2017-04-19T14:00:00"/>
    <d v="2017-04-19T16:00:00"/>
    <s v="[GRUPO KUO] / [ SAP -TSMX ] / [ QAS ] / [ PIQ- QA3] / - DB-Parameters online | CCAB &amp; ITO.CAB pre-approved [4EP]"/>
    <s v="Successful"/>
    <s v="On Time"/>
    <s v="No"/>
    <s v="Standard"/>
    <s v="Successful"/>
    <s v="On Time"/>
    <n v="1"/>
    <n v="1"/>
    <n v="0"/>
    <x v="3"/>
    <n v="0"/>
    <s v="Normal"/>
    <n v="0"/>
    <n v="0"/>
    <n v="0"/>
    <n v="0"/>
    <n v="1"/>
    <n v="0"/>
    <s v="Ariadna"/>
    <s v="CMOD315267"/>
    <s v="Basis"/>
    <s v="BASIS"/>
    <s v="No"/>
    <s v="No"/>
    <s v="No"/>
    <s v="Si"/>
    <s v="No"/>
  </r>
  <r>
    <x v="8"/>
    <x v="0"/>
    <x v="1"/>
    <s v="normal"/>
    <s v="C40799957"/>
    <s v="PROYECT INFRAEST ITS Support OPS VWM CHGMGR"/>
    <s v="Ruiz Cruz Yolanda Rosario"/>
    <d v="2017-04-18T18:00:00"/>
    <d v="2017-04-19T10:00:00"/>
    <s v="Proyecto de Migración ET2000 Argentina: Prueba de cambio de IP del servidor de TAM y PoC de Argentina"/>
    <s v="Successful"/>
    <s v="On Time"/>
    <s v="No"/>
    <s v="Standard"/>
    <s v="Successful"/>
    <s v="On Time"/>
    <n v="1"/>
    <n v="1"/>
    <n v="0"/>
    <x v="3"/>
    <n v="0"/>
    <s v="Normal"/>
    <n v="0"/>
    <n v="0"/>
    <n v="0"/>
    <n v="0"/>
    <n v="1"/>
    <n v="0"/>
    <s v="Alejandro"/>
    <s v="-"/>
    <s v="Proyectos"/>
    <s v="ITO"/>
    <s v="No"/>
    <s v="No"/>
    <s v="No"/>
    <s v="Si"/>
    <s v="No"/>
  </r>
  <r>
    <x v="8"/>
    <x v="0"/>
    <x v="1"/>
    <s v="normal"/>
    <s v="C40803712"/>
    <s v="FACILITIES ITS Support OPS VWM CHGMGR"/>
    <s v="Alvarado Pacheco Milthon Christian"/>
    <d v="2017-04-18T09:00:00"/>
    <d v="2017-04-19T09:00:00"/>
    <s v="Electrical maintenance to MX_1089 air conditioning precision equipment of Data Center Finsa"/>
    <s v="Successful"/>
    <s v="On Time"/>
    <s v="No"/>
    <s v="Standard"/>
    <s v="Successful"/>
    <s v="On Time"/>
    <n v="1"/>
    <n v="1"/>
    <n v="0"/>
    <x v="3"/>
    <n v="0"/>
    <s v="Normal"/>
    <n v="0"/>
    <n v="0"/>
    <n v="0"/>
    <n v="0"/>
    <n v="1"/>
    <n v="0"/>
    <s v="Alejandro"/>
    <s v="CT40002869"/>
    <s v="DCI"/>
    <s v="ITO"/>
    <s v="No"/>
    <s v="No"/>
    <s v="No"/>
    <s v="Si"/>
    <s v="No"/>
  </r>
  <r>
    <x v="8"/>
    <x v="0"/>
    <x v="1"/>
    <s v="normal"/>
    <s v="C40803808"/>
    <s v="STORAGE ITS Support OPS VWM CHGMGR"/>
    <s v="GEORGE DAVILA JESUS JACOB"/>
    <d v="2017-04-19T10:00:00"/>
    <d v="2017-04-19T14:00:00"/>
    <s v="Cambio de Disco en Storage"/>
    <s v="Successful"/>
    <s v="On Time"/>
    <s v="No"/>
    <s v="Standard"/>
    <s v="Successful"/>
    <s v="On Time"/>
    <n v="1"/>
    <n v="1"/>
    <n v="0"/>
    <x v="3"/>
    <n v="0"/>
    <s v="Normal"/>
    <n v="0"/>
    <n v="0"/>
    <n v="0"/>
    <n v="0"/>
    <n v="1"/>
    <n v="0"/>
    <s v="Alejandro"/>
    <s v="CT40000633"/>
    <s v="Backups -Storage"/>
    <s v="ITO"/>
    <s v="No"/>
    <s v="No"/>
    <s v="No"/>
    <s v="Si"/>
    <s v="No"/>
  </r>
  <r>
    <x v="1"/>
    <x v="0"/>
    <x v="1"/>
    <s v="normal"/>
    <s v="C001059959"/>
    <s v="C.SAP.MX.AA.SAP-BASIS"/>
    <s v="Hernandez Galindo Israel"/>
    <d v="2017-04-17T11:00:00"/>
    <d v="2017-04-19T18:00:00"/>
    <s v="VITRO / SAP / Production systems / SAP Parameter Change_Online | sapgui/user_scripting= From False to True"/>
    <s v="Successful"/>
    <s v="On Time"/>
    <s v="No"/>
    <s v="Standard"/>
    <s v="Successful"/>
    <s v="On Time"/>
    <n v="1"/>
    <n v="1"/>
    <n v="0"/>
    <x v="3"/>
    <n v="0"/>
    <s v="Normal"/>
    <n v="0"/>
    <n v="0"/>
    <n v="0"/>
    <n v="0"/>
    <n v="1"/>
    <n v="0"/>
    <s v="Maria del Carmen"/>
    <s v="CMOD317344"/>
    <s v="Basis"/>
    <s v="BASIS"/>
    <s v="No"/>
    <s v="No"/>
    <s v="No"/>
    <s v="Si"/>
    <s v="No"/>
  </r>
  <r>
    <x v="1"/>
    <x v="0"/>
    <x v="1"/>
    <s v="normal"/>
    <s v="C001069811"/>
    <s v="C.SAP.MX.AA.SAP-BASIS"/>
    <s v="Hernandez Galindo Israel"/>
    <d v="2017-04-17T11:00:00"/>
    <d v="2017-04-19T18:00:00"/>
    <s v="ITRO / SAP / Development systems / SAP Parameter Change_Online | sapgui/user_scripting= From False to True"/>
    <s v="Successful"/>
    <s v="On Time"/>
    <s v="No"/>
    <s v="Standard"/>
    <s v="Successful"/>
    <s v="On Time"/>
    <n v="1"/>
    <n v="1"/>
    <n v="0"/>
    <x v="3"/>
    <n v="0"/>
    <s v="Normal"/>
    <n v="0"/>
    <n v="0"/>
    <n v="0"/>
    <n v="0"/>
    <n v="1"/>
    <n v="0"/>
    <s v="Maria del Carmen"/>
    <s v="CMOD317344"/>
    <s v="Basis"/>
    <s v="BASIS"/>
    <s v="No"/>
    <s v="No"/>
    <s v="No"/>
    <s v="Si"/>
    <s v="No"/>
  </r>
  <r>
    <x v="1"/>
    <x v="0"/>
    <x v="1"/>
    <s v="normal"/>
    <s v="C001069867"/>
    <s v="C.SAP.MX.AA.SAP-BASIS"/>
    <s v="Hernandez Galindo Israel"/>
    <d v="2017-04-17T11:00:00"/>
    <d v="2017-04-19T18:00:00"/>
    <s v="ITRO / SAP / Quality systems / SAP Parameter Change_Online | sapgui/user_scripting= From False to True"/>
    <s v="Successful"/>
    <s v="On Time"/>
    <s v="No"/>
    <s v="Standard"/>
    <s v="Successful"/>
    <s v="On Time"/>
    <n v="1"/>
    <n v="1"/>
    <n v="0"/>
    <x v="3"/>
    <n v="0"/>
    <s v="Normal"/>
    <n v="0"/>
    <n v="0"/>
    <n v="0"/>
    <n v="0"/>
    <n v="1"/>
    <n v="0"/>
    <s v="Maria del Carmen"/>
    <s v="CMOD317344"/>
    <s v="Basis"/>
    <s v="BASIS"/>
    <s v="No"/>
    <s v="No"/>
    <s v="No"/>
    <s v="Si"/>
    <s v="No"/>
  </r>
  <r>
    <x v="7"/>
    <x v="0"/>
    <x v="0"/>
    <s v="normal"/>
    <s v="C001071583"/>
    <s v="C.AMER.MX.LBU.WINTEL"/>
    <s v="Cassaball Camacho Maria Cristina"/>
    <d v="2017-04-19T14:00:00"/>
    <d v="2017-04-20T02:00:00"/>
    <s v="AMER |Owens | Distribution of MSFT patches for Windows Servers (DEV &amp; QAS) &lt; April 2017 &gt;"/>
    <s v="Successful"/>
    <s v="On Time"/>
    <s v="No"/>
    <s v="Minor"/>
    <s v="Successful"/>
    <s v="On Time"/>
    <n v="1"/>
    <n v="1"/>
    <n v="0"/>
    <x v="3"/>
    <n v="0"/>
    <s v="Normal"/>
    <n v="0"/>
    <n v="0"/>
    <n v="0"/>
    <n v="0"/>
    <n v="1"/>
    <n v="0"/>
    <s v="Maria del Carmen"/>
    <s v="C000945110"/>
    <s v="DPO Windows"/>
    <s v="ITO"/>
    <s v="No"/>
    <s v="No"/>
    <s v="No"/>
    <s v="Si"/>
    <s v="No"/>
  </r>
  <r>
    <x v="12"/>
    <x v="0"/>
    <x v="1"/>
    <s v="normal"/>
    <s v="C001071660"/>
    <s v="C.SAP.MX.AA.GDH.MX-BASIS"/>
    <s v="Gomez Hernandez Saday Rubi "/>
    <d v="2017-04-19T15:00:00"/>
    <d v="2017-04-19T18:00:00"/>
    <s v="[GDG] / [ SAP TS-MX] / [PROD] / [BW1] / [ MX] - SNOTE / ITO.CAB pre-approved"/>
    <s v="Successful"/>
    <s v="On Time"/>
    <s v="No"/>
    <s v="Standard"/>
    <s v="Successful"/>
    <s v="On Time"/>
    <n v="1"/>
    <n v="1"/>
    <n v="0"/>
    <x v="3"/>
    <n v="0"/>
    <s v="Normal"/>
    <n v="0"/>
    <n v="0"/>
    <n v="0"/>
    <n v="0"/>
    <n v="1"/>
    <n v="0"/>
    <s v="Karina"/>
    <s v="CMOD317142"/>
    <s v="Basis"/>
    <s v="BASIS"/>
    <s v="No"/>
    <s v="No"/>
    <s v="No"/>
    <s v="Si"/>
    <s v="No"/>
  </r>
  <r>
    <x v="12"/>
    <x v="0"/>
    <x v="1"/>
    <s v="normal"/>
    <s v="C001073501"/>
    <s v="C.SAP.MX.AA.GDH.MX-BASIS"/>
    <s v="Gomez Hernandez Saday Rubi "/>
    <d v="2017-04-20T09:00:00"/>
    <d v="2017-04-20T12:00:00"/>
    <s v="[GDG] / [ SAP TS-MX] / [DEV] / [GED] / [ MX] - SNOTE / ITO.CAB pre-approved"/>
    <s v="Successful"/>
    <s v="On Time"/>
    <s v="No"/>
    <s v="Standard"/>
    <s v="Successful"/>
    <s v="On Time"/>
    <n v="1"/>
    <n v="1"/>
    <n v="0"/>
    <x v="3"/>
    <n v="0"/>
    <s v="Normal"/>
    <n v="0"/>
    <n v="0"/>
    <n v="0"/>
    <n v="0"/>
    <n v="1"/>
    <n v="0"/>
    <s v="Karina"/>
    <s v="CMOD317142"/>
    <s v="Basis"/>
    <s v="BASIS"/>
    <s v="No"/>
    <s v="No"/>
    <s v="No"/>
    <s v="Si"/>
    <s v="No"/>
  </r>
  <r>
    <x v="12"/>
    <x v="0"/>
    <x v="1"/>
    <s v="normal"/>
    <s v="C001073506"/>
    <s v="C.SAP.MX.AA.GDH.MX-BASIS"/>
    <s v="Gomez Hernandez Saday Rubi "/>
    <d v="2017-04-20T15:00:00"/>
    <d v="2017-04-20T18:00:00"/>
    <s v="[GDG] / [ SAP TS-MX] / [DEV] / [GSD] / [ MX] - SNOTE / ITO.CAB pre-approved"/>
    <s v="Successful"/>
    <s v="On Time"/>
    <s v="No"/>
    <s v="Standard"/>
    <s v="Successful"/>
    <s v="On Time"/>
    <n v="1"/>
    <n v="1"/>
    <n v="0"/>
    <x v="3"/>
    <n v="0"/>
    <s v="Normal"/>
    <n v="0"/>
    <n v="0"/>
    <n v="0"/>
    <n v="0"/>
    <n v="1"/>
    <n v="0"/>
    <s v="Karina"/>
    <s v="CMOD317142"/>
    <s v="Basis"/>
    <s v="BASIS"/>
    <s v="No"/>
    <s v="No"/>
    <s v="No"/>
    <s v="Si"/>
    <s v="No"/>
  </r>
  <r>
    <x v="7"/>
    <x v="0"/>
    <x v="1"/>
    <s v="normal"/>
    <s v="C001073896"/>
    <s v="C.SAP.MX.AA.SAP-BASIS"/>
    <s v="Vidal Beltran Kelly"/>
    <d v="2017-04-20T23:00:00"/>
    <d v="2017-04-21T05:00:00"/>
    <s v="Owens | SAP-Basis | T-systems Mexico | BW-PRD / BPD | Outage = YES | KERNEL Update [4EP] / CCAB; ITO.CAB pre-approved"/>
    <s v="Successful"/>
    <s v="On Time"/>
    <s v="No"/>
    <s v="Standard"/>
    <s v="Successful"/>
    <s v="On Time"/>
    <n v="1"/>
    <n v="1"/>
    <n v="0"/>
    <x v="3"/>
    <n v="0"/>
    <s v="Normal"/>
    <n v="0"/>
    <n v="0"/>
    <n v="0"/>
    <n v="0"/>
    <n v="1"/>
    <n v="0"/>
    <s v="Maria del Carmen"/>
    <s v="CMOD317140"/>
    <s v="Basis"/>
    <s v="BASIS"/>
    <s v="No"/>
    <s v="No"/>
    <s v="No"/>
    <s v="Si"/>
    <s v="No"/>
  </r>
  <r>
    <x v="7"/>
    <x v="0"/>
    <x v="1"/>
    <s v="normal"/>
    <s v="C001073901"/>
    <s v="C.SAP.MX.AA.SAP-BASIS"/>
    <s v="Aguilar Galindo Hector"/>
    <d v="2017-04-19T23:00:00"/>
    <d v="2017-04-20T05:00:00"/>
    <s v="Owens | SAP-Basis|T-systems Mexico|APO- PRD|AP2| Outage=YES| - - KERNEL_Update [4EP] / CCAB; ITO.CAB pre-approved"/>
    <s v="Successful"/>
    <s v="On Time"/>
    <s v="No"/>
    <s v="Standard"/>
    <s v="Successful"/>
    <s v="On Time"/>
    <n v="1"/>
    <n v="1"/>
    <n v="0"/>
    <x v="3"/>
    <n v="0"/>
    <s v="Normal"/>
    <n v="0"/>
    <n v="0"/>
    <n v="0"/>
    <n v="0"/>
    <n v="1"/>
    <n v="0"/>
    <s v="Maria del Carmen"/>
    <s v="CMOD317140"/>
    <s v="Basis"/>
    <s v="BASIS"/>
    <s v="No"/>
    <s v="No"/>
    <s v="No"/>
    <s v="Si"/>
    <s v="No"/>
  </r>
  <r>
    <x v="6"/>
    <x v="0"/>
    <x v="1"/>
    <s v="normal"/>
    <s v="C001075273"/>
    <s v="C.AMER.MX.SBO.BK.ST"/>
    <s v="Lopez Garcia Gerardo  "/>
    <d v="2017-04-19T09:00:00"/>
    <d v="2017-04-19T18:00:00"/>
    <s v="AMER | DSI | Increased of Disk Space on DSI | _Server ax1la197; ax1la188; ax1la189;ax1la198; ax1la192; ax1la199;AX1LA186"/>
    <s v="Successful"/>
    <s v="On Time"/>
    <s v="No"/>
    <s v="Standard"/>
    <s v="Successful"/>
    <s v="On Time"/>
    <n v="1"/>
    <n v="1"/>
    <n v="0"/>
    <x v="3"/>
    <n v="0"/>
    <s v="Normal"/>
    <n v="0"/>
    <n v="0"/>
    <n v="0"/>
    <n v="0"/>
    <n v="1"/>
    <n v="0"/>
    <s v="Ariadna"/>
    <s v="C000058623"/>
    <s v="Backups -Storage"/>
    <s v="ITO"/>
    <s v="No"/>
    <s v="No"/>
    <s v="No"/>
    <s v="Si"/>
    <s v="No"/>
  </r>
  <r>
    <x v="5"/>
    <x v="2"/>
    <x v="0"/>
    <s v="normal"/>
    <s v="C001075275"/>
    <s v="DS.ISD.MX.LBU.IMPLEMENTER"/>
    <s v="Aguilar Vazquez Areli  "/>
    <d v="2017-04-19T20:00:00"/>
    <d v="2017-04-20T03:00:00"/>
    <s v="Cambio de Disco a servidor productivo principal inConcert"/>
    <s v="Successful"/>
    <s v="On Time"/>
    <s v="No"/>
    <s v="Minor"/>
    <s v="Successful"/>
    <s v="On Time"/>
    <n v="1"/>
    <n v="1"/>
    <n v="0"/>
    <x v="3"/>
    <n v="0"/>
    <s v="Normal"/>
    <n v="0"/>
    <n v="0"/>
    <n v="0"/>
    <n v="0"/>
    <n v="1"/>
    <n v="0"/>
    <s v="Karina"/>
    <s v="-"/>
    <s v="PME"/>
    <s v="PME"/>
    <s v="No"/>
    <s v="No"/>
    <s v="No"/>
    <s v="Si"/>
    <s v="No"/>
  </r>
  <r>
    <x v="36"/>
    <x v="0"/>
    <x v="0"/>
    <s v="normal"/>
    <s v="C001075359"/>
    <s v="C.SAP.MX.AA.GDH.MX-BASIS"/>
    <s v="Morales Herrera Benjamin  "/>
    <d v="2017-04-19T15:00:00"/>
    <d v="2017-04-19T17:00:00"/>
    <s v="Compas / DEV-QAS-PRD/ EDC-EQC-EPC/SAP Request: User creation with assignment of the roles CSS.CAB preapproved"/>
    <s v="Successful"/>
    <s v="On Time"/>
    <s v="No"/>
    <s v="Minor"/>
    <s v="Successful"/>
    <s v="On Time"/>
    <n v="1"/>
    <n v="1"/>
    <n v="0"/>
    <x v="3"/>
    <n v="0"/>
    <s v="Normal"/>
    <n v="0"/>
    <n v="0"/>
    <n v="0"/>
    <n v="0"/>
    <n v="1"/>
    <n v="0"/>
    <s v="Alejandro"/>
    <s v="CMOD310786"/>
    <s v="Basis"/>
    <s v="BASIS"/>
    <s v="No"/>
    <s v="No"/>
    <s v="No"/>
    <s v="Si"/>
    <s v="No"/>
  </r>
  <r>
    <x v="10"/>
    <x v="0"/>
    <x v="1"/>
    <s v="normal"/>
    <s v="C001075382"/>
    <s v="C.SAP.MX.AA.GDH.MX-BASIS"/>
    <s v="Diego Vega Pedro"/>
    <d v="2017-04-20T14:00:00"/>
    <d v="2017-04-20T18:00:00"/>
    <s v="[GRUPO-Q] / [ SAP BASIS ] / [ TEST ] / [ CEQ ] / [ TSMX ] - KERNEL_Update / CCAB; ITO.CAB pre-approved [4EP]"/>
    <s v="Successful"/>
    <s v="On Time"/>
    <s v="No"/>
    <s v="Standard"/>
    <s v="Successful"/>
    <s v="On Time"/>
    <n v="1"/>
    <n v="1"/>
    <n v="0"/>
    <x v="3"/>
    <n v="0"/>
    <s v="Normal"/>
    <n v="0"/>
    <n v="0"/>
    <n v="0"/>
    <n v="0"/>
    <n v="1"/>
    <n v="0"/>
    <s v="Karina"/>
    <s v="CMOD317140"/>
    <s v="Basis"/>
    <s v="BASIS"/>
    <s v="No"/>
    <s v="No"/>
    <s v="No"/>
    <s v="Si"/>
    <s v="No"/>
  </r>
  <r>
    <x v="5"/>
    <x v="0"/>
    <x v="0"/>
    <s v="normal"/>
    <s v="C001075409"/>
    <s v="C.AMER.MX.DCO.DCI"/>
    <s v="Alvarado Pacheco Milthon Christian"/>
    <d v="2017-04-19T13:00:00"/>
    <d v="2017-04-19T18:00:00"/>
    <s v="AMER | T-Systems | Measurement the batteries bank of UPS Data Center Puebla III"/>
    <s v="Successful"/>
    <s v="On Time"/>
    <s v="No"/>
    <s v="Minor"/>
    <s v="Successful"/>
    <s v="On Time"/>
    <n v="1"/>
    <n v="1"/>
    <n v="0"/>
    <x v="3"/>
    <n v="0"/>
    <s v="Normal"/>
    <n v="0"/>
    <n v="0"/>
    <n v="0"/>
    <n v="0"/>
    <n v="1"/>
    <n v="0"/>
    <s v="Karina"/>
    <s v="C000426641"/>
    <s v="DCI"/>
    <s v="ITO"/>
    <s v="No"/>
    <s v="No"/>
    <s v="No"/>
    <s v="Si"/>
    <s v="No"/>
  </r>
  <r>
    <x v="10"/>
    <x v="1"/>
    <x v="0"/>
    <s v="normal"/>
    <s v="C001075413"/>
    <s v="TS.GS.MX.SCC2.WAN.SEC"/>
    <s v="Sanchez Guevara Cesar"/>
    <d v="2017-04-19T19:00:00"/>
    <d v="2017-04-19T20:00:00"/>
    <s v="Agregar red a la VPN de Grupo Q"/>
    <s v="Successful"/>
    <s v="On Time"/>
    <s v="No"/>
    <s v="Minor"/>
    <s v="Successful"/>
    <s v="On Time"/>
    <n v="1"/>
    <n v="1"/>
    <n v="0"/>
    <x v="3"/>
    <n v="0"/>
    <s v="Normal"/>
    <n v="0"/>
    <n v="0"/>
    <n v="0"/>
    <n v="0"/>
    <n v="1"/>
    <n v="0"/>
    <s v="Ariadna"/>
    <s v="-"/>
    <s v="WAN"/>
    <s v="TSS"/>
    <s v="No"/>
    <s v="No"/>
    <s v="No"/>
    <s v="Si"/>
    <s v="No"/>
  </r>
  <r>
    <x v="36"/>
    <x v="0"/>
    <x v="0"/>
    <s v="normal"/>
    <s v="C001075434"/>
    <s v="C.SAP.MX.AA.GDH.MX-BASIS"/>
    <s v="Valera Ortiz Oswaldo"/>
    <d v="2017-04-20T19:00:00"/>
    <d v="2017-04-20T21:00:00"/>
    <s v="[COMPAS] / [ SAP BASIS] / [ PRD] / [ EPC,] / [ TSMX] - Change of TMSADM password /CCAB; CSS.CAB pre-approved [4EP]"/>
    <s v="Successful"/>
    <s v="On Time"/>
    <s v="No"/>
    <s v="Minor"/>
    <s v="Successful"/>
    <s v="On Time"/>
    <n v="1"/>
    <n v="1"/>
    <n v="0"/>
    <x v="3"/>
    <n v="0"/>
    <s v="Normal"/>
    <n v="0"/>
    <n v="0"/>
    <n v="0"/>
    <n v="0"/>
    <n v="1"/>
    <n v="0"/>
    <s v="Alejandro"/>
    <s v="CMOD317644"/>
    <s v="Basis"/>
    <s v="BASIS"/>
    <s v="No"/>
    <s v="No"/>
    <s v="No"/>
    <s v="Si"/>
    <s v="No"/>
  </r>
  <r>
    <x v="5"/>
    <x v="0"/>
    <x v="0"/>
    <s v="normal"/>
    <s v="C001075465"/>
    <s v="C.AMER.MX.SYS-MANAGEMENT"/>
    <s v="Cortes Batista Sergio  "/>
    <d v="2017-04-20T09:00:00"/>
    <d v="2017-04-20T16:30:00"/>
    <s v="AMER | T-Systems VWM | Monitoring tool migration from IBM Tivoli Monitoring to HP SiteScope for Unix/Linux OS"/>
    <s v="Successful"/>
    <s v="On Time"/>
    <s v="No"/>
    <s v="Minor"/>
    <s v="Successful"/>
    <s v="On Time"/>
    <n v="1"/>
    <n v="1"/>
    <n v="0"/>
    <x v="3"/>
    <n v="0"/>
    <s v="Normal"/>
    <n v="0"/>
    <n v="0"/>
    <n v="0"/>
    <n v="0"/>
    <n v="1"/>
    <n v="0"/>
    <s v="Karina"/>
    <s v="-"/>
    <s v="System Management"/>
    <s v="ITO"/>
    <s v="No"/>
    <s v="No"/>
    <s v="No"/>
    <s v="Si"/>
    <s v="No"/>
  </r>
  <r>
    <x v="10"/>
    <x v="0"/>
    <x v="1"/>
    <s v="normal"/>
    <s v="C001075473"/>
    <s v="SE.AA.MX.PROJECTS"/>
    <s v="Baca Gonzalez Eliseo"/>
    <d v="2017-04-19T19:00:00"/>
    <d v="2017-04-19T23:00:00"/>
    <s v="Grupo Q / SAP -HANA / QAS / QRO - SAP Parameter Change_Offline SAP Note 1987132, 2405367/CCAB; ITO.CAB pre-approved"/>
    <s v="Successful"/>
    <s v="On Time"/>
    <s v="No"/>
    <s v="Standard"/>
    <s v="Successful"/>
    <s v="On Time"/>
    <n v="1"/>
    <n v="1"/>
    <n v="0"/>
    <x v="3"/>
    <n v="0"/>
    <s v="Normal"/>
    <n v="0"/>
    <n v="0"/>
    <n v="0"/>
    <n v="0"/>
    <n v="1"/>
    <n v="0"/>
    <s v="Karina"/>
    <s v="CMOD317344"/>
    <s v="Proyectos"/>
    <s v="ITO"/>
    <s v="No"/>
    <s v="No"/>
    <s v="No"/>
    <s v="Si"/>
    <s v="No"/>
  </r>
  <r>
    <x v="11"/>
    <x v="0"/>
    <x v="1"/>
    <s v="normal"/>
    <s v="C001077022"/>
    <s v="C.AMER.MX.LBU.WINTEL"/>
    <s v="Lopez Reyes Artajerjes"/>
    <d v="2017-04-19T11:24:48"/>
    <d v="2017-04-20T23:59:00"/>
    <s v="AMER | Multiple | Healthy restart of server : TORWS04 and MERSCS03 PREAPORBADO"/>
    <s v="Successful"/>
    <s v="On Time"/>
    <s v="No"/>
    <s v="Standard"/>
    <s v="Successful"/>
    <s v="On Time"/>
    <n v="1"/>
    <n v="1"/>
    <n v="0"/>
    <x v="3"/>
    <n v="0"/>
    <s v="Normal"/>
    <n v="0"/>
    <n v="0"/>
    <n v="0"/>
    <n v="0"/>
    <n v="1"/>
    <n v="0"/>
    <s v="Ariadna"/>
    <s v="C000961078"/>
    <s v="DPO Windows"/>
    <s v="ITO"/>
    <s v="No"/>
    <s v="No"/>
    <s v="No"/>
    <s v="Si"/>
    <s v="No"/>
  </r>
  <r>
    <x v="1"/>
    <x v="1"/>
    <x v="1"/>
    <s v="normal"/>
    <s v="C001077101"/>
    <s v="TS.CP.MX.SIC.LAN.VITRO"/>
    <s v="Huerta Barrera David  "/>
    <d v="2017-04-19T23:00:00"/>
    <d v="2017-04-20T02:00:00"/>
    <s v="Vitro | Fama Pruebas de Alta disponibilidad por Carrier de Alestra y medición de Fibra óptica - Acompañamiento de T-Systems (Preautorizado)"/>
    <s v="Successful"/>
    <s v="On Time"/>
    <s v="No"/>
    <s v="Standard"/>
    <s v="Successful"/>
    <s v="On Time"/>
    <n v="1"/>
    <n v="1"/>
    <n v="0"/>
    <x v="3"/>
    <n v="0"/>
    <s v="Normal"/>
    <n v="0"/>
    <n v="0"/>
    <n v="0"/>
    <n v="0"/>
    <n v="1"/>
    <n v="0"/>
    <s v="Maria del Carmen"/>
    <s v="C000804922"/>
    <s v="LAN"/>
    <s v="TSS"/>
    <s v="No"/>
    <s v="No"/>
    <s v="No"/>
    <s v="Si"/>
    <s v="No"/>
  </r>
  <r>
    <x v="5"/>
    <x v="2"/>
    <x v="0"/>
    <s v="emergency"/>
    <s v="C001077144"/>
    <s v="DS.ISD.MX.LBU.IMPLEMENTER"/>
    <s v="Aguilar Vazquez Areli  "/>
    <d v="2017-04-19T20:00:00"/>
    <d v="2017-04-20T01:00:00"/>
    <s v="T-Systems | Reinicio de Servidor InConcert (QMSX14P )"/>
    <s v="Successful"/>
    <s v="On Time"/>
    <s v="No"/>
    <s v="Minor"/>
    <s v="Successful"/>
    <s v="On Time"/>
    <n v="1"/>
    <n v="1"/>
    <n v="0"/>
    <x v="3"/>
    <n v="0"/>
    <s v="Emergency"/>
    <n v="1"/>
    <n v="0"/>
    <n v="0"/>
    <n v="0"/>
    <n v="1"/>
    <n v="0"/>
    <s v="Karina"/>
    <s v="-"/>
    <s v="PME"/>
    <s v="PME"/>
    <s v="No"/>
    <s v="No"/>
    <s v="No"/>
    <s v="Si"/>
    <s v="No"/>
  </r>
  <r>
    <x v="11"/>
    <x v="0"/>
    <x v="1"/>
    <s v="normal"/>
    <s v="C001078616"/>
    <s v="C.SAP.MX.AA.GDH.MX-BASIS"/>
    <s v="Tirado Salas Jose Vicente "/>
    <d v="2017-04-20T14:00:00"/>
    <d v="2017-04-20T16:00:00"/>
    <s v="[GRUPO KUO] / [ SAP -TSMX ] / [ QAS ] / [ DHR- GMQ] / - DB-Parameters online | CCAB &amp; ITO.CAB pre-approved [4EP]"/>
    <s v="Successful"/>
    <s v="On Time"/>
    <s v="No"/>
    <s v="Standard"/>
    <s v="Successful"/>
    <s v="On Time"/>
    <n v="1"/>
    <n v="1"/>
    <n v="0"/>
    <x v="3"/>
    <n v="0"/>
    <s v="Normal"/>
    <n v="0"/>
    <n v="0"/>
    <n v="0"/>
    <n v="0"/>
    <n v="1"/>
    <n v="0"/>
    <s v="Ariadna"/>
    <s v="CMOD315267"/>
    <s v="Basis"/>
    <s v="BASIS"/>
    <s v="No"/>
    <s v="No"/>
    <s v="No"/>
    <s v="Si"/>
    <s v="No"/>
  </r>
  <r>
    <x v="1"/>
    <x v="0"/>
    <x v="1"/>
    <s v="normal"/>
    <s v="C001078618"/>
    <s v="C.AMER.MX.MSG.VITRO"/>
    <s v="Ceballos Huerta Emanuel Santiago"/>
    <d v="2017-04-20T13:30:00"/>
    <d v="2017-04-20T21:30:00"/>
    <s v="AMER | VITRO | Restart Lync servers vtolync03, vtolync02 and vtolync01"/>
    <s v="Successful"/>
    <s v="On Time"/>
    <s v="No"/>
    <s v="Standard"/>
    <s v="Successful"/>
    <s v="On Time"/>
    <n v="1"/>
    <n v="1"/>
    <n v="0"/>
    <x v="3"/>
    <n v="0"/>
    <s v="Normal"/>
    <n v="0"/>
    <n v="0"/>
    <n v="0"/>
    <n v="0"/>
    <n v="1"/>
    <n v="0"/>
    <s v="Maria del Carmen"/>
    <s v="C000763299"/>
    <s v="Exchange"/>
    <s v="ITO"/>
    <s v="No"/>
    <s v="No"/>
    <s v="No"/>
    <s v="Si"/>
    <s v="No"/>
  </r>
  <r>
    <x v="8"/>
    <x v="0"/>
    <x v="0"/>
    <s v="normal"/>
    <s v="C40795524"/>
    <s v="PROYECT INFRAEST ITS Support OPS VWM CHGMGR"/>
    <s v="Perez Gonzalez Lucia"/>
    <d v="2017-04-18T18:00:00"/>
    <d v="2017-04-19T17:30:00"/>
    <s v="Migracion de carpetas TRAFICO del server VWMXPUSFV001P al VWMXPUSSV150P"/>
    <s v="Successful"/>
    <s v="On Time"/>
    <s v="No"/>
    <s v="Minor"/>
    <s v="Successful"/>
    <s v="On Time"/>
    <n v="1"/>
    <n v="1"/>
    <n v="0"/>
    <x v="3"/>
    <n v="0"/>
    <s v="Normal"/>
    <n v="0"/>
    <n v="0"/>
    <n v="0"/>
    <n v="0"/>
    <n v="1"/>
    <n v="0"/>
    <s v="Alejandro"/>
    <s v="CT40005986"/>
    <s v="Proyectos"/>
    <s v="ITO"/>
    <s v="No"/>
    <s v="No"/>
    <s v="No"/>
    <s v="Si"/>
    <s v="No"/>
  </r>
  <r>
    <x v="8"/>
    <x v="0"/>
    <x v="0"/>
    <s v="normal"/>
    <s v="C40803641"/>
    <s v="SERVERS WINTEL ITS Support OPS VWM CHGMGR"/>
    <s v="Islas Agustin Maricarmen"/>
    <d v="2017-04-19T23:05:00"/>
    <d v="2017-04-19T23:55:00"/>
    <s v="Incremento de 4 GB de Memoria en el servidor VWMXPUSSV112P"/>
    <s v="Successful"/>
    <s v="On Time"/>
    <s v="No"/>
    <s v="Minor"/>
    <s v="Successful"/>
    <s v="On Time"/>
    <n v="1"/>
    <n v="1"/>
    <n v="0"/>
    <x v="3"/>
    <n v="0"/>
    <s v="Normal"/>
    <n v="0"/>
    <n v="0"/>
    <n v="0"/>
    <n v="0"/>
    <n v="1"/>
    <n v="0"/>
    <s v="Alejandro"/>
    <s v="CT40003496"/>
    <s v="DPO Windows"/>
    <s v="ITO"/>
    <s v="No"/>
    <s v="No"/>
    <s v="No"/>
    <s v="Si"/>
    <s v="No"/>
  </r>
  <r>
    <x v="8"/>
    <x v="0"/>
    <x v="1"/>
    <s v="normal"/>
    <s v="C40803957"/>
    <s v="FACILITIES ITS Support OPS VWM CHGMGR"/>
    <s v="Alvarado Pacheco Milthon Christian"/>
    <d v="2017-04-19T09:00:00"/>
    <d v="2017-04-19T18:00:00"/>
    <s v="Electrical inspection of batteries for UPSs of Data Center Puebla Finsa"/>
    <s v="Successful"/>
    <s v="On Time"/>
    <s v="No"/>
    <s v="Standard"/>
    <s v="Successful"/>
    <s v="On Time"/>
    <n v="1"/>
    <n v="1"/>
    <n v="0"/>
    <x v="3"/>
    <n v="0"/>
    <s v="Normal"/>
    <n v="0"/>
    <n v="0"/>
    <n v="0"/>
    <n v="0"/>
    <n v="1"/>
    <n v="0"/>
    <s v="Alejandro"/>
    <s v="CT40003238"/>
    <s v="DCI"/>
    <s v="ITO"/>
    <s v="No"/>
    <s v="No"/>
    <s v="No"/>
    <s v="Si"/>
    <s v="No"/>
  </r>
  <r>
    <x v="8"/>
    <x v="0"/>
    <x v="1"/>
    <s v="normal"/>
    <s v="C40803958"/>
    <s v="FACILITIES ITS Support OPS VWM CHGMGR"/>
    <s v="Alvarado Pacheco Milthon Christian"/>
    <d v="2017-04-20T09:00:00"/>
    <d v="2017-04-20T18:00:00"/>
    <s v="Electrical inspection of batteries for UPSs of Data Center Cubo 6"/>
    <s v="Successful"/>
    <s v="On Time"/>
    <s v="No"/>
    <s v="Standard"/>
    <s v="Successful"/>
    <s v="On Time"/>
    <n v="1"/>
    <n v="1"/>
    <n v="0"/>
    <x v="3"/>
    <n v="0"/>
    <s v="Normal"/>
    <n v="0"/>
    <n v="0"/>
    <n v="0"/>
    <n v="0"/>
    <n v="1"/>
    <n v="0"/>
    <s v="Alejandro"/>
    <s v="CT40003238"/>
    <s v="DCI"/>
    <s v="ITO"/>
    <s v="No"/>
    <s v="No"/>
    <s v="No"/>
    <s v="Si"/>
    <s v="No"/>
  </r>
  <r>
    <x v="8"/>
    <x v="0"/>
    <x v="1"/>
    <s v="normal"/>
    <s v="C40805785"/>
    <s v="OPM ITS Support OPS VWM CHGMGR"/>
    <s v="Zacamitzin Medina Dagoberto"/>
    <d v="2017-04-20T12:20:00"/>
    <d v="2017-04-20T13:30:00"/>
    <s v="Reinicio del servidor windows VWMXPUSCTX01P/10.149.215.35"/>
    <s v="Successful"/>
    <s v="On Time"/>
    <s v="No"/>
    <s v="Standard"/>
    <s v="Successful"/>
    <s v="On Time"/>
    <n v="1"/>
    <n v="1"/>
    <n v="0"/>
    <x v="3"/>
    <n v="0"/>
    <s v="Normal"/>
    <n v="0"/>
    <n v="0"/>
    <n v="0"/>
    <n v="0"/>
    <n v="1"/>
    <n v="0"/>
    <s v="Alejandro"/>
    <s v="CT40008918"/>
    <s v="OPM"/>
    <s v="ITO"/>
    <s v="No"/>
    <s v="No"/>
    <s v="No"/>
    <s v="Si"/>
    <s v="No"/>
  </r>
  <r>
    <x v="13"/>
    <x v="0"/>
    <x v="0"/>
    <s v="normal"/>
    <s v="CRQ224820"/>
    <s v="Css-Mex.GpoModelo-SAP Basis"/>
    <s v="GUTIERREZ MEZA ADRIAN YAMIR"/>
    <d v="2017-04-17T09:00:00"/>
    <d v="2017-04-17T18:00:00"/>
    <s v="PBI20808 Reinstalación del agente Scheduler Platform Agent en el servidor HDQINF001"/>
    <s v="Successful"/>
    <s v="On Time"/>
    <s v="No"/>
    <s v="Minor"/>
    <s v="Successful"/>
    <s v="On Time"/>
    <n v="1"/>
    <n v="1"/>
    <n v="0"/>
    <x v="3"/>
    <n v="0"/>
    <s v="Normal"/>
    <n v="0"/>
    <n v="1"/>
    <n v="0"/>
    <n v="0"/>
    <n v="1"/>
    <n v="0"/>
    <s v="Fernando"/>
    <s v="-"/>
    <s v="Basis"/>
    <s v="BASIS"/>
    <s v="Si"/>
    <s v="No"/>
    <s v="No"/>
    <s v="Si"/>
    <s v="No"/>
  </r>
  <r>
    <x v="13"/>
    <x v="0"/>
    <x v="0"/>
    <s v="normal"/>
    <s v="CRQ223740"/>
    <s v="Css-Mex.GpoModelo-Admon-DBA"/>
    <s v="BASTIDA RENTERIA ROBERTO CARLOS"/>
    <d v="2017-04-17T09:00:00"/>
    <d v="2017-04-19T18:00:00"/>
    <s v="WO8122260 Aplicar FixPack en DB2 Version 10.1 en ambiente de Desarrollo"/>
    <s v="Successful"/>
    <s v="On Time"/>
    <s v="No"/>
    <s v="Minor"/>
    <s v="Successful"/>
    <s v="On Time"/>
    <n v="1"/>
    <n v="1"/>
    <n v="0"/>
    <x v="3"/>
    <n v="0"/>
    <s v="Normal"/>
    <n v="0"/>
    <n v="0"/>
    <n v="0"/>
    <n v="0"/>
    <n v="1"/>
    <n v="0"/>
    <s v="Fernando"/>
    <s v="-"/>
    <s v="Base de datos"/>
    <s v="ITO"/>
    <s v="No"/>
    <s v="No"/>
    <s v="No"/>
    <s v="Si"/>
    <s v="No"/>
  </r>
  <r>
    <x v="13"/>
    <x v="0"/>
    <x v="0"/>
    <s v="normal"/>
    <s v="CRQ224865"/>
    <s v="Css-Mex.GpoModelo-Storage"/>
    <s v="ROSEY RAMIREZ GERARDO ALEJANDRO"/>
    <d v="2017-04-18T23:00:00"/>
    <d v="2017-04-19T14:00:00"/>
    <s v="WO8182400 Reducir el espacio al sapdata2 e incrementar los sapdata1, sapdata3 y sapdata4 ubicados HDQGRC001."/>
    <s v="Successful"/>
    <s v="On Time"/>
    <s v="No"/>
    <s v="Minor"/>
    <s v="Successful"/>
    <s v="On Time"/>
    <n v="1"/>
    <n v="1"/>
    <n v="0"/>
    <x v="3"/>
    <n v="0"/>
    <s v="Normal"/>
    <n v="0"/>
    <n v="0"/>
    <n v="0"/>
    <n v="0"/>
    <n v="1"/>
    <n v="0"/>
    <s v="Fernando"/>
    <s v="-"/>
    <s v="Backups -Storage"/>
    <s v="ITO"/>
    <s v="No"/>
    <s v="No"/>
    <s v="No"/>
    <s v="Si"/>
    <s v="No"/>
  </r>
  <r>
    <x v="13"/>
    <x v="0"/>
    <x v="0"/>
    <s v="normal"/>
    <s v="CRQ101313"/>
    <s v="Css-Mex.GpoModelo-Proyectos"/>
    <s v="NAVA MORAN ARMANDO"/>
    <d v="2017-04-19T10:00:00"/>
    <d v="2017-04-19T23:00:00"/>
    <s v="WO8215932 Instalación de Fix para corregir error en Tarjetas de Red AIX Ambientes QA/DEV"/>
    <s v="Successful"/>
    <s v="On Time"/>
    <s v="No"/>
    <s v="Minor"/>
    <s v="Successful"/>
    <s v="On Time"/>
    <n v="1"/>
    <n v="1"/>
    <n v="0"/>
    <x v="3"/>
    <n v="0"/>
    <s v="Normal"/>
    <n v="0"/>
    <n v="0"/>
    <n v="0"/>
    <n v="0"/>
    <n v="1"/>
    <n v="0"/>
    <s v="Fernando"/>
    <s v="-"/>
    <s v="Proyectos"/>
    <s v="ITO"/>
    <s v="No"/>
    <s v="No"/>
    <s v="No"/>
    <s v="Si"/>
    <s v="No"/>
  </r>
  <r>
    <x v="36"/>
    <x v="0"/>
    <x v="0"/>
    <s v="normal"/>
    <s v="C001075369"/>
    <s v="C.SAP.MX.AA.GDH.MX-BASIS"/>
    <s v="Valera Ortiz Oswaldo"/>
    <d v="2017-04-21T12:00:00"/>
    <d v="2017-04-21T15:00:00"/>
    <s v="[COMPAS] / [ SAP BASIS] / [SOLMAN] / [ SPC] / [ TSMX] - SAP Parameter Change_Offline /CCAB; CSS.CAB pre-approved [4EP]"/>
    <s v="Successful"/>
    <s v="On Time"/>
    <s v="No"/>
    <s v="Minor"/>
    <s v="Successful"/>
    <s v="On Time"/>
    <n v="1"/>
    <n v="1"/>
    <n v="0"/>
    <x v="3"/>
    <n v="0"/>
    <s v="Normal"/>
    <n v="0"/>
    <n v="0"/>
    <n v="0"/>
    <n v="0"/>
    <n v="1"/>
    <n v="0"/>
    <s v="Alejandro"/>
    <s v="CMOD317344"/>
    <s v="Basis"/>
    <s v="BASIS"/>
    <s v="No"/>
    <s v="No"/>
    <s v="No"/>
    <s v="Si"/>
    <s v="No"/>
  </r>
  <r>
    <x v="36"/>
    <x v="0"/>
    <x v="0"/>
    <s v="normal"/>
    <s v="C001075396"/>
    <s v="C.SAP.MX.AA.GDH.MX-BASIS"/>
    <s v="Valera Ortiz Oswaldo"/>
    <d v="2017-04-21T13:00:00"/>
    <d v="2017-04-21T16:00:00"/>
    <s v="[COMPAS ] / [ SAP BASIS] / [ DEV] / [EDC] / [ TSMX] - Update of table USR40 /CCAB; CSS.CAB pre-approved [4EP]"/>
    <s v="Successful"/>
    <s v="On Time"/>
    <s v="No"/>
    <s v="Minor"/>
    <s v="Successful"/>
    <s v="On Time"/>
    <n v="1"/>
    <n v="1"/>
    <n v="0"/>
    <x v="3"/>
    <n v="0"/>
    <s v="Normal"/>
    <n v="0"/>
    <n v="0"/>
    <n v="0"/>
    <n v="0"/>
    <n v="1"/>
    <n v="0"/>
    <s v="Alejandro"/>
    <s v="CMOD317343"/>
    <s v="Basis"/>
    <s v="BASIS"/>
    <s v="No"/>
    <s v="No"/>
    <s v="No"/>
    <s v="Si"/>
    <s v="No"/>
  </r>
  <r>
    <x v="11"/>
    <x v="0"/>
    <x v="1"/>
    <s v="normal"/>
    <s v="C001075438"/>
    <s v="C.SAP.MX.AA.GDH.MX-BASIS"/>
    <s v="Morales Herrera Benjamin  "/>
    <d v="2017-04-21T09:00:00"/>
    <d v="2017-04-21T10:00:00"/>
    <s v="Grupo Kuo/ TS-MX/QA-PRD/ HAQ-HEQ-HPD-HQD/ Request: User creation with assignment of the roles CSS.CAB preapproved"/>
    <s v="Successful"/>
    <s v="On Time"/>
    <s v="No"/>
    <s v="Standard"/>
    <s v="Successful"/>
    <s v="On Time"/>
    <n v="1"/>
    <n v="1"/>
    <n v="0"/>
    <x v="3"/>
    <n v="0"/>
    <s v="Normal"/>
    <n v="0"/>
    <n v="0"/>
    <n v="0"/>
    <n v="0"/>
    <n v="1"/>
    <n v="0"/>
    <s v="Ariadna"/>
    <s v="CMOD310786"/>
    <s v="Basis"/>
    <s v="BASIS"/>
    <s v="No"/>
    <s v="No"/>
    <s v="No"/>
    <s v="Si"/>
    <s v="No"/>
  </r>
  <r>
    <x v="36"/>
    <x v="0"/>
    <x v="0"/>
    <s v="normal"/>
    <s v="C001078600"/>
    <s v="C.SAP.MX.AA.GDH.MX-BASIS"/>
    <s v="Valera Ortiz Oswaldo"/>
    <d v="2017-04-21T11:00:00"/>
    <d v="2017-04-21T13:00:00"/>
    <s v="[COMPAS] / [ SAP BASIS] / [ PRD: SOLMAN] / [ EPC, SPC] / [ TSMX] - SAP User modification /CCAB; CSS.CAB pre-approved [4EP]"/>
    <s v="Successful"/>
    <s v="On Time"/>
    <s v="No"/>
    <s v="Minor"/>
    <s v="Successful"/>
    <s v="On Time"/>
    <n v="1"/>
    <n v="1"/>
    <n v="0"/>
    <x v="3"/>
    <n v="0"/>
    <s v="Normal"/>
    <n v="0"/>
    <n v="0"/>
    <n v="0"/>
    <n v="0"/>
    <n v="1"/>
    <n v="0"/>
    <s v="Alejandro"/>
    <s v="CMOD310216"/>
    <s v="Basis"/>
    <s v="BASIS"/>
    <s v="No"/>
    <s v="No"/>
    <s v="No"/>
    <s v="Si"/>
    <s v="No"/>
  </r>
  <r>
    <x v="11"/>
    <x v="0"/>
    <x v="1"/>
    <s v="normal"/>
    <s v="C001080075"/>
    <s v="C.SAP.MX.AA.GDH.MX-BASIS"/>
    <s v="Pacheco Ramirez Victor"/>
    <d v="2017-04-21T14:00:00"/>
    <d v="2017-04-21T16:00:00"/>
    <s v="[GRUPO KUO] / [ SAP -TSMX ] / [ QAS ] / [ QA4] / - DB-Parameters online | CCAB &amp; ITO.CAB pre-approved [4EP]"/>
    <s v="Successful"/>
    <s v="On Time"/>
    <s v="No"/>
    <s v="Standard"/>
    <s v="Successful"/>
    <s v="On Time"/>
    <n v="1"/>
    <n v="1"/>
    <n v="0"/>
    <x v="3"/>
    <n v="0"/>
    <s v="Normal"/>
    <n v="0"/>
    <n v="0"/>
    <n v="0"/>
    <n v="0"/>
    <n v="1"/>
    <n v="0"/>
    <s v="Ariadna"/>
    <s v="CMOD315267"/>
    <s v="Basis"/>
    <s v="BASIS"/>
    <s v="No"/>
    <s v="No"/>
    <s v="No"/>
    <s v="Si"/>
    <s v="No"/>
  </r>
  <r>
    <x v="8"/>
    <x v="1"/>
    <x v="0"/>
    <s v="normal"/>
    <s v="C40800007"/>
    <s v="OPM ITS Support OPS VWM CHGMGR"/>
    <s v="Vargas Aguilar Jorge"/>
    <d v="2017-04-20T19:00:00"/>
    <d v="2017-04-20T23:00:00"/>
    <s v="Arreglo de cableado de equipos windows localizados en DCPII Gabinete 2309"/>
    <s v="Successful"/>
    <s v="On Time"/>
    <s v="No"/>
    <s v="Minor"/>
    <s v="Successful"/>
    <s v="On Time"/>
    <n v="1"/>
    <n v="1"/>
    <n v="0"/>
    <x v="3"/>
    <n v="0"/>
    <s v="Normal"/>
    <n v="0"/>
    <n v="0"/>
    <n v="0"/>
    <n v="0"/>
    <n v="1"/>
    <n v="0"/>
    <s v="Alejandro"/>
    <s v="CT40005482"/>
    <s v="OPM"/>
    <s v="TSS"/>
    <s v="No"/>
    <s v="No"/>
    <s v="No"/>
    <s v="Si"/>
    <s v="No"/>
  </r>
  <r>
    <x v="8"/>
    <x v="1"/>
    <x v="0"/>
    <s v="normal"/>
    <s v="C40800008"/>
    <s v="OPM ITS Support OPS VWM CHGMGR"/>
    <s v="Vargas Aguilar Jorge"/>
    <d v="2017-04-20T19:00:00"/>
    <d v="2017-04-20T23:00:00"/>
    <s v="Arreglo de cableado del equipo MX_Transic-VWM-2 localizados en DCPII Gabinete 2119"/>
    <s v="Successful"/>
    <s v="On Time"/>
    <s v="No"/>
    <s v="Minor"/>
    <s v="Successful"/>
    <s v="On Time"/>
    <n v="1"/>
    <n v="1"/>
    <n v="0"/>
    <x v="3"/>
    <n v="0"/>
    <s v="Normal"/>
    <n v="0"/>
    <n v="0"/>
    <n v="0"/>
    <n v="0"/>
    <n v="1"/>
    <n v="0"/>
    <s v="Alejandro"/>
    <s v="CT40005482"/>
    <s v="OPM"/>
    <s v="TSS"/>
    <s v="No"/>
    <s v="No"/>
    <s v="No"/>
    <s v="Si"/>
    <s v="No"/>
  </r>
  <r>
    <x v="8"/>
    <x v="0"/>
    <x v="1"/>
    <s v="normal"/>
    <s v="C40805766"/>
    <s v="STORAGE ITS Support OPS VWM CHGMGR"/>
    <s v="George Davila Jesus Jacob"/>
    <d v="2017-04-21T10:00:00"/>
    <d v="2017-04-21T14:00:00"/>
    <s v="Cambio de Disco en Storage"/>
    <s v="Successful"/>
    <s v="On Time"/>
    <s v="No"/>
    <s v="Standard"/>
    <s v="Successful"/>
    <s v="On Time"/>
    <n v="1"/>
    <n v="1"/>
    <n v="0"/>
    <x v="3"/>
    <n v="0"/>
    <s v="Normal"/>
    <n v="0"/>
    <n v="0"/>
    <n v="0"/>
    <n v="0"/>
    <n v="1"/>
    <n v="0"/>
    <s v="Alejandro"/>
    <s v="CT40000633"/>
    <s v="Backups -Storage"/>
    <s v="ITO"/>
    <s v="No"/>
    <s v="No"/>
    <s v="No"/>
    <s v="Si"/>
    <s v="No"/>
  </r>
  <r>
    <x v="36"/>
    <x v="0"/>
    <x v="0"/>
    <s v="normal"/>
    <s v="C001078734"/>
    <s v="C.SAP.MX.AA.GDH.MX-BASIS"/>
    <s v="Valera Ortiz Oswaldo"/>
    <d v="2017-04-22T22:00:00"/>
    <d v="2017-04-23T06:00:00"/>
    <s v="[COMPAS] / [ SAP BASIS] / [ DEV, QAS, PRD] / [ EPC,] / [ TSMX] - System not available"/>
    <s v="Successful"/>
    <s v="On Time"/>
    <s v="No"/>
    <s v="Minor"/>
    <s v="Successful"/>
    <s v="On Time"/>
    <n v="1"/>
    <n v="1"/>
    <n v="0"/>
    <x v="3"/>
    <n v="0"/>
    <s v="Normal"/>
    <n v="0"/>
    <n v="0"/>
    <n v="0"/>
    <n v="0"/>
    <n v="1"/>
    <n v="0"/>
    <s v="Alejandro"/>
    <s v="-"/>
    <s v="Basis"/>
    <s v="BASIS"/>
    <s v="No"/>
    <s v="No"/>
    <s v="No"/>
    <s v="Si"/>
    <s v="No"/>
  </r>
  <r>
    <x v="22"/>
    <x v="0"/>
    <x v="0"/>
    <s v="normal"/>
    <s v="C001068204"/>
    <s v="C.SAP.MX.AA.GDH.MX-BASIS"/>
    <s v="Coyotecatl Tecanhuey Lucero"/>
    <d v="2017-04-17T10:00:00"/>
    <d v="2017-04-22T23:00:00"/>
    <s v="[CORP. FUERTE] / [ SAP BASIS] / [ TEST] / [ C1Q] / [ TSMX] - System Copy /CCAB; ITO.CAB pre-approved [4EP]"/>
    <s v="Successful"/>
    <s v="On Time"/>
    <s v="No"/>
    <s v="Minor"/>
    <s v="Successful"/>
    <s v="On Time"/>
    <n v="1"/>
    <n v="1"/>
    <n v="0"/>
    <x v="3"/>
    <n v="0"/>
    <s v="Normal"/>
    <n v="0"/>
    <n v="0"/>
    <n v="0"/>
    <n v="0"/>
    <n v="1"/>
    <n v="0"/>
    <s v="Karina"/>
    <s v="CMOD317687"/>
    <s v="Basis"/>
    <s v="BASIS"/>
    <s v="No"/>
    <s v="No"/>
    <s v="No"/>
    <s v="Si"/>
    <s v="No"/>
  </r>
  <r>
    <x v="22"/>
    <x v="0"/>
    <x v="0"/>
    <s v="normal"/>
    <s v="C001068214"/>
    <s v="C.SAP.MX.AA.GDH.MX-BASIS"/>
    <s v="Coyotecatl Tecanhuey Lucero"/>
    <d v="2017-04-17T10:00:00"/>
    <d v="2017-04-22T23:00:00"/>
    <s v="[CORP. FUERTE] / [ SAP BASIS] / [ TEST] / [ W1Q] / [ TSMX] - System Copy /CCAB; ITO.CAB pre-approved [4EP]"/>
    <s v="Successful"/>
    <s v="On Time"/>
    <s v="No"/>
    <s v="Minor"/>
    <s v="Successful"/>
    <s v="On Time"/>
    <n v="1"/>
    <n v="1"/>
    <n v="0"/>
    <x v="3"/>
    <n v="0"/>
    <s v="Normal"/>
    <n v="0"/>
    <n v="0"/>
    <n v="0"/>
    <n v="0"/>
    <n v="1"/>
    <n v="0"/>
    <s v="Karina"/>
    <s v="CMOD317687"/>
    <s v="Basis"/>
    <s v="BASIS"/>
    <s v="No"/>
    <s v="No"/>
    <s v="No"/>
    <s v="Si"/>
    <s v="No"/>
  </r>
  <r>
    <x v="4"/>
    <x v="1"/>
    <x v="0"/>
    <s v="normal"/>
    <s v="MEX-7733"/>
    <s v="TS.GS.MX.SCC2.WAN.SEC"/>
    <s v="Gonzalez Diaz Javier Alberto"/>
    <d v="2017-04-20T19:00:00"/>
    <d v="2017-04-20T21:00:00"/>
    <s v="F5 | Renewall Certificates"/>
    <s v="Successful"/>
    <s v="On Time"/>
    <s v="No"/>
    <s v="Minor"/>
    <s v="Successful"/>
    <s v="On Time"/>
    <n v="1"/>
    <n v="1"/>
    <n v="0"/>
    <x v="3"/>
    <n v="0"/>
    <s v="Normal"/>
    <n v="0"/>
    <n v="0"/>
    <n v="0"/>
    <n v="0"/>
    <n v="1"/>
    <n v="0"/>
    <s v="Maria del Carmen"/>
    <s v="-"/>
    <s v="WAN"/>
    <s v="TSS"/>
    <s v="No"/>
    <s v="No"/>
    <s v="No"/>
    <s v="Si"/>
    <s v="No"/>
  </r>
  <r>
    <x v="14"/>
    <x v="0"/>
    <x v="0"/>
    <s v="normal"/>
    <s v="C001045022"/>
    <s v="C.AMER.MX.DPO-LNX"/>
    <s v="Garcia Garcia Alma Delia"/>
    <d v="2017-04-22T16:00:00"/>
    <d v="2017-04-22T22:30:00"/>
    <s v="AMER | GDF | Operative System package upgrade on servers gdfmexauv06, gdfmexauv07, gdfmexauv08 | PRD"/>
    <s v="Successful"/>
    <s v="On Time"/>
    <s v="No"/>
    <s v="Minor"/>
    <s v="Successful"/>
    <s v="On Time"/>
    <n v="1"/>
    <n v="1"/>
    <n v="0"/>
    <x v="3"/>
    <n v="0"/>
    <s v="Normal"/>
    <n v="0"/>
    <n v="0"/>
    <n v="0"/>
    <n v="0"/>
    <n v="1"/>
    <n v="0"/>
    <s v="Karina"/>
    <s v="C000972225"/>
    <s v="DPO Linux"/>
    <s v="ITO"/>
    <s v="No"/>
    <s v="No"/>
    <s v="No"/>
    <s v="Si"/>
    <s v="No"/>
  </r>
  <r>
    <x v="12"/>
    <x v="0"/>
    <x v="0"/>
    <s v="normal"/>
    <s v="C000997658"/>
    <s v="C.AMER.MX.DPO-LNX"/>
    <s v="Garcia Garcia Alma Delia"/>
    <d v="2017-04-22T00:30:00"/>
    <d v="2017-04-22T04:30:00"/>
    <s v="AMER | GDG | Operative System package upgrade on the servers ax1la172, ax1la173, ax1la198 | PRD"/>
    <s v="Successful"/>
    <s v="On Time"/>
    <s v="No"/>
    <s v="Minor"/>
    <s v="Successful"/>
    <s v="On Time"/>
    <n v="1"/>
    <n v="1"/>
    <n v="0"/>
    <x v="3"/>
    <n v="0"/>
    <s v="Normal"/>
    <n v="0"/>
    <n v="0"/>
    <n v="0"/>
    <n v="0"/>
    <n v="1"/>
    <n v="0"/>
    <s v="Karina"/>
    <s v="C000972225"/>
    <s v="DPO Linux"/>
    <s v="ITO"/>
    <s v="No"/>
    <s v="No"/>
    <s v="No"/>
    <s v="Si"/>
    <s v="No"/>
  </r>
  <r>
    <x v="12"/>
    <x v="0"/>
    <x v="2"/>
    <s v="normal"/>
    <s v="C001034801"/>
    <s v="C.SAP.MX.AA.PCI"/>
    <s v="Cruz De los santos Efrain  "/>
    <d v="2017-04-21T08:00:00"/>
    <d v="2017-04-23T17:00:00"/>
    <s v="Gobierno de Guanajuato| SAP | PRD | BW1 | Outage = YES | ORACLE Upgrade 11.2.1to 12.1.0.2 /CCAB; CSS.CAB pre-approved [4EP]"/>
    <s v="Successful"/>
    <s v="On Time"/>
    <s v="No"/>
    <s v="Significant"/>
    <s v="Successful"/>
    <s v="On Time"/>
    <n v="1"/>
    <n v="1"/>
    <n v="0"/>
    <x v="3"/>
    <n v="0"/>
    <s v="Normal"/>
    <n v="0"/>
    <n v="0"/>
    <n v="0"/>
    <n v="0"/>
    <n v="1"/>
    <n v="0"/>
    <s v="Karina"/>
    <s v="C000897363"/>
    <s v="PCI Basis"/>
    <s v="BASIS"/>
    <s v="No"/>
    <s v="No"/>
    <s v="No"/>
    <s v="Si"/>
    <s v="No"/>
  </r>
  <r>
    <x v="12"/>
    <x v="0"/>
    <x v="2"/>
    <s v="normal"/>
    <s v="C001034820"/>
    <s v="C.SAP.MX.AA.PCI"/>
    <s v="Manzano Baez Adrian Javier"/>
    <d v="2017-04-21T08:00:00"/>
    <d v="2017-04-23T17:00:00"/>
    <s v="Gobierno de Guanajuato| SAP | PRD | GRP | Outage = YES | ORACLE Upgrade 11.2.1to 12.1.0.2 /CCAB; CSS.CAB pre-approved [4EP]"/>
    <s v="Successful"/>
    <s v="On Time"/>
    <s v="No"/>
    <s v="Significant"/>
    <s v="Successful"/>
    <s v="On Time"/>
    <n v="1"/>
    <n v="1"/>
    <n v="0"/>
    <x v="3"/>
    <n v="0"/>
    <s v="Normal"/>
    <n v="0"/>
    <n v="0"/>
    <n v="0"/>
    <n v="0"/>
    <n v="1"/>
    <n v="0"/>
    <s v="Karina"/>
    <s v="C000897363"/>
    <s v="PCI Basis"/>
    <s v="BASIS"/>
    <s v="No"/>
    <s v="No"/>
    <s v="No"/>
    <s v="Si"/>
    <s v="No"/>
  </r>
  <r>
    <x v="12"/>
    <x v="0"/>
    <x v="2"/>
    <s v="normal"/>
    <s v="C001034827"/>
    <s v="C.SAP.MX.AA.PCI"/>
    <s v="Osio Sanchez Jose Roberto "/>
    <d v="2017-04-21T08:00:00"/>
    <d v="2017-04-23T17:00:00"/>
    <s v="Gobierno de Guanajuato| SAP | PRD | GPP | Outage = YES | ORACLE Upgrade 11.2.1to 12.1.0.2 /CCAB; CSS.CAB pre-approved [4EP]"/>
    <s v="Successful"/>
    <s v="On Time"/>
    <s v="No"/>
    <s v="Significant"/>
    <s v="Successful"/>
    <s v="On Time"/>
    <n v="1"/>
    <n v="1"/>
    <n v="0"/>
    <x v="3"/>
    <n v="0"/>
    <s v="Normal"/>
    <n v="0"/>
    <n v="0"/>
    <n v="0"/>
    <n v="0"/>
    <n v="1"/>
    <n v="0"/>
    <s v="Karina"/>
    <s v="C000897363"/>
    <s v="PCI Basis"/>
    <s v="BASIS"/>
    <s v="No"/>
    <s v="No"/>
    <s v="No"/>
    <s v="Si"/>
    <s v="No"/>
  </r>
  <r>
    <x v="12"/>
    <x v="0"/>
    <x v="2"/>
    <s v="normal"/>
    <s v="C001034828"/>
    <s v="C.SAP.MX.AA.PCI"/>
    <s v="Rodriguez Peregrina Osvaldo"/>
    <d v="2017-04-21T08:00:00"/>
    <d v="2017-04-23T17:00:00"/>
    <s v="Gobierno de Guanajuato| SAP | PRD | GSP | Outage = YES | ORACLE Upgrade 11.2.1to 12.1.0.2 /CCAB; CSS.CAB pre-approved [4EP]"/>
    <s v="Successful"/>
    <s v="On Time"/>
    <s v="No"/>
    <s v="Significant"/>
    <s v="Successful"/>
    <s v="On Time"/>
    <n v="1"/>
    <n v="1"/>
    <n v="0"/>
    <x v="3"/>
    <n v="0"/>
    <s v="Normal"/>
    <n v="0"/>
    <n v="0"/>
    <n v="0"/>
    <n v="0"/>
    <n v="1"/>
    <n v="0"/>
    <s v="Karina"/>
    <s v="C000897363"/>
    <s v="PCI Basis"/>
    <s v="BASIS"/>
    <s v="No"/>
    <s v="No"/>
    <s v="No"/>
    <s v="Si"/>
    <s v="No"/>
  </r>
  <r>
    <x v="37"/>
    <x v="1"/>
    <x v="0"/>
    <s v="normal"/>
    <s v="C000236769"/>
    <s v="SE.AA.MX.SDE.SUPPLIERS"/>
    <s v="Soto Muñoz Jose Carlos"/>
    <d v="2017-04-23T08:00:00"/>
    <d v="2017-04-23T17:00:00"/>
    <s v="Modificación de VPN Antolin-Audi"/>
    <s v="Successful"/>
    <s v="On Time"/>
    <s v="No"/>
    <s v="Minor"/>
    <s v="Successful"/>
    <s v="On Time"/>
    <n v="1"/>
    <n v="1"/>
    <n v="0"/>
    <x v="3"/>
    <n v="0"/>
    <s v="Normal"/>
    <n v="0"/>
    <n v="0"/>
    <n v="0"/>
    <n v="0"/>
    <n v="1"/>
    <n v="0"/>
    <s v="Karina"/>
    <s v="C000052054"/>
    <s v="SDM"/>
    <s v="TSS"/>
    <s v="No"/>
    <s v="No"/>
    <s v="No"/>
    <s v="Si"/>
    <s v="No"/>
  </r>
  <r>
    <x v="11"/>
    <x v="0"/>
    <x v="0"/>
    <s v="normal"/>
    <s v="C001068260"/>
    <s v="SE.AA.MX.PROJECTS"/>
    <s v="Vidriales Hernandez Rosa Maria"/>
    <d v="2017-04-18T14:00:00"/>
    <d v="2017-04-22T16:00:00"/>
    <s v="KUO | CUT OVER BElgica"/>
    <s v="Successful"/>
    <s v="On Time"/>
    <s v="No"/>
    <s v="Minor"/>
    <s v="Successful"/>
    <s v="On Time"/>
    <n v="1"/>
    <n v="1"/>
    <n v="0"/>
    <x v="3"/>
    <n v="0"/>
    <s v="Normal"/>
    <n v="0"/>
    <n v="0"/>
    <n v="0"/>
    <n v="0"/>
    <n v="1"/>
    <n v="0"/>
    <s v="Ariadna"/>
    <s v="C000814949"/>
    <s v="Proyectos"/>
    <s v="ITO"/>
    <s v="No"/>
    <s v="No"/>
    <s v="No"/>
    <s v="Si"/>
    <s v="No"/>
  </r>
  <r>
    <x v="11"/>
    <x v="0"/>
    <x v="0"/>
    <s v="normal"/>
    <s v="C001075287"/>
    <s v="C.AMER.MX.CCS.AD"/>
    <s v="Hernandez Vargas Braulio Rene"/>
    <d v="2017-04-21T19:00:00"/>
    <d v="2017-04-22T19:00:00"/>
    <s v="AMER | KUO | Activate Automatic Scavenging on SDESCROOT"/>
    <s v="Successful"/>
    <s v="On Time"/>
    <s v="No"/>
    <s v="Minor"/>
    <s v="Successful"/>
    <s v="On Time"/>
    <n v="1"/>
    <n v="1"/>
    <n v="0"/>
    <x v="3"/>
    <n v="0"/>
    <s v="Normal"/>
    <n v="0"/>
    <n v="0"/>
    <n v="0"/>
    <n v="0"/>
    <n v="1"/>
    <n v="0"/>
    <s v="Ariadna"/>
    <s v="-"/>
    <s v="Active Directory"/>
    <s v="ITO"/>
    <s v="No"/>
    <s v="No"/>
    <s v="No"/>
    <s v="Si"/>
    <s v="No"/>
  </r>
  <r>
    <x v="11"/>
    <x v="0"/>
    <x v="1"/>
    <s v="normal"/>
    <s v="C001077012"/>
    <s v="C.SAP.MX.AA.GDH.MX-BASIS"/>
    <s v="Pacheco Ramirez Victor"/>
    <d v="2017-04-21T20:00:00"/>
    <d v="2017-04-21T22:00:00"/>
    <s v="[GRUPO KUO] / [ SAP -TSMX ] / [ QA] / [ QAD ] / - KERNEL_Update / CCAB; ITO.CAB pre-approved [4EP]"/>
    <s v="Successful"/>
    <s v="On Time"/>
    <s v="No"/>
    <s v="Standard"/>
    <s v="Successful"/>
    <s v="On Time"/>
    <n v="1"/>
    <n v="1"/>
    <n v="0"/>
    <x v="3"/>
    <n v="0"/>
    <s v="Normal"/>
    <n v="0"/>
    <n v="0"/>
    <n v="0"/>
    <n v="0"/>
    <n v="1"/>
    <n v="0"/>
    <s v="Ariadna"/>
    <s v="CMOD317140"/>
    <s v="Basis"/>
    <s v="BASIS"/>
    <s v="No"/>
    <s v="No"/>
    <s v="No"/>
    <s v="Si"/>
    <s v="No"/>
  </r>
  <r>
    <x v="11"/>
    <x v="0"/>
    <x v="1"/>
    <s v="normal"/>
    <s v="C001077090"/>
    <s v="C.SAP.MX.AA.GDH.MX-BASIS"/>
    <s v="Pacheco Ramirez Victor"/>
    <d v="2017-04-22T20:00:00"/>
    <d v="2017-04-22T22:00:00"/>
    <s v="[GRUPO KUO] / [ SAP -TSMX ] / [ PRO] / [ PRD ] / - KERNEL_Update / CCAB; ITO.CAB pre-approved [4EP]"/>
    <s v="Successful"/>
    <s v="On Time"/>
    <s v="No"/>
    <s v="Standard"/>
    <s v="Successful"/>
    <s v="On Time"/>
    <n v="1"/>
    <n v="1"/>
    <n v="0"/>
    <x v="3"/>
    <n v="0"/>
    <s v="Normal"/>
    <n v="0"/>
    <n v="0"/>
    <n v="0"/>
    <n v="0"/>
    <n v="1"/>
    <n v="0"/>
    <s v="Ariadna"/>
    <s v="CMOD317140"/>
    <s v="Basis"/>
    <s v="BASIS"/>
    <s v="No"/>
    <s v="No"/>
    <s v="No"/>
    <s v="Si"/>
    <s v="No"/>
  </r>
  <r>
    <x v="13"/>
    <x v="0"/>
    <x v="0"/>
    <s v="normal"/>
    <s v="CRQ224806 RLM28346"/>
    <s v="Css-Mex.GpoModelo-Antivirus-Spyware"/>
    <s v="BELTRAN GUZMAN EDITH LILIANA"/>
    <d v="2017-04-20T10:00:00"/>
    <d v="2017-04-21T17:00:00"/>
    <s v="WO7551991 Desinstalación de Deep Security e instalación de Cylance y Crowdstrike Servers Prod 1"/>
    <s v="Successful"/>
    <s v="On Time"/>
    <s v="No"/>
    <s v="Minor"/>
    <s v="Successful"/>
    <s v="On Time"/>
    <n v="1"/>
    <n v="1"/>
    <n v="0"/>
    <x v="3"/>
    <n v="0"/>
    <s v="Normal"/>
    <n v="0"/>
    <n v="0"/>
    <n v="0"/>
    <n v="0"/>
    <n v="1"/>
    <n v="0"/>
    <s v="Fernando"/>
    <s v="-"/>
    <s v="Seguridad"/>
    <s v="ITO"/>
    <s v="No"/>
    <s v="No"/>
    <s v="No"/>
    <s v="Si"/>
    <s v="No"/>
  </r>
  <r>
    <x v="13"/>
    <x v="0"/>
    <x v="0"/>
    <s v="normal"/>
    <s v="CRQ224806 RLM28347"/>
    <s v="Css-Mex.GpoModelo-Antivirus-Spyware"/>
    <s v="BELTRAN GUZMAN EDITH LILIANA"/>
    <d v="2017-04-21T22:00:00"/>
    <d v="2017-04-22T18:00:00"/>
    <s v="WO7551991 Desinstalación de Deep Security e instalación de Cylance y Crowdstrike Servers Prod 2"/>
    <s v="Successful"/>
    <s v="On Time"/>
    <s v="No"/>
    <s v="Minor"/>
    <s v="Successful"/>
    <s v="On Time"/>
    <n v="1"/>
    <n v="1"/>
    <n v="0"/>
    <x v="3"/>
    <n v="0"/>
    <s v="Normal"/>
    <n v="0"/>
    <n v="0"/>
    <n v="0"/>
    <n v="0"/>
    <n v="1"/>
    <n v="0"/>
    <s v="Fernando"/>
    <s v="-"/>
    <s v="Seguridad"/>
    <s v="ITO"/>
    <s v="No"/>
    <s v="No"/>
    <s v="No"/>
    <s v="Si"/>
    <s v="No"/>
  </r>
  <r>
    <x v="13"/>
    <x v="0"/>
    <x v="0"/>
    <s v="normal"/>
    <s v="CRQ223742"/>
    <s v="Css-Mex.GpoModelo-Admon-DBA"/>
    <s v="BASTIDA RENTERIA ROBERTO CARLOS"/>
    <d v="2017-04-22T09:00:00"/>
    <d v="2017-04-25T18:00:00"/>
    <s v="WO8122262 Aplicar FixPack en DB2 Version 10.1 en ambiente de Produccion"/>
    <s v="Successful"/>
    <s v="On Time"/>
    <s v="No"/>
    <s v="Minor"/>
    <s v="Successful"/>
    <s v="On Time"/>
    <n v="1"/>
    <n v="1"/>
    <n v="0"/>
    <x v="3"/>
    <n v="0"/>
    <s v="Normal"/>
    <n v="0"/>
    <n v="0"/>
    <n v="0"/>
    <n v="0"/>
    <n v="1"/>
    <n v="0"/>
    <s v="Fernando"/>
    <s v="-"/>
    <s v="Base de datos"/>
    <s v="ITO"/>
    <s v="No"/>
    <s v="No"/>
    <s v="No"/>
    <s v="Si"/>
    <s v="No"/>
  </r>
  <r>
    <x v="13"/>
    <x v="0"/>
    <x v="0"/>
    <s v="normal"/>
    <s v="CRQ222527 RLM28550"/>
    <s v="Css-Mex.GpoModelo-Proyectos"/>
    <s v="BECERRA CERVIN GUILLERMO"/>
    <d v="2017-04-22T14:00:00"/>
    <d v="2017-04-23T20:00:00"/>
    <s v="WO8145533 Migrar aplicación Cisco Call Manager de servidores fisicos MCS a servidores virtuales"/>
    <s v="Successful"/>
    <s v="On Time"/>
    <s v="No"/>
    <s v="Minor"/>
    <s v="Successful"/>
    <s v="On Time"/>
    <n v="1"/>
    <n v="1"/>
    <n v="0"/>
    <x v="3"/>
    <n v="0"/>
    <s v="Normal"/>
    <n v="0"/>
    <n v="0"/>
    <n v="0"/>
    <n v="0"/>
    <n v="1"/>
    <n v="0"/>
    <s v="Fernando"/>
    <s v="-"/>
    <s v="Proyectos"/>
    <s v="ITO"/>
    <s v="No"/>
    <s v="No"/>
    <s v="No"/>
    <s v="Si"/>
    <s v="No"/>
  </r>
  <r>
    <x v="13"/>
    <x v="0"/>
    <x v="0"/>
    <s v="normal"/>
    <s v="CRQ226522"/>
    <s v="Css-Mex.GpoModelo-Admon-Windows"/>
    <s v="HERNANDEZ ZENTELLA JUAN CARLOS"/>
    <d v="2017-04-22T18:00:00"/>
    <d v="2017-04-23T09:30:00"/>
    <s v="WO8200543 Realizar el vMotion de los servidores de LYNC del cluster HDPRDQRO02 al cluster HDPRDQRO01"/>
    <s v="Successful"/>
    <s v="On Time"/>
    <s v="No"/>
    <s v="Minor"/>
    <s v="Successful"/>
    <s v="On Time"/>
    <n v="1"/>
    <n v="1"/>
    <n v="0"/>
    <x v="3"/>
    <n v="0"/>
    <s v="Normal"/>
    <n v="0"/>
    <n v="1"/>
    <n v="0"/>
    <n v="0"/>
    <n v="1"/>
    <n v="0"/>
    <s v="Fernando"/>
    <s v="-"/>
    <s v="DPO Windows"/>
    <s v="ITO"/>
    <s v="Si"/>
    <s v="No"/>
    <s v="No"/>
    <s v="Si"/>
    <s v="No"/>
  </r>
  <r>
    <x v="13"/>
    <x v="0"/>
    <x v="0"/>
    <s v="normal"/>
    <s v="CRQ219802"/>
    <s v="Css-Mex.GpoModelo-Admon-Windows"/>
    <s v="GUERRA ROMAN OCTAVIO ADRIAN"/>
    <d v="2017-04-22T19:00:00"/>
    <d v="2017-04-24T18:00:00"/>
    <s v="WO8145502 Instalacion de security updates windows server 2008 y reinicios de winodws server 2003."/>
    <s v="Successful"/>
    <s v="On Time"/>
    <s v="No"/>
    <s v="Minor"/>
    <s v="Successful"/>
    <s v="On Time"/>
    <n v="1"/>
    <n v="1"/>
    <n v="0"/>
    <x v="3"/>
    <n v="0"/>
    <s v="Normal"/>
    <n v="0"/>
    <n v="0"/>
    <n v="0"/>
    <n v="0"/>
    <n v="1"/>
    <n v="0"/>
    <s v="Fernando"/>
    <s v="-"/>
    <s v="DPO Windows"/>
    <s v="ITO"/>
    <s v="No"/>
    <s v="No"/>
    <s v="No"/>
    <s v="Si"/>
    <s v="No"/>
  </r>
  <r>
    <x v="13"/>
    <x v="0"/>
    <x v="0"/>
    <s v="normal"/>
    <s v="CRQ219902"/>
    <s v="Css-Mex.GpoModelo-SAP Basis"/>
    <s v="ROSALES LARA JOSE ALVARO"/>
    <d v="2017-04-23T00:00:00"/>
    <d v="2017-04-23T14:00:00"/>
    <s v="WO8120123 Reinicio de portales por motivos de sanidad."/>
    <s v="Successful"/>
    <s v="On Time"/>
    <s v="No"/>
    <s v="Minor"/>
    <s v="Successful"/>
    <s v="On Time"/>
    <n v="1"/>
    <n v="1"/>
    <n v="0"/>
    <x v="3"/>
    <n v="0"/>
    <s v="Normal"/>
    <n v="0"/>
    <n v="0"/>
    <n v="0"/>
    <n v="0"/>
    <n v="1"/>
    <n v="0"/>
    <s v="Fernando"/>
    <s v="-"/>
    <s v="Basis"/>
    <s v="BASIS"/>
    <s v="No"/>
    <s v="No"/>
    <s v="No"/>
    <s v="Si"/>
    <s v="No"/>
  </r>
  <r>
    <x v="13"/>
    <x v="0"/>
    <x v="0"/>
    <s v="normal"/>
    <s v="CRQ224806 RLM28348"/>
    <s v="Css-Mex.GpoModelo-Proyectos"/>
    <s v="BELTRAN GUZMAN EDITH LILIANA"/>
    <d v="2017-04-23T02:00:00"/>
    <d v="2017-04-23T14:00:00"/>
    <s v="WO7551991 Desinstalación de Deep Security e instalación de Cylance y Crowdstrike Servers Prod 1"/>
    <s v="Successful"/>
    <s v="On Time"/>
    <s v="No"/>
    <s v="Minor"/>
    <s v="Successful"/>
    <s v="On Time"/>
    <n v="1"/>
    <n v="1"/>
    <n v="0"/>
    <x v="3"/>
    <n v="0"/>
    <s v="Normal"/>
    <n v="0"/>
    <n v="0"/>
    <n v="0"/>
    <n v="0"/>
    <n v="1"/>
    <n v="0"/>
    <s v="Fernando"/>
    <s v="-"/>
    <s v="Proyectos"/>
    <s v="ITO"/>
    <s v="No"/>
    <s v="No"/>
    <s v="No"/>
    <s v="Si"/>
    <s v="No"/>
  </r>
  <r>
    <x v="13"/>
    <x v="0"/>
    <x v="2"/>
    <s v="normal"/>
    <s v="CRQ222965 / C001028072"/>
    <s v="Css-Mex.GpoModelo-Unix Virtual"/>
    <s v="Garcia Garcia Alma Delia"/>
    <d v="2017-04-23T02:00:00"/>
    <d v="2017-04-23T14:00:00"/>
    <s v="WO7827374 Actualizacion de Kernel y diversas vulnerabilidades a su ultima version liberada"/>
    <s v="Successful"/>
    <s v="On Time"/>
    <s v="No"/>
    <s v="Significant"/>
    <s v="Successful"/>
    <s v="On Time"/>
    <n v="1"/>
    <n v="1"/>
    <n v="0"/>
    <x v="3"/>
    <n v="0"/>
    <s v="Normal"/>
    <n v="0"/>
    <n v="0"/>
    <n v="0"/>
    <n v="0"/>
    <n v="1"/>
    <n v="0"/>
    <s v="Fernando"/>
    <s v="-"/>
    <s v="Unix"/>
    <s v="ITO"/>
    <s v="No"/>
    <s v="No"/>
    <s v="No"/>
    <s v="Si"/>
    <s v="No"/>
  </r>
  <r>
    <x v="13"/>
    <x v="0"/>
    <x v="0"/>
    <s v="normal"/>
    <s v="CRQ220208"/>
    <s v="Css-Mex.GpoModelo-AplicacionesNoSAP"/>
    <s v="LOYO GARCIA MARIO OMAR"/>
    <d v="2017-04-23T02:00:00"/>
    <d v="2017-04-23T14:00:00"/>
    <s v="WO8119769 Reiniciar los servidores WMS"/>
    <s v="Successful"/>
    <s v="On Time"/>
    <s v="No"/>
    <s v="Minor"/>
    <s v="Successful"/>
    <s v="On Time"/>
    <n v="1"/>
    <n v="1"/>
    <n v="0"/>
    <x v="3"/>
    <n v="0"/>
    <s v="Normal"/>
    <n v="0"/>
    <n v="0"/>
    <n v="0"/>
    <n v="0"/>
    <n v="1"/>
    <n v="0"/>
    <s v="Fernando"/>
    <s v="-"/>
    <s v="Aplicaciones"/>
    <s v="ITO"/>
    <s v="No"/>
    <s v="No"/>
    <s v="No"/>
    <s v="Si"/>
    <s v="No"/>
  </r>
  <r>
    <x v="13"/>
    <x v="0"/>
    <x v="0"/>
    <s v="normal"/>
    <s v="CRQ224821"/>
    <s v="Css-Mex.GpoModelo-SAP Basis"/>
    <s v="GUTIERREZ MEZA ADRIAN YAMIR"/>
    <d v="2017-04-23T02:00:00"/>
    <d v="2017-04-23T14:00:00"/>
    <s v="PBI20808 Reinstalación del agente Scheduler Platform Agent en el servidor HDPINF001"/>
    <s v="Successful"/>
    <s v="On Time"/>
    <s v="No"/>
    <s v="Minor"/>
    <s v="Successful"/>
    <s v="On Time"/>
    <n v="1"/>
    <n v="1"/>
    <n v="0"/>
    <x v="3"/>
    <n v="0"/>
    <s v="Normal"/>
    <n v="0"/>
    <n v="1"/>
    <n v="0"/>
    <n v="0"/>
    <n v="1"/>
    <n v="0"/>
    <s v="Fernando"/>
    <s v="-"/>
    <s v="Basis"/>
    <s v="BASIS"/>
    <s v="Si"/>
    <s v="No"/>
    <s v="No"/>
    <s v="Si"/>
    <s v="No"/>
  </r>
  <r>
    <x v="13"/>
    <x v="0"/>
    <x v="0"/>
    <s v="normal"/>
    <s v="CRQ224813"/>
    <s v="Css-Mex.GpoModelo-SAP Basis"/>
    <s v="ADRIAN YAMIR GUTIERREZ MEZA"/>
    <d v="2017-04-23T02:00:00"/>
    <d v="2017-04-23T12:00:00"/>
    <s v="WO8129457 Instalación de herramienta de Integration Services de SQL Server en IDM Producción"/>
    <s v="Successful"/>
    <s v="On Time"/>
    <s v="No"/>
    <s v="Minor"/>
    <s v="Successful"/>
    <s v="On Time"/>
    <n v="1"/>
    <n v="1"/>
    <n v="0"/>
    <x v="3"/>
    <n v="0"/>
    <s v="Normal"/>
    <n v="0"/>
    <n v="0"/>
    <n v="0"/>
    <n v="0"/>
    <n v="1"/>
    <n v="0"/>
    <s v="Fernando"/>
    <s v="-"/>
    <s v="Basis"/>
    <s v="BASIS"/>
    <s v="No"/>
    <s v="No"/>
    <s v="No"/>
    <s v="Si"/>
    <s v="No"/>
  </r>
  <r>
    <x v="13"/>
    <x v="0"/>
    <x v="0"/>
    <s v="normal"/>
    <s v="CRQ222541"/>
    <s v="Css-Mex.GpoModelo-SAP Basis"/>
    <s v="GUZMAN JIMENEZ ARMANDO"/>
    <d v="2017-04-23T02:00:00"/>
    <d v="2017-04-23T14:00:00"/>
    <s v="WO8111896 Modificacion de parametros de la aplicación para mitigar vulnerabilidad - ECC"/>
    <s v="Successful"/>
    <s v="On Time"/>
    <s v="No"/>
    <s v="Minor"/>
    <s v="Successful"/>
    <s v="On Time"/>
    <n v="1"/>
    <n v="1"/>
    <n v="0"/>
    <x v="3"/>
    <n v="0"/>
    <s v="Normal"/>
    <n v="0"/>
    <n v="0"/>
    <n v="0"/>
    <n v="0"/>
    <n v="1"/>
    <n v="0"/>
    <s v="Fernando"/>
    <s v="-"/>
    <s v="Basis"/>
    <s v="BASIS"/>
    <s v="No"/>
    <s v="No"/>
    <s v="No"/>
    <s v="Si"/>
    <s v="No"/>
  </r>
  <r>
    <x v="13"/>
    <x v="0"/>
    <x v="0"/>
    <s v="normal"/>
    <s v="CRQ220406"/>
    <s v="Css-Mex.GpoModelo-SAP Basis"/>
    <s v="ROSALES LARA JOSE ALVARO"/>
    <d v="2017-04-23T02:00:00"/>
    <d v="2017-04-23T14:00:00"/>
    <s v="WO8120146 Incremento de parámetro rdisp/tm_max_no en Producción y reinicio de SRM."/>
    <s v="Successful"/>
    <s v="On Time"/>
    <s v="No"/>
    <s v="Minor"/>
    <s v="Successful"/>
    <s v="On Time"/>
    <n v="1"/>
    <n v="1"/>
    <n v="0"/>
    <x v="3"/>
    <n v="0"/>
    <s v="Normal"/>
    <n v="0"/>
    <n v="0"/>
    <n v="0"/>
    <n v="0"/>
    <n v="1"/>
    <n v="0"/>
    <s v="Fernando"/>
    <s v="-"/>
    <s v="Basis"/>
    <s v="BASIS"/>
    <s v="No"/>
    <s v="No"/>
    <s v="No"/>
    <s v="Si"/>
    <s v="No"/>
  </r>
  <r>
    <x v="13"/>
    <x v="0"/>
    <x v="0"/>
    <s v="normal"/>
    <s v="CRQ219905"/>
    <s v="Css-Mex.GpoModelo-SAP Basis"/>
    <s v="HERNANDEZ HERNANDEZ RAYMUNDO"/>
    <d v="2017-04-23T02:00:00"/>
    <d v="2017-04-24T13:00:00"/>
    <s v="WO8120160 Reinicio de BODS  producción por  motivos de sanidad."/>
    <s v="Successful"/>
    <s v="On Time"/>
    <s v="No"/>
    <s v="Minor"/>
    <s v="Successful"/>
    <s v="On Time"/>
    <n v="1"/>
    <n v="1"/>
    <n v="0"/>
    <x v="3"/>
    <n v="0"/>
    <s v="Normal"/>
    <n v="0"/>
    <n v="0"/>
    <n v="0"/>
    <n v="0"/>
    <n v="1"/>
    <n v="0"/>
    <s v="Fernando"/>
    <s v="-"/>
    <s v="Basis"/>
    <s v="BASIS"/>
    <s v="No"/>
    <s v="No"/>
    <s v="No"/>
    <s v="Si"/>
    <s v="No"/>
  </r>
  <r>
    <x v="13"/>
    <x v="0"/>
    <x v="0"/>
    <s v="normal"/>
    <s v="CRQ219903"/>
    <s v="Css-Mex.GpoModelo-SAP Basis"/>
    <s v="MARTINEZ VAZQUEZ CARLOS ANTONIO"/>
    <d v="2017-04-23T02:00:00"/>
    <d v="2017-04-23T13:50:00"/>
    <s v="WO8120176 Reorganizar tablas en PI Produccion (Plan HR x HR)"/>
    <s v="Successful"/>
    <s v="On Time"/>
    <s v="No"/>
    <s v="Minor"/>
    <s v="Successful"/>
    <s v="On Time"/>
    <n v="1"/>
    <n v="1"/>
    <n v="0"/>
    <x v="3"/>
    <n v="0"/>
    <s v="Normal"/>
    <n v="0"/>
    <n v="0"/>
    <n v="0"/>
    <n v="0"/>
    <n v="1"/>
    <n v="0"/>
    <s v="Fernando"/>
    <s v="-"/>
    <s v="Basis"/>
    <s v="BASIS"/>
    <s v="No"/>
    <s v="No"/>
    <s v="No"/>
    <s v="Si"/>
    <s v="No"/>
  </r>
  <r>
    <x v="13"/>
    <x v="0"/>
    <x v="0"/>
    <s v="normal"/>
    <s v="CRQ219104"/>
    <s v="Css-Mex.GpoModelo-SAP Basis"/>
    <s v="GUZMAN JIMENEZ ARMANDO"/>
    <d v="2017-04-23T02:00:00"/>
    <d v="2017-04-23T14:00:00"/>
    <s v="WO8120105 Modificacion de parametros de la aplicación para mitigar vulnerabilidad - ECC"/>
    <s v="Successful"/>
    <s v="On Time"/>
    <s v="No"/>
    <s v="Minor"/>
    <s v="Successful"/>
    <s v="On Time"/>
    <n v="1"/>
    <n v="1"/>
    <n v="0"/>
    <x v="3"/>
    <n v="0"/>
    <s v="Normal"/>
    <n v="0"/>
    <n v="0"/>
    <n v="0"/>
    <n v="0"/>
    <n v="1"/>
    <n v="0"/>
    <s v="Fernando"/>
    <s v="-"/>
    <s v="Basis"/>
    <s v="BASIS"/>
    <s v="No"/>
    <s v="No"/>
    <s v="No"/>
    <s v="Si"/>
    <s v="No"/>
  </r>
  <r>
    <x v="13"/>
    <x v="0"/>
    <x v="2"/>
    <s v="normal"/>
    <s v="CRQ218902 / C001050270"/>
    <s v="Css-Mex.GpoModelo-SAP Basis"/>
    <s v="MARTINEZ VAZQUEZ CARLOS ANTONIO"/>
    <d v="2017-04-23T02:00:00"/>
    <d v="2017-04-23T13:50:00"/>
    <s v="WO8120179 Reorganizar tablas en ECC Produccion (Plan HR x HR)"/>
    <s v="Successful"/>
    <s v="On Time"/>
    <s v="No"/>
    <s v="Significant"/>
    <s v="Successful"/>
    <s v="On Time"/>
    <n v="1"/>
    <n v="1"/>
    <n v="0"/>
    <x v="3"/>
    <n v="0"/>
    <s v="Normal"/>
    <n v="0"/>
    <n v="0"/>
    <n v="0"/>
    <n v="0"/>
    <n v="1"/>
    <n v="0"/>
    <s v="Fernando"/>
    <s v="-"/>
    <s v="Basis"/>
    <s v="BASIS"/>
    <s v="No"/>
    <s v="No"/>
    <s v="No"/>
    <s v="Si"/>
    <s v="No"/>
  </r>
  <r>
    <x v="13"/>
    <x v="0"/>
    <x v="0"/>
    <s v="normal"/>
    <s v="CRQ223636"/>
    <s v="Css-Mex.GpoModelo-Admon-Hyperion-IE"/>
    <s v="AROCHE BARRETO LETICIA"/>
    <d v="2017-04-23T03:00:00"/>
    <d v="2017-04-25T17:00:00"/>
    <s v="WO8121340 Movimiento de los servidores de HFM Prod a la OU correcta."/>
    <s v="Successful"/>
    <s v="On Time"/>
    <s v="No"/>
    <s v="Minor"/>
    <s v="Successful"/>
    <s v="On Time"/>
    <n v="1"/>
    <n v="1"/>
    <n v="0"/>
    <x v="3"/>
    <n v="0"/>
    <s v="Normal"/>
    <n v="0"/>
    <n v="0"/>
    <n v="0"/>
    <n v="0"/>
    <n v="1"/>
    <n v="0"/>
    <s v="Fernando"/>
    <s v="-"/>
    <s v="Admon Was"/>
    <s v="ITO"/>
    <s v="No"/>
    <s v="No"/>
    <s v="No"/>
    <s v="Si"/>
    <s v="No"/>
  </r>
  <r>
    <x v="13"/>
    <x v="0"/>
    <x v="0"/>
    <s v="normal"/>
    <s v="CRQ220415"/>
    <s v="Css-Mex.GpoModelo-SAP Basis"/>
    <s v="QUINTANA MENESES JUDITH ANDREA"/>
    <d v="2017-04-23T03:00:00"/>
    <d v="2017-04-23T08:00:00"/>
    <s v="WO8111856 Recuperar usuario Administrador del sistema HCM Productivo (PHC)"/>
    <s v="Successful"/>
    <s v="On Time"/>
    <s v="No"/>
    <s v="Minor"/>
    <s v="Successful"/>
    <s v="On Time"/>
    <n v="1"/>
    <n v="1"/>
    <n v="0"/>
    <x v="3"/>
    <n v="0"/>
    <s v="Normal"/>
    <n v="0"/>
    <n v="0"/>
    <n v="0"/>
    <n v="0"/>
    <n v="1"/>
    <n v="0"/>
    <s v="Fernando"/>
    <s v="-"/>
    <s v="Basis"/>
    <s v="BASIS"/>
    <s v="No"/>
    <s v="No"/>
    <s v="No"/>
    <s v="Si"/>
    <s v="No"/>
  </r>
  <r>
    <x v="13"/>
    <x v="0"/>
    <x v="0"/>
    <s v="normal"/>
    <s v="CRQ224829"/>
    <s v="Css-Mex.GpoModelo-SAP Basis"/>
    <s v="GUTIERREZ MEZA ADRIAN YAMIR"/>
    <d v="2017-04-23T04:00:00"/>
    <d v="2017-04-23T08:45:00"/>
    <s v="PBI20803 Ajuste de parámetros  en base de datos y aplicación en GRC Producción (PGR)"/>
    <s v="Successful"/>
    <s v="On Time"/>
    <s v="No"/>
    <s v="Minor"/>
    <s v="Successful"/>
    <s v="On Time"/>
    <n v="1"/>
    <n v="1"/>
    <n v="0"/>
    <x v="3"/>
    <n v="0"/>
    <s v="Normal"/>
    <n v="0"/>
    <n v="1"/>
    <n v="0"/>
    <n v="0"/>
    <n v="1"/>
    <n v="0"/>
    <s v="Fernando"/>
    <s v="-"/>
    <s v="Basis"/>
    <s v="BASIS"/>
    <s v="Si"/>
    <s v="No"/>
    <s v="No"/>
    <s v="Si"/>
    <s v="No"/>
  </r>
  <r>
    <x v="13"/>
    <x v="0"/>
    <x v="0"/>
    <s v="normal"/>
    <s v="CRQ219304"/>
    <s v="Css-Mex.GpoModelo-Storage"/>
    <s v="SANCHEZ ROJAS RAUL"/>
    <d v="2017-04-23T06:00:00"/>
    <d v="2017-04-24T17:00:00"/>
    <s v="WO8120159 Realizar el upgrade de firmware de los switches MDS Queretaro a la versión 6.2(13a)."/>
    <s v="Successful"/>
    <s v="On Time"/>
    <s v="No"/>
    <s v="Minor"/>
    <s v="Successful"/>
    <s v="On Time"/>
    <n v="1"/>
    <n v="1"/>
    <n v="0"/>
    <x v="3"/>
    <n v="0"/>
    <s v="Normal"/>
    <n v="0"/>
    <n v="0"/>
    <n v="0"/>
    <n v="0"/>
    <n v="1"/>
    <n v="0"/>
    <s v="Fernando"/>
    <s v="-"/>
    <s v="Backups -Storage"/>
    <s v="ITO"/>
    <s v="No"/>
    <s v="No"/>
    <s v="No"/>
    <s v="Si"/>
    <s v="No"/>
  </r>
  <r>
    <x v="13"/>
    <x v="1"/>
    <x v="1"/>
    <s v="normal"/>
    <s v="CRQ224830"/>
    <s v="Tss-Mx.GpoModelo-Securidad Perimetral"/>
    <s v="AQUINO GUTIERREZ ROMAN"/>
    <d v="2017-04-21T14:00:00"/>
    <d v="2017-04-21T16:00:00"/>
    <s v="WO8153498 Actualización de CMDB para baja de Infraestructura (Cambio Administrativo)"/>
    <s v="Successful"/>
    <s v="On Time"/>
    <s v="No"/>
    <s v="Standard"/>
    <s v="Successful"/>
    <s v="On Time"/>
    <n v="1"/>
    <n v="1"/>
    <n v="0"/>
    <x v="3"/>
    <n v="0"/>
    <s v="Normal"/>
    <n v="0"/>
    <n v="0"/>
    <n v="0"/>
    <n v="0"/>
    <n v="1"/>
    <n v="0"/>
    <s v="Fernando"/>
    <s v="-"/>
    <s v="WAN"/>
    <s v="TSS"/>
    <s v="No"/>
    <s v="No"/>
    <s v="No"/>
    <s v="Si"/>
    <s v="No"/>
  </r>
  <r>
    <x v="13"/>
    <x v="1"/>
    <x v="0"/>
    <s v="normal"/>
    <s v="CRQ224864"/>
    <s v="Tss-Mx.GpoModelo-Securidad Perimetral"/>
    <s v="AQUINO GUTIERREZ ROMAN"/>
    <d v="2017-04-22T03:00:00"/>
    <d v="2017-04-22T09:00:00"/>
    <s v="WO8153768 Mantenimiento y pruebas de  HA en balanceador F5 de Qro"/>
    <s v="Successful"/>
    <s v="On Time"/>
    <s v="No"/>
    <s v="Minor"/>
    <s v="Successful"/>
    <s v="On Time"/>
    <n v="1"/>
    <n v="1"/>
    <n v="0"/>
    <x v="3"/>
    <n v="0"/>
    <s v="Normal"/>
    <n v="0"/>
    <n v="0"/>
    <n v="0"/>
    <n v="0"/>
    <n v="1"/>
    <n v="0"/>
    <s v="Fernando"/>
    <s v="-"/>
    <s v="WAN"/>
    <s v="TSS"/>
    <s v="No"/>
    <s v="No"/>
    <s v="No"/>
    <s v="Si"/>
    <s v="No"/>
  </r>
  <r>
    <x v="13"/>
    <x v="1"/>
    <x v="0"/>
    <s v="normal"/>
    <s v="CRQ224828"/>
    <s v="Tss-Mx.GpoModelo-Securidad Perimetral"/>
    <s v="AQUINO GUTIERREZ ROMAN"/>
    <d v="2017-04-23T03:00:00"/>
    <d v="2017-04-23T09:00:00"/>
    <s v="WO8152591 Actualizacion IOS Switches DMZ"/>
    <s v="Successful"/>
    <s v="On Time"/>
    <s v="No"/>
    <s v="Minor"/>
    <s v="Successful"/>
    <s v="On Time"/>
    <n v="1"/>
    <n v="1"/>
    <n v="0"/>
    <x v="3"/>
    <n v="0"/>
    <s v="Normal"/>
    <n v="0"/>
    <n v="0"/>
    <n v="0"/>
    <n v="0"/>
    <n v="1"/>
    <n v="0"/>
    <s v="Fernando"/>
    <s v="-"/>
    <s v="WAN"/>
    <s v="TSS"/>
    <s v="No"/>
    <s v="No"/>
    <s v="No"/>
    <s v="Si"/>
    <s v="No"/>
  </r>
  <r>
    <x v="10"/>
    <x v="0"/>
    <x v="0"/>
    <s v="normal"/>
    <s v="C001066398"/>
    <s v="C.SAP.MX.AA.GDH.MX-BASIS"/>
    <s v="Diego Vega Pedro"/>
    <d v="2017-04-13T13:00:00"/>
    <d v="2017-04-23T23:59:00"/>
    <s v="[GRUPO-Q] / [ SAP -TSMX ] / [ PRODUCTION ] / [ CEP ] / [ MX] - Client Delete_classic env. /CCAB; ITO.CAB pre-approved"/>
    <s v="Successful"/>
    <s v="On Time"/>
    <s v="No"/>
    <s v="Minor"/>
    <s v="Successful"/>
    <s v="On Time"/>
    <n v="1"/>
    <n v="1"/>
    <n v="0"/>
    <x v="3"/>
    <n v="0"/>
    <s v="Normal"/>
    <n v="0"/>
    <n v="0"/>
    <n v="0"/>
    <n v="0"/>
    <n v="1"/>
    <n v="0"/>
    <s v="Karina"/>
    <s v="CMOD318849"/>
    <s v="Basis"/>
    <s v="BASIS"/>
    <s v="No"/>
    <s v="No"/>
    <s v="No"/>
    <s v="Si"/>
    <s v="No"/>
  </r>
  <r>
    <x v="10"/>
    <x v="0"/>
    <x v="0"/>
    <s v="normal"/>
    <s v="C000999201"/>
    <s v="C.AMER.MX.DPO-LNX"/>
    <s v="Don Juan Rico Nataly"/>
    <d v="2017-04-21T20:00:00"/>
    <d v="2017-04-22T02:20:00"/>
    <s v="AMER | GRUPO Q | Operative System package upgrade on server gpqqrobuv13 | PRD"/>
    <s v="Successful"/>
    <s v="On Time"/>
    <s v="No"/>
    <s v="Minor"/>
    <s v="Successful"/>
    <s v="On Time"/>
    <n v="1"/>
    <n v="1"/>
    <n v="0"/>
    <x v="3"/>
    <n v="0"/>
    <s v="Normal"/>
    <n v="0"/>
    <n v="0"/>
    <n v="0"/>
    <n v="0"/>
    <n v="1"/>
    <n v="0"/>
    <s v="Karina"/>
    <s v="C000972225"/>
    <s v="DPO Linux"/>
    <s v="ITO"/>
    <s v="No"/>
    <s v="No"/>
    <s v="No"/>
    <s v="Si"/>
    <s v="No"/>
  </r>
  <r>
    <x v="10"/>
    <x v="0"/>
    <x v="0"/>
    <s v="normal"/>
    <s v="C001075499"/>
    <s v="SE.AA.MX.PROJECTS"/>
    <s v="Baca Gonzalez Eliseo"/>
    <d v="2017-04-23T17:00:00"/>
    <d v="2017-04-23T21:00:00"/>
    <s v="Grupo Q / SAP -HANA / PRD / QRO - SAP Parameter Change_Offline SAP Note 1987132, 2405367/CCAB; ITO.CAB pre-approved"/>
    <s v="Successful"/>
    <s v="On Time"/>
    <s v="No"/>
    <s v="Minor"/>
    <s v="Successful"/>
    <s v="On Time"/>
    <n v="1"/>
    <n v="1"/>
    <n v="0"/>
    <x v="3"/>
    <n v="0"/>
    <s v="Normal"/>
    <n v="0"/>
    <n v="0"/>
    <n v="0"/>
    <n v="0"/>
    <n v="1"/>
    <n v="0"/>
    <s v="Karina"/>
    <s v="CMOD317344"/>
    <s v="Proyectos"/>
    <s v="ITO"/>
    <s v="No"/>
    <s v="No"/>
    <s v="No"/>
    <s v="Si"/>
    <s v="No"/>
  </r>
  <r>
    <x v="10"/>
    <x v="0"/>
    <x v="1"/>
    <s v="normal"/>
    <s v="C001075456"/>
    <s v="C.SAP.MX.AA.GDH.MX-BASIS"/>
    <s v="Diego Vega Pedro"/>
    <d v="2017-04-23T09:00:00"/>
    <d v="2017-04-23T13:00:00"/>
    <s v="[GRUPO-Q] / [ SAP BASIS ] / [ PRODUCTION ] / [ CEP ] / [ TSMX ] - KERNEL_Update / CCAB; ITO.CAB pre-approved [4EP]"/>
    <s v="Successful"/>
    <s v="On Time"/>
    <s v="No"/>
    <s v="Standard"/>
    <s v="Successful"/>
    <s v="On Time"/>
    <n v="1"/>
    <n v="1"/>
    <n v="0"/>
    <x v="3"/>
    <n v="0"/>
    <s v="Normal"/>
    <n v="0"/>
    <n v="0"/>
    <n v="0"/>
    <n v="0"/>
    <n v="1"/>
    <n v="0"/>
    <s v="Karina"/>
    <s v="CMOD317140"/>
    <s v="Basis"/>
    <s v="BASIS"/>
    <s v="No"/>
    <s v="No"/>
    <s v="No"/>
    <s v="Si"/>
    <s v="No"/>
  </r>
  <r>
    <x v="0"/>
    <x v="0"/>
    <x v="0"/>
    <s v="normal"/>
    <s v="C001073972"/>
    <s v="C.SAP.MX.AA.GDH.MX-BASIS"/>
    <s v="Valera Ortiz Oswaldo"/>
    <d v="2017-04-21T16:00:00"/>
    <d v="2017-04-21T18:00:00"/>
    <s v="[HSAI ] / [ SAP BASIS] / [ PROD] / [ PR1] / [ TSMX] - Update of table USR40 /CCAB; CSS.CAB pre-approved [4EP]"/>
    <s v="Successful"/>
    <s v="On Time"/>
    <s v="No"/>
    <s v="Minor"/>
    <s v="Successful"/>
    <s v="On Time"/>
    <n v="1"/>
    <n v="1"/>
    <n v="0"/>
    <x v="3"/>
    <n v="0"/>
    <s v="Normal"/>
    <n v="0"/>
    <n v="0"/>
    <n v="0"/>
    <n v="0"/>
    <n v="1"/>
    <n v="0"/>
    <s v="Ariadna"/>
    <s v="CMOD317343"/>
    <s v="Basis"/>
    <s v="BASIS"/>
    <s v="No"/>
    <s v="No"/>
    <s v="No"/>
    <s v="Si"/>
    <s v="No"/>
  </r>
  <r>
    <x v="7"/>
    <x v="0"/>
    <x v="0"/>
    <s v="normal"/>
    <s v="C001071589"/>
    <s v="C.AMER.MX.LBU.WINTEL"/>
    <s v="Cassaball Camacho Maria Cristina"/>
    <d v="2017-04-21T08:00:00"/>
    <d v="2017-04-23T12:00:00"/>
    <s v="AMER |Owens | Distribution of MSFT patches for Windows Servers (PRD) &lt; April 2017 &gt;"/>
    <s v="Successful"/>
    <s v="On Time"/>
    <s v="No"/>
    <s v="Minor"/>
    <s v="Successful"/>
    <s v="On Time"/>
    <n v="1"/>
    <n v="1"/>
    <n v="0"/>
    <x v="3"/>
    <n v="0"/>
    <s v="Normal"/>
    <n v="0"/>
    <n v="0"/>
    <n v="0"/>
    <n v="0"/>
    <n v="1"/>
    <n v="0"/>
    <s v="Maria del Carmen"/>
    <s v="C000945095"/>
    <s v="DPO Windows"/>
    <s v="ITO"/>
    <s v="No"/>
    <s v="No"/>
    <s v="No"/>
    <s v="Si"/>
    <s v="No"/>
  </r>
  <r>
    <x v="7"/>
    <x v="0"/>
    <x v="1"/>
    <s v="normal"/>
    <s v="C001073909"/>
    <s v="C.SAP.MX.AA.SAP-BASIS"/>
    <s v="Vidal Beltran Kelly"/>
    <d v="2017-04-21T23:00:00"/>
    <d v="2017-04-22T05:00:00"/>
    <s v="Owens | SAP-Basis | T-systems Mexico | CRM-PRD / CPD | Outage = YES | KERNEL Update [4EP] / CCAB; ITO.CAB pre-approved"/>
    <s v="Successful"/>
    <s v="On Time"/>
    <s v="No"/>
    <s v="Standard"/>
    <s v="Successful"/>
    <s v="On Time"/>
    <n v="1"/>
    <n v="1"/>
    <n v="0"/>
    <x v="3"/>
    <n v="0"/>
    <s v="Normal"/>
    <n v="0"/>
    <n v="0"/>
    <n v="0"/>
    <n v="0"/>
    <n v="1"/>
    <n v="0"/>
    <s v="Maria del Carmen"/>
    <s v="CMOD317140"/>
    <s v="Basis"/>
    <s v="BASIS"/>
    <s v="No"/>
    <s v="No"/>
    <s v="No"/>
    <s v="Si"/>
    <s v="No"/>
  </r>
  <r>
    <x v="6"/>
    <x v="0"/>
    <x v="0"/>
    <s v="normal"/>
    <s v="C001073908"/>
    <s v="C.AMER.MX.LBU.WINTEL"/>
    <s v="Lopez Reyes Artajerjes"/>
    <d v="2017-04-21T17:00:00"/>
    <d v="2017-04-21T23:59:00"/>
    <s v="AMER | T-Systems| Deploy Security Updates deployment on Environment PRD"/>
    <s v="Successful"/>
    <s v="On Time"/>
    <s v="No"/>
    <s v="Minor"/>
    <s v="Successful"/>
    <s v="On Time"/>
    <n v="1"/>
    <n v="1"/>
    <n v="0"/>
    <x v="3"/>
    <n v="0"/>
    <s v="Normal"/>
    <n v="0"/>
    <n v="0"/>
    <n v="0"/>
    <n v="0"/>
    <n v="1"/>
    <n v="0"/>
    <s v="Ariadna"/>
    <s v="C000312898"/>
    <s v="DPO Windows"/>
    <s v="ITO"/>
    <s v="No"/>
    <s v="No"/>
    <s v="No"/>
    <s v="Si"/>
    <s v="No"/>
  </r>
  <r>
    <x v="6"/>
    <x v="0"/>
    <x v="0"/>
    <s v="normal"/>
    <s v="C001071645"/>
    <s v="C.AMER.MX.DCO.DCI"/>
    <s v="Barcenas Cuacuas Elizabeth"/>
    <d v="2017-04-22T21:00:00"/>
    <d v="2017-04-23T08:00:00"/>
    <s v="Alestra | Accompanying the annual preventive maintenance line &quot;A&quot; Data Hall 6 in Data Center Alestra Queretaro without stopping services"/>
    <s v="Successful"/>
    <s v="On Time"/>
    <s v="No"/>
    <s v="Minor"/>
    <s v="Successful"/>
    <s v="On Time"/>
    <n v="1"/>
    <n v="1"/>
    <n v="0"/>
    <x v="3"/>
    <n v="0"/>
    <s v="Normal"/>
    <n v="0"/>
    <n v="0"/>
    <n v="0"/>
    <n v="1"/>
    <n v="1"/>
    <n v="0"/>
    <s v="Ariadna"/>
    <s v="-"/>
    <s v="DCI"/>
    <s v="ITO"/>
    <s v="No"/>
    <s v="No"/>
    <s v="Si"/>
    <s v="Si"/>
    <s v="No"/>
  </r>
  <r>
    <x v="5"/>
    <x v="0"/>
    <x v="0"/>
    <s v="normal"/>
    <s v="C001034849"/>
    <s v="C.AMER.MX.DCO.DCI"/>
    <s v="Alvarado Pacheco Milthon Christian"/>
    <d v="2017-04-23T09:00:00"/>
    <d v="2017-04-23T18:00:00"/>
    <s v="AMER | T-Systems | Corrective Maintenance to Generator emergency MX_1051"/>
    <s v="Successful"/>
    <s v="On Time"/>
    <s v="No"/>
    <s v="Minor"/>
    <s v="Successful"/>
    <s v="On Time"/>
    <n v="1"/>
    <n v="1"/>
    <n v="0"/>
    <x v="3"/>
    <n v="0"/>
    <s v="Normal"/>
    <n v="0"/>
    <n v="0"/>
    <n v="0"/>
    <n v="0"/>
    <n v="1"/>
    <n v="0"/>
    <s v="Karina"/>
    <s v="C000168398"/>
    <s v="DCI"/>
    <s v="ITO"/>
    <s v="No"/>
    <s v="No"/>
    <s v="No"/>
    <s v="Si"/>
    <s v="No"/>
  </r>
  <r>
    <x v="5"/>
    <x v="1"/>
    <x v="0"/>
    <s v="normal"/>
    <s v="C001075448"/>
    <s v="TS.GS.MX.SCC1.LAN"/>
    <s v="Lopez Saavedra Ricardo"/>
    <d v="2017-04-22T23:00:00"/>
    <d v="2017-04-23T02:00:00"/>
    <s v="TSMX | Acompañamiento a TELMEX para normalizar cableado y etiquetado de Enlace de Internet Secundario"/>
    <s v="Successful"/>
    <s v="On Time"/>
    <s v="No"/>
    <s v="Minor"/>
    <s v="Successful"/>
    <s v="On Time"/>
    <n v="1"/>
    <n v="1"/>
    <n v="0"/>
    <x v="3"/>
    <n v="0"/>
    <s v="Normal"/>
    <n v="0"/>
    <n v="0"/>
    <n v="0"/>
    <n v="0"/>
    <n v="1"/>
    <n v="0"/>
    <s v="Karina"/>
    <s v="C000197601"/>
    <s v="LAN"/>
    <s v="TSS"/>
    <s v="No"/>
    <s v="No"/>
    <s v="No"/>
    <s v="Si"/>
    <s v="No"/>
  </r>
  <r>
    <x v="5"/>
    <x v="1"/>
    <x v="0"/>
    <s v="normal"/>
    <s v="C001061778"/>
    <s v="TS.GS.MX.SCC2.WAN.SEC"/>
    <s v="Ortega Cortes Adrian"/>
    <d v="2017-04-22T20:00:00"/>
    <d v="2017-04-23T01:00:00"/>
    <s v="Reemplazo de fuente de poder MX_PROVIDER-1"/>
    <s v="Successful"/>
    <s v="On Time"/>
    <s v="No"/>
    <s v="Minor"/>
    <s v="Successful"/>
    <s v="On Time"/>
    <n v="1"/>
    <n v="1"/>
    <n v="0"/>
    <x v="3"/>
    <n v="0"/>
    <s v="Normal"/>
    <n v="0"/>
    <n v="0"/>
    <n v="0"/>
    <n v="0"/>
    <n v="1"/>
    <n v="0"/>
    <s v="Karina"/>
    <s v="-"/>
    <s v="WAN"/>
    <s v="TSS"/>
    <s v="No"/>
    <s v="No"/>
    <s v="No"/>
    <s v="Si"/>
    <s v="No"/>
  </r>
  <r>
    <x v="5"/>
    <x v="1"/>
    <x v="0"/>
    <s v="normal"/>
    <s v="C001075414"/>
    <s v="SE.AA.MX.SDE.SUPPLIERS"/>
    <s v="Alvarado Gonzalez Karen Lizett"/>
    <d v="2017-04-22T18:00:00"/>
    <d v="2017-04-22T23:00:00"/>
    <s v="Admin LAN | TSS - Configuración de VPN Redundante Admin LAN TSMX y &lt;&lt;SMP Huamantla&gt;&gt;"/>
    <s v="Successful"/>
    <s v="On Time"/>
    <s v="No"/>
    <s v="Minor"/>
    <s v="Successful"/>
    <s v="On Time"/>
    <n v="1"/>
    <n v="1"/>
    <n v="0"/>
    <x v="3"/>
    <n v="0"/>
    <s v="Normal"/>
    <n v="0"/>
    <n v="0"/>
    <n v="0"/>
    <n v="0"/>
    <n v="1"/>
    <n v="0"/>
    <s v="Karina"/>
    <s v="C000199395"/>
    <s v="SDM"/>
    <s v="TSS"/>
    <s v="No"/>
    <s v="No"/>
    <s v="No"/>
    <s v="Si"/>
    <s v="No"/>
  </r>
  <r>
    <x v="5"/>
    <x v="1"/>
    <x v="0"/>
    <s v="normal"/>
    <s v="C001026443"/>
    <s v="TS.GS.MX.SCC2.WAN.SEC"/>
    <s v="Fernandez Hernandez Israel"/>
    <d v="2017-03-22T15:00:00"/>
    <d v="2017-04-21T20:00:00"/>
    <s v="TSMX | PQIT | Update Any Connect 4.3.02039"/>
    <s v="Successful"/>
    <s v="On Time"/>
    <s v="No"/>
    <s v="Minor"/>
    <s v="Successful"/>
    <s v="On Time"/>
    <n v="1"/>
    <n v="1"/>
    <n v="0"/>
    <x v="3"/>
    <n v="0"/>
    <s v="Normal"/>
    <n v="0"/>
    <n v="0"/>
    <n v="0"/>
    <n v="0"/>
    <n v="1"/>
    <n v="0"/>
    <s v="Karina"/>
    <s v="C000187686"/>
    <s v="WAN"/>
    <s v="TSS"/>
    <s v="No"/>
    <s v="No"/>
    <s v="No"/>
    <s v="Si"/>
    <s v="No"/>
  </r>
  <r>
    <x v="5"/>
    <x v="2"/>
    <x v="0"/>
    <s v="normal"/>
    <s v="C001051821"/>
    <s v="C.AMER.MX.CCS.SWD"/>
    <s v="Cardoso Flores Abel  "/>
    <d v="2017-03-30T08:00:00"/>
    <d v="2017-04-21T17:00:00"/>
    <s v="TSMX_PQIT | Eliminación de cuentas locales con privilegios elevados y normales"/>
    <s v="Successful"/>
    <s v="On Time"/>
    <s v="No"/>
    <s v="Minor"/>
    <s v="Successful"/>
    <s v="On Time"/>
    <n v="1"/>
    <n v="1"/>
    <n v="0"/>
    <x v="3"/>
    <n v="0"/>
    <s v="Normal"/>
    <n v="0"/>
    <n v="0"/>
    <n v="0"/>
    <n v="0"/>
    <n v="1"/>
    <n v="0"/>
    <s v="Karina"/>
    <s v="C000983858"/>
    <s v="Software Distribution"/>
    <s v="PME"/>
    <s v="No"/>
    <s v="No"/>
    <s v="No"/>
    <s v="Si"/>
    <s v="No"/>
  </r>
  <r>
    <x v="5"/>
    <x v="1"/>
    <x v="0"/>
    <s v="normal"/>
    <s v="C001075410"/>
    <s v="TS.GS.MX.SCC1.LAN"/>
    <s v="Espinosa Cruz Eder  "/>
    <d v="2017-04-23T12:00:00"/>
    <d v="2017-04-23T21:00:00"/>
    <s v="Conexión Sinergia - SAT"/>
    <s v="Successful"/>
    <s v="On Time"/>
    <s v="No"/>
    <s v="Minor"/>
    <s v="Successful"/>
    <s v="On Time"/>
    <n v="1"/>
    <n v="1"/>
    <n v="0"/>
    <x v="3"/>
    <n v="0"/>
    <s v="Normal"/>
    <n v="0"/>
    <n v="0"/>
    <n v="0"/>
    <n v="0"/>
    <n v="1"/>
    <n v="0"/>
    <s v="Karina"/>
    <s v="C000770029"/>
    <s v="LAN"/>
    <s v="TSS"/>
    <s v="No"/>
    <s v="No"/>
    <s v="No"/>
    <s v="Si"/>
    <s v="No"/>
  </r>
  <r>
    <x v="5"/>
    <x v="0"/>
    <x v="1"/>
    <s v="normal"/>
    <s v="C001076990"/>
    <s v="C.AMER.MX.PCI"/>
    <s v="Cassaball Camacho Maria Veronica"/>
    <d v="2017-04-20T09:00:00"/>
    <d v="2017-04-22T14:00:00"/>
    <s v="AMER | MULTIPLE | Administrative change | Creation and Release to Operation, new server (&quot;shdmtyauv01) | 52919352"/>
    <s v="Successful"/>
    <s v="On Time"/>
    <s v="No"/>
    <s v="Standard"/>
    <s v="Successful"/>
    <s v="On Time"/>
    <n v="1"/>
    <n v="1"/>
    <n v="0"/>
    <x v="3"/>
    <n v="0"/>
    <s v="Normal"/>
    <n v="0"/>
    <n v="0"/>
    <n v="0"/>
    <n v="0"/>
    <n v="1"/>
    <n v="0"/>
    <s v="Karina"/>
    <s v="C000913861"/>
    <s v="PCI Infraestructura"/>
    <s v="ITO"/>
    <s v="No"/>
    <s v="No"/>
    <s v="No"/>
    <s v="Si"/>
    <s v="No"/>
  </r>
  <r>
    <x v="6"/>
    <x v="1"/>
    <x v="0"/>
    <s v="normal"/>
    <s v="C001078686"/>
    <s v="TS.GS.MX.SCC2.WAN.SEC"/>
    <s v="Diaz Diaz Jose Luis "/>
    <d v="2017-04-23T00:00:00"/>
    <d v="2017-04-23T06:00:00"/>
    <s v="SLT | TSS - Ventana Mandatoria por parte de Alestra - Actualización de IOS por bugs en IOS actual - Acompañamiento de T-Systems"/>
    <s v="Successful"/>
    <s v="On Time"/>
    <s v="No"/>
    <s v="Minor"/>
    <s v="Successful"/>
    <s v="On Time"/>
    <n v="1"/>
    <n v="1"/>
    <n v="0"/>
    <x v="3"/>
    <n v="1"/>
    <s v="SLT"/>
    <n v="0"/>
    <n v="0"/>
    <n v="0"/>
    <n v="0"/>
    <n v="1"/>
    <n v="0"/>
    <s v="Ariadna"/>
    <s v="C000303011"/>
    <s v="WAN"/>
    <s v="TSS"/>
    <s v="No"/>
    <s v="No"/>
    <s v="No"/>
    <s v="Si"/>
    <s v="No"/>
  </r>
  <r>
    <x v="1"/>
    <x v="0"/>
    <x v="0"/>
    <s v="normal"/>
    <s v="C001073963"/>
    <s v="C.AMER.MX.SECURITY.GOB.VITRO"/>
    <s v="Garcia Hernandez Roberto de Jesus"/>
    <d v="2017-04-19T22:00:00"/>
    <d v="2017-04-22T06:00:00"/>
    <s v="Amer |VITRO| ANTIVIRUS INSTALL(TRENDMICRO)"/>
    <s v="Successful"/>
    <s v="On Time"/>
    <s v="No"/>
    <s v="Minor"/>
    <s v="Successful"/>
    <s v="On Time"/>
    <n v="1"/>
    <n v="1"/>
    <n v="0"/>
    <x v="3"/>
    <n v="0"/>
    <s v="Normal"/>
    <n v="0"/>
    <n v="0"/>
    <n v="0"/>
    <n v="0"/>
    <n v="1"/>
    <n v="0"/>
    <s v="Maria del Carmen"/>
    <s v="C000682192"/>
    <s v="Security"/>
    <s v="ITO"/>
    <s v="No"/>
    <s v="No"/>
    <s v="No"/>
    <s v="Si"/>
    <s v="No"/>
  </r>
  <r>
    <x v="1"/>
    <x v="0"/>
    <x v="0"/>
    <s v="normal"/>
    <s v="C000806412"/>
    <s v="C.SAP.MX.AA.SAP-BASIS"/>
    <s v="Hernandez Jacinto Marco Antonio"/>
    <d v="2017-04-22T23:00:00"/>
    <d v="2017-04-23T05:00:00"/>
    <s v="VITRO / SAP / PRD / CPD/ DB2 9.7 fixpack update / CCAB;"/>
    <s v="Successful"/>
    <s v="On Time"/>
    <s v="No"/>
    <s v="Minor"/>
    <s v="Successful"/>
    <s v="On Time"/>
    <n v="1"/>
    <n v="1"/>
    <n v="0"/>
    <x v="3"/>
    <n v="0"/>
    <s v="Normal"/>
    <n v="0"/>
    <n v="0"/>
    <n v="0"/>
    <n v="0"/>
    <n v="1"/>
    <n v="0"/>
    <s v="Maria del Carmen"/>
    <s v="CMOD317326"/>
    <s v="Basis"/>
    <s v="BASIS"/>
    <s v="No"/>
    <s v="No"/>
    <s v="No"/>
    <s v="Si"/>
    <s v="No"/>
  </r>
  <r>
    <x v="1"/>
    <x v="0"/>
    <x v="1"/>
    <s v="normal"/>
    <s v="C001077038"/>
    <s v="C.AMER.MX.VDI.VITRO"/>
    <s v="Trejo Camara Alonso Miguel"/>
    <d v="2017-04-21T21:00:00"/>
    <d v="2017-04-23T21:00:00"/>
    <s v="AMER | VITRO | Reboot Citrix servers MXVTC1CTX002 and MXVTC1CTX003"/>
    <s v="Successful"/>
    <s v="On Time"/>
    <s v="No"/>
    <s v="Standard"/>
    <s v="Successful"/>
    <s v="On Time"/>
    <n v="1"/>
    <n v="1"/>
    <n v="0"/>
    <x v="3"/>
    <n v="0"/>
    <s v="Normal"/>
    <n v="0"/>
    <n v="0"/>
    <n v="0"/>
    <n v="0"/>
    <n v="1"/>
    <n v="0"/>
    <s v="Maria del Carmen"/>
    <s v="C001007709"/>
    <s v="VDI"/>
    <s v="ITO"/>
    <s v="No"/>
    <s v="No"/>
    <s v="No"/>
    <s v="Si"/>
    <s v="No"/>
  </r>
  <r>
    <x v="1"/>
    <x v="0"/>
    <x v="1"/>
    <s v="normal"/>
    <s v="C001002771"/>
    <s v="C.AMER.MX.SWD.VITRO"/>
    <s v="Duran Escobedo Isaac"/>
    <d v="2017-04-17T17:00:00"/>
    <d v="2017-04-21T23:00:00"/>
    <s v="AMER | VITRO | Distribution of Patches on PC &amp; Laptops March and January Updates - Productive group | (Customer pre authorized)"/>
    <s v="Successful"/>
    <s v="On Time"/>
    <s v="No"/>
    <s v="Standard"/>
    <s v="Successful"/>
    <s v="On Time"/>
    <n v="1"/>
    <n v="1"/>
    <n v="0"/>
    <x v="3"/>
    <n v="0"/>
    <s v="Normal"/>
    <n v="0"/>
    <n v="0"/>
    <n v="0"/>
    <n v="0"/>
    <n v="1"/>
    <n v="0"/>
    <s v="Maria del Carmen"/>
    <s v="C000168258"/>
    <s v="Software Distribution"/>
    <s v="ITO"/>
    <s v="No"/>
    <s v="No"/>
    <s v="No"/>
    <s v="Si"/>
    <s v="No"/>
  </r>
  <r>
    <x v="1"/>
    <x v="0"/>
    <x v="1"/>
    <s v="normal"/>
    <s v="C001045058"/>
    <s v="C.AMER.MX.CCS"/>
    <s v="Monter Landazuri Luis Fernando"/>
    <d v="2017-03-30T17:00:00"/>
    <d v="2017-04-21T17:00:00"/>
    <s v="AMER | Vitro | Administrative change | Creation and Release to Operation, new SCCM servers: MXVTC1SCCM-DB, MXVTC1SCCM-01 and MXVTC1WSUS-01 | DOM"/>
    <s v="Successful"/>
    <s v="On Time"/>
    <s v="No"/>
    <s v="Standard"/>
    <s v="Successful"/>
    <s v="On Time"/>
    <n v="1"/>
    <n v="1"/>
    <n v="0"/>
    <x v="3"/>
    <n v="0"/>
    <s v="Normal"/>
    <n v="0"/>
    <n v="0"/>
    <n v="0"/>
    <n v="0"/>
    <n v="1"/>
    <n v="0"/>
    <s v="Maria del Carmen"/>
    <s v="C000913861"/>
    <s v="Active Directory"/>
    <s v="ITO"/>
    <s v="No"/>
    <s v="No"/>
    <s v="No"/>
    <s v="Si"/>
    <s v="No"/>
  </r>
  <r>
    <x v="1"/>
    <x v="0"/>
    <x v="0"/>
    <s v="normal"/>
    <s v="C001068108"/>
    <s v="C.AMER.MX.CCS"/>
    <s v="Monter Landazuri Luis Fernando"/>
    <d v="2017-04-13T17:00:00"/>
    <d v="2017-04-21T17:00:00"/>
    <s v="AMER | VITRO | Change IPs from servers MXVTC1XA7DC01, MXVTC1CXLS01, MXVTC1XA7PV01, MXVTC1CXDB01 and MXVTC1XA6DC01"/>
    <s v="Successful"/>
    <s v="On Time"/>
    <s v="No"/>
    <s v="Minor"/>
    <s v="Successful"/>
    <s v="On Time"/>
    <n v="1"/>
    <n v="1"/>
    <n v="0"/>
    <x v="3"/>
    <n v="0"/>
    <s v="Normal"/>
    <n v="0"/>
    <n v="0"/>
    <n v="0"/>
    <n v="0"/>
    <n v="1"/>
    <n v="0"/>
    <s v="Maria del Carmen"/>
    <s v="C000707775"/>
    <s v="Active Directory"/>
    <s v="ITO"/>
    <s v="No"/>
    <s v="No"/>
    <s v="No"/>
    <s v="Si"/>
    <s v="No"/>
  </r>
  <r>
    <x v="1"/>
    <x v="0"/>
    <x v="0"/>
    <s v="normal"/>
    <s v="C001075373"/>
    <s v="C.AMER.MX.DBA.VITRO"/>
    <s v="Santana Ochoa Fabian"/>
    <d v="2017-04-21T23:00:00"/>
    <d v="2017-04-22T01:00:00"/>
    <s v="AMER | Vitro | PROD | OUTAGE = Y | SQL Database Move | detach and attach"/>
    <s v="Successful"/>
    <s v="On Time"/>
    <s v="No"/>
    <s v="Minor"/>
    <s v="Successful"/>
    <s v="On Time"/>
    <n v="1"/>
    <n v="1"/>
    <n v="0"/>
    <x v="3"/>
    <n v="0"/>
    <s v="Normal"/>
    <n v="0"/>
    <n v="0"/>
    <n v="0"/>
    <n v="0"/>
    <n v="1"/>
    <n v="0"/>
    <s v="Maria del Carmen"/>
    <s v="C001075352"/>
    <s v="Base de datos"/>
    <s v="ITO"/>
    <s v="No"/>
    <s v="No"/>
    <s v="No"/>
    <s v="Si"/>
    <s v="No"/>
  </r>
  <r>
    <x v="1"/>
    <x v="0"/>
    <x v="1"/>
    <s v="normal"/>
    <s v="C001080152"/>
    <s v="C.AMER.MX.MSG.VITRO"/>
    <s v="Ceballos Huerta Emanuel Santiago"/>
    <d v="2017-04-21T23:00:00"/>
    <d v="2017-04-22T07:00:00"/>
    <s v="AMER | VITRO | Restart Lync servers vtolync03, vtolync02 and vtolync01"/>
    <s v="Successful"/>
    <s v="On Time"/>
    <s v="No"/>
    <s v="Standard"/>
    <s v="Successful"/>
    <s v="On Time"/>
    <n v="1"/>
    <n v="1"/>
    <n v="0"/>
    <x v="3"/>
    <n v="0"/>
    <s v="Normal"/>
    <n v="0"/>
    <n v="0"/>
    <n v="0"/>
    <n v="0"/>
    <n v="1"/>
    <n v="0"/>
    <s v="Maria del Carmen"/>
    <s v="C000763299"/>
    <s v="Exchange"/>
    <s v="ITO"/>
    <s v="No"/>
    <s v="No"/>
    <s v="No"/>
    <s v="Si"/>
    <s v="No"/>
  </r>
  <r>
    <x v="8"/>
    <x v="0"/>
    <x v="0"/>
    <s v="normal"/>
    <s v="C40803945"/>
    <s v="OPM ITS Support OPS VWM CHGMGR"/>
    <s v="Zacamitzin Medina Dagoberto"/>
    <d v="2017-04-21T16:00:00"/>
    <d v="2017-04-21T19:00:00"/>
    <s v="DESTRUCCION DE ARREGLO DE DISCOS VWMXPUSSP107P / 10.148.10.50 y VWMXPUSSP15P / 10.148.9.39"/>
    <s v="Successful"/>
    <s v="On Time"/>
    <s v="No"/>
    <s v="Minor"/>
    <s v="Successful"/>
    <s v="On Time"/>
    <n v="1"/>
    <n v="1"/>
    <n v="0"/>
    <x v="3"/>
    <n v="0"/>
    <s v="Normal"/>
    <n v="0"/>
    <n v="0"/>
    <n v="0"/>
    <n v="0"/>
    <n v="1"/>
    <n v="0"/>
    <s v="Alejandro"/>
    <s v="CT40009204"/>
    <s v="OPM"/>
    <s v="ITO"/>
    <s v="No"/>
    <s v="No"/>
    <s v="No"/>
    <s v="Si"/>
    <s v="No"/>
  </r>
  <r>
    <x v="8"/>
    <x v="0"/>
    <x v="0"/>
    <s v="normal"/>
    <s v="C40804043"/>
    <s v="OPM ITS Support OPS VWM CHGMGR"/>
    <s v="Zacamitzin Medina Dagoberto"/>
    <d v="2017-04-21T08:00:00"/>
    <d v="2017-04-23T17:00:00"/>
    <s v="Ejecutar Scripts por Auditoria ROE-Software"/>
    <s v="Successful"/>
    <s v="On Time"/>
    <s v="No"/>
    <s v="Minor"/>
    <s v="Successful"/>
    <s v="On Time"/>
    <n v="1"/>
    <n v="1"/>
    <n v="0"/>
    <x v="3"/>
    <n v="0"/>
    <s v="Normal"/>
    <n v="0"/>
    <n v="0"/>
    <n v="0"/>
    <n v="0"/>
    <n v="1"/>
    <n v="0"/>
    <s v="Alejandro"/>
    <s v="CT40004269"/>
    <s v="OPM"/>
    <s v="ITO"/>
    <s v="No"/>
    <s v="No"/>
    <s v="No"/>
    <s v="Si"/>
    <s v="No"/>
  </r>
  <r>
    <x v="8"/>
    <x v="0"/>
    <x v="0"/>
    <s v="normal"/>
    <s v="C40803165"/>
    <s v="SERVERS UNIX ITS Support OPS VWM CHGMGR"/>
    <s v="Silva Romero Stephanie Viridiana"/>
    <d v="2017-04-22T23:00:00"/>
    <d v="2017-04-23T06:00:00"/>
    <s v="Instalacion de FIX PROD Server - CERT Vulnerabilities AIX_Vul-1988 Fase II"/>
    <s v="Successful"/>
    <s v="On Time"/>
    <s v="No"/>
    <s v="Minor"/>
    <s v="Successful"/>
    <s v="On Time"/>
    <n v="1"/>
    <n v="1"/>
    <n v="0"/>
    <x v="3"/>
    <n v="0"/>
    <s v="Normal"/>
    <n v="0"/>
    <n v="0"/>
    <n v="0"/>
    <n v="0"/>
    <n v="1"/>
    <n v="0"/>
    <s v="Alejandro"/>
    <s v="CT40002748"/>
    <s v="Unix"/>
    <s v="ITO"/>
    <s v="No"/>
    <s v="No"/>
    <s v="No"/>
    <s v="Si"/>
    <s v="No"/>
  </r>
  <r>
    <x v="8"/>
    <x v="0"/>
    <x v="0"/>
    <s v="normal"/>
    <s v="C40786877"/>
    <s v="SERVERS WINTEL ITS Support OPS VWM CHGMGR"/>
    <s v="Islas Agustin Maricarmen"/>
    <d v="2017-04-21T16:00:00"/>
    <d v="2017-04-21T20:00:00"/>
    <s v="Instalacion de Netbackup en el servidor VWMXPUSAP001"/>
    <s v="Successful"/>
    <s v="On Time"/>
    <s v="No"/>
    <s v="Minor"/>
    <s v="Successful"/>
    <s v="On Time"/>
    <n v="1"/>
    <n v="1"/>
    <n v="0"/>
    <x v="3"/>
    <n v="0"/>
    <s v="Normal"/>
    <n v="0"/>
    <n v="0"/>
    <n v="0"/>
    <n v="0"/>
    <n v="1"/>
    <n v="1"/>
    <s v="Alejandro"/>
    <s v="CT40009725"/>
    <s v="DPO Windows"/>
    <s v="ITO"/>
    <s v="No"/>
    <s v="No"/>
    <s v="No"/>
    <s v="Si"/>
    <s v="Si"/>
  </r>
  <r>
    <x v="8"/>
    <x v="0"/>
    <x v="0"/>
    <s v="normal"/>
    <s v="C40802978"/>
    <s v="SERVERS WINTEL ITS Support OPS VWM CHGMGR"/>
    <s v="Islas Agustin Maricarmen"/>
    <d v="2017-04-20T20:00:00"/>
    <d v="2017-04-21T17:00:00"/>
    <s v="Remediacion de vulnerabilidad Silverligth en servidores"/>
    <s v="Successful"/>
    <s v="On Time"/>
    <s v="No"/>
    <s v="Minor"/>
    <s v="Successful"/>
    <s v="On Time"/>
    <n v="1"/>
    <n v="1"/>
    <n v="0"/>
    <x v="3"/>
    <n v="0"/>
    <s v="Normal"/>
    <n v="0"/>
    <n v="0"/>
    <n v="0"/>
    <n v="0"/>
    <n v="1"/>
    <n v="0"/>
    <s v="Alejandro"/>
    <s v="CT40009280"/>
    <s v="DPO Windows"/>
    <s v="ITO"/>
    <s v="No"/>
    <s v="No"/>
    <s v="No"/>
    <s v="Si"/>
    <s v="No"/>
  </r>
  <r>
    <x v="8"/>
    <x v="0"/>
    <x v="0"/>
    <s v="normal"/>
    <s v="C40803697"/>
    <s v="SERVERS WINTEL ITS Support OPS VWM CHGMGR"/>
    <s v="Islas Agustin Maricarmen"/>
    <d v="2017-04-22T22:00:00"/>
    <d v="2017-04-23T05:00:00"/>
    <s v="Configuracion de pagefile en servidores COFIDI"/>
    <s v="Successful"/>
    <s v="On Time"/>
    <s v="No"/>
    <s v="Minor"/>
    <s v="Successful"/>
    <s v="On Time"/>
    <n v="1"/>
    <n v="1"/>
    <n v="0"/>
    <x v="3"/>
    <n v="0"/>
    <s v="Normal"/>
    <n v="0"/>
    <n v="0"/>
    <n v="0"/>
    <n v="0"/>
    <n v="1"/>
    <n v="0"/>
    <s v="Alejandro"/>
    <s v="-"/>
    <s v="DPO Windows"/>
    <s v="ITO"/>
    <s v="No"/>
    <s v="No"/>
    <s v="No"/>
    <s v="Si"/>
    <s v="No"/>
  </r>
  <r>
    <x v="8"/>
    <x v="1"/>
    <x v="0"/>
    <s v="normal"/>
    <s v="C40791780"/>
    <s v="TELECOM WAN ITS Support OPS VWM CHGMGR"/>
    <s v="Mucito Najera Sebastian Yair"/>
    <d v="2017-04-23T10:00:00"/>
    <d v="2017-04-23T14:00:00"/>
    <s v="Prueba de Habilitar NAT en el HO en validaciones con servidor MXGNAPUECCL002"/>
    <s v="Successful"/>
    <s v="On Time"/>
    <s v="No"/>
    <s v="Minor"/>
    <s v="Successful"/>
    <s v="On Time"/>
    <n v="1"/>
    <n v="1"/>
    <n v="0"/>
    <x v="3"/>
    <n v="0"/>
    <s v="Normal"/>
    <n v="0"/>
    <n v="0"/>
    <n v="0"/>
    <n v="0"/>
    <n v="1"/>
    <n v="1"/>
    <s v="Alejandro"/>
    <s v="-"/>
    <s v="WAN"/>
    <s v="TSS"/>
    <s v="No"/>
    <s v="No"/>
    <s v="No"/>
    <s v="Si"/>
    <s v="Si"/>
  </r>
  <r>
    <x v="8"/>
    <x v="1"/>
    <x v="0"/>
    <s v="normal"/>
    <s v="C40795487"/>
    <s v="TELECOM LAN ITS Support OPS VWM CHGMGR"/>
    <s v="Ojeda Martinez Ruben"/>
    <d v="2017-04-23T14:00:00"/>
    <d v="2017-04-24T01:00:00"/>
    <s v="Eliminacion parametro LOG en el Access List VLAN 104, 106 al 115, 134 y 202 del router secundario de la serverfarm"/>
    <s v="Successful"/>
    <s v="On Time"/>
    <s v="No"/>
    <s v="Minor"/>
    <s v="Successful"/>
    <s v="On Time"/>
    <n v="1"/>
    <n v="1"/>
    <n v="0"/>
    <x v="3"/>
    <n v="0"/>
    <s v="Normal"/>
    <n v="0"/>
    <n v="0"/>
    <n v="0"/>
    <n v="0"/>
    <n v="1"/>
    <n v="0"/>
    <s v="Alejandro"/>
    <s v="CT40009854"/>
    <s v="LAN"/>
    <s v="TSS"/>
    <s v="No"/>
    <s v="No"/>
    <s v="No"/>
    <s v="Si"/>
    <s v="No"/>
  </r>
  <r>
    <x v="8"/>
    <x v="1"/>
    <x v="0"/>
    <s v="normal"/>
    <s v="C40803835"/>
    <s v="TELECOM LAN ITS Support OPS VWM CHGMGR"/>
    <s v="Lopez Saavedra Ricardo"/>
    <d v="2017-04-21T17:00:00"/>
    <d v="2017-04-21T22:00:00"/>
    <s v="Agregar lista de acceso en equipos de acceso ET2K"/>
    <s v="Successful"/>
    <s v="On Time"/>
    <s v="No"/>
    <s v="Minor"/>
    <s v="Successful"/>
    <s v="On Time"/>
    <n v="1"/>
    <n v="1"/>
    <n v="0"/>
    <x v="3"/>
    <n v="0"/>
    <s v="Normal"/>
    <n v="0"/>
    <n v="0"/>
    <n v="0"/>
    <n v="0"/>
    <n v="1"/>
    <n v="0"/>
    <s v="Alejandro"/>
    <s v="CT40004496"/>
    <s v="LAN"/>
    <s v="TSS"/>
    <s v="No"/>
    <s v="No"/>
    <s v="No"/>
    <s v="Si"/>
    <s v="No"/>
  </r>
  <r>
    <x v="8"/>
    <x v="0"/>
    <x v="1"/>
    <s v="normal"/>
    <s v="C40803959"/>
    <s v="FACILITIES ITS Support OPS VWM CHGMGR"/>
    <s v="Alvarado Pacheco Milthon Christian"/>
    <d v="2017-04-23T07:00:00"/>
    <d v="2017-04-23T18:00:00"/>
    <s v="Electrical inspection to electrical board that feed the DC Cubo 6 and Cubo 2"/>
    <s v="Successful"/>
    <s v="On Time"/>
    <s v="No"/>
    <s v="Standard"/>
    <s v="Successful"/>
    <s v="On Time"/>
    <n v="1"/>
    <n v="1"/>
    <n v="0"/>
    <x v="3"/>
    <n v="0"/>
    <s v="Normal"/>
    <n v="0"/>
    <n v="0"/>
    <n v="0"/>
    <n v="0"/>
    <n v="1"/>
    <n v="0"/>
    <s v="Alejandro"/>
    <s v="CT40002938"/>
    <s v="DCI"/>
    <s v="ITO"/>
    <s v="No"/>
    <s v="No"/>
    <s v="No"/>
    <s v="Si"/>
    <s v="No"/>
  </r>
  <r>
    <x v="8"/>
    <x v="0"/>
    <x v="1"/>
    <s v="normal"/>
    <s v="C40803962"/>
    <s v="FACILITIES ITS Support OPS VWM CHGMGR"/>
    <s v="Alvarado Pacheco Milthon Christian"/>
    <d v="2017-04-21T09:00:00"/>
    <d v="2017-04-22T09:00:00"/>
    <s v="Electrical maintenance to MX_1030 air conditioning precision equipment of Data Center Finsa"/>
    <s v="Successful"/>
    <s v="On Time"/>
    <s v="No"/>
    <s v="Standard"/>
    <s v="Successful"/>
    <s v="On Time"/>
    <n v="1"/>
    <n v="1"/>
    <n v="0"/>
    <x v="3"/>
    <n v="0"/>
    <s v="Normal"/>
    <n v="0"/>
    <n v="0"/>
    <n v="0"/>
    <n v="0"/>
    <n v="1"/>
    <n v="0"/>
    <s v="Alejandro"/>
    <s v="CT40002869"/>
    <s v="DCI"/>
    <s v="ITO"/>
    <s v="No"/>
    <s v="No"/>
    <s v="No"/>
    <s v="Si"/>
    <s v="No"/>
  </r>
  <r>
    <x v="8"/>
    <x v="0"/>
    <x v="0"/>
    <s v="emergency"/>
    <s v="C40806574"/>
    <s v="FACILITIES ITS Support OPS VWM CHGMGR"/>
    <s v="Alvarado Pacheco Milthon Christian"/>
    <d v="2017-04-23T16:35:00"/>
    <d v="2017-04-23T20:00:00"/>
    <s v="Conexion/Desconexión eléctrica en tablero del Data Center Cubo 6"/>
    <s v="Successful"/>
    <s v="On Time"/>
    <s v="No"/>
    <s v="Minor"/>
    <s v="Successful"/>
    <s v="On Time"/>
    <n v="1"/>
    <n v="1"/>
    <n v="0"/>
    <x v="3"/>
    <n v="0"/>
    <s v="Emergency"/>
    <n v="1"/>
    <n v="0"/>
    <n v="0"/>
    <n v="0"/>
    <n v="1"/>
    <n v="0"/>
    <s v="Alejandro"/>
    <s v="CT40008917"/>
    <s v="DCI"/>
    <s v="ITO"/>
    <s v="No"/>
    <s v="No"/>
    <s v="No"/>
    <s v="Si"/>
    <s v="No"/>
  </r>
  <r>
    <x v="8"/>
    <x v="0"/>
    <x v="1"/>
    <s v="normal"/>
    <s v="C40803943"/>
    <s v="OPM ITS Support OPS VWM CHGMGR"/>
    <s v="Zacamitzin Medina Dagoberto"/>
    <d v="2017-04-23T08:00:00"/>
    <d v="2017-04-23T16:00:00"/>
    <s v="Reinicio de Servidores de DB NADIN,NADIN,NADCON y DDOs"/>
    <s v="Successful"/>
    <s v="On Time"/>
    <s v="No"/>
    <s v="Standard"/>
    <s v="Successful"/>
    <s v="On Time"/>
    <n v="1"/>
    <n v="1"/>
    <n v="0"/>
    <x v="3"/>
    <n v="0"/>
    <s v="Normal"/>
    <n v="0"/>
    <n v="0"/>
    <n v="0"/>
    <n v="0"/>
    <n v="1"/>
    <n v="0"/>
    <s v="Alejandro"/>
    <s v="CT40006981"/>
    <s v="OPM"/>
    <s v="ITO"/>
    <s v="No"/>
    <s v="No"/>
    <s v="No"/>
    <s v="Si"/>
    <s v="No"/>
  </r>
  <r>
    <x v="8"/>
    <x v="1"/>
    <x v="1"/>
    <s v="normal"/>
    <s v="C40805856"/>
    <s v="OPM ITS Support OPS VWM CHGMGR"/>
    <s v="Vargas Aguilar Jorge"/>
    <d v="2017-04-22T14:00:00"/>
    <d v="2017-04-22T19:00:00"/>
    <s v="Mantenimiento Preventivo a IDF61D3601"/>
    <s v="Successful"/>
    <s v="On Time"/>
    <s v="No"/>
    <s v="Standard"/>
    <s v="Successful"/>
    <s v="On Time"/>
    <n v="1"/>
    <n v="1"/>
    <n v="0"/>
    <x v="3"/>
    <n v="0"/>
    <s v="Normal"/>
    <n v="0"/>
    <n v="0"/>
    <n v="0"/>
    <n v="0"/>
    <n v="1"/>
    <n v="0"/>
    <s v="Alejandro"/>
    <s v="CT40001634"/>
    <s v="OPM"/>
    <s v="TSS"/>
    <s v="No"/>
    <s v="No"/>
    <s v="No"/>
    <s v="Si"/>
    <s v="No"/>
  </r>
  <r>
    <x v="8"/>
    <x v="1"/>
    <x v="0"/>
    <s v="emergency"/>
    <s v="C40806190"/>
    <s v="TELECOM VOICE ITS Support OPS VWM CHGMGR"/>
    <s v="Santos Gonzalez Pedro Luis"/>
    <d v="2017-04-23T08:00:00"/>
    <d v="2017-04-23T14:00:00"/>
    <s v="TSS | VWM | VOZ | Acompañamiento Avaya para cambio de Hardware Dañado en Media Gateway N6A"/>
    <s v="Successful"/>
    <s v="On Time"/>
    <s v="No"/>
    <s v="Minor"/>
    <s v="Successful"/>
    <s v="On Time"/>
    <n v="1"/>
    <n v="1"/>
    <n v="0"/>
    <x v="3"/>
    <n v="0"/>
    <s v="Emergency"/>
    <n v="1"/>
    <n v="0"/>
    <n v="0"/>
    <n v="0"/>
    <n v="1"/>
    <n v="0"/>
    <s v="Alejandro"/>
    <s v="CT40003271"/>
    <s v="Voice"/>
    <s v="TSS"/>
    <s v="No"/>
    <s v="No"/>
    <s v="No"/>
    <s v="Si"/>
    <s v="No"/>
  </r>
  <r>
    <x v="1"/>
    <x v="0"/>
    <x v="1"/>
    <s v="normal"/>
    <s v="C001050265"/>
    <s v="C.SAP.MX.AA.BASIS.BO"/>
    <s v="Rivera Villa Tonontzi  "/>
    <d v="2017-04-22T10:00:00"/>
    <d v="2017-04-24T17:00:00"/>
    <s v="VITRO | P | BP3 |ah3ha183 |Outage=YES | KERNEL_Update"/>
    <s v="Successful"/>
    <s v="On Time"/>
    <s v="No"/>
    <s v="Standard"/>
    <s v="Successful"/>
    <s v="On Time"/>
    <n v="1"/>
    <n v="1"/>
    <n v="0"/>
    <x v="3"/>
    <n v="0"/>
    <s v="Normal"/>
    <n v="0"/>
    <n v="0"/>
    <n v="0"/>
    <n v="0"/>
    <n v="1"/>
    <n v="0"/>
    <s v="Maria del Carmen"/>
    <s v="CMOD317140"/>
    <s v="Basis"/>
    <s v="BASIS"/>
    <s v="No"/>
    <s v="No"/>
    <s v="No"/>
    <s v="Si"/>
    <s v="No"/>
  </r>
  <r>
    <x v="1"/>
    <x v="0"/>
    <x v="0"/>
    <s v="normal"/>
    <s v="C001058393"/>
    <s v="C.SAP.MX.AA.GDH.MX-BASIS"/>
    <s v="Hernandez Galindo Israel"/>
    <d v="2017-04-20T11:00:00"/>
    <d v="2017-04-24T18:00:00"/>
    <s v="Change -VITRO | ah4ha120 | SAP LQ2 and | ah4ha158 | SAP PS2 | Upgrade from build to in operation"/>
    <s v="Successful"/>
    <s v="On Time"/>
    <s v="No"/>
    <s v="Minor"/>
    <s v="Successful"/>
    <s v="On Time"/>
    <n v="1"/>
    <n v="1"/>
    <n v="0"/>
    <x v="3"/>
    <n v="0"/>
    <s v="Normal"/>
    <n v="0"/>
    <n v="0"/>
    <n v="0"/>
    <n v="0"/>
    <n v="1"/>
    <n v="0"/>
    <s v="Maria del Carmen"/>
    <s v="C000630033"/>
    <s v="Basis"/>
    <s v="BASIS"/>
    <s v="No"/>
    <s v="No"/>
    <s v="No"/>
    <s v="Si"/>
    <s v="No"/>
  </r>
  <r>
    <x v="11"/>
    <x v="0"/>
    <x v="0"/>
    <s v="normal"/>
    <s v="C001065004"/>
    <s v="SE.AA.MX.PROJECTS"/>
    <s v="Vidriales Hernandez Rosa Maria"/>
    <d v="2017-04-17T10:00:00"/>
    <d v="2017-04-25T10:00:00"/>
    <s v="KUO | Toma de Operacion y Liberación de Servidores Belgica"/>
    <s v="Successful"/>
    <s v="On Time"/>
    <s v="No"/>
    <s v="Minor"/>
    <s v="Successful"/>
    <s v="On Time"/>
    <n v="1"/>
    <n v="1"/>
    <n v="0"/>
    <x v="3"/>
    <n v="0"/>
    <s v="Normal"/>
    <n v="0"/>
    <n v="0"/>
    <n v="0"/>
    <n v="1"/>
    <n v="1"/>
    <n v="0"/>
    <s v="Ariadna"/>
    <s v="C000814949"/>
    <s v="Proyectos"/>
    <s v="ITO"/>
    <s v="No"/>
    <s v="No"/>
    <s v="Si"/>
    <s v="Si"/>
    <s v="No"/>
  </r>
  <r>
    <x v="0"/>
    <x v="0"/>
    <x v="0"/>
    <s v="normal"/>
    <s v="C001066456"/>
    <s v="C.AMER.MX.DPO-LNX"/>
    <s v="Don Juan Rico Nataly"/>
    <d v="2017-04-21T17:00:00"/>
    <d v="2017-04-24T12:00:00"/>
    <s v="AMER | HSAI | Operative System upgrade on server saiqroauv02 | DEV | saiqroauv15 | QAS"/>
    <s v="Successful"/>
    <s v="On Time"/>
    <s v="No"/>
    <s v="Minor"/>
    <s v="Successful"/>
    <s v="On Time"/>
    <n v="1"/>
    <n v="1"/>
    <n v="0"/>
    <x v="3"/>
    <n v="0"/>
    <s v="Normal"/>
    <n v="0"/>
    <n v="0"/>
    <n v="0"/>
    <n v="0"/>
    <n v="1"/>
    <n v="0"/>
    <s v="Ariadna"/>
    <s v="C000972225"/>
    <s v="DPO Linux"/>
    <s v="ITO"/>
    <s v="No"/>
    <s v="No"/>
    <s v="No"/>
    <s v="Si"/>
    <s v="No"/>
  </r>
  <r>
    <x v="11"/>
    <x v="0"/>
    <x v="0"/>
    <s v="normal"/>
    <s v="C001073877"/>
    <s v="SE.AA.MX.PROJECTS"/>
    <s v="Mina Mondragon Pedro Javier "/>
    <d v="2017-04-21T16:30:00"/>
    <d v="2017-04-24T20:00:00"/>
    <s v="GrupoKUO| update eCMDB | Related to DYNQRO03 on DSI"/>
    <s v="Successful"/>
    <s v="On Time"/>
    <s v="No"/>
    <s v="Minor"/>
    <s v="Successful"/>
    <s v="On Time"/>
    <n v="1"/>
    <n v="1"/>
    <n v="0"/>
    <x v="3"/>
    <n v="0"/>
    <s v="Normal"/>
    <n v="0"/>
    <n v="0"/>
    <n v="0"/>
    <n v="0"/>
    <n v="1"/>
    <n v="0"/>
    <s v="Ariadna"/>
    <s v="CMOD315285"/>
    <s v="Proyectos"/>
    <s v="ITO"/>
    <s v="No"/>
    <s v="No"/>
    <s v="No"/>
    <s v="Si"/>
    <s v="No"/>
  </r>
  <r>
    <x v="5"/>
    <x v="1"/>
    <x v="0"/>
    <s v="normal"/>
    <s v="C001073898"/>
    <s v="TS.GS.MX.PHYNET.TS"/>
    <s v="Manzano Diaz Hector Gustavo"/>
    <d v="2017-04-23T12:00:00"/>
    <d v="2017-04-24T13:00:00"/>
    <s v="TSMX | PQIT | Desinstalación de Cableado Obsoleto en NIC1A y DCP1"/>
    <s v="Successful"/>
    <s v="On Time"/>
    <s v="No"/>
    <s v="Minor"/>
    <s v="Successful"/>
    <s v="On Time"/>
    <n v="1"/>
    <n v="1"/>
    <n v="0"/>
    <x v="3"/>
    <n v="0"/>
    <s v="Normal"/>
    <n v="0"/>
    <n v="0"/>
    <n v="0"/>
    <n v="0"/>
    <n v="1"/>
    <n v="0"/>
    <s v="Karina"/>
    <s v="C000050271"/>
    <s v="Cableado"/>
    <s v="TSS"/>
    <s v="No"/>
    <s v="No"/>
    <s v="No"/>
    <s v="Si"/>
    <s v="No"/>
  </r>
  <r>
    <x v="5"/>
    <x v="0"/>
    <x v="0"/>
    <s v="normal"/>
    <s v="C001073998"/>
    <s v="C.AMER.MX.SYS-MANAGEMENT"/>
    <s v="Olivares Ortiz Marisol"/>
    <d v="2017-04-25T11:30:00"/>
    <d v="2017-04-25T13:30:00"/>
    <s v="AMER | T-Systems | Monitoring tool migration from IBM Tivoli Monitoring to HP SiteScope for Backups MonitoringGQ.PQ.MX.CM"/>
    <s v="Successful"/>
    <s v="On Time"/>
    <s v="No"/>
    <s v="Minor"/>
    <s v="Successful"/>
    <s v="On Time"/>
    <n v="1"/>
    <n v="1"/>
    <n v="0"/>
    <x v="3"/>
    <n v="0"/>
    <s v="Normal"/>
    <n v="0"/>
    <n v="0"/>
    <n v="0"/>
    <n v="0"/>
    <n v="1"/>
    <n v="0"/>
    <s v="Karina"/>
    <s v="-"/>
    <s v="System Management"/>
    <s v="ITO"/>
    <s v="No"/>
    <s v="No"/>
    <s v="No"/>
    <s v="Si"/>
    <s v="No"/>
  </r>
  <r>
    <x v="36"/>
    <x v="0"/>
    <x v="0"/>
    <s v="normal"/>
    <s v="C001075466"/>
    <s v="C.SAP.MX.AA.GDH.MX-BASIS"/>
    <s v="Valera Ortiz Oswaldo"/>
    <d v="2017-04-24T16:00:00"/>
    <d v="2017-04-24T18:00:00"/>
    <s v="[COMPAS] / [ SAP TS-MX ] / [ DEV] / [ EDC ] - SAP Parameter Change_Offline /CCAB; CSS.CAB pre-approved [4EP]"/>
    <s v="Successful"/>
    <s v="On Time"/>
    <s v="No"/>
    <s v="Minor"/>
    <s v="Successful"/>
    <s v="On Time"/>
    <n v="1"/>
    <n v="1"/>
    <n v="0"/>
    <x v="3"/>
    <n v="0"/>
    <s v="Normal"/>
    <n v="0"/>
    <n v="0"/>
    <n v="0"/>
    <n v="0"/>
    <n v="1"/>
    <n v="0"/>
    <s v="Alejandro"/>
    <s v="CMOD317344"/>
    <s v="Basis"/>
    <s v="BASIS"/>
    <s v="No"/>
    <s v="No"/>
    <s v="No"/>
    <s v="Si"/>
    <s v="No"/>
  </r>
  <r>
    <x v="1"/>
    <x v="0"/>
    <x v="1"/>
    <s v="normal"/>
    <s v="C001077014"/>
    <s v="C.SAP.MX.AA.SAP-BASIS"/>
    <s v="Hernandez Galindo Israel"/>
    <d v="2017-04-24T12:30:00"/>
    <d v="2017-04-24T16:00:00"/>
    <s v="VITRO | SAP | DEV | RDE | SAP Parameter Change_offline | rspo/tcp/retrytime - from 300s - to 5s"/>
    <s v="Successful"/>
    <s v="On Time"/>
    <s v="No"/>
    <s v="Standard"/>
    <s v="Successful"/>
    <s v="On Time"/>
    <n v="1"/>
    <n v="1"/>
    <n v="0"/>
    <x v="3"/>
    <n v="0"/>
    <s v="Normal"/>
    <n v="0"/>
    <n v="0"/>
    <n v="0"/>
    <n v="0"/>
    <n v="1"/>
    <n v="0"/>
    <s v="Maria del Carmen"/>
    <s v="CMOD317344"/>
    <s v="Basis"/>
    <s v="BASIS"/>
    <s v="No"/>
    <s v="No"/>
    <s v="No"/>
    <s v="Si"/>
    <s v="No"/>
  </r>
  <r>
    <x v="1"/>
    <x v="0"/>
    <x v="1"/>
    <s v="normal"/>
    <s v="C001077091"/>
    <s v="C.SAP.MX.AA.SAP-BASIS"/>
    <s v="Hernandez Galindo Israel"/>
    <d v="2017-04-24T17:30:00"/>
    <d v="2017-04-24T20:00:00"/>
    <s v="VITRO | SAP | QAS | RQA | SAP Parameter Change_offline | rspo/tcp/retrytime - from 300s - to 5s"/>
    <s v="Successful"/>
    <s v="On Time"/>
    <s v="No"/>
    <s v="Standard"/>
    <s v="Successful"/>
    <s v="On Time"/>
    <n v="1"/>
    <n v="1"/>
    <n v="0"/>
    <x v="3"/>
    <n v="0"/>
    <s v="Normal"/>
    <n v="0"/>
    <n v="0"/>
    <n v="0"/>
    <n v="0"/>
    <n v="1"/>
    <n v="0"/>
    <s v="Maria del Carmen"/>
    <s v="CMOD317344"/>
    <s v="Basis"/>
    <s v="BASIS"/>
    <s v="No"/>
    <s v="No"/>
    <s v="No"/>
    <s v="Si"/>
    <s v="No"/>
  </r>
  <r>
    <x v="17"/>
    <x v="0"/>
    <x v="1"/>
    <s v="normal"/>
    <s v="C001078723"/>
    <s v="C.SAP.MX.AA.SAP-BASIS"/>
    <s v="Luna Olaya Andrew Baldemar"/>
    <d v="2017-04-23T23:00:00"/>
    <d v="2017-04-24T20:00:00"/>
    <s v="MEXICHEM / ECC/ HRD - KERNEL_Update 7.21 PL 817 / CCAB; ITO.CAB pre-approved [4EP]"/>
    <s v="Successful"/>
    <s v="On Time"/>
    <s v="No"/>
    <s v="Standard"/>
    <s v="Successful"/>
    <s v="On Time"/>
    <n v="1"/>
    <n v="1"/>
    <n v="0"/>
    <x v="3"/>
    <n v="0"/>
    <s v="Normal"/>
    <n v="0"/>
    <n v="0"/>
    <n v="0"/>
    <n v="0"/>
    <n v="1"/>
    <n v="0"/>
    <s v="Maria del Carmen"/>
    <s v="CMOD317140"/>
    <s v="Basis"/>
    <s v="BASIS"/>
    <s v="No"/>
    <s v="No"/>
    <s v="No"/>
    <s v="Si"/>
    <s v="No"/>
  </r>
  <r>
    <x v="17"/>
    <x v="0"/>
    <x v="1"/>
    <s v="normal"/>
    <s v="C001078732"/>
    <s v="C.SAP.MX.AA.SAP-BASIS"/>
    <s v="Salcedo Simpson Georgina"/>
    <d v="2017-04-25T07:00:00"/>
    <d v="2017-04-25T09:00:00"/>
    <s v="MEXICHEM / DEV / D01 / SAP Parameter Change_Offline /CCAB; ITO.CAB pre-approved [4EP]"/>
    <s v="Successful"/>
    <s v="On Time"/>
    <s v="No"/>
    <s v="Standard"/>
    <s v="Successful"/>
    <s v="On Time"/>
    <n v="1"/>
    <n v="1"/>
    <n v="0"/>
    <x v="3"/>
    <n v="0"/>
    <s v="Normal"/>
    <n v="0"/>
    <n v="0"/>
    <n v="0"/>
    <n v="0"/>
    <n v="1"/>
    <n v="0"/>
    <s v="Maria del Carmen"/>
    <s v="CMOD317344"/>
    <s v="Basis"/>
    <s v="BASIS"/>
    <s v="No"/>
    <s v="No"/>
    <s v="No"/>
    <s v="Si"/>
    <s v="No"/>
  </r>
  <r>
    <x v="4"/>
    <x v="1"/>
    <x v="0"/>
    <s v="normal"/>
    <s v="C001078741"/>
    <s v="TS.GS.MX.SCC2.WAN.SEC"/>
    <s v="Garcia Toral Brenda Valeria"/>
    <d v="2017-04-24T19:00:00"/>
    <d v="2017-04-24T21:00:00"/>
    <s v="SLT|TSS | DSI | DAIVB | Configuración de vlan productiva pra Tier2b"/>
    <s v="Successful"/>
    <s v="On Time"/>
    <s v="No"/>
    <s v="Minor"/>
    <s v="Successful"/>
    <s v="On Time"/>
    <n v="1"/>
    <n v="1"/>
    <n v="0"/>
    <x v="3"/>
    <n v="1"/>
    <s v="SLT"/>
    <n v="0"/>
    <n v="0"/>
    <n v="0"/>
    <n v="0"/>
    <n v="1"/>
    <n v="0"/>
    <s v="Maria del Carmen"/>
    <s v="-"/>
    <s v="WAN"/>
    <s v="TSS"/>
    <s v="No"/>
    <s v="No"/>
    <s v="No"/>
    <s v="Si"/>
    <s v="No"/>
  </r>
  <r>
    <x v="10"/>
    <x v="0"/>
    <x v="1"/>
    <s v="normal"/>
    <s v="C001080123"/>
    <s v="C.SAP.MX.AA.GDH.MX-BASIS"/>
    <s v="Escalante Gonzalez Carlos"/>
    <d v="2017-04-25T07:00:00"/>
    <d v="2017-04-25T09:00:00"/>
    <s v="GRUPO Q / SAP-TSMX / DESARROLLO / GED / QRO. - SAP Parameter Change_Offline /CCAB; ITO.CAB pre-approved"/>
    <s v="Successful"/>
    <s v="On Time"/>
    <s v="No"/>
    <s v="Standard"/>
    <s v="Successful"/>
    <s v="On Time"/>
    <n v="1"/>
    <n v="1"/>
    <n v="0"/>
    <x v="3"/>
    <n v="0"/>
    <s v="Normal"/>
    <n v="0"/>
    <n v="0"/>
    <n v="0"/>
    <n v="0"/>
    <n v="1"/>
    <n v="0"/>
    <s v="Karina"/>
    <s v="CMOD317344"/>
    <s v="Basis"/>
    <s v="BASIS"/>
    <s v="No"/>
    <s v="No"/>
    <s v="No"/>
    <s v="Si"/>
    <s v="No"/>
  </r>
  <r>
    <x v="12"/>
    <x v="0"/>
    <x v="1"/>
    <s v="normal"/>
    <s v="C001081499"/>
    <s v="C.SAP.MX.AA.GDH.MX-BASIS"/>
    <s v="Gomez Hernandez Saday Rubi "/>
    <d v="2017-04-25T09:00:00"/>
    <d v="2017-04-25T11:00:00"/>
    <s v="[GDG] / [ SAP TS-MX] / [QAS] / [GEQ] / [ MX] - SNOTE / ITO.CAB pre-approved"/>
    <s v="Successful"/>
    <s v="On Time"/>
    <s v="No"/>
    <s v="Standard"/>
    <s v="Successful"/>
    <s v="On Time"/>
    <n v="1"/>
    <n v="1"/>
    <n v="0"/>
    <x v="3"/>
    <n v="0"/>
    <s v="Normal"/>
    <n v="0"/>
    <n v="0"/>
    <n v="0"/>
    <n v="0"/>
    <n v="1"/>
    <n v="0"/>
    <s v="Karina"/>
    <s v="CMOD317142"/>
    <s v="Basis"/>
    <s v="BASIS"/>
    <s v="No"/>
    <s v="No"/>
    <s v="No"/>
    <s v="Si"/>
    <s v="No"/>
  </r>
  <r>
    <x v="1"/>
    <x v="0"/>
    <x v="1"/>
    <s v="normal"/>
    <s v="C001081500"/>
    <s v="C.AMER.MX.MSG.VITRO"/>
    <s v="Ceballos Huerta Emanuel Santiago"/>
    <d v="2017-04-24T23:00:00"/>
    <d v="2017-04-25T07:00:00"/>
    <s v="AMER | VITRO | Restart Lync servers vtolync03, vtolync02 and vtolync01"/>
    <s v="Successful"/>
    <s v="On Time"/>
    <s v="No"/>
    <s v="Standard"/>
    <s v="Successful"/>
    <s v="On Time"/>
    <n v="1"/>
    <n v="1"/>
    <n v="0"/>
    <x v="3"/>
    <n v="0"/>
    <s v="Normal"/>
    <n v="0"/>
    <n v="0"/>
    <n v="0"/>
    <n v="0"/>
    <n v="1"/>
    <n v="0"/>
    <s v="Maria del Carmen"/>
    <s v="C000763299"/>
    <s v="Exchange"/>
    <s v="ITO"/>
    <s v="No"/>
    <s v="No"/>
    <s v="No"/>
    <s v="Si"/>
    <s v="No"/>
  </r>
  <r>
    <x v="11"/>
    <x v="0"/>
    <x v="1"/>
    <s v="normal"/>
    <s v="C001083084"/>
    <s v="C.SAP.MX.AA.GDH.MX-BASIS"/>
    <s v="Morales Herrera Benjamin  "/>
    <d v="2017-04-25T12:00:00"/>
    <d v="2017-04-25T13:00:00"/>
    <s v="Grupo Kuo/ TS-MX/QA/ HAQ/ Request: User creation with assignment of the roles CSS.CAB preapproved"/>
    <s v="Successful"/>
    <s v="On Time"/>
    <s v="No"/>
    <s v="Standard"/>
    <s v="Successful"/>
    <s v="On Time"/>
    <n v="1"/>
    <n v="1"/>
    <n v="0"/>
    <x v="3"/>
    <n v="0"/>
    <s v="Normal"/>
    <n v="0"/>
    <n v="0"/>
    <n v="0"/>
    <n v="0"/>
    <n v="1"/>
    <n v="0"/>
    <s v="Ariadna"/>
    <s v="CMOD310786"/>
    <s v="Basis"/>
    <s v="BASIS"/>
    <s v="No"/>
    <s v="No"/>
    <s v="No"/>
    <s v="Si"/>
    <s v="No"/>
  </r>
  <r>
    <x v="10"/>
    <x v="0"/>
    <x v="1"/>
    <s v="normal"/>
    <s v="C001083228"/>
    <s v="C.SAP.MX.AA.GDH.MX-BASIS"/>
    <s v="Diego Vega Pedro"/>
    <d v="2017-04-25T12:30:00"/>
    <d v="2017-04-25T14:30:00"/>
    <s v="[GRUPO-Q] / [ SAP BASIS ] / [ PRODUCTION ] / [ CEP ] / [ TSMX ] /SAP Request: User creation with assignment of the roles CSS.CAB preapproved"/>
    <s v="Successful"/>
    <s v="On Time"/>
    <s v="No"/>
    <s v="Standard"/>
    <s v="Successful"/>
    <s v="On Time"/>
    <n v="1"/>
    <n v="1"/>
    <n v="0"/>
    <x v="3"/>
    <n v="0"/>
    <s v="Normal"/>
    <n v="0"/>
    <n v="0"/>
    <n v="0"/>
    <n v="0"/>
    <n v="1"/>
    <n v="0"/>
    <s v="Karina"/>
    <s v="CMOD310786"/>
    <s v="Basis"/>
    <s v="BASIS"/>
    <s v="No"/>
    <s v="No"/>
    <s v="No"/>
    <s v="Si"/>
    <s v="No"/>
  </r>
  <r>
    <x v="8"/>
    <x v="0"/>
    <x v="0"/>
    <s v="normal"/>
    <s v="C40790979"/>
    <s v="FACILITIES ITS Support OPS VWM CHGMGR"/>
    <s v="Alvarado Pacheco Milthon Christian"/>
    <d v="2017-04-02T08:00:00"/>
    <d v="2017-04-24T16:00:00"/>
    <s v="PROYECTO KUKULCAN 2A ETAPA INSTALACION DE TABLERO ELECTRICO DE DISTRIBUCION GENERAL"/>
    <s v="Successful"/>
    <s v="On Time"/>
    <s v="No"/>
    <s v="Minor"/>
    <s v="Successful"/>
    <s v="On Time"/>
    <n v="1"/>
    <n v="1"/>
    <n v="0"/>
    <x v="3"/>
    <n v="0"/>
    <s v="Normal"/>
    <n v="0"/>
    <n v="0"/>
    <n v="0"/>
    <n v="0"/>
    <n v="1"/>
    <n v="0"/>
    <s v="Alejandro"/>
    <s v="CT40009661"/>
    <s v="DCI"/>
    <s v="ITO"/>
    <s v="No"/>
    <s v="No"/>
    <s v="No"/>
    <s v="Si"/>
    <s v="No"/>
  </r>
  <r>
    <x v="8"/>
    <x v="0"/>
    <x v="0"/>
    <s v="normal"/>
    <s v="C40799861"/>
    <s v="PROYECT INFRAEST ITS Support OPS VWM CHGMGR"/>
    <s v="Zozoaga Trujillo Maria de la Concepcion Monica"/>
    <d v="2017-04-22T09:00:00"/>
    <d v="2017-04-24T19:30:00"/>
    <s v="Acompañamiento al proveedor en actividades instalación del equipo Fábrica Digital en cubo 6 y activación de puertos"/>
    <s v="Successful"/>
    <s v="On Time"/>
    <s v="No"/>
    <s v="Minor"/>
    <s v="Successful"/>
    <s v="On Time"/>
    <n v="1"/>
    <n v="1"/>
    <n v="0"/>
    <x v="3"/>
    <n v="0"/>
    <s v="Normal"/>
    <n v="0"/>
    <n v="0"/>
    <n v="0"/>
    <n v="0"/>
    <n v="1"/>
    <n v="0"/>
    <s v="Alejandro"/>
    <s v="-"/>
    <s v="Proyectos"/>
    <s v="ITO"/>
    <s v="No"/>
    <s v="No"/>
    <s v="No"/>
    <s v="Si"/>
    <s v="No"/>
  </r>
  <r>
    <x v="8"/>
    <x v="1"/>
    <x v="0"/>
    <s v="normal"/>
    <s v="C40803099"/>
    <s v="TELECOM ITS Support OPS VWM CHGMGR"/>
    <s v="Martinez Vega Maria Jose"/>
    <d v="2017-04-22T09:00:00"/>
    <d v="2017-04-24T18:00:00"/>
    <s v="Retiro de cableado obsoleto en G2109 y G2110 de DCPII"/>
    <s v="Successful"/>
    <s v="On Time"/>
    <s v="No"/>
    <s v="Minor"/>
    <s v="Successful"/>
    <s v="On Time"/>
    <n v="1"/>
    <n v="1"/>
    <n v="0"/>
    <x v="3"/>
    <n v="0"/>
    <s v="Normal"/>
    <n v="0"/>
    <n v="0"/>
    <n v="0"/>
    <n v="0"/>
    <n v="1"/>
    <n v="0"/>
    <s v="Alejandro"/>
    <s v="CT40003239"/>
    <s v="Cableado"/>
    <s v="TSS"/>
    <s v="No"/>
    <s v="No"/>
    <s v="No"/>
    <s v="Si"/>
    <s v="No"/>
  </r>
  <r>
    <x v="8"/>
    <x v="1"/>
    <x v="0"/>
    <s v="normal"/>
    <s v="C40803752"/>
    <s v="OPM ITS Support OPS VWM CHGMGR"/>
    <s v="Vargas Aguilar Jorge"/>
    <d v="2017-04-22T09:00:00"/>
    <d v="2017-04-24T17:00:00"/>
    <s v="Arreglo de cableado del equipo SW-HB2-SF-C6 localizados en DCPII Gabinete 2116 - Fase III"/>
    <s v="Successful"/>
    <s v="On Time"/>
    <s v="No"/>
    <s v="Minor"/>
    <s v="Successful"/>
    <s v="On Time"/>
    <n v="1"/>
    <n v="1"/>
    <n v="0"/>
    <x v="3"/>
    <n v="0"/>
    <s v="Normal"/>
    <n v="0"/>
    <n v="0"/>
    <n v="0"/>
    <n v="0"/>
    <n v="1"/>
    <n v="1"/>
    <s v="Alejandro"/>
    <s v="CT40005482"/>
    <s v="OPM"/>
    <s v="TSS"/>
    <s v="No"/>
    <s v="No"/>
    <s v="No"/>
    <s v="Si"/>
    <s v="Si"/>
  </r>
  <r>
    <x v="8"/>
    <x v="1"/>
    <x v="0"/>
    <s v="normal"/>
    <s v="C40804014"/>
    <s v="OPM ITS Support OPS VWM CHGMGR"/>
    <s v="Vargas Aguilar Jorge"/>
    <d v="2017-04-23T09:00:00"/>
    <d v="2017-04-24T17:00:00"/>
    <s v="Arreglo de cableado de equipos windows localizados en DCPII Gabinete 2309 - Fase II"/>
    <s v="Successful"/>
    <s v="On Time"/>
    <s v="No"/>
    <s v="Minor"/>
    <s v="Successful"/>
    <s v="On Time"/>
    <n v="1"/>
    <n v="1"/>
    <n v="0"/>
    <x v="3"/>
    <n v="0"/>
    <s v="Normal"/>
    <n v="0"/>
    <n v="0"/>
    <n v="0"/>
    <n v="0"/>
    <n v="1"/>
    <n v="0"/>
    <s v="Alejandro"/>
    <s v="CT40005482"/>
    <s v="OPM"/>
    <s v="TSS"/>
    <s v="No"/>
    <s v="No"/>
    <s v="No"/>
    <s v="Si"/>
    <s v="No"/>
  </r>
  <r>
    <x v="8"/>
    <x v="0"/>
    <x v="1"/>
    <s v="normal"/>
    <s v="C40807613"/>
    <s v="OPM ITS Support OPS VWM CHGMGR"/>
    <s v="Zacamitzin Medina  Dagoberto"/>
    <d v="2017-04-24T22:00:00"/>
    <d v="2017-04-24T23:00:00"/>
    <s v="Reinicio del servidor windows VWMXPUSSV57P/10.148.9.235"/>
    <s v="Successful"/>
    <s v="On Time"/>
    <s v="No"/>
    <s v="Standard"/>
    <s v="Successful"/>
    <s v="On Time"/>
    <n v="1"/>
    <n v="1"/>
    <n v="0"/>
    <x v="3"/>
    <n v="0"/>
    <s v="Normal"/>
    <n v="0"/>
    <n v="0"/>
    <n v="0"/>
    <n v="0"/>
    <n v="1"/>
    <n v="0"/>
    <s v="Alejandro"/>
    <s v="CT40008918"/>
    <s v="OPM"/>
    <s v="ITO"/>
    <s v="No"/>
    <s v="No"/>
    <s v="No"/>
    <s v="Si"/>
    <s v="No"/>
  </r>
  <r>
    <x v="8"/>
    <x v="0"/>
    <x v="1"/>
    <s v="normal"/>
    <s v="C40808446"/>
    <s v="STORAGE ITS Support OPS VWM CHGMGR"/>
    <s v="GEORGE DAVILA JESUS JACOB"/>
    <d v="2017-04-25T12:00:00"/>
    <d v="2017-04-25T16:00:00"/>
    <s v="Cambio de Disco en Storage"/>
    <s v="Successful"/>
    <s v="On Time"/>
    <s v="No"/>
    <s v="Standard"/>
    <s v="Successful"/>
    <s v="On Time"/>
    <n v="1"/>
    <n v="1"/>
    <n v="0"/>
    <x v="3"/>
    <n v="0"/>
    <s v="Normal"/>
    <n v="0"/>
    <n v="0"/>
    <n v="0"/>
    <n v="0"/>
    <n v="1"/>
    <n v="0"/>
    <s v="Alejandro"/>
    <s v="CT40000633"/>
    <s v="Backups -Storage"/>
    <s v="ITO"/>
    <s v="No"/>
    <s v="No"/>
    <s v="No"/>
    <s v="Si"/>
    <s v="No"/>
  </r>
  <r>
    <x v="5"/>
    <x v="0"/>
    <x v="0"/>
    <s v="normal"/>
    <s v="C001043500"/>
    <s v="C.AMER.MX.SYS-MANAGEMENT"/>
    <s v="Najera Rodriguez Sergio"/>
    <d v="2017-04-26T09:00:00"/>
    <d v="2017-04-26T12:00:00"/>
    <s v="Migracion de monitoreo JIT de Spectrum VW a Spectrum Muticlientes."/>
    <s v="Successful"/>
    <s v="On Time"/>
    <s v="No"/>
    <s v="Minor"/>
    <s v="Successful"/>
    <s v="On Time"/>
    <n v="1"/>
    <n v="1"/>
    <n v="0"/>
    <x v="3"/>
    <n v="0"/>
    <s v="Normal"/>
    <n v="0"/>
    <n v="0"/>
    <n v="0"/>
    <n v="0"/>
    <n v="1"/>
    <n v="0"/>
    <s v="Karina"/>
    <s v="-"/>
    <s v="System Management"/>
    <s v="ITO"/>
    <s v="No"/>
    <s v="No"/>
    <s v="No"/>
    <s v="Si"/>
    <s v="No"/>
  </r>
  <r>
    <x v="4"/>
    <x v="0"/>
    <x v="0"/>
    <s v="normal"/>
    <s v="C001071488"/>
    <s v="C.AMER.MX.PCI"/>
    <s v="Lopez Castillo Isidro"/>
    <d v="2017-04-17T09:30:00"/>
    <d v="2017-04-25T23:59:00"/>
    <s v="DAIVB| MULTIPLE | Administrative change | Creation and Release to Operation, new server (&quot;ver lista anexa &quot;) | DOM 52912894, 52912880 y 52912891"/>
    <s v="Successful"/>
    <s v="On Time"/>
    <s v="No"/>
    <s v="Minor"/>
    <s v="Successful"/>
    <s v="On Time"/>
    <n v="1"/>
    <n v="1"/>
    <n v="0"/>
    <x v="3"/>
    <n v="0"/>
    <s v="Normal"/>
    <n v="0"/>
    <n v="0"/>
    <n v="0"/>
    <n v="0"/>
    <n v="1"/>
    <n v="0"/>
    <s v="Maria del Carmen"/>
    <s v="C000913861"/>
    <s v="PCI Infraestructura"/>
    <s v="ITO"/>
    <s v="No"/>
    <s v="No"/>
    <s v="No"/>
    <s v="Si"/>
    <s v="No"/>
  </r>
  <r>
    <x v="5"/>
    <x v="0"/>
    <x v="0"/>
    <s v="normal"/>
    <s v="C001074054"/>
    <s v="SE.AMER.MX.OPM-TSMX"/>
    <s v="Cordero Garcia Eder Jose "/>
    <d v="2017-04-19T14:00:00"/>
    <d v="2017-04-25T18:00:00"/>
    <s v="TSMX | PQIT | Distribución de nueva cadena Proxy (Fase 3)"/>
    <s v="Successful"/>
    <s v="On Time"/>
    <s v="No"/>
    <s v="Minor"/>
    <s v="Successful"/>
    <s v="On Time"/>
    <n v="1"/>
    <n v="1"/>
    <n v="0"/>
    <x v="3"/>
    <n v="0"/>
    <s v="Normal"/>
    <n v="0"/>
    <n v="0"/>
    <n v="0"/>
    <n v="0"/>
    <n v="1"/>
    <n v="0"/>
    <s v="Karina"/>
    <s v="C000983858"/>
    <s v="OPM"/>
    <s v="ITO"/>
    <s v="No"/>
    <s v="No"/>
    <s v="No"/>
    <s v="Si"/>
    <s v="No"/>
  </r>
  <r>
    <x v="5"/>
    <x v="0"/>
    <x v="0"/>
    <s v="normal"/>
    <s v="C001075399"/>
    <s v="SE.AMER.MX.OPM-TSMX"/>
    <s v="Cordero Garcia Eder Jose "/>
    <d v="2017-04-20T00:00:00"/>
    <d v="2017-04-25T23:29:00"/>
    <s v="TSMX | PQIT | Cambio de configuración de DNS actuales a DNS de Alemania"/>
    <s v="Successful"/>
    <s v="On Time"/>
    <s v="No"/>
    <s v="Minor"/>
    <s v="Successful"/>
    <s v="On Time"/>
    <n v="1"/>
    <n v="1"/>
    <n v="0"/>
    <x v="3"/>
    <n v="0"/>
    <s v="Normal"/>
    <n v="0"/>
    <n v="0"/>
    <n v="0"/>
    <n v="0"/>
    <n v="1"/>
    <n v="0"/>
    <s v="Karina"/>
    <s v="-"/>
    <s v="OPM"/>
    <s v="ITO"/>
    <s v="No"/>
    <s v="No"/>
    <s v="No"/>
    <s v="Si"/>
    <s v="No"/>
  </r>
  <r>
    <x v="36"/>
    <x v="0"/>
    <x v="0"/>
    <s v="normal"/>
    <s v="C001075432"/>
    <s v="C.SAP.MX.AA.GDH.MX-BASIS"/>
    <s v="Rodriguez Rabadan Maria de los Angeles"/>
    <d v="2017-04-25T08:00:00"/>
    <d v="2017-04-25T18:00:00"/>
    <s v="CEF / SAP TS-SL / DEVELOPMENT / C1D / DSI - Install SAP Bundle Patch (SBP) /CCAB; CSS.CAB pre-approved [4EP]"/>
    <s v="Successful"/>
    <s v="On Time"/>
    <s v="No"/>
    <s v="Minor"/>
    <s v="Successful"/>
    <s v="On Time"/>
    <n v="1"/>
    <n v="1"/>
    <n v="0"/>
    <x v="3"/>
    <n v="0"/>
    <s v="Normal"/>
    <n v="0"/>
    <n v="0"/>
    <n v="0"/>
    <n v="0"/>
    <n v="1"/>
    <n v="0"/>
    <s v="Alejandro"/>
    <s v="CMOD318870"/>
    <s v="Basis"/>
    <s v="BASIS"/>
    <s v="No"/>
    <s v="No"/>
    <s v="No"/>
    <s v="Si"/>
    <s v="No"/>
  </r>
  <r>
    <x v="12"/>
    <x v="0"/>
    <x v="1"/>
    <s v="normal"/>
    <s v="C001081509"/>
    <s v="C.SAP.MX.AA.GDH.MX-BASIS"/>
    <s v="Gomez Hernandez Saday Rubi "/>
    <d v="2017-04-26T09:00:00"/>
    <d v="2017-04-26T11:00:00"/>
    <s v="[GDG] / [ SAP TS-MX] / [PROD] / [GET] / [ MX] - SNOTE / ITO.CAB pre-approved"/>
    <s v="Successful"/>
    <s v="On Time"/>
    <s v="No"/>
    <s v="Standard"/>
    <s v="Successful"/>
    <s v="On Time"/>
    <n v="1"/>
    <n v="1"/>
    <n v="0"/>
    <x v="3"/>
    <n v="0"/>
    <s v="Normal"/>
    <n v="0"/>
    <n v="0"/>
    <n v="0"/>
    <n v="0"/>
    <n v="1"/>
    <n v="0"/>
    <s v="Karina"/>
    <s v="CMOD317142"/>
    <s v="Basis"/>
    <s v="BASIS"/>
    <s v="No"/>
    <s v="No"/>
    <s v="No"/>
    <s v="Si"/>
    <s v="No"/>
  </r>
  <r>
    <x v="12"/>
    <x v="0"/>
    <x v="1"/>
    <s v="normal"/>
    <s v="C001081516"/>
    <s v="C.SAP.MX.AA.GDH.MX-BASIS"/>
    <s v="Gomez Hernandez Saday Rubi "/>
    <d v="2017-04-25T15:00:00"/>
    <d v="2017-04-25T17:00:00"/>
    <s v="[GDG] / [ SAP TS-MX] / [QAS] / [GSQ] / [ MX] - SNOTE / ITO.CAB pre-approved"/>
    <s v="Successful"/>
    <s v="On Time"/>
    <s v="No"/>
    <s v="Standard"/>
    <s v="Successful"/>
    <s v="On Time"/>
    <n v="1"/>
    <n v="1"/>
    <n v="0"/>
    <x v="3"/>
    <n v="0"/>
    <s v="Normal"/>
    <n v="0"/>
    <n v="0"/>
    <n v="0"/>
    <n v="0"/>
    <n v="1"/>
    <n v="0"/>
    <s v="Karina"/>
    <s v="CMOD317142"/>
    <s v="Basis"/>
    <s v="BASIS"/>
    <s v="No"/>
    <s v="No"/>
    <s v="No"/>
    <s v="Si"/>
    <s v="No"/>
  </r>
  <r>
    <x v="1"/>
    <x v="0"/>
    <x v="1"/>
    <s v="normal"/>
    <s v="C001081532"/>
    <s v="C.AMER.MX.LBU.WINTEL"/>
    <s v="Sanchez Alvarez Carlos"/>
    <d v="2017-04-24T14:00:00"/>
    <d v="2017-04-25T18:00:00"/>
    <s v="AMER | VITRO | Restart VTOMBXMYV01"/>
    <s v="Successful"/>
    <s v="On Time"/>
    <s v="No"/>
    <s v="Standard"/>
    <s v="Successful"/>
    <s v="On Time"/>
    <n v="1"/>
    <n v="1"/>
    <n v="0"/>
    <x v="3"/>
    <n v="0"/>
    <s v="Normal"/>
    <n v="0"/>
    <n v="0"/>
    <n v="0"/>
    <n v="0"/>
    <n v="1"/>
    <n v="0"/>
    <s v="Maria del Carmen"/>
    <s v="C000763299"/>
    <s v="DPO Windows"/>
    <s v="ITO"/>
    <s v="No"/>
    <s v="No"/>
    <s v="No"/>
    <s v="Si"/>
    <s v="No"/>
  </r>
  <r>
    <x v="17"/>
    <x v="0"/>
    <x v="1"/>
    <s v="normal"/>
    <s v="C001083172"/>
    <s v="C.SAP.MX.AA.SAP-BASIS"/>
    <s v="Luna Olaya Andrew Baldemar"/>
    <d v="2017-04-25T15:30:00"/>
    <d v="2017-04-25T18:00:00"/>
    <s v="MEXICHEM / SAP / DEV / GRD / Add space to FS /oracle/GRD / ITO.CAB pre-approved"/>
    <s v="Successful"/>
    <s v="On Time"/>
    <s v="No"/>
    <s v="Standard"/>
    <s v="Successful"/>
    <s v="On Time"/>
    <n v="1"/>
    <n v="1"/>
    <n v="0"/>
    <x v="3"/>
    <n v="0"/>
    <s v="Normal"/>
    <n v="0"/>
    <n v="0"/>
    <n v="0"/>
    <n v="0"/>
    <n v="1"/>
    <n v="0"/>
    <s v="Maria del Carmen"/>
    <s v="CMOD318839"/>
    <s v="Basis"/>
    <s v="BASIS"/>
    <s v="No"/>
    <s v="No"/>
    <s v="No"/>
    <s v="Si"/>
    <s v="No"/>
  </r>
  <r>
    <x v="1"/>
    <x v="1"/>
    <x v="1"/>
    <s v="normal"/>
    <s v="C001083203"/>
    <s v="TS.CP.MX.SIC.WAN.VITRO"/>
    <s v="Garcia Guajardo Jesus  "/>
    <d v="2017-04-25T17:00:00"/>
    <d v="2017-04-25T22:00:00"/>
    <s v="Vitro | TSS - Alta de Permisos &lt;Regla Vitro-Vitro AG&gt; en Firewall &lt;FW-VTO-INT_1&gt;| Pre autorizado"/>
    <s v="Successful"/>
    <s v="On Time"/>
    <s v="No"/>
    <s v="Standard"/>
    <s v="Successful"/>
    <s v="On Time"/>
    <n v="1"/>
    <n v="1"/>
    <n v="0"/>
    <x v="3"/>
    <n v="0"/>
    <s v="Normal"/>
    <n v="0"/>
    <n v="0"/>
    <n v="0"/>
    <n v="0"/>
    <n v="1"/>
    <n v="0"/>
    <s v="Maria del Carmen"/>
    <s v="C000473050"/>
    <s v="WAN"/>
    <s v="TSS"/>
    <s v="No"/>
    <s v="No"/>
    <s v="No"/>
    <s v="Si"/>
    <s v="No"/>
  </r>
  <r>
    <x v="17"/>
    <x v="0"/>
    <x v="1"/>
    <s v="normal"/>
    <s v="C001083374"/>
    <s v="C.SAP.MX.AA.SAP-BASIS"/>
    <s v="Luna Olaya Andrew Baldemar"/>
    <d v="2017-04-25T17:00:00"/>
    <d v="2017-04-25T19:00:00"/>
    <s v="MEXICHEM / DEV / D01 / SAP Parameter Change_Offline /CCAB; ITO.CAB pre-approved [4EP]"/>
    <s v="Successful"/>
    <s v="On Time"/>
    <s v="No"/>
    <s v="Standard"/>
    <s v="Successful"/>
    <s v="On Time"/>
    <n v="1"/>
    <n v="1"/>
    <n v="0"/>
    <x v="3"/>
    <n v="0"/>
    <s v="Normal"/>
    <n v="0"/>
    <n v="0"/>
    <n v="0"/>
    <n v="0"/>
    <n v="1"/>
    <n v="0"/>
    <s v="Maria del Carmen"/>
    <s v="CMOD317344"/>
    <s v="Basis"/>
    <s v="BASIS"/>
    <s v="No"/>
    <s v="No"/>
    <s v="No"/>
    <s v="Si"/>
    <s v="No"/>
  </r>
  <r>
    <x v="8"/>
    <x v="0"/>
    <x v="1"/>
    <s v="normal"/>
    <s v="C40809558"/>
    <s v="STORAGE ITS Support OPS VWM CHGMGR"/>
    <s v="GEORGE DAVILA  JESUS JACOB"/>
    <d v="2017-04-26T12:00:00"/>
    <d v="2017-04-26T14:00:00"/>
    <s v="Cambio de Disco en Storage"/>
    <s v="Successful"/>
    <s v="On Time"/>
    <s v="No"/>
    <s v="Standard"/>
    <s v="Successful"/>
    <s v="On Time"/>
    <n v="1"/>
    <n v="1"/>
    <n v="0"/>
    <x v="3"/>
    <n v="0"/>
    <s v="Normal"/>
    <n v="0"/>
    <n v="0"/>
    <n v="0"/>
    <n v="0"/>
    <n v="1"/>
    <n v="0"/>
    <s v="Alejandro"/>
    <s v="CT40000633"/>
    <s v="Backups -Storage"/>
    <s v="ITO"/>
    <s v="No"/>
    <s v="No"/>
    <s v="No"/>
    <s v="Si"/>
    <s v="No"/>
  </r>
  <r>
    <x v="29"/>
    <x v="0"/>
    <x v="0"/>
    <s v="normal"/>
    <s v="C000768472"/>
    <s v="C.AMER.MX.DPO-LNX"/>
    <s v="Cruz Rodriguez Esmeralda Danae"/>
    <d v="2017-04-26T16:30:00"/>
    <d v="2017-04-26T21:30:00"/>
    <s v="EXEL/ AMEC / JetCloud / Linux / Rundown System / MXGNAPUECAP020"/>
    <s v="Successful"/>
    <s v="On Time"/>
    <s v="No"/>
    <s v="Minor"/>
    <s v="Successful"/>
    <s v="On Time"/>
    <n v="1"/>
    <n v="1"/>
    <n v="0"/>
    <x v="3"/>
    <n v="0"/>
    <s v="Normal"/>
    <n v="0"/>
    <n v="0"/>
    <n v="0"/>
    <n v="0"/>
    <n v="1"/>
    <n v="0"/>
    <s v="Karina"/>
    <s v="C000256554"/>
    <s v="DPO Linux"/>
    <s v="ITO"/>
    <s v="No"/>
    <s v="No"/>
    <s v="No"/>
    <s v="Si"/>
    <s v="No"/>
  </r>
  <r>
    <x v="2"/>
    <x v="0"/>
    <x v="0"/>
    <s v="normal"/>
    <s v="C001045070"/>
    <s v="C.AMER.MX.DPO-LNX"/>
    <s v="Cruz Rodriguez Esmeralda Danae"/>
    <d v="2017-04-27T10:00:00"/>
    <d v="2017-04-27T12:00:00"/>
    <s v="AMEC | LOREAL | PRD | Outage = No | Change System Parameter: directlogin in a Linux Server"/>
    <s v="Successful"/>
    <s v="On Time"/>
    <s v="No"/>
    <s v="Minor"/>
    <s v="Successful"/>
    <s v="On Time"/>
    <n v="1"/>
    <n v="1"/>
    <n v="0"/>
    <x v="3"/>
    <n v="0"/>
    <s v="Normal"/>
    <n v="0"/>
    <n v="0"/>
    <n v="0"/>
    <n v="0"/>
    <n v="1"/>
    <n v="0"/>
    <s v="Karina"/>
    <s v="C000446135"/>
    <s v="DPO Linux"/>
    <s v="ITO"/>
    <s v="No"/>
    <s v="No"/>
    <s v="No"/>
    <s v="Si"/>
    <s v="No"/>
  </r>
  <r>
    <x v="16"/>
    <x v="0"/>
    <x v="0"/>
    <s v="normal"/>
    <s v="C001068354"/>
    <s v="C.SAP.MX.AA.GDH.MX-BASIS"/>
    <s v="Escalante Gonzalez Carlos"/>
    <d v="2017-04-12T14:00:00"/>
    <d v="2017-04-26T23:00:00"/>
    <s v="VW BANK / SAP-TSMX / DEVELOPMENT / DFS - Upgrade of support package stack SP12"/>
    <s v="Successful"/>
    <s v="On Time"/>
    <s v="No"/>
    <s v="Minor"/>
    <s v="Successful"/>
    <s v="On Time"/>
    <n v="1"/>
    <n v="1"/>
    <n v="0"/>
    <x v="3"/>
    <n v="0"/>
    <s v="Normal"/>
    <n v="0"/>
    <n v="0"/>
    <n v="0"/>
    <n v="0"/>
    <n v="1"/>
    <n v="0"/>
    <s v="Alejandro"/>
    <s v="-"/>
    <s v="Basis"/>
    <s v="BASIS"/>
    <s v="No"/>
    <s v="No"/>
    <s v="No"/>
    <s v="Si"/>
    <s v="No"/>
  </r>
  <r>
    <x v="11"/>
    <x v="0"/>
    <x v="0"/>
    <s v="normal"/>
    <s v="C001071666"/>
    <s v="C.SAP.MX.AA.GDH.MX-BASIS"/>
    <s v="Acosta Medina Marco Antonio"/>
    <d v="2017-04-23T04:00:00"/>
    <d v="2017-04-27T12:00:00"/>
    <s v="[GRUPO KUO / [ SAP TS-MX ] / [ QA ] / [DHR] / - System Copy /CSS.CAB pre-approved"/>
    <s v="Successful"/>
    <s v="On Time"/>
    <s v="No"/>
    <s v="Minor"/>
    <s v="Successful"/>
    <s v="On Time"/>
    <n v="1"/>
    <n v="1"/>
    <n v="0"/>
    <x v="3"/>
    <n v="0"/>
    <s v="Normal"/>
    <n v="0"/>
    <n v="0"/>
    <n v="0"/>
    <n v="0"/>
    <n v="1"/>
    <n v="0"/>
    <s v="Ariadna"/>
    <s v="CMOD317687"/>
    <s v="Basis"/>
    <s v="BASIS"/>
    <s v="No"/>
    <s v="No"/>
    <s v="No"/>
    <s v="Si"/>
    <s v="No"/>
  </r>
  <r>
    <x v="1"/>
    <x v="0"/>
    <x v="1"/>
    <s v="normal"/>
    <s v="C001073091"/>
    <s v="C.SAP.MX.AA.BASIS.BO"/>
    <s v="Rivera Villa Tonontzi  "/>
    <d v="2017-04-26T22:00:00"/>
    <d v="2017-04-27T17:00:00"/>
    <s v="VITRO | P | BOP,EQA &amp; EPD | AH3HA123, AH4HA156, ah3ha107 | SAP | Outage=Yes | Modify Domain Controller Parameter"/>
    <s v="Successful"/>
    <s v="On Time"/>
    <s v="No"/>
    <s v="Standard"/>
    <s v="Successful"/>
    <s v="On Time"/>
    <n v="1"/>
    <n v="1"/>
    <n v="0"/>
    <x v="3"/>
    <n v="0"/>
    <s v="Normal"/>
    <n v="0"/>
    <n v="0"/>
    <n v="0"/>
    <n v="0"/>
    <n v="1"/>
    <n v="0"/>
    <s v="Maria del Carmen"/>
    <s v="CMOD318529"/>
    <s v="Basis"/>
    <s v="BASIS"/>
    <s v="No"/>
    <s v="No"/>
    <s v="No"/>
    <s v="Si"/>
    <s v="No"/>
  </r>
  <r>
    <x v="9"/>
    <x v="0"/>
    <x v="0"/>
    <s v="normal"/>
    <s v="C001073904"/>
    <s v="C.AMER.MX.SECURITYUM"/>
    <s v="Figueroa Animas Carmen Maria Abigail"/>
    <d v="2017-04-26T13:00:00"/>
    <d v="2017-04-28T06:00:00"/>
    <s v="AMER | CMABC | AD | Movement of Users"/>
    <s v="Successful"/>
    <s v="On Time"/>
    <s v="No"/>
    <s v="Minor"/>
    <s v="Successful"/>
    <s v="On Time"/>
    <n v="1"/>
    <n v="1"/>
    <n v="0"/>
    <x v="3"/>
    <n v="0"/>
    <s v="Normal"/>
    <n v="0"/>
    <n v="0"/>
    <n v="0"/>
    <n v="0"/>
    <n v="1"/>
    <n v="0"/>
    <s v="Karina"/>
    <s v="-"/>
    <s v="Seguridad"/>
    <s v="ITO"/>
    <s v="No"/>
    <s v="No"/>
    <s v="No"/>
    <s v="Si"/>
    <s v="No"/>
  </r>
  <r>
    <x v="11"/>
    <x v="0"/>
    <x v="0"/>
    <s v="normal"/>
    <s v="C001073977"/>
    <s v="SE.AA.MX.PROJECTS"/>
    <s v="Vidriales Hernandez Rosa Maria"/>
    <d v="2017-04-25T10:56:00"/>
    <d v="2017-04-26T20:00:00"/>
    <s v="KUO | Toma de operacion STORAEGE"/>
    <s v="Successful"/>
    <s v="On Time"/>
    <s v="No"/>
    <s v="Minor"/>
    <s v="Successful"/>
    <s v="On Time"/>
    <n v="1"/>
    <n v="1"/>
    <n v="0"/>
    <x v="3"/>
    <n v="0"/>
    <s v="Normal"/>
    <n v="0"/>
    <n v="0"/>
    <n v="1"/>
    <n v="0"/>
    <n v="1"/>
    <n v="0"/>
    <s v="Ariadna"/>
    <s v="C000814949"/>
    <s v="Proyectos"/>
    <s v="ITO"/>
    <s v="No"/>
    <s v="Si"/>
    <s v="No"/>
    <s v="Si"/>
    <s v="No"/>
  </r>
  <r>
    <x v="1"/>
    <x v="0"/>
    <x v="0"/>
    <s v="normal"/>
    <s v="C001075467"/>
    <s v="C.AMER.MX.PCI"/>
    <s v="Romero Rodriguez Roger Eduardo"/>
    <d v="2017-04-20T18:39:00"/>
    <d v="2017-04-26T22:00:00"/>
    <s v="AMER | Vitro | Re-Installation and configuration server | Physical - SMSSHATTEREX (A21200392)"/>
    <s v="Successful"/>
    <s v="On Time"/>
    <s v="No"/>
    <s v="Minor"/>
    <s v="Successful"/>
    <s v="On Time"/>
    <n v="1"/>
    <n v="1"/>
    <n v="0"/>
    <x v="3"/>
    <n v="0"/>
    <s v="Normal"/>
    <n v="0"/>
    <n v="0"/>
    <n v="0"/>
    <n v="0"/>
    <n v="1"/>
    <n v="0"/>
    <s v="Maria del Carmen"/>
    <s v="C000828551"/>
    <s v="PCI Infraestructura"/>
    <s v="ITO"/>
    <s v="No"/>
    <s v="No"/>
    <s v="No"/>
    <s v="Si"/>
    <s v="No"/>
  </r>
  <r>
    <x v="5"/>
    <x v="2"/>
    <x v="0"/>
    <s v="normal"/>
    <s v="C001081418"/>
    <s v="DS.ISD.MX.LBU.IMPLEMENTER"/>
    <s v="Aguilar Vazquez Areli  "/>
    <d v="2017-04-26T20:00:00"/>
    <d v="2017-04-26T23:00:00"/>
    <s v="Instalacion de programa LOQUENDO- Licencias TTS en los servidores Windows y PBX secundarios de inConcert"/>
    <s v="Successful"/>
    <s v="On Time"/>
    <s v="No"/>
    <s v="Minor"/>
    <s v="Successful"/>
    <s v="On Time"/>
    <n v="1"/>
    <n v="1"/>
    <n v="0"/>
    <x v="3"/>
    <n v="0"/>
    <s v="Normal"/>
    <n v="0"/>
    <n v="0"/>
    <n v="0"/>
    <n v="0"/>
    <n v="1"/>
    <n v="0"/>
    <s v="Karina"/>
    <s v="-"/>
    <s v="PME"/>
    <s v="PME"/>
    <s v="No"/>
    <s v="No"/>
    <s v="No"/>
    <s v="Si"/>
    <s v="No"/>
  </r>
  <r>
    <x v="12"/>
    <x v="0"/>
    <x v="1"/>
    <s v="normal"/>
    <s v="C001081464"/>
    <s v="C.SAP.MX.AA.GDH.MX-BASIS"/>
    <s v="Donge Vargas Oscar  "/>
    <d v="2017-04-27T09:00:00"/>
    <d v="2017-04-27T12:00:00"/>
    <s v="[GDG] / [ SAP -TS] / [ DEV] / [ GXD] / [ MX] - SNOTE / ITO.CAB pre-approved"/>
    <s v="Successful"/>
    <s v="On Time"/>
    <s v="No"/>
    <s v="Standard"/>
    <s v="Successful"/>
    <s v="On Time"/>
    <n v="1"/>
    <n v="1"/>
    <n v="0"/>
    <x v="3"/>
    <n v="0"/>
    <s v="Normal"/>
    <n v="0"/>
    <n v="0"/>
    <n v="0"/>
    <n v="0"/>
    <n v="1"/>
    <n v="0"/>
    <s v="Karina"/>
    <s v="CMOD317142"/>
    <s v="Basis"/>
    <s v="BASIS"/>
    <s v="No"/>
    <s v="No"/>
    <s v="No"/>
    <s v="Si"/>
    <s v="No"/>
  </r>
  <r>
    <x v="11"/>
    <x v="0"/>
    <x v="0"/>
    <s v="normal"/>
    <s v="C001081491"/>
    <s v="C.SAP.MX.AA.GDH.MX-BASIS"/>
    <s v="Mendoza Florentino Jose Pablo"/>
    <d v="2017-04-26T15:00:00"/>
    <d v="2017-04-26T18:30:00"/>
    <s v="[GKUO] / [ SAP BASIS] / [ PRD ] / [ PRD ] / [ TSMX ] - Installation of SAP Diagnostic Agent /CSS.CAB pre-approved"/>
    <s v="Successful"/>
    <s v="On Time"/>
    <s v="No"/>
    <s v="Minor"/>
    <s v="Successful"/>
    <s v="On Time"/>
    <n v="1"/>
    <n v="1"/>
    <n v="0"/>
    <x v="3"/>
    <n v="0"/>
    <s v="Normal"/>
    <n v="0"/>
    <n v="0"/>
    <n v="0"/>
    <n v="0"/>
    <n v="1"/>
    <n v="0"/>
    <s v="Ariadna"/>
    <s v="CMOD318035"/>
    <s v="Basis"/>
    <s v="BASIS"/>
    <s v="No"/>
    <s v="No"/>
    <s v="No"/>
    <s v="Si"/>
    <s v="No"/>
  </r>
  <r>
    <x v="12"/>
    <x v="0"/>
    <x v="1"/>
    <s v="normal"/>
    <s v="C001081527"/>
    <s v="C.SAP.MX.AA.GDH.MX-BASIS"/>
    <s v="Gomez Hernandez Saday Rubi "/>
    <d v="2017-04-26T15:00:00"/>
    <d v="2017-04-26T17:00:00"/>
    <s v="[GDG] / [ SAP TS-MX] / [PROD] / [GSP] / [ MX] - SNOTE / ITO.CAB pre-approved"/>
    <s v="Successful"/>
    <s v="On Time"/>
    <s v="No"/>
    <s v="Standard"/>
    <s v="Successful"/>
    <s v="On Time"/>
    <n v="1"/>
    <n v="1"/>
    <n v="0"/>
    <x v="3"/>
    <n v="0"/>
    <s v="Normal"/>
    <n v="0"/>
    <n v="0"/>
    <n v="0"/>
    <n v="0"/>
    <n v="1"/>
    <n v="0"/>
    <s v="Karina"/>
    <s v="CMOD317142"/>
    <s v="Basis"/>
    <s v="BASIS"/>
    <s v="No"/>
    <s v="No"/>
    <s v="No"/>
    <s v="Si"/>
    <s v="No"/>
  </r>
  <r>
    <x v="12"/>
    <x v="0"/>
    <x v="1"/>
    <s v="normal"/>
    <s v="C001081537"/>
    <s v="C.SAP.MX.AA.GDH.MX-BASIS"/>
    <s v="Donge Vargas Oscar  "/>
    <d v="2017-04-27T15:00:00"/>
    <d v="2017-04-27T18:00:00"/>
    <s v="[GDG] / [ SAP -TS] / [ DEV] / [ DES] / [ MX] - SNOTE / ITO.CAB pre-approved"/>
    <s v="Successful"/>
    <s v="On Time"/>
    <s v="No"/>
    <s v="Standard"/>
    <s v="Successful"/>
    <s v="On Time"/>
    <n v="1"/>
    <n v="1"/>
    <n v="0"/>
    <x v="3"/>
    <n v="0"/>
    <s v="Normal"/>
    <n v="0"/>
    <n v="0"/>
    <n v="0"/>
    <n v="0"/>
    <n v="1"/>
    <n v="0"/>
    <s v="Karina"/>
    <s v="CMOD317142"/>
    <s v="Basis"/>
    <s v="BASIS"/>
    <s v="No"/>
    <s v="No"/>
    <s v="No"/>
    <s v="Si"/>
    <s v="No"/>
  </r>
  <r>
    <x v="14"/>
    <x v="0"/>
    <x v="0"/>
    <s v="normal"/>
    <s v="C001081545"/>
    <s v="C.AMER.MX.SECURITY"/>
    <s v="Ramirez Martinez Ricardo Ivan "/>
    <d v="2017-04-26T13:00:00"/>
    <d v="2017-04-26T23:00:00"/>
    <s v="Amer |ENGIE| ANTIVIRUS UPDATE(SYMANTEC ENDPOINT PROTECTION)"/>
    <s v="Successful"/>
    <s v="On Time"/>
    <s v="No"/>
    <s v="Minor"/>
    <s v="Successful"/>
    <s v="On Time"/>
    <n v="1"/>
    <n v="1"/>
    <n v="0"/>
    <x v="3"/>
    <n v="0"/>
    <s v="Normal"/>
    <n v="0"/>
    <n v="0"/>
    <n v="0"/>
    <n v="0"/>
    <n v="1"/>
    <n v="0"/>
    <s v="Karina"/>
    <s v="C000682192"/>
    <s v="Security"/>
    <s v="ITO"/>
    <s v="No"/>
    <s v="No"/>
    <s v="No"/>
    <s v="Si"/>
    <s v="No"/>
  </r>
  <r>
    <x v="18"/>
    <x v="0"/>
    <x v="0"/>
    <s v="normal"/>
    <s v="C001083078"/>
    <s v="C.AMER.MX.DPO-LNX"/>
    <s v="Don Juan Rico Nataly"/>
    <d v="2017-04-27T12:00:00"/>
    <d v="2017-04-27T14:00:00"/>
    <s v="AMER | Durman | LINUX | Modification of SWAP on Virtual Machine in DSI - ax1la138 | ITO CAB PRE-APPROVED"/>
    <s v="Successful"/>
    <s v="On Time"/>
    <s v="No"/>
    <s v="Minor"/>
    <s v="Successful"/>
    <s v="On Time"/>
    <n v="1"/>
    <n v="1"/>
    <n v="0"/>
    <x v="3"/>
    <n v="0"/>
    <s v="Normal"/>
    <n v="0"/>
    <n v="0"/>
    <n v="0"/>
    <n v="0"/>
    <n v="1"/>
    <n v="0"/>
    <s v="Karina"/>
    <s v="C000919292"/>
    <s v="DPO Linux"/>
    <s v="ITO"/>
    <s v="No"/>
    <s v="No"/>
    <s v="No"/>
    <s v="Si"/>
    <s v="No"/>
  </r>
  <r>
    <x v="14"/>
    <x v="0"/>
    <x v="0"/>
    <s v="normal"/>
    <s v="C001083094"/>
    <s v="SE.AA.MX.SDM.LOCAL"/>
    <s v="Pedraza Hernandez Eduardo  "/>
    <d v="2017-04-26T18:30:00"/>
    <d v="2017-04-27T19:00:00"/>
    <s v="GDF Suez | AMER | Multiple | Healthy restart of server : VDMZ-DNS1"/>
    <s v="Successful"/>
    <s v="On Time"/>
    <s v="No"/>
    <s v="Minor"/>
    <s v="Successful"/>
    <s v="On Time"/>
    <n v="1"/>
    <n v="1"/>
    <n v="0"/>
    <x v="3"/>
    <n v="0"/>
    <s v="Normal"/>
    <n v="0"/>
    <n v="0"/>
    <n v="0"/>
    <n v="0"/>
    <n v="1"/>
    <n v="0"/>
    <s v="Karina"/>
    <s v="C000961078"/>
    <s v="SDM"/>
    <s v="ITO"/>
    <s v="No"/>
    <s v="No"/>
    <s v="No"/>
    <s v="Si"/>
    <s v="No"/>
  </r>
  <r>
    <x v="18"/>
    <x v="0"/>
    <x v="0"/>
    <s v="normal"/>
    <s v="C001083122"/>
    <s v="C.AMER.MX.DPO-LNX"/>
    <s v="Don Juan Rico Nataly"/>
    <d v="2017-04-27T12:00:00"/>
    <d v="2017-04-27T14:00:00"/>
    <s v="AMER | Durman | LINUX | Modification of SWAP on Virtual Machines in DSI - ax1la139 | ITO CAB PRE-APPROVED"/>
    <s v="Successful"/>
    <s v="On Time"/>
    <s v="No"/>
    <s v="Minor"/>
    <s v="Successful"/>
    <s v="On Time"/>
    <n v="1"/>
    <n v="1"/>
    <n v="0"/>
    <x v="3"/>
    <n v="0"/>
    <s v="Normal"/>
    <n v="0"/>
    <n v="0"/>
    <n v="0"/>
    <n v="0"/>
    <n v="1"/>
    <n v="0"/>
    <s v="Karina"/>
    <s v="C000919292"/>
    <s v="DPO Linux"/>
    <s v="ITO"/>
    <s v="No"/>
    <s v="No"/>
    <s v="No"/>
    <s v="Si"/>
    <s v="No"/>
  </r>
  <r>
    <x v="1"/>
    <x v="0"/>
    <x v="1"/>
    <s v="normal"/>
    <s v="C001083229"/>
    <s v="C.AMER.MX.MSG.VITRO"/>
    <s v="Ceballos Huerta Emanuel Santiago"/>
    <d v="2017-04-26T23:00:00"/>
    <d v="2017-04-27T07:00:00"/>
    <s v="AMER | VITRO | Restart Lync servers vtolync03, vtolync02 and vtolync01"/>
    <s v="Successful"/>
    <s v="On Time"/>
    <s v="No"/>
    <s v="Standard"/>
    <s v="Successful"/>
    <s v="On Time"/>
    <n v="1"/>
    <n v="1"/>
    <n v="0"/>
    <x v="3"/>
    <n v="0"/>
    <s v="Normal"/>
    <n v="0"/>
    <n v="0"/>
    <n v="0"/>
    <n v="0"/>
    <n v="1"/>
    <n v="0"/>
    <s v="Maria del Carmen"/>
    <s v="C000763299"/>
    <s v="Exchange"/>
    <s v="ITO"/>
    <s v="No"/>
    <s v="No"/>
    <s v="No"/>
    <s v="Si"/>
    <s v="No"/>
  </r>
  <r>
    <x v="6"/>
    <x v="0"/>
    <x v="0"/>
    <s v="normal"/>
    <s v="C001083232"/>
    <s v="C.AMER.MX.PCI"/>
    <s v="Lopez Cumplido Jose David"/>
    <d v="2017-04-26T17:00:00"/>
    <d v="2017-04-27T17:00:00"/>
    <s v="DSI | QRO | Installation and configuration server | In Build | Virtual - SHDQROAUV13"/>
    <s v="Successful"/>
    <s v="On Time"/>
    <s v="No"/>
    <s v="Minor"/>
    <s v="Successful"/>
    <s v="On Time"/>
    <n v="1"/>
    <n v="1"/>
    <n v="0"/>
    <x v="3"/>
    <n v="0"/>
    <s v="Normal"/>
    <n v="0"/>
    <n v="0"/>
    <n v="0"/>
    <n v="0"/>
    <n v="1"/>
    <n v="0"/>
    <s v="Ariadna"/>
    <s v="C000828551"/>
    <s v="PCI Infraestructura"/>
    <s v="ITO"/>
    <s v="No"/>
    <s v="No"/>
    <s v="No"/>
    <s v="Si"/>
    <s v="No"/>
  </r>
  <r>
    <x v="1"/>
    <x v="0"/>
    <x v="0"/>
    <s v="normal"/>
    <s v="C001083261"/>
    <s v="C.AMER.MX.BKUP-STOGE.VITRO"/>
    <s v="Cazarez Patricio Rafael"/>
    <d v="2017-04-27T12:00:00"/>
    <d v="2017-04-27T18:00:00"/>
    <s v="AMER | Vitro | Renewal of liccense key of netbackup tool"/>
    <s v="Successful"/>
    <s v="On Time"/>
    <s v="No"/>
    <s v="Minor"/>
    <s v="Successful"/>
    <s v="On Time"/>
    <n v="1"/>
    <n v="1"/>
    <n v="0"/>
    <x v="3"/>
    <n v="0"/>
    <s v="Normal"/>
    <n v="0"/>
    <n v="0"/>
    <n v="0"/>
    <n v="0"/>
    <n v="1"/>
    <n v="0"/>
    <s v="Maria del Carmen"/>
    <s v="-"/>
    <s v="Backups -Storage"/>
    <s v="ITO"/>
    <s v="No"/>
    <s v="No"/>
    <s v="No"/>
    <s v="Si"/>
    <s v="No"/>
  </r>
  <r>
    <x v="5"/>
    <x v="0"/>
    <x v="0"/>
    <s v="normal"/>
    <s v="C001083314"/>
    <s v="C.AMER.MX.SYS-MANAGEMENT"/>
    <s v="Ramos Guzman Griselda"/>
    <d v="2017-04-27T10:00:00"/>
    <d v="2017-04-27T16:00:00"/>
    <s v="AMER | T-Systems VWM | Monitoring tool migration from IBM Tivoli Monitoring to HP SiteScope for Applications"/>
    <s v="Successful"/>
    <s v="On Time"/>
    <s v="No"/>
    <s v="Minor"/>
    <s v="Successful"/>
    <s v="On Time"/>
    <n v="1"/>
    <n v="1"/>
    <n v="0"/>
    <x v="3"/>
    <n v="0"/>
    <s v="Normal"/>
    <n v="0"/>
    <n v="0"/>
    <n v="0"/>
    <n v="0"/>
    <n v="1"/>
    <n v="0"/>
    <s v="Karina"/>
    <s v="-"/>
    <s v="System Management"/>
    <s v="ITO"/>
    <s v="No"/>
    <s v="No"/>
    <s v="No"/>
    <s v="Si"/>
    <s v="No"/>
  </r>
  <r>
    <x v="11"/>
    <x v="0"/>
    <x v="0"/>
    <s v="normal"/>
    <s v="C001083321"/>
    <s v="C.AMER.MX.SBO.BK.ST"/>
    <s v="Consuegra Barba Jose Arturo"/>
    <d v="2017-04-27T12:00:00"/>
    <d v="2017-04-27T18:00:00"/>
    <s v="AMER | KUO | Renewal of liccense key of netbackup tool"/>
    <s v="Successful"/>
    <s v="On Time"/>
    <s v="No"/>
    <s v="Minor"/>
    <s v="Successful"/>
    <s v="On Time"/>
    <n v="1"/>
    <n v="1"/>
    <n v="0"/>
    <x v="3"/>
    <n v="0"/>
    <s v="Normal"/>
    <n v="0"/>
    <n v="0"/>
    <n v="0"/>
    <n v="0"/>
    <n v="1"/>
    <n v="0"/>
    <s v="Ariadna"/>
    <s v="-"/>
    <s v="Backups -Storage"/>
    <s v="ITO"/>
    <s v="No"/>
    <s v="No"/>
    <s v="No"/>
    <s v="Si"/>
    <s v="No"/>
  </r>
  <r>
    <x v="5"/>
    <x v="1"/>
    <x v="0"/>
    <s v="normal"/>
    <s v="C001085020"/>
    <s v="TS.GS.MX.SCC2.WAN.SEC"/>
    <s v="Ortega Cortes Adrian"/>
    <d v="2017-04-27T20:00:00"/>
    <d v="2017-04-28T01:00:00"/>
    <s v="TSMX | PQIT | Actualización de servidor NTP, integración a dominio y mantenimiento ACS T-Systems"/>
    <s v="Successful"/>
    <s v="On Time"/>
    <s v="No"/>
    <s v="Minor"/>
    <s v="Successful"/>
    <s v="On Time"/>
    <n v="1"/>
    <n v="1"/>
    <n v="0"/>
    <x v="3"/>
    <n v="0"/>
    <s v="Normal"/>
    <n v="0"/>
    <n v="0"/>
    <n v="0"/>
    <n v="0"/>
    <n v="1"/>
    <n v="0"/>
    <s v="Karina"/>
    <s v="-"/>
    <s v="WAN"/>
    <s v="TSS"/>
    <s v="No"/>
    <s v="No"/>
    <s v="No"/>
    <s v="Si"/>
    <s v="No"/>
  </r>
  <r>
    <x v="11"/>
    <x v="0"/>
    <x v="0"/>
    <s v="normal"/>
    <s v="C001085030"/>
    <s v="C.AMER.MX.PCI"/>
    <s v="Gonzalez Sicilia Blanco Juan Manuel"/>
    <d v="2017-04-27T10:00:00"/>
    <d v="2017-04-27T18:00:00"/>
    <s v="SLT|DSI QRO | KUO | Reinstallation and configuration server | In Build | Virtual - &quot;dynqro51 , dynqro03sbx&quot; - DO 52927094, 52927104"/>
    <s v="Successful"/>
    <s v="On Time"/>
    <s v="No"/>
    <s v="Minor"/>
    <s v="Successful"/>
    <s v="On Time"/>
    <n v="1"/>
    <n v="1"/>
    <n v="0"/>
    <x v="3"/>
    <n v="1"/>
    <s v="SLT"/>
    <n v="0"/>
    <n v="0"/>
    <n v="0"/>
    <n v="0"/>
    <n v="1"/>
    <n v="0"/>
    <s v="Ariadna"/>
    <s v="C000828551"/>
    <s v="PCI Infraestructura"/>
    <s v="ITO"/>
    <s v="No"/>
    <s v="No"/>
    <s v="No"/>
    <s v="Si"/>
    <s v="No"/>
  </r>
  <r>
    <x v="10"/>
    <x v="0"/>
    <x v="1"/>
    <s v="normal"/>
    <s v="C001085033"/>
    <s v="C.SAP.MX.AA.GDH.MX-BASIS"/>
    <s v="Escalante Gonzalez Carlos"/>
    <d v="2017-04-26T18:00:00"/>
    <d v="2017-04-26T20:00:00"/>
    <s v="GRUPO Q / SAP-TSMX / Desarrollo / GED / QRO. - SAP Parameter Change_Offline /CCAB; ITO.CAB pre-approved"/>
    <s v="Successful"/>
    <s v="On Time"/>
    <s v="No"/>
    <s v="Standard"/>
    <s v="Successful"/>
    <s v="On Time"/>
    <n v="1"/>
    <n v="1"/>
    <n v="0"/>
    <x v="3"/>
    <n v="0"/>
    <s v="Normal"/>
    <n v="0"/>
    <n v="0"/>
    <n v="0"/>
    <n v="0"/>
    <n v="1"/>
    <n v="0"/>
    <s v="Karina"/>
    <s v="CMOD317344"/>
    <s v="Basis"/>
    <s v="BASIS"/>
    <s v="No"/>
    <s v="No"/>
    <s v="No"/>
    <s v="Si"/>
    <s v="No"/>
  </r>
  <r>
    <x v="10"/>
    <x v="0"/>
    <x v="1"/>
    <s v="normal"/>
    <s v="C001085034"/>
    <s v="C.SAP.MX.AA.GDH.MX-BASIS"/>
    <s v="Escalante Gonzalez Carlos"/>
    <d v="2017-04-26T23:00:00"/>
    <d v="2017-04-27T01:00:00"/>
    <s v="GRUPO Q / SAP-TSMX / Producción / GEP / QRO. - SAP Parameter Change_Offline /CCAB; ITO.CAB pre-approved"/>
    <s v="Successful"/>
    <s v="On Time"/>
    <s v="No"/>
    <s v="Standard"/>
    <s v="Successful"/>
    <s v="On Time"/>
    <n v="1"/>
    <n v="1"/>
    <n v="0"/>
    <x v="3"/>
    <n v="0"/>
    <s v="Normal"/>
    <n v="0"/>
    <n v="0"/>
    <n v="0"/>
    <n v="0"/>
    <n v="1"/>
    <n v="0"/>
    <s v="Karina"/>
    <s v="CMOD317344"/>
    <s v="Basis"/>
    <s v="BASIS"/>
    <s v="No"/>
    <s v="No"/>
    <s v="No"/>
    <s v="Si"/>
    <s v="No"/>
  </r>
  <r>
    <x v="10"/>
    <x v="0"/>
    <x v="1"/>
    <s v="normal"/>
    <s v="C001085035"/>
    <s v="C.SAP.MX.AA.GDH.MX-BASIS"/>
    <s v="Escalante Gonzalez Carlos"/>
    <d v="2017-04-26T20:00:00"/>
    <d v="2017-04-26T22:00:00"/>
    <s v="GRUPO Q / SAP-TSMX / Calidad / GEQ / QRO. - SAP Parameter Change_Offline /CCAB; ITO.CAB pre-approved"/>
    <s v="Successful"/>
    <s v="On Time"/>
    <s v="No"/>
    <s v="Standard"/>
    <s v="Successful"/>
    <s v="On Time"/>
    <n v="1"/>
    <n v="1"/>
    <n v="0"/>
    <x v="3"/>
    <n v="0"/>
    <s v="Normal"/>
    <n v="0"/>
    <n v="0"/>
    <n v="0"/>
    <n v="0"/>
    <n v="1"/>
    <n v="0"/>
    <s v="Karina"/>
    <s v="CMOD317344"/>
    <s v="Basis"/>
    <s v="BASIS"/>
    <s v="No"/>
    <s v="No"/>
    <s v="No"/>
    <s v="Si"/>
    <s v="No"/>
  </r>
  <r>
    <x v="1"/>
    <x v="1"/>
    <x v="1"/>
    <s v="normal"/>
    <s v="C001085057"/>
    <s v="TS.CP.MX.SIC.LAN.VITRO"/>
    <s v="Huerta Barrera David  "/>
    <d v="2017-04-26T23:00:00"/>
    <d v="2017-04-27T03:00:00"/>
    <s v="VITRO | Fama Monterrey | Acompañamiento a proveedor para Instalación de UPS en site principal | Pre Aprobado"/>
    <s v="Successful"/>
    <s v="On Time"/>
    <s v="No"/>
    <s v="Standard"/>
    <s v="Successful"/>
    <s v="On Time"/>
    <n v="1"/>
    <n v="1"/>
    <n v="0"/>
    <x v="3"/>
    <n v="0"/>
    <s v="Normal"/>
    <n v="0"/>
    <n v="0"/>
    <n v="0"/>
    <n v="0"/>
    <n v="1"/>
    <n v="0"/>
    <s v="Maria del Carmen"/>
    <s v="C000790241"/>
    <s v="LAN"/>
    <s v="TSS"/>
    <s v="No"/>
    <s v="No"/>
    <s v="No"/>
    <s v="Si"/>
    <s v="No"/>
  </r>
  <r>
    <x v="14"/>
    <x v="0"/>
    <x v="1"/>
    <s v="normal"/>
    <s v="C001086225"/>
    <s v="C.AMER.MX.DPO-LNX"/>
    <s v="Cruz Rodriguez Esmeralda Danae"/>
    <d v="2017-04-27T10:00:00"/>
    <d v="2017-04-27T12:00:00"/>
    <s v="AMER | Multiple | Modification of SAPs on JetCloud"/>
    <s v="Successful"/>
    <s v="On Time"/>
    <s v="No"/>
    <s v="Standard"/>
    <s v="Successful"/>
    <s v="On Time"/>
    <n v="1"/>
    <n v="1"/>
    <n v="0"/>
    <x v="3"/>
    <n v="0"/>
    <s v="Normal"/>
    <n v="0"/>
    <n v="0"/>
    <n v="0"/>
    <n v="0"/>
    <n v="1"/>
    <n v="0"/>
    <s v="Karina"/>
    <s v="C000026001"/>
    <s v="DPO Linux"/>
    <s v="ITO"/>
    <s v="No"/>
    <s v="No"/>
    <s v="No"/>
    <s v="Si"/>
    <s v="No"/>
  </r>
  <r>
    <x v="13"/>
    <x v="0"/>
    <x v="0"/>
    <s v="emergency"/>
    <s v="CRQ226602"/>
    <s v="Css-Mex.GpoModelo-Proyectos"/>
    <s v="CASSABALL CAMACHO MARIA VERONICA "/>
    <d v="2017-04-24T12:00:00"/>
    <d v="2017-04-27T16:00:00"/>
    <s v="WO8136844 Creacion de 1 servidor de base de datos para la base de Motor de Precios."/>
    <s v="Successful"/>
    <s v="On Time"/>
    <s v="No"/>
    <s v="Minor"/>
    <s v="Successful"/>
    <s v="On Time"/>
    <n v="1"/>
    <n v="1"/>
    <n v="0"/>
    <x v="3"/>
    <n v="0"/>
    <s v="Emergency"/>
    <n v="1"/>
    <n v="1"/>
    <n v="1"/>
    <n v="1"/>
    <n v="1"/>
    <n v="0"/>
    <s v="Fernando"/>
    <s v="-"/>
    <s v="Proyectos"/>
    <s v="ITO"/>
    <s v="Si"/>
    <s v="Si"/>
    <s v="Si"/>
    <s v="Si"/>
    <s v="No"/>
  </r>
  <r>
    <x v="8"/>
    <x v="0"/>
    <x v="0"/>
    <s v="normal"/>
    <s v="C40803894"/>
    <s v="PROYECT INFRAEST ITS Support OPS VWM CHGMGR"/>
    <s v="Ruiz Cruz Yolanda Rosario"/>
    <d v="2017-04-20T18:00:00"/>
    <d v="2017-04-26T21:00:00"/>
    <s v="Proyecto de Migración ET2000 Argentina: Prueba de migración de cambio de IP del servidor de TAM y PoC de Argentina"/>
    <s v="Successful"/>
    <s v="On Time"/>
    <s v="No"/>
    <s v="Minor"/>
    <s v="Successful"/>
    <s v="On Time"/>
    <n v="1"/>
    <n v="1"/>
    <n v="0"/>
    <x v="3"/>
    <n v="0"/>
    <s v="Normal"/>
    <n v="0"/>
    <n v="0"/>
    <n v="0"/>
    <n v="0"/>
    <n v="1"/>
    <n v="0"/>
    <s v="Alejandro"/>
    <s v="-"/>
    <s v="Proyectos"/>
    <s v="ITO"/>
    <s v="No"/>
    <s v="No"/>
    <s v="No"/>
    <s v="Si"/>
    <s v="No"/>
  </r>
  <r>
    <x v="8"/>
    <x v="0"/>
    <x v="1"/>
    <s v="normal"/>
    <s v="C40803960"/>
    <s v="FACILITIES ITS Support OPS VWM CHGMGR"/>
    <s v="Alvarado Pacheco Milthon Christian"/>
    <d v="2017-04-26T09:00:00"/>
    <d v="2017-04-27T09:00:00"/>
    <s v="Electrical maintenance to MX_1042 air conditioning precision equipment of Data Center Finsa"/>
    <s v="Successful"/>
    <s v="On Time"/>
    <s v="No"/>
    <s v="Standard"/>
    <s v="Successful"/>
    <s v="On Time"/>
    <n v="1"/>
    <n v="1"/>
    <n v="0"/>
    <x v="3"/>
    <n v="0"/>
    <s v="Normal"/>
    <n v="0"/>
    <n v="0"/>
    <n v="0"/>
    <n v="0"/>
    <n v="1"/>
    <n v="0"/>
    <s v="Alejandro"/>
    <s v="CT40002869"/>
    <s v="DCI"/>
    <s v="ITO"/>
    <s v="No"/>
    <s v="No"/>
    <s v="No"/>
    <s v="Si"/>
    <s v="No"/>
  </r>
  <r>
    <x v="8"/>
    <x v="0"/>
    <x v="0"/>
    <s v="normal"/>
    <s v="C40808538"/>
    <s v="OPM ITS Support OPS VWM CHGMGR"/>
    <s v="Ramirez Cuatlayo Adan Caleb"/>
    <d v="2017-04-27T15:00:00"/>
    <d v="2017-04-27T18:00:00"/>
    <s v="Aumentar GB para servidor windows VWMXPUSSV166P /10.148.9.231 y VWMXPUSSV146P / 10.148.10.235"/>
    <s v="Successful"/>
    <s v="On Time"/>
    <s v="No"/>
    <s v="Minor"/>
    <s v="Successful"/>
    <s v="On Time"/>
    <n v="1"/>
    <n v="1"/>
    <n v="0"/>
    <x v="3"/>
    <n v="0"/>
    <s v="Normal"/>
    <n v="0"/>
    <n v="0"/>
    <n v="0"/>
    <n v="0"/>
    <n v="1"/>
    <n v="1"/>
    <s v="Alejandro"/>
    <s v="CT40003793"/>
    <s v="OPM"/>
    <s v="ITO"/>
    <s v="No"/>
    <s v="No"/>
    <s v="No"/>
    <s v="Si"/>
    <s v="Si"/>
  </r>
  <r>
    <x v="8"/>
    <x v="0"/>
    <x v="0"/>
    <s v="normal"/>
    <s v="C40808625"/>
    <s v="OPM ITS Support OPS VWM CHGMGR"/>
    <s v="Zacamitzin Medina Dagoberto"/>
    <d v="2017-04-27T17:00:00"/>
    <d v="2017-04-27T21:00:00"/>
    <s v="Incrementar espacio en File Systems de servidor: MX2SAPVWy MX1SAPVW"/>
    <s v="Successful"/>
    <s v="On Time"/>
    <s v="No"/>
    <s v="Minor"/>
    <s v="Successful"/>
    <s v="On Time"/>
    <n v="1"/>
    <n v="1"/>
    <n v="0"/>
    <x v="3"/>
    <n v="0"/>
    <s v="Normal"/>
    <n v="0"/>
    <n v="0"/>
    <n v="0"/>
    <n v="0"/>
    <n v="1"/>
    <n v="0"/>
    <s v="Alejandro"/>
    <s v="CT40003299"/>
    <s v="OPM"/>
    <s v="ITO"/>
    <s v="No"/>
    <s v="No"/>
    <s v="No"/>
    <s v="Si"/>
    <s v="No"/>
  </r>
  <r>
    <x v="8"/>
    <x v="0"/>
    <x v="1"/>
    <s v="normal"/>
    <s v="C40810290"/>
    <s v="STORAGE ITS Support OPS VWM CHGMGR"/>
    <s v="GEORGE DAVILA JESUS JACOB"/>
    <d v="2017-04-27T15:00:00"/>
    <d v="2017-04-27T17:00:00"/>
    <s v="Cambio de Disco en Storage"/>
    <s v="Successful"/>
    <s v="On Time"/>
    <s v="No"/>
    <s v="Standard"/>
    <s v="Successful"/>
    <s v="On Time"/>
    <n v="1"/>
    <n v="1"/>
    <n v="0"/>
    <x v="3"/>
    <n v="0"/>
    <s v="Normal"/>
    <n v="0"/>
    <n v="0"/>
    <n v="0"/>
    <n v="0"/>
    <n v="1"/>
    <n v="0"/>
    <s v="Alejandro"/>
    <s v="CT40000633"/>
    <s v="Backups -Storage"/>
    <s v="ITO"/>
    <s v="No"/>
    <s v="No"/>
    <s v="No"/>
    <s v="Si"/>
    <s v="No"/>
  </r>
  <r>
    <x v="2"/>
    <x v="0"/>
    <x v="0"/>
    <s v="normal"/>
    <s v="C000973879"/>
    <s v="C.AMER.MX.DPO-LNX"/>
    <s v="Cruz Rodriguez Esmeralda Danae"/>
    <d v="2017-04-27T16:00:00"/>
    <d v="2017-04-28T11:00:00"/>
    <s v="AMER | LOREAL | Operative System upgrade on server LORMEXAUV03 | DEV"/>
    <s v="Successful"/>
    <s v="On Time"/>
    <s v="No"/>
    <s v="Minor"/>
    <s v="Successful"/>
    <s v="On Time"/>
    <n v="1"/>
    <n v="1"/>
    <n v="0"/>
    <x v="3"/>
    <n v="0"/>
    <s v="Normal"/>
    <n v="0"/>
    <n v="0"/>
    <n v="0"/>
    <n v="0"/>
    <n v="1"/>
    <n v="0"/>
    <s v="Karina"/>
    <s v="C000972225"/>
    <s v="DPO Linux"/>
    <s v="ITO"/>
    <s v="No"/>
    <s v="No"/>
    <s v="No"/>
    <s v="Si"/>
    <s v="No"/>
  </r>
  <r>
    <x v="12"/>
    <x v="0"/>
    <x v="1"/>
    <s v="normal"/>
    <s v="C001081544"/>
    <s v="C.SAP.MX.AA.GDH.MX-BASIS"/>
    <s v="Donge Vargas Oscar  "/>
    <d v="2017-04-28T09:00:00"/>
    <d v="2017-04-28T12:00:00"/>
    <s v="[GDG] / [ SAP -TS] / [ DEV] / [ GRD] / [ MX] - SNOTE / ITO.CAB pre-approved"/>
    <s v="Successful"/>
    <s v="On Time"/>
    <s v="No"/>
    <s v="Standard"/>
    <s v="Successful"/>
    <s v="On Time"/>
    <n v="1"/>
    <n v="1"/>
    <n v="0"/>
    <x v="3"/>
    <n v="0"/>
    <s v="Normal"/>
    <n v="0"/>
    <n v="0"/>
    <n v="0"/>
    <n v="0"/>
    <n v="1"/>
    <n v="0"/>
    <s v="Karina"/>
    <s v="CMOD317142"/>
    <s v="Basis"/>
    <s v="BASIS"/>
    <s v="No"/>
    <s v="No"/>
    <s v="No"/>
    <s v="Si"/>
    <s v="No"/>
  </r>
  <r>
    <x v="19"/>
    <x v="0"/>
    <x v="0"/>
    <s v="normal"/>
    <s v="C001083250"/>
    <s v="SE.AA.MX.SDE.SUPPLIERS"/>
    <s v="Gonzalez Huerta Norma Gabriela"/>
    <d v="2017-04-28T07:30:00"/>
    <d v="2017-04-28T12:00:00"/>
    <s v="IICA | Healthy restart of server : ICAQROAES01"/>
    <s v="Successful"/>
    <s v="On Time"/>
    <s v="No"/>
    <s v="Minor"/>
    <s v="Successful"/>
    <s v="On Time"/>
    <n v="1"/>
    <n v="1"/>
    <n v="0"/>
    <x v="3"/>
    <n v="0"/>
    <s v="Normal"/>
    <n v="0"/>
    <n v="0"/>
    <n v="0"/>
    <n v="0"/>
    <n v="1"/>
    <n v="0"/>
    <s v="Karina"/>
    <s v="C000961078"/>
    <s v="SDM"/>
    <s v="TSS"/>
    <s v="No"/>
    <s v="No"/>
    <s v="No"/>
    <s v="Si"/>
    <s v="No"/>
  </r>
  <r>
    <x v="8"/>
    <x v="0"/>
    <x v="1"/>
    <s v="normal"/>
    <s v="C40803961"/>
    <s v="FACILITIES ITS Support OPS VWM CHGMGR"/>
    <s v="Alvarado Pacheco Milthon Christian"/>
    <d v="2017-04-27T09:00:00"/>
    <d v="2017-04-28T09:00:00"/>
    <s v="Electrical maintenance to MX_1088 air conditioning precision equipment of Data Center Finsa"/>
    <s v="Successful"/>
    <s v="On Time"/>
    <s v="No"/>
    <s v="Standard"/>
    <s v="Successful"/>
    <s v="On Time"/>
    <n v="1"/>
    <n v="1"/>
    <n v="0"/>
    <x v="3"/>
    <n v="0"/>
    <s v="Normal"/>
    <n v="0"/>
    <n v="0"/>
    <n v="0"/>
    <n v="0"/>
    <n v="1"/>
    <n v="0"/>
    <s v="Alejandro"/>
    <s v="CT40002869"/>
    <s v="DCI"/>
    <s v="ITO"/>
    <s v="No"/>
    <s v="No"/>
    <s v="No"/>
    <s v="Si"/>
    <s v="No"/>
  </r>
  <r>
    <x v="8"/>
    <x v="0"/>
    <x v="0"/>
    <s v="normal"/>
    <s v="C40807513"/>
    <s v="SERVERS WINTEL ITS Support OPS VWM CHGMGR"/>
    <s v="Islas Agustin Maricarmen"/>
    <d v="2017-04-27T20:00:00"/>
    <d v="2017-04-28T12:00:00"/>
    <s v="Remediacion de vulnerabilidad Silverligth en servidores segundo bloque"/>
    <s v="Successful"/>
    <s v="On Time"/>
    <s v="No"/>
    <s v="Minor"/>
    <s v="Successful"/>
    <s v="On Time"/>
    <n v="1"/>
    <n v="1"/>
    <n v="0"/>
    <x v="3"/>
    <n v="0"/>
    <s v="Normal"/>
    <n v="0"/>
    <n v="0"/>
    <n v="0"/>
    <n v="0"/>
    <n v="1"/>
    <n v="0"/>
    <s v="Alejandro"/>
    <s v="CT40009280"/>
    <s v="DPO Windows"/>
    <s v="ITO"/>
    <s v="No"/>
    <s v="No"/>
    <s v="No"/>
    <s v="Si"/>
    <s v="No"/>
  </r>
  <r>
    <x v="8"/>
    <x v="0"/>
    <x v="0"/>
    <s v="normal"/>
    <s v="C40807517"/>
    <s v="PROYECT INFRAEST ITS Support OPS VWM CHGMGR"/>
    <s v="Perez Gonzalez Lucia"/>
    <d v="2017-04-27T11:30:00"/>
    <d v="2017-04-28T16:00:00"/>
    <s v="Entrega a operación de APPLIANCE - LVMX2RSAP1 y LVMX2RSAP2"/>
    <s v="Successful"/>
    <s v="On Time"/>
    <s v="No"/>
    <s v="Minor"/>
    <s v="Successful"/>
    <s v="On Time"/>
    <n v="1"/>
    <n v="1"/>
    <n v="0"/>
    <x v="3"/>
    <n v="0"/>
    <s v="Normal"/>
    <n v="0"/>
    <n v="0"/>
    <n v="0"/>
    <n v="0"/>
    <n v="1"/>
    <n v="0"/>
    <s v="Alejandro"/>
    <s v="CT40007163"/>
    <s v="Proyectos"/>
    <s v="ITO"/>
    <s v="No"/>
    <s v="No"/>
    <s v="No"/>
    <s v="Si"/>
    <s v="No"/>
  </r>
  <r>
    <x v="4"/>
    <x v="0"/>
    <x v="0"/>
    <s v="normal"/>
    <s v="MEX-7875"/>
    <s v="DL TSMX DaivB LINUX"/>
    <s v="Claudia Lorena Castillo Amastal"/>
    <d v="2017-04-28T10:00:00"/>
    <d v="2017-04-28T12:00:00"/>
    <s v="DaiVB | INT | Swap Increase 14 GB Disk | d001iaal, d002ieal"/>
    <s v="Successful"/>
    <s v="On Time"/>
    <s v="No"/>
    <s v="Minor"/>
    <s v="Successful"/>
    <s v="On Time"/>
    <n v="1"/>
    <n v="1"/>
    <n v="0"/>
    <x v="3"/>
    <n v="0"/>
    <s v="Normal"/>
    <n v="0"/>
    <n v="0"/>
    <n v="0"/>
    <n v="0"/>
    <n v="1"/>
    <n v="0"/>
    <s v="Maria del Carmen"/>
    <s v="MEX-7603"/>
    <s v="DPO Linux"/>
    <s v="ITO"/>
    <s v="No"/>
    <s v="No"/>
    <s v="No"/>
    <s v="Si"/>
    <s v="No"/>
  </r>
  <r>
    <x v="29"/>
    <x v="0"/>
    <x v="0"/>
    <s v="normal"/>
    <s v="C000828568"/>
    <s v="SE.AA.MX.SDE.SUPPLIERS"/>
    <s v="ALVARADO GONZALEZ KAREN LIZETT  "/>
    <d v="2017-04-29T15:00:00"/>
    <d v="2017-04-30T12:00:00"/>
    <s v="Configuración de puerto para conexión de nuevo switch | DHL/EXEL"/>
    <s v="Successful"/>
    <s v="On Time"/>
    <s v="No"/>
    <s v="Minor"/>
    <s v="Successful"/>
    <s v="On Time"/>
    <n v="1"/>
    <n v="1"/>
    <n v="0"/>
    <x v="3"/>
    <n v="0"/>
    <s v="Normal"/>
    <n v="0"/>
    <n v="0"/>
    <n v="0"/>
    <n v="0"/>
    <n v="1"/>
    <n v="0"/>
    <s v="Karina"/>
    <s v="C000052054"/>
    <s v="SDM"/>
    <s v="TSS"/>
    <s v="No"/>
    <s v="No"/>
    <s v="No"/>
    <s v="Si"/>
    <s v="No"/>
  </r>
  <r>
    <x v="12"/>
    <x v="0"/>
    <x v="0"/>
    <s v="normal"/>
    <s v="C000997676"/>
    <s v="C.AMER.MX.DPO-LNX"/>
    <s v="DON JUAN RICO NATALY"/>
    <d v="2017-04-29T00:30:00"/>
    <d v="2017-04-29T05:00:00"/>
    <s v="AMER | GDG | Operative System package upgrade ax1la189, gdgmexauv02, gdgmexauv03, ax1la188, ax1la197 | PRD"/>
    <s v="Successful"/>
    <s v="On Time"/>
    <s v="No"/>
    <s v="Minor"/>
    <s v="Successful"/>
    <s v="On Time"/>
    <n v="1"/>
    <n v="1"/>
    <n v="0"/>
    <x v="3"/>
    <n v="0"/>
    <s v="Normal"/>
    <n v="0"/>
    <n v="0"/>
    <n v="0"/>
    <n v="0"/>
    <n v="1"/>
    <n v="0"/>
    <s v="Karina"/>
    <s v="C000972225"/>
    <s v="DPO Linux"/>
    <s v="ITO"/>
    <s v="No"/>
    <s v="No"/>
    <s v="No"/>
    <s v="Si"/>
    <s v="No"/>
  </r>
  <r>
    <x v="13"/>
    <x v="0"/>
    <x v="0"/>
    <s v="normal"/>
    <s v="CRQ222709"/>
    <s v="Css-Mex.GpoModelo-Proyectos"/>
    <s v="Martinez Torija Miguel Eduardo"/>
    <d v="2017-03-22T17:00:00"/>
    <d v="2017-04-30T18:00:00"/>
    <s v="WO7359796 Crear ambiente de Desarrollo para HFM."/>
    <s v="Successful"/>
    <s v="On Time"/>
    <s v="No"/>
    <s v="Minor"/>
    <s v="Successful"/>
    <s v="On Time"/>
    <n v="1"/>
    <n v="1"/>
    <n v="0"/>
    <x v="3"/>
    <n v="0"/>
    <s v="Normal"/>
    <n v="0"/>
    <n v="0"/>
    <n v="0"/>
    <n v="0"/>
    <n v="1"/>
    <n v="0"/>
    <s v="Fernando"/>
    <s v="-"/>
    <s v="Proyectos"/>
    <s v="ITO"/>
    <s v="No"/>
    <s v="No"/>
    <s v="No"/>
    <s v="Si"/>
    <s v="No"/>
  </r>
  <r>
    <x v="13"/>
    <x v="0"/>
    <x v="0"/>
    <s v="normal"/>
    <s v="CRQ224880"/>
    <s v="Css-Mex.GpoModelo-Admon-Windows"/>
    <s v="Osornio Cortez Edgar"/>
    <d v="2017-04-25T16:00:00"/>
    <d v="2017-04-27T18:00:00"/>
    <s v="WO8229558 Decomiso de los Servidores  DC’s de Acuario "/>
    <s v="Successful"/>
    <s v="On Time"/>
    <s v="No"/>
    <s v="Minor"/>
    <s v="Successful"/>
    <s v="On Time"/>
    <n v="1"/>
    <n v="1"/>
    <n v="0"/>
    <x v="3"/>
    <n v="0"/>
    <s v="Normal"/>
    <n v="0"/>
    <n v="0"/>
    <n v="0"/>
    <n v="0"/>
    <n v="1"/>
    <n v="0"/>
    <s v="Fernando"/>
    <s v="-"/>
    <s v="DPO Windows"/>
    <s v="ITO"/>
    <s v="No"/>
    <s v="No"/>
    <s v="No"/>
    <s v="Si"/>
    <s v="No"/>
  </r>
  <r>
    <x v="13"/>
    <x v="0"/>
    <x v="0"/>
    <s v="normal"/>
    <s v="CRQ224882"/>
    <s v="Css-Mex.GpoModelo-SAP Basis"/>
    <s v="HERNANDEZ HERNANDEZ RAYMUNDO "/>
    <d v="2017-04-28T10:00:00"/>
    <d v="2017-04-28T12:00:00"/>
    <s v="PBI21102 Actualizar la librería SAPNW en el ambiente de desarrollo y calidad."/>
    <s v="Successful"/>
    <s v="On Time"/>
    <s v="No"/>
    <s v="Minor"/>
    <s v="Successful"/>
    <s v="On Time"/>
    <n v="1"/>
    <n v="1"/>
    <n v="0"/>
    <x v="3"/>
    <n v="0"/>
    <s v="Normal"/>
    <n v="0"/>
    <n v="0"/>
    <n v="0"/>
    <n v="0"/>
    <n v="1"/>
    <n v="0"/>
    <s v="Fernando"/>
    <s v="-"/>
    <s v="Basis"/>
    <s v="BASIS"/>
    <s v="No"/>
    <s v="No"/>
    <s v="No"/>
    <s v="Si"/>
    <s v="No"/>
  </r>
  <r>
    <x v="10"/>
    <x v="0"/>
    <x v="0"/>
    <s v="normal"/>
    <s v="C001073888"/>
    <s v="C.SAP.MX.AA.SAP-BASIS"/>
    <s v="Escalante Gonzalez Carlos"/>
    <d v="2017-04-21T12:00:00"/>
    <d v="2017-04-30T23:00:00"/>
    <s v="GRUPO Q / SAP-TSMX / PRODUCTION / POP / QRO. - Implementation of support packages for Java / CCAB; ITO.CAB pre-approved"/>
    <s v="Successful"/>
    <s v="On Time"/>
    <s v="No"/>
    <s v="Minor"/>
    <s v="Successful"/>
    <s v="On Time"/>
    <n v="1"/>
    <n v="1"/>
    <n v="0"/>
    <x v="3"/>
    <n v="0"/>
    <s v="Normal"/>
    <n v="0"/>
    <n v="0"/>
    <n v="0"/>
    <n v="0"/>
    <n v="1"/>
    <n v="0"/>
    <s v="Karina"/>
    <s v="CMOD317977"/>
    <s v="Basis"/>
    <s v="BASIS"/>
    <s v="No"/>
    <s v="No"/>
    <s v="No"/>
    <s v="Si"/>
    <s v="No"/>
  </r>
  <r>
    <x v="10"/>
    <x v="0"/>
    <x v="0"/>
    <s v="normal"/>
    <s v="C001083334"/>
    <s v="SE.AA.MX.PROJECTS"/>
    <s v="Baca Gonzalez Eliseo"/>
    <d v="2017-04-26T17:00:00"/>
    <d v="2017-04-28T19:00:00"/>
    <s v="Grupo Q / SAP HANA / QAS / QRO - DB HANA Parameter Change_Online / CCAB; ITO.CAB pre-approved [4EP]"/>
    <s v="Successful"/>
    <s v="On Time"/>
    <s v="No"/>
    <s v="Minor"/>
    <s v="Successful"/>
    <s v="On Time"/>
    <n v="1"/>
    <n v="1"/>
    <n v="0"/>
    <x v="3"/>
    <n v="0"/>
    <s v="Normal"/>
    <n v="0"/>
    <n v="0"/>
    <n v="0"/>
    <n v="0"/>
    <n v="1"/>
    <n v="0"/>
    <s v="Karina"/>
    <s v="CMOD317324"/>
    <s v="Proyectos"/>
    <s v="ITO"/>
    <s v="No"/>
    <s v="No"/>
    <s v="No"/>
    <s v="Si"/>
    <s v="No"/>
  </r>
  <r>
    <x v="5"/>
    <x v="0"/>
    <x v="0"/>
    <s v="normal"/>
    <s v="C001075460"/>
    <s v="SE.SPR.MX.ORGANIZACION.TS"/>
    <s v="Gallardo Lozano Cuauhtemoc"/>
    <d v="2017-04-30T07:55:00"/>
    <d v="2017-04-30T18:55:00"/>
    <s v="Instalación de switch MX_SWN1BI03-211.15_1 (S21383064)"/>
    <s v="Successful"/>
    <s v="On Time"/>
    <s v="No"/>
    <s v="Minor"/>
    <s v="Successful"/>
    <s v="On Time"/>
    <n v="1"/>
    <n v="1"/>
    <n v="0"/>
    <x v="3"/>
    <n v="0"/>
    <s v="Normal"/>
    <n v="0"/>
    <n v="0"/>
    <n v="0"/>
    <n v="0"/>
    <n v="1"/>
    <n v="0"/>
    <s v="Karina"/>
    <s v="-"/>
    <s v="Organización"/>
    <s v="ITO"/>
    <s v="No"/>
    <s v="No"/>
    <s v="No"/>
    <s v="Si"/>
    <s v="No"/>
  </r>
  <r>
    <x v="5"/>
    <x v="2"/>
    <x v="0"/>
    <s v="normal"/>
    <s v="C001081364"/>
    <s v="DS.ISD.MX.LBU.IMPLEMENTER"/>
    <s v="Aguilar Vazquez Areli  "/>
    <d v="2017-04-28T19:00:00"/>
    <d v="2017-04-28T22:00:00"/>
    <s v="Actualizacion de estructura matriz LBU de SIGMA en la programacion para notificacione automaticas P1 y P2"/>
    <s v="Successful"/>
    <s v="On Time"/>
    <s v="No"/>
    <s v="Minor"/>
    <s v="Successful"/>
    <s v="On Time"/>
    <n v="1"/>
    <n v="1"/>
    <n v="0"/>
    <x v="3"/>
    <n v="0"/>
    <s v="Normal"/>
    <n v="0"/>
    <n v="0"/>
    <n v="0"/>
    <n v="0"/>
    <n v="1"/>
    <n v="0"/>
    <s v="Karina"/>
    <s v="-"/>
    <s v="PME"/>
    <s v="PME"/>
    <s v="No"/>
    <s v="No"/>
    <s v="No"/>
    <s v="Si"/>
    <s v="No"/>
  </r>
  <r>
    <x v="6"/>
    <x v="1"/>
    <x v="0"/>
    <s v="normal"/>
    <s v="C001081433"/>
    <s v="TS.GS.MX.SCC2.WAN.SEC"/>
    <s v="Mendoza Vega Victor Manuel "/>
    <d v="2017-04-29T23:00:00"/>
    <d v="2017-04-30T02:00:00"/>
    <s v="Revisión de fuente alarmada (PS1) en equipo SHDQROAASR01"/>
    <s v="Successful"/>
    <s v="On Time"/>
    <s v="No"/>
    <s v="Minor"/>
    <s v="Successful"/>
    <s v="On Time"/>
    <n v="1"/>
    <n v="1"/>
    <n v="0"/>
    <x v="3"/>
    <n v="0"/>
    <s v="Normal"/>
    <n v="0"/>
    <n v="0"/>
    <n v="0"/>
    <n v="0"/>
    <n v="1"/>
    <n v="0"/>
    <s v="Ariadna"/>
    <s v="-"/>
    <s v="WAN"/>
    <s v="TSS"/>
    <s v="No"/>
    <s v="No"/>
    <s v="No"/>
    <s v="Si"/>
    <s v="No"/>
  </r>
  <r>
    <x v="5"/>
    <x v="1"/>
    <x v="0"/>
    <s v="normal"/>
    <s v="C001075469"/>
    <s v="TS.GS.MX.SCC2.WAN.SEC"/>
    <s v="Castillo Sanchez Jose Eduardo"/>
    <d v="2017-04-28T18:00:00"/>
    <d v="2017-04-28T21:00:00"/>
    <s v="Admin LAN | TSS - Depuración Firewall VPNs Obsoletas Admin LAN TSMX"/>
    <s v="Successful"/>
    <s v="On Time"/>
    <s v="No"/>
    <s v="Minor"/>
    <s v="Successful"/>
    <s v="On Time"/>
    <n v="1"/>
    <n v="1"/>
    <n v="0"/>
    <x v="3"/>
    <n v="0"/>
    <s v="Normal"/>
    <n v="0"/>
    <n v="0"/>
    <n v="1"/>
    <n v="0"/>
    <n v="1"/>
    <n v="0"/>
    <s v="Karina"/>
    <s v="C000199395"/>
    <s v="WAN"/>
    <s v="TSS"/>
    <s v="No"/>
    <s v="Si"/>
    <s v="No"/>
    <s v="Si"/>
    <s v="No"/>
  </r>
  <r>
    <x v="5"/>
    <x v="1"/>
    <x v="0"/>
    <s v="normal"/>
    <s v="C001083181"/>
    <s v="TS.GS.MX.SCC1.LAN"/>
    <s v="Espinosa Cruz Eder  "/>
    <d v="2017-04-29T08:00:00"/>
    <d v="2017-04-29T13:00:00"/>
    <s v="Conexion SAT - Sinergia y acompañamiento a proveedor para alta de enlaces"/>
    <s v="Successful"/>
    <s v="On Time"/>
    <s v="No"/>
    <s v="Minor"/>
    <s v="Successful"/>
    <s v="On Time"/>
    <n v="1"/>
    <n v="1"/>
    <n v="0"/>
    <x v="3"/>
    <n v="0"/>
    <s v="Normal"/>
    <n v="0"/>
    <n v="0"/>
    <n v="0"/>
    <n v="0"/>
    <n v="1"/>
    <n v="0"/>
    <s v="Karina"/>
    <s v="C000197601"/>
    <s v="LAN"/>
    <s v="TSS"/>
    <s v="No"/>
    <s v="No"/>
    <s v="No"/>
    <s v="Si"/>
    <s v="No"/>
  </r>
  <r>
    <x v="5"/>
    <x v="1"/>
    <x v="0"/>
    <s v="normal"/>
    <s v="C001083217"/>
    <s v="TS.GS.MX.PHYNET.TS"/>
    <s v="Manzano Diaz Hector Gustavo"/>
    <d v="2017-04-30T12:00:00"/>
    <d v="2017-04-30T20:00:00"/>
    <s v="TSMX | PQIT | Desinstalación de Cableado Obsoleto en NIC1A y DCP1"/>
    <s v="Successful"/>
    <s v="On Time"/>
    <s v="No"/>
    <s v="Minor"/>
    <s v="Successful"/>
    <s v="On Time"/>
    <n v="1"/>
    <n v="1"/>
    <n v="0"/>
    <x v="3"/>
    <n v="0"/>
    <s v="Normal"/>
    <n v="0"/>
    <n v="0"/>
    <n v="0"/>
    <n v="0"/>
    <n v="1"/>
    <n v="0"/>
    <s v="Karina"/>
    <s v="C000050271"/>
    <s v="Cableado"/>
    <s v="TSS"/>
    <s v="No"/>
    <s v="No"/>
    <s v="No"/>
    <s v="Si"/>
    <s v="No"/>
  </r>
  <r>
    <x v="1"/>
    <x v="0"/>
    <x v="1"/>
    <s v="normal"/>
    <s v="C001080205"/>
    <s v="C.SAP.MX.AA.BASIS.BO"/>
    <s v="Rivera Villa Tonontzi  "/>
    <d v="2017-04-28T08:00:00"/>
    <d v="2017-04-28T17:00:00"/>
    <s v="VITRO | D | BOD | AH4HA170 | SAP BO | Outage=Yes | Reboot SAP BO"/>
    <s v="Successful"/>
    <s v="On Time"/>
    <s v="No"/>
    <s v="Standard"/>
    <s v="Successful"/>
    <s v="On Time"/>
    <n v="1"/>
    <n v="1"/>
    <n v="0"/>
    <x v="3"/>
    <n v="0"/>
    <s v="Normal"/>
    <n v="0"/>
    <n v="0"/>
    <n v="0"/>
    <n v="0"/>
    <n v="1"/>
    <n v="0"/>
    <s v="Maria del Carmen"/>
    <s v="CMOD317355"/>
    <s v="Basis"/>
    <s v="BASIS"/>
    <s v="No"/>
    <s v="No"/>
    <s v="No"/>
    <s v="Si"/>
    <s v="No"/>
  </r>
  <r>
    <x v="1"/>
    <x v="0"/>
    <x v="1"/>
    <s v="normal"/>
    <s v="C001081469"/>
    <s v="C.SAP.MX.AA.SAP-BASIS"/>
    <s v="Hernandez Jacinto Marco Antonio"/>
    <d v="2017-04-27T23:00:00"/>
    <d v="2017-04-28T02:00:00"/>
    <s v="AMER | VITRO | SAP-Basis | EP | EPD-AH3HA107 |T-systems Mexico | EPD Restart|Pre- Approval”"/>
    <s v="Successful"/>
    <s v="On Time"/>
    <s v="No"/>
    <s v="Standard"/>
    <s v="Successful"/>
    <s v="On Time"/>
    <n v="1"/>
    <n v="1"/>
    <n v="0"/>
    <x v="3"/>
    <n v="0"/>
    <s v="Normal"/>
    <n v="0"/>
    <n v="0"/>
    <n v="0"/>
    <n v="0"/>
    <n v="1"/>
    <n v="0"/>
    <s v="Maria del Carmen"/>
    <s v="C000122753"/>
    <s v="Basis"/>
    <s v="BASIS"/>
    <s v="No"/>
    <s v="No"/>
    <s v="No"/>
    <s v="Si"/>
    <s v="No"/>
  </r>
  <r>
    <x v="1"/>
    <x v="0"/>
    <x v="1"/>
    <s v="normal"/>
    <s v="C001083347"/>
    <s v="C.SAP.MX.AA.SAP-BASIS"/>
    <s v="Hernandez Jacinto Marco Antonio"/>
    <d v="2017-04-28T11:00:00"/>
    <d v="2017-04-28T19:00:00"/>
    <s v="VITRO | DEV | | AH4HA128 | BW | BDE | COMPONENTS PATCH INSTALATION | ST-PI | ST-A /PI &amp; NOTES APPLICATION"/>
    <s v="Successful"/>
    <s v="On Time"/>
    <s v="No"/>
    <s v="Standard"/>
    <s v="Successful"/>
    <s v="On Time"/>
    <n v="1"/>
    <n v="1"/>
    <n v="0"/>
    <x v="3"/>
    <n v="0"/>
    <s v="Normal"/>
    <n v="0"/>
    <n v="0"/>
    <n v="0"/>
    <n v="0"/>
    <n v="1"/>
    <n v="0"/>
    <s v="Maria del Carmen"/>
    <s v="CMOD318335"/>
    <s v="Basis"/>
    <s v="BASIS"/>
    <s v="No"/>
    <s v="No"/>
    <s v="No"/>
    <s v="Si"/>
    <s v="No"/>
  </r>
  <r>
    <x v="1"/>
    <x v="0"/>
    <x v="1"/>
    <s v="normal"/>
    <s v="C001073962"/>
    <s v="SE.AMER.MX.SDM.VITRO"/>
    <s v="Hernandez Gomez Hugo Raul"/>
    <d v="2017-04-20T18:00:00"/>
    <d v="2017-04-28T18:00:00"/>
    <s v="AMER | Multiple | Disable Monitoring agent on server SMSSHATTEREX"/>
    <s v="Successful"/>
    <s v="On Time"/>
    <s v="No"/>
    <s v="Standard"/>
    <s v="Successful"/>
    <s v="On Time"/>
    <n v="1"/>
    <n v="1"/>
    <n v="0"/>
    <x v="3"/>
    <n v="0"/>
    <s v="Normal"/>
    <n v="0"/>
    <n v="0"/>
    <n v="0"/>
    <n v="0"/>
    <n v="1"/>
    <n v="0"/>
    <s v="Maria del Carmen"/>
    <s v="C000925839"/>
    <s v="SDM"/>
    <s v="ITO"/>
    <s v="No"/>
    <s v="No"/>
    <s v="No"/>
    <s v="Si"/>
    <s v="No"/>
  </r>
  <r>
    <x v="8"/>
    <x v="0"/>
    <x v="0"/>
    <s v="normal"/>
    <s v="C40807399"/>
    <s v="PROYECT INFRAEST ITS Support OPS VWM CHGMGR"/>
    <s v="Ruiz Cruz Yolanda Rosario"/>
    <d v="2017-04-26T18:00:00"/>
    <d v="2017-04-28T21:00:00"/>
    <s v="Proyecto de Migración ET2000 Argentina: Prueba de migración de cambio de IP del servidor de TAM y PoC de Argentina"/>
    <s v="Successful"/>
    <s v="On Time"/>
    <s v="No"/>
    <s v="Minor"/>
    <s v="Successful"/>
    <s v="On Time"/>
    <n v="1"/>
    <n v="1"/>
    <n v="0"/>
    <x v="3"/>
    <n v="0"/>
    <s v="Normal"/>
    <n v="0"/>
    <n v="0"/>
    <n v="0"/>
    <n v="0"/>
    <n v="1"/>
    <n v="0"/>
    <s v="Alejandro"/>
    <s v="-"/>
    <s v="Proyectos"/>
    <s v="ITO"/>
    <s v="No"/>
    <s v="No"/>
    <s v="No"/>
    <s v="Si"/>
    <s v="No"/>
  </r>
  <r>
    <x v="8"/>
    <x v="0"/>
    <x v="0"/>
    <s v="normal"/>
    <s v="C40808605"/>
    <s v="PROYECT INFRAEST ITS Support OPS VWM CHGMGR"/>
    <s v="Serrano Ruiz Victor Manuel"/>
    <d v="2017-04-27T11:00:00"/>
    <d v="2017-04-30T20:00:00"/>
    <s v="Retiro de Servidores DHL"/>
    <s v="Successful"/>
    <s v="On Time"/>
    <s v="No"/>
    <s v="Minor"/>
    <s v="Successful"/>
    <s v="On Time"/>
    <n v="1"/>
    <n v="1"/>
    <n v="0"/>
    <x v="3"/>
    <n v="0"/>
    <s v="Normal"/>
    <n v="0"/>
    <n v="0"/>
    <n v="0"/>
    <n v="0"/>
    <n v="1"/>
    <n v="0"/>
    <s v="Alejandro"/>
    <s v="-"/>
    <s v="Proyectos"/>
    <s v="ITO"/>
    <s v="No"/>
    <s v="No"/>
    <s v="No"/>
    <s v="Si"/>
    <s v="No"/>
  </r>
  <r>
    <x v="8"/>
    <x v="0"/>
    <x v="0"/>
    <s v="normal"/>
    <s v="C40808624"/>
    <s v="OPM ITS Support OPS VWM CHGMGR"/>
    <s v="Zacamitzin Medina Dagoberto"/>
    <d v="2017-04-28T08:00:00"/>
    <d v="2017-04-28T17:00:00"/>
    <s v="Apagado de servidores  IDISWS5 y IDISWS6 (Argentina)"/>
    <s v="Successful"/>
    <s v="On Time"/>
    <s v="No"/>
    <s v="Minor"/>
    <s v="Successful"/>
    <s v="On Time"/>
    <n v="1"/>
    <n v="1"/>
    <n v="0"/>
    <x v="3"/>
    <n v="0"/>
    <s v="Normal"/>
    <n v="0"/>
    <n v="0"/>
    <n v="0"/>
    <n v="0"/>
    <n v="1"/>
    <n v="0"/>
    <s v="Alejandro"/>
    <s v="CT40009312"/>
    <s v="OPM"/>
    <s v="ITO"/>
    <s v="No"/>
    <s v="No"/>
    <s v="No"/>
    <s v="Si"/>
    <s v="No"/>
  </r>
  <r>
    <x v="8"/>
    <x v="0"/>
    <x v="0"/>
    <s v="normal"/>
    <s v="C40808627"/>
    <s v="OPM ITS Support OPS VWM CHGMGR"/>
    <s v="Zacamitzin Medina Dagoberto"/>
    <d v="2017-04-30T10:00:00"/>
    <d v="2017-04-30T22:00:00"/>
    <s v="Add space to HMP (pmx2sapv)"/>
    <s v="Successful"/>
    <s v="On Time"/>
    <s v="No"/>
    <s v="Minor"/>
    <s v="Successful"/>
    <s v="On Time"/>
    <n v="1"/>
    <n v="1"/>
    <n v="0"/>
    <x v="3"/>
    <n v="0"/>
    <s v="Normal"/>
    <n v="0"/>
    <n v="0"/>
    <n v="0"/>
    <n v="0"/>
    <n v="1"/>
    <n v="0"/>
    <s v="Alejandro"/>
    <s v="CT40002499"/>
    <s v="OPM"/>
    <s v="ITO"/>
    <s v="No"/>
    <s v="No"/>
    <s v="No"/>
    <s v="Si"/>
    <s v="No"/>
  </r>
  <r>
    <x v="8"/>
    <x v="0"/>
    <x v="0"/>
    <s v="normal"/>
    <s v="C40808629"/>
    <s v="OPM ITS Support OPS VWM CHGMGR"/>
    <s v="Zacamitzin Medina Dagoberto"/>
    <d v="2017-04-30T08:00:00"/>
    <d v="2017-04-30T18:00:00"/>
    <s v="Retiro de alimentaciones electricas en servidores y Racks apagados de Data Center Cubo6 y FINSA"/>
    <s v="Successful"/>
    <s v="On Time"/>
    <s v="No"/>
    <s v="Minor"/>
    <s v="Successful"/>
    <s v="On Time"/>
    <n v="1"/>
    <n v="1"/>
    <n v="0"/>
    <x v="3"/>
    <n v="0"/>
    <s v="Normal"/>
    <n v="0"/>
    <n v="0"/>
    <n v="0"/>
    <n v="0"/>
    <n v="1"/>
    <n v="0"/>
    <s v="Alejandro"/>
    <s v="CT40003464"/>
    <s v="OPM"/>
    <s v="ITO"/>
    <s v="No"/>
    <s v="No"/>
    <s v="No"/>
    <s v="Si"/>
    <s v="No"/>
  </r>
  <r>
    <x v="8"/>
    <x v="0"/>
    <x v="0"/>
    <s v="normal"/>
    <s v="C40805728"/>
    <s v="Active Directory Support OPS VWM CHGMGR"/>
    <s v="Aparicio Garcia Ricardo"/>
    <d v="2017-04-27T13:00:00"/>
    <d v="2017-04-28T17:00:00"/>
    <s v="Configuracón de monitoreo NTLM en Domain Controllers VWM"/>
    <s v="Successful"/>
    <s v="On Time"/>
    <s v="No"/>
    <s v="Minor"/>
    <s v="Successful"/>
    <s v="On Time"/>
    <n v="1"/>
    <n v="1"/>
    <n v="0"/>
    <x v="3"/>
    <n v="0"/>
    <s v="Normal"/>
    <n v="0"/>
    <n v="0"/>
    <n v="0"/>
    <n v="0"/>
    <n v="1"/>
    <n v="0"/>
    <s v="Alejandro"/>
    <s v="-"/>
    <s v="Active Directory"/>
    <s v="ITO"/>
    <s v="No"/>
    <s v="No"/>
    <s v="No"/>
    <s v="Si"/>
    <s v="No"/>
  </r>
  <r>
    <x v="8"/>
    <x v="0"/>
    <x v="0"/>
    <s v="normal"/>
    <s v="C40803948"/>
    <s v="OPM ITS Support OPS VWM CHGMGR"/>
    <s v="Zacamitzin Medina Dagoberto"/>
    <d v="2017-04-28T15:00:00"/>
    <d v="2017-04-28T18:00:00"/>
    <s v="Instalación de agentes para QRadar en servidores UNIX ETUAS01/10.148.80.21, LVMX2BIRV/10.148.10.230 y PMX1RVM/10.158.200.240"/>
    <s v="Successful"/>
    <s v="On Time"/>
    <s v="No"/>
    <s v="Minor"/>
    <s v="Successful"/>
    <s v="On Time"/>
    <n v="1"/>
    <n v="1"/>
    <n v="0"/>
    <x v="3"/>
    <n v="0"/>
    <s v="Normal"/>
    <n v="0"/>
    <n v="0"/>
    <n v="0"/>
    <n v="0"/>
    <n v="1"/>
    <n v="1"/>
    <s v="Alejandro"/>
    <s v="-"/>
    <s v="OPM"/>
    <s v="ITO"/>
    <s v="No"/>
    <s v="No"/>
    <s v="No"/>
    <s v="Si"/>
    <s v="Si"/>
  </r>
  <r>
    <x v="8"/>
    <x v="0"/>
    <x v="0"/>
    <s v="normal"/>
    <s v="C40803949"/>
    <s v="OPM ITS Support OPS VWM CHGMGR"/>
    <s v="Zacamitzin Medina Dagoberto"/>
    <d v="2017-04-30T15:00:00"/>
    <d v="2017-04-30T18:00:00"/>
    <s v="Instalación de agente para QRadar en servidores Wiindows: VWMXPUSEW033/10.149.217.18"/>
    <s v="Successful"/>
    <s v="On Time"/>
    <s v="No"/>
    <s v="Minor"/>
    <s v="Successful"/>
    <s v="On Time"/>
    <n v="1"/>
    <n v="1"/>
    <n v="0"/>
    <x v="3"/>
    <n v="0"/>
    <s v="Normal"/>
    <n v="0"/>
    <n v="0"/>
    <n v="0"/>
    <n v="0"/>
    <n v="1"/>
    <n v="1"/>
    <s v="Alejandro"/>
    <s v="-"/>
    <s v="OPM"/>
    <s v="ITO"/>
    <s v="No"/>
    <s v="No"/>
    <s v="No"/>
    <s v="Si"/>
    <s v="Si"/>
  </r>
  <r>
    <x v="8"/>
    <x v="1"/>
    <x v="0"/>
    <s v="normal"/>
    <s v="C40807398"/>
    <s v="TELECOM LAN ITS Support OPS VWM CHGMGR"/>
    <s v="Lopez Saavedra Ricardo"/>
    <d v="2017-04-29T17:00:00"/>
    <d v="2017-04-29T20:00:00"/>
    <s v="Instalacion de Rutas Estaticas trafico de AUDI hacia Internet"/>
    <s v="Successful"/>
    <s v="On Time"/>
    <s v="No"/>
    <s v="Minor"/>
    <s v="Successful"/>
    <s v="On Time"/>
    <n v="1"/>
    <n v="1"/>
    <n v="0"/>
    <x v="3"/>
    <n v="0"/>
    <s v="Normal"/>
    <n v="0"/>
    <n v="0"/>
    <n v="0"/>
    <n v="0"/>
    <n v="1"/>
    <n v="1"/>
    <s v="Alejandro"/>
    <s v="-"/>
    <s v="LAN"/>
    <s v="TSS"/>
    <s v="No"/>
    <s v="No"/>
    <s v="No"/>
    <s v="Si"/>
    <s v="Si"/>
  </r>
  <r>
    <x v="6"/>
    <x v="0"/>
    <x v="0"/>
    <s v="normal"/>
    <s v="C001026308"/>
    <s v="C.AMER.MX.PCI"/>
    <s v="De La Pena Olea Rafael"/>
    <d v="2017-04-22T15:00:00"/>
    <d v="2017-04-28T18:00:00"/>
    <s v="DSI QRO | ESXi Memory Increase"/>
    <s v="Successful"/>
    <s v="On Time"/>
    <s v="No"/>
    <s v="Minor"/>
    <s v="Successful"/>
    <s v="On Time"/>
    <n v="1"/>
    <n v="1"/>
    <n v="0"/>
    <x v="3"/>
    <n v="0"/>
    <s v="Normal"/>
    <n v="0"/>
    <n v="0"/>
    <n v="0"/>
    <n v="0"/>
    <n v="1"/>
    <n v="0"/>
    <s v="Ariadna"/>
    <s v="C000975163"/>
    <s v="PCI Infraestructura"/>
    <s v="ITO"/>
    <s v="No"/>
    <s v="No"/>
    <s v="No"/>
    <s v="Si"/>
    <s v="No"/>
  </r>
  <r>
    <x v="41"/>
    <x v="1"/>
    <x v="0"/>
    <s v="normal"/>
    <s v="C001061664"/>
    <s v="TS.GS.MX.SCC2.WAN.SEC"/>
    <s v="Fernandez Hernandez Israel"/>
    <d v="2017-04-10T15:00:00"/>
    <d v="2017-04-28T18:00:00"/>
    <s v="ADMIN LAN | Update CheckPoint E80.41"/>
    <s v="Successful"/>
    <s v="On Time"/>
    <s v="No"/>
    <s v="Minor"/>
    <s v="Successful"/>
    <s v="On Time"/>
    <n v="1"/>
    <n v="1"/>
    <n v="0"/>
    <x v="3"/>
    <n v="0"/>
    <s v="Normal"/>
    <n v="0"/>
    <n v="0"/>
    <n v="0"/>
    <n v="0"/>
    <n v="1"/>
    <n v="0"/>
    <s v="Karina"/>
    <s v="-"/>
    <s v="WAN"/>
    <s v="TSS"/>
    <s v="No"/>
    <s v="No"/>
    <s v="No"/>
    <s v="Si"/>
    <s v="No"/>
  </r>
  <r>
    <x v="1"/>
    <x v="0"/>
    <x v="0"/>
    <s v="normal"/>
    <s v="C001063349"/>
    <s v="C.AMER.MX.WINTEL.VITRO"/>
    <s v="Garcia Ramirez Sonia Elisa"/>
    <d v="2017-04-07T22:00:00"/>
    <d v="2017-04-30T22:00:00"/>
    <s v="Amer | Multiple | MSFT Shadow Upgrade Firmware and Drivers in 3 servers"/>
    <s v="Successful"/>
    <s v="On Time"/>
    <s v="No"/>
    <s v="Minor"/>
    <s v="Successful"/>
    <s v="On Time"/>
    <n v="1"/>
    <n v="1"/>
    <n v="0"/>
    <x v="3"/>
    <n v="0"/>
    <s v="Normal"/>
    <n v="0"/>
    <n v="0"/>
    <n v="0"/>
    <n v="0"/>
    <n v="1"/>
    <n v="0"/>
    <s v="Maria del Carmen"/>
    <s v="C000853619"/>
    <s v="DPO Windows"/>
    <s v="ITO"/>
    <s v="No"/>
    <s v="No"/>
    <s v="No"/>
    <s v="Si"/>
    <s v="No"/>
  </r>
  <r>
    <x v="11"/>
    <x v="0"/>
    <x v="1"/>
    <s v="normal"/>
    <s v="C001073953"/>
    <s v="C.SAP.MX.AA.GDH.MX-BASIS"/>
    <s v="Pacheco Ramirez Victor"/>
    <d v="2017-04-27T12:00:00"/>
    <d v="2017-04-28T17:00:00"/>
    <s v="GURUPO KUO / [ SAP -TS-MX ] / QA / DHR - Local Client Copy-Existing Client / ITO.CAB pre-approved"/>
    <s v="Successful"/>
    <s v="On Time"/>
    <s v="No"/>
    <s v="Standard"/>
    <s v="Successful"/>
    <s v="On Time"/>
    <n v="1"/>
    <n v="1"/>
    <n v="0"/>
    <x v="3"/>
    <n v="0"/>
    <s v="Normal"/>
    <n v="0"/>
    <n v="0"/>
    <n v="0"/>
    <n v="0"/>
    <n v="1"/>
    <n v="0"/>
    <s v="Ariadna"/>
    <s v="CMOD318060"/>
    <s v="Basis"/>
    <s v="BASIS"/>
    <s v="No"/>
    <s v="No"/>
    <s v="No"/>
    <s v="Si"/>
    <s v="No"/>
  </r>
  <r>
    <x v="11"/>
    <x v="0"/>
    <x v="0"/>
    <s v="normal"/>
    <s v="C001075394"/>
    <s v="SE.AA.MX.PROJECTS"/>
    <s v="Mina Mondragon Pedro Javier "/>
    <d v="2017-04-29T12:00:00"/>
    <d v="2017-04-29T17:00:00"/>
    <s v="DSI QRO |Rackeo y Energización de Nuevo Appliance SAP HANA Huawei Grupo KUO"/>
    <s v="Successful"/>
    <s v="On Time"/>
    <s v="No"/>
    <s v="Minor"/>
    <s v="Successful"/>
    <s v="On Time"/>
    <n v="1"/>
    <n v="1"/>
    <n v="0"/>
    <x v="3"/>
    <n v="0"/>
    <s v="Normal"/>
    <n v="0"/>
    <n v="0"/>
    <n v="0"/>
    <n v="1"/>
    <n v="1"/>
    <n v="0"/>
    <s v="Ariadna"/>
    <s v="C000891876"/>
    <s v="Proyectos"/>
    <s v="ITO"/>
    <s v="No"/>
    <s v="No"/>
    <s v="Si"/>
    <s v="Si"/>
    <s v="No"/>
  </r>
  <r>
    <x v="11"/>
    <x v="0"/>
    <x v="0"/>
    <s v="normal"/>
    <s v="C001075425"/>
    <s v="SE.AA.MX.PROJECTS"/>
    <s v="Mina Mondragon Pedro Javier "/>
    <d v="2017-04-29T16:00:00"/>
    <d v="2017-04-29T21:00:00"/>
    <s v="DSI | Activación de Conectividad de Nuevo Appliance SAP HANA Huawei Grupo KUO"/>
    <s v="Successful"/>
    <s v="On Time"/>
    <s v="No"/>
    <s v="Minor"/>
    <s v="Successful"/>
    <s v="On Time"/>
    <n v="1"/>
    <n v="1"/>
    <n v="0"/>
    <x v="3"/>
    <n v="0"/>
    <s v="Normal"/>
    <n v="0"/>
    <n v="0"/>
    <n v="0"/>
    <n v="1"/>
    <n v="1"/>
    <n v="0"/>
    <s v="Ariadna"/>
    <s v="-"/>
    <s v="Proyectos"/>
    <s v="ITO"/>
    <s v="No"/>
    <s v="No"/>
    <s v="Si"/>
    <s v="Si"/>
    <s v="No"/>
  </r>
  <r>
    <x v="5"/>
    <x v="0"/>
    <x v="1"/>
    <s v="normal"/>
    <s v="C001075507"/>
    <s v="C.AMER.MX.CCS.SWD"/>
    <s v="Cardoso Flores Abel  "/>
    <d v="2017-04-18T17:00:00"/>
    <d v="2017-04-28T17:00:00"/>
    <s v="Distribucion e instalacion de los parches de seguridad microsoft correspondientes al mes de Abril de 2017 TSMX"/>
    <s v="Successful"/>
    <s v="On Time"/>
    <s v="No"/>
    <s v="Standard"/>
    <s v="Successful"/>
    <s v="On Time"/>
    <n v="1"/>
    <n v="1"/>
    <n v="0"/>
    <x v="3"/>
    <n v="0"/>
    <s v="Normal"/>
    <n v="0"/>
    <n v="0"/>
    <n v="0"/>
    <n v="0"/>
    <n v="1"/>
    <n v="0"/>
    <s v="Karina"/>
    <s v="C000164781"/>
    <s v="Software Distribution"/>
    <s v="ITO"/>
    <s v="No"/>
    <s v="No"/>
    <s v="No"/>
    <s v="Si"/>
    <s v="No"/>
  </r>
  <r>
    <x v="6"/>
    <x v="0"/>
    <x v="0"/>
    <s v="normal"/>
    <s v="C001078560"/>
    <s v="C.AMER.MX.OPM.CSS"/>
    <s v="Garcia Toral Brenda Valeria"/>
    <d v="2017-04-24T10:00:00"/>
    <d v="2017-04-28T23:59:00"/>
    <s v="DSI| MULTIPLE | Administrative change | Release to Operation,|DAIVB PREPROD SERVERS"/>
    <s v="Successful"/>
    <s v="On Time"/>
    <s v="No"/>
    <s v="Minor"/>
    <s v="Successful"/>
    <s v="On Time"/>
    <n v="1"/>
    <n v="1"/>
    <n v="0"/>
    <x v="3"/>
    <n v="0"/>
    <s v="Normal"/>
    <n v="0"/>
    <n v="0"/>
    <n v="0"/>
    <n v="0"/>
    <n v="1"/>
    <n v="0"/>
    <s v="Ariadna"/>
    <s v="C000913861"/>
    <s v="OPM"/>
    <s v="ITO"/>
    <s v="No"/>
    <s v="No"/>
    <s v="No"/>
    <s v="Si"/>
    <s v="No"/>
  </r>
  <r>
    <x v="12"/>
    <x v="0"/>
    <x v="1"/>
    <s v="normal"/>
    <s v="C001081517"/>
    <s v="C.SAP.MX.AA.GDH.MX-BASIS"/>
    <s v="Donge Vargas Oscar  "/>
    <d v="2017-04-28T15:00:00"/>
    <d v="2017-04-28T17:00:00"/>
    <s v="[GDG] / [ SAP -TS] / [ TEST] / [ GXQ] / [ MX] - SNOTE / ITO.CAB pre-approved"/>
    <s v="Successful"/>
    <s v="On Time"/>
    <s v="No"/>
    <s v="Standard"/>
    <s v="Successful"/>
    <s v="On Time"/>
    <n v="1"/>
    <n v="1"/>
    <n v="0"/>
    <x v="3"/>
    <n v="0"/>
    <s v="Normal"/>
    <n v="0"/>
    <n v="0"/>
    <n v="0"/>
    <n v="0"/>
    <n v="1"/>
    <n v="0"/>
    <s v="Karina"/>
    <s v="CMOD317142"/>
    <s v="Basis"/>
    <s v="BASIS"/>
    <s v="No"/>
    <s v="No"/>
    <s v="No"/>
    <s v="Si"/>
    <s v="No"/>
  </r>
  <r>
    <x v="6"/>
    <x v="0"/>
    <x v="1"/>
    <s v="normal"/>
    <s v="C001086386"/>
    <s v="C.DPS.HU.DCO.DSI.LR-STO"/>
    <s v="Sziklai Geza "/>
    <d v="2017-04-27T15:00:00"/>
    <d v="2017-04-29T15:00:00"/>
    <s v="AMER | JetCloud | Replacement of Disks damaged on JetCloud Storages NetApp."/>
    <s v="Successful"/>
    <s v="On Time"/>
    <s v="No"/>
    <s v="Standard"/>
    <s v="Successful"/>
    <s v="On Time"/>
    <n v="1"/>
    <n v="1"/>
    <n v="0"/>
    <x v="3"/>
    <n v="0"/>
    <s v="Normal"/>
    <n v="0"/>
    <n v="0"/>
    <n v="0"/>
    <n v="0"/>
    <n v="1"/>
    <n v="0"/>
    <s v="Ariadna"/>
    <s v="C000122053"/>
    <s v="DCI"/>
    <s v="ITO"/>
    <s v="No"/>
    <s v="No"/>
    <s v="No"/>
    <s v="Si"/>
    <s v="No"/>
  </r>
  <r>
    <x v="1"/>
    <x v="0"/>
    <x v="1"/>
    <s v="normal"/>
    <s v="C001086531"/>
    <s v="C.AMER.MX.MSG.VITRO"/>
    <s v="Ceballos Huerta Emanuel Santiago"/>
    <d v="2017-04-29T23:00:00"/>
    <d v="2017-04-30T07:00:00"/>
    <s v="AMER | VITRO | Restart Lync servers vtolync03, vtolync02 and vtolync01"/>
    <s v="Successful"/>
    <s v="On Time"/>
    <s v="No"/>
    <s v="Standard"/>
    <s v="Successful"/>
    <s v="On Time"/>
    <n v="1"/>
    <n v="1"/>
    <n v="0"/>
    <x v="3"/>
    <n v="0"/>
    <s v="Normal"/>
    <n v="0"/>
    <n v="0"/>
    <n v="0"/>
    <n v="0"/>
    <n v="1"/>
    <n v="0"/>
    <s v="Maria del Carmen"/>
    <s v="C000763299"/>
    <s v="Exchange"/>
    <s v="ITO"/>
    <s v="No"/>
    <s v="No"/>
    <s v="No"/>
    <s v="Si"/>
    <s v="No"/>
  </r>
  <r>
    <x v="2"/>
    <x v="0"/>
    <x v="1"/>
    <s v="normal"/>
    <s v="C001087828"/>
    <s v="C.SAP.MX.AA.GDH.MX-BASIS"/>
    <s v="Aguilera Ponce Carlos"/>
    <d v="2017-04-28T15:00:00"/>
    <d v="2017-04-28T17:00:00"/>
    <s v="TSMX/LOREAL/SAP Request: User creation with assignment of the roles CSS.CAB preapproved"/>
    <s v="Successful"/>
    <s v="On Time"/>
    <s v="No"/>
    <s v="Standard"/>
    <s v="Successful"/>
    <s v="On Time"/>
    <n v="1"/>
    <n v="1"/>
    <n v="0"/>
    <x v="3"/>
    <n v="0"/>
    <s v="Normal"/>
    <n v="0"/>
    <n v="0"/>
    <n v="0"/>
    <n v="0"/>
    <n v="1"/>
    <n v="0"/>
    <s v="Karina"/>
    <s v="CMOD310786"/>
    <s v="Basis"/>
    <s v="BASIS"/>
    <s v="No"/>
    <s v="No"/>
    <s v="No"/>
    <s v="Si"/>
    <s v="No"/>
  </r>
  <r>
    <x v="8"/>
    <x v="1"/>
    <x v="0"/>
    <s v="normal"/>
    <s v="C40790966"/>
    <s v="TELECOM LAN ITS Support OPS VWM CHGMGR"/>
    <s v="Ojeda Martinez Ruben"/>
    <d v="2017-04-27T19:00:00"/>
    <d v="2017-04-29T09:00:00"/>
    <s v="Pruebas de Root 4 al Root 5 en Controller de Centro Logistico"/>
    <s v="Successful"/>
    <s v="On Time"/>
    <s v="No"/>
    <s v="Minor"/>
    <s v="Successful"/>
    <s v="On Time"/>
    <n v="1"/>
    <n v="1"/>
    <n v="0"/>
    <x v="3"/>
    <n v="0"/>
    <s v="Normal"/>
    <n v="0"/>
    <n v="0"/>
    <n v="0"/>
    <n v="0"/>
    <n v="1"/>
    <n v="0"/>
    <s v="Alejandro"/>
    <s v="CT40005317"/>
    <s v="LAN"/>
    <s v="TSS"/>
    <s v="No"/>
    <s v="No"/>
    <s v="No"/>
    <s v="Si"/>
    <s v="No"/>
  </r>
  <r>
    <x v="8"/>
    <x v="0"/>
    <x v="1"/>
    <s v="normal"/>
    <s v="C40811370"/>
    <s v="STORAGE ITS Support OPS VWM CHGMGR"/>
    <s v="GEORGE DAVILA JESUS JACOB"/>
    <d v="2017-04-28T14:30:00"/>
    <d v="2017-04-28T18:00:00"/>
    <s v="Cambio de Disco en Storage"/>
    <s v="Successful"/>
    <s v="On Time"/>
    <s v="No"/>
    <s v="Standard"/>
    <s v="Successful"/>
    <s v="On Time"/>
    <n v="1"/>
    <n v="1"/>
    <n v="0"/>
    <x v="3"/>
    <n v="0"/>
    <s v="Normal"/>
    <n v="0"/>
    <n v="0"/>
    <n v="0"/>
    <n v="0"/>
    <n v="1"/>
    <n v="0"/>
    <s v="Alejandro"/>
    <s v="CT40000633"/>
    <s v="Backups -Storage"/>
    <s v="ITO"/>
    <s v="No"/>
    <s v="No"/>
    <s v="No"/>
    <s v="Si"/>
    <s v="No"/>
  </r>
  <r>
    <x v="4"/>
    <x v="1"/>
    <x v="0"/>
    <s v="normal"/>
    <s v="MEX-7790"/>
    <s v="Telco WAN"/>
    <s v="Garcia Toral Brenda Valeria"/>
    <d v="2017-04-28T16:00:00"/>
    <d v="2017-04-28T17:00:00"/>
    <s v="SLT|Daimler | SHE | DaiVB | (Prod)+prod | new SHE Loadbalancer Request | &lt;(rule adding: implement new Rules for SHA2 NTG6 Domains)&gt; | Count: 7"/>
    <s v="Successful"/>
    <s v="On Time"/>
    <s v="No"/>
    <s v="Minor"/>
    <s v="Successful"/>
    <s v="On Time"/>
    <n v="1"/>
    <n v="1"/>
    <n v="0"/>
    <x v="3"/>
    <n v="1"/>
    <s v="SLT"/>
    <n v="0"/>
    <n v="0"/>
    <n v="0"/>
    <n v="0"/>
    <n v="1"/>
    <n v="0"/>
    <s v="Maria del Carmen"/>
    <s v="TID-33638"/>
    <s v="WAN"/>
    <s v="TSS"/>
    <s v="No"/>
    <s v="No"/>
    <s v="No"/>
    <s v="Si"/>
    <s v="No"/>
  </r>
  <r>
    <x v="4"/>
    <x v="1"/>
    <x v="0"/>
    <s v="normal"/>
    <s v="MEX-7741"/>
    <s v="Telco WAN"/>
    <s v="Gonzalez Diaz Javier Alberto"/>
    <d v="2017-04-26T22:00:00"/>
    <d v="2017-04-27T01:00:00"/>
    <s v="Internet bandwidth increase to Internet line for DaiVB Americas"/>
    <s v="Successful"/>
    <s v="On Time"/>
    <s v="No"/>
    <s v="Minor"/>
    <s v="Successful"/>
    <s v="On Time"/>
    <n v="1"/>
    <n v="1"/>
    <n v="0"/>
    <x v="3"/>
    <n v="0"/>
    <s v="Normal"/>
    <n v="0"/>
    <n v="0"/>
    <n v="0"/>
    <n v="0"/>
    <n v="1"/>
    <n v="0"/>
    <s v="Maria del Carmen"/>
    <s v="-"/>
    <s v="WAN"/>
    <s v="TSS"/>
    <s v="No"/>
    <s v="No"/>
    <s v="No"/>
    <s v="Si"/>
    <s v="No"/>
  </r>
  <r>
    <x v="4"/>
    <x v="1"/>
    <x v="0"/>
    <s v="normal"/>
    <s v="MEX-7782"/>
    <s v="DL TSMX DaivB LINUX"/>
    <s v="Vidal Mora Miguel Angel "/>
    <d v="2017-04-25T10:00:00"/>
    <d v="2017-04-25T12:00:00"/>
    <s v="DaiVB | PRD | Increase 20 GB Disk | d001paal | d002peal"/>
    <s v="Successful"/>
    <s v="On Time"/>
    <s v="No"/>
    <s v="Minor"/>
    <s v="Successful"/>
    <s v="On Time"/>
    <n v="1"/>
    <n v="1"/>
    <n v="0"/>
    <x v="3"/>
    <n v="0"/>
    <s v="Normal"/>
    <n v="0"/>
    <n v="0"/>
    <n v="0"/>
    <n v="0"/>
    <n v="1"/>
    <n v="0"/>
    <s v="Maria del Carmen"/>
    <s v="MEX-7746"/>
    <s v="DPO Linux"/>
    <s v="TSS"/>
    <s v="No"/>
    <s v="No"/>
    <s v="No"/>
    <s v="Si"/>
    <s v="No"/>
  </r>
  <r>
    <x v="4"/>
    <x v="1"/>
    <x v="0"/>
    <s v="normal"/>
    <s v="MEX-7923"/>
    <s v="Telco WAN"/>
    <s v="Garcia Toral Brenda Valeria"/>
    <d v="2017-04-27T09:30:00"/>
    <d v="2017-04-27T12:30:00"/>
    <s v="SLT Daivb || Create new VPN profiles on new PSA7000 cluster"/>
    <s v="Successful"/>
    <s v="On Time"/>
    <s v="No"/>
    <s v="Minor"/>
    <s v="Successful"/>
    <s v="On Time"/>
    <n v="1"/>
    <n v="1"/>
    <n v="0"/>
    <x v="3"/>
    <n v="1"/>
    <s v="SLT"/>
    <n v="0"/>
    <n v="0"/>
    <n v="0"/>
    <n v="0"/>
    <n v="1"/>
    <n v="0"/>
    <s v="Maria del Carmen"/>
    <s v="-"/>
    <s v="WAN"/>
    <s v="TSS"/>
    <s v="No"/>
    <s v="No"/>
    <s v="No"/>
    <s v="Si"/>
    <s v="No"/>
  </r>
  <r>
    <x v="4"/>
    <x v="0"/>
    <x v="0"/>
    <s v="normal"/>
    <s v="MEX-7746"/>
    <s v="DL TSMX DaivB LINUX"/>
    <s v="Garcia Toral Brenda Valeria"/>
    <d v="2017-04-19T18:30:00"/>
    <d v="2017-04-19T20:30:00"/>
    <s v="DaiVB | SLT | PRD | Increase 150 GB Disk | d002pedl"/>
    <s v="Successful"/>
    <s v="On Time"/>
    <s v="No"/>
    <s v="Minor"/>
    <s v="Successful"/>
    <s v="On Time"/>
    <n v="1"/>
    <n v="1"/>
    <n v="0"/>
    <x v="3"/>
    <n v="1"/>
    <s v="SLT"/>
    <n v="0"/>
    <n v="0"/>
    <n v="0"/>
    <n v="0"/>
    <n v="1"/>
    <n v="0"/>
    <s v="Maria del Carmen"/>
    <s v=" MEX-7603"/>
    <s v="DPO Linux"/>
    <s v="ITO"/>
    <s v="No"/>
    <s v="No"/>
    <s v="No"/>
    <s v="Si"/>
    <s v="No"/>
  </r>
  <r>
    <x v="8"/>
    <x v="0"/>
    <x v="0"/>
    <s v="normal"/>
    <s v="C40790145"/>
    <s v="OPM ITS Support OPS VWM CHGMGR"/>
    <s v="Zacamitzin Medina Dagoberto"/>
    <d v="2017-04-02T09:00:00"/>
    <d v="2017-04-02T18:00:00"/>
    <s v="Preparation SAP R/3 Enterprise Upgrade TPR"/>
    <s v="Successful"/>
    <s v="On Time"/>
    <s v="No"/>
    <s v="Minor"/>
    <s v="Successful"/>
    <s v="On Time"/>
    <n v="1"/>
    <n v="1"/>
    <n v="0"/>
    <x v="3"/>
    <n v="0"/>
    <s v="Normal"/>
    <n v="0"/>
    <n v="0"/>
    <n v="0"/>
    <n v="0"/>
    <n v="1"/>
    <n v="0"/>
    <s v="Alejandro"/>
    <s v="CT40004397"/>
    <s v="OPM"/>
    <s v="ITO"/>
    <s v="No"/>
    <s v="No"/>
    <s v="No"/>
    <s v="Si"/>
    <s v="No"/>
  </r>
  <r>
    <x v="16"/>
    <x v="3"/>
    <x v="0"/>
    <s v="normal"/>
    <s v="C001034843"/>
    <s v="SI.DHS.MX.CRM2"/>
    <s v="Sanchez Cortes Paciano"/>
    <d v="2017-04-07T11:00:00"/>
    <d v="2017-04-08T19:00:00"/>
    <s v="Proyecto Compliance(GC-DGE-002): Cambios a VOCOSA por el uso de campo BORROWER UNIT y al portal SIF por registros de cambios a modulos de Compliance"/>
    <s v="Successful"/>
    <s v="On Time"/>
    <s v="No"/>
    <s v="Minor"/>
    <s v="Successful"/>
    <s v="On Time"/>
    <n v="1"/>
    <n v="1"/>
    <n v="0"/>
    <x v="3"/>
    <n v="0"/>
    <s v="Normal"/>
    <n v="0"/>
    <n v="0"/>
    <n v="0"/>
    <n v="0"/>
    <n v="1"/>
    <n v="0"/>
    <s v="Alejandro"/>
    <s v="-"/>
    <s v="SI"/>
    <s v="SI"/>
    <s v="No"/>
    <s v="No"/>
    <s v="No"/>
    <s v="Si"/>
    <s v="No"/>
  </r>
  <r>
    <x v="5"/>
    <x v="1"/>
    <x v="0"/>
    <s v="emergency"/>
    <s v="C001068120"/>
    <s v="TS.GS.MX.SIC.VOICE"/>
    <s v="Gonzalez Velazquez Adrian Yusif"/>
    <d v="2017-04-09T20:30:00"/>
    <d v="2017-04-09T22:00:00"/>
    <s v="TSS | TSMX | VOICE | Reestructuracion de enlace T-Systems -VWM"/>
    <s v="Successful"/>
    <s v="On Time"/>
    <s v="No"/>
    <s v="Minor"/>
    <s v="Successful"/>
    <s v="On Time"/>
    <n v="1"/>
    <n v="1"/>
    <n v="0"/>
    <x v="3"/>
    <n v="0"/>
    <s v="Emergency"/>
    <n v="1"/>
    <n v="0"/>
    <n v="0"/>
    <n v="0"/>
    <n v="1"/>
    <n v="0"/>
    <s v="Karina"/>
    <s v="-"/>
    <s v="Voice"/>
    <s v="TSS"/>
    <s v="No"/>
    <s v="No"/>
    <s v="No"/>
    <s v="Si"/>
    <s v="No"/>
  </r>
  <r>
    <x v="11"/>
    <x v="0"/>
    <x v="1"/>
    <s v="normal"/>
    <s v="C001073931"/>
    <s v="C.AMER.MX.LBU.WINTEL"/>
    <s v="Pacheco Martinez Lucas"/>
    <d v="2017-04-17T13:45:00"/>
    <d v="2017-04-17T14:45:00"/>
    <s v="AMER | KUO | Healthy restart of server : DEMTYAPP01"/>
    <s v="Successful"/>
    <s v="On Time"/>
    <s v="No"/>
    <s v="Standard"/>
    <s v="Successful"/>
    <s v="On Time"/>
    <n v="1"/>
    <n v="1"/>
    <n v="0"/>
    <x v="3"/>
    <n v="0"/>
    <s v="Normal"/>
    <n v="0"/>
    <n v="0"/>
    <n v="0"/>
    <n v="0"/>
    <n v="1"/>
    <n v="0"/>
    <s v="Ariadna"/>
    <s v="C000961078"/>
    <s v="DPO Windows"/>
    <s v="ITO"/>
    <s v="No"/>
    <s v="No"/>
    <s v="No"/>
    <s v="Si"/>
    <s v="No"/>
  </r>
  <r>
    <x v="10"/>
    <x v="0"/>
    <x v="0"/>
    <s v="emergency"/>
    <s v="C001075544"/>
    <s v="C.AMER.MX.DPO-LNX"/>
    <s v="Don Juan Rico Nataly"/>
    <d v="2017-04-18T17:30:00"/>
    <d v="2017-04-18T19:30:00"/>
    <s v="AMER | GRUPO Q | Memory Reserve at ESX Level | PRD | AX2LA126"/>
    <s v="Successful"/>
    <s v="On Time"/>
    <s v="No"/>
    <s v="Minor"/>
    <s v="Successful"/>
    <s v="On Time"/>
    <n v="1"/>
    <n v="1"/>
    <n v="0"/>
    <x v="3"/>
    <n v="0"/>
    <s v="Emergency"/>
    <n v="1"/>
    <n v="0"/>
    <n v="0"/>
    <n v="0"/>
    <n v="1"/>
    <n v="0"/>
    <s v="Karina"/>
    <s v="-"/>
    <s v="DPO Linux"/>
    <s v="ITO"/>
    <s v="No"/>
    <s v="No"/>
    <s v="No"/>
    <s v="Si"/>
    <s v="No"/>
  </r>
  <r>
    <x v="10"/>
    <x v="0"/>
    <x v="0"/>
    <s v="normal"/>
    <s v="C001077113"/>
    <s v="SE.AA.MX.SDM.LOCAL"/>
    <s v="Salinas Cruz Edith"/>
    <d v="2017-04-19T21:00:00"/>
    <d v="2017-04-19T23:30:00"/>
    <s v="SLT|AMER | MULTIPLE | OUTAGE =Y | Memory Reserve at ESX Level | PRD | ax2la124 , ax2la125, ax2la127 | 4E | ITO CAB pre-approved"/>
    <s v="Successful"/>
    <s v="On Time"/>
    <s v="No"/>
    <s v="Minor"/>
    <s v="Successful"/>
    <s v="On Time"/>
    <n v="1"/>
    <n v="1"/>
    <n v="0"/>
    <x v="3"/>
    <n v="1"/>
    <s v="SLT"/>
    <n v="0"/>
    <n v="0"/>
    <n v="0"/>
    <n v="0"/>
    <n v="1"/>
    <n v="0"/>
    <s v="Karina"/>
    <s v="C001077106"/>
    <s v="SDM"/>
    <s v="ITO"/>
    <s v="No"/>
    <s v="No"/>
    <s v="No"/>
    <s v="Si"/>
    <s v="No"/>
  </r>
  <r>
    <x v="27"/>
    <x v="0"/>
    <x v="0"/>
    <s v="emergency"/>
    <s v="C001080160"/>
    <s v="C.AMER.MX.LBU.WINTEL"/>
    <s v="Pacheco Martinez Lucas"/>
    <d v="2017-04-21T19:30:00"/>
    <d v="2017-04-21T21:30:00"/>
    <s v="AMER | BANCO FORJADORES| Healthy restart of server : bfjqroawv01"/>
    <s v="Successful"/>
    <s v="On Time"/>
    <s v="No"/>
    <s v="Minor"/>
    <s v="Successful"/>
    <s v="On Time"/>
    <n v="1"/>
    <n v="1"/>
    <n v="0"/>
    <x v="3"/>
    <n v="0"/>
    <s v="Emergency"/>
    <n v="1"/>
    <n v="0"/>
    <n v="0"/>
    <n v="0"/>
    <n v="1"/>
    <n v="0"/>
    <s v="Ariadna"/>
    <s v="C000961078"/>
    <s v="DPO Windows"/>
    <s v="ITO"/>
    <s v="No"/>
    <s v="No"/>
    <s v="No"/>
    <s v="Si"/>
    <s v="No"/>
  </r>
  <r>
    <x v="5"/>
    <x v="0"/>
    <x v="0"/>
    <s v="normal"/>
    <s v="C001083357"/>
    <s v="C.AMER.MX.DCO.DCI"/>
    <s v="Cid Martinez Manuel "/>
    <d v="2017-04-27T08:00:00"/>
    <d v="2017-04-30T20:00:00"/>
    <s v="AMER | TSMX | Turn off equipment without formal responsible"/>
    <s v="Successful"/>
    <s v="On Time"/>
    <s v="No"/>
    <s v="Minor"/>
    <s v="Successful"/>
    <s v="On Time"/>
    <n v="1"/>
    <n v="1"/>
    <n v="0"/>
    <x v="3"/>
    <n v="0"/>
    <s v="Normal"/>
    <n v="0"/>
    <n v="0"/>
    <n v="0"/>
    <n v="0"/>
    <n v="1"/>
    <n v="0"/>
    <s v="Karina"/>
    <s v="C001020839"/>
    <s v="DCI"/>
    <s v="ITO"/>
    <s v="No"/>
    <s v="No"/>
    <s v="No"/>
    <s v="Si"/>
    <s v="No"/>
  </r>
  <r>
    <x v="1"/>
    <x v="0"/>
    <x v="1"/>
    <s v="normal"/>
    <s v="C001086468"/>
    <s v="C.AMER.MX.WINTEL.VITRO"/>
    <s v="Garcia Ramirez Sonia Elisa"/>
    <d v="2017-04-27T17:00:00"/>
    <d v="2017-04-27T22:00:00"/>
    <s v="AMER | VITRO | Restart server SDCAPPS008"/>
    <s v="Successful"/>
    <s v="On Time"/>
    <s v="No"/>
    <s v="Standard"/>
    <s v="Successful"/>
    <s v="On Time"/>
    <n v="1"/>
    <n v="1"/>
    <n v="0"/>
    <x v="3"/>
    <n v="0"/>
    <s v="Normal"/>
    <n v="0"/>
    <n v="0"/>
    <n v="0"/>
    <n v="0"/>
    <n v="1"/>
    <n v="0"/>
    <s v="Maria del Carmen"/>
    <s v="C000763299"/>
    <s v="DPO Windows"/>
    <s v="ITO"/>
    <s v="No"/>
    <s v="No"/>
    <s v="No"/>
    <s v="Si"/>
    <s v="No"/>
  </r>
  <r>
    <x v="12"/>
    <x v="0"/>
    <x v="1"/>
    <s v="normal"/>
    <s v="C001086495"/>
    <s v="C.SAP.MX.AA.GDH.MX-BASIS"/>
    <s v="Gomez Hernandez Saday Rubi "/>
    <d v="2017-04-27T18:00:00"/>
    <d v="2017-04-27T20:00:00"/>
    <s v="[GDG] / [ SAP - MX ] / [ DEV ] / [ GXD ] / [ MX ] - RESTART /CCAB; ITO.CAB pre-approved [4EP]"/>
    <s v="Successful"/>
    <s v="On Time"/>
    <s v="No"/>
    <s v="Standard"/>
    <s v="Successful"/>
    <s v="On Time"/>
    <n v="1"/>
    <n v="1"/>
    <n v="0"/>
    <x v="3"/>
    <n v="0"/>
    <s v="Normal"/>
    <n v="0"/>
    <n v="0"/>
    <n v="0"/>
    <n v="0"/>
    <n v="1"/>
    <n v="0"/>
    <s v="Karina"/>
    <s v="CMOD316997"/>
    <s v="Basis"/>
    <s v="BASIS"/>
    <s v="No"/>
    <s v="No"/>
    <s v="No"/>
    <s v="Si"/>
    <s v="No"/>
  </r>
  <r>
    <x v="8"/>
    <x v="3"/>
    <x v="0"/>
    <s v="normal"/>
    <s v="C40782838"/>
    <s v="SAP LOGROS Support AMS VWM CHGMGR"/>
    <s v="Mendoza Torres Raul"/>
    <d v="2017-04-08T08:00:00"/>
    <d v="2017-04-08T13:00:00"/>
    <s v="Programación y liberación del jobs para el proyecto SAP VIVA"/>
    <s v="Successful"/>
    <s v="On Time"/>
    <s v="No"/>
    <s v="Minor"/>
    <s v="Successful"/>
    <s v="On Time"/>
    <n v="1"/>
    <n v="1"/>
    <n v="0"/>
    <x v="3"/>
    <n v="0"/>
    <s v="Normal"/>
    <n v="0"/>
    <n v="0"/>
    <n v="0"/>
    <n v="0"/>
    <n v="1"/>
    <n v="0"/>
    <s v="Alejandro"/>
    <s v="-"/>
    <s v="Cliente"/>
    <s v="SI"/>
    <s v="No"/>
    <s v="No"/>
    <s v="No"/>
    <s v="Si"/>
    <s v="No"/>
  </r>
  <r>
    <x v="8"/>
    <x v="0"/>
    <x v="0"/>
    <s v="normal"/>
    <s v="C40790322"/>
    <s v="SECURITY Support CTO VWM CHGMGR"/>
    <s v="Sanchez Sanchez Ernesto"/>
    <d v="2017-04-01T09:00:00"/>
    <d v="2017-04-01T15:00:00"/>
    <s v="Instalación de Productos McAfee Servers Windows"/>
    <s v="Successful"/>
    <s v="On Time"/>
    <s v="No"/>
    <s v="Minor"/>
    <s v="Successful"/>
    <s v="On Time"/>
    <n v="1"/>
    <n v="1"/>
    <n v="0"/>
    <x v="3"/>
    <n v="0"/>
    <s v="Normal"/>
    <n v="0"/>
    <n v="0"/>
    <n v="0"/>
    <n v="0"/>
    <n v="1"/>
    <n v="0"/>
    <s v="Alejandro"/>
    <s v="CT40003354"/>
    <s v="Security"/>
    <s v="ITO"/>
    <s v="No"/>
    <s v="No"/>
    <s v="No"/>
    <s v="Si"/>
    <s v="No"/>
  </r>
  <r>
    <x v="8"/>
    <x v="0"/>
    <x v="1"/>
    <s v="normal"/>
    <s v="C40792896"/>
    <s v="DATABASE ITS Support OPS VWM CHGMGR"/>
    <s v="Perez Ramirez Indira Jazmin"/>
    <d v="2017-04-01T06:00:00"/>
    <d v="2017-04-01T22:00:00"/>
    <s v="Mantenimiento 2017Sem13 FIS 1er o 2do Turno Sábado 1abril2017: ReOrganización de Base de Datos FH0466AB/ufhdba04/l66fis36, FH0966AB/ufhdba09/l66fis45, FH0166AB/ufhdba01/l66fis35"/>
    <s v="Successful"/>
    <s v="On Time"/>
    <s v="No"/>
    <s v="Standard"/>
    <s v="Successful"/>
    <s v="On Time"/>
    <n v="1"/>
    <n v="1"/>
    <n v="0"/>
    <x v="3"/>
    <n v="0"/>
    <s v="Normal"/>
    <n v="0"/>
    <n v="0"/>
    <n v="0"/>
    <n v="0"/>
    <n v="1"/>
    <n v="0"/>
    <s v="Alejandro"/>
    <s v="CT40008060"/>
    <s v="Base de datos"/>
    <s v="ITO"/>
    <s v="No"/>
    <s v="No"/>
    <s v="No"/>
    <s v="Si"/>
    <s v="No"/>
  </r>
  <r>
    <x v="8"/>
    <x v="0"/>
    <x v="0"/>
    <s v="normal"/>
    <s v="C40796208"/>
    <s v="OPM ITS Support OPS VWM CHGMGR"/>
    <s v="Zacamitzin Medina Dagoberto"/>
    <d v="2017-04-06T15:00:00"/>
    <d v="2017-04-06T18:00:00"/>
    <s v="Decomiso de servidores físicos VWMXPUSSP107P / 10.148.10.50 y VWMXPUSSP15P / 10.148.9.39"/>
    <s v="Successful"/>
    <s v="On Time"/>
    <s v="No"/>
    <s v="Minor"/>
    <s v="Successful"/>
    <s v="On Time"/>
    <n v="1"/>
    <n v="1"/>
    <n v="0"/>
    <x v="3"/>
    <n v="0"/>
    <s v="Normal"/>
    <n v="0"/>
    <n v="0"/>
    <n v="0"/>
    <n v="0"/>
    <n v="1"/>
    <n v="0"/>
    <s v="Alejandro"/>
    <s v="CT40009204"/>
    <s v="OPM"/>
    <s v="ITO"/>
    <s v="No"/>
    <s v="No"/>
    <s v="No"/>
    <s v="Si"/>
    <s v="No"/>
  </r>
  <r>
    <x v="11"/>
    <x v="0"/>
    <x v="0"/>
    <s v="normal"/>
    <s v="C001034889"/>
    <s v="SE.AA.MX.PROJECTS"/>
    <s v="Mina Mondragon Pedro Javier "/>
    <d v="2017-03-22T12:00:00"/>
    <d v="2017-04-07T09:00:00"/>
    <s v="GrupoKUO_Release to Operations_DYNQRO03 SAP QA HANA environment"/>
    <s v="Successful"/>
    <s v="On Time"/>
    <s v="No"/>
    <s v="Minor"/>
    <s v="Successful"/>
    <s v="On Time"/>
    <n v="1"/>
    <n v="1"/>
    <n v="0"/>
    <x v="3"/>
    <n v="0"/>
    <s v="Normal"/>
    <n v="0"/>
    <n v="0"/>
    <n v="0"/>
    <n v="0"/>
    <n v="1"/>
    <n v="0"/>
    <s v="Ariadna"/>
    <s v="C000518578"/>
    <s v="Proyectos"/>
    <s v="ITO"/>
    <s v="No"/>
    <s v="No"/>
    <s v="No"/>
    <s v="Si"/>
    <s v="No"/>
  </r>
  <r>
    <x v="9"/>
    <x v="0"/>
    <x v="0"/>
    <s v="emergency"/>
    <s v="C001084962"/>
    <s v="C.AMER.MX.LBU.WINTEL"/>
    <s v="Jurado Millan Rodrigo"/>
    <d v="2017-04-26T12:12:41"/>
    <d v="2017-04-26T20:00:00"/>
    <s v="AMER | CMABC | Healthy restart of server : HABCVCENTER y HABCDBVCENTER"/>
    <s v="Successful"/>
    <s v="On Time"/>
    <s v="No"/>
    <s v="Minor"/>
    <s v="Successful"/>
    <s v="On Time"/>
    <n v="1"/>
    <n v="1"/>
    <n v="0"/>
    <x v="3"/>
    <n v="0"/>
    <s v="Emergency"/>
    <n v="1"/>
    <n v="0"/>
    <n v="0"/>
    <n v="0"/>
    <n v="1"/>
    <n v="0"/>
    <s v="Karina"/>
    <s v="C000961078"/>
    <s v="DPO Windows"/>
    <s v="ITO"/>
    <s v="No"/>
    <s v="No"/>
    <s v="No"/>
    <s v="Si"/>
    <s v="No"/>
  </r>
  <r>
    <x v="13"/>
    <x v="0"/>
    <x v="0"/>
    <s v="normal"/>
    <s v="CRQ222954"/>
    <s v="Css-Mex.GpoModelo-Admon-Windows"/>
    <s v="NOVELO CORREA JULIO CESAR"/>
    <d v="2017-04-14T21:00:00"/>
    <d v="2017-05-05T17:00:00"/>
    <s v="WO7538638 Liberación a operación de servidores Windows"/>
    <s v="Successful"/>
    <s v="On Time"/>
    <s v="No"/>
    <s v="Minor"/>
    <s v="Successful"/>
    <s v="On Time"/>
    <n v="1"/>
    <n v="1"/>
    <n v="0"/>
    <x v="4"/>
    <n v="0"/>
    <s v="Normal"/>
    <n v="0"/>
    <n v="0"/>
    <n v="0"/>
    <n v="0"/>
    <n v="1"/>
    <n v="0"/>
    <s v="Fernando"/>
    <s v="-"/>
    <s v="DPO Windows"/>
    <s v="ITO"/>
    <s v="No"/>
    <s v="No"/>
    <s v="No"/>
    <s v="Si"/>
    <s v="No"/>
  </r>
  <r>
    <x v="0"/>
    <x v="0"/>
    <x v="0"/>
    <s v="normal"/>
    <s v="C001081451"/>
    <s v="C.AMER.MX.DPO-LNX"/>
    <s v="Prerez Vega Maria de la Luz"/>
    <d v="2017-05-01T00:30:00"/>
    <d v="2017-05-01T12:00:00"/>
    <s v="AMER | HSAI | Operative System upgrade on servers saiqrouuv01, ,saiqroauv14, saiqroauv08 | PRD"/>
    <s v="Successful"/>
    <s v="On Time"/>
    <s v="No"/>
    <s v="Minor"/>
    <s v="Successful"/>
    <s v="On Time"/>
    <n v="1"/>
    <n v="1"/>
    <n v="0"/>
    <x v="4"/>
    <n v="0"/>
    <s v="Normal"/>
    <n v="0"/>
    <n v="0"/>
    <n v="0"/>
    <n v="0"/>
    <n v="1"/>
    <n v="0"/>
    <s v="Ariadna"/>
    <s v="C000972225"/>
    <s v="DPO Linux"/>
    <s v="ITO"/>
    <s v="No"/>
    <s v="No"/>
    <s v="No"/>
    <s v="Si"/>
    <s v="No"/>
  </r>
  <r>
    <x v="1"/>
    <x v="0"/>
    <x v="1"/>
    <s v="normal"/>
    <s v="C001080203"/>
    <s v="C.SAP.MX.AA.BASIS.BO"/>
    <s v="Rivera Villa Tonontzi  "/>
    <d v="2017-04-29T01:00:00"/>
    <d v="2017-05-01T17:00:00"/>
    <s v="VITRO | SAP | P| BP3 | OUTAGE=NO | Marca de Agua"/>
    <s v="Successful"/>
    <s v="On Time"/>
    <s v="No"/>
    <s v="Standard"/>
    <s v="Successful"/>
    <s v="On Time"/>
    <n v="1"/>
    <n v="1"/>
    <n v="0"/>
    <x v="4"/>
    <n v="0"/>
    <s v="Normal"/>
    <n v="0"/>
    <n v="0"/>
    <n v="0"/>
    <n v="0"/>
    <n v="1"/>
    <n v="0"/>
    <s v="Maria del Carmen"/>
    <s v="CMOD315167"/>
    <s v="Basis"/>
    <s v="BASIS"/>
    <s v="No"/>
    <s v="No"/>
    <s v="No"/>
    <s v="Si"/>
    <s v="No"/>
  </r>
  <r>
    <x v="1"/>
    <x v="0"/>
    <x v="1"/>
    <s v="normal"/>
    <s v="C001080206"/>
    <s v="C.SAP.MX.AA.BASIS.BO"/>
    <s v="Rivera Villa Tonontzi  "/>
    <d v="2017-04-29T20:00:00"/>
    <d v="2017-05-01T17:00:00"/>
    <s v="VITRO | P| BOP | AH3HA123 | SAP BO | Outage=Yes | Reboot SAP BO"/>
    <s v="Successful"/>
    <s v="On Time"/>
    <s v="No"/>
    <s v="Standard"/>
    <s v="Successful"/>
    <s v="On Time"/>
    <n v="1"/>
    <n v="1"/>
    <n v="0"/>
    <x v="4"/>
    <n v="0"/>
    <s v="Normal"/>
    <n v="0"/>
    <n v="0"/>
    <n v="0"/>
    <n v="0"/>
    <n v="1"/>
    <n v="0"/>
    <s v="Maria del Carmen"/>
    <s v="CMOD317355"/>
    <s v="Basis"/>
    <s v="BASIS"/>
    <s v="No"/>
    <s v="No"/>
    <s v="No"/>
    <s v="Si"/>
    <s v="No"/>
  </r>
  <r>
    <x v="8"/>
    <x v="0"/>
    <x v="0"/>
    <s v="normal"/>
    <s v="C40807514"/>
    <s v="SERVERS WINTEL ITS Support OPS VWM CHGMGR"/>
    <s v="Islas Agustin Maricarmen"/>
    <d v="2017-04-30T20:00:00"/>
    <d v="2017-05-01T12:00:00"/>
    <s v="Remediacion de vulnerabilidad Silverligth en servidores tercer bloque"/>
    <s v="Successful"/>
    <s v="On Time"/>
    <s v="No"/>
    <s v="Minor"/>
    <s v="Successful"/>
    <s v="On Time"/>
    <n v="1"/>
    <n v="1"/>
    <n v="0"/>
    <x v="4"/>
    <n v="0"/>
    <s v="Normal"/>
    <n v="0"/>
    <n v="0"/>
    <n v="0"/>
    <n v="0"/>
    <n v="1"/>
    <n v="0"/>
    <s v="Alejandro"/>
    <s v="CT40009280"/>
    <s v="DPO Windows"/>
    <s v="ITO"/>
    <s v="No"/>
    <s v="No"/>
    <s v="No"/>
    <s v="Si"/>
    <s v="No"/>
  </r>
  <r>
    <x v="1"/>
    <x v="0"/>
    <x v="1"/>
    <s v="normal"/>
    <s v="C001077016"/>
    <s v="C.AMER.MX.PCI"/>
    <s v="Cassaball Camacho Maria Veronica"/>
    <d v="2017-04-20T12:00:00"/>
    <d v="2017-05-01T19:00:00"/>
    <s v="AMER | MULTIPLE | Administrative change | Creation and Release to Operation, new server (&quot;MXVTC1JUMPVUSCA&quot;) | DOM"/>
    <s v="Successful"/>
    <s v="On Time"/>
    <s v="No"/>
    <s v="Standard"/>
    <s v="Successful"/>
    <s v="On Time"/>
    <n v="1"/>
    <n v="1"/>
    <n v="0"/>
    <x v="4"/>
    <n v="0"/>
    <s v="Normal"/>
    <n v="0"/>
    <n v="0"/>
    <n v="0"/>
    <n v="0"/>
    <n v="1"/>
    <n v="0"/>
    <s v="Maria del Carmen"/>
    <s v="C000913861"/>
    <s v="PCI Infraestructura"/>
    <s v="ITO"/>
    <s v="No"/>
    <s v="No"/>
    <s v="No"/>
    <s v="Si"/>
    <s v="No"/>
  </r>
  <r>
    <x v="1"/>
    <x v="0"/>
    <x v="0"/>
    <s v="normal"/>
    <s v="C001086535"/>
    <s v="C.AMER.MX.OPM.VITRO.CA"/>
    <s v="Coronado Medina Felix  "/>
    <d v="2017-04-27T20:00:00"/>
    <d v="2017-05-01T23:00:00"/>
    <s v="SLT AMER | VITRO | Accompaniment of Physical move of servers to new CETI FAMA site"/>
    <s v="Successful"/>
    <s v="On Time"/>
    <s v="No"/>
    <s v="Minor"/>
    <s v="Successful"/>
    <s v="On Time"/>
    <n v="1"/>
    <n v="1"/>
    <n v="0"/>
    <x v="4"/>
    <n v="1"/>
    <s v="SLT"/>
    <n v="0"/>
    <n v="0"/>
    <n v="0"/>
    <n v="0"/>
    <n v="1"/>
    <n v="0"/>
    <s v="Maria del Carmen"/>
    <s v="-"/>
    <s v="OPM"/>
    <s v="ITO"/>
    <s v="No"/>
    <s v="No"/>
    <s v="No"/>
    <s v="Si"/>
    <s v="No"/>
  </r>
  <r>
    <x v="8"/>
    <x v="0"/>
    <x v="0"/>
    <s v="normal"/>
    <s v="C40796236"/>
    <s v="FACILITIES ITS Support OPS VWM CHGMGR"/>
    <s v="Alvarado Pacheco Milthon Christian"/>
    <d v="2017-04-10T14:00:00"/>
    <d v="2017-05-01T14:00:00"/>
    <s v="PROYECTO KUKULCAN 3A ETAPA: Instalacion de nuevo UPS de 135 kw"/>
    <s v="Successful"/>
    <s v="On Time"/>
    <s v="No"/>
    <s v="Minor"/>
    <s v="Successful"/>
    <s v="On Time"/>
    <n v="1"/>
    <n v="1"/>
    <n v="0"/>
    <x v="4"/>
    <n v="0"/>
    <s v="Normal"/>
    <n v="0"/>
    <n v="0"/>
    <n v="0"/>
    <n v="0"/>
    <n v="1"/>
    <n v="0"/>
    <s v="Alejandro"/>
    <s v="CT40009661"/>
    <s v="DCI"/>
    <s v="ITO"/>
    <s v="No"/>
    <s v="No"/>
    <s v="No"/>
    <s v="Si"/>
    <s v="No"/>
  </r>
  <r>
    <x v="1"/>
    <x v="0"/>
    <x v="1"/>
    <s v="normal"/>
    <s v="C001066506"/>
    <s v="C.AMER.MX.AD.VITRO"/>
    <s v="Troncozo Lozada Gustavo"/>
    <d v="2017-04-28T12:00:00"/>
    <d v="2017-05-02T16:00:00"/>
    <s v="AMER | Vitro | Domain Controller modification"/>
    <s v="Successful"/>
    <s v="On Time"/>
    <s v="No"/>
    <s v="Standard"/>
    <s v="Successful"/>
    <s v="On Time"/>
    <n v="1"/>
    <n v="1"/>
    <n v="0"/>
    <x v="4"/>
    <n v="0"/>
    <s v="Normal"/>
    <n v="0"/>
    <n v="0"/>
    <n v="0"/>
    <n v="0"/>
    <n v="1"/>
    <n v="0"/>
    <s v="Maria del Carmen"/>
    <s v="-"/>
    <s v="Active Directory"/>
    <s v="ITO"/>
    <s v="No"/>
    <s v="No"/>
    <s v="No"/>
    <s v="Si"/>
    <s v="No"/>
  </r>
  <r>
    <x v="1"/>
    <x v="0"/>
    <x v="1"/>
    <s v="normal"/>
    <s v="C001080093"/>
    <s v="SE.AMER.MX.SDM.VITRO"/>
    <s v="Hernandez Gomez Hugo Raul"/>
    <d v="2017-04-26T08:00:00"/>
    <d v="2017-05-02T23:00:00"/>
    <s v="AMER | Multiple | Disable Monitoring agent on server SMSALCALI"/>
    <s v="Successful"/>
    <s v="On Time"/>
    <s v="No"/>
    <s v="Standard"/>
    <s v="Successful"/>
    <s v="On Time"/>
    <n v="1"/>
    <n v="1"/>
    <n v="0"/>
    <x v="4"/>
    <n v="0"/>
    <s v="Normal"/>
    <n v="0"/>
    <n v="0"/>
    <n v="0"/>
    <n v="0"/>
    <n v="1"/>
    <n v="0"/>
    <s v="Maria del Carmen"/>
    <s v="C000925839"/>
    <s v="SDM"/>
    <s v="ITO"/>
    <s v="No"/>
    <s v="No"/>
    <s v="No"/>
    <s v="Si"/>
    <s v="No"/>
  </r>
  <r>
    <x v="16"/>
    <x v="1"/>
    <x v="0"/>
    <s v="normal"/>
    <s v="C001080104"/>
    <s v="TS.GS.MX.SIC.VOICE"/>
    <s v="Santos Gonzalez Pedro Luis "/>
    <d v="2017-04-29T20:00:00"/>
    <d v="2017-05-03T01:00:00"/>
    <s v="VWFS | TSMX | TSS | Acompañamiento a Carrier en revision de troncales a PSTN."/>
    <s v="Successful"/>
    <s v="On Time"/>
    <s v="No"/>
    <s v="Minor"/>
    <s v="Successful"/>
    <s v="On Time"/>
    <n v="1"/>
    <n v="1"/>
    <n v="0"/>
    <x v="4"/>
    <n v="0"/>
    <s v="Normal"/>
    <n v="0"/>
    <n v="0"/>
    <n v="0"/>
    <n v="0"/>
    <n v="1"/>
    <n v="0"/>
    <s v="Alejandro"/>
    <s v="-"/>
    <s v="Voice"/>
    <s v="TSS"/>
    <s v="No"/>
    <s v="No"/>
    <s v="No"/>
    <s v="Si"/>
    <s v="No"/>
  </r>
  <r>
    <x v="1"/>
    <x v="0"/>
    <x v="0"/>
    <s v="normal"/>
    <s v="C001081487"/>
    <s v="C.AMER.MX.PCI"/>
    <s v="Romero Rodriguez Roger Eduardo"/>
    <d v="2017-04-26T00:00:00"/>
    <d v="2017-05-03T00:00:00"/>
    <s v="AMER | Vitro | OS Upgrade to 2012 R2 and configuration | Physical - SMSALCALI.vitro.com"/>
    <s v="Successful"/>
    <s v="On Time"/>
    <s v="No"/>
    <s v="Minor"/>
    <s v="Successful"/>
    <s v="On Time"/>
    <n v="1"/>
    <n v="1"/>
    <n v="0"/>
    <x v="4"/>
    <n v="0"/>
    <s v="Normal"/>
    <n v="0"/>
    <n v="0"/>
    <n v="0"/>
    <n v="0"/>
    <n v="1"/>
    <n v="0"/>
    <s v="Maria del Carmen"/>
    <s v="C000828551"/>
    <s v="PCI Infraestructura"/>
    <s v="ITO"/>
    <s v="No"/>
    <s v="No"/>
    <s v="No"/>
    <s v="Si"/>
    <s v="No"/>
  </r>
  <r>
    <x v="1"/>
    <x v="0"/>
    <x v="0"/>
    <s v="normal"/>
    <s v="C001081572"/>
    <s v="C.AMER.MX.CCS"/>
    <s v="Monter Landazuri Luis Fernando"/>
    <d v="2017-04-27T17:00:00"/>
    <d v="2017-05-02T17:00:00"/>
    <s v="AMER | MULTIPLE | Application: Installation, configuration and RTP of SCCM in servers: SMSALCALI.vitro.com"/>
    <s v="Successful"/>
    <s v="On Time"/>
    <s v="No"/>
    <s v="Minor"/>
    <s v="Successful"/>
    <s v="On Time"/>
    <n v="1"/>
    <n v="1"/>
    <n v="0"/>
    <x v="4"/>
    <n v="0"/>
    <s v="Normal"/>
    <n v="0"/>
    <n v="0"/>
    <n v="0"/>
    <n v="0"/>
    <n v="1"/>
    <n v="0"/>
    <s v="Maria del Carmen"/>
    <s v="C001069919"/>
    <s v="Active Directory"/>
    <s v="ITO"/>
    <s v="No"/>
    <s v="No"/>
    <s v="No"/>
    <s v="Si"/>
    <s v="No"/>
  </r>
  <r>
    <x v="5"/>
    <x v="0"/>
    <x v="0"/>
    <s v="normal"/>
    <s v="C001083313"/>
    <s v="SE.AMER.MX.OPM-TSMX"/>
    <s v="Cordero Garcia Eder Jose "/>
    <d v="2017-04-26T14:00:00"/>
    <d v="2017-05-02T18:00:00"/>
    <s v="TSMX | PQIT | Distribución de nueva cadena Proxy (Fase 4)"/>
    <s v="Successful"/>
    <s v="On Time"/>
    <s v="No"/>
    <s v="Minor"/>
    <s v="Successful"/>
    <s v="On Time"/>
    <n v="1"/>
    <n v="1"/>
    <n v="0"/>
    <x v="4"/>
    <n v="0"/>
    <s v="Normal"/>
    <n v="0"/>
    <n v="0"/>
    <n v="0"/>
    <n v="0"/>
    <n v="1"/>
    <n v="0"/>
    <s v="Karina"/>
    <s v="C000983858"/>
    <s v="OPM"/>
    <s v="ITO"/>
    <s v="No"/>
    <s v="No"/>
    <s v="No"/>
    <s v="Si"/>
    <s v="No"/>
  </r>
  <r>
    <x v="1"/>
    <x v="0"/>
    <x v="1"/>
    <s v="normal"/>
    <s v="C001083355"/>
    <s v="C.SAP.MX.AA.SAP-BASIS"/>
    <s v="Hernandez Jacinto Marco Antonio"/>
    <d v="2017-05-02T11:00:00"/>
    <d v="2017-05-02T19:00:00"/>
    <s v="VITRO | QAS | | AH4HA126 | BW | BQA | COMPONENTS PATCH INSTALATION | ST-PI | ST-A /PI &amp; NOTES APPLICATION"/>
    <s v="Successful"/>
    <s v="On Time"/>
    <s v="No"/>
    <s v="Standard"/>
    <s v="Successful"/>
    <s v="On Time"/>
    <n v="1"/>
    <n v="1"/>
    <n v="0"/>
    <x v="4"/>
    <n v="0"/>
    <s v="Normal"/>
    <n v="0"/>
    <n v="0"/>
    <n v="0"/>
    <n v="0"/>
    <n v="1"/>
    <n v="0"/>
    <s v="Maria del Carmen"/>
    <s v="CMOD318335"/>
    <s v="Basis"/>
    <s v="BASIS"/>
    <s v="No"/>
    <s v="No"/>
    <s v="No"/>
    <s v="Si"/>
    <s v="No"/>
  </r>
  <r>
    <x v="1"/>
    <x v="1"/>
    <x v="1"/>
    <s v="normal"/>
    <s v="C001087772"/>
    <s v="TS.CP.MX.SIC.LAN.VITRO"/>
    <s v="Huerta Barrera David  "/>
    <d v="2017-04-26T13:00:00"/>
    <d v="2017-05-02T17:00:00"/>
    <s v="VITRO | Post mortem | IM0015805475 | Alcali Remplazo de Switch Avaya C364T-PWR del área de la Misión por daño / Pre aprobado"/>
    <s v="Successful"/>
    <s v="On Time"/>
    <s v="No"/>
    <s v="Standard"/>
    <s v="Successful"/>
    <s v="On Time"/>
    <n v="1"/>
    <n v="1"/>
    <n v="0"/>
    <x v="4"/>
    <n v="0"/>
    <s v="Normal"/>
    <n v="0"/>
    <n v="0"/>
    <n v="0"/>
    <n v="0"/>
    <n v="1"/>
    <n v="0"/>
    <s v="Maria del Carmen"/>
    <s v="C000184287"/>
    <s v="LAN"/>
    <s v="TSS"/>
    <s v="No"/>
    <s v="No"/>
    <s v="No"/>
    <s v="Si"/>
    <s v="No"/>
  </r>
  <r>
    <x v="11"/>
    <x v="0"/>
    <x v="0"/>
    <s v="normal"/>
    <s v="C001087812"/>
    <s v="C.SAP.MX.AA.GDH.MX-BASIS"/>
    <s v="Acosta Medina Marco Antonio"/>
    <d v="2017-05-01T06:00:00"/>
    <d v="2017-05-02T23:00:00"/>
    <s v="GRUPO KUO / SAP TS-MX / SANDBOX / SYSTEM COPY TO SANDBOX FOR PHR AND QA8 /CCAB; ITO.CAB pre-approved [4EP]"/>
    <s v="Successful"/>
    <s v="On Time"/>
    <s v="No"/>
    <s v="Minor"/>
    <s v="Successful"/>
    <s v="On Time"/>
    <n v="1"/>
    <n v="1"/>
    <n v="0"/>
    <x v="4"/>
    <n v="0"/>
    <s v="Normal"/>
    <n v="0"/>
    <n v="0"/>
    <n v="0"/>
    <n v="1"/>
    <n v="1"/>
    <n v="0"/>
    <s v="Ariadna"/>
    <s v="CMOD317687"/>
    <s v="Basis"/>
    <s v="BASIS"/>
    <s v="No"/>
    <s v="No"/>
    <s v="Si"/>
    <s v="Si"/>
    <s v="No"/>
  </r>
  <r>
    <x v="11"/>
    <x v="0"/>
    <x v="1"/>
    <s v="normal"/>
    <s v="C001087870"/>
    <s v="C.SAP.MX.AA.GDH.MX-BASIS"/>
    <s v="Pacheco Ramirez Victor"/>
    <d v="2017-05-03T14:00:00"/>
    <d v="2017-05-03T16:00:00"/>
    <s v="[GRUPO KUO] / [ SAP -TSMX ] / [ PRO ] / [ PRA, PR8] / - DB-Parameters online | CCAB &amp; ITO.CAB pre-approved [4EP]"/>
    <s v="Successful"/>
    <s v="On Time"/>
    <s v="No"/>
    <s v="Standard"/>
    <s v="Successful"/>
    <s v="On Time"/>
    <n v="1"/>
    <n v="1"/>
    <n v="0"/>
    <x v="4"/>
    <n v="0"/>
    <s v="Normal"/>
    <n v="0"/>
    <n v="0"/>
    <n v="0"/>
    <n v="0"/>
    <n v="1"/>
    <n v="0"/>
    <s v="Ariadna"/>
    <s v="CMOD315267"/>
    <s v="Basis"/>
    <s v="BASIS"/>
    <s v="No"/>
    <s v="No"/>
    <s v="No"/>
    <s v="Si"/>
    <s v="No"/>
  </r>
  <r>
    <x v="1"/>
    <x v="1"/>
    <x v="1"/>
    <s v="normal"/>
    <s v="C001089786"/>
    <s v="TS.CP.MX.SIC.WAN.VITRO"/>
    <s v="Valdez Zamora Gerardo Ivan"/>
    <d v="2017-05-02T17:00:00"/>
    <d v="2017-05-02T22:00:00"/>
    <s v="Vitro | TSS - Alta de Permisos &lt;Regla Vitro-Vitro AG&gt; en Firewall &lt;FW-VTO-INT_1&gt;| Pre autorizado"/>
    <s v="Successful"/>
    <s v="On Time"/>
    <s v="No"/>
    <s v="Standard"/>
    <s v="Successful"/>
    <s v="On Time"/>
    <n v="1"/>
    <n v="1"/>
    <n v="0"/>
    <x v="4"/>
    <n v="0"/>
    <s v="Normal"/>
    <n v="0"/>
    <n v="0"/>
    <n v="0"/>
    <n v="0"/>
    <n v="1"/>
    <n v="0"/>
    <s v="Maria del Carmen"/>
    <s v="C000473050"/>
    <s v="WAN"/>
    <s v="TSS"/>
    <s v="No"/>
    <s v="No"/>
    <s v="No"/>
    <s v="Si"/>
    <s v="No"/>
  </r>
  <r>
    <x v="11"/>
    <x v="0"/>
    <x v="1"/>
    <s v="normal"/>
    <s v="C001089841"/>
    <s v="C.AMER.MX.LBU.WINTEL"/>
    <s v="Cassaball Camacho Maria Cristina"/>
    <d v="2017-05-02T14:00:00"/>
    <d v="2017-05-02T23:00:00"/>
    <s v="AMER | KUO| Healthy restart of server : &quot;deqroboprvm01&quot; | pre-approved"/>
    <s v="Successful"/>
    <s v="On Time"/>
    <s v="No"/>
    <s v="Standard"/>
    <s v="Successful"/>
    <s v="On Time"/>
    <n v="1"/>
    <n v="1"/>
    <n v="0"/>
    <x v="4"/>
    <n v="0"/>
    <s v="Normal"/>
    <n v="0"/>
    <n v="0"/>
    <n v="0"/>
    <n v="0"/>
    <n v="1"/>
    <n v="0"/>
    <s v="Ariadna"/>
    <s v="C000961078"/>
    <s v="DPO Windows"/>
    <s v="ITO"/>
    <s v="No"/>
    <s v="No"/>
    <s v="No"/>
    <s v="Si"/>
    <s v="No"/>
  </r>
  <r>
    <x v="12"/>
    <x v="0"/>
    <x v="1"/>
    <s v="normal"/>
    <s v="C001089857"/>
    <s v="C.SAP.MX.AA.GDH.MX-BASIS"/>
    <s v="Gomez Hernandez Saday Rubi "/>
    <d v="2017-05-03T09:00:00"/>
    <d v="2017-05-03T11:00:00"/>
    <s v="[GDG] / [ SAP -TS] / [PROD] / [ GXP] / [ MX] - SNOTE / ITO.CAB pre-approved"/>
    <s v="Successful"/>
    <s v="On Time"/>
    <s v="No"/>
    <s v="Standard"/>
    <s v="Successful"/>
    <s v="On Time"/>
    <n v="1"/>
    <n v="1"/>
    <n v="0"/>
    <x v="4"/>
    <n v="0"/>
    <s v="Normal"/>
    <n v="0"/>
    <n v="0"/>
    <n v="0"/>
    <n v="0"/>
    <n v="1"/>
    <n v="0"/>
    <s v="Karina"/>
    <s v="CMOD317142"/>
    <s v="Basis"/>
    <s v="BASIS"/>
    <s v="No"/>
    <s v="No"/>
    <s v="No"/>
    <s v="Si"/>
    <s v="No"/>
  </r>
  <r>
    <x v="12"/>
    <x v="0"/>
    <x v="1"/>
    <s v="normal"/>
    <s v="C001089875"/>
    <s v="C.SAP.MX.AA.GDH.MX-BASIS"/>
    <s v="Donge Vargas Oscar  "/>
    <d v="2017-05-03T11:00:00"/>
    <d v="2017-05-03T13:00:00"/>
    <s v="[GDG] / [ SAP -TS] / [ TEST] / [ QAS] / [ MX] - SNOTE / ITO.CAB pre-approved"/>
    <s v="Successful"/>
    <s v="On Time"/>
    <s v="No"/>
    <s v="Standard"/>
    <s v="Successful"/>
    <s v="On Time"/>
    <n v="1"/>
    <n v="1"/>
    <n v="0"/>
    <x v="4"/>
    <n v="0"/>
    <s v="Normal"/>
    <n v="0"/>
    <n v="0"/>
    <n v="0"/>
    <n v="0"/>
    <n v="1"/>
    <n v="0"/>
    <s v="Karina"/>
    <s v="CMOD317142"/>
    <s v="Basis"/>
    <s v="BASIS"/>
    <s v="No"/>
    <s v="No"/>
    <s v="No"/>
    <s v="Si"/>
    <s v="No"/>
  </r>
  <r>
    <x v="1"/>
    <x v="1"/>
    <x v="1"/>
    <s v="normal"/>
    <s v="C001089971"/>
    <s v="TS.CP.MX.SIC.LAN.VITRO"/>
    <s v="Huerta Barrera David  "/>
    <d v="2017-05-02T23:00:00"/>
    <d v="2017-05-03T03:00:00"/>
    <s v="VITRO  | Fama | Mantenimiento a Fibra óptica de MDF a Embarques"/>
    <s v="Successful"/>
    <s v="On Time"/>
    <s v="No"/>
    <s v="Standard"/>
    <s v="Successful"/>
    <s v="On Time"/>
    <n v="1"/>
    <n v="1"/>
    <n v="0"/>
    <x v="4"/>
    <n v="0"/>
    <s v="Normal"/>
    <n v="0"/>
    <n v="0"/>
    <n v="0"/>
    <n v="0"/>
    <n v="1"/>
    <n v="0"/>
    <s v="Maria del Carmen"/>
    <s v="-"/>
    <s v="LAN"/>
    <s v="TSS"/>
    <s v="No"/>
    <s v="No"/>
    <s v="No"/>
    <s v="Si"/>
    <s v="No"/>
  </r>
  <r>
    <x v="15"/>
    <x v="0"/>
    <x v="1"/>
    <s v="normal"/>
    <s v="C001091636"/>
    <s v="C.SAP.MX.AA.GDH.MX-BASIS"/>
    <s v="Morales Herrera Benjamin  "/>
    <d v="2017-05-03T15:30:00"/>
    <d v="2017-05-03T16:00:00"/>
    <s v="TSMX | Imperquimia | /SAP Request:User deletion Preaprobado"/>
    <s v="Successful"/>
    <s v="On Time"/>
    <s v="No"/>
    <s v="Standard"/>
    <s v="Successful"/>
    <s v="On Time"/>
    <n v="1"/>
    <n v="1"/>
    <n v="0"/>
    <x v="4"/>
    <n v="0"/>
    <s v="Normal"/>
    <n v="0"/>
    <n v="0"/>
    <n v="0"/>
    <n v="0"/>
    <n v="1"/>
    <n v="0"/>
    <s v="Karina"/>
    <s v="C000750658"/>
    <s v="Basis"/>
    <s v="BASIS"/>
    <s v="No"/>
    <s v="No"/>
    <s v="No"/>
    <s v="Si"/>
    <s v="No"/>
  </r>
  <r>
    <x v="8"/>
    <x v="0"/>
    <x v="0"/>
    <s v="normal"/>
    <s v="C40805462"/>
    <s v="BACKUP ITS Support OPS VWM CHGMGR"/>
    <s v="Castro Vazquez Antonio De Jesus"/>
    <d v="2017-04-27T14:00:00"/>
    <d v="2017-05-02T17:00:00"/>
    <s v="Actualización de NetBackup License Keys en Masters Servers"/>
    <s v="Successful"/>
    <s v="On Time"/>
    <s v="No"/>
    <s v="Minor"/>
    <s v="Successful"/>
    <s v="On Time"/>
    <n v="1"/>
    <n v="1"/>
    <n v="0"/>
    <x v="4"/>
    <n v="0"/>
    <s v="Normal"/>
    <n v="0"/>
    <n v="0"/>
    <n v="0"/>
    <n v="0"/>
    <n v="1"/>
    <n v="0"/>
    <s v="Alejandro"/>
    <s v="-"/>
    <s v="Backups -Storage"/>
    <s v="ITO"/>
    <s v="No"/>
    <s v="No"/>
    <s v="No"/>
    <s v="Si"/>
    <s v="No"/>
  </r>
  <r>
    <x v="8"/>
    <x v="0"/>
    <x v="0"/>
    <s v="normal"/>
    <s v="C40805803"/>
    <s v="PROYECT INFRAEST ITS Support OPS VWM CHGMGR"/>
    <s v="Zozoaga Trujillo Maria De La Concepcion Monica"/>
    <d v="2017-04-26T15:30:00"/>
    <d v="2017-05-03T15:30:00"/>
    <s v="Apagado de servidor : VWMXPUSFV001P / 10.148.8.251"/>
    <s v="Successful"/>
    <s v="On Time"/>
    <s v="No"/>
    <s v="Minor"/>
    <s v="Successful"/>
    <s v="On Time"/>
    <n v="1"/>
    <n v="1"/>
    <n v="0"/>
    <x v="4"/>
    <n v="0"/>
    <s v="Normal"/>
    <n v="0"/>
    <n v="0"/>
    <n v="0"/>
    <n v="0"/>
    <n v="1"/>
    <n v="0"/>
    <s v="Alejandro"/>
    <s v="CT40003420"/>
    <s v="Proyectos"/>
    <s v="ITO"/>
    <s v="No"/>
    <s v="No"/>
    <s v="No"/>
    <s v="Si"/>
    <s v="No"/>
  </r>
  <r>
    <x v="8"/>
    <x v="1"/>
    <x v="0"/>
    <s v="normal"/>
    <s v="C40807604"/>
    <s v="OPM ITS Support OPS VWM CHGMGR"/>
    <s v="Vargas Aguilar Jorge"/>
    <d v="2017-04-30T09:00:00"/>
    <d v="2017-05-02T17:00:00"/>
    <s v="Arreglo de cableado de equipos unix/windows localizados en DCPII Gabinete 2322"/>
    <s v="Successful"/>
    <s v="On Time"/>
    <s v="No"/>
    <s v="Minor"/>
    <s v="Successful"/>
    <s v="On Time"/>
    <n v="1"/>
    <n v="1"/>
    <n v="0"/>
    <x v="4"/>
    <n v="0"/>
    <s v="Normal"/>
    <n v="0"/>
    <n v="0"/>
    <n v="0"/>
    <n v="0"/>
    <n v="1"/>
    <n v="0"/>
    <s v="Alejandro"/>
    <s v="CT40005482"/>
    <s v="OPM"/>
    <s v="TSS"/>
    <s v="No"/>
    <s v="No"/>
    <s v="No"/>
    <s v="Si"/>
    <s v="No"/>
  </r>
  <r>
    <x v="8"/>
    <x v="1"/>
    <x v="0"/>
    <s v="normal"/>
    <s v="C40808306"/>
    <s v="TELECOM ITS Support OPS VWM CHGMGR"/>
    <s v="Martinez Vega Maria Jose"/>
    <d v="2017-04-29T09:00:00"/>
    <d v="2017-05-02T17:00:00"/>
    <s v="Seguimiento de Cables a equipo MX_SW-HB4-ET2K ubicado en gabinete 2114"/>
    <s v="Successful"/>
    <s v="On Time"/>
    <s v="No"/>
    <s v="Minor"/>
    <s v="Successful"/>
    <s v="On Time"/>
    <n v="1"/>
    <n v="1"/>
    <n v="0"/>
    <x v="4"/>
    <n v="0"/>
    <s v="Normal"/>
    <n v="0"/>
    <n v="0"/>
    <n v="0"/>
    <n v="0"/>
    <n v="1"/>
    <n v="0"/>
    <s v="Alejandro"/>
    <s v="CT40002753"/>
    <s v="Cableado"/>
    <s v="TSS"/>
    <s v="No"/>
    <s v="No"/>
    <s v="No"/>
    <s v="Si"/>
    <s v="No"/>
  </r>
  <r>
    <x v="8"/>
    <x v="0"/>
    <x v="1"/>
    <s v="normal"/>
    <s v="C40812447"/>
    <s v="STORAGE ITS Support OPS VWM CHGMGR"/>
    <s v="GEORGE DAVILA JESUS JACOB"/>
    <d v="2017-05-03T10:00:00"/>
    <d v="2017-05-03T14:00:00"/>
    <s v="Cambio de Disco en Storage"/>
    <s v="Successful"/>
    <s v="On Time"/>
    <s v="No"/>
    <s v="Standard"/>
    <s v="Successful"/>
    <s v="On Time"/>
    <n v="1"/>
    <n v="1"/>
    <n v="0"/>
    <x v="4"/>
    <n v="0"/>
    <s v="Normal"/>
    <n v="0"/>
    <n v="0"/>
    <n v="0"/>
    <n v="0"/>
    <n v="1"/>
    <n v="0"/>
    <s v="Alejandro"/>
    <s v="CT40000633"/>
    <s v="Backups -Storage"/>
    <s v="ITO"/>
    <s v="No"/>
    <s v="No"/>
    <s v="No"/>
    <s v="Si"/>
    <s v="No"/>
  </r>
  <r>
    <x v="22"/>
    <x v="0"/>
    <x v="1"/>
    <s v="normal"/>
    <s v="C001075430"/>
    <s v="C.SAP.MX.AA.GDH.MX-BASIS"/>
    <s v="Rodriguez Rabadan Maria de los Angeles"/>
    <d v="2017-05-02T08:00:00"/>
    <d v="2017-05-03T23:00:00"/>
    <s v="CEF / SAP TS-SL / TEST / C1Q / DSI - Install SAP Bundle Patch (SBP) /CCAB; CSS.CAB pre-approved [4EP]"/>
    <s v="Successful"/>
    <s v="On Time"/>
    <s v="No"/>
    <s v="Standard"/>
    <s v="Successful"/>
    <s v="On Time"/>
    <n v="1"/>
    <n v="1"/>
    <n v="0"/>
    <x v="4"/>
    <n v="0"/>
    <s v="Normal"/>
    <n v="0"/>
    <n v="0"/>
    <n v="0"/>
    <n v="0"/>
    <n v="1"/>
    <n v="0"/>
    <s v="Karina"/>
    <s v="CMOD318870"/>
    <s v="Basis"/>
    <s v="BASIS"/>
    <s v="No"/>
    <s v="No"/>
    <s v="No"/>
    <s v="Si"/>
    <s v="No"/>
  </r>
  <r>
    <x v="14"/>
    <x v="0"/>
    <x v="0"/>
    <s v="normal"/>
    <s v="C001076975"/>
    <s v="C.AMER.MX.PCI"/>
    <s v="Lopez Castillo Isidro"/>
    <d v="2017-05-02T15:00:00"/>
    <d v="2017-05-03T18:00:00"/>
    <s v="AMER | MULTIPLE | Administrative change | Creation and Release to Operation, new server (gdfqroauv42) | 52919390"/>
    <s v="Successful"/>
    <s v="On Time"/>
    <s v="No"/>
    <s v="Minor"/>
    <s v="Successful"/>
    <s v="On Time"/>
    <n v="1"/>
    <n v="1"/>
    <n v="0"/>
    <x v="4"/>
    <n v="0"/>
    <s v="Normal"/>
    <n v="0"/>
    <n v="0"/>
    <n v="0"/>
    <n v="0"/>
    <n v="1"/>
    <n v="0"/>
    <s v="Karina"/>
    <s v="C000913861"/>
    <s v="PCI Infraestructura"/>
    <s v="ITO"/>
    <s v="No"/>
    <s v="No"/>
    <s v="No"/>
    <s v="Si"/>
    <s v="No"/>
  </r>
  <r>
    <x v="5"/>
    <x v="0"/>
    <x v="0"/>
    <s v="normal"/>
    <s v="C001085048"/>
    <s v="C.AMER.MX.LBU.WINTEL"/>
    <s v="Ramos Cerecedo Juana  "/>
    <d v="2017-05-04T10:00:00"/>
    <d v="2017-05-04T14:00:00"/>
    <s v="AMER | TSMX_PQIT, disconnection of network infrastructure PQIT"/>
    <s v="Successful"/>
    <s v="On Time"/>
    <s v="No"/>
    <s v="Minor"/>
    <s v="Successful"/>
    <s v="On Time"/>
    <n v="1"/>
    <n v="1"/>
    <n v="0"/>
    <x v="4"/>
    <n v="0"/>
    <s v="Normal"/>
    <n v="0"/>
    <n v="0"/>
    <n v="0"/>
    <n v="0"/>
    <n v="1"/>
    <n v="0"/>
    <s v="Karina"/>
    <s v="C000959326"/>
    <s v="DPO Windows"/>
    <s v="ITO"/>
    <s v="No"/>
    <s v="No"/>
    <s v="No"/>
    <s v="Si"/>
    <s v="No"/>
  </r>
  <r>
    <x v="11"/>
    <x v="0"/>
    <x v="1"/>
    <s v="normal"/>
    <s v="C001085068"/>
    <s v="C.SAP.MX.AA.GDH.MX-BASIS"/>
    <s v="Flores Cuatzo Antonio  "/>
    <d v="2017-05-03T15:30:00"/>
    <d v="2017-05-03T18:00:00"/>
    <s v="Grupo KUO / SAP TS-MX / Client 000 / SAP Request:User deletion Preaprobado"/>
    <s v="Successful"/>
    <s v="On Time"/>
    <s v="No"/>
    <s v="Standard"/>
    <s v="Successful"/>
    <s v="On Time"/>
    <n v="1"/>
    <n v="1"/>
    <n v="0"/>
    <x v="4"/>
    <n v="0"/>
    <s v="Normal"/>
    <n v="0"/>
    <n v="0"/>
    <n v="0"/>
    <n v="0"/>
    <n v="1"/>
    <n v="0"/>
    <s v="Ariadna"/>
    <s v="C000750658"/>
    <s v="Basis"/>
    <s v="BASIS"/>
    <s v="No"/>
    <s v="No"/>
    <s v="No"/>
    <s v="Si"/>
    <s v="No"/>
  </r>
  <r>
    <x v="10"/>
    <x v="0"/>
    <x v="0"/>
    <s v="normal"/>
    <s v="C001087888"/>
    <s v="SE.AA.MX.SDM.LOCAL"/>
    <s v="Salinas Cruz Edith"/>
    <d v="2017-04-29T07:00:00"/>
    <d v="2017-05-03T23:00:00"/>
    <s v="SLT GRUPO Q / SAP TS-MX / PROD / CEP / QTO - Restore&amp;Recovery - classic env."/>
    <s v="Successful"/>
    <s v="On Time"/>
    <s v="No"/>
    <s v="Minor"/>
    <s v="Successful"/>
    <s v="On Time"/>
    <n v="1"/>
    <n v="1"/>
    <n v="0"/>
    <x v="4"/>
    <n v="1"/>
    <s v="SLT"/>
    <n v="0"/>
    <n v="0"/>
    <n v="0"/>
    <n v="0"/>
    <n v="1"/>
    <n v="0"/>
    <s v="Karina"/>
    <s v="-"/>
    <s v="SDM"/>
    <s v="ITO"/>
    <s v="No"/>
    <s v="No"/>
    <s v="No"/>
    <s v="Si"/>
    <s v="No"/>
  </r>
  <r>
    <x v="14"/>
    <x v="0"/>
    <x v="1"/>
    <s v="normal"/>
    <s v="C001089582"/>
    <s v="C.SAP.MX.AA.GDH.MX-BASIS"/>
    <s v="Rodriguez Rabadan Maria de los Angeles"/>
    <d v="2017-05-02T13:00:00"/>
    <d v="2017-05-03T18:00:00"/>
    <s v="TSMX/GDF SUEZ/SAP Request: User creation with assignment of the roles CSS.CAB preapproved"/>
    <s v="Successful"/>
    <s v="On Time"/>
    <s v="No"/>
    <s v="Standard"/>
    <s v="Successful"/>
    <s v="On Time"/>
    <n v="1"/>
    <n v="1"/>
    <n v="0"/>
    <x v="4"/>
    <n v="0"/>
    <s v="Normal"/>
    <n v="0"/>
    <n v="0"/>
    <n v="0"/>
    <n v="0"/>
    <n v="1"/>
    <n v="0"/>
    <s v="Karina"/>
    <s v="CMOD310786"/>
    <s v="Basis"/>
    <s v="BASIS"/>
    <s v="No"/>
    <s v="No"/>
    <s v="No"/>
    <s v="Si"/>
    <s v="No"/>
  </r>
  <r>
    <x v="10"/>
    <x v="1"/>
    <x v="0"/>
    <s v="normal"/>
    <s v="C001089842"/>
    <s v="TS.GS.MX.SCC2.WAN.SEC"/>
    <s v="Sanchez Guevara Cesar"/>
    <d v="2017-05-03T19:00:00"/>
    <d v="2017-05-03T21:00:00"/>
    <s v="Creacion de NAT Grupo Q"/>
    <s v="Successful"/>
    <s v="On Time"/>
    <s v="No"/>
    <s v="Minor"/>
    <s v="Successful"/>
    <s v="On Time"/>
    <n v="1"/>
    <n v="1"/>
    <n v="0"/>
    <x v="4"/>
    <n v="0"/>
    <s v="Normal"/>
    <n v="0"/>
    <n v="0"/>
    <n v="0"/>
    <n v="0"/>
    <n v="1"/>
    <n v="0"/>
    <s v="Karina"/>
    <s v="-"/>
    <s v="WAN"/>
    <s v="TSS"/>
    <s v="No"/>
    <s v="No"/>
    <s v="No"/>
    <s v="Si"/>
    <s v="No"/>
  </r>
  <r>
    <x v="12"/>
    <x v="0"/>
    <x v="1"/>
    <s v="normal"/>
    <s v="C001089868"/>
    <s v="C.SAP.MX.AA.GDH.MX-BASIS"/>
    <s v="Gomez Hernandez Saday Rubi "/>
    <d v="2017-05-03T15:00:00"/>
    <d v="2017-05-03T17:00:00"/>
    <s v="[GDG] / [ SAP -TS] / [QAS] / [ GRQ] / [ MX] - SNOTE / ITO.CAB pre-approved"/>
    <s v="Successful"/>
    <s v="On Time"/>
    <s v="No"/>
    <s v="Standard"/>
    <s v="Successful"/>
    <s v="On Time"/>
    <n v="1"/>
    <n v="1"/>
    <n v="0"/>
    <x v="4"/>
    <n v="0"/>
    <s v="Normal"/>
    <n v="0"/>
    <n v="0"/>
    <n v="0"/>
    <n v="0"/>
    <n v="1"/>
    <n v="0"/>
    <s v="Karina"/>
    <s v="CMOD317142"/>
    <s v="Basis"/>
    <s v="BASIS"/>
    <s v="No"/>
    <s v="No"/>
    <s v="No"/>
    <s v="Si"/>
    <s v="No"/>
  </r>
  <r>
    <x v="12"/>
    <x v="0"/>
    <x v="1"/>
    <s v="normal"/>
    <s v="C001089879"/>
    <s v="C.SAP.MX.AA.GDH.MX-BASIS"/>
    <s v="Donge Vargas Oscar  "/>
    <d v="2017-05-04T09:00:00"/>
    <d v="2017-05-04T11:00:00"/>
    <s v="[GDG] / [ SAP -TS] / [ PROD] / [ PRO] / [ MX] - SNOTE / ITO.CAB pre-approved"/>
    <s v="Successful"/>
    <s v="On Time"/>
    <s v="No"/>
    <s v="Standard"/>
    <s v="Successful"/>
    <s v="On Time"/>
    <n v="1"/>
    <n v="1"/>
    <n v="0"/>
    <x v="4"/>
    <n v="0"/>
    <s v="Normal"/>
    <n v="0"/>
    <n v="0"/>
    <n v="0"/>
    <n v="0"/>
    <n v="1"/>
    <n v="0"/>
    <s v="Karina"/>
    <s v="CMOD317142"/>
    <s v="Basis"/>
    <s v="BASIS"/>
    <s v="No"/>
    <s v="No"/>
    <s v="No"/>
    <s v="Si"/>
    <s v="No"/>
  </r>
  <r>
    <x v="10"/>
    <x v="0"/>
    <x v="0"/>
    <s v="normal"/>
    <s v="C001089880"/>
    <s v="C.AMER.MX.DPO-LNX"/>
    <s v="Don Juan Rico Nataly"/>
    <d v="2017-05-03T15:00:00"/>
    <d v="2017-05-03T17:00:00"/>
    <s v="GRUPO Q / AMEC / Queretaro / DSI / Linux / DO: 52931597-52931594 / Rundown System"/>
    <s v="Successful"/>
    <s v="On Time"/>
    <s v="No"/>
    <s v="Minor"/>
    <s v="Successful"/>
    <s v="On Time"/>
    <n v="1"/>
    <n v="1"/>
    <n v="0"/>
    <x v="4"/>
    <n v="0"/>
    <s v="Normal"/>
    <n v="0"/>
    <n v="0"/>
    <n v="0"/>
    <n v="0"/>
    <n v="1"/>
    <n v="0"/>
    <s v="Karina"/>
    <s v="C000256554"/>
    <s v="DPO Linux"/>
    <s v="ITO"/>
    <s v="No"/>
    <s v="No"/>
    <s v="No"/>
    <s v="Si"/>
    <s v="No"/>
  </r>
  <r>
    <x v="11"/>
    <x v="0"/>
    <x v="1"/>
    <s v="normal"/>
    <s v="C001089921"/>
    <s v="C.SAP.MX.AA.GDH.MX-BASIS"/>
    <s v="Pacheco Ramirez Victor"/>
    <d v="2017-05-04T14:00:00"/>
    <d v="2017-05-04T16:00:00"/>
    <s v="[GRUPO KUO] / [ SAP -TSMX ] / [ PRO ] / [ PIP, PR9] / - DB-Parameters online | CCAB &amp; ITO.CAB pre-approved [4EP]"/>
    <s v="Successful"/>
    <s v="On Time"/>
    <s v="No"/>
    <s v="Standard"/>
    <s v="Successful"/>
    <s v="On Time"/>
    <n v="1"/>
    <n v="1"/>
    <n v="0"/>
    <x v="4"/>
    <n v="0"/>
    <s v="Normal"/>
    <n v="0"/>
    <n v="0"/>
    <n v="0"/>
    <n v="0"/>
    <n v="1"/>
    <n v="0"/>
    <s v="Ariadna"/>
    <s v="CMOD315267"/>
    <s v="Basis"/>
    <s v="BASIS"/>
    <s v="No"/>
    <s v="No"/>
    <s v="No"/>
    <s v="Si"/>
    <s v="No"/>
  </r>
  <r>
    <x v="11"/>
    <x v="0"/>
    <x v="1"/>
    <s v="normal"/>
    <s v="C001091497"/>
    <s v="C.AMER.MX.DPO-LNX"/>
    <s v="Don Juan Rico Nataly"/>
    <d v="2017-05-03T18:00:00"/>
    <d v="2017-05-03T20:00:00"/>
    <s v="AMER | KUO | Modification of SAPs on DSI DO 52935360"/>
    <s v="Successful"/>
    <s v="On Time"/>
    <s v="No"/>
    <s v="Standard"/>
    <s v="Successful"/>
    <s v="On Time"/>
    <n v="1"/>
    <n v="1"/>
    <n v="0"/>
    <x v="4"/>
    <n v="0"/>
    <s v="Normal"/>
    <n v="0"/>
    <n v="0"/>
    <n v="0"/>
    <n v="0"/>
    <n v="1"/>
    <n v="0"/>
    <s v="Ariadna"/>
    <s v="C000026001"/>
    <s v="DPO Linux"/>
    <s v="ITO"/>
    <s v="No"/>
    <s v="No"/>
    <s v="No"/>
    <s v="Si"/>
    <s v="No"/>
  </r>
  <r>
    <x v="12"/>
    <x v="0"/>
    <x v="1"/>
    <s v="normal"/>
    <s v="C001091538"/>
    <s v="C.SAP.MX.AA.SAP-BASIS"/>
    <s v="Donge Vargas Oscar  "/>
    <d v="2017-05-03T15:00:00"/>
    <d v="2017-05-03T17:00:00"/>
    <s v="TSMX | GDG | /SAP Request:User deletion Preaprobado"/>
    <s v="Successful"/>
    <s v="On Time"/>
    <s v="No"/>
    <s v="Standard"/>
    <s v="Successful"/>
    <s v="On Time"/>
    <n v="1"/>
    <n v="1"/>
    <n v="0"/>
    <x v="4"/>
    <n v="0"/>
    <s v="Normal"/>
    <n v="0"/>
    <n v="0"/>
    <n v="0"/>
    <n v="0"/>
    <n v="1"/>
    <n v="0"/>
    <s v="Karina"/>
    <s v="C000750658"/>
    <s v="Basis"/>
    <s v="BASIS"/>
    <s v="No"/>
    <s v="No"/>
    <s v="No"/>
    <s v="Si"/>
    <s v="No"/>
  </r>
  <r>
    <x v="21"/>
    <x v="0"/>
    <x v="1"/>
    <s v="normal"/>
    <s v="C001091588"/>
    <s v="C.SAP.MX.AA.GDH.MX-BASIS"/>
    <s v="Gomez Hernandez Saday Rubi "/>
    <d v="2017-05-04T11:00:00"/>
    <d v="2017-05-04T13:00:00"/>
    <s v="TSMX | VOLARIS | /SAP Request:User deletion Preaprobado"/>
    <s v="Successful"/>
    <s v="On Time"/>
    <s v="No"/>
    <s v="Standard"/>
    <s v="Successful"/>
    <s v="On Time"/>
    <n v="1"/>
    <n v="1"/>
    <n v="0"/>
    <x v="4"/>
    <n v="0"/>
    <s v="Normal"/>
    <n v="0"/>
    <n v="0"/>
    <n v="0"/>
    <n v="0"/>
    <n v="1"/>
    <n v="0"/>
    <s v="Karina"/>
    <s v="C000750658"/>
    <s v="Basis"/>
    <s v="BASIS"/>
    <s v="No"/>
    <s v="No"/>
    <s v="No"/>
    <s v="Si"/>
    <s v="No"/>
  </r>
  <r>
    <x v="2"/>
    <x v="0"/>
    <x v="1"/>
    <s v="normal"/>
    <s v="C001091650"/>
    <s v="C.SAP.MX.AA.GDH.MX-BASIS"/>
    <s v="Aguilera Ponce Carlos"/>
    <d v="2017-05-03T16:00:00"/>
    <d v="2017-05-03T17:00:00"/>
    <s v="LOREAL / SAP TS-MX / Client 000 / SAP Request:User deletion Preaprobado"/>
    <s v="Successful"/>
    <s v="On Time"/>
    <s v="No"/>
    <s v="Standard"/>
    <s v="Successful"/>
    <s v="On Time"/>
    <n v="1"/>
    <n v="1"/>
    <n v="0"/>
    <x v="4"/>
    <n v="0"/>
    <s v="Normal"/>
    <n v="0"/>
    <n v="0"/>
    <n v="0"/>
    <n v="0"/>
    <n v="1"/>
    <n v="0"/>
    <s v="Karina"/>
    <s v="C000750658"/>
    <s v="Basis"/>
    <s v="BASIS"/>
    <s v="No"/>
    <s v="No"/>
    <s v="No"/>
    <s v="Si"/>
    <s v="No"/>
  </r>
  <r>
    <x v="22"/>
    <x v="0"/>
    <x v="1"/>
    <s v="normal"/>
    <s v="C001091652"/>
    <s v="C.SAP.MX.AA.GDH.MX-BASIS"/>
    <s v="Aguilera Ponce Carlos"/>
    <d v="2017-05-03T16:00:00"/>
    <d v="2017-05-03T17:00:00"/>
    <s v="CDF / SAP TS-MX / Client 000 / SAP Request:User deletion Preaprobado"/>
    <s v="Successful"/>
    <s v="On Time"/>
    <s v="No"/>
    <s v="Standard"/>
    <s v="Successful"/>
    <s v="On Time"/>
    <n v="1"/>
    <n v="1"/>
    <n v="0"/>
    <x v="4"/>
    <n v="0"/>
    <s v="Normal"/>
    <n v="0"/>
    <n v="0"/>
    <n v="0"/>
    <n v="0"/>
    <n v="1"/>
    <n v="0"/>
    <s v="Karina"/>
    <s v="C000750658"/>
    <s v="Basis"/>
    <s v="BASIS"/>
    <s v="No"/>
    <s v="No"/>
    <s v="No"/>
    <s v="Si"/>
    <s v="No"/>
  </r>
  <r>
    <x v="9"/>
    <x v="0"/>
    <x v="1"/>
    <s v="normal"/>
    <s v="C001091653"/>
    <s v="C.SAP.MX.AA.GDH.MX-BASIS"/>
    <s v="Aguilera Ponce Carlos"/>
    <d v="2017-05-03T16:00:00"/>
    <d v="2017-05-03T17:00:00"/>
    <s v="HABC / SAP TS-MX / Client 000 /SAP Request:User deletion Preaprobado"/>
    <s v="Successful"/>
    <s v="On Time"/>
    <s v="No"/>
    <s v="Standard"/>
    <s v="Successful"/>
    <s v="On Time"/>
    <n v="1"/>
    <n v="1"/>
    <n v="0"/>
    <x v="4"/>
    <n v="0"/>
    <s v="Normal"/>
    <n v="0"/>
    <n v="0"/>
    <n v="0"/>
    <n v="0"/>
    <n v="1"/>
    <n v="0"/>
    <s v="Karina"/>
    <s v="C000750658"/>
    <s v="Basis"/>
    <s v="BASIS"/>
    <s v="No"/>
    <s v="No"/>
    <s v="No"/>
    <s v="Si"/>
    <s v="No"/>
  </r>
  <r>
    <x v="0"/>
    <x v="0"/>
    <x v="1"/>
    <s v="normal"/>
    <s v="C001091661"/>
    <s v="C.SAP.MX.AA.GDH.MX-BASIS"/>
    <s v="Morales Herrera Benjamin  "/>
    <d v="2017-05-03T16:30:00"/>
    <d v="2017-05-03T17:00:00"/>
    <s v="TSMX | HSAI | /SAP Request:User deletion Preaprobado"/>
    <s v="Successful"/>
    <s v="On Time"/>
    <s v="No"/>
    <s v="Standard"/>
    <s v="Successful"/>
    <s v="On Time"/>
    <n v="1"/>
    <n v="1"/>
    <n v="0"/>
    <x v="4"/>
    <n v="0"/>
    <s v="Normal"/>
    <n v="0"/>
    <n v="0"/>
    <n v="0"/>
    <n v="0"/>
    <n v="1"/>
    <n v="0"/>
    <s v="Ariadna"/>
    <s v="C000750658"/>
    <s v="Basis"/>
    <s v="BASIS"/>
    <s v="No"/>
    <s v="No"/>
    <s v="No"/>
    <s v="Si"/>
    <s v="No"/>
  </r>
  <r>
    <x v="11"/>
    <x v="0"/>
    <x v="1"/>
    <s v="normal"/>
    <s v="C001091696"/>
    <s v="C.AMER.MX.LBU.WINTEL"/>
    <s v="Xaxalpa Maldonado Yancarlo"/>
    <d v="2017-05-04T12:00:00"/>
    <d v="2017-05-04T14:00:00"/>
    <s v="AMER | KUO | 52936692| Increased of Disk Space unit E: 100 GB on server DEMTYDMZPV01"/>
    <s v="Successful"/>
    <s v="On Time"/>
    <s v="No"/>
    <s v="Standard"/>
    <s v="Successful"/>
    <s v="On Time"/>
    <n v="1"/>
    <n v="1"/>
    <n v="0"/>
    <x v="4"/>
    <n v="0"/>
    <s v="Normal"/>
    <n v="0"/>
    <n v="0"/>
    <n v="0"/>
    <n v="0"/>
    <n v="1"/>
    <n v="0"/>
    <s v="Ariadna"/>
    <s v="C000058623"/>
    <s v="DPO Windows"/>
    <s v="ITO"/>
    <s v="No"/>
    <s v="No"/>
    <s v="No"/>
    <s v="Si"/>
    <s v="No"/>
  </r>
  <r>
    <x v="11"/>
    <x v="0"/>
    <x v="1"/>
    <s v="normal"/>
    <s v="C001093383"/>
    <s v="C.AMER.MX.LBU.WINTEL"/>
    <s v="Soriano Rivera Oswaldo Gibran"/>
    <d v="2017-05-04T12:00:00"/>
    <d v="2017-05-04T14:00:00"/>
    <s v="AMER | KUO | 52935346| Modification of SAPs on DEMTYDMZPV01"/>
    <s v="Successful"/>
    <s v="On Time"/>
    <s v="No"/>
    <s v="Standard"/>
    <s v="Successful"/>
    <s v="On Time"/>
    <n v="1"/>
    <n v="1"/>
    <n v="0"/>
    <x v="4"/>
    <n v="0"/>
    <s v="Normal"/>
    <n v="0"/>
    <n v="0"/>
    <n v="0"/>
    <n v="0"/>
    <n v="1"/>
    <n v="0"/>
    <s v="Ariadna"/>
    <s v="C000026001"/>
    <s v="DPO Windows"/>
    <s v="ITO"/>
    <s v="No"/>
    <s v="No"/>
    <s v="No"/>
    <s v="Si"/>
    <s v="No"/>
  </r>
  <r>
    <x v="8"/>
    <x v="3"/>
    <x v="0"/>
    <s v="normal"/>
    <s v="C40808591"/>
    <s v="SAP LOGROS Support AMS VWM CHGMGR"/>
    <s v="Castro Rodriguez Gabriela"/>
    <d v="2017-05-03T18:00:00"/>
    <d v="2017-05-03T21:00:00"/>
    <s v="SLT. Ticket IM56101120- Reportes Dispo Transacción ZSMRP03 SLT"/>
    <s v="Successful"/>
    <s v="On Time"/>
    <s v="No"/>
    <s v="Minor"/>
    <s v="Successful"/>
    <s v="On Time"/>
    <n v="1"/>
    <n v="1"/>
    <n v="0"/>
    <x v="4"/>
    <n v="1"/>
    <s v="SLT"/>
    <n v="0"/>
    <n v="0"/>
    <n v="0"/>
    <n v="0"/>
    <n v="1"/>
    <n v="0"/>
    <s v="Alejandro"/>
    <s v="-"/>
    <s v="Cliente"/>
    <s v="SI"/>
    <s v="No"/>
    <s v="No"/>
    <s v="No"/>
    <s v="Si"/>
    <s v="No"/>
  </r>
  <r>
    <x v="8"/>
    <x v="1"/>
    <x v="1"/>
    <s v="normal"/>
    <s v="C40813395"/>
    <s v="TELECOM LAN ITS Support OPS VWM CHGMGR"/>
    <s v="Lopez Saavedra Ricardo"/>
    <d v="2017-05-03T17:00:00"/>
    <d v="2017-05-03T21:00:00"/>
    <s v="Instalacion de nuevo switch en caseta de Tiguan"/>
    <s v="Successful"/>
    <s v="On Time"/>
    <s v="No"/>
    <s v="Standard"/>
    <s v="Successful"/>
    <s v="On Time"/>
    <n v="1"/>
    <n v="1"/>
    <n v="0"/>
    <x v="4"/>
    <n v="0"/>
    <s v="Normal"/>
    <n v="0"/>
    <n v="0"/>
    <n v="0"/>
    <n v="0"/>
    <n v="1"/>
    <n v="0"/>
    <s v="Alejandro"/>
    <s v="CT40001975"/>
    <s v="LAN"/>
    <s v="TSS"/>
    <s v="No"/>
    <s v="No"/>
    <s v="No"/>
    <s v="Si"/>
    <s v="No"/>
  </r>
  <r>
    <x v="6"/>
    <x v="1"/>
    <x v="0"/>
    <s v="normal"/>
    <s v="C001089937"/>
    <s v="TS.GS.MX.SCC2.WAN.SEC"/>
    <s v="Mendoza Vega Victor Manuel "/>
    <d v="2017-05-04T23:00:00"/>
    <d v="2017-05-05T02:00:00"/>
    <s v="DSI | Instalación de fuente de poder en equipo SHDQROAASR01"/>
    <s v="Not Successful"/>
    <s v="On Time"/>
    <s v="No"/>
    <s v="Minor"/>
    <s v="Not Successful"/>
    <s v="On Time"/>
    <n v="0"/>
    <n v="1"/>
    <n v="0"/>
    <x v="4"/>
    <n v="0"/>
    <s v="Normal"/>
    <n v="0"/>
    <n v="0"/>
    <n v="0"/>
    <n v="0"/>
    <n v="1"/>
    <n v="0"/>
    <s v="Ariadna"/>
    <s v="-"/>
    <s v="WAN"/>
    <s v="TSS"/>
    <s v="No"/>
    <s v="No"/>
    <s v="No"/>
    <s v="Si"/>
    <s v="No"/>
  </r>
  <r>
    <x v="11"/>
    <x v="0"/>
    <x v="0"/>
    <s v="normal"/>
    <s v="C001089923"/>
    <s v="C.SAP.MX.AA.GDH.MX-BASIS"/>
    <s v="Pacheco Ramirez Victor"/>
    <d v="2017-05-05T14:00:00"/>
    <d v="2017-05-05T16:00:00"/>
    <s v="[GRUPO KUO] / [ SAP -TSMX ] / [ PRO ] / [ PR3, GMP] / - DB-Parameters online | CCAB &amp; ITO.CAB pre-approved [4EP]"/>
    <s v="Successful"/>
    <s v="On Time"/>
    <s v="No"/>
    <s v="Minor"/>
    <s v="Successful"/>
    <s v="On Time"/>
    <n v="1"/>
    <n v="1"/>
    <n v="0"/>
    <x v="4"/>
    <n v="0"/>
    <s v="Normal"/>
    <n v="0"/>
    <n v="0"/>
    <n v="0"/>
    <n v="0"/>
    <n v="1"/>
    <n v="0"/>
    <s v="Ariadna"/>
    <s v="CMOD315267"/>
    <s v="Basis"/>
    <s v="BASIS"/>
    <s v="No"/>
    <s v="No"/>
    <s v="No"/>
    <s v="Si"/>
    <s v="No"/>
  </r>
  <r>
    <x v="11"/>
    <x v="0"/>
    <x v="0"/>
    <s v="normal"/>
    <s v="C001089894"/>
    <s v="C.AMER.MX.CCS.AD"/>
    <s v="Hernandez Vargas Braulio Rene"/>
    <d v="2017-05-04T20:00:00"/>
    <d v="2017-05-07T20:00:00"/>
    <s v="AMER | Multiple | Policy Modification  / Template of Active Directory"/>
    <s v="Successful"/>
    <s v="On Time"/>
    <s v="No"/>
    <s v="Minor"/>
    <s v="Successful"/>
    <s v="On Time"/>
    <n v="1"/>
    <n v="1"/>
    <n v="0"/>
    <x v="4"/>
    <n v="0"/>
    <s v="Normal"/>
    <n v="0"/>
    <n v="0"/>
    <n v="0"/>
    <n v="0"/>
    <n v="1"/>
    <n v="0"/>
    <s v="Ariadna"/>
    <s v="C000181027"/>
    <s v="Active Directory"/>
    <s v="ITO"/>
    <s v="No"/>
    <s v="No"/>
    <s v="No"/>
    <s v="Si"/>
    <s v="No"/>
  </r>
  <r>
    <x v="14"/>
    <x v="0"/>
    <x v="0"/>
    <s v="normal"/>
    <s v="C001087884"/>
    <s v="C.SAP.MX.AA.GDH.MX-BASIS"/>
    <s v="Coyotecatl Tecanhuey Lucero"/>
    <d v="2017-05-06T15:00:00"/>
    <d v="2017-05-06T18:00:00"/>
    <s v="GDFSUEZ / SAP - BASIS / PRODUCTION/ PR1 / TSMX - ADD_ON ABAP_classic env. (SPAM/SAINT) /CCAB; ITO.CAB pre-approved [4EP]"/>
    <s v="Successful"/>
    <s v="On Time"/>
    <s v="No"/>
    <s v="Minor"/>
    <s v="Successful"/>
    <s v="On Time"/>
    <n v="1"/>
    <n v="1"/>
    <n v="0"/>
    <x v="4"/>
    <n v="0"/>
    <s v="Normal"/>
    <n v="0"/>
    <n v="0"/>
    <n v="0"/>
    <n v="0"/>
    <n v="1"/>
    <n v="0"/>
    <s v="Karina"/>
    <s v="CMOD318855"/>
    <s v="Basis"/>
    <s v="BASIS"/>
    <s v="No"/>
    <s v="No"/>
    <s v="No"/>
    <s v="Si"/>
    <s v="No"/>
  </r>
  <r>
    <x v="9"/>
    <x v="0"/>
    <x v="0"/>
    <s v="normal"/>
    <s v="C001089838"/>
    <s v="C.SAP.MX.AA.GDH.MX-BASIS"/>
    <s v="Coyotecatl Tecanhuey Lucero"/>
    <d v="2017-05-04T09:00:00"/>
    <d v="2017-05-04T13:00:00"/>
    <s v="[HABC] / [ SAP -SL ] / [ DEVELOPMENT ] / [ DES ] / [ TSMXSAP ] - ADD_ON ABAP_classic env. (SPAM/SAINT) /CCAB; ITO.CAB pre-approved [4EP]"/>
    <s v="Successful"/>
    <s v="On Time"/>
    <s v="No"/>
    <s v="Minor"/>
    <s v="Successful"/>
    <s v="On Time"/>
    <n v="1"/>
    <n v="1"/>
    <n v="0"/>
    <x v="4"/>
    <n v="0"/>
    <s v="Normal"/>
    <n v="0"/>
    <n v="0"/>
    <n v="0"/>
    <n v="0"/>
    <n v="1"/>
    <n v="0"/>
    <s v="Karina"/>
    <s v="CMOD318855"/>
    <s v="Basis"/>
    <s v="BASIS"/>
    <s v="No"/>
    <s v="No"/>
    <s v="No"/>
    <s v="Si"/>
    <s v="No"/>
  </r>
  <r>
    <x v="5"/>
    <x v="1"/>
    <x v="0"/>
    <s v="normal"/>
    <s v="C001089799"/>
    <s v="TS.GS.MX.SCC1.LAN"/>
    <s v="De jesus Hernandez Emilio  "/>
    <d v="2017-05-05T16:00:00"/>
    <d v="2017-05-05T22:00:00"/>
    <s v="TSMX | PQIT | Actualizacion de switch sw-mc_backup-1 92.112.0.8"/>
    <s v="Successful"/>
    <s v="On Time"/>
    <s v="No"/>
    <s v="Minor"/>
    <s v="Successful"/>
    <s v="On Time"/>
    <n v="1"/>
    <n v="1"/>
    <n v="0"/>
    <x v="4"/>
    <n v="0"/>
    <s v="Normal"/>
    <n v="0"/>
    <n v="0"/>
    <n v="0"/>
    <n v="0"/>
    <n v="1"/>
    <n v="0"/>
    <s v="Karina"/>
    <s v="C000202683"/>
    <s v="LAN"/>
    <s v="TSS"/>
    <s v="No"/>
    <s v="No"/>
    <s v="No"/>
    <s v="Si"/>
    <s v="No"/>
  </r>
  <r>
    <x v="5"/>
    <x v="0"/>
    <x v="0"/>
    <s v="normal"/>
    <s v="C001086361"/>
    <s v="C.AMER.MX.LBU.WINTEL"/>
    <s v="Ramos Cerecedo Juana  "/>
    <d v="2017-05-03T16:00:00"/>
    <d v="2017-05-07T09:00:00"/>
    <s v="AMER | TSMX_PQIT | Installation of Security Updates on PRD servers."/>
    <s v="Successful"/>
    <s v="On Time"/>
    <s v="No"/>
    <s v="Minor"/>
    <s v="Successful"/>
    <s v="On Time"/>
    <n v="1"/>
    <n v="1"/>
    <n v="0"/>
    <x v="4"/>
    <n v="0"/>
    <s v="Normal"/>
    <n v="0"/>
    <n v="0"/>
    <n v="0"/>
    <n v="0"/>
    <n v="1"/>
    <n v="0"/>
    <s v="Karina"/>
    <s v="C000424621"/>
    <s v="DPO Windows"/>
    <s v="ITO"/>
    <s v="No"/>
    <s v="No"/>
    <s v="No"/>
    <s v="Si"/>
    <s v="No"/>
  </r>
  <r>
    <x v="5"/>
    <x v="0"/>
    <x v="0"/>
    <s v="normal"/>
    <s v="C001087868"/>
    <s v="C.AMER.MX.LBU.WINTEL"/>
    <s v="Ramos Cerecedo Juana  "/>
    <d v="2017-05-03T20:00:00"/>
    <d v="2017-05-05T22:00:00"/>
    <s v="T- SYSTEMS AMER | Admin-LAN: Sanity reboot jump server"/>
    <s v="Successful"/>
    <s v="On Time"/>
    <s v="No"/>
    <s v="Minor"/>
    <s v="Successful"/>
    <s v="On Time"/>
    <n v="1"/>
    <n v="1"/>
    <n v="0"/>
    <x v="4"/>
    <n v="0"/>
    <s v="Normal"/>
    <n v="0"/>
    <n v="0"/>
    <n v="0"/>
    <n v="0"/>
    <n v="1"/>
    <n v="0"/>
    <s v="Karina"/>
    <s v="C000271681"/>
    <s v="DPO Windows"/>
    <s v="ITO"/>
    <s v="No"/>
    <s v="No"/>
    <s v="No"/>
    <s v="Si"/>
    <s v="No"/>
  </r>
  <r>
    <x v="2"/>
    <x v="0"/>
    <x v="0"/>
    <s v="normal"/>
    <s v="C001007723"/>
    <s v="C.AMER.MX.DPO-LNX"/>
    <s v="Cruz Rodriguez Esmeralda Danae"/>
    <d v="2017-05-04T16:00:00"/>
    <d v="2017-05-04T20:00:00"/>
    <s v="AMER | LOREAL | Operative System upgrade on server LORMEXAUV02 | QA"/>
    <s v="Successful"/>
    <s v="On Time"/>
    <s v="No"/>
    <s v="Minor"/>
    <s v="Successful"/>
    <s v="On Time"/>
    <n v="1"/>
    <n v="1"/>
    <n v="0"/>
    <x v="4"/>
    <n v="0"/>
    <s v="Normal"/>
    <n v="0"/>
    <n v="0"/>
    <n v="0"/>
    <n v="0"/>
    <n v="1"/>
    <n v="0"/>
    <s v="Karina"/>
    <s v="C000972225"/>
    <s v="DPO Linux"/>
    <s v="ITO"/>
    <s v="No"/>
    <s v="No"/>
    <s v="No"/>
    <s v="Si"/>
    <s v="No"/>
  </r>
  <r>
    <x v="12"/>
    <x v="0"/>
    <x v="2"/>
    <s v="normal"/>
    <s v="C001034822"/>
    <s v="C.SAP.MX.AA.PCI"/>
    <s v="Manzano Baez Adrian Javier"/>
    <d v="2017-05-05T08:00:00"/>
    <d v="2017-05-06T17:00:00"/>
    <s v="Gobierno de Guanajuato| SAP | PRD | GXP | Outage = YES | ORACLE Upgrade 11.2.1to 12.1.0.2 /CCAB; CSS.CAB pre-approved [4EP]"/>
    <s v="Successful"/>
    <s v="On Time"/>
    <s v="No"/>
    <s v="Significant"/>
    <s v="Successful"/>
    <s v="On Time"/>
    <n v="1"/>
    <n v="1"/>
    <n v="0"/>
    <x v="4"/>
    <n v="0"/>
    <s v="Normal"/>
    <n v="0"/>
    <n v="0"/>
    <n v="0"/>
    <n v="0"/>
    <n v="1"/>
    <n v="0"/>
    <s v="Karina"/>
    <s v="C000897363"/>
    <s v="PCI Basis"/>
    <s v="BASIS"/>
    <s v="No"/>
    <s v="No"/>
    <s v="No"/>
    <s v="Si"/>
    <s v="No"/>
  </r>
  <r>
    <x v="12"/>
    <x v="0"/>
    <x v="2"/>
    <s v="normal"/>
    <s v="C001034816"/>
    <s v="C.SAP.MX.AA.PCI"/>
    <s v="Osio Sanchez Jose Roberto "/>
    <d v="2017-05-05T08:00:00"/>
    <d v="2017-05-06T14:00:00"/>
    <s v="Gobierno de Guanajuato| SAP | PRD | GET | Outage = YES | ORACLE Upgrade 11.2.1to 12.1.0.2 /CCAB; CSS.CAB pre-approved [4EP]"/>
    <s v="Successful"/>
    <s v="On Time"/>
    <s v="No"/>
    <s v="Significant"/>
    <s v="Successful"/>
    <s v="On Time"/>
    <n v="1"/>
    <n v="1"/>
    <n v="0"/>
    <x v="4"/>
    <n v="0"/>
    <s v="Normal"/>
    <n v="0"/>
    <n v="0"/>
    <n v="0"/>
    <n v="0"/>
    <n v="1"/>
    <n v="0"/>
    <s v="Karina"/>
    <s v="C000897363"/>
    <s v="PCI Basis"/>
    <s v="BASIS"/>
    <s v="No"/>
    <s v="No"/>
    <s v="No"/>
    <s v="Si"/>
    <s v="No"/>
  </r>
  <r>
    <x v="12"/>
    <x v="0"/>
    <x v="2"/>
    <s v="normal"/>
    <s v="C001034810"/>
    <s v="C.SAP.MX.AA.PCI"/>
    <s v="Rodriguez Peregrina Osvaldo"/>
    <d v="2017-05-05T08:00:00"/>
    <d v="2017-05-06T17:00:00"/>
    <s v="Gobierno de Guanajuato| SAP | PRD | PRO | Outage = YES | ORACLE Upgrade 11.2.1to 12.1.0.2 /CCAB; CSS.CAB pre-approved [4EP]"/>
    <s v="Successful"/>
    <s v="On Time"/>
    <s v="No"/>
    <s v="Significant"/>
    <s v="Successful"/>
    <s v="On Time"/>
    <n v="1"/>
    <n v="1"/>
    <n v="0"/>
    <x v="4"/>
    <n v="0"/>
    <s v="Normal"/>
    <n v="0"/>
    <n v="0"/>
    <n v="0"/>
    <n v="0"/>
    <n v="1"/>
    <n v="0"/>
    <s v="Karina"/>
    <s v="C000897363"/>
    <s v="PCI Basis"/>
    <s v="BASIS"/>
    <s v="No"/>
    <s v="No"/>
    <s v="No"/>
    <s v="Si"/>
    <s v="No"/>
  </r>
  <r>
    <x v="8"/>
    <x v="0"/>
    <x v="0"/>
    <s v="normal"/>
    <s v="C40812448"/>
    <s v="OPM ITS Support OPS VWM CHGMGR"/>
    <s v="Zacamitzin Medina Dagoberto"/>
    <d v="2017-05-06T17:00:00"/>
    <d v="2017-05-06T21:00:00"/>
    <s v="Reinicio del servidor pmx2zgrvs2"/>
    <s v="Successful"/>
    <s v="On Time"/>
    <s v="No"/>
    <s v="Minor"/>
    <s v="Successful"/>
    <s v="On Time"/>
    <n v="1"/>
    <n v="1"/>
    <n v="0"/>
    <x v="4"/>
    <n v="0"/>
    <s v="Normal"/>
    <n v="0"/>
    <n v="0"/>
    <n v="0"/>
    <n v="0"/>
    <n v="1"/>
    <n v="1"/>
    <s v="Alejandro"/>
    <s v="CT40004238"/>
    <s v="OPM"/>
    <s v="ITO"/>
    <s v="No"/>
    <s v="No"/>
    <s v="No"/>
    <s v="Si"/>
    <s v="Si"/>
  </r>
  <r>
    <x v="8"/>
    <x v="0"/>
    <x v="0"/>
    <s v="normal"/>
    <s v="C40812450"/>
    <s v="OPM ITS Support OPS VWM CHGMGR"/>
    <s v="Zacamitzin Medina Dagoberto"/>
    <d v="2017-05-06T10:00:00"/>
    <d v="2017-05-06T14:00:00"/>
    <s v="Desrackeo y retiro de servidores apagados de Data Center Puebla II (Cubo 6)"/>
    <s v="Successful"/>
    <s v="On Time"/>
    <s v="No"/>
    <s v="Minor"/>
    <s v="Successful"/>
    <s v="On Time"/>
    <n v="1"/>
    <n v="1"/>
    <n v="0"/>
    <x v="4"/>
    <n v="0"/>
    <s v="Normal"/>
    <n v="0"/>
    <n v="0"/>
    <n v="0"/>
    <n v="0"/>
    <n v="1"/>
    <n v="0"/>
    <s v="Alejandro"/>
    <s v="CT40003464"/>
    <s v="OPM"/>
    <s v="ITO"/>
    <s v="No"/>
    <s v="No"/>
    <s v="No"/>
    <s v="Si"/>
    <s v="No"/>
  </r>
  <r>
    <x v="8"/>
    <x v="0"/>
    <x v="0"/>
    <s v="normal"/>
    <s v="C40811528"/>
    <s v="OPM ITS Support OPS VWM CHGMGR"/>
    <s v="Zacamitzin Medina Dagoberto"/>
    <d v="2017-05-04T16:00:00"/>
    <d v="2017-05-04T18:00:00"/>
    <s v="Incremento de 300 GB en disco E del servidor VWMXPUSSP103P/10.148.9.211"/>
    <s v="Successful"/>
    <s v="On Time"/>
    <s v="No"/>
    <s v="Minor"/>
    <s v="Successful"/>
    <s v="On Time"/>
    <n v="1"/>
    <n v="1"/>
    <n v="0"/>
    <x v="4"/>
    <n v="0"/>
    <s v="Normal"/>
    <n v="0"/>
    <n v="0"/>
    <n v="0"/>
    <n v="0"/>
    <n v="1"/>
    <n v="1"/>
    <s v="Alejandro"/>
    <s v="CT40003299"/>
    <s v="OPM"/>
    <s v="ITO"/>
    <s v="No"/>
    <s v="No"/>
    <s v="No"/>
    <s v="Si"/>
    <s v="Si"/>
  </r>
  <r>
    <x v="8"/>
    <x v="0"/>
    <x v="0"/>
    <s v="normal"/>
    <s v="C40803699"/>
    <s v="SERVERS WINTEL ITS Support OPS VWM CHGMGR"/>
    <s v="Islas Agustin Maricarmen"/>
    <d v="2017-05-06T20:00:00"/>
    <d v="2017-05-07T06:00:00"/>
    <s v="Aplicación de parche MS17-010 y MS17-012 en servidores windows"/>
    <s v="Successful"/>
    <s v="On Time"/>
    <s v="No"/>
    <s v="Minor"/>
    <s v="Successful"/>
    <s v="On Time"/>
    <n v="1"/>
    <n v="1"/>
    <n v="0"/>
    <x v="4"/>
    <n v="0"/>
    <s v="Normal"/>
    <n v="0"/>
    <n v="0"/>
    <n v="0"/>
    <n v="0"/>
    <n v="1"/>
    <n v="0"/>
    <s v="Alejandro"/>
    <s v="CT40008685"/>
    <s v="DPO Windows"/>
    <s v="ITO"/>
    <s v="No"/>
    <s v="No"/>
    <s v="No"/>
    <s v="Si"/>
    <s v="No"/>
  </r>
  <r>
    <x v="8"/>
    <x v="1"/>
    <x v="0"/>
    <s v="normal"/>
    <s v="C40795508"/>
    <s v="TELECOM WAN ITS Support OPS VWM CHGMGR"/>
    <s v="Fernandez Hernandez Israel"/>
    <d v="2017-05-05T23:00:00"/>
    <d v="2017-05-06T08:00:00"/>
    <s v="Pruebas de Certificados para autenticacion Wirelees Cisco ACS"/>
    <s v="Successful"/>
    <s v="On Time"/>
    <s v="No"/>
    <s v="Minor"/>
    <s v="Successful"/>
    <s v="On Time"/>
    <n v="1"/>
    <n v="1"/>
    <n v="0"/>
    <x v="4"/>
    <n v="0"/>
    <s v="Normal"/>
    <n v="0"/>
    <n v="0"/>
    <n v="0"/>
    <n v="0"/>
    <n v="1"/>
    <n v="0"/>
    <s v="Alejandro"/>
    <s v="CT40005317"/>
    <s v="WAN"/>
    <s v="TSS"/>
    <s v="No"/>
    <s v="No"/>
    <s v="No"/>
    <s v="Si"/>
    <s v="No"/>
  </r>
  <r>
    <x v="8"/>
    <x v="1"/>
    <x v="0"/>
    <s v="normal"/>
    <s v="C40812362"/>
    <s v="TELECOM LAN ITS Support OPS VWM CHGMGR"/>
    <s v="Ojeda Martinez Ruben"/>
    <d v="2017-05-05T20:00:00"/>
    <d v="2017-05-06T08:00:00"/>
    <s v="Pruebas de Root 4 al Root 5 en Controller de Centro Logistico"/>
    <s v="Successful"/>
    <s v="On Time"/>
    <s v="No"/>
    <s v="Minor"/>
    <s v="Successful"/>
    <s v="On Time"/>
    <n v="1"/>
    <n v="1"/>
    <n v="0"/>
    <x v="4"/>
    <n v="0"/>
    <s v="Normal"/>
    <n v="0"/>
    <n v="0"/>
    <n v="0"/>
    <n v="0"/>
    <n v="1"/>
    <n v="0"/>
    <s v="Alejandro"/>
    <s v="CT40010028"/>
    <s v="LAN"/>
    <s v="TSS"/>
    <s v="No"/>
    <s v="No"/>
    <s v="No"/>
    <s v="Si"/>
    <s v="No"/>
  </r>
  <r>
    <x v="8"/>
    <x v="1"/>
    <x v="0"/>
    <s v="normal"/>
    <s v="C40812533"/>
    <s v="TELECOM LAN ITS Support OPS VWM CHGMGR"/>
    <s v="Lopez Saavedra Ricardo"/>
    <d v="2017-05-07T08:00:00"/>
    <d v="2017-05-07T16:00:00"/>
    <s v="Remplazo de Switch sw-oper2-gedas"/>
    <s v="Successful"/>
    <s v="On Time"/>
    <s v="No"/>
    <s v="Minor"/>
    <s v="Successful"/>
    <s v="On Time"/>
    <n v="1"/>
    <n v="1"/>
    <n v="0"/>
    <x v="4"/>
    <n v="0"/>
    <s v="Normal"/>
    <n v="0"/>
    <n v="0"/>
    <n v="0"/>
    <n v="0"/>
    <n v="1"/>
    <n v="0"/>
    <s v="Alejandro"/>
    <s v="CT40004989"/>
    <s v="LAN"/>
    <s v="TSS"/>
    <s v="No"/>
    <s v="No"/>
    <s v="No"/>
    <s v="Si"/>
    <s v="No"/>
  </r>
  <r>
    <x v="8"/>
    <x v="1"/>
    <x v="0"/>
    <s v="normal"/>
    <s v="C40812530"/>
    <s v="MIDDLEW MQSERIES ITS Support OPS VWM CHGMGR"/>
    <s v="Rodriguez Rivera Juan Jose"/>
    <d v="2017-05-07T10:00:00"/>
    <d v="2017-05-07T17:00:00"/>
    <s v="Configuración de 4 APs y 2 switches FIS"/>
    <s v="Successful"/>
    <s v="On Time"/>
    <s v="No"/>
    <s v="Minor"/>
    <s v="Successful"/>
    <s v="On Time"/>
    <n v="1"/>
    <n v="1"/>
    <n v="0"/>
    <x v="4"/>
    <n v="0"/>
    <s v="Normal"/>
    <n v="0"/>
    <n v="0"/>
    <n v="0"/>
    <n v="0"/>
    <n v="1"/>
    <n v="0"/>
    <s v="Alejandro"/>
    <s v="CT40009986"/>
    <s v="Middleware"/>
    <s v="TSS"/>
    <s v="No"/>
    <s v="No"/>
    <s v="No"/>
    <s v="Si"/>
    <s v="No"/>
  </r>
  <r>
    <x v="8"/>
    <x v="0"/>
    <x v="0"/>
    <s v="normal"/>
    <s v="C40808456"/>
    <s v="DATABASE ITS Support OPS VWM CHGMGR"/>
    <s v="Santander Aldabe Gaudencio"/>
    <d v="2017-05-07T00:00:00"/>
    <d v="2017-05-07T23:00:00"/>
    <s v="Clusterizar/Liberacion database KABAACC KABAASI KABACOM PRESS VIVAIMP HLSUTF"/>
    <s v="Successful"/>
    <s v="On Time"/>
    <s v="No"/>
    <s v="Minor"/>
    <s v="Successful"/>
    <s v="On Time"/>
    <n v="1"/>
    <n v="1"/>
    <n v="0"/>
    <x v="4"/>
    <n v="0"/>
    <s v="Normal"/>
    <n v="0"/>
    <n v="0"/>
    <n v="0"/>
    <n v="0"/>
    <n v="1"/>
    <n v="0"/>
    <s v="Alejandro"/>
    <s v="-"/>
    <s v="Base de datos"/>
    <s v="ITO"/>
    <s v="No"/>
    <s v="No"/>
    <s v="No"/>
    <s v="Si"/>
    <s v="No"/>
  </r>
  <r>
    <x v="8"/>
    <x v="0"/>
    <x v="0"/>
    <s v="normal"/>
    <s v="C40814550"/>
    <s v="OPM ITS Support OPS VWM CHGMGR"/>
    <s v="Zacamitzin Medina Dagoberto"/>
    <d v="2017-05-05T08:00:00"/>
    <d v="2017-05-05T09:00:00"/>
    <s v="Incremento de Memoria  y CPU en servidores virtuales VWMXPUSSP92P/10.148.10.148 y VWMXPUSSP93P/10.148.10.74"/>
    <s v="Successful"/>
    <s v="On Time"/>
    <s v="No"/>
    <s v="Minor"/>
    <s v="Successful"/>
    <s v="On Time"/>
    <n v="1"/>
    <n v="1"/>
    <n v="0"/>
    <x v="4"/>
    <n v="0"/>
    <s v="Normal"/>
    <n v="0"/>
    <n v="0"/>
    <n v="0"/>
    <n v="0"/>
    <n v="1"/>
    <n v="0"/>
    <s v="Alejandro"/>
    <s v="CT40003496"/>
    <s v="OPM"/>
    <s v="ITO"/>
    <s v="No"/>
    <s v="No"/>
    <s v="No"/>
    <s v="Si"/>
    <s v="No"/>
  </r>
  <r>
    <x v="7"/>
    <x v="0"/>
    <x v="1"/>
    <s v="normal"/>
    <s v="C001081458"/>
    <s v="C.SAP.MX.AA.SAP-BASIS"/>
    <s v="Aguilar Galindo Hector"/>
    <d v="2017-05-03T23:00:00"/>
    <d v="2017-05-04T05:00:00"/>
    <s v="Owens | SAP-Basis | T-systems Mexico | PORTAL-PRD / EPD | Outage = YES | KERNEL Update [4EP] / CCAB; ITO.CAB pre-approved"/>
    <s v="Successful"/>
    <s v="On Time"/>
    <s v="No"/>
    <s v="Standard"/>
    <s v="Successful"/>
    <s v="On Time"/>
    <n v="1"/>
    <n v="1"/>
    <n v="0"/>
    <x v="4"/>
    <n v="0"/>
    <s v="Normal"/>
    <n v="0"/>
    <n v="0"/>
    <n v="0"/>
    <n v="0"/>
    <n v="1"/>
    <n v="0"/>
    <s v="Maria del Carmen"/>
    <s v="CMOD317140"/>
    <s v="Basis"/>
    <s v="BASIS"/>
    <s v="No"/>
    <s v="No"/>
    <s v="No"/>
    <s v="Si"/>
    <s v="No"/>
  </r>
  <r>
    <x v="7"/>
    <x v="0"/>
    <x v="1"/>
    <s v="normal"/>
    <s v="C001081488"/>
    <s v="C.SAP.MX.AA.SAP-BASIS"/>
    <s v="Aguilar Galindo Hector"/>
    <d v="2017-05-04T23:00:00"/>
    <d v="2017-05-05T05:00:00"/>
    <s v="Owens | SAP-Basis | T-systems Mexico | ECC-PRD / RPD | Outage = YES | KERNEL Update [4EP] / CCAB; ITO.CAB pre-approved"/>
    <s v="Successful"/>
    <s v="On Time"/>
    <s v="No"/>
    <s v="Standard"/>
    <s v="Successful"/>
    <s v="On Time"/>
    <n v="1"/>
    <n v="1"/>
    <n v="0"/>
    <x v="4"/>
    <n v="0"/>
    <s v="Normal"/>
    <n v="0"/>
    <n v="0"/>
    <n v="0"/>
    <n v="0"/>
    <n v="1"/>
    <n v="0"/>
    <s v="Maria del Carmen"/>
    <s v="CMOD317140"/>
    <s v="Basis"/>
    <s v="BASIS"/>
    <s v="No"/>
    <s v="No"/>
    <s v="No"/>
    <s v="Si"/>
    <s v="No"/>
  </r>
  <r>
    <x v="7"/>
    <x v="0"/>
    <x v="1"/>
    <s v="normal"/>
    <s v="C001081494"/>
    <s v="C.SAP.MX.AA.SAP-BASIS"/>
    <s v="Aguilar Galindo Hector"/>
    <d v="2017-05-05T23:00:00"/>
    <d v="2017-05-06T05:00:00"/>
    <s v="Owens | SAP-Basis | T-systems Mexico | SRM-PRD / SPD | Outage = YES | KERNEL Update [4EP] / CCAB; ITO.CAB pre-approved"/>
    <s v="Successful"/>
    <s v="On Time"/>
    <s v="No"/>
    <s v="Standard"/>
    <s v="Successful"/>
    <s v="On Time"/>
    <n v="1"/>
    <n v="1"/>
    <n v="0"/>
    <x v="4"/>
    <n v="0"/>
    <s v="Normal"/>
    <n v="0"/>
    <n v="0"/>
    <n v="0"/>
    <n v="0"/>
    <n v="1"/>
    <n v="0"/>
    <s v="Maria del Carmen"/>
    <s v="CMOD317140"/>
    <s v="Basis"/>
    <s v="BASIS"/>
    <s v="No"/>
    <s v="No"/>
    <s v="No"/>
    <s v="Si"/>
    <s v="No"/>
  </r>
  <r>
    <x v="7"/>
    <x v="0"/>
    <x v="1"/>
    <s v="normal"/>
    <s v="C001091685"/>
    <s v="C.SAP.MX.AA.SAP-BASIS"/>
    <s v="Vidal Beltran Kelly"/>
    <d v="2017-05-05T09:00:00"/>
    <d v="2017-05-05T12:00:00"/>
    <s v="OWENS / SYSTEMS CLIENT 000 | SAP Request:User deletion Preaprobado"/>
    <s v="Successful"/>
    <s v="On Time"/>
    <s v="No"/>
    <s v="Standard"/>
    <s v="Successful"/>
    <s v="On Time"/>
    <n v="1"/>
    <n v="1"/>
    <n v="0"/>
    <x v="4"/>
    <n v="0"/>
    <s v="Normal"/>
    <n v="0"/>
    <n v="0"/>
    <n v="0"/>
    <n v="0"/>
    <n v="1"/>
    <n v="0"/>
    <s v="Maria del Carmen"/>
    <s v="C000750658"/>
    <s v="Basis"/>
    <s v="BASIS"/>
    <s v="No"/>
    <s v="No"/>
    <s v="No"/>
    <s v="Si"/>
    <s v="No"/>
  </r>
  <r>
    <x v="1"/>
    <x v="0"/>
    <x v="1"/>
    <s v="normal"/>
    <s v="C001089777"/>
    <s v="C.AMER.MX.WINTEL.VITRO"/>
    <s v="Garcia Ramirez Sonia Elisa"/>
    <d v="2017-05-03T12:00:00"/>
    <d v="2017-05-05T22:00:00"/>
    <s v="AMER | VITRO | Remove 4 servers , Status: Out of Operation"/>
    <s v="Successful"/>
    <s v="On Time"/>
    <s v="No"/>
    <s v="Standard"/>
    <s v="Successful"/>
    <s v="On Time"/>
    <n v="1"/>
    <n v="1"/>
    <n v="0"/>
    <x v="4"/>
    <n v="0"/>
    <s v="Normal"/>
    <n v="0"/>
    <n v="0"/>
    <n v="0"/>
    <n v="0"/>
    <n v="1"/>
    <n v="0"/>
    <s v="Maria del Carmen"/>
    <s v="C000959326"/>
    <s v="DPO Windows"/>
    <s v="ITO"/>
    <s v="No"/>
    <s v="No"/>
    <s v="No"/>
    <s v="Si"/>
    <s v="No"/>
  </r>
  <r>
    <x v="1"/>
    <x v="0"/>
    <x v="1"/>
    <s v="normal"/>
    <s v="C001083362"/>
    <s v="C.SAP.MX.AA.SAP-BASIS"/>
    <s v="Hernandez Jacinto Marco Antonio"/>
    <d v="2017-05-04T19:00:00"/>
    <d v="2017-05-05T03:00:00"/>
    <s v="VITRO | PRO | | AH3HA139 | BW | BPD | COMPONENTS PATCH INSTALATION | ST-PI | ST-A /PI &amp; NOTES APPLICATION"/>
    <s v="Successful"/>
    <s v="On Time"/>
    <s v="No"/>
    <s v="Standard"/>
    <s v="Successful"/>
    <s v="On Time"/>
    <n v="1"/>
    <n v="1"/>
    <n v="0"/>
    <x v="4"/>
    <n v="0"/>
    <s v="Normal"/>
    <n v="0"/>
    <n v="0"/>
    <n v="0"/>
    <n v="0"/>
    <n v="1"/>
    <n v="0"/>
    <s v="Maria del Carmen"/>
    <s v="CMOD318335"/>
    <s v="Basis"/>
    <s v="BASIS"/>
    <s v="No"/>
    <s v="No"/>
    <s v="No"/>
    <s v="Si"/>
    <s v="No"/>
  </r>
  <r>
    <x v="1"/>
    <x v="0"/>
    <x v="0"/>
    <s v="normal"/>
    <s v="C001091519"/>
    <s v="C.AMER.MX.WINTEL.VITRO"/>
    <s v="Sanchez Alvarez Carlos"/>
    <d v="2017-05-05T19:30:00"/>
    <d v="2017-05-06T00:00:00"/>
    <s v="AMER | VITRO | Increase CPU of 6 to 8 in server MXVTC1PRD006"/>
    <s v="Successful"/>
    <s v="On Time"/>
    <s v="No"/>
    <s v="Minor"/>
    <s v="Successful"/>
    <s v="On Time"/>
    <n v="1"/>
    <n v="1"/>
    <n v="0"/>
    <x v="4"/>
    <n v="0"/>
    <s v="Normal"/>
    <n v="0"/>
    <n v="0"/>
    <n v="0"/>
    <n v="0"/>
    <n v="1"/>
    <n v="0"/>
    <s v="Maria del Carmen"/>
    <s v="C000288570"/>
    <s v="DPO Windows"/>
    <s v="ITO"/>
    <s v="No"/>
    <s v="No"/>
    <s v="No"/>
    <s v="Si"/>
    <s v="No"/>
  </r>
  <r>
    <x v="16"/>
    <x v="1"/>
    <x v="0"/>
    <s v="normal"/>
    <s v="C001089904"/>
    <s v="TS.GS.MX.SIC.VOICE"/>
    <s v="Santos Gonzalez Pedro Luis "/>
    <d v="2017-05-06T20:00:00"/>
    <d v="2017-05-07T00:00:00"/>
    <s v="VWFS | TSMX | TSS | Acompañamiento a Proveedor: Cambio de PSU en MG 650"/>
    <s v="Successful"/>
    <s v="On Time"/>
    <s v="No"/>
    <s v="Minor"/>
    <s v="Successful"/>
    <s v="On Time"/>
    <n v="1"/>
    <n v="1"/>
    <n v="0"/>
    <x v="4"/>
    <n v="0"/>
    <s v="Normal"/>
    <n v="0"/>
    <n v="0"/>
    <n v="0"/>
    <n v="0"/>
    <n v="1"/>
    <n v="0"/>
    <s v="Alejandro"/>
    <s v="-"/>
    <s v="Voice"/>
    <s v="TSS"/>
    <s v="No"/>
    <s v="No"/>
    <s v="No"/>
    <s v="Si"/>
    <s v="No"/>
  </r>
  <r>
    <x v="17"/>
    <x v="0"/>
    <x v="1"/>
    <s v="normal"/>
    <s v="C001094412"/>
    <s v="C.SAP.MX.AA.SAP-BASIS"/>
    <s v="Salcedo Simpson Georgina"/>
    <d v="2017-05-07T03:30:00"/>
    <d v="2017-05-07T04:30:00"/>
    <s v="MEXICHEM/ Productivos / P02 /User management - MODIFY PRE-APPROVED BY CSS.CAB (27.01.2014)/ACAB pre-approved (04.09.2014)"/>
    <s v="Successful"/>
    <s v="On Time"/>
    <s v="No"/>
    <s v="Standard"/>
    <s v="Successful"/>
    <s v="On Time"/>
    <n v="1"/>
    <n v="1"/>
    <n v="0"/>
    <x v="4"/>
    <n v="0"/>
    <s v="Normal"/>
    <n v="0"/>
    <n v="0"/>
    <n v="0"/>
    <n v="0"/>
    <n v="1"/>
    <n v="0"/>
    <s v="Maria del Carmen"/>
    <s v="CMOD310788"/>
    <s v="Basis"/>
    <s v="BASIS"/>
    <s v="No"/>
    <s v="No"/>
    <s v="No"/>
    <s v="Si"/>
    <s v="No"/>
  </r>
  <r>
    <x v="13"/>
    <x v="0"/>
    <x v="0"/>
    <s v="normal"/>
    <s v="CRQ227803"/>
    <s v="Css-Mex.GpoModelo-Proyectos"/>
    <s v="IBAÑEZ ALEJANDRA"/>
    <d v="2017-05-04T08:00:00"/>
    <d v="2017-05-06T00:30:00"/>
    <s v="WO8967383 Desistalación agente TIVOLI automation ambientes DEV, QA y PREPRO"/>
    <s v="Successful"/>
    <s v="On Time"/>
    <s v="No"/>
    <s v="Minor"/>
    <s v="Successful"/>
    <s v="On Time"/>
    <n v="1"/>
    <n v="1"/>
    <n v="0"/>
    <x v="4"/>
    <n v="0"/>
    <s v="Normal"/>
    <n v="0"/>
    <n v="1"/>
    <n v="0"/>
    <n v="0"/>
    <n v="1"/>
    <n v="0"/>
    <s v="Fernando"/>
    <s v="-"/>
    <s v="Proyectos"/>
    <s v="ITO"/>
    <s v="Si"/>
    <s v="No"/>
    <s v="No"/>
    <s v="Si"/>
    <s v="No"/>
  </r>
  <r>
    <x v="13"/>
    <x v="1"/>
    <x v="0"/>
    <s v="normal"/>
    <s v="CRQ226920"/>
    <s v="Tss-Mx.GpoModelo-Securidad Perimetral"/>
    <s v="AQUINO GUTIERREZ ROMAN"/>
    <d v="2017-05-05T19:00:00"/>
    <d v="2017-05-06T00:00:00"/>
    <s v="WO8631068 Mantenimiento de IPS 1 en Cantabria"/>
    <s v="Successful"/>
    <s v="On Time"/>
    <s v="No"/>
    <s v="Minor"/>
    <s v="Successful"/>
    <s v="On Time"/>
    <n v="1"/>
    <n v="1"/>
    <n v="0"/>
    <x v="4"/>
    <n v="0"/>
    <s v="Normal"/>
    <n v="0"/>
    <n v="0"/>
    <n v="0"/>
    <n v="0"/>
    <n v="1"/>
    <n v="0"/>
    <s v="Fernando"/>
    <s v="-"/>
    <s v="WAN"/>
    <s v="TSS"/>
    <s v="No"/>
    <s v="No"/>
    <s v="No"/>
    <s v="Si"/>
    <s v="No"/>
  </r>
  <r>
    <x v="13"/>
    <x v="1"/>
    <x v="0"/>
    <s v="normal"/>
    <s v="CRQ224806 RLM28399"/>
    <s v="Tss-Mex.GpoModelo-Proyectos"/>
    <s v="BELTRAN GUZMAN EDITH LILIANA"/>
    <d v="2017-05-05T22:00:00"/>
    <d v="2017-05-06T18:00:00"/>
    <s v="WO7551991 Desinstalación de la herramienta de Deep Security e instalación de Cylance y Crowdstrike"/>
    <s v="Successful"/>
    <s v="On Time"/>
    <s v="No"/>
    <s v="Minor"/>
    <s v="Successful"/>
    <s v="On Time"/>
    <n v="1"/>
    <n v="1"/>
    <n v="0"/>
    <x v="4"/>
    <n v="0"/>
    <s v="Normal"/>
    <n v="0"/>
    <n v="0"/>
    <n v="0"/>
    <n v="0"/>
    <n v="1"/>
    <n v="0"/>
    <s v="Fernando"/>
    <s v="-"/>
    <s v="Proyectos"/>
    <s v="TSS"/>
    <s v="No"/>
    <s v="No"/>
    <s v="No"/>
    <s v="Si"/>
    <s v="No"/>
  </r>
  <r>
    <x v="13"/>
    <x v="0"/>
    <x v="0"/>
    <s v="normal"/>
    <s v="CRQ224871"/>
    <s v="Css-Mex.GpoModelo-Admon-WEB"/>
    <s v="ALVARADO MUÑOZ ARELI"/>
    <d v="2017-05-06T08:00:00"/>
    <d v="2017-05-06T22:00:00"/>
    <s v="WO8233590  Mitigar vulnerabilidades en IIS, Apache/Tomcat."/>
    <s v="Successful"/>
    <s v="On Time"/>
    <s v="No"/>
    <s v="Minor"/>
    <s v="Successful"/>
    <s v="On Time"/>
    <n v="1"/>
    <n v="1"/>
    <n v="0"/>
    <x v="4"/>
    <n v="0"/>
    <s v="Normal"/>
    <n v="0"/>
    <n v="0"/>
    <n v="0"/>
    <n v="0"/>
    <n v="1"/>
    <n v="0"/>
    <s v="Fernando"/>
    <s v="-"/>
    <s v="Admon Web"/>
    <s v="ITO"/>
    <s v="No"/>
    <s v="No"/>
    <s v="No"/>
    <s v="Si"/>
    <s v="No"/>
  </r>
  <r>
    <x v="13"/>
    <x v="1"/>
    <x v="0"/>
    <s v="normal"/>
    <s v="CRQ222527 RLM29402"/>
    <s v="Tss-Mex.GpoModelo-Proyectos"/>
    <s v="BECERRA CERVIN GUILLERMO"/>
    <d v="2017-05-06T20:00:00"/>
    <d v="2017-05-07T16:00:00"/>
    <s v="WO8145533 Actualizar drivers de controladora RAID y NIC en servidores UCS"/>
    <s v="Successful"/>
    <s v="On Time"/>
    <s v="No"/>
    <s v="Minor"/>
    <s v="Successful"/>
    <s v="On Time"/>
    <n v="1"/>
    <n v="1"/>
    <n v="0"/>
    <x v="4"/>
    <n v="0"/>
    <s v="Normal"/>
    <n v="0"/>
    <n v="0"/>
    <n v="0"/>
    <n v="0"/>
    <n v="1"/>
    <n v="0"/>
    <s v="Fernando"/>
    <s v="-"/>
    <s v="Proyectos"/>
    <s v="TSS"/>
    <s v="No"/>
    <s v="No"/>
    <s v="No"/>
    <s v="Si"/>
    <s v="No"/>
  </r>
  <r>
    <x v="2"/>
    <x v="0"/>
    <x v="0"/>
    <s v="normal"/>
    <s v="C001034837"/>
    <s v="C.SAP.MX.AA.GDH.MX-BASIS"/>
    <s v="Aguilera Ponce Carlos"/>
    <d v="2017-03-19T22:30:00"/>
    <d v="2017-05-04T17:00:00"/>
    <s v="TSMX/LOREAL/ORACLE DATABASE/PROD/MULTIPLE CUSTOMER - Perform cold/hot backup and restart Windows Application services"/>
    <s v="Successful"/>
    <s v="On Time"/>
    <s v="No"/>
    <s v="Minor"/>
    <s v="Successful"/>
    <s v="On Time"/>
    <n v="1"/>
    <n v="1"/>
    <n v="0"/>
    <x v="4"/>
    <n v="0"/>
    <s v="Normal"/>
    <n v="0"/>
    <n v="0"/>
    <n v="0"/>
    <n v="0"/>
    <n v="1"/>
    <n v="0"/>
    <s v="Karina"/>
    <s v="C000479851"/>
    <s v="Basis"/>
    <s v="BASIS"/>
    <s v="No"/>
    <s v="No"/>
    <s v="No"/>
    <s v="Si"/>
    <s v="No"/>
  </r>
  <r>
    <x v="1"/>
    <x v="0"/>
    <x v="1"/>
    <s v="normal"/>
    <s v="C001058384"/>
    <s v="C.AMER.MX.CCS"/>
    <s v="Monter Landazuri Luis Fernando"/>
    <d v="2017-04-06T17:00:00"/>
    <d v="2017-05-05T17:00:00"/>
    <s v="AMER | Vitro | Disable Monitoring agent on several servers from the Flat Glass migration project (Vitro-PPG)"/>
    <s v="Successful"/>
    <s v="On Time"/>
    <s v="No"/>
    <s v="Standard"/>
    <s v="Successful"/>
    <s v="On Time"/>
    <n v="1"/>
    <n v="1"/>
    <n v="0"/>
    <x v="4"/>
    <n v="0"/>
    <s v="Normal"/>
    <n v="0"/>
    <n v="0"/>
    <n v="0"/>
    <n v="0"/>
    <n v="1"/>
    <n v="0"/>
    <s v="Maria del Carmen"/>
    <s v="C000925839"/>
    <s v="Active Directory"/>
    <s v="ITO"/>
    <s v="No"/>
    <s v="No"/>
    <s v="No"/>
    <s v="Si"/>
    <s v="No"/>
  </r>
  <r>
    <x v="22"/>
    <x v="0"/>
    <x v="1"/>
    <s v="normal"/>
    <s v="C001075431"/>
    <s v="C.SAP.MX.AA.GDH.MX-BASIS"/>
    <s v="Aguilera Ponce Carlos"/>
    <d v="2017-05-03T11:00:00"/>
    <d v="2017-05-04T23:00:00"/>
    <s v="CEF / SAP TS-SL / DEVELOPMENT / W1D / DSI - Install SAP Bundle Patch (SBP) /CCAB; CSS.CAB pre-approved [4EP]"/>
    <s v="Successful"/>
    <s v="On Time"/>
    <s v="No"/>
    <s v="Standard"/>
    <s v="Successful"/>
    <s v="On Time"/>
    <n v="1"/>
    <n v="1"/>
    <n v="0"/>
    <x v="4"/>
    <n v="0"/>
    <s v="Normal"/>
    <n v="0"/>
    <n v="0"/>
    <n v="0"/>
    <n v="0"/>
    <n v="1"/>
    <n v="0"/>
    <s v="Karina"/>
    <s v="CMOD318870"/>
    <s v="Basis"/>
    <s v="BASIS"/>
    <s v="No"/>
    <s v="No"/>
    <s v="No"/>
    <s v="Si"/>
    <s v="No"/>
  </r>
  <r>
    <x v="6"/>
    <x v="0"/>
    <x v="0"/>
    <s v="normal"/>
    <s v="C001081584"/>
    <s v="C.AMER.MX.PCI"/>
    <s v="De La Pena Olea Rafael"/>
    <d v="2017-04-29T15:00:00"/>
    <d v="2017-05-05T18:00:00"/>
    <s v="DSI QRO | ESXi Memory Increase"/>
    <s v="Successful"/>
    <s v="On Time"/>
    <s v="No"/>
    <s v="Minor"/>
    <s v="Successful"/>
    <s v="On Time"/>
    <n v="1"/>
    <n v="1"/>
    <n v="0"/>
    <x v="4"/>
    <n v="0"/>
    <s v="Normal"/>
    <n v="0"/>
    <n v="0"/>
    <n v="0"/>
    <n v="0"/>
    <n v="1"/>
    <n v="0"/>
    <s v="Ariadna"/>
    <s v="C000975163"/>
    <s v="PCI Infraestructura"/>
    <s v="ITO"/>
    <s v="No"/>
    <s v="No"/>
    <s v="No"/>
    <s v="Si"/>
    <s v="No"/>
  </r>
  <r>
    <x v="11"/>
    <x v="0"/>
    <x v="0"/>
    <s v="normal"/>
    <s v="C001083311"/>
    <s v="C.AMER.MX.LBU.WINTEL"/>
    <s v="Lopez Reyes Artajerjes"/>
    <d v="2017-04-27T08:00:00"/>
    <d v="2017-05-04T23:59:00"/>
    <s v="AMER | KUO | Uninstall SW on QA servers"/>
    <s v="Successful"/>
    <s v="On Time"/>
    <s v="No"/>
    <s v="Minor"/>
    <s v="Successful"/>
    <s v="On Time"/>
    <n v="1"/>
    <n v="1"/>
    <n v="0"/>
    <x v="4"/>
    <n v="0"/>
    <s v="Normal"/>
    <n v="0"/>
    <n v="0"/>
    <n v="0"/>
    <n v="0"/>
    <n v="1"/>
    <n v="0"/>
    <s v="Ariadna"/>
    <s v="-"/>
    <s v="DPO Windows"/>
    <s v="ITO"/>
    <s v="No"/>
    <s v="No"/>
    <s v="No"/>
    <s v="Si"/>
    <s v="No"/>
  </r>
  <r>
    <x v="1"/>
    <x v="0"/>
    <x v="0"/>
    <s v="normal"/>
    <s v="C001083322"/>
    <s v="C.AMER.MX.AD.VITRO"/>
    <s v="Troncozo Lozada Gustavo"/>
    <d v="2017-04-27T11:00:00"/>
    <d v="2017-05-04T17:00:00"/>
    <s v="AMER | VITRO | Policy &amp; Group modification"/>
    <s v="Successful"/>
    <s v="On Time"/>
    <s v="No"/>
    <s v="Minor"/>
    <s v="Successful"/>
    <s v="On Time"/>
    <n v="1"/>
    <n v="1"/>
    <n v="0"/>
    <x v="4"/>
    <n v="0"/>
    <s v="Normal"/>
    <n v="0"/>
    <n v="0"/>
    <n v="0"/>
    <n v="0"/>
    <n v="1"/>
    <n v="0"/>
    <s v="Maria del Carmen"/>
    <s v="-"/>
    <s v="Active Directory"/>
    <s v="ITO"/>
    <s v="No"/>
    <s v="No"/>
    <s v="No"/>
    <s v="Si"/>
    <s v="No"/>
  </r>
  <r>
    <x v="36"/>
    <x v="0"/>
    <x v="0"/>
    <s v="normal"/>
    <s v="C001084991"/>
    <s v="C.SAP.MX.AA.GDH.MX-BASIS"/>
    <s v="Valera Ortiz Oswaldo"/>
    <d v="2017-05-05T21:00:00"/>
    <d v="2017-05-07T23:00:00"/>
    <s v="[COMPAS] / [ SAP -SL ] / [ PROD/QAS ] / [EPC/EQC ] - System Copy /CCAB; ITO.CAB [4EP]"/>
    <s v="Successful"/>
    <s v="On Time"/>
    <s v="No"/>
    <s v="Minor"/>
    <s v="Successful"/>
    <s v="On Time"/>
    <n v="1"/>
    <n v="1"/>
    <n v="0"/>
    <x v="4"/>
    <n v="0"/>
    <s v="Normal"/>
    <n v="0"/>
    <n v="0"/>
    <n v="0"/>
    <n v="0"/>
    <n v="1"/>
    <n v="0"/>
    <s v="Alejandro"/>
    <s v="CMOD317687"/>
    <s v="Basis"/>
    <s v="BASIS"/>
    <s v="No"/>
    <s v="No"/>
    <s v="No"/>
    <s v="Si"/>
    <s v="No"/>
  </r>
  <r>
    <x v="1"/>
    <x v="0"/>
    <x v="1"/>
    <s v="normal"/>
    <s v="C001085011"/>
    <s v="C.AMER.MX.VDI.VITRO"/>
    <s v="Trejo Camara Alonso Miguel"/>
    <d v="2017-05-05T21:00:00"/>
    <d v="2017-05-07T21:00:00"/>
    <s v="AMER | VITRO | Reboot Citrix servers MXVTC1CTX002 and MXVTC1CTX003"/>
    <s v="Successful"/>
    <s v="On Time"/>
    <s v="No"/>
    <s v="Standard"/>
    <s v="Successful"/>
    <s v="On Time"/>
    <n v="1"/>
    <n v="1"/>
    <n v="0"/>
    <x v="4"/>
    <n v="0"/>
    <s v="Normal"/>
    <n v="0"/>
    <n v="0"/>
    <n v="0"/>
    <n v="0"/>
    <n v="1"/>
    <n v="0"/>
    <s v="Maria del Carmen"/>
    <s v="C001007709"/>
    <s v="VDI"/>
    <s v="ITO"/>
    <s v="No"/>
    <s v="No"/>
    <s v="No"/>
    <s v="Si"/>
    <s v="No"/>
  </r>
  <r>
    <x v="12"/>
    <x v="0"/>
    <x v="1"/>
    <s v="normal"/>
    <s v="C001089873"/>
    <s v="C.SAP.MX.AA.GDH.MX-BASIS"/>
    <s v="Gomez Hernandez Saday Rubi "/>
    <d v="2017-05-04T15:00:00"/>
    <d v="2017-05-04T17:00:00"/>
    <s v="[GDG] / [ SAP -TS] / [PROD] / [ GRP] / [ MX] - SNOTE / ITO.CAB pre-approved"/>
    <s v="Successful"/>
    <s v="On Time"/>
    <s v="No"/>
    <s v="Standard"/>
    <s v="Successful"/>
    <s v="On Time"/>
    <n v="1"/>
    <n v="1"/>
    <n v="0"/>
    <x v="4"/>
    <n v="0"/>
    <s v="Normal"/>
    <n v="0"/>
    <n v="0"/>
    <n v="0"/>
    <n v="0"/>
    <n v="1"/>
    <n v="0"/>
    <s v="Karina"/>
    <s v="CMOD317142"/>
    <s v="Basis"/>
    <s v="BASIS"/>
    <s v="No"/>
    <s v="No"/>
    <s v="No"/>
    <s v="Si"/>
    <s v="No"/>
  </r>
  <r>
    <x v="11"/>
    <x v="0"/>
    <x v="0"/>
    <s v="emergency"/>
    <s v="C001091618"/>
    <s v="C.AMER.MX.DPO-LNX"/>
    <s v="Vidal Mora Miguel Angel"/>
    <d v="2017-05-03T18:00:00"/>
    <d v="2017-05-05T00:00:00"/>
    <s v="AMER | KUO | IM0015893646 | Replacement of physical disk on Storage"/>
    <s v="Successful"/>
    <s v="On Time"/>
    <s v="No"/>
    <s v="Minor"/>
    <s v="Successful"/>
    <s v="On Time"/>
    <n v="1"/>
    <n v="1"/>
    <n v="0"/>
    <x v="4"/>
    <n v="0"/>
    <s v="Emergency"/>
    <n v="1"/>
    <n v="0"/>
    <n v="0"/>
    <n v="0"/>
    <n v="1"/>
    <n v="0"/>
    <s v="Ariadna"/>
    <s v="C000123366"/>
    <s v="DPO Linux"/>
    <s v="ITO"/>
    <s v="No"/>
    <s v="No"/>
    <s v="No"/>
    <s v="Si"/>
    <s v="No"/>
  </r>
  <r>
    <x v="36"/>
    <x v="0"/>
    <x v="0"/>
    <s v="normal"/>
    <s v="C001091645"/>
    <s v="C.SAP.MX.AA.GDH.MX-BASIS"/>
    <s v="Morales Herrera Benjamin  "/>
    <d v="2017-05-04T16:00:00"/>
    <d v="2017-05-04T18:30:00"/>
    <s v="TSMX | COMPAS | /SAP Request:User deletion Preaprobado"/>
    <s v="Successful"/>
    <s v="On Time"/>
    <s v="No"/>
    <s v="Minor"/>
    <s v="Successful"/>
    <s v="On Time"/>
    <n v="1"/>
    <n v="1"/>
    <n v="0"/>
    <x v="4"/>
    <n v="0"/>
    <s v="Normal"/>
    <n v="0"/>
    <n v="0"/>
    <n v="0"/>
    <n v="0"/>
    <n v="1"/>
    <n v="0"/>
    <s v="Alejandro"/>
    <s v="C000750658"/>
    <s v="Basis"/>
    <s v="BASIS"/>
    <s v="No"/>
    <s v="No"/>
    <s v="No"/>
    <s v="Si"/>
    <s v="No"/>
  </r>
  <r>
    <x v="17"/>
    <x v="0"/>
    <x v="1"/>
    <s v="normal"/>
    <s v="C001091676"/>
    <s v="C.SAP.MX.AA.SAP-BASIS"/>
    <s v="Vidal Beltran Kelly"/>
    <d v="2017-05-05T12:00:00"/>
    <d v="2017-05-05T19:00:00"/>
    <s v="MEXICHEM / SYSTEMS CLIENT 000 | SAP Request:User deletion Preaprobado"/>
    <s v="Successful"/>
    <s v="On Time"/>
    <s v="No"/>
    <s v="Standard"/>
    <s v="Successful"/>
    <s v="On Time"/>
    <n v="1"/>
    <n v="1"/>
    <n v="0"/>
    <x v="4"/>
    <n v="0"/>
    <s v="Normal"/>
    <n v="0"/>
    <n v="0"/>
    <n v="0"/>
    <n v="0"/>
    <n v="1"/>
    <n v="0"/>
    <s v="Maria del Carmen"/>
    <s v="C000750658"/>
    <s v="Basis"/>
    <s v="BASIS"/>
    <s v="No"/>
    <s v="No"/>
    <s v="No"/>
    <s v="Si"/>
    <s v="No"/>
  </r>
  <r>
    <x v="1"/>
    <x v="0"/>
    <x v="1"/>
    <s v="normal"/>
    <s v="C001091684"/>
    <s v="C.AMER.MX.MSG.VITRO"/>
    <s v="Torres Garcia Silvia Carolina"/>
    <d v="2017-05-05T23:00:00"/>
    <d v="2017-05-06T07:00:00"/>
    <s v="AMER | VITRO | Restart Lync servers vtolync03, vtolync02 and vtolync01"/>
    <s v="Successful"/>
    <s v="On Time"/>
    <s v="No"/>
    <s v="Standard"/>
    <s v="Successful"/>
    <s v="On Time"/>
    <n v="1"/>
    <n v="1"/>
    <n v="0"/>
    <x v="4"/>
    <n v="0"/>
    <s v="Normal"/>
    <n v="0"/>
    <n v="0"/>
    <n v="0"/>
    <n v="0"/>
    <n v="1"/>
    <n v="0"/>
    <s v="Maria del Carmen"/>
    <s v="C000763299"/>
    <s v="Exchange"/>
    <s v="ITO"/>
    <s v="No"/>
    <s v="No"/>
    <s v="No"/>
    <s v="Si"/>
    <s v="No"/>
  </r>
  <r>
    <x v="1"/>
    <x v="1"/>
    <x v="1"/>
    <s v="normal"/>
    <s v="C001093369"/>
    <s v="TS.CP.MX.SIC.WAN.VITRO"/>
    <s v="Garcia Guajardo Jesus  "/>
    <d v="2017-05-05T15:00:00"/>
    <d v="2017-05-05T19:00:00"/>
    <s v="Vitro | TSS - &lt;Baja&gt; de Equipo &lt;Websense V10000&gt; Site &lt;Houston&gt; | Pre Autorizado"/>
    <s v="Successful"/>
    <s v="On Time"/>
    <s v="No"/>
    <s v="Standard"/>
    <s v="Successful"/>
    <s v="On Time"/>
    <n v="1"/>
    <n v="1"/>
    <n v="0"/>
    <x v="4"/>
    <n v="0"/>
    <s v="Normal"/>
    <n v="0"/>
    <n v="0"/>
    <n v="0"/>
    <n v="0"/>
    <n v="1"/>
    <n v="0"/>
    <s v="Maria del Carmen"/>
    <s v="C000184276"/>
    <s v="WAN"/>
    <s v="TSS"/>
    <s v="No"/>
    <s v="No"/>
    <s v="No"/>
    <s v="Si"/>
    <s v="No"/>
  </r>
  <r>
    <x v="11"/>
    <x v="0"/>
    <x v="1"/>
    <s v="normal"/>
    <s v="C001093408"/>
    <s v="C.AMER.MX.LBU.WINTEL"/>
    <s v="Pacheco Martinez Lucas"/>
    <d v="2017-05-04T16:00:00"/>
    <d v="2017-05-04T18:00:00"/>
    <s v="AMER | KUO | 52935351 | Modification of SAPs on DEMTYDMZPV01"/>
    <s v="Successful"/>
    <s v="On Time"/>
    <s v="No"/>
    <s v="Standard"/>
    <s v="Successful"/>
    <s v="On Time"/>
    <n v="1"/>
    <n v="1"/>
    <n v="0"/>
    <x v="4"/>
    <n v="0"/>
    <s v="Normal"/>
    <n v="0"/>
    <n v="0"/>
    <n v="0"/>
    <n v="0"/>
    <n v="1"/>
    <n v="0"/>
    <s v="Ariadna"/>
    <s v="C000026001"/>
    <s v="DPO Windows"/>
    <s v="ITO"/>
    <s v="No"/>
    <s v="No"/>
    <s v="No"/>
    <s v="Si"/>
    <s v="No"/>
  </r>
  <r>
    <x v="11"/>
    <x v="0"/>
    <x v="1"/>
    <s v="normal"/>
    <s v="C001093415"/>
    <s v="C.AMER.MX.LBU.WINTEL"/>
    <s v="Pacheco Martinez Lucas"/>
    <d v="2017-05-04T16:00:00"/>
    <d v="2017-05-04T18:00:00"/>
    <s v="AMER | KUO | 52935352 | Modification of SAPs on DEMTYAPPVM11"/>
    <s v="Successful"/>
    <s v="On Time"/>
    <s v="No"/>
    <s v="Standard"/>
    <s v="Successful"/>
    <s v="On Time"/>
    <n v="1"/>
    <n v="1"/>
    <n v="0"/>
    <x v="4"/>
    <n v="0"/>
    <s v="Normal"/>
    <n v="0"/>
    <n v="0"/>
    <n v="0"/>
    <n v="0"/>
    <n v="1"/>
    <n v="0"/>
    <s v="Ariadna"/>
    <s v="C000026001"/>
    <s v="DPO Windows"/>
    <s v="ITO"/>
    <s v="No"/>
    <s v="No"/>
    <s v="No"/>
    <s v="Si"/>
    <s v="No"/>
  </r>
  <r>
    <x v="10"/>
    <x v="0"/>
    <x v="1"/>
    <s v="normal"/>
    <s v="C001093422"/>
    <s v="C.SAP.MX.AA.GDH.MX-BASIS"/>
    <s v="Diego Vega Pedro"/>
    <d v="2017-05-06T19:00:00"/>
    <d v="2017-05-06T23:00:00"/>
    <s v="[GRUPO-Q] / [ SAP -TSMX ] / [ PRODUCTION ] / [ GEP ] / [ MX] - SAP Parameters Change_Offline /CCAB; ITO.CAB pre-approved [4EP]"/>
    <s v="Successful"/>
    <s v="On Time"/>
    <s v="No"/>
    <s v="Standard"/>
    <s v="Successful"/>
    <s v="On Time"/>
    <n v="1"/>
    <n v="1"/>
    <n v="0"/>
    <x v="4"/>
    <n v="0"/>
    <s v="Normal"/>
    <n v="0"/>
    <n v="0"/>
    <n v="0"/>
    <n v="0"/>
    <n v="1"/>
    <n v="0"/>
    <s v="Karina"/>
    <s v="CMOD317326"/>
    <s v="Basis"/>
    <s v="BASIS"/>
    <s v="No"/>
    <s v="No"/>
    <s v="No"/>
    <s v="Si"/>
    <s v="No"/>
  </r>
  <r>
    <x v="18"/>
    <x v="0"/>
    <x v="1"/>
    <s v="normal"/>
    <s v="C001093437"/>
    <s v="C.SAP.MX.AA.GDH.MX-BASIS"/>
    <s v="Donge Vargas Oscar  "/>
    <d v="2017-05-04T17:00:00"/>
    <d v="2017-05-04T19:00:00"/>
    <s v="TSMX | DURMAN | /SAP Request:User deletion Preaprobado"/>
    <s v="Successful"/>
    <s v="On Time"/>
    <s v="No"/>
    <s v="Standard"/>
    <s v="Successful"/>
    <s v="On Time"/>
    <n v="1"/>
    <n v="1"/>
    <n v="0"/>
    <x v="4"/>
    <n v="0"/>
    <s v="Normal"/>
    <n v="0"/>
    <n v="0"/>
    <n v="0"/>
    <n v="0"/>
    <n v="1"/>
    <n v="0"/>
    <s v="Karina"/>
    <s v="C000750658"/>
    <s v="Basis"/>
    <s v="BASIS"/>
    <s v="No"/>
    <s v="No"/>
    <s v="No"/>
    <s v="Si"/>
    <s v="No"/>
  </r>
  <r>
    <x v="17"/>
    <x v="0"/>
    <x v="1"/>
    <s v="normal"/>
    <s v="C001093448"/>
    <s v="C.SAP.MX.AA.SAP-BASIS"/>
    <s v="Salcedo Simpson Georgina"/>
    <d v="2017-05-05T07:00:00"/>
    <d v="2017-05-05T08:30:00"/>
    <s v="MEXICHEM / T01 / QA / T01 /- RESTART /CCAB; ITO.CAB pre-approved [4EP]"/>
    <s v="Successful"/>
    <s v="On Time"/>
    <s v="No"/>
    <s v="Standard"/>
    <s v="Successful"/>
    <s v="On Time"/>
    <n v="1"/>
    <n v="1"/>
    <n v="0"/>
    <x v="4"/>
    <n v="0"/>
    <s v="Normal"/>
    <n v="0"/>
    <n v="0"/>
    <n v="0"/>
    <n v="0"/>
    <n v="1"/>
    <n v="0"/>
    <s v="Maria del Carmen"/>
    <s v="CMOD316997"/>
    <s v="Basis"/>
    <s v="BASIS"/>
    <s v="No"/>
    <s v="No"/>
    <s v="No"/>
    <s v="Si"/>
    <s v="No"/>
  </r>
  <r>
    <x v="17"/>
    <x v="0"/>
    <x v="1"/>
    <s v="normal"/>
    <s v="C001093472"/>
    <s v="C.SAP.MX.AA.SAP-BASIS"/>
    <s v="Luna Olaya Andrew Baldemar"/>
    <d v="2017-05-04T21:00:00"/>
    <d v="2017-05-05T19:00:00"/>
    <s v="MEXICHEM /D01 - Implementation of support packages for ABAP (SPAM/SAINT) / CCAB; ITO.CAB pre-approved [4EP]"/>
    <s v="Successful"/>
    <s v="On Time"/>
    <s v="No"/>
    <s v="Standard"/>
    <s v="Successful"/>
    <s v="On Time"/>
    <n v="1"/>
    <n v="1"/>
    <n v="0"/>
    <x v="4"/>
    <n v="0"/>
    <s v="Normal"/>
    <n v="0"/>
    <n v="0"/>
    <n v="0"/>
    <n v="0"/>
    <n v="1"/>
    <n v="0"/>
    <s v="Maria del Carmen"/>
    <s v="CMOD318037"/>
    <s v="Basis"/>
    <s v="BASIS"/>
    <s v="No"/>
    <s v="No"/>
    <s v="No"/>
    <s v="Si"/>
    <s v="No"/>
  </r>
  <r>
    <x v="2"/>
    <x v="0"/>
    <x v="1"/>
    <s v="normal"/>
    <s v="C001093484"/>
    <s v="C.SAP.MX.AA.GDH.MX-BASIS"/>
    <s v="Rodriguez Rabadan Maria de los Angeles"/>
    <d v="2017-05-05T19:00:00"/>
    <d v="2017-05-06T03:30:00"/>
    <s v="L'OREAL / SAP BASIS / DEVELOPMENT / D18 / TSMX - Install SAP Bundle Patch (SBP) /CSS.CAB pre-approved"/>
    <s v="Successful"/>
    <s v="On Time"/>
    <s v="No"/>
    <s v="Standard"/>
    <s v="Successful"/>
    <s v="On Time"/>
    <n v="1"/>
    <n v="1"/>
    <n v="0"/>
    <x v="4"/>
    <n v="0"/>
    <s v="Normal"/>
    <n v="0"/>
    <n v="0"/>
    <n v="0"/>
    <n v="0"/>
    <n v="1"/>
    <n v="0"/>
    <s v="Karina"/>
    <s v="CMOD318870"/>
    <s v="Basis"/>
    <s v="BASIS"/>
    <s v="No"/>
    <s v="No"/>
    <s v="No"/>
    <s v="Si"/>
    <s v="No"/>
  </r>
  <r>
    <x v="2"/>
    <x v="0"/>
    <x v="1"/>
    <s v="normal"/>
    <s v="C001094842"/>
    <s v="C.SAP.MX.AA.GDH.MX-BASIS"/>
    <s v="Miranda Lopez Jose de Jesus"/>
    <d v="2017-05-07T14:00:00"/>
    <d v="2017-05-08T06:00:00"/>
    <s v="L'Oréal / MXSEDESAPPRD / SAP ERP / SAP TS-SL / PRD / P18 / OUTAGE=YES - SAP Parameter Change_Offline_classic env. /CCAB; CSS.CAB pre-approved [4EP]"/>
    <s v="Successful"/>
    <s v="On Time"/>
    <s v="No"/>
    <s v="Standard"/>
    <s v="Successful"/>
    <s v="On Time"/>
    <n v="1"/>
    <n v="1"/>
    <n v="0"/>
    <x v="4"/>
    <n v="0"/>
    <s v="Normal"/>
    <n v="0"/>
    <n v="0"/>
    <n v="0"/>
    <n v="0"/>
    <n v="1"/>
    <n v="0"/>
    <s v="Karina"/>
    <s v="CMOD318874"/>
    <s v="Basis"/>
    <s v="BASIS"/>
    <s v="No"/>
    <s v="No"/>
    <s v="No"/>
    <s v="Si"/>
    <s v="No"/>
  </r>
  <r>
    <x v="11"/>
    <x v="0"/>
    <x v="1"/>
    <s v="normal"/>
    <s v="C001094921"/>
    <s v="C.SAP.MX.AA.GDH.MX-BASIS"/>
    <s v="Acosta Medina Marco Antonio"/>
    <d v="2017-05-06T17:30:00"/>
    <d v="2017-05-06T18:30:00"/>
    <s v="[Grupo KUO] / [ PR ] / [ PRD ] / - SAP RESTART /CCAB; ITO.CAB pre-approved [4EP]"/>
    <s v="Successful"/>
    <s v="On Time"/>
    <s v="No"/>
    <s v="Standard"/>
    <s v="Successful"/>
    <s v="On Time"/>
    <n v="1"/>
    <n v="1"/>
    <n v="0"/>
    <x v="4"/>
    <n v="0"/>
    <s v="Normal"/>
    <n v="0"/>
    <n v="0"/>
    <n v="0"/>
    <n v="0"/>
    <n v="1"/>
    <n v="0"/>
    <s v="Ariadna"/>
    <s v="CMOD316997"/>
    <s v="Basis"/>
    <s v="BASIS"/>
    <s v="No"/>
    <s v="No"/>
    <s v="No"/>
    <s v="Si"/>
    <s v="No"/>
  </r>
  <r>
    <x v="8"/>
    <x v="0"/>
    <x v="0"/>
    <s v="normal"/>
    <s v="C40805808"/>
    <s v="PROYECT INFRAEST ITS Support OPS VWM CHGMGR"/>
    <s v="Zozoaga Trujillo Maria de la Concepcion Monica"/>
    <d v="2017-04-30T08:00:00"/>
    <d v="2017-05-05T22:00:00"/>
    <s v="Acompañamiento para colocación de nuevos disco en los Storages HITACHI HUSVM para Fabrica Digital"/>
    <s v="Successful"/>
    <s v="On Time"/>
    <s v="No"/>
    <s v="Minor"/>
    <s v="Successful"/>
    <s v="On Time"/>
    <n v="1"/>
    <n v="1"/>
    <n v="0"/>
    <x v="4"/>
    <n v="0"/>
    <s v="Normal"/>
    <n v="0"/>
    <n v="0"/>
    <n v="0"/>
    <n v="0"/>
    <n v="1"/>
    <n v="0"/>
    <s v="Alejandro"/>
    <s v="CT40009236"/>
    <s v="Proyectos"/>
    <s v="ITO"/>
    <s v="No"/>
    <s v="No"/>
    <s v="No"/>
    <s v="Si"/>
    <s v="No"/>
  </r>
  <r>
    <x v="8"/>
    <x v="1"/>
    <x v="0"/>
    <s v="normal"/>
    <s v="C40808581"/>
    <s v="TELECOM WAN ITS Support OPS VWM CHGMGR"/>
    <s v="Fernandez Hernandez Israel"/>
    <d v="2017-05-02T09:00:00"/>
    <d v="2017-05-04T18:00:00"/>
    <s v="Liberación de nuevo metodo de autenticación IWA Direct en proxy NSO"/>
    <s v="Successful"/>
    <s v="On Time"/>
    <s v="No"/>
    <s v="Minor"/>
    <s v="Successful"/>
    <s v="On Time"/>
    <n v="1"/>
    <n v="1"/>
    <n v="0"/>
    <x v="4"/>
    <n v="0"/>
    <s v="Normal"/>
    <n v="0"/>
    <n v="0"/>
    <n v="0"/>
    <n v="0"/>
    <n v="1"/>
    <n v="0"/>
    <s v="Alejandro"/>
    <s v="-"/>
    <s v="WAN"/>
    <s v="TSS"/>
    <s v="No"/>
    <s v="No"/>
    <s v="No"/>
    <s v="Si"/>
    <s v="No"/>
  </r>
  <r>
    <x v="1"/>
    <x v="0"/>
    <x v="0"/>
    <s v="normal"/>
    <s v="C000867825"/>
    <s v="C.AMER.MX.DPO-LNX"/>
    <s v="Prerez Vega Maria de la Luz"/>
    <d v="2017-05-08T08:00:00"/>
    <d v="2017-05-08T14:00:00"/>
    <s v="DCS | VITRO | DPO | APPCOM | AH4 | DSO (AppCom) Image Change to s11.4.5 | 4EP ah4ha004"/>
    <s v="Successful"/>
    <s v="On Time"/>
    <s v="No"/>
    <s v="Minor"/>
    <s v="Successful"/>
    <s v="On Time"/>
    <n v="1"/>
    <n v="1"/>
    <n v="0"/>
    <x v="4"/>
    <n v="0"/>
    <s v="Normal"/>
    <n v="0"/>
    <n v="0"/>
    <n v="0"/>
    <n v="0"/>
    <n v="1"/>
    <n v="0"/>
    <s v="Maria del Carmen"/>
    <s v="CMOD312271"/>
    <s v="DPO Linux"/>
    <s v="ITO"/>
    <s v="No"/>
    <s v="No"/>
    <s v="No"/>
    <s v="Si"/>
    <s v="No"/>
  </r>
  <r>
    <x v="1"/>
    <x v="0"/>
    <x v="0"/>
    <s v="normal"/>
    <s v="C000897452"/>
    <s v="C.AMER.MX.DPO-LNX"/>
    <s v="Prerez Vega Maria de la Luz"/>
    <d v="2017-05-06T23:00:00"/>
    <d v="2017-05-08T12:00:00"/>
    <s v="DCS | VITRO | DPO | APPCOM | AH3 | DSO (AppCom) Image Change to s11.4.5 | 4EP ah4ha134, ah4ha156, ah4ha172"/>
    <s v="Successful"/>
    <s v="On Time"/>
    <s v="No"/>
    <s v="Minor"/>
    <s v="Successful"/>
    <s v="On Time"/>
    <n v="1"/>
    <n v="1"/>
    <n v="0"/>
    <x v="4"/>
    <n v="0"/>
    <s v="Normal"/>
    <n v="0"/>
    <n v="0"/>
    <n v="0"/>
    <n v="0"/>
    <n v="1"/>
    <n v="0"/>
    <s v="Maria del Carmen"/>
    <s v="CMOD312271"/>
    <s v="DPO Linux"/>
    <s v="ITO"/>
    <s v="No"/>
    <s v="No"/>
    <s v="No"/>
    <s v="Si"/>
    <s v="No"/>
  </r>
  <r>
    <x v="1"/>
    <x v="0"/>
    <x v="0"/>
    <s v="normal"/>
    <s v="C001077098"/>
    <s v="C.AMER.MX.PCI"/>
    <s v="Romero Rodriguez Roger Eduardo"/>
    <d v="2017-05-03T18:00:00"/>
    <d v="2017-05-09T00:00:00"/>
    <s v="AMER | Vitro | Upgrade of Operating System | Physical - SMSVPM.vitro.com"/>
    <s v="Successful"/>
    <s v="On Time"/>
    <s v="No"/>
    <s v="Minor"/>
    <s v="Successful"/>
    <s v="On Time"/>
    <n v="1"/>
    <n v="1"/>
    <n v="0"/>
    <x v="4"/>
    <n v="0"/>
    <s v="Normal"/>
    <n v="0"/>
    <n v="0"/>
    <n v="0"/>
    <n v="0"/>
    <n v="1"/>
    <n v="0"/>
    <s v="Maria del Carmen"/>
    <s v="C000828551"/>
    <s v="PCI Infraestructura"/>
    <s v="ITO"/>
    <s v="No"/>
    <s v="No"/>
    <s v="No"/>
    <s v="Si"/>
    <s v="No"/>
  </r>
  <r>
    <x v="1"/>
    <x v="0"/>
    <x v="1"/>
    <s v="normal"/>
    <s v="C001081554"/>
    <s v="SE.AMER.MX.SDM.VITRO"/>
    <s v="Hernandez Gomez Hugo Raul"/>
    <d v="2017-05-02T23:00:00"/>
    <d v="2017-05-08T22:00:00"/>
    <s v="AMER | Multiple | Disable Monitoring agent on server SMSVPM (A20259059)"/>
    <s v="Successful"/>
    <s v="On Time"/>
    <s v="No"/>
    <s v="Standard"/>
    <s v="Successful"/>
    <s v="On Time"/>
    <n v="1"/>
    <n v="1"/>
    <n v="0"/>
    <x v="4"/>
    <n v="0"/>
    <s v="Normal"/>
    <n v="0"/>
    <n v="0"/>
    <n v="0"/>
    <n v="0"/>
    <n v="1"/>
    <n v="0"/>
    <s v="Maria del Carmen"/>
    <s v="C000925839"/>
    <s v="SDM"/>
    <s v="ITO"/>
    <s v="No"/>
    <s v="No"/>
    <s v="No"/>
    <s v="Si"/>
    <s v="No"/>
  </r>
  <r>
    <x v="5"/>
    <x v="1"/>
    <x v="0"/>
    <s v="normal"/>
    <s v="C001085050"/>
    <s v="TS.GS.MX.SCC1.LAN"/>
    <s v="Lopez Saavedra Ricardo"/>
    <d v="2017-05-08T17:00:00"/>
    <d v="2017-05-08T19:00:00"/>
    <s v="TSMX | Bloqueo de IP's de Proxy's de TSNA en TSMX"/>
    <s v="Successful"/>
    <s v="On Time"/>
    <s v="No"/>
    <s v="Minor"/>
    <s v="Successful"/>
    <s v="On Time"/>
    <n v="1"/>
    <n v="1"/>
    <n v="0"/>
    <x v="4"/>
    <n v="0"/>
    <s v="Normal"/>
    <n v="0"/>
    <n v="0"/>
    <n v="0"/>
    <n v="0"/>
    <n v="1"/>
    <n v="0"/>
    <s v="Karina"/>
    <s v="-"/>
    <s v="LAN"/>
    <s v="TSS"/>
    <s v="No"/>
    <s v="No"/>
    <s v="No"/>
    <s v="Si"/>
    <s v="No"/>
  </r>
  <r>
    <x v="11"/>
    <x v="0"/>
    <x v="0"/>
    <s v="normal"/>
    <s v="C001086511"/>
    <s v="C.SAP.MX.AA.GDH.MX-BASIS"/>
    <s v="Osorio Zepeda Luis Gerardo"/>
    <d v="2017-04-28T12:00:00"/>
    <d v="2017-05-08T17:00:00"/>
    <s v="SLT|GRUPO KUO / SAP TS-MX / QA / CAR / - Replica"/>
    <s v="Successful"/>
    <s v="On Time"/>
    <s v="No"/>
    <s v="Minor"/>
    <s v="Successful"/>
    <s v="On Time"/>
    <n v="1"/>
    <n v="1"/>
    <n v="0"/>
    <x v="4"/>
    <n v="1"/>
    <s v="SLT"/>
    <n v="0"/>
    <n v="0"/>
    <n v="0"/>
    <n v="0"/>
    <n v="1"/>
    <n v="0"/>
    <s v="Ariadna"/>
    <s v="C000199490"/>
    <s v="Basis"/>
    <s v="BASIS"/>
    <s v="No"/>
    <s v="No"/>
    <s v="No"/>
    <s v="Si"/>
    <s v="No"/>
  </r>
  <r>
    <x v="5"/>
    <x v="1"/>
    <x v="0"/>
    <s v="normal"/>
    <s v="C001089811"/>
    <s v="TS.GS.MX.PHYNET.TS"/>
    <s v="Manzano Diaz Hector Gustavo"/>
    <d v="2017-05-07T12:00:00"/>
    <d v="2017-05-08T12:00:00"/>
    <s v="TSMX | PQIT | Desinstalación de Cableado Obsoleto en NIC1A"/>
    <s v="Successful"/>
    <s v="On Time"/>
    <s v="No"/>
    <s v="Minor"/>
    <s v="Successful"/>
    <s v="On Time"/>
    <n v="1"/>
    <n v="1"/>
    <n v="0"/>
    <x v="4"/>
    <n v="0"/>
    <s v="Normal"/>
    <n v="0"/>
    <n v="0"/>
    <n v="0"/>
    <n v="0"/>
    <n v="1"/>
    <n v="0"/>
    <s v="Karina"/>
    <s v="C000050271"/>
    <s v="Cableado"/>
    <s v="TSS"/>
    <s v="No"/>
    <s v="No"/>
    <s v="No"/>
    <s v="Si"/>
    <s v="No"/>
  </r>
  <r>
    <x v="11"/>
    <x v="0"/>
    <x v="1"/>
    <s v="normal"/>
    <s v="C001089925"/>
    <s v="C.SAP.MX.AA.GDH.MX-BASIS"/>
    <s v="Pacheco Ramirez Victor"/>
    <d v="2017-05-08T14:00:00"/>
    <d v="2017-05-08T16:00:00"/>
    <s v="[GRUPO KUO] / [ SAP -TSMX ] / [ PRO ] / [ PHR, PR4] / - DB-Parameters online | CCAB &amp; ITO.CAB pre-approved [4EP]"/>
    <s v="Successful"/>
    <s v="On Time"/>
    <s v="No"/>
    <s v="Standard"/>
    <s v="Successful"/>
    <s v="On Time"/>
    <n v="1"/>
    <n v="1"/>
    <n v="0"/>
    <x v="4"/>
    <n v="0"/>
    <s v="Normal"/>
    <n v="0"/>
    <n v="0"/>
    <n v="0"/>
    <n v="0"/>
    <n v="1"/>
    <n v="0"/>
    <s v="Ariadna"/>
    <s v="CMOD315267"/>
    <s v="Basis"/>
    <s v="BASIS"/>
    <s v="No"/>
    <s v="No"/>
    <s v="No"/>
    <s v="Si"/>
    <s v="No"/>
  </r>
  <r>
    <x v="11"/>
    <x v="0"/>
    <x v="1"/>
    <s v="normal"/>
    <s v="C001089932"/>
    <s v="C.SAP.MX.AA.GDH.MX-BASIS"/>
    <s v="Pacheco Ramirez Victor"/>
    <d v="2017-05-09T14:00:00"/>
    <d v="2017-05-09T16:00:00"/>
    <s v="[GRUPO KUO] / [ SAP -TSMX ] / [ PRO ] / [ GRP, SLP] / - DB-Parameters online | CCAB &amp; ITO.CAB pre-approved [4EP]"/>
    <s v="Successful"/>
    <s v="On Time"/>
    <s v="No"/>
    <s v="Standard"/>
    <s v="Successful"/>
    <s v="On Time"/>
    <n v="1"/>
    <n v="1"/>
    <n v="0"/>
    <x v="4"/>
    <n v="0"/>
    <s v="Normal"/>
    <n v="0"/>
    <n v="0"/>
    <n v="0"/>
    <n v="0"/>
    <n v="1"/>
    <n v="0"/>
    <s v="Ariadna"/>
    <s v="CMOD315267"/>
    <s v="Basis"/>
    <s v="BASIS"/>
    <s v="No"/>
    <s v="No"/>
    <s v="No"/>
    <s v="Si"/>
    <s v="No"/>
  </r>
  <r>
    <x v="1"/>
    <x v="0"/>
    <x v="1"/>
    <s v="normal"/>
    <s v="C001089955"/>
    <s v="C.SAP.MX.AA.SAP-BASIS"/>
    <s v="Hernandez Jacinto Marco Antonio"/>
    <d v="2017-05-09T11:00:00"/>
    <d v="2017-05-09T16:00:00"/>
    <s v="VITRO / SAP BASIS / DEV / SRM/ SDE / KERNEL_Update /CCAB; CSS.CAB pre-approved [4EP]"/>
    <s v="Successful"/>
    <s v="On Time"/>
    <s v="No"/>
    <s v="Standard"/>
    <s v="Successful"/>
    <s v="On Time"/>
    <n v="1"/>
    <n v="1"/>
    <n v="0"/>
    <x v="4"/>
    <n v="0"/>
    <s v="Normal"/>
    <n v="0"/>
    <n v="0"/>
    <n v="0"/>
    <n v="0"/>
    <n v="1"/>
    <n v="0"/>
    <s v="Maria del Carmen"/>
    <s v="CMOD317140"/>
    <s v="Basis"/>
    <s v="BASIS"/>
    <s v="No"/>
    <s v="No"/>
    <s v="No"/>
    <s v="Si"/>
    <s v="No"/>
  </r>
  <r>
    <x v="1"/>
    <x v="0"/>
    <x v="1"/>
    <s v="normal"/>
    <s v="C001089960"/>
    <s v="C.SAP.MX.AA.SAP-BASIS"/>
    <s v="Hernandez Jacinto Marco Antonio"/>
    <d v="2017-05-09T11:00:00"/>
    <d v="2017-05-09T16:00:00"/>
    <s v="VITRO / SAP BASIS / DEV / CRM / CDE / KERNEL_Update /CCAB; CSS.CAB pre-approved [4EP]"/>
    <s v="Successful"/>
    <s v="On Time"/>
    <s v="No"/>
    <s v="Standard"/>
    <s v="Successful"/>
    <s v="On Time"/>
    <n v="1"/>
    <n v="1"/>
    <n v="0"/>
    <x v="4"/>
    <n v="0"/>
    <s v="Normal"/>
    <n v="0"/>
    <n v="0"/>
    <n v="0"/>
    <n v="0"/>
    <n v="1"/>
    <n v="0"/>
    <s v="Maria del Carmen"/>
    <s v="CMOD317140"/>
    <s v="Basis"/>
    <s v="BASIS"/>
    <s v="No"/>
    <s v="No"/>
    <s v="No"/>
    <s v="Si"/>
    <s v="No"/>
  </r>
  <r>
    <x v="10"/>
    <x v="0"/>
    <x v="1"/>
    <s v="normal"/>
    <s v="C001091722"/>
    <s v="C.SAP.MX.AA.GDH.MX-BASIS"/>
    <s v="Escalante Gonzalez Carlos"/>
    <d v="2017-05-03T22:00:00"/>
    <d v="2017-05-08T23:00:00"/>
    <s v="GRUPO Q / SAP-TSMX / CALIDAD / CEQ / QRO. - Remote Client Copy-New Client_classic env. /CSS.CAB pre-approved"/>
    <s v="Successful"/>
    <s v="On Time"/>
    <s v="No"/>
    <s v="Standard"/>
    <s v="Successful"/>
    <s v="On Time"/>
    <n v="1"/>
    <n v="1"/>
    <n v="0"/>
    <x v="4"/>
    <n v="0"/>
    <s v="Normal"/>
    <n v="0"/>
    <n v="0"/>
    <n v="0"/>
    <n v="0"/>
    <n v="1"/>
    <n v="0"/>
    <s v="Karina"/>
    <s v="CMOD318850"/>
    <s v="Basis"/>
    <s v="BASIS"/>
    <s v="No"/>
    <s v="No"/>
    <s v="No"/>
    <s v="Si"/>
    <s v="No"/>
  </r>
  <r>
    <x v="11"/>
    <x v="0"/>
    <x v="1"/>
    <s v="normal"/>
    <s v="C001093380"/>
    <s v="C.AMER.MX.DPO-LNX"/>
    <s v="Don Juan Rico Nataly"/>
    <d v="2017-05-04T19:00:00"/>
    <d v="2017-05-08T12:00:00"/>
    <s v="AMER | KUO | Modification of SAPs on DSI 52936932"/>
    <s v="Successful"/>
    <s v="On Time"/>
    <s v="No"/>
    <s v="Standard"/>
    <s v="Successful"/>
    <s v="On Time"/>
    <n v="1"/>
    <n v="1"/>
    <n v="0"/>
    <x v="4"/>
    <n v="0"/>
    <s v="Normal"/>
    <n v="0"/>
    <n v="0"/>
    <n v="0"/>
    <n v="0"/>
    <n v="1"/>
    <n v="0"/>
    <s v="Ariadna"/>
    <s v="C000026001"/>
    <s v="DPO Linux"/>
    <s v="ITO"/>
    <s v="No"/>
    <s v="No"/>
    <s v="No"/>
    <s v="Si"/>
    <s v="No"/>
  </r>
  <r>
    <x v="6"/>
    <x v="0"/>
    <x v="1"/>
    <s v="normal"/>
    <s v="C001093393"/>
    <s v="C.AMER.MX.SBO.BK.ST"/>
    <s v="Lopez Garcia Gerardo  "/>
    <d v="2017-05-08T09:00:00"/>
    <d v="2017-05-08T18:00:00"/>
    <s v="AMER | DSI | Increased of Disk Space on DSI | _Server _AX1LA139; AX1LA138; AX1LA137"/>
    <s v="Successful"/>
    <s v="On Time"/>
    <s v="No"/>
    <s v="Standard"/>
    <s v="Successful"/>
    <s v="On Time"/>
    <n v="1"/>
    <n v="1"/>
    <n v="0"/>
    <x v="4"/>
    <n v="0"/>
    <s v="Normal"/>
    <n v="0"/>
    <n v="0"/>
    <n v="0"/>
    <n v="0"/>
    <n v="1"/>
    <n v="0"/>
    <s v="Ariadna"/>
    <s v="C000058623"/>
    <s v="Backups -Storage"/>
    <s v="ITO"/>
    <s v="No"/>
    <s v="No"/>
    <s v="No"/>
    <s v="Si"/>
    <s v="No"/>
  </r>
  <r>
    <x v="5"/>
    <x v="0"/>
    <x v="1"/>
    <s v="normal"/>
    <s v="C001096091"/>
    <s v="CS.AMER.MX.SBO.BK.ST"/>
    <s v="George Davila Jesus Jacob "/>
    <d v="2017-05-08T13:00:00"/>
    <d v="2017-05-08T18:00:00"/>
    <s v="AMER | Multiple | Replacement of disk on _Storage"/>
    <s v="Successful"/>
    <s v="On Time"/>
    <s v="No"/>
    <s v="Standard"/>
    <s v="Successful"/>
    <s v="On Time"/>
    <n v="1"/>
    <n v="1"/>
    <n v="0"/>
    <x v="4"/>
    <n v="0"/>
    <s v="Normal"/>
    <n v="0"/>
    <n v="0"/>
    <n v="0"/>
    <n v="0"/>
    <n v="1"/>
    <n v="0"/>
    <s v="Karina"/>
    <s v="C000123366"/>
    <s v="Backups -Storage"/>
    <s v="ITO"/>
    <s v="No"/>
    <s v="No"/>
    <s v="No"/>
    <s v="Si"/>
    <s v="No"/>
  </r>
  <r>
    <x v="1"/>
    <x v="0"/>
    <x v="1"/>
    <s v="normal"/>
    <s v="C001096097"/>
    <s v="C.AMER.MX.LBU.WINTEL"/>
    <s v="Rocha Zepeda Juan Carlos"/>
    <d v="2017-05-08T10:30:00"/>
    <d v="2017-05-08T18:00:00"/>
    <s v="AMER | VITRO | Restart server VTOVPMAP-PVA | Customer Request"/>
    <s v="Successful"/>
    <s v="On Time"/>
    <s v="No"/>
    <s v="Standard"/>
    <s v="Successful"/>
    <s v="On Time"/>
    <n v="1"/>
    <n v="1"/>
    <n v="0"/>
    <x v="4"/>
    <n v="0"/>
    <s v="Normal"/>
    <n v="0"/>
    <n v="0"/>
    <n v="0"/>
    <n v="0"/>
    <n v="1"/>
    <n v="0"/>
    <s v="Maria del Carmen"/>
    <s v="C000763299"/>
    <s v="DPO Windows"/>
    <s v="ITO"/>
    <s v="No"/>
    <s v="No"/>
    <s v="No"/>
    <s v="Si"/>
    <s v="No"/>
  </r>
  <r>
    <x v="11"/>
    <x v="0"/>
    <x v="1"/>
    <s v="normal"/>
    <s v="C001096131"/>
    <s v="C.AMER.MX.LBU.WINTEL"/>
    <s v="Pacheco Martinez Lucas"/>
    <d v="2017-05-08T12:00:00"/>
    <d v="2017-05-08T14:00:00"/>
    <s v="AMER | KUO | 52936897 | Modification of SAPs on DEMTYDMZAPP01"/>
    <s v="Successful"/>
    <s v="On Time"/>
    <s v="No"/>
    <s v="Standard"/>
    <s v="Successful"/>
    <s v="On Time"/>
    <n v="1"/>
    <n v="1"/>
    <n v="0"/>
    <x v="4"/>
    <n v="0"/>
    <s v="Normal"/>
    <n v="0"/>
    <n v="0"/>
    <n v="0"/>
    <n v="0"/>
    <n v="1"/>
    <n v="0"/>
    <s v="Ariadna"/>
    <s v="C000026001"/>
    <s v="DPO Windows"/>
    <s v="ITO"/>
    <s v="No"/>
    <s v="No"/>
    <s v="No"/>
    <s v="Si"/>
    <s v="No"/>
  </r>
  <r>
    <x v="10"/>
    <x v="0"/>
    <x v="1"/>
    <s v="normal"/>
    <s v="C001096154"/>
    <s v="C.SAP.MX.AA.GDH.MX-BASIS"/>
    <s v="Diego Vega Pedro"/>
    <d v="2017-05-08T15:00:00"/>
    <d v="2017-05-08T17:00:00"/>
    <s v="[GRUPO-Q] / [ SAP -TSMX ] /SAP Request:User deletion Preaprobado"/>
    <s v="Successful"/>
    <s v="On Time"/>
    <s v="No"/>
    <s v="Standard"/>
    <s v="Successful"/>
    <s v="On Time"/>
    <n v="1"/>
    <n v="1"/>
    <n v="0"/>
    <x v="4"/>
    <n v="0"/>
    <s v="Normal"/>
    <n v="0"/>
    <n v="0"/>
    <n v="0"/>
    <n v="0"/>
    <n v="1"/>
    <n v="0"/>
    <s v="Karina"/>
    <s v="C000750658"/>
    <s v="Basis"/>
    <s v="BASIS"/>
    <s v="No"/>
    <s v="No"/>
    <s v="No"/>
    <s v="Si"/>
    <s v="No"/>
  </r>
  <r>
    <x v="19"/>
    <x v="0"/>
    <x v="1"/>
    <s v="normal"/>
    <s v="C001096182"/>
    <s v="C.SAP.MX.AA.GDH.MX-BASIS"/>
    <s v="Diego Vega Pedro"/>
    <d v="2017-05-08T16:00:00"/>
    <d v="2017-05-08T18:00:00"/>
    <s v="[IICA] / [ SAP -TSMX ] /SAP Request:User deletion Preaprobado"/>
    <s v="Successful"/>
    <s v="On Time"/>
    <s v="No"/>
    <s v="Standard"/>
    <s v="Successful"/>
    <s v="On Time"/>
    <n v="1"/>
    <n v="1"/>
    <n v="0"/>
    <x v="4"/>
    <n v="0"/>
    <s v="Normal"/>
    <n v="0"/>
    <n v="0"/>
    <n v="0"/>
    <n v="0"/>
    <n v="1"/>
    <n v="0"/>
    <s v="Karina"/>
    <s v="C000750658"/>
    <s v="Basis"/>
    <s v="BASIS"/>
    <s v="No"/>
    <s v="No"/>
    <s v="No"/>
    <s v="Si"/>
    <s v="No"/>
  </r>
  <r>
    <x v="3"/>
    <x v="0"/>
    <x v="1"/>
    <s v="normal"/>
    <s v="C001096186"/>
    <s v="C.SAP.MX.AA.GDH.MX-BASIS"/>
    <s v="Diego Vega Pedro"/>
    <d v="2017-05-08T14:00:00"/>
    <d v="2017-05-08T16:00:00"/>
    <s v="[TAURUS] / [ SAP -TSMX ] /SAP Request:User deletion Preaprobado"/>
    <s v="Successful"/>
    <s v="On Time"/>
    <s v="No"/>
    <s v="Standard"/>
    <s v="Successful"/>
    <s v="On Time"/>
    <n v="1"/>
    <n v="1"/>
    <n v="0"/>
    <x v="4"/>
    <n v="0"/>
    <s v="Normal"/>
    <n v="0"/>
    <n v="0"/>
    <n v="0"/>
    <n v="0"/>
    <n v="1"/>
    <n v="0"/>
    <s v="Karina"/>
    <s v="C000750658"/>
    <s v="Basis"/>
    <s v="BASIS"/>
    <s v="No"/>
    <s v="No"/>
    <s v="No"/>
    <s v="Si"/>
    <s v="No"/>
  </r>
  <r>
    <x v="1"/>
    <x v="1"/>
    <x v="1"/>
    <s v="normal"/>
    <s v="C001096222"/>
    <s v="TS.CP.MX.SIC.WAN.VITRO"/>
    <s v="Garcia Guajardo Jesus  "/>
    <d v="2017-05-08T22:00:00"/>
    <d v="2017-05-09T01:00:00"/>
    <s v="Vitro | TSS - &lt;Alta/Baja/Modificación&gt; Script PAC Proxy File Nube Zscaler | Pre Autorizado"/>
    <s v="Successful"/>
    <s v="On Time"/>
    <s v="No"/>
    <s v="Standard"/>
    <s v="Successful"/>
    <s v="On Time"/>
    <n v="1"/>
    <n v="1"/>
    <n v="0"/>
    <x v="4"/>
    <n v="0"/>
    <s v="Normal"/>
    <n v="0"/>
    <n v="0"/>
    <n v="0"/>
    <n v="0"/>
    <n v="1"/>
    <n v="0"/>
    <s v="Maria del Carmen"/>
    <s v="C000191062"/>
    <s v="WAN"/>
    <s v="TSS"/>
    <s v="No"/>
    <s v="No"/>
    <s v="No"/>
    <s v="Si"/>
    <s v="No"/>
  </r>
  <r>
    <x v="1"/>
    <x v="1"/>
    <x v="1"/>
    <s v="normal"/>
    <s v="C001096279"/>
    <s v="TS.CP.MX.SIC.WAN.VITRO"/>
    <s v="Valdez Zamora Gerardo Ivan"/>
    <d v="2017-05-08T20:00:00"/>
    <d v="2017-05-09T00:00:00"/>
    <s v="Vitro | TSS - &lt;Alta&gt; de Permisos &lt;Regla Vitro-PPG&gt; en Firewall &lt;FW-VTO-INT_1&gt;| Pre autorizado"/>
    <s v="Successful"/>
    <s v="On Time"/>
    <s v="No"/>
    <s v="Standard"/>
    <s v="Successful"/>
    <s v="On Time"/>
    <n v="1"/>
    <n v="1"/>
    <n v="0"/>
    <x v="4"/>
    <n v="0"/>
    <s v="Normal"/>
    <n v="0"/>
    <n v="0"/>
    <n v="0"/>
    <n v="0"/>
    <n v="1"/>
    <n v="0"/>
    <s v="Maria del Carmen"/>
    <s v="C000473050"/>
    <s v="WAN"/>
    <s v="TSS"/>
    <s v="No"/>
    <s v="No"/>
    <s v="No"/>
    <s v="Si"/>
    <s v="No"/>
  </r>
  <r>
    <x v="8"/>
    <x v="0"/>
    <x v="0"/>
    <s v="normal"/>
    <s v="C40812312"/>
    <s v="PROYECT INFRAEST ITS Support OPS VWM CHGMGR"/>
    <s v="Perez Gonzalez Lucia"/>
    <d v="2017-05-07T09:00:00"/>
    <d v="2017-05-08T15:00:00"/>
    <s v="Retiro de Fibra optica obsoleta sin servicios de red en Data Center Puebla II (Cubo 6)"/>
    <s v="Successful"/>
    <s v="On Time"/>
    <s v="No"/>
    <s v="Minor"/>
    <s v="Successful"/>
    <s v="On Time"/>
    <n v="1"/>
    <n v="1"/>
    <n v="0"/>
    <x v="4"/>
    <n v="0"/>
    <s v="Normal"/>
    <n v="0"/>
    <n v="0"/>
    <n v="0"/>
    <n v="0"/>
    <n v="1"/>
    <n v="0"/>
    <s v="Alejandro"/>
    <s v="CT40002183"/>
    <s v="Proyectos"/>
    <s v="ITO"/>
    <s v="No"/>
    <s v="No"/>
    <s v="No"/>
    <s v="Si"/>
    <s v="No"/>
  </r>
  <r>
    <x v="8"/>
    <x v="1"/>
    <x v="0"/>
    <s v="normal"/>
    <s v="C40812518"/>
    <s v="OPM ITS Support OPS VWM CHGMGR"/>
    <s v="Vargas Aguilar Jorge"/>
    <d v="2017-05-06T10:00:00"/>
    <d v="2017-05-08T17:00:00"/>
    <s v="Arreglo de cableado de equipos unix/windows localizados en DCPII Gabinete 2322 - Fase II"/>
    <s v="Successful"/>
    <s v="On Time"/>
    <s v="No"/>
    <s v="Minor"/>
    <s v="Successful"/>
    <s v="On Time"/>
    <n v="1"/>
    <n v="1"/>
    <n v="0"/>
    <x v="4"/>
    <n v="0"/>
    <s v="Normal"/>
    <n v="0"/>
    <n v="0"/>
    <n v="0"/>
    <n v="0"/>
    <n v="1"/>
    <n v="1"/>
    <s v="Alejandro"/>
    <s v="CT40005482"/>
    <s v="OPM"/>
    <s v="TSS"/>
    <s v="No"/>
    <s v="No"/>
    <s v="No"/>
    <s v="Si"/>
    <s v="Si"/>
  </r>
  <r>
    <x v="13"/>
    <x v="1"/>
    <x v="0"/>
    <s v="normal"/>
    <s v="CRQ226921"/>
    <s v="Tss-Mx.GpoModelo-Wan"/>
    <s v="MUÑOZ SAUCEDO JOSE MANUEL"/>
    <d v="2017-05-05T22:00:00"/>
    <d v="2017-05-08T20:00:00"/>
    <s v="WO8658871 Crecimienot de AB de MPLS 3 Centurias de Alestra "/>
    <s v="Successful"/>
    <s v="On Time"/>
    <s v="No"/>
    <s v="Minor"/>
    <s v="Successful"/>
    <s v="On Time"/>
    <n v="1"/>
    <n v="1"/>
    <n v="0"/>
    <x v="4"/>
    <n v="0"/>
    <s v="Normal"/>
    <n v="0"/>
    <n v="0"/>
    <n v="0"/>
    <n v="0"/>
    <n v="1"/>
    <n v="0"/>
    <s v="Fernando"/>
    <s v="-"/>
    <s v="WAN"/>
    <s v="TSS"/>
    <s v="No"/>
    <s v="No"/>
    <s v="No"/>
    <s v="Si"/>
    <s v="No"/>
  </r>
  <r>
    <x v="13"/>
    <x v="0"/>
    <x v="0"/>
    <s v="normal"/>
    <s v="CRQ226918"/>
    <s v="Css-Mex.GpoModelo-Admon-Windows"/>
    <s v="CORTEZ OSORNIO EDGAR"/>
    <d v="2017-05-05T16:00:00"/>
    <d v="2017-05-08T18:00:00"/>
    <s v="WO8628945 Desinstalacion de CheckPoint en ambiente Windows "/>
    <s v="Successful"/>
    <s v="On Time"/>
    <s v="No"/>
    <s v="Minor"/>
    <s v="Successful"/>
    <s v="On Time"/>
    <n v="1"/>
    <n v="1"/>
    <n v="0"/>
    <x v="4"/>
    <n v="0"/>
    <s v="Normal"/>
    <n v="0"/>
    <n v="0"/>
    <n v="0"/>
    <n v="0"/>
    <n v="1"/>
    <n v="0"/>
    <s v="Fernando"/>
    <s v="-"/>
    <s v="DPO Windows"/>
    <s v="ITO"/>
    <s v="No"/>
    <s v="No"/>
    <s v="No"/>
    <s v="Si"/>
    <s v="No"/>
  </r>
  <r>
    <x v="17"/>
    <x v="0"/>
    <x v="0"/>
    <s v="normal"/>
    <s v="C001064832"/>
    <s v="SE.AA.MX.PROJECTS"/>
    <s v="Portillo Carbajal Jesus  "/>
    <d v="2017-04-10T09:00:00"/>
    <d v="2017-05-12T00:00:00"/>
    <s v="Mexichem | T02 | Export/Import migration process from HPUX to Linux"/>
    <s v="Successful"/>
    <s v="On Time"/>
    <s v="No"/>
    <s v="Minor"/>
    <s v="Successful"/>
    <s v="On Time"/>
    <n v="1"/>
    <n v="1"/>
    <n v="0"/>
    <x v="4"/>
    <n v="0"/>
    <s v="Normal"/>
    <n v="0"/>
    <n v="0"/>
    <n v="0"/>
    <n v="0"/>
    <n v="1"/>
    <n v="0"/>
    <s v="Maria del Carmen"/>
    <s v="C000104954"/>
    <s v="Proyectos"/>
    <s v="ITO"/>
    <s v="No"/>
    <s v="No"/>
    <s v="No"/>
    <s v="Si"/>
    <s v="No"/>
  </r>
  <r>
    <x v="11"/>
    <x v="0"/>
    <x v="0"/>
    <s v="normal"/>
    <s v="C001075510"/>
    <s v="C.SAP.MX.AA.GDH.MX-BASIS"/>
    <s v="Acosta Medina Marco Antonio"/>
    <d v="2017-04-01T10:00:00"/>
    <d v="2017-05-09T17:00:00"/>
    <s v="[GRUPO KUO / [ SAP TS-MX ] / [ QA ] / [QSX] / - System Copy /CSS.CAB pre-approved"/>
    <s v="Successful"/>
    <s v="On Time"/>
    <s v="No"/>
    <s v="Minor"/>
    <s v="Successful"/>
    <s v="On Time"/>
    <n v="1"/>
    <n v="1"/>
    <n v="0"/>
    <x v="4"/>
    <n v="0"/>
    <s v="Normal"/>
    <n v="0"/>
    <n v="0"/>
    <n v="0"/>
    <n v="1"/>
    <n v="1"/>
    <n v="0"/>
    <s v="Ariadna"/>
    <s v="CMOD317687"/>
    <s v="Basis"/>
    <s v="BASIS"/>
    <s v="No"/>
    <s v="No"/>
    <s v="Si"/>
    <s v="Si"/>
    <s v="No"/>
  </r>
  <r>
    <x v="1"/>
    <x v="0"/>
    <x v="0"/>
    <s v="normal"/>
    <s v="C001080063"/>
    <s v="C.AMER.MX.PCI"/>
    <s v="Cortes Aguilar Maritza"/>
    <d v="2017-04-27T11:00:00"/>
    <d v="2017-05-12T00:00:00"/>
    <s v="AMER | MULTIPLE | Installation and configuration server | In Build | Physical - VTOVFG01-PI_NEW"/>
    <s v="Successful"/>
    <s v="On Time"/>
    <s v="No"/>
    <s v="Minor"/>
    <s v="Successful"/>
    <s v="On Time"/>
    <n v="1"/>
    <n v="1"/>
    <n v="0"/>
    <x v="4"/>
    <n v="0"/>
    <s v="Normal"/>
    <n v="0"/>
    <n v="0"/>
    <n v="0"/>
    <n v="0"/>
    <n v="1"/>
    <n v="0"/>
    <s v="Maria del Carmen"/>
    <s v="C000828551"/>
    <s v="PCI Infraestructura"/>
    <s v="ITO"/>
    <s v="No"/>
    <s v="No"/>
    <s v="No"/>
    <s v="Si"/>
    <s v="No"/>
  </r>
  <r>
    <x v="1"/>
    <x v="0"/>
    <x v="0"/>
    <s v="normal"/>
    <s v="C001083225"/>
    <s v="SE.AA.MX.PROJECTS"/>
    <s v="Noriega Ibarguengoitia Maria Del Pilar"/>
    <d v="2017-04-27T17:00:00"/>
    <d v="2017-05-11T23:00:00"/>
    <s v="AMER | Single | VITRO FG | Memory downgrade from 32Gb to 16 GB for the server MXVTC1-COAPPPRO and change name for MXVTC1-FGkronos"/>
    <s v="Successful"/>
    <s v="On Time"/>
    <s v="No"/>
    <s v="Minor"/>
    <s v="Successful"/>
    <s v="On Time"/>
    <n v="1"/>
    <n v="1"/>
    <n v="0"/>
    <x v="4"/>
    <n v="0"/>
    <s v="Normal"/>
    <n v="0"/>
    <n v="0"/>
    <n v="0"/>
    <n v="0"/>
    <n v="1"/>
    <n v="0"/>
    <s v="Maria del Carmen"/>
    <s v="-"/>
    <s v="Proyectos"/>
    <s v="ITO"/>
    <s v="No"/>
    <s v="No"/>
    <s v="No"/>
    <s v="Si"/>
    <s v="No"/>
  </r>
  <r>
    <x v="6"/>
    <x v="0"/>
    <x v="0"/>
    <s v="normal"/>
    <s v="C001086750"/>
    <s v="C.DPS.HU.DCO.DSI.LR-ESX"/>
    <s v="Miszti Lajos"/>
    <d v="2017-05-08T01:00:00"/>
    <d v="2017-05-10T09:00:00"/>
    <s v="T-SYSTEMS MEXICO | SHDQRO | SHDQRO-A cluster | Deploy Ocum server and Ocum Performance server to manage C. Netapp storage in SHDQRO B block"/>
    <s v="Successful"/>
    <s v="On Time"/>
    <s v="No"/>
    <s v="Minor"/>
    <s v="Successful"/>
    <s v="On Time"/>
    <n v="1"/>
    <n v="1"/>
    <n v="0"/>
    <x v="4"/>
    <n v="0"/>
    <s v="Normal"/>
    <n v="0"/>
    <n v="0"/>
    <n v="0"/>
    <n v="0"/>
    <n v="1"/>
    <n v="0"/>
    <s v="Ariadna"/>
    <s v="-"/>
    <s v="DSI"/>
    <s v="ITO"/>
    <s v="No"/>
    <s v="No"/>
    <s v="No"/>
    <s v="Si"/>
    <s v="No"/>
  </r>
  <r>
    <x v="18"/>
    <x v="0"/>
    <x v="0"/>
    <s v="normal"/>
    <s v="C001087752"/>
    <s v="C.SAP.MX.AA.PCI"/>
    <s v="Hernandez Cosme Pedro"/>
    <d v="2017-05-08T08:00:00"/>
    <d v="2017-05-09T21:00:00"/>
    <s v="Durman | SAP | DEV | DRD | Outage = YES | ORACLE Upgrade 11.2.1to 12.1.0.2 /CCAB; CSS.CAB pre-approved [4EP]"/>
    <s v="Successful"/>
    <s v="On Time"/>
    <s v="No"/>
    <s v="Minor"/>
    <s v="Successful"/>
    <s v="On Time"/>
    <n v="1"/>
    <n v="1"/>
    <n v="0"/>
    <x v="4"/>
    <n v="0"/>
    <s v="Normal"/>
    <n v="0"/>
    <n v="0"/>
    <n v="0"/>
    <n v="0"/>
    <n v="1"/>
    <n v="0"/>
    <s v="Karina"/>
    <s v="C000897363"/>
    <s v="PCI Basis"/>
    <s v="BASIS"/>
    <s v="No"/>
    <s v="No"/>
    <s v="No"/>
    <s v="Si"/>
    <s v="No"/>
  </r>
  <r>
    <x v="11"/>
    <x v="0"/>
    <x v="1"/>
    <s v="normal"/>
    <s v="C001087871"/>
    <s v="C.AMER.MX.PCI"/>
    <s v="Gonzalez Sicilia Blanco Juan Manuel"/>
    <d v="2017-05-03T12:00:00"/>
    <d v="2017-05-09T16:00:00"/>
    <s v="DSI | GRUPO KUO | Administrative change | Creation and Release to Operation, new servers (&quot;CARQRO01, DYNQRO01HA, RETAILQRO01&quot;) | DOM 52931493, 52931508, 52931510"/>
    <s v="Successful"/>
    <s v="On Time"/>
    <s v="No"/>
    <s v="Standard"/>
    <s v="Successful"/>
    <s v="On Time"/>
    <n v="1"/>
    <n v="1"/>
    <n v="0"/>
    <x v="4"/>
    <n v="0"/>
    <s v="Normal"/>
    <n v="0"/>
    <n v="0"/>
    <n v="0"/>
    <n v="0"/>
    <n v="1"/>
    <n v="0"/>
    <s v="Ariadna"/>
    <s v="C000913861"/>
    <s v="PCI Infraestructura"/>
    <s v="ITO"/>
    <s v="No"/>
    <s v="No"/>
    <s v="No"/>
    <s v="Si"/>
    <s v="No"/>
  </r>
  <r>
    <x v="5"/>
    <x v="1"/>
    <x v="0"/>
    <s v="normal"/>
    <s v="C001089890"/>
    <s v="TS.GS.MX.SCC1.LAN"/>
    <s v="Espinosa Cruz Eder  "/>
    <d v="2017-05-03T19:00:00"/>
    <d v="2017-05-11T19:00:00"/>
    <s v="Configuración de políticas, creación de certificado en ACS y Pruebas Wireless"/>
    <s v="Successful"/>
    <s v="On Time"/>
    <s v="No"/>
    <s v="Minor"/>
    <s v="Successful"/>
    <s v="On Time"/>
    <n v="1"/>
    <n v="1"/>
    <n v="0"/>
    <x v="4"/>
    <n v="0"/>
    <s v="Normal"/>
    <n v="0"/>
    <n v="0"/>
    <n v="0"/>
    <n v="0"/>
    <n v="1"/>
    <n v="0"/>
    <s v="Karina"/>
    <s v="-"/>
    <s v="LAN"/>
    <s v="TSS"/>
    <s v="No"/>
    <s v="No"/>
    <s v="No"/>
    <s v="Si"/>
    <s v="No"/>
  </r>
  <r>
    <x v="1"/>
    <x v="0"/>
    <x v="0"/>
    <s v="normal"/>
    <s v="C001089895"/>
    <s v="C.AMER.MX.AD.VITRO"/>
    <s v="Troncozo Lozada Gustavo"/>
    <d v="2017-05-04T12:00:00"/>
    <d v="2017-05-09T17:00:00"/>
    <s v="AMER | Vitro| Zscaler proxy deploy trough policy ( fama &amp; CSC )"/>
    <s v="Successful"/>
    <s v="On Time"/>
    <s v="No"/>
    <s v="Minor"/>
    <s v="Successful"/>
    <s v="On Time"/>
    <n v="1"/>
    <n v="1"/>
    <n v="0"/>
    <x v="4"/>
    <n v="0"/>
    <s v="Normal"/>
    <n v="0"/>
    <n v="0"/>
    <n v="0"/>
    <n v="0"/>
    <n v="1"/>
    <n v="0"/>
    <s v="Maria del Carmen"/>
    <s v="C000181027"/>
    <s v="Active Directory"/>
    <s v="ITO"/>
    <s v="No"/>
    <s v="No"/>
    <s v="No"/>
    <s v="Si"/>
    <s v="No"/>
  </r>
  <r>
    <x v="1"/>
    <x v="0"/>
    <x v="1"/>
    <s v="normal"/>
    <s v="C001089976"/>
    <s v="C.SAP.MX.AA.SAP-BASIS"/>
    <s v="Hernandez Jacinto Marco Antonio"/>
    <d v="2017-05-11T11:00:00"/>
    <d v="2017-05-11T16:00:00"/>
    <s v="VITRO / SAP BASIS / DEV / APO / AD2 / KERNEL_Update /CCAB; CSS.CAB pre-approved [4EP]"/>
    <s v="Successful"/>
    <s v="On Time"/>
    <s v="No"/>
    <s v="Standard"/>
    <s v="Successful"/>
    <s v="On Time"/>
    <n v="1"/>
    <n v="1"/>
    <n v="0"/>
    <x v="4"/>
    <n v="0"/>
    <s v="Normal"/>
    <n v="0"/>
    <n v="0"/>
    <n v="0"/>
    <n v="0"/>
    <n v="1"/>
    <n v="0"/>
    <s v="Maria del Carmen"/>
    <s v="CMOD317140"/>
    <s v="Basis"/>
    <s v="BASIS"/>
    <s v="No"/>
    <s v="No"/>
    <s v="No"/>
    <s v="Si"/>
    <s v="No"/>
  </r>
  <r>
    <x v="1"/>
    <x v="0"/>
    <x v="1"/>
    <s v="normal"/>
    <s v="C001089977"/>
    <s v="C.SAP.MX.AA.SAP-BASIS"/>
    <s v="Hernandez Jacinto Marco Antonio"/>
    <d v="2017-05-11T11:00:00"/>
    <d v="2017-05-11T16:00:00"/>
    <s v="VITRO / SAP BASIS / DEV / JAVA / EDE / KERNEL_Update /CCAB; CSS.CAB pre-approved [4EP]"/>
    <s v="Successful"/>
    <s v="On Time"/>
    <s v="No"/>
    <s v="Standard"/>
    <s v="Successful"/>
    <s v="On Time"/>
    <n v="1"/>
    <n v="1"/>
    <n v="0"/>
    <x v="4"/>
    <n v="0"/>
    <s v="Normal"/>
    <n v="0"/>
    <n v="0"/>
    <n v="0"/>
    <n v="0"/>
    <n v="1"/>
    <n v="0"/>
    <s v="Maria del Carmen"/>
    <s v="CMOD317140"/>
    <s v="Basis"/>
    <s v="BASIS"/>
    <s v="No"/>
    <s v="No"/>
    <s v="No"/>
    <s v="Si"/>
    <s v="No"/>
  </r>
  <r>
    <x v="1"/>
    <x v="0"/>
    <x v="0"/>
    <s v="normal"/>
    <s v="C001091319"/>
    <s v="C.AMER.MX.CCS"/>
    <s v="Monter Landazuri Luis Fernando"/>
    <d v="2017-05-04T17:00:00"/>
    <d v="2017-05-10T17:00:00"/>
    <s v="AMER | MULTIPLE | Application: Installation, configuration and RTP of SCCM in servers: SMSVPM.vitro.com"/>
    <s v="Successful"/>
    <s v="On Time"/>
    <s v="No"/>
    <s v="Minor"/>
    <s v="Successful"/>
    <s v="On Time"/>
    <n v="1"/>
    <n v="1"/>
    <n v="0"/>
    <x v="4"/>
    <n v="0"/>
    <s v="Normal"/>
    <n v="0"/>
    <n v="0"/>
    <n v="0"/>
    <n v="0"/>
    <n v="1"/>
    <n v="0"/>
    <s v="Maria del Carmen"/>
    <s v="C001069919"/>
    <s v="Active Directory"/>
    <s v="ITO"/>
    <s v="No"/>
    <s v="No"/>
    <s v="No"/>
    <s v="Si"/>
    <s v="No"/>
  </r>
  <r>
    <x v="1"/>
    <x v="0"/>
    <x v="1"/>
    <s v="normal"/>
    <s v="C001091540"/>
    <s v="C.SAP.MX.AA.SAP-BASIS"/>
    <s v="Hernandez Galindo Israel"/>
    <d v="2017-05-09T11:00:00"/>
    <d v="2017-05-09T19:00:00"/>
    <s v="VITRO | DEV | APO | AD2 | COMPONENTS PATCH INSTALATION | ST-PI | ST-A /PI"/>
    <s v="Successful"/>
    <s v="On Time"/>
    <s v="No"/>
    <s v="Standard"/>
    <s v="Successful"/>
    <s v="On Time"/>
    <n v="1"/>
    <n v="1"/>
    <n v="0"/>
    <x v="4"/>
    <n v="0"/>
    <s v="Normal"/>
    <n v="0"/>
    <n v="0"/>
    <n v="0"/>
    <n v="0"/>
    <n v="1"/>
    <n v="0"/>
    <s v="Maria del Carmen"/>
    <s v="CMOD318335"/>
    <s v="Basis"/>
    <s v="BASIS"/>
    <s v="No"/>
    <s v="No"/>
    <s v="No"/>
    <s v="Si"/>
    <s v="No"/>
  </r>
  <r>
    <x v="5"/>
    <x v="0"/>
    <x v="0"/>
    <s v="normal"/>
    <s v="C001091586"/>
    <s v="SE.AMER.MX.OPM-TSMX"/>
    <s v="Cordero Garcia Eder Jose "/>
    <d v="2017-05-11T11:00:00"/>
    <d v="2017-05-11T13:00:00"/>
    <s v="TSMX | PQIT | Acompañamiento en Configuraciones para &quot;Web Reporting&quot; sobre el archivo &quot;web.config&quot;"/>
    <s v="Successful"/>
    <s v="On Time"/>
    <s v="No"/>
    <s v="Minor"/>
    <s v="Successful"/>
    <s v="On Time"/>
    <n v="1"/>
    <n v="1"/>
    <n v="0"/>
    <x v="4"/>
    <n v="0"/>
    <s v="Normal"/>
    <n v="0"/>
    <n v="0"/>
    <n v="0"/>
    <n v="0"/>
    <n v="1"/>
    <n v="0"/>
    <s v="Karina"/>
    <s v="-"/>
    <s v="OPM"/>
    <s v="ITO"/>
    <s v="No"/>
    <s v="No"/>
    <s v="No"/>
    <s v="Si"/>
    <s v="No"/>
  </r>
  <r>
    <x v="1"/>
    <x v="0"/>
    <x v="1"/>
    <s v="normal"/>
    <s v="C001091613"/>
    <s v="C.SAP.MX.AA.SAP-BASIS"/>
    <s v="Hernandez Jacinto Marco Antonio"/>
    <d v="2017-05-11T11:00:00"/>
    <d v="2017-05-11T19:00:00"/>
    <s v="VITRO | DEV | SRM | SDE | COMPONENTS PATCH INSTALATION | ST-PI | ST-A /PI"/>
    <s v="Successful"/>
    <s v="On Time"/>
    <s v="No"/>
    <s v="Standard"/>
    <s v="Successful"/>
    <s v="On Time"/>
    <n v="1"/>
    <n v="1"/>
    <n v="0"/>
    <x v="4"/>
    <n v="0"/>
    <s v="Normal"/>
    <n v="0"/>
    <n v="0"/>
    <n v="0"/>
    <n v="0"/>
    <n v="1"/>
    <n v="0"/>
    <s v="Maria del Carmen"/>
    <s v="CMOD318335"/>
    <s v="Basis"/>
    <s v="BASIS"/>
    <s v="No"/>
    <s v="No"/>
    <s v="No"/>
    <s v="Si"/>
    <s v="No"/>
  </r>
  <r>
    <x v="12"/>
    <x v="0"/>
    <x v="0"/>
    <s v="normal"/>
    <s v="C001093387"/>
    <s v="C.SAP.MX.AA.GDH.MX-BASIS"/>
    <s v="Gomez Hernandez Saday Rubi "/>
    <d v="2017-05-10T20:00:00"/>
    <d v="2017-05-10T23:00:00"/>
    <s v="[ GDG ][ SAP ][TSMX][ BW1 ][ Indexes rebuild ][CSS.CAB preapproved]"/>
    <s v="Successful"/>
    <s v="On Time"/>
    <s v="No"/>
    <s v="Minor"/>
    <s v="Successful"/>
    <s v="On Time"/>
    <n v="1"/>
    <n v="1"/>
    <n v="0"/>
    <x v="4"/>
    <n v="0"/>
    <s v="Normal"/>
    <n v="0"/>
    <n v="0"/>
    <n v="0"/>
    <n v="0"/>
    <n v="1"/>
    <n v="0"/>
    <s v="Karina"/>
    <s v="CMOD317477"/>
    <s v="Basis"/>
    <s v="BASIS"/>
    <s v="No"/>
    <s v="No"/>
    <s v="No"/>
    <s v="Si"/>
    <s v="No"/>
  </r>
  <r>
    <x v="6"/>
    <x v="0"/>
    <x v="0"/>
    <s v="normal"/>
    <s v="C001093403"/>
    <s v="C.AMER.MX.SBO.BK.ST"/>
    <s v="Lopez Garcia Gerardo  "/>
    <d v="2017-05-10T09:00:00"/>
    <d v="2017-05-10T18:00:00"/>
    <s v="AMER | DSI | Delete Lun of Disk Space on DSI | _Server MXSEDESAPQA - DO:52930218"/>
    <s v="Successful"/>
    <s v="On Time"/>
    <s v="No"/>
    <s v="Minor"/>
    <s v="Successful"/>
    <s v="On Time"/>
    <n v="1"/>
    <n v="1"/>
    <n v="0"/>
    <x v="4"/>
    <n v="0"/>
    <s v="Normal"/>
    <n v="0"/>
    <n v="0"/>
    <n v="0"/>
    <n v="0"/>
    <n v="1"/>
    <n v="0"/>
    <s v="Ariadna"/>
    <s v="-"/>
    <s v="Backups -Storage"/>
    <s v="ITO"/>
    <s v="No"/>
    <s v="No"/>
    <s v="No"/>
    <s v="Si"/>
    <s v="No"/>
  </r>
  <r>
    <x v="2"/>
    <x v="0"/>
    <x v="1"/>
    <s v="normal"/>
    <s v="C001093483"/>
    <s v="C.SAP.MX.AA.GDH.MX-BASIS"/>
    <s v="Rodriguez Rabadan Maria de los Angeles"/>
    <d v="2017-05-09T19:30:00"/>
    <d v="2017-05-10T03:30:00"/>
    <s v="L'OREAL / SAP BASIS / DEVELOPMENT / Q18 / TSMX - Install SAP Bundle Patch (SBP) /CSS.CAB pre-approved"/>
    <s v="Successful"/>
    <s v="On Time"/>
    <s v="No"/>
    <s v="Standard"/>
    <s v="Successful"/>
    <s v="On Time"/>
    <n v="1"/>
    <n v="1"/>
    <n v="0"/>
    <x v="4"/>
    <n v="0"/>
    <s v="Normal"/>
    <n v="0"/>
    <n v="0"/>
    <n v="0"/>
    <n v="0"/>
    <n v="1"/>
    <n v="0"/>
    <s v="Karina"/>
    <s v="CMOD318870"/>
    <s v="Basis"/>
    <s v="BASIS"/>
    <s v="No"/>
    <s v="No"/>
    <s v="No"/>
    <s v="Si"/>
    <s v="No"/>
  </r>
  <r>
    <x v="17"/>
    <x v="0"/>
    <x v="1"/>
    <s v="normal"/>
    <s v="C001094774"/>
    <s v="C.SAP.MX.AA.SAP-BASIS"/>
    <s v="Luna Olaya Andrew Baldemar"/>
    <d v="2017-05-08T23:00:00"/>
    <d v="2017-05-09T19:00:00"/>
    <s v="MEXICHEM /T01 - Implementation of support packages for ABAP (SPAM/SAINT) / CCAB; ITO.CAB pre-approved [4EP]"/>
    <s v="Successful"/>
    <s v="On Time"/>
    <s v="No"/>
    <s v="Standard"/>
    <s v="Successful"/>
    <s v="On Time"/>
    <n v="1"/>
    <n v="1"/>
    <n v="0"/>
    <x v="4"/>
    <n v="0"/>
    <s v="Normal"/>
    <n v="0"/>
    <n v="0"/>
    <n v="0"/>
    <n v="0"/>
    <n v="1"/>
    <n v="0"/>
    <s v="Maria del Carmen"/>
    <s v="CMOD318037"/>
    <s v="Basis"/>
    <s v="BASIS"/>
    <s v="No"/>
    <s v="No"/>
    <s v="No"/>
    <s v="Si"/>
    <s v="No"/>
  </r>
  <r>
    <x v="17"/>
    <x v="0"/>
    <x v="1"/>
    <s v="normal"/>
    <s v="C001094791"/>
    <s v="C.SAP.MX.AA.SAP-BASIS"/>
    <s v="Luna Olaya Andrew Baldemar"/>
    <d v="2017-05-09T23:00:00"/>
    <d v="2017-05-10T19:00:00"/>
    <s v="MEXICHEM /HRD - Implementation of support packages for ABAP (SPAM/SAINT) / CCAB; ITO.CAB pre-approved [4EP]"/>
    <s v="Successful"/>
    <s v="On Time"/>
    <s v="No"/>
    <s v="Standard"/>
    <s v="Successful"/>
    <s v="On Time"/>
    <n v="1"/>
    <n v="1"/>
    <n v="0"/>
    <x v="4"/>
    <n v="0"/>
    <s v="Normal"/>
    <n v="0"/>
    <n v="0"/>
    <n v="0"/>
    <n v="0"/>
    <n v="1"/>
    <n v="0"/>
    <s v="Maria del Carmen"/>
    <s v="CMOD318037"/>
    <s v="Basis"/>
    <s v="BASIS"/>
    <s v="No"/>
    <s v="No"/>
    <s v="No"/>
    <s v="Si"/>
    <s v="No"/>
  </r>
  <r>
    <x v="22"/>
    <x v="0"/>
    <x v="0"/>
    <s v="normal"/>
    <s v="C001096116"/>
    <s v="C.SAP.MX.AA.GDH.MX-BASIS"/>
    <s v="Coyotecatl Tecanhuey Lucero"/>
    <d v="2017-05-11T10:00:00"/>
    <d v="2017-05-11T17:00:00"/>
    <s v="CEF / SAP BASIS / DEVELOPMENT / C1D / TSMX - ADD_ON ABAP (SPAM/SAINT) /CCAB; ITO.CAB pre-approved [4EP]"/>
    <s v="Successful"/>
    <s v="On Time"/>
    <s v="No"/>
    <s v="Minor"/>
    <s v="Successful"/>
    <s v="On Time"/>
    <n v="1"/>
    <n v="1"/>
    <n v="0"/>
    <x v="4"/>
    <n v="0"/>
    <s v="Normal"/>
    <n v="0"/>
    <n v="0"/>
    <n v="0"/>
    <n v="0"/>
    <n v="1"/>
    <n v="0"/>
    <s v="Karina"/>
    <s v="CMOD318855"/>
    <s v="Basis"/>
    <s v="BASIS"/>
    <s v="No"/>
    <s v="No"/>
    <s v="No"/>
    <s v="Si"/>
    <s v="No"/>
  </r>
  <r>
    <x v="6"/>
    <x v="0"/>
    <x v="1"/>
    <s v="normal"/>
    <s v="C001096138"/>
    <s v="C.AMER.MX.SBO.BK.ST"/>
    <s v="Lopez Garcia Gerardo  "/>
    <d v="2017-05-09T09:00:00"/>
    <d v="2017-05-09T18:00:00"/>
    <s v="AMER | DSI | Increased of Disk Space on DSI | _Server_GDFQROAUV40"/>
    <s v="Successful"/>
    <s v="On Time"/>
    <s v="No"/>
    <s v="Standard"/>
    <s v="Successful"/>
    <s v="On Time"/>
    <n v="1"/>
    <n v="1"/>
    <n v="0"/>
    <x v="4"/>
    <n v="0"/>
    <s v="Normal"/>
    <n v="0"/>
    <n v="0"/>
    <n v="0"/>
    <n v="0"/>
    <n v="1"/>
    <n v="0"/>
    <s v="Ariadna"/>
    <s v="C000058623"/>
    <s v="Backups -Storage"/>
    <s v="ITO"/>
    <s v="No"/>
    <s v="No"/>
    <s v="No"/>
    <s v="Si"/>
    <s v="No"/>
  </r>
  <r>
    <x v="17"/>
    <x v="0"/>
    <x v="1"/>
    <s v="normal"/>
    <s v="C001096181"/>
    <s v="C.SAP.MX.AA.SAP-BASIS"/>
    <s v="Salcedo Simpson Georgina"/>
    <d v="2017-05-08T23:00:00"/>
    <d v="2017-05-11T18:00:00"/>
    <s v="MEXICHEM / DEV / HRD - Implementation of support packages for ABAP (SPAM/SAINT) / CCAB; ITO.CAB pre-approved [4EP]"/>
    <s v="Successful"/>
    <s v="On Time"/>
    <s v="No"/>
    <s v="Standard"/>
    <s v="Successful"/>
    <s v="On Time"/>
    <n v="1"/>
    <n v="1"/>
    <n v="0"/>
    <x v="4"/>
    <n v="0"/>
    <s v="Normal"/>
    <n v="0"/>
    <n v="0"/>
    <n v="0"/>
    <n v="0"/>
    <n v="1"/>
    <n v="0"/>
    <s v="Maria del Carmen"/>
    <s v="CMOD318037"/>
    <s v="Basis"/>
    <s v="BASIS"/>
    <s v="No"/>
    <s v="No"/>
    <s v="No"/>
    <s v="Si"/>
    <s v="No"/>
  </r>
  <r>
    <x v="1"/>
    <x v="0"/>
    <x v="1"/>
    <s v="normal"/>
    <s v="C001096233"/>
    <s v="C.SAP.MX.AA.SAP-BASIS"/>
    <s v="Reyes Perez Christian"/>
    <d v="2017-05-11T11:00:00"/>
    <d v="2017-05-11T19:00:00"/>
    <s v="VITRO | DEV | CRM | CDE | COMPONENTS PATCH INSTALATION ST-PI &amp; INSTALATION ST-A /PI"/>
    <s v="Successful"/>
    <s v="On Time"/>
    <s v="No"/>
    <s v="Standard"/>
    <s v="Successful"/>
    <s v="On Time"/>
    <n v="1"/>
    <n v="1"/>
    <n v="0"/>
    <x v="4"/>
    <n v="0"/>
    <s v="Normal"/>
    <n v="0"/>
    <n v="0"/>
    <n v="0"/>
    <n v="0"/>
    <n v="1"/>
    <n v="0"/>
    <s v="Maria del Carmen"/>
    <s v="CMOD318335"/>
    <s v="Basis"/>
    <s v="BASIS"/>
    <s v="No"/>
    <s v="No"/>
    <s v="No"/>
    <s v="Si"/>
    <s v="No"/>
  </r>
  <r>
    <x v="36"/>
    <x v="0"/>
    <x v="0"/>
    <s v="normal"/>
    <s v="C001097889"/>
    <s v="C.SAP.MX.AA.GDH.MX-BASIS"/>
    <s v="Valera Ortiz Oswaldo"/>
    <d v="2017-05-09T17:30:00"/>
    <d v="2017-05-09T20:30:00"/>
    <s v="[COMPAS] / [ SAP TS-MX ] / [ DEV] / [ EDC ] - RESTART /CCAB; CSS.CAB pre-approved [4EP]"/>
    <s v="Successful"/>
    <s v="On Time"/>
    <s v="No"/>
    <s v="Minor"/>
    <s v="Successful"/>
    <s v="On Time"/>
    <n v="1"/>
    <n v="1"/>
    <n v="0"/>
    <x v="4"/>
    <n v="0"/>
    <s v="Normal"/>
    <n v="0"/>
    <n v="0"/>
    <n v="0"/>
    <n v="0"/>
    <n v="1"/>
    <n v="0"/>
    <s v="Alejandro"/>
    <s v="CMOD316997"/>
    <s v="Basis"/>
    <s v="BASIS"/>
    <s v="No"/>
    <s v="No"/>
    <s v="No"/>
    <s v="Si"/>
    <s v="No"/>
  </r>
  <r>
    <x v="19"/>
    <x v="0"/>
    <x v="0"/>
    <s v="normal"/>
    <s v="C001097978"/>
    <s v="SE.AA.MX.SDE.SUPPLIERS"/>
    <s v="Gonzalez Huerta Norma Gabriela"/>
    <d v="2017-05-11T09:00:00"/>
    <d v="2017-05-11T17:00:00"/>
    <s v="SLT | IICA | Acompañamiento durante instalación de MSSQL Server Data Tools en el servidor PRD: ICAQROAES01."/>
    <s v="Successful"/>
    <s v="On Time"/>
    <s v="No"/>
    <s v="Minor"/>
    <s v="Successful"/>
    <s v="On Time"/>
    <n v="1"/>
    <n v="1"/>
    <n v="0"/>
    <x v="4"/>
    <n v="1"/>
    <s v="SLT"/>
    <n v="0"/>
    <n v="0"/>
    <n v="0"/>
    <n v="0"/>
    <n v="1"/>
    <n v="0"/>
    <s v="Karina"/>
    <s v="C000961078"/>
    <s v="SDM"/>
    <s v="TSS"/>
    <s v="No"/>
    <s v="No"/>
    <s v="No"/>
    <s v="Si"/>
    <s v="No"/>
  </r>
  <r>
    <x v="1"/>
    <x v="1"/>
    <x v="1"/>
    <s v="normal"/>
    <s v="C001099499"/>
    <s v="TS.CP.MX.SIC.WAN.VITRO"/>
    <s v="Valdez Zamora Gerardo Ivan"/>
    <d v="2017-05-10T23:00:00"/>
    <d v="2017-05-11T03:00:00"/>
    <s v="Vitro | TSS - Ventana Mandatoria por parte de Alestra -FAMA- Acompañamiento de T-Systems (Preautorizado)"/>
    <s v="Successful"/>
    <s v="On Time"/>
    <s v="No"/>
    <s v="Standard"/>
    <s v="Successful"/>
    <s v="On Time"/>
    <n v="1"/>
    <n v="1"/>
    <n v="0"/>
    <x v="4"/>
    <n v="0"/>
    <s v="Normal"/>
    <n v="0"/>
    <n v="0"/>
    <n v="0"/>
    <n v="0"/>
    <n v="1"/>
    <n v="0"/>
    <s v="Maria del Carmen"/>
    <s v="C000804922"/>
    <s v="WAN"/>
    <s v="TSS"/>
    <s v="No"/>
    <s v="No"/>
    <s v="No"/>
    <s v="Si"/>
    <s v="No"/>
  </r>
  <r>
    <x v="13"/>
    <x v="1"/>
    <x v="0"/>
    <s v="normal"/>
    <s v="CRQ223640"/>
    <s v="Tss-Mx.GpoModelo-Wan"/>
    <s v="TOTOTZINTLE AVILA ANTONIO"/>
    <d v="2017-04-21T08:00:00"/>
    <d v="2017-05-09T08:00:00"/>
    <s v="WO8121339 Se requiere incrementar el AB de agencias Nivel 4 MPLS"/>
    <s v="Successful"/>
    <s v="On Time"/>
    <s v="No"/>
    <s v="Minor"/>
    <s v="Successful"/>
    <s v="On Time"/>
    <n v="1"/>
    <n v="1"/>
    <n v="0"/>
    <x v="4"/>
    <n v="0"/>
    <s v="Normal"/>
    <n v="0"/>
    <n v="1"/>
    <n v="0"/>
    <n v="0"/>
    <n v="1"/>
    <n v="0"/>
    <s v="Fernando"/>
    <s v="-"/>
    <s v="WAN"/>
    <s v="TSS"/>
    <s v="Si"/>
    <s v="No"/>
    <s v="No"/>
    <s v="Si"/>
    <s v="No"/>
  </r>
  <r>
    <x v="13"/>
    <x v="1"/>
    <x v="1"/>
    <s v="normal"/>
    <s v="CRQ226801"/>
    <s v="Tss-Mx.GpoModelo-Voz"/>
    <s v="DIEGO CERERO MARIA"/>
    <d v="2017-05-03T10:00:00"/>
    <d v="2017-05-11T17:00:00"/>
    <s v="WO9804260 Actualizar Ci´s en CMDB"/>
    <s v="Successful"/>
    <s v="On Time"/>
    <s v="No"/>
    <s v="Standard"/>
    <s v="Successful"/>
    <s v="On Time"/>
    <n v="1"/>
    <n v="1"/>
    <n v="0"/>
    <x v="4"/>
    <n v="0"/>
    <s v="Normal"/>
    <n v="0"/>
    <n v="0"/>
    <n v="0"/>
    <n v="0"/>
    <n v="1"/>
    <n v="0"/>
    <s v="Fernando"/>
    <s v="-"/>
    <s v="Voice"/>
    <s v="TSS"/>
    <s v="No"/>
    <s v="No"/>
    <s v="No"/>
    <s v="Si"/>
    <s v="No"/>
  </r>
  <r>
    <x v="2"/>
    <x v="0"/>
    <x v="0"/>
    <s v="normal"/>
    <s v="C000968983"/>
    <s v="C.AMER.MX.LBU.WINTEL"/>
    <s v="Pacheco Martinez Lucas"/>
    <d v="2017-05-11T19:00:00"/>
    <d v="2017-05-12T09:00:00"/>
    <s v="AMER | LOREAL | Installing Security Updates May 2017 on Environment QA-DEV"/>
    <s v="Successful"/>
    <s v="On Time"/>
    <s v="No"/>
    <s v="Minor"/>
    <s v="Successful"/>
    <s v="On Time"/>
    <n v="1"/>
    <n v="1"/>
    <n v="0"/>
    <x v="4"/>
    <n v="0"/>
    <s v="Normal"/>
    <n v="0"/>
    <n v="0"/>
    <n v="0"/>
    <n v="0"/>
    <n v="1"/>
    <n v="0"/>
    <s v="Karina"/>
    <s v="C000312898"/>
    <s v="DPO Windows"/>
    <s v="ITO"/>
    <s v="No"/>
    <s v="No"/>
    <s v="No"/>
    <s v="Si"/>
    <s v="No"/>
  </r>
  <r>
    <x v="1"/>
    <x v="0"/>
    <x v="1"/>
    <s v="normal"/>
    <s v="C001089987"/>
    <s v="C.SAP.MX.AA.SAP-BASIS"/>
    <s v="Hernandez Jacinto Marco Antonio"/>
    <d v="2017-05-12T11:00:00"/>
    <d v="2017-05-12T16:00:00"/>
    <s v="VITRO / SAP BASIS / DEV / BW / BDE / KERNEL_Update /CCAB; CSS.CAB pre-approved [4EP]"/>
    <s v="Successful"/>
    <s v="On Time"/>
    <s v="No"/>
    <s v="Standard"/>
    <s v="Successful"/>
    <s v="On Time"/>
    <n v="1"/>
    <n v="1"/>
    <n v="0"/>
    <x v="4"/>
    <n v="0"/>
    <s v="Normal"/>
    <n v="0"/>
    <n v="0"/>
    <n v="0"/>
    <n v="0"/>
    <n v="1"/>
    <n v="0"/>
    <s v="Maria del Carmen"/>
    <s v="CMOD317140"/>
    <s v="Basis"/>
    <s v="BASIS"/>
    <s v="No"/>
    <s v="No"/>
    <s v="No"/>
    <s v="Si"/>
    <s v="No"/>
  </r>
  <r>
    <x v="6"/>
    <x v="0"/>
    <x v="0"/>
    <s v="normal"/>
    <s v="C001091301"/>
    <s v="C.DPS.HU.DCO.DSI.LR-ESX"/>
    <s v="Mihalecz Janos "/>
    <d v="2017-05-12T01:00:00"/>
    <d v="2017-05-12T09:00:00"/>
    <s v="AMER|TSMX|DSI|Rollout Winaudit and Siux on the Control Tower VMs DSI-AQ"/>
    <s v="Successful"/>
    <s v="On Time"/>
    <s v="No"/>
    <s v="Minor"/>
    <s v="Successful"/>
    <s v="On Time"/>
    <n v="1"/>
    <n v="1"/>
    <n v="0"/>
    <x v="4"/>
    <n v="0"/>
    <s v="Normal"/>
    <n v="0"/>
    <n v="0"/>
    <n v="0"/>
    <n v="0"/>
    <n v="1"/>
    <n v="0"/>
    <s v="Ariadna"/>
    <s v="-"/>
    <s v="DSI"/>
    <s v="ITO"/>
    <s v="No"/>
    <s v="No"/>
    <s v="No"/>
    <s v="Si"/>
    <s v="No"/>
  </r>
  <r>
    <x v="1"/>
    <x v="0"/>
    <x v="0"/>
    <s v="normal"/>
    <s v="C001096171"/>
    <s v="C.AMER.MX.MSG.VITRO"/>
    <s v="Castillo Alvarez Alejandra  "/>
    <d v="2017-05-11T17:00:00"/>
    <d v="2017-05-12T10:00:00"/>
    <s v="AMER | VITRO | Installing Exchange RollUp in Servers"/>
    <s v="Successful"/>
    <s v="On Time"/>
    <s v="No"/>
    <s v="Minor"/>
    <s v="Successful"/>
    <s v="On Time"/>
    <n v="1"/>
    <n v="1"/>
    <n v="0"/>
    <x v="4"/>
    <n v="0"/>
    <s v="Normal"/>
    <n v="0"/>
    <n v="0"/>
    <n v="0"/>
    <n v="0"/>
    <n v="1"/>
    <n v="0"/>
    <s v="Maria del Carmen"/>
    <s v="-"/>
    <s v="Exchange"/>
    <s v="ITO"/>
    <s v="No"/>
    <s v="No"/>
    <s v="No"/>
    <s v="Si"/>
    <s v="No"/>
  </r>
  <r>
    <x v="7"/>
    <x v="0"/>
    <x v="1"/>
    <s v="normal"/>
    <s v="C001101152"/>
    <s v="C.SAP.MX.AA.SAP-BASIS"/>
    <s v="Aguilar Galindo Hector"/>
    <d v="2017-05-12T10:00:00"/>
    <d v="2017-05-12T12:00:00"/>
    <s v="Owens | SAP-Basis|T-systems Mexico|ECC- DES|RDE| Outage=YES| - - sap param change login/no_automatic_user_sapstar= 0 [4EP]"/>
    <s v="Successful"/>
    <s v="On Time"/>
    <s v="No"/>
    <s v="Standard"/>
    <s v="Successful"/>
    <s v="On Time"/>
    <n v="1"/>
    <n v="1"/>
    <n v="0"/>
    <x v="4"/>
    <n v="0"/>
    <s v="Normal"/>
    <n v="0"/>
    <n v="0"/>
    <n v="0"/>
    <n v="0"/>
    <n v="1"/>
    <n v="0"/>
    <s v="Maria del Carmen"/>
    <s v="CMOD317326"/>
    <s v="Basis"/>
    <s v="BASIS"/>
    <s v="No"/>
    <s v="No"/>
    <s v="No"/>
    <s v="Si"/>
    <s v="No"/>
  </r>
  <r>
    <x v="7"/>
    <x v="0"/>
    <x v="1"/>
    <s v="normal"/>
    <s v="C001101162"/>
    <s v="C.SAP.MX.AA.SAP-BASIS"/>
    <s v="Aguilar Galindo Hector"/>
    <d v="2017-05-12T12:00:00"/>
    <d v="2017-05-12T14:00:00"/>
    <s v="Owens | SAP-Basis|T-systems Mexico|ECC- DES|RDE| Outage=YES| - - sap param change login/no_automatic_user_sapstar= 1 [4EP]"/>
    <s v="Successful"/>
    <s v="On Time"/>
    <s v="No"/>
    <s v="Standard"/>
    <s v="Successful"/>
    <s v="On Time"/>
    <n v="1"/>
    <n v="1"/>
    <n v="0"/>
    <x v="4"/>
    <n v="0"/>
    <s v="Normal"/>
    <n v="0"/>
    <n v="0"/>
    <n v="0"/>
    <n v="0"/>
    <n v="1"/>
    <n v="0"/>
    <s v="Maria del Carmen"/>
    <s v="CMOD317326"/>
    <s v="Basis"/>
    <s v="BASIS"/>
    <s v="No"/>
    <s v="No"/>
    <s v="No"/>
    <s v="Si"/>
    <s v="No"/>
  </r>
  <r>
    <x v="8"/>
    <x v="0"/>
    <x v="0"/>
    <s v="normal"/>
    <s v="C40808648"/>
    <s v="System Management Administration IT Processes VWM CHGMGR"/>
    <s v="Cortes Batista Sergio"/>
    <d v="2017-05-12T11:10:00"/>
    <d v="2017-05-12T12:00:00"/>
    <s v="VWMX | Monitoring tool migration from IBM Tivoli Monitoring to HP SiteScope - Change Type = Minor"/>
    <s v="Successful"/>
    <s v="On Time"/>
    <s v="No"/>
    <s v="Minor"/>
    <s v="Successful"/>
    <s v="On Time"/>
    <n v="1"/>
    <n v="1"/>
    <n v="0"/>
    <x v="4"/>
    <n v="0"/>
    <s v="Normal"/>
    <n v="0"/>
    <n v="0"/>
    <n v="0"/>
    <n v="0"/>
    <n v="1"/>
    <n v="0"/>
    <s v="Alejandro"/>
    <s v="CT40004665"/>
    <s v="System Management"/>
    <s v="ITO"/>
    <s v="No"/>
    <s v="No"/>
    <s v="No"/>
    <s v="Si"/>
    <s v="No"/>
  </r>
  <r>
    <x v="8"/>
    <x v="0"/>
    <x v="1"/>
    <s v="normal"/>
    <s v="C40816069"/>
    <s v="FACILITIES ITS Support OPS VWM CHGMGR"/>
    <s v="Alvarado Pacheco Milthon Christian"/>
    <d v="2017-05-11T09:00:00"/>
    <d v="2017-05-12T09:00:00"/>
    <s v="Electrical maintenance to MX_1010ER ACC air conditioning precision equipment of Data Center Finsa"/>
    <s v="Successful"/>
    <s v="On Time"/>
    <s v="No"/>
    <s v="Standard"/>
    <s v="Successful"/>
    <s v="On Time"/>
    <n v="1"/>
    <n v="1"/>
    <n v="0"/>
    <x v="4"/>
    <n v="0"/>
    <s v="Normal"/>
    <n v="0"/>
    <n v="0"/>
    <n v="0"/>
    <n v="0"/>
    <n v="1"/>
    <n v="0"/>
    <s v="Alejandro"/>
    <s v="CT40002869"/>
    <s v="DCI"/>
    <s v="ITO"/>
    <s v="No"/>
    <s v="No"/>
    <s v="No"/>
    <s v="Si"/>
    <s v="No"/>
  </r>
  <r>
    <x v="18"/>
    <x v="0"/>
    <x v="0"/>
    <s v="normal"/>
    <s v="C001094870"/>
    <s v="C.SAP.MX.AA.PCI"/>
    <s v="Hernandez Cosme Pedro"/>
    <d v="2017-05-12T08:00:00"/>
    <d v="2017-05-13T22:00:00"/>
    <s v="Durman | SAP | QAS | DRQ | Outage = YES | ORACLE Upgrade 11.2.1to 12.1.0.2 /CCAB; CSS.CAB pre-approved [4EP]"/>
    <s v="Successful"/>
    <s v="On Time"/>
    <s v="No"/>
    <s v="Minor"/>
    <s v="Successful"/>
    <s v="On Time"/>
    <n v="1"/>
    <n v="1"/>
    <n v="0"/>
    <x v="4"/>
    <n v="0"/>
    <s v="Normal"/>
    <n v="0"/>
    <n v="0"/>
    <n v="0"/>
    <n v="0"/>
    <n v="1"/>
    <n v="0"/>
    <s v="Karina"/>
    <s v="C000897363"/>
    <s v="PCI Basis"/>
    <s v="BASIS"/>
    <s v="No"/>
    <s v="No"/>
    <s v="No"/>
    <s v="Si"/>
    <s v="No"/>
  </r>
  <r>
    <x v="14"/>
    <x v="0"/>
    <x v="0"/>
    <s v="normal"/>
    <s v="C001096173"/>
    <s v="C.SAP.MX.AA.GDH.MX-BASIS"/>
    <s v="Coyotecatl Tecanhuey Lucero"/>
    <d v="2017-05-12T15:00:00"/>
    <d v="2017-05-12T17:00:00"/>
    <s v="GDF Suez / BASIS /DEVELOPMENT/ DE1 / Outage=YES/ TSMX - KERNEL_Update /CCAB; CSS.CAB pre-approved [4EP]"/>
    <s v="Successful"/>
    <s v="On Time"/>
    <s v="No"/>
    <s v="Minor"/>
    <s v="Successful"/>
    <s v="On Time"/>
    <n v="1"/>
    <n v="1"/>
    <n v="0"/>
    <x v="4"/>
    <n v="0"/>
    <s v="Normal"/>
    <n v="0"/>
    <n v="0"/>
    <n v="0"/>
    <n v="0"/>
    <n v="1"/>
    <n v="0"/>
    <s v="Karina"/>
    <s v="CMOD317140"/>
    <s v="Basis"/>
    <s v="BASIS"/>
    <s v="No"/>
    <s v="No"/>
    <s v="No"/>
    <s v="Si"/>
    <s v="No"/>
  </r>
  <r>
    <x v="14"/>
    <x v="0"/>
    <x v="0"/>
    <s v="normal"/>
    <s v="C001091654"/>
    <s v="C.AMER.MX.LBU.WINTEL"/>
    <s v="Lopez Reyes Artajerjes"/>
    <d v="2017-05-09T10:00:00"/>
    <d v="2017-05-11T23:00:00"/>
    <s v="AMER | GDF SUEZ | Terminal Services uninstall feature from | GDFQROAES36"/>
    <s v="Successful"/>
    <s v="On Time"/>
    <s v="No"/>
    <s v="Minor"/>
    <s v="Successful"/>
    <s v="On Time"/>
    <n v="1"/>
    <n v="1"/>
    <n v="0"/>
    <x v="4"/>
    <n v="0"/>
    <s v="Normal"/>
    <n v="0"/>
    <n v="0"/>
    <n v="0"/>
    <n v="0"/>
    <n v="1"/>
    <n v="0"/>
    <s v="Karina"/>
    <s v="-"/>
    <s v="DPO Windows"/>
    <s v="ITO"/>
    <s v="No"/>
    <s v="No"/>
    <s v="No"/>
    <s v="Si"/>
    <s v="No"/>
  </r>
  <r>
    <x v="14"/>
    <x v="0"/>
    <x v="0"/>
    <s v="normal"/>
    <s v="C001094875"/>
    <s v="C.SAP.MX.AA.PCI"/>
    <s v="Gonzalez Romero Viridiana"/>
    <d v="2017-05-13T08:00:00"/>
    <d v="2017-05-14T22:00:00"/>
    <s v="GDF | SAP | DEV | BWD | Outage = YES | ORACLE Upgrade 11.2.1to 12.1.0.2 /CCAB; CSS.CAB pre-approved [4EP]"/>
    <s v="Successful"/>
    <s v="On Time"/>
    <s v="No"/>
    <s v="Minor"/>
    <s v="Successful"/>
    <s v="On Time"/>
    <n v="1"/>
    <n v="1"/>
    <n v="0"/>
    <x v="4"/>
    <n v="0"/>
    <s v="Normal"/>
    <n v="0"/>
    <n v="0"/>
    <n v="0"/>
    <n v="0"/>
    <n v="1"/>
    <n v="0"/>
    <s v="Karina"/>
    <s v="C000897363"/>
    <s v="PCI Basis"/>
    <s v="BASIS"/>
    <s v="No"/>
    <s v="No"/>
    <s v="No"/>
    <s v="Si"/>
    <s v="No"/>
  </r>
  <r>
    <x v="11"/>
    <x v="0"/>
    <x v="0"/>
    <s v="normal"/>
    <s v="C001083383"/>
    <s v="C.AMER.MX.DPO"/>
    <s v="Lopez Reyes Artajerjes"/>
    <d v="2017-05-11T08:00:00"/>
    <d v="2017-05-12T23:59:00"/>
    <s v="AMER | KUO| Installing MAY Security Updates on Environment QA/ DEV"/>
    <s v="Successful"/>
    <s v="On Time"/>
    <s v="No"/>
    <s v="Minor"/>
    <s v="Successful"/>
    <s v="On Time"/>
    <n v="1"/>
    <n v="1"/>
    <n v="0"/>
    <x v="4"/>
    <n v="0"/>
    <s v="Normal"/>
    <n v="0"/>
    <n v="0"/>
    <n v="0"/>
    <n v="0"/>
    <n v="1"/>
    <n v="0"/>
    <s v="Ariadna"/>
    <s v="C000312898"/>
    <s v="Wintel"/>
    <s v="ITO"/>
    <s v="No"/>
    <s v="No"/>
    <s v="No"/>
    <s v="Si"/>
    <s v="No"/>
  </r>
  <r>
    <x v="13"/>
    <x v="0"/>
    <x v="0"/>
    <s v="normal"/>
    <s v="CRQ223643"/>
    <s v="Css-Mex.GpoModelo-AplicacionesNoSAP"/>
    <s v="LOYO GARCIA MARIO OMAR"/>
    <d v="2017-05-05T09:00:00"/>
    <d v="2017-05-13T18:00:00"/>
    <s v="WO8121357 Archivar la informacion del 2014 de OpenText de los repositorios AAP1, AAP2, MDMP, OP y SR"/>
    <s v="Successful"/>
    <s v="On Time"/>
    <s v="No"/>
    <s v="Minor"/>
    <s v="Successful"/>
    <s v="On Time"/>
    <n v="1"/>
    <n v="1"/>
    <n v="0"/>
    <x v="4"/>
    <n v="0"/>
    <s v="Normal"/>
    <n v="0"/>
    <n v="0"/>
    <n v="0"/>
    <n v="0"/>
    <n v="1"/>
    <n v="0"/>
    <s v="Fernando"/>
    <s v="-"/>
    <s v="Aplicaciones"/>
    <s v="ITO"/>
    <s v="No"/>
    <s v="No"/>
    <s v="No"/>
    <s v="Si"/>
    <s v="No"/>
  </r>
  <r>
    <x v="13"/>
    <x v="0"/>
    <x v="0"/>
    <s v="normal"/>
    <s v="CRQ224823"/>
    <s v="Css-Mex.GpoModelo-Unix Virtual"/>
    <s v="GARCIA GARCIA ALMA DELIA"/>
    <d v="2017-05-08T10:00:00"/>
    <d v="2017-05-12T18:00:00"/>
    <s v="WO8234165 Mitigacion de diversas vulnerabilidades proceso CERT/Global"/>
    <s v="Successful"/>
    <s v="On Time"/>
    <s v="No"/>
    <s v="Minor"/>
    <s v="Successful"/>
    <s v="On Time"/>
    <n v="1"/>
    <n v="1"/>
    <n v="0"/>
    <x v="4"/>
    <n v="0"/>
    <s v="Normal"/>
    <n v="0"/>
    <n v="0"/>
    <n v="0"/>
    <n v="0"/>
    <n v="1"/>
    <n v="0"/>
    <s v="Fernando"/>
    <s v="-"/>
    <s v="Unix"/>
    <s v="ITO"/>
    <s v="No"/>
    <s v="No"/>
    <s v="No"/>
    <s v="Si"/>
    <s v="No"/>
  </r>
  <r>
    <x v="13"/>
    <x v="0"/>
    <x v="0"/>
    <s v="normal"/>
    <s v="CRQCRQ101313 RLM30317"/>
    <s v="Css-Mex.GpoModelo-Proyectos"/>
    <s v="ARMANDO SILVERIO NAVA"/>
    <d v="2017-05-13T10:30:00"/>
    <d v="2017-05-13T18:30:00"/>
    <s v="WO8228589  Configuración de NW en Srvr NimMasterv2 Sin Disrupción"/>
    <s v="Successful"/>
    <s v="On Time"/>
    <s v="No"/>
    <s v="Minor"/>
    <s v="Successful"/>
    <s v="On Time"/>
    <n v="1"/>
    <n v="1"/>
    <n v="0"/>
    <x v="4"/>
    <n v="0"/>
    <s v="Normal"/>
    <n v="0"/>
    <n v="1"/>
    <n v="0"/>
    <n v="0"/>
    <n v="1"/>
    <n v="0"/>
    <s v="Fernando"/>
    <s v="-"/>
    <s v="Proyectos"/>
    <s v="ITO"/>
    <s v="Si"/>
    <s v="No"/>
    <s v="No"/>
    <s v="Si"/>
    <s v="No"/>
  </r>
  <r>
    <x v="13"/>
    <x v="1"/>
    <x v="0"/>
    <s v="normal"/>
    <s v="CRQ222527 RLM30309"/>
    <s v="Tss-Mex.GpoModelo-Proyectos"/>
    <s v="BECERRA CERVIN GUILLERMO"/>
    <d v="2017-05-13T14:00:00"/>
    <d v="2017-05-14T23:00:00"/>
    <s v="WO8145533 Migrar aplicación Cisco Unity Connection de servidores físicos MCS a servidores virtuales"/>
    <s v="Successful"/>
    <s v="On Time"/>
    <s v="No"/>
    <s v="Minor"/>
    <s v="Successful"/>
    <s v="On Time"/>
    <n v="1"/>
    <n v="1"/>
    <n v="0"/>
    <x v="4"/>
    <n v="0"/>
    <s v="Normal"/>
    <n v="0"/>
    <n v="1"/>
    <n v="0"/>
    <n v="0"/>
    <n v="1"/>
    <n v="0"/>
    <s v="Fernando"/>
    <s v="-"/>
    <s v="Proyectos"/>
    <s v="TSS"/>
    <s v="Si"/>
    <s v="No"/>
    <s v="No"/>
    <s v="Si"/>
    <s v="No"/>
  </r>
  <r>
    <x v="19"/>
    <x v="0"/>
    <x v="0"/>
    <s v="normal"/>
    <s v="C001084978"/>
    <s v="C.AMER.MX.LBU.WINTEL"/>
    <s v="Lopez Reyes Artajerjes"/>
    <d v="2017-05-12T08:00:00"/>
    <d v="2017-05-12T23:59:00"/>
    <s v="AMER | IICA | Installing MAY Security Updates on QA / DEV Environment"/>
    <s v="Successful"/>
    <s v="On Time"/>
    <s v="No"/>
    <s v="Minor"/>
    <s v="Successful"/>
    <s v="On Time"/>
    <n v="1"/>
    <n v="1"/>
    <n v="0"/>
    <x v="4"/>
    <n v="0"/>
    <s v="Normal"/>
    <n v="0"/>
    <n v="0"/>
    <n v="0"/>
    <n v="0"/>
    <n v="1"/>
    <n v="0"/>
    <s v="Karina"/>
    <s v="C000312898"/>
    <s v="DPO Windows"/>
    <s v="ITO"/>
    <s v="No"/>
    <s v="No"/>
    <s v="No"/>
    <s v="Si"/>
    <s v="No"/>
  </r>
  <r>
    <x v="17"/>
    <x v="0"/>
    <x v="1"/>
    <s v="normal"/>
    <s v="C001078747"/>
    <s v="C.SAP.MX.AA.SAP-BASIS"/>
    <s v="Luna Olaya Andrew Baldemar"/>
    <d v="2017-05-14T03:30:00"/>
    <d v="2017-05-14T08:00:00"/>
    <s v="MEXICHEM / ECC/ HRP - KERNEL_Update 7.21 PL 817 / CCAB; ITO.CAB pre-approved [4EP]"/>
    <s v="Successful"/>
    <s v="On Time"/>
    <s v="No"/>
    <s v="Standard"/>
    <s v="Successful"/>
    <s v="On Time"/>
    <n v="1"/>
    <n v="1"/>
    <n v="0"/>
    <x v="4"/>
    <n v="0"/>
    <s v="Normal"/>
    <n v="0"/>
    <n v="0"/>
    <n v="0"/>
    <n v="0"/>
    <n v="1"/>
    <n v="0"/>
    <s v="Maria del Carmen"/>
    <s v="CMOD317140"/>
    <s v="Basis"/>
    <s v="BASIS"/>
    <s v="No"/>
    <s v="No"/>
    <s v="No"/>
    <s v="Si"/>
    <s v="No"/>
  </r>
  <r>
    <x v="5"/>
    <x v="0"/>
    <x v="0"/>
    <s v="normal"/>
    <s v="C001096180"/>
    <s v="C.AMER.MX.DCO.DCI"/>
    <s v="Alvarado Pacheco Milthon Christian"/>
    <d v="2017-05-12T09:00:00"/>
    <d v="2017-05-13T09:00:00"/>
    <s v="AMER | T-Systems | Maintenance Cooling precision in MX_3032 ACC 2B"/>
    <s v="Successful"/>
    <s v="On Time"/>
    <s v="No"/>
    <s v="Minor"/>
    <s v="Successful"/>
    <s v="On Time"/>
    <n v="1"/>
    <n v="1"/>
    <n v="0"/>
    <x v="4"/>
    <n v="0"/>
    <s v="Normal"/>
    <n v="0"/>
    <n v="0"/>
    <n v="0"/>
    <n v="0"/>
    <n v="1"/>
    <n v="0"/>
    <s v="Karina"/>
    <s v="C000054225"/>
    <s v="DCI"/>
    <s v="ITO"/>
    <s v="No"/>
    <s v="No"/>
    <s v="No"/>
    <s v="Si"/>
    <s v="No"/>
  </r>
  <r>
    <x v="5"/>
    <x v="0"/>
    <x v="0"/>
    <s v="normal"/>
    <s v="C001075404"/>
    <s v="SE.SPR.MX.ORGANIZACION.TS"/>
    <s v="Gallardo Lozano Cuauhtemoc"/>
    <d v="2017-05-13T07:55:00"/>
    <d v="2017-05-14T18:55:00"/>
    <s v="Cambio de alimentación eléctrica por UPS 1C"/>
    <s v="Successful"/>
    <s v="On Time"/>
    <s v="No"/>
    <s v="Minor"/>
    <s v="Successful"/>
    <s v="On Time"/>
    <n v="1"/>
    <n v="1"/>
    <n v="0"/>
    <x v="4"/>
    <n v="0"/>
    <s v="Normal"/>
    <n v="0"/>
    <n v="0"/>
    <n v="0"/>
    <n v="0"/>
    <n v="1"/>
    <n v="0"/>
    <s v="Karina"/>
    <s v="-"/>
    <s v="Organización"/>
    <s v="ITO"/>
    <s v="No"/>
    <s v="No"/>
    <s v="No"/>
    <s v="Si"/>
    <s v="No"/>
  </r>
  <r>
    <x v="5"/>
    <x v="0"/>
    <x v="0"/>
    <s v="emergency"/>
    <s v="C001102631"/>
    <s v="C.AMER.MX.LBU.WINTEL"/>
    <s v="Cassaball Camacho Maria Cristina"/>
    <d v="2017-05-12T20:00:00"/>
    <d v="2017-05-15T08:00:00"/>
    <s v="AMER | Multiple |  Installation of Security Patches due to vulnerability Ransomware WannaCry in all environments"/>
    <s v="Successful"/>
    <s v="On Time"/>
    <s v="No"/>
    <s v="Minor"/>
    <s v="Successful"/>
    <s v="On Time"/>
    <n v="1"/>
    <n v="1"/>
    <n v="0"/>
    <x v="4"/>
    <n v="0"/>
    <s v="Emergency"/>
    <n v="1"/>
    <n v="0"/>
    <n v="0"/>
    <n v="0"/>
    <n v="1"/>
    <n v="0"/>
    <s v="Karina"/>
    <s v="C000312898"/>
    <s v="DPO Windows"/>
    <s v="ITO"/>
    <s v="No"/>
    <s v="No"/>
    <s v="No"/>
    <s v="Si"/>
    <s v="No"/>
  </r>
  <r>
    <x v="5"/>
    <x v="1"/>
    <x v="0"/>
    <s v="normal"/>
    <s v="C001096132"/>
    <s v="TS.GS.MX.SCC1.LAN"/>
    <s v="De jesus Hernandez Emilio  "/>
    <d v="2017-05-12T16:00:00"/>
    <d v="2017-05-12T22:00:00"/>
    <s v="TSMX | PQIT | Actualizacion de switch sw-mc_backup-2 92.112.0.9"/>
    <s v="Successful"/>
    <s v="On Time"/>
    <s v="No"/>
    <s v="Minor"/>
    <s v="Successful"/>
    <s v="On Time"/>
    <n v="1"/>
    <n v="1"/>
    <n v="0"/>
    <x v="4"/>
    <n v="0"/>
    <s v="Normal"/>
    <n v="0"/>
    <n v="0"/>
    <n v="0"/>
    <n v="0"/>
    <n v="1"/>
    <n v="0"/>
    <s v="Karina"/>
    <s v="C000202683"/>
    <s v="LAN"/>
    <s v="TSS"/>
    <s v="No"/>
    <s v="No"/>
    <s v="No"/>
    <s v="Si"/>
    <s v="No"/>
  </r>
  <r>
    <x v="5"/>
    <x v="1"/>
    <x v="0"/>
    <s v="normal"/>
    <s v="C001089735"/>
    <s v="TS.GS.MX.PHYNET.TS"/>
    <s v="Martinez Vega Maria Jose "/>
    <d v="2017-05-13T09:00:00"/>
    <d v="2017-05-13T20:00:00"/>
    <s v="Activacion de enlace de switch MX_SWN1BI03-211.15_1 (S21383064) ubicado en nic 1B"/>
    <s v="Successful"/>
    <s v="On Time"/>
    <s v="No"/>
    <s v="Minor"/>
    <s v="Successful"/>
    <s v="On Time"/>
    <n v="1"/>
    <n v="1"/>
    <n v="0"/>
    <x v="4"/>
    <n v="0"/>
    <s v="Normal"/>
    <n v="0"/>
    <n v="0"/>
    <n v="0"/>
    <n v="0"/>
    <n v="1"/>
    <n v="0"/>
    <s v="Karina"/>
    <s v="C000050271"/>
    <s v="Cableado"/>
    <s v="TSS"/>
    <s v="No"/>
    <s v="No"/>
    <s v="No"/>
    <s v="Si"/>
    <s v="No"/>
  </r>
  <r>
    <x v="1"/>
    <x v="0"/>
    <x v="0"/>
    <s v="normal"/>
    <s v="C001096218"/>
    <s v="C.AMER.MX.DBA.VITRO"/>
    <s v="Ortega Rojas Luis Enrique"/>
    <d v="2017-05-12T10:00:00"/>
    <d v="2017-05-12T17:00:00"/>
    <s v="VITRO| PRD | OUTAGE = N | Modifications on the SQL instances as the best practices - Eliminate the Account Builtin\administrator for security reasons"/>
    <s v="Successful"/>
    <s v="On Time"/>
    <s v="No"/>
    <s v="Minor"/>
    <s v="Successful"/>
    <s v="On Time"/>
    <n v="1"/>
    <n v="1"/>
    <n v="0"/>
    <x v="4"/>
    <n v="0"/>
    <s v="Normal"/>
    <n v="0"/>
    <n v="0"/>
    <n v="0"/>
    <n v="0"/>
    <n v="1"/>
    <n v="0"/>
    <s v="Maria del Carmen"/>
    <s v="C000831760"/>
    <s v="Base de datos"/>
    <s v="ITO"/>
    <s v="No"/>
    <s v="No"/>
    <s v="No"/>
    <s v="Si"/>
    <s v="No"/>
  </r>
  <r>
    <x v="1"/>
    <x v="0"/>
    <x v="1"/>
    <s v="normal"/>
    <s v="C001099395"/>
    <s v="C.AMER.MX.MSG.VITRO"/>
    <s v="Ceballos Huerta Emanuel Santiago"/>
    <d v="2017-05-12T23:00:00"/>
    <d v="2017-05-13T07:00:00"/>
    <s v="AMER | VITRO | Restart Lync servers vtolync03, vtolync02 and vtolync01"/>
    <s v="Successful"/>
    <s v="On Time"/>
    <s v="No"/>
    <s v="Standard"/>
    <s v="Successful"/>
    <s v="On Time"/>
    <n v="1"/>
    <n v="1"/>
    <n v="0"/>
    <x v="4"/>
    <n v="0"/>
    <s v="Normal"/>
    <n v="0"/>
    <n v="0"/>
    <n v="0"/>
    <n v="0"/>
    <n v="1"/>
    <n v="0"/>
    <s v="Maria del Carmen"/>
    <s v="C000763299"/>
    <s v="Exchange"/>
    <s v="ITO"/>
    <s v="No"/>
    <s v="No"/>
    <s v="No"/>
    <s v="Si"/>
    <s v="No"/>
  </r>
  <r>
    <x v="1"/>
    <x v="0"/>
    <x v="0"/>
    <s v="normal"/>
    <s v="C001097865"/>
    <s v="C.AMER.MX.SECURITY.GOB.VITRO"/>
    <s v="Garcia Hernandez Roberto de Jesus"/>
    <d v="2017-05-13T19:00:00"/>
    <d v="2017-05-14T06:00:00"/>
    <s v="Amer |VITRO| ANTIVIRUS INSTALL(TRENDMICRO)"/>
    <s v="Successful"/>
    <s v="On Time"/>
    <s v="No"/>
    <s v="Minor"/>
    <s v="Successful"/>
    <s v="On Time"/>
    <n v="1"/>
    <n v="1"/>
    <n v="0"/>
    <x v="4"/>
    <n v="0"/>
    <s v="Normal"/>
    <n v="0"/>
    <n v="0"/>
    <n v="0"/>
    <n v="0"/>
    <n v="1"/>
    <n v="0"/>
    <s v="Maria del Carmen"/>
    <s v="C000682192"/>
    <s v="Security"/>
    <s v="ITO"/>
    <s v="No"/>
    <s v="No"/>
    <s v="No"/>
    <s v="Si"/>
    <s v="No"/>
  </r>
  <r>
    <x v="1"/>
    <x v="0"/>
    <x v="1"/>
    <s v="normal"/>
    <s v="C001097906"/>
    <s v="C.AMER.MX.SWD.VITRO"/>
    <s v="Duran Escobedo Isaac"/>
    <d v="2017-05-11T17:00:00"/>
    <d v="2017-05-12T23:00:00"/>
    <s v="AMER | VITRO | Distribution of Patches on PC &amp; Laptops (May 2017) - Test group (Customer pre authorized)"/>
    <s v="Successful"/>
    <s v="On Time"/>
    <s v="No"/>
    <s v="Standard"/>
    <s v="Successful"/>
    <s v="On Time"/>
    <n v="1"/>
    <n v="1"/>
    <n v="0"/>
    <x v="4"/>
    <n v="0"/>
    <s v="Normal"/>
    <n v="0"/>
    <n v="0"/>
    <n v="0"/>
    <n v="0"/>
    <n v="1"/>
    <n v="0"/>
    <s v="Maria del Carmen"/>
    <s v="C000168252"/>
    <s v="Software Distribution"/>
    <s v="ITO"/>
    <s v="No"/>
    <s v="No"/>
    <s v="No"/>
    <s v="Si"/>
    <s v="No"/>
  </r>
  <r>
    <x v="1"/>
    <x v="0"/>
    <x v="1"/>
    <s v="normal"/>
    <s v="C001091637"/>
    <s v="C.SAP.MX.AA.SAP-BASIS"/>
    <s v="Hernandez Jacinto Marco Antonio"/>
    <d v="2017-05-12T11:00:00"/>
    <d v="2017-05-12T19:00:00"/>
    <s v="VITRO  | DEV |  GRC |  GDE |  COMPONENTS PATCH  INSTALATION    ST-PI  &amp;   INSTALATION     ST-A /PI"/>
    <s v="Successful"/>
    <s v="On Time"/>
    <s v="No"/>
    <s v="Standard"/>
    <s v="Successful"/>
    <s v="On Time"/>
    <n v="1"/>
    <n v="1"/>
    <n v="0"/>
    <x v="4"/>
    <n v="0"/>
    <s v="Normal"/>
    <n v="0"/>
    <n v="0"/>
    <n v="0"/>
    <n v="0"/>
    <n v="1"/>
    <n v="0"/>
    <s v="Maria del Carmen"/>
    <s v="CMOD318335"/>
    <s v="Basis"/>
    <s v="BASIS"/>
    <s v="No"/>
    <s v="No"/>
    <s v="No"/>
    <s v="Si"/>
    <s v="No"/>
  </r>
  <r>
    <x v="1"/>
    <x v="0"/>
    <x v="1"/>
    <s v="normal"/>
    <s v="C001099422"/>
    <s v="C.SAP.MX.AA.SAP-BASIS"/>
    <s v="Hernandez Jacinto Marco Antonio"/>
    <d v="2017-05-12T23:00:00"/>
    <d v="2017-05-13T02:00:00"/>
    <s v="AMER | VITRO |SAP-Basis|EP|EPD-AH3HA107|T-systems Mexico|EPD Restart|Pre- Approval”"/>
    <s v="Successful"/>
    <s v="On Time"/>
    <s v="No"/>
    <s v="Standard"/>
    <s v="Successful"/>
    <s v="On Time"/>
    <n v="1"/>
    <n v="1"/>
    <n v="0"/>
    <x v="4"/>
    <n v="0"/>
    <s v="Normal"/>
    <n v="0"/>
    <n v="0"/>
    <n v="0"/>
    <n v="0"/>
    <n v="1"/>
    <n v="0"/>
    <s v="Maria del Carmen"/>
    <s v="C000122753"/>
    <s v="Basis"/>
    <s v="BASIS"/>
    <s v="No"/>
    <s v="No"/>
    <s v="No"/>
    <s v="Si"/>
    <s v="No"/>
  </r>
  <r>
    <x v="1"/>
    <x v="1"/>
    <x v="1"/>
    <s v="normal"/>
    <s v="C001096228"/>
    <s v="TS.CP.MX.SIC.LAN.VITRO"/>
    <s v="Huerta Barrera David  "/>
    <d v="2017-05-13T11:00:00"/>
    <d v="2017-05-13T15:00:00"/>
    <s v="VITRO | Cosmos Instalación de UPS en 2 Centros de cableado | Pre Aprobado"/>
    <s v="Successful"/>
    <s v="On Time"/>
    <s v="No"/>
    <s v="Standard"/>
    <s v="Successful"/>
    <s v="On Time"/>
    <n v="1"/>
    <n v="1"/>
    <n v="0"/>
    <x v="4"/>
    <n v="0"/>
    <s v="Normal"/>
    <n v="0"/>
    <n v="0"/>
    <n v="0"/>
    <n v="0"/>
    <n v="1"/>
    <n v="0"/>
    <s v="Maria del Carmen"/>
    <s v="C000790241"/>
    <s v="LAN"/>
    <s v="TSS"/>
    <s v="No"/>
    <s v="No"/>
    <s v="No"/>
    <s v="Si"/>
    <s v="No"/>
  </r>
  <r>
    <x v="1"/>
    <x v="1"/>
    <x v="1"/>
    <s v="normal"/>
    <s v="C001096255"/>
    <s v="TS.CP.MX.SIC.LAN.VITRO"/>
    <s v="Huerta Barrera David  "/>
    <d v="2017-05-13T09:00:00"/>
    <d v="2017-05-13T13:00:00"/>
    <s v="VITRO | Vitro Shatter Proof de UPS de 3 kva. En MDF | Pre aprovado"/>
    <s v="Successful"/>
    <s v="On Time"/>
    <s v="No"/>
    <s v="Standard"/>
    <s v="Successful"/>
    <s v="On Time"/>
    <n v="1"/>
    <n v="1"/>
    <n v="0"/>
    <x v="4"/>
    <n v="0"/>
    <s v="Normal"/>
    <n v="0"/>
    <n v="0"/>
    <n v="0"/>
    <n v="0"/>
    <n v="1"/>
    <n v="0"/>
    <s v="Maria del Carmen"/>
    <s v="C000790241"/>
    <s v="LAN"/>
    <s v="TSS"/>
    <s v="No"/>
    <s v="No"/>
    <s v="No"/>
    <s v="Si"/>
    <s v="No"/>
  </r>
  <r>
    <x v="1"/>
    <x v="1"/>
    <x v="1"/>
    <s v="normal"/>
    <s v="C001099457"/>
    <s v="TS.CP.MX.SIC.WAN.VITRO"/>
    <s v="Garcia Guajardo Jesus  "/>
    <d v="2017-05-12T10:00:00"/>
    <d v="2017-05-12T18:00:00"/>
    <s v="Vitro | TSS - &lt;Baja&gt; de Equipo &lt;FW-CORP-INTER&gt; Site &lt;Vitro Corporativo&gt; | Pre Autorizado"/>
    <s v="Successful"/>
    <s v="On Time"/>
    <s v="No"/>
    <s v="Standard"/>
    <s v="Successful"/>
    <s v="On Time"/>
    <n v="1"/>
    <n v="1"/>
    <n v="0"/>
    <x v="4"/>
    <n v="0"/>
    <s v="Normal"/>
    <n v="0"/>
    <n v="0"/>
    <n v="0"/>
    <n v="0"/>
    <n v="1"/>
    <n v="0"/>
    <s v="Maria del Carmen"/>
    <s v="C000184276"/>
    <s v="WAN"/>
    <s v="TSS"/>
    <s v="No"/>
    <s v="No"/>
    <s v="No"/>
    <s v="Si"/>
    <s v="No"/>
  </r>
  <r>
    <x v="8"/>
    <x v="0"/>
    <x v="0"/>
    <s v="normal"/>
    <s v="C40813322"/>
    <s v="SERVERS WINTEL ITS Support OPS VWM CHGMGR"/>
    <s v="Islas Agustin Maricarmen"/>
    <d v="2017-05-12T22:00:00"/>
    <d v="2017-05-14T20:00:00"/>
    <s v="Distribución e instalación de los parches de seguridad Microsoft desarrollo-CAET-Nadin"/>
    <s v="Successful"/>
    <s v="On Time"/>
    <s v="No"/>
    <s v="Minor"/>
    <s v="Successful"/>
    <s v="On Time"/>
    <n v="1"/>
    <n v="1"/>
    <n v="0"/>
    <x v="4"/>
    <n v="0"/>
    <s v="Normal"/>
    <n v="0"/>
    <n v="0"/>
    <n v="0"/>
    <n v="0"/>
    <n v="1"/>
    <n v="0"/>
    <s v="Alejandro"/>
    <s v="CT40002558"/>
    <s v="DPO Windows"/>
    <s v="ITO"/>
    <s v="No"/>
    <s v="No"/>
    <s v="No"/>
    <s v="Si"/>
    <s v="No"/>
  </r>
  <r>
    <x v="1"/>
    <x v="0"/>
    <x v="0"/>
    <s v="normal"/>
    <s v="C001046823"/>
    <s v="C.AMER.MX.LBU.WINTEL"/>
    <s v="Rocha Zepeda Juan Carlos"/>
    <d v="2017-05-06T18:00:00"/>
    <d v="2017-05-12T18:00:00"/>
    <s v="AMER | VITRO | MS Accompaniment | StorSimple upgrade from 0.2 to 4 version |"/>
    <s v="Successful"/>
    <s v="On Time"/>
    <s v="No"/>
    <s v="Minor"/>
    <s v="Successful"/>
    <s v="On Time"/>
    <n v="1"/>
    <n v="1"/>
    <n v="0"/>
    <x v="4"/>
    <n v="0"/>
    <s v="Normal"/>
    <n v="0"/>
    <n v="0"/>
    <n v="0"/>
    <n v="0"/>
    <n v="1"/>
    <n v="0"/>
    <s v="Maria del Carmen"/>
    <s v="C000763299"/>
    <s v="DPO Windows"/>
    <s v="ITO"/>
    <s v="No"/>
    <s v="No"/>
    <s v="No"/>
    <s v="Si"/>
    <s v="No"/>
  </r>
  <r>
    <x v="5"/>
    <x v="0"/>
    <x v="1"/>
    <s v="normal"/>
    <s v="C001076808"/>
    <s v="C.AMER.MX.CCS.SWD"/>
    <s v="Cardoso Flores Abel  "/>
    <d v="2017-04-20T09:35:00"/>
    <d v="2017-05-12T17:00:00"/>
    <s v="Instalación de parches de Adoble Flash Player en equipos de T-Systems, Abril de 2017"/>
    <s v="Successful"/>
    <s v="On Time"/>
    <s v="No"/>
    <s v="Standard"/>
    <s v="Successful"/>
    <s v="On Time"/>
    <n v="1"/>
    <n v="1"/>
    <n v="0"/>
    <x v="4"/>
    <n v="0"/>
    <s v="Normal"/>
    <n v="0"/>
    <n v="0"/>
    <n v="0"/>
    <n v="0"/>
    <n v="1"/>
    <n v="0"/>
    <s v="Karina"/>
    <s v="C000174962"/>
    <s v="Software Distribution"/>
    <s v="ITO"/>
    <s v="No"/>
    <s v="No"/>
    <s v="No"/>
    <s v="Si"/>
    <s v="No"/>
  </r>
  <r>
    <x v="5"/>
    <x v="0"/>
    <x v="1"/>
    <s v="normal"/>
    <s v="C001076810"/>
    <s v="C.AMER.MX.CCS.SWD"/>
    <s v="Cardoso Flores Abel  "/>
    <d v="2017-04-20T09:45:00"/>
    <d v="2017-05-12T17:00:00"/>
    <s v="Instalación de parches de Adobe Reader / Acrobat en equipos de T-Systems, Abril 2017"/>
    <s v="Successful"/>
    <s v="On Time"/>
    <s v="No"/>
    <s v="Standard"/>
    <s v="Successful"/>
    <s v="On Time"/>
    <n v="1"/>
    <n v="1"/>
    <n v="0"/>
    <x v="4"/>
    <n v="0"/>
    <s v="Normal"/>
    <n v="0"/>
    <n v="0"/>
    <n v="0"/>
    <n v="0"/>
    <n v="1"/>
    <n v="0"/>
    <s v="Karina"/>
    <s v="C000174965"/>
    <s v="Software Distribution"/>
    <s v="ITO"/>
    <s v="No"/>
    <s v="No"/>
    <s v="No"/>
    <s v="Si"/>
    <s v="No"/>
  </r>
  <r>
    <x v="16"/>
    <x v="3"/>
    <x v="0"/>
    <s v="normal"/>
    <s v="C001081536"/>
    <s v="SI.DHS.MX.CRM2"/>
    <s v="Sanchez Cortes Paciano"/>
    <d v="2017-05-12T10:00:00"/>
    <d v="2017-05-12T23:00:00"/>
    <s v="GC-DGF-0002 WS sub Proyecto Separación capital interés IFRS9"/>
    <s v="Successful"/>
    <s v="On Time"/>
    <s v="No"/>
    <s v="Minor"/>
    <s v="Successful"/>
    <s v="On Time"/>
    <n v="1"/>
    <n v="1"/>
    <n v="0"/>
    <x v="4"/>
    <n v="0"/>
    <s v="Normal"/>
    <n v="0"/>
    <n v="0"/>
    <n v="0"/>
    <n v="0"/>
    <n v="1"/>
    <n v="0"/>
    <s v="Alejandro"/>
    <s v="-"/>
    <s v="SI"/>
    <s v="SI"/>
    <s v="No"/>
    <s v="No"/>
    <s v="No"/>
    <s v="Si"/>
    <s v="No"/>
  </r>
  <r>
    <x v="1"/>
    <x v="0"/>
    <x v="0"/>
    <s v="normal"/>
    <s v="C001084966"/>
    <s v="C.AMER.MX.WINTEL.VITRO"/>
    <s v="Rocha Zepeda Juan Carlos"/>
    <d v="2017-04-27T18:00:00"/>
    <d v="2017-05-12T18:00:00"/>
    <s v="AMEC | Vitro | DEV | Test copy historical data &amp; create new backups policies for SS volumes"/>
    <s v="Successful"/>
    <s v="On Time"/>
    <s v="No"/>
    <s v="Minor"/>
    <s v="Successful"/>
    <s v="On Time"/>
    <n v="1"/>
    <n v="1"/>
    <n v="0"/>
    <x v="4"/>
    <n v="0"/>
    <s v="Normal"/>
    <n v="0"/>
    <n v="0"/>
    <n v="0"/>
    <n v="0"/>
    <n v="1"/>
    <n v="0"/>
    <s v="Maria del Carmen"/>
    <s v="-"/>
    <s v="DPO Windows"/>
    <s v="ITO"/>
    <s v="No"/>
    <s v="No"/>
    <s v="No"/>
    <s v="Si"/>
    <s v="No"/>
  </r>
  <r>
    <x v="17"/>
    <x v="0"/>
    <x v="0"/>
    <s v="normal"/>
    <s v="C001087864"/>
    <s v="C.SAP.MX.AA.SAP-BASIS"/>
    <s v="Salcedo Simpson Georgina"/>
    <d v="2017-05-04T10:30:00"/>
    <d v="2017-05-12T18:00:00"/>
    <s v="MEXICHEM / DEV /D01 COLOMBIA : Decommission SAP system - step 2 delete system : customer request : CSS-CAB preapproved : NON PROD"/>
    <s v="Successful"/>
    <s v="On Time"/>
    <s v="No"/>
    <s v="Minor"/>
    <s v="Successful"/>
    <s v="On Time"/>
    <n v="1"/>
    <n v="1"/>
    <n v="0"/>
    <x v="4"/>
    <n v="0"/>
    <s v="Normal"/>
    <n v="0"/>
    <n v="0"/>
    <n v="0"/>
    <n v="0"/>
    <n v="1"/>
    <n v="0"/>
    <s v="Maria del Carmen"/>
    <s v="C000097681"/>
    <s v="Basis"/>
    <s v="BASIS"/>
    <s v="No"/>
    <s v="No"/>
    <s v="No"/>
    <s v="Si"/>
    <s v="No"/>
  </r>
  <r>
    <x v="6"/>
    <x v="0"/>
    <x v="0"/>
    <s v="normal"/>
    <s v="C001088137"/>
    <s v="C.AMER.MX.PCI"/>
    <s v="De La Pena Olea Rafael"/>
    <d v="2017-05-05T19:00:00"/>
    <d v="2017-05-12T18:00:00"/>
    <s v="DSI QRO | ESXi Memory Increase"/>
    <s v="Successful"/>
    <s v="On Time"/>
    <s v="No"/>
    <s v="Minor"/>
    <s v="Successful"/>
    <s v="On Time"/>
    <n v="1"/>
    <n v="1"/>
    <n v="0"/>
    <x v="4"/>
    <n v="0"/>
    <s v="Normal"/>
    <n v="0"/>
    <n v="0"/>
    <n v="0"/>
    <n v="0"/>
    <n v="1"/>
    <n v="0"/>
    <s v="Ariadna"/>
    <s v="C000975163"/>
    <s v="PCI Infraestructura"/>
    <s v="ITO"/>
    <s v="No"/>
    <s v="No"/>
    <s v="No"/>
    <s v="Si"/>
    <s v="No"/>
  </r>
  <r>
    <x v="10"/>
    <x v="0"/>
    <x v="0"/>
    <s v="normal"/>
    <s v="C001093489"/>
    <s v="SE.AA.MX.SDM.LOCAL"/>
    <s v="Salinas Cruz Edith"/>
    <d v="2017-05-06T16:30:00"/>
    <d v="2017-05-14T23:00:00"/>
    <s v="SLT|GRUPO Q / SAP-TSMX / QUALITY / CEQ / QRO. - Client Delete /CCAB; ITO.CAB"/>
    <s v="Successful"/>
    <s v="On Time"/>
    <s v="No"/>
    <s v="Minor"/>
    <s v="Successful"/>
    <s v="On Time"/>
    <n v="1"/>
    <n v="1"/>
    <n v="0"/>
    <x v="4"/>
    <n v="1"/>
    <s v="SLT"/>
    <n v="0"/>
    <n v="0"/>
    <n v="0"/>
    <n v="0"/>
    <n v="1"/>
    <n v="0"/>
    <s v="Karina"/>
    <s v="CMOD317656"/>
    <s v="SDM"/>
    <s v="ITO"/>
    <s v="No"/>
    <s v="No"/>
    <s v="No"/>
    <s v="Si"/>
    <s v="No"/>
  </r>
  <r>
    <x v="11"/>
    <x v="0"/>
    <x v="0"/>
    <s v="normal"/>
    <s v="C001099432"/>
    <s v="SE.AA.MX.PROJECTS"/>
    <s v="Vidriales Hernandez Rosa Maria"/>
    <d v="2017-05-10T14:12:00"/>
    <d v="2017-05-13T20:00:00"/>
    <s v="SLT|KUO | BELCAD02 MAQUINA VIRTUAL"/>
    <s v="Successful"/>
    <s v="On Time"/>
    <s v="No"/>
    <s v="Minor"/>
    <s v="Successful"/>
    <s v="On Time"/>
    <n v="1"/>
    <n v="1"/>
    <n v="0"/>
    <x v="4"/>
    <n v="1"/>
    <s v="SLT"/>
    <n v="0"/>
    <n v="0"/>
    <n v="0"/>
    <n v="0"/>
    <n v="1"/>
    <n v="0"/>
    <s v="Ariadna"/>
    <s v="C000814949"/>
    <s v="Proyectos"/>
    <s v="ITO"/>
    <s v="No"/>
    <s v="No"/>
    <s v="No"/>
    <s v="Si"/>
    <s v="No"/>
  </r>
  <r>
    <x v="6"/>
    <x v="0"/>
    <x v="1"/>
    <s v="normal"/>
    <s v="C001101046"/>
    <s v="C.AMER.MX.SBO.BK.ST"/>
    <s v="Lopez Garcia Gerardo  "/>
    <d v="2017-05-12T09:00:00"/>
    <d v="2017-05-12T18:00:00"/>
    <s v="AMER | DSI | Increased of Disk Space on DSI | _Server_GDFQROAUV40"/>
    <s v="Successful"/>
    <s v="On Time"/>
    <s v="No"/>
    <s v="Standard"/>
    <s v="Successful"/>
    <s v="On Time"/>
    <n v="1"/>
    <n v="1"/>
    <n v="0"/>
    <x v="4"/>
    <n v="0"/>
    <s v="Normal"/>
    <n v="0"/>
    <n v="0"/>
    <n v="0"/>
    <n v="0"/>
    <n v="1"/>
    <n v="0"/>
    <s v="Ariadna"/>
    <s v="C000058623"/>
    <s v="Backups -Storage"/>
    <s v="ITO"/>
    <s v="No"/>
    <s v="No"/>
    <s v="No"/>
    <s v="Si"/>
    <s v="No"/>
  </r>
  <r>
    <x v="1"/>
    <x v="1"/>
    <x v="1"/>
    <s v="normal"/>
    <s v="C001101165"/>
    <s v="TS.CP.MX.SIC.LAN.VITRO"/>
    <s v="Huerta Barrera David  "/>
    <d v="2017-05-13T17:00:00"/>
    <d v="2017-05-13T22:00:00"/>
    <s v="VITRO | Fama Monterrey Instalación de UPS en 3 Centros de cableado | Pre Aprobado"/>
    <s v="Successful"/>
    <s v="On Time"/>
    <s v="No"/>
    <s v="Standard"/>
    <s v="Successful"/>
    <s v="On Time"/>
    <n v="1"/>
    <n v="1"/>
    <n v="0"/>
    <x v="4"/>
    <n v="0"/>
    <s v="Normal"/>
    <n v="0"/>
    <n v="0"/>
    <n v="0"/>
    <n v="0"/>
    <n v="1"/>
    <n v="0"/>
    <s v="Maria del Carmen"/>
    <s v="C000790241"/>
    <s v="LAN"/>
    <s v="TSS"/>
    <s v="No"/>
    <s v="No"/>
    <s v="No"/>
    <s v="Si"/>
    <s v="No"/>
  </r>
  <r>
    <x v="2"/>
    <x v="0"/>
    <x v="1"/>
    <s v="normal"/>
    <s v="C001102640"/>
    <s v="C.SAP.MX.AA.GDH.MX-BASIS"/>
    <s v="Rodriguez Rabadan Maria de los Angeles"/>
    <d v="2017-05-12T19:00:00"/>
    <d v="2017-05-12T20:00:00"/>
    <s v="L'Oréal / mxsedesapsld / SAP TS-SL / SLD / OUTAGE=YES - SAP Parameter Change_Offline_classic env. /CCAB; CSS.CAB pre-approved"/>
    <s v="Successful"/>
    <s v="On Time"/>
    <s v="No"/>
    <s v="Standard"/>
    <s v="Successful"/>
    <s v="On Time"/>
    <n v="1"/>
    <n v="1"/>
    <n v="0"/>
    <x v="4"/>
    <n v="0"/>
    <s v="Normal"/>
    <n v="0"/>
    <n v="0"/>
    <n v="0"/>
    <n v="0"/>
    <n v="1"/>
    <n v="0"/>
    <s v="Karina"/>
    <s v="CMOD318874"/>
    <s v="Basis"/>
    <s v="BASIS"/>
    <s v="No"/>
    <s v="No"/>
    <s v="No"/>
    <s v="Si"/>
    <s v="No"/>
  </r>
  <r>
    <x v="18"/>
    <x v="0"/>
    <x v="0"/>
    <s v="normal"/>
    <s v="C001102752"/>
    <s v="SE.AA.MX.SDE.SUPPLIERS"/>
    <s v="Gonzalez Huerta Norma Gabriela"/>
    <d v="2017-05-14T09:00:00"/>
    <d v="2017-05-14T17:00:00"/>
    <s v="SLT | DURMAN | Healthy restart of server : AX1LA138"/>
    <s v="Successful"/>
    <s v="On Time"/>
    <s v="No"/>
    <s v="Minor"/>
    <s v="Successful"/>
    <s v="On Time"/>
    <n v="1"/>
    <n v="1"/>
    <n v="0"/>
    <x v="4"/>
    <n v="1"/>
    <s v="SLT"/>
    <n v="0"/>
    <n v="0"/>
    <n v="0"/>
    <n v="0"/>
    <n v="1"/>
    <n v="0"/>
    <s v="Karina"/>
    <s v="C000961078"/>
    <s v="SDM"/>
    <s v="TSS"/>
    <s v="No"/>
    <s v="No"/>
    <s v="No"/>
    <s v="Si"/>
    <s v="No"/>
  </r>
  <r>
    <x v="8"/>
    <x v="0"/>
    <x v="0"/>
    <s v="normal"/>
    <s v="C40774426"/>
    <s v="PROYECT INFRAEST ITS Support OPS VWM CHGMGR"/>
    <s v="Zozoaga Trujillo Maria de la Concepcion Monica"/>
    <d v="2017-05-11T10:00:00"/>
    <d v="2017-05-12T17:30:00"/>
    <s v="Entrega a operación de 1 AP de Nave 26"/>
    <s v="Successful"/>
    <s v="On Time"/>
    <s v="No"/>
    <s v="Minor"/>
    <s v="Successful"/>
    <s v="On Time"/>
    <n v="1"/>
    <n v="1"/>
    <n v="0"/>
    <x v="4"/>
    <n v="0"/>
    <s v="Normal"/>
    <n v="0"/>
    <n v="0"/>
    <n v="0"/>
    <n v="0"/>
    <n v="1"/>
    <n v="0"/>
    <s v="Alejandro"/>
    <s v="CT40002859"/>
    <s v="Proyectos"/>
    <s v="ITO"/>
    <s v="No"/>
    <s v="No"/>
    <s v="No"/>
    <s v="Si"/>
    <s v="No"/>
  </r>
  <r>
    <x v="8"/>
    <x v="0"/>
    <x v="1"/>
    <s v="normal"/>
    <s v="C40816070"/>
    <s v="FACILITIES ITS Support OPS VWM CHGMGR"/>
    <s v="Alvarado Pacheco Milthon Christian"/>
    <d v="2017-05-14T09:00:00"/>
    <d v="2017-05-15T09:00:00"/>
    <s v="Electrical maintenance to 20102 air conditioning precision equipment of Data Center Cubo 6"/>
    <s v="Successful"/>
    <s v="On Time"/>
    <s v="No"/>
    <s v="Standard"/>
    <s v="Successful"/>
    <s v="On Time"/>
    <n v="1"/>
    <n v="1"/>
    <n v="0"/>
    <x v="4"/>
    <n v="0"/>
    <s v="Normal"/>
    <n v="0"/>
    <n v="0"/>
    <n v="0"/>
    <n v="0"/>
    <n v="1"/>
    <n v="0"/>
    <s v="Alejandro"/>
    <s v="CT40002869"/>
    <s v="DCI"/>
    <s v="ITO"/>
    <s v="No"/>
    <s v="No"/>
    <s v="No"/>
    <s v="Si"/>
    <s v="No"/>
  </r>
  <r>
    <x v="8"/>
    <x v="0"/>
    <x v="1"/>
    <s v="normal"/>
    <s v="C40816473"/>
    <s v="FACILITIES ITS Support OPS VWM CHGMGR"/>
    <s v="Alvarado Pacheco Milthon Christian"/>
    <d v="2017-05-14T09:00:00"/>
    <d v="2017-05-15T09:00:00"/>
    <s v="Electrical maintenance to MX_2021 air conditioning precision equipment of Data Center Cubo 6"/>
    <s v="Successful"/>
    <s v="On Time"/>
    <s v="No"/>
    <s v="Standard"/>
    <s v="Successful"/>
    <s v="On Time"/>
    <n v="1"/>
    <n v="1"/>
    <n v="0"/>
    <x v="4"/>
    <n v="0"/>
    <s v="Normal"/>
    <n v="0"/>
    <n v="0"/>
    <n v="0"/>
    <n v="0"/>
    <n v="1"/>
    <n v="0"/>
    <s v="Alejandro"/>
    <s v="CT40002869"/>
    <s v="DCI"/>
    <s v="ITO"/>
    <s v="No"/>
    <s v="No"/>
    <s v="No"/>
    <s v="Si"/>
    <s v="No"/>
  </r>
  <r>
    <x v="8"/>
    <x v="0"/>
    <x v="0"/>
    <s v="emergency"/>
    <s v="C40820015"/>
    <s v="SERVERS WINTEL ITS Support OPS VWM CHGMGR"/>
    <s v="Islas Agustin Maricarmen"/>
    <d v="2017-05-13T22:00:00"/>
    <d v="2017-05-14T12:00:00"/>
    <s v="Instalación Parche MS17-010 en servidores Windows"/>
    <s v="Successful"/>
    <s v="On Time"/>
    <s v="No"/>
    <s v="Minor"/>
    <s v="Successful"/>
    <s v="On Time"/>
    <n v="1"/>
    <n v="1"/>
    <n v="0"/>
    <x v="4"/>
    <n v="0"/>
    <s v="Emergency"/>
    <n v="1"/>
    <n v="0"/>
    <n v="0"/>
    <n v="0"/>
    <n v="1"/>
    <n v="0"/>
    <s v="Alejandro"/>
    <s v="CT40002558"/>
    <s v="DPO Windows"/>
    <s v="ITO"/>
    <s v="No"/>
    <s v="No"/>
    <s v="No"/>
    <s v="Si"/>
    <s v="No"/>
  </r>
  <r>
    <x v="1"/>
    <x v="0"/>
    <x v="1"/>
    <s v="normal"/>
    <s v="C000968975"/>
    <s v="C.SAP.MX.AA.BASIS.BO"/>
    <s v="Rivera Villa Tonontzi  "/>
    <d v="2017-05-12T14:00:00"/>
    <d v="2017-05-15T17:00:00"/>
    <s v="VITRO | SAP | P| BD3 | Outage=YES | SAP Parameter Change_Offline"/>
    <s v="Successful"/>
    <s v="On Time"/>
    <s v="No"/>
    <s v="Standard"/>
    <s v="Successful"/>
    <s v="On Time"/>
    <n v="1"/>
    <n v="1"/>
    <n v="0"/>
    <x v="4"/>
    <n v="0"/>
    <s v="Normal"/>
    <n v="0"/>
    <n v="0"/>
    <n v="0"/>
    <n v="0"/>
    <n v="1"/>
    <n v="0"/>
    <s v="Maria del Carmen"/>
    <s v="CMOD317344"/>
    <s v="Basis"/>
    <s v="BASIS"/>
    <s v="No"/>
    <s v="No"/>
    <s v="No"/>
    <s v="Si"/>
    <s v="No"/>
  </r>
  <r>
    <x v="1"/>
    <x v="0"/>
    <x v="0"/>
    <s v="normal"/>
    <s v="C000987141"/>
    <s v="C.AMER.MX.DPO-LNX"/>
    <s v="Prerez Vega Maria de la Luz"/>
    <d v="2017-05-14T00:00:00"/>
    <d v="2017-05-15T12:00:00"/>
    <s v="DCS | VITRO | LINUX | APPCOM | AH3 | DSO (AppCom) Image Change to s11.4.5 | 4EP | ah3ha193"/>
    <s v="Successful"/>
    <s v="On Time"/>
    <s v="No"/>
    <s v="Minor"/>
    <s v="Successful"/>
    <s v="On Time"/>
    <n v="1"/>
    <n v="1"/>
    <n v="0"/>
    <x v="4"/>
    <n v="0"/>
    <s v="Normal"/>
    <n v="0"/>
    <n v="0"/>
    <n v="0"/>
    <n v="0"/>
    <n v="1"/>
    <n v="0"/>
    <s v="Maria del Carmen"/>
    <s v="CMOD312271"/>
    <s v="DPO Linux"/>
    <s v="ITO"/>
    <s v="No"/>
    <s v="No"/>
    <s v="No"/>
    <s v="Si"/>
    <s v="No"/>
  </r>
  <r>
    <x v="5"/>
    <x v="0"/>
    <x v="1"/>
    <s v="normal"/>
    <s v="C001050179"/>
    <s v="SE.AMER.MX.SDM.VITRO"/>
    <s v="Hernandez Gomez Hugo Raul"/>
    <d v="2017-03-29T17:00:00"/>
    <d v="2017-05-15T18:00:00"/>
    <s v="AMER | MULTIPLE | Administrative change. RTO Trend servers: MXVTC1TREND-1, MXVTC1TREND-2 &amp; MXVTC1TREND-3"/>
    <s v="Successful"/>
    <s v="On Time"/>
    <s v="No"/>
    <s v="Standard"/>
    <s v="Successful"/>
    <s v="On Time"/>
    <n v="1"/>
    <n v="1"/>
    <n v="0"/>
    <x v="4"/>
    <n v="0"/>
    <s v="Normal"/>
    <n v="0"/>
    <n v="0"/>
    <n v="0"/>
    <n v="0"/>
    <n v="1"/>
    <n v="0"/>
    <s v="Karina"/>
    <s v="C000913861"/>
    <s v="SDM"/>
    <s v="ITO"/>
    <s v="No"/>
    <s v="No"/>
    <s v="No"/>
    <s v="Si"/>
    <s v="No"/>
  </r>
  <r>
    <x v="1"/>
    <x v="0"/>
    <x v="1"/>
    <s v="normal"/>
    <s v="C001089983"/>
    <s v="C.SAP.MX.AA.SAP-BASIS"/>
    <s v="Hernandez Jacinto Marco Antonio"/>
    <d v="2017-05-15T11:00:00"/>
    <d v="2017-05-15T16:00:00"/>
    <s v="VITRO / SAP BASIS / DEV / GRC / GDE / KERNEL_Update /CCAB; CSS.CAB pre-approved [4EP]"/>
    <s v="Successful"/>
    <s v="On Time"/>
    <s v="No"/>
    <s v="Standard"/>
    <s v="Successful"/>
    <s v="On Time"/>
    <n v="1"/>
    <n v="1"/>
    <n v="0"/>
    <x v="4"/>
    <n v="0"/>
    <s v="Normal"/>
    <n v="0"/>
    <n v="0"/>
    <n v="0"/>
    <n v="0"/>
    <n v="1"/>
    <n v="0"/>
    <s v="Maria del Carmen"/>
    <s v="CMOD317140"/>
    <s v="Basis"/>
    <s v="BASIS"/>
    <s v="No"/>
    <s v="No"/>
    <s v="No"/>
    <s v="Si"/>
    <s v="No"/>
  </r>
  <r>
    <x v="1"/>
    <x v="0"/>
    <x v="1"/>
    <s v="normal"/>
    <s v="C001089992"/>
    <s v="C.SAP.MX.AA.SAP-BASIS"/>
    <s v="Hernandez Jacinto Marco Antonio"/>
    <d v="2017-05-16T11:00:00"/>
    <d v="2017-05-16T16:00:00"/>
    <s v="VITRO / SAP BASIS / QAS / CRM / CQA / KERNEL_Update /CCAB; CSS.CAB pre-approved [4EP]"/>
    <s v="Successful"/>
    <s v="On Time"/>
    <s v="No"/>
    <s v="Standard"/>
    <s v="Successful"/>
    <s v="On Time"/>
    <n v="1"/>
    <n v="1"/>
    <n v="0"/>
    <x v="4"/>
    <n v="0"/>
    <s v="Normal"/>
    <n v="0"/>
    <n v="0"/>
    <n v="0"/>
    <n v="0"/>
    <n v="1"/>
    <n v="0"/>
    <s v="Maria del Carmen"/>
    <s v="CMOD317140"/>
    <s v="Basis"/>
    <s v="BASIS"/>
    <s v="No"/>
    <s v="No"/>
    <s v="No"/>
    <s v="Si"/>
    <s v="No"/>
  </r>
  <r>
    <x v="1"/>
    <x v="0"/>
    <x v="1"/>
    <s v="normal"/>
    <s v="C001089999"/>
    <s v="C.SAP.MX.AA.SAP-BASIS"/>
    <s v="Hernandez Jacinto Marco Antonio"/>
    <d v="2017-05-16T11:00:00"/>
    <d v="2017-05-16T16:00:00"/>
    <s v="VITRO / SAP BASIS / QAS / SRM / SQA / KERNEL_Update /CCAB; CSS.CAB pre-approved [4EP]"/>
    <s v="Successful"/>
    <s v="On Time"/>
    <s v="No"/>
    <s v="Standard"/>
    <s v="Successful"/>
    <s v="On Time"/>
    <n v="1"/>
    <n v="1"/>
    <n v="0"/>
    <x v="4"/>
    <n v="0"/>
    <s v="Normal"/>
    <n v="0"/>
    <n v="0"/>
    <n v="0"/>
    <n v="0"/>
    <n v="1"/>
    <n v="0"/>
    <s v="Maria del Carmen"/>
    <s v="CMOD317140"/>
    <s v="Basis"/>
    <s v="BASIS"/>
    <s v="No"/>
    <s v="No"/>
    <s v="No"/>
    <s v="Si"/>
    <s v="No"/>
  </r>
  <r>
    <x v="5"/>
    <x v="0"/>
    <x v="0"/>
    <s v="normal"/>
    <s v="C001091609"/>
    <s v="SE.AMER.MX.OPM-TSMX"/>
    <s v="Cordero Garcia Eder Jose "/>
    <d v="2017-05-10T20:00:00"/>
    <d v="2017-05-15T23:00:00"/>
    <s v="TSMX | PQIT | Cambio de configuración de DNS actuales a DNS de Alemania"/>
    <s v="Successful"/>
    <s v="On Time"/>
    <s v="No"/>
    <s v="Minor"/>
    <s v="Successful"/>
    <s v="On Time"/>
    <n v="1"/>
    <n v="1"/>
    <n v="0"/>
    <x v="4"/>
    <n v="0"/>
    <s v="Normal"/>
    <n v="0"/>
    <n v="0"/>
    <n v="0"/>
    <n v="0"/>
    <n v="1"/>
    <n v="0"/>
    <s v="Karina"/>
    <s v="-"/>
    <s v="OPM"/>
    <s v="ITO"/>
    <s v="No"/>
    <s v="No"/>
    <s v="No"/>
    <s v="Si"/>
    <s v="No"/>
  </r>
  <r>
    <x v="5"/>
    <x v="1"/>
    <x v="0"/>
    <s v="normal"/>
    <s v="C001093418"/>
    <s v="TS.GS.MX.SCC1.LAN"/>
    <s v="Espinosa Cruz Eder  "/>
    <d v="2017-05-11T09:00:00"/>
    <d v="2017-05-16T12:00:00"/>
    <s v="TSM | TSS - Cambio de autenticacion para el acceso a la red wireless T-Systems"/>
    <s v="Successful"/>
    <s v="On Time"/>
    <s v="No"/>
    <s v="Minor"/>
    <s v="Successful"/>
    <s v="On Time"/>
    <n v="1"/>
    <n v="1"/>
    <n v="0"/>
    <x v="4"/>
    <n v="0"/>
    <s v="Normal"/>
    <n v="0"/>
    <n v="0"/>
    <n v="0"/>
    <n v="0"/>
    <n v="1"/>
    <n v="0"/>
    <s v="Karina"/>
    <s v="C000187686"/>
    <s v="LAN"/>
    <s v="TSS"/>
    <s v="No"/>
    <s v="No"/>
    <s v="No"/>
    <s v="Si"/>
    <s v="No"/>
  </r>
  <r>
    <x v="1"/>
    <x v="0"/>
    <x v="1"/>
    <s v="normal"/>
    <s v="C001097990"/>
    <s v="C.SAP.MX.AA.SAP-BASIS"/>
    <s v="Hernandez Jacinto Marco Antonio"/>
    <d v="2017-05-15T11:00:00"/>
    <d v="2017-05-15T19:00:00"/>
    <s v="VITRO | QAS | APO | AQ2 | COMPONENTS PATCH INSTALATION | ST-PI | ST-A /PI"/>
    <s v="Successful"/>
    <s v="On Time"/>
    <s v="No"/>
    <s v="Standard"/>
    <s v="Successful"/>
    <s v="On Time"/>
    <n v="1"/>
    <n v="1"/>
    <n v="0"/>
    <x v="4"/>
    <n v="0"/>
    <s v="Normal"/>
    <n v="0"/>
    <n v="0"/>
    <n v="0"/>
    <n v="0"/>
    <n v="1"/>
    <n v="0"/>
    <s v="Maria del Carmen"/>
    <s v="CMOD318335"/>
    <s v="Basis"/>
    <s v="BASIS"/>
    <s v="No"/>
    <s v="No"/>
    <s v="No"/>
    <s v="Si"/>
    <s v="No"/>
  </r>
  <r>
    <x v="1"/>
    <x v="0"/>
    <x v="1"/>
    <s v="normal"/>
    <s v="C001097995"/>
    <s v="C.SAP.MX.AA.SAP-BASIS"/>
    <s v="Hernandez Jacinto Marco Antonio"/>
    <d v="2017-05-15T11:00:00"/>
    <d v="2017-05-15T19:00:00"/>
    <s v="VITRO | QAS | SRM | SQA | COMPONENTS PATCH INSTALATION | ST-PI | ST-A /PI"/>
    <s v="Successful"/>
    <s v="On Time"/>
    <s v="No"/>
    <s v="Standard"/>
    <s v="Successful"/>
    <s v="On Time"/>
    <n v="1"/>
    <n v="1"/>
    <n v="0"/>
    <x v="4"/>
    <n v="0"/>
    <s v="Normal"/>
    <n v="0"/>
    <n v="0"/>
    <n v="0"/>
    <n v="0"/>
    <n v="1"/>
    <n v="0"/>
    <s v="Maria del Carmen"/>
    <s v="CMOD318335"/>
    <s v="Basis"/>
    <s v="BASIS"/>
    <s v="No"/>
    <s v="No"/>
    <s v="No"/>
    <s v="Si"/>
    <s v="No"/>
  </r>
  <r>
    <x v="1"/>
    <x v="1"/>
    <x v="1"/>
    <s v="normal"/>
    <s v="C001099470"/>
    <s v="TS.CP.MX.SIC.WAN.VITRO"/>
    <s v="Valdez Zamora Gerardo Ivan"/>
    <d v="2017-05-15T23:00:00"/>
    <d v="2017-05-16T02:00:00"/>
    <s v="Vitro | TSS - Ventana Mandatoria por parte de Alestra - Site Vitro SA con Servidores- Acompañamiento de T-Systems (Preautorizado)"/>
    <s v="Successful"/>
    <s v="On Time"/>
    <s v="No"/>
    <s v="Standard"/>
    <s v="Successful"/>
    <s v="On Time"/>
    <n v="1"/>
    <n v="1"/>
    <n v="0"/>
    <x v="4"/>
    <n v="0"/>
    <s v="Normal"/>
    <n v="0"/>
    <n v="0"/>
    <n v="0"/>
    <n v="0"/>
    <n v="1"/>
    <n v="0"/>
    <s v="Maria del Carmen"/>
    <s v="C000804922"/>
    <s v="WAN"/>
    <s v="TSS"/>
    <s v="No"/>
    <s v="No"/>
    <s v="No"/>
    <s v="Si"/>
    <s v="No"/>
  </r>
  <r>
    <x v="2"/>
    <x v="0"/>
    <x v="0"/>
    <s v="normal"/>
    <s v="C001102623"/>
    <s v="SE.AA.MX.SDM.LOCAL"/>
    <s v="Vega Diaz Jose Alberto"/>
    <d v="2017-05-14T17:00:00"/>
    <d v="2017-05-15T23:00:00"/>
    <s v="SLT|TSMX/LOREAL/ORACLE DATABASE/PROD/MULTIPLE CUSTOMER - Perform cold/hot backup and restart Windows Application services"/>
    <s v="Successful"/>
    <s v="On Time"/>
    <s v="No"/>
    <s v="Minor"/>
    <s v="Successful"/>
    <s v="On Time"/>
    <n v="1"/>
    <n v="1"/>
    <n v="0"/>
    <x v="4"/>
    <n v="1"/>
    <s v="SLT"/>
    <n v="0"/>
    <n v="0"/>
    <n v="0"/>
    <n v="0"/>
    <n v="1"/>
    <n v="0"/>
    <s v="Karina"/>
    <s v="C000479851"/>
    <s v="SDM"/>
    <s v="ITO"/>
    <s v="No"/>
    <s v="No"/>
    <s v="No"/>
    <s v="Si"/>
    <s v="No"/>
  </r>
  <r>
    <x v="6"/>
    <x v="0"/>
    <x v="0"/>
    <s v="normal"/>
    <s v="C001103661"/>
    <s v="C.DPS.HU.DCO.DSI.LR-STO"/>
    <s v="JMIHALEC"/>
    <d v="2017-05-15T09:00:00"/>
    <d v="2017-05-16T11:00:00"/>
    <s v="DSI | Grupo KUO | MX | A | Storage increase/creation BASED ON 52944974; 52944991; 52945042; 52944973"/>
    <s v="Successful"/>
    <s v="On Time"/>
    <s v="No"/>
    <s v="Minor"/>
    <s v="Successful"/>
    <s v="On Time"/>
    <n v="1"/>
    <n v="1"/>
    <n v="0"/>
    <x v="4"/>
    <n v="0"/>
    <s v="Normal"/>
    <n v="0"/>
    <n v="0"/>
    <n v="0"/>
    <n v="0"/>
    <n v="1"/>
    <n v="0"/>
    <s v="Ariadna"/>
    <s v="C000366466"/>
    <s v="DCI"/>
    <s v="ITO"/>
    <s v="No"/>
    <s v="No"/>
    <s v="No"/>
    <s v="Si"/>
    <s v="No"/>
  </r>
  <r>
    <x v="1"/>
    <x v="1"/>
    <x v="1"/>
    <s v="normal"/>
    <s v="C001104000"/>
    <s v="TS.CP.MX.SIC.WAN.VITRO"/>
    <s v="Valdez Zamora Gerardo Ivan"/>
    <d v="2017-05-15T17:00:00"/>
    <d v="2017-05-15T20:00:00"/>
    <s v="Vitro | TSS - &lt;Alta&gt; de Permisos &lt;Regla Vitro-PPG&gt; en Firewall &lt;FW-VTO-INT_1&gt;| Pre autorizado"/>
    <s v="Successful"/>
    <s v="On Time"/>
    <s v="No"/>
    <s v="Standard"/>
    <s v="Successful"/>
    <s v="On Time"/>
    <n v="1"/>
    <n v="1"/>
    <n v="0"/>
    <x v="4"/>
    <n v="0"/>
    <s v="Normal"/>
    <n v="0"/>
    <n v="0"/>
    <n v="0"/>
    <n v="0"/>
    <n v="1"/>
    <n v="0"/>
    <s v="Maria del Carmen"/>
    <s v="C000473050"/>
    <s v="WAN"/>
    <s v="TSS"/>
    <s v="No"/>
    <s v="No"/>
    <s v="No"/>
    <s v="Si"/>
    <s v="No"/>
  </r>
  <r>
    <x v="8"/>
    <x v="0"/>
    <x v="1"/>
    <s v="normal"/>
    <s v="C40790884"/>
    <s v="PROYECT INFRAEST ITS Support OPS VWM CHGMGR"/>
    <s v="Zozoaga Trujillo Maria De La Concepcion Monica"/>
    <d v="2017-05-14T10:00:00"/>
    <d v="2017-05-15T22:00:00"/>
    <s v="Creacion de Nueva VLAN para Server Farm VWM"/>
    <s v="Successful"/>
    <s v="On Time"/>
    <s v="No"/>
    <s v="Standard"/>
    <s v="Successful"/>
    <s v="On Time"/>
    <n v="1"/>
    <n v="1"/>
    <n v="0"/>
    <x v="4"/>
    <n v="0"/>
    <s v="Normal"/>
    <n v="0"/>
    <n v="0"/>
    <n v="0"/>
    <n v="0"/>
    <n v="1"/>
    <n v="0"/>
    <s v="Alejandro"/>
    <s v="CT40001958"/>
    <s v="Proyectos"/>
    <s v="ITO"/>
    <s v="No"/>
    <s v="No"/>
    <s v="No"/>
    <s v="Si"/>
    <s v="No"/>
  </r>
  <r>
    <x v="8"/>
    <x v="0"/>
    <x v="0"/>
    <s v="normal"/>
    <s v="C40812309"/>
    <s v="PROYECT INFRAEST ITS Support OPS VWM CHGMGR"/>
    <s v="Perez Gonzalez Lucia"/>
    <d v="2017-05-14T12:00:00"/>
    <d v="2017-05-15T16:30:00"/>
    <s v="Desconexion red y electrico y retiro de cableado de equipos obsoletos Power 6 y Power 7 de FIS (FINSA)"/>
    <s v="Successful"/>
    <s v="On Time"/>
    <s v="No"/>
    <s v="Minor"/>
    <s v="Successful"/>
    <s v="On Time"/>
    <n v="1"/>
    <n v="1"/>
    <n v="0"/>
    <x v="4"/>
    <n v="0"/>
    <s v="Normal"/>
    <n v="0"/>
    <n v="0"/>
    <n v="0"/>
    <n v="0"/>
    <n v="1"/>
    <n v="0"/>
    <s v="Alejandro"/>
    <s v="CT40010029"/>
    <s v="Proyectos"/>
    <s v="ITO"/>
    <s v="No"/>
    <s v="No"/>
    <s v="No"/>
    <s v="Si"/>
    <s v="No"/>
  </r>
  <r>
    <x v="8"/>
    <x v="1"/>
    <x v="0"/>
    <s v="normal"/>
    <s v="C40812522"/>
    <s v="OPM ITS Support OPS VWM CHGMGR"/>
    <s v="Vargas Aguilar Jorge"/>
    <d v="2017-05-14T14:00:00"/>
    <d v="2017-05-15T17:00:00"/>
    <s v="Arreglo de cableado del equipo MX_SW-HB4-ET2K ubicado en gabinete 2114"/>
    <s v="Successful"/>
    <s v="On Time"/>
    <s v="No"/>
    <s v="Minor"/>
    <s v="Successful"/>
    <s v="On Time"/>
    <n v="1"/>
    <n v="1"/>
    <n v="0"/>
    <x v="4"/>
    <n v="0"/>
    <s v="Normal"/>
    <n v="0"/>
    <n v="0"/>
    <n v="0"/>
    <n v="0"/>
    <n v="1"/>
    <n v="1"/>
    <s v="Alejandro"/>
    <s v="CT40005482"/>
    <s v="OPM"/>
    <s v="TSS"/>
    <s v="No"/>
    <s v="No"/>
    <s v="No"/>
    <s v="Si"/>
    <s v="Si"/>
  </r>
  <r>
    <x v="8"/>
    <x v="0"/>
    <x v="0"/>
    <s v="normal"/>
    <s v="C40814552"/>
    <s v="PROYECT INFRAEST ITS Support OPS VWM CHGMGR"/>
    <s v="Zozoaga Trujillo Maria De La Concepcion Monica"/>
    <d v="2017-05-14T11:00:00"/>
    <d v="2017-05-15T15:00:00"/>
    <s v="Creación de una nueva interfaz en los firewalls DMZ y la creación de una nueva VLAN en los routers de DMZ."/>
    <s v="Successful"/>
    <s v="On Time"/>
    <s v="No"/>
    <s v="Minor"/>
    <s v="Successful"/>
    <s v="On Time"/>
    <n v="1"/>
    <n v="1"/>
    <n v="0"/>
    <x v="4"/>
    <n v="0"/>
    <s v="Normal"/>
    <n v="0"/>
    <n v="0"/>
    <n v="0"/>
    <n v="0"/>
    <n v="1"/>
    <n v="0"/>
    <s v="Alejandro"/>
    <s v="CT40005966"/>
    <s v="Proyectos"/>
    <s v="ITO"/>
    <s v="No"/>
    <s v="No"/>
    <s v="No"/>
    <s v="Si"/>
    <s v="No"/>
  </r>
  <r>
    <x v="8"/>
    <x v="0"/>
    <x v="0"/>
    <s v="normal"/>
    <s v="C40814557"/>
    <s v="PROYECT INFRAEST ITS Support OPS VWM CHGMGR"/>
    <s v="Zozoaga Trujillo Maria De La Concepcion Monica"/>
    <d v="2017-05-14T11:00:00"/>
    <d v="2017-05-15T15:00:00"/>
    <s v="Creacion de Nueva VLAN para Server Farm VWM"/>
    <s v="Successful"/>
    <s v="On Time"/>
    <s v="No"/>
    <s v="Minor"/>
    <s v="Successful"/>
    <s v="On Time"/>
    <n v="1"/>
    <n v="1"/>
    <n v="0"/>
    <x v="4"/>
    <n v="0"/>
    <s v="Normal"/>
    <n v="0"/>
    <n v="0"/>
    <n v="0"/>
    <n v="0"/>
    <n v="1"/>
    <n v="0"/>
    <s v="Alejandro"/>
    <s v="-"/>
    <s v="Proyectos"/>
    <s v="ITO"/>
    <s v="No"/>
    <s v="No"/>
    <s v="No"/>
    <s v="Si"/>
    <s v="No"/>
  </r>
  <r>
    <x v="8"/>
    <x v="1"/>
    <x v="0"/>
    <s v="normal"/>
    <s v="C40816425"/>
    <s v="TELECOM ITS Support OPS VWM CHGMGR"/>
    <s v="Vidals Aguilar Patricio"/>
    <d v="2017-05-13T09:00:00"/>
    <d v="2017-05-15T17:00:00"/>
    <s v="Retiro de cableado obsoleto en DCPII gabinetes 2109-2110"/>
    <s v="Successful"/>
    <s v="On Time"/>
    <s v="No"/>
    <s v="Minor"/>
    <s v="Successful"/>
    <s v="On Time"/>
    <n v="1"/>
    <n v="1"/>
    <n v="0"/>
    <x v="4"/>
    <n v="0"/>
    <s v="Normal"/>
    <n v="0"/>
    <n v="0"/>
    <n v="0"/>
    <n v="0"/>
    <n v="1"/>
    <n v="1"/>
    <s v="Alejandro"/>
    <s v="CT40003239"/>
    <s v="Cableado"/>
    <s v="TSS"/>
    <s v="No"/>
    <s v="No"/>
    <s v="No"/>
    <s v="Si"/>
    <s v="Si"/>
  </r>
  <r>
    <x v="8"/>
    <x v="1"/>
    <x v="0"/>
    <s v="normal"/>
    <s v="C40816454"/>
    <s v="OPM ITS Support OPS VWM CHGMGR"/>
    <s v="Vargas Aguilar Jorge"/>
    <d v="2017-05-13T08:50:00"/>
    <d v="2017-05-15T17:00:00"/>
    <s v="Retiro de cableado de equipos windows localizados en DCPII Gabinete 2303"/>
    <s v="Successful"/>
    <s v="On Time"/>
    <s v="No"/>
    <s v="Minor"/>
    <s v="Successful"/>
    <s v="On Time"/>
    <n v="1"/>
    <n v="1"/>
    <n v="0"/>
    <x v="4"/>
    <n v="0"/>
    <s v="Normal"/>
    <n v="0"/>
    <n v="0"/>
    <n v="0"/>
    <n v="0"/>
    <n v="1"/>
    <n v="0"/>
    <s v="Alejandro"/>
    <s v="CT40005482"/>
    <s v="OPM"/>
    <s v="TSS"/>
    <s v="No"/>
    <s v="No"/>
    <s v="No"/>
    <s v="Si"/>
    <s v="No"/>
  </r>
  <r>
    <x v="8"/>
    <x v="0"/>
    <x v="0"/>
    <s v="emergency"/>
    <s v="C40821038"/>
    <s v="SERVERS WINTEL ITS Support OPS VWM CHGMGR"/>
    <s v="Islas Agustin Maricarmen"/>
    <d v="2017-05-15T22:35:00"/>
    <d v="2017-05-16T08:00:00"/>
    <s v="Instalacion de parches MS17-010 en servidores Windows"/>
    <s v="Successful"/>
    <s v="On Time"/>
    <s v="No"/>
    <s v="Minor"/>
    <s v="Successful"/>
    <s v="On Time"/>
    <n v="1"/>
    <n v="1"/>
    <n v="0"/>
    <x v="4"/>
    <n v="0"/>
    <s v="Emergency"/>
    <n v="1"/>
    <n v="0"/>
    <n v="0"/>
    <n v="0"/>
    <n v="1"/>
    <n v="0"/>
    <s v="Alejandro"/>
    <s v="CT40004396"/>
    <s v="DPO Windows"/>
    <s v="ITO"/>
    <s v="No"/>
    <s v="No"/>
    <s v="No"/>
    <s v="Si"/>
    <s v="No"/>
  </r>
  <r>
    <x v="8"/>
    <x v="0"/>
    <x v="1"/>
    <s v="normal"/>
    <s v="C40821123"/>
    <s v="STORAGE ITS Support OPS VWM CHGMGR"/>
    <s v="George Davila Jesus Jacob"/>
    <d v="2017-05-16T10:00:00"/>
    <d v="2017-05-16T14:00:00"/>
    <s v="Cambio de Disco en Storage"/>
    <s v="Successful"/>
    <s v="On Time"/>
    <s v="No"/>
    <s v="Standard"/>
    <s v="Successful"/>
    <s v="On Time"/>
    <n v="1"/>
    <n v="1"/>
    <n v="0"/>
    <x v="4"/>
    <n v="0"/>
    <s v="Normal"/>
    <n v="0"/>
    <n v="0"/>
    <n v="0"/>
    <n v="0"/>
    <n v="1"/>
    <n v="0"/>
    <s v="Alejandro"/>
    <s v="CT40000633"/>
    <s v="Backups -Storage"/>
    <s v="ITO"/>
    <s v="No"/>
    <s v="No"/>
    <s v="No"/>
    <s v="Si"/>
    <s v="No"/>
  </r>
  <r>
    <x v="1"/>
    <x v="0"/>
    <x v="1"/>
    <s v="normal"/>
    <s v="C001090009"/>
    <s v="C.SAP.MX.AA.SAP-BASIS"/>
    <s v="Hernandez Jacinto Marco Antonio"/>
    <d v="2017-05-17T11:00:00"/>
    <d v="2017-05-17T16:00:00"/>
    <s v="VITRO / SAP BASIS / QAS / APO / AQ2 / KERNEL_Update /CCAB; CSS.CAB pre-approved [4EP]"/>
    <s v="Successful"/>
    <s v="On Time"/>
    <s v="No"/>
    <s v="Standard"/>
    <s v="Successful"/>
    <s v="On Time"/>
    <n v="1"/>
    <n v="1"/>
    <n v="0"/>
    <x v="4"/>
    <n v="0"/>
    <s v="Normal"/>
    <n v="0"/>
    <n v="0"/>
    <n v="0"/>
    <n v="0"/>
    <n v="1"/>
    <n v="0"/>
    <s v="Maria del Carmen"/>
    <s v="CMOD317140"/>
    <s v="Basis"/>
    <s v="BASIS"/>
    <s v="No"/>
    <s v="No"/>
    <s v="No"/>
    <s v="Si"/>
    <s v="No"/>
  </r>
  <r>
    <x v="1"/>
    <x v="0"/>
    <x v="1"/>
    <s v="normal"/>
    <s v="C001090018"/>
    <s v="C.SAP.MX.AA.SAP-BASIS"/>
    <s v="Hernandez Jacinto Marco Antonio"/>
    <d v="2017-05-17T11:00:00"/>
    <d v="2017-05-17T16:00:00"/>
    <s v="VITRO / SAP BASIS / QAS / JAVA / MQA / KERNEL_Update /CCAB; CSS.CAB pre-approved [4EP]"/>
    <s v="Successful"/>
    <s v="On Time"/>
    <s v="No"/>
    <s v="Standard"/>
    <s v="Successful"/>
    <s v="On Time"/>
    <n v="1"/>
    <n v="1"/>
    <n v="0"/>
    <x v="4"/>
    <n v="0"/>
    <s v="Normal"/>
    <n v="0"/>
    <n v="0"/>
    <n v="0"/>
    <n v="0"/>
    <n v="1"/>
    <n v="0"/>
    <s v="Maria del Carmen"/>
    <s v="CMOD317140"/>
    <s v="Basis"/>
    <s v="BASIS"/>
    <s v="No"/>
    <s v="No"/>
    <s v="No"/>
    <s v="Si"/>
    <s v="No"/>
  </r>
  <r>
    <x v="22"/>
    <x v="0"/>
    <x v="0"/>
    <s v="normal"/>
    <s v="C001096140"/>
    <s v="C.SAP.MX.AA.GDH.MX-BASIS"/>
    <s v="Coyotecatl Tecanhuey Lucero"/>
    <d v="2017-05-16T10:00:00"/>
    <d v="2017-05-16T17:00:00"/>
    <s v="CEF / SAP BASIS / TEST / C1Q / TSMX - ADD_ON ABAP (SPAM/SAINT) /CCAB; ITO.CAB pre-approved [4EP]"/>
    <s v="Successful"/>
    <s v="On Time"/>
    <s v="No"/>
    <s v="Minor"/>
    <s v="Successful"/>
    <s v="On Time"/>
    <n v="1"/>
    <n v="1"/>
    <n v="0"/>
    <x v="4"/>
    <n v="0"/>
    <s v="Normal"/>
    <n v="0"/>
    <n v="0"/>
    <n v="0"/>
    <n v="0"/>
    <n v="1"/>
    <n v="0"/>
    <s v="Karina"/>
    <s v="CMOD318855"/>
    <s v="Basis"/>
    <s v="BASIS"/>
    <s v="No"/>
    <s v="No"/>
    <s v="No"/>
    <s v="Si"/>
    <s v="No"/>
  </r>
  <r>
    <x v="1"/>
    <x v="0"/>
    <x v="1"/>
    <s v="normal"/>
    <s v="C001101143"/>
    <s v="C.SAP.MX.AA.SAP-BASIS"/>
    <s v="Hernandez Jacinto Marco Antonio"/>
    <d v="2017-05-11T17:00:00"/>
    <d v="2017-05-16T18:00:00"/>
    <s v="VITRO | SAP | SYSTEMS CLIENT 000 | SAP Request:User modification roles"/>
    <s v="Successful"/>
    <s v="On Time"/>
    <s v="No"/>
    <s v="Standard"/>
    <s v="Successful"/>
    <s v="On Time"/>
    <n v="1"/>
    <n v="1"/>
    <n v="0"/>
    <x v="4"/>
    <n v="0"/>
    <s v="Normal"/>
    <n v="0"/>
    <n v="0"/>
    <n v="0"/>
    <n v="0"/>
    <n v="1"/>
    <n v="0"/>
    <s v="Maria del Carmen"/>
    <s v="CMOD313924"/>
    <s v="Basis"/>
    <s v="BASIS"/>
    <s v="No"/>
    <s v="No"/>
    <s v="No"/>
    <s v="Si"/>
    <s v="No"/>
  </r>
  <r>
    <x v="5"/>
    <x v="1"/>
    <x v="0"/>
    <s v="normal"/>
    <s v="C001050074"/>
    <s v="TS.GS.MX.SCC2.WAN.SEC"/>
    <s v="Ortega Cortes Adrian"/>
    <d v="2017-05-16T21:00:00"/>
    <d v="2017-05-17T10:00:00"/>
    <s v="TSS | Admin Lan| Upgrade MX Admin lan firewalls to Checkpoint R77.30"/>
    <s v="Successful"/>
    <s v="On Time"/>
    <s v="No"/>
    <s v="Minor"/>
    <s v="Successful"/>
    <s v="On Time"/>
    <n v="1"/>
    <n v="1"/>
    <n v="0"/>
    <x v="4"/>
    <n v="0"/>
    <s v="Normal"/>
    <n v="0"/>
    <n v="0"/>
    <n v="0"/>
    <n v="0"/>
    <n v="1"/>
    <n v="0"/>
    <s v="Karina"/>
    <s v="C000972225"/>
    <s v="WAN"/>
    <s v="TSS"/>
    <s v="No"/>
    <s v="No"/>
    <s v="No"/>
    <s v="Si"/>
    <s v="No"/>
  </r>
  <r>
    <x v="6"/>
    <x v="0"/>
    <x v="0"/>
    <s v="normal"/>
    <s v="C001105429"/>
    <s v="C.DPS.HU.DCO.DSI.LR-STO"/>
    <s v="JMIHALEC"/>
    <d v="2017-05-16T08:00:00"/>
    <d v="2017-05-17T03:30:00"/>
    <s v="DSI | BAT | DE | Eshelter | Storage increase/creation BASED ON DO 52940274"/>
    <s v="Successful"/>
    <s v="On Time"/>
    <s v="No"/>
    <s v="Minor"/>
    <s v="Successful"/>
    <s v="On Time"/>
    <n v="1"/>
    <n v="1"/>
    <n v="0"/>
    <x v="4"/>
    <n v="0"/>
    <s v="Normal"/>
    <n v="0"/>
    <n v="0"/>
    <n v="0"/>
    <n v="0"/>
    <n v="1"/>
    <n v="0"/>
    <s v="Ariadna"/>
    <s v="C000366466"/>
    <s v="DCI"/>
    <s v="ITO"/>
    <s v="No"/>
    <s v="No"/>
    <s v="No"/>
    <s v="Si"/>
    <s v="No"/>
  </r>
  <r>
    <x v="1"/>
    <x v="0"/>
    <x v="0"/>
    <s v="emergency"/>
    <s v="C001106018"/>
    <s v="C.AMER.MX.MSG.VITRO"/>
    <s v="Ceballos Huerta Emanuel Santiago"/>
    <d v="2017-05-16T22:00:00"/>
    <d v="2017-05-17T07:00:00"/>
    <s v="AMER | VITRO | Restart Lync servers vtolync03, vtolync02 and vtolync01, Uninstall .NET Framework components and testing."/>
    <s v="Successful"/>
    <s v="On Time"/>
    <s v="No"/>
    <s v="Minor"/>
    <s v="Successful"/>
    <s v="On Time"/>
    <n v="1"/>
    <n v="1"/>
    <n v="0"/>
    <x v="4"/>
    <n v="0"/>
    <s v="Emergency"/>
    <n v="1"/>
    <n v="0"/>
    <n v="0"/>
    <n v="0"/>
    <n v="1"/>
    <n v="0"/>
    <s v="Maria del Carmen"/>
    <s v="C000763299"/>
    <s v="Exchange"/>
    <s v="ITO"/>
    <s v="No"/>
    <s v="No"/>
    <s v="No"/>
    <s v="Si"/>
    <s v="No"/>
  </r>
  <r>
    <x v="11"/>
    <x v="0"/>
    <x v="1"/>
    <s v="normal"/>
    <s v="C001106156"/>
    <s v="C.AMER.MX.LBU.WINTEL"/>
    <s v="Cassaball Camacho Maria Cristina"/>
    <d v="2017-05-16T17:20:00"/>
    <d v="2017-05-16T23:59:00"/>
    <s v="AMER | Multiple | Healthy restart of server : &quot;ALTAPP01&quot;"/>
    <s v="Successful"/>
    <s v="On Time"/>
    <s v="No"/>
    <s v="Standard"/>
    <s v="Successful"/>
    <s v="On Time"/>
    <n v="1"/>
    <n v="1"/>
    <n v="0"/>
    <x v="4"/>
    <n v="0"/>
    <s v="Normal"/>
    <n v="0"/>
    <n v="0"/>
    <n v="0"/>
    <n v="0"/>
    <n v="1"/>
    <n v="0"/>
    <s v="Ariadna"/>
    <s v="C000961078"/>
    <s v="DPO Windows"/>
    <s v="ITO"/>
    <s v="No"/>
    <s v="No"/>
    <s v="No"/>
    <s v="Si"/>
    <s v="No"/>
  </r>
  <r>
    <x v="1"/>
    <x v="0"/>
    <x v="1"/>
    <s v="normal"/>
    <s v="C001107505"/>
    <s v="C.AMER.MX.MSG.VITRO"/>
    <s v="Gomez Juarez Marcos"/>
    <d v="2017-05-17T14:00:00"/>
    <d v="2017-05-17T15:00:00"/>
    <s v="AMER | VITRO | Updated of LYNC Certificates."/>
    <s v="Successful"/>
    <s v="On Time"/>
    <s v="No"/>
    <s v="Standard"/>
    <s v="Successful"/>
    <s v="On Time"/>
    <n v="1"/>
    <n v="1"/>
    <n v="0"/>
    <x v="4"/>
    <n v="0"/>
    <s v="Normal"/>
    <n v="0"/>
    <n v="0"/>
    <n v="0"/>
    <n v="0"/>
    <n v="1"/>
    <n v="0"/>
    <s v="Maria del Carmen"/>
    <s v="C000670776"/>
    <s v="Exchange"/>
    <s v="ITO"/>
    <s v="No"/>
    <s v="No"/>
    <s v="No"/>
    <s v="Si"/>
    <s v="No"/>
  </r>
  <r>
    <x v="8"/>
    <x v="0"/>
    <x v="0"/>
    <s v="normal"/>
    <s v="C40717451"/>
    <s v="FACILITIES ITS Support OPS VWM CHGMGR"/>
    <s v="Alvarado Pacheco Milthon Christian"/>
    <d v="2017-05-15T08:00:00"/>
    <d v="2017-05-17T16:00:00"/>
    <s v="Electrical mantainance of Monitoring equipment on Data Center FInsa"/>
    <s v="Successful"/>
    <s v="On Time"/>
    <s v="No"/>
    <s v="Minor"/>
    <s v="Successful"/>
    <s v="On Time"/>
    <n v="1"/>
    <n v="1"/>
    <n v="0"/>
    <x v="4"/>
    <n v="0"/>
    <s v="Normal"/>
    <n v="0"/>
    <n v="0"/>
    <n v="0"/>
    <n v="0"/>
    <n v="1"/>
    <n v="0"/>
    <s v="Alejandro"/>
    <s v="-"/>
    <s v="DCI"/>
    <s v="ITO"/>
    <s v="No"/>
    <s v="No"/>
    <s v="No"/>
    <s v="Si"/>
    <s v="No"/>
  </r>
  <r>
    <x v="8"/>
    <x v="0"/>
    <x v="0"/>
    <s v="normal"/>
    <s v="C40765864"/>
    <s v="BACKUP ITS Support OPS VWM CHGMGR"/>
    <s v="Castro Vazquez Antonio De Jesus"/>
    <d v="2017-05-08T08:30:00"/>
    <d v="2017-05-16T17:00:00"/>
    <s v="Acompañamiento a proveedor HPE para la configuración de 4 nuevos drives a nivel de Data Protector."/>
    <s v="Successful"/>
    <s v="On Time"/>
    <s v="No"/>
    <s v="Minor"/>
    <s v="Successful"/>
    <s v="On Time"/>
    <n v="1"/>
    <n v="1"/>
    <n v="0"/>
    <x v="4"/>
    <n v="0"/>
    <s v="Normal"/>
    <n v="0"/>
    <n v="0"/>
    <n v="0"/>
    <n v="0"/>
    <n v="1"/>
    <n v="0"/>
    <s v="Alejandro"/>
    <s v="-"/>
    <s v="Backups -Storage"/>
    <s v="ITO"/>
    <s v="No"/>
    <s v="No"/>
    <s v="No"/>
    <s v="Si"/>
    <s v="No"/>
  </r>
  <r>
    <x v="8"/>
    <x v="1"/>
    <x v="1"/>
    <s v="normal"/>
    <s v="C40822091"/>
    <s v="TELECOM LAN ITS Support OPS VWM CHGMGR"/>
    <s v="Lopez Saavedra Ricardo"/>
    <d v="2017-05-16T17:00:00"/>
    <d v="2017-05-16T21:00:00"/>
    <s v="Retiro de operacion del switch SWC602-38.10"/>
    <s v="Successful"/>
    <s v="On Time"/>
    <s v="No"/>
    <s v="Standard"/>
    <s v="Successful"/>
    <s v="On Time"/>
    <n v="1"/>
    <n v="1"/>
    <n v="0"/>
    <x v="4"/>
    <n v="0"/>
    <s v="Normal"/>
    <n v="0"/>
    <n v="0"/>
    <n v="0"/>
    <n v="0"/>
    <n v="1"/>
    <n v="0"/>
    <s v="Alejandro"/>
    <s v="CT40002458"/>
    <s v="LAN"/>
    <s v="TSS"/>
    <s v="No"/>
    <s v="No"/>
    <s v="No"/>
    <s v="Si"/>
    <s v="No"/>
  </r>
  <r>
    <x v="8"/>
    <x v="0"/>
    <x v="1"/>
    <s v="normal"/>
    <s v="C40822771"/>
    <s v="STORAGE ITS Support OPS VWM CHGMGR"/>
    <s v="GEORGE DAVILA JESUS JACOB"/>
    <d v="2017-05-17T11:00:00"/>
    <d v="2017-05-17T16:00:00"/>
    <s v="Cambio de Disco en Storage"/>
    <s v="Successful"/>
    <s v="On Time"/>
    <s v="No"/>
    <s v="Standard"/>
    <s v="Successful"/>
    <s v="On Time"/>
    <n v="1"/>
    <n v="1"/>
    <n v="0"/>
    <x v="4"/>
    <n v="0"/>
    <s v="Normal"/>
    <n v="0"/>
    <n v="0"/>
    <n v="0"/>
    <n v="0"/>
    <n v="1"/>
    <n v="0"/>
    <s v="Alejandro"/>
    <s v="CT40000633"/>
    <s v="Backups -Storage"/>
    <s v="ITO"/>
    <s v="No"/>
    <s v="No"/>
    <s v="No"/>
    <s v="Si"/>
    <s v="No"/>
  </r>
  <r>
    <x v="10"/>
    <x v="1"/>
    <x v="0"/>
    <s v="normal"/>
    <s v="C001104100"/>
    <s v="TS.GS.MX.SCC2.WAN.SEC"/>
    <s v="Sanchez Guevara Cesar"/>
    <d v="2017-05-17T17:00:00"/>
    <d v="2017-05-17T18:00:00"/>
    <s v="Creacion de NAT Grupo Q"/>
    <s v="Successful"/>
    <s v="On Time"/>
    <s v="No"/>
    <s v="Minor"/>
    <s v="Successful"/>
    <s v="On Time"/>
    <n v="1"/>
    <n v="1"/>
    <n v="0"/>
    <x v="4"/>
    <n v="0"/>
    <s v="Normal"/>
    <n v="0"/>
    <n v="0"/>
    <n v="0"/>
    <n v="0"/>
    <n v="1"/>
    <n v="0"/>
    <s v="Karina"/>
    <s v="-"/>
    <s v="WAN"/>
    <s v="TSS"/>
    <s v="No"/>
    <s v="No"/>
    <s v="No"/>
    <s v="Si"/>
    <s v="No"/>
  </r>
  <r>
    <x v="6"/>
    <x v="1"/>
    <x v="0"/>
    <s v="normal"/>
    <s v="C001104170"/>
    <s v="TS.GS.MX.SCC2.WAN.SEC"/>
    <s v="Sanchez Guevara Cesar"/>
    <d v="2017-05-17T19:00:00"/>
    <d v="2017-05-17T20:00:00"/>
    <s v="Enrutar segmento de management daivb desde el segmento de Admin en DSI"/>
    <s v="Successful"/>
    <s v="On Time"/>
    <s v="No"/>
    <s v="Minor"/>
    <s v="Successful"/>
    <s v="On Time"/>
    <n v="1"/>
    <n v="1"/>
    <n v="0"/>
    <x v="4"/>
    <n v="0"/>
    <s v="Normal"/>
    <n v="0"/>
    <n v="0"/>
    <n v="0"/>
    <n v="0"/>
    <n v="1"/>
    <n v="0"/>
    <s v="Ariadna"/>
    <s v="-"/>
    <s v="WAN"/>
    <s v="TSS"/>
    <s v="No"/>
    <s v="No"/>
    <s v="No"/>
    <s v="Si"/>
    <s v="No"/>
  </r>
  <r>
    <x v="11"/>
    <x v="0"/>
    <x v="1"/>
    <s v="normal"/>
    <s v="C001106124"/>
    <s v="C.SAP.MX.AA.GDH.MX-BASIS"/>
    <s v="Flores Cuatzo Antonio  "/>
    <d v="2017-05-17T15:30:00"/>
    <d v="2017-05-17T18:00:00"/>
    <s v="Grupo KUO / SAP TS-MX / Client 000 / SAP Request:User deletion Preaprobado"/>
    <s v="Successful"/>
    <s v="On Time"/>
    <s v="No"/>
    <s v="Standard"/>
    <s v="Successful"/>
    <s v="On Time"/>
    <n v="1"/>
    <n v="1"/>
    <n v="0"/>
    <x v="4"/>
    <n v="0"/>
    <s v="Normal"/>
    <n v="0"/>
    <n v="0"/>
    <n v="0"/>
    <n v="0"/>
    <n v="1"/>
    <n v="0"/>
    <s v="Ariadna"/>
    <s v="C000750658"/>
    <s v="Basis"/>
    <s v="BASIS"/>
    <s v="No"/>
    <s v="No"/>
    <s v="No"/>
    <s v="Si"/>
    <s v="No"/>
  </r>
  <r>
    <x v="5"/>
    <x v="0"/>
    <x v="0"/>
    <s v="normal"/>
    <s v="C001107816"/>
    <s v="C.AMER.MX.SYS-MANAGEMENT"/>
    <s v="Olivares Ortiz Marisol"/>
    <d v="2017-05-18T11:00:00"/>
    <d v="2017-05-18T13:00:00"/>
    <s v="AMER | T-Systems | Monitoring tool migration from IBM Tivoli Monitoring to HP SiteScope for Backups Monitoring"/>
    <s v="Successful"/>
    <s v="On Time"/>
    <s v="No"/>
    <s v="Minor"/>
    <s v="Successful"/>
    <s v="On Time"/>
    <n v="1"/>
    <n v="1"/>
    <n v="0"/>
    <x v="4"/>
    <n v="0"/>
    <s v="Normal"/>
    <n v="0"/>
    <n v="0"/>
    <n v="0"/>
    <n v="0"/>
    <n v="1"/>
    <n v="0"/>
    <s v="Karina"/>
    <s v="-"/>
    <s v="System Management"/>
    <s v="ITO"/>
    <s v="No"/>
    <s v="No"/>
    <s v="No"/>
    <s v="Si"/>
    <s v="No"/>
  </r>
  <r>
    <x v="18"/>
    <x v="0"/>
    <x v="0"/>
    <s v="normal"/>
    <s v="C001107936"/>
    <s v="SE.AA.MX.SDE.SUPPLIERS"/>
    <s v="Gonzalez Huerta Norma Gabriela"/>
    <d v="2017-05-17T21:00:00"/>
    <d v="2017-05-18T02:00:00"/>
    <s v="SLT | DURMAN | Healthy restart of server application DES_DRQ_TEST (APPL171433) on AX1LA138."/>
    <s v="Successful"/>
    <s v="On Time"/>
    <s v="No"/>
    <s v="Minor"/>
    <s v="Successful"/>
    <s v="On Time"/>
    <n v="1"/>
    <n v="1"/>
    <n v="0"/>
    <x v="4"/>
    <n v="1"/>
    <s v="SLT"/>
    <n v="0"/>
    <n v="0"/>
    <n v="0"/>
    <n v="0"/>
    <n v="1"/>
    <n v="0"/>
    <s v="Karina"/>
    <s v="C000961078"/>
    <s v="SDM"/>
    <s v="TSS"/>
    <s v="No"/>
    <s v="No"/>
    <s v="No"/>
    <s v="Si"/>
    <s v="No"/>
  </r>
  <r>
    <x v="1"/>
    <x v="1"/>
    <x v="1"/>
    <s v="normal"/>
    <s v="C001104146"/>
    <s v="TS.CP.MX.SIC.LAN.VITRO"/>
    <s v="Alvarez Mendoza Fermin"/>
    <d v="2017-05-17T17:00:00"/>
    <d v="2017-05-18T17:00:00"/>
    <s v="VITRO | Remplazo de Switch dañado en el área de &quot;El Manzano&quot; - Pre-aprobado"/>
    <s v="Successful"/>
    <s v="On Time"/>
    <s v="No"/>
    <s v="Standard"/>
    <s v="Successful"/>
    <s v="On Time"/>
    <n v="1"/>
    <n v="1"/>
    <n v="0"/>
    <x v="4"/>
    <n v="0"/>
    <s v="Normal"/>
    <n v="0"/>
    <n v="0"/>
    <n v="0"/>
    <n v="0"/>
    <n v="1"/>
    <n v="0"/>
    <s v="Maria del Carmen"/>
    <s v="C000184287"/>
    <s v="LAN"/>
    <s v="TSS"/>
    <s v="No"/>
    <s v="No"/>
    <s v="No"/>
    <s v="Si"/>
    <s v="No"/>
  </r>
  <r>
    <x v="8"/>
    <x v="0"/>
    <x v="0"/>
    <s v="emergency"/>
    <s v="C40822155"/>
    <s v="SERVERS WINTEL ITS Support OPS VWM CHGMGR"/>
    <s v="Islas Agustin Maricarmen"/>
    <d v="2017-05-17T17:00:00"/>
    <d v="2017-05-18T02:00:00"/>
    <s v="Remediacion de vulnerabilidad MS17-010 en servidores windows 2003"/>
    <s v="Successful"/>
    <s v="On Time"/>
    <s v="No"/>
    <s v="Minor"/>
    <s v="Successful"/>
    <s v="On Time"/>
    <n v="1"/>
    <n v="1"/>
    <n v="0"/>
    <x v="4"/>
    <n v="0"/>
    <s v="Emergency"/>
    <n v="1"/>
    <n v="0"/>
    <n v="0"/>
    <n v="0"/>
    <n v="1"/>
    <n v="0"/>
    <s v="Alejandro"/>
    <s v="CT40009280"/>
    <s v="DPO Windows"/>
    <s v="ITO"/>
    <s v="No"/>
    <s v="No"/>
    <s v="No"/>
    <s v="Si"/>
    <s v="No"/>
  </r>
  <r>
    <x v="13"/>
    <x v="0"/>
    <x v="0"/>
    <s v="normal"/>
    <s v="CRQ226592"/>
    <s v="Css-Mex.GpoModelo-Proyectos"/>
    <s v="GARCIA CORTES MARICELA"/>
    <d v="2017-05-01T22:00:00"/>
    <d v="2017-05-01T22:00:00"/>
    <s v="WO8234652 Incrementar ancho de banda Internet Corporativo"/>
    <s v="Successful"/>
    <s v="On Time"/>
    <s v="No"/>
    <s v="Minor"/>
    <s v="Successful"/>
    <s v="On Time"/>
    <n v="1"/>
    <n v="1"/>
    <n v="0"/>
    <x v="4"/>
    <n v="0"/>
    <s v="Normal"/>
    <n v="0"/>
    <n v="0"/>
    <n v="0"/>
    <n v="0"/>
    <n v="1"/>
    <n v="0"/>
    <s v="Fernando"/>
    <s v="-"/>
    <s v="Proyectos"/>
    <s v="ITO"/>
    <s v="No"/>
    <s v="No"/>
    <s v="No"/>
    <s v="Si"/>
    <s v="No"/>
  </r>
  <r>
    <x v="13"/>
    <x v="0"/>
    <x v="0"/>
    <s v="normal"/>
    <s v="CRQ227402"/>
    <s v="Css-Mex.GpoModelo-Admon-Windows"/>
    <s v="APODACA SERGIO / BERNAL JOSHUA"/>
    <d v="2017-05-03T15:00:00"/>
    <d v="2017-05-03T18:30:00"/>
    <s v="WO8629482 Eliminar usuarios externos de las siguientes plataformas, LINUX, UNIX, SQL"/>
    <s v="Successful"/>
    <s v="On Time"/>
    <s v="No"/>
    <s v="Minor"/>
    <s v="Successful"/>
    <s v="On Time"/>
    <n v="1"/>
    <n v="1"/>
    <n v="0"/>
    <x v="4"/>
    <n v="0"/>
    <s v="Normal"/>
    <n v="0"/>
    <n v="0"/>
    <n v="0"/>
    <n v="0"/>
    <n v="1"/>
    <n v="0"/>
    <s v="Fernando"/>
    <s v="-"/>
    <s v="DPO Windows"/>
    <s v="ITO"/>
    <s v="No"/>
    <s v="No"/>
    <s v="No"/>
    <s v="Si"/>
    <s v="No"/>
  </r>
  <r>
    <x v="13"/>
    <x v="0"/>
    <x v="0"/>
    <s v="normal"/>
    <s v="CRQ223743"/>
    <s v="Css-Mex.GpoModelo-Proyectos"/>
    <s v="LUGO BRITO MIGUEL GERARDO"/>
    <d v="2017-04-07T20:00:00"/>
    <d v="2017-05-15T20:00:00"/>
    <s v="WO8122525 Activación de los enlace dedicado transtelco para solución con Azure Route Express"/>
    <s v="Successful"/>
    <s v="On Time"/>
    <s v="No"/>
    <s v="Minor"/>
    <s v="Successful"/>
    <s v="On Time"/>
    <n v="1"/>
    <n v="1"/>
    <n v="0"/>
    <x v="4"/>
    <n v="0"/>
    <s v="Normal"/>
    <n v="0"/>
    <n v="0"/>
    <n v="0"/>
    <n v="0"/>
    <n v="1"/>
    <n v="0"/>
    <s v="Fernando"/>
    <s v="-"/>
    <s v="Proyectos"/>
    <s v="ITO"/>
    <s v="No"/>
    <s v="No"/>
    <s v="No"/>
    <s v="Si"/>
    <s v="No"/>
  </r>
  <r>
    <x v="13"/>
    <x v="0"/>
    <x v="0"/>
    <s v="normal"/>
    <s v="CRQ229206"/>
    <s v="Css-Mex.GpoModelo-Admon-Windows"/>
    <s v="CORTEZ OSORNIO EDGAR"/>
    <d v="2017-05-12T11:00:00"/>
    <d v="2017-05-13T18:00:00"/>
    <s v="WO9815944 Decomiso de los Servidores  DC’s"/>
    <s v="Successful"/>
    <s v="On Time"/>
    <s v="No"/>
    <s v="Minor"/>
    <s v="Successful"/>
    <s v="On Time"/>
    <n v="1"/>
    <n v="1"/>
    <n v="0"/>
    <x v="4"/>
    <n v="0"/>
    <s v="Normal"/>
    <n v="0"/>
    <n v="0"/>
    <n v="0"/>
    <n v="0"/>
    <n v="1"/>
    <n v="0"/>
    <s v="Fernando"/>
    <s v="-"/>
    <s v="DPO Windows"/>
    <s v="ITO"/>
    <s v="No"/>
    <s v="No"/>
    <s v="No"/>
    <s v="Si"/>
    <s v="No"/>
  </r>
  <r>
    <x v="13"/>
    <x v="0"/>
    <x v="0"/>
    <s v="normal"/>
    <s v="CRQ222708"/>
    <s v="Css-Mex.GpoModelo-Storage"/>
    <s v="HERNANDEZ ROSANO PEDRO"/>
    <d v="2017-03-17T11:30:00"/>
    <d v="2017-05-18T16:00:00"/>
    <s v="WO7394145 Liberar a operación CI: HDSTORAGE02."/>
    <s v="Successful"/>
    <s v="On Time"/>
    <s v="No"/>
    <s v="Minor"/>
    <s v="Successful"/>
    <s v="On Time"/>
    <n v="1"/>
    <n v="1"/>
    <n v="0"/>
    <x v="4"/>
    <n v="0"/>
    <s v="Normal"/>
    <n v="0"/>
    <n v="0"/>
    <n v="0"/>
    <n v="0"/>
    <n v="1"/>
    <n v="0"/>
    <s v="Fernando"/>
    <s v="-"/>
    <s v="Backups -Storage"/>
    <s v="ITO"/>
    <s v="No"/>
    <s v="No"/>
    <s v="No"/>
    <s v="Si"/>
    <s v="No"/>
  </r>
  <r>
    <x v="13"/>
    <x v="0"/>
    <x v="0"/>
    <s v="normal"/>
    <s v="CRQ222708 RLM30307"/>
    <s v="Css-Mex.GpoModelo-Storage"/>
    <s v="PEREZ DIANA"/>
    <d v="2017-05-16T08:00:00"/>
    <d v="2017-05-18T16:00:00"/>
    <s v="W10214703 Reinicio del servidor HDSTORAGE02  para poder realizar la actualización del S.O."/>
    <s v="Successful"/>
    <s v="On Time"/>
    <s v="No"/>
    <s v="Minor"/>
    <s v="Successful"/>
    <s v="On Time"/>
    <n v="1"/>
    <n v="1"/>
    <n v="0"/>
    <x v="4"/>
    <n v="0"/>
    <s v="Normal"/>
    <n v="0"/>
    <n v="0"/>
    <n v="0"/>
    <n v="0"/>
    <n v="1"/>
    <n v="0"/>
    <s v="Fernando"/>
    <s v="-"/>
    <s v="Backups -Storage"/>
    <s v="ITO"/>
    <s v="No"/>
    <s v="No"/>
    <s v="No"/>
    <s v="Si"/>
    <s v="No"/>
  </r>
  <r>
    <x v="7"/>
    <x v="0"/>
    <x v="0"/>
    <s v="emergency"/>
    <s v="C001104165"/>
    <s v="C.AMER.MX.LBU.WINTEL"/>
    <s v="Cassaball Camacho Maria Cristina"/>
    <d v="2017-05-15T11:00:00"/>
    <d v="2017-05-15T13:00:00"/>
    <s v="AMER |Owens | Healthy restart  of server:  SUSHOU008"/>
    <s v="Successful"/>
    <s v="On Time"/>
    <s v="No"/>
    <s v="Minor"/>
    <s v="Successful"/>
    <s v="On Time"/>
    <n v="1"/>
    <n v="1"/>
    <n v="0"/>
    <x v="4"/>
    <n v="0"/>
    <s v="Emergency"/>
    <n v="1"/>
    <n v="0"/>
    <n v="0"/>
    <n v="0"/>
    <n v="1"/>
    <n v="0"/>
    <s v="Maria del Carmen"/>
    <s v="CMOD313148"/>
    <s v="DPO Windows"/>
    <s v="ITO"/>
    <s v="No"/>
    <s v="No"/>
    <s v="No"/>
    <s v="Si"/>
    <s v="No"/>
  </r>
  <r>
    <x v="11"/>
    <x v="0"/>
    <x v="1"/>
    <s v="normal"/>
    <s v="C001102624"/>
    <s v="C.AMER.MX.PCI"/>
    <s v="Lopez Castillo Isidro"/>
    <d v="2017-05-16T13:00:00"/>
    <d v="2017-05-19T09:00:00"/>
    <s v="GRUPO KUO | MULTIPLE | Administrative change | Creation and Release to Operation, new server (&quot;GKQRO03&quot;) | DOM DO52946604"/>
    <s v="Successful"/>
    <s v="On Time"/>
    <s v="No"/>
    <s v="Standard"/>
    <s v="Successful"/>
    <s v="On Time"/>
    <n v="1"/>
    <n v="1"/>
    <n v="0"/>
    <x v="4"/>
    <n v="0"/>
    <s v="Normal"/>
    <n v="0"/>
    <n v="0"/>
    <n v="0"/>
    <n v="0"/>
    <n v="1"/>
    <n v="0"/>
    <s v="Ariadna"/>
    <s v="C000913861"/>
    <s v="PCI Infraestructura"/>
    <s v="ITO"/>
    <s v="No"/>
    <s v="No"/>
    <s v="No"/>
    <s v="Si"/>
    <s v="No"/>
  </r>
  <r>
    <x v="12"/>
    <x v="0"/>
    <x v="1"/>
    <s v="normal"/>
    <s v="C001107945"/>
    <s v="C.SAP.MX.AA.GDH.MX-BASIS"/>
    <s v="Gomez Hernandez Saday Rubi "/>
    <d v="2017-05-19T11:00:00"/>
    <d v="2017-05-19T13:00:00"/>
    <s v="[GDG] / [ SAP -TS] / [ DEV] / [ DES] / [ MX] - SNOTE / ITO.CAB pre-approved"/>
    <s v="Successful"/>
    <s v="On Time"/>
    <s v="No"/>
    <s v="Standard"/>
    <s v="Successful"/>
    <s v="On Time"/>
    <n v="1"/>
    <n v="1"/>
    <n v="0"/>
    <x v="4"/>
    <n v="0"/>
    <s v="Normal"/>
    <n v="0"/>
    <n v="0"/>
    <n v="0"/>
    <n v="0"/>
    <n v="1"/>
    <n v="0"/>
    <s v="Karina"/>
    <s v="CMOD317142"/>
    <s v="Basis"/>
    <s v="BASIS"/>
    <s v="No"/>
    <s v="No"/>
    <s v="No"/>
    <s v="Si"/>
    <s v="No"/>
  </r>
  <r>
    <x v="28"/>
    <x v="1"/>
    <x v="0"/>
    <s v="normal"/>
    <s v="C001089922"/>
    <s v="TS.GS.MX.SCC1.LAN"/>
    <s v="Ojeda Martinez Ruben"/>
    <d v="2017-05-02T18:00:00"/>
    <d v="2017-05-19T00:00:00"/>
    <s v="Nuestra Caja | SLT | Mantenimiento de enlaces | Acompañamiento por transición de servicios"/>
    <s v="Successful"/>
    <s v="On Time"/>
    <s v="No"/>
    <s v="Minor"/>
    <s v="Successful"/>
    <s v="On Time"/>
    <n v="1"/>
    <n v="1"/>
    <n v="0"/>
    <x v="4"/>
    <n v="1"/>
    <s v="SLT"/>
    <n v="0"/>
    <n v="0"/>
    <n v="0"/>
    <n v="0"/>
    <n v="1"/>
    <n v="0"/>
    <s v="Karina"/>
    <s v="-"/>
    <s v="LAN"/>
    <s v="TSS"/>
    <s v="No"/>
    <s v="No"/>
    <s v="No"/>
    <s v="Si"/>
    <s v="No"/>
  </r>
  <r>
    <x v="1"/>
    <x v="0"/>
    <x v="1"/>
    <s v="normal"/>
    <s v="C001090040"/>
    <s v="C.SAP.MX.AA.SAP-BASIS"/>
    <s v="Hernandez Jacinto Marco Antonio"/>
    <d v="2017-05-18T11:00:00"/>
    <d v="2017-05-18T16:00:00"/>
    <s v="VITRO / SAP BASIS / QAS / BW / BQA / KERNEL_Update /CCAB; CSS.CAB pre-approved [4EP]"/>
    <s v="Successful"/>
    <s v="On Time"/>
    <s v="No"/>
    <s v="Standard"/>
    <s v="Successful"/>
    <s v="On Time"/>
    <n v="1"/>
    <n v="1"/>
    <n v="0"/>
    <x v="4"/>
    <n v="0"/>
    <s v="Normal"/>
    <n v="0"/>
    <n v="0"/>
    <n v="0"/>
    <n v="0"/>
    <n v="1"/>
    <n v="0"/>
    <s v="Maria del Carmen"/>
    <s v="CMOD317140"/>
    <s v="Basis"/>
    <s v="BASIS"/>
    <s v="No"/>
    <s v="No"/>
    <s v="No"/>
    <s v="Si"/>
    <s v="No"/>
  </r>
  <r>
    <x v="1"/>
    <x v="0"/>
    <x v="1"/>
    <s v="normal"/>
    <s v="C001098001"/>
    <s v="C.SAP.MX.AA.SAP-BASIS"/>
    <s v="Reyes Perez Christian"/>
    <d v="2017-05-18T08:00:00"/>
    <d v="2017-05-18T16:00:00"/>
    <s v="VITRO | QAS | ECC | RQA | COMPONENTS PATCH INSTALATION ST-PI &amp; | ST-A /PI"/>
    <s v="Successful"/>
    <s v="On Time"/>
    <s v="No"/>
    <s v="Standard"/>
    <s v="Successful"/>
    <s v="On Time"/>
    <n v="1"/>
    <n v="1"/>
    <n v="0"/>
    <x v="4"/>
    <n v="0"/>
    <s v="Normal"/>
    <n v="0"/>
    <n v="0"/>
    <n v="0"/>
    <n v="0"/>
    <n v="1"/>
    <n v="0"/>
    <s v="Maria del Carmen"/>
    <s v="CMOD318335"/>
    <s v="Basis"/>
    <s v="BASIS"/>
    <s v="No"/>
    <s v="No"/>
    <s v="No"/>
    <s v="Si"/>
    <s v="No"/>
  </r>
  <r>
    <x v="1"/>
    <x v="0"/>
    <x v="1"/>
    <s v="normal"/>
    <s v="C001098002"/>
    <s v="C.SAP.MX.AA.SAP-BASIS"/>
    <s v="Hernandez Jacinto Marco Antonio"/>
    <d v="2017-05-18T11:00:00"/>
    <d v="2017-05-18T19:00:00"/>
    <s v="VITRO | DEV | BW | BDE | COMPONENTS PATCH INSTALATION | ST-PI | ST-A /PI"/>
    <s v="Successful"/>
    <s v="On Time"/>
    <s v="No"/>
    <s v="Standard"/>
    <s v="Successful"/>
    <s v="On Time"/>
    <n v="1"/>
    <n v="1"/>
    <n v="0"/>
    <x v="4"/>
    <n v="0"/>
    <s v="Normal"/>
    <n v="0"/>
    <n v="0"/>
    <n v="0"/>
    <n v="0"/>
    <n v="1"/>
    <n v="0"/>
    <s v="Maria del Carmen"/>
    <s v="CMOD318335"/>
    <s v="Basis"/>
    <s v="BASIS"/>
    <s v="No"/>
    <s v="No"/>
    <s v="No"/>
    <s v="Si"/>
    <s v="No"/>
  </r>
  <r>
    <x v="1"/>
    <x v="0"/>
    <x v="0"/>
    <s v="normal"/>
    <s v="C001098009"/>
    <s v="C.AMER.MX.MSG.VITRO"/>
    <s v="Rangel Espinosa Itzel Berenice "/>
    <d v="2017-05-11T11:00:00"/>
    <d v="2017-05-18T23:59:00"/>
    <s v="AMER | VITRO | Collaboration | Installation of Power BI"/>
    <s v="Successful"/>
    <s v="On Time"/>
    <s v="No"/>
    <s v="Minor"/>
    <s v="Successful"/>
    <s v="On Time"/>
    <n v="1"/>
    <n v="1"/>
    <n v="0"/>
    <x v="4"/>
    <n v="0"/>
    <s v="Normal"/>
    <n v="0"/>
    <n v="0"/>
    <n v="0"/>
    <n v="0"/>
    <n v="1"/>
    <n v="0"/>
    <s v="Maria del Carmen"/>
    <s v="-"/>
    <s v="Exchange"/>
    <s v="ITO"/>
    <s v="No"/>
    <s v="No"/>
    <s v="No"/>
    <s v="Si"/>
    <s v="No"/>
  </r>
  <r>
    <x v="11"/>
    <x v="0"/>
    <x v="0"/>
    <s v="normal"/>
    <s v="C001102616"/>
    <s v="C.AMER.MX.SBO.BK.ST"/>
    <s v="Lopez Garcia Gerardo  "/>
    <d v="2017-05-18T09:00:00"/>
    <d v="2017-05-18T18:00:00"/>
    <s v="AMER | MULTIPLE| DSI | Delete Lun or Delete Volume of Disk Space | _Server [DEQRODBCS02]- DO:52948316 | 4EP | ITO CAB pre-approved"/>
    <s v="Successful"/>
    <s v="On Time"/>
    <s v="No"/>
    <s v="Minor"/>
    <s v="Successful"/>
    <s v="On Time"/>
    <n v="1"/>
    <n v="1"/>
    <n v="0"/>
    <x v="4"/>
    <n v="0"/>
    <s v="Normal"/>
    <n v="0"/>
    <n v="0"/>
    <n v="0"/>
    <n v="0"/>
    <n v="1"/>
    <n v="0"/>
    <s v="Ariadna"/>
    <s v="C001101074"/>
    <s v="Backups -Storage"/>
    <s v="ITO"/>
    <s v="No"/>
    <s v="No"/>
    <s v="No"/>
    <s v="Si"/>
    <s v="No"/>
  </r>
  <r>
    <x v="1"/>
    <x v="1"/>
    <x v="0"/>
    <s v="normal"/>
    <s v="C001104066"/>
    <s v="TS.CP.MX.SIC.LAN.VITRO"/>
    <s v="Alvarez Mendoza Fermin"/>
    <d v="2017-05-18T22:00:00"/>
    <d v="2017-05-19T04:00:00"/>
    <s v="VITRO | TSS | Aplicar configuracion de mejora en wireless en las WLC(Lazaro Cardenas-Vitro SA)"/>
    <s v="Successful"/>
    <s v="On Time"/>
    <s v="No"/>
    <s v="Minor"/>
    <s v="Successful"/>
    <s v="On Time"/>
    <n v="1"/>
    <n v="1"/>
    <n v="0"/>
    <x v="4"/>
    <n v="0"/>
    <s v="Normal"/>
    <n v="0"/>
    <n v="0"/>
    <n v="0"/>
    <n v="0"/>
    <n v="1"/>
    <n v="0"/>
    <s v="Maria del Carmen"/>
    <s v="-"/>
    <s v="LAN"/>
    <s v="TSS"/>
    <s v="No"/>
    <s v="No"/>
    <s v="No"/>
    <s v="Si"/>
    <s v="No"/>
  </r>
  <r>
    <x v="1"/>
    <x v="1"/>
    <x v="1"/>
    <s v="normal"/>
    <s v="C001104096"/>
    <s v="TS.CP.MX.SIC.LAN.VITRO"/>
    <s v="Huerta Barrera David  "/>
    <d v="2017-05-18T19:00:00"/>
    <d v="2017-05-19T01:00:00"/>
    <s v="VITRO | Polanco - Migración de enlace MPLS Actual a nuevo circuito para cambios de servicios de Voz - Acompañamiento de T-Systems (Pre autorizado)"/>
    <s v="Successful"/>
    <s v="On Time"/>
    <s v="No"/>
    <s v="Standard"/>
    <s v="Successful"/>
    <s v="On Time"/>
    <n v="1"/>
    <n v="1"/>
    <n v="0"/>
    <x v="4"/>
    <n v="0"/>
    <s v="Normal"/>
    <n v="0"/>
    <n v="0"/>
    <n v="0"/>
    <n v="0"/>
    <n v="1"/>
    <n v="0"/>
    <s v="Maria del Carmen"/>
    <s v="C000804922"/>
    <s v="LAN"/>
    <s v="TSS"/>
    <s v="No"/>
    <s v="No"/>
    <s v="No"/>
    <s v="Si"/>
    <s v="No"/>
  </r>
  <r>
    <x v="5"/>
    <x v="0"/>
    <x v="0"/>
    <s v="normal"/>
    <s v="C001106163"/>
    <s v="SE.AA.MX.PROJECTS"/>
    <s v="Vidriales Hernandez Rosa Maria"/>
    <d v="2017-05-17T17:38:00"/>
    <d v="2017-05-18T20:00:00"/>
    <s v="AMER | MULTIPLE | Installation of new controllers and disk shelves in the storage Backup Target in Alestra Queretaro SHDQROBNN01/SHDQROBNN02"/>
    <s v="Successful"/>
    <s v="On Time"/>
    <s v="No"/>
    <s v="Minor"/>
    <s v="Successful"/>
    <s v="On Time"/>
    <n v="1"/>
    <n v="1"/>
    <n v="0"/>
    <x v="4"/>
    <n v="0"/>
    <s v="Normal"/>
    <n v="0"/>
    <n v="0"/>
    <n v="0"/>
    <n v="0"/>
    <n v="1"/>
    <n v="0"/>
    <s v="Karina"/>
    <s v="C000999203"/>
    <s v="Proyectos"/>
    <s v="ITO"/>
    <s v="No"/>
    <s v="No"/>
    <s v="No"/>
    <s v="Si"/>
    <s v="No"/>
  </r>
  <r>
    <x v="9"/>
    <x v="0"/>
    <x v="1"/>
    <s v="normal"/>
    <s v="C001107714"/>
    <s v="C.SAP.MX.AA.GDH.MX-BASIS"/>
    <s v="Rodriguez Rabadan Maria de los Angeles"/>
    <d v="2017-05-18T12:00:00"/>
    <d v="2017-05-18T19:00:00"/>
    <s v="HABC / SAP Request: User creation with assignment of the roles CSS.CAB preapproved"/>
    <s v="Successful"/>
    <s v="On Time"/>
    <s v="No"/>
    <s v="Standard"/>
    <s v="Successful"/>
    <s v="On Time"/>
    <n v="1"/>
    <n v="1"/>
    <n v="0"/>
    <x v="4"/>
    <n v="0"/>
    <s v="Normal"/>
    <n v="0"/>
    <n v="0"/>
    <n v="0"/>
    <n v="0"/>
    <n v="1"/>
    <n v="0"/>
    <s v="Karina"/>
    <s v="CMOD310786"/>
    <s v="Basis"/>
    <s v="BASIS"/>
    <s v="No"/>
    <s v="No"/>
    <s v="No"/>
    <s v="Si"/>
    <s v="No"/>
  </r>
  <r>
    <x v="2"/>
    <x v="0"/>
    <x v="1"/>
    <s v="normal"/>
    <s v="C001107761"/>
    <s v="C.SAP.MX.AA.GDH.MX-BASIS"/>
    <s v="Rodriguez Rabadan Maria de los Angeles"/>
    <d v="2017-05-18T12:00:00"/>
    <d v="2017-05-18T19:00:00"/>
    <s v="TSMX/ Loreal / SAP Request: User creation with assignment of the roles CSS.CAB preapproved"/>
    <s v="Successful"/>
    <s v="On Time"/>
    <s v="No"/>
    <s v="Standard"/>
    <s v="Successful"/>
    <s v="On Time"/>
    <n v="1"/>
    <n v="1"/>
    <n v="0"/>
    <x v="4"/>
    <n v="0"/>
    <s v="Normal"/>
    <n v="0"/>
    <n v="0"/>
    <n v="0"/>
    <n v="0"/>
    <n v="1"/>
    <n v="0"/>
    <s v="Karina"/>
    <s v="CMOD310786"/>
    <s v="Basis"/>
    <s v="BASIS"/>
    <s v="No"/>
    <s v="No"/>
    <s v="No"/>
    <s v="Si"/>
    <s v="No"/>
  </r>
  <r>
    <x v="22"/>
    <x v="0"/>
    <x v="1"/>
    <s v="normal"/>
    <s v="C001107769"/>
    <s v="C.SAP.MX.AA.GDH.MX-BASIS"/>
    <s v="Rodriguez Rabadan Maria de los Angeles"/>
    <d v="2017-05-18T12:00:00"/>
    <d v="2017-05-18T19:00:00"/>
    <s v="TSMX/CEF/ SAP Request: User creation with assignment of the roles CSS.CAB preapproved"/>
    <s v="Successful"/>
    <s v="On Time"/>
    <s v="No"/>
    <s v="Standard"/>
    <s v="Successful"/>
    <s v="On Time"/>
    <n v="1"/>
    <n v="1"/>
    <n v="0"/>
    <x v="4"/>
    <n v="0"/>
    <s v="Normal"/>
    <n v="0"/>
    <n v="0"/>
    <n v="0"/>
    <n v="0"/>
    <n v="1"/>
    <n v="0"/>
    <s v="Karina"/>
    <s v="CMOD310786"/>
    <s v="Basis"/>
    <s v="BASIS"/>
    <s v="No"/>
    <s v="No"/>
    <s v="No"/>
    <s v="Si"/>
    <s v="No"/>
  </r>
  <r>
    <x v="12"/>
    <x v="0"/>
    <x v="1"/>
    <s v="normal"/>
    <s v="C001107952"/>
    <s v="C.SAP.MX.AA.GDH.MX-BASIS"/>
    <s v="Gomez Hernandez Saday Rubi "/>
    <d v="2017-05-18T15:00:00"/>
    <d v="2017-05-18T17:00:00"/>
    <s v="[GDG] / [ SAP TS-MX] / [DEV] / [GED] / [ MX] - SNOTE / ITO.CAB pre-approved"/>
    <s v="Successful"/>
    <s v="On Time"/>
    <s v="No"/>
    <s v="Standard"/>
    <s v="Successful"/>
    <s v="On Time"/>
    <n v="1"/>
    <n v="1"/>
    <n v="0"/>
    <x v="4"/>
    <n v="0"/>
    <s v="Normal"/>
    <n v="0"/>
    <n v="0"/>
    <n v="0"/>
    <n v="0"/>
    <n v="1"/>
    <n v="0"/>
    <s v="Karina"/>
    <s v="CMOD317142"/>
    <s v="Basis"/>
    <s v="BASIS"/>
    <s v="No"/>
    <s v="No"/>
    <s v="No"/>
    <s v="Si"/>
    <s v="No"/>
  </r>
  <r>
    <x v="11"/>
    <x v="0"/>
    <x v="1"/>
    <s v="normal"/>
    <s v="C001109494"/>
    <s v="C.SAP.MX.AA.GDH.MX-BASIS"/>
    <s v="Acosta Medina Marco Antonio"/>
    <d v="2017-05-19T05:00:00"/>
    <d v="2017-05-19T06:00:00"/>
    <s v="GRUPO KUO / SAP - MX / PR / PRB / SAP Parameter Change_Offline /CCAB; ITO.CAB pre-approved [4EP]"/>
    <s v="Successful"/>
    <s v="On Time"/>
    <s v="No"/>
    <s v="Standard"/>
    <s v="Successful"/>
    <s v="On Time"/>
    <n v="1"/>
    <n v="1"/>
    <n v="0"/>
    <x v="4"/>
    <n v="0"/>
    <s v="Normal"/>
    <n v="0"/>
    <n v="0"/>
    <n v="0"/>
    <n v="0"/>
    <n v="1"/>
    <n v="0"/>
    <s v="Ariadna"/>
    <s v="CMOD317344"/>
    <s v="Basis"/>
    <s v="BASIS"/>
    <s v="No"/>
    <s v="No"/>
    <s v="No"/>
    <s v="Si"/>
    <s v="No"/>
  </r>
  <r>
    <x v="33"/>
    <x v="0"/>
    <x v="0"/>
    <s v="normal"/>
    <s v="C001104033"/>
    <s v="C.AMER.MX.LBU.WINTEL"/>
    <s v="Xaxalpa Maldonado Yancarlo"/>
    <d v="2017-05-21T08:00:00"/>
    <d v="2017-05-21T16:00:00"/>
    <s v="AMER | ARCOMEX | Installing Security Updates on Environment PRD May 2017"/>
    <s v="Successful"/>
    <s v="On Time"/>
    <s v="No"/>
    <s v="Minor"/>
    <s v="Successful"/>
    <s v="On Time"/>
    <n v="1"/>
    <n v="1"/>
    <n v="0"/>
    <x v="4"/>
    <n v="0"/>
    <s v="Normal"/>
    <n v="0"/>
    <n v="0"/>
    <n v="0"/>
    <n v="0"/>
    <n v="1"/>
    <n v="0"/>
    <s v="Karina"/>
    <s v="C000312898"/>
    <s v="DPO Windows"/>
    <s v="ITO"/>
    <s v="No"/>
    <s v="No"/>
    <s v="No"/>
    <s v="Si"/>
    <s v="No"/>
  </r>
  <r>
    <x v="27"/>
    <x v="0"/>
    <x v="0"/>
    <s v="normal"/>
    <s v="C001104160"/>
    <s v="C.AMER.MX.DPO-LNX"/>
    <s v="Don Juan Rico Nataly"/>
    <d v="2017-05-19T15:00:00"/>
    <d v="2017-05-19T19:00:00"/>
    <s v="BFJ / AMER / DSI / Linux / Rundown System / DO / bfjqroauv04"/>
    <s v="Successful"/>
    <s v="On Time"/>
    <s v="No"/>
    <s v="Minor"/>
    <s v="Successful"/>
    <s v="On Time"/>
    <n v="1"/>
    <n v="1"/>
    <n v="0"/>
    <x v="4"/>
    <n v="0"/>
    <s v="Normal"/>
    <n v="0"/>
    <n v="0"/>
    <n v="0"/>
    <n v="0"/>
    <n v="1"/>
    <n v="0"/>
    <s v="Ariadna"/>
    <s v="C000256554"/>
    <s v="DPO Linux"/>
    <s v="ITO"/>
    <s v="No"/>
    <s v="No"/>
    <s v="No"/>
    <s v="Si"/>
    <s v="No"/>
  </r>
  <r>
    <x v="22"/>
    <x v="0"/>
    <x v="0"/>
    <s v="normal"/>
    <s v="C001075429"/>
    <s v="C.SAP.MX.AA.GDH.MX-BASIS"/>
    <s v="Coyotecatl Tecanhuey Lucero"/>
    <d v="2017-05-18T08:00:00"/>
    <d v="2017-05-20T18:00:00"/>
    <s v="CEF / SAP TS-SL / TEST / W1Q / DSI - Install SAP Bundle Patch (SBP) /CCAB; CSS.CAB pre-approved [4EP]"/>
    <s v="Successful"/>
    <s v="On Time"/>
    <s v="No"/>
    <s v="Minor"/>
    <s v="Successful"/>
    <s v="On Time"/>
    <n v="1"/>
    <n v="1"/>
    <n v="0"/>
    <x v="4"/>
    <n v="0"/>
    <s v="Normal"/>
    <n v="0"/>
    <n v="0"/>
    <n v="0"/>
    <n v="0"/>
    <n v="1"/>
    <n v="0"/>
    <s v="Karina"/>
    <s v="CMOD318870"/>
    <s v="Basis"/>
    <s v="BASIS"/>
    <s v="No"/>
    <s v="No"/>
    <s v="No"/>
    <s v="Si"/>
    <s v="No"/>
  </r>
  <r>
    <x v="4"/>
    <x v="0"/>
    <x v="0"/>
    <s v="normal"/>
    <s v="MEX-8177"/>
    <s v="DPO Linux"/>
    <s v="Castillo Amastal Claudia Lorena"/>
    <d v="2017-05-18T10:00:00"/>
    <d v="2017-05-18T13:00:00"/>
    <s v="DaiVB | INT | Increase disk space on linux servers"/>
    <s v="Successful"/>
    <s v="On Time"/>
    <s v="No"/>
    <s v="Minor"/>
    <s v="Successful"/>
    <s v="On Time"/>
    <n v="1"/>
    <n v="1"/>
    <n v="0"/>
    <x v="4"/>
    <n v="0"/>
    <s v="Normal"/>
    <n v="0"/>
    <n v="0"/>
    <n v="0"/>
    <n v="0"/>
    <n v="1"/>
    <n v="0"/>
    <s v="Maria del Carmen"/>
    <s v="MEX-7875"/>
    <s v="DPO Linux"/>
    <s v="ITO"/>
    <s v="No"/>
    <s v="No"/>
    <s v="No"/>
    <s v="Si"/>
    <s v="No"/>
  </r>
  <r>
    <x v="4"/>
    <x v="0"/>
    <x v="0"/>
    <s v="normal"/>
    <s v="MEX-8185"/>
    <s v="DPO Linux"/>
    <s v="Castillo Amastal Claudia Lorena"/>
    <d v="2017-05-18T14:00:00"/>
    <d v="2017-05-18T16:00:00"/>
    <s v="DaiVB | PREPROD | Increase disk space on linux servers  "/>
    <s v="Successful"/>
    <s v="On Time"/>
    <s v="No"/>
    <s v="Minor"/>
    <s v="Successful"/>
    <s v="On Time"/>
    <n v="1"/>
    <n v="1"/>
    <n v="0"/>
    <x v="4"/>
    <n v="0"/>
    <s v="Normal"/>
    <n v="0"/>
    <n v="0"/>
    <n v="0"/>
    <n v="0"/>
    <n v="1"/>
    <n v="0"/>
    <s v="Maria del Carmen"/>
    <s v="MEX-8177"/>
    <s v="DPO Linux"/>
    <s v="ITO"/>
    <s v="No"/>
    <s v="No"/>
    <s v="No"/>
    <s v="Si"/>
    <s v="No"/>
  </r>
  <r>
    <x v="4"/>
    <x v="1"/>
    <x v="0"/>
    <s v="normal"/>
    <s v="MEX-8254"/>
    <s v="Telco WAN"/>
    <s v="Gonzalez Diaz Javier Alberto"/>
    <d v="2017-05-19T19:00:00"/>
    <d v="2017-05-19T21:00:00"/>
    <s v="PS | Renewal Certificate"/>
    <s v="Successful"/>
    <s v="On Time"/>
    <s v="No"/>
    <s v="Minor"/>
    <s v="Successful"/>
    <s v="On Time"/>
    <n v="1"/>
    <n v="1"/>
    <n v="0"/>
    <x v="4"/>
    <n v="0"/>
    <s v="Normal"/>
    <n v="0"/>
    <n v="0"/>
    <n v="0"/>
    <n v="0"/>
    <n v="1"/>
    <n v="0"/>
    <s v="Maria del Carmen"/>
    <s v="-"/>
    <s v="WAN"/>
    <s v="TSS"/>
    <s v="No"/>
    <s v="No"/>
    <s v="No"/>
    <s v="Si"/>
    <s v="No"/>
  </r>
  <r>
    <x v="4"/>
    <x v="1"/>
    <x v="0"/>
    <s v="normal"/>
    <s v="MEX-8298"/>
    <s v="Telco WAN"/>
    <s v="Cesan Sanchez Guevara"/>
    <d v="2017-05-22T09:00:00"/>
    <d v="2017-05-22T10:30:00"/>
    <s v="Configure Route Domain"/>
    <s v="Successful"/>
    <s v="On Time"/>
    <s v="No"/>
    <s v="Minor"/>
    <s v="Successful"/>
    <s v="On Time"/>
    <n v="1"/>
    <n v="1"/>
    <n v="0"/>
    <x v="4"/>
    <n v="0"/>
    <s v="Normal"/>
    <n v="0"/>
    <n v="0"/>
    <n v="0"/>
    <n v="0"/>
    <n v="1"/>
    <n v="0"/>
    <s v="Maria del Carmen"/>
    <s v="-"/>
    <s v="WAN"/>
    <s v="TSS"/>
    <s v="No"/>
    <s v="No"/>
    <s v="No"/>
    <s v="Si"/>
    <s v="No"/>
  </r>
  <r>
    <x v="4"/>
    <x v="1"/>
    <x v="0"/>
    <s v="normal"/>
    <s v="C001107942"/>
    <s v="TS.GS.MX.SCC2.WAN.SEC"/>
    <s v="Ramirez Salazar Ricardo"/>
    <d v="2017-05-19T19:00:00"/>
    <d v="2017-05-19T21:30:00"/>
    <s v="Actividades previas para cambio MEX-8275 - cableado y creación de VLAN"/>
    <s v="Successful"/>
    <s v="On Time"/>
    <s v="No"/>
    <s v="Minor"/>
    <s v="Successful"/>
    <s v="On Time"/>
    <n v="1"/>
    <n v="1"/>
    <n v="0"/>
    <x v="4"/>
    <n v="0"/>
    <s v="Normal"/>
    <n v="0"/>
    <n v="0"/>
    <n v="0"/>
    <n v="0"/>
    <n v="1"/>
    <n v="0"/>
    <s v="Maria del Carmen"/>
    <s v="-"/>
    <s v="WAN"/>
    <s v="TSS"/>
    <s v="No"/>
    <s v="No"/>
    <s v="No"/>
    <s v="Si"/>
    <s v="No"/>
  </r>
  <r>
    <x v="18"/>
    <x v="0"/>
    <x v="0"/>
    <s v="normal"/>
    <s v="C001105933"/>
    <s v="C.AMER.MX.LBU.WINTEL"/>
    <s v="Xaxalpa Maldonado Yancarlo"/>
    <d v="2017-05-20T15:00:00"/>
    <d v="2017-05-20T23:00:00"/>
    <s v="AMER | DURMAN | Installing Security Updates on Environment PRD / Instalación de Security Updates en Ambiente de PRD"/>
    <s v="Successful"/>
    <s v="On Time"/>
    <s v="No"/>
    <s v="Minor"/>
    <s v="Successful"/>
    <s v="On Time"/>
    <n v="1"/>
    <n v="1"/>
    <n v="0"/>
    <x v="4"/>
    <n v="0"/>
    <s v="Normal"/>
    <n v="0"/>
    <n v="0"/>
    <n v="0"/>
    <n v="0"/>
    <n v="1"/>
    <n v="0"/>
    <s v="Karina"/>
    <s v="C000312898"/>
    <s v="DPO Windows"/>
    <s v="ITO"/>
    <s v="No"/>
    <s v="No"/>
    <s v="No"/>
    <s v="Si"/>
    <s v="No"/>
  </r>
  <r>
    <x v="18"/>
    <x v="0"/>
    <x v="2"/>
    <s v="normal"/>
    <s v="C001102603"/>
    <s v="C.SAP.MX.AA.PCI"/>
    <s v="Osio Sanchez Jose Roberto "/>
    <d v="2017-05-20T08:00:00"/>
    <d v="2017-05-21T22:00:00"/>
    <s v="Durman | SAP | PRD | DRP | Outage = YES | ORACLE Upgrade 11.2.1to 12.1.0.2 /CCAB; CSS.CAB pre-approved [4EP]"/>
    <s v="Successful"/>
    <s v="On Time"/>
    <s v="No"/>
    <s v="Significant"/>
    <s v="Successful"/>
    <s v="On Time"/>
    <n v="1"/>
    <n v="1"/>
    <n v="0"/>
    <x v="4"/>
    <n v="0"/>
    <s v="Normal"/>
    <n v="0"/>
    <n v="0"/>
    <n v="0"/>
    <n v="0"/>
    <n v="1"/>
    <n v="0"/>
    <s v="Karina"/>
    <s v="C000897363"/>
    <s v="PCI Basis"/>
    <s v="BASIS"/>
    <s v="No"/>
    <s v="No"/>
    <s v="No"/>
    <s v="Si"/>
    <s v="No"/>
  </r>
  <r>
    <x v="14"/>
    <x v="0"/>
    <x v="0"/>
    <s v="normal"/>
    <s v="C001102709"/>
    <s v="SE.AA.MX.SDM.LOCAL"/>
    <s v="Pedraza Hernandez Eduardo  "/>
    <d v="2017-05-17T15:00:00"/>
    <d v="2017-05-20T19:00:00"/>
    <s v="GDF SUEZ | COFELI | Liberación a operación servidores GDFQROAUV40 y GDFQROAUV41"/>
    <s v="Successful"/>
    <s v="On Time"/>
    <s v="No"/>
    <s v="Minor"/>
    <s v="Successful"/>
    <s v="On Time"/>
    <n v="1"/>
    <n v="1"/>
    <n v="0"/>
    <x v="4"/>
    <n v="0"/>
    <s v="Normal"/>
    <n v="0"/>
    <n v="0"/>
    <n v="0"/>
    <n v="0"/>
    <n v="1"/>
    <n v="0"/>
    <s v="Karina"/>
    <s v="-"/>
    <s v="SDM"/>
    <s v="ITO"/>
    <s v="No"/>
    <s v="No"/>
    <s v="No"/>
    <s v="Si"/>
    <s v="No"/>
  </r>
  <r>
    <x v="11"/>
    <x v="0"/>
    <x v="0"/>
    <s v="normal"/>
    <s v="C001022791"/>
    <s v="C.AMER.MX.DPO-LNX"/>
    <s v="Prerez Vega Maria de la Luz"/>
    <d v="2017-05-21T00:30:00"/>
    <d v="2017-05-21T04:30:00"/>
    <s v="AMER | KUO | Operative System package upgrade on server tordns01 | PRD"/>
    <s v="Successful"/>
    <s v="On Time"/>
    <s v="No"/>
    <s v="Minor"/>
    <s v="Successful"/>
    <s v="On Time"/>
    <n v="1"/>
    <n v="1"/>
    <n v="0"/>
    <x v="4"/>
    <n v="0"/>
    <s v="Normal"/>
    <n v="0"/>
    <n v="0"/>
    <n v="0"/>
    <n v="0"/>
    <n v="1"/>
    <n v="0"/>
    <s v="Ariadna"/>
    <s v="C000972225"/>
    <s v="DPO Linux"/>
    <s v="ITO"/>
    <s v="No"/>
    <s v="No"/>
    <s v="No"/>
    <s v="Si"/>
    <s v="No"/>
  </r>
  <r>
    <x v="13"/>
    <x v="0"/>
    <x v="0"/>
    <s v="normal"/>
    <s v="CRQ224850"/>
    <s v="Css-Mex.GpoModelo-Storage"/>
    <s v="SANCHEZ ROJAS RAUL"/>
    <d v="2017-04-20T22:00:00"/>
    <d v="2017-05-19T17:30:00"/>
    <s v="WO8167397 Ejecutar script de integracion de respaldos entre NetApp y DB2 en ambiente QA."/>
    <s v="Successful"/>
    <s v="On Time"/>
    <s v="No"/>
    <s v="Minor"/>
    <s v="Successful"/>
    <s v="On Time"/>
    <n v="1"/>
    <n v="1"/>
    <n v="0"/>
    <x v="4"/>
    <n v="0"/>
    <s v="Normal"/>
    <n v="0"/>
    <n v="0"/>
    <n v="0"/>
    <n v="0"/>
    <n v="1"/>
    <n v="0"/>
    <s v="Fernando"/>
    <s v="-"/>
    <s v="Backups -Storage"/>
    <s v="ITO"/>
    <s v="No"/>
    <s v="No"/>
    <s v="No"/>
    <s v="Si"/>
    <s v="No"/>
  </r>
  <r>
    <x v="13"/>
    <x v="0"/>
    <x v="0"/>
    <s v="normal"/>
    <s v="CRQ228101"/>
    <s v="Css-Mex.GpoModelo-Admon-Windows"/>
    <s v="GUERRA ROMAN OCTAVIO ADRIAN"/>
    <d v="2017-05-15T12:00:00"/>
    <d v="2017-05-19T18:00:00"/>
    <s v="10052613 Instalacion de security updates windows server 2008 y reinicios de winodws server 2003."/>
    <s v="Successful"/>
    <s v="On Time"/>
    <s v="No"/>
    <s v="Minor"/>
    <s v="Successful"/>
    <s v="On Time"/>
    <n v="1"/>
    <n v="1"/>
    <n v="0"/>
    <x v="4"/>
    <n v="0"/>
    <s v="Normal"/>
    <n v="0"/>
    <n v="1"/>
    <n v="0"/>
    <n v="0"/>
    <n v="1"/>
    <n v="0"/>
    <s v="Fernando"/>
    <s v="-"/>
    <s v="DPO Windows"/>
    <s v="ITO"/>
    <s v="Si"/>
    <s v="No"/>
    <s v="No"/>
    <s v="Si"/>
    <s v="No"/>
  </r>
  <r>
    <x v="13"/>
    <x v="0"/>
    <x v="0"/>
    <s v="normal"/>
    <s v="CRQ101313 RLM30614"/>
    <s v="Css-Mex.GpoModelo-Proyectos"/>
    <s v="SILVERIO NAVA ARMANDO"/>
    <d v="2017-05-18T10:00:00"/>
    <d v="2017-05-18T16:30:00"/>
    <s v="WO8228589 Instalación de NW en 2 servidores Wintel-NO SQL Sin Disrupción"/>
    <s v="Successful"/>
    <s v="On Time"/>
    <s v="No"/>
    <s v="Minor"/>
    <s v="Successful"/>
    <s v="On Time"/>
    <n v="1"/>
    <n v="1"/>
    <n v="0"/>
    <x v="4"/>
    <n v="0"/>
    <s v="Normal"/>
    <n v="0"/>
    <n v="0"/>
    <n v="0"/>
    <n v="0"/>
    <n v="1"/>
    <n v="0"/>
    <s v="Fernando"/>
    <s v="-"/>
    <s v="Proyectos"/>
    <s v="ITO"/>
    <s v="No"/>
    <s v="No"/>
    <s v="No"/>
    <s v="Si"/>
    <s v="No"/>
  </r>
  <r>
    <x v="13"/>
    <x v="0"/>
    <x v="0"/>
    <s v="normal"/>
    <s v="CRQ230037"/>
    <s v="Css-Mex.GpoModelo-Proyectos"/>
    <s v="REYES RUBEN"/>
    <d v="2017-05-20T08:00:00"/>
    <d v="2017-05-22T01:30:00"/>
    <s v="WO10306266 Desistalación agente TIVOLI automation ambientes Productivos"/>
    <s v="Successful"/>
    <s v="On Time"/>
    <s v="No"/>
    <s v="Minor"/>
    <s v="Successful"/>
    <s v="On Time"/>
    <n v="1"/>
    <n v="1"/>
    <n v="0"/>
    <x v="4"/>
    <n v="0"/>
    <s v="Normal"/>
    <n v="0"/>
    <n v="0"/>
    <n v="0"/>
    <n v="0"/>
    <n v="1"/>
    <n v="0"/>
    <s v="Fernando"/>
    <s v="-"/>
    <s v="Proyectos"/>
    <s v="ITO"/>
    <s v="No"/>
    <s v="No"/>
    <s v="No"/>
    <s v="Si"/>
    <s v="No"/>
  </r>
  <r>
    <x v="13"/>
    <x v="0"/>
    <x v="0"/>
    <s v="normal"/>
    <s v="CRQ229203"/>
    <s v="Css-Mex.GpoModelo-Admon-Windows"/>
    <s v="GUERRA ROMAN OCTAVIO ADRIAN"/>
    <d v="2017-05-20T19:00:00"/>
    <d v="2017-05-22T18:00:00"/>
    <s v="10053113 Instalacion de security updates windows server 2008 y reinicios de windows server 2003."/>
    <s v="Successful"/>
    <s v="On Time"/>
    <s v="No"/>
    <s v="Minor"/>
    <s v="Successful"/>
    <s v="On Time"/>
    <n v="1"/>
    <n v="1"/>
    <n v="0"/>
    <x v="4"/>
    <n v="0"/>
    <s v="Normal"/>
    <n v="0"/>
    <n v="1"/>
    <n v="0"/>
    <n v="0"/>
    <n v="1"/>
    <n v="0"/>
    <s v="Fernando"/>
    <s v="-"/>
    <s v="DPO Windows"/>
    <s v="ITO"/>
    <s v="Si"/>
    <s v="No"/>
    <s v="No"/>
    <s v="Si"/>
    <s v="No"/>
  </r>
  <r>
    <x v="13"/>
    <x v="0"/>
    <x v="0"/>
    <s v="normal"/>
    <s v="CRQ224806 RLM30202"/>
    <s v="Css-Mex.GpoModelo-Proyectos"/>
    <s v="BELTRAN GUZMAN EDITH LILIANA"/>
    <d v="2017-05-20T23:00:00"/>
    <d v="2017-05-21T23:00:00"/>
    <s v="WO7551991 Desinstalación de la herramienta de Deep Security e instalación de Cylance y Crowdstrike"/>
    <s v="Successful"/>
    <s v="On Time"/>
    <s v="No"/>
    <s v="Minor"/>
    <s v="Successful"/>
    <s v="On Time"/>
    <n v="1"/>
    <n v="1"/>
    <n v="0"/>
    <x v="4"/>
    <n v="0"/>
    <s v="Normal"/>
    <n v="0"/>
    <n v="0"/>
    <n v="0"/>
    <n v="0"/>
    <n v="1"/>
    <n v="0"/>
    <s v="Fernando"/>
    <s v="-"/>
    <s v="Proyectos"/>
    <s v="ITO"/>
    <s v="No"/>
    <s v="No"/>
    <s v="No"/>
    <s v="Si"/>
    <s v="No"/>
  </r>
  <r>
    <x v="13"/>
    <x v="0"/>
    <x v="0"/>
    <s v="normal"/>
    <s v="CRQ228012"/>
    <s v="Css-Mex.GpoModelo-AplicacionesNoSAP"/>
    <s v="LOYO GARCIA MARIO OMAR"/>
    <d v="2017-05-21T00:00:00"/>
    <d v="2017-05-21T23:59:00"/>
    <s v="WO9864376 Reiniciar los servidores WMS"/>
    <s v="Successful"/>
    <s v="On Time"/>
    <s v="No"/>
    <s v="Minor"/>
    <s v="Successful"/>
    <s v="On Time"/>
    <n v="1"/>
    <n v="1"/>
    <n v="0"/>
    <x v="4"/>
    <n v="0"/>
    <s v="Normal"/>
    <n v="0"/>
    <n v="0"/>
    <n v="0"/>
    <n v="0"/>
    <n v="1"/>
    <n v="0"/>
    <s v="Fernando"/>
    <s v="-"/>
    <s v="Aplicaciones"/>
    <s v="ITO"/>
    <s v="No"/>
    <s v="No"/>
    <s v="No"/>
    <s v="Si"/>
    <s v="No"/>
  </r>
  <r>
    <x v="13"/>
    <x v="0"/>
    <x v="2"/>
    <s v="normal"/>
    <s v="CRQ224824/C001064919"/>
    <s v="Css-Mex.GpoModelo-Unix Virtual"/>
    <s v="CRUZ RODRIGUEZ ESMERALDA DANAE"/>
    <d v="2017-05-21T00:00:00"/>
    <d v="2017-05-22T00:00:00"/>
    <s v="WO8627068 Mitigación de diversas vulnerabilidades proceso CERT/Global"/>
    <s v="Successful"/>
    <s v="On Time"/>
    <s v="No"/>
    <s v="Significant"/>
    <s v="Successful"/>
    <s v="On Time"/>
    <n v="1"/>
    <n v="1"/>
    <n v="0"/>
    <x v="4"/>
    <n v="0"/>
    <s v="Normal"/>
    <n v="0"/>
    <n v="0"/>
    <n v="0"/>
    <n v="0"/>
    <n v="1"/>
    <n v="0"/>
    <s v="Fernando"/>
    <s v="-"/>
    <s v="Unix"/>
    <s v="ITO"/>
    <s v="No"/>
    <s v="No"/>
    <s v="No"/>
    <s v="Si"/>
    <s v="No"/>
  </r>
  <r>
    <x v="13"/>
    <x v="0"/>
    <x v="0"/>
    <s v="normal"/>
    <s v="CRQ229811"/>
    <s v="Css-Mex.GpoModelo-SAP Basis"/>
    <s v="ROSALES LARA JOSE ALVARO"/>
    <d v="2017-05-21T00:00:00"/>
    <d v="2017-05-22T17:00:00"/>
    <s v="WO10053094 Reinicio de SRM, SRM-SUS por sanidad."/>
    <s v="Successful"/>
    <s v="On Time"/>
    <s v="No"/>
    <s v="Minor"/>
    <s v="Successful"/>
    <s v="On Time"/>
    <n v="1"/>
    <n v="1"/>
    <n v="0"/>
    <x v="4"/>
    <n v="0"/>
    <s v="Normal"/>
    <n v="0"/>
    <n v="0"/>
    <n v="0"/>
    <n v="0"/>
    <n v="1"/>
    <n v="0"/>
    <s v="Fernando"/>
    <s v="-"/>
    <s v="Basis"/>
    <s v="BASIS"/>
    <s v="No"/>
    <s v="No"/>
    <s v="No"/>
    <s v="Si"/>
    <s v="No"/>
  </r>
  <r>
    <x v="13"/>
    <x v="0"/>
    <x v="0"/>
    <s v="normal"/>
    <s v="CRQ228113"/>
    <s v="Css-Mex.GpoModelo-SAP Basis"/>
    <s v="ROSALES LARA JOSE ALVARO"/>
    <d v="2017-05-21T00:00:00"/>
    <d v="2017-05-22T17:00:00"/>
    <s v="WO9864951 Reinicio de portales por motivos de sanidad."/>
    <s v="Successful"/>
    <s v="On Time"/>
    <s v="No"/>
    <s v="Minor"/>
    <s v="Successful"/>
    <s v="On Time"/>
    <n v="1"/>
    <n v="1"/>
    <n v="0"/>
    <x v="4"/>
    <n v="0"/>
    <s v="Normal"/>
    <n v="0"/>
    <n v="0"/>
    <n v="0"/>
    <n v="0"/>
    <n v="1"/>
    <n v="0"/>
    <s v="Fernando"/>
    <s v="-"/>
    <s v="Basis"/>
    <s v="BASIS"/>
    <s v="No"/>
    <s v="No"/>
    <s v="No"/>
    <s v="Si"/>
    <s v="No"/>
  </r>
  <r>
    <x v="13"/>
    <x v="0"/>
    <x v="0"/>
    <s v="normal"/>
    <s v="CRQ229815"/>
    <s v="Css-Mex.GpoModelo-SAP Basis"/>
    <s v="HERNANDEZ HERNANDEZ RAYMUNDO"/>
    <d v="2017-05-21T01:00:00"/>
    <d v="2017-05-21T13:00:00"/>
    <s v="10063004 Reinicio de BODS  producción por  motivos de sanidad."/>
    <s v="Successful"/>
    <s v="On Time"/>
    <s v="No"/>
    <s v="Minor"/>
    <s v="Successful"/>
    <s v="On Time"/>
    <n v="1"/>
    <n v="1"/>
    <n v="0"/>
    <x v="4"/>
    <n v="0"/>
    <s v="Normal"/>
    <n v="0"/>
    <n v="0"/>
    <n v="0"/>
    <n v="0"/>
    <n v="1"/>
    <n v="0"/>
    <s v="Fernando"/>
    <s v="-"/>
    <s v="Basis"/>
    <s v="BASIS"/>
    <s v="No"/>
    <s v="No"/>
    <s v="No"/>
    <s v="Si"/>
    <s v="No"/>
  </r>
  <r>
    <x v="13"/>
    <x v="0"/>
    <x v="0"/>
    <s v="normal"/>
    <s v="CRQ229807"/>
    <s v="Css-Mex.GpoModelo-SAP Basis"/>
    <s v="QUINTANA MENESES JUDITH ANDREA"/>
    <d v="2017-05-21T01:30:00"/>
    <d v="2017-05-22T00:00:00"/>
    <s v="WO10053071 Limpieza de tabla de auditoria MXP_EXT_AUDIT en IDM Producción"/>
    <s v="Successful"/>
    <s v="On Time"/>
    <s v="No"/>
    <s v="Minor"/>
    <s v="Successful"/>
    <s v="On Time"/>
    <n v="1"/>
    <n v="1"/>
    <n v="0"/>
    <x v="4"/>
    <n v="0"/>
    <s v="Normal"/>
    <n v="0"/>
    <n v="0"/>
    <n v="0"/>
    <n v="0"/>
    <n v="1"/>
    <n v="0"/>
    <s v="Fernando"/>
    <s v="-"/>
    <s v="Basis"/>
    <s v="BASIS"/>
    <s v="No"/>
    <s v="No"/>
    <s v="No"/>
    <s v="Si"/>
    <s v="No"/>
  </r>
  <r>
    <x v="13"/>
    <x v="0"/>
    <x v="0"/>
    <s v="normal"/>
    <s v="CRQ222552"/>
    <s v="Css-Mex.GpoModelo-Admon-Was"/>
    <s v="SANDOVAL FIERRO ALEJANDRO"/>
    <d v="2017-05-21T08:00:00"/>
    <d v="2017-05-21T23:30:00"/>
    <s v="WO10053031 Aplicar Fix 8.5.5.11 en los ambientes  IBM WAS 8.5 Producción"/>
    <s v="Successful"/>
    <s v="On Time"/>
    <s v="No"/>
    <s v="Minor"/>
    <s v="Successful"/>
    <s v="On Time"/>
    <n v="1"/>
    <n v="1"/>
    <n v="0"/>
    <x v="4"/>
    <n v="0"/>
    <s v="Normal"/>
    <n v="0"/>
    <n v="0"/>
    <n v="0"/>
    <n v="0"/>
    <n v="1"/>
    <n v="0"/>
    <s v="Fernando"/>
    <s v="-"/>
    <s v="Admon Was"/>
    <s v="ITO"/>
    <s v="No"/>
    <s v="No"/>
    <s v="No"/>
    <s v="Si"/>
    <s v="No"/>
  </r>
  <r>
    <x v="13"/>
    <x v="0"/>
    <x v="0"/>
    <s v="normal"/>
    <s v="CRQ101313 RLM30618"/>
    <s v="Css-Mex.GpoModelo-Proyectos"/>
    <s v="SILVERIO NAVA ARMANDO"/>
    <d v="2017-05-21T10:30:00"/>
    <d v="2017-05-21T15:30:00"/>
    <s v="WO8228589 Configuración de Zonas entre NW y Switches MDS - NO Disruptiva"/>
    <s v="Successful"/>
    <s v="On Time"/>
    <s v="No"/>
    <s v="Minor"/>
    <s v="Successful"/>
    <s v="On Time"/>
    <n v="1"/>
    <n v="1"/>
    <n v="0"/>
    <x v="4"/>
    <n v="0"/>
    <s v="Normal"/>
    <n v="0"/>
    <n v="0"/>
    <n v="0"/>
    <n v="0"/>
    <n v="1"/>
    <n v="0"/>
    <s v="Fernando"/>
    <s v="-"/>
    <s v="Proyectos"/>
    <s v="ITO"/>
    <s v="No"/>
    <s v="No"/>
    <s v="No"/>
    <s v="Si"/>
    <s v="No"/>
  </r>
  <r>
    <x v="13"/>
    <x v="1"/>
    <x v="0"/>
    <s v="normal"/>
    <s v="CRQ229803"/>
    <s v="Tss-Mx.GpoModelo-Lan"/>
    <s v="BRAVO ISAAC"/>
    <d v="2017-05-21T00:00:00"/>
    <d v="2017-05-21T06:00:00"/>
    <s v="WO10053068 Pruebas  Alta Disponibilidad en LAN/WAN/Riverbed en Fabrica Tuxtepec"/>
    <s v="Successful"/>
    <s v="On Time"/>
    <s v="No"/>
    <s v="Minor"/>
    <s v="Successful"/>
    <s v="On Time"/>
    <n v="1"/>
    <n v="1"/>
    <n v="0"/>
    <x v="4"/>
    <n v="0"/>
    <s v="Normal"/>
    <n v="0"/>
    <n v="0"/>
    <n v="0"/>
    <n v="0"/>
    <n v="1"/>
    <n v="0"/>
    <s v="Fernando"/>
    <s v="-"/>
    <s v="LAN"/>
    <s v="TSS"/>
    <s v="No"/>
    <s v="No"/>
    <s v="No"/>
    <s v="Si"/>
    <s v="No"/>
  </r>
  <r>
    <x v="13"/>
    <x v="1"/>
    <x v="0"/>
    <s v="normal"/>
    <s v="CRQ229809"/>
    <s v="Tss-Mx.GpoModelo-Securidad Perimetral"/>
    <s v="AQUINO GUTIERREZ ROMAN"/>
    <d v="2017-05-21T02:00:00"/>
    <d v="2017-05-21T08:00:00"/>
    <s v="WO10053082 Actualización IOS Switches externos"/>
    <s v="Successful"/>
    <s v="On Time"/>
    <s v="No"/>
    <s v="Minor"/>
    <s v="Successful"/>
    <s v="On Time"/>
    <n v="1"/>
    <n v="1"/>
    <n v="0"/>
    <x v="4"/>
    <n v="0"/>
    <s v="Normal"/>
    <n v="0"/>
    <n v="0"/>
    <n v="0"/>
    <n v="0"/>
    <n v="1"/>
    <n v="0"/>
    <s v="Fernando"/>
    <s v="-"/>
    <s v="WAN"/>
    <s v="TSS"/>
    <s v="No"/>
    <s v="No"/>
    <s v="No"/>
    <s v="Si"/>
    <s v="No"/>
  </r>
  <r>
    <x v="13"/>
    <x v="1"/>
    <x v="0"/>
    <s v="normal"/>
    <s v="CRQ229813"/>
    <s v="Tss-Mx.GpoModelo-Lan"/>
    <s v="BRAVO ISAAC"/>
    <d v="2017-05-21T02:00:00"/>
    <d v="2017-05-21T06:00:00"/>
    <s v="WO10063014 Pruebas y ajuste a nivel WAN en LAN/WAN/Riverbed en Fabrica Guadalajara"/>
    <s v="Successful"/>
    <s v="On Time"/>
    <s v="No"/>
    <s v="Minor"/>
    <s v="Successful"/>
    <s v="On Time"/>
    <n v="1"/>
    <n v="1"/>
    <n v="0"/>
    <x v="4"/>
    <n v="0"/>
    <s v="Normal"/>
    <n v="0"/>
    <n v="0"/>
    <n v="0"/>
    <n v="0"/>
    <n v="1"/>
    <n v="0"/>
    <s v="Fernando"/>
    <s v="-"/>
    <s v="LAN"/>
    <s v="TSS"/>
    <s v="No"/>
    <s v="No"/>
    <s v="No"/>
    <s v="Si"/>
    <s v="No"/>
  </r>
  <r>
    <x v="19"/>
    <x v="0"/>
    <x v="0"/>
    <s v="normal"/>
    <s v="C001104163"/>
    <s v="C.AMER.MX.LBU.WINTEL"/>
    <s v="Lopez Reyes Artajerjes"/>
    <d v="2017-05-20T08:00:00"/>
    <d v="2017-05-20T23:59:00"/>
    <s v="AMER | IICA | Installing MAY Security Updates on PROD Environment"/>
    <s v="Successful"/>
    <s v="On Time"/>
    <s v="No"/>
    <s v="Minor"/>
    <s v="Successful"/>
    <s v="On Time"/>
    <n v="1"/>
    <n v="1"/>
    <n v="0"/>
    <x v="4"/>
    <n v="0"/>
    <s v="Normal"/>
    <n v="0"/>
    <n v="0"/>
    <n v="0"/>
    <n v="0"/>
    <n v="1"/>
    <n v="0"/>
    <s v="Karina"/>
    <s v="C000312898"/>
    <s v="DPO Windows"/>
    <s v="ITO"/>
    <s v="No"/>
    <s v="No"/>
    <s v="No"/>
    <s v="Si"/>
    <s v="No"/>
  </r>
  <r>
    <x v="15"/>
    <x v="1"/>
    <x v="0"/>
    <s v="normal"/>
    <s v="C001104151"/>
    <s v="TS.GS.MX.SCC2.WAN.SEC"/>
    <s v="Mendoza Vega Victor Manuel "/>
    <d v="2017-05-17T18:00:00"/>
    <d v="2017-05-17T22:30:00"/>
    <s v="DSI | IMPERQUIMIA - Habilitar Redundancia para Planta Imperquimia con Nuevo Peer para VPN"/>
    <s v="Successful"/>
    <s v="On Time"/>
    <s v="No"/>
    <s v="Minor"/>
    <s v="Successful"/>
    <s v="On Time"/>
    <n v="1"/>
    <n v="1"/>
    <n v="0"/>
    <x v="4"/>
    <n v="0"/>
    <s v="Normal"/>
    <n v="0"/>
    <n v="0"/>
    <n v="0"/>
    <n v="0"/>
    <n v="1"/>
    <n v="0"/>
    <s v="Karina"/>
    <s v="-"/>
    <s v="WAN"/>
    <s v="TSS"/>
    <s v="No"/>
    <s v="No"/>
    <s v="No"/>
    <s v="Si"/>
    <s v="No"/>
  </r>
  <r>
    <x v="17"/>
    <x v="0"/>
    <x v="1"/>
    <s v="normal"/>
    <s v="C001109558"/>
    <s v="C.SAP.MX.AA.SAP-BASIS"/>
    <s v="Luna Olaya Andrew Baldemar"/>
    <d v="2017-05-20T21:00:00"/>
    <d v="2017-05-21T03:30:00"/>
    <s v="MEXICHEM/ Productivos / P02 /User management - MODIFY PRE-APPROVED BY CSS.CAB (27.01.2014)/ACAB pre-approved (04.09.2014)"/>
    <s v="Successful"/>
    <s v="On Time"/>
    <s v="No"/>
    <s v="Standard"/>
    <s v="Successful"/>
    <s v="On Time"/>
    <n v="1"/>
    <n v="1"/>
    <n v="0"/>
    <x v="4"/>
    <n v="0"/>
    <s v="Normal"/>
    <n v="0"/>
    <n v="0"/>
    <n v="0"/>
    <n v="0"/>
    <n v="1"/>
    <n v="0"/>
    <s v="Maria del Carmen"/>
    <s v="-"/>
    <s v="Basis"/>
    <s v="BASIS"/>
    <s v="No"/>
    <s v="No"/>
    <s v="No"/>
    <s v="Si"/>
    <s v="No"/>
  </r>
  <r>
    <x v="7"/>
    <x v="0"/>
    <x v="0"/>
    <s v="normal"/>
    <s v="C001101163"/>
    <s v="C.AMER.MX.LBU.WINTEL"/>
    <s v="Cassaball Camacho Maria Cristina"/>
    <d v="2017-05-17T14:00:00"/>
    <d v="2017-05-18T02:00:00"/>
    <s v="AMER |Owens | Distribution of MSFT patches for Windows Servers (DEV &amp; QAS) &lt;May 2017&gt;"/>
    <s v="Successful"/>
    <s v="On Time"/>
    <s v="No"/>
    <s v="Minor"/>
    <s v="Successful"/>
    <s v="On Time"/>
    <n v="1"/>
    <n v="1"/>
    <n v="0"/>
    <x v="4"/>
    <n v="0"/>
    <s v="Normal"/>
    <n v="0"/>
    <n v="0"/>
    <n v="0"/>
    <n v="0"/>
    <n v="1"/>
    <n v="0"/>
    <s v="Maria del Carmen"/>
    <s v="C000945110"/>
    <s v="DPO Windows"/>
    <s v="ITO"/>
    <s v="No"/>
    <s v="No"/>
    <s v="No"/>
    <s v="Si"/>
    <s v="No"/>
  </r>
  <r>
    <x v="7"/>
    <x v="0"/>
    <x v="0"/>
    <s v="normal"/>
    <s v="C001101164"/>
    <s v="C.AMER.MX.LBU.WINTEL"/>
    <s v="Cassaball Camacho Maria Cristina"/>
    <d v="2017-05-19T08:00:00"/>
    <d v="2017-05-21T12:00:00"/>
    <s v="AMER |Owens | Distribution of MSFT patches for Windows Servers (PRD) &lt;May 2017&gt;"/>
    <s v="Successful"/>
    <s v="On Time"/>
    <s v="No"/>
    <s v="Minor"/>
    <s v="Successful"/>
    <s v="On Time"/>
    <n v="1"/>
    <n v="1"/>
    <n v="0"/>
    <x v="4"/>
    <n v="0"/>
    <s v="Normal"/>
    <n v="0"/>
    <n v="0"/>
    <n v="0"/>
    <n v="0"/>
    <n v="1"/>
    <n v="0"/>
    <s v="Maria del Carmen"/>
    <s v="C000945095"/>
    <s v="DPO Windows"/>
    <s v="ITO"/>
    <s v="No"/>
    <s v="No"/>
    <s v="No"/>
    <s v="Si"/>
    <s v="No"/>
  </r>
  <r>
    <x v="6"/>
    <x v="0"/>
    <x v="0"/>
    <s v="normal"/>
    <s v="C001097675"/>
    <s v="C.AMER.MX.DCO.DCI"/>
    <s v="Barcenas Cuacuas Elizabeth"/>
    <d v="2017-05-20T21:00:00"/>
    <d v="2017-05-21T08:00:00"/>
    <s v="Alestra | Accompanying the annual preventive maintenance line &quot;B&quot; Data Hall 6 in Data Center Alestra Queretaro without stopping services"/>
    <s v="Successful"/>
    <s v="On Time"/>
    <s v="No"/>
    <s v="Minor"/>
    <s v="Successful"/>
    <s v="On Time"/>
    <n v="1"/>
    <n v="1"/>
    <n v="0"/>
    <x v="4"/>
    <n v="0"/>
    <s v="Normal"/>
    <n v="0"/>
    <n v="0"/>
    <n v="0"/>
    <n v="0"/>
    <n v="1"/>
    <n v="0"/>
    <s v="Ariadna"/>
    <s v="-"/>
    <s v="DCI"/>
    <s v="ITO"/>
    <s v="No"/>
    <s v="No"/>
    <s v="No"/>
    <s v="Si"/>
    <s v="No"/>
  </r>
  <r>
    <x v="6"/>
    <x v="0"/>
    <x v="0"/>
    <s v="normal"/>
    <s v="C001105939"/>
    <s v="SE.AA.MX.PROJECTS"/>
    <s v="Vidriales Hernandez Rosa Maria"/>
    <d v="2017-05-17T19:00:00"/>
    <d v="2017-05-20T20:00:00"/>
    <s v="Admin LAN | TSS - Creacion de zona DMZ para el Nuevo Bloque B del DSI"/>
    <s v="Successful"/>
    <s v="On Time"/>
    <s v="No"/>
    <s v="Minor"/>
    <s v="Successful"/>
    <s v="On Time"/>
    <n v="1"/>
    <n v="1"/>
    <n v="0"/>
    <x v="4"/>
    <n v="0"/>
    <s v="Normal"/>
    <n v="0"/>
    <n v="0"/>
    <n v="0"/>
    <n v="0"/>
    <n v="1"/>
    <n v="0"/>
    <s v="Ariadna"/>
    <s v="C000196086"/>
    <s v="Proyectos"/>
    <s v="ITO"/>
    <s v="No"/>
    <s v="No"/>
    <s v="No"/>
    <s v="Si"/>
    <s v="No"/>
  </r>
  <r>
    <x v="5"/>
    <x v="0"/>
    <x v="0"/>
    <s v="normal"/>
    <s v="C001096219"/>
    <s v="C.AMER.MX.DCO.DCI"/>
    <s v="Alvarado Pacheco Milthon Christian"/>
    <d v="2017-05-20T06:00:00"/>
    <d v="2017-05-20T11:00:00"/>
    <s v="AMER | T-Systems | Preventive Maintenance to Generator emergency MX_3033 PEM | Every two months"/>
    <s v="Successful"/>
    <s v="On Time"/>
    <s v="No"/>
    <s v="Minor"/>
    <s v="Successful"/>
    <s v="On Time"/>
    <n v="1"/>
    <n v="1"/>
    <n v="0"/>
    <x v="4"/>
    <n v="0"/>
    <s v="Normal"/>
    <n v="0"/>
    <n v="0"/>
    <n v="0"/>
    <n v="0"/>
    <n v="1"/>
    <n v="0"/>
    <s v="Karina"/>
    <s v="C000168398"/>
    <s v="DCI"/>
    <s v="ITO"/>
    <s v="No"/>
    <s v="No"/>
    <s v="No"/>
    <s v="Si"/>
    <s v="No"/>
  </r>
  <r>
    <x v="5"/>
    <x v="0"/>
    <x v="0"/>
    <s v="normal"/>
    <s v="C001096247"/>
    <s v="SE.AMER.MX.OPM-TSMX"/>
    <s v="Hernandez Palafox Illian  "/>
    <d v="2017-05-19T08:00:00"/>
    <d v="2017-05-19T20:00:00"/>
    <s v="TSMX/ PQIT / ADIS / DB copy from &lt;TMSMPUEAES03\GIS&gt; to &lt;QMXSV12P\GIS&gt;"/>
    <s v="Successful"/>
    <s v="On Time"/>
    <s v="No"/>
    <s v="Minor"/>
    <s v="Successful"/>
    <s v="On Time"/>
    <n v="1"/>
    <n v="1"/>
    <n v="0"/>
    <x v="4"/>
    <n v="0"/>
    <s v="Normal"/>
    <n v="0"/>
    <n v="0"/>
    <n v="0"/>
    <n v="0"/>
    <n v="1"/>
    <n v="0"/>
    <s v="Karina"/>
    <s v="C000626130"/>
    <s v="OPM"/>
    <s v="ITO"/>
    <s v="No"/>
    <s v="No"/>
    <s v="No"/>
    <s v="Si"/>
    <s v="No"/>
  </r>
  <r>
    <x v="5"/>
    <x v="1"/>
    <x v="0"/>
    <s v="normal"/>
    <s v="C001104176"/>
    <s v="TS.GS.MX.SCC1.LAN"/>
    <s v="De jesus Hernandez Emilio  "/>
    <d v="2017-05-21T12:00:00"/>
    <d v="2017-05-21T20:00:00"/>
    <s v="Admin_LAN | Actuzliacion de IOS del switch sw-ILO-mcustomer-0.21"/>
    <s v="Successful"/>
    <s v="On Time"/>
    <s v="No"/>
    <s v="Minor"/>
    <s v="Successful"/>
    <s v="On Time"/>
    <n v="1"/>
    <n v="1"/>
    <n v="0"/>
    <x v="4"/>
    <n v="0"/>
    <s v="Normal"/>
    <n v="0"/>
    <n v="0"/>
    <n v="0"/>
    <n v="0"/>
    <n v="1"/>
    <n v="0"/>
    <s v="Karina"/>
    <s v="-"/>
    <s v="LAN"/>
    <s v="TSS"/>
    <s v="No"/>
    <s v="No"/>
    <s v="No"/>
    <s v="Si"/>
    <s v="No"/>
  </r>
  <r>
    <x v="5"/>
    <x v="1"/>
    <x v="0"/>
    <s v="normal"/>
    <s v="C001081515"/>
    <s v="TS.GS.MX.SCC1.LAN"/>
    <s v="Lopez Saavedra Ricardo"/>
    <d v="2017-05-20T23:00:00"/>
    <d v="2017-05-21T02:00:00"/>
    <s v="TSMX | Acompañamiento a TELMEX para normalizar cableado y etiquetado de Enlace de Internet Principal"/>
    <s v="Successful"/>
    <s v="On Time"/>
    <s v="No"/>
    <s v="Minor"/>
    <s v="Successful"/>
    <s v="On Time"/>
    <n v="1"/>
    <n v="1"/>
    <n v="0"/>
    <x v="4"/>
    <n v="0"/>
    <s v="Normal"/>
    <n v="0"/>
    <n v="0"/>
    <n v="0"/>
    <n v="0"/>
    <n v="1"/>
    <n v="0"/>
    <s v="Karina"/>
    <s v="-"/>
    <s v="LAN"/>
    <s v="TSS"/>
    <s v="No"/>
    <s v="No"/>
    <s v="No"/>
    <s v="Si"/>
    <s v="No"/>
  </r>
  <r>
    <x v="5"/>
    <x v="1"/>
    <x v="0"/>
    <s v="normal"/>
    <s v="C001096089"/>
    <s v="TS.GS.MX.SCC1.LAN"/>
    <s v="Tototzintle Avila Antonio  "/>
    <d v="2017-05-19T22:00:00"/>
    <d v="2017-05-20T00:00:00"/>
    <s v="TSMX | Rollback WorkArround DHCP Local Pool WiFi Vlan 16"/>
    <s v="Successful"/>
    <s v="On Time"/>
    <s v="No"/>
    <s v="Minor"/>
    <s v="Successful"/>
    <s v="On Time"/>
    <n v="1"/>
    <n v="1"/>
    <n v="0"/>
    <x v="4"/>
    <n v="0"/>
    <s v="Normal"/>
    <n v="0"/>
    <n v="0"/>
    <n v="0"/>
    <n v="0"/>
    <n v="1"/>
    <n v="0"/>
    <s v="Karina"/>
    <s v="-"/>
    <s v="LAN"/>
    <s v="TSS"/>
    <s v="No"/>
    <s v="No"/>
    <s v="No"/>
    <s v="Si"/>
    <s v="No"/>
  </r>
  <r>
    <x v="1"/>
    <x v="0"/>
    <x v="1"/>
    <s v="normal"/>
    <s v="C001104179"/>
    <s v="C.AMER.MX.SWD.VITRO"/>
    <s v="Duran Escobedo Isaac"/>
    <d v="2017-05-18T17:00:00"/>
    <d v="2017-05-19T23:00:00"/>
    <s v="AMER | VITRO | Distribution of Internal Certificate (Root CA) on PC &amp; Laptops - Test group (Customer pre authorized)"/>
    <s v="Successful"/>
    <s v="On Time"/>
    <s v="No"/>
    <s v="Standard"/>
    <s v="Successful"/>
    <s v="On Time"/>
    <n v="1"/>
    <n v="1"/>
    <n v="0"/>
    <x v="4"/>
    <n v="0"/>
    <s v="Normal"/>
    <n v="0"/>
    <n v="0"/>
    <n v="0"/>
    <n v="0"/>
    <n v="1"/>
    <n v="0"/>
    <s v="Maria del Carmen"/>
    <s v="C000168252"/>
    <s v="Software Distribution"/>
    <s v="ITO"/>
    <s v="No"/>
    <s v="No"/>
    <s v="No"/>
    <s v="Si"/>
    <s v="No"/>
  </r>
  <r>
    <x v="1"/>
    <x v="0"/>
    <x v="1"/>
    <s v="normal"/>
    <s v="C001105937"/>
    <s v="C.SAP.MX.AA.SAP-BASIS"/>
    <s v="Hernandez Jacinto Marco Antonio"/>
    <d v="2017-05-21T00:00:00"/>
    <d v="2017-05-21T06:00:00"/>
    <s v="VITRO | PRO | ECC | RPD | COMPONENTS PATCH INSTALATION ST-PI &amp; | ST-A /PI"/>
    <s v="Successful"/>
    <s v="On Time"/>
    <s v="No"/>
    <s v="Standard"/>
    <s v="Successful"/>
    <s v="On Time"/>
    <n v="1"/>
    <n v="1"/>
    <n v="0"/>
    <x v="4"/>
    <n v="0"/>
    <s v="Normal"/>
    <n v="0"/>
    <n v="0"/>
    <n v="0"/>
    <n v="0"/>
    <n v="1"/>
    <n v="0"/>
    <s v="Maria del Carmen"/>
    <s v="CMOD318335"/>
    <s v="Basis"/>
    <s v="BASIS"/>
    <s v="No"/>
    <s v="No"/>
    <s v="No"/>
    <s v="Si"/>
    <s v="No"/>
  </r>
  <r>
    <x v="1"/>
    <x v="0"/>
    <x v="1"/>
    <s v="normal"/>
    <s v="C001106013"/>
    <s v="C.SAP.MX.AA.SAP-BASIS"/>
    <s v="Hernandez Jacinto Marco Antonio"/>
    <d v="2017-05-21T00:00:00"/>
    <d v="2017-05-21T06:00:00"/>
    <s v="VITRO | PRO | SOLMAN | SOP | COMPONENTS PATCH INSTALATION ST-PI | ST-A /PI | ST"/>
    <s v="Successful"/>
    <s v="On Time"/>
    <s v="No"/>
    <s v="Standard"/>
    <s v="Successful"/>
    <s v="On Time"/>
    <n v="1"/>
    <n v="1"/>
    <n v="0"/>
    <x v="4"/>
    <n v="0"/>
    <s v="Normal"/>
    <n v="0"/>
    <n v="0"/>
    <n v="0"/>
    <n v="0"/>
    <n v="1"/>
    <n v="0"/>
    <s v="Maria del Carmen"/>
    <s v="CMOD318335"/>
    <s v="Basis"/>
    <s v="BASIS"/>
    <s v="No"/>
    <s v="No"/>
    <s v="No"/>
    <s v="Si"/>
    <s v="No"/>
  </r>
  <r>
    <x v="1"/>
    <x v="0"/>
    <x v="1"/>
    <s v="normal"/>
    <s v="C001097988"/>
    <s v="C.SAP.MX.AA.SAP-BASIS"/>
    <s v="Reyes Perez Christian"/>
    <d v="2017-05-17T11:00:00"/>
    <d v="2017-05-17T19:00:00"/>
    <s v="VITRO | QAS | CRM | CQA | COMPONENTS PATCH INSTALATION ST-PI &amp; INSTALATION ST-A /PI"/>
    <s v="Successful"/>
    <s v="On Time"/>
    <s v="No"/>
    <s v="Standard"/>
    <s v="Successful"/>
    <s v="On Time"/>
    <n v="1"/>
    <n v="1"/>
    <n v="0"/>
    <x v="4"/>
    <n v="0"/>
    <s v="Normal"/>
    <n v="0"/>
    <n v="0"/>
    <n v="0"/>
    <n v="0"/>
    <n v="1"/>
    <n v="0"/>
    <s v="Maria del Carmen"/>
    <s v="CMOD318335"/>
    <s v="Basis"/>
    <s v="BASIS"/>
    <s v="No"/>
    <s v="No"/>
    <s v="No"/>
    <s v="Si"/>
    <s v="No"/>
  </r>
  <r>
    <x v="1"/>
    <x v="0"/>
    <x v="1"/>
    <s v="normal"/>
    <s v="C001111004"/>
    <s v="C.AMER.MX.MSG.VITRO"/>
    <s v="Torres Garcia Silvia Carolina"/>
    <d v="2017-05-19T23:00:00"/>
    <d v="2017-05-20T07:00:00"/>
    <s v="AMER | VITRO | Restart Lync servers vtolync03, vtolync02 and  vtolync01"/>
    <s v="Successful"/>
    <s v="On Time"/>
    <s v="No"/>
    <s v="Standard"/>
    <s v="Successful"/>
    <s v="On Time"/>
    <n v="1"/>
    <n v="1"/>
    <n v="0"/>
    <x v="4"/>
    <n v="0"/>
    <s v="Normal"/>
    <n v="0"/>
    <n v="0"/>
    <n v="0"/>
    <n v="0"/>
    <n v="1"/>
    <n v="0"/>
    <s v="Maria del Carmen"/>
    <s v="C000763299"/>
    <s v="Exchange"/>
    <s v="ITO"/>
    <s v="No"/>
    <s v="No"/>
    <s v="No"/>
    <s v="Si"/>
    <s v="No"/>
  </r>
  <r>
    <x v="8"/>
    <x v="0"/>
    <x v="0"/>
    <s v="normal"/>
    <s v="C40822173"/>
    <s v="PROYECT INFRAEST ITS Support OPS VWM CHGMGR"/>
    <s v="Ruiz Cruz Yolanda Rosario"/>
    <d v="2017-05-21T06:00:00"/>
    <d v="2017-05-22T10:00:00"/>
    <s v="Proyecto de Migración ET2000 Argentina: Instalación de Antivirus en servidores Linux"/>
    <s v="Successful"/>
    <s v="On Time"/>
    <s v="No"/>
    <s v="Minor"/>
    <s v="Successful"/>
    <s v="On Time"/>
    <n v="1"/>
    <n v="1"/>
    <n v="0"/>
    <x v="4"/>
    <n v="0"/>
    <s v="Normal"/>
    <n v="0"/>
    <n v="0"/>
    <n v="0"/>
    <n v="0"/>
    <n v="1"/>
    <n v="0"/>
    <s v="Alejandro"/>
    <s v="CT40003353"/>
    <s v="Proyectos"/>
    <s v="ITO"/>
    <s v="No"/>
    <s v="No"/>
    <s v="No"/>
    <s v="Si"/>
    <s v="No"/>
  </r>
  <r>
    <x v="8"/>
    <x v="0"/>
    <x v="0"/>
    <s v="normal"/>
    <s v="C40811529"/>
    <s v="OPM ITS Support OPS VWM CHGMGR"/>
    <s v="Zacamitzin Medina Dagoberto"/>
    <d v="2017-05-20T09:00:00"/>
    <d v="2017-05-20T15:00:00"/>
    <s v="Apagado de servidores IWA VWMXPUSSV104P/10.148.10.127 y VWMXPUSSV118P/10.148.10.91"/>
    <s v="Successful"/>
    <s v="On Time"/>
    <s v="No"/>
    <s v="Minor"/>
    <s v="Successful"/>
    <s v="On Time"/>
    <n v="1"/>
    <n v="1"/>
    <n v="0"/>
    <x v="4"/>
    <n v="0"/>
    <s v="Normal"/>
    <n v="0"/>
    <n v="0"/>
    <n v="0"/>
    <n v="0"/>
    <n v="1"/>
    <n v="0"/>
    <s v="Alejandro"/>
    <s v="CT40004595"/>
    <s v="OPM"/>
    <s v="ITO"/>
    <s v="No"/>
    <s v="No"/>
    <s v="No"/>
    <s v="Si"/>
    <s v="No"/>
  </r>
  <r>
    <x v="8"/>
    <x v="0"/>
    <x v="0"/>
    <s v="normal"/>
    <s v="C40821137"/>
    <s v="OPM ITS Support OPS VWM CHGMGR"/>
    <s v="Zacamitzin Medina Dagoberto"/>
    <d v="2017-05-19T15:00:00"/>
    <d v="2017-05-19T19:00:00"/>
    <s v="Apagado de servidor fisico VWMXPUSDB05 / 10.148.8.125"/>
    <s v="Successful"/>
    <s v="On Time"/>
    <s v="No"/>
    <s v="Minor"/>
    <s v="Successful"/>
    <s v="On Time"/>
    <n v="1"/>
    <n v="1"/>
    <n v="0"/>
    <x v="4"/>
    <n v="0"/>
    <s v="Normal"/>
    <n v="0"/>
    <n v="0"/>
    <n v="0"/>
    <n v="0"/>
    <n v="1"/>
    <n v="0"/>
    <s v="Alejandro"/>
    <s v="CT40004595"/>
    <s v="OPM"/>
    <s v="ITO"/>
    <s v="No"/>
    <s v="No"/>
    <s v="No"/>
    <s v="Si"/>
    <s v="No"/>
  </r>
  <r>
    <x v="8"/>
    <x v="0"/>
    <x v="0"/>
    <s v="normal"/>
    <s v="C40817196"/>
    <s v="DATABASE ITS Support OPS VWM CHGMGR"/>
    <s v="Santander Aldabe Gaudencio"/>
    <d v="2017-05-21T14:30:00"/>
    <d v="2017-05-21T18:30:00"/>
    <s v="Decomiso de filesystems DOCUVWM y KABAASIP de Legacy Database"/>
    <s v="Successful"/>
    <s v="On Time"/>
    <s v="No"/>
    <s v="Minor"/>
    <s v="Successful"/>
    <s v="On Time"/>
    <n v="1"/>
    <n v="1"/>
    <n v="0"/>
    <x v="4"/>
    <n v="0"/>
    <s v="Normal"/>
    <n v="0"/>
    <n v="0"/>
    <n v="0"/>
    <n v="0"/>
    <n v="1"/>
    <n v="0"/>
    <s v="Alejandro"/>
    <s v="-"/>
    <s v="Base de datos"/>
    <s v="ITO"/>
    <s v="No"/>
    <s v="No"/>
    <s v="No"/>
    <s v="Si"/>
    <s v="No"/>
  </r>
  <r>
    <x v="8"/>
    <x v="1"/>
    <x v="0"/>
    <s v="normal"/>
    <s v="C40821172"/>
    <s v="TELECOM WAN ITS Support OPS VWM CHGMGR"/>
    <s v="Fernandez Hernandez Israel"/>
    <d v="2017-05-20T21:00:00"/>
    <d v="2017-05-21T02:00:00"/>
    <s v="Pruebas de Certificados para autenticacion VPN de HO"/>
    <s v="Successful"/>
    <s v="On Time"/>
    <s v="No"/>
    <s v="Minor"/>
    <s v="Successful"/>
    <s v="On Time"/>
    <n v="1"/>
    <n v="1"/>
    <n v="0"/>
    <x v="4"/>
    <n v="0"/>
    <s v="Normal"/>
    <n v="0"/>
    <n v="0"/>
    <n v="0"/>
    <n v="0"/>
    <n v="1"/>
    <n v="0"/>
    <s v="Alejandro"/>
    <s v="CT40005317"/>
    <s v="WAN"/>
    <s v="TSS"/>
    <s v="No"/>
    <s v="No"/>
    <s v="No"/>
    <s v="Si"/>
    <s v="No"/>
  </r>
  <r>
    <x v="8"/>
    <x v="1"/>
    <x v="0"/>
    <s v="normal"/>
    <s v="C40822153"/>
    <s v="TELECOM WAN ITS Support OPS VWM CHGMGR"/>
    <s v="Fernandez Hernandez Israel"/>
    <d v="2017-05-17T17:00:00"/>
    <d v="2017-05-19T19:00:00"/>
    <s v="Liberación de nuevo metodo de autenticación IWA Direct en proxy NSO"/>
    <s v="Successful"/>
    <s v="On Time"/>
    <s v="No"/>
    <s v="Minor"/>
    <s v="Successful"/>
    <s v="On Time"/>
    <n v="1"/>
    <n v="1"/>
    <n v="0"/>
    <x v="4"/>
    <n v="0"/>
    <s v="Normal"/>
    <n v="0"/>
    <n v="0"/>
    <n v="0"/>
    <n v="0"/>
    <n v="1"/>
    <n v="0"/>
    <s v="Alejandro"/>
    <s v="-"/>
    <s v="WAN"/>
    <s v="TSS"/>
    <s v="No"/>
    <s v="No"/>
    <s v="No"/>
    <s v="Si"/>
    <s v="No"/>
  </r>
  <r>
    <x v="8"/>
    <x v="1"/>
    <x v="0"/>
    <s v="normal"/>
    <s v="C40822128"/>
    <s v="TELECOM LAN ITS Support OPS VWM CHGMGR"/>
    <s v="Lopez Saavedra Ricardo"/>
    <d v="2017-05-20T17:00:00"/>
    <d v="2017-05-20T19:00:00"/>
    <s v="Instalacion de Rutas Estaticas trafico de AUDI hacia Internet"/>
    <s v="Successful"/>
    <s v="On Time"/>
    <s v="No"/>
    <s v="Minor"/>
    <s v="Successful"/>
    <s v="On Time"/>
    <n v="1"/>
    <n v="1"/>
    <n v="0"/>
    <x v="4"/>
    <n v="0"/>
    <s v="Normal"/>
    <n v="0"/>
    <n v="0"/>
    <n v="0"/>
    <n v="0"/>
    <n v="1"/>
    <n v="0"/>
    <s v="Alejandro"/>
    <s v="-"/>
    <s v="LAN"/>
    <s v="TSS"/>
    <s v="No"/>
    <s v="No"/>
    <s v="No"/>
    <s v="Si"/>
    <s v="No"/>
  </r>
  <r>
    <x v="8"/>
    <x v="1"/>
    <x v="0"/>
    <s v="normal"/>
    <s v="C40820814"/>
    <s v="TELECOM ITS Support OPS VWM CHGMGR"/>
    <s v="Manzano Diaz Hector Gustavo"/>
    <d v="2017-05-21T09:00:00"/>
    <d v="2017-05-21T17:00:00"/>
    <s v="Enlace secundario para SW nave 109"/>
    <s v="Successful"/>
    <s v="On Time"/>
    <s v="No"/>
    <s v="Minor"/>
    <s v="Successful"/>
    <s v="On Time"/>
    <n v="1"/>
    <n v="1"/>
    <n v="0"/>
    <x v="4"/>
    <n v="0"/>
    <s v="Normal"/>
    <n v="0"/>
    <n v="0"/>
    <n v="0"/>
    <n v="0"/>
    <n v="1"/>
    <n v="0"/>
    <s v="Alejandro"/>
    <s v="-"/>
    <s v="Cableado"/>
    <s v="TSS"/>
    <s v="No"/>
    <s v="No"/>
    <s v="No"/>
    <s v="Si"/>
    <s v="No"/>
  </r>
  <r>
    <x v="11"/>
    <x v="0"/>
    <x v="0"/>
    <s v="normal"/>
    <s v="C001083151"/>
    <s v="SE.AA.MX.PROJECTS"/>
    <s v="Mina Mondragon Pedro Javier "/>
    <d v="2017-04-30T10:00:00"/>
    <d v="2017-05-19T22:00:00"/>
    <s v="DSI QRO |PCI |Location | Instalación de SO y SAP HANA- Nuevo Appliance para Grupo KUO"/>
    <s v="Successful"/>
    <s v="On Time"/>
    <s v="No"/>
    <s v="Minor"/>
    <s v="Successful"/>
    <s v="On Time"/>
    <n v="1"/>
    <n v="1"/>
    <n v="0"/>
    <x v="4"/>
    <n v="0"/>
    <s v="Normal"/>
    <n v="0"/>
    <n v="0"/>
    <n v="0"/>
    <n v="0"/>
    <n v="1"/>
    <n v="0"/>
    <s v="Ariadna"/>
    <s v="-"/>
    <s v="Proyectos"/>
    <s v="ITO"/>
    <s v="No"/>
    <s v="No"/>
    <s v="No"/>
    <s v="Si"/>
    <s v="No"/>
  </r>
  <r>
    <x v="1"/>
    <x v="0"/>
    <x v="1"/>
    <s v="normal"/>
    <s v="C001091710"/>
    <s v="SE.AMER.MX.SDM.VITRO"/>
    <s v="Hernandez Gomez Hugo Raul"/>
    <d v="2017-05-04T23:00:00"/>
    <d v="2017-05-19T18:00:00"/>
    <s v="AMER | Multiple | Disable Monitoring agent on servers MXVTC1TREND-1 (S22012494), MXVTC1TREND-2 (S22012500) y MXVTC1TREND-3 (S22012503)"/>
    <s v="Successful"/>
    <s v="On Time"/>
    <s v="No"/>
    <s v="Standard"/>
    <s v="Successful"/>
    <s v="On Time"/>
    <n v="1"/>
    <n v="1"/>
    <n v="0"/>
    <x v="4"/>
    <n v="0"/>
    <s v="Normal"/>
    <n v="0"/>
    <n v="0"/>
    <n v="0"/>
    <n v="0"/>
    <n v="1"/>
    <n v="0"/>
    <s v="Maria del Carmen"/>
    <s v="C000925839"/>
    <s v="SDM"/>
    <s v="ITO"/>
    <s v="No"/>
    <s v="No"/>
    <s v="No"/>
    <s v="Si"/>
    <s v="No"/>
  </r>
  <r>
    <x v="17"/>
    <x v="0"/>
    <x v="1"/>
    <s v="normal"/>
    <s v="C001096200"/>
    <s v="C.SAP.MX.AA.SAP-BASIS"/>
    <s v="Vidal Beltran Kelly"/>
    <d v="2017-05-15T09:00:00"/>
    <d v="2017-05-19T17:00:00"/>
    <s v="TSMX / SAP BASIS / MEXICHEM / SAP Request: User creation with assignment of the roles System Client 000 | CSS.CAB preapproved"/>
    <s v="Successful"/>
    <s v="On Time"/>
    <s v="No"/>
    <s v="Standard"/>
    <s v="Successful"/>
    <s v="On Time"/>
    <n v="1"/>
    <n v="1"/>
    <n v="0"/>
    <x v="4"/>
    <n v="0"/>
    <s v="Normal"/>
    <n v="0"/>
    <n v="0"/>
    <n v="0"/>
    <n v="0"/>
    <n v="1"/>
    <n v="0"/>
    <s v="Maria del Carmen"/>
    <s v="CMOD310786"/>
    <s v="Basis"/>
    <s v="BASIS"/>
    <s v="No"/>
    <s v="No"/>
    <s v="No"/>
    <s v="Si"/>
    <s v="No"/>
  </r>
  <r>
    <x v="1"/>
    <x v="0"/>
    <x v="1"/>
    <s v="normal"/>
    <s v="C001097917"/>
    <s v="C.AMER.MX.SWD.VITRO"/>
    <s v="Duran Escobedo Isaac"/>
    <d v="2017-05-15T17:00:00"/>
    <d v="2017-05-19T23:00:00"/>
    <s v="AMER | VITRO | Distribution of Patches on PC &amp; Laptops (May) - Productive group | (Customer pre authorized)"/>
    <s v="Successful"/>
    <s v="On Time"/>
    <s v="No"/>
    <s v="Standard"/>
    <s v="Successful"/>
    <s v="On Time"/>
    <n v="1"/>
    <n v="1"/>
    <n v="0"/>
    <x v="4"/>
    <n v="0"/>
    <s v="Normal"/>
    <n v="0"/>
    <n v="0"/>
    <n v="0"/>
    <n v="0"/>
    <n v="1"/>
    <n v="0"/>
    <s v="Maria del Carmen"/>
    <s v="C000168258"/>
    <s v="Software Distribution"/>
    <s v="ITO"/>
    <s v="No"/>
    <s v="No"/>
    <s v="No"/>
    <s v="Si"/>
    <s v="No"/>
  </r>
  <r>
    <x v="1"/>
    <x v="0"/>
    <x v="1"/>
    <s v="normal"/>
    <s v="C001101118"/>
    <s v="C.AMER.MX.SWD.VITRO"/>
    <s v="Duran Escobedo Isaac"/>
    <d v="2017-05-11T17:00:00"/>
    <d v="2017-05-19T20:00:00"/>
    <s v="AMER | VITRO | Distribution of CUT Tool on PC &amp; Laptops (Customer pre authorized)"/>
    <s v="Successful"/>
    <s v="On Time"/>
    <s v="No"/>
    <s v="Standard"/>
    <s v="Successful"/>
    <s v="On Time"/>
    <n v="1"/>
    <n v="1"/>
    <n v="0"/>
    <x v="4"/>
    <n v="0"/>
    <s v="Normal"/>
    <n v="0"/>
    <n v="0"/>
    <n v="0"/>
    <n v="0"/>
    <n v="1"/>
    <n v="0"/>
    <s v="Maria del Carmen"/>
    <s v="C000168258"/>
    <s v="Software Distribution"/>
    <s v="ITO"/>
    <s v="No"/>
    <s v="No"/>
    <s v="No"/>
    <s v="Si"/>
    <s v="No"/>
  </r>
  <r>
    <x v="11"/>
    <x v="0"/>
    <x v="1"/>
    <s v="normal"/>
    <s v="C001101141"/>
    <s v="C.AMER.MX.PCI"/>
    <s v="Cortes Aguilar Maritza"/>
    <d v="2017-05-12T15:00:00"/>
    <d v="2017-05-19T17:00:00"/>
    <s v="AMER | MULTIPLE | Administrative change | Creation and Release to Operation, new server (&quot;Listed servers&quot;) | DOM"/>
    <s v="Successful"/>
    <s v="On Time"/>
    <s v="No"/>
    <s v="Standard"/>
    <s v="Successful"/>
    <s v="On Time"/>
    <n v="1"/>
    <n v="1"/>
    <n v="0"/>
    <x v="4"/>
    <n v="0"/>
    <s v="Normal"/>
    <n v="0"/>
    <n v="0"/>
    <n v="0"/>
    <n v="0"/>
    <n v="1"/>
    <n v="0"/>
    <s v="Ariadna"/>
    <s v="C000913861"/>
    <s v="PCI Infraestructura"/>
    <s v="ITO"/>
    <s v="No"/>
    <s v="No"/>
    <s v="No"/>
    <s v="Si"/>
    <s v="No"/>
  </r>
  <r>
    <x v="6"/>
    <x v="1"/>
    <x v="0"/>
    <s v="normal"/>
    <s v="C001102539"/>
    <s v="TS.GS.MX.SCC3.WAN.SEC"/>
    <s v="Diaz Diaz Jose Luis "/>
    <d v="2017-05-19T19:00:00"/>
    <d v="2017-05-19T21:00:00"/>
    <s v="TSS | DSI | Interconexión de switches de mgmt DSI Bloque B a Bloque A"/>
    <s v="Successful"/>
    <s v="On Time"/>
    <s v="No"/>
    <s v="Minor"/>
    <s v="Successful"/>
    <s v="On Time"/>
    <n v="1"/>
    <n v="1"/>
    <n v="0"/>
    <x v="4"/>
    <n v="0"/>
    <s v="Normal"/>
    <n v="0"/>
    <n v="0"/>
    <n v="0"/>
    <n v="0"/>
    <n v="1"/>
    <n v="0"/>
    <s v="Ariadna"/>
    <s v="-"/>
    <s v="WAN"/>
    <s v="TSS"/>
    <s v="No"/>
    <s v="No"/>
    <s v="No"/>
    <s v="Si"/>
    <s v="No"/>
  </r>
  <r>
    <x v="6"/>
    <x v="1"/>
    <x v="0"/>
    <s v="normal"/>
    <s v="C001102573"/>
    <s v="TS.GS.MX.SCC3.WAN.SEC"/>
    <s v="Diaz Diaz Jose Luis "/>
    <d v="2017-05-20T19:00:00"/>
    <d v="2017-05-20T21:00:00"/>
    <s v="TSS | DSI | Interconexión de nexus del bloque B hacia switches Core"/>
    <s v="Successful"/>
    <s v="On Time"/>
    <s v="No"/>
    <s v="Minor"/>
    <s v="Successful"/>
    <s v="On Time"/>
    <n v="1"/>
    <n v="1"/>
    <n v="0"/>
    <x v="4"/>
    <n v="0"/>
    <s v="Normal"/>
    <n v="0"/>
    <n v="0"/>
    <n v="0"/>
    <n v="0"/>
    <n v="1"/>
    <n v="0"/>
    <s v="Ariadna"/>
    <s v="-"/>
    <s v="WAN"/>
    <s v="TSS"/>
    <s v="No"/>
    <s v="No"/>
    <s v="No"/>
    <s v="Si"/>
    <s v="No"/>
  </r>
  <r>
    <x v="7"/>
    <x v="0"/>
    <x v="1"/>
    <s v="normal"/>
    <s v="C001102593"/>
    <s v="C.SAP.MX.AA.SAP-BASIS"/>
    <s v="Aguilar Galindo Hector"/>
    <d v="2017-05-19T23:00:00"/>
    <d v="2017-05-20T05:00:00"/>
    <s v="Owens | SAP-Basis | T-systems Mexico | ECC-PRD / RPD | Outage = YES | KERNEL Update [4EP] / CCAB; ITO.CAB pre-approved"/>
    <s v="Successful"/>
    <s v="On Time"/>
    <s v="No"/>
    <s v="Standard"/>
    <s v="Successful"/>
    <s v="On Time"/>
    <n v="1"/>
    <n v="1"/>
    <n v="0"/>
    <x v="4"/>
    <n v="0"/>
    <s v="Normal"/>
    <n v="0"/>
    <n v="0"/>
    <n v="0"/>
    <n v="0"/>
    <n v="1"/>
    <n v="0"/>
    <s v="Maria del Carmen"/>
    <s v="CMOD317140"/>
    <s v="Basis"/>
    <s v="BASIS"/>
    <s v="No"/>
    <s v="No"/>
    <s v="No"/>
    <s v="Si"/>
    <s v="No"/>
  </r>
  <r>
    <x v="11"/>
    <x v="0"/>
    <x v="0"/>
    <s v="normal"/>
    <s v="C001104149"/>
    <s v="C.AMER.MX.CCS.AD"/>
    <s v="Hernandez Vargas Braulio Rene"/>
    <d v="2017-05-20T23:00:00"/>
    <d v="2017-05-21T05:00:00"/>
    <s v="AMER | Multiple | Promote Server Celbks02 to Domain Controller"/>
    <s v="Successful"/>
    <s v="On Time"/>
    <s v="No"/>
    <s v="Minor"/>
    <s v="Successful"/>
    <s v="On Time"/>
    <n v="1"/>
    <n v="1"/>
    <n v="0"/>
    <x v="4"/>
    <n v="0"/>
    <s v="Normal"/>
    <n v="0"/>
    <n v="0"/>
    <n v="0"/>
    <n v="0"/>
    <n v="1"/>
    <n v="0"/>
    <s v="Ariadna"/>
    <s v="-"/>
    <s v="Active Directory"/>
    <s v="ITO"/>
    <s v="No"/>
    <s v="No"/>
    <s v="No"/>
    <s v="Si"/>
    <s v="No"/>
  </r>
  <r>
    <x v="17"/>
    <x v="0"/>
    <x v="1"/>
    <s v="normal"/>
    <s v="C001106158"/>
    <s v="C.SAP.MX.AA.SAP-BASIS"/>
    <s v="Aguilar Galindo Hector"/>
    <d v="2017-05-17T10:00:00"/>
    <d v="2017-05-19T17:00:00"/>
    <s v="TSMX / SAP BASIS / MEXICHEM / SAP Request: User creation with assignment of the roles System Client 000 | CSS.CAB preapproved"/>
    <s v="Successful"/>
    <s v="On Time"/>
    <s v="No"/>
    <s v="Standard"/>
    <s v="Successful"/>
    <s v="On Time"/>
    <n v="1"/>
    <n v="1"/>
    <n v="0"/>
    <x v="4"/>
    <n v="0"/>
    <s v="Normal"/>
    <n v="0"/>
    <n v="0"/>
    <n v="0"/>
    <n v="0"/>
    <n v="1"/>
    <n v="0"/>
    <s v="Maria del Carmen"/>
    <s v="CMOD310786"/>
    <s v="Basis"/>
    <s v="BASIS"/>
    <s v="No"/>
    <s v="No"/>
    <s v="No"/>
    <s v="Si"/>
    <s v="No"/>
  </r>
  <r>
    <x v="14"/>
    <x v="0"/>
    <x v="0"/>
    <s v="normal"/>
    <s v="C001107905"/>
    <s v="SE.AA.MX.SDM.LOCAL"/>
    <s v="De la Cruz Garces Gustavo Adolfo"/>
    <d v="2017-05-20T15:00:00"/>
    <d v="2017-05-20T23:59:00"/>
    <s v="AMER | GDF SUEZ | SLT Remove and Enter the Server to the Domain MGN | vmxtoecwq008"/>
    <s v="Successful"/>
    <s v="On Time"/>
    <s v="No"/>
    <s v="Minor"/>
    <s v="Successful"/>
    <s v="On Time"/>
    <n v="1"/>
    <n v="1"/>
    <n v="0"/>
    <x v="4"/>
    <n v="1"/>
    <s v="SLT"/>
    <n v="0"/>
    <n v="0"/>
    <n v="0"/>
    <n v="0"/>
    <n v="1"/>
    <n v="0"/>
    <s v="Karina"/>
    <s v="-"/>
    <s v="SDM"/>
    <s v="ITO"/>
    <s v="No"/>
    <s v="No"/>
    <s v="No"/>
    <s v="Si"/>
    <s v="No"/>
  </r>
  <r>
    <x v="12"/>
    <x v="0"/>
    <x v="1"/>
    <s v="normal"/>
    <s v="C001109390"/>
    <s v="C.SAP.MX.AA.GDH.MX-BASIS"/>
    <s v="Gomez Hernandez Saday Rubi "/>
    <d v="2017-05-19T15:00:00"/>
    <d v="2017-05-19T17:00:00"/>
    <s v="[GDG] / [ SAP -TS] / [ DEV] / [ GXD] / [ MX] - SNOTE / ITO.CAB pre-approved"/>
    <s v="Successful"/>
    <s v="On Time"/>
    <s v="No"/>
    <s v="Standard"/>
    <s v="Successful"/>
    <s v="On Time"/>
    <n v="1"/>
    <n v="1"/>
    <n v="0"/>
    <x v="4"/>
    <n v="0"/>
    <s v="Normal"/>
    <n v="0"/>
    <n v="0"/>
    <n v="0"/>
    <n v="0"/>
    <n v="1"/>
    <n v="0"/>
    <s v="Karina"/>
    <s v="CMOD317142"/>
    <s v="Basis"/>
    <s v="BASIS"/>
    <s v="No"/>
    <s v="No"/>
    <s v="No"/>
    <s v="Si"/>
    <s v="No"/>
  </r>
  <r>
    <x v="11"/>
    <x v="0"/>
    <x v="1"/>
    <s v="normal"/>
    <s v="C001110995"/>
    <s v="C.AMER.MX.LBU.WINTEL"/>
    <s v="Pacheco Martinez Lucas"/>
    <d v="2017-05-19T13:00:00"/>
    <d v="2017-05-19T17:00:00"/>
    <s v="AMER | KUO | 52953487 | Increased of Disk Space on DEDCSWIFTVM01 DEQROWEBVM01"/>
    <s v="Successful"/>
    <s v="On Time"/>
    <s v="No"/>
    <s v="Standard"/>
    <s v="Successful"/>
    <s v="On Time"/>
    <n v="1"/>
    <n v="1"/>
    <n v="0"/>
    <x v="4"/>
    <n v="0"/>
    <s v="Normal"/>
    <n v="0"/>
    <n v="0"/>
    <n v="0"/>
    <n v="0"/>
    <n v="1"/>
    <n v="0"/>
    <s v="Ariadna"/>
    <s v="C000058623"/>
    <s v="DPO Windows"/>
    <s v="ITO"/>
    <s v="No"/>
    <s v="No"/>
    <s v="No"/>
    <s v="Si"/>
    <s v="No"/>
  </r>
  <r>
    <x v="5"/>
    <x v="0"/>
    <x v="0"/>
    <s v="normal"/>
    <s v="C001111029"/>
    <s v="SE.AMER.MX.OPM-TSMX"/>
    <s v="Juarez Juarez Paulina"/>
    <d v="2017-05-19T16:00:00"/>
    <d v="2017-05-20T12:00:00"/>
    <s v="SLT|TSMX | PQIT | Extracción de información y roll back de servidores Fac. Electronica VW"/>
    <s v="Not Successful"/>
    <s v="On Time"/>
    <s v="No"/>
    <s v="Minor"/>
    <s v="Not Successful"/>
    <s v="On Time"/>
    <n v="0"/>
    <n v="1"/>
    <n v="0"/>
    <x v="4"/>
    <n v="1"/>
    <s v="SLT"/>
    <n v="0"/>
    <n v="0"/>
    <n v="0"/>
    <n v="0"/>
    <n v="1"/>
    <n v="0"/>
    <s v="Karina"/>
    <s v="C000766260"/>
    <s v="OPM"/>
    <s v="ITO"/>
    <s v="No"/>
    <s v="No"/>
    <s v="No"/>
    <s v="Si"/>
    <s v="No"/>
  </r>
  <r>
    <x v="16"/>
    <x v="0"/>
    <x v="0"/>
    <s v="normal"/>
    <s v="C001111041"/>
    <s v="SE.SPR.MX.ORGANIZACION.TS"/>
    <s v="Gallardo Lozano Cuauhtemoc"/>
    <d v="2017-05-21T11:55:00"/>
    <d v="2017-05-21T17:00:00"/>
    <s v="SLT|Instalación y Activación de cobres para VW Bank en Nave 2B"/>
    <s v="Successful"/>
    <s v="On Time"/>
    <s v="No"/>
    <s v="Minor"/>
    <s v="Successful"/>
    <s v="On Time"/>
    <n v="1"/>
    <n v="1"/>
    <n v="0"/>
    <x v="4"/>
    <n v="1"/>
    <s v="SLT"/>
    <n v="0"/>
    <n v="0"/>
    <n v="0"/>
    <n v="0"/>
    <n v="1"/>
    <n v="0"/>
    <s v="Alejandro"/>
    <s v="-"/>
    <s v="Organización"/>
    <s v="ITO"/>
    <s v="No"/>
    <s v="No"/>
    <s v="No"/>
    <s v="Si"/>
    <s v="No"/>
  </r>
  <r>
    <x v="11"/>
    <x v="0"/>
    <x v="1"/>
    <s v="normal"/>
    <s v="C001111045"/>
    <s v="C.AMER.MX.LBU.WINTEL"/>
    <s v="Xaxalpa Maldonado Yancarlo"/>
    <d v="2017-05-21T08:00:00"/>
    <d v="2017-05-21T15:00:00"/>
    <s v="AMER | KUO | Electrical Maintenance in Irapuato GPM / APROBADO"/>
    <s v="Successful"/>
    <s v="On Time"/>
    <s v="No"/>
    <s v="Standard"/>
    <s v="Successful"/>
    <s v="On Time"/>
    <n v="1"/>
    <n v="1"/>
    <n v="0"/>
    <x v="4"/>
    <n v="0"/>
    <s v="Normal"/>
    <n v="0"/>
    <n v="0"/>
    <n v="0"/>
    <n v="0"/>
    <n v="1"/>
    <n v="0"/>
    <s v="Ariadna"/>
    <s v="C000238516"/>
    <s v="DPO Windows"/>
    <s v="ITO"/>
    <s v="No"/>
    <s v="No"/>
    <s v="No"/>
    <s v="Si"/>
    <s v="No"/>
  </r>
  <r>
    <x v="8"/>
    <x v="0"/>
    <x v="1"/>
    <s v="normal"/>
    <s v="C40816071"/>
    <s v="FACILITIES ITS Support OPS VWM CHGMGR"/>
    <s v="Alvarado Pacheco Milthon Christian"/>
    <d v="2017-05-21T09:00:00"/>
    <d v="2017-05-22T09:00:00"/>
    <s v="Electrical maintenance to MX_20103 air conditioning precision equipment of Data Center Cubo 2"/>
    <s v="Successful"/>
    <s v="On Time"/>
    <s v="No"/>
    <s v="Standard"/>
    <s v="Successful"/>
    <s v="On Time"/>
    <n v="1"/>
    <n v="1"/>
    <n v="0"/>
    <x v="4"/>
    <n v="0"/>
    <s v="Normal"/>
    <n v="0"/>
    <n v="0"/>
    <n v="0"/>
    <n v="0"/>
    <n v="1"/>
    <n v="0"/>
    <s v="Alejandro"/>
    <s v="CT40002869"/>
    <s v="DCI"/>
    <s v="ITO"/>
    <s v="No"/>
    <s v="No"/>
    <s v="No"/>
    <s v="Si"/>
    <s v="No"/>
  </r>
  <r>
    <x v="8"/>
    <x v="0"/>
    <x v="1"/>
    <s v="normal"/>
    <s v="C40816474"/>
    <s v="FACILITIES ITS Support OPS VWM CHGMGR"/>
    <s v="Alvarado Pacheco Milthon Christian"/>
    <d v="2017-05-21T09:00:00"/>
    <d v="2017-05-22T09:00:00"/>
    <s v="Electrical maintenance to MX_2018 air conditioning precision equipment of Data Center Cubo 6"/>
    <s v="Successful"/>
    <s v="On Time"/>
    <s v="No"/>
    <s v="Standard"/>
    <s v="Successful"/>
    <s v="On Time"/>
    <n v="1"/>
    <n v="1"/>
    <n v="0"/>
    <x v="4"/>
    <n v="0"/>
    <s v="Normal"/>
    <n v="0"/>
    <n v="0"/>
    <n v="0"/>
    <n v="0"/>
    <n v="1"/>
    <n v="0"/>
    <s v="Alejandro"/>
    <s v="CT40002869"/>
    <s v="DCI"/>
    <s v="ITO"/>
    <s v="No"/>
    <s v="No"/>
    <s v="No"/>
    <s v="Si"/>
    <s v="No"/>
  </r>
  <r>
    <x v="22"/>
    <x v="0"/>
    <x v="1"/>
    <s v="normal"/>
    <s v="C001075427"/>
    <s v="C.SAP.MX.AA.GDH.MX-BASIS"/>
    <s v="Coyotecatl Tecanhuey Lucero"/>
    <d v="2017-05-22T10:00:00"/>
    <d v="2017-05-22T23:00:00"/>
    <s v="CEF / SAP TS-SL / PRODUCTION / W1P / DSI - Install SAP Bundle Patch (SBP) /CCAB; CSS.CAB pre-approved [4EP]"/>
    <s v="Successful"/>
    <s v="On Time"/>
    <s v="No"/>
    <s v="Standard"/>
    <s v="Successful"/>
    <s v="On Time"/>
    <n v="1"/>
    <n v="1"/>
    <n v="0"/>
    <x v="4"/>
    <n v="0"/>
    <s v="Normal"/>
    <n v="0"/>
    <n v="0"/>
    <n v="0"/>
    <n v="0"/>
    <n v="1"/>
    <n v="0"/>
    <s v="Karina"/>
    <s v="CMOD318870"/>
    <s v="Basis"/>
    <s v="BASIS"/>
    <s v="No"/>
    <s v="No"/>
    <s v="No"/>
    <s v="Si"/>
    <s v="No"/>
  </r>
  <r>
    <x v="3"/>
    <x v="0"/>
    <x v="0"/>
    <s v="normal"/>
    <s v="C001080126"/>
    <s v="SE.AA.MX.SDM.LOCAL"/>
    <s v="Pedraza Hernandez Eduardo  "/>
    <d v="2017-05-19T16:00:00"/>
    <d v="2017-05-22T20:00:00"/>
    <s v="Taurus | Baja temporal de servicios SAP ambientes Desarrollo y Calidad"/>
    <s v="Successful"/>
    <s v="On Time"/>
    <s v="No"/>
    <s v="Minor"/>
    <s v="Successful"/>
    <s v="On Time"/>
    <n v="1"/>
    <n v="1"/>
    <n v="0"/>
    <x v="4"/>
    <n v="0"/>
    <s v="Normal"/>
    <n v="0"/>
    <n v="0"/>
    <n v="0"/>
    <n v="0"/>
    <n v="1"/>
    <n v="0"/>
    <s v="Karina"/>
    <s v="C000975507"/>
    <s v="SDM"/>
    <s v="ITO"/>
    <s v="No"/>
    <s v="No"/>
    <s v="No"/>
    <s v="Si"/>
    <s v="No"/>
  </r>
  <r>
    <x v="1"/>
    <x v="0"/>
    <x v="0"/>
    <s v="normal"/>
    <s v="C001081583"/>
    <s v="C.AMER.MX.MSG.VITRO"/>
    <s v="Martinez Perez Carlos"/>
    <d v="2017-05-19T23:00:00"/>
    <d v="2017-05-22T17:00:00"/>
    <s v="AMER | VITRO | DATABASE DIVISION TESTS"/>
    <s v="Successful"/>
    <s v="On Time"/>
    <s v="No"/>
    <s v="Minor"/>
    <s v="Successful"/>
    <s v="On Time"/>
    <n v="1"/>
    <n v="1"/>
    <n v="0"/>
    <x v="4"/>
    <n v="0"/>
    <s v="Normal"/>
    <n v="0"/>
    <n v="0"/>
    <n v="0"/>
    <n v="0"/>
    <n v="1"/>
    <n v="0"/>
    <s v="Maria del Carmen"/>
    <s v="-"/>
    <s v="Exchange"/>
    <s v="ITO"/>
    <s v="No"/>
    <s v="No"/>
    <s v="No"/>
    <s v="Si"/>
    <s v="No"/>
  </r>
  <r>
    <x v="16"/>
    <x v="0"/>
    <x v="0"/>
    <s v="normal"/>
    <s v="C001081660"/>
    <s v="C.SAP.MX.AA.GDH.MX-BASIS"/>
    <s v="Escalante Gonzalez Carlos"/>
    <d v="2017-05-17T14:00:00"/>
    <d v="2017-05-22T12:00:00"/>
    <s v="VW BANK / SAP-TSMX / PRODUCTION / PFS - Upgrade of support package stack SP12"/>
    <s v="Successful"/>
    <s v="On Time"/>
    <s v="No"/>
    <s v="Minor"/>
    <s v="Successful"/>
    <s v="On Time"/>
    <n v="1"/>
    <n v="1"/>
    <n v="0"/>
    <x v="4"/>
    <n v="0"/>
    <s v="Normal"/>
    <n v="0"/>
    <n v="0"/>
    <n v="0"/>
    <n v="0"/>
    <n v="1"/>
    <n v="0"/>
    <s v="Alejandro"/>
    <s v="-"/>
    <s v="Basis"/>
    <s v="BASIS"/>
    <s v="No"/>
    <s v="No"/>
    <s v="No"/>
    <s v="Si"/>
    <s v="No"/>
  </r>
  <r>
    <x v="5"/>
    <x v="0"/>
    <x v="0"/>
    <s v="normal"/>
    <s v="C001096206"/>
    <s v="C.AMER.MX.DCO.DCI"/>
    <s v="Alvarado Pacheco Milthon Christian"/>
    <d v="2017-05-22T09:00:00"/>
    <d v="2017-05-23T09:00:00"/>
    <s v="AMER | T-Systems | Maintenance Cooling precision in MX_3001 AC PRES 2B"/>
    <s v="Successful"/>
    <s v="On Time"/>
    <s v="No"/>
    <s v="Minor"/>
    <s v="Successful"/>
    <s v="On Time"/>
    <n v="1"/>
    <n v="1"/>
    <n v="0"/>
    <x v="4"/>
    <n v="0"/>
    <s v="Normal"/>
    <n v="0"/>
    <n v="0"/>
    <n v="0"/>
    <n v="0"/>
    <n v="1"/>
    <n v="0"/>
    <s v="Karina"/>
    <s v="C000054225"/>
    <s v="DCI"/>
    <s v="ITO"/>
    <s v="No"/>
    <s v="No"/>
    <s v="No"/>
    <s v="Si"/>
    <s v="No"/>
  </r>
  <r>
    <x v="11"/>
    <x v="0"/>
    <x v="1"/>
    <s v="normal"/>
    <s v="C001097933"/>
    <s v="C.SAP.MX.AA.GDH.MX-BASIS"/>
    <s v="Flores Cuatzo Antonio  "/>
    <d v="2017-05-22T14:00:00"/>
    <d v="2017-05-22T15:00:00"/>
    <s v="GRUPO KUO / [ SAP - MX ] / {QAS ] / QA3 / [ MX ] - SAP Parameter Change_Online / CCAB; ITO.CAB pre-approved [4EP]"/>
    <s v="Successful"/>
    <s v="On Time"/>
    <s v="No"/>
    <s v="Standard"/>
    <s v="Successful"/>
    <s v="On Time"/>
    <n v="1"/>
    <n v="1"/>
    <n v="0"/>
    <x v="4"/>
    <n v="0"/>
    <s v="Normal"/>
    <n v="0"/>
    <n v="0"/>
    <n v="0"/>
    <n v="0"/>
    <n v="1"/>
    <n v="0"/>
    <s v="Ariadna"/>
    <s v="CMOD317343"/>
    <s v="Basis"/>
    <s v="BASIS"/>
    <s v="No"/>
    <s v="No"/>
    <s v="No"/>
    <s v="Si"/>
    <s v="No"/>
  </r>
  <r>
    <x v="1"/>
    <x v="0"/>
    <x v="1"/>
    <s v="normal"/>
    <s v="C001104059"/>
    <s v="C.SAP.MX.AA.SAP-BASIS"/>
    <s v="Hernandez Jacinto Marco Antonio"/>
    <d v="2017-05-22T11:00:00"/>
    <d v="2017-05-22T19:00:00"/>
    <s v="VITRO | QAS | BW | BQA | COMPONENTS PATCH INSTALATION | ST-PI | ST-A /PI"/>
    <s v="Successful"/>
    <s v="On Time"/>
    <s v="No"/>
    <s v="Standard"/>
    <s v="Successful"/>
    <s v="On Time"/>
    <n v="1"/>
    <n v="1"/>
    <n v="0"/>
    <x v="4"/>
    <n v="0"/>
    <s v="Normal"/>
    <n v="0"/>
    <n v="0"/>
    <n v="0"/>
    <n v="0"/>
    <n v="1"/>
    <n v="0"/>
    <s v="Maria del Carmen"/>
    <s v="CMOD318335"/>
    <s v="Basis"/>
    <s v="BASIS"/>
    <s v="No"/>
    <s v="No"/>
    <s v="No"/>
    <s v="Si"/>
    <s v="No"/>
  </r>
  <r>
    <x v="5"/>
    <x v="0"/>
    <x v="0"/>
    <s v="normal"/>
    <s v="C001106035"/>
    <s v="SE.AMER.MX.OPM-TSMX"/>
    <s v="Dzib Mena Monica Onelia"/>
    <d v="2017-05-18T08:00:00"/>
    <d v="2017-05-22T17:00:00"/>
    <s v="TSMX_PQIT | Distribución de Akamai Infinite Enterprise TSMX - Distribución"/>
    <s v="Successful"/>
    <s v="On Time"/>
    <s v="No"/>
    <s v="Minor"/>
    <s v="Successful"/>
    <s v="On Time"/>
    <n v="1"/>
    <n v="1"/>
    <n v="0"/>
    <x v="4"/>
    <n v="0"/>
    <s v="Normal"/>
    <n v="0"/>
    <n v="0"/>
    <n v="0"/>
    <n v="0"/>
    <n v="1"/>
    <n v="0"/>
    <s v="Karina"/>
    <s v="C000983858"/>
    <s v="OPM"/>
    <s v="ITO"/>
    <s v="No"/>
    <s v="No"/>
    <s v="No"/>
    <s v="Si"/>
    <s v="No"/>
  </r>
  <r>
    <x v="12"/>
    <x v="0"/>
    <x v="1"/>
    <s v="normal"/>
    <s v="C001106107"/>
    <s v="C.SAP.MX.AA.SAP-BASIS"/>
    <s v="Gomez Hernandez Saday Rubi "/>
    <d v="2017-05-22T11:00:00"/>
    <d v="2017-05-22T15:00:00"/>
    <s v="TSMX | GDG | /SAP Request:User deletion Preaprobado"/>
    <s v="Successful"/>
    <s v="On Time"/>
    <s v="No"/>
    <s v="Standard"/>
    <s v="Successful"/>
    <s v="On Time"/>
    <n v="1"/>
    <n v="1"/>
    <n v="0"/>
    <x v="4"/>
    <n v="0"/>
    <s v="Normal"/>
    <n v="0"/>
    <n v="0"/>
    <n v="0"/>
    <n v="0"/>
    <n v="1"/>
    <n v="0"/>
    <s v="Karina"/>
    <s v="C000750658"/>
    <s v="Basis"/>
    <s v="BASIS"/>
    <s v="No"/>
    <s v="No"/>
    <s v="No"/>
    <s v="Si"/>
    <s v="No"/>
  </r>
  <r>
    <x v="11"/>
    <x v="0"/>
    <x v="1"/>
    <s v="normal"/>
    <s v="C001109480"/>
    <s v="C.SAP.MX.AA.GDH.MX-BASIS"/>
    <s v="Flores Cuatzo Antonio  "/>
    <d v="2017-05-22T10:00:00"/>
    <d v="2017-05-22T11:00:00"/>
    <s v="GRUPO KUO / [ SAP - MX ] / {QAS] / QAA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09501"/>
    <s v="C.SAP.MX.AA.GDH.MX-BASIS"/>
    <s v="Flores Cuatzo Antonio  "/>
    <d v="2017-05-22T11:00:00"/>
    <d v="2017-05-22T12:00:00"/>
    <s v="GRUPO KUO / [ SAP - MX ] / {QAS] / DHR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09504"/>
    <s v="C.SAP.MX.AA.GDH.MX-BASIS"/>
    <s v="Flores Cuatzo Antonio  "/>
    <d v="2017-05-22T12:00:00"/>
    <d v="2017-05-22T13:00:00"/>
    <s v="GRUPO KUO / [ SAP - MX ] / {QAS] / GRQ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09507"/>
    <s v="C.SAP.MX.AA.GDH.MX-BASIS"/>
    <s v="Flores Cuatzo Antonio  "/>
    <d v="2017-05-23T10:00:00"/>
    <d v="2017-05-23T11:00:00"/>
    <s v="GRUPO KUO / [ SAP - MX ] / {QAS] / PIQ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09513"/>
    <s v="C.SAP.MX.AA.GDH.MX-BASIS"/>
    <s v="Flores Cuatzo Antonio  "/>
    <d v="2017-05-23T11:00:00"/>
    <d v="2017-05-23T12:00:00"/>
    <s v="GRUPO KUO / [ SAP - MX ] / {QAS] / QA4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09520"/>
    <s v="C.SAP.MX.AA.GDH.MX-BASIS"/>
    <s v="Flores Cuatzo Antonio  "/>
    <d v="2017-05-23T12:00:00"/>
    <d v="2017-05-23T13:00:00"/>
    <s v="GRUPO KUO / [ SAP - MX ] / {QAS] / QAD / [ MX ] - SAP Parameter Change_Online / CCAB; ITO.CAB pre-approved [4EP]"/>
    <s v="Successful"/>
    <s v="On Time"/>
    <s v="No"/>
    <s v="Standard"/>
    <s v="Successful"/>
    <s v="On Time"/>
    <n v="1"/>
    <n v="1"/>
    <n v="0"/>
    <x v="4"/>
    <n v="0"/>
    <s v="Normal"/>
    <n v="0"/>
    <n v="0"/>
    <n v="0"/>
    <n v="0"/>
    <n v="1"/>
    <n v="0"/>
    <s v="Ariadna"/>
    <s v="CMOD317343"/>
    <s v="Basis"/>
    <s v="BASIS"/>
    <s v="No"/>
    <s v="No"/>
    <s v="No"/>
    <s v="Si"/>
    <s v="No"/>
  </r>
  <r>
    <x v="12"/>
    <x v="0"/>
    <x v="1"/>
    <s v="normal"/>
    <s v="C001109603"/>
    <s v="C.SAP.MX.AA.GDH.MX-BASIS"/>
    <s v="Gomez Hernandez Saday Rubi "/>
    <d v="2017-05-22T11:00:00"/>
    <d v="2017-05-22T13:00:00"/>
    <s v="[GDG] / [ SAP TS-MX] / [QAS] / [GEQ] / [ MX] - SNOTE / ITO.CAB pre-approved"/>
    <s v="Successful"/>
    <s v="On Time"/>
    <s v="No"/>
    <s v="Standard"/>
    <s v="Successful"/>
    <s v="On Time"/>
    <n v="1"/>
    <n v="1"/>
    <n v="0"/>
    <x v="4"/>
    <n v="0"/>
    <s v="Normal"/>
    <n v="0"/>
    <n v="0"/>
    <n v="0"/>
    <n v="0"/>
    <n v="1"/>
    <n v="0"/>
    <s v="Karina"/>
    <s v="CMOD317142"/>
    <s v="Basis"/>
    <s v="BASIS"/>
    <s v="No"/>
    <s v="No"/>
    <s v="No"/>
    <s v="Si"/>
    <s v="No"/>
  </r>
  <r>
    <x v="12"/>
    <x v="0"/>
    <x v="1"/>
    <s v="normal"/>
    <s v="C001110971"/>
    <s v="C.SAP.MX.AA.GDH.MX-BASIS"/>
    <s v="Gomez Hernandez Saday Rubi "/>
    <d v="2017-05-22T15:00:00"/>
    <d v="2017-05-22T17:00:00"/>
    <s v="[GDG] / [ SAP -TS] / [QAS] / [QAS] / [ MX] - SNOTE / ITO.CAB pre-approved"/>
    <s v="Successful"/>
    <s v="On Time"/>
    <s v="No"/>
    <s v="Standard"/>
    <s v="Successful"/>
    <s v="On Time"/>
    <n v="1"/>
    <n v="1"/>
    <n v="0"/>
    <x v="4"/>
    <n v="0"/>
    <s v="Normal"/>
    <n v="0"/>
    <n v="0"/>
    <n v="0"/>
    <n v="0"/>
    <n v="1"/>
    <n v="0"/>
    <s v="Karina"/>
    <s v="CMOD317142"/>
    <s v="Basis"/>
    <s v="BASIS"/>
    <s v="No"/>
    <s v="No"/>
    <s v="No"/>
    <s v="Si"/>
    <s v="No"/>
  </r>
  <r>
    <x v="15"/>
    <x v="0"/>
    <x v="1"/>
    <s v="normal"/>
    <s v="C001111030"/>
    <s v="C.SAP.MX.AA.GDH.MX-BASIS"/>
    <s v="Morales Herrera Benjamin  "/>
    <d v="2017-05-22T11:00:00"/>
    <d v="2017-05-22T17:00:00"/>
    <s v="TSMX/ERP-ERD-CRD-CRP/SAP Request: User creation with assignment of the roles CSS.CAB preapproved"/>
    <s v="Successful"/>
    <s v="On Time"/>
    <s v="No"/>
    <s v="Standard"/>
    <s v="Successful"/>
    <s v="On Time"/>
    <n v="1"/>
    <n v="1"/>
    <n v="0"/>
    <x v="4"/>
    <n v="0"/>
    <s v="Normal"/>
    <n v="0"/>
    <n v="0"/>
    <n v="0"/>
    <n v="0"/>
    <n v="1"/>
    <n v="0"/>
    <s v="Karina"/>
    <s v="CMOD310786"/>
    <s v="Basis"/>
    <s v="BASIS"/>
    <s v="No"/>
    <s v="No"/>
    <s v="No"/>
    <s v="Si"/>
    <s v="No"/>
  </r>
  <r>
    <x v="0"/>
    <x v="0"/>
    <x v="1"/>
    <s v="normal"/>
    <s v="C001111047"/>
    <s v="C.SAP.MX.AA.GDH.MX-BASIS"/>
    <s v="Morales Herrera Benjamin  "/>
    <d v="2017-05-22T11:00:00"/>
    <d v="2017-05-22T17:00:00"/>
    <s v="TSMX/PR1-QR1-ER1/SAP Request: User creation with assignment of the roles CSS.CAB preapproved"/>
    <s v="Successful"/>
    <s v="On Time"/>
    <s v="No"/>
    <s v="Standard"/>
    <s v="Successful"/>
    <s v="On Time"/>
    <n v="1"/>
    <n v="1"/>
    <n v="0"/>
    <x v="4"/>
    <n v="0"/>
    <s v="Normal"/>
    <n v="0"/>
    <n v="0"/>
    <n v="0"/>
    <n v="0"/>
    <n v="1"/>
    <n v="0"/>
    <s v="Ariadna"/>
    <s v="CMOD310786"/>
    <s v="Basis"/>
    <s v="BASIS"/>
    <s v="No"/>
    <s v="No"/>
    <s v="No"/>
    <s v="Si"/>
    <s v="No"/>
  </r>
  <r>
    <x v="11"/>
    <x v="0"/>
    <x v="1"/>
    <s v="normal"/>
    <s v="C001111098"/>
    <s v="C.SAP.MX.AA.GDH.MX-BASIS"/>
    <s v="Flores Cuatzo Antonio  "/>
    <d v="2017-05-22T15:00:00"/>
    <d v="2017-05-22T16:00:00"/>
    <s v="GRUPO KUO / [ SAP - MX ] / {QAS ] / QAA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11101"/>
    <s v="C.SAP.MX.AA.GDH.MX-BASIS"/>
    <s v="Flores Cuatzo Antonio  "/>
    <d v="2017-05-22T16:00:00"/>
    <d v="2017-05-22T17:00:00"/>
    <s v="GRUPO KUO / [ SAP - MX ] / {QAS ] / QA9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11104"/>
    <s v="C.SAP.MX.AA.GDH.MX-BASIS"/>
    <s v="Flores Cuatzo Antonio  "/>
    <d v="2017-05-23T14:00:00"/>
    <d v="2017-05-23T15:00:00"/>
    <s v="GRUPO KUO / [ SAP - MX ] / {QAS ] / QA8 / [ MX ] - SAP Parameter Change_Online / CCAB; ITO.CAB pre-approved [4EP]"/>
    <s v="Successful"/>
    <s v="On Time"/>
    <s v="No"/>
    <s v="Standard"/>
    <s v="Successful"/>
    <s v="On Time"/>
    <n v="1"/>
    <n v="1"/>
    <n v="0"/>
    <x v="4"/>
    <n v="0"/>
    <s v="Normal"/>
    <n v="0"/>
    <n v="0"/>
    <n v="0"/>
    <n v="0"/>
    <n v="1"/>
    <n v="0"/>
    <s v="Ariadna"/>
    <s v="CMOD317343"/>
    <s v="Basis"/>
    <s v="BASIS"/>
    <s v="No"/>
    <s v="No"/>
    <s v="No"/>
    <s v="Si"/>
    <s v="No"/>
  </r>
  <r>
    <x v="12"/>
    <x v="0"/>
    <x v="1"/>
    <s v="normal"/>
    <s v="C001112796"/>
    <s v="C.SAP.MX.AA.GDH.MX-BASIS"/>
    <s v="Gomez Hernandez Saday Rubi "/>
    <d v="2017-05-23T11:00:00"/>
    <d v="2017-05-23T13:00:00"/>
    <s v="[GDG] / [ SAP -TS] / [QAS] / [ GXQ] / [ MX] - SNOTE / ITO.CAB pre-approved"/>
    <s v="Successful"/>
    <s v="On Time"/>
    <s v="No"/>
    <s v="Standard"/>
    <s v="Successful"/>
    <s v="On Time"/>
    <n v="1"/>
    <n v="1"/>
    <n v="0"/>
    <x v="4"/>
    <n v="0"/>
    <s v="Normal"/>
    <n v="0"/>
    <n v="0"/>
    <n v="0"/>
    <n v="0"/>
    <n v="1"/>
    <n v="0"/>
    <s v="Karina"/>
    <s v="CMOD317142"/>
    <s v="Basis"/>
    <s v="BASIS"/>
    <s v="No"/>
    <s v="No"/>
    <s v="No"/>
    <s v="Si"/>
    <s v="No"/>
  </r>
  <r>
    <x v="1"/>
    <x v="0"/>
    <x v="1"/>
    <s v="normal"/>
    <s v="C001112858"/>
    <s v="C.AMER.MX.LBU.WINTEL"/>
    <s v="Garcia Ramirez Sonia Elisa"/>
    <d v="2017-05-22T18:00:00"/>
    <d v="2017-05-22T23:30:00"/>
    <s v="AMER | VITRO | Restart server for configure virtual memory"/>
    <s v="Successful"/>
    <s v="On Time"/>
    <s v="No"/>
    <s v="Standard"/>
    <s v="Successful"/>
    <s v="On Time"/>
    <n v="1"/>
    <n v="1"/>
    <n v="0"/>
    <x v="4"/>
    <n v="0"/>
    <s v="Normal"/>
    <n v="0"/>
    <n v="0"/>
    <n v="0"/>
    <n v="0"/>
    <n v="1"/>
    <n v="0"/>
    <s v="Maria del Carmen"/>
    <s v="C000763299"/>
    <s v="DPO Windows"/>
    <s v="ITO"/>
    <s v="No"/>
    <s v="No"/>
    <s v="No"/>
    <s v="Si"/>
    <s v="No"/>
  </r>
  <r>
    <x v="11"/>
    <x v="0"/>
    <x v="1"/>
    <s v="normal"/>
    <s v="C001112966"/>
    <s v="C.SAP.MX.AA.GDH.MX-BASIS"/>
    <s v="Flores Cuatzo Antonio  "/>
    <d v="2017-05-23T15:00:00"/>
    <d v="2017-05-23T16:00:00"/>
    <s v="GRUPO KUO / [ SAP - MX ] / {QAS ] / PIQ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12971"/>
    <s v="C.AMER.MX.LBU.WINTEL"/>
    <s v="Lopez Reyes Artajerjes"/>
    <d v="2017-05-22T19:15:00"/>
    <d v="2017-05-22T23:59:00"/>
    <s v="AMER | Multiple | Healthy restart of server demtyqasvm01 -pre-approved"/>
    <s v="Successful"/>
    <s v="On Time"/>
    <s v="No"/>
    <s v="Standard"/>
    <s v="Successful"/>
    <s v="On Time"/>
    <n v="1"/>
    <n v="1"/>
    <n v="0"/>
    <x v="4"/>
    <n v="0"/>
    <s v="Normal"/>
    <n v="0"/>
    <n v="0"/>
    <n v="0"/>
    <n v="0"/>
    <n v="1"/>
    <n v="0"/>
    <s v="Ariadna"/>
    <s v="C000961078"/>
    <s v="DPO Windows"/>
    <s v="ITO"/>
    <s v="No"/>
    <s v="No"/>
    <s v="No"/>
    <s v="Si"/>
    <s v="No"/>
  </r>
  <r>
    <x v="6"/>
    <x v="0"/>
    <x v="1"/>
    <s v="normal"/>
    <s v="C001114732"/>
    <s v="C.AMER.MX.LBU.WINTEL"/>
    <s v="Pacheco Martinez Lucas"/>
    <d v="2017-05-23T13:00:00"/>
    <d v="2017-05-23T16:00:00"/>
    <s v="AMER | GDF SUEZ | 52957255 | Increased of Disk Space on DSI | VPUE-SAPBWDEV"/>
    <s v="Successful"/>
    <s v="On Time"/>
    <s v="No"/>
    <s v="Standard"/>
    <s v="Successful"/>
    <s v="On Time"/>
    <n v="1"/>
    <n v="1"/>
    <n v="0"/>
    <x v="4"/>
    <n v="0"/>
    <s v="Normal"/>
    <n v="0"/>
    <n v="0"/>
    <n v="0"/>
    <n v="0"/>
    <n v="1"/>
    <n v="0"/>
    <s v="Ariadna"/>
    <s v="C000058623"/>
    <s v="DPO Windows"/>
    <s v="ITO"/>
    <s v="No"/>
    <s v="No"/>
    <s v="No"/>
    <s v="Si"/>
    <s v="No"/>
  </r>
  <r>
    <x v="8"/>
    <x v="0"/>
    <x v="0"/>
    <s v="normal"/>
    <s v="C40812350"/>
    <s v="BACKUP ITS Support OPS VWM CHGMGR"/>
    <s v="Castro Vazquez Antonio De Jesus"/>
    <d v="2017-05-08T08:00:00"/>
    <d v="2017-05-22T17:00:00"/>
    <s v="Prueba de Instalación de Data Protector 9.05 en servidor no productivo."/>
    <s v="Successful"/>
    <s v="On Time"/>
    <s v="No"/>
    <s v="Minor"/>
    <s v="Successful"/>
    <s v="On Time"/>
    <n v="1"/>
    <n v="1"/>
    <n v="0"/>
    <x v="4"/>
    <n v="0"/>
    <s v="Normal"/>
    <n v="0"/>
    <n v="0"/>
    <n v="0"/>
    <n v="0"/>
    <n v="1"/>
    <n v="0"/>
    <s v="Alejandro"/>
    <s v="CT40008671"/>
    <s v="Backups -Storage"/>
    <s v="ITO"/>
    <s v="No"/>
    <s v="No"/>
    <s v="No"/>
    <s v="Si"/>
    <s v="No"/>
  </r>
  <r>
    <x v="8"/>
    <x v="0"/>
    <x v="0"/>
    <s v="normal"/>
    <s v="C40816477"/>
    <s v="FACILITIES ITS Support OPS VWM CHGMGR"/>
    <s v="Alvarado Pacheco Milthon Christian"/>
    <d v="2017-05-20T09:00:00"/>
    <d v="2017-05-22T16:00:00"/>
    <s v="Preventive Maintenance to Generator emergency MX_1051 PEM"/>
    <s v="Successful"/>
    <s v="On Time"/>
    <s v="No"/>
    <s v="Minor"/>
    <s v="Successful"/>
    <s v="On Time"/>
    <n v="1"/>
    <n v="1"/>
    <n v="0"/>
    <x v="4"/>
    <n v="0"/>
    <s v="Normal"/>
    <n v="0"/>
    <n v="0"/>
    <n v="0"/>
    <n v="0"/>
    <n v="1"/>
    <n v="0"/>
    <s v="Alejandro"/>
    <s v="CT40009128"/>
    <s v="DCI"/>
    <s v="ITO"/>
    <s v="No"/>
    <s v="No"/>
    <s v="No"/>
    <s v="Si"/>
    <s v="No"/>
  </r>
  <r>
    <x v="8"/>
    <x v="0"/>
    <x v="0"/>
    <s v="normal"/>
    <s v="C40821034"/>
    <s v="SERVERS WINTEL ITS Support OPS VWM CHGMGR"/>
    <s v="Islas Agustin Maricarmen"/>
    <d v="2017-05-19T22:00:00"/>
    <d v="2017-05-22T17:00:00"/>
    <s v="Distribucion e instalacion parches Sistema Operativo Microsoft Servers VWM Productivos"/>
    <s v="Successful"/>
    <s v="On Time"/>
    <s v="No"/>
    <s v="Minor"/>
    <s v="Successful"/>
    <s v="On Time"/>
    <n v="1"/>
    <n v="1"/>
    <n v="0"/>
    <x v="4"/>
    <n v="0"/>
    <s v="Normal"/>
    <n v="0"/>
    <n v="0"/>
    <n v="0"/>
    <n v="0"/>
    <n v="1"/>
    <n v="0"/>
    <s v="Alejandro"/>
    <s v="CT40004396"/>
    <s v="DPO Windows"/>
    <s v="ITO"/>
    <s v="No"/>
    <s v="No"/>
    <s v="No"/>
    <s v="Si"/>
    <s v="No"/>
  </r>
  <r>
    <x v="8"/>
    <x v="1"/>
    <x v="0"/>
    <s v="normal"/>
    <s v="C40821117"/>
    <s v="OPM ITS Support OPS VWM CHGMGR"/>
    <s v="Vargas Aguilar Jorge"/>
    <d v="2017-05-21T13:00:00"/>
    <d v="2017-05-22T17:00:00"/>
    <s v="Arreglo de cableado del equipo SW-HB3-ET2K localizados en DCPII Gabinete 2116"/>
    <s v="Successful"/>
    <s v="On Time"/>
    <s v="No"/>
    <s v="Minor"/>
    <s v="Successful"/>
    <s v="On Time"/>
    <n v="1"/>
    <n v="1"/>
    <n v="0"/>
    <x v="4"/>
    <n v="0"/>
    <s v="Normal"/>
    <n v="0"/>
    <n v="0"/>
    <n v="0"/>
    <n v="0"/>
    <n v="1"/>
    <n v="0"/>
    <s v="Alejandro"/>
    <s v="CT40005482"/>
    <s v="OPM"/>
    <s v="TSS"/>
    <s v="No"/>
    <s v="No"/>
    <s v="No"/>
    <s v="Si"/>
    <s v="No"/>
  </r>
  <r>
    <x v="8"/>
    <x v="1"/>
    <x v="0"/>
    <s v="normal"/>
    <s v="C40821118"/>
    <s v="OPM ITS Support OPS VWM CHGMGR"/>
    <s v="Vargas Aguilar Jorge"/>
    <d v="2017-05-21T09:00:00"/>
    <d v="2017-05-22T17:00:00"/>
    <s v="Arreglo de cableado del equipo MX_SW-HB4-ET2K y retiro de cableado sin servicios localizados en DCPII Gabinete 2114 - Fase II"/>
    <s v="Successful"/>
    <s v="On Time"/>
    <s v="No"/>
    <s v="Minor"/>
    <s v="Successful"/>
    <s v="On Time"/>
    <n v="1"/>
    <n v="1"/>
    <n v="0"/>
    <x v="4"/>
    <n v="0"/>
    <s v="Normal"/>
    <n v="0"/>
    <n v="0"/>
    <n v="0"/>
    <n v="0"/>
    <n v="1"/>
    <n v="1"/>
    <s v="Alejandro"/>
    <s v="CT40005482"/>
    <s v="OPM"/>
    <s v="TSS"/>
    <s v="No"/>
    <s v="No"/>
    <s v="No"/>
    <s v="Si"/>
    <s v="Si"/>
  </r>
  <r>
    <x v="8"/>
    <x v="1"/>
    <x v="0"/>
    <s v="normal"/>
    <s v="C40821811"/>
    <s v="OPM ITS Support OPS VWM CHGMGR"/>
    <s v="Vargas Aguilar Jorge"/>
    <d v="2017-05-20T09:00:00"/>
    <d v="2017-05-22T17:00:00"/>
    <s v="Arreglo de cableado a equipos unix / windows localizados en DCPII Gabinete 2304"/>
    <s v="Successful"/>
    <s v="On Time"/>
    <s v="No"/>
    <s v="Minor"/>
    <s v="Successful"/>
    <s v="On Time"/>
    <n v="1"/>
    <n v="1"/>
    <n v="0"/>
    <x v="4"/>
    <n v="0"/>
    <s v="Normal"/>
    <n v="0"/>
    <n v="0"/>
    <n v="0"/>
    <n v="0"/>
    <n v="1"/>
    <n v="0"/>
    <s v="Alejandro"/>
    <s v="CT40005482"/>
    <s v="OPM"/>
    <s v="TSS"/>
    <s v="No"/>
    <s v="No"/>
    <s v="No"/>
    <s v="Si"/>
    <s v="No"/>
  </r>
  <r>
    <x v="8"/>
    <x v="0"/>
    <x v="1"/>
    <s v="normal"/>
    <s v="C40826762"/>
    <s v="STORAGE ITS Support OPS VWM CHGMGR"/>
    <s v="GEORGE DAVILA JESUS JACOB"/>
    <d v="2017-05-23T10:00:00"/>
    <d v="2017-05-23T15:00:00"/>
    <s v="Cambio de Disco en Storage"/>
    <s v="Successful"/>
    <s v="On Time"/>
    <s v="No"/>
    <s v="Standard"/>
    <s v="Successful"/>
    <s v="On Time"/>
    <n v="1"/>
    <n v="1"/>
    <n v="0"/>
    <x v="4"/>
    <n v="0"/>
    <s v="Normal"/>
    <n v="0"/>
    <n v="0"/>
    <n v="0"/>
    <n v="0"/>
    <n v="1"/>
    <n v="0"/>
    <s v="Alejandro"/>
    <s v="CT40000633"/>
    <s v="Backups -Storage"/>
    <s v="ITO"/>
    <s v="No"/>
    <s v="No"/>
    <s v="No"/>
    <s v="Si"/>
    <s v="No"/>
  </r>
  <r>
    <x v="13"/>
    <x v="0"/>
    <x v="0"/>
    <s v="normal"/>
    <s v="CRQ224863"/>
    <s v="Css-Mex.GpoModelo-Admon-Hyperion-IE"/>
    <s v="MARTINEZ TORIJA MIGUEL EDUARDO"/>
    <d v="2017-05-21T07:00:00"/>
    <d v="2017-05-23T17:00:00"/>
    <s v="PBI21104 Mantenimiento de HFM Prod."/>
    <s v="Successful"/>
    <s v="On Time"/>
    <s v="No"/>
    <s v="Minor"/>
    <s v="Successful"/>
    <s v="On Time"/>
    <n v="1"/>
    <n v="1"/>
    <n v="0"/>
    <x v="4"/>
    <n v="0"/>
    <s v="Normal"/>
    <n v="0"/>
    <n v="0"/>
    <n v="0"/>
    <n v="0"/>
    <n v="1"/>
    <n v="0"/>
    <s v="Fernando"/>
    <s v="-"/>
    <s v="Admon Was"/>
    <s v="ITO"/>
    <s v="No"/>
    <s v="No"/>
    <s v="No"/>
    <s v="Si"/>
    <s v="No"/>
  </r>
  <r>
    <x v="1"/>
    <x v="1"/>
    <x v="1"/>
    <s v="normal"/>
    <s v="C001070006"/>
    <s v="TS.CP.MX.SIC.WAN.VITRO"/>
    <s v="Garcia Guajardo Jesus  "/>
    <d v="2017-05-23T20:00:00"/>
    <d v="2017-05-24T01:00:00"/>
    <s v="Vitro | TSS - Alta &lt;Conexion Prueba Tunnel VPN Vitro-PGW&gt; en Firewall &lt;Concentrador VPN&gt; | Pre autorizado"/>
    <s v="Successful"/>
    <s v="On Time"/>
    <s v="No"/>
    <s v="Standard"/>
    <s v="Successful"/>
    <s v="On Time"/>
    <n v="1"/>
    <n v="1"/>
    <n v="0"/>
    <x v="4"/>
    <n v="0"/>
    <s v="Normal"/>
    <n v="0"/>
    <n v="0"/>
    <n v="0"/>
    <n v="0"/>
    <n v="1"/>
    <n v="0"/>
    <s v="Maria del Carmen"/>
    <s v="C000473050"/>
    <s v="WAN"/>
    <s v="TSS"/>
    <s v="No"/>
    <s v="No"/>
    <s v="No"/>
    <s v="Si"/>
    <s v="No"/>
  </r>
  <r>
    <x v="5"/>
    <x v="0"/>
    <x v="0"/>
    <s v="normal"/>
    <s v="C001096210"/>
    <s v="C.AMER.MX.DCO.DCI"/>
    <s v="Alvarado Pacheco Milthon Christian"/>
    <d v="2017-05-23T09:00:00"/>
    <d v="2017-05-24T09:00:00"/>
    <s v="AMER | T-Systems | Maintenance Cooling precision in MX_3000 AC PRES 2B"/>
    <s v="Successful"/>
    <s v="On Time"/>
    <s v="No"/>
    <s v="Minor"/>
    <s v="Successful"/>
    <s v="On Time"/>
    <n v="1"/>
    <n v="1"/>
    <n v="0"/>
    <x v="4"/>
    <n v="0"/>
    <s v="Normal"/>
    <n v="0"/>
    <n v="0"/>
    <n v="0"/>
    <n v="0"/>
    <n v="1"/>
    <n v="0"/>
    <s v="Karina"/>
    <s v="C000054225"/>
    <s v="DCI"/>
    <s v="ITO"/>
    <s v="No"/>
    <s v="No"/>
    <s v="No"/>
    <s v="Si"/>
    <s v="No"/>
  </r>
  <r>
    <x v="1"/>
    <x v="0"/>
    <x v="0"/>
    <s v="normal"/>
    <s v="C001097818"/>
    <s v="SE.AA.MX.PROJECTS"/>
    <s v="Noriega Ibarguengoitia Maria Del Pilar"/>
    <d v="2017-05-11T17:00:00"/>
    <d v="2017-05-23T17:00:00"/>
    <s v="AMER | VITRO | Multiple changes for servers MXVTC1-CODBPRO,MXVTC1-FGkronos, MXVTC1-CODBDEV, MXVTC1-SHPOPRO, MXVTC1-DMANTRA includging Change Hostname, IP, and SQL 2012 installation"/>
    <s v="Successful"/>
    <s v="On Time"/>
    <s v="No"/>
    <s v="Minor"/>
    <s v="Successful"/>
    <s v="On Time"/>
    <n v="1"/>
    <n v="1"/>
    <n v="0"/>
    <x v="4"/>
    <n v="0"/>
    <s v="Normal"/>
    <n v="0"/>
    <n v="0"/>
    <n v="0"/>
    <n v="0"/>
    <n v="1"/>
    <n v="0"/>
    <s v="Maria del Carmen"/>
    <s v="-"/>
    <s v="Proyectos"/>
    <s v="ITO"/>
    <s v="No"/>
    <s v="No"/>
    <s v="No"/>
    <s v="Si"/>
    <s v="No"/>
  </r>
  <r>
    <x v="1"/>
    <x v="0"/>
    <x v="0"/>
    <s v="normal"/>
    <s v="C001097996"/>
    <s v="C.AMER.MX.PCI"/>
    <s v="Romero Rodriguez Roger Eduardo"/>
    <d v="2017-05-10T00:00:00"/>
    <d v="2017-05-24T00:00:00"/>
    <s v="AMER | Vitro | Upgrade of Operating System | Physical | SMSDIRCOM, SMSFAMA and SMSCORPMTY"/>
    <s v="Successful"/>
    <s v="On Time"/>
    <s v="No"/>
    <s v="Minor"/>
    <s v="Successful"/>
    <s v="On Time"/>
    <n v="1"/>
    <n v="1"/>
    <n v="0"/>
    <x v="4"/>
    <n v="0"/>
    <s v="Normal"/>
    <n v="0"/>
    <n v="0"/>
    <n v="0"/>
    <n v="0"/>
    <n v="1"/>
    <n v="0"/>
    <s v="Maria del Carmen"/>
    <s v="C000828551"/>
    <s v="PCI Infraestructura"/>
    <s v="ITO"/>
    <s v="No"/>
    <s v="No"/>
    <s v="No"/>
    <s v="Si"/>
    <s v="No"/>
  </r>
  <r>
    <x v="5"/>
    <x v="0"/>
    <x v="0"/>
    <s v="normal"/>
    <s v="C001102681"/>
    <s v="SE.AMER.MX.OPM-TSMX"/>
    <s v="Cordero Garcia Eder Jose "/>
    <d v="2017-05-18T18:00:00"/>
    <d v="2017-05-23T23:59:00"/>
    <s v="TSMX | PQIT | Cambio de configuración de Proxy y DNS actuales a nueva cadena Proxy y DNS de Alemania"/>
    <s v="Successful"/>
    <s v="On Time"/>
    <s v="No"/>
    <s v="Minor"/>
    <s v="Successful"/>
    <s v="On Time"/>
    <n v="1"/>
    <n v="1"/>
    <n v="0"/>
    <x v="4"/>
    <n v="0"/>
    <s v="Normal"/>
    <n v="0"/>
    <n v="0"/>
    <n v="0"/>
    <n v="0"/>
    <n v="1"/>
    <n v="0"/>
    <s v="Karina"/>
    <s v="-"/>
    <s v="OPM"/>
    <s v="ITO"/>
    <s v="No"/>
    <s v="No"/>
    <s v="No"/>
    <s v="Si"/>
    <s v="No"/>
  </r>
  <r>
    <x v="1"/>
    <x v="0"/>
    <x v="1"/>
    <s v="normal"/>
    <s v="C001107925"/>
    <s v="C.SAP.MX.AA.SAP-BASIS"/>
    <s v="Hernandez Galindo Israel"/>
    <d v="2017-05-23T19:00:00"/>
    <d v="2017-05-24T03:00:00"/>
    <s v="VITRO | PRO | SRM | SPD | COMPONENTS PATCH INSTALATION | ST-PI | ST-A /PI"/>
    <s v="Successful"/>
    <s v="On Time"/>
    <s v="No"/>
    <s v="Standard"/>
    <s v="Successful"/>
    <s v="On Time"/>
    <n v="1"/>
    <n v="1"/>
    <n v="0"/>
    <x v="4"/>
    <n v="0"/>
    <s v="Normal"/>
    <n v="0"/>
    <n v="0"/>
    <n v="0"/>
    <n v="0"/>
    <n v="1"/>
    <n v="0"/>
    <s v="Maria del Carmen"/>
    <s v="CMOD318335"/>
    <s v="Basis"/>
    <s v="BASIS"/>
    <s v="No"/>
    <s v="No"/>
    <s v="No"/>
    <s v="Si"/>
    <s v="No"/>
  </r>
  <r>
    <x v="1"/>
    <x v="0"/>
    <x v="1"/>
    <s v="normal"/>
    <s v="C001107953"/>
    <s v="C.SAP.MX.AA.SAP-BASIS"/>
    <s v="Hernandez Galindo Israel"/>
    <d v="2017-05-23T19:00:00"/>
    <d v="2017-05-24T03:00:00"/>
    <s v="VITRO | PRO | CRM | CPD | COMPONENTS PATCH INSTALATION | ST-PI | ST-A /PI"/>
    <s v="Successful"/>
    <s v="On Time"/>
    <s v="No"/>
    <s v="Standard"/>
    <s v="Successful"/>
    <s v="On Time"/>
    <n v="1"/>
    <n v="1"/>
    <n v="0"/>
    <x v="4"/>
    <n v="0"/>
    <s v="Normal"/>
    <n v="0"/>
    <n v="0"/>
    <n v="0"/>
    <n v="0"/>
    <n v="1"/>
    <n v="0"/>
    <s v="Maria del Carmen"/>
    <s v="CMOD318335"/>
    <s v="Basis"/>
    <s v="BASIS"/>
    <s v="No"/>
    <s v="No"/>
    <s v="No"/>
    <s v="Si"/>
    <s v="No"/>
  </r>
  <r>
    <x v="1"/>
    <x v="1"/>
    <x v="1"/>
    <s v="normal"/>
    <s v="C001109562"/>
    <s v="TS.CP.MX.SIC.LAN.VITRO"/>
    <s v="Huerta Barrera David  "/>
    <d v="2017-05-17T12:00:00"/>
    <d v="2017-05-23T18:00:00"/>
    <s v="VITRO | Post mortem | IM0016093083 | Alcali Remplazo de Switch Cisco WS-C2960+24TC-S del área de Planta de Sal por daño / Pre aprobado"/>
    <s v="Successful"/>
    <s v="On Time"/>
    <s v="No"/>
    <s v="Standard"/>
    <s v="Successful"/>
    <s v="On Time"/>
    <n v="1"/>
    <n v="1"/>
    <n v="0"/>
    <x v="4"/>
    <n v="0"/>
    <s v="Normal"/>
    <n v="0"/>
    <n v="0"/>
    <n v="0"/>
    <n v="0"/>
    <n v="1"/>
    <n v="0"/>
    <s v="Maria del Carmen"/>
    <s v="C000184287"/>
    <s v="LAN"/>
    <s v="TSS"/>
    <s v="No"/>
    <s v="No"/>
    <s v="No"/>
    <s v="Si"/>
    <s v="No"/>
  </r>
  <r>
    <x v="11"/>
    <x v="0"/>
    <x v="1"/>
    <s v="normal"/>
    <s v="C001109567"/>
    <s v="C.SAP.MX.AA.GDH.MX-BASIS"/>
    <s v="Flores Cuatzo Antonio  "/>
    <d v="2017-05-24T14:00:00"/>
    <d v="2017-05-24T15:00:00"/>
    <s v="GRUPO KUO / [ SAP - MX ] / {QAS] / QA9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09571"/>
    <s v="C.SAP.MX.AA.GDH.MX-BASIS"/>
    <s v="Flores Cuatzo Antonio  "/>
    <d v="2017-05-24T15:00:00"/>
    <d v="2017-05-24T16:00:00"/>
    <s v="GRUPO KUO / [ SAP - MX ] / {QAS] / QA8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0"/>
    <s v="normal"/>
    <s v="C001110958"/>
    <s v="C.AMER.MX.DPO-LNX"/>
    <s v="Don Juan Rico Nataly"/>
    <d v="2017-05-24T14:00:00"/>
    <d v="2017-05-24T16:00:00"/>
    <s v="AMER | KUO | QAS | mercumty03 | Modification of SAPs on DSI | DO 52958859"/>
    <s v="Successful"/>
    <s v="On Time"/>
    <s v="No"/>
    <s v="Minor"/>
    <s v="Successful"/>
    <s v="On Time"/>
    <n v="1"/>
    <n v="1"/>
    <n v="0"/>
    <x v="4"/>
    <n v="0"/>
    <s v="Normal"/>
    <n v="0"/>
    <n v="0"/>
    <n v="0"/>
    <n v="0"/>
    <n v="1"/>
    <n v="0"/>
    <s v="Ariadna"/>
    <s v="C000026001"/>
    <s v="DPO Linux"/>
    <s v="ITO"/>
    <s v="No"/>
    <s v="No"/>
    <s v="No"/>
    <s v="Si"/>
    <s v="No"/>
  </r>
  <r>
    <x v="12"/>
    <x v="0"/>
    <x v="1"/>
    <s v="normal"/>
    <s v="C001110966"/>
    <s v="C.SAP.MX.AA.GDH.MX-BASIS"/>
    <s v="Gomez Hernandez Saday Rubi "/>
    <d v="2017-05-24T11:00:00"/>
    <d v="2017-05-24T13:00:00"/>
    <s v="[GDG] / [ SAP TS-MX] / [PROD] / [GET] / [ MX] - SNOTE / ITO.CAB pre-approved"/>
    <s v="Successful"/>
    <s v="On Time"/>
    <s v="No"/>
    <s v="Standard"/>
    <s v="Successful"/>
    <s v="On Time"/>
    <n v="1"/>
    <n v="1"/>
    <n v="0"/>
    <x v="4"/>
    <n v="0"/>
    <s v="Normal"/>
    <n v="0"/>
    <n v="0"/>
    <n v="0"/>
    <n v="0"/>
    <n v="1"/>
    <n v="0"/>
    <s v="Karina"/>
    <s v="CMOD317142"/>
    <s v="Basis"/>
    <s v="BASIS"/>
    <s v="No"/>
    <s v="No"/>
    <s v="No"/>
    <s v="Si"/>
    <s v="No"/>
  </r>
  <r>
    <x v="9"/>
    <x v="0"/>
    <x v="0"/>
    <s v="normal"/>
    <s v="C001110991"/>
    <s v="C.SAP.MX.AA.GDH.MX-BASIS"/>
    <s v="Coyotecatl Tecanhuey Lucero"/>
    <d v="2017-05-24T07:00:00"/>
    <d v="2017-05-24T11:00:00"/>
    <s v="HABC / BASIS /DEVELOPMENT/ DES / Outage=YES/ TSMX - KERNEL_Update /CCAB; CSS.CAB pre-approved [4EP]"/>
    <s v="Successful"/>
    <s v="On Time"/>
    <s v="No"/>
    <s v="Minor"/>
    <s v="Successful"/>
    <s v="On Time"/>
    <n v="1"/>
    <n v="1"/>
    <n v="0"/>
    <x v="4"/>
    <n v="0"/>
    <s v="Normal"/>
    <n v="0"/>
    <n v="0"/>
    <n v="0"/>
    <n v="0"/>
    <n v="1"/>
    <n v="0"/>
    <s v="Karina"/>
    <s v="CMOD317140"/>
    <s v="Basis"/>
    <s v="BASIS"/>
    <s v="No"/>
    <s v="No"/>
    <s v="No"/>
    <s v="Si"/>
    <s v="No"/>
  </r>
  <r>
    <x v="12"/>
    <x v="0"/>
    <x v="1"/>
    <s v="normal"/>
    <s v="C001112803"/>
    <s v="C.SAP.MX.AA.GDH.MX-BASIS"/>
    <s v="Gomez Hernandez Saday Rubi "/>
    <d v="2017-05-23T15:00:00"/>
    <d v="2017-05-23T17:00:00"/>
    <s v="[GDG] / [ SAP -TS] / [PROD] / [PRO] / [ MX] - SNOTE / ITO.CAB pre-approved"/>
    <s v="Successful"/>
    <s v="On Time"/>
    <s v="No"/>
    <s v="Standard"/>
    <s v="Successful"/>
    <s v="On Time"/>
    <n v="1"/>
    <n v="1"/>
    <n v="0"/>
    <x v="4"/>
    <n v="0"/>
    <s v="Normal"/>
    <n v="0"/>
    <n v="0"/>
    <n v="0"/>
    <n v="0"/>
    <n v="1"/>
    <n v="0"/>
    <s v="Karina"/>
    <s v="CMOD317142"/>
    <s v="Basis"/>
    <s v="BASIS"/>
    <s v="No"/>
    <s v="No"/>
    <s v="No"/>
    <s v="Si"/>
    <s v="No"/>
  </r>
  <r>
    <x v="15"/>
    <x v="0"/>
    <x v="1"/>
    <s v="normal"/>
    <s v="C001112814"/>
    <s v="C.SAP.MX.AA.GDH.MX-BASIS"/>
    <s v="Torres Campos Gustavo Adolfo"/>
    <d v="2017-05-23T11:00:00"/>
    <d v="2017-05-23T17:00:00"/>
    <s v="TSMX/ERP-ERD-CRD-CRP/SAP Request: User creation with assignment of the roles CSS.CAB preapproved"/>
    <s v="Successful"/>
    <s v="On Time"/>
    <s v="No"/>
    <s v="Standard"/>
    <s v="Successful"/>
    <s v="On Time"/>
    <n v="1"/>
    <n v="1"/>
    <n v="0"/>
    <x v="4"/>
    <n v="0"/>
    <s v="Normal"/>
    <n v="0"/>
    <n v="0"/>
    <n v="0"/>
    <n v="0"/>
    <n v="1"/>
    <n v="0"/>
    <s v="Karina"/>
    <s v="CMOD310786"/>
    <s v="Basis"/>
    <s v="BASIS"/>
    <s v="No"/>
    <s v="No"/>
    <s v="No"/>
    <s v="Si"/>
    <s v="No"/>
  </r>
  <r>
    <x v="0"/>
    <x v="0"/>
    <x v="1"/>
    <s v="normal"/>
    <s v="C001112861"/>
    <s v="C.SAP.MX.AA.GDH.MX-BASIS"/>
    <s v="Torres Campos Gustavo Adolfo"/>
    <d v="2017-05-23T11:00:00"/>
    <d v="2017-05-23T17:00:00"/>
    <s v="TSMX/PR1-QR1-ER1/SAP Request: User creation with assignment of the roles CSS.CAB preapproved"/>
    <s v="Successful"/>
    <s v="On Time"/>
    <s v="No"/>
    <s v="Standard"/>
    <s v="Successful"/>
    <s v="On Time"/>
    <n v="1"/>
    <n v="1"/>
    <n v="0"/>
    <x v="4"/>
    <n v="0"/>
    <s v="Normal"/>
    <n v="0"/>
    <n v="0"/>
    <n v="0"/>
    <n v="0"/>
    <n v="1"/>
    <n v="0"/>
    <s v="Ariadna"/>
    <s v="CMOD310786"/>
    <s v="Basis"/>
    <s v="BASIS"/>
    <s v="No"/>
    <s v="No"/>
    <s v="No"/>
    <s v="Si"/>
    <s v="No"/>
  </r>
  <r>
    <x v="14"/>
    <x v="0"/>
    <x v="0"/>
    <s v="normal"/>
    <s v="C001112906"/>
    <s v="SE.AA.MX.SDM.LOCAL"/>
    <s v="Pedraza Hernandez Eduardo  "/>
    <d v="2017-05-24T15:00:00"/>
    <d v="2017-05-24T16:00:00"/>
    <s v="GDF SUEZ | Administrative change | Release to Operation to UM, new server (GDFQROAUV41)"/>
    <s v="Successful"/>
    <s v="On Time"/>
    <s v="No"/>
    <s v="Minor"/>
    <s v="Successful"/>
    <s v="On Time"/>
    <n v="1"/>
    <n v="1"/>
    <n v="0"/>
    <x v="4"/>
    <n v="0"/>
    <s v="Normal"/>
    <n v="0"/>
    <n v="0"/>
    <n v="0"/>
    <n v="0"/>
    <n v="1"/>
    <n v="0"/>
    <s v="Karina"/>
    <s v="C000913861"/>
    <s v="SDM"/>
    <s v="ITO"/>
    <s v="No"/>
    <s v="No"/>
    <s v="No"/>
    <s v="Si"/>
    <s v="No"/>
  </r>
  <r>
    <x v="2"/>
    <x v="0"/>
    <x v="1"/>
    <s v="normal"/>
    <s v="C001113029"/>
    <s v="C.SAP.MX.AA.GDH.MX-BASIS"/>
    <s v="Coyotecatl Tecanhuey Lucero"/>
    <d v="2017-05-23T14:00:00"/>
    <d v="2017-05-23T19:00:00"/>
    <s v="L'Oréal / MXSEDESAPDEV / SAP / DEVELOPMENT / D18 / OUTAGE=YES - KERNEL_Update in D18 /CCAB; CSS.CAB pre-approved [4EP]"/>
    <s v="Successful"/>
    <s v="On Time"/>
    <s v="No"/>
    <s v="Standard"/>
    <s v="Successful"/>
    <s v="On Time"/>
    <n v="1"/>
    <n v="1"/>
    <n v="0"/>
    <x v="4"/>
    <n v="0"/>
    <s v="Normal"/>
    <n v="0"/>
    <n v="0"/>
    <n v="0"/>
    <n v="0"/>
    <n v="1"/>
    <n v="0"/>
    <s v="Karina"/>
    <s v="CMOD317140"/>
    <s v="Basis"/>
    <s v="BASIS"/>
    <s v="No"/>
    <s v="No"/>
    <s v="No"/>
    <s v="Si"/>
    <s v="No"/>
  </r>
  <r>
    <x v="11"/>
    <x v="0"/>
    <x v="1"/>
    <s v="normal"/>
    <s v="C001114706"/>
    <s v="C.SAP.MX.AA.GDH.MX-BASIS"/>
    <s v="Flores Cuatzo Antonio  "/>
    <d v="2017-05-23T16:00:00"/>
    <d v="2017-05-23T17:00:00"/>
    <s v="GRUPO KUO / [ SAP - MX ] / {QAS ] / GMQ / [ MX ] - SAP Parameter Change_Online / CCAB; ITO.CAB pre-approved [4EP]"/>
    <s v="Successful"/>
    <s v="On Time"/>
    <s v="No"/>
    <s v="Standard"/>
    <s v="Successful"/>
    <s v="On Time"/>
    <n v="1"/>
    <n v="1"/>
    <n v="0"/>
    <x v="4"/>
    <n v="0"/>
    <s v="Normal"/>
    <n v="0"/>
    <n v="0"/>
    <n v="0"/>
    <n v="0"/>
    <n v="1"/>
    <n v="0"/>
    <s v="Ariadna"/>
    <s v="CMOD317343"/>
    <s v="Basis"/>
    <s v="BASIS"/>
    <s v="No"/>
    <s v="No"/>
    <s v="No"/>
    <s v="Si"/>
    <s v="No"/>
  </r>
  <r>
    <x v="1"/>
    <x v="1"/>
    <x v="1"/>
    <s v="normal"/>
    <s v="C001114780"/>
    <s v="TS.CP.MX.SIC.WAN.VITRO"/>
    <s v="Valdez Zamora Gerardo Ivan"/>
    <d v="2017-05-23T23:00:00"/>
    <d v="2017-05-24T03:00:00"/>
    <s v="Vitro | TSS - Ventana Mandatoria por parte de Alestra Acompañamiento de T-Systems (Preautorizado)"/>
    <s v="Successful"/>
    <s v="On Time"/>
    <s v="No"/>
    <s v="Standard"/>
    <s v="Successful"/>
    <s v="On Time"/>
    <n v="1"/>
    <n v="1"/>
    <n v="0"/>
    <x v="4"/>
    <n v="0"/>
    <s v="Normal"/>
    <n v="0"/>
    <n v="0"/>
    <n v="0"/>
    <n v="0"/>
    <n v="1"/>
    <n v="0"/>
    <s v="Maria del Carmen"/>
    <s v="C000804925"/>
    <s v="WAN"/>
    <s v="TSS"/>
    <s v="No"/>
    <s v="No"/>
    <s v="No"/>
    <s v="Si"/>
    <s v="No"/>
  </r>
  <r>
    <x v="1"/>
    <x v="0"/>
    <x v="1"/>
    <s v="normal"/>
    <s v="C001114807"/>
    <s v="C.AMER.MX.LBU.WINTEL"/>
    <s v="Sanchez Alvarez Carlos"/>
    <d v="2017-05-23T15:00:00"/>
    <d v="2017-05-23T22:00:00"/>
    <s v="AMER | VITRO | APPSVCO001 | HDD replacement | HP Shadow"/>
    <s v="Successful"/>
    <s v="On Time"/>
    <s v="No"/>
    <s v="Standard"/>
    <s v="Successful"/>
    <s v="On Time"/>
    <n v="1"/>
    <n v="1"/>
    <n v="0"/>
    <x v="4"/>
    <n v="0"/>
    <s v="Normal"/>
    <n v="0"/>
    <n v="0"/>
    <n v="0"/>
    <n v="0"/>
    <n v="1"/>
    <n v="0"/>
    <s v="Maria del Carmen"/>
    <s v="CMOD319593"/>
    <s v="DPO Windows"/>
    <s v="ITO"/>
    <s v="No"/>
    <s v="No"/>
    <s v="No"/>
    <s v="Si"/>
    <s v="No"/>
  </r>
  <r>
    <x v="1"/>
    <x v="0"/>
    <x v="1"/>
    <s v="normal"/>
    <s v="C001114863"/>
    <s v="C.AMER.MX.MSG.VITRO"/>
    <s v="Gomez Juarez Marcos"/>
    <d v="2017-05-23T23:00:00"/>
    <d v="2017-05-24T07:00:00"/>
    <s v="AMER | VITRO | ADD 3 key registers and Restart Lync servers vtolync03, vtolync02 and vtolync01"/>
    <s v="Successful"/>
    <s v="On Time"/>
    <s v="No"/>
    <s v="Standard"/>
    <s v="Successful"/>
    <s v="On Time"/>
    <n v="1"/>
    <n v="1"/>
    <n v="0"/>
    <x v="4"/>
    <n v="0"/>
    <s v="Normal"/>
    <n v="0"/>
    <n v="0"/>
    <n v="0"/>
    <n v="0"/>
    <n v="1"/>
    <n v="0"/>
    <s v="Maria del Carmen"/>
    <s v="C000763299"/>
    <s v="Exchange"/>
    <s v="ITO"/>
    <s v="No"/>
    <s v="No"/>
    <s v="No"/>
    <s v="Si"/>
    <s v="No"/>
  </r>
  <r>
    <x v="10"/>
    <x v="0"/>
    <x v="1"/>
    <s v="normal"/>
    <s v="C001114886"/>
    <s v="C.SAP.MX.AA.GDH.MX-BASIS"/>
    <s v="Escalante Gonzalez Carlos"/>
    <d v="2017-05-24T08:00:00"/>
    <d v="2017-05-24T10:00:00"/>
    <s v="GRUPO Q / SAP-TSMX / Desarrollo / GED / QRO. - SAP Parameter Change_Offline /CCAB; ITO.CAB pre-approved"/>
    <s v="Successful"/>
    <s v="On Time"/>
    <s v="No"/>
    <s v="Standard"/>
    <s v="Successful"/>
    <s v="On Time"/>
    <n v="1"/>
    <n v="1"/>
    <n v="0"/>
    <x v="4"/>
    <n v="0"/>
    <s v="Normal"/>
    <n v="0"/>
    <n v="0"/>
    <n v="0"/>
    <n v="0"/>
    <n v="1"/>
    <n v="0"/>
    <s v="Karina"/>
    <s v="CMOD317344"/>
    <s v="Basis"/>
    <s v="BASIS"/>
    <s v="No"/>
    <s v="No"/>
    <s v="No"/>
    <s v="Si"/>
    <s v="No"/>
  </r>
  <r>
    <x v="7"/>
    <x v="0"/>
    <x v="0"/>
    <s v="emergency"/>
    <s v="C001114895"/>
    <s v="C.SAP.MX.AA.SAP-BASIS"/>
    <s v="Aguilar Galindo Hector"/>
    <d v="2017-05-23T18:00:00"/>
    <d v="2017-05-23T19:00:00"/>
    <s v="DCS | OWENS-ILLINOIS | DSC3 | Urgent Storage increase/decrease/creation without DO"/>
    <s v="Successful"/>
    <s v="On Time"/>
    <s v="No"/>
    <s v="Minor"/>
    <s v="Successful"/>
    <s v="On Time"/>
    <n v="1"/>
    <n v="1"/>
    <n v="0"/>
    <x v="4"/>
    <n v="0"/>
    <s v="Emergency"/>
    <n v="1"/>
    <n v="0"/>
    <n v="0"/>
    <n v="0"/>
    <n v="1"/>
    <n v="0"/>
    <s v="Maria del Carmen"/>
    <s v="CMOD319595"/>
    <s v="Basis"/>
    <s v="BASIS"/>
    <s v="No"/>
    <s v="No"/>
    <s v="No"/>
    <s v="Si"/>
    <s v="No"/>
  </r>
  <r>
    <x v="11"/>
    <x v="0"/>
    <x v="1"/>
    <s v="normal"/>
    <s v="C001116904"/>
    <s v="C.SAP.MX.AA.GDH.MX-BASIS"/>
    <s v="Flores Cuatzo Antonio  "/>
    <d v="2017-05-24T14:00:00"/>
    <d v="2017-05-24T15:00:00"/>
    <s v="GRUPO KUO / [ SAP - MX ] / {QAS ] / GRQ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16927"/>
    <s v="C.SAP.MX.AA.GDH.MX-BASIS"/>
    <s v="Flores Cuatzo Antonio  "/>
    <d v="2017-05-24T15:00:00"/>
    <d v="2017-05-24T16:00:00"/>
    <s v="GRUPO KUO / [ SAP - MX ] / {QAS ] / DHR / [ MX ] - SAP Parameter Change_Online / CCAB; ITO.CAB pre-approved [4EP]"/>
    <s v="Successful"/>
    <s v="On Time"/>
    <s v="No"/>
    <s v="Standard"/>
    <s v="Successful"/>
    <s v="On Time"/>
    <n v="1"/>
    <n v="1"/>
    <n v="0"/>
    <x v="4"/>
    <n v="0"/>
    <s v="Normal"/>
    <n v="0"/>
    <n v="0"/>
    <n v="0"/>
    <n v="0"/>
    <n v="1"/>
    <n v="0"/>
    <s v="Ariadna"/>
    <s v="CMOD317343"/>
    <s v="Basis"/>
    <s v="BASIS"/>
    <s v="No"/>
    <s v="No"/>
    <s v="No"/>
    <s v="Si"/>
    <s v="No"/>
  </r>
  <r>
    <x v="8"/>
    <x v="0"/>
    <x v="0"/>
    <s v="normal"/>
    <s v="C40816476"/>
    <s v="FACILITIES ITS Support OPS VWM CHGMGR"/>
    <s v="Alvarado Pacheco Milthon Christian"/>
    <d v="2017-05-23T16:30:00"/>
    <d v="2017-05-23T19:00:00"/>
    <s v="Preventive Maintenance to Generator emergency MX_1050 PEM"/>
    <s v="Successful"/>
    <s v="On Time"/>
    <s v="No"/>
    <s v="Minor"/>
    <s v="Successful"/>
    <s v="On Time"/>
    <n v="1"/>
    <n v="1"/>
    <n v="0"/>
    <x v="4"/>
    <n v="0"/>
    <s v="Normal"/>
    <n v="0"/>
    <n v="0"/>
    <n v="0"/>
    <n v="0"/>
    <n v="1"/>
    <n v="0"/>
    <s v="Alejandro"/>
    <s v="CT40009128"/>
    <s v="DCI"/>
    <s v="ITO"/>
    <s v="No"/>
    <s v="No"/>
    <s v="No"/>
    <s v="Si"/>
    <s v="No"/>
  </r>
  <r>
    <x v="1"/>
    <x v="0"/>
    <x v="1"/>
    <s v="normal"/>
    <s v="C001087882"/>
    <s v="SE.AMER.MX.SDM.VITRO"/>
    <s v="Hernandez Gomez Hugo Raul"/>
    <d v="2017-05-10T17:00:00"/>
    <d v="2017-05-25T16:00:00"/>
    <s v="AMER | Multiple | Disable Monitoring agent on servers SMSDIRCOM, SMSFAMA and SMSCORPMTY"/>
    <s v="Successful"/>
    <s v="On Time"/>
    <s v="No"/>
    <s v="Standard"/>
    <s v="Successful"/>
    <s v="On Time"/>
    <n v="1"/>
    <n v="1"/>
    <n v="0"/>
    <x v="4"/>
    <n v="0"/>
    <s v="Normal"/>
    <n v="0"/>
    <n v="0"/>
    <n v="0"/>
    <n v="0"/>
    <n v="1"/>
    <n v="0"/>
    <s v="Maria del Carmen"/>
    <s v="C000925839"/>
    <s v="SDM"/>
    <s v="ITO"/>
    <s v="No"/>
    <s v="No"/>
    <s v="No"/>
    <s v="Si"/>
    <s v="No"/>
  </r>
  <r>
    <x v="1"/>
    <x v="0"/>
    <x v="0"/>
    <s v="normal"/>
    <s v="C001096262"/>
    <s v="C.AMER.MX.CCS"/>
    <s v="Monter Landazuri Luis Fernando"/>
    <d v="2017-05-11T17:00:00"/>
    <d v="2017-05-24T17:00:00"/>
    <s v="AMER | MULTIPLE | Application: Installation, configuration and RTP of SCCM in servers: SMSDIRCOM.vitro.com, SMSFAMA.vitro.com &amp; SMSCORPMTY.vitro.com"/>
    <s v="Successful"/>
    <s v="On Time"/>
    <s v="No"/>
    <s v="Minor"/>
    <s v="Successful"/>
    <s v="On Time"/>
    <n v="1"/>
    <n v="1"/>
    <n v="0"/>
    <x v="4"/>
    <n v="0"/>
    <s v="Normal"/>
    <n v="0"/>
    <n v="0"/>
    <n v="0"/>
    <n v="0"/>
    <n v="1"/>
    <n v="0"/>
    <s v="Maria del Carmen"/>
    <s v="C001069919"/>
    <s v="Active Directory"/>
    <s v="ITO"/>
    <s v="No"/>
    <s v="No"/>
    <s v="No"/>
    <s v="Si"/>
    <s v="No"/>
  </r>
  <r>
    <x v="1"/>
    <x v="0"/>
    <x v="0"/>
    <s v="normal"/>
    <s v="C001096272"/>
    <s v="C.AMER.MX.CCS"/>
    <s v="Monter Landazuri Luis Fernando"/>
    <d v="2017-05-11T17:00:00"/>
    <d v="2017-05-24T17:00:00"/>
    <s v="AMER | VITRO | Deployment of SCCM client on Productive PCs and Laptops"/>
    <s v="Successful"/>
    <s v="On Time"/>
    <s v="No"/>
    <s v="Minor"/>
    <s v="Successful"/>
    <s v="On Time"/>
    <n v="1"/>
    <n v="1"/>
    <n v="0"/>
    <x v="4"/>
    <n v="0"/>
    <s v="Normal"/>
    <n v="0"/>
    <n v="0"/>
    <n v="0"/>
    <n v="0"/>
    <n v="1"/>
    <n v="0"/>
    <s v="Maria del Carmen"/>
    <s v="C001019325"/>
    <s v="Active Directory"/>
    <s v="ITO"/>
    <s v="No"/>
    <s v="No"/>
    <s v="No"/>
    <s v="Si"/>
    <s v="No"/>
  </r>
  <r>
    <x v="9"/>
    <x v="0"/>
    <x v="0"/>
    <s v="normal"/>
    <s v="C001097809"/>
    <s v="C.AMER.MX.LBU.WINTEL"/>
    <s v="Jurado Millan Rodrigo"/>
    <d v="2017-05-24T17:00:00"/>
    <d v="2017-05-25T05:00:00"/>
    <s v="AMER | CMABC | Change IP and Hostname for servers in virtual Infrastructure ONBASE, HABCSGC01 and HABCPORTAL01"/>
    <s v="Successful"/>
    <s v="On Time"/>
    <s v="No"/>
    <s v="Minor"/>
    <s v="Successful"/>
    <s v="On Time"/>
    <n v="1"/>
    <n v="1"/>
    <n v="0"/>
    <x v="4"/>
    <n v="0"/>
    <s v="Normal"/>
    <n v="0"/>
    <n v="0"/>
    <n v="0"/>
    <n v="0"/>
    <n v="1"/>
    <n v="0"/>
    <s v="Karina"/>
    <s v="C000882726"/>
    <s v="DPO Windows"/>
    <s v="ITO"/>
    <s v="No"/>
    <s v="No"/>
    <s v="No"/>
    <s v="Si"/>
    <s v="No"/>
  </r>
  <r>
    <x v="11"/>
    <x v="0"/>
    <x v="0"/>
    <s v="normal"/>
    <s v="C001097949"/>
    <s v="C.AMER.MX.SBO.BK.ST"/>
    <s v="Consuegra Barba Jose Arturo"/>
    <d v="2017-05-24T16:00:00"/>
    <d v="2017-05-24T22:00:00"/>
    <s v="AMER | KUO Migration activities in begic SITE of the backups tool"/>
    <s v="Successful"/>
    <s v="On Time"/>
    <s v="No"/>
    <s v="Minor"/>
    <s v="Successful"/>
    <s v="On Time"/>
    <n v="1"/>
    <n v="1"/>
    <n v="0"/>
    <x v="4"/>
    <n v="0"/>
    <s v="Normal"/>
    <n v="0"/>
    <n v="0"/>
    <n v="0"/>
    <n v="0"/>
    <n v="1"/>
    <n v="0"/>
    <s v="Ariadna"/>
    <s v="-"/>
    <s v="Backups -Storage"/>
    <s v="ITO"/>
    <s v="No"/>
    <s v="No"/>
    <s v="No"/>
    <s v="Si"/>
    <s v="No"/>
  </r>
  <r>
    <x v="6"/>
    <x v="0"/>
    <x v="0"/>
    <s v="normal"/>
    <s v="C001104125"/>
    <s v="C.AMER.MX.OPM.CSS"/>
    <s v="Garcia Toral Brenda Valeria"/>
    <d v="2017-05-19T18:00:00"/>
    <d v="2017-05-25T23:59:00"/>
    <s v="DSI QRO | ESX connection DSI Classic &amp; RTO"/>
    <s v="Successful"/>
    <s v="On Time"/>
    <s v="No"/>
    <s v="Minor"/>
    <s v="Successful"/>
    <s v="On Time"/>
    <n v="1"/>
    <n v="1"/>
    <n v="0"/>
    <x v="4"/>
    <n v="0"/>
    <s v="Normal"/>
    <n v="0"/>
    <n v="0"/>
    <n v="0"/>
    <n v="1"/>
    <n v="1"/>
    <n v="0"/>
    <s v="Ariadna"/>
    <s v="-"/>
    <s v="OPM"/>
    <s v="ITO"/>
    <s v="No"/>
    <s v="No"/>
    <s v="Si"/>
    <s v="Si"/>
    <s v="No"/>
  </r>
  <r>
    <x v="11"/>
    <x v="0"/>
    <x v="0"/>
    <s v="normal"/>
    <s v="C001104155"/>
    <s v="SE.AA.MX.SDM.LOCAL"/>
    <s v="Gutierrez Casales Emilio Damian"/>
    <d v="2017-05-24T19:00:00"/>
    <d v="2017-05-25T23:00:00"/>
    <s v="DSI QRO |Network |Alestra | Rackeo y Energización de Routers y conectores de VPN"/>
    <s v="Successful"/>
    <s v="On Time"/>
    <s v="No"/>
    <s v="Minor"/>
    <s v="Successful"/>
    <s v="On Time"/>
    <n v="1"/>
    <n v="1"/>
    <n v="0"/>
    <x v="4"/>
    <n v="0"/>
    <s v="Normal"/>
    <n v="0"/>
    <n v="0"/>
    <n v="0"/>
    <n v="0"/>
    <n v="1"/>
    <n v="0"/>
    <s v="Ariadna"/>
    <s v="-"/>
    <s v="SDM"/>
    <s v="ITO"/>
    <s v="No"/>
    <s v="No"/>
    <s v="No"/>
    <s v="Si"/>
    <s v="No"/>
  </r>
  <r>
    <x v="11"/>
    <x v="0"/>
    <x v="0"/>
    <s v="normal"/>
    <s v="C001106051"/>
    <s v="SE.AA.MX.PROJECTS"/>
    <s v="Mina Mondragon Pedro Javier "/>
    <d v="2017-05-24T19:00:00"/>
    <d v="2017-05-25T10:00:00"/>
    <s v="Grupo KUO | Conectar NAS para Migración de Maquinas Virtuales"/>
    <s v="Successful"/>
    <s v="On Time"/>
    <s v="No"/>
    <s v="Minor"/>
    <s v="Successful"/>
    <s v="On Time"/>
    <n v="1"/>
    <n v="1"/>
    <n v="0"/>
    <x v="4"/>
    <n v="0"/>
    <s v="Normal"/>
    <n v="0"/>
    <n v="0"/>
    <n v="0"/>
    <n v="0"/>
    <n v="1"/>
    <n v="0"/>
    <s v="Ariadna"/>
    <s v="C000633791"/>
    <s v="Proyectos"/>
    <s v="ITO"/>
    <s v="No"/>
    <s v="No"/>
    <s v="No"/>
    <s v="Si"/>
    <s v="No"/>
  </r>
  <r>
    <x v="1"/>
    <x v="0"/>
    <x v="1"/>
    <s v="normal"/>
    <s v="C001109425"/>
    <s v="C.SAP.MX.AA.SAP-BASIS"/>
    <s v="Hernandez Galindo Israel"/>
    <d v="2017-05-24T19:00:00"/>
    <d v="2017-05-25T03:00:00"/>
    <s v="VITRO | PRO | ECC CLINICA | RP1 | COMPONENTS PATCH INSTALATION | ST-PI | ST-A /PI"/>
    <s v="Successful"/>
    <s v="On Time"/>
    <s v="No"/>
    <s v="Standard"/>
    <s v="Successful"/>
    <s v="On Time"/>
    <n v="1"/>
    <n v="1"/>
    <n v="0"/>
    <x v="4"/>
    <n v="0"/>
    <s v="Normal"/>
    <n v="0"/>
    <n v="0"/>
    <n v="0"/>
    <n v="0"/>
    <n v="1"/>
    <n v="0"/>
    <s v="Maria del Carmen"/>
    <s v="CMOD318335"/>
    <s v="Basis"/>
    <s v="BASIS"/>
    <s v="No"/>
    <s v="No"/>
    <s v="No"/>
    <s v="Si"/>
    <s v="No"/>
  </r>
  <r>
    <x v="1"/>
    <x v="0"/>
    <x v="1"/>
    <s v="normal"/>
    <s v="C001109564"/>
    <s v="C.SAP.MX.AA.SAP-BASIS"/>
    <s v="Hernandez Galindo Israel"/>
    <d v="2017-05-25T19:00:00"/>
    <d v="2017-05-26T03:00:00"/>
    <s v="VITRO | PRO | APO | AP2 | COMPONENTS PATCH INSTALATION | ST-PI | ST-A /PI"/>
    <s v="Successful"/>
    <s v="On Time"/>
    <s v="No"/>
    <s v="Standard"/>
    <s v="Successful"/>
    <s v="On Time"/>
    <n v="1"/>
    <n v="1"/>
    <n v="0"/>
    <x v="4"/>
    <n v="0"/>
    <s v="Normal"/>
    <n v="0"/>
    <n v="0"/>
    <n v="0"/>
    <n v="0"/>
    <n v="1"/>
    <n v="0"/>
    <s v="Maria del Carmen"/>
    <s v="CMOD318335"/>
    <s v="Basis"/>
    <s v="BASIS"/>
    <s v="No"/>
    <s v="No"/>
    <s v="No"/>
    <s v="Si"/>
    <s v="No"/>
  </r>
  <r>
    <x v="11"/>
    <x v="0"/>
    <x v="1"/>
    <s v="normal"/>
    <s v="C001109579"/>
    <s v="C.SAP.MX.AA.GDH.MX-BASIS"/>
    <s v="Flores Cuatzo Antonio  "/>
    <d v="2017-05-24T16:00:00"/>
    <d v="2017-05-24T17:00:00"/>
    <s v="GRUPO KUO / [ SAP - MX ] / {QAS] / QA3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09583"/>
    <s v="C.SAP.MX.AA.GDH.MX-BASIS"/>
    <s v="Flores Cuatzo Antonio  "/>
    <d v="2017-05-25T10:00:00"/>
    <d v="2017-05-25T11:00:00"/>
    <s v="GRUPO KUO / [ SAP - MX ] / {QAS] / QAB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09584"/>
    <s v="C.SAP.MX.AA.GDH.MX-BASIS"/>
    <s v="Flores Cuatzo Antonio  "/>
    <d v="2017-05-25T11:00:00"/>
    <d v="2017-05-25T12:00:00"/>
    <s v="GRUPO KUO / [ SAP - MX ] / {QAS] / GMQ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09586"/>
    <s v="C.SAP.MX.AA.GDH.MX-BASIS"/>
    <s v="Flores Cuatzo Antonio  "/>
    <d v="2017-05-25T12:00:00"/>
    <d v="2017-05-25T13:00:00"/>
    <s v="GRUPO KUO / [ SAP - MX ] / {QAS] / QAE / [ MX ] - SAP Parameter Change_Online / CCAB; ITO.CAB pre-approved [4EP]"/>
    <s v="Successful"/>
    <s v="On Time"/>
    <s v="No"/>
    <s v="Standard"/>
    <s v="Successful"/>
    <s v="On Time"/>
    <n v="1"/>
    <n v="1"/>
    <n v="0"/>
    <x v="4"/>
    <n v="0"/>
    <s v="Normal"/>
    <n v="0"/>
    <n v="0"/>
    <n v="0"/>
    <n v="0"/>
    <n v="1"/>
    <n v="0"/>
    <s v="Ariadna"/>
    <s v="CMOD317343"/>
    <s v="Basis"/>
    <s v="BASIS"/>
    <s v="No"/>
    <s v="No"/>
    <s v="No"/>
    <s v="Si"/>
    <s v="No"/>
  </r>
  <r>
    <x v="5"/>
    <x v="0"/>
    <x v="0"/>
    <s v="normal"/>
    <s v="C001110887"/>
    <s v="C.AMER.MX.LBU.WINTEL"/>
    <s v="Ramos Cerecedo Juana  "/>
    <d v="2017-05-24T20:00:00"/>
    <d v="2017-05-25T20:00:00"/>
    <s v="T- SYSTEMS AMER | Admin-LAN: Sanity reboot jump server"/>
    <s v="Successful"/>
    <s v="On Time"/>
    <s v="No"/>
    <s v="Minor"/>
    <s v="Successful"/>
    <s v="On Time"/>
    <n v="1"/>
    <n v="1"/>
    <n v="0"/>
    <x v="4"/>
    <n v="0"/>
    <s v="Normal"/>
    <n v="0"/>
    <n v="0"/>
    <n v="0"/>
    <n v="0"/>
    <n v="1"/>
    <n v="0"/>
    <s v="Karina"/>
    <s v="C000271681"/>
    <s v="DPO Windows"/>
    <s v="ITO"/>
    <s v="No"/>
    <s v="No"/>
    <s v="No"/>
    <s v="Si"/>
    <s v="No"/>
  </r>
  <r>
    <x v="9"/>
    <x v="0"/>
    <x v="0"/>
    <s v="normal"/>
    <s v="C001111013"/>
    <s v="C.SAP.MX.AA.GDH.MX-BASIS"/>
    <s v="Hamud Cesin Socorro Denise"/>
    <d v="2017-05-24T15:00:00"/>
    <d v="2017-05-24T17:00:00"/>
    <s v="HABC / SAP BASIS / DEVELOPMENT/ BWD / Outage=YES/ TSMX - KERNEL_Update / CCAB; ITO.CAB pre-approved [4EP]"/>
    <s v="Successful"/>
    <s v="On Time"/>
    <s v="No"/>
    <s v="Minor"/>
    <s v="Successful"/>
    <s v="On Time"/>
    <n v="1"/>
    <n v="1"/>
    <n v="0"/>
    <x v="4"/>
    <n v="0"/>
    <s v="Normal"/>
    <n v="0"/>
    <n v="0"/>
    <n v="0"/>
    <n v="0"/>
    <n v="1"/>
    <n v="0"/>
    <s v="Karina"/>
    <s v="CMOD317140"/>
    <s v="Basis"/>
    <s v="BASIS"/>
    <s v="No"/>
    <s v="No"/>
    <s v="No"/>
    <s v="Si"/>
    <s v="No"/>
  </r>
  <r>
    <x v="9"/>
    <x v="0"/>
    <x v="0"/>
    <s v="normal"/>
    <s v="C001111016"/>
    <s v="C.SAP.MX.AA.GDH.MX-BASIS"/>
    <s v="Rodriguez Rabadan Maria de los Angeles"/>
    <d v="2017-05-25T07:00:00"/>
    <d v="2017-05-25T11:00:00"/>
    <s v="HABC / BASIS /DEVELOPMENT/ CRD / Outage=YES/ TSMX - KERNEL_Update /CCAB; CSS.CAB pre-approved [4EP]"/>
    <s v="Not Successful"/>
    <s v="On Time"/>
    <s v="No"/>
    <s v="Minor"/>
    <s v="Not Successful"/>
    <s v="On Time"/>
    <n v="0"/>
    <n v="1"/>
    <n v="0"/>
    <x v="4"/>
    <n v="0"/>
    <s v="Normal"/>
    <n v="0"/>
    <n v="0"/>
    <n v="0"/>
    <n v="0"/>
    <n v="1"/>
    <n v="0"/>
    <s v="Karina"/>
    <s v="CMOD317140"/>
    <s v="Basis"/>
    <s v="BASIS"/>
    <s v="No"/>
    <s v="No"/>
    <s v="No"/>
    <s v="Si"/>
    <s v="No"/>
  </r>
  <r>
    <x v="36"/>
    <x v="0"/>
    <x v="0"/>
    <s v="normal"/>
    <s v="C001111056"/>
    <s v="C.SAP.MX.AA.GDH.MX-BASIS"/>
    <s v="Morales Herrera Benjamin  "/>
    <d v="2017-05-24T16:00:00"/>
    <d v="2017-05-24T18:00:00"/>
    <s v="TSMX/EPC-EQC-EDC/SAP Request: User creation with assignment of the roles CSS.CAB preapproved"/>
    <s v="Successful"/>
    <s v="On Time"/>
    <s v="No"/>
    <s v="Minor"/>
    <s v="Successful"/>
    <s v="On Time"/>
    <n v="1"/>
    <n v="1"/>
    <n v="0"/>
    <x v="4"/>
    <n v="0"/>
    <s v="Normal"/>
    <n v="0"/>
    <n v="0"/>
    <n v="0"/>
    <n v="0"/>
    <n v="1"/>
    <n v="0"/>
    <s v="Alejandro"/>
    <s v="CMOD310786"/>
    <s v="Basis"/>
    <s v="BASIS"/>
    <s v="No"/>
    <s v="No"/>
    <s v="No"/>
    <s v="Si"/>
    <s v="No"/>
  </r>
  <r>
    <x v="12"/>
    <x v="0"/>
    <x v="1"/>
    <s v="normal"/>
    <s v="C001112810"/>
    <s v="C.SAP.MX.AA.GDH.MX-BASIS"/>
    <s v="Gomez Hernandez Saday Rubi "/>
    <d v="2017-05-24T15:00:00"/>
    <d v="2017-05-24T17:00:00"/>
    <s v="[GDG] / [ SAP -TS] / [PROD] / [ GXP] / [ MX] - SNOTE / ITO.CAB pre-approved"/>
    <s v="Successful"/>
    <s v="On Time"/>
    <s v="No"/>
    <s v="Standard"/>
    <s v="Successful"/>
    <s v="On Time"/>
    <n v="1"/>
    <n v="1"/>
    <n v="0"/>
    <x v="4"/>
    <n v="0"/>
    <s v="Normal"/>
    <n v="0"/>
    <n v="0"/>
    <n v="0"/>
    <n v="0"/>
    <n v="1"/>
    <n v="0"/>
    <s v="Karina"/>
    <s v="CMOD317142"/>
    <s v="Basis"/>
    <s v="BASIS"/>
    <s v="No"/>
    <s v="No"/>
    <s v="No"/>
    <s v="Si"/>
    <s v="No"/>
  </r>
  <r>
    <x v="36"/>
    <x v="0"/>
    <x v="0"/>
    <s v="normal"/>
    <s v="C001112926"/>
    <s v="C.SAP.MX.AA.GDH.MX-BASIS"/>
    <s v="Torres Campos Gustavo Adolfo"/>
    <d v="2017-05-24T11:00:00"/>
    <d v="2017-05-24T17:00:00"/>
    <s v="TSMX/EPC-EQC-EDC/SAP Request: User creation with assignment of the roles CSS.CAB preapproved"/>
    <s v="Successful"/>
    <s v="On Time"/>
    <s v="No"/>
    <s v="Minor"/>
    <s v="Successful"/>
    <s v="On Time"/>
    <n v="1"/>
    <n v="1"/>
    <n v="0"/>
    <x v="4"/>
    <n v="0"/>
    <s v="Normal"/>
    <n v="0"/>
    <n v="0"/>
    <n v="0"/>
    <n v="0"/>
    <n v="1"/>
    <n v="0"/>
    <s v="Alejandro"/>
    <s v="CMOD310786"/>
    <s v="Basis"/>
    <s v="BASIS"/>
    <s v="No"/>
    <s v="No"/>
    <s v="No"/>
    <s v="Si"/>
    <s v="No"/>
  </r>
  <r>
    <x v="11"/>
    <x v="0"/>
    <x v="0"/>
    <s v="normal"/>
    <s v="C001112954"/>
    <s v="SE.AA.MX.SDM.LOCAL"/>
    <s v="Gutierrez Casales Emilio Damian"/>
    <d v="2017-05-24T19:00:00"/>
    <d v="2017-05-25T21:30:00"/>
    <s v="DSI QRO |Network |Alestra | Conexión a Red y Configuración de Routers conectores de VPN"/>
    <s v="Successful"/>
    <s v="On Time"/>
    <s v="No"/>
    <s v="Minor"/>
    <s v="Successful"/>
    <s v="On Time"/>
    <n v="1"/>
    <n v="1"/>
    <n v="0"/>
    <x v="4"/>
    <n v="0"/>
    <s v="Normal"/>
    <n v="0"/>
    <n v="0"/>
    <n v="0"/>
    <n v="0"/>
    <n v="1"/>
    <n v="0"/>
    <s v="Ariadna"/>
    <s v="-"/>
    <s v="SDM"/>
    <s v="ITO"/>
    <s v="No"/>
    <s v="No"/>
    <s v="No"/>
    <s v="Si"/>
    <s v="No"/>
  </r>
  <r>
    <x v="11"/>
    <x v="0"/>
    <x v="0"/>
    <s v="normal"/>
    <s v="C001112963"/>
    <s v="SE.AA.MX.PROJECTS"/>
    <s v="Mina Mondragon Pedro Javier "/>
    <d v="2017-05-24T23:00:00"/>
    <d v="2017-05-25T01:00:00"/>
    <s v="DSI QRO |Rackeo y Energización de Appliance definitivo SAP HANA Huawei Grupo KUO"/>
    <s v="Successful"/>
    <s v="On Time"/>
    <s v="No"/>
    <s v="Minor"/>
    <s v="Successful"/>
    <s v="On Time"/>
    <n v="1"/>
    <n v="1"/>
    <n v="0"/>
    <x v="4"/>
    <n v="0"/>
    <s v="Normal"/>
    <n v="0"/>
    <n v="0"/>
    <n v="0"/>
    <n v="0"/>
    <n v="1"/>
    <n v="0"/>
    <s v="Ariadna"/>
    <s v="C000891876"/>
    <s v="Proyectos"/>
    <s v="ITO"/>
    <s v="No"/>
    <s v="No"/>
    <s v="No"/>
    <s v="Si"/>
    <s v="No"/>
  </r>
  <r>
    <x v="11"/>
    <x v="0"/>
    <x v="0"/>
    <s v="normal"/>
    <s v="C001112967"/>
    <s v="SE.AA.MX.PROJECTS"/>
    <s v="Mina Mondragon Pedro Javier "/>
    <d v="2017-05-24T22:00:00"/>
    <d v="2017-05-25T00:00:00"/>
    <s v="DSI | Activación de Conectividad de Appliance Definitivo SAP HANA Huawei Grupo KUO"/>
    <s v="Successful"/>
    <s v="On Time"/>
    <s v="No"/>
    <s v="Minor"/>
    <s v="Successful"/>
    <s v="On Time"/>
    <n v="1"/>
    <n v="1"/>
    <n v="0"/>
    <x v="4"/>
    <n v="0"/>
    <s v="Normal"/>
    <n v="0"/>
    <n v="0"/>
    <n v="0"/>
    <n v="0"/>
    <n v="1"/>
    <n v="0"/>
    <s v="Ariadna"/>
    <s v="-"/>
    <s v="Proyectos"/>
    <s v="ITO"/>
    <s v="No"/>
    <s v="No"/>
    <s v="No"/>
    <s v="Si"/>
    <s v="No"/>
  </r>
  <r>
    <x v="36"/>
    <x v="0"/>
    <x v="0"/>
    <s v="normal"/>
    <s v="C001112976"/>
    <s v="C.SAP.MX.AA.GDH.MX-BASIS"/>
    <s v="Pacheco Ramirez Victor"/>
    <d v="2017-05-24T16:00:00"/>
    <d v="2017-05-24T19:00:00"/>
    <s v="COMPAS / SAP - BASIS /DES/ EDC / TSMX - ADD_ON ABAP_classic env. (SPAM/SAINT) /CCAB; ITO.CAB pre-approved [4EP]"/>
    <s v="Successful"/>
    <s v="On Time"/>
    <s v="No"/>
    <s v="Minor"/>
    <s v="Successful"/>
    <s v="On Time"/>
    <n v="1"/>
    <n v="1"/>
    <n v="0"/>
    <x v="4"/>
    <n v="0"/>
    <s v="Normal"/>
    <n v="0"/>
    <n v="0"/>
    <n v="0"/>
    <n v="0"/>
    <n v="1"/>
    <n v="0"/>
    <s v="Alejandro"/>
    <s v="CMOD318855"/>
    <s v="Basis"/>
    <s v="BASIS"/>
    <s v="No"/>
    <s v="No"/>
    <s v="No"/>
    <s v="Si"/>
    <s v="No"/>
  </r>
  <r>
    <x v="36"/>
    <x v="0"/>
    <x v="0"/>
    <s v="normal"/>
    <s v="C001112979"/>
    <s v="C.SAP.MX.AA.GDH.MX-BASIS"/>
    <s v="Pacheco Ramirez Victor"/>
    <d v="2017-05-25T09:00:00"/>
    <d v="2017-05-25T14:00:00"/>
    <s v="COMPAS / SAP-BASIS/ DES / EDC / TSMX - Installation of SAPHOSTAGENT /CSS.CAB pre-approved"/>
    <s v="Successful"/>
    <s v="On Time"/>
    <s v="No"/>
    <s v="Minor"/>
    <s v="Successful"/>
    <s v="On Time"/>
    <n v="1"/>
    <n v="1"/>
    <n v="0"/>
    <x v="4"/>
    <n v="0"/>
    <s v="Normal"/>
    <n v="0"/>
    <n v="0"/>
    <n v="0"/>
    <n v="0"/>
    <n v="1"/>
    <n v="0"/>
    <s v="Alejandro"/>
    <s v="CMOD318035"/>
    <s v="Basis"/>
    <s v="BASIS"/>
    <s v="No"/>
    <s v="No"/>
    <s v="No"/>
    <s v="Si"/>
    <s v="No"/>
  </r>
  <r>
    <x v="20"/>
    <x v="1"/>
    <x v="0"/>
    <s v="normal"/>
    <s v="C001114785"/>
    <s v="TS.GS.MX.SCC2.WAN.SEC"/>
    <s v="Sanchez Guevara Cesar"/>
    <d v="2017-05-24T19:00:00"/>
    <d v="2017-05-24T20:00:00"/>
    <s v="Actualizar dominio de encripcion SAS"/>
    <s v="Successful"/>
    <s v="On Time"/>
    <s v="No"/>
    <s v="Minor"/>
    <s v="Successful"/>
    <s v="On Time"/>
    <n v="1"/>
    <n v="1"/>
    <n v="0"/>
    <x v="4"/>
    <n v="0"/>
    <s v="Normal"/>
    <n v="0"/>
    <n v="0"/>
    <n v="0"/>
    <n v="0"/>
    <n v="1"/>
    <n v="0"/>
    <s v="Karina"/>
    <s v="-"/>
    <s v="WAN"/>
    <s v="TSS"/>
    <s v="No"/>
    <s v="No"/>
    <s v="No"/>
    <s v="Si"/>
    <s v="No"/>
  </r>
  <r>
    <x v="5"/>
    <x v="1"/>
    <x v="0"/>
    <s v="normal"/>
    <s v="C001114804"/>
    <s v="TS.GS.MX.SCC2.WAN.SEC"/>
    <s v="Ortega Cortes Adrian"/>
    <d v="2017-05-25T18:30:00"/>
    <d v="2017-05-25T22:00:00"/>
    <s v="TSS | Admin Lan | Firewall Logs Consolidation"/>
    <s v="Successful"/>
    <s v="On Time"/>
    <s v="No"/>
    <s v="Minor"/>
    <s v="Successful"/>
    <s v="On Time"/>
    <n v="1"/>
    <n v="1"/>
    <n v="0"/>
    <x v="4"/>
    <n v="0"/>
    <s v="Normal"/>
    <n v="0"/>
    <n v="0"/>
    <n v="0"/>
    <n v="0"/>
    <n v="1"/>
    <n v="0"/>
    <s v="Karina"/>
    <s v="-"/>
    <s v="WAN"/>
    <s v="TSS"/>
    <s v="No"/>
    <s v="No"/>
    <s v="No"/>
    <s v="Si"/>
    <s v="No"/>
  </r>
  <r>
    <x v="6"/>
    <x v="0"/>
    <x v="1"/>
    <s v="normal"/>
    <s v="C001114817"/>
    <s v="C.AMER.MX.SBO.BK.ST"/>
    <s v="Lopez Garcia Gerardo  "/>
    <d v="2017-05-25T09:00:00"/>
    <d v="2017-05-25T18:00:00"/>
    <s v="AMER | DSI | Increased of Disk Space on DSI | _Server_GDFMEXAUV04"/>
    <s v="Successful"/>
    <s v="On Time"/>
    <s v="No"/>
    <s v="Standard"/>
    <s v="Successful"/>
    <s v="On Time"/>
    <n v="1"/>
    <n v="1"/>
    <n v="0"/>
    <x v="4"/>
    <n v="0"/>
    <s v="Normal"/>
    <n v="0"/>
    <n v="0"/>
    <n v="0"/>
    <n v="0"/>
    <n v="1"/>
    <n v="0"/>
    <s v="Ariadna"/>
    <s v="C000058623"/>
    <s v="Backups -Storage"/>
    <s v="ITO"/>
    <s v="No"/>
    <s v="No"/>
    <s v="No"/>
    <s v="Si"/>
    <s v="No"/>
  </r>
  <r>
    <x v="1"/>
    <x v="1"/>
    <x v="1"/>
    <s v="normal"/>
    <s v="C001114883"/>
    <s v="TS.CP.MX.SIC.LAN.VITRO"/>
    <s v="Alvarez Mendoza Fermin"/>
    <d v="2017-05-25T11:00:00"/>
    <d v="2017-05-25T14:00:00"/>
    <s v="VITRO | Retiro de Switch cisco en el área del anterior Site de FAMA - Preaprobado."/>
    <s v="Successful"/>
    <s v="On Time"/>
    <s v="No"/>
    <s v="Standard"/>
    <s v="Successful"/>
    <s v="On Time"/>
    <n v="1"/>
    <n v="1"/>
    <n v="0"/>
    <x v="4"/>
    <n v="0"/>
    <s v="Normal"/>
    <n v="0"/>
    <n v="0"/>
    <n v="0"/>
    <n v="0"/>
    <n v="1"/>
    <n v="0"/>
    <s v="Maria del Carmen"/>
    <s v="C000184276"/>
    <s v="LAN"/>
    <s v="TSS"/>
    <s v="No"/>
    <s v="No"/>
    <s v="No"/>
    <s v="Si"/>
    <s v="No"/>
  </r>
  <r>
    <x v="6"/>
    <x v="0"/>
    <x v="0"/>
    <s v="normal"/>
    <s v="C001115935"/>
    <s v="C.DPS.HU.DCO.DSI.LR-ESX"/>
    <s v="Maier Norbert"/>
    <d v="2017-05-25T01:00:00"/>
    <d v="2017-05-25T09:00:00"/>
    <s v="T-SYSTEMS MEXICO | SHDQRO | Subnet change on the Fortigates"/>
    <s v="Successful"/>
    <s v="On Time"/>
    <s v="No"/>
    <s v="Minor"/>
    <s v="Successful"/>
    <s v="On Time"/>
    <n v="1"/>
    <n v="1"/>
    <n v="0"/>
    <x v="4"/>
    <n v="0"/>
    <s v="Normal"/>
    <n v="0"/>
    <n v="0"/>
    <n v="0"/>
    <n v="0"/>
    <n v="1"/>
    <n v="0"/>
    <s v="Ariadna"/>
    <s v="-"/>
    <s v="DSI"/>
    <s v="ITO"/>
    <s v="No"/>
    <s v="No"/>
    <s v="No"/>
    <s v="Si"/>
    <s v="No"/>
  </r>
  <r>
    <x v="11"/>
    <x v="0"/>
    <x v="1"/>
    <s v="normal"/>
    <s v="C001116940"/>
    <s v="C.SAP.MX.AA.GDH.MX-BASIS"/>
    <s v="Flores Cuatzo Antonio  "/>
    <d v="2017-05-24T16:00:00"/>
    <d v="2017-05-24T17:00:00"/>
    <s v="GRUPO KUO / [ SAP - MX ] / {QAS ] / QAD / [ MX ] - SAP Parameter Change_Online / CCAB; ITO.CAB pre-approved [4EP]"/>
    <s v="Successful"/>
    <s v="On Time"/>
    <s v="No"/>
    <s v="Standard"/>
    <s v="Successful"/>
    <s v="On Time"/>
    <n v="1"/>
    <n v="1"/>
    <n v="0"/>
    <x v="4"/>
    <n v="0"/>
    <s v="Normal"/>
    <n v="0"/>
    <n v="0"/>
    <n v="0"/>
    <n v="0"/>
    <n v="1"/>
    <n v="0"/>
    <s v="Ariadna"/>
    <s v="CMOD317343"/>
    <s v="Basis"/>
    <s v="BASIS"/>
    <s v="No"/>
    <s v="No"/>
    <s v="No"/>
    <s v="Si"/>
    <s v="No"/>
  </r>
  <r>
    <x v="12"/>
    <x v="0"/>
    <x v="1"/>
    <s v="normal"/>
    <s v="C001116959"/>
    <s v="C.SAP.MX.AA.GDH.MX-BASIS"/>
    <s v="Pacheco Ramirez Victor"/>
    <d v="2017-05-25T11:00:00"/>
    <d v="2017-05-25T13:00:00"/>
    <s v="[GDG] / [ SAP TS-MX] / [DEV] / [GSD] / [ MX] - SNOTE / ITO.CAB pre-approved"/>
    <s v="Successful"/>
    <s v="On Time"/>
    <s v="No"/>
    <s v="Standard"/>
    <s v="Successful"/>
    <s v="On Time"/>
    <n v="1"/>
    <n v="1"/>
    <n v="0"/>
    <x v="4"/>
    <n v="0"/>
    <s v="Normal"/>
    <n v="0"/>
    <n v="0"/>
    <n v="0"/>
    <n v="0"/>
    <n v="1"/>
    <n v="0"/>
    <s v="Karina"/>
    <s v="CMOD317142"/>
    <s v="Basis"/>
    <s v="BASIS"/>
    <s v="No"/>
    <s v="No"/>
    <s v="No"/>
    <s v="Si"/>
    <s v="No"/>
  </r>
  <r>
    <x v="12"/>
    <x v="0"/>
    <x v="1"/>
    <s v="normal"/>
    <s v="C001116976"/>
    <s v="C.SAP.MX.AA.GDH.MX-BASIS"/>
    <s v="Torres Campos Gustavo Adolfo"/>
    <d v="2017-05-25T15:00:00"/>
    <d v="2017-05-25T17:00:00"/>
    <s v="[GDG] / [ SAP TS-MX] / [DEV] / [BWP] / [ MX] - SNOTE / ITO.CAB pre-approved"/>
    <s v="Successful"/>
    <s v="On Time"/>
    <s v="No"/>
    <s v="Standard"/>
    <s v="Successful"/>
    <s v="On Time"/>
    <n v="1"/>
    <n v="1"/>
    <n v="0"/>
    <x v="4"/>
    <n v="0"/>
    <s v="Normal"/>
    <n v="0"/>
    <n v="0"/>
    <n v="0"/>
    <n v="0"/>
    <n v="1"/>
    <n v="0"/>
    <s v="Karina"/>
    <s v="CMOD317142"/>
    <s v="Basis"/>
    <s v="BASIS"/>
    <s v="No"/>
    <s v="No"/>
    <s v="No"/>
    <s v="Si"/>
    <s v="No"/>
  </r>
  <r>
    <x v="10"/>
    <x v="0"/>
    <x v="1"/>
    <s v="normal"/>
    <s v="C001117009"/>
    <s v="C.SAP.MX.AA.GDH.MX-BASIS"/>
    <s v="Escalante Gonzalez Carlos"/>
    <d v="2017-05-25T08:00:00"/>
    <d v="2017-05-25T10:00:00"/>
    <s v="GRUPO Q / SAP-TSMX / DESARROLLO / GED / QRO. - SAP Parameter Change_Offline /CCAB; ITO.CAB pre-approved"/>
    <s v="Successful"/>
    <s v="On Time"/>
    <s v="No"/>
    <s v="Standard"/>
    <s v="Successful"/>
    <s v="On Time"/>
    <n v="1"/>
    <n v="1"/>
    <n v="0"/>
    <x v="4"/>
    <n v="0"/>
    <s v="Normal"/>
    <n v="0"/>
    <n v="0"/>
    <n v="0"/>
    <n v="0"/>
    <n v="1"/>
    <n v="0"/>
    <s v="Karina"/>
    <s v="CMOD317344"/>
    <s v="Basis"/>
    <s v="BASIS"/>
    <s v="No"/>
    <s v="No"/>
    <s v="No"/>
    <s v="Si"/>
    <s v="No"/>
  </r>
  <r>
    <x v="14"/>
    <x v="0"/>
    <x v="1"/>
    <s v="normal"/>
    <s v="C001117038"/>
    <s v="C.SAP.MX.AA.GDH.MX-BASIS"/>
    <s v="Coyotecatl Tecanhuey Lucero"/>
    <d v="2017-05-24T17:00:00"/>
    <d v="2017-05-24T19:00:00"/>
    <s v="GDF Suez / BASIS /DEVELOPMENT/ DE1 / TSMX - SNOTE / ITO.CAB pre-approved"/>
    <s v="Successful"/>
    <s v="On Time"/>
    <s v="No"/>
    <s v="Standard"/>
    <s v="Successful"/>
    <s v="On Time"/>
    <n v="1"/>
    <n v="1"/>
    <n v="0"/>
    <x v="4"/>
    <n v="0"/>
    <s v="Normal"/>
    <n v="0"/>
    <n v="0"/>
    <n v="0"/>
    <n v="0"/>
    <n v="1"/>
    <n v="0"/>
    <s v="Karina"/>
    <s v="CMOD317142"/>
    <s v="Basis"/>
    <s v="BASIS"/>
    <s v="No"/>
    <s v="No"/>
    <s v="No"/>
    <s v="Si"/>
    <s v="No"/>
  </r>
  <r>
    <x v="14"/>
    <x v="0"/>
    <x v="1"/>
    <s v="normal"/>
    <s v="C001117063"/>
    <s v="C.SAP.MX.AA.GDH.MX-BASIS"/>
    <s v="Coyotecatl Tecanhuey Lucero"/>
    <d v="2017-05-24T18:00:00"/>
    <d v="2017-05-24T20:00:00"/>
    <s v="GDF Suez / BASIS /TEST/ QA1 / TSMX - SNOTE / ITO.CAB pre-approved"/>
    <s v="Successful"/>
    <s v="On Time"/>
    <s v="No"/>
    <s v="Standard"/>
    <s v="Successful"/>
    <s v="On Time"/>
    <n v="1"/>
    <n v="1"/>
    <n v="0"/>
    <x v="4"/>
    <n v="0"/>
    <s v="Normal"/>
    <n v="0"/>
    <n v="0"/>
    <n v="0"/>
    <n v="0"/>
    <n v="1"/>
    <n v="0"/>
    <s v="Karina"/>
    <s v="CMOD317142"/>
    <s v="Basis"/>
    <s v="BASIS"/>
    <s v="No"/>
    <s v="No"/>
    <s v="No"/>
    <s v="Si"/>
    <s v="No"/>
  </r>
  <r>
    <x v="11"/>
    <x v="0"/>
    <x v="1"/>
    <s v="normal"/>
    <s v="C001117079"/>
    <s v="C.AMER.MX.DPO-LNX"/>
    <s v="Don Juan Rico Nataly"/>
    <d v="2017-05-24T20:00:00"/>
    <d v="2017-05-25T12:00:00"/>
    <s v="AMER | KUO | QAS | mercumty03 | Modification of SAPs on DSI | DO"/>
    <s v="Successful"/>
    <s v="On Time"/>
    <s v="No"/>
    <s v="Standard"/>
    <s v="Successful"/>
    <s v="On Time"/>
    <n v="1"/>
    <n v="1"/>
    <n v="0"/>
    <x v="4"/>
    <n v="0"/>
    <s v="Normal"/>
    <n v="0"/>
    <n v="0"/>
    <n v="0"/>
    <n v="0"/>
    <n v="1"/>
    <n v="0"/>
    <s v="Ariadna"/>
    <s v="C000026001"/>
    <s v="DPO Linux"/>
    <s v="ITO"/>
    <s v="No"/>
    <s v="No"/>
    <s v="No"/>
    <s v="Si"/>
    <s v="No"/>
  </r>
  <r>
    <x v="11"/>
    <x v="0"/>
    <x v="1"/>
    <s v="normal"/>
    <s v="C001117921"/>
    <s v="C.AMER.MX.LBU.WINTEL"/>
    <s v="Pacheco Martinez Lucas"/>
    <d v="2017-05-25T12:00:00"/>
    <d v="2017-05-25T15:00:00"/>
    <s v="AMER | KUO | 52958889 | Modification of SAPs on DSI | Server DEMTYQASVM02"/>
    <s v="Successful"/>
    <s v="On Time"/>
    <s v="No"/>
    <s v="Standard"/>
    <s v="Successful"/>
    <s v="On Time"/>
    <n v="1"/>
    <n v="1"/>
    <n v="0"/>
    <x v="4"/>
    <n v="0"/>
    <s v="Normal"/>
    <n v="0"/>
    <n v="0"/>
    <n v="0"/>
    <n v="0"/>
    <n v="1"/>
    <n v="0"/>
    <s v="Ariadna"/>
    <s v="C000026001"/>
    <s v="DPO Windows"/>
    <s v="ITO"/>
    <s v="No"/>
    <s v="No"/>
    <s v="No"/>
    <s v="Si"/>
    <s v="No"/>
  </r>
  <r>
    <x v="11"/>
    <x v="0"/>
    <x v="1"/>
    <s v="normal"/>
    <s v="C001117936"/>
    <s v="C.SAP.MX.AA.GDH.MX-BASIS"/>
    <s v="Flores Cuatzo Antonio  "/>
    <d v="2017-05-25T14:00:00"/>
    <d v="2017-05-25T15:00:00"/>
    <s v="GRUPO KUO / [ SAP - MX ] / {QAS ] / QA4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17943"/>
    <s v="C.SAP.MX.AA.GDH.MX-BASIS"/>
    <s v="Flores Cuatzo Antonio  "/>
    <d v="2017-05-25T15:00:00"/>
    <d v="2017-05-25T16:00:00"/>
    <s v="GRUPO KUO / [ SAP - MX ] / {QAS ] / QAB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17950"/>
    <s v="C.SAP.MX.AA.GDH.MX-BASIS"/>
    <s v="Flores Cuatzo Antonio  "/>
    <d v="2017-05-25T16:00:00"/>
    <d v="2017-05-25T17:00:00"/>
    <s v="GRUPO KUO / [ SAP - MX ] / {QAS ] / QAE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17952"/>
    <s v="C.SAP.MX.AA.GDH.MX-BASIS"/>
    <s v="Flores Cuatzo Antonio  "/>
    <d v="2017-05-25T17:00:00"/>
    <d v="2017-05-25T18:00:00"/>
    <s v="GRUPO KUO / [ SAP - MX ] / {QAS ] / CAQ / [ MX ] - SAP Parameter Change_Online / CCAB; ITO.CAB pre-approved [4EP]"/>
    <s v="Successful"/>
    <s v="On Time"/>
    <s v="No"/>
    <s v="Standard"/>
    <s v="Successful"/>
    <s v="On Time"/>
    <n v="1"/>
    <n v="1"/>
    <n v="0"/>
    <x v="4"/>
    <n v="0"/>
    <s v="Normal"/>
    <n v="0"/>
    <n v="0"/>
    <n v="0"/>
    <n v="0"/>
    <n v="1"/>
    <n v="0"/>
    <s v="Ariadna"/>
    <s v="CMOD317343"/>
    <s v="Basis"/>
    <s v="BASIS"/>
    <s v="No"/>
    <s v="No"/>
    <s v="No"/>
    <s v="Si"/>
    <s v="No"/>
  </r>
  <r>
    <x v="8"/>
    <x v="0"/>
    <x v="0"/>
    <s v="normal"/>
    <s v="C40816331"/>
    <s v="PROYECT INFRAEST ITS Support OPS VWM CHGMGR"/>
    <s v="Ruiz Cruz Yolanda Rosario"/>
    <d v="2017-05-09T20:10:00"/>
    <d v="2017-05-24T21:00:00"/>
    <s v="Proyecto de Migración ET2000 Argentina: Ventana de mantenimiento por pruebas de PoC"/>
    <s v="Successful"/>
    <s v="On Time"/>
    <s v="No"/>
    <s v="Minor"/>
    <s v="Successful"/>
    <s v="On Time"/>
    <n v="1"/>
    <n v="1"/>
    <n v="0"/>
    <x v="4"/>
    <n v="0"/>
    <s v="Normal"/>
    <n v="0"/>
    <n v="0"/>
    <n v="0"/>
    <n v="0"/>
    <n v="1"/>
    <n v="0"/>
    <s v="Alejandro"/>
    <s v="-"/>
    <s v="Proyectos"/>
    <s v="ITO"/>
    <s v="No"/>
    <s v="No"/>
    <s v="No"/>
    <s v="Si"/>
    <s v="No"/>
  </r>
  <r>
    <x v="8"/>
    <x v="1"/>
    <x v="0"/>
    <s v="normal"/>
    <s v="C40826652"/>
    <s v="TELECOM WAN ITS Support OPS VWM CHGMGR"/>
    <s v="Fernandez Hernandez Israel"/>
    <d v="2017-05-25T18:00:00"/>
    <d v="2017-05-25T22:00:00"/>
    <s v="Creación de perfil de pruebas para VPN de Home Office"/>
    <s v="Successful"/>
    <s v="On Time"/>
    <s v="No"/>
    <s v="Minor"/>
    <s v="Successful"/>
    <s v="On Time"/>
    <n v="1"/>
    <n v="1"/>
    <n v="0"/>
    <x v="4"/>
    <n v="0"/>
    <s v="Normal"/>
    <n v="0"/>
    <n v="0"/>
    <n v="0"/>
    <n v="0"/>
    <n v="1"/>
    <n v="0"/>
    <s v="Alejandro"/>
    <s v="CT40007885"/>
    <s v="WAN"/>
    <s v="TSS"/>
    <s v="No"/>
    <s v="No"/>
    <s v="No"/>
    <s v="Si"/>
    <s v="No"/>
  </r>
  <r>
    <x v="8"/>
    <x v="0"/>
    <x v="0"/>
    <s v="normal"/>
    <s v="C40826701"/>
    <s v="OPM ITS Support OPS VWM CHGMGR"/>
    <s v="Zacamitzin Medina Dagoberto"/>
    <d v="2017-05-24T16:00:00"/>
    <d v="2017-05-25T15:00:00"/>
    <s v="Apagado de servidores IDISWS3 y IDISWS4 (Argentina)"/>
    <s v="Successful"/>
    <s v="On Time"/>
    <s v="No"/>
    <s v="Minor"/>
    <s v="Successful"/>
    <s v="On Time"/>
    <n v="1"/>
    <n v="1"/>
    <n v="0"/>
    <x v="4"/>
    <n v="0"/>
    <s v="Normal"/>
    <n v="0"/>
    <n v="0"/>
    <n v="0"/>
    <n v="0"/>
    <n v="1"/>
    <n v="0"/>
    <s v="Alejandro"/>
    <s v="CT40009312"/>
    <s v="OPM"/>
    <s v="ITO"/>
    <s v="No"/>
    <s v="No"/>
    <s v="No"/>
    <s v="Si"/>
    <s v="No"/>
  </r>
  <r>
    <x v="8"/>
    <x v="1"/>
    <x v="1"/>
    <s v="normal"/>
    <s v="C40827917"/>
    <s v="TELECOM LAN ITS Support OPS VWM CHGMGR"/>
    <s v="SANCHEZ OLARTE HEGAEL"/>
    <d v="2017-05-25T11:00:00"/>
    <d v="2017-05-25T14:00:00"/>
    <s v="Instalación de Access Point"/>
    <s v="Successful"/>
    <s v="On Time"/>
    <s v="No"/>
    <s v="Standard"/>
    <s v="Successful"/>
    <s v="On Time"/>
    <n v="1"/>
    <n v="1"/>
    <n v="0"/>
    <x v="4"/>
    <n v="0"/>
    <s v="Normal"/>
    <n v="0"/>
    <n v="0"/>
    <n v="0"/>
    <n v="0"/>
    <n v="1"/>
    <n v="0"/>
    <s v="Alejandro"/>
    <s v="CT40003135"/>
    <s v="LAN"/>
    <s v="TSS"/>
    <s v="No"/>
    <s v="No"/>
    <s v="No"/>
    <s v="Si"/>
    <s v="No"/>
  </r>
  <r>
    <x v="8"/>
    <x v="1"/>
    <x v="1"/>
    <s v="normal"/>
    <s v="C40827919"/>
    <s v="TELECOM LAN ITS Support OPS VWM CHGMGR"/>
    <s v="SANCHEZ OLARTE HEGAEL"/>
    <d v="2017-05-25T12:00:00"/>
    <d v="2017-05-25T15:00:00"/>
    <s v="Instalación de Access Point en Laboratorio Ergonomia"/>
    <s v="Successful"/>
    <s v="On Time"/>
    <s v="No"/>
    <s v="Standard"/>
    <s v="Successful"/>
    <s v="On Time"/>
    <n v="1"/>
    <n v="1"/>
    <n v="0"/>
    <x v="4"/>
    <n v="0"/>
    <s v="Normal"/>
    <n v="0"/>
    <n v="0"/>
    <n v="0"/>
    <n v="0"/>
    <n v="1"/>
    <n v="0"/>
    <s v="Alejandro"/>
    <s v="CT40003135"/>
    <s v="LAN"/>
    <s v="TSS"/>
    <s v="No"/>
    <s v="No"/>
    <s v="No"/>
    <s v="Si"/>
    <s v="No"/>
  </r>
  <r>
    <x v="13"/>
    <x v="1"/>
    <x v="0"/>
    <s v="normal"/>
    <s v="CRQ230710"/>
    <s v="Tss-Mx.GpoModelo-Lan"/>
    <s v="JIMENEZ HERRADA CARLOS"/>
    <d v="2017-05-23T02:00:00"/>
    <d v="2017-05-23T18:00:00"/>
    <s v="SLT | WO10543152 Instalación de Firewall en Fábrica Obregón."/>
    <s v="Successful"/>
    <s v="On Time"/>
    <s v="No"/>
    <s v="Minor"/>
    <s v="Successful"/>
    <s v="On Time"/>
    <n v="1"/>
    <n v="1"/>
    <n v="0"/>
    <x v="4"/>
    <n v="1"/>
    <s v="SLT"/>
    <n v="0"/>
    <n v="0"/>
    <n v="0"/>
    <n v="0"/>
    <n v="1"/>
    <n v="0"/>
    <s v="Fernando"/>
    <s v="-"/>
    <s v="LAN"/>
    <s v="TSS"/>
    <s v="No"/>
    <s v="No"/>
    <s v="No"/>
    <s v="Si"/>
    <s v="No"/>
  </r>
  <r>
    <x v="13"/>
    <x v="0"/>
    <x v="0"/>
    <s v="normal"/>
    <s v="CRQ230024"/>
    <s v="Css-Mex.GpoModelo-Admon-DBA"/>
    <s v="LOPEZ ROJAS ANGEL"/>
    <d v="2017-05-24T09:00:00"/>
    <d v="2017-05-24T18:00:00"/>
    <s v="WO10285475 Decomiso y Cambio de Grupo resolutor  de CI´s en CMDB SQL"/>
    <s v="Successful"/>
    <s v="On Time"/>
    <s v="No"/>
    <s v="Minor"/>
    <s v="Successful"/>
    <s v="On Time"/>
    <n v="1"/>
    <n v="1"/>
    <n v="0"/>
    <x v="4"/>
    <n v="0"/>
    <s v="Normal"/>
    <n v="0"/>
    <n v="0"/>
    <n v="0"/>
    <n v="0"/>
    <n v="1"/>
    <n v="0"/>
    <s v="Fernando"/>
    <s v="-"/>
    <s v="Base de datos"/>
    <s v="ITO"/>
    <s v="No"/>
    <s v="No"/>
    <s v="No"/>
    <s v="Si"/>
    <s v="No"/>
  </r>
  <r>
    <x v="13"/>
    <x v="0"/>
    <x v="1"/>
    <s v="normal"/>
    <s v="CRQ230928"/>
    <s v="Css-Mex.GpoModelo-Proyectos"/>
    <s v="FELIX SANTINI FRANCISCO MIGUEL"/>
    <d v="2017-05-24T12:00:00"/>
    <d v="2017-05-25T16:00:00"/>
    <s v="WO9864987 Creacion de Servidor para virtualizar aplicaciones instaladas en servidores físicos MCS (bare metal)"/>
    <s v="Successful"/>
    <s v="On Time"/>
    <s v="No"/>
    <s v="Standard"/>
    <s v="Successful"/>
    <s v="On Time"/>
    <n v="1"/>
    <n v="1"/>
    <n v="0"/>
    <x v="4"/>
    <n v="0"/>
    <s v="Normal"/>
    <n v="0"/>
    <n v="0"/>
    <n v="0"/>
    <n v="0"/>
    <n v="1"/>
    <n v="0"/>
    <s v="Fernando"/>
    <s v="-"/>
    <s v="Proyectos"/>
    <s v="ITO"/>
    <s v="No"/>
    <s v="No"/>
    <s v="No"/>
    <s v="Si"/>
    <s v="No"/>
  </r>
  <r>
    <x v="6"/>
    <x v="0"/>
    <x v="0"/>
    <s v="normal"/>
    <s v="C001032974"/>
    <s v="GQ.PQ.MX.CFM"/>
    <s v="Zaldivar Arres Karina del Carmen"/>
    <d v="2017-05-25T12:00:00"/>
    <d v="2017-05-26T15:00:00"/>
    <s v="AMER | DSI Control Tower | Administrative change | Release to Operation, new server SHDQROZFM01"/>
    <s v="Successful"/>
    <s v="On Time"/>
    <s v="No"/>
    <s v="Minor"/>
    <s v="Successful"/>
    <s v="On Time"/>
    <n v="1"/>
    <n v="1"/>
    <n v="0"/>
    <x v="4"/>
    <n v="0"/>
    <s v="Normal"/>
    <n v="0"/>
    <n v="0"/>
    <n v="0"/>
    <n v="0"/>
    <n v="1"/>
    <n v="0"/>
    <s v="Ariadna"/>
    <s v="C000913861"/>
    <s v="CFM"/>
    <s v="ITO"/>
    <s v="No"/>
    <s v="No"/>
    <s v="No"/>
    <s v="Si"/>
    <s v="No"/>
  </r>
  <r>
    <x v="5"/>
    <x v="0"/>
    <x v="0"/>
    <s v="normal"/>
    <s v="C001096216"/>
    <s v="C.AMER.MX.DCO.DCI"/>
    <s v="Alvarado Pacheco Milthon Christian"/>
    <d v="2017-05-25T09:00:00"/>
    <d v="2017-05-26T09:00:00"/>
    <s v="AMER | T-Systems | Maintenance Cooling precision in MX_3020 AC PRES"/>
    <s v="Successful"/>
    <s v="On Time"/>
    <s v="No"/>
    <s v="Minor"/>
    <s v="Successful"/>
    <s v="On Time"/>
    <n v="1"/>
    <n v="1"/>
    <n v="0"/>
    <x v="4"/>
    <n v="0"/>
    <s v="Normal"/>
    <n v="0"/>
    <n v="0"/>
    <n v="0"/>
    <n v="0"/>
    <n v="1"/>
    <n v="0"/>
    <s v="Karina"/>
    <s v="C000054225"/>
    <s v="DCI"/>
    <s v="ITO"/>
    <s v="No"/>
    <s v="No"/>
    <s v="No"/>
    <s v="Si"/>
    <s v="No"/>
  </r>
  <r>
    <x v="5"/>
    <x v="0"/>
    <x v="0"/>
    <s v="normal"/>
    <s v="C001104220"/>
    <s v="C.AMER.MX.LBU.WINTEL"/>
    <s v="Ramos Cerecedo Juana  "/>
    <d v="2017-05-26T07:00:00"/>
    <d v="2017-05-26T12:00:00"/>
    <s v="T- SYSTEMS AMER | TSMX_PQIT |Accompaniment Memory replacement MX_HNA00051 (S19135722)"/>
    <s v="Successful"/>
    <s v="On Time"/>
    <s v="No"/>
    <s v="Minor"/>
    <s v="Successful"/>
    <s v="On Time"/>
    <n v="1"/>
    <n v="1"/>
    <n v="0"/>
    <x v="4"/>
    <n v="0"/>
    <s v="Normal"/>
    <n v="0"/>
    <n v="0"/>
    <n v="0"/>
    <n v="0"/>
    <n v="1"/>
    <n v="0"/>
    <s v="Karina"/>
    <s v="C000288570"/>
    <s v="DPO Windows"/>
    <s v="ITO"/>
    <s v="No"/>
    <s v="No"/>
    <s v="No"/>
    <s v="Si"/>
    <s v="No"/>
  </r>
  <r>
    <x v="11"/>
    <x v="0"/>
    <x v="1"/>
    <s v="normal"/>
    <s v="C001109587"/>
    <s v="C.SAP.MX.AA.GDH.MX-BASIS"/>
    <s v="Flores Cuatzo Antonio  "/>
    <d v="2017-05-26T10:00:00"/>
    <d v="2017-05-26T11:00:00"/>
    <s v="GRUPO KUO / [ SAP - MX ] / {QAS] / CAQ / [ MX ] - SAP Parameter Change_Online / CCAB; ITO.CAB pre-approved [4EP]"/>
    <s v="Successful"/>
    <s v="On Time"/>
    <s v="No"/>
    <s v="Standard"/>
    <s v="Successful"/>
    <s v="On Time"/>
    <n v="1"/>
    <n v="1"/>
    <n v="0"/>
    <x v="4"/>
    <n v="0"/>
    <s v="Normal"/>
    <n v="0"/>
    <n v="0"/>
    <n v="0"/>
    <n v="0"/>
    <n v="1"/>
    <n v="0"/>
    <s v="Ariadna"/>
    <s v="CMOD317343"/>
    <s v="Basis"/>
    <s v="BASIS"/>
    <s v="No"/>
    <s v="No"/>
    <s v="No"/>
    <s v="Si"/>
    <s v="No"/>
  </r>
  <r>
    <x v="5"/>
    <x v="1"/>
    <x v="0"/>
    <s v="normal"/>
    <s v="C001112990"/>
    <s v="TS.GS.MX.SIC.VOICE"/>
    <s v="Serrano  Rodriguez Victor"/>
    <d v="2017-05-25T19:00:00"/>
    <d v="2017-05-26T10:00:00"/>
    <s v="TSMX_PQIT | Acompañamiento | Restauración maquina virtual | Cisco Unity Connection Publisher"/>
    <s v="Successful"/>
    <s v="On Time"/>
    <s v="No"/>
    <s v="Minor"/>
    <s v="Successful"/>
    <s v="On Time"/>
    <n v="1"/>
    <n v="1"/>
    <n v="0"/>
    <x v="4"/>
    <n v="0"/>
    <s v="Normal"/>
    <n v="0"/>
    <n v="0"/>
    <n v="0"/>
    <n v="0"/>
    <n v="1"/>
    <n v="0"/>
    <s v="Karina"/>
    <s v="-"/>
    <s v="Voice"/>
    <s v="TSS"/>
    <s v="No"/>
    <s v="No"/>
    <s v="No"/>
    <s v="Si"/>
    <s v="No"/>
  </r>
  <r>
    <x v="9"/>
    <x v="0"/>
    <x v="0"/>
    <s v="normal"/>
    <s v="C001114617"/>
    <s v="C.SAP.MX.AA.GDH.MX-BASIS"/>
    <s v="Miranda Lopez Jose de Jesus"/>
    <d v="2017-05-26T11:00:00"/>
    <d v="2017-05-26T13:00:00"/>
    <s v="HABC / SAP BASIS / DEVELOPMENT/ PDC / Outage=YES/ TSMX - KERNEL_Update / CCAB; ITO.CAB pre-approved [4EP]"/>
    <s v="Successful"/>
    <s v="On Time"/>
    <s v="No"/>
    <s v="Minor"/>
    <s v="Successful"/>
    <s v="On Time"/>
    <n v="1"/>
    <n v="1"/>
    <n v="0"/>
    <x v="4"/>
    <n v="0"/>
    <s v="Normal"/>
    <n v="0"/>
    <n v="0"/>
    <n v="0"/>
    <n v="0"/>
    <n v="1"/>
    <n v="0"/>
    <s v="Karina"/>
    <s v="CMOD317140"/>
    <s v="Basis"/>
    <s v="BASIS"/>
    <s v="No"/>
    <s v="No"/>
    <s v="No"/>
    <s v="Si"/>
    <s v="No"/>
  </r>
  <r>
    <x v="11"/>
    <x v="0"/>
    <x v="0"/>
    <s v="normal"/>
    <s v="C001114731"/>
    <s v="C.AMER.MX.CCS.AD"/>
    <s v="Hernandez Vargas Braulio Rene"/>
    <d v="2017-05-24T14:00:00"/>
    <d v="2017-05-26T14:00:00"/>
    <s v="AMER | Multiple | Policy Create | GDESC Disable Protocol SMBv2 &amp; SMBv1"/>
    <s v="Successful"/>
    <s v="On Time"/>
    <s v="No"/>
    <s v="Minor"/>
    <s v="Successful"/>
    <s v="On Time"/>
    <n v="1"/>
    <n v="1"/>
    <n v="0"/>
    <x v="4"/>
    <n v="0"/>
    <s v="Normal"/>
    <n v="0"/>
    <n v="0"/>
    <n v="0"/>
    <n v="0"/>
    <n v="1"/>
    <n v="0"/>
    <s v="Ariadna"/>
    <s v="-"/>
    <s v="Active Directory"/>
    <s v="ITO"/>
    <s v="No"/>
    <s v="No"/>
    <s v="No"/>
    <s v="Si"/>
    <s v="No"/>
  </r>
  <r>
    <x v="0"/>
    <x v="0"/>
    <x v="1"/>
    <s v="normal"/>
    <s v="C001116933"/>
    <s v="C.SAP.MX.AA.GDH.MX-BASIS"/>
    <s v="Morales Herrera Benjamin  "/>
    <d v="2017-05-26T10:00:00"/>
    <d v="2017-05-26T13:00:00"/>
    <s v="HSAI / SAP - BASIS / DEVELOPMENT / ER1 / TSMX - ADD_ON ABAP_classic env. (SPAM/SAINT) /CCAB; ITO.CAB pre-approved [4EP]"/>
    <s v="Successful"/>
    <s v="On Time"/>
    <s v="No"/>
    <s v="Standard"/>
    <s v="Successful"/>
    <s v="On Time"/>
    <n v="1"/>
    <n v="1"/>
    <n v="0"/>
    <x v="4"/>
    <n v="0"/>
    <s v="Normal"/>
    <n v="0"/>
    <n v="0"/>
    <n v="0"/>
    <n v="0"/>
    <n v="1"/>
    <n v="0"/>
    <s v="Ariadna"/>
    <s v="CMOD318855"/>
    <s v="Basis"/>
    <s v="BASIS"/>
    <s v="No"/>
    <s v="No"/>
    <s v="No"/>
    <s v="Si"/>
    <s v="No"/>
  </r>
  <r>
    <x v="10"/>
    <x v="0"/>
    <x v="1"/>
    <s v="normal"/>
    <s v="C001117010"/>
    <s v="C.SAP.MX.AA.GDH.MX-BASIS"/>
    <s v="Escalante Gonzalez Carlos"/>
    <d v="2017-05-26T08:00:00"/>
    <d v="2017-05-26T10:00:00"/>
    <s v="GRUPO Q / SAP-TSMX / CALIDAD / GEQ / QRO. - SAP Parameter Change_Offline /CCAB; ITO.CAB pre-approved"/>
    <s v="Successful"/>
    <s v="On Time"/>
    <s v="No"/>
    <s v="Standard"/>
    <s v="Successful"/>
    <s v="On Time"/>
    <n v="1"/>
    <n v="1"/>
    <n v="0"/>
    <x v="4"/>
    <n v="0"/>
    <s v="Normal"/>
    <n v="0"/>
    <n v="0"/>
    <n v="0"/>
    <n v="0"/>
    <n v="1"/>
    <n v="0"/>
    <s v="Karina"/>
    <s v="CMOD317344"/>
    <s v="Basis"/>
    <s v="BASIS"/>
    <s v="No"/>
    <s v="No"/>
    <s v="No"/>
    <s v="Si"/>
    <s v="No"/>
  </r>
  <r>
    <x v="12"/>
    <x v="0"/>
    <x v="1"/>
    <s v="normal"/>
    <s v="C001117817"/>
    <s v="C.SAP.MX.AA.GDH.MX-BASIS"/>
    <s v="Torres Campos Gustavo Adolfo"/>
    <d v="2017-05-26T11:00:00"/>
    <d v="2017-05-26T13:00:00"/>
    <s v="[GDG] / [ SAP TS-MX] / [DEV] / [GRD] / [ MX] - SNOTE / ITO.CAB pre-approved"/>
    <s v="Successful"/>
    <s v="On Time"/>
    <s v="No"/>
    <s v="Standard"/>
    <s v="Successful"/>
    <s v="On Time"/>
    <n v="1"/>
    <n v="1"/>
    <n v="0"/>
    <x v="4"/>
    <n v="0"/>
    <s v="Normal"/>
    <n v="0"/>
    <n v="0"/>
    <n v="0"/>
    <n v="0"/>
    <n v="1"/>
    <n v="0"/>
    <s v="Karina"/>
    <s v="CMOD317142"/>
    <s v="Basis"/>
    <s v="BASIS"/>
    <s v="No"/>
    <s v="No"/>
    <s v="No"/>
    <s v="Si"/>
    <s v="No"/>
  </r>
  <r>
    <x v="5"/>
    <x v="0"/>
    <x v="1"/>
    <s v="normal"/>
    <s v="C001117938"/>
    <s v="C.AMER.MX.LBU.WINTEL"/>
    <s v="Ramos Cerecedo Juana  "/>
    <d v="2017-05-26T08:00:00"/>
    <d v="2017-05-26T12:00:00"/>
    <s v="Replacement of the disc on server MXGNAPUECBD001"/>
    <s v="Successful"/>
    <s v="On Time"/>
    <s v="No"/>
    <s v="Standard"/>
    <s v="Successful"/>
    <s v="On Time"/>
    <n v="1"/>
    <n v="1"/>
    <n v="0"/>
    <x v="4"/>
    <n v="0"/>
    <s v="Normal"/>
    <n v="0"/>
    <n v="0"/>
    <n v="0"/>
    <n v="0"/>
    <n v="1"/>
    <n v="0"/>
    <s v="Karina"/>
    <s v="C000503941"/>
    <s v="DPO Windows"/>
    <s v="ITO"/>
    <s v="No"/>
    <s v="No"/>
    <s v="No"/>
    <s v="Si"/>
    <s v="No"/>
  </r>
  <r>
    <x v="11"/>
    <x v="0"/>
    <x v="1"/>
    <s v="normal"/>
    <s v="C001119105"/>
    <s v="C.SAP.MX.AA.GDH.MX-BASIS"/>
    <s v="Flores Cuatzo Antonio  "/>
    <d v="2017-05-26T14:00:00"/>
    <d v="2017-05-26T15:00:00"/>
    <s v="GRUPO KUO / [ SAP - MX ] / {PRO] / PR3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19112"/>
    <s v="C.SAP.MX.AA.GDH.MX-BASIS"/>
    <s v="Flores Cuatzo Antonio  "/>
    <d v="2017-05-26T15:00:00"/>
    <d v="2017-05-26T16:00:00"/>
    <s v="GRUPO KUO / [ SAP - MX ] / {PRO] / PRA / [ MX ] - SAP Parameter Change_Online / CCAB; ITO.CAB pre-approved [4EP]"/>
    <s v="Successful"/>
    <s v="On Time"/>
    <s v="No"/>
    <s v="Standard"/>
    <s v="Successful"/>
    <s v="On Time"/>
    <n v="1"/>
    <n v="1"/>
    <n v="0"/>
    <x v="4"/>
    <n v="0"/>
    <s v="Normal"/>
    <n v="0"/>
    <n v="0"/>
    <n v="0"/>
    <n v="0"/>
    <n v="1"/>
    <n v="0"/>
    <s v="Ariadna"/>
    <s v="CMOD317343"/>
    <s v="Basis"/>
    <s v="BASIS"/>
    <s v="No"/>
    <s v="No"/>
    <s v="No"/>
    <s v="Si"/>
    <s v="No"/>
  </r>
  <r>
    <x v="4"/>
    <x v="0"/>
    <x v="0"/>
    <s v="normal"/>
    <s v="MEX-8390"/>
    <s v="DL TSMX DaivB LINUX"/>
    <s v="VIDAL MORA MIGUEL ANGEL"/>
    <d v="2017-05-26T10:00:00"/>
    <d v="2017-05-26T16:00:00"/>
    <s v="[AC] MUC | Daimler | SHE | DaiVB | Test | Puppet Release 2.3: Rollout configuration changes to whole environment via Puppet "/>
    <s v="Successful"/>
    <s v="On Time"/>
    <s v="No"/>
    <s v="Minor"/>
    <s v="Successful"/>
    <s v="On Time"/>
    <n v="1"/>
    <n v="1"/>
    <n v="0"/>
    <x v="4"/>
    <n v="0"/>
    <s v="Normal"/>
    <n v="0"/>
    <n v="0"/>
    <n v="0"/>
    <n v="0"/>
    <n v="1"/>
    <n v="0"/>
    <s v="Maria del Carmen"/>
    <s v="-"/>
    <s v="DPO Linux"/>
    <s v="ITO"/>
    <s v="No"/>
    <s v="No"/>
    <s v="No"/>
    <s v="Si"/>
    <s v="No"/>
  </r>
  <r>
    <x v="4"/>
    <x v="0"/>
    <x v="0"/>
    <s v="normal"/>
    <s v="MEX-8218"/>
    <s v="DL TSMX DaivB LINUX"/>
    <s v="VIDAL MORA MIGUEL ANGEL"/>
    <d v="2017-05-26T17:00:00"/>
    <d v="2017-05-26T23:00:00"/>
    <s v="[AC] MUC | Daimler | SHE | DaiVB | Int | Puppet Release 2.3: Rollout configuration changes to whole environment via Puppet "/>
    <s v="Successful"/>
    <s v="On Time"/>
    <s v="No"/>
    <s v="Minor"/>
    <s v="Successful"/>
    <s v="On Time"/>
    <n v="1"/>
    <n v="1"/>
    <n v="0"/>
    <x v="4"/>
    <n v="0"/>
    <s v="Normal"/>
    <n v="0"/>
    <n v="0"/>
    <n v="0"/>
    <n v="0"/>
    <n v="1"/>
    <n v="0"/>
    <s v="Maria del Carmen"/>
    <s v="-"/>
    <s v="DPO Linux"/>
    <s v="ITO"/>
    <s v="No"/>
    <s v="No"/>
    <s v="No"/>
    <s v="Si"/>
    <s v="No"/>
  </r>
  <r>
    <x v="14"/>
    <x v="0"/>
    <x v="0"/>
    <s v="normal"/>
    <s v="C001094871"/>
    <s v="C.SAP.MX.AA.PCI"/>
    <s v="Bermudez Bermudez Juan"/>
    <d v="2017-05-26T08:00:00"/>
    <d v="2017-05-27T22:00:00"/>
    <s v="GDF | SAP | DEV | DE1 | Outage = YES | ORACLE Upgrade 11.2.1to 12.1.0.2 /CCAB; CSS.CAB pre-approved [4EP]"/>
    <s v="Successful"/>
    <s v="On Time"/>
    <s v="No"/>
    <s v="Minor"/>
    <s v="Successful"/>
    <s v="On Time"/>
    <n v="1"/>
    <n v="1"/>
    <n v="0"/>
    <x v="4"/>
    <n v="0"/>
    <s v="Normal"/>
    <n v="0"/>
    <n v="0"/>
    <n v="0"/>
    <n v="0"/>
    <n v="1"/>
    <n v="0"/>
    <s v="Karina"/>
    <s v="C000897363"/>
    <s v="PCI Basis"/>
    <s v="BASIS"/>
    <s v="No"/>
    <s v="No"/>
    <s v="No"/>
    <s v="Si"/>
    <s v="No"/>
  </r>
  <r>
    <x v="11"/>
    <x v="0"/>
    <x v="0"/>
    <s v="normal"/>
    <s v="C001107960"/>
    <s v="C.AMER.MX.LBU.WINTEL"/>
    <s v="Lopez Reyes Artajerjes"/>
    <d v="2017-05-26T08:00:00"/>
    <d v="2017-05-28T23:59:00"/>
    <s v="AMER | KUO | Installing MAY Security Updates on PRD Environment"/>
    <s v="Successful"/>
    <s v="On Time"/>
    <s v="No"/>
    <s v="Minor"/>
    <s v="Successful"/>
    <s v="On Time"/>
    <n v="1"/>
    <n v="1"/>
    <n v="0"/>
    <x v="4"/>
    <n v="0"/>
    <s v="Normal"/>
    <n v="0"/>
    <n v="0"/>
    <n v="0"/>
    <n v="0"/>
    <n v="1"/>
    <n v="0"/>
    <s v="Ariadna"/>
    <s v="C000312898"/>
    <s v="DPO Windows"/>
    <s v="ITO"/>
    <s v="No"/>
    <s v="No"/>
    <s v="No"/>
    <s v="Si"/>
    <s v="No"/>
  </r>
  <r>
    <x v="11"/>
    <x v="0"/>
    <x v="0"/>
    <s v="normal"/>
    <s v="C001112815"/>
    <s v="C.AMER.MX.DPO-LNX"/>
    <s v="Don Juan Rico Nataly"/>
    <d v="2017-05-26T14:00:00"/>
    <d v="2017-05-26T18:00:00"/>
    <s v="KUO / AMER / Queretaro / DSI / Linux / Rundown System / DO / mercumty02"/>
    <s v="Successful"/>
    <s v="On Time"/>
    <s v="No"/>
    <s v="Minor"/>
    <s v="Successful"/>
    <s v="On Time"/>
    <n v="1"/>
    <n v="1"/>
    <n v="0"/>
    <x v="4"/>
    <n v="0"/>
    <s v="Normal"/>
    <n v="0"/>
    <n v="0"/>
    <n v="0"/>
    <n v="0"/>
    <n v="1"/>
    <n v="0"/>
    <s v="Ariadna"/>
    <s v="C000256554"/>
    <s v="DPO Linux"/>
    <s v="ITO"/>
    <s v="No"/>
    <s v="No"/>
    <s v="No"/>
    <s v="Si"/>
    <s v="No"/>
  </r>
  <r>
    <x v="13"/>
    <x v="0"/>
    <x v="0"/>
    <s v="normal"/>
    <s v="CRQ230026"/>
    <s v="Css-Mex.GpoModelo-Admon-Citrix"/>
    <s v="VALDES MENDEZ MARCO ANTONIO"/>
    <d v="2017-05-27T00:00:00"/>
    <d v="2017-05-27T17:00:00"/>
    <s v="WO10285285 Actualizar el certificado externo que se usa en la URL de Citrix (https://citrixhd.gmodelo.com.mx/)"/>
    <s v="Successful"/>
    <s v="On Time"/>
    <s v="No"/>
    <s v="Minor"/>
    <s v="Successful"/>
    <s v="On Time"/>
    <n v="1"/>
    <n v="1"/>
    <n v="0"/>
    <x v="4"/>
    <n v="0"/>
    <s v="Normal"/>
    <n v="0"/>
    <n v="0"/>
    <n v="0"/>
    <n v="0"/>
    <n v="1"/>
    <n v="0"/>
    <s v="Fernando"/>
    <s v="-"/>
    <s v="Admon Web"/>
    <s v="ITO"/>
    <s v="No"/>
    <s v="No"/>
    <s v="No"/>
    <s v="Si"/>
    <s v="No"/>
  </r>
  <r>
    <x v="13"/>
    <x v="0"/>
    <x v="0"/>
    <s v="normal"/>
    <s v="CRQ224806 RLM29701"/>
    <s v="DSS-Mex.GpoModelo-Proyectos"/>
    <s v="BELTRAN GUZMAN EDITH LILIANA"/>
    <d v="2017-05-27T01:00:00"/>
    <d v="2017-05-27T07:00:00"/>
    <s v="WO7551991 Desinstalación de la herramienta de Deep Security e instalación de Cylance y Crowdstrike"/>
    <s v="Successful"/>
    <s v="On Time"/>
    <s v="No"/>
    <s v="Minor"/>
    <s v="Successful"/>
    <s v="On Time"/>
    <n v="1"/>
    <n v="1"/>
    <n v="0"/>
    <x v="4"/>
    <n v="0"/>
    <s v="Normal"/>
    <n v="0"/>
    <n v="0"/>
    <n v="0"/>
    <n v="0"/>
    <n v="1"/>
    <n v="0"/>
    <s v="Fernando"/>
    <s v="-"/>
    <s v="Proyectos"/>
    <s v="ITO"/>
    <s v="No"/>
    <s v="No"/>
    <s v="No"/>
    <s v="Si"/>
    <s v="No"/>
  </r>
  <r>
    <x v="13"/>
    <x v="0"/>
    <x v="0"/>
    <s v="normal"/>
    <s v="CRQ230646"/>
    <s v="Css-Mex.GpoModelo-Storage"/>
    <s v="SANCHEZ ROJAS RAUL"/>
    <d v="2017-05-27T09:00:00"/>
    <d v="2017-05-29T14:00:00"/>
    <s v="WO10527671 Realizar el upgrade de microcodigo del equipo DS8870 a la versión R7.5 SP5 - 87.51.63.0"/>
    <s v="Successful"/>
    <s v="On Time"/>
    <s v="No"/>
    <s v="Minor"/>
    <s v="Successful"/>
    <s v="On Time"/>
    <n v="1"/>
    <n v="1"/>
    <n v="0"/>
    <x v="4"/>
    <n v="0"/>
    <s v="Normal"/>
    <n v="0"/>
    <n v="0"/>
    <n v="0"/>
    <n v="0"/>
    <n v="1"/>
    <n v="0"/>
    <s v="Fernando"/>
    <s v="-"/>
    <s v="Backups -Storage"/>
    <s v="ITO"/>
    <s v="No"/>
    <s v="No"/>
    <s v="No"/>
    <s v="Si"/>
    <s v="No"/>
  </r>
  <r>
    <x v="10"/>
    <x v="0"/>
    <x v="0"/>
    <s v="normal"/>
    <s v="C001114432"/>
    <s v="C.SAP.MX.AA.GDH.MX-BASIS"/>
    <s v="Escalante Gonzalez Carlos"/>
    <d v="2017-05-24T14:00:00"/>
    <d v="2017-05-25T12:00:00"/>
    <s v="GRUPO Q / SAP-TSMX / DEVELOPMENT / GED / QRO. - Monitoring configuration for EWA Report generation"/>
    <s v="Successful"/>
    <s v="On Time"/>
    <s v="No"/>
    <s v="Minor"/>
    <s v="Successful"/>
    <s v="On Time"/>
    <n v="1"/>
    <n v="1"/>
    <n v="0"/>
    <x v="4"/>
    <n v="0"/>
    <s v="Normal"/>
    <n v="0"/>
    <n v="0"/>
    <n v="0"/>
    <n v="0"/>
    <n v="1"/>
    <n v="0"/>
    <s v="Karina"/>
    <s v="-"/>
    <s v="Basis"/>
    <s v="BASIS"/>
    <s v="No"/>
    <s v="No"/>
    <s v="No"/>
    <s v="Si"/>
    <s v="No"/>
  </r>
  <r>
    <x v="9"/>
    <x v="0"/>
    <x v="0"/>
    <s v="normal"/>
    <s v="C001077100"/>
    <s v="C.AMER.MX.LBU.WINTEL"/>
    <s v="Jurado Millan Rodrigo"/>
    <d v="2017-05-24T17:00:00"/>
    <d v="2017-05-26T23:59:00"/>
    <s v="AMER | CMABC | Turn off Server before Decommission HABCIMPAC"/>
    <s v="Successful"/>
    <s v="On Time"/>
    <s v="No"/>
    <s v="Minor"/>
    <s v="Successful"/>
    <s v="On Time"/>
    <n v="1"/>
    <n v="1"/>
    <n v="0"/>
    <x v="4"/>
    <n v="0"/>
    <s v="Normal"/>
    <n v="0"/>
    <n v="0"/>
    <n v="0"/>
    <n v="0"/>
    <n v="1"/>
    <n v="0"/>
    <s v="Karina"/>
    <s v="C000882726"/>
    <s v="DPO Windows"/>
    <s v="ITO"/>
    <s v="No"/>
    <s v="No"/>
    <s v="No"/>
    <s v="Si"/>
    <s v="No"/>
  </r>
  <r>
    <x v="2"/>
    <x v="0"/>
    <x v="0"/>
    <s v="normal"/>
    <s v="C001048729"/>
    <s v="C.AMER.MX.DPO-LNX"/>
    <s v="Cruz Rodriguez Esmeralda Danae"/>
    <d v="2017-05-27T18:00:00"/>
    <d v="2017-05-27T22:00:00"/>
    <s v="AMER | LOREAL | Operative System upgrade on server lormexauv01 | PRD"/>
    <s v="Successful"/>
    <s v="On Time"/>
    <s v="No"/>
    <s v="Minor"/>
    <s v="Successful"/>
    <s v="On Time"/>
    <n v="1"/>
    <n v="1"/>
    <n v="0"/>
    <x v="4"/>
    <n v="0"/>
    <s v="Normal"/>
    <n v="0"/>
    <n v="0"/>
    <n v="0"/>
    <n v="0"/>
    <n v="1"/>
    <n v="0"/>
    <s v="Karina"/>
    <s v="C000972225"/>
    <s v="DPO Linux"/>
    <s v="ITO"/>
    <s v="No"/>
    <s v="No"/>
    <s v="No"/>
    <s v="Si"/>
    <s v="No"/>
  </r>
  <r>
    <x v="17"/>
    <x v="0"/>
    <x v="1"/>
    <s v="normal"/>
    <s v="C001119083"/>
    <s v="C.SAP.MX.AA.SAP-BASIS"/>
    <s v="Luna Olaya Andrew Baldemar"/>
    <d v="2017-05-26T23:00:00"/>
    <d v="2017-05-27T11:00:00"/>
    <s v="MEXICHEM / DEV / D01 - Implementation of support packages for ABAP (SPAM/SAINT) / CCAB; ITO.CAB pre-approved [4EP]"/>
    <s v="Successful"/>
    <s v="On Time"/>
    <s v="No"/>
    <s v="Standard"/>
    <s v="Successful"/>
    <s v="On Time"/>
    <n v="1"/>
    <n v="1"/>
    <n v="0"/>
    <x v="4"/>
    <n v="0"/>
    <s v="Normal"/>
    <n v="0"/>
    <n v="0"/>
    <n v="0"/>
    <n v="0"/>
    <n v="1"/>
    <n v="0"/>
    <s v="Maria del Carmen"/>
    <s v="CMOD318037"/>
    <s v="Basis"/>
    <s v="BASIS"/>
    <s v="No"/>
    <s v="No"/>
    <s v="No"/>
    <s v="Si"/>
    <s v="No"/>
  </r>
  <r>
    <x v="17"/>
    <x v="0"/>
    <x v="0"/>
    <s v="normal"/>
    <s v="C001111080"/>
    <s v="SE.AA.MX.PROJECTS"/>
    <s v="Portillo Carbajal Jesus  "/>
    <d v="2017-05-21T21:00:00"/>
    <d v="2017-05-26T23:00:00"/>
    <s v="Mexichem | D05 | Export/Import migration process tests"/>
    <s v="Successful"/>
    <s v="On Time"/>
    <s v="No"/>
    <s v="Minor"/>
    <s v="Successful"/>
    <s v="On Time"/>
    <n v="1"/>
    <n v="1"/>
    <n v="0"/>
    <x v="4"/>
    <n v="0"/>
    <s v="Normal"/>
    <n v="0"/>
    <n v="0"/>
    <n v="0"/>
    <n v="0"/>
    <n v="1"/>
    <n v="0"/>
    <s v="Maria del Carmen"/>
    <s v="C000104954"/>
    <s v="Proyectos"/>
    <s v="ITO"/>
    <s v="No"/>
    <s v="No"/>
    <s v="No"/>
    <s v="Si"/>
    <s v="No"/>
  </r>
  <r>
    <x v="34"/>
    <x v="0"/>
    <x v="0"/>
    <s v="normal"/>
    <s v="C001106046"/>
    <s v="SE.AA.MX.SDE.SUPPLIERS"/>
    <s v="Alvarado Gonzalez Karen Lizett"/>
    <d v="2017-05-27T07:00:00"/>
    <d v="2017-05-27T15:00:00"/>
    <s v="Sanity Restart Firewalls | ThyssenKrupp Audi"/>
    <s v="Successful"/>
    <s v="On Time"/>
    <s v="No"/>
    <s v="Minor"/>
    <s v="Successful"/>
    <s v="On Time"/>
    <n v="1"/>
    <n v="1"/>
    <n v="0"/>
    <x v="4"/>
    <n v="0"/>
    <s v="Normal"/>
    <n v="0"/>
    <n v="0"/>
    <n v="0"/>
    <n v="0"/>
    <n v="1"/>
    <n v="0"/>
    <s v="Karina"/>
    <s v="C000197651"/>
    <s v="SDM"/>
    <s v="TSS"/>
    <s v="No"/>
    <s v="No"/>
    <s v="No"/>
    <s v="Si"/>
    <s v="No"/>
  </r>
  <r>
    <x v="5"/>
    <x v="0"/>
    <x v="0"/>
    <s v="normal"/>
    <s v="C001114677"/>
    <s v="SE.SPR.MX.ORGANIZACION.TS"/>
    <s v="Gallardo Lozano Cuauhtemoc"/>
    <d v="2017-05-28T13:00:00"/>
    <d v="2017-05-28T17:00:00"/>
    <s v="Retiro de Equipo switch MX_SWN1BI61-211.16 dentro del Nic 1B"/>
    <s v="Successful"/>
    <s v="On Time"/>
    <s v="No"/>
    <s v="Minor"/>
    <s v="Successful"/>
    <s v="On Time"/>
    <n v="1"/>
    <n v="1"/>
    <n v="0"/>
    <x v="4"/>
    <n v="0"/>
    <s v="Normal"/>
    <n v="0"/>
    <n v="0"/>
    <n v="0"/>
    <n v="0"/>
    <n v="1"/>
    <n v="0"/>
    <s v="Karina"/>
    <s v="-"/>
    <s v="Organización"/>
    <s v="ITO"/>
    <s v="No"/>
    <s v="No"/>
    <s v="No"/>
    <s v="Si"/>
    <s v="No"/>
  </r>
  <r>
    <x v="5"/>
    <x v="0"/>
    <x v="0"/>
    <s v="normal"/>
    <s v="C001112931"/>
    <s v="C.AMER.MX.SBO.BK.ST"/>
    <s v="Guzman Solorzano Israel Abraham"/>
    <d v="2017-05-27T16:00:00"/>
    <d v="2017-05-27T23:00:00"/>
    <s v="TSMX | MULTIPLE | STORAGE | HUS 150 CACHE Battery replacement on Hitachi Storage - Accompany"/>
    <s v="Successful"/>
    <s v="On Time"/>
    <s v="No"/>
    <s v="Minor"/>
    <s v="Successful"/>
    <s v="On Time"/>
    <n v="1"/>
    <n v="1"/>
    <n v="0"/>
    <x v="4"/>
    <n v="0"/>
    <s v="Normal"/>
    <n v="0"/>
    <n v="0"/>
    <n v="0"/>
    <n v="0"/>
    <n v="1"/>
    <n v="0"/>
    <s v="Karina"/>
    <s v="C001112918"/>
    <s v="Backups -Storage"/>
    <s v="ITO"/>
    <s v="No"/>
    <s v="No"/>
    <s v="No"/>
    <s v="Si"/>
    <s v="No"/>
  </r>
  <r>
    <x v="6"/>
    <x v="1"/>
    <x v="0"/>
    <s v="normal"/>
    <s v="C001112839"/>
    <s v="TS.GS.MX.SCC3.WAN.SEC"/>
    <s v="Diaz Diaz Jose Luis "/>
    <d v="2017-05-25T19:00:00"/>
    <d v="2017-05-25T21:00:00"/>
    <s v="TSS | DSI | Extensión de vlans desde Nexus Bloque A a Nexus Bloque B"/>
    <s v="Successful"/>
    <s v="On Time"/>
    <s v="No"/>
    <s v="Minor"/>
    <s v="Successful"/>
    <s v="On Time"/>
    <n v="1"/>
    <n v="1"/>
    <n v="0"/>
    <x v="4"/>
    <n v="0"/>
    <s v="Normal"/>
    <n v="0"/>
    <n v="0"/>
    <n v="0"/>
    <n v="0"/>
    <n v="1"/>
    <n v="0"/>
    <s v="Ariadna"/>
    <s v="-"/>
    <s v="WAN"/>
    <s v="TSS"/>
    <s v="No"/>
    <s v="No"/>
    <s v="No"/>
    <s v="Si"/>
    <s v="No"/>
  </r>
  <r>
    <x v="5"/>
    <x v="1"/>
    <x v="0"/>
    <s v="normal"/>
    <s v="C001114632"/>
    <s v="TS.GS.MX.SCC1.LAN"/>
    <s v="De jesus Hernandez Emilio  "/>
    <d v="2017-05-26T22:00:00"/>
    <d v="2017-05-27T06:00:00"/>
    <s v="Admin_LAN | Actuzliacion de IOS switch SW-ILO-MCUSTOMER"/>
    <s v="Successful"/>
    <s v="On Time"/>
    <s v="No"/>
    <s v="Minor"/>
    <s v="Successful"/>
    <s v="On Time"/>
    <n v="1"/>
    <n v="1"/>
    <n v="0"/>
    <x v="4"/>
    <n v="0"/>
    <s v="Normal"/>
    <n v="0"/>
    <n v="0"/>
    <n v="0"/>
    <n v="0"/>
    <n v="1"/>
    <n v="0"/>
    <s v="Karina"/>
    <s v="-"/>
    <s v="LAN"/>
    <s v="TSS"/>
    <s v="No"/>
    <s v="No"/>
    <s v="No"/>
    <s v="Si"/>
    <s v="No"/>
  </r>
  <r>
    <x v="5"/>
    <x v="1"/>
    <x v="0"/>
    <s v="normal"/>
    <s v="C001104161"/>
    <s v="TS.GS.MX.SCC1.LAN"/>
    <s v="Tototzintle Avila Antonio  "/>
    <d v="2017-05-26T17:00:00"/>
    <d v="2017-05-26T19:00:00"/>
    <s v="TSMX | Validacion y Configuración de NTP Server en Equipos de Telco"/>
    <s v="Successful"/>
    <s v="On Time"/>
    <s v="No"/>
    <s v="Minor"/>
    <s v="Successful"/>
    <s v="On Time"/>
    <n v="1"/>
    <n v="1"/>
    <n v="0"/>
    <x v="4"/>
    <n v="0"/>
    <s v="Normal"/>
    <n v="0"/>
    <n v="0"/>
    <n v="0"/>
    <n v="0"/>
    <n v="1"/>
    <n v="0"/>
    <s v="Karina"/>
    <s v="-"/>
    <s v="LAN"/>
    <s v="TSS"/>
    <s v="No"/>
    <s v="No"/>
    <s v="No"/>
    <s v="Si"/>
    <s v="No"/>
  </r>
  <r>
    <x v="5"/>
    <x v="0"/>
    <x v="0"/>
    <s v="normal"/>
    <s v="C001112932"/>
    <s v="SE.AA.MX.SDE.SUPPLIERS"/>
    <s v="Alvarado Gonzalez Karen Lizett"/>
    <d v="2017-05-28T05:00:00"/>
    <d v="2017-05-28T13:00:00"/>
    <s v="AMER | Multiple | Healthy restart of server : TSMPUEAWP10"/>
    <s v="Successful"/>
    <s v="On Time"/>
    <s v="No"/>
    <s v="Minor"/>
    <s v="Successful"/>
    <s v="On Time"/>
    <n v="1"/>
    <n v="1"/>
    <n v="0"/>
    <x v="4"/>
    <n v="0"/>
    <s v="Normal"/>
    <n v="0"/>
    <n v="0"/>
    <n v="0"/>
    <n v="0"/>
    <n v="1"/>
    <n v="0"/>
    <s v="Karina"/>
    <s v="C000961078"/>
    <s v="SDM"/>
    <s v="TSS"/>
    <s v="No"/>
    <s v="No"/>
    <s v="No"/>
    <s v="Si"/>
    <s v="No"/>
  </r>
  <r>
    <x v="1"/>
    <x v="0"/>
    <x v="0"/>
    <s v="normal"/>
    <s v="C001097947"/>
    <s v="C.AMER.MX.DBA.VITRO"/>
    <s v="Castro Trejo Pedro Fernando"/>
    <d v="2017-05-26T21:00:00"/>
    <d v="2017-05-27T00:00:00"/>
    <s v="VITRO / PRD / SQL Patches / last patch version SP3 / instance MXVTC1PRD014"/>
    <s v="Successful"/>
    <s v="On Time"/>
    <s v="No"/>
    <s v="Minor"/>
    <s v="Successful"/>
    <s v="On Time"/>
    <n v="1"/>
    <n v="1"/>
    <n v="0"/>
    <x v="4"/>
    <n v="0"/>
    <s v="Normal"/>
    <n v="0"/>
    <n v="0"/>
    <n v="0"/>
    <n v="0"/>
    <n v="1"/>
    <n v="0"/>
    <s v="Maria del Carmen"/>
    <s v="CMOD318838"/>
    <s v="Base de datos"/>
    <s v="ITO"/>
    <s v="No"/>
    <s v="No"/>
    <s v="No"/>
    <s v="Si"/>
    <s v="No"/>
  </r>
  <r>
    <x v="1"/>
    <x v="0"/>
    <x v="0"/>
    <s v="normal"/>
    <s v="C001114768"/>
    <s v="C.AMER.MX.DBA.VITRO"/>
    <s v="Castro Trejo Pedro Fernando"/>
    <d v="2017-05-26T10:00:00"/>
    <d v="2017-05-26T17:00:00"/>
    <s v="VITRO| PRD | OUTAGE = N | Modifications on the SQL instances as the best practices - Eliminate the Account Builtin\administrator for security reasons"/>
    <s v="Successful"/>
    <s v="On Time"/>
    <s v="No"/>
    <s v="Minor"/>
    <s v="Successful"/>
    <s v="On Time"/>
    <n v="1"/>
    <n v="1"/>
    <n v="0"/>
    <x v="4"/>
    <n v="0"/>
    <s v="Normal"/>
    <n v="0"/>
    <n v="0"/>
    <n v="0"/>
    <n v="0"/>
    <n v="1"/>
    <n v="0"/>
    <s v="Maria del Carmen"/>
    <s v="C000831760"/>
    <s v="Base de datos"/>
    <s v="ITO"/>
    <s v="No"/>
    <s v="No"/>
    <s v="No"/>
    <s v="Si"/>
    <s v="No"/>
  </r>
  <r>
    <x v="1"/>
    <x v="0"/>
    <x v="0"/>
    <s v="normal"/>
    <s v="C001112942"/>
    <s v="C.AMER.MX.DPO-LNX"/>
    <s v="Don Juan Rico Nataly"/>
    <d v="2017-05-26T12:00:00"/>
    <d v="2017-05-26T18:00:00"/>
    <s v="DCS | VITRO | LINUX | AH3 | PRD | Decommission based on &lt;DO number&gt; | 4EP"/>
    <s v="Successful"/>
    <s v="On Time"/>
    <s v="No"/>
    <s v="Minor"/>
    <s v="Successful"/>
    <s v="On Time"/>
    <n v="1"/>
    <n v="1"/>
    <n v="0"/>
    <x v="4"/>
    <n v="0"/>
    <s v="Normal"/>
    <n v="0"/>
    <n v="0"/>
    <n v="0"/>
    <n v="0"/>
    <n v="1"/>
    <n v="0"/>
    <s v="Maria del Carmen"/>
    <s v="CMOD319590"/>
    <s v="DPO Linux"/>
    <s v="ITO"/>
    <s v="No"/>
    <s v="No"/>
    <s v="No"/>
    <s v="Si"/>
    <s v="No"/>
  </r>
  <r>
    <x v="1"/>
    <x v="0"/>
    <x v="0"/>
    <s v="normal"/>
    <s v="C001112945"/>
    <s v="C.AMER.MX.DPO-LNX"/>
    <s v="Don Juan Rico Nataly"/>
    <d v="2017-05-26T12:00:00"/>
    <d v="2017-05-26T18:00:00"/>
    <s v="DCS | VITRO | LINUX | AH4 | DEV | Decommission based on &lt;DO number&gt; | 4EP"/>
    <s v="Successful"/>
    <s v="On Time"/>
    <s v="No"/>
    <s v="Minor"/>
    <s v="Successful"/>
    <s v="On Time"/>
    <n v="1"/>
    <n v="1"/>
    <n v="0"/>
    <x v="4"/>
    <n v="0"/>
    <s v="Normal"/>
    <n v="0"/>
    <n v="0"/>
    <n v="0"/>
    <n v="0"/>
    <n v="1"/>
    <n v="0"/>
    <s v="Maria del Carmen"/>
    <s v="CMOD319590"/>
    <s v="DPO Linux"/>
    <s v="ITO"/>
    <s v="No"/>
    <s v="No"/>
    <s v="No"/>
    <s v="Si"/>
    <s v="No"/>
  </r>
  <r>
    <x v="1"/>
    <x v="0"/>
    <x v="0"/>
    <s v="normal"/>
    <s v="C001112985"/>
    <s v="C.AMER.MX.MSG.VITRO"/>
    <s v="Gomez Juarez Marcos"/>
    <d v="2017-05-25T23:00:00"/>
    <d v="2017-05-27T10:00:00"/>
    <s v="AMER | VITRO | Updated Lync Core in VTOLYNC01, VTOLYNC02 and VTOLYNC03"/>
    <s v="Successful"/>
    <s v="On Time"/>
    <s v="No"/>
    <s v="Minor"/>
    <s v="Successful"/>
    <s v="On Time"/>
    <n v="1"/>
    <n v="1"/>
    <n v="0"/>
    <x v="4"/>
    <n v="0"/>
    <s v="Normal"/>
    <n v="0"/>
    <n v="0"/>
    <n v="0"/>
    <n v="0"/>
    <n v="1"/>
    <n v="0"/>
    <s v="Maria del Carmen"/>
    <s v="-"/>
    <s v="Exchange"/>
    <s v="ITO"/>
    <s v="No"/>
    <s v="No"/>
    <s v="No"/>
    <s v="Si"/>
    <s v="No"/>
  </r>
  <r>
    <x v="1"/>
    <x v="0"/>
    <x v="1"/>
    <s v="normal"/>
    <s v="C001107913"/>
    <s v="C.AMER.MX.VDI.VITRO"/>
    <s v="Trejo Camara Alonso Miguel"/>
    <d v="2017-05-26T21:00:00"/>
    <d v="2017-05-28T21:00:00"/>
    <s v="AMER | VITRO | Reboot Citrix servers MXVTC1CTX002 and MXVTC1CTX003"/>
    <s v="Successful"/>
    <s v="On Time"/>
    <s v="No"/>
    <s v="Standard"/>
    <s v="Successful"/>
    <s v="On Time"/>
    <n v="1"/>
    <n v="1"/>
    <n v="0"/>
    <x v="4"/>
    <n v="0"/>
    <s v="Normal"/>
    <n v="0"/>
    <n v="0"/>
    <n v="0"/>
    <n v="0"/>
    <n v="1"/>
    <n v="0"/>
    <s v="Maria del Carmen"/>
    <s v="C001007709"/>
    <s v="VDI"/>
    <s v="ITO"/>
    <s v="No"/>
    <s v="No"/>
    <s v="No"/>
    <s v="Si"/>
    <s v="No"/>
  </r>
  <r>
    <x v="1"/>
    <x v="0"/>
    <x v="1"/>
    <s v="normal"/>
    <s v="C001109511"/>
    <s v="C.SAP.MX.AA.BASIS.BO"/>
    <s v="Barroso Bravo Sandra"/>
    <d v="2017-05-26T08:00:00"/>
    <d v="2017-05-26T17:00:00"/>
    <s v="VITRO | D | BOD | AH4HA170 | SAP BO | Outage=Yes | Reboot SAP BO"/>
    <s v="Successful"/>
    <s v="On Time"/>
    <s v="No"/>
    <s v="Standard"/>
    <s v="Successful"/>
    <s v="On Time"/>
    <n v="1"/>
    <n v="1"/>
    <n v="0"/>
    <x v="4"/>
    <n v="0"/>
    <s v="Normal"/>
    <n v="0"/>
    <n v="0"/>
    <n v="0"/>
    <n v="0"/>
    <n v="1"/>
    <n v="0"/>
    <s v="Maria del Carmen"/>
    <s v="CMOD317355"/>
    <s v="Basis"/>
    <s v="BASIS"/>
    <s v="No"/>
    <s v="No"/>
    <s v="No"/>
    <s v="Si"/>
    <s v="No"/>
  </r>
  <r>
    <x v="1"/>
    <x v="0"/>
    <x v="1"/>
    <s v="normal"/>
    <s v="C001109493"/>
    <s v="C.SAP.MX.AA.SAP-BASIS"/>
    <s v="Hernandez Galindo Israel"/>
    <d v="2017-05-26T19:00:00"/>
    <d v="2017-05-27T03:00:00"/>
    <s v="VITRO | PRO | GRC | GPD | COMPONENTS PATCH INSTALATION ST-PI &amp; INSTALATION ST-A /PI"/>
    <s v="Successful"/>
    <s v="On Time"/>
    <s v="No"/>
    <s v="Standard"/>
    <s v="Successful"/>
    <s v="On Time"/>
    <n v="1"/>
    <n v="1"/>
    <n v="0"/>
    <x v="4"/>
    <n v="0"/>
    <s v="Normal"/>
    <n v="0"/>
    <n v="0"/>
    <n v="0"/>
    <n v="0"/>
    <n v="1"/>
    <n v="0"/>
    <s v="Maria del Carmen"/>
    <s v="CMOD318335"/>
    <s v="Basis"/>
    <s v="BASIS"/>
    <s v="No"/>
    <s v="No"/>
    <s v="No"/>
    <s v="Si"/>
    <s v="No"/>
  </r>
  <r>
    <x v="1"/>
    <x v="0"/>
    <x v="1"/>
    <s v="normal"/>
    <s v="C001109581"/>
    <s v="C.SAP.MX.AA.SAP-BASIS"/>
    <s v="Hernandez Galindo Israel"/>
    <d v="2017-05-26T19:00:00"/>
    <d v="2017-05-27T03:00:00"/>
    <s v="VITRO | PRO | BW | BPD | COMPONENTS PATCH INSTALATION | ST-PI | ST-A /PI"/>
    <s v="Successful"/>
    <s v="On Time"/>
    <s v="No"/>
    <s v="Standard"/>
    <s v="Successful"/>
    <s v="On Time"/>
    <n v="1"/>
    <n v="1"/>
    <n v="0"/>
    <x v="4"/>
    <n v="0"/>
    <s v="Normal"/>
    <n v="0"/>
    <n v="0"/>
    <n v="0"/>
    <n v="0"/>
    <n v="1"/>
    <n v="0"/>
    <s v="Maria del Carmen"/>
    <s v="CMOD318335"/>
    <s v="Basis"/>
    <s v="BASIS"/>
    <s v="No"/>
    <s v="No"/>
    <s v="No"/>
    <s v="Si"/>
    <s v="No"/>
  </r>
  <r>
    <x v="1"/>
    <x v="0"/>
    <x v="1"/>
    <s v="normal"/>
    <s v="C001091487"/>
    <s v="C.SAP.MX.AA.SAP-BASIS"/>
    <s v="Hernandez Jacinto Marco Antonio"/>
    <d v="2017-05-26T23:00:00"/>
    <d v="2017-05-27T04:00:00"/>
    <s v="VITRO / SAP BASIS / PRO / JAVA / EQA / KERNEL_Update /CCAB; CSS.CAB pre-approved [4EP]"/>
    <s v="Successful"/>
    <s v="On Time"/>
    <s v="No"/>
    <s v="Standard"/>
    <s v="Successful"/>
    <s v="On Time"/>
    <n v="1"/>
    <n v="1"/>
    <n v="0"/>
    <x v="4"/>
    <n v="0"/>
    <s v="Normal"/>
    <n v="0"/>
    <n v="0"/>
    <n v="0"/>
    <n v="0"/>
    <n v="1"/>
    <n v="0"/>
    <s v="Maria del Carmen"/>
    <s v="CMOD317140"/>
    <s v="Basis"/>
    <s v="BASIS"/>
    <s v="No"/>
    <s v="No"/>
    <s v="No"/>
    <s v="Si"/>
    <s v="No"/>
  </r>
  <r>
    <x v="1"/>
    <x v="0"/>
    <x v="0"/>
    <s v="normal"/>
    <s v="C001117020"/>
    <s v="C.AMER.MX.SECURITY"/>
    <s v="Garcia Hernandez Roberto de Jesus"/>
    <d v="2017-05-24T22:00:00"/>
    <d v="2017-05-27T00:00:00"/>
    <s v="VITRO|Multiple| Install Trend Micro Agent"/>
    <s v="Successful"/>
    <s v="On Time"/>
    <s v="No"/>
    <s v="Minor"/>
    <s v="Successful"/>
    <s v="On Time"/>
    <n v="1"/>
    <n v="1"/>
    <n v="0"/>
    <x v="4"/>
    <n v="0"/>
    <s v="Normal"/>
    <n v="0"/>
    <n v="0"/>
    <n v="0"/>
    <n v="0"/>
    <n v="1"/>
    <n v="0"/>
    <s v="Maria del Carmen"/>
    <s v="C000682192"/>
    <s v="Security"/>
    <s v="ITO"/>
    <s v="No"/>
    <s v="No"/>
    <s v="No"/>
    <s v="Si"/>
    <s v="No"/>
  </r>
  <r>
    <x v="1"/>
    <x v="0"/>
    <x v="1"/>
    <s v="normal"/>
    <s v="C001117969"/>
    <s v="C.SAP.MX.AA.SAP-BASIS"/>
    <s v="Tepanca Romero Edgar Leonardo"/>
    <d v="2017-05-28T00:00:00"/>
    <d v="2017-05-28T06:00:00"/>
    <s v="VITRO  | PRO  |  SOLMAN  |  SOP   |  COMPONENTS PATCH  INSTALATION  |   ST-SER"/>
    <s v="Successful"/>
    <s v="On Time"/>
    <s v="No"/>
    <s v="Standard"/>
    <s v="Successful"/>
    <s v="On Time"/>
    <n v="1"/>
    <n v="1"/>
    <n v="0"/>
    <x v="4"/>
    <n v="0"/>
    <s v="Normal"/>
    <n v="0"/>
    <n v="0"/>
    <n v="0"/>
    <n v="0"/>
    <n v="1"/>
    <n v="0"/>
    <s v="Maria del Carmen"/>
    <s v="-"/>
    <s v="Basis"/>
    <s v="BASIS"/>
    <s v="No"/>
    <s v="No"/>
    <s v="No"/>
    <s v="Si"/>
    <s v="No"/>
  </r>
  <r>
    <x v="1"/>
    <x v="1"/>
    <x v="0"/>
    <s v="normal"/>
    <s v="C001112998"/>
    <s v="TS.CP.MX.SIC.LAN.VITRO"/>
    <s v="Alvarez Mendoza Fermin"/>
    <d v="2017-05-25T22:00:00"/>
    <d v="2017-05-26T04:00:00"/>
    <s v="VITRO | TSS | Reconfiguración canales en wireless en WLC(Lázaro Cárdenas-Vitro SA) y aplicación de Best Practice del Fabricante Cisco"/>
    <s v="Successful"/>
    <s v="On Time"/>
    <s v="No"/>
    <s v="Minor"/>
    <s v="Successful"/>
    <s v="On Time"/>
    <n v="1"/>
    <n v="1"/>
    <n v="0"/>
    <x v="4"/>
    <n v="0"/>
    <s v="Normal"/>
    <n v="0"/>
    <n v="0"/>
    <n v="0"/>
    <n v="0"/>
    <n v="1"/>
    <n v="0"/>
    <s v="Maria del Carmen"/>
    <s v="-"/>
    <s v="LAN"/>
    <s v="TSS"/>
    <s v="No"/>
    <s v="No"/>
    <s v="No"/>
    <s v="Si"/>
    <s v="No"/>
  </r>
  <r>
    <x v="1"/>
    <x v="1"/>
    <x v="1"/>
    <s v="normal"/>
    <s v="C001112732"/>
    <s v="TS.CP.MX.SIC.WAN.VITRO"/>
    <s v="Garcia Guajardo Jesus  "/>
    <d v="2017-05-26T22:00:00"/>
    <d v="2017-05-27T02:00:00"/>
    <s v="Vitro | TSS - Modificación de Permisos &lt;Regla Exchange a Office365&gt; en Firewall &lt;FWVTRMX&gt;| Pre autorizado"/>
    <s v="Successful"/>
    <s v="On Time"/>
    <s v="No"/>
    <s v="Standard"/>
    <s v="Successful"/>
    <s v="On Time"/>
    <n v="1"/>
    <n v="1"/>
    <n v="0"/>
    <x v="4"/>
    <n v="0"/>
    <s v="Normal"/>
    <n v="0"/>
    <n v="0"/>
    <n v="0"/>
    <n v="0"/>
    <n v="1"/>
    <n v="0"/>
    <s v="Maria del Carmen"/>
    <s v="C000473050"/>
    <s v="WAN"/>
    <s v="TSS"/>
    <s v="No"/>
    <s v="No"/>
    <s v="No"/>
    <s v="Si"/>
    <s v="No"/>
  </r>
  <r>
    <x v="1"/>
    <x v="1"/>
    <x v="1"/>
    <s v="normal"/>
    <s v="C001117911"/>
    <s v="TS.CP.MX.SIC.LAN.VITRO"/>
    <s v="Huerta Barrera David  "/>
    <d v="2017-05-25T23:00:00"/>
    <d v="2017-05-26T02:00:00"/>
    <s v="VITRO | Fama | Instalación de nuevo Transformador en UPS en el site de Ceti | Pre Aprobado"/>
    <s v="Successful"/>
    <s v="On Time"/>
    <s v="No"/>
    <s v="Standard"/>
    <s v="Successful"/>
    <s v="On Time"/>
    <n v="1"/>
    <n v="1"/>
    <n v="0"/>
    <x v="4"/>
    <n v="0"/>
    <s v="Normal"/>
    <n v="0"/>
    <n v="0"/>
    <n v="0"/>
    <n v="0"/>
    <n v="1"/>
    <n v="0"/>
    <s v="Maria del Carmen"/>
    <s v="C000790241"/>
    <s v="LAN"/>
    <s v="TSS"/>
    <s v="No"/>
    <s v="No"/>
    <s v="No"/>
    <s v="Si"/>
    <s v="No"/>
  </r>
  <r>
    <x v="1"/>
    <x v="1"/>
    <x v="1"/>
    <s v="normal"/>
    <s v="C001117976"/>
    <s v="TS.CP.MX.SIC.WAN.VITRO"/>
    <s v="Garcia Guajardo Jesus  "/>
    <d v="2017-05-25T19:00:00"/>
    <d v="2017-05-25T22:00:00"/>
    <s v="Vitro | TSS - Modificacion de registros del &lt;&lt;&lt; fama.com.mx&gt;&gt;&gt; en DNS Externo  (Preaprobado)"/>
    <s v="Successful"/>
    <s v="On Time"/>
    <s v="No"/>
    <s v="Standard"/>
    <s v="Successful"/>
    <s v="On Time"/>
    <n v="1"/>
    <n v="1"/>
    <n v="0"/>
    <x v="4"/>
    <n v="0"/>
    <s v="Normal"/>
    <n v="0"/>
    <n v="0"/>
    <n v="0"/>
    <n v="0"/>
    <n v="1"/>
    <n v="0"/>
    <s v="Maria del Carmen"/>
    <s v="C000189140"/>
    <s v="WAN"/>
    <s v="TSS"/>
    <s v="No"/>
    <s v="No"/>
    <s v="No"/>
    <s v="Si"/>
    <s v="No"/>
  </r>
  <r>
    <x v="8"/>
    <x v="0"/>
    <x v="0"/>
    <s v="normal"/>
    <s v="C40710945"/>
    <s v="PROYECT INFRAEST ITS Support OPS VWM CHGMGR"/>
    <s v="Perez Gonzalez Lucia"/>
    <d v="2017-05-25T14:00:00"/>
    <d v="2017-05-26T17:00:00"/>
    <s v="Crecimiento de data stores de servidores ESX de la red Emotions y Server Farm"/>
    <s v="Successful"/>
    <s v="On Time"/>
    <s v="No"/>
    <s v="Minor"/>
    <s v="Successful"/>
    <s v="On Time"/>
    <n v="1"/>
    <n v="1"/>
    <n v="0"/>
    <x v="4"/>
    <n v="0"/>
    <s v="Normal"/>
    <n v="0"/>
    <n v="0"/>
    <n v="0"/>
    <n v="0"/>
    <n v="1"/>
    <n v="0"/>
    <s v="Alejandro"/>
    <s v="CT40003824"/>
    <s v="Proyectos"/>
    <s v="ITO"/>
    <s v="No"/>
    <s v="No"/>
    <s v="No"/>
    <s v="Si"/>
    <s v="No"/>
  </r>
  <r>
    <x v="8"/>
    <x v="0"/>
    <x v="0"/>
    <s v="normal"/>
    <s v="C40826907"/>
    <s v="DATABASE ITS Support OPS VWM CHGMGR"/>
    <s v="Santander Aldabe Gaudencio"/>
    <d v="2017-05-28T14:00:00"/>
    <d v="2017-05-28T19:00:00"/>
    <s v="Comentar a teramess del cluster de Databases Legacy"/>
    <s v="Successful"/>
    <s v="On Time"/>
    <s v="No"/>
    <s v="Minor"/>
    <s v="Successful"/>
    <s v="On Time"/>
    <n v="1"/>
    <n v="1"/>
    <n v="0"/>
    <x v="4"/>
    <n v="0"/>
    <s v="Normal"/>
    <n v="0"/>
    <n v="0"/>
    <n v="0"/>
    <n v="0"/>
    <n v="1"/>
    <n v="0"/>
    <s v="Alejandro"/>
    <s v="-"/>
    <s v="Base de datos"/>
    <s v="ITO"/>
    <s v="No"/>
    <s v="No"/>
    <s v="No"/>
    <s v="Si"/>
    <s v="No"/>
  </r>
  <r>
    <x v="8"/>
    <x v="0"/>
    <x v="0"/>
    <s v="normal"/>
    <s v="C40827066"/>
    <s v="OPM ITS Support OPS VWM CHGMGR"/>
    <s v="Zacamitzin Medina Dagoberto"/>
    <d v="2017-05-28T06:00:00"/>
    <d v="2017-05-28T20:00:00"/>
    <s v="Crear FileSystem en el servidor QMX2LEGAP y APLICACIONES"/>
    <s v="Successful"/>
    <s v="On Time"/>
    <s v="No"/>
    <s v="Minor"/>
    <s v="Successful"/>
    <s v="On Time"/>
    <n v="1"/>
    <n v="1"/>
    <n v="0"/>
    <x v="4"/>
    <n v="0"/>
    <s v="Normal"/>
    <n v="0"/>
    <n v="0"/>
    <n v="0"/>
    <n v="0"/>
    <n v="1"/>
    <n v="0"/>
    <s v="Alejandro"/>
    <s v="CT40002913"/>
    <s v="OPM"/>
    <s v="ITO"/>
    <s v="No"/>
    <s v="No"/>
    <s v="No"/>
    <s v="Si"/>
    <s v="No"/>
  </r>
  <r>
    <x v="8"/>
    <x v="0"/>
    <x v="0"/>
    <s v="normal"/>
    <s v="C40826094"/>
    <s v="OPM ITS Support OPS VWM CHGMGR"/>
    <s v="Ramirez Cuatlayo Adan Caleb"/>
    <d v="2017-05-24T10:00:00"/>
    <d v="2017-05-27T20:00:00"/>
    <s v="Aumentar 8GB en RAM  para servidores  VWMXPUSSV71P/10.148.9.218  y 2 CUP´S  MXVWMXPUSAP002/10.148.8.32 y VWMXPUSSP93P/10.148.10.74"/>
    <s v="Successful"/>
    <s v="On Time"/>
    <s v="No"/>
    <s v="Minor"/>
    <s v="Successful"/>
    <s v="On Time"/>
    <n v="1"/>
    <n v="1"/>
    <n v="0"/>
    <x v="4"/>
    <n v="0"/>
    <s v="Normal"/>
    <n v="0"/>
    <n v="0"/>
    <n v="0"/>
    <n v="0"/>
    <n v="1"/>
    <n v="0"/>
    <s v="Alejandro"/>
    <s v="CT40003793"/>
    <s v="OPM"/>
    <s v="ITO"/>
    <s v="No"/>
    <s v="No"/>
    <s v="No"/>
    <s v="Si"/>
    <s v="No"/>
  </r>
  <r>
    <x v="8"/>
    <x v="0"/>
    <x v="0"/>
    <s v="normal"/>
    <s v="C40826096"/>
    <s v="OPM ITS Support OPS VWM CHGMGR"/>
    <s v="Ramirez Cuatlayo Adan Caleb"/>
    <d v="2017-05-25T16:00:00"/>
    <d v="2017-05-26T21:00:00"/>
    <s v="DECOMISO DE SERVIDORES VWMXPUSSV104P/10.148.10.127, VWMXPUSSV118P/10.148.10.91 Y VWMXPUSDB05 / 10.148.8.125"/>
    <s v="Successful"/>
    <s v="On Time"/>
    <s v="No"/>
    <s v="Minor"/>
    <s v="Successful"/>
    <s v="On Time"/>
    <n v="1"/>
    <n v="1"/>
    <n v="0"/>
    <x v="4"/>
    <n v="0"/>
    <s v="Normal"/>
    <n v="0"/>
    <n v="0"/>
    <n v="0"/>
    <n v="0"/>
    <n v="1"/>
    <n v="1"/>
    <s v="Alejandro"/>
    <s v="CT40004595"/>
    <s v="OPM"/>
    <s v="ITO"/>
    <s v="No"/>
    <s v="No"/>
    <s v="No"/>
    <s v="Si"/>
    <s v="Si"/>
  </r>
  <r>
    <x v="8"/>
    <x v="0"/>
    <x v="0"/>
    <s v="normal"/>
    <s v="C40791976"/>
    <s v="SERVERS WINTEL ITS Support OPS VWM CHGMGR"/>
    <s v="Sanchez Ramirez Erick"/>
    <d v="2017-05-26T15:05:00"/>
    <d v="2017-05-27T16:00:00"/>
    <s v="Decomiso de servidores físicos MXVWMXPUSEW023 y MXVWMXPUSSP08P"/>
    <s v="Successful"/>
    <s v="On Time"/>
    <s v="No"/>
    <s v="Minor"/>
    <s v="Successful"/>
    <s v="On Time"/>
    <n v="1"/>
    <n v="1"/>
    <n v="0"/>
    <x v="4"/>
    <n v="0"/>
    <s v="Normal"/>
    <n v="0"/>
    <n v="0"/>
    <n v="0"/>
    <n v="0"/>
    <n v="1"/>
    <n v="1"/>
    <s v="Alejandro"/>
    <s v="CT40009204"/>
    <s v="DPO Windows"/>
    <s v="ITO"/>
    <s v="No"/>
    <s v="No"/>
    <s v="No"/>
    <s v="Si"/>
    <s v="Si"/>
  </r>
  <r>
    <x v="8"/>
    <x v="0"/>
    <x v="0"/>
    <s v="normal"/>
    <s v="C40826732"/>
    <s v="SECURITY Support CTO VWM CHGMGR"/>
    <s v="Sanchez Sanchez Ernesto"/>
    <d v="2017-05-27T09:00:00"/>
    <d v="2017-05-27T17:00:00"/>
    <s v="Instalacion de Parche Mcafee ePO 5.3"/>
    <s v="Successful"/>
    <s v="On Time"/>
    <s v="No"/>
    <s v="Minor"/>
    <s v="Successful"/>
    <s v="On Time"/>
    <n v="1"/>
    <n v="1"/>
    <n v="0"/>
    <x v="4"/>
    <n v="0"/>
    <s v="Normal"/>
    <n v="0"/>
    <n v="0"/>
    <n v="0"/>
    <n v="0"/>
    <n v="1"/>
    <n v="0"/>
    <s v="Alejandro"/>
    <s v="CT40004723"/>
    <s v="Security"/>
    <s v="ITO"/>
    <s v="No"/>
    <s v="No"/>
    <s v="No"/>
    <s v="Si"/>
    <s v="No"/>
  </r>
  <r>
    <x v="8"/>
    <x v="0"/>
    <x v="0"/>
    <s v="normal"/>
    <s v="C40826752"/>
    <s v="FACILITIES ITS Support OPS VWM CHGMGR"/>
    <s v="Alvarado Pacheco Milthon Christian"/>
    <d v="2017-05-26T09:00:00"/>
    <d v="2017-05-27T14:00:00"/>
    <s v="INSTALACIÓN DE PLANTA DE EMERGENCIA TEMPORAL"/>
    <s v="Successful"/>
    <s v="On Time"/>
    <s v="No"/>
    <s v="Minor"/>
    <s v="Successful"/>
    <s v="On Time"/>
    <n v="1"/>
    <n v="1"/>
    <n v="0"/>
    <x v="4"/>
    <n v="0"/>
    <s v="Normal"/>
    <n v="0"/>
    <n v="0"/>
    <n v="0"/>
    <n v="0"/>
    <n v="1"/>
    <n v="0"/>
    <s v="Alejandro"/>
    <s v="CT40009661"/>
    <s v="DCI"/>
    <s v="ITO"/>
    <s v="No"/>
    <s v="No"/>
    <s v="No"/>
    <s v="Si"/>
    <s v="No"/>
  </r>
  <r>
    <x v="8"/>
    <x v="0"/>
    <x v="0"/>
    <s v="normal"/>
    <s v="C40824897"/>
    <s v="PROYECT INFRAEST ITS Support OPS VWM CHGMGR"/>
    <s v="Zozoaga Trujillo Maria De La Concepcion Monica"/>
    <d v="2017-05-25T10:00:00"/>
    <d v="2017-05-26T19:30:00"/>
    <s v="Entrega a operación de 1 AP de Nave 102"/>
    <s v="Successful"/>
    <s v="On Time"/>
    <s v="No"/>
    <s v="Minor"/>
    <s v="Successful"/>
    <s v="On Time"/>
    <n v="1"/>
    <n v="1"/>
    <n v="0"/>
    <x v="4"/>
    <n v="0"/>
    <s v="Normal"/>
    <n v="0"/>
    <n v="0"/>
    <n v="0"/>
    <n v="0"/>
    <n v="1"/>
    <n v="0"/>
    <s v="Alejandro"/>
    <s v="CT40002859"/>
    <s v="Proyectos"/>
    <s v="ITO"/>
    <s v="No"/>
    <s v="No"/>
    <s v="No"/>
    <s v="Si"/>
    <s v="No"/>
  </r>
  <r>
    <x v="8"/>
    <x v="1"/>
    <x v="0"/>
    <s v="normal"/>
    <s v="C40826048"/>
    <s v="TELECOM WAN ITS Support OPS VWM CHGMGR"/>
    <s v="Fernandez Hernandez Israel"/>
    <d v="2017-05-27T22:00:00"/>
    <d v="2017-05-28T00:00:00"/>
    <s v="Instalación de certificados para autenticacion VPN de HO"/>
    <s v="Successful"/>
    <s v="On Time"/>
    <s v="No"/>
    <s v="Minor"/>
    <s v="Successful"/>
    <s v="On Time"/>
    <n v="1"/>
    <n v="1"/>
    <n v="0"/>
    <x v="4"/>
    <n v="0"/>
    <s v="Normal"/>
    <n v="0"/>
    <n v="0"/>
    <n v="0"/>
    <n v="0"/>
    <n v="1"/>
    <n v="0"/>
    <s v="Alejandro"/>
    <s v="CT40005317"/>
    <s v="WAN"/>
    <s v="TSS"/>
    <s v="No"/>
    <s v="No"/>
    <s v="No"/>
    <s v="Si"/>
    <s v="No"/>
  </r>
  <r>
    <x v="8"/>
    <x v="1"/>
    <x v="0"/>
    <s v="normal"/>
    <s v="C40826651"/>
    <s v="TELECOM WAN ITS Support OPS VWM CHGMGR"/>
    <s v="Fernandez Hernandez Israel"/>
    <d v="2017-05-28T18:00:00"/>
    <d v="2017-05-28T22:00:00"/>
    <s v="Instalación de certificados en ISE LPMX2ISE1"/>
    <s v="Successful"/>
    <s v="On Time"/>
    <s v="No"/>
    <s v="Minor"/>
    <s v="Successful"/>
    <s v="On Time"/>
    <n v="1"/>
    <n v="1"/>
    <n v="0"/>
    <x v="4"/>
    <n v="0"/>
    <s v="Normal"/>
    <n v="0"/>
    <n v="0"/>
    <n v="0"/>
    <n v="0"/>
    <n v="1"/>
    <n v="0"/>
    <s v="Alejandro"/>
    <s v="CT40005317"/>
    <s v="WAN"/>
    <s v="TSS"/>
    <s v="No"/>
    <s v="No"/>
    <s v="No"/>
    <s v="Si"/>
    <s v="No"/>
  </r>
  <r>
    <x v="8"/>
    <x v="1"/>
    <x v="0"/>
    <s v="normal"/>
    <s v="C40826728"/>
    <s v="TELECOM ITS Support OPS VWM CHGMGR"/>
    <s v="Martinez Vega Maria Jose"/>
    <d v="2017-05-27T09:00:00"/>
    <d v="2017-05-27T17:00:00"/>
    <s v="Instalacion de 1 punto de red fis en cuarto de control"/>
    <s v="Successful"/>
    <s v="On Time"/>
    <s v="No"/>
    <s v="Minor"/>
    <s v="Successful"/>
    <s v="On Time"/>
    <n v="1"/>
    <n v="1"/>
    <n v="0"/>
    <x v="4"/>
    <n v="0"/>
    <s v="Normal"/>
    <n v="0"/>
    <n v="0"/>
    <n v="0"/>
    <n v="0"/>
    <n v="1"/>
    <n v="0"/>
    <s v="Alejandro"/>
    <s v="CT40003011"/>
    <s v="Cableado"/>
    <s v="TSS"/>
    <s v="No"/>
    <s v="No"/>
    <s v="No"/>
    <s v="Si"/>
    <s v="No"/>
  </r>
  <r>
    <x v="8"/>
    <x v="1"/>
    <x v="0"/>
    <s v="normal"/>
    <s v="C40817265"/>
    <s v="MIDDLEW MQSERIES ITS Support OPS VWM CHGMGR"/>
    <s v="Rodriguez Rivera Juan Jose"/>
    <d v="2017-05-28T10:00:00"/>
    <d v="2017-05-28T23:00:00"/>
    <s v="Instalacion de 2 switch para nave 51"/>
    <s v="Successful"/>
    <s v="On Time"/>
    <s v="No"/>
    <s v="Minor"/>
    <s v="Successful"/>
    <s v="On Time"/>
    <n v="1"/>
    <n v="1"/>
    <n v="0"/>
    <x v="4"/>
    <n v="0"/>
    <s v="Normal"/>
    <n v="0"/>
    <n v="0"/>
    <n v="0"/>
    <n v="0"/>
    <n v="1"/>
    <n v="0"/>
    <s v="Alejandro"/>
    <s v="CT40009986"/>
    <s v="Middleware"/>
    <s v="TSS"/>
    <s v="No"/>
    <s v="No"/>
    <s v="No"/>
    <s v="Si"/>
    <s v="No"/>
  </r>
  <r>
    <x v="1"/>
    <x v="0"/>
    <x v="1"/>
    <s v="normal"/>
    <s v="C001104182"/>
    <s v="C.AMER.MX.SWD.VITRO"/>
    <s v="Duran Escobedo Isaac"/>
    <d v="2017-05-22T17:00:00"/>
    <d v="2017-05-26T23:00:00"/>
    <s v="AMER | VITRO | Distribution of Internal Certificate (Root CA) on PC &amp; Laptops - Productive group | (Customer pre authorized)"/>
    <s v="Successful"/>
    <s v="On Time"/>
    <s v="No"/>
    <s v="Standard"/>
    <s v="Successful"/>
    <s v="On Time"/>
    <n v="1"/>
    <n v="1"/>
    <n v="0"/>
    <x v="4"/>
    <n v="0"/>
    <s v="Normal"/>
    <n v="0"/>
    <n v="0"/>
    <n v="0"/>
    <n v="0"/>
    <n v="1"/>
    <n v="0"/>
    <s v="Maria del Carmen"/>
    <s v="C000168258"/>
    <s v="Software Distribution"/>
    <s v="ITO"/>
    <s v="No"/>
    <s v="No"/>
    <s v="No"/>
    <s v="Si"/>
    <s v="No"/>
  </r>
  <r>
    <x v="16"/>
    <x v="0"/>
    <x v="0"/>
    <s v="normal"/>
    <s v="C001112951"/>
    <s v="SE.SPR.MX.ORGANIZACION.TS"/>
    <s v="Gallardo Lozano Cuauhtemoc"/>
    <d v="2017-05-28T12:00:00"/>
    <d v="2017-05-28T16:00:00"/>
    <s v="Instalación de Cableado de cobre en el Nic 1 A para Infinitum de VW Bank"/>
    <s v="Successful"/>
    <s v="On Time"/>
    <s v="No"/>
    <s v="Minor"/>
    <s v="Successful"/>
    <s v="On Time"/>
    <n v="1"/>
    <n v="1"/>
    <n v="0"/>
    <x v="4"/>
    <n v="0"/>
    <s v="Normal"/>
    <n v="0"/>
    <n v="0"/>
    <n v="0"/>
    <n v="0"/>
    <n v="1"/>
    <n v="0"/>
    <s v="Alejandro"/>
    <s v="-"/>
    <s v="Organización"/>
    <s v="ITO"/>
    <s v="No"/>
    <s v="No"/>
    <s v="No"/>
    <s v="Si"/>
    <s v="No"/>
  </r>
  <r>
    <x v="10"/>
    <x v="0"/>
    <x v="1"/>
    <s v="normal"/>
    <s v="C001114874"/>
    <s v="SE.AA.MX.PROJECTS"/>
    <s v="Baca Gonzalez Eliseo"/>
    <d v="2017-05-25T19:00:00"/>
    <d v="2017-05-26T21:00:00"/>
    <s v="Grupo Q / SAP HANA / PRD / QRO - DB HANA Parameter Change_Online / CCAB; ITO.CAB pre-approved [4EP]"/>
    <s v="Successful"/>
    <s v="On Time"/>
    <s v="No"/>
    <s v="Standard"/>
    <s v="Successful"/>
    <s v="On Time"/>
    <n v="1"/>
    <n v="1"/>
    <n v="0"/>
    <x v="4"/>
    <n v="0"/>
    <s v="Normal"/>
    <n v="0"/>
    <n v="0"/>
    <n v="0"/>
    <n v="0"/>
    <n v="1"/>
    <n v="0"/>
    <s v="Karina"/>
    <s v="CMOD317324"/>
    <s v="Proyectos"/>
    <s v="ITO"/>
    <s v="No"/>
    <s v="No"/>
    <s v="No"/>
    <s v="Si"/>
    <s v="No"/>
  </r>
  <r>
    <x v="10"/>
    <x v="0"/>
    <x v="1"/>
    <s v="normal"/>
    <s v="C001117011"/>
    <s v="C.SAP.MX.AA.GDH.MX-BASIS"/>
    <s v="Escalante Gonzalez Carlos"/>
    <d v="2017-05-27T20:00:00"/>
    <d v="2017-05-27T22:00:00"/>
    <s v="GRUPO Q / SAP-TSMX / PRODUCCION / GEP / QRO. - SAP Parameter Change_Offline /CCAB; ITO.CAB pre-approved"/>
    <s v="Successful"/>
    <s v="On Time"/>
    <s v="No"/>
    <s v="Standard"/>
    <s v="Successful"/>
    <s v="On Time"/>
    <n v="1"/>
    <n v="1"/>
    <n v="0"/>
    <x v="4"/>
    <n v="0"/>
    <s v="Normal"/>
    <n v="0"/>
    <n v="0"/>
    <n v="0"/>
    <n v="0"/>
    <n v="1"/>
    <n v="0"/>
    <s v="Karina"/>
    <s v="CMOD317344"/>
    <s v="Basis"/>
    <s v="BASIS"/>
    <s v="No"/>
    <s v="No"/>
    <s v="No"/>
    <s v="Si"/>
    <s v="No"/>
  </r>
  <r>
    <x v="12"/>
    <x v="0"/>
    <x v="1"/>
    <s v="normal"/>
    <s v="C001117795"/>
    <s v="C.SAP.MX.AA.GDH.MX-BASIS"/>
    <s v="Torres Campos Gustavo Adolfo"/>
    <d v="2017-05-26T15:00:00"/>
    <d v="2017-05-26T17:00:00"/>
    <s v="[GDG] / [ SAP TS-MX] / [QAS] / [GSQ] / [ MX] - SNOTE / ITO.CAB pre-approved"/>
    <s v="Successful"/>
    <s v="On Time"/>
    <s v="No"/>
    <s v="Standard"/>
    <s v="Successful"/>
    <s v="On Time"/>
    <n v="1"/>
    <n v="1"/>
    <n v="0"/>
    <x v="4"/>
    <n v="0"/>
    <s v="Normal"/>
    <n v="0"/>
    <n v="0"/>
    <n v="0"/>
    <n v="0"/>
    <n v="1"/>
    <n v="0"/>
    <s v="Karina"/>
    <s v="CMOD317142"/>
    <s v="Basis"/>
    <s v="BASIS"/>
    <s v="No"/>
    <s v="No"/>
    <s v="No"/>
    <s v="Si"/>
    <s v="No"/>
  </r>
  <r>
    <x v="11"/>
    <x v="0"/>
    <x v="1"/>
    <s v="normal"/>
    <s v="C001119108"/>
    <s v="C.SAP.MX.AA.GDH.MX-BASIS"/>
    <s v="Acosta Medina Marco Antonio"/>
    <d v="2017-05-26T13:00:00"/>
    <d v="2017-05-28T13:00:00"/>
    <s v="[GRUPO KUO / [ SAP TS-MX ] / [ QA ] / [QAE]- Implementation of support packages for ABAP (SPAM/SAINT) / CCAB; ITO.CAB pre-approved [4EP]"/>
    <s v="Successful"/>
    <s v="On Time"/>
    <s v="No"/>
    <s v="Standard"/>
    <s v="Successful"/>
    <s v="On Time"/>
    <n v="1"/>
    <n v="1"/>
    <n v="0"/>
    <x v="4"/>
    <n v="0"/>
    <s v="Normal"/>
    <n v="0"/>
    <n v="0"/>
    <n v="0"/>
    <n v="0"/>
    <n v="1"/>
    <n v="0"/>
    <s v="Ariadna"/>
    <s v="CMOD318037"/>
    <s v="Basis"/>
    <s v="BASIS"/>
    <s v="No"/>
    <s v="No"/>
    <s v="No"/>
    <s v="Si"/>
    <s v="No"/>
  </r>
  <r>
    <x v="11"/>
    <x v="0"/>
    <x v="1"/>
    <s v="normal"/>
    <s v="C001119114"/>
    <s v="C.SAP.MX.AA.GDH.MX-BASIS"/>
    <s v="Flores Cuatzo Antonio  "/>
    <d v="2017-05-26T16:00:00"/>
    <d v="2017-05-26T17:00:00"/>
    <s v="GRUPO KUO / [ SAP - MX ] / {PRO] / PR9 / [ MX ] - SAP Parameter Change_Online / CCAB; ITO.CAB pre-approved [4EP]"/>
    <s v="Successful"/>
    <s v="On Time"/>
    <s v="No"/>
    <s v="Standard"/>
    <s v="Successful"/>
    <s v="On Time"/>
    <n v="1"/>
    <n v="1"/>
    <n v="0"/>
    <x v="4"/>
    <n v="0"/>
    <s v="Normal"/>
    <n v="0"/>
    <n v="0"/>
    <n v="0"/>
    <n v="0"/>
    <n v="1"/>
    <n v="0"/>
    <s v="Ariadna"/>
    <s v="CMOD317343"/>
    <s v="Basis"/>
    <s v="BASIS"/>
    <s v="No"/>
    <s v="No"/>
    <s v="No"/>
    <s v="Si"/>
    <s v="No"/>
  </r>
  <r>
    <x v="5"/>
    <x v="1"/>
    <x v="0"/>
    <s v="normal"/>
    <s v="C001119138"/>
    <s v="TS.GS.MX.SIC.VOICE"/>
    <s v="Serrano  Rodriguez Victor"/>
    <d v="2017-05-27T21:00:00"/>
    <d v="2017-05-28T02:00:00"/>
    <s v="SLT | TSMX_PQIT | Acompañamiento a Telmex | Pruebas sobre enlaces telefónicos Telmex"/>
    <s v="Successful"/>
    <s v="On Time"/>
    <s v="No"/>
    <s v="Minor"/>
    <s v="Successful"/>
    <s v="On Time"/>
    <n v="1"/>
    <n v="1"/>
    <n v="0"/>
    <x v="4"/>
    <n v="1"/>
    <s v="SLT"/>
    <n v="0"/>
    <n v="0"/>
    <n v="0"/>
    <n v="0"/>
    <n v="1"/>
    <n v="0"/>
    <s v="Karina"/>
    <s v="-"/>
    <s v="Voice"/>
    <s v="TSS"/>
    <s v="No"/>
    <s v="No"/>
    <s v="No"/>
    <s v="Si"/>
    <s v="No"/>
  </r>
  <r>
    <x v="14"/>
    <x v="0"/>
    <x v="1"/>
    <s v="normal"/>
    <s v="C001119168"/>
    <s v="C.SAP.MX.AA.GDH.MX-BASIS"/>
    <s v="Coyotecatl Tecanhuey Lucero"/>
    <d v="2017-05-27T17:30:00"/>
    <d v="2017-05-27T19:30:00"/>
    <s v="GDF Suez / BASIS /PRODUCTION/ PR1 / TSMX - SNOTE / ITO.CAB pre-approved"/>
    <s v="Successful"/>
    <s v="On Time"/>
    <s v="No"/>
    <s v="Standard"/>
    <s v="Successful"/>
    <s v="On Time"/>
    <n v="1"/>
    <n v="1"/>
    <n v="0"/>
    <x v="4"/>
    <n v="0"/>
    <s v="Normal"/>
    <n v="0"/>
    <n v="0"/>
    <n v="0"/>
    <n v="0"/>
    <n v="1"/>
    <n v="0"/>
    <s v="Karina"/>
    <s v="CMOD317142"/>
    <s v="Basis"/>
    <s v="BASIS"/>
    <s v="No"/>
    <s v="No"/>
    <s v="No"/>
    <s v="Si"/>
    <s v="No"/>
  </r>
  <r>
    <x v="8"/>
    <x v="0"/>
    <x v="1"/>
    <s v="normal"/>
    <s v="C40816072"/>
    <s v="FACILITIES ITS Support OPS VWM CHGMGR"/>
    <s v="Alvarado Pacheco Milthon Christian"/>
    <d v="2017-05-28T09:00:00"/>
    <d v="2017-05-29T09:00:00"/>
    <s v="Electrical maintenance to MX_20104 air conditioning precision equipment of Data Center Cubo 2"/>
    <s v="Successful"/>
    <s v="On Time"/>
    <s v="No"/>
    <s v="Standard"/>
    <s v="Successful"/>
    <s v="On Time"/>
    <n v="1"/>
    <n v="1"/>
    <n v="0"/>
    <x v="4"/>
    <n v="0"/>
    <s v="Normal"/>
    <n v="0"/>
    <n v="0"/>
    <n v="0"/>
    <n v="0"/>
    <n v="1"/>
    <n v="0"/>
    <s v="Alejandro"/>
    <s v="CT40002869"/>
    <s v="DCI"/>
    <s v="ITO"/>
    <s v="No"/>
    <s v="No"/>
    <s v="No"/>
    <s v="Si"/>
    <s v="No"/>
  </r>
  <r>
    <x v="8"/>
    <x v="0"/>
    <x v="1"/>
    <s v="normal"/>
    <s v="C40816475"/>
    <s v="FACILITIES ITS Support OPS VWM CHGMGR"/>
    <s v="Alvarado Pacheco Milthon Christian"/>
    <d v="2017-05-28T09:00:00"/>
    <d v="2017-05-29T09:00:00"/>
    <s v="Electrical maintenance to MX_2016 air conditioning precision equipment of Data Center Cubo 6"/>
    <s v="Successful"/>
    <s v="On Time"/>
    <s v="No"/>
    <s v="Standard"/>
    <s v="Successful"/>
    <s v="On Time"/>
    <n v="1"/>
    <n v="1"/>
    <n v="0"/>
    <x v="4"/>
    <n v="0"/>
    <s v="Normal"/>
    <n v="0"/>
    <n v="0"/>
    <n v="0"/>
    <n v="0"/>
    <n v="1"/>
    <n v="0"/>
    <s v="Alejandro"/>
    <s v="CT40002869"/>
    <s v="DCI"/>
    <s v="ITO"/>
    <s v="No"/>
    <s v="No"/>
    <s v="No"/>
    <s v="Si"/>
    <s v="No"/>
  </r>
  <r>
    <x v="8"/>
    <x v="1"/>
    <x v="1"/>
    <s v="normal"/>
    <s v="C40827810"/>
    <s v="OPM ITS Support OPS VWM CHGMGR"/>
    <s v="Vargas Aguilar Jorge"/>
    <d v="2017-05-28T12:00:00"/>
    <d v="2017-05-28T18:00:00"/>
    <s v="Mantenimiento Preventivo IDF5100"/>
    <s v="Successful"/>
    <s v="On Time"/>
    <s v="No"/>
    <s v="Standard"/>
    <s v="Successful"/>
    <s v="On Time"/>
    <n v="1"/>
    <n v="1"/>
    <n v="0"/>
    <x v="4"/>
    <n v="0"/>
    <s v="Normal"/>
    <n v="0"/>
    <n v="0"/>
    <n v="0"/>
    <n v="0"/>
    <n v="1"/>
    <n v="0"/>
    <s v="Alejandro"/>
    <s v="CT40001634"/>
    <s v="OPM"/>
    <s v="TSS"/>
    <s v="No"/>
    <s v="No"/>
    <s v="No"/>
    <s v="Si"/>
    <s v="No"/>
  </r>
  <r>
    <x v="8"/>
    <x v="0"/>
    <x v="1"/>
    <s v="normal"/>
    <s v="C40828207"/>
    <s v="OPM ITS Support OPS VWM CHGMGR"/>
    <s v="Zacamitzin Medina Dagoberto"/>
    <d v="2017-05-28T08:00:00"/>
    <d v="2017-05-28T16:00:00"/>
    <s v="Reinicio de Servidores de DB NADIN,NADIN,NADCON y DDOs"/>
    <s v="Successful"/>
    <s v="On Time"/>
    <s v="No"/>
    <s v="Standard"/>
    <s v="Successful"/>
    <s v="On Time"/>
    <n v="1"/>
    <n v="1"/>
    <n v="0"/>
    <x v="4"/>
    <n v="0"/>
    <s v="Normal"/>
    <n v="0"/>
    <n v="0"/>
    <n v="0"/>
    <n v="0"/>
    <n v="1"/>
    <n v="0"/>
    <s v="Alejandro"/>
    <s v="CT40006981"/>
    <s v="OPM"/>
    <s v="ITO"/>
    <s v="No"/>
    <s v="No"/>
    <s v="No"/>
    <s v="Si"/>
    <s v="No"/>
  </r>
  <r>
    <x v="7"/>
    <x v="0"/>
    <x v="0"/>
    <s v="emergency"/>
    <s v="C001116913 "/>
    <s v="C.AMER.MX.LBU.WINTEL"/>
    <s v="Cassaball Camacho Maria Cristina"/>
    <d v="2017-05-23T11:00:00"/>
    <d v="2017-05-23T16:00:00"/>
    <s v="AMER |Owens | Uninstall May updates of  server:  SUSHOU008"/>
    <s v="Successful"/>
    <s v="On Time"/>
    <s v="No"/>
    <s v="Minor"/>
    <s v="Successful"/>
    <s v="On Time"/>
    <n v="1"/>
    <n v="1"/>
    <n v="0"/>
    <x v="4"/>
    <n v="0"/>
    <s v="Emergency"/>
    <n v="1"/>
    <n v="0"/>
    <n v="0"/>
    <n v="0"/>
    <n v="1"/>
    <n v="0"/>
    <s v="Maria del Carmen"/>
    <s v="-"/>
    <s v="DPO Windows"/>
    <s v="ITO"/>
    <s v="No"/>
    <s v="No"/>
    <s v="No"/>
    <s v="Si"/>
    <s v="No"/>
  </r>
  <r>
    <x v="1"/>
    <x v="0"/>
    <x v="1"/>
    <s v="normal"/>
    <s v="C000846109"/>
    <s v="C.SAP.MX.AA.BASIS.BO"/>
    <s v="Rivera Villa Tonontzi  "/>
    <d v="2017-05-27T01:00:00"/>
    <d v="2017-05-29T17:00:00"/>
    <s v="VITRO | SAP | P| BP3 | OUTAGE=NO | Marca de Agua"/>
    <s v="Successful"/>
    <s v="On Time"/>
    <s v="No"/>
    <s v="Standard"/>
    <s v="Successful"/>
    <s v="On Time"/>
    <n v="1"/>
    <n v="1"/>
    <n v="0"/>
    <x v="4"/>
    <n v="0"/>
    <s v="Normal"/>
    <n v="0"/>
    <n v="0"/>
    <n v="0"/>
    <n v="0"/>
    <n v="1"/>
    <n v="0"/>
    <s v="Maria del Carmen"/>
    <s v="CMOD315167"/>
    <s v="Basis"/>
    <s v="BASIS"/>
    <s v="No"/>
    <s v="No"/>
    <s v="No"/>
    <s v="Si"/>
    <s v="No"/>
  </r>
  <r>
    <x v="1"/>
    <x v="0"/>
    <x v="0"/>
    <s v="normal"/>
    <s v="C000933135"/>
    <s v="C.AMER.MX.DPO-LNX"/>
    <s v="Prerez Vega Maria de la Luz"/>
    <d v="2017-05-28T00:00:00"/>
    <d v="2017-05-29T12:00:00"/>
    <s v="DCS | VITRO | DPO | APPCOM | AH3 | DSO (AppCom) Image Change to s11.4.5 | 4EP | ah3ha107, ah3ha109"/>
    <s v="Successful"/>
    <s v="On Time"/>
    <s v="No"/>
    <s v="Minor"/>
    <s v="Successful"/>
    <s v="On Time"/>
    <n v="1"/>
    <n v="1"/>
    <n v="0"/>
    <x v="4"/>
    <n v="0"/>
    <s v="Normal"/>
    <n v="0"/>
    <n v="0"/>
    <n v="0"/>
    <n v="0"/>
    <n v="1"/>
    <n v="0"/>
    <s v="Maria del Carmen"/>
    <s v="CMOD312271"/>
    <s v="DPO Linux"/>
    <s v="ITO"/>
    <s v="No"/>
    <s v="No"/>
    <s v="No"/>
    <s v="Si"/>
    <s v="No"/>
  </r>
  <r>
    <x v="1"/>
    <x v="0"/>
    <x v="1"/>
    <s v="normal"/>
    <s v="C000969016"/>
    <s v="C.SAP.MX.AA.BASIS.BO"/>
    <s v="Rivera Villa Tonontzi  "/>
    <d v="2017-05-27T10:00:00"/>
    <d v="2017-05-29T17:00:00"/>
    <s v="VITRO | SAP | P| BP3 | Outage=YES | SAP Parameter Change_Offline"/>
    <s v="Successful"/>
    <s v="On Time"/>
    <s v="No"/>
    <s v="Standard"/>
    <s v="Successful"/>
    <s v="On Time"/>
    <n v="1"/>
    <n v="1"/>
    <n v="0"/>
    <x v="4"/>
    <n v="0"/>
    <s v="Normal"/>
    <n v="0"/>
    <n v="0"/>
    <n v="0"/>
    <n v="0"/>
    <n v="1"/>
    <n v="0"/>
    <s v="Maria del Carmen"/>
    <s v="CMOD317344"/>
    <s v="Basis"/>
    <s v="BASIS"/>
    <s v="No"/>
    <s v="No"/>
    <s v="No"/>
    <s v="Si"/>
    <s v="No"/>
  </r>
  <r>
    <x v="1"/>
    <x v="0"/>
    <x v="0"/>
    <s v="normal"/>
    <s v="C001016295"/>
    <s v="C.AMER.MX.DPO-LNX"/>
    <s v="Prerez Vega Maria de la Luz"/>
    <d v="2017-05-28T00:00:00"/>
    <d v="2017-05-29T12:00:00"/>
    <s v="DCS | VITRO | DPO | APPCOM | AH3 | DSO (AppCom) Image Change to s11.4.5 | 4EP | ah3ha141"/>
    <s v="Successful"/>
    <s v="On Time"/>
    <s v="No"/>
    <s v="Minor"/>
    <s v="Successful"/>
    <s v="On Time"/>
    <n v="1"/>
    <n v="1"/>
    <n v="0"/>
    <x v="4"/>
    <n v="0"/>
    <s v="Normal"/>
    <n v="0"/>
    <n v="0"/>
    <n v="0"/>
    <n v="0"/>
    <n v="1"/>
    <n v="0"/>
    <s v="Maria del Carmen"/>
    <s v="CMOD312271"/>
    <s v="DPO Linux"/>
    <s v="ITO"/>
    <s v="No"/>
    <s v="No"/>
    <s v="No"/>
    <s v="Si"/>
    <s v="No"/>
  </r>
  <r>
    <x v="27"/>
    <x v="0"/>
    <x v="0"/>
    <s v="normal"/>
    <s v="C001093311"/>
    <s v="C.AMER.MX.DPO-LNX"/>
    <s v="Prerez Vega Maria de la Luz"/>
    <d v="2017-05-26T21:00:00"/>
    <d v="2017-05-29T12:00:00"/>
    <s v="AMER | Banco Forjadores | Operative System upgrade on, bfjqroauv05 | PRD"/>
    <s v="Successful"/>
    <s v="On Time"/>
    <s v="No"/>
    <s v="Minor"/>
    <s v="Successful"/>
    <s v="On Time"/>
    <n v="1"/>
    <n v="1"/>
    <n v="0"/>
    <x v="4"/>
    <n v="0"/>
    <s v="Normal"/>
    <n v="0"/>
    <n v="0"/>
    <n v="0"/>
    <n v="0"/>
    <n v="1"/>
    <n v="0"/>
    <s v="Ariadna"/>
    <s v="C000972225"/>
    <s v="DPO Linux"/>
    <s v="ITO"/>
    <s v="No"/>
    <s v="No"/>
    <s v="No"/>
    <s v="Si"/>
    <s v="No"/>
  </r>
  <r>
    <x v="2"/>
    <x v="0"/>
    <x v="0"/>
    <s v="normal"/>
    <s v="C001105970"/>
    <s v="C.AMER.MX.DBA.LBU"/>
    <s v="Reyes Angeles Mario"/>
    <d v="2017-05-27T22:00:00"/>
    <d v="2017-05-29T17:00:00"/>
    <s v="AMER |LOREAL |Apply Patch Set Update on Oracle Database XTELPROD / Aplicación de Actualización de Parche sobre la Base de Datos Oracle XTELPROD"/>
    <s v="Successful"/>
    <s v="On Time"/>
    <s v="No"/>
    <s v="Minor"/>
    <s v="Successful"/>
    <s v="On Time"/>
    <n v="1"/>
    <n v="1"/>
    <n v="0"/>
    <x v="4"/>
    <n v="0"/>
    <s v="Normal"/>
    <n v="0"/>
    <n v="0"/>
    <n v="0"/>
    <n v="0"/>
    <n v="1"/>
    <n v="0"/>
    <s v="Karina"/>
    <s v="-"/>
    <s v="Base de datos"/>
    <s v="ITO"/>
    <s v="No"/>
    <s v="No"/>
    <s v="No"/>
    <s v="Si"/>
    <s v="No"/>
  </r>
  <r>
    <x v="1"/>
    <x v="0"/>
    <x v="1"/>
    <s v="normal"/>
    <s v="C001109577"/>
    <s v="C.SAP.MX.AA.BASIS.BO"/>
    <s v="Barroso Bravo Sandra"/>
    <d v="2017-05-27T20:00:00"/>
    <d v="2017-05-29T17:00:00"/>
    <s v="VITRO | P| BOP | AH3HA123 | SAP BO | Outage=Yes | Reboot SAP BO"/>
    <s v="Successful"/>
    <s v="On Time"/>
    <s v="No"/>
    <s v="Standard"/>
    <s v="Successful"/>
    <s v="On Time"/>
    <n v="1"/>
    <n v="1"/>
    <n v="0"/>
    <x v="4"/>
    <n v="0"/>
    <s v="Normal"/>
    <n v="0"/>
    <n v="0"/>
    <n v="0"/>
    <n v="0"/>
    <n v="1"/>
    <n v="0"/>
    <s v="Maria del Carmen"/>
    <s v="CMOD317355"/>
    <s v="Basis"/>
    <s v="BASIS"/>
    <s v="No"/>
    <s v="No"/>
    <s v="No"/>
    <s v="Si"/>
    <s v="No"/>
  </r>
  <r>
    <x v="11"/>
    <x v="0"/>
    <x v="0"/>
    <s v="normal"/>
    <s v="C001110919"/>
    <s v="C.AMER.MX.DPO-LNX"/>
    <s v="Don Juan Rico Nataly"/>
    <d v="2017-05-26T22:00:00"/>
    <d v="2017-05-29T12:00:00"/>
    <s v="AMER | KUO | PRD | mercumty01 | Modification of SAPs on DSI | 52958859"/>
    <s v="Successful"/>
    <s v="On Time"/>
    <s v="No"/>
    <s v="Minor"/>
    <s v="Successful"/>
    <s v="On Time"/>
    <n v="1"/>
    <n v="1"/>
    <n v="0"/>
    <x v="4"/>
    <n v="0"/>
    <s v="Normal"/>
    <n v="0"/>
    <n v="0"/>
    <n v="0"/>
    <n v="0"/>
    <n v="1"/>
    <n v="0"/>
    <s v="Ariadna"/>
    <s v="C000026001"/>
    <s v="DPO Linux"/>
    <s v="ITO"/>
    <s v="No"/>
    <s v="No"/>
    <s v="No"/>
    <s v="Si"/>
    <s v="No"/>
  </r>
  <r>
    <x v="1"/>
    <x v="1"/>
    <x v="1"/>
    <s v="normal"/>
    <s v="C001112846"/>
    <s v="TS.CP.MX.SIC.LAN.VITRO"/>
    <s v="Alvarez Mendoza Fermin"/>
    <d v="2017-05-23T14:00:00"/>
    <d v="2017-05-29T13:00:00"/>
    <s v="VITRO | Post mortem |Remplazo de Switch dañado en el área de Encapsula Vidrio Plano de Mexico-Pre aprobado"/>
    <s v="Successful"/>
    <s v="On Time"/>
    <s v="No"/>
    <s v="Standard"/>
    <s v="Successful"/>
    <s v="On Time"/>
    <n v="1"/>
    <n v="1"/>
    <n v="0"/>
    <x v="4"/>
    <n v="0"/>
    <s v="Normal"/>
    <n v="0"/>
    <n v="0"/>
    <n v="0"/>
    <n v="0"/>
    <n v="1"/>
    <n v="0"/>
    <s v="Maria del Carmen"/>
    <s v="C000184287"/>
    <s v="LAN"/>
    <s v="TSS"/>
    <s v="No"/>
    <s v="No"/>
    <s v="No"/>
    <s v="Si"/>
    <s v="No"/>
  </r>
  <r>
    <x v="11"/>
    <x v="0"/>
    <x v="0"/>
    <s v="normal"/>
    <s v="C001112870"/>
    <s v="C.SAP.MX.AA.GDH.MX-BASIS"/>
    <s v="Acosta Medina Marco Antonio"/>
    <d v="2017-05-24T04:00:00"/>
    <d v="2017-05-30T12:00:00"/>
    <s v="[GRUPO KUO / [ SAP TS-MX ] / [ QA ] / [QA8] / - System Copy /CSS.CAB pre-approved"/>
    <s v="Successful"/>
    <s v="On Time"/>
    <s v="No"/>
    <s v="Minor"/>
    <s v="Successful"/>
    <s v="On Time"/>
    <n v="1"/>
    <n v="1"/>
    <n v="0"/>
    <x v="4"/>
    <n v="0"/>
    <s v="Normal"/>
    <n v="0"/>
    <n v="0"/>
    <n v="0"/>
    <n v="0"/>
    <n v="1"/>
    <n v="0"/>
    <s v="Ariadna"/>
    <s v="CMOD317687"/>
    <s v="Basis"/>
    <s v="BASIS"/>
    <s v="No"/>
    <s v="No"/>
    <s v="No"/>
    <s v="Si"/>
    <s v="No"/>
  </r>
  <r>
    <x v="1"/>
    <x v="0"/>
    <x v="0"/>
    <s v="normal"/>
    <s v="C001112883"/>
    <s v="C.AMER.MX.WINTEL.VITRO"/>
    <s v="Rocha Zepeda Juan Carlos"/>
    <d v="2017-05-26T18:00:00"/>
    <d v="2017-05-29T18:00:00"/>
    <s v="Amer | Multiple | Wave 1 | Upgrade Firmware and Drivers in DIRCOMEX-W2K,GARCIAAPPS-W2K, GARCIAEX-W2K to fix shares issue."/>
    <s v="Successful"/>
    <s v="On Time"/>
    <s v="No"/>
    <s v="Minor"/>
    <s v="Successful"/>
    <s v="On Time"/>
    <n v="1"/>
    <n v="1"/>
    <n v="0"/>
    <x v="4"/>
    <n v="0"/>
    <s v="Normal"/>
    <n v="0"/>
    <n v="0"/>
    <n v="0"/>
    <n v="0"/>
    <n v="1"/>
    <n v="0"/>
    <s v="Maria del Carmen"/>
    <s v="C000853619"/>
    <s v="DPO Windows"/>
    <s v="ITO"/>
    <s v="No"/>
    <s v="No"/>
    <s v="No"/>
    <s v="Si"/>
    <s v="No"/>
  </r>
  <r>
    <x v="1"/>
    <x v="1"/>
    <x v="1"/>
    <s v="normal"/>
    <s v="C001112961"/>
    <s v="TS.CP.MX.SIC.VOICE.VITRO"/>
    <s v="Alvarez Mendoza Fermin"/>
    <d v="2017-05-23T22:00:00"/>
    <d v="2017-05-29T18:00:00"/>
    <s v="VITRO | Acompañamiento en Conexion y Configuracion de Troncales en Localidad de Vitro - Pre autorizado"/>
    <s v="Successful"/>
    <s v="On Time"/>
    <s v="No"/>
    <s v="Standard"/>
    <s v="Successful"/>
    <s v="On Time"/>
    <n v="1"/>
    <n v="1"/>
    <n v="0"/>
    <x v="4"/>
    <n v="0"/>
    <s v="Normal"/>
    <n v="0"/>
    <n v="0"/>
    <n v="0"/>
    <n v="0"/>
    <n v="1"/>
    <n v="0"/>
    <s v="Maria del Carmen"/>
    <s v="C000994073"/>
    <s v="Voice"/>
    <s v="TSS"/>
    <s v="No"/>
    <s v="No"/>
    <s v="No"/>
    <s v="Si"/>
    <s v="No"/>
  </r>
  <r>
    <x v="1"/>
    <x v="0"/>
    <x v="1"/>
    <s v="normal"/>
    <s v="C001114623"/>
    <s v="C.SAP.MX.AA.SAP-BASIS"/>
    <s v="Hernandez Jacinto Marco Antonio"/>
    <d v="2017-05-29T23:00:00"/>
    <d v="2017-05-30T02:00:00"/>
    <s v="AMER | VITRO |SAP-Basis|EP|EPD-AH3HA107|T-systems Mexico|EPD Restart|Pre- Approval”"/>
    <s v="Successful"/>
    <s v="On Time"/>
    <s v="No"/>
    <s v="Standard"/>
    <s v="Successful"/>
    <s v="On Time"/>
    <n v="1"/>
    <n v="1"/>
    <n v="0"/>
    <x v="4"/>
    <n v="0"/>
    <s v="Normal"/>
    <n v="0"/>
    <n v="0"/>
    <n v="0"/>
    <n v="0"/>
    <n v="1"/>
    <n v="0"/>
    <s v="Maria del Carmen"/>
    <s v="C000122753"/>
    <s v="Basis"/>
    <s v="BASIS"/>
    <s v="No"/>
    <s v="No"/>
    <s v="No"/>
    <s v="Si"/>
    <s v="No"/>
  </r>
  <r>
    <x v="11"/>
    <x v="0"/>
    <x v="0"/>
    <s v="normal"/>
    <s v="C001114764"/>
    <s v="SE.AA.MX.SDM.LOCAL"/>
    <s v="Gutierrez Casales Emilio Damian"/>
    <d v="2017-05-29T19:00:00"/>
    <d v="2017-05-29T22:00:00"/>
    <s v="DSI QRO |Network |Alestra | Rackeo y Energización de Routers y conectores de VPN"/>
    <s v="Successful"/>
    <s v="On Time"/>
    <s v="No"/>
    <s v="Minor"/>
    <s v="Successful"/>
    <s v="On Time"/>
    <n v="1"/>
    <n v="1"/>
    <n v="0"/>
    <x v="4"/>
    <n v="0"/>
    <s v="Normal"/>
    <n v="0"/>
    <n v="0"/>
    <n v="0"/>
    <n v="0"/>
    <n v="1"/>
    <n v="0"/>
    <s v="Ariadna"/>
    <s v="-"/>
    <s v="SDM"/>
    <s v="ITO"/>
    <s v="No"/>
    <s v="No"/>
    <s v="No"/>
    <s v="Si"/>
    <s v="No"/>
  </r>
  <r>
    <x v="5"/>
    <x v="0"/>
    <x v="0"/>
    <s v="normal"/>
    <s v="C001114844"/>
    <s v="SE.AMER.MX.OPM-TSMX"/>
    <s v="Juarez Juarez Paulina"/>
    <d v="2017-05-30T00:00:00"/>
    <d v="2017-05-30T11:59:00"/>
    <s v="TSMX | PQIT | Recolation from Rack 1105 to 1100 for PQIT CIs"/>
    <s v="Successful"/>
    <s v="On Time"/>
    <s v="No"/>
    <s v="Minor"/>
    <s v="Successful"/>
    <s v="On Time"/>
    <n v="1"/>
    <n v="1"/>
    <n v="0"/>
    <x v="4"/>
    <n v="0"/>
    <s v="Normal"/>
    <n v="0"/>
    <n v="0"/>
    <n v="0"/>
    <n v="0"/>
    <n v="1"/>
    <n v="0"/>
    <s v="Karina"/>
    <s v="C000184287"/>
    <s v="OPM"/>
    <s v="ITO"/>
    <s v="No"/>
    <s v="No"/>
    <s v="No"/>
    <s v="Si"/>
    <s v="No"/>
  </r>
  <r>
    <x v="0"/>
    <x v="0"/>
    <x v="1"/>
    <s v="normal"/>
    <s v="C001116982"/>
    <s v="C.SAP.MX.AA.GDH.MX-BASIS"/>
    <s v="Morales Herrera Benjamin  "/>
    <d v="2017-05-30T10:00:00"/>
    <d v="2017-05-30T13:00:00"/>
    <s v="HSAI / SAP - BASIS / QUALITY / QR1 / TSMX - ADD_ON ABAP_classic env. (SPAM/SAINT) /CCAB; ITO.CAB pre-approved [4EP]"/>
    <s v="Successful"/>
    <s v="On Time"/>
    <s v="No"/>
    <s v="Standard"/>
    <s v="Successful"/>
    <s v="On Time"/>
    <n v="1"/>
    <n v="1"/>
    <n v="0"/>
    <x v="4"/>
    <n v="0"/>
    <s v="Normal"/>
    <n v="0"/>
    <n v="0"/>
    <n v="0"/>
    <n v="0"/>
    <n v="1"/>
    <n v="0"/>
    <s v="Ariadna"/>
    <s v="CMOD318855"/>
    <s v="Basis"/>
    <s v="BASIS"/>
    <s v="No"/>
    <s v="No"/>
    <s v="No"/>
    <s v="Si"/>
    <s v="No"/>
  </r>
  <r>
    <x v="1"/>
    <x v="0"/>
    <x v="1"/>
    <s v="normal"/>
    <s v="C001117031"/>
    <s v="C.AMER.MX.SWD.VITRO"/>
    <s v="Duran Escobedo Isaac"/>
    <d v="2017-05-26T17:00:00"/>
    <d v="2017-05-29T23:00:00"/>
    <s v="AMER | VITRO | Distribution of XP Patch on Windows XP PC &amp; Laptops - Test group (Customer pre authorized)"/>
    <s v="Successful"/>
    <s v="On Time"/>
    <s v="No"/>
    <s v="Standard"/>
    <s v="Successful"/>
    <s v="On Time"/>
    <n v="1"/>
    <n v="1"/>
    <n v="0"/>
    <x v="4"/>
    <n v="0"/>
    <s v="Normal"/>
    <n v="0"/>
    <n v="0"/>
    <n v="0"/>
    <n v="0"/>
    <n v="1"/>
    <n v="0"/>
    <s v="Maria del Carmen"/>
    <s v="C000168252"/>
    <s v="Software Distribution"/>
    <s v="ITO"/>
    <s v="No"/>
    <s v="No"/>
    <s v="No"/>
    <s v="Si"/>
    <s v="No"/>
  </r>
  <r>
    <x v="1"/>
    <x v="1"/>
    <x v="1"/>
    <s v="normal"/>
    <s v="C001117046"/>
    <s v="TS.CP.MX.SIC.WAN.VITRO"/>
    <s v="Garcia Guajardo Jesus  "/>
    <d v="2017-05-29T19:00:00"/>
    <d v="2017-05-29T22:00:00"/>
    <s v="Vitro | TSS - Modificacion de registros del &lt;&lt;&lt; vitroparqueelmanzano.com.mx&gt;&gt;&gt; en DNS Externo (Preaprobado)"/>
    <s v="Successful"/>
    <s v="On Time"/>
    <s v="No"/>
    <s v="Standard"/>
    <s v="Successful"/>
    <s v="On Time"/>
    <n v="1"/>
    <n v="1"/>
    <n v="0"/>
    <x v="4"/>
    <n v="0"/>
    <s v="Normal"/>
    <n v="0"/>
    <n v="0"/>
    <n v="0"/>
    <n v="0"/>
    <n v="1"/>
    <n v="0"/>
    <s v="Maria del Carmen"/>
    <s v="C000189140"/>
    <s v="WAN"/>
    <s v="TSS"/>
    <s v="No"/>
    <s v="No"/>
    <s v="No"/>
    <s v="Si"/>
    <s v="No"/>
  </r>
  <r>
    <x v="12"/>
    <x v="0"/>
    <x v="1"/>
    <s v="normal"/>
    <s v="C001117912"/>
    <s v="C.SAP.MX.AA.GDH.MX-BASIS"/>
    <s v="Torres Campos Gustavo Adolfo"/>
    <d v="2017-05-29T11:00:00"/>
    <d v="2017-05-29T13:00:00"/>
    <s v="[GDG] / [ SAP TS-MX] / [DEV] / [GRQ] / [ MX] - SNOTE / ITO.CAB pre-approved"/>
    <s v="Successful"/>
    <s v="On Time"/>
    <s v="No"/>
    <s v="Standard"/>
    <s v="Successful"/>
    <s v="On Time"/>
    <n v="1"/>
    <n v="1"/>
    <n v="0"/>
    <x v="4"/>
    <n v="0"/>
    <s v="Normal"/>
    <n v="0"/>
    <n v="0"/>
    <n v="0"/>
    <n v="0"/>
    <n v="1"/>
    <n v="0"/>
    <s v="Karina"/>
    <s v="CMOD317142"/>
    <s v="Basis"/>
    <s v="BASIS"/>
    <s v="No"/>
    <s v="No"/>
    <s v="No"/>
    <s v="Si"/>
    <s v="No"/>
  </r>
  <r>
    <x v="12"/>
    <x v="0"/>
    <x v="1"/>
    <s v="normal"/>
    <s v="C001117918"/>
    <s v="C.SAP.MX.AA.GDH.MX-BASIS"/>
    <s v="Torres Campos Gustavo Adolfo"/>
    <d v="2017-05-29T15:00:00"/>
    <d v="2017-05-29T17:00:00"/>
    <s v="[GDG] / [ SAP TS-MX] / [DEV] / [BW1] / [ MX] - SNOTE / ITO.CAB pre-approved"/>
    <s v="Successful"/>
    <s v="On Time"/>
    <s v="No"/>
    <s v="Standard"/>
    <s v="Successful"/>
    <s v="On Time"/>
    <n v="1"/>
    <n v="1"/>
    <n v="0"/>
    <x v="4"/>
    <n v="0"/>
    <s v="Normal"/>
    <n v="0"/>
    <n v="0"/>
    <n v="0"/>
    <n v="0"/>
    <n v="1"/>
    <n v="0"/>
    <s v="Karina"/>
    <s v="CMOD317142"/>
    <s v="Basis"/>
    <s v="BASIS"/>
    <s v="No"/>
    <s v="No"/>
    <s v="No"/>
    <s v="Si"/>
    <s v="No"/>
  </r>
  <r>
    <x v="12"/>
    <x v="0"/>
    <x v="1"/>
    <s v="normal"/>
    <s v="C001117923"/>
    <s v="C.SAP.MX.AA.GDH.MX-BASIS"/>
    <s v="Torres Campos Gustavo Adolfo"/>
    <d v="2017-05-30T11:00:00"/>
    <d v="2017-05-30T13:00:00"/>
    <s v="[GDG] / [ SAP TS-MX] / [PRO] / [GSP] / [ MX] - SNOTE / ITO.CAB pre-approved"/>
    <s v="Successful"/>
    <s v="On Time"/>
    <s v="No"/>
    <s v="Standard"/>
    <s v="Successful"/>
    <s v="On Time"/>
    <n v="1"/>
    <n v="1"/>
    <n v="0"/>
    <x v="4"/>
    <n v="0"/>
    <s v="Normal"/>
    <n v="0"/>
    <n v="0"/>
    <n v="0"/>
    <n v="0"/>
    <n v="1"/>
    <n v="0"/>
    <s v="Karina"/>
    <s v="CMOD317142"/>
    <s v="Basis"/>
    <s v="BASIS"/>
    <s v="No"/>
    <s v="No"/>
    <s v="No"/>
    <s v="Si"/>
    <s v="No"/>
  </r>
  <r>
    <x v="10"/>
    <x v="0"/>
    <x v="1"/>
    <s v="normal"/>
    <s v="C001117934"/>
    <s v="C.SAP.MX.AA.GDH.MX-BASIS"/>
    <s v="Escalante Gonzalez Carlos"/>
    <d v="2017-05-25T21:00:00"/>
    <d v="2017-05-29T23:00:00"/>
    <s v="GRUPO Q / SAP-TSMX / DESARROLLO / CED / QRO. - Local Client Copy-New Client /CSS.CAB pre-approved"/>
    <s v="Successful"/>
    <s v="On Time"/>
    <s v="No"/>
    <s v="Standard"/>
    <s v="Successful"/>
    <s v="On Time"/>
    <n v="1"/>
    <n v="1"/>
    <n v="0"/>
    <x v="4"/>
    <n v="0"/>
    <s v="Normal"/>
    <n v="0"/>
    <n v="0"/>
    <n v="0"/>
    <n v="0"/>
    <n v="1"/>
    <n v="0"/>
    <s v="Karina"/>
    <s v="CMOD317645"/>
    <s v="Basis"/>
    <s v="BASIS"/>
    <s v="No"/>
    <s v="No"/>
    <s v="No"/>
    <s v="Si"/>
    <s v="No"/>
  </r>
  <r>
    <x v="12"/>
    <x v="0"/>
    <x v="1"/>
    <s v="normal"/>
    <s v="C001118024"/>
    <s v="C.SAP.MX.AA.GDH.MX-BASIS"/>
    <s v="Donge Vargas Oscar  "/>
    <d v="2017-05-29T16:00:00"/>
    <d v="2017-05-29T18:00:00"/>
    <s v="[GDG] / [ SAP TS-MX ] / [DEV] / [GED] / [MX ] - Implementation of support packages for ABAP (SPAM/SAINT)_classic env. / CCAB; CSS.CAB pre-approved [4EP]"/>
    <s v="Successful"/>
    <s v="On Time"/>
    <s v="No"/>
    <s v="Standard"/>
    <s v="Successful"/>
    <s v="On Time"/>
    <n v="1"/>
    <n v="1"/>
    <n v="0"/>
    <x v="4"/>
    <n v="0"/>
    <s v="Normal"/>
    <n v="0"/>
    <n v="0"/>
    <n v="0"/>
    <n v="0"/>
    <n v="1"/>
    <n v="0"/>
    <s v="Karina"/>
    <s v="CMOD318853"/>
    <s v="Basis"/>
    <s v="BASIS"/>
    <s v="No"/>
    <s v="No"/>
    <s v="No"/>
    <s v="Si"/>
    <s v="No"/>
  </r>
  <r>
    <x v="12"/>
    <x v="0"/>
    <x v="1"/>
    <s v="normal"/>
    <s v="C001118026"/>
    <s v="C.SAP.MX.AA.GDH.MX-BASIS"/>
    <s v="Gomez Hernandez Saday Rubi "/>
    <d v="2017-05-29T11:00:00"/>
    <d v="2017-05-29T13:00:00"/>
    <s v="[GDG] / [ SAP TS-MX ] / [DES] / [GXD] / [MX ] - Implementation of support packages for ABAP (SPAM/SAINT)_classic env. /CCAB; ITO.CAB pre-approved [4EP]"/>
    <s v="Successful"/>
    <s v="On Time"/>
    <s v="No"/>
    <s v="Standard"/>
    <s v="Successful"/>
    <s v="On Time"/>
    <n v="1"/>
    <n v="1"/>
    <n v="0"/>
    <x v="4"/>
    <n v="0"/>
    <s v="Normal"/>
    <n v="0"/>
    <n v="0"/>
    <n v="0"/>
    <n v="0"/>
    <n v="1"/>
    <n v="0"/>
    <s v="Karina"/>
    <s v="CMOD318853"/>
    <s v="Basis"/>
    <s v="BASIS"/>
    <s v="No"/>
    <s v="No"/>
    <s v="No"/>
    <s v="Si"/>
    <s v="No"/>
  </r>
  <r>
    <x v="12"/>
    <x v="0"/>
    <x v="1"/>
    <s v="normal"/>
    <s v="C001118035"/>
    <s v="C.SAP.MX.AA.GDH.MX-BASIS"/>
    <s v="Gomez Hernandez Saday Rubi "/>
    <d v="2017-05-30T11:00:00"/>
    <d v="2017-05-30T13:00:00"/>
    <s v="[GDG] / [ SAP TS-MX ] / [QAS] / [GXQ] / [MX ] - Implementation of support packages for ABAP (SPAM/SAINT)_classic env. /CCAB; ITO.CAB pre-approved [4EP]"/>
    <s v="Successful"/>
    <s v="On Time"/>
    <s v="No"/>
    <s v="Standard"/>
    <s v="Successful"/>
    <s v="On Time"/>
    <n v="1"/>
    <n v="1"/>
    <n v="0"/>
    <x v="4"/>
    <n v="0"/>
    <s v="Normal"/>
    <n v="0"/>
    <n v="0"/>
    <n v="0"/>
    <n v="0"/>
    <n v="1"/>
    <n v="0"/>
    <s v="Karina"/>
    <s v="CMOD318853"/>
    <s v="Basis"/>
    <s v="BASIS"/>
    <s v="No"/>
    <s v="No"/>
    <s v="No"/>
    <s v="Si"/>
    <s v="No"/>
  </r>
  <r>
    <x v="9"/>
    <x v="0"/>
    <x v="1"/>
    <s v="normal"/>
    <s v="C001119175"/>
    <s v="C.SAP.MX.AA.GDH.MX-BASIS"/>
    <s v="Hamud Cesin Socorro Denise"/>
    <d v="2017-05-29T11:00:00"/>
    <d v="2017-05-29T13:00:00"/>
    <s v="HABC/ BASIS / DEVELOPMENT / DES / TSMX - SNOTE / ITO.CAB pre-approved"/>
    <s v="Successful"/>
    <s v="On Time"/>
    <s v="No"/>
    <s v="Standard"/>
    <s v="Successful"/>
    <s v="On Time"/>
    <n v="1"/>
    <n v="1"/>
    <n v="0"/>
    <x v="4"/>
    <n v="0"/>
    <s v="Normal"/>
    <n v="0"/>
    <n v="0"/>
    <n v="0"/>
    <n v="0"/>
    <n v="1"/>
    <n v="0"/>
    <s v="Karina"/>
    <s v="CMOD317142"/>
    <s v="Basis"/>
    <s v="BASIS"/>
    <s v="No"/>
    <s v="No"/>
    <s v="No"/>
    <s v="Si"/>
    <s v="No"/>
  </r>
  <r>
    <x v="12"/>
    <x v="0"/>
    <x v="1"/>
    <s v="normal"/>
    <s v="C001119177"/>
    <s v="C.SAP.MX.AA.GDH.MX-BASIS"/>
    <s v="Pacheco Ramirez Victor"/>
    <d v="2017-05-29T16:00:00"/>
    <d v="2017-05-29T18:00:00"/>
    <s v="GDG / [ SAP TS-MX]/ QAS / GSQ / TSMX - SAP Parameter Change_Offline /CCAB; ITO.CAB pre-approved [4EP]"/>
    <s v="Successful"/>
    <s v="On Time"/>
    <s v="No"/>
    <s v="Standard"/>
    <s v="Successful"/>
    <s v="On Time"/>
    <n v="1"/>
    <n v="1"/>
    <n v="0"/>
    <x v="4"/>
    <n v="0"/>
    <s v="Normal"/>
    <n v="0"/>
    <n v="0"/>
    <n v="0"/>
    <n v="0"/>
    <n v="1"/>
    <n v="0"/>
    <s v="Karina"/>
    <s v="CMOD317344"/>
    <s v="Basis"/>
    <s v="BASIS"/>
    <s v="No"/>
    <s v="No"/>
    <s v="No"/>
    <s v="Si"/>
    <s v="No"/>
  </r>
  <r>
    <x v="9"/>
    <x v="0"/>
    <x v="1"/>
    <s v="normal"/>
    <s v="C001119178"/>
    <s v="C.SAP.MX.AA.GDH.MX-BASIS"/>
    <s v="Hamud Cesin Socorro Denise"/>
    <d v="2017-05-30T11:00:00"/>
    <d v="2017-05-30T13:00:00"/>
    <s v="HABC/ BASIS / QUALITY / QAS / TSMX - SNOTE / ITO.CAB pre-approved"/>
    <s v="Successful"/>
    <s v="On Time"/>
    <s v="No"/>
    <s v="Standard"/>
    <s v="Successful"/>
    <s v="On Time"/>
    <n v="1"/>
    <n v="1"/>
    <n v="0"/>
    <x v="4"/>
    <n v="0"/>
    <s v="Normal"/>
    <n v="0"/>
    <n v="0"/>
    <n v="0"/>
    <n v="0"/>
    <n v="1"/>
    <n v="0"/>
    <s v="Karina"/>
    <s v="CMOD317142"/>
    <s v="Basis"/>
    <s v="BASIS"/>
    <s v="No"/>
    <s v="No"/>
    <s v="No"/>
    <s v="Si"/>
    <s v="No"/>
  </r>
  <r>
    <x v="12"/>
    <x v="0"/>
    <x v="1"/>
    <s v="normal"/>
    <s v="C001119180"/>
    <s v="C.SAP.MX.AA.GDH.MX-BASIS"/>
    <s v="Pacheco Ramirez Victor"/>
    <d v="2017-05-29T16:00:00"/>
    <d v="2017-05-29T18:00:00"/>
    <s v="GDG / [ SAP TS-MX]/ PRO / GSM / TSMX - SAP Parameter Change_Offline /CCAB; ITO.CAB pre-approved [4EP]"/>
    <s v="Successful"/>
    <s v="On Time"/>
    <s v="No"/>
    <s v="Standard"/>
    <s v="Successful"/>
    <s v="On Time"/>
    <n v="1"/>
    <n v="1"/>
    <n v="0"/>
    <x v="4"/>
    <n v="0"/>
    <s v="Normal"/>
    <n v="0"/>
    <n v="0"/>
    <n v="0"/>
    <n v="0"/>
    <n v="1"/>
    <n v="0"/>
    <s v="Karina"/>
    <s v="CMOD317344"/>
    <s v="Basis"/>
    <s v="BASIS"/>
    <s v="No"/>
    <s v="No"/>
    <s v="No"/>
    <s v="Si"/>
    <s v="No"/>
  </r>
  <r>
    <x v="9"/>
    <x v="0"/>
    <x v="1"/>
    <s v="normal"/>
    <s v="C001119183"/>
    <s v="C.SAP.MX.AA.GDH.MX-BASIS"/>
    <s v="Hamud Cesin Socorro Denise"/>
    <d v="2017-05-29T13:00:00"/>
    <d v="2017-05-29T15:00:00"/>
    <s v="HABC/ BASIS / DEVELOPMENT / BWD / TSMX - SNOTE / ITO.CAB pre-approved"/>
    <s v="Successful"/>
    <s v="On Time"/>
    <s v="No"/>
    <s v="Standard"/>
    <s v="Successful"/>
    <s v="On Time"/>
    <n v="1"/>
    <n v="1"/>
    <n v="0"/>
    <x v="4"/>
    <n v="0"/>
    <s v="Normal"/>
    <n v="0"/>
    <n v="0"/>
    <n v="0"/>
    <n v="0"/>
    <n v="1"/>
    <n v="0"/>
    <s v="Karina"/>
    <s v="CMOD317142"/>
    <s v="Basis"/>
    <s v="BASIS"/>
    <s v="No"/>
    <s v="No"/>
    <s v="No"/>
    <s v="Si"/>
    <s v="No"/>
  </r>
  <r>
    <x v="9"/>
    <x v="0"/>
    <x v="1"/>
    <s v="normal"/>
    <s v="C001119184"/>
    <s v="C.SAP.MX.AA.GDH.MX-BASIS"/>
    <s v="Hamud Cesin Socorro Denise"/>
    <d v="2017-05-30T13:00:00"/>
    <d v="2017-05-30T15:00:00"/>
    <s v="HABC/ BASIS / PRODUCTION / BPP / TSMX - SNOTE / ITO.CAB pre-approved"/>
    <s v="Successful"/>
    <s v="On Time"/>
    <s v="No"/>
    <s v="Standard"/>
    <s v="Successful"/>
    <s v="On Time"/>
    <n v="1"/>
    <n v="1"/>
    <n v="0"/>
    <x v="4"/>
    <n v="0"/>
    <s v="Normal"/>
    <n v="0"/>
    <n v="0"/>
    <n v="0"/>
    <n v="0"/>
    <n v="1"/>
    <n v="0"/>
    <s v="Karina"/>
    <s v="CMOD317142"/>
    <s v="Basis"/>
    <s v="BASIS"/>
    <s v="No"/>
    <s v="No"/>
    <s v="No"/>
    <s v="Si"/>
    <s v="No"/>
  </r>
  <r>
    <x v="6"/>
    <x v="0"/>
    <x v="1"/>
    <s v="normal"/>
    <s v="C001120673"/>
    <s v="C.AMER.MX.LBU.WINTEL"/>
    <s v="Pacheco Martinez Lucas"/>
    <d v="2017-05-29T11:30:00"/>
    <d v="2017-05-29T15:00:00"/>
    <s v="AMER | DSI | Increase VMDK Disk Space on VPUE-SAPBWDEV | DO 52963063"/>
    <s v="Successful"/>
    <s v="On Time"/>
    <s v="No"/>
    <s v="Standard"/>
    <s v="Successful"/>
    <s v="On Time"/>
    <n v="1"/>
    <n v="1"/>
    <n v="0"/>
    <x v="4"/>
    <n v="0"/>
    <s v="Normal"/>
    <n v="0"/>
    <n v="0"/>
    <n v="0"/>
    <n v="0"/>
    <n v="1"/>
    <n v="0"/>
    <s v="Ariadna"/>
    <s v="C000058623"/>
    <s v="DPO Windows"/>
    <s v="ITO"/>
    <s v="No"/>
    <s v="No"/>
    <s v="No"/>
    <s v="Si"/>
    <s v="No"/>
  </r>
  <r>
    <x v="12"/>
    <x v="0"/>
    <x v="1"/>
    <s v="normal"/>
    <s v="C001120690"/>
    <s v="C.SAP.MX.AA.GDH.MX-BASIS"/>
    <s v="Torres Campos Gustavo Adolfo"/>
    <d v="2017-05-30T00:30:00"/>
    <d v="2017-05-30T02:30:00"/>
    <s v="GDG / [ SAP TS-MX]/ QAS / GSP / TSMX -SAP Parameter Change_Offline_classic env. /CCAB; CSS.CAB pre-approved [4EP]"/>
    <s v="Successful"/>
    <s v="On Time"/>
    <s v="No"/>
    <s v="Standard"/>
    <s v="Successful"/>
    <s v="On Time"/>
    <n v="1"/>
    <n v="1"/>
    <n v="0"/>
    <x v="4"/>
    <n v="0"/>
    <s v="Normal"/>
    <n v="0"/>
    <n v="0"/>
    <n v="0"/>
    <n v="0"/>
    <n v="1"/>
    <n v="0"/>
    <s v="Karina"/>
    <s v="CMOD318874"/>
    <s v="Basis"/>
    <s v="BASIS"/>
    <s v="No"/>
    <s v="No"/>
    <s v="No"/>
    <s v="Si"/>
    <s v="No"/>
  </r>
  <r>
    <x v="12"/>
    <x v="0"/>
    <x v="1"/>
    <s v="normal"/>
    <s v="C001120711"/>
    <s v="C.SAP.MX.AA.GDH.MX-BASIS"/>
    <s v="Torres Campos Gustavo Adolfo"/>
    <d v="2017-05-30T00:30:00"/>
    <d v="2017-05-30T02:30:00"/>
    <s v="GDG / [ SAP TS-MX]/ PRO / PRO / TSMX -SAP Parameter Change_Offline_classic env. /CCAB; CSS.CAB pre-approved [4EP]"/>
    <s v="Successful"/>
    <s v="On Time"/>
    <s v="No"/>
    <s v="Standard"/>
    <s v="Successful"/>
    <s v="On Time"/>
    <n v="1"/>
    <n v="1"/>
    <n v="0"/>
    <x v="4"/>
    <n v="0"/>
    <s v="Normal"/>
    <n v="0"/>
    <n v="0"/>
    <n v="0"/>
    <n v="0"/>
    <n v="1"/>
    <n v="0"/>
    <s v="Karina"/>
    <s v="CMOD318874"/>
    <s v="Basis"/>
    <s v="BASIS"/>
    <s v="No"/>
    <s v="No"/>
    <s v="No"/>
    <s v="Si"/>
    <s v="No"/>
  </r>
  <r>
    <x v="1"/>
    <x v="1"/>
    <x v="1"/>
    <s v="normal"/>
    <s v="C001120724"/>
    <s v="TS.CP.MX.SIC.WAN.VITRO"/>
    <s v="Valdez Zamora Gerardo Ivan"/>
    <d v="2017-05-29T17:00:00"/>
    <d v="2017-05-29T20:00:00"/>
    <s v="Vitro | TSS - &lt;Alta&gt; de Permisos &lt;Regla Vitro-PPG&gt; en Firewall &lt;FW-VTO-INT_1&gt;| Pre autorizado"/>
    <s v="Successful"/>
    <s v="On Time"/>
    <s v="No"/>
    <s v="Standard"/>
    <s v="Successful"/>
    <s v="On Time"/>
    <n v="1"/>
    <n v="1"/>
    <n v="0"/>
    <x v="4"/>
    <n v="0"/>
    <s v="Normal"/>
    <n v="0"/>
    <n v="0"/>
    <n v="0"/>
    <n v="0"/>
    <n v="1"/>
    <n v="0"/>
    <s v="Maria del Carmen"/>
    <s v="C000473050"/>
    <s v="WAN"/>
    <s v="TSS"/>
    <s v="No"/>
    <s v="No"/>
    <s v="No"/>
    <s v="Si"/>
    <s v="No"/>
  </r>
  <r>
    <x v="11"/>
    <x v="0"/>
    <x v="1"/>
    <s v="normal"/>
    <s v="C001120743"/>
    <s v="C.SAP.MX.AA.GDH.MX-BASIS"/>
    <s v="Pacheco Ramirez Victor"/>
    <d v="2017-05-29T15:00:00"/>
    <d v="2017-05-29T16:00:00"/>
    <s v="GRUPO KUO / [ SAP - MX ] / {PRO ] / PR8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20746"/>
    <s v="C.SAP.MX.AA.GDH.MX-BASIS"/>
    <s v="Pacheco Ramirez Victor"/>
    <d v="2017-05-29T16:00:00"/>
    <d v="2017-05-29T17:00:00"/>
    <s v="GRUPO KUO / [ SAP - MX ] / {PRO ] / PIP / [ MX ] - SAP Parameter Change_Online / CCAB; ITO.CAB pre-approved [4EP]"/>
    <s v="Successful"/>
    <s v="On Time"/>
    <s v="No"/>
    <s v="Standard"/>
    <s v="Successful"/>
    <s v="On Time"/>
    <n v="1"/>
    <n v="1"/>
    <n v="0"/>
    <x v="4"/>
    <n v="0"/>
    <s v="Normal"/>
    <n v="0"/>
    <n v="0"/>
    <n v="0"/>
    <n v="0"/>
    <n v="1"/>
    <n v="0"/>
    <s v="Ariadna"/>
    <s v="CMOD317343"/>
    <s v="Basis"/>
    <s v="BASIS"/>
    <s v="No"/>
    <s v="No"/>
    <s v="No"/>
    <s v="Si"/>
    <s v="No"/>
  </r>
  <r>
    <x v="1"/>
    <x v="0"/>
    <x v="1"/>
    <s v="normal"/>
    <s v="C001120789"/>
    <s v="C.SAP.MX.AA.SAP-BASIS"/>
    <s v="Hernandez Jacinto Marco Antonio"/>
    <d v="2017-05-29T18:00:00"/>
    <d v="2017-05-29T20:00:00"/>
    <s v="VITRO / SAP / PRO / BPD / SAP Parameter Change_Offline /CCAB; CSS.CAB pre-approved [4EP]"/>
    <s v="Successful"/>
    <s v="On Time"/>
    <s v="No"/>
    <s v="Standard"/>
    <s v="Successful"/>
    <s v="On Time"/>
    <n v="1"/>
    <n v="1"/>
    <n v="0"/>
    <x v="4"/>
    <n v="0"/>
    <s v="Normal"/>
    <n v="0"/>
    <n v="0"/>
    <n v="0"/>
    <n v="0"/>
    <n v="1"/>
    <n v="0"/>
    <s v="Maria del Carmen"/>
    <s v="CMOD317344"/>
    <s v="Basis"/>
    <s v="BASIS"/>
    <s v="No"/>
    <s v="No"/>
    <s v="No"/>
    <s v="Si"/>
    <s v="No"/>
  </r>
  <r>
    <x v="11"/>
    <x v="0"/>
    <x v="1"/>
    <s v="normal"/>
    <s v="C001120793"/>
    <s v="C.AMER.MX.LBU.WINTEL"/>
    <s v="Pacheco Martinez Lucas"/>
    <d v="2017-05-29T17:00:00"/>
    <d v="2017-05-29T19:00:00"/>
    <s v="AMER | KUO | Healthy restart of server : TORFSS04"/>
    <s v="Successful"/>
    <s v="On Time"/>
    <s v="No"/>
    <s v="Standard"/>
    <s v="Successful"/>
    <s v="On Time"/>
    <n v="1"/>
    <n v="1"/>
    <n v="0"/>
    <x v="4"/>
    <n v="0"/>
    <s v="Normal"/>
    <n v="0"/>
    <n v="0"/>
    <n v="0"/>
    <n v="0"/>
    <n v="1"/>
    <n v="0"/>
    <s v="Ariadna"/>
    <s v="C000961078"/>
    <s v="DPO Windows"/>
    <s v="ITO"/>
    <s v="No"/>
    <s v="No"/>
    <s v="No"/>
    <s v="Si"/>
    <s v="No"/>
  </r>
  <r>
    <x v="9"/>
    <x v="0"/>
    <x v="1"/>
    <s v="normal"/>
    <s v="C001122407"/>
    <s v="C.SAP.MX.AA.GDH.MX-BASIS"/>
    <s v="Hamud Cesin Socorro Denise"/>
    <d v="2017-05-30T11:00:00"/>
    <d v="2017-05-30T13:00:00"/>
    <s v="HABC/ BASIS / DEVELOPMENT / BWD / TSMX - SNOTE / ITO.CAB pre-approved"/>
    <s v="Successful"/>
    <s v="On Time"/>
    <s v="No"/>
    <s v="Standard"/>
    <s v="Successful"/>
    <s v="On Time"/>
    <n v="1"/>
    <n v="1"/>
    <n v="0"/>
    <x v="4"/>
    <n v="0"/>
    <s v="Normal"/>
    <n v="0"/>
    <n v="0"/>
    <n v="0"/>
    <n v="0"/>
    <n v="1"/>
    <n v="0"/>
    <s v="Karina"/>
    <s v="CMOD317142"/>
    <s v="Basis"/>
    <s v="BASIS"/>
    <s v="No"/>
    <s v="No"/>
    <s v="No"/>
    <s v="Si"/>
    <s v="No"/>
  </r>
  <r>
    <x v="11"/>
    <x v="0"/>
    <x v="1"/>
    <s v="normal"/>
    <s v="C001122465"/>
    <s v="C.SAP.MX.AA.GDH.MX-BASIS"/>
    <s v="Pacheco Ramirez Victor"/>
    <d v="2017-05-30T14:00:00"/>
    <d v="2017-05-30T15:00:00"/>
    <s v="GRUPO KUO / [ SAP - MX ] / {PRO ] / GMP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22466"/>
    <s v="C.SAP.MX.AA.GDH.MX-BASIS"/>
    <s v="Pacheco Ramirez Victor"/>
    <d v="2017-05-30T15:00:00"/>
    <d v="2017-05-30T16:00:00"/>
    <s v="GRUPO KUO / [ SAP - MX ] / {PRO ] / GRP / [ MX ] - SAP Parameter Change_Online / CCAB; ITO.CAB pre-approved [4EP]"/>
    <s v="Successful"/>
    <s v="On Time"/>
    <s v="No"/>
    <s v="Standard"/>
    <s v="Successful"/>
    <s v="On Time"/>
    <n v="1"/>
    <n v="1"/>
    <n v="0"/>
    <x v="4"/>
    <n v="0"/>
    <s v="Normal"/>
    <n v="0"/>
    <n v="0"/>
    <n v="0"/>
    <n v="0"/>
    <n v="1"/>
    <n v="0"/>
    <s v="Ariadna"/>
    <s v="CMOD317343"/>
    <s v="Basis"/>
    <s v="BASIS"/>
    <s v="No"/>
    <s v="No"/>
    <s v="No"/>
    <s v="Si"/>
    <s v="No"/>
  </r>
  <r>
    <x v="8"/>
    <x v="1"/>
    <x v="0"/>
    <s v="normal"/>
    <s v="C40786880"/>
    <s v="OPM ITS Support OPS VWM CHGMGR"/>
    <s v="Vargas Aguilar Jorge"/>
    <d v="2017-05-27T08:00:00"/>
    <d v="2017-05-29T17:00:00"/>
    <s v="Seguimiento de Cables a equipo MX_SW-SF-A1-C6 ubicados en Gabinete 2111"/>
    <s v="Successful"/>
    <s v="On Time"/>
    <s v="No"/>
    <s v="Minor"/>
    <s v="Successful"/>
    <s v="On Time"/>
    <n v="1"/>
    <n v="1"/>
    <n v="0"/>
    <x v="4"/>
    <n v="0"/>
    <s v="Normal"/>
    <n v="0"/>
    <n v="0"/>
    <n v="0"/>
    <n v="0"/>
    <n v="1"/>
    <n v="0"/>
    <s v="Alejandro"/>
    <s v="CT40002753"/>
    <s v="OPM"/>
    <s v="TSS"/>
    <s v="No"/>
    <s v="No"/>
    <s v="No"/>
    <s v="Si"/>
    <s v="No"/>
  </r>
  <r>
    <x v="8"/>
    <x v="0"/>
    <x v="0"/>
    <s v="normal"/>
    <s v="C40825889"/>
    <s v="PROYECT INFRAEST ITS Support OPS VWM CHGMGR"/>
    <s v="Zozoaga Trujillo Maria De La Concepcion Monica"/>
    <d v="2017-05-26T10:00:00"/>
    <d v="2017-05-29T17:30:00"/>
    <s v="Apagado de servidor de TSMX con nombre QMXSP10P_ Rack_1317/24-25"/>
    <s v="Successful"/>
    <s v="On Time"/>
    <s v="No"/>
    <s v="Minor"/>
    <s v="Successful"/>
    <s v="On Time"/>
    <n v="1"/>
    <n v="1"/>
    <n v="0"/>
    <x v="4"/>
    <n v="0"/>
    <s v="Normal"/>
    <n v="0"/>
    <n v="0"/>
    <n v="0"/>
    <n v="0"/>
    <n v="1"/>
    <n v="0"/>
    <s v="Alejandro"/>
    <s v="CT40004595"/>
    <s v="Proyectos"/>
    <s v="ITO"/>
    <s v="No"/>
    <s v="No"/>
    <s v="No"/>
    <s v="Si"/>
    <s v="No"/>
  </r>
  <r>
    <x v="8"/>
    <x v="1"/>
    <x v="0"/>
    <s v="normal"/>
    <s v="C40826884"/>
    <s v="OPM ITS Support OPS VWM CHGMGR"/>
    <s v="Vargas Aguilar Jorge"/>
    <d v="2017-05-27T13:00:00"/>
    <d v="2017-05-29T17:00:00"/>
    <s v="Arreglo de cableado a equipos windows localizados en DCPII Gabinete 2304"/>
    <s v="Successful"/>
    <s v="On Time"/>
    <s v="No"/>
    <s v="Minor"/>
    <s v="Successful"/>
    <s v="On Time"/>
    <n v="1"/>
    <n v="1"/>
    <n v="0"/>
    <x v="4"/>
    <n v="0"/>
    <s v="Normal"/>
    <n v="0"/>
    <n v="0"/>
    <n v="0"/>
    <n v="0"/>
    <n v="1"/>
    <n v="0"/>
    <s v="Alejandro"/>
    <s v="CT40005482"/>
    <s v="OPM"/>
    <s v="TSS"/>
    <s v="No"/>
    <s v="No"/>
    <s v="No"/>
    <s v="Si"/>
    <s v="No"/>
  </r>
  <r>
    <x v="8"/>
    <x v="0"/>
    <x v="0"/>
    <s v="normal"/>
    <s v="C40827021"/>
    <s v="PROYECT INFRAEST ITS Support OPS VWM CHGMGR"/>
    <s v="Ruiz Cruz Yolanda Rosario"/>
    <d v="2017-05-24T20:30:00"/>
    <d v="2017-05-29T21:00:00"/>
    <s v="Proyecto de Migración ET2000 Argentina: Ventana de mantenimiento de la antigua infraestructura de ET2000 mientras se hace el apagado"/>
    <s v="Successful"/>
    <s v="On Time"/>
    <s v="No"/>
    <s v="Minor"/>
    <s v="Successful"/>
    <s v="On Time"/>
    <n v="1"/>
    <n v="1"/>
    <n v="0"/>
    <x v="4"/>
    <n v="0"/>
    <s v="Normal"/>
    <n v="0"/>
    <n v="0"/>
    <n v="0"/>
    <n v="0"/>
    <n v="1"/>
    <n v="0"/>
    <s v="Alejandro"/>
    <s v="-"/>
    <s v="Proyectos"/>
    <s v="ITO"/>
    <s v="No"/>
    <s v="No"/>
    <s v="No"/>
    <s v="Si"/>
    <s v="No"/>
  </r>
  <r>
    <x v="8"/>
    <x v="0"/>
    <x v="1"/>
    <s v="normal"/>
    <s v="C40829355"/>
    <s v="STORAGE ITS Support OPS VWM CHGMGR"/>
    <s v="GEORGE DAVILA JESUS JACOB"/>
    <d v="2017-05-30T10:00:00"/>
    <d v="2017-05-30T16:00:00"/>
    <s v="Cambio de Disco en Storage"/>
    <s v="Successful"/>
    <s v="On Time"/>
    <s v="No"/>
    <s v="Standard"/>
    <s v="Successful"/>
    <s v="On Time"/>
    <n v="1"/>
    <n v="1"/>
    <n v="0"/>
    <x v="4"/>
    <n v="0"/>
    <s v="Normal"/>
    <n v="0"/>
    <n v="0"/>
    <n v="0"/>
    <n v="0"/>
    <n v="1"/>
    <n v="0"/>
    <s v="Alejandro"/>
    <s v="CT40000633"/>
    <s v="Backups -Storage"/>
    <s v="ITO"/>
    <s v="No"/>
    <s v="No"/>
    <s v="No"/>
    <s v="Si"/>
    <s v="No"/>
  </r>
  <r>
    <x v="13"/>
    <x v="0"/>
    <x v="0"/>
    <s v="emergency"/>
    <s v="CRQ230116"/>
    <s v="Css-Mex.GpoModelo-Admon-Windows"/>
    <s v="EDGAR CORTEZ OSORNIO"/>
    <d v="2017-05-13T13:00:00"/>
    <d v="2017-05-29T23:59:00"/>
    <s v="WO10561438 Instalacion de security updates KB012212 y KB012215  (MS17-010) Windows Server 2008, 2003 y 2012"/>
    <s v="Successful"/>
    <s v="On Time"/>
    <s v="No"/>
    <s v="Minor"/>
    <s v="Successful"/>
    <s v="On Time"/>
    <n v="1"/>
    <n v="1"/>
    <n v="0"/>
    <x v="4"/>
    <n v="0"/>
    <s v="Emergency"/>
    <n v="1"/>
    <n v="0"/>
    <n v="0"/>
    <n v="0"/>
    <n v="1"/>
    <n v="0"/>
    <s v="Fernando"/>
    <s v="-"/>
    <s v="DPO Windows"/>
    <s v="ITO"/>
    <s v="No"/>
    <s v="No"/>
    <s v="No"/>
    <s v="Si"/>
    <s v="No"/>
  </r>
  <r>
    <x v="13"/>
    <x v="0"/>
    <x v="0"/>
    <s v="normal"/>
    <s v="CRQ230027"/>
    <s v="Css-Mex.GpoModelo-Admon-DBA"/>
    <s v="ROBERTO CARLOS BASTIDA RENTERIA"/>
    <d v="2017-05-22T09:00:00"/>
    <d v="2017-05-29T18:00:00"/>
    <s v="WO10285795 Hacer pruebas de restauración de Base de Datos productivas."/>
    <s v="Successful"/>
    <s v="On Time"/>
    <s v="No"/>
    <s v="Minor"/>
    <s v="Successful"/>
    <s v="On Time"/>
    <n v="1"/>
    <n v="1"/>
    <n v="0"/>
    <x v="4"/>
    <n v="0"/>
    <s v="Normal"/>
    <n v="0"/>
    <n v="0"/>
    <n v="0"/>
    <n v="0"/>
    <n v="1"/>
    <n v="0"/>
    <s v="Fernando"/>
    <s v="-"/>
    <s v="Base de datos"/>
    <s v="ITO"/>
    <s v="No"/>
    <s v="No"/>
    <s v="No"/>
    <s v="Si"/>
    <s v="No"/>
  </r>
  <r>
    <x v="13"/>
    <x v="0"/>
    <x v="0"/>
    <s v="normal"/>
    <s v="CRQ230651"/>
    <s v="Css-Mex.GpoModelo-Admon-Windows"/>
    <s v="EDGAR CORTEZ OSORNIO"/>
    <d v="2017-05-24T11:00:00"/>
    <d v="2017-05-29T18:00:00"/>
    <s v="10529964 Decomiso de los Servidores  DC’s"/>
    <s v="Successful"/>
    <s v="On Time"/>
    <s v="No"/>
    <s v="Minor"/>
    <s v="Successful"/>
    <s v="On Time"/>
    <n v="1"/>
    <n v="1"/>
    <n v="0"/>
    <x v="4"/>
    <n v="0"/>
    <s v="Normal"/>
    <n v="0"/>
    <n v="0"/>
    <n v="0"/>
    <n v="0"/>
    <n v="1"/>
    <n v="0"/>
    <s v="Fernando"/>
    <s v="-"/>
    <s v="DPO Windows"/>
    <s v="ITO"/>
    <s v="No"/>
    <s v="No"/>
    <s v="No"/>
    <s v="Si"/>
    <s v="No"/>
  </r>
  <r>
    <x v="13"/>
    <x v="1"/>
    <x v="1"/>
    <s v="normal"/>
    <s v="CRQ230949"/>
    <s v="Tss-Mx.GpoModelo-Voz"/>
    <s v="MARIA DIEGO CERERO"/>
    <d v="2017-05-25T10:00:00"/>
    <d v="2017-05-31T17:00:00"/>
    <s v="WO10564039 Actualizar Ci´s en CMDB"/>
    <s v="Successful"/>
    <s v="On Time"/>
    <s v="No"/>
    <s v="Standard"/>
    <s v="Successful"/>
    <s v="On Time"/>
    <n v="1"/>
    <n v="1"/>
    <n v="0"/>
    <x v="4"/>
    <n v="0"/>
    <s v="Normal"/>
    <n v="0"/>
    <n v="0"/>
    <n v="0"/>
    <n v="0"/>
    <n v="1"/>
    <n v="0"/>
    <s v="Fernando"/>
    <s v="-"/>
    <s v="Voice"/>
    <s v="TSS"/>
    <s v="No"/>
    <s v="No"/>
    <s v="No"/>
    <s v="Si"/>
    <s v="No"/>
  </r>
  <r>
    <x v="13"/>
    <x v="0"/>
    <x v="0"/>
    <s v="normal"/>
    <s v="CRQ230972"/>
    <s v="CSS-Mex.GpoModelo-Proyectos"/>
    <s v="CARLOS AARON CASTILLO "/>
    <d v="2017-05-26T13:00:00"/>
    <d v="2017-05-29T22:00:00"/>
    <s v="SLT | W10529435 Decomisar Servidores Virtuales de Infraestructura VDI Mexico y agregar vlan."/>
    <s v="Successful"/>
    <s v="On Time"/>
    <s v="No"/>
    <s v="Minor"/>
    <s v="Successful"/>
    <s v="On Time"/>
    <n v="1"/>
    <n v="1"/>
    <n v="0"/>
    <x v="4"/>
    <n v="1"/>
    <s v="SLT"/>
    <n v="0"/>
    <n v="0"/>
    <n v="0"/>
    <n v="0"/>
    <n v="1"/>
    <n v="0"/>
    <s v="Fernando"/>
    <s v="-"/>
    <s v="Proyectos"/>
    <s v="ITO"/>
    <s v="No"/>
    <s v="No"/>
    <s v="No"/>
    <s v="Si"/>
    <s v="No"/>
  </r>
  <r>
    <x v="8"/>
    <x v="0"/>
    <x v="0"/>
    <s v="normal"/>
    <s v="C40808603"/>
    <s v="FACILITIES ITS Support OPS VWM CHGMGR"/>
    <s v="Alvarado Pacheco Milthon Christian"/>
    <d v="2017-05-01T18:00:00"/>
    <d v="2017-05-30T18:00:00"/>
    <s v="Instalación de equipo electrico nuevo en Data Center Finsa &quot;PROYECTO KUKULCAN 5a ETAPA : Instalacion de 6 tableros RPP&quot;"/>
    <s v="Successful"/>
    <s v="On Time"/>
    <s v="No"/>
    <s v="Minor"/>
    <s v="Successful"/>
    <s v="On Time"/>
    <n v="1"/>
    <n v="1"/>
    <n v="0"/>
    <x v="4"/>
    <n v="0"/>
    <s v="Normal"/>
    <n v="0"/>
    <n v="0"/>
    <n v="0"/>
    <n v="0"/>
    <n v="1"/>
    <n v="0"/>
    <s v="Alejandro"/>
    <s v="CT40009661"/>
    <s v="DCI"/>
    <s v="ITO"/>
    <s v="No"/>
    <s v="No"/>
    <s v="No"/>
    <s v="Si"/>
    <s v="No"/>
  </r>
  <r>
    <x v="8"/>
    <x v="1"/>
    <x v="0"/>
    <s v="normal"/>
    <s v="C40826047"/>
    <s v="TELECOM WAN ITS Support OPS VWM CHGMGR"/>
    <s v="Fernandez Hernandez Israel"/>
    <d v="2017-05-29T12:30:00"/>
    <d v="2017-05-30T17:00:00"/>
    <s v="Pruebas de Certificados para autenticacion VPN de HO"/>
    <s v="Successful"/>
    <s v="On Time"/>
    <s v="No"/>
    <s v="Minor"/>
    <s v="Successful"/>
    <s v="On Time"/>
    <n v="1"/>
    <n v="1"/>
    <n v="0"/>
    <x v="4"/>
    <n v="0"/>
    <s v="Normal"/>
    <n v="0"/>
    <n v="0"/>
    <n v="0"/>
    <n v="0"/>
    <n v="1"/>
    <n v="0"/>
    <s v="Alejandro"/>
    <s v="CT40005317"/>
    <s v="WAN"/>
    <s v="TSS"/>
    <s v="No"/>
    <s v="No"/>
    <s v="No"/>
    <s v="Si"/>
    <s v="No"/>
  </r>
  <r>
    <x v="5"/>
    <x v="2"/>
    <x v="0"/>
    <s v="normal"/>
    <s v="C001111012"/>
    <s v="DS.ISD.MX.LBU.IMPLEMENTER"/>
    <s v="Gandara Trujillo Jose Alberto"/>
    <d v="2017-05-30T23:00:00"/>
    <d v="2017-05-31T01:00:00"/>
    <s v="Actualización de Matriz LBU en BD InConcert"/>
    <s v="Successful"/>
    <s v="On Time"/>
    <s v="No"/>
    <s v="Minor"/>
    <s v="Successful"/>
    <s v="On Time"/>
    <n v="1"/>
    <n v="1"/>
    <n v="0"/>
    <x v="4"/>
    <n v="0"/>
    <s v="Normal"/>
    <n v="0"/>
    <n v="0"/>
    <n v="0"/>
    <n v="0"/>
    <n v="1"/>
    <n v="0"/>
    <s v="Karina"/>
    <s v="-"/>
    <s v="PME"/>
    <s v="PME"/>
    <s v="No"/>
    <s v="No"/>
    <s v="No"/>
    <s v="Si"/>
    <s v="No"/>
  </r>
  <r>
    <x v="6"/>
    <x v="0"/>
    <x v="0"/>
    <s v="normal"/>
    <s v="C001114064"/>
    <s v="C.DPS.HU.DCO.DSI.LR-ESX"/>
    <s v="Miszti Lajos"/>
    <d v="2017-05-31T03:00:00"/>
    <d v="2017-05-31T16:00:00"/>
    <s v="T-SYSTEMS MEXICO | SHDQRO | SHDQRO-CT cluster | shdqroznd01 | Extend VM memory to 6 GB"/>
    <s v="Successful"/>
    <s v="On Time"/>
    <s v="No"/>
    <s v="Minor"/>
    <s v="Successful"/>
    <s v="On Time"/>
    <n v="1"/>
    <n v="1"/>
    <n v="0"/>
    <x v="4"/>
    <n v="0"/>
    <s v="Normal"/>
    <n v="0"/>
    <n v="0"/>
    <n v="0"/>
    <n v="0"/>
    <n v="1"/>
    <n v="0"/>
    <s v="Ariadna"/>
    <s v="-"/>
    <s v="DSI"/>
    <s v="ITO"/>
    <s v="No"/>
    <s v="No"/>
    <s v="No"/>
    <s v="Si"/>
    <s v="No"/>
  </r>
  <r>
    <x v="15"/>
    <x v="0"/>
    <x v="1"/>
    <s v="normal"/>
    <s v="C001114805"/>
    <s v="C.SAP.MX.AA.GDH.MX-BASIS"/>
    <s v="Torres Campos Gustavo Adolfo"/>
    <d v="2017-05-30T14:00:00"/>
    <d v="2017-05-30T17:00:00"/>
    <s v="IMPERQUIMIA / SAP - BASIS / DEVELOPMENT / ERD / TSMX - ADD_ON ABAP_classic env. (SPAM/SAINT) /CCAB; ITO.CAB pre-approved [4EP]"/>
    <s v="Successful"/>
    <s v="On Time"/>
    <s v="No"/>
    <s v="Standard"/>
    <s v="Successful"/>
    <s v="On Time"/>
    <n v="1"/>
    <n v="1"/>
    <n v="0"/>
    <x v="4"/>
    <n v="0"/>
    <s v="Normal"/>
    <n v="0"/>
    <n v="0"/>
    <n v="0"/>
    <n v="0"/>
    <n v="1"/>
    <n v="0"/>
    <s v="Karina"/>
    <s v="CMOD318855"/>
    <s v="Basis"/>
    <s v="BASIS"/>
    <s v="No"/>
    <s v="No"/>
    <s v="No"/>
    <s v="Si"/>
    <s v="No"/>
  </r>
  <r>
    <x v="12"/>
    <x v="0"/>
    <x v="1"/>
    <s v="normal"/>
    <s v="C001117927"/>
    <s v="C.SAP.MX.AA.GDH.MX-BASIS"/>
    <s v="Torres Campos Gustavo Adolfo"/>
    <d v="2017-05-30T15:00:00"/>
    <d v="2017-05-30T17:00:00"/>
    <s v="[GDG] / [ SAP TS-MX] / [PRO] / [GRP] / [ MX] - SNOTE / ITO.CAB pre-approved"/>
    <s v="Successful"/>
    <s v="On Time"/>
    <s v="No"/>
    <s v="Standard"/>
    <s v="Successful"/>
    <s v="On Time"/>
    <n v="1"/>
    <n v="1"/>
    <n v="0"/>
    <x v="4"/>
    <n v="0"/>
    <s v="Normal"/>
    <n v="0"/>
    <n v="0"/>
    <n v="0"/>
    <n v="0"/>
    <n v="1"/>
    <n v="0"/>
    <s v="Karina"/>
    <s v="CMOD317142"/>
    <s v="Basis"/>
    <s v="BASIS"/>
    <s v="No"/>
    <s v="No"/>
    <s v="No"/>
    <s v="Si"/>
    <s v="No"/>
  </r>
  <r>
    <x v="12"/>
    <x v="0"/>
    <x v="1"/>
    <s v="normal"/>
    <s v="C001118048"/>
    <s v="C.SAP.MX.AA.GDH.MX-BASIS"/>
    <s v="Gomez Hernandez Saday Rubi "/>
    <d v="2017-05-31T11:00:00"/>
    <d v="2017-05-31T13:00:00"/>
    <s v="[GDG] / [ SAP TS-MX ] / [DES] / [GRD] / [MX ] - Implementation of support packages for ABAP (SPAM/SAINT)_classic env. /CCAB; ITO.CAB pre-approved [4EP]"/>
    <s v="Successful"/>
    <s v="On Time"/>
    <s v="No"/>
    <s v="Standard"/>
    <s v="Successful"/>
    <s v="On Time"/>
    <n v="1"/>
    <n v="1"/>
    <n v="0"/>
    <x v="4"/>
    <n v="0"/>
    <s v="Normal"/>
    <n v="0"/>
    <n v="0"/>
    <n v="0"/>
    <n v="0"/>
    <n v="1"/>
    <n v="0"/>
    <s v="Karina"/>
    <s v="CMOD318853"/>
    <s v="Basis"/>
    <s v="BASIS"/>
    <s v="No"/>
    <s v="No"/>
    <s v="No"/>
    <s v="Si"/>
    <s v="No"/>
  </r>
  <r>
    <x v="12"/>
    <x v="0"/>
    <x v="1"/>
    <s v="normal"/>
    <s v="C001119026"/>
    <s v="C.SAP.MX.AA.GDH.MX-BASIS"/>
    <s v="Donge Vargas Oscar  "/>
    <d v="2017-05-30T16:00:00"/>
    <d v="2017-05-30T18:00:00"/>
    <s v="[GDG] / [ SAP TS-MX ] / [DEV] / [DES] / [MX ] - Implementation of support packages for ABAP (SPAM/SAINT)_classic env. / CCAB; CSS.CAB pre-approved [4EP]"/>
    <s v="Successful"/>
    <s v="On Time"/>
    <s v="No"/>
    <s v="Standard"/>
    <s v="Successful"/>
    <s v="On Time"/>
    <n v="1"/>
    <n v="1"/>
    <n v="0"/>
    <x v="4"/>
    <n v="0"/>
    <s v="Normal"/>
    <n v="0"/>
    <n v="0"/>
    <n v="0"/>
    <n v="0"/>
    <n v="1"/>
    <n v="0"/>
    <s v="Karina"/>
    <s v="CMOD318853"/>
    <s v="Basis"/>
    <s v="BASIS"/>
    <s v="No"/>
    <s v="No"/>
    <s v="No"/>
    <s v="Si"/>
    <s v="No"/>
  </r>
  <r>
    <x v="17"/>
    <x v="0"/>
    <x v="1"/>
    <s v="normal"/>
    <s v="C001119098"/>
    <s v="C.SAP.MX.AA.SAP-BASIS"/>
    <s v="Luna Olaya Andrew Baldemar"/>
    <d v="2017-05-30T23:00:00"/>
    <d v="2017-05-31T13:00:00"/>
    <s v="MEXICHEM / T01 - Implementation of support packages for ABAP (SPAM/SAINT) / CCAB; ITO.CAB pre-approved [4EP]"/>
    <s v="Successful"/>
    <s v="On Time"/>
    <s v="No"/>
    <s v="Standard"/>
    <s v="Successful"/>
    <s v="On Time"/>
    <n v="1"/>
    <n v="1"/>
    <n v="0"/>
    <x v="4"/>
    <n v="0"/>
    <s v="Normal"/>
    <n v="0"/>
    <n v="0"/>
    <n v="0"/>
    <n v="0"/>
    <n v="1"/>
    <n v="0"/>
    <s v="Maria del Carmen"/>
    <s v="CMOD318037"/>
    <s v="Basis"/>
    <s v="BASIS"/>
    <s v="No"/>
    <s v="No"/>
    <s v="No"/>
    <s v="Si"/>
    <s v="No"/>
  </r>
  <r>
    <x v="9"/>
    <x v="0"/>
    <x v="1"/>
    <s v="normal"/>
    <s v="C001119161"/>
    <s v="C.SAP.MX.AA.GDH.MX-BASIS"/>
    <s v="Coyotecatl Tecanhuey Lucero"/>
    <d v="2017-05-31T07:00:00"/>
    <d v="2017-05-31T11:00:00"/>
    <s v="HABC / BASIS /DEVELOPMENT/ CRD / Outage=YES/ TSMX - KERNEL_Update /CCAB; CSS.CAB pre-approved [4EP]"/>
    <s v="Successful"/>
    <s v="On Time"/>
    <s v="No"/>
    <s v="Standard"/>
    <s v="Successful"/>
    <s v="On Time"/>
    <n v="1"/>
    <n v="1"/>
    <n v="0"/>
    <x v="4"/>
    <n v="0"/>
    <s v="Normal"/>
    <n v="0"/>
    <n v="0"/>
    <n v="0"/>
    <n v="0"/>
    <n v="1"/>
    <n v="0"/>
    <s v="Karina"/>
    <s v="CMOD317140"/>
    <s v="Basis"/>
    <s v="BASIS"/>
    <s v="No"/>
    <s v="No"/>
    <s v="No"/>
    <s v="Si"/>
    <s v="No"/>
  </r>
  <r>
    <x v="9"/>
    <x v="0"/>
    <x v="1"/>
    <s v="normal"/>
    <s v="C001119182"/>
    <s v="C.SAP.MX.AA.GDH.MX-BASIS"/>
    <s v="Hamud Cesin Socorro Denise"/>
    <d v="2017-05-31T11:00:00"/>
    <d v="2017-05-31T13:00:00"/>
    <s v="HABC/ BASIS / PRODUCTION / PRO / TSMX - SNOTE / ITO.CAB pre-approved"/>
    <s v="Successful"/>
    <s v="On Time"/>
    <s v="No"/>
    <s v="Standard"/>
    <s v="Successful"/>
    <s v="On Time"/>
    <n v="1"/>
    <n v="1"/>
    <n v="0"/>
    <x v="4"/>
    <n v="0"/>
    <s v="Normal"/>
    <n v="0"/>
    <n v="0"/>
    <n v="0"/>
    <n v="0"/>
    <n v="1"/>
    <n v="0"/>
    <s v="Karina"/>
    <s v="CMOD317142"/>
    <s v="Basis"/>
    <s v="BASIS"/>
    <s v="No"/>
    <s v="No"/>
    <s v="No"/>
    <s v="Si"/>
    <s v="No"/>
  </r>
  <r>
    <x v="9"/>
    <x v="0"/>
    <x v="1"/>
    <s v="normal"/>
    <s v="C001120575"/>
    <s v="C.SAP.MX.AA.GDH.MX-BASIS"/>
    <s v="Hamud Cesin Socorro Denise"/>
    <d v="2017-05-31T07:00:00"/>
    <d v="2017-05-31T11:00:00"/>
    <s v="HABC / SAP BASIS / TEST / PQC / Outage=YES/ TSMX - KERNEL_Update / CCAB; ITO.CAB pre-approved [4EP]"/>
    <s v="Successful"/>
    <s v="On Time"/>
    <s v="No"/>
    <s v="Standard"/>
    <s v="Successful"/>
    <s v="On Time"/>
    <n v="1"/>
    <n v="1"/>
    <n v="0"/>
    <x v="4"/>
    <n v="0"/>
    <s v="Normal"/>
    <n v="0"/>
    <n v="0"/>
    <n v="0"/>
    <n v="0"/>
    <n v="1"/>
    <n v="0"/>
    <s v="Karina"/>
    <s v="CMOD317140"/>
    <s v="Basis"/>
    <s v="BASIS"/>
    <s v="No"/>
    <s v="No"/>
    <s v="No"/>
    <s v="Si"/>
    <s v="No"/>
  </r>
  <r>
    <x v="11"/>
    <x v="0"/>
    <x v="1"/>
    <s v="normal"/>
    <s v="C001122467"/>
    <s v="C.SAP.MX.AA.GDH.MX-BASIS"/>
    <s v="Pacheco Ramirez Victor"/>
    <d v="2017-05-30T16:00:00"/>
    <d v="2017-05-30T17:00:00"/>
    <s v="GRUPO KUO / [ SAP - MX ] / {PRO ] / PHR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22483"/>
    <s v="C.SAP.MX.AA.GDH.MX-BASIS"/>
    <s v="Acosta Medina Marco Antonio"/>
    <d v="2017-05-31T14:30:00"/>
    <d v="2017-05-31T15:30:00"/>
    <s v="GRUPO KUO / [ SAP - MX ] / QA / QAE / SAP Parameter Change_Offline /CCAB; ITO.CAB pre-approved [4EP]"/>
    <s v="Successful"/>
    <s v="On Time"/>
    <s v="No"/>
    <s v="Standard"/>
    <s v="Successful"/>
    <s v="On Time"/>
    <n v="1"/>
    <n v="1"/>
    <n v="0"/>
    <x v="4"/>
    <n v="0"/>
    <s v="Normal"/>
    <n v="0"/>
    <n v="0"/>
    <n v="0"/>
    <n v="0"/>
    <n v="1"/>
    <n v="0"/>
    <s v="Ariadna"/>
    <s v="CMOD317344"/>
    <s v="Basis"/>
    <s v="BASIS"/>
    <s v="No"/>
    <s v="No"/>
    <s v="No"/>
    <s v="Si"/>
    <s v="No"/>
  </r>
  <r>
    <x v="1"/>
    <x v="0"/>
    <x v="1"/>
    <s v="normal"/>
    <s v="C001122512"/>
    <s v="C.AMER.MX.SBO.BK.ST"/>
    <s v="Consuegra Barba Jose Arturo"/>
    <d v="2017-05-30T14:00:00"/>
    <d v="2017-05-30T20:00:00"/>
    <s v="AMER | VITRO | Restart Server smsdircom"/>
    <s v="Successful"/>
    <s v="On Time"/>
    <s v="No"/>
    <s v="Standard"/>
    <s v="Successful"/>
    <s v="On Time"/>
    <n v="1"/>
    <n v="1"/>
    <n v="0"/>
    <x v="4"/>
    <n v="0"/>
    <s v="Normal"/>
    <n v="0"/>
    <n v="0"/>
    <n v="0"/>
    <n v="0"/>
    <n v="1"/>
    <n v="0"/>
    <s v="Maria del Carmen"/>
    <s v="C000763299"/>
    <s v="Backups -Storage"/>
    <s v="ITO"/>
    <s v="No"/>
    <s v="No"/>
    <s v="No"/>
    <s v="Si"/>
    <s v="No"/>
  </r>
  <r>
    <x v="1"/>
    <x v="0"/>
    <x v="1"/>
    <s v="normal"/>
    <s v="C001122581"/>
    <s v="C.SAP.MX.AA.SAP-BASIS"/>
    <s v="Hernandez Jacinto Marco Antonio"/>
    <d v="2017-05-30T23:00:00"/>
    <d v="2017-05-31T04:00:00"/>
    <s v="VITRO | SAP BASIS | EDE &amp; MDD | EDE-AH4HA136 MDD-AH4HA174 | Outage=Yes | Support to restart |Pre- Approval"/>
    <s v="Successful"/>
    <s v="On Time"/>
    <s v="No"/>
    <s v="Standard"/>
    <s v="Successful"/>
    <s v="On Time"/>
    <n v="1"/>
    <n v="1"/>
    <n v="0"/>
    <x v="4"/>
    <n v="0"/>
    <s v="Normal"/>
    <n v="0"/>
    <n v="0"/>
    <n v="0"/>
    <n v="0"/>
    <n v="1"/>
    <n v="0"/>
    <s v="Maria del Carmen"/>
    <s v="C000104039"/>
    <s v="Basis"/>
    <s v="BASIS"/>
    <s v="No"/>
    <s v="No"/>
    <s v="No"/>
    <s v="Si"/>
    <s v="No"/>
  </r>
  <r>
    <x v="11"/>
    <x v="0"/>
    <x v="1"/>
    <s v="normal"/>
    <s v="C001124088"/>
    <s v="C.SAP.MX.AA.GDH.MX-BASIS"/>
    <s v="Pacheco Ramirez Victor"/>
    <d v="2017-05-31T14:00:00"/>
    <d v="2017-05-31T15:00:00"/>
    <s v="GRUPO KUO / [ SAP - MX ] / {PRO ] / PRD / [ MX ] - SAP Parameter Change_Online / CCAB; ITO.CAB pre-approved [4EP]"/>
    <s v="Successful"/>
    <s v="On Time"/>
    <s v="No"/>
    <s v="Standard"/>
    <s v="Successful"/>
    <s v="On Time"/>
    <n v="1"/>
    <n v="1"/>
    <n v="0"/>
    <x v="4"/>
    <n v="0"/>
    <s v="Normal"/>
    <n v="0"/>
    <n v="0"/>
    <n v="0"/>
    <n v="0"/>
    <n v="1"/>
    <n v="0"/>
    <s v="Ariadna"/>
    <s v="CMOD317343"/>
    <s v="Basis"/>
    <s v="BASIS"/>
    <s v="No"/>
    <s v="No"/>
    <s v="No"/>
    <s v="Si"/>
    <s v="No"/>
  </r>
  <r>
    <x v="11"/>
    <x v="0"/>
    <x v="1"/>
    <s v="normal"/>
    <s v="C001124090"/>
    <s v="C.SAP.MX.AA.GDH.MX-BASIS"/>
    <s v="Pacheco Ramirez Victor"/>
    <d v="2017-05-31T15:00:00"/>
    <d v="2017-05-31T16:00:00"/>
    <s v="GRUPO KUO / [ SAP - MX ] / {PRO ] / PR4 / [ MX ] - SAP Parameter Change_Online / CCAB; ITO.CAB pre-approved [4EP]"/>
    <s v="Successful"/>
    <s v="On Time"/>
    <s v="No"/>
    <s v="Standard"/>
    <s v="Successful"/>
    <s v="On Time"/>
    <n v="1"/>
    <n v="1"/>
    <n v="0"/>
    <x v="4"/>
    <n v="0"/>
    <s v="Normal"/>
    <n v="0"/>
    <n v="0"/>
    <n v="0"/>
    <n v="0"/>
    <n v="1"/>
    <n v="0"/>
    <s v="Ariadna"/>
    <s v="CMOD317343"/>
    <s v="Basis"/>
    <s v="BASIS"/>
    <s v="No"/>
    <s v="No"/>
    <s v="No"/>
    <s v="Si"/>
    <s v="No"/>
  </r>
  <r>
    <x v="4"/>
    <x v="1"/>
    <x v="0"/>
    <s v="emergency"/>
    <s v="MEX-8536"/>
    <s v="Telco WAN"/>
    <s v="Javier Alberto Gonzalez Diaz"/>
    <d v="2017-05-31T09:30:00"/>
    <d v="2017-05-31T10:30:00"/>
    <s v="Cisco ASA | Adapt ACL for Orange VPN tunnel_ Emergency Change"/>
    <s v="Successful"/>
    <s v="On Time"/>
    <s v="No"/>
    <s v="Minor"/>
    <s v="Successful"/>
    <s v="On Time"/>
    <n v="1"/>
    <n v="1"/>
    <n v="0"/>
    <x v="4"/>
    <n v="0"/>
    <s v="Emergency"/>
    <n v="1"/>
    <n v="0"/>
    <n v="0"/>
    <n v="0"/>
    <n v="1"/>
    <n v="0"/>
    <s v="Maria del Carmen"/>
    <s v="-"/>
    <s v="WAN"/>
    <s v="TSS"/>
    <s v="No"/>
    <s v="No"/>
    <s v="No"/>
    <s v="Si"/>
    <s v="No"/>
  </r>
  <r>
    <x v="1"/>
    <x v="0"/>
    <x v="1"/>
    <s v="normal"/>
    <s v="C001031467"/>
    <s v="C.AMER.MX.WINTEL.VITRO"/>
    <s v="Rocha Zepeda Juan Carlos"/>
    <d v="2017-05-30T12:00:00"/>
    <d v="2017-05-31T18:00:00"/>
    <s v="AMER | VITRO | Restart VUSKMS-V Software licensing frozen"/>
    <s v="Successful"/>
    <s v="On Time"/>
    <s v="No"/>
    <s v="Standard"/>
    <s v="Successful"/>
    <s v="On Time"/>
    <n v="1"/>
    <n v="1"/>
    <n v="0"/>
    <x v="4"/>
    <n v="0"/>
    <s v="Normal"/>
    <n v="0"/>
    <n v="0"/>
    <n v="0"/>
    <n v="0"/>
    <n v="1"/>
    <n v="0"/>
    <s v="Maria del Carmen"/>
    <s v="C000763299"/>
    <s v="DPO Windows"/>
    <s v="ITO"/>
    <s v="No"/>
    <s v="No"/>
    <s v="No"/>
    <s v="Si"/>
    <s v="No"/>
  </r>
  <r>
    <x v="1"/>
    <x v="1"/>
    <x v="1"/>
    <s v="normal"/>
    <s v="C001103913"/>
    <s v="TS.CP.MX.SIC.LAN.VITRO"/>
    <s v="Alvarez Mendoza Fermin"/>
    <d v="2017-05-30T17:00:00"/>
    <d v="2017-05-31T17:00:00"/>
    <s v="VITRO | Liberacion a Operacion de Red en Mercado de Repuestos - Vitro Flex - Preaprobado."/>
    <s v="Successful"/>
    <s v="On Time"/>
    <s v="No"/>
    <s v="Standard"/>
    <s v="Successful"/>
    <s v="On Time"/>
    <n v="1"/>
    <n v="1"/>
    <n v="0"/>
    <x v="4"/>
    <n v="0"/>
    <s v="Normal"/>
    <n v="0"/>
    <n v="0"/>
    <n v="0"/>
    <n v="0"/>
    <n v="1"/>
    <n v="0"/>
    <s v="Maria del Carmen"/>
    <s v="C000184276"/>
    <s v="LAN"/>
    <s v="TSS"/>
    <s v="No"/>
    <s v="No"/>
    <s v="No"/>
    <s v="Si"/>
    <s v="No"/>
  </r>
  <r>
    <x v="28"/>
    <x v="0"/>
    <x v="0"/>
    <s v="normal"/>
    <s v="C001112787"/>
    <s v="SE.AA.MX.SDM.LOCAL"/>
    <s v="Gonzalez Huerta Norma Gabriela"/>
    <d v="2017-05-25T11:00:00"/>
    <d v="2017-05-31T22:00:00"/>
    <s v="NUESTRA CAJA | Apagado de servidores físicos en DC Puebla I | Fase 1"/>
    <s v="Successful"/>
    <s v="On Time"/>
    <s v="No"/>
    <s v="Minor"/>
    <s v="Successful"/>
    <s v="On Time"/>
    <n v="1"/>
    <n v="1"/>
    <n v="0"/>
    <x v="4"/>
    <n v="0"/>
    <s v="Normal"/>
    <n v="0"/>
    <n v="0"/>
    <n v="0"/>
    <n v="0"/>
    <n v="1"/>
    <n v="0"/>
    <s v="Karina"/>
    <s v="C000630033"/>
    <s v="SDM"/>
    <s v="ITO"/>
    <s v="No"/>
    <s v="No"/>
    <s v="No"/>
    <s v="Si"/>
    <s v="No"/>
  </r>
  <r>
    <x v="19"/>
    <x v="0"/>
    <x v="0"/>
    <s v="normal"/>
    <s v="C001112972"/>
    <s v="SE.AA.MX.SDM.LOCAL"/>
    <s v="Gonzalez Huerta Norma Gabriela"/>
    <d v="2017-05-29T08:00:00"/>
    <d v="2017-05-31T17:00:00"/>
    <s v="IICA | Acompañamiento durante instalación de MSSQL Server Data Tools en el servidor PRD: ICAQROAES01."/>
    <s v="Successful"/>
    <s v="On Time"/>
    <s v="No"/>
    <s v="Minor"/>
    <s v="Successful"/>
    <s v="On Time"/>
    <n v="1"/>
    <n v="1"/>
    <n v="0"/>
    <x v="4"/>
    <n v="0"/>
    <s v="Normal"/>
    <n v="0"/>
    <n v="0"/>
    <n v="0"/>
    <n v="0"/>
    <n v="1"/>
    <n v="0"/>
    <s v="Karina"/>
    <s v="C000961078"/>
    <s v="SDM"/>
    <s v="ITO"/>
    <s v="No"/>
    <s v="No"/>
    <s v="No"/>
    <s v="Si"/>
    <s v="No"/>
  </r>
  <r>
    <x v="12"/>
    <x v="0"/>
    <x v="0"/>
    <s v="normal"/>
    <s v="C001113033"/>
    <s v="C.SAP.MX.AA.GDH.MX-BASIS"/>
    <s v="Gomez Hernandez Saday Rubi "/>
    <d v="2017-05-31T17:00:00"/>
    <d v="2017-05-31T22:00:00"/>
    <s v="[GDG] / [ SAP -TS] / [DEV] / [GXD] / [ MX] - Deployment"/>
    <s v="Successful"/>
    <s v="On Time"/>
    <s v="No"/>
    <s v="Minor"/>
    <s v="Successful"/>
    <s v="On Time"/>
    <n v="1"/>
    <n v="1"/>
    <n v="0"/>
    <x v="4"/>
    <n v="0"/>
    <s v="Normal"/>
    <n v="0"/>
    <n v="0"/>
    <n v="0"/>
    <n v="0"/>
    <n v="1"/>
    <n v="0"/>
    <s v="Karina"/>
    <s v="-"/>
    <s v="Basis"/>
    <s v="BASIS"/>
    <s v="No"/>
    <s v="No"/>
    <s v="No"/>
    <s v="Si"/>
    <s v="No"/>
  </r>
  <r>
    <x v="10"/>
    <x v="0"/>
    <x v="0"/>
    <s v="normal"/>
    <s v="C001114506"/>
    <s v="C.SAP.MX.AA.GDH.MX-BASIS"/>
    <s v="Escalante Gonzalez Carlos"/>
    <d v="2017-05-29T14:00:00"/>
    <d v="2017-05-31T21:00:00"/>
    <s v="GRUPO Q / SAP-TSMX / QUALITY / GEQ / QRO. - Monitoring configuration for EWA Report generation"/>
    <s v="Successful"/>
    <s v="On Time"/>
    <s v="No"/>
    <s v="Minor"/>
    <s v="Successful"/>
    <s v="On Time"/>
    <n v="1"/>
    <n v="1"/>
    <n v="0"/>
    <x v="4"/>
    <n v="0"/>
    <s v="Normal"/>
    <n v="0"/>
    <n v="0"/>
    <n v="0"/>
    <n v="0"/>
    <n v="1"/>
    <n v="0"/>
    <s v="Karina"/>
    <s v="-"/>
    <s v="Basis"/>
    <s v="BASIS"/>
    <s v="No"/>
    <s v="No"/>
    <s v="No"/>
    <s v="Si"/>
    <s v="No"/>
  </r>
  <r>
    <x v="5"/>
    <x v="0"/>
    <x v="0"/>
    <s v="normal"/>
    <s v="C001114791"/>
    <s v="SE.AMER.MX.OPM-TSMX"/>
    <s v="Cordero Garcia Eder Jose "/>
    <d v="2017-05-24T19:00:00"/>
    <d v="2017-05-31T23:59:00"/>
    <s v="TSMX | PQIT | Cambio de configuración de Proxy y DNS actuales a nueva cadena Proxy y DNS de Alemania"/>
    <s v="Successful"/>
    <s v="On Time"/>
    <s v="No"/>
    <s v="Minor"/>
    <s v="Successful"/>
    <s v="On Time"/>
    <n v="1"/>
    <n v="1"/>
    <n v="0"/>
    <x v="4"/>
    <n v="0"/>
    <s v="Normal"/>
    <n v="0"/>
    <n v="0"/>
    <n v="0"/>
    <n v="0"/>
    <n v="1"/>
    <n v="0"/>
    <s v="Karina"/>
    <s v="-"/>
    <s v="OPM"/>
    <s v="ITO"/>
    <s v="No"/>
    <s v="No"/>
    <s v="No"/>
    <s v="Si"/>
    <s v="No"/>
  </r>
  <r>
    <x v="15"/>
    <x v="0"/>
    <x v="1"/>
    <s v="normal"/>
    <s v="C001114820"/>
    <s v="C.SAP.MX.AA.GDH.MX-BASIS"/>
    <s v="Torres Campos Gustavo Adolfo"/>
    <d v="2017-05-31T14:00:00"/>
    <d v="2017-05-31T17:00:00"/>
    <s v="IMPERQUIMIA / SAP - BASIS / DEVELOPMENT / CRD / TSMX - ADD_ON ABAP_classic env. (SPAM/SAINT) /CCAB; ITO.CAB pre-approved [4EP]"/>
    <s v="Successful"/>
    <s v="On Time"/>
    <s v="No"/>
    <s v="Standard"/>
    <s v="Successful"/>
    <s v="On Time"/>
    <n v="1"/>
    <n v="1"/>
    <n v="0"/>
    <x v="4"/>
    <n v="0"/>
    <s v="Normal"/>
    <n v="0"/>
    <n v="0"/>
    <n v="0"/>
    <n v="0"/>
    <n v="1"/>
    <n v="0"/>
    <s v="Karina"/>
    <s v="CMOD318855"/>
    <s v="Basis"/>
    <s v="BASIS"/>
    <s v="No"/>
    <s v="No"/>
    <s v="No"/>
    <s v="Si"/>
    <s v="No"/>
  </r>
  <r>
    <x v="12"/>
    <x v="0"/>
    <x v="1"/>
    <s v="normal"/>
    <s v="C001118044"/>
    <s v="C.SAP.MX.AA.GDH.MX-BASIS"/>
    <s v="Gomez Hernandez Saday Rubi "/>
    <d v="2017-05-31T16:00:00"/>
    <d v="2017-05-31T18:00:00"/>
    <s v="[GDG] / [ SAP TS-MX ] / [PROD] / [GXP] / [MX ] - Implementation of support packages for ABAP (SPAM/SAINT)_classic env. /CCAB; ITO.CAB pre-approved [4EP]"/>
    <s v="Successful"/>
    <s v="On Time"/>
    <s v="No"/>
    <s v="Standard"/>
    <s v="Successful"/>
    <s v="On Time"/>
    <n v="1"/>
    <n v="1"/>
    <n v="0"/>
    <x v="4"/>
    <n v="0"/>
    <s v="Normal"/>
    <n v="0"/>
    <n v="0"/>
    <n v="0"/>
    <n v="0"/>
    <n v="1"/>
    <n v="0"/>
    <s v="Karina"/>
    <s v="CMOD318853"/>
    <s v="Basis"/>
    <s v="BASIS"/>
    <s v="No"/>
    <s v="No"/>
    <s v="No"/>
    <s v="Si"/>
    <s v="No"/>
  </r>
  <r>
    <x v="9"/>
    <x v="0"/>
    <x v="1"/>
    <s v="normal"/>
    <s v="C001120594"/>
    <s v="C.SAP.MX.AA.SAP-BASIS"/>
    <s v="Rodriguez Rabadan Maria de los Angeles"/>
    <d v="2017-05-31T12:00:00"/>
    <d v="2017-05-31T22:00:00"/>
    <s v="HABC / SAP TS-MX / Client 000 / SAP Request:User deletion Preaprobado"/>
    <s v="Successful"/>
    <s v="On Time"/>
    <s v="No"/>
    <s v="Standard"/>
    <s v="Successful"/>
    <s v="On Time"/>
    <n v="1"/>
    <n v="1"/>
    <n v="0"/>
    <x v="4"/>
    <n v="0"/>
    <s v="Normal"/>
    <n v="0"/>
    <n v="0"/>
    <n v="0"/>
    <n v="0"/>
    <n v="1"/>
    <n v="0"/>
    <s v="Karina"/>
    <s v="C000750658"/>
    <s v="Basis"/>
    <s v="BASIS"/>
    <s v="No"/>
    <s v="No"/>
    <s v="No"/>
    <s v="Si"/>
    <s v="No"/>
  </r>
  <r>
    <x v="22"/>
    <x v="0"/>
    <x v="1"/>
    <s v="normal"/>
    <s v="C001120596"/>
    <s v="C.SAP.MX.AA.SAP-BASIS"/>
    <s v="Miranda Lopez Jose de Jesus"/>
    <d v="2017-05-31T12:00:00"/>
    <d v="2017-05-31T22:00:00"/>
    <s v="CDF / SAP TS-MX / Client 000 / SAP Request:User deletion Preaprobado"/>
    <s v="Successful"/>
    <s v="On Time"/>
    <s v="No"/>
    <s v="Standard"/>
    <s v="Successful"/>
    <s v="On Time"/>
    <n v="1"/>
    <n v="1"/>
    <n v="0"/>
    <x v="4"/>
    <n v="0"/>
    <s v="Normal"/>
    <n v="0"/>
    <n v="0"/>
    <n v="0"/>
    <n v="0"/>
    <n v="1"/>
    <n v="0"/>
    <s v="Karina"/>
    <s v="C000750658"/>
    <s v="Basis"/>
    <s v="BASIS"/>
    <s v="No"/>
    <s v="No"/>
    <s v="No"/>
    <s v="Si"/>
    <s v="No"/>
  </r>
  <r>
    <x v="6"/>
    <x v="0"/>
    <x v="0"/>
    <s v="emergency"/>
    <s v="C001120692"/>
    <s v="C.AMER.MX.DPO-LNX"/>
    <s v="Cruz Rodriguez Esmeralda Danae"/>
    <d v="2017-05-29T13:00:00"/>
    <d v="2017-05-31T19:00:00"/>
    <s v="AMER / Multicustomer / DSI / Remediation - Upgrade of Samba / Vulnerability - Samba"/>
    <s v="Successful"/>
    <s v="On Time"/>
    <s v="No"/>
    <s v="Minor"/>
    <s v="Successful"/>
    <s v="On Time"/>
    <n v="1"/>
    <n v="1"/>
    <n v="0"/>
    <x v="4"/>
    <n v="0"/>
    <s v="Emergency"/>
    <n v="1"/>
    <n v="0"/>
    <n v="0"/>
    <n v="0"/>
    <n v="1"/>
    <n v="0"/>
    <s v="Ariadna"/>
    <s v="C000750055"/>
    <s v="DPO Linux"/>
    <s v="ITO"/>
    <s v="No"/>
    <s v="No"/>
    <s v="No"/>
    <s v="Si"/>
    <s v="No"/>
  </r>
  <r>
    <x v="5"/>
    <x v="0"/>
    <x v="0"/>
    <s v="normal"/>
    <s v="C001122354"/>
    <s v="SE.AMER.MX.OPM-TSMX"/>
    <s v="Juarez Juarez Paulina"/>
    <d v="2017-05-31T21:00:00"/>
    <d v="2017-05-31T23:59:00"/>
    <s v="TSMX | PQIT | Movement of faceplate from rack 1105 to rack 1104"/>
    <s v="Successful"/>
    <s v="On Time"/>
    <s v="No"/>
    <s v="Minor"/>
    <s v="Successful"/>
    <s v="On Time"/>
    <n v="1"/>
    <n v="1"/>
    <n v="0"/>
    <x v="4"/>
    <n v="0"/>
    <s v="Normal"/>
    <n v="0"/>
    <n v="0"/>
    <n v="0"/>
    <n v="0"/>
    <n v="1"/>
    <n v="0"/>
    <s v="Karina"/>
    <s v="C000184287"/>
    <s v="OPM"/>
    <s v="ITO"/>
    <s v="No"/>
    <s v="No"/>
    <s v="No"/>
    <s v="Si"/>
    <s v="No"/>
  </r>
  <r>
    <x v="9"/>
    <x v="0"/>
    <x v="1"/>
    <s v="normal"/>
    <s v="C001122481"/>
    <s v="C.SAP.MX.AA.GDH.MX-BASIS"/>
    <s v="Miranda Lopez Jose de Jesus"/>
    <d v="2017-05-31T15:00:00"/>
    <d v="2017-05-31T17:00:00"/>
    <s v="HABC/ BASIS / DEVELOPMENT / CRD / TSMX - SNOTE / ITO.CAB pre-approved"/>
    <s v="Successful"/>
    <s v="On Time"/>
    <s v="No"/>
    <s v="Standard"/>
    <s v="Successful"/>
    <s v="On Time"/>
    <n v="1"/>
    <n v="1"/>
    <n v="0"/>
    <x v="4"/>
    <n v="0"/>
    <s v="Normal"/>
    <n v="0"/>
    <n v="0"/>
    <n v="0"/>
    <n v="0"/>
    <n v="1"/>
    <n v="0"/>
    <s v="Karina"/>
    <s v="CMOD317142"/>
    <s v="Basis"/>
    <s v="BASIS"/>
    <s v="No"/>
    <s v="No"/>
    <s v="No"/>
    <s v="Si"/>
    <s v="No"/>
  </r>
  <r>
    <x v="6"/>
    <x v="0"/>
    <x v="1"/>
    <s v="normal"/>
    <s v="C001122588"/>
    <s v="C.AMER.MX.SBO.BK.ST"/>
    <s v="Lopez Garcia Gerardo  "/>
    <d v="2017-05-31T09:00:00"/>
    <d v="2017-05-31T18:00:00"/>
    <s v="AMER | DSI | Increased of Disk Space on DSI | _Server_GDFMEXAUV05"/>
    <s v="Successful"/>
    <s v="On Time"/>
    <s v="No"/>
    <s v="Standard"/>
    <s v="Successful"/>
    <s v="On Time"/>
    <n v="1"/>
    <n v="1"/>
    <n v="0"/>
    <x v="4"/>
    <n v="0"/>
    <s v="Normal"/>
    <n v="0"/>
    <n v="0"/>
    <n v="0"/>
    <n v="0"/>
    <n v="1"/>
    <n v="0"/>
    <s v="Ariadna"/>
    <s v="C000058623"/>
    <s v="Backups -Storage"/>
    <s v="ITO"/>
    <s v="No"/>
    <s v="No"/>
    <s v="No"/>
    <s v="Si"/>
    <s v="No"/>
  </r>
  <r>
    <x v="6"/>
    <x v="0"/>
    <x v="1"/>
    <s v="normal"/>
    <s v="C001124053"/>
    <s v="C.AMER.MX.LBU.WINTEL"/>
    <s v="Lopez Reyes Artajerjes"/>
    <d v="2017-05-31T14:30:00"/>
    <d v="2017-05-31T18:30:00"/>
    <s v="AMER | DSI | Increase VMDK Disk Space on VPUE-SAPBWQAS | DO 52966475"/>
    <s v="Successful"/>
    <s v="On Time"/>
    <s v="No"/>
    <s v="Standard"/>
    <s v="Successful"/>
    <s v="On Time"/>
    <n v="1"/>
    <n v="1"/>
    <n v="0"/>
    <x v="4"/>
    <n v="0"/>
    <s v="Normal"/>
    <n v="0"/>
    <n v="0"/>
    <n v="0"/>
    <n v="0"/>
    <n v="1"/>
    <n v="0"/>
    <s v="Ariadna"/>
    <s v="C000058623"/>
    <s v="DPO Windows"/>
    <s v="ITO"/>
    <s v="No"/>
    <s v="No"/>
    <s v="No"/>
    <s v="Si"/>
    <s v="No"/>
  </r>
  <r>
    <x v="6"/>
    <x v="0"/>
    <x v="1"/>
    <s v="normal"/>
    <s v="C001124085"/>
    <s v="C.AMER.MX.LBU.WINTEL"/>
    <s v="Lopez Reyes Artajerjes"/>
    <d v="2017-05-31T14:00:00"/>
    <d v="2017-05-31T19:30:00"/>
    <s v="AMER | DSI | Increase VMDK Disk Space on VPUE-SAPBWQAS | DO 52966477"/>
    <s v="Successful"/>
    <s v="On Time"/>
    <s v="No"/>
    <s v="Standard"/>
    <s v="Successful"/>
    <s v="On Time"/>
    <n v="1"/>
    <n v="1"/>
    <n v="0"/>
    <x v="4"/>
    <n v="0"/>
    <s v="Normal"/>
    <n v="0"/>
    <n v="0"/>
    <n v="0"/>
    <n v="0"/>
    <n v="1"/>
    <n v="0"/>
    <s v="Ariadna"/>
    <s v="C000058623"/>
    <s v="DPO Windows"/>
    <s v="ITO"/>
    <s v="No"/>
    <s v="No"/>
    <s v="No"/>
    <s v="Si"/>
    <s v="No"/>
  </r>
  <r>
    <x v="11"/>
    <x v="0"/>
    <x v="1"/>
    <s v="normal"/>
    <s v="C001124095"/>
    <s v="C.SAP.MX.AA.GDH.MX-BASIS"/>
    <s v="Pacheco Ramirez Victor"/>
    <d v="2017-05-31T16:00:00"/>
    <d v="2017-05-31T17:00:00"/>
    <s v="GRUPO KUO / [ SAP - MX ] / {PRO ] / PRB / [ MX ] - SAP Parameter Change_Online / CCAB; ITO.CAB pre-approved [4EP]"/>
    <s v="Successful"/>
    <s v="On Time"/>
    <s v="No"/>
    <s v="Standard"/>
    <s v="Successful"/>
    <s v="On Time"/>
    <n v="1"/>
    <n v="1"/>
    <n v="0"/>
    <x v="4"/>
    <n v="0"/>
    <s v="Normal"/>
    <n v="0"/>
    <n v="0"/>
    <n v="0"/>
    <n v="0"/>
    <n v="1"/>
    <n v="0"/>
    <s v="Ariadna"/>
    <s v="CMOD317343"/>
    <s v="Basis"/>
    <s v="BASIS"/>
    <s v="No"/>
    <s v="No"/>
    <s v="No"/>
    <s v="Si"/>
    <s v="No"/>
  </r>
  <r>
    <x v="5"/>
    <x v="0"/>
    <x v="0"/>
    <s v="emergency"/>
    <s v="C001120779 "/>
    <s v="C.AMER.MX.LBU.WINTEL"/>
    <s v="Moreno de Jesus Sheyla"/>
    <d v="2017-05-29T11:00:00"/>
    <d v="2017-05-29T12:00:00"/>
    <s v="T- SYSTEMS AMER  | TSMX_PQIT | Sanity Reboot QMXSV01P"/>
    <s v="Successful"/>
    <s v="On Time"/>
    <s v="No"/>
    <s v="Minor"/>
    <s v="Successful"/>
    <s v="On Time"/>
    <n v="1"/>
    <n v="1"/>
    <n v="0"/>
    <x v="4"/>
    <n v="0"/>
    <s v="Emergency"/>
    <n v="1"/>
    <n v="0"/>
    <n v="0"/>
    <n v="0"/>
    <n v="1"/>
    <n v="0"/>
    <s v="Karina"/>
    <s v="C000271681"/>
    <s v="DPO Windows"/>
    <s v="ITO"/>
    <s v="No"/>
    <s v="No"/>
    <s v="No"/>
    <s v="Si"/>
    <s v="No"/>
  </r>
  <r>
    <x v="13"/>
    <x v="0"/>
    <x v="0"/>
    <s v="emergency"/>
    <s v="CRQ231113"/>
    <s v="Css-Mex.GpoModelo-Unix Virtual"/>
    <s v="ESMERALDA DANAE CRUZ RODRIGUEZ"/>
    <d v="2017-05-29T14:00:00"/>
    <d v="2017-05-29T22:00:00"/>
    <s v="WO10584597 Mitigacion de Vulnerabilidades CERT/Global"/>
    <s v="Successful"/>
    <s v="On Time"/>
    <s v="No"/>
    <s v="Minor"/>
    <s v="Successful"/>
    <s v="On Time"/>
    <n v="1"/>
    <n v="1"/>
    <n v="0"/>
    <x v="4"/>
    <n v="0"/>
    <s v="Emergency"/>
    <n v="1"/>
    <n v="0"/>
    <n v="0"/>
    <n v="0"/>
    <n v="1"/>
    <n v="0"/>
    <s v="Fernando"/>
    <s v="-"/>
    <s v="Unix"/>
    <s v="ITO"/>
    <s v="No"/>
    <s v="No"/>
    <s v="No"/>
    <s v="Si"/>
    <s v="No"/>
  </r>
  <r>
    <x v="8"/>
    <x v="3"/>
    <x v="0"/>
    <s v="normal"/>
    <s v="C40818072"/>
    <s v="SAP BASIS Support AMS VWM CHGMGR Cliente"/>
    <s v="Martinez Nava Isidro David"/>
    <d v="2017-05-14T13:00:00"/>
    <d v="2017-05-21T22:00:00"/>
    <s v="Increase of new space in the sapdatas for VPAR3 IM56298087"/>
    <s v="Successful"/>
    <s v="On Time"/>
    <s v="No"/>
    <s v="Minor"/>
    <s v="Successful"/>
    <s v="On Time"/>
    <n v="1"/>
    <n v="1"/>
    <n v="0"/>
    <x v="4"/>
    <n v="0"/>
    <s v="Normal"/>
    <n v="0"/>
    <n v="0"/>
    <n v="0"/>
    <n v="0"/>
    <n v="1"/>
    <n v="0"/>
    <s v="Alejandro"/>
    <s v="-"/>
    <s v="Cliente"/>
    <s v="SI"/>
    <s v="No"/>
    <s v="No"/>
    <s v="No"/>
    <s v="Si"/>
    <s v="No"/>
  </r>
  <r>
    <x v="7"/>
    <x v="0"/>
    <x v="1"/>
    <s v="normal"/>
    <s v="C000995996"/>
    <s v="C.SAP.MX.AA.SAP-BASIS"/>
    <s v="Aguilar Galindo Hector"/>
    <d v="2017-05-25T18:00:00"/>
    <d v="2017-05-25T19:00:00"/>
    <s v="OWENS / SAP / JAVA / EPD / RESTART /CCAB; ITO.CAB pre-approved [4EP]"/>
    <s v="Successful"/>
    <s v="On Time"/>
    <s v="No"/>
    <s v="Standard"/>
    <s v="Successful"/>
    <s v="On Time"/>
    <n v="1"/>
    <n v="1"/>
    <n v="0"/>
    <x v="4"/>
    <n v="0"/>
    <s v="Normal"/>
    <n v="0"/>
    <n v="0"/>
    <n v="0"/>
    <n v="0"/>
    <n v="1"/>
    <n v="0"/>
    <s v="Maria del Carmen"/>
    <s v="CMOD316997"/>
    <s v="Basis"/>
    <s v="BASIS"/>
    <s v="No"/>
    <s v="No"/>
    <s v="No"/>
    <s v="Si"/>
    <s v="No"/>
  </r>
  <r>
    <x v="1"/>
    <x v="0"/>
    <x v="1"/>
    <s v="normal"/>
    <s v="C001091699"/>
    <s v="C.AMER.MX.LBU.WINTEL"/>
    <s v="Garcia Ramirez Sonia Elisa"/>
    <d v="2017-05-12T18:00:00"/>
    <d v="2017-05-19T03:00:00"/>
    <s v="C001091699 | AMER | VITRO | Critical Update for vulnerability in Windows Servers"/>
    <s v="Successful"/>
    <s v="On Time"/>
    <s v="No"/>
    <s v="Standard"/>
    <s v="Successful"/>
    <s v="On Time"/>
    <n v="1"/>
    <n v="1"/>
    <n v="0"/>
    <x v="4"/>
    <n v="0"/>
    <s v="Normal"/>
    <n v="0"/>
    <n v="0"/>
    <n v="0"/>
    <n v="0"/>
    <n v="1"/>
    <n v="0"/>
    <s v="Maria del Carmen"/>
    <s v="C000179725"/>
    <s v="DPO Windows"/>
    <s v="ITO"/>
    <s v="No"/>
    <s v="No"/>
    <s v="No"/>
    <s v="Si"/>
    <s v="No"/>
  </r>
  <r>
    <x v="5"/>
    <x v="0"/>
    <x v="0"/>
    <s v="normal"/>
    <s v="C001093444"/>
    <s v="C.AMER.MX.LBU.WINTEL"/>
    <s v="Soriano Rivera Oswaldo Gibran"/>
    <d v="2017-05-11T15:00:00"/>
    <d v="2017-05-25T23:00:00"/>
    <s v="AMER | T-SYSTEMS | JetCloud Monterrey | Virtualization physical Vcenter server TSMBVCMY008"/>
    <s v="Successful"/>
    <s v="On Time"/>
    <s v="No"/>
    <s v="Minor"/>
    <s v="Successful"/>
    <s v="On Time"/>
    <n v="1"/>
    <n v="1"/>
    <n v="0"/>
    <x v="4"/>
    <n v="0"/>
    <s v="Normal"/>
    <n v="0"/>
    <n v="0"/>
    <n v="0"/>
    <n v="0"/>
    <n v="1"/>
    <n v="0"/>
    <s v="Karina"/>
    <s v="-"/>
    <s v="DPO Windows"/>
    <s v="ITO"/>
    <s v="No"/>
    <s v="No"/>
    <s v="No"/>
    <s v="Si"/>
    <s v="No"/>
  </r>
  <r>
    <x v="11"/>
    <x v="0"/>
    <x v="1"/>
    <s v="normal"/>
    <s v="C001094789"/>
    <s v="C.AMER.MX.LBU.WINTEL"/>
    <s v="Lopez Reyes Artajerjes"/>
    <d v="2017-05-05T12:03:24"/>
    <d v="2017-05-07T23:59:00"/>
    <s v="AMER | KUO| Healthy restart of multiple server : FC Consolidated"/>
    <s v="Successful"/>
    <s v="On Time"/>
    <s v="No"/>
    <s v="Standard"/>
    <s v="Successful"/>
    <s v="On Time"/>
    <n v="1"/>
    <n v="1"/>
    <n v="0"/>
    <x v="4"/>
    <n v="0"/>
    <s v="Normal"/>
    <n v="0"/>
    <n v="0"/>
    <n v="0"/>
    <n v="0"/>
    <n v="1"/>
    <n v="0"/>
    <s v="Ariadna"/>
    <s v="C000961078"/>
    <s v="DPO Windows"/>
    <s v="ITO"/>
    <s v="No"/>
    <s v="No"/>
    <s v="No"/>
    <s v="Si"/>
    <s v="No"/>
  </r>
  <r>
    <x v="1"/>
    <x v="0"/>
    <x v="1"/>
    <s v="normal"/>
    <s v="C001096253"/>
    <s v="C.SAP.MX.AA.SAP-BASIS"/>
    <s v="Reyes Perez Christian"/>
    <d v="2017-05-17T11:00:00"/>
    <d v="2017-05-17T19:00:00"/>
    <s v="VITRO | DEV | ECC | RDE | COMPONENTS PATCH INSTALATION ST-PI &amp; INSTALATION ST-A /PI"/>
    <s v="Successful"/>
    <s v="On Time"/>
    <s v="No"/>
    <s v="Standard"/>
    <s v="Successful"/>
    <s v="On Time"/>
    <n v="1"/>
    <n v="1"/>
    <n v="0"/>
    <x v="4"/>
    <n v="0"/>
    <s v="Normal"/>
    <n v="0"/>
    <n v="0"/>
    <n v="0"/>
    <n v="0"/>
    <n v="1"/>
    <n v="0"/>
    <s v="Maria del Carmen"/>
    <s v="CMOD318335"/>
    <s v="Basis"/>
    <s v="BASIS"/>
    <s v="No"/>
    <s v="No"/>
    <s v="No"/>
    <s v="Si"/>
    <s v="No"/>
  </r>
  <r>
    <x v="5"/>
    <x v="0"/>
    <x v="0"/>
    <s v="emergency"/>
    <s v="C001102722"/>
    <s v="C.DPS.HU.DCO.DSI.LR-ESX"/>
    <s v="Kiss Krisztina"/>
    <d v="2017-05-13T12:00:00"/>
    <d v="2017-05-15T12:00:00"/>
    <s v="Emergency Patching Patch MS17-010 for Windows based Control Tower servers in SHDQRO environment"/>
    <s v="Successful"/>
    <s v="On Time"/>
    <s v="No"/>
    <s v="Minor"/>
    <s v="Successful"/>
    <s v="On Time"/>
    <n v="1"/>
    <n v="1"/>
    <n v="0"/>
    <x v="4"/>
    <n v="0"/>
    <s v="Emergency"/>
    <n v="1"/>
    <n v="0"/>
    <n v="0"/>
    <n v="0"/>
    <n v="1"/>
    <n v="0"/>
    <s v="Karina"/>
    <s v="-"/>
    <s v="DSI"/>
    <s v="ITO"/>
    <s v="No"/>
    <s v="No"/>
    <s v="No"/>
    <s v="Si"/>
    <s v="No"/>
  </r>
  <r>
    <x v="10"/>
    <x v="0"/>
    <x v="0"/>
    <s v="normal"/>
    <s v="C001104115"/>
    <s v="C.SAP.MX.AA.GDH.MX-BASIS"/>
    <s v="Escalante Gonzalez Carlos"/>
    <d v="2017-05-21T04:00:00"/>
    <d v="2017-05-28T23:00:00"/>
    <s v="GRUPO Q / SAP-TSMX / PRODUCTION / CEP / QRO. - Client Delete /CCAB; ITO.CAB"/>
    <s v="Successful"/>
    <s v="On Time"/>
    <s v="No"/>
    <s v="Minor"/>
    <s v="Successful"/>
    <s v="On Time"/>
    <n v="1"/>
    <n v="1"/>
    <n v="0"/>
    <x v="4"/>
    <n v="0"/>
    <s v="Normal"/>
    <n v="0"/>
    <n v="0"/>
    <n v="0"/>
    <n v="0"/>
    <n v="1"/>
    <n v="0"/>
    <s v="Karina"/>
    <s v="CMOD317656"/>
    <s v="Basis"/>
    <s v="BASIS"/>
    <s v="No"/>
    <s v="No"/>
    <s v="No"/>
    <s v="Si"/>
    <s v="No"/>
  </r>
  <r>
    <x v="6"/>
    <x v="0"/>
    <x v="0"/>
    <s v="normal"/>
    <s v="C001106106"/>
    <s v="C.AMER.MX.PCI"/>
    <s v="De La Pena Olea Rafael"/>
    <d v="2017-05-19T19:00:00"/>
    <d v="2017-05-26T18:00:00"/>
    <s v="DSI QRO | ESXi Memory Increase"/>
    <s v="Successful"/>
    <s v="On Time"/>
    <s v="No"/>
    <s v="Minor"/>
    <s v="Successful"/>
    <s v="On Time"/>
    <n v="1"/>
    <n v="1"/>
    <n v="0"/>
    <x v="4"/>
    <n v="0"/>
    <s v="Normal"/>
    <n v="0"/>
    <n v="0"/>
    <n v="0"/>
    <n v="0"/>
    <n v="1"/>
    <n v="0"/>
    <s v="Ariadna"/>
    <s v="C000975163"/>
    <s v="PCI Infraestructura"/>
    <s v="ITO"/>
    <s v="No"/>
    <s v="No"/>
    <s v="No"/>
    <s v="Si"/>
    <s v="No"/>
  </r>
  <r>
    <x v="1"/>
    <x v="0"/>
    <x v="0"/>
    <s v="normal"/>
    <s v="C001114875"/>
    <s v="C.AMER.MX.MSG.VITRO"/>
    <s v="Castillo Alvarez Alejandra  "/>
    <d v="2017-05-26T15:00:00"/>
    <d v="2017-05-29T23:59:00"/>
    <s v="AMER | VITRO | PGW/Vitro FreeBusy Federation"/>
    <s v="Successful"/>
    <s v="On Time"/>
    <s v="No"/>
    <s v="Minor"/>
    <s v="Successful"/>
    <s v="On Time"/>
    <n v="1"/>
    <n v="1"/>
    <n v="0"/>
    <x v="4"/>
    <n v="0"/>
    <s v="Normal"/>
    <n v="0"/>
    <n v="0"/>
    <n v="0"/>
    <n v="0"/>
    <n v="1"/>
    <n v="0"/>
    <s v="Maria del Carmen"/>
    <s v="-"/>
    <s v="Exchange"/>
    <s v="ITO"/>
    <s v="No"/>
    <s v="No"/>
    <s v="No"/>
    <s v="Si"/>
    <s v="No"/>
  </r>
  <r>
    <x v="7"/>
    <x v="0"/>
    <x v="0"/>
    <s v="emergency"/>
    <s v="C001116913"/>
    <s v="C.AMER.MX.LBU.WINTEL"/>
    <s v="Cassaball Camacho Maria Cristina"/>
    <d v="2017-05-23T11:00:00"/>
    <d v="2017-05-23T16:00:00"/>
    <s v="AMER |Owens | Uninstall May updates of server: SUSHOU008"/>
    <s v="Successful"/>
    <s v="On Time"/>
    <s v="No"/>
    <s v="Minor"/>
    <s v="Successful"/>
    <s v="On Time"/>
    <n v="1"/>
    <n v="1"/>
    <n v="0"/>
    <x v="4"/>
    <n v="0"/>
    <s v="Emergency"/>
    <n v="1"/>
    <n v="0"/>
    <n v="0"/>
    <n v="0"/>
    <n v="1"/>
    <n v="0"/>
    <s v="Maria del Carmen"/>
    <s v="-"/>
    <s v="DPO Windows"/>
    <s v="ITO"/>
    <s v="No"/>
    <s v="No"/>
    <s v="No"/>
    <s v="Si"/>
    <s v="No"/>
  </r>
  <r>
    <x v="4"/>
    <x v="0"/>
    <x v="0"/>
    <s v="emergency"/>
    <s v="MEX-8463 / MEX-8467 / MEX-8471 / MEX-8475"/>
    <s v="DL TSMX DaivB LINUX"/>
    <s v="Castillo Amastal Claudia Lorena"/>
    <d v="2017-05-29T13:00:00"/>
    <d v="2017-05-31T18:00:00"/>
    <s v="DaiVB | PROD | Vulnerabilities mitigation / Package update"/>
    <s v="Successful"/>
    <s v="On Time"/>
    <s v="No"/>
    <s v="Minor"/>
    <s v="Successful"/>
    <s v="On Time"/>
    <n v="1"/>
    <n v="1"/>
    <n v="0"/>
    <x v="4"/>
    <n v="0"/>
    <s v="Emergency"/>
    <n v="1"/>
    <n v="0"/>
    <n v="0"/>
    <n v="0"/>
    <n v="1"/>
    <n v="0"/>
    <s v="Maria del Carmen"/>
    <s v="-"/>
    <s v="DPO Linux"/>
    <s v="ITO"/>
    <s v="No"/>
    <s v="No"/>
    <s v="No"/>
    <s v="Si"/>
    <s v="No"/>
  </r>
  <r>
    <x v="8"/>
    <x v="0"/>
    <x v="0"/>
    <s v="normal"/>
    <s v="C40829484"/>
    <s v="OPM ITS Support OPS VWM CHGMGR"/>
    <s v="Ramirez Cuatlayo Adan Caleb"/>
    <d v="2017-06-01T01:00:00"/>
    <d v="2017-06-01T04:00:00"/>
    <s v="Reinicio del servidor windows ambiente CAET VWMXPUSSP115P/10.148.10.181 y VWMXPUSSP116P/10.148.10.183"/>
    <s v="Successful"/>
    <s v="On Time"/>
    <s v="No"/>
    <s v="Minor"/>
    <s v="Successful"/>
    <s v="On Time"/>
    <n v="1"/>
    <n v="1"/>
    <n v="0"/>
    <x v="5"/>
    <n v="0"/>
    <s v="Normal"/>
    <n v="0"/>
    <n v="0"/>
    <n v="0"/>
    <n v="0"/>
    <n v="1"/>
    <n v="0"/>
    <s v="Alejandro"/>
    <s v="CT40004277"/>
    <s v="OPM"/>
    <s v="ITO"/>
    <s v="No"/>
    <s v="No"/>
    <s v="No"/>
    <s v="Si"/>
    <s v="No"/>
  </r>
  <r>
    <x v="8"/>
    <x v="0"/>
    <x v="0"/>
    <s v="normal"/>
    <s v="C40829485"/>
    <s v="SERVERS UNIX ITS Support OPS VWM CHGMGR"/>
    <s v="Galindo Palacios Geovani"/>
    <d v="2017-06-01T17:00:00"/>
    <d v="2017-06-02T02:00:00"/>
    <s v="Mitigacion de Vulnerabilities SAMBA 3.5+ Remote Code Execution"/>
    <s v="Successful"/>
    <s v="On Time"/>
    <s v="No"/>
    <s v="Minor"/>
    <s v="Successful"/>
    <s v="On Time"/>
    <n v="1"/>
    <n v="1"/>
    <n v="0"/>
    <x v="5"/>
    <n v="0"/>
    <s v="Normal"/>
    <n v="0"/>
    <n v="0"/>
    <n v="0"/>
    <n v="0"/>
    <n v="1"/>
    <n v="0"/>
    <s v="Alejandro"/>
    <s v="CT40002748"/>
    <s v="Unix"/>
    <s v="ITO"/>
    <s v="No"/>
    <s v="No"/>
    <s v="No"/>
    <s v="Si"/>
    <s v="No"/>
  </r>
  <r>
    <x v="8"/>
    <x v="0"/>
    <x v="0"/>
    <s v="normal"/>
    <s v="C40829231"/>
    <s v="OPM ITS Support OPS VWM CHGMGR"/>
    <s v="Ramirez Cuatlayo Adan Caleb"/>
    <d v="2017-06-01T16:00:00"/>
    <d v="2017-06-01T21:00:00"/>
    <s v="Prueba de apagado de servidores fisicos VWMXPUSSP90P/10.148.10.144 y VWMXPUSSP21P/10.148.8.222"/>
    <s v="Successful"/>
    <s v="On Time"/>
    <s v="No"/>
    <s v="Minor"/>
    <s v="Successful"/>
    <s v="On Time"/>
    <n v="1"/>
    <n v="1"/>
    <n v="0"/>
    <x v="5"/>
    <n v="0"/>
    <s v="Normal"/>
    <n v="0"/>
    <n v="0"/>
    <n v="0"/>
    <n v="0"/>
    <n v="1"/>
    <n v="0"/>
    <s v="Alejandro"/>
    <s v="CT40004595"/>
    <s v="OPM"/>
    <s v="ITO"/>
    <s v="No"/>
    <s v="No"/>
    <s v="No"/>
    <s v="Si"/>
    <s v="No"/>
  </r>
  <r>
    <x v="11"/>
    <x v="0"/>
    <x v="0"/>
    <s v="normal"/>
    <s v="C001112881"/>
    <s v="C.SAP.MX.AA.GDH.MX-BASIS"/>
    <s v="Pacheco Ramirez Victor"/>
    <d v="2017-05-31T12:00:00"/>
    <d v="2017-06-01T17:00:00"/>
    <s v="GURUPO KUO / [ SAP -TS-MX ] / QA / QA8 - Local Client Copy-Existing Client / ITO.CAB pre-approved"/>
    <s v="Successful"/>
    <s v="On Time"/>
    <s v="No"/>
    <s v="Minor"/>
    <s v="Successful"/>
    <s v="On Time"/>
    <n v="1"/>
    <n v="1"/>
    <n v="0"/>
    <x v="5"/>
    <n v="0"/>
    <s v="Normal"/>
    <n v="0"/>
    <n v="0"/>
    <n v="0"/>
    <n v="0"/>
    <n v="1"/>
    <n v="0"/>
    <s v="Ariadna"/>
    <s v="CMOD318060"/>
    <s v="Basis"/>
    <s v="BASIS"/>
    <s v="No"/>
    <s v="No"/>
    <s v="No"/>
    <s v="Si"/>
    <s v="No"/>
  </r>
  <r>
    <x v="12"/>
    <x v="0"/>
    <x v="0"/>
    <s v="normal"/>
    <s v="C001118051"/>
    <s v="C.SAP.MX.AA.GDH.MX-BASIS"/>
    <s v="Gomez Hernandez Saday Rubi "/>
    <d v="2017-06-01T11:00:00"/>
    <d v="2017-06-01T13:00:00"/>
    <s v="[GDG] / [ SAP TS-MX ] / [QAS] / [GRQ] / [MX ] - Implementation of support packages for ABAP (SPAM/SAINT)_classic env. /CCAB; ITO.CAB pre-approved [4EP]"/>
    <s v="Successful"/>
    <s v="On Time"/>
    <s v="No"/>
    <s v="Minor"/>
    <s v="Successful"/>
    <s v="On Time"/>
    <n v="1"/>
    <n v="1"/>
    <n v="0"/>
    <x v="5"/>
    <n v="0"/>
    <s v="Normal"/>
    <n v="0"/>
    <n v="0"/>
    <n v="0"/>
    <n v="0"/>
    <n v="1"/>
    <n v="0"/>
    <s v="Karina"/>
    <s v="CMOD318853"/>
    <s v="Basis"/>
    <s v="BASIS"/>
    <s v="No"/>
    <s v="No"/>
    <s v="No"/>
    <s v="Si"/>
    <s v="No"/>
  </r>
  <r>
    <x v="12"/>
    <x v="0"/>
    <x v="0"/>
    <s v="normal"/>
    <s v="C001119099"/>
    <s v="C.SAP.MX.AA.GDH.MX-BASIS"/>
    <s v="Donge Vargas Oscar  "/>
    <d v="2017-06-01T16:00:00"/>
    <d v="2017-06-01T18:00:00"/>
    <s v="[GDG] / [ SAP TS-MX ] / [TEST] / [QAS] / [MX ] - Implementation of support packages for ABAP (SPAM/SAINT)_classic env. / CCAB; CSS.CAB pre-approved [4EP]"/>
    <s v="Successful"/>
    <s v="On Time"/>
    <s v="No"/>
    <s v="Minor"/>
    <s v="Successful"/>
    <s v="On Time"/>
    <n v="1"/>
    <n v="1"/>
    <n v="0"/>
    <x v="5"/>
    <n v="0"/>
    <s v="Normal"/>
    <n v="0"/>
    <n v="0"/>
    <n v="0"/>
    <n v="0"/>
    <n v="1"/>
    <n v="0"/>
    <s v="Karina"/>
    <s v="CMOD318853"/>
    <s v="Basis"/>
    <s v="BASIS"/>
    <s v="No"/>
    <s v="No"/>
    <s v="No"/>
    <s v="Si"/>
    <s v="No"/>
  </r>
  <r>
    <x v="5"/>
    <x v="0"/>
    <x v="0"/>
    <s v="normal"/>
    <s v="C001119170"/>
    <s v="C.AMER.MX.SYS-MANAGEMENT"/>
    <s v="Olivares Ortiz Marisol"/>
    <d v="2017-06-01T11:00:00"/>
    <d v="2017-06-01T13:00:00"/>
    <s v="AMER | T-Systems | Monitoring tool migration from IBM Tivoli Monitoring to HP SiteScope for Backups Monitoring"/>
    <s v="Successful"/>
    <s v="On Time"/>
    <s v="No"/>
    <s v="Minor"/>
    <s v="Successful"/>
    <s v="On Time"/>
    <n v="1"/>
    <n v="1"/>
    <n v="0"/>
    <x v="5"/>
    <n v="0"/>
    <s v="Normal"/>
    <n v="0"/>
    <n v="0"/>
    <n v="0"/>
    <n v="0"/>
    <n v="1"/>
    <n v="0"/>
    <s v="Karina"/>
    <s v="-"/>
    <s v="System Management"/>
    <s v="ITO"/>
    <s v="No"/>
    <s v="No"/>
    <s v="No"/>
    <s v="Si"/>
    <s v="No"/>
  </r>
  <r>
    <x v="6"/>
    <x v="0"/>
    <x v="0"/>
    <s v="normal"/>
    <s v="C001120488"/>
    <s v="SE.AA.MX.SDM.LOCAL"/>
    <s v="Pedraza Hernandez Eduardo  "/>
    <d v="2017-05-31T22:45:00"/>
    <d v="2017-06-01T07:00:00"/>
    <s v="GDF SUEZ | SLT | Ruteo Engie Cofeli - Engie México"/>
    <s v="Successful"/>
    <s v="On Time"/>
    <s v="No"/>
    <s v="Minor"/>
    <s v="Successful"/>
    <s v="On Time"/>
    <n v="1"/>
    <n v="1"/>
    <n v="0"/>
    <x v="5"/>
    <n v="1"/>
    <s v="SLT"/>
    <n v="0"/>
    <n v="0"/>
    <n v="0"/>
    <n v="0"/>
    <n v="1"/>
    <n v="0"/>
    <s v="Ariadna"/>
    <s v="-"/>
    <s v="SDM"/>
    <s v="ITO"/>
    <s v="No"/>
    <s v="No"/>
    <s v="No"/>
    <s v="Si"/>
    <s v="No"/>
  </r>
  <r>
    <x v="9"/>
    <x v="0"/>
    <x v="0"/>
    <s v="normal"/>
    <s v="C001120764"/>
    <s v="C.SAP.MX.AA.GDH.MX-BASIS"/>
    <s v="Luna Olaya Andrew Baldemar"/>
    <d v="2017-06-01T07:00:00"/>
    <d v="2017-06-01T11:00:00"/>
    <s v="HABC / BASIS / TEST / QAS / Outage=YES/ TSMX - KERNEL_Update /CCAB; CSS.CAB pre-approved [4EP]"/>
    <s v="Successful"/>
    <s v="On Time"/>
    <s v="No"/>
    <s v="Minor"/>
    <s v="Successful"/>
    <s v="On Time"/>
    <n v="1"/>
    <n v="1"/>
    <n v="0"/>
    <x v="5"/>
    <n v="0"/>
    <s v="Normal"/>
    <n v="0"/>
    <n v="0"/>
    <n v="0"/>
    <n v="0"/>
    <n v="1"/>
    <n v="0"/>
    <s v="Karina"/>
    <s v="CMOD317140"/>
    <s v="Basis"/>
    <s v="BASIS"/>
    <s v="No"/>
    <s v="No"/>
    <s v="No"/>
    <s v="Si"/>
    <s v="No"/>
  </r>
  <r>
    <x v="18"/>
    <x v="1"/>
    <x v="0"/>
    <s v="normal"/>
    <s v="C001120773"/>
    <s v="TS.GS.MX.SCC2.WAN.SEC"/>
    <s v="Mendoza Vega Victor Manuel "/>
    <d v="2017-06-01T18:00:00"/>
    <d v="2017-06-01T20:00:00"/>
    <s v="MONOBLOCK MTY | DURMAN - Aplicar configuración de recepción de enlace Durman Mty"/>
    <s v="Successful"/>
    <s v="On Time"/>
    <s v="No"/>
    <s v="Minor"/>
    <s v="Successful"/>
    <s v="On Time"/>
    <n v="1"/>
    <n v="1"/>
    <n v="0"/>
    <x v="5"/>
    <n v="0"/>
    <s v="Normal"/>
    <n v="0"/>
    <n v="0"/>
    <n v="0"/>
    <n v="0"/>
    <n v="1"/>
    <n v="0"/>
    <s v="Karina"/>
    <s v="-"/>
    <s v="WAN"/>
    <s v="TSS"/>
    <s v="No"/>
    <s v="No"/>
    <s v="No"/>
    <s v="Si"/>
    <s v="No"/>
  </r>
  <r>
    <x v="11"/>
    <x v="0"/>
    <x v="1"/>
    <s v="normal"/>
    <s v="C001124106"/>
    <s v="C.SAP.MX.AA.GDH.MX-BASIS"/>
    <s v="Pacheco Ramirez Victor"/>
    <d v="2017-06-01T10:00:00"/>
    <d v="2017-06-01T11:00:00"/>
    <s v="GRUPO KUO / [ SAP - MX ] / PRO / PRA / [ MX ] - SAP Parameter Change_Online / CCAB; ITO.CAB pre-approved [4EP]"/>
    <s v="Successful"/>
    <s v="On Time"/>
    <s v="No"/>
    <s v="Standard"/>
    <s v="Successful"/>
    <s v="On Time"/>
    <n v="1"/>
    <n v="1"/>
    <n v="0"/>
    <x v="5"/>
    <n v="0"/>
    <s v="Normal"/>
    <n v="0"/>
    <n v="0"/>
    <n v="0"/>
    <n v="0"/>
    <n v="1"/>
    <n v="0"/>
    <s v="Ariadna"/>
    <s v="CMOD317343"/>
    <s v="Basis"/>
    <s v="BASIS"/>
    <s v="No"/>
    <s v="No"/>
    <s v="No"/>
    <s v="Si"/>
    <s v="No"/>
  </r>
  <r>
    <x v="11"/>
    <x v="0"/>
    <x v="1"/>
    <s v="normal"/>
    <s v="C001124152"/>
    <s v="C.SAP.MX.AA.GDH.MX-BASIS"/>
    <s v="Pacheco Ramirez Victor"/>
    <d v="2017-06-01T11:00:00"/>
    <d v="2017-06-01T12:00:00"/>
    <s v="GRUPO KUO / [ SAP - MX ] / PRO / PHR / [ MX ] - SAP Parameter Change_Online / CCAB; ITO.CAB pre-approved [4EP]"/>
    <s v="Successful"/>
    <s v="On Time"/>
    <s v="No"/>
    <s v="Standard"/>
    <s v="Successful"/>
    <s v="On Time"/>
    <n v="1"/>
    <n v="1"/>
    <n v="0"/>
    <x v="5"/>
    <n v="0"/>
    <s v="Normal"/>
    <n v="0"/>
    <n v="0"/>
    <n v="0"/>
    <n v="0"/>
    <n v="1"/>
    <n v="0"/>
    <s v="Ariadna"/>
    <s v="CMOD317343"/>
    <s v="Basis"/>
    <s v="BASIS"/>
    <s v="No"/>
    <s v="No"/>
    <s v="No"/>
    <s v="Si"/>
    <s v="No"/>
  </r>
  <r>
    <x v="11"/>
    <x v="0"/>
    <x v="1"/>
    <s v="normal"/>
    <s v="C001124153"/>
    <s v="C.SAP.MX.AA.GDH.MX-BASIS"/>
    <s v="Pacheco Ramirez Victor"/>
    <d v="2017-06-01T12:00:00"/>
    <d v="2017-06-01T13:00:00"/>
    <s v="GRUPO KUO / [ SAP - MX ] / PRO / PHR / [ MX ] - SAP Parameter Change_Online / CCAB; ITO.CAB pre-approved [4EP]"/>
    <s v="Successful"/>
    <s v="On Time"/>
    <s v="No"/>
    <s v="Standard"/>
    <s v="Successful"/>
    <s v="On Time"/>
    <n v="1"/>
    <n v="1"/>
    <n v="0"/>
    <x v="5"/>
    <n v="0"/>
    <s v="Normal"/>
    <n v="0"/>
    <n v="0"/>
    <n v="0"/>
    <n v="0"/>
    <n v="1"/>
    <n v="0"/>
    <s v="Ariadna"/>
    <s v="CMOD317343"/>
    <s v="Basis"/>
    <s v="BASIS"/>
    <s v="No"/>
    <s v="No"/>
    <s v="No"/>
    <s v="Si"/>
    <s v="No"/>
  </r>
  <r>
    <x v="10"/>
    <x v="0"/>
    <x v="1"/>
    <s v="normal"/>
    <s v="C001125675"/>
    <s v="C.SAP.MX.AA.GDH.MX-BASIS"/>
    <s v="Escalante Gonzalez Carlos"/>
    <d v="2017-06-01T15:00:00"/>
    <d v="2017-06-01T16:00:00"/>
    <s v="GRUPO Q/SHELL/SAP Request: Deletion of user/users CSS.CAB preapproved"/>
    <s v="Successful"/>
    <s v="On Time"/>
    <s v="No"/>
    <s v="Standard"/>
    <s v="Successful"/>
    <s v="On Time"/>
    <n v="1"/>
    <n v="1"/>
    <n v="0"/>
    <x v="5"/>
    <n v="0"/>
    <s v="Normal"/>
    <n v="0"/>
    <n v="0"/>
    <n v="0"/>
    <n v="0"/>
    <n v="1"/>
    <n v="0"/>
    <s v="Karina"/>
    <s v="CMOD310215"/>
    <s v="Basis"/>
    <s v="BASIS"/>
    <s v="No"/>
    <s v="No"/>
    <s v="No"/>
    <s v="Si"/>
    <s v="No"/>
  </r>
  <r>
    <x v="3"/>
    <x v="0"/>
    <x v="1"/>
    <s v="normal"/>
    <s v="C001125676"/>
    <s v="C.SAP.MX.AA.GDH.MX-BASIS"/>
    <s v="Escalante Gonzalez Carlos"/>
    <d v="2017-06-01T15:00:00"/>
    <d v="2017-06-01T16:00:00"/>
    <s v="TAURUS/SAP Request: Deletion of user/users CSS.CAB preapproved"/>
    <s v="Successful"/>
    <s v="On Time"/>
    <s v="No"/>
    <s v="Standard"/>
    <s v="Successful"/>
    <s v="On Time"/>
    <n v="1"/>
    <n v="1"/>
    <n v="0"/>
    <x v="5"/>
    <n v="0"/>
    <s v="Normal"/>
    <n v="0"/>
    <n v="0"/>
    <n v="0"/>
    <n v="0"/>
    <n v="1"/>
    <n v="0"/>
    <s v="Karina"/>
    <s v="CMOD310215"/>
    <s v="Basis"/>
    <s v="BASIS"/>
    <s v="No"/>
    <s v="No"/>
    <s v="No"/>
    <s v="Si"/>
    <s v="No"/>
  </r>
  <r>
    <x v="19"/>
    <x v="0"/>
    <x v="1"/>
    <s v="normal"/>
    <s v="C001125678"/>
    <s v="C.SAP.MX.AA.GDH.MX-BASIS"/>
    <s v="Escalante Gonzalez Carlos"/>
    <d v="2017-06-01T15:00:00"/>
    <d v="2017-06-01T16:00:00"/>
    <s v="IICA/SAP Request: Deletion of user/users CSS.CAB preapproved"/>
    <s v="Successful"/>
    <s v="On Time"/>
    <s v="No"/>
    <s v="Standard"/>
    <s v="Successful"/>
    <s v="On Time"/>
    <n v="1"/>
    <n v="1"/>
    <n v="0"/>
    <x v="5"/>
    <n v="0"/>
    <s v="Normal"/>
    <n v="0"/>
    <n v="0"/>
    <n v="0"/>
    <n v="0"/>
    <n v="1"/>
    <n v="0"/>
    <s v="Karina"/>
    <s v="CMOD310215"/>
    <s v="Basis"/>
    <s v="BASIS"/>
    <s v="No"/>
    <s v="No"/>
    <s v="No"/>
    <s v="Si"/>
    <s v="No"/>
  </r>
  <r>
    <x v="15"/>
    <x v="0"/>
    <x v="1"/>
    <s v="normal"/>
    <s v="C001125754"/>
    <s v="C.SAP.MX.AA.GDH.MX-BASIS"/>
    <s v="Morales Herrera Benjamin  "/>
    <d v="2017-06-01T15:00:00"/>
    <d v="2017-06-01T17:00:00"/>
    <s v="Imperquimia/Basis/SAP Request: Deletion of user/users CSS.CAB preapproved"/>
    <s v="Successful"/>
    <s v="On Time"/>
    <s v="No"/>
    <s v="Standard"/>
    <s v="Successful"/>
    <s v="On Time"/>
    <n v="1"/>
    <n v="1"/>
    <n v="0"/>
    <x v="5"/>
    <n v="0"/>
    <s v="Normal"/>
    <n v="0"/>
    <n v="0"/>
    <n v="0"/>
    <n v="0"/>
    <n v="1"/>
    <n v="0"/>
    <s v="Karina"/>
    <s v="CMOD310215"/>
    <s v="Basis"/>
    <s v="BASIS"/>
    <s v="No"/>
    <s v="No"/>
    <s v="No"/>
    <s v="Si"/>
    <s v="No"/>
  </r>
  <r>
    <x v="0"/>
    <x v="0"/>
    <x v="1"/>
    <s v="normal"/>
    <s v="C001125762"/>
    <s v="C.SAP.MX.AA.GDH.MX-BASIS"/>
    <s v="Morales Herrera Benjamin  "/>
    <d v="2017-06-01T15:00:00"/>
    <d v="2017-06-01T17:00:00"/>
    <s v="HSAI/Basis/SAP Request: Deletion of user/users CSS.CAB preapproved"/>
    <s v="Successful"/>
    <s v="On Time"/>
    <s v="No"/>
    <s v="Standard"/>
    <s v="Successful"/>
    <s v="On Time"/>
    <n v="1"/>
    <n v="1"/>
    <n v="0"/>
    <x v="5"/>
    <n v="0"/>
    <s v="Normal"/>
    <n v="0"/>
    <n v="0"/>
    <n v="0"/>
    <n v="0"/>
    <n v="1"/>
    <n v="0"/>
    <s v="Ariadna"/>
    <s v="CMOD310215"/>
    <s v="Basis"/>
    <s v="BASIS"/>
    <s v="No"/>
    <s v="No"/>
    <s v="No"/>
    <s v="Si"/>
    <s v="No"/>
  </r>
  <r>
    <x v="13"/>
    <x v="0"/>
    <x v="0"/>
    <s v="normal"/>
    <s v="CRQ230649"/>
    <s v="Dss-Mex.GpoModelo-Exchange-Ocs"/>
    <s v="ORTIZ LOPEZ JAVIER"/>
    <d v="2017-05-31T23:30:00"/>
    <d v="2017-06-01T03:00:00"/>
    <s v="WO10529937 Mitigar la vulnerabilidad - Birthday attacks against TLS ciphers"/>
    <s v="Successful"/>
    <s v="On Time"/>
    <s v="No"/>
    <s v="Minor"/>
    <s v="Successful"/>
    <s v="On Time"/>
    <n v="1"/>
    <n v="1"/>
    <n v="0"/>
    <x v="5"/>
    <n v="0"/>
    <s v="Normal"/>
    <n v="0"/>
    <n v="0"/>
    <n v="0"/>
    <n v="0"/>
    <n v="1"/>
    <n v="0"/>
    <s v="Fernando"/>
    <s v="-"/>
    <s v="Exchange"/>
    <s v="ITO"/>
    <s v="No"/>
    <s v="No"/>
    <s v="No"/>
    <s v="Si"/>
    <s v="No"/>
  </r>
  <r>
    <x v="6"/>
    <x v="0"/>
    <x v="0"/>
    <s v="normal"/>
    <s v="C001105157"/>
    <s v="C.DPS.HU.DCO.DSI.LR-ESX"/>
    <s v="Mihalecz Janos"/>
    <d v="2017-06-01T01:00:00"/>
    <d v="2017-06-02T11:00:00"/>
    <s v="Deploy new CT vm: SHDQROZHI01"/>
    <s v="Successful"/>
    <s v="On Time"/>
    <s v="No"/>
    <s v="Minor"/>
    <s v="Successful"/>
    <s v="On Time"/>
    <n v="1"/>
    <n v="1"/>
    <n v="0"/>
    <x v="5"/>
    <n v="0"/>
    <s v="Normal"/>
    <n v="0"/>
    <n v="0"/>
    <n v="0"/>
    <n v="0"/>
    <n v="1"/>
    <n v="0"/>
    <s v="Ariadna"/>
    <s v="-"/>
    <s v="DSI"/>
    <s v="ITO"/>
    <s v="No"/>
    <s v="No"/>
    <s v="No"/>
    <s v="Si"/>
    <s v="No"/>
  </r>
  <r>
    <x v="12"/>
    <x v="0"/>
    <x v="1"/>
    <s v="normal"/>
    <s v="C001119049"/>
    <s v="C.SAP.MX.AA.GDH.MX-BASIS"/>
    <s v="Donge Vargas Oscar  "/>
    <d v="2017-06-02T11:00:00"/>
    <d v="2017-06-02T13:00:00"/>
    <s v="[GDG] / [ SAP TS-MX ] / [DEV] / [BWP] / [MX ] - Implementation of support packages for ABAP (SPAM/SAINT)_classic env. / CCAB; CSS.CAB pre-approved [4EP]"/>
    <s v="Successful"/>
    <s v="On Time"/>
    <s v="No"/>
    <s v="Standard"/>
    <s v="Successful"/>
    <s v="On Time"/>
    <n v="1"/>
    <n v="1"/>
    <n v="0"/>
    <x v="5"/>
    <n v="0"/>
    <s v="Normal"/>
    <n v="0"/>
    <n v="0"/>
    <n v="0"/>
    <n v="0"/>
    <n v="1"/>
    <n v="0"/>
    <s v="Karina"/>
    <s v="CMOD318853"/>
    <s v="Basis"/>
    <s v="BASIS"/>
    <s v="No"/>
    <s v="No"/>
    <s v="No"/>
    <s v="Si"/>
    <s v="No"/>
  </r>
  <r>
    <x v="9"/>
    <x v="0"/>
    <x v="1"/>
    <s v="normal"/>
    <s v="C001120694"/>
    <s v="C.SAP.MX.AA.GDH.MX-BASIS"/>
    <s v="Luna Olaya Andrew Baldemar"/>
    <d v="2017-06-01T22:00:00"/>
    <d v="2017-06-02T02:00:00"/>
    <s v="HABC / SAP BASIS / PRODUCTION / PPC / Outage=YES/ TSMX - KERNEL_Update / CCAB; ITO.CAB pre-approved [4EP]"/>
    <s v="Successful"/>
    <s v="On Time"/>
    <s v="No"/>
    <s v="Standard"/>
    <s v="Successful"/>
    <s v="On Time"/>
    <n v="1"/>
    <n v="1"/>
    <n v="0"/>
    <x v="5"/>
    <n v="0"/>
    <s v="Normal"/>
    <n v="0"/>
    <n v="0"/>
    <n v="0"/>
    <n v="0"/>
    <n v="1"/>
    <n v="0"/>
    <s v="Karina"/>
    <s v="CMOD317140"/>
    <s v="Basis"/>
    <s v="BASIS"/>
    <s v="No"/>
    <s v="No"/>
    <s v="No"/>
    <s v="Si"/>
    <s v="No"/>
  </r>
  <r>
    <x v="18"/>
    <x v="0"/>
    <x v="0"/>
    <s v="normal"/>
    <s v="C001120763"/>
    <s v="SE.AA.MX.PROJECTS"/>
    <s v="Leon Vera Jorge Alan"/>
    <d v="2017-06-01T22:00:00"/>
    <d v="2017-06-01T23:59:00"/>
    <s v="Durman | DSI | Edición de Script de definición de VM's en Querétaro para cambio de IP's en Contexto de Servidores de DRP (Monterrey)."/>
    <s v="Successful"/>
    <s v="On Time"/>
    <s v="No"/>
    <s v="Minor"/>
    <s v="Successful"/>
    <s v="On Time"/>
    <n v="1"/>
    <n v="1"/>
    <n v="0"/>
    <x v="5"/>
    <n v="0"/>
    <s v="Normal"/>
    <n v="0"/>
    <n v="0"/>
    <n v="0"/>
    <n v="0"/>
    <n v="1"/>
    <n v="0"/>
    <s v="Karina"/>
    <s v="C001026316"/>
    <s v="Proyectos"/>
    <s v="ITO"/>
    <s v="No"/>
    <s v="No"/>
    <s v="No"/>
    <s v="Si"/>
    <s v="No"/>
  </r>
  <r>
    <x v="5"/>
    <x v="0"/>
    <x v="0"/>
    <s v="normal"/>
    <s v="C001120785"/>
    <s v="SE.SPR.MX.ORGANIZACION.TS"/>
    <s v="Gallardo Lozano Cuauhtemoc"/>
    <d v="2017-06-02T02:00:00"/>
    <d v="2017-06-02T02:30:00"/>
    <s v="Cambio de alimentación de SWN1BIG1-211.21 (1) y (2)"/>
    <s v="Successful"/>
    <s v="On Time"/>
    <s v="No"/>
    <s v="Minor"/>
    <s v="Successful"/>
    <s v="On Time"/>
    <n v="1"/>
    <n v="1"/>
    <n v="0"/>
    <x v="5"/>
    <n v="0"/>
    <s v="Normal"/>
    <n v="0"/>
    <n v="0"/>
    <n v="0"/>
    <n v="0"/>
    <n v="1"/>
    <n v="0"/>
    <s v="Karina"/>
    <s v="-"/>
    <s v="Organización"/>
    <s v="ITO"/>
    <s v="No"/>
    <s v="No"/>
    <s v="No"/>
    <s v="Si"/>
    <s v="No"/>
  </r>
  <r>
    <x v="16"/>
    <x v="0"/>
    <x v="0"/>
    <s v="normal"/>
    <s v="C001122270"/>
    <s v="C.AMER.MX.UNIX"/>
    <s v="Galindo Palacios Geovani"/>
    <d v="2017-06-01T15:00:00"/>
    <d v="2017-06-01T18:00:00"/>
    <s v="Apagado de servidores pmx1fsep1 y dmx1fsep1"/>
    <s v="Successful"/>
    <s v="On Time"/>
    <s v="No"/>
    <s v="Minor"/>
    <s v="Successful"/>
    <s v="On Time"/>
    <n v="1"/>
    <n v="1"/>
    <n v="0"/>
    <x v="5"/>
    <n v="0"/>
    <s v="Normal"/>
    <n v="0"/>
    <n v="0"/>
    <n v="0"/>
    <n v="0"/>
    <n v="1"/>
    <n v="0"/>
    <s v="Alejandro"/>
    <s v="-"/>
    <s v="Unix"/>
    <s v="ITO"/>
    <s v="No"/>
    <s v="No"/>
    <s v="No"/>
    <s v="Si"/>
    <s v="No"/>
  </r>
  <r>
    <x v="5"/>
    <x v="2"/>
    <x v="0"/>
    <s v="normal"/>
    <s v="C001122482"/>
    <s v="DS.ISD.MX.LBU.IMPLEMENTER"/>
    <s v="Ortiz Ibarra Amilcar"/>
    <d v="2017-06-02T10:00:00"/>
    <d v="2017-06-02T16:00:00"/>
    <s v="Integracion del cliente ALFA (9 empresas) a notificaciones automaticas P1 y P2"/>
    <s v="Successful"/>
    <s v="On Time"/>
    <s v="No"/>
    <s v="Minor"/>
    <s v="Successful"/>
    <s v="On Time"/>
    <n v="1"/>
    <n v="1"/>
    <n v="0"/>
    <x v="5"/>
    <n v="0"/>
    <s v="Normal"/>
    <n v="0"/>
    <n v="0"/>
    <n v="0"/>
    <n v="0"/>
    <n v="1"/>
    <n v="0"/>
    <s v="Karina"/>
    <s v="-"/>
    <s v="PME"/>
    <s v="PME"/>
    <s v="No"/>
    <s v="No"/>
    <s v="No"/>
    <s v="Si"/>
    <s v="No"/>
  </r>
  <r>
    <x v="11"/>
    <x v="1"/>
    <x v="0"/>
    <s v="normal"/>
    <s v="C001125669"/>
    <s v="SE.AA.MX.SDM.LOCAL"/>
    <s v="Rivera Fernandez Julio Cesar "/>
    <d v="2017-06-01T19:00:00"/>
    <d v="2017-06-01T20:00:00"/>
    <s v="SLT - Creacion de NAT"/>
    <s v="Successful"/>
    <s v="On Time"/>
    <s v="No"/>
    <s v="Minor"/>
    <s v="Successful"/>
    <s v="On Time"/>
    <n v="1"/>
    <n v="1"/>
    <n v="0"/>
    <x v="5"/>
    <n v="1"/>
    <s v="SLT"/>
    <n v="0"/>
    <n v="0"/>
    <n v="0"/>
    <n v="0"/>
    <n v="1"/>
    <n v="0"/>
    <s v="Ariadna"/>
    <s v="-"/>
    <s v="SDM"/>
    <s v="TSS"/>
    <s v="No"/>
    <s v="No"/>
    <s v="No"/>
    <s v="Si"/>
    <s v="No"/>
  </r>
  <r>
    <x v="10"/>
    <x v="0"/>
    <x v="1"/>
    <s v="normal"/>
    <s v="C001125782"/>
    <s v="C.SAP.MX.AA.GDH.MX-BASIS"/>
    <s v="Escalante Gonzalez Carlos"/>
    <d v="2017-06-02T14:00:00"/>
    <d v="2017-06-02T16:00:00"/>
    <s v="Grupo Q / SAP TS-MX / DEVELOPMENT / CED, GED /- SAP Parameter Change_Online / CCAB; ITO.CAB pre-approved [4EP]"/>
    <s v="Successful"/>
    <s v="On Time"/>
    <s v="No"/>
    <s v="Standard"/>
    <s v="Successful"/>
    <s v="On Time"/>
    <n v="1"/>
    <n v="1"/>
    <n v="0"/>
    <x v="5"/>
    <n v="0"/>
    <s v="Normal"/>
    <n v="0"/>
    <n v="0"/>
    <n v="0"/>
    <n v="0"/>
    <n v="1"/>
    <n v="0"/>
    <s v="Karina"/>
    <s v="CMOD317343"/>
    <s v="Basis"/>
    <s v="BASIS"/>
    <s v="No"/>
    <s v="No"/>
    <s v="No"/>
    <s v="Si"/>
    <s v="No"/>
  </r>
  <r>
    <x v="14"/>
    <x v="0"/>
    <x v="0"/>
    <s v="normal"/>
    <s v="C001125798"/>
    <s v="SE.AA.MX.SDM.LOCAL"/>
    <s v="Pedraza Hernandez Eduardo  "/>
    <d v="2017-06-01T22:30:00"/>
    <d v="2017-06-02T02:00:00"/>
    <s v="GDF SUEZ | SLT | Reinicio servidor GDFQROAUV42"/>
    <s v="Successful"/>
    <s v="On Time"/>
    <s v="No"/>
    <s v="Minor"/>
    <s v="Successful"/>
    <s v="On Time"/>
    <n v="1"/>
    <n v="1"/>
    <n v="0"/>
    <x v="5"/>
    <n v="1"/>
    <s v="SLT"/>
    <n v="0"/>
    <n v="0"/>
    <n v="0"/>
    <n v="0"/>
    <n v="1"/>
    <n v="0"/>
    <s v="Karina"/>
    <s v="-"/>
    <s v="SDM"/>
    <s v="ITO"/>
    <s v="No"/>
    <s v="No"/>
    <s v="No"/>
    <s v="Si"/>
    <s v="No"/>
  </r>
  <r>
    <x v="11"/>
    <x v="0"/>
    <x v="1"/>
    <s v="normal"/>
    <s v="C001125799"/>
    <s v="C.SAP.MX.AA.GDH.MX-BASIS"/>
    <s v="Pacheco Ramirez Victor"/>
    <d v="2017-06-02T10:00:00"/>
    <d v="2017-06-02T11:00:00"/>
    <s v="GRUPO KUO / [ SAP - MX ] / PRO / PRA / [ MX ] - SAP Parameter Change_Online / CCAB; ITO.CAB pre-approved [4EP]"/>
    <s v="Successful"/>
    <s v="On Time"/>
    <s v="No"/>
    <s v="Standard"/>
    <s v="Successful"/>
    <s v="On Time"/>
    <n v="1"/>
    <n v="1"/>
    <n v="0"/>
    <x v="5"/>
    <n v="0"/>
    <s v="Normal"/>
    <n v="0"/>
    <n v="0"/>
    <n v="0"/>
    <n v="0"/>
    <n v="1"/>
    <n v="0"/>
    <s v="Ariadna"/>
    <s v="CMOD317343"/>
    <s v="Basis"/>
    <s v="BASIS"/>
    <s v="No"/>
    <s v="No"/>
    <s v="No"/>
    <s v="Si"/>
    <s v="No"/>
  </r>
  <r>
    <x v="11"/>
    <x v="0"/>
    <x v="1"/>
    <s v="normal"/>
    <s v="C001125801"/>
    <s v="C.SAP.MX.AA.GDH.MX-BASIS"/>
    <s v="Pacheco Ramirez Victor"/>
    <d v="2017-06-02T11:00:00"/>
    <d v="2017-06-02T12:00:00"/>
    <s v="GRUPO KUO / [ SAP - MX ] / PRO / PR4 / [ MX ] - SAP Parameter Change_Online / CCAB; ITO.CAB pre-approved [4EP]"/>
    <s v="Successful"/>
    <s v="On Time"/>
    <s v="No"/>
    <s v="Standard"/>
    <s v="Successful"/>
    <s v="On Time"/>
    <n v="1"/>
    <n v="1"/>
    <n v="0"/>
    <x v="5"/>
    <n v="0"/>
    <s v="Normal"/>
    <n v="0"/>
    <n v="0"/>
    <n v="0"/>
    <n v="0"/>
    <n v="1"/>
    <n v="0"/>
    <s v="Ariadna"/>
    <s v="CMOD317343"/>
    <s v="Basis"/>
    <s v="BASIS"/>
    <s v="No"/>
    <s v="No"/>
    <s v="No"/>
    <s v="Si"/>
    <s v="No"/>
  </r>
  <r>
    <x v="11"/>
    <x v="0"/>
    <x v="1"/>
    <s v="normal"/>
    <s v="C001125802"/>
    <s v="C.SAP.MX.AA.GDH.MX-BASIS"/>
    <s v="Pacheco Ramirez Victor"/>
    <d v="2017-06-02T12:00:00"/>
    <d v="2017-06-02T13:00:00"/>
    <s v="GRUPO KUO / [ SAP - MX ] / PRO / PRD / [ MX ] - SAP Parameter Change_Online / CCAB; ITO.CAB pre-approved [4EP]"/>
    <s v="Successful"/>
    <s v="On Time"/>
    <s v="No"/>
    <s v="Standard"/>
    <s v="Successful"/>
    <s v="On Time"/>
    <n v="1"/>
    <n v="1"/>
    <n v="0"/>
    <x v="5"/>
    <n v="0"/>
    <s v="Normal"/>
    <n v="0"/>
    <n v="0"/>
    <n v="0"/>
    <n v="0"/>
    <n v="1"/>
    <n v="0"/>
    <s v="Ariadna"/>
    <s v="CMOD317343"/>
    <s v="Basis"/>
    <s v="BASIS"/>
    <s v="No"/>
    <s v="No"/>
    <s v="No"/>
    <s v="Si"/>
    <s v="No"/>
  </r>
  <r>
    <x v="4"/>
    <x v="0"/>
    <x v="0"/>
    <s v="normal"/>
    <s v="MEX-7495"/>
    <s v="DL TSMX DaivB LINUX"/>
    <s v="Castillo Amastal Claudia Lorena"/>
    <d v="2017-06-02T10:00:00"/>
    <d v="2017-06-02T12:00:00"/>
    <s v="DaiVB | PRD | CPU´s / RAM Memory Increase on servers dai12pgal, dai13pgal"/>
    <s v="Successful"/>
    <s v="On Time"/>
    <s v="No"/>
    <s v="Minor"/>
    <s v="Successful"/>
    <s v="On Time"/>
    <n v="1"/>
    <n v="1"/>
    <n v="0"/>
    <x v="5"/>
    <n v="0"/>
    <s v="Normal"/>
    <n v="0"/>
    <n v="0"/>
    <n v="0"/>
    <n v="0"/>
    <n v="1"/>
    <n v="0"/>
    <s v="Maria del Carmen"/>
    <s v="-"/>
    <s v="DPO Linux"/>
    <s v="ITO"/>
    <s v="No"/>
    <s v="No"/>
    <s v="No"/>
    <s v="Si"/>
    <s v="No"/>
  </r>
  <r>
    <x v="4"/>
    <x v="0"/>
    <x v="0"/>
    <s v="normal"/>
    <s v="MEX-7506"/>
    <s v="DL TSMX DaivB LINUX"/>
    <s v="Castillo Amastal Claudia Lorena"/>
    <d v="2017-06-02T14:00:00"/>
    <d v="2017-06-02T16:00:00"/>
    <s v="DaiVB | INT | CPU´s / RAM Memory Increase on servers dai1y9al, dai2ygal"/>
    <s v="Successful"/>
    <s v="On Time"/>
    <s v="No"/>
    <s v="Minor"/>
    <s v="Successful"/>
    <s v="On Time"/>
    <n v="1"/>
    <n v="1"/>
    <n v="0"/>
    <x v="5"/>
    <n v="0"/>
    <s v="Normal"/>
    <n v="0"/>
    <n v="0"/>
    <n v="0"/>
    <n v="0"/>
    <n v="1"/>
    <n v="0"/>
    <s v="Maria del Carmen"/>
    <s v="-"/>
    <s v="DPO Linux"/>
    <s v="ITO"/>
    <s v="No"/>
    <s v="No"/>
    <s v="No"/>
    <s v="Si"/>
    <s v="No"/>
  </r>
  <r>
    <x v="4"/>
    <x v="1"/>
    <x v="0"/>
    <s v="normal"/>
    <s v="MEX-8539 "/>
    <s v="Telco WAN"/>
    <s v="Gonzalez Diaz Javier Alberto"/>
    <d v="2017-06-01T17:00:00"/>
    <d v="2017-06-01T18:00:00"/>
    <s v="PS | Renewal License"/>
    <s v="Successful"/>
    <s v="On Time"/>
    <s v="No"/>
    <s v="Minor"/>
    <s v="Successful"/>
    <s v="On Time"/>
    <n v="1"/>
    <n v="1"/>
    <n v="0"/>
    <x v="5"/>
    <n v="0"/>
    <s v="Normal"/>
    <n v="0"/>
    <n v="0"/>
    <n v="0"/>
    <n v="0"/>
    <n v="1"/>
    <n v="0"/>
    <s v="Maria del Carmen"/>
    <s v="-"/>
    <s v="WAN"/>
    <s v="TSS"/>
    <s v="No"/>
    <s v="No"/>
    <s v="No"/>
    <s v="Si"/>
    <s v="No"/>
  </r>
  <r>
    <x v="14"/>
    <x v="0"/>
    <x v="0"/>
    <s v="normal"/>
    <s v="C001106041"/>
    <s v="C.AMER.MX.LBU.WINTEL"/>
    <s v="Xaxalpa Maldonado Yancarlo"/>
    <d v="2017-06-03T15:00:00"/>
    <d v="2017-06-03T23:59:00"/>
    <s v="AMER | GDF SUEZ | Converting the Disk from Thin to Thick Provision VCORP-FSPRT1, VCORP-FSPRT2"/>
    <s v="Successful"/>
    <s v="On Time"/>
    <s v="No"/>
    <s v="Minor"/>
    <s v="Successful"/>
    <s v="On Time"/>
    <n v="1"/>
    <n v="1"/>
    <n v="0"/>
    <x v="5"/>
    <n v="0"/>
    <s v="Normal"/>
    <n v="0"/>
    <n v="0"/>
    <n v="0"/>
    <n v="0"/>
    <n v="1"/>
    <n v="0"/>
    <s v="Karina"/>
    <s v="-"/>
    <s v="DPO Windows"/>
    <s v="ITO"/>
    <s v="No"/>
    <s v="No"/>
    <s v="No"/>
    <s v="Si"/>
    <s v="No"/>
  </r>
  <r>
    <x v="14"/>
    <x v="0"/>
    <x v="0"/>
    <s v="normal"/>
    <s v="C001122335"/>
    <s v="C.SAP.MX.AA.PCI"/>
    <s v="Osio Sanchez Jose Roberto "/>
    <d v="2017-06-03T08:00:00"/>
    <d v="2017-06-04T21:00:00"/>
    <s v="GDF | SAP | QAS | BWQ | Outage = YES | ORACLE Upgrade 11.2.1to 12.1.0.2 /CCAB; CSS.CAB pre-approved [4EP]"/>
    <s v="Successful"/>
    <s v="On Time"/>
    <s v="No"/>
    <s v="Minor"/>
    <s v="Successful"/>
    <s v="On Time"/>
    <n v="1"/>
    <n v="1"/>
    <n v="0"/>
    <x v="5"/>
    <n v="0"/>
    <s v="Normal"/>
    <n v="0"/>
    <n v="0"/>
    <n v="0"/>
    <n v="0"/>
    <n v="1"/>
    <n v="0"/>
    <s v="Karina"/>
    <s v="C000897363"/>
    <s v="PCI Basis"/>
    <s v="BASIS"/>
    <s v="No"/>
    <s v="No"/>
    <s v="No"/>
    <s v="Si"/>
    <s v="No"/>
  </r>
  <r>
    <x v="12"/>
    <x v="0"/>
    <x v="0"/>
    <s v="normal"/>
    <s v="C001119116"/>
    <s v="C.SAP.MX.AA.GDH.MX-BASIS"/>
    <s v="Donge Vargas Oscar  "/>
    <d v="2017-06-02T16:00:00"/>
    <d v="2017-06-02T18:00:00"/>
    <s v="[GDG] / [ SAP TS-MX ] / [PRD] / [PRO] / [MX ] - Implementation of support packages for ABAP (SPAM/SAINT)_classic env. / CCAB; CSS.CAB pre-approved [4EP]"/>
    <s v="Successful"/>
    <s v="On Time"/>
    <s v="No"/>
    <s v="Minor"/>
    <s v="Successful"/>
    <s v="On Time"/>
    <n v="1"/>
    <n v="1"/>
    <n v="0"/>
    <x v="5"/>
    <n v="0"/>
    <s v="Normal"/>
    <n v="0"/>
    <n v="0"/>
    <n v="0"/>
    <n v="0"/>
    <n v="1"/>
    <n v="0"/>
    <s v="Karina"/>
    <s v="CMOD318853"/>
    <s v="Basis"/>
    <s v="BASIS"/>
    <s v="No"/>
    <s v="No"/>
    <s v="No"/>
    <s v="Si"/>
    <s v="No"/>
  </r>
  <r>
    <x v="11"/>
    <x v="0"/>
    <x v="0"/>
    <s v="normal"/>
    <s v="C001096245"/>
    <s v="SE.AA.MX.PROJECTS"/>
    <s v="Mina Mondragon Pedro Javier "/>
    <d v="2017-05-25T00:00:00"/>
    <d v="2017-06-04T22:00:00"/>
    <s v="DSI QRO |PCI |Migración de VM de Servidor Temporal a Servidor Definitivo SAP Huawei y Configuración de Replicación Dynasol"/>
    <s v="Successful"/>
    <s v="On Time"/>
    <s v="No"/>
    <s v="Minor"/>
    <s v="Successful"/>
    <s v="On Time"/>
    <n v="1"/>
    <n v="1"/>
    <n v="0"/>
    <x v="5"/>
    <n v="0"/>
    <s v="Normal"/>
    <n v="0"/>
    <n v="0"/>
    <n v="0"/>
    <n v="0"/>
    <n v="1"/>
    <n v="0"/>
    <s v="Ariadna"/>
    <s v="-"/>
    <s v="Proyectos"/>
    <s v="ITO"/>
    <s v="No"/>
    <s v="No"/>
    <s v="No"/>
    <s v="Si"/>
    <s v="No"/>
  </r>
  <r>
    <x v="13"/>
    <x v="0"/>
    <x v="0"/>
    <s v="normal"/>
    <s v="CRQ230031"/>
    <s v="Css-Mex.GpoModelo-Admon-Dba"/>
    <s v="CANO SEGURA MARCO ANTONIO"/>
    <d v="2017-05-29T10:00:00"/>
    <d v="2017-06-02T20:00:00"/>
    <s v="WO10289795 Validación del correcto funcionamiento del certificado que se instaló en el servidor HDSQLD01V"/>
    <s v="Successful"/>
    <s v="On Time"/>
    <s v="No"/>
    <s v="Minor"/>
    <s v="Successful"/>
    <s v="On Time"/>
    <n v="1"/>
    <n v="1"/>
    <n v="0"/>
    <x v="5"/>
    <n v="0"/>
    <s v="Normal"/>
    <n v="0"/>
    <n v="0"/>
    <n v="0"/>
    <n v="0"/>
    <n v="1"/>
    <n v="0"/>
    <s v="Fernando"/>
    <s v="-"/>
    <s v="Base de datos"/>
    <s v="ITO"/>
    <s v="No"/>
    <s v="No"/>
    <s v="No"/>
    <s v="Si"/>
    <s v="No"/>
  </r>
  <r>
    <x v="13"/>
    <x v="0"/>
    <x v="0"/>
    <s v="normal"/>
    <s v="CRQ230636"/>
    <s v="Css-Mex.GpoModelo-Admon-Citrix"/>
    <s v="VALDES MENDEZ MARCO ANTONIO"/>
    <d v="2017-06-03T06:00:00"/>
    <d v="2017-06-03T14:00:00"/>
    <s v="WO10528210 Probar configuración deshabilitando el Cipher DES y 3DES en netscaler para mitigar la vulnerabilidad"/>
    <s v="Successful"/>
    <s v="On Time"/>
    <s v="No"/>
    <s v="Minor"/>
    <s v="Successful"/>
    <s v="On Time"/>
    <n v="1"/>
    <n v="1"/>
    <n v="0"/>
    <x v="5"/>
    <n v="0"/>
    <s v="Normal"/>
    <n v="0"/>
    <n v="0"/>
    <n v="0"/>
    <n v="0"/>
    <n v="1"/>
    <n v="0"/>
    <s v="Fernando"/>
    <s v="-"/>
    <s v="Admon Web"/>
    <s v="ITO"/>
    <s v="No"/>
    <s v="No"/>
    <s v="No"/>
    <s v="Si"/>
    <s v="No"/>
  </r>
  <r>
    <x v="13"/>
    <x v="0"/>
    <x v="0"/>
    <s v="normal"/>
    <s v="CRQ230982"/>
    <s v="Css-Mex.GpoModelo-Admon-Was"/>
    <s v="SANDOVAL FIERRO ALEJANDRO"/>
    <d v="2017-06-03T20:00:00"/>
    <d v="2017-06-04T01:30:00"/>
    <s v="WO10582097 Deshabilitar el cifrado 3DES en ambientes de QA y Produccion de IBM HTTPSsrver"/>
    <s v="Successful"/>
    <s v="On Time"/>
    <s v="No"/>
    <s v="Minor"/>
    <s v="Successful"/>
    <s v="On Time"/>
    <n v="1"/>
    <n v="1"/>
    <n v="0"/>
    <x v="5"/>
    <n v="0"/>
    <s v="Normal"/>
    <n v="0"/>
    <n v="0"/>
    <n v="0"/>
    <n v="0"/>
    <n v="1"/>
    <n v="0"/>
    <s v="Fernando"/>
    <s v="-"/>
    <s v="Admon Was"/>
    <s v="ITO"/>
    <s v="No"/>
    <s v="No"/>
    <s v="No"/>
    <s v="Si"/>
    <s v="No"/>
  </r>
  <r>
    <x v="10"/>
    <x v="0"/>
    <x v="0"/>
    <s v="normal"/>
    <s v="C001114508"/>
    <s v="C.SAP.MX.AA.GDH.MX-BASIS"/>
    <s v="Escalante Gonzalez Carlos"/>
    <d v="2017-06-01T14:00:00"/>
    <d v="2017-06-03T21:00:00"/>
    <s v="GRUPO Q / SAP-TSMX / PRODUCTION / GEP / QRO. - Monitoring configuration for EWA Report generation"/>
    <s v="Successful"/>
    <s v="On Time"/>
    <s v="No"/>
    <s v="Minor"/>
    <s v="Successful"/>
    <s v="On Time"/>
    <n v="1"/>
    <n v="1"/>
    <n v="0"/>
    <x v="5"/>
    <n v="0"/>
    <s v="Normal"/>
    <n v="0"/>
    <n v="0"/>
    <n v="0"/>
    <n v="0"/>
    <n v="1"/>
    <n v="0"/>
    <s v="Karina"/>
    <s v="-"/>
    <s v="Basis"/>
    <s v="BASIS"/>
    <s v="No"/>
    <s v="No"/>
    <s v="No"/>
    <s v="Si"/>
    <s v="No"/>
  </r>
  <r>
    <x v="0"/>
    <x v="0"/>
    <x v="0"/>
    <s v="normal"/>
    <s v="C001124070"/>
    <s v="C.SAP.MX.AA.GDH.MX-BASIS"/>
    <s v="Hernandez Cosme Pedro"/>
    <d v="2017-06-02T13:00:00"/>
    <d v="2017-06-02T19:00:00"/>
    <s v="[HSAI ] / [ SAP BASIS] / [ DEVELOPMENT, QUIALITY] / [ ER1, QR1] / [ TSMX] – RESTART WITH SIZING EXECUTION /CCAB; CSS.CAB pre-approved [4EP]"/>
    <s v="Successful"/>
    <s v="On Time"/>
    <s v="No"/>
    <s v="Minor"/>
    <s v="Successful"/>
    <s v="On Time"/>
    <n v="1"/>
    <n v="1"/>
    <n v="0"/>
    <x v="5"/>
    <n v="0"/>
    <s v="Normal"/>
    <n v="0"/>
    <n v="0"/>
    <n v="0"/>
    <n v="0"/>
    <n v="1"/>
    <n v="0"/>
    <s v="Ariadna"/>
    <s v="-"/>
    <s v="Basis"/>
    <s v="BASIS"/>
    <s v="No"/>
    <s v="No"/>
    <s v="No"/>
    <s v="Si"/>
    <s v="No"/>
  </r>
  <r>
    <x v="0"/>
    <x v="0"/>
    <x v="0"/>
    <s v="normal"/>
    <s v="C001120745"/>
    <s v="C.SAP.MX.AA.GDH.MX-BASIS"/>
    <s v="Hernandez Cosme Pedro"/>
    <d v="2017-06-05T01:00:00"/>
    <d v="2017-06-05T03:00:00"/>
    <s v="[HSAI ] / [ SAP BASIS] / [ PRODUCTION] / [ PR1] / [ TSMX] - RESTART /CCAB; CSS.CAB pre-approved [4EP]"/>
    <s v="Successful"/>
    <s v="On Time"/>
    <s v="No"/>
    <s v="Minor"/>
    <s v="Successful"/>
    <s v="On Time"/>
    <n v="1"/>
    <n v="1"/>
    <n v="0"/>
    <x v="5"/>
    <n v="0"/>
    <s v="Normal"/>
    <n v="0"/>
    <n v="0"/>
    <n v="0"/>
    <n v="0"/>
    <n v="1"/>
    <n v="0"/>
    <s v="Ariadna"/>
    <s v="CMOD316997"/>
    <s v="Basis"/>
    <s v="BASIS"/>
    <s v="No"/>
    <s v="No"/>
    <s v="No"/>
    <s v="Si"/>
    <s v="No"/>
  </r>
  <r>
    <x v="17"/>
    <x v="0"/>
    <x v="1"/>
    <s v="normal"/>
    <s v="C001124170"/>
    <s v="C.SAP.MX.AA.SAP-BASIS"/>
    <s v="Vidal Beltran Kelly"/>
    <d v="2017-06-04T03:30:00"/>
    <d v="2017-06-04T08:30:00"/>
    <s v="MEXICHEM / SEM - KERNEL_Update 7.21_REL_EXT Patch 816 / CCAB; ITO.CAB pre-approved [4EP]"/>
    <s v="Successful"/>
    <s v="On Time"/>
    <s v="No"/>
    <s v="Standard"/>
    <s v="Successful"/>
    <s v="On Time"/>
    <n v="1"/>
    <n v="1"/>
    <n v="0"/>
    <x v="5"/>
    <n v="0"/>
    <s v="Normal"/>
    <n v="0"/>
    <n v="0"/>
    <n v="0"/>
    <n v="0"/>
    <n v="1"/>
    <n v="0"/>
    <s v="Maria del Carmen"/>
    <s v="CMOD317140"/>
    <s v="Basis"/>
    <s v="BASIS"/>
    <s v="No"/>
    <s v="No"/>
    <s v="No"/>
    <s v="Si"/>
    <s v="No"/>
  </r>
  <r>
    <x v="17"/>
    <x v="0"/>
    <x v="1"/>
    <s v="normal"/>
    <s v="C001127210"/>
    <s v="C.SAP.MX.AA.SAP-BASIS"/>
    <s v="Ramirez Lopez Nancy"/>
    <d v="2017-06-04T19:00:00"/>
    <d v="2017-06-04T21:00:00"/>
    <s v="MEXICHEM/ Productivos / P04 /User management - MODIFY PRE-APPROVED BY CSS.CAB (27.01.2014)/ACAB pre-approved (04.09.2014)"/>
    <s v="Successful"/>
    <s v="On Time"/>
    <s v="No"/>
    <s v="Standard"/>
    <s v="Successful"/>
    <s v="On Time"/>
    <n v="1"/>
    <n v="1"/>
    <n v="0"/>
    <x v="5"/>
    <n v="0"/>
    <s v="Normal"/>
    <n v="0"/>
    <n v="0"/>
    <n v="0"/>
    <n v="0"/>
    <n v="1"/>
    <n v="0"/>
    <s v="Maria del Carmen"/>
    <s v="CMOD310788"/>
    <s v="Basis"/>
    <s v="BASIS"/>
    <s v="No"/>
    <s v="No"/>
    <s v="No"/>
    <s v="Si"/>
    <s v="No"/>
  </r>
  <r>
    <x v="3"/>
    <x v="0"/>
    <x v="0"/>
    <s v="normal"/>
    <s v="C001122485"/>
    <s v="SE.AA.MX.SDM.LOCAL"/>
    <s v="Pedraza Hernandez Eduardo  "/>
    <d v="2017-06-03T18:00:00"/>
    <d v="2017-06-03T23:00:00"/>
    <s v="Taurus | Cambio IP VPN Taurus Marber"/>
    <s v="Successful"/>
    <s v="On Time"/>
    <s v="No"/>
    <s v="Minor"/>
    <s v="Successful"/>
    <s v="On Time"/>
    <n v="1"/>
    <n v="1"/>
    <n v="0"/>
    <x v="5"/>
    <n v="0"/>
    <s v="Normal"/>
    <n v="0"/>
    <n v="0"/>
    <n v="0"/>
    <n v="0"/>
    <n v="1"/>
    <n v="0"/>
    <s v="Karina"/>
    <s v="-"/>
    <s v="SDM"/>
    <s v="ITO"/>
    <s v="No"/>
    <s v="No"/>
    <s v="No"/>
    <s v="Si"/>
    <s v="No"/>
  </r>
  <r>
    <x v="5"/>
    <x v="0"/>
    <x v="0"/>
    <s v="normal"/>
    <s v="C001109442"/>
    <s v="C.AMER.MX.LBU.WINTEL"/>
    <s v="Moreno de Jesus Sheyla"/>
    <d v="2017-06-02T16:00:00"/>
    <d v="2017-06-02T20:00:00"/>
    <s v="AMER | TSMX_PQIT | Increase Memory to server QMXSV06P"/>
    <s v="Successful"/>
    <s v="On Time"/>
    <s v="No"/>
    <s v="Minor"/>
    <s v="Successful"/>
    <s v="On Time"/>
    <n v="1"/>
    <n v="1"/>
    <n v="0"/>
    <x v="5"/>
    <n v="0"/>
    <s v="Normal"/>
    <n v="0"/>
    <n v="0"/>
    <n v="0"/>
    <n v="0"/>
    <n v="1"/>
    <n v="0"/>
    <s v="Karina"/>
    <s v="C000026001"/>
    <s v="DPO Windows"/>
    <s v="ITO"/>
    <s v="No"/>
    <s v="No"/>
    <s v="No"/>
    <s v="Si"/>
    <s v="No"/>
  </r>
  <r>
    <x v="5"/>
    <x v="0"/>
    <x v="0"/>
    <s v="normal"/>
    <s v="C001112891"/>
    <s v="C.AMER.MX.DCO.DCI"/>
    <s v="Barcenas Cuacuas Elizabeth"/>
    <d v="2017-06-03T21:00:00"/>
    <d v="2017-06-04T08:00:00"/>
    <s v="Alestra | Accompanying the maintenance Line &quot;B&quot; in Data Center Alestra Monterrey without stopping services"/>
    <s v="Successful"/>
    <s v="On Time"/>
    <s v="No"/>
    <s v="Minor"/>
    <s v="Successful"/>
    <s v="On Time"/>
    <n v="1"/>
    <n v="1"/>
    <n v="0"/>
    <x v="5"/>
    <n v="0"/>
    <s v="Normal"/>
    <n v="0"/>
    <n v="0"/>
    <n v="0"/>
    <n v="0"/>
    <n v="1"/>
    <n v="0"/>
    <s v="Karina"/>
    <s v="-"/>
    <s v="DCI"/>
    <s v="ITO"/>
    <s v="No"/>
    <s v="No"/>
    <s v="No"/>
    <s v="Si"/>
    <s v="No"/>
  </r>
  <r>
    <x v="5"/>
    <x v="0"/>
    <x v="0"/>
    <s v="normal"/>
    <s v="C001112927"/>
    <s v="SE.SPR.MX.ORGANIZACION.TS"/>
    <s v="Vargas Aldana Guadalupe Baltazar"/>
    <d v="2017-06-02T20:00:00"/>
    <d v="2017-06-03T04:00:00"/>
    <s v="Actualización de Controladoras Wireless TSM"/>
    <s v="Successful"/>
    <s v="On Time"/>
    <s v="No"/>
    <s v="Minor"/>
    <s v="Successful"/>
    <s v="On Time"/>
    <n v="1"/>
    <n v="1"/>
    <n v="0"/>
    <x v="5"/>
    <n v="0"/>
    <s v="Normal"/>
    <n v="0"/>
    <n v="0"/>
    <n v="0"/>
    <n v="0"/>
    <n v="1"/>
    <n v="0"/>
    <s v="Karina"/>
    <s v="-"/>
    <s v="Organización"/>
    <s v="ITO"/>
    <s v="No"/>
    <s v="No"/>
    <s v="No"/>
    <s v="Si"/>
    <s v="No"/>
  </r>
  <r>
    <x v="5"/>
    <x v="1"/>
    <x v="0"/>
    <s v="normal"/>
    <s v="C001122446"/>
    <s v="TS.GS.MX.SCC1.LAN"/>
    <s v="Tototzintle Avila Antonio  "/>
    <d v="2017-06-02T17:00:00"/>
    <d v="2017-06-02T18:00:00"/>
    <s v="TSMX | LAN | Eliminar el Log de Vlan mismatch en SW de Acceso"/>
    <s v="Successful"/>
    <s v="On Time"/>
    <s v="No"/>
    <s v="Minor"/>
    <s v="Successful"/>
    <s v="On Time"/>
    <n v="1"/>
    <n v="1"/>
    <n v="0"/>
    <x v="5"/>
    <n v="0"/>
    <s v="Normal"/>
    <n v="0"/>
    <n v="0"/>
    <n v="0"/>
    <n v="0"/>
    <n v="1"/>
    <n v="0"/>
    <s v="Karina"/>
    <s v="-"/>
    <s v="LAN"/>
    <s v="TSS"/>
    <s v="No"/>
    <s v="No"/>
    <s v="No"/>
    <s v="Si"/>
    <s v="No"/>
  </r>
  <r>
    <x v="5"/>
    <x v="1"/>
    <x v="0"/>
    <s v="normal"/>
    <s v="C001120686"/>
    <s v="TS.GS.MX.PHYNET.TS"/>
    <s v="Martinez Vega Maria Jose "/>
    <d v="2017-05-31T14:30:00"/>
    <d v="2017-06-02T17:00:00"/>
    <s v="Desinstalación de Cableado Obsoleto en NIC1B"/>
    <s v="Successful"/>
    <s v="On Time"/>
    <s v="No"/>
    <s v="Minor"/>
    <s v="Successful"/>
    <s v="On Time"/>
    <n v="1"/>
    <n v="1"/>
    <n v="0"/>
    <x v="5"/>
    <n v="0"/>
    <s v="Normal"/>
    <n v="0"/>
    <n v="0"/>
    <n v="0"/>
    <n v="0"/>
    <n v="1"/>
    <n v="0"/>
    <s v="Karina"/>
    <s v="C000050271"/>
    <s v="Cableado"/>
    <s v="TSS"/>
    <s v="No"/>
    <s v="No"/>
    <s v="No"/>
    <s v="Si"/>
    <s v="No"/>
  </r>
  <r>
    <x v="1"/>
    <x v="0"/>
    <x v="1"/>
    <s v="normal"/>
    <s v="C001122587"/>
    <s v="C.AMER.MX.MSG.VITRO"/>
    <s v="Torres Garcia Silvia Carolina"/>
    <d v="2017-06-02T23:00:00"/>
    <d v="2017-06-03T07:00:00"/>
    <s v="AMER | VITRO | Restart Lync servers vtolync03, vtolync02 and vtolync01"/>
    <s v="Successful"/>
    <s v="On Time"/>
    <s v="No"/>
    <s v="Standard"/>
    <s v="Successful"/>
    <s v="On Time"/>
    <n v="1"/>
    <n v="1"/>
    <n v="0"/>
    <x v="5"/>
    <n v="0"/>
    <s v="Normal"/>
    <n v="0"/>
    <n v="0"/>
    <n v="0"/>
    <n v="0"/>
    <n v="1"/>
    <n v="0"/>
    <s v="Maria del Carmen"/>
    <s v="C000763299"/>
    <s v="Exchange"/>
    <s v="ITO"/>
    <s v="No"/>
    <s v="No"/>
    <s v="No"/>
    <s v="Si"/>
    <s v="No"/>
  </r>
  <r>
    <x v="1"/>
    <x v="0"/>
    <x v="1"/>
    <s v="normal"/>
    <s v="C001090050"/>
    <s v="C.SAP.MX.AA.SAP-BASIS"/>
    <s v="Hernandez Jacinto Marco Antonio"/>
    <d v="2017-06-02T23:00:00"/>
    <d v="2017-06-03T04:00:00"/>
    <s v="VITRO / SAP BASIS / PRO / SRM / SPD/ KERNEL_Update /CCAB; CSS.CAB pre-approved [4EP]"/>
    <s v="Successful"/>
    <s v="On Time"/>
    <s v="No"/>
    <s v="Standard"/>
    <s v="Successful"/>
    <s v="On Time"/>
    <n v="1"/>
    <n v="1"/>
    <n v="0"/>
    <x v="5"/>
    <n v="0"/>
    <s v="Normal"/>
    <n v="0"/>
    <n v="0"/>
    <n v="0"/>
    <n v="0"/>
    <n v="1"/>
    <n v="0"/>
    <s v="Maria del Carmen"/>
    <s v="CMOD317140"/>
    <s v="Basis"/>
    <s v="BASIS"/>
    <s v="No"/>
    <s v="No"/>
    <s v="No"/>
    <s v="Si"/>
    <s v="No"/>
  </r>
  <r>
    <x v="1"/>
    <x v="0"/>
    <x v="0"/>
    <s v="normal"/>
    <s v="C001124119"/>
    <s v="C.AMER.MX.SECURITY"/>
    <s v="Garcia Hernandez Roberto de Jesus"/>
    <d v="2017-06-02T18:00:00"/>
    <d v="2017-06-05T00:00:00"/>
    <s v="AMER |VITRO| ANTIVIRUS INSTALL(TRENDMICRO)"/>
    <s v="Successful"/>
    <s v="On Time"/>
    <s v="No"/>
    <s v="Minor"/>
    <s v="Successful"/>
    <s v="On Time"/>
    <n v="1"/>
    <n v="1"/>
    <n v="0"/>
    <x v="5"/>
    <n v="0"/>
    <s v="Normal"/>
    <n v="0"/>
    <n v="0"/>
    <n v="0"/>
    <n v="0"/>
    <n v="1"/>
    <n v="0"/>
    <s v="Maria del Carmen"/>
    <s v="C000682192"/>
    <s v="Security"/>
    <s v="ITO"/>
    <s v="No"/>
    <s v="No"/>
    <s v="No"/>
    <s v="Si"/>
    <s v="No"/>
  </r>
  <r>
    <x v="1"/>
    <x v="0"/>
    <x v="1"/>
    <s v="normal"/>
    <s v="C001124154"/>
    <s v="C.AMER.MX.VDI.VITRO"/>
    <s v="Trejo Camara Alonso Miguel"/>
    <d v="2017-06-02T21:00:00"/>
    <d v="2017-06-04T21:00:00"/>
    <s v="AMER | VITRO | Reboot Citrix servers MXVTC1CTX002 and MXVTC1CTX003"/>
    <s v="Successful"/>
    <s v="On Time"/>
    <s v="No"/>
    <s v="Standard"/>
    <s v="Successful"/>
    <s v="On Time"/>
    <n v="1"/>
    <n v="1"/>
    <n v="0"/>
    <x v="5"/>
    <n v="0"/>
    <s v="Normal"/>
    <n v="0"/>
    <n v="0"/>
    <n v="0"/>
    <n v="0"/>
    <n v="1"/>
    <n v="0"/>
    <s v="Maria del Carmen"/>
    <s v="C001007709"/>
    <s v="VDI"/>
    <s v="ITO"/>
    <s v="No"/>
    <s v="No"/>
    <s v="No"/>
    <s v="Si"/>
    <s v="No"/>
  </r>
  <r>
    <x v="1"/>
    <x v="1"/>
    <x v="1"/>
    <s v="normal"/>
    <s v="C001125815"/>
    <s v="TS.CP.MX.SIC.WAN.VITRO"/>
    <s v="Garcia Guajardo Jesus  "/>
    <d v="2017-06-02T17:00:00"/>
    <d v="2017-06-02T19:00:00"/>
    <s v="Vitro | TSS - Alta de Permisos &lt;Regla Vitro AG a Zscaler&gt; en Firewall &lt;FW-VTO-INT_1&gt;| Pre autorizado"/>
    <s v="Successful"/>
    <s v="On Time"/>
    <s v="No"/>
    <s v="Standard"/>
    <s v="Successful"/>
    <s v="On Time"/>
    <n v="1"/>
    <n v="1"/>
    <n v="0"/>
    <x v="5"/>
    <n v="0"/>
    <s v="Normal"/>
    <n v="0"/>
    <n v="0"/>
    <n v="0"/>
    <n v="0"/>
    <n v="1"/>
    <n v="0"/>
    <s v="Maria del Carmen"/>
    <s v="C000473050"/>
    <s v="WAN"/>
    <s v="TSS"/>
    <s v="No"/>
    <s v="No"/>
    <s v="No"/>
    <s v="Si"/>
    <s v="No"/>
  </r>
  <r>
    <x v="1"/>
    <x v="1"/>
    <x v="1"/>
    <s v="normal"/>
    <s v="C001125817"/>
    <s v="TS.CP.MX.SIC.WAN.VITRO"/>
    <s v="Garcia Guajardo Jesus  "/>
    <d v="2017-06-02T19:00:00"/>
    <d v="2017-06-02T21:00:00"/>
    <s v="Vitro | TSS - Alta de Permisos &lt;Regla Vitro AG a Zscaler&gt; en Firewall &lt;Concentrador VPN&gt;Site &lt;Houston&gt;| Pre autorizado"/>
    <s v="Successful"/>
    <s v="On Time"/>
    <s v="No"/>
    <s v="Standard"/>
    <s v="Successful"/>
    <s v="On Time"/>
    <n v="1"/>
    <n v="1"/>
    <n v="0"/>
    <x v="5"/>
    <n v="0"/>
    <s v="Normal"/>
    <n v="0"/>
    <n v="0"/>
    <n v="0"/>
    <n v="0"/>
    <n v="1"/>
    <n v="0"/>
    <s v="Maria del Carmen"/>
    <s v="C000473050"/>
    <s v="WAN"/>
    <s v="TSS"/>
    <s v="No"/>
    <s v="No"/>
    <s v="No"/>
    <s v="Si"/>
    <s v="No"/>
  </r>
  <r>
    <x v="8"/>
    <x v="0"/>
    <x v="0"/>
    <s v="normal"/>
    <s v="C40830454"/>
    <s v="OPM ITS Support OPS VWM CHGMGR"/>
    <s v="Zacamitzin Medina Dagoberto"/>
    <d v="2017-06-03T22:00:00"/>
    <d v="2017-06-04T08:00:00"/>
    <s v="Reinicio del servidor Unix PMX2MAXIMO"/>
    <s v="Successful"/>
    <s v="On Time"/>
    <s v="No"/>
    <s v="Minor"/>
    <s v="Successful"/>
    <s v="On Time"/>
    <n v="1"/>
    <n v="1"/>
    <n v="0"/>
    <x v="5"/>
    <n v="0"/>
    <s v="Normal"/>
    <n v="0"/>
    <n v="0"/>
    <n v="0"/>
    <n v="0"/>
    <n v="1"/>
    <n v="0"/>
    <s v="Alejandro"/>
    <s v="CT40004594"/>
    <s v="OPM"/>
    <s v="ITO"/>
    <s v="No"/>
    <s v="No"/>
    <s v="No"/>
    <s v="Si"/>
    <s v="No"/>
  </r>
  <r>
    <x v="8"/>
    <x v="0"/>
    <x v="0"/>
    <s v="normal"/>
    <s v="C40830232"/>
    <s v="SERVERS UNIX ITS Support OPS VWM CHGMGR"/>
    <s v="Silva Romero Stephanie Viridiana"/>
    <d v="2017-06-06T12:00:00"/>
    <d v="2017-06-06T18:00:00"/>
    <s v="Change default Community Name SNMP - CERT Vulnerabilities"/>
    <s v="Successful"/>
    <s v="On Time"/>
    <s v="No"/>
    <s v="Minor"/>
    <s v="Successful"/>
    <s v="On Time"/>
    <n v="1"/>
    <n v="1"/>
    <n v="0"/>
    <x v="5"/>
    <n v="0"/>
    <s v="Normal"/>
    <n v="0"/>
    <n v="0"/>
    <n v="0"/>
    <n v="0"/>
    <n v="1"/>
    <n v="0"/>
    <s v="Alejandro"/>
    <s v="CT40003087"/>
    <s v="Unix"/>
    <s v="ITO"/>
    <s v="No"/>
    <s v="No"/>
    <s v="No"/>
    <s v="Si"/>
    <s v="No"/>
  </r>
  <r>
    <x v="8"/>
    <x v="0"/>
    <x v="0"/>
    <s v="normal"/>
    <s v="C40829414"/>
    <s v="FACILITIES ITS Support OPS VWM CHGMGR"/>
    <s v="Alvarado Pacheco Milthon Christian"/>
    <d v="2017-06-04T08:00:00"/>
    <d v="2017-06-04T15:00:00"/>
    <s v="INSTALACION FISICA DEL INTERRUPTOR DE 3X1600 | Proyecto Kukulcan"/>
    <s v="Successful"/>
    <s v="On Time"/>
    <s v="No"/>
    <s v="Minor"/>
    <s v="Successful"/>
    <s v="On Time"/>
    <n v="1"/>
    <n v="1"/>
    <n v="0"/>
    <x v="5"/>
    <n v="0"/>
    <s v="Normal"/>
    <n v="0"/>
    <n v="0"/>
    <n v="0"/>
    <n v="0"/>
    <n v="1"/>
    <n v="0"/>
    <s v="Alejandro"/>
    <s v="CT40009661"/>
    <s v="DCI"/>
    <s v="ITO"/>
    <s v="No"/>
    <s v="No"/>
    <s v="No"/>
    <s v="Si"/>
    <s v="No"/>
  </r>
  <r>
    <x v="8"/>
    <x v="1"/>
    <x v="0"/>
    <s v="normal"/>
    <s v="C40830322"/>
    <s v="MIDDLEW MQSERIES ITS Support OPS VWM CHGMGR"/>
    <s v="Rodriguez Rivera Juan Jose"/>
    <d v="2017-06-04T10:00:00"/>
    <d v="2017-06-04T17:00:00"/>
    <s v="Configuración 2 APs FIS - N102 y 1 AP N51"/>
    <s v="Successful"/>
    <s v="On Time"/>
    <s v="No"/>
    <s v="Minor"/>
    <s v="Successful"/>
    <s v="On Time"/>
    <n v="1"/>
    <n v="1"/>
    <n v="0"/>
    <x v="5"/>
    <n v="0"/>
    <s v="Normal"/>
    <n v="0"/>
    <n v="0"/>
    <n v="0"/>
    <n v="0"/>
    <n v="1"/>
    <n v="0"/>
    <s v="Alejandro"/>
    <s v="CT40009986"/>
    <s v="Middleware"/>
    <s v="TSS"/>
    <s v="No"/>
    <s v="No"/>
    <s v="No"/>
    <s v="Si"/>
    <s v="No"/>
  </r>
  <r>
    <x v="8"/>
    <x v="1"/>
    <x v="0"/>
    <s v="normal"/>
    <s v="C40830385"/>
    <s v="TELECOM LAN ITS Support OPS VWM CHGMGR"/>
    <s v="Lopez Saavedra Ricardo"/>
    <d v="2017-06-02T15:00:00"/>
    <d v="2017-06-02T19:00:00"/>
    <s v="Entrega a operación de 2 AP´s - Lab. Ergonomia y N28"/>
    <s v="Successful"/>
    <s v="On Time"/>
    <s v="No"/>
    <s v="Minor"/>
    <s v="Successful"/>
    <s v="On Time"/>
    <n v="1"/>
    <n v="1"/>
    <n v="0"/>
    <x v="5"/>
    <n v="0"/>
    <s v="Normal"/>
    <n v="0"/>
    <n v="0"/>
    <n v="0"/>
    <n v="0"/>
    <n v="1"/>
    <n v="0"/>
    <s v="Alejandro"/>
    <s v="CT40002859"/>
    <s v="LAN"/>
    <s v="TSS"/>
    <s v="No"/>
    <s v="No"/>
    <s v="No"/>
    <s v="Si"/>
    <s v="No"/>
  </r>
  <r>
    <x v="30"/>
    <x v="1"/>
    <x v="0"/>
    <s v="normal"/>
    <s v="C001120792"/>
    <s v="SE.AA.MX.SDE.SUPPLIERS"/>
    <s v="Cabrera Lopez Arturo  "/>
    <d v="2017-06-04T06:00:00"/>
    <d v="2017-06-04T16:00:00"/>
    <s v="Walker | Renovacion de equipos"/>
    <s v="Successful"/>
    <s v="On Time"/>
    <s v="No"/>
    <s v="Minor"/>
    <s v="Successful"/>
    <s v="On Time"/>
    <n v="1"/>
    <n v="1"/>
    <n v="0"/>
    <x v="5"/>
    <n v="0"/>
    <s v="Normal"/>
    <n v="0"/>
    <n v="0"/>
    <n v="0"/>
    <n v="0"/>
    <n v="1"/>
    <n v="0"/>
    <s v="Karina"/>
    <s v="-"/>
    <s v="SDM"/>
    <s v="TSS"/>
    <s v="No"/>
    <s v="No"/>
    <s v="No"/>
    <s v="Si"/>
    <s v="No"/>
  </r>
  <r>
    <x v="2"/>
    <x v="0"/>
    <x v="1"/>
    <s v="normal"/>
    <s v="C001093482"/>
    <s v="C.SAP.MX.AA.GDH.MX-BASIS"/>
    <s v="Rodriguez Rabadan Maria de los Angeles"/>
    <d v="2017-06-04T18:00:00"/>
    <d v="2017-06-05T02:00:00"/>
    <s v="L'OREAL / SAP BASIS / PRODUCTION / P18 / TSMX - Install SAP Bundle Patch (SBP) /CSS.CAB pre-approved"/>
    <s v="Successful"/>
    <s v="On Time"/>
    <s v="No"/>
    <s v="Standard"/>
    <s v="Successful"/>
    <s v="On Time"/>
    <n v="1"/>
    <n v="1"/>
    <n v="0"/>
    <x v="5"/>
    <n v="0"/>
    <s v="Normal"/>
    <n v="0"/>
    <n v="0"/>
    <n v="0"/>
    <n v="0"/>
    <n v="1"/>
    <n v="0"/>
    <s v="Karina"/>
    <s v="CMOD318870"/>
    <s v="Basis"/>
    <s v="BASIS"/>
    <s v="No"/>
    <s v="No"/>
    <s v="No"/>
    <s v="Si"/>
    <s v="No"/>
  </r>
  <r>
    <x v="5"/>
    <x v="0"/>
    <x v="1"/>
    <s v="normal"/>
    <s v="C001102619"/>
    <s v="C.AMER.MX.CCS.SWD"/>
    <s v="Cardoso Flores Abel  "/>
    <d v="2017-05-12T16:30:00"/>
    <d v="2017-06-02T17:00:00"/>
    <s v="Distribucion e instalacion de los parches de seguridad microsoft correspondientes al mes de Mayo de 2017 para T-Systems"/>
    <s v="Successful"/>
    <s v="On Time"/>
    <s v="No"/>
    <s v="Standard"/>
    <s v="Successful"/>
    <s v="On Time"/>
    <n v="1"/>
    <n v="1"/>
    <n v="0"/>
    <x v="5"/>
    <n v="0"/>
    <s v="Normal"/>
    <n v="0"/>
    <n v="0"/>
    <n v="0"/>
    <n v="0"/>
    <n v="1"/>
    <n v="0"/>
    <s v="Karina"/>
    <s v="C000164781"/>
    <s v="Software Distribution"/>
    <s v="ITO"/>
    <s v="No"/>
    <s v="No"/>
    <s v="No"/>
    <s v="Si"/>
    <s v="No"/>
  </r>
  <r>
    <x v="2"/>
    <x v="0"/>
    <x v="0"/>
    <s v="normal"/>
    <s v="C001104049"/>
    <s v="SE.AA.MX.SDM.LOCAL"/>
    <s v="Vega Diaz Jose Alberto"/>
    <d v="2017-06-05T00:00:00"/>
    <d v="2017-06-05T06:00:00"/>
    <s v="AMER | LOREAL| SLT Installing Security Updates on Environment PRD"/>
    <s v="Successful"/>
    <s v="On Time"/>
    <s v="No"/>
    <s v="Minor"/>
    <s v="Successful"/>
    <s v="On Time"/>
    <n v="1"/>
    <n v="1"/>
    <n v="0"/>
    <x v="5"/>
    <n v="1"/>
    <s v="SLT"/>
    <n v="0"/>
    <n v="0"/>
    <n v="0"/>
    <n v="0"/>
    <n v="1"/>
    <n v="0"/>
    <s v="Karina"/>
    <s v="C000312898"/>
    <s v="SDM"/>
    <s v="ITO"/>
    <s v="No"/>
    <s v="No"/>
    <s v="No"/>
    <s v="Si"/>
    <s v="No"/>
  </r>
  <r>
    <x v="5"/>
    <x v="0"/>
    <x v="1"/>
    <s v="normal"/>
    <s v="C001106072"/>
    <s v="C.AMER.MX.CCS.SWD"/>
    <s v="Cardoso Flores Abel  "/>
    <d v="2017-05-16T17:11:00"/>
    <d v="2017-06-02T17:00:00"/>
    <s v="Instalación de parches de Adoble Flash Player en equipos de T-Systems, Mayo de 2017"/>
    <s v="Successful"/>
    <s v="On Time"/>
    <s v="No"/>
    <s v="Standard"/>
    <s v="Successful"/>
    <s v="On Time"/>
    <n v="1"/>
    <n v="1"/>
    <n v="0"/>
    <x v="5"/>
    <n v="0"/>
    <s v="Normal"/>
    <n v="0"/>
    <n v="0"/>
    <n v="0"/>
    <n v="0"/>
    <n v="1"/>
    <n v="0"/>
    <s v="Karina"/>
    <s v="C000174962"/>
    <s v="Software Distribution"/>
    <s v="ITO"/>
    <s v="No"/>
    <s v="No"/>
    <s v="No"/>
    <s v="Si"/>
    <s v="No"/>
  </r>
  <r>
    <x v="36"/>
    <x v="0"/>
    <x v="0"/>
    <s v="normal"/>
    <s v="C001107889"/>
    <s v="C.SAP.MX.AA.GDH.MX-BASIS"/>
    <s v="Valera Ortiz Oswaldo"/>
    <d v="2017-05-26T09:00:00"/>
    <d v="2017-06-02T23:00:00"/>
    <s v="[COMPAS] / [ SAP -SL ] / [ PROD/QAS ] / [EPC/EQC ] - Pre and Post Activities from an external System Copy /CCAB; ITO.CAB [4EP]"/>
    <s v="Successful"/>
    <s v="On Time"/>
    <s v="No"/>
    <s v="Minor"/>
    <s v="Successful"/>
    <s v="On Time"/>
    <n v="1"/>
    <n v="1"/>
    <n v="0"/>
    <x v="5"/>
    <n v="0"/>
    <s v="Normal"/>
    <n v="0"/>
    <n v="0"/>
    <n v="0"/>
    <n v="0"/>
    <n v="1"/>
    <n v="0"/>
    <s v="Alejandro"/>
    <s v="CMOD317687"/>
    <s v="Basis"/>
    <s v="BASIS"/>
    <s v="No"/>
    <s v="No"/>
    <s v="No"/>
    <s v="Si"/>
    <s v="No"/>
  </r>
  <r>
    <x v="0"/>
    <x v="0"/>
    <x v="1"/>
    <s v="normal"/>
    <s v="C001116993"/>
    <s v="C.SAP.MX.AA.GDH.MX-BASIS"/>
    <s v="Morales Herrera Benjamin  "/>
    <d v="2017-06-02T20:00:00"/>
    <d v="2017-06-02T23:00:00"/>
    <s v="HSAI / SAP - BASIS / PRODUCTION / PR1 / TSMX - ADD_ON ABAP_classic env. (SPAM/SAINT) /CCAB; ITO.CAB pre-approved [4EP]"/>
    <s v="Successful"/>
    <s v="On Time"/>
    <s v="No"/>
    <s v="Standard"/>
    <s v="Successful"/>
    <s v="On Time"/>
    <n v="1"/>
    <n v="1"/>
    <n v="0"/>
    <x v="5"/>
    <n v="0"/>
    <s v="Normal"/>
    <n v="0"/>
    <n v="0"/>
    <n v="0"/>
    <n v="0"/>
    <n v="1"/>
    <n v="0"/>
    <s v="Ariadna"/>
    <s v="CMOD318855"/>
    <s v="Basis"/>
    <s v="BASIS"/>
    <s v="No"/>
    <s v="No"/>
    <s v="No"/>
    <s v="Si"/>
    <s v="No"/>
  </r>
  <r>
    <x v="1"/>
    <x v="0"/>
    <x v="1"/>
    <s v="normal"/>
    <s v="C001117032"/>
    <s v="C.AMER.MX.SWD.VITRO"/>
    <s v="Duran Escobedo Isaac"/>
    <d v="2017-05-30T17:00:00"/>
    <d v="2017-06-02T23:00:00"/>
    <s v="AMER | VITRO | Distribution of XP Patch on Windows XP PC &amp; Laptops - Productive group | (Customer pre authorized)"/>
    <s v="Successful"/>
    <s v="On Time"/>
    <s v="No"/>
    <s v="Standard"/>
    <s v="Successful"/>
    <s v="On Time"/>
    <n v="1"/>
    <n v="1"/>
    <n v="0"/>
    <x v="5"/>
    <n v="0"/>
    <s v="Normal"/>
    <n v="0"/>
    <n v="0"/>
    <n v="0"/>
    <n v="0"/>
    <n v="1"/>
    <n v="0"/>
    <s v="Maria del Carmen"/>
    <s v="C000168258"/>
    <s v="Software Distribution"/>
    <s v="ITO"/>
    <s v="No"/>
    <s v="No"/>
    <s v="No"/>
    <s v="Si"/>
    <s v="No"/>
  </r>
  <r>
    <x v="1"/>
    <x v="0"/>
    <x v="1"/>
    <s v="normal"/>
    <s v="C001117059"/>
    <s v="C.AMER.MX.SWD.VITRO"/>
    <s v="Duran Escobedo Isaac"/>
    <d v="2017-05-25T18:00:00"/>
    <d v="2017-06-02T18:00:00"/>
    <s v="AMER | VITRO | Distribution of CUT tool on PC &amp; Laptops (Monthly) - Productive group | (Customer pre authorized)"/>
    <s v="Successful"/>
    <s v="On Time"/>
    <s v="No"/>
    <s v="Standard"/>
    <s v="Successful"/>
    <s v="On Time"/>
    <n v="1"/>
    <n v="1"/>
    <n v="0"/>
    <x v="5"/>
    <n v="0"/>
    <s v="Normal"/>
    <n v="0"/>
    <n v="0"/>
    <n v="0"/>
    <n v="0"/>
    <n v="1"/>
    <n v="0"/>
    <s v="Maria del Carmen"/>
    <s v="C000168258"/>
    <s v="Software Distribution"/>
    <s v="ITO"/>
    <s v="No"/>
    <s v="No"/>
    <s v="No"/>
    <s v="Si"/>
    <s v="No"/>
  </r>
  <r>
    <x v="10"/>
    <x v="0"/>
    <x v="0"/>
    <s v="normal"/>
    <s v="C001117961"/>
    <s v="SE.AA.MX.SDM.LOCAL"/>
    <s v="Salinas Cruz Edith"/>
    <d v="2017-05-26T01:00:00"/>
    <d v="2017-06-02T21:00:00"/>
    <s v="SLT - GRUPO Q / SAP-TSMX / Desarrollo / CED / QRO. - Client Delete_classic env."/>
    <s v="Successful"/>
    <s v="On Time"/>
    <s v="No"/>
    <s v="Minor"/>
    <s v="Successful"/>
    <s v="On Time"/>
    <n v="1"/>
    <n v="1"/>
    <n v="0"/>
    <x v="5"/>
    <n v="1"/>
    <s v="SLT"/>
    <n v="0"/>
    <n v="0"/>
    <n v="0"/>
    <n v="0"/>
    <n v="1"/>
    <n v="0"/>
    <s v="Karina"/>
    <s v="CMOD318849"/>
    <s v="SDM"/>
    <s v="ITO"/>
    <s v="No"/>
    <s v="No"/>
    <s v="No"/>
    <s v="Si"/>
    <s v="No"/>
  </r>
  <r>
    <x v="15"/>
    <x v="1"/>
    <x v="0"/>
    <s v="normal"/>
    <s v="C001125734"/>
    <s v="SE.AA.MX.SDM.LOCAL"/>
    <s v="Pedraza Hernandez Eduardo  "/>
    <d v="2017-06-03T02:00:00"/>
    <d v="2017-06-03T04:00:00"/>
    <s v="SLT |TSS - Ventana Mandatoria por parte de Alestra - Reemplazo de LC1 - Acompañamiento de T-Systems"/>
    <s v="Successful"/>
    <s v="On Time"/>
    <s v="No"/>
    <s v="Minor"/>
    <s v="Successful"/>
    <s v="On Time"/>
    <n v="1"/>
    <n v="1"/>
    <n v="0"/>
    <x v="5"/>
    <n v="1"/>
    <s v="SLT"/>
    <n v="0"/>
    <n v="0"/>
    <n v="0"/>
    <n v="0"/>
    <n v="1"/>
    <n v="0"/>
    <s v="Karina"/>
    <s v="-"/>
    <s v="SDM"/>
    <s v="TSS"/>
    <s v="No"/>
    <s v="No"/>
    <s v="No"/>
    <s v="Si"/>
    <s v="No"/>
  </r>
  <r>
    <x v="12"/>
    <x v="0"/>
    <x v="1"/>
    <s v="normal"/>
    <s v="C001127192"/>
    <s v="C.SAP.MX.AA.GDH.MX-BASIS"/>
    <s v="Donge Vargas Oscar  "/>
    <d v="2017-06-03T00:30:00"/>
    <d v="2017-06-03T02:30:00"/>
    <s v="[GDG] / [ SAP -MX] / [ PRD] / [ GCD] / [ MX] - DB Parameter Change_Offline /CCAB; ITO.CAB pre-approved [4EP]"/>
    <s v="Successful"/>
    <s v="On Time"/>
    <s v="No"/>
    <s v="Standard"/>
    <s v="Successful"/>
    <s v="On Time"/>
    <n v="1"/>
    <n v="1"/>
    <n v="0"/>
    <x v="5"/>
    <n v="0"/>
    <s v="Normal"/>
    <n v="0"/>
    <n v="0"/>
    <n v="0"/>
    <n v="0"/>
    <n v="1"/>
    <n v="0"/>
    <s v="Karina"/>
    <s v="CMOD317326"/>
    <s v="Basis"/>
    <s v="BASIS"/>
    <s v="No"/>
    <s v="No"/>
    <s v="No"/>
    <s v="Si"/>
    <s v="No"/>
  </r>
  <r>
    <x v="10"/>
    <x v="0"/>
    <x v="1"/>
    <s v="normal"/>
    <s v="C001127228"/>
    <s v="C.SAP.MX.AA.GDH.MX-BASIS"/>
    <s v="Diego Vega Pedro"/>
    <d v="2017-06-05T07:00:00"/>
    <d v="2017-06-05T09:00:00"/>
    <s v="[GRUPO-Q] / [ SAP -TSMX ] / [ DEVELOPMENT ] / [ CED ] / [ MX] - SAP Parameters Change_Offline /CCAB; ITO.CAB pre-approved [4EP]"/>
    <s v="Successful"/>
    <s v="On Time"/>
    <s v="No"/>
    <s v="Standard"/>
    <s v="Successful"/>
    <s v="On Time"/>
    <n v="1"/>
    <n v="1"/>
    <n v="0"/>
    <x v="5"/>
    <n v="0"/>
    <s v="Normal"/>
    <n v="0"/>
    <n v="0"/>
    <n v="0"/>
    <n v="0"/>
    <n v="1"/>
    <n v="0"/>
    <s v="Karina"/>
    <s v="CMOD317326"/>
    <s v="Basis"/>
    <s v="BASIS"/>
    <s v="No"/>
    <s v="No"/>
    <s v="No"/>
    <s v="Si"/>
    <s v="No"/>
  </r>
  <r>
    <x v="8"/>
    <x v="1"/>
    <x v="0"/>
    <s v="normal"/>
    <s v="C40829496"/>
    <s v="TELECOM WAN ITS Support OPS VWM CHGMGR"/>
    <s v="Mucito Najera Sebastian Yair"/>
    <d v="2017-06-03T23:30:00"/>
    <d v="2017-06-04T10:30:00"/>
    <s v="Actualización de versión de IOS firewall Home Office"/>
    <s v="Successful"/>
    <s v="On Time"/>
    <s v="No"/>
    <s v="Minor"/>
    <s v="Successful"/>
    <s v="On Time"/>
    <n v="1"/>
    <n v="1"/>
    <n v="0"/>
    <x v="5"/>
    <n v="0"/>
    <s v="Normal"/>
    <n v="0"/>
    <n v="0"/>
    <n v="0"/>
    <n v="0"/>
    <n v="1"/>
    <n v="0"/>
    <s v="Alejandro"/>
    <s v="-"/>
    <s v="WAN"/>
    <s v="TSS"/>
    <s v="No"/>
    <s v="No"/>
    <s v="No"/>
    <s v="Si"/>
    <s v="No"/>
  </r>
  <r>
    <x v="8"/>
    <x v="0"/>
    <x v="1"/>
    <s v="normal"/>
    <s v="C40830373"/>
    <s v="OPM ITS Support OPS VWM CHGMGR"/>
    <s v="Vargas Aguilar Jorge"/>
    <d v="2017-06-04T12:00:00"/>
    <d v="2017-06-04T17:00:00"/>
    <s v="Seguimiento de Cables a equipo MX_SW-SF-A1-C6 ubicados en Gabinete 2111"/>
    <s v="Successful"/>
    <s v="On Time"/>
    <s v="No"/>
    <s v="Standard"/>
    <s v="Successful"/>
    <s v="On Time"/>
    <n v="1"/>
    <n v="1"/>
    <n v="0"/>
    <x v="5"/>
    <n v="0"/>
    <s v="Normal"/>
    <n v="0"/>
    <n v="0"/>
    <n v="0"/>
    <n v="0"/>
    <n v="1"/>
    <n v="0"/>
    <s v="Alejandro"/>
    <s v="CT40002753"/>
    <s v="OPM"/>
    <s v="ITO"/>
    <s v="No"/>
    <s v="No"/>
    <s v="No"/>
    <s v="Si"/>
    <s v="No"/>
  </r>
  <r>
    <x v="8"/>
    <x v="1"/>
    <x v="0"/>
    <s v="normal"/>
    <s v="C40830404"/>
    <s v="TELECOM LAN ITS Support OPS VWM CHGMGR"/>
    <s v="Ojeda Martinez Ruben"/>
    <d v="2017-06-04T07:00:00"/>
    <d v="2017-06-04T11:00:00"/>
    <s v="Bloqueo de IP's en Routers de Distribucion de FIS"/>
    <s v="Successful"/>
    <s v="On Time"/>
    <s v="No"/>
    <s v="Minor"/>
    <s v="Successful"/>
    <s v="On Time"/>
    <n v="1"/>
    <n v="1"/>
    <n v="0"/>
    <x v="5"/>
    <n v="0"/>
    <s v="Normal"/>
    <n v="0"/>
    <n v="0"/>
    <n v="0"/>
    <n v="0"/>
    <n v="1"/>
    <n v="0"/>
    <s v="Alejandro"/>
    <s v="-"/>
    <s v="LAN"/>
    <s v="TSS"/>
    <s v="No"/>
    <s v="No"/>
    <s v="No"/>
    <s v="Si"/>
    <s v="No"/>
  </r>
  <r>
    <x v="8"/>
    <x v="0"/>
    <x v="0"/>
    <s v="normal"/>
    <s v="C40830493"/>
    <s v="Middleware Support AMS VWM CHGMGR"/>
    <s v="Padilla Espinoza Jose Antonio"/>
    <d v="2017-06-02T14:00:00"/>
    <d v="2017-06-03T00:00:00"/>
    <s v="Upgrade componentes Core y Sentry de MobileIron"/>
    <s v="Successful"/>
    <s v="On Time"/>
    <s v="No"/>
    <s v="Minor"/>
    <s v="Successful"/>
    <s v="On Time"/>
    <n v="1"/>
    <n v="1"/>
    <n v="0"/>
    <x v="5"/>
    <n v="0"/>
    <s v="Normal"/>
    <n v="0"/>
    <n v="0"/>
    <n v="0"/>
    <n v="0"/>
    <n v="1"/>
    <n v="0"/>
    <s v="Alejandro"/>
    <s v="-"/>
    <s v="Middleware"/>
    <s v="ITO"/>
    <s v="No"/>
    <s v="No"/>
    <s v="No"/>
    <s v="Si"/>
    <s v="No"/>
  </r>
  <r>
    <x v="8"/>
    <x v="0"/>
    <x v="1"/>
    <s v="normal"/>
    <s v="C40832107"/>
    <s v="OPM ITS Support OPS VWM CHGMGR"/>
    <s v="Vargas Aguilar Jorge"/>
    <d v="2017-06-03T23:00:00"/>
    <d v="2017-06-04T06:00:00"/>
    <s v="Mantenimiento Preventivo a MDF61E1C601"/>
    <s v="Successful"/>
    <s v="On Time"/>
    <s v="No"/>
    <s v="Standard"/>
    <s v="Successful"/>
    <s v="On Time"/>
    <n v="1"/>
    <n v="1"/>
    <n v="0"/>
    <x v="5"/>
    <n v="0"/>
    <s v="Normal"/>
    <n v="0"/>
    <n v="0"/>
    <n v="0"/>
    <n v="0"/>
    <n v="1"/>
    <n v="0"/>
    <s v="Alejandro"/>
    <s v="CT40001634"/>
    <s v="OPM"/>
    <s v="ITO"/>
    <s v="No"/>
    <s v="No"/>
    <s v="No"/>
    <s v="Si"/>
    <s v="No"/>
  </r>
  <r>
    <x v="1"/>
    <x v="0"/>
    <x v="0"/>
    <s v="normal"/>
    <s v="C001016277"/>
    <s v="C.AMER.MX.DPO-LNX"/>
    <s v="Perez Vega Maria de la Luz"/>
    <d v="2017-06-04T00:00:00"/>
    <d v="2017-06-05T12:00:00"/>
    <s v="DCS | VITRO | DPO | APPCOM | AH3 | DSO (AppCom) Image Change to s11.4.5 | 4EP 1 | ah3ha099"/>
    <s v="Successful"/>
    <s v="On Time"/>
    <s v="No"/>
    <s v="Minor"/>
    <s v="Successful"/>
    <s v="On Time"/>
    <n v="1"/>
    <n v="1"/>
    <n v="0"/>
    <x v="5"/>
    <n v="0"/>
    <s v="Normal"/>
    <n v="0"/>
    <n v="0"/>
    <n v="0"/>
    <n v="0"/>
    <n v="1"/>
    <n v="0"/>
    <s v="Maria del Carmen"/>
    <s v="CMOD312271"/>
    <s v="DPO Linux"/>
    <s v="ITO"/>
    <s v="No"/>
    <s v="No"/>
    <s v="No"/>
    <s v="Si"/>
    <s v="No"/>
  </r>
  <r>
    <x v="5"/>
    <x v="3"/>
    <x v="0"/>
    <s v="normal"/>
    <s v="C001106144"/>
    <s v="SI.DHS.MX.INTERNAL-SYSTEMS"/>
    <s v="Garcia Gomez Victor Javier"/>
    <d v="2017-06-02T10:00:00"/>
    <d v="2017-06-05T19:30:00"/>
    <s v="T- SYSTEMS AMER | TSMX_PQIT | Power off the physical server _QMXSP10P_ Rack_1317/24-25"/>
    <s v="Successful"/>
    <s v="On Time"/>
    <s v="No"/>
    <s v="Minor"/>
    <s v="Successful"/>
    <s v="On Time"/>
    <n v="1"/>
    <n v="1"/>
    <n v="0"/>
    <x v="5"/>
    <n v="0"/>
    <s v="Normal"/>
    <n v="0"/>
    <n v="0"/>
    <n v="0"/>
    <n v="0"/>
    <n v="1"/>
    <n v="0"/>
    <s v="Karina"/>
    <s v="C000959326"/>
    <s v="SI"/>
    <s v="SI"/>
    <s v="No"/>
    <s v="No"/>
    <s v="No"/>
    <s v="Si"/>
    <s v="No"/>
  </r>
  <r>
    <x v="15"/>
    <x v="0"/>
    <x v="0"/>
    <s v="normal"/>
    <s v="C001117966"/>
    <s v="C.SAP.MX.AA.GDH.MX-BASIS"/>
    <s v="Torres Campos Gustavo Adolfo"/>
    <d v="2017-06-05T21:00:00"/>
    <d v="2017-06-06T00:00:00"/>
    <s v="IMPERQUIMIA / SAP - BASIS / PRO / ERP / TSMX - ADD_ON ABAP_classic env. (SPAM/SAINT) /CCAB; ITO.CAB pre-approved [4EP]"/>
    <s v="Successful"/>
    <s v="On Time"/>
    <s v="No"/>
    <s v="Minor"/>
    <s v="Successful"/>
    <s v="On Time"/>
    <n v="1"/>
    <n v="1"/>
    <n v="0"/>
    <x v="5"/>
    <n v="0"/>
    <s v="Normal"/>
    <n v="0"/>
    <n v="0"/>
    <n v="0"/>
    <n v="0"/>
    <n v="1"/>
    <n v="0"/>
    <s v="Karina"/>
    <s v="CMOD318855"/>
    <s v="Basis"/>
    <s v="BASIS"/>
    <s v="No"/>
    <s v="No"/>
    <s v="No"/>
    <s v="Si"/>
    <s v="No"/>
  </r>
  <r>
    <x v="12"/>
    <x v="0"/>
    <x v="1"/>
    <s v="normal"/>
    <s v="C001118052"/>
    <s v="C.SAP.MX.AA.GDH.MX-BASIS"/>
    <s v="Gomez Hernandez Saday Rubi "/>
    <d v="2017-06-06T11:00:00"/>
    <d v="2017-06-06T13:00:00"/>
    <s v="[GDG] / [ SAP TS-MX ] / [PROD] / [GRP] / [MX ] - Implementation of support packages for ABAP (SPAM/SAINT)_classic env. /CCAB; ITO.CAB pre-approved [4EP]"/>
    <s v="Successful"/>
    <s v="On Time"/>
    <s v="No"/>
    <s v="Standard"/>
    <s v="Successful"/>
    <s v="On Time"/>
    <n v="1"/>
    <n v="1"/>
    <n v="0"/>
    <x v="5"/>
    <n v="0"/>
    <s v="Normal"/>
    <n v="0"/>
    <n v="0"/>
    <n v="0"/>
    <n v="0"/>
    <n v="1"/>
    <n v="0"/>
    <s v="Karina"/>
    <s v="CMOD318853"/>
    <s v="Basis"/>
    <s v="BASIS"/>
    <s v="No"/>
    <s v="No"/>
    <s v="No"/>
    <s v="Si"/>
    <s v="No"/>
  </r>
  <r>
    <x v="12"/>
    <x v="0"/>
    <x v="0"/>
    <s v="normal"/>
    <s v="C001119110"/>
    <s v="C.SAP.MX.AA.GDH.MX-BASIS"/>
    <s v="Donge Vargas Oscar  "/>
    <d v="2017-06-05T11:00:00"/>
    <d v="2017-06-05T13:00:00"/>
    <s v="[GDG] / [ SAP TS-MX ] / [PROD] / [BW1] / [MX ] - Implementation of support packages for ABAP (SPAM/SAINT)_classic env. / CCAB; CSS.CAB pre-approved [4EP]"/>
    <s v="Successful"/>
    <s v="On Time"/>
    <s v="No"/>
    <s v="Minor"/>
    <s v="Successful"/>
    <s v="On Time"/>
    <n v="1"/>
    <n v="1"/>
    <n v="0"/>
    <x v="5"/>
    <n v="0"/>
    <s v="Normal"/>
    <n v="0"/>
    <n v="0"/>
    <n v="0"/>
    <n v="0"/>
    <n v="1"/>
    <n v="0"/>
    <s v="Karina"/>
    <s v="CMOD318853"/>
    <s v="Basis"/>
    <s v="BASIS"/>
    <s v="No"/>
    <s v="No"/>
    <s v="No"/>
    <s v="Si"/>
    <s v="No"/>
  </r>
  <r>
    <x v="12"/>
    <x v="0"/>
    <x v="0"/>
    <s v="normal"/>
    <s v="C001119136"/>
    <s v="C.SAP.MX.AA.GDH.MX-BASIS"/>
    <s v="Donge Vargas Oscar  "/>
    <d v="2017-06-05T16:00:00"/>
    <d v="2017-06-05T18:00:00"/>
    <s v="[GDG] / [ SAP TS-MX ] / [TEST] / [GEQ] / [MX ] - Implementation of support packages for ABAP (SPAM/SAINT)_classic env. / CCAB; CSS.CAB pre-approved [4EP]"/>
    <s v="Successful"/>
    <s v="On Time"/>
    <s v="No"/>
    <s v="Minor"/>
    <s v="Successful"/>
    <s v="On Time"/>
    <n v="1"/>
    <n v="1"/>
    <n v="0"/>
    <x v="5"/>
    <n v="0"/>
    <s v="Normal"/>
    <n v="0"/>
    <n v="0"/>
    <n v="0"/>
    <n v="0"/>
    <n v="1"/>
    <n v="0"/>
    <s v="Karina"/>
    <s v="CMOD318853"/>
    <s v="Basis"/>
    <s v="BASIS"/>
    <s v="No"/>
    <s v="No"/>
    <s v="No"/>
    <s v="Si"/>
    <s v="No"/>
  </r>
  <r>
    <x v="1"/>
    <x v="0"/>
    <x v="0"/>
    <s v="normal"/>
    <s v="C001122487"/>
    <s v="C.SAP.MX.AA.SAP-BASIS"/>
    <s v="Hernandez Jacinto Marco Antonio"/>
    <d v="2017-06-05T11:00:00"/>
    <d v="2017-06-05T18:00:00"/>
    <s v="VITRO | PRO | RPD | AH3HA017 | Outage=No | ECC | DELETE INDEX"/>
    <s v="Successful"/>
    <s v="On Time"/>
    <s v="No"/>
    <s v="Minor"/>
    <s v="Successful"/>
    <s v="On Time"/>
    <n v="1"/>
    <n v="1"/>
    <n v="0"/>
    <x v="5"/>
    <n v="0"/>
    <s v="Normal"/>
    <n v="0"/>
    <n v="0"/>
    <n v="0"/>
    <n v="0"/>
    <n v="1"/>
    <n v="0"/>
    <s v="Maria del Carmen"/>
    <s v="CMOD315167"/>
    <s v="Basis"/>
    <s v="BASIS"/>
    <s v="No"/>
    <s v="No"/>
    <s v="No"/>
    <s v="Si"/>
    <s v="No"/>
  </r>
  <r>
    <x v="11"/>
    <x v="0"/>
    <x v="0"/>
    <s v="normal"/>
    <s v="C001123964"/>
    <s v="C.SAP.MX.AA.GDH.MX-BASIS"/>
    <s v="Acosta Medina Marco Antonio"/>
    <d v="2017-06-01T10:00:00"/>
    <d v="2017-06-05T12:00:00"/>
    <s v="GRUPO KUO / SAP TS-MX / QA / QAE - CAQ / SAP Hana Replication for Development Clients"/>
    <s v="Successful"/>
    <s v="On Time"/>
    <s v="No"/>
    <s v="Minor"/>
    <s v="Successful"/>
    <s v="On Time"/>
    <n v="1"/>
    <n v="1"/>
    <n v="0"/>
    <x v="5"/>
    <n v="0"/>
    <s v="Normal"/>
    <n v="0"/>
    <n v="0"/>
    <n v="0"/>
    <n v="0"/>
    <n v="1"/>
    <n v="0"/>
    <s v="Ariadna"/>
    <s v="-"/>
    <s v="Basis"/>
    <s v="BASIS"/>
    <s v="No"/>
    <s v="No"/>
    <s v="No"/>
    <s v="Si"/>
    <s v="No"/>
  </r>
  <r>
    <x v="11"/>
    <x v="0"/>
    <x v="0"/>
    <s v="normal"/>
    <s v="C001124036"/>
    <s v="C.AMER.MX.LBU.WINTEL"/>
    <s v="Xaxalpa Maldonado Yancarlo"/>
    <d v="2017-06-05T16:00:00"/>
    <d v="2017-06-05T19:00:00"/>
    <s v="AMER | KUO | BDQ | DEQROQAS04 | SAP BO | Outage=YES | Install Adobe Flash Player"/>
    <s v="Successful"/>
    <s v="On Time"/>
    <s v="No"/>
    <s v="Minor"/>
    <s v="Successful"/>
    <s v="On Time"/>
    <n v="1"/>
    <n v="1"/>
    <n v="0"/>
    <x v="5"/>
    <n v="0"/>
    <s v="Normal"/>
    <n v="0"/>
    <n v="0"/>
    <n v="0"/>
    <n v="0"/>
    <n v="1"/>
    <n v="0"/>
    <s v="Ariadna"/>
    <s v="-"/>
    <s v="DPO Windows"/>
    <s v="ITO"/>
    <s v="No"/>
    <s v="No"/>
    <s v="No"/>
    <s v="Si"/>
    <s v="No"/>
  </r>
  <r>
    <x v="10"/>
    <x v="0"/>
    <x v="1"/>
    <s v="normal"/>
    <s v="C001125834"/>
    <s v="C.SAP.MX.AA.GDH.MX-BASIS"/>
    <s v="Escalante Gonzalez Carlos"/>
    <d v="2017-06-05T14:00:00"/>
    <d v="2017-06-05T16:00:00"/>
    <s v="Grupo Q / SAP TS-MX / DEVELOPMENT / CEQ, GEQ /- SAP Parameter Change_Online / CCAB; ITO.CAB pre-approved [4EP]"/>
    <s v="Successful"/>
    <s v="On Time"/>
    <s v="No"/>
    <s v="Standard"/>
    <s v="Successful"/>
    <s v="On Time"/>
    <n v="1"/>
    <n v="1"/>
    <n v="0"/>
    <x v="5"/>
    <n v="0"/>
    <s v="Normal"/>
    <n v="0"/>
    <n v="0"/>
    <n v="0"/>
    <n v="0"/>
    <n v="1"/>
    <n v="0"/>
    <s v="Karina"/>
    <s v="CMOD317343"/>
    <s v="Basis"/>
    <s v="BASIS"/>
    <s v="No"/>
    <s v="No"/>
    <s v="No"/>
    <s v="Si"/>
    <s v="No"/>
  </r>
  <r>
    <x v="10"/>
    <x v="0"/>
    <x v="1"/>
    <s v="normal"/>
    <s v="C001125847"/>
    <s v="C.SAP.MX.AA.GDH.MX-BASIS"/>
    <s v="Escalante Gonzalez Carlos"/>
    <d v="2017-06-06T14:00:00"/>
    <d v="2017-06-06T16:00:00"/>
    <s v="Grupo Q / SAP TS-MX / DEVELOPMENT / CEP, GEP /- SAP Parameter Change_Online / CCAB; ITO.CAB pre-approved [4EP]"/>
    <s v="Successful"/>
    <s v="On Time"/>
    <s v="No"/>
    <s v="Standard"/>
    <s v="Successful"/>
    <s v="On Time"/>
    <n v="1"/>
    <n v="1"/>
    <n v="0"/>
    <x v="5"/>
    <n v="0"/>
    <s v="Normal"/>
    <n v="0"/>
    <n v="0"/>
    <n v="0"/>
    <n v="0"/>
    <n v="1"/>
    <n v="0"/>
    <s v="Karina"/>
    <s v="CMOD317343"/>
    <s v="Basis"/>
    <s v="BASIS"/>
    <s v="No"/>
    <s v="No"/>
    <s v="No"/>
    <s v="Si"/>
    <s v="No"/>
  </r>
  <r>
    <x v="12"/>
    <x v="0"/>
    <x v="1"/>
    <s v="normal"/>
    <s v="C001127235"/>
    <s v="C.SAP.MX.AA.SAP-BASIS"/>
    <s v="Donge Vargas Oscar  "/>
    <d v="2017-06-05T15:00:00"/>
    <d v="2017-06-05T17:00:00"/>
    <s v="TSMX | GDG | /SAP Request:User deletion Preaprobado"/>
    <s v="Successful"/>
    <s v="On Time"/>
    <s v="No"/>
    <s v="Standard"/>
    <s v="Successful"/>
    <s v="On Time"/>
    <n v="1"/>
    <n v="1"/>
    <n v="0"/>
    <x v="5"/>
    <n v="0"/>
    <s v="Normal"/>
    <n v="0"/>
    <n v="0"/>
    <n v="0"/>
    <n v="0"/>
    <n v="1"/>
    <n v="0"/>
    <s v="Karina"/>
    <s v="C000750658"/>
    <s v="Basis"/>
    <s v="BASIS"/>
    <s v="No"/>
    <s v="No"/>
    <s v="No"/>
    <s v="Si"/>
    <s v="No"/>
  </r>
  <r>
    <x v="11"/>
    <x v="0"/>
    <x v="1"/>
    <s v="normal"/>
    <s v="C001128021"/>
    <s v="C.SAP.MX.AA.GDH.MX-BASIS"/>
    <s v="Pacheco Ramirez Victor"/>
    <d v="2017-06-05T14:00:00"/>
    <d v="2017-06-05T15:00:00"/>
    <s v="GRUPO KUO / [ SAP - MX ] / PRO / PR3 / [ MX ] - SAP Parameter Change_Online / CCAB; ITO.CAB pre-approved [4EP]"/>
    <s v="Successful"/>
    <s v="On Time"/>
    <s v="No"/>
    <s v="Standard"/>
    <s v="Successful"/>
    <s v="On Time"/>
    <n v="1"/>
    <n v="1"/>
    <n v="0"/>
    <x v="5"/>
    <n v="0"/>
    <s v="Normal"/>
    <n v="0"/>
    <n v="0"/>
    <n v="0"/>
    <n v="0"/>
    <n v="1"/>
    <n v="0"/>
    <s v="Ariadna"/>
    <s v="CMOD317343"/>
    <s v="Basis"/>
    <s v="BASIS"/>
    <s v="No"/>
    <s v="No"/>
    <s v="No"/>
    <s v="Si"/>
    <s v="No"/>
  </r>
  <r>
    <x v="11"/>
    <x v="0"/>
    <x v="1"/>
    <s v="normal"/>
    <s v="C001128024"/>
    <s v="C.SAP.MX.AA.GDH.MX-BASIS"/>
    <s v="Pacheco Ramirez Victor"/>
    <d v="2017-06-05T15:00:00"/>
    <d v="2017-06-05T16:00:00"/>
    <s v="GRUPO KUO / [ SAP - MX ] / PRO / PRB / [ MX ] - SAP Parameter Change_Online / CCAB; ITO.CAB pre-approved [4EP]"/>
    <s v="Successful"/>
    <s v="On Time"/>
    <s v="No"/>
    <s v="Standard"/>
    <s v="Successful"/>
    <s v="On Time"/>
    <n v="1"/>
    <n v="1"/>
    <n v="0"/>
    <x v="5"/>
    <n v="0"/>
    <s v="Normal"/>
    <n v="0"/>
    <n v="0"/>
    <n v="0"/>
    <n v="0"/>
    <n v="1"/>
    <n v="0"/>
    <s v="Ariadna"/>
    <s v="CMOD317343"/>
    <s v="Basis"/>
    <s v="BASIS"/>
    <s v="No"/>
    <s v="No"/>
    <s v="No"/>
    <s v="Si"/>
    <s v="No"/>
  </r>
  <r>
    <x v="11"/>
    <x v="0"/>
    <x v="1"/>
    <s v="normal"/>
    <s v="C001128129"/>
    <s v="C.SAP.MX.AA.GDH.MX-BASIS"/>
    <s v="Pacheco Ramirez Victor"/>
    <d v="2017-06-06T10:00:00"/>
    <d v="2017-06-06T11:00:00"/>
    <s v="GRUPO KUO / [ SAP - MX ] / PRO / GMP / [ MX ] - SAP Parameter Change_Online / CCAB; ITO.CAB pre-approved [4EP]"/>
    <s v="Successful"/>
    <s v="On Time"/>
    <s v="No"/>
    <s v="Standard"/>
    <s v="Successful"/>
    <s v="On Time"/>
    <n v="1"/>
    <n v="1"/>
    <n v="0"/>
    <x v="5"/>
    <n v="0"/>
    <s v="Normal"/>
    <n v="0"/>
    <n v="0"/>
    <n v="0"/>
    <n v="0"/>
    <n v="1"/>
    <n v="0"/>
    <s v="Ariadna"/>
    <s v="CMOD317343"/>
    <s v="Basis"/>
    <s v="BASIS"/>
    <s v="No"/>
    <s v="No"/>
    <s v="No"/>
    <s v="Si"/>
    <s v="No"/>
  </r>
  <r>
    <x v="11"/>
    <x v="0"/>
    <x v="1"/>
    <s v="normal"/>
    <s v="C001128131"/>
    <s v="C.SAP.MX.AA.GDH.MX-BASIS"/>
    <s v="Pacheco Ramirez Victor"/>
    <d v="2017-06-06T11:00:00"/>
    <d v="2017-06-06T12:00:00"/>
    <s v="GRUPO KUO / [ SAP - MX ] / PRO / PR8 / [ MX ] - SAP Parameter Change_Online / CCAB; ITO.CAB pre-approved [4EP]"/>
    <s v="Successful"/>
    <s v="On Time"/>
    <s v="No"/>
    <s v="Standard"/>
    <s v="Successful"/>
    <s v="On Time"/>
    <n v="1"/>
    <n v="1"/>
    <n v="0"/>
    <x v="5"/>
    <n v="0"/>
    <s v="Normal"/>
    <n v="0"/>
    <n v="0"/>
    <n v="0"/>
    <n v="0"/>
    <n v="1"/>
    <n v="0"/>
    <s v="Ariadna"/>
    <s v="CMOD317343"/>
    <s v="Basis"/>
    <s v="BASIS"/>
    <s v="No"/>
    <s v="No"/>
    <s v="No"/>
    <s v="Si"/>
    <s v="No"/>
  </r>
  <r>
    <x v="11"/>
    <x v="0"/>
    <x v="1"/>
    <s v="normal"/>
    <s v="C001128132"/>
    <s v="C.SAP.MX.AA.GDH.MX-BASIS"/>
    <s v="Pacheco Ramirez Victor"/>
    <d v="2017-06-06T12:00:00"/>
    <d v="2017-06-06T13:00:00"/>
    <s v="GRUPO KUO / [ SAP - MX ] / PRO / PR9 / [ MX ] - SAP Parameter Change_Online / CCAB; ITO.CAB pre-approved [4EP]"/>
    <s v="Successful"/>
    <s v="On Time"/>
    <s v="No"/>
    <s v="Standard"/>
    <s v="Successful"/>
    <s v="On Time"/>
    <n v="1"/>
    <n v="1"/>
    <n v="0"/>
    <x v="5"/>
    <n v="0"/>
    <s v="Normal"/>
    <n v="0"/>
    <n v="0"/>
    <n v="0"/>
    <n v="0"/>
    <n v="1"/>
    <n v="0"/>
    <s v="Ariadna"/>
    <s v="CMOD317343"/>
    <s v="Basis"/>
    <s v="BASIS"/>
    <s v="No"/>
    <s v="No"/>
    <s v="No"/>
    <s v="Si"/>
    <s v="No"/>
  </r>
  <r>
    <x v="8"/>
    <x v="0"/>
    <x v="0"/>
    <s v="normal"/>
    <s v="C40820922"/>
    <s v="PROYECT INFRAEST ITS Support OPS VWM CHGMGR"/>
    <s v="Ruiz Cruz Yolanda Rosario"/>
    <d v="2017-06-04T00:00:00"/>
    <d v="2017-06-05T18:00:00"/>
    <s v="Proyecto de Migración ET2000 Argentina: 2 hotfix y hacer el power pull del Avamar"/>
    <s v="Successful"/>
    <s v="On Time"/>
    <s v="No"/>
    <s v="Minor"/>
    <s v="Successful"/>
    <s v="On Time"/>
    <n v="1"/>
    <n v="1"/>
    <n v="0"/>
    <x v="5"/>
    <n v="0"/>
    <s v="Normal"/>
    <n v="0"/>
    <n v="0"/>
    <n v="0"/>
    <n v="0"/>
    <n v="1"/>
    <n v="0"/>
    <s v="Alejandro"/>
    <s v="-"/>
    <s v="Proyectos"/>
    <s v="ITO"/>
    <s v="No"/>
    <s v="No"/>
    <s v="No"/>
    <s v="Si"/>
    <s v="No"/>
  </r>
  <r>
    <x v="8"/>
    <x v="0"/>
    <x v="0"/>
    <s v="normal"/>
    <s v="C40828514"/>
    <s v="PROYECT INFRAEST ITS Support OPS VWM CHGMGR"/>
    <s v="Zozoaga Trujillo Maria De La Concepcion Monica"/>
    <d v="2017-06-02T10:00:00"/>
    <d v="2017-06-05T19:30:00"/>
    <s v="Apagado de servidor de TSMX con nombre QMXSP10P_ Rack_1317/24-25"/>
    <s v="Successful"/>
    <s v="On Time"/>
    <s v="No"/>
    <s v="Minor"/>
    <s v="Successful"/>
    <s v="On Time"/>
    <n v="1"/>
    <n v="1"/>
    <n v="0"/>
    <x v="5"/>
    <n v="0"/>
    <s v="Normal"/>
    <n v="0"/>
    <n v="0"/>
    <n v="0"/>
    <n v="0"/>
    <n v="1"/>
    <n v="0"/>
    <s v="Alejandro"/>
    <s v="-"/>
    <s v="Proyectos"/>
    <s v="ITO"/>
    <s v="No"/>
    <s v="No"/>
    <s v="No"/>
    <s v="Si"/>
    <s v="No"/>
  </r>
  <r>
    <x v="8"/>
    <x v="0"/>
    <x v="0"/>
    <s v="normal"/>
    <s v="C40828536"/>
    <s v="PROYECT INFRAEST ITS Support OPS VWM CHGMGR"/>
    <s v="Ruiz Cruz Yolanda Rosario"/>
    <d v="2017-06-05T16:00:00"/>
    <d v="2017-06-05T21:00:00"/>
    <s v="Configuración de SNMP y TACACs en switches vBlock Arg"/>
    <s v="Successful"/>
    <s v="On Time"/>
    <s v="No"/>
    <s v="Minor"/>
    <s v="Successful"/>
    <s v="On Time"/>
    <n v="1"/>
    <n v="1"/>
    <n v="0"/>
    <x v="5"/>
    <n v="0"/>
    <s v="Normal"/>
    <n v="0"/>
    <n v="0"/>
    <n v="0"/>
    <n v="0"/>
    <n v="1"/>
    <n v="0"/>
    <s v="Alejandro"/>
    <s v="CT40005275"/>
    <s v="Proyectos"/>
    <s v="ITO"/>
    <s v="No"/>
    <s v="No"/>
    <s v="No"/>
    <s v="Si"/>
    <s v="No"/>
  </r>
  <r>
    <x v="8"/>
    <x v="0"/>
    <x v="0"/>
    <s v="normal"/>
    <s v="C40830259"/>
    <s v="OPM ITS Support OPS VWM CHGMGR"/>
    <s v="Vargas Aguilar Jorge"/>
    <d v="2017-06-04T08:00:00"/>
    <d v="2017-06-05T17:00:00"/>
    <s v="Arreglo de cableado del equipo LIBRERIA FIS localizados en DCPII Gabinete 2290"/>
    <s v="Successful"/>
    <s v="On Time"/>
    <s v="No"/>
    <s v="Minor"/>
    <s v="Successful"/>
    <s v="On Time"/>
    <n v="1"/>
    <n v="1"/>
    <n v="0"/>
    <x v="5"/>
    <n v="0"/>
    <s v="Normal"/>
    <n v="0"/>
    <n v="0"/>
    <n v="0"/>
    <n v="0"/>
    <n v="1"/>
    <n v="1"/>
    <s v="Alejandro"/>
    <s v="CT40005482"/>
    <s v="OPM"/>
    <s v="ITO"/>
    <s v="No"/>
    <s v="No"/>
    <s v="No"/>
    <s v="Si"/>
    <s v="Si"/>
  </r>
  <r>
    <x v="13"/>
    <x v="0"/>
    <x v="1"/>
    <s v="normal"/>
    <s v="CRQ218627"/>
    <s v="Css-Mex.GpoModelo-Proyectos"/>
    <s v="CORTES AGUILAR MARITZA"/>
    <d v="2017-05-31T13:00:00"/>
    <d v="2017-06-05T13:00:00"/>
    <s v="WO10529439 Creación de 5 servidores para Proyectos (I49: AC COPEC VDI)"/>
    <s v="Successful"/>
    <s v="On Time"/>
    <s v="No"/>
    <s v="Standard"/>
    <s v="Successful"/>
    <s v="On Time"/>
    <n v="1"/>
    <n v="1"/>
    <n v="0"/>
    <x v="5"/>
    <n v="0"/>
    <s v="Normal"/>
    <n v="0"/>
    <n v="0"/>
    <n v="0"/>
    <n v="0"/>
    <n v="1"/>
    <n v="0"/>
    <s v="Fernando"/>
    <s v="-"/>
    <s v="Proyectos"/>
    <s v="ITO"/>
    <s v="No"/>
    <s v="No"/>
    <s v="No"/>
    <s v="Si"/>
    <s v="No"/>
  </r>
  <r>
    <x v="13"/>
    <x v="0"/>
    <x v="0"/>
    <s v="normal"/>
    <s v="CRQ230973"/>
    <s v="Css-Mex.GpoModelo-Admon-WEB"/>
    <s v="ALVARADO MUÑOZ ARELI"/>
    <d v="2017-06-03T08:00:00"/>
    <d v="2017-06-05T18:00:00"/>
    <s v="WO10583446 Mitigar vulnerabilidades en IIS,"/>
    <s v="Successful"/>
    <s v="On Time"/>
    <s v="No"/>
    <s v="Minor"/>
    <s v="Successful"/>
    <s v="On Time"/>
    <n v="1"/>
    <n v="1"/>
    <n v="0"/>
    <x v="5"/>
    <n v="0"/>
    <s v="Normal"/>
    <n v="0"/>
    <n v="0"/>
    <n v="0"/>
    <n v="0"/>
    <n v="1"/>
    <n v="0"/>
    <s v="Fernando"/>
    <s v="-"/>
    <s v="Admon Web"/>
    <s v="ITO"/>
    <s v="No"/>
    <s v="No"/>
    <s v="No"/>
    <s v="Si"/>
    <s v="No"/>
  </r>
  <r>
    <x v="0"/>
    <x v="0"/>
    <x v="0"/>
    <s v="normal"/>
    <s v="C001060093"/>
    <s v="C.SAP.MX.AA.GDH.MX-BASIS"/>
    <s v="Morales Herrera Benjamin  "/>
    <d v="2017-06-06T09:00:00"/>
    <d v="2017-06-06T21:00:00"/>
    <s v="[HSAI ] / [ SAP BASIS] / [ DEV] / [ ER1] / [ TSMX] - DB HANA Upgrade SP 1.00.97 to SP 1.00.122/ Pre-approved / 4EP"/>
    <s v="Successful"/>
    <s v="On Time"/>
    <s v="No"/>
    <s v="Minor"/>
    <s v="Successful"/>
    <s v="On Time"/>
    <n v="1"/>
    <n v="1"/>
    <n v="0"/>
    <x v="5"/>
    <n v="0"/>
    <s v="Normal"/>
    <n v="0"/>
    <n v="0"/>
    <n v="0"/>
    <n v="0"/>
    <n v="1"/>
    <n v="0"/>
    <s v="Ariadna"/>
    <s v="C000619231"/>
    <s v="Basis"/>
    <s v="BASIS"/>
    <s v="No"/>
    <s v="No"/>
    <s v="No"/>
    <s v="Si"/>
    <s v="No"/>
  </r>
  <r>
    <x v="36"/>
    <x v="0"/>
    <x v="0"/>
    <s v="normal"/>
    <s v="C001114733"/>
    <s v="C.SAP.MX.AA.GDH.MX-BASIS"/>
    <s v="Pacheco Ramirez Victor"/>
    <d v="2017-06-06T16:00:00"/>
    <d v="2017-06-06T18:00:00"/>
    <s v="COMPAS / SAP - BASIS /QAS/ EQC / TSMX - ADD_ON ABAP_classic env. (SPAM/SAINT) /CCAB; ITO.CAB pre-approved [4EP]"/>
    <s v="Successful"/>
    <s v="On Time"/>
    <s v="No"/>
    <s v="Minor"/>
    <s v="Successful"/>
    <s v="On Time"/>
    <n v="1"/>
    <n v="1"/>
    <n v="0"/>
    <x v="5"/>
    <n v="0"/>
    <s v="Normal"/>
    <n v="0"/>
    <n v="0"/>
    <n v="0"/>
    <n v="0"/>
    <n v="1"/>
    <n v="0"/>
    <s v="Alejandro"/>
    <s v="CMOD318855"/>
    <s v="Basis"/>
    <s v="BASIS"/>
    <s v="No"/>
    <s v="No"/>
    <s v="No"/>
    <s v="Si"/>
    <s v="No"/>
  </r>
  <r>
    <x v="36"/>
    <x v="0"/>
    <x v="0"/>
    <s v="normal"/>
    <s v="C001114738"/>
    <s v="C.SAP.MX.AA.GDH.MX-BASIS"/>
    <s v="Pacheco Ramirez Victor"/>
    <d v="2017-06-07T12:00:00"/>
    <d v="2017-06-07T14:00:00"/>
    <s v="COMPAS / SAP - BASIS /PRO/ EPC / TSMX - ADD_ON ABAP_classic env. (SPAM/SAINT) /CCAB; ITO.CAB pre-approved [4EP]"/>
    <s v="Successful"/>
    <s v="On Time"/>
    <s v="No"/>
    <s v="Minor"/>
    <s v="Successful"/>
    <s v="On Time"/>
    <n v="1"/>
    <n v="1"/>
    <n v="0"/>
    <x v="5"/>
    <n v="0"/>
    <s v="Normal"/>
    <n v="0"/>
    <n v="0"/>
    <n v="0"/>
    <n v="0"/>
    <n v="1"/>
    <n v="0"/>
    <s v="Alejandro"/>
    <s v="CMOD318855"/>
    <s v="Basis"/>
    <s v="BASIS"/>
    <s v="No"/>
    <s v="No"/>
    <s v="No"/>
    <s v="Si"/>
    <s v="No"/>
  </r>
  <r>
    <x v="15"/>
    <x v="0"/>
    <x v="1"/>
    <s v="normal"/>
    <s v="C001117968"/>
    <s v="C.SAP.MX.AA.GDH.MX-BASIS"/>
    <s v="Torres Campos Gustavo Adolfo"/>
    <d v="2017-06-06T21:00:00"/>
    <d v="2017-06-07T00:00:00"/>
    <s v="IMPERQUIMIA / SAP - BASIS / PRO / CRP / TSMX - ADD_ON ABAP_classic env. (SPAM/SAINT) /CCAB; ITO.CAB pre-approved [4EP]"/>
    <s v="Successful"/>
    <s v="On Time"/>
    <s v="No"/>
    <s v="Standard"/>
    <s v="Successful"/>
    <s v="On Time"/>
    <n v="1"/>
    <n v="1"/>
    <n v="0"/>
    <x v="5"/>
    <n v="0"/>
    <s v="Normal"/>
    <n v="0"/>
    <n v="0"/>
    <n v="0"/>
    <n v="0"/>
    <n v="1"/>
    <n v="0"/>
    <s v="Karina"/>
    <s v="CMOD318855"/>
    <s v="Basis"/>
    <s v="BASIS"/>
    <s v="No"/>
    <s v="No"/>
    <s v="No"/>
    <s v="Si"/>
    <s v="No"/>
  </r>
  <r>
    <x v="1"/>
    <x v="0"/>
    <x v="1"/>
    <s v="normal"/>
    <s v="C001119041"/>
    <s v="C.AMER.MX.LBU.WINTEL"/>
    <s v="Garcia Ramirez Sonia Elisa"/>
    <d v="2017-05-30T08:00:00"/>
    <d v="2017-06-06T18:00:00"/>
    <s v="AMER | VITRO | Administrative change | Creation and Release to Operation, new server AZSRVAP23 | DOM"/>
    <s v="Successful"/>
    <s v="On Time"/>
    <s v="No"/>
    <s v="Standard"/>
    <s v="Successful"/>
    <s v="On Time"/>
    <n v="1"/>
    <n v="1"/>
    <n v="0"/>
    <x v="5"/>
    <n v="0"/>
    <s v="Normal"/>
    <n v="0"/>
    <n v="0"/>
    <n v="0"/>
    <n v="0"/>
    <n v="1"/>
    <n v="0"/>
    <s v="Maria del Carmen"/>
    <s v="C000913861"/>
    <s v="DPO Windows"/>
    <s v="ITO"/>
    <s v="No"/>
    <s v="No"/>
    <s v="No"/>
    <s v="Si"/>
    <s v="No"/>
  </r>
  <r>
    <x v="12"/>
    <x v="0"/>
    <x v="1"/>
    <s v="normal"/>
    <s v="C001119158"/>
    <s v="C.SAP.MX.AA.GDH.MX-BASIS"/>
    <s v="Donge Vargas Oscar  "/>
    <d v="2017-06-06T16:00:00"/>
    <d v="2017-06-06T18:00:00"/>
    <s v="[GDG] / [ SAP TS-MX ] / [PROD] / [GET] / [MX ] - Implementation of support packages for ABAP (SPAM/SAINT)_classic env. / CCAB; CSS.CAB pre-approved [4EP]"/>
    <s v="Successful"/>
    <s v="On Time"/>
    <s v="No"/>
    <s v="Standard"/>
    <s v="Successful"/>
    <s v="On Time"/>
    <n v="1"/>
    <n v="1"/>
    <n v="0"/>
    <x v="5"/>
    <n v="0"/>
    <s v="Normal"/>
    <n v="0"/>
    <n v="0"/>
    <n v="0"/>
    <n v="0"/>
    <n v="1"/>
    <n v="0"/>
    <s v="Karina"/>
    <s v="CMOD318853"/>
    <s v="Basis"/>
    <s v="BASIS"/>
    <s v="No"/>
    <s v="No"/>
    <s v="No"/>
    <s v="Si"/>
    <s v="No"/>
  </r>
  <r>
    <x v="5"/>
    <x v="2"/>
    <x v="0"/>
    <s v="normal"/>
    <s v="C001120688"/>
    <s v="DS.ISD.MX.LBU.IMPLEMENTER"/>
    <s v="Gandara Trujillo Jose Alberto"/>
    <d v="2017-06-06T23:00:00"/>
    <d v="2017-06-07T01:00:00"/>
    <s v="Actualización de Matriz LBU en BD InConcert"/>
    <s v="Successful"/>
    <s v="On Time"/>
    <s v="No"/>
    <s v="Minor"/>
    <s v="Successful"/>
    <s v="On Time"/>
    <n v="1"/>
    <n v="1"/>
    <n v="0"/>
    <x v="5"/>
    <n v="0"/>
    <s v="Normal"/>
    <n v="0"/>
    <n v="0"/>
    <n v="0"/>
    <n v="0"/>
    <n v="1"/>
    <n v="0"/>
    <s v="Karina"/>
    <s v="-"/>
    <s v="PME"/>
    <s v="PME"/>
    <s v="No"/>
    <s v="No"/>
    <s v="No"/>
    <s v="Si"/>
    <s v="No"/>
  </r>
  <r>
    <x v="11"/>
    <x v="0"/>
    <x v="1"/>
    <s v="normal"/>
    <s v="C001122488"/>
    <s v="C.AMER.MX.LBU.WINTEL"/>
    <s v="Lopez Reyes Artajerjes"/>
    <d v="2017-06-06T15:00:00"/>
    <d v="2017-06-06T23:59:00"/>
    <s v="AMER | Multiple | Healthy restart of server : BELDCS01- PREAPPROVED"/>
    <s v="Successful"/>
    <s v="On Time"/>
    <s v="No"/>
    <s v="Standard"/>
    <s v="Successful"/>
    <s v="On Time"/>
    <n v="1"/>
    <n v="1"/>
    <n v="0"/>
    <x v="5"/>
    <n v="0"/>
    <s v="Normal"/>
    <n v="0"/>
    <n v="0"/>
    <n v="0"/>
    <n v="0"/>
    <n v="1"/>
    <n v="0"/>
    <s v="Ariadna"/>
    <s v="C000961078"/>
    <s v="DPO Windows"/>
    <s v="ITO"/>
    <s v="No"/>
    <s v="No"/>
    <s v="No"/>
    <s v="Si"/>
    <s v="No"/>
  </r>
  <r>
    <x v="10"/>
    <x v="0"/>
    <x v="1"/>
    <s v="normal"/>
    <s v="C001124038"/>
    <s v="C.SAP.MX.AA.GDH.MX-BASIS"/>
    <s v="Escalante Gonzalez Carlos"/>
    <d v="2017-06-01T12:00:00"/>
    <d v="2017-06-06T17:00:00"/>
    <s v="GRUPO Q / SAP Request: User creation with assignment of the roles CSS.CAB preapproved"/>
    <s v="Successful"/>
    <s v="On Time"/>
    <s v="No"/>
    <s v="Standard"/>
    <s v="Successful"/>
    <s v="On Time"/>
    <n v="1"/>
    <n v="1"/>
    <n v="0"/>
    <x v="5"/>
    <n v="0"/>
    <s v="Normal"/>
    <n v="0"/>
    <n v="0"/>
    <n v="0"/>
    <n v="0"/>
    <n v="1"/>
    <n v="0"/>
    <s v="Karina"/>
    <s v="CMOD310786"/>
    <s v="Basis"/>
    <s v="BASIS"/>
    <s v="No"/>
    <s v="No"/>
    <s v="No"/>
    <s v="Si"/>
    <s v="No"/>
  </r>
  <r>
    <x v="11"/>
    <x v="0"/>
    <x v="1"/>
    <s v="normal"/>
    <s v="C001124081"/>
    <s v="C.AMER.MX.PCI"/>
    <s v="Duran Calzada Fernando"/>
    <d v="2017-06-06T13:00:00"/>
    <d v="2017-06-06T18:00:00"/>
    <s v="AMER | MULTIPLE | Administrative change | Creation and Release to Operation, new server (&quot;DEQRODMZWEB03&quot;) | DOM"/>
    <s v="Successful"/>
    <s v="On Time"/>
    <s v="No"/>
    <s v="Standard"/>
    <s v="Successful"/>
    <s v="On Time"/>
    <n v="1"/>
    <n v="1"/>
    <n v="0"/>
    <x v="5"/>
    <n v="0"/>
    <s v="Normal"/>
    <n v="0"/>
    <n v="0"/>
    <n v="1"/>
    <n v="0"/>
    <n v="1"/>
    <n v="0"/>
    <s v="Ariadna"/>
    <s v="C000913861"/>
    <s v="PCI Infraestructura"/>
    <s v="ITO"/>
    <s v="No"/>
    <s v="Si"/>
    <s v="No"/>
    <s v="Si"/>
    <s v="No"/>
  </r>
  <r>
    <x v="36"/>
    <x v="0"/>
    <x v="0"/>
    <s v="normal"/>
    <s v="C001127084"/>
    <s v="C.SAP.MX.AA.GDH.MX-BASIS"/>
    <s v="Morales Herrera Benjamin  "/>
    <d v="2017-06-06T16:00:00"/>
    <d v="2017-06-06T18:00:00"/>
    <s v="Compas/Basis/SAP Request: Deletion of user/users CSS.CAB preapproved"/>
    <s v="Successful"/>
    <s v="On Time"/>
    <s v="No"/>
    <s v="Minor"/>
    <s v="Successful"/>
    <s v="On Time"/>
    <n v="1"/>
    <n v="1"/>
    <n v="0"/>
    <x v="5"/>
    <n v="0"/>
    <s v="Normal"/>
    <n v="0"/>
    <n v="0"/>
    <n v="0"/>
    <n v="0"/>
    <n v="1"/>
    <n v="0"/>
    <s v="Alejandro"/>
    <s v="CMOD310215"/>
    <s v="Basis"/>
    <s v="BASIS"/>
    <s v="No"/>
    <s v="No"/>
    <s v="No"/>
    <s v="Si"/>
    <s v="No"/>
  </r>
  <r>
    <x v="36"/>
    <x v="0"/>
    <x v="0"/>
    <s v="normal"/>
    <s v="C001127176"/>
    <s v="C.SAP.MX.AA.GDH.MX-BASIS"/>
    <s v="Hernandez Cosme Pedro"/>
    <d v="2017-06-06T16:00:00"/>
    <d v="2017-06-06T18:00:00"/>
    <s v="COMPAS/ [ SAP -TSMX ] / [ DEVELOPMENT ] / [ EDC ] - SAP Parameter Change_Online / CCAB; ITO.CAB pre-approved [4EP]"/>
    <s v="Successful"/>
    <s v="On Time"/>
    <s v="No"/>
    <s v="Minor"/>
    <s v="Successful"/>
    <s v="On Time"/>
    <n v="1"/>
    <n v="1"/>
    <n v="0"/>
    <x v="5"/>
    <n v="0"/>
    <s v="Normal"/>
    <n v="0"/>
    <n v="0"/>
    <n v="0"/>
    <n v="0"/>
    <n v="1"/>
    <n v="0"/>
    <s v="Alejandro"/>
    <s v="CMOD317343"/>
    <s v="Basis"/>
    <s v="BASIS"/>
    <s v="No"/>
    <s v="No"/>
    <s v="No"/>
    <s v="Si"/>
    <s v="No"/>
  </r>
  <r>
    <x v="36"/>
    <x v="0"/>
    <x v="0"/>
    <s v="normal"/>
    <s v="C001127199"/>
    <s v="C.SAP.MX.AA.GDH.MX-BASIS"/>
    <s v="Hernandez Cosme Pedro"/>
    <d v="2017-06-07T10:00:00"/>
    <d v="2017-06-07T12:00:00"/>
    <s v="COMPAS/ [ SAP -TSMX ] / [ QUALITY ] / [ EQC ] - SAP Parameter Change_Online / CCAB; ITO.CAB pre-approved [4EP]"/>
    <s v="Successful"/>
    <s v="On Time"/>
    <s v="No"/>
    <s v="Minor"/>
    <s v="Successful"/>
    <s v="On Time"/>
    <n v="1"/>
    <n v="1"/>
    <n v="0"/>
    <x v="5"/>
    <n v="0"/>
    <s v="Normal"/>
    <n v="0"/>
    <n v="0"/>
    <n v="0"/>
    <n v="0"/>
    <n v="1"/>
    <n v="0"/>
    <s v="Alejandro"/>
    <s v="CMOD317343"/>
    <s v="Basis"/>
    <s v="BASIS"/>
    <s v="No"/>
    <s v="No"/>
    <s v="No"/>
    <s v="Si"/>
    <s v="No"/>
  </r>
  <r>
    <x v="21"/>
    <x v="0"/>
    <x v="1"/>
    <s v="normal"/>
    <s v="C001127290"/>
    <s v="C.SAP.MX.AA.GDH.MX-BASIS"/>
    <s v="Gomez Hernandez Saday Rubi "/>
    <d v="2017-06-06T15:00:00"/>
    <d v="2017-06-06T17:00:00"/>
    <s v="TSMX | VOLARIS | /SAP Request:User deletion Preaprobado"/>
    <s v="Successful"/>
    <s v="On Time"/>
    <s v="No"/>
    <s v="Standard"/>
    <s v="Successful"/>
    <s v="On Time"/>
    <n v="1"/>
    <n v="1"/>
    <n v="0"/>
    <x v="5"/>
    <n v="0"/>
    <s v="Normal"/>
    <n v="0"/>
    <n v="0"/>
    <n v="0"/>
    <n v="0"/>
    <n v="1"/>
    <n v="0"/>
    <s v="Karina"/>
    <s v="C000750658"/>
    <s v="Basis"/>
    <s v="BASIS"/>
    <s v="No"/>
    <s v="No"/>
    <s v="No"/>
    <s v="Si"/>
    <s v="No"/>
  </r>
  <r>
    <x v="14"/>
    <x v="0"/>
    <x v="1"/>
    <s v="normal"/>
    <s v="C001129612"/>
    <s v="C.SAP.MX.AA.GDH.MX-BASIS"/>
    <s v="Miranda Lopez Jose de Jesus"/>
    <d v="2017-06-06T16:00:00"/>
    <d v="2017-06-06T18:00:00"/>
    <s v="GDF Suez / BASIS /DEVELOPMENT/ BWD / TSMX - SNOTE / ITO.CAB pre-approved"/>
    <s v="Successful"/>
    <s v="On Time"/>
    <s v="No"/>
    <s v="Standard"/>
    <s v="Successful"/>
    <s v="On Time"/>
    <n v="1"/>
    <n v="1"/>
    <n v="0"/>
    <x v="5"/>
    <n v="0"/>
    <s v="Normal"/>
    <n v="0"/>
    <n v="0"/>
    <n v="0"/>
    <n v="0"/>
    <n v="1"/>
    <n v="0"/>
    <s v="Karina"/>
    <s v="CMOD317142"/>
    <s v="Basis"/>
    <s v="BASIS"/>
    <s v="No"/>
    <s v="No"/>
    <s v="No"/>
    <s v="Si"/>
    <s v="No"/>
  </r>
  <r>
    <x v="1"/>
    <x v="1"/>
    <x v="1"/>
    <s v="normal"/>
    <s v="C001129677"/>
    <s v="TS.CP.MX.SIC.WAN.VITRO"/>
    <s v="Garcia Guajardo Jesus  "/>
    <d v="2017-06-06T17:00:00"/>
    <d v="2017-06-06T19:00:00"/>
    <s v="Vitro | TSS - Alta de Permisos &lt;Regla VPNClient to Trust AG&gt; en Firewall &lt;FW-VTO-INT_1&gt; Site &lt;Houston&gt;| Pre autorizado"/>
    <s v="Successful"/>
    <s v="On Time"/>
    <s v="No"/>
    <s v="Standard"/>
    <s v="Successful"/>
    <s v="On Time"/>
    <n v="1"/>
    <n v="1"/>
    <n v="0"/>
    <x v="5"/>
    <n v="0"/>
    <s v="Normal"/>
    <n v="0"/>
    <n v="0"/>
    <n v="0"/>
    <n v="0"/>
    <n v="1"/>
    <n v="0"/>
    <s v="Maria del Carmen"/>
    <s v="C000473050"/>
    <s v="WAN"/>
    <s v="TSS"/>
    <s v="No"/>
    <s v="No"/>
    <s v="No"/>
    <s v="Si"/>
    <s v="No"/>
  </r>
  <r>
    <x v="8"/>
    <x v="0"/>
    <x v="0"/>
    <s v="normal"/>
    <s v="C40830453"/>
    <s v="OPM ITS Support OPS VWM CHGMGR"/>
    <s v="Zacamitzin Medina Dagoberto"/>
    <d v="2017-06-01T11:00:00"/>
    <d v="2017-06-06T17:00:00"/>
    <s v="Retiro de alimentaciones electricas y Red de Datos en servidores y Racks apagados de Data Center Cubo6"/>
    <s v="Successful"/>
    <s v="On Time"/>
    <s v="No"/>
    <s v="Minor"/>
    <s v="Successful"/>
    <s v="On Time"/>
    <n v="1"/>
    <n v="1"/>
    <n v="0"/>
    <x v="5"/>
    <n v="0"/>
    <s v="Normal"/>
    <n v="0"/>
    <n v="0"/>
    <n v="0"/>
    <n v="0"/>
    <n v="1"/>
    <n v="0"/>
    <s v="Alejandro"/>
    <s v="CT40003464"/>
    <s v="OPM"/>
    <s v="ITO"/>
    <s v="No"/>
    <s v="No"/>
    <s v="No"/>
    <s v="Si"/>
    <s v="No"/>
  </r>
  <r>
    <x v="8"/>
    <x v="0"/>
    <x v="1"/>
    <s v="normal"/>
    <s v="C40834003"/>
    <s v="BACKUP ITS Support OPS VWM CHGMGR"/>
    <s v="Castro Vazquez Antonio De Jesus"/>
    <d v="2017-06-06T13:00:00"/>
    <d v="2017-06-06T17:00:00"/>
    <s v="Reemplazo | Revisión de drive en librería de respaldos"/>
    <s v="Successful"/>
    <s v="On Time"/>
    <s v="No"/>
    <s v="Standard"/>
    <s v="Successful"/>
    <s v="On Time"/>
    <n v="1"/>
    <n v="1"/>
    <n v="0"/>
    <x v="5"/>
    <n v="0"/>
    <s v="Normal"/>
    <n v="0"/>
    <n v="0"/>
    <n v="0"/>
    <n v="0"/>
    <n v="1"/>
    <n v="0"/>
    <s v="Alejandro"/>
    <s v="CT40000785"/>
    <s v="Backups -Storage"/>
    <s v="ITO"/>
    <s v="No"/>
    <s v="No"/>
    <s v="No"/>
    <s v="Si"/>
    <s v="No"/>
  </r>
  <r>
    <x v="8"/>
    <x v="0"/>
    <x v="1"/>
    <s v="normal"/>
    <s v="C40834061"/>
    <s v="STORAGE ITS Support OPS VWM CHGMGR"/>
    <s v="GEORGE DAVILA JESUS JACOB"/>
    <d v="2017-06-07T10:00:00"/>
    <d v="2017-06-07T16:00:00"/>
    <s v="Cambio de Disco en Storage"/>
    <s v="Successful"/>
    <s v="On Time"/>
    <s v="No"/>
    <s v="Standard"/>
    <s v="Successful"/>
    <s v="On Time"/>
    <n v="1"/>
    <n v="1"/>
    <n v="0"/>
    <x v="5"/>
    <n v="0"/>
    <s v="Normal"/>
    <n v="0"/>
    <n v="0"/>
    <n v="0"/>
    <n v="0"/>
    <n v="1"/>
    <n v="0"/>
    <s v="Alejandro"/>
    <s v="CT40000633"/>
    <s v="Backups -Storage"/>
    <s v="ITO"/>
    <s v="No"/>
    <s v="No"/>
    <s v="No"/>
    <s v="Si"/>
    <s v="No"/>
  </r>
  <r>
    <x v="8"/>
    <x v="0"/>
    <x v="1"/>
    <s v="normal"/>
    <s v="C40834103"/>
    <s v="OPM ITS Support OPS VWM CHGMGR"/>
    <s v="Zacamitzin Medina Dagoberto"/>
    <d v="2017-06-06T22:00:00"/>
    <d v="2017-06-07T01:00:00"/>
    <s v="Reinicio del servidor Linux LVMX2CEYOP/10.148.13.157"/>
    <s v="Successful"/>
    <s v="On Time"/>
    <s v="No"/>
    <s v="Standard"/>
    <s v="Successful"/>
    <s v="On Time"/>
    <n v="1"/>
    <n v="1"/>
    <n v="0"/>
    <x v="5"/>
    <n v="0"/>
    <s v="Normal"/>
    <n v="0"/>
    <n v="0"/>
    <n v="0"/>
    <n v="0"/>
    <n v="1"/>
    <n v="0"/>
    <s v="Alejandro"/>
    <s v="CT40008918"/>
    <s v="OPM"/>
    <s v="ITO"/>
    <s v="No"/>
    <s v="No"/>
    <s v="No"/>
    <s v="Si"/>
    <s v="No"/>
  </r>
  <r>
    <x v="5"/>
    <x v="0"/>
    <x v="1"/>
    <s v="normal"/>
    <s v="C001078635"/>
    <s v="SE.AA.MX.PROJECTS"/>
    <s v="Noriega Ibarguengoitia Maria Del Pilar"/>
    <d v="2017-04-27T17:00:00"/>
    <d v="2017-06-07T23:00:00"/>
    <s v="AMER | MULTIPLE | Administrative change | Release to Operation |MXVTC1CXSF01, MXVTC1XA7DC01,MXVTC1CXLS01,MXVTC1XA7PV01,MXVTC1CXDB01,MXVTC1CXFS01, MXVTC1XA7WK01, MXVTC1XA7WK02, MXVTC1XA6DC01,MXVTC1XA6WK01,MXVTC1DMM,MXVTC1VCENTER"/>
    <s v="Successful"/>
    <s v="On Time"/>
    <s v="No"/>
    <s v="Standard"/>
    <s v="Successful"/>
    <s v="On Time"/>
    <n v="1"/>
    <n v="1"/>
    <n v="0"/>
    <x v="5"/>
    <n v="0"/>
    <s v="Normal"/>
    <n v="0"/>
    <n v="0"/>
    <n v="0"/>
    <n v="0"/>
    <n v="1"/>
    <n v="0"/>
    <s v="Karina"/>
    <s v="C000913861"/>
    <s v="Proyectos"/>
    <s v="ITO"/>
    <s v="No"/>
    <s v="No"/>
    <s v="No"/>
    <s v="Si"/>
    <s v="No"/>
  </r>
  <r>
    <x v="1"/>
    <x v="0"/>
    <x v="1"/>
    <s v="normal"/>
    <s v="C001089979"/>
    <s v="C.SAP.MX.AA.SAP-BASIS"/>
    <s v="Hernandez Jacinto Marco Antonio"/>
    <d v="2017-06-07T13:00:00"/>
    <d v="2017-06-07T17:00:00"/>
    <s v="VITRO / SAP BASIS / DEV / ECC / RDE / KERNEL_Update /CCAB; CSS.CAB pre-approved [4EP]"/>
    <s v="Successful"/>
    <s v="On Time"/>
    <s v="No"/>
    <s v="Standard"/>
    <s v="Successful"/>
    <s v="On Time"/>
    <n v="1"/>
    <n v="1"/>
    <n v="0"/>
    <x v="5"/>
    <n v="0"/>
    <s v="Normal"/>
    <n v="0"/>
    <n v="0"/>
    <n v="0"/>
    <n v="0"/>
    <n v="1"/>
    <n v="0"/>
    <s v="Maria del Carmen"/>
    <s v="CMOD317140"/>
    <s v="Basis"/>
    <s v="BASIS"/>
    <s v="No"/>
    <s v="No"/>
    <s v="No"/>
    <s v="Si"/>
    <s v="No"/>
  </r>
  <r>
    <x v="1"/>
    <x v="1"/>
    <x v="1"/>
    <s v="normal"/>
    <s v="C001096166"/>
    <s v="TS.GS.MX.SCC1.LAN"/>
    <s v="Huerta Barrera David  "/>
    <d v="2017-06-08T19:00:00"/>
    <d v="2017-06-08T22:00:00"/>
    <s v="VITRO | Vitro Polanco Instalación de UPS de 6 kva. En MDF | Pre Aprobado"/>
    <s v="Successful"/>
    <s v="On Time"/>
    <s v="No"/>
    <s v="Standard"/>
    <s v="Successful"/>
    <s v="On Time"/>
    <n v="1"/>
    <n v="1"/>
    <n v="0"/>
    <x v="5"/>
    <n v="0"/>
    <s v="Normal"/>
    <n v="0"/>
    <n v="0"/>
    <n v="0"/>
    <n v="0"/>
    <n v="1"/>
    <n v="0"/>
    <s v="Maria del Carmen"/>
    <s v="C000790241"/>
    <s v="LAN"/>
    <s v="TSS"/>
    <s v="No"/>
    <s v="No"/>
    <s v="No"/>
    <s v="Si"/>
    <s v="No"/>
  </r>
  <r>
    <x v="5"/>
    <x v="0"/>
    <x v="0"/>
    <s v="normal"/>
    <s v="C001101083"/>
    <s v="C.AMER.MX.CCS.SWD"/>
    <s v="Cardoso Flores Abel  "/>
    <d v="2017-05-17T15:00:00"/>
    <d v="2017-06-07T17:00:00"/>
    <s v="TSMX_PQIT | Remover permisos de administrador local a usuarios de TSMX - Segunda Fase"/>
    <s v="Successful"/>
    <s v="On Time"/>
    <s v="No"/>
    <s v="Minor"/>
    <s v="Successful"/>
    <s v="On Time"/>
    <n v="1"/>
    <n v="1"/>
    <n v="0"/>
    <x v="5"/>
    <n v="0"/>
    <s v="Normal"/>
    <n v="0"/>
    <n v="0"/>
    <n v="0"/>
    <n v="0"/>
    <n v="1"/>
    <n v="0"/>
    <s v="Karina"/>
    <s v="C000983858"/>
    <s v="Software Distribution"/>
    <s v="ITO"/>
    <s v="No"/>
    <s v="No"/>
    <s v="No"/>
    <s v="Si"/>
    <s v="No"/>
  </r>
  <r>
    <x v="36"/>
    <x v="0"/>
    <x v="0"/>
    <s v="normal"/>
    <s v="C001114752"/>
    <s v="C.SAP.MX.AA.GDH.MX-BASIS"/>
    <s v="Pacheco Ramirez Victor"/>
    <d v="2017-06-08T10:00:00"/>
    <d v="2017-06-08T12:00:00"/>
    <s v="COMPAS / SAP-BASIS/ PRO / EPC / TSMX - Installation of SAPHOSTAGENT /CSS.CAB pre-approved"/>
    <s v="Successful"/>
    <s v="On Time"/>
    <s v="No"/>
    <s v="Minor"/>
    <s v="Successful"/>
    <s v="On Time"/>
    <n v="1"/>
    <n v="1"/>
    <n v="0"/>
    <x v="5"/>
    <n v="0"/>
    <s v="Normal"/>
    <n v="0"/>
    <n v="0"/>
    <n v="0"/>
    <n v="0"/>
    <n v="1"/>
    <n v="0"/>
    <s v="Alejandro"/>
    <s v="CMOD318035"/>
    <s v="Basis"/>
    <s v="BASIS"/>
    <s v="No"/>
    <s v="No"/>
    <s v="No"/>
    <s v="Si"/>
    <s v="No"/>
  </r>
  <r>
    <x v="3"/>
    <x v="0"/>
    <x v="1"/>
    <s v="normal"/>
    <s v="C001124039"/>
    <s v="C.SAP.MX.AA.GDH.MX-BASIS"/>
    <s v="Escalante Gonzalez Carlos"/>
    <d v="2017-06-07T12:00:00"/>
    <d v="2017-06-07T23:00:00"/>
    <s v="TAURUS / SAP Request: User creation with assignment of the roles CSS.CAB preapproved"/>
    <s v="Successful"/>
    <s v="On Time"/>
    <s v="No"/>
    <s v="Standard"/>
    <s v="Successful"/>
    <s v="On Time"/>
    <n v="1"/>
    <n v="1"/>
    <n v="0"/>
    <x v="5"/>
    <n v="0"/>
    <s v="Normal"/>
    <n v="0"/>
    <n v="0"/>
    <n v="0"/>
    <n v="0"/>
    <n v="1"/>
    <n v="0"/>
    <s v="Karina"/>
    <s v="CMOD310786"/>
    <s v="Basis"/>
    <s v="BASIS"/>
    <s v="No"/>
    <s v="No"/>
    <s v="No"/>
    <s v="Si"/>
    <s v="No"/>
  </r>
  <r>
    <x v="19"/>
    <x v="0"/>
    <x v="1"/>
    <s v="normal"/>
    <s v="C001124040"/>
    <s v="C.SAP.MX.AA.GDH.MX-BASIS"/>
    <s v="Escalante Gonzalez Carlos"/>
    <d v="2017-06-08T12:00:00"/>
    <d v="2017-06-08T23:00:00"/>
    <s v="IICA / SAP Request: User creation with assignment of the roles CSS.CAB preapproved"/>
    <s v="Successful"/>
    <s v="On Time"/>
    <s v="No"/>
    <s v="Standard"/>
    <s v="Successful"/>
    <s v="On Time"/>
    <n v="1"/>
    <n v="1"/>
    <n v="0"/>
    <x v="5"/>
    <n v="0"/>
    <s v="Normal"/>
    <n v="0"/>
    <n v="0"/>
    <n v="0"/>
    <n v="0"/>
    <n v="1"/>
    <n v="0"/>
    <s v="Karina"/>
    <s v="CMOD310786"/>
    <s v="Basis"/>
    <s v="BASIS"/>
    <s v="No"/>
    <s v="No"/>
    <s v="No"/>
    <s v="Si"/>
    <s v="No"/>
  </r>
  <r>
    <x v="6"/>
    <x v="0"/>
    <x v="0"/>
    <s v="normal"/>
    <s v="C001125403"/>
    <s v="C.DPS.HU.DCO.DSI.LR-ESX"/>
    <s v="Kiss Krisztina"/>
    <d v="2017-06-08T03:00:00"/>
    <d v="2017-06-08T16:00:00"/>
    <s v="T-SYSTEMS MEXICO | SHDQRO | MX - DSI Proxy replacement Squid to Apache http"/>
    <s v="Successful"/>
    <s v="On Time"/>
    <s v="No"/>
    <s v="Minor"/>
    <s v="Successful"/>
    <s v="On Time"/>
    <n v="1"/>
    <n v="1"/>
    <n v="0"/>
    <x v="5"/>
    <n v="0"/>
    <s v="Normal"/>
    <n v="0"/>
    <n v="0"/>
    <n v="0"/>
    <n v="0"/>
    <n v="1"/>
    <n v="0"/>
    <s v="Ariadna"/>
    <s v="-"/>
    <s v="DSI"/>
    <s v="ITO"/>
    <s v="No"/>
    <s v="No"/>
    <s v="No"/>
    <s v="Si"/>
    <s v="No"/>
  </r>
  <r>
    <x v="36"/>
    <x v="0"/>
    <x v="0"/>
    <s v="normal"/>
    <s v="C001127216"/>
    <s v="C.SAP.MX.AA.GDH.MX-BASIS"/>
    <s v="Hernandez Cosme Pedro"/>
    <d v="2017-06-08T10:00:00"/>
    <d v="2017-06-08T12:00:00"/>
    <s v="COMPAS/ [ SAP -TSMX ] / [ PRODUCTION ] / [ EPC ] - SAP Parameter Change_Online / CCAB; ITO.CAB pre-approved [4EP]"/>
    <s v="Successful"/>
    <s v="On Time"/>
    <s v="No"/>
    <s v="Minor"/>
    <s v="Successful"/>
    <s v="On Time"/>
    <n v="1"/>
    <n v="1"/>
    <n v="0"/>
    <x v="5"/>
    <n v="0"/>
    <s v="Normal"/>
    <n v="0"/>
    <n v="0"/>
    <n v="0"/>
    <n v="0"/>
    <n v="1"/>
    <n v="0"/>
    <s v="Alejandro"/>
    <s v="CMOD317343"/>
    <s v="Basis"/>
    <s v="BASIS"/>
    <s v="No"/>
    <s v="No"/>
    <s v="No"/>
    <s v="Si"/>
    <s v="No"/>
  </r>
  <r>
    <x v="18"/>
    <x v="0"/>
    <x v="0"/>
    <s v="normal"/>
    <s v="C001127260"/>
    <s v="C.SAP.MX.AA.GDH.MX-BASIS"/>
    <s v="Gomez Hernandez Saday Rubi "/>
    <d v="2017-06-07T15:00:00"/>
    <d v="2017-06-07T17:00:00"/>
    <s v="TSMX | DURMAN | /SAP Request:User deletion Preaprobado"/>
    <s v="Successful"/>
    <s v="On Time"/>
    <s v="No"/>
    <s v="Minor"/>
    <s v="Successful"/>
    <s v="On Time"/>
    <n v="1"/>
    <n v="1"/>
    <n v="0"/>
    <x v="5"/>
    <n v="0"/>
    <s v="Normal"/>
    <n v="0"/>
    <n v="0"/>
    <n v="0"/>
    <n v="0"/>
    <n v="1"/>
    <n v="0"/>
    <s v="Karina"/>
    <s v="C000750658"/>
    <s v="Basis"/>
    <s v="BASIS"/>
    <s v="No"/>
    <s v="No"/>
    <s v="No"/>
    <s v="Si"/>
    <s v="No"/>
  </r>
  <r>
    <x v="21"/>
    <x v="0"/>
    <x v="0"/>
    <s v="normal"/>
    <s v="C001127294"/>
    <s v="C.SAP.MX.AA.GDH.MX-BASIS"/>
    <s v="Torres Campos Gustavo Adolfo"/>
    <d v="2017-06-07T16:00:00"/>
    <d v="2017-06-07T19:00:00"/>
    <s v="[VOLARIS] / [ SAP TS-MX ] / [ SBX ] / [ VER ] / [ MX ] - KERNEL_Update / CCAB; ITO.CAB pre-approved [4EP]"/>
    <s v="Successful"/>
    <s v="On Time"/>
    <s v="No"/>
    <s v="Minor"/>
    <s v="Successful"/>
    <s v="On Time"/>
    <n v="1"/>
    <n v="1"/>
    <n v="0"/>
    <x v="5"/>
    <n v="0"/>
    <s v="Normal"/>
    <n v="0"/>
    <n v="0"/>
    <n v="0"/>
    <n v="0"/>
    <n v="1"/>
    <n v="0"/>
    <s v="Karina"/>
    <s v="CMOD317140"/>
    <s v="Basis"/>
    <s v="BASIS"/>
    <s v="No"/>
    <s v="No"/>
    <s v="No"/>
    <s v="Si"/>
    <s v="No"/>
  </r>
  <r>
    <x v="5"/>
    <x v="1"/>
    <x v="0"/>
    <s v="normal"/>
    <s v="C001128016"/>
    <s v="TS.GS.MX.SCC1.LAN"/>
    <s v="De jesus Hernandez Emilio  "/>
    <d v="2017-06-08T16:00:00"/>
    <d v="2017-06-08T23:50:00"/>
    <s v="TSMX_PQIT | Instalacion de 1switch y 3 AP temporales Nave3"/>
    <s v="Successful"/>
    <s v="On Time"/>
    <s v="No"/>
    <s v="Minor"/>
    <s v="Successful"/>
    <s v="On Time"/>
    <n v="1"/>
    <n v="1"/>
    <n v="0"/>
    <x v="5"/>
    <n v="0"/>
    <s v="Normal"/>
    <n v="0"/>
    <n v="0"/>
    <n v="0"/>
    <n v="0"/>
    <n v="1"/>
    <n v="0"/>
    <s v="Karina"/>
    <s v="-"/>
    <s v="LAN"/>
    <s v="TSS"/>
    <s v="No"/>
    <s v="No"/>
    <s v="No"/>
    <s v="Si"/>
    <s v="No"/>
  </r>
  <r>
    <x v="1"/>
    <x v="0"/>
    <x v="1"/>
    <s v="normal"/>
    <s v="C001128037"/>
    <s v="C.AMER.MX.LBU.WINTEL"/>
    <s v="Sanchez Alvarez Carlos"/>
    <d v="2017-06-05T15:00:00"/>
    <d v="2017-06-08T00:00:00"/>
    <s v="AMER | VITRO | FLOTADOEX-W2K | HDD replacement | HP Shadow"/>
    <s v="Successful"/>
    <s v="On Time"/>
    <s v="No"/>
    <s v="Standard"/>
    <s v="Successful"/>
    <s v="On Time"/>
    <n v="1"/>
    <n v="1"/>
    <n v="0"/>
    <x v="5"/>
    <n v="0"/>
    <s v="Normal"/>
    <n v="0"/>
    <n v="0"/>
    <n v="0"/>
    <n v="0"/>
    <n v="1"/>
    <n v="0"/>
    <s v="Maria del Carmen"/>
    <s v="CMOD319593"/>
    <s v="DPO Windows"/>
    <s v="ITO"/>
    <s v="No"/>
    <s v="No"/>
    <s v="No"/>
    <s v="Si"/>
    <s v="No"/>
  </r>
  <r>
    <x v="5"/>
    <x v="0"/>
    <x v="0"/>
    <s v="normal"/>
    <s v="C001128130"/>
    <s v="C.AMER.MX.LBU.WINTEL"/>
    <s v="Ramos Cerecedo Juana  "/>
    <d v="2017-06-08T10:00:00"/>
    <d v="2017-06-08T15:00:00"/>
    <s v="AMER | TSMX_PQIT, disconnection of network infrastructure PQIT"/>
    <s v="Successful"/>
    <s v="On Time"/>
    <s v="No"/>
    <s v="Minor"/>
    <s v="Successful"/>
    <s v="On Time"/>
    <n v="1"/>
    <n v="1"/>
    <n v="0"/>
    <x v="5"/>
    <n v="0"/>
    <s v="Normal"/>
    <n v="0"/>
    <n v="0"/>
    <n v="0"/>
    <n v="0"/>
    <n v="1"/>
    <n v="0"/>
    <s v="Karina"/>
    <s v="C000959326"/>
    <s v="DPO Windows"/>
    <s v="ITO"/>
    <s v="No"/>
    <s v="No"/>
    <s v="No"/>
    <s v="Si"/>
    <s v="No"/>
  </r>
  <r>
    <x v="1"/>
    <x v="0"/>
    <x v="0"/>
    <s v="normal"/>
    <s v="C001128136"/>
    <s v="C.AMER.MX.LBU.WINTEL"/>
    <s v="Rocha Zepeda Juan Carlos"/>
    <d v="2017-06-07T18:00:00"/>
    <d v="2017-06-08T18:00:00"/>
    <s v="AMER | VITRO | Install new key license for office 2010 in KMS host AZSRVAP13"/>
    <s v="Successful"/>
    <s v="On Time"/>
    <s v="No"/>
    <s v="Minor"/>
    <s v="Successful"/>
    <s v="On Time"/>
    <n v="1"/>
    <n v="1"/>
    <n v="0"/>
    <x v="5"/>
    <n v="0"/>
    <s v="Normal"/>
    <n v="0"/>
    <n v="0"/>
    <n v="0"/>
    <n v="0"/>
    <n v="1"/>
    <n v="0"/>
    <s v="Maria del Carmen"/>
    <s v="C000763299"/>
    <s v="DPO Windows"/>
    <s v="ITO"/>
    <s v="No"/>
    <s v="No"/>
    <s v="No"/>
    <s v="Si"/>
    <s v="No"/>
  </r>
  <r>
    <x v="5"/>
    <x v="0"/>
    <x v="0"/>
    <s v="normal"/>
    <s v="C001128138"/>
    <s v="C.AMER.MX.LBU.WINTEL"/>
    <s v="Ramos Cerecedo Juana  "/>
    <d v="2017-06-08T10:00:00"/>
    <d v="2017-06-08T17:00:00"/>
    <s v="T- SYSTEMS AMER | TSMX_PQIT | Power off the servers PQIT"/>
    <s v="Successful"/>
    <s v="On Time"/>
    <s v="No"/>
    <s v="Minor"/>
    <s v="Successful"/>
    <s v="On Time"/>
    <n v="1"/>
    <n v="1"/>
    <n v="0"/>
    <x v="5"/>
    <n v="0"/>
    <s v="Normal"/>
    <n v="0"/>
    <n v="0"/>
    <n v="0"/>
    <n v="0"/>
    <n v="1"/>
    <n v="0"/>
    <s v="Karina"/>
    <s v="C000959326"/>
    <s v="DPO Windows"/>
    <s v="ITO"/>
    <s v="No"/>
    <s v="No"/>
    <s v="No"/>
    <s v="Si"/>
    <s v="No"/>
  </r>
  <r>
    <x v="2"/>
    <x v="1"/>
    <x v="0"/>
    <s v="normal"/>
    <s v="C001129546"/>
    <s v="TS.GS.MX.SCC2.WAN.SEC"/>
    <s v="Ramirez Salazar Ricardo"/>
    <d v="2017-06-07T19:00:00"/>
    <d v="2017-06-07T23:00:00"/>
    <s v="Creación de Interface de administración de equipos RiverBed del cliente en FW Loreal."/>
    <s v="Successful"/>
    <s v="On Time"/>
    <s v="No"/>
    <s v="Minor"/>
    <s v="Successful"/>
    <s v="On Time"/>
    <n v="1"/>
    <n v="1"/>
    <n v="0"/>
    <x v="5"/>
    <n v="0"/>
    <s v="Normal"/>
    <n v="0"/>
    <n v="0"/>
    <n v="0"/>
    <n v="0"/>
    <n v="1"/>
    <n v="0"/>
    <s v="Karina"/>
    <s v="-"/>
    <s v="WAN"/>
    <s v="TSS"/>
    <s v="No"/>
    <s v="No"/>
    <s v="No"/>
    <s v="Si"/>
    <s v="No"/>
  </r>
  <r>
    <x v="2"/>
    <x v="0"/>
    <x v="0"/>
    <s v="normal"/>
    <s v="C001129567"/>
    <s v="C.AMER.MX.LBU.WINTEL"/>
    <s v="Pacheco Martinez Lucas"/>
    <d v="2017-06-07T17:00:00"/>
    <d v="2017-06-07T22:00:00"/>
    <s v="AMER | LOREAL | DSI | Rundown System MXSEDESAPPSPIN (S21849393) 92.112.50.9"/>
    <s v="Successful"/>
    <s v="On Time"/>
    <s v="No"/>
    <s v="Minor"/>
    <s v="Successful"/>
    <s v="On Time"/>
    <n v="1"/>
    <n v="1"/>
    <n v="0"/>
    <x v="5"/>
    <n v="0"/>
    <s v="Normal"/>
    <n v="0"/>
    <n v="0"/>
    <n v="0"/>
    <n v="0"/>
    <n v="1"/>
    <n v="0"/>
    <s v="Karina"/>
    <s v="C000256554"/>
    <s v="DPO Windows"/>
    <s v="ITO"/>
    <s v="No"/>
    <s v="No"/>
    <s v="No"/>
    <s v="Si"/>
    <s v="No"/>
  </r>
  <r>
    <x v="5"/>
    <x v="1"/>
    <x v="0"/>
    <s v="normal"/>
    <s v="C001129645"/>
    <s v="TS.GS.MX.SIC.VOICE"/>
    <s v="Serrano  Rodriguez Victor"/>
    <d v="2017-06-07T20:00:00"/>
    <d v="2017-06-08T09:00:00"/>
    <s v="TSMX_PQIT | Reinicio de equipo Telecom Voice | CUBE-N1-227.144"/>
    <s v="Successful"/>
    <s v="On Time"/>
    <s v="No"/>
    <s v="Minor"/>
    <s v="Successful"/>
    <s v="On Time"/>
    <n v="1"/>
    <n v="1"/>
    <n v="0"/>
    <x v="5"/>
    <n v="0"/>
    <s v="Normal"/>
    <n v="0"/>
    <n v="0"/>
    <n v="0"/>
    <n v="0"/>
    <n v="1"/>
    <n v="0"/>
    <s v="Karina"/>
    <s v="-"/>
    <s v="Voice"/>
    <s v="TSS"/>
    <s v="No"/>
    <s v="No"/>
    <s v="No"/>
    <s v="Si"/>
    <s v="No"/>
  </r>
  <r>
    <x v="6"/>
    <x v="0"/>
    <x v="1"/>
    <s v="normal"/>
    <s v="C001129702"/>
    <s v="C.AMER.MX.SBO.BK.ST"/>
    <s v="Lopez Garcia Gerardo  "/>
    <d v="2017-06-07T09:00:00"/>
    <d v="2017-06-07T18:00:00"/>
    <s v="AMER | DSI | Increased of Disk Space on DSI | _Server_AX1LA137"/>
    <s v="Successful"/>
    <s v="On Time"/>
    <s v="No"/>
    <s v="Standard"/>
    <s v="Successful"/>
    <s v="On Time"/>
    <n v="1"/>
    <n v="1"/>
    <n v="0"/>
    <x v="5"/>
    <n v="0"/>
    <s v="Normal"/>
    <n v="0"/>
    <n v="0"/>
    <n v="0"/>
    <n v="0"/>
    <n v="1"/>
    <n v="0"/>
    <s v="Ariadna"/>
    <s v="C000058623"/>
    <s v="Backups -Storage"/>
    <s v="ITO"/>
    <s v="No"/>
    <s v="No"/>
    <s v="No"/>
    <s v="Si"/>
    <s v="No"/>
  </r>
  <r>
    <x v="27"/>
    <x v="1"/>
    <x v="0"/>
    <s v="normal"/>
    <s v="C001129773"/>
    <s v="TS.GS.MX.SCC2.WAN.SEC"/>
    <s v="Mendoza Vega Victor Manuel "/>
    <d v="2017-06-07T18:00:00"/>
    <d v="2017-06-07T19:00:00"/>
    <s v="DSI | TSS | BANCO FORJADORES - Homologar configuracion de ASR1 a ASR2"/>
    <s v="Successful"/>
    <s v="On Time"/>
    <s v="No"/>
    <s v="Minor"/>
    <s v="Successful"/>
    <s v="On Time"/>
    <n v="1"/>
    <n v="1"/>
    <n v="0"/>
    <x v="5"/>
    <n v="0"/>
    <s v="Normal"/>
    <n v="0"/>
    <n v="0"/>
    <n v="0"/>
    <n v="0"/>
    <n v="1"/>
    <n v="0"/>
    <s v="Ariadna"/>
    <s v="-"/>
    <s v="WAN"/>
    <s v="TSS"/>
    <s v="No"/>
    <s v="No"/>
    <s v="No"/>
    <s v="Si"/>
    <s v="No"/>
  </r>
  <r>
    <x v="14"/>
    <x v="0"/>
    <x v="1"/>
    <s v="normal"/>
    <s v="C001131194"/>
    <s v="C.SAP.MX.AA.GDH.MX-BASIS"/>
    <s v="Miranda Lopez Jose de Jesus"/>
    <d v="2017-06-07T16:00:00"/>
    <d v="2017-06-07T18:00:00"/>
    <s v="GDF Suez / BASIS / TEST / BWQ / TSMX - SNOTE / ITO.CAB pre-approved"/>
    <s v="Successful"/>
    <s v="On Time"/>
    <s v="No"/>
    <s v="Standard"/>
    <s v="Successful"/>
    <s v="On Time"/>
    <n v="1"/>
    <n v="1"/>
    <n v="0"/>
    <x v="5"/>
    <n v="0"/>
    <s v="Normal"/>
    <n v="0"/>
    <n v="0"/>
    <n v="0"/>
    <n v="0"/>
    <n v="1"/>
    <n v="0"/>
    <s v="Karina"/>
    <s v="CMOD317142"/>
    <s v="Basis"/>
    <s v="BASIS"/>
    <s v="No"/>
    <s v="No"/>
    <s v="No"/>
    <s v="Si"/>
    <s v="No"/>
  </r>
  <r>
    <x v="6"/>
    <x v="1"/>
    <x v="0"/>
    <s v="emergency"/>
    <s v="C001131287"/>
    <s v="TS.GS.MX.SCC2.WAN.SEC"/>
    <s v="Gonzalez Diaz Javier Alberto"/>
    <d v="2017-06-07T19:00:00"/>
    <d v="2017-06-07T23:00:00"/>
    <s v="Replace Gibics on SHDQROASW02 ETH1/16 and ETH/12"/>
    <s v="Successful"/>
    <s v="On Time"/>
    <s v="No"/>
    <s v="Minor"/>
    <s v="Successful"/>
    <s v="On Time"/>
    <n v="1"/>
    <n v="1"/>
    <n v="0"/>
    <x v="5"/>
    <n v="0"/>
    <s v="Emergency"/>
    <n v="1"/>
    <n v="0"/>
    <n v="0"/>
    <n v="0"/>
    <n v="1"/>
    <n v="0"/>
    <s v="Ariadna"/>
    <s v="-"/>
    <s v="WAN"/>
    <s v="TSS"/>
    <s v="No"/>
    <s v="No"/>
    <s v="No"/>
    <s v="Si"/>
    <s v="No"/>
  </r>
  <r>
    <x v="14"/>
    <x v="0"/>
    <x v="1"/>
    <s v="normal"/>
    <s v="C001132736"/>
    <s v="C.SAP.MX.AA.GDH.MX-BASIS"/>
    <s v="Miranda Lopez Jose de Jesus"/>
    <d v="2017-06-08T18:00:00"/>
    <d v="2017-06-08T20:00:00"/>
    <s v="GDF Suez / BASIS / PRODUCTION / BWP / TSMX - SNOTE / ITO.CAB pre-approved"/>
    <s v="Successful"/>
    <s v="On Time"/>
    <s v="No"/>
    <s v="Standard"/>
    <s v="Successful"/>
    <s v="On Time"/>
    <n v="1"/>
    <n v="1"/>
    <n v="0"/>
    <x v="5"/>
    <n v="0"/>
    <s v="Normal"/>
    <n v="0"/>
    <n v="0"/>
    <n v="0"/>
    <n v="0"/>
    <n v="1"/>
    <n v="0"/>
    <s v="Karina"/>
    <s v="CMOD317142"/>
    <s v="Basis"/>
    <s v="BASIS"/>
    <s v="No"/>
    <s v="No"/>
    <s v="No"/>
    <s v="Si"/>
    <s v="No"/>
  </r>
  <r>
    <x v="11"/>
    <x v="0"/>
    <x v="1"/>
    <s v="normal"/>
    <s v="C001132803"/>
    <s v="C.AMER.MX.LBU.WINTEL"/>
    <s v="Xaxalpa Maldonado Yancarlo"/>
    <d v="2017-06-08T11:30:00"/>
    <d v="2017-06-08T13:30:00"/>
    <s v="AMER | KUO | Modification of SAPs on DSI | 52975198 | Server DEMTYWEBVM01"/>
    <s v="Successful"/>
    <s v="On Time"/>
    <s v="No"/>
    <s v="Standard"/>
    <s v="Successful"/>
    <s v="On Time"/>
    <n v="1"/>
    <n v="1"/>
    <n v="0"/>
    <x v="5"/>
    <n v="0"/>
    <s v="Normal"/>
    <n v="0"/>
    <n v="0"/>
    <n v="0"/>
    <n v="0"/>
    <n v="1"/>
    <n v="0"/>
    <s v="Ariadna"/>
    <s v="C000026001"/>
    <s v="DPO Windows"/>
    <s v="ITO"/>
    <s v="No"/>
    <s v="No"/>
    <s v="No"/>
    <s v="Si"/>
    <s v="No"/>
  </r>
  <r>
    <x v="22"/>
    <x v="0"/>
    <x v="1"/>
    <s v="normal"/>
    <s v="C001132818"/>
    <s v="C.SAP.MX.AA.GDH.MX-BASIS"/>
    <s v="Miranda Lopez Jose de Jesus"/>
    <d v="2017-06-08T16:00:00"/>
    <d v="2017-06-08T18:00:00"/>
    <s v="CEF / BASIS / DEVELOPMENT / C1D / TSMX - SNOTE / ITO.CAB pre-approved"/>
    <s v="Successful"/>
    <s v="On Time"/>
    <s v="No"/>
    <s v="Standard"/>
    <s v="Successful"/>
    <s v="On Time"/>
    <n v="1"/>
    <n v="1"/>
    <n v="0"/>
    <x v="5"/>
    <n v="0"/>
    <s v="Normal"/>
    <n v="0"/>
    <n v="0"/>
    <n v="0"/>
    <n v="0"/>
    <n v="1"/>
    <n v="0"/>
    <s v="Karina"/>
    <s v="CMOD317142"/>
    <s v="Basis"/>
    <s v="BASIS"/>
    <s v="No"/>
    <s v="No"/>
    <s v="No"/>
    <s v="Si"/>
    <s v="No"/>
  </r>
  <r>
    <x v="11"/>
    <x v="0"/>
    <x v="1"/>
    <s v="normal"/>
    <s v="C001132829"/>
    <s v="C.AMER.MX.LBU.WINTEL"/>
    <s v="Xaxalpa Maldonado Yancarlo"/>
    <d v="2017-06-08T11:30:00"/>
    <d v="2017-06-08T13:30:00"/>
    <s v="AMER | KUO | | Increased of Disk Space on DSI |DEMTYWEBVM01 | 52975202"/>
    <s v="Successful"/>
    <s v="On Time"/>
    <s v="No"/>
    <s v="Standard"/>
    <s v="Successful"/>
    <s v="On Time"/>
    <n v="1"/>
    <n v="1"/>
    <n v="0"/>
    <x v="5"/>
    <n v="0"/>
    <s v="Normal"/>
    <n v="0"/>
    <n v="0"/>
    <n v="0"/>
    <n v="0"/>
    <n v="1"/>
    <n v="0"/>
    <s v="Ariadna"/>
    <s v="C000058623"/>
    <s v="DPO Windows"/>
    <s v="ITO"/>
    <s v="No"/>
    <s v="No"/>
    <s v="No"/>
    <s v="Si"/>
    <s v="No"/>
  </r>
  <r>
    <x v="8"/>
    <x v="0"/>
    <x v="0"/>
    <s v="normal"/>
    <s v="C40834672"/>
    <s v="OPM ITS Support OPS VWM CHGMGR"/>
    <s v="Ramirez Cuatlayo Adan Caleb"/>
    <d v="2017-06-08T11:00:00"/>
    <d v="2017-06-08T13:00:00"/>
    <s v="SLT: Instalación del file sets en servidor de Desarrollo DMX1TSCL /10.148.12.180"/>
    <s v="Successful"/>
    <s v="On Time"/>
    <s v="No"/>
    <s v="Minor"/>
    <s v="Successful"/>
    <s v="On Time"/>
    <n v="1"/>
    <n v="1"/>
    <n v="0"/>
    <x v="5"/>
    <n v="1"/>
    <s v="SLT"/>
    <n v="0"/>
    <n v="0"/>
    <n v="0"/>
    <n v="0"/>
    <n v="1"/>
    <n v="0"/>
    <s v="Alejandro"/>
    <s v="CT40009801"/>
    <s v="OPM"/>
    <s v="ITO"/>
    <s v="No"/>
    <s v="No"/>
    <s v="No"/>
    <s v="Si"/>
    <s v="No"/>
  </r>
  <r>
    <x v="8"/>
    <x v="0"/>
    <x v="1"/>
    <s v="normal"/>
    <s v="C40834750"/>
    <s v="FACILITIES ITS Support OPS VWM CHGMGR"/>
    <s v="Alvarado Pacheco Milthon Christian"/>
    <d v="2017-06-08T08:00:00"/>
    <d v="2017-06-08T14:00:00"/>
    <s v="Electrical inspection of batteries for 1034, 1035 UPS1 and UPS2 UPSs of Data Center Puebla Finsa 1"/>
    <s v="Successful"/>
    <s v="On Time"/>
    <s v="No"/>
    <s v="Standard"/>
    <s v="Successful"/>
    <s v="On Time"/>
    <n v="1"/>
    <n v="1"/>
    <n v="0"/>
    <x v="5"/>
    <n v="0"/>
    <s v="Normal"/>
    <n v="0"/>
    <n v="0"/>
    <n v="0"/>
    <n v="0"/>
    <n v="1"/>
    <n v="0"/>
    <s v="Alejandro"/>
    <s v="CT40003238"/>
    <s v="DCI"/>
    <s v="ITO"/>
    <s v="No"/>
    <s v="No"/>
    <s v="No"/>
    <s v="Si"/>
    <s v="No"/>
  </r>
  <r>
    <x v="13"/>
    <x v="1"/>
    <x v="0"/>
    <s v="normal"/>
    <s v="CRQ227403 RLM31719"/>
    <s v="Tss-Mx.GpoModelo-Wan"/>
    <s v="BRAVO ISAAC"/>
    <d v="2017-06-03T13:00:00"/>
    <d v="2017-06-09T20:00:00"/>
    <s v="WO9792078 Acompañamiento para recepción de enlace MPLS en Fab. Mexico"/>
    <s v="Successful"/>
    <s v="On Time"/>
    <s v="No"/>
    <s v="Minor"/>
    <s v="Successful"/>
    <s v="On Time"/>
    <n v="1"/>
    <n v="1"/>
    <n v="0"/>
    <x v="5"/>
    <n v="0"/>
    <s v="Normal"/>
    <n v="0"/>
    <n v="0"/>
    <n v="0"/>
    <n v="0"/>
    <n v="1"/>
    <n v="0"/>
    <s v="Fernando"/>
    <s v="-"/>
    <s v="WAN"/>
    <s v="TSS"/>
    <s v="No"/>
    <s v="No"/>
    <s v="No"/>
    <s v="Si"/>
    <s v="No"/>
  </r>
  <r>
    <x v="13"/>
    <x v="1"/>
    <x v="0"/>
    <s v="emergency"/>
    <s v="CRQ231309"/>
    <s v="Tss-Mx.GpoModelo-Securidad Perimetral"/>
    <s v="LOPEZ SOSA NETTIE"/>
    <d v="2017-06-06T15:30:00"/>
    <d v="2017-06-06T21:30:00"/>
    <s v="IN1139132  Pruebas de HA Firewalls Internos Checkpoint"/>
    <s v="Successful"/>
    <s v="On Time"/>
    <s v="No"/>
    <s v="Minor"/>
    <s v="Successful"/>
    <s v="On Time"/>
    <n v="1"/>
    <n v="1"/>
    <n v="0"/>
    <x v="5"/>
    <n v="0"/>
    <s v="Emergency"/>
    <n v="1"/>
    <n v="0"/>
    <n v="0"/>
    <n v="0"/>
    <n v="1"/>
    <n v="0"/>
    <s v="Fernando"/>
    <s v="-"/>
    <s v="WAN"/>
    <s v="TSS"/>
    <s v="No"/>
    <s v="No"/>
    <s v="No"/>
    <s v="Si"/>
    <s v="No"/>
  </r>
  <r>
    <x v="13"/>
    <x v="0"/>
    <x v="0"/>
    <s v="normal"/>
    <s v="CRQ231053"/>
    <s v="Css-Mex.GpoModelo-Exchange-Ocs"/>
    <s v="CEBALLOS HUERTA EMANUEL SANTIAGO"/>
    <d v="2017-06-08T00:00:00"/>
    <d v="2017-06-08T15:00:00"/>
    <s v="WO10561519 Mitigar la vulnerabilidad - Birthday attacks against TLS ciphers"/>
    <s v="Successful"/>
    <s v="On Time"/>
    <s v="No"/>
    <s v="Minor"/>
    <s v="Successful"/>
    <s v="On Time"/>
    <n v="1"/>
    <n v="1"/>
    <n v="0"/>
    <x v="5"/>
    <n v="0"/>
    <s v="Normal"/>
    <n v="0"/>
    <n v="0"/>
    <n v="0"/>
    <n v="0"/>
    <n v="1"/>
    <n v="0"/>
    <s v="Fernando"/>
    <s v="-"/>
    <s v="Exchange"/>
    <s v="ITO"/>
    <s v="No"/>
    <s v="No"/>
    <s v="No"/>
    <s v="Si"/>
    <s v="No"/>
  </r>
  <r>
    <x v="13"/>
    <x v="1"/>
    <x v="0"/>
    <s v="normal"/>
    <s v="CRQ231227"/>
    <s v="Tss-Mx.GpoModelo-Securidad Perimetral"/>
    <s v="LOPEZ SOSA NETTIE"/>
    <d v="2017-06-08T00:00:00"/>
    <d v="2017-06-08T07:00:00"/>
    <s v="SLT | INC1141930 Actualizar los Firewall Internos checkpoint."/>
    <s v="Successful"/>
    <s v="On Time"/>
    <s v="No"/>
    <s v="Minor"/>
    <s v="Successful"/>
    <s v="On Time"/>
    <n v="1"/>
    <n v="1"/>
    <n v="0"/>
    <x v="5"/>
    <n v="1"/>
    <s v="SLT"/>
    <n v="0"/>
    <n v="0"/>
    <n v="0"/>
    <n v="0"/>
    <n v="1"/>
    <n v="0"/>
    <s v="Fernando"/>
    <s v="-"/>
    <s v="WAN"/>
    <s v="TSS"/>
    <s v="No"/>
    <s v="No"/>
    <s v="No"/>
    <s v="Si"/>
    <s v="No"/>
  </r>
  <r>
    <x v="13"/>
    <x v="0"/>
    <x v="0"/>
    <s v="normal"/>
    <s v="CRQ231042"/>
    <s v="Css-Mex.GpoModelo-SAP Basis"/>
    <s v="MARTINEZ MARTINEZ ASHLEY"/>
    <d v="2017-06-08T07:30:00"/>
    <d v="2017-06-13T17:00:00"/>
    <s v="WO10621778  Cambio de Parametro para Automatización  sapgui/user_scripting =  TRUE"/>
    <s v="Successful"/>
    <s v="On Time"/>
    <s v="No"/>
    <s v="Minor"/>
    <s v="Successful"/>
    <s v="On Time"/>
    <n v="1"/>
    <n v="1"/>
    <n v="0"/>
    <x v="5"/>
    <n v="0"/>
    <s v="Normal"/>
    <n v="0"/>
    <n v="0"/>
    <n v="0"/>
    <n v="0"/>
    <n v="1"/>
    <n v="0"/>
    <s v="Fernando"/>
    <s v="-"/>
    <s v="Basis"/>
    <s v="BASIS"/>
    <s v="No"/>
    <s v="No"/>
    <s v="No"/>
    <s v="Si"/>
    <s v="No"/>
  </r>
  <r>
    <x v="13"/>
    <x v="0"/>
    <x v="0"/>
    <s v="normal"/>
    <s v="CRQ231051"/>
    <s v="Css-Mex.GpoModelo-SAP Basis"/>
    <s v="QUINTANA MENESES JUDITH ANDREA"/>
    <d v="2017-06-08T10:00:00"/>
    <d v="2017-06-08T17:00:00"/>
    <s v="WO10053071 Creación de unidades LUN en HDPIDM00"/>
    <s v="Successful"/>
    <s v="On Time"/>
    <s v="No"/>
    <s v="Minor"/>
    <s v="Successful"/>
    <s v="On Time"/>
    <n v="1"/>
    <n v="1"/>
    <n v="0"/>
    <x v="5"/>
    <n v="0"/>
    <s v="Normal"/>
    <n v="0"/>
    <n v="0"/>
    <n v="0"/>
    <n v="0"/>
    <n v="1"/>
    <n v="0"/>
    <s v="Fernando"/>
    <s v="-"/>
    <s v="Basis"/>
    <s v="BASIS"/>
    <s v="No"/>
    <s v="No"/>
    <s v="No"/>
    <s v="Si"/>
    <s v="No"/>
  </r>
  <r>
    <x v="11"/>
    <x v="1"/>
    <x v="0"/>
    <s v="normal"/>
    <s v="C001106109"/>
    <s v="TS.GS.MX.SCC2.WAN.SEC"/>
    <s v="Castillo Sanchez Jose Eduardo"/>
    <d v="2017-06-08T18:00:00"/>
    <d v="2017-06-08T20:00:00"/>
    <s v="AMER | KUO | DNS configuration register on server tordns01 | PRD"/>
    <s v="Successful"/>
    <s v="On Time"/>
    <s v="No"/>
    <s v="Minor"/>
    <s v="Successful"/>
    <s v="On Time"/>
    <n v="1"/>
    <n v="1"/>
    <n v="0"/>
    <x v="5"/>
    <n v="0"/>
    <s v="Normal"/>
    <n v="0"/>
    <n v="0"/>
    <n v="0"/>
    <n v="0"/>
    <n v="1"/>
    <n v="0"/>
    <s v="Ariadna"/>
    <s v="-"/>
    <s v="WAN"/>
    <s v="TSS"/>
    <s v="No"/>
    <s v="No"/>
    <s v="No"/>
    <s v="Si"/>
    <s v="No"/>
  </r>
  <r>
    <x v="1"/>
    <x v="1"/>
    <x v="0"/>
    <s v="normal"/>
    <s v="C001129424"/>
    <s v="TS.CP.MX.SIC.LAN.VITRO"/>
    <s v="Alvarez Mendoza Fermin"/>
    <d v="2017-06-08T21:00:00"/>
    <d v="2017-06-09T04:00:00"/>
    <s v="VITRO | Configuracion de FlexConnect en AccessPoint FAMA MTY y WLC VitroSA"/>
    <s v="Successful"/>
    <s v="On Time"/>
    <s v="No"/>
    <s v="Minor"/>
    <s v="Successful"/>
    <s v="On Time"/>
    <n v="1"/>
    <n v="1"/>
    <n v="0"/>
    <x v="5"/>
    <n v="0"/>
    <s v="Normal"/>
    <n v="0"/>
    <n v="0"/>
    <n v="0"/>
    <n v="0"/>
    <n v="1"/>
    <n v="0"/>
    <s v="Maria del Carmen"/>
    <s v="-"/>
    <s v="LAN"/>
    <s v="TSS"/>
    <s v="No"/>
    <s v="No"/>
    <s v="No"/>
    <s v="Si"/>
    <s v="No"/>
  </r>
  <r>
    <x v="6"/>
    <x v="1"/>
    <x v="0"/>
    <s v="normal"/>
    <s v="C001129781"/>
    <s v="TS.GS.MX.SCC2.WAN.SEC"/>
    <s v="Mendoza Vega Victor Manuel "/>
    <d v="2017-06-08T19:00:00"/>
    <d v="2017-06-08T20:00:00"/>
    <s v="DSI | TSS | IMPERQUIMIA - Homologar configuracion de ASR1 a ASR2"/>
    <s v="Successful"/>
    <s v="On Time"/>
    <s v="No"/>
    <s v="Minor"/>
    <s v="Successful"/>
    <s v="On Time"/>
    <n v="1"/>
    <n v="1"/>
    <n v="0"/>
    <x v="5"/>
    <n v="0"/>
    <s v="Normal"/>
    <n v="0"/>
    <n v="0"/>
    <n v="0"/>
    <n v="0"/>
    <n v="1"/>
    <n v="0"/>
    <s v="Ariadna"/>
    <s v="-"/>
    <s v="WAN"/>
    <s v="TSS"/>
    <s v="No"/>
    <s v="No"/>
    <s v="No"/>
    <s v="Si"/>
    <s v="No"/>
  </r>
  <r>
    <x v="3"/>
    <x v="0"/>
    <x v="0"/>
    <s v="normal"/>
    <s v="C001131206"/>
    <s v="C.SAP.MX.AA.GDH.MX-BASIS"/>
    <s v="Escalante Gonzalez Carlos"/>
    <d v="2017-06-08T18:00:00"/>
    <d v="2017-06-08T20:00:00"/>
    <s v="TAURUS / SAP-TSMX / Development / D00 / QRO. - Obtain PREREQUISITES for ORACLE Upgrade 11.2.1 to 12.1 by running RUNINSTALLER CHECK"/>
    <s v="Successful"/>
    <s v="On Time"/>
    <s v="No"/>
    <s v="Minor"/>
    <s v="Successful"/>
    <s v="On Time"/>
    <n v="1"/>
    <n v="1"/>
    <n v="0"/>
    <x v="5"/>
    <n v="0"/>
    <s v="Normal"/>
    <n v="0"/>
    <n v="0"/>
    <n v="0"/>
    <n v="0"/>
    <n v="1"/>
    <n v="0"/>
    <s v="Karina"/>
    <s v="-"/>
    <s v="Basis"/>
    <s v="BASIS"/>
    <s v="No"/>
    <s v="No"/>
    <s v="No"/>
    <s v="Si"/>
    <s v="No"/>
  </r>
  <r>
    <x v="3"/>
    <x v="0"/>
    <x v="0"/>
    <s v="normal"/>
    <s v="C001131208"/>
    <s v="C.SAP.MX.AA.GDH.MX-BASIS"/>
    <s v="Escalante Gonzalez Carlos"/>
    <d v="2017-06-08T18:00:00"/>
    <d v="2017-06-08T20:00:00"/>
    <s v="TAURUS / SAP-TSMX / Quality / Q00 / QRO. - Obtain PREREQUISITES for ORACLE Upgrade 11.2.1 to 12.1 by running RUNINSTALLER CHECK"/>
    <s v="Successful"/>
    <s v="On Time"/>
    <s v="No"/>
    <s v="Minor"/>
    <s v="Successful"/>
    <s v="On Time"/>
    <n v="1"/>
    <n v="1"/>
    <n v="0"/>
    <x v="5"/>
    <n v="0"/>
    <s v="Normal"/>
    <n v="0"/>
    <n v="0"/>
    <n v="0"/>
    <n v="0"/>
    <n v="1"/>
    <n v="0"/>
    <s v="Karina"/>
    <s v="-"/>
    <s v="Basis"/>
    <s v="BASIS"/>
    <s v="No"/>
    <s v="No"/>
    <s v="No"/>
    <s v="Si"/>
    <s v="No"/>
  </r>
  <r>
    <x v="10"/>
    <x v="0"/>
    <x v="1"/>
    <s v="normal"/>
    <s v="C001132884"/>
    <s v="C.SAP.MX.AA.GDH.MX-BASIS"/>
    <s v="Escalante Gonzalez Carlos"/>
    <d v="2017-06-08T20:00:00"/>
    <d v="2017-06-08T22:00:00"/>
    <s v="Grupo Q/Basis/SAP Request: Deletion of user/users CSS.CAB preapproved"/>
    <s v="Successful"/>
    <s v="On Time"/>
    <s v="No"/>
    <s v="Standard"/>
    <s v="Successful"/>
    <s v="On Time"/>
    <n v="1"/>
    <n v="1"/>
    <n v="0"/>
    <x v="5"/>
    <n v="0"/>
    <s v="Normal"/>
    <n v="0"/>
    <n v="0"/>
    <n v="0"/>
    <n v="0"/>
    <n v="1"/>
    <n v="0"/>
    <s v="Karina"/>
    <s v="CMOD310215"/>
    <s v="Basis"/>
    <s v="BASIS"/>
    <s v="No"/>
    <s v="No"/>
    <s v="No"/>
    <s v="Si"/>
    <s v="No"/>
  </r>
  <r>
    <x v="3"/>
    <x v="0"/>
    <x v="1"/>
    <s v="normal"/>
    <s v="C001132888"/>
    <s v="C.SAP.MX.AA.GDH.MX-BASIS"/>
    <s v="Escalante Gonzalez Carlos"/>
    <d v="2017-06-08T20:00:00"/>
    <d v="2017-06-08T22:00:00"/>
    <s v="TAURUS/Basis/SAP Request: Deletion of user/users CSS.CAB preapproved"/>
    <s v="Successful"/>
    <s v="On Time"/>
    <s v="No"/>
    <s v="Standard"/>
    <s v="Successful"/>
    <s v="On Time"/>
    <n v="1"/>
    <n v="1"/>
    <n v="0"/>
    <x v="5"/>
    <n v="0"/>
    <s v="Normal"/>
    <n v="0"/>
    <n v="0"/>
    <n v="0"/>
    <n v="0"/>
    <n v="1"/>
    <n v="0"/>
    <s v="Karina"/>
    <s v="CMOD310215"/>
    <s v="Basis"/>
    <s v="BASIS"/>
    <s v="No"/>
    <s v="No"/>
    <s v="No"/>
    <s v="Si"/>
    <s v="No"/>
  </r>
  <r>
    <x v="8"/>
    <x v="0"/>
    <x v="0"/>
    <s v="normal"/>
    <s v="C40833027"/>
    <s v="SERVERS UNIX ITS Support OPS VWM CHGMGR"/>
    <s v="Galindo Palacios Geovani"/>
    <d v="2017-06-08T17:00:00"/>
    <d v="2017-06-08T23:55:00"/>
    <s v="Mitigacion de Vulnerabilities SAMBA 3.5+ Remote Code Execution"/>
    <s v="Successful"/>
    <s v="On Time"/>
    <s v="No"/>
    <s v="Minor"/>
    <s v="Successful"/>
    <s v="On Time"/>
    <n v="1"/>
    <n v="1"/>
    <n v="0"/>
    <x v="5"/>
    <n v="0"/>
    <s v="Normal"/>
    <n v="0"/>
    <n v="0"/>
    <n v="0"/>
    <n v="0"/>
    <n v="1"/>
    <n v="0"/>
    <s v="Alejandro"/>
    <s v="CT40002748"/>
    <s v="Unix"/>
    <s v="ITO"/>
    <s v="No"/>
    <s v="No"/>
    <s v="No"/>
    <s v="Si"/>
    <s v="No"/>
  </r>
  <r>
    <x v="8"/>
    <x v="0"/>
    <x v="0"/>
    <s v="normal"/>
    <s v="C40834012"/>
    <s v="OPM ITS Support OPS VWM CHGMGR"/>
    <s v="Ramirez Cuatlayo Adan Caleb"/>
    <d v="2017-06-08T16:30:00"/>
    <d v="2017-06-08T18:00:00"/>
    <s v="Prueba de apagado de servidor fisico VWMXPUSSP17P/10.148.8.222"/>
    <s v="Successful"/>
    <s v="On Time"/>
    <s v="No"/>
    <s v="Minor"/>
    <s v="Successful"/>
    <s v="On Time"/>
    <n v="1"/>
    <n v="1"/>
    <n v="0"/>
    <x v="5"/>
    <n v="0"/>
    <s v="Normal"/>
    <n v="0"/>
    <n v="0"/>
    <n v="0"/>
    <n v="0"/>
    <n v="1"/>
    <n v="1"/>
    <s v="Alejandro"/>
    <s v="CT40004595"/>
    <s v="OPM"/>
    <s v="ITO"/>
    <s v="No"/>
    <s v="No"/>
    <s v="No"/>
    <s v="Si"/>
    <s v="Si"/>
  </r>
  <r>
    <x v="8"/>
    <x v="0"/>
    <x v="1"/>
    <s v="normal"/>
    <s v="C40834751"/>
    <s v="FACILITIES ITS Support OPS VWM CHGMGR"/>
    <s v="Alvarado Pacheco Milthon Christian"/>
    <d v="2017-06-09T08:00:00"/>
    <d v="2017-06-09T16:00:00"/>
    <s v="Electrical inspection of batteries for 2014, 2060, 2076 and 2077 UPSs of Data Center Puebla Cubo 6"/>
    <s v="Successful"/>
    <s v="On Time"/>
    <s v="No"/>
    <s v="Standard"/>
    <s v="Successful"/>
    <s v="On Time"/>
    <n v="1"/>
    <n v="1"/>
    <n v="0"/>
    <x v="5"/>
    <n v="0"/>
    <s v="Normal"/>
    <n v="0"/>
    <n v="0"/>
    <n v="0"/>
    <n v="0"/>
    <n v="1"/>
    <n v="0"/>
    <s v="Alejandro"/>
    <s v="CT40003238"/>
    <s v="DCI"/>
    <s v="ITO"/>
    <s v="No"/>
    <s v="No"/>
    <s v="No"/>
    <s v="Si"/>
    <s v="No"/>
  </r>
  <r>
    <x v="8"/>
    <x v="0"/>
    <x v="1"/>
    <s v="normal"/>
    <s v="C40836584"/>
    <s v="STORAGE ITS Support OPS VWM CHGMGR"/>
    <s v="GEORGE DAVILA JESUS JACOB"/>
    <d v="2017-06-09T10:00:00"/>
    <d v="2017-06-09T16:00:00"/>
    <s v="Cambio de Disco en Storage"/>
    <s v="Successful"/>
    <s v="On Time"/>
    <s v="No"/>
    <s v="Standard"/>
    <s v="Successful"/>
    <s v="On Time"/>
    <n v="1"/>
    <n v="1"/>
    <n v="0"/>
    <x v="5"/>
    <n v="0"/>
    <s v="Normal"/>
    <n v="0"/>
    <n v="0"/>
    <n v="0"/>
    <n v="0"/>
    <n v="1"/>
    <n v="0"/>
    <s v="Alejandro"/>
    <s v="CT40000633"/>
    <s v="Backups -Storage"/>
    <s v="ITO"/>
    <s v="No"/>
    <s v="No"/>
    <s v="No"/>
    <s v="Si"/>
    <s v="No"/>
  </r>
  <r>
    <x v="4"/>
    <x v="1"/>
    <x v="0"/>
    <s v="normal"/>
    <s v="MEX-7214 "/>
    <s v="Telco WAN"/>
    <s v="Gonzalez Diaz Javier Alberto"/>
    <d v="2017-06-08T17:00:00"/>
    <d v="2017-06-08T18:00:00"/>
    <s v="(727) Daimler | SHE | DaiVB | PreProd+prod | new SHE Loadbalancer Request | adding: app-pp-am.secure.mercedes-benz.com (vhpbasic), app-453-pp.secure.smart.com (vhpsmartbasic) | Count: 4"/>
    <s v="Successful"/>
    <s v="On Time"/>
    <s v="No"/>
    <s v="Minor"/>
    <s v="Successful"/>
    <s v="On Time"/>
    <n v="1"/>
    <n v="1"/>
    <n v="0"/>
    <x v="5"/>
    <n v="0"/>
    <s v="Normal"/>
    <n v="0"/>
    <n v="0"/>
    <n v="0"/>
    <n v="0"/>
    <n v="1"/>
    <n v="0"/>
    <s v="Maria del Carmen"/>
    <s v="-"/>
    <s v="WAN"/>
    <s v="TSS"/>
    <s v="No"/>
    <s v="No"/>
    <s v="No"/>
    <s v="Si"/>
    <s v="No"/>
  </r>
  <r>
    <x v="4"/>
    <x v="1"/>
    <x v="0"/>
    <s v="normal"/>
    <s v="MEX-8668"/>
    <s v="Telco WAN"/>
    <s v="Gonzalez Diaz Javier Alberto"/>
    <d v="2017-06-09T17:00:00"/>
    <d v="2017-06-09T18:00:00"/>
    <s v="[AC] MUC | Daimler | SHE | DaiVB | TEST | Firewall port opening 8140"/>
    <s v="Successful"/>
    <s v="On Time"/>
    <s v="No"/>
    <s v="Minor"/>
    <s v="Successful"/>
    <s v="On Time"/>
    <n v="1"/>
    <n v="1"/>
    <n v="0"/>
    <x v="5"/>
    <n v="0"/>
    <s v="Normal"/>
    <n v="0"/>
    <n v="0"/>
    <n v="0"/>
    <n v="0"/>
    <n v="1"/>
    <n v="0"/>
    <s v="Maria del Carmen"/>
    <s v="-"/>
    <s v="WAN"/>
    <s v="TSS"/>
    <s v="No"/>
    <s v="No"/>
    <s v="No"/>
    <s v="Si"/>
    <s v="No"/>
  </r>
  <r>
    <x v="14"/>
    <x v="0"/>
    <x v="0"/>
    <s v="normal"/>
    <s v="C001114689"/>
    <s v="C.SAP.MX.AA.GDH.MX-BASIS"/>
    <s v="Rodriguez Rabadan Maria de los Angeles"/>
    <d v="2017-06-09T17:00:00"/>
    <d v="2017-06-09T19:00:00"/>
    <s v="Engie / BASIS /DEVELOPMENT/ BWD / Outage=YES/ TSMX - KERNEL_Update /CCAB; CSS.CAB pre-approved [4EP]"/>
    <s v="Successful"/>
    <s v="On Time"/>
    <s v="No"/>
    <s v="Minor"/>
    <s v="Successful"/>
    <s v="On Time"/>
    <n v="1"/>
    <n v="1"/>
    <n v="0"/>
    <x v="5"/>
    <n v="0"/>
    <s v="Normal"/>
    <n v="0"/>
    <n v="0"/>
    <n v="0"/>
    <n v="0"/>
    <n v="1"/>
    <n v="0"/>
    <s v="Karina"/>
    <s v="CMOD317140"/>
    <s v="Basis"/>
    <s v="BASIS"/>
    <s v="No"/>
    <s v="No"/>
    <s v="No"/>
    <s v="Si"/>
    <s v="No"/>
  </r>
  <r>
    <x v="14"/>
    <x v="0"/>
    <x v="0"/>
    <s v="normal"/>
    <s v="C001114691"/>
    <s v="C.SAP.MX.AA.GDH.MX-BASIS"/>
    <s v="Rodriguez Rabadan Maria de los Angeles"/>
    <d v="2017-06-09T15:00:00"/>
    <d v="2017-06-09T17:00:00"/>
    <s v="Engie / BASIS /TEST/ QA1 / Outage=YES/ TSMX - KERNEL_Update /CCAB; CSS.CAB pre-approved [4EP]"/>
    <s v="Successful"/>
    <s v="On Time"/>
    <s v="No"/>
    <s v="Minor"/>
    <s v="Successful"/>
    <s v="On Time"/>
    <n v="1"/>
    <n v="1"/>
    <n v="0"/>
    <x v="5"/>
    <n v="0"/>
    <s v="Normal"/>
    <n v="0"/>
    <n v="0"/>
    <n v="0"/>
    <n v="0"/>
    <n v="1"/>
    <n v="0"/>
    <s v="Karina"/>
    <s v="CMOD317140"/>
    <s v="Basis"/>
    <s v="BASIS"/>
    <s v="No"/>
    <s v="No"/>
    <s v="No"/>
    <s v="Si"/>
    <s v="No"/>
  </r>
  <r>
    <x v="37"/>
    <x v="1"/>
    <x v="0"/>
    <s v="normal"/>
    <s v="C001114666"/>
    <s v="SE.AA.MX.SDE.SUPPLIERS"/>
    <s v="Alvarado Gonzalez Karen Lizett"/>
    <d v="2017-06-11T07:00:00"/>
    <d v="2017-06-11T15:00:00"/>
    <s v="Sanity Restart Firewalls - Firewalls Antolin"/>
    <s v="Successful"/>
    <s v="On Time"/>
    <s v="No"/>
    <s v="Minor"/>
    <s v="Successful"/>
    <s v="On Time"/>
    <n v="1"/>
    <n v="1"/>
    <n v="0"/>
    <x v="5"/>
    <n v="0"/>
    <s v="Normal"/>
    <n v="0"/>
    <n v="0"/>
    <n v="0"/>
    <n v="0"/>
    <n v="1"/>
    <n v="0"/>
    <s v="Karina"/>
    <s v="C000197651"/>
    <s v="SDM"/>
    <s v="TSS"/>
    <s v="No"/>
    <s v="No"/>
    <s v="No"/>
    <s v="Si"/>
    <s v="No"/>
  </r>
  <r>
    <x v="11"/>
    <x v="0"/>
    <x v="0"/>
    <s v="normal"/>
    <s v="C001120786"/>
    <s v="C.AMER.MX.LBU.WINTEL"/>
    <s v="Lopez Reyes Artajerjes"/>
    <d v="2017-06-09T01:00:00"/>
    <d v="2017-06-11T23:59:00"/>
    <s v="AMER | KUO | Creating and configuring RAID 5 disk on MERDCS01"/>
    <s v="Successful"/>
    <s v="On Time"/>
    <s v="No"/>
    <s v="Minor"/>
    <s v="Successful"/>
    <s v="On Time"/>
    <n v="1"/>
    <n v="1"/>
    <n v="0"/>
    <x v="5"/>
    <n v="0"/>
    <s v="Normal"/>
    <n v="0"/>
    <n v="0"/>
    <n v="0"/>
    <n v="0"/>
    <n v="1"/>
    <n v="0"/>
    <s v="Ariadna"/>
    <s v="-"/>
    <s v="DPO Windows"/>
    <s v="ITO"/>
    <s v="No"/>
    <s v="No"/>
    <s v="No"/>
    <s v="Si"/>
    <s v="No"/>
  </r>
  <r>
    <x v="13"/>
    <x v="0"/>
    <x v="0"/>
    <s v="normal"/>
    <s v="CRQ231033"/>
    <s v="Css-Mex.GpoModelo-Admon-Was"/>
    <s v="SANDOVAL FIERRO ALEJANDRO"/>
    <d v="2017-06-08T08:00:00"/>
    <d v="2017-06-09T03:30:00"/>
    <s v="WO10621005 Mitigación de multiples vulnerabilidades en los ambientes de Weblogic TMS9"/>
    <s v="Successful"/>
    <s v="On Time"/>
    <s v="No"/>
    <s v="Minor"/>
    <s v="Successful"/>
    <s v="On Time"/>
    <n v="1"/>
    <n v="1"/>
    <n v="0"/>
    <x v="5"/>
    <n v="0"/>
    <s v="Normal"/>
    <n v="0"/>
    <n v="0"/>
    <n v="0"/>
    <n v="0"/>
    <n v="1"/>
    <n v="0"/>
    <s v="Fernando"/>
    <s v="-"/>
    <s v="Admon Was"/>
    <s v="ITO"/>
    <s v="No"/>
    <s v="No"/>
    <s v="No"/>
    <s v="Si"/>
    <s v="No"/>
  </r>
  <r>
    <x v="13"/>
    <x v="0"/>
    <x v="0"/>
    <s v="normal"/>
    <s v="CRQ231214"/>
    <s v="Css-Mex.GpoModelo-Admon-WEB"/>
    <s v="ALVARADO MUÑOZ ARELI"/>
    <d v="2017-06-09T18:00:00"/>
    <d v="2017-06-10T18:00:00"/>
    <s v="WO10621826 Mitigar vulnerabilidades en Apache"/>
    <s v="Successful"/>
    <s v="On Time"/>
    <s v="No"/>
    <s v="Minor"/>
    <s v="Successful"/>
    <s v="On Time"/>
    <n v="1"/>
    <n v="1"/>
    <n v="0"/>
    <x v="5"/>
    <n v="0"/>
    <s v="Normal"/>
    <n v="0"/>
    <n v="0"/>
    <n v="0"/>
    <n v="0"/>
    <n v="1"/>
    <n v="0"/>
    <s v="Fernando"/>
    <s v="-"/>
    <s v="Admon Web"/>
    <s v="ITO"/>
    <s v="No"/>
    <s v="No"/>
    <s v="No"/>
    <s v="Si"/>
    <s v="No"/>
  </r>
  <r>
    <x v="13"/>
    <x v="0"/>
    <x v="0"/>
    <s v="normal"/>
    <s v="CRQCRQ101313 RLM31745"/>
    <s v="Css-Mex.GpoModelo-Proyectos"/>
    <s v="Mina Mondragon Pedro Javier "/>
    <d v="2017-06-09T22:00:00"/>
    <d v="2017-06-09T23:00:00"/>
    <s v="Propagar VlanID en Port Channel de la Power780. SLT"/>
    <s v="Successful"/>
    <s v="On Time"/>
    <s v="No"/>
    <s v="Minor"/>
    <s v="Successful"/>
    <s v="On Time"/>
    <n v="1"/>
    <n v="1"/>
    <n v="0"/>
    <x v="5"/>
    <n v="1"/>
    <s v="SLT"/>
    <n v="0"/>
    <n v="0"/>
    <n v="0"/>
    <n v="0"/>
    <n v="1"/>
    <n v="0"/>
    <s v="Fernando"/>
    <s v="-"/>
    <s v="Proyectos"/>
    <s v="ITO"/>
    <s v="No"/>
    <s v="No"/>
    <s v="No"/>
    <s v="Si"/>
    <s v="No"/>
  </r>
  <r>
    <x v="13"/>
    <x v="0"/>
    <x v="0"/>
    <s v="normal"/>
    <s v="CRQ230642"/>
    <s v="Css-Mex.GpoModelo-Proyectos"/>
    <s v="GARCIA CORTES MARICELA"/>
    <d v="2017-06-10T00:00:00"/>
    <d v="2017-06-30T10:00:00"/>
    <s v="WO10540937 Integrar a la red de GModelo 2 enlaces MPLS de 350 Mbps para comunición hacía COPEC"/>
    <s v="Successful"/>
    <s v="On Time"/>
    <s v="No"/>
    <s v="Minor"/>
    <s v="Successful"/>
    <s v="On Time"/>
    <n v="1"/>
    <n v="1"/>
    <n v="0"/>
    <x v="5"/>
    <n v="0"/>
    <s v="Normal"/>
    <n v="0"/>
    <n v="0"/>
    <n v="0"/>
    <n v="0"/>
    <n v="1"/>
    <n v="0"/>
    <s v="Fernando"/>
    <s v="-"/>
    <s v="Proyectos"/>
    <s v="ITO"/>
    <s v="No"/>
    <s v="No"/>
    <s v="No"/>
    <s v="Si"/>
    <s v="No"/>
  </r>
  <r>
    <x v="13"/>
    <x v="0"/>
    <x v="0"/>
    <s v="normal"/>
    <s v="CRQ224806 RLM31612"/>
    <s v="Css-Mex.GpoModelo-Proyectos"/>
    <s v="BELTRAN GUZMAN EDITH LILIANA"/>
    <d v="2017-06-10T23:00:00"/>
    <d v="2017-06-12T18:00:00"/>
    <s v="WO7551991 Desinstalación de la herramienta de Deep Security e instalación de Cylance y Crowdstrike"/>
    <s v="Successful"/>
    <s v="On Time"/>
    <s v="No"/>
    <s v="Minor"/>
    <s v="Successful"/>
    <s v="On Time"/>
    <n v="1"/>
    <n v="1"/>
    <n v="0"/>
    <x v="5"/>
    <n v="0"/>
    <s v="Normal"/>
    <n v="0"/>
    <n v="0"/>
    <n v="0"/>
    <n v="0"/>
    <n v="1"/>
    <n v="0"/>
    <s v="Fernando"/>
    <s v="-"/>
    <s v="Proyectos"/>
    <s v="ITO"/>
    <s v="No"/>
    <s v="No"/>
    <s v="No"/>
    <s v="Si"/>
    <s v="No"/>
  </r>
  <r>
    <x v="13"/>
    <x v="1"/>
    <x v="0"/>
    <s v="normal"/>
    <s v="CRQ222527 RLM31233"/>
    <s v="TSS-Mex.GpoModelo-Proyectos"/>
    <s v="BECERRA CERVIN GUILLERMO ERIK"/>
    <d v="2017-05-25T11:00:00"/>
    <d v="2017-06-09T20:00:00"/>
    <s v="WO8145533/WO9864987 Liberar a producción Conference Now (nueva aplicación de audio conferencia) | RLM31233"/>
    <s v="Successful"/>
    <s v="On Time"/>
    <s v="No"/>
    <s v="Minor"/>
    <s v="Successful"/>
    <s v="On Time"/>
    <n v="1"/>
    <n v="1"/>
    <n v="0"/>
    <x v="5"/>
    <n v="0"/>
    <s v="Normal"/>
    <n v="0"/>
    <n v="0"/>
    <n v="0"/>
    <n v="0"/>
    <n v="1"/>
    <n v="0"/>
    <s v="Fernando"/>
    <s v="-"/>
    <s v="Proyectos"/>
    <s v="TSS"/>
    <s v="No"/>
    <s v="No"/>
    <s v="No"/>
    <s v="Si"/>
    <s v="No"/>
  </r>
  <r>
    <x v="13"/>
    <x v="1"/>
    <x v="0"/>
    <s v="normal"/>
    <s v="CRQ222527 RLM31236"/>
    <s v="TSS-Mex.GpoModelo-Proyectos"/>
    <s v="BECERRA CERVIN GUILLERMO ERIK"/>
    <d v="2017-05-26T09:00:00"/>
    <d v="2017-06-09T21:30:00"/>
    <s v="WO8145533/WO9864987 Liberar a producción aplicación CUAC (Cisco Unified Attendant Console)"/>
    <s v="Successful"/>
    <s v="On Time"/>
    <s v="No"/>
    <s v="Minor"/>
    <s v="Successful"/>
    <s v="On Time"/>
    <n v="1"/>
    <n v="1"/>
    <n v="0"/>
    <x v="5"/>
    <n v="0"/>
    <s v="Normal"/>
    <n v="0"/>
    <n v="0"/>
    <n v="0"/>
    <n v="0"/>
    <n v="1"/>
    <n v="0"/>
    <s v="Fernando"/>
    <s v="-"/>
    <s v="Proyectos"/>
    <s v="TSS"/>
    <s v="No"/>
    <s v="No"/>
    <s v="No"/>
    <s v="Si"/>
    <s v="No"/>
  </r>
  <r>
    <x v="13"/>
    <x v="1"/>
    <x v="0"/>
    <s v="normal"/>
    <s v="CRQ231017"/>
    <s v="Tss-Mx.GpoModelo-Lan"/>
    <s v="JIMENEZ HERRADA CARLOS"/>
    <d v="2017-06-08T22:00:00"/>
    <d v="2017-06-09T18:00:00"/>
    <s v="WO10609005 Actualización de WLC de 3Centurias."/>
    <s v="Successful"/>
    <s v="On Time"/>
    <s v="No"/>
    <s v="Minor"/>
    <s v="Successful"/>
    <s v="On Time"/>
    <n v="1"/>
    <n v="1"/>
    <n v="0"/>
    <x v="5"/>
    <n v="0"/>
    <s v="Normal"/>
    <n v="0"/>
    <n v="0"/>
    <n v="0"/>
    <n v="0"/>
    <n v="1"/>
    <n v="0"/>
    <s v="Fernando"/>
    <s v="-"/>
    <s v="LAN"/>
    <s v="TSS"/>
    <s v="No"/>
    <s v="No"/>
    <s v="No"/>
    <s v="Si"/>
    <s v="No"/>
  </r>
  <r>
    <x v="15"/>
    <x v="0"/>
    <x v="0"/>
    <s v="normal"/>
    <s v="C001125781"/>
    <s v="C.SAP.MX.AA.GDH.MX-BASIS"/>
    <s v="Torres Campos Gustavo Adolfo"/>
    <d v="2017-06-10T15:00:00"/>
    <d v="2017-06-10T18:00:00"/>
    <s v="IMPERQUIMIA / SAP - BASIS / PRO / CRP / TSMX - SAP Parameter Change_Offline_classic env. /CCAB; CSS.CAB pre-approved [4EP]"/>
    <s v="Successful"/>
    <s v="On Time"/>
    <s v="No"/>
    <s v="Minor"/>
    <s v="Successful"/>
    <s v="On Time"/>
    <n v="1"/>
    <n v="1"/>
    <n v="0"/>
    <x v="5"/>
    <n v="0"/>
    <s v="Normal"/>
    <n v="0"/>
    <n v="0"/>
    <n v="0"/>
    <n v="0"/>
    <n v="1"/>
    <n v="0"/>
    <s v="Karina"/>
    <s v="CMOD318874"/>
    <s v="Basis"/>
    <s v="BASIS"/>
    <s v="No"/>
    <s v="No"/>
    <s v="No"/>
    <s v="Si"/>
    <s v="No"/>
  </r>
  <r>
    <x v="17"/>
    <x v="0"/>
    <x v="1"/>
    <s v="normal"/>
    <s v="C001129724"/>
    <s v="C.SAP.MX.AA.SAP-BASIS"/>
    <s v="Diego Vega Pedro"/>
    <d v="2017-06-11T23:30:00"/>
    <d v="2017-06-12T01:00:00"/>
    <s v="[MEXICHEM] / [ SAP BASIS ] / [ PRODUCTION ] / [ P01 ] / [ TSMX ] - Implementation of support packages for ABAP (SPAM/SAINT) / CCAB; ITO.CAB pre-approved [4EP]"/>
    <s v="Successful"/>
    <s v="On Time"/>
    <s v="No"/>
    <s v="Standard"/>
    <s v="Successful"/>
    <s v="On Time"/>
    <n v="1"/>
    <n v="1"/>
    <n v="0"/>
    <x v="5"/>
    <n v="0"/>
    <s v="Normal"/>
    <n v="0"/>
    <n v="0"/>
    <n v="0"/>
    <n v="0"/>
    <n v="1"/>
    <n v="0"/>
    <s v="Maria del Carmen"/>
    <s v="CMOD318037"/>
    <s v="Basis"/>
    <s v="BASIS"/>
    <s v="No"/>
    <s v="No"/>
    <s v="No"/>
    <s v="Si"/>
    <s v="No"/>
  </r>
  <r>
    <x v="17"/>
    <x v="0"/>
    <x v="1"/>
    <s v="normal"/>
    <s v="C001131112"/>
    <s v="C.SAP.MX.AA.SAP-BASIS"/>
    <s v="Diego Vega Pedro"/>
    <d v="2017-06-11T12:00:00"/>
    <d v="2017-06-11T13:00:00"/>
    <s v="[MEXICHEM] / [ SAP BASIS ] / [ PRODUCTION ] / [ P01 ] / [ TSMX ] - Implementation of support packages for ABAP (SPAM/SAINT) / CCAB; ITO.CAB pre-approved [4EP]"/>
    <s v="Successful"/>
    <s v="On Time"/>
    <s v="No"/>
    <s v="Standard"/>
    <s v="Successful"/>
    <s v="On Time"/>
    <n v="1"/>
    <n v="1"/>
    <n v="0"/>
    <x v="5"/>
    <n v="0"/>
    <s v="Normal"/>
    <n v="0"/>
    <n v="0"/>
    <n v="0"/>
    <n v="0"/>
    <n v="1"/>
    <n v="0"/>
    <s v="Maria del Carmen"/>
    <s v="CMOD318037"/>
    <s v="Basis"/>
    <s v="BASIS"/>
    <s v="No"/>
    <s v="No"/>
    <s v="No"/>
    <s v="Si"/>
    <s v="No"/>
  </r>
  <r>
    <x v="17"/>
    <x v="0"/>
    <x v="1"/>
    <s v="normal"/>
    <s v="C001131171"/>
    <s v="C.SAP.MX.AA.SAP-BASIS"/>
    <s v="Diego Vega Pedro"/>
    <d v="2017-06-11T12:00:00"/>
    <d v="2017-06-11T13:00:00"/>
    <s v="[MEXICHEM] / [ SAP BASIS ] / [ PRODUCTION ] / [ P01 ] / [ TSMX ] - Implementation of support packages for ABAP (SPAM/SAINT) / CCAB; ITO.CAB pre-approved [4EP]"/>
    <s v="Successful"/>
    <s v="On Time"/>
    <s v="No"/>
    <s v="Standard"/>
    <s v="Successful"/>
    <s v="On Time"/>
    <n v="1"/>
    <n v="1"/>
    <n v="0"/>
    <x v="5"/>
    <n v="0"/>
    <s v="Normal"/>
    <n v="0"/>
    <n v="0"/>
    <n v="0"/>
    <n v="0"/>
    <n v="1"/>
    <n v="0"/>
    <s v="Maria del Carmen"/>
    <s v="CMOD318037"/>
    <s v="Basis"/>
    <s v="BASIS"/>
    <s v="No"/>
    <s v="No"/>
    <s v="No"/>
    <s v="Si"/>
    <s v="No"/>
  </r>
  <r>
    <x v="17"/>
    <x v="0"/>
    <x v="1"/>
    <s v="normal"/>
    <s v="C001132944"/>
    <s v="C.SAP.MX.AA.SAP-BASIS"/>
    <s v="Ramirez Lopez Nancy"/>
    <d v="2017-06-11T10:00:00"/>
    <d v="2017-06-11T12:00:00"/>
    <s v="MEXICHEM/ Productivos / P01 /User management - MODIFY PRE-APPROVED BY CSS.CAB (27.01.2014)/ACAB pre-approved (04.09.2014)"/>
    <s v="Successful"/>
    <s v="On Time"/>
    <s v="No"/>
    <s v="Standard"/>
    <s v="Successful"/>
    <s v="On Time"/>
    <n v="1"/>
    <n v="1"/>
    <n v="0"/>
    <x v="5"/>
    <n v="0"/>
    <s v="Normal"/>
    <n v="0"/>
    <n v="0"/>
    <n v="0"/>
    <n v="0"/>
    <n v="1"/>
    <n v="0"/>
    <s v="Maria del Carmen"/>
    <s v="CMOD310788"/>
    <s v="Basis"/>
    <s v="BASIS"/>
    <s v="No"/>
    <s v="No"/>
    <s v="No"/>
    <s v="Si"/>
    <s v="No"/>
  </r>
  <r>
    <x v="17"/>
    <x v="0"/>
    <x v="1"/>
    <s v="normal"/>
    <s v="C001056909"/>
    <s v="C.SAP.MX.AA.SAP-BASIS"/>
    <s v="Vidal Beltran Kelly"/>
    <d v="2017-06-11T12:00:00"/>
    <d v="2017-06-11T17:00:00"/>
    <s v="MEXICHEM /P01 - Implementation of support packages for ABAP (SPAM/SAINT) / CCAB; ITO.CAB pre-approved [4EP]"/>
    <s v="Successful"/>
    <s v="On Time"/>
    <s v="No"/>
    <s v="Standard"/>
    <s v="Successful"/>
    <s v="On Time"/>
    <n v="1"/>
    <n v="1"/>
    <n v="0"/>
    <x v="5"/>
    <n v="0"/>
    <s v="Normal"/>
    <n v="0"/>
    <n v="0"/>
    <n v="0"/>
    <n v="0"/>
    <n v="1"/>
    <n v="0"/>
    <s v="Maria del Carmen"/>
    <s v="CMOD318037"/>
    <s v="Basis"/>
    <s v="BASIS"/>
    <s v="No"/>
    <s v="No"/>
    <s v="No"/>
    <s v="Si"/>
    <s v="No"/>
  </r>
  <r>
    <x v="17"/>
    <x v="0"/>
    <x v="1"/>
    <s v="normal"/>
    <s v="C001078750"/>
    <s v="C.SAP.MX.AA.SAP-BASIS"/>
    <s v="Vidal Beltran Kelly"/>
    <d v="2017-06-11T09:00:00"/>
    <d v="2017-06-11T21:00:00"/>
    <s v="MEXICHEM / ECC/ P01 - KERNEL_Update 7.21 PL 815 / CCAB; ITO.CAB pre-approved [4EP]"/>
    <s v="Successful"/>
    <s v="On Time"/>
    <s v="No"/>
    <s v="Standard"/>
    <s v="Successful"/>
    <s v="On Time"/>
    <n v="1"/>
    <n v="1"/>
    <n v="0"/>
    <x v="5"/>
    <n v="0"/>
    <s v="Normal"/>
    <n v="0"/>
    <n v="0"/>
    <n v="0"/>
    <n v="0"/>
    <n v="1"/>
    <n v="0"/>
    <s v="Maria del Carmen"/>
    <s v="CMOD317140"/>
    <s v="Basis"/>
    <s v="BASIS"/>
    <s v="No"/>
    <s v="No"/>
    <s v="No"/>
    <s v="Si"/>
    <s v="No"/>
  </r>
  <r>
    <x v="17"/>
    <x v="0"/>
    <x v="1"/>
    <s v="normal"/>
    <s v="C001101140"/>
    <s v="C.SAP.MX.AA.SAP-BASIS"/>
    <s v="Vidal Beltran Kelly"/>
    <d v="2017-06-11T08:00:00"/>
    <d v="2017-06-11T10:00:00"/>
    <s v="MEXICHEM / PRD / P01 / SAP Parameter Change_Offline /CCAB; ITO.CAB pre-approved [4EP]"/>
    <s v="Successful"/>
    <s v="On Time"/>
    <s v="No"/>
    <s v="Standard"/>
    <s v="Successful"/>
    <s v="On Time"/>
    <n v="1"/>
    <n v="1"/>
    <n v="0"/>
    <x v="5"/>
    <n v="0"/>
    <s v="Normal"/>
    <n v="0"/>
    <n v="0"/>
    <n v="0"/>
    <n v="0"/>
    <n v="1"/>
    <n v="0"/>
    <s v="Maria del Carmen"/>
    <s v="CMOD317344"/>
    <s v="Basis"/>
    <s v="BASIS"/>
    <s v="No"/>
    <s v="No"/>
    <s v="No"/>
    <s v="Si"/>
    <s v="No"/>
  </r>
  <r>
    <x v="5"/>
    <x v="1"/>
    <x v="0"/>
    <s v="normal"/>
    <s v="C001128096"/>
    <s v="TS.GS.MX.SCC1.LAN"/>
    <s v="De jesus Hernandez Emilio  "/>
    <d v="2017-06-09T22:00:00"/>
    <d v="2017-06-10T06:00:00"/>
    <s v="Admin_LAN | Actuzliacion de IOS switch sw-mcustomers-2"/>
    <s v="Successful"/>
    <s v="On Time"/>
    <s v="No"/>
    <s v="Minor"/>
    <s v="Successful"/>
    <s v="On Time"/>
    <n v="1"/>
    <n v="1"/>
    <n v="0"/>
    <x v="5"/>
    <n v="0"/>
    <s v="Normal"/>
    <n v="0"/>
    <n v="0"/>
    <n v="0"/>
    <n v="0"/>
    <n v="1"/>
    <n v="0"/>
    <s v="Karina"/>
    <s v="-"/>
    <s v="LAN"/>
    <s v="TSS"/>
    <s v="No"/>
    <s v="No"/>
    <s v="No"/>
    <s v="Si"/>
    <s v="No"/>
  </r>
  <r>
    <x v="5"/>
    <x v="1"/>
    <x v="0"/>
    <s v="normal"/>
    <s v="C001128073"/>
    <s v="TS.GS.MX.SCC2.WAN.SEC"/>
    <s v="Mucito Najera Sebastian Yair"/>
    <d v="2017-06-08T20:00:00"/>
    <d v="2017-06-10T09:00:00"/>
    <s v="TSM | PQIT | Actualización de SO actual en CISCO Iron Ports."/>
    <s v="Successful"/>
    <s v="On Time"/>
    <s v="No"/>
    <s v="Minor"/>
    <s v="Successful"/>
    <s v="On Time"/>
    <n v="1"/>
    <n v="1"/>
    <n v="0"/>
    <x v="5"/>
    <n v="0"/>
    <s v="Normal"/>
    <n v="0"/>
    <n v="0"/>
    <n v="0"/>
    <n v="0"/>
    <n v="1"/>
    <n v="0"/>
    <s v="Karina"/>
    <s v="C000187686"/>
    <s v="WAN"/>
    <s v="TSS"/>
    <s v="No"/>
    <s v="No"/>
    <s v="No"/>
    <s v="Si"/>
    <s v="No"/>
  </r>
  <r>
    <x v="5"/>
    <x v="1"/>
    <x v="0"/>
    <s v="normal"/>
    <s v="C001122278"/>
    <s v="TS.GS.MX.PHYNET.TS"/>
    <s v="Martinez Vega Maria Jose "/>
    <d v="2017-06-11T12:00:00"/>
    <d v="2017-06-11T17:00:00"/>
    <s v="Instalación y conexión de un punto de red en laboratorio de pruebas ubicado en la nave 2B"/>
    <s v="Successful"/>
    <s v="On Time"/>
    <s v="No"/>
    <s v="Minor"/>
    <s v="Successful"/>
    <s v="On Time"/>
    <n v="1"/>
    <n v="1"/>
    <n v="0"/>
    <x v="5"/>
    <n v="0"/>
    <s v="Normal"/>
    <n v="0"/>
    <n v="0"/>
    <n v="0"/>
    <n v="0"/>
    <n v="1"/>
    <n v="0"/>
    <s v="Karina"/>
    <s v="C000770029"/>
    <s v="Cableado"/>
    <s v="TSS"/>
    <s v="No"/>
    <s v="No"/>
    <s v="No"/>
    <s v="Si"/>
    <s v="No"/>
  </r>
  <r>
    <x v="1"/>
    <x v="0"/>
    <x v="0"/>
    <s v="normal"/>
    <s v="C001122382"/>
    <s v="C.AMER.MX.DBA.VITRO"/>
    <s v="Castro Trejo Pedro Fernando"/>
    <d v="2017-06-09T10:00:00"/>
    <d v="2017-06-09T17:00:00"/>
    <s v="VITRO| PRD | OUTAGE = N | Modifications on the SQL instances as the best practices - Eliminate the Account Builtin\administrator for security reasons"/>
    <s v="Successful"/>
    <s v="On Time"/>
    <s v="No"/>
    <s v="Minor"/>
    <s v="Successful"/>
    <s v="On Time"/>
    <n v="1"/>
    <n v="1"/>
    <n v="0"/>
    <x v="5"/>
    <n v="0"/>
    <s v="Normal"/>
    <n v="0"/>
    <n v="0"/>
    <n v="0"/>
    <n v="0"/>
    <n v="1"/>
    <n v="0"/>
    <s v="Maria del Carmen"/>
    <s v="C000831760"/>
    <s v="Base de datos"/>
    <s v="ITO"/>
    <s v="No"/>
    <s v="No"/>
    <s v="No"/>
    <s v="Si"/>
    <s v="No"/>
  </r>
  <r>
    <x v="1"/>
    <x v="0"/>
    <x v="0"/>
    <s v="normal"/>
    <s v="C001128013"/>
    <s v="C.AMER.MX.DBA.VITRO"/>
    <s v="Castro Trejo Pedro Fernando"/>
    <d v="2017-06-10T22:00:00"/>
    <d v="2017-06-10T01:00:00"/>
    <s v="VITRO / PRD / SQL Patches / last patch version SP3 / multiple instances: VTOA02-IW - VTOCOL02-APP - VTOCOL04-APP"/>
    <s v="Successful"/>
    <s v="On Time"/>
    <s v="No"/>
    <s v="Minor"/>
    <s v="Successful"/>
    <s v="On Time"/>
    <n v="1"/>
    <n v="1"/>
    <n v="0"/>
    <x v="5"/>
    <n v="0"/>
    <s v="Normal"/>
    <n v="0"/>
    <n v="0"/>
    <n v="0"/>
    <n v="0"/>
    <n v="1"/>
    <n v="0"/>
    <s v="Maria del Carmen"/>
    <s v="-"/>
    <s v="Base de datos"/>
    <s v="ITO"/>
    <s v="No"/>
    <s v="No"/>
    <s v="No"/>
    <s v="Si"/>
    <s v="No"/>
  </r>
  <r>
    <x v="1"/>
    <x v="0"/>
    <x v="0"/>
    <s v="normal"/>
    <s v="C001127361"/>
    <s v="C.AMER.MX.SECURITY.GOB.VITRO"/>
    <s v="Garcia Hernandez Roberto de Jesus"/>
    <d v="2017-06-07T17:00:00"/>
    <d v="2017-06-10T22:00:00"/>
    <s v="Amer |VITRO| ANTIVIRUS INSTALL(TRENDMICRO)"/>
    <s v="Successful"/>
    <s v="On Time"/>
    <s v="No"/>
    <s v="Minor"/>
    <s v="Successful"/>
    <s v="On Time"/>
    <n v="1"/>
    <n v="1"/>
    <n v="0"/>
    <x v="5"/>
    <n v="0"/>
    <s v="Normal"/>
    <n v="0"/>
    <n v="0"/>
    <n v="0"/>
    <n v="0"/>
    <n v="1"/>
    <n v="0"/>
    <s v="Maria del Carmen"/>
    <s v="C000682192"/>
    <s v="Security"/>
    <s v="ITO"/>
    <s v="No"/>
    <s v="No"/>
    <s v="No"/>
    <s v="Si"/>
    <s v="No"/>
  </r>
  <r>
    <x v="1"/>
    <x v="0"/>
    <x v="0"/>
    <s v="normal"/>
    <s v="C001127363"/>
    <s v="C.AMER.MX.SECURITY.GOB.VITRO"/>
    <s v="Garcia Hernandez Roberto de Jesus"/>
    <d v="2017-06-10T13:00:00"/>
    <d v="2017-06-12T00:00:00"/>
    <s v="Amer |VITRO| ANTIVIRUS INSTALL(TRENDMICRO)"/>
    <s v="Successful"/>
    <s v="On Time"/>
    <s v="No"/>
    <s v="Minor"/>
    <s v="Successful"/>
    <s v="On Time"/>
    <n v="1"/>
    <n v="1"/>
    <n v="0"/>
    <x v="5"/>
    <n v="0"/>
    <s v="Normal"/>
    <n v="0"/>
    <n v="0"/>
    <n v="0"/>
    <n v="0"/>
    <n v="1"/>
    <n v="0"/>
    <s v="Maria del Carmen"/>
    <s v="C000682192"/>
    <s v="Security"/>
    <s v="ITO"/>
    <s v="No"/>
    <s v="No"/>
    <s v="No"/>
    <s v="Si"/>
    <s v="No"/>
  </r>
  <r>
    <x v="1"/>
    <x v="0"/>
    <x v="0"/>
    <s v="normal"/>
    <s v="C001128038"/>
    <s v="C.AMER.MX.LBU.WINTEL"/>
    <s v="Garcia Ramirez Sonia Elisa"/>
    <d v="2017-06-07T18:00:00"/>
    <d v="2017-06-09T22:00:00"/>
    <s v="AMER | VITRO | Administrative | Remove 3 servers , Status: Out of Operation"/>
    <s v="Successful"/>
    <s v="On Time"/>
    <s v="No"/>
    <s v="Minor"/>
    <s v="Successful"/>
    <s v="On Time"/>
    <n v="1"/>
    <n v="1"/>
    <n v="0"/>
    <x v="5"/>
    <n v="0"/>
    <s v="Normal"/>
    <n v="0"/>
    <n v="0"/>
    <n v="0"/>
    <n v="0"/>
    <n v="1"/>
    <n v="0"/>
    <s v="Maria del Carmen"/>
    <s v="C000959326"/>
    <s v="DPO Windows"/>
    <s v="ITO"/>
    <s v="No"/>
    <s v="No"/>
    <s v="No"/>
    <s v="Si"/>
    <s v="No"/>
  </r>
  <r>
    <x v="1"/>
    <x v="0"/>
    <x v="1"/>
    <s v="normal"/>
    <s v="C001090030"/>
    <s v="C.SAP.MX.AA.SAP-BASIS"/>
    <s v="Hernandez Jacinto Marco Antonio"/>
    <d v="2017-06-09T13:00:00"/>
    <d v="2017-06-09T17:00:00"/>
    <s v="VITRO / SAP BASIS / QAS / ECC / RQA / KERNEL_Update /CCAB; CSS.CAB pre-approved [4EP]"/>
    <s v="Successful"/>
    <s v="On Time"/>
    <s v="No"/>
    <s v="Standard"/>
    <s v="Successful"/>
    <s v="On Time"/>
    <n v="1"/>
    <n v="1"/>
    <n v="0"/>
    <x v="5"/>
    <n v="0"/>
    <s v="Normal"/>
    <n v="0"/>
    <n v="0"/>
    <n v="0"/>
    <n v="0"/>
    <n v="1"/>
    <n v="0"/>
    <s v="Maria del Carmen"/>
    <s v="CMOD317140"/>
    <s v="Basis"/>
    <s v="BASIS"/>
    <s v="No"/>
    <s v="No"/>
    <s v="No"/>
    <s v="Si"/>
    <s v="No"/>
  </r>
  <r>
    <x v="1"/>
    <x v="0"/>
    <x v="1"/>
    <s v="normal"/>
    <s v="C001091516"/>
    <s v="C.SAP.MX.AA.SAP-BASIS"/>
    <s v="Hernandez Jacinto Marco Antonio"/>
    <d v="2017-06-09T23:00:00"/>
    <d v="2017-06-10T04:00:00"/>
    <s v="VITRO / SAP BASIS / PRO / GRC / GPD / KERNEL_Update /CCAB; CSS.CAB pre-approved [4EP]"/>
    <s v="Successful"/>
    <s v="On Time"/>
    <s v="No"/>
    <s v="Standard"/>
    <s v="Successful"/>
    <s v="On Time"/>
    <n v="1"/>
    <n v="1"/>
    <n v="0"/>
    <x v="5"/>
    <n v="0"/>
    <s v="Normal"/>
    <n v="0"/>
    <n v="0"/>
    <n v="0"/>
    <n v="0"/>
    <n v="1"/>
    <n v="0"/>
    <s v="Maria del Carmen"/>
    <s v="CMOD317140"/>
    <s v="Basis"/>
    <s v="BASIS"/>
    <s v="No"/>
    <s v="No"/>
    <s v="No"/>
    <s v="Si"/>
    <s v="No"/>
  </r>
  <r>
    <x v="1"/>
    <x v="0"/>
    <x v="1"/>
    <s v="normal"/>
    <s v="C001091530"/>
    <s v="C.SAP.MX.AA.SAP-BASIS"/>
    <s v="Hernandez Jacinto Marco Antonio"/>
    <d v="2017-06-09T23:00:00"/>
    <d v="2017-06-10T04:00:00"/>
    <s v="VITRO / SAP BASIS / PRO / ECC-CLINICA / RP1 / KERNEL_Update /CCAB; CSS.CAB pre-approved [4EP]"/>
    <s v="Successful"/>
    <s v="On Time"/>
    <s v="No"/>
    <s v="Standard"/>
    <s v="Successful"/>
    <s v="On Time"/>
    <n v="1"/>
    <n v="1"/>
    <n v="0"/>
    <x v="5"/>
    <n v="0"/>
    <s v="Normal"/>
    <n v="0"/>
    <n v="0"/>
    <n v="0"/>
    <n v="0"/>
    <n v="1"/>
    <n v="0"/>
    <s v="Maria del Carmen"/>
    <s v="CMOD317140"/>
    <s v="Basis"/>
    <s v="BASIS"/>
    <s v="No"/>
    <s v="No"/>
    <s v="No"/>
    <s v="Si"/>
    <s v="No"/>
  </r>
  <r>
    <x v="1"/>
    <x v="0"/>
    <x v="0"/>
    <s v="normal"/>
    <s v="C001128108"/>
    <s v="C.AMER.MX.WINTEL.VITRO"/>
    <s v="Rocha Zepeda Juan Carlos"/>
    <d v="2017-06-09T17:00:00"/>
    <d v="2017-06-11T18:00:00"/>
    <s v="Amer | Multiple | Wave 2 | Upgrade Firmware and Drivers in AEROVITRO-W2K,CRINAMEX-W2K, FAMAAPPS-W2K to fix shares issue."/>
    <s v="Successful"/>
    <s v="On Time"/>
    <s v="No"/>
    <s v="Minor"/>
    <s v="Successful"/>
    <s v="On Time"/>
    <n v="1"/>
    <n v="1"/>
    <n v="0"/>
    <x v="5"/>
    <n v="0"/>
    <s v="Normal"/>
    <n v="0"/>
    <n v="0"/>
    <n v="0"/>
    <n v="0"/>
    <n v="1"/>
    <n v="0"/>
    <s v="Maria del Carmen"/>
    <s v="C000853619"/>
    <s v="DPO Windows"/>
    <s v="ITO"/>
    <s v="No"/>
    <s v="No"/>
    <s v="No"/>
    <s v="Si"/>
    <s v="No"/>
  </r>
  <r>
    <x v="1"/>
    <x v="0"/>
    <x v="1"/>
    <s v="normal"/>
    <s v="C001114869"/>
    <s v="C.AMER.MX.AD.VITRO"/>
    <s v="Troncozo Lozada Gustavo"/>
    <d v="2017-06-08T22:00:00"/>
    <d v="2017-06-09T18:00:00"/>
    <s v="Amer | VITRO | Active Directory - Accompaniment to prepare AD for Skype for Business project"/>
    <s v="Successful"/>
    <s v="On Time"/>
    <s v="No"/>
    <s v="Standard"/>
    <s v="Successful"/>
    <s v="On Time"/>
    <n v="1"/>
    <n v="1"/>
    <n v="0"/>
    <x v="5"/>
    <n v="0"/>
    <s v="Normal"/>
    <n v="0"/>
    <n v="0"/>
    <n v="0"/>
    <n v="0"/>
    <n v="1"/>
    <n v="0"/>
    <s v="Maria del Carmen"/>
    <s v="-"/>
    <s v="Active Directory"/>
    <s v="ITO"/>
    <s v="No"/>
    <s v="No"/>
    <s v="No"/>
    <s v="Si"/>
    <s v="No"/>
  </r>
  <r>
    <x v="1"/>
    <x v="0"/>
    <x v="1"/>
    <s v="normal"/>
    <s v="C001131230"/>
    <s v="C.AMER.MX.VDI.VITRO"/>
    <s v="Trejo Camara Alonso Miguel"/>
    <d v="2017-06-09T21:00:00"/>
    <d v="2017-06-11T21:00:00"/>
    <s v="AMER | VITRO | Reboot Citrix servers MXVTC1CTX002 and MXVTC1CTX003"/>
    <s v="Successful"/>
    <s v="On Time"/>
    <s v="No"/>
    <s v="Standard"/>
    <s v="Successful"/>
    <s v="On Time"/>
    <n v="1"/>
    <n v="1"/>
    <n v="0"/>
    <x v="5"/>
    <n v="0"/>
    <s v="Normal"/>
    <n v="0"/>
    <n v="0"/>
    <n v="0"/>
    <n v="0"/>
    <n v="1"/>
    <n v="0"/>
    <s v="Maria del Carmen"/>
    <s v="C001007709"/>
    <s v="VDI"/>
    <s v="ITO"/>
    <s v="No"/>
    <s v="No"/>
    <s v="No"/>
    <s v="Si"/>
    <s v="No"/>
  </r>
  <r>
    <x v="1"/>
    <x v="1"/>
    <x v="1"/>
    <s v="normal"/>
    <s v="C001125662"/>
    <s v="TS.CP.MX.SIC.WAN.VITRO"/>
    <s v="Garcia Guajardo Jesus  "/>
    <d v="2017-06-10T23:00:00"/>
    <d v="2017-06-11T02:00:00"/>
    <s v="Vitro | TSS - Pruebas de HA para equipos de seguridad &lt;Concentrador VPN&gt; Site &lt;Houston&gt; Pre Autorizado"/>
    <s v="Successful"/>
    <s v="On Time"/>
    <s v="No"/>
    <s v="Standard"/>
    <s v="Successful"/>
    <s v="On Time"/>
    <n v="1"/>
    <n v="1"/>
    <n v="0"/>
    <x v="5"/>
    <n v="0"/>
    <s v="Normal"/>
    <n v="0"/>
    <n v="0"/>
    <n v="0"/>
    <n v="0"/>
    <n v="1"/>
    <n v="0"/>
    <s v="Maria del Carmen"/>
    <s v="C001125660"/>
    <s v="WAN"/>
    <s v="TSS"/>
    <s v="No"/>
    <s v="No"/>
    <s v="No"/>
    <s v="Si"/>
    <s v="No"/>
  </r>
  <r>
    <x v="21"/>
    <x v="0"/>
    <x v="0"/>
    <s v="normal"/>
    <s v="C001128011"/>
    <s v="C.SAP.MX.AA.GDH.MX-BASIS"/>
    <s v="Torres Campos Gustavo Adolfo"/>
    <d v="2017-06-09T16:00:00"/>
    <d v="2017-06-09T18:00:00"/>
    <s v="[VOLARIS] / [ SAP TS-MX ] / [ DEV ] / [ VED ] / [ MX ] - KERNEL_Update / CCAB; ITO.CAB pre-approved [4EP]"/>
    <s v="Successful"/>
    <s v="On Time"/>
    <s v="No"/>
    <s v="Minor"/>
    <s v="Successful"/>
    <s v="On Time"/>
    <n v="1"/>
    <n v="1"/>
    <n v="0"/>
    <x v="5"/>
    <n v="0"/>
    <s v="Normal"/>
    <n v="0"/>
    <n v="0"/>
    <n v="0"/>
    <n v="0"/>
    <n v="1"/>
    <n v="0"/>
    <s v="Karina"/>
    <s v="CMOD317140"/>
    <s v="Basis"/>
    <s v="BASIS"/>
    <s v="No"/>
    <s v="No"/>
    <s v="No"/>
    <s v="Si"/>
    <s v="No"/>
  </r>
  <r>
    <x v="8"/>
    <x v="0"/>
    <x v="0"/>
    <s v="normal"/>
    <s v="C40834063"/>
    <s v="PROYECT INFRAEST ITS Support OPS VWM CHGMGR"/>
    <s v="Ruiz Cruz Yolanda Rosario"/>
    <d v="2017-06-10T22:00:00"/>
    <d v="2017-06-11T23:00:00"/>
    <s v="Aplicación de parches en servidores de Argentina"/>
    <s v="Successful"/>
    <s v="On Time"/>
    <s v="No"/>
    <s v="Minor"/>
    <s v="Successful"/>
    <s v="On Time"/>
    <n v="1"/>
    <n v="1"/>
    <n v="0"/>
    <x v="5"/>
    <n v="0"/>
    <s v="Normal"/>
    <n v="0"/>
    <n v="0"/>
    <n v="0"/>
    <n v="0"/>
    <n v="1"/>
    <n v="0"/>
    <s v="Alejandro"/>
    <s v="CT40008685"/>
    <s v="Proyectos"/>
    <s v="ITO"/>
    <s v="No"/>
    <s v="No"/>
    <s v="No"/>
    <s v="Si"/>
    <s v="No"/>
  </r>
  <r>
    <x v="8"/>
    <x v="0"/>
    <x v="0"/>
    <s v="normal"/>
    <s v="C40834011"/>
    <s v="OPM ITS Support OPS VWM CHGMGR"/>
    <s v="Zacamitzin Medina Dagoberto"/>
    <d v="2017-06-10T09:00:00"/>
    <d v="2017-06-10T15:00:00"/>
    <s v="Seguimiento de Cableado a equipo S4MXPUSYN6 /10.148.4.184"/>
    <s v="Successful"/>
    <s v="On Time"/>
    <s v="No"/>
    <s v="Minor"/>
    <s v="Successful"/>
    <s v="On Time"/>
    <n v="1"/>
    <n v="1"/>
    <n v="0"/>
    <x v="5"/>
    <n v="0"/>
    <s v="Normal"/>
    <n v="0"/>
    <n v="0"/>
    <n v="0"/>
    <n v="0"/>
    <n v="1"/>
    <n v="1"/>
    <s v="Alejandro"/>
    <s v="-"/>
    <s v="OPM"/>
    <s v="ITO"/>
    <s v="No"/>
    <s v="No"/>
    <s v="No"/>
    <s v="Si"/>
    <s v="Si"/>
  </r>
  <r>
    <x v="8"/>
    <x v="0"/>
    <x v="0"/>
    <s v="normal"/>
    <s v="C40833039"/>
    <s v="STORAGE ITS Support OPS VWM CHGMGR"/>
    <s v="GEORGE DAVILA JESUS JACOB"/>
    <d v="2017-06-11T10:00:00"/>
    <d v="2017-06-11T16:00:00"/>
    <s v="Acompañamiento para remplazo de baterias en Storage HUSVMFINS y HUSVMCUBO6"/>
    <s v="Successful"/>
    <s v="On Time"/>
    <s v="No"/>
    <s v="Minor"/>
    <s v="Successful"/>
    <s v="On Time"/>
    <n v="1"/>
    <n v="1"/>
    <n v="0"/>
    <x v="5"/>
    <n v="0"/>
    <s v="Normal"/>
    <n v="0"/>
    <n v="0"/>
    <n v="0"/>
    <n v="0"/>
    <n v="1"/>
    <n v="0"/>
    <s v="Alejandro"/>
    <s v="CT40001218"/>
    <s v="Backups -Storage"/>
    <s v="ITO"/>
    <s v="No"/>
    <s v="No"/>
    <s v="No"/>
    <s v="Si"/>
    <s v="No"/>
  </r>
  <r>
    <x v="8"/>
    <x v="0"/>
    <x v="0"/>
    <s v="normal"/>
    <s v="C40833944"/>
    <s v="DATABASE ITS Support OPS VWM CHGMGR"/>
    <s v="Santander Aldabe Gaudencio"/>
    <d v="2017-06-11T14:00:00"/>
    <d v="2017-06-11T19:00:00"/>
    <s v="Descomentar DB TERAMESS y configurar paths a version 11gR2"/>
    <s v="Successful"/>
    <s v="On Time"/>
    <s v="No"/>
    <s v="Minor"/>
    <s v="Successful"/>
    <s v="On Time"/>
    <n v="1"/>
    <n v="1"/>
    <n v="0"/>
    <x v="5"/>
    <n v="0"/>
    <s v="Normal"/>
    <n v="0"/>
    <n v="0"/>
    <n v="0"/>
    <n v="0"/>
    <n v="1"/>
    <n v="0"/>
    <s v="Alejandro"/>
    <s v="-"/>
    <s v="Base de datos"/>
    <s v="ITO"/>
    <s v="No"/>
    <s v="No"/>
    <s v="No"/>
    <s v="Si"/>
    <s v="No"/>
  </r>
  <r>
    <x v="8"/>
    <x v="0"/>
    <x v="0"/>
    <s v="normal"/>
    <s v="C40834016"/>
    <s v="SERVERS UNIX ITS Support OPS VWM CHGMGR"/>
    <s v="Silva Romero Stephanie Viridiana"/>
    <d v="2017-06-10T23:00:00"/>
    <d v="2017-06-11T07:00:00"/>
    <s v="Change default Community Name SNMP - CERT Vulnerabilities phase 2"/>
    <s v="Successful"/>
    <s v="On Time"/>
    <s v="No"/>
    <s v="Minor"/>
    <s v="Successful"/>
    <s v="On Time"/>
    <n v="1"/>
    <n v="1"/>
    <n v="0"/>
    <x v="5"/>
    <n v="0"/>
    <s v="Normal"/>
    <n v="0"/>
    <n v="0"/>
    <n v="0"/>
    <n v="0"/>
    <n v="1"/>
    <n v="0"/>
    <s v="Alejandro"/>
    <s v="CT40003087"/>
    <s v="Unix"/>
    <s v="ITO"/>
    <s v="No"/>
    <s v="No"/>
    <s v="No"/>
    <s v="Si"/>
    <s v="No"/>
  </r>
  <r>
    <x v="8"/>
    <x v="1"/>
    <x v="0"/>
    <s v="normal"/>
    <s v="C40833799"/>
    <s v="TELECOM LAN ITS Support OPS VWM CHGMGR"/>
    <s v="Ojeda Martinez Ruben"/>
    <d v="2017-06-11T07:00:00"/>
    <d v="2017-06-11T11:00:00"/>
    <s v="Agregar IP para bloqueo de FIS"/>
    <s v="Successful"/>
    <s v="On Time"/>
    <s v="No"/>
    <s v="Minor"/>
    <s v="Successful"/>
    <s v="On Time"/>
    <n v="1"/>
    <n v="1"/>
    <n v="0"/>
    <x v="5"/>
    <n v="0"/>
    <s v="Normal"/>
    <n v="0"/>
    <n v="0"/>
    <n v="0"/>
    <n v="0"/>
    <n v="1"/>
    <n v="0"/>
    <s v="Alejandro"/>
    <s v="-"/>
    <s v="LAN"/>
    <s v="TSS"/>
    <s v="No"/>
    <s v="No"/>
    <s v="No"/>
    <s v="Si"/>
    <s v="No"/>
  </r>
  <r>
    <x v="8"/>
    <x v="1"/>
    <x v="0"/>
    <s v="normal"/>
    <s v="C40833017"/>
    <s v="MIDDLEW MQSERIES ITS Support OPS VWM CHGMGR"/>
    <s v="RODRIGUEZ RIVERA JUAN JOSE"/>
    <d v="2017-06-11T10:00:00"/>
    <d v="2017-06-11T17:00:00"/>
    <s v="Instalacion de 2 switch para nave 51"/>
    <s v="Successful"/>
    <s v="On Time"/>
    <s v="No"/>
    <s v="Minor"/>
    <s v="Successful"/>
    <s v="On Time"/>
    <n v="1"/>
    <n v="1"/>
    <n v="0"/>
    <x v="5"/>
    <n v="0"/>
    <s v="Normal"/>
    <n v="0"/>
    <n v="0"/>
    <n v="0"/>
    <n v="0"/>
    <n v="1"/>
    <n v="0"/>
    <s v="Alejandro"/>
    <s v="-"/>
    <s v="Middleware"/>
    <s v="TSS"/>
    <s v="No"/>
    <s v="No"/>
    <s v="No"/>
    <s v="Si"/>
    <s v="No"/>
  </r>
  <r>
    <x v="5"/>
    <x v="3"/>
    <x v="0"/>
    <s v="normal"/>
    <s v="C001000986"/>
    <s v="SI.DHS.MX.INTERNAL-SYSTEMS"/>
    <s v="Garcia Gomez Victor Javier"/>
    <d v="2017-06-05T10:00:00"/>
    <d v="2017-06-09T17:00:00"/>
    <s v="TSMX_LIBERACION A OPERACION_QMXSP10P_Proceso de Pagos"/>
    <s v="Successful"/>
    <s v="On Time"/>
    <s v="No"/>
    <s v="Minor"/>
    <s v="Successful"/>
    <s v="On Time"/>
    <n v="1"/>
    <n v="1"/>
    <n v="0"/>
    <x v="5"/>
    <n v="0"/>
    <s v="Normal"/>
    <n v="0"/>
    <n v="0"/>
    <n v="0"/>
    <n v="0"/>
    <n v="1"/>
    <n v="0"/>
    <s v="Karina"/>
    <s v="C000518578"/>
    <s v="SI"/>
    <s v="SI"/>
    <s v="No"/>
    <s v="No"/>
    <s v="No"/>
    <s v="Si"/>
    <s v="No"/>
  </r>
  <r>
    <x v="22"/>
    <x v="0"/>
    <x v="1"/>
    <s v="normal"/>
    <s v="C001075428"/>
    <s v="C.SAP.MX.AA.GDH.MX-BASIS"/>
    <s v="Hamud Cesin Socorro Denise"/>
    <d v="2017-06-11T10:00:00"/>
    <d v="2017-06-11T20:00:00"/>
    <s v="CEF / SAP TS-SL / PRODUCTION / C1P / DSI - Install SAP Bundle Patch (SBP) /CCAB; CSS.CAB pre-approved [4EP]"/>
    <s v="Successful"/>
    <s v="On Time"/>
    <s v="No"/>
    <s v="Standard"/>
    <s v="Successful"/>
    <s v="On Time"/>
    <n v="1"/>
    <n v="1"/>
    <n v="0"/>
    <x v="5"/>
    <n v="0"/>
    <s v="Normal"/>
    <n v="0"/>
    <n v="0"/>
    <n v="0"/>
    <n v="0"/>
    <n v="1"/>
    <n v="0"/>
    <s v="Karina"/>
    <s v="CMOD318870"/>
    <s v="Basis"/>
    <s v="BASIS"/>
    <s v="No"/>
    <s v="No"/>
    <s v="No"/>
    <s v="Si"/>
    <s v="No"/>
  </r>
  <r>
    <x v="2"/>
    <x v="0"/>
    <x v="0"/>
    <s v="normal"/>
    <s v="C001120723"/>
    <s v="C.SAP.MX.AA.GDH.MX-BASIS"/>
    <s v="Rodriguez Rabadan Maria de los Angeles"/>
    <d v="2017-05-30T18:00:00"/>
    <d v="2017-06-09T23:00:00"/>
    <s v="TSMX/LOREAL/ORACLE DATABASE/PROD/MULTIPLE CUSTOMER - Perform cold/hot backup and restart Windows Application services"/>
    <s v="Successful"/>
    <s v="On Time"/>
    <s v="No"/>
    <s v="Minor"/>
    <s v="Successful"/>
    <s v="On Time"/>
    <n v="1"/>
    <n v="1"/>
    <n v="0"/>
    <x v="5"/>
    <n v="0"/>
    <s v="Normal"/>
    <n v="0"/>
    <n v="0"/>
    <n v="0"/>
    <n v="0"/>
    <n v="1"/>
    <n v="0"/>
    <s v="Karina"/>
    <s v="C000479851"/>
    <s v="Basis"/>
    <s v="BASIS"/>
    <s v="No"/>
    <s v="No"/>
    <s v="No"/>
    <s v="Si"/>
    <s v="No"/>
  </r>
  <r>
    <x v="6"/>
    <x v="0"/>
    <x v="1"/>
    <s v="normal"/>
    <s v="C001127257"/>
    <s v="C.AMER.MX.PCI"/>
    <s v="Duran Calzada Fernando"/>
    <d v="2017-06-07T15:00:00"/>
    <d v="2017-06-09T18:00:00"/>
    <s v="DSI | QRO | Administrative change | Creation and Release to Operation, new server (&quot; CDFQROAWV09 &quot;) | DOM 52971066"/>
    <s v="Successful"/>
    <s v="On Time"/>
    <s v="No"/>
    <s v="Standard"/>
    <s v="Successful"/>
    <s v="On Time"/>
    <n v="1"/>
    <n v="1"/>
    <n v="0"/>
    <x v="5"/>
    <n v="0"/>
    <s v="Normal"/>
    <n v="0"/>
    <n v="0"/>
    <n v="1"/>
    <n v="0"/>
    <n v="1"/>
    <n v="0"/>
    <s v="Ariadna"/>
    <s v="C000913861"/>
    <s v="PCI Infraestructura"/>
    <s v="ITO"/>
    <s v="No"/>
    <s v="Si"/>
    <s v="No"/>
    <s v="Si"/>
    <s v="No"/>
  </r>
  <r>
    <x v="2"/>
    <x v="0"/>
    <x v="1"/>
    <s v="normal"/>
    <s v="C001127293"/>
    <s v="C.SAP.MX.AA.GDH.MX-BASIS"/>
    <s v="Rodriguez Rabadan Maria de los Angeles"/>
    <d v="2017-06-05T12:30:00"/>
    <d v="2017-06-09T23:00:00"/>
    <s v="TSMX/LOREAL/ORACLE DATABASE/PROD/MULTIPLE CUSTOMER - Perform cold/hot backup and restart Windows Application services"/>
    <s v="Successful"/>
    <s v="On Time"/>
    <s v="No"/>
    <s v="Standard"/>
    <s v="Successful"/>
    <s v="On Time"/>
    <n v="1"/>
    <n v="1"/>
    <n v="0"/>
    <x v="5"/>
    <n v="0"/>
    <s v="Normal"/>
    <n v="0"/>
    <n v="0"/>
    <n v="0"/>
    <n v="0"/>
    <n v="1"/>
    <n v="0"/>
    <s v="Karina"/>
    <s v="C000479851"/>
    <s v="Basis"/>
    <s v="BASIS"/>
    <s v="No"/>
    <s v="No"/>
    <s v="No"/>
    <s v="Si"/>
    <s v="No"/>
  </r>
  <r>
    <x v="18"/>
    <x v="0"/>
    <x v="1"/>
    <s v="normal"/>
    <s v="C001129717"/>
    <s v="C.SAP.MX.AA.GDH.MX-BASIS"/>
    <s v="Donge Vargas Oscar  "/>
    <d v="2017-06-11T09:00:00"/>
    <d v="2017-06-11T12:00:00"/>
    <s v="[DURMAN] / [ SAP -TS MX] / [ PROD] / [ DRP] / [ MX] - SAP Parameter Change_Offline /CCAB; ITO.CAB pre-approved [4EP]"/>
    <s v="Successful"/>
    <s v="On Time"/>
    <s v="No"/>
    <s v="Standard"/>
    <s v="Successful"/>
    <s v="On Time"/>
    <n v="1"/>
    <n v="1"/>
    <n v="0"/>
    <x v="5"/>
    <n v="0"/>
    <s v="Normal"/>
    <n v="0"/>
    <n v="0"/>
    <n v="0"/>
    <n v="0"/>
    <n v="1"/>
    <n v="0"/>
    <s v="Karina"/>
    <s v="CMOD317344"/>
    <s v="Basis"/>
    <s v="BASIS"/>
    <s v="No"/>
    <s v="No"/>
    <s v="No"/>
    <s v="Si"/>
    <s v="No"/>
  </r>
  <r>
    <x v="2"/>
    <x v="0"/>
    <x v="0"/>
    <s v="normal"/>
    <s v="C001132779"/>
    <s v="SE.AA.MX.SDM.LOCAL"/>
    <s v="Vega Diaz Jose Alberto"/>
    <d v="2017-06-08T12:00:00"/>
    <d v="2017-06-09T18:00:00"/>
    <s v="AMER | LOREAL | Accompaniment for installing/configuring software on server MXSEDESAPDEV - SLT"/>
    <s v="Successful"/>
    <s v="On Time"/>
    <s v="No"/>
    <s v="Minor"/>
    <s v="Successful"/>
    <s v="On Time"/>
    <n v="1"/>
    <n v="1"/>
    <n v="0"/>
    <x v="5"/>
    <n v="1"/>
    <s v="SLT"/>
    <n v="0"/>
    <n v="0"/>
    <n v="0"/>
    <n v="0"/>
    <n v="1"/>
    <n v="0"/>
    <s v="Karina"/>
    <s v="-"/>
    <s v="SDM"/>
    <s v="ITO"/>
    <s v="No"/>
    <s v="No"/>
    <s v="No"/>
    <s v="Si"/>
    <s v="No"/>
  </r>
  <r>
    <x v="10"/>
    <x v="0"/>
    <x v="1"/>
    <s v="normal"/>
    <s v="C001132885"/>
    <s v="SE.AA.MX.PROJECTS"/>
    <s v="Baca Gonzalez Eliseo"/>
    <d v="2017-06-11T10:00:00"/>
    <d v="2017-06-11T21:00:00"/>
    <s v="Grupo Q / [ SAP -HANA ] / [ USAGE ] / [ PRD ] / [ QRO ] - ADD_ON OPEN TEXT /CCAB; ITO.CAB pre-approved [4EP]"/>
    <s v="Successful"/>
    <s v="On Time"/>
    <s v="No"/>
    <s v="Standard"/>
    <s v="Successful"/>
    <s v="On Time"/>
    <n v="1"/>
    <n v="1"/>
    <n v="0"/>
    <x v="5"/>
    <n v="0"/>
    <s v="Normal"/>
    <n v="0"/>
    <n v="0"/>
    <n v="0"/>
    <n v="0"/>
    <n v="1"/>
    <n v="0"/>
    <s v="Karina"/>
    <s v="CMOD317626"/>
    <s v="Proyectos"/>
    <s v="ITO"/>
    <s v="No"/>
    <s v="No"/>
    <s v="No"/>
    <s v="Si"/>
    <s v="No"/>
  </r>
  <r>
    <x v="0"/>
    <x v="0"/>
    <x v="1"/>
    <s v="normal"/>
    <s v="C001132958"/>
    <s v="C.SAP.MX.AA.GDH.MX-BASIS"/>
    <s v="Hernandez Cosme Pedro"/>
    <d v="2017-06-09T14:00:00"/>
    <d v="2017-06-09T17:00:00"/>
    <s v="HSAI/ER1,QR1,PR1/SAP Request: User creation with assignment of the roles CSS.CAB preapproved"/>
    <s v="Successful"/>
    <s v="On Time"/>
    <s v="No"/>
    <s v="Standard"/>
    <s v="Successful"/>
    <s v="On Time"/>
    <n v="1"/>
    <n v="1"/>
    <n v="0"/>
    <x v="5"/>
    <n v="0"/>
    <s v="Normal"/>
    <n v="0"/>
    <n v="0"/>
    <n v="0"/>
    <n v="0"/>
    <n v="1"/>
    <n v="0"/>
    <s v="Ariadna"/>
    <s v="CMOD310786"/>
    <s v="Basis"/>
    <s v="BASIS"/>
    <s v="No"/>
    <s v="No"/>
    <s v="No"/>
    <s v="Si"/>
    <s v="No"/>
  </r>
  <r>
    <x v="15"/>
    <x v="0"/>
    <x v="1"/>
    <s v="normal"/>
    <s v="C001132963"/>
    <s v="C.SAP.MX.AA.GDH.MX-BASIS"/>
    <s v="Hernandez Cosme Pedro"/>
    <d v="2017-06-09T14:00:00"/>
    <d v="2017-06-09T17:00:00"/>
    <s v="IMPERQUIMIA/CRP,CRP,ERD,ERP/SAP Request: User creation with assignment of the roles CSS.CAB preapproved"/>
    <s v="Successful"/>
    <s v="On Time"/>
    <s v="No"/>
    <s v="Standard"/>
    <s v="Successful"/>
    <s v="On Time"/>
    <n v="1"/>
    <n v="1"/>
    <n v="0"/>
    <x v="5"/>
    <n v="0"/>
    <s v="Normal"/>
    <n v="0"/>
    <n v="0"/>
    <n v="0"/>
    <n v="0"/>
    <n v="1"/>
    <n v="0"/>
    <s v="Karina"/>
    <s v="CMOD310786"/>
    <s v="Basis"/>
    <s v="BASIS"/>
    <s v="No"/>
    <s v="No"/>
    <s v="No"/>
    <s v="Si"/>
    <s v="No"/>
  </r>
  <r>
    <x v="19"/>
    <x v="0"/>
    <x v="1"/>
    <s v="normal"/>
    <s v="C001132974"/>
    <s v="C.SAP.MX.AA.GDH.MX-BASIS"/>
    <s v="Hernandez Cosme Pedro"/>
    <d v="2017-06-09T12:00:00"/>
    <d v="2017-06-09T17:00:00"/>
    <s v="IICA/IED,IEQ,IEP/SAP Request: User creation with assignment of the roles CSS.CAB preapproved"/>
    <s v="Successful"/>
    <s v="On Time"/>
    <s v="No"/>
    <s v="Standard"/>
    <s v="Successful"/>
    <s v="On Time"/>
    <n v="1"/>
    <n v="1"/>
    <n v="0"/>
    <x v="5"/>
    <n v="0"/>
    <s v="Normal"/>
    <n v="0"/>
    <n v="0"/>
    <n v="0"/>
    <n v="0"/>
    <n v="1"/>
    <n v="0"/>
    <s v="Karina"/>
    <s v="CMOD310786"/>
    <s v="Basis"/>
    <s v="BASIS"/>
    <s v="No"/>
    <s v="No"/>
    <s v="No"/>
    <s v="Si"/>
    <s v="No"/>
  </r>
  <r>
    <x v="22"/>
    <x v="0"/>
    <x v="1"/>
    <s v="normal"/>
    <s v="C001134132"/>
    <s v="C.SAP.MX.AA.GDH.MX-BASIS"/>
    <s v="Miranda Lopez Jose de Jesus"/>
    <d v="2017-06-09T16:00:00"/>
    <d v="2017-06-09T18:00:00"/>
    <s v="CEF / BASIS / TEST / C1Q / TSMX - SNOTE / ITO.CAB pre-approved"/>
    <s v="Successful"/>
    <s v="On Time"/>
    <s v="No"/>
    <s v="Standard"/>
    <s v="Successful"/>
    <s v="On Time"/>
    <n v="1"/>
    <n v="1"/>
    <n v="0"/>
    <x v="5"/>
    <n v="0"/>
    <s v="Normal"/>
    <n v="0"/>
    <n v="0"/>
    <n v="0"/>
    <n v="0"/>
    <n v="1"/>
    <n v="0"/>
    <s v="Karina"/>
    <s v="CMOD317142"/>
    <s v="Basis"/>
    <s v="BASIS"/>
    <s v="No"/>
    <s v="No"/>
    <s v="No"/>
    <s v="Si"/>
    <s v="No"/>
  </r>
  <r>
    <x v="11"/>
    <x v="0"/>
    <x v="1"/>
    <s v="normal"/>
    <s v="C001134330"/>
    <s v="C.AMER.MX.LBU.WINTEL"/>
    <s v="Cassaball Camacho Maria Cristina"/>
    <d v="2017-06-10T09:00:00"/>
    <d v="2017-06-10T16:00:00"/>
    <s v="AMER | KUO | Mantenimiento a UPS : Localidad FRITEC GUADALAJARA | Preaprobado"/>
    <s v="Successful"/>
    <s v="On Time"/>
    <s v="No"/>
    <s v="Standard"/>
    <s v="Successful"/>
    <s v="On Time"/>
    <n v="1"/>
    <n v="1"/>
    <n v="0"/>
    <x v="5"/>
    <n v="0"/>
    <s v="Normal"/>
    <n v="0"/>
    <n v="0"/>
    <n v="0"/>
    <n v="0"/>
    <n v="1"/>
    <n v="0"/>
    <s v="Ariadna"/>
    <s v="C000238516"/>
    <s v="DPO Windows"/>
    <s v="ITO"/>
    <s v="No"/>
    <s v="No"/>
    <s v="No"/>
    <s v="Si"/>
    <s v="No"/>
  </r>
  <r>
    <x v="11"/>
    <x v="0"/>
    <x v="1"/>
    <s v="normal"/>
    <s v="C001134340"/>
    <s v="C.AMER.MX.LBU.WINTEL"/>
    <s v="Lopez Reyes Artajerjes"/>
    <d v="2017-06-11T09:00:00"/>
    <d v="2017-06-11T23:59:00"/>
    <s v="AMER | KUO | Electrical Maintenance in Tremec/ PREAPROBADO"/>
    <s v="Successful"/>
    <s v="On Time"/>
    <s v="No"/>
    <s v="Standard"/>
    <s v="Successful"/>
    <s v="On Time"/>
    <n v="1"/>
    <n v="1"/>
    <n v="0"/>
    <x v="5"/>
    <n v="0"/>
    <s v="Normal"/>
    <n v="0"/>
    <n v="0"/>
    <n v="0"/>
    <n v="0"/>
    <n v="1"/>
    <n v="0"/>
    <s v="Ariadna"/>
    <s v="C000238516"/>
    <s v="DPO Windows"/>
    <s v="ITO"/>
    <s v="No"/>
    <s v="No"/>
    <s v="No"/>
    <s v="Si"/>
    <s v="No"/>
  </r>
  <r>
    <x v="8"/>
    <x v="1"/>
    <x v="1"/>
    <s v="normal"/>
    <s v="C40832810"/>
    <s v="TELECOM ITS Support OPS VWM CHGMGR"/>
    <s v="Vargas Aguilar Jorge"/>
    <d v="2017-06-10T09:00:00"/>
    <d v="2017-06-10T21:00:00"/>
    <s v="Seguimiento de Cables a equipo S4MXPUSYN6 /10.148.4.184 y VWMXPUSSP17P ubicado en gabinete XX"/>
    <s v="Successful"/>
    <s v="On Time"/>
    <s v="No"/>
    <s v="Standard"/>
    <s v="Successful"/>
    <s v="On Time"/>
    <n v="1"/>
    <n v="1"/>
    <n v="0"/>
    <x v="5"/>
    <n v="0"/>
    <s v="Normal"/>
    <n v="0"/>
    <n v="0"/>
    <n v="0"/>
    <n v="0"/>
    <n v="1"/>
    <n v="0"/>
    <s v="Alejandro"/>
    <s v="CT40002753"/>
    <s v="Cableado"/>
    <s v="TSS"/>
    <s v="No"/>
    <s v="No"/>
    <s v="No"/>
    <s v="Si"/>
    <s v="No"/>
  </r>
  <r>
    <x v="8"/>
    <x v="0"/>
    <x v="1"/>
    <s v="normal"/>
    <s v="C40832960"/>
    <s v="SERVERS WINTEL ITS Support OPS VWM CHGMGR"/>
    <s v="Islas Agustin Maricarmen"/>
    <d v="2017-06-11T04:00:00"/>
    <d v="2017-06-11T06:00:00"/>
    <s v="Reinicio Quincenal de los servidores windows VWMXPUSSV112P/VWMXPUSSV113P"/>
    <s v="Successful"/>
    <s v="On Time"/>
    <s v="No"/>
    <s v="Standard"/>
    <s v="Successful"/>
    <s v="On Time"/>
    <n v="1"/>
    <n v="1"/>
    <n v="0"/>
    <x v="5"/>
    <n v="0"/>
    <s v="Normal"/>
    <n v="0"/>
    <n v="0"/>
    <n v="0"/>
    <n v="0"/>
    <n v="1"/>
    <n v="0"/>
    <s v="Alejandro"/>
    <s v="CT40008918"/>
    <s v="DPO Windows"/>
    <s v="ITO"/>
    <s v="No"/>
    <s v="No"/>
    <s v="No"/>
    <s v="Si"/>
    <s v="No"/>
  </r>
  <r>
    <x v="8"/>
    <x v="0"/>
    <x v="0"/>
    <s v="normal"/>
    <s v="C40833946"/>
    <s v="SERVERS WINTEL ITS Support OPS VWM CHGMGR"/>
    <s v="Islas Agustin Maricarmen"/>
    <d v="2017-06-11T04:00:00"/>
    <d v="2017-06-11T06:00:00"/>
    <s v="Reinicio quincenal de servidores Syncrotess VWMXPUSSV112P/VWMXPUSSV113P"/>
    <s v="Successful"/>
    <s v="On Time"/>
    <s v="No"/>
    <s v="Minor"/>
    <s v="Successful"/>
    <s v="On Time"/>
    <n v="1"/>
    <n v="1"/>
    <n v="0"/>
    <x v="5"/>
    <n v="0"/>
    <s v="Normal"/>
    <n v="0"/>
    <n v="0"/>
    <n v="0"/>
    <n v="0"/>
    <n v="1"/>
    <n v="0"/>
    <s v="Alejandro"/>
    <s v="CT40004238"/>
    <s v="DPO Windows"/>
    <s v="ITO"/>
    <s v="No"/>
    <s v="No"/>
    <s v="No"/>
    <s v="Si"/>
    <s v="No"/>
  </r>
  <r>
    <x v="13"/>
    <x v="1"/>
    <x v="0"/>
    <s v="normal"/>
    <s v="CRQ231403"/>
    <s v="Tss-Mx.GpoModelo-Securidad Perimetral"/>
    <s v="AQUINO GUTIERREZ ROMAN"/>
    <d v="2017-06-09T16:00:00"/>
    <d v="2017-06-09T20:00:00"/>
    <s v="SLT |WO10664617 Movimiento de cableado a IPS Q3 (Interface de Fw Int 2)"/>
    <s v="Successful"/>
    <s v="On Time"/>
    <s v="No"/>
    <s v="Minor"/>
    <s v="Successful"/>
    <s v="On Time"/>
    <n v="1"/>
    <n v="1"/>
    <n v="0"/>
    <x v="5"/>
    <n v="1"/>
    <s v="SLT"/>
    <n v="0"/>
    <n v="0"/>
    <n v="0"/>
    <n v="0"/>
    <n v="1"/>
    <n v="0"/>
    <s v="Fernando"/>
    <s v="-"/>
    <s v="WAN"/>
    <s v="TSS"/>
    <s v="No"/>
    <s v="No"/>
    <s v="No"/>
    <s v="Si"/>
    <s v="No"/>
  </r>
  <r>
    <x v="6"/>
    <x v="1"/>
    <x v="0"/>
    <s v="normal"/>
    <s v="C001132832"/>
    <s v="TS.GS.MX.SCC2.WAN.SEC"/>
    <s v="Ramirez Salazar Ricardo"/>
    <d v="2017-06-11T19:00:00"/>
    <d v="2017-06-11T23:00:00"/>
    <s v="SLT| Cambio de tráfico hacia enlaces MPLS - Loreal"/>
    <s v="Successful"/>
    <s v="On Time"/>
    <s v="No"/>
    <s v="Minor"/>
    <s v="Successful"/>
    <s v="On Time"/>
    <n v="1"/>
    <n v="1"/>
    <n v="0"/>
    <x v="5"/>
    <n v="1"/>
    <s v="SLT"/>
    <n v="0"/>
    <n v="0"/>
    <n v="0"/>
    <n v="0"/>
    <n v="1"/>
    <n v="0"/>
    <s v="Ariadna"/>
    <s v="-"/>
    <s v="WAN"/>
    <s v="TSS"/>
    <s v="No"/>
    <s v="No"/>
    <s v="No"/>
    <s v="Si"/>
    <s v="No"/>
  </r>
  <r>
    <x v="1"/>
    <x v="0"/>
    <x v="0"/>
    <s v="normal"/>
    <s v="C000919146"/>
    <s v="C.AMER.MX.DPO-LNX"/>
    <s v="Perez Vega Maria de la Luz"/>
    <d v="2017-06-11T00:00:00"/>
    <d v="2017-06-12T12:00:00"/>
    <s v="DCS | VITRO | DPO | APPCOM | AH3 | DSO (AppCom) Image Change to s11.4.5 | 4EP | ECC SID RPD"/>
    <s v="Successful"/>
    <s v="On Time"/>
    <s v="No"/>
    <s v="Minor"/>
    <s v="Successful"/>
    <s v="On Time"/>
    <n v="1"/>
    <n v="1"/>
    <n v="0"/>
    <x v="5"/>
    <n v="0"/>
    <s v="Normal"/>
    <n v="0"/>
    <n v="0"/>
    <n v="0"/>
    <n v="0"/>
    <n v="1"/>
    <n v="0"/>
    <s v="Maria del Carmen"/>
    <s v="CMOD312271"/>
    <s v="DPO Linux"/>
    <s v="ITO"/>
    <s v="No"/>
    <s v="No"/>
    <s v="No"/>
    <s v="Si"/>
    <s v="No"/>
  </r>
  <r>
    <x v="1"/>
    <x v="0"/>
    <x v="0"/>
    <s v="normal"/>
    <s v="C001124177"/>
    <s v="C.AMER.MX.LBU.WINTEL"/>
    <s v="Garcia Ramirez Sonia Elisa"/>
    <d v="2017-06-09T20:00:00"/>
    <d v="2017-06-12T18:00:00"/>
    <s v="AMEC | VITRO | Configure memory in the servers"/>
    <s v="Successful"/>
    <s v="On Time"/>
    <s v="No"/>
    <s v="Minor"/>
    <s v="Successful"/>
    <s v="On Time"/>
    <n v="1"/>
    <n v="1"/>
    <n v="0"/>
    <x v="5"/>
    <n v="0"/>
    <s v="Normal"/>
    <n v="0"/>
    <n v="0"/>
    <n v="0"/>
    <n v="0"/>
    <n v="1"/>
    <n v="0"/>
    <s v="Maria del Carmen"/>
    <s v="C000288570"/>
    <s v="DPO Windows"/>
    <s v="ITO"/>
    <s v="No"/>
    <s v="No"/>
    <s v="No"/>
    <s v="Si"/>
    <s v="No"/>
  </r>
  <r>
    <x v="0"/>
    <x v="0"/>
    <x v="0"/>
    <s v="normal"/>
    <s v="C001127142"/>
    <s v="C.SAP.MX.AA.GDH.MX-BASIS"/>
    <s v="Morales Herrera Benjamin  "/>
    <d v="2017-06-13T09:00:00"/>
    <d v="2017-06-13T16:00:00"/>
    <s v="[HSAI ] / [ SAP BASIS] / [ QA] / [ QR1] / [ TSMX] - DB HANA Upgrade SP 1.00.97 to SP 1.00.122/ Pre-approved / 4EP"/>
    <s v="Successful"/>
    <s v="On Time"/>
    <s v="No"/>
    <s v="Minor"/>
    <s v="Successful"/>
    <s v="On Time"/>
    <n v="1"/>
    <n v="1"/>
    <n v="0"/>
    <x v="5"/>
    <n v="0"/>
    <s v="Normal"/>
    <n v="0"/>
    <n v="0"/>
    <n v="0"/>
    <n v="0"/>
    <n v="1"/>
    <n v="0"/>
    <s v="Ariadna"/>
    <s v="C000619231"/>
    <s v="Basis"/>
    <s v="BASIS"/>
    <s v="No"/>
    <s v="No"/>
    <s v="No"/>
    <s v="Si"/>
    <s v="No"/>
  </r>
  <r>
    <x v="21"/>
    <x v="0"/>
    <x v="0"/>
    <s v="normal"/>
    <s v="C001128067"/>
    <s v="C.SAP.MX.AA.GDH.MX-BASIS"/>
    <s v="Torres Campos Gustavo Adolfo"/>
    <d v="2017-06-12T16:00:00"/>
    <d v="2017-06-12T18:00:00"/>
    <s v="[VOLARIS] / [ SAP TS-MX ] / [ TEST ] / [ VEQ ] / [ MX ] - KERNEL_Update / CCAB; ITO.CAB pre-approved [4EP]"/>
    <s v="Successful"/>
    <s v="On Time"/>
    <s v="No"/>
    <s v="Minor"/>
    <s v="Successful"/>
    <s v="On Time"/>
    <n v="1"/>
    <n v="1"/>
    <n v="0"/>
    <x v="5"/>
    <n v="0"/>
    <s v="Normal"/>
    <n v="0"/>
    <n v="0"/>
    <n v="0"/>
    <n v="0"/>
    <n v="1"/>
    <n v="0"/>
    <s v="Karina"/>
    <s v="CMOD317140"/>
    <s v="Basis"/>
    <s v="BASIS"/>
    <s v="No"/>
    <s v="No"/>
    <s v="No"/>
    <s v="Si"/>
    <s v="No"/>
  </r>
  <r>
    <x v="1"/>
    <x v="0"/>
    <x v="1"/>
    <s v="normal"/>
    <s v="C001128069"/>
    <s v="C.SAP.MX.AA.SAP-BASIS"/>
    <s v="Hernandez Jacinto Marco Antonio"/>
    <d v="2017-06-12T23:00:00"/>
    <d v="2017-06-13T01:00:00"/>
    <s v="AMER | VITRO | SAP-Basis | EP | EPD-AH3HA107 &amp; WEB DISPATCHER | T-systems Mexico | EPD Restart | Pre- Approval”"/>
    <s v="Successful"/>
    <s v="On Time"/>
    <s v="No"/>
    <s v="Standard"/>
    <s v="Successful"/>
    <s v="On Time"/>
    <n v="1"/>
    <n v="1"/>
    <n v="0"/>
    <x v="5"/>
    <n v="0"/>
    <s v="Normal"/>
    <n v="0"/>
    <n v="0"/>
    <n v="0"/>
    <n v="0"/>
    <n v="1"/>
    <n v="0"/>
    <s v="Maria del Carmen"/>
    <s v="C000122753"/>
    <s v="Basis"/>
    <s v="BASIS"/>
    <s v="No"/>
    <s v="No"/>
    <s v="No"/>
    <s v="Si"/>
    <s v="No"/>
  </r>
  <r>
    <x v="14"/>
    <x v="0"/>
    <x v="0"/>
    <s v="normal"/>
    <s v="C001128150"/>
    <s v="SE.AA.MX.SDM.LOCAL"/>
    <s v="Pedraza Hernandez Eduardo  "/>
    <d v="2017-06-07T15:00:00"/>
    <d v="2017-06-12T18:00:00"/>
    <s v="GDF Suez | COFELI | Liberación parte aplicativa de servidor GDFQROAUV42"/>
    <s v="Successful"/>
    <s v="On Time"/>
    <s v="No"/>
    <s v="Minor"/>
    <s v="Successful"/>
    <s v="On Time"/>
    <n v="1"/>
    <n v="1"/>
    <n v="0"/>
    <x v="5"/>
    <n v="0"/>
    <s v="Normal"/>
    <n v="0"/>
    <n v="0"/>
    <n v="0"/>
    <n v="0"/>
    <n v="1"/>
    <n v="0"/>
    <s v="Karina"/>
    <s v="-"/>
    <s v="SDM"/>
    <s v="ITO"/>
    <s v="No"/>
    <s v="No"/>
    <s v="No"/>
    <s v="Si"/>
    <s v="No"/>
  </r>
  <r>
    <x v="16"/>
    <x v="0"/>
    <x v="0"/>
    <s v="normal"/>
    <s v="C001129623"/>
    <s v="C.SAP.MX.AA.GDH.MX-BASIS"/>
    <s v="Escalante Gonzalez Carlos"/>
    <d v="2017-06-08T14:00:00"/>
    <d v="2017-06-12T23:00:00"/>
    <s v="VW BANK / SAP-TSMX / PRODUCTION / PFP - Upgrade of support package stack SP12"/>
    <s v="Successful"/>
    <s v="On Time"/>
    <s v="No"/>
    <s v="Minor"/>
    <s v="Successful"/>
    <s v="On Time"/>
    <n v="1"/>
    <n v="1"/>
    <n v="0"/>
    <x v="5"/>
    <n v="0"/>
    <s v="Normal"/>
    <n v="0"/>
    <n v="0"/>
    <n v="0"/>
    <n v="0"/>
    <n v="1"/>
    <n v="0"/>
    <s v="Alejandro"/>
    <s v="CMOD317977"/>
    <s v="Basis"/>
    <s v="BASIS"/>
    <s v="No"/>
    <s v="No"/>
    <s v="No"/>
    <s v="Si"/>
    <s v="No"/>
  </r>
  <r>
    <x v="1"/>
    <x v="1"/>
    <x v="1"/>
    <s v="normal"/>
    <s v="C001129689"/>
    <s v="TS.CP.MX.SIC.LAN.VITRO"/>
    <s v="Huerta Barrera David  "/>
    <d v="2017-06-09T13:00:00"/>
    <d v="2017-06-12T18:00:00"/>
    <s v="Vitro | Cosmos | Instalación de nuevo Switch cisco de 48 puertos en Moldes y reubicación del de Moldes a Horno 1 Pre aprobado."/>
    <s v="Successful"/>
    <s v="On Time"/>
    <s v="No"/>
    <s v="Standard"/>
    <s v="Successful"/>
    <s v="On Time"/>
    <n v="1"/>
    <n v="1"/>
    <n v="0"/>
    <x v="5"/>
    <n v="0"/>
    <s v="Normal"/>
    <n v="0"/>
    <n v="0"/>
    <n v="0"/>
    <n v="0"/>
    <n v="1"/>
    <n v="0"/>
    <s v="Maria del Carmen"/>
    <s v="C000184276"/>
    <s v="LAN"/>
    <s v="TSS"/>
    <s v="No"/>
    <s v="No"/>
    <s v="No"/>
    <s v="Si"/>
    <s v="No"/>
  </r>
  <r>
    <x v="7"/>
    <x v="0"/>
    <x v="1"/>
    <s v="normal"/>
    <s v="C001134333"/>
    <s v="C.SAP.MX.AA.SAP-BASIS"/>
    <s v="Aguilar Galindo Hector"/>
    <d v="2017-06-12T10:00:00"/>
    <d v="2017-06-12T17:00:00"/>
    <s v="OWENS / SAP / ABAP / RDE/ gw/acl_mode/CCAB; ITO.CAB pre-approved [4EP]"/>
    <s v="Successful"/>
    <s v="On Time"/>
    <s v="No"/>
    <s v="Standard"/>
    <s v="Successful"/>
    <s v="On Time"/>
    <n v="1"/>
    <n v="1"/>
    <n v="0"/>
    <x v="5"/>
    <n v="0"/>
    <s v="Normal"/>
    <n v="0"/>
    <n v="0"/>
    <n v="0"/>
    <n v="0"/>
    <n v="1"/>
    <n v="0"/>
    <s v="Maria del Carmen"/>
    <s v="CMOD317326"/>
    <s v="Basis"/>
    <s v="BASIS"/>
    <s v="No"/>
    <s v="No"/>
    <s v="No"/>
    <s v="Si"/>
    <s v="No"/>
  </r>
  <r>
    <x v="15"/>
    <x v="0"/>
    <x v="1"/>
    <s v="normal"/>
    <s v="C001134349"/>
    <s v="C.SAP.MX.AA.GDH.MX-BASIS"/>
    <s v="Hernandez Cosme Pedro"/>
    <d v="2017-06-12T10:00:00"/>
    <d v="2017-06-12T12:00:00"/>
    <s v="IMPERQUIMIA/CRD/SAP Request: User creation with assignment of the roles CSS.CAB preapproved"/>
    <s v="Successful"/>
    <s v="On Time"/>
    <s v="No"/>
    <s v="Standard"/>
    <s v="Successful"/>
    <s v="On Time"/>
    <n v="1"/>
    <n v="1"/>
    <n v="0"/>
    <x v="5"/>
    <n v="0"/>
    <s v="Normal"/>
    <n v="0"/>
    <n v="0"/>
    <n v="0"/>
    <n v="0"/>
    <n v="1"/>
    <n v="0"/>
    <s v="Karina"/>
    <s v="CMOD310786"/>
    <s v="Basis"/>
    <s v="BASIS"/>
    <s v="No"/>
    <s v="No"/>
    <s v="No"/>
    <s v="Si"/>
    <s v="No"/>
  </r>
  <r>
    <x v="9"/>
    <x v="0"/>
    <x v="1"/>
    <s v="normal"/>
    <s v="C001134454"/>
    <s v="C.SAP.MX.AA.GDH.MX-BASIS"/>
    <s v="Miranda Lopez Jose de Jesus"/>
    <d v="2017-06-12T11:00:00"/>
    <d v="2017-06-12T13:00:00"/>
    <s v="HABC / SAP ECC / DEVELOPMENT / DES / TSMX - SAP Parameter Change_Offline_classic env. /CCAB; CSS.CAB pre-approved [4EP]"/>
    <s v="Successful"/>
    <s v="On Time"/>
    <s v="No"/>
    <s v="Standard"/>
    <s v="Successful"/>
    <s v="On Time"/>
    <n v="1"/>
    <n v="1"/>
    <n v="0"/>
    <x v="5"/>
    <n v="0"/>
    <s v="Normal"/>
    <n v="0"/>
    <n v="0"/>
    <n v="0"/>
    <n v="0"/>
    <n v="1"/>
    <n v="0"/>
    <s v="Karina"/>
    <s v="CMOD318874"/>
    <s v="Basis"/>
    <s v="BASIS"/>
    <s v="No"/>
    <s v="No"/>
    <s v="No"/>
    <s v="Si"/>
    <s v="No"/>
  </r>
  <r>
    <x v="1"/>
    <x v="0"/>
    <x v="1"/>
    <s v="normal"/>
    <s v="C001135901"/>
    <s v="C.AMER.MX.LBU.WINTEL"/>
    <s v="Garcia Ramirez Sonia Elisa"/>
    <d v="2017-06-12T16:00:00"/>
    <d v="2017-06-12T18:00:00"/>
    <s v="AMEC | VITRO | Updating in CMDB"/>
    <s v="Successful"/>
    <s v="On Time"/>
    <s v="No"/>
    <s v="Standard"/>
    <s v="Successful"/>
    <s v="On Time"/>
    <n v="1"/>
    <n v="1"/>
    <n v="0"/>
    <x v="5"/>
    <n v="0"/>
    <s v="Normal"/>
    <n v="0"/>
    <n v="0"/>
    <n v="0"/>
    <n v="0"/>
    <n v="1"/>
    <n v="0"/>
    <s v="Maria del Carmen"/>
    <s v="-"/>
    <s v="DPO Windows"/>
    <s v="ITO"/>
    <s v="No"/>
    <s v="No"/>
    <s v="No"/>
    <s v="Si"/>
    <s v="No"/>
  </r>
  <r>
    <x v="6"/>
    <x v="0"/>
    <x v="1"/>
    <s v="normal"/>
    <s v="C001137279"/>
    <s v="C.AMER.MX.LBU.WINTEL"/>
    <s v="Pacheco Martinez Lucas"/>
    <d v="2017-06-13T11:30:00"/>
    <d v="2017-06-13T15:00:00"/>
    <s v="AMER | DSI | Increase VMDK Disk Space on VPUE-SAPBWPRD | DO 52980198"/>
    <s v="Successful"/>
    <s v="On Time"/>
    <s v="No"/>
    <s v="Standard"/>
    <s v="Successful"/>
    <s v="On Time"/>
    <n v="1"/>
    <n v="1"/>
    <n v="0"/>
    <x v="5"/>
    <n v="0"/>
    <s v="Normal"/>
    <n v="0"/>
    <n v="0"/>
    <n v="0"/>
    <n v="0"/>
    <n v="1"/>
    <n v="0"/>
    <s v="Ariadna"/>
    <s v="C000058623"/>
    <s v="DPO Windows"/>
    <s v="ITO"/>
    <s v="No"/>
    <s v="No"/>
    <s v="No"/>
    <s v="Si"/>
    <s v="No"/>
  </r>
  <r>
    <x v="8"/>
    <x v="0"/>
    <x v="0"/>
    <s v="normal"/>
    <s v="C40816479"/>
    <s v="FACILITIES ITS Support OPS VWM CHGMGR"/>
    <s v="Alvarado Pacheco Milthon Christian"/>
    <d v="2017-05-15T18:00:00"/>
    <d v="2017-06-12T11:00:00"/>
    <s v="INSTALACION DE AIRE ACONDICIONADO DE 15 TR PRESICION"/>
    <s v="Successful"/>
    <s v="On Time"/>
    <s v="No"/>
    <s v="Minor"/>
    <s v="Successful"/>
    <s v="On Time"/>
    <n v="1"/>
    <n v="1"/>
    <n v="0"/>
    <x v="5"/>
    <n v="0"/>
    <s v="Normal"/>
    <n v="0"/>
    <n v="0"/>
    <n v="0"/>
    <n v="0"/>
    <n v="1"/>
    <n v="0"/>
    <s v="Alejandro"/>
    <s v="CT40009661"/>
    <s v="DCI"/>
    <s v="ITO"/>
    <s v="No"/>
    <s v="No"/>
    <s v="No"/>
    <s v="Si"/>
    <s v="No"/>
  </r>
  <r>
    <x v="8"/>
    <x v="0"/>
    <x v="0"/>
    <s v="normal"/>
    <s v="C40822087"/>
    <s v="FACILITIES ITS Support OPS VWM CHGMGR"/>
    <s v="Alvarado Pacheco Milthon Christian"/>
    <d v="2017-05-20T08:00:00"/>
    <d v="2017-06-12T20:00:00"/>
    <s v="PROYECTO KUKULCAN: INSTALACION DE EQUIPO GENERADOR"/>
    <s v="Successful"/>
    <s v="On Time"/>
    <s v="No"/>
    <s v="Minor"/>
    <s v="Successful"/>
    <s v="On Time"/>
    <n v="1"/>
    <n v="1"/>
    <n v="0"/>
    <x v="5"/>
    <n v="0"/>
    <s v="Normal"/>
    <n v="0"/>
    <n v="0"/>
    <n v="0"/>
    <n v="0"/>
    <n v="1"/>
    <n v="0"/>
    <s v="Alejandro"/>
    <s v="CT40009661"/>
    <s v="DCI"/>
    <s v="ITO"/>
    <s v="No"/>
    <s v="No"/>
    <s v="No"/>
    <s v="Si"/>
    <s v="No"/>
  </r>
  <r>
    <x v="8"/>
    <x v="0"/>
    <x v="0"/>
    <s v="normal"/>
    <s v="C40833021"/>
    <s v="OPM ITS Support OPS VWM CHGMGR"/>
    <s v="Vargas Aguilar Jorge"/>
    <d v="2017-06-10T09:00:00"/>
    <d v="2017-06-12T17:00:00"/>
    <s v="Arreglo de cableado a equipos windows localizados en DCPII Gabinete 2289 y retiro de cableado a servidores apagados"/>
    <s v="Successful"/>
    <s v="On Time"/>
    <s v="No"/>
    <s v="Minor"/>
    <s v="Successful"/>
    <s v="On Time"/>
    <n v="1"/>
    <n v="1"/>
    <n v="0"/>
    <x v="5"/>
    <n v="0"/>
    <s v="Normal"/>
    <n v="0"/>
    <n v="0"/>
    <n v="0"/>
    <n v="0"/>
    <n v="1"/>
    <n v="0"/>
    <s v="Alejandro"/>
    <s v="CT40005482"/>
    <s v="OPM"/>
    <s v="ITO"/>
    <s v="No"/>
    <s v="No"/>
    <s v="No"/>
    <s v="Si"/>
    <s v="No"/>
  </r>
  <r>
    <x v="8"/>
    <x v="0"/>
    <x v="0"/>
    <s v="normal"/>
    <s v="C40833085"/>
    <s v="PROYECT INFRAEST ITS Support OPS VWM CHGMGR"/>
    <s v="Perez Gonzalez Lucia"/>
    <d v="2017-06-10T10:00:00"/>
    <d v="2017-06-13T15:00:00"/>
    <s v="Desrackeo y retiro de equipos apagados de DCP FINSA"/>
    <s v="Successful"/>
    <s v="On Time"/>
    <s v="No"/>
    <s v="Minor"/>
    <s v="Successful"/>
    <s v="On Time"/>
    <n v="1"/>
    <n v="1"/>
    <n v="0"/>
    <x v="5"/>
    <n v="0"/>
    <s v="Normal"/>
    <n v="0"/>
    <n v="0"/>
    <n v="0"/>
    <n v="0"/>
    <n v="1"/>
    <n v="0"/>
    <s v="Alejandro"/>
    <s v="CT40003464"/>
    <s v="Proyectos"/>
    <s v="ITO"/>
    <s v="No"/>
    <s v="No"/>
    <s v="No"/>
    <s v="Si"/>
    <s v="No"/>
  </r>
  <r>
    <x v="8"/>
    <x v="0"/>
    <x v="0"/>
    <s v="normal"/>
    <s v="C40836628"/>
    <s v="FACILITIES ITS Support OPS VWM CHGMGR"/>
    <s v="Hernandez Medrano Ruben"/>
    <d v="2017-06-10T08:00:00"/>
    <d v="2017-06-12T12:00:00"/>
    <s v="SLT | Migración eléctrica de equipos No redundantes y conexión a UPS Mitsubishi 1"/>
    <s v="Successful"/>
    <s v="On Time"/>
    <s v="No"/>
    <s v="Minor"/>
    <s v="Successful"/>
    <s v="On Time"/>
    <n v="1"/>
    <n v="1"/>
    <n v="0"/>
    <x v="5"/>
    <n v="1"/>
    <s v="SLT"/>
    <n v="0"/>
    <n v="0"/>
    <n v="0"/>
    <n v="0"/>
    <n v="1"/>
    <n v="0"/>
    <s v="Alejandro"/>
    <s v="CT40009661"/>
    <s v="DCI"/>
    <s v="ITO"/>
    <s v="No"/>
    <s v="No"/>
    <s v="No"/>
    <s v="Si"/>
    <s v="No"/>
  </r>
  <r>
    <x v="5"/>
    <x v="0"/>
    <x v="0"/>
    <s v="normal"/>
    <s v="C001119039"/>
    <s v="SE.AMER.MX.OPM-TSMX"/>
    <s v="Cordero Garcia Eder Jose "/>
    <d v="2017-06-01T04:45:00"/>
    <d v="2017-06-13T23:59:00"/>
    <s v="TSMX | PQIT | Migration of End Users to the new DHCP and DNS Services"/>
    <s v="Successful"/>
    <s v="On Time"/>
    <s v="No"/>
    <s v="Minor"/>
    <s v="Successful"/>
    <s v="On Time"/>
    <n v="1"/>
    <n v="1"/>
    <n v="0"/>
    <x v="5"/>
    <n v="0"/>
    <s v="Normal"/>
    <n v="0"/>
    <n v="0"/>
    <n v="0"/>
    <n v="0"/>
    <n v="1"/>
    <n v="0"/>
    <s v="Karina"/>
    <s v="-"/>
    <s v="OPM"/>
    <s v="ITO"/>
    <s v="No"/>
    <s v="No"/>
    <s v="No"/>
    <s v="Si"/>
    <s v="No"/>
  </r>
  <r>
    <x v="11"/>
    <x v="0"/>
    <x v="0"/>
    <s v="normal"/>
    <s v="C001129704"/>
    <s v="C.AMER.MX.LBU.WINTEL"/>
    <s v="Lopez Reyes Artajerjes"/>
    <d v="2017-06-07T14:00:00"/>
    <d v="2017-06-13T23:59:00"/>
    <s v="AMER | KUO| Disable monitoring for DEQRODMZWEB03"/>
    <s v="Successful"/>
    <s v="On Time"/>
    <s v="No"/>
    <s v="Minor"/>
    <s v="Successful"/>
    <s v="On Time"/>
    <n v="1"/>
    <n v="1"/>
    <n v="0"/>
    <x v="5"/>
    <n v="0"/>
    <s v="Normal"/>
    <n v="0"/>
    <n v="0"/>
    <n v="0"/>
    <n v="0"/>
    <n v="1"/>
    <n v="0"/>
    <s v="Ariadna"/>
    <s v="-"/>
    <s v="DPO Windows"/>
    <s v="ITO"/>
    <s v="No"/>
    <s v="No"/>
    <s v="No"/>
    <s v="Si"/>
    <s v="No"/>
  </r>
  <r>
    <x v="1"/>
    <x v="0"/>
    <x v="1"/>
    <s v="normal"/>
    <s v="C001131321"/>
    <s v="C.AMER.MX.WINTEL.VITRO"/>
    <s v="Sanchez Alvarez Carlos"/>
    <d v="2017-06-12T19:00:00"/>
    <d v="2017-06-13T19:00:00"/>
    <s v="AMER | Vitro | Remove 2 (in build ) servers to Status: Vussp03 - Out of Operation/ VTOCOSMOS-TEST - Inbernate"/>
    <s v="Successful"/>
    <s v="On Time"/>
    <s v="No"/>
    <s v="Standard"/>
    <s v="Successful"/>
    <s v="On Time"/>
    <n v="1"/>
    <n v="1"/>
    <n v="0"/>
    <x v="5"/>
    <n v="0"/>
    <s v="Normal"/>
    <n v="0"/>
    <n v="0"/>
    <n v="0"/>
    <n v="0"/>
    <n v="1"/>
    <n v="0"/>
    <s v="Maria del Carmen"/>
    <s v="CMOD319590"/>
    <s v="DPO Windows"/>
    <s v="ITO"/>
    <s v="No"/>
    <s v="No"/>
    <s v="No"/>
    <s v="Si"/>
    <s v="No"/>
  </r>
  <r>
    <x v="17"/>
    <x v="0"/>
    <x v="1"/>
    <s v="normal"/>
    <s v="C001131328"/>
    <s v="C.SAP.MX.AA.SAP-BASIS"/>
    <s v="Diego Vega Pedro"/>
    <d v="2017-06-12T18:00:00"/>
    <d v="2017-06-13T22:00:00"/>
    <s v="[MEXICHEM] / [ SAP BASIS ] / [ DEVELOMPMENT ] / [ BWD ] / [ TSMX ] - KERNEL_Update / CCAB; ITO.CAB pre-approved [4EP]"/>
    <s v="Successful"/>
    <s v="On Time"/>
    <s v="No"/>
    <s v="Standard"/>
    <s v="Successful"/>
    <s v="On Time"/>
    <n v="1"/>
    <n v="1"/>
    <n v="0"/>
    <x v="5"/>
    <n v="0"/>
    <s v="Normal"/>
    <n v="0"/>
    <n v="0"/>
    <n v="0"/>
    <n v="0"/>
    <n v="1"/>
    <n v="0"/>
    <s v="Maria del Carmen"/>
    <s v="CMOD317140"/>
    <s v="Basis"/>
    <s v="BASIS"/>
    <s v="No"/>
    <s v="No"/>
    <s v="No"/>
    <s v="Si"/>
    <s v="No"/>
  </r>
  <r>
    <x v="17"/>
    <x v="0"/>
    <x v="1"/>
    <s v="normal"/>
    <s v="C001134353"/>
    <s v="C.SAP.MX.AA.SAP-BASIS"/>
    <s v="Vidal Beltran Kelly"/>
    <d v="2017-06-13T08:00:00"/>
    <d v="2017-06-13T19:00:00"/>
    <s v="SAP BASIS / MEXICHEM / SAP Request: User creation with assignment of the roles System Client 000 | CSS.CAB preapproved"/>
    <s v="Successful"/>
    <s v="On Time"/>
    <s v="No"/>
    <s v="Standard"/>
    <s v="Successful"/>
    <s v="On Time"/>
    <n v="1"/>
    <n v="1"/>
    <n v="0"/>
    <x v="5"/>
    <n v="0"/>
    <s v="Normal"/>
    <n v="0"/>
    <n v="0"/>
    <n v="0"/>
    <n v="0"/>
    <n v="1"/>
    <n v="0"/>
    <s v="Maria del Carmen"/>
    <s v="CMOD310786"/>
    <s v="Basis"/>
    <s v="BASIS"/>
    <s v="No"/>
    <s v="No"/>
    <s v="No"/>
    <s v="Si"/>
    <s v="No"/>
  </r>
  <r>
    <x v="5"/>
    <x v="1"/>
    <x v="0"/>
    <s v="emergency"/>
    <s v="C001137379"/>
    <s v="TS.GS.MX.SIC.VOICE"/>
    <s v="Santos Gonzalez Pedro Luis "/>
    <d v="2017-06-13T12:20:00"/>
    <d v="2017-06-13T20:00:00"/>
    <s v="TSMX_PQIT | Acompañamiento a Telmex | Revision de troncal E1 en NIC 1A"/>
    <s v="Successful"/>
    <s v="On Time"/>
    <s v="No"/>
    <s v="Minor"/>
    <s v="Successful"/>
    <s v="On Time"/>
    <n v="1"/>
    <n v="1"/>
    <n v="0"/>
    <x v="5"/>
    <n v="0"/>
    <s v="Emergency"/>
    <n v="1"/>
    <n v="0"/>
    <n v="0"/>
    <n v="0"/>
    <n v="1"/>
    <n v="0"/>
    <s v="Karina"/>
    <s v="-"/>
    <s v="Voice"/>
    <s v="TSS"/>
    <s v="No"/>
    <s v="No"/>
    <s v="No"/>
    <s v="Si"/>
    <s v="No"/>
  </r>
  <r>
    <x v="6"/>
    <x v="0"/>
    <x v="1"/>
    <s v="normal"/>
    <s v="C001138906"/>
    <s v="C.AMER.MX.LBU.WINTEL"/>
    <s v="Pacheco Martinez Lucas"/>
    <d v="2017-06-14T11:30:00"/>
    <d v="2017-06-14T15:00:00"/>
    <s v="AMER | DSI | Increase VMDK Disk Space on AX1LA112 | DO 52981698"/>
    <s v="Successful"/>
    <s v="On Time"/>
    <s v="No"/>
    <s v="Standard"/>
    <s v="Successful"/>
    <s v="On Time"/>
    <n v="1"/>
    <n v="1"/>
    <n v="0"/>
    <x v="5"/>
    <n v="0"/>
    <s v="Normal"/>
    <n v="0"/>
    <n v="0"/>
    <n v="0"/>
    <n v="0"/>
    <n v="1"/>
    <n v="0"/>
    <s v="Ariadna"/>
    <s v="C000058623"/>
    <s v="DPO Windows"/>
    <s v="ITO"/>
    <s v="No"/>
    <s v="No"/>
    <s v="No"/>
    <s v="Si"/>
    <s v="No"/>
  </r>
  <r>
    <x v="1"/>
    <x v="0"/>
    <x v="1"/>
    <s v="normal"/>
    <s v="C001138956"/>
    <s v="C.SAP.MX.AA.SAP-BASIS"/>
    <s v="Hernandez Jacinto Marco Antonio"/>
    <d v="2017-06-14T12:45:00"/>
    <d v="2017-06-14T14:45:00"/>
    <s v="Cambio Preaprobado -VITRO |AH3HA169| SAP MQA | Outage=Yes | VITRO - Support to restart the SAP Portal Quality environment"/>
    <s v="Successful"/>
    <s v="On Time"/>
    <s v="No"/>
    <s v="Standard"/>
    <s v="Successful"/>
    <s v="On Time"/>
    <n v="1"/>
    <n v="1"/>
    <n v="0"/>
    <x v="5"/>
    <n v="0"/>
    <s v="Normal"/>
    <n v="0"/>
    <n v="0"/>
    <n v="0"/>
    <n v="0"/>
    <n v="1"/>
    <n v="0"/>
    <s v="Maria del Carmen"/>
    <s v="C000104039"/>
    <s v="Basis"/>
    <s v="BASIS"/>
    <s v="No"/>
    <s v="No"/>
    <s v="No"/>
    <s v="Si"/>
    <s v="No"/>
  </r>
  <r>
    <x v="8"/>
    <x v="0"/>
    <x v="0"/>
    <s v="normal"/>
    <s v="C40832876"/>
    <s v="OPM ITS Support OPS VWM CHGMGR"/>
    <s v="Zacamitzin Medina Dagoberto"/>
    <d v="2017-06-08T11:10:00"/>
    <d v="2017-06-13T17:00:00"/>
    <s v="Retiro de alimentaciones electricas y Red de Datos en servidores y Racks apagados de Data Center Cubo6"/>
    <s v="Successful"/>
    <s v="On Time"/>
    <s v="No"/>
    <s v="Minor"/>
    <s v="Successful"/>
    <s v="On Time"/>
    <n v="1"/>
    <n v="1"/>
    <n v="0"/>
    <x v="5"/>
    <n v="0"/>
    <s v="Normal"/>
    <n v="0"/>
    <n v="0"/>
    <n v="0"/>
    <n v="0"/>
    <n v="1"/>
    <n v="0"/>
    <s v="Alejandro"/>
    <s v="CT40003464"/>
    <s v="OPM"/>
    <s v="ITO"/>
    <s v="No"/>
    <s v="No"/>
    <s v="No"/>
    <s v="Si"/>
    <s v="No"/>
  </r>
  <r>
    <x v="8"/>
    <x v="0"/>
    <x v="1"/>
    <s v="normal"/>
    <s v="C40837438"/>
    <s v="BACKUP ITS Support OPS VWM CHGMGR"/>
    <s v="Castro Vazquez Antonio De Jesus"/>
    <d v="2017-06-13T11:00:00"/>
    <d v="2017-06-13T18:00:00"/>
    <s v="Revisión | Reemplazo de drive en librería de respaldos"/>
    <s v="Successful"/>
    <s v="On Time"/>
    <s v="No"/>
    <s v="Standard"/>
    <s v="Successful"/>
    <s v="On Time"/>
    <n v="1"/>
    <n v="1"/>
    <n v="0"/>
    <x v="5"/>
    <n v="0"/>
    <s v="Normal"/>
    <n v="0"/>
    <n v="0"/>
    <n v="0"/>
    <n v="0"/>
    <n v="1"/>
    <n v="0"/>
    <s v="Alejandro"/>
    <s v="CT40000785"/>
    <s v="Backups -Storage"/>
    <s v="ITO"/>
    <s v="No"/>
    <s v="No"/>
    <s v="No"/>
    <s v="Si"/>
    <s v="No"/>
  </r>
  <r>
    <x v="8"/>
    <x v="1"/>
    <x v="1"/>
    <s v="normal"/>
    <s v="C40838522"/>
    <s v="TELECOM LAN ITS Support OPS VWM CHGMGR"/>
    <s v="Lopez Saavedra Ricardo"/>
    <d v="2017-06-13T23:30:00"/>
    <d v="2017-06-14T06:00:00"/>
    <s v="Instalación de Access Point en Silao"/>
    <s v="Successful"/>
    <s v="On Time"/>
    <s v="No"/>
    <s v="Standard"/>
    <s v="Successful"/>
    <s v="On Time"/>
    <n v="1"/>
    <n v="1"/>
    <n v="0"/>
    <x v="5"/>
    <n v="0"/>
    <s v="Normal"/>
    <n v="0"/>
    <n v="0"/>
    <n v="0"/>
    <n v="0"/>
    <n v="1"/>
    <n v="0"/>
    <s v="Alejandro"/>
    <s v="CT40003135"/>
    <s v="LAN"/>
    <s v="TSS"/>
    <s v="No"/>
    <s v="No"/>
    <s v="No"/>
    <s v="Si"/>
    <s v="No"/>
  </r>
  <r>
    <x v="17"/>
    <x v="0"/>
    <x v="1"/>
    <s v="normal"/>
    <s v="C001086505"/>
    <s v="C.SAP.MX.AA.SAP-BASIS"/>
    <s v="Vidal Beltran Kelly"/>
    <d v="2017-06-15T17:00:00"/>
    <d v="2017-06-15T19:00:00"/>
    <s v="MEXICHEM / DEV/ D01 / SAP Parameter Change_Offline / CCAB; ITO.CAB pre-approved [4EP]"/>
    <s v="Successful"/>
    <s v="On Time"/>
    <s v="No"/>
    <s v="Standard"/>
    <s v="Successful"/>
    <s v="On Time"/>
    <n v="1"/>
    <n v="1"/>
    <n v="0"/>
    <x v="5"/>
    <n v="0"/>
    <s v="Normal"/>
    <n v="0"/>
    <n v="0"/>
    <n v="0"/>
    <n v="0"/>
    <n v="1"/>
    <n v="0"/>
    <s v="Maria del Carmen"/>
    <s v="CMOD317344"/>
    <s v="Basis"/>
    <s v="BASIS"/>
    <s v="No"/>
    <s v="No"/>
    <s v="No"/>
    <s v="Si"/>
    <s v="No"/>
  </r>
  <r>
    <x v="5"/>
    <x v="0"/>
    <x v="0"/>
    <s v="normal"/>
    <s v="C001114856"/>
    <s v="SE.AMER.MX.OPM-TSMX"/>
    <s v="Dzib Mena Monica Onelia"/>
    <d v="2017-05-25T09:00:00"/>
    <d v="2017-06-15T17:00:00"/>
    <s v="TSMX_PQIT | Distribución Microsoft Office 2010 Standard"/>
    <s v="Successful"/>
    <s v="On Time"/>
    <s v="No"/>
    <s v="Minor"/>
    <s v="Successful"/>
    <s v="On Time"/>
    <n v="1"/>
    <n v="1"/>
    <n v="0"/>
    <x v="5"/>
    <n v="0"/>
    <s v="Normal"/>
    <n v="0"/>
    <n v="0"/>
    <n v="0"/>
    <n v="0"/>
    <n v="1"/>
    <n v="0"/>
    <s v="Karina"/>
    <s v="C000983858"/>
    <s v="OPM"/>
    <s v="ITO"/>
    <s v="No"/>
    <s v="No"/>
    <s v="No"/>
    <s v="Si"/>
    <s v="No"/>
  </r>
  <r>
    <x v="1"/>
    <x v="0"/>
    <x v="1"/>
    <s v="normal"/>
    <s v="C001116920"/>
    <s v="C.AMER.MX.CCS"/>
    <s v="Monter Landazuri Luis Fernando"/>
    <d v="2017-06-01T17:00:00"/>
    <d v="2017-06-15T17:00:00"/>
    <s v="AMER | VITRO | Deployment of SCCM client on Productive PCs and Laptops"/>
    <s v="Successful"/>
    <s v="On Time"/>
    <s v="No"/>
    <s v="Standard"/>
    <s v="Successful"/>
    <s v="On Time"/>
    <n v="1"/>
    <n v="1"/>
    <n v="0"/>
    <x v="5"/>
    <n v="0"/>
    <s v="Normal"/>
    <n v="0"/>
    <n v="0"/>
    <n v="0"/>
    <n v="0"/>
    <n v="1"/>
    <n v="0"/>
    <s v="Maria del Carmen"/>
    <s v="C001019325"/>
    <s v="Active Directory"/>
    <s v="ITO"/>
    <s v="No"/>
    <s v="No"/>
    <s v="No"/>
    <s v="Si"/>
    <s v="No"/>
  </r>
  <r>
    <x v="1"/>
    <x v="1"/>
    <x v="1"/>
    <s v="normal"/>
    <s v="C001122471"/>
    <s v="TS.CP.MX.SIC.LAN.VITRO"/>
    <s v="Valdez Zamora Gerardo Ivan"/>
    <d v="2017-06-14T16:00:00"/>
    <d v="2017-06-15T16:00:00"/>
    <s v="VITRO | Liberacion de Switches nueva localidad Fresno PPG-Vitro a operacion"/>
    <s v="Successful"/>
    <s v="On Time"/>
    <s v="No"/>
    <s v="Standard"/>
    <s v="Successful"/>
    <s v="On Time"/>
    <n v="1"/>
    <n v="1"/>
    <n v="0"/>
    <x v="5"/>
    <n v="0"/>
    <s v="Normal"/>
    <n v="0"/>
    <n v="0"/>
    <n v="0"/>
    <n v="0"/>
    <n v="1"/>
    <n v="0"/>
    <s v="Maria del Carmen"/>
    <s v="C000184276"/>
    <s v="LAN"/>
    <s v="TSS"/>
    <s v="No"/>
    <s v="No"/>
    <s v="No"/>
    <s v="Si"/>
    <s v="No"/>
  </r>
  <r>
    <x v="1"/>
    <x v="0"/>
    <x v="1"/>
    <s v="normal"/>
    <s v="C001122495"/>
    <s v="C.AMER.MX.MSG.VITRO"/>
    <s v="Castillo Alvarez Alejandra  "/>
    <d v="2017-06-14T18:00:00"/>
    <d v="2017-06-15T06:00:00"/>
    <s v="AMER | VITRO | Accompaniment Installing Exchange RollUp in Servers"/>
    <s v="Successful"/>
    <s v="On Time"/>
    <s v="No"/>
    <s v="Standard"/>
    <s v="Successful"/>
    <s v="On Time"/>
    <n v="1"/>
    <n v="1"/>
    <n v="0"/>
    <x v="5"/>
    <n v="0"/>
    <s v="Normal"/>
    <n v="0"/>
    <n v="0"/>
    <n v="0"/>
    <n v="0"/>
    <n v="1"/>
    <n v="0"/>
    <s v="Maria del Carmen"/>
    <s v="-"/>
    <s v="Exchange"/>
    <s v="ITO"/>
    <s v="No"/>
    <s v="No"/>
    <s v="No"/>
    <s v="Si"/>
    <s v="No"/>
  </r>
  <r>
    <x v="9"/>
    <x v="0"/>
    <x v="1"/>
    <s v="normal"/>
    <s v="C001125671"/>
    <s v="C.SAP.MX.AA.GDH.MX-BASIS"/>
    <s v="Coyotecatl Tecanhuey Lucero"/>
    <d v="2017-06-15T11:00:00"/>
    <d v="2017-06-15T13:00:00"/>
    <s v="HABC/ BASIS / PRODUCTION/ CRP / TSMX - SNOTE / ITO.CAB pre-approved"/>
    <s v="Successful"/>
    <s v="On Time"/>
    <s v="No"/>
    <s v="Standard"/>
    <s v="Successful"/>
    <s v="On Time"/>
    <n v="1"/>
    <n v="1"/>
    <n v="0"/>
    <x v="5"/>
    <n v="0"/>
    <s v="Normal"/>
    <n v="0"/>
    <n v="0"/>
    <n v="0"/>
    <n v="0"/>
    <n v="1"/>
    <n v="0"/>
    <s v="Karina"/>
    <s v="CMOD317142"/>
    <s v="Basis"/>
    <s v="BASIS"/>
    <s v="No"/>
    <s v="No"/>
    <s v="No"/>
    <s v="Si"/>
    <s v="No"/>
  </r>
  <r>
    <x v="9"/>
    <x v="0"/>
    <x v="1"/>
    <s v="normal"/>
    <s v="C001128122"/>
    <s v="C.SAP.MX.AA.GDH.MX-BASIS"/>
    <s v="Luna Olaya Andrew Baldemar"/>
    <d v="2017-06-15T20:00:00"/>
    <d v="2017-06-16T03:00:00"/>
    <s v="HABC / BASIS / PRODUCTIVE / CRP / Outage=YES/ TSMX - KERNEL_Update /CCAB; CSS.CAB pre-approved [4EP]"/>
    <s v="Successful"/>
    <s v="On Time"/>
    <s v="No"/>
    <s v="Standard"/>
    <s v="Successful"/>
    <s v="On Time"/>
    <n v="1"/>
    <n v="1"/>
    <n v="0"/>
    <x v="5"/>
    <n v="0"/>
    <s v="Normal"/>
    <n v="0"/>
    <n v="0"/>
    <n v="0"/>
    <n v="0"/>
    <n v="1"/>
    <n v="0"/>
    <s v="Karina"/>
    <s v="CMOD317140"/>
    <s v="Basis"/>
    <s v="BASIS"/>
    <s v="No"/>
    <s v="No"/>
    <s v="No"/>
    <s v="Si"/>
    <s v="No"/>
  </r>
  <r>
    <x v="11"/>
    <x v="0"/>
    <x v="0"/>
    <s v="normal"/>
    <s v="C001129737"/>
    <s v="SE.AA.MX.SDM.LOCAL"/>
    <s v="Gutierrez Casales Emilio Damian"/>
    <d v="2017-06-07T19:00:00"/>
    <d v="2017-06-14T23:30:00"/>
    <s v="AMER | KUO| Connecting cabling for internet redundant link and accompaniment KUO´s providers (Telmex/ Red UNO and NCR -AT&amp;T-)"/>
    <s v="Successful"/>
    <s v="On Time"/>
    <s v="No"/>
    <s v="Minor"/>
    <s v="Successful"/>
    <s v="On Time"/>
    <n v="1"/>
    <n v="1"/>
    <n v="0"/>
    <x v="5"/>
    <n v="0"/>
    <s v="Normal"/>
    <n v="0"/>
    <n v="0"/>
    <n v="0"/>
    <n v="0"/>
    <n v="1"/>
    <n v="0"/>
    <s v="Ariadna"/>
    <s v="-"/>
    <s v="SDM"/>
    <s v="ITO"/>
    <s v="No"/>
    <s v="No"/>
    <s v="No"/>
    <s v="Si"/>
    <s v="No"/>
  </r>
  <r>
    <x v="6"/>
    <x v="0"/>
    <x v="0"/>
    <s v="normal"/>
    <s v="C001129771"/>
    <s v="SE.AA.MX.PROJECTS"/>
    <s v="Vidriales Hernandez Rosa Maria"/>
    <d v="2017-06-14T14:00:00"/>
    <d v="2017-06-15T20:00:00"/>
    <s v="Register Release Operatio Infrastructure DSI Queretaro"/>
    <s v="Successful"/>
    <s v="On Time"/>
    <s v="No"/>
    <s v="Minor"/>
    <s v="Successful"/>
    <s v="On Time"/>
    <n v="1"/>
    <n v="1"/>
    <n v="0"/>
    <x v="5"/>
    <n v="0"/>
    <s v="Normal"/>
    <n v="0"/>
    <n v="0"/>
    <n v="0"/>
    <n v="0"/>
    <n v="1"/>
    <n v="0"/>
    <s v="Ariadna"/>
    <s v="-"/>
    <s v="Proyectos"/>
    <s v="ITO"/>
    <s v="No"/>
    <s v="No"/>
    <s v="No"/>
    <s v="Si"/>
    <s v="No"/>
  </r>
  <r>
    <x v="9"/>
    <x v="0"/>
    <x v="0"/>
    <s v="normal"/>
    <s v="C001131190"/>
    <s v="C.AMER.MX.LBU.WINTEL"/>
    <s v="Jurado Millan Rodrigo"/>
    <d v="2017-06-07T18:30:00"/>
    <d v="2017-06-15T23:30:00"/>
    <s v="AMER | CMABC |Accompaniment for firmware update in CMABC VBlock II Acompañamiento para actualización de firmware en VBLOCK CMABC"/>
    <s v="Successful"/>
    <s v="On Time"/>
    <s v="No"/>
    <s v="Minor"/>
    <s v="Successful"/>
    <s v="On Time"/>
    <n v="1"/>
    <n v="1"/>
    <n v="0"/>
    <x v="5"/>
    <n v="0"/>
    <s v="Normal"/>
    <n v="0"/>
    <n v="0"/>
    <n v="0"/>
    <n v="0"/>
    <n v="1"/>
    <n v="0"/>
    <s v="Karina"/>
    <s v="-"/>
    <s v="DPO Windows"/>
    <s v="ITO"/>
    <s v="No"/>
    <s v="No"/>
    <s v="No"/>
    <s v="Si"/>
    <s v="No"/>
  </r>
  <r>
    <x v="5"/>
    <x v="0"/>
    <x v="0"/>
    <s v="normal"/>
    <s v="C001131313"/>
    <s v="C.AMER.MX.DCO.DCI"/>
    <s v="Alvarado Pacheco Milthon Christian"/>
    <d v="2017-06-15T09:00:00"/>
    <d v="2017-06-15T12:00:00"/>
    <s v="AMER | T-Systems | Measurement the batteries bank of UPS Data Center Puebla III"/>
    <s v="Successful"/>
    <s v="On Time"/>
    <s v="No"/>
    <s v="Minor"/>
    <s v="Successful"/>
    <s v="On Time"/>
    <n v="1"/>
    <n v="1"/>
    <n v="0"/>
    <x v="5"/>
    <n v="0"/>
    <s v="Normal"/>
    <n v="0"/>
    <n v="0"/>
    <n v="0"/>
    <n v="0"/>
    <n v="1"/>
    <n v="0"/>
    <s v="Karina"/>
    <s v="C000426641"/>
    <s v="DCI"/>
    <s v="ITO"/>
    <s v="No"/>
    <s v="No"/>
    <s v="No"/>
    <s v="Si"/>
    <s v="No"/>
  </r>
  <r>
    <x v="10"/>
    <x v="0"/>
    <x v="1"/>
    <s v="normal"/>
    <s v="C001132969"/>
    <s v="C.SAP.MX.AA.GDH.MX-BASIS"/>
    <s v="Hernandez Cosme Pedro"/>
    <d v="2017-06-12T12:00:00"/>
    <d v="2017-06-14T17:00:00"/>
    <s v="Grupo Q/GED,GEQ,GEP/SAP Request: User creation with assignment of the roles CSS.CAB preapproved"/>
    <s v="Successful"/>
    <s v="On Time"/>
    <s v="No"/>
    <s v="Standard"/>
    <s v="Successful"/>
    <s v="On Time"/>
    <n v="1"/>
    <n v="1"/>
    <n v="0"/>
    <x v="5"/>
    <n v="0"/>
    <s v="Normal"/>
    <n v="0"/>
    <n v="0"/>
    <n v="0"/>
    <n v="0"/>
    <n v="1"/>
    <n v="0"/>
    <s v="Karina"/>
    <s v="CMOD310786"/>
    <s v="Basis"/>
    <s v="BASIS"/>
    <s v="No"/>
    <s v="No"/>
    <s v="No"/>
    <s v="Si"/>
    <s v="No"/>
  </r>
  <r>
    <x v="3"/>
    <x v="0"/>
    <x v="1"/>
    <s v="normal"/>
    <s v="C001132983"/>
    <s v="C.SAP.MX.AA.GDH.MX-BASIS"/>
    <s v="Hernandez Cosme Pedro"/>
    <d v="2017-06-15T12:00:00"/>
    <d v="2017-06-15T17:00:00"/>
    <s v="TAURUS/D00,Q00,P00/SAP Request: User creation with assignment of the roles CSS.CAB preapproved"/>
    <s v="Successful"/>
    <s v="On Time"/>
    <s v="No"/>
    <s v="Standard"/>
    <s v="Successful"/>
    <s v="On Time"/>
    <n v="1"/>
    <n v="1"/>
    <n v="0"/>
    <x v="5"/>
    <n v="0"/>
    <s v="Normal"/>
    <n v="0"/>
    <n v="0"/>
    <n v="0"/>
    <n v="0"/>
    <n v="1"/>
    <n v="0"/>
    <s v="Karina"/>
    <s v="CMOD310786"/>
    <s v="Basis"/>
    <s v="BASIS"/>
    <s v="No"/>
    <s v="No"/>
    <s v="No"/>
    <s v="Si"/>
    <s v="No"/>
  </r>
  <r>
    <x v="5"/>
    <x v="2"/>
    <x v="0"/>
    <s v="normal"/>
    <s v="C001134244"/>
    <s v="DS.ISD.MX.LBU.IMPLEMENTER"/>
    <s v="Ortiz Ibarra Amilcar"/>
    <d v="2017-06-15T18:00:00"/>
    <d v="2017-06-16T02:00:00"/>
    <s v="Mejora de la funcionalidad del Chat de T-Systems"/>
    <s v="Successful"/>
    <s v="On Time"/>
    <s v="No"/>
    <s v="Minor"/>
    <s v="Successful"/>
    <s v="On Time"/>
    <n v="1"/>
    <n v="1"/>
    <n v="0"/>
    <x v="5"/>
    <n v="0"/>
    <s v="Normal"/>
    <n v="0"/>
    <n v="0"/>
    <n v="0"/>
    <n v="0"/>
    <n v="1"/>
    <n v="0"/>
    <s v="Karina"/>
    <s v="-"/>
    <s v="PME"/>
    <s v="PME"/>
    <s v="No"/>
    <s v="No"/>
    <s v="No"/>
    <s v="Si"/>
    <s v="No"/>
  </r>
  <r>
    <x v="15"/>
    <x v="0"/>
    <x v="0"/>
    <s v="normal"/>
    <s v="C001134259"/>
    <s v="C.SAP.MX.AA.GDH.MX-BASIS"/>
    <s v="Pacheco Ramirez Victor"/>
    <d v="2017-06-15T15:00:00"/>
    <d v="2017-06-15T17:00:00"/>
    <s v="IMPERQUIMIA/ SAP -TSMX / DEV / ERD / - KERNEL_Update / CCAB; ITO.CAB pre-approved [4EP]"/>
    <s v="Successful"/>
    <s v="On Time"/>
    <s v="No"/>
    <s v="Minor"/>
    <s v="Successful"/>
    <s v="On Time"/>
    <n v="1"/>
    <n v="1"/>
    <n v="0"/>
    <x v="5"/>
    <n v="0"/>
    <s v="Normal"/>
    <n v="0"/>
    <n v="0"/>
    <n v="0"/>
    <n v="0"/>
    <n v="1"/>
    <n v="0"/>
    <s v="Karina"/>
    <s v="CMOD317140"/>
    <s v="Basis"/>
    <s v="BASIS"/>
    <s v="No"/>
    <s v="No"/>
    <s v="No"/>
    <s v="Si"/>
    <s v="No"/>
  </r>
  <r>
    <x v="14"/>
    <x v="0"/>
    <x v="0"/>
    <s v="normal"/>
    <s v="C001134354"/>
    <s v="C.AMER.MX.LBU.WINTEL"/>
    <s v="Xaxalpa Maldonado Yancarlo"/>
    <d v="2017-06-15T14:00:00"/>
    <d v="2017-06-15T23:59:00"/>
    <s v="AMER | GDF Suez | Installation of Security Updates on servers (Criticality = low) &lt;June 2017&gt;."/>
    <s v="Successful"/>
    <s v="On Time"/>
    <s v="No"/>
    <s v="Minor"/>
    <s v="Successful"/>
    <s v="On Time"/>
    <n v="1"/>
    <n v="1"/>
    <n v="0"/>
    <x v="5"/>
    <n v="0"/>
    <s v="Normal"/>
    <n v="0"/>
    <n v="0"/>
    <n v="0"/>
    <n v="0"/>
    <n v="1"/>
    <n v="0"/>
    <s v="Karina"/>
    <s v="C000464405"/>
    <s v="DPO Windows"/>
    <s v="ITO"/>
    <s v="No"/>
    <s v="No"/>
    <s v="No"/>
    <s v="Si"/>
    <s v="No"/>
  </r>
  <r>
    <x v="1"/>
    <x v="1"/>
    <x v="1"/>
    <s v="normal"/>
    <s v="C001134375"/>
    <s v="TS.CP.MX.SIC.WAN.VITRO"/>
    <s v="Garcia Guajardo Jesus  "/>
    <d v="2017-06-12T17:00:00"/>
    <d v="2017-06-14T17:00:00"/>
    <s v="Vitro | TSS - Modificacion de registros del &lt;&lt;&lt; Alta de nuevas Zonas &gt;&gt;&gt; en DNS Externo (Preaprobado)"/>
    <s v="Successful"/>
    <s v="On Time"/>
    <s v="No"/>
    <s v="Standard"/>
    <s v="Successful"/>
    <s v="On Time"/>
    <n v="1"/>
    <n v="1"/>
    <n v="0"/>
    <x v="5"/>
    <n v="0"/>
    <s v="Normal"/>
    <n v="0"/>
    <n v="0"/>
    <n v="0"/>
    <n v="0"/>
    <n v="1"/>
    <n v="0"/>
    <s v="Maria del Carmen"/>
    <s v="C000189140"/>
    <s v="WAN"/>
    <s v="TSS"/>
    <s v="No"/>
    <s v="No"/>
    <s v="No"/>
    <s v="Si"/>
    <s v="No"/>
  </r>
  <r>
    <x v="21"/>
    <x v="0"/>
    <x v="1"/>
    <s v="normal"/>
    <s v="C001135813"/>
    <s v="C.SAP.MX.AA.GDH.MX-BASIS"/>
    <s v="Gomez Hernandez Saday Rubi "/>
    <d v="2017-06-15T11:00:00"/>
    <d v="2017-06-15T13:00:00"/>
    <s v="TS-MX/VOLARIS/SAP Request: User creation with assignment of the roles CSS.CAB preapproved"/>
    <s v="Successful"/>
    <s v="On Time"/>
    <s v="No"/>
    <s v="Standard"/>
    <s v="Successful"/>
    <s v="On Time"/>
    <n v="1"/>
    <n v="1"/>
    <n v="0"/>
    <x v="5"/>
    <n v="0"/>
    <s v="Normal"/>
    <n v="0"/>
    <n v="0"/>
    <n v="0"/>
    <n v="0"/>
    <n v="1"/>
    <n v="0"/>
    <s v="Karina"/>
    <s v="CMOD310786"/>
    <s v="Basis"/>
    <s v="BASIS"/>
    <s v="No"/>
    <s v="No"/>
    <s v="No"/>
    <s v="Si"/>
    <s v="No"/>
  </r>
  <r>
    <x v="18"/>
    <x v="0"/>
    <x v="1"/>
    <s v="normal"/>
    <s v="C001135823"/>
    <s v="C.SAP.MX.AA.GDH.MX-BASIS"/>
    <s v="Gomez Hernandez Saday Rubi "/>
    <d v="2017-06-15T14:00:00"/>
    <d v="2017-06-15T16:00:00"/>
    <s v="TS-MX/DURMAN/SAP Request: User creation with assignment of the roles CSS.CAB preapproved"/>
    <s v="Successful"/>
    <s v="On Time"/>
    <s v="No"/>
    <s v="Standard"/>
    <s v="Successful"/>
    <s v="On Time"/>
    <n v="1"/>
    <n v="1"/>
    <n v="0"/>
    <x v="5"/>
    <n v="0"/>
    <s v="Normal"/>
    <n v="0"/>
    <n v="0"/>
    <n v="0"/>
    <n v="0"/>
    <n v="1"/>
    <n v="0"/>
    <s v="Karina"/>
    <s v="CMOD310786"/>
    <s v="Basis"/>
    <s v="BASIS"/>
    <s v="No"/>
    <s v="No"/>
    <s v="No"/>
    <s v="Si"/>
    <s v="No"/>
  </r>
  <r>
    <x v="18"/>
    <x v="0"/>
    <x v="0"/>
    <s v="normal"/>
    <s v="C001137176"/>
    <s v="C.SAP.MX.AA.GDH.MX-BASIS"/>
    <s v="Diego Vega Pedro"/>
    <d v="2017-06-14T15:00:00"/>
    <d v="2017-06-14T19:00:00"/>
    <s v="[DURMAN] / [ SAP -TS MX] / [ DEVELOPMENT ] / [ DRD] / [ MX] - Implementation of support packages for ABAP (SPAM/SAINT)_classic env. /CCAB; ITO.CAB pre-approved [4EP]"/>
    <s v="Successful"/>
    <s v="On Time"/>
    <s v="No"/>
    <s v="Minor"/>
    <s v="Successful"/>
    <s v="On Time"/>
    <n v="1"/>
    <n v="1"/>
    <n v="0"/>
    <x v="5"/>
    <n v="0"/>
    <s v="Normal"/>
    <n v="0"/>
    <n v="0"/>
    <n v="0"/>
    <n v="0"/>
    <n v="1"/>
    <n v="0"/>
    <s v="Karina"/>
    <s v="CMOD318853"/>
    <s v="Basis"/>
    <s v="BASIS"/>
    <s v="No"/>
    <s v="No"/>
    <s v="No"/>
    <s v="Si"/>
    <s v="No"/>
  </r>
  <r>
    <x v="2"/>
    <x v="0"/>
    <x v="1"/>
    <s v="normal"/>
    <s v="C001137314"/>
    <s v="C.SAP.MX.AA.GDH.MX-BASIS"/>
    <s v="Rodriguez Rabadan Maria de los Angeles"/>
    <d v="2017-06-15T10:00:00"/>
    <d v="2017-06-15T20:00:00"/>
    <s v="TSMX/LOREAL/SAP Request: User creation with assignment of the roles CSS.CAB preapproved"/>
    <s v="Successful"/>
    <s v="On Time"/>
    <s v="No"/>
    <s v="Standard"/>
    <s v="Successful"/>
    <s v="On Time"/>
    <n v="1"/>
    <n v="1"/>
    <n v="0"/>
    <x v="5"/>
    <n v="0"/>
    <s v="Normal"/>
    <n v="0"/>
    <n v="0"/>
    <n v="0"/>
    <n v="0"/>
    <n v="1"/>
    <n v="0"/>
    <s v="Karina"/>
    <s v="CMOD310786"/>
    <s v="Basis"/>
    <s v="BASIS"/>
    <s v="No"/>
    <s v="No"/>
    <s v="No"/>
    <s v="Si"/>
    <s v="No"/>
  </r>
  <r>
    <x v="18"/>
    <x v="0"/>
    <x v="0"/>
    <s v="normal"/>
    <s v="C001137323"/>
    <s v="C.SAP.MX.AA.GDH.MX-BASIS"/>
    <s v="Diego Vega Pedro"/>
    <d v="2017-06-15T10:00:00"/>
    <d v="2017-06-15T17:00:00"/>
    <s v="[DURMAN] / [ SAP -TS MX] / [ TEST ] / [ DRQ ] / [ MX] - Implementation of support packages for ABAP (SPAM/SAINT)_classic env. /CCAB; ITO.CAB pre-approved [4EP]"/>
    <s v="Successful"/>
    <s v="On Time"/>
    <s v="No"/>
    <s v="Minor"/>
    <s v="Successful"/>
    <s v="On Time"/>
    <n v="1"/>
    <n v="1"/>
    <n v="0"/>
    <x v="5"/>
    <n v="0"/>
    <s v="Normal"/>
    <n v="0"/>
    <n v="0"/>
    <n v="0"/>
    <n v="0"/>
    <n v="1"/>
    <n v="0"/>
    <s v="Karina"/>
    <s v="CMOD318853"/>
    <s v="Basis"/>
    <s v="BASIS"/>
    <s v="No"/>
    <s v="No"/>
    <s v="No"/>
    <s v="Si"/>
    <s v="No"/>
  </r>
  <r>
    <x v="6"/>
    <x v="1"/>
    <x v="0"/>
    <s v="normal"/>
    <s v="C001137327"/>
    <s v="TS.GS.MX.SCC2.WAN.SEC"/>
    <s v="Gonzalez Diaz Javier Alberto"/>
    <d v="2017-06-14T19:00:00"/>
    <d v="2017-06-14T23:00:00"/>
    <s v="DSI | TSS | HOSPITAL SAN ANGEL INN - Homologar configuracion de ASR1 a ASR2"/>
    <s v="Successful"/>
    <s v="On Time"/>
    <s v="No"/>
    <s v="Minor"/>
    <s v="Successful"/>
    <s v="On Time"/>
    <n v="1"/>
    <n v="1"/>
    <n v="0"/>
    <x v="5"/>
    <n v="0"/>
    <s v="Normal"/>
    <n v="0"/>
    <n v="0"/>
    <n v="0"/>
    <n v="0"/>
    <n v="1"/>
    <n v="0"/>
    <s v="Ariadna"/>
    <s v="-"/>
    <s v="WAN"/>
    <s v="TSS"/>
    <s v="No"/>
    <s v="No"/>
    <s v="No"/>
    <s v="Si"/>
    <s v="No"/>
  </r>
  <r>
    <x v="22"/>
    <x v="0"/>
    <x v="1"/>
    <s v="normal"/>
    <s v="C001137350"/>
    <s v="C.SAP.MX.AA.GDH.MX-BASIS"/>
    <s v="Rodriguez Rabadan Maria de los Angeles"/>
    <d v="2017-06-15T10:00:00"/>
    <d v="2017-06-15T20:00:00"/>
    <s v="TSMX/CDF/SAP Request: User creation with assignment of the roles CSS.CAB preapproved"/>
    <s v="Successful"/>
    <s v="On Time"/>
    <s v="No"/>
    <s v="Standard"/>
    <s v="Successful"/>
    <s v="On Time"/>
    <n v="1"/>
    <n v="1"/>
    <n v="0"/>
    <x v="5"/>
    <n v="0"/>
    <s v="Normal"/>
    <n v="0"/>
    <n v="0"/>
    <n v="0"/>
    <n v="0"/>
    <n v="1"/>
    <n v="0"/>
    <s v="Karina"/>
    <s v="CMOD310786"/>
    <s v="Basis"/>
    <s v="BASIS"/>
    <s v="No"/>
    <s v="No"/>
    <s v="No"/>
    <s v="Si"/>
    <s v="No"/>
  </r>
  <r>
    <x v="9"/>
    <x v="0"/>
    <x v="1"/>
    <s v="normal"/>
    <s v="C001137368"/>
    <s v="C.SAP.MX.AA.GDH.MX-BASIS"/>
    <s v="Rodriguez Rabadan Maria de los Angeles"/>
    <d v="2017-06-15T10:00:00"/>
    <d v="2017-06-15T20:00:00"/>
    <s v="TSSK/HABC/SAP Request: User creation with assignment of the roles CSS.CAB preapproved"/>
    <s v="Successful"/>
    <s v="On Time"/>
    <s v="No"/>
    <s v="Standard"/>
    <s v="Successful"/>
    <s v="On Time"/>
    <n v="1"/>
    <n v="1"/>
    <n v="0"/>
    <x v="5"/>
    <n v="0"/>
    <s v="Normal"/>
    <n v="0"/>
    <n v="0"/>
    <n v="0"/>
    <n v="0"/>
    <n v="1"/>
    <n v="0"/>
    <s v="Karina"/>
    <s v="CMOD310786"/>
    <s v="Basis"/>
    <s v="BASIS"/>
    <s v="No"/>
    <s v="No"/>
    <s v="No"/>
    <s v="Si"/>
    <s v="No"/>
  </r>
  <r>
    <x v="6"/>
    <x v="1"/>
    <x v="0"/>
    <s v="normal"/>
    <s v="C001137369"/>
    <s v="TS.GS.MX.SCC2.WAN.SEC"/>
    <s v="Sanchez Guevara Cesar"/>
    <d v="2017-06-14T19:00:00"/>
    <d v="2017-06-14T21:00:00"/>
    <s v="Configuracion switches para ASA Celda B DSI"/>
    <s v="Successful"/>
    <s v="On Time"/>
    <s v="No"/>
    <s v="Minor"/>
    <s v="Successful"/>
    <s v="On Time"/>
    <n v="1"/>
    <n v="1"/>
    <n v="0"/>
    <x v="5"/>
    <n v="0"/>
    <s v="Normal"/>
    <n v="0"/>
    <n v="0"/>
    <n v="0"/>
    <n v="0"/>
    <n v="1"/>
    <n v="0"/>
    <s v="Ariadna"/>
    <s v="-"/>
    <s v="WAN"/>
    <s v="TSS"/>
    <s v="No"/>
    <s v="No"/>
    <s v="No"/>
    <s v="Si"/>
    <s v="No"/>
  </r>
  <r>
    <x v="11"/>
    <x v="1"/>
    <x v="0"/>
    <s v="normal"/>
    <s v="C001137404"/>
    <s v="TS.GS.MX.SCC2.WAN.SEC"/>
    <s v="Sanchez Guevara Cesar"/>
    <d v="2017-06-15T19:00:00"/>
    <d v="2017-06-15T20:00:00"/>
    <s v="Creacion de VLAN L2 para KUO Swift"/>
    <s v="Successful"/>
    <s v="On Time"/>
    <s v="No"/>
    <s v="Minor"/>
    <s v="Successful"/>
    <s v="On Time"/>
    <n v="1"/>
    <n v="1"/>
    <n v="0"/>
    <x v="5"/>
    <n v="0"/>
    <s v="Normal"/>
    <n v="0"/>
    <n v="0"/>
    <n v="0"/>
    <n v="0"/>
    <n v="1"/>
    <n v="0"/>
    <s v="Ariadna"/>
    <s v="-"/>
    <s v="WAN"/>
    <s v="TSS"/>
    <s v="No"/>
    <s v="No"/>
    <s v="No"/>
    <s v="Si"/>
    <s v="No"/>
  </r>
  <r>
    <x v="1"/>
    <x v="0"/>
    <x v="0"/>
    <s v="normal"/>
    <s v="C001137415"/>
    <s v="C.AMER.MX.DBA.VITRO"/>
    <s v="Castro Trejo Pedro Fernando"/>
    <d v="2017-06-14T17:00:00"/>
    <d v="2017-06-15T12:00:00"/>
    <s v="VITRO | DEV | Restore database Digitalizacion from VUSCNIVIP-DEV with a previous backup OUTAGE = Y"/>
    <s v="Successful"/>
    <s v="On Time"/>
    <s v="No"/>
    <s v="Minor"/>
    <s v="Successful"/>
    <s v="On Time"/>
    <n v="1"/>
    <n v="1"/>
    <n v="0"/>
    <x v="5"/>
    <n v="0"/>
    <s v="Normal"/>
    <n v="0"/>
    <n v="0"/>
    <n v="0"/>
    <n v="0"/>
    <n v="1"/>
    <n v="0"/>
    <s v="Maria del Carmen"/>
    <s v="C001026242"/>
    <s v="Base de datos"/>
    <s v="ITO"/>
    <s v="No"/>
    <s v="No"/>
    <s v="No"/>
    <s v="Si"/>
    <s v="No"/>
  </r>
  <r>
    <x v="1"/>
    <x v="0"/>
    <x v="0"/>
    <s v="normal"/>
    <s v="C001137437"/>
    <s v="C.AMER.MX.SBO.BK.ST"/>
    <s v="Consuegra Barba Jose Arturo"/>
    <d v="2017-06-14T16:00:00"/>
    <d v="2017-06-14T22:00:00"/>
    <s v="AMER | VITRO | Format of drive R: and reinstall netbackup software in server smsdircom"/>
    <s v="Successful"/>
    <s v="On Time"/>
    <s v="No"/>
    <s v="Minor"/>
    <s v="Successful"/>
    <s v="On Time"/>
    <n v="1"/>
    <n v="1"/>
    <n v="0"/>
    <x v="5"/>
    <n v="0"/>
    <s v="Normal"/>
    <n v="0"/>
    <n v="0"/>
    <n v="0"/>
    <n v="0"/>
    <n v="1"/>
    <n v="0"/>
    <s v="Maria del Carmen"/>
    <s v="-"/>
    <s v="Backups -Storage"/>
    <s v="ITO"/>
    <s v="No"/>
    <s v="No"/>
    <s v="No"/>
    <s v="Si"/>
    <s v="No"/>
  </r>
  <r>
    <x v="3"/>
    <x v="0"/>
    <x v="1"/>
    <s v="normal"/>
    <s v="C001137491"/>
    <s v="C.SAP.MX.AA.GDH.MX-BASIS"/>
    <s v="Hernandez Cosme Pedro"/>
    <d v="2017-06-15T12:00:00"/>
    <d v="2017-06-15T17:00:00"/>
    <s v="TAURUS/D00,Q00,P00/SAP Request: User creation with assignment of the roles CSS.CAB preapproved"/>
    <s v="Successful"/>
    <s v="On Time"/>
    <s v="No"/>
    <s v="Standard"/>
    <s v="Successful"/>
    <s v="On Time"/>
    <n v="1"/>
    <n v="1"/>
    <n v="0"/>
    <x v="5"/>
    <n v="0"/>
    <s v="Normal"/>
    <n v="0"/>
    <n v="0"/>
    <n v="0"/>
    <n v="0"/>
    <n v="1"/>
    <n v="0"/>
    <s v="Karina"/>
    <s v="CMOD310786"/>
    <s v="Basis"/>
    <s v="BASIS"/>
    <s v="No"/>
    <s v="No"/>
    <s v="No"/>
    <s v="Si"/>
    <s v="No"/>
  </r>
  <r>
    <x v="1"/>
    <x v="0"/>
    <x v="0"/>
    <s v="normal"/>
    <s v="C001137523"/>
    <s v="C.AMER.MX.SECURITY.GOB.VITRO"/>
    <s v="Garcia Hernandez Roberto de Jesus"/>
    <d v="2017-06-14T18:00:00"/>
    <d v="2017-06-14T20:00:00"/>
    <s v="Amer |VITRO| Integration TrendMicro with OneDrive y SharePoint O365"/>
    <s v="Successful"/>
    <s v="On Time"/>
    <s v="No"/>
    <s v="Minor"/>
    <s v="Successful"/>
    <s v="On Time"/>
    <n v="1"/>
    <n v="1"/>
    <n v="0"/>
    <x v="5"/>
    <n v="0"/>
    <s v="Normal"/>
    <n v="0"/>
    <n v="0"/>
    <n v="0"/>
    <n v="0"/>
    <n v="1"/>
    <n v="0"/>
    <s v="Maria del Carmen"/>
    <s v="-"/>
    <s v="Security"/>
    <s v="ITO"/>
    <s v="No"/>
    <s v="No"/>
    <s v="No"/>
    <s v="Si"/>
    <s v="No"/>
  </r>
  <r>
    <x v="1"/>
    <x v="0"/>
    <x v="0"/>
    <s v="normal"/>
    <s v="C001138897"/>
    <s v="C.AMER.MX.WINTEL.VITRO"/>
    <s v="Sanchez Alvarez Carlos"/>
    <d v="2017-06-14T17:00:00"/>
    <d v="2017-06-15T18:00:00"/>
    <s v="Amer | Multiple | Wave 3 | Upgrade Firmware and Drivers in ALCALIAAPPS-W2K, VIMEXIEX-W2K, VPMAPPS-W2K to fix shares issue."/>
    <s v="Successful"/>
    <s v="On Time"/>
    <s v="No"/>
    <s v="Minor"/>
    <s v="Successful"/>
    <s v="On Time"/>
    <n v="1"/>
    <n v="1"/>
    <n v="0"/>
    <x v="5"/>
    <n v="0"/>
    <s v="Normal"/>
    <n v="0"/>
    <n v="0"/>
    <n v="0"/>
    <n v="0"/>
    <n v="1"/>
    <n v="0"/>
    <s v="Maria del Carmen"/>
    <s v="C000853619"/>
    <s v="DPO Windows"/>
    <s v="ITO"/>
    <s v="No"/>
    <s v="No"/>
    <s v="No"/>
    <s v="Si"/>
    <s v="No"/>
  </r>
  <r>
    <x v="2"/>
    <x v="0"/>
    <x v="0"/>
    <s v="normal"/>
    <s v="C001138911"/>
    <s v="SE.AA.MX.SDM.LOCAL"/>
    <s v="Vega Diaz Jose Alberto"/>
    <d v="2017-06-15T09:00:00"/>
    <d v="2017-06-15T18:00:00"/>
    <s v="SLT |AMER | LOREAL | Acompañamiento para Upgrade de Oracle MXSEDESAPQA- SLT"/>
    <s v="Successful"/>
    <s v="On Time"/>
    <s v="No"/>
    <s v="Minor"/>
    <s v="Successful"/>
    <s v="On Time"/>
    <n v="1"/>
    <n v="1"/>
    <n v="0"/>
    <x v="5"/>
    <n v="1"/>
    <s v="SLT"/>
    <n v="0"/>
    <n v="0"/>
    <n v="0"/>
    <n v="0"/>
    <n v="1"/>
    <n v="0"/>
    <s v="Karina"/>
    <s v="-"/>
    <s v="SDM"/>
    <s v="ITO"/>
    <s v="No"/>
    <s v="No"/>
    <s v="No"/>
    <s v="Si"/>
    <s v="No"/>
  </r>
  <r>
    <x v="5"/>
    <x v="1"/>
    <x v="0"/>
    <s v="normal"/>
    <s v="C001138980"/>
    <s v="TS.GS.MX.SCC2.WAN.SEC"/>
    <s v="Fernandez Hernandez Israel"/>
    <d v="2017-06-14T20:00:00"/>
    <d v="2017-06-15T00:00:00"/>
    <s v="TSM | PQIT | Actualización a DNS internos de Alemania en equipos de red MX_ACS-TSM-1, MX_FW-TSM-HO-2, MX_TSM-PROXY1 y MX_TSM-PROXY2"/>
    <s v="Successful"/>
    <s v="On Time"/>
    <s v="No"/>
    <s v="Minor"/>
    <s v="Successful"/>
    <s v="On Time"/>
    <n v="1"/>
    <n v="1"/>
    <n v="0"/>
    <x v="5"/>
    <n v="0"/>
    <s v="Normal"/>
    <n v="0"/>
    <n v="0"/>
    <n v="0"/>
    <n v="0"/>
    <n v="1"/>
    <n v="0"/>
    <s v="Karina"/>
    <s v="-"/>
    <s v="WAN"/>
    <s v="TSS"/>
    <s v="No"/>
    <s v="No"/>
    <s v="No"/>
    <s v="Si"/>
    <s v="No"/>
  </r>
  <r>
    <x v="36"/>
    <x v="0"/>
    <x v="0"/>
    <s v="normal"/>
    <s v="C001138994"/>
    <s v="C.SAP.MX.AA.GDH.MX-BASIS"/>
    <s v="Hernandez Cosme Pedro"/>
    <d v="2017-06-15T15:00:00"/>
    <d v="2017-06-15T17:00:00"/>
    <s v="COMPAS/EDC,EQC,EPC/SAP Request: User creation with assignment of the roles CSS.CAB preapproved"/>
    <s v="Successful"/>
    <s v="On Time"/>
    <s v="No"/>
    <s v="Minor"/>
    <s v="Successful"/>
    <s v="On Time"/>
    <n v="1"/>
    <n v="1"/>
    <n v="0"/>
    <x v="5"/>
    <n v="0"/>
    <s v="Normal"/>
    <n v="0"/>
    <n v="0"/>
    <n v="0"/>
    <n v="0"/>
    <n v="1"/>
    <n v="0"/>
    <s v="Alejandro"/>
    <s v="CMOD310786"/>
    <s v="Basis"/>
    <s v="BASIS"/>
    <s v="No"/>
    <s v="No"/>
    <s v="No"/>
    <s v="Si"/>
    <s v="No"/>
  </r>
  <r>
    <x v="8"/>
    <x v="0"/>
    <x v="0"/>
    <s v="normal"/>
    <s v="C40833193"/>
    <s v="PROYECT INFRAEST ITS Support OPS VWM CHGMGR"/>
    <s v="Perez Gonzalez Lucia"/>
    <d v="2017-06-09T11:00:00"/>
    <d v="2017-06-14T16:30:00"/>
    <s v="Entrega a operación de servidores APPLIANCE Infraestructura VMWare"/>
    <s v="Successful"/>
    <s v="On Time"/>
    <s v="No"/>
    <s v="Minor"/>
    <s v="Successful"/>
    <s v="On Time"/>
    <n v="1"/>
    <n v="1"/>
    <n v="0"/>
    <x v="5"/>
    <n v="0"/>
    <s v="Normal"/>
    <n v="0"/>
    <n v="0"/>
    <n v="0"/>
    <n v="0"/>
    <n v="1"/>
    <n v="0"/>
    <s v="Alejandro"/>
    <s v="CT40007163"/>
    <s v="Proyectos"/>
    <s v="ITO"/>
    <s v="No"/>
    <s v="No"/>
    <s v="No"/>
    <s v="Si"/>
    <s v="No"/>
  </r>
  <r>
    <x v="8"/>
    <x v="0"/>
    <x v="0"/>
    <s v="normal"/>
    <s v="C40833995"/>
    <s v="PROYECT INFRAEST ITS Support OPS VWM CHGMGR"/>
    <s v="Perez Gonzalez Lucia"/>
    <d v="2017-06-09T12:00:00"/>
    <d v="2017-06-15T16:30:00"/>
    <s v="Entrega a operación de servidores APPLIANCE - VIOS ( ambiente de Integracion de FIS)"/>
    <s v="Successful"/>
    <s v="On Time"/>
    <s v="No"/>
    <s v="Minor"/>
    <s v="Successful"/>
    <s v="On Time"/>
    <n v="1"/>
    <n v="1"/>
    <n v="0"/>
    <x v="5"/>
    <n v="0"/>
    <s v="Normal"/>
    <n v="0"/>
    <n v="0"/>
    <n v="0"/>
    <n v="0"/>
    <n v="1"/>
    <n v="0"/>
    <s v="Alejandro"/>
    <s v="CT40007163"/>
    <s v="Proyectos"/>
    <s v="ITO"/>
    <s v="No"/>
    <s v="No"/>
    <s v="No"/>
    <s v="Si"/>
    <s v="No"/>
  </r>
  <r>
    <x v="8"/>
    <x v="1"/>
    <x v="0"/>
    <s v="normal"/>
    <s v="C40838531"/>
    <s v="TELECOM WAN ITS Support OPS VWM CHGMGR"/>
    <s v="Fernandez Hernandez Israel"/>
    <d v="2017-06-14T17:00:00"/>
    <d v="2017-06-14T19:00:00"/>
    <s v="Agregar ruta estatica en FW-VWM-EMOTION"/>
    <s v="Successful"/>
    <s v="On Time"/>
    <s v="No"/>
    <s v="Minor"/>
    <s v="Successful"/>
    <s v="On Time"/>
    <n v="1"/>
    <n v="1"/>
    <n v="0"/>
    <x v="5"/>
    <n v="0"/>
    <s v="Normal"/>
    <n v="0"/>
    <n v="0"/>
    <n v="0"/>
    <n v="0"/>
    <n v="1"/>
    <n v="0"/>
    <s v="Alejandro"/>
    <s v="CT40006938"/>
    <s v="WAN"/>
    <s v="TSS"/>
    <s v="No"/>
    <s v="No"/>
    <s v="No"/>
    <s v="Si"/>
    <s v="No"/>
  </r>
  <r>
    <x v="8"/>
    <x v="0"/>
    <x v="1"/>
    <s v="normal"/>
    <s v="C40839341"/>
    <s v="SERVERS WINTEL ITS Support OPS VWM CHGMGR"/>
    <s v="Islas Agustin Maricarmen"/>
    <d v="2017-06-14T16:00:00"/>
    <d v="2017-06-14T20:00:00"/>
    <s v="Reemplazo de hardware online"/>
    <s v="Successful"/>
    <s v="On Time"/>
    <s v="No"/>
    <s v="Standard"/>
    <s v="Successful"/>
    <s v="On Time"/>
    <n v="1"/>
    <n v="1"/>
    <n v="0"/>
    <x v="5"/>
    <n v="0"/>
    <s v="Normal"/>
    <n v="0"/>
    <n v="0"/>
    <n v="0"/>
    <n v="0"/>
    <n v="1"/>
    <n v="0"/>
    <s v="Alejandro"/>
    <s v="CT40003375"/>
    <s v="DPO Windows"/>
    <s v="ITO"/>
    <s v="No"/>
    <s v="No"/>
    <s v="No"/>
    <s v="Si"/>
    <s v="No"/>
  </r>
  <r>
    <x v="8"/>
    <x v="0"/>
    <x v="1"/>
    <s v="normal"/>
    <s v="C40839811"/>
    <s v="STORAGE ITS Support OPS VWM CHGMGR"/>
    <s v="GEORGE DAVILA JESUS JACOB"/>
    <d v="2017-06-15T16:00:00"/>
    <d v="2017-06-15T20:00:00"/>
    <s v="Cambio de Disco en Storage"/>
    <s v="Successful"/>
    <s v="On Time"/>
    <s v="No"/>
    <s v="Standard"/>
    <s v="Successful"/>
    <s v="On Time"/>
    <n v="1"/>
    <n v="1"/>
    <n v="0"/>
    <x v="5"/>
    <n v="0"/>
    <s v="Normal"/>
    <n v="0"/>
    <n v="0"/>
    <n v="0"/>
    <n v="0"/>
    <n v="1"/>
    <n v="0"/>
    <s v="Alejandro"/>
    <s v="CT40000633"/>
    <s v="Backups -Storage"/>
    <s v="ITO"/>
    <s v="No"/>
    <s v="No"/>
    <s v="No"/>
    <s v="Si"/>
    <s v="No"/>
  </r>
  <r>
    <x v="13"/>
    <x v="0"/>
    <x v="0"/>
    <s v="normal"/>
    <s v="CRQ231032"/>
    <s v="Css-Mex.GpoModelo-SAP Basis"/>
    <s v="GUZMAN JIMENEZ ARMANDO"/>
    <d v="2017-06-07T08:00:00"/>
    <d v="2017-06-12T18:15:00"/>
    <s v="WO10621759 Cambio de parámetros DB y Procesos de Update de la aplicación ECC NO PRD"/>
    <s v="Successful"/>
    <s v="On Time"/>
    <s v="No"/>
    <s v="Minor"/>
    <s v="Successful"/>
    <s v="On Time"/>
    <n v="1"/>
    <n v="1"/>
    <n v="0"/>
    <x v="5"/>
    <n v="0"/>
    <s v="Normal"/>
    <n v="0"/>
    <n v="0"/>
    <n v="0"/>
    <n v="0"/>
    <n v="1"/>
    <n v="0"/>
    <s v="Fernando"/>
    <s v="-"/>
    <s v="Basis"/>
    <s v="BASIS"/>
    <s v="No"/>
    <s v="No"/>
    <s v="No"/>
    <s v="Si"/>
    <s v="No"/>
  </r>
  <r>
    <x v="13"/>
    <x v="0"/>
    <x v="0"/>
    <s v="normal"/>
    <s v="CRQ231035"/>
    <s v="Css-Mex.GpoModelo-Proyectos"/>
    <s v="Cassaball Camacho Maria Cristina"/>
    <d v="2017-06-07T16:00:00"/>
    <d v="2017-06-14T17:00:00"/>
    <s v="WO10562873 Decomiso de Servidores HDTMEA01, HDTMFE01 y HDTMFE02"/>
    <s v="Successful"/>
    <s v="On Time"/>
    <s v="No"/>
    <s v="Minor"/>
    <s v="Successful"/>
    <s v="On Time"/>
    <n v="1"/>
    <n v="1"/>
    <n v="0"/>
    <x v="5"/>
    <n v="0"/>
    <s v="Normal"/>
    <n v="0"/>
    <n v="1"/>
    <n v="0"/>
    <n v="0"/>
    <n v="1"/>
    <n v="0"/>
    <s v="Fernando"/>
    <s v="-"/>
    <s v="Proyectos"/>
    <s v="ITO"/>
    <s v="Si"/>
    <s v="No"/>
    <s v="No"/>
    <s v="Si"/>
    <s v="No"/>
  </r>
  <r>
    <x v="13"/>
    <x v="0"/>
    <x v="1"/>
    <s v="normal"/>
    <s v="CRQ231241"/>
    <s v="Css-Mex.GpoModelo-Proyectos"/>
    <s v="ROMERO RODRIGUEZ ROGER EDUARDO"/>
    <d v="2017-06-08T19:00:00"/>
    <d v="2017-06-15T13:00:00"/>
    <s v="WO10604443 Creación de 1 servidor para Proyectos ( AC COPEC VDI)"/>
    <s v="Successful"/>
    <s v="On Time"/>
    <s v="No"/>
    <s v="Standard"/>
    <s v="Successful"/>
    <s v="On Time"/>
    <n v="1"/>
    <n v="1"/>
    <n v="0"/>
    <x v="5"/>
    <n v="0"/>
    <s v="Normal"/>
    <n v="0"/>
    <n v="0"/>
    <n v="0"/>
    <n v="0"/>
    <n v="1"/>
    <n v="0"/>
    <s v="Fernando"/>
    <s v="-"/>
    <s v="Proyectos"/>
    <s v="ITO"/>
    <s v="No"/>
    <s v="No"/>
    <s v="No"/>
    <s v="Si"/>
    <s v="No"/>
  </r>
  <r>
    <x v="13"/>
    <x v="0"/>
    <x v="0"/>
    <s v="normal"/>
    <s v="CRQ231048"/>
    <s v="Css-Mex.GpoModelo-Admon-Hyperion-IE"/>
    <s v="MARTINEZ TORIJA MIGUEL EDUARDO"/>
    <d v="2017-06-12T10:00:00"/>
    <d v="2017-06-14T17:00:00"/>
    <s v="PBI21104 Mantenimiento de HFM DEV"/>
    <s v="Successful"/>
    <s v="On Time"/>
    <s v="No"/>
    <s v="Minor"/>
    <s v="Successful"/>
    <s v="On Time"/>
    <n v="1"/>
    <n v="1"/>
    <n v="0"/>
    <x v="5"/>
    <n v="0"/>
    <s v="Normal"/>
    <n v="0"/>
    <n v="0"/>
    <n v="0"/>
    <n v="0"/>
    <n v="1"/>
    <n v="0"/>
    <s v="Fernando"/>
    <s v="-"/>
    <s v="Admon Was"/>
    <s v="ITO"/>
    <s v="No"/>
    <s v="No"/>
    <s v="No"/>
    <s v="Si"/>
    <s v="No"/>
  </r>
  <r>
    <x v="13"/>
    <x v="0"/>
    <x v="0"/>
    <s v="normal"/>
    <s v="CRQ231231"/>
    <s v="Css-Mex.GpoModelo-SAP Basis"/>
    <s v="QUINTANA MENESES JUDITH ANDREA"/>
    <d v="2017-06-14T08:00:00"/>
    <d v="2017-06-15T12:20:00"/>
    <s v="PBI21702 Incremento de parametros en portal Contenido NOProductivos"/>
    <s v="Successful"/>
    <s v="On Time"/>
    <s v="No"/>
    <s v="Minor"/>
    <s v="Successful"/>
    <s v="On Time"/>
    <n v="1"/>
    <n v="1"/>
    <n v="0"/>
    <x v="5"/>
    <n v="0"/>
    <s v="Normal"/>
    <n v="0"/>
    <n v="0"/>
    <n v="0"/>
    <n v="0"/>
    <n v="1"/>
    <n v="0"/>
    <s v="Fernando"/>
    <s v="-"/>
    <s v="Basis"/>
    <s v="BASIS"/>
    <s v="No"/>
    <s v="No"/>
    <s v="No"/>
    <s v="Si"/>
    <s v="No"/>
  </r>
  <r>
    <x v="1"/>
    <x v="0"/>
    <x v="1"/>
    <s v="normal"/>
    <s v="C001128035"/>
    <s v="C.AMER.MX.SECURITY.GOB.VITRO"/>
    <s v="Galindo Serrano Luis Alejandro "/>
    <d v="2017-06-05T15:00:17"/>
    <d v="2017-06-16T16:00:00"/>
    <s v="AMER | VITRO | Distribution of TrendMicro Agent on PC &amp; Laptops | (Customer pre authorized)"/>
    <s v="Successful"/>
    <s v="On Time"/>
    <s v="No"/>
    <s v="Standard"/>
    <s v="Successful"/>
    <s v="On Time"/>
    <n v="1"/>
    <n v="1"/>
    <n v="0"/>
    <x v="5"/>
    <n v="0"/>
    <s v="Normal"/>
    <n v="0"/>
    <n v="0"/>
    <n v="0"/>
    <n v="0"/>
    <n v="1"/>
    <n v="0"/>
    <s v="Maria del Carmen"/>
    <s v="C000168258"/>
    <s v="Security"/>
    <s v="ITO"/>
    <s v="No"/>
    <s v="No"/>
    <s v="No"/>
    <s v="Si"/>
    <s v="No"/>
  </r>
  <r>
    <x v="0"/>
    <x v="0"/>
    <x v="0"/>
    <s v="normal"/>
    <s v="C001134223"/>
    <s v="C.SAP.MX.AA.GDH.MX-BASIS"/>
    <s v="Pacheco Ramirez Victor"/>
    <d v="2017-06-16T10:00:00"/>
    <d v="2017-06-16T12:00:00"/>
    <s v="HSAI /SAP-BASIS / DEV / ER1 / QUERETARO - KERNEL_Update / CCAB; ITO.CAB pre-approved [4EP]"/>
    <s v="Successful"/>
    <s v="On Time"/>
    <s v="No"/>
    <s v="Minor"/>
    <s v="Successful"/>
    <s v="On Time"/>
    <n v="1"/>
    <n v="1"/>
    <n v="0"/>
    <x v="5"/>
    <n v="0"/>
    <s v="Normal"/>
    <n v="0"/>
    <n v="0"/>
    <n v="0"/>
    <n v="0"/>
    <n v="1"/>
    <n v="0"/>
    <s v="Ariadna"/>
    <s v="CMOD317140"/>
    <s v="Basis"/>
    <s v="BASIS"/>
    <s v="No"/>
    <s v="No"/>
    <s v="No"/>
    <s v="Si"/>
    <s v="No"/>
  </r>
  <r>
    <x v="1"/>
    <x v="0"/>
    <x v="1"/>
    <s v="normal"/>
    <s v="C001137270"/>
    <s v="C.AMER.MX.LBU.WINTEL"/>
    <s v="Garcia Ramirez Sonia Elisa"/>
    <d v="2017-06-15T18:00:00"/>
    <d v="2017-06-16T12:00:00"/>
    <s v="AMEE | VITRO | Increase 20GB of space to Drive C: on server OLD-VTODHCP02"/>
    <s v="Successful"/>
    <s v="On Time"/>
    <s v="No"/>
    <s v="Standard"/>
    <s v="Successful"/>
    <s v="On Time"/>
    <n v="1"/>
    <n v="1"/>
    <n v="0"/>
    <x v="5"/>
    <n v="0"/>
    <s v="Normal"/>
    <n v="0"/>
    <n v="0"/>
    <n v="0"/>
    <n v="0"/>
    <n v="1"/>
    <n v="0"/>
    <s v="Maria del Carmen"/>
    <s v="C000288570"/>
    <s v="DPO Windows"/>
    <s v="ITO"/>
    <s v="No"/>
    <s v="No"/>
    <s v="No"/>
    <s v="Si"/>
    <s v="No"/>
  </r>
  <r>
    <x v="11"/>
    <x v="0"/>
    <x v="1"/>
    <s v="normal"/>
    <s v="C001140207"/>
    <s v="C.SAP.MX.AA.GDH.MX-BASIS"/>
    <s v="Acosta Medina Marco Antonio"/>
    <d v="2017-06-16T08:00:00"/>
    <d v="2017-06-16T12:00:00"/>
    <s v="GRUPO KUO / [ SAP - MX ] / QA / QAE / SAP Parameter Change_Offline /CCAB; ITO.CAB pre-approved [4EP]"/>
    <s v="Successful"/>
    <s v="On Time"/>
    <s v="No"/>
    <s v="Standard"/>
    <s v="Successful"/>
    <s v="On Time"/>
    <n v="1"/>
    <n v="1"/>
    <n v="0"/>
    <x v="5"/>
    <n v="0"/>
    <s v="Normal"/>
    <n v="0"/>
    <n v="0"/>
    <n v="0"/>
    <n v="0"/>
    <n v="1"/>
    <n v="0"/>
    <s v="Ariadna"/>
    <s v="CMOD317344"/>
    <s v="Basis"/>
    <s v="BASIS"/>
    <s v="No"/>
    <s v="No"/>
    <s v="No"/>
    <s v="Si"/>
    <s v="No"/>
  </r>
  <r>
    <x v="5"/>
    <x v="1"/>
    <x v="0"/>
    <s v="normal"/>
    <s v="C001129597"/>
    <s v="TS.GS.MX.SIC.VOICE"/>
    <s v="Santos Gonzalez Pedro Luis "/>
    <d v="2017-06-15T17:30:00"/>
    <d v="2017-06-15T23:30:00"/>
    <s v="SLT | TSMX_PQIT | TSS | VOICE | Acompañamiento a Carrier en cambio de modulo en Central Defensores"/>
    <s v="Successful"/>
    <s v="On Time"/>
    <s v="No"/>
    <s v="Minor"/>
    <s v="Successful"/>
    <s v="On Time"/>
    <n v="1"/>
    <n v="1"/>
    <n v="0"/>
    <x v="5"/>
    <n v="1"/>
    <s v="SLT"/>
    <n v="0"/>
    <n v="0"/>
    <n v="0"/>
    <n v="0"/>
    <n v="1"/>
    <n v="0"/>
    <s v="Karina"/>
    <s v="-"/>
    <s v="Voice"/>
    <s v="TSS"/>
    <s v="No"/>
    <s v="No"/>
    <s v="No"/>
    <s v="Si"/>
    <s v="No"/>
  </r>
  <r>
    <x v="1"/>
    <x v="0"/>
    <x v="0"/>
    <s v="normal"/>
    <s v="C001137399"/>
    <s v="C.AMER.MX.SECURITY.GOB.VITRO"/>
    <s v="Garcia Hernandez Roberto de Jesus"/>
    <d v="2017-06-15T18:00:00"/>
    <d v="2017-06-15T22:00:00"/>
    <s v="Amer |VITRO|Update Trend Micro Office Scan"/>
    <s v="Successful"/>
    <s v="On Time"/>
    <s v="No"/>
    <s v="Minor"/>
    <s v="Successful"/>
    <s v="On Time"/>
    <n v="1"/>
    <n v="1"/>
    <n v="0"/>
    <x v="5"/>
    <n v="0"/>
    <s v="Normal"/>
    <n v="0"/>
    <n v="0"/>
    <n v="0"/>
    <n v="0"/>
    <n v="1"/>
    <n v="0"/>
    <s v="Maria del Carmen"/>
    <s v="C000682192"/>
    <s v="Security"/>
    <s v="ITO"/>
    <s v="No"/>
    <s v="No"/>
    <s v="No"/>
    <s v="Si"/>
    <s v="No"/>
  </r>
  <r>
    <x v="5"/>
    <x v="1"/>
    <x v="0"/>
    <s v="normal"/>
    <s v="C001137440"/>
    <s v="TS.GS.MX.SCC1.LAN"/>
    <s v="Espinosa Cruz Eder  "/>
    <d v="2017-06-15T20:00:00"/>
    <d v="2017-06-15T23:00:00"/>
    <s v="Configuración y pruebas de redundancia en WLC hacia ACS"/>
    <s v="Successful"/>
    <s v="On Time"/>
    <s v="No"/>
    <s v="Minor"/>
    <s v="Successful"/>
    <s v="On Time"/>
    <n v="1"/>
    <n v="1"/>
    <n v="0"/>
    <x v="5"/>
    <n v="0"/>
    <s v="Normal"/>
    <n v="0"/>
    <n v="0"/>
    <n v="0"/>
    <n v="0"/>
    <n v="1"/>
    <n v="0"/>
    <s v="Karina"/>
    <s v="-"/>
    <s v="LAN"/>
    <s v="TSS"/>
    <s v="No"/>
    <s v="No"/>
    <s v="No"/>
    <s v="Si"/>
    <s v="No"/>
  </r>
  <r>
    <x v="1"/>
    <x v="0"/>
    <x v="1"/>
    <s v="normal"/>
    <s v="C001138936"/>
    <s v="C.AMER.MX.MSG.VITRO"/>
    <s v="Ceballos Huerta Emanuel Santiago"/>
    <d v="2017-06-15T23:00:00"/>
    <d v="2017-06-16T07:00:00"/>
    <s v="AMER | VITRO | Restart Lync servers vtolync03, vtolync02 and vtolync01"/>
    <s v="Successful"/>
    <s v="On Time"/>
    <s v="No"/>
    <s v="Standard"/>
    <s v="Successful"/>
    <s v="On Time"/>
    <n v="1"/>
    <n v="1"/>
    <n v="0"/>
    <x v="5"/>
    <n v="0"/>
    <s v="Normal"/>
    <n v="0"/>
    <n v="0"/>
    <n v="0"/>
    <n v="0"/>
    <n v="1"/>
    <n v="0"/>
    <s v="Maria del Carmen"/>
    <s v="C000763299"/>
    <s v="Exchange"/>
    <s v="ITO"/>
    <s v="No"/>
    <s v="No"/>
    <s v="No"/>
    <s v="Si"/>
    <s v="No"/>
  </r>
  <r>
    <x v="11"/>
    <x v="0"/>
    <x v="1"/>
    <s v="normal"/>
    <s v="C001140216"/>
    <s v="C.AMER.MX.LBU.WINTEL"/>
    <s v="Pacheco Martinez Lucas"/>
    <d v="2017-06-15T18:00:00"/>
    <d v="2017-06-15T22:00:00"/>
    <s v="AMER | KUO | Healthy restart of server : MERDCS01 &amp; MERSCS01"/>
    <s v="Successful"/>
    <s v="On Time"/>
    <s v="No"/>
    <s v="Standard"/>
    <s v="Successful"/>
    <s v="On Time"/>
    <n v="1"/>
    <n v="1"/>
    <n v="0"/>
    <x v="5"/>
    <n v="0"/>
    <s v="Normal"/>
    <n v="0"/>
    <n v="0"/>
    <n v="0"/>
    <n v="0"/>
    <n v="1"/>
    <n v="0"/>
    <s v="Ariadna"/>
    <s v="C000961078"/>
    <s v="DPO Windows"/>
    <s v="ITO"/>
    <s v="No"/>
    <s v="No"/>
    <s v="No"/>
    <s v="Si"/>
    <s v="No"/>
  </r>
  <r>
    <x v="14"/>
    <x v="0"/>
    <x v="0"/>
    <s v="normal"/>
    <s v="C001140233"/>
    <s v="SE.AA.MX.SDM.LOCAL"/>
    <s v="De la Cruz Garces Gustavo Adolfo"/>
    <d v="2017-06-16T00:30:00"/>
    <d v="2017-06-16T03:00:00"/>
    <s v="SLT | AMER | Engie | DPO-LNX | PRD | VMTOOLS UPGRADE AND MEMORY RESERVATION | 4E"/>
    <s v="Successful"/>
    <s v="On Time"/>
    <s v="No"/>
    <s v="Minor"/>
    <s v="Successful"/>
    <s v="On Time"/>
    <n v="1"/>
    <n v="1"/>
    <n v="0"/>
    <x v="5"/>
    <n v="1"/>
    <s v="SLT"/>
    <n v="0"/>
    <n v="0"/>
    <n v="0"/>
    <n v="0"/>
    <n v="1"/>
    <n v="0"/>
    <s v="Karina"/>
    <s v="-"/>
    <s v="SDM"/>
    <s v="ITO"/>
    <s v="No"/>
    <s v="No"/>
    <s v="No"/>
    <s v="Si"/>
    <s v="No"/>
  </r>
  <r>
    <x v="4"/>
    <x v="0"/>
    <x v="0"/>
    <s v="normal"/>
    <s v="MEX-8795"/>
    <s v="DL TSMX DaivB WINTEL"/>
    <s v="Farfan Rodriguez Lennin"/>
    <d v="2017-06-15T15:00:00"/>
    <d v="2017-06-15T21:00:00"/>
    <s v="TEST | Install Security Updates for Windows Servers | June 2017"/>
    <s v="Successful"/>
    <s v="On Time"/>
    <s v="No"/>
    <s v="Minor"/>
    <s v="Successful"/>
    <s v="On Time"/>
    <n v="1"/>
    <n v="1"/>
    <n v="0"/>
    <x v="5"/>
    <n v="0"/>
    <s v="Normal"/>
    <n v="0"/>
    <n v="0"/>
    <n v="0"/>
    <n v="0"/>
    <n v="1"/>
    <n v="0"/>
    <s v="Maria del Carmen"/>
    <s v="-"/>
    <s v="DPO Wintel"/>
    <s v="ITO"/>
    <s v="No"/>
    <s v="No"/>
    <s v="No"/>
    <s v="Si"/>
    <s v="No"/>
  </r>
  <r>
    <x v="4"/>
    <x v="0"/>
    <x v="0"/>
    <s v="normal"/>
    <s v="MEX-8786"/>
    <s v="DL TSMX DaivB WINTEL"/>
    <s v="Pacheco Martinez Lucas"/>
    <d v="2017-06-16T08:00:00"/>
    <d v="2017-06-16T15:00:00"/>
    <s v="INT | Install Security Updates For Windows Servers | June 2017"/>
    <s v="Successful"/>
    <s v="On Time"/>
    <s v="No"/>
    <s v="Minor"/>
    <s v="Successful"/>
    <s v="On Time"/>
    <n v="1"/>
    <n v="1"/>
    <n v="0"/>
    <x v="5"/>
    <n v="0"/>
    <s v="Normal"/>
    <n v="0"/>
    <n v="0"/>
    <n v="0"/>
    <n v="0"/>
    <n v="1"/>
    <n v="0"/>
    <s v="Maria del Carmen"/>
    <s v="-"/>
    <s v="DPO Wintel"/>
    <s v="ITO"/>
    <s v="No"/>
    <s v="No"/>
    <s v="No"/>
    <s v="Si"/>
    <s v="No"/>
  </r>
  <r>
    <x v="18"/>
    <x v="0"/>
    <x v="0"/>
    <s v="normal"/>
    <s v="C001137341"/>
    <s v="C.SAP.MX.AA.GDH.MX-BASIS"/>
    <s v="Diego Vega Pedro"/>
    <d v="2017-06-16T10:00:00"/>
    <d v="2017-06-16T12:00:00"/>
    <s v="[DURMAN] / [ SAP -TS MX] / [ PRODUCTION ] / [ DRP ] / [ MX] - Implementation of support packages for ABAP (SPAM/SAINT)_classic env. /CCAB; ITO.CAB pre-approved [4EP]"/>
    <s v="Successful"/>
    <s v="On Time"/>
    <s v="No"/>
    <s v="Minor"/>
    <s v="Successful"/>
    <s v="On Time"/>
    <n v="1"/>
    <n v="1"/>
    <n v="0"/>
    <x v="5"/>
    <n v="0"/>
    <s v="Normal"/>
    <n v="0"/>
    <n v="0"/>
    <n v="0"/>
    <n v="0"/>
    <n v="1"/>
    <n v="0"/>
    <s v="Karina"/>
    <s v="CMOD318853"/>
    <s v="Basis"/>
    <s v="BASIS"/>
    <s v="No"/>
    <s v="No"/>
    <s v="No"/>
    <s v="Si"/>
    <s v="No"/>
  </r>
  <r>
    <x v="18"/>
    <x v="0"/>
    <x v="0"/>
    <s v="normal"/>
    <s v="C001120813"/>
    <s v="SE.AA.MX.PROJECTS"/>
    <s v="Leon Vera Jorge Alan"/>
    <d v="2017-06-16T19:00:00"/>
    <d v="2017-06-17T08:00:00"/>
    <s v="DURMAN DRP | DSI | Configuración de Enlace de Internet, rackeado, cableado, conexiones eléctrias para Router y ASA."/>
    <s v="Successful"/>
    <s v="On Time"/>
    <s v="No"/>
    <s v="Minor"/>
    <s v="Successful"/>
    <s v="On Time"/>
    <n v="1"/>
    <n v="1"/>
    <n v="0"/>
    <x v="5"/>
    <n v="0"/>
    <s v="Normal"/>
    <n v="0"/>
    <n v="0"/>
    <n v="0"/>
    <n v="0"/>
    <n v="1"/>
    <n v="0"/>
    <s v="Karina"/>
    <s v="-"/>
    <s v="Proyectos"/>
    <s v="ITO"/>
    <s v="No"/>
    <s v="No"/>
    <s v="No"/>
    <s v="Si"/>
    <s v="No"/>
  </r>
  <r>
    <x v="14"/>
    <x v="0"/>
    <x v="0"/>
    <s v="normal"/>
    <s v="C001135825"/>
    <s v="C.AMER.MX.LBU.WINTEL"/>
    <s v="Xaxalpa Maldonado Yancarlo"/>
    <d v="2017-06-16T12:00:00"/>
    <d v="2017-06-16T23:59:00"/>
    <s v="AMER | GDF Suez | Installation of Security Updates on servers (Criticality = medium) &lt;June 2017&gt;"/>
    <s v="Successful"/>
    <s v="On Time"/>
    <s v="No"/>
    <s v="Minor"/>
    <s v="Successful"/>
    <s v="On Time"/>
    <n v="1"/>
    <n v="1"/>
    <n v="0"/>
    <x v="5"/>
    <n v="0"/>
    <s v="Normal"/>
    <n v="0"/>
    <n v="0"/>
    <n v="0"/>
    <n v="0"/>
    <n v="1"/>
    <n v="0"/>
    <s v="Karina"/>
    <s v="C000464405"/>
    <s v="DPO Windows"/>
    <s v="ITO"/>
    <s v="No"/>
    <s v="No"/>
    <s v="No"/>
    <s v="Si"/>
    <s v="No"/>
  </r>
  <r>
    <x v="12"/>
    <x v="0"/>
    <x v="2"/>
    <s v="normal"/>
    <s v="C001135700"/>
    <s v="C.SAP.MX.AA.PCI"/>
    <s v="Bermudez Bermudez Juan"/>
    <d v="2017-06-17T23:00:00"/>
    <d v="2017-06-18T15:00:00"/>
    <s v="Gobierno de Guanajuato| SAP | PRD | PRO | Outage = YES | Split SAP Application"/>
    <s v="Successful"/>
    <s v="On Time"/>
    <s v="No"/>
    <s v="Significant"/>
    <s v="Successful"/>
    <s v="On Time"/>
    <n v="1"/>
    <n v="1"/>
    <n v="0"/>
    <x v="5"/>
    <n v="0"/>
    <s v="Normal"/>
    <n v="0"/>
    <n v="0"/>
    <n v="0"/>
    <n v="0"/>
    <n v="1"/>
    <n v="0"/>
    <s v="Karina"/>
    <s v="-"/>
    <s v="PCI Basis"/>
    <s v="BASIS"/>
    <s v="No"/>
    <s v="No"/>
    <s v="No"/>
    <s v="Si"/>
    <s v="No"/>
  </r>
  <r>
    <x v="13"/>
    <x v="0"/>
    <x v="0"/>
    <s v="normal"/>
    <s v="CRQ229208"/>
    <s v="Css-Mex.GpoModelo-Admon-Windows"/>
    <s v="Novelo Correa Julio Cesar"/>
    <d v="2017-05-20T22:00:00"/>
    <d v="2017-06-16T17:00:00"/>
    <s v="WO10070818 Liberación a operación de servidores Windows"/>
    <s v="Successful"/>
    <s v="On Time"/>
    <s v="No"/>
    <s v="Minor"/>
    <s v="Successful"/>
    <s v="On Time"/>
    <n v="1"/>
    <n v="1"/>
    <n v="0"/>
    <x v="5"/>
    <n v="0"/>
    <s v="Normal"/>
    <n v="0"/>
    <n v="0"/>
    <n v="0"/>
    <n v="0"/>
    <n v="1"/>
    <n v="0"/>
    <s v="Fernando"/>
    <s v="-"/>
    <s v="DPO Windows"/>
    <s v="ITO"/>
    <s v="No"/>
    <s v="No"/>
    <s v="No"/>
    <s v="Si"/>
    <s v="No"/>
  </r>
  <r>
    <x v="13"/>
    <x v="0"/>
    <x v="1"/>
    <s v="normal"/>
    <s v="CRQ231559"/>
    <s v="Css-Mex.GpoModelo-Backup"/>
    <s v="ESTRADA GARCIA PAOLA"/>
    <d v="2017-06-15T12:00:00"/>
    <d v="2017-06-16T15:00:00"/>
    <s v="WO10711493 Reemplazo de FlashCard en FlashSystem Queretaro"/>
    <s v="Successful"/>
    <s v="On Time"/>
    <s v="No"/>
    <s v="Standard"/>
    <s v="Successful"/>
    <s v="On Time"/>
    <n v="1"/>
    <n v="1"/>
    <n v="0"/>
    <x v="5"/>
    <n v="0"/>
    <s v="Normal"/>
    <n v="0"/>
    <n v="0"/>
    <n v="0"/>
    <n v="0"/>
    <n v="1"/>
    <n v="0"/>
    <s v="Fernando"/>
    <s v="-"/>
    <s v="Backups -Storage"/>
    <s v="ITO"/>
    <s v="No"/>
    <s v="No"/>
    <s v="No"/>
    <s v="Si"/>
    <s v="No"/>
  </r>
  <r>
    <x v="13"/>
    <x v="0"/>
    <x v="0"/>
    <s v="normal"/>
    <s v="CRQ231202"/>
    <s v="Css-Mex.GpoModelo-Admon-Windows"/>
    <s v="GUERRA ROMAN OCTAVIO ADRIAN"/>
    <d v="2017-06-17T19:00:00"/>
    <d v="2017-06-19T18:00:00"/>
    <s v="WO10621806 Instalacion de security updates windows server 2008 y reinicios de windows server 2003."/>
    <s v="Successful"/>
    <s v="On Time"/>
    <s v="No"/>
    <s v="Minor"/>
    <s v="Successful"/>
    <s v="On Time"/>
    <n v="1"/>
    <n v="1"/>
    <n v="0"/>
    <x v="5"/>
    <n v="0"/>
    <s v="Normal"/>
    <n v="0"/>
    <n v="0"/>
    <n v="0"/>
    <n v="0"/>
    <n v="1"/>
    <n v="0"/>
    <s v="Fernando"/>
    <s v="-"/>
    <s v="DPO Windows"/>
    <s v="ITO"/>
    <s v="No"/>
    <s v="No"/>
    <s v="No"/>
    <s v="Si"/>
    <s v="No"/>
  </r>
  <r>
    <x v="13"/>
    <x v="0"/>
    <x v="0"/>
    <s v="normal"/>
    <s v="CRQ230964"/>
    <s v="Css-Mex.GpoModelo-Proyectos"/>
    <s v="DURAN CALZADA FERNANDO"/>
    <d v="2017-06-18T00:00:00"/>
    <d v="2017-06-18T19:00:00"/>
    <s v="Puesta a punto de servidores para su posterior liberacion a produccion (S.O.)"/>
    <s v="Successful"/>
    <s v="On Time"/>
    <s v="No"/>
    <s v="Minor"/>
    <s v="Successful"/>
    <s v="On Time"/>
    <n v="1"/>
    <n v="1"/>
    <n v="0"/>
    <x v="5"/>
    <n v="0"/>
    <s v="Normal"/>
    <n v="0"/>
    <n v="1"/>
    <n v="0"/>
    <n v="0"/>
    <n v="1"/>
    <n v="0"/>
    <s v="Fernando"/>
    <s v="-"/>
    <s v="Proyectos"/>
    <s v="ITO"/>
    <s v="Si"/>
    <s v="No"/>
    <s v="No"/>
    <s v="Si"/>
    <s v="No"/>
  </r>
  <r>
    <x v="13"/>
    <x v="0"/>
    <x v="2"/>
    <s v="normal"/>
    <s v="CRQ224888 / C001125790"/>
    <s v="Css-Mex.GpoModelo-Unix Virtual"/>
    <s v="CRUZ RODRIGUEZ ESMERALDA DANAE"/>
    <d v="2017-06-18T02:00:00"/>
    <d v="2017-06-18T14:00:00"/>
    <s v="WO10584597 Mitigacion de diversas vulnerabilidades proceso CERT"/>
    <s v="Successful"/>
    <s v="On Time"/>
    <s v="No"/>
    <s v="Significant"/>
    <s v="Successful"/>
    <s v="On Time"/>
    <n v="1"/>
    <n v="1"/>
    <n v="0"/>
    <x v="5"/>
    <n v="0"/>
    <s v="Normal"/>
    <n v="0"/>
    <n v="0"/>
    <n v="0"/>
    <n v="0"/>
    <n v="1"/>
    <n v="0"/>
    <s v="Fernando"/>
    <s v="-"/>
    <s v="Unix"/>
    <s v="ITO"/>
    <s v="No"/>
    <s v="No"/>
    <s v="No"/>
    <s v="Si"/>
    <s v="No"/>
  </r>
  <r>
    <x v="13"/>
    <x v="0"/>
    <x v="0"/>
    <s v="normal"/>
    <s v="CRQ224806 RLM31617"/>
    <s v="Css-Mex.GpoModelo-Proyectos"/>
    <s v="BELTRAN GUZMAN EDITH LILIANA"/>
    <d v="2017-06-18T01:30:00"/>
    <d v="2017-06-19T18:00:00"/>
    <s v="WO7551991 Desinstalación de la herramienta de Deep Security e instalación de Cylance y Crowdstrike"/>
    <s v="Successful"/>
    <s v="On Time"/>
    <s v="No"/>
    <s v="Minor"/>
    <s v="Successful"/>
    <s v="On Time"/>
    <n v="1"/>
    <n v="1"/>
    <n v="0"/>
    <x v="5"/>
    <n v="0"/>
    <s v="Normal"/>
    <n v="0"/>
    <n v="0"/>
    <n v="0"/>
    <n v="0"/>
    <n v="1"/>
    <n v="0"/>
    <s v="Fernando"/>
    <s v="-"/>
    <s v="Proyectos"/>
    <s v="ITO"/>
    <s v="No"/>
    <s v="No"/>
    <s v="No"/>
    <s v="Si"/>
    <s v="No"/>
  </r>
  <r>
    <x v="13"/>
    <x v="0"/>
    <x v="0"/>
    <s v="normal"/>
    <s v="CRQ231047"/>
    <s v="Css-Mex.GpoModelo-SAP Basis"/>
    <s v="MARTINEZ MARTINEZ ASHLEY"/>
    <d v="2017-06-18T02:00:00"/>
    <d v="2017-06-18T14:00:00"/>
    <s v="WO10621903  Cambio de Parametro para Automatización  sapgui/user_scripting =  TRUE"/>
    <s v="Successful"/>
    <s v="On Time"/>
    <s v="No"/>
    <s v="Minor"/>
    <s v="Successful"/>
    <s v="On Time"/>
    <n v="1"/>
    <n v="1"/>
    <n v="0"/>
    <x v="5"/>
    <n v="0"/>
    <s v="Normal"/>
    <n v="0"/>
    <n v="0"/>
    <n v="0"/>
    <n v="0"/>
    <n v="1"/>
    <n v="0"/>
    <s v="Fernando"/>
    <s v="-"/>
    <s v="Basis"/>
    <s v="BASIS"/>
    <s v="No"/>
    <s v="No"/>
    <s v="No"/>
    <s v="Si"/>
    <s v="No"/>
  </r>
  <r>
    <x v="13"/>
    <x v="0"/>
    <x v="0"/>
    <s v="normal"/>
    <s v="CRQ101313 RLM31627"/>
    <s v="Css-Mex.GpoModelo-Proyectos"/>
    <s v="SILVERIO NAVA ARMANDO"/>
    <d v="2017-06-18T02:00:00"/>
    <d v="2017-06-18T14:00:00"/>
    <s v="WO8228589 Instalación de Fix de Tarjetas de Red en ambiente SAP PRD en Cluster"/>
    <s v="Successful"/>
    <s v="On Time"/>
    <s v="No"/>
    <s v="Minor"/>
    <s v="Successful"/>
    <s v="On Time"/>
    <n v="1"/>
    <n v="1"/>
    <n v="0"/>
    <x v="5"/>
    <n v="0"/>
    <s v="Normal"/>
    <n v="0"/>
    <n v="0"/>
    <n v="0"/>
    <n v="0"/>
    <n v="1"/>
    <n v="0"/>
    <s v="Fernando"/>
    <s v="-"/>
    <s v="Proyectos"/>
    <s v="ITO"/>
    <s v="No"/>
    <s v="No"/>
    <s v="No"/>
    <s v="Si"/>
    <s v="No"/>
  </r>
  <r>
    <x v="13"/>
    <x v="0"/>
    <x v="0"/>
    <s v="normal"/>
    <s v="CRQ231043"/>
    <s v="Css-Mex.GpoModelo-SAP Basis"/>
    <s v="GUZMAN JIMENEZ ARMANDO"/>
    <d v="2017-06-18T02:00:00"/>
    <d v="2017-06-18T14:00:00"/>
    <s v="WO10621762 Cambio de parámetros DB y Procesos de Update de la aplicación ECC PRD"/>
    <s v="Successful"/>
    <s v="On Time"/>
    <s v="No"/>
    <s v="Minor"/>
    <s v="Successful"/>
    <s v="On Time"/>
    <n v="1"/>
    <n v="1"/>
    <n v="0"/>
    <x v="5"/>
    <n v="0"/>
    <s v="Normal"/>
    <n v="0"/>
    <n v="0"/>
    <n v="0"/>
    <n v="0"/>
    <n v="1"/>
    <n v="0"/>
    <s v="Fernando"/>
    <s v="-"/>
    <s v="Basis"/>
    <s v="BASIS"/>
    <s v="No"/>
    <s v="No"/>
    <s v="No"/>
    <s v="Si"/>
    <s v="No"/>
  </r>
  <r>
    <x v="13"/>
    <x v="0"/>
    <x v="0"/>
    <s v="normal"/>
    <s v="CRQ231046"/>
    <s v="Css-Mex.GpoModelo-SAP Basis"/>
    <s v="QUINTANA MENESES JUDITH ANDREA"/>
    <d v="2017-06-18T02:00:00"/>
    <d v="2017-06-19T02:00:00"/>
    <s v="WO10621922 Incremento de parámetros en portal contenido"/>
    <s v="Successful"/>
    <s v="On Time"/>
    <s v="No"/>
    <s v="Minor"/>
    <s v="Successful"/>
    <s v="On Time"/>
    <n v="1"/>
    <n v="1"/>
    <n v="0"/>
    <x v="5"/>
    <n v="0"/>
    <s v="Normal"/>
    <n v="0"/>
    <n v="0"/>
    <n v="0"/>
    <n v="0"/>
    <n v="1"/>
    <n v="0"/>
    <s v="Fernando"/>
    <s v="-"/>
    <s v="Basis"/>
    <s v="BASIS"/>
    <s v="No"/>
    <s v="No"/>
    <s v="No"/>
    <s v="Si"/>
    <s v="No"/>
  </r>
  <r>
    <x v="13"/>
    <x v="0"/>
    <x v="0"/>
    <s v="normal"/>
    <s v="CRQ231040"/>
    <s v="Css-Mex.GpoModelo-SAP Basis"/>
    <s v="GUERRERO OCTAVIO"/>
    <d v="2017-06-18T02:00:00"/>
    <d v="2017-06-18T14:00:00"/>
    <s v="PBI22301 Recuperar el File System  /sapmnt/PD0"/>
    <s v="Successful"/>
    <s v="On Time"/>
    <s v="No"/>
    <s v="Minor"/>
    <s v="Successful"/>
    <s v="On Time"/>
    <n v="1"/>
    <n v="1"/>
    <n v="0"/>
    <x v="5"/>
    <n v="0"/>
    <s v="Normal"/>
    <n v="0"/>
    <n v="0"/>
    <n v="0"/>
    <n v="0"/>
    <n v="1"/>
    <n v="0"/>
    <s v="Fernando"/>
    <s v="-"/>
    <s v="Basis"/>
    <s v="BASIS"/>
    <s v="No"/>
    <s v="No"/>
    <s v="No"/>
    <s v="Si"/>
    <s v="No"/>
  </r>
  <r>
    <x v="13"/>
    <x v="0"/>
    <x v="0"/>
    <s v="normal"/>
    <s v="CRQ231037"/>
    <s v="Css-Mex.GpoModelo-SAP Basis"/>
    <s v="QUINTANA MENESES JUDITH ANDREA"/>
    <d v="2017-06-18T02:00:00"/>
    <d v="2017-06-18T14:00:00"/>
    <s v="WO10621720 Movimiento de Datafiles en IDM - HDPIDM00"/>
    <s v="Successful"/>
    <s v="On Time"/>
    <s v="No"/>
    <s v="Minor"/>
    <s v="Successful"/>
    <s v="On Time"/>
    <n v="1"/>
    <n v="1"/>
    <n v="0"/>
    <x v="5"/>
    <n v="0"/>
    <s v="Normal"/>
    <n v="0"/>
    <n v="1"/>
    <n v="0"/>
    <n v="0"/>
    <n v="1"/>
    <n v="0"/>
    <s v="Fernando"/>
    <s v="-"/>
    <s v="Basis"/>
    <s v="BASIS"/>
    <s v="Si"/>
    <s v="No"/>
    <s v="No"/>
    <s v="Si"/>
    <s v="No"/>
  </r>
  <r>
    <x v="13"/>
    <x v="0"/>
    <x v="0"/>
    <s v="normal"/>
    <s v="CRQ231018"/>
    <s v="Css-Mex.GpoModelo-SAP Basis"/>
    <s v="QUINTANA MENESES JUDITH ANDREA"/>
    <d v="2017-06-18T02:00:00"/>
    <d v="2017-06-18T14:00:00"/>
    <s v="WO10608868 Reinicio de portales y BODS  por motivos de sanidad."/>
    <s v="Successful"/>
    <s v="On Time"/>
    <s v="No"/>
    <s v="Minor"/>
    <s v="Successful"/>
    <s v="On Time"/>
    <n v="1"/>
    <n v="1"/>
    <n v="0"/>
    <x v="5"/>
    <n v="0"/>
    <s v="Normal"/>
    <n v="0"/>
    <n v="0"/>
    <n v="0"/>
    <n v="0"/>
    <n v="1"/>
    <n v="0"/>
    <s v="Fernando"/>
    <s v="-"/>
    <s v="Basis"/>
    <s v="BASIS"/>
    <s v="No"/>
    <s v="No"/>
    <s v="No"/>
    <s v="Si"/>
    <s v="No"/>
  </r>
  <r>
    <x v="13"/>
    <x v="0"/>
    <x v="0"/>
    <s v="normal"/>
    <s v="CRQ231016"/>
    <s v="Css-Mex.GpoModelo-SAP Basis"/>
    <s v="MARTINEZ MARTINEZ ASHLEY"/>
    <d v="2017-06-18T02:00:00"/>
    <d v="2017-06-18T13:50:00"/>
    <s v="WO10608844 Reorganizar tablas en ECC Produccion (Plan HR x HR)"/>
    <s v="Successful"/>
    <s v="On Time"/>
    <s v="No"/>
    <s v="Minor"/>
    <s v="Successful"/>
    <s v="On Time"/>
    <n v="1"/>
    <n v="1"/>
    <n v="0"/>
    <x v="5"/>
    <n v="0"/>
    <s v="Normal"/>
    <n v="0"/>
    <n v="0"/>
    <n v="0"/>
    <n v="0"/>
    <n v="1"/>
    <n v="0"/>
    <s v="Fernando"/>
    <s v="-"/>
    <s v="Basis"/>
    <s v="BASIS"/>
    <s v="No"/>
    <s v="No"/>
    <s v="No"/>
    <s v="Si"/>
    <s v="No"/>
  </r>
  <r>
    <x v="13"/>
    <x v="0"/>
    <x v="1"/>
    <s v="normal"/>
    <s v="CRQ231207"/>
    <s v="Css-Mex.GpoModelo-AplicacionesNoSAP"/>
    <s v="LIMA GUTIERREZ LIZZET"/>
    <d v="2017-06-18T02:00:00"/>
    <d v="2017-06-18T14:00:00"/>
    <s v="WO10621117 Reiniciar los servidores WMS"/>
    <s v="Successful"/>
    <s v="On Time"/>
    <s v="No"/>
    <s v="Standard"/>
    <s v="Successful"/>
    <s v="On Time"/>
    <n v="1"/>
    <n v="1"/>
    <n v="0"/>
    <x v="5"/>
    <n v="0"/>
    <s v="Normal"/>
    <n v="0"/>
    <n v="0"/>
    <n v="0"/>
    <n v="0"/>
    <n v="1"/>
    <n v="0"/>
    <s v="Fernando"/>
    <s v="-"/>
    <s v="Aplicaciones"/>
    <s v="ITO"/>
    <s v="No"/>
    <s v="No"/>
    <s v="No"/>
    <s v="Si"/>
    <s v="No"/>
  </r>
  <r>
    <x v="13"/>
    <x v="1"/>
    <x v="0"/>
    <s v="normal"/>
    <s v="CRQ231096"/>
    <s v="Tss-Mx.GpoModelo-Voz"/>
    <s v="MANZO RANGEL RAFAEL"/>
    <d v="2017-06-16T16:00:00"/>
    <d v="2017-06-17T02:00:00"/>
    <s v="WO10662033 Actualizar version de software en VCS Control y Expressway para mitigar vulnerabilidad reportada"/>
    <s v="Successful"/>
    <s v="On Time"/>
    <s v="No"/>
    <s v="Minor"/>
    <s v="Successful"/>
    <s v="On Time"/>
    <n v="1"/>
    <n v="1"/>
    <n v="0"/>
    <x v="5"/>
    <n v="0"/>
    <s v="Normal"/>
    <n v="0"/>
    <n v="1"/>
    <n v="0"/>
    <n v="0"/>
    <n v="1"/>
    <n v="0"/>
    <s v="Fernando"/>
    <s v="-"/>
    <s v="Voice"/>
    <s v="TSS"/>
    <s v="Si"/>
    <s v="No"/>
    <s v="No"/>
    <s v="Si"/>
    <s v="No"/>
  </r>
  <r>
    <x v="13"/>
    <x v="1"/>
    <x v="0"/>
    <s v="normal"/>
    <s v="CRQ231090"/>
    <s v="Tss-Mx.GpoModelo-Securidad Perimetral"/>
    <s v="AQUINO GUTIERREZ ROMAN"/>
    <d v="2017-06-17T03:00:00"/>
    <d v="2017-06-17T07:00:00"/>
    <s v="WO10661596 Monitoreo del firewall de VPN, a través de un debug"/>
    <s v="Successful"/>
    <s v="On Time"/>
    <s v="No"/>
    <s v="Minor"/>
    <s v="Successful"/>
    <s v="On Time"/>
    <n v="1"/>
    <n v="1"/>
    <n v="0"/>
    <x v="5"/>
    <n v="0"/>
    <s v="Normal"/>
    <n v="0"/>
    <n v="0"/>
    <n v="0"/>
    <n v="0"/>
    <n v="1"/>
    <n v="0"/>
    <s v="Fernando"/>
    <s v="-"/>
    <s v="WAN"/>
    <s v="TSS"/>
    <s v="No"/>
    <s v="No"/>
    <s v="No"/>
    <s v="Si"/>
    <s v="No"/>
  </r>
  <r>
    <x v="13"/>
    <x v="1"/>
    <x v="1"/>
    <s v="normal"/>
    <s v="CRQ231020"/>
    <s v="Tss-Mx.GpoModelo-Lan"/>
    <s v="BRAVO ISAAC"/>
    <d v="2017-06-18T00:00:00"/>
    <d v="2017-06-18T03:00:00"/>
    <s v="WO10609048 Pruebas y ajuste a nivel WAN en LAN/WAN/Riverbed en VTB"/>
    <s v="Successful"/>
    <s v="On Time"/>
    <s v="No"/>
    <s v="Standard"/>
    <s v="Successful"/>
    <s v="On Time"/>
    <n v="1"/>
    <n v="1"/>
    <n v="0"/>
    <x v="5"/>
    <n v="0"/>
    <s v="Normal"/>
    <n v="0"/>
    <n v="0"/>
    <n v="0"/>
    <n v="0"/>
    <n v="1"/>
    <n v="0"/>
    <s v="Fernando"/>
    <s v="-"/>
    <s v="LAN"/>
    <s v="TSS"/>
    <s v="No"/>
    <s v="No"/>
    <s v="No"/>
    <s v="Si"/>
    <s v="No"/>
  </r>
  <r>
    <x v="13"/>
    <x v="1"/>
    <x v="1"/>
    <s v="normal"/>
    <s v="CRQ231010"/>
    <s v="Tss-Mx.GpoModelo-Lan"/>
    <s v="BRAVO ISAAC"/>
    <d v="2017-06-18T00:00:00"/>
    <d v="2017-06-18T04:00:00"/>
    <s v="WO10608517 Pruebas  Alta Disponibilidad en LAN/WAN/Riverbed en Fabrica Zacatecas"/>
    <s v="Successful"/>
    <s v="On Time"/>
    <s v="No"/>
    <s v="Standard"/>
    <s v="Successful"/>
    <s v="On Time"/>
    <n v="1"/>
    <n v="1"/>
    <n v="0"/>
    <x v="5"/>
    <n v="0"/>
    <s v="Normal"/>
    <n v="0"/>
    <n v="0"/>
    <n v="0"/>
    <n v="0"/>
    <n v="1"/>
    <n v="0"/>
    <s v="Fernando"/>
    <s v="-"/>
    <s v="LAN"/>
    <s v="TSS"/>
    <s v="No"/>
    <s v="No"/>
    <s v="No"/>
    <s v="Si"/>
    <s v="No"/>
  </r>
  <r>
    <x v="13"/>
    <x v="1"/>
    <x v="0"/>
    <s v="normal"/>
    <s v="CRQ228002"/>
    <s v="Tss-Mx.GpoModelo-Securidad Perimetral"/>
    <s v="AQUINO GUTIERREZ ROMAN"/>
    <d v="2017-06-18T03:00:00"/>
    <d v="2017-06-18T09:00:00"/>
    <s v="WO10621761 Actualización IOS Switches Internos"/>
    <s v="Successful"/>
    <s v="On Time"/>
    <s v="No"/>
    <s v="Minor"/>
    <s v="Successful"/>
    <s v="On Time"/>
    <n v="1"/>
    <n v="1"/>
    <n v="0"/>
    <x v="5"/>
    <n v="0"/>
    <s v="Normal"/>
    <n v="0"/>
    <n v="0"/>
    <n v="0"/>
    <n v="0"/>
    <n v="1"/>
    <n v="0"/>
    <s v="Fernando"/>
    <s v="-"/>
    <s v="WAN"/>
    <s v="TSS"/>
    <s v="No"/>
    <s v="No"/>
    <s v="No"/>
    <s v="Si"/>
    <s v="No"/>
  </r>
  <r>
    <x v="13"/>
    <x v="1"/>
    <x v="0"/>
    <s v="normal"/>
    <s v="CRQ231233"/>
    <s v="Tss-Mx.GpoModelo-Lan"/>
    <s v="DE GANTE OCTAVIO"/>
    <d v="2017-06-18T03:00:00"/>
    <d v="2017-06-19T12:00:00"/>
    <s v="WO10660637 Actualización IOS Switches 3 Centurias"/>
    <s v="Successful"/>
    <s v="On Time"/>
    <s v="No"/>
    <s v="Minor"/>
    <s v="Successful"/>
    <s v="On Time"/>
    <n v="1"/>
    <n v="1"/>
    <n v="0"/>
    <x v="5"/>
    <n v="0"/>
    <s v="Normal"/>
    <n v="0"/>
    <n v="0"/>
    <n v="0"/>
    <n v="0"/>
    <n v="1"/>
    <n v="0"/>
    <s v="Fernando"/>
    <s v="-"/>
    <s v="LAN"/>
    <s v="TSS"/>
    <s v="No"/>
    <s v="No"/>
    <s v="No"/>
    <s v="Si"/>
    <s v="No"/>
  </r>
  <r>
    <x v="10"/>
    <x v="0"/>
    <x v="0"/>
    <s v="normal"/>
    <s v="C001137421"/>
    <s v="SE.AA.MX.PROJECTS"/>
    <s v="Baca Gonzalez Eliseo"/>
    <d v="2017-06-18T10:00:00"/>
    <d v="2017-06-18T23:00:00"/>
    <s v="Grupo Q / [ SAP -HANA ] / [ USAGE ] / [ PRD ] / [ QRO ] - ADD_ON OPEN TEXT /CCAB; ITO.CAB [4EP]"/>
    <s v="Successful"/>
    <s v="On Time"/>
    <s v="No"/>
    <s v="Minor"/>
    <s v="Successful"/>
    <s v="On Time"/>
    <n v="1"/>
    <n v="1"/>
    <n v="0"/>
    <x v="5"/>
    <n v="0"/>
    <s v="Normal"/>
    <n v="0"/>
    <n v="0"/>
    <n v="0"/>
    <n v="0"/>
    <n v="1"/>
    <n v="0"/>
    <s v="Karina"/>
    <s v="CMOD317626"/>
    <s v="Proyectos"/>
    <s v="ITO"/>
    <s v="No"/>
    <s v="No"/>
    <s v="No"/>
    <s v="Si"/>
    <s v="No"/>
  </r>
  <r>
    <x v="15"/>
    <x v="0"/>
    <x v="0"/>
    <s v="normal"/>
    <s v="C001135857"/>
    <s v="C.SAP.MX.AA.GDH.MX-BASIS"/>
    <s v="Morales Herrera Benjamin  "/>
    <d v="2017-06-16T13:00:00"/>
    <d v="2017-06-16T19:00:00"/>
    <s v="IMPERQUIMIA / [ SAP BASIS] / [ DEVELOPMENT, / ERD / [ TSMX] – RESTART WITH SIZING EXECUTION"/>
    <s v="Successful"/>
    <s v="On Time"/>
    <s v="No"/>
    <s v="Minor"/>
    <s v="Successful"/>
    <s v="On Time"/>
    <n v="1"/>
    <n v="1"/>
    <n v="0"/>
    <x v="5"/>
    <n v="0"/>
    <s v="Normal"/>
    <n v="0"/>
    <n v="0"/>
    <n v="0"/>
    <n v="0"/>
    <n v="1"/>
    <n v="0"/>
    <s v="Karina"/>
    <s v="-"/>
    <s v="Basis"/>
    <s v="BASIS"/>
    <s v="No"/>
    <s v="No"/>
    <s v="No"/>
    <s v="Si"/>
    <s v="No"/>
  </r>
  <r>
    <x v="15"/>
    <x v="0"/>
    <x v="0"/>
    <s v="normal"/>
    <s v="C001134275"/>
    <s v="C.SAP.MX.AA.GDH.MX-BASIS"/>
    <s v="Pacheco Ramirez Victor"/>
    <d v="2017-06-16T15:00:00"/>
    <d v="2017-06-16T17:00:00"/>
    <s v="IMPERQUIMIA/ SAP -TSMX / DEV / CRD / - KERNEL_Update / CCAB; ITO.CAB pre-approved [4EP]"/>
    <s v="Successful"/>
    <s v="On Time"/>
    <s v="No"/>
    <s v="Minor"/>
    <s v="Successful"/>
    <s v="On Time"/>
    <n v="1"/>
    <n v="1"/>
    <n v="0"/>
    <x v="5"/>
    <n v="0"/>
    <s v="Normal"/>
    <n v="0"/>
    <n v="0"/>
    <n v="0"/>
    <n v="0"/>
    <n v="1"/>
    <n v="0"/>
    <s v="Karina"/>
    <s v="CMOD317140"/>
    <s v="Basis"/>
    <s v="BASIS"/>
    <s v="No"/>
    <s v="No"/>
    <s v="No"/>
    <s v="Si"/>
    <s v="No"/>
  </r>
  <r>
    <x v="17"/>
    <x v="0"/>
    <x v="0"/>
    <s v="normal"/>
    <s v="C001118233"/>
    <s v="SE.AA.MX.PROJECTS"/>
    <s v="Roman Chavez Evelyn Lynda"/>
    <d v="2017-06-10T09:00:00"/>
    <d v="2017-06-18T23:00:00"/>
    <s v="Mexichem | P01 | Export/Import migration process tests"/>
    <s v="Successful"/>
    <s v="On Time"/>
    <s v="No"/>
    <s v="Minor"/>
    <s v="Successful"/>
    <s v="On Time"/>
    <n v="1"/>
    <n v="1"/>
    <n v="0"/>
    <x v="5"/>
    <n v="0"/>
    <s v="Normal"/>
    <n v="0"/>
    <n v="0"/>
    <n v="0"/>
    <n v="0"/>
    <n v="1"/>
    <n v="0"/>
    <s v="Maria del Carmen"/>
    <s v="C000104954"/>
    <s v="Proyectos"/>
    <s v="ITO"/>
    <s v="No"/>
    <s v="No"/>
    <s v="No"/>
    <s v="Si"/>
    <s v="No"/>
  </r>
  <r>
    <x v="17"/>
    <x v="0"/>
    <x v="0"/>
    <s v="normal"/>
    <s v="C001132864"/>
    <s v="SE.AA.MX.PROJECTS"/>
    <s v="Roman Chavez Evelyn Lynda"/>
    <d v="2017-06-12T09:00:00"/>
    <d v="2017-06-16T23:00:00"/>
    <s v="Mexichem | P02 | Export/Import migration process 2nd tests"/>
    <s v="Successful"/>
    <s v="On Time"/>
    <s v="No"/>
    <s v="Minor"/>
    <s v="Successful"/>
    <s v="On Time"/>
    <n v="1"/>
    <n v="1"/>
    <n v="0"/>
    <x v="5"/>
    <n v="0"/>
    <s v="Normal"/>
    <n v="0"/>
    <n v="0"/>
    <n v="0"/>
    <n v="0"/>
    <n v="1"/>
    <n v="0"/>
    <s v="Maria del Carmen"/>
    <s v="C000104954"/>
    <s v="Proyectos"/>
    <s v="ITO"/>
    <s v="No"/>
    <s v="No"/>
    <s v="No"/>
    <s v="Si"/>
    <s v="No"/>
  </r>
  <r>
    <x v="17"/>
    <x v="0"/>
    <x v="0"/>
    <s v="normal"/>
    <s v="C001118134"/>
    <s v="SE.AA.MX.PROJECTS"/>
    <s v="Roman Chavez Evelyn Lynda"/>
    <d v="2017-06-10T12:00:00"/>
    <d v="2017-06-17T23:00:00"/>
    <s v="Mexichem | D05| Migration process"/>
    <s v="Successful"/>
    <s v="On Time"/>
    <s v="No"/>
    <s v="Minor"/>
    <s v="Successful"/>
    <s v="On Time"/>
    <n v="1"/>
    <n v="1"/>
    <n v="0"/>
    <x v="5"/>
    <n v="0"/>
    <s v="Normal"/>
    <n v="0"/>
    <n v="0"/>
    <n v="0"/>
    <n v="0"/>
    <n v="1"/>
    <n v="0"/>
    <s v="Maria del Carmen"/>
    <s v="C000104954"/>
    <s v="Proyectos"/>
    <s v="ITO"/>
    <s v="No"/>
    <s v="No"/>
    <s v="No"/>
    <s v="Si"/>
    <s v="No"/>
  </r>
  <r>
    <x v="17"/>
    <x v="0"/>
    <x v="0"/>
    <s v="normal"/>
    <s v="C001118180"/>
    <s v="SE.AA.MX.PROJECTS"/>
    <s v="Roman Chavez Evelyn Lynda"/>
    <d v="2017-06-10T12:00:00"/>
    <d v="2017-06-17T23:00:00"/>
    <s v="Mexichem | GRD | Export/Import migration process"/>
    <s v="Successful"/>
    <s v="On Time"/>
    <s v="No"/>
    <s v="Minor"/>
    <s v="Successful"/>
    <s v="On Time"/>
    <n v="1"/>
    <n v="1"/>
    <n v="0"/>
    <x v="5"/>
    <n v="0"/>
    <s v="Normal"/>
    <n v="0"/>
    <n v="0"/>
    <n v="0"/>
    <n v="0"/>
    <n v="1"/>
    <n v="0"/>
    <s v="Maria del Carmen"/>
    <s v="C000104954"/>
    <s v="Proyectos"/>
    <s v="ITO"/>
    <s v="No"/>
    <s v="No"/>
    <s v="No"/>
    <s v="Si"/>
    <s v="No"/>
  </r>
  <r>
    <x v="17"/>
    <x v="0"/>
    <x v="1"/>
    <s v="normal"/>
    <s v="C001141331"/>
    <s v="C.SAP.MX.AA.SAP-BASIS"/>
    <s v="Vidal Beltran Kelly"/>
    <d v="2017-06-16T16:00:00"/>
    <d v="2017-06-16T20:00:00"/>
    <s v="MEXICHEM / D01,D02,D05,D03 / RFC 489 - SNOTE 2462288 Suite on HANA memory Sizing report / ITO.CAB pre-approved"/>
    <s v="Successful"/>
    <s v="On Time"/>
    <s v="No"/>
    <s v="Standard"/>
    <s v="Successful"/>
    <s v="On Time"/>
    <n v="1"/>
    <n v="1"/>
    <n v="0"/>
    <x v="5"/>
    <n v="0"/>
    <s v="Normal"/>
    <n v="0"/>
    <n v="0"/>
    <n v="0"/>
    <n v="0"/>
    <n v="1"/>
    <n v="0"/>
    <s v="Maria del Carmen"/>
    <s v="CMOD317142"/>
    <s v="Basis"/>
    <s v="BASIS"/>
    <s v="No"/>
    <s v="No"/>
    <s v="No"/>
    <s v="Si"/>
    <s v="No"/>
  </r>
  <r>
    <x v="6"/>
    <x v="0"/>
    <x v="0"/>
    <s v="normal"/>
    <s v="C001115814"/>
    <s v="C.DPS.HU.DCO.DSI.LR-ESX"/>
    <s v="Miszti Lajos"/>
    <d v="2017-06-11T17:00:00"/>
    <d v="2017-06-18T02:00:00"/>
    <s v="T-SYSTEMS MEXICO | SHDQRO | SHDQRO-A cluster | Create and migrate ESX logging to dedicated scratch datastore + Change Vmkernel subnet maks of vmkernel IPs to /24"/>
    <s v="Successful"/>
    <s v="On Time"/>
    <s v="No"/>
    <s v="Minor"/>
    <s v="Successful"/>
    <s v="On Time"/>
    <n v="1"/>
    <n v="1"/>
    <n v="0"/>
    <x v="5"/>
    <n v="0"/>
    <s v="Normal"/>
    <n v="0"/>
    <n v="0"/>
    <n v="0"/>
    <n v="0"/>
    <n v="1"/>
    <n v="0"/>
    <s v="Ariadna"/>
    <s v="-"/>
    <s v="DSI"/>
    <s v="ITO"/>
    <s v="No"/>
    <s v="No"/>
    <s v="No"/>
    <s v="Si"/>
    <s v="No"/>
  </r>
  <r>
    <x v="5"/>
    <x v="0"/>
    <x v="0"/>
    <s v="normal"/>
    <s v="C001135828"/>
    <s v="SE.SPR.MX.ORGANIZACION.TS"/>
    <s v="Gallardo Lozano Cuauhtemoc"/>
    <d v="2017-06-17T09:00:00"/>
    <d v="2017-06-17T17:00:00"/>
    <s v="Instalación de 7 Puntos de red en Nic 1B para área de CCO de Nave 1B"/>
    <s v="Successful"/>
    <s v="On Time"/>
    <s v="No"/>
    <s v="Minor"/>
    <s v="Successful"/>
    <s v="On Time"/>
    <n v="1"/>
    <n v="1"/>
    <n v="0"/>
    <x v="5"/>
    <n v="0"/>
    <s v="Normal"/>
    <n v="0"/>
    <n v="0"/>
    <n v="0"/>
    <n v="0"/>
    <n v="1"/>
    <n v="0"/>
    <s v="Karina"/>
    <s v="-"/>
    <s v="Organización"/>
    <s v="ITO"/>
    <s v="No"/>
    <s v="No"/>
    <s v="No"/>
    <s v="Si"/>
    <s v="No"/>
  </r>
  <r>
    <x v="5"/>
    <x v="1"/>
    <x v="0"/>
    <s v="normal"/>
    <s v="C001129621"/>
    <s v="TS.GS.MX.SIC.VOICE"/>
    <s v="Serrano  Rodriguez Victor"/>
    <d v="2017-06-15T17:00:00"/>
    <d v="2017-06-15T19:00:00"/>
    <s v="TSMX_PQIT | Apagado de equipo Telecom Voice | MX_ISDNLINK_PUE"/>
    <s v="Successful"/>
    <s v="On Time"/>
    <s v="No"/>
    <s v="Minor"/>
    <s v="Successful"/>
    <s v="On Time"/>
    <n v="1"/>
    <n v="1"/>
    <n v="0"/>
    <x v="5"/>
    <n v="0"/>
    <s v="Normal"/>
    <n v="0"/>
    <n v="0"/>
    <n v="0"/>
    <n v="0"/>
    <n v="1"/>
    <n v="0"/>
    <s v="Karina"/>
    <s v="-"/>
    <s v="Voice"/>
    <s v="TSS"/>
    <s v="No"/>
    <s v="No"/>
    <s v="No"/>
    <s v="Si"/>
    <s v="No"/>
  </r>
  <r>
    <x v="5"/>
    <x v="1"/>
    <x v="0"/>
    <s v="normal"/>
    <s v="C001135903"/>
    <s v="SE.AA.MX.SDE.SUPPLIERS"/>
    <s v="Cabrera Lopez Arturo  "/>
    <d v="2017-06-18T11:00:00"/>
    <d v="2017-06-18T20:00:00"/>
    <s v="Instalación, conexión Cableado e ingreso de equipo en NIC 1A"/>
    <s v="Successful"/>
    <s v="On Time"/>
    <s v="No"/>
    <s v="Minor"/>
    <s v="Successful"/>
    <s v="On Time"/>
    <n v="1"/>
    <n v="1"/>
    <n v="0"/>
    <x v="5"/>
    <n v="0"/>
    <s v="Normal"/>
    <n v="0"/>
    <n v="0"/>
    <n v="0"/>
    <n v="0"/>
    <n v="1"/>
    <n v="0"/>
    <s v="Karina"/>
    <s v="C000770029"/>
    <s v="SDM"/>
    <s v="TSS"/>
    <s v="No"/>
    <s v="No"/>
    <s v="No"/>
    <s v="Si"/>
    <s v="No"/>
  </r>
  <r>
    <x v="1"/>
    <x v="0"/>
    <x v="0"/>
    <s v="normal"/>
    <s v="C001135965"/>
    <s v="C.AMER.MX.DBA.VITRO"/>
    <s v="Castro Trejo Pedro Fernando"/>
    <d v="2017-06-17T22:00:00"/>
    <d v="2017-06-18T03:00:00"/>
    <s v="VITRO / PRD / SQL Patches / last patch version SP3 / instance: VTOA20-SCDB"/>
    <s v="Successful"/>
    <s v="On Time"/>
    <s v="No"/>
    <s v="Minor"/>
    <s v="Successful"/>
    <s v="On Time"/>
    <n v="1"/>
    <n v="1"/>
    <n v="0"/>
    <x v="5"/>
    <n v="0"/>
    <s v="Normal"/>
    <n v="0"/>
    <n v="0"/>
    <n v="0"/>
    <n v="0"/>
    <n v="1"/>
    <n v="0"/>
    <s v="Maria del Carmen"/>
    <s v="-"/>
    <s v="Base de datos"/>
    <s v="ITO"/>
    <s v="No"/>
    <s v="No"/>
    <s v="No"/>
    <s v="Si"/>
    <s v="No"/>
  </r>
  <r>
    <x v="1"/>
    <x v="0"/>
    <x v="1"/>
    <s v="normal"/>
    <s v="C001137383"/>
    <s v="C.AMER.MX.SWD.VITRO"/>
    <s v="Duran Escobedo Isaac"/>
    <d v="2017-06-15T17:00:00"/>
    <d v="2017-06-16T23:00:00"/>
    <s v="AMER | VITRO | Distribution of Patches on PC &amp; Laptops June 2017- Test group (Customer pre authorized)"/>
    <s v="Successful"/>
    <s v="On Time"/>
    <s v="No"/>
    <s v="Standard"/>
    <s v="Successful"/>
    <s v="On Time"/>
    <n v="1"/>
    <n v="1"/>
    <n v="0"/>
    <x v="5"/>
    <n v="0"/>
    <s v="Normal"/>
    <n v="0"/>
    <n v="0"/>
    <n v="0"/>
    <n v="0"/>
    <n v="1"/>
    <n v="0"/>
    <s v="Maria del Carmen"/>
    <s v="C000168252"/>
    <s v="Software Distribution"/>
    <s v="ITO"/>
    <s v="No"/>
    <s v="No"/>
    <s v="No"/>
    <s v="Si"/>
    <s v="No"/>
  </r>
  <r>
    <x v="1"/>
    <x v="0"/>
    <x v="1"/>
    <s v="normal"/>
    <s v="C001135948"/>
    <s v="C.SAP.MX.AA.SAP-BASIS"/>
    <s v="Hernandez Galindo Israel"/>
    <d v="2017-06-15T21:00:00"/>
    <d v="2017-06-15T23:00:00"/>
    <s v="VITRO | PRO | SOLMAN | MPD | SAP Parameter Change_Offline /CCAB; ITO.CAB pre-approved [4EP]"/>
    <s v="Successful"/>
    <s v="On Time"/>
    <s v="No"/>
    <s v="Standard"/>
    <s v="Successful"/>
    <s v="On Time"/>
    <n v="1"/>
    <n v="1"/>
    <n v="0"/>
    <x v="5"/>
    <n v="0"/>
    <s v="Normal"/>
    <n v="0"/>
    <n v="0"/>
    <n v="0"/>
    <n v="0"/>
    <n v="1"/>
    <n v="0"/>
    <s v="Maria del Carmen"/>
    <s v="CMOD317344"/>
    <s v="Basis"/>
    <s v="BASIS"/>
    <s v="No"/>
    <s v="No"/>
    <s v="No"/>
    <s v="Si"/>
    <s v="No"/>
  </r>
  <r>
    <x v="1"/>
    <x v="0"/>
    <x v="1"/>
    <s v="normal"/>
    <s v="C001090044"/>
    <s v="C.SAP.MX.AA.SAP-BASIS"/>
    <s v="Hernandez Jacinto Marco Antonio"/>
    <d v="2017-06-17T23:00:00"/>
    <d v="2017-06-18T04:00:00"/>
    <s v="VITRO / SAP BASIS / PRO / CRM / CPD/ KERNEL_Update /CCAB; CSS.CAB pre-approved [4EP]"/>
    <s v="Successful"/>
    <s v="On Time"/>
    <s v="No"/>
    <s v="Standard"/>
    <s v="Successful"/>
    <s v="On Time"/>
    <n v="1"/>
    <n v="1"/>
    <n v="0"/>
    <x v="5"/>
    <n v="0"/>
    <s v="Normal"/>
    <n v="0"/>
    <n v="0"/>
    <n v="0"/>
    <n v="0"/>
    <n v="1"/>
    <n v="0"/>
    <s v="Maria del Carmen"/>
    <s v="CMOD317140"/>
    <s v="Basis"/>
    <s v="BASIS"/>
    <s v="No"/>
    <s v="No"/>
    <s v="No"/>
    <s v="Si"/>
    <s v="No"/>
  </r>
  <r>
    <x v="1"/>
    <x v="0"/>
    <x v="1"/>
    <s v="normal"/>
    <s v="C001090055"/>
    <s v="C.SAP.MX.AA.SAP-BASIS"/>
    <s v="Hernandez Jacinto Marco Antonio"/>
    <d v="2017-06-16T23:00:00"/>
    <d v="2017-06-17T04:00:00"/>
    <s v="VITRO / SAP BASIS / PRO / APO / AP2 / KERNEL_Update /CCAB; CSS.CAB pre-approved [4EP]"/>
    <s v="Successful"/>
    <s v="On Time"/>
    <s v="No"/>
    <s v="Standard"/>
    <s v="Successful"/>
    <s v="On Time"/>
    <n v="1"/>
    <n v="1"/>
    <n v="0"/>
    <x v="5"/>
    <n v="0"/>
    <s v="Normal"/>
    <n v="0"/>
    <n v="0"/>
    <n v="0"/>
    <n v="0"/>
    <n v="1"/>
    <n v="0"/>
    <s v="Maria del Carmen"/>
    <s v="CMOD317140"/>
    <s v="Basis"/>
    <s v="BASIS"/>
    <s v="No"/>
    <s v="No"/>
    <s v="No"/>
    <s v="Si"/>
    <s v="No"/>
  </r>
  <r>
    <x v="1"/>
    <x v="0"/>
    <x v="0"/>
    <s v="normal"/>
    <s v="C001138902"/>
    <s v="C.SAP.MX.AA.SAP-BASIS"/>
    <s v="Hernandez Jacinto Marco Antonio"/>
    <d v="2017-06-16T10:00:00"/>
    <d v="2017-06-17T00:00:00"/>
    <s v="VITRO | QAS | SQA | AH4HA138 | DBTABLOG - DB DB2 table Change_Offline"/>
    <s v="Successful"/>
    <s v="On Time"/>
    <s v="No"/>
    <s v="Minor"/>
    <s v="Successful"/>
    <s v="On Time"/>
    <n v="1"/>
    <n v="1"/>
    <n v="0"/>
    <x v="5"/>
    <n v="0"/>
    <s v="Normal"/>
    <n v="0"/>
    <n v="0"/>
    <n v="0"/>
    <n v="0"/>
    <n v="1"/>
    <n v="0"/>
    <s v="Maria del Carmen"/>
    <s v="-"/>
    <s v="Basis"/>
    <s v="BASIS"/>
    <s v="No"/>
    <s v="No"/>
    <s v="No"/>
    <s v="Si"/>
    <s v="No"/>
  </r>
  <r>
    <x v="8"/>
    <x v="0"/>
    <x v="0"/>
    <s v="normal"/>
    <s v="C40838638"/>
    <s v="OPM ITS Support OPS VWM CHGMGR"/>
    <s v="Zacamitzin Medina Dagoberto"/>
    <d v="2017-06-15T13:00:00"/>
    <d v="2017-06-16T18:00:00"/>
    <s v="Actividades para presentar Disco al servidor pmx2sbfi (ambiente de Desarrollo)."/>
    <s v="Successful"/>
    <s v="On Time"/>
    <s v="No"/>
    <s v="Minor"/>
    <s v="Successful"/>
    <s v="On Time"/>
    <n v="1"/>
    <n v="1"/>
    <n v="0"/>
    <x v="5"/>
    <n v="0"/>
    <s v="Normal"/>
    <n v="0"/>
    <n v="0"/>
    <n v="0"/>
    <n v="0"/>
    <n v="1"/>
    <n v="0"/>
    <s v="Alejandro"/>
    <s v="CT40008879"/>
    <s v="OPM"/>
    <s v="ITO"/>
    <s v="No"/>
    <s v="No"/>
    <s v="No"/>
    <s v="Si"/>
    <s v="No"/>
  </r>
  <r>
    <x v="8"/>
    <x v="0"/>
    <x v="0"/>
    <s v="normal"/>
    <s v="C40838639"/>
    <s v="OPM ITS Support OPS VWM CHGMGR"/>
    <s v="Zacamitzin Medina Dagoberto"/>
    <d v="2017-06-17T22:30:00"/>
    <d v="2017-06-18T14:00:00"/>
    <s v="Reorganizacion de filesystems en DWSAGA PRD LPMX2SAGA"/>
    <s v="Successful"/>
    <s v="On Time"/>
    <s v="No"/>
    <s v="Minor"/>
    <s v="Successful"/>
    <s v="On Time"/>
    <n v="1"/>
    <n v="1"/>
    <n v="0"/>
    <x v="5"/>
    <n v="0"/>
    <s v="Normal"/>
    <n v="0"/>
    <n v="0"/>
    <n v="0"/>
    <n v="0"/>
    <n v="1"/>
    <n v="0"/>
    <s v="Alejandro"/>
    <s v="CT40008879"/>
    <s v="OPM"/>
    <s v="ITO"/>
    <s v="No"/>
    <s v="No"/>
    <s v="No"/>
    <s v="Si"/>
    <s v="No"/>
  </r>
  <r>
    <x v="8"/>
    <x v="0"/>
    <x v="0"/>
    <s v="normal"/>
    <s v="C40838646"/>
    <s v="OPM ITS Support OPS VWM CHGMGR"/>
    <s v="Ramirez Cuatlayo Adan Caleb"/>
    <d v="2017-06-17T08:00:00"/>
    <d v="2017-06-18T19:00:00"/>
    <s v="Seguimiento de Cableado a equipos VWMXPUTSMMCA/10.148.13.47 Y VWMXPUTSMMCA1/148.13.49"/>
    <s v="Successful"/>
    <s v="On Time"/>
    <s v="No"/>
    <s v="Minor"/>
    <s v="Successful"/>
    <s v="On Time"/>
    <n v="1"/>
    <n v="1"/>
    <n v="0"/>
    <x v="5"/>
    <n v="0"/>
    <s v="Normal"/>
    <n v="0"/>
    <n v="0"/>
    <n v="0"/>
    <n v="0"/>
    <n v="1"/>
    <n v="1"/>
    <s v="Alejandro"/>
    <s v="-"/>
    <s v="OPM"/>
    <s v="ITO"/>
    <s v="No"/>
    <s v="No"/>
    <s v="No"/>
    <s v="Si"/>
    <s v="Si"/>
  </r>
  <r>
    <x v="8"/>
    <x v="0"/>
    <x v="0"/>
    <s v="normal"/>
    <s v="C40837615"/>
    <s v="SERVERS UNIX ITS Support OPS VWM CHGMGR"/>
    <s v="Galindo Palacios Geovani"/>
    <d v="2017-06-15T17:00:00"/>
    <d v="2017-06-15T23:55:00"/>
    <s v="Mitigacion de Vulnerabilities SAMBA 3.5+ Remote Code Execution"/>
    <s v="Successful"/>
    <s v="On Time"/>
    <s v="No"/>
    <s v="Minor"/>
    <s v="Successful"/>
    <s v="On Time"/>
    <n v="1"/>
    <n v="1"/>
    <n v="0"/>
    <x v="5"/>
    <n v="0"/>
    <s v="Normal"/>
    <n v="0"/>
    <n v="0"/>
    <n v="0"/>
    <n v="0"/>
    <n v="1"/>
    <n v="0"/>
    <s v="Alejandro"/>
    <s v="CT40002748"/>
    <s v="Unix"/>
    <s v="ITO"/>
    <s v="No"/>
    <s v="No"/>
    <s v="No"/>
    <s v="Si"/>
    <s v="No"/>
  </r>
  <r>
    <x v="8"/>
    <x v="0"/>
    <x v="0"/>
    <s v="normal"/>
    <s v="C40838591"/>
    <s v="SERVERS UNIX ITS Support OPS VWM CHGMGR"/>
    <s v="Silva Romero Stephanie Viridiana"/>
    <d v="2017-06-16T11:00:00"/>
    <d v="2017-06-16T18:00:00"/>
    <s v="Change default Community Name SNMP - CERT Vulnerabilities phase 3"/>
    <s v="Successful"/>
    <s v="On Time"/>
    <s v="No"/>
    <s v="Minor"/>
    <s v="Successful"/>
    <s v="On Time"/>
    <n v="1"/>
    <n v="1"/>
    <n v="0"/>
    <x v="5"/>
    <n v="0"/>
    <s v="Normal"/>
    <n v="0"/>
    <n v="0"/>
    <n v="0"/>
    <n v="0"/>
    <n v="1"/>
    <n v="0"/>
    <s v="Alejandro"/>
    <s v="CT40003087"/>
    <s v="Unix"/>
    <s v="ITO"/>
    <s v="No"/>
    <s v="No"/>
    <s v="No"/>
    <s v="Si"/>
    <s v="No"/>
  </r>
  <r>
    <x v="30"/>
    <x v="1"/>
    <x v="0"/>
    <s v="normal"/>
    <s v="C001135913"/>
    <s v="SE.AA.MX.SDE.SUPPLIERS"/>
    <s v="Cabrera Lopez Arturo  "/>
    <d v="2017-06-17T22:00:00"/>
    <d v="2017-06-18T03:00:00"/>
    <s v="Creación de red de administración para cliente Tenneco Chachapa"/>
    <s v="Successful"/>
    <s v="On Time"/>
    <s v="No"/>
    <s v="Minor"/>
    <s v="Successful"/>
    <s v="On Time"/>
    <n v="1"/>
    <n v="1"/>
    <n v="0"/>
    <x v="5"/>
    <n v="0"/>
    <s v="Normal"/>
    <n v="0"/>
    <n v="0"/>
    <n v="0"/>
    <n v="0"/>
    <n v="1"/>
    <n v="0"/>
    <s v="Karina"/>
    <s v="-"/>
    <s v="SDM"/>
    <s v="TSS"/>
    <s v="No"/>
    <s v="No"/>
    <s v="No"/>
    <s v="Si"/>
    <s v="No"/>
  </r>
  <r>
    <x v="11"/>
    <x v="0"/>
    <x v="0"/>
    <s v="normal"/>
    <s v="C001078687"/>
    <s v="C.AMER.MX.LBU.WINTEL"/>
    <s v="Lopez Reyes Artajerjes"/>
    <d v="2017-06-12T14:00:00"/>
    <d v="2017-06-18T23:59:00"/>
    <s v="AMER | KUO | Uninstall SW on Production servers"/>
    <s v="Successful"/>
    <s v="On Time"/>
    <s v="No"/>
    <s v="Minor"/>
    <s v="Successful"/>
    <s v="On Time"/>
    <n v="1"/>
    <n v="1"/>
    <n v="0"/>
    <x v="5"/>
    <n v="0"/>
    <s v="Normal"/>
    <n v="0"/>
    <n v="0"/>
    <n v="0"/>
    <n v="0"/>
    <n v="1"/>
    <n v="0"/>
    <s v="Ariadna"/>
    <s v="-"/>
    <s v="DPO Windows"/>
    <s v="ITO"/>
    <s v="No"/>
    <s v="No"/>
    <s v="No"/>
    <s v="Si"/>
    <s v="No"/>
  </r>
  <r>
    <x v="9"/>
    <x v="0"/>
    <x v="1"/>
    <s v="normal"/>
    <s v="C001128036"/>
    <s v="C.SAP.MX.AA.GDH.MX-BASIS"/>
    <s v="Luna Olaya Andrew Baldemar"/>
    <d v="2017-06-18T01:00:00"/>
    <d v="2017-06-18T09:00:00"/>
    <s v="HABC / BASIS / PRODUCTION/ PRO / Outage=YES/ TSMX - KERNEL_Update /CCAB; CSS.CAB pre-approved [4EP]"/>
    <s v="Successful"/>
    <s v="On Time"/>
    <s v="No"/>
    <s v="Standard"/>
    <s v="Successful"/>
    <s v="On Time"/>
    <n v="1"/>
    <n v="1"/>
    <n v="0"/>
    <x v="5"/>
    <n v="0"/>
    <s v="Normal"/>
    <n v="0"/>
    <n v="0"/>
    <n v="0"/>
    <n v="0"/>
    <n v="1"/>
    <n v="0"/>
    <s v="Karina"/>
    <s v="CMOD317140"/>
    <s v="Basis"/>
    <s v="BASIS"/>
    <s v="No"/>
    <s v="No"/>
    <s v="No"/>
    <s v="Si"/>
    <s v="No"/>
  </r>
  <r>
    <x v="21"/>
    <x v="0"/>
    <x v="1"/>
    <s v="normal"/>
    <s v="C001128072"/>
    <s v="C.SAP.MX.AA.GDH.MX-BASIS"/>
    <s v="Torres Campos Gustavo Adolfo"/>
    <d v="2017-06-17T01:00:00"/>
    <d v="2017-06-17T02:00:00"/>
    <s v="[VOLARIS] / [ SAP TS-MX ] / [ PRO ] / [ VEP ] / [ MX ] - KERNEL_Update / CCAB; ITO.CAB pre-approved [4EP]"/>
    <s v="Successful"/>
    <s v="On Time"/>
    <s v="No"/>
    <s v="Standard"/>
    <s v="Successful"/>
    <s v="On Time"/>
    <n v="1"/>
    <n v="1"/>
    <n v="0"/>
    <x v="5"/>
    <n v="0"/>
    <s v="Normal"/>
    <n v="0"/>
    <n v="0"/>
    <n v="0"/>
    <n v="0"/>
    <n v="1"/>
    <n v="0"/>
    <s v="Karina"/>
    <s v="CMOD317140"/>
    <s v="Basis"/>
    <s v="BASIS"/>
    <s v="No"/>
    <s v="No"/>
    <s v="No"/>
    <s v="Si"/>
    <s v="No"/>
  </r>
  <r>
    <x v="9"/>
    <x v="0"/>
    <x v="1"/>
    <s v="normal"/>
    <s v="C001128085"/>
    <s v="C.SAP.MX.AA.GDH.MX-BASIS"/>
    <s v="Luna Olaya Andrew Baldemar"/>
    <d v="2017-06-16T20:00:00"/>
    <d v="2017-06-17T03:00:00"/>
    <s v="HABC / SAP BASIS / PRODUCTION / BPP / Outage=YES/ TSMX - KERNEL_Update / CCAB; ITO.CAB pre-approved [4EP]"/>
    <s v="Successful"/>
    <s v="On Time"/>
    <s v="No"/>
    <s v="Standard"/>
    <s v="Successful"/>
    <s v="On Time"/>
    <n v="1"/>
    <n v="1"/>
    <n v="0"/>
    <x v="5"/>
    <n v="0"/>
    <s v="Normal"/>
    <n v="0"/>
    <n v="0"/>
    <n v="0"/>
    <n v="0"/>
    <n v="1"/>
    <n v="0"/>
    <s v="Karina"/>
    <s v="CMOD317140"/>
    <s v="Basis"/>
    <s v="BASIS"/>
    <s v="No"/>
    <s v="No"/>
    <s v="No"/>
    <s v="Si"/>
    <s v="No"/>
  </r>
  <r>
    <x v="9"/>
    <x v="0"/>
    <x v="1"/>
    <s v="normal"/>
    <s v="C001134571"/>
    <s v="C.SAP.MX.AA.GDH.MX-BASIS"/>
    <s v="Coyotecatl Tecanhuey Lucero"/>
    <d v="2017-06-12T13:00:00"/>
    <d v="2017-06-16T23:00:00"/>
    <s v="[HABC] / [ SAP -SL ] / [ DEVELOPMENT ] / [ PDC ] / [ TSMXSAP ] - ADD_ON ABAP_classic env. (SPAM/SAINT) /CCAB; ITO.CAB pre-approved [4EP]"/>
    <s v="Successful"/>
    <s v="On Time"/>
    <s v="No"/>
    <s v="Standard"/>
    <s v="Successful"/>
    <s v="On Time"/>
    <n v="1"/>
    <n v="1"/>
    <n v="0"/>
    <x v="5"/>
    <n v="0"/>
    <s v="Normal"/>
    <n v="0"/>
    <n v="0"/>
    <n v="0"/>
    <n v="0"/>
    <n v="1"/>
    <n v="0"/>
    <s v="Karina"/>
    <s v="CMOD318855"/>
    <s v="Basis"/>
    <s v="BASIS"/>
    <s v="No"/>
    <s v="No"/>
    <s v="No"/>
    <s v="Si"/>
    <s v="No"/>
  </r>
  <r>
    <x v="1"/>
    <x v="1"/>
    <x v="0"/>
    <s v="normal"/>
    <s v="C001135934"/>
    <s v="TS.CP.MX.SIC.LAN.VITRO"/>
    <s v="Valdez Zamora Gerardo Ivan"/>
    <d v="2017-06-16T12:00:00"/>
    <d v="2017-06-16T20:00:00"/>
    <s v="VITRO | Liberacion de Voz nueva localidad Fresno PPG-Vitro a operacion"/>
    <s v="Successful"/>
    <s v="On Time"/>
    <s v="No"/>
    <s v="Minor"/>
    <s v="Successful"/>
    <s v="On Time"/>
    <n v="1"/>
    <n v="1"/>
    <n v="0"/>
    <x v="5"/>
    <n v="0"/>
    <s v="Normal"/>
    <n v="0"/>
    <n v="0"/>
    <n v="0"/>
    <n v="0"/>
    <n v="1"/>
    <n v="0"/>
    <s v="Maria del Carmen"/>
    <s v="C000184276"/>
    <s v="LAN"/>
    <s v="TSS"/>
    <s v="No"/>
    <s v="No"/>
    <s v="No"/>
    <s v="Si"/>
    <s v="No"/>
  </r>
  <r>
    <x v="6"/>
    <x v="0"/>
    <x v="0"/>
    <s v="normal"/>
    <s v="C001137253"/>
    <s v="SE.AA.MX.PROJECTS"/>
    <s v="Baca Gonzalez Eliseo"/>
    <d v="2017-06-17T12:00:00"/>
    <d v="2017-06-17T17:00:00"/>
    <s v="DSI QRO |Network |Location | Create new VLANs L2 in Nexus for KUO"/>
    <s v="Successful"/>
    <s v="On Time"/>
    <s v="No"/>
    <s v="Minor"/>
    <s v="Successful"/>
    <s v="On Time"/>
    <n v="1"/>
    <n v="1"/>
    <n v="0"/>
    <x v="5"/>
    <n v="0"/>
    <s v="Normal"/>
    <n v="0"/>
    <n v="0"/>
    <n v="0"/>
    <n v="0"/>
    <n v="1"/>
    <n v="0"/>
    <s v="Ariadna"/>
    <s v="C000353205"/>
    <s v="Proyectos"/>
    <s v="ITO"/>
    <s v="No"/>
    <s v="No"/>
    <s v="No"/>
    <s v="Si"/>
    <s v="No"/>
  </r>
  <r>
    <x v="12"/>
    <x v="0"/>
    <x v="1"/>
    <s v="normal"/>
    <s v="C001137470"/>
    <s v="C.SAP.MX.AA.GDH.MX-BASIS"/>
    <s v="Donge Vargas Oscar  "/>
    <d v="2017-06-16T08:00:00"/>
    <d v="2017-06-16T17:00:00"/>
    <s v="TS-MX/GDG/SAP Request: User creation with assignment of the roles CSS.CAB preapproved"/>
    <s v="Successful"/>
    <s v="On Time"/>
    <s v="No"/>
    <s v="Standard"/>
    <s v="Successful"/>
    <s v="On Time"/>
    <n v="1"/>
    <n v="1"/>
    <n v="0"/>
    <x v="5"/>
    <n v="0"/>
    <s v="Normal"/>
    <n v="0"/>
    <n v="0"/>
    <n v="0"/>
    <n v="0"/>
    <n v="1"/>
    <n v="0"/>
    <s v="Karina"/>
    <s v="CMOD310786"/>
    <s v="Basis"/>
    <s v="BASIS"/>
    <s v="No"/>
    <s v="No"/>
    <s v="No"/>
    <s v="Si"/>
    <s v="No"/>
  </r>
  <r>
    <x v="11"/>
    <x v="0"/>
    <x v="1"/>
    <s v="normal"/>
    <s v="C001138950"/>
    <s v="SE.AA.MX.SDM.LOCAL"/>
    <s v="Rivera Fernandez Julio Cesar "/>
    <d v="2017-06-15T11:00:00"/>
    <d v="2017-06-19T09:00:00"/>
    <s v="GRUPO KUO | MULTIPLE | Administrative change | Creation and Release to Operation, new server (&quot;SLTQRO01&quot;) | DOM 52983263"/>
    <s v="Successful"/>
    <s v="On Time"/>
    <s v="No"/>
    <s v="Standard"/>
    <s v="Successful"/>
    <s v="On Time"/>
    <n v="1"/>
    <n v="1"/>
    <n v="0"/>
    <x v="5"/>
    <n v="1"/>
    <s v="SLT"/>
    <n v="0"/>
    <n v="0"/>
    <n v="0"/>
    <n v="0"/>
    <n v="1"/>
    <n v="0"/>
    <s v="Ariadna"/>
    <s v="C000913861"/>
    <s v="SDM"/>
    <s v="ITO"/>
    <s v="No"/>
    <s v="No"/>
    <s v="No"/>
    <s v="Si"/>
    <s v="No"/>
  </r>
  <r>
    <x v="21"/>
    <x v="0"/>
    <x v="1"/>
    <s v="normal"/>
    <s v="C001139016"/>
    <s v="C.SAP.MX.AA.GDH.MX-BASIS"/>
    <s v="Gomez Hernandez Saday Rubi "/>
    <d v="2017-06-16T15:00:00"/>
    <d v="2017-06-16T17:00:00"/>
    <s v="TSMX | VOLARIS | SAP Request:User deletion Preaprobado"/>
    <s v="Successful"/>
    <s v="On Time"/>
    <s v="No"/>
    <s v="Standard"/>
    <s v="Successful"/>
    <s v="On Time"/>
    <n v="1"/>
    <n v="1"/>
    <n v="0"/>
    <x v="5"/>
    <n v="0"/>
    <s v="Normal"/>
    <n v="0"/>
    <n v="0"/>
    <n v="0"/>
    <n v="0"/>
    <n v="1"/>
    <n v="0"/>
    <s v="Karina"/>
    <s v="C000750658"/>
    <s v="Basis"/>
    <s v="BASIS"/>
    <s v="No"/>
    <s v="No"/>
    <s v="No"/>
    <s v="Si"/>
    <s v="No"/>
  </r>
  <r>
    <x v="6"/>
    <x v="0"/>
    <x v="1"/>
    <s v="normal"/>
    <s v="C001140156"/>
    <s v="C.AMER.MX.SBO.BK.ST"/>
    <s v="Lopez Garcia Gerardo  "/>
    <d v="2017-06-16T09:00:00"/>
    <d v="2017-06-16T18:00:00"/>
    <s v="AMER | DSI | Increased of Disk Space on DSI | _Server_GPQQROBUV07"/>
    <s v="Successful"/>
    <s v="On Time"/>
    <s v="No"/>
    <s v="Standard"/>
    <s v="Successful"/>
    <s v="On Time"/>
    <n v="1"/>
    <n v="1"/>
    <n v="0"/>
    <x v="5"/>
    <n v="0"/>
    <s v="Normal"/>
    <n v="0"/>
    <n v="0"/>
    <n v="0"/>
    <n v="0"/>
    <n v="1"/>
    <n v="0"/>
    <s v="Ariadna"/>
    <s v="C000058623"/>
    <s v="Backups -Storage"/>
    <s v="ITO"/>
    <s v="No"/>
    <s v="No"/>
    <s v="No"/>
    <s v="Si"/>
    <s v="No"/>
  </r>
  <r>
    <x v="5"/>
    <x v="2"/>
    <x v="0"/>
    <s v="normal"/>
    <s v="C001140193"/>
    <s v="DS.ISD.MX.LBU.IMPLEMENTER"/>
    <s v="Ortiz Ibarra Amilcar"/>
    <d v="2017-06-17T07:00:00"/>
    <d v="2017-06-17T09:00:00"/>
    <s v="TSMX | PME | Remover notificaciones telefónicas de InConcert para SMDs y Coordinadores"/>
    <s v="Successful"/>
    <s v="On Time"/>
    <s v="No"/>
    <s v="Minor"/>
    <s v="Successful"/>
    <s v="On Time"/>
    <n v="1"/>
    <n v="1"/>
    <n v="0"/>
    <x v="5"/>
    <n v="0"/>
    <s v="Normal"/>
    <n v="0"/>
    <n v="0"/>
    <n v="0"/>
    <n v="1"/>
    <n v="1"/>
    <n v="0"/>
    <s v="Karina"/>
    <s v="-"/>
    <s v="PME"/>
    <s v="PME"/>
    <s v="No"/>
    <s v="No"/>
    <s v="Si"/>
    <s v="Si"/>
    <s v="No"/>
  </r>
  <r>
    <x v="5"/>
    <x v="0"/>
    <x v="0"/>
    <s v="normal"/>
    <s v="C001140196"/>
    <s v="C.AMER.MX.DCO.DCI"/>
    <s v="Alvarado Pacheco Milthon Christian"/>
    <d v="2017-06-17T12:00:00"/>
    <d v="2017-06-17T20:00:00"/>
    <s v="TSMX | DCI | POWER SUPPLY CHANGE OF EQUIPMENT WITHOUT ELECTRICAL REDUNDANCY"/>
    <s v="Successful"/>
    <s v="On Time"/>
    <s v="Si"/>
    <s v="Minor"/>
    <s v="Successful"/>
    <s v="On Time"/>
    <n v="1"/>
    <n v="1"/>
    <n v="1"/>
    <x v="5"/>
    <n v="0"/>
    <s v="Normal"/>
    <n v="0"/>
    <n v="0"/>
    <n v="0"/>
    <n v="0"/>
    <n v="1"/>
    <n v="0"/>
    <s v="Karina"/>
    <s v="-"/>
    <s v="DCI"/>
    <s v="ITO"/>
    <s v="No"/>
    <s v="No"/>
    <s v="No"/>
    <s v="Si"/>
    <s v="No"/>
  </r>
  <r>
    <x v="6"/>
    <x v="0"/>
    <x v="0"/>
    <s v="normal"/>
    <s v="C001141425"/>
    <s v="SE.AA.MX.PROJECTS"/>
    <s v="Baca Gonzalez Eliseo"/>
    <d v="2017-06-17T14:00:00"/>
    <d v="2017-06-18T08:00:00"/>
    <s v="DSI QRO |Network |Location | Conexion de Enlace de Fibra Optica entre Equipos shdqrovsap01, shdqrovsap02 y SHDQROBSW01 , SHDQROBSW02"/>
    <s v="Successful"/>
    <s v="On Time"/>
    <s v="No"/>
    <s v="Minor"/>
    <s v="Successful"/>
    <s v="On Time"/>
    <n v="1"/>
    <n v="1"/>
    <n v="0"/>
    <x v="5"/>
    <n v="0"/>
    <s v="Normal"/>
    <n v="0"/>
    <n v="0"/>
    <n v="0"/>
    <n v="1"/>
    <n v="1"/>
    <n v="0"/>
    <s v="Ariadna"/>
    <s v="-"/>
    <s v="Proyectos"/>
    <s v="ITO"/>
    <s v="No"/>
    <s v="No"/>
    <s v="Si"/>
    <s v="Si"/>
    <s v="No"/>
  </r>
  <r>
    <x v="16"/>
    <x v="0"/>
    <x v="0"/>
    <s v="normal"/>
    <s v="C001141436"/>
    <s v="OPM ITS Support OPS VWM CHGMGR"/>
    <s v="Vargas Aguilar Jorge"/>
    <d v="2017-06-17T19:00:00"/>
    <d v="2017-06-18T12:00:00"/>
    <s v="SLT |AMER | VW Bank | Distribution of Patches MSFT of Windows Servers 2008"/>
    <s v="Successful"/>
    <s v="On Time"/>
    <s v="No"/>
    <s v="Minor"/>
    <s v="Successful"/>
    <s v="On Time"/>
    <n v="1"/>
    <n v="1"/>
    <n v="0"/>
    <x v="5"/>
    <n v="1"/>
    <s v="SLT"/>
    <n v="0"/>
    <n v="0"/>
    <n v="0"/>
    <n v="0"/>
    <n v="1"/>
    <n v="0"/>
    <s v="Alejandro"/>
    <s v="C000638226"/>
    <s v="OPM"/>
    <s v="ITO"/>
    <s v="No"/>
    <s v="No"/>
    <s v="No"/>
    <s v="Si"/>
    <s v="No"/>
  </r>
  <r>
    <x v="6"/>
    <x v="1"/>
    <x v="0"/>
    <s v="emergency"/>
    <s v="C001141446"/>
    <s v="TS.GS.MX.SCC2.WAN.SEC"/>
    <s v="Diaz Diaz Jose Luis "/>
    <d v="2017-06-17T14:00:00"/>
    <d v="2017-06-17T16:00:00"/>
    <s v="DSI | TSS | Cambio de Gbics dañados en nexus Bloque B"/>
    <s v="Successful"/>
    <s v="On Time"/>
    <s v="No"/>
    <s v="Minor"/>
    <s v="Successful"/>
    <s v="On Time"/>
    <n v="1"/>
    <n v="1"/>
    <n v="0"/>
    <x v="5"/>
    <n v="0"/>
    <s v="Emergency"/>
    <n v="1"/>
    <n v="0"/>
    <n v="0"/>
    <n v="0"/>
    <n v="1"/>
    <n v="0"/>
    <s v="Ariadna"/>
    <s v="-"/>
    <s v="WAN"/>
    <s v="TSS"/>
    <s v="No"/>
    <s v="No"/>
    <s v="No"/>
    <s v="Si"/>
    <s v="No"/>
  </r>
  <r>
    <x v="8"/>
    <x v="0"/>
    <x v="0"/>
    <s v="normal"/>
    <s v="C40838549"/>
    <s v="Middleware Support AMS VWM CHGMGR"/>
    <s v="Padilla Espinoza Jose Antonio"/>
    <d v="2017-06-17T17:00:00"/>
    <d v="2017-06-18T08:00:00"/>
    <s v="Instalación aplicaciones en servidores Citrix-CRAS"/>
    <s v="Successful"/>
    <s v="On Time"/>
    <s v="No"/>
    <s v="Minor"/>
    <s v="Successful"/>
    <s v="On Time"/>
    <n v="1"/>
    <n v="1"/>
    <n v="0"/>
    <x v="5"/>
    <n v="0"/>
    <s v="Normal"/>
    <n v="0"/>
    <n v="0"/>
    <n v="0"/>
    <n v="0"/>
    <n v="1"/>
    <n v="0"/>
    <s v="Alejandro"/>
    <s v="-"/>
    <s v="Middleware"/>
    <s v="ITO"/>
    <s v="No"/>
    <s v="No"/>
    <s v="No"/>
    <s v="Si"/>
    <s v="No"/>
  </r>
  <r>
    <x v="23"/>
    <x v="0"/>
    <x v="0"/>
    <s v="emergency"/>
    <s v="C40839951"/>
    <s v="PROYECT INFRAEST ITS Support OPS VWM CHGMGR"/>
    <s v="Ruiz Cruz Yolanda Rosario"/>
    <d v="2017-06-17T22:05:00"/>
    <d v="2017-06-18T23:00:00"/>
    <s v="Aplicación de parches en servidores de Argentina"/>
    <s v="Successful"/>
    <s v="On Time"/>
    <s v="No"/>
    <s v="Minor"/>
    <s v="Successful"/>
    <s v="On Time"/>
    <n v="1"/>
    <n v="1"/>
    <n v="0"/>
    <x v="5"/>
    <n v="0"/>
    <s v="Emergency"/>
    <n v="1"/>
    <n v="0"/>
    <n v="0"/>
    <n v="0"/>
    <n v="1"/>
    <n v="0"/>
    <s v="Alejandro"/>
    <s v="CT40008685"/>
    <s v="Proyectos"/>
    <s v="ITO"/>
    <s v="No"/>
    <s v="No"/>
    <s v="No"/>
    <s v="Si"/>
    <s v="No"/>
  </r>
  <r>
    <x v="8"/>
    <x v="0"/>
    <x v="1"/>
    <s v="normal"/>
    <s v="C40840398"/>
    <s v="BACKUP ITS Support OPS VWM CHGMGR"/>
    <s v="Castro Vazquez Antonio De Jesus"/>
    <d v="2017-06-16T10:00:00"/>
    <d v="2017-06-16T17:00:00"/>
    <s v="Reemplazo de fuente en librería de respaldos"/>
    <s v="Successful"/>
    <s v="On Time"/>
    <s v="No"/>
    <s v="Standard"/>
    <s v="Successful"/>
    <s v="On Time"/>
    <n v="1"/>
    <n v="1"/>
    <n v="0"/>
    <x v="5"/>
    <n v="0"/>
    <s v="Normal"/>
    <n v="0"/>
    <n v="0"/>
    <n v="0"/>
    <n v="0"/>
    <n v="1"/>
    <n v="0"/>
    <s v="Alejandro"/>
    <s v="CT40000785"/>
    <s v="Backups -Storage"/>
    <s v="ITO"/>
    <s v="No"/>
    <s v="No"/>
    <s v="No"/>
    <s v="Si"/>
    <s v="No"/>
  </r>
  <r>
    <x v="8"/>
    <x v="0"/>
    <x v="1"/>
    <s v="normal"/>
    <s v="C40840663"/>
    <s v="OPM ITS Support OPS VWM CHGMGR"/>
    <s v="Vargas Aguilar Jorge"/>
    <d v="2017-06-18T08:00:00"/>
    <d v="2017-06-18T17:00:00"/>
    <s v="Seguimiento de Cables a equipo sw-sf-a2-c6 ubicado en gabinete 2113"/>
    <s v="Successful"/>
    <s v="On Time"/>
    <s v="No"/>
    <s v="Standard"/>
    <s v="Successful"/>
    <s v="On Time"/>
    <n v="1"/>
    <n v="1"/>
    <n v="0"/>
    <x v="5"/>
    <n v="0"/>
    <s v="Normal"/>
    <n v="0"/>
    <n v="0"/>
    <n v="0"/>
    <n v="0"/>
    <n v="1"/>
    <n v="0"/>
    <s v="Alejandro"/>
    <s v="CT40002753"/>
    <s v="OPM"/>
    <s v="ITO"/>
    <s v="No"/>
    <s v="No"/>
    <s v="No"/>
    <s v="Si"/>
    <s v="No"/>
  </r>
  <r>
    <x v="42"/>
    <x v="1"/>
    <x v="0"/>
    <s v="normal"/>
    <s v="C001128027"/>
    <s v="SE.AA.MX.SDE.SUPPLIERS"/>
    <s v="Cabrera Lopez Arturo  "/>
    <d v="2017-06-17T12:00:00"/>
    <d v="2017-06-19T11:00:00"/>
    <s v="Acompañamiento y Configuración de Redundancia aérea entre TSMX y Proveedor JIT (antena 900Mhz)"/>
    <s v="Successful"/>
    <s v="On Time"/>
    <s v="No"/>
    <s v="Minor"/>
    <s v="Successful"/>
    <s v="On Time"/>
    <n v="1"/>
    <n v="1"/>
    <n v="0"/>
    <x v="5"/>
    <n v="0"/>
    <s v="Normal"/>
    <n v="0"/>
    <n v="0"/>
    <n v="0"/>
    <n v="0"/>
    <n v="1"/>
    <n v="0"/>
    <s v="Karina"/>
    <s v="-"/>
    <s v="SDM"/>
    <s v="TSS"/>
    <s v="No"/>
    <s v="No"/>
    <s v="No"/>
    <s v="Si"/>
    <s v="No"/>
  </r>
  <r>
    <x v="1"/>
    <x v="1"/>
    <x v="0"/>
    <s v="normal"/>
    <s v="C001134371"/>
    <s v="TS.CP.MX.SIC.LAN.VITRO"/>
    <s v="Valdez Zamora Gerardo Ivan"/>
    <d v="2017-06-15T20:00:00"/>
    <d v="2017-06-19T20:00:00"/>
    <s v="VITRO | Pruebas de redundancia Nube Zscaler"/>
    <s v="Successful"/>
    <s v="On Time"/>
    <s v="No"/>
    <s v="Minor"/>
    <s v="Successful"/>
    <s v="On Time"/>
    <n v="1"/>
    <n v="1"/>
    <n v="0"/>
    <x v="5"/>
    <n v="0"/>
    <s v="Normal"/>
    <n v="0"/>
    <n v="0"/>
    <n v="0"/>
    <n v="0"/>
    <n v="1"/>
    <n v="0"/>
    <s v="Maria del Carmen"/>
    <s v="-"/>
    <s v="LAN"/>
    <s v="TSS"/>
    <s v="No"/>
    <s v="No"/>
    <s v="No"/>
    <s v="Si"/>
    <s v="No"/>
  </r>
  <r>
    <x v="1"/>
    <x v="1"/>
    <x v="0"/>
    <s v="normal"/>
    <s v="C001137107"/>
    <s v="TS.CP.MX.SIC.LAN.VITRO"/>
    <s v="Alvarez Mendoza Fermin"/>
    <d v="2017-06-15T20:00:00"/>
    <d v="2017-06-19T20:00:00"/>
    <s v="VITRO | Configuracion de FlexConnect en AccessPoint Vitro-WLC VitroSA y Lazaro Cardenas"/>
    <s v="Successful"/>
    <s v="On Time"/>
    <s v="No"/>
    <s v="Minor"/>
    <s v="Successful"/>
    <s v="On Time"/>
    <n v="1"/>
    <n v="1"/>
    <n v="0"/>
    <x v="5"/>
    <n v="0"/>
    <s v="Normal"/>
    <n v="0"/>
    <n v="0"/>
    <n v="0"/>
    <n v="0"/>
    <n v="1"/>
    <n v="0"/>
    <s v="Maria del Carmen"/>
    <s v="-"/>
    <s v="LAN"/>
    <s v="TSS"/>
    <s v="No"/>
    <s v="No"/>
    <s v="No"/>
    <s v="Si"/>
    <s v="No"/>
  </r>
  <r>
    <x v="1"/>
    <x v="0"/>
    <x v="0"/>
    <s v="normal"/>
    <s v="C001137354"/>
    <s v="C.AMER.MX.AD.VITRO"/>
    <s v="Troncozo Lozada Gustavo"/>
    <d v="2017-06-16T12:00:00"/>
    <d v="2017-06-19T17:00:00"/>
    <s v="AMER | Vitro| Zscaler proxy deploy trough policy ( CETI Y Corporativo )"/>
    <s v="Successful"/>
    <s v="On Time"/>
    <s v="No"/>
    <s v="Minor"/>
    <s v="Successful"/>
    <s v="On Time"/>
    <n v="1"/>
    <n v="1"/>
    <n v="0"/>
    <x v="5"/>
    <n v="0"/>
    <s v="Normal"/>
    <n v="0"/>
    <n v="0"/>
    <n v="0"/>
    <n v="0"/>
    <n v="1"/>
    <n v="0"/>
    <s v="Maria del Carmen"/>
    <s v="C000181027"/>
    <s v="Active Directory"/>
    <s v="ITO"/>
    <s v="No"/>
    <s v="No"/>
    <s v="No"/>
    <s v="Si"/>
    <s v="No"/>
  </r>
  <r>
    <x v="11"/>
    <x v="0"/>
    <x v="0"/>
    <s v="normal"/>
    <s v="C001137452"/>
    <s v="SE.AA.MX.SDM.LOCAL"/>
    <s v="Gutierrez Casales Emilio Damian"/>
    <d v="2017-06-15T19:00:00"/>
    <d v="2017-06-19T23:00:00"/>
    <s v="AMER | KUO| connect and enable port for internet redundant link and accompaniment of KUO's provider for testing of high availability (TSMX)"/>
    <s v="Successful"/>
    <s v="On Time"/>
    <s v="No"/>
    <s v="Minor"/>
    <s v="Successful"/>
    <s v="On Time"/>
    <n v="1"/>
    <n v="1"/>
    <n v="0"/>
    <x v="5"/>
    <n v="0"/>
    <s v="Normal"/>
    <n v="0"/>
    <n v="0"/>
    <n v="0"/>
    <n v="0"/>
    <n v="1"/>
    <n v="0"/>
    <s v="Ariadna"/>
    <s v="-"/>
    <s v="SDM"/>
    <s v="ITO"/>
    <s v="No"/>
    <s v="No"/>
    <s v="No"/>
    <s v="Si"/>
    <s v="No"/>
  </r>
  <r>
    <x v="11"/>
    <x v="0"/>
    <x v="1"/>
    <s v="normal"/>
    <s v="C001140110"/>
    <s v="C.SAP.MX.AA.GDH.MX-BASIS"/>
    <s v="Pacheco Ramirez Victor"/>
    <d v="2017-06-19T10:00:00"/>
    <d v="2017-06-19T20:00:00"/>
    <s v="Grupo KUO / SAP TS-MX / Client 000 / SAP Request: User creation with assignment of the roles"/>
    <s v="Successful"/>
    <s v="On Time"/>
    <s v="No"/>
    <s v="Standard"/>
    <s v="Successful"/>
    <s v="On Time"/>
    <n v="1"/>
    <n v="1"/>
    <n v="0"/>
    <x v="5"/>
    <n v="0"/>
    <s v="Normal"/>
    <n v="0"/>
    <n v="0"/>
    <n v="0"/>
    <n v="0"/>
    <n v="1"/>
    <n v="0"/>
    <s v="Ariadna"/>
    <s v="CMOD310786"/>
    <s v="Basis"/>
    <s v="BASIS"/>
    <s v="No"/>
    <s v="No"/>
    <s v="No"/>
    <s v="Si"/>
    <s v="No"/>
  </r>
  <r>
    <x v="1"/>
    <x v="0"/>
    <x v="1"/>
    <s v="normal"/>
    <s v="C001140226"/>
    <s v="C.AMER.MX.LBU.WINTEL"/>
    <s v="Rocha Zepeda Juan Carlos"/>
    <d v="2017-06-15T19:00:00"/>
    <d v="2017-06-19T18:00:00"/>
    <s v="AMER | VITRO | Restart SUPERSEPCOSMOS server to fix an on going issue."/>
    <s v="Successful"/>
    <s v="On Time"/>
    <s v="No"/>
    <s v="Standard"/>
    <s v="Successful"/>
    <s v="On Time"/>
    <n v="1"/>
    <n v="1"/>
    <n v="0"/>
    <x v="5"/>
    <n v="0"/>
    <s v="Normal"/>
    <n v="0"/>
    <n v="0"/>
    <n v="0"/>
    <n v="0"/>
    <n v="1"/>
    <n v="0"/>
    <s v="Maria del Carmen"/>
    <s v="C000763299"/>
    <s v="DPO Windows"/>
    <s v="ITO"/>
    <s v="No"/>
    <s v="No"/>
    <s v="No"/>
    <s v="Si"/>
    <s v="No"/>
  </r>
  <r>
    <x v="17"/>
    <x v="0"/>
    <x v="1"/>
    <s v="normal"/>
    <s v="C001141376"/>
    <s v="C.SAP.MX.AA.SAP-BASIS"/>
    <s v="Vidal Beltran Kelly"/>
    <d v="2017-06-19T11:00:00"/>
    <d v="2017-06-19T20:00:00"/>
    <s v="MEXICHEM / T01,T02,T05, P01,P02,P05,P04 / TRANSPORT - RFC 489 / ITO.CAB pre-approved"/>
    <s v="Successful"/>
    <s v="On Time"/>
    <s v="No"/>
    <s v="Standard"/>
    <s v="Successful"/>
    <s v="On Time"/>
    <n v="1"/>
    <n v="1"/>
    <n v="0"/>
    <x v="5"/>
    <n v="0"/>
    <s v="Normal"/>
    <n v="0"/>
    <n v="0"/>
    <n v="0"/>
    <n v="0"/>
    <n v="1"/>
    <n v="0"/>
    <s v="Maria del Carmen"/>
    <s v="CMOD317333"/>
    <s v="Basis"/>
    <s v="BASIS"/>
    <s v="No"/>
    <s v="No"/>
    <s v="No"/>
    <s v="Si"/>
    <s v="No"/>
  </r>
  <r>
    <x v="1"/>
    <x v="1"/>
    <x v="1"/>
    <s v="normal"/>
    <s v="C001142747"/>
    <s v="TS.CP.MX.SIC.LAN.VITRO"/>
    <s v="Alvarez Mendoza Fermin"/>
    <d v="2017-06-19T13:00:00"/>
    <d v="2017-06-20T13:00:00"/>
    <s v="VITRO | Remplazo de Switch dañado en el área de CSC-Guerrero localidad de FAMA MTY"/>
    <s v="Successful"/>
    <s v="On Time"/>
    <s v="No"/>
    <s v="Standard"/>
    <s v="Successful"/>
    <s v="On Time"/>
    <n v="1"/>
    <n v="1"/>
    <n v="0"/>
    <x v="5"/>
    <n v="0"/>
    <s v="Normal"/>
    <n v="0"/>
    <n v="0"/>
    <n v="0"/>
    <n v="0"/>
    <n v="1"/>
    <n v="0"/>
    <s v="Maria del Carmen"/>
    <s v="C000184287"/>
    <s v="LAN"/>
    <s v="TSS"/>
    <s v="No"/>
    <s v="No"/>
    <s v="No"/>
    <s v="Si"/>
    <s v="No"/>
  </r>
  <r>
    <x v="11"/>
    <x v="0"/>
    <x v="1"/>
    <s v="normal"/>
    <s v="C001142888"/>
    <s v="C.AMER.MX.LBU.WINTEL"/>
    <s v="Xaxalpa Maldonado Yancarlo"/>
    <d v="2017-06-19T12:30:00"/>
    <d v="2017-06-19T15:00:00"/>
    <s v="AMER | KUO | | Increased of Disk Space storage 10GB disk H | 52987957 | CSQRO03"/>
    <s v="Successful"/>
    <s v="On Time"/>
    <s v="No"/>
    <s v="Standard"/>
    <s v="Successful"/>
    <s v="On Time"/>
    <n v="1"/>
    <n v="1"/>
    <n v="0"/>
    <x v="5"/>
    <n v="0"/>
    <s v="Normal"/>
    <n v="0"/>
    <n v="0"/>
    <n v="0"/>
    <n v="0"/>
    <n v="1"/>
    <n v="0"/>
    <s v="Ariadna"/>
    <s v="C000058623"/>
    <s v="DPO Windows"/>
    <s v="ITO"/>
    <s v="No"/>
    <s v="No"/>
    <s v="No"/>
    <s v="Si"/>
    <s v="No"/>
  </r>
  <r>
    <x v="11"/>
    <x v="0"/>
    <x v="1"/>
    <s v="normal"/>
    <s v="C001142901"/>
    <s v="C.AMER.MX.LBU.WINTEL"/>
    <s v="Xaxalpa Maldonado Yancarlo"/>
    <d v="2017-06-19T13:00:00"/>
    <d v="2017-06-19T15:00:00"/>
    <s v="AMER | KUO | Modification of SAPs on DSI | 52987955 4GB on server CSQRO03"/>
    <s v="Successful"/>
    <s v="On Time"/>
    <s v="No"/>
    <s v="Standard"/>
    <s v="Successful"/>
    <s v="On Time"/>
    <n v="1"/>
    <n v="1"/>
    <n v="0"/>
    <x v="5"/>
    <n v="0"/>
    <s v="Normal"/>
    <n v="0"/>
    <n v="0"/>
    <n v="0"/>
    <n v="0"/>
    <n v="1"/>
    <n v="0"/>
    <s v="Ariadna"/>
    <s v="C000026001"/>
    <s v="DPO Windows"/>
    <s v="ITO"/>
    <s v="No"/>
    <s v="No"/>
    <s v="No"/>
    <s v="Si"/>
    <s v="No"/>
  </r>
  <r>
    <x v="6"/>
    <x v="1"/>
    <x v="0"/>
    <s v="normal"/>
    <s v="C001142970"/>
    <s v="TS.GS.MX.SCC2.WAN.SEC"/>
    <s v="Diaz Diaz Jose Luis "/>
    <d v="2017-06-19T20:00:00"/>
    <d v="2017-06-19T22:00:00"/>
    <s v="DSI | TSS | Prueba de reconexion para backup targets en DSI bloque B"/>
    <s v="Successful"/>
    <s v="On Time"/>
    <s v="No"/>
    <s v="Minor"/>
    <s v="Successful"/>
    <s v="On Time"/>
    <n v="1"/>
    <n v="1"/>
    <n v="0"/>
    <x v="5"/>
    <n v="0"/>
    <s v="Normal"/>
    <n v="0"/>
    <n v="0"/>
    <n v="0"/>
    <n v="1"/>
    <n v="1"/>
    <n v="0"/>
    <s v="Ariadna"/>
    <s v="-"/>
    <s v="WAN"/>
    <s v="TSS"/>
    <s v="No"/>
    <s v="No"/>
    <s v="Si"/>
    <s v="Si"/>
    <s v="No"/>
  </r>
  <r>
    <x v="6"/>
    <x v="0"/>
    <x v="0"/>
    <s v="normal"/>
    <s v="C001142976"/>
    <s v="SE.AA.MX.PROJECTS"/>
    <s v="Baca Gonzalez Eliseo"/>
    <d v="2017-06-19T21:00:00"/>
    <d v="2017-06-19T23:00:00"/>
    <s v="DSI QRO |Network |Location | Allow Kuo Storage VLAN´s between the Switches Nexus Block B toward Netapp Block B"/>
    <s v="Successful"/>
    <s v="On Time"/>
    <s v="No"/>
    <s v="Minor"/>
    <s v="Successful"/>
    <s v="On Time"/>
    <n v="1"/>
    <n v="1"/>
    <n v="0"/>
    <x v="5"/>
    <n v="0"/>
    <s v="Normal"/>
    <n v="0"/>
    <n v="0"/>
    <n v="0"/>
    <n v="1"/>
    <n v="1"/>
    <n v="0"/>
    <s v="Ariadna"/>
    <s v="C000353205"/>
    <s v="Proyectos"/>
    <s v="ITO"/>
    <s v="No"/>
    <s v="No"/>
    <s v="Si"/>
    <s v="Si"/>
    <s v="No"/>
  </r>
  <r>
    <x v="1"/>
    <x v="1"/>
    <x v="1"/>
    <s v="normal"/>
    <s v="C001143031"/>
    <s v="TS.CP.MX.SIC.WAN.VITRO"/>
    <s v="Valdez Zamora Gerardo Ivan"/>
    <d v="2017-06-19T23:30:00"/>
    <d v="2017-06-20T02:30:00"/>
    <s v="Vitro | TSS - &lt;Alta&gt; de Permisos &lt;Regla Vitro-PPG&gt; en Firewall &lt;FW-VTO-INT_1&gt;| Pre autorizado"/>
    <s v="Successful"/>
    <s v="On Time"/>
    <s v="No"/>
    <s v="Standard"/>
    <s v="Successful"/>
    <s v="On Time"/>
    <n v="1"/>
    <n v="1"/>
    <n v="0"/>
    <x v="5"/>
    <n v="0"/>
    <s v="Normal"/>
    <n v="0"/>
    <n v="0"/>
    <n v="0"/>
    <n v="0"/>
    <n v="1"/>
    <n v="0"/>
    <s v="Maria del Carmen"/>
    <s v="C000473050"/>
    <s v="WAN"/>
    <s v="TSS"/>
    <s v="No"/>
    <s v="No"/>
    <s v="No"/>
    <s v="Si"/>
    <s v="No"/>
  </r>
  <r>
    <x v="8"/>
    <x v="0"/>
    <x v="0"/>
    <s v="normal"/>
    <s v="C40776237"/>
    <s v="SERVERS WINTEL ITS Support OPS VWM CHGMGR"/>
    <s v="Sanchez Ramirez Erick"/>
    <d v="2017-06-17T08:00:00"/>
    <d v="2017-06-19T17:00:00"/>
    <s v="Prueba de Ingresar servido al dominio vwmext.com"/>
    <s v="Successful"/>
    <s v="On Time"/>
    <s v="No"/>
    <s v="Minor"/>
    <s v="Successful"/>
    <s v="On Time"/>
    <n v="1"/>
    <n v="1"/>
    <n v="0"/>
    <x v="5"/>
    <n v="0"/>
    <s v="Normal"/>
    <n v="0"/>
    <n v="0"/>
    <n v="0"/>
    <n v="0"/>
    <n v="1"/>
    <n v="0"/>
    <s v="Alejandro"/>
    <s v="CT40004941"/>
    <s v="DPO Windows"/>
    <s v="ITO"/>
    <s v="No"/>
    <s v="No"/>
    <s v="No"/>
    <s v="Si"/>
    <s v="No"/>
  </r>
  <r>
    <x v="8"/>
    <x v="0"/>
    <x v="0"/>
    <s v="normal"/>
    <s v="C40830260"/>
    <s v="OPM ITS Support OPS VWM CHGMGR"/>
    <s v="Vargas Aguilar Jorge"/>
    <d v="2017-06-17T09:00:00"/>
    <d v="2017-06-19T17:00:00"/>
    <s v="Arreglo de cableado de switch localizados en DCPII  Gabinete 2309"/>
    <s v="Successful"/>
    <s v="On Time"/>
    <s v="No"/>
    <s v="Minor"/>
    <s v="Successful"/>
    <s v="On Time"/>
    <n v="1"/>
    <n v="1"/>
    <n v="0"/>
    <x v="5"/>
    <n v="0"/>
    <s v="Normal"/>
    <n v="0"/>
    <n v="0"/>
    <n v="0"/>
    <n v="0"/>
    <n v="1"/>
    <n v="1"/>
    <s v="Alejandro"/>
    <s v="CT40005482"/>
    <s v="OPM"/>
    <s v="ITO"/>
    <s v="No"/>
    <s v="No"/>
    <s v="No"/>
    <s v="Si"/>
    <s v="Si"/>
  </r>
  <r>
    <x v="8"/>
    <x v="0"/>
    <x v="0"/>
    <s v="normal"/>
    <s v="C40837618"/>
    <s v="OPM ITS Support OPS VWM CHGMGR"/>
    <s v="Vargas Aguilar Jorge"/>
    <d v="2017-06-17T09:00:00"/>
    <d v="2017-06-19T17:00:00"/>
    <s v="Arreglo y retiro de cableado a equipos windows localizados en DCPII  Gabinete 2289  - Fase II"/>
    <s v="Successful"/>
    <s v="On Time"/>
    <s v="No"/>
    <s v="Minor"/>
    <s v="Successful"/>
    <s v="On Time"/>
    <n v="1"/>
    <n v="1"/>
    <n v="0"/>
    <x v="5"/>
    <n v="0"/>
    <s v="Normal"/>
    <n v="0"/>
    <n v="0"/>
    <n v="0"/>
    <n v="0"/>
    <n v="1"/>
    <n v="1"/>
    <s v="Alejandro"/>
    <s v="CT40005482"/>
    <s v="OPM"/>
    <s v="ITO"/>
    <s v="No"/>
    <s v="No"/>
    <s v="No"/>
    <s v="Si"/>
    <s v="Si"/>
  </r>
  <r>
    <x v="8"/>
    <x v="0"/>
    <x v="0"/>
    <s v="normal"/>
    <s v="C40838636"/>
    <s v="OPM ITS Support OPS VWM CHGMGR"/>
    <s v="Zacamitzin Medina Dagoberto"/>
    <d v="2017-06-17T09:00:00"/>
    <d v="2017-06-19T17:00:00"/>
    <s v="Retiro de cables de Red de Datos en Racks apagados de Data Center Cubo6"/>
    <s v="Successful"/>
    <s v="On Time"/>
    <s v="No"/>
    <s v="Minor"/>
    <s v="Successful"/>
    <s v="On Time"/>
    <n v="1"/>
    <n v="1"/>
    <n v="0"/>
    <x v="5"/>
    <n v="0"/>
    <s v="Normal"/>
    <n v="0"/>
    <n v="0"/>
    <n v="0"/>
    <n v="0"/>
    <n v="1"/>
    <n v="0"/>
    <s v="Alejandro"/>
    <s v="CT40003464"/>
    <s v="OPM"/>
    <s v="ITO"/>
    <s v="No"/>
    <s v="No"/>
    <s v="No"/>
    <s v="Si"/>
    <s v="No"/>
  </r>
  <r>
    <x v="8"/>
    <x v="0"/>
    <x v="1"/>
    <s v="normal"/>
    <s v="C40841549"/>
    <s v="STORAGE ITS Support OPS VWM CHGMGR"/>
    <s v="GEORGE DAVILA JESUS JACOB"/>
    <d v="2017-06-20T10:00:00"/>
    <d v="2017-06-20T16:00:00"/>
    <s v="Cambio de Disco en Storage"/>
    <s v="Successful"/>
    <s v="On Time"/>
    <s v="No"/>
    <s v="Standard"/>
    <s v="Successful"/>
    <s v="On Time"/>
    <n v="1"/>
    <n v="1"/>
    <n v="0"/>
    <x v="5"/>
    <n v="0"/>
    <s v="Normal"/>
    <n v="0"/>
    <n v="0"/>
    <n v="0"/>
    <n v="0"/>
    <n v="1"/>
    <n v="0"/>
    <s v="Alejandro"/>
    <s v="CT40000633"/>
    <s v="Backups -Storage"/>
    <s v="ITO"/>
    <s v="No"/>
    <s v="No"/>
    <s v="No"/>
    <s v="Si"/>
    <s v="No"/>
  </r>
  <r>
    <x v="13"/>
    <x v="0"/>
    <x v="1"/>
    <s v="normal"/>
    <s v="CRQ231600"/>
    <s v="Css-Mex.GpoModelo-Unix Virtual"/>
    <s v="CRUZ RODRIGUEZ ESMERALDA DANAE"/>
    <d v="2017-06-16T16:00:00"/>
    <d v="2017-06-17T01:00:00"/>
    <s v="WO10715882 Cambio de disco físico en datacenter."/>
    <s v="Successful"/>
    <s v="On Time"/>
    <s v="No"/>
    <s v="Standard"/>
    <s v="Successful"/>
    <s v="On Time"/>
    <n v="1"/>
    <n v="1"/>
    <n v="0"/>
    <x v="5"/>
    <n v="0"/>
    <s v="Normal"/>
    <n v="0"/>
    <n v="0"/>
    <n v="0"/>
    <n v="0"/>
    <n v="1"/>
    <n v="0"/>
    <s v="Fernando"/>
    <s v="-"/>
    <s v="Unix"/>
    <s v="ITO"/>
    <s v="No"/>
    <s v="No"/>
    <s v="No"/>
    <s v="Si"/>
    <s v="No"/>
  </r>
  <r>
    <x v="13"/>
    <x v="0"/>
    <x v="0"/>
    <s v="normal"/>
    <s v="CRQ231244"/>
    <s v="Css-Mex.GpoModelo-Active Directory"/>
    <s v="MACIP VERA RODRIGO"/>
    <d v="2017-06-16T18:00:00"/>
    <d v="2017-06-20T18:00:00"/>
    <s v="WO10659707 Instalación de Entidad Certificadora SHA2"/>
    <s v="Successful"/>
    <s v="On Time"/>
    <s v="No"/>
    <s v="Minor"/>
    <s v="Successful"/>
    <s v="On Time"/>
    <n v="1"/>
    <n v="1"/>
    <n v="0"/>
    <x v="5"/>
    <n v="0"/>
    <s v="Normal"/>
    <n v="0"/>
    <n v="0"/>
    <n v="0"/>
    <n v="0"/>
    <n v="1"/>
    <n v="0"/>
    <s v="Fernando"/>
    <s v="-"/>
    <s v="Active Directory"/>
    <s v="ITO"/>
    <s v="No"/>
    <s v="No"/>
    <s v="No"/>
    <s v="Si"/>
    <s v="No"/>
  </r>
  <r>
    <x v="13"/>
    <x v="0"/>
    <x v="0"/>
    <s v="emergency"/>
    <s v="CRQ231810"/>
    <s v="Css-Mex.GpoModelo-Admon-Windows"/>
    <s v="PERALTA OSKAR"/>
    <d v="2017-06-17T18:00:00"/>
    <d v="2017-06-18T05:30:00"/>
    <s v="INC1145085 Remediacion protocolos SSL en VDI"/>
    <s v="Successful"/>
    <s v="On Time"/>
    <s v="No"/>
    <s v="Minor"/>
    <s v="Successful"/>
    <s v="On Time"/>
    <n v="1"/>
    <n v="1"/>
    <n v="0"/>
    <x v="5"/>
    <n v="0"/>
    <s v="Emergency"/>
    <n v="1"/>
    <n v="0"/>
    <n v="0"/>
    <n v="0"/>
    <n v="1"/>
    <n v="0"/>
    <s v="Fernando"/>
    <s v="-"/>
    <s v="DPO Windows"/>
    <s v="ITO"/>
    <s v="No"/>
    <s v="No"/>
    <s v="No"/>
    <s v="Si"/>
    <s v="No"/>
  </r>
  <r>
    <x v="13"/>
    <x v="0"/>
    <x v="0"/>
    <s v="normal"/>
    <s v="CRQ231097"/>
    <s v="Css-Mex.GpoModelo-SAP Basis"/>
    <s v="MARTINEZ JUAREZ MARIA EVA"/>
    <d v="2017-06-19T14:00:00"/>
    <d v="2017-06-27T16:45:00"/>
    <s v="WO10662040 Desactivacion de servicios en la traccion SICF para mitigar vulnerabilidades de seguridad - ECC"/>
    <s v="Successful"/>
    <s v="On Time"/>
    <s v="No"/>
    <s v="Minor"/>
    <s v="Successful"/>
    <s v="On Time"/>
    <n v="1"/>
    <n v="1"/>
    <n v="0"/>
    <x v="5"/>
    <n v="0"/>
    <s v="Normal"/>
    <n v="0"/>
    <n v="0"/>
    <n v="0"/>
    <n v="0"/>
    <n v="1"/>
    <n v="0"/>
    <s v="Fernando"/>
    <s v="-"/>
    <s v="Basis"/>
    <s v="BASIS"/>
    <s v="No"/>
    <s v="No"/>
    <s v="No"/>
    <s v="Si"/>
    <s v="No"/>
  </r>
  <r>
    <x v="13"/>
    <x v="1"/>
    <x v="1"/>
    <s v="normal"/>
    <s v="CRQ231804"/>
    <s v="Tss-Mx.GpoModelo-Voz"/>
    <s v="DIEGO CERERO MARIA"/>
    <d v="2017-06-20T10:00:00"/>
    <d v="2017-06-21T17:00:00"/>
    <s v="WO10743893 Actualizar Ci´s en CMDB"/>
    <s v="Successful"/>
    <s v="On Time"/>
    <s v="No"/>
    <s v="Standard"/>
    <s v="Successful"/>
    <s v="On Time"/>
    <n v="1"/>
    <n v="1"/>
    <n v="0"/>
    <x v="5"/>
    <n v="0"/>
    <s v="Normal"/>
    <n v="0"/>
    <n v="0"/>
    <n v="0"/>
    <n v="0"/>
    <n v="1"/>
    <n v="0"/>
    <s v="Fernando"/>
    <s v="-"/>
    <s v="Voice"/>
    <s v="TSS"/>
    <s v="No"/>
    <s v="No"/>
    <s v="No"/>
    <s v="Si"/>
    <s v="No"/>
  </r>
  <r>
    <x v="13"/>
    <x v="0"/>
    <x v="1"/>
    <s v="normal"/>
    <s v="CRQ232009"/>
    <s v="Css-Mex.GpoModelo-Unix Virtual"/>
    <s v="CRUZ RODRIGUEZ ESMERALDA DANAE"/>
    <d v="2017-06-22T10:00:00"/>
    <d v="2017-06-22T18:00:00"/>
    <s v="WO10743640 Modificacion de informacion a la CMDB"/>
    <s v="Successful"/>
    <s v="On Time"/>
    <s v="No"/>
    <s v="Standard"/>
    <s v="Successful"/>
    <s v="On Time"/>
    <n v="1"/>
    <n v="1"/>
    <n v="0"/>
    <x v="5"/>
    <n v="0"/>
    <s v="Normal"/>
    <n v="0"/>
    <n v="0"/>
    <n v="0"/>
    <n v="0"/>
    <n v="1"/>
    <n v="0"/>
    <s v="Fernando"/>
    <s v="-"/>
    <s v="Unix"/>
    <s v="ITO"/>
    <s v="No"/>
    <s v="No"/>
    <s v="No"/>
    <s v="Si"/>
    <s v="No"/>
  </r>
  <r>
    <x v="6"/>
    <x v="0"/>
    <x v="0"/>
    <s v="normal"/>
    <s v="C001121471"/>
    <s v="C.DPS.HU.DCO.DSI.LR-ESX"/>
    <s v="Kiss Krisztina"/>
    <d v="2017-06-07T04:00:00"/>
    <d v="2017-06-21T08:00:00"/>
    <s v="T-Systems Mexico | DSI SHDQRO | HP Monitoring rollout in Mexico - Testing and Troubleshooting"/>
    <s v="Successful"/>
    <s v="On Time"/>
    <s v="No"/>
    <s v="Minor"/>
    <s v="Successful"/>
    <s v="On Time"/>
    <n v="1"/>
    <n v="1"/>
    <n v="0"/>
    <x v="5"/>
    <n v="0"/>
    <s v="Normal"/>
    <n v="0"/>
    <n v="0"/>
    <n v="0"/>
    <n v="0"/>
    <n v="1"/>
    <n v="0"/>
    <s v="Ariadna"/>
    <s v="-"/>
    <s v="DSI"/>
    <s v="ITO"/>
    <s v="No"/>
    <s v="No"/>
    <s v="No"/>
    <s v="Si"/>
    <s v="No"/>
  </r>
  <r>
    <x v="5"/>
    <x v="2"/>
    <x v="0"/>
    <s v="normal"/>
    <s v="C001129637"/>
    <s v="DS.ISD.MX.LBU.IMPLEMENTER"/>
    <s v="Gandara Trujillo Jose Alberto"/>
    <d v="2017-06-20T23:00:00"/>
    <d v="2017-06-21T01:00:00"/>
    <s v="Actualización de Matriz LBU en BD InConcert"/>
    <s v="Successful"/>
    <s v="On Time"/>
    <s v="No"/>
    <s v="Minor"/>
    <s v="Successful"/>
    <s v="On Time"/>
    <n v="1"/>
    <n v="1"/>
    <n v="0"/>
    <x v="5"/>
    <n v="0"/>
    <s v="Normal"/>
    <n v="0"/>
    <n v="0"/>
    <n v="0"/>
    <n v="0"/>
    <n v="1"/>
    <n v="0"/>
    <s v="Karina"/>
    <s v="-"/>
    <s v="PME"/>
    <s v="PME"/>
    <s v="No"/>
    <s v="No"/>
    <s v="No"/>
    <s v="Si"/>
    <s v="No"/>
  </r>
  <r>
    <x v="2"/>
    <x v="0"/>
    <x v="1"/>
    <s v="normal"/>
    <s v="C001132737"/>
    <s v="C.SAP.MX.AA.GDH.MX-BASIS"/>
    <s v="Rodriguez Rabadan Maria de los Angeles"/>
    <d v="2017-06-08T15:00:00"/>
    <d v="2017-06-20T23:00:00"/>
    <s v="TSMX/LOREAL/ORACLE DATABASE/PROD/MULTIPLE CUSTOMER - Perform cold/hot backup and restart Windows Application services"/>
    <s v="Successful"/>
    <s v="On Time"/>
    <s v="No"/>
    <s v="Standard"/>
    <s v="Successful"/>
    <s v="On Time"/>
    <n v="1"/>
    <n v="1"/>
    <n v="0"/>
    <x v="5"/>
    <n v="0"/>
    <s v="Normal"/>
    <n v="0"/>
    <n v="0"/>
    <n v="0"/>
    <n v="0"/>
    <n v="1"/>
    <n v="0"/>
    <s v="Karina"/>
    <s v="C000479851"/>
    <s v="Basis"/>
    <s v="BASIS"/>
    <s v="No"/>
    <s v="No"/>
    <s v="No"/>
    <s v="Si"/>
    <s v="No"/>
  </r>
  <r>
    <x v="11"/>
    <x v="0"/>
    <x v="0"/>
    <s v="normal"/>
    <s v="C001141445"/>
    <s v="SE.AA.MX.SDM.LOCAL"/>
    <s v="Rivera Fernandez Julio Cesar "/>
    <d v="2017-06-19T15:30:00"/>
    <d v="2017-06-21T14:00:00"/>
    <s v="SLT | AMER | KUO | Change Ip Address for server DEQROSMQA01"/>
    <s v="Successful"/>
    <s v="On Time"/>
    <s v="No"/>
    <s v="Minor"/>
    <s v="Successful"/>
    <s v="On Time"/>
    <n v="1"/>
    <n v="1"/>
    <n v="0"/>
    <x v="5"/>
    <n v="1"/>
    <s v="SLT"/>
    <n v="0"/>
    <n v="0"/>
    <n v="0"/>
    <n v="0"/>
    <n v="1"/>
    <n v="0"/>
    <s v="Ariadna"/>
    <s v="-"/>
    <s v="SDM"/>
    <s v="ITO"/>
    <s v="No"/>
    <s v="No"/>
    <s v="No"/>
    <s v="Si"/>
    <s v="No"/>
  </r>
  <r>
    <x v="1"/>
    <x v="1"/>
    <x v="1"/>
    <s v="normal"/>
    <s v="C001142860"/>
    <s v="TS.CP.MX.SIC.WAN.VITRO"/>
    <s v="Garcia Guajardo Jesus  "/>
    <d v="2017-06-20T20:00:00"/>
    <d v="2017-06-20T22:00:00"/>
    <s v="Vitro | TSS - Alta de Permisos &lt;NAT trafico Nube Zscaler&gt; en Firewall &lt;FWVTRMX&gt; Site &lt;Lazaro Cardenas&gt; | Pre autorizado"/>
    <s v="Successful"/>
    <s v="On Time"/>
    <s v="No"/>
    <s v="Standard"/>
    <s v="Successful"/>
    <s v="On Time"/>
    <n v="1"/>
    <n v="1"/>
    <n v="0"/>
    <x v="5"/>
    <n v="0"/>
    <s v="Normal"/>
    <n v="0"/>
    <n v="0"/>
    <n v="0"/>
    <n v="0"/>
    <n v="1"/>
    <n v="0"/>
    <s v="Maria del Carmen"/>
    <s v="C000473050"/>
    <s v="WAN"/>
    <s v="TSS"/>
    <s v="No"/>
    <s v="No"/>
    <s v="No"/>
    <s v="Si"/>
    <s v="No"/>
  </r>
  <r>
    <x v="11"/>
    <x v="0"/>
    <x v="1"/>
    <s v="normal"/>
    <s v="C001144444"/>
    <s v="C.AMER.MX.LBU.WINTEL"/>
    <s v="Cassaball Camacho Maria Cristina"/>
    <d v="2017-06-20T14:00:00"/>
    <d v="2017-06-20T16:30:00"/>
    <s v="AMER | KUO | Increased of Disk Space storage 10 GB disk H | 52989611 | CASQRO03"/>
    <s v="Successful"/>
    <s v="On Time"/>
    <s v="No"/>
    <s v="Standard"/>
    <s v="Successful"/>
    <s v="On Time"/>
    <n v="1"/>
    <n v="1"/>
    <n v="0"/>
    <x v="5"/>
    <n v="0"/>
    <s v="Normal"/>
    <n v="0"/>
    <n v="0"/>
    <n v="0"/>
    <n v="0"/>
    <n v="1"/>
    <n v="0"/>
    <s v="Ariadna"/>
    <s v="C000058623"/>
    <s v="DPO Windows"/>
    <s v="ITO"/>
    <s v="No"/>
    <s v="No"/>
    <s v="No"/>
    <s v="Si"/>
    <s v="No"/>
  </r>
  <r>
    <x v="11"/>
    <x v="0"/>
    <x v="1"/>
    <s v="normal"/>
    <s v="C001144530"/>
    <s v="C.AMER.MX.LBU.WINTEL"/>
    <s v="Xaxalpa Maldonado Yancarlo"/>
    <d v="2017-06-20T15:00:00"/>
    <d v="2017-06-20T18:00:00"/>
    <s v="AMER | KUO | | Increased of Disk Space storage (E) 5 GB DEQRODMZWEB03 | 52989659 |52989670 |"/>
    <s v="Successful"/>
    <s v="On Time"/>
    <s v="No"/>
    <s v="Standard"/>
    <s v="Successful"/>
    <s v="On Time"/>
    <n v="1"/>
    <n v="1"/>
    <n v="0"/>
    <x v="5"/>
    <n v="0"/>
    <s v="Normal"/>
    <n v="0"/>
    <n v="0"/>
    <n v="0"/>
    <n v="0"/>
    <n v="1"/>
    <n v="0"/>
    <s v="Ariadna"/>
    <s v="C000058623"/>
    <s v="DPO Windows"/>
    <s v="ITO"/>
    <s v="No"/>
    <s v="No"/>
    <s v="No"/>
    <s v="Si"/>
    <s v="No"/>
  </r>
  <r>
    <x v="11"/>
    <x v="0"/>
    <x v="1"/>
    <s v="normal"/>
    <s v="C001144552"/>
    <s v="C.AMER.MX.LBU.WINTEL"/>
    <s v="Xaxalpa Maldonado Yancarlo"/>
    <d v="2017-06-20T15:00:00"/>
    <d v="2017-06-20T18:00:00"/>
    <s v="AMER | KUO | Modification of SAPs on DSI DEQRODMZWEB03| 52988132"/>
    <s v="Successful"/>
    <s v="On Time"/>
    <s v="No"/>
    <s v="Standard"/>
    <s v="Successful"/>
    <s v="On Time"/>
    <n v="1"/>
    <n v="1"/>
    <n v="0"/>
    <x v="5"/>
    <n v="0"/>
    <s v="Normal"/>
    <n v="0"/>
    <n v="0"/>
    <n v="0"/>
    <n v="0"/>
    <n v="1"/>
    <n v="0"/>
    <s v="Ariadna"/>
    <s v="C000026001"/>
    <s v="DPO Windows"/>
    <s v="ITO"/>
    <s v="No"/>
    <s v="No"/>
    <s v="No"/>
    <s v="Si"/>
    <s v="No"/>
  </r>
  <r>
    <x v="17"/>
    <x v="0"/>
    <x v="1"/>
    <s v="normal"/>
    <s v="C001125427"/>
    <s v="C.SAP.MX.AA.SAP-BASIS"/>
    <s v="Vidal Beltran Kelly"/>
    <d v="2017-06-22T07:00:00"/>
    <d v="2017-06-22T09:00:00"/>
    <s v="MEXICHEM / QAS / T01 / SAP Parameter Change_Offline / CCAB; ITO.CAB pre-approved [4EP]"/>
    <s v="Successful"/>
    <s v="On Time"/>
    <s v="No"/>
    <s v="Standard"/>
    <s v="Successful"/>
    <s v="On Time"/>
    <n v="1"/>
    <n v="1"/>
    <n v="0"/>
    <x v="5"/>
    <n v="0"/>
    <s v="Normal"/>
    <n v="0"/>
    <n v="0"/>
    <n v="0"/>
    <n v="0"/>
    <n v="1"/>
    <n v="0"/>
    <s v="Maria del Carmen"/>
    <s v="CMOD317344"/>
    <s v="Basis"/>
    <s v="BASIS"/>
    <s v="No"/>
    <s v="No"/>
    <s v="No"/>
    <s v="Si"/>
    <s v="No"/>
  </r>
  <r>
    <x v="16"/>
    <x v="0"/>
    <x v="0"/>
    <s v="normal"/>
    <s v="C001132937"/>
    <s v="C.SAP.MX.AA.GDH.MX-BASIS"/>
    <s v="Escalante Gonzalez Carlos"/>
    <d v="2017-06-22T16:00:00"/>
    <d v="2017-06-23T00:00:00"/>
    <s v="[VW-BANK] / [ SAP BASIS ] / [ DEVELOPMENT ] / [ DFS ] / [ TSMX ] - PREREQUISITES for ORACLE Upgrade 11.2.1 to 12.1 by running RUNINSTALLER CHECK"/>
    <s v="Successful"/>
    <s v="On Time"/>
    <s v="No"/>
    <s v="Minor"/>
    <s v="Successful"/>
    <s v="On Time"/>
    <n v="1"/>
    <n v="1"/>
    <n v="0"/>
    <x v="5"/>
    <n v="0"/>
    <s v="Normal"/>
    <n v="0"/>
    <n v="0"/>
    <n v="0"/>
    <n v="0"/>
    <n v="1"/>
    <n v="0"/>
    <s v="Alejandro"/>
    <s v="-"/>
    <s v="Basis"/>
    <s v="BASIS"/>
    <s v="No"/>
    <s v="No"/>
    <s v="No"/>
    <s v="Si"/>
    <s v="No"/>
  </r>
  <r>
    <x v="16"/>
    <x v="0"/>
    <x v="0"/>
    <s v="normal"/>
    <s v="C001133034"/>
    <s v="C.SAP.MX.AA.GDH.MX-BASIS"/>
    <s v="Escalante Gonzalez Carlos"/>
    <d v="2017-06-22T17:00:00"/>
    <d v="2017-06-23T00:00:00"/>
    <s v="[VW-BANK] / [ SAP BASIS ] / [ PRODUCTION ] / [ S1P ] / [ TSMX ] - PREREQUISITES for ORACLE Upgrade 11.2.1 to 12.1 by running RUNINSTALLER CHECK"/>
    <s v="Successful"/>
    <s v="On Time"/>
    <s v="No"/>
    <s v="Minor"/>
    <s v="Successful"/>
    <s v="On Time"/>
    <n v="1"/>
    <n v="1"/>
    <n v="0"/>
    <x v="5"/>
    <n v="0"/>
    <s v="Normal"/>
    <n v="0"/>
    <n v="0"/>
    <n v="0"/>
    <n v="0"/>
    <n v="1"/>
    <n v="0"/>
    <s v="Alejandro"/>
    <s v="-"/>
    <s v="Basis"/>
    <s v="BASIS"/>
    <s v="No"/>
    <s v="No"/>
    <s v="No"/>
    <s v="Si"/>
    <s v="No"/>
  </r>
  <r>
    <x v="0"/>
    <x v="0"/>
    <x v="0"/>
    <s v="normal"/>
    <s v="C001134245"/>
    <s v="C.SAP.MX.AA.GDH.MX-BASIS"/>
    <s v="Pacheco Ramirez Victor"/>
    <d v="2017-06-22T10:00:00"/>
    <d v="2017-06-22T12:00:00"/>
    <s v="HSAI /SAP-BASIS / TEST / QR1 / QUERETARO - KERNEL_Update / CCAB; ITO.CAB pre-approved [4EP]"/>
    <s v="Successful"/>
    <s v="On Time"/>
    <s v="No"/>
    <s v="Minor"/>
    <s v="Successful"/>
    <s v="On Time"/>
    <n v="1"/>
    <n v="1"/>
    <n v="0"/>
    <x v="5"/>
    <n v="0"/>
    <s v="Normal"/>
    <n v="0"/>
    <n v="0"/>
    <n v="0"/>
    <n v="0"/>
    <n v="1"/>
    <n v="0"/>
    <s v="Ariadna"/>
    <s v="CMOD317140"/>
    <s v="Basis"/>
    <s v="BASIS"/>
    <s v="No"/>
    <s v="No"/>
    <s v="No"/>
    <s v="Si"/>
    <s v="No"/>
  </r>
  <r>
    <x v="15"/>
    <x v="0"/>
    <x v="0"/>
    <s v="normal"/>
    <s v="C001134280"/>
    <s v="C.SAP.MX.AA.GDH.MX-BASIS"/>
    <s v="Pacheco Ramirez Victor"/>
    <d v="2017-06-22T22:00:00"/>
    <d v="2017-06-23T00:00:00"/>
    <s v="IMPERQUIMIA/ SAP -TSMX / PRO / CRP / - KERNEL_Update / CCAB; ITO.CAB pre-approved [4EP]"/>
    <s v="Successful"/>
    <s v="On Time"/>
    <s v="No"/>
    <s v="Minor"/>
    <s v="Successful"/>
    <s v="On Time"/>
    <n v="1"/>
    <n v="1"/>
    <n v="0"/>
    <x v="5"/>
    <n v="0"/>
    <s v="Normal"/>
    <n v="0"/>
    <n v="0"/>
    <n v="0"/>
    <n v="0"/>
    <n v="1"/>
    <n v="0"/>
    <s v="Karina"/>
    <s v="CMOD317140"/>
    <s v="Basis"/>
    <s v="BASIS"/>
    <s v="No"/>
    <s v="No"/>
    <s v="No"/>
    <s v="Si"/>
    <s v="No"/>
  </r>
  <r>
    <x v="1"/>
    <x v="0"/>
    <x v="1"/>
    <s v="normal"/>
    <s v="C001137319"/>
    <s v="C.SAP.MX.AA.SAP-BASIS"/>
    <s v="Hernandez Galindo Israel"/>
    <d v="2017-06-19T11:00:00"/>
    <d v="2017-06-21T17:00:00"/>
    <s v="VITRO | DEV | RDE | AH4HA106 | Outage=No | ECC | reorganize/drop/create table/s CCAB and CSS.CAB preapproved] - 4EP"/>
    <s v="Successful"/>
    <s v="On Time"/>
    <s v="No"/>
    <s v="Standard"/>
    <s v="Successful"/>
    <s v="On Time"/>
    <n v="1"/>
    <n v="1"/>
    <n v="0"/>
    <x v="5"/>
    <n v="0"/>
    <s v="Normal"/>
    <n v="0"/>
    <n v="0"/>
    <n v="0"/>
    <n v="0"/>
    <n v="1"/>
    <n v="0"/>
    <s v="Maria del Carmen"/>
    <s v="CMOD315167"/>
    <s v="Basis"/>
    <s v="BASIS"/>
    <s v="No"/>
    <s v="No"/>
    <s v="No"/>
    <s v="Si"/>
    <s v="No"/>
  </r>
  <r>
    <x v="17"/>
    <x v="0"/>
    <x v="1"/>
    <s v="normal"/>
    <s v="C001139018"/>
    <s v="C.SAP.MX.AA.SAP-BASIS"/>
    <s v="Vidal Beltran Kelly"/>
    <d v="2017-06-19T07:00:00"/>
    <d v="2017-06-22T09:00:00"/>
    <s v="MEXICHEM/ Desarrollos /User management - MODIFY PRE-APPROVED BY CSS.CAB (27.01.2014)/ACAB pre-approved (04.09.2014)"/>
    <s v="Successful"/>
    <s v="On Time"/>
    <s v="No"/>
    <s v="Standard"/>
    <s v="Successful"/>
    <s v="On Time"/>
    <n v="1"/>
    <n v="1"/>
    <n v="0"/>
    <x v="5"/>
    <n v="0"/>
    <s v="Normal"/>
    <n v="0"/>
    <n v="0"/>
    <n v="0"/>
    <n v="0"/>
    <n v="1"/>
    <n v="0"/>
    <s v="Maria del Carmen"/>
    <s v="CMOD310788"/>
    <s v="Basis"/>
    <s v="BASIS"/>
    <s v="No"/>
    <s v="No"/>
    <s v="No"/>
    <s v="Si"/>
    <s v="No"/>
  </r>
  <r>
    <x v="36"/>
    <x v="0"/>
    <x v="0"/>
    <s v="normal"/>
    <s v="C001140154"/>
    <s v="C.SAP.MX.AA.GDH.MX-BASIS"/>
    <s v="Hernandez Cosme Pedro"/>
    <d v="2017-06-22T15:30:00"/>
    <d v="2017-06-22T17:00:00"/>
    <s v="COMPAS/SPC/SAP Request: User creation with assignment of the roles CSS.CAB preapproved"/>
    <s v="Successful"/>
    <s v="On Time"/>
    <s v="No"/>
    <s v="Minor"/>
    <s v="Successful"/>
    <s v="On Time"/>
    <n v="1"/>
    <n v="1"/>
    <n v="0"/>
    <x v="5"/>
    <n v="0"/>
    <s v="Normal"/>
    <n v="0"/>
    <n v="0"/>
    <n v="0"/>
    <n v="0"/>
    <n v="1"/>
    <n v="0"/>
    <s v="Alejandro"/>
    <s v="CMOD310786"/>
    <s v="Basis"/>
    <s v="BASIS"/>
    <s v="No"/>
    <s v="No"/>
    <s v="No"/>
    <s v="Si"/>
    <s v="No"/>
  </r>
  <r>
    <x v="7"/>
    <x v="0"/>
    <x v="1"/>
    <s v="normal"/>
    <s v="C001140161"/>
    <s v="C.AMER.MX.LBU.WINTEL"/>
    <s v="Cassaball Camacho Maria Cristina"/>
    <d v="2017-06-21T14:00:00"/>
    <d v="2017-06-22T02:00:00"/>
    <s v="AMER |Owens | Distribution of MSFT patches for Windows Servers (DEV &amp; QAS) &lt;June 2017&gt;"/>
    <s v="Successful"/>
    <s v="On Time"/>
    <s v="No"/>
    <s v="Standard"/>
    <s v="Successful"/>
    <s v="On Time"/>
    <n v="1"/>
    <n v="1"/>
    <n v="0"/>
    <x v="5"/>
    <n v="0"/>
    <s v="Normal"/>
    <n v="0"/>
    <n v="0"/>
    <n v="0"/>
    <n v="0"/>
    <n v="1"/>
    <n v="0"/>
    <s v="Maria del Carmen"/>
    <s v="C000945110"/>
    <s v="DPO Windows"/>
    <s v="ITO"/>
    <s v="No"/>
    <s v="No"/>
    <s v="No"/>
    <s v="Si"/>
    <s v="No"/>
  </r>
  <r>
    <x v="11"/>
    <x v="0"/>
    <x v="0"/>
    <s v="normal"/>
    <s v="C001142798"/>
    <s v="C.SAP.MX.AA.GDH.MX-BASIS"/>
    <s v="Acosta Medina Marco Antonio"/>
    <d v="2017-06-22T10:00:00"/>
    <d v="2017-06-22T18:00:00"/>
    <s v="[GRUPO KUO / [ SAP TS-MX ] / [ QA ] / [QAE]- Implementation of support packages for ABAP (SPAM/SAINT) / CCAB; ITO.CAB pre-approved [4EP]"/>
    <s v="Successful"/>
    <s v="On Time"/>
    <s v="No"/>
    <s v="Minor"/>
    <s v="Successful"/>
    <s v="On Time"/>
    <n v="1"/>
    <n v="1"/>
    <n v="0"/>
    <x v="5"/>
    <n v="0"/>
    <s v="Normal"/>
    <n v="0"/>
    <n v="0"/>
    <n v="0"/>
    <n v="0"/>
    <n v="1"/>
    <n v="0"/>
    <s v="Ariadna"/>
    <s v="CMOD318037"/>
    <s v="Basis"/>
    <s v="BASIS"/>
    <s v="No"/>
    <s v="No"/>
    <s v="No"/>
    <s v="Si"/>
    <s v="No"/>
  </r>
  <r>
    <x v="19"/>
    <x v="0"/>
    <x v="1"/>
    <s v="normal"/>
    <s v="C001142898"/>
    <s v="C.SAP.MX.AA.GDH.MX-BASIS"/>
    <s v="Hernandez Cosme Pedro"/>
    <d v="2017-06-21T12:00:00"/>
    <d v="2017-06-21T17:00:00"/>
    <s v="IICA/IED,IEQ,IEP/SAP Request: User creation with assignment of the roles CSS.CAB preapproved"/>
    <s v="Successful"/>
    <s v="On Time"/>
    <s v="No"/>
    <s v="Standard"/>
    <s v="Successful"/>
    <s v="On Time"/>
    <n v="1"/>
    <n v="1"/>
    <n v="0"/>
    <x v="5"/>
    <n v="0"/>
    <s v="Normal"/>
    <n v="0"/>
    <n v="0"/>
    <n v="0"/>
    <n v="0"/>
    <n v="1"/>
    <n v="0"/>
    <s v="Karina"/>
    <s v="CMOD310786"/>
    <s v="Basis"/>
    <s v="BASIS"/>
    <s v="No"/>
    <s v="No"/>
    <s v="No"/>
    <s v="Si"/>
    <s v="No"/>
  </r>
  <r>
    <x v="3"/>
    <x v="0"/>
    <x v="0"/>
    <s v="normal"/>
    <s v="C001142917"/>
    <s v="C.SAP.MX.AA.GDH.MX-BASIS"/>
    <s v="Hernandez Cosme Pedro"/>
    <d v="2017-06-22T12:00:00"/>
    <d v="2017-06-22T17:00:00"/>
    <s v="TAURUS/D00,Q00,P00/SAP Request: User creation with assignment of the roles CSS.CAB preapproved"/>
    <s v="Successful"/>
    <s v="On Time"/>
    <s v="No"/>
    <s v="Minor"/>
    <s v="Successful"/>
    <s v="On Time"/>
    <n v="1"/>
    <n v="1"/>
    <n v="0"/>
    <x v="5"/>
    <n v="0"/>
    <s v="Normal"/>
    <n v="0"/>
    <n v="0"/>
    <n v="0"/>
    <n v="0"/>
    <n v="1"/>
    <n v="0"/>
    <s v="Karina"/>
    <s v="CMOD310786"/>
    <s v="Basis"/>
    <s v="BASIS"/>
    <s v="No"/>
    <s v="No"/>
    <s v="No"/>
    <s v="Si"/>
    <s v="No"/>
  </r>
  <r>
    <x v="10"/>
    <x v="0"/>
    <x v="1"/>
    <s v="normal"/>
    <s v="C001142923"/>
    <s v="C.SAP.MX.AA.GDH.MX-BASIS"/>
    <s v="Hernandez Cosme Pedro"/>
    <d v="2017-06-21T12:00:00"/>
    <d v="2017-06-21T17:00:00"/>
    <s v="GRUPO Q/CED,CEQ,CEP/SAP Request: User creation with assignment of the roles CSS.CAB preapproved"/>
    <s v="Successful"/>
    <s v="On Time"/>
    <s v="No"/>
    <s v="Standard"/>
    <s v="Successful"/>
    <s v="On Time"/>
    <n v="1"/>
    <n v="1"/>
    <n v="0"/>
    <x v="5"/>
    <n v="0"/>
    <s v="Normal"/>
    <n v="0"/>
    <n v="0"/>
    <n v="0"/>
    <n v="0"/>
    <n v="1"/>
    <n v="0"/>
    <s v="Karina"/>
    <s v="CMOD310786"/>
    <s v="Basis"/>
    <s v="BASIS"/>
    <s v="No"/>
    <s v="No"/>
    <s v="No"/>
    <s v="Si"/>
    <s v="No"/>
  </r>
  <r>
    <x v="36"/>
    <x v="0"/>
    <x v="0"/>
    <s v="normal"/>
    <s v="C001142946"/>
    <s v="C.SAP.MX.AA.GDH.MX-BASIS"/>
    <s v="Hernandez Cosme Pedro"/>
    <d v="2017-06-22T14:00:00"/>
    <d v="2017-06-22T17:00:00"/>
    <s v="COMPAS/SPC/SAP Request: Deletion of user/users CSS.CAB preapproved"/>
    <s v="Successful"/>
    <s v="On Time"/>
    <s v="No"/>
    <s v="Minor"/>
    <s v="Successful"/>
    <s v="On Time"/>
    <n v="1"/>
    <n v="1"/>
    <n v="0"/>
    <x v="5"/>
    <n v="0"/>
    <s v="Normal"/>
    <n v="0"/>
    <n v="0"/>
    <n v="0"/>
    <n v="0"/>
    <n v="1"/>
    <n v="0"/>
    <s v="Alejandro"/>
    <s v="CMOD310215"/>
    <s v="Basis"/>
    <s v="BASIS"/>
    <s v="No"/>
    <s v="No"/>
    <s v="No"/>
    <s v="Si"/>
    <s v="No"/>
  </r>
  <r>
    <x v="5"/>
    <x v="1"/>
    <x v="0"/>
    <s v="normal"/>
    <s v="C001142996"/>
    <s v="TS.GS.MX.SCC2.WAN.SEC"/>
    <s v="Fernandez Hernandez Israel"/>
    <d v="2017-06-21T18:00:00"/>
    <d v="2017-06-21T21:00:00"/>
    <s v="TSMX | PQIT | TSS | WAN SEC | Restringuir acceso de administración en interfaces productivas - mx-fw-tsm-ho"/>
    <s v="Successful"/>
    <s v="On Time"/>
    <s v="No"/>
    <s v="Minor"/>
    <s v="Successful"/>
    <s v="On Time"/>
    <n v="1"/>
    <n v="1"/>
    <n v="0"/>
    <x v="5"/>
    <n v="0"/>
    <s v="Normal"/>
    <n v="0"/>
    <n v="0"/>
    <n v="0"/>
    <n v="0"/>
    <n v="1"/>
    <n v="0"/>
    <s v="Karina"/>
    <s v="-"/>
    <s v="WAN"/>
    <s v="TSS"/>
    <s v="No"/>
    <s v="No"/>
    <s v="No"/>
    <s v="Si"/>
    <s v="No"/>
  </r>
  <r>
    <x v="11"/>
    <x v="0"/>
    <x v="0"/>
    <s v="normal"/>
    <s v="C001144332"/>
    <s v="C.AMER.MX.CCS.AD"/>
    <s v="Hernandez Vargas Braulio Rene"/>
    <d v="2017-06-21T15:00:00"/>
    <d v="2017-06-22T23:30:00"/>
    <s v="AMER | Multiple | Filter Modification of Policy"/>
    <s v="Successful"/>
    <s v="On Time"/>
    <s v="No"/>
    <s v="Minor"/>
    <s v="Successful"/>
    <s v="On Time"/>
    <n v="1"/>
    <n v="1"/>
    <n v="0"/>
    <x v="5"/>
    <n v="0"/>
    <s v="Normal"/>
    <n v="0"/>
    <n v="0"/>
    <n v="0"/>
    <n v="0"/>
    <n v="1"/>
    <n v="0"/>
    <s v="Ariadna"/>
    <s v="-"/>
    <s v="Active Directory"/>
    <s v="ITO"/>
    <s v="No"/>
    <s v="No"/>
    <s v="No"/>
    <s v="Si"/>
    <s v="No"/>
  </r>
  <r>
    <x v="5"/>
    <x v="2"/>
    <x v="0"/>
    <s v="normal"/>
    <s v="C001144469"/>
    <s v="DS.ISD.MX.LBU.IMPLEMENTER"/>
    <s v="Ortiz Ibarra Amilcar"/>
    <d v="2017-06-22T16:00:00"/>
    <d v="2017-06-22T20:00:00"/>
    <s v="TSMX | PME | Configuración de nueva linea telefónica para el proveedor Softek del cliente ALFA"/>
    <s v="Successful"/>
    <s v="On Time"/>
    <s v="No"/>
    <s v="Minor"/>
    <s v="Successful"/>
    <s v="On Time"/>
    <n v="1"/>
    <n v="1"/>
    <n v="0"/>
    <x v="5"/>
    <n v="0"/>
    <s v="Normal"/>
    <n v="0"/>
    <n v="0"/>
    <n v="0"/>
    <n v="0"/>
    <n v="1"/>
    <n v="0"/>
    <s v="Karina"/>
    <s v="-"/>
    <s v="PME"/>
    <s v="PME"/>
    <s v="No"/>
    <s v="No"/>
    <s v="No"/>
    <s v="Si"/>
    <s v="No"/>
  </r>
  <r>
    <x v="17"/>
    <x v="0"/>
    <x v="1"/>
    <s v="normal"/>
    <s v="C001144544"/>
    <s v="C.SAP.MX.AA.SAP-BASIS"/>
    <s v="Vidal Beltran Kelly"/>
    <d v="2017-06-22T15:00:00"/>
    <d v="2017-06-22T18:00:00"/>
    <s v="MEXICHEM / PRODUCTION SYSTEMS | / SAP Request: User deletion HPORRASD"/>
    <s v="Successful"/>
    <s v="On Time"/>
    <s v="No"/>
    <s v="Standard"/>
    <s v="Successful"/>
    <s v="On Time"/>
    <n v="1"/>
    <n v="1"/>
    <n v="0"/>
    <x v="5"/>
    <n v="0"/>
    <s v="Normal"/>
    <n v="0"/>
    <n v="0"/>
    <n v="0"/>
    <n v="0"/>
    <n v="1"/>
    <n v="0"/>
    <s v="Maria del Carmen"/>
    <s v="C000199490"/>
    <s v="Basis"/>
    <s v="BASIS"/>
    <s v="No"/>
    <s v="No"/>
    <s v="No"/>
    <s v="Si"/>
    <s v="No"/>
  </r>
  <r>
    <x v="6"/>
    <x v="0"/>
    <x v="0"/>
    <s v="normal"/>
    <s v="C001144545"/>
    <s v="SE.AA.MX.PROJECTS"/>
    <s v="Vidriales Hernandez Rosa Maria"/>
    <d v="2017-06-22T09:00:00"/>
    <d v="2017-06-22T19:00:00"/>
    <s v="DSI QRO |Network |Location | Create VLANs in Block B"/>
    <s v="Successful"/>
    <s v="On Time"/>
    <s v="No"/>
    <s v="Minor"/>
    <s v="Successful"/>
    <s v="On Time"/>
    <n v="1"/>
    <n v="1"/>
    <n v="0"/>
    <x v="5"/>
    <n v="0"/>
    <s v="Normal"/>
    <n v="0"/>
    <n v="0"/>
    <n v="0"/>
    <n v="0"/>
    <n v="1"/>
    <n v="0"/>
    <s v="Ariadna"/>
    <s v="C000353205"/>
    <s v="Proyectos"/>
    <s v="ITO"/>
    <s v="No"/>
    <s v="No"/>
    <s v="No"/>
    <s v="Si"/>
    <s v="No"/>
  </r>
  <r>
    <x v="11"/>
    <x v="0"/>
    <x v="0"/>
    <s v="normal"/>
    <s v="C001144568"/>
    <s v="C.AMER.MX.LBU.WINTEL"/>
    <s v="Pacheco Martinez Lucas"/>
    <d v="2017-06-21T15:00:00"/>
    <d v="2017-06-21T19:00:00"/>
    <s v="AMER | KUO | Install Security Updates / MS recommendation on DEMTYDBS07"/>
    <s v="Successful"/>
    <s v="On Time"/>
    <s v="No"/>
    <s v="Minor"/>
    <s v="Successful"/>
    <s v="On Time"/>
    <n v="1"/>
    <n v="1"/>
    <n v="0"/>
    <x v="5"/>
    <n v="0"/>
    <s v="Normal"/>
    <n v="0"/>
    <n v="0"/>
    <n v="0"/>
    <n v="0"/>
    <n v="1"/>
    <n v="0"/>
    <s v="Ariadna"/>
    <s v="C000464405"/>
    <s v="DPO Windows"/>
    <s v="ITO"/>
    <s v="No"/>
    <s v="No"/>
    <s v="No"/>
    <s v="Si"/>
    <s v="No"/>
  </r>
  <r>
    <x v="11"/>
    <x v="0"/>
    <x v="0"/>
    <s v="normal"/>
    <s v="C001144632"/>
    <s v="C.AMER.MX.SBO.BK.ST"/>
    <s v="Lopez Garcia Gerardo  "/>
    <d v="2017-06-22T09:00:00"/>
    <d v="2017-06-22T18:00:00"/>
    <s v="DSI | KUO | Create Volumes/Qtrees/LUNs/vFilers &lt;CARQRO03 &amp; RETAILQRO03&gt;"/>
    <s v="Successful"/>
    <s v="On Time"/>
    <s v="No"/>
    <s v="Minor"/>
    <s v="Successful"/>
    <s v="On Time"/>
    <n v="1"/>
    <n v="1"/>
    <n v="0"/>
    <x v="5"/>
    <n v="0"/>
    <s v="Normal"/>
    <n v="0"/>
    <n v="0"/>
    <n v="0"/>
    <n v="0"/>
    <n v="1"/>
    <n v="0"/>
    <s v="Ariadna"/>
    <s v="CMOD313084"/>
    <s v="Backups -Storage"/>
    <s v="ITO"/>
    <s v="No"/>
    <s v="No"/>
    <s v="No"/>
    <s v="Si"/>
    <s v="No"/>
  </r>
  <r>
    <x v="1"/>
    <x v="0"/>
    <x v="0"/>
    <s v="normal"/>
    <s v="C001146020"/>
    <s v="C.AMER.MX.SBO.BK.ST"/>
    <s v="Cazarez Patricio Rafael"/>
    <d v="2017-06-22T10:00:00"/>
    <d v="2017-06-22T17:00:00"/>
    <s v="AMER | VITRO | Reconfiguring backup Policy and Delete backup history in servers VTOLYNC02, VTOLYNC03. (Master Server of Backups WPAD01)"/>
    <s v="Successful"/>
    <s v="On Time"/>
    <s v="No"/>
    <s v="Minor"/>
    <s v="Successful"/>
    <s v="On Time"/>
    <n v="1"/>
    <n v="1"/>
    <n v="0"/>
    <x v="5"/>
    <n v="0"/>
    <s v="Normal"/>
    <n v="0"/>
    <n v="0"/>
    <n v="0"/>
    <n v="0"/>
    <n v="1"/>
    <n v="0"/>
    <s v="Maria del Carmen"/>
    <s v="-"/>
    <s v="Backups -Storage"/>
    <s v="ITO"/>
    <s v="No"/>
    <s v="No"/>
    <s v="No"/>
    <s v="Si"/>
    <s v="No"/>
  </r>
  <r>
    <x v="7"/>
    <x v="0"/>
    <x v="1"/>
    <s v="normal"/>
    <s v="C001146046"/>
    <s v="C.SAP.MX.AA.SAP-BASIS"/>
    <s v="Aguilar Galindo Hector"/>
    <d v="2017-06-21T16:00:00"/>
    <d v="2017-06-21T17:00:00"/>
    <s v="OWENS / SAP / ABAP / RQA/ gw/acl_mode/CCAB; ITO.CAB pre-approved [4EP]"/>
    <s v="Successful"/>
    <s v="On Time"/>
    <s v="No"/>
    <s v="Standard"/>
    <s v="Successful"/>
    <s v="On Time"/>
    <n v="1"/>
    <n v="1"/>
    <n v="0"/>
    <x v="5"/>
    <n v="0"/>
    <s v="Normal"/>
    <n v="0"/>
    <n v="0"/>
    <n v="0"/>
    <n v="0"/>
    <n v="1"/>
    <n v="0"/>
    <s v="Maria del Carmen"/>
    <s v="CMOD317326"/>
    <s v="Basis"/>
    <s v="BASIS"/>
    <s v="No"/>
    <s v="No"/>
    <s v="No"/>
    <s v="Si"/>
    <s v="No"/>
  </r>
  <r>
    <x v="1"/>
    <x v="1"/>
    <x v="1"/>
    <s v="normal"/>
    <s v="C001146095"/>
    <s v="TS.CP.MX.SIC.WAN.VITRO"/>
    <s v="Garcia Guajardo Jesus  "/>
    <d v="2017-06-21T19:00:00"/>
    <d v="2017-06-21T22:00:00"/>
    <s v="Vitro | TSS - Alta de Permisos &lt;NATs&gt; en Firewall &lt;Juniper/Concentrador VPN&gt;Site &lt;Houston&gt;| Pre autorizado"/>
    <s v="Successful"/>
    <s v="On Time"/>
    <s v="No"/>
    <s v="Standard"/>
    <s v="Successful"/>
    <s v="On Time"/>
    <n v="1"/>
    <n v="1"/>
    <n v="0"/>
    <x v="5"/>
    <n v="0"/>
    <s v="Normal"/>
    <n v="0"/>
    <n v="0"/>
    <n v="0"/>
    <n v="0"/>
    <n v="1"/>
    <n v="0"/>
    <s v="Maria del Carmen"/>
    <s v="C000473050"/>
    <s v="WAN"/>
    <s v="TSS"/>
    <s v="No"/>
    <s v="No"/>
    <s v="No"/>
    <s v="Si"/>
    <s v="No"/>
  </r>
  <r>
    <x v="11"/>
    <x v="0"/>
    <x v="1"/>
    <s v="normal"/>
    <s v="C001146210"/>
    <s v="C.SAP.MX.AA.GDH.MX-BASIS"/>
    <s v="Pacheco Ramirez Victor"/>
    <d v="2017-06-22T16:00:00"/>
    <d v="2017-06-22T17:00:00"/>
    <s v="Grupo KUO / SAP TS-MX / Client 000 / SAP Request:User deletion Preaprobado"/>
    <s v="Successful"/>
    <s v="On Time"/>
    <s v="No"/>
    <s v="Standard"/>
    <s v="Successful"/>
    <s v="On Time"/>
    <n v="1"/>
    <n v="1"/>
    <n v="0"/>
    <x v="5"/>
    <n v="0"/>
    <s v="Normal"/>
    <n v="0"/>
    <n v="0"/>
    <n v="0"/>
    <n v="0"/>
    <n v="1"/>
    <n v="0"/>
    <s v="Ariadna"/>
    <s v="C000750658"/>
    <s v="Basis"/>
    <s v="BASIS"/>
    <s v="No"/>
    <s v="No"/>
    <s v="No"/>
    <s v="Si"/>
    <s v="No"/>
  </r>
  <r>
    <x v="1"/>
    <x v="0"/>
    <x v="1"/>
    <s v="normal"/>
    <s v="C001147571"/>
    <s v="C.SAP.MX.AA.SAP-BASIS"/>
    <s v="Hernandez Jacinto Marco Antonio"/>
    <d v="2017-06-22T13:00:00"/>
    <d v="2017-06-22T15:00:00"/>
    <s v="Cambio Preaprobado - VITRO | AH3HA119| SAP XPD | Outage=Yes | VITRO - Support to restart the SAP XI Productive environment"/>
    <s v="Successful"/>
    <s v="On Time"/>
    <s v="No"/>
    <s v="Standard"/>
    <s v="Successful"/>
    <s v="On Time"/>
    <n v="1"/>
    <n v="1"/>
    <n v="0"/>
    <x v="5"/>
    <n v="0"/>
    <s v="Normal"/>
    <n v="0"/>
    <n v="0"/>
    <n v="0"/>
    <n v="0"/>
    <n v="1"/>
    <n v="0"/>
    <s v="Maria del Carmen"/>
    <s v="C000104039"/>
    <s v="Basis"/>
    <s v="BASIS"/>
    <s v="No"/>
    <s v="No"/>
    <s v="No"/>
    <s v="Si"/>
    <s v="No"/>
  </r>
  <r>
    <x v="1"/>
    <x v="1"/>
    <x v="1"/>
    <s v="normal"/>
    <s v="C001147574"/>
    <s v="TS.CP.MX.SIC.WAN.VITRO"/>
    <s v="Garcia Guajardo Jesus  "/>
    <d v="2017-06-22T19:00:00"/>
    <d v="2017-06-22T22:00:00"/>
    <s v="Vitro | TSS - Modificacion de registros del &lt;&lt;&lt;clarvista.com y starphireglass.com &gt;&gt;&gt; en DNS Externo (Preaprobado)"/>
    <s v="Successful"/>
    <s v="On Time"/>
    <s v="No"/>
    <s v="Standard"/>
    <s v="Successful"/>
    <s v="On Time"/>
    <n v="1"/>
    <n v="1"/>
    <n v="0"/>
    <x v="5"/>
    <n v="0"/>
    <s v="Normal"/>
    <n v="0"/>
    <n v="0"/>
    <n v="0"/>
    <n v="0"/>
    <n v="1"/>
    <n v="0"/>
    <s v="Maria del Carmen"/>
    <s v="C000189140"/>
    <s v="WAN"/>
    <s v="TSS"/>
    <s v="No"/>
    <s v="No"/>
    <s v="No"/>
    <s v="Si"/>
    <s v="No"/>
  </r>
  <r>
    <x v="13"/>
    <x v="0"/>
    <x v="0"/>
    <s v="normal"/>
    <s v="CRQ231242 RLM31751"/>
    <s v="Css-Mex.GpoModelo-Proyectos"/>
    <s v="CASTILLO CARLOS AARON / RINA MARGARITA SUAREZ "/>
    <d v="2017-06-14T13:00:00"/>
    <d v="2017-06-20T13:00:00"/>
    <s v="WO10661785 Presentar el cambio del proyecto de VDI COPEC"/>
    <s v="Successful"/>
    <s v="On Time"/>
    <s v="No"/>
    <s v="Minor"/>
    <s v="Successful"/>
    <s v="On Time"/>
    <n v="1"/>
    <n v="1"/>
    <n v="0"/>
    <x v="5"/>
    <n v="0"/>
    <s v="Normal"/>
    <n v="0"/>
    <n v="0"/>
    <n v="0"/>
    <n v="0"/>
    <n v="1"/>
    <n v="0"/>
    <s v="Fernando"/>
    <s v="-"/>
    <s v="Proyectos"/>
    <s v="ITO"/>
    <s v="No"/>
    <s v="No"/>
    <s v="No"/>
    <s v="Si"/>
    <s v="No"/>
  </r>
  <r>
    <x v="13"/>
    <x v="0"/>
    <x v="0"/>
    <s v="normal"/>
    <s v="CRQ231238"/>
    <s v="Css-Mex.GpoModelo-SAP Basis"/>
    <s v="ROSALES LARA JOSE ALVARO"/>
    <d v="2017-06-20T09:00:00"/>
    <d v="2017-06-29T17:00:00"/>
    <s v="WO10661730 Actualizar Fixpack db2 para ambientes no productivos SRM - SUS."/>
    <s v="Successful"/>
    <s v="On Time"/>
    <s v="No"/>
    <s v="Minor"/>
    <s v="Successful"/>
    <s v="On Time"/>
    <n v="1"/>
    <n v="1"/>
    <n v="0"/>
    <x v="5"/>
    <n v="0"/>
    <s v="Normal"/>
    <n v="0"/>
    <n v="0"/>
    <n v="0"/>
    <n v="0"/>
    <n v="1"/>
    <n v="0"/>
    <s v="Fernando"/>
    <s v="-"/>
    <s v="Basis"/>
    <s v="BASIS"/>
    <s v="No"/>
    <s v="No"/>
    <s v="No"/>
    <s v="Si"/>
    <s v="No"/>
  </r>
  <r>
    <x v="13"/>
    <x v="1"/>
    <x v="0"/>
    <s v="normal"/>
    <s v="CRQ232037"/>
    <s v="Tss-Mx.GpoModelo-Securidad Perimetral"/>
    <s v="LOPEZ SOSA NETTIE"/>
    <d v="2017-06-21T14:00:00"/>
    <d v="2017-06-21T17:00:00"/>
    <s v="WO10748361 Cambiar configuración del cluster VPN de active/active a active/standby"/>
    <s v="Successful"/>
    <s v="On Time"/>
    <s v="No"/>
    <s v="Minor"/>
    <s v="Successful"/>
    <s v="On Time"/>
    <n v="1"/>
    <n v="1"/>
    <n v="0"/>
    <x v="5"/>
    <n v="0"/>
    <s v="Normal"/>
    <n v="0"/>
    <n v="0"/>
    <n v="0"/>
    <n v="0"/>
    <n v="1"/>
    <n v="0"/>
    <s v="Fernando"/>
    <s v="-"/>
    <s v="WAN"/>
    <s v="TSS"/>
    <s v="No"/>
    <s v="No"/>
    <s v="No"/>
    <s v="Si"/>
    <s v="No"/>
  </r>
  <r>
    <x v="5"/>
    <x v="1"/>
    <x v="0"/>
    <s v="normal"/>
    <s v="C001122531"/>
    <s v="TS.GS.MX.SCC2.WAN.SEC"/>
    <s v="Castillo Sanchez Jose Eduardo"/>
    <d v="2017-06-22T18:00:00"/>
    <d v="2017-06-22T20:00:00"/>
    <s v="Constellation Brand | Actualización de NATs y dominio de encriptación de monitoreo para cliente CBRANDS"/>
    <s v="Successful"/>
    <s v="On Time"/>
    <s v="No"/>
    <s v="Minor"/>
    <s v="Successful"/>
    <s v="On Time"/>
    <n v="1"/>
    <n v="1"/>
    <n v="0"/>
    <x v="5"/>
    <n v="0"/>
    <s v="Normal"/>
    <n v="0"/>
    <n v="0"/>
    <n v="0"/>
    <n v="0"/>
    <n v="1"/>
    <n v="0"/>
    <s v="Karina"/>
    <s v="-"/>
    <s v="WAN"/>
    <s v="TSS"/>
    <s v="No"/>
    <s v="No"/>
    <s v="No"/>
    <s v="Si"/>
    <s v="No"/>
  </r>
  <r>
    <x v="1"/>
    <x v="1"/>
    <x v="1"/>
    <s v="normal"/>
    <s v="C001145809"/>
    <s v="TS.CP.MX.SIC.LAN.VITRO"/>
    <s v="Alvarez Mendoza Fermin"/>
    <d v="2017-06-22T13:00:00"/>
    <d v="2017-06-23T13:00:00"/>
    <s v="VITRO | Reubicacion e Instalación de Access Point Cisco en Localidad de Ecuador - Preaprobado"/>
    <s v="Successful"/>
    <s v="On Time"/>
    <s v="No"/>
    <s v="Standard"/>
    <s v="Successful"/>
    <s v="On Time"/>
    <n v="1"/>
    <n v="1"/>
    <n v="0"/>
    <x v="5"/>
    <n v="0"/>
    <s v="Normal"/>
    <n v="0"/>
    <n v="0"/>
    <n v="0"/>
    <n v="0"/>
    <n v="1"/>
    <n v="0"/>
    <s v="Maria del Carmen"/>
    <s v="C000179668"/>
    <s v="LAN"/>
    <s v="TSS"/>
    <s v="No"/>
    <s v="No"/>
    <s v="No"/>
    <s v="Si"/>
    <s v="No"/>
  </r>
  <r>
    <x v="12"/>
    <x v="0"/>
    <x v="1"/>
    <s v="normal"/>
    <s v="C001147625"/>
    <s v="C.SAP.MX.AA.GDH.MX-BASIS"/>
    <s v="Pacheco Ramirez Victor"/>
    <d v="2017-06-23T10:00:00"/>
    <d v="2017-06-23T12:00:00"/>
    <s v="[GDG] / [ SAP TS-MX] / [DES] / [BWP] / [ MX] - SNOTE / ITO.CAB pre-approved"/>
    <s v="Successful"/>
    <s v="On Time"/>
    <s v="No"/>
    <s v="Standard"/>
    <s v="Successful"/>
    <s v="On Time"/>
    <n v="1"/>
    <n v="1"/>
    <n v="0"/>
    <x v="5"/>
    <n v="0"/>
    <s v="Normal"/>
    <n v="0"/>
    <n v="0"/>
    <n v="0"/>
    <n v="0"/>
    <n v="1"/>
    <n v="0"/>
    <s v="Karina"/>
    <s v="CMOD317142"/>
    <s v="Basis"/>
    <s v="BASIS"/>
    <s v="No"/>
    <s v="No"/>
    <s v="No"/>
    <s v="Si"/>
    <s v="No"/>
  </r>
  <r>
    <x v="36"/>
    <x v="0"/>
    <x v="0"/>
    <s v="normal"/>
    <s v="C001147651"/>
    <s v="C.SAP.MX.AA.GDH.MX-BASIS"/>
    <s v="Hernandez Cosme Pedro"/>
    <d v="2017-06-23T10:00:00"/>
    <d v="2017-06-23T13:00:00"/>
    <s v="COMPAS/SPC/SAP Request: User creation with assignment of the roles CSS.CAB preapproved"/>
    <s v="Successful"/>
    <s v="On Time"/>
    <s v="No"/>
    <s v="Minor"/>
    <s v="Successful"/>
    <s v="On Time"/>
    <n v="1"/>
    <n v="1"/>
    <n v="0"/>
    <x v="5"/>
    <n v="0"/>
    <s v="Normal"/>
    <n v="0"/>
    <n v="0"/>
    <n v="0"/>
    <n v="0"/>
    <n v="1"/>
    <n v="0"/>
    <s v="Alejandro"/>
    <s v="CMOD310786"/>
    <s v="Basis"/>
    <s v="BASIS"/>
    <s v="No"/>
    <s v="No"/>
    <s v="No"/>
    <s v="Si"/>
    <s v="No"/>
  </r>
  <r>
    <x v="36"/>
    <x v="0"/>
    <x v="0"/>
    <s v="normal"/>
    <s v="C001147653"/>
    <s v="C.SAP.MX.AA.GDH.MX-BASIS"/>
    <s v="Hernandez Cosme Pedro"/>
    <d v="2017-06-23T10:00:00"/>
    <d v="2017-06-23T13:00:00"/>
    <s v="COMPAS/SPC/SAP Request: Deletion of user/users CSS.CAB preapproved"/>
    <s v="Successful"/>
    <s v="On Time"/>
    <s v="No"/>
    <s v="Minor"/>
    <s v="Successful"/>
    <s v="On Time"/>
    <n v="1"/>
    <n v="1"/>
    <n v="0"/>
    <x v="5"/>
    <n v="0"/>
    <s v="Normal"/>
    <n v="0"/>
    <n v="0"/>
    <n v="0"/>
    <n v="0"/>
    <n v="1"/>
    <n v="0"/>
    <s v="Alejandro"/>
    <s v="CMOD310215"/>
    <s v="Basis"/>
    <s v="BASIS"/>
    <s v="No"/>
    <s v="No"/>
    <s v="No"/>
    <s v="Si"/>
    <s v="No"/>
  </r>
  <r>
    <x v="1"/>
    <x v="1"/>
    <x v="1"/>
    <s v="normal"/>
    <s v="C001147659"/>
    <s v="TS.GS.MX.SCC3.WAN.SEC"/>
    <s v="Huesca Kishi Jorge  "/>
    <d v="2017-06-22T23:30:00"/>
    <d v="2017-06-23T01:30:00"/>
    <s v="Vitro | TSS - Alta/Baja/Modificación de Permisos &lt;Regla Vitro-PPG&gt; en Firewall FW-VTO-INT_1 Pre autorizado"/>
    <s v="Successful"/>
    <s v="On Time"/>
    <s v="No"/>
    <s v="Standard"/>
    <s v="Successful"/>
    <s v="On Time"/>
    <n v="1"/>
    <n v="1"/>
    <n v="0"/>
    <x v="5"/>
    <n v="0"/>
    <s v="Normal"/>
    <n v="0"/>
    <n v="0"/>
    <n v="0"/>
    <n v="0"/>
    <n v="1"/>
    <n v="0"/>
    <s v="Maria del Carmen"/>
    <s v="C000473050"/>
    <s v="WAN"/>
    <s v="TSS"/>
    <s v="No"/>
    <s v="No"/>
    <s v="No"/>
    <s v="Si"/>
    <s v="No"/>
  </r>
  <r>
    <x v="1"/>
    <x v="0"/>
    <x v="1"/>
    <s v="normal"/>
    <s v="C001148807"/>
    <s v="C.SAP.MX.AA.SAP-BASIS"/>
    <s v="Hernandez Galindo Israel"/>
    <d v="2017-06-23T10:30:00"/>
    <d v="2017-06-23T12:30:00"/>
    <s v="Cambio Preaprobado -VITRO |AH3HA169| SAP MQA | Outage=Yes | VITRO - Support to restart the SAP Portal Quality environment"/>
    <s v="Successful"/>
    <s v="On Time"/>
    <s v="No"/>
    <s v="Standard"/>
    <s v="Successful"/>
    <s v="On Time"/>
    <n v="1"/>
    <n v="1"/>
    <n v="0"/>
    <x v="5"/>
    <n v="0"/>
    <s v="Normal"/>
    <n v="0"/>
    <n v="0"/>
    <n v="0"/>
    <n v="0"/>
    <n v="1"/>
    <n v="0"/>
    <s v="Maria del Carmen"/>
    <s v="C000104039"/>
    <s v="Basis"/>
    <s v="BASIS"/>
    <s v="No"/>
    <s v="No"/>
    <s v="No"/>
    <s v="Si"/>
    <s v="No"/>
  </r>
  <r>
    <x v="12"/>
    <x v="0"/>
    <x v="1"/>
    <s v="normal"/>
    <s v="C001148932"/>
    <s v="C.SAP.MX.AA.GDH.MX-BASIS"/>
    <s v="Donge Vargas Oscar  "/>
    <d v="2017-06-23T14:00:00"/>
    <d v="2017-06-23T16:00:00"/>
    <s v="[GDG] / [ SAP TS-MX] / [DES] / [GSD] / [ MX] - SNOTE / ITO.CAB pre-approved"/>
    <s v="Successful"/>
    <s v="On Time"/>
    <s v="No"/>
    <s v="Standard"/>
    <s v="Successful"/>
    <s v="On Time"/>
    <n v="1"/>
    <n v="1"/>
    <n v="0"/>
    <x v="5"/>
    <n v="0"/>
    <s v="Normal"/>
    <n v="0"/>
    <n v="0"/>
    <n v="0"/>
    <n v="0"/>
    <n v="1"/>
    <n v="0"/>
    <s v="Karina"/>
    <s v="CMOD317142"/>
    <s v="Basis"/>
    <s v="BASIS"/>
    <s v="No"/>
    <s v="No"/>
    <s v="No"/>
    <s v="Si"/>
    <s v="No"/>
  </r>
  <r>
    <x v="12"/>
    <x v="0"/>
    <x v="1"/>
    <s v="normal"/>
    <s v="C001148934"/>
    <s v="C.SAP.MX.AA.GDH.MX-BASIS"/>
    <s v="Donge Vargas Oscar  "/>
    <d v="2017-06-23T15:00:00"/>
    <d v="2017-06-23T16:00:00"/>
    <s v="[GDG] / [ SAP TS-MX] / [TEST] / [GSQ] / [ MX] - SNOTE / ITO.CAB pre-approved"/>
    <s v="Successful"/>
    <s v="On Time"/>
    <s v="No"/>
    <s v="Standard"/>
    <s v="Successful"/>
    <s v="On Time"/>
    <n v="1"/>
    <n v="1"/>
    <n v="0"/>
    <x v="5"/>
    <n v="0"/>
    <s v="Normal"/>
    <n v="0"/>
    <n v="0"/>
    <n v="0"/>
    <n v="0"/>
    <n v="1"/>
    <n v="0"/>
    <s v="Karina"/>
    <s v="CMOD317142"/>
    <s v="Basis"/>
    <s v="BASIS"/>
    <s v="No"/>
    <s v="No"/>
    <s v="No"/>
    <s v="Si"/>
    <s v="No"/>
  </r>
  <r>
    <x v="30"/>
    <x v="1"/>
    <x v="0"/>
    <s v="normal"/>
    <s v="C001142952"/>
    <s v="SE.AA.MX.SDE.SUPPLIERS"/>
    <s v="Cabrera Lopez Arturo  "/>
    <d v="2017-06-24T08:00:00"/>
    <d v="2017-06-25T18:00:00"/>
    <s v="Walker | Implementación de redundancia"/>
    <s v="Successful"/>
    <s v="On Time"/>
    <s v="No"/>
    <s v="Minor"/>
    <s v="Successful"/>
    <s v="On Time"/>
    <n v="1"/>
    <n v="1"/>
    <n v="0"/>
    <x v="5"/>
    <n v="0"/>
    <s v="Normal"/>
    <n v="0"/>
    <n v="0"/>
    <n v="0"/>
    <n v="0"/>
    <n v="1"/>
    <n v="0"/>
    <s v="Karina"/>
    <s v="-"/>
    <s v="SDM"/>
    <s v="TSS"/>
    <s v="No"/>
    <s v="No"/>
    <s v="No"/>
    <s v="Si"/>
    <s v="No"/>
  </r>
  <r>
    <x v="16"/>
    <x v="0"/>
    <x v="0"/>
    <s v="normal"/>
    <s v="C001133016"/>
    <s v="C.SAP.MX.AA.GDH.MX-BASIS"/>
    <s v="Diego Vega Pedro"/>
    <d v="2017-06-23T17:00:00"/>
    <d v="2017-06-24T00:00:00"/>
    <s v="[VW-BANK] / [ SAP BASIS ] / [ PRODUCTION ] / [ PFS ] / [ TSMX ] - PREREQUISITES for ORACLE Upgrade 11.2.1 to 12.1 by running RUNINSTALLER CHECK"/>
    <s v="Successful"/>
    <s v="On Time"/>
    <s v="No"/>
    <s v="Minor"/>
    <s v="Successful"/>
    <s v="On Time"/>
    <n v="1"/>
    <n v="1"/>
    <n v="0"/>
    <x v="5"/>
    <n v="0"/>
    <s v="Normal"/>
    <n v="0"/>
    <n v="0"/>
    <n v="0"/>
    <n v="0"/>
    <n v="1"/>
    <n v="0"/>
    <s v="Alejandro"/>
    <s v="-"/>
    <s v="Basis"/>
    <s v="BASIS"/>
    <s v="No"/>
    <s v="No"/>
    <s v="No"/>
    <s v="Si"/>
    <s v="No"/>
  </r>
  <r>
    <x v="8"/>
    <x v="0"/>
    <x v="0"/>
    <s v="normal"/>
    <s v="C40842410"/>
    <s v="OPM ITS Support OPS VWM CHGMGR"/>
    <s v="Zacamitzin Medina Dagoberto"/>
    <d v="2017-06-23T17:30:00"/>
    <d v="2017-06-24T10:00:00"/>
    <s v="Reinicio del servidor Servido Unix pmx2sbfi (ambiente de Desarrollo)."/>
    <s v="Successful"/>
    <s v="On Time"/>
    <s v="No"/>
    <s v="Minor"/>
    <s v="Successful"/>
    <s v="On Time"/>
    <n v="1"/>
    <n v="1"/>
    <n v="0"/>
    <x v="5"/>
    <n v="0"/>
    <s v="Normal"/>
    <n v="0"/>
    <n v="0"/>
    <n v="0"/>
    <n v="0"/>
    <n v="1"/>
    <n v="0"/>
    <s v="Alejandro"/>
    <s v="CT40004594"/>
    <s v="OPM"/>
    <s v="ITO"/>
    <s v="No"/>
    <s v="No"/>
    <s v="No"/>
    <s v="Si"/>
    <s v="No"/>
  </r>
  <r>
    <x v="8"/>
    <x v="0"/>
    <x v="0"/>
    <s v="normal"/>
    <s v="C40842411"/>
    <s v="OPM ITS Support OPS VWM CHGMGR"/>
    <s v="Zacamitzin Medina Dagoberto"/>
    <d v="2017-06-22T16:00:00"/>
    <d v="2017-06-23T17:00:00"/>
    <s v="Prueba de apagado de 4 equipos SAN-Switch (obsoletos de SAN) en Data Center Puebla III"/>
    <s v="Successful"/>
    <s v="On Time"/>
    <s v="No"/>
    <s v="Minor"/>
    <s v="Successful"/>
    <s v="On Time"/>
    <n v="1"/>
    <n v="1"/>
    <n v="0"/>
    <x v="5"/>
    <n v="0"/>
    <s v="Normal"/>
    <n v="0"/>
    <n v="0"/>
    <n v="0"/>
    <n v="0"/>
    <n v="1"/>
    <n v="0"/>
    <s v="Alejandro"/>
    <s v="CT40004595"/>
    <s v="OPM"/>
    <s v="ITO"/>
    <s v="No"/>
    <s v="No"/>
    <s v="No"/>
    <s v="Si"/>
    <s v="No"/>
  </r>
  <r>
    <x v="8"/>
    <x v="0"/>
    <x v="0"/>
    <s v="normal"/>
    <s v="C40842473"/>
    <s v="OPM ITS Support OPS VWM CHGMGR"/>
    <s v="Ramirez Cuatlayo Adan Caleb"/>
    <d v="2017-06-22T16:00:00"/>
    <d v="2017-06-22T20:00:00"/>
    <s v="Borrado de servidor virtual VWMXPUSSV29P/10.148.9.180"/>
    <s v="Successful"/>
    <s v="On Time"/>
    <s v="No"/>
    <s v="Minor"/>
    <s v="Successful"/>
    <s v="On Time"/>
    <n v="1"/>
    <n v="1"/>
    <n v="0"/>
    <x v="5"/>
    <n v="0"/>
    <s v="Normal"/>
    <n v="0"/>
    <n v="0"/>
    <n v="0"/>
    <n v="0"/>
    <n v="1"/>
    <n v="0"/>
    <s v="Alejandro"/>
    <s v="CT40009204"/>
    <s v="OPM"/>
    <s v="ITO"/>
    <s v="No"/>
    <s v="No"/>
    <s v="No"/>
    <s v="Si"/>
    <s v="No"/>
  </r>
  <r>
    <x v="8"/>
    <x v="0"/>
    <x v="0"/>
    <s v="normal"/>
    <s v="C40842564"/>
    <s v="OPM ITS Support OPS VWM CHGMGR"/>
    <s v="Ramirez Cuatlayo Adan Caleb"/>
    <d v="2017-06-23T22:00:00"/>
    <d v="2017-06-24T02:00:00"/>
    <s v="Instalación del file sets en servidor DMX1TSCL /10.148.12.180 , MWH_Server /10.148.12.184 , WEB_Server/10.148.12.166, CDS_Server/10.148.12.186 y HRL_Server/10.148.12.168 "/>
    <s v="Successful"/>
    <s v="On Time"/>
    <s v="No"/>
    <s v="Minor"/>
    <s v="Successful"/>
    <s v="On Time"/>
    <n v="1"/>
    <n v="1"/>
    <n v="0"/>
    <x v="5"/>
    <n v="0"/>
    <s v="Normal"/>
    <n v="0"/>
    <n v="0"/>
    <n v="0"/>
    <n v="0"/>
    <n v="1"/>
    <n v="1"/>
    <s v="Alejandro"/>
    <s v="CT40009801"/>
    <s v="OPM"/>
    <s v="ITO"/>
    <s v="No"/>
    <s v="No"/>
    <s v="No"/>
    <s v="Si"/>
    <s v="Si"/>
  </r>
  <r>
    <x v="8"/>
    <x v="0"/>
    <x v="0"/>
    <s v="normal"/>
    <s v="C40842302"/>
    <s v="SERVERS UNIX ITS Support OPS VWM CHGMGR"/>
    <s v="Silva Romero Stephanie Viridiana"/>
    <d v="2017-06-24T21:00:00"/>
    <d v="2017-06-25T01:00:00"/>
    <s v="Change default Community Name SNMP -  CERT Vulnerabilities phase 4"/>
    <s v="Successful"/>
    <s v="On Time"/>
    <s v="No"/>
    <s v="Minor"/>
    <s v="Successful"/>
    <s v="On Time"/>
    <n v="1"/>
    <n v="1"/>
    <n v="0"/>
    <x v="5"/>
    <n v="0"/>
    <s v="Normal"/>
    <n v="0"/>
    <n v="0"/>
    <n v="0"/>
    <n v="0"/>
    <n v="1"/>
    <n v="0"/>
    <s v="Alejandro"/>
    <s v="CT40003087"/>
    <s v="Unix"/>
    <s v="ITO"/>
    <s v="No"/>
    <s v="No"/>
    <s v="No"/>
    <s v="Si"/>
    <s v="No"/>
  </r>
  <r>
    <x v="8"/>
    <x v="1"/>
    <x v="0"/>
    <s v="normal"/>
    <s v="C40837637"/>
    <s v="MIDDLEW MQSERIES ITS Support OPS VWM CHGMGR"/>
    <s v="Rodriguez Rivera Juan Jose"/>
    <d v="2017-06-25T08:00:00"/>
    <d v="2017-06-25T19:00:00"/>
    <s v="Upgrade de IOS de las controladora wireless de FIS"/>
    <s v="Successful"/>
    <s v="On Time"/>
    <s v="No"/>
    <s v="Minor"/>
    <s v="Successful"/>
    <s v="On Time"/>
    <n v="1"/>
    <n v="1"/>
    <n v="0"/>
    <x v="5"/>
    <n v="0"/>
    <s v="Normal"/>
    <n v="0"/>
    <n v="0"/>
    <n v="0"/>
    <n v="0"/>
    <n v="1"/>
    <n v="1"/>
    <s v="Alejandro"/>
    <s v="CT40004321"/>
    <s v="Middleware"/>
    <s v="TSS"/>
    <s v="No"/>
    <s v="No"/>
    <s v="No"/>
    <s v="Si"/>
    <s v="Si"/>
  </r>
  <r>
    <x v="8"/>
    <x v="1"/>
    <x v="0"/>
    <s v="normal"/>
    <s v="C40842464"/>
    <s v="TELECOM LAN ITS Support OPS VWM CHGMGR"/>
    <s v="Lopez Saavedra Ricardo"/>
    <d v="2017-06-24T19:00:00"/>
    <d v="2017-06-24T22:00:00"/>
    <s v="Homologar la comunicación Duplex entre el switch sw04I02-166.5 y los access points ap258n4-167.22 y ap263n4-167.27"/>
    <s v="Successful"/>
    <s v="On Time"/>
    <s v="No"/>
    <s v="Minor"/>
    <s v="Successful"/>
    <s v="On Time"/>
    <n v="1"/>
    <n v="1"/>
    <n v="0"/>
    <x v="5"/>
    <n v="0"/>
    <s v="Normal"/>
    <n v="0"/>
    <n v="0"/>
    <n v="0"/>
    <n v="0"/>
    <n v="1"/>
    <n v="0"/>
    <s v="Alejandro"/>
    <s v="-"/>
    <s v="LAN"/>
    <s v="TSS"/>
    <s v="No"/>
    <s v="No"/>
    <s v="No"/>
    <s v="Si"/>
    <s v="No"/>
  </r>
  <r>
    <x v="8"/>
    <x v="0"/>
    <x v="1"/>
    <s v="normal"/>
    <s v="C40834903"/>
    <s v="FACILITIES ITS Support OPS VWM CHGMGR"/>
    <s v="Hernandez Medrano Ruben"/>
    <d v="2017-06-25T08:00:00"/>
    <d v="2017-06-25T18:00:00"/>
    <s v="Mantenimiento preventivo de Sistema de deteccion de incendios."/>
    <s v="Successful"/>
    <s v="On Time"/>
    <s v="No"/>
    <s v="Standard"/>
    <s v="Successful"/>
    <s v="On Time"/>
    <n v="1"/>
    <n v="1"/>
    <n v="0"/>
    <x v="5"/>
    <n v="0"/>
    <s v="Normal"/>
    <n v="0"/>
    <n v="0"/>
    <n v="0"/>
    <n v="0"/>
    <n v="1"/>
    <n v="0"/>
    <s v="Alejandro"/>
    <s v="CT40009698"/>
    <s v="DCI"/>
    <s v="ITO"/>
    <s v="No"/>
    <s v="No"/>
    <s v="No"/>
    <s v="Si"/>
    <s v="No"/>
  </r>
  <r>
    <x v="8"/>
    <x v="0"/>
    <x v="0"/>
    <s v="normal"/>
    <s v="C40842466"/>
    <s v="Middleware Support AMS VWM CHGMGR"/>
    <s v="Padilla Espinoza Jose Antonio"/>
    <d v="2017-06-24T22:00:00"/>
    <d v="2017-06-25T09:00:00"/>
    <s v="Liberación de interfases Maximo a MQ"/>
    <s v="Successful"/>
    <s v="On Time"/>
    <s v="No"/>
    <s v="Minor"/>
    <s v="Successful"/>
    <s v="On Time"/>
    <n v="1"/>
    <n v="1"/>
    <n v="0"/>
    <x v="5"/>
    <n v="0"/>
    <s v="Normal"/>
    <n v="0"/>
    <n v="0"/>
    <n v="0"/>
    <n v="0"/>
    <n v="1"/>
    <n v="0"/>
    <s v="Alejandro"/>
    <s v="-"/>
    <s v="Middleware"/>
    <s v="ITO"/>
    <s v="No"/>
    <s v="No"/>
    <s v="No"/>
    <s v="Si"/>
    <s v="No"/>
  </r>
  <r>
    <x v="8"/>
    <x v="0"/>
    <x v="1"/>
    <s v="normal"/>
    <s v="C40842479"/>
    <s v="OPM ITS Support OPS VWM CHGMGR"/>
    <s v="Zacamitzin Medina Dagoberto"/>
    <d v="2017-06-25T08:00:00"/>
    <d v="2017-06-25T16:00:00"/>
    <s v="Reinicio de Servidores de DB NADIN,NADIN,NADCON y DDOs"/>
    <s v="Successful"/>
    <s v="On Time"/>
    <s v="No"/>
    <s v="Standard"/>
    <s v="Successful"/>
    <s v="On Time"/>
    <n v="1"/>
    <n v="1"/>
    <n v="0"/>
    <x v="5"/>
    <n v="0"/>
    <s v="Normal"/>
    <n v="0"/>
    <n v="0"/>
    <n v="0"/>
    <n v="0"/>
    <n v="1"/>
    <n v="0"/>
    <s v="Alejandro"/>
    <s v="CT40006981"/>
    <s v="OPM"/>
    <s v="ITO"/>
    <s v="No"/>
    <s v="No"/>
    <s v="No"/>
    <s v="Si"/>
    <s v="No"/>
  </r>
  <r>
    <x v="8"/>
    <x v="0"/>
    <x v="0"/>
    <s v="emergency"/>
    <s v="C40845122"/>
    <s v="SERVERS UNIX ITS Support OPS VWM CHGMGR"/>
    <s v="Silva Romero Stephanie Viridiana"/>
    <d v="2017-06-25T05:00:00"/>
    <d v="2017-06-25T21:00:00"/>
    <s v="Re-stablish cluster status PMX1SAPV - prdcidbb package"/>
    <s v="Successful"/>
    <s v="On Time"/>
    <s v="No"/>
    <s v="Minor"/>
    <s v="Successful"/>
    <s v="On Time"/>
    <n v="1"/>
    <n v="1"/>
    <n v="0"/>
    <x v="5"/>
    <n v="0"/>
    <s v="Emergency"/>
    <n v="1"/>
    <n v="0"/>
    <n v="0"/>
    <n v="0"/>
    <n v="1"/>
    <n v="0"/>
    <s v="Alejandro"/>
    <s v="CT40002746"/>
    <s v="Unix"/>
    <s v="ITO"/>
    <s v="No"/>
    <s v="No"/>
    <s v="No"/>
    <s v="Si"/>
    <s v="No"/>
  </r>
  <r>
    <x v="8"/>
    <x v="0"/>
    <x v="0"/>
    <s v="normal"/>
    <s v="C40845216"/>
    <s v="OPM ITS Support OPS VWM CHGMGR"/>
    <s v="Ramirez Cuatlayo Adan Caleb"/>
    <d v="2017-06-24T03:30:00"/>
    <d v="2017-06-24T07:30:00"/>
    <s v="Instalación del file sets en servidor MWH_Server /10.148.12.184 , WEB_Server/10.148.12.166, CDS_Server/10.148.12.186 y HRL_Server/10.148.12.168"/>
    <s v="Successful"/>
    <s v="On Time"/>
    <s v="No"/>
    <s v="Minor"/>
    <s v="Successful"/>
    <s v="On Time"/>
    <n v="1"/>
    <n v="1"/>
    <n v="0"/>
    <x v="5"/>
    <n v="0"/>
    <s v="Normal"/>
    <n v="0"/>
    <n v="0"/>
    <n v="0"/>
    <n v="0"/>
    <n v="1"/>
    <n v="0"/>
    <s v="Alejandro"/>
    <s v="CT40010530"/>
    <s v="OPM"/>
    <s v="ITO"/>
    <s v="No"/>
    <s v="No"/>
    <s v="No"/>
    <s v="Si"/>
    <s v="No"/>
  </r>
  <r>
    <x v="8"/>
    <x v="1"/>
    <x v="0"/>
    <s v="emergency"/>
    <s v="C40845474"/>
    <s v="TELECOM LAN ITS Support OPS VWM CHGMGR"/>
    <s v="Lopez Saavedra Ricardo"/>
    <d v="2017-06-26T03:30:00"/>
    <d v="2017-06-26T07:00:00"/>
    <s v="Remplazo de fuente de poder del router rt-sf-dist-tsm"/>
    <s v="Successful"/>
    <s v="On Time"/>
    <s v="No"/>
    <s v="Minor"/>
    <s v="Successful"/>
    <s v="On Time"/>
    <n v="1"/>
    <n v="1"/>
    <n v="0"/>
    <x v="5"/>
    <n v="0"/>
    <s v="Emergency"/>
    <n v="1"/>
    <n v="0"/>
    <n v="0"/>
    <n v="0"/>
    <n v="1"/>
    <n v="0"/>
    <s v="Alejandro"/>
    <s v="CT40001977"/>
    <s v="LAN"/>
    <s v="TSS"/>
    <s v="No"/>
    <s v="No"/>
    <s v="No"/>
    <s v="Si"/>
    <s v="No"/>
  </r>
  <r>
    <x v="1"/>
    <x v="0"/>
    <x v="1"/>
    <s v="normal"/>
    <s v="C001142845"/>
    <s v="C.SAP.MX.AA.SAP-BASIS"/>
    <s v="Torres Campos Gustavo Adolfo"/>
    <d v="2017-06-22T08:00:00"/>
    <d v="2017-06-24T23:30:00"/>
    <s v="VITRO | DEV | | AH4HA128 | BW | BDE | COMPONENTS PATCH INSTALATION | SAP_BW SP 18 &amp; NOTES APPLICATION"/>
    <s v="Successful"/>
    <s v="On Time"/>
    <s v="No"/>
    <s v="Standard"/>
    <s v="Successful"/>
    <s v="On Time"/>
    <n v="1"/>
    <n v="1"/>
    <n v="0"/>
    <x v="5"/>
    <n v="0"/>
    <s v="Normal"/>
    <n v="0"/>
    <n v="0"/>
    <n v="0"/>
    <n v="0"/>
    <n v="1"/>
    <n v="0"/>
    <s v="Maria del Carmen"/>
    <s v="CMOD318335"/>
    <s v="Basis"/>
    <s v="BASIS"/>
    <s v="No"/>
    <s v="No"/>
    <s v="No"/>
    <s v="Si"/>
    <s v="No"/>
  </r>
  <r>
    <x v="1"/>
    <x v="0"/>
    <x v="0"/>
    <s v="normal"/>
    <s v="C001142893"/>
    <s v="C.AMER.MX.DBA.VITRO"/>
    <s v="Castro Trejo Pedro Fernando"/>
    <d v="2017-06-25T07:00:00"/>
    <d v="2017-06-25T12:00:00"/>
    <s v="VITRO / PRD / SQL Patches / last patch version SP3 / instance: SUPERSEPCOSMOS"/>
    <s v="Successful"/>
    <s v="On Time"/>
    <s v="No"/>
    <s v="Minor"/>
    <s v="Successful"/>
    <s v="On Time"/>
    <n v="1"/>
    <n v="1"/>
    <n v="0"/>
    <x v="5"/>
    <n v="0"/>
    <s v="Normal"/>
    <n v="0"/>
    <n v="0"/>
    <n v="0"/>
    <n v="0"/>
    <n v="1"/>
    <n v="0"/>
    <s v="Maria del Carmen"/>
    <s v="-"/>
    <s v="Base de datos"/>
    <s v="ITO"/>
    <s v="No"/>
    <s v="No"/>
    <s v="No"/>
    <s v="Si"/>
    <s v="No"/>
  </r>
  <r>
    <x v="1"/>
    <x v="0"/>
    <x v="0"/>
    <s v="normal"/>
    <s v="C001142959"/>
    <s v="C.AMER.MX.LBU.WINTEL"/>
    <s v="Sanchez Alvarez Carlos"/>
    <d v="2017-06-22T14:00:00"/>
    <d v="2017-06-23T18:00:00"/>
    <s v="Amer | Multiple | Wave 4 | Upgrade Firmware and Drivers in CONTADORCOSMOS,VCORPAPPS2-2K3 y VTOM04-MXL to fix shares issue."/>
    <s v="Successful"/>
    <s v="On Time"/>
    <s v="No"/>
    <s v="Minor"/>
    <s v="Successful"/>
    <s v="On Time"/>
    <n v="1"/>
    <n v="1"/>
    <n v="0"/>
    <x v="5"/>
    <n v="0"/>
    <s v="Normal"/>
    <n v="0"/>
    <n v="0"/>
    <n v="0"/>
    <n v="0"/>
    <n v="1"/>
    <n v="0"/>
    <s v="Maria del Carmen"/>
    <s v="C000853619"/>
    <s v="DPO Windows"/>
    <s v="ITO"/>
    <s v="No"/>
    <s v="No"/>
    <s v="No"/>
    <s v="Si"/>
    <s v="No"/>
  </r>
  <r>
    <x v="1"/>
    <x v="1"/>
    <x v="1"/>
    <s v="normal"/>
    <s v="C001144463"/>
    <s v="TS.CP.MX.SIC.WAN.VITRO"/>
    <s v="Valdez Zamora Gerardo Ivan"/>
    <d v="2017-06-23T19:00:00"/>
    <d v="2017-06-23T23:00:00"/>
    <s v="Vitro | TSS - Ventana Mandatoria por parte de Alestra -Corporativo Mexico- Acompañamiento de T-Systems (Preautorizado)"/>
    <s v="Successful"/>
    <s v="On Time"/>
    <s v="No"/>
    <s v="Standard"/>
    <s v="Successful"/>
    <s v="On Time"/>
    <n v="1"/>
    <n v="1"/>
    <n v="0"/>
    <x v="5"/>
    <n v="0"/>
    <s v="Normal"/>
    <n v="0"/>
    <n v="0"/>
    <n v="0"/>
    <n v="0"/>
    <n v="1"/>
    <n v="0"/>
    <s v="Maria del Carmen"/>
    <s v="C000804922"/>
    <s v="WAN"/>
    <s v="TSS"/>
    <s v="No"/>
    <s v="No"/>
    <s v="No"/>
    <s v="Si"/>
    <s v="No"/>
  </r>
  <r>
    <x v="1"/>
    <x v="1"/>
    <x v="1"/>
    <s v="normal"/>
    <s v="C001142945"/>
    <s v="TS.CP.MX.SIC.WAN.VITRO"/>
    <s v="Garcia Guajardo Jesus  "/>
    <d v="2017-06-24T23:00:00"/>
    <d v="2017-06-25T02:00:00"/>
    <s v="Vitro | TSS - Pruebas de HA para equipos de seguridad &lt;Concentrador VPN&gt; Site &lt;Houston&gt; | Pre Autorizado"/>
    <s v="Successful"/>
    <s v="On Time"/>
    <s v="No"/>
    <s v="Standard"/>
    <s v="Successful"/>
    <s v="On Time"/>
    <n v="1"/>
    <n v="1"/>
    <n v="0"/>
    <x v="5"/>
    <n v="0"/>
    <s v="Normal"/>
    <n v="0"/>
    <n v="0"/>
    <n v="0"/>
    <n v="0"/>
    <n v="1"/>
    <n v="0"/>
    <s v="Maria del Carmen"/>
    <s v="C001125660"/>
    <s v="WAN"/>
    <s v="TSS"/>
    <s v="No"/>
    <s v="No"/>
    <s v="No"/>
    <s v="Si"/>
    <s v="No"/>
  </r>
  <r>
    <x v="1"/>
    <x v="1"/>
    <x v="1"/>
    <s v="normal"/>
    <s v="C001148945"/>
    <s v="TS.CP.MX.SIC.WAN.VITRO"/>
    <s v="Garcia Guajardo Jesus  "/>
    <d v="2017-06-23T19:00:00"/>
    <d v="2017-06-23T22:00:00"/>
    <s v="Vitro | TSS - &lt;Alta/Baja/Modificación&gt; Script PAC Proxy File Nube Zscaler | Pre Autorizado"/>
    <s v="Successful"/>
    <s v="On Time"/>
    <s v="No"/>
    <s v="Standard"/>
    <s v="Successful"/>
    <s v="On Time"/>
    <n v="1"/>
    <n v="1"/>
    <n v="0"/>
    <x v="5"/>
    <n v="0"/>
    <s v="Normal"/>
    <n v="0"/>
    <n v="0"/>
    <n v="0"/>
    <n v="0"/>
    <n v="1"/>
    <n v="0"/>
    <s v="Maria del Carmen"/>
    <s v="C000191062"/>
    <s v="WAN"/>
    <s v="TSS"/>
    <s v="No"/>
    <s v="No"/>
    <s v="No"/>
    <s v="Si"/>
    <s v="No"/>
  </r>
  <r>
    <x v="1"/>
    <x v="0"/>
    <x v="1"/>
    <s v="normal"/>
    <s v="C001137395"/>
    <s v="C.AMER.MX.SWD.VITRO"/>
    <s v="Duran Escobedo Isaac"/>
    <d v="2017-06-19T17:00:00"/>
    <d v="2017-06-23T23:00:00"/>
    <s v="AMER | VITRO | Distribution of Patches on PC &amp; Laptops June 2017 - Productive group | (Customer pre authorized)"/>
    <s v="Successful"/>
    <s v="On Time"/>
    <s v="No"/>
    <s v="Standard"/>
    <s v="Successful"/>
    <s v="On Time"/>
    <n v="1"/>
    <n v="1"/>
    <n v="0"/>
    <x v="5"/>
    <n v="0"/>
    <s v="Normal"/>
    <n v="0"/>
    <n v="0"/>
    <n v="0"/>
    <n v="0"/>
    <n v="1"/>
    <n v="0"/>
    <s v="Maria del Carmen"/>
    <s v="C000168258"/>
    <s v="Software Distribution"/>
    <s v="ITO"/>
    <s v="No"/>
    <s v="No"/>
    <s v="No"/>
    <s v="Si"/>
    <s v="No"/>
  </r>
  <r>
    <x v="5"/>
    <x v="2"/>
    <x v="0"/>
    <s v="normal"/>
    <s v="C001142873"/>
    <s v="DS.ISD.MX.LBU.IMPLEMENTER"/>
    <s v="Gandara Trujillo Jose Alberto"/>
    <d v="2017-06-23T14:00:00"/>
    <d v="2017-06-23T18:00:00"/>
    <s v="TSMX | PME | Actualización al proceso de notificación InConcert vía telefónica y por correo para apertura, notificación y escalación."/>
    <s v="Successful"/>
    <s v="On Time"/>
    <s v="No"/>
    <s v="Minor"/>
    <s v="Successful"/>
    <s v="On Time"/>
    <n v="1"/>
    <n v="1"/>
    <n v="0"/>
    <x v="5"/>
    <n v="0"/>
    <s v="Normal"/>
    <n v="0"/>
    <n v="0"/>
    <n v="0"/>
    <n v="0"/>
    <n v="1"/>
    <n v="0"/>
    <s v="Karina"/>
    <s v="-"/>
    <s v="PME"/>
    <s v="PME"/>
    <s v="No"/>
    <s v="No"/>
    <s v="No"/>
    <s v="Si"/>
    <s v="No"/>
  </r>
  <r>
    <x v="6"/>
    <x v="1"/>
    <x v="0"/>
    <s v="normal"/>
    <s v="C001144516"/>
    <s v="TS.GS.MX.SCC2.WAN.SEC"/>
    <s v="Diaz Diaz Jose Luis "/>
    <d v="2017-06-22T19:00:00"/>
    <d v="2017-06-23T22:00:00"/>
    <s v="DSI | TSS | Prueba de reconexion para NetApp clasico en DSI bloque B"/>
    <s v="Successful"/>
    <s v="On Time"/>
    <s v="No"/>
    <s v="Minor"/>
    <s v="Successful"/>
    <s v="On Time"/>
    <n v="1"/>
    <n v="1"/>
    <n v="0"/>
    <x v="5"/>
    <n v="0"/>
    <s v="Normal"/>
    <n v="0"/>
    <n v="0"/>
    <n v="0"/>
    <n v="0"/>
    <n v="1"/>
    <n v="0"/>
    <s v="Ariadna"/>
    <s v="-"/>
    <s v="WAN"/>
    <s v="TSS"/>
    <s v="No"/>
    <s v="No"/>
    <s v="No"/>
    <s v="Si"/>
    <s v="No"/>
  </r>
  <r>
    <x v="6"/>
    <x v="1"/>
    <x v="0"/>
    <s v="normal"/>
    <s v="C001137419"/>
    <s v="TS.GS.MX.SCC2.WAN.SEC"/>
    <s v="Sanchez Guevara Cesar"/>
    <d v="2017-06-24T12:00:00"/>
    <d v="2017-06-24T17:00:00"/>
    <s v="Ingreso ASA Celda B a Data Center Querétaro"/>
    <s v="Successful"/>
    <s v="On Time"/>
    <s v="No"/>
    <s v="Minor"/>
    <s v="Successful"/>
    <s v="On Time"/>
    <n v="1"/>
    <n v="1"/>
    <n v="0"/>
    <x v="5"/>
    <n v="0"/>
    <s v="Normal"/>
    <n v="0"/>
    <n v="0"/>
    <n v="0"/>
    <n v="0"/>
    <n v="1"/>
    <n v="0"/>
    <s v="Ariadna"/>
    <s v="-"/>
    <s v="WAN"/>
    <s v="TSS"/>
    <s v="No"/>
    <s v="No"/>
    <s v="No"/>
    <s v="Si"/>
    <s v="No"/>
  </r>
  <r>
    <x v="5"/>
    <x v="1"/>
    <x v="0"/>
    <s v="normal"/>
    <s v="C001081414"/>
    <s v="TS.GS.MX.SCC1.LAN"/>
    <s v="De jesus Hernandez Emilio  "/>
    <d v="2017-06-23T16:00:00"/>
    <d v="2017-06-23T22:00:00"/>
    <s v="Admin_LAN | Validacion Actuzliacion de IOS switch sw-admlan-mgmt-mcustomer-1"/>
    <s v="Successful"/>
    <s v="On Time"/>
    <s v="No"/>
    <s v="Minor"/>
    <s v="Successful"/>
    <s v="On Time"/>
    <n v="1"/>
    <n v="1"/>
    <n v="0"/>
    <x v="5"/>
    <n v="0"/>
    <s v="Normal"/>
    <n v="0"/>
    <n v="0"/>
    <n v="0"/>
    <n v="0"/>
    <n v="1"/>
    <n v="0"/>
    <s v="Karina"/>
    <s v="-"/>
    <s v="LAN"/>
    <s v="TSS"/>
    <s v="No"/>
    <s v="No"/>
    <s v="No"/>
    <s v="Si"/>
    <s v="No"/>
  </r>
  <r>
    <x v="5"/>
    <x v="1"/>
    <x v="0"/>
    <s v="normal"/>
    <s v="C001142974"/>
    <s v="SE.AA.MX.SDE.SUPPLIERS"/>
    <s v="Cabrera Lopez Arturo  "/>
    <d v="2017-06-25T12:00:00"/>
    <d v="2017-06-25T20:00:00"/>
    <s v="Seguimiento a cableado NIC 1A"/>
    <s v="Successful"/>
    <s v="On Time"/>
    <s v="No"/>
    <s v="Minor"/>
    <s v="Successful"/>
    <s v="On Time"/>
    <n v="1"/>
    <n v="1"/>
    <n v="0"/>
    <x v="5"/>
    <n v="0"/>
    <s v="Normal"/>
    <n v="0"/>
    <n v="0"/>
    <n v="0"/>
    <n v="0"/>
    <n v="1"/>
    <n v="0"/>
    <s v="Karina"/>
    <s v="C000770029"/>
    <s v="SDM"/>
    <s v="TSS"/>
    <s v="No"/>
    <s v="No"/>
    <s v="No"/>
    <s v="Si"/>
    <s v="No"/>
  </r>
  <r>
    <x v="5"/>
    <x v="0"/>
    <x v="0"/>
    <s v="normal"/>
    <s v="C001144500"/>
    <s v="C.AMER.MX.DCO.DCI"/>
    <s v="Cid Martinez Manuel"/>
    <d v="2017-06-25T01:00:00"/>
    <d v="2017-06-25T08:00:00"/>
    <s v="TSMX | DCI | POWER SUPPLY CHANGE OF EQUIPMENT WITHOUT ELECTRICAL REDUNDANCY"/>
    <s v="Successful"/>
    <s v="On Time"/>
    <s v="No"/>
    <s v="Minor"/>
    <s v="Successful"/>
    <s v="On Time"/>
    <n v="1"/>
    <n v="1"/>
    <n v="0"/>
    <x v="5"/>
    <n v="0"/>
    <s v="Normal"/>
    <n v="0"/>
    <n v="0"/>
    <n v="0"/>
    <n v="1"/>
    <n v="1"/>
    <n v="0"/>
    <s v="Karina"/>
    <s v="-"/>
    <s v="DCI"/>
    <s v="ITO"/>
    <s v="No"/>
    <s v="No"/>
    <s v="Si"/>
    <s v="Si"/>
    <s v="No"/>
  </r>
  <r>
    <x v="5"/>
    <x v="0"/>
    <x v="0"/>
    <s v="normal"/>
    <s v="C001144682"/>
    <s v="SE.AA.MX.PROJECTS"/>
    <s v="Vidriales Hernandez Rosa Maria"/>
    <d v="2017-06-22T08:00:00"/>
    <d v="2017-06-23T20:00:00"/>
    <s v="TEST | Migration test VM from DSI Block A to Block B"/>
    <s v="Successful"/>
    <s v="On Time"/>
    <s v="No"/>
    <s v="Minor"/>
    <s v="Successful"/>
    <s v="On Time"/>
    <n v="1"/>
    <n v="1"/>
    <n v="0"/>
    <x v="5"/>
    <n v="0"/>
    <s v="Normal"/>
    <n v="0"/>
    <n v="0"/>
    <n v="0"/>
    <n v="0"/>
    <n v="1"/>
    <n v="0"/>
    <s v="Maria del Carmen"/>
    <s v="-"/>
    <s v="Proyectos"/>
    <s v="ITO"/>
    <s v="No"/>
    <s v="No"/>
    <s v="No"/>
    <s v="Si"/>
    <s v="No"/>
  </r>
  <r>
    <x v="6"/>
    <x v="0"/>
    <x v="0"/>
    <s v="normal"/>
    <s v="C001148944"/>
    <s v="C.DPS.HU.DCO.DSI.LR-ESX"/>
    <s v="Miszti Lajos"/>
    <d v="2017-06-24T17:00:00"/>
    <d v="2017-06-24T18:00:00"/>
    <s v="T-SYSTEMS MEXICO | SHDQRO | SHDQROAEH20 | Create and migrate ESX logging to dedicated scratch datastore + Change Vmkernel subnet maks of vmkernel IPs to /24"/>
    <s v="Successful"/>
    <s v="On Time"/>
    <s v="No"/>
    <s v="Minor"/>
    <s v="Successful"/>
    <s v="On Time"/>
    <n v="1"/>
    <n v="1"/>
    <n v="0"/>
    <x v="5"/>
    <n v="0"/>
    <s v="Normal"/>
    <n v="0"/>
    <n v="0"/>
    <n v="0"/>
    <n v="0"/>
    <n v="1"/>
    <n v="0"/>
    <s v="Ariadna"/>
    <s v="-"/>
    <s v="DSI"/>
    <s v="ITO"/>
    <s v="No"/>
    <s v="No"/>
    <s v="No"/>
    <s v="Si"/>
    <s v="No"/>
  </r>
  <r>
    <x v="3"/>
    <x v="0"/>
    <x v="1"/>
    <s v="normal"/>
    <s v="C001148746"/>
    <s v="C.SAP.MX.AA.GDH.MX-BASIS"/>
    <s v="Hernandez Cosme Pedro"/>
    <d v="2017-06-23T12:00:00"/>
    <d v="2017-06-23T17:00:00"/>
    <s v="TAURUS/D00,Q00,P00/SAP Request: User creation with assignment of the roles CSS.CAB preapproved"/>
    <s v="Successful"/>
    <s v="On Time"/>
    <s v="No"/>
    <s v="Standard"/>
    <s v="Successful"/>
    <s v="On Time"/>
    <n v="1"/>
    <n v="1"/>
    <n v="0"/>
    <x v="5"/>
    <n v="0"/>
    <s v="Normal"/>
    <n v="0"/>
    <n v="0"/>
    <n v="0"/>
    <n v="0"/>
    <n v="1"/>
    <n v="0"/>
    <s v="Karina"/>
    <s v="CMOD310786"/>
    <s v="Basis"/>
    <s v="BASIS"/>
    <s v="No"/>
    <s v="No"/>
    <s v="No"/>
    <s v="Si"/>
    <s v="No"/>
  </r>
  <r>
    <x v="7"/>
    <x v="0"/>
    <x v="1"/>
    <s v="normal"/>
    <s v="C001140148"/>
    <s v="C.AMER.MX.LBU.WINTEL"/>
    <s v="Cassaball Camacho Maria Cristina"/>
    <d v="2017-06-23T08:00:00"/>
    <d v="2017-06-25T12:00:00"/>
    <s v="AMER |Owens | Distribution of MSFT patches for Windows Servers (PRD) &lt;June-2017&gt;"/>
    <s v="Successful"/>
    <s v="On Time"/>
    <s v="No"/>
    <s v="Standard"/>
    <s v="Successful"/>
    <s v="On Time"/>
    <n v="1"/>
    <n v="1"/>
    <n v="0"/>
    <x v="5"/>
    <n v="0"/>
    <s v="Normal"/>
    <n v="0"/>
    <n v="0"/>
    <n v="0"/>
    <n v="0"/>
    <n v="1"/>
    <n v="0"/>
    <s v="Maria del Carmen"/>
    <s v="C000945095"/>
    <s v="DPO Windows"/>
    <s v="ITO"/>
    <s v="No"/>
    <s v="No"/>
    <s v="No"/>
    <s v="Si"/>
    <s v="No"/>
  </r>
  <r>
    <x v="17"/>
    <x v="0"/>
    <x v="1"/>
    <s v="normal"/>
    <s v="C001131234"/>
    <s v="C.SAP.MX.AA.SAP-BASIS"/>
    <s v="Diego Vega Pedro"/>
    <d v="2017-06-25T03:30:00"/>
    <d v="2017-06-25T14:00:00"/>
    <s v="[MEXICHEM] / [ SAP BASIS ] / [ PRODUCTION ] / [ GRP ] / [ TSMX ] - KERNEL_Update / CCAB; ITO.CAB pre-approved [4EP]"/>
    <s v="Successful"/>
    <s v="On Time"/>
    <s v="No"/>
    <s v="Standard"/>
    <s v="Successful"/>
    <s v="On Time"/>
    <n v="1"/>
    <n v="1"/>
    <n v="0"/>
    <x v="5"/>
    <n v="0"/>
    <s v="Normal"/>
    <n v="0"/>
    <n v="0"/>
    <n v="0"/>
    <n v="0"/>
    <n v="1"/>
    <n v="0"/>
    <s v="Maria del Carmen"/>
    <s v="CMOD317140"/>
    <s v="Basis"/>
    <s v="BASIS"/>
    <s v="No"/>
    <s v="No"/>
    <s v="No"/>
    <s v="Si"/>
    <s v="No"/>
  </r>
  <r>
    <x v="17"/>
    <x v="0"/>
    <x v="1"/>
    <s v="normal"/>
    <s v="C001146076"/>
    <s v="C.SAP.MX.AA.SAP-BASIS"/>
    <s v="Diego Vega Pedro"/>
    <d v="2017-06-26T07:00:00"/>
    <d v="2017-06-26T09:00:00"/>
    <s v="[MEXICHEM] / [ SAP - BASIS ] / [ DEVELOPMENT ] / [ CRD ] / [ TSMX ] - SAP Parameter Change_Offline /CCAB; ITO.CAB pre-approved [4EP]"/>
    <s v="Successful"/>
    <s v="On Time"/>
    <s v="No"/>
    <s v="Standard"/>
    <s v="Successful"/>
    <s v="On Time"/>
    <n v="1"/>
    <n v="1"/>
    <n v="0"/>
    <x v="5"/>
    <n v="0"/>
    <s v="Normal"/>
    <n v="0"/>
    <n v="0"/>
    <n v="0"/>
    <n v="0"/>
    <n v="1"/>
    <n v="0"/>
    <s v="Maria del Carmen"/>
    <s v="CMOD317344"/>
    <s v="Basis"/>
    <s v="BASIS"/>
    <s v="No"/>
    <s v="No"/>
    <s v="No"/>
    <s v="Si"/>
    <s v="No"/>
  </r>
  <r>
    <x v="39"/>
    <x v="1"/>
    <x v="0"/>
    <s v="normal"/>
    <s v="C001142972"/>
    <s v="SE.AA.MX.SDE.SUPPLIERS"/>
    <s v="Cabrera Lopez Arturo  "/>
    <d v="2017-06-22T08:00:00"/>
    <d v="2017-06-24T18:00:00"/>
    <s v="Acompañamiento y Configuración de Redundancia aérea entre TSMX y Proveedor JIT (LEAR) (antena 900Mhz)"/>
    <s v="Successful"/>
    <s v="On Time"/>
    <s v="No"/>
    <s v="Minor"/>
    <s v="Successful"/>
    <s v="On Time"/>
    <n v="1"/>
    <n v="1"/>
    <n v="0"/>
    <x v="5"/>
    <n v="0"/>
    <s v="Normal"/>
    <n v="0"/>
    <n v="0"/>
    <n v="0"/>
    <n v="0"/>
    <n v="1"/>
    <n v="0"/>
    <s v="Karina"/>
    <s v="-"/>
    <s v="SDM"/>
    <s v="TSS"/>
    <s v="No"/>
    <s v="No"/>
    <s v="No"/>
    <s v="Si"/>
    <s v="No"/>
  </r>
  <r>
    <x v="15"/>
    <x v="0"/>
    <x v="1"/>
    <s v="normal"/>
    <s v="C001134267"/>
    <s v="C.SAP.MX.AA.GDH.MX-BASIS"/>
    <s v="Pacheco Ramirez Victor"/>
    <d v="2017-06-24T15:00:00"/>
    <d v="2017-06-24T17:00:00"/>
    <s v="IMPERQUIMIA/ SAP -TSMX / PRO / ERP / - KERNEL_Update / CCAB; ITO.CAB pre-approved [4EP]"/>
    <s v="Successful"/>
    <s v="On Time"/>
    <s v="No"/>
    <s v="Standard"/>
    <s v="Successful"/>
    <s v="On Time"/>
    <n v="1"/>
    <n v="1"/>
    <n v="0"/>
    <x v="5"/>
    <n v="0"/>
    <s v="Normal"/>
    <n v="0"/>
    <n v="0"/>
    <n v="0"/>
    <n v="0"/>
    <n v="1"/>
    <n v="0"/>
    <s v="Karina"/>
    <s v="CMOD317140"/>
    <s v="Basis"/>
    <s v="BASIS"/>
    <s v="No"/>
    <s v="No"/>
    <s v="No"/>
    <s v="Si"/>
    <s v="No"/>
  </r>
  <r>
    <x v="9"/>
    <x v="0"/>
    <x v="0"/>
    <s v="normal"/>
    <s v="C001146089"/>
    <s v="SE.AA.MX.SDM.LOCAL"/>
    <s v="Gasca Gonzalez Lilia Miriam"/>
    <d v="2017-06-23T12:00:00"/>
    <d v="2017-06-23T17:00:00"/>
    <s v="SLT| AMER | CMABC | AD | Movement of users HABC"/>
    <s v="Successful"/>
    <s v="On Time"/>
    <s v="No"/>
    <s v="Minor"/>
    <s v="Successful"/>
    <s v="On Time"/>
    <n v="1"/>
    <n v="1"/>
    <n v="0"/>
    <x v="5"/>
    <n v="1"/>
    <s v="SLT"/>
    <n v="0"/>
    <n v="0"/>
    <n v="0"/>
    <n v="0"/>
    <n v="1"/>
    <n v="0"/>
    <s v="Karina"/>
    <s v="-"/>
    <s v="SDM"/>
    <s v="ITO"/>
    <s v="No"/>
    <s v="No"/>
    <s v="No"/>
    <s v="Si"/>
    <s v="No"/>
  </r>
  <r>
    <x v="13"/>
    <x v="0"/>
    <x v="0"/>
    <s v="normal"/>
    <s v="CRQ230647"/>
    <s v="Css-Mex.GpoModelo-Backup"/>
    <s v="ESTRADA GARCIA PAOLA"/>
    <d v="2017-05-24T12:00:00"/>
    <d v="2017-06-26T17:00:00"/>
    <s v="WO10529759 Realizar la actualización de la aplicación SnapDrive a la versión 7.1.3"/>
    <s v="Successful"/>
    <s v="On Time"/>
    <s v="No"/>
    <s v="Minor"/>
    <s v="Successful"/>
    <s v="On Time"/>
    <n v="1"/>
    <n v="1"/>
    <n v="0"/>
    <x v="5"/>
    <n v="0"/>
    <s v="Normal"/>
    <n v="0"/>
    <n v="0"/>
    <n v="0"/>
    <n v="0"/>
    <n v="1"/>
    <n v="0"/>
    <s v="Fernando"/>
    <s v="-"/>
    <s v="Backups -Storage"/>
    <s v="ITO"/>
    <s v="No"/>
    <s v="No"/>
    <s v="No"/>
    <s v="Si"/>
    <s v="No"/>
  </r>
  <r>
    <x v="13"/>
    <x v="0"/>
    <x v="0"/>
    <s v="normal"/>
    <s v="CRQ231218"/>
    <s v="Css-Mex.GpoModelo-Admon-Windows"/>
    <s v="GUERRA ROMAN OCTAVIO ADRIAN"/>
    <d v="2017-06-19T12:00:00"/>
    <d v="2017-06-23T18:00:00"/>
    <s v="WO10624458 Instalacion de security updates windows server 2008 y reinicios de winodws server 2003 (DEV y QA)."/>
    <s v="Successful"/>
    <s v="On Time"/>
    <s v="No"/>
    <s v="Minor"/>
    <s v="Successful"/>
    <s v="On Time"/>
    <n v="1"/>
    <n v="1"/>
    <n v="0"/>
    <x v="5"/>
    <n v="0"/>
    <s v="Normal"/>
    <n v="0"/>
    <n v="0"/>
    <n v="0"/>
    <n v="0"/>
    <n v="1"/>
    <n v="0"/>
    <s v="Fernando"/>
    <s v="-"/>
    <s v="DPO Windows"/>
    <s v="ITO"/>
    <s v="No"/>
    <s v="No"/>
    <s v="No"/>
    <s v="Si"/>
    <s v="No"/>
  </r>
  <r>
    <x v="13"/>
    <x v="0"/>
    <x v="1"/>
    <s v="normal"/>
    <s v="CRQ231902"/>
    <s v="Css-Mex.GpoModelo-Proyectos"/>
    <s v="ROMERO RODRIGUEZ ROGER EDUARDO"/>
    <d v="2017-06-21T10:00:00"/>
    <d v="2017-06-24T22:00:00"/>
    <s v="WO10715328 Creación de 2 servidor para Proyectos (DRP ADDM)"/>
    <s v="Successful"/>
    <s v="On Time"/>
    <s v="No"/>
    <s v="Standard"/>
    <s v="Successful"/>
    <s v="On Time"/>
    <n v="1"/>
    <n v="1"/>
    <n v="0"/>
    <x v="5"/>
    <n v="0"/>
    <s v="Normal"/>
    <n v="0"/>
    <n v="0"/>
    <n v="0"/>
    <n v="0"/>
    <n v="1"/>
    <n v="0"/>
    <s v="Fernando"/>
    <s v="-"/>
    <s v="Proyectos"/>
    <s v="ITO"/>
    <s v="No"/>
    <s v="No"/>
    <s v="No"/>
    <s v="Si"/>
    <s v="No"/>
  </r>
  <r>
    <x v="13"/>
    <x v="0"/>
    <x v="0"/>
    <s v="normal"/>
    <s v="CRQ101313 RLM32122"/>
    <s v="Css-Mex.GpoModelo-Proyectos"/>
    <s v="IBAÑEZ ALCOCER ALEJANDRA"/>
    <d v="2017-06-21T11:00:00"/>
    <d v="2017-06-21T15:25:00"/>
    <s v="WO10745107 Pruebas de ejecución de respaldos Networker "/>
    <s v="Successful"/>
    <s v="On Time"/>
    <s v="No"/>
    <s v="Minor"/>
    <s v="Successful"/>
    <s v="On Time"/>
    <n v="1"/>
    <n v="1"/>
    <n v="0"/>
    <x v="5"/>
    <n v="0"/>
    <s v="Normal"/>
    <n v="0"/>
    <n v="0"/>
    <n v="0"/>
    <n v="0"/>
    <n v="1"/>
    <n v="0"/>
    <s v="Fernando"/>
    <s v="-"/>
    <s v="Proyectos"/>
    <s v="ITO"/>
    <s v="No"/>
    <s v="No"/>
    <s v="No"/>
    <s v="Si"/>
    <s v="No"/>
  </r>
  <r>
    <x v="13"/>
    <x v="0"/>
    <x v="0"/>
    <s v="normal"/>
    <s v="CRQ231578"/>
    <s v="Css-Mex.GpoModelo-Admon-DBA"/>
    <s v="BASTIDA RENTERIA ROBERTO CARLOS"/>
    <d v="2017-06-23T12:00:00"/>
    <d v="2017-06-26T18:00:00"/>
    <s v="WO10642032  Creacion y Liberación de DB en Desa KDB_xwiki"/>
    <s v="Successful"/>
    <s v="On Time"/>
    <s v="No"/>
    <s v="Minor"/>
    <s v="Successful"/>
    <s v="On Time"/>
    <n v="1"/>
    <n v="1"/>
    <n v="0"/>
    <x v="5"/>
    <n v="0"/>
    <s v="Normal"/>
    <n v="0"/>
    <n v="0"/>
    <n v="0"/>
    <n v="0"/>
    <n v="1"/>
    <n v="0"/>
    <s v="Fernando"/>
    <s v="-"/>
    <s v="Base de datos"/>
    <s v="ITO"/>
    <s v="No"/>
    <s v="No"/>
    <s v="No"/>
    <s v="Si"/>
    <s v="No"/>
  </r>
  <r>
    <x v="13"/>
    <x v="0"/>
    <x v="0"/>
    <s v="normal"/>
    <s v="CRQ224806 RLM31818"/>
    <s v="Css-Mex.GpoModelo-Proyectos"/>
    <s v="BELTRAN GUZMAN EDITH LILIANA"/>
    <d v="2017-06-24T23:00:00"/>
    <d v="2017-06-26T18:00:00"/>
    <s v="WO7551991 Desinstalación de la herramienta de Deep Security e instalación de Cylance y Crowdstrike"/>
    <s v="Successful"/>
    <s v="On Time"/>
    <s v="No"/>
    <s v="Minor"/>
    <s v="Successful"/>
    <s v="On Time"/>
    <n v="1"/>
    <n v="1"/>
    <n v="0"/>
    <x v="5"/>
    <n v="0"/>
    <s v="Normal"/>
    <n v="0"/>
    <n v="0"/>
    <n v="0"/>
    <n v="0"/>
    <n v="1"/>
    <n v="0"/>
    <s v="Fernando"/>
    <s v="-"/>
    <s v="Proyectos"/>
    <s v="ITO"/>
    <s v="No"/>
    <s v="No"/>
    <s v="No"/>
    <s v="Si"/>
    <s v="No"/>
  </r>
  <r>
    <x v="13"/>
    <x v="0"/>
    <x v="0"/>
    <s v="normal"/>
    <s v="CRQ231591"/>
    <s v="Css-Mex.GpoModelo-SAP Basis"/>
    <s v="QUINTANA MENESES JUDITH ANDREA"/>
    <d v="2017-06-25T10:00:00"/>
    <d v="2017-06-25T13:00:00"/>
    <s v="WO10715078 Mitigar vulnerabilidades en W3P y ECC 000"/>
    <s v="Successful"/>
    <s v="On Time"/>
    <s v="No"/>
    <s v="Minor"/>
    <s v="Successful"/>
    <s v="On Time"/>
    <n v="1"/>
    <n v="1"/>
    <n v="0"/>
    <x v="5"/>
    <n v="0"/>
    <s v="Normal"/>
    <n v="0"/>
    <n v="0"/>
    <n v="0"/>
    <n v="0"/>
    <n v="1"/>
    <n v="0"/>
    <s v="Fernando"/>
    <s v="-"/>
    <s v="Basis"/>
    <s v="BASIS"/>
    <s v="No"/>
    <s v="No"/>
    <s v="No"/>
    <s v="Si"/>
    <s v="No"/>
  </r>
  <r>
    <x v="13"/>
    <x v="1"/>
    <x v="1"/>
    <s v="normal"/>
    <s v="CRQ230302"/>
    <s v="Tss-Mx.GpoModelo-Wan"/>
    <s v="LUNA VALVERDE DIEGO"/>
    <d v="2017-05-22T09:00:00"/>
    <d v="2017-06-23T18:00:00"/>
    <s v="WO15519011 Cambio/Actualización de CIs para CMDB"/>
    <s v="Successful"/>
    <s v="On Time"/>
    <s v="No"/>
    <s v="Standard"/>
    <s v="Successful"/>
    <s v="On Time"/>
    <n v="1"/>
    <n v="1"/>
    <n v="0"/>
    <x v="5"/>
    <n v="0"/>
    <s v="Normal"/>
    <n v="0"/>
    <n v="0"/>
    <n v="0"/>
    <n v="0"/>
    <n v="1"/>
    <n v="0"/>
    <s v="Fernando"/>
    <s v="-"/>
    <s v="WAN"/>
    <s v="TSS"/>
    <s v="No"/>
    <s v="No"/>
    <s v="No"/>
    <s v="Si"/>
    <s v="No"/>
  </r>
  <r>
    <x v="11"/>
    <x v="0"/>
    <x v="0"/>
    <s v="normal"/>
    <s v="C001137458"/>
    <s v="C.SAP.MX.AA.GDH.MX-BASIS"/>
    <s v="Flores Cuatzo Antonio  "/>
    <d v="2017-06-22T09:00:00"/>
    <d v="2017-06-23T17:00:00"/>
    <s v="[Grupo KUO] / [ SAP -MX ] / [ QA ] / [ QA8 ] - Implementation of support packages for ABAP (SPAM/SAINT) / CCAB; ITO.CAB pre-approved [4EP]"/>
    <s v="Successful"/>
    <s v="On Time"/>
    <s v="No"/>
    <s v="Minor"/>
    <s v="Successful"/>
    <s v="On Time"/>
    <n v="1"/>
    <n v="1"/>
    <n v="0"/>
    <x v="5"/>
    <n v="0"/>
    <s v="Normal"/>
    <n v="0"/>
    <n v="0"/>
    <n v="0"/>
    <n v="0"/>
    <n v="1"/>
    <n v="0"/>
    <s v="Ariadna"/>
    <s v="CMOD318037"/>
    <s v="Basis"/>
    <s v="BASIS"/>
    <s v="No"/>
    <s v="No"/>
    <s v="No"/>
    <s v="Si"/>
    <s v="No"/>
  </r>
  <r>
    <x v="11"/>
    <x v="0"/>
    <x v="1"/>
    <s v="normal"/>
    <s v="C001147581"/>
    <s v="C.SAP.MX.AA.GDH.MX-BASIS"/>
    <s v="Acosta Medina Marco Antonio"/>
    <d v="2017-06-23T10:00:00"/>
    <d v="2017-06-23T18:00:00"/>
    <s v="[GRUPO KUO / [ SAP TS-MX ] / [ QA ] / [ PIQ ] / - TRANSPORT / ITO.CAB pre-approved"/>
    <s v="Successful"/>
    <s v="On Time"/>
    <s v="No"/>
    <s v="Standard"/>
    <s v="Successful"/>
    <s v="On Time"/>
    <n v="1"/>
    <n v="1"/>
    <n v="0"/>
    <x v="5"/>
    <n v="0"/>
    <s v="Normal"/>
    <n v="0"/>
    <n v="0"/>
    <n v="0"/>
    <n v="0"/>
    <n v="1"/>
    <n v="0"/>
    <s v="Ariadna"/>
    <s v="CMOD317333"/>
    <s v="Basis"/>
    <s v="BASIS"/>
    <s v="No"/>
    <s v="No"/>
    <s v="No"/>
    <s v="Si"/>
    <s v="No"/>
  </r>
  <r>
    <x v="11"/>
    <x v="0"/>
    <x v="1"/>
    <s v="normal"/>
    <s v="C001147587"/>
    <s v="C.SAP.MX.AA.GDH.MX-BASIS"/>
    <s v="Acosta Medina Marco Antonio"/>
    <d v="2017-06-23T10:00:00"/>
    <d v="2017-06-23T18:00:00"/>
    <s v="[GRUPO KUO / [ SAP TS-MX ] / [ QA ] / [QAD]- Implementation of support packages for ABAP (SPAM/SAINT) / CCAB; ITO.CAB pre-approved [4EP]"/>
    <s v="Successful"/>
    <s v="On Time"/>
    <s v="No"/>
    <s v="Standard"/>
    <s v="Successful"/>
    <s v="On Time"/>
    <n v="1"/>
    <n v="1"/>
    <n v="0"/>
    <x v="5"/>
    <n v="0"/>
    <s v="Normal"/>
    <n v="0"/>
    <n v="0"/>
    <n v="0"/>
    <n v="0"/>
    <n v="1"/>
    <n v="0"/>
    <s v="Ariadna"/>
    <s v="CMOD318037"/>
    <s v="Basis"/>
    <s v="BASIS"/>
    <s v="No"/>
    <s v="No"/>
    <s v="No"/>
    <s v="Si"/>
    <s v="No"/>
  </r>
  <r>
    <x v="12"/>
    <x v="0"/>
    <x v="0"/>
    <s v="normal"/>
    <s v="C001036625"/>
    <s v="C.AMER.MX.LBU.WINTEL"/>
    <s v="Lopez Reyes Artajerjes"/>
    <d v="2017-06-24T12:00:00"/>
    <d v="2017-06-24T20:00:00"/>
    <s v="AMER | GDG | Installing Security Updates on Environment PRD"/>
    <s v="Successful"/>
    <s v="On Time"/>
    <s v="No"/>
    <s v="Minor"/>
    <s v="Successful"/>
    <s v="On Time"/>
    <n v="1"/>
    <n v="1"/>
    <n v="0"/>
    <x v="5"/>
    <n v="0"/>
    <s v="Normal"/>
    <n v="0"/>
    <n v="0"/>
    <n v="0"/>
    <n v="0"/>
    <n v="1"/>
    <n v="0"/>
    <s v="Karina"/>
    <s v="C000312898"/>
    <s v="DPO Windows"/>
    <s v="ITO"/>
    <s v="No"/>
    <s v="No"/>
    <s v="No"/>
    <s v="Si"/>
    <s v="No"/>
  </r>
  <r>
    <x v="12"/>
    <x v="0"/>
    <x v="1"/>
    <s v="normal"/>
    <s v="C001147631"/>
    <s v="C.SAP.MX.AA.GDH.MX-BASIS"/>
    <s v="Pacheco Ramirez Victor"/>
    <d v="2017-06-23T15:00:00"/>
    <d v="2017-06-23T17:00:00"/>
    <s v="[GDG] / [ SAP TS-MX] / [DES] / [GED] / [ MX] - SNOTE / ITO.CAB pre-approved"/>
    <s v="Successful"/>
    <s v="On Time"/>
    <s v="No"/>
    <s v="Standard"/>
    <s v="Successful"/>
    <s v="On Time"/>
    <n v="1"/>
    <n v="1"/>
    <n v="0"/>
    <x v="5"/>
    <n v="0"/>
    <s v="Normal"/>
    <n v="0"/>
    <n v="0"/>
    <n v="0"/>
    <n v="0"/>
    <n v="1"/>
    <n v="0"/>
    <s v="Karina"/>
    <s v="CMOD317142"/>
    <s v="Basis"/>
    <s v="BASIS"/>
    <s v="No"/>
    <s v="No"/>
    <s v="No"/>
    <s v="Si"/>
    <s v="No"/>
  </r>
  <r>
    <x v="12"/>
    <x v="0"/>
    <x v="1"/>
    <s v="normal"/>
    <s v="C001148935"/>
    <s v="C.SAP.MX.AA.GDH.MX-BASIS"/>
    <s v="Donge Vargas Oscar  "/>
    <d v="2017-06-23T16:00:00"/>
    <d v="2017-06-23T17:00:00"/>
    <s v="[GDG] / [ SAP TS-MX] / [PRD] / [GSP] / [ MX] - SNOTE / ITO.CAB pre-approved"/>
    <s v="Successful"/>
    <s v="On Time"/>
    <s v="No"/>
    <s v="Standard"/>
    <s v="Successful"/>
    <s v="On Time"/>
    <n v="1"/>
    <n v="1"/>
    <n v="0"/>
    <x v="5"/>
    <n v="0"/>
    <s v="Normal"/>
    <n v="0"/>
    <n v="0"/>
    <n v="0"/>
    <n v="0"/>
    <n v="1"/>
    <n v="0"/>
    <s v="Karina"/>
    <s v="CMOD317142"/>
    <s v="Basis"/>
    <s v="BASIS"/>
    <s v="No"/>
    <s v="No"/>
    <s v="No"/>
    <s v="Si"/>
    <s v="No"/>
  </r>
  <r>
    <x v="14"/>
    <x v="0"/>
    <x v="0"/>
    <s v="normal"/>
    <s v="C001135891"/>
    <s v="C.AMER.MX.LBU.WINTEL"/>
    <s v="Xaxalpa Maldonado Yancarlo"/>
    <d v="2017-06-23T14:00:00"/>
    <d v="2017-06-23T23:59:00"/>
    <s v="AMER | GDF Suez | Installation of Security Updates on servers (Criticality = High) &lt;June - 2017&gt;"/>
    <s v="Successful"/>
    <s v="On Time"/>
    <s v="No"/>
    <s v="Minor"/>
    <s v="Successful"/>
    <s v="On Time"/>
    <n v="1"/>
    <n v="1"/>
    <n v="0"/>
    <x v="5"/>
    <n v="0"/>
    <s v="Normal"/>
    <n v="0"/>
    <n v="0"/>
    <n v="0"/>
    <n v="0"/>
    <n v="1"/>
    <n v="0"/>
    <s v="Karina"/>
    <s v="C000464405"/>
    <s v="DPO Windows"/>
    <s v="ITO"/>
    <s v="No"/>
    <s v="No"/>
    <s v="No"/>
    <s v="Si"/>
    <s v="No"/>
  </r>
  <r>
    <x v="14"/>
    <x v="0"/>
    <x v="1"/>
    <s v="normal"/>
    <s v="C001144465"/>
    <s v="C.SAP.MX.AA.GDH.MX-BASIS"/>
    <s v="Luna Olaya Andrew Baldemar"/>
    <d v="2017-06-23T15:00:00"/>
    <d v="2017-06-23T22:00:00"/>
    <s v="Engie / BASIS /TEST / BWQ / Outage=YES/ TSMX - KERNEL_Update /CCAB; CSS.CAB pre-approved [4EP]"/>
    <s v="Successful"/>
    <s v="On Time"/>
    <s v="No"/>
    <s v="Standard"/>
    <s v="Successful"/>
    <s v="On Time"/>
    <n v="1"/>
    <n v="1"/>
    <n v="0"/>
    <x v="5"/>
    <n v="0"/>
    <s v="Normal"/>
    <n v="0"/>
    <n v="0"/>
    <n v="0"/>
    <n v="0"/>
    <n v="1"/>
    <n v="0"/>
    <s v="Karina"/>
    <s v="CMOD317140"/>
    <s v="Basis"/>
    <s v="BASIS"/>
    <s v="No"/>
    <s v="No"/>
    <s v="No"/>
    <s v="Si"/>
    <s v="No"/>
  </r>
  <r>
    <x v="14"/>
    <x v="0"/>
    <x v="1"/>
    <s v="normal"/>
    <s v="C001144592"/>
    <s v="C.SAP.MX.AA.GDH.MX-BASIS"/>
    <s v="Luna Olaya Andrew Baldemar"/>
    <d v="2017-06-24T16:00:00"/>
    <d v="2017-06-24T23:00:00"/>
    <s v="Engie / BASIS /PRODUCTION/ PR1 / Outage=YES/ TSMX - KERNEL_Update /CCAB; CSS.CAB pre-approved [4EP]"/>
    <s v="Successful"/>
    <s v="On Time"/>
    <s v="No"/>
    <s v="Standard"/>
    <s v="Successful"/>
    <s v="On Time"/>
    <n v="1"/>
    <n v="1"/>
    <n v="0"/>
    <x v="5"/>
    <n v="0"/>
    <s v="Normal"/>
    <n v="0"/>
    <n v="0"/>
    <n v="0"/>
    <n v="0"/>
    <n v="1"/>
    <n v="0"/>
    <s v="Karina"/>
    <s v="CMOD317140"/>
    <s v="Basis"/>
    <s v="BASIS"/>
    <s v="No"/>
    <s v="No"/>
    <s v="No"/>
    <s v="Si"/>
    <s v="No"/>
  </r>
  <r>
    <x v="14"/>
    <x v="0"/>
    <x v="0"/>
    <s v="normal"/>
    <s v="C001144619"/>
    <s v="SE.AA.MX.SDM.LOCAL"/>
    <s v="Pedraza Hernandez Eduardo  "/>
    <d v="2017-06-21T18:30:00"/>
    <d v="2017-06-24T22:00:00"/>
    <s v="GDF SUEZ | SLT | NON SAP | Reinicio servidor VMXTOECWRPS001"/>
    <s v="Successful"/>
    <s v="On Time"/>
    <s v="No"/>
    <s v="Minor"/>
    <s v="Successful"/>
    <s v="On Time"/>
    <n v="1"/>
    <n v="1"/>
    <n v="0"/>
    <x v="5"/>
    <n v="1"/>
    <s v="SLT"/>
    <n v="0"/>
    <n v="0"/>
    <n v="0"/>
    <n v="0"/>
    <n v="1"/>
    <n v="0"/>
    <s v="Karina"/>
    <s v="-"/>
    <s v="SDM"/>
    <s v="ITO"/>
    <s v="No"/>
    <s v="No"/>
    <s v="No"/>
    <s v="Si"/>
    <s v="No"/>
  </r>
  <r>
    <x v="38"/>
    <x v="0"/>
    <x v="0"/>
    <s v="normal"/>
    <s v="C001146129"/>
    <s v="C.AMER.MX.LBU.WINTEL"/>
    <s v="Sanchez Ramirez Erick"/>
    <d v="2017-06-25T08:00:00"/>
    <d v="2017-06-25T21:00:00"/>
    <s v="AMER | EXEL | Installation of security patches on Windows servers"/>
    <s v="Successful"/>
    <s v="On Time"/>
    <s v="No"/>
    <s v="Minor"/>
    <s v="Successful"/>
    <s v="On Time"/>
    <n v="1"/>
    <n v="1"/>
    <n v="0"/>
    <x v="5"/>
    <n v="0"/>
    <s v="Normal"/>
    <n v="0"/>
    <n v="0"/>
    <n v="0"/>
    <n v="1"/>
    <n v="1"/>
    <n v="0"/>
    <s v="Karina"/>
    <s v="C000464405"/>
    <s v="DPO Windows"/>
    <s v="ITO"/>
    <s v="No"/>
    <s v="No"/>
    <s v="Si"/>
    <s v="Si"/>
    <s v="No"/>
  </r>
  <r>
    <x v="4"/>
    <x v="1"/>
    <x v="0"/>
    <s v="normal"/>
    <s v="MEX-8992"/>
    <s v="Telco WAN"/>
    <s v="Gonzalez Diaz Javier Alberto"/>
    <d v="2017-06-23T08:00:00"/>
    <d v="2017-06-23T09:00:00"/>
    <s v="Add Preprod IP-Addresses to NAT-Table in Cisco ASA for all Mobile Provider VPNs "/>
    <s v="Successful"/>
    <s v="On Time"/>
    <s v="No"/>
    <s v="Minor"/>
    <s v="Successful"/>
    <s v="On Time"/>
    <n v="1"/>
    <n v="1"/>
    <n v="0"/>
    <x v="5"/>
    <n v="0"/>
    <s v="Normal"/>
    <n v="0"/>
    <n v="0"/>
    <n v="0"/>
    <n v="0"/>
    <n v="1"/>
    <n v="0"/>
    <s v="Maria del Carmen"/>
    <s v="-"/>
    <s v="WAN"/>
    <s v="TSS"/>
    <s v="No"/>
    <s v="No"/>
    <s v="No"/>
    <s v="Si"/>
    <s v="No"/>
  </r>
  <r>
    <x v="4"/>
    <x v="1"/>
    <x v="0"/>
    <s v="normal"/>
    <s v="MEX-8991"/>
    <s v="Telco WAN"/>
    <s v="Gonzalez Diaz Javier Alberto"/>
    <d v="2017-06-23T10:00:00"/>
    <d v="2017-06-23T12:00:00"/>
    <s v="Add new nework on VPN of Verizon "/>
    <s v="Successful"/>
    <s v="On Time"/>
    <s v="No"/>
    <s v="Minor"/>
    <s v="Successful"/>
    <s v="On Time"/>
    <n v="1"/>
    <n v="1"/>
    <n v="0"/>
    <x v="5"/>
    <n v="0"/>
    <s v="Normal"/>
    <n v="0"/>
    <n v="0"/>
    <n v="0"/>
    <n v="0"/>
    <n v="1"/>
    <n v="0"/>
    <s v="Maria del Carmen"/>
    <s v="-"/>
    <s v="WAN"/>
    <s v="TSS"/>
    <s v="No"/>
    <s v="No"/>
    <s v="No"/>
    <s v="Si"/>
    <s v="No"/>
  </r>
  <r>
    <x v="4"/>
    <x v="1"/>
    <x v="0"/>
    <s v="normal"/>
    <s v="MEX-8989"/>
    <s v="Telco WAN"/>
    <s v="Gonzalez Diaz Javier Alberto"/>
    <d v="2017-06-22T17:00:00"/>
    <d v="2017-06-22T18:00:00"/>
    <s v="PS | Add LICENSE-MBR in the MAG Devices"/>
    <s v="Successful"/>
    <s v="On Time"/>
    <s v="No"/>
    <s v="Minor"/>
    <s v="Successful"/>
    <s v="On Time"/>
    <n v="1"/>
    <n v="1"/>
    <n v="0"/>
    <x v="5"/>
    <n v="0"/>
    <s v="Normal"/>
    <n v="0"/>
    <n v="0"/>
    <n v="0"/>
    <n v="0"/>
    <n v="1"/>
    <n v="0"/>
    <s v="Maria del Carmen"/>
    <s v="-"/>
    <s v="WAN"/>
    <s v="TSS"/>
    <s v="No"/>
    <s v="No"/>
    <s v="No"/>
    <s v="Si"/>
    <s v="No"/>
  </r>
  <r>
    <x v="4"/>
    <x v="1"/>
    <x v="0"/>
    <s v="normal"/>
    <s v="MEX-8993"/>
    <s v="Telco WAN"/>
    <s v="Gonzalez Diaz Javier Alberto"/>
    <d v="2017-06-22T18:00:00"/>
    <d v="2017-06-22T19:00:00"/>
    <s v="F5 | Renewall Certificates "/>
    <s v="Successful"/>
    <s v="On Time"/>
    <s v="No"/>
    <s v="Minor"/>
    <s v="Successful"/>
    <s v="On Time"/>
    <n v="1"/>
    <n v="1"/>
    <n v="0"/>
    <x v="5"/>
    <n v="0"/>
    <s v="Normal"/>
    <n v="0"/>
    <n v="0"/>
    <n v="0"/>
    <n v="0"/>
    <n v="1"/>
    <n v="0"/>
    <s v="Maria del Carmen"/>
    <s v="-"/>
    <s v="WAN"/>
    <s v="TSS"/>
    <s v="No"/>
    <s v="No"/>
    <s v="No"/>
    <s v="Si"/>
    <s v="No"/>
  </r>
  <r>
    <x v="1"/>
    <x v="0"/>
    <x v="1"/>
    <s v="normal"/>
    <s v="C001140162"/>
    <s v="C.AMER.MX.LBU.WINTEL"/>
    <s v="Garcia Ramirez Sonia Elisa"/>
    <d v="2017-06-23T18:00:00"/>
    <d v="2017-06-26T18:00:00"/>
    <s v="AMER | VITRO | Distribution of MSFT patches | Mitigation of vulnerabilities"/>
    <s v="Successful"/>
    <s v="On Time"/>
    <s v="No"/>
    <s v="Standard"/>
    <s v="Successful"/>
    <s v="On Time"/>
    <n v="1"/>
    <n v="1"/>
    <n v="0"/>
    <x v="5"/>
    <n v="0"/>
    <s v="Normal"/>
    <n v="0"/>
    <n v="0"/>
    <n v="0"/>
    <n v="0"/>
    <n v="1"/>
    <n v="0"/>
    <s v="Maria del Carmen"/>
    <s v="C000179725"/>
    <s v="DPO Windows"/>
    <s v="ITO"/>
    <s v="No"/>
    <s v="No"/>
    <s v="No"/>
    <s v="Si"/>
    <s v="No"/>
  </r>
  <r>
    <x v="6"/>
    <x v="0"/>
    <x v="0"/>
    <s v="normal"/>
    <s v="C001140395"/>
    <s v="C.DPS.HU.DCO.DSI.LR-STO"/>
    <s v="Kiss Krisztina"/>
    <d v="2017-06-26T03:00:00"/>
    <d v="2017-06-26T16:00:00"/>
    <s v="DSI LR | DSI QRO | T-SYSTEMS-MX | Create Volumes/Qtrees/LUNs/vFilers based on DO 52983263"/>
    <s v="Successful"/>
    <s v="On Time"/>
    <s v="No"/>
    <s v="Minor"/>
    <s v="Successful"/>
    <s v="On Time"/>
    <n v="1"/>
    <n v="1"/>
    <n v="0"/>
    <x v="5"/>
    <n v="0"/>
    <s v="Normal"/>
    <n v="0"/>
    <n v="0"/>
    <n v="0"/>
    <n v="0"/>
    <n v="1"/>
    <n v="0"/>
    <s v="Ariadna"/>
    <s v="CMOD313084"/>
    <s v="DCI"/>
    <s v="ITO"/>
    <s v="No"/>
    <s v="No"/>
    <s v="No"/>
    <s v="Si"/>
    <s v="No"/>
  </r>
  <r>
    <x v="11"/>
    <x v="0"/>
    <x v="0"/>
    <s v="normal"/>
    <s v="C001143076"/>
    <s v="SE.AA.MX.PROJECTS"/>
    <s v="Baca Gonzalez Eliseo"/>
    <d v="2017-06-25T00:00:00"/>
    <d v="2017-06-26T20:00:00"/>
    <s v="DSI QRO |PCI |Location | RETAILQRO03 from Hana to DSI Dynamic Migration for Grupo Kuo - Migration test"/>
    <s v="Successful"/>
    <s v="On Time"/>
    <s v="No"/>
    <s v="Minor"/>
    <s v="Successful"/>
    <s v="On Time"/>
    <n v="1"/>
    <n v="1"/>
    <n v="0"/>
    <x v="5"/>
    <n v="0"/>
    <s v="Normal"/>
    <n v="0"/>
    <n v="0"/>
    <n v="0"/>
    <n v="0"/>
    <n v="1"/>
    <n v="0"/>
    <s v="Ariadna"/>
    <s v="-"/>
    <s v="Proyectos"/>
    <s v="ITO"/>
    <s v="No"/>
    <s v="No"/>
    <s v="No"/>
    <s v="Si"/>
    <s v="No"/>
  </r>
  <r>
    <x v="1"/>
    <x v="1"/>
    <x v="0"/>
    <s v="normal"/>
    <s v="C001144417"/>
    <s v="TS.CP.MX.SIC.LAN.VITRO"/>
    <s v="Valdez Zamora Gerardo Ivan"/>
    <d v="2017-06-22T23:00:00"/>
    <d v="2017-06-26T18:00:00"/>
    <s v="VITRO | Configuracion de redundancia para la Nube Zscaler en Lazaro Cardenas"/>
    <s v="Successful"/>
    <s v="On Time"/>
    <s v="No"/>
    <s v="Minor"/>
    <s v="Successful"/>
    <s v="On Time"/>
    <n v="1"/>
    <n v="1"/>
    <n v="0"/>
    <x v="5"/>
    <n v="0"/>
    <s v="Normal"/>
    <n v="0"/>
    <n v="0"/>
    <n v="0"/>
    <n v="0"/>
    <n v="1"/>
    <n v="0"/>
    <s v="Maria del Carmen"/>
    <s v="-"/>
    <s v="LAN"/>
    <s v="TSS"/>
    <s v="No"/>
    <s v="No"/>
    <s v="No"/>
    <s v="Si"/>
    <s v="No"/>
  </r>
  <r>
    <x v="5"/>
    <x v="0"/>
    <x v="0"/>
    <s v="normal"/>
    <s v="C001144458"/>
    <s v="C.AMER.MX.SYS-MANAGEMENT"/>
    <s v="Najera Rodriguez Sergio"/>
    <d v="2017-06-26T11:00:00"/>
    <d v="2017-06-26T15:00:00"/>
    <s v="AMER | T-SYSTEMS | SM | Turn Off Servers - Q4MXPUSYSB2, MX_EHEALTH2, q4mxpusysp1 - Pre-decommission change"/>
    <s v="Successful"/>
    <s v="On Time"/>
    <s v="No"/>
    <s v="Minor"/>
    <s v="Successful"/>
    <s v="On Time"/>
    <n v="1"/>
    <n v="1"/>
    <n v="0"/>
    <x v="5"/>
    <n v="0"/>
    <s v="Normal"/>
    <n v="0"/>
    <n v="0"/>
    <n v="0"/>
    <n v="0"/>
    <n v="1"/>
    <n v="0"/>
    <s v="Karina"/>
    <s v="C000928515"/>
    <s v="System Management"/>
    <s v="ITO"/>
    <s v="No"/>
    <s v="No"/>
    <s v="No"/>
    <s v="Si"/>
    <s v="No"/>
  </r>
  <r>
    <x v="5"/>
    <x v="0"/>
    <x v="0"/>
    <s v="normal"/>
    <s v="C001144467"/>
    <s v="SE.AMER.MX.OPM-TSMX"/>
    <s v="Cordero Garcia Eder Jose "/>
    <d v="2017-06-22T05:00:00"/>
    <d v="2017-06-27T10:00:00"/>
    <s v="TSMX | PQIT | Modify allowance to Local DNS Servers (Project: Migration of DNS Servers)"/>
    <s v="Successful"/>
    <s v="On Time"/>
    <s v="No"/>
    <s v="Minor"/>
    <s v="Successful"/>
    <s v="On Time"/>
    <n v="1"/>
    <n v="1"/>
    <n v="0"/>
    <x v="5"/>
    <n v="0"/>
    <s v="Normal"/>
    <n v="0"/>
    <n v="0"/>
    <n v="0"/>
    <n v="0"/>
    <n v="1"/>
    <n v="0"/>
    <s v="Karina"/>
    <s v="-"/>
    <s v="OPM"/>
    <s v="ITO"/>
    <s v="No"/>
    <s v="No"/>
    <s v="No"/>
    <s v="Si"/>
    <s v="No"/>
  </r>
  <r>
    <x v="11"/>
    <x v="0"/>
    <x v="0"/>
    <s v="normal"/>
    <s v="C001144471"/>
    <s v="SE.AA.MX.PROJECTS"/>
    <s v="Baca Gonzalez Eliseo"/>
    <d v="2017-06-24T00:00:00"/>
    <d v="2017-06-26T20:00:00"/>
    <s v="DSI QRO |PCI |Location | CARQRO03 from Hana to DSI Dynamic Migration for Grupo Kuo - Migration test"/>
    <s v="Successful"/>
    <s v="On Time"/>
    <s v="No"/>
    <s v="Minor"/>
    <s v="Successful"/>
    <s v="On Time"/>
    <n v="1"/>
    <n v="1"/>
    <n v="0"/>
    <x v="5"/>
    <n v="0"/>
    <s v="Normal"/>
    <n v="0"/>
    <n v="0"/>
    <n v="0"/>
    <n v="0"/>
    <n v="1"/>
    <n v="0"/>
    <s v="Ariadna"/>
    <s v="-"/>
    <s v="Proyectos"/>
    <s v="ITO"/>
    <s v="No"/>
    <s v="No"/>
    <s v="No"/>
    <s v="Si"/>
    <s v="No"/>
  </r>
  <r>
    <x v="5"/>
    <x v="1"/>
    <x v="0"/>
    <s v="normal"/>
    <s v="C001144539"/>
    <s v="TS.GS.MX.SCC2.WAN.SEC"/>
    <s v="Fernandez Hernandez Israel"/>
    <d v="2017-06-26T17:00:00"/>
    <d v="2017-06-26T20:00:00"/>
    <s v="TSS | PQIT | WAN SEC | Pruebas de comunicación de monitoreo de HP site-scope con servidor en la DMZ TSMX"/>
    <s v="Successful"/>
    <s v="On Time"/>
    <s v="No"/>
    <s v="Minor"/>
    <s v="Successful"/>
    <s v="On Time"/>
    <n v="1"/>
    <n v="1"/>
    <n v="0"/>
    <x v="5"/>
    <n v="0"/>
    <s v="Normal"/>
    <n v="0"/>
    <n v="0"/>
    <n v="0"/>
    <n v="0"/>
    <n v="1"/>
    <n v="0"/>
    <s v="Karina"/>
    <s v="-"/>
    <s v="WAN"/>
    <s v="TSS"/>
    <s v="No"/>
    <s v="No"/>
    <s v="No"/>
    <s v="Si"/>
    <s v="No"/>
  </r>
  <r>
    <x v="17"/>
    <x v="0"/>
    <x v="1"/>
    <s v="normal"/>
    <s v="C001146122"/>
    <s v="C.SAP.MX.AA.SAP-BASIS"/>
    <s v="Diego Vega Pedro"/>
    <d v="2017-06-27T06:00:00"/>
    <d v="2017-06-27T09:00:00"/>
    <s v="MEXICHEM/ TEST/User management - MODIFY PRE-APPROVED BY CSS.CAB (27.01.2014)/ACAB pre-approved (04.09.2014)"/>
    <s v="Successful"/>
    <s v="On Time"/>
    <s v="No"/>
    <s v="Standard"/>
    <s v="Successful"/>
    <s v="On Time"/>
    <n v="1"/>
    <n v="1"/>
    <n v="0"/>
    <x v="5"/>
    <n v="0"/>
    <s v="Normal"/>
    <n v="0"/>
    <n v="0"/>
    <n v="0"/>
    <n v="0"/>
    <n v="1"/>
    <n v="0"/>
    <s v="Maria del Carmen"/>
    <s v="CMOD310788"/>
    <s v="Basis"/>
    <s v="BASIS"/>
    <s v="No"/>
    <s v="No"/>
    <s v="No"/>
    <s v="Si"/>
    <s v="No"/>
  </r>
  <r>
    <x v="12"/>
    <x v="0"/>
    <x v="1"/>
    <s v="normal"/>
    <s v="C001147633"/>
    <s v="C.SAP.MX.AA.GDH.MX-BASIS"/>
    <s v="Pacheco Ramirez Victor"/>
    <d v="2017-06-26T10:00:00"/>
    <d v="2017-06-26T12:00:00"/>
    <s v="[GDG] / [ SAP TS-MX] / [DES] / [GRD] / [ MX] - SNOTE / ITO.CAB pre-approved"/>
    <s v="Successful"/>
    <s v="On Time"/>
    <s v="No"/>
    <s v="Standard"/>
    <s v="Successful"/>
    <s v="On Time"/>
    <n v="1"/>
    <n v="1"/>
    <n v="0"/>
    <x v="5"/>
    <n v="0"/>
    <s v="Normal"/>
    <n v="0"/>
    <n v="0"/>
    <n v="0"/>
    <n v="0"/>
    <n v="1"/>
    <n v="0"/>
    <s v="Karina"/>
    <s v="CMOD317142"/>
    <s v="Basis"/>
    <s v="BASIS"/>
    <s v="No"/>
    <s v="No"/>
    <s v="No"/>
    <s v="Si"/>
    <s v="No"/>
  </r>
  <r>
    <x v="12"/>
    <x v="0"/>
    <x v="1"/>
    <s v="normal"/>
    <s v="C001147634"/>
    <s v="C.SAP.MX.AA.GDH.MX-BASIS"/>
    <s v="Pacheco Ramirez Victor"/>
    <d v="2017-06-26T15:00:00"/>
    <d v="2017-06-26T17:00:00"/>
    <s v="[GDG] / [ SAP TS-MX] / [DES] / [GSD] / [ MX] - SNOTE / ITO.CAB pre-approved"/>
    <s v="Successful"/>
    <s v="On Time"/>
    <s v="No"/>
    <s v="Standard"/>
    <s v="Successful"/>
    <s v="On Time"/>
    <n v="1"/>
    <n v="1"/>
    <n v="0"/>
    <x v="5"/>
    <n v="0"/>
    <s v="Normal"/>
    <n v="0"/>
    <n v="0"/>
    <n v="0"/>
    <n v="0"/>
    <n v="1"/>
    <n v="0"/>
    <s v="Karina"/>
    <s v="CMOD317142"/>
    <s v="Basis"/>
    <s v="BASIS"/>
    <s v="No"/>
    <s v="No"/>
    <s v="No"/>
    <s v="Si"/>
    <s v="No"/>
  </r>
  <r>
    <x v="12"/>
    <x v="0"/>
    <x v="1"/>
    <s v="normal"/>
    <s v="C001147636"/>
    <s v="C.SAP.MX.AA.GDH.MX-BASIS"/>
    <s v="Pacheco Ramirez Victor"/>
    <d v="2017-06-27T10:00:00"/>
    <d v="2017-06-27T12:00:00"/>
    <s v="[GDG] / [ SAP TS-MX] / [DES] / [GXD] / [ MX] - SNOTE / ITO.CAB pre-approved"/>
    <s v="Successful"/>
    <s v="On Time"/>
    <s v="No"/>
    <s v="Standard"/>
    <s v="Successful"/>
    <s v="On Time"/>
    <n v="1"/>
    <n v="1"/>
    <n v="0"/>
    <x v="5"/>
    <n v="0"/>
    <s v="Normal"/>
    <n v="0"/>
    <n v="0"/>
    <n v="0"/>
    <n v="0"/>
    <n v="1"/>
    <n v="0"/>
    <s v="Karina"/>
    <s v="CMOD317142"/>
    <s v="Basis"/>
    <s v="BASIS"/>
    <s v="No"/>
    <s v="No"/>
    <s v="No"/>
    <s v="Si"/>
    <s v="No"/>
  </r>
  <r>
    <x v="6"/>
    <x v="0"/>
    <x v="1"/>
    <s v="normal"/>
    <s v="C001148888"/>
    <s v="C.AMER.MX.SBO.BK.ST"/>
    <s v="Lopez Garcia Gerardo  "/>
    <d v="2017-06-26T09:00:00"/>
    <d v="2017-06-26T18:00:00"/>
    <s v="AMER | DSI | Increased of Disk Space on DSI | _Server_ax1la194"/>
    <s v="Successful"/>
    <s v="On Time"/>
    <s v="No"/>
    <s v="Standard"/>
    <s v="Successful"/>
    <s v="On Time"/>
    <n v="1"/>
    <n v="1"/>
    <n v="0"/>
    <x v="5"/>
    <n v="0"/>
    <s v="Normal"/>
    <n v="0"/>
    <n v="0"/>
    <n v="0"/>
    <n v="0"/>
    <n v="1"/>
    <n v="0"/>
    <s v="Ariadna"/>
    <s v="C000058623"/>
    <s v="Backups -Storage"/>
    <s v="ITO"/>
    <s v="No"/>
    <s v="No"/>
    <s v="No"/>
    <s v="Si"/>
    <s v="No"/>
  </r>
  <r>
    <x v="12"/>
    <x v="0"/>
    <x v="1"/>
    <s v="normal"/>
    <s v="C001148916"/>
    <s v="C.AMER.MX.DPO-LNX"/>
    <s v="Rodriguez Lopez Roman"/>
    <d v="2017-06-26T20:00:00"/>
    <d v="2017-06-26T22:00:00"/>
    <s v="AMER | GDG | Modification of SAPs on DSI"/>
    <s v="Successful"/>
    <s v="On Time"/>
    <s v="No"/>
    <s v="Standard"/>
    <s v="Successful"/>
    <s v="On Time"/>
    <n v="1"/>
    <n v="1"/>
    <n v="0"/>
    <x v="5"/>
    <n v="0"/>
    <s v="Normal"/>
    <n v="0"/>
    <n v="0"/>
    <n v="0"/>
    <n v="0"/>
    <n v="1"/>
    <n v="0"/>
    <s v="Karina"/>
    <s v="C000026001"/>
    <s v="DPO Linux"/>
    <s v="ITO"/>
    <s v="No"/>
    <s v="No"/>
    <s v="No"/>
    <s v="Si"/>
    <s v="No"/>
  </r>
  <r>
    <x v="12"/>
    <x v="0"/>
    <x v="1"/>
    <s v="normal"/>
    <s v="C001148963"/>
    <s v="C.AMER.MX.DPO-LNX"/>
    <s v="Rodriguez Lopez Roman"/>
    <d v="2017-06-26T16:00:00"/>
    <d v="2017-06-26T18:00:00"/>
    <s v="AMER | GDG | Modification of SAPs on DSI"/>
    <s v="Successful"/>
    <s v="On Time"/>
    <s v="No"/>
    <s v="Standard"/>
    <s v="Successful"/>
    <s v="On Time"/>
    <n v="1"/>
    <n v="1"/>
    <n v="0"/>
    <x v="5"/>
    <n v="0"/>
    <s v="Normal"/>
    <n v="0"/>
    <n v="0"/>
    <n v="0"/>
    <n v="0"/>
    <n v="1"/>
    <n v="0"/>
    <s v="Karina"/>
    <s v="C000026001"/>
    <s v="DPO Linux"/>
    <s v="ITO"/>
    <s v="No"/>
    <s v="No"/>
    <s v="No"/>
    <s v="Si"/>
    <s v="No"/>
  </r>
  <r>
    <x v="12"/>
    <x v="0"/>
    <x v="1"/>
    <s v="normal"/>
    <s v="C001148976"/>
    <s v="C.AMER.MX.DPO-LNX"/>
    <s v="Rodriguez Lopez Roman"/>
    <d v="2017-06-27T00:30:00"/>
    <d v="2017-06-27T02:30:00"/>
    <s v="AMER | GDG | Modification of SAPs on DSI"/>
    <s v="Successful"/>
    <s v="On Time"/>
    <s v="No"/>
    <s v="Standard"/>
    <s v="Successful"/>
    <s v="On Time"/>
    <n v="1"/>
    <n v="1"/>
    <n v="0"/>
    <x v="5"/>
    <n v="0"/>
    <s v="Normal"/>
    <n v="0"/>
    <n v="0"/>
    <n v="0"/>
    <n v="0"/>
    <n v="1"/>
    <n v="0"/>
    <s v="Karina"/>
    <s v="C000026001"/>
    <s v="DPO Linux"/>
    <s v="ITO"/>
    <s v="No"/>
    <s v="No"/>
    <s v="No"/>
    <s v="Si"/>
    <s v="No"/>
  </r>
  <r>
    <x v="1"/>
    <x v="1"/>
    <x v="1"/>
    <s v="normal"/>
    <s v="C001150265"/>
    <s v="TS.CP.MX.SIC.WAN.VITRO"/>
    <s v="Valdez Zamora Gerardo Ivan"/>
    <d v="2017-06-26T17:00:00"/>
    <d v="2017-06-26T20:00:00"/>
    <s v="Vitro | TSS - &lt;Alta&gt; de Permisos &lt;Regla Vitro-PPG&gt; en Firewall &lt;FW-VTO-INT_1&gt;| Pre autorizado"/>
    <s v="Successful"/>
    <s v="On Time"/>
    <s v="No"/>
    <s v="Standard"/>
    <s v="Successful"/>
    <s v="On Time"/>
    <n v="1"/>
    <n v="1"/>
    <n v="0"/>
    <x v="5"/>
    <n v="0"/>
    <s v="Normal"/>
    <n v="0"/>
    <n v="0"/>
    <n v="0"/>
    <n v="0"/>
    <n v="1"/>
    <n v="0"/>
    <s v="Maria del Carmen"/>
    <s v="C000473050"/>
    <s v="WAN"/>
    <s v="TSS"/>
    <s v="No"/>
    <s v="No"/>
    <s v="No"/>
    <s v="Si"/>
    <s v="No"/>
  </r>
  <r>
    <x v="1"/>
    <x v="1"/>
    <x v="1"/>
    <s v="normal"/>
    <s v="C001150421"/>
    <s v="TS.CP.MX.SIC.WAN.VITRO"/>
    <s v="Garcia Guajardo Jesus  "/>
    <d v="2017-06-26T19:00:00"/>
    <d v="2017-06-26T22:00:00"/>
    <s v="Vitro | TSS - &lt;Alta/Baja/Modificación&gt; Script PAC Proxy File Nube Zscaler | Pre Autorizado"/>
    <s v="Successful"/>
    <s v="On Time"/>
    <s v="No"/>
    <s v="Standard"/>
    <s v="Successful"/>
    <s v="On Time"/>
    <n v="1"/>
    <n v="1"/>
    <n v="0"/>
    <x v="5"/>
    <n v="0"/>
    <s v="Normal"/>
    <n v="0"/>
    <n v="0"/>
    <n v="0"/>
    <n v="0"/>
    <n v="1"/>
    <n v="0"/>
    <s v="Maria del Carmen"/>
    <s v="C000191062"/>
    <s v="WAN"/>
    <s v="TSS"/>
    <s v="No"/>
    <s v="No"/>
    <s v="No"/>
    <s v="Si"/>
    <s v="No"/>
  </r>
  <r>
    <x v="8"/>
    <x v="0"/>
    <x v="1"/>
    <s v="normal"/>
    <s v="C40839513"/>
    <s v="PROYECT INFRAEST ITS Support OPS VWM CHGMGR"/>
    <s v="Zozoaga Trujillo Maria de la Concepcion Monica"/>
    <d v="2017-06-25T13:00:00"/>
    <d v="2017-06-26T15:00:00"/>
    <s v="Agregar VLAN 114 a servidor VWMXESXI08P"/>
    <s v="Successful"/>
    <s v="On Time"/>
    <s v="No"/>
    <s v="Standard"/>
    <s v="Successful"/>
    <s v="On Time"/>
    <n v="1"/>
    <n v="1"/>
    <n v="0"/>
    <x v="5"/>
    <n v="0"/>
    <s v="Normal"/>
    <n v="0"/>
    <n v="0"/>
    <n v="0"/>
    <n v="0"/>
    <n v="1"/>
    <n v="0"/>
    <s v="Alejandro"/>
    <s v="CT40001958"/>
    <s v="Proyectos"/>
    <s v="ITO"/>
    <s v="No"/>
    <s v="No"/>
    <s v="No"/>
    <s v="Si"/>
    <s v="No"/>
  </r>
  <r>
    <x v="8"/>
    <x v="0"/>
    <x v="0"/>
    <s v="normal"/>
    <s v="C40839614"/>
    <s v="PROYECT INFRAEST ITS Support OPS VWM CHGMGR"/>
    <s v="Zozoaga Trujillo Maria de la Concepcion Monica"/>
    <d v="2017-06-25T13:00:00"/>
    <d v="2017-06-26T15:00:00"/>
    <s v="Agregar VLAN 114 y 118 a servidor VWMXESXI08P"/>
    <s v="Successful"/>
    <s v="On Time"/>
    <s v="No"/>
    <s v="Minor"/>
    <s v="Successful"/>
    <s v="On Time"/>
    <n v="1"/>
    <n v="1"/>
    <n v="0"/>
    <x v="5"/>
    <n v="0"/>
    <s v="Normal"/>
    <n v="0"/>
    <n v="0"/>
    <n v="0"/>
    <n v="0"/>
    <n v="1"/>
    <n v="0"/>
    <s v="Alejandro"/>
    <s v="-"/>
    <s v="Proyectos"/>
    <s v="ITO"/>
    <s v="No"/>
    <s v="No"/>
    <s v="No"/>
    <s v="Si"/>
    <s v="No"/>
  </r>
  <r>
    <x v="8"/>
    <x v="0"/>
    <x v="0"/>
    <s v="normal"/>
    <s v="C40842403"/>
    <s v="SERVERS WINTEL ITS Support OPS VWM CHGMGR"/>
    <s v="Sanchez Ramirez Erick"/>
    <d v="2017-06-24T08:05:00"/>
    <d v="2017-06-26T16:00:00"/>
    <s v="Prueba de Ingresar servidores al dominio vwmext.com"/>
    <s v="Successful"/>
    <s v="On Time"/>
    <s v="No"/>
    <s v="Minor"/>
    <s v="Successful"/>
    <s v="On Time"/>
    <n v="1"/>
    <n v="1"/>
    <n v="0"/>
    <x v="5"/>
    <n v="0"/>
    <s v="Normal"/>
    <n v="0"/>
    <n v="0"/>
    <n v="0"/>
    <n v="0"/>
    <n v="1"/>
    <n v="1"/>
    <s v="Alejandro"/>
    <s v="CT40004941"/>
    <s v="DPO Windows"/>
    <s v="ITO"/>
    <s v="No"/>
    <s v="No"/>
    <s v="No"/>
    <s v="Si"/>
    <s v="Si"/>
  </r>
  <r>
    <x v="8"/>
    <x v="0"/>
    <x v="0"/>
    <s v="normal"/>
    <s v="C40842451"/>
    <s v="PROYECT INFRAEST ITS Support OPS VWM CHGMGR"/>
    <s v="Perez Gonzalez Lucia"/>
    <d v="2017-06-23T22:00:00"/>
    <d v="2017-06-27T15:00:00"/>
    <s v="Desrackeo y retiro de servidores apagados de Data Center Cubo 6"/>
    <s v="Successful"/>
    <s v="On Time"/>
    <s v="No"/>
    <s v="Minor"/>
    <s v="Successful"/>
    <s v="On Time"/>
    <n v="1"/>
    <n v="1"/>
    <n v="0"/>
    <x v="5"/>
    <n v="0"/>
    <s v="Normal"/>
    <n v="0"/>
    <n v="0"/>
    <n v="0"/>
    <n v="0"/>
    <n v="1"/>
    <n v="0"/>
    <s v="Alejandro"/>
    <s v="CT40003464"/>
    <s v="Proyectos"/>
    <s v="ITO"/>
    <s v="No"/>
    <s v="No"/>
    <s v="No"/>
    <s v="Si"/>
    <s v="No"/>
  </r>
  <r>
    <x v="8"/>
    <x v="1"/>
    <x v="0"/>
    <s v="emergency"/>
    <s v="C40844979"/>
    <s v="TELECOM ITS Support OPS VWM CHGMGR"/>
    <s v="Martinez Vega Maria Jose"/>
    <d v="2017-06-24T09:25:00"/>
    <d v="2017-06-26T18:00:00"/>
    <s v="Se requiere realizar remplazo de jumper y pruebas de FO a equipo el RT-SF-DIST-C6 gi2/05 ubicado en gabinete 15"/>
    <s v="Successful"/>
    <s v="On Time"/>
    <s v="No"/>
    <s v="Minor"/>
    <s v="Successful"/>
    <s v="On Time"/>
    <n v="1"/>
    <n v="1"/>
    <n v="0"/>
    <x v="5"/>
    <n v="0"/>
    <s v="Emergency"/>
    <n v="1"/>
    <n v="0"/>
    <n v="0"/>
    <n v="0"/>
    <n v="1"/>
    <n v="0"/>
    <s v="Alejandro"/>
    <s v="CT40009724"/>
    <s v="Cableado"/>
    <s v="TSS"/>
    <s v="No"/>
    <s v="No"/>
    <s v="No"/>
    <s v="Si"/>
    <s v="No"/>
  </r>
  <r>
    <x v="8"/>
    <x v="1"/>
    <x v="1"/>
    <s v="normal"/>
    <s v="C40845217"/>
    <s v="TELECOM ITS Support OPS VWM CHGMGR"/>
    <s v="VIDALS AGUILAR PATRICIO"/>
    <d v="2017-06-24T09:00:00"/>
    <d v="2017-06-26T18:00:00"/>
    <s v="Seguimiento de Cables a equipo sw-sf-a3-c6_FOX1444G1SX2110 ubicado en gabinete 2110"/>
    <s v="Successful"/>
    <s v="On Time"/>
    <s v="No"/>
    <s v="Standard"/>
    <s v="Successful"/>
    <s v="On Time"/>
    <n v="1"/>
    <n v="1"/>
    <n v="0"/>
    <x v="5"/>
    <n v="0"/>
    <s v="Normal"/>
    <n v="0"/>
    <n v="0"/>
    <n v="0"/>
    <n v="0"/>
    <n v="1"/>
    <n v="0"/>
    <s v="Alejandro"/>
    <s v="CT40002753"/>
    <s v="Cableado"/>
    <s v="TSS"/>
    <s v="No"/>
    <s v="No"/>
    <s v="No"/>
    <s v="Si"/>
    <s v="No"/>
  </r>
  <r>
    <x v="8"/>
    <x v="0"/>
    <x v="1"/>
    <s v="normal"/>
    <s v="C40847044"/>
    <s v="BACKUP ITS Support OPS VWM CHGMGR"/>
    <s v="Castro Vazquez Antonio De Jesus"/>
    <d v="2017-06-27T10:00:00"/>
    <d v="2017-06-27T16:00:00"/>
    <s v="Reemplazo | Revisión de drive en librería de respaldos"/>
    <s v="Successful"/>
    <s v="On Time"/>
    <s v="No"/>
    <s v="Standard"/>
    <s v="Successful"/>
    <s v="On Time"/>
    <n v="1"/>
    <n v="1"/>
    <n v="0"/>
    <x v="5"/>
    <n v="0"/>
    <s v="Normal"/>
    <n v="0"/>
    <n v="0"/>
    <n v="0"/>
    <n v="0"/>
    <n v="1"/>
    <n v="0"/>
    <s v="Alejandro"/>
    <s v="CT40000785"/>
    <s v="Backups -Storage"/>
    <s v="ITO"/>
    <s v="No"/>
    <s v="No"/>
    <s v="No"/>
    <s v="Si"/>
    <s v="No"/>
  </r>
  <r>
    <x v="13"/>
    <x v="0"/>
    <x v="0"/>
    <s v="normal"/>
    <s v="CRQ231088"/>
    <s v="Css-Mex.GpoModelo-Admon-As400"/>
    <s v="GUZMAN ESPINOZA JUAN DEL CARMEN"/>
    <d v="2017-06-24T19:00:00"/>
    <d v="2017-06-26T18:00:00"/>
    <s v="WO10658363  Instalacion de Arreglos Temporales de Programas PTS's en AS400 DES400"/>
    <s v="Successful"/>
    <s v="On Time"/>
    <s v="No"/>
    <s v="Minor"/>
    <s v="Successful"/>
    <s v="On Time"/>
    <n v="1"/>
    <n v="1"/>
    <n v="0"/>
    <x v="5"/>
    <n v="0"/>
    <s v="Normal"/>
    <n v="0"/>
    <n v="0"/>
    <n v="0"/>
    <n v="0"/>
    <n v="1"/>
    <n v="0"/>
    <s v="Fernando"/>
    <s v="-"/>
    <s v="Admon As400"/>
    <s v="ITO"/>
    <s v="No"/>
    <s v="No"/>
    <s v="No"/>
    <s v="Si"/>
    <s v="No"/>
  </r>
  <r>
    <x v="13"/>
    <x v="1"/>
    <x v="0"/>
    <s v="normal"/>
    <s v="CRQ231094"/>
    <s v="Tss-Mx.GpoModelo-Voz"/>
    <s v="ROCHA CERON LUIS FABIAN"/>
    <d v="2017-06-25T17:00:00"/>
    <d v="2017-06-26T07:00:00"/>
    <s v="WO10662045 Reinstalacion de Cisco Unity Connection"/>
    <s v="Successful"/>
    <s v="On Time"/>
    <s v="No"/>
    <s v="Minor"/>
    <s v="Successful"/>
    <s v="On Time"/>
    <n v="1"/>
    <n v="1"/>
    <n v="0"/>
    <x v="5"/>
    <n v="0"/>
    <s v="Normal"/>
    <n v="0"/>
    <n v="0"/>
    <n v="0"/>
    <n v="0"/>
    <n v="1"/>
    <n v="0"/>
    <s v="Fernando"/>
    <s v="-"/>
    <s v="Voice"/>
    <s v="TSS"/>
    <s v="No"/>
    <s v="No"/>
    <s v="No"/>
    <s v="Si"/>
    <s v="No"/>
  </r>
  <r>
    <x v="13"/>
    <x v="0"/>
    <x v="0"/>
    <s v="normal"/>
    <s v="CRQ229906 RLM32121 "/>
    <s v="Tss-Mx.GpoModelo-Proyectos"/>
    <s v="ITURRIAGA RAMIRO JOSE EDUARDO"/>
    <d v="2017-06-25T22:00:00"/>
    <d v="2017-06-26T20:00:00"/>
    <s v="WO10063015 AR reemplazo de router internet de alestra de Modelonow 3 centurias"/>
    <s v="Successful"/>
    <s v="On Time"/>
    <s v="No"/>
    <s v="Minor"/>
    <s v="Successful"/>
    <s v="On Time"/>
    <n v="1"/>
    <n v="1"/>
    <n v="0"/>
    <x v="5"/>
    <n v="0"/>
    <s v="Normal"/>
    <n v="0"/>
    <n v="0"/>
    <n v="0"/>
    <n v="0"/>
    <n v="1"/>
    <n v="0"/>
    <s v="Fernando"/>
    <s v="-"/>
    <s v="Proyectos"/>
    <s v="ITO"/>
    <s v="No"/>
    <s v="No"/>
    <s v="No"/>
    <s v="Si"/>
    <s v="No"/>
  </r>
  <r>
    <x v="5"/>
    <x v="0"/>
    <x v="1"/>
    <s v="normal"/>
    <s v="C001142835"/>
    <s v="SE.AMER.MX.SDM.VITRO"/>
    <s v="Hernandez Gomez Hugo Raul"/>
    <d v="2017-06-21T08:00:00"/>
    <d v="2017-06-28T16:00:00"/>
    <s v="AMER | MULTIPLE | Administrative change | Creation and Release to Operation, FAMAAPPS-PTC (S19403858)"/>
    <s v="Successful"/>
    <s v="On Time"/>
    <s v="No"/>
    <s v="Standard"/>
    <s v="Successful"/>
    <s v="On Time"/>
    <n v="1"/>
    <n v="1"/>
    <n v="0"/>
    <x v="5"/>
    <n v="0"/>
    <s v="Normal"/>
    <n v="0"/>
    <n v="0"/>
    <n v="0"/>
    <n v="0"/>
    <n v="1"/>
    <n v="0"/>
    <s v="Maria del Carmen"/>
    <s v="C000913861"/>
    <s v="SDM"/>
    <s v="ITO"/>
    <s v="No"/>
    <s v="No"/>
    <s v="No"/>
    <s v="Si"/>
    <s v="No"/>
  </r>
  <r>
    <x v="5"/>
    <x v="2"/>
    <x v="0"/>
    <s v="normal"/>
    <s v="C001142937"/>
    <s v="DS.ISD.MX.LBU.IMPLEMENTER"/>
    <s v="Gandara Trujillo Jose Alberto"/>
    <d v="2017-06-27T23:00:00"/>
    <d v="2017-06-28T01:00:00"/>
    <s v="TSMX | PME | Actualización de Matríz LBU en Base de Datos InConcert"/>
    <s v="Successful"/>
    <s v="On Time"/>
    <s v="No"/>
    <s v="Minor"/>
    <s v="Successful"/>
    <s v="On Time"/>
    <n v="1"/>
    <n v="1"/>
    <n v="0"/>
    <x v="5"/>
    <n v="0"/>
    <s v="Normal"/>
    <n v="0"/>
    <n v="0"/>
    <n v="0"/>
    <n v="0"/>
    <n v="1"/>
    <n v="0"/>
    <s v="Karina"/>
    <s v="-"/>
    <s v="PME"/>
    <s v="PME"/>
    <s v="No"/>
    <s v="No"/>
    <s v="No"/>
    <s v="Si"/>
    <s v="No"/>
  </r>
  <r>
    <x v="36"/>
    <x v="0"/>
    <x v="0"/>
    <s v="normal"/>
    <s v="C001146097"/>
    <s v="C.SAP.MX.AA.GDH.MX-BASIS"/>
    <s v="Hernandez Cosme Pedro"/>
    <d v="2017-06-27T09:00:00"/>
    <d v="2017-06-27T17:00:00"/>
    <s v="COMPAS / SAP -TSMX / EDC - Implementation of support packages for ABAP (SPAM/SAINT) / CCAB; ITO.CAB pre-approved [4EP]"/>
    <s v="Successful"/>
    <s v="On Time"/>
    <s v="No"/>
    <s v="Minor"/>
    <s v="Successful"/>
    <s v="On Time"/>
    <n v="1"/>
    <n v="1"/>
    <n v="0"/>
    <x v="5"/>
    <n v="0"/>
    <s v="Normal"/>
    <n v="0"/>
    <n v="0"/>
    <n v="0"/>
    <n v="0"/>
    <n v="1"/>
    <n v="0"/>
    <s v="Alejandro"/>
    <s v="CMOD318037"/>
    <s v="Basis"/>
    <s v="BASIS"/>
    <s v="No"/>
    <s v="No"/>
    <s v="No"/>
    <s v="Si"/>
    <s v="No"/>
  </r>
  <r>
    <x v="17"/>
    <x v="0"/>
    <x v="1"/>
    <s v="normal"/>
    <s v="C001146106"/>
    <s v="C.SAP.MX.AA.SAP-BASIS"/>
    <s v="Diego Vega Pedro"/>
    <d v="2017-06-28T07:00:00"/>
    <d v="2017-06-28T09:00:00"/>
    <s v="[MEXICHEM] / [ SAP - BASIS ] / [ DEVELOPMENT ] / [ D03 ] / [ TSMX ] - SAP Parameter Change_Offline /CCAB; ITO.CAB pre-approved [4EP]"/>
    <s v="Successful"/>
    <s v="On Time"/>
    <s v="No"/>
    <s v="Standard"/>
    <s v="Successful"/>
    <s v="On Time"/>
    <n v="1"/>
    <n v="1"/>
    <n v="0"/>
    <x v="5"/>
    <n v="0"/>
    <s v="Normal"/>
    <n v="0"/>
    <n v="0"/>
    <n v="0"/>
    <n v="0"/>
    <n v="1"/>
    <n v="0"/>
    <s v="Maria del Carmen"/>
    <s v="CMOD317344"/>
    <s v="Basis"/>
    <s v="BASIS"/>
    <s v="No"/>
    <s v="No"/>
    <s v="No"/>
    <s v="Si"/>
    <s v="No"/>
  </r>
  <r>
    <x v="1"/>
    <x v="0"/>
    <x v="1"/>
    <s v="normal"/>
    <s v="C001146170"/>
    <s v="C.SAP.MX.AA.SAP-BASIS"/>
    <s v="Hernandez Jacinto Marco Antonio"/>
    <d v="2017-06-27T23:00:00"/>
    <d v="2017-06-28T01:00:00"/>
    <s v="AMER | VITRO | SAP-Basis | EP | EPD-AH3HA107 &amp; WEB DISPATCHER | T-systems Mexico | EPD Restart | Pre- Approval”"/>
    <s v="Successful"/>
    <s v="On Time"/>
    <s v="No"/>
    <s v="Standard"/>
    <s v="Successful"/>
    <s v="On Time"/>
    <n v="1"/>
    <n v="1"/>
    <n v="0"/>
    <x v="5"/>
    <n v="0"/>
    <s v="Normal"/>
    <n v="0"/>
    <n v="0"/>
    <n v="0"/>
    <n v="0"/>
    <n v="1"/>
    <n v="0"/>
    <s v="Maria del Carmen"/>
    <s v="C000122753"/>
    <s v="Basis"/>
    <s v="BASIS"/>
    <s v="No"/>
    <s v="No"/>
    <s v="No"/>
    <s v="Si"/>
    <s v="No"/>
  </r>
  <r>
    <x v="12"/>
    <x v="0"/>
    <x v="1"/>
    <s v="normal"/>
    <s v="C001147638"/>
    <s v="C.SAP.MX.AA.GDH.MX-BASIS"/>
    <s v="Pacheco Ramirez Victor"/>
    <d v="2017-06-27T15:00:00"/>
    <d v="2017-06-27T17:00:00"/>
    <s v="[GDG] / [ SAP TS-MX] / [DES] / [DES] / [ MX] - SNOTE / ITO.CAB pre-approved"/>
    <s v="Successful"/>
    <s v="On Time"/>
    <s v="No"/>
    <s v="Standard"/>
    <s v="Successful"/>
    <s v="On Time"/>
    <n v="1"/>
    <n v="1"/>
    <n v="0"/>
    <x v="5"/>
    <n v="0"/>
    <s v="Normal"/>
    <n v="0"/>
    <n v="0"/>
    <n v="0"/>
    <n v="0"/>
    <n v="1"/>
    <n v="0"/>
    <s v="Karina"/>
    <s v="CMOD317142"/>
    <s v="Basis"/>
    <s v="BASIS"/>
    <s v="No"/>
    <s v="No"/>
    <s v="No"/>
    <s v="Si"/>
    <s v="No"/>
  </r>
  <r>
    <x v="11"/>
    <x v="0"/>
    <x v="0"/>
    <s v="normal"/>
    <s v="C001147646"/>
    <s v="SE.AA.MX.SDM.LOCAL"/>
    <s v="Rivera Fernandez Julio Cesar "/>
    <d v="2017-06-26T19:00:00"/>
    <d v="2017-06-27T22:00:00"/>
    <s v="SLT | AMER | KUO | Enable swift Dynasol modems service"/>
    <s v="Successful"/>
    <s v="On Time"/>
    <s v="No"/>
    <s v="Minor"/>
    <s v="Successful"/>
    <s v="On Time"/>
    <n v="1"/>
    <n v="1"/>
    <n v="0"/>
    <x v="5"/>
    <n v="1"/>
    <s v="SLT"/>
    <n v="0"/>
    <n v="0"/>
    <n v="0"/>
    <n v="0"/>
    <n v="1"/>
    <n v="0"/>
    <s v="Ariadna"/>
    <s v="-"/>
    <s v="SDM"/>
    <s v="ITO"/>
    <s v="No"/>
    <s v="No"/>
    <s v="No"/>
    <s v="Si"/>
    <s v="No"/>
  </r>
  <r>
    <x v="5"/>
    <x v="0"/>
    <x v="0"/>
    <s v="normal"/>
    <s v="C001148966"/>
    <s v="SE.AA.MX.PROJECTS"/>
    <s v="Vidriales Hernandez Rosa Maria"/>
    <d v="2017-06-27T10:00:00"/>
    <d v="2017-06-28T14:00:00"/>
    <s v="Migration VM From Block A to Block B"/>
    <s v="Successful"/>
    <s v="On Time"/>
    <s v="No"/>
    <s v="Minor"/>
    <s v="Successful"/>
    <s v="On Time"/>
    <n v="1"/>
    <n v="1"/>
    <n v="0"/>
    <x v="5"/>
    <n v="0"/>
    <s v="Normal"/>
    <n v="0"/>
    <n v="0"/>
    <n v="0"/>
    <n v="1"/>
    <n v="1"/>
    <n v="0"/>
    <s v="Maria del Carmen"/>
    <s v="-"/>
    <s v="Proyectos"/>
    <s v="ITO"/>
    <s v="No"/>
    <s v="No"/>
    <s v="Si"/>
    <s v="Si"/>
    <s v="No"/>
  </r>
  <r>
    <x v="6"/>
    <x v="0"/>
    <x v="1"/>
    <s v="normal"/>
    <s v="C001150213"/>
    <s v="C.AMER.MX.SBO.BK.ST"/>
    <s v="Lopez Garcia Gerardo  "/>
    <d v="2017-06-27T09:00:00"/>
    <d v="2017-06-27T18:00:00"/>
    <s v="AMER | DSI | Increased of Disk Space on DSI | _Server_ax1la179"/>
    <s v="Successful"/>
    <s v="On Time"/>
    <s v="No"/>
    <s v="Standard"/>
    <s v="Successful"/>
    <s v="On Time"/>
    <n v="1"/>
    <n v="1"/>
    <n v="0"/>
    <x v="5"/>
    <n v="0"/>
    <s v="Normal"/>
    <n v="0"/>
    <n v="0"/>
    <n v="0"/>
    <n v="0"/>
    <n v="1"/>
    <n v="0"/>
    <s v="Ariadna"/>
    <s v="C000058623"/>
    <s v="Backups -Storage"/>
    <s v="ITO"/>
    <s v="No"/>
    <s v="No"/>
    <s v="No"/>
    <s v="Si"/>
    <s v="No"/>
  </r>
  <r>
    <x v="5"/>
    <x v="0"/>
    <x v="1"/>
    <s v="normal"/>
    <s v="C001150347"/>
    <s v="C.AMER.MX.SBO.BK.ST"/>
    <s v="Guzman Solorzano Israel Abraham"/>
    <d v="2017-06-27T12:00:00"/>
    <d v="2017-06-27T17:00:00"/>
    <s v="AMER | Multiple | Replacement of disk on _Storage"/>
    <s v="Successful"/>
    <s v="On Time"/>
    <s v="No"/>
    <s v="Standard"/>
    <s v="Successful"/>
    <s v="On Time"/>
    <n v="1"/>
    <n v="1"/>
    <n v="0"/>
    <x v="5"/>
    <n v="0"/>
    <s v="Normal"/>
    <n v="0"/>
    <n v="0"/>
    <n v="0"/>
    <n v="0"/>
    <n v="1"/>
    <n v="0"/>
    <s v="Karina"/>
    <s v="C000123366"/>
    <s v="Backups -Storage"/>
    <s v="ITO"/>
    <s v="No"/>
    <s v="No"/>
    <s v="No"/>
    <s v="Si"/>
    <s v="No"/>
  </r>
  <r>
    <x v="36"/>
    <x v="0"/>
    <x v="0"/>
    <s v="normal"/>
    <s v="C001151802"/>
    <s v="C.SAP.MX.AA.GDH.MX-BASIS"/>
    <s v="Hernandez Cosme Pedro"/>
    <d v="2017-06-27T19:00:00"/>
    <d v="2017-06-28T00:00:00"/>
    <s v="COMPAS / SAP -TSMX / EDC - Implementation of support packages for ABAP (SPAM/SAINT) / CCAB; ITO.CAB pre-approved [4EP]"/>
    <s v="Successful"/>
    <s v="On Time"/>
    <s v="No"/>
    <s v="Minor"/>
    <s v="Successful"/>
    <s v="On Time"/>
    <n v="1"/>
    <n v="1"/>
    <n v="0"/>
    <x v="5"/>
    <n v="0"/>
    <s v="Normal"/>
    <n v="0"/>
    <n v="0"/>
    <n v="0"/>
    <n v="0"/>
    <n v="1"/>
    <n v="0"/>
    <s v="Alejandro"/>
    <s v="CMOD318037"/>
    <s v="Basis"/>
    <s v="BASIS"/>
    <s v="No"/>
    <s v="No"/>
    <s v="No"/>
    <s v="Si"/>
    <s v="No"/>
  </r>
  <r>
    <x v="12"/>
    <x v="0"/>
    <x v="1"/>
    <s v="normal"/>
    <s v="C001151818"/>
    <s v="C.SAP.MX.AA.GDH.MX-BASIS"/>
    <s v="Pacheco Ramirez Victor"/>
    <d v="2017-06-28T10:00:00"/>
    <d v="2017-06-28T12:00:00"/>
    <s v="[GDG] / [ SAP TS-MX] / [QAS] / GEQ / [ MX] - SNOTE / ITO.CAB pre-approved"/>
    <s v="Successful"/>
    <s v="On Time"/>
    <s v="No"/>
    <s v="Standard"/>
    <s v="Successful"/>
    <s v="On Time"/>
    <n v="1"/>
    <n v="1"/>
    <n v="0"/>
    <x v="5"/>
    <n v="0"/>
    <s v="Normal"/>
    <n v="0"/>
    <n v="0"/>
    <n v="0"/>
    <n v="0"/>
    <n v="1"/>
    <n v="0"/>
    <s v="Karina"/>
    <s v="CMOD317142"/>
    <s v="Basis"/>
    <s v="BASIS"/>
    <s v="No"/>
    <s v="No"/>
    <s v="No"/>
    <s v="Si"/>
    <s v="No"/>
  </r>
  <r>
    <x v="1"/>
    <x v="1"/>
    <x v="1"/>
    <s v="normal"/>
    <s v="C001151907"/>
    <s v="TS.CP.MX.SIC.WAN.VITRO"/>
    <s v="Garcia Guajardo Jesus  "/>
    <d v="2017-06-27T22:00:00"/>
    <d v="2017-06-28T01:00:00"/>
    <s v="Vitro | TSS - &lt;Alta/Baja/Modificación&gt; Script PAC Proxy File Nube Zscaler | Pre Autorizado"/>
    <s v="Successful"/>
    <s v="On Time"/>
    <s v="No"/>
    <s v="Standard"/>
    <s v="Successful"/>
    <s v="On Time"/>
    <n v="1"/>
    <n v="1"/>
    <n v="0"/>
    <x v="5"/>
    <n v="0"/>
    <s v="Normal"/>
    <n v="0"/>
    <n v="0"/>
    <n v="0"/>
    <n v="0"/>
    <n v="1"/>
    <n v="0"/>
    <s v="Maria del Carmen"/>
    <s v="C000191062"/>
    <s v="WAN"/>
    <s v="TSS"/>
    <s v="No"/>
    <s v="No"/>
    <s v="No"/>
    <s v="Si"/>
    <s v="No"/>
  </r>
  <r>
    <x v="8"/>
    <x v="0"/>
    <x v="0"/>
    <s v="normal"/>
    <s v="C40847091"/>
    <s v="SERVERS UNIX ITS Support OPS VWM CHGMGR"/>
    <s v="Silva Romero Stephanie Viridiana"/>
    <d v="2017-06-28T12:10:00"/>
    <d v="2017-06-28T16:00:00"/>
    <s v="Revision/Reemplazo de componente de HW - Fuente en Servidor DMX1TSCL"/>
    <s v="Successful"/>
    <s v="On Time"/>
    <s v="No"/>
    <s v="Minor"/>
    <s v="Successful"/>
    <s v="On Time"/>
    <n v="1"/>
    <n v="1"/>
    <n v="0"/>
    <x v="5"/>
    <n v="0"/>
    <s v="Normal"/>
    <n v="0"/>
    <n v="0"/>
    <n v="0"/>
    <n v="0"/>
    <n v="1"/>
    <n v="0"/>
    <s v="Alejandro"/>
    <s v="CT40002734"/>
    <s v="Unix"/>
    <s v="ITO"/>
    <s v="No"/>
    <s v="No"/>
    <s v="No"/>
    <s v="Si"/>
    <s v="No"/>
  </r>
  <r>
    <x v="0"/>
    <x v="0"/>
    <x v="0"/>
    <s v="normal"/>
    <s v="C001131309"/>
    <s v="C.AMER.MX.LBU.WINTEL"/>
    <s v="Lopez Reyes Artajerjes"/>
    <d v="2017-06-29T11:00:00"/>
    <d v="2017-06-29T23:59:00"/>
    <s v="AMER | San Angel Inn | Installing Security Updates on Environment QAS / Instalación de Security Updates en Ambiente de QAS"/>
    <s v="Successful"/>
    <s v="On Time"/>
    <s v="No"/>
    <s v="Minor"/>
    <s v="Successful"/>
    <s v="On Time"/>
    <n v="1"/>
    <n v="1"/>
    <n v="0"/>
    <x v="5"/>
    <n v="0"/>
    <s v="Normal"/>
    <n v="0"/>
    <n v="0"/>
    <n v="0"/>
    <n v="0"/>
    <n v="1"/>
    <n v="0"/>
    <s v="Ariadna"/>
    <s v="C000312898"/>
    <s v="DPO Windows"/>
    <s v="ITO"/>
    <s v="No"/>
    <s v="No"/>
    <s v="No"/>
    <s v="Si"/>
    <s v="No"/>
  </r>
  <r>
    <x v="1"/>
    <x v="0"/>
    <x v="0"/>
    <s v="normal"/>
    <s v="C001134348"/>
    <s v="SE.AA.MX.PROJECTS"/>
    <s v="Noriega Ibarguengoitia Maria Del Pilar"/>
    <d v="2017-06-15T17:00:00"/>
    <d v="2017-06-29T17:00:00"/>
    <s v="AMER| HOSTNAME CHANGE FOR THE SERVERS: SDRSGLSTRACAPP1, SDRSGLSTRACSQL1, SGOFGLSAPP3, SGOFGLSSQL1, SGOFGLSSQL3, SGOFGLSTRACAPP1, SGOFGLSTRACAPP2, SGOFGLSTRACSQLA | PPG-VITRO"/>
    <s v="Successful"/>
    <s v="On Time"/>
    <s v="No"/>
    <s v="Minor"/>
    <s v="Successful"/>
    <s v="On Time"/>
    <n v="1"/>
    <n v="1"/>
    <n v="0"/>
    <x v="5"/>
    <n v="0"/>
    <s v="Normal"/>
    <n v="0"/>
    <n v="0"/>
    <n v="0"/>
    <n v="0"/>
    <n v="1"/>
    <n v="0"/>
    <s v="Maria del Carmen"/>
    <s v="-"/>
    <s v="Proyectos"/>
    <s v="ITO"/>
    <s v="No"/>
    <s v="No"/>
    <s v="No"/>
    <s v="Si"/>
    <s v="No"/>
  </r>
  <r>
    <x v="1"/>
    <x v="0"/>
    <x v="1"/>
    <s v="normal"/>
    <s v="C001140215"/>
    <s v="C.AMER.MX.PCI"/>
    <s v="Cassaball Camacho Maria Veronica"/>
    <d v="2017-06-25T17:00:00"/>
    <d v="2017-06-29T17:00:00"/>
    <s v="AMER | MULTIPLE | Administrative change | Creation and Release to Operation, new server (&quot;mxvtc1npdmgr&quot;) | 52983264"/>
    <s v="Successful"/>
    <s v="On Time"/>
    <s v="No"/>
    <s v="Standard"/>
    <s v="Successful"/>
    <s v="On Time"/>
    <n v="1"/>
    <n v="1"/>
    <n v="0"/>
    <x v="5"/>
    <n v="0"/>
    <s v="Normal"/>
    <n v="0"/>
    <n v="0"/>
    <n v="0"/>
    <n v="0"/>
    <n v="1"/>
    <n v="0"/>
    <s v="Maria del Carmen"/>
    <s v="C000913861"/>
    <s v="PCI Infraestructura"/>
    <s v="ITO"/>
    <s v="No"/>
    <s v="No"/>
    <s v="No"/>
    <s v="Si"/>
    <s v="No"/>
  </r>
  <r>
    <x v="1"/>
    <x v="0"/>
    <x v="1"/>
    <s v="normal"/>
    <s v="C001142862"/>
    <s v="C.SAP.MX.AA.SAP-BASIS"/>
    <s v="Torres Campos Gustavo Adolfo"/>
    <d v="2017-06-27T08:00:00"/>
    <d v="2017-06-29T23:30:00"/>
    <s v="VITRO | QAS | | AH4HA126 | BW | BQA | COMPONENTS PATCH INSTALATION | SAP_BW SP 18 &amp; NOTES APPLICATION"/>
    <s v="Successful"/>
    <s v="On Time"/>
    <s v="No"/>
    <s v="Standard"/>
    <s v="Successful"/>
    <s v="On Time"/>
    <n v="1"/>
    <n v="1"/>
    <n v="0"/>
    <x v="5"/>
    <n v="0"/>
    <s v="Normal"/>
    <n v="0"/>
    <n v="0"/>
    <n v="0"/>
    <n v="0"/>
    <n v="1"/>
    <n v="0"/>
    <s v="Maria del Carmen"/>
    <s v="CMOD318335"/>
    <s v="Basis"/>
    <s v="BASIS"/>
    <s v="No"/>
    <s v="No"/>
    <s v="No"/>
    <s v="Si"/>
    <s v="No"/>
  </r>
  <r>
    <x v="11"/>
    <x v="0"/>
    <x v="0"/>
    <s v="normal"/>
    <s v="C001144587"/>
    <s v="SE.AA.MX.PROJECTS"/>
    <s v="Baca Gonzalez Eliseo"/>
    <d v="2017-06-22T17:00:00"/>
    <d v="2017-06-29T20:00:00"/>
    <s v="GrupoKUO_Release to Operations_RETAILQRO01 SAP PRD environment"/>
    <s v="Successful"/>
    <s v="On Time"/>
    <s v="No"/>
    <s v="Minor"/>
    <s v="Successful"/>
    <s v="On Time"/>
    <n v="1"/>
    <n v="1"/>
    <n v="0"/>
    <x v="5"/>
    <n v="0"/>
    <s v="Normal"/>
    <n v="0"/>
    <n v="0"/>
    <n v="0"/>
    <n v="0"/>
    <n v="1"/>
    <n v="0"/>
    <s v="Ariadna"/>
    <s v="C000518578"/>
    <s v="Proyectos"/>
    <s v="ITO"/>
    <s v="No"/>
    <s v="No"/>
    <s v="No"/>
    <s v="Si"/>
    <s v="No"/>
  </r>
  <r>
    <x v="1"/>
    <x v="0"/>
    <x v="1"/>
    <s v="normal"/>
    <s v="C001146118"/>
    <s v="C.SAP.MX.AA.SAP-BASIS"/>
    <s v="Torres Campos Gustavo Adolfo"/>
    <d v="2017-06-27T08:00:00"/>
    <d v="2017-06-29T23:30:00"/>
    <s v="VITRO | QAS | | AH4HA126 | BW | BQA | COMPONENTS PATCH INSTALATION | SAP_BW SP 18 &amp; NOTES APPLICATION"/>
    <s v="Successful"/>
    <s v="On Time"/>
    <s v="No"/>
    <s v="Standard"/>
    <s v="Successful"/>
    <s v="On Time"/>
    <n v="1"/>
    <n v="1"/>
    <n v="0"/>
    <x v="5"/>
    <n v="0"/>
    <s v="Normal"/>
    <n v="0"/>
    <n v="0"/>
    <n v="0"/>
    <n v="0"/>
    <n v="1"/>
    <n v="0"/>
    <s v="Maria del Carmen"/>
    <s v="CMOD313211"/>
    <s v="Basis"/>
    <s v="BASIS"/>
    <s v="No"/>
    <s v="No"/>
    <s v="No"/>
    <s v="Si"/>
    <s v="No"/>
  </r>
  <r>
    <x v="17"/>
    <x v="0"/>
    <x v="1"/>
    <s v="normal"/>
    <s v="C001147590"/>
    <s v="C.SAP.MX.AA.SAP-BASIS"/>
    <s v="Diego Vega Pedro"/>
    <d v="2017-06-28T18:00:00"/>
    <d v="2017-06-29T22:00:00"/>
    <s v="[MEXICHEM] / [ SAP BASIS ] / [ DEVELOMPMENT ] / [ BWD ] / [ TSMX ] - KERNEL_Update / CCAB; ITO.CAB pre-approved [4EP]"/>
    <s v="Successful"/>
    <s v="On Time"/>
    <s v="No"/>
    <s v="Standard"/>
    <s v="Successful"/>
    <s v="On Time"/>
    <n v="1"/>
    <n v="1"/>
    <n v="0"/>
    <x v="5"/>
    <n v="0"/>
    <s v="Normal"/>
    <n v="0"/>
    <n v="0"/>
    <n v="0"/>
    <n v="0"/>
    <n v="1"/>
    <n v="0"/>
    <s v="Maria del Carmen"/>
    <s v="CMOD317140"/>
    <s v="Basis"/>
    <s v="BASIS"/>
    <s v="No"/>
    <s v="No"/>
    <s v="No"/>
    <s v="Si"/>
    <s v="No"/>
  </r>
  <r>
    <x v="6"/>
    <x v="0"/>
    <x v="1"/>
    <s v="normal"/>
    <s v="C001151695"/>
    <s v="C.AMER.MX.SBO.BK.ST"/>
    <s v="Lopez Garcia Gerardo  "/>
    <d v="2017-06-28T09:00:00"/>
    <d v="2017-06-28T18:00:00"/>
    <s v="AMER | DSI | Increased of Disk Space on DSI | _Server ax1la194"/>
    <s v="Successful"/>
    <s v="On Time"/>
    <s v="No"/>
    <s v="Standard"/>
    <s v="Successful"/>
    <s v="On Time"/>
    <n v="1"/>
    <n v="1"/>
    <n v="0"/>
    <x v="5"/>
    <n v="0"/>
    <s v="Normal"/>
    <n v="0"/>
    <n v="0"/>
    <n v="0"/>
    <n v="0"/>
    <n v="1"/>
    <n v="0"/>
    <s v="Ariadna"/>
    <s v="C000058623"/>
    <s v="Backups -Storage"/>
    <s v="ITO"/>
    <s v="No"/>
    <s v="No"/>
    <s v="No"/>
    <s v="Si"/>
    <s v="No"/>
  </r>
  <r>
    <x v="11"/>
    <x v="0"/>
    <x v="0"/>
    <s v="normal"/>
    <s v="C001151805"/>
    <s v="C.AMER.MX.CCS.AD"/>
    <s v="Hernandez Vargas Braulio Rene"/>
    <d v="2017-06-28T15:30:00"/>
    <d v="2017-06-28T19:30:00"/>
    <s v="AMER | Multiple | Policy Create"/>
    <s v="Successful"/>
    <s v="On Time"/>
    <s v="No"/>
    <s v="Minor"/>
    <s v="Successful"/>
    <s v="On Time"/>
    <n v="1"/>
    <n v="1"/>
    <n v="0"/>
    <x v="5"/>
    <n v="0"/>
    <s v="Normal"/>
    <n v="0"/>
    <n v="0"/>
    <n v="0"/>
    <n v="0"/>
    <n v="1"/>
    <n v="0"/>
    <s v="Ariadna"/>
    <s v="C000181027"/>
    <s v="Active Directory"/>
    <s v="ITO"/>
    <s v="No"/>
    <s v="No"/>
    <s v="No"/>
    <s v="Si"/>
    <s v="No"/>
  </r>
  <r>
    <x v="12"/>
    <x v="0"/>
    <x v="1"/>
    <s v="normal"/>
    <s v="C001151819"/>
    <s v="C.SAP.MX.AA.GDH.MX-BASIS"/>
    <s v="Pacheco Ramirez Victor"/>
    <d v="2017-06-28T15:00:00"/>
    <d v="2017-06-28T17:00:00"/>
    <s v="[GDG] / [ SAP TS-MX] / [QAS] / [GRQ] / [ MX] - SNOTE / ITO.CAB pre-approved"/>
    <s v="Successful"/>
    <s v="On Time"/>
    <s v="No"/>
    <s v="Standard"/>
    <s v="Successful"/>
    <s v="On Time"/>
    <n v="1"/>
    <n v="1"/>
    <n v="0"/>
    <x v="5"/>
    <n v="0"/>
    <s v="Normal"/>
    <n v="0"/>
    <n v="0"/>
    <n v="0"/>
    <n v="0"/>
    <n v="1"/>
    <n v="0"/>
    <s v="Karina"/>
    <s v="CMOD317142"/>
    <s v="Basis"/>
    <s v="BASIS"/>
    <s v="No"/>
    <s v="No"/>
    <s v="No"/>
    <s v="Si"/>
    <s v="No"/>
  </r>
  <r>
    <x v="11"/>
    <x v="1"/>
    <x v="0"/>
    <s v="normal"/>
    <s v="C001151821"/>
    <s v="TS.GS.MX.SCC2.WAN.SEC"/>
    <s v="Sanchez Guevara Cesar"/>
    <d v="2017-06-28T19:00:00"/>
    <d v="2017-06-28T20:00:00"/>
    <s v="Creacion de NAT Grupo KUO"/>
    <s v="Successful"/>
    <s v="On Time"/>
    <s v="No"/>
    <s v="Minor"/>
    <s v="Successful"/>
    <s v="On Time"/>
    <n v="1"/>
    <n v="1"/>
    <n v="0"/>
    <x v="5"/>
    <n v="0"/>
    <s v="Normal"/>
    <n v="0"/>
    <n v="0"/>
    <n v="0"/>
    <n v="0"/>
    <n v="1"/>
    <n v="0"/>
    <s v="Ariadna"/>
    <s v="-"/>
    <s v="WAN"/>
    <s v="TSS"/>
    <s v="No"/>
    <s v="No"/>
    <s v="No"/>
    <s v="Si"/>
    <s v="No"/>
  </r>
  <r>
    <x v="12"/>
    <x v="0"/>
    <x v="1"/>
    <s v="normal"/>
    <s v="C001151852"/>
    <s v="C.SAP.MX.AA.GDH.MX-BASIS"/>
    <s v="Pacheco Ramirez Victor"/>
    <d v="2017-06-29T10:00:00"/>
    <d v="2017-06-29T12:00:00"/>
    <s v="[GDG] / [ SAP TS-MX] / [QAS] / [GSQ] / [ MX] - SNOTE / ITO.CAB pre-approved"/>
    <s v="Successful"/>
    <s v="On Time"/>
    <s v="No"/>
    <s v="Standard"/>
    <s v="Successful"/>
    <s v="On Time"/>
    <n v="1"/>
    <n v="1"/>
    <n v="0"/>
    <x v="5"/>
    <n v="0"/>
    <s v="Normal"/>
    <n v="0"/>
    <n v="0"/>
    <n v="0"/>
    <n v="0"/>
    <n v="1"/>
    <n v="0"/>
    <s v="Karina"/>
    <s v="CMOD317142"/>
    <s v="Basis"/>
    <s v="BASIS"/>
    <s v="No"/>
    <s v="No"/>
    <s v="No"/>
    <s v="Si"/>
    <s v="No"/>
  </r>
  <r>
    <x v="12"/>
    <x v="0"/>
    <x v="1"/>
    <s v="normal"/>
    <s v="C001151855"/>
    <s v="C.SAP.MX.AA.GDH.MX-BASIS"/>
    <s v="Pacheco Ramirez Victor"/>
    <d v="2017-06-29T15:00:00"/>
    <d v="2017-06-29T17:00:00"/>
    <s v="[GDG] / [ SAP TS-MX] / [QAS] / [GXQ] / [ MX] - SNOTE / ITO.CAB pre-approved"/>
    <s v="Successful"/>
    <s v="On Time"/>
    <s v="No"/>
    <s v="Standard"/>
    <s v="Successful"/>
    <s v="On Time"/>
    <n v="1"/>
    <n v="1"/>
    <n v="0"/>
    <x v="5"/>
    <n v="0"/>
    <s v="Normal"/>
    <n v="0"/>
    <n v="0"/>
    <n v="0"/>
    <n v="0"/>
    <n v="1"/>
    <n v="0"/>
    <s v="Karina"/>
    <s v="CMOD317142"/>
    <s v="Basis"/>
    <s v="BASIS"/>
    <s v="No"/>
    <s v="No"/>
    <s v="No"/>
    <s v="Si"/>
    <s v="No"/>
  </r>
  <r>
    <x v="5"/>
    <x v="0"/>
    <x v="0"/>
    <s v="normal"/>
    <s v="C001151859"/>
    <s v="SE.AA.MX.PROJECTS"/>
    <s v="Vidriales Hernandez Rosa Maria"/>
    <d v="2017-06-28T12:00:00"/>
    <d v="2017-06-29T14:00:00"/>
    <s v="Migration Test of Virtual Machines from Block A to Block B"/>
    <s v="Successful"/>
    <s v="On Time"/>
    <s v="No"/>
    <s v="Minor"/>
    <s v="Successful"/>
    <s v="On Time"/>
    <n v="1"/>
    <n v="1"/>
    <n v="0"/>
    <x v="5"/>
    <n v="0"/>
    <s v="Normal"/>
    <n v="0"/>
    <n v="0"/>
    <n v="0"/>
    <n v="1"/>
    <n v="1"/>
    <n v="0"/>
    <s v="Maria del Carmen"/>
    <s v="-"/>
    <s v="Proyectos"/>
    <s v="ITO"/>
    <s v="No"/>
    <s v="No"/>
    <s v="Si"/>
    <s v="Si"/>
    <s v="No"/>
  </r>
  <r>
    <x v="14"/>
    <x v="0"/>
    <x v="1"/>
    <s v="normal"/>
    <s v="C001153261"/>
    <s v="C.AMER.MX.PCI"/>
    <s v="Romero Monrroy Isaac Gonzalo "/>
    <d v="2017-06-28T12:00:00"/>
    <d v="2017-06-28T18:00:00"/>
    <s v="AMER | MULTIPLE | Administrative change | Creation new servers (&quot;VMXTOECWQ005, VMXTOECWQ006 &amp; VMXTOECWB006&quot;) | DOM"/>
    <s v="Successful"/>
    <s v="On Time"/>
    <s v="No"/>
    <s v="Standard"/>
    <s v="Successful"/>
    <s v="On Time"/>
    <n v="1"/>
    <n v="1"/>
    <n v="0"/>
    <x v="5"/>
    <n v="0"/>
    <s v="Normal"/>
    <n v="0"/>
    <n v="0"/>
    <n v="0"/>
    <n v="0"/>
    <n v="1"/>
    <n v="0"/>
    <s v="Karina"/>
    <s v="C000913861"/>
    <s v="PCI Infraestructura"/>
    <s v="ITO"/>
    <s v="No"/>
    <s v="No"/>
    <s v="No"/>
    <s v="Si"/>
    <s v="No"/>
  </r>
  <r>
    <x v="8"/>
    <x v="0"/>
    <x v="0"/>
    <s v="normal"/>
    <s v="C40846099"/>
    <s v="SERVERS WINTEL ITS Support OPS VWM CHGMGR"/>
    <s v="Islas Agustin Maricarmen"/>
    <d v="2017-06-28T20:00:00"/>
    <d v="2017-06-28T22:00:00"/>
    <s v="Incremento de espacio en disco a servidor VWMXPUSAV04P"/>
    <s v="Successful"/>
    <s v="On Time"/>
    <s v="No"/>
    <s v="Minor"/>
    <s v="Successful"/>
    <s v="On Time"/>
    <n v="1"/>
    <n v="1"/>
    <n v="0"/>
    <x v="5"/>
    <n v="0"/>
    <s v="Normal"/>
    <n v="0"/>
    <n v="0"/>
    <n v="0"/>
    <n v="0"/>
    <n v="1"/>
    <n v="0"/>
    <s v="Alejandro"/>
    <s v="CT40003376"/>
    <s v="DPO Windows"/>
    <s v="ITO"/>
    <s v="No"/>
    <s v="No"/>
    <s v="No"/>
    <s v="Si"/>
    <s v="No"/>
  </r>
  <r>
    <x v="8"/>
    <x v="0"/>
    <x v="0"/>
    <s v="normal"/>
    <s v="C40847244"/>
    <s v="OPM ITS Support OPS VWM CHGMGR"/>
    <s v="Zacamitzin Medina Dagoberto"/>
    <d v="2017-06-29T17:00:00"/>
    <d v="2017-06-29T23:30:00"/>
    <s v="Nuevo File System &quot; /proxycache &quot; de 1 TB, en servidor pmx2kvsdbnew"/>
    <s v="Successful"/>
    <s v="On Time"/>
    <s v="No"/>
    <s v="Minor"/>
    <s v="Successful"/>
    <s v="On Time"/>
    <n v="1"/>
    <n v="1"/>
    <n v="0"/>
    <x v="5"/>
    <n v="0"/>
    <s v="Normal"/>
    <n v="0"/>
    <n v="0"/>
    <n v="0"/>
    <n v="0"/>
    <n v="1"/>
    <n v="0"/>
    <s v="Alejandro"/>
    <s v="CT40003299"/>
    <s v="OPM"/>
    <s v="ITO"/>
    <s v="No"/>
    <s v="No"/>
    <s v="No"/>
    <s v="Si"/>
    <s v="No"/>
  </r>
  <r>
    <x v="8"/>
    <x v="0"/>
    <x v="1"/>
    <s v="normal"/>
    <s v="C40847285"/>
    <s v="FACILITIES ITS Support OPS VWM CHGMGR"/>
    <s v="Alvarado Pacheco Milthon Christian"/>
    <d v="2017-06-28T08:00:00"/>
    <d v="2017-06-29T08:00:00"/>
    <s v="Electrical maintenance to MX_1010 air conditioning precision equipment of Data Center FINSA"/>
    <s v="Successful"/>
    <s v="On Time"/>
    <s v="No"/>
    <s v="Standard"/>
    <s v="Successful"/>
    <s v="On Time"/>
    <n v="1"/>
    <n v="1"/>
    <n v="0"/>
    <x v="5"/>
    <n v="0"/>
    <s v="Normal"/>
    <n v="0"/>
    <n v="0"/>
    <n v="0"/>
    <n v="0"/>
    <n v="1"/>
    <n v="0"/>
    <s v="Alejandro"/>
    <s v="CT40002869"/>
    <s v="DCI"/>
    <s v="ITO"/>
    <s v="No"/>
    <s v="No"/>
    <s v="No"/>
    <s v="Si"/>
    <s v="No"/>
  </r>
  <r>
    <x v="8"/>
    <x v="0"/>
    <x v="1"/>
    <s v="normal"/>
    <s v="C40848086"/>
    <s v="FACILITIES ITS Support OPS VWM CHGMGR"/>
    <s v="Alvarado Pacheco Milthon Christian"/>
    <d v="2017-06-29T08:00:00"/>
    <d v="2017-06-30T08:00:00"/>
    <s v="Electrical maintenance to MX_1030 air conditioning precision equipment of Data Center Finsa"/>
    <s v="Successful"/>
    <s v="On Time"/>
    <s v="No"/>
    <s v="Standard"/>
    <s v="Successful"/>
    <s v="On Time"/>
    <n v="1"/>
    <n v="1"/>
    <n v="0"/>
    <x v="5"/>
    <n v="0"/>
    <s v="Normal"/>
    <n v="0"/>
    <n v="0"/>
    <n v="0"/>
    <n v="0"/>
    <n v="1"/>
    <n v="0"/>
    <s v="Alejandro"/>
    <s v="CT40002869"/>
    <s v="DCI"/>
    <s v="ITO"/>
    <s v="No"/>
    <s v="No"/>
    <s v="No"/>
    <s v="Si"/>
    <s v="No"/>
  </r>
  <r>
    <x v="13"/>
    <x v="1"/>
    <x v="1"/>
    <s v="normal"/>
    <s v="CRQ232040"/>
    <s v="Tss-Mx.GpoModelo-Wan"/>
    <s v="LUNA VALVERDE DIEGO"/>
    <d v="2017-06-23T09:00:00"/>
    <d v="2017-06-28T18:00:00"/>
    <s v="WO10749519 Cambio/Actualización de CIs para CMDB Completness"/>
    <s v="Successful"/>
    <s v="On Time"/>
    <s v="No"/>
    <s v="Standard"/>
    <s v="Successful"/>
    <s v="On Time"/>
    <n v="1"/>
    <n v="1"/>
    <n v="0"/>
    <x v="5"/>
    <n v="0"/>
    <s v="Normal"/>
    <n v="0"/>
    <n v="0"/>
    <n v="0"/>
    <n v="0"/>
    <n v="1"/>
    <n v="0"/>
    <s v="Fernando"/>
    <s v="-"/>
    <s v="WAN"/>
    <s v="TSS"/>
    <s v="No"/>
    <s v="No"/>
    <s v="No"/>
    <s v="Si"/>
    <s v="No"/>
  </r>
  <r>
    <x v="13"/>
    <x v="1"/>
    <x v="1"/>
    <s v="normal"/>
    <s v="CRQ232086"/>
    <s v="Tss-Mx.GpoModelo-Securidad Perimetral"/>
    <s v="AQUINO GUTIERREZ ROMAN"/>
    <d v="2017-06-28T14:00:00"/>
    <d v="2017-06-28T16:00:00"/>
    <s v="WO10756561 Baja de infraestructura de Telco (Cambio Administrativo)"/>
    <s v="Successful"/>
    <s v="On Time"/>
    <s v="No"/>
    <s v="Standard"/>
    <s v="Successful"/>
    <s v="On Time"/>
    <n v="1"/>
    <n v="1"/>
    <n v="0"/>
    <x v="5"/>
    <n v="0"/>
    <s v="Normal"/>
    <n v="0"/>
    <n v="0"/>
    <n v="0"/>
    <n v="0"/>
    <n v="1"/>
    <n v="0"/>
    <s v="Fernando"/>
    <s v="-"/>
    <s v="WAN"/>
    <s v="TSS"/>
    <s v="No"/>
    <s v="No"/>
    <s v="No"/>
    <s v="Si"/>
    <s v="No"/>
  </r>
  <r>
    <x v="13"/>
    <x v="0"/>
    <x v="1"/>
    <s v="normal"/>
    <s v="CRQ232229"/>
    <s v="Css-Mex.GpoModelo-Storage"/>
    <s v="ROSEY RAMIREZ GERARDO ALEJANDRO"/>
    <d v="2017-06-28T16:30:00"/>
    <d v="2017-06-29T14:00:00"/>
    <s v="WO10757630 Incrementar a 300GB a la unidad &quot;E&quot;  en el servidor HDSCCMDBPV ."/>
    <s v="Successful"/>
    <s v="On Time"/>
    <s v="No"/>
    <s v="Standard"/>
    <s v="Successful"/>
    <s v="On Time"/>
    <n v="1"/>
    <n v="1"/>
    <n v="0"/>
    <x v="5"/>
    <n v="0"/>
    <s v="Normal"/>
    <n v="0"/>
    <n v="0"/>
    <n v="0"/>
    <n v="0"/>
    <n v="1"/>
    <n v="0"/>
    <s v="Fernando"/>
    <s v="-"/>
    <s v="Backups -Storage"/>
    <s v="ITO"/>
    <s v="No"/>
    <s v="No"/>
    <s v="No"/>
    <s v="Si"/>
    <s v="No"/>
  </r>
  <r>
    <x v="13"/>
    <x v="1"/>
    <x v="0"/>
    <s v="normal"/>
    <s v="CRQ232230"/>
    <s v="Tss-Mx.GpoModelo-Securidad Perimetral"/>
    <s v="AQUINO GUTIERREZ ROMAN"/>
    <d v="2017-06-28T16:30:00"/>
    <d v="2017-06-28T20:00:00"/>
    <s v="SLT | WO10779024 Alta de dominio concesionariosmodelo.com en los DNS externos GM"/>
    <s v="Successful"/>
    <s v="On Time"/>
    <s v="No"/>
    <s v="Minor"/>
    <s v="Successful"/>
    <s v="On Time"/>
    <n v="1"/>
    <n v="1"/>
    <n v="0"/>
    <x v="5"/>
    <n v="1"/>
    <s v="SLT"/>
    <n v="0"/>
    <n v="0"/>
    <n v="0"/>
    <n v="0"/>
    <n v="1"/>
    <n v="0"/>
    <s v="Fernando"/>
    <s v="-"/>
    <s v="WAN"/>
    <s v="TSS"/>
    <s v="No"/>
    <s v="No"/>
    <s v="No"/>
    <s v="Si"/>
    <s v="No"/>
  </r>
  <r>
    <x v="5"/>
    <x v="0"/>
    <x v="1"/>
    <s v="normal"/>
    <s v="C001142956"/>
    <s v="SE.AMER.MX.SDM.VITRO"/>
    <s v="Hernandez Gomez Hugo Raul"/>
    <d v="2017-06-21T08:00:00"/>
    <d v="2017-06-30T16:00:00"/>
    <s v="AMER | MULTIPLE | Administrative change | Creation and Release to Operation, VTOAPPRD35-RFID (S19403861)"/>
    <s v="Successful"/>
    <s v="On Time"/>
    <s v="No"/>
    <s v="Standard"/>
    <s v="Successful"/>
    <s v="On Time"/>
    <n v="1"/>
    <n v="1"/>
    <n v="0"/>
    <x v="5"/>
    <n v="0"/>
    <s v="Normal"/>
    <n v="0"/>
    <n v="0"/>
    <n v="0"/>
    <n v="0"/>
    <n v="1"/>
    <n v="0"/>
    <s v="Maria del Carmen"/>
    <s v="C000913861"/>
    <s v="SDM"/>
    <s v="ITO"/>
    <s v="No"/>
    <s v="No"/>
    <s v="No"/>
    <s v="Si"/>
    <s v="No"/>
  </r>
  <r>
    <x v="1"/>
    <x v="1"/>
    <x v="0"/>
    <s v="normal"/>
    <s v="C001151726"/>
    <s v="TS.CP.MX.SIC.VOICE.VITRO"/>
    <s v="Santos Gonzalez Pedro Luis "/>
    <d v="2017-06-29T18:00:00"/>
    <d v="2017-06-29T22:00:00"/>
    <s v="VITRO | TSS | VOICE | Configuracion de SNMP en Media Gateway"/>
    <s v="Successful"/>
    <s v="On Time"/>
    <s v="No"/>
    <s v="Minor"/>
    <s v="Successful"/>
    <s v="On Time"/>
    <n v="1"/>
    <n v="1"/>
    <n v="0"/>
    <x v="5"/>
    <n v="0"/>
    <s v="Normal"/>
    <n v="0"/>
    <n v="0"/>
    <n v="0"/>
    <n v="0"/>
    <n v="1"/>
    <n v="0"/>
    <s v="Maria del Carmen"/>
    <s v="-"/>
    <s v="Voice"/>
    <s v="TSS"/>
    <s v="No"/>
    <s v="No"/>
    <s v="No"/>
    <s v="Si"/>
    <s v="No"/>
  </r>
  <r>
    <x v="12"/>
    <x v="0"/>
    <x v="1"/>
    <s v="normal"/>
    <s v="C001151861"/>
    <s v="C.SAP.MX.AA.GDH.MX-BASIS"/>
    <s v="Pacheco Ramirez Victor"/>
    <d v="2017-06-30T10:00:00"/>
    <d v="2017-06-30T12:00:00"/>
    <s v="[GDG] / [ SAP TS-MX] / [QAS] / [QAS] / [ MX] - SNOTE / ITO.CAB pre-approved"/>
    <s v="Successful"/>
    <s v="On Time"/>
    <s v="No"/>
    <s v="Standard"/>
    <s v="Successful"/>
    <s v="On Time"/>
    <n v="1"/>
    <n v="1"/>
    <n v="0"/>
    <x v="5"/>
    <n v="0"/>
    <s v="Normal"/>
    <n v="0"/>
    <n v="0"/>
    <n v="0"/>
    <n v="0"/>
    <n v="1"/>
    <n v="0"/>
    <s v="Karina"/>
    <s v="CMOD317142"/>
    <s v="Basis"/>
    <s v="BASIS"/>
    <s v="No"/>
    <s v="No"/>
    <s v="No"/>
    <s v="Si"/>
    <s v="No"/>
  </r>
  <r>
    <x v="11"/>
    <x v="0"/>
    <x v="1"/>
    <s v="normal"/>
    <s v="C001154934"/>
    <s v="C.AMER.MX.DPO-LNX"/>
    <s v="Rodriguez Lopez Roman "/>
    <d v="2017-06-30T12:00:00"/>
    <d v="2017-06-30T14:00:00"/>
    <s v="AMER | GRUPO KUO| Modification of SAPs on DSI"/>
    <s v="Successful"/>
    <s v="On Time"/>
    <s v="No"/>
    <s v="Standard"/>
    <s v="Successful"/>
    <s v="On Time"/>
    <n v="1"/>
    <n v="1"/>
    <n v="0"/>
    <x v="5"/>
    <n v="0"/>
    <s v="Normal"/>
    <n v="0"/>
    <n v="0"/>
    <n v="0"/>
    <n v="0"/>
    <n v="1"/>
    <n v="0"/>
    <s v="Ariadna"/>
    <s v="C000026001"/>
    <s v="DPO Linux"/>
    <s v="ITO"/>
    <s v="No"/>
    <s v="No"/>
    <s v="No"/>
    <s v="Si"/>
    <s v="No"/>
  </r>
  <r>
    <x v="10"/>
    <x v="0"/>
    <x v="1"/>
    <s v="normal"/>
    <s v="C001156132"/>
    <s v="C.SAP.MX.AA.GDH.MX-BASIS"/>
    <s v="Hernandez Cosme Pedro"/>
    <d v="2017-06-30T14:00:00"/>
    <d v="2017-06-30T16:00:00"/>
    <s v="Grupo Q/GEP/SAP Request: Deletion of user/users CSS.CAB preapproved"/>
    <s v="Successful"/>
    <s v="On Time"/>
    <s v="No"/>
    <s v="Standard"/>
    <s v="Successful"/>
    <s v="On Time"/>
    <n v="1"/>
    <n v="1"/>
    <n v="0"/>
    <x v="5"/>
    <n v="0"/>
    <s v="Normal"/>
    <n v="0"/>
    <n v="0"/>
    <n v="0"/>
    <n v="0"/>
    <n v="1"/>
    <n v="0"/>
    <s v="Karina"/>
    <s v="CMOD310215"/>
    <s v="Basis"/>
    <s v="BASIS"/>
    <s v="No"/>
    <s v="No"/>
    <s v="No"/>
    <s v="Si"/>
    <s v="No"/>
  </r>
  <r>
    <x v="4"/>
    <x v="1"/>
    <x v="0"/>
    <s v="normal"/>
    <s v="MEX-9077"/>
    <s v="Telco WAN"/>
    <s v="Gonzalez Diaz Javier Alberto "/>
    <d v="2017-06-29T17:00:00"/>
    <d v="2017-06-29T18:00:00"/>
    <s v="PS | Renewal License"/>
    <s v="Successful"/>
    <s v="On Time"/>
    <s v="No"/>
    <s v="Minor"/>
    <s v="Successful"/>
    <s v="On Time"/>
    <n v="1"/>
    <n v="1"/>
    <n v="0"/>
    <x v="5"/>
    <n v="0"/>
    <s v="Normal"/>
    <n v="0"/>
    <n v="0"/>
    <n v="0"/>
    <n v="0"/>
    <n v="1"/>
    <n v="0"/>
    <s v="Maria del Carmen"/>
    <s v="-"/>
    <s v="WAN"/>
    <s v="TSS"/>
    <s v="No"/>
    <s v="No"/>
    <s v="No"/>
    <s v="Si"/>
    <s v="No"/>
  </r>
  <r>
    <x v="13"/>
    <x v="0"/>
    <x v="0"/>
    <s v="normal"/>
    <s v="CRQ231205"/>
    <s v="Css-Mex.GpoModelo-Admon-Windows"/>
    <s v="CORTEZ OSORNIO EDGAR "/>
    <d v="2017-06-07T11:00:00"/>
    <d v="2017-06-30T18:00:00"/>
    <s v="WO10621140 Decomiso de los Servidores  DC’s"/>
    <s v="Successful"/>
    <s v="On Time"/>
    <s v="No"/>
    <s v="Minor"/>
    <s v="Successful"/>
    <s v="On Time"/>
    <n v="1"/>
    <n v="1"/>
    <n v="0"/>
    <x v="5"/>
    <n v="0"/>
    <s v="Normal"/>
    <n v="0"/>
    <n v="0"/>
    <n v="0"/>
    <n v="0"/>
    <n v="1"/>
    <n v="0"/>
    <s v="Fernando"/>
    <s v="-"/>
    <s v="DPO Windows"/>
    <s v="ITO"/>
    <s v="No"/>
    <s v="No"/>
    <s v="No"/>
    <s v="Si"/>
    <s v="No"/>
  </r>
  <r>
    <x v="13"/>
    <x v="0"/>
    <x v="0"/>
    <s v="normal"/>
    <s v="CRQ231589"/>
    <s v="Css-Mex.GpoModelo-Proyectos"/>
    <s v="ROMERO RODRIGUEZ ROGER EDUARDO"/>
    <d v="2017-06-21T14:00:00"/>
    <d v="2017-06-30T17:00:00"/>
    <s v="10659245 Decomiso de Servidores"/>
    <s v="Successful"/>
    <s v="On Time"/>
    <s v="No"/>
    <s v="Minor"/>
    <s v="Successful"/>
    <s v="On Time"/>
    <n v="1"/>
    <n v="1"/>
    <n v="0"/>
    <x v="5"/>
    <n v="0"/>
    <s v="Normal"/>
    <n v="0"/>
    <n v="0"/>
    <n v="0"/>
    <n v="0"/>
    <n v="1"/>
    <n v="0"/>
    <s v="Fernando"/>
    <s v="-"/>
    <s v="Proyectos"/>
    <s v="ITO"/>
    <s v="No"/>
    <s v="No"/>
    <s v="No"/>
    <s v="Si"/>
    <s v="No"/>
  </r>
  <r>
    <x v="13"/>
    <x v="0"/>
    <x v="0"/>
    <s v="normal"/>
    <s v="CRQ231530"/>
    <s v="Css-Mex.GpoModelo-Admon-DBA"/>
    <s v="BASTIDA RENTERIA ROBERTO CARLOS"/>
    <d v="2017-06-23T12:00:00"/>
    <d v="2017-06-30T18:00:00"/>
    <s v="WO10710170 Hacer pruebas de restauración de Base de Datos productivas."/>
    <s v="Successful"/>
    <s v="On Time"/>
    <s v="No"/>
    <s v="Minor"/>
    <s v="Successful"/>
    <s v="On Time"/>
    <n v="1"/>
    <n v="1"/>
    <n v="0"/>
    <x v="5"/>
    <n v="0"/>
    <s v="Normal"/>
    <n v="0"/>
    <n v="0"/>
    <n v="0"/>
    <n v="0"/>
    <n v="1"/>
    <n v="0"/>
    <s v="Fernando"/>
    <s v="-"/>
    <s v="Base de datos"/>
    <s v="ITO"/>
    <s v="No"/>
    <s v="No"/>
    <s v="No"/>
    <s v="Si"/>
    <s v="No"/>
  </r>
  <r>
    <x v="13"/>
    <x v="0"/>
    <x v="0"/>
    <s v="normal"/>
    <s v="CRQ232064"/>
    <s v="Css-Mex.GpoModelo-Storage"/>
    <s v="ESTRADA GARCIA PAOLA "/>
    <d v="2017-06-29T00:00:00"/>
    <d v="2017-06-30T21:00:00"/>
    <s v="WO12345678 Realizar Upgrade de Microcódigo a la versión 6.3.2-p6 en el FlashSystem No Productivo"/>
    <s v="Successful"/>
    <s v="On Time"/>
    <s v="No"/>
    <s v="Minor"/>
    <s v="Successful"/>
    <s v="On Time"/>
    <n v="1"/>
    <n v="1"/>
    <n v="0"/>
    <x v="5"/>
    <n v="0"/>
    <s v="Normal"/>
    <n v="0"/>
    <n v="0"/>
    <n v="0"/>
    <n v="0"/>
    <n v="1"/>
    <n v="0"/>
    <s v="Fernando"/>
    <s v="-"/>
    <s v="Backups -Storage"/>
    <s v="ITO"/>
    <s v="No"/>
    <s v="No"/>
    <s v="No"/>
    <s v="Si"/>
    <s v="No"/>
  </r>
  <r>
    <x v="13"/>
    <x v="1"/>
    <x v="0"/>
    <s v="normal"/>
    <s v="CRQ229906"/>
    <s v="Tss-Mex.GpoModelo-Proyectos"/>
    <s v="ITURRIAGA RAMIRO JOSE EDUARDO"/>
    <d v="2017-05-13T22:00:00"/>
    <d v="2017-06-30T20:00:00"/>
    <s v="WO10063015 Realizar el incremento del AB de los enlaces MPLS "/>
    <s v="Successful"/>
    <s v="On Time"/>
    <s v="No"/>
    <s v="Minor"/>
    <s v="Successful"/>
    <s v="On Time"/>
    <n v="1"/>
    <n v="1"/>
    <n v="0"/>
    <x v="5"/>
    <n v="0"/>
    <s v="Normal"/>
    <n v="0"/>
    <n v="0"/>
    <n v="0"/>
    <n v="0"/>
    <n v="1"/>
    <n v="0"/>
    <s v="Fernando"/>
    <s v="-"/>
    <s v="Proyectos"/>
    <s v="TSS"/>
    <s v="No"/>
    <s v="No"/>
    <s v="No"/>
    <s v="Si"/>
    <s v="No"/>
  </r>
  <r>
    <x v="13"/>
    <x v="1"/>
    <x v="0"/>
    <s v="normal"/>
    <s v="CRQ232209"/>
    <s v="Tss-Mx.GpoModelo-Securidad Perimetral"/>
    <s v="AQUINO GUTIERREZ ROMAN"/>
    <d v="2017-06-30T18:00:00"/>
    <d v="2017-06-30T21:00:00"/>
    <s v="SLT WO10776647 Desactivacion de cifrado 3DES y DES en balanceadores F"/>
    <s v="Successful"/>
    <s v="On Time"/>
    <s v="No"/>
    <s v="Minor"/>
    <s v="Successful"/>
    <s v="On Time"/>
    <n v="1"/>
    <n v="1"/>
    <n v="0"/>
    <x v="5"/>
    <n v="1"/>
    <s v="SLT"/>
    <n v="0"/>
    <n v="0"/>
    <n v="0"/>
    <n v="0"/>
    <n v="1"/>
    <n v="0"/>
    <s v="Fernando"/>
    <s v="-"/>
    <s v="WAN"/>
    <s v="TSS"/>
    <s v="No"/>
    <s v="No"/>
    <s v="No"/>
    <s v="Si"/>
    <s v="No"/>
  </r>
  <r>
    <x v="17"/>
    <x v="0"/>
    <x v="0"/>
    <s v="normal"/>
    <s v="C001156088"/>
    <s v="C.SAP.MX.AA.SAP-BASIS"/>
    <s v="Aguilar Galindo Hector"/>
    <d v="2017-06-30T15:00:00"/>
    <d v="2017-06-30T17:00:00"/>
    <s v="MEXICHEM / BW0-BWD / Diagnostic Agent installation / ITO.CAB pre-approved"/>
    <s v="Successful"/>
    <s v="On Time"/>
    <s v="No"/>
    <s v="Minor"/>
    <s v="Successful"/>
    <s v="On Time"/>
    <n v="1"/>
    <n v="1"/>
    <n v="0"/>
    <x v="5"/>
    <n v="0"/>
    <s v="Normal"/>
    <n v="0"/>
    <n v="0"/>
    <n v="0"/>
    <n v="0"/>
    <n v="1"/>
    <n v="0"/>
    <s v="Maria del Carmen"/>
    <s v="CMOD318035"/>
    <s v="Basis"/>
    <s v="BASIS"/>
    <s v="No"/>
    <s v="No"/>
    <s v="No"/>
    <s v="Si"/>
    <s v="No"/>
  </r>
  <r>
    <x v="6"/>
    <x v="0"/>
    <x v="0"/>
    <s v="normal"/>
    <s v="C001148970"/>
    <s v="GQ.PQ.MX.CFM"/>
    <s v="Zaldivar Arres Karina del Carmen"/>
    <d v="2017-06-28T16:00:00"/>
    <d v="2017-06-28T18:30:00"/>
    <s v="AMER | Multiple | Administrative change | Move Application CIs into status 'In operation'"/>
    <s v="Successful"/>
    <s v="On Time"/>
    <s v="No"/>
    <s v="Minor"/>
    <s v="Successful"/>
    <s v="On Time"/>
    <n v="1"/>
    <n v="1"/>
    <n v="0"/>
    <x v="5"/>
    <n v="0"/>
    <s v="Normal"/>
    <n v="0"/>
    <n v="0"/>
    <n v="0"/>
    <n v="0"/>
    <n v="1"/>
    <n v="0"/>
    <s v="Ariadna"/>
    <s v="C000973672"/>
    <s v="CFM"/>
    <s v="ITO"/>
    <s v="No"/>
    <s v="No"/>
    <s v="No"/>
    <s v="Si"/>
    <s v="No"/>
  </r>
  <r>
    <x v="1"/>
    <x v="0"/>
    <x v="0"/>
    <s v="normal"/>
    <s v="C001148947"/>
    <s v="C.AMER.MX.AD.VITRO"/>
    <s v="Troncozo Lozada Gustavo"/>
    <d v="2017-06-30T12:00:00"/>
    <d v="2017-06-30T17:00:00"/>
    <s v="AMER | Vitro | DHCP Modification"/>
    <s v="Successful"/>
    <s v="On Time"/>
    <s v="No"/>
    <s v="Minor"/>
    <s v="Successful"/>
    <s v="On Time"/>
    <n v="1"/>
    <n v="1"/>
    <n v="0"/>
    <x v="5"/>
    <n v="0"/>
    <s v="Normal"/>
    <n v="0"/>
    <n v="0"/>
    <n v="0"/>
    <n v="0"/>
    <n v="1"/>
    <n v="0"/>
    <s v="Maria del Carmen"/>
    <s v="C000980332"/>
    <s v="Active Directory"/>
    <s v="ITO"/>
    <s v="No"/>
    <s v="No"/>
    <s v="No"/>
    <s v="Si"/>
    <s v="No"/>
  </r>
  <r>
    <x v="1"/>
    <x v="0"/>
    <x v="1"/>
    <s v="normal"/>
    <s v="C001144577"/>
    <s v="C.AMER.MX.SWD.VITRO"/>
    <s v="Duran Escobedo Isaac"/>
    <d v="2017-06-29T18:00:00"/>
    <d v="2017-06-30T23:00:00"/>
    <s v="AMER | VITRO | Trend's active distribution. on PCs &amp; Laptops"/>
    <s v="Successful"/>
    <s v="On Time"/>
    <s v="No"/>
    <s v="Standard"/>
    <s v="Successful"/>
    <s v="On Time"/>
    <n v="1"/>
    <n v="1"/>
    <n v="0"/>
    <x v="5"/>
    <n v="0"/>
    <s v="Normal"/>
    <n v="0"/>
    <n v="0"/>
    <n v="0"/>
    <n v="0"/>
    <n v="1"/>
    <n v="0"/>
    <s v="Maria del Carmen"/>
    <s v="C000168258"/>
    <s v="Software Distribution"/>
    <s v="ITO"/>
    <s v="No"/>
    <s v="No"/>
    <s v="No"/>
    <s v="Si"/>
    <s v="No"/>
  </r>
  <r>
    <x v="1"/>
    <x v="0"/>
    <x v="1"/>
    <s v="normal"/>
    <s v="C001135820"/>
    <s v="C.SAP.MX.AA.BASIS.BO"/>
    <s v="Barroso Bravo Sandra"/>
    <d v="2017-06-30T08:00:00"/>
    <d v="2017-06-30T17:00:00"/>
    <s v="VITRO | D | BOD | AH4HA170 | SAP BO | Outage=Yes | Reboot SAP BO"/>
    <s v="Successful"/>
    <s v="On Time"/>
    <s v="No"/>
    <s v="Standard"/>
    <s v="Successful"/>
    <s v="On Time"/>
    <n v="1"/>
    <n v="1"/>
    <n v="0"/>
    <x v="5"/>
    <n v="0"/>
    <s v="Normal"/>
    <n v="0"/>
    <n v="0"/>
    <n v="0"/>
    <n v="0"/>
    <n v="1"/>
    <n v="0"/>
    <s v="Maria del Carmen"/>
    <s v="CMOD317355"/>
    <s v="Basis"/>
    <s v="BASIS"/>
    <s v="No"/>
    <s v="No"/>
    <s v="No"/>
    <s v="Si"/>
    <s v="No"/>
  </r>
  <r>
    <x v="8"/>
    <x v="0"/>
    <x v="0"/>
    <s v="normal"/>
    <s v="C40846167"/>
    <s v="Active Directory Support OPS VWM CHGMGR"/>
    <s v="Aparicio Garcia Ricardo"/>
    <d v="2017-06-30T08:00:00"/>
    <d v="2017-06-30T17:30:00"/>
    <s v="Configuracón de monitoreo NTLM en Domain Controllers VWM"/>
    <s v="Successful"/>
    <s v="On Time"/>
    <s v="No"/>
    <s v="Minor"/>
    <s v="Successful"/>
    <s v="On Time"/>
    <n v="1"/>
    <n v="1"/>
    <n v="0"/>
    <x v="5"/>
    <n v="0"/>
    <s v="Normal"/>
    <n v="0"/>
    <n v="0"/>
    <n v="0"/>
    <n v="0"/>
    <n v="1"/>
    <n v="0"/>
    <s v="Alejandro"/>
    <s v="-"/>
    <s v="Active Directory"/>
    <s v="ITO"/>
    <s v="No"/>
    <s v="No"/>
    <s v="No"/>
    <s v="Si"/>
    <s v="No"/>
  </r>
  <r>
    <x v="8"/>
    <x v="3"/>
    <x v="0"/>
    <s v="normal"/>
    <s v="C40847092"/>
    <s v="SCPEP Support AMS VWM CHGMGR"/>
    <s v="Rojas Rodriguez Raul"/>
    <d v="2017-06-30T12:00:00"/>
    <d v="2017-06-30T14:00:00"/>
    <s v="Se adecua el programa GF019A00 para que se considerara el signo en los importes de facturación en VF"/>
    <s v="Successful"/>
    <s v="On Time"/>
    <s v="No"/>
    <s v="Minor"/>
    <s v="Successful"/>
    <s v="On Time"/>
    <n v="1"/>
    <n v="1"/>
    <n v="0"/>
    <x v="5"/>
    <n v="0"/>
    <s v="Normal"/>
    <n v="0"/>
    <n v="0"/>
    <n v="0"/>
    <n v="0"/>
    <n v="1"/>
    <n v="0"/>
    <s v="Alejandro"/>
    <s v="-"/>
    <s v="Cliente"/>
    <s v="SI"/>
    <s v="No"/>
    <s v="No"/>
    <s v="No"/>
    <s v="Si"/>
    <s v="No"/>
  </r>
  <r>
    <x v="8"/>
    <x v="1"/>
    <x v="0"/>
    <s v="normal"/>
    <s v="C40847172"/>
    <s v="TELECOM ITS Support OPS VWM CHGMGR"/>
    <s v="Martinez Vega Maria Jose"/>
    <d v="2017-06-30T17:00:00"/>
    <d v="2017-06-30T21:00:00"/>
    <s v="Arreglo en canaizaciones y depuracion de cableado del gabinete IDF7100"/>
    <s v="Successful"/>
    <s v="On Time"/>
    <s v="No"/>
    <s v="Minor"/>
    <s v="Successful"/>
    <s v="On Time"/>
    <n v="1"/>
    <n v="1"/>
    <n v="0"/>
    <x v="5"/>
    <n v="0"/>
    <s v="Normal"/>
    <n v="0"/>
    <n v="0"/>
    <n v="0"/>
    <n v="0"/>
    <n v="1"/>
    <n v="0"/>
    <s v="Alejandro"/>
    <s v="CT40005482"/>
    <s v="Cableado"/>
    <s v="TSS"/>
    <s v="No"/>
    <s v="No"/>
    <s v="No"/>
    <s v="Si"/>
    <s v="No"/>
  </r>
  <r>
    <x v="1"/>
    <x v="0"/>
    <x v="1"/>
    <s v="normal"/>
    <s v="C001114672"/>
    <s v="C.AMER.MX.PCI"/>
    <s v="Gonzalez Gabino Luis Alberto"/>
    <d v="2017-05-26T14:00:00"/>
    <d v="2017-06-30T20:00:00"/>
    <s v="AMER | MULTIPLE | Administrative change | Creation and Release to Operation, new server (&quot;MXVTC1GLSNP01, MXVTC1GLSND01, MXVTC1LACT01, MXVTC1LACT02&quot;) | DOM"/>
    <s v="Successful"/>
    <s v="On Time"/>
    <s v="No"/>
    <s v="Standard"/>
    <s v="Successful"/>
    <s v="On Time"/>
    <n v="1"/>
    <n v="1"/>
    <n v="0"/>
    <x v="5"/>
    <n v="0"/>
    <s v="Normal"/>
    <n v="0"/>
    <n v="0"/>
    <n v="0"/>
    <n v="0"/>
    <n v="1"/>
    <n v="0"/>
    <s v="Maria del Carmen"/>
    <s v="C000913861"/>
    <s v="PCI Infraestructura"/>
    <s v="ITO"/>
    <s v="No"/>
    <s v="No"/>
    <s v="No"/>
    <s v="Si"/>
    <s v="No"/>
  </r>
  <r>
    <x v="2"/>
    <x v="0"/>
    <x v="1"/>
    <s v="normal"/>
    <s v="C001140042"/>
    <s v="C.SAP.MX.AA.GDH.MX-BASIS"/>
    <s v="Hamud Cesin Socorro Denise"/>
    <d v="2017-06-15T14:00:00"/>
    <d v="2017-06-30T23:30:00"/>
    <s v="TSMX/LOREAL/ORACLE DATABASE/PROD/MULTIPLE CUSTOMER - Perform cold/hot backup and restart Windows Application services"/>
    <s v="Successful"/>
    <s v="On Time"/>
    <s v="No"/>
    <s v="Standard"/>
    <s v="Successful"/>
    <s v="On Time"/>
    <n v="1"/>
    <n v="1"/>
    <n v="0"/>
    <x v="5"/>
    <n v="0"/>
    <s v="Normal"/>
    <n v="0"/>
    <n v="0"/>
    <n v="0"/>
    <n v="0"/>
    <n v="1"/>
    <n v="0"/>
    <s v="Karina"/>
    <s v="C000479851"/>
    <s v="Basis"/>
    <s v="BASIS"/>
    <s v="No"/>
    <s v="No"/>
    <s v="No"/>
    <s v="Si"/>
    <s v="No"/>
  </r>
  <r>
    <x v="33"/>
    <x v="0"/>
    <x v="1"/>
    <s v="normal"/>
    <s v="C001156101"/>
    <s v="C.AMER.MX.LBU.WINTEL"/>
    <s v="Cassaball Camacho Maria Cristina"/>
    <d v="2017-06-30T15:00:00"/>
    <d v="2017-06-30T17:00:00"/>
    <s v="AMER | ARCOMEX | Modification of SAPs on ARCMEXAWV01"/>
    <s v="Successful"/>
    <s v="On Time"/>
    <s v="No"/>
    <s v="Standard"/>
    <s v="Successful"/>
    <s v="On Time"/>
    <n v="1"/>
    <n v="1"/>
    <n v="0"/>
    <x v="5"/>
    <n v="0"/>
    <s v="Normal"/>
    <n v="0"/>
    <n v="0"/>
    <n v="0"/>
    <n v="0"/>
    <n v="1"/>
    <n v="0"/>
    <s v="Karina"/>
    <s v="C000026001"/>
    <s v="DPO Windows"/>
    <s v="ITO"/>
    <s v="No"/>
    <s v="No"/>
    <s v="No"/>
    <s v="Si"/>
    <s v="No"/>
  </r>
  <r>
    <x v="6"/>
    <x v="0"/>
    <x v="1"/>
    <s v="normal"/>
    <s v="C001156172"/>
    <s v="C.AMER.MX.PCI"/>
    <s v="Lopez Castillo Isidro"/>
    <d v="2017-06-30T20:00:00"/>
    <d v="2017-06-30T22:00:00"/>
    <s v="GRUPO KUO | DSI | Increased of Disk Space on DSI | RETAILQRO01"/>
    <s v="Successful"/>
    <s v="On Time"/>
    <s v="No"/>
    <s v="Standard"/>
    <s v="Successful"/>
    <s v="On Time"/>
    <n v="1"/>
    <n v="1"/>
    <n v="0"/>
    <x v="5"/>
    <n v="0"/>
    <s v="Normal"/>
    <n v="0"/>
    <n v="0"/>
    <n v="0"/>
    <n v="0"/>
    <n v="1"/>
    <n v="0"/>
    <s v="Ariadna"/>
    <s v="C000058623"/>
    <s v="PCI Infraestructura"/>
    <s v="ITO"/>
    <s v="No"/>
    <s v="No"/>
    <s v="No"/>
    <s v="Si"/>
    <s v="No"/>
  </r>
  <r>
    <x v="8"/>
    <x v="0"/>
    <x v="1"/>
    <s v="normal"/>
    <s v="C40849722"/>
    <s v="STORAGE ITS Support OPS VWM CHGMGR"/>
    <s v="GEORGE DAVILA JESUS JACOB"/>
    <d v="2017-06-30T12:00:00"/>
    <d v="2017-06-30T17:00:00"/>
    <s v="Cambio de Disco en Storage"/>
    <s v="Successful"/>
    <s v="On Time"/>
    <s v="No"/>
    <s v="Standard"/>
    <s v="Successful"/>
    <s v="On Time"/>
    <n v="1"/>
    <n v="1"/>
    <n v="0"/>
    <x v="5"/>
    <n v="0"/>
    <s v="Normal"/>
    <n v="0"/>
    <n v="0"/>
    <n v="0"/>
    <n v="0"/>
    <n v="1"/>
    <n v="0"/>
    <s v="Alejandro"/>
    <s v="CT40000633"/>
    <s v="Backups -Storage"/>
    <s v="ITO"/>
    <s v="No"/>
    <s v="No"/>
    <s v="No"/>
    <s v="Si"/>
    <s v="No"/>
  </r>
  <r>
    <x v="17"/>
    <x v="0"/>
    <x v="1"/>
    <s v="normal"/>
    <s v="C001128054"/>
    <s v="C.SAP.MX.AA.SAP-BASIS"/>
    <s v="Diego Vega Pedro"/>
    <d v="2017-06-06T10:00:00"/>
    <d v="2017-06-06T14:00:00"/>
    <s v="MEXICHEM / PRODUCTION SYSTEMS | /SAP Request: User deletion Preaprobado"/>
    <s v="Successful"/>
    <s v="On Time"/>
    <s v="No"/>
    <s v="Standard"/>
    <s v="Successful"/>
    <s v="On Time"/>
    <n v="1"/>
    <n v="1"/>
    <n v="0"/>
    <x v="5"/>
    <n v="0"/>
    <s v="Normal"/>
    <n v="0"/>
    <n v="0"/>
    <n v="0"/>
    <n v="0"/>
    <n v="1"/>
    <n v="0"/>
    <s v="Maria del Carmen"/>
    <s v="C000750658"/>
    <s v="Basis"/>
    <s v="BASIS"/>
    <s v="No"/>
    <s v="No"/>
    <s v="No"/>
    <s v="Si"/>
    <s v="No"/>
  </r>
  <r>
    <x v="11"/>
    <x v="0"/>
    <x v="0"/>
    <s v="emergency"/>
    <s v="C001140243"/>
    <s v="C.AMER.MX.DPO-LNX"/>
    <s v="Don Juan Rico, Nataly"/>
    <d v="2017-06-15T19:30:00"/>
    <d v="2017-06-15T20:30:00"/>
    <s v="AMER | MULTIPLE | OUTAGE =Y | Memory Reserve at ESX Level | PRD | gpmmty11| 4E | ITO CAB pre-approved"/>
    <s v="Successful"/>
    <s v="On Time"/>
    <s v="No"/>
    <s v="Minor"/>
    <s v="Successful"/>
    <s v="On Time"/>
    <n v="1"/>
    <n v="1"/>
    <n v="0"/>
    <x v="5"/>
    <n v="0"/>
    <s v="Emergency"/>
    <n v="1"/>
    <n v="0"/>
    <n v="0"/>
    <n v="0"/>
    <n v="1"/>
    <n v="0"/>
    <s v="Ariadna"/>
    <s v="C001077106"/>
    <s v="DPO Linux"/>
    <s v="ITO"/>
    <s v="No"/>
    <s v="No"/>
    <s v="No"/>
    <s v="Si"/>
    <s v="No"/>
  </r>
  <r>
    <x v="11"/>
    <x v="0"/>
    <x v="1"/>
    <s v="normal"/>
    <s v="C001141347"/>
    <s v="C.AMER.MX.LBU.WINTEL"/>
    <s v="Lopez Reyes Artajerjes"/>
    <d v="2017-06-16T18:00:00"/>
    <d v="2017-06-17T18:00:00"/>
    <s v="AMER | KUO | Electrical Maintenance in Dacomsa / APROBADO"/>
    <s v="Successful"/>
    <s v="On Time"/>
    <s v="No"/>
    <s v="Standard"/>
    <s v="Successful"/>
    <s v="On Time"/>
    <n v="1"/>
    <n v="1"/>
    <n v="0"/>
    <x v="5"/>
    <n v="0"/>
    <s v="Normal"/>
    <n v="0"/>
    <n v="0"/>
    <n v="0"/>
    <n v="0"/>
    <n v="1"/>
    <n v="0"/>
    <s v="Ariadna"/>
    <s v="C000238516"/>
    <s v="DPO Windows"/>
    <s v="ITO"/>
    <s v="No"/>
    <s v="No"/>
    <s v="No"/>
    <s v="Si"/>
    <s v="No"/>
  </r>
  <r>
    <x v="11"/>
    <x v="0"/>
    <x v="0"/>
    <s v="emergency"/>
    <s v="C001156158"/>
    <s v="C.SAP.MX.AA.GDH.MX-BASIS"/>
    <s v="Pacheco Ramirez Victor"/>
    <d v="2016-06-30T13:00:00"/>
    <d v="2016-06-30T15:00:00"/>
    <s v="GKUO/ [ SAP -MX ] / [ PRO ] / [ PR4, PRA, GMP ] /  - RESTART         /CCAB; ITO.CAB pre-approved [4EP]"/>
    <s v="Successful"/>
    <s v="On Time"/>
    <s v="No"/>
    <s v="Minor"/>
    <s v="Successful"/>
    <s v="On Time"/>
    <n v="1"/>
    <n v="1"/>
    <n v="0"/>
    <x v="5"/>
    <n v="0"/>
    <s v="Emergency"/>
    <n v="1"/>
    <n v="0"/>
    <n v="0"/>
    <n v="0"/>
    <n v="1"/>
    <n v="0"/>
    <s v="Ariadna"/>
    <s v="CMOD316997"/>
    <s v="Basis"/>
    <s v="BASIS"/>
    <s v="No"/>
    <s v="No"/>
    <s v="No"/>
    <s v="Si"/>
    <s v="No"/>
  </r>
  <r>
    <x v="14"/>
    <x v="0"/>
    <x v="0"/>
    <s v="normal"/>
    <s v="C001150383"/>
    <s v="SE.AA.MX.SDM.LOCAL"/>
    <s v="De la Cruz Garces Gustavo Adolfo"/>
    <d v="2017-06-25T12:30:00"/>
    <d v="2017-06-25T15:00:00"/>
    <s v="AMER | ENGIE | Snapshot restoration for VCORP-WEBLECTUR | SLT"/>
    <s v="Successful"/>
    <s v="On Time"/>
    <s v="No"/>
    <s v="Minor"/>
    <s v="Successful"/>
    <s v="On Time"/>
    <n v="1"/>
    <n v="1"/>
    <n v="0"/>
    <x v="5"/>
    <n v="1"/>
    <s v="SLT"/>
    <n v="0"/>
    <n v="0"/>
    <n v="0"/>
    <n v="0"/>
    <n v="1"/>
    <n v="0"/>
    <s v="Karina"/>
    <s v="-"/>
    <s v="SDM"/>
    <s v="ITO"/>
    <s v="No"/>
    <s v="No"/>
    <s v="No"/>
    <s v="Si"/>
    <s v="No"/>
  </r>
  <r>
    <x v="8"/>
    <x v="0"/>
    <x v="0"/>
    <s v="normal"/>
    <s v="C40827036"/>
    <s v="FACILITIES ITS Support OPS VWM CHGMGR"/>
    <s v="Hernandez Medrano Ruben"/>
    <d v="2017-05-29T19:00:00"/>
    <d v="2017-06-11T20:00:00"/>
    <s v="MIGRACION DE EQUIPOS INSTALADOS EN ETAPAS ANTERIORES - PROYECTO KUKULCAN"/>
    <s v="Successful"/>
    <s v="On Time"/>
    <s v="No"/>
    <s v="Minor"/>
    <s v="Successful"/>
    <s v="On Time"/>
    <n v="1"/>
    <n v="1"/>
    <n v="0"/>
    <x v="5"/>
    <n v="0"/>
    <s v="Normal"/>
    <n v="0"/>
    <n v="0"/>
    <n v="0"/>
    <n v="0"/>
    <n v="1"/>
    <n v="0"/>
    <s v="Alejandro"/>
    <s v="CT40009661"/>
    <s v="DCI"/>
    <s v="ITO"/>
    <s v="No"/>
    <s v="No"/>
    <s v="No"/>
    <s v="Si"/>
    <s v="No"/>
  </r>
  <r>
    <x v="8"/>
    <x v="3"/>
    <x v="0"/>
    <s v="normal"/>
    <s v="C40830351"/>
    <s v="SAP ET 2000 Support AMS VWM CHGMGR"/>
    <s v="Leon Rodriguez Maria Teresa"/>
    <d v="2017-06-02T21:00:00"/>
    <d v="2017-06-04T22:00:00"/>
    <s v="Buffer Cleaning - Liberacion de Transportes a EUP312"/>
    <s v="Successful"/>
    <s v="On Time"/>
    <s v="No"/>
    <s v="Minor"/>
    <s v="Successful"/>
    <s v="On Time"/>
    <n v="1"/>
    <n v="1"/>
    <n v="0"/>
    <x v="5"/>
    <n v="0"/>
    <s v="Normal"/>
    <n v="0"/>
    <n v="0"/>
    <n v="0"/>
    <n v="0"/>
    <n v="1"/>
    <n v="0"/>
    <s v="Alejandro"/>
    <s v="-"/>
    <s v="Cliente"/>
    <s v="SI"/>
    <s v="No"/>
    <s v="No"/>
    <s v="No"/>
    <s v="Si"/>
    <s v="No"/>
  </r>
  <r>
    <x v="8"/>
    <x v="3"/>
    <x v="0"/>
    <s v="normal"/>
    <s v="C40831284"/>
    <s v="SAP BASIS Support AMS VWM CHGMGR Cliente"/>
    <s v="Barajas Felix Jessica Patricia"/>
    <d v="2017-06-04T18:00:00"/>
    <d v="2017-06-04T23:59:00"/>
    <s v="Increase of new space in the sapdatas for VPAR3 IM56298087"/>
    <s v="Successful"/>
    <s v="On Time"/>
    <s v="No"/>
    <s v="Minor"/>
    <s v="Successful"/>
    <s v="On Time"/>
    <n v="1"/>
    <n v="1"/>
    <n v="0"/>
    <x v="5"/>
    <n v="0"/>
    <s v="Normal"/>
    <n v="0"/>
    <n v="0"/>
    <n v="0"/>
    <n v="0"/>
    <n v="1"/>
    <n v="0"/>
    <s v="Alejandro"/>
    <s v="-"/>
    <s v="Cliente"/>
    <s v="SI"/>
    <s v="No"/>
    <s v="No"/>
    <s v="No"/>
    <s v="Si"/>
    <s v="No"/>
  </r>
  <r>
    <x v="8"/>
    <x v="1"/>
    <x v="1"/>
    <s v="normal"/>
    <s v="C40832194"/>
    <s v="TELECOM LAN ITS Support OPS VWM CHGMGR"/>
    <s v="Lopez Saavedra Ricardo"/>
    <d v="2017-06-01T17:00:00"/>
    <d v="2017-06-01T20:00:00"/>
    <s v="Retiro de operacion del AP ap606n27-234.27"/>
    <s v="Successful"/>
    <s v="On Time"/>
    <s v="No"/>
    <s v="Standard"/>
    <s v="Successful"/>
    <s v="On Time"/>
    <n v="1"/>
    <n v="1"/>
    <n v="0"/>
    <x v="5"/>
    <n v="0"/>
    <s v="Normal"/>
    <n v="0"/>
    <n v="0"/>
    <n v="0"/>
    <n v="0"/>
    <n v="1"/>
    <n v="0"/>
    <s v="Alejandro"/>
    <s v="CT40002458"/>
    <s v="LAN"/>
    <s v="TSS"/>
    <s v="No"/>
    <s v="No"/>
    <s v="No"/>
    <s v="Si"/>
    <s v="No"/>
  </r>
  <r>
    <x v="8"/>
    <x v="3"/>
    <x v="0"/>
    <s v="emergency"/>
    <s v="C40834816"/>
    <s v="SAP BASIS Support AMS VWM CHGMGR Cliente"/>
    <s v="Barajas Felix Jessica Patricia"/>
    <d v="2017-06-07T15:50:00"/>
    <d v="2017-06-07T17:50:00"/>
    <s v="Reinicio del servidor Solaris10 etuss06/10.148.80.136"/>
    <s v="Successful"/>
    <s v="On Time"/>
    <s v="No"/>
    <s v="Minor"/>
    <s v="Successful"/>
    <s v="On Time"/>
    <n v="1"/>
    <n v="1"/>
    <n v="0"/>
    <x v="5"/>
    <n v="0"/>
    <s v="Emergency"/>
    <n v="1"/>
    <n v="0"/>
    <n v="0"/>
    <n v="0"/>
    <n v="1"/>
    <n v="0"/>
    <s v="Alejandro"/>
    <s v="-"/>
    <s v="Cliente"/>
    <s v="SI"/>
    <s v="No"/>
    <s v="No"/>
    <s v="No"/>
    <s v="Si"/>
    <s v="No"/>
  </r>
  <r>
    <x v="8"/>
    <x v="1"/>
    <x v="0"/>
    <s v="normal"/>
    <s v="C40837400"/>
    <s v="TELECOM LAN ITS Support OPS VWM CHGMGR"/>
    <s v="Ojeda Martinez Ruben"/>
    <d v="2017-06-17T18:00:00"/>
    <d v="2017-06-17T20:00:00"/>
    <s v="Instalacion de Rutas Estaticas trafico de AUDI hacia Internet"/>
    <s v="Successful"/>
    <s v="On Time"/>
    <s v="No"/>
    <s v="Minor"/>
    <s v="Successful"/>
    <s v="On Time"/>
    <n v="1"/>
    <n v="1"/>
    <n v="0"/>
    <x v="5"/>
    <n v="0"/>
    <s v="Normal"/>
    <n v="0"/>
    <n v="0"/>
    <n v="0"/>
    <n v="0"/>
    <n v="1"/>
    <n v="0"/>
    <s v="Alejandro"/>
    <s v="-"/>
    <s v="LAN"/>
    <s v="TSS"/>
    <s v="No"/>
    <s v="No"/>
    <s v="No"/>
    <s v="Si"/>
    <s v="No"/>
  </r>
  <r>
    <x v="8"/>
    <x v="3"/>
    <x v="0"/>
    <s v="normal"/>
    <s v="C40839399"/>
    <s v="SAP BASIS Support AMS VWM CHGMGR Cliente"/>
    <s v="Barajas Felix Jessica Patricia"/>
    <d v="2017-06-18T10:00:00"/>
    <d v="2017-06-18T21:00:00"/>
    <s v="Increase of new space in the filesystems for VPAR1"/>
    <s v="Successful"/>
    <s v="On Time"/>
    <s v="No"/>
    <s v="Minor"/>
    <s v="Successful"/>
    <s v="On Time"/>
    <n v="1"/>
    <n v="1"/>
    <n v="0"/>
    <x v="5"/>
    <n v="0"/>
    <s v="Normal"/>
    <n v="0"/>
    <n v="0"/>
    <n v="0"/>
    <n v="0"/>
    <n v="1"/>
    <n v="0"/>
    <s v="Alejandro"/>
    <s v="-"/>
    <s v="Cliente"/>
    <s v="SI"/>
    <s v="No"/>
    <s v="No"/>
    <s v="No"/>
    <s v="Si"/>
    <s v="No"/>
  </r>
  <r>
    <x v="8"/>
    <x v="3"/>
    <x v="0"/>
    <s v="normal"/>
    <s v="C40839471"/>
    <s v="SAP BASIS Support AMS VWM CHGMGR Cliente"/>
    <s v="Martinez Nava Isidro David"/>
    <d v="2017-06-16T15:00:00"/>
    <d v="2017-06-16T22:00:00"/>
    <s v="Incrementar espacio en File Systems de servidor: MX2SAPVW"/>
    <s v="Successful"/>
    <s v="On Time"/>
    <s v="No"/>
    <s v="Minor"/>
    <s v="Successful"/>
    <s v="On Time"/>
    <n v="1"/>
    <n v="1"/>
    <n v="0"/>
    <x v="5"/>
    <n v="0"/>
    <s v="Normal"/>
    <n v="0"/>
    <n v="0"/>
    <n v="0"/>
    <n v="0"/>
    <n v="1"/>
    <n v="0"/>
    <s v="Alejandro"/>
    <s v="-"/>
    <s v="Cliente"/>
    <s v="SI"/>
    <s v="No"/>
    <s v="No"/>
    <s v="No"/>
    <s v="Si"/>
    <s v="No"/>
  </r>
  <r>
    <x v="8"/>
    <x v="3"/>
    <x v="0"/>
    <s v="normal"/>
    <s v="C40839532"/>
    <s v="SAP BASIS Support AMS VWM CHGMGR Cliente"/>
    <s v="Martinez Nava Isidro David"/>
    <d v="2017-06-17T21:00:00"/>
    <d v="2017-06-18T22:00:00"/>
    <s v="*ORACLE UPGRADE PROJECT* Create a new Filesystems /oracle/SID/12102 - Wave 2 SLT"/>
    <s v="Successful"/>
    <s v="On Time"/>
    <s v="No"/>
    <s v="Minor"/>
    <s v="Successful"/>
    <s v="On Time"/>
    <n v="1"/>
    <n v="1"/>
    <n v="0"/>
    <x v="5"/>
    <n v="1"/>
    <s v="SLT"/>
    <n v="0"/>
    <n v="0"/>
    <n v="0"/>
    <n v="0"/>
    <n v="1"/>
    <n v="0"/>
    <s v="Alejandro"/>
    <s v="-"/>
    <s v="Cliente"/>
    <s v="SI"/>
    <s v="No"/>
    <s v="No"/>
    <s v="No"/>
    <s v="Si"/>
    <s v="No"/>
  </r>
  <r>
    <x v="8"/>
    <x v="3"/>
    <x v="0"/>
    <s v="normal"/>
    <s v="C40840104"/>
    <s v="SAP BASIS Support AMS VWM CHGMGR Cliente"/>
    <s v="Martinez Nava Isidro David"/>
    <d v="2017-06-16T13:30:00"/>
    <d v="2017-06-18T13:00:00"/>
    <s v="#ORACLE UPGRADE PROJECT# ORACLE MAIN ACTIVITIES #Wave1 (APD, APT, EUT) - SLT"/>
    <s v="Successful"/>
    <s v="On Time"/>
    <s v="No"/>
    <s v="Minor"/>
    <s v="Successful"/>
    <s v="On Time"/>
    <n v="1"/>
    <n v="1"/>
    <n v="0"/>
    <x v="5"/>
    <n v="1"/>
    <s v="SLT"/>
    <n v="0"/>
    <n v="0"/>
    <n v="0"/>
    <n v="0"/>
    <n v="1"/>
    <n v="0"/>
    <s v="Alejandro"/>
    <s v="-"/>
    <s v="Cliente"/>
    <s v="SI"/>
    <s v="No"/>
    <s v="No"/>
    <s v="No"/>
    <s v="Si"/>
    <s v="No"/>
  </r>
  <r>
    <x v="8"/>
    <x v="3"/>
    <x v="0"/>
    <s v="normal"/>
    <s v="C40840400"/>
    <s v="SAP BASIS Support AMS VWM CHGMGR Cliente"/>
    <s v="Martinez Nava Isidro David"/>
    <d v="2017-06-16T17:00:00"/>
    <d v="2017-06-16T22:00:00"/>
    <s v="-ORACLE UPGRADE PROJECT- Add 10gb requested by T-Systems to FileSystems already created /oracle/###/12102 - SLT"/>
    <s v="Successful"/>
    <s v="On Time"/>
    <s v="No"/>
    <s v="Minor"/>
    <s v="Successful"/>
    <s v="On Time"/>
    <n v="1"/>
    <n v="1"/>
    <n v="0"/>
    <x v="5"/>
    <n v="1"/>
    <s v="SLT"/>
    <n v="0"/>
    <n v="0"/>
    <n v="0"/>
    <n v="0"/>
    <n v="1"/>
    <n v="0"/>
    <s v="Alejandro"/>
    <s v="-"/>
    <s v="Cliente"/>
    <s v="SI"/>
    <s v="No"/>
    <s v="No"/>
    <s v="No"/>
    <s v="Si"/>
    <s v="No"/>
  </r>
  <r>
    <x v="8"/>
    <x v="3"/>
    <x v="0"/>
    <s v="normal"/>
    <s v="C40842467"/>
    <s v="SAP BASIS Support AMS VWM CHGMGR Cliente"/>
    <s v="Martinez Nava Isidro David"/>
    <d v="2017-06-21T12:30:00"/>
    <d v="2017-06-25T00:30:00"/>
    <s v="#ORACLE UPGRADE PROJECT# ORACLE12c MAIN ACTIVITIES #Wave2 AMD - BY T-SYSTEMS - SLT"/>
    <s v="Successful"/>
    <s v="On Time"/>
    <s v="No"/>
    <s v="Minor"/>
    <s v="Successful"/>
    <s v="On Time"/>
    <n v="1"/>
    <n v="1"/>
    <n v="0"/>
    <x v="5"/>
    <n v="1"/>
    <s v="SLT"/>
    <n v="0"/>
    <n v="0"/>
    <n v="0"/>
    <n v="0"/>
    <n v="1"/>
    <n v="0"/>
    <s v="Alejandro"/>
    <s v="-"/>
    <s v="Cliente"/>
    <s v="SI"/>
    <s v="No"/>
    <s v="No"/>
    <s v="No"/>
    <s v="Si"/>
    <s v="No"/>
  </r>
  <r>
    <x v="8"/>
    <x v="3"/>
    <x v="0"/>
    <s v="normal"/>
    <s v="C40842556"/>
    <s v="SAP BASIS Support AMS VWM CHGMGR Cliente"/>
    <s v="Martinez Nava Isidro David"/>
    <d v="2017-06-22T12:30:00"/>
    <d v="2017-06-25T01:00:00"/>
    <s v="#2#ORACLE UPGRADE PROJECT# ORACLE12c MAIN ACTIVITIES #Wave2 AMQ/OUQ - BY T-SYSTEMS - SLT"/>
    <s v="Successful"/>
    <s v="On Time"/>
    <s v="No"/>
    <s v="Minor"/>
    <s v="Successful"/>
    <s v="On Time"/>
    <n v="1"/>
    <n v="1"/>
    <n v="0"/>
    <x v="5"/>
    <n v="1"/>
    <s v="SLT"/>
    <n v="0"/>
    <n v="0"/>
    <n v="0"/>
    <n v="0"/>
    <n v="1"/>
    <n v="0"/>
    <s v="Alejandro"/>
    <s v="-"/>
    <s v="Cliente"/>
    <s v="SI"/>
    <s v="No"/>
    <s v="No"/>
    <s v="No"/>
    <s v="Si"/>
    <s v="No"/>
  </r>
  <r>
    <x v="8"/>
    <x v="3"/>
    <x v="0"/>
    <s v="normal"/>
    <s v="C40843498"/>
    <s v="SAP BASIS Support AMS VWM CHGMGR Cliente"/>
    <s v="Martinez Nava Isidro David"/>
    <d v="2017-06-22T17:00:00"/>
    <d v="2017-06-22T21:00:00"/>
    <s v="Incrementar espacio en File Systems de servidor: pmx2bwvw"/>
    <s v="Successful"/>
    <s v="On Time"/>
    <s v="No"/>
    <s v="Minor"/>
    <s v="Successful"/>
    <s v="On Time"/>
    <n v="1"/>
    <n v="1"/>
    <n v="0"/>
    <x v="5"/>
    <n v="0"/>
    <s v="Normal"/>
    <n v="0"/>
    <n v="0"/>
    <n v="0"/>
    <n v="0"/>
    <n v="1"/>
    <n v="0"/>
    <s v="Alejandro"/>
    <s v="-"/>
    <s v="Cliente"/>
    <s v="SI"/>
    <s v="No"/>
    <s v="No"/>
    <s v="No"/>
    <s v="Si"/>
    <s v="No"/>
  </r>
  <r>
    <x v="8"/>
    <x v="3"/>
    <x v="0"/>
    <s v="normal"/>
    <s v="C40843499"/>
    <s v="SAP BASIS Support AMS VWM CHGMGR Cliente"/>
    <s v="Martinez Nava Isidro David"/>
    <d v="2017-06-23T17:00:00"/>
    <d v="2017-06-23T21:00:00"/>
    <s v="Incrementar espacio en File Systems de servidor: dqfico01"/>
    <s v="Successful"/>
    <s v="On Time"/>
    <s v="No"/>
    <s v="Minor"/>
    <s v="Successful"/>
    <s v="On Time"/>
    <n v="1"/>
    <n v="1"/>
    <n v="0"/>
    <x v="5"/>
    <n v="0"/>
    <s v="Normal"/>
    <n v="0"/>
    <n v="0"/>
    <n v="0"/>
    <n v="0"/>
    <n v="1"/>
    <n v="0"/>
    <s v="Alejandro"/>
    <s v="-"/>
    <s v="Cliente"/>
    <s v="SI"/>
    <s v="No"/>
    <s v="No"/>
    <s v="No"/>
    <s v="Si"/>
    <s v="No"/>
  </r>
  <r>
    <x v="8"/>
    <x v="3"/>
    <x v="0"/>
    <s v="normal"/>
    <s v="C40843501"/>
    <s v="SAP BASIS Support AMS VWM CHGMGR Cliente"/>
    <s v="Martinez Nava Isidro David"/>
    <d v="2017-06-25T08:00:00"/>
    <d v="2017-06-25T16:00:00"/>
    <s v="Increase of new space in the filesystems for VPAR4"/>
    <s v="Successful"/>
    <s v="On Time"/>
    <s v="No"/>
    <s v="Minor"/>
    <s v="Successful"/>
    <s v="On Time"/>
    <n v="1"/>
    <n v="1"/>
    <n v="0"/>
    <x v="5"/>
    <n v="0"/>
    <s v="Normal"/>
    <n v="0"/>
    <n v="0"/>
    <n v="0"/>
    <n v="0"/>
    <n v="1"/>
    <n v="0"/>
    <s v="Alejandro"/>
    <s v="-"/>
    <s v="Cliente"/>
    <s v="SI"/>
    <s v="No"/>
    <s v="No"/>
    <s v="No"/>
    <s v="Si"/>
    <s v="No"/>
  </r>
  <r>
    <x v="8"/>
    <x v="3"/>
    <x v="0"/>
    <s v="normal"/>
    <s v="C40843514"/>
    <s v="SAP BASIS Support AMS VWM CHGMGR Cliente"/>
    <s v="Martinez Nava Isidro David"/>
    <d v="2017-06-22T12:30:00"/>
    <d v="2017-06-25T01:30:00"/>
    <s v="#2#ORACLE UPGRADE PROJECT# ORACLE12c MAIN ACTIVITIES #Wave2 APQ/EUQ - BY T-SYSTEMS - SLT"/>
    <s v="Successful"/>
    <s v="On Time"/>
    <s v="No"/>
    <s v="Minor"/>
    <s v="Successful"/>
    <s v="On Time"/>
    <n v="1"/>
    <n v="1"/>
    <n v="0"/>
    <x v="5"/>
    <n v="1"/>
    <s v="SLT"/>
    <n v="0"/>
    <n v="0"/>
    <n v="0"/>
    <n v="0"/>
    <n v="1"/>
    <n v="0"/>
    <s v="Alejandro"/>
    <s v="-"/>
    <s v="Cliente"/>
    <s v="SI"/>
    <s v="No"/>
    <s v="No"/>
    <s v="No"/>
    <s v="Si"/>
    <s v="No"/>
  </r>
  <r>
    <x v="8"/>
    <x v="3"/>
    <x v="0"/>
    <s v="normal"/>
    <s v="C40845061"/>
    <s v="SAP BASIS Support AMS VWM CHGMGR Cliente"/>
    <s v="Martinez Nava Isidro David"/>
    <d v="2017-06-25T08:00:00"/>
    <d v="2017-06-25T14:00:00"/>
    <s v="#3#-#Oracle Upgrade# - Cluster Test for ET2000 MEX - OUP/APP - pus2et2k/pus1et2k"/>
    <s v="Successful"/>
    <s v="On Time"/>
    <s v="No"/>
    <s v="Minor"/>
    <s v="Successful"/>
    <s v="On Time"/>
    <n v="1"/>
    <n v="1"/>
    <n v="0"/>
    <x v="5"/>
    <n v="0"/>
    <s v="Normal"/>
    <n v="0"/>
    <n v="0"/>
    <n v="0"/>
    <n v="0"/>
    <n v="1"/>
    <n v="0"/>
    <s v="Alejandro"/>
    <s v="-"/>
    <s v="Cliente"/>
    <s v="SI"/>
    <s v="No"/>
    <s v="No"/>
    <s v="No"/>
    <s v="Si"/>
    <s v="No"/>
  </r>
  <r>
    <x v="8"/>
    <x v="3"/>
    <x v="0"/>
    <s v="normal"/>
    <s v="C40847932"/>
    <s v="SAP BASIS Support AMS VWM CHGMGR Cliente"/>
    <s v="Martinez Nava Isidro David"/>
    <d v="2017-06-30T17:00:00"/>
    <d v="2017-06-30T23:00:00"/>
    <s v="Increase of new space in the filesystems for server dqussap1"/>
    <s v="Successful"/>
    <s v="On Time"/>
    <s v="No"/>
    <s v="Minor"/>
    <s v="Successful"/>
    <s v="On Time"/>
    <n v="1"/>
    <n v="1"/>
    <n v="0"/>
    <x v="5"/>
    <n v="0"/>
    <s v="Normal"/>
    <n v="0"/>
    <n v="0"/>
    <n v="0"/>
    <n v="0"/>
    <n v="1"/>
    <n v="0"/>
    <s v="Alejandro"/>
    <s v="-"/>
    <s v="Cliente"/>
    <s v="SI"/>
    <s v="No"/>
    <s v="No"/>
    <s v="No"/>
    <s v="Si"/>
    <s v="No"/>
  </r>
  <r>
    <x v="13"/>
    <x v="0"/>
    <x v="0"/>
    <s v="normal"/>
    <s v="CRQ231592 RLM32120"/>
    <s v="Css-Mex.GpoModelo-Proyectos"/>
    <s v="Vazquez Armando"/>
    <d v="2017-06-21T13:00:00"/>
    <d v="2017-06-30T13:00:00"/>
    <s v="WO10715377 incrementar el performance en los ambientes de HFM Desarrollo y Produccion."/>
    <s v="Successful"/>
    <s v="On Time"/>
    <s v="No"/>
    <s v="Minor"/>
    <s v="Successful"/>
    <s v="On Time"/>
    <n v="1"/>
    <n v="1"/>
    <n v="0"/>
    <x v="5"/>
    <n v="0"/>
    <s v="Normal"/>
    <n v="0"/>
    <n v="0"/>
    <n v="0"/>
    <n v="0"/>
    <n v="1"/>
    <n v="0"/>
    <s v="Fernando"/>
    <s v="-"/>
    <s v="Proyectos"/>
    <s v="ITO"/>
    <s v="No"/>
    <s v="No"/>
    <s v="No"/>
    <s v="Si"/>
    <s v="No"/>
  </r>
  <r>
    <x v="27"/>
    <x v="1"/>
    <x v="0"/>
    <s v="normal"/>
    <s v="C001146120"/>
    <s v="TS.GS.MX.SCC2.WAN.SEC"/>
    <s v="Diaz Diaz Jose Luis "/>
    <d v="2017-06-28T19:00:00"/>
    <d v="2017-06-28T22:00:00"/>
    <s v="DSI | TSS | Pruebas para creación de VPN Site-to-Site DSI - Banco Forjadores"/>
    <s v="Successful"/>
    <s v="On Time"/>
    <s v="No"/>
    <s v="Minor"/>
    <s v="Successful"/>
    <s v="On Time"/>
    <n v="1"/>
    <n v="1"/>
    <n v="0"/>
    <x v="5"/>
    <n v="0"/>
    <s v="Normal"/>
    <n v="0"/>
    <n v="0"/>
    <n v="1"/>
    <n v="0"/>
    <n v="0"/>
    <n v="1"/>
    <s v="Ariadna"/>
    <s v="C000197665"/>
    <s v="WAN"/>
    <s v="TSS"/>
    <s v="No"/>
    <s v="Si"/>
    <s v="No"/>
    <s v="No"/>
    <s v="Si"/>
  </r>
  <r>
    <x v="13"/>
    <x v="0"/>
    <x v="0"/>
    <s v="normal"/>
    <s v="CRQ230996"/>
    <s v="Css-Mex.GpoModelo-Proyectos"/>
    <s v="GARCIA CORTES MARICELA"/>
    <d v="2017-06-03T00:00:00"/>
    <d v="2017-07-01T04:00:00"/>
    <s v="W10584542 Probar HA en enlaces Transtelco Azure Productivo"/>
    <s v="Successful"/>
    <s v="On Time"/>
    <s v="No"/>
    <s v="Minor"/>
    <s v="Successful"/>
    <s v="On Time"/>
    <n v="1"/>
    <n v="1"/>
    <n v="0"/>
    <x v="6"/>
    <n v="0"/>
    <s v="Normal"/>
    <n v="0"/>
    <n v="0"/>
    <n v="0"/>
    <n v="0"/>
    <n v="1"/>
    <n v="0"/>
    <s v="Fernando"/>
    <s v="-"/>
    <s v="Proyectos"/>
    <s v="ITO"/>
    <s v="No"/>
    <s v="No"/>
    <s v="No"/>
    <s v="Si"/>
    <s v="No"/>
  </r>
  <r>
    <x v="12"/>
    <x v="0"/>
    <x v="0"/>
    <s v="normal"/>
    <s v="C001151682"/>
    <s v="C.AMER.MX.LBU.WINTEL"/>
    <s v="Lopez Reyes Artajerjes"/>
    <d v="2017-07-01T08:00:00"/>
    <d v="2017-07-01T23:59:00"/>
    <s v="AMER | GDG | Installing Security Updates on Environment PRD"/>
    <s v="Successful"/>
    <s v="On Time"/>
    <s v="No"/>
    <s v="Minor"/>
    <s v="Successful"/>
    <s v="On Time"/>
    <n v="1"/>
    <n v="1"/>
    <n v="0"/>
    <x v="6"/>
    <n v="0"/>
    <s v="Normal"/>
    <n v="0"/>
    <n v="0"/>
    <n v="0"/>
    <n v="0"/>
    <n v="1"/>
    <n v="0"/>
    <s v="Karina"/>
    <s v="C000312898"/>
    <s v="DPO Windows"/>
    <s v="ITO"/>
    <s v="No"/>
    <s v="No"/>
    <s v="No"/>
    <s v="Si"/>
    <s v="No"/>
  </r>
  <r>
    <x v="13"/>
    <x v="0"/>
    <x v="0"/>
    <s v="normal"/>
    <s v="CRQ232232"/>
    <s v="Css-Mex.GpoModelo-Admon-Was"/>
    <s v="SANDOVAL FIERRO ALEJANDRO"/>
    <d v="2017-07-01T18:00:00"/>
    <d v="2017-07-02T03:30:00"/>
    <s v="SLT | 10781093 Mitigación de multiples vulnerabilidades en el ambiente de Weblogic TMS9 Producció"/>
    <s v="Successful"/>
    <s v="On Time"/>
    <s v="No"/>
    <s v="Minor"/>
    <s v="Successful"/>
    <s v="On Time"/>
    <n v="1"/>
    <n v="1"/>
    <n v="0"/>
    <x v="6"/>
    <n v="1"/>
    <s v="SLT"/>
    <n v="0"/>
    <n v="0"/>
    <n v="0"/>
    <n v="0"/>
    <n v="1"/>
    <n v="0"/>
    <s v="Fernando"/>
    <s v="-"/>
    <s v="Admon Was"/>
    <s v="ITO"/>
    <s v="No"/>
    <s v="No"/>
    <s v="No"/>
    <s v="Si"/>
    <s v="No"/>
  </r>
  <r>
    <x v="2"/>
    <x v="0"/>
    <x v="0"/>
    <s v="normal"/>
    <s v="C001151790"/>
    <s v="C.AMER.MX.LBU.WINTEL"/>
    <s v="Xaxalpa Maldonado Yancarlo"/>
    <d v="2017-07-02T06:00:00"/>
    <d v="2017-07-02T12:00:00"/>
    <s v="AMER | LOREAL | Acompañamiento para Upgrade de Oracle en servidores P18"/>
    <s v="Successful"/>
    <s v="On Time"/>
    <s v="No"/>
    <s v="Minor"/>
    <s v="Successful"/>
    <s v="On Time"/>
    <n v="1"/>
    <n v="1"/>
    <n v="0"/>
    <x v="6"/>
    <n v="0"/>
    <s v="Normal"/>
    <n v="0"/>
    <n v="0"/>
    <n v="0"/>
    <n v="0"/>
    <n v="1"/>
    <n v="0"/>
    <s v="Karina"/>
    <s v="-"/>
    <s v="DPO Windows"/>
    <s v="ITO"/>
    <s v="No"/>
    <s v="No"/>
    <s v="No"/>
    <s v="Si"/>
    <s v="No"/>
  </r>
  <r>
    <x v="17"/>
    <x v="0"/>
    <x v="1"/>
    <s v="normal"/>
    <s v="C001131333"/>
    <s v="C.SAP.MX.AA.SAP-BASIS"/>
    <s v="Diego Vega Pedro"/>
    <d v="2017-07-01T23:00:00"/>
    <d v="2017-07-02T10:00:00"/>
    <s v="[MEXICHEM] / [ SAP BASIS ] / [ PRODUCTION ] / [ BW0 ] / [ TSMX ] - KERNEL_Update / CCAB; ITO.CAB pre-approved [4EP]"/>
    <s v="Successful"/>
    <s v="On Time"/>
    <s v="No"/>
    <s v="Standard"/>
    <s v="Successful"/>
    <s v="On Time"/>
    <n v="1"/>
    <n v="1"/>
    <n v="0"/>
    <x v="6"/>
    <n v="0"/>
    <s v="Normal"/>
    <n v="0"/>
    <n v="0"/>
    <n v="0"/>
    <n v="0"/>
    <n v="1"/>
    <n v="0"/>
    <s v="Maria del Carmen"/>
    <s v="CMOD317140"/>
    <s v="Basis"/>
    <s v="BASIS"/>
    <s v="No"/>
    <s v="No"/>
    <s v="No"/>
    <s v="Si"/>
    <s v="No"/>
  </r>
  <r>
    <x v="17"/>
    <x v="0"/>
    <x v="1"/>
    <s v="normal"/>
    <s v="C001154980"/>
    <s v="C.SAP.MX.AA.SAP-BASIS"/>
    <s v="Vidal Beltran Kelly"/>
    <d v="2017-07-01T18:00:00"/>
    <d v="2017-07-01T23:00:00"/>
    <s v="MEXICHEM / PROD / HRP - Implementation of support packages for ABAP (SPAM/SAINT) / CCAB; ITO.CAB pre-approved [4EP]"/>
    <s v="Successful"/>
    <s v="On Time"/>
    <s v="No"/>
    <s v="Standard"/>
    <s v="Successful"/>
    <s v="On Time"/>
    <n v="1"/>
    <n v="1"/>
    <n v="0"/>
    <x v="6"/>
    <n v="0"/>
    <s v="Normal"/>
    <n v="0"/>
    <n v="0"/>
    <n v="0"/>
    <n v="0"/>
    <n v="1"/>
    <n v="0"/>
    <s v="Maria del Carmen"/>
    <s v="CMOD318037"/>
    <s v="Basis"/>
    <s v="BASIS"/>
    <s v="No"/>
    <s v="No"/>
    <s v="No"/>
    <s v="Si"/>
    <s v="No"/>
  </r>
  <r>
    <x v="5"/>
    <x v="0"/>
    <x v="0"/>
    <s v="normal"/>
    <s v="C001151756"/>
    <s v="C.AMER.MX.LBU.WINTEL"/>
    <s v="Sanchez Ramirez Erick"/>
    <d v="2017-07-02T08:00:00"/>
    <d v="2017-07-02T17:00:00"/>
    <s v="AMER | T-SYSTEMS | Installation of security patches on Windows servers June 2017"/>
    <s v="Successful"/>
    <s v="On Time"/>
    <s v="No"/>
    <s v="Minor"/>
    <s v="Successful"/>
    <s v="On Time"/>
    <n v="1"/>
    <n v="1"/>
    <n v="0"/>
    <x v="6"/>
    <n v="0"/>
    <s v="Normal"/>
    <n v="0"/>
    <n v="0"/>
    <n v="0"/>
    <n v="0"/>
    <n v="1"/>
    <n v="0"/>
    <s v="Karina"/>
    <s v="C000464405"/>
    <s v="DPO Windows"/>
    <s v="ITO"/>
    <s v="No"/>
    <s v="No"/>
    <s v="No"/>
    <s v="Si"/>
    <s v="No"/>
  </r>
  <r>
    <x v="1"/>
    <x v="0"/>
    <x v="1"/>
    <s v="normal"/>
    <s v="C001146147"/>
    <s v="C.AMER.MX.MSG.VITRO"/>
    <s v="Ceballos Huerta Emanuel Santiago"/>
    <d v="2017-06-30T23:00:00"/>
    <d v="2017-07-01T07:00:00"/>
    <s v="AMER | VITRO | Restart Lync servers vtolync03, vtolync02 and vtolync01"/>
    <s v="Successful"/>
    <s v="On Time"/>
    <s v="No"/>
    <s v="Standard"/>
    <s v="Successful"/>
    <s v="On Time"/>
    <n v="1"/>
    <n v="1"/>
    <n v="0"/>
    <x v="6"/>
    <n v="0"/>
    <s v="Normal"/>
    <n v="0"/>
    <n v="0"/>
    <n v="0"/>
    <n v="0"/>
    <n v="1"/>
    <n v="0"/>
    <s v="Maria del Carmen"/>
    <s v="C000763299"/>
    <s v="Exchange"/>
    <s v="ITO"/>
    <s v="No"/>
    <s v="No"/>
    <s v="No"/>
    <s v="Si"/>
    <s v="No"/>
  </r>
  <r>
    <x v="1"/>
    <x v="0"/>
    <x v="1"/>
    <s v="normal"/>
    <s v="C001139009"/>
    <s v="C.AMER.MX.VDI.VITRO"/>
    <s v="Trejo Camara Alonso Miguel"/>
    <d v="2017-06-30T21:00:00"/>
    <d v="2017-07-02T21:00:00"/>
    <s v="AMER | VITRO | Reboot Citrix servers MXVTC1CTX002 and MXVTC1CTX003"/>
    <s v="Successful"/>
    <s v="On Time"/>
    <s v="No"/>
    <s v="Standard"/>
    <s v="Successful"/>
    <s v="On Time"/>
    <n v="1"/>
    <n v="1"/>
    <n v="0"/>
    <x v="6"/>
    <n v="0"/>
    <s v="Normal"/>
    <n v="0"/>
    <n v="0"/>
    <n v="0"/>
    <n v="0"/>
    <n v="1"/>
    <n v="0"/>
    <s v="Maria del Carmen"/>
    <s v="C001007709"/>
    <s v="VDI"/>
    <s v="ITO"/>
    <s v="No"/>
    <s v="No"/>
    <s v="No"/>
    <s v="Si"/>
    <s v="No"/>
  </r>
  <r>
    <x v="1"/>
    <x v="0"/>
    <x v="1"/>
    <s v="normal"/>
    <s v="C001146124"/>
    <s v="C.SAP.MX.AA.SAP-BASIS"/>
    <s v="Torres Campos Gustavo Adolfo"/>
    <d v="2017-07-01T13:00:00"/>
    <d v="2017-07-02T23:30:00"/>
    <s v="VITRO | PRO | | AH3HA139 | BW | BPD | COMPONENTS PATCH INSTALATION | SAP_BW SP 18"/>
    <s v="Successful"/>
    <s v="On Time"/>
    <s v="No"/>
    <s v="Standard"/>
    <s v="Successful"/>
    <s v="On Time"/>
    <n v="1"/>
    <n v="1"/>
    <n v="0"/>
    <x v="6"/>
    <n v="0"/>
    <s v="Normal"/>
    <n v="0"/>
    <n v="0"/>
    <n v="0"/>
    <n v="0"/>
    <n v="1"/>
    <n v="0"/>
    <s v="Maria del Carmen"/>
    <s v="CMOD313211"/>
    <s v="Basis"/>
    <s v="BASIS"/>
    <s v="No"/>
    <s v="No"/>
    <s v="No"/>
    <s v="Si"/>
    <s v="No"/>
  </r>
  <r>
    <x v="8"/>
    <x v="0"/>
    <x v="0"/>
    <s v="normal"/>
    <s v="C40845218"/>
    <s v="OPM ITS Support OPS VWM CHGMGR"/>
    <s v="Zacamitzin Medina Dagoberto"/>
    <d v="2017-06-29T13:00:00"/>
    <d v="2017-07-01T15:00:00"/>
    <s v="Apagado y decomiso de ip´s y reglas de fw de servidores RSAREPLICA 10.148.4.127 y  RSASERVER/10.148.4.126"/>
    <s v="Successful"/>
    <s v="On Time"/>
    <s v="No"/>
    <s v="Minor"/>
    <s v="Successful"/>
    <s v="On Time"/>
    <n v="1"/>
    <n v="1"/>
    <n v="0"/>
    <x v="6"/>
    <n v="0"/>
    <s v="Normal"/>
    <n v="0"/>
    <n v="0"/>
    <n v="0"/>
    <n v="0"/>
    <n v="1"/>
    <n v="0"/>
    <s v="Alejandro"/>
    <s v="CT40004595"/>
    <s v="OPM"/>
    <s v="ITO"/>
    <s v="No"/>
    <s v="No"/>
    <s v="No"/>
    <s v="Si"/>
    <s v="No"/>
  </r>
  <r>
    <x v="8"/>
    <x v="0"/>
    <x v="0"/>
    <s v="normal"/>
    <s v="C40847246"/>
    <s v="OPM ITS Support OPS VWM CHGMGR"/>
    <s v="Zacamitzin Medina Dagoberto"/>
    <d v="2017-07-02T14:00:00"/>
    <d v="2017-07-02T20:00:00"/>
    <s v="Incrementar el file system /oracle/cups/data00 a 200GB en servidor PMX2LEGDB"/>
    <s v="Successful"/>
    <s v="On Time"/>
    <s v="No"/>
    <s v="Minor"/>
    <s v="Successful"/>
    <s v="On Time"/>
    <n v="1"/>
    <n v="1"/>
    <n v="0"/>
    <x v="6"/>
    <n v="0"/>
    <s v="Normal"/>
    <n v="0"/>
    <n v="0"/>
    <n v="0"/>
    <n v="0"/>
    <n v="1"/>
    <n v="0"/>
    <s v="Alejandro"/>
    <s v="CT40003299"/>
    <s v="OPM"/>
    <s v="ITO"/>
    <s v="No"/>
    <s v="No"/>
    <s v="No"/>
    <s v="Si"/>
    <s v="No"/>
  </r>
  <r>
    <x v="8"/>
    <x v="0"/>
    <x v="0"/>
    <s v="normal"/>
    <s v="C40847090"/>
    <s v="SERVERS UNIX ITS Support OPS VWM CHGMGR"/>
    <s v="Silva Romero Stephanie Viridiana"/>
    <d v="2017-07-01T22:30:00"/>
    <d v="2017-07-02T06:30:00"/>
    <s v="Change default Community Name SNMP - CERT Vulnerabilities"/>
    <s v="Successful"/>
    <s v="On Time"/>
    <s v="No"/>
    <s v="Minor"/>
    <s v="Successful"/>
    <s v="On Time"/>
    <n v="1"/>
    <n v="1"/>
    <n v="0"/>
    <x v="6"/>
    <n v="0"/>
    <s v="Normal"/>
    <n v="0"/>
    <n v="0"/>
    <n v="0"/>
    <n v="0"/>
    <n v="1"/>
    <n v="0"/>
    <s v="Alejandro"/>
    <s v="CT40010545"/>
    <s v="Unix"/>
    <s v="ITO"/>
    <s v="No"/>
    <s v="No"/>
    <s v="No"/>
    <s v="Si"/>
    <s v="No"/>
  </r>
  <r>
    <x v="8"/>
    <x v="1"/>
    <x v="0"/>
    <s v="normal"/>
    <s v="C40725568"/>
    <s v="MIDDLEW MQSERIES ITS Support OPS VWM CHGMGR"/>
    <s v="Rodriguez Rivera Juan Jose"/>
    <d v="2017-07-01T08:00:00"/>
    <d v="2017-07-02T22:00:00"/>
    <s v="Tendido de Fibra Optica de C2 a C6 y conexion a Multitranceiver"/>
    <s v="Successful"/>
    <s v="On Time"/>
    <s v="No"/>
    <s v="Minor"/>
    <s v="Successful"/>
    <s v="On Time"/>
    <n v="1"/>
    <n v="1"/>
    <n v="0"/>
    <x v="6"/>
    <n v="0"/>
    <s v="Normal"/>
    <n v="0"/>
    <n v="0"/>
    <n v="0"/>
    <n v="0"/>
    <n v="1"/>
    <n v="0"/>
    <s v="Alejandro"/>
    <s v="-"/>
    <s v="Middleware"/>
    <s v="TSS"/>
    <s v="No"/>
    <s v="No"/>
    <s v="No"/>
    <s v="Si"/>
    <s v="No"/>
  </r>
  <r>
    <x v="8"/>
    <x v="1"/>
    <x v="0"/>
    <s v="normal"/>
    <s v="C40846065"/>
    <s v="MIDDLEW MQSERIES ITS Support OPS VWM CHGMGR"/>
    <s v="RODRIGUEZ RIVERA JUAN JOSE"/>
    <d v="2017-07-02T08:00:00"/>
    <d v="2017-07-02T17:00:00"/>
    <s v="Configuración 1 APs FIS -  N102 ,y 1 AP FIS N82"/>
    <s v="Successful"/>
    <s v="On Time"/>
    <s v="No"/>
    <s v="Minor"/>
    <s v="Successful"/>
    <s v="On Time"/>
    <n v="1"/>
    <n v="1"/>
    <n v="0"/>
    <x v="6"/>
    <n v="0"/>
    <s v="Normal"/>
    <n v="0"/>
    <n v="0"/>
    <n v="0"/>
    <n v="0"/>
    <n v="1"/>
    <n v="0"/>
    <s v="Alejandro"/>
    <s v="CT40009986"/>
    <s v="Middleware"/>
    <s v="TSS"/>
    <s v="No"/>
    <s v="No"/>
    <s v="No"/>
    <s v="Si"/>
    <s v="No"/>
  </r>
  <r>
    <x v="0"/>
    <x v="0"/>
    <x v="0"/>
    <s v="normal"/>
    <s v="C001134226"/>
    <s v="C.SAP.MX.AA.GDH.MX-BASIS"/>
    <s v="Morales Herrera Benjamin  "/>
    <d v="2017-07-03T00:00:00"/>
    <d v="2017-07-03T06:00:00"/>
    <s v="[HSAI ] / [ SAP BASIS] / [ PRD] / [ PR1] / [ TSMX] - DB HANA Upgrade SP 1.00.97 to SP 1.00.122/ Pre-approved / 4EP"/>
    <s v="Successful"/>
    <s v="On Time"/>
    <s v="No"/>
    <s v="Minor"/>
    <s v="Successful"/>
    <s v="On Time"/>
    <n v="1"/>
    <n v="1"/>
    <n v="0"/>
    <x v="6"/>
    <n v="0"/>
    <s v="Normal"/>
    <n v="0"/>
    <n v="0"/>
    <n v="0"/>
    <n v="0"/>
    <n v="1"/>
    <n v="0"/>
    <s v="Ariadna"/>
    <s v="C000619231"/>
    <s v="Basis"/>
    <s v="BASIS"/>
    <s v="No"/>
    <s v="No"/>
    <s v="No"/>
    <s v="Si"/>
    <s v="No"/>
  </r>
  <r>
    <x v="5"/>
    <x v="1"/>
    <x v="0"/>
    <s v="emergency"/>
    <s v="C001144481"/>
    <s v="TS.GS.MX.SCC2.WAN.SEC"/>
    <s v="Mucito Najera Sebastian Yair"/>
    <d v="2017-07-02T11:00:00"/>
    <d v="2017-07-02T17:00:00"/>
    <s v="TSM | PQIT | Reemplazo de Hardware MX_F4MXPUSY001 Firewall Service Area"/>
    <s v="Successful"/>
    <s v="On Time"/>
    <s v="No"/>
    <s v="Minor"/>
    <s v="Successful"/>
    <s v="On Time"/>
    <n v="1"/>
    <n v="1"/>
    <n v="0"/>
    <x v="6"/>
    <n v="0"/>
    <s v="Emergency"/>
    <n v="1"/>
    <n v="0"/>
    <n v="0"/>
    <n v="0"/>
    <n v="1"/>
    <n v="0"/>
    <s v="Karina"/>
    <s v="C000187686"/>
    <s v="WAN"/>
    <s v="TSS"/>
    <s v="No"/>
    <s v="No"/>
    <s v="No"/>
    <s v="Si"/>
    <s v="No"/>
  </r>
  <r>
    <x v="36"/>
    <x v="0"/>
    <x v="0"/>
    <s v="normal"/>
    <s v="C001146116"/>
    <s v="C.SAP.MX.AA.GDH.MX-BASIS"/>
    <s v="Morales Herrera Benjamin  "/>
    <d v="2017-06-30T19:30:00"/>
    <d v="2017-07-01T00:30:00"/>
    <s v="COMPAS / SAP -TSMX / EQC - Implementation of support packages for ABAP (SPAM/SAINT) / CCAB; ITO.CAB pre-approved [4EP]"/>
    <s v="Successful"/>
    <s v="On Time"/>
    <s v="No"/>
    <s v="Minor"/>
    <s v="Successful"/>
    <s v="On Time"/>
    <n v="1"/>
    <n v="1"/>
    <n v="0"/>
    <x v="6"/>
    <n v="0"/>
    <s v="Normal"/>
    <n v="0"/>
    <n v="0"/>
    <n v="0"/>
    <n v="0"/>
    <n v="1"/>
    <n v="0"/>
    <s v="Alejandro"/>
    <s v="CMOD318037"/>
    <s v="Basis"/>
    <s v="BASIS"/>
    <s v="No"/>
    <s v="No"/>
    <s v="No"/>
    <s v="Si"/>
    <s v="No"/>
  </r>
  <r>
    <x v="9"/>
    <x v="0"/>
    <x v="0"/>
    <s v="normal"/>
    <s v="C001151902"/>
    <s v="SE.AA.MX.SDM.LOCAL"/>
    <s v="Gasca Gonzalez Lilia Miriam"/>
    <d v="2017-06-27T20:00:00"/>
    <d v="2017-07-01T07:00:00"/>
    <s v="SLT| AMER | CMABC |Accompaniment for firmware update in CMABC VBlock II Acompañamiento para actualización de firmware en VBLOCK CMABC"/>
    <s v="Successful"/>
    <s v="On Time"/>
    <s v="No"/>
    <s v="Minor"/>
    <s v="Successful"/>
    <s v="On Time"/>
    <n v="1"/>
    <n v="1"/>
    <n v="0"/>
    <x v="6"/>
    <n v="1"/>
    <s v="SLT"/>
    <n v="0"/>
    <n v="0"/>
    <n v="0"/>
    <n v="0"/>
    <n v="1"/>
    <n v="0"/>
    <s v="Karina"/>
    <s v="-"/>
    <s v="SDM"/>
    <s v="ITO"/>
    <s v="No"/>
    <s v="No"/>
    <s v="No"/>
    <s v="Si"/>
    <s v="No"/>
  </r>
  <r>
    <x v="10"/>
    <x v="0"/>
    <x v="0"/>
    <s v="normal"/>
    <s v="C001156055"/>
    <s v="SE.AA.MX.SDM.LOCAL"/>
    <s v="Salinas Cruz Edith"/>
    <d v="2017-07-02T17:00:00"/>
    <d v="2017-07-02T22:00:00"/>
    <s v="SLT - Server Restart for GRUPO Q customer"/>
    <s v="Successful"/>
    <s v="On Time"/>
    <s v="No"/>
    <s v="Minor"/>
    <s v="Successful"/>
    <s v="On Time"/>
    <n v="1"/>
    <n v="1"/>
    <n v="0"/>
    <x v="6"/>
    <n v="1"/>
    <s v="SLT"/>
    <n v="0"/>
    <n v="0"/>
    <n v="0"/>
    <n v="0"/>
    <n v="1"/>
    <n v="0"/>
    <s v="Karina"/>
    <s v="-"/>
    <s v="SDM"/>
    <s v="ITO"/>
    <s v="No"/>
    <s v="No"/>
    <s v="No"/>
    <s v="Si"/>
    <s v="No"/>
  </r>
  <r>
    <x v="10"/>
    <x v="0"/>
    <x v="0"/>
    <s v="normal"/>
    <s v="C001156056"/>
    <s v="SE.AA.MX.SDM.LOCAL"/>
    <s v="Salinas Cruz Edith"/>
    <d v="2017-07-02T17:00:00"/>
    <d v="2017-07-02T22:00:00"/>
    <s v="SLT - Server Restart for GRUPO Q customer"/>
    <s v="Successful"/>
    <s v="On Time"/>
    <s v="No"/>
    <s v="Minor"/>
    <s v="Successful"/>
    <s v="On Time"/>
    <n v="1"/>
    <n v="1"/>
    <n v="0"/>
    <x v="6"/>
    <n v="1"/>
    <s v="SLT"/>
    <n v="0"/>
    <n v="0"/>
    <n v="0"/>
    <n v="0"/>
    <n v="1"/>
    <n v="0"/>
    <s v="Karina"/>
    <s v="-"/>
    <s v="SDM"/>
    <s v="ITO"/>
    <s v="No"/>
    <s v="No"/>
    <s v="No"/>
    <s v="Si"/>
    <s v="No"/>
  </r>
  <r>
    <x v="6"/>
    <x v="0"/>
    <x v="1"/>
    <s v="normal"/>
    <s v="C001156163"/>
    <s v="C.AMER.MX.PCI"/>
    <s v="Lopez Castillo Isidro"/>
    <d v="2017-06-30T19:00:00"/>
    <d v="2017-07-01T02:00:00"/>
    <s v="GRUPO KUO AMER | DSI | Increased of Disk Space on DSI | CARQRO01"/>
    <s v="Successful"/>
    <s v="On Time"/>
    <s v="No"/>
    <s v="Standard"/>
    <s v="Successful"/>
    <s v="On Time"/>
    <n v="1"/>
    <n v="1"/>
    <n v="0"/>
    <x v="6"/>
    <n v="0"/>
    <s v="Normal"/>
    <n v="0"/>
    <n v="0"/>
    <n v="0"/>
    <n v="0"/>
    <n v="1"/>
    <n v="0"/>
    <s v="Ariadna"/>
    <s v="C000058623"/>
    <s v="PCI Infraestructura"/>
    <s v="ITO"/>
    <s v="No"/>
    <s v="No"/>
    <s v="No"/>
    <s v="Si"/>
    <s v="No"/>
  </r>
  <r>
    <x v="8"/>
    <x v="0"/>
    <x v="1"/>
    <s v="normal"/>
    <s v="C40849819"/>
    <s v="OPM ITS Support OPS VWM CHGMGR"/>
    <s v="Vargas Aguilar Jorge"/>
    <d v="2017-07-01T08:00:00"/>
    <d v="2017-07-01T17:00:00"/>
    <s v="Mantenimiento Preventivo IDF6001 PLANTA BAJA FIS"/>
    <s v="Successful"/>
    <s v="On Time"/>
    <s v="No"/>
    <s v="Standard"/>
    <s v="Successful"/>
    <s v="On Time"/>
    <n v="1"/>
    <n v="1"/>
    <n v="0"/>
    <x v="6"/>
    <n v="0"/>
    <s v="Normal"/>
    <n v="0"/>
    <n v="0"/>
    <n v="0"/>
    <n v="0"/>
    <n v="1"/>
    <n v="0"/>
    <s v="Alejandro"/>
    <s v="CT40001634"/>
    <s v="OPM"/>
    <s v="ITO"/>
    <s v="No"/>
    <s v="No"/>
    <s v="No"/>
    <s v="Si"/>
    <s v="No"/>
  </r>
  <r>
    <x v="8"/>
    <x v="0"/>
    <x v="0"/>
    <s v="emergency"/>
    <s v="C40849854"/>
    <s v="OPM ITS Support OPS VWM CHGMGR"/>
    <s v="Ramirez Cuatlayo Adan Caleb"/>
    <d v="2017-06-30T20:00:00"/>
    <d v="2017-07-01T04:00:00"/>
    <s v="Aplicación de parches office remediacion virus PETYA en servidores Windows VWMXPUSCTX04P/10.149.215.39, VWMXPUSCTX05P/10.149.215.40, VWMXPUSCTX06P/10.149.215.41 y PCAPL36/10.148.9.73"/>
    <s v="Successful"/>
    <s v="On Time"/>
    <s v="No"/>
    <s v="Minor"/>
    <s v="Successful"/>
    <s v="On Time"/>
    <n v="1"/>
    <n v="1"/>
    <n v="0"/>
    <x v="6"/>
    <n v="0"/>
    <s v="Emergency"/>
    <n v="1"/>
    <n v="0"/>
    <n v="0"/>
    <n v="0"/>
    <n v="1"/>
    <n v="0"/>
    <s v="Alejandro"/>
    <s v="CT40008685"/>
    <s v="OPM"/>
    <s v="ITO"/>
    <s v="No"/>
    <s v="No"/>
    <s v="No"/>
    <s v="Si"/>
    <s v="No"/>
  </r>
  <r>
    <x v="8"/>
    <x v="0"/>
    <x v="0"/>
    <s v="emergency"/>
    <s v="C40849855"/>
    <s v="OPM ITS Support OPS VWM CHGMGR"/>
    <s v="Ramirez Cuatlayo Adan Caleb"/>
    <d v="2017-07-01T20:00:00"/>
    <d v="2017-07-02T08:00:00"/>
    <s v="Aplicación de parches de SO para remediacion virus PETYA en servidores Windows VWMXPUSSP71P/10.148.10.131,VWMXPUSSP72P /10.148.10.135,VWMXPUSSP69P/10.148.10.136 y VWMXPUSSP102P/10.148.128.153"/>
    <s v="Successful"/>
    <s v="On Time"/>
    <s v="No"/>
    <s v="Minor"/>
    <s v="Successful"/>
    <s v="On Time"/>
    <n v="1"/>
    <n v="1"/>
    <n v="0"/>
    <x v="6"/>
    <n v="0"/>
    <s v="Emergency"/>
    <n v="1"/>
    <n v="0"/>
    <n v="0"/>
    <n v="0"/>
    <n v="1"/>
    <n v="0"/>
    <s v="Alejandro"/>
    <s v="CT40008685"/>
    <s v="OPM"/>
    <s v="ITO"/>
    <s v="No"/>
    <s v="No"/>
    <s v="No"/>
    <s v="Si"/>
    <s v="No"/>
  </r>
  <r>
    <x v="43"/>
    <x v="0"/>
    <x v="0"/>
    <s v="normal"/>
    <s v="C40841506"/>
    <s v="Servers-Wintel Support AUDI MX CHGMGR"/>
    <s v="Salas Gomez Janeth"/>
    <d v="2017-07-02T16:00:00"/>
    <d v="2017-07-03T03:30:00"/>
    <s v="[003] PATCH MANAGEMENT ON SERVERS"/>
    <s v="Successful"/>
    <s v="On Time"/>
    <s v="No"/>
    <s v="Minor"/>
    <s v="Successful"/>
    <s v="On Time"/>
    <n v="1"/>
    <n v="1"/>
    <n v="0"/>
    <x v="6"/>
    <n v="0"/>
    <s v="Normal"/>
    <n v="0"/>
    <n v="0"/>
    <n v="0"/>
    <n v="0"/>
    <n v="1"/>
    <n v="0"/>
    <s v="Alejandro"/>
    <s v="CT40007810"/>
    <s v="Wintel"/>
    <s v="ITO"/>
    <s v="No"/>
    <s v="No"/>
    <s v="No"/>
    <s v="Si"/>
    <s v="No"/>
  </r>
  <r>
    <x v="43"/>
    <x v="0"/>
    <x v="0"/>
    <s v="normal"/>
    <s v="C40843290"/>
    <s v="Servers-Unix Support AUDI MX CHGMGR"/>
    <s v="Galindo Palacios Geovani"/>
    <d v="2017-07-02T14:30:00"/>
    <d v="2017-07-02T21:30:00"/>
    <s v="Hardening - Apply Security control´s for Linux servers"/>
    <s v="Successful"/>
    <s v="On Time"/>
    <s v="No"/>
    <s v="Minor"/>
    <s v="Successful"/>
    <s v="On Time"/>
    <n v="1"/>
    <n v="1"/>
    <n v="0"/>
    <x v="6"/>
    <n v="0"/>
    <s v="Normal"/>
    <n v="0"/>
    <n v="0"/>
    <n v="0"/>
    <n v="0"/>
    <n v="1"/>
    <n v="0"/>
    <s v="Alejandro"/>
    <s v="CT40010318"/>
    <s v="Unix"/>
    <s v="ITO"/>
    <s v="No"/>
    <s v="No"/>
    <s v="No"/>
    <s v="Si"/>
    <s v="No"/>
  </r>
  <r>
    <x v="43"/>
    <x v="0"/>
    <x v="0"/>
    <s v="normal"/>
    <s v="C40843321"/>
    <s v="Servers-Wintel Support AUDI MX CHGMGR"/>
    <s v="Salas Gomez Janeth"/>
    <d v="2017-06-30T22:00:00"/>
    <d v="2017-07-01T23:59:00"/>
    <s v="Install Software on Windows Server Office Servers &lt;Carbon Black&gt; Wave01"/>
    <s v="Successful"/>
    <s v="On Time"/>
    <s v="No"/>
    <s v="Minor"/>
    <s v="Successful"/>
    <s v="On Time"/>
    <n v="1"/>
    <n v="1"/>
    <n v="0"/>
    <x v="6"/>
    <n v="0"/>
    <s v="Normal"/>
    <n v="0"/>
    <n v="0"/>
    <n v="0"/>
    <n v="0"/>
    <n v="1"/>
    <n v="0"/>
    <s v="Alejandro"/>
    <s v="-"/>
    <s v="Wintel"/>
    <s v="ITO"/>
    <s v="No"/>
    <s v="No"/>
    <s v="No"/>
    <s v="Si"/>
    <s v="No"/>
  </r>
  <r>
    <x v="43"/>
    <x v="0"/>
    <x v="0"/>
    <s v="normal"/>
    <s v="C40844199"/>
    <s v="Backup Support AUDI MX CHGMGR"/>
    <s v="Moctezuma Villa Rodrigo"/>
    <d v="2017-07-01T22:00:00"/>
    <d v="2017-07-02T06:00:00"/>
    <s v="Backup Full Online UPS Productive Oracle Database"/>
    <s v="Successful"/>
    <s v="On Time"/>
    <s v="No"/>
    <s v="Minor"/>
    <s v="Successful"/>
    <s v="On Time"/>
    <n v="1"/>
    <n v="1"/>
    <n v="0"/>
    <x v="6"/>
    <n v="0"/>
    <s v="Normal"/>
    <n v="0"/>
    <n v="0"/>
    <n v="0"/>
    <n v="0"/>
    <n v="1"/>
    <n v="0"/>
    <s v="Alejandro"/>
    <s v="CT40010170"/>
    <s v="Backups -Storage"/>
    <s v="ITO"/>
    <s v="No"/>
    <s v="No"/>
    <s v="No"/>
    <s v="Si"/>
    <s v="No"/>
  </r>
  <r>
    <x v="43"/>
    <x v="0"/>
    <x v="0"/>
    <s v="normal"/>
    <s v="C40844474"/>
    <s v="SQL Support AUDI MX CHGMGR"/>
    <s v="Sanchez Sanchez Julio Cesar"/>
    <d v="2017-06-28T15:30:00"/>
    <d v="2017-07-01T15:00:00"/>
    <s v="[AUDI] Create DataBases in Office environment - SQL Server"/>
    <s v="Successful"/>
    <s v="On Time"/>
    <s v="No"/>
    <s v="Minor"/>
    <s v="Successful"/>
    <s v="On Time"/>
    <n v="1"/>
    <n v="1"/>
    <n v="0"/>
    <x v="6"/>
    <n v="0"/>
    <s v="Normal"/>
    <n v="0"/>
    <n v="0"/>
    <n v="0"/>
    <n v="0"/>
    <n v="1"/>
    <n v="0"/>
    <s v="Alejandro"/>
    <s v="CT40007176"/>
    <s v="Base de datos"/>
    <s v="ITO"/>
    <s v="No"/>
    <s v="No"/>
    <s v="No"/>
    <s v="Si"/>
    <s v="No"/>
  </r>
  <r>
    <x v="43"/>
    <x v="0"/>
    <x v="0"/>
    <s v="normal"/>
    <s v="C40844991"/>
    <s v="Servers-Unix Support AUDI MX CHGMGR"/>
    <s v="Silva Romero Stephanie Viridiana"/>
    <d v="2017-07-01T22:00:00"/>
    <d v="2017-07-02T06:00:00"/>
    <s v="Audit configuration Phase IV"/>
    <s v="Successful"/>
    <s v="On Time"/>
    <s v="No"/>
    <s v="Minor"/>
    <s v="Successful"/>
    <s v="On Time"/>
    <n v="1"/>
    <n v="1"/>
    <n v="0"/>
    <x v="6"/>
    <n v="0"/>
    <s v="Normal"/>
    <n v="0"/>
    <n v="0"/>
    <n v="0"/>
    <n v="0"/>
    <n v="1"/>
    <n v="0"/>
    <s v="Alejandro"/>
    <s v="CT40010382"/>
    <s v="Unix"/>
    <s v="ITO"/>
    <s v="No"/>
    <s v="No"/>
    <s v="No"/>
    <s v="Si"/>
    <s v="No"/>
  </r>
  <r>
    <x v="43"/>
    <x v="0"/>
    <x v="0"/>
    <s v="normal"/>
    <s v="C40849063"/>
    <s v="Project Delivery Support OPS VWM CHGMGR"/>
    <s v="Lopez y Ortiz Rodolfo"/>
    <d v="2017-07-02T14:30:00"/>
    <d v="2017-07-02T17:30:00"/>
    <s v="SLT| Oracle Audit trail activation from value DB to DB-EXTENDED"/>
    <s v="Successful"/>
    <s v="On Time"/>
    <s v="No"/>
    <s v="Minor"/>
    <s v="Successful"/>
    <s v="On Time"/>
    <n v="1"/>
    <n v="1"/>
    <n v="0"/>
    <x v="6"/>
    <n v="1"/>
    <s v="SLT"/>
    <n v="0"/>
    <n v="0"/>
    <n v="0"/>
    <n v="0"/>
    <n v="1"/>
    <n v="0"/>
    <s v="Alejandro"/>
    <s v="CT40006852"/>
    <s v="OPM"/>
    <s v="ITO"/>
    <s v="No"/>
    <s v="No"/>
    <s v="No"/>
    <s v="Si"/>
    <s v="No"/>
  </r>
  <r>
    <x v="43"/>
    <x v="0"/>
    <x v="0"/>
    <s v="normal"/>
    <s v="C40849076"/>
    <s v="Project Delivery Support OPS VWM CHGMGR"/>
    <s v="Lopez y Ortiz Rodolfo"/>
    <d v="2017-07-02T11:00:00"/>
    <d v="2017-07-02T23:00:00"/>
    <s v="SLT |[AUDI] [01] Configure the login auditing on the SQL Server Instances - SQL SERVER"/>
    <s v="Successful"/>
    <s v="On Time"/>
    <s v="No"/>
    <s v="Minor"/>
    <s v="Successful"/>
    <s v="On Time"/>
    <n v="1"/>
    <n v="1"/>
    <n v="0"/>
    <x v="6"/>
    <n v="1"/>
    <s v="SLT"/>
    <n v="0"/>
    <n v="0"/>
    <n v="0"/>
    <n v="0"/>
    <n v="1"/>
    <n v="0"/>
    <s v="Alejandro"/>
    <s v="CT40007176"/>
    <s v="OPM"/>
    <s v="ITO"/>
    <s v="No"/>
    <s v="No"/>
    <s v="No"/>
    <s v="Si"/>
    <s v="No"/>
  </r>
  <r>
    <x v="43"/>
    <x v="0"/>
    <x v="0"/>
    <s v="normal"/>
    <s v="C40849080"/>
    <s v="Project Delivery Support OPS VWM CHGMGR"/>
    <s v="Lopez y Ortiz Rodolfo"/>
    <d v="2017-07-01T22:00:00"/>
    <d v="2017-07-03T02:00:00"/>
    <s v="SLT| [AUDI] [02] Configure the login auditing on the SQL Server Instances - SQL SERVER"/>
    <s v="Successful"/>
    <s v="On Time"/>
    <s v="No"/>
    <s v="Minor"/>
    <s v="Successful"/>
    <s v="On Time"/>
    <n v="1"/>
    <n v="1"/>
    <n v="0"/>
    <x v="6"/>
    <n v="1"/>
    <s v="SLT"/>
    <n v="0"/>
    <n v="0"/>
    <n v="0"/>
    <n v="0"/>
    <n v="1"/>
    <n v="0"/>
    <s v="Alejandro"/>
    <s v="CT40007176"/>
    <s v="OPM"/>
    <s v="ITO"/>
    <s v="No"/>
    <s v="No"/>
    <s v="No"/>
    <s v="Si"/>
    <s v="No"/>
  </r>
  <r>
    <x v="43"/>
    <x v="1"/>
    <x v="0"/>
    <s v="emergency"/>
    <s v="C40839410"/>
    <s v="LAN Support AUDI MX CHGMGR"/>
    <s v="Lopez Ballinas Erick Jesus"/>
    <d v="2017-07-01T22:00:00"/>
    <d v="2017-07-02T04:00:00"/>
    <s v="Validation before and after electrical maintenance A50 IDF06 e IDF08"/>
    <s v="Successful"/>
    <s v="On Time"/>
    <s v="No"/>
    <s v="Minor"/>
    <s v="Successful"/>
    <s v="On Time"/>
    <n v="1"/>
    <n v="1"/>
    <n v="0"/>
    <x v="6"/>
    <n v="0"/>
    <s v="Emergency"/>
    <n v="1"/>
    <n v="0"/>
    <n v="0"/>
    <n v="0"/>
    <n v="1"/>
    <n v="0"/>
    <s v="Alejandro"/>
    <s v="CT40010182"/>
    <s v="LAN"/>
    <s v="TSS"/>
    <s v="No"/>
    <s v="No"/>
    <s v="No"/>
    <s v="Si"/>
    <s v="No"/>
  </r>
  <r>
    <x v="14"/>
    <x v="0"/>
    <x v="0"/>
    <s v="normal"/>
    <s v="C001122439"/>
    <s v="C.SAP.MX.AA.PCI"/>
    <s v="Osio Sanchez Jose Roberto "/>
    <d v="2017-06-02T08:00:00"/>
    <d v="2017-07-03T21:00:00"/>
    <s v="GDF | SAP | QAS | QA1 | Outage = YES | ORACLE Upgrade 11.2.1to 12.1.0.2 /CCAB; CSS.CAB pre-approved [4EP]"/>
    <s v="Successful"/>
    <s v="On Time"/>
    <s v="No"/>
    <s v="Minor"/>
    <s v="Successful"/>
    <s v="On Time"/>
    <n v="1"/>
    <n v="1"/>
    <n v="0"/>
    <x v="6"/>
    <n v="0"/>
    <s v="Normal"/>
    <n v="0"/>
    <n v="0"/>
    <n v="0"/>
    <n v="0"/>
    <n v="1"/>
    <n v="0"/>
    <s v="Karina"/>
    <s v="C000897363"/>
    <s v="PCI Basis"/>
    <s v="BASIS"/>
    <s v="No"/>
    <s v="No"/>
    <s v="No"/>
    <s v="Si"/>
    <s v="No"/>
  </r>
  <r>
    <x v="1"/>
    <x v="0"/>
    <x v="1"/>
    <s v="normal"/>
    <s v="C001135829"/>
    <s v="C.SAP.MX.AA.BASIS.BO"/>
    <s v="Barroso Bravo Sandra"/>
    <d v="2017-07-01T20:00:00"/>
    <d v="2017-07-03T17:00:00"/>
    <s v="VITRO | P| BOP | AH3HA123 | SAP BO | Outage=Yes | Reboot SAP BO"/>
    <s v="Successful"/>
    <s v="On Time"/>
    <s v="No"/>
    <s v="Standard"/>
    <s v="Successful"/>
    <s v="On Time"/>
    <n v="1"/>
    <n v="1"/>
    <n v="0"/>
    <x v="6"/>
    <n v="0"/>
    <s v="Normal"/>
    <n v="0"/>
    <n v="0"/>
    <n v="0"/>
    <n v="0"/>
    <n v="1"/>
    <n v="0"/>
    <s v="Maria del Carmen"/>
    <s v="CMOD317355"/>
    <s v="Basis"/>
    <s v="BASIS"/>
    <s v="No"/>
    <s v="No"/>
    <s v="No"/>
    <s v="Si"/>
    <s v="No"/>
  </r>
  <r>
    <x v="6"/>
    <x v="0"/>
    <x v="0"/>
    <s v="normal"/>
    <s v="C001145923"/>
    <s v="C.DPS.HU.DCO.DSI.LR-ESX"/>
    <s v="Kiss, Krisztina"/>
    <d v="2017-07-03T01:00:00"/>
    <d v="2017-07-03T16:00:00"/>
    <s v="DSI LR | T-SYSTEMS-MX Upgrade VSC from version 5 to version 6"/>
    <s v="Successful"/>
    <s v="On Time"/>
    <s v="No"/>
    <s v="Minor"/>
    <s v="Successful"/>
    <s v="On Time"/>
    <n v="1"/>
    <n v="1"/>
    <n v="0"/>
    <x v="6"/>
    <n v="0"/>
    <s v="Normal"/>
    <n v="0"/>
    <n v="0"/>
    <n v="0"/>
    <n v="0"/>
    <n v="1"/>
    <n v="0"/>
    <s v="Ariadna"/>
    <s v="-"/>
    <s v="DSI"/>
    <s v="ITO"/>
    <s v="No"/>
    <s v="No"/>
    <s v="No"/>
    <s v="Si"/>
    <s v="No"/>
  </r>
  <r>
    <x v="1"/>
    <x v="0"/>
    <x v="1"/>
    <s v="normal"/>
    <s v="C001146187"/>
    <s v="C.SAP.MX.AA.BASIS.BO"/>
    <s v="Barroso Bravo Sandra"/>
    <d v="2017-07-01T01:00:00"/>
    <d v="2017-07-03T17:00:00"/>
    <s v="C001146187 VITRO | SAP | P| BP3 | OUTAGE=NO | Reorganize table| Marca de Agua"/>
    <s v="Successful"/>
    <s v="On Time"/>
    <s v="No"/>
    <s v="Standard"/>
    <s v="Successful"/>
    <s v="On Time"/>
    <n v="1"/>
    <n v="1"/>
    <n v="0"/>
    <x v="6"/>
    <n v="0"/>
    <s v="Normal"/>
    <n v="0"/>
    <n v="0"/>
    <n v="0"/>
    <n v="0"/>
    <n v="1"/>
    <n v="0"/>
    <s v="Maria del Carmen"/>
    <s v="CMOD315167"/>
    <s v="Basis"/>
    <s v="BASIS"/>
    <s v="No"/>
    <s v="No"/>
    <s v="No"/>
    <s v="Si"/>
    <s v="No"/>
  </r>
  <r>
    <x v="27"/>
    <x v="0"/>
    <x v="1"/>
    <s v="normal"/>
    <s v="C001148969"/>
    <s v="C.AMER.MX.PCI"/>
    <s v="Cassaball Camacho Maria Veronica"/>
    <d v="2017-06-26T11:00:00"/>
    <d v="2017-07-03T14:00:00"/>
    <s v="AMER | MULTIPLE | Administrative change | Creation and Release to Operation, new server (&quot;bfjqroauv04&quot;) | 52994423"/>
    <s v="Successful"/>
    <s v="On Time"/>
    <s v="No"/>
    <s v="Standard"/>
    <s v="Successful"/>
    <s v="On Time"/>
    <n v="1"/>
    <n v="1"/>
    <n v="0"/>
    <x v="6"/>
    <n v="0"/>
    <s v="Normal"/>
    <n v="0"/>
    <n v="0"/>
    <n v="0"/>
    <n v="0"/>
    <n v="1"/>
    <n v="0"/>
    <s v="Ariadna"/>
    <s v="C000913861"/>
    <s v="PCI Infraestructura"/>
    <s v="ITO"/>
    <s v="No"/>
    <s v="No"/>
    <s v="No"/>
    <s v="Si"/>
    <s v="No"/>
  </r>
  <r>
    <x v="1"/>
    <x v="0"/>
    <x v="1"/>
    <s v="normal"/>
    <s v="C001150442"/>
    <s v="C.AMER.MX.LBU.WINTEL"/>
    <s v="Rocha Zepeda Juan Carlos"/>
    <d v="2017-06-26T18:00:00"/>
    <d v="2017-07-03T18:00:00"/>
    <s v="AMER | VITRO | Restart VUSCNIVIP-DEV server to fix an on going issue"/>
    <s v="Successful"/>
    <s v="On Time"/>
    <s v="No"/>
    <s v="Standard"/>
    <s v="Successful"/>
    <s v="On Time"/>
    <n v="1"/>
    <n v="1"/>
    <n v="0"/>
    <x v="6"/>
    <n v="0"/>
    <s v="Normal"/>
    <n v="0"/>
    <n v="0"/>
    <n v="0"/>
    <n v="0"/>
    <n v="1"/>
    <n v="0"/>
    <s v="Maria del Carmen"/>
    <s v="C000763299"/>
    <s v="DPO Windows"/>
    <s v="ITO"/>
    <s v="No"/>
    <s v="No"/>
    <s v="No"/>
    <s v="Si"/>
    <s v="No"/>
  </r>
  <r>
    <x v="14"/>
    <x v="3"/>
    <x v="0"/>
    <s v="normal"/>
    <s v="C001150456"/>
    <s v="SI.DHS.MX.INTERNAL-SYSTEMS"/>
    <s v="Garcia Gomez Victor Javier"/>
    <d v="2017-06-28T19:00:00"/>
    <d v="2017-07-03T18:00:00"/>
    <s v="ENGIE QRO |WINTEL |Migración de 3 Maquinas Virtuales VMXTOECWQ005 | VMXTOECWQ006 | VMXTOECWB006"/>
    <s v="Successful"/>
    <s v="On Time"/>
    <s v="No"/>
    <s v="Minor"/>
    <s v="Successful"/>
    <s v="On Time"/>
    <n v="1"/>
    <n v="1"/>
    <n v="0"/>
    <x v="6"/>
    <n v="0"/>
    <s v="Normal"/>
    <n v="0"/>
    <n v="0"/>
    <n v="0"/>
    <n v="0"/>
    <n v="1"/>
    <n v="0"/>
    <s v="Karina"/>
    <s v="-"/>
    <s v="SI"/>
    <s v="SI"/>
    <s v="No"/>
    <s v="No"/>
    <s v="No"/>
    <s v="Si"/>
    <s v="No"/>
  </r>
  <r>
    <x v="17"/>
    <x v="0"/>
    <x v="1"/>
    <s v="normal"/>
    <s v="C001154928"/>
    <s v="C.SAP.MX.AA.SAP-BASIS"/>
    <s v="Diego Vega Pedro"/>
    <d v="2017-07-04T06:00:00"/>
    <d v="2017-07-04T09:00:00"/>
    <s v="MEXICHEM/ TEST/User management - MODIFY PRE-APPROVED BY CSS.CAB (27.01.2014)/ACAB pre-approved (04.09.2014)"/>
    <s v="Successful"/>
    <s v="On Time"/>
    <s v="No"/>
    <s v="Standard"/>
    <s v="Successful"/>
    <s v="On Time"/>
    <n v="1"/>
    <n v="1"/>
    <n v="0"/>
    <x v="6"/>
    <n v="0"/>
    <s v="Normal"/>
    <n v="0"/>
    <n v="0"/>
    <n v="0"/>
    <n v="0"/>
    <n v="1"/>
    <n v="0"/>
    <s v="Maria del Carmen"/>
    <s v="CMOD310788"/>
    <s v="Basis"/>
    <s v="BASIS"/>
    <s v="No"/>
    <s v="No"/>
    <s v="No"/>
    <s v="Si"/>
    <s v="No"/>
  </r>
  <r>
    <x v="10"/>
    <x v="0"/>
    <x v="1"/>
    <s v="normal"/>
    <s v="C001156140"/>
    <s v="C.SAP.MX.AA.GDH.MX-BASIS"/>
    <s v="Hernandez Cosme Pedro"/>
    <d v="2017-07-04T07:00:00"/>
    <d v="2017-07-04T12:00:00"/>
    <s v="Grupo Q / SAP -TSMX /DEVELOPMENT /CED / - ADD_ON ABAP_classic env. (SPAM/SAINT) /CCAB; ITO.CAB pre-approved [4EP]"/>
    <s v="Successful"/>
    <s v="On Time"/>
    <s v="No"/>
    <s v="Standard"/>
    <s v="Successful"/>
    <s v="On Time"/>
    <n v="1"/>
    <n v="1"/>
    <n v="0"/>
    <x v="6"/>
    <n v="0"/>
    <s v="Normal"/>
    <n v="0"/>
    <n v="0"/>
    <n v="0"/>
    <n v="0"/>
    <n v="1"/>
    <n v="0"/>
    <s v="Karina"/>
    <s v="CMOD318855"/>
    <s v="Basis"/>
    <s v="BASIS"/>
    <s v="No"/>
    <s v="No"/>
    <s v="No"/>
    <s v="Si"/>
    <s v="No"/>
  </r>
  <r>
    <x v="12"/>
    <x v="0"/>
    <x v="1"/>
    <s v="normal"/>
    <s v="C001157507"/>
    <s v="C.SAP.MX.AA.GDH.MX-BASIS"/>
    <s v="Pacheco Ramirez Victor"/>
    <d v="2017-07-03T10:00:00"/>
    <d v="2017-07-03T12:00:00"/>
    <s v="[GDG] / [ SAP TS-MX] / [PRO] / [BW1] / [ MX] - SNOTE / ITO.CAB pre-approved"/>
    <s v="Successful"/>
    <s v="On Time"/>
    <s v="No"/>
    <s v="Standard"/>
    <s v="Successful"/>
    <s v="On Time"/>
    <n v="1"/>
    <n v="1"/>
    <n v="0"/>
    <x v="6"/>
    <n v="0"/>
    <s v="Normal"/>
    <n v="0"/>
    <n v="0"/>
    <n v="0"/>
    <n v="0"/>
    <n v="1"/>
    <n v="0"/>
    <s v="Karina"/>
    <s v="CMOD317142"/>
    <s v="Basis"/>
    <s v="BASIS"/>
    <s v="No"/>
    <s v="No"/>
    <s v="No"/>
    <s v="Si"/>
    <s v="No"/>
  </r>
  <r>
    <x v="12"/>
    <x v="0"/>
    <x v="1"/>
    <s v="normal"/>
    <s v="C001157531"/>
    <s v="C.SAP.MX.AA.GDH.MX-BASIS"/>
    <s v="Pacheco Ramirez Victor"/>
    <d v="2017-07-03T15:00:00"/>
    <d v="2017-07-03T17:00:00"/>
    <s v="[GDG] / [ SAP TS-MX] / [PRO] / GET / [ MX] - SNOTE / ITO.CAB pre-approved"/>
    <s v="Successful"/>
    <s v="On Time"/>
    <s v="No"/>
    <s v="Standard"/>
    <s v="Successful"/>
    <s v="On Time"/>
    <n v="1"/>
    <n v="1"/>
    <n v="0"/>
    <x v="6"/>
    <n v="0"/>
    <s v="Normal"/>
    <n v="0"/>
    <n v="0"/>
    <n v="0"/>
    <n v="0"/>
    <n v="1"/>
    <n v="0"/>
    <s v="Karina"/>
    <s v="CMOD317142"/>
    <s v="Basis"/>
    <s v="BASIS"/>
    <s v="No"/>
    <s v="No"/>
    <s v="No"/>
    <s v="Si"/>
    <s v="No"/>
  </r>
  <r>
    <x v="12"/>
    <x v="0"/>
    <x v="1"/>
    <s v="normal"/>
    <s v="C001157742"/>
    <s v="C.SAP.MX.AA.GDH.MX-BASIS"/>
    <s v="Pacheco Ramirez Victor"/>
    <d v="2017-07-04T10:00:00"/>
    <d v="2017-07-04T12:00:00"/>
    <s v="[GDG] / [ SAP TS-MX] / [PRO] / [GSP] / [ MX] - SNOTE / ITO.CAB pre-approved"/>
    <s v="Successful"/>
    <s v="On Time"/>
    <s v="No"/>
    <s v="Standard"/>
    <s v="Successful"/>
    <s v="On Time"/>
    <n v="1"/>
    <n v="1"/>
    <n v="0"/>
    <x v="6"/>
    <n v="0"/>
    <s v="Normal"/>
    <n v="0"/>
    <n v="0"/>
    <n v="0"/>
    <n v="0"/>
    <n v="1"/>
    <n v="0"/>
    <s v="Karina"/>
    <s v="CMOD317142"/>
    <s v="Basis"/>
    <s v="BASIS"/>
    <s v="No"/>
    <s v="No"/>
    <s v="No"/>
    <s v="Si"/>
    <s v="No"/>
  </r>
  <r>
    <x v="5"/>
    <x v="1"/>
    <x v="1"/>
    <s v="normal"/>
    <s v="C001157791"/>
    <s v="TS.GS.MX.SIC.VOICE"/>
    <s v="Serrano  Rodriguez Victor"/>
    <d v="2017-07-03T19:00:00"/>
    <d v="2017-07-03T22:30:00"/>
    <s v="TSMX | PQIT | TSS | VOICE | Movimiento de trafico Telefonico de Carrier Telmex a TPE."/>
    <s v="Successful"/>
    <s v="On Time"/>
    <s v="No"/>
    <s v="Standard"/>
    <s v="Successful"/>
    <s v="On Time"/>
    <n v="1"/>
    <n v="1"/>
    <n v="0"/>
    <x v="6"/>
    <n v="0"/>
    <s v="Normal"/>
    <n v="0"/>
    <n v="0"/>
    <n v="0"/>
    <n v="0"/>
    <n v="1"/>
    <n v="0"/>
    <s v="Karina"/>
    <s v="C000917115"/>
    <s v="Voice"/>
    <s v="TSS"/>
    <s v="No"/>
    <s v="No"/>
    <s v="No"/>
    <s v="Si"/>
    <s v="No"/>
  </r>
  <r>
    <x v="8"/>
    <x v="0"/>
    <x v="0"/>
    <s v="normal"/>
    <s v="C40838592"/>
    <s v="FACILITIES ITS Support OPS VWM CHGMGR"/>
    <s v="Hernandez Medrano Ruben"/>
    <d v="2017-06-25T12:00:00"/>
    <d v="2017-07-03T16:00:00"/>
    <s v="PROYECTO KUKULCAN | MIGRACIÓN DE UPS MITSUBISHI 1 A NUEVO TABLERO DE DISTRIBUCIÓN GENERAL DE LA NAVE 1A"/>
    <s v="Successful"/>
    <s v="On Time"/>
    <s v="No"/>
    <s v="Minor"/>
    <s v="Successful"/>
    <s v="On Time"/>
    <n v="1"/>
    <n v="1"/>
    <n v="0"/>
    <x v="6"/>
    <n v="0"/>
    <s v="Normal"/>
    <n v="0"/>
    <n v="0"/>
    <n v="0"/>
    <n v="0"/>
    <n v="1"/>
    <n v="0"/>
    <s v="Alejandro"/>
    <s v="CT40009661"/>
    <s v="DCI"/>
    <s v="ITO"/>
    <s v="No"/>
    <s v="No"/>
    <s v="No"/>
    <s v="Si"/>
    <s v="No"/>
  </r>
  <r>
    <x v="8"/>
    <x v="0"/>
    <x v="0"/>
    <s v="normal"/>
    <s v="C40846151"/>
    <s v="SERVERS WINTEL ITS Support OPS VWM CHGMGR"/>
    <s v="Sanchez Ramirez Erick"/>
    <d v="2017-07-01T22:00:00"/>
    <d v="2017-07-03T17:00:00"/>
    <s v="Prueba de Ingresar servidores al dominio vwmext.com"/>
    <s v="Successful"/>
    <s v="On Time"/>
    <s v="No"/>
    <s v="Minor"/>
    <s v="Successful"/>
    <s v="On Time"/>
    <n v="1"/>
    <n v="1"/>
    <n v="0"/>
    <x v="6"/>
    <n v="0"/>
    <s v="Normal"/>
    <n v="0"/>
    <n v="0"/>
    <n v="0"/>
    <n v="0"/>
    <n v="1"/>
    <n v="0"/>
    <s v="Alejandro"/>
    <s v="CT40004941"/>
    <s v="DPO Windows"/>
    <s v="ITO"/>
    <s v="No"/>
    <s v="No"/>
    <s v="No"/>
    <s v="Si"/>
    <s v="No"/>
  </r>
  <r>
    <x v="8"/>
    <x v="0"/>
    <x v="0"/>
    <s v="normal"/>
    <s v="C40847056"/>
    <s v="OPM ITS Support OPS VWM CHGMGR"/>
    <s v="Vargas Aguilar Jorge"/>
    <d v="2017-07-02T08:00:00"/>
    <d v="2017-07-03T17:00:00"/>
    <s v="Arreglo de cableado de equipos windows localizados en DCPII Gabinete 2326"/>
    <s v="Successful"/>
    <s v="On Time"/>
    <s v="No"/>
    <s v="Minor"/>
    <s v="Successful"/>
    <s v="On Time"/>
    <n v="1"/>
    <n v="1"/>
    <n v="0"/>
    <x v="6"/>
    <n v="0"/>
    <s v="Normal"/>
    <n v="0"/>
    <n v="0"/>
    <n v="0"/>
    <n v="0"/>
    <n v="1"/>
    <n v="0"/>
    <s v="Alejandro"/>
    <s v="CT40005482"/>
    <s v="OPM"/>
    <s v="ITO"/>
    <s v="No"/>
    <s v="No"/>
    <s v="No"/>
    <s v="Si"/>
    <s v="No"/>
  </r>
  <r>
    <x v="8"/>
    <x v="0"/>
    <x v="0"/>
    <s v="normal"/>
    <s v="C40847247"/>
    <s v="OPM ITS Support OPS VWM CHGMGR"/>
    <s v="Zacamitzin Medina Dagoberto"/>
    <d v="2017-07-03T14:00:00"/>
    <d v="2017-07-03T23:59:00"/>
    <s v="Asignar 14 TB de espacio en servidor PMX2BFF (SANDBOX)"/>
    <s v="Successful"/>
    <s v="On Time"/>
    <s v="No"/>
    <s v="Minor"/>
    <s v="Successful"/>
    <s v="On Time"/>
    <n v="1"/>
    <n v="1"/>
    <n v="0"/>
    <x v="6"/>
    <n v="0"/>
    <s v="Normal"/>
    <n v="0"/>
    <n v="0"/>
    <n v="0"/>
    <n v="0"/>
    <n v="1"/>
    <n v="0"/>
    <s v="Alejandro"/>
    <s v="CT40003299"/>
    <s v="OPM"/>
    <s v="ITO"/>
    <s v="No"/>
    <s v="No"/>
    <s v="No"/>
    <s v="Si"/>
    <s v="No"/>
  </r>
  <r>
    <x v="39"/>
    <x v="1"/>
    <x v="0"/>
    <s v="normal"/>
    <s v="C001151704"/>
    <s v="SE.AA.MX.SDE.SUPPLIERS"/>
    <s v="Cabrera Lopez Arturo  "/>
    <d v="2017-06-30T08:00:00"/>
    <d v="2017-07-04T17:00:00"/>
    <s v="Acompañamiento para conexion de Antena Lear"/>
    <s v="Successful"/>
    <s v="On Time"/>
    <s v="No"/>
    <s v="Minor"/>
    <s v="Successful"/>
    <s v="On Time"/>
    <n v="1"/>
    <n v="1"/>
    <n v="0"/>
    <x v="6"/>
    <n v="0"/>
    <s v="Normal"/>
    <n v="0"/>
    <n v="0"/>
    <n v="0"/>
    <n v="0"/>
    <n v="1"/>
    <n v="0"/>
    <s v="Karina"/>
    <s v="-"/>
    <s v="SDM"/>
    <s v="TSS"/>
    <s v="No"/>
    <s v="No"/>
    <s v="No"/>
    <s v="Si"/>
    <s v="No"/>
  </r>
  <r>
    <x v="5"/>
    <x v="2"/>
    <x v="0"/>
    <s v="normal"/>
    <s v="C001151767"/>
    <s v="DS.ISD.MX.LBU.IMPLEMENTER"/>
    <s v="Gandara Trujillo Jose Alberto"/>
    <d v="2017-07-04T23:00:00"/>
    <d v="2017-07-05T01:00:00"/>
    <s v="TSMX | PME | Actualización de Matríz LBU en Base de Datos InConcert"/>
    <s v="Successful"/>
    <s v="On Time"/>
    <s v="No"/>
    <s v="Minor"/>
    <s v="Successful"/>
    <s v="On Time"/>
    <n v="1"/>
    <n v="1"/>
    <n v="0"/>
    <x v="6"/>
    <n v="0"/>
    <s v="Normal"/>
    <n v="0"/>
    <n v="0"/>
    <n v="0"/>
    <n v="0"/>
    <n v="1"/>
    <n v="0"/>
    <s v="Karina"/>
    <s v="-"/>
    <s v="PME"/>
    <s v="PME"/>
    <s v="No"/>
    <s v="No"/>
    <s v="No"/>
    <s v="Si"/>
    <s v="No"/>
  </r>
  <r>
    <x v="4"/>
    <x v="0"/>
    <x v="0"/>
    <s v="normal"/>
    <s v="C001153388"/>
    <s v="SE.AA.MX.PROJECTS"/>
    <s v="Vidriales Hernandez Rosa Maria"/>
    <d v="2017-07-03T01:00:00"/>
    <d v="2017-07-04T17:00:00"/>
    <s v="Migration Test of Virtual Machines from Block A to Block B"/>
    <s v="Successful"/>
    <s v="On Time"/>
    <s v="No"/>
    <s v="Minor"/>
    <s v="Successful"/>
    <s v="On Time"/>
    <n v="1"/>
    <n v="1"/>
    <n v="0"/>
    <x v="6"/>
    <n v="0"/>
    <s v="Normal"/>
    <n v="0"/>
    <n v="0"/>
    <n v="0"/>
    <n v="0"/>
    <n v="1"/>
    <n v="0"/>
    <s v="Karina"/>
    <s v="-"/>
    <s v="Proyectos"/>
    <s v="ITO"/>
    <s v="No"/>
    <s v="No"/>
    <s v="No"/>
    <s v="Si"/>
    <s v="No"/>
  </r>
  <r>
    <x v="17"/>
    <x v="0"/>
    <x v="1"/>
    <s v="normal"/>
    <s v="C001154924"/>
    <s v="C.SAP.MX.AA.SAP-BASIS"/>
    <s v="Diego Vega Pedro"/>
    <d v="2017-07-05T07:00:00"/>
    <d v="2017-07-05T09:00:00"/>
    <s v="[MEXICHEM] / [ SAP - BASIS ] / [ TEST ] / [ T05 ] / [ TSMX ] - SAP Parameter Change_Offline /CCAB; ITO.CAB pre-approved [4EP]"/>
    <s v="Successful"/>
    <s v="On Time"/>
    <s v="No"/>
    <s v="Standard"/>
    <s v="Successful"/>
    <s v="On Time"/>
    <n v="1"/>
    <n v="1"/>
    <n v="0"/>
    <x v="6"/>
    <n v="0"/>
    <s v="Normal"/>
    <n v="0"/>
    <n v="0"/>
    <n v="0"/>
    <n v="0"/>
    <n v="1"/>
    <n v="0"/>
    <s v="Maria del Carmen"/>
    <s v="CMOD317344"/>
    <s v="Basis"/>
    <s v="BASIS"/>
    <s v="No"/>
    <s v="No"/>
    <s v="No"/>
    <s v="Si"/>
    <s v="No"/>
  </r>
  <r>
    <x v="17"/>
    <x v="0"/>
    <x v="1"/>
    <s v="normal"/>
    <s v="C001156113"/>
    <s v="C.SAP.MX.AA.SAP-BASIS"/>
    <s v="Aguilar Galindo Hector"/>
    <d v="2017-06-30T18:00:00"/>
    <d v="2017-07-04T17:00:00"/>
    <s v="MEXICHEM / D03 /implememtacion de support packages Movility proyect installation / ITO.CAB pre-approved"/>
    <s v="Successful"/>
    <s v="On Time"/>
    <s v="No"/>
    <s v="Standard"/>
    <s v="Successful"/>
    <s v="On Time"/>
    <n v="1"/>
    <n v="1"/>
    <n v="0"/>
    <x v="6"/>
    <n v="0"/>
    <s v="Normal"/>
    <n v="0"/>
    <n v="0"/>
    <n v="0"/>
    <n v="0"/>
    <n v="1"/>
    <n v="0"/>
    <s v="Maria del Carmen"/>
    <s v="CMOD318037"/>
    <s v="Basis"/>
    <s v="BASIS"/>
    <s v="No"/>
    <s v="No"/>
    <s v="No"/>
    <s v="Si"/>
    <s v="No"/>
  </r>
  <r>
    <x v="10"/>
    <x v="0"/>
    <x v="1"/>
    <s v="normal"/>
    <s v="C001156181"/>
    <s v="C.SAP.MX.AA.GDH.MX-BASIS"/>
    <s v="Hernandez Cosme Pedro"/>
    <d v="2017-07-05T07:00:00"/>
    <d v="2017-07-05T12:00:00"/>
    <s v="Grupo Q / SAP -TSMX /QUALITY /CEQ / - ADD_ON ABAP_classic env. (SPAM/SAINT) /CCAB; ITO.CAB pre-approved [4EP]"/>
    <s v="Successful"/>
    <s v="On Time"/>
    <s v="No"/>
    <s v="Standard"/>
    <s v="Successful"/>
    <s v="On Time"/>
    <n v="1"/>
    <n v="1"/>
    <n v="0"/>
    <x v="6"/>
    <n v="0"/>
    <s v="Normal"/>
    <n v="0"/>
    <n v="0"/>
    <n v="0"/>
    <n v="0"/>
    <n v="1"/>
    <n v="0"/>
    <s v="Karina"/>
    <s v="CMOD318855"/>
    <s v="Basis"/>
    <s v="BASIS"/>
    <s v="No"/>
    <s v="No"/>
    <s v="No"/>
    <s v="Si"/>
    <s v="No"/>
  </r>
  <r>
    <x v="5"/>
    <x v="0"/>
    <x v="1"/>
    <s v="normal"/>
    <s v="C001157683"/>
    <s v="C.AMER.MX.SBO.BK.ST"/>
    <s v="Guzman Solorzano Israel Abraham"/>
    <d v="2017-07-04T14:00:00"/>
    <d v="2017-07-04T18:00:00"/>
    <s v="AMER | Multiple | Replacement of disk on _Storage"/>
    <s v="Successful"/>
    <s v="On Time"/>
    <s v="No"/>
    <s v="Standard"/>
    <s v="Successful"/>
    <s v="On Time"/>
    <n v="1"/>
    <n v="1"/>
    <n v="0"/>
    <x v="6"/>
    <n v="0"/>
    <s v="Normal"/>
    <n v="0"/>
    <n v="0"/>
    <n v="0"/>
    <n v="0"/>
    <n v="1"/>
    <n v="0"/>
    <s v="Karina"/>
    <s v="C000123366"/>
    <s v="Backups -Storage"/>
    <s v="ITO"/>
    <s v="No"/>
    <s v="No"/>
    <s v="No"/>
    <s v="Si"/>
    <s v="No"/>
  </r>
  <r>
    <x v="12"/>
    <x v="0"/>
    <x v="1"/>
    <s v="normal"/>
    <s v="C001157745"/>
    <s v="C.SAP.MX.AA.GDH.MX-BASIS"/>
    <s v="Pacheco Ramirez Victor"/>
    <d v="2017-07-04T15:00:00"/>
    <d v="2017-07-04T17:00:00"/>
    <s v="[GDG] / [ SAP TS-MX] / [PRO] / [GXP] / [ MX] - SNOTE / ITO.CAB pre-approved"/>
    <s v="Successful"/>
    <s v="On Time"/>
    <s v="No"/>
    <s v="Standard"/>
    <s v="Successful"/>
    <s v="On Time"/>
    <n v="1"/>
    <n v="1"/>
    <n v="0"/>
    <x v="6"/>
    <n v="0"/>
    <s v="Normal"/>
    <n v="0"/>
    <n v="0"/>
    <n v="0"/>
    <n v="0"/>
    <n v="1"/>
    <n v="0"/>
    <s v="Karina"/>
    <s v="CMOD317142"/>
    <s v="Basis"/>
    <s v="BASIS"/>
    <s v="No"/>
    <s v="No"/>
    <s v="No"/>
    <s v="Si"/>
    <s v="No"/>
  </r>
  <r>
    <x v="12"/>
    <x v="0"/>
    <x v="1"/>
    <s v="normal"/>
    <s v="C001157748"/>
    <s v="C.SAP.MX.AA.GDH.MX-BASIS"/>
    <s v="Pacheco Ramirez Victor"/>
    <d v="2017-07-05T10:00:00"/>
    <d v="2017-07-05T12:00:00"/>
    <s v="[GDG] / [ SAP TS-MX] / [PRO] / [PRO] / [ MX] - SNOTE / ITO.CAB pre-approved"/>
    <s v="Successful"/>
    <s v="On Time"/>
    <s v="No"/>
    <s v="Standard"/>
    <s v="Successful"/>
    <s v="On Time"/>
    <n v="1"/>
    <n v="1"/>
    <n v="0"/>
    <x v="6"/>
    <n v="0"/>
    <s v="Normal"/>
    <n v="0"/>
    <n v="0"/>
    <n v="0"/>
    <n v="0"/>
    <n v="1"/>
    <n v="0"/>
    <s v="Karina"/>
    <s v="CMOD317142"/>
    <s v="Basis"/>
    <s v="BASIS"/>
    <s v="No"/>
    <s v="No"/>
    <s v="No"/>
    <s v="Si"/>
    <s v="No"/>
  </r>
  <r>
    <x v="11"/>
    <x v="0"/>
    <x v="1"/>
    <s v="normal"/>
    <s v="C001157750"/>
    <s v="C.SAP.MX.AA.GDH.MX-BASIS"/>
    <s v="Pacheco Ramirez Victor"/>
    <d v="2017-07-04T17:20:00"/>
    <d v="2017-07-04T19:00:00"/>
    <s v="GKUO/ [ SAP -MX ] / [ PRO ] / [ PRE ] / - RESTART /CCAB; ITO.CAB pre-approved [4EP]"/>
    <s v="Successful"/>
    <s v="On Time"/>
    <s v="No"/>
    <s v="Standard"/>
    <s v="Successful"/>
    <s v="On Time"/>
    <n v="1"/>
    <n v="1"/>
    <n v="0"/>
    <x v="6"/>
    <n v="0"/>
    <s v="Normal"/>
    <n v="0"/>
    <n v="0"/>
    <n v="0"/>
    <n v="0"/>
    <n v="1"/>
    <n v="0"/>
    <s v="Ariadna"/>
    <s v="CMOD316997"/>
    <s v="Basis"/>
    <s v="BASIS"/>
    <s v="No"/>
    <s v="No"/>
    <s v="No"/>
    <s v="Si"/>
    <s v="No"/>
  </r>
  <r>
    <x v="1"/>
    <x v="0"/>
    <x v="1"/>
    <s v="normal"/>
    <s v="C001159145"/>
    <s v="C.AMER.MX.LBU.WINTEL"/>
    <s v="Garcia Ramirez Sonia Elisa"/>
    <d v="2017-07-04T16:00:00"/>
    <d v="2017-07-05T12:00:00"/>
    <s v="AMER | VITRO | SMSFAMA | Disk replacement | HP Shadow"/>
    <s v="Successful"/>
    <s v="On Time"/>
    <s v="No"/>
    <s v="Standard"/>
    <s v="Successful"/>
    <s v="On Time"/>
    <n v="1"/>
    <n v="1"/>
    <n v="0"/>
    <x v="6"/>
    <n v="0"/>
    <s v="Normal"/>
    <n v="0"/>
    <n v="0"/>
    <n v="0"/>
    <n v="0"/>
    <n v="1"/>
    <n v="0"/>
    <s v="Maria del Carmen"/>
    <s v="CMOD319593"/>
    <s v="DPO Windows"/>
    <s v="ITO"/>
    <s v="No"/>
    <s v="No"/>
    <s v="No"/>
    <s v="Si"/>
    <s v="No"/>
  </r>
  <r>
    <x v="1"/>
    <x v="0"/>
    <x v="1"/>
    <s v="normal"/>
    <s v="C001160511"/>
    <s v="C.SAP.MX.AA.SAP-BASIS"/>
    <s v="Hernandez Galindo Israel"/>
    <d v="2017-07-05T12:00:00"/>
    <d v="2017-07-05T14:00:00"/>
    <s v="Cambio Preaprobado -VITRO |AH3HA169| SAP MQA | Outage=Yes | VITRO - Support to restart the SAP Portal Quality environment"/>
    <s v="Successful"/>
    <s v="On Time"/>
    <s v="No"/>
    <s v="Standard"/>
    <s v="Successful"/>
    <s v="On Time"/>
    <n v="1"/>
    <n v="1"/>
    <n v="0"/>
    <x v="6"/>
    <n v="0"/>
    <s v="Normal"/>
    <n v="0"/>
    <n v="0"/>
    <n v="0"/>
    <n v="0"/>
    <n v="1"/>
    <n v="0"/>
    <s v="Maria del Carmen"/>
    <s v="C000104039"/>
    <s v="Basis"/>
    <s v="BASIS"/>
    <s v="No"/>
    <s v="No"/>
    <s v="No"/>
    <s v="Si"/>
    <s v="No"/>
  </r>
  <r>
    <x v="8"/>
    <x v="0"/>
    <x v="0"/>
    <s v="emergency"/>
    <s v="C40851375"/>
    <s v="STORAGE ITS Support OPS VWM CHGMGR"/>
    <s v="GEORGE DAVILA JESUS JACOB"/>
    <d v="2017-07-04T16:00:00"/>
    <d v="2017-07-04T20:00:00"/>
    <s v="Acompañamiento para cambio de Fan Hot-Plug en equipo DCX-4S CUBO BOT"/>
    <s v="Successful"/>
    <s v="On Time"/>
    <s v="No"/>
    <s v="Minor"/>
    <s v="Successful"/>
    <s v="On Time"/>
    <n v="1"/>
    <n v="1"/>
    <n v="0"/>
    <x v="6"/>
    <n v="0"/>
    <s v="Emergency"/>
    <n v="1"/>
    <n v="0"/>
    <n v="0"/>
    <n v="0"/>
    <n v="1"/>
    <n v="0"/>
    <s v="Alejandro"/>
    <s v="CT40001218"/>
    <s v="Backups -Storage"/>
    <s v="ITO"/>
    <s v="No"/>
    <s v="No"/>
    <s v="No"/>
    <s v="Si"/>
    <s v="No"/>
  </r>
  <r>
    <x v="5"/>
    <x v="0"/>
    <x v="0"/>
    <s v="normal"/>
    <s v="C001096187"/>
    <s v="C.SAP.MX.AA.GDH.PATROL"/>
    <s v="Colombres Flores Sergio Alejandro"/>
    <d v="2017-06-29T12:00:00"/>
    <d v="2017-07-06T12:00:00"/>
    <s v="AMER | MULTIPLE | Administrative change | Creation and Release to Operation, new server (&quot;lpmx1shpatrol&quot;)"/>
    <s v="Successful"/>
    <s v="On Time"/>
    <s v="No"/>
    <s v="Minor"/>
    <s v="Successful"/>
    <s v="On Time"/>
    <n v="1"/>
    <n v="1"/>
    <n v="0"/>
    <x v="6"/>
    <n v="0"/>
    <s v="Normal"/>
    <n v="0"/>
    <n v="0"/>
    <n v="0"/>
    <n v="0"/>
    <n v="1"/>
    <n v="0"/>
    <s v="Karina"/>
    <s v="C000913861"/>
    <s v="Basis"/>
    <s v="BASIS"/>
    <s v="No"/>
    <s v="No"/>
    <s v="No"/>
    <s v="Si"/>
    <s v="No"/>
  </r>
  <r>
    <x v="5"/>
    <x v="0"/>
    <x v="0"/>
    <s v="normal"/>
    <s v="C001140206"/>
    <s v="SE.AMER.MX.OPM-TSMX"/>
    <s v="Juarez Juarez Paulina"/>
    <d v="2017-06-21T17:00:00"/>
    <d v="2017-07-05T17:00:00"/>
    <s v="TSMX | PQIT | Poner en Modo mantenimiento es ESX MXGNAPUEVM02"/>
    <s v="Successful"/>
    <s v="On Time"/>
    <s v="No"/>
    <s v="Minor"/>
    <s v="Successful"/>
    <s v="On Time"/>
    <n v="1"/>
    <n v="1"/>
    <n v="0"/>
    <x v="6"/>
    <n v="0"/>
    <s v="Normal"/>
    <n v="0"/>
    <n v="0"/>
    <n v="0"/>
    <n v="0"/>
    <n v="1"/>
    <n v="0"/>
    <s v="Karina"/>
    <s v="-"/>
    <s v="OPM"/>
    <s v="ITO"/>
    <s v="No"/>
    <s v="No"/>
    <s v="No"/>
    <s v="Si"/>
    <s v="No"/>
  </r>
  <r>
    <x v="5"/>
    <x v="0"/>
    <x v="0"/>
    <s v="normal"/>
    <s v="C001144477"/>
    <s v="SE.AMER.MX.OPM-TSMX"/>
    <s v="Juarez Juarez Paulina"/>
    <d v="2017-06-22T17:00:00"/>
    <d v="2017-07-07T00:00:00"/>
    <s v="TSMX | PQIT | Pruebas de desconexión de la red en infraestrucutura PQIT"/>
    <s v="Successful"/>
    <s v="On Time"/>
    <s v="No"/>
    <s v="Minor"/>
    <s v="Successful"/>
    <s v="On Time"/>
    <n v="1"/>
    <n v="1"/>
    <n v="0"/>
    <x v="6"/>
    <n v="0"/>
    <s v="Normal"/>
    <n v="0"/>
    <n v="0"/>
    <n v="0"/>
    <n v="0"/>
    <n v="1"/>
    <n v="0"/>
    <s v="Karina"/>
    <s v="-"/>
    <s v="OPM"/>
    <s v="ITO"/>
    <s v="No"/>
    <s v="No"/>
    <s v="No"/>
    <s v="Si"/>
    <s v="No"/>
  </r>
  <r>
    <x v="5"/>
    <x v="1"/>
    <x v="0"/>
    <s v="normal"/>
    <s v="C001150298"/>
    <s v="TS.GS.MX.SCC2.WAN.SEC"/>
    <s v="Castillo Sanchez Jose Eduardo"/>
    <d v="2017-06-30T18:00:00"/>
    <d v="2017-07-06T18:00:00"/>
    <s v="Constellation Brand | Monitoreo de dispositivos del Sitio Piedras Negras via VPN Constellation Brand"/>
    <s v="Successful"/>
    <s v="On Time"/>
    <s v="No"/>
    <s v="Minor"/>
    <s v="Successful"/>
    <s v="On Time"/>
    <n v="1"/>
    <n v="1"/>
    <n v="0"/>
    <x v="6"/>
    <n v="0"/>
    <s v="Normal"/>
    <n v="0"/>
    <n v="0"/>
    <n v="0"/>
    <n v="1"/>
    <n v="1"/>
    <n v="0"/>
    <s v="Karina"/>
    <s v="-"/>
    <s v="WAN"/>
    <s v="TSS"/>
    <s v="No"/>
    <s v="No"/>
    <s v="Si"/>
    <s v="Si"/>
    <s v="No"/>
  </r>
  <r>
    <x v="9"/>
    <x v="0"/>
    <x v="1"/>
    <s v="normal"/>
    <s v="C001151807"/>
    <s v="C.SAP.MX.AA.GDH.MX-BASIS"/>
    <s v="Miranda Lopez Jose de Jesus"/>
    <d v="2017-07-06T12:00:00"/>
    <d v="2017-07-06T14:00:00"/>
    <s v="HABC / SAP BASIS / DEVELOPMENT / DES / SAP Parameter Change_Online | sapgui/user_scripting= from False to True / CCAB; ITO.CAB pre-approved [4EP]"/>
    <s v="Successful"/>
    <s v="On Time"/>
    <s v="No"/>
    <s v="Standard"/>
    <s v="Successful"/>
    <s v="On Time"/>
    <n v="1"/>
    <n v="1"/>
    <n v="0"/>
    <x v="6"/>
    <n v="0"/>
    <s v="Normal"/>
    <n v="0"/>
    <n v="0"/>
    <n v="0"/>
    <n v="0"/>
    <n v="1"/>
    <n v="0"/>
    <s v="Karina"/>
    <s v="CMOD317343"/>
    <s v="Basis"/>
    <s v="BASIS"/>
    <s v="No"/>
    <s v="No"/>
    <s v="No"/>
    <s v="Si"/>
    <s v="No"/>
  </r>
  <r>
    <x v="5"/>
    <x v="0"/>
    <x v="0"/>
    <s v="normal"/>
    <s v="C001151838"/>
    <s v="C.AMER.MX.SYS-MANAGEMENT"/>
    <s v="Najera Rodriguez Sergio"/>
    <d v="2017-07-05T17:00:00"/>
    <d v="2017-07-05T20:00:00"/>
    <s v="SNMP and ACL configuration on GDG network devices for Sitescope monitoring"/>
    <s v="Successful"/>
    <s v="On Time"/>
    <s v="No"/>
    <s v="Minor"/>
    <s v="Successful"/>
    <s v="On Time"/>
    <n v="1"/>
    <n v="1"/>
    <n v="0"/>
    <x v="6"/>
    <n v="0"/>
    <s v="Normal"/>
    <n v="0"/>
    <n v="0"/>
    <n v="0"/>
    <n v="0"/>
    <n v="1"/>
    <n v="0"/>
    <s v="Karina"/>
    <s v="-"/>
    <s v="System Management"/>
    <s v="ITO"/>
    <s v="No"/>
    <s v="No"/>
    <s v="No"/>
    <s v="Si"/>
    <s v="No"/>
  </r>
  <r>
    <x v="9"/>
    <x v="0"/>
    <x v="1"/>
    <s v="normal"/>
    <s v="C001153275"/>
    <s v="C.SAP.MX.AA.GDH.MX-BASIS"/>
    <s v="Miranda Lopez Jose de Jesus"/>
    <d v="2017-07-06T14:00:00"/>
    <d v="2017-07-06T16:00:00"/>
    <s v="HABC / SAP BASIS / DEVELOPMENT / BWD / SAP Parameter Change_Online | sapgui/user_scripting= from False to True / CCAB; ITO.CAB pre-approved [4EP]"/>
    <s v="Successful"/>
    <s v="On Time"/>
    <s v="No"/>
    <s v="Standard"/>
    <s v="Successful"/>
    <s v="On Time"/>
    <n v="1"/>
    <n v="1"/>
    <n v="0"/>
    <x v="6"/>
    <n v="0"/>
    <s v="Normal"/>
    <n v="0"/>
    <n v="0"/>
    <n v="0"/>
    <n v="0"/>
    <n v="1"/>
    <n v="0"/>
    <s v="Karina"/>
    <s v="CMOD317343"/>
    <s v="Basis"/>
    <s v="BASIS"/>
    <s v="No"/>
    <s v="No"/>
    <s v="No"/>
    <s v="Si"/>
    <s v="No"/>
  </r>
  <r>
    <x v="1"/>
    <x v="0"/>
    <x v="0"/>
    <s v="normal"/>
    <s v="C001153344"/>
    <s v="C.AMER.MX.AD.VITRO"/>
    <s v="Troncozo Lozada Gustavo"/>
    <d v="2017-06-30T12:00:00"/>
    <d v="2017-07-10T17:00:00"/>
    <s v="AMER | Multiple | Policy Modification / Template of Active Directory"/>
    <s v="Successful"/>
    <s v="On Time"/>
    <s v="No"/>
    <s v="Minor"/>
    <s v="Successful"/>
    <s v="On Time"/>
    <n v="1"/>
    <n v="1"/>
    <n v="0"/>
    <x v="6"/>
    <n v="0"/>
    <s v="Normal"/>
    <n v="0"/>
    <n v="0"/>
    <n v="0"/>
    <n v="0"/>
    <n v="1"/>
    <n v="0"/>
    <s v="Maria del Carmen"/>
    <s v="C000181027"/>
    <s v="Active Directory"/>
    <s v="ITO"/>
    <s v="No"/>
    <s v="No"/>
    <s v="No"/>
    <s v="Si"/>
    <s v="No"/>
  </r>
  <r>
    <x v="36"/>
    <x v="0"/>
    <x v="0"/>
    <s v="normal"/>
    <s v="C001154902"/>
    <s v="C.SAP.MX.AA.GDH.MX-BASIS"/>
    <s v="Hernandez Cosme Pedro"/>
    <d v="2017-06-07T00:00:00"/>
    <d v="2017-07-07T02:00:00"/>
    <s v="COMPAS / SAP -TSMX / EDC - Implementation of support packages for ABAP (SPAM/SAINT) / CCAB; ITO.CAB pre-approved [4EP]"/>
    <s v="Successful"/>
    <s v="On Time"/>
    <s v="No"/>
    <s v="Minor"/>
    <s v="Successful"/>
    <s v="On Time"/>
    <n v="1"/>
    <n v="1"/>
    <n v="0"/>
    <x v="6"/>
    <n v="0"/>
    <s v="Normal"/>
    <n v="0"/>
    <n v="0"/>
    <n v="0"/>
    <n v="0"/>
    <n v="1"/>
    <n v="0"/>
    <s v="Alejandro"/>
    <s v="CMOD318037"/>
    <s v="Basis"/>
    <s v="BASIS"/>
    <s v="No"/>
    <s v="No"/>
    <s v="No"/>
    <s v="Si"/>
    <s v="No"/>
  </r>
  <r>
    <x v="17"/>
    <x v="0"/>
    <x v="1"/>
    <s v="normal"/>
    <s v="C001154917"/>
    <s v="C.SAP.MX.AA.SAP-BASIS"/>
    <s v="Diego Vega Pedro"/>
    <d v="2017-07-06T07:00:00"/>
    <d v="2017-07-06T09:00:00"/>
    <s v="[MEXICHEM] / [ SAP - BASIS ] / [ DEVELOPMENT ] / [ SCD ] / [ TSMX ] - SAP Parameter Change_Offline /CCAB; ITO.CAB pre-approved [4EP]"/>
    <s v="Successful"/>
    <s v="On Time"/>
    <s v="No"/>
    <s v="Standard"/>
    <s v="Successful"/>
    <s v="On Time"/>
    <n v="1"/>
    <n v="1"/>
    <n v="0"/>
    <x v="6"/>
    <n v="0"/>
    <s v="Normal"/>
    <n v="0"/>
    <n v="0"/>
    <n v="0"/>
    <n v="0"/>
    <n v="1"/>
    <n v="0"/>
    <s v="Maria del Carmen"/>
    <s v="CMOD317344"/>
    <s v="Basis"/>
    <s v="BASIS"/>
    <s v="No"/>
    <s v="No"/>
    <s v="No"/>
    <s v="Si"/>
    <s v="No"/>
  </r>
  <r>
    <x v="5"/>
    <x v="0"/>
    <x v="0"/>
    <s v="normal"/>
    <s v="C001156060"/>
    <s v="C.AMER.MX.LBU.WINTEL"/>
    <s v="Moreno de Jesus Sheyla"/>
    <d v="2017-07-05T20:00:00"/>
    <d v="2017-07-06T20:00:00"/>
    <s v="T- SYSTEMS AMER | Admin-LAN: Sanity reboot jump server"/>
    <s v="Successful"/>
    <s v="On Time"/>
    <s v="No"/>
    <s v="Minor"/>
    <s v="Successful"/>
    <s v="On Time"/>
    <n v="1"/>
    <n v="1"/>
    <n v="0"/>
    <x v="6"/>
    <n v="0"/>
    <s v="Normal"/>
    <n v="0"/>
    <n v="0"/>
    <n v="0"/>
    <n v="0"/>
    <n v="1"/>
    <n v="0"/>
    <s v="Karina"/>
    <s v="C000271681"/>
    <s v="DPO Windows"/>
    <s v="ITO"/>
    <s v="No"/>
    <s v="No"/>
    <s v="No"/>
    <s v="Si"/>
    <s v="No"/>
  </r>
  <r>
    <x v="22"/>
    <x v="0"/>
    <x v="1"/>
    <s v="normal"/>
    <s v="C001156069"/>
    <s v="C.AMER.MX.PCI"/>
    <s v="Cortes Aguilar Maritza"/>
    <d v="2017-06-30T12:00:00"/>
    <d v="2017-07-05T17:00:00"/>
    <s v="AMER | MULTIPLE | Administrative change | Creation and Release to Operation, new servers (&quot;See list of servers&quot;) | DOM 52999989"/>
    <s v="Successful"/>
    <s v="On Time"/>
    <s v="No"/>
    <s v="Standard"/>
    <s v="Successful"/>
    <s v="On Time"/>
    <n v="1"/>
    <n v="1"/>
    <n v="0"/>
    <x v="6"/>
    <n v="0"/>
    <s v="Normal"/>
    <n v="0"/>
    <n v="0"/>
    <n v="0"/>
    <n v="0"/>
    <n v="1"/>
    <n v="0"/>
    <s v="Karina"/>
    <s v="C000913861"/>
    <s v="PCI Infraestructura"/>
    <s v="ITO"/>
    <s v="No"/>
    <s v="No"/>
    <s v="No"/>
    <s v="Si"/>
    <s v="No"/>
  </r>
  <r>
    <x v="17"/>
    <x v="0"/>
    <x v="1"/>
    <s v="normal"/>
    <s v="C001156115"/>
    <s v="C.SAP.MX.AA.SAP-BASIS"/>
    <s v="Aguilar Galindo Hector"/>
    <d v="2017-07-05T10:00:00"/>
    <d v="2017-07-06T17:00:00"/>
    <s v="MEXICHEM / P04 /implememtacion de support packages Movility proyect installation / ITO.CAB pre-approved"/>
    <s v="Successful"/>
    <s v="On Time"/>
    <s v="No"/>
    <s v="Standard"/>
    <s v="Successful"/>
    <s v="On Time"/>
    <n v="1"/>
    <n v="1"/>
    <n v="0"/>
    <x v="6"/>
    <n v="0"/>
    <s v="Normal"/>
    <n v="0"/>
    <n v="0"/>
    <n v="0"/>
    <n v="0"/>
    <n v="1"/>
    <n v="0"/>
    <s v="Maria del Carmen"/>
    <s v="CMOD318037"/>
    <s v="Basis"/>
    <s v="BASIS"/>
    <s v="No"/>
    <s v="No"/>
    <s v="No"/>
    <s v="Si"/>
    <s v="No"/>
  </r>
  <r>
    <x v="27"/>
    <x v="0"/>
    <x v="1"/>
    <s v="normal"/>
    <s v="C001157627"/>
    <s v="C.AMER.MX.PCI"/>
    <s v="Muniz Lagunes Carla Yolanda"/>
    <d v="2017-07-04T14:00:00"/>
    <d v="2017-07-06T14:00:00"/>
    <s v="AMER | MULTIPLE | Administrative change | Creation and Release to Operation, new server (&quot;bfjqroawv04&quot;) | 53001509"/>
    <s v="Successful"/>
    <s v="On Time"/>
    <s v="No"/>
    <s v="Standard"/>
    <s v="Successful"/>
    <s v="On Time"/>
    <n v="1"/>
    <n v="1"/>
    <n v="0"/>
    <x v="6"/>
    <n v="0"/>
    <s v="Normal"/>
    <n v="0"/>
    <n v="0"/>
    <n v="0"/>
    <n v="0"/>
    <n v="1"/>
    <n v="0"/>
    <s v="Ariadna"/>
    <s v="C000913861"/>
    <s v="PCI Infraestructura"/>
    <s v="ITO"/>
    <s v="No"/>
    <s v="No"/>
    <s v="No"/>
    <s v="Si"/>
    <s v="No"/>
  </r>
  <r>
    <x v="36"/>
    <x v="0"/>
    <x v="0"/>
    <s v="normal"/>
    <s v="C001157738"/>
    <s v="C.SAP.MX.AA.GDH.MX-BASIS"/>
    <s v="Hernandez Cosme Pedro"/>
    <d v="2017-07-06T14:00:00"/>
    <d v="2017-07-06T16:00:00"/>
    <s v="COMPAS/SPC/SAP Request: User creation with assignment of the roles CSS.CAB preapproved"/>
    <s v="Successful"/>
    <s v="On Time"/>
    <s v="No"/>
    <s v="Minor"/>
    <s v="Successful"/>
    <s v="On Time"/>
    <n v="1"/>
    <n v="1"/>
    <n v="0"/>
    <x v="6"/>
    <n v="0"/>
    <s v="Normal"/>
    <n v="0"/>
    <n v="0"/>
    <n v="0"/>
    <n v="0"/>
    <n v="1"/>
    <n v="0"/>
    <s v="Alejandro"/>
    <s v="CMOD310786"/>
    <s v="Basis"/>
    <s v="BASIS"/>
    <s v="No"/>
    <s v="No"/>
    <s v="No"/>
    <s v="Si"/>
    <s v="No"/>
  </r>
  <r>
    <x v="12"/>
    <x v="0"/>
    <x v="0"/>
    <s v="normal"/>
    <s v="C001157749"/>
    <s v="C.SAP.MX.AA.GDH.MX-BASIS"/>
    <s v="Pacheco Ramirez Victor"/>
    <d v="2017-07-05T15:00:00"/>
    <d v="2017-07-05T17:00:00"/>
    <s v="[GDG] / [ SAP TS-MX] / [PRO] / [GRP] / [ MX] - SNOTE / ITO.CAB pre-approved"/>
    <s v="Successful"/>
    <s v="On Time"/>
    <s v="No"/>
    <s v="Minor"/>
    <s v="Successful"/>
    <s v="On Time"/>
    <n v="1"/>
    <n v="1"/>
    <n v="0"/>
    <x v="6"/>
    <n v="0"/>
    <s v="Normal"/>
    <n v="0"/>
    <n v="0"/>
    <n v="0"/>
    <n v="0"/>
    <n v="1"/>
    <n v="0"/>
    <s v="Karina"/>
    <s v="CMOD317142"/>
    <s v="Basis"/>
    <s v="BASIS"/>
    <s v="No"/>
    <s v="No"/>
    <s v="No"/>
    <s v="Si"/>
    <s v="No"/>
  </r>
  <r>
    <x v="11"/>
    <x v="0"/>
    <x v="1"/>
    <s v="normal"/>
    <s v="C001157763"/>
    <s v="C.SAP.MX.AA.GDH.MX-BASIS"/>
    <s v="Pacheco Ramirez Victor"/>
    <d v="2017-07-06T14:00:00"/>
    <d v="2017-07-06T16:00:00"/>
    <s v="GKUO / [ SAP TS-MX]/ QAS / QA4 / TSMX - SAP Parameter Change_Offline /CCAB; ITO.CAB pre-approved [4EP]"/>
    <s v="Successful"/>
    <s v="On Time"/>
    <s v="No"/>
    <s v="Standard"/>
    <s v="Successful"/>
    <s v="On Time"/>
    <n v="1"/>
    <n v="1"/>
    <n v="0"/>
    <x v="6"/>
    <n v="0"/>
    <s v="Normal"/>
    <n v="0"/>
    <n v="0"/>
    <n v="0"/>
    <n v="0"/>
    <n v="1"/>
    <n v="0"/>
    <s v="Ariadna"/>
    <s v="CMOD317344"/>
    <s v="Basis"/>
    <s v="BASIS"/>
    <s v="No"/>
    <s v="No"/>
    <s v="No"/>
    <s v="Si"/>
    <s v="No"/>
  </r>
  <r>
    <x v="11"/>
    <x v="0"/>
    <x v="1"/>
    <s v="normal"/>
    <s v="C001157769"/>
    <s v="C.SAP.MX.AA.GDH.MX-BASIS"/>
    <s v="Pacheco Ramirez Victor"/>
    <d v="2017-07-06T16:00:00"/>
    <d v="2017-07-06T18:00:00"/>
    <s v="GKUO / [ SAP TS-MX]/ QAS / QAB / TSMX - SAP Parameter Change_Offline /CCAB; ITO.CAB pre-approved [4EP]"/>
    <s v="Successful"/>
    <s v="On Time"/>
    <s v="No"/>
    <s v="Standard"/>
    <s v="Successful"/>
    <s v="On Time"/>
    <n v="1"/>
    <n v="1"/>
    <n v="0"/>
    <x v="6"/>
    <n v="0"/>
    <s v="Normal"/>
    <n v="0"/>
    <n v="0"/>
    <n v="0"/>
    <n v="0"/>
    <n v="1"/>
    <n v="0"/>
    <s v="Ariadna"/>
    <s v="CMOD317344"/>
    <s v="Basis"/>
    <s v="BASIS"/>
    <s v="No"/>
    <s v="No"/>
    <s v="No"/>
    <s v="Si"/>
    <s v="No"/>
  </r>
  <r>
    <x v="11"/>
    <x v="0"/>
    <x v="1"/>
    <s v="normal"/>
    <s v="C001157793"/>
    <s v="C.SAP.MX.AA.GDH.MX-BASIS"/>
    <s v="Pacheco Ramirez Victor"/>
    <d v="2017-07-06T10:00:00"/>
    <d v="2017-07-06T18:00:00"/>
    <s v="[GRUPO KUO / [ SAP TS-MX ] / [ PRO ] / [PRE ]- Implementation of support packages for ABAP (SPAM/SAINT) / CCAB; ITO.CAB pre-approved [4EP]"/>
    <s v="Successful"/>
    <s v="On Time"/>
    <s v="No"/>
    <s v="Standard"/>
    <s v="Successful"/>
    <s v="On Time"/>
    <n v="1"/>
    <n v="1"/>
    <n v="0"/>
    <x v="6"/>
    <n v="0"/>
    <s v="Normal"/>
    <n v="0"/>
    <n v="0"/>
    <n v="0"/>
    <n v="0"/>
    <n v="1"/>
    <n v="0"/>
    <s v="Ariadna"/>
    <s v="CMOD318037"/>
    <s v="Basis"/>
    <s v="BASIS"/>
    <s v="No"/>
    <s v="No"/>
    <s v="No"/>
    <s v="Si"/>
    <s v="No"/>
  </r>
  <r>
    <x v="3"/>
    <x v="0"/>
    <x v="0"/>
    <s v="normal"/>
    <s v="C001159041"/>
    <s v="C.SAP.MX.AA.GDH.MX-BASIS"/>
    <s v="Escalante Gonzalez Carlos"/>
    <d v="2017-07-06T09:00:00"/>
    <d v="2017-07-06T21:00:00"/>
    <s v="TAURUS / SAP-TSMX/ Development / D00 - Diagnostic Agent Installation"/>
    <s v="Successful"/>
    <s v="On Time"/>
    <s v="No"/>
    <s v="Minor"/>
    <s v="Successful"/>
    <s v="On Time"/>
    <n v="1"/>
    <n v="1"/>
    <n v="0"/>
    <x v="6"/>
    <n v="0"/>
    <s v="Normal"/>
    <n v="0"/>
    <n v="0"/>
    <n v="0"/>
    <n v="0"/>
    <n v="1"/>
    <n v="0"/>
    <s v="Karina"/>
    <s v="-"/>
    <s v="Basis"/>
    <s v="BASIS"/>
    <s v="No"/>
    <s v="No"/>
    <s v="No"/>
    <s v="Si"/>
    <s v="No"/>
  </r>
  <r>
    <x v="11"/>
    <x v="1"/>
    <x v="0"/>
    <s v="normal"/>
    <s v="C001159162"/>
    <s v="TS.GS.MX.SCC2.WAN.SEC"/>
    <s v="Sanchez Guevara Cesar"/>
    <d v="2017-07-06T19:00:00"/>
    <d v="2017-07-06T20:00:00"/>
    <s v="Clean up configuracion ASR KUO L2L"/>
    <s v="Successful"/>
    <s v="On Time"/>
    <s v="No"/>
    <s v="Minor"/>
    <s v="Successful"/>
    <s v="On Time"/>
    <n v="1"/>
    <n v="1"/>
    <n v="0"/>
    <x v="6"/>
    <n v="0"/>
    <s v="Normal"/>
    <n v="0"/>
    <n v="0"/>
    <n v="0"/>
    <n v="0"/>
    <n v="1"/>
    <n v="0"/>
    <s v="Ariadna"/>
    <s v="-"/>
    <s v="WAN"/>
    <s v="TSS"/>
    <s v="No"/>
    <s v="No"/>
    <s v="No"/>
    <s v="Si"/>
    <s v="No"/>
  </r>
  <r>
    <x v="36"/>
    <x v="0"/>
    <x v="0"/>
    <s v="normal"/>
    <s v="C001159170"/>
    <s v="C.SAP.MX.AA.GDH.MX-BASIS"/>
    <s v="Pacheco Ramirez Victor"/>
    <d v="2017-07-06T19:00:00"/>
    <d v="2017-07-07T00:00:00"/>
    <s v="COMPAS / SAP -TSMX / EDC - Implementation of support packages for ABAP (SPAM/SAINT) / CCAB; ITO.CAB pre-approved [4EP]"/>
    <s v="Successful"/>
    <s v="On Time"/>
    <s v="No"/>
    <s v="Minor"/>
    <s v="Successful"/>
    <s v="On Time"/>
    <n v="1"/>
    <n v="1"/>
    <n v="0"/>
    <x v="6"/>
    <n v="0"/>
    <s v="Normal"/>
    <n v="0"/>
    <n v="0"/>
    <n v="0"/>
    <n v="0"/>
    <n v="1"/>
    <n v="0"/>
    <s v="Alejandro"/>
    <s v="CMOD318037"/>
    <s v="Basis"/>
    <s v="BASIS"/>
    <s v="No"/>
    <s v="No"/>
    <s v="No"/>
    <s v="Si"/>
    <s v="No"/>
  </r>
  <r>
    <x v="1"/>
    <x v="1"/>
    <x v="0"/>
    <s v="normal"/>
    <s v="C001159234"/>
    <s v="TS.CP.MX.SIC.LAN.VITRO"/>
    <s v="Huerta Barrera David  "/>
    <d v="2017-07-06T20:00:00"/>
    <d v="2017-07-07T02:00:00"/>
    <s v="Vitro Fresno | Cambio de configuración de los Switch de VTP de Server / Cliente a modo transparente."/>
    <s v="Successful"/>
    <s v="On Time"/>
    <s v="No"/>
    <s v="Minor"/>
    <s v="Successful"/>
    <s v="On Time"/>
    <n v="1"/>
    <n v="1"/>
    <n v="0"/>
    <x v="6"/>
    <n v="0"/>
    <s v="Normal"/>
    <n v="0"/>
    <n v="0"/>
    <n v="0"/>
    <n v="0"/>
    <n v="1"/>
    <n v="0"/>
    <s v="Maria del Carmen"/>
    <s v="-"/>
    <s v="LAN"/>
    <s v="TSS"/>
    <s v="No"/>
    <s v="No"/>
    <s v="No"/>
    <s v="Si"/>
    <s v="No"/>
  </r>
  <r>
    <x v="1"/>
    <x v="1"/>
    <x v="1"/>
    <s v="normal"/>
    <s v="C001160484"/>
    <s v="TS.CP.MX.SIC.WAN.VITRO"/>
    <s v="Garcia Guajardo Jesus  "/>
    <d v="2017-07-06T22:00:00"/>
    <d v="2017-07-07T01:00:00"/>
    <s v="Vitro | TSS - Alta/Baja/Modificación de &lt;Rutas Estaticas&gt;Firewall &lt;FW-VTO-INT_1&gt; Site &lt;Houston&gt;| Pre autorizado"/>
    <s v="Successful"/>
    <s v="On Time"/>
    <s v="No"/>
    <s v="Standard"/>
    <s v="Successful"/>
    <s v="On Time"/>
    <n v="1"/>
    <n v="1"/>
    <n v="0"/>
    <x v="6"/>
    <n v="0"/>
    <s v="Normal"/>
    <n v="0"/>
    <n v="0"/>
    <n v="0"/>
    <n v="0"/>
    <n v="1"/>
    <n v="0"/>
    <s v="Maria del Carmen"/>
    <s v="C000473050"/>
    <s v="WAN"/>
    <s v="TSS"/>
    <s v="No"/>
    <s v="No"/>
    <s v="No"/>
    <s v="Si"/>
    <s v="No"/>
  </r>
  <r>
    <x v="11"/>
    <x v="0"/>
    <x v="1"/>
    <s v="normal"/>
    <s v="C001160501"/>
    <s v="C.AMER.MX.SBO.BK.ST"/>
    <s v="Lopez Garcia Gerardo  "/>
    <d v="2017-07-06T09:00:00"/>
    <d v="2017-07-06T18:00:00"/>
    <s v="AMER | DSI | Increased of Disk Space on DSI | _Server_DYNQRO01; DYNQRO03"/>
    <s v="Successful"/>
    <s v="On Time"/>
    <s v="No"/>
    <s v="Standard"/>
    <s v="Successful"/>
    <s v="On Time"/>
    <n v="1"/>
    <n v="1"/>
    <n v="0"/>
    <x v="6"/>
    <n v="0"/>
    <s v="Normal"/>
    <n v="0"/>
    <n v="0"/>
    <n v="0"/>
    <n v="0"/>
    <n v="1"/>
    <n v="0"/>
    <s v="Ariadna"/>
    <s v="C000058623"/>
    <s v="Backups -Storage"/>
    <s v="ITO"/>
    <s v="No"/>
    <s v="No"/>
    <s v="No"/>
    <s v="Si"/>
    <s v="No"/>
  </r>
  <r>
    <x v="18"/>
    <x v="0"/>
    <x v="1"/>
    <s v="normal"/>
    <s v="C001160590"/>
    <s v="C.SAP.MX.AA.GDH.MX-BASIS"/>
    <s v="Gomez Hernandez Saday Rubi "/>
    <d v="2017-07-06T10:00:00"/>
    <d v="2017-07-06T12:00:00"/>
    <s v="TSMX | DURMAN | /SAP Request:User deletion Preaprobado"/>
    <s v="Successful"/>
    <s v="On Time"/>
    <s v="No"/>
    <s v="Standard"/>
    <s v="Successful"/>
    <s v="On Time"/>
    <n v="1"/>
    <n v="1"/>
    <n v="0"/>
    <x v="6"/>
    <n v="0"/>
    <s v="Normal"/>
    <n v="0"/>
    <n v="0"/>
    <n v="0"/>
    <n v="0"/>
    <n v="1"/>
    <n v="0"/>
    <s v="Karina"/>
    <s v="C000750658"/>
    <s v="Basis"/>
    <s v="BASIS"/>
    <s v="No"/>
    <s v="No"/>
    <s v="No"/>
    <s v="Si"/>
    <s v="No"/>
  </r>
  <r>
    <x v="22"/>
    <x v="0"/>
    <x v="1"/>
    <s v="normal"/>
    <s v="C001160610"/>
    <s v="C.AMER.MX.SBO.BK.ST"/>
    <s v="Lopez Garcia Gerardo  "/>
    <d v="2017-07-06T10:00:00"/>
    <d v="2017-07-06T18:00:00"/>
    <s v="AMER | DSI | Increased of Disk Space on DSI | _Server_ax1la088"/>
    <s v="Successful"/>
    <s v="On Time"/>
    <s v="No"/>
    <s v="Standard"/>
    <s v="Successful"/>
    <s v="On Time"/>
    <n v="1"/>
    <n v="1"/>
    <n v="0"/>
    <x v="6"/>
    <n v="0"/>
    <s v="Normal"/>
    <n v="0"/>
    <n v="0"/>
    <n v="0"/>
    <n v="0"/>
    <n v="1"/>
    <n v="0"/>
    <s v="Karina"/>
    <s v="C000058623"/>
    <s v="Backups -Storage"/>
    <s v="ITO"/>
    <s v="No"/>
    <s v="No"/>
    <s v="No"/>
    <s v="Si"/>
    <s v="No"/>
  </r>
  <r>
    <x v="1"/>
    <x v="0"/>
    <x v="0"/>
    <s v="normal"/>
    <s v="C001160658"/>
    <s v="C.AMER.MX.OPM.VITRO.CA"/>
    <s v="Martinez Quintana Victor Hugo"/>
    <d v="2017-07-05T23:00:00"/>
    <d v="2017-07-06T16:00:00"/>
    <s v="SLT | AMER | Multiple | Policy Modification SLT"/>
    <s v="Successful"/>
    <s v="On Time"/>
    <s v="No"/>
    <s v="Minor"/>
    <s v="Successful"/>
    <s v="On Time"/>
    <n v="1"/>
    <n v="1"/>
    <n v="0"/>
    <x v="6"/>
    <n v="1"/>
    <s v="SLT"/>
    <n v="0"/>
    <n v="0"/>
    <n v="0"/>
    <n v="0"/>
    <n v="1"/>
    <n v="0"/>
    <s v="Maria del Carmen"/>
    <s v="C000181027"/>
    <s v="OPM"/>
    <s v="ITO"/>
    <s v="No"/>
    <s v="No"/>
    <s v="No"/>
    <s v="Si"/>
    <s v="No"/>
  </r>
  <r>
    <x v="1"/>
    <x v="1"/>
    <x v="1"/>
    <s v="normal"/>
    <s v="C001162238"/>
    <s v="TS.CP.MX.SIC.WAN.VITRO"/>
    <s v="Garcia Guajardo Jesus  "/>
    <d v="2017-07-06T17:00:00"/>
    <d v="2017-07-06T19:00:00"/>
    <s v="Vitro | TSS - Alta de Permisos &lt;Regla Wireless Trust AG&gt; en Firewall &lt;FW-VTO-INT_1&gt; Site &lt;Houston&gt;| Pre autorizado"/>
    <s v="Successful"/>
    <s v="On Time"/>
    <s v="No"/>
    <s v="Standard"/>
    <s v="Successful"/>
    <s v="On Time"/>
    <n v="1"/>
    <n v="1"/>
    <n v="0"/>
    <x v="6"/>
    <n v="0"/>
    <s v="Normal"/>
    <n v="0"/>
    <n v="0"/>
    <n v="0"/>
    <n v="0"/>
    <n v="1"/>
    <n v="0"/>
    <s v="Maria del Carmen"/>
    <s v="C000473050"/>
    <s v="WAN"/>
    <s v="TSS"/>
    <s v="No"/>
    <s v="No"/>
    <s v="No"/>
    <s v="Si"/>
    <s v="No"/>
  </r>
  <r>
    <x v="8"/>
    <x v="0"/>
    <x v="0"/>
    <s v="normal"/>
    <s v="C40846234"/>
    <s v="SERVERS UNIX ITS Support OPS VWM CHGMGR"/>
    <s v="Galindo Palacios Geovani"/>
    <d v="2017-07-06T16:00:00"/>
    <d v="2017-07-06T23:55:00"/>
    <s v="Reemplazo de componente de HW disco en mirror"/>
    <s v="Successful"/>
    <s v="On Time"/>
    <s v="No"/>
    <s v="Minor"/>
    <s v="Successful"/>
    <s v="On Time"/>
    <n v="1"/>
    <n v="1"/>
    <n v="0"/>
    <x v="6"/>
    <n v="0"/>
    <s v="Normal"/>
    <n v="0"/>
    <n v="0"/>
    <n v="0"/>
    <n v="0"/>
    <n v="1"/>
    <n v="0"/>
    <s v="Alejandro"/>
    <s v="CT40002734"/>
    <s v="Unix"/>
    <s v="ITO"/>
    <s v="No"/>
    <s v="No"/>
    <s v="No"/>
    <s v="Si"/>
    <s v="No"/>
  </r>
  <r>
    <x v="8"/>
    <x v="0"/>
    <x v="0"/>
    <s v="normal"/>
    <s v="C40847088"/>
    <s v="PROYECT INFRAEST ITS Support OPS VWM CHGMGR"/>
    <s v="Perez Gonzalez Lucia"/>
    <d v="2017-06-30T12:00:00"/>
    <d v="2017-07-06T17:00:00"/>
    <s v="Entrega a operación de servidor: VWMXPUSSV123P (Visual SVN 2.7.7)"/>
    <s v="Successful"/>
    <s v="On Time"/>
    <s v="No"/>
    <s v="Minor"/>
    <s v="Successful"/>
    <s v="On Time"/>
    <n v="1"/>
    <n v="1"/>
    <n v="0"/>
    <x v="6"/>
    <n v="0"/>
    <s v="Normal"/>
    <n v="0"/>
    <n v="0"/>
    <n v="0"/>
    <n v="0"/>
    <n v="1"/>
    <n v="0"/>
    <s v="Alejandro"/>
    <s v="CT40002859"/>
    <s v="Proyectos"/>
    <s v="ITO"/>
    <s v="No"/>
    <s v="No"/>
    <s v="No"/>
    <s v="Si"/>
    <s v="No"/>
  </r>
  <r>
    <x v="8"/>
    <x v="0"/>
    <x v="0"/>
    <s v="normal"/>
    <s v="C40847190"/>
    <s v="PROYECT INFRAEST ITS Support OPS VWM CHGMGR"/>
    <s v="Baca Gonzalez Eliseo"/>
    <d v="2017-06-30T17:00:00"/>
    <d v="2017-07-05T19:00:00"/>
    <s v="Configuracion de Nueve Access Points en Desarrollo Tecnico"/>
    <s v="Successful"/>
    <s v="On Time"/>
    <s v="No"/>
    <s v="Minor"/>
    <s v="Successful"/>
    <s v="On Time"/>
    <n v="1"/>
    <n v="1"/>
    <n v="0"/>
    <x v="6"/>
    <n v="0"/>
    <s v="Normal"/>
    <n v="0"/>
    <n v="0"/>
    <n v="0"/>
    <n v="0"/>
    <n v="1"/>
    <n v="0"/>
    <s v="Alejandro"/>
    <s v="CT40007783"/>
    <s v="Proyectos"/>
    <s v="ITO"/>
    <s v="No"/>
    <s v="No"/>
    <s v="No"/>
    <s v="Si"/>
    <s v="No"/>
  </r>
  <r>
    <x v="8"/>
    <x v="1"/>
    <x v="0"/>
    <s v="normal"/>
    <s v="C40851703"/>
    <s v="TELECOM ITS Support OPS VWM CHGMGR"/>
    <s v="Martinez Vega Maria Jose"/>
    <d v="2017-07-06T15:15:00"/>
    <d v="2017-07-06T19:00:00"/>
    <s v="Arreglo en canalizaciones y depuracion de cableado del gabinete IDF7100"/>
    <s v="Successful"/>
    <s v="On Time"/>
    <s v="No"/>
    <s v="Minor"/>
    <s v="Successful"/>
    <s v="On Time"/>
    <n v="1"/>
    <n v="1"/>
    <n v="0"/>
    <x v="6"/>
    <n v="0"/>
    <s v="Normal"/>
    <n v="0"/>
    <n v="0"/>
    <n v="0"/>
    <n v="0"/>
    <n v="1"/>
    <n v="1"/>
    <s v="Alejandro"/>
    <s v="CT40005482"/>
    <s v="Cableado"/>
    <s v="TSS"/>
    <s v="No"/>
    <s v="No"/>
    <s v="No"/>
    <s v="Si"/>
    <s v="Si"/>
  </r>
  <r>
    <x v="8"/>
    <x v="0"/>
    <x v="1"/>
    <s v="normal"/>
    <s v="C40853220"/>
    <s v="STORAGE ITS Support OPS VWM CHGMGR"/>
    <s v="GEORGE DAVILA JESUS JACOB"/>
    <d v="2017-07-06T11:00:00"/>
    <d v="2017-07-06T15:00:00"/>
    <s v="Cambio de Disco en Storage"/>
    <s v="Successful"/>
    <s v="On Time"/>
    <s v="No"/>
    <s v="Standard"/>
    <s v="Successful"/>
    <s v="On Time"/>
    <n v="1"/>
    <n v="1"/>
    <n v="0"/>
    <x v="6"/>
    <n v="0"/>
    <s v="Normal"/>
    <n v="0"/>
    <n v="0"/>
    <n v="0"/>
    <n v="0"/>
    <n v="1"/>
    <n v="0"/>
    <s v="Alejandro"/>
    <s v="CT40000633"/>
    <s v="Backups -Storage"/>
    <s v="ITO"/>
    <s v="No"/>
    <s v="No"/>
    <s v="No"/>
    <s v="Si"/>
    <s v="No"/>
  </r>
  <r>
    <x v="10"/>
    <x v="0"/>
    <x v="0"/>
    <s v="normal"/>
    <s v="C001156186"/>
    <s v="C.SAP.MX.AA.GDH.MX-BASIS"/>
    <s v="Hernandez Cosme Pedro"/>
    <d v="2017-07-07T07:00:00"/>
    <d v="2017-07-07T12:00:00"/>
    <s v="Grupo Q / SAP -TSMX /PRODUCTION /CEP / - ADD_ON ABAP_classic env. (SPAM/SAINT) /CCAB; ITO.CAB pre-approved [4EP]"/>
    <s v="Successful"/>
    <s v="On Time"/>
    <s v="No"/>
    <s v="Minor"/>
    <s v="Successful"/>
    <s v="On Time"/>
    <n v="1"/>
    <n v="1"/>
    <n v="0"/>
    <x v="6"/>
    <n v="0"/>
    <s v="Normal"/>
    <n v="0"/>
    <n v="0"/>
    <n v="0"/>
    <n v="0"/>
    <n v="1"/>
    <n v="0"/>
    <s v="Karina"/>
    <s v="CMOD318855"/>
    <s v="Basis"/>
    <s v="BASIS"/>
    <s v="No"/>
    <s v="No"/>
    <s v="No"/>
    <s v="Si"/>
    <s v="No"/>
  </r>
  <r>
    <x v="0"/>
    <x v="0"/>
    <x v="0"/>
    <s v="normal"/>
    <s v="C001157673"/>
    <s v="C.AMER.MX.LBU.WINTEL"/>
    <s v="Cassaball Camacho Maria Cristina"/>
    <d v="2017-07-06T18:00:00"/>
    <d v="2017-07-06T23:59:00"/>
    <s v="AMER | San Angel Inn | Installing Security Updates on Environment QAS / Instalación de Security Updates en Ambiente de QAS"/>
    <s v="Successful"/>
    <s v="On Time"/>
    <s v="No"/>
    <s v="Minor"/>
    <s v="Successful"/>
    <s v="On Time"/>
    <n v="1"/>
    <n v="1"/>
    <n v="0"/>
    <x v="6"/>
    <n v="0"/>
    <s v="Normal"/>
    <n v="0"/>
    <n v="0"/>
    <n v="0"/>
    <n v="0"/>
    <n v="1"/>
    <n v="0"/>
    <s v="Ariadna"/>
    <s v="C000312898"/>
    <s v="DPO Windows"/>
    <s v="ITO"/>
    <s v="No"/>
    <s v="No"/>
    <s v="No"/>
    <s v="Si"/>
    <s v="No"/>
  </r>
  <r>
    <x v="11"/>
    <x v="0"/>
    <x v="0"/>
    <s v="normal"/>
    <s v="C001157754"/>
    <s v="C.SAP.MX.AA.GDH.MX-BASIS"/>
    <s v="Flores Cuatzo Antonio  "/>
    <d v="2017-07-06T14:00:00"/>
    <d v="2017-07-06T19:00:00"/>
    <s v="[GKUO] / [ SAP BASIS] / [ QAS ] / [ QAE ] / [ TSMX ] - Installation of SAP Diagnostic Agent /CSS.CAB pre-approved"/>
    <s v="Successful"/>
    <s v="On Time"/>
    <s v="No"/>
    <s v="Minor"/>
    <s v="Successful"/>
    <s v="On Time"/>
    <n v="1"/>
    <n v="1"/>
    <n v="0"/>
    <x v="6"/>
    <n v="0"/>
    <s v="Normal"/>
    <n v="0"/>
    <n v="0"/>
    <n v="0"/>
    <n v="0"/>
    <n v="1"/>
    <n v="0"/>
    <s v="Ariadna"/>
    <s v="CMOD318035"/>
    <s v="Basis"/>
    <s v="BASIS"/>
    <s v="No"/>
    <s v="No"/>
    <s v="No"/>
    <s v="Si"/>
    <s v="No"/>
  </r>
  <r>
    <x v="11"/>
    <x v="0"/>
    <x v="1"/>
    <s v="normal"/>
    <s v="C001157774"/>
    <s v="C.SAP.MX.AA.GDH.MX-BASIS"/>
    <s v="Pacheco Ramirez Victor"/>
    <d v="2017-07-07T14:00:00"/>
    <d v="2017-07-07T16:00:00"/>
    <s v="GKUO / [ SAP TS-MX]/ QAS / PIQ / TSMX - SAP Parameter Change_Offline /CCAB; ITO.CAB pre-approved [4EP]"/>
    <s v="Successful"/>
    <s v="On Time"/>
    <s v="No"/>
    <s v="Standard"/>
    <s v="Successful"/>
    <s v="On Time"/>
    <n v="1"/>
    <n v="1"/>
    <n v="0"/>
    <x v="6"/>
    <n v="0"/>
    <s v="Normal"/>
    <n v="0"/>
    <n v="0"/>
    <n v="0"/>
    <n v="0"/>
    <n v="1"/>
    <n v="0"/>
    <s v="Ariadna"/>
    <s v="CMOD317344"/>
    <s v="Basis"/>
    <s v="BASIS"/>
    <s v="No"/>
    <s v="No"/>
    <s v="No"/>
    <s v="Si"/>
    <s v="No"/>
  </r>
  <r>
    <x v="1"/>
    <x v="0"/>
    <x v="1"/>
    <s v="normal"/>
    <s v="C001159208"/>
    <s v="C.AMER.MX.MSG.VITRO"/>
    <s v="Castillo Alvarez Alejandra  "/>
    <d v="2017-07-06T15:00:00"/>
    <d v="2017-07-07T09:00:00"/>
    <s v="AMER | VITRO | ACCOMPANIMENT in the process - OUTBOUND CONNECTOR WITH HES"/>
    <s v="Successful"/>
    <s v="On Time"/>
    <s v="No"/>
    <s v="Standard"/>
    <s v="Successful"/>
    <s v="On Time"/>
    <n v="1"/>
    <n v="1"/>
    <n v="0"/>
    <x v="6"/>
    <n v="0"/>
    <s v="Normal"/>
    <n v="0"/>
    <n v="0"/>
    <n v="0"/>
    <n v="0"/>
    <n v="1"/>
    <n v="0"/>
    <s v="Maria del Carmen"/>
    <s v="-"/>
    <s v="Exchange"/>
    <s v="ITO"/>
    <s v="No"/>
    <s v="No"/>
    <s v="No"/>
    <s v="Si"/>
    <s v="No"/>
  </r>
  <r>
    <x v="1"/>
    <x v="1"/>
    <x v="1"/>
    <s v="normal"/>
    <s v="C001162195"/>
    <s v="TS.CP.MX.SIC.WAN.VITRO"/>
    <s v="Garcia Guajardo Jesus  "/>
    <d v="2017-07-06T19:00:00"/>
    <d v="2017-07-06T22:00:00"/>
    <s v="Vitro | TSS - &lt;Alta/Baja/Modificación&gt; Script PAC Proxy File Nube Zscaler | Pre Autorizado"/>
    <s v="Successful"/>
    <s v="On Time"/>
    <s v="No"/>
    <s v="Standard"/>
    <s v="Successful"/>
    <s v="On Time"/>
    <n v="1"/>
    <n v="1"/>
    <n v="0"/>
    <x v="6"/>
    <n v="0"/>
    <s v="Normal"/>
    <n v="0"/>
    <n v="0"/>
    <n v="0"/>
    <n v="0"/>
    <n v="1"/>
    <n v="0"/>
    <s v="Maria del Carmen"/>
    <s v="C000191062"/>
    <s v="WAN"/>
    <s v="TSS"/>
    <s v="No"/>
    <s v="No"/>
    <s v="No"/>
    <s v="Si"/>
    <s v="No"/>
  </r>
  <r>
    <x v="15"/>
    <x v="0"/>
    <x v="1"/>
    <s v="normal"/>
    <s v="C001162198"/>
    <s v="C.SAP.MX.AA.GDH.MX-BASIS"/>
    <s v="Hernandez Cosme Pedro"/>
    <d v="2017-07-06T22:30:00"/>
    <d v="2017-07-07T00:30:00"/>
    <s v="IMPERQUIMIA/SAP -TSMX/PRODUCTION /ERP/ - RESTART/CCAB; ITO.CAB pre-approved [4EP]"/>
    <s v="Successful"/>
    <s v="On Time"/>
    <s v="No"/>
    <s v="Standard"/>
    <s v="Successful"/>
    <s v="On Time"/>
    <n v="1"/>
    <n v="1"/>
    <n v="0"/>
    <x v="6"/>
    <n v="0"/>
    <s v="Normal"/>
    <n v="0"/>
    <n v="0"/>
    <n v="0"/>
    <n v="0"/>
    <n v="1"/>
    <n v="0"/>
    <s v="Karina"/>
    <s v="CMOD316997"/>
    <s v="Basis"/>
    <s v="BASIS"/>
    <s v="No"/>
    <s v="No"/>
    <s v="No"/>
    <s v="Si"/>
    <s v="No"/>
  </r>
  <r>
    <x v="17"/>
    <x v="0"/>
    <x v="1"/>
    <s v="normal"/>
    <s v="C001162273"/>
    <s v="C.SAP.MX.AA.SAP-BASIS"/>
    <s v="Aguilar Galindo Hector"/>
    <d v="2017-07-06T18:00:00"/>
    <d v="2017-07-06T21:00:00"/>
    <s v="MEXICHEM / SAP / DEV / SOD / BACKUP - RESTART /CCAB; ITO.CAB pre-approved [4EP]"/>
    <s v="Successful"/>
    <s v="On Time"/>
    <s v="No"/>
    <s v="Standard"/>
    <s v="Successful"/>
    <s v="On Time"/>
    <n v="1"/>
    <n v="1"/>
    <n v="0"/>
    <x v="6"/>
    <n v="0"/>
    <s v="Normal"/>
    <n v="0"/>
    <n v="0"/>
    <n v="0"/>
    <n v="0"/>
    <n v="1"/>
    <n v="0"/>
    <s v="Maria del Carmen"/>
    <s v="CMOD316997"/>
    <s v="Basis"/>
    <s v="BASIS"/>
    <s v="No"/>
    <s v="No"/>
    <s v="No"/>
    <s v="Si"/>
    <s v="No"/>
  </r>
  <r>
    <x v="13"/>
    <x v="0"/>
    <x v="0"/>
    <s v="normal"/>
    <s v="CRQ232069"/>
    <s v="Css-Mex.GpoModelo-Admon-Windows"/>
    <s v="CORTEZ OSORNIO EDGAR "/>
    <d v="2017-06-28T11:00:00"/>
    <d v="2017-07-03T18:00:00"/>
    <s v="WO10746368 Decomiso de los Servidores  DC’s"/>
    <s v="Successful"/>
    <s v="On Time"/>
    <s v="No"/>
    <s v="Minor"/>
    <s v="Successful"/>
    <s v="On Time"/>
    <n v="1"/>
    <n v="1"/>
    <n v="0"/>
    <x v="6"/>
    <n v="0"/>
    <s v="Normal"/>
    <n v="0"/>
    <n v="0"/>
    <n v="0"/>
    <n v="0"/>
    <n v="1"/>
    <n v="0"/>
    <s v="Fernando"/>
    <s v="-"/>
    <s v="DPO Windows"/>
    <s v="ITO"/>
    <s v="No"/>
    <s v="No"/>
    <s v="No"/>
    <s v="Si"/>
    <s v="No"/>
  </r>
  <r>
    <x v="13"/>
    <x v="1"/>
    <x v="0"/>
    <s v="normal"/>
    <s v="CRQ232042"/>
    <s v="Tss-Mx.GpoModelo-Wan"/>
    <s v="BRAVO ISAAC"/>
    <d v="2017-06-28T18:00:00"/>
    <d v="2017-07-03T18:00:00"/>
    <s v="WO10749513 Pruebas de Instalacion enlace secundario Acuario-QRO"/>
    <s v="Successful"/>
    <s v="On Time"/>
    <s v="No"/>
    <s v="Minor"/>
    <s v="Successful"/>
    <s v="On Time"/>
    <n v="1"/>
    <n v="1"/>
    <n v="0"/>
    <x v="6"/>
    <n v="0"/>
    <s v="Normal"/>
    <n v="0"/>
    <n v="0"/>
    <n v="0"/>
    <n v="0"/>
    <n v="1"/>
    <n v="0"/>
    <s v="Fernando"/>
    <s v="-"/>
    <s v="WAN"/>
    <s v="TSS"/>
    <s v="No"/>
    <s v="No"/>
    <s v="No"/>
    <s v="Si"/>
    <s v="No"/>
  </r>
  <r>
    <x v="13"/>
    <x v="1"/>
    <x v="0"/>
    <s v="normal"/>
    <s v="CRQ232057"/>
    <s v="Tss-Mx.GpoModelo-Lan"/>
    <s v="JIMENEZ HERRADA CARLOS"/>
    <d v="2017-06-29T12:00:00"/>
    <d v="2017-07-03T22:00:00"/>
    <s v="WO10749738 Pruebas de Actualización del Cisco Prime."/>
    <s v="Successful"/>
    <s v="On Time"/>
    <s v="No"/>
    <s v="Minor"/>
    <s v="Successful"/>
    <s v="On Time"/>
    <n v="1"/>
    <n v="1"/>
    <n v="0"/>
    <x v="6"/>
    <n v="0"/>
    <s v="Normal"/>
    <n v="0"/>
    <n v="0"/>
    <n v="0"/>
    <n v="0"/>
    <n v="1"/>
    <n v="0"/>
    <s v="Fernando"/>
    <s v="-"/>
    <s v="LAN"/>
    <s v="TSS"/>
    <s v="No"/>
    <s v="No"/>
    <s v="No"/>
    <s v="Si"/>
    <s v="No"/>
  </r>
  <r>
    <x v="13"/>
    <x v="0"/>
    <x v="1"/>
    <s v="normal"/>
    <s v="CRQ232117"/>
    <s v="Css-Mex.GpoModelo-Proyectos"/>
    <s v="PERALTA OSKAR"/>
    <d v="2017-07-05T16:00:00"/>
    <d v="2017-07-05T18:30:00"/>
    <s v="10791048 Incremento de tamaño en disco D (150GB) para el servidor HDLCLM003"/>
    <s v="Successful"/>
    <s v="On Time"/>
    <s v="No"/>
    <s v="Standard"/>
    <s v="Successful"/>
    <s v="On Time"/>
    <n v="1"/>
    <n v="1"/>
    <n v="0"/>
    <x v="6"/>
    <n v="0"/>
    <s v="Normal"/>
    <n v="0"/>
    <n v="0"/>
    <n v="0"/>
    <n v="0"/>
    <n v="1"/>
    <n v="0"/>
    <s v="Fernando"/>
    <s v="-"/>
    <s v="Proyectos"/>
    <s v="ITO"/>
    <s v="No"/>
    <s v="No"/>
    <s v="No"/>
    <s v="Si"/>
    <s v="No"/>
  </r>
  <r>
    <x v="43"/>
    <x v="0"/>
    <x v="0"/>
    <s v="normal"/>
    <s v="C40848950"/>
    <s v="Servers-Unix Support AUDI MX CHGMGR"/>
    <s v="Vazquez Reyes Juan Pablo"/>
    <d v="2017-07-08T22:00:00"/>
    <d v="2017-07-09T04:00:00"/>
    <s v="Hardening - Apply Security control´s for Linux servers"/>
    <s v="Successful"/>
    <s v="On Time"/>
    <s v="No"/>
    <s v="Minor"/>
    <s v="Successful"/>
    <s v="On Time"/>
    <n v="1"/>
    <n v="1"/>
    <n v="0"/>
    <x v="6"/>
    <n v="0"/>
    <s v="Normal"/>
    <n v="0"/>
    <n v="0"/>
    <n v="0"/>
    <n v="0"/>
    <n v="1"/>
    <n v="0"/>
    <s v="Alejandro"/>
    <s v="CT40010318"/>
    <s v="Unix"/>
    <s v="ITO"/>
    <s v="No"/>
    <s v="No"/>
    <s v="No"/>
    <s v="Si"/>
    <s v="No"/>
  </r>
  <r>
    <x v="43"/>
    <x v="0"/>
    <x v="0"/>
    <s v="normal"/>
    <s v="C40848990"/>
    <s v="Servers-Unix Support AUDI MX CHGMGR"/>
    <s v="Silva Romero Stephanie Viridiana"/>
    <d v="2017-07-08T22:00:00"/>
    <d v="2017-07-09T06:00:00"/>
    <s v="Remediation plan on l63app22 and l63app12"/>
    <s v="Successful"/>
    <s v="On Time"/>
    <s v="No"/>
    <s v="Minor"/>
    <s v="Successful"/>
    <s v="On Time"/>
    <n v="1"/>
    <n v="1"/>
    <n v="0"/>
    <x v="6"/>
    <n v="0"/>
    <s v="Normal"/>
    <n v="0"/>
    <n v="0"/>
    <n v="0"/>
    <n v="0"/>
    <n v="1"/>
    <n v="0"/>
    <s v="Alejandro"/>
    <s v="CT40010380"/>
    <s v="Unix"/>
    <s v="ITO"/>
    <s v="No"/>
    <s v="No"/>
    <s v="No"/>
    <s v="Si"/>
    <s v="No"/>
  </r>
  <r>
    <x v="43"/>
    <x v="0"/>
    <x v="0"/>
    <s v="normal"/>
    <s v="C40846164"/>
    <s v="Servers-Wintel Support AUDI MX CHGMGR"/>
    <s v="Saldivar Lezama Antonio"/>
    <d v="2017-07-07T22:00:00"/>
    <d v="2017-07-08T23:59:00"/>
    <s v="Install Software on PROD Windows Server &lt;Carbon Black&gt; &lt;Wave 02&gt;"/>
    <s v="Successful"/>
    <s v="On Time"/>
    <s v="No"/>
    <s v="Minor"/>
    <s v="Successful"/>
    <s v="On Time"/>
    <n v="1"/>
    <n v="1"/>
    <n v="0"/>
    <x v="6"/>
    <n v="0"/>
    <s v="Normal"/>
    <n v="0"/>
    <n v="0"/>
    <n v="0"/>
    <n v="0"/>
    <n v="1"/>
    <n v="0"/>
    <s v="Alejandro"/>
    <s v="CT40008447"/>
    <s v="Wintel"/>
    <s v="ITO"/>
    <s v="No"/>
    <s v="No"/>
    <s v="No"/>
    <s v="Si"/>
    <s v="No"/>
  </r>
  <r>
    <x v="43"/>
    <x v="0"/>
    <x v="0"/>
    <s v="normal"/>
    <s v="C40846168"/>
    <s v="Servers-Wintel Support AUDI MX CHGMGR"/>
    <s v="Salas Gomez Janeth"/>
    <d v="2017-07-09T00:00:00"/>
    <d v="2017-07-10T00:00:00"/>
    <s v="Teaming reconfiguration server [ AUDISJSC0100 ]."/>
    <s v="Successful"/>
    <s v="On Time"/>
    <s v="No"/>
    <s v="Minor"/>
    <s v="Successful"/>
    <s v="On Time"/>
    <n v="1"/>
    <n v="1"/>
    <n v="0"/>
    <x v="6"/>
    <n v="0"/>
    <s v="Normal"/>
    <n v="0"/>
    <n v="0"/>
    <n v="0"/>
    <n v="0"/>
    <n v="1"/>
    <n v="0"/>
    <s v="Alejandro"/>
    <s v="CT40008449"/>
    <s v="Wintel"/>
    <s v="ITO"/>
    <s v="No"/>
    <s v="No"/>
    <s v="No"/>
    <s v="Si"/>
    <s v="No"/>
  </r>
  <r>
    <x v="43"/>
    <x v="0"/>
    <x v="0"/>
    <s v="normal"/>
    <s v="C40846170"/>
    <s v="Servers-Wintel Support AUDI MX CHGMGR"/>
    <s v="Salas Gomez Janeth"/>
    <d v="2017-07-03T12:00:00"/>
    <d v="2017-07-03T23:55:00"/>
    <s v="Set up local account in Windows Servers &lt; PROD &gt;."/>
    <s v="Successful"/>
    <s v="On Time"/>
    <s v="No"/>
    <s v="Minor"/>
    <s v="Successful"/>
    <s v="On Time"/>
    <n v="1"/>
    <n v="1"/>
    <n v="0"/>
    <x v="6"/>
    <n v="0"/>
    <s v="Normal"/>
    <n v="0"/>
    <n v="0"/>
    <n v="0"/>
    <n v="0"/>
    <n v="1"/>
    <n v="0"/>
    <s v="Alejandro"/>
    <s v="CT40010520"/>
    <s v="Wintel"/>
    <s v="ITO"/>
    <s v="No"/>
    <s v="No"/>
    <s v="No"/>
    <s v="Si"/>
    <s v="No"/>
  </r>
  <r>
    <x v="43"/>
    <x v="0"/>
    <x v="0"/>
    <s v="normal"/>
    <s v="C40846172"/>
    <s v="Servers-Wintel Support AUDI MX CHGMGR"/>
    <s v="Salas Gomez Janeth"/>
    <d v="2017-07-03T12:00:00"/>
    <d v="2017-07-03T23:55:00"/>
    <s v="Set up local account in Windows Servers &lt; Oficina &gt;."/>
    <s v="Successful"/>
    <s v="On Time"/>
    <s v="No"/>
    <s v="Minor"/>
    <s v="Successful"/>
    <s v="On Time"/>
    <n v="1"/>
    <n v="1"/>
    <n v="0"/>
    <x v="6"/>
    <n v="0"/>
    <s v="Normal"/>
    <n v="0"/>
    <n v="0"/>
    <n v="0"/>
    <n v="0"/>
    <n v="1"/>
    <n v="0"/>
    <s v="Alejandro"/>
    <s v="CT40010520"/>
    <s v="Wintel"/>
    <s v="ITO"/>
    <s v="No"/>
    <s v="No"/>
    <s v="No"/>
    <s v="Si"/>
    <s v="No"/>
  </r>
  <r>
    <x v="43"/>
    <x v="0"/>
    <x v="0"/>
    <s v="normal"/>
    <s v="C40848890"/>
    <s v="Backup Support AUDI MX CHGMGR"/>
    <s v="Castro Vazquez Antonio de Jesus"/>
    <d v="2017-07-08T22:00:00"/>
    <d v="2017-07-09T06:00:00"/>
    <s v="Backup Full Online UPS Productive Oracle Database"/>
    <s v="Successful"/>
    <s v="On Time"/>
    <s v="No"/>
    <s v="Minor"/>
    <s v="Successful"/>
    <s v="On Time"/>
    <n v="1"/>
    <n v="1"/>
    <n v="0"/>
    <x v="6"/>
    <n v="0"/>
    <s v="Normal"/>
    <n v="0"/>
    <n v="0"/>
    <n v="0"/>
    <n v="0"/>
    <n v="1"/>
    <n v="0"/>
    <s v="Alejandro"/>
    <s v="CT40010170"/>
    <s v="Backups -Storage"/>
    <s v="ITO"/>
    <s v="No"/>
    <s v="No"/>
    <s v="No"/>
    <s v="Si"/>
    <s v="No"/>
  </r>
  <r>
    <x v="43"/>
    <x v="3"/>
    <x v="0"/>
    <s v="normal"/>
    <s v="C40816493"/>
    <s v="Middleware Support AUDI MX CHGMGR"/>
    <s v="Lira Zamora Jose Arturo"/>
    <d v="2017-07-09T04:00:00"/>
    <d v="2017-07-09T12:00:00"/>
    <s v="Configure ssl certificate tomcat APEX Servers"/>
    <s v="Successful"/>
    <s v="On Time"/>
    <s v="No"/>
    <s v="Minor"/>
    <s v="Successful"/>
    <s v="On Time"/>
    <n v="1"/>
    <n v="1"/>
    <n v="0"/>
    <x v="6"/>
    <n v="0"/>
    <s v="Normal"/>
    <n v="0"/>
    <n v="0"/>
    <n v="0"/>
    <n v="0"/>
    <n v="1"/>
    <n v="0"/>
    <s v="Alejandro"/>
    <s v="-"/>
    <s v="Middleware"/>
    <s v="SI"/>
    <s v="No"/>
    <s v="No"/>
    <s v="No"/>
    <s v="Si"/>
    <s v="No"/>
  </r>
  <r>
    <x v="43"/>
    <x v="1"/>
    <x v="0"/>
    <s v="normal"/>
    <s v="C40838496"/>
    <s v="LAN Support AUDI MX CHGMGR"/>
    <s v="Lopez Ballinas Erick Jesus"/>
    <d v="2017-07-09T14:00:00"/>
    <d v="2017-07-09T22:00:00"/>
    <s v="Implementation of MTU configuration on access layer Production Phase 2- Audi Mexico"/>
    <s v="Successful"/>
    <s v="On Time"/>
    <s v="No"/>
    <s v="Minor"/>
    <s v="Successful"/>
    <s v="On Time"/>
    <n v="1"/>
    <n v="1"/>
    <n v="0"/>
    <x v="6"/>
    <n v="0"/>
    <s v="Normal"/>
    <n v="0"/>
    <n v="0"/>
    <n v="0"/>
    <n v="0"/>
    <n v="1"/>
    <n v="0"/>
    <s v="Alejandro"/>
    <s v="-"/>
    <s v="LAN"/>
    <s v="TSS"/>
    <s v="No"/>
    <s v="No"/>
    <s v="No"/>
    <s v="Si"/>
    <s v="No"/>
  </r>
  <r>
    <x v="43"/>
    <x v="1"/>
    <x v="0"/>
    <s v="normal"/>
    <s v="C40849084"/>
    <s v="LAN Support AUDI MX CHGMGR"/>
    <s v="Herrera Cid Luis Angel"/>
    <d v="2017-07-09T14:00:00"/>
    <d v="2017-07-09T23:00:00"/>
    <s v="Requirements implementation (BFD) in NK7 (OFFICE) (DC and WAN) - Audi Mexico"/>
    <s v="Successful"/>
    <s v="On Time"/>
    <s v="No"/>
    <s v="Minor"/>
    <s v="Successful"/>
    <s v="On Time"/>
    <n v="1"/>
    <n v="1"/>
    <n v="0"/>
    <x v="6"/>
    <n v="0"/>
    <s v="Normal"/>
    <n v="0"/>
    <n v="0"/>
    <n v="0"/>
    <n v="0"/>
    <n v="1"/>
    <n v="0"/>
    <s v="Alejandro"/>
    <s v="CT40010321"/>
    <s v="LAN"/>
    <s v="TSS"/>
    <s v="No"/>
    <s v="No"/>
    <s v="No"/>
    <s v="Si"/>
    <s v="No"/>
  </r>
  <r>
    <x v="27"/>
    <x v="0"/>
    <x v="0"/>
    <s v="normal"/>
    <s v="C001158070"/>
    <s v="C.AMER.MX.DPO-LNX"/>
    <s v="Rodriguez Lopez Roman"/>
    <d v="2017-07-09T00:30:00"/>
    <d v="2017-07-09T04:00:00"/>
    <s v="AMER | BFJ | Operative System package upgrade | [bfjqroauv05: PRD]"/>
    <s v="Successful"/>
    <s v="On Time"/>
    <s v="No"/>
    <s v="Minor"/>
    <s v="Successful"/>
    <s v="On Time"/>
    <n v="1"/>
    <n v="1"/>
    <n v="0"/>
    <x v="6"/>
    <n v="0"/>
    <s v="Normal"/>
    <n v="0"/>
    <n v="0"/>
    <n v="0"/>
    <n v="0"/>
    <n v="1"/>
    <n v="0"/>
    <s v="Ariadna"/>
    <s v="C000972225"/>
    <s v="DPO Linux"/>
    <s v="ITO"/>
    <s v="No"/>
    <s v="No"/>
    <s v="No"/>
    <s v="Si"/>
    <s v="No"/>
  </r>
  <r>
    <x v="4"/>
    <x v="0"/>
    <x v="0"/>
    <s v="normal"/>
    <s v="MEX-7515"/>
    <s v="DL TSMX DaivB LINUX"/>
    <s v="Castillo Amastal Claudia Lorena"/>
    <d v="2017-07-06T19:00:00"/>
    <d v="2017-07-07T02:00:00"/>
    <s v="DaiVB | PRD | CPU´s / RAM Memory  Increase  on servers d001taal, d002teal"/>
    <s v="Successful"/>
    <s v="On Time"/>
    <s v="No"/>
    <s v="Minor"/>
    <s v="Successful"/>
    <s v="On Time"/>
    <n v="1"/>
    <n v="1"/>
    <n v="0"/>
    <x v="6"/>
    <n v="0"/>
    <s v="Normal"/>
    <n v="0"/>
    <n v="0"/>
    <n v="0"/>
    <n v="0"/>
    <n v="1"/>
    <n v="0"/>
    <s v="Maria del Carmen"/>
    <s v="-"/>
    <s v="DPO Linux"/>
    <s v="ITO"/>
    <s v="No"/>
    <s v="No"/>
    <s v="No"/>
    <s v="Si"/>
    <s v="No"/>
  </r>
  <r>
    <x v="4"/>
    <x v="0"/>
    <x v="0"/>
    <s v="normal"/>
    <s v="MEX-8673"/>
    <s v="DL TSMX DaivB LINUX"/>
    <s v="Castillo Amastal Claudia Lorena"/>
    <d v="2017-07-07T11:00:00"/>
    <d v="2017-07-07T13:00:00"/>
    <s v="DaiVB | TST | Increase disk space on linux servers d001taal, d002teal"/>
    <s v="Successful"/>
    <s v="On Time"/>
    <s v="No"/>
    <s v="Minor"/>
    <s v="Successful"/>
    <s v="On Time"/>
    <n v="1"/>
    <n v="1"/>
    <n v="0"/>
    <x v="6"/>
    <n v="0"/>
    <s v="Normal"/>
    <n v="0"/>
    <n v="0"/>
    <n v="0"/>
    <n v="0"/>
    <n v="1"/>
    <n v="0"/>
    <s v="Maria del Carmen"/>
    <s v="-"/>
    <s v="DPO Linux"/>
    <s v="ITO"/>
    <s v="No"/>
    <s v="No"/>
    <s v="No"/>
    <s v="Si"/>
    <s v="No"/>
  </r>
  <r>
    <x v="4"/>
    <x v="0"/>
    <x v="0"/>
    <s v="normal"/>
    <s v="MEX-9271"/>
    <s v="DL TSMX DaivB LINUX"/>
    <s v="Castillo Amastal Claudia Lorena"/>
    <d v="2017-07-07T11:00:00"/>
    <d v="2017-07-07T13:00:00"/>
    <s v="DaiVB | INT | Increase disk space on linux servers "/>
    <s v="Successful"/>
    <s v="On Time"/>
    <s v="No"/>
    <s v="Minor"/>
    <s v="Successful"/>
    <s v="On Time"/>
    <n v="1"/>
    <n v="1"/>
    <n v="0"/>
    <x v="6"/>
    <n v="0"/>
    <s v="Normal"/>
    <n v="0"/>
    <n v="0"/>
    <n v="0"/>
    <n v="0"/>
    <n v="1"/>
    <n v="0"/>
    <s v="Maria del Carmen"/>
    <s v="-"/>
    <s v="DPO Linux"/>
    <s v="ITO"/>
    <s v="No"/>
    <s v="No"/>
    <s v="No"/>
    <s v="Si"/>
    <s v="No"/>
  </r>
  <r>
    <x v="18"/>
    <x v="0"/>
    <x v="2"/>
    <s v="normal"/>
    <s v="C001007775"/>
    <s v="SE.AA.MX.PROJECTS"/>
    <s v="Leon Vera Jorge Alan"/>
    <d v="2017-07-09T08:00:00"/>
    <d v="2017-07-09T23:59:00"/>
    <s v="Durman | SAP Productive DRP Test with Customer."/>
    <s v="Successful"/>
    <s v="On Time"/>
    <s v="No"/>
    <s v="Significant"/>
    <s v="Successful"/>
    <s v="On Time"/>
    <n v="1"/>
    <n v="1"/>
    <n v="0"/>
    <x v="6"/>
    <n v="0"/>
    <s v="Normal"/>
    <n v="0"/>
    <n v="0"/>
    <n v="0"/>
    <n v="0"/>
    <n v="1"/>
    <n v="0"/>
    <s v="Karina"/>
    <s v="-"/>
    <s v="Proyectos"/>
    <s v="ITO"/>
    <s v="No"/>
    <s v="No"/>
    <s v="No"/>
    <s v="Si"/>
    <s v="No"/>
  </r>
  <r>
    <x v="14"/>
    <x v="0"/>
    <x v="2"/>
    <s v="normal"/>
    <s v="C001102605"/>
    <s v="C.SAP.MX.AA.PCI"/>
    <s v="Bermudez Bermudez Juan"/>
    <d v="2017-07-08T08:00:00"/>
    <d v="2017-07-09T21:00:00"/>
    <s v="GDF | SAP | PRD | BWP | Outage = YES | ORACLE Upgrade 11.2.1to 12.1.0.2 /CCAB; CSS.CAB pre-approved [4EP]"/>
    <s v="Successful"/>
    <s v="On Time"/>
    <s v="No"/>
    <s v="Significant"/>
    <s v="Successful"/>
    <s v="On Time"/>
    <n v="1"/>
    <n v="1"/>
    <n v="0"/>
    <x v="6"/>
    <n v="0"/>
    <s v="Normal"/>
    <n v="0"/>
    <n v="0"/>
    <n v="0"/>
    <n v="0"/>
    <n v="1"/>
    <n v="0"/>
    <s v="Karina"/>
    <s v="C000897363"/>
    <s v="PCI Basis"/>
    <s v="BASIS"/>
    <s v="No"/>
    <s v="No"/>
    <s v="No"/>
    <s v="Si"/>
    <s v="No"/>
  </r>
  <r>
    <x v="14"/>
    <x v="0"/>
    <x v="0"/>
    <s v="normal"/>
    <s v="C001089913"/>
    <s v="SE.AA.MX.SDM.LOCAL"/>
    <s v="Pedraza Hernandez Eduardo  "/>
    <d v="2017-07-05T15:00:00"/>
    <d v="2017-07-07T18:00:00"/>
    <s v="GDF SUEZ | LIBERACION A PRODUCIÓN SERVIDOR VMXTOECWDZ001"/>
    <s v="Successful"/>
    <s v="On Time"/>
    <s v="No"/>
    <s v="Minor"/>
    <s v="Successful"/>
    <s v="On Time"/>
    <n v="1"/>
    <n v="1"/>
    <n v="0"/>
    <x v="6"/>
    <n v="0"/>
    <s v="Normal"/>
    <n v="0"/>
    <n v="0"/>
    <n v="0"/>
    <n v="0"/>
    <n v="1"/>
    <n v="0"/>
    <s v="Karina"/>
    <s v="C000913861"/>
    <s v="SDM"/>
    <s v="ITO"/>
    <s v="No"/>
    <s v="No"/>
    <s v="No"/>
    <s v="Si"/>
    <s v="No"/>
  </r>
  <r>
    <x v="14"/>
    <x v="0"/>
    <x v="2"/>
    <s v="normal"/>
    <s v="C001102604"/>
    <s v="C.SAP.MX.AA.PCI"/>
    <s v="Varela Rojas Jose Roberto"/>
    <d v="2017-07-07T08:00:00"/>
    <d v="2017-07-09T05:00:00"/>
    <s v="GDF | SAP | PRD | PR1 | Outage = YES | ORACLE Upgrade 11.2.1to 12.1.0.2 /CCAB; CSS.CAB pre-approved [4EP]"/>
    <s v="Successful"/>
    <s v="On Time"/>
    <s v="No"/>
    <s v="Significant"/>
    <s v="Successful"/>
    <s v="On Time"/>
    <n v="1"/>
    <n v="1"/>
    <n v="0"/>
    <x v="6"/>
    <n v="0"/>
    <s v="Normal"/>
    <n v="0"/>
    <n v="0"/>
    <n v="0"/>
    <n v="0"/>
    <n v="1"/>
    <n v="0"/>
    <s v="Karina"/>
    <s v="C000897363"/>
    <s v="PCI Basis"/>
    <s v="BASIS"/>
    <s v="No"/>
    <s v="No"/>
    <s v="No"/>
    <s v="Si"/>
    <s v="No"/>
  </r>
  <r>
    <x v="11"/>
    <x v="0"/>
    <x v="0"/>
    <s v="normal"/>
    <s v="C001160477"/>
    <s v="C.SAP.MX.AA.GDH.MX-BASIS"/>
    <s v="Flores Cuatzo Antonio  "/>
    <d v="2017-07-07T14:00:00"/>
    <d v="2017-07-07T19:00:00"/>
    <s v="[GKUO] / [ SAP BASIS] / [ PRD ] / [ PRE ] / [ TSMX ] - Installation of SAP Diagnostic Agent /CSS.CAB pre-approved"/>
    <s v="Successful"/>
    <s v="On Time"/>
    <s v="No"/>
    <s v="Minor"/>
    <s v="Successful"/>
    <s v="On Time"/>
    <n v="1"/>
    <n v="1"/>
    <n v="0"/>
    <x v="6"/>
    <n v="0"/>
    <s v="Normal"/>
    <n v="0"/>
    <n v="0"/>
    <n v="0"/>
    <n v="0"/>
    <n v="1"/>
    <n v="0"/>
    <s v="Ariadna"/>
    <s v="-"/>
    <s v="Basis"/>
    <s v="BASIS"/>
    <s v="No"/>
    <s v="No"/>
    <s v="No"/>
    <s v="Si"/>
    <s v="No"/>
  </r>
  <r>
    <x v="11"/>
    <x v="0"/>
    <x v="0"/>
    <s v="normal"/>
    <s v="C001157780"/>
    <s v="C.SAP.MX.AA.GDH.MX-BASIS"/>
    <s v="Pacheco Ramirez Victor"/>
    <d v="2017-07-07T16:00:00"/>
    <d v="2017-07-07T18:00:00"/>
    <s v="GKUO / [ SAP TS-MX]/ PRO / SLP / TSMX - SAP Parameter Change_Offline /CCAB; ITO.CAB pre-approved [4EP]"/>
    <s v="Successful"/>
    <s v="On Time"/>
    <s v="No"/>
    <s v="Minor"/>
    <s v="Successful"/>
    <s v="On Time"/>
    <n v="1"/>
    <n v="1"/>
    <n v="0"/>
    <x v="6"/>
    <n v="0"/>
    <s v="Normal"/>
    <n v="0"/>
    <n v="0"/>
    <n v="0"/>
    <n v="0"/>
    <n v="1"/>
    <n v="0"/>
    <s v="Ariadna"/>
    <s v="CMOD317344"/>
    <s v="Basis"/>
    <s v="BASIS"/>
    <s v="No"/>
    <s v="No"/>
    <s v="No"/>
    <s v="Si"/>
    <s v="No"/>
  </r>
  <r>
    <x v="13"/>
    <x v="0"/>
    <x v="1"/>
    <s v="normal"/>
    <s v="CRQ232039"/>
    <s v="Css-Mex.GpoModelo-Admon-Windows"/>
    <s v="GUERRA ROMAN OCTAVIO ADRIAN "/>
    <d v="2017-06-29T13:00:00"/>
    <d v="2017-07-07T18:00:00"/>
    <s v="10778901 Validación y Correccion de datos de servidores Windos y ESX en la CMDB"/>
    <s v="Successful"/>
    <s v="On Time"/>
    <s v="No"/>
    <s v="Standard"/>
    <s v="Successful"/>
    <s v="On Time"/>
    <n v="1"/>
    <n v="1"/>
    <n v="0"/>
    <x v="6"/>
    <n v="0"/>
    <s v="Normal"/>
    <n v="0"/>
    <n v="0"/>
    <n v="0"/>
    <n v="0"/>
    <n v="1"/>
    <n v="0"/>
    <s v="Fernando"/>
    <s v="-"/>
    <s v="DPO Windows"/>
    <s v="ITO"/>
    <s v="No"/>
    <s v="No"/>
    <s v="No"/>
    <s v="Si"/>
    <s v="No"/>
  </r>
  <r>
    <x v="13"/>
    <x v="0"/>
    <x v="0"/>
    <s v="normal"/>
    <s v="CRQ232239"/>
    <s v="Css-Mex.GpoModelo-Proyectos"/>
    <s v="HERNANDEZ JUAN CARLOS"/>
    <d v="2017-07-05T13:00:00"/>
    <d v="2017-07-15T18:00:00"/>
    <s v="W10780392 Activar enlace secundario AT&amp;T GLOBAL "/>
    <s v="Successful"/>
    <s v="On Time"/>
    <s v="No"/>
    <s v="Minor"/>
    <s v="Successful"/>
    <s v="On Time"/>
    <n v="1"/>
    <n v="1"/>
    <n v="0"/>
    <x v="6"/>
    <n v="0"/>
    <s v="Normal"/>
    <n v="0"/>
    <n v="0"/>
    <n v="0"/>
    <n v="0"/>
    <n v="1"/>
    <n v="0"/>
    <s v="Fernando"/>
    <s v="-"/>
    <s v="Proyectos"/>
    <s v="ITO"/>
    <s v="No"/>
    <s v="No"/>
    <s v="No"/>
    <s v="Si"/>
    <s v="No"/>
  </r>
  <r>
    <x v="13"/>
    <x v="0"/>
    <x v="0"/>
    <s v="normal"/>
    <s v="CRQ101313 RLM32499"/>
    <s v="C.SAP.MX.AA.SAP-BASIS"/>
    <s v="Diego Vega Pedro"/>
    <d v="2017-07-07T09:00:00"/>
    <d v="2017-07-07T16:15:00"/>
    <s v="WO10745107 Instalación, configuración y liberación de agente de Net Worker en ambientes SRM productivos."/>
    <s v="Successful"/>
    <s v="On Time"/>
    <s v="No"/>
    <s v="Minor"/>
    <s v="Successful"/>
    <s v="On Time"/>
    <n v="1"/>
    <n v="1"/>
    <n v="0"/>
    <x v="6"/>
    <n v="0"/>
    <s v="Normal"/>
    <n v="0"/>
    <n v="0"/>
    <n v="0"/>
    <n v="0"/>
    <n v="1"/>
    <n v="0"/>
    <s v="Fernando"/>
    <s v="-"/>
    <s v="Basis"/>
    <s v="BASIS"/>
    <s v="No"/>
    <s v="No"/>
    <s v="No"/>
    <s v="Si"/>
    <s v="No"/>
  </r>
  <r>
    <x v="13"/>
    <x v="0"/>
    <x v="0"/>
    <s v="normal"/>
    <s v="CRQ232309"/>
    <s v="Css-Mex.GpoModelo-Antivirus-Spyware"/>
    <s v="BELTRAN GUZMAN EDITH LILIANA"/>
    <d v="2017-07-07T17:00:00"/>
    <d v="2017-07-09T08:00:00"/>
    <s v="W10794764 Desinstalación de la herramienta de Deep Security e instalación de Cylance y Crowdstrike"/>
    <s v="Successful"/>
    <s v="On Time"/>
    <s v="No"/>
    <s v="Minor"/>
    <s v="Successful"/>
    <s v="On Time"/>
    <n v="1"/>
    <n v="1"/>
    <n v="0"/>
    <x v="6"/>
    <n v="0"/>
    <s v="Normal"/>
    <n v="0"/>
    <n v="0"/>
    <n v="0"/>
    <n v="0"/>
    <n v="1"/>
    <n v="0"/>
    <s v="Fernando"/>
    <s v="-"/>
    <s v="Seguridad"/>
    <s v="ITO"/>
    <s v="No"/>
    <s v="No"/>
    <s v="No"/>
    <s v="Si"/>
    <s v="No"/>
  </r>
  <r>
    <x v="13"/>
    <x v="0"/>
    <x v="0"/>
    <s v="normal"/>
    <s v="CRQ232238"/>
    <s v="Css-Mex.GpoModelo-Storage"/>
    <s v="George Davila Jesus Jacob "/>
    <d v="2017-07-07T20:00:00"/>
    <d v="2017-07-10T13:00:00"/>
    <s v="WO10749848 Act. de Firmware . Ver.  3.1.5.8711957 a la version 3.1.8.9340299 en el Storage EMC VNXe3200"/>
    <s v="Successful"/>
    <s v="On Time"/>
    <s v="No"/>
    <s v="Minor"/>
    <s v="Successful"/>
    <s v="On Time"/>
    <n v="1"/>
    <n v="1"/>
    <n v="0"/>
    <x v="6"/>
    <n v="0"/>
    <s v="Normal"/>
    <n v="0"/>
    <n v="0"/>
    <n v="0"/>
    <n v="0"/>
    <n v="1"/>
    <n v="0"/>
    <s v="Fernando"/>
    <s v="-"/>
    <s v="Backups -Storage"/>
    <s v="ITO"/>
    <s v="No"/>
    <s v="No"/>
    <s v="No"/>
    <s v="Si"/>
    <s v="No"/>
  </r>
  <r>
    <x v="13"/>
    <x v="0"/>
    <x v="0"/>
    <s v="normal"/>
    <s v="CRQ232246"/>
    <s v="Css-Mex.GpoModelo-Admon-Unix"/>
    <s v="GUERRERO GONZALEZ OCTAVIO"/>
    <d v="2017-07-08T10:00:00"/>
    <d v="2017-07-10T18:00:00"/>
    <s v="WO10781408 Renovar certificado para servicio PRO FTPD en ECC PRE-PRD QA y DEV"/>
    <s v="Successful"/>
    <s v="On Time"/>
    <s v="No"/>
    <s v="Minor"/>
    <s v="Successful"/>
    <s v="On Time"/>
    <n v="1"/>
    <n v="1"/>
    <n v="0"/>
    <x v="6"/>
    <n v="0"/>
    <s v="Normal"/>
    <n v="0"/>
    <n v="0"/>
    <n v="0"/>
    <n v="0"/>
    <n v="1"/>
    <n v="0"/>
    <s v="Fernando"/>
    <s v="-"/>
    <s v="Unix"/>
    <s v="ITO"/>
    <s v="No"/>
    <s v="No"/>
    <s v="No"/>
    <s v="Si"/>
    <s v="No"/>
  </r>
  <r>
    <x v="13"/>
    <x v="1"/>
    <x v="0"/>
    <s v="normal"/>
    <s v="CRQ232236"/>
    <s v="Tss-Mx.GpoModelo-Lan"/>
    <s v="JIMENEZ HERRADA CARLOS "/>
    <d v="2017-07-05T12:00:00"/>
    <d v="2017-07-12T22:00:00"/>
    <s v="WO10779960 Pruebas de Actualización del Solarwinds."/>
    <s v="Successful"/>
    <s v="On Time"/>
    <s v="No"/>
    <s v="Minor"/>
    <s v="Successful"/>
    <s v="On Time"/>
    <n v="1"/>
    <n v="1"/>
    <n v="0"/>
    <x v="6"/>
    <n v="0"/>
    <s v="Normal"/>
    <n v="0"/>
    <n v="0"/>
    <n v="0"/>
    <n v="0"/>
    <n v="1"/>
    <n v="0"/>
    <s v="Fernando"/>
    <s v="-"/>
    <s v="LAN"/>
    <s v="TSS"/>
    <s v="No"/>
    <s v="No"/>
    <s v="No"/>
    <s v="Si"/>
    <s v="No"/>
  </r>
  <r>
    <x v="0"/>
    <x v="0"/>
    <x v="0"/>
    <s v="normal"/>
    <s v="C001157772"/>
    <s v="C.AMER.MX.DPO-LNX"/>
    <s v="Rodriguez Lopez Roman"/>
    <d v="2017-07-07T16:00:00"/>
    <d v="2017-07-07T19:30:00"/>
    <s v="AMER | HSAI | Operative System package upgrade | [saiqroauv16: DEV ]"/>
    <s v="Successful"/>
    <s v="On Time"/>
    <s v="No"/>
    <s v="Minor"/>
    <s v="Successful"/>
    <s v="On Time"/>
    <n v="1"/>
    <n v="1"/>
    <n v="0"/>
    <x v="6"/>
    <n v="0"/>
    <s v="Normal"/>
    <n v="0"/>
    <n v="0"/>
    <n v="0"/>
    <n v="0"/>
    <n v="1"/>
    <n v="0"/>
    <s v="Ariadna"/>
    <s v="C000972225"/>
    <s v="DPO Linux"/>
    <s v="ITO"/>
    <s v="No"/>
    <s v="No"/>
    <s v="No"/>
    <s v="Si"/>
    <s v="No"/>
  </r>
  <r>
    <x v="17"/>
    <x v="0"/>
    <x v="1"/>
    <s v="normal"/>
    <s v="C001163585"/>
    <s v="C.SAP.MX.AA.SAP-BASIS"/>
    <s v="Aguilar Galindo Hector"/>
    <d v="2017-07-07T15:00:00"/>
    <d v="2017-07-07T17:00:00"/>
    <s v="MEXICHEM / DEV-PRD / SOD SOLMAN / ST-PI STA-PI / ITO.CAB pre-approved"/>
    <s v="Successful"/>
    <s v="On Time"/>
    <s v="No"/>
    <s v="Standard"/>
    <s v="Successful"/>
    <s v="On Time"/>
    <n v="1"/>
    <n v="1"/>
    <n v="0"/>
    <x v="6"/>
    <n v="0"/>
    <s v="Normal"/>
    <n v="0"/>
    <n v="0"/>
    <n v="0"/>
    <n v="0"/>
    <n v="1"/>
    <n v="0"/>
    <s v="Maria del Carmen"/>
    <s v="CMOD318037"/>
    <s v="Basis"/>
    <s v="BASIS"/>
    <s v="No"/>
    <s v="No"/>
    <s v="No"/>
    <s v="Si"/>
    <s v="No"/>
  </r>
  <r>
    <x v="17"/>
    <x v="0"/>
    <x v="1"/>
    <s v="normal"/>
    <s v="C001154912"/>
    <s v="C.SAP.MX.AA.SAP-BASIS"/>
    <s v="Diego Vega Pedro"/>
    <d v="2017-07-09T07:00:00"/>
    <d v="2017-07-09T09:00:00"/>
    <s v="[MEXICHEM] / [ SAP - BASIS ] / [ PRODUCTION ] / [ CRP ] / [ TSMX ] - SAP Parameter Change_Offline /CCAB; ITO.CAB pre-approved [4EP]"/>
    <s v="Successful"/>
    <s v="On Time"/>
    <s v="No"/>
    <s v="Standard"/>
    <s v="Successful"/>
    <s v="On Time"/>
    <n v="1"/>
    <n v="1"/>
    <n v="0"/>
    <x v="6"/>
    <n v="0"/>
    <s v="Normal"/>
    <n v="0"/>
    <n v="0"/>
    <n v="0"/>
    <n v="0"/>
    <n v="1"/>
    <n v="0"/>
    <s v="Maria del Carmen"/>
    <s v="CMOD317344"/>
    <s v="Basis"/>
    <s v="BASIS"/>
    <s v="No"/>
    <s v="No"/>
    <s v="No"/>
    <s v="Si"/>
    <s v="No"/>
  </r>
  <r>
    <x v="17"/>
    <x v="0"/>
    <x v="1"/>
    <s v="normal"/>
    <s v="C001156111"/>
    <s v="C.SAP.MX.AA.SAP-BASIS"/>
    <s v="Diego Vega Pedro"/>
    <d v="2017-07-09T07:00:00"/>
    <d v="2017-07-09T09:00:00"/>
    <s v="[MEXICHEM] / [ SAP - BASIS ] / [ PRODUCTION ] / [ P04 ] / [ TSMX ] - SAP Parameter Change_Offline /CCAB; ITO.CAB pre-approved [4EP]"/>
    <s v="Successful"/>
    <s v="On Time"/>
    <s v="No"/>
    <s v="Standard"/>
    <s v="Successful"/>
    <s v="On Time"/>
    <n v="1"/>
    <n v="1"/>
    <n v="0"/>
    <x v="6"/>
    <n v="0"/>
    <s v="Normal"/>
    <n v="0"/>
    <n v="0"/>
    <n v="0"/>
    <n v="0"/>
    <n v="1"/>
    <n v="0"/>
    <s v="Maria del Carmen"/>
    <s v="CMOD317344"/>
    <s v="Basis"/>
    <s v="BASIS"/>
    <s v="No"/>
    <s v="No"/>
    <s v="No"/>
    <s v="Si"/>
    <s v="No"/>
  </r>
  <r>
    <x v="3"/>
    <x v="0"/>
    <x v="0"/>
    <s v="normal"/>
    <s v="C001159042"/>
    <s v="C.SAP.MX.AA.GDH.MX-BASIS"/>
    <s v="Escalante Gonzalez Carlos"/>
    <d v="2017-07-07T09:00:00"/>
    <d v="2017-07-07T21:00:00"/>
    <s v="TAURUS / SAP-TSMX/ Quality / Q00 - Diagnostic Agent Installation"/>
    <s v="Successful"/>
    <s v="On Time"/>
    <s v="No"/>
    <s v="Minor"/>
    <s v="Successful"/>
    <s v="On Time"/>
    <n v="1"/>
    <n v="1"/>
    <n v="0"/>
    <x v="6"/>
    <n v="0"/>
    <s v="Normal"/>
    <n v="0"/>
    <n v="0"/>
    <n v="0"/>
    <n v="0"/>
    <n v="1"/>
    <n v="0"/>
    <s v="Karina"/>
    <s v="-"/>
    <s v="Basis"/>
    <s v="BASIS"/>
    <s v="No"/>
    <s v="No"/>
    <s v="No"/>
    <s v="Si"/>
    <s v="No"/>
  </r>
  <r>
    <x v="3"/>
    <x v="0"/>
    <x v="0"/>
    <s v="normal"/>
    <s v="C001159043"/>
    <s v="C.SAP.MX.AA.GDH.MX-BASIS"/>
    <s v="Escalante Gonzalez Carlos"/>
    <d v="2017-07-08T09:00:00"/>
    <d v="2017-07-08T21:00:00"/>
    <s v="TAURUS / SAP-TSMX/ Production / P00 - Diagnostic Agent Installation"/>
    <s v="Successful"/>
    <s v="On Time"/>
    <s v="No"/>
    <s v="Minor"/>
    <s v="Successful"/>
    <s v="On Time"/>
    <n v="1"/>
    <n v="1"/>
    <n v="0"/>
    <x v="6"/>
    <n v="0"/>
    <s v="Normal"/>
    <n v="0"/>
    <n v="0"/>
    <n v="0"/>
    <n v="0"/>
    <n v="1"/>
    <n v="0"/>
    <s v="Karina"/>
    <s v="-"/>
    <s v="Basis"/>
    <s v="BASIS"/>
    <s v="No"/>
    <s v="No"/>
    <s v="No"/>
    <s v="Si"/>
    <s v="No"/>
  </r>
  <r>
    <x v="5"/>
    <x v="0"/>
    <x v="0"/>
    <s v="normal"/>
    <s v="C001157684"/>
    <s v="C.AMER.MX.LBU.WINTEL"/>
    <s v="Ramos Cerecedo Juana  "/>
    <d v="2017-07-05T16:00:00"/>
    <d v="2017-07-09T09:00:00"/>
    <s v="AMER | TSMX_PQIT | Installation of Security Updates on PRD servers."/>
    <s v="Successful"/>
    <s v="On Time"/>
    <s v="No"/>
    <s v="Minor"/>
    <s v="Successful"/>
    <s v="On Time"/>
    <n v="1"/>
    <n v="1"/>
    <n v="0"/>
    <x v="6"/>
    <n v="0"/>
    <s v="Normal"/>
    <n v="0"/>
    <n v="0"/>
    <n v="0"/>
    <n v="0"/>
    <n v="1"/>
    <n v="0"/>
    <s v="Karina"/>
    <s v="C000424621"/>
    <s v="DPO Windows"/>
    <s v="ITO"/>
    <s v="No"/>
    <s v="No"/>
    <s v="No"/>
    <s v="Si"/>
    <s v="No"/>
  </r>
  <r>
    <x v="5"/>
    <x v="0"/>
    <x v="0"/>
    <s v="normal"/>
    <s v="C001159167"/>
    <s v="C.AMER.MX.SBO.BK.ST"/>
    <s v="George Davila Jesus Jacob "/>
    <d v="2017-07-08T10:00:00"/>
    <d v="2017-07-08T19:00:00"/>
    <s v="Mexico / CSS / DPS / Internal T-Systems / VSP and HUS150 Firmware Upgrade"/>
    <s v="Successful"/>
    <s v="On Time"/>
    <s v="No"/>
    <s v="Minor"/>
    <s v="Successful"/>
    <s v="On Time"/>
    <n v="1"/>
    <n v="1"/>
    <n v="0"/>
    <x v="6"/>
    <n v="0"/>
    <s v="Normal"/>
    <n v="0"/>
    <n v="0"/>
    <n v="0"/>
    <n v="0"/>
    <n v="1"/>
    <n v="0"/>
    <s v="Karina"/>
    <s v="C000399471"/>
    <s v="Backups -Storage"/>
    <s v="ITO"/>
    <s v="No"/>
    <s v="No"/>
    <s v="No"/>
    <s v="Si"/>
    <s v="No"/>
  </r>
  <r>
    <x v="5"/>
    <x v="0"/>
    <x v="0"/>
    <s v="normal"/>
    <s v="C001159183"/>
    <s v="C.AMER.MX.PCI"/>
    <s v="De La Pena Olea Rafael"/>
    <d v="2017-07-08T09:00:00"/>
    <d v="2017-07-09T16:30:00"/>
    <s v="TSMX | PQIT | PCI | Hardware installation  (Racking and Power) for new DELL 730 servers to LDR Data Center Rack 3304"/>
    <s v="Successful"/>
    <s v="On Time"/>
    <s v="No"/>
    <s v="Minor"/>
    <s v="Successful"/>
    <s v="On Time"/>
    <n v="1"/>
    <n v="1"/>
    <n v="0"/>
    <x v="6"/>
    <n v="0"/>
    <s v="Normal"/>
    <n v="0"/>
    <n v="0"/>
    <n v="0"/>
    <n v="0"/>
    <n v="1"/>
    <n v="0"/>
    <s v="Karina"/>
    <s v="-"/>
    <s v="PCI Infraestructura"/>
    <s v="ITO"/>
    <s v="No"/>
    <s v="No"/>
    <s v="No"/>
    <s v="Si"/>
    <s v="No"/>
  </r>
  <r>
    <x v="1"/>
    <x v="0"/>
    <x v="1"/>
    <s v="normal"/>
    <s v="C001159215"/>
    <s v="C.AMER.MX.MSG.VITRO"/>
    <s v="Ceballos Huerta Emanuel Santiago"/>
    <d v="2017-07-07T23:00:00"/>
    <d v="2017-07-08T07:00:00"/>
    <s v="AMER | VITRO | Restart Lync servers vtolync03, vtolync02 and vtolync01"/>
    <s v="Successful"/>
    <s v="On Time"/>
    <s v="No"/>
    <s v="Standard"/>
    <s v="Successful"/>
    <s v="On Time"/>
    <n v="1"/>
    <n v="1"/>
    <n v="0"/>
    <x v="6"/>
    <n v="0"/>
    <s v="Normal"/>
    <n v="0"/>
    <n v="0"/>
    <n v="0"/>
    <n v="0"/>
    <n v="1"/>
    <n v="0"/>
    <s v="Maria del Carmen"/>
    <s v="C000763299"/>
    <s v="Exchange"/>
    <s v="ITO"/>
    <s v="No"/>
    <s v="No"/>
    <s v="No"/>
    <s v="Si"/>
    <s v="No"/>
  </r>
  <r>
    <x v="1"/>
    <x v="1"/>
    <x v="1"/>
    <s v="normal"/>
    <s v="C001159179"/>
    <s v="TS.CP.MX.SIC.LAN.VITRO"/>
    <s v="Valdez Zamora Gerardo Ivan"/>
    <d v="2017-07-07T23:00:00"/>
    <d v="2017-07-08T04:00:00"/>
    <s v="Vitro | Modificacion de Access Control List para sitio FAMA Monterrey Vitro | Preaprobado"/>
    <s v="Successful"/>
    <s v="On Time"/>
    <s v="No"/>
    <s v="Standard"/>
    <s v="Successful"/>
    <s v="On Time"/>
    <n v="1"/>
    <n v="1"/>
    <n v="0"/>
    <x v="6"/>
    <n v="0"/>
    <s v="Normal"/>
    <n v="0"/>
    <n v="0"/>
    <n v="0"/>
    <n v="0"/>
    <n v="1"/>
    <n v="0"/>
    <s v="Maria del Carmen"/>
    <s v="C000182719"/>
    <s v="LAN"/>
    <s v="TSS"/>
    <s v="No"/>
    <s v="No"/>
    <s v="No"/>
    <s v="Si"/>
    <s v="No"/>
  </r>
  <r>
    <x v="1"/>
    <x v="1"/>
    <x v="1"/>
    <s v="normal"/>
    <s v="C001160483"/>
    <s v="TS.CP.MX.SIC.WAN.VITRO"/>
    <s v="Valdez Zamora Gerardo Ivan"/>
    <d v="2017-07-08T22:00:00"/>
    <d v="2017-07-09T02:30:00"/>
    <s v="Vitro | TSS - Pruebas de redundancia por parte de Alestra en -Internet Lazaro Cardenas- Acompañamiento de T-Systems (Preautorizado)"/>
    <s v="Successful"/>
    <s v="On Time"/>
    <s v="No"/>
    <s v="Standard"/>
    <s v="Successful"/>
    <s v="On Time"/>
    <n v="1"/>
    <n v="1"/>
    <n v="0"/>
    <x v="6"/>
    <n v="0"/>
    <s v="Normal"/>
    <n v="0"/>
    <n v="0"/>
    <n v="0"/>
    <n v="0"/>
    <n v="1"/>
    <n v="0"/>
    <s v="Maria del Carmen"/>
    <s v="C000804922"/>
    <s v="WAN"/>
    <s v="TSS"/>
    <s v="No"/>
    <s v="No"/>
    <s v="No"/>
    <s v="Si"/>
    <s v="No"/>
  </r>
  <r>
    <x v="8"/>
    <x v="0"/>
    <x v="0"/>
    <s v="normal"/>
    <s v="C40850531"/>
    <s v="PROYECT INFRAEST ITS Support OPS VWM CHGMGR"/>
    <s v="Zozoaga Trujillo Maria De La Concepcion Monica"/>
    <d v="2017-07-09T10:00:00"/>
    <d v="2017-07-10T10:00:00"/>
    <s v="Agregar VLAN 114 y 118 a servidor VWMXESXI08P"/>
    <s v="Successful"/>
    <s v="On Time"/>
    <s v="No"/>
    <s v="Minor"/>
    <s v="Successful"/>
    <s v="On Time"/>
    <n v="1"/>
    <n v="1"/>
    <n v="0"/>
    <x v="6"/>
    <n v="0"/>
    <s v="Normal"/>
    <n v="0"/>
    <n v="0"/>
    <n v="0"/>
    <n v="0"/>
    <n v="1"/>
    <n v="1"/>
    <s v="Alejandro"/>
    <s v="-"/>
    <s v="Proyectos"/>
    <s v="ITO"/>
    <s v="No"/>
    <s v="No"/>
    <s v="No"/>
    <s v="Si"/>
    <s v="Si"/>
  </r>
  <r>
    <x v="8"/>
    <x v="0"/>
    <x v="0"/>
    <s v="normal"/>
    <s v="C40851558"/>
    <s v="PROYECT INFRAEST ITS Support OPS VWM CHGMGR"/>
    <s v="Ruiz Cruz Yolanda Rosario"/>
    <d v="2017-07-08T20:00:00"/>
    <d v="2017-07-09T22:00:00"/>
    <s v="Proyecto de Migración ET2000 Argentina: Update de VMware Tools"/>
    <s v="Successful"/>
    <s v="On Time"/>
    <s v="No"/>
    <s v="Minor"/>
    <s v="Successful"/>
    <s v="On Time"/>
    <n v="1"/>
    <n v="1"/>
    <n v="0"/>
    <x v="6"/>
    <n v="0"/>
    <s v="Normal"/>
    <n v="0"/>
    <n v="0"/>
    <n v="0"/>
    <n v="0"/>
    <n v="1"/>
    <n v="0"/>
    <s v="Alejandro"/>
    <s v="-"/>
    <s v="Proyectos"/>
    <s v="ITO"/>
    <s v="No"/>
    <s v="No"/>
    <s v="No"/>
    <s v="Si"/>
    <s v="No"/>
  </r>
  <r>
    <x v="8"/>
    <x v="0"/>
    <x v="0"/>
    <s v="normal"/>
    <s v="C40851529"/>
    <s v="SERVERS UNIX ITS Support OPS VWM CHGMGR"/>
    <s v="Silva Romero Stephanie Viridiana"/>
    <d v="2017-07-08T22:30:00"/>
    <d v="2017-07-09T06:00:00"/>
    <s v="Change default Community Name SNMP - CERT Vulnerabilities"/>
    <s v="Successful"/>
    <s v="On Time"/>
    <s v="No"/>
    <s v="Minor"/>
    <s v="Successful"/>
    <s v="On Time"/>
    <n v="1"/>
    <n v="1"/>
    <n v="0"/>
    <x v="6"/>
    <n v="0"/>
    <s v="Normal"/>
    <n v="0"/>
    <n v="0"/>
    <n v="0"/>
    <n v="0"/>
    <n v="1"/>
    <n v="0"/>
    <s v="Alejandro"/>
    <s v="CT40010545"/>
    <s v="Unix"/>
    <s v="ITO"/>
    <s v="No"/>
    <s v="No"/>
    <s v="No"/>
    <s v="Si"/>
    <s v="No"/>
  </r>
  <r>
    <x v="8"/>
    <x v="0"/>
    <x v="0"/>
    <s v="normal"/>
    <s v="C40850864"/>
    <s v="SECURITY Support CTO VWM CHGMGR"/>
    <s v="Sierra Morales Armando Javier"/>
    <d v="2017-07-07T08:00:00"/>
    <d v="2017-07-08T08:00:00"/>
    <s v="Actualización de Fix de Seguridad en Qradar"/>
    <s v="Successful"/>
    <s v="On Time"/>
    <s v="No"/>
    <s v="Minor"/>
    <s v="Successful"/>
    <s v="On Time"/>
    <n v="1"/>
    <n v="1"/>
    <n v="0"/>
    <x v="6"/>
    <n v="0"/>
    <s v="Normal"/>
    <n v="0"/>
    <n v="0"/>
    <n v="0"/>
    <n v="0"/>
    <n v="1"/>
    <n v="0"/>
    <s v="Alejandro"/>
    <s v="CT40009662"/>
    <s v="Security"/>
    <s v="ITO"/>
    <s v="No"/>
    <s v="No"/>
    <s v="No"/>
    <s v="Si"/>
    <s v="No"/>
  </r>
  <r>
    <x v="8"/>
    <x v="0"/>
    <x v="0"/>
    <s v="normal"/>
    <s v="C40851512"/>
    <s v="System Management Administration IT Processes VWM CHGMGR"/>
    <s v="Najera Rodriguez Sergio"/>
    <d v="2017-07-09T12:00:00"/>
    <d v="2017-07-09T18:00:00"/>
    <s v="Decomiso de servidores en DC FINSA"/>
    <s v="Successful"/>
    <s v="On Time"/>
    <s v="No"/>
    <s v="Minor"/>
    <s v="Successful"/>
    <s v="On Time"/>
    <n v="1"/>
    <n v="1"/>
    <n v="0"/>
    <x v="6"/>
    <n v="0"/>
    <s v="Normal"/>
    <n v="0"/>
    <n v="0"/>
    <n v="0"/>
    <n v="0"/>
    <n v="1"/>
    <n v="0"/>
    <s v="Alejandro"/>
    <s v="-"/>
    <s v="System Management"/>
    <s v="ITO"/>
    <s v="No"/>
    <s v="No"/>
    <s v="No"/>
    <s v="Si"/>
    <s v="No"/>
  </r>
  <r>
    <x v="8"/>
    <x v="0"/>
    <x v="0"/>
    <s v="normal"/>
    <s v="C40850796"/>
    <s v="FIS HARDWARE Support OPS VWM CHGMGR"/>
    <s v="Gonzalez Huerta Norma Gabriela"/>
    <d v="2017-07-09T12:00:00"/>
    <d v="2017-07-09T18:00:00"/>
    <s v="Retiro de cableado sin servicios de red en Data Center Puebla I (FINSA)"/>
    <s v="Successful"/>
    <s v="On Time"/>
    <s v="No"/>
    <s v="Minor"/>
    <s v="Successful"/>
    <s v="On Time"/>
    <n v="1"/>
    <n v="1"/>
    <n v="0"/>
    <x v="6"/>
    <n v="0"/>
    <s v="Normal"/>
    <n v="0"/>
    <n v="0"/>
    <n v="0"/>
    <n v="0"/>
    <n v="1"/>
    <n v="0"/>
    <s v="Alejandro"/>
    <s v="CT40002183"/>
    <s v="Proyectos"/>
    <s v="ITO"/>
    <s v="No"/>
    <s v="No"/>
    <s v="No"/>
    <s v="Si"/>
    <s v="No"/>
  </r>
  <r>
    <x v="8"/>
    <x v="1"/>
    <x v="0"/>
    <s v="normal"/>
    <s v="C40850827"/>
    <s v="MIDDLEW MQSERIES ITS Support OPS VWM CHGMGR"/>
    <s v="RODRIGUEZ RIVERA JUAN JOSE"/>
    <d v="2017-07-09T10:00:00"/>
    <d v="2017-07-09T17:00:00"/>
    <s v="Configuración 4 APs FIS - N51"/>
    <s v="Successful"/>
    <s v="On Time"/>
    <s v="No"/>
    <s v="Minor"/>
    <s v="Successful"/>
    <s v="On Time"/>
    <n v="1"/>
    <n v="1"/>
    <n v="0"/>
    <x v="6"/>
    <n v="0"/>
    <s v="Normal"/>
    <n v="0"/>
    <n v="0"/>
    <n v="0"/>
    <n v="0"/>
    <n v="1"/>
    <n v="0"/>
    <s v="Alejandro"/>
    <s v="CT40009986"/>
    <s v="Middleware"/>
    <s v="TSS"/>
    <s v="No"/>
    <s v="No"/>
    <s v="No"/>
    <s v="Si"/>
    <s v="No"/>
  </r>
  <r>
    <x v="17"/>
    <x v="0"/>
    <x v="0"/>
    <s v="normal"/>
    <s v="C001118025"/>
    <s v="SE.AA.MX.PROJECTS"/>
    <s v="Roman Chavez Evelyn Lynda"/>
    <d v="2017-06-26T09:00:00"/>
    <d v="2017-07-07T23:00:00"/>
    <s v="Mexichem | D02| Migration Backup/Restore through Log shipping process"/>
    <s v="Successful"/>
    <s v="On Time"/>
    <s v="No"/>
    <s v="Minor"/>
    <s v="Successful"/>
    <s v="On Time"/>
    <n v="1"/>
    <n v="1"/>
    <n v="0"/>
    <x v="6"/>
    <n v="0"/>
    <s v="Normal"/>
    <n v="0"/>
    <n v="0"/>
    <n v="0"/>
    <n v="0"/>
    <n v="1"/>
    <n v="0"/>
    <s v="Maria del Carmen"/>
    <s v="C000104954"/>
    <s v="Proyectos"/>
    <s v="ITO"/>
    <s v="No"/>
    <s v="No"/>
    <s v="No"/>
    <s v="Si"/>
    <s v="No"/>
  </r>
  <r>
    <x v="5"/>
    <x v="0"/>
    <x v="1"/>
    <s v="normal"/>
    <s v="C001138939"/>
    <s v="C.AMER.MX.CCS.SWD"/>
    <s v="Cardoso Flores Abel  "/>
    <d v="2017-06-15T16:10:00"/>
    <d v="2017-07-07T17:00:00"/>
    <s v="Distribucion e instalacion de los parches de seguridad microsoft correspondientes al mes de Junio de 2017 para T-Systems"/>
    <s v="Successful"/>
    <s v="On Time"/>
    <s v="No"/>
    <s v="Standard"/>
    <s v="Successful"/>
    <s v="On Time"/>
    <n v="1"/>
    <n v="1"/>
    <n v="0"/>
    <x v="6"/>
    <n v="0"/>
    <s v="Normal"/>
    <n v="0"/>
    <n v="0"/>
    <n v="0"/>
    <n v="0"/>
    <n v="1"/>
    <n v="0"/>
    <s v="Karina"/>
    <s v="C000164781"/>
    <s v="Software Distribution"/>
    <s v="ITO"/>
    <s v="No"/>
    <s v="No"/>
    <s v="No"/>
    <s v="Si"/>
    <s v="No"/>
  </r>
  <r>
    <x v="5"/>
    <x v="0"/>
    <x v="1"/>
    <s v="normal"/>
    <s v="C001138941"/>
    <s v="C.AMER.MX.CCS.SWD"/>
    <s v="Cardoso Flores Abel  "/>
    <d v="2017-06-15T16:16:00"/>
    <d v="2017-07-07T17:00:00"/>
    <s v="Instalación de parches de Adoble Flash Player en equipos de T-Systems, Junio de 2017"/>
    <s v="Successful"/>
    <s v="On Time"/>
    <s v="No"/>
    <s v="Standard"/>
    <s v="Successful"/>
    <s v="On Time"/>
    <n v="1"/>
    <n v="1"/>
    <n v="0"/>
    <x v="6"/>
    <n v="0"/>
    <s v="Normal"/>
    <n v="0"/>
    <n v="0"/>
    <n v="0"/>
    <n v="0"/>
    <n v="1"/>
    <n v="0"/>
    <s v="Karina"/>
    <s v="C000174962"/>
    <s v="Software Distribution"/>
    <s v="ITO"/>
    <s v="No"/>
    <s v="No"/>
    <s v="No"/>
    <s v="Si"/>
    <s v="No"/>
  </r>
  <r>
    <x v="21"/>
    <x v="0"/>
    <x v="0"/>
    <s v="normal"/>
    <s v="C001144556"/>
    <s v="C.SAP.MX.AA.GDH.MX-BASIS"/>
    <s v="Gomez Hernandez Saday Rubi "/>
    <d v="2017-07-03T09:00:00"/>
    <d v="2017-07-07T23:59:00"/>
    <s v="[VOLARIS] / [ SAP TS-MX ] / [ SBX ] / [ VER] / [ MX ] - System Copy /CCAB; ITO.CAB pre-approved [4EP]"/>
    <s v="Successful"/>
    <s v="On Time"/>
    <s v="No"/>
    <s v="Minor"/>
    <s v="Successful"/>
    <s v="On Time"/>
    <n v="1"/>
    <n v="1"/>
    <n v="0"/>
    <x v="6"/>
    <n v="0"/>
    <s v="Normal"/>
    <n v="0"/>
    <n v="0"/>
    <n v="0"/>
    <n v="0"/>
    <n v="1"/>
    <n v="0"/>
    <s v="Karina"/>
    <s v="CMOD317687"/>
    <s v="Basis"/>
    <s v="BASIS"/>
    <s v="No"/>
    <s v="No"/>
    <s v="No"/>
    <s v="Si"/>
    <s v="No"/>
  </r>
  <r>
    <x v="36"/>
    <x v="0"/>
    <x v="0"/>
    <s v="normal"/>
    <s v="C001146168"/>
    <s v="C.SAP.MX.AA.GDH.MX-BASIS"/>
    <s v="Morales Herrera Benjamin  "/>
    <d v="2017-07-07T19:00:00"/>
    <d v="2017-07-08T00:00:00"/>
    <s v="COMPAS / SAP -TSMX EPC - Implementation of support packages for ABAP (SPAM/SAINT) / CCAB; ITO.CAB pre-approved [4EP]"/>
    <s v="Successful"/>
    <s v="On Time"/>
    <s v="No"/>
    <s v="Minor"/>
    <s v="Successful"/>
    <s v="On Time"/>
    <n v="1"/>
    <n v="1"/>
    <n v="0"/>
    <x v="6"/>
    <n v="0"/>
    <s v="Normal"/>
    <n v="0"/>
    <n v="0"/>
    <n v="0"/>
    <n v="0"/>
    <n v="1"/>
    <n v="0"/>
    <s v="Alejandro"/>
    <s v="CMOD318037"/>
    <s v="Basis"/>
    <s v="BASIS"/>
    <s v="No"/>
    <s v="No"/>
    <s v="No"/>
    <s v="Si"/>
    <s v="No"/>
  </r>
  <r>
    <x v="1"/>
    <x v="0"/>
    <x v="1"/>
    <s v="normal"/>
    <s v="C001153319"/>
    <s v="C.AMER.MX.SWD.VITRO"/>
    <s v="Duran Escobedo Isaac"/>
    <d v="2017-06-29T18:00:00"/>
    <d v="2017-07-07T23:00:00"/>
    <s v="AMER | VITRO | Distribution of CUT Tool on PC &amp; Laptops - Productive group | (Customer pre authorized)"/>
    <s v="Successful"/>
    <s v="On Time"/>
    <s v="No"/>
    <s v="Standard"/>
    <s v="Successful"/>
    <s v="On Time"/>
    <n v="1"/>
    <n v="1"/>
    <n v="0"/>
    <x v="6"/>
    <n v="0"/>
    <s v="Normal"/>
    <n v="0"/>
    <n v="0"/>
    <n v="0"/>
    <n v="0"/>
    <n v="1"/>
    <n v="0"/>
    <s v="Maria del Carmen"/>
    <s v="C000168258"/>
    <s v="Software Distribution"/>
    <s v="ITO"/>
    <s v="No"/>
    <s v="No"/>
    <s v="No"/>
    <s v="Si"/>
    <s v="No"/>
  </r>
  <r>
    <x v="36"/>
    <x v="0"/>
    <x v="0"/>
    <s v="normal"/>
    <s v="C001154910"/>
    <s v="C.SAP.MX.AA.GDH.MX-BASIS"/>
    <s v="Hernandez Cosme Pedro"/>
    <d v="2017-07-08T19:00:00"/>
    <d v="2017-07-09T00:00:00"/>
    <s v="COMPAS / SAP -TSMX / EQC - Implementation of support packages for ABAP (SPAM/SAINT) / CCAB; ITO.CAB pre-approved [4EP]"/>
    <s v="Successful"/>
    <s v="On Time"/>
    <s v="No"/>
    <s v="Minor"/>
    <s v="Successful"/>
    <s v="On Time"/>
    <n v="1"/>
    <n v="1"/>
    <n v="0"/>
    <x v="6"/>
    <n v="0"/>
    <s v="Normal"/>
    <n v="0"/>
    <n v="0"/>
    <n v="0"/>
    <n v="0"/>
    <n v="1"/>
    <n v="0"/>
    <s v="Alejandro"/>
    <s v="CMOD318037"/>
    <s v="Basis"/>
    <s v="BASIS"/>
    <s v="No"/>
    <s v="No"/>
    <s v="No"/>
    <s v="Si"/>
    <s v="No"/>
  </r>
  <r>
    <x v="11"/>
    <x v="0"/>
    <x v="1"/>
    <s v="normal"/>
    <s v="C001157783"/>
    <s v="C.SAP.MX.AA.GDH.MX-BASIS"/>
    <s v="Pacheco Ramirez Victor"/>
    <d v="2017-07-08T22:00:00"/>
    <d v="2017-07-09T00:00:00"/>
    <s v="GKUO / [ SAP TS-MX]/ PRO / PR9 / TSMX - SAP Parameter Change_Offline /CCAB; ITO.CAB pre-approved [4EP]"/>
    <s v="Successful"/>
    <s v="On Time"/>
    <s v="No"/>
    <s v="Standard"/>
    <s v="Successful"/>
    <s v="On Time"/>
    <n v="1"/>
    <n v="1"/>
    <n v="0"/>
    <x v="6"/>
    <n v="0"/>
    <s v="Normal"/>
    <n v="0"/>
    <n v="0"/>
    <n v="0"/>
    <n v="0"/>
    <n v="1"/>
    <n v="0"/>
    <s v="Ariadna"/>
    <s v="CMOD317344"/>
    <s v="Basis"/>
    <s v="BASIS"/>
    <s v="No"/>
    <s v="No"/>
    <s v="No"/>
    <s v="Si"/>
    <s v="No"/>
  </r>
  <r>
    <x v="11"/>
    <x v="0"/>
    <x v="1"/>
    <s v="normal"/>
    <s v="C001157786"/>
    <s v="C.SAP.MX.AA.GDH.MX-BASIS"/>
    <s v="Pacheco Ramirez Victor"/>
    <d v="2017-07-09T03:00:00"/>
    <d v="2017-07-09T05:00:00"/>
    <s v="GKUO / [ SAP TS-MX]/ PRO / PIP / TSMX - SAP Parameter Change_Offline /CCAB; ITO.CAB pre-approved [4EP]"/>
    <s v="Successful"/>
    <s v="On Time"/>
    <s v="No"/>
    <s v="Standard"/>
    <s v="Successful"/>
    <s v="On Time"/>
    <n v="1"/>
    <n v="1"/>
    <n v="0"/>
    <x v="6"/>
    <n v="0"/>
    <s v="Normal"/>
    <n v="0"/>
    <n v="0"/>
    <n v="0"/>
    <n v="0"/>
    <n v="1"/>
    <n v="0"/>
    <s v="Ariadna"/>
    <s v="CMOD317344"/>
    <s v="Basis"/>
    <s v="BASIS"/>
    <s v="No"/>
    <s v="No"/>
    <s v="No"/>
    <s v="Si"/>
    <s v="No"/>
  </r>
  <r>
    <x v="9"/>
    <x v="0"/>
    <x v="1"/>
    <s v="normal"/>
    <s v="C001157893"/>
    <s v="C.SAP.MX.AA.GDH.MX-BASIS"/>
    <s v="Miranda Lopez Jose de Jesus"/>
    <d v="2017-07-05T11:00:00"/>
    <d v="2017-07-09T23:00:00"/>
    <s v="[HABC] / [ SAP -SL ] / [ DEVELOPMENT ] / [ DES ] / [ TSMXSAP ] - ADD_ON ABAP_classic env. (SPAM/SAINT) /CCAB; ITO.CAB pre-approved [4EP]"/>
    <s v="Successful"/>
    <s v="On Time"/>
    <s v="No"/>
    <s v="Standard"/>
    <s v="Successful"/>
    <s v="On Time"/>
    <n v="1"/>
    <n v="1"/>
    <n v="0"/>
    <x v="6"/>
    <n v="0"/>
    <s v="Normal"/>
    <n v="0"/>
    <n v="0"/>
    <n v="0"/>
    <n v="0"/>
    <n v="1"/>
    <n v="0"/>
    <s v="Karina"/>
    <s v="CMOD318855"/>
    <s v="Basis"/>
    <s v="BASIS"/>
    <s v="No"/>
    <s v="No"/>
    <s v="No"/>
    <s v="Si"/>
    <s v="No"/>
  </r>
  <r>
    <x v="36"/>
    <x v="0"/>
    <x v="0"/>
    <s v="normal"/>
    <s v="C001159177"/>
    <s v="C.SAP.MX.AA.GDH.MX-BASIS"/>
    <s v="Pacheco Ramirez Victor"/>
    <d v="2017-07-08T19:00:00"/>
    <d v="2017-07-09T00:00:00"/>
    <s v="COMPAS / SAP -TSMX / EQC - Implementation of support packages for ABAP (SPAM/SAINT) / CCAB; ITO.CAB pre-approved [4EP]"/>
    <s v="Successful"/>
    <s v="On Time"/>
    <s v="No"/>
    <s v="Minor"/>
    <s v="Successful"/>
    <s v="On Time"/>
    <n v="1"/>
    <n v="1"/>
    <n v="0"/>
    <x v="6"/>
    <n v="0"/>
    <s v="Normal"/>
    <n v="0"/>
    <n v="0"/>
    <n v="0"/>
    <n v="0"/>
    <n v="1"/>
    <n v="0"/>
    <s v="Alejandro"/>
    <s v="CMOD318037"/>
    <s v="Basis"/>
    <s v="BASIS"/>
    <s v="No"/>
    <s v="No"/>
    <s v="No"/>
    <s v="Si"/>
    <s v="No"/>
  </r>
  <r>
    <x v="1"/>
    <x v="1"/>
    <x v="1"/>
    <s v="normal"/>
    <s v="C001161926"/>
    <s v="TS.CP.MX.SIC.WAN.VITRO"/>
    <s v="Alvarez Mendoza Fermin"/>
    <d v="2017-07-07T13:00:00"/>
    <d v="2017-07-07T17:00:00"/>
    <s v="VITRO | Baja de servicios CristaKar Tecamac y CristaKar Polanco"/>
    <s v="Successful"/>
    <s v="On Time"/>
    <s v="No"/>
    <s v="Standard"/>
    <s v="Successful"/>
    <s v="On Time"/>
    <n v="1"/>
    <n v="1"/>
    <n v="0"/>
    <x v="6"/>
    <n v="0"/>
    <s v="Normal"/>
    <n v="0"/>
    <n v="0"/>
    <n v="0"/>
    <n v="0"/>
    <n v="1"/>
    <n v="0"/>
    <s v="Maria del Carmen"/>
    <s v="C000184287"/>
    <s v="WAN"/>
    <s v="TSS"/>
    <s v="No"/>
    <s v="No"/>
    <s v="No"/>
    <s v="Si"/>
    <s v="No"/>
  </r>
  <r>
    <x v="10"/>
    <x v="0"/>
    <x v="1"/>
    <s v="normal"/>
    <s v="C001162249"/>
    <s v="C.SAP.MX.AA.GDH.MX-BASIS"/>
    <s v="Escalante Gonzalez Carlos"/>
    <d v="2017-07-07T19:00:00"/>
    <d v="2017-07-07T21:00:00"/>
    <s v="GRUPO Q / SAP -TSMX / DEVELOPMENT / POD / QRO. - SAP Parameter Change_Offline /CCAB; ITO.CAB pre-approved"/>
    <s v="Successful"/>
    <s v="On Time"/>
    <s v="No"/>
    <s v="Standard"/>
    <s v="Successful"/>
    <s v="On Time"/>
    <n v="1"/>
    <n v="1"/>
    <n v="0"/>
    <x v="6"/>
    <n v="0"/>
    <s v="Normal"/>
    <n v="0"/>
    <n v="0"/>
    <n v="0"/>
    <n v="0"/>
    <n v="1"/>
    <n v="0"/>
    <s v="Karina"/>
    <s v="CMOD317344"/>
    <s v="Basis"/>
    <s v="BASIS"/>
    <s v="No"/>
    <s v="No"/>
    <s v="No"/>
    <s v="Si"/>
    <s v="No"/>
  </r>
  <r>
    <x v="10"/>
    <x v="0"/>
    <x v="1"/>
    <s v="normal"/>
    <s v="C001162259"/>
    <s v="C.SAP.MX.AA.GDH.MX-BASIS"/>
    <s v="Escalante Gonzalez Carlos"/>
    <d v="2017-07-09T19:00:00"/>
    <d v="2017-07-09T21:00:00"/>
    <s v="GRUPO Q / SAP -TSMX / PRODUCTION / POP / QRO. - SAP Parameter Change_Offline /CCAB; ITO.CAB pre-approved"/>
    <s v="Successful"/>
    <s v="On Time"/>
    <s v="No"/>
    <s v="Standard"/>
    <s v="Successful"/>
    <s v="On Time"/>
    <n v="1"/>
    <n v="1"/>
    <n v="0"/>
    <x v="6"/>
    <n v="0"/>
    <s v="Normal"/>
    <n v="0"/>
    <n v="0"/>
    <n v="0"/>
    <n v="0"/>
    <n v="1"/>
    <n v="0"/>
    <s v="Karina"/>
    <s v="CMOD317344"/>
    <s v="Basis"/>
    <s v="BASIS"/>
    <s v="No"/>
    <s v="No"/>
    <s v="No"/>
    <s v="Si"/>
    <s v="No"/>
  </r>
  <r>
    <x v="1"/>
    <x v="1"/>
    <x v="1"/>
    <s v="normal"/>
    <s v="C001163559"/>
    <s v="TS.CP.MX.SIC.WAN.VITRO"/>
    <s v="Garcia Guajardo Jesus  "/>
    <d v="2017-07-07T17:00:00"/>
    <d v="2017-07-07T22:00:00"/>
    <s v="Vitro | TSS - Alta de Permisos &lt;Regla VitroAG a Vitro&gt; en Firewall &lt;FW-VTO-INT_1&gt; Site &lt;Houston&gt;| Pre autorizado"/>
    <s v="Successful"/>
    <s v="On Time"/>
    <s v="No"/>
    <s v="Standard"/>
    <s v="Successful"/>
    <s v="On Time"/>
    <n v="1"/>
    <n v="1"/>
    <n v="0"/>
    <x v="6"/>
    <n v="0"/>
    <s v="Normal"/>
    <n v="0"/>
    <n v="0"/>
    <n v="0"/>
    <n v="0"/>
    <n v="1"/>
    <n v="0"/>
    <s v="Maria del Carmen"/>
    <s v="C000473050"/>
    <s v="WAN"/>
    <s v="TSS"/>
    <s v="No"/>
    <s v="No"/>
    <s v="No"/>
    <s v="Si"/>
    <s v="No"/>
  </r>
  <r>
    <x v="1"/>
    <x v="1"/>
    <x v="1"/>
    <s v="normal"/>
    <s v="C001163652"/>
    <s v="TS.CP.MX.SIC.LAN.VITRO"/>
    <s v="Huerta Barrera David  "/>
    <d v="2017-07-08T09:00:00"/>
    <d v="2017-07-08T10:00:00"/>
    <s v="VITRO | Libranza Alimentación de nuevo centro de carga en Localidad Ofc. Lázaro Cárdenas/Pre aprobado"/>
    <s v="Successful"/>
    <s v="On Time"/>
    <s v="No"/>
    <s v="Standard"/>
    <s v="Successful"/>
    <s v="On Time"/>
    <n v="1"/>
    <n v="1"/>
    <n v="0"/>
    <x v="6"/>
    <n v="0"/>
    <s v="Normal"/>
    <n v="0"/>
    <n v="0"/>
    <n v="0"/>
    <n v="0"/>
    <n v="1"/>
    <n v="0"/>
    <s v="Maria del Carmen"/>
    <s v="C000179636"/>
    <s v="LAN"/>
    <s v="TSS"/>
    <s v="No"/>
    <s v="No"/>
    <s v="No"/>
    <s v="Si"/>
    <s v="No"/>
  </r>
  <r>
    <x v="5"/>
    <x v="1"/>
    <x v="0"/>
    <s v="normal"/>
    <s v="C001163736"/>
    <s v="TS.GS.MX.SIC.VOICE"/>
    <s v="Zamora Zempoalteca Joaquin"/>
    <d v="2017-07-09T10:00:00"/>
    <d v="2017-07-09T22:00:00"/>
    <s v="SLT | TSMX_PQIT | TSS | VOICE | Pruebas de Enlace E1 Telmex"/>
    <s v="Successful"/>
    <s v="On Time"/>
    <s v="No"/>
    <s v="Minor"/>
    <s v="Successful"/>
    <s v="On Time"/>
    <n v="1"/>
    <n v="1"/>
    <n v="0"/>
    <x v="6"/>
    <n v="1"/>
    <s v="SLT"/>
    <n v="0"/>
    <n v="0"/>
    <n v="0"/>
    <n v="0"/>
    <n v="1"/>
    <n v="0"/>
    <s v="Karina"/>
    <s v="-"/>
    <s v="Voice"/>
    <s v="TSS"/>
    <s v="No"/>
    <s v="No"/>
    <s v="No"/>
    <s v="Si"/>
    <s v="No"/>
  </r>
  <r>
    <x v="8"/>
    <x v="0"/>
    <x v="1"/>
    <s v="normal"/>
    <s v="C40851492"/>
    <s v="FACILITIES ITS Support OPS VWM CHGMGR"/>
    <s v="Alvarado Pacheco Milthon Christian"/>
    <d v="2017-07-07T09:00:00"/>
    <d v="2017-07-08T09:00:00"/>
    <s v="Electrical maintenance to MX_1004 air conditioning precision equipment of Data Center Finsa"/>
    <s v="Successful"/>
    <s v="On Time"/>
    <s v="No"/>
    <s v="Standard"/>
    <s v="Successful"/>
    <s v="On Time"/>
    <n v="1"/>
    <n v="1"/>
    <n v="0"/>
    <x v="6"/>
    <n v="0"/>
    <s v="Normal"/>
    <n v="0"/>
    <n v="0"/>
    <n v="0"/>
    <n v="0"/>
    <n v="1"/>
    <n v="0"/>
    <s v="Alejandro"/>
    <s v="CT40002869"/>
    <s v="DCI"/>
    <s v="ITO"/>
    <s v="No"/>
    <s v="No"/>
    <s v="No"/>
    <s v="Si"/>
    <s v="No"/>
  </r>
  <r>
    <x v="8"/>
    <x v="0"/>
    <x v="1"/>
    <s v="normal"/>
    <s v="C40852477"/>
    <s v="OPM ITS Support OPS VWM CHGMGR"/>
    <s v="Vargas Aguilar Jorge"/>
    <d v="2017-07-08T08:00:00"/>
    <d v="2017-07-08T14:00:00"/>
    <s v="Mantenimiento Preventivo IDF6001 PLANTA BAJA FIS"/>
    <s v="Successful"/>
    <s v="On Time"/>
    <s v="No"/>
    <s v="Standard"/>
    <s v="Successful"/>
    <s v="On Time"/>
    <n v="1"/>
    <n v="1"/>
    <n v="0"/>
    <x v="6"/>
    <n v="0"/>
    <s v="Normal"/>
    <n v="0"/>
    <n v="0"/>
    <n v="0"/>
    <n v="0"/>
    <n v="1"/>
    <n v="0"/>
    <s v="Alejandro"/>
    <s v="CT40001634"/>
    <s v="OPM"/>
    <s v="ITO"/>
    <s v="No"/>
    <s v="No"/>
    <s v="No"/>
    <s v="Si"/>
    <s v="No"/>
  </r>
  <r>
    <x v="4"/>
    <x v="1"/>
    <x v="0"/>
    <s v="normal"/>
    <s v="MEX-9233"/>
    <s v="DSI TSS TS MX"/>
    <s v="Garcia Toral Brenda Valeria"/>
    <d v="2017-07-06T10:00:00"/>
    <d v="2017-07-06T12:00:00"/>
    <s v="SLT | Setup Redundant Connection to Softbank and AT&amp;T SMSC"/>
    <s v="Successful"/>
    <s v="On Time"/>
    <s v="No"/>
    <s v="Minor"/>
    <s v="Successful"/>
    <s v="On Time"/>
    <n v="1"/>
    <n v="1"/>
    <n v="0"/>
    <x v="6"/>
    <n v="1"/>
    <s v="SLT"/>
    <n v="0"/>
    <n v="0"/>
    <n v="0"/>
    <n v="0"/>
    <n v="1"/>
    <n v="0"/>
    <s v="Maria del Carmen"/>
    <s v="-"/>
    <s v="WAN"/>
    <s v="TSS"/>
    <s v="No"/>
    <s v="No"/>
    <s v="No"/>
    <s v="Si"/>
    <s v="No"/>
  </r>
  <r>
    <x v="11"/>
    <x v="0"/>
    <x v="0"/>
    <s v="normal"/>
    <s v="C001097863"/>
    <s v="C.AMER.MX.OPM.CSS"/>
    <s v="Luna Perez Cinthya Rosalina"/>
    <d v="2017-05-10T15:00:00"/>
    <d v="2017-07-10T15:00:00"/>
    <s v="AMER | KUO | Customer Maintenance Window for server DEQROAPPVM03"/>
    <s v="Successful"/>
    <s v="On Time"/>
    <s v="No"/>
    <s v="Minor"/>
    <s v="Successful"/>
    <s v="On Time"/>
    <n v="1"/>
    <n v="1"/>
    <n v="0"/>
    <x v="6"/>
    <n v="0"/>
    <s v="Normal"/>
    <n v="0"/>
    <n v="0"/>
    <n v="0"/>
    <n v="0"/>
    <n v="1"/>
    <n v="0"/>
    <s v="Ariadna"/>
    <s v="-"/>
    <s v="OPM"/>
    <s v="ITO"/>
    <s v="No"/>
    <s v="No"/>
    <s v="No"/>
    <s v="Si"/>
    <s v="No"/>
  </r>
  <r>
    <x v="5"/>
    <x v="0"/>
    <x v="1"/>
    <s v="normal"/>
    <s v="C001127994"/>
    <s v="SE.AMER.MX.SDM.VITRO"/>
    <s v="Hernandez Gomez Hugo Raul"/>
    <d v="2017-06-20T08:00:00"/>
    <d v="2017-07-10T18:00:00"/>
    <s v="AMER | MULTIPLE | Administrative change | Creation and Release to Operation, MXVTC1COMER-EXT and MXVTC1-PP-COSMOS"/>
    <s v="Successful"/>
    <s v="On Time"/>
    <s v="No"/>
    <s v="Standard"/>
    <s v="Successful"/>
    <s v="On Time"/>
    <n v="1"/>
    <n v="1"/>
    <n v="0"/>
    <x v="6"/>
    <n v="0"/>
    <s v="Normal"/>
    <n v="0"/>
    <n v="0"/>
    <n v="0"/>
    <n v="0"/>
    <n v="1"/>
    <n v="0"/>
    <s v="Karina"/>
    <s v="C000913861"/>
    <s v="SDM"/>
    <s v="ITO"/>
    <s v="No"/>
    <s v="No"/>
    <s v="No"/>
    <s v="Si"/>
    <s v="No"/>
  </r>
  <r>
    <x v="5"/>
    <x v="1"/>
    <x v="0"/>
    <s v="normal"/>
    <s v="C001144547"/>
    <s v="TS.GS.MX.SIC.VOICE"/>
    <s v="Serrano  Rodriguez Victor"/>
    <d v="2017-07-09T12:00:00"/>
    <d v="2017-07-10T18:00:00"/>
    <s v="TSMX_PQIT | Retiro de equipo Telecom Voice | DC Puebla III | MX_ISDNLINK_PUE"/>
    <s v="Successful"/>
    <s v="On Time"/>
    <s v="No"/>
    <s v="Minor"/>
    <s v="Successful"/>
    <s v="On Time"/>
    <n v="1"/>
    <n v="1"/>
    <n v="0"/>
    <x v="6"/>
    <n v="0"/>
    <s v="Normal"/>
    <n v="0"/>
    <n v="0"/>
    <n v="0"/>
    <n v="0"/>
    <n v="1"/>
    <n v="0"/>
    <s v="Karina"/>
    <s v="-"/>
    <s v="Voice"/>
    <s v="TSS"/>
    <s v="No"/>
    <s v="No"/>
    <s v="No"/>
    <s v="Si"/>
    <s v="No"/>
  </r>
  <r>
    <x v="11"/>
    <x v="0"/>
    <x v="1"/>
    <s v="normal"/>
    <s v="C001157710"/>
    <s v="C.SAP.MX.AA.GDH.MX-BASIS"/>
    <s v="Acosta Medina Marco Antonio"/>
    <d v="2017-07-10T10:00:00"/>
    <d v="2017-07-10T23:00:00"/>
    <s v="[Grupo KUO] / [ SAP -MX ] / [ QA ] / [ GMQ ] - Implementation of support packages for ABAP (SPAM/SAINT) / CCAB; ITO.CAB pre-approved [4EP]"/>
    <s v="Successful"/>
    <s v="On Time"/>
    <s v="No"/>
    <s v="Standard"/>
    <s v="Successful"/>
    <s v="On Time"/>
    <n v="1"/>
    <n v="1"/>
    <n v="0"/>
    <x v="6"/>
    <n v="0"/>
    <s v="Normal"/>
    <n v="0"/>
    <n v="0"/>
    <n v="0"/>
    <n v="0"/>
    <n v="1"/>
    <n v="0"/>
    <s v="Ariadna"/>
    <s v="CMOD318037"/>
    <s v="Basis"/>
    <s v="BASIS"/>
    <s v="No"/>
    <s v="No"/>
    <s v="No"/>
    <s v="Si"/>
    <s v="No"/>
  </r>
  <r>
    <x v="11"/>
    <x v="0"/>
    <x v="1"/>
    <s v="normal"/>
    <s v="C001157762"/>
    <s v="C.SAP.MX.AA.GDH.MX-BASIS"/>
    <s v="Acosta Medina Marco Antonio"/>
    <d v="2017-07-10T10:00:00"/>
    <d v="2017-07-10T23:00:00"/>
    <s v="[Grupo KUO] / [ SAP -MX ] / [ QA ] / [ QAA ] - Implementation of support packages for ABAP (SPAM/SAINT) / CCAB; ITO.CAB pre-approved [4EP]"/>
    <s v="Successful"/>
    <s v="On Time"/>
    <s v="No"/>
    <s v="Standard"/>
    <s v="Successful"/>
    <s v="On Time"/>
    <n v="1"/>
    <n v="1"/>
    <n v="0"/>
    <x v="6"/>
    <n v="0"/>
    <s v="Normal"/>
    <n v="0"/>
    <n v="0"/>
    <n v="0"/>
    <n v="0"/>
    <n v="1"/>
    <n v="0"/>
    <s v="Ariadna"/>
    <s v="CMOD318037"/>
    <s v="Basis"/>
    <s v="BASIS"/>
    <s v="No"/>
    <s v="No"/>
    <s v="No"/>
    <s v="Si"/>
    <s v="No"/>
  </r>
  <r>
    <x v="10"/>
    <x v="0"/>
    <x v="1"/>
    <s v="normal"/>
    <s v="C001157797"/>
    <s v="C.SAP.MX.AA.GDH.MX-BASIS"/>
    <s v="Hernandez Cosme Pedro"/>
    <d v="2017-07-10T07:00:00"/>
    <d v="2017-07-10T11:00:00"/>
    <s v="Grupo Q / SAP -TSMX/ DEVELOPMENT / GED - KERNEL_Update / CCAB; ITO.CAB pre-approved [4EP]"/>
    <s v="Successful"/>
    <s v="On Time"/>
    <s v="No"/>
    <s v="Standard"/>
    <s v="Successful"/>
    <s v="On Time"/>
    <n v="1"/>
    <n v="1"/>
    <n v="0"/>
    <x v="6"/>
    <n v="0"/>
    <s v="Normal"/>
    <n v="0"/>
    <n v="0"/>
    <n v="0"/>
    <n v="0"/>
    <n v="1"/>
    <n v="0"/>
    <s v="Karina"/>
    <s v="CMOD317140"/>
    <s v="Basis"/>
    <s v="BASIS"/>
    <s v="No"/>
    <s v="No"/>
    <s v="No"/>
    <s v="Si"/>
    <s v="No"/>
  </r>
  <r>
    <x v="10"/>
    <x v="0"/>
    <x v="1"/>
    <s v="normal"/>
    <s v="C001157802"/>
    <s v="C.SAP.MX.AA.GDH.MX-BASIS"/>
    <s v="Hernandez Cosme Pedro"/>
    <d v="2017-07-11T07:00:00"/>
    <d v="2017-07-11T11:00:00"/>
    <s v="Grupo Q / SAP -TSMX/ DEVELOPMENT / CED - KERNEL_Update / CCAB; ITO.CAB pre-approved [4EP]"/>
    <s v="Successful"/>
    <s v="On Time"/>
    <s v="No"/>
    <s v="Standard"/>
    <s v="Successful"/>
    <s v="On Time"/>
    <n v="1"/>
    <n v="1"/>
    <n v="0"/>
    <x v="6"/>
    <n v="0"/>
    <s v="Normal"/>
    <n v="0"/>
    <n v="0"/>
    <n v="0"/>
    <n v="0"/>
    <n v="1"/>
    <n v="0"/>
    <s v="Karina"/>
    <s v="CMOD317140"/>
    <s v="Basis"/>
    <s v="BASIS"/>
    <s v="No"/>
    <s v="No"/>
    <s v="No"/>
    <s v="Si"/>
    <s v="No"/>
  </r>
  <r>
    <x v="1"/>
    <x v="0"/>
    <x v="0"/>
    <s v="normal"/>
    <s v="C001159249"/>
    <s v="C.AMER.MX.LBU.WINTEL"/>
    <s v="Sanchez Alvarez Carlos"/>
    <d v="2017-07-07T18:00:00"/>
    <d v="2017-07-10T18:00:00"/>
    <s v="AMER | VITRO | PTC WindChill upgrade XML to allow file-renaming and install new licences"/>
    <s v="Successful"/>
    <s v="On Time"/>
    <s v="No"/>
    <s v="Minor"/>
    <s v="Successful"/>
    <s v="On Time"/>
    <n v="1"/>
    <n v="1"/>
    <n v="0"/>
    <x v="6"/>
    <n v="0"/>
    <s v="Normal"/>
    <n v="0"/>
    <n v="0"/>
    <n v="0"/>
    <n v="0"/>
    <n v="1"/>
    <n v="0"/>
    <s v="Maria del Carmen"/>
    <s v="-"/>
    <s v="DPO Windows"/>
    <s v="ITO"/>
    <s v="No"/>
    <s v="No"/>
    <s v="No"/>
    <s v="Si"/>
    <s v="No"/>
  </r>
  <r>
    <x v="1"/>
    <x v="0"/>
    <x v="1"/>
    <s v="normal"/>
    <s v="C001160559"/>
    <s v="C.AMER.MX.VDI.VITRO"/>
    <s v="Trejo Camara Alonso Miguel"/>
    <d v="2017-07-07T21:00:00"/>
    <d v="2017-07-10T12:00:00"/>
    <s v="AMER | VITRO | Reboot Citrix servers MXVTC1CTX002 and MXVTC1CTX003"/>
    <s v="Successful"/>
    <s v="On Time"/>
    <s v="No"/>
    <s v="Standard"/>
    <s v="Successful"/>
    <s v="On Time"/>
    <n v="1"/>
    <n v="1"/>
    <n v="0"/>
    <x v="6"/>
    <n v="0"/>
    <s v="Normal"/>
    <n v="0"/>
    <n v="0"/>
    <n v="0"/>
    <n v="0"/>
    <n v="1"/>
    <n v="0"/>
    <s v="Maria del Carmen"/>
    <s v="C001007709"/>
    <s v="VDI"/>
    <s v="ITO"/>
    <s v="No"/>
    <s v="No"/>
    <s v="No"/>
    <s v="Si"/>
    <s v="No"/>
  </r>
  <r>
    <x v="17"/>
    <x v="0"/>
    <x v="1"/>
    <s v="normal"/>
    <s v="C001163593"/>
    <s v="C.SAP.MX.AA.SAP-BASIS"/>
    <s v="Aguilar Galindo Hector"/>
    <d v="2017-07-09T18:00:00"/>
    <d v="2017-07-10T17:00:00"/>
    <s v="MEXICHEM / DEV-PRD / SOL SOLMAN / ST-PI STA-PI / ITO.CAB pre-approved"/>
    <s v="Successful"/>
    <s v="On Time"/>
    <s v="No"/>
    <s v="Standard"/>
    <s v="Successful"/>
    <s v="On Time"/>
    <n v="1"/>
    <n v="1"/>
    <n v="0"/>
    <x v="6"/>
    <n v="0"/>
    <s v="Normal"/>
    <n v="0"/>
    <n v="0"/>
    <n v="0"/>
    <n v="0"/>
    <n v="1"/>
    <n v="0"/>
    <s v="Maria del Carmen"/>
    <s v="CMOD318037"/>
    <s v="Basis"/>
    <s v="BASIS"/>
    <s v="No"/>
    <s v="No"/>
    <s v="No"/>
    <s v="Si"/>
    <s v="No"/>
  </r>
  <r>
    <x v="17"/>
    <x v="0"/>
    <x v="1"/>
    <s v="normal"/>
    <s v="C001163599"/>
    <s v="C.SAP.MX.AA.SAP-BASIS"/>
    <s v="Aguilar Galindo Hector"/>
    <d v="2017-07-10T10:00:00"/>
    <d v="2017-07-10T17:00:00"/>
    <s v="MEXICHEM / SAP / DEV / SOD / SNOTE / ITO.CAB pre-approved"/>
    <s v="Successful"/>
    <s v="On Time"/>
    <s v="No"/>
    <s v="Standard"/>
    <s v="Successful"/>
    <s v="On Time"/>
    <n v="1"/>
    <n v="1"/>
    <n v="0"/>
    <x v="6"/>
    <n v="0"/>
    <s v="Normal"/>
    <n v="0"/>
    <n v="0"/>
    <n v="0"/>
    <n v="0"/>
    <n v="1"/>
    <n v="0"/>
    <s v="Maria del Carmen"/>
    <s v="CMOD317142"/>
    <s v="Basis"/>
    <s v="BASIS"/>
    <s v="No"/>
    <s v="No"/>
    <s v="No"/>
    <s v="Si"/>
    <s v="No"/>
  </r>
  <r>
    <x v="9"/>
    <x v="0"/>
    <x v="1"/>
    <s v="normal"/>
    <s v="C001163659"/>
    <s v="C.SAP.MX.AA.GDH.MX-BASIS"/>
    <s v="Miranda Lopez Jose de Jesus"/>
    <d v="2017-07-11T12:00:00"/>
    <d v="2017-07-11T14:00:00"/>
    <s v="HABC / SAP BASIS / DEVELOPMENT / PDC / SAP Parameter Change_Online | sapgui/user_scripting= from False to True / CCAB; ITO.CAB pre-approved [4EP]"/>
    <s v="Successful"/>
    <s v="On Time"/>
    <s v="No"/>
    <s v="Standard"/>
    <s v="Successful"/>
    <s v="On Time"/>
    <n v="1"/>
    <n v="1"/>
    <n v="0"/>
    <x v="6"/>
    <n v="0"/>
    <s v="Normal"/>
    <n v="0"/>
    <n v="0"/>
    <n v="0"/>
    <n v="0"/>
    <n v="1"/>
    <n v="0"/>
    <s v="Karina"/>
    <s v="CMOD317343"/>
    <s v="Basis"/>
    <s v="BASIS"/>
    <s v="No"/>
    <s v="No"/>
    <s v="No"/>
    <s v="Si"/>
    <s v="No"/>
  </r>
  <r>
    <x v="9"/>
    <x v="0"/>
    <x v="1"/>
    <s v="normal"/>
    <s v="C001163662"/>
    <s v="C.SAP.MX.AA.GDH.MX-BASIS"/>
    <s v="Miranda Lopez Jose de Jesus"/>
    <d v="2017-07-11T14:00:00"/>
    <d v="2017-07-11T16:00:00"/>
    <s v="HABC / SAP BASIS / DEVELOPMENT / CRD / SAP Parameter Change_Online | sapgui/user_scripting= from False to True / CCAB; ITO.CAB pre-approved [4EP]"/>
    <s v="Successful"/>
    <s v="On Time"/>
    <s v="No"/>
    <s v="Standard"/>
    <s v="Successful"/>
    <s v="On Time"/>
    <n v="1"/>
    <n v="1"/>
    <n v="0"/>
    <x v="6"/>
    <n v="0"/>
    <s v="Normal"/>
    <n v="0"/>
    <n v="0"/>
    <n v="0"/>
    <n v="0"/>
    <n v="1"/>
    <n v="0"/>
    <s v="Karina"/>
    <s v="CMOD317343"/>
    <s v="Basis"/>
    <s v="BASIS"/>
    <s v="No"/>
    <s v="No"/>
    <s v="No"/>
    <s v="Si"/>
    <s v="No"/>
  </r>
  <r>
    <x v="10"/>
    <x v="0"/>
    <x v="1"/>
    <s v="normal"/>
    <s v="C001165268"/>
    <s v="C.SAP.MX.AA.GDH.MX-BASIS"/>
    <s v="Escalante Gonzalez Carlos"/>
    <d v="2017-07-10T22:00:00"/>
    <d v="2017-07-11T00:00:00"/>
    <s v="GRUPO Q / SAP -TSMX / DEVELOPMENT / POD / QRO. - SAP Parameter Change_Offline /CCAB; ITO.CAB pre-approved"/>
    <s v="Successful"/>
    <s v="On Time"/>
    <s v="No"/>
    <s v="Standard"/>
    <s v="Successful"/>
    <s v="On Time"/>
    <n v="1"/>
    <n v="1"/>
    <n v="0"/>
    <x v="6"/>
    <n v="0"/>
    <s v="Normal"/>
    <n v="0"/>
    <n v="0"/>
    <n v="0"/>
    <n v="0"/>
    <n v="1"/>
    <n v="0"/>
    <s v="Karina"/>
    <s v="CMOD317344"/>
    <s v="Basis"/>
    <s v="BASIS"/>
    <s v="No"/>
    <s v="No"/>
    <s v="No"/>
    <s v="Si"/>
    <s v="No"/>
  </r>
  <r>
    <x v="10"/>
    <x v="0"/>
    <x v="1"/>
    <s v="normal"/>
    <s v="C001165269"/>
    <s v="C.SAP.MX.AA.GDH.MX-BASIS"/>
    <s v="Escalante Gonzalez Carlos"/>
    <d v="2017-07-10T23:00:00"/>
    <d v="2017-07-11T01:00:00"/>
    <s v="GRUPO Q / SAP -TSMX / PRODUCTION / POP / QRO. - SAP Parameter Change_Offline /CCAB; ITO.CAB pre-approved"/>
    <s v="Successful"/>
    <s v="On Time"/>
    <s v="No"/>
    <s v="Standard"/>
    <s v="Successful"/>
    <s v="On Time"/>
    <n v="1"/>
    <n v="1"/>
    <n v="0"/>
    <x v="6"/>
    <n v="0"/>
    <s v="Normal"/>
    <n v="0"/>
    <n v="0"/>
    <n v="0"/>
    <n v="0"/>
    <n v="1"/>
    <n v="0"/>
    <s v="Karina"/>
    <s v="CMOD317344"/>
    <s v="Basis"/>
    <s v="BASIS"/>
    <s v="No"/>
    <s v="No"/>
    <s v="No"/>
    <s v="Si"/>
    <s v="No"/>
  </r>
  <r>
    <x v="14"/>
    <x v="0"/>
    <x v="0"/>
    <s v="normal"/>
    <s v="C001165340"/>
    <s v="SE.AA.MX.SDM.LOCAL"/>
    <s v="Pedraza Hernandez Eduardo  "/>
    <d v="2017-07-10T18:00:00"/>
    <d v="2017-07-10T23:59:00"/>
    <s v="SLT | GDF SUEZ | AMER | Multiple | Healthy restart of server : VPUE-WEBSRV01, VPUE-INDEXSP, VPUE-ADMINSP &amp; VPUE-SPOINTPRD1"/>
    <s v="Successful"/>
    <s v="On Time"/>
    <s v="No"/>
    <s v="Minor"/>
    <s v="Successful"/>
    <s v="On Time"/>
    <n v="1"/>
    <n v="1"/>
    <n v="0"/>
    <x v="6"/>
    <n v="1"/>
    <s v="SLT"/>
    <n v="0"/>
    <n v="0"/>
    <n v="0"/>
    <n v="0"/>
    <n v="1"/>
    <n v="0"/>
    <s v="Karina"/>
    <s v="C000961078"/>
    <s v="SDM"/>
    <s v="ITO"/>
    <s v="No"/>
    <s v="No"/>
    <s v="No"/>
    <s v="Si"/>
    <s v="No"/>
  </r>
  <r>
    <x v="1"/>
    <x v="1"/>
    <x v="1"/>
    <s v="normal"/>
    <s v="C001165415"/>
    <s v="TS.CP.MX.SIC.WAN.VITRO"/>
    <s v="Garcia Guajardo Jesus  "/>
    <d v="2017-07-10T19:00:00"/>
    <d v="2017-07-10T21:00:00"/>
    <s v="Vitro | TSS - &lt;Alta/Baja/Modificación&gt; Script PAC Proxy File Nube Zscaler | Pre Autorizado"/>
    <s v="Successful"/>
    <s v="On Time"/>
    <s v="No"/>
    <s v="Standard"/>
    <s v="Successful"/>
    <s v="On Time"/>
    <n v="1"/>
    <n v="1"/>
    <n v="0"/>
    <x v="6"/>
    <n v="0"/>
    <s v="Normal"/>
    <n v="0"/>
    <n v="0"/>
    <n v="0"/>
    <n v="0"/>
    <n v="1"/>
    <n v="0"/>
    <s v="Maria del Carmen"/>
    <s v="C000191062"/>
    <s v="WAN"/>
    <s v="TSS"/>
    <s v="No"/>
    <s v="No"/>
    <s v="No"/>
    <s v="Si"/>
    <s v="No"/>
  </r>
  <r>
    <x v="14"/>
    <x v="0"/>
    <x v="1"/>
    <s v="normal"/>
    <s v="C001165427"/>
    <s v="C.SAP.MX.AA.GDH.MX-BASIS"/>
    <s v="Rodriguez Rabadan Maria de los Angeles"/>
    <d v="2017-07-10T20:00:00"/>
    <d v="2017-07-10T22:30:00"/>
    <s v="GDF | SAP | PRD | PR1 | TSMX - SAP Parameter Change_Offline_classic env. | CCAB; CSS.CAB pre-approved [4EP]"/>
    <s v="Successful"/>
    <s v="On Time"/>
    <s v="No"/>
    <s v="Standard"/>
    <s v="Successful"/>
    <s v="On Time"/>
    <n v="1"/>
    <n v="1"/>
    <n v="0"/>
    <x v="6"/>
    <n v="0"/>
    <s v="Normal"/>
    <n v="0"/>
    <n v="0"/>
    <n v="0"/>
    <n v="0"/>
    <n v="1"/>
    <n v="0"/>
    <s v="Karina"/>
    <s v="C001165426"/>
    <s v="Basis"/>
    <s v="BASIS"/>
    <s v="No"/>
    <s v="No"/>
    <s v="No"/>
    <s v="Si"/>
    <s v="No"/>
  </r>
  <r>
    <x v="1"/>
    <x v="0"/>
    <x v="1"/>
    <s v="normal"/>
    <s v="C001166533"/>
    <s v="C.SAP.MX.AA.SAP-BASIS"/>
    <s v="Hernandez Jacinto Marco Antonio"/>
    <d v="2017-07-11T09:30:00"/>
    <d v="2017-07-11T11:30:00"/>
    <s v="Cambio Preaprobado -VITRO |AH3HA169| SAP MQA | Outage=Yes | VITRO - Support to restart the SAP Portal Quality environment"/>
    <s v="Successful"/>
    <s v="On Time"/>
    <s v="No"/>
    <s v="Standard"/>
    <s v="Successful"/>
    <s v="On Time"/>
    <n v="1"/>
    <n v="1"/>
    <n v="0"/>
    <x v="6"/>
    <n v="0"/>
    <s v="Normal"/>
    <n v="0"/>
    <n v="0"/>
    <n v="0"/>
    <n v="0"/>
    <n v="1"/>
    <n v="0"/>
    <s v="Maria del Carmen"/>
    <s v="C000104039"/>
    <s v="Basis"/>
    <s v="BASIS"/>
    <s v="No"/>
    <s v="No"/>
    <s v="No"/>
    <s v="Si"/>
    <s v="No"/>
  </r>
  <r>
    <x v="11"/>
    <x v="0"/>
    <x v="1"/>
    <s v="normal"/>
    <s v="C001157777"/>
    <s v="C.SAP.MX.AA.GDH.MX-BASIS"/>
    <s v="Acosta Medina Marco Antonio"/>
    <d v="2017-07-11T10:00:00"/>
    <d v="2017-07-11T23:00:00"/>
    <s v="[Grupo KUO] / [ SAP -MX ] / [ QA ] / [ QA8 ] - Implementation of support packages for ABAP (SPAM/SAINT) / CCAB; ITO.CAB pre-approved [4EP]"/>
    <s v="Successful"/>
    <s v="On Time"/>
    <s v="No"/>
    <s v="Standard"/>
    <s v="Successful"/>
    <s v="On Time"/>
    <n v="1"/>
    <n v="1"/>
    <n v="0"/>
    <x v="6"/>
    <n v="0"/>
    <s v="Normal"/>
    <n v="0"/>
    <n v="0"/>
    <n v="0"/>
    <n v="0"/>
    <n v="1"/>
    <n v="0"/>
    <s v="Ariadna"/>
    <s v="CMOD318037"/>
    <s v="Basis"/>
    <s v="BASIS"/>
    <s v="No"/>
    <s v="No"/>
    <s v="No"/>
    <s v="Si"/>
    <s v="No"/>
  </r>
  <r>
    <x v="11"/>
    <x v="0"/>
    <x v="1"/>
    <s v="normal"/>
    <s v="C001157795"/>
    <s v="C.SAP.MX.AA.GDH.MX-BASIS"/>
    <s v="Acosta Medina Marco Antonio"/>
    <d v="2017-07-11T10:00:00"/>
    <d v="2017-07-11T23:00:00"/>
    <s v="[Grupo KUO] / [ SAP -MX ] / [ QA ] / [ QA9 ] - Implementation of support packages for ABAP (SPAM/SAINT) / CCAB; ITO.CAB pre-approved [4EP]"/>
    <s v="Successful"/>
    <s v="On Time"/>
    <s v="No"/>
    <s v="Standard"/>
    <s v="Successful"/>
    <s v="On Time"/>
    <n v="1"/>
    <n v="1"/>
    <n v="0"/>
    <x v="6"/>
    <n v="0"/>
    <s v="Normal"/>
    <n v="0"/>
    <n v="0"/>
    <n v="0"/>
    <n v="0"/>
    <n v="1"/>
    <n v="0"/>
    <s v="Ariadna"/>
    <s v="CMOD318037"/>
    <s v="Basis"/>
    <s v="BASIS"/>
    <s v="No"/>
    <s v="No"/>
    <s v="No"/>
    <s v="Si"/>
    <s v="No"/>
  </r>
  <r>
    <x v="5"/>
    <x v="2"/>
    <x v="0"/>
    <s v="normal"/>
    <s v="C001159275"/>
    <s v="DS.ISD.MX.LBU.IMPLEMENTER"/>
    <s v="Gandara Trujillo Jose Alberto"/>
    <d v="2017-07-11T23:00:00"/>
    <d v="2017-07-12T01:00:00"/>
    <s v="TSMX | PME | Actualización de Matríz LBU en Base de Datos InConcert"/>
    <s v="Successful"/>
    <s v="On Time"/>
    <s v="No"/>
    <s v="Minor"/>
    <s v="Successful"/>
    <s v="On Time"/>
    <n v="1"/>
    <n v="1"/>
    <n v="0"/>
    <x v="6"/>
    <n v="0"/>
    <s v="Normal"/>
    <n v="0"/>
    <n v="0"/>
    <n v="0"/>
    <n v="0"/>
    <n v="1"/>
    <n v="0"/>
    <s v="Karina"/>
    <s v="-"/>
    <s v="PME"/>
    <s v="PME"/>
    <s v="No"/>
    <s v="No"/>
    <s v="No"/>
    <s v="Si"/>
    <s v="No"/>
  </r>
  <r>
    <x v="17"/>
    <x v="0"/>
    <x v="0"/>
    <s v="normal"/>
    <s v="C001163565"/>
    <s v="C.SAP.MX.AA.SAP-BASIS"/>
    <s v="Vidal Beltran Kelly"/>
    <d v="2017-07-12T07:00:00"/>
    <d v="2017-07-12T09:00:00"/>
    <s v="MEXICHEM / DEV / D05 / SAP Parameter Change_Offline / CCAB; ITO.CAB pre-approved [4EP]"/>
    <s v="Successful"/>
    <s v="On Time"/>
    <s v="No"/>
    <s v="Minor"/>
    <s v="Successful"/>
    <s v="On Time"/>
    <n v="1"/>
    <n v="1"/>
    <n v="0"/>
    <x v="6"/>
    <n v="0"/>
    <s v="Normal"/>
    <n v="0"/>
    <n v="0"/>
    <n v="0"/>
    <n v="0"/>
    <n v="1"/>
    <n v="0"/>
    <s v="Maria del Carmen"/>
    <s v="CMOD317344"/>
    <s v="Basis"/>
    <s v="BASIS"/>
    <s v="No"/>
    <s v="No"/>
    <s v="No"/>
    <s v="Si"/>
    <s v="No"/>
  </r>
  <r>
    <x v="17"/>
    <x v="0"/>
    <x v="0"/>
    <s v="normal"/>
    <s v="C001163574"/>
    <s v="C.SAP.MX.AA.SAP-BASIS"/>
    <s v="Aguilar Galindo Hector"/>
    <d v="2017-07-11T10:00:00"/>
    <d v="2017-07-11T17:00:00"/>
    <s v="MEXICHEM / DEV-PRD / SOD-SOL SOLMAN / HANA client installation"/>
    <s v="Successful"/>
    <s v="On Time"/>
    <s v="No"/>
    <s v="Minor"/>
    <s v="Successful"/>
    <s v="On Time"/>
    <n v="1"/>
    <n v="1"/>
    <n v="0"/>
    <x v="6"/>
    <n v="0"/>
    <s v="Normal"/>
    <n v="0"/>
    <n v="0"/>
    <n v="0"/>
    <n v="0"/>
    <n v="1"/>
    <n v="0"/>
    <s v="Maria del Carmen"/>
    <s v="-"/>
    <s v="Basis"/>
    <s v="BASIS"/>
    <s v="No"/>
    <s v="No"/>
    <s v="No"/>
    <s v="Si"/>
    <s v="No"/>
  </r>
  <r>
    <x v="11"/>
    <x v="0"/>
    <x v="1"/>
    <s v="normal"/>
    <s v="C001163623"/>
    <s v="C.SAP.MX.AA.GDH.MX-BASIS"/>
    <s v="Acosta Medina Marco Antonio"/>
    <d v="2017-07-11T11:00:00"/>
    <d v="2017-07-11T19:00:00"/>
    <s v="[GRUPO KUO / [ SAP TS-MX ] / [ PR ] / [ PIP ] / - Implementation of support packages for Java (tool JSPM) / CCAB; ITO.CAB pre-approved [4EP]"/>
    <s v="Successful"/>
    <s v="On Time"/>
    <s v="No"/>
    <s v="Standard"/>
    <s v="Successful"/>
    <s v="On Time"/>
    <n v="1"/>
    <n v="1"/>
    <n v="0"/>
    <x v="6"/>
    <n v="0"/>
    <s v="Normal"/>
    <n v="0"/>
    <n v="0"/>
    <n v="0"/>
    <n v="0"/>
    <n v="1"/>
    <n v="0"/>
    <s v="Ariadna"/>
    <s v="CMOD317977"/>
    <s v="Basis"/>
    <s v="BASIS"/>
    <s v="No"/>
    <s v="No"/>
    <s v="No"/>
    <s v="Si"/>
    <s v="No"/>
  </r>
  <r>
    <x v="36"/>
    <x v="0"/>
    <x v="0"/>
    <s v="normal"/>
    <s v="C001165274"/>
    <s v="C.SAP.MX.AA.GDH.MX-BASIS"/>
    <s v="Pacheco Ramirez Victor"/>
    <d v="2017-07-11T10:00:00"/>
    <d v="2017-07-11T18:00:00"/>
    <s v="COMPAS / SAP TS-MX / Client 000 / SAP Request: User creation with assignment of the roles"/>
    <s v="Successful"/>
    <s v="On Time"/>
    <s v="No"/>
    <s v="Minor"/>
    <s v="Successful"/>
    <s v="On Time"/>
    <n v="1"/>
    <n v="1"/>
    <n v="0"/>
    <x v="6"/>
    <n v="0"/>
    <s v="Normal"/>
    <n v="0"/>
    <n v="0"/>
    <n v="0"/>
    <n v="0"/>
    <n v="1"/>
    <n v="0"/>
    <s v="Alejandro"/>
    <s v="CMOD310786"/>
    <s v="Basis"/>
    <s v="BASIS"/>
    <s v="No"/>
    <s v="No"/>
    <s v="No"/>
    <s v="Si"/>
    <s v="No"/>
  </r>
  <r>
    <x v="1"/>
    <x v="1"/>
    <x v="1"/>
    <s v="normal"/>
    <s v="C001165296"/>
    <s v="TS.CP.MX.SIC.WAN.VITRO"/>
    <s v="Garcia Guajardo Jesus  "/>
    <d v="2017-07-11T17:00:00"/>
    <d v="2017-07-11T19:00:00"/>
    <s v="Vitro | TSS - Alta de Permisos &lt;JumpServers a VitroAG&gt; en Firewall &lt;FW-VTO-INT_1&gt; Site &lt;Houston&gt;| Pre autorizado"/>
    <s v="Successful"/>
    <s v="On Time"/>
    <s v="No"/>
    <s v="Standard"/>
    <s v="Successful"/>
    <s v="On Time"/>
    <n v="1"/>
    <n v="1"/>
    <n v="0"/>
    <x v="6"/>
    <n v="0"/>
    <s v="Normal"/>
    <n v="0"/>
    <n v="0"/>
    <n v="0"/>
    <n v="0"/>
    <n v="1"/>
    <n v="0"/>
    <s v="Maria del Carmen"/>
    <s v="C000473050"/>
    <s v="WAN"/>
    <s v="TSS"/>
    <s v="No"/>
    <s v="No"/>
    <s v="No"/>
    <s v="Si"/>
    <s v="No"/>
  </r>
  <r>
    <x v="1"/>
    <x v="0"/>
    <x v="1"/>
    <s v="normal"/>
    <s v="C001165378"/>
    <s v="C.AMER.MX.MSG.VITRO"/>
    <s v="Castillo Alvarez Alejandra  "/>
    <d v="2017-07-11T19:00:00"/>
    <d v="2017-07-12T12:00:00"/>
    <s v="AMER | VITRO | ACCOMPANIMENT in the process - OUTBOUND CONNECTOR WITH HES"/>
    <s v="Successful"/>
    <s v="On Time"/>
    <s v="No"/>
    <s v="Standard"/>
    <s v="Successful"/>
    <s v="On Time"/>
    <n v="1"/>
    <n v="1"/>
    <n v="0"/>
    <x v="6"/>
    <n v="0"/>
    <s v="Normal"/>
    <n v="0"/>
    <n v="0"/>
    <n v="0"/>
    <n v="0"/>
    <n v="1"/>
    <n v="0"/>
    <s v="Maria del Carmen"/>
    <s v="-"/>
    <s v="Exchange"/>
    <s v="ITO"/>
    <s v="No"/>
    <s v="No"/>
    <s v="No"/>
    <s v="Si"/>
    <s v="No"/>
  </r>
  <r>
    <x v="14"/>
    <x v="0"/>
    <x v="1"/>
    <s v="normal"/>
    <s v="C001166832"/>
    <s v="C.AMER.MX.LBU.WINTEL"/>
    <s v="Cassaball Camacho Maria Cristina"/>
    <d v="2017-07-11T14:00:00"/>
    <d v="2017-07-11T17:00:00"/>
    <s v="AMER | ENGIE | Increased of Disk Space storage 100 GB disk D | vmxtoecwb008"/>
    <s v="Successful"/>
    <s v="On Time"/>
    <s v="No"/>
    <s v="Standard"/>
    <s v="Successful"/>
    <s v="On Time"/>
    <n v="1"/>
    <n v="1"/>
    <n v="0"/>
    <x v="6"/>
    <n v="0"/>
    <s v="Normal"/>
    <n v="0"/>
    <n v="0"/>
    <n v="0"/>
    <n v="0"/>
    <n v="1"/>
    <n v="0"/>
    <s v="Karina"/>
    <s v="C000058623"/>
    <s v="DPO Windows"/>
    <s v="ITO"/>
    <s v="No"/>
    <s v="No"/>
    <s v="No"/>
    <s v="Si"/>
    <s v="No"/>
  </r>
  <r>
    <x v="11"/>
    <x v="0"/>
    <x v="0"/>
    <s v="normal"/>
    <s v="C001166891"/>
    <s v="C.AMER.MX.DPO-LNX"/>
    <s v="Castillo Amastal Claudia Lorena"/>
    <d v="2017-07-12T14:00:00"/>
    <d v="2017-07-12T16:00:00"/>
    <s v="DSI | KUO | PRD| Reboot of gkuqroauv15 | 4EP"/>
    <s v="Successful"/>
    <s v="On Time"/>
    <s v="No"/>
    <s v="Minor"/>
    <s v="Successful"/>
    <s v="On Time"/>
    <n v="1"/>
    <n v="1"/>
    <n v="0"/>
    <x v="6"/>
    <n v="0"/>
    <s v="Normal"/>
    <n v="0"/>
    <n v="0"/>
    <n v="0"/>
    <n v="0"/>
    <n v="1"/>
    <n v="0"/>
    <s v="Ariadna"/>
    <s v="CMOD319426"/>
    <s v="DPO Linux"/>
    <s v="ITO"/>
    <s v="No"/>
    <s v="No"/>
    <s v="No"/>
    <s v="Si"/>
    <s v="No"/>
  </r>
  <r>
    <x v="11"/>
    <x v="0"/>
    <x v="1"/>
    <s v="normal"/>
    <s v="C001168517"/>
    <s v="C.AMER.MX.LBU.WINTEL"/>
    <s v="Pacheco Martinez Lucas"/>
    <d v="2017-07-12T13:00:00"/>
    <d v="2017-07-12T14:30:00"/>
    <s v="AMER | KUO | Healthy restart of server : DEMTYDMZPV01"/>
    <s v="Successful"/>
    <s v="On Time"/>
    <s v="No"/>
    <s v="Standard"/>
    <s v="Successful"/>
    <s v="On Time"/>
    <n v="1"/>
    <n v="1"/>
    <n v="0"/>
    <x v="6"/>
    <n v="0"/>
    <s v="Normal"/>
    <n v="0"/>
    <n v="0"/>
    <n v="0"/>
    <n v="0"/>
    <n v="1"/>
    <n v="0"/>
    <s v="Ariadna"/>
    <s v="C000961078"/>
    <s v="DPO Windows"/>
    <s v="ITO"/>
    <s v="No"/>
    <s v="No"/>
    <s v="No"/>
    <s v="Si"/>
    <s v="No"/>
  </r>
  <r>
    <x v="8"/>
    <x v="0"/>
    <x v="0"/>
    <s v="normal"/>
    <s v="C40851380"/>
    <s v="FACILITIES ITS Support OPS VWM CHGMGR"/>
    <s v="Alvarado Pacheco Milthon Christian"/>
    <d v="2017-07-11T16:00:00"/>
    <d v="2017-07-11T19:00:00"/>
    <s v="Desconexión eléctrica en tablero del Data Center FINSA y Cubo6"/>
    <s v="Successful"/>
    <s v="On Time"/>
    <s v="No"/>
    <s v="Minor"/>
    <s v="Successful"/>
    <s v="On Time"/>
    <n v="1"/>
    <n v="1"/>
    <n v="0"/>
    <x v="6"/>
    <n v="0"/>
    <s v="Normal"/>
    <n v="0"/>
    <n v="0"/>
    <n v="0"/>
    <n v="0"/>
    <n v="1"/>
    <n v="0"/>
    <s v="Alejandro"/>
    <s v="CT40008917"/>
    <s v="DCI"/>
    <s v="ITO"/>
    <s v="No"/>
    <s v="No"/>
    <s v="No"/>
    <s v="Si"/>
    <s v="No"/>
  </r>
  <r>
    <x v="8"/>
    <x v="0"/>
    <x v="1"/>
    <s v="normal"/>
    <s v="C40851754"/>
    <s v="FACILITIES ITS Support OPS VWM CHGMGR"/>
    <s v="Alvarado Pacheco Milthon Christian"/>
    <d v="2017-07-11T09:00:00"/>
    <d v="2017-07-12T09:00:00"/>
    <s v="Electrical maintenance to MX_1090 air conditioning precision equipment of Data Center Finsa"/>
    <s v="Successful"/>
    <s v="On Time"/>
    <s v="No"/>
    <s v="Standard"/>
    <s v="Successful"/>
    <s v="On Time"/>
    <n v="1"/>
    <n v="1"/>
    <n v="0"/>
    <x v="6"/>
    <n v="0"/>
    <s v="Normal"/>
    <n v="0"/>
    <n v="0"/>
    <n v="0"/>
    <n v="0"/>
    <n v="1"/>
    <n v="0"/>
    <s v="Alejandro"/>
    <s v="CT40002869"/>
    <s v="DCI"/>
    <s v="ITO"/>
    <s v="No"/>
    <s v="No"/>
    <s v="No"/>
    <s v="Si"/>
    <s v="No"/>
  </r>
  <r>
    <x v="12"/>
    <x v="0"/>
    <x v="1"/>
    <s v="normal"/>
    <s v="C000467726"/>
    <s v="C.SAP.MX.AA.PCI"/>
    <s v="Bermudez Bermudez Juan"/>
    <d v="2017-07-06T07:30:00"/>
    <d v="2017-07-13T10:30:00"/>
    <s v="GDG | DEV | GSD | ax1la179 | SRM | Outage=YES | SAP Upgrade GSD"/>
    <s v="Successful"/>
    <s v="On Time"/>
    <s v="No"/>
    <s v="Standard"/>
    <s v="Successful"/>
    <s v="On Time"/>
    <n v="1"/>
    <n v="1"/>
    <n v="0"/>
    <x v="6"/>
    <n v="0"/>
    <s v="Normal"/>
    <n v="0"/>
    <n v="0"/>
    <n v="0"/>
    <n v="0"/>
    <n v="1"/>
    <n v="0"/>
    <s v="Karina"/>
    <s v="-"/>
    <s v="PCI Basis"/>
    <s v="BASIS"/>
    <s v="No"/>
    <s v="No"/>
    <s v="No"/>
    <s v="Si"/>
    <s v="No"/>
  </r>
  <r>
    <x v="5"/>
    <x v="1"/>
    <x v="0"/>
    <s v="normal"/>
    <s v="C001134298"/>
    <s v="TS.GS.MX.SIC.VOICE"/>
    <s v="Serrano  Rodriguez Victor"/>
    <d v="2017-07-12T21:00:00"/>
    <d v="2017-07-13T09:00:00"/>
    <s v="TSMX_PQIT | Reinicio de equipo Telecom Voice | CUBE-N1-227.145"/>
    <s v="Successful"/>
    <s v="On Time"/>
    <s v="No"/>
    <s v="Minor"/>
    <s v="Successful"/>
    <s v="On Time"/>
    <n v="1"/>
    <n v="1"/>
    <n v="0"/>
    <x v="6"/>
    <n v="0"/>
    <s v="Normal"/>
    <n v="0"/>
    <n v="0"/>
    <n v="0"/>
    <n v="0"/>
    <n v="1"/>
    <n v="0"/>
    <s v="Karina"/>
    <s v="-"/>
    <s v="Voice"/>
    <s v="TSS"/>
    <s v="No"/>
    <s v="No"/>
    <s v="No"/>
    <s v="Si"/>
    <s v="No"/>
  </r>
  <r>
    <x v="4"/>
    <x v="0"/>
    <x v="0"/>
    <s v="normal"/>
    <s v="C001153421"/>
    <s v="SE.AA.MX.PROJECTS"/>
    <s v="Vidriales Hernandez Rosa Maria"/>
    <d v="2017-07-12T06:00:00"/>
    <d v="2017-07-13T17:00:00"/>
    <s v="Migration TEST of VM Daivb From Block A to Block B"/>
    <s v="Successful"/>
    <s v="On Time"/>
    <s v="No"/>
    <s v="Minor"/>
    <s v="Successful"/>
    <s v="On Time"/>
    <n v="1"/>
    <n v="1"/>
    <n v="0"/>
    <x v="6"/>
    <n v="0"/>
    <s v="Normal"/>
    <n v="0"/>
    <n v="0"/>
    <n v="0"/>
    <n v="0"/>
    <n v="1"/>
    <n v="0"/>
    <s v="Maria del Carmen"/>
    <s v="-"/>
    <s v="Proyectos"/>
    <s v="ITO"/>
    <s v="No"/>
    <s v="No"/>
    <s v="No"/>
    <s v="Si"/>
    <s v="No"/>
  </r>
  <r>
    <x v="2"/>
    <x v="0"/>
    <x v="1"/>
    <s v="normal"/>
    <s v="C001156189"/>
    <s v="C.SAP.MX.AA.GDH.MX-BASIS"/>
    <s v="Hamud Cesin Socorro Denise"/>
    <d v="2017-07-04T16:00:00"/>
    <d v="2017-07-12T18:00:00"/>
    <s v="TSMX/LOREAL/ORACLE DATABASE/PROD/P18/MULTIPLE CUSTOMER - Perform cold/hot backup and restart Windows Application services"/>
    <s v="Successful"/>
    <s v="On Time"/>
    <s v="No"/>
    <s v="Standard"/>
    <s v="Successful"/>
    <s v="On Time"/>
    <n v="1"/>
    <n v="1"/>
    <n v="0"/>
    <x v="6"/>
    <n v="0"/>
    <s v="Normal"/>
    <n v="0"/>
    <n v="0"/>
    <n v="0"/>
    <n v="0"/>
    <n v="1"/>
    <n v="0"/>
    <s v="Karina"/>
    <s v="C000479851"/>
    <s v="Basis"/>
    <s v="BASIS"/>
    <s v="No"/>
    <s v="No"/>
    <s v="No"/>
    <s v="Si"/>
    <s v="No"/>
  </r>
  <r>
    <x v="5"/>
    <x v="0"/>
    <x v="0"/>
    <s v="normal"/>
    <s v="C001157792"/>
    <s v="C.AMER.MX.LBU.WINTEL"/>
    <s v="Ramos Cerecedo Juana  "/>
    <d v="2017-07-06T17:00:00"/>
    <d v="2017-07-12T22:00:00"/>
    <s v="AMER | TSMX_PQIT | Installation of Security Updates on Windows 2003 Servers"/>
    <s v="Successful"/>
    <s v="On Time"/>
    <s v="No"/>
    <s v="Minor"/>
    <s v="Successful"/>
    <s v="On Time"/>
    <n v="1"/>
    <n v="1"/>
    <n v="0"/>
    <x v="6"/>
    <n v="0"/>
    <s v="Normal"/>
    <n v="0"/>
    <n v="0"/>
    <n v="0"/>
    <n v="0"/>
    <n v="1"/>
    <n v="0"/>
    <s v="Karina"/>
    <s v="C000424621"/>
    <s v="DPO Windows"/>
    <s v="ITO"/>
    <s v="No"/>
    <s v="No"/>
    <s v="No"/>
    <s v="Si"/>
    <s v="No"/>
  </r>
  <r>
    <x v="12"/>
    <x v="0"/>
    <x v="0"/>
    <s v="normal"/>
    <s v="C001159223"/>
    <s v="C.SAP.MX.AA.PCI"/>
    <s v="Bermudez Bermudez Juan"/>
    <d v="2017-07-06T07:30:00"/>
    <d v="2017-07-13T10:30:00"/>
    <s v="GDG | DEV | GSD | ax1la179 | SRM | Outage=YES | SAP Upgrade GSD"/>
    <s v="Successful"/>
    <s v="On Time"/>
    <s v="No"/>
    <s v="Minor"/>
    <s v="Successful"/>
    <s v="On Time"/>
    <n v="1"/>
    <n v="1"/>
    <n v="0"/>
    <x v="6"/>
    <n v="0"/>
    <s v="Normal"/>
    <n v="0"/>
    <n v="0"/>
    <n v="0"/>
    <n v="0"/>
    <n v="1"/>
    <n v="0"/>
    <s v="Karina"/>
    <s v="-"/>
    <s v="PCI Basis"/>
    <s v="BASIS"/>
    <s v="No"/>
    <s v="No"/>
    <s v="No"/>
    <s v="Si"/>
    <s v="No"/>
  </r>
  <r>
    <x v="9"/>
    <x v="0"/>
    <x v="0"/>
    <s v="normal"/>
    <s v="C001160453"/>
    <s v="C.AMER.MX.LBU.WINTEL"/>
    <s v="Jurado Millan Rodrigo"/>
    <d v="2017-07-12T09:30:00"/>
    <d v="2017-07-12T20:00:00"/>
    <s v="AMER | CMABC | Healthy restart of server : &quot;HABCOBSPG01&quot;"/>
    <s v="Successful"/>
    <s v="On Time"/>
    <s v="No"/>
    <s v="Minor"/>
    <s v="Successful"/>
    <s v="On Time"/>
    <n v="1"/>
    <n v="1"/>
    <n v="0"/>
    <x v="6"/>
    <n v="0"/>
    <s v="Normal"/>
    <n v="0"/>
    <n v="0"/>
    <n v="0"/>
    <n v="0"/>
    <n v="1"/>
    <n v="0"/>
    <s v="Karina"/>
    <s v="C000961078"/>
    <s v="DPO Windows"/>
    <s v="ITO"/>
    <s v="No"/>
    <s v="No"/>
    <s v="No"/>
    <s v="Si"/>
    <s v="No"/>
  </r>
  <r>
    <x v="1"/>
    <x v="0"/>
    <x v="0"/>
    <s v="normal"/>
    <s v="C001160528"/>
    <s v="C.SAP.MX.AA.SAP-BASIS"/>
    <s v="Hernandez Jacinto Marco Antonio"/>
    <d v="2017-07-11T10:00:00"/>
    <d v="2017-07-12T20:00:00"/>
    <s v="VITRO | DEV | ECC | RDE | COMPONENTS INSTALATION | COD_ERP_INT - HYBRIS"/>
    <s v="Successful"/>
    <s v="On Time"/>
    <s v="No"/>
    <s v="Minor"/>
    <s v="Successful"/>
    <s v="On Time"/>
    <n v="1"/>
    <n v="1"/>
    <n v="0"/>
    <x v="6"/>
    <n v="0"/>
    <s v="Normal"/>
    <n v="0"/>
    <n v="0"/>
    <n v="0"/>
    <n v="0"/>
    <n v="1"/>
    <n v="0"/>
    <s v="Maria del Carmen"/>
    <s v="-"/>
    <s v="Basis"/>
    <s v="BASIS"/>
    <s v="No"/>
    <s v="No"/>
    <s v="No"/>
    <s v="Si"/>
    <s v="No"/>
  </r>
  <r>
    <x v="17"/>
    <x v="0"/>
    <x v="1"/>
    <s v="normal"/>
    <s v="C001163584"/>
    <s v="C.SAP.MX.AA.SAP-BASIS"/>
    <s v="Vidal Beltran Kelly"/>
    <d v="2017-07-10T06:00:00"/>
    <d v="2017-07-13T09:00:00"/>
    <s v="MEXICHEM/ PROD / User management - MODIFY PRE-APPROVED BY CSS.CAB (27.01.2014)/ACAB pre-approved (04.09.2014)"/>
    <s v="Successful"/>
    <s v="On Time"/>
    <s v="No"/>
    <s v="Standard"/>
    <s v="Successful"/>
    <s v="On Time"/>
    <n v="1"/>
    <n v="1"/>
    <n v="0"/>
    <x v="6"/>
    <n v="0"/>
    <s v="Normal"/>
    <n v="0"/>
    <n v="0"/>
    <n v="0"/>
    <n v="0"/>
    <n v="1"/>
    <n v="0"/>
    <s v="Maria del Carmen"/>
    <s v="CMOD310788"/>
    <s v="Basis"/>
    <s v="BASIS"/>
    <s v="No"/>
    <s v="No"/>
    <s v="No"/>
    <s v="Si"/>
    <s v="No"/>
  </r>
  <r>
    <x v="17"/>
    <x v="0"/>
    <x v="1"/>
    <s v="normal"/>
    <s v="C001163618"/>
    <s v="C.SAP.MX.AA.SAP-BASIS"/>
    <s v="Vidal Beltran Kelly"/>
    <d v="2017-07-13T07:00:00"/>
    <d v="2017-07-13T09:00:00"/>
    <s v="MEXICHEM / DEV / GRD / SAP Parameter Change_Offline / CCAB; ITO.CAB pre-approved [4EP]"/>
    <s v="Successful"/>
    <s v="On Time"/>
    <s v="No"/>
    <s v="Standard"/>
    <s v="Successful"/>
    <s v="On Time"/>
    <n v="1"/>
    <n v="1"/>
    <n v="0"/>
    <x v="6"/>
    <n v="0"/>
    <s v="Normal"/>
    <n v="0"/>
    <n v="0"/>
    <n v="0"/>
    <n v="0"/>
    <n v="1"/>
    <n v="0"/>
    <s v="Maria del Carmen"/>
    <s v="CMOD317344"/>
    <s v="Basis"/>
    <s v="BASIS"/>
    <s v="No"/>
    <s v="No"/>
    <s v="No"/>
    <s v="Si"/>
    <s v="No"/>
  </r>
  <r>
    <x v="9"/>
    <x v="0"/>
    <x v="1"/>
    <s v="normal"/>
    <s v="C001163666"/>
    <s v="C.SAP.MX.AA.GDH.MX-BASIS"/>
    <s v="Miranda Lopez Jose de Jesus"/>
    <d v="2017-07-13T12:00:00"/>
    <d v="2017-07-13T14:00:00"/>
    <s v="HABC / SAP BASIS / DEVELOPMENT / PQC / SAP Parameter Change_Online | sapgui/user_scripting= from False to True / CCAB; ITO.CAB pre-approved [4EP]"/>
    <s v="Successful"/>
    <s v="On Time"/>
    <s v="No"/>
    <s v="Standard"/>
    <s v="Successful"/>
    <s v="On Time"/>
    <n v="1"/>
    <n v="1"/>
    <n v="0"/>
    <x v="6"/>
    <n v="0"/>
    <s v="Normal"/>
    <n v="0"/>
    <n v="0"/>
    <n v="0"/>
    <n v="0"/>
    <n v="1"/>
    <n v="0"/>
    <s v="Karina"/>
    <s v="CMOD317343"/>
    <s v="Basis"/>
    <s v="BASIS"/>
    <s v="No"/>
    <s v="No"/>
    <s v="No"/>
    <s v="Si"/>
    <s v="No"/>
  </r>
  <r>
    <x v="9"/>
    <x v="0"/>
    <x v="1"/>
    <s v="normal"/>
    <s v="C001163669"/>
    <s v="C.SAP.MX.AA.GDH.MX-BASIS"/>
    <s v="Miranda Lopez Jose de Jesus"/>
    <d v="2017-07-13T14:00:00"/>
    <d v="2017-07-13T16:00:00"/>
    <s v="HABC / SAP BASIS / DEVELOPMENT / QAS / SAP Parameter Change_Online | sapgui/user_scripting= from False to True / CCAB; ITO.CAB pre-approved [4EP]"/>
    <s v="Successful"/>
    <s v="On Time"/>
    <s v="No"/>
    <s v="Standard"/>
    <s v="Successful"/>
    <s v="On Time"/>
    <n v="1"/>
    <n v="1"/>
    <n v="0"/>
    <x v="6"/>
    <n v="0"/>
    <s v="Normal"/>
    <n v="0"/>
    <n v="0"/>
    <n v="0"/>
    <n v="0"/>
    <n v="1"/>
    <n v="0"/>
    <s v="Karina"/>
    <s v="CMOD317343"/>
    <s v="Basis"/>
    <s v="BASIS"/>
    <s v="No"/>
    <s v="No"/>
    <s v="No"/>
    <s v="Si"/>
    <s v="No"/>
  </r>
  <r>
    <x v="5"/>
    <x v="0"/>
    <x v="1"/>
    <s v="normal"/>
    <s v="C001164076"/>
    <s v="C.AMER.MX.PCI"/>
    <s v="Lopez Castillo Isidro"/>
    <d v="2017-07-11T14:00:00"/>
    <d v="2017-07-13T18:00:00"/>
    <s v="DAIVB | DSI B BLOCK | Administrative change | Creation and Release to Operation, new server (&quot;DAI5P9IL AND DAI6PGIL&quot;) | DOM 53009290"/>
    <s v="Successful"/>
    <s v="On Time"/>
    <s v="No"/>
    <s v="Standard"/>
    <s v="Successful"/>
    <s v="On Time"/>
    <n v="1"/>
    <n v="1"/>
    <n v="0"/>
    <x v="6"/>
    <n v="0"/>
    <s v="Normal"/>
    <n v="0"/>
    <n v="0"/>
    <n v="0"/>
    <n v="0"/>
    <n v="1"/>
    <n v="0"/>
    <s v="Karina"/>
    <s v="C000913861"/>
    <s v="PCI Infraestructura"/>
    <s v="ITO"/>
    <s v="No"/>
    <s v="No"/>
    <s v="No"/>
    <s v="Si"/>
    <s v="No"/>
  </r>
  <r>
    <x v="15"/>
    <x v="0"/>
    <x v="1"/>
    <s v="normal"/>
    <s v="C001165249"/>
    <s v="C.SAP.MX.AA.GDH.MX-BASIS"/>
    <s v="Pacheco Ramirez Victor"/>
    <d v="2017-07-13T10:00:00"/>
    <d v="2017-07-13T18:00:00"/>
    <s v="IMPERQUIMIA / SAP TS-MX / Client 000 / SAP Request: User creation with assignment of the roles"/>
    <s v="Successful"/>
    <s v="On Time"/>
    <s v="No"/>
    <s v="Standard"/>
    <s v="Successful"/>
    <s v="On Time"/>
    <n v="1"/>
    <n v="1"/>
    <n v="0"/>
    <x v="6"/>
    <n v="0"/>
    <s v="Normal"/>
    <n v="0"/>
    <n v="0"/>
    <n v="0"/>
    <n v="0"/>
    <n v="1"/>
    <n v="0"/>
    <s v="Karina"/>
    <s v="CMOD310786"/>
    <s v="Basis"/>
    <s v="BASIS"/>
    <s v="No"/>
    <s v="No"/>
    <s v="No"/>
    <s v="Si"/>
    <s v="No"/>
  </r>
  <r>
    <x v="0"/>
    <x v="0"/>
    <x v="1"/>
    <s v="normal"/>
    <s v="C001165262"/>
    <s v="C.SAP.MX.AA.GDH.MX-BASIS"/>
    <s v="Pacheco Ramirez Victor"/>
    <d v="2017-07-12T10:00:00"/>
    <d v="2017-07-12T18:00:00"/>
    <s v="HSAI / SAP TS-MX / Client 000 / SAP Request: User creation with assignment of the roles"/>
    <s v="Successful"/>
    <s v="On Time"/>
    <s v="No"/>
    <s v="Standard"/>
    <s v="Successful"/>
    <s v="On Time"/>
    <n v="1"/>
    <n v="1"/>
    <n v="0"/>
    <x v="6"/>
    <n v="0"/>
    <s v="Normal"/>
    <n v="0"/>
    <n v="0"/>
    <n v="0"/>
    <n v="0"/>
    <n v="1"/>
    <n v="0"/>
    <s v="Ariadna"/>
    <s v="CMOD310786"/>
    <s v="Basis"/>
    <s v="BASIS"/>
    <s v="No"/>
    <s v="No"/>
    <s v="No"/>
    <s v="Si"/>
    <s v="No"/>
  </r>
  <r>
    <x v="6"/>
    <x v="1"/>
    <x v="0"/>
    <s v="normal"/>
    <s v="C001165270"/>
    <s v="TS.GS.MX.SCC2.WAN.SEC"/>
    <s v="Arrambide Gonzalez Gerardo Antonio"/>
    <d v="2017-07-12T19:00:00"/>
    <d v="2017-07-12T20:00:00"/>
    <s v="DSI | Configurar &quot;preempt&quot; a las interfaces lógicas LAN para Volaris en los equipo ASR1 y ASR2 de T-Systems"/>
    <s v="Successful"/>
    <s v="On Time"/>
    <s v="No"/>
    <s v="Minor"/>
    <s v="Successful"/>
    <s v="On Time"/>
    <n v="1"/>
    <n v="1"/>
    <n v="0"/>
    <x v="6"/>
    <n v="0"/>
    <s v="Normal"/>
    <n v="0"/>
    <n v="0"/>
    <n v="0"/>
    <n v="0"/>
    <n v="1"/>
    <n v="0"/>
    <s v="Ariadna"/>
    <s v="-"/>
    <s v="WAN"/>
    <s v="TSS"/>
    <s v="No"/>
    <s v="No"/>
    <s v="No"/>
    <s v="Si"/>
    <s v="No"/>
  </r>
  <r>
    <x v="12"/>
    <x v="0"/>
    <x v="1"/>
    <s v="normal"/>
    <s v="C001165304"/>
    <s v="C.AMER.MX.DPO-LNX"/>
    <s v="Don Juan Rico, Nataly"/>
    <d v="2017-07-12T14:00:00"/>
    <d v="2017-07-12T18:00:00"/>
    <s v="AMER | Gobierno de Guanajuato| Modification of SAPs on JetCloud"/>
    <s v="Successful"/>
    <s v="On Time"/>
    <s v="No"/>
    <s v="Standard"/>
    <s v="Successful"/>
    <s v="On Time"/>
    <n v="1"/>
    <n v="1"/>
    <n v="0"/>
    <x v="6"/>
    <n v="0"/>
    <s v="Normal"/>
    <n v="0"/>
    <n v="0"/>
    <n v="0"/>
    <n v="0"/>
    <n v="1"/>
    <n v="0"/>
    <s v="Karina"/>
    <s v="C000026001"/>
    <s v="DPO Linux"/>
    <s v="ITO"/>
    <s v="No"/>
    <s v="No"/>
    <s v="No"/>
    <s v="Si"/>
    <s v="No"/>
  </r>
  <r>
    <x v="1"/>
    <x v="0"/>
    <x v="0"/>
    <s v="normal"/>
    <s v="C001165333"/>
    <s v="C.AMER.MX.DBA.VITRO"/>
    <s v="Castro Trejo Pedro Fernando"/>
    <d v="2017-07-13T10:00:00"/>
    <d v="2017-07-13T17:00:00"/>
    <s v="VITRO| PRD | OUTAGE = N | Modifications on the SQL instances as the best practices - Eliminate the Account Builtin\administrator for security reasons"/>
    <s v="Successful"/>
    <s v="On Time"/>
    <s v="No"/>
    <s v="Minor"/>
    <s v="Successful"/>
    <s v="On Time"/>
    <n v="1"/>
    <n v="1"/>
    <n v="0"/>
    <x v="6"/>
    <n v="0"/>
    <s v="Normal"/>
    <n v="0"/>
    <n v="0"/>
    <n v="0"/>
    <n v="0"/>
    <n v="1"/>
    <n v="0"/>
    <s v="Maria del Carmen"/>
    <s v="-"/>
    <s v="Base de datos"/>
    <s v="ITO"/>
    <s v="No"/>
    <s v="No"/>
    <s v="No"/>
    <s v="Si"/>
    <s v="No"/>
  </r>
  <r>
    <x v="18"/>
    <x v="0"/>
    <x v="1"/>
    <s v="normal"/>
    <s v="C001165358"/>
    <s v="C.SAP.MX.AA.GDH.MX-BASIS"/>
    <s v="Diego Vega Pedro"/>
    <d v="2017-07-13T09:00:00"/>
    <d v="2017-07-13T11:00:00"/>
    <s v="[DURMAN] / [ SAP -TS MX] / [ DEVELOPMENT ] / [ DRD ] / [ MX] - SNOTE / ITO.CAB pre-approved"/>
    <s v="Successful"/>
    <s v="On Time"/>
    <s v="No"/>
    <s v="Standard"/>
    <s v="Successful"/>
    <s v="On Time"/>
    <n v="1"/>
    <n v="1"/>
    <n v="0"/>
    <x v="6"/>
    <n v="0"/>
    <s v="Normal"/>
    <n v="0"/>
    <n v="0"/>
    <n v="0"/>
    <n v="0"/>
    <n v="1"/>
    <n v="0"/>
    <s v="Karina"/>
    <s v="CMOD317142"/>
    <s v="Basis"/>
    <s v="BASIS"/>
    <s v="No"/>
    <s v="No"/>
    <s v="No"/>
    <s v="Si"/>
    <s v="No"/>
  </r>
  <r>
    <x v="1"/>
    <x v="0"/>
    <x v="1"/>
    <s v="normal"/>
    <s v="C001165359"/>
    <s v="C.SAP.MX.AA.SAP-BASIS"/>
    <s v="Hernandez Jacinto Marco Antonio"/>
    <d v="2017-07-12T23:00:00"/>
    <d v="2017-07-13T01:00:00"/>
    <s v="AMER | VITRO | SAP-Basis | EP | EPD-AH3HA107 &amp; WEB DISPATCHER | T-systems Mexico | EPD Restart | Pre- Approval”"/>
    <s v="Successful"/>
    <s v="On Time"/>
    <s v="No"/>
    <s v="Standard"/>
    <s v="Successful"/>
    <s v="On Time"/>
    <n v="1"/>
    <n v="1"/>
    <n v="0"/>
    <x v="6"/>
    <n v="0"/>
    <s v="Normal"/>
    <n v="0"/>
    <n v="0"/>
    <n v="0"/>
    <n v="0"/>
    <n v="1"/>
    <n v="0"/>
    <s v="Maria del Carmen"/>
    <s v="C000122753"/>
    <s v="Basis"/>
    <s v="BASIS"/>
    <s v="No"/>
    <s v="No"/>
    <s v="No"/>
    <s v="Si"/>
    <s v="No"/>
  </r>
  <r>
    <x v="10"/>
    <x v="0"/>
    <x v="0"/>
    <s v="normal"/>
    <s v="C001165375"/>
    <s v="C.AMER.MX.DPO-LNX"/>
    <s v="Rodriguez Lopez Roman"/>
    <d v="2017-07-12T19:00:00"/>
    <d v="2017-07-12T22:30:00"/>
    <s v="AMER | GRUPO Q | Operative System package upgrade | [ax2la122: DEV]"/>
    <s v="Successful"/>
    <s v="On Time"/>
    <s v="No"/>
    <s v="Minor"/>
    <s v="Successful"/>
    <s v="On Time"/>
    <n v="1"/>
    <n v="1"/>
    <n v="0"/>
    <x v="6"/>
    <n v="0"/>
    <s v="Normal"/>
    <n v="0"/>
    <n v="0"/>
    <n v="0"/>
    <n v="0"/>
    <n v="1"/>
    <n v="0"/>
    <s v="Karina"/>
    <s v="C000972225"/>
    <s v="DPO Linux"/>
    <s v="ITO"/>
    <s v="No"/>
    <s v="No"/>
    <s v="No"/>
    <s v="Si"/>
    <s v="No"/>
  </r>
  <r>
    <x v="10"/>
    <x v="0"/>
    <x v="0"/>
    <s v="normal"/>
    <s v="C001165422"/>
    <s v="C.AMER.MX.DPO-LNX"/>
    <s v="Rodriguez Lopez Roman"/>
    <d v="2017-07-13T19:00:00"/>
    <d v="2017-07-13T22:30:00"/>
    <s v="AMER | GRUPO Q | Operative System package upgrade | [gpqqrobuv08: DEV]"/>
    <s v="Successful"/>
    <s v="On Time"/>
    <s v="No"/>
    <s v="Minor"/>
    <s v="Successful"/>
    <s v="On Time"/>
    <n v="1"/>
    <n v="1"/>
    <n v="0"/>
    <x v="6"/>
    <n v="0"/>
    <s v="Normal"/>
    <n v="0"/>
    <n v="0"/>
    <n v="0"/>
    <n v="0"/>
    <n v="1"/>
    <n v="0"/>
    <s v="Karina"/>
    <s v="C000972225"/>
    <s v="DPO Linux"/>
    <s v="ITO"/>
    <s v="No"/>
    <s v="No"/>
    <s v="No"/>
    <s v="Si"/>
    <s v="No"/>
  </r>
  <r>
    <x v="3"/>
    <x v="0"/>
    <x v="1"/>
    <s v="normal"/>
    <s v="C001166849"/>
    <s v="C.SAP.MX.AA.SAP-BASIS"/>
    <s v="Colombres Flores Sergio Alejandro"/>
    <d v="2017-07-12T12:00:00"/>
    <d v="2017-07-12T17:00:00"/>
    <s v="TAURUS/SAP Request: User creation with assignment of the roles CSS.CAB preapproved"/>
    <s v="Successful"/>
    <s v="On Time"/>
    <s v="No"/>
    <s v="Standard"/>
    <s v="Successful"/>
    <s v="On Time"/>
    <n v="1"/>
    <n v="1"/>
    <n v="0"/>
    <x v="6"/>
    <n v="0"/>
    <s v="Normal"/>
    <n v="0"/>
    <n v="0"/>
    <n v="0"/>
    <n v="0"/>
    <n v="1"/>
    <n v="0"/>
    <s v="Karina"/>
    <s v="CMOD310786"/>
    <s v="Basis"/>
    <s v="BASIS"/>
    <s v="No"/>
    <s v="No"/>
    <s v="No"/>
    <s v="Si"/>
    <s v="No"/>
  </r>
  <r>
    <x v="5"/>
    <x v="1"/>
    <x v="1"/>
    <s v="normal"/>
    <s v="C001166933"/>
    <s v="TS.CP.MX.SIC.LAN.VITRO"/>
    <s v="Espinosa Cruz Eder  "/>
    <d v="2017-07-12T14:00:00"/>
    <d v="2017-07-13T14:00:00"/>
    <s v="VITRO | Administrative change | Release to Operation APs Fresno and WLC Houston"/>
    <s v="Successful"/>
    <s v="On Time"/>
    <s v="No"/>
    <s v="Standard"/>
    <s v="Successful"/>
    <s v="On Time"/>
    <n v="1"/>
    <n v="1"/>
    <n v="0"/>
    <x v="6"/>
    <n v="0"/>
    <s v="Normal"/>
    <n v="0"/>
    <n v="0"/>
    <n v="0"/>
    <n v="0"/>
    <n v="1"/>
    <n v="0"/>
    <s v="Karina"/>
    <s v="C000913861"/>
    <s v="LAN"/>
    <s v="TSS"/>
    <s v="No"/>
    <s v="No"/>
    <s v="No"/>
    <s v="Si"/>
    <s v="No"/>
  </r>
  <r>
    <x v="6"/>
    <x v="1"/>
    <x v="0"/>
    <s v="normal"/>
    <s v="C001166961"/>
    <s v="TS.GS.MX.SCC2.WAN.SEC"/>
    <s v="Gonzalez Diaz Javier Alberto"/>
    <d v="2017-07-12T20:00:00"/>
    <d v="2017-07-12T21:00:00"/>
    <s v="DSI | TSS | Taurus - Homologar configuracion de ASR1 a ASR2"/>
    <s v="Successful"/>
    <s v="On Time"/>
    <s v="No"/>
    <s v="Minor"/>
    <s v="Successful"/>
    <s v="On Time"/>
    <n v="1"/>
    <n v="1"/>
    <n v="0"/>
    <x v="6"/>
    <n v="0"/>
    <s v="Normal"/>
    <n v="0"/>
    <n v="0"/>
    <n v="0"/>
    <n v="0"/>
    <n v="1"/>
    <n v="0"/>
    <s v="Ariadna"/>
    <s v="-"/>
    <s v="WAN"/>
    <s v="TSS"/>
    <s v="No"/>
    <s v="No"/>
    <s v="No"/>
    <s v="Si"/>
    <s v="No"/>
  </r>
  <r>
    <x v="6"/>
    <x v="0"/>
    <x v="1"/>
    <s v="normal"/>
    <s v="C001166996"/>
    <s v="C.AMER.MX.SBO.BK.ST"/>
    <s v="Lopez Garcia Gerardo  "/>
    <d v="2017-07-13T09:00:00"/>
    <d v="2017-07-13T18:00:00"/>
    <s v="AMER | DSI| Increased of Disk Space on DSI | _Server_VOLMEXAWV01"/>
    <s v="Successful"/>
    <s v="On Time"/>
    <s v="No"/>
    <s v="Standard"/>
    <s v="Successful"/>
    <s v="On Time"/>
    <n v="1"/>
    <n v="1"/>
    <n v="0"/>
    <x v="6"/>
    <n v="0"/>
    <s v="Normal"/>
    <n v="0"/>
    <n v="0"/>
    <n v="0"/>
    <n v="0"/>
    <n v="1"/>
    <n v="0"/>
    <s v="Ariadna"/>
    <s v="C000058623"/>
    <s v="Backups -Storage"/>
    <s v="ITO"/>
    <s v="No"/>
    <s v="No"/>
    <s v="No"/>
    <s v="Si"/>
    <s v="No"/>
  </r>
  <r>
    <x v="36"/>
    <x v="0"/>
    <x v="1"/>
    <s v="normal"/>
    <s v="C001166999"/>
    <s v="C.SAP.MX.AA.GDH.MX-BASIS"/>
    <s v="Pacheco Ramirez Victor"/>
    <d v="2017-07-13T18:00:00"/>
    <d v="2017-07-13T20:00:00"/>
    <s v="COMPAS / [ SAP TS-MX]/ QAS / EQC / TSMX - SAP Parameter Change_Offline /CCAB; ITO.CAB pre-approved [4EP]"/>
    <s v="Successful"/>
    <s v="On Time"/>
    <s v="No"/>
    <s v="Standard"/>
    <s v="Successful"/>
    <s v="On Time"/>
    <n v="1"/>
    <n v="1"/>
    <n v="0"/>
    <x v="6"/>
    <n v="0"/>
    <s v="Normal"/>
    <n v="0"/>
    <n v="0"/>
    <n v="0"/>
    <n v="0"/>
    <n v="1"/>
    <n v="0"/>
    <s v="Alejandro"/>
    <s v="CMOD317344"/>
    <s v="Basis"/>
    <s v="BASIS"/>
    <s v="No"/>
    <s v="No"/>
    <s v="No"/>
    <s v="Si"/>
    <s v="No"/>
  </r>
  <r>
    <x v="6"/>
    <x v="0"/>
    <x v="1"/>
    <s v="normal"/>
    <s v="C001167041"/>
    <s v="C.AMER.MX.SBO.BK.ST"/>
    <s v="Lopez Garcia Gerardo  "/>
    <d v="2017-07-13T09:00:00"/>
    <d v="2017-07-13T18:00:00"/>
    <s v="AMER | DSI| Increased of Disk Space on DSI | _Server_ax1la196;ax1la180;ax1la175;ax1la195"/>
    <s v="Successful"/>
    <s v="On Time"/>
    <s v="No"/>
    <s v="Standard"/>
    <s v="Successful"/>
    <s v="On Time"/>
    <n v="1"/>
    <n v="1"/>
    <n v="0"/>
    <x v="6"/>
    <n v="0"/>
    <s v="Normal"/>
    <n v="0"/>
    <n v="0"/>
    <n v="0"/>
    <n v="0"/>
    <n v="1"/>
    <n v="0"/>
    <s v="Ariadna"/>
    <s v="C000058623"/>
    <s v="Backups -Storage"/>
    <s v="ITO"/>
    <s v="No"/>
    <s v="No"/>
    <s v="No"/>
    <s v="Si"/>
    <s v="No"/>
  </r>
  <r>
    <x v="1"/>
    <x v="0"/>
    <x v="0"/>
    <s v="normal"/>
    <s v="C001167119"/>
    <s v="C.AMER.MX.OPM.VITRO.CA"/>
    <s v="Martinez Quintana Victor Hugo"/>
    <d v="2017-07-12T19:00:00"/>
    <d v="2017-07-14T00:00:00"/>
    <s v="VITRO | QAS| ECC | RQA| COMPONENT INSTALATION | COD_ERP_INT - HYBRIS | SLT"/>
    <s v="Successful"/>
    <s v="On Time"/>
    <s v="No"/>
    <s v="Minor"/>
    <s v="Successful"/>
    <s v="On Time"/>
    <n v="1"/>
    <n v="1"/>
    <n v="0"/>
    <x v="6"/>
    <n v="1"/>
    <s v="SLT"/>
    <n v="0"/>
    <n v="0"/>
    <n v="0"/>
    <n v="0"/>
    <n v="1"/>
    <n v="0"/>
    <s v="Maria del Carmen"/>
    <s v="-"/>
    <s v="OPM"/>
    <s v="ITO"/>
    <s v="No"/>
    <s v="No"/>
    <s v="No"/>
    <s v="Si"/>
    <s v="No"/>
  </r>
  <r>
    <x v="1"/>
    <x v="1"/>
    <x v="1"/>
    <s v="normal"/>
    <s v="C001168366"/>
    <s v="TS.CP.MX.SIC.LAN.VITRO"/>
    <s v="Alvarez Mendoza Fermin"/>
    <d v="2017-07-13T18:00:00"/>
    <d v="2017-07-13T21:00:00"/>
    <s v="VITRO | Instalación de AP Cisco Localidad Vitro Flotado Garcia - Preaprobado"/>
    <s v="Successful"/>
    <s v="On Time"/>
    <s v="No"/>
    <s v="Standard"/>
    <s v="Successful"/>
    <s v="On Time"/>
    <n v="1"/>
    <n v="1"/>
    <n v="0"/>
    <x v="6"/>
    <n v="0"/>
    <s v="Normal"/>
    <n v="0"/>
    <n v="0"/>
    <n v="0"/>
    <n v="0"/>
    <n v="1"/>
    <n v="0"/>
    <s v="Maria del Carmen"/>
    <s v="C001168359"/>
    <s v="LAN"/>
    <s v="TSS"/>
    <s v="No"/>
    <s v="No"/>
    <s v="No"/>
    <s v="Si"/>
    <s v="No"/>
  </r>
  <r>
    <x v="1"/>
    <x v="1"/>
    <x v="1"/>
    <s v="normal"/>
    <s v="C001168519"/>
    <s v="TS.CP.MX.SIC.LAN.VITRO"/>
    <s v="Valdez Zamora Gerardo Ivan"/>
    <d v="2017-07-12T17:00:00"/>
    <d v="2017-07-13T17:00:00"/>
    <s v="VITRO | Liberacion a operacion y monitoreo de equipos MPSL de Vitro-AG"/>
    <s v="Successful"/>
    <s v="On Time"/>
    <s v="No"/>
    <s v="Standard"/>
    <s v="Successful"/>
    <s v="On Time"/>
    <n v="1"/>
    <n v="1"/>
    <n v="0"/>
    <x v="6"/>
    <n v="0"/>
    <s v="Normal"/>
    <n v="0"/>
    <n v="0"/>
    <n v="0"/>
    <n v="0"/>
    <n v="1"/>
    <n v="0"/>
    <s v="Maria del Carmen"/>
    <s v="C000184276"/>
    <s v="LAN"/>
    <s v="TSS"/>
    <s v="No"/>
    <s v="No"/>
    <s v="No"/>
    <s v="Si"/>
    <s v="No"/>
  </r>
  <r>
    <x v="18"/>
    <x v="0"/>
    <x v="1"/>
    <s v="normal"/>
    <s v="C001168520"/>
    <s v="C.SAP.MX.AA.GDH.MX-BASIS"/>
    <s v="Olmedo Mota Miguel"/>
    <d v="2017-07-13T10:00:00"/>
    <d v="2017-07-13T12:00:00"/>
    <s v="[DURMAN] / [SAP TSMX] / [Client 000] / SAP Request: User creation with assignment of the roles"/>
    <s v="Successful"/>
    <s v="On Time"/>
    <s v="No"/>
    <s v="Standard"/>
    <s v="Successful"/>
    <s v="On Time"/>
    <n v="1"/>
    <n v="1"/>
    <n v="0"/>
    <x v="6"/>
    <n v="0"/>
    <s v="Normal"/>
    <n v="0"/>
    <n v="0"/>
    <n v="0"/>
    <n v="0"/>
    <n v="1"/>
    <n v="0"/>
    <s v="Karina"/>
    <s v="CMOD310786"/>
    <s v="Basis"/>
    <s v="BASIS"/>
    <s v="No"/>
    <s v="No"/>
    <s v="No"/>
    <s v="Si"/>
    <s v="No"/>
  </r>
  <r>
    <x v="0"/>
    <x v="0"/>
    <x v="1"/>
    <s v="normal"/>
    <s v="C001168624"/>
    <s v="C.SAP.MX.AA.GDH.MX-BASIS"/>
    <s v="Pacheco Ramirez Victor"/>
    <d v="2017-07-13T16:00:00"/>
    <d v="2017-07-13T17:00:00"/>
    <s v="HSAI / SAP TS-MX / Client 000 / SAP Request:User deletion Preaprobado"/>
    <s v="Successful"/>
    <s v="On Time"/>
    <s v="No"/>
    <s v="Standard"/>
    <s v="Successful"/>
    <s v="On Time"/>
    <n v="1"/>
    <n v="1"/>
    <n v="0"/>
    <x v="6"/>
    <n v="0"/>
    <s v="Normal"/>
    <n v="0"/>
    <n v="0"/>
    <n v="0"/>
    <n v="0"/>
    <n v="1"/>
    <n v="0"/>
    <s v="Ariadna"/>
    <s v="C000750658"/>
    <s v="Basis"/>
    <s v="BASIS"/>
    <s v="No"/>
    <s v="No"/>
    <s v="No"/>
    <s v="Si"/>
    <s v="No"/>
  </r>
  <r>
    <x v="1"/>
    <x v="0"/>
    <x v="1"/>
    <s v="normal"/>
    <s v="C001168698"/>
    <s v="C.AMER.MX.LBU.WINTEL"/>
    <s v="Rocha Zepeda Juan Carlos"/>
    <d v="2017-07-12T18:00:00"/>
    <d v="2017-07-13T18:00:00"/>
    <s v="AMER | VITRO | Restart the server MXVTC1-PP-COSMOS to fix a RDS issue"/>
    <s v="Successful"/>
    <s v="On Time"/>
    <s v="No"/>
    <s v="Standard"/>
    <s v="Successful"/>
    <s v="On Time"/>
    <n v="1"/>
    <n v="1"/>
    <n v="0"/>
    <x v="6"/>
    <n v="0"/>
    <s v="Normal"/>
    <n v="0"/>
    <n v="0"/>
    <n v="0"/>
    <n v="0"/>
    <n v="1"/>
    <n v="0"/>
    <s v="Maria del Carmen"/>
    <s v="C001007709"/>
    <s v="DPO Windows"/>
    <s v="ITO"/>
    <s v="No"/>
    <s v="No"/>
    <s v="No"/>
    <s v="Si"/>
    <s v="No"/>
  </r>
  <r>
    <x v="8"/>
    <x v="0"/>
    <x v="1"/>
    <s v="normal"/>
    <s v="C40851755"/>
    <s v="FACILITIES ITS Support OPS VWM CHGMGR"/>
    <s v="Alvarado Pacheco Milthon Christian"/>
    <d v="2017-07-12T09:00:00"/>
    <d v="2017-07-13T09:00:00"/>
    <s v="Electrical maintenance to MX_1001 air conditioning precision equipment of Data Center Finsa"/>
    <s v="Successful"/>
    <s v="On Time"/>
    <s v="No"/>
    <s v="Standard"/>
    <s v="Successful"/>
    <s v="On Time"/>
    <n v="1"/>
    <n v="1"/>
    <n v="0"/>
    <x v="6"/>
    <n v="0"/>
    <s v="Normal"/>
    <n v="0"/>
    <n v="0"/>
    <n v="0"/>
    <n v="0"/>
    <n v="1"/>
    <n v="0"/>
    <s v="Alejandro"/>
    <s v="CT40002869"/>
    <s v="DCI"/>
    <s v="ITO"/>
    <s v="No"/>
    <s v="No"/>
    <s v="No"/>
    <s v="Si"/>
    <s v="No"/>
  </r>
  <r>
    <x v="8"/>
    <x v="3"/>
    <x v="0"/>
    <s v="normal"/>
    <s v="C40854831"/>
    <s v="MIDDLEW MQSERIES ITS Support OPS VWM CHGMGR"/>
    <s v="RODRIGUEZ RIVERA JUAN JOSE"/>
    <d v="2017-07-13T17:00:00"/>
    <d v="2017-07-13T22:00:00"/>
    <s v="crecimiento a 2TB del LDEV 00:00:4D / C4MXH02-DS10-SF (LUN ID 10) +666 GB"/>
    <s v="Successful"/>
    <s v="On Time"/>
    <s v="No"/>
    <s v="Minor"/>
    <s v="Successful"/>
    <s v="On Time"/>
    <n v="1"/>
    <n v="1"/>
    <n v="0"/>
    <x v="6"/>
    <n v="0"/>
    <s v="Normal"/>
    <n v="0"/>
    <n v="0"/>
    <n v="0"/>
    <n v="0"/>
    <n v="1"/>
    <n v="0"/>
    <s v="Alejandro"/>
    <s v="-"/>
    <s v="Middleware"/>
    <s v="SI"/>
    <s v="No"/>
    <s v="No"/>
    <s v="No"/>
    <s v="Si"/>
    <s v="No"/>
  </r>
  <r>
    <x v="8"/>
    <x v="0"/>
    <x v="1"/>
    <s v="normal"/>
    <s v="C40856583"/>
    <s v="STORAGE ITS Support OPS VWM CHGMGR"/>
    <s v="George Davila Jesus Jacob "/>
    <d v="2017-07-12T16:00:00"/>
    <d v="2017-07-12T20:00:00"/>
    <s v="Cambio de Disco en Storage HP9500FINSA"/>
    <s v="Successful"/>
    <s v="On Time"/>
    <s v="No"/>
    <s v="Standard"/>
    <s v="Successful"/>
    <s v="On Time"/>
    <n v="1"/>
    <n v="1"/>
    <n v="0"/>
    <x v="6"/>
    <n v="0"/>
    <s v="Normal"/>
    <n v="0"/>
    <n v="0"/>
    <n v="0"/>
    <n v="0"/>
    <n v="1"/>
    <n v="0"/>
    <s v="Alejandro"/>
    <s v="CT40000633"/>
    <s v="Backups -Storage"/>
    <s v="ITO"/>
    <s v="No"/>
    <s v="No"/>
    <s v="No"/>
    <s v="Si"/>
    <s v="No"/>
  </r>
  <r>
    <x v="13"/>
    <x v="0"/>
    <x v="0"/>
    <s v="normal"/>
    <s v="CRQ231242 RLM32509"/>
    <s v="Css-Mex.GpoModelo-Proyectos"/>
    <s v="VAZQUEZ ARMANDO"/>
    <d v="2017-06-28T13:00:00"/>
    <d v="2017-07-12T13:00:00"/>
    <s v="Ejecutar actividades  Para los servicos de VDI COPEC"/>
    <s v="Successful"/>
    <s v="On Time"/>
    <s v="No"/>
    <s v="Minor"/>
    <s v="Successful"/>
    <s v="On Time"/>
    <n v="1"/>
    <n v="1"/>
    <n v="0"/>
    <x v="6"/>
    <n v="0"/>
    <s v="Normal"/>
    <n v="0"/>
    <n v="1"/>
    <n v="0"/>
    <n v="0"/>
    <n v="1"/>
    <n v="0"/>
    <s v="Fernando"/>
    <s v="-"/>
    <s v="Proyectos"/>
    <s v="ITO"/>
    <s v="Si"/>
    <s v="No"/>
    <s v="No"/>
    <s v="Si"/>
    <s v="No"/>
  </r>
  <r>
    <x v="13"/>
    <x v="1"/>
    <x v="1"/>
    <s v="normal"/>
    <s v="CRQ232233"/>
    <s v="Tss-Mx.GpoModelo-Wan"/>
    <s v="LUNA VALVERDE DIEGO"/>
    <d v="2017-07-05T09:00:00"/>
    <d v="2017-07-11T18:00:00"/>
    <s v="WO10779695 Baja de Infraestructura Fábrica Obregón"/>
    <s v="Successful"/>
    <s v="On Time"/>
    <s v="No"/>
    <s v="Standard"/>
    <s v="Successful"/>
    <s v="On Time"/>
    <n v="1"/>
    <n v="1"/>
    <n v="0"/>
    <x v="6"/>
    <n v="0"/>
    <s v="Normal"/>
    <n v="0"/>
    <n v="0"/>
    <n v="0"/>
    <n v="0"/>
    <n v="1"/>
    <n v="0"/>
    <s v="Fernando"/>
    <s v="-"/>
    <s v="WAN"/>
    <s v="TSS"/>
    <s v="No"/>
    <s v="No"/>
    <s v="No"/>
    <s v="Si"/>
    <s v="No"/>
  </r>
  <r>
    <x v="13"/>
    <x v="0"/>
    <x v="0"/>
    <s v="normal"/>
    <s v="CRQ231961"/>
    <s v="Css-Mex.GpoModelo-Storage"/>
    <s v="ESTRADA GARCIA PAOLA "/>
    <d v="2017-07-07T00:00:00"/>
    <d v="2017-07-10T17:00:00"/>
    <s v="WO10751032 Realizar Upgrade de Microcódigo a la versión 6.3.2-p6 en el FlashSystem Productivo"/>
    <s v="Successful"/>
    <s v="On Time"/>
    <s v="No"/>
    <s v="Minor"/>
    <s v="Successful"/>
    <s v="On Time"/>
    <n v="1"/>
    <n v="1"/>
    <n v="0"/>
    <x v="6"/>
    <n v="0"/>
    <s v="Normal"/>
    <n v="0"/>
    <n v="0"/>
    <n v="0"/>
    <n v="0"/>
    <n v="1"/>
    <n v="0"/>
    <s v="Fernando"/>
    <s v="-"/>
    <s v="Backups -Storage"/>
    <s v="ITO"/>
    <s v="No"/>
    <s v="No"/>
    <s v="No"/>
    <s v="Si"/>
    <s v="No"/>
  </r>
  <r>
    <x v="13"/>
    <x v="0"/>
    <x v="0"/>
    <s v="normal"/>
    <s v="CRQ232065"/>
    <s v="Css-Mex.GpoModelo-Admon-Hyperion-IE"/>
    <s v="MARTINEZ TORIJA MIGUEL EDUARDO"/>
    <d v="2017-07-08T10:00:00"/>
    <d v="2017-07-10T17:00:00"/>
    <s v="WO10751541 Instalación de Parche en servidores HFM ambiente Desarrollo."/>
    <s v="Successful"/>
    <s v="On Time"/>
    <s v="No"/>
    <s v="Minor"/>
    <s v="Successful"/>
    <s v="On Time"/>
    <n v="1"/>
    <n v="1"/>
    <n v="0"/>
    <x v="6"/>
    <n v="0"/>
    <s v="Normal"/>
    <n v="0"/>
    <n v="0"/>
    <n v="0"/>
    <n v="0"/>
    <n v="1"/>
    <n v="0"/>
    <s v="Fernando"/>
    <s v="-"/>
    <s v="Admon Was"/>
    <s v="ITO"/>
    <s v="No"/>
    <s v="No"/>
    <s v="No"/>
    <s v="Si"/>
    <s v="No"/>
  </r>
  <r>
    <x v="13"/>
    <x v="1"/>
    <x v="0"/>
    <s v="normal"/>
    <s v="CRQ232250"/>
    <s v="Tss-Mx.GpoModelo-Voz"/>
    <s v="ROCHA CERON LUIS FABIAN "/>
    <d v="2017-07-08T20:00:00"/>
    <d v="2017-07-12T09:00:00"/>
    <s v="PBI22905 Resincronizacion de bases de datos - Contact Center"/>
    <s v="Successful"/>
    <s v="On Time"/>
    <s v="No"/>
    <s v="Minor"/>
    <s v="Successful"/>
    <s v="On Time"/>
    <n v="1"/>
    <n v="1"/>
    <n v="0"/>
    <x v="6"/>
    <n v="0"/>
    <s v="Normal"/>
    <n v="0"/>
    <n v="0"/>
    <n v="0"/>
    <n v="0"/>
    <n v="1"/>
    <n v="0"/>
    <s v="Fernando"/>
    <s v="-"/>
    <s v="Voice"/>
    <s v="TSS"/>
    <s v="No"/>
    <s v="No"/>
    <s v="No"/>
    <s v="Si"/>
    <s v="No"/>
  </r>
  <r>
    <x v="13"/>
    <x v="0"/>
    <x v="0"/>
    <s v="normal"/>
    <s v="CRQ232280"/>
    <s v="Css-Mex.GpoModelo-SAP Basis"/>
    <s v="SANCHEZ GARCIA FELIPE "/>
    <d v="2017-07-09T16:30:00"/>
    <d v="2017-07-09T23:00:00"/>
    <s v="WO10883242 Incremento de Memoria Fisica en servidor weccp00 y ajustes de Parametro INSTANCE_MEMORY instancia DB"/>
    <s v="Successful"/>
    <s v="On Time"/>
    <s v="No"/>
    <s v="Minor"/>
    <s v="Successful"/>
    <s v="On Time"/>
    <n v="1"/>
    <n v="1"/>
    <n v="0"/>
    <x v="6"/>
    <n v="0"/>
    <s v="Normal"/>
    <n v="0"/>
    <n v="0"/>
    <n v="0"/>
    <n v="0"/>
    <n v="1"/>
    <n v="0"/>
    <s v="Fernando"/>
    <s v="-"/>
    <s v="Basis"/>
    <s v="BASIS"/>
    <s v="No"/>
    <s v="No"/>
    <s v="No"/>
    <s v="Si"/>
    <s v="No"/>
  </r>
  <r>
    <x v="5"/>
    <x v="2"/>
    <x v="0"/>
    <s v="normal"/>
    <s v="C001165293"/>
    <s v="DS.ISD.MX.LBU.IMPLEMENTER"/>
    <s v="Gandara Trujillo Jose Alberto"/>
    <d v="2017-07-14T10:00:00"/>
    <d v="2017-07-14T12:00:00"/>
    <s v="TSMX | PME | Actualización de contactos en la DL de notificación para grupo ALFA"/>
    <s v="Successful"/>
    <s v="On Time"/>
    <s v="No"/>
    <s v="Minor"/>
    <s v="Successful"/>
    <s v="On Time"/>
    <n v="1"/>
    <n v="1"/>
    <n v="0"/>
    <x v="6"/>
    <n v="0"/>
    <s v="Normal"/>
    <n v="0"/>
    <n v="0"/>
    <n v="0"/>
    <n v="0"/>
    <n v="1"/>
    <n v="0"/>
    <s v="Karina"/>
    <s v="-"/>
    <s v="PME"/>
    <s v="PME"/>
    <s v="No"/>
    <s v="No"/>
    <s v="No"/>
    <s v="Si"/>
    <s v="No"/>
  </r>
  <r>
    <x v="12"/>
    <x v="0"/>
    <x v="1"/>
    <s v="normal"/>
    <s v="C001165338"/>
    <s v="C.AMER.MX.DPO-LNX"/>
    <s v="Don Juan Rico, Nataly"/>
    <d v="2017-07-13T18:00:00"/>
    <d v="2017-07-13T20:00:00"/>
    <s v="AMER | Gobierno de Guanajuato | Modification of SAPs on JetCloud"/>
    <s v="Successful"/>
    <s v="On Time"/>
    <s v="No"/>
    <s v="Standard"/>
    <s v="Successful"/>
    <s v="On Time"/>
    <n v="1"/>
    <n v="1"/>
    <n v="0"/>
    <x v="6"/>
    <n v="0"/>
    <s v="Normal"/>
    <n v="0"/>
    <n v="0"/>
    <n v="0"/>
    <n v="0"/>
    <n v="1"/>
    <n v="0"/>
    <s v="Karina"/>
    <s v="C000026001"/>
    <s v="DPO Linux"/>
    <s v="ITO"/>
    <s v="No"/>
    <s v="No"/>
    <s v="No"/>
    <s v="Si"/>
    <s v="No"/>
  </r>
  <r>
    <x v="18"/>
    <x v="0"/>
    <x v="1"/>
    <s v="normal"/>
    <s v="C001165366"/>
    <s v="C.SAP.MX.AA.GDH.MX-BASIS"/>
    <s v="Diego Vega Pedro"/>
    <d v="2017-07-14T09:00:00"/>
    <d v="2017-07-14T11:00:00"/>
    <s v="[DURMAN] / [ SAP -TS MX] / [ TEST ] / [ DRQ ] / [ MX] - SNOTE / ITO.CAB pre-approved"/>
    <s v="Successful"/>
    <s v="On Time"/>
    <s v="No"/>
    <s v="Standard"/>
    <s v="Successful"/>
    <s v="On Time"/>
    <n v="1"/>
    <n v="1"/>
    <n v="0"/>
    <x v="6"/>
    <n v="0"/>
    <s v="Normal"/>
    <n v="0"/>
    <n v="0"/>
    <n v="0"/>
    <n v="0"/>
    <n v="1"/>
    <n v="0"/>
    <s v="Karina"/>
    <s v="CMOD317142"/>
    <s v="Basis"/>
    <s v="BASIS"/>
    <s v="No"/>
    <s v="No"/>
    <s v="No"/>
    <s v="Si"/>
    <s v="No"/>
  </r>
  <r>
    <x v="1"/>
    <x v="1"/>
    <x v="0"/>
    <s v="normal"/>
    <s v="C001166954"/>
    <s v="TS.CP.MX.SIC.LAN.VITRO"/>
    <s v="Mendoza Vega Victor Manuel "/>
    <d v="2017-07-14T06:00:00"/>
    <d v="2017-07-14T07:30:00"/>
    <s v="VITRO | Prueba de redundancia ANIRA Fresno"/>
    <s v="Successful"/>
    <s v="On Time"/>
    <s v="No"/>
    <s v="Minor"/>
    <s v="Successful"/>
    <s v="On Time"/>
    <n v="1"/>
    <n v="1"/>
    <n v="0"/>
    <x v="6"/>
    <n v="0"/>
    <s v="Normal"/>
    <n v="0"/>
    <n v="0"/>
    <n v="0"/>
    <n v="0"/>
    <n v="1"/>
    <n v="0"/>
    <s v="Maria del Carmen"/>
    <s v="-"/>
    <s v="LAN"/>
    <s v="TSS"/>
    <s v="No"/>
    <s v="No"/>
    <s v="No"/>
    <s v="Si"/>
    <s v="No"/>
  </r>
  <r>
    <x v="1"/>
    <x v="1"/>
    <x v="0"/>
    <s v="normal"/>
    <s v="C001166958"/>
    <s v="TS.CP.MX.SIC.LAN.VITRO"/>
    <s v="Espinosa Cruz Eder  "/>
    <d v="2017-07-14T10:00:00"/>
    <d v="2017-07-14T12:00:00"/>
    <s v="VITRO | Fresno - Des habilitar SSID PPGmobility en wireless network"/>
    <s v="Successful"/>
    <s v="On Time"/>
    <s v="No"/>
    <s v="Minor"/>
    <s v="Successful"/>
    <s v="On Time"/>
    <n v="1"/>
    <n v="1"/>
    <n v="0"/>
    <x v="6"/>
    <n v="0"/>
    <s v="Normal"/>
    <n v="0"/>
    <n v="0"/>
    <n v="0"/>
    <n v="0"/>
    <n v="1"/>
    <n v="0"/>
    <s v="Maria del Carmen"/>
    <s v="-"/>
    <s v="LAN"/>
    <s v="TSS"/>
    <s v="No"/>
    <s v="No"/>
    <s v="No"/>
    <s v="Si"/>
    <s v="No"/>
  </r>
  <r>
    <x v="15"/>
    <x v="0"/>
    <x v="1"/>
    <s v="normal"/>
    <s v="C001168637"/>
    <s v="C.SAP.MX.AA.GDH.MX-BASIS"/>
    <s v="Pacheco Ramirez Victor"/>
    <d v="2017-07-14T12:00:00"/>
    <d v="2017-07-14T13:00:00"/>
    <s v="IMPERQUIMIA / SAP TS-MX / Client 000 / SAP Request:User deletion Preaprobado"/>
    <s v="Successful"/>
    <s v="On Time"/>
    <s v="No"/>
    <s v="Standard"/>
    <s v="Successful"/>
    <s v="On Time"/>
    <n v="1"/>
    <n v="1"/>
    <n v="0"/>
    <x v="6"/>
    <n v="0"/>
    <s v="Normal"/>
    <n v="0"/>
    <n v="0"/>
    <n v="0"/>
    <n v="0"/>
    <n v="1"/>
    <n v="0"/>
    <s v="Karina"/>
    <s v="C000750658"/>
    <s v="Basis"/>
    <s v="BASIS"/>
    <s v="No"/>
    <s v="No"/>
    <s v="No"/>
    <s v="Si"/>
    <s v="No"/>
  </r>
  <r>
    <x v="36"/>
    <x v="0"/>
    <x v="1"/>
    <s v="normal"/>
    <s v="C001168640"/>
    <s v="C.SAP.MX.AA.GDH.MX-BASIS"/>
    <s v="Pacheco Ramirez Victor"/>
    <d v="2017-07-14T11:00:00"/>
    <d v="2017-07-14T12:00:00"/>
    <s v="COMPAS / SAP TS-MX / Client 000 / SAP Request:User deletion Preaprobado"/>
    <s v="Successful"/>
    <s v="On Time"/>
    <s v="No"/>
    <s v="Standard"/>
    <s v="Successful"/>
    <s v="On Time"/>
    <n v="1"/>
    <n v="1"/>
    <n v="0"/>
    <x v="6"/>
    <n v="0"/>
    <s v="Normal"/>
    <n v="0"/>
    <n v="0"/>
    <n v="0"/>
    <n v="0"/>
    <n v="1"/>
    <n v="0"/>
    <s v="Alejandro"/>
    <s v="C000750658"/>
    <s v="Basis"/>
    <s v="BASIS"/>
    <s v="No"/>
    <s v="No"/>
    <s v="No"/>
    <s v="Si"/>
    <s v="No"/>
  </r>
  <r>
    <x v="5"/>
    <x v="1"/>
    <x v="1"/>
    <s v="normal"/>
    <s v="C001170229"/>
    <s v="TS.GS.MX.SIC.VOICE"/>
    <s v="Zamora Zempoalteca Joaquin"/>
    <d v="2017-07-13T19:00:00"/>
    <d v="2017-07-13T22:30:00"/>
    <s v="TSMX | PQIT | TSS | VOICE | Movimiento de trafico Telefonico de Carrier Telmex a TPE."/>
    <s v="Successful"/>
    <s v="On Time"/>
    <s v="No"/>
    <s v="Standard"/>
    <s v="Successful"/>
    <s v="On Time"/>
    <n v="1"/>
    <n v="1"/>
    <n v="0"/>
    <x v="6"/>
    <n v="0"/>
    <s v="Normal"/>
    <n v="0"/>
    <n v="0"/>
    <n v="0"/>
    <n v="0"/>
    <n v="1"/>
    <n v="0"/>
    <s v="Karina"/>
    <s v="C000917115"/>
    <s v="Voice"/>
    <s v="TSS"/>
    <s v="No"/>
    <s v="No"/>
    <s v="No"/>
    <s v="Si"/>
    <s v="No"/>
  </r>
  <r>
    <x v="43"/>
    <x v="0"/>
    <x v="0"/>
    <s v="normal"/>
    <s v="C40853159"/>
    <s v="Backup Support AUDI MX CHGMGR"/>
    <s v="Castro Rodriguez Juliana Yarid"/>
    <d v="2017-07-10T10:00:00"/>
    <d v="2017-07-14T17:00:00"/>
    <s v="Drive review &amp; replacement (if needed) on library L63TAP10 by IBM vendor - Audi Mexico"/>
    <s v="Successful"/>
    <s v="On Time"/>
    <s v="No"/>
    <s v="Minor"/>
    <s v="Successful"/>
    <s v="On Time"/>
    <n v="1"/>
    <n v="1"/>
    <n v="0"/>
    <x v="6"/>
    <n v="0"/>
    <s v="Normal"/>
    <n v="0"/>
    <n v="0"/>
    <n v="0"/>
    <n v="0"/>
    <n v="1"/>
    <n v="0"/>
    <s v="Alejandro"/>
    <s v="CT40007176"/>
    <s v="Backups -Storage"/>
    <s v="ITO"/>
    <s v="No"/>
    <s v="No"/>
    <s v="No"/>
    <s v="Si"/>
    <s v="No"/>
  </r>
  <r>
    <x v="43"/>
    <x v="0"/>
    <x v="0"/>
    <s v="normal"/>
    <s v="C40853222"/>
    <s v="Backup Support AUDI MX CHGMGR"/>
    <s v="Castro Vazquez Antonio de Jesus"/>
    <d v="2017-07-15T22:00:00"/>
    <d v="2017-07-16T06:00:00"/>
    <s v="Backup Full Online UPS Productive Oracle Database"/>
    <s v="Successful"/>
    <s v="On Time"/>
    <s v="No"/>
    <s v="Minor"/>
    <s v="Successful"/>
    <s v="On Time"/>
    <n v="1"/>
    <n v="1"/>
    <n v="0"/>
    <x v="6"/>
    <n v="0"/>
    <s v="Normal"/>
    <n v="0"/>
    <n v="0"/>
    <n v="0"/>
    <n v="0"/>
    <n v="1"/>
    <n v="0"/>
    <s v="Alejandro"/>
    <s v="CT40010170"/>
    <s v="Backups -Storage"/>
    <s v="ITO"/>
    <s v="No"/>
    <s v="No"/>
    <s v="No"/>
    <s v="Si"/>
    <s v="No"/>
  </r>
  <r>
    <x v="43"/>
    <x v="0"/>
    <x v="0"/>
    <s v="normal"/>
    <s v="C40853404"/>
    <s v="Servers-Unix Support AUDI MX CHGMGR"/>
    <s v="Galindo Palacios Geovani"/>
    <d v="2017-07-15T22:00:00"/>
    <d v="2017-07-16T03:00:00"/>
    <s v="Hardening - Apply Security control´s for Linux servers"/>
    <s v="Successful"/>
    <s v="On Time"/>
    <s v="No"/>
    <s v="Minor"/>
    <s v="Successful"/>
    <s v="On Time"/>
    <n v="1"/>
    <n v="1"/>
    <n v="0"/>
    <x v="6"/>
    <n v="0"/>
    <s v="Normal"/>
    <n v="0"/>
    <n v="0"/>
    <n v="0"/>
    <n v="0"/>
    <n v="1"/>
    <n v="0"/>
    <s v="Alejandro"/>
    <s v="CT40010318"/>
    <s v="Unix"/>
    <s v="ITO"/>
    <s v="No"/>
    <s v="No"/>
    <s v="No"/>
    <s v="Si"/>
    <s v="No"/>
  </r>
  <r>
    <x v="43"/>
    <x v="0"/>
    <x v="0"/>
    <s v="normal"/>
    <s v="C40846079"/>
    <s v="Servers-Wintel Support AUDI MX CHGMGR"/>
    <s v="Salas Gomez Janeth"/>
    <d v="2017-07-16T16:00:00"/>
    <d v="2017-07-17T03:30:00"/>
    <s v="[001] PATCH MANAGEMENT ON SERVERS"/>
    <s v="Successful"/>
    <s v="On Time"/>
    <s v="No"/>
    <s v="Minor"/>
    <s v="Successful"/>
    <s v="On Time"/>
    <n v="1"/>
    <n v="1"/>
    <n v="0"/>
    <x v="6"/>
    <n v="0"/>
    <s v="Normal"/>
    <n v="0"/>
    <n v="0"/>
    <n v="0"/>
    <n v="0"/>
    <n v="1"/>
    <n v="0"/>
    <s v="Alejandro"/>
    <s v="CT40006910"/>
    <s v="Wintel"/>
    <s v="ITO"/>
    <s v="No"/>
    <s v="No"/>
    <s v="No"/>
    <s v="Si"/>
    <s v="No"/>
  </r>
  <r>
    <x v="43"/>
    <x v="0"/>
    <x v="0"/>
    <s v="normal"/>
    <s v="C40850823"/>
    <s v="Servers-Wintel Support AUDI MX CHGMGR"/>
    <s v="Salas Gomez Janeth"/>
    <d v="2017-07-15T21:00:00"/>
    <d v="2017-07-17T00:00:00"/>
    <s v="Increase memory RAM and enable SMTP service to server [AUDISJSA7102] &lt;IM57192966&gt;"/>
    <s v="Successful"/>
    <s v="On Time"/>
    <s v="No"/>
    <s v="Minor"/>
    <s v="Successful"/>
    <s v="On Time"/>
    <n v="1"/>
    <n v="1"/>
    <n v="0"/>
    <x v="6"/>
    <n v="0"/>
    <s v="Normal"/>
    <n v="0"/>
    <n v="0"/>
    <n v="0"/>
    <n v="0"/>
    <n v="1"/>
    <n v="0"/>
    <s v="Alejandro"/>
    <s v="CT40008083"/>
    <s v="Wintel"/>
    <s v="ITO"/>
    <s v="No"/>
    <s v="No"/>
    <s v="No"/>
    <s v="Si"/>
    <s v="No"/>
  </r>
  <r>
    <x v="43"/>
    <x v="0"/>
    <x v="0"/>
    <s v="normal"/>
    <s v="C40852475"/>
    <s v="Servers-Wintel Support AUDI MX CHGMGR"/>
    <s v="Salas Gomez Janeth"/>
    <d v="2017-07-13T10:00:00"/>
    <d v="2017-07-14T17:00:00"/>
    <s v="Decomission of Windows Virtual Machine and SQL DBs PHASE 2 &lt;IM57067382&gt;"/>
    <s v="Successful"/>
    <s v="On Time"/>
    <s v="No"/>
    <s v="Minor"/>
    <s v="Successful"/>
    <s v="On Time"/>
    <n v="1"/>
    <n v="1"/>
    <n v="0"/>
    <x v="6"/>
    <n v="0"/>
    <s v="Normal"/>
    <n v="0"/>
    <n v="0"/>
    <n v="0"/>
    <n v="0"/>
    <n v="1"/>
    <n v="0"/>
    <s v="Alejandro"/>
    <s v="CT40009100"/>
    <s v="Wintel"/>
    <s v="ITO"/>
    <s v="No"/>
    <s v="No"/>
    <s v="No"/>
    <s v="Si"/>
    <s v="No"/>
  </r>
  <r>
    <x v="43"/>
    <x v="0"/>
    <x v="0"/>
    <s v="normal"/>
    <s v="C40853939"/>
    <s v="Servers-Wintel Support AUDI MX CHGMGR"/>
    <s v="Saldivar Lezama Antonio"/>
    <d v="2017-07-15T22:00:00"/>
    <d v="2017-07-16T04:00:00"/>
    <s v="Modify Audit Policies"/>
    <s v="Successful"/>
    <s v="On Time"/>
    <s v="No"/>
    <s v="Minor"/>
    <s v="Successful"/>
    <s v="On Time"/>
    <n v="1"/>
    <n v="1"/>
    <n v="0"/>
    <x v="6"/>
    <n v="0"/>
    <s v="Normal"/>
    <n v="0"/>
    <n v="0"/>
    <n v="0"/>
    <n v="0"/>
    <n v="1"/>
    <n v="0"/>
    <s v="Alejandro"/>
    <s v="CT40010642"/>
    <s v="Wintel"/>
    <s v="ITO"/>
    <s v="No"/>
    <s v="No"/>
    <s v="No"/>
    <s v="Si"/>
    <s v="No"/>
  </r>
  <r>
    <x v="18"/>
    <x v="0"/>
    <x v="0"/>
    <s v="normal"/>
    <s v="C001165371"/>
    <s v="C.SAP.MX.AA.GDH.MX-BASIS"/>
    <s v="Diego Vega Pedro"/>
    <d v="2017-07-14T09:00:00"/>
    <d v="2017-07-14T11:00:00"/>
    <s v="[DURMAN] / [ SAP -TS MX] / [ PRODUCTION ] / [ DRP ] / [ MX] - SNOTE / ITO.CAB pre-approved"/>
    <s v="Successful"/>
    <s v="On Time"/>
    <s v="No"/>
    <s v="Minor"/>
    <s v="Successful"/>
    <s v="On Time"/>
    <n v="1"/>
    <n v="1"/>
    <n v="0"/>
    <x v="6"/>
    <n v="0"/>
    <s v="Normal"/>
    <n v="0"/>
    <n v="0"/>
    <n v="0"/>
    <n v="0"/>
    <n v="1"/>
    <n v="0"/>
    <s v="Karina"/>
    <s v="CMOD317142"/>
    <s v="Basis"/>
    <s v="BASIS"/>
    <s v="No"/>
    <s v="No"/>
    <s v="No"/>
    <s v="Si"/>
    <s v="No"/>
  </r>
  <r>
    <x v="13"/>
    <x v="0"/>
    <x v="0"/>
    <s v="normal"/>
    <s v="CRQ231340"/>
    <s v="Css-Mex.GpoModelo-Admon-DBA"/>
    <s v="GUERRERO NAVARRO MAXIMILIANO ALEJANDRO"/>
    <d v="2017-07-10T01:00:00"/>
    <d v="2017-07-17T18:00:00"/>
    <s v="WO10781459 Aprovisonamiento de Storage ISCSI y movimiento de bases de datos a las unidades creadas."/>
    <s v="Successful"/>
    <s v="On Time"/>
    <s v="No"/>
    <s v="Minor"/>
    <s v="Successful"/>
    <s v="On Time"/>
    <n v="1"/>
    <n v="1"/>
    <n v="0"/>
    <x v="6"/>
    <n v="0"/>
    <s v="Normal"/>
    <n v="0"/>
    <n v="0"/>
    <n v="0"/>
    <n v="0"/>
    <n v="1"/>
    <n v="0"/>
    <s v="Fernando"/>
    <s v="-"/>
    <s v="Base de datos"/>
    <s v="ITO"/>
    <s v="No"/>
    <s v="No"/>
    <s v="No"/>
    <s v="Si"/>
    <s v="No"/>
  </r>
  <r>
    <x v="13"/>
    <x v="0"/>
    <x v="0"/>
    <s v="normal"/>
    <s v="CRQ232224"/>
    <s v="Css-Mex.GpoModelo-Unix Virtual"/>
    <s v="CRUZ RODRIGUEZ ESMERALDA DANAE"/>
    <d v="2017-07-10T10:00:00"/>
    <d v="2017-07-13T18:00:00"/>
    <s v="WO10778961 Mitigacion de diversas vulnerabilidades proceso CERT"/>
    <s v="Successful"/>
    <s v="On Time"/>
    <s v="No"/>
    <s v="Minor"/>
    <s v="Successful"/>
    <s v="On Time"/>
    <n v="1"/>
    <n v="1"/>
    <n v="0"/>
    <x v="6"/>
    <n v="0"/>
    <s v="Normal"/>
    <n v="0"/>
    <n v="0"/>
    <n v="0"/>
    <n v="0"/>
    <n v="1"/>
    <n v="0"/>
    <s v="Fernando"/>
    <s v="-"/>
    <s v="Unix"/>
    <s v="ITO"/>
    <s v="No"/>
    <s v="No"/>
    <s v="No"/>
    <s v="Si"/>
    <s v="No"/>
  </r>
  <r>
    <x v="13"/>
    <x v="0"/>
    <x v="0"/>
    <s v="normal"/>
    <s v="CRQ232251"/>
    <s v="Css-Mex.GpoModelo-Admon-Windows"/>
    <s v="GUERRA ROMAN OCTAVIO ADRIAN"/>
    <d v="2017-07-10T12:00:00"/>
    <d v="2017-07-14T18:00:00"/>
    <s v="WO10782475 Instalacion de security updates windows server 2008 y reinicios de winodws server 2003 (Baja)."/>
    <s v="Successful"/>
    <s v="On Time"/>
    <s v="No"/>
    <s v="Minor"/>
    <s v="Successful"/>
    <s v="On Time"/>
    <n v="1"/>
    <n v="1"/>
    <n v="0"/>
    <x v="6"/>
    <n v="0"/>
    <s v="Normal"/>
    <n v="0"/>
    <n v="0"/>
    <n v="0"/>
    <n v="0"/>
    <n v="1"/>
    <n v="0"/>
    <s v="Fernando"/>
    <s v="-"/>
    <s v="DPO Windows"/>
    <s v="ITO"/>
    <s v="No"/>
    <s v="No"/>
    <s v="No"/>
    <s v="Si"/>
    <s v="No"/>
  </r>
  <r>
    <x v="13"/>
    <x v="0"/>
    <x v="0"/>
    <s v="normal"/>
    <s v="CRQ232143"/>
    <s v="Css-Mex.GpoModelo-Admon-Was"/>
    <s v="SANDOVAL FIERRO ALEJANDRO"/>
    <d v="2017-07-14T08:00:00"/>
    <d v="2017-07-15T23:30:00"/>
    <s v="WO10785331 Colocar certificados con algoritmo SHA2 en la infraestructura de WAS, IHS y Weblogic"/>
    <s v="Successful"/>
    <s v="On Time"/>
    <s v="No"/>
    <s v="Minor"/>
    <s v="Successful"/>
    <s v="On Time"/>
    <n v="1"/>
    <n v="1"/>
    <n v="0"/>
    <x v="6"/>
    <n v="0"/>
    <s v="Normal"/>
    <n v="0"/>
    <n v="1"/>
    <n v="0"/>
    <n v="0"/>
    <n v="1"/>
    <n v="0"/>
    <s v="Fernando"/>
    <s v="-"/>
    <s v="Admon Was"/>
    <s v="ITO"/>
    <s v="Si"/>
    <s v="No"/>
    <s v="No"/>
    <s v="Si"/>
    <s v="No"/>
  </r>
  <r>
    <x v="13"/>
    <x v="0"/>
    <x v="0"/>
    <s v="normal"/>
    <s v="CRQ232127"/>
    <s v="Css-Mex.GpoModelo-Storage"/>
    <s v="SANCHEZ ROJAS RAUL"/>
    <d v="2017-07-15T08:00:00"/>
    <d v="2017-07-17T17:00:00"/>
    <s v="WO10794011 Realizar el upgrade de Microcódigo de la version 7.6.1.4 a la versión 7.6.1.7 en el SVC NP"/>
    <s v="Successful"/>
    <s v="On Time"/>
    <s v="No"/>
    <s v="Minor"/>
    <s v="Successful"/>
    <s v="On Time"/>
    <n v="1"/>
    <n v="1"/>
    <n v="0"/>
    <x v="6"/>
    <n v="0"/>
    <s v="Normal"/>
    <n v="0"/>
    <n v="0"/>
    <n v="0"/>
    <n v="0"/>
    <n v="1"/>
    <n v="0"/>
    <s v="Fernando"/>
    <s v="-"/>
    <s v="Backups -Storage"/>
    <s v="ITO"/>
    <s v="No"/>
    <s v="No"/>
    <s v="No"/>
    <s v="Si"/>
    <s v="No"/>
  </r>
  <r>
    <x v="13"/>
    <x v="1"/>
    <x v="0"/>
    <s v="normal"/>
    <s v="CRQ232136"/>
    <s v="Tss-Mx.GpoModelo-Securidad Perimetral"/>
    <s v="AQUINO ROMAN"/>
    <d v="2017-07-13T20:00:00"/>
    <d v="2017-07-14T00:00:00"/>
    <s v="WO10794581 Depuración de la configuración de la VPN site-to-site con CBI"/>
    <s v="Successful"/>
    <s v="On Time"/>
    <s v="No"/>
    <s v="Minor"/>
    <s v="Successful"/>
    <s v="On Time"/>
    <n v="1"/>
    <n v="1"/>
    <n v="0"/>
    <x v="6"/>
    <n v="0"/>
    <s v="Normal"/>
    <n v="0"/>
    <n v="0"/>
    <n v="0"/>
    <n v="0"/>
    <n v="1"/>
    <n v="0"/>
    <s v="Fernando"/>
    <s v="-"/>
    <s v="WAN"/>
    <s v="TSS"/>
    <s v="No"/>
    <s v="No"/>
    <s v="No"/>
    <s v="Si"/>
    <s v="No"/>
  </r>
  <r>
    <x v="13"/>
    <x v="1"/>
    <x v="0"/>
    <s v="normal"/>
    <s v="CRQ232204"/>
    <s v="Tss-Mx.GpoModelo-Securidad Perimetral"/>
    <s v="FERNANDEZ HERNANDEZ ISRAEL"/>
    <d v="2017-07-15T20:00:00"/>
    <d v="2017-07-16T20:00:00"/>
    <s v="WO10759824 Pruebas de Recuperación de equipos de Red"/>
    <s v="Successful"/>
    <s v="On Time"/>
    <s v="No"/>
    <s v="Minor"/>
    <s v="Successful"/>
    <s v="On Time"/>
    <n v="1"/>
    <n v="1"/>
    <n v="0"/>
    <x v="6"/>
    <n v="0"/>
    <s v="Normal"/>
    <n v="0"/>
    <n v="0"/>
    <n v="0"/>
    <n v="0"/>
    <n v="1"/>
    <n v="0"/>
    <s v="Fernando"/>
    <s v="-"/>
    <s v="WAN"/>
    <s v="TSS"/>
    <s v="No"/>
    <s v="No"/>
    <s v="No"/>
    <s v="Si"/>
    <s v="No"/>
  </r>
  <r>
    <x v="13"/>
    <x v="1"/>
    <x v="0"/>
    <s v="normal"/>
    <s v="CRQ232134"/>
    <s v="Tss-Mx.GpoModelo-Securidad Perimetral"/>
    <s v="AQUINO ROMAN"/>
    <d v="2017-07-16T08:00:00"/>
    <d v="2017-07-16T15:00:00"/>
    <s v="WO10794550 Pruebas de HA de FW Ext 3&amp;4 y de enlaces para Aspect"/>
    <s v="Successful"/>
    <s v="On Time"/>
    <s v="No"/>
    <s v="Minor"/>
    <s v="Successful"/>
    <s v="On Time"/>
    <n v="1"/>
    <n v="1"/>
    <n v="0"/>
    <x v="6"/>
    <n v="0"/>
    <s v="Normal"/>
    <n v="0"/>
    <n v="0"/>
    <n v="0"/>
    <n v="0"/>
    <n v="1"/>
    <n v="0"/>
    <s v="Fernando"/>
    <s v="-"/>
    <s v="WAN"/>
    <s v="TSS"/>
    <s v="No"/>
    <s v="No"/>
    <s v="No"/>
    <s v="Si"/>
    <s v="No"/>
  </r>
  <r>
    <x v="10"/>
    <x v="0"/>
    <x v="0"/>
    <s v="normal"/>
    <s v="C001166510"/>
    <s v="C.AMER.MX.DPO-LNX"/>
    <s v="Rodriguez Lopez Roman "/>
    <d v="2017-07-14T19:00:00"/>
    <d v="2017-07-14T22:30:00"/>
    <s v="AMER | GRUPO Q | Operative System package upgrade | [gpqqrobuv09: DEV]"/>
    <s v="Successful"/>
    <s v="On Time"/>
    <s v="No"/>
    <s v="Minor"/>
    <s v="Successful"/>
    <s v="On Time"/>
    <n v="1"/>
    <n v="1"/>
    <n v="0"/>
    <x v="6"/>
    <n v="0"/>
    <s v="Normal"/>
    <n v="0"/>
    <n v="0"/>
    <n v="0"/>
    <n v="0"/>
    <n v="1"/>
    <n v="0"/>
    <s v="Karina"/>
    <s v="C000972225"/>
    <s v="DPO Linux"/>
    <s v="ITO"/>
    <s v="No"/>
    <s v="No"/>
    <s v="No"/>
    <s v="Si"/>
    <s v="No"/>
  </r>
  <r>
    <x v="0"/>
    <x v="0"/>
    <x v="0"/>
    <s v="normal"/>
    <s v="C001131323"/>
    <s v="C.AMER.MX.LBU.WINTEL"/>
    <s v="Lopez Reyes Artajerjes"/>
    <d v="2017-07-13T18:00:00"/>
    <d v="2017-07-16T23:59:00"/>
    <s v="AMER | San Angel Inn | Installing Security Updates on Environment PRD / Instalación de Security Updates en Ambiente de PRD"/>
    <s v="Successful"/>
    <s v="On Time"/>
    <s v="No"/>
    <s v="Minor"/>
    <s v="Successful"/>
    <s v="On Time"/>
    <n v="1"/>
    <n v="1"/>
    <n v="0"/>
    <x v="6"/>
    <n v="0"/>
    <s v="Normal"/>
    <n v="0"/>
    <n v="0"/>
    <n v="0"/>
    <n v="0"/>
    <n v="1"/>
    <n v="0"/>
    <s v="Ariadna"/>
    <s v="C000312898"/>
    <s v="DPO Windows"/>
    <s v="ITO"/>
    <s v="No"/>
    <s v="No"/>
    <s v="No"/>
    <s v="Si"/>
    <s v="No"/>
  </r>
  <r>
    <x v="17"/>
    <x v="0"/>
    <x v="0"/>
    <s v="normal"/>
    <s v="C001153348"/>
    <s v="SE.AA.MX.PROJECTS"/>
    <s v="Roman Chavez Evelyn Lynda"/>
    <d v="2017-07-03T09:00:00"/>
    <d v="2017-07-14T23:00:00"/>
    <s v="Mexichem | BWD| Backup/Restore migration process"/>
    <s v="Successful"/>
    <s v="On Time"/>
    <s v="No"/>
    <s v="Minor"/>
    <s v="Successful"/>
    <s v="On Time"/>
    <n v="1"/>
    <n v="1"/>
    <n v="0"/>
    <x v="6"/>
    <n v="0"/>
    <s v="Normal"/>
    <n v="0"/>
    <n v="0"/>
    <n v="0"/>
    <n v="0"/>
    <n v="1"/>
    <n v="0"/>
    <s v="Maria del Carmen"/>
    <s v="C000104954"/>
    <s v="Proyectos"/>
    <s v="ITO"/>
    <s v="No"/>
    <s v="No"/>
    <s v="No"/>
    <s v="Si"/>
    <s v="No"/>
  </r>
  <r>
    <x v="17"/>
    <x v="0"/>
    <x v="0"/>
    <s v="normal"/>
    <s v="C001154822"/>
    <s v="SE.AA.MX.PROJECTS"/>
    <s v="Roman Chavez Evelyn Lynda"/>
    <d v="2017-07-03T09:00:00"/>
    <d v="2017-07-14T23:00:00"/>
    <s v="Mexichem | PMD| Export/Import migration process"/>
    <s v="Successful"/>
    <s v="On Time"/>
    <s v="No"/>
    <s v="Minor"/>
    <s v="Successful"/>
    <s v="On Time"/>
    <n v="1"/>
    <n v="1"/>
    <n v="0"/>
    <x v="6"/>
    <n v="0"/>
    <s v="Normal"/>
    <n v="0"/>
    <n v="0"/>
    <n v="0"/>
    <n v="0"/>
    <n v="1"/>
    <n v="0"/>
    <s v="Maria del Carmen"/>
    <s v="C000104954"/>
    <s v="Proyectos"/>
    <s v="ITO"/>
    <s v="No"/>
    <s v="No"/>
    <s v="No"/>
    <s v="Si"/>
    <s v="No"/>
  </r>
  <r>
    <x v="17"/>
    <x v="0"/>
    <x v="1"/>
    <s v="normal"/>
    <s v="C001154914"/>
    <s v="C.SAP.MX.AA.SAP-BASIS"/>
    <s v="Diego Vega Pedro"/>
    <d v="2017-07-16T06:00:00"/>
    <d v="2017-07-16T09:00:00"/>
    <s v="[MEXICHEM] / [ SAP - BASIS ] / [ PRODUCTION ] / [ P01 ] / [ TSMX ] - SAP Parameter Change_Offline /CCAB; ITO.CAB pre-approved [4EP]"/>
    <s v="Successful"/>
    <s v="On Time"/>
    <s v="No"/>
    <s v="Standard"/>
    <s v="Successful"/>
    <s v="On Time"/>
    <n v="1"/>
    <n v="1"/>
    <n v="0"/>
    <x v="6"/>
    <n v="0"/>
    <s v="Normal"/>
    <n v="0"/>
    <n v="0"/>
    <n v="0"/>
    <n v="0"/>
    <n v="1"/>
    <n v="0"/>
    <s v="Maria del Carmen"/>
    <s v="CMOD317344"/>
    <s v="Basis"/>
    <s v="BASIS"/>
    <s v="No"/>
    <s v="No"/>
    <s v="No"/>
    <s v="Si"/>
    <s v="No"/>
  </r>
  <r>
    <x v="17"/>
    <x v="0"/>
    <x v="1"/>
    <s v="normal"/>
    <s v="C001169800"/>
    <s v="C.SAP.MX.AA.SAP-BASIS"/>
    <s v="Diego Vega Pedro"/>
    <d v="2017-07-16T07:00:00"/>
    <d v="2017-07-16T09:00:00"/>
    <s v="[MEXICHEM] / [TSMX] / [ PRODUCTION ] / [ P05 ] / [ SAP BASIS ] - SAP Parameter Change_Offline /CCAB; ITO.CAB pre-approved [4EP]"/>
    <s v="Successful"/>
    <s v="On Time"/>
    <s v="No"/>
    <s v="Standard"/>
    <s v="Successful"/>
    <s v="On Time"/>
    <n v="1"/>
    <n v="1"/>
    <n v="0"/>
    <x v="6"/>
    <n v="0"/>
    <s v="Normal"/>
    <n v="0"/>
    <n v="0"/>
    <n v="0"/>
    <n v="0"/>
    <n v="1"/>
    <n v="0"/>
    <s v="Maria del Carmen"/>
    <s v="CMOD317344"/>
    <s v="Basis"/>
    <s v="BASIS"/>
    <s v="No"/>
    <s v="No"/>
    <s v="No"/>
    <s v="Si"/>
    <s v="No"/>
  </r>
  <r>
    <x v="17"/>
    <x v="0"/>
    <x v="1"/>
    <s v="normal"/>
    <s v="C001171622"/>
    <s v="C.SAP.MX.AA.SAP-BASIS"/>
    <s v="Diego Vega Pedro"/>
    <d v="2017-07-17T07:00:00"/>
    <d v="2017-07-17T09:00:00"/>
    <s v="[MEXICHEM] / [TSMX] / [ DEVELOPMENT ] / [ HRD ] / [ SAP BASIS ] - SAP Parameter Change_Offline /CCAB; ITO.CAB pre-approved [4EP]"/>
    <s v="Successful"/>
    <s v="On Time"/>
    <s v="No"/>
    <s v="Standard"/>
    <s v="Successful"/>
    <s v="On Time"/>
    <n v="1"/>
    <n v="1"/>
    <n v="0"/>
    <x v="6"/>
    <n v="0"/>
    <s v="Normal"/>
    <n v="0"/>
    <n v="0"/>
    <n v="0"/>
    <n v="0"/>
    <n v="1"/>
    <n v="0"/>
    <s v="Maria del Carmen"/>
    <s v="CMOD317344"/>
    <s v="Basis"/>
    <s v="BASIS"/>
    <s v="No"/>
    <s v="No"/>
    <s v="No"/>
    <s v="Si"/>
    <s v="No"/>
  </r>
  <r>
    <x v="17"/>
    <x v="0"/>
    <x v="1"/>
    <s v="normal"/>
    <s v="C001168710"/>
    <s v="C.SAP.MX.AA.SAP-BASIS"/>
    <s v="Luna Olaya Andrew Baldemar"/>
    <d v="2017-07-14T17:00:00"/>
    <d v="2017-07-14T19:00:00"/>
    <s v="MEXICHEM / DEV / SOD / SAP Parameter Change_Offline / CCAB; ITO.CAB pre-approved [4EP]"/>
    <s v="Successful"/>
    <s v="On Time"/>
    <s v="No"/>
    <s v="Standard"/>
    <s v="Successful"/>
    <s v="On Time"/>
    <n v="1"/>
    <n v="1"/>
    <n v="0"/>
    <x v="6"/>
    <n v="0"/>
    <s v="Normal"/>
    <n v="0"/>
    <n v="0"/>
    <n v="0"/>
    <n v="0"/>
    <n v="1"/>
    <n v="0"/>
    <s v="Maria del Carmen"/>
    <s v="CMOD317344"/>
    <s v="Basis"/>
    <s v="BASIS"/>
    <s v="No"/>
    <s v="No"/>
    <s v="No"/>
    <s v="Si"/>
    <s v="No"/>
  </r>
  <r>
    <x v="17"/>
    <x v="0"/>
    <x v="1"/>
    <s v="normal"/>
    <s v="C001168634"/>
    <s v="C.SAP.MX.AA.SAP-BASIS"/>
    <s v="Vidal Beltran Kelly"/>
    <d v="2017-07-14T15:00:00"/>
    <d v="2017-07-14T18:00:00"/>
    <s v="MEXICHEM / PRODUCTION SYSTEMS / SAP Request: User deletion GTORRESC"/>
    <s v="Successful"/>
    <s v="On Time"/>
    <s v="No"/>
    <s v="Standard"/>
    <s v="Successful"/>
    <s v="On Time"/>
    <n v="1"/>
    <n v="1"/>
    <n v="0"/>
    <x v="6"/>
    <n v="0"/>
    <s v="Normal"/>
    <n v="0"/>
    <n v="0"/>
    <n v="0"/>
    <n v="0"/>
    <n v="1"/>
    <n v="0"/>
    <s v="Maria del Carmen"/>
    <s v="C000750658"/>
    <s v="Basis"/>
    <s v="BASIS"/>
    <s v="No"/>
    <s v="No"/>
    <s v="No"/>
    <s v="Si"/>
    <s v="No"/>
  </r>
  <r>
    <x v="5"/>
    <x v="0"/>
    <x v="0"/>
    <s v="normal"/>
    <s v="C001166538"/>
    <s v="SE.AMER.MX.OPM-TSMX"/>
    <s v="Martinez Olvera Laura Berenice"/>
    <d v="2017-07-13T10:00:00"/>
    <d v="2017-07-14T17:00:00"/>
    <s v="TSMX | PQIT | Power off the physical server QMXSP06P y QMXSP08P"/>
    <s v="Successful"/>
    <s v="On Time"/>
    <s v="No"/>
    <s v="Minor"/>
    <s v="Successful"/>
    <s v="On Time"/>
    <n v="1"/>
    <n v="1"/>
    <n v="0"/>
    <x v="6"/>
    <n v="0"/>
    <s v="Normal"/>
    <n v="0"/>
    <n v="0"/>
    <n v="0"/>
    <n v="0"/>
    <n v="1"/>
    <n v="0"/>
    <s v="Karina"/>
    <s v="-"/>
    <s v="OPM"/>
    <s v="ITO"/>
    <s v="No"/>
    <s v="No"/>
    <s v="No"/>
    <s v="Si"/>
    <s v="No"/>
  </r>
  <r>
    <x v="6"/>
    <x v="1"/>
    <x v="0"/>
    <s v="normal"/>
    <s v="C001165420"/>
    <s v="TS.GS.MX.SCC2.WAN.SEC"/>
    <s v="Sanchez Guevara Cesar"/>
    <d v="2017-07-14T23:00:00"/>
    <d v="2017-07-15T03:00:00"/>
    <s v="Reemplazo de fuente ASR01"/>
    <s v="Successful"/>
    <s v="On Time"/>
    <s v="No"/>
    <s v="Minor"/>
    <s v="Successful"/>
    <s v="On Time"/>
    <n v="1"/>
    <n v="1"/>
    <n v="0"/>
    <x v="6"/>
    <n v="0"/>
    <s v="Normal"/>
    <n v="0"/>
    <n v="0"/>
    <n v="0"/>
    <n v="0"/>
    <n v="1"/>
    <n v="0"/>
    <s v="Ariadna"/>
    <s v="-"/>
    <s v="WAN"/>
    <s v="TSS"/>
    <s v="No"/>
    <s v="No"/>
    <s v="No"/>
    <s v="Si"/>
    <s v="No"/>
  </r>
  <r>
    <x v="1"/>
    <x v="0"/>
    <x v="1"/>
    <s v="normal"/>
    <s v="C001127229"/>
    <s v="SE.AA.MX.PROJECTS"/>
    <s v="Noriega Ibarguengoitia Maria Del Pilar"/>
    <d v="2017-06-16T09:00:00"/>
    <d v="2017-07-14T17:00:00"/>
    <s v="AMER | MULTIPLE | Release to Operation MXVTC1-FGSHRPRD, MXVTC1-FGLCDEV, mxvtc1-kronosdb, MXVTC1-FGSHRDEV, MXVTC1-FGkronos | PPG-VITRO"/>
    <s v="Successful"/>
    <s v="On Time"/>
    <s v="No"/>
    <s v="Standard"/>
    <s v="Successful"/>
    <s v="On Time"/>
    <n v="1"/>
    <n v="1"/>
    <n v="0"/>
    <x v="6"/>
    <n v="0"/>
    <s v="Normal"/>
    <n v="0"/>
    <n v="0"/>
    <n v="0"/>
    <n v="0"/>
    <n v="1"/>
    <n v="0"/>
    <s v="Maria del Carmen"/>
    <s v="C000913861"/>
    <s v="Proyectos"/>
    <s v="ITO"/>
    <s v="No"/>
    <s v="No"/>
    <s v="No"/>
    <s v="Si"/>
    <s v="No"/>
  </r>
  <r>
    <x v="1"/>
    <x v="0"/>
    <x v="1"/>
    <s v="normal"/>
    <s v="C001166840"/>
    <s v="C.AMER.MX.CCS.MSG"/>
    <s v="Flores Barragan Jose Gabriel"/>
    <d v="2017-07-14T23:00:00"/>
    <d v="2017-07-15T07:00:00"/>
    <s v="AMER | VITRO | Restart Lync servers vtolync03, vtolync02 and vtolync01"/>
    <s v="Successful"/>
    <s v="On Time"/>
    <s v="No"/>
    <s v="Standard"/>
    <s v="Successful"/>
    <s v="On Time"/>
    <n v="1"/>
    <n v="1"/>
    <n v="0"/>
    <x v="6"/>
    <n v="0"/>
    <s v="Normal"/>
    <n v="0"/>
    <n v="0"/>
    <n v="0"/>
    <n v="0"/>
    <n v="1"/>
    <n v="0"/>
    <s v="Maria del Carmen"/>
    <s v="C000763299"/>
    <s v="Exchange"/>
    <s v="ITO"/>
    <s v="No"/>
    <s v="No"/>
    <s v="No"/>
    <s v="Si"/>
    <s v="No"/>
  </r>
  <r>
    <x v="1"/>
    <x v="0"/>
    <x v="0"/>
    <s v="normal"/>
    <s v="C001166897"/>
    <s v="C.AMER.MX.SWD.VITRO"/>
    <s v="Duran Escobedo Isaac"/>
    <d v="2017-07-15T17:00:00"/>
    <d v="2017-07-16T17:00:00"/>
    <s v="AMER | MULTIPLE | Application: Installation and configuration of SCCM in server: &lt;VTOA20-CM&gt; | ITO CAB PREAPPROVED"/>
    <s v="Successful"/>
    <s v="On Time"/>
    <s v="No"/>
    <s v="Minor"/>
    <s v="Successful"/>
    <s v="On Time"/>
    <n v="1"/>
    <n v="1"/>
    <n v="0"/>
    <x v="6"/>
    <n v="0"/>
    <s v="Normal"/>
    <n v="0"/>
    <n v="0"/>
    <n v="0"/>
    <n v="0"/>
    <n v="1"/>
    <n v="0"/>
    <s v="Maria del Carmen"/>
    <s v="C001069919"/>
    <s v="Software Distribution"/>
    <s v="ITO"/>
    <s v="No"/>
    <s v="No"/>
    <s v="No"/>
    <s v="Si"/>
    <s v="No"/>
  </r>
  <r>
    <x v="1"/>
    <x v="0"/>
    <x v="1"/>
    <s v="normal"/>
    <s v="C001159212"/>
    <s v="C.SAP.MX.AA.BASIS.BO"/>
    <s v="Barroso Bravo Sandra"/>
    <d v="2017-07-14T10:00:00"/>
    <d v="2017-07-15T17:00:00"/>
    <s v="VITRO | SAP | BD3 |[ST-A/PI &amp; ST-PI Upgrade ][ Preapproved CSS &amp; CCAB ]"/>
    <s v="Successful"/>
    <s v="On Time"/>
    <s v="No"/>
    <s v="Standard"/>
    <s v="Successful"/>
    <s v="On Time"/>
    <n v="1"/>
    <n v="1"/>
    <n v="0"/>
    <x v="6"/>
    <n v="0"/>
    <s v="Normal"/>
    <n v="0"/>
    <n v="0"/>
    <n v="0"/>
    <n v="0"/>
    <n v="1"/>
    <n v="0"/>
    <s v="Maria del Carmen"/>
    <s v="CMOD317310"/>
    <s v="Basis"/>
    <s v="BASIS"/>
    <s v="No"/>
    <s v="No"/>
    <s v="No"/>
    <s v="Si"/>
    <s v="No"/>
  </r>
  <r>
    <x v="1"/>
    <x v="0"/>
    <x v="1"/>
    <s v="normal"/>
    <s v="C001165364"/>
    <s v="C.SAP.MX.AA.SAP-BASIS"/>
    <s v="Hernandez Jacinto Marco Antonio"/>
    <d v="2017-07-15T23:00:00"/>
    <d v="2017-07-16T01:00:00"/>
    <s v="VITRO / SAP / P / WX4 / SAP Parameter Change_Offline /CCAB; CSS.CAB pre-approved [4EP]"/>
    <s v="Successful"/>
    <s v="On Time"/>
    <s v="No"/>
    <s v="Standard"/>
    <s v="Successful"/>
    <s v="On Time"/>
    <n v="1"/>
    <n v="1"/>
    <n v="0"/>
    <x v="6"/>
    <n v="0"/>
    <s v="Normal"/>
    <n v="0"/>
    <n v="0"/>
    <n v="0"/>
    <n v="0"/>
    <n v="1"/>
    <n v="0"/>
    <s v="Maria del Carmen"/>
    <s v="CMOD317344"/>
    <s v="Basis"/>
    <s v="BASIS"/>
    <s v="No"/>
    <s v="No"/>
    <s v="No"/>
    <s v="Si"/>
    <s v="No"/>
  </r>
  <r>
    <x v="1"/>
    <x v="1"/>
    <x v="1"/>
    <s v="normal"/>
    <s v="C001168587"/>
    <s v="TS.CP.MX.SIC.VOICE.VITRO"/>
    <s v="Alvarez Mendoza Fermin"/>
    <d v="2017-07-13T22:00:00"/>
    <d v="2017-07-14T18:00:00"/>
    <s v="VITRO | Acompañamiento en portabilidad de numeros 800s - preaprobado"/>
    <s v="Successful"/>
    <s v="On Time"/>
    <s v="No"/>
    <s v="Standard"/>
    <s v="Successful"/>
    <s v="On Time"/>
    <n v="1"/>
    <n v="1"/>
    <n v="0"/>
    <x v="6"/>
    <n v="0"/>
    <s v="Normal"/>
    <n v="0"/>
    <n v="0"/>
    <n v="0"/>
    <n v="0"/>
    <n v="1"/>
    <n v="0"/>
    <s v="Maria del Carmen"/>
    <s v="C000994073"/>
    <s v="Voice"/>
    <s v="TSS"/>
    <s v="No"/>
    <s v="No"/>
    <s v="No"/>
    <s v="Si"/>
    <s v="No"/>
  </r>
  <r>
    <x v="21"/>
    <x v="0"/>
    <x v="0"/>
    <s v="normal"/>
    <s v="C001142858"/>
    <s v="C.SAP.MX.AA.GDH.MX-BASIS"/>
    <s v="Gomez Hernandez Saday Rubi "/>
    <d v="2017-07-10T09:00:00"/>
    <d v="2017-07-14T23:59:00"/>
    <s v="[VOLARIS] / [ SAP TS-MX ] / [ QAS ] / [ VEQ ] / [ MX ] - System Copy /CCAB; ITO.CAB pre-approved [4EP]"/>
    <s v="Successful"/>
    <s v="On Time"/>
    <s v="No"/>
    <s v="Minor"/>
    <s v="Successful"/>
    <s v="On Time"/>
    <n v="1"/>
    <n v="1"/>
    <n v="0"/>
    <x v="6"/>
    <n v="0"/>
    <s v="Normal"/>
    <n v="0"/>
    <n v="0"/>
    <n v="0"/>
    <n v="0"/>
    <n v="1"/>
    <n v="0"/>
    <s v="Karina"/>
    <s v="CMOD317687"/>
    <s v="Basis"/>
    <s v="BASIS"/>
    <s v="No"/>
    <s v="No"/>
    <s v="No"/>
    <s v="Si"/>
    <s v="No"/>
  </r>
  <r>
    <x v="8"/>
    <x v="0"/>
    <x v="0"/>
    <s v="normal"/>
    <s v="C40854949"/>
    <s v="SERVERS WINTEL ITS Support OPS VWM CHGMGR"/>
    <s v="Islas Agustin Maricarmen"/>
    <d v="2017-07-14T22:00:00"/>
    <d v="2017-07-16T20:00:00"/>
    <s v="Distribución e instalación de los parches de seguridad Microsoft desarrollo-CAET-Nadin"/>
    <s v="Successful"/>
    <s v="On Time"/>
    <s v="No"/>
    <s v="Minor"/>
    <s v="Successful"/>
    <s v="On Time"/>
    <n v="1"/>
    <n v="1"/>
    <n v="0"/>
    <x v="6"/>
    <n v="0"/>
    <s v="Normal"/>
    <n v="0"/>
    <n v="0"/>
    <n v="0"/>
    <n v="0"/>
    <n v="1"/>
    <n v="0"/>
    <s v="Alejandro"/>
    <s v="CT40002558"/>
    <s v="DPO Windows"/>
    <s v="ITO"/>
    <s v="No"/>
    <s v="No"/>
    <s v="No"/>
    <s v="Si"/>
    <s v="No"/>
  </r>
  <r>
    <x v="8"/>
    <x v="3"/>
    <x v="0"/>
    <s v="normal"/>
    <s v="C40850672"/>
    <s v="PRLOG Support AMS VWM CHGMGR"/>
    <s v="Morales Flores Juan Carlos"/>
    <d v="2017-07-14T13:00:00"/>
    <d v="2017-07-14T18:00:00"/>
    <s v="Proyecto: Adecuaciones Logros Legacy y SAP (Doble Origen), ajustes a Legacy por excepciones en consumos"/>
    <s v="Successful"/>
    <s v="On Time"/>
    <s v="No"/>
    <s v="Minor"/>
    <s v="Successful"/>
    <s v="On Time"/>
    <n v="1"/>
    <n v="1"/>
    <n v="0"/>
    <x v="6"/>
    <n v="0"/>
    <s v="Normal"/>
    <n v="0"/>
    <n v="0"/>
    <n v="0"/>
    <n v="0"/>
    <n v="1"/>
    <n v="0"/>
    <s v="Alejandro"/>
    <s v="-"/>
    <s v="Cliente"/>
    <s v="SI"/>
    <s v="No"/>
    <s v="No"/>
    <s v="No"/>
    <s v="Si"/>
    <s v="No"/>
  </r>
  <r>
    <x v="8"/>
    <x v="1"/>
    <x v="0"/>
    <s v="normal"/>
    <s v="C40854865"/>
    <s v="TELECOM LAN ITS Support OPS VWM CHGMGR"/>
    <s v="Ojeda Martinez Ruben"/>
    <d v="2017-07-14T17:00:00"/>
    <d v="2017-07-14T21:00:00"/>
    <s v="Pruebas de apagado de Puertos hacia Infrestructura de Telecomunicaciones Obsoleta"/>
    <s v="Successful"/>
    <s v="On Time"/>
    <s v="No"/>
    <s v="Minor"/>
    <s v="Successful"/>
    <s v="On Time"/>
    <n v="1"/>
    <n v="1"/>
    <n v="0"/>
    <x v="6"/>
    <n v="0"/>
    <s v="Normal"/>
    <n v="0"/>
    <n v="0"/>
    <n v="0"/>
    <n v="0"/>
    <n v="1"/>
    <n v="0"/>
    <s v="Alejandro"/>
    <s v="-"/>
    <s v="LAN"/>
    <s v="TSS"/>
    <s v="No"/>
    <s v="No"/>
    <s v="No"/>
    <s v="Si"/>
    <s v="No"/>
  </r>
  <r>
    <x v="8"/>
    <x v="1"/>
    <x v="0"/>
    <s v="normal"/>
    <s v="C40854832"/>
    <s v="MIDDLEW MQSERIES ITS Support OPS VWM CHGMGR"/>
    <s v="Rodriguez Rivera Juan Jose"/>
    <d v="2017-07-16T10:00:00"/>
    <d v="2017-07-16T17:00:00"/>
    <s v="Configuración 3 APs FIS - N51 y 2 AP N2"/>
    <s v="Successful"/>
    <s v="On Time"/>
    <s v="No"/>
    <s v="Minor"/>
    <s v="Successful"/>
    <s v="On Time"/>
    <n v="1"/>
    <n v="1"/>
    <n v="0"/>
    <x v="6"/>
    <n v="0"/>
    <s v="Normal"/>
    <n v="0"/>
    <n v="0"/>
    <n v="0"/>
    <n v="0"/>
    <n v="1"/>
    <n v="0"/>
    <s v="Alejandro"/>
    <s v="CT40009986"/>
    <s v="Middleware"/>
    <s v="TSS"/>
    <s v="No"/>
    <s v="No"/>
    <s v="No"/>
    <s v="Si"/>
    <s v="No"/>
  </r>
  <r>
    <x v="13"/>
    <x v="1"/>
    <x v="0"/>
    <s v="normal"/>
    <s v="CRQ232711"/>
    <s v="Tss-Mx.GpoModelo-Securidad Perimetral"/>
    <s v="FERNANDEZ HERNANDEZ ISRAEL"/>
    <d v="2017-07-15T01:00:00"/>
    <d v="2017-07-15T06:00:00"/>
    <s v="WO11136327 Mitigación de vulnerabilidades en firewalls VPN |SLT"/>
    <s v="Successful"/>
    <s v="On Time"/>
    <s v="No"/>
    <s v="Minor"/>
    <s v="Successful"/>
    <s v="On Time"/>
    <n v="1"/>
    <n v="1"/>
    <n v="0"/>
    <x v="6"/>
    <n v="1"/>
    <s v="SLT"/>
    <n v="0"/>
    <n v="0"/>
    <n v="0"/>
    <n v="0"/>
    <n v="1"/>
    <n v="0"/>
    <s v="Fernando"/>
    <s v="-"/>
    <s v="WAN"/>
    <s v="TSS"/>
    <s v="No"/>
    <s v="No"/>
    <s v="No"/>
    <s v="Si"/>
    <s v="No"/>
  </r>
  <r>
    <x v="16"/>
    <x v="0"/>
    <x v="0"/>
    <s v="normal"/>
    <s v="C001144389"/>
    <s v="C.AMER.MX.LBU.WINTEL"/>
    <s v="Sanchez Ramirez Erick"/>
    <d v="2017-07-15T12:00:00"/>
    <d v="2017-07-15T22:00:00"/>
    <s v="AMER |VWFS| Accompaniment to vendor to move the servers from Data Center Puebla I to Customer Datacenter VWFS"/>
    <s v="Successful"/>
    <s v="On Time"/>
    <s v="No"/>
    <s v="Minor"/>
    <s v="Successful"/>
    <s v="On Time"/>
    <n v="1"/>
    <n v="1"/>
    <n v="0"/>
    <x v="6"/>
    <n v="0"/>
    <s v="Normal"/>
    <n v="0"/>
    <n v="0"/>
    <n v="0"/>
    <n v="0"/>
    <n v="1"/>
    <n v="0"/>
    <s v="Alejandro"/>
    <s v="-"/>
    <s v="DPO Windows"/>
    <s v="ITO"/>
    <s v="No"/>
    <s v="No"/>
    <s v="No"/>
    <s v="Si"/>
    <s v="No"/>
  </r>
  <r>
    <x v="0"/>
    <x v="0"/>
    <x v="0"/>
    <s v="normal"/>
    <s v="C001150371"/>
    <s v="C.SAP.MX.AA.GDH.MX-BASIS"/>
    <s v="Pacheco Ramirez Victor"/>
    <d v="2017-07-16T23:00:00"/>
    <d v="2017-07-17T02:00:00"/>
    <s v="HSAI /SAP-BASIS / PRD / PR1 / QUERETARO - KERNEL_Update / CCAB; ITO.CAB pre-approved [4EP]"/>
    <s v="Successful"/>
    <s v="On Time"/>
    <s v="No"/>
    <s v="Minor"/>
    <s v="Successful"/>
    <s v="On Time"/>
    <n v="1"/>
    <n v="1"/>
    <n v="0"/>
    <x v="6"/>
    <n v="0"/>
    <s v="Normal"/>
    <n v="0"/>
    <n v="0"/>
    <n v="0"/>
    <n v="0"/>
    <n v="1"/>
    <n v="0"/>
    <s v="Ariadna"/>
    <s v="CMOD317140"/>
    <s v="Basis"/>
    <s v="BASIS"/>
    <s v="No"/>
    <s v="No"/>
    <s v="No"/>
    <s v="Si"/>
    <s v="No"/>
  </r>
  <r>
    <x v="6"/>
    <x v="1"/>
    <x v="0"/>
    <s v="emergency"/>
    <s v="C001151834"/>
    <s v="TS.GS.MX.SCC2.WAN.SEC"/>
    <s v="Sanchez Guevara Cesar"/>
    <d v="2017-07-14T23:00:00"/>
    <d v="2017-07-15T02:00:00"/>
    <s v="Replace SFP on SHDQROASW02 ETH1/9"/>
    <s v="Successful"/>
    <s v="On Time"/>
    <s v="No"/>
    <s v="Minor"/>
    <s v="Successful"/>
    <s v="On Time"/>
    <n v="1"/>
    <n v="1"/>
    <n v="0"/>
    <x v="6"/>
    <n v="0"/>
    <s v="Emergency"/>
    <n v="1"/>
    <n v="0"/>
    <n v="0"/>
    <n v="0"/>
    <n v="1"/>
    <n v="0"/>
    <s v="Ariadna"/>
    <s v="-"/>
    <s v="WAN"/>
    <s v="TSS"/>
    <s v="No"/>
    <s v="No"/>
    <s v="No"/>
    <s v="Si"/>
    <s v="No"/>
  </r>
  <r>
    <x v="11"/>
    <x v="0"/>
    <x v="1"/>
    <s v="normal"/>
    <s v="C001157788"/>
    <s v="C.SAP.MX.AA.GDH.MX-BASIS"/>
    <s v="Pacheco Ramirez Victor"/>
    <d v="2017-07-16T05:00:00"/>
    <d v="2017-07-16T07:00:00"/>
    <s v="GKUO / [ SAP TS-MX]/ PRO / PR4 / TSMX - SAP Parameter Change_Offline /CCAB; ITO.CAB pre-approved [4EP]"/>
    <s v="Successful"/>
    <s v="On Time"/>
    <s v="No"/>
    <s v="Standard"/>
    <s v="Successful"/>
    <s v="On Time"/>
    <n v="1"/>
    <n v="1"/>
    <n v="0"/>
    <x v="6"/>
    <n v="0"/>
    <s v="Normal"/>
    <n v="0"/>
    <n v="0"/>
    <n v="0"/>
    <n v="0"/>
    <n v="1"/>
    <n v="0"/>
    <s v="Ariadna"/>
    <s v="CMOD317344"/>
    <s v="Basis"/>
    <s v="BASIS"/>
    <s v="No"/>
    <s v="No"/>
    <s v="No"/>
    <s v="Si"/>
    <s v="No"/>
  </r>
  <r>
    <x v="11"/>
    <x v="0"/>
    <x v="1"/>
    <s v="normal"/>
    <s v="C001157790"/>
    <s v="C.SAP.MX.AA.GDH.MX-BASIS"/>
    <s v="Pacheco Ramirez Victor"/>
    <d v="2017-07-16T06:00:00"/>
    <d v="2017-07-16T08:00:00"/>
    <s v="GKUO / [ SAP TS-MX]/ PRO / PRB / TSMX - SAP Parameter Change_Offline /CCAB; ITO.CAB pre-approved [4EP]"/>
    <s v="Successful"/>
    <s v="On Time"/>
    <s v="No"/>
    <s v="Standard"/>
    <s v="Successful"/>
    <s v="On Time"/>
    <n v="1"/>
    <n v="1"/>
    <n v="0"/>
    <x v="6"/>
    <n v="0"/>
    <s v="Normal"/>
    <n v="0"/>
    <n v="0"/>
    <n v="0"/>
    <n v="0"/>
    <n v="1"/>
    <n v="0"/>
    <s v="Ariadna"/>
    <s v="CMOD317344"/>
    <s v="Basis"/>
    <s v="BASIS"/>
    <s v="No"/>
    <s v="No"/>
    <s v="No"/>
    <s v="Si"/>
    <s v="No"/>
  </r>
  <r>
    <x v="36"/>
    <x v="0"/>
    <x v="0"/>
    <s v="normal"/>
    <s v="C001159306"/>
    <s v="C.SAP.MX.AA.GDH.MX-BASIS"/>
    <s v="Hernandez Cosme Pedro"/>
    <d v="2017-07-14T19:00:00"/>
    <d v="2017-07-15T00:30:00"/>
    <s v="COMPAS/SAP -TSMX/ PRODUCTION / EPC/ - Implementation of support packages for ABAP (SPAM/SAINT) / CCAB; ITO.CAB pre-approved [4EP]"/>
    <s v="Successful"/>
    <s v="On Time"/>
    <s v="No"/>
    <s v="Minor"/>
    <s v="Successful"/>
    <s v="On Time"/>
    <n v="1"/>
    <n v="1"/>
    <n v="0"/>
    <x v="6"/>
    <n v="0"/>
    <s v="Normal"/>
    <n v="0"/>
    <n v="0"/>
    <n v="0"/>
    <n v="0"/>
    <n v="1"/>
    <n v="0"/>
    <s v="Alejandro"/>
    <s v="CMOD318037"/>
    <s v="Basis"/>
    <s v="BASIS"/>
    <s v="No"/>
    <s v="No"/>
    <s v="No"/>
    <s v="Si"/>
    <s v="No"/>
  </r>
  <r>
    <x v="12"/>
    <x v="0"/>
    <x v="1"/>
    <s v="normal"/>
    <s v="C001165348"/>
    <s v="C.AMER.MX.DPO-LNX"/>
    <s v="Don Juan Rico, Nataly"/>
    <d v="2017-07-14T18:00:00"/>
    <d v="2017-07-14T20:00:00"/>
    <s v="AMER | Gobierno de guanajuato| Modification of SAPs on JetCloud"/>
    <s v="Successful"/>
    <s v="On Time"/>
    <s v="No"/>
    <s v="Standard"/>
    <s v="Successful"/>
    <s v="On Time"/>
    <n v="1"/>
    <n v="1"/>
    <n v="0"/>
    <x v="6"/>
    <n v="0"/>
    <s v="Normal"/>
    <n v="0"/>
    <n v="0"/>
    <n v="0"/>
    <n v="0"/>
    <n v="1"/>
    <n v="0"/>
    <s v="Karina"/>
    <s v="C000026001"/>
    <s v="DPO Linux"/>
    <s v="ITO"/>
    <s v="No"/>
    <s v="No"/>
    <s v="No"/>
    <s v="Si"/>
    <s v="No"/>
  </r>
  <r>
    <x v="12"/>
    <x v="0"/>
    <x v="1"/>
    <s v="normal"/>
    <s v="C001165354"/>
    <s v="C.AMER.MX.DPO-LNX"/>
    <s v="Don Juan Rico, Nataly"/>
    <d v="2017-07-14T18:00:00"/>
    <d v="2017-07-14T20:00:00"/>
    <s v="AMER | Gobierno de Guanajuato| Modification of SAPs on JetCloud"/>
    <s v="Successful"/>
    <s v="On Time"/>
    <s v="No"/>
    <s v="Standard"/>
    <s v="Successful"/>
    <s v="On Time"/>
    <n v="1"/>
    <n v="1"/>
    <n v="0"/>
    <x v="6"/>
    <n v="0"/>
    <s v="Normal"/>
    <n v="0"/>
    <n v="0"/>
    <n v="0"/>
    <n v="0"/>
    <n v="1"/>
    <n v="0"/>
    <s v="Karina"/>
    <s v="C000026001"/>
    <s v="DPO Linux"/>
    <s v="ITO"/>
    <s v="No"/>
    <s v="No"/>
    <s v="No"/>
    <s v="Si"/>
    <s v="No"/>
  </r>
  <r>
    <x v="12"/>
    <x v="0"/>
    <x v="1"/>
    <s v="normal"/>
    <s v="C001165386"/>
    <s v="C.AMER.MX.DPO-LNX"/>
    <s v="Don Juan Rico, Nataly"/>
    <d v="2017-07-15T00:30:00"/>
    <d v="2017-07-15T02:30:00"/>
    <s v="AMER | Gobierno de Guanajuato| Modification of SAPs on JetCloud"/>
    <s v="Successful"/>
    <s v="On Time"/>
    <s v="No"/>
    <s v="Standard"/>
    <s v="Successful"/>
    <s v="On Time"/>
    <n v="1"/>
    <n v="1"/>
    <n v="0"/>
    <x v="6"/>
    <n v="0"/>
    <s v="Normal"/>
    <n v="0"/>
    <n v="0"/>
    <n v="0"/>
    <n v="0"/>
    <n v="1"/>
    <n v="0"/>
    <s v="Karina"/>
    <s v="C000026001"/>
    <s v="DPO Linux"/>
    <s v="ITO"/>
    <s v="No"/>
    <s v="No"/>
    <s v="No"/>
    <s v="Si"/>
    <s v="No"/>
  </r>
  <r>
    <x v="12"/>
    <x v="0"/>
    <x v="1"/>
    <s v="normal"/>
    <s v="C001165397"/>
    <s v="C.AMER.MX.DPO-LNX"/>
    <s v="Don Juan Rico, Nataly"/>
    <d v="2017-07-16T00:30:00"/>
    <d v="2017-07-16T02:30:00"/>
    <s v="AMER | Gobierno de Guanajuato | Modification of SAPs on JetCloud"/>
    <s v="Successful"/>
    <s v="On Time"/>
    <s v="No"/>
    <s v="Standard"/>
    <s v="Successful"/>
    <s v="On Time"/>
    <n v="1"/>
    <n v="1"/>
    <n v="0"/>
    <x v="6"/>
    <n v="0"/>
    <s v="Normal"/>
    <n v="0"/>
    <n v="0"/>
    <n v="0"/>
    <n v="0"/>
    <n v="1"/>
    <n v="0"/>
    <s v="Karina"/>
    <s v="C000026001"/>
    <s v="DPO Linux"/>
    <s v="ITO"/>
    <s v="No"/>
    <s v="No"/>
    <s v="No"/>
    <s v="Si"/>
    <s v="No"/>
  </r>
  <r>
    <x v="10"/>
    <x v="0"/>
    <x v="1"/>
    <s v="normal"/>
    <s v="C001166827"/>
    <s v="C.SAP.MX.AA.SAP-BASIS"/>
    <s v="Colombres Flores Sergio Alejandro "/>
    <d v="2017-07-13T12:00:00"/>
    <d v="2017-07-14T17:00:00"/>
    <s v="GRUPO Q/SAP Request: User creation with assignment of the roles CSS.CAB preapproved"/>
    <s v="Successful"/>
    <s v="On Time"/>
    <s v="No"/>
    <s v="Standard"/>
    <s v="Successful"/>
    <s v="On Time"/>
    <n v="1"/>
    <n v="1"/>
    <n v="0"/>
    <x v="6"/>
    <n v="0"/>
    <s v="Normal"/>
    <n v="0"/>
    <n v="0"/>
    <n v="0"/>
    <n v="0"/>
    <n v="1"/>
    <n v="0"/>
    <s v="Karina"/>
    <s v="CMOD310786"/>
    <s v="Basis"/>
    <s v="BASIS"/>
    <s v="No"/>
    <s v="No"/>
    <s v="No"/>
    <s v="Si"/>
    <s v="No"/>
  </r>
  <r>
    <x v="36"/>
    <x v="0"/>
    <x v="0"/>
    <s v="normal"/>
    <s v="C001167005"/>
    <s v="C.SAP.MX.AA.GDH.MX-BASIS"/>
    <s v="Pacheco Ramirez Victor"/>
    <d v="2017-07-14T22:00:00"/>
    <d v="2017-07-15T00:00:00"/>
    <s v="COMPAS / [ SAP TS-MX]/ PRO / EPC / TSMX - SAP Parameter Change_Offline /CCAB; ITO.CAB pre-approved [4EP]"/>
    <s v="Successful"/>
    <s v="On Time"/>
    <s v="No"/>
    <s v="Minor"/>
    <s v="Successful"/>
    <s v="On Time"/>
    <n v="1"/>
    <n v="1"/>
    <n v="0"/>
    <x v="6"/>
    <n v="0"/>
    <s v="Normal"/>
    <n v="0"/>
    <n v="0"/>
    <n v="0"/>
    <n v="0"/>
    <n v="1"/>
    <n v="0"/>
    <s v="Alejandro"/>
    <s v="CMOD317344"/>
    <s v="Basis"/>
    <s v="BASIS"/>
    <s v="No"/>
    <s v="No"/>
    <s v="No"/>
    <s v="Si"/>
    <s v="No"/>
  </r>
  <r>
    <x v="17"/>
    <x v="0"/>
    <x v="1"/>
    <s v="normal"/>
    <s v="C001168709"/>
    <s v="C.SAP.MX.AA.SAP-BASIS"/>
    <s v="Luna Olaya Andrew Baldemar"/>
    <d v="2017-07-13T18:00:00"/>
    <d v="2017-07-14T20:00:00"/>
    <s v="MEXICHEM / DEV / SOD - KERNEL_Update 7.21 PL 911 / CCAB; ITO.CAB pre-approved [4EP]"/>
    <s v="Successful"/>
    <s v="On Time"/>
    <s v="No"/>
    <s v="Standard"/>
    <s v="Successful"/>
    <s v="On Time"/>
    <n v="1"/>
    <n v="1"/>
    <n v="0"/>
    <x v="6"/>
    <n v="0"/>
    <s v="Normal"/>
    <n v="0"/>
    <n v="0"/>
    <n v="0"/>
    <n v="0"/>
    <n v="1"/>
    <n v="0"/>
    <s v="Maria del Carmen"/>
    <s v="CMOD317140"/>
    <s v="Basis"/>
    <s v="BASIS"/>
    <s v="No"/>
    <s v="No"/>
    <s v="No"/>
    <s v="Si"/>
    <s v="No"/>
  </r>
  <r>
    <x v="10"/>
    <x v="0"/>
    <x v="1"/>
    <s v="normal"/>
    <s v="C001171640"/>
    <s v="C.SAP.MX.AA.GDH.MX-BASIS"/>
    <s v="Escalante Gonzalez Carlos"/>
    <d v="2017-07-14T16:00:00"/>
    <d v="2017-07-14T17:00:00"/>
    <s v="GRUPO Q /SAP Request: User creation with assignment of the roles CSS.CAB preapproved"/>
    <s v="Successful"/>
    <s v="On Time"/>
    <s v="No"/>
    <s v="Standard"/>
    <s v="Successful"/>
    <s v="On Time"/>
    <n v="1"/>
    <n v="1"/>
    <n v="0"/>
    <x v="6"/>
    <n v="0"/>
    <s v="Normal"/>
    <n v="0"/>
    <n v="0"/>
    <n v="0"/>
    <n v="0"/>
    <n v="1"/>
    <n v="0"/>
    <s v="Karina"/>
    <s v="CMOD310786"/>
    <s v="Basis"/>
    <s v="BASIS"/>
    <s v="No"/>
    <s v="No"/>
    <s v="No"/>
    <s v="Si"/>
    <s v="No"/>
  </r>
  <r>
    <x v="12"/>
    <x v="0"/>
    <x v="1"/>
    <s v="normal"/>
    <s v="C001171673"/>
    <s v="C.SAP.MX.AA.GDH.MX-BASIS"/>
    <s v="Donge Vargas Oscar  "/>
    <d v="2017-07-15T00:30:00"/>
    <d v="2017-07-15T02:30:00"/>
    <s v="[GDG] / [ SAP -TS] / [ PROD] / [ PRO ] / [ MX ] - SAP Parameter Change_Offline /CCAB; ITO.CAB pre-approved [4EP]"/>
    <s v="Successful"/>
    <s v="On Time"/>
    <s v="No"/>
    <s v="Standard"/>
    <s v="Successful"/>
    <s v="On Time"/>
    <n v="1"/>
    <n v="1"/>
    <n v="0"/>
    <x v="6"/>
    <n v="0"/>
    <s v="Normal"/>
    <n v="0"/>
    <n v="0"/>
    <n v="0"/>
    <n v="0"/>
    <n v="1"/>
    <n v="0"/>
    <s v="Karina"/>
    <s v="CMOD317344"/>
    <s v="Basis"/>
    <s v="BASIS"/>
    <s v="No"/>
    <s v="No"/>
    <s v="No"/>
    <s v="Si"/>
    <s v="No"/>
  </r>
  <r>
    <x v="1"/>
    <x v="1"/>
    <x v="0"/>
    <s v="normal"/>
    <s v="C001171717"/>
    <s v="TS.CP.MX.SIC.LAN.VITRO"/>
    <s v="Espinosa Cruz Eder  "/>
    <d v="2017-07-14T23:00:00"/>
    <d v="2017-07-15T02:00:00"/>
    <s v="SLT - VITRO | Fresno - Creacion de vlan y configuracion de nuevo SSID"/>
    <s v="Successful"/>
    <s v="On Time"/>
    <s v="No"/>
    <s v="Minor"/>
    <s v="Successful"/>
    <s v="On Time"/>
    <n v="1"/>
    <n v="1"/>
    <n v="0"/>
    <x v="6"/>
    <n v="1"/>
    <s v="SLT"/>
    <n v="0"/>
    <n v="0"/>
    <n v="0"/>
    <n v="0"/>
    <n v="1"/>
    <n v="0"/>
    <s v="Maria del Carmen"/>
    <s v="-"/>
    <s v="LAN"/>
    <s v="TSS"/>
    <s v="No"/>
    <s v="No"/>
    <s v="No"/>
    <s v="Si"/>
    <s v="No"/>
  </r>
  <r>
    <x v="8"/>
    <x v="0"/>
    <x v="1"/>
    <s v="normal"/>
    <s v="C40857371"/>
    <s v="SERVERS WIN EXCHANG Support OPS VWM CHGMGR"/>
    <s v="Aguilar Avendano Alejandra"/>
    <d v="2017-07-16T07:00:00"/>
    <d v="2017-07-16T12:00:00"/>
    <s v="Desfragmentación de Bases de Datos de Microsoft Exchange"/>
    <s v="Successful"/>
    <s v="On Time"/>
    <s v="No"/>
    <s v="Standard"/>
    <s v="Successful"/>
    <s v="On Time"/>
    <n v="1"/>
    <n v="1"/>
    <n v="0"/>
    <x v="6"/>
    <n v="0"/>
    <s v="Normal"/>
    <n v="0"/>
    <n v="0"/>
    <n v="0"/>
    <n v="0"/>
    <n v="1"/>
    <n v="0"/>
    <s v="Alejandro"/>
    <s v="CT40003115"/>
    <s v="Exchange"/>
    <s v="ITO"/>
    <s v="No"/>
    <s v="No"/>
    <s v="No"/>
    <s v="Si"/>
    <s v="No"/>
  </r>
  <r>
    <x v="8"/>
    <x v="0"/>
    <x v="0"/>
    <s v="emergency"/>
    <s v="C40857987"/>
    <s v="FACILITIES ITS Support OPS VWM CHGMGR"/>
    <s v="Alvarado Pacheco Milthon Christian"/>
    <d v="2017-07-16T13:00:00"/>
    <d v="2017-07-16T15:00:00"/>
    <s v="Cambio de STS dañado."/>
    <s v="Successful"/>
    <s v="On Time"/>
    <s v="No"/>
    <s v="Minor"/>
    <s v="Successful"/>
    <s v="On Time"/>
    <n v="1"/>
    <n v="1"/>
    <n v="0"/>
    <x v="6"/>
    <n v="0"/>
    <s v="Emergency"/>
    <n v="1"/>
    <n v="0"/>
    <n v="0"/>
    <n v="0"/>
    <n v="1"/>
    <n v="0"/>
    <s v="Alejandro"/>
    <s v="-"/>
    <s v="DCI"/>
    <s v="ITO"/>
    <s v="No"/>
    <s v="No"/>
    <s v="No"/>
    <s v="Si"/>
    <s v="No"/>
  </r>
  <r>
    <x v="8"/>
    <x v="0"/>
    <x v="0"/>
    <s v="normal"/>
    <s v="C40858028"/>
    <s v="OPM ITS Support OPS VWM CHGMGR"/>
    <s v="Zacamitzin Medina Dagoberto"/>
    <d v="2017-07-16T13:55:00"/>
    <d v="2017-07-16T20:00:00"/>
    <s v="Disponibilidad del ambiente Legacy-Productivo (RVS, APLICACIONES, PMX2LEGDB) - SLT"/>
    <s v="Successful"/>
    <s v="On Time"/>
    <s v="No"/>
    <s v="Minor"/>
    <s v="Successful"/>
    <s v="On Time"/>
    <n v="1"/>
    <n v="1"/>
    <n v="0"/>
    <x v="6"/>
    <n v="1"/>
    <s v="SLT"/>
    <n v="0"/>
    <n v="0"/>
    <n v="0"/>
    <n v="0"/>
    <n v="1"/>
    <n v="0"/>
    <s v="Alejandro"/>
    <s v="CT40009939"/>
    <s v="OPM"/>
    <s v="ITO"/>
    <s v="No"/>
    <s v="No"/>
    <s v="No"/>
    <s v="Si"/>
    <s v="No"/>
  </r>
  <r>
    <x v="8"/>
    <x v="0"/>
    <x v="1"/>
    <s v="normal"/>
    <s v="C40858065"/>
    <s v="DATABASE ITS Support OPS VWM CHGMGR"/>
    <s v="Perez Ramirez Indira Jazmin"/>
    <d v="2017-07-15T00:00:00"/>
    <d v="2017-07-15T05:30:00"/>
    <s v="2017Sem28 Suspensión Mantto Semanal FIS: ReOrganización de Base de Datos FH0466AB/ufhdba04/l66fis36, FH0966AB/ufhdba09/l66fis45, FH0166AB/ufhdba01/l66fis35"/>
    <s v="Successful"/>
    <s v="On Time"/>
    <s v="No"/>
    <s v="Standard"/>
    <s v="Successful"/>
    <s v="On Time"/>
    <n v="1"/>
    <n v="1"/>
    <n v="0"/>
    <x v="6"/>
    <n v="0"/>
    <s v="Normal"/>
    <n v="0"/>
    <n v="0"/>
    <n v="0"/>
    <n v="0"/>
    <n v="1"/>
    <n v="0"/>
    <s v="Alejandro"/>
    <s v="CT40008060"/>
    <s v="Base de datos"/>
    <s v="ITO"/>
    <s v="No"/>
    <s v="No"/>
    <s v="No"/>
    <s v="Si"/>
    <s v="No"/>
  </r>
  <r>
    <x v="43"/>
    <x v="0"/>
    <x v="0"/>
    <s v="normal"/>
    <s v="C40856597"/>
    <s v="SQL Support AUDI MX CHGMGR"/>
    <s v="Sanchez Sanchez Julio Cesar"/>
    <d v="2017-07-15T22:00:00"/>
    <d v="2017-07-16T16:00:00"/>
    <s v="[AUDI] MMS MX / Restart the service broker on MMS Integration - SQL SERVER"/>
    <s v="Successful"/>
    <s v="On Time"/>
    <s v="No"/>
    <s v="Minor"/>
    <s v="Successful"/>
    <s v="On Time"/>
    <n v="1"/>
    <n v="1"/>
    <n v="0"/>
    <x v="6"/>
    <n v="0"/>
    <s v="Normal"/>
    <n v="0"/>
    <n v="0"/>
    <n v="0"/>
    <n v="0"/>
    <n v="1"/>
    <n v="0"/>
    <s v="Alejandro"/>
    <s v="CT40007176"/>
    <s v="Base de datos"/>
    <s v="ITO"/>
    <s v="No"/>
    <s v="No"/>
    <s v="No"/>
    <s v="Si"/>
    <s v="No"/>
  </r>
  <r>
    <x v="17"/>
    <x v="0"/>
    <x v="1"/>
    <s v="normal"/>
    <s v="C001169936"/>
    <s v="C.SAP.MX.AA.SAP-BASIS"/>
    <s v="Diego Vega Pedro"/>
    <d v="2017-07-15T23:00:00"/>
    <d v="2017-07-16T10:00:00"/>
    <s v="[MEXICHEM] / [ SAP BASIS ] / [ PRODUCTION ] / [ CRP ] / [ TSMX ] - KERNEL_Update / CCAB; ITO.CAB pre-approved [4EP]"/>
    <s v="Not Successful"/>
    <s v="On Time"/>
    <s v="No"/>
    <s v="Standard"/>
    <s v="Not Successful"/>
    <s v="On Time"/>
    <n v="0"/>
    <n v="1"/>
    <n v="0"/>
    <x v="6"/>
    <n v="0"/>
    <s v="Normal"/>
    <n v="0"/>
    <n v="0"/>
    <n v="0"/>
    <n v="0"/>
    <n v="1"/>
    <n v="0"/>
    <s v="Maria del Carmen"/>
    <s v="CMOD317140"/>
    <s v="Basis"/>
    <s v="BASIS"/>
    <s v="No"/>
    <s v="No"/>
    <s v="No"/>
    <s v="Si"/>
    <s v="No"/>
  </r>
  <r>
    <x v="6"/>
    <x v="1"/>
    <x v="0"/>
    <s v="normal"/>
    <s v="C001132975"/>
    <s v="TS.GS.MX.SCC2.WAN.SEC"/>
    <s v="Ramirez Salazar Ricardo"/>
    <d v="2017-07-17T19:00:00"/>
    <d v="2017-07-17T21:00:00"/>
    <s v="SLT | Cambio de cableado de enlace primario GDG por carrier Axtel en radio base - Acompañamiento"/>
    <s v="Successful"/>
    <s v="On Time"/>
    <s v="No"/>
    <s v="Minor"/>
    <s v="Successful"/>
    <s v="On Time"/>
    <n v="1"/>
    <n v="1"/>
    <n v="0"/>
    <x v="6"/>
    <n v="1"/>
    <s v="SLT"/>
    <n v="0"/>
    <n v="0"/>
    <n v="0"/>
    <n v="0"/>
    <n v="1"/>
    <n v="0"/>
    <s v="Ariadna"/>
    <s v="-"/>
    <s v="WAN"/>
    <s v="TSS"/>
    <s v="No"/>
    <s v="No"/>
    <s v="No"/>
    <s v="Si"/>
    <s v="No"/>
  </r>
  <r>
    <x v="1"/>
    <x v="0"/>
    <x v="1"/>
    <s v="normal"/>
    <s v="C001162171"/>
    <s v="C.AMER.MX.LBU.WINTEL"/>
    <s v="Rocha Zepeda Juan Carlos"/>
    <d v="2017-07-14T18:00:00"/>
    <d v="2017-07-17T18:00:00"/>
    <s v="AMER | VITRO | Distribution of Installation of MSFT patches released in June &amp; July on Servers DEV &amp; QA servers - Phase 1"/>
    <s v="Successful"/>
    <s v="On Time"/>
    <s v="No"/>
    <s v="Standard"/>
    <s v="Successful"/>
    <s v="On Time"/>
    <n v="1"/>
    <n v="1"/>
    <n v="0"/>
    <x v="6"/>
    <n v="0"/>
    <s v="Normal"/>
    <n v="0"/>
    <n v="0"/>
    <n v="0"/>
    <n v="0"/>
    <n v="1"/>
    <n v="0"/>
    <s v="Maria del Carmen"/>
    <s v="C000179725"/>
    <s v="DPO Windows"/>
    <s v="ITO"/>
    <s v="No"/>
    <s v="No"/>
    <s v="No"/>
    <s v="Si"/>
    <s v="No"/>
  </r>
  <r>
    <x v="19"/>
    <x v="0"/>
    <x v="1"/>
    <s v="normal"/>
    <s v="C001166838"/>
    <s v="C.SAP.MX.AA.SAP-BASIS"/>
    <s v="Colombres Flores Sergio Alejandro"/>
    <d v="2017-07-17T12:00:00"/>
    <d v="2017-07-17T17:00:00"/>
    <s v="IICA/SAP Request: User creation with assignment of the roles CSS.CAB preapproved"/>
    <s v="Successful"/>
    <s v="On Time"/>
    <s v="No"/>
    <s v="Standard"/>
    <s v="Successful"/>
    <s v="On Time"/>
    <n v="1"/>
    <n v="1"/>
    <n v="0"/>
    <x v="6"/>
    <n v="0"/>
    <s v="Normal"/>
    <n v="0"/>
    <n v="0"/>
    <n v="0"/>
    <n v="0"/>
    <n v="1"/>
    <n v="0"/>
    <s v="Karina"/>
    <s v="CMOD310786"/>
    <s v="Basis"/>
    <s v="BASIS"/>
    <s v="No"/>
    <s v="No"/>
    <s v="No"/>
    <s v="Si"/>
    <s v="No"/>
  </r>
  <r>
    <x v="1"/>
    <x v="0"/>
    <x v="1"/>
    <s v="normal"/>
    <s v="C001166846"/>
    <s v="C.AMER.MX.SWD.VITRO"/>
    <s v="Duran Escobedo Isaac"/>
    <d v="2017-07-13T17:00:00"/>
    <d v="2017-07-17T23:00:00"/>
    <s v="AMER | VITRO | Distribution of Patches on PC &amp; Laptops (July) - Test group (Customer pre authorized)"/>
    <s v="Successful"/>
    <s v="On Time"/>
    <s v="No"/>
    <s v="Standard"/>
    <s v="Successful"/>
    <s v="On Time"/>
    <n v="1"/>
    <n v="1"/>
    <n v="0"/>
    <x v="6"/>
    <n v="0"/>
    <s v="Normal"/>
    <n v="0"/>
    <n v="0"/>
    <n v="0"/>
    <n v="0"/>
    <n v="1"/>
    <n v="0"/>
    <s v="Maria del Carmen"/>
    <s v="C000168252"/>
    <s v="Software Distribution"/>
    <s v="ITO"/>
    <s v="No"/>
    <s v="No"/>
    <s v="No"/>
    <s v="Si"/>
    <s v="No"/>
  </r>
  <r>
    <x v="11"/>
    <x v="0"/>
    <x v="0"/>
    <s v="normal"/>
    <s v="C001166957"/>
    <s v="C.AMER.MX.LBU.WINTEL"/>
    <s v="Pacheco Martinez Lucas"/>
    <d v="2017-07-11T17:00:00"/>
    <d v="2017-07-17T23:59:00"/>
    <s v="AMER | KUO | Disable Monitoring agent on server in Project | DEQROBOQA01, DEQROBOPRVM01"/>
    <s v="Successful"/>
    <s v="On Time"/>
    <s v="No"/>
    <s v="Minor"/>
    <s v="Successful"/>
    <s v="On Time"/>
    <n v="1"/>
    <n v="1"/>
    <n v="0"/>
    <x v="6"/>
    <n v="0"/>
    <s v="Normal"/>
    <n v="0"/>
    <n v="0"/>
    <n v="0"/>
    <n v="1"/>
    <n v="1"/>
    <n v="0"/>
    <s v="Ariadna"/>
    <s v="C000925839"/>
    <s v="DPO Windows"/>
    <s v="ITO"/>
    <s v="No"/>
    <s v="No"/>
    <s v="Si"/>
    <s v="Si"/>
    <s v="No"/>
  </r>
  <r>
    <x v="1"/>
    <x v="0"/>
    <x v="1"/>
    <s v="normal"/>
    <s v="C001168553"/>
    <s v="C.AMER.MX.LBU.WINTEL"/>
    <s v="Garcia Ramirez Sonia Elisa"/>
    <d v="2017-07-12T18:00:00"/>
    <d v="2017-07-17T18:00:00"/>
    <s v="AMER | Vitro | Remove servers to Status: VTOAZDC04 - Out of Operation / DO 53012360"/>
    <s v="Successful"/>
    <s v="On Time"/>
    <s v="No"/>
    <s v="Standard"/>
    <s v="Successful"/>
    <s v="On Time"/>
    <n v="1"/>
    <n v="1"/>
    <n v="0"/>
    <x v="6"/>
    <n v="0"/>
    <s v="Normal"/>
    <n v="0"/>
    <n v="0"/>
    <n v="0"/>
    <n v="0"/>
    <n v="1"/>
    <n v="0"/>
    <s v="Maria del Carmen"/>
    <s v="CMOD319590"/>
    <s v="DPO Windows"/>
    <s v="ITO"/>
    <s v="No"/>
    <s v="No"/>
    <s v="No"/>
    <s v="Si"/>
    <s v="No"/>
  </r>
  <r>
    <x v="10"/>
    <x v="0"/>
    <x v="1"/>
    <s v="normal"/>
    <s v="C001170291"/>
    <s v="C.SAP.MX.AA.GDH.MX-BASIS"/>
    <s v="Hernandez Cosme Pedro"/>
    <d v="2017-07-17T07:00:00"/>
    <d v="2017-07-17T11:00:00"/>
    <s v="Grupo Q / SAP -TSMX/ DEVELOPMENT / GEQ - KERNEL_Update / CCAB; ITO.CAB pre-approved [4EP]"/>
    <s v="Successful"/>
    <s v="On Time"/>
    <s v="No"/>
    <s v="Standard"/>
    <s v="Successful"/>
    <s v="On Time"/>
    <n v="1"/>
    <n v="1"/>
    <n v="0"/>
    <x v="6"/>
    <n v="0"/>
    <s v="Normal"/>
    <n v="0"/>
    <n v="0"/>
    <n v="0"/>
    <n v="0"/>
    <n v="1"/>
    <n v="0"/>
    <s v="Karina"/>
    <s v="CMOD317140"/>
    <s v="Basis"/>
    <s v="BASIS"/>
    <s v="No"/>
    <s v="No"/>
    <s v="No"/>
    <s v="Si"/>
    <s v="No"/>
  </r>
  <r>
    <x v="10"/>
    <x v="0"/>
    <x v="1"/>
    <s v="normal"/>
    <s v="C001170300"/>
    <s v="C.SAP.MX.AA.GDH.MX-BASIS"/>
    <s v="Hernandez Cosme Pedro"/>
    <d v="2017-07-18T07:00:00"/>
    <d v="2017-07-18T11:00:00"/>
    <s v="Grupo Q / SAP -TSMX/ DEVELOPMENT / CEQ - KERNEL_Update / CCAB; ITO.CAB pre-approved [4EP]"/>
    <s v="Successful"/>
    <s v="On Time"/>
    <s v="No"/>
    <s v="Standard"/>
    <s v="Successful"/>
    <s v="On Time"/>
    <n v="1"/>
    <n v="1"/>
    <n v="0"/>
    <x v="6"/>
    <n v="0"/>
    <s v="Normal"/>
    <n v="0"/>
    <n v="0"/>
    <n v="0"/>
    <n v="0"/>
    <n v="1"/>
    <n v="0"/>
    <s v="Karina"/>
    <s v="CMOD317140"/>
    <s v="Basis"/>
    <s v="BASIS"/>
    <s v="No"/>
    <s v="No"/>
    <s v="No"/>
    <s v="Si"/>
    <s v="No"/>
  </r>
  <r>
    <x v="11"/>
    <x v="0"/>
    <x v="1"/>
    <s v="normal"/>
    <s v="C001171612"/>
    <s v="C.AMER.MX.SBO.BK.ST"/>
    <s v="Lopez Garcia Gerardo  "/>
    <d v="2017-07-17T09:00:00"/>
    <d v="2017-07-17T18:00:00"/>
    <s v="AMER | DSI| Increased of Disk Space on DSI | _Server_PIQRO01;DEMTYAPPVM10"/>
    <s v="Successful"/>
    <s v="On Time"/>
    <s v="No"/>
    <s v="Standard"/>
    <s v="Successful"/>
    <s v="On Time"/>
    <n v="1"/>
    <n v="1"/>
    <n v="0"/>
    <x v="6"/>
    <n v="0"/>
    <s v="Normal"/>
    <n v="0"/>
    <n v="0"/>
    <n v="0"/>
    <n v="0"/>
    <n v="1"/>
    <n v="0"/>
    <s v="Ariadna"/>
    <s v="C000058623"/>
    <s v="Backups -Storage"/>
    <s v="ITO"/>
    <s v="No"/>
    <s v="No"/>
    <s v="No"/>
    <s v="Si"/>
    <s v="No"/>
  </r>
  <r>
    <x v="17"/>
    <x v="0"/>
    <x v="1"/>
    <s v="normal"/>
    <s v="C001171630"/>
    <s v="C.SAP.MX.AA.SAP-BASIS"/>
    <s v="Aguilar Galindo Hector"/>
    <d v="2017-07-18T07:00:00"/>
    <d v="2017-07-18T09:00:00"/>
    <s v="MEXICHEM / GRD /RFC Parmeter modifications GRD / ITO.CAB pre-approved"/>
    <s v="Successful"/>
    <s v="On Time"/>
    <s v="No"/>
    <s v="Standard"/>
    <s v="Successful"/>
    <s v="On Time"/>
    <n v="1"/>
    <n v="1"/>
    <n v="0"/>
    <x v="6"/>
    <n v="0"/>
    <s v="Normal"/>
    <n v="0"/>
    <n v="0"/>
    <n v="0"/>
    <n v="0"/>
    <n v="1"/>
    <n v="0"/>
    <s v="Maria del Carmen"/>
    <s v="CMOD317326"/>
    <s v="Basis"/>
    <s v="BASIS"/>
    <s v="No"/>
    <s v="No"/>
    <s v="No"/>
    <s v="Si"/>
    <s v="No"/>
  </r>
  <r>
    <x v="18"/>
    <x v="0"/>
    <x v="1"/>
    <s v="normal"/>
    <s v="C001171679"/>
    <s v="C.SAP.MX.AA.GDH.MX-BASIS"/>
    <s v="Donge Vargas Oscar  "/>
    <d v="2017-07-17T12:00:00"/>
    <d v="2017-07-17T15:00:00"/>
    <s v="[DURMAN] / [ SAP -TS MX] / [ DEVELOPMENT ] / [ DRD ] / [ MX] - SNOTE / ITO.CAB pre-approved"/>
    <s v="Successful"/>
    <s v="On Time"/>
    <s v="No"/>
    <s v="Standard"/>
    <s v="Successful"/>
    <s v="On Time"/>
    <n v="1"/>
    <n v="1"/>
    <n v="0"/>
    <x v="6"/>
    <n v="0"/>
    <s v="Normal"/>
    <n v="0"/>
    <n v="0"/>
    <n v="0"/>
    <n v="0"/>
    <n v="1"/>
    <n v="0"/>
    <s v="Karina"/>
    <s v="CMOD317142"/>
    <s v="Basis"/>
    <s v="BASIS"/>
    <s v="No"/>
    <s v="No"/>
    <s v="No"/>
    <s v="Si"/>
    <s v="No"/>
  </r>
  <r>
    <x v="18"/>
    <x v="0"/>
    <x v="1"/>
    <s v="normal"/>
    <s v="C001171682"/>
    <s v="C.SAP.MX.AA.GDH.MX-BASIS"/>
    <s v="Donge Vargas Oscar  "/>
    <d v="2017-07-18T12:00:00"/>
    <d v="2017-07-18T15:00:00"/>
    <s v="[DURMAN] / [ SAP -TS MX] / [ TEST] / [ DRQ] / [ MX] - SNOTE / ITO.CAB pre-approved"/>
    <s v="Successful"/>
    <s v="On Time"/>
    <s v="No"/>
    <s v="Standard"/>
    <s v="Successful"/>
    <s v="On Time"/>
    <n v="1"/>
    <n v="1"/>
    <n v="0"/>
    <x v="6"/>
    <n v="0"/>
    <s v="Normal"/>
    <n v="0"/>
    <n v="0"/>
    <n v="0"/>
    <n v="0"/>
    <n v="1"/>
    <n v="0"/>
    <s v="Karina"/>
    <s v="CMOD317142"/>
    <s v="Basis"/>
    <s v="BASIS"/>
    <s v="No"/>
    <s v="No"/>
    <s v="No"/>
    <s v="Si"/>
    <s v="No"/>
  </r>
  <r>
    <x v="9"/>
    <x v="0"/>
    <x v="1"/>
    <s v="normal"/>
    <s v="C001171690"/>
    <s v="C.SAP.MX.AA.GDH.MX-BASIS"/>
    <s v="Miranda Lopez Jose de Jesus"/>
    <d v="2017-07-18T12:00:00"/>
    <d v="2017-07-18T14:00:00"/>
    <s v="HABC / SAP BASIS / PRODUCTION / PRO / SAP Parameter Change_Online | sapgui/user_scripting= from False to True / CCAB; ITO.CAB pre-approved [4EP]"/>
    <s v="Successful"/>
    <s v="On Time"/>
    <s v="No"/>
    <s v="Standard"/>
    <s v="Successful"/>
    <s v="On Time"/>
    <n v="1"/>
    <n v="1"/>
    <n v="0"/>
    <x v="6"/>
    <n v="0"/>
    <s v="Normal"/>
    <n v="0"/>
    <n v="0"/>
    <n v="0"/>
    <n v="0"/>
    <n v="1"/>
    <n v="0"/>
    <s v="Karina"/>
    <s v="CMOD317343"/>
    <s v="Basis"/>
    <s v="BASIS"/>
    <s v="No"/>
    <s v="No"/>
    <s v="No"/>
    <s v="Si"/>
    <s v="No"/>
  </r>
  <r>
    <x v="9"/>
    <x v="0"/>
    <x v="1"/>
    <s v="normal"/>
    <s v="C001171697"/>
    <s v="C.SAP.MX.AA.GDH.MX-BASIS"/>
    <s v="Miranda Lopez Jose de Jesus"/>
    <d v="2017-07-18T14:00:00"/>
    <d v="2017-07-18T16:00:00"/>
    <s v="HABC / SAP BASIS / PRODUCTION / BPP / SAP Parameter Change_Online | sapgui/user_scripting= from False to True / CCAB; ITO.CAB pre-approved [4EP]"/>
    <s v="Successful"/>
    <s v="On Time"/>
    <s v="No"/>
    <s v="Standard"/>
    <s v="Successful"/>
    <s v="On Time"/>
    <n v="1"/>
    <n v="1"/>
    <n v="0"/>
    <x v="6"/>
    <n v="0"/>
    <s v="Normal"/>
    <n v="0"/>
    <n v="0"/>
    <n v="0"/>
    <n v="0"/>
    <n v="1"/>
    <n v="0"/>
    <s v="Karina"/>
    <s v="CMOD317343"/>
    <s v="Basis"/>
    <s v="BASIS"/>
    <s v="No"/>
    <s v="No"/>
    <s v="No"/>
    <s v="Si"/>
    <s v="No"/>
  </r>
  <r>
    <x v="11"/>
    <x v="0"/>
    <x v="1"/>
    <s v="normal"/>
    <s v="C001173357"/>
    <s v="C.SAP.MX.AA.GDH.MX-BASIS"/>
    <s v="Acosta Medina Marco Antonio"/>
    <d v="2017-07-17T16:00:00"/>
    <d v="2017-07-17T17:00:00"/>
    <s v="GKUO / [ SAP TS-MX]/ PR / SLP / TSMX - SAP Parameter Change_Offline /CCAB; ITO.CAB pre-approved [4EP]"/>
    <s v="Successful"/>
    <s v="On Time"/>
    <s v="No"/>
    <s v="Standard"/>
    <s v="Successful"/>
    <s v="On Time"/>
    <n v="1"/>
    <n v="1"/>
    <n v="0"/>
    <x v="6"/>
    <n v="0"/>
    <s v="Normal"/>
    <n v="0"/>
    <n v="0"/>
    <n v="0"/>
    <n v="0"/>
    <n v="1"/>
    <n v="0"/>
    <s v="Ariadna"/>
    <s v="CMOD317344"/>
    <s v="Basis"/>
    <s v="BASIS"/>
    <s v="No"/>
    <s v="No"/>
    <s v="No"/>
    <s v="Si"/>
    <s v="No"/>
  </r>
  <r>
    <x v="8"/>
    <x v="0"/>
    <x v="1"/>
    <s v="normal"/>
    <s v="C40851756"/>
    <s v="FACILITIES ITS Support OPS VWM CHGMGR"/>
    <s v="Alvarado Pacheco Milthon Christian"/>
    <d v="2017-07-17T09:00:00"/>
    <d v="2017-07-18T09:00:00"/>
    <s v="Electrical maintenance to MX_1089 air conditioning precision equipment of Data Center Finsa"/>
    <s v="Successful"/>
    <s v="On Time"/>
    <s v="No"/>
    <s v="Standard"/>
    <s v="Successful"/>
    <s v="On Time"/>
    <n v="1"/>
    <n v="1"/>
    <n v="0"/>
    <x v="6"/>
    <n v="0"/>
    <s v="Normal"/>
    <n v="0"/>
    <n v="0"/>
    <n v="0"/>
    <n v="0"/>
    <n v="1"/>
    <n v="0"/>
    <s v="Alejandro"/>
    <s v="CT40002869"/>
    <s v="DCI"/>
    <s v="ITO"/>
    <s v="No"/>
    <s v="No"/>
    <s v="No"/>
    <s v="Si"/>
    <s v="No"/>
  </r>
  <r>
    <x v="8"/>
    <x v="0"/>
    <x v="0"/>
    <s v="normal"/>
    <s v="C40852465"/>
    <s v="FACILITIES ITS Support OPS VWM CHGMGR"/>
    <s v="Alvarado Pacheco Milthon Christian"/>
    <d v="2017-07-15T09:00:00"/>
    <d v="2017-07-17T16:00:00"/>
    <s v="Electrical mantainance of Monitoring equipment on Data Center Cubon 6."/>
    <s v="Successful"/>
    <s v="On Time"/>
    <s v="No"/>
    <s v="Minor"/>
    <s v="Successful"/>
    <s v="On Time"/>
    <n v="1"/>
    <n v="1"/>
    <n v="0"/>
    <x v="6"/>
    <n v="0"/>
    <s v="Normal"/>
    <n v="0"/>
    <n v="0"/>
    <n v="0"/>
    <n v="0"/>
    <n v="1"/>
    <n v="0"/>
    <s v="Alejandro"/>
    <s v="CT40010090"/>
    <s v="DCI"/>
    <s v="ITO"/>
    <s v="No"/>
    <s v="No"/>
    <s v="No"/>
    <s v="Si"/>
    <s v="No"/>
  </r>
  <r>
    <x v="8"/>
    <x v="0"/>
    <x v="0"/>
    <s v="normal"/>
    <s v="C40855545"/>
    <s v="PROYECT INFRAEST ITS Support OPS VWM CHGMGR"/>
    <s v="Herrera Vazquez Mariano"/>
    <d v="2017-07-17T10:00:00"/>
    <d v="2017-07-17T19:00:00"/>
    <s v="Entrega a operación de Infraestructura de Respaldos para VW Silao (Server|Switch|Librería)"/>
    <s v="Successful"/>
    <s v="On Time"/>
    <s v="No"/>
    <s v="Minor"/>
    <s v="Successful"/>
    <s v="On Time"/>
    <n v="1"/>
    <n v="1"/>
    <n v="0"/>
    <x v="6"/>
    <n v="0"/>
    <s v="Normal"/>
    <n v="0"/>
    <n v="0"/>
    <n v="0"/>
    <n v="0"/>
    <n v="1"/>
    <n v="0"/>
    <s v="Alejandro"/>
    <s v="CT40002859"/>
    <s v="Proyectos"/>
    <s v="ITO"/>
    <s v="No"/>
    <s v="No"/>
    <s v="No"/>
    <s v="Si"/>
    <s v="No"/>
  </r>
  <r>
    <x v="8"/>
    <x v="0"/>
    <x v="0"/>
    <s v="normal"/>
    <s v="C40855618"/>
    <s v="OPM ITS Support OPS VWM CHGMGR"/>
    <s v="Vargas Aguilar Jorge"/>
    <d v="2017-07-15T22:00:00"/>
    <d v="2017-07-17T17:00:00"/>
    <s v="Arreglo de cableado de equipos (UNIX y windows) localizados en DCPII Gabinete 2314"/>
    <s v="Successful"/>
    <s v="On Time"/>
    <s v="No"/>
    <s v="Minor"/>
    <s v="Successful"/>
    <s v="On Time"/>
    <n v="1"/>
    <n v="1"/>
    <n v="0"/>
    <x v="6"/>
    <n v="0"/>
    <s v="Normal"/>
    <n v="0"/>
    <n v="0"/>
    <n v="0"/>
    <n v="0"/>
    <n v="1"/>
    <n v="0"/>
    <s v="Alejandro"/>
    <s v="CT40005482"/>
    <s v="OPM"/>
    <s v="ITO"/>
    <s v="No"/>
    <s v="No"/>
    <s v="No"/>
    <s v="Si"/>
    <s v="No"/>
  </r>
  <r>
    <x v="8"/>
    <x v="1"/>
    <x v="0"/>
    <s v="normal"/>
    <s v="C40855683"/>
    <s v="TELECOM ITS Support OPS VWM CHGMGR"/>
    <s v="Martinez Vega Maria Jose"/>
    <d v="2017-07-15T09:00:00"/>
    <d v="2017-07-17T17:00:00"/>
    <s v="retiro de charofil obsoleto en data center cubo 6"/>
    <s v="Successful"/>
    <s v="On Time"/>
    <s v="No"/>
    <s v="Minor"/>
    <s v="Successful"/>
    <s v="On Time"/>
    <n v="1"/>
    <n v="1"/>
    <n v="0"/>
    <x v="6"/>
    <n v="0"/>
    <s v="Normal"/>
    <n v="0"/>
    <n v="0"/>
    <n v="0"/>
    <n v="0"/>
    <n v="1"/>
    <n v="0"/>
    <s v="Alejandro"/>
    <s v="CT40006967"/>
    <s v="Cableado"/>
    <s v="TSS"/>
    <s v="No"/>
    <s v="No"/>
    <s v="No"/>
    <s v="Si"/>
    <s v="No"/>
  </r>
  <r>
    <x v="8"/>
    <x v="1"/>
    <x v="1"/>
    <s v="normal"/>
    <s v="C40857879"/>
    <s v="TELECOM ITS Support OPS VWM CHGMGR"/>
    <s v="Vargas Aguilar Jorge"/>
    <d v="2017-07-15T09:00:00"/>
    <d v="2017-07-17T17:00:00"/>
    <s v="Seguimiento de Cables a equipo sw-cust-vwm-2 ubicado en gabinete 2127"/>
    <s v="Successful"/>
    <s v="On Time"/>
    <s v="No"/>
    <s v="Standard"/>
    <s v="Successful"/>
    <s v="On Time"/>
    <n v="1"/>
    <n v="1"/>
    <n v="0"/>
    <x v="6"/>
    <n v="0"/>
    <s v="Normal"/>
    <n v="0"/>
    <n v="0"/>
    <n v="0"/>
    <n v="0"/>
    <n v="1"/>
    <n v="0"/>
    <s v="Alejandro"/>
    <s v="CT40002753"/>
    <s v="Cableado"/>
    <s v="TSS"/>
    <s v="No"/>
    <s v="No"/>
    <s v="No"/>
    <s v="Si"/>
    <s v="No"/>
  </r>
  <r>
    <x v="8"/>
    <x v="0"/>
    <x v="1"/>
    <s v="normal"/>
    <s v="C40858862"/>
    <s v="STORAGE ITS Support OPS VWM CHGMGR"/>
    <s v="George Davila Jesus Jacob "/>
    <d v="2017-07-18T10:00:00"/>
    <d v="2017-07-18T14:00:00"/>
    <s v="Cambio de Disco en Storage"/>
    <s v="Successful"/>
    <s v="On Time"/>
    <s v="No"/>
    <s v="Standard"/>
    <s v="Successful"/>
    <s v="On Time"/>
    <n v="1"/>
    <n v="1"/>
    <n v="0"/>
    <x v="6"/>
    <n v="0"/>
    <s v="Normal"/>
    <n v="0"/>
    <n v="0"/>
    <n v="0"/>
    <n v="0"/>
    <n v="1"/>
    <n v="0"/>
    <s v="Alejandro"/>
    <s v="CT40000633"/>
    <s v="Backups -Storage"/>
    <s v="ITO"/>
    <s v="No"/>
    <s v="No"/>
    <s v="No"/>
    <s v="Si"/>
    <s v="No"/>
  </r>
  <r>
    <x v="8"/>
    <x v="0"/>
    <x v="1"/>
    <s v="normal"/>
    <s v="C40858923"/>
    <s v="SERVERS WINTEL ITS Support OPS VWM CHGMGR"/>
    <s v="Islas Agustin Maricarmen"/>
    <d v="2017-07-17T16:00:00"/>
    <d v="2017-07-17T20:00:00"/>
    <s v="Reemplazo de hardware online"/>
    <s v="Successful"/>
    <s v="On Time"/>
    <s v="No"/>
    <s v="Standard"/>
    <s v="Successful"/>
    <s v="On Time"/>
    <n v="1"/>
    <n v="1"/>
    <n v="0"/>
    <x v="6"/>
    <n v="0"/>
    <s v="Normal"/>
    <n v="0"/>
    <n v="0"/>
    <n v="0"/>
    <n v="0"/>
    <n v="1"/>
    <n v="0"/>
    <s v="Alejandro"/>
    <s v="CT40003375"/>
    <s v="DPO Windows"/>
    <s v="ITO"/>
    <s v="No"/>
    <s v="No"/>
    <s v="No"/>
    <s v="Si"/>
    <s v="No"/>
  </r>
  <r>
    <x v="1"/>
    <x v="0"/>
    <x v="0"/>
    <s v="normal"/>
    <s v="C001162168"/>
    <s v="C.AMER.MX.WINTEL.VITRO"/>
    <s v="Sanchez Alvarez Carlos"/>
    <d v="2017-07-12T20:00:00"/>
    <d v="2017-07-19T00:00:00"/>
    <s v="Vitro | New Monitoring Schema | Servers Power-off/on | AZSRVAP23"/>
    <s v="Successful"/>
    <s v="On Time"/>
    <s v="No"/>
    <s v="Minor"/>
    <s v="Successful"/>
    <s v="On Time"/>
    <n v="1"/>
    <n v="1"/>
    <n v="0"/>
    <x v="6"/>
    <n v="0"/>
    <s v="Normal"/>
    <n v="0"/>
    <n v="0"/>
    <n v="0"/>
    <n v="0"/>
    <n v="1"/>
    <n v="0"/>
    <s v="Maria del Carmen"/>
    <s v="C000855226"/>
    <s v="DPO Windows"/>
    <s v="ITO"/>
    <s v="No"/>
    <s v="No"/>
    <s v="No"/>
    <s v="Si"/>
    <s v="No"/>
  </r>
  <r>
    <x v="5"/>
    <x v="2"/>
    <x v="0"/>
    <s v="normal"/>
    <s v="C001165294"/>
    <s v="DS.ISD.MX.LBU.IMPLEMENTER"/>
    <s v="Gandara Trujillo Jose Alberto"/>
    <d v="2017-07-18T23:00:00"/>
    <d v="2017-07-19T01:00:00"/>
    <s v="TSMX | PME | Actualización de Matríz LBU en Base de Datos InConcert"/>
    <s v="Successful"/>
    <s v="On Time"/>
    <s v="No"/>
    <s v="Minor"/>
    <s v="Successful"/>
    <s v="On Time"/>
    <n v="1"/>
    <n v="1"/>
    <n v="0"/>
    <x v="6"/>
    <n v="0"/>
    <s v="Normal"/>
    <n v="0"/>
    <n v="0"/>
    <n v="0"/>
    <n v="0"/>
    <n v="1"/>
    <n v="0"/>
    <s v="Karina"/>
    <s v="-"/>
    <s v="PME"/>
    <s v="PME"/>
    <s v="No"/>
    <s v="No"/>
    <s v="No"/>
    <s v="Si"/>
    <s v="No"/>
  </r>
  <r>
    <x v="1"/>
    <x v="0"/>
    <x v="0"/>
    <s v="normal"/>
    <s v="C001166985"/>
    <s v="SE.AA.MX.PROJECTS"/>
    <s v="Noriega Ibarguengoitia Maria Del Pilar"/>
    <d v="2017-07-18T07:50:00"/>
    <d v="2017-07-18T17:00:00"/>
    <s v="AMER | FRESNO MPLS DISCONECTION| FRESNO | TELCO MIGRATION | PPG-VITRO"/>
    <s v="Successful"/>
    <s v="On Time"/>
    <s v="No"/>
    <s v="Minor"/>
    <s v="Successful"/>
    <s v="On Time"/>
    <n v="1"/>
    <n v="1"/>
    <n v="0"/>
    <x v="6"/>
    <n v="0"/>
    <s v="Normal"/>
    <n v="0"/>
    <n v="0"/>
    <n v="0"/>
    <n v="0"/>
    <n v="1"/>
    <n v="0"/>
    <s v="Maria del Carmen"/>
    <s v="-"/>
    <s v="Proyectos"/>
    <s v="ITO"/>
    <s v="No"/>
    <s v="No"/>
    <s v="No"/>
    <s v="Si"/>
    <s v="No"/>
  </r>
  <r>
    <x v="4"/>
    <x v="0"/>
    <x v="0"/>
    <s v="normal"/>
    <s v="C001168673"/>
    <s v="SE.AA.MX.PROJECTS"/>
    <s v="Vidriales Hernandez Rosa Maria"/>
    <d v="2017-07-17T06:00:00"/>
    <d v="2017-07-18T20:00:00"/>
    <s v="Migration TEST of VM Daivb From Block A to Block B"/>
    <s v="Successful"/>
    <s v="On Time"/>
    <s v="No"/>
    <s v="Minor"/>
    <s v="Successful"/>
    <s v="On Time"/>
    <n v="1"/>
    <n v="1"/>
    <n v="0"/>
    <x v="6"/>
    <n v="0"/>
    <s v="Normal"/>
    <n v="0"/>
    <n v="0"/>
    <n v="0"/>
    <n v="0"/>
    <n v="1"/>
    <n v="0"/>
    <s v="Karina"/>
    <s v="-"/>
    <s v="Proyectos"/>
    <s v="ITO"/>
    <s v="No"/>
    <s v="No"/>
    <s v="No"/>
    <s v="Si"/>
    <s v="No"/>
  </r>
  <r>
    <x v="11"/>
    <x v="0"/>
    <x v="1"/>
    <s v="normal"/>
    <s v="C001168696"/>
    <s v="C.SAP.MX.AA.GDH.MX-BASIS"/>
    <s v="Pacheco Ramirez Victor"/>
    <d v="2017-07-18T10:00:00"/>
    <d v="2017-07-18T20:00:00"/>
    <s v="Grupo KUO / SAP TS-MX / Client 000 / SAP Request: User creation with assignment of the roles"/>
    <s v="Successful"/>
    <s v="On Time"/>
    <s v="No"/>
    <s v="Standard"/>
    <s v="Successful"/>
    <s v="On Time"/>
    <n v="1"/>
    <n v="1"/>
    <n v="0"/>
    <x v="6"/>
    <n v="0"/>
    <s v="Normal"/>
    <n v="0"/>
    <n v="0"/>
    <n v="0"/>
    <n v="0"/>
    <n v="1"/>
    <n v="0"/>
    <s v="Ariadna"/>
    <s v="CMOD310786"/>
    <s v="Basis"/>
    <s v="BASIS"/>
    <s v="No"/>
    <s v="No"/>
    <s v="No"/>
    <s v="Si"/>
    <s v="No"/>
  </r>
  <r>
    <x v="17"/>
    <x v="0"/>
    <x v="1"/>
    <s v="normal"/>
    <s v="C001171635"/>
    <s v="C.SAP.MX.AA.SAP-BASIS"/>
    <s v="Aguilar Galindo Hector"/>
    <d v="2017-07-19T07:00:00"/>
    <d v="2017-07-19T09:00:00"/>
    <s v="MEXICHEM / D05 /RFC Parmeter modifications D05 / ITO.CAB pre-approved"/>
    <s v="Successful"/>
    <s v="On Time"/>
    <s v="No"/>
    <s v="Standard"/>
    <s v="Successful"/>
    <s v="On Time"/>
    <n v="1"/>
    <n v="1"/>
    <n v="0"/>
    <x v="6"/>
    <n v="0"/>
    <s v="Normal"/>
    <n v="0"/>
    <n v="0"/>
    <n v="0"/>
    <n v="0"/>
    <n v="1"/>
    <n v="0"/>
    <s v="Maria del Carmen"/>
    <s v="CMOD317326"/>
    <s v="Basis"/>
    <s v="BASIS"/>
    <s v="No"/>
    <s v="No"/>
    <s v="No"/>
    <s v="Si"/>
    <s v="No"/>
  </r>
  <r>
    <x v="1"/>
    <x v="1"/>
    <x v="1"/>
    <s v="normal"/>
    <s v="C001173237"/>
    <s v="TS.CP.MX.SIC.LAN.VITRO"/>
    <s v="Alvarez Mendoza Fermin"/>
    <d v="2017-07-18T18:00:00"/>
    <d v="2017-07-18T21:00:00"/>
    <s v="VITRO | Instalación de nuevo switch Cisco en el área de RP3 - Preaprobado"/>
    <s v="Successful"/>
    <s v="On Time"/>
    <s v="No"/>
    <s v="Standard"/>
    <s v="Successful"/>
    <s v="On Time"/>
    <n v="1"/>
    <n v="1"/>
    <n v="0"/>
    <x v="6"/>
    <n v="0"/>
    <s v="Normal"/>
    <n v="0"/>
    <n v="0"/>
    <n v="0"/>
    <n v="0"/>
    <n v="1"/>
    <n v="0"/>
    <s v="Maria del Carmen"/>
    <s v="C000184276"/>
    <s v="LAN"/>
    <s v="TSS"/>
    <s v="No"/>
    <s v="No"/>
    <s v="No"/>
    <s v="Si"/>
    <s v="No"/>
  </r>
  <r>
    <x v="6"/>
    <x v="0"/>
    <x v="1"/>
    <s v="normal"/>
    <s v="C001173249"/>
    <s v="C.AMER.MX.DPO-LNX"/>
    <s v="Don Juan Rico, Nataly"/>
    <d v="2017-07-19T00:30:00"/>
    <d v="2017-07-19T02:30:00"/>
    <s v="AMER | Multiple | Modification of SAPs on JetCloud"/>
    <s v="Successful"/>
    <s v="On Time"/>
    <s v="No"/>
    <s v="Standard"/>
    <s v="Successful"/>
    <s v="On Time"/>
    <n v="1"/>
    <n v="1"/>
    <n v="0"/>
    <x v="6"/>
    <n v="0"/>
    <s v="Normal"/>
    <n v="0"/>
    <n v="0"/>
    <n v="0"/>
    <n v="0"/>
    <n v="1"/>
    <n v="0"/>
    <s v="Ariadna"/>
    <s v="C000026001"/>
    <s v="DPO Linux"/>
    <s v="ITO"/>
    <s v="No"/>
    <s v="No"/>
    <s v="No"/>
    <s v="Si"/>
    <s v="No"/>
  </r>
  <r>
    <x v="3"/>
    <x v="0"/>
    <x v="1"/>
    <s v="normal"/>
    <s v="C001173307"/>
    <s v="C.SAP.MX.AA.GDH.MX-BASIS"/>
    <s v="Escalante Gonzalez Carlos"/>
    <d v="2017-07-18T12:00:00"/>
    <d v="2017-07-18T17:00:00"/>
    <s v="TAURUS / SAP Request: User creation with assignment of the roles CSS.CAB preapproved"/>
    <s v="Successful"/>
    <s v="On Time"/>
    <s v="No"/>
    <s v="Standard"/>
    <s v="Successful"/>
    <s v="On Time"/>
    <n v="1"/>
    <n v="1"/>
    <n v="0"/>
    <x v="6"/>
    <n v="0"/>
    <s v="Normal"/>
    <n v="0"/>
    <n v="0"/>
    <n v="0"/>
    <n v="0"/>
    <n v="1"/>
    <n v="0"/>
    <s v="Karina"/>
    <s v="CMOD310786"/>
    <s v="Basis"/>
    <s v="BASIS"/>
    <s v="No"/>
    <s v="No"/>
    <s v="No"/>
    <s v="Si"/>
    <s v="No"/>
  </r>
  <r>
    <x v="6"/>
    <x v="0"/>
    <x v="1"/>
    <s v="normal"/>
    <s v="C001173341"/>
    <s v="C.AMER.MX.SBO.BK.ST"/>
    <s v="Lopez Garcia Gerardo  "/>
    <d v="2017-07-18T10:00:00"/>
    <d v="2017-07-18T18:00:00"/>
    <s v="AMER | Jetcloud | Increased of Disk Space on JetCloud | _Server_ax1la089"/>
    <s v="Successful"/>
    <s v="On Time"/>
    <s v="No"/>
    <s v="Standard"/>
    <s v="Successful"/>
    <s v="On Time"/>
    <n v="1"/>
    <n v="1"/>
    <n v="0"/>
    <x v="6"/>
    <n v="0"/>
    <s v="Normal"/>
    <n v="0"/>
    <n v="0"/>
    <n v="0"/>
    <n v="0"/>
    <n v="1"/>
    <n v="0"/>
    <s v="Ariadna"/>
    <s v="C000058623"/>
    <s v="Backups -Storage"/>
    <s v="ITO"/>
    <s v="No"/>
    <s v="No"/>
    <s v="No"/>
    <s v="Si"/>
    <s v="No"/>
  </r>
  <r>
    <x v="1"/>
    <x v="1"/>
    <x v="1"/>
    <s v="normal"/>
    <s v="C001173374"/>
    <s v="TS.CP.MX.SIC.WAN.VITRO"/>
    <s v="Valdez Zamora Gerardo Ivan"/>
    <d v="2017-07-19T00:00:00"/>
    <d v="2017-07-19T06:00:00"/>
    <s v="Vitro | TSS - Ventana Mandatoria por parte de Alestra - Houston Cyrus One- Acompañamiento de T-Systems (Preautorizado)"/>
    <s v="Successful"/>
    <s v="On Time"/>
    <s v="No"/>
    <s v="Standard"/>
    <s v="Successful"/>
    <s v="On Time"/>
    <n v="1"/>
    <n v="1"/>
    <n v="0"/>
    <x v="6"/>
    <n v="0"/>
    <s v="Normal"/>
    <n v="0"/>
    <n v="0"/>
    <n v="0"/>
    <n v="0"/>
    <n v="1"/>
    <n v="0"/>
    <s v="Maria del Carmen"/>
    <s v="C000804925"/>
    <s v="WAN"/>
    <s v="TSS"/>
    <s v="No"/>
    <s v="No"/>
    <s v="No"/>
    <s v="Si"/>
    <s v="No"/>
  </r>
  <r>
    <x v="11"/>
    <x v="0"/>
    <x v="0"/>
    <s v="normal"/>
    <s v="C001173393"/>
    <s v="C.AMER.MX.OPM.CSS"/>
    <s v="Luna Perez Cinthya Rosalina"/>
    <d v="2017-07-18T09:00:00"/>
    <d v="2017-07-18T19:00:00"/>
    <s v="SLT | AMER | KUO | Disable Monitoring agent on server DEDCSWIFTVM02 due to customer application setup"/>
    <s v="Successful"/>
    <s v="On Time"/>
    <s v="No"/>
    <s v="Minor"/>
    <s v="Successful"/>
    <s v="On Time"/>
    <n v="1"/>
    <n v="1"/>
    <n v="0"/>
    <x v="6"/>
    <n v="1"/>
    <s v="SLT"/>
    <n v="0"/>
    <n v="0"/>
    <n v="0"/>
    <n v="0"/>
    <n v="1"/>
    <n v="0"/>
    <s v="Ariadna"/>
    <s v="C000925839"/>
    <s v="OPM"/>
    <s v="ITO"/>
    <s v="No"/>
    <s v="No"/>
    <s v="No"/>
    <s v="Si"/>
    <s v="No"/>
  </r>
  <r>
    <x v="12"/>
    <x v="0"/>
    <x v="1"/>
    <s v="normal"/>
    <s v="C001174889"/>
    <s v="C.SAP.MX.AA.GDH.MX-BASIS"/>
    <s v="Donge Vargas Oscar  "/>
    <d v="2017-07-18T16:00:00"/>
    <d v="2017-07-18T18:00:00"/>
    <s v="[GDG] / [ SAP TS-MX] / [PRO] / [PRO] / [ MX] - SNOTE TEST / ITO.CAB pre-approved"/>
    <s v="Successful"/>
    <s v="On Time"/>
    <s v="No"/>
    <s v="Standard"/>
    <s v="Successful"/>
    <s v="On Time"/>
    <n v="1"/>
    <n v="1"/>
    <n v="0"/>
    <x v="6"/>
    <n v="0"/>
    <s v="Normal"/>
    <n v="0"/>
    <n v="0"/>
    <n v="0"/>
    <n v="0"/>
    <n v="1"/>
    <n v="0"/>
    <s v="Karina"/>
    <s v="CMOD317142"/>
    <s v="Basis"/>
    <s v="BASIS"/>
    <s v="No"/>
    <s v="No"/>
    <s v="No"/>
    <s v="Si"/>
    <s v="No"/>
  </r>
  <r>
    <x v="17"/>
    <x v="0"/>
    <x v="1"/>
    <s v="normal"/>
    <s v="C001175076"/>
    <s v="SE.AA.MX.PROJECTS"/>
    <s v="Roman Chavez Evelyn Lynda"/>
    <d v="2017-07-18T20:00:00"/>
    <d v="2017-07-18T21:00:00"/>
    <s v="Mexichem | PMP| Shutdown for PMP portal to get keyphrase - RESTART /CCAB; ITO.CAB pre-approved [4EP]"/>
    <s v="Successful"/>
    <s v="On Time"/>
    <s v="No"/>
    <s v="Standard"/>
    <s v="Successful"/>
    <s v="On Time"/>
    <n v="1"/>
    <n v="1"/>
    <n v="0"/>
    <x v="6"/>
    <n v="0"/>
    <s v="Normal"/>
    <n v="0"/>
    <n v="0"/>
    <n v="0"/>
    <n v="0"/>
    <n v="1"/>
    <n v="0"/>
    <s v="Maria del Carmen"/>
    <s v="CMOD316997"/>
    <s v="Proyectos"/>
    <s v="ITO"/>
    <s v="No"/>
    <s v="No"/>
    <s v="No"/>
    <s v="Si"/>
    <s v="No"/>
  </r>
  <r>
    <x v="13"/>
    <x v="1"/>
    <x v="0"/>
    <s v="normal"/>
    <s v="CRQ232205"/>
    <s v="Tss-Mx.GpoModelo-Securidad Perimetral"/>
    <s v="AQUINO ROMAN"/>
    <d v="2017-07-09T07:00:00"/>
    <d v="2017-07-17T09:00:00"/>
    <s v="PBI22601 Pruebas de cambio de persistencia en Balanceador F5 para aplicativo All Mobile"/>
    <s v="Successful"/>
    <s v="On Time"/>
    <s v="No"/>
    <s v="Minor"/>
    <s v="Successful"/>
    <s v="On Time"/>
    <n v="1"/>
    <n v="1"/>
    <n v="0"/>
    <x v="6"/>
    <n v="0"/>
    <s v="Normal"/>
    <n v="0"/>
    <n v="0"/>
    <n v="0"/>
    <n v="0"/>
    <n v="1"/>
    <n v="0"/>
    <s v="Fernando"/>
    <s v="-"/>
    <s v="WAN"/>
    <s v="TSS"/>
    <s v="No"/>
    <s v="No"/>
    <s v="No"/>
    <s v="Si"/>
    <s v="No"/>
  </r>
  <r>
    <x v="13"/>
    <x v="1"/>
    <x v="0"/>
    <s v="normal"/>
    <s v="CRQ232320"/>
    <s v="Tss-Mx.GpoModelo-Wan"/>
    <s v="LUNA VALVERDE DIEGO"/>
    <d v="2017-07-11T18:00:00"/>
    <d v="2017-07-16T23:00:00"/>
    <s v="SLT | WO10797188 Ajuste de Configuraciones sobre Infraestructura Wireless 3 Centurias."/>
    <s v="Successful"/>
    <s v="On Time"/>
    <s v="No"/>
    <s v="Minor"/>
    <s v="Successful"/>
    <s v="On Time"/>
    <n v="1"/>
    <n v="1"/>
    <n v="0"/>
    <x v="6"/>
    <n v="1"/>
    <s v="SLT"/>
    <n v="0"/>
    <n v="0"/>
    <n v="0"/>
    <n v="0"/>
    <n v="1"/>
    <n v="0"/>
    <s v="Fernando"/>
    <s v="-"/>
    <s v="WAN"/>
    <s v="TSS"/>
    <s v="No"/>
    <s v="No"/>
    <s v="No"/>
    <s v="Si"/>
    <s v="No"/>
  </r>
  <r>
    <x v="13"/>
    <x v="1"/>
    <x v="0"/>
    <s v="normal"/>
    <s v="CRQ232132"/>
    <s v="Tss-Mx.GpoModelo-Lan"/>
    <s v="JIMENEZ HERRADA CARLOS "/>
    <d v="2017-07-13T12:00:00"/>
    <d v="2017-07-17T18:00:00"/>
    <s v="SLT | WO10794505 Pruebas de Actualización del Cisco Prime de 3.0 a 3.1.6"/>
    <s v="Successful"/>
    <s v="On Time"/>
    <s v="No"/>
    <s v="Minor"/>
    <s v="Successful"/>
    <s v="On Time"/>
    <n v="1"/>
    <n v="1"/>
    <n v="0"/>
    <x v="6"/>
    <n v="1"/>
    <s v="SLT"/>
    <n v="0"/>
    <n v="0"/>
    <n v="0"/>
    <n v="0"/>
    <n v="1"/>
    <n v="0"/>
    <s v="Fernando"/>
    <s v="-"/>
    <s v="LAN"/>
    <s v="TSS"/>
    <s v="No"/>
    <s v="No"/>
    <s v="No"/>
    <s v="Si"/>
    <s v="No"/>
  </r>
  <r>
    <x v="13"/>
    <x v="0"/>
    <x v="0"/>
    <s v="normal"/>
    <s v="CRQ232256"/>
    <s v="Css-Mex.GpoModelo-Admon-Windows"/>
    <s v="CORTEZ OSORNIO EDGAR "/>
    <d v="2017-07-14T11:00:00"/>
    <d v="2017-07-17T18:00:00"/>
    <s v="WO10782672 Decomiso de infraestructura de Obregon"/>
    <s v="Successful"/>
    <s v="On Time"/>
    <s v="No"/>
    <s v="Minor"/>
    <s v="Successful"/>
    <s v="On Time"/>
    <n v="1"/>
    <n v="1"/>
    <n v="0"/>
    <x v="6"/>
    <n v="0"/>
    <s v="Normal"/>
    <n v="0"/>
    <n v="0"/>
    <n v="0"/>
    <n v="0"/>
    <n v="1"/>
    <n v="0"/>
    <s v="Fernando"/>
    <s v="-"/>
    <s v="DPO Windows"/>
    <s v="ITO"/>
    <s v="No"/>
    <s v="No"/>
    <s v="No"/>
    <s v="Si"/>
    <s v="No"/>
  </r>
  <r>
    <x v="13"/>
    <x v="0"/>
    <x v="1"/>
    <s v="normal"/>
    <s v="CRQ233006"/>
    <s v="Css-Mex.GpoModelo-Admon-Windows"/>
    <s v="PERALTA OSKAR"/>
    <d v="2017-07-14T16:00:00"/>
    <d v="2017-07-14T19:00:00"/>
    <s v="11138728 Incremento de Recursos CPU, Memoria y Almacenamiento (Sistema Operativo)"/>
    <s v="Successful"/>
    <s v="On Time"/>
    <s v="No"/>
    <s v="Standard"/>
    <s v="Successful"/>
    <s v="On Time"/>
    <n v="1"/>
    <n v="1"/>
    <n v="0"/>
    <x v="6"/>
    <n v="0"/>
    <s v="Normal"/>
    <n v="0"/>
    <n v="0"/>
    <n v="0"/>
    <n v="0"/>
    <n v="1"/>
    <n v="0"/>
    <s v="Fernando"/>
    <s v="-"/>
    <s v="DPO Windows"/>
    <s v="ITO"/>
    <s v="No"/>
    <s v="No"/>
    <s v="No"/>
    <s v="Si"/>
    <s v="No"/>
  </r>
  <r>
    <x v="13"/>
    <x v="1"/>
    <x v="0"/>
    <s v="normal"/>
    <s v="CRQ233722"/>
    <s v="Tss-Mx.GpoModelo-Securidad Perimetral"/>
    <s v="FERNANDEZ HERNANDEZ ISRAEL"/>
    <d v="2017-07-14T17:00:00"/>
    <d v="2017-07-14T18:00:00"/>
    <s v="SLT | WO11471647 Desactivacion de cifrado 3DES en balanceadores F5 para international-portal puerto 8080"/>
    <s v="Successful"/>
    <s v="On Time"/>
    <s v="No"/>
    <s v="Minor"/>
    <s v="Successful"/>
    <s v="On Time"/>
    <n v="1"/>
    <n v="1"/>
    <n v="0"/>
    <x v="6"/>
    <n v="1"/>
    <s v="SLT"/>
    <n v="0"/>
    <n v="0"/>
    <n v="0"/>
    <n v="0"/>
    <n v="1"/>
    <n v="0"/>
    <s v="Fernando"/>
    <s v="-"/>
    <s v="WAN"/>
    <s v="TSS"/>
    <s v="No"/>
    <s v="No"/>
    <s v="No"/>
    <s v="Si"/>
    <s v="No"/>
  </r>
  <r>
    <x v="13"/>
    <x v="1"/>
    <x v="0"/>
    <s v="normal"/>
    <s v="CRQ232082"/>
    <s v="Tss-Mx.GpoModelo-Lan"/>
    <s v="LARA ULYSSES"/>
    <d v="2017-07-16T10:00:00"/>
    <d v="2017-07-17T12:00:00"/>
    <s v="WO10747187 Pruebas activación de puertos para Port Channel para  storage C4MXDFSYN80 y C4MXDFSYN81"/>
    <s v="Successful"/>
    <s v="On Time"/>
    <s v="No"/>
    <s v="Minor"/>
    <s v="Successful"/>
    <s v="On Time"/>
    <n v="1"/>
    <n v="1"/>
    <n v="0"/>
    <x v="6"/>
    <n v="0"/>
    <s v="Normal"/>
    <n v="0"/>
    <n v="0"/>
    <n v="0"/>
    <n v="0"/>
    <n v="1"/>
    <n v="0"/>
    <s v="Fernando"/>
    <s v="-"/>
    <s v="LAN"/>
    <s v="TSS"/>
    <s v="No"/>
    <s v="No"/>
    <s v="No"/>
    <s v="Si"/>
    <s v="No"/>
  </r>
  <r>
    <x v="13"/>
    <x v="0"/>
    <x v="0"/>
    <s v="normal"/>
    <s v="CRQ232085"/>
    <s v="Css-Mex.GpoModelo-Proyectos"/>
    <s v="BECERRA CERVIN GUILLERMO ERIK"/>
    <d v="2017-07-17T09:00:00"/>
    <d v="2017-07-17T20:00:00"/>
    <s v="WO10754386 Entregar a operaciones 2 Voice GWs dedicados a recursos de transcoding para Lync"/>
    <s v="Successful"/>
    <s v="On Time"/>
    <s v="No"/>
    <s v="Minor"/>
    <s v="Successful"/>
    <s v="On Time"/>
    <n v="1"/>
    <n v="1"/>
    <n v="0"/>
    <x v="6"/>
    <n v="0"/>
    <s v="Normal"/>
    <n v="0"/>
    <n v="0"/>
    <n v="0"/>
    <n v="0"/>
    <n v="1"/>
    <n v="0"/>
    <s v="Fernando"/>
    <s v="-"/>
    <s v="Proyectos"/>
    <s v="ITO"/>
    <s v="No"/>
    <s v="No"/>
    <s v="No"/>
    <s v="Si"/>
    <s v="No"/>
  </r>
  <r>
    <x v="4"/>
    <x v="1"/>
    <x v="0"/>
    <s v="normal"/>
    <s v="MEX-9498"/>
    <s v="DSI TSS TS MX"/>
    <s v="Garcia Toral Brenda Valeria"/>
    <d v="2017-07-17T17:00:00"/>
    <d v="2017-07-17T06:00:00"/>
    <s v="SLT | Licenses Renewal for MAG Pulse Secure devices"/>
    <s v="Successful"/>
    <s v="On Time"/>
    <s v="No"/>
    <s v="Minor"/>
    <s v="Successful"/>
    <s v="On Time"/>
    <n v="1"/>
    <n v="1"/>
    <n v="0"/>
    <x v="6"/>
    <n v="1"/>
    <s v="SLT"/>
    <n v="0"/>
    <n v="0"/>
    <n v="0"/>
    <n v="0"/>
    <n v="1"/>
    <n v="0"/>
    <s v="Maria del Carmen"/>
    <s v="-"/>
    <s v="WAN"/>
    <s v="TSS"/>
    <s v="No"/>
    <s v="No"/>
    <s v="No"/>
    <s v="Si"/>
    <s v="No"/>
  </r>
  <r>
    <x v="5"/>
    <x v="0"/>
    <x v="0"/>
    <s v="normal"/>
    <s v="C001158910"/>
    <s v="SE.AMER.MX.OPM-TSMX"/>
    <s v="Martinez Olvera Laura Berenice"/>
    <d v="2017-07-06T17:30:14"/>
    <d v="2017-07-20T17:30:14"/>
    <s v="TSMX | PQIT | Pruebas de desconexión de la red en infraestrucutura PQIT"/>
    <s v="Successful"/>
    <s v="On Time"/>
    <s v="No"/>
    <s v="Minor"/>
    <s v="Successful"/>
    <s v="On Time"/>
    <n v="1"/>
    <n v="1"/>
    <n v="0"/>
    <x v="6"/>
    <n v="0"/>
    <s v="Normal"/>
    <n v="0"/>
    <n v="0"/>
    <n v="0"/>
    <n v="0"/>
    <n v="1"/>
    <n v="0"/>
    <s v="Karina"/>
    <s v="-"/>
    <s v="OPM"/>
    <s v="ITO"/>
    <s v="No"/>
    <s v="No"/>
    <s v="No"/>
    <s v="Si"/>
    <s v="No"/>
  </r>
  <r>
    <x v="21"/>
    <x v="0"/>
    <x v="0"/>
    <s v="normal"/>
    <s v="C001162285"/>
    <s v="C.SAP.MX.AA.GDH.MX-BASIS"/>
    <s v="Gomez Hernandez Saday Rubi "/>
    <d v="2017-07-20T09:00:00"/>
    <d v="2017-07-20T17:00:00"/>
    <s v="VOLARIS / SAP-TSMX / Production / VEP / Diagnostic Agent Installation"/>
    <s v="Successful"/>
    <s v="On Time"/>
    <s v="No"/>
    <s v="Minor"/>
    <s v="Successful"/>
    <s v="On Time"/>
    <n v="1"/>
    <n v="1"/>
    <n v="0"/>
    <x v="6"/>
    <n v="0"/>
    <s v="Normal"/>
    <n v="0"/>
    <n v="0"/>
    <n v="0"/>
    <n v="0"/>
    <n v="1"/>
    <n v="0"/>
    <s v="Karina"/>
    <s v="-"/>
    <s v="Basis"/>
    <s v="BASIS"/>
    <s v="No"/>
    <s v="No"/>
    <s v="No"/>
    <s v="Si"/>
    <s v="No"/>
  </r>
  <r>
    <x v="5"/>
    <x v="1"/>
    <x v="0"/>
    <s v="normal"/>
    <s v="C001167026"/>
    <s v="TS.GS.MX.SIC.VOICE"/>
    <s v="Manzo Rangel Rafael"/>
    <d v="2017-07-20T20:00:00"/>
    <d v="2017-07-21T02:00:00"/>
    <s v="TSMX | Activar llamadas entrantes en enlace TPE"/>
    <s v="Successful"/>
    <s v="On Time"/>
    <s v="No"/>
    <s v="Minor"/>
    <s v="Successful"/>
    <s v="On Time"/>
    <n v="1"/>
    <n v="1"/>
    <n v="0"/>
    <x v="6"/>
    <n v="0"/>
    <s v="Normal"/>
    <n v="0"/>
    <n v="0"/>
    <n v="0"/>
    <n v="0"/>
    <n v="1"/>
    <n v="0"/>
    <s v="Karina"/>
    <s v="-"/>
    <s v="Voice"/>
    <s v="TSS"/>
    <s v="No"/>
    <s v="No"/>
    <s v="No"/>
    <s v="Si"/>
    <s v="No"/>
  </r>
  <r>
    <x v="4"/>
    <x v="0"/>
    <x v="0"/>
    <s v="normal"/>
    <s v="C001168682"/>
    <s v="SE.AA.MX.PROJECTS"/>
    <s v="Vidriales Hernandez Rosa Maria"/>
    <d v="2017-07-19T00:00:00"/>
    <d v="2017-07-21T00:00:00"/>
    <s v="Migration TEST of VM Daivb From Block A to Block B"/>
    <s v="Successful"/>
    <s v="On Time"/>
    <s v="No"/>
    <s v="Minor"/>
    <s v="Successful"/>
    <s v="On Time"/>
    <n v="1"/>
    <n v="1"/>
    <n v="0"/>
    <x v="6"/>
    <n v="0"/>
    <s v="Normal"/>
    <n v="0"/>
    <n v="0"/>
    <n v="0"/>
    <n v="0"/>
    <n v="1"/>
    <n v="0"/>
    <s v="Karina"/>
    <s v="-"/>
    <s v="Proyectos"/>
    <s v="ITO"/>
    <s v="No"/>
    <s v="No"/>
    <s v="No"/>
    <s v="Si"/>
    <s v="No"/>
  </r>
  <r>
    <x v="17"/>
    <x v="0"/>
    <x v="1"/>
    <s v="normal"/>
    <s v="C001171628"/>
    <s v="C.SAP.MX.AA.SAP-BASIS"/>
    <s v="Diego Vega Pedro"/>
    <d v="2017-07-20T07:00:00"/>
    <d v="2017-07-20T09:00:00"/>
    <s v="[MEXICHEM] / [TSMX] / [ DEVELOPMENT ] / [ SDM ] / [ SAP BASIS ] - SAP Parameter Change_Offline /CCAB; ITO.CAB pre-approved [4EP]"/>
    <s v="Successful"/>
    <s v="On Time"/>
    <s v="No"/>
    <s v="Standard"/>
    <s v="Successful"/>
    <s v="On Time"/>
    <n v="1"/>
    <n v="1"/>
    <n v="0"/>
    <x v="6"/>
    <n v="0"/>
    <s v="Normal"/>
    <n v="0"/>
    <n v="0"/>
    <n v="0"/>
    <n v="0"/>
    <n v="1"/>
    <n v="0"/>
    <s v="Maria del Carmen"/>
    <s v="CMOD317344"/>
    <s v="Basis"/>
    <s v="BASIS"/>
    <s v="No"/>
    <s v="No"/>
    <s v="No"/>
    <s v="Si"/>
    <s v="No"/>
  </r>
  <r>
    <x v="1"/>
    <x v="0"/>
    <x v="1"/>
    <s v="normal"/>
    <s v="C001171641"/>
    <s v="C.AMER.MX.LBU.WINTEL"/>
    <s v="Garcia Ramirez Sonia Elisa"/>
    <d v="2017-07-14T18:00:00"/>
    <d v="2017-07-19T23:00:00"/>
    <s v="AMER | VITRO | VTOM04-MXL | Disk replacement | HP Shadow"/>
    <s v="Successful"/>
    <s v="On Time"/>
    <s v="No"/>
    <s v="Standard"/>
    <s v="Successful"/>
    <s v="On Time"/>
    <n v="1"/>
    <n v="1"/>
    <n v="0"/>
    <x v="6"/>
    <n v="0"/>
    <s v="Normal"/>
    <n v="0"/>
    <n v="0"/>
    <n v="0"/>
    <n v="0"/>
    <n v="1"/>
    <n v="0"/>
    <s v="Maria del Carmen"/>
    <s v="CMOD319593"/>
    <s v="DPO Windows"/>
    <s v="ITO"/>
    <s v="No"/>
    <s v="No"/>
    <s v="No"/>
    <s v="Si"/>
    <s v="No"/>
  </r>
  <r>
    <x v="7"/>
    <x v="0"/>
    <x v="1"/>
    <s v="normal"/>
    <s v="C001171652"/>
    <s v="C.AMER.MX.LBU.WINTEL"/>
    <s v="Cassaball Camacho Maria Cristina"/>
    <d v="2017-07-19T14:00:00"/>
    <d v="2017-07-20T02:00:00"/>
    <s v="AMER |Owens | Distribution of MSFT patches for Windows Servers (DEV &amp; QAS) &lt;July - 2017&gt;"/>
    <s v="Successful"/>
    <s v="On Time"/>
    <s v="No"/>
    <s v="Standard"/>
    <s v="Successful"/>
    <s v="On Time"/>
    <n v="1"/>
    <n v="1"/>
    <n v="0"/>
    <x v="6"/>
    <n v="0"/>
    <s v="Normal"/>
    <n v="0"/>
    <n v="0"/>
    <n v="0"/>
    <n v="0"/>
    <n v="1"/>
    <n v="0"/>
    <s v="Maria del Carmen"/>
    <s v="C000945110"/>
    <s v="DPO Windows"/>
    <s v="ITO"/>
    <s v="No"/>
    <s v="No"/>
    <s v="No"/>
    <s v="Si"/>
    <s v="No"/>
  </r>
  <r>
    <x v="9"/>
    <x v="0"/>
    <x v="1"/>
    <s v="normal"/>
    <s v="C001171699"/>
    <s v="C.SAP.MX.AA.GDH.MX-BASIS"/>
    <s v="Miranda Lopez Jose de Jesus"/>
    <d v="2017-07-20T12:00:00"/>
    <d v="2017-07-20T14:00:00"/>
    <s v="HABC / SAP BASIS / PRODUCTION / PPC / SAP Parameter Change_Online | sapgui/user_scripting= from False to True / CCAB; ITO.CAB pre-approved [4EP]"/>
    <s v="Successful"/>
    <s v="On Time"/>
    <s v="No"/>
    <s v="Standard"/>
    <s v="Successful"/>
    <s v="On Time"/>
    <n v="1"/>
    <n v="1"/>
    <n v="0"/>
    <x v="6"/>
    <n v="0"/>
    <s v="Normal"/>
    <n v="0"/>
    <n v="0"/>
    <n v="0"/>
    <n v="0"/>
    <n v="1"/>
    <n v="0"/>
    <s v="Karina"/>
    <s v="CMOD317343"/>
    <s v="Basis"/>
    <s v="BASIS"/>
    <s v="No"/>
    <s v="No"/>
    <s v="No"/>
    <s v="Si"/>
    <s v="No"/>
  </r>
  <r>
    <x v="9"/>
    <x v="0"/>
    <x v="1"/>
    <s v="normal"/>
    <s v="C001171700"/>
    <s v="C.SAP.MX.AA.GDH.MX-BASIS"/>
    <s v="Miranda Lopez Jose de Jesus"/>
    <d v="2017-07-20T14:00:00"/>
    <d v="2017-07-20T16:00:00"/>
    <s v="HABC / SAP BASIS / PRODUCTION / CRP / SAP Parameter Change_Online | sapgui/user_scripting= from False to True / CCAB; ITO.CAB pre-approved [4EP]"/>
    <s v="Successful"/>
    <s v="On Time"/>
    <s v="No"/>
    <s v="Standard"/>
    <s v="Successful"/>
    <s v="On Time"/>
    <n v="1"/>
    <n v="1"/>
    <n v="0"/>
    <x v="6"/>
    <n v="0"/>
    <s v="Normal"/>
    <n v="0"/>
    <n v="0"/>
    <n v="0"/>
    <n v="0"/>
    <n v="1"/>
    <n v="0"/>
    <s v="Karina"/>
    <s v="CMOD317343"/>
    <s v="Basis"/>
    <s v="BASIS"/>
    <s v="No"/>
    <s v="No"/>
    <s v="No"/>
    <s v="Si"/>
    <s v="No"/>
  </r>
  <r>
    <x v="11"/>
    <x v="0"/>
    <x v="1"/>
    <s v="normal"/>
    <s v="C001171822"/>
    <s v="C.AMER.MX.PCI"/>
    <s v="Lopez Cumplido Jose David"/>
    <d v="2017-07-17T13:00:00"/>
    <d v="2017-07-20T13:00:00"/>
    <s v="GRUPO KUO | DSI B BLOCK HANA | Administrative change | Creation and Release to Operation, new server (&quot;GKQRO01&quot;) | DOM 53017784"/>
    <s v="Successful"/>
    <s v="On Time"/>
    <s v="No"/>
    <s v="Standard"/>
    <s v="Successful"/>
    <s v="On Time"/>
    <n v="1"/>
    <n v="1"/>
    <n v="0"/>
    <x v="6"/>
    <n v="0"/>
    <s v="Normal"/>
    <n v="0"/>
    <n v="0"/>
    <n v="0"/>
    <n v="0"/>
    <n v="1"/>
    <n v="0"/>
    <s v="Ariadna"/>
    <s v="C000913861"/>
    <s v="PCI Infraestructura"/>
    <s v="ITO"/>
    <s v="No"/>
    <s v="No"/>
    <s v="No"/>
    <s v="Si"/>
    <s v="No"/>
  </r>
  <r>
    <x v="1"/>
    <x v="1"/>
    <x v="1"/>
    <s v="normal"/>
    <s v="C001173347"/>
    <s v="TS.CP.MX.SIC.WAN.VITRO"/>
    <s v="Valdez Zamora Gerardo Ivan"/>
    <d v="2017-07-19T23:00:00"/>
    <d v="2017-07-20T01:00:00"/>
    <s v="Vitro | TSS - Ventana Mandatoria por parte de Alestra - Westland- Acompañamiento de T-Systems (Preautorizado)"/>
    <s v="Successful"/>
    <s v="On Time"/>
    <s v="No"/>
    <s v="Standard"/>
    <s v="Successful"/>
    <s v="On Time"/>
    <n v="1"/>
    <n v="1"/>
    <n v="0"/>
    <x v="6"/>
    <n v="0"/>
    <s v="Normal"/>
    <n v="0"/>
    <n v="0"/>
    <n v="0"/>
    <n v="0"/>
    <n v="1"/>
    <n v="0"/>
    <s v="Maria del Carmen"/>
    <s v="C000804925"/>
    <s v="WAN"/>
    <s v="TSS"/>
    <s v="No"/>
    <s v="No"/>
    <s v="No"/>
    <s v="Si"/>
    <s v="No"/>
  </r>
  <r>
    <x v="14"/>
    <x v="0"/>
    <x v="0"/>
    <s v="normal"/>
    <s v="C001173396"/>
    <s v="SE.AA.MX.SDM.LOCAL"/>
    <s v="Pedraza Hernandez Eduardo  "/>
    <d v="2017-07-19T15:00:00"/>
    <d v="2017-07-20T16:00:00"/>
    <s v="GDF SUEZ | AMER | Multiple | Healthy restart of server : VDMZ-DNS1"/>
    <s v="Successful"/>
    <s v="On Time"/>
    <s v="No"/>
    <s v="Minor"/>
    <s v="Successful"/>
    <s v="On Time"/>
    <n v="1"/>
    <n v="1"/>
    <n v="0"/>
    <x v="6"/>
    <n v="0"/>
    <s v="Normal"/>
    <n v="0"/>
    <n v="0"/>
    <n v="0"/>
    <n v="0"/>
    <n v="1"/>
    <n v="0"/>
    <s v="Karina"/>
    <s v="C000961078"/>
    <s v="SDM"/>
    <s v="ITO"/>
    <s v="No"/>
    <s v="No"/>
    <s v="No"/>
    <s v="Si"/>
    <s v="No"/>
  </r>
  <r>
    <x v="1"/>
    <x v="0"/>
    <x v="1"/>
    <s v="normal"/>
    <s v="C001174778"/>
    <s v="C.AMER.MX.LBU.WINTEL"/>
    <s v="Rocha Zepeda Juan Carlos"/>
    <d v="2017-07-18T12:00:00"/>
    <d v="2017-07-19T18:00:00"/>
    <s v="AMER | VITRO | Reboot GARCIAAPPS-W2K, GARCIAEX-W2K, CONTADORCOSMOS to install cleanup feature"/>
    <s v="Successful"/>
    <s v="On Time"/>
    <s v="No"/>
    <s v="Standard"/>
    <s v="Successful"/>
    <s v="On Time"/>
    <n v="1"/>
    <n v="1"/>
    <n v="0"/>
    <x v="6"/>
    <n v="0"/>
    <s v="Normal"/>
    <n v="0"/>
    <n v="0"/>
    <n v="0"/>
    <n v="0"/>
    <n v="1"/>
    <n v="0"/>
    <s v="Maria del Carmen"/>
    <s v="C001007709"/>
    <s v="DPO Windows"/>
    <s v="ITO"/>
    <s v="No"/>
    <s v="No"/>
    <s v="No"/>
    <s v="Si"/>
    <s v="No"/>
  </r>
  <r>
    <x v="11"/>
    <x v="1"/>
    <x v="0"/>
    <s v="normal"/>
    <s v="C001174823"/>
    <s v="TS.GS.MX.SCC2.WAN.SEC"/>
    <s v="Sanchez Guevara Cesar"/>
    <d v="2017-07-19T19:00:00"/>
    <d v="2017-07-19T20:00:00"/>
    <s v="Pruebas de respaldo de swift KUO"/>
    <s v="Successful"/>
    <s v="On Time"/>
    <s v="No"/>
    <s v="Minor"/>
    <s v="Successful"/>
    <s v="On Time"/>
    <n v="1"/>
    <n v="1"/>
    <n v="0"/>
    <x v="6"/>
    <n v="0"/>
    <s v="Normal"/>
    <n v="0"/>
    <n v="0"/>
    <n v="0"/>
    <n v="0"/>
    <n v="1"/>
    <n v="0"/>
    <s v="Ariadna"/>
    <s v="-"/>
    <s v="WAN"/>
    <s v="TSS"/>
    <s v="No"/>
    <s v="No"/>
    <s v="No"/>
    <s v="Si"/>
    <s v="No"/>
  </r>
  <r>
    <x v="15"/>
    <x v="0"/>
    <x v="0"/>
    <s v="normal"/>
    <s v="C001174844"/>
    <s v="C.AMER.MX.DPO-LNX"/>
    <s v="Castillo Amastal Claudia Lorena"/>
    <d v="2017-07-20T20:00:00"/>
    <d v="2017-07-21T00:00:00"/>
    <s v="AMER | Imperquimia | Operative System package upgrade | [DEV] - ipqmexauv06"/>
    <s v="Successful"/>
    <s v="On Time"/>
    <s v="No"/>
    <s v="Minor"/>
    <s v="Successful"/>
    <s v="On Time"/>
    <n v="1"/>
    <n v="1"/>
    <n v="0"/>
    <x v="6"/>
    <n v="0"/>
    <s v="Normal"/>
    <n v="0"/>
    <n v="0"/>
    <n v="0"/>
    <n v="0"/>
    <n v="1"/>
    <n v="0"/>
    <s v="Karina"/>
    <s v="C000972225"/>
    <s v="DPO Linux"/>
    <s v="ITO"/>
    <s v="No"/>
    <s v="No"/>
    <s v="No"/>
    <s v="Si"/>
    <s v="No"/>
  </r>
  <r>
    <x v="10"/>
    <x v="0"/>
    <x v="0"/>
    <s v="normal"/>
    <s v="C001174855"/>
    <s v="C.AMER.MX.DPO-LNX"/>
    <s v="Rodriguez Lopez Roman"/>
    <d v="2017-07-19T18:00:00"/>
    <d v="2017-07-19T21:30:00"/>
    <s v="AMER | Grupo Q | Operative System package upgrade | [ax2la123: QAS]"/>
    <s v="Successful"/>
    <s v="On Time"/>
    <s v="No"/>
    <s v="Minor"/>
    <s v="Successful"/>
    <s v="On Time"/>
    <n v="1"/>
    <n v="1"/>
    <n v="0"/>
    <x v="6"/>
    <n v="0"/>
    <s v="Normal"/>
    <n v="0"/>
    <n v="0"/>
    <n v="0"/>
    <n v="0"/>
    <n v="1"/>
    <n v="0"/>
    <s v="Karina"/>
    <s v="C000972225"/>
    <s v="DPO Linux"/>
    <s v="ITO"/>
    <s v="No"/>
    <s v="No"/>
    <s v="No"/>
    <s v="Si"/>
    <s v="No"/>
  </r>
  <r>
    <x v="6"/>
    <x v="1"/>
    <x v="0"/>
    <s v="normal"/>
    <s v="C001174931"/>
    <s v="TS.GS.MX.SCC2.WAN.SEC"/>
    <s v="Sanchez Guevara Cesar"/>
    <d v="2017-07-20T19:00:00"/>
    <d v="2017-07-20T21:00:00"/>
    <s v="Switch DSI | Pruebas de respaldos como puntos de Auditoría"/>
    <s v="Successful"/>
    <s v="On Time"/>
    <s v="No"/>
    <s v="Minor"/>
    <s v="Successful"/>
    <s v="On Time"/>
    <n v="1"/>
    <n v="1"/>
    <n v="0"/>
    <x v="6"/>
    <n v="0"/>
    <s v="Normal"/>
    <n v="0"/>
    <n v="0"/>
    <n v="0"/>
    <n v="0"/>
    <n v="1"/>
    <n v="0"/>
    <s v="Ariadna"/>
    <s v="-"/>
    <s v="WAN"/>
    <s v="TSS"/>
    <s v="No"/>
    <s v="No"/>
    <s v="No"/>
    <s v="Si"/>
    <s v="No"/>
  </r>
  <r>
    <x v="11"/>
    <x v="0"/>
    <x v="1"/>
    <s v="normal"/>
    <s v="C001174982"/>
    <s v="C.AMER.MX.SBO.BK.ST"/>
    <s v="Lopez Garcia Gerardo  "/>
    <d v="2017-07-19T09:00:00"/>
    <d v="2017-07-19T18:00:00"/>
    <s v="AMER | DSI| Increased of Disk Space on DSI | _Server_GKQRO01;CSQRO01; DEQROSMPR01; CASQRO01"/>
    <s v="Successful"/>
    <s v="On Time"/>
    <s v="No"/>
    <s v="Standard"/>
    <s v="Successful"/>
    <s v="On Time"/>
    <n v="1"/>
    <n v="1"/>
    <n v="0"/>
    <x v="6"/>
    <n v="0"/>
    <s v="Normal"/>
    <n v="0"/>
    <n v="0"/>
    <n v="0"/>
    <n v="0"/>
    <n v="1"/>
    <n v="0"/>
    <s v="Ariadna"/>
    <s v="C000058623"/>
    <s v="Backups -Storage"/>
    <s v="ITO"/>
    <s v="No"/>
    <s v="No"/>
    <s v="No"/>
    <s v="Si"/>
    <s v="No"/>
  </r>
  <r>
    <x v="0"/>
    <x v="0"/>
    <x v="0"/>
    <s v="normal"/>
    <s v="C001175002"/>
    <s v="C.AMER.MX.LBU.WINTEL"/>
    <s v="Pacheco Martinez Lucas"/>
    <d v="2017-07-20T20:00:00"/>
    <d v="2017-07-20T23:59:00"/>
    <s v="AMER | HSAI | Installing Security Updates on Environment PRD / Instalación de Security Updates en Ambiente de PRD"/>
    <s v="Successful"/>
    <s v="On Time"/>
    <s v="No"/>
    <s v="Minor"/>
    <s v="Successful"/>
    <s v="On Time"/>
    <n v="1"/>
    <n v="1"/>
    <n v="0"/>
    <x v="6"/>
    <n v="0"/>
    <s v="Normal"/>
    <n v="0"/>
    <n v="0"/>
    <n v="0"/>
    <n v="0"/>
    <n v="1"/>
    <n v="0"/>
    <s v="Ariadna"/>
    <s v="C000312898"/>
    <s v="DPO Windows"/>
    <s v="ITO"/>
    <s v="No"/>
    <s v="No"/>
    <s v="No"/>
    <s v="Si"/>
    <s v="No"/>
  </r>
  <r>
    <x v="11"/>
    <x v="0"/>
    <x v="1"/>
    <s v="normal"/>
    <s v="C001175033"/>
    <s v="C.AMER.MX.SBO.BK.ST"/>
    <s v="Lopez Garcia Gerardo  "/>
    <d v="2017-07-19T09:00:00"/>
    <d v="2017-07-19T18:00:00"/>
    <s v="AMER | DSI| Increased of Disk Space on DSI | _Server_DEMTYDBS07"/>
    <s v="Successful"/>
    <s v="On Time"/>
    <s v="No"/>
    <s v="Standard"/>
    <s v="Successful"/>
    <s v="On Time"/>
    <n v="1"/>
    <n v="1"/>
    <n v="0"/>
    <x v="6"/>
    <n v="0"/>
    <s v="Normal"/>
    <n v="0"/>
    <n v="0"/>
    <n v="0"/>
    <n v="0"/>
    <n v="1"/>
    <n v="0"/>
    <s v="Ariadna"/>
    <s v="C000058623"/>
    <s v="Backups -Storage"/>
    <s v="ITO"/>
    <s v="No"/>
    <s v="No"/>
    <s v="No"/>
    <s v="Si"/>
    <s v="No"/>
  </r>
  <r>
    <x v="11"/>
    <x v="0"/>
    <x v="1"/>
    <s v="normal"/>
    <s v="C001175037"/>
    <s v="C.SAP.MX.AA.GDH.MX-BASIS"/>
    <s v="Acosta Medina Marco Antonio"/>
    <d v="2017-07-19T16:00:00"/>
    <d v="2017-07-19T18:00:00"/>
    <s v="[GRUPO KUO / [ SAP TS-MX ] / [ QA ] / [QAD]- Implementation of support packages for ABAP / CCAB; ITO.CAB pre-approved [4EP]"/>
    <s v="Successful"/>
    <s v="On Time"/>
    <s v="No"/>
    <s v="Standard"/>
    <s v="Successful"/>
    <s v="On Time"/>
    <n v="1"/>
    <n v="1"/>
    <n v="0"/>
    <x v="6"/>
    <n v="0"/>
    <s v="Normal"/>
    <n v="0"/>
    <n v="0"/>
    <n v="0"/>
    <n v="0"/>
    <n v="1"/>
    <n v="0"/>
    <s v="Ariadna"/>
    <s v="CMOD318037"/>
    <s v="Basis"/>
    <s v="BASIS"/>
    <s v="No"/>
    <s v="No"/>
    <s v="No"/>
    <s v="Si"/>
    <s v="No"/>
  </r>
  <r>
    <x v="21"/>
    <x v="0"/>
    <x v="1"/>
    <s v="normal"/>
    <s v="C001176441"/>
    <s v="C.SAP.MX.AA.GDH.MX-BASIS"/>
    <s v="Gomez Hernandez Saday Rubi "/>
    <d v="2017-07-20T09:00:00"/>
    <d v="2017-07-20T17:00:00"/>
    <s v="VOLARIS / SAP-TSMX / Production / VEP / Diagnostic Agent Installation"/>
    <s v="Successful"/>
    <s v="On Time"/>
    <s v="No"/>
    <s v="Standard"/>
    <s v="Successful"/>
    <s v="On Time"/>
    <n v="1"/>
    <n v="1"/>
    <n v="0"/>
    <x v="6"/>
    <n v="0"/>
    <s v="Normal"/>
    <n v="0"/>
    <n v="0"/>
    <n v="0"/>
    <n v="0"/>
    <n v="1"/>
    <n v="0"/>
    <s v="Karina"/>
    <s v="-"/>
    <s v="Basis"/>
    <s v="BASIS"/>
    <s v="No"/>
    <s v="No"/>
    <s v="No"/>
    <s v="Si"/>
    <s v="No"/>
  </r>
  <r>
    <x v="18"/>
    <x v="0"/>
    <x v="0"/>
    <s v="normal"/>
    <s v="C001176468"/>
    <s v="SE.AA.MX.SDM.LOCAL"/>
    <s v="Perez Galindo Ofelia "/>
    <d v="2017-07-19T11:00:00"/>
    <d v="2017-07-19T23:00:00"/>
    <s v="SLT | [DURMAN] / [ SAP -TS MX] / [ TEST] / [ DRQ] / [ MX] - SNOTE RESET IMPLEMENTATION / ITO.CAB pre-approved"/>
    <s v="Successful"/>
    <s v="On Time"/>
    <s v="No"/>
    <s v="Minor"/>
    <s v="Successful"/>
    <s v="On Time"/>
    <n v="1"/>
    <n v="1"/>
    <n v="0"/>
    <x v="6"/>
    <n v="1"/>
    <s v="SLT"/>
    <n v="0"/>
    <n v="0"/>
    <n v="0"/>
    <n v="0"/>
    <n v="1"/>
    <n v="0"/>
    <s v="Karina"/>
    <s v="CMOD317142"/>
    <s v="SDM"/>
    <s v="ITO"/>
    <s v="No"/>
    <s v="No"/>
    <s v="No"/>
    <s v="Si"/>
    <s v="No"/>
  </r>
  <r>
    <x v="43"/>
    <x v="0"/>
    <x v="0"/>
    <s v="normal"/>
    <s v="C40855589"/>
    <s v="Servers-Unix Support AUDI MX CHGMGR"/>
    <s v="Vazquez Reyes Juan Pablo"/>
    <d v="2017-07-20T17:00:00"/>
    <d v="2017-07-20T20:00:00"/>
    <s v="Increase space in Oracle File systems"/>
    <s v="Successful"/>
    <s v="On Time"/>
    <s v="No"/>
    <s v="Minor"/>
    <s v="Successful"/>
    <s v="On Time"/>
    <n v="1"/>
    <n v="1"/>
    <n v="0"/>
    <x v="6"/>
    <n v="0"/>
    <s v="Normal"/>
    <n v="0"/>
    <n v="0"/>
    <n v="0"/>
    <n v="0"/>
    <n v="1"/>
    <n v="0"/>
    <s v="Alejandro"/>
    <s v="CT40010398"/>
    <s v="Unix"/>
    <s v="ITO"/>
    <s v="No"/>
    <s v="No"/>
    <s v="No"/>
    <s v="Si"/>
    <s v="No"/>
  </r>
  <r>
    <x v="43"/>
    <x v="0"/>
    <x v="0"/>
    <s v="normal"/>
    <s v="C40857898"/>
    <s v="Servers-Wintel Support AUDI MX CHGMGR"/>
    <s v="Salas Gomez Janeth"/>
    <d v="2017-07-19T21:00:00"/>
    <d v="2017-07-20T09:00:00"/>
    <s v="Install Software&lt;SCSM&gt; on [AUDISJSM6110] Windows Server &lt;IM57475376&gt;"/>
    <s v="Successful"/>
    <s v="On Time"/>
    <s v="No"/>
    <s v="Minor"/>
    <s v="Successful"/>
    <s v="On Time"/>
    <n v="1"/>
    <n v="1"/>
    <n v="0"/>
    <x v="6"/>
    <n v="0"/>
    <s v="Normal"/>
    <n v="0"/>
    <n v="0"/>
    <n v="0"/>
    <n v="0"/>
    <n v="1"/>
    <n v="0"/>
    <s v="Alejandro"/>
    <s v="CT40008447"/>
    <s v="Wintel"/>
    <s v="ITO"/>
    <s v="No"/>
    <s v="No"/>
    <s v="No"/>
    <s v="Si"/>
    <s v="No"/>
  </r>
  <r>
    <x v="8"/>
    <x v="0"/>
    <x v="1"/>
    <s v="normal"/>
    <s v="C40851757"/>
    <s v="FACILITIES ITS Support OPS VWM CHGMGR"/>
    <s v="Alvarado Pacheco Milthon Christian"/>
    <d v="2017-07-19T09:00:00"/>
    <d v="2017-07-20T09:00:00"/>
    <s v="Electrical maintenance to MX_1088 air conditioning precision equipment of Data Center Finsa"/>
    <s v="Successful"/>
    <s v="On Time"/>
    <s v="No"/>
    <s v="Standard"/>
    <s v="Successful"/>
    <s v="On Time"/>
    <n v="1"/>
    <n v="1"/>
    <n v="0"/>
    <x v="6"/>
    <n v="0"/>
    <s v="Normal"/>
    <n v="0"/>
    <n v="0"/>
    <n v="0"/>
    <n v="0"/>
    <n v="1"/>
    <n v="0"/>
    <s v="Alejandro"/>
    <s v="CT40002869"/>
    <s v="DCI"/>
    <s v="ITO"/>
    <s v="No"/>
    <s v="No"/>
    <s v="No"/>
    <s v="Si"/>
    <s v="No"/>
  </r>
  <r>
    <x v="8"/>
    <x v="1"/>
    <x v="0"/>
    <s v="normal"/>
    <s v="C40857001"/>
    <s v="TELECOM WAN ITS Support OPS VWM CHGMGR"/>
    <s v="Rojano Calixto Areli"/>
    <d v="2017-07-20T19:00:00"/>
    <d v="2017-07-20T22:00:00"/>
    <s v="Reinicio de proxy MX_VWM-PROXY-1"/>
    <s v="Successful"/>
    <s v="On Time"/>
    <s v="No"/>
    <s v="Minor"/>
    <s v="Successful"/>
    <s v="On Time"/>
    <n v="1"/>
    <n v="1"/>
    <n v="0"/>
    <x v="6"/>
    <n v="0"/>
    <s v="Normal"/>
    <n v="0"/>
    <n v="0"/>
    <n v="0"/>
    <n v="0"/>
    <n v="1"/>
    <n v="0"/>
    <s v="Alejandro"/>
    <s v="CT40003559"/>
    <s v="WAN"/>
    <s v="TSS"/>
    <s v="No"/>
    <s v="No"/>
    <s v="No"/>
    <s v="Si"/>
    <s v="No"/>
  </r>
  <r>
    <x v="13"/>
    <x v="1"/>
    <x v="0"/>
    <s v="emergency"/>
    <s v="CRQ233901"/>
    <s v="Tss-Mx.GpoModelo-Securidad Perimetral"/>
    <s v="FERNANDEZ HERNANDEZ ISRAEL"/>
    <d v="2017-07-14T18:40:00"/>
    <d v="2017-07-14T20:00:00"/>
    <s v="INC1186126 Desactivación de Identity Awareness"/>
    <s v="Successful"/>
    <s v="On Time"/>
    <s v="No"/>
    <s v="Minor"/>
    <s v="Successful"/>
    <s v="On Time"/>
    <n v="1"/>
    <n v="1"/>
    <n v="0"/>
    <x v="6"/>
    <n v="0"/>
    <s v="Emergency"/>
    <n v="1"/>
    <n v="0"/>
    <n v="0"/>
    <n v="0"/>
    <n v="1"/>
    <n v="0"/>
    <s v="Fernando"/>
    <s v="-"/>
    <s v="WAN"/>
    <s v="TSS"/>
    <s v="No"/>
    <s v="No"/>
    <s v="No"/>
    <s v="Si"/>
    <s v="No"/>
  </r>
  <r>
    <x v="13"/>
    <x v="0"/>
    <x v="0"/>
    <s v="normal"/>
    <s v="CRQ232141"/>
    <s v="Css-Mex.GpoModelo-SAP Basis"/>
    <s v="MARTINEZ MARTINEZ ASHLEY "/>
    <d v="2017-07-13T08:00:00"/>
    <d v="2017-07-19T11:30:00"/>
    <s v="WO10794600  Cambio de Parametros de seguridad en landscape ECC en ambientes NO productivos"/>
    <s v="Successful"/>
    <s v="On Time"/>
    <s v="No"/>
    <s v="Minor"/>
    <s v="Successful"/>
    <s v="On Time"/>
    <n v="1"/>
    <n v="1"/>
    <n v="0"/>
    <x v="6"/>
    <n v="0"/>
    <s v="Normal"/>
    <n v="0"/>
    <n v="0"/>
    <n v="0"/>
    <n v="0"/>
    <n v="1"/>
    <n v="0"/>
    <s v="Fernando"/>
    <s v="-"/>
    <s v="Basis"/>
    <s v="BASIS"/>
    <s v="No"/>
    <s v="No"/>
    <s v="No"/>
    <s v="Si"/>
    <s v="No"/>
  </r>
  <r>
    <x v="13"/>
    <x v="0"/>
    <x v="0"/>
    <s v="normal"/>
    <s v="CRQ232126"/>
    <s v="Css-Mex.GpoModelo-SAP Basis"/>
    <s v="ROSALES LARA JOSE ALVARO"/>
    <d v="2017-07-13T10:00:00"/>
    <d v="2017-07-20T17:00:00"/>
    <s v="WO10794003 Renovación de certificados DEV y QAS en PORTALES, SRM y PI"/>
    <s v="Successful"/>
    <s v="On Time"/>
    <s v="No"/>
    <s v="Minor"/>
    <s v="Successful"/>
    <s v="On Time"/>
    <n v="1"/>
    <n v="1"/>
    <n v="0"/>
    <x v="6"/>
    <n v="0"/>
    <s v="Normal"/>
    <n v="0"/>
    <n v="0"/>
    <n v="0"/>
    <n v="0"/>
    <n v="1"/>
    <n v="0"/>
    <s v="Fernando"/>
    <s v="-"/>
    <s v="Basis"/>
    <s v="BASIS"/>
    <s v="No"/>
    <s v="No"/>
    <s v="No"/>
    <s v="Si"/>
    <s v="No"/>
  </r>
  <r>
    <x v="13"/>
    <x v="0"/>
    <x v="0"/>
    <s v="normal"/>
    <s v="CRQ231049"/>
    <s v="Css-Mex.GpoModelo-Admon-Hyperion-IE"/>
    <s v="MARTINEZ TORIJA MIGUEL EDUARDO"/>
    <d v="2017-07-15T08:00:00"/>
    <d v="2017-07-18T17:00:00"/>
    <s v="PBI21501 Mantenimiento de HFM PRD"/>
    <s v="Successful"/>
    <s v="On Time"/>
    <s v="No"/>
    <s v="Minor"/>
    <s v="Successful"/>
    <s v="On Time"/>
    <n v="1"/>
    <n v="1"/>
    <n v="0"/>
    <x v="6"/>
    <n v="0"/>
    <s v="Normal"/>
    <n v="0"/>
    <n v="0"/>
    <n v="0"/>
    <n v="0"/>
    <n v="1"/>
    <n v="0"/>
    <s v="Fernando"/>
    <s v="-"/>
    <s v="Admon Was"/>
    <s v="ITO"/>
    <s v="No"/>
    <s v="No"/>
    <s v="No"/>
    <s v="Si"/>
    <s v="No"/>
  </r>
  <r>
    <x v="13"/>
    <x v="0"/>
    <x v="0"/>
    <s v="normal"/>
    <s v="CRQ232139"/>
    <s v="Css-Mex.GpoModelo-Admon-Unix"/>
    <s v="GUERRERO GONZALEZ OCTAVIO "/>
    <d v="2017-07-16T03:00:00"/>
    <d v="2017-07-17T18:00:00"/>
    <s v="WO10794566 Renovar el Certificado de cifrado SHA1 a SHA2 PRO FTPD en ECC PRD "/>
    <s v="Successful"/>
    <s v="On Time"/>
    <s v="No"/>
    <s v="Minor"/>
    <s v="Successful"/>
    <s v="On Time"/>
    <n v="1"/>
    <n v="1"/>
    <n v="0"/>
    <x v="6"/>
    <n v="0"/>
    <s v="Normal"/>
    <n v="0"/>
    <n v="0"/>
    <n v="0"/>
    <n v="0"/>
    <n v="1"/>
    <n v="0"/>
    <s v="Fernando"/>
    <s v="-"/>
    <s v="Unix"/>
    <s v="ITO"/>
    <s v="No"/>
    <s v="No"/>
    <s v="No"/>
    <s v="Si"/>
    <s v="No"/>
  </r>
  <r>
    <x v="13"/>
    <x v="0"/>
    <x v="0"/>
    <s v="normal"/>
    <s v="CRQ101313 RLM32535"/>
    <s v="Css-Mex.GpoModelo-Proyectos"/>
    <s v="IBAÑEZ ALCOCER ALEJANDRA"/>
    <d v="2017-07-16T09:00:00"/>
    <d v="2017-07-16T23:30:00"/>
    <s v="Instalación, configuración y liberación de agente de Net Worker en ambientes Web ECC productivos."/>
    <s v="Successful"/>
    <s v="On Time"/>
    <s v="No"/>
    <s v="Minor"/>
    <s v="Successful"/>
    <s v="On Time"/>
    <n v="1"/>
    <n v="1"/>
    <n v="0"/>
    <x v="6"/>
    <n v="0"/>
    <s v="Normal"/>
    <n v="0"/>
    <n v="0"/>
    <n v="0"/>
    <n v="0"/>
    <n v="1"/>
    <n v="0"/>
    <s v="Fernando"/>
    <s v="-"/>
    <s v="Proyectos"/>
    <s v="ITO"/>
    <s v="No"/>
    <s v="No"/>
    <s v="No"/>
    <s v="Si"/>
    <s v="No"/>
  </r>
  <r>
    <x v="13"/>
    <x v="0"/>
    <x v="1"/>
    <s v="normal"/>
    <s v="CRQ234401"/>
    <s v="Css-Mex.GpoModelo-Storage"/>
    <s v="ROSEY RAMIREZ GERARDO ALEJANDRO"/>
    <d v="2017-07-17T16:00:00"/>
    <d v="2017-07-17T23:00:00"/>
    <s v="W11137774 Incrementar 3 LUN del servidor HDPSQL01"/>
    <s v="Successful"/>
    <s v="On Time"/>
    <s v="No"/>
    <s v="Standard"/>
    <s v="Successful"/>
    <s v="On Time"/>
    <n v="1"/>
    <n v="1"/>
    <n v="0"/>
    <x v="6"/>
    <n v="0"/>
    <s v="Normal"/>
    <n v="0"/>
    <n v="0"/>
    <n v="0"/>
    <n v="0"/>
    <n v="1"/>
    <n v="1"/>
    <s v="Fernando"/>
    <s v="-"/>
    <s v="Backups -Storage"/>
    <s v="ITO"/>
    <s v="No"/>
    <s v="No"/>
    <s v="No"/>
    <s v="Si"/>
    <s v="Si"/>
  </r>
  <r>
    <x v="13"/>
    <x v="0"/>
    <x v="1"/>
    <s v="normal"/>
    <s v="CRQ234307"/>
    <s v="Css-Mex.GpoModelo-Proyectos"/>
    <s v="LOPEZ CUMPLIDO JOSE DAVID"/>
    <d v="2017-07-18T12:00:00"/>
    <d v="2017-07-19T16:00:00"/>
    <s v="WO10797321 Creacion de 2 servidores para el Proyecto de T1 Tracking"/>
    <s v="Successful"/>
    <s v="On Time"/>
    <s v="No"/>
    <s v="Standard"/>
    <s v="Successful"/>
    <s v="On Time"/>
    <n v="1"/>
    <n v="1"/>
    <n v="0"/>
    <x v="6"/>
    <n v="0"/>
    <s v="Normal"/>
    <n v="0"/>
    <n v="0"/>
    <n v="0"/>
    <n v="0"/>
    <n v="1"/>
    <n v="0"/>
    <s v="Fernando"/>
    <s v="-"/>
    <s v="Proyectos"/>
    <s v="ITO"/>
    <s v="No"/>
    <s v="No"/>
    <s v="No"/>
    <s v="Si"/>
    <s v="No"/>
  </r>
  <r>
    <x v="13"/>
    <x v="0"/>
    <x v="1"/>
    <s v="normal"/>
    <s v="CRQ234329"/>
    <s v="Css-Mex.GpoModelo-Proyectos"/>
    <s v="ROSALES LARA JOSE ALVARO"/>
    <d v="2017-07-19T10:00:00"/>
    <d v="2017-07-19T17:00:00"/>
    <s v="WO11480608 Alta CIs Base de datos SRM-MDM (db2mdm_DEV, db2mdm_QAS, db2mdm_PRD)."/>
    <s v="Successful"/>
    <s v="On Time"/>
    <s v="No"/>
    <s v="Standard"/>
    <s v="Successful"/>
    <s v="On Time"/>
    <n v="1"/>
    <n v="1"/>
    <n v="0"/>
    <x v="6"/>
    <n v="0"/>
    <s v="Normal"/>
    <n v="0"/>
    <n v="0"/>
    <n v="0"/>
    <n v="0"/>
    <n v="1"/>
    <n v="0"/>
    <s v="Fernando"/>
    <s v="-"/>
    <s v="Proyectos"/>
    <s v="ITO"/>
    <s v="No"/>
    <s v="No"/>
    <s v="No"/>
    <s v="Si"/>
    <s v="No"/>
  </r>
  <r>
    <x v="15"/>
    <x v="0"/>
    <x v="0"/>
    <s v="normal"/>
    <s v="C001173302"/>
    <s v="C.AMER.MX.LBU.WINTEL"/>
    <s v="Xaxalpa Maldonado Yancarlo"/>
    <d v="2017-07-19T14:00:00"/>
    <d v="2017-07-21T15:00:00"/>
    <s v="AMER | Imperquimia| Accompaniment Upgrade Supliers Portal | Acompañamiento Portal de Proveedores | IPQMEXAWV10"/>
    <s v="Successful"/>
    <s v="On Time"/>
    <s v="No"/>
    <s v="Minor"/>
    <s v="Successful"/>
    <s v="On Time"/>
    <n v="1"/>
    <n v="1"/>
    <n v="0"/>
    <x v="6"/>
    <n v="0"/>
    <s v="Normal"/>
    <n v="0"/>
    <n v="0"/>
    <n v="0"/>
    <n v="0"/>
    <n v="1"/>
    <n v="0"/>
    <s v="Karina"/>
    <s v="-"/>
    <s v="DPO Windows"/>
    <s v="ITO"/>
    <s v="No"/>
    <s v="No"/>
    <s v="No"/>
    <s v="Si"/>
    <s v="No"/>
  </r>
  <r>
    <x v="3"/>
    <x v="0"/>
    <x v="0"/>
    <s v="normal"/>
    <s v="C001174819"/>
    <s v="C.AMER.MX.DPO-LNX"/>
    <s v="Castillo Amastal Claudia Lorena"/>
    <d v="2017-07-20T16:30:00"/>
    <d v="2017-07-20T20:30:00"/>
    <s v="AMER | Taurus| Operative System package upgrade | [DEV] - ax2la132"/>
    <s v="Successful"/>
    <s v="On Time"/>
    <s v="No"/>
    <s v="Minor"/>
    <s v="Successful"/>
    <s v="On Time"/>
    <n v="1"/>
    <n v="1"/>
    <n v="0"/>
    <x v="6"/>
    <n v="0"/>
    <s v="Normal"/>
    <n v="0"/>
    <n v="0"/>
    <n v="0"/>
    <n v="0"/>
    <n v="1"/>
    <n v="0"/>
    <s v="Karina"/>
    <s v="C000972225"/>
    <s v="DPO Linux"/>
    <s v="ITO"/>
    <s v="No"/>
    <s v="No"/>
    <s v="No"/>
    <s v="Si"/>
    <s v="No"/>
  </r>
  <r>
    <x v="10"/>
    <x v="0"/>
    <x v="0"/>
    <s v="normal"/>
    <s v="C001174924"/>
    <s v="C.AMER.MX.DPO-LNX"/>
    <s v="Rodriguez Lopez Roman"/>
    <d v="2017-07-20T18:00:00"/>
    <d v="2017-07-20T21:30:00"/>
    <s v="AMER | Grupo Q | Operative System package upgrade | [gpqqrobuv07 : QAS]"/>
    <s v="Successful"/>
    <s v="On Time"/>
    <s v="No"/>
    <s v="Minor"/>
    <s v="Successful"/>
    <s v="On Time"/>
    <n v="1"/>
    <n v="1"/>
    <n v="0"/>
    <x v="6"/>
    <n v="0"/>
    <s v="Normal"/>
    <n v="0"/>
    <n v="0"/>
    <n v="0"/>
    <n v="0"/>
    <n v="1"/>
    <n v="0"/>
    <s v="Karina"/>
    <s v="C000972225"/>
    <s v="DPO Linux"/>
    <s v="ITO"/>
    <s v="No"/>
    <s v="No"/>
    <s v="No"/>
    <s v="Si"/>
    <s v="No"/>
  </r>
  <r>
    <x v="5"/>
    <x v="0"/>
    <x v="0"/>
    <s v="normal"/>
    <s v="C001174949"/>
    <s v="C.AMER.MX.SYS-MANAGEMENT"/>
    <s v="Najera Rodriguez Sergio"/>
    <d v="2017-07-20T12:00:00"/>
    <d v="2017-07-21T12:00:00"/>
    <s v="Destruction of Storage Disks Q4MXPUSYEH2"/>
    <s v="Successful"/>
    <s v="On Time"/>
    <s v="No"/>
    <s v="Minor"/>
    <s v="Successful"/>
    <s v="On Time"/>
    <n v="1"/>
    <n v="1"/>
    <n v="0"/>
    <x v="6"/>
    <n v="0"/>
    <s v="Normal"/>
    <n v="0"/>
    <n v="0"/>
    <n v="0"/>
    <n v="0"/>
    <n v="1"/>
    <n v="0"/>
    <s v="Karina"/>
    <s v="-"/>
    <s v="System Management"/>
    <s v="ITO"/>
    <s v="No"/>
    <s v="No"/>
    <s v="No"/>
    <s v="Si"/>
    <s v="No"/>
  </r>
  <r>
    <x v="11"/>
    <x v="0"/>
    <x v="1"/>
    <s v="normal"/>
    <s v="C001179422"/>
    <s v="C.AMER.MX.LBU.WINTEL"/>
    <s v="Xaxalpa Maldonado Yancarlo"/>
    <d v="2017-07-21T12:00:00"/>
    <d v="2017-07-21T15:00:00"/>
    <s v="AMER | Multiple | Healthy restart of server : ALTCAM03"/>
    <s v="Successful"/>
    <s v="On Time"/>
    <s v="No"/>
    <s v="Standard"/>
    <s v="Successful"/>
    <s v="On Time"/>
    <n v="1"/>
    <n v="1"/>
    <n v="0"/>
    <x v="6"/>
    <n v="0"/>
    <s v="Normal"/>
    <n v="0"/>
    <n v="0"/>
    <n v="0"/>
    <n v="0"/>
    <n v="1"/>
    <n v="0"/>
    <s v="Ariadna"/>
    <s v="C000961078"/>
    <s v="DPO Windows"/>
    <s v="ITO"/>
    <s v="No"/>
    <s v="No"/>
    <s v="No"/>
    <s v="Si"/>
    <s v="No"/>
  </r>
  <r>
    <x v="8"/>
    <x v="0"/>
    <x v="1"/>
    <s v="normal"/>
    <s v="C40862038"/>
    <s v="SERVERS WINTEL ITS Support OPS VWM CHGMGR"/>
    <s v="Islas Agustin Maricarmen"/>
    <d v="2017-07-21T11:30:00"/>
    <d v="2017-07-21T14:00:00"/>
    <s v="Reemplazo de disco duro online VWNAPUD00004"/>
    <s v="Successful"/>
    <s v="On Time"/>
    <s v="No"/>
    <s v="Standard"/>
    <s v="Successful"/>
    <s v="On Time"/>
    <n v="1"/>
    <n v="1"/>
    <n v="0"/>
    <x v="6"/>
    <n v="0"/>
    <s v="Normal"/>
    <n v="0"/>
    <n v="0"/>
    <n v="0"/>
    <n v="0"/>
    <n v="1"/>
    <n v="0"/>
    <s v="Alejandro"/>
    <s v="CT40003375"/>
    <s v="DPO Windows"/>
    <s v="ITO"/>
    <s v="No"/>
    <s v="No"/>
    <s v="No"/>
    <s v="Si"/>
    <s v="No"/>
  </r>
  <r>
    <x v="43"/>
    <x v="0"/>
    <x v="0"/>
    <s v="normal"/>
    <s v="C40857394"/>
    <s v="Servers-Wintel Support AUDI MX CHGMGR"/>
    <s v="Salas Gomez Janeth"/>
    <d v="2017-07-20T16:00:00"/>
    <d v="2017-07-21T14:00:00"/>
    <s v="IT Security Compliance [Office Network]"/>
    <s v="Successful"/>
    <s v="On Time"/>
    <s v="No"/>
    <s v="Minor"/>
    <s v="Successful"/>
    <s v="On Time"/>
    <n v="1"/>
    <n v="1"/>
    <n v="0"/>
    <x v="6"/>
    <n v="0"/>
    <s v="Normal"/>
    <n v="0"/>
    <n v="0"/>
    <n v="0"/>
    <n v="0"/>
    <n v="1"/>
    <n v="0"/>
    <s v="Alejandro"/>
    <s v="CT40007844"/>
    <s v="Wintel"/>
    <s v="ITO"/>
    <s v="No"/>
    <s v="No"/>
    <s v="No"/>
    <s v="Si"/>
    <s v="No"/>
  </r>
  <r>
    <x v="43"/>
    <x v="0"/>
    <x v="0"/>
    <s v="normal"/>
    <s v="C40856370"/>
    <s v="Servers-Unix Support AUDI MX CHGMGR"/>
    <s v="Silva Romero Stephanie Viridiana"/>
    <d v="2017-07-22T22:00:00"/>
    <d v="2017-07-23T02:00:00"/>
    <s v="Fileset uuencode Install on FIS PROD Servers"/>
    <s v="Successful"/>
    <s v="On Time"/>
    <s v="No"/>
    <s v="Minor"/>
    <s v="Successful"/>
    <s v="On Time"/>
    <n v="1"/>
    <n v="1"/>
    <n v="0"/>
    <x v="6"/>
    <n v="0"/>
    <s v="Normal"/>
    <n v="0"/>
    <n v="0"/>
    <n v="0"/>
    <n v="0"/>
    <n v="1"/>
    <n v="0"/>
    <s v="Alejandro"/>
    <s v="CT40010665"/>
    <s v="Unix"/>
    <s v="ITO"/>
    <s v="No"/>
    <s v="No"/>
    <s v="No"/>
    <s v="Si"/>
    <s v="No"/>
  </r>
  <r>
    <x v="43"/>
    <x v="0"/>
    <x v="0"/>
    <s v="normal"/>
    <s v="C40854617"/>
    <s v="Servers-Unix Support AUDI MX CHGMGR"/>
    <s v="Vazquez Reyes Juan Pablo"/>
    <d v="2017-07-22T22:00:00"/>
    <d v="2017-07-23T04:00:00"/>
    <s v="Hardening - Apply Security control´s for Linux servers"/>
    <s v="Successful"/>
    <s v="On Time"/>
    <s v="No"/>
    <s v="Minor"/>
    <s v="Successful"/>
    <s v="On Time"/>
    <n v="1"/>
    <n v="1"/>
    <n v="0"/>
    <x v="6"/>
    <n v="0"/>
    <s v="Normal"/>
    <n v="0"/>
    <n v="0"/>
    <n v="0"/>
    <n v="0"/>
    <n v="1"/>
    <n v="0"/>
    <s v="Alejandro"/>
    <s v="CT40010318"/>
    <s v="Unix"/>
    <s v="ITO"/>
    <s v="No"/>
    <s v="No"/>
    <s v="No"/>
    <s v="Si"/>
    <s v="No"/>
  </r>
  <r>
    <x v="43"/>
    <x v="0"/>
    <x v="0"/>
    <s v="normal"/>
    <s v="C40857277"/>
    <s v="Servers-Unix Support AUDI MX CHGMGR"/>
    <s v="Vazquez Reyes Juan Pablo"/>
    <d v="2017-07-21T11:30:00"/>
    <d v="2017-07-21T23:00:00"/>
    <s v="Testing patching SpaceWalk tool"/>
    <s v="Successful"/>
    <s v="On Time"/>
    <s v="No"/>
    <s v="Minor"/>
    <s v="Successful"/>
    <s v="On Time"/>
    <n v="1"/>
    <n v="1"/>
    <n v="0"/>
    <x v="6"/>
    <n v="0"/>
    <s v="Normal"/>
    <n v="0"/>
    <n v="0"/>
    <n v="0"/>
    <n v="0"/>
    <n v="1"/>
    <n v="0"/>
    <s v="Alejandro"/>
    <s v="CT40010318"/>
    <s v="Unix"/>
    <s v="ITO"/>
    <s v="No"/>
    <s v="No"/>
    <s v="No"/>
    <s v="Si"/>
    <s v="No"/>
  </r>
  <r>
    <x v="43"/>
    <x v="0"/>
    <x v="0"/>
    <s v="normal"/>
    <s v="C40854848"/>
    <s v="Servers-Wintel Support AUDI MX CHGMGR"/>
    <s v="Salas Gomez Janeth"/>
    <d v="2017-07-23T16:00:00"/>
    <d v="2017-07-24T03:30:00"/>
    <s v="[002] PATCH MANAGEMENT ON SERVERS"/>
    <s v="Successful"/>
    <s v="On Time"/>
    <s v="No"/>
    <s v="Minor"/>
    <s v="Successful"/>
    <s v="On Time"/>
    <n v="1"/>
    <n v="1"/>
    <n v="0"/>
    <x v="6"/>
    <n v="0"/>
    <s v="Normal"/>
    <n v="0"/>
    <n v="0"/>
    <n v="0"/>
    <n v="0"/>
    <n v="1"/>
    <n v="0"/>
    <s v="Alejandro"/>
    <s v="CT40007809"/>
    <s v="Wintel"/>
    <s v="ITO"/>
    <s v="No"/>
    <s v="No"/>
    <s v="No"/>
    <s v="Si"/>
    <s v="No"/>
  </r>
  <r>
    <x v="43"/>
    <x v="0"/>
    <x v="0"/>
    <s v="normal"/>
    <s v="C40859534"/>
    <s v="Backup Support AUDI MX CHGMGR"/>
    <s v="Castro Vazquez Antonio de Jesus"/>
    <d v="2017-07-22T22:00:00"/>
    <d v="2017-07-23T06:00:00"/>
    <s v="Backup Full Online UPS Productive Oracle Database"/>
    <s v="Successful"/>
    <s v="On Time"/>
    <s v="No"/>
    <s v="Minor"/>
    <s v="Successful"/>
    <s v="On Time"/>
    <n v="1"/>
    <n v="1"/>
    <n v="0"/>
    <x v="6"/>
    <n v="0"/>
    <s v="Normal"/>
    <n v="0"/>
    <n v="0"/>
    <n v="0"/>
    <n v="0"/>
    <n v="1"/>
    <n v="0"/>
    <s v="Alejandro"/>
    <s v="CT40010170"/>
    <s v="Backups -Storage"/>
    <s v="ITO"/>
    <s v="No"/>
    <s v="No"/>
    <s v="No"/>
    <s v="Si"/>
    <s v="No"/>
  </r>
  <r>
    <x v="43"/>
    <x v="1"/>
    <x v="0"/>
    <s v="normal"/>
    <s v="C40853265"/>
    <s v="LAN Support AUDI MX CHGMGR"/>
    <s v="Sarmiento Palalia Emmanuel"/>
    <d v="2017-07-23T14:00:00"/>
    <d v="2017-07-23T22:00:00"/>
    <s v="Get output from show tech command on Catalyst 3560"/>
    <s v="Successful"/>
    <s v="On Time"/>
    <s v="No"/>
    <s v="Minor"/>
    <s v="Successful"/>
    <s v="On Time"/>
    <n v="1"/>
    <n v="1"/>
    <n v="0"/>
    <x v="6"/>
    <n v="0"/>
    <s v="Normal"/>
    <n v="0"/>
    <n v="0"/>
    <n v="0"/>
    <n v="0"/>
    <n v="1"/>
    <n v="0"/>
    <s v="Alejandro"/>
    <s v="-"/>
    <s v="LAN"/>
    <s v="TSS"/>
    <s v="No"/>
    <s v="No"/>
    <s v="No"/>
    <s v="Si"/>
    <s v="No"/>
  </r>
  <r>
    <x v="43"/>
    <x v="1"/>
    <x v="0"/>
    <s v="normal"/>
    <s v="C40853192"/>
    <s v="LAN Support AUDI MX CHGMGR"/>
    <s v="Sanchez Olarte Hegael"/>
    <d v="2017-07-23T14:00:00"/>
    <d v="2017-07-23T22:00:00"/>
    <s v="Cluster Test Firewall Out Of Band - Audi Mexico"/>
    <s v="Successful"/>
    <s v="On Time"/>
    <s v="No"/>
    <s v="Minor"/>
    <s v="Successful"/>
    <s v="On Time"/>
    <n v="1"/>
    <n v="1"/>
    <n v="0"/>
    <x v="6"/>
    <n v="0"/>
    <s v="Normal"/>
    <n v="0"/>
    <n v="0"/>
    <n v="0"/>
    <n v="0"/>
    <n v="1"/>
    <n v="0"/>
    <s v="Alejandro"/>
    <s v="CT40006852"/>
    <s v="LAN"/>
    <s v="TSS"/>
    <s v="No"/>
    <s v="No"/>
    <s v="No"/>
    <s v="Si"/>
    <s v="No"/>
  </r>
  <r>
    <x v="43"/>
    <x v="1"/>
    <x v="0"/>
    <s v="normal"/>
    <s v="C40853240"/>
    <s v="LAN Support AUDI MX CHGMGR"/>
    <s v="Herrera Cid Luis Angel"/>
    <d v="2017-07-21T17:00:00"/>
    <d v="2017-07-22T12:00:00"/>
    <s v="Proactive tech support Nexus Office - Audi Mexico"/>
    <s v="Successful"/>
    <s v="On Time"/>
    <s v="No"/>
    <s v="Minor"/>
    <s v="Successful"/>
    <s v="On Time"/>
    <n v="1"/>
    <n v="1"/>
    <n v="0"/>
    <x v="6"/>
    <n v="0"/>
    <s v="Normal"/>
    <n v="0"/>
    <n v="0"/>
    <n v="0"/>
    <n v="0"/>
    <n v="1"/>
    <n v="0"/>
    <s v="Alejandro"/>
    <s v="CT40006852"/>
    <s v="LAN"/>
    <s v="TSS"/>
    <s v="No"/>
    <s v="No"/>
    <s v="No"/>
    <s v="Si"/>
    <s v="No"/>
  </r>
  <r>
    <x v="43"/>
    <x v="1"/>
    <x v="0"/>
    <s v="normal"/>
    <s v="C40853343"/>
    <s v="LAN Support AUDI MX CHGMGR"/>
    <s v="Herrera Cid Luis Angel"/>
    <d v="2017-07-23T14:00:00"/>
    <d v="2017-07-23T22:00:00"/>
    <s v="Proactive tech support Nexus Production - Audi Mexico"/>
    <s v="Successful"/>
    <s v="On Time"/>
    <s v="No"/>
    <s v="Minor"/>
    <s v="Successful"/>
    <s v="On Time"/>
    <n v="1"/>
    <n v="1"/>
    <n v="0"/>
    <x v="6"/>
    <n v="0"/>
    <s v="Normal"/>
    <n v="0"/>
    <n v="0"/>
    <n v="0"/>
    <n v="0"/>
    <n v="1"/>
    <n v="0"/>
    <s v="Alejandro"/>
    <s v="CT40006852"/>
    <s v="LAN"/>
    <s v="TSS"/>
    <s v="No"/>
    <s v="No"/>
    <s v="No"/>
    <s v="Si"/>
    <s v="No"/>
  </r>
  <r>
    <x v="43"/>
    <x v="1"/>
    <x v="0"/>
    <s v="normal"/>
    <s v="C40855558"/>
    <s v="WLAN OPS AUDI MX CHGMGR"/>
    <s v="Herrera Cid Luis Angel"/>
    <d v="2017-07-23T14:00:00"/>
    <d v="2017-07-23T20:00:00"/>
    <s v="Change of name of APs A60 - Audi Mexico"/>
    <s v="Successful"/>
    <s v="On Time"/>
    <s v="No"/>
    <s v="Minor"/>
    <s v="Successful"/>
    <s v="On Time"/>
    <n v="1"/>
    <n v="1"/>
    <n v="0"/>
    <x v="6"/>
    <n v="0"/>
    <s v="Normal"/>
    <n v="0"/>
    <n v="0"/>
    <n v="0"/>
    <n v="0"/>
    <n v="1"/>
    <n v="0"/>
    <s v="Alejandro"/>
    <s v="CT40006852"/>
    <s v="LAN"/>
    <s v="TSS"/>
    <s v="No"/>
    <s v="No"/>
    <s v="No"/>
    <s v="Si"/>
    <s v="No"/>
  </r>
  <r>
    <x v="43"/>
    <x v="1"/>
    <x v="0"/>
    <s v="normal"/>
    <s v="C40856371"/>
    <s v="WLAN OPS AUDI MX CHGMGR"/>
    <s v="Montiel Bernal Pablo"/>
    <d v="2017-07-21T17:00:00"/>
    <d v="2017-07-22T17:00:00"/>
    <s v="Key Findings and Recommendations Phase2 Wireless Office- Audi Mexico"/>
    <s v="Successful"/>
    <s v="On Time"/>
    <s v="No"/>
    <s v="Minor"/>
    <s v="Successful"/>
    <s v="On Time"/>
    <n v="1"/>
    <n v="1"/>
    <n v="0"/>
    <x v="6"/>
    <n v="0"/>
    <s v="Normal"/>
    <n v="0"/>
    <n v="0"/>
    <n v="0"/>
    <n v="0"/>
    <n v="1"/>
    <n v="0"/>
    <s v="Alejandro"/>
    <s v="CT40006852"/>
    <s v="LAN"/>
    <s v="TSS"/>
    <s v="No"/>
    <s v="No"/>
    <s v="No"/>
    <s v="Si"/>
    <s v="No"/>
  </r>
  <r>
    <x v="43"/>
    <x v="1"/>
    <x v="0"/>
    <s v="normal"/>
    <s v="C40856372"/>
    <s v="WLAN OPS AUDI MX CHGMGR"/>
    <s v="Montiel Bernal Pablo"/>
    <d v="2017-07-23T14:00:00"/>
    <d v="2017-07-23T22:00:00"/>
    <s v="Key Findings and Recommendations Phase2 Wireless Production - Audi Mexico"/>
    <s v="Successful"/>
    <s v="On Time"/>
    <s v="No"/>
    <s v="Minor"/>
    <s v="Successful"/>
    <s v="On Time"/>
    <n v="1"/>
    <n v="1"/>
    <n v="0"/>
    <x v="6"/>
    <n v="0"/>
    <s v="Normal"/>
    <n v="0"/>
    <n v="0"/>
    <n v="0"/>
    <n v="0"/>
    <n v="1"/>
    <n v="0"/>
    <s v="Alejandro"/>
    <s v="CT40006852"/>
    <s v="LAN"/>
    <s v="TSS"/>
    <s v="No"/>
    <s v="No"/>
    <s v="No"/>
    <s v="Si"/>
    <s v="No"/>
  </r>
  <r>
    <x v="6"/>
    <x v="0"/>
    <x v="0"/>
    <s v="normal"/>
    <s v="C001165317"/>
    <s v="SE.AA.MX.PROJECTS"/>
    <s v="Pineda Calixtro Reynaldo"/>
    <d v="2017-07-22T08:00:00"/>
    <d v="2017-07-23T23:00:00"/>
    <s v="AMER | Multiple | Receiving CDF link of migration in Qro"/>
    <s v="Successful"/>
    <s v="On Time"/>
    <s v="No"/>
    <s v="Minor"/>
    <s v="Successful"/>
    <s v="On Time"/>
    <n v="1"/>
    <n v="1"/>
    <n v="0"/>
    <x v="6"/>
    <n v="0"/>
    <s v="Normal"/>
    <n v="0"/>
    <n v="0"/>
    <n v="0"/>
    <n v="0"/>
    <n v="1"/>
    <n v="0"/>
    <s v="Ariadna"/>
    <s v="CT40006852"/>
    <s v="Proyectos"/>
    <s v="ITO"/>
    <s v="No"/>
    <s v="No"/>
    <s v="No"/>
    <s v="Si"/>
    <s v="No"/>
  </r>
  <r>
    <x v="4"/>
    <x v="0"/>
    <x v="0"/>
    <s v="normal"/>
    <s v="MEX-9562  "/>
    <s v="DL TSMX DaivB LINUX"/>
    <s v="Castillo Amastal Claudia Lorena"/>
    <d v="2017-07-21T10:00:00"/>
    <d v="2017-07-21T12:00:00"/>
    <s v="DaiVB | INT | CPU´s / RAM Memory Increase on servers d001iaal, d002ieal"/>
    <s v="Successful"/>
    <s v="On Time"/>
    <s v="No"/>
    <s v="Minor"/>
    <s v="Successful"/>
    <s v="On Time"/>
    <n v="1"/>
    <n v="1"/>
    <n v="0"/>
    <x v="6"/>
    <n v="0"/>
    <s v="Normal"/>
    <n v="0"/>
    <n v="0"/>
    <n v="0"/>
    <n v="0"/>
    <n v="1"/>
    <n v="0"/>
    <s v="Maria del Carmen"/>
    <s v="-"/>
    <s v="DPO Linux"/>
    <s v="ITO"/>
    <s v="No"/>
    <s v="No"/>
    <s v="No"/>
    <s v="Si"/>
    <s v="No"/>
  </r>
  <r>
    <x v="14"/>
    <x v="0"/>
    <x v="0"/>
    <s v="normal"/>
    <s v="C000867949"/>
    <s v="SE.AA.MX.SDM.LOCAL"/>
    <s v="Pedraza Hernandez Eduardo  "/>
    <d v="2017-07-22T14:30:00"/>
    <d v="2017-07-22T21:30:00"/>
    <s v="GDF Suez | Conversion de servidor Virtual a Físico FMXTOECWA001"/>
    <s v="Successful"/>
    <s v="On Time"/>
    <s v="No"/>
    <s v="Minor"/>
    <s v="Successful"/>
    <s v="On Time"/>
    <n v="1"/>
    <n v="1"/>
    <n v="0"/>
    <x v="6"/>
    <n v="0"/>
    <s v="Normal"/>
    <n v="0"/>
    <n v="0"/>
    <n v="0"/>
    <n v="0"/>
    <n v="1"/>
    <n v="0"/>
    <s v="Karina"/>
    <s v="C000052054"/>
    <s v="SDM"/>
    <s v="ITO"/>
    <s v="No"/>
    <s v="No"/>
    <s v="No"/>
    <s v="Si"/>
    <s v="No"/>
  </r>
  <r>
    <x v="11"/>
    <x v="0"/>
    <x v="0"/>
    <s v="normal"/>
    <s v="C001174958"/>
    <s v="C.SAP.MX.AA.GDH.MX-BASIS"/>
    <s v="Acosta Medina Marco Antonio"/>
    <d v="2017-07-21T15:00:00"/>
    <d v="2017-07-21T17:00:00"/>
    <s v="GKUO / [ SAP TS-MX] / PR / SRP / TSMX - Renew SAProuter Certificate"/>
    <s v="Successful"/>
    <s v="On Time"/>
    <s v="No"/>
    <s v="Minor"/>
    <s v="Successful"/>
    <s v="On Time"/>
    <n v="1"/>
    <n v="1"/>
    <n v="0"/>
    <x v="6"/>
    <n v="0"/>
    <s v="Normal"/>
    <n v="0"/>
    <n v="0"/>
    <n v="0"/>
    <n v="0"/>
    <n v="1"/>
    <n v="0"/>
    <s v="Ariadna"/>
    <s v="-"/>
    <s v="Basis"/>
    <s v="BASIS"/>
    <s v="No"/>
    <s v="No"/>
    <s v="No"/>
    <s v="Si"/>
    <s v="No"/>
  </r>
  <r>
    <x v="11"/>
    <x v="0"/>
    <x v="0"/>
    <s v="normal"/>
    <s v="C001166978"/>
    <s v="C.AMER.MX.DPO-LNX"/>
    <s v="Hernandez Ramirez Walberth"/>
    <d v="2017-07-22T08:00:00"/>
    <d v="2017-07-22T23:00:00"/>
    <s v="Amer | Grupo KUO | Hardware maintenance in gpmmty34"/>
    <s v="Successful"/>
    <s v="On Time"/>
    <s v="No"/>
    <s v="Minor"/>
    <s v="Successful"/>
    <s v="On Time"/>
    <n v="1"/>
    <n v="1"/>
    <n v="0"/>
    <x v="6"/>
    <n v="0"/>
    <s v="Normal"/>
    <n v="0"/>
    <n v="0"/>
    <n v="0"/>
    <n v="0"/>
    <n v="1"/>
    <n v="0"/>
    <s v="Ariadna"/>
    <s v="C000853619"/>
    <s v="DPO Linux"/>
    <s v="ITO"/>
    <s v="No"/>
    <s v="No"/>
    <s v="No"/>
    <s v="Si"/>
    <s v="No"/>
  </r>
  <r>
    <x v="11"/>
    <x v="0"/>
    <x v="0"/>
    <s v="normal"/>
    <s v="C001163644"/>
    <s v="SE.AA.MX.PROJECTS"/>
    <s v="Vidriales Hernandez Rosa Maria"/>
    <d v="2017-07-20T09:00:00"/>
    <d v="2017-07-21T20:00:00"/>
    <s v="KUO_Release to Operations_[Servers Belgica KUO"/>
    <s v="Successful"/>
    <s v="On Time"/>
    <s v="No"/>
    <s v="Minor"/>
    <s v="Successful"/>
    <s v="On Time"/>
    <n v="1"/>
    <n v="1"/>
    <n v="0"/>
    <x v="6"/>
    <n v="0"/>
    <s v="Normal"/>
    <n v="0"/>
    <n v="0"/>
    <n v="0"/>
    <n v="0"/>
    <n v="1"/>
    <n v="0"/>
    <s v="Ariadna"/>
    <s v="C000518578"/>
    <s v="Proyectos"/>
    <s v="ITO"/>
    <s v="No"/>
    <s v="No"/>
    <s v="No"/>
    <s v="Si"/>
    <s v="No"/>
  </r>
  <r>
    <x v="13"/>
    <x v="0"/>
    <x v="0"/>
    <s v="normal"/>
    <s v="CRQ231621"/>
    <s v="Css-Mex.GpoModelo-Proyectos"/>
    <s v="DURAN CALZADA FERNANDO"/>
    <d v="2017-06-21T13:00:00"/>
    <d v="2017-07-21T18:00:00"/>
    <s v="WO10743399 Entrega de Serviores a Produccion."/>
    <s v="Successful"/>
    <s v="On Time"/>
    <s v="No"/>
    <s v="Minor"/>
    <s v="Successful"/>
    <s v="On Time"/>
    <n v="1"/>
    <n v="1"/>
    <n v="0"/>
    <x v="6"/>
    <n v="0"/>
    <s v="Normal"/>
    <n v="0"/>
    <n v="1"/>
    <n v="0"/>
    <n v="0"/>
    <n v="1"/>
    <n v="0"/>
    <s v="Fernando"/>
    <s v="-"/>
    <s v="Proyectos"/>
    <s v="ITO"/>
    <s v="Si"/>
    <s v="No"/>
    <s v="No"/>
    <s v="Si"/>
    <s v="No"/>
  </r>
  <r>
    <x v="13"/>
    <x v="0"/>
    <x v="0"/>
    <s v="normal"/>
    <s v="CRQ231950"/>
    <s v="Css-Mex.GpoModelo-SAP Basis"/>
    <s v="MARTINEZ JUAREZ MARIA EVA"/>
    <d v="2017-06-28T16:00:00"/>
    <d v="2017-07-23T13:00:00"/>
    <s v="SLT | WO10778970 Deshabilitar el uso del metodo de encriptacion DES y 3DES en los sistemas No productivos ABAP y JAVA"/>
    <s v="Successful"/>
    <s v="On Time"/>
    <s v="No"/>
    <s v="Minor"/>
    <s v="Successful"/>
    <s v="On Time"/>
    <n v="1"/>
    <n v="1"/>
    <n v="0"/>
    <x v="6"/>
    <n v="1"/>
    <s v="SLT"/>
    <n v="0"/>
    <n v="0"/>
    <n v="0"/>
    <n v="0"/>
    <n v="1"/>
    <n v="0"/>
    <s v="Fernando"/>
    <s v="-"/>
    <s v="Basis"/>
    <s v="BASIS"/>
    <s v="No"/>
    <s v="No"/>
    <s v="No"/>
    <s v="Si"/>
    <s v="No"/>
  </r>
  <r>
    <x v="13"/>
    <x v="0"/>
    <x v="0"/>
    <s v="normal"/>
    <s v="CRQ101313 RLM33317"/>
    <s v="Css-Mex.GpoModelo-Proyectos"/>
    <s v="IBAÑEZ ALCOCER ALEJANDRA"/>
    <d v="2017-07-19T09:00:00"/>
    <d v="2017-07-20T19:30:00"/>
    <s v="WO10745107 Pruebas recuperación y configuración y liberación de agente de Net Worker "/>
    <s v="Successful"/>
    <s v="On Time"/>
    <s v="No"/>
    <s v="Minor"/>
    <s v="Successful"/>
    <s v="On Time"/>
    <n v="1"/>
    <n v="1"/>
    <n v="0"/>
    <x v="6"/>
    <n v="0"/>
    <s v="Normal"/>
    <n v="0"/>
    <n v="0"/>
    <n v="0"/>
    <n v="0"/>
    <n v="1"/>
    <n v="0"/>
    <s v="Fernando"/>
    <s v="-"/>
    <s v="Proyectos"/>
    <s v="ITO"/>
    <s v="No"/>
    <s v="No"/>
    <s v="No"/>
    <s v="Si"/>
    <s v="No"/>
  </r>
  <r>
    <x v="13"/>
    <x v="0"/>
    <x v="1"/>
    <s v="normal"/>
    <s v="CRQ234334"/>
    <s v="Css-Mex.GpoModelo-Backup"/>
    <s v="ESTRADA GARCIA PAOLA"/>
    <d v="2017-07-19T22:00:00"/>
    <d v="2017-07-22T20:00:00"/>
    <s v="WO11480670 Reemplazo de FlashCard en FlashSystem No Productivo Queretaro"/>
    <s v="Successful"/>
    <s v="On Time"/>
    <s v="No"/>
    <s v="Standard"/>
    <s v="Successful"/>
    <s v="On Time"/>
    <n v="1"/>
    <n v="1"/>
    <n v="0"/>
    <x v="6"/>
    <n v="0"/>
    <s v="Normal"/>
    <n v="0"/>
    <n v="0"/>
    <n v="0"/>
    <n v="0"/>
    <n v="1"/>
    <n v="0"/>
    <s v="Fernando"/>
    <s v="-"/>
    <s v="Backups -Storage"/>
    <s v="ITO"/>
    <s v="No"/>
    <s v="No"/>
    <s v="No"/>
    <s v="Si"/>
    <s v="No"/>
  </r>
  <r>
    <x v="13"/>
    <x v="0"/>
    <x v="0"/>
    <s v="normal"/>
    <s v="CRQ101313 RLM33306"/>
    <s v="Css-Mex.GpoModelo-Proyectos"/>
    <s v="IBAÑEZ ALCOCER ALEJANDRA"/>
    <d v="2017-07-20T09:00:00"/>
    <d v="2017-07-24T00:30:00"/>
    <s v="Configuración librería TS3500-TSM-KIO-QRO 10.92.25.14"/>
    <s v="Successful"/>
    <s v="On Time"/>
    <s v="No"/>
    <s v="Minor"/>
    <s v="Successful"/>
    <s v="On Time"/>
    <n v="1"/>
    <n v="1"/>
    <n v="0"/>
    <x v="6"/>
    <n v="0"/>
    <s v="Normal"/>
    <n v="0"/>
    <n v="0"/>
    <n v="0"/>
    <n v="0"/>
    <n v="1"/>
    <n v="0"/>
    <s v="Fernando"/>
    <s v="-"/>
    <s v="Proyectos"/>
    <s v="ITO"/>
    <s v="No"/>
    <s v="No"/>
    <s v="No"/>
    <s v="Si"/>
    <s v="No"/>
  </r>
  <r>
    <x v="13"/>
    <x v="0"/>
    <x v="0"/>
    <s v="normal"/>
    <s v="CRQ101313 RLM33202 "/>
    <s v="Css-Mex.GpoModelo-Proyectos"/>
    <s v="IBAÑEZ ALCOCER ALEJANDRA"/>
    <d v="2017-07-21T10:00:00"/>
    <d v="2017-07-23T19:25:00"/>
    <s v="RLM33202 Instalación de Fix de Tarjetas de Red en ambiente SAP PI PRD en Cluster"/>
    <s v="Successful"/>
    <s v="On Time"/>
    <s v="No"/>
    <s v="Minor"/>
    <s v="Successful"/>
    <s v="On Time"/>
    <n v="1"/>
    <n v="1"/>
    <n v="0"/>
    <x v="6"/>
    <n v="0"/>
    <s v="Normal"/>
    <n v="0"/>
    <n v="0"/>
    <n v="0"/>
    <n v="0"/>
    <n v="1"/>
    <n v="0"/>
    <s v="Fernando"/>
    <s v="-"/>
    <s v="Proyectos"/>
    <s v="ITO"/>
    <s v="No"/>
    <s v="No"/>
    <s v="No"/>
    <s v="Si"/>
    <s v="No"/>
  </r>
  <r>
    <x v="13"/>
    <x v="0"/>
    <x v="0"/>
    <s v="normal"/>
    <s v="CRQ232726"/>
    <s v="Css-Mex.GpoModelo-SAP Basis"/>
    <s v="MARTINEZ VAZQUEZ CARLOS ANTONIO"/>
    <d v="2017-07-23T00:00:00"/>
    <d v="2017-07-23T23:59:00"/>
    <s v="PBI22911 Cambio de parámetros de Memoria en weccp00 y asignación de Memoria Fisica en instancia DB2"/>
    <s v="Successful"/>
    <s v="On Time"/>
    <s v="No"/>
    <s v="Minor"/>
    <s v="Successful"/>
    <s v="On Time"/>
    <n v="1"/>
    <n v="1"/>
    <n v="0"/>
    <x v="6"/>
    <n v="0"/>
    <s v="Normal"/>
    <n v="0"/>
    <n v="0"/>
    <n v="0"/>
    <n v="0"/>
    <n v="1"/>
    <n v="0"/>
    <s v="Fernando"/>
    <s v="-"/>
    <s v="Basis"/>
    <s v="BASIS"/>
    <s v="No"/>
    <s v="No"/>
    <s v="No"/>
    <s v="Si"/>
    <s v="No"/>
  </r>
  <r>
    <x v="13"/>
    <x v="0"/>
    <x v="2"/>
    <s v="normal"/>
    <s v="CRQ232223 / C001131349"/>
    <s v="Css-Mex.GpoModelo-Unix Virtual"/>
    <s v="CRUZ RODRIGUEZ ESMERALDA DANAE"/>
    <d v="2017-07-23T00:00:00"/>
    <d v="2017-07-24T00:00:00"/>
    <s v="WO10778966 Mitigacion de diversas vulnerabilidades proceso CERT"/>
    <s v="Successful"/>
    <s v="On Time"/>
    <s v="No"/>
    <s v="Significant"/>
    <s v="Successful"/>
    <s v="On Time"/>
    <n v="1"/>
    <n v="1"/>
    <n v="0"/>
    <x v="6"/>
    <n v="0"/>
    <s v="Normal"/>
    <n v="0"/>
    <n v="0"/>
    <n v="0"/>
    <n v="0"/>
    <n v="1"/>
    <n v="0"/>
    <s v="Fernando"/>
    <s v="-"/>
    <s v="Unix"/>
    <s v="ITO"/>
    <s v="No"/>
    <s v="No"/>
    <s v="No"/>
    <s v="Si"/>
    <s v="No"/>
  </r>
  <r>
    <x v="13"/>
    <x v="0"/>
    <x v="0"/>
    <s v="normal"/>
    <s v="CRQ232124"/>
    <s v="Css-Mex.GpoModelo-SAP Basis"/>
    <s v="ROSALES LARA JOSE ALVARO"/>
    <d v="2017-07-23T00:00:00"/>
    <d v="2017-07-24T00:00:00"/>
    <s v="WO10793695 Actualizar Fixpack db2 para ambientes productivos SRM - SUS."/>
    <s v="Successful"/>
    <s v="On Time"/>
    <s v="No"/>
    <s v="Minor"/>
    <s v="Successful"/>
    <s v="On Time"/>
    <n v="1"/>
    <n v="1"/>
    <n v="0"/>
    <x v="6"/>
    <n v="0"/>
    <s v="Normal"/>
    <n v="0"/>
    <n v="0"/>
    <n v="0"/>
    <n v="0"/>
    <n v="1"/>
    <n v="0"/>
    <s v="Fernando"/>
    <s v="-"/>
    <s v="Basis"/>
    <s v="BASIS"/>
    <s v="No"/>
    <s v="No"/>
    <s v="No"/>
    <s v="Si"/>
    <s v="No"/>
  </r>
  <r>
    <x v="13"/>
    <x v="0"/>
    <x v="0"/>
    <s v="normal"/>
    <s v="CRQ232135"/>
    <s v="Css-Mex.GpoModelo-SAP Basis"/>
    <s v="MARTINEZ MARTINEZ ASHLEY"/>
    <d v="2017-07-23T01:00:00"/>
    <d v="2017-07-23T23:35:00"/>
    <s v="WO10794543 Reorganizar tablas en ECC Produccion (Plan HR x HR)"/>
    <s v="Successful"/>
    <s v="On Time"/>
    <s v="No"/>
    <s v="Minor"/>
    <s v="Successful"/>
    <s v="On Time"/>
    <n v="1"/>
    <n v="1"/>
    <n v="0"/>
    <x v="6"/>
    <n v="0"/>
    <s v="Normal"/>
    <n v="0"/>
    <n v="0"/>
    <n v="0"/>
    <n v="0"/>
    <n v="1"/>
    <n v="0"/>
    <s v="Fernando"/>
    <s v="-"/>
    <s v="Basis"/>
    <s v="BASIS"/>
    <s v="No"/>
    <s v="No"/>
    <s v="No"/>
    <s v="Si"/>
    <s v="No"/>
  </r>
  <r>
    <x v="13"/>
    <x v="0"/>
    <x v="0"/>
    <s v="normal"/>
    <s v="CRQ232142"/>
    <s v="Css-Mex.GpoModelo-SAP Basis"/>
    <s v="MARTINEZ MARTINEZ ASHLEY"/>
    <d v="2017-07-23T02:00:00"/>
    <d v="2017-07-23T08:05:00"/>
    <s v="WO10794808   Cambio de Parametros de seguridad en landscape ECC en ambiente Productivo"/>
    <s v="Successful"/>
    <s v="On Time"/>
    <s v="No"/>
    <s v="Minor"/>
    <s v="Successful"/>
    <s v="On Time"/>
    <n v="1"/>
    <n v="1"/>
    <n v="0"/>
    <x v="6"/>
    <n v="0"/>
    <s v="Normal"/>
    <n v="0"/>
    <n v="0"/>
    <n v="0"/>
    <n v="0"/>
    <n v="1"/>
    <n v="0"/>
    <s v="Fernando"/>
    <s v="-"/>
    <s v="Basis"/>
    <s v="BASIS"/>
    <s v="No"/>
    <s v="No"/>
    <s v="No"/>
    <s v="Si"/>
    <s v="No"/>
  </r>
  <r>
    <x v="13"/>
    <x v="0"/>
    <x v="0"/>
    <s v="normal"/>
    <s v="CRQ101313 RLM33308"/>
    <s v="Css-Mex.GpoModelo-Proyectos"/>
    <s v="IBAÑEZ ALCOCER ALEJANDRA"/>
    <d v="2017-07-23T06:00:00"/>
    <d v="2017-07-24T10:30:00"/>
    <s v="Configuración y liberación Net Worker en ambientes ECC PRD Weccp00, Weccp00ha, clon"/>
    <s v="Successful"/>
    <s v="On Time"/>
    <s v="No"/>
    <s v="Minor"/>
    <s v="Successful"/>
    <s v="On Time"/>
    <n v="1"/>
    <n v="1"/>
    <n v="0"/>
    <x v="6"/>
    <n v="0"/>
    <s v="Normal"/>
    <n v="0"/>
    <n v="0"/>
    <n v="0"/>
    <n v="0"/>
    <n v="1"/>
    <n v="0"/>
    <s v="Fernando"/>
    <s v="-"/>
    <s v="Proyectos"/>
    <s v="ITO"/>
    <s v="No"/>
    <s v="No"/>
    <s v="No"/>
    <s v="Si"/>
    <s v="No"/>
  </r>
  <r>
    <x v="13"/>
    <x v="1"/>
    <x v="1"/>
    <s v="normal"/>
    <s v="CRQ232706"/>
    <s v="Tss-Mx.GpoModelo-Voz"/>
    <s v="DIEGO CERERO MARIA"/>
    <d v="2017-07-14T10:00:00"/>
    <d v="2017-07-21T16:00:00"/>
    <s v="WO11339585 Actualizar Ci´s en CMDB"/>
    <s v="Successful"/>
    <s v="On Time"/>
    <s v="No"/>
    <s v="Standard"/>
    <s v="Successful"/>
    <s v="On Time"/>
    <n v="1"/>
    <n v="1"/>
    <n v="0"/>
    <x v="6"/>
    <n v="0"/>
    <s v="Normal"/>
    <n v="0"/>
    <n v="0"/>
    <n v="0"/>
    <n v="0"/>
    <n v="1"/>
    <n v="0"/>
    <s v="Fernando"/>
    <s v="-"/>
    <s v="Voice"/>
    <s v="TSS"/>
    <s v="No"/>
    <s v="No"/>
    <s v="No"/>
    <s v="Si"/>
    <s v="No"/>
  </r>
  <r>
    <x v="13"/>
    <x v="1"/>
    <x v="1"/>
    <s v="normal"/>
    <s v="CRQ234336"/>
    <s v="Tss-Mx.GpoModelo-Securidad Perimetral"/>
    <s v="AQUINO ROMAN"/>
    <d v="2017-07-21T14:00:00"/>
    <d v="2017-07-21T16:00:00"/>
    <s v="WO10895932 Baja de infraestructura de Telco (Cambio Administrativo)"/>
    <s v="Successful"/>
    <s v="On Time"/>
    <s v="No"/>
    <s v="Standard"/>
    <s v="Successful"/>
    <s v="On Time"/>
    <n v="1"/>
    <n v="1"/>
    <n v="0"/>
    <x v="6"/>
    <n v="0"/>
    <s v="Normal"/>
    <n v="0"/>
    <n v="0"/>
    <n v="0"/>
    <n v="0"/>
    <n v="1"/>
    <n v="0"/>
    <s v="Fernando"/>
    <s v="-"/>
    <s v="WAN"/>
    <s v="TSS"/>
    <s v="No"/>
    <s v="No"/>
    <s v="No"/>
    <s v="Si"/>
    <s v="No"/>
  </r>
  <r>
    <x v="13"/>
    <x v="1"/>
    <x v="0"/>
    <s v="normal"/>
    <s v="CRQ234319"/>
    <s v="Tss-Mx.GpoModelo-Wan"/>
    <s v="BECERRA CERVIN GUILLERMO ERIK"/>
    <d v="2017-07-21T21:00:00"/>
    <d v="2017-07-22T09:30:00"/>
    <s v="11479978 Cambiar password default para usuario &quot;root&quot; en 4 servers UCS/ESX"/>
    <s v="Successful"/>
    <s v="On Time"/>
    <s v="No"/>
    <s v="Minor"/>
    <s v="Successful"/>
    <s v="On Time"/>
    <n v="1"/>
    <n v="1"/>
    <n v="0"/>
    <x v="6"/>
    <n v="0"/>
    <s v="Normal"/>
    <n v="0"/>
    <n v="0"/>
    <n v="0"/>
    <n v="0"/>
    <n v="1"/>
    <n v="0"/>
    <s v="Fernando"/>
    <s v="-"/>
    <s v="WAN"/>
    <s v="TSS"/>
    <s v="No"/>
    <s v="No"/>
    <s v="No"/>
    <s v="Si"/>
    <s v="No"/>
  </r>
  <r>
    <x v="13"/>
    <x v="1"/>
    <x v="0"/>
    <s v="normal"/>
    <s v="CRQ232133"/>
    <s v="Tss-Mx.GpoModelo-Securidad Perimetral"/>
    <s v="AQUINO ROMAN"/>
    <d v="2017-07-22T03:00:00"/>
    <d v="2017-07-22T09:00:00"/>
    <s v="WO10794524 Actualizar OS a consola SMS Tipping Point a la version 4.6"/>
    <s v="Successful"/>
    <s v="On Time"/>
    <s v="No"/>
    <s v="Minor"/>
    <s v="Successful"/>
    <s v="On Time"/>
    <n v="1"/>
    <n v="1"/>
    <n v="0"/>
    <x v="6"/>
    <n v="0"/>
    <s v="Normal"/>
    <n v="0"/>
    <n v="0"/>
    <n v="0"/>
    <n v="0"/>
    <n v="1"/>
    <n v="0"/>
    <s v="Fernando"/>
    <s v="-"/>
    <s v="WAN"/>
    <s v="TSS"/>
    <s v="No"/>
    <s v="No"/>
    <s v="No"/>
    <s v="Si"/>
    <s v="No"/>
  </r>
  <r>
    <x v="0"/>
    <x v="0"/>
    <x v="0"/>
    <s v="normal"/>
    <s v="C001174950"/>
    <s v="C.AMER.MX.DPO-LNX"/>
    <s v="Rodriguez Lopez Roman"/>
    <d v="2017-07-21T13:00:00"/>
    <d v="2017-07-21T21:30:00"/>
    <s v="AMER | HSAI | Operative System package upgrade | [saiqroauv02: QA, saiqroauv15: QA]"/>
    <s v="Successful"/>
    <s v="On Time"/>
    <s v="No"/>
    <s v="Minor"/>
    <s v="Successful"/>
    <s v="On Time"/>
    <n v="1"/>
    <n v="1"/>
    <n v="0"/>
    <x v="6"/>
    <n v="0"/>
    <s v="Normal"/>
    <n v="0"/>
    <n v="0"/>
    <n v="0"/>
    <n v="0"/>
    <n v="1"/>
    <n v="0"/>
    <s v="Ariadna"/>
    <s v="C000972225"/>
    <s v="DPO Linux"/>
    <s v="ITO"/>
    <s v="No"/>
    <s v="No"/>
    <s v="No"/>
    <s v="Si"/>
    <s v="No"/>
  </r>
  <r>
    <x v="15"/>
    <x v="0"/>
    <x v="0"/>
    <s v="normal"/>
    <s v="C001173328"/>
    <s v="C.SAP.MX.AA.GDH.MX-BASIS"/>
    <s v="Pacheco Ramirez Victor"/>
    <d v="2017-07-22T15:00:00"/>
    <d v="2017-07-22T17:00:00"/>
    <s v="IMPERQUIMIA/SAP -TSMX/PRO/ERP/ - RESTART/CCAB; ITO.CAB pre-approved [4EP]"/>
    <s v="Successful"/>
    <s v="On Time"/>
    <s v="No"/>
    <s v="Minor"/>
    <s v="Successful"/>
    <s v="On Time"/>
    <n v="1"/>
    <n v="1"/>
    <n v="0"/>
    <x v="6"/>
    <n v="0"/>
    <s v="Normal"/>
    <n v="0"/>
    <n v="0"/>
    <n v="0"/>
    <n v="0"/>
    <n v="1"/>
    <n v="0"/>
    <s v="Karina"/>
    <s v="CMOD316997"/>
    <s v="Basis"/>
    <s v="BASIS"/>
    <s v="No"/>
    <s v="No"/>
    <s v="No"/>
    <s v="Si"/>
    <s v="No"/>
  </r>
  <r>
    <x v="15"/>
    <x v="0"/>
    <x v="0"/>
    <s v="normal"/>
    <s v="C001174845"/>
    <s v="C.AMER.MX.DPO-LNX"/>
    <s v="Castillo Amastal Claudia Lorena"/>
    <d v="2017-07-21T21:00:00"/>
    <d v="2017-07-22T01:00:00"/>
    <s v="AMER | Imperquimia | Operative System package upgrade | [DEV] - ipqmxha2"/>
    <s v="Successful"/>
    <s v="On Time"/>
    <s v="No"/>
    <s v="Minor"/>
    <s v="Successful"/>
    <s v="On Time"/>
    <n v="1"/>
    <n v="1"/>
    <n v="0"/>
    <x v="6"/>
    <n v="0"/>
    <s v="Normal"/>
    <n v="0"/>
    <n v="0"/>
    <n v="0"/>
    <n v="0"/>
    <n v="1"/>
    <n v="0"/>
    <s v="Karina"/>
    <s v="C000972225"/>
    <s v="DPO Linux"/>
    <s v="ITO"/>
    <s v="No"/>
    <s v="No"/>
    <s v="No"/>
    <s v="Si"/>
    <s v="No"/>
  </r>
  <r>
    <x v="15"/>
    <x v="0"/>
    <x v="0"/>
    <s v="normal"/>
    <s v="C001174846"/>
    <s v="C.AMER.MX.DPO-LNX"/>
    <s v="Castillo Amastal Claudia Lorena"/>
    <d v="2017-07-22T16:00:00"/>
    <d v="2017-07-22T20:00:00"/>
    <s v="AMER | Imperquimia | Operative System package upgrade | [PRD] - ipqmexauv05"/>
    <s v="Successful"/>
    <s v="On Time"/>
    <s v="No"/>
    <s v="Minor"/>
    <s v="Successful"/>
    <s v="On Time"/>
    <n v="1"/>
    <n v="1"/>
    <n v="0"/>
    <x v="6"/>
    <n v="0"/>
    <s v="Normal"/>
    <n v="0"/>
    <n v="0"/>
    <n v="0"/>
    <n v="0"/>
    <n v="1"/>
    <n v="0"/>
    <s v="Karina"/>
    <s v="C000972225"/>
    <s v="DPO Linux"/>
    <s v="ITO"/>
    <s v="No"/>
    <s v="No"/>
    <s v="No"/>
    <s v="Si"/>
    <s v="No"/>
  </r>
  <r>
    <x v="17"/>
    <x v="0"/>
    <x v="0"/>
    <s v="normal"/>
    <s v="C001178180"/>
    <s v="C.AMER.MX.UNIX"/>
    <s v="Gomez Wong Alberto"/>
    <d v="2017-07-22T18:00:00"/>
    <d v="2017-07-23T07:00:00"/>
    <s v="MEXICHEM / Reboot mxtlx045"/>
    <s v="Successful"/>
    <s v="On Time"/>
    <s v="No"/>
    <s v="Minor"/>
    <s v="Successful"/>
    <s v="On Time"/>
    <n v="1"/>
    <n v="1"/>
    <n v="0"/>
    <x v="6"/>
    <n v="0"/>
    <s v="Normal"/>
    <n v="0"/>
    <n v="0"/>
    <n v="0"/>
    <n v="0"/>
    <n v="1"/>
    <n v="0"/>
    <s v="Maria del Carmen"/>
    <s v="-"/>
    <s v="Unix"/>
    <s v="ITO"/>
    <s v="No"/>
    <s v="No"/>
    <s v="No"/>
    <s v="Si"/>
    <s v="No"/>
  </r>
  <r>
    <x v="17"/>
    <x v="0"/>
    <x v="1"/>
    <s v="normal"/>
    <s v="C001175032"/>
    <s v="C.SAP.MX.AA.SAP-BASIS"/>
    <s v="Diego Vega Pedro"/>
    <d v="2017-07-22T05:00:00"/>
    <d v="2017-07-22T07:00:00"/>
    <s v="[MEXICHEM] / [TSMX] / [ PRODUCTION ] / [ SCP ] / [ SAP BASIS ] - SAP Parameter Change_Offline /CCAB; ITO.CAB pre-approved [4EP]"/>
    <s v="Successful"/>
    <s v="On Time"/>
    <s v="No"/>
    <s v="Standard"/>
    <s v="Successful"/>
    <s v="On Time"/>
    <n v="1"/>
    <n v="1"/>
    <n v="0"/>
    <x v="6"/>
    <n v="0"/>
    <s v="Normal"/>
    <n v="0"/>
    <n v="0"/>
    <n v="0"/>
    <n v="0"/>
    <n v="1"/>
    <n v="0"/>
    <s v="Maria del Carmen"/>
    <s v="CMOD317344"/>
    <s v="Basis"/>
    <s v="BASIS"/>
    <s v="No"/>
    <s v="No"/>
    <s v="No"/>
    <s v="Si"/>
    <s v="No"/>
  </r>
  <r>
    <x v="17"/>
    <x v="0"/>
    <x v="1"/>
    <s v="normal"/>
    <s v="C001176400"/>
    <s v="C.SAP.MX.AA.SAP-BASIS"/>
    <s v="Diego Vega Pedro"/>
    <d v="2017-07-21T21:00:00"/>
    <d v="2017-07-22T09:00:00"/>
    <s v="[MEXICHEM] / [ SAP BASIS ] / [ PRODUCTION ] / [ SCP ] / [ TSMX ] - KERNEL_Update / CCAB; ITO.CAB pre-approved [4EP]"/>
    <s v="Successful"/>
    <s v="On Time"/>
    <s v="No"/>
    <s v="Standard"/>
    <s v="Successful"/>
    <s v="On Time"/>
    <n v="1"/>
    <n v="1"/>
    <n v="0"/>
    <x v="6"/>
    <n v="0"/>
    <s v="Normal"/>
    <n v="0"/>
    <n v="0"/>
    <n v="0"/>
    <n v="0"/>
    <n v="1"/>
    <n v="0"/>
    <s v="Maria del Carmen"/>
    <s v="CMOD317140"/>
    <s v="Basis"/>
    <s v="BASIS"/>
    <s v="No"/>
    <s v="No"/>
    <s v="No"/>
    <s v="Si"/>
    <s v="No"/>
  </r>
  <r>
    <x v="17"/>
    <x v="0"/>
    <x v="1"/>
    <s v="normal"/>
    <s v="C001176541"/>
    <s v="C.SAP.MX.AA.SAP-BASIS"/>
    <s v="Luna Olaya Andrew Baldemar"/>
    <d v="2017-07-22T21:00:00"/>
    <d v="2017-07-23T09:00:00"/>
    <s v="[MEXICHEM] / [ SAP BASIS ] / [ PRODUCTION ] / [ SOL ] / [ TSMX ] - KERNEL_Update / CCAB; ITO.CAB pre-approved [4EP]"/>
    <s v="Successful"/>
    <s v="On Time"/>
    <s v="No"/>
    <s v="Standard"/>
    <s v="Successful"/>
    <s v="On Time"/>
    <n v="1"/>
    <n v="1"/>
    <n v="0"/>
    <x v="6"/>
    <n v="0"/>
    <s v="Normal"/>
    <n v="0"/>
    <n v="0"/>
    <n v="0"/>
    <n v="0"/>
    <n v="1"/>
    <n v="0"/>
    <s v="Maria del Carmen"/>
    <s v="CMOD317140"/>
    <s v="Basis"/>
    <s v="BASIS"/>
    <s v="No"/>
    <s v="No"/>
    <s v="No"/>
    <s v="Si"/>
    <s v="No"/>
  </r>
  <r>
    <x v="17"/>
    <x v="0"/>
    <x v="1"/>
    <s v="normal"/>
    <s v="C001176550"/>
    <s v="C.SAP.MX.AA.SAP-BASIS"/>
    <s v="Luna Olaya Andrew Baldemar"/>
    <d v="2017-07-23T05:00:00"/>
    <d v="2017-07-23T07:00:00"/>
    <s v="[MEXICHEM] / [TSMX] / [ PRODUCTION ] / [ SOL ] / [ SAP BASIS ] - SAP Parameter Change_Offline /CCAB; ITO.CAB pre-approved [4EP]"/>
    <s v="Successful"/>
    <s v="On Time"/>
    <s v="No"/>
    <s v="Standard"/>
    <s v="Successful"/>
    <s v="On Time"/>
    <n v="1"/>
    <n v="1"/>
    <n v="0"/>
    <x v="6"/>
    <n v="0"/>
    <s v="Normal"/>
    <n v="0"/>
    <n v="0"/>
    <n v="0"/>
    <n v="0"/>
    <n v="1"/>
    <n v="0"/>
    <s v="Maria del Carmen"/>
    <s v="CMOD317344"/>
    <s v="Basis"/>
    <s v="BASIS"/>
    <s v="No"/>
    <s v="No"/>
    <s v="No"/>
    <s v="Si"/>
    <s v="No"/>
  </r>
  <r>
    <x v="7"/>
    <x v="0"/>
    <x v="1"/>
    <s v="normal"/>
    <s v="C001171639"/>
    <s v="C.AMER.MX.LBU.WINTEL"/>
    <s v="Cassaball Camacho Maria Cristina"/>
    <d v="2017-07-21T08:00:00"/>
    <d v="2017-07-23T12:00:00"/>
    <s v="AMER |Owens | Distribution of MSFT patches for Windows Servers (PRD) &lt;July - 2017&gt;"/>
    <s v="Successful"/>
    <s v="On Time"/>
    <s v="No"/>
    <s v="Standard"/>
    <s v="Successful"/>
    <s v="On Time"/>
    <n v="1"/>
    <n v="1"/>
    <n v="0"/>
    <x v="6"/>
    <n v="0"/>
    <s v="Normal"/>
    <n v="0"/>
    <n v="0"/>
    <n v="0"/>
    <n v="0"/>
    <n v="1"/>
    <n v="0"/>
    <s v="Maria del Carmen"/>
    <s v="C000945095"/>
    <s v="DPO Windows"/>
    <s v="ITO"/>
    <s v="No"/>
    <s v="No"/>
    <s v="No"/>
    <s v="Si"/>
    <s v="No"/>
  </r>
  <r>
    <x v="24"/>
    <x v="0"/>
    <x v="0"/>
    <s v="normal"/>
    <s v="C001171686"/>
    <s v="C.SAP.MX.AA.GDH.MX-BASIS"/>
    <s v="Escalante Gonzalez Carlos"/>
    <d v="2017-07-21T08:00:00"/>
    <d v="2017-07-22T12:00:00"/>
    <s v="SAS | SAP-TSMX | Production | P11 - Database Export"/>
    <s v="Successful"/>
    <s v="On Time"/>
    <s v="No"/>
    <s v="Minor"/>
    <s v="Successful"/>
    <s v="On Time"/>
    <n v="1"/>
    <n v="1"/>
    <n v="0"/>
    <x v="6"/>
    <n v="0"/>
    <s v="Normal"/>
    <n v="0"/>
    <n v="0"/>
    <n v="0"/>
    <n v="0"/>
    <n v="1"/>
    <n v="0"/>
    <s v="Karina"/>
    <s v="C000802884"/>
    <s v="Basis"/>
    <s v="BASIS"/>
    <s v="No"/>
    <s v="No"/>
    <s v="No"/>
    <s v="Si"/>
    <s v="No"/>
  </r>
  <r>
    <x v="24"/>
    <x v="0"/>
    <x v="0"/>
    <s v="normal"/>
    <s v="C001174595"/>
    <s v="SI.AMS.MX.CCC"/>
    <s v="De la Concha Cruz Felissa Carmen"/>
    <d v="2017-07-22T08:00:00"/>
    <d v="2017-07-23T20:00:00"/>
    <s v="SAS | Copy of Virtual Machine P11 from Mty to NAS"/>
    <s v="Successful"/>
    <s v="On Time"/>
    <s v="No"/>
    <s v="Minor"/>
    <s v="Successful"/>
    <s v="On Time"/>
    <n v="1"/>
    <n v="1"/>
    <n v="0"/>
    <x v="6"/>
    <n v="0"/>
    <s v="Normal"/>
    <n v="0"/>
    <n v="0"/>
    <n v="0"/>
    <n v="0"/>
    <n v="1"/>
    <n v="0"/>
    <s v="Karina"/>
    <s v="C000623071"/>
    <s v="SI"/>
    <s v="ITO"/>
    <s v="No"/>
    <s v="No"/>
    <s v="No"/>
    <s v="Si"/>
    <s v="No"/>
  </r>
  <r>
    <x v="5"/>
    <x v="0"/>
    <x v="0"/>
    <s v="normal"/>
    <s v="C001174796"/>
    <s v="C.AMER.MX.SBO.BK.ST"/>
    <s v="Guzman Solorzano Israel Abraham"/>
    <d v="2017-07-22T10:00:00"/>
    <d v="2017-07-22T16:00:00"/>
    <s v="Mexico / CSS / DPS / Internal T-Systems / SAN SWITCHES Firmware Upgrade"/>
    <s v="Successful"/>
    <s v="On Time"/>
    <s v="No"/>
    <s v="Minor"/>
    <s v="Successful"/>
    <s v="On Time"/>
    <n v="1"/>
    <n v="1"/>
    <n v="0"/>
    <x v="6"/>
    <n v="0"/>
    <s v="Normal"/>
    <n v="0"/>
    <n v="0"/>
    <n v="0"/>
    <n v="0"/>
    <n v="1"/>
    <n v="0"/>
    <s v="Karina"/>
    <s v="C000399471"/>
    <s v="Backups -Storage"/>
    <s v="ITO"/>
    <s v="No"/>
    <s v="No"/>
    <s v="No"/>
    <s v="Si"/>
    <s v="No"/>
  </r>
  <r>
    <x v="5"/>
    <x v="1"/>
    <x v="0"/>
    <s v="normal"/>
    <s v="C001173478"/>
    <s v="TS.GS.MX.SCC2.WAN.SEC"/>
    <s v="Mucito Najera Sebastian Yair"/>
    <d v="2017-07-20T17:00:00"/>
    <d v="2017-07-21T18:00:00"/>
    <s v="TSS | Admin Lan MX -VPN between Germany DCP"/>
    <s v="Successful"/>
    <s v="On Time"/>
    <s v="No"/>
    <s v="Minor"/>
    <s v="Successful"/>
    <s v="On Time"/>
    <n v="1"/>
    <n v="1"/>
    <n v="0"/>
    <x v="6"/>
    <n v="0"/>
    <s v="Normal"/>
    <n v="0"/>
    <n v="0"/>
    <n v="0"/>
    <n v="0"/>
    <n v="1"/>
    <n v="0"/>
    <s v="Karina"/>
    <s v="C000197653"/>
    <s v="WAN"/>
    <s v="TSS"/>
    <s v="No"/>
    <s v="No"/>
    <s v="No"/>
    <s v="Si"/>
    <s v="No"/>
  </r>
  <r>
    <x v="1"/>
    <x v="0"/>
    <x v="1"/>
    <s v="normal"/>
    <s v="C001173321"/>
    <s v="C.SAP.MX.AA.SAP-BASIS"/>
    <s v="Colombres Flores Sergio Alejandro"/>
    <d v="2017-07-22T21:00:00"/>
    <d v="2017-07-22T23:00:00"/>
    <s v="VITRO | PRO | SOLMAN | MPD | SAP Parameter Change_Offline /CCAB; ITO.CAB pre-approved [4EP]"/>
    <s v="Successful"/>
    <s v="On Time"/>
    <s v="No"/>
    <s v="Standard"/>
    <s v="Successful"/>
    <s v="On Time"/>
    <n v="1"/>
    <n v="1"/>
    <n v="0"/>
    <x v="6"/>
    <n v="0"/>
    <s v="Normal"/>
    <n v="0"/>
    <n v="0"/>
    <n v="0"/>
    <n v="0"/>
    <n v="1"/>
    <n v="0"/>
    <s v="Maria del Carmen"/>
    <s v="CMOD317344"/>
    <s v="Basis"/>
    <s v="BASIS"/>
    <s v="No"/>
    <s v="No"/>
    <s v="No"/>
    <s v="Si"/>
    <s v="No"/>
  </r>
  <r>
    <x v="1"/>
    <x v="0"/>
    <x v="1"/>
    <s v="normal"/>
    <s v="C001091451"/>
    <s v="C.SAP.MX.AA.SAP-BASIS"/>
    <s v="Hernandez Jacinto Marco Antonio"/>
    <d v="2017-07-22T23:00:00"/>
    <d v="2017-07-23T04:00:00"/>
    <s v="VITRO / SAP BASIS / PRO / SOL / MPD / KERNEL_Update /CCAB; CSS.CAB pre-approved [4EP]"/>
    <s v="Successful"/>
    <s v="On Time"/>
    <s v="No"/>
    <s v="Standard"/>
    <s v="Successful"/>
    <s v="On Time"/>
    <n v="1"/>
    <n v="1"/>
    <n v="0"/>
    <x v="6"/>
    <n v="0"/>
    <s v="Normal"/>
    <n v="0"/>
    <n v="0"/>
    <n v="0"/>
    <n v="0"/>
    <n v="1"/>
    <n v="0"/>
    <s v="Maria del Carmen"/>
    <s v="CMOD317140"/>
    <s v="Basis"/>
    <s v="BASIS"/>
    <s v="No"/>
    <s v="No"/>
    <s v="No"/>
    <s v="Si"/>
    <s v="No"/>
  </r>
  <r>
    <x v="1"/>
    <x v="0"/>
    <x v="1"/>
    <s v="normal"/>
    <s v="C001091503"/>
    <s v="C.SAP.MX.AA.SAP-BASIS"/>
    <s v="Hernandez Jacinto Marco Antonio"/>
    <d v="2017-07-21T23:00:00"/>
    <d v="2017-07-22T04:00:00"/>
    <s v="VITRO / SAP BASIS / PRO / JAVA / EPD / KERNEL_Update /CCAB; CSS.CAB pre-approved [4EP]"/>
    <s v="Successful"/>
    <s v="On Time"/>
    <s v="No"/>
    <s v="Standard"/>
    <s v="Successful"/>
    <s v="On Time"/>
    <n v="1"/>
    <n v="1"/>
    <n v="0"/>
    <x v="6"/>
    <n v="0"/>
    <s v="Normal"/>
    <n v="0"/>
    <n v="0"/>
    <n v="0"/>
    <n v="0"/>
    <n v="1"/>
    <n v="0"/>
    <s v="Maria del Carmen"/>
    <s v="CMOD317140"/>
    <s v="Basis"/>
    <s v="BASIS"/>
    <s v="No"/>
    <s v="No"/>
    <s v="No"/>
    <s v="Si"/>
    <s v="No"/>
  </r>
  <r>
    <x v="1"/>
    <x v="0"/>
    <x v="0"/>
    <s v="normal"/>
    <s v="C001142931"/>
    <s v="C.SAP.MX.AA.SAP-BASIS"/>
    <s v="Hernandez Jacinto Marco Antonio"/>
    <d v="2017-07-22T23:00:00"/>
    <d v="2017-07-23T15:00:00"/>
    <s v="VITRO | PRO | SPD | AH3HA157 | DBTABLOG - DB DB2 table Change_Offline"/>
    <s v="Successful"/>
    <s v="On Time"/>
    <s v="No"/>
    <s v="Minor"/>
    <s v="Successful"/>
    <s v="On Time"/>
    <n v="1"/>
    <n v="1"/>
    <n v="0"/>
    <x v="6"/>
    <n v="0"/>
    <s v="Normal"/>
    <n v="0"/>
    <n v="0"/>
    <n v="0"/>
    <n v="0"/>
    <n v="1"/>
    <n v="0"/>
    <s v="Maria del Carmen"/>
    <s v="-"/>
    <s v="Basis"/>
    <s v="BASIS"/>
    <s v="No"/>
    <s v="No"/>
    <s v="No"/>
    <s v="Si"/>
    <s v="No"/>
  </r>
  <r>
    <x v="1"/>
    <x v="0"/>
    <x v="0"/>
    <s v="normal"/>
    <s v="C001170135"/>
    <s v="C.SAP.MX.AA.SAP-BASIS"/>
    <s v="Hernandez Jacinto Marco Antonio"/>
    <d v="2017-07-22T23:00:00"/>
    <d v="2017-07-24T00:00:00"/>
    <s v="VITRO | PRO | ECC | RPD | COMPONENTS INSTALATION | COD_ERP_INT - HYBRIS"/>
    <s v="Successful"/>
    <s v="On Time"/>
    <s v="No"/>
    <s v="Minor"/>
    <s v="Successful"/>
    <s v="On Time"/>
    <n v="1"/>
    <n v="1"/>
    <n v="0"/>
    <x v="6"/>
    <n v="0"/>
    <s v="Normal"/>
    <n v="0"/>
    <n v="0"/>
    <n v="0"/>
    <n v="0"/>
    <n v="1"/>
    <n v="0"/>
    <s v="Maria del Carmen"/>
    <s v="-"/>
    <s v="Basis"/>
    <s v="BASIS"/>
    <s v="No"/>
    <s v="No"/>
    <s v="No"/>
    <s v="Si"/>
    <s v="No"/>
  </r>
  <r>
    <x v="1"/>
    <x v="0"/>
    <x v="1"/>
    <s v="normal"/>
    <s v="C001176625"/>
    <s v="C.AMER.MX.LBU.WINTEL"/>
    <s v="Garcia Ramirez Sonia Elisa"/>
    <d v="2017-07-22T00:00:00"/>
    <d v="2017-07-23T12:00:00"/>
    <s v="AMER | Vitro |  Accompany Electrical Maintenance Colombia"/>
    <s v="Successful"/>
    <s v="On Time"/>
    <s v="No"/>
    <s v="Standard"/>
    <s v="Successful"/>
    <s v="On Time"/>
    <n v="1"/>
    <n v="1"/>
    <n v="0"/>
    <x v="6"/>
    <n v="0"/>
    <s v="Normal"/>
    <n v="0"/>
    <n v="0"/>
    <n v="0"/>
    <n v="0"/>
    <n v="1"/>
    <n v="0"/>
    <s v="Maria del Carmen"/>
    <s v="C000855226"/>
    <s v="DPO Windows"/>
    <s v="ITO"/>
    <s v="No"/>
    <s v="No"/>
    <s v="No"/>
    <s v="Si"/>
    <s v="No"/>
  </r>
  <r>
    <x v="1"/>
    <x v="1"/>
    <x v="1"/>
    <s v="normal"/>
    <s v="C001176592"/>
    <s v="TS.CP.MX.SIC.LAN.VITRO"/>
    <s v="Huerta Barrera David  "/>
    <d v="2017-07-22T14:00:00"/>
    <d v="2017-07-23T02:00:00"/>
    <s v="VITRO | Libranza de corte eléctrico por mantenimiento a sub estación eléctrica  Localidad Chía Colombia / Pre aprobado"/>
    <s v="Successful"/>
    <s v="On Time"/>
    <s v="No"/>
    <s v="Standard"/>
    <s v="Successful"/>
    <s v="On Time"/>
    <n v="1"/>
    <n v="1"/>
    <n v="0"/>
    <x v="6"/>
    <n v="0"/>
    <s v="Normal"/>
    <n v="0"/>
    <n v="0"/>
    <n v="0"/>
    <n v="0"/>
    <n v="1"/>
    <n v="0"/>
    <s v="Maria del Carmen"/>
    <s v="C000179636"/>
    <s v="LAN"/>
    <s v="TSS"/>
    <s v="No"/>
    <s v="No"/>
    <s v="No"/>
    <s v="Si"/>
    <s v="No"/>
  </r>
  <r>
    <x v="8"/>
    <x v="0"/>
    <x v="0"/>
    <s v="normal"/>
    <s v="C40859074"/>
    <s v="OPM ITS Support OPS VWM CHGMGR"/>
    <s v="Zacamitzin Medina Dagoberto"/>
    <d v="2017-07-22T07:00:00"/>
    <d v="2017-07-23T09:00:00"/>
    <s v="Retiro de 15 racks obsoletos con equipos apagados"/>
    <s v="Successful"/>
    <s v="On Time"/>
    <s v="No"/>
    <s v="Minor"/>
    <s v="Successful"/>
    <s v="On Time"/>
    <n v="1"/>
    <n v="1"/>
    <n v="0"/>
    <x v="6"/>
    <n v="0"/>
    <s v="Normal"/>
    <n v="0"/>
    <n v="0"/>
    <n v="0"/>
    <n v="0"/>
    <n v="1"/>
    <n v="0"/>
    <s v="Alejandro"/>
    <s v="CT40003605"/>
    <s v="OPM"/>
    <s v="ITO"/>
    <s v="No"/>
    <s v="No"/>
    <s v="No"/>
    <s v="Si"/>
    <s v="No"/>
  </r>
  <r>
    <x v="8"/>
    <x v="1"/>
    <x v="0"/>
    <s v="normal"/>
    <s v="C40859587"/>
    <s v="TELECOM WAN ITS Support OPS VWM CHGMGR"/>
    <s v="Rojano Calixto Areli"/>
    <d v="2017-07-23T09:00:00"/>
    <d v="2017-07-23T12:00:00"/>
    <s v="Sincronizacion de NTP en DNS Internos"/>
    <s v="Successful"/>
    <s v="On Time"/>
    <s v="No"/>
    <s v="Minor"/>
    <s v="Successful"/>
    <s v="On Time"/>
    <n v="1"/>
    <n v="1"/>
    <n v="0"/>
    <x v="6"/>
    <n v="0"/>
    <s v="Normal"/>
    <n v="0"/>
    <n v="0"/>
    <n v="0"/>
    <n v="0"/>
    <n v="1"/>
    <n v="0"/>
    <s v="Alejandro"/>
    <s v="CT40004991"/>
    <s v="WAN"/>
    <s v="TSS"/>
    <s v="No"/>
    <s v="No"/>
    <s v="No"/>
    <s v="Si"/>
    <s v="No"/>
  </r>
  <r>
    <x v="8"/>
    <x v="1"/>
    <x v="0"/>
    <s v="normal"/>
    <s v="C40851550"/>
    <s v="MIDDLEW MQSERIES ITS Support OPS VWM CHGMGR"/>
    <s v="RODRIGUEZ RIVERA JUAN JOSE"/>
    <d v="2017-07-23T08:00:00"/>
    <d v="2017-07-23T22:00:00"/>
    <s v="Configuracion de RED y conexion a Multitranceiver Teleperfotrmance"/>
    <s v="Successful"/>
    <s v="On Time"/>
    <s v="No"/>
    <s v="Minor"/>
    <s v="Successful"/>
    <s v="On Time"/>
    <n v="1"/>
    <n v="1"/>
    <n v="0"/>
    <x v="6"/>
    <n v="0"/>
    <s v="Normal"/>
    <n v="0"/>
    <n v="0"/>
    <n v="0"/>
    <n v="0"/>
    <n v="1"/>
    <n v="1"/>
    <s v="Alejandro"/>
    <s v="CT40010594"/>
    <s v="Middleware"/>
    <s v="TSS"/>
    <s v="No"/>
    <s v="No"/>
    <s v="No"/>
    <s v="Si"/>
    <s v="Si"/>
  </r>
  <r>
    <x v="8"/>
    <x v="1"/>
    <x v="0"/>
    <s v="normal"/>
    <s v="C40859834"/>
    <s v="MIDDLEW MQSERIES ITS Support OPS VWM CHGMGR"/>
    <s v="RODRIGUEZ RIVERA JUAN JOSE"/>
    <d v="2017-07-21T14:00:00"/>
    <d v="2017-07-21T17:00:00"/>
    <s v="Instalación del producto MQ Document en el server MXVWMXPUSEQAP08 / 10.148.8.46 QAS"/>
    <s v="Successful"/>
    <s v="On Time"/>
    <s v="No"/>
    <s v="Minor"/>
    <s v="Successful"/>
    <s v="On Time"/>
    <n v="1"/>
    <n v="1"/>
    <n v="0"/>
    <x v="6"/>
    <n v="0"/>
    <s v="Normal"/>
    <n v="0"/>
    <n v="0"/>
    <n v="0"/>
    <n v="0"/>
    <n v="1"/>
    <n v="1"/>
    <s v="Alejandro"/>
    <s v="CT40000631"/>
    <s v="Middleware"/>
    <s v="TSS"/>
    <s v="No"/>
    <s v="No"/>
    <s v="No"/>
    <s v="Si"/>
    <s v="Si"/>
  </r>
  <r>
    <x v="8"/>
    <x v="1"/>
    <x v="0"/>
    <s v="normal"/>
    <s v="C40858842"/>
    <s v="MIDDLEW MQSERIES ITS Support OPS VWM CHGMGR"/>
    <s v="RODRIGUEZ RIVERA JUAN JOSE"/>
    <d v="2017-07-23T10:00:00"/>
    <d v="2017-07-23T17:00:00"/>
    <s v="Configuración 1APs FIS -  N8 y 1 N51"/>
    <s v="Successful"/>
    <s v="On Time"/>
    <s v="No"/>
    <s v="Minor"/>
    <s v="Successful"/>
    <s v="On Time"/>
    <n v="1"/>
    <n v="1"/>
    <n v="0"/>
    <x v="6"/>
    <n v="0"/>
    <s v="Normal"/>
    <n v="0"/>
    <n v="0"/>
    <n v="0"/>
    <n v="0"/>
    <n v="1"/>
    <n v="0"/>
    <s v="Alejandro"/>
    <s v="CT40009986"/>
    <s v="Middleware"/>
    <s v="TSS"/>
    <s v="No"/>
    <s v="No"/>
    <s v="No"/>
    <s v="Si"/>
    <s v="No"/>
  </r>
  <r>
    <x v="16"/>
    <x v="0"/>
    <x v="0"/>
    <s v="normal"/>
    <s v="C000983883"/>
    <s v="C.AMER.MX.LBU.WINTEL"/>
    <s v="Sanchez Ramirez Erick"/>
    <d v="2017-07-23T08:00:00"/>
    <d v="2017-07-23T17:00:00"/>
    <s v="AMER | VW Bank | Distribution of Patches MSFT of Windows Servers"/>
    <s v="Successful"/>
    <s v="On Time"/>
    <s v="No"/>
    <s v="Minor"/>
    <s v="Successful"/>
    <s v="On Time"/>
    <n v="1"/>
    <n v="1"/>
    <n v="0"/>
    <x v="6"/>
    <n v="0"/>
    <s v="Normal"/>
    <n v="0"/>
    <n v="0"/>
    <n v="0"/>
    <n v="0"/>
    <n v="1"/>
    <n v="0"/>
    <s v="Alejandro"/>
    <s v="C000638226"/>
    <s v="DPO Windows"/>
    <s v="ITO"/>
    <s v="No"/>
    <s v="No"/>
    <s v="No"/>
    <s v="Si"/>
    <s v="No"/>
  </r>
  <r>
    <x v="44"/>
    <x v="1"/>
    <x v="0"/>
    <s v="normal"/>
    <s v="C001174857"/>
    <s v="TS.GS.MX.SCC2.WAN.SEC"/>
    <s v="Rojano Calixto Areli"/>
    <d v="2017-07-19T13:00:00"/>
    <d v="2017-07-21T18:00:00"/>
    <s v="Acompañamiento para mantenimiento de Radio Norm"/>
    <s v="Successful"/>
    <s v="On Time"/>
    <s v="No"/>
    <s v="Minor"/>
    <s v="Successful"/>
    <s v="On Time"/>
    <n v="1"/>
    <n v="1"/>
    <n v="0"/>
    <x v="6"/>
    <n v="0"/>
    <s v="Normal"/>
    <n v="0"/>
    <n v="0"/>
    <n v="0"/>
    <n v="0"/>
    <n v="1"/>
    <n v="0"/>
    <s v="Karina"/>
    <s v="-"/>
    <s v="WAN"/>
    <s v="TSS"/>
    <s v="No"/>
    <s v="No"/>
    <s v="No"/>
    <s v="Si"/>
    <s v="No"/>
  </r>
  <r>
    <x v="1"/>
    <x v="0"/>
    <x v="1"/>
    <s v="normal"/>
    <s v="C001162153"/>
    <s v="C.AMER.MX.LBU.WINTEL"/>
    <s v="Garcia Ramirez Sonia Elisa"/>
    <d v="2017-07-10T18:00:00"/>
    <d v="2017-07-21T18:00:00"/>
    <s v="AMER | VITRO | Creation and Release to Operation, new servers MXVTC1PRD108, VTOCASMTY01, VTOCASMTY02"/>
    <s v="Successful"/>
    <s v="On Time"/>
    <s v="No"/>
    <s v="Standard"/>
    <s v="Successful"/>
    <s v="On Time"/>
    <n v="1"/>
    <n v="1"/>
    <n v="0"/>
    <x v="6"/>
    <n v="0"/>
    <s v="Normal"/>
    <n v="0"/>
    <n v="0"/>
    <n v="0"/>
    <n v="0"/>
    <n v="1"/>
    <n v="0"/>
    <s v="Maria del Carmen"/>
    <s v="C000913861"/>
    <s v="DPO Windows"/>
    <s v="ITO"/>
    <s v="No"/>
    <s v="No"/>
    <s v="No"/>
    <s v="Si"/>
    <s v="No"/>
  </r>
  <r>
    <x v="10"/>
    <x v="0"/>
    <x v="0"/>
    <s v="normal"/>
    <s v="C001174939"/>
    <s v="C.AMER.MX.DPO-LNX"/>
    <s v="Rodriguez Lopez Roman"/>
    <d v="2017-07-22T19:00:00"/>
    <d v="2017-07-22T23:30:00"/>
    <s v="AMER | Grupo Q | Operative System package upgrade | [ax2la127: PRD ,ax2la126: PRD ,ax2la125: PRD ,ax2la124: PRD]"/>
    <s v="Successful"/>
    <s v="On Time"/>
    <s v="No"/>
    <s v="Minor"/>
    <s v="Successful"/>
    <s v="On Time"/>
    <n v="1"/>
    <n v="1"/>
    <n v="0"/>
    <x v="6"/>
    <n v="0"/>
    <s v="Normal"/>
    <n v="0"/>
    <n v="0"/>
    <n v="0"/>
    <n v="0"/>
    <n v="1"/>
    <n v="0"/>
    <s v="Karina"/>
    <s v="C000972225"/>
    <s v="DPO Linux"/>
    <s v="ITO"/>
    <s v="No"/>
    <s v="No"/>
    <s v="No"/>
    <s v="Si"/>
    <s v="No"/>
  </r>
  <r>
    <x v="10"/>
    <x v="0"/>
    <x v="1"/>
    <s v="normal"/>
    <s v="C001176510"/>
    <s v="C.SAP.MX.AA.GDH.MX-BASIS"/>
    <s v="Hernandez Cosme Pedro"/>
    <d v="2017-07-23T18:00:00"/>
    <d v="2017-07-23T22:00:00"/>
    <s v="Grupo Q / SAP -TS-MX / PRODUCTION / CEP / - KERNEL_Update / CCAB; ITO.CAB pre-approved [4EP]"/>
    <s v="Successful"/>
    <s v="On Time"/>
    <s v="No"/>
    <s v="Standard"/>
    <s v="Successful"/>
    <s v="On Time"/>
    <n v="1"/>
    <n v="1"/>
    <n v="0"/>
    <x v="6"/>
    <n v="0"/>
    <s v="Normal"/>
    <n v="0"/>
    <n v="0"/>
    <n v="0"/>
    <n v="0"/>
    <n v="1"/>
    <n v="0"/>
    <s v="Karina"/>
    <s v="CMOD317140"/>
    <s v="Basis"/>
    <s v="BASIS"/>
    <s v="No"/>
    <s v="No"/>
    <s v="No"/>
    <s v="Si"/>
    <s v="No"/>
  </r>
  <r>
    <x v="11"/>
    <x v="0"/>
    <x v="1"/>
    <s v="normal"/>
    <s v="C001178120"/>
    <s v="C.SAP.MX.AA.GDH.MX-BASIS"/>
    <s v="Pacheco Ramirez Victor"/>
    <d v="2017-07-21T10:00:00"/>
    <d v="2017-07-21T18:00:00"/>
    <s v="[GRUPO KUO / [ SAP TS-MX ] / [ QAS ] / [ PIQ ] / - Implementation of support packages for Java (tool JSPM) / CCAB; ITO.CAB pre-approved [4EP]"/>
    <s v="Successful"/>
    <s v="On Time"/>
    <s v="No"/>
    <s v="Standard"/>
    <s v="Successful"/>
    <s v="On Time"/>
    <n v="1"/>
    <n v="1"/>
    <n v="0"/>
    <x v="6"/>
    <n v="0"/>
    <s v="Normal"/>
    <n v="0"/>
    <n v="0"/>
    <n v="0"/>
    <n v="0"/>
    <n v="1"/>
    <n v="0"/>
    <s v="Ariadna"/>
    <s v="CMOD317977"/>
    <s v="Basis"/>
    <s v="BASIS"/>
    <s v="No"/>
    <s v="No"/>
    <s v="No"/>
    <s v="Si"/>
    <s v="No"/>
  </r>
  <r>
    <x v="11"/>
    <x v="0"/>
    <x v="1"/>
    <s v="normal"/>
    <s v="C001179423"/>
    <s v="C.AMER.MX.LBU.WINTEL"/>
    <s v="Pacheco Martinez Lucas"/>
    <d v="2017-07-21T15:00:00"/>
    <d v="2017-07-21T17:00:00"/>
    <s v="AMER | KUO | Decrease VMDK Disk Space on DEQRODMZWEB03 | DO 53024998"/>
    <s v="Successful"/>
    <s v="On Time"/>
    <s v="No"/>
    <s v="Standard"/>
    <s v="Successful"/>
    <s v="On Time"/>
    <n v="1"/>
    <n v="1"/>
    <n v="0"/>
    <x v="6"/>
    <n v="0"/>
    <s v="Normal"/>
    <n v="0"/>
    <n v="0"/>
    <n v="0"/>
    <n v="0"/>
    <n v="1"/>
    <n v="0"/>
    <s v="Ariadna"/>
    <s v="C000058623"/>
    <s v="DPO Windows"/>
    <s v="ITO"/>
    <s v="No"/>
    <s v="No"/>
    <s v="No"/>
    <s v="Si"/>
    <s v="No"/>
  </r>
  <r>
    <x v="11"/>
    <x v="0"/>
    <x v="1"/>
    <s v="normal"/>
    <s v="C001179432"/>
    <s v="C.AMER.MX.LBU.WINTEL"/>
    <s v="Pacheco Martinez Lucas"/>
    <d v="2017-07-21T15:00:00"/>
    <d v="2017-07-21T17:00:00"/>
    <s v="AMER | KUO | Increase VMDK Disk Space on DEMTYDMZWEB01 | DO 53024997"/>
    <s v="Successful"/>
    <s v="On Time"/>
    <s v="No"/>
    <s v="Standard"/>
    <s v="Successful"/>
    <s v="On Time"/>
    <n v="1"/>
    <n v="1"/>
    <n v="0"/>
    <x v="6"/>
    <n v="0"/>
    <s v="Normal"/>
    <n v="0"/>
    <n v="0"/>
    <n v="0"/>
    <n v="0"/>
    <n v="1"/>
    <n v="0"/>
    <s v="Ariadna"/>
    <s v="C000058623"/>
    <s v="DPO Windows"/>
    <s v="ITO"/>
    <s v="No"/>
    <s v="No"/>
    <s v="No"/>
    <s v="Si"/>
    <s v="No"/>
  </r>
  <r>
    <x v="11"/>
    <x v="0"/>
    <x v="1"/>
    <s v="normal"/>
    <s v="C001179446"/>
    <s v="C.SAP.MX.AA.GDH.MX-BASIS"/>
    <s v="Pacheco Ramirez Victor"/>
    <d v="2017-07-21T15:00:00"/>
    <d v="2017-07-22T01:00:00"/>
    <s v="Grupo KUO / SAP TS-MX / SAP Request: User creation with assignment of the roles"/>
    <s v="Successful"/>
    <s v="On Time"/>
    <s v="No"/>
    <s v="Standard"/>
    <s v="Successful"/>
    <s v="On Time"/>
    <n v="1"/>
    <n v="1"/>
    <n v="0"/>
    <x v="6"/>
    <n v="0"/>
    <s v="Normal"/>
    <n v="0"/>
    <n v="0"/>
    <n v="0"/>
    <n v="0"/>
    <n v="1"/>
    <n v="0"/>
    <s v="Ariadna"/>
    <s v="CMOD310786"/>
    <s v="Basis"/>
    <s v="BASIS"/>
    <s v="No"/>
    <s v="No"/>
    <s v="No"/>
    <s v="Si"/>
    <s v="No"/>
  </r>
  <r>
    <x v="11"/>
    <x v="0"/>
    <x v="1"/>
    <s v="normal"/>
    <s v="C001179464"/>
    <s v="C.AMER.MX.LBU.WINTEL"/>
    <s v="Pacheco Martinez Lucas"/>
    <d v="2017-07-23T08:00:00"/>
    <d v="2017-07-23T17:00:00"/>
    <s v="AMER | KUO | Electrical Maintenance in Dacomsa Tultitlan / APROBADO"/>
    <s v="Successful"/>
    <s v="On Time"/>
    <s v="No"/>
    <s v="Standard"/>
    <s v="Successful"/>
    <s v="On Time"/>
    <n v="1"/>
    <n v="1"/>
    <n v="0"/>
    <x v="6"/>
    <n v="0"/>
    <s v="Normal"/>
    <n v="0"/>
    <n v="0"/>
    <n v="0"/>
    <n v="0"/>
    <n v="1"/>
    <n v="0"/>
    <s v="Ariadna"/>
    <s v="C000238516"/>
    <s v="DPO Windows"/>
    <s v="ITO"/>
    <s v="No"/>
    <s v="No"/>
    <s v="No"/>
    <s v="Si"/>
    <s v="No"/>
  </r>
  <r>
    <x v="11"/>
    <x v="0"/>
    <x v="1"/>
    <s v="normal"/>
    <s v="C001179506"/>
    <s v="C.SAP.MX.AA.GDH.MX-BASIS"/>
    <s v="Pacheco Ramirez Victor"/>
    <d v="2017-07-21T17:00:00"/>
    <d v="2017-07-21T18:00:00"/>
    <s v="Grupo KUO / SAP TS-MX / SAP Request: Creation/modify and uploading of the roles CSS.CAB preapproved"/>
    <s v="Successful"/>
    <s v="On Time"/>
    <s v="No"/>
    <s v="Standard"/>
    <s v="Successful"/>
    <s v="On Time"/>
    <n v="1"/>
    <n v="1"/>
    <n v="0"/>
    <x v="6"/>
    <n v="0"/>
    <s v="Normal"/>
    <n v="0"/>
    <n v="0"/>
    <n v="0"/>
    <n v="0"/>
    <n v="1"/>
    <n v="0"/>
    <s v="Ariadna"/>
    <s v="CMOD310216"/>
    <s v="Basis"/>
    <s v="BASIS"/>
    <s v="No"/>
    <s v="No"/>
    <s v="No"/>
    <s v="Si"/>
    <s v="No"/>
  </r>
  <r>
    <x v="11"/>
    <x v="0"/>
    <x v="1"/>
    <s v="normal"/>
    <s v="C001179514"/>
    <s v="C.SAP.MX.AA.GDH.MX-BASIS"/>
    <s v="Pacheco Ramirez Victor"/>
    <d v="2017-07-21T17:00:00"/>
    <d v="2017-07-21T18:00:00"/>
    <s v="GKUO/ SAP TS-MX / Client 000 / SAP Request:User deletion Preaprobado"/>
    <s v="Successful"/>
    <s v="On Time"/>
    <s v="No"/>
    <s v="Standard"/>
    <s v="Successful"/>
    <s v="On Time"/>
    <n v="1"/>
    <n v="1"/>
    <n v="0"/>
    <x v="6"/>
    <n v="0"/>
    <s v="Normal"/>
    <n v="0"/>
    <n v="0"/>
    <n v="0"/>
    <n v="0"/>
    <n v="1"/>
    <n v="0"/>
    <s v="Ariadna"/>
    <s v="C000750658"/>
    <s v="Basis"/>
    <s v="BASIS"/>
    <s v="No"/>
    <s v="No"/>
    <s v="No"/>
    <s v="Si"/>
    <s v="No"/>
  </r>
  <r>
    <x v="8"/>
    <x v="0"/>
    <x v="1"/>
    <s v="normal"/>
    <s v="C40861437"/>
    <s v="OPM ITS Support OPS VWM CHGMGR"/>
    <s v="Vargas Aguilar Jorge"/>
    <d v="2017-07-21T20:00:00"/>
    <d v="2017-07-22T02:00:00"/>
    <s v="Mantenimiento Preventivo a IDF0100"/>
    <s v="Successful"/>
    <s v="On Time"/>
    <s v="No"/>
    <s v="Standard"/>
    <s v="Successful"/>
    <s v="On Time"/>
    <n v="1"/>
    <n v="1"/>
    <n v="0"/>
    <x v="6"/>
    <n v="0"/>
    <s v="Normal"/>
    <n v="0"/>
    <n v="0"/>
    <n v="0"/>
    <n v="0"/>
    <n v="1"/>
    <n v="0"/>
    <s v="Alejandro"/>
    <s v="CT40001634"/>
    <s v="OPM"/>
    <s v="ITO"/>
    <s v="No"/>
    <s v="No"/>
    <s v="No"/>
    <s v="Si"/>
    <s v="No"/>
  </r>
  <r>
    <x v="8"/>
    <x v="1"/>
    <x v="0"/>
    <s v="normal"/>
    <s v="C40861986"/>
    <s v="OPM ITS Support OPS VWM CHGMGR"/>
    <s v="Vargas Aguilar Jorge"/>
    <d v="2017-07-23T18:00:00"/>
    <d v="2017-07-24T10:00:00"/>
    <s v="SLT | Modificacion script proxy pac"/>
    <s v="Successful"/>
    <s v="On Time"/>
    <s v="No"/>
    <s v="Minor"/>
    <s v="Successful"/>
    <s v="On Time"/>
    <n v="1"/>
    <n v="1"/>
    <n v="0"/>
    <x v="6"/>
    <n v="1"/>
    <s v="SLT"/>
    <n v="0"/>
    <n v="0"/>
    <n v="0"/>
    <n v="0"/>
    <n v="1"/>
    <n v="0"/>
    <s v="Alejandro"/>
    <s v="CT40003484"/>
    <s v="OPM"/>
    <s v="TSS"/>
    <s v="No"/>
    <s v="No"/>
    <s v="No"/>
    <s v="Si"/>
    <s v="No"/>
  </r>
  <r>
    <x v="8"/>
    <x v="1"/>
    <x v="1"/>
    <s v="normal"/>
    <s v="C40862045"/>
    <s v="TELECOM LAN ITS Support OPS VWM CHGMGR"/>
    <s v="Lopez Saavedra Ricardo"/>
    <d v="2017-07-22T12:00:00"/>
    <d v="2017-07-23T17:00:00"/>
    <s v="Instalación de Access Point en Silao"/>
    <s v="Successful"/>
    <s v="On Time"/>
    <s v="No"/>
    <s v="Standard"/>
    <s v="Successful"/>
    <s v="On Time"/>
    <n v="1"/>
    <n v="1"/>
    <n v="0"/>
    <x v="6"/>
    <n v="0"/>
    <s v="Normal"/>
    <n v="0"/>
    <n v="0"/>
    <n v="0"/>
    <n v="0"/>
    <n v="1"/>
    <n v="0"/>
    <s v="Alejandro"/>
    <s v="CT40003135"/>
    <s v="LAN"/>
    <s v="TSS"/>
    <s v="No"/>
    <s v="No"/>
    <s v="No"/>
    <s v="Si"/>
    <s v="No"/>
  </r>
  <r>
    <x v="8"/>
    <x v="0"/>
    <x v="0"/>
    <s v="emergency"/>
    <s v="C40862047"/>
    <s v="FACILITIES ITS Support OPS VWM CHGMGR"/>
    <s v="Cid Martinez Manuel"/>
    <d v="2017-07-23T16:00:00"/>
    <d v="2017-07-23T21:00:00"/>
    <s v="Migración Eléctrica de Equipo SW-CUST-VWM-1"/>
    <s v="Successful"/>
    <s v="On Time"/>
    <s v="No"/>
    <s v="Minor"/>
    <s v="Successful"/>
    <s v="On Time"/>
    <n v="1"/>
    <n v="1"/>
    <n v="0"/>
    <x v="6"/>
    <n v="0"/>
    <s v="Emergency"/>
    <n v="1"/>
    <n v="0"/>
    <n v="0"/>
    <n v="0"/>
    <n v="1"/>
    <n v="0"/>
    <s v="Alejandro"/>
    <s v="-"/>
    <s v="DCI"/>
    <s v="ITO"/>
    <s v="No"/>
    <s v="No"/>
    <s v="No"/>
    <s v="Si"/>
    <s v="No"/>
  </r>
  <r>
    <x v="8"/>
    <x v="0"/>
    <x v="1"/>
    <s v="normal"/>
    <s v="C40862100"/>
    <s v="OPM ITS Support OPS VWM CHGMGR"/>
    <s v="Vargas Aguilar Jorge"/>
    <d v="2017-07-22T17:30:00"/>
    <d v="2017-07-22T23:00:00"/>
    <s v="Mantenimiento Preventivo a IDF0100"/>
    <s v="Successful"/>
    <s v="On Time"/>
    <s v="No"/>
    <s v="Standard"/>
    <s v="Successful"/>
    <s v="On Time"/>
    <n v="1"/>
    <n v="1"/>
    <n v="0"/>
    <x v="6"/>
    <n v="0"/>
    <s v="Normal"/>
    <n v="0"/>
    <n v="0"/>
    <n v="0"/>
    <n v="0"/>
    <n v="1"/>
    <n v="0"/>
    <s v="Alejandro"/>
    <s v="CT40001634"/>
    <s v="OPM"/>
    <s v="ITO"/>
    <s v="No"/>
    <s v="No"/>
    <s v="No"/>
    <s v="Si"/>
    <s v="No"/>
  </r>
  <r>
    <x v="8"/>
    <x v="0"/>
    <x v="0"/>
    <s v="normal"/>
    <s v="C40862129"/>
    <s v="FACILITIES ITS Support OPS VWM CHGMGR"/>
    <s v="Hernandez Medrano Ruben"/>
    <d v="2017-07-23T12:00:00"/>
    <d v="2017-07-23T15:00:00"/>
    <s v="SLT Reubicación de equipos sin fuentes redudantes a STS´s"/>
    <s v="Successful"/>
    <s v="On Time"/>
    <s v="No"/>
    <s v="Minor"/>
    <s v="Successful"/>
    <s v="On Time"/>
    <n v="1"/>
    <n v="1"/>
    <n v="0"/>
    <x v="6"/>
    <n v="1"/>
    <s v="SLT"/>
    <n v="0"/>
    <n v="0"/>
    <n v="0"/>
    <n v="0"/>
    <n v="1"/>
    <n v="0"/>
    <s v="Alejandro"/>
    <s v="-"/>
    <s v="DCI"/>
    <s v="ITO"/>
    <s v="No"/>
    <s v="No"/>
    <s v="No"/>
    <s v="Si"/>
    <s v="No"/>
  </r>
  <r>
    <x v="43"/>
    <x v="1"/>
    <x v="0"/>
    <s v="normal"/>
    <s v="C40859765"/>
    <s v="LAN Support AUDI MX CHGMGR"/>
    <s v="Sarmiento Palalia Emmanuel"/>
    <d v="2017-07-21T16:00:00"/>
    <d v="2017-07-21T18:00:00"/>
    <s v="Logical disconnection between Office SW and Telmex Link - Audi Mexico"/>
    <s v="Successful"/>
    <s v="On Time"/>
    <s v="No"/>
    <s v="Minor"/>
    <s v="Successful"/>
    <s v="On Time"/>
    <n v="1"/>
    <n v="1"/>
    <n v="0"/>
    <x v="6"/>
    <n v="0"/>
    <s v="Normal"/>
    <n v="0"/>
    <n v="0"/>
    <n v="0"/>
    <n v="0"/>
    <n v="1"/>
    <n v="0"/>
    <s v="Alejandro"/>
    <s v="CT40007176"/>
    <s v="LAN"/>
    <s v="TSS"/>
    <s v="No"/>
    <s v="No"/>
    <s v="No"/>
    <s v="Si"/>
    <s v="No"/>
  </r>
  <r>
    <x v="43"/>
    <x v="0"/>
    <x v="0"/>
    <s v="normal"/>
    <s v="C40860652"/>
    <s v="Storage Support AUDI MX CHGMGR"/>
    <s v="GEORGE DAVILA JESUS JACOB"/>
    <d v="2017-07-21T16:30:00"/>
    <d v="2017-07-21T19:00:00"/>
    <s v="Disk replacement at storage device C4MXSJAUP102_LDR1"/>
    <s v="Successful"/>
    <s v="On Time"/>
    <s v="No"/>
    <s v="Minor"/>
    <s v="Successful"/>
    <s v="On Time"/>
    <n v="1"/>
    <n v="1"/>
    <n v="0"/>
    <x v="6"/>
    <n v="0"/>
    <s v="Normal"/>
    <n v="0"/>
    <n v="0"/>
    <n v="0"/>
    <n v="0"/>
    <n v="1"/>
    <n v="0"/>
    <s v="Alejandro"/>
    <s v="CT40007176"/>
    <s v="Backups -Storage"/>
    <s v="ITO"/>
    <s v="No"/>
    <s v="No"/>
    <s v="No"/>
    <s v="Si"/>
    <s v="No"/>
  </r>
  <r>
    <x v="1"/>
    <x v="0"/>
    <x v="0"/>
    <s v="normal"/>
    <s v="C001120741"/>
    <s v="C.SAP.MX.AA.SAP-BASIS"/>
    <s v="Hernandez Jacinto Marco Antonio"/>
    <d v="2017-07-24T10:00:00"/>
    <d v="2017-07-24T21:30:00"/>
    <s v="VITRO | T-systems | CRM | CDE | AH4HA132 | DB2 Upgrade 9.7 to 10.5 [4EP]"/>
    <s v="Successful"/>
    <s v="On Time"/>
    <s v="No"/>
    <s v="Minor"/>
    <s v="Successful"/>
    <s v="On Time"/>
    <n v="1"/>
    <n v="1"/>
    <n v="0"/>
    <x v="6"/>
    <n v="0"/>
    <s v="Normal"/>
    <n v="0"/>
    <n v="0"/>
    <n v="0"/>
    <n v="0"/>
    <n v="1"/>
    <n v="0"/>
    <s v="Maria del Carmen"/>
    <s v="CMOD318829"/>
    <s v="Basis"/>
    <s v="BASIS"/>
    <s v="No"/>
    <s v="No"/>
    <s v="No"/>
    <s v="Si"/>
    <s v="No"/>
  </r>
  <r>
    <x v="6"/>
    <x v="1"/>
    <x v="0"/>
    <s v="normal"/>
    <s v="C001151757"/>
    <s v="TS.GS.MX.SCC2.WAN.SEC"/>
    <s v="Ramirez Salazar Ricardo"/>
    <d v="2017-07-24T19:00:00"/>
    <d v="2017-07-24T23:00:00"/>
    <s v="Creación de túnel VPN con Chile"/>
    <s v="Successful"/>
    <s v="On Time"/>
    <s v="No"/>
    <s v="Minor"/>
    <s v="Successful"/>
    <s v="On Time"/>
    <n v="1"/>
    <n v="1"/>
    <n v="0"/>
    <x v="6"/>
    <n v="0"/>
    <s v="Normal"/>
    <n v="0"/>
    <n v="0"/>
    <n v="0"/>
    <n v="0"/>
    <n v="1"/>
    <n v="0"/>
    <s v="Ariadna"/>
    <s v="-"/>
    <s v="WAN"/>
    <s v="TSS"/>
    <s v="No"/>
    <s v="No"/>
    <s v="No"/>
    <s v="Si"/>
    <s v="No"/>
  </r>
  <r>
    <x v="1"/>
    <x v="0"/>
    <x v="1"/>
    <s v="normal"/>
    <s v="C001162193"/>
    <s v="C.AMER.MX.LBU.WINTEL"/>
    <s v="Garcia Ramirez Sonia Elisa"/>
    <d v="2017-07-21T18:00:00"/>
    <d v="2017-07-24T18:00:00"/>
    <s v="AMER | VITRO | Distribution of Installation of MSFT patches released in June &amp; July on Servers PROD servers - Phase 2"/>
    <s v="Successful"/>
    <s v="On Time"/>
    <s v="No"/>
    <s v="Standard"/>
    <s v="Successful"/>
    <s v="On Time"/>
    <n v="1"/>
    <n v="1"/>
    <n v="0"/>
    <x v="6"/>
    <n v="0"/>
    <s v="Normal"/>
    <n v="0"/>
    <n v="0"/>
    <n v="0"/>
    <n v="0"/>
    <n v="1"/>
    <n v="0"/>
    <s v="Maria del Carmen"/>
    <s v="C000179725"/>
    <s v="DPO Windows"/>
    <s v="ITO"/>
    <s v="No"/>
    <s v="No"/>
    <s v="No"/>
    <s v="Si"/>
    <s v="No"/>
  </r>
  <r>
    <x v="5"/>
    <x v="2"/>
    <x v="0"/>
    <s v="normal"/>
    <s v="C001166780"/>
    <s v="DS.ISD.MX.LBU.IMPLEMENTER"/>
    <s v="Ortiz Ibarra Amilcar"/>
    <d v="2017-07-24T12:00:00"/>
    <d v="2017-07-24T18:00:00"/>
    <s v="TSMX | PME | Actualización e instalación de aplicaciones y reinicio de servidor secundario de InConcert"/>
    <s v="Successful"/>
    <s v="On Time"/>
    <s v="No"/>
    <s v="Minor"/>
    <s v="Successful"/>
    <s v="On Time"/>
    <n v="1"/>
    <n v="1"/>
    <n v="0"/>
    <x v="6"/>
    <n v="0"/>
    <s v="Normal"/>
    <n v="0"/>
    <n v="0"/>
    <n v="0"/>
    <n v="0"/>
    <n v="1"/>
    <n v="0"/>
    <s v="Karina"/>
    <s v="-"/>
    <s v="PME"/>
    <s v="PME"/>
    <s v="No"/>
    <s v="No"/>
    <s v="No"/>
    <s v="Si"/>
    <s v="No"/>
  </r>
  <r>
    <x v="11"/>
    <x v="0"/>
    <x v="1"/>
    <s v="normal"/>
    <s v="C001173178"/>
    <s v="C.AMER.MX.PCI"/>
    <s v="Cassaball Camacho Maria Veronica"/>
    <d v="2017-07-17T12:00:00"/>
    <d v="2017-07-24T16:00:00"/>
    <s v="AMER | MULTIPLE | Administrative change | Creation and Release to Operation, new server (&quot; CSQRO01; DEQROSMPR01; CASQRO01 &quot;) | 53018053"/>
    <s v="Successful"/>
    <s v="On Time"/>
    <s v="No"/>
    <s v="Standard"/>
    <s v="Successful"/>
    <s v="On Time"/>
    <n v="1"/>
    <n v="1"/>
    <n v="0"/>
    <x v="6"/>
    <n v="0"/>
    <s v="Normal"/>
    <n v="0"/>
    <n v="0"/>
    <n v="0"/>
    <n v="0"/>
    <n v="1"/>
    <n v="0"/>
    <s v="Ariadna"/>
    <s v="C000913861"/>
    <s v="PCI Infraestructura"/>
    <s v="ITO"/>
    <s v="No"/>
    <s v="No"/>
    <s v="No"/>
    <s v="Si"/>
    <s v="No"/>
  </r>
  <r>
    <x v="29"/>
    <x v="1"/>
    <x v="0"/>
    <s v="normal"/>
    <s v="C001174954"/>
    <s v="SE.AA.MX.SDE.SUPPLIERS"/>
    <s v="Alvarado Gonzalez Karen Lizett"/>
    <d v="2017-07-22T09:00:00"/>
    <d v="2017-07-24T18:00:00"/>
    <s v="Implementación de redundancia eléctrica equipos de red DHL"/>
    <s v="Successful"/>
    <s v="On Time"/>
    <s v="No"/>
    <s v="Minor"/>
    <s v="Successful"/>
    <s v="On Time"/>
    <n v="1"/>
    <n v="1"/>
    <n v="0"/>
    <x v="6"/>
    <n v="0"/>
    <s v="Normal"/>
    <n v="0"/>
    <n v="0"/>
    <n v="0"/>
    <n v="0"/>
    <n v="1"/>
    <n v="0"/>
    <s v="Karina"/>
    <s v="-"/>
    <s v="SDM"/>
    <s v="TSS"/>
    <s v="No"/>
    <s v="No"/>
    <s v="No"/>
    <s v="Si"/>
    <s v="No"/>
  </r>
  <r>
    <x v="1"/>
    <x v="0"/>
    <x v="1"/>
    <s v="normal"/>
    <s v="C001176546"/>
    <s v="C.AMER.MX.VDI.VITRO"/>
    <s v="Trejo Camara Alonso Miguel"/>
    <d v="2017-07-21T21:00:00"/>
    <d v="2017-07-24T12:00:00"/>
    <s v="AMER | VITRO | Reboot Citrix servers MXVTC1CTX002 and MXVTC1CTX003"/>
    <s v="Successful"/>
    <s v="On Time"/>
    <s v="No"/>
    <s v="Standard"/>
    <s v="Successful"/>
    <s v="On Time"/>
    <n v="1"/>
    <n v="1"/>
    <n v="0"/>
    <x v="6"/>
    <n v="0"/>
    <s v="Normal"/>
    <n v="0"/>
    <n v="0"/>
    <n v="0"/>
    <n v="0"/>
    <n v="1"/>
    <n v="0"/>
    <s v="Maria del Carmen"/>
    <s v="C001007709"/>
    <s v="VDI"/>
    <s v="ITO"/>
    <s v="No"/>
    <s v="No"/>
    <s v="No"/>
    <s v="Si"/>
    <s v="No"/>
  </r>
  <r>
    <x v="17"/>
    <x v="0"/>
    <x v="1"/>
    <s v="normal"/>
    <s v="C001179449"/>
    <s v="C.SAP.MX.AA.SAP-BASIS"/>
    <s v="Luna Olaya Andrew Baldemar"/>
    <d v="2017-07-25T09:00:00"/>
    <d v="2017-07-25T12:00:00"/>
    <s v="[MEXICHEM] / [ TSMX] /[ PRODUCTION ] /GRP / [ SAP BASIS ] - BRTools / ITO.CAB pre-approved"/>
    <s v="Successful"/>
    <s v="On Time"/>
    <s v="No"/>
    <s v="Standard"/>
    <s v="Successful"/>
    <s v="On Time"/>
    <n v="1"/>
    <n v="1"/>
    <n v="0"/>
    <x v="6"/>
    <n v="0"/>
    <s v="Normal"/>
    <n v="0"/>
    <n v="0"/>
    <n v="0"/>
    <n v="0"/>
    <n v="1"/>
    <n v="0"/>
    <s v="Maria del Carmen"/>
    <s v="CMOD317689"/>
    <s v="Basis"/>
    <s v="BASIS"/>
    <s v="No"/>
    <s v="No"/>
    <s v="No"/>
    <s v="Si"/>
    <s v="No"/>
  </r>
  <r>
    <x v="11"/>
    <x v="0"/>
    <x v="1"/>
    <s v="normal"/>
    <s v="C001181029"/>
    <s v="C.SAP.MX.AA.GDH.MX-BASIS"/>
    <s v="Pacheco Ramirez Victor"/>
    <d v="2017-07-25T10:00:00"/>
    <d v="2017-07-25T15:00:00"/>
    <s v="[GRUPO KUO / [ SAP TS-MX ] / [ PRO ] / [ PIP ] / - Implementation of support packages for Java (tool JSPM) / CCAB; ITO.CAB pre-approved [4EP]"/>
    <s v="Successful"/>
    <s v="On Time"/>
    <s v="No"/>
    <s v="Standard"/>
    <s v="Successful"/>
    <s v="On Time"/>
    <n v="1"/>
    <n v="1"/>
    <n v="0"/>
    <x v="6"/>
    <n v="0"/>
    <s v="Normal"/>
    <n v="0"/>
    <n v="0"/>
    <n v="0"/>
    <n v="0"/>
    <n v="1"/>
    <n v="0"/>
    <s v="Ariadna"/>
    <s v="CMOD317977"/>
    <s v="Basis"/>
    <s v="BASIS"/>
    <s v="No"/>
    <s v="No"/>
    <s v="No"/>
    <s v="Si"/>
    <s v="No"/>
  </r>
  <r>
    <x v="15"/>
    <x v="0"/>
    <x v="1"/>
    <s v="normal"/>
    <s v="C001182554"/>
    <s v="C.SAP.MX.AA.GDH.MX-BASIS"/>
    <s v="Pacheco Ramirez Victor"/>
    <d v="2017-07-25T15:00:00"/>
    <d v="2017-07-25T16:00:00"/>
    <s v="IMPERQUIMIA / SAP TS-MX / Client 000 / SAP Request: User creation with assignment of the roles"/>
    <s v="Successful"/>
    <s v="On Time"/>
    <s v="No"/>
    <s v="Standard"/>
    <s v="Successful"/>
    <s v="On Time"/>
    <n v="1"/>
    <n v="1"/>
    <n v="0"/>
    <x v="6"/>
    <n v="0"/>
    <s v="Normal"/>
    <n v="0"/>
    <n v="0"/>
    <n v="0"/>
    <n v="0"/>
    <n v="1"/>
    <n v="0"/>
    <s v="Karina"/>
    <s v="CMOD310786"/>
    <s v="Basis"/>
    <s v="BASIS"/>
    <s v="No"/>
    <s v="No"/>
    <s v="No"/>
    <s v="Si"/>
    <s v="No"/>
  </r>
  <r>
    <x v="5"/>
    <x v="0"/>
    <x v="0"/>
    <s v="emergency"/>
    <s v="C001179604"/>
    <s v="C.AMER.MX.DCO.DCI"/>
    <s v="Cid Martinez Manuel"/>
    <d v="2017-07-24T19:00:00"/>
    <d v="2017-07-24T23:00:00"/>
    <s v="TSMX | DCI | Electrical migration the SW-CUST-TSM and FW-TSM-EXT-1"/>
    <s v="Successful"/>
    <s v="On Time"/>
    <s v="No"/>
    <s v="Minor"/>
    <s v="Successful"/>
    <s v="On Time"/>
    <n v="1"/>
    <n v="1"/>
    <n v="0"/>
    <x v="6"/>
    <n v="0"/>
    <s v="Emergency"/>
    <n v="1"/>
    <n v="0"/>
    <n v="0"/>
    <n v="0"/>
    <n v="1"/>
    <n v="0"/>
    <s v="Karina"/>
    <s v="-"/>
    <s v="DCI"/>
    <s v="ITO"/>
    <s v="No"/>
    <s v="No"/>
    <s v="No"/>
    <s v="Si"/>
    <s v="No"/>
  </r>
  <r>
    <x v="8"/>
    <x v="0"/>
    <x v="0"/>
    <s v="normal"/>
    <s v="C40855620"/>
    <s v="OPM ITS Support OPS VWM CHGMGR"/>
    <s v="Vargas Aguilar Jorge"/>
    <d v="2017-07-23T08:00:00"/>
    <d v="2017-07-24T17:00:00"/>
    <s v="Arreglo de cableado del equipo swcfiscubo6 localizados en DCPII Gabinete 2102"/>
    <s v="Successful"/>
    <s v="On Time"/>
    <s v="No"/>
    <s v="Minor"/>
    <s v="Successful"/>
    <s v="On Time"/>
    <n v="1"/>
    <n v="1"/>
    <n v="0"/>
    <x v="6"/>
    <n v="0"/>
    <s v="Normal"/>
    <n v="0"/>
    <n v="0"/>
    <n v="0"/>
    <n v="0"/>
    <n v="1"/>
    <n v="1"/>
    <s v="Alejandro"/>
    <s v="CT40005482"/>
    <s v="OPM"/>
    <s v="ITO"/>
    <s v="No"/>
    <s v="No"/>
    <s v="No"/>
    <s v="Si"/>
    <s v="Si"/>
  </r>
  <r>
    <x v="8"/>
    <x v="0"/>
    <x v="0"/>
    <s v="normal"/>
    <s v="C40858928"/>
    <s v="SERVERS WINTEL ITS Support OPS VWM CHGMGR"/>
    <s v="Islas Agustin Maricarmen"/>
    <d v="2017-07-21T22:00:00"/>
    <d v="2017-07-24T17:00:00"/>
    <s v="Distribucion e instalacion parches Sistema Operativo Microsoft Servers VWM Productivos"/>
    <s v="Successful"/>
    <s v="On Time"/>
    <s v="No"/>
    <s v="Minor"/>
    <s v="Successful"/>
    <s v="On Time"/>
    <n v="1"/>
    <n v="1"/>
    <n v="0"/>
    <x v="6"/>
    <n v="0"/>
    <s v="Normal"/>
    <n v="0"/>
    <n v="0"/>
    <n v="0"/>
    <n v="0"/>
    <n v="1"/>
    <n v="0"/>
    <s v="Alejandro"/>
    <s v="CT40004396"/>
    <s v="DPO Windows"/>
    <s v="ITO"/>
    <s v="No"/>
    <s v="No"/>
    <s v="No"/>
    <s v="Si"/>
    <s v="No"/>
  </r>
  <r>
    <x v="8"/>
    <x v="1"/>
    <x v="1"/>
    <s v="normal"/>
    <s v="C40860621"/>
    <s v="TELECOM ITS Support OPS VWM CHGMGR"/>
    <s v="Vargas Aguilar Jorge"/>
    <d v="2017-07-22T09:00:00"/>
    <d v="2017-07-24T17:00:00"/>
    <s v="Retiro de cableado obsoleto en DC (Cubo 6) Gabinetes 2125 y 2314"/>
    <s v="Successful"/>
    <s v="On Time"/>
    <s v="No"/>
    <s v="Standard"/>
    <s v="Successful"/>
    <s v="On Time"/>
    <n v="1"/>
    <n v="1"/>
    <n v="0"/>
    <x v="6"/>
    <n v="0"/>
    <s v="Normal"/>
    <n v="0"/>
    <n v="0"/>
    <n v="0"/>
    <n v="0"/>
    <n v="1"/>
    <n v="0"/>
    <s v="Alejandro"/>
    <s v="CT40003239"/>
    <s v="Cableado"/>
    <s v="TSS"/>
    <s v="No"/>
    <s v="No"/>
    <s v="No"/>
    <s v="Si"/>
    <s v="No"/>
  </r>
  <r>
    <x v="8"/>
    <x v="1"/>
    <x v="1"/>
    <s v="normal"/>
    <s v="C40860694"/>
    <s v="TELECOM ITS Support OPS VWM CHGMGR"/>
    <s v="Vargas Aguilar Jorge"/>
    <d v="2017-07-22T09:00:00"/>
    <d v="2017-07-24T18:00:00"/>
    <s v="Retiro de cableado obsoleto en DC (Cubo 6) Gabinetes 2125 y 2314"/>
    <s v="Successful"/>
    <s v="On Time"/>
    <s v="No"/>
    <s v="Standard"/>
    <s v="Successful"/>
    <s v="On Time"/>
    <n v="1"/>
    <n v="1"/>
    <n v="0"/>
    <x v="6"/>
    <n v="0"/>
    <s v="Normal"/>
    <n v="0"/>
    <n v="0"/>
    <n v="0"/>
    <n v="0"/>
    <n v="1"/>
    <n v="0"/>
    <s v="Alejandro"/>
    <s v="CT40003239"/>
    <s v="Cableado"/>
    <s v="TSS"/>
    <s v="No"/>
    <s v="No"/>
    <s v="No"/>
    <s v="Si"/>
    <s v="No"/>
  </r>
  <r>
    <x v="8"/>
    <x v="0"/>
    <x v="1"/>
    <s v="normal"/>
    <s v="C40862450"/>
    <s v="STORAGE ITS Support OPS VWM CHGMGR"/>
    <s v="GEORGE DAVILA JESUS JACOB"/>
    <d v="2017-07-24T10:00:00"/>
    <d v="2017-07-24T14:00:00"/>
    <s v="Cambio de Disco en Storage"/>
    <s v="Successful"/>
    <s v="On Time"/>
    <s v="No"/>
    <s v="Standard"/>
    <s v="Successful"/>
    <s v="On Time"/>
    <n v="1"/>
    <n v="1"/>
    <n v="0"/>
    <x v="6"/>
    <n v="0"/>
    <s v="Normal"/>
    <n v="0"/>
    <n v="0"/>
    <n v="0"/>
    <n v="0"/>
    <n v="1"/>
    <n v="0"/>
    <s v="Alejandro"/>
    <s v="CT40000633"/>
    <s v="Backups -Storage"/>
    <s v="ITO"/>
    <s v="No"/>
    <s v="No"/>
    <s v="No"/>
    <s v="Si"/>
    <s v="No"/>
  </r>
  <r>
    <x v="21"/>
    <x v="0"/>
    <x v="0"/>
    <s v="normal"/>
    <s v="C001144570"/>
    <s v="C.SAP.MX.AA.GDH.MX-BASIS"/>
    <s v="Gomez Hernandez Saday Rubi "/>
    <d v="2017-07-19T13:00:00"/>
    <d v="2017-07-25T23:59:00"/>
    <s v="[VOLARIS] / [ SAP TS-MX ] / [ DEV ] / [ VED ] / [ MX ] - System Copy /CCAB; ITO.CAB pre-approved [4EP]"/>
    <s v="Successful"/>
    <s v="On Time"/>
    <s v="No"/>
    <s v="Minor"/>
    <s v="Successful"/>
    <s v="On Time"/>
    <n v="1"/>
    <n v="1"/>
    <n v="0"/>
    <x v="6"/>
    <n v="0"/>
    <s v="Normal"/>
    <n v="0"/>
    <n v="0"/>
    <n v="0"/>
    <n v="0"/>
    <n v="1"/>
    <n v="0"/>
    <s v="Karina"/>
    <s v="CMOD317687"/>
    <s v="Basis"/>
    <s v="BASIS"/>
    <s v="No"/>
    <s v="No"/>
    <s v="No"/>
    <s v="Si"/>
    <s v="No"/>
  </r>
  <r>
    <x v="12"/>
    <x v="0"/>
    <x v="0"/>
    <s v="normal"/>
    <s v="C001157739"/>
    <s v="C.AMER.MX.DPO-LNX"/>
    <s v="Rodriguez Lopez Roman"/>
    <d v="2017-07-19T18:00:00"/>
    <d v="2017-07-25T20:50:00"/>
    <s v="AMER | GDG| Operative System package upgrade | [ax1la167 (SBX),ax1la176 (GXD), ax1la180 (GED), ax1la181 (GPD),ax1la182 (DES) : DES]"/>
    <s v="Successful"/>
    <s v="On Time"/>
    <s v="No"/>
    <s v="Minor"/>
    <s v="Successful"/>
    <s v="On Time"/>
    <n v="1"/>
    <n v="1"/>
    <n v="0"/>
    <x v="6"/>
    <n v="0"/>
    <s v="Normal"/>
    <n v="0"/>
    <n v="0"/>
    <n v="0"/>
    <n v="0"/>
    <n v="1"/>
    <n v="0"/>
    <s v="Karina"/>
    <s v="C000972225"/>
    <s v="DPO Linux"/>
    <s v="ITO"/>
    <s v="No"/>
    <s v="No"/>
    <s v="No"/>
    <s v="Si"/>
    <s v="No"/>
  </r>
  <r>
    <x v="1"/>
    <x v="0"/>
    <x v="1"/>
    <s v="normal"/>
    <s v="C001166888"/>
    <s v="C.AMER.MX.SWD.VITRO"/>
    <s v="Duran Escobedo Isaac"/>
    <d v="2017-07-18T17:00:00"/>
    <d v="2017-07-25T23:00:00"/>
    <s v="AMER | VITRO | Distribution of Patches on PC &amp; Laptops (July) - Productive group | (Customer pre authorized)"/>
    <s v="Successful"/>
    <s v="On Time"/>
    <s v="No"/>
    <s v="Standard"/>
    <s v="Successful"/>
    <s v="On Time"/>
    <n v="1"/>
    <n v="1"/>
    <n v="0"/>
    <x v="6"/>
    <n v="0"/>
    <s v="Normal"/>
    <n v="0"/>
    <n v="0"/>
    <n v="0"/>
    <n v="0"/>
    <n v="1"/>
    <n v="0"/>
    <s v="Maria del Carmen"/>
    <s v="C000168258"/>
    <s v="Software Distribution"/>
    <s v="ITO"/>
    <s v="No"/>
    <s v="No"/>
    <s v="No"/>
    <s v="Si"/>
    <s v="No"/>
  </r>
  <r>
    <x v="5"/>
    <x v="2"/>
    <x v="0"/>
    <s v="normal"/>
    <s v="C001174898"/>
    <s v="DS.ISD.MX.LBU.IMPLEMENTER"/>
    <s v="Gandara Trujillo Jose Alberto"/>
    <d v="2017-07-25T23:00:00"/>
    <d v="2017-07-26T01:00:00"/>
    <s v="TSMX | PME | Actualización de Matríz LBU en Base de Datos InConcert"/>
    <s v="Successful"/>
    <s v="On Time"/>
    <s v="No"/>
    <s v="Minor"/>
    <s v="Successful"/>
    <s v="On Time"/>
    <n v="1"/>
    <n v="1"/>
    <n v="0"/>
    <x v="6"/>
    <n v="0"/>
    <s v="Normal"/>
    <n v="0"/>
    <n v="0"/>
    <n v="0"/>
    <n v="0"/>
    <n v="1"/>
    <n v="0"/>
    <s v="Karina"/>
    <s v="-"/>
    <s v="PME"/>
    <s v="PME"/>
    <s v="No"/>
    <s v="No"/>
    <s v="No"/>
    <s v="Si"/>
    <s v="No"/>
  </r>
  <r>
    <x v="1"/>
    <x v="0"/>
    <x v="1"/>
    <s v="normal"/>
    <s v="C001174967"/>
    <s v="SE.AA.MX.PROJECTS"/>
    <s v="Noriega Ibarguengoitia Maria Del Pilar"/>
    <d v="2017-07-20T17:00:00"/>
    <d v="2017-07-25T17:00:00"/>
    <s v="Amer | Multiple | Data Base Release to Operation Acceptance Fresno PPG-Vitro Servers SFRSOPAL01, SFRSSQL2 | PPG-VITRO"/>
    <s v="Successful"/>
    <s v="On Time"/>
    <s v="No"/>
    <s v="Standard"/>
    <s v="Successful"/>
    <s v="On Time"/>
    <n v="1"/>
    <n v="1"/>
    <n v="0"/>
    <x v="6"/>
    <n v="0"/>
    <s v="Normal"/>
    <n v="0"/>
    <n v="0"/>
    <n v="0"/>
    <n v="0"/>
    <n v="1"/>
    <n v="0"/>
    <s v="Maria del Carmen"/>
    <s v="-"/>
    <s v="Proyectos"/>
    <s v="ITO"/>
    <s v="No"/>
    <s v="No"/>
    <s v="No"/>
    <s v="Si"/>
    <s v="No"/>
  </r>
  <r>
    <x v="1"/>
    <x v="1"/>
    <x v="1"/>
    <s v="normal"/>
    <s v="C001176598"/>
    <s v="TS.CP.MX.SIC.LAN.VITRO"/>
    <s v="Espinosa Cruz Eder  "/>
    <d v="2017-07-25T14:00:00"/>
    <d v="2017-07-26T14:00:00"/>
    <s v="VITRO | Administrative change | Release to Operation APs Harmarville"/>
    <s v="Successful"/>
    <s v="On Time"/>
    <s v="No"/>
    <s v="Standard"/>
    <s v="Successful"/>
    <s v="On Time"/>
    <n v="1"/>
    <n v="1"/>
    <n v="0"/>
    <x v="6"/>
    <n v="0"/>
    <s v="Normal"/>
    <n v="0"/>
    <n v="0"/>
    <n v="0"/>
    <n v="0"/>
    <n v="1"/>
    <n v="0"/>
    <s v="Maria del Carmen"/>
    <s v="C000913861"/>
    <s v="LAN"/>
    <s v="TSS"/>
    <s v="No"/>
    <s v="No"/>
    <s v="No"/>
    <s v="Si"/>
    <s v="No"/>
  </r>
  <r>
    <x v="9"/>
    <x v="0"/>
    <x v="1"/>
    <s v="normal"/>
    <s v="C001181019"/>
    <s v="C.SAP.MX.AA.GDH.MX-BASIS"/>
    <s v="Coyotecatl Tecanhuey Lucero"/>
    <d v="2017-07-26T10:00:00"/>
    <d v="2017-07-26T13:00:00"/>
    <s v="HABC / SAP TS-MX / Client 000 /SAP Request:User deletion Preaprobado"/>
    <s v="Successful"/>
    <s v="On Time"/>
    <s v="No"/>
    <s v="Standard"/>
    <s v="Successful"/>
    <s v="On Time"/>
    <n v="1"/>
    <n v="1"/>
    <n v="0"/>
    <x v="6"/>
    <n v="0"/>
    <s v="Normal"/>
    <n v="0"/>
    <n v="0"/>
    <n v="0"/>
    <n v="0"/>
    <n v="1"/>
    <n v="0"/>
    <s v="Karina"/>
    <s v="C000750658"/>
    <s v="Basis"/>
    <s v="BASIS"/>
    <s v="No"/>
    <s v="No"/>
    <s v="No"/>
    <s v="Si"/>
    <s v="No"/>
  </r>
  <r>
    <x v="12"/>
    <x v="0"/>
    <x v="1"/>
    <s v="normal"/>
    <s v="C001182451"/>
    <s v="C.SAP.MX.AA.GDH.MX-BASIS"/>
    <s v="Donge Vargas Oscar  "/>
    <d v="2017-07-26T01:00:00"/>
    <d v="2017-07-26T03:00:00"/>
    <s v="[GDG] / [ SAP -MX] / [ PRD] / [ GCD] / [ MX] - DB Parameter Change_Offline /CCAB; ITO.CAB pre-approved [4EP]"/>
    <s v="Successful"/>
    <s v="On Time"/>
    <s v="No"/>
    <s v="Standard"/>
    <s v="Successful"/>
    <s v="On Time"/>
    <n v="1"/>
    <n v="1"/>
    <n v="0"/>
    <x v="6"/>
    <n v="0"/>
    <s v="Normal"/>
    <n v="0"/>
    <n v="0"/>
    <n v="0"/>
    <n v="0"/>
    <n v="1"/>
    <n v="0"/>
    <s v="Karina"/>
    <s v="CMOD317326"/>
    <s v="Basis"/>
    <s v="BASIS"/>
    <s v="No"/>
    <s v="No"/>
    <s v="No"/>
    <s v="Si"/>
    <s v="No"/>
  </r>
  <r>
    <x v="36"/>
    <x v="0"/>
    <x v="1"/>
    <s v="normal"/>
    <s v="C001182550"/>
    <s v="C.SAP.MX.AA.GDH.MX-BASIS"/>
    <s v="Pacheco Ramirez Victor"/>
    <d v="2017-07-26T10:00:00"/>
    <d v="2017-07-26T11:00:00"/>
    <s v="COMPAS / SAP TS-MX / Client 000 / SAP Request: User creation with assignment of the roles"/>
    <s v="Successful"/>
    <s v="On Time"/>
    <s v="No"/>
    <s v="Standard"/>
    <s v="Successful"/>
    <s v="On Time"/>
    <n v="1"/>
    <n v="1"/>
    <n v="0"/>
    <x v="6"/>
    <n v="0"/>
    <s v="Normal"/>
    <n v="0"/>
    <n v="0"/>
    <n v="0"/>
    <n v="0"/>
    <n v="1"/>
    <n v="0"/>
    <s v="Alejandro"/>
    <s v="CMOD310786"/>
    <s v="Basis"/>
    <s v="BASIS"/>
    <s v="No"/>
    <s v="No"/>
    <s v="No"/>
    <s v="Si"/>
    <s v="No"/>
  </r>
  <r>
    <x v="0"/>
    <x v="0"/>
    <x v="1"/>
    <s v="normal"/>
    <s v="C001182564"/>
    <s v="C.SAP.MX.AA.GDH.MX-BASIS"/>
    <s v="Pacheco Ramirez Victor"/>
    <d v="2017-07-25T16:00:00"/>
    <d v="2017-07-25T17:00:00"/>
    <s v="HSAI / SAP TS-MX / Client 000 / SAP Request: User creation with assignment of the roles"/>
    <s v="Successful"/>
    <s v="On Time"/>
    <s v="No"/>
    <s v="Standard"/>
    <s v="Successful"/>
    <s v="On Time"/>
    <n v="1"/>
    <n v="1"/>
    <n v="0"/>
    <x v="6"/>
    <n v="0"/>
    <s v="Normal"/>
    <n v="0"/>
    <n v="0"/>
    <n v="0"/>
    <n v="0"/>
    <n v="1"/>
    <n v="0"/>
    <s v="Ariadna"/>
    <s v="CMOD310786"/>
    <s v="Basis"/>
    <s v="BASIS"/>
    <s v="No"/>
    <s v="No"/>
    <s v="No"/>
    <s v="Si"/>
    <s v="No"/>
  </r>
  <r>
    <x v="11"/>
    <x v="0"/>
    <x v="1"/>
    <s v="normal"/>
    <s v="C001182668"/>
    <s v="C.SAP.MX.AA.GDH.MX-BASIS"/>
    <s v="Flores Cuatzo Antonio  "/>
    <d v="2017-07-26T10:00:00"/>
    <d v="2017-07-26T13:00:00"/>
    <s v="Grupo KUO / SAP TS-MX / SAP Request: User creation with assignment of the roles"/>
    <s v="Successful"/>
    <s v="On Time"/>
    <s v="No"/>
    <s v="Standard"/>
    <s v="Successful"/>
    <s v="On Time"/>
    <n v="1"/>
    <n v="1"/>
    <n v="0"/>
    <x v="6"/>
    <n v="0"/>
    <s v="Normal"/>
    <n v="0"/>
    <n v="0"/>
    <n v="0"/>
    <n v="0"/>
    <n v="1"/>
    <n v="0"/>
    <s v="Ariadna"/>
    <s v="CMOD310786"/>
    <s v="Basis"/>
    <s v="BASIS"/>
    <s v="No"/>
    <s v="No"/>
    <s v="No"/>
    <s v="Si"/>
    <s v="No"/>
  </r>
  <r>
    <x v="8"/>
    <x v="0"/>
    <x v="1"/>
    <s v="normal"/>
    <s v="C40851758"/>
    <s v="FACILITIES ITS Support OPS VWM CHGMGR"/>
    <s v="Alvarado Pacheco Milthon Christian"/>
    <d v="2017-07-25T09:00:00"/>
    <d v="2017-07-26T09:00:00"/>
    <s v="Electrical maintenance to MX_1030 air conditioning precision equipment of Data Center Finsa"/>
    <s v="Successful"/>
    <s v="On Time"/>
    <s v="No"/>
    <s v="Standard"/>
    <s v="Successful"/>
    <s v="On Time"/>
    <n v="1"/>
    <n v="1"/>
    <n v="0"/>
    <x v="6"/>
    <n v="0"/>
    <s v="Normal"/>
    <n v="0"/>
    <n v="0"/>
    <n v="0"/>
    <n v="0"/>
    <n v="1"/>
    <n v="0"/>
    <s v="Alejandro"/>
    <s v="CT40002869"/>
    <s v="DCI"/>
    <s v="ITO"/>
    <s v="No"/>
    <s v="No"/>
    <s v="No"/>
    <s v="Si"/>
    <s v="No"/>
  </r>
  <r>
    <x v="8"/>
    <x v="0"/>
    <x v="0"/>
    <s v="normal"/>
    <s v="C40859598"/>
    <s v="PROYECT INFRAEST ITS Support OPS VWM CHGMGR"/>
    <s v="Baca Gonzalez Eliseo"/>
    <d v="2017-07-21T17:00:00"/>
    <d v="2017-07-25T17:00:00"/>
    <s v="Entrega a operación de infraestructura Telecomunicaciones: Dos Concentradores de VPN Servicio Home Office VWM"/>
    <s v="Successful"/>
    <s v="On Time"/>
    <s v="No"/>
    <s v="Minor"/>
    <s v="Successful"/>
    <s v="On Time"/>
    <n v="1"/>
    <n v="1"/>
    <n v="0"/>
    <x v="6"/>
    <n v="0"/>
    <s v="Normal"/>
    <n v="0"/>
    <n v="0"/>
    <n v="0"/>
    <n v="0"/>
    <n v="1"/>
    <n v="0"/>
    <s v="Alejandro"/>
    <s v="CT40007783"/>
    <s v="Proyectos"/>
    <s v="ITO"/>
    <s v="No"/>
    <s v="No"/>
    <s v="No"/>
    <s v="Si"/>
    <s v="No"/>
  </r>
  <r>
    <x v="43"/>
    <x v="1"/>
    <x v="1"/>
    <s v="normal"/>
    <s v="C40862823"/>
    <s v="WAN Support AUDI MX CHGMGR"/>
    <s v="Garcia Huerta Carlos Aaron"/>
    <d v="2017-07-25T08:30:00"/>
    <d v="2017-07-25T17:00:00"/>
    <s v="New Rule - Firewall Day"/>
    <s v="Successful"/>
    <s v="On Time"/>
    <s v="No"/>
    <s v="Standard"/>
    <s v="Successful"/>
    <s v="On Time"/>
    <n v="1"/>
    <n v="1"/>
    <n v="0"/>
    <x v="6"/>
    <n v="0"/>
    <s v="Normal"/>
    <n v="0"/>
    <n v="0"/>
    <n v="0"/>
    <n v="0"/>
    <n v="1"/>
    <n v="0"/>
    <s v="Alejandro"/>
    <s v="CT40009893"/>
    <s v="WAN"/>
    <s v="TSS"/>
    <s v="No"/>
    <s v="No"/>
    <s v="No"/>
    <s v="Si"/>
    <s v="No"/>
  </r>
  <r>
    <x v="1"/>
    <x v="0"/>
    <x v="0"/>
    <s v="normal"/>
    <s v="C001165404"/>
    <s v="SE.AA.MX.PROJECTS"/>
    <s v="Noriega Ibarguengoitia Maria Del Pilar"/>
    <d v="2017-07-13T17:00:00"/>
    <d v="2017-07-26T17:00:00"/>
    <s v="AMER | SINGLE | Productive IP Change for server SGOFGSQL3NW | PPG-VITRO"/>
    <s v="Successful"/>
    <s v="On Time"/>
    <s v="No"/>
    <s v="Minor"/>
    <s v="Successful"/>
    <s v="On Time"/>
    <n v="1"/>
    <n v="1"/>
    <n v="0"/>
    <x v="6"/>
    <n v="0"/>
    <s v="Normal"/>
    <n v="0"/>
    <n v="0"/>
    <n v="0"/>
    <n v="0"/>
    <n v="1"/>
    <n v="0"/>
    <s v="Maria del Carmen"/>
    <s v="-"/>
    <s v="Proyectos"/>
    <s v="ITO"/>
    <s v="No"/>
    <s v="No"/>
    <s v="No"/>
    <s v="Si"/>
    <s v="No"/>
  </r>
  <r>
    <x v="5"/>
    <x v="1"/>
    <x v="0"/>
    <s v="normal"/>
    <s v="C001166895"/>
    <s v="TS.GS.MX.SCC2.WAN.SEC"/>
    <s v="Ortega Cortes Adrian"/>
    <d v="2017-07-27T20:00:00"/>
    <d v="2017-07-28T04:00:00"/>
    <s v="TSS | Admin Lan | Exchange of Certificate Authority certificates for SHA 256"/>
    <s v="Successful"/>
    <s v="On Time"/>
    <s v="No"/>
    <s v="Minor"/>
    <s v="Successful"/>
    <s v="On Time"/>
    <n v="1"/>
    <n v="1"/>
    <n v="0"/>
    <x v="6"/>
    <n v="0"/>
    <s v="Normal"/>
    <n v="0"/>
    <n v="0"/>
    <n v="0"/>
    <n v="0"/>
    <n v="1"/>
    <n v="0"/>
    <s v="Karina"/>
    <s v="-"/>
    <s v="WAN"/>
    <s v="TSS"/>
    <s v="No"/>
    <s v="No"/>
    <s v="No"/>
    <s v="Si"/>
    <s v="No"/>
  </r>
  <r>
    <x v="6"/>
    <x v="0"/>
    <x v="0"/>
    <s v="normal"/>
    <s v="C001170576"/>
    <s v="C.DPS.HU.DCO.DSI.LR-ESX"/>
    <s v="Kiss, Krisztina"/>
    <d v="2017-07-27T01:00:00"/>
    <d v="2017-07-27T07:00:00"/>
    <s v="T-Systems Mexico | DSI SHDQRO - Netapp VAII Plugin update"/>
    <s v="Successful"/>
    <s v="On Time"/>
    <s v="No"/>
    <s v="Minor"/>
    <s v="Successful"/>
    <s v="On Time"/>
    <n v="1"/>
    <n v="1"/>
    <n v="0"/>
    <x v="6"/>
    <n v="0"/>
    <s v="Normal"/>
    <n v="0"/>
    <n v="0"/>
    <n v="0"/>
    <n v="0"/>
    <n v="1"/>
    <n v="0"/>
    <s v="Ariadna"/>
    <s v="-"/>
    <s v="DSI"/>
    <s v="ITO"/>
    <s v="No"/>
    <s v="No"/>
    <s v="No"/>
    <s v="Si"/>
    <s v="No"/>
  </r>
  <r>
    <x v="1"/>
    <x v="0"/>
    <x v="0"/>
    <s v="normal"/>
    <s v="C001179469"/>
    <s v="C.AMER.MX.VDI.VITRO"/>
    <s v="Trejo Camara Alonso Miguel"/>
    <d v="2017-07-26T18:00:00"/>
    <d v="2017-07-27T18:00:00"/>
    <s v="AMER | VITRO | Administrative change | Rename and update data of CIs MXVTC1NS01-OLD and MXVTC1NS02-OLD (NetScalers)"/>
    <s v="Successful"/>
    <s v="On Time"/>
    <s v="No"/>
    <s v="Minor"/>
    <s v="Successful"/>
    <s v="On Time"/>
    <n v="1"/>
    <n v="1"/>
    <n v="0"/>
    <x v="6"/>
    <n v="0"/>
    <s v="Normal"/>
    <n v="0"/>
    <n v="0"/>
    <n v="0"/>
    <n v="0"/>
    <n v="1"/>
    <n v="0"/>
    <s v="Maria del Carmen"/>
    <s v="-"/>
    <s v="VDI"/>
    <s v="ITO"/>
    <s v="No"/>
    <s v="No"/>
    <s v="No"/>
    <s v="Si"/>
    <s v="No"/>
  </r>
  <r>
    <x v="6"/>
    <x v="0"/>
    <x v="1"/>
    <s v="normal"/>
    <s v="C001179528"/>
    <s v="SE.AA.MX.SDM.LOCAL"/>
    <s v="Gutierrez Casales Emilio Damian"/>
    <d v="2017-07-21T19:00:00"/>
    <d v="2017-07-26T19:00:00"/>
    <s v="Creacion de ventana de Mantenimiento en herramienta de Monitoreo HP SiteScope (GKQRO01 )"/>
    <s v="Successful"/>
    <s v="On Time"/>
    <s v="No"/>
    <s v="Standard"/>
    <s v="Successful"/>
    <s v="On Time"/>
    <n v="1"/>
    <n v="1"/>
    <n v="0"/>
    <x v="6"/>
    <n v="0"/>
    <s v="Normal"/>
    <n v="0"/>
    <n v="0"/>
    <n v="0"/>
    <n v="0"/>
    <n v="1"/>
    <n v="0"/>
    <s v="Ariadna"/>
    <s v="C000917079"/>
    <s v="SDM"/>
    <s v="ITO"/>
    <s v="No"/>
    <s v="No"/>
    <s v="No"/>
    <s v="Si"/>
    <s v="No"/>
  </r>
  <r>
    <x v="5"/>
    <x v="2"/>
    <x v="0"/>
    <s v="normal"/>
    <s v="C001180869"/>
    <s v="DS.ISD.MX.LBU.IMPLEMENTER"/>
    <s v="Ortiz Ibarra Amilcar"/>
    <d v="2017-07-26T14:00:00"/>
    <d v="2017-07-26T17:00:00"/>
    <s v="TSMX | PME | Configuración de dos nuevas lineas telefónica para el cliente ALFA"/>
    <s v="Successful"/>
    <s v="On Time"/>
    <s v="No"/>
    <s v="Minor"/>
    <s v="Successful"/>
    <s v="On Time"/>
    <n v="1"/>
    <n v="1"/>
    <n v="0"/>
    <x v="6"/>
    <n v="0"/>
    <s v="Normal"/>
    <n v="0"/>
    <n v="0"/>
    <n v="0"/>
    <n v="0"/>
    <n v="1"/>
    <n v="0"/>
    <s v="Karina"/>
    <s v="-"/>
    <s v="PME"/>
    <s v="PME"/>
    <s v="No"/>
    <s v="No"/>
    <s v="No"/>
    <s v="Si"/>
    <s v="No"/>
  </r>
  <r>
    <x v="5"/>
    <x v="0"/>
    <x v="0"/>
    <s v="normal"/>
    <s v="C001180993"/>
    <s v="SE.AMER.MX.OPM-TSMX"/>
    <s v="Juarez Juarez Paulina"/>
    <d v="2017-07-27T10:00:00"/>
    <d v="2017-07-27T21:00:00"/>
    <s v="C001180993 | TSMX | PQIT | Power off the physical server QMXSP05P y MXGDASPUSDB001"/>
    <s v="Successful"/>
    <s v="On Time"/>
    <s v="No"/>
    <s v="Minor"/>
    <s v="Successful"/>
    <s v="On Time"/>
    <n v="1"/>
    <n v="1"/>
    <n v="0"/>
    <x v="6"/>
    <n v="0"/>
    <s v="Normal"/>
    <n v="0"/>
    <n v="0"/>
    <n v="0"/>
    <n v="0"/>
    <n v="1"/>
    <n v="0"/>
    <s v="Karina"/>
    <s v="-"/>
    <s v="OPM"/>
    <s v="ITO"/>
    <s v="No"/>
    <s v="No"/>
    <s v="No"/>
    <s v="Si"/>
    <s v="No"/>
  </r>
  <r>
    <x v="3"/>
    <x v="0"/>
    <x v="0"/>
    <s v="normal"/>
    <s v="C001181031"/>
    <s v="C.AMER.MX.DPO-LNX"/>
    <s v="Castillo Amastal Claudia Lorena"/>
    <d v="2017-07-27T16:30:00"/>
    <d v="2017-07-27T20:30:00"/>
    <s v="AMER | Taurus| Operative System package upgrade | [DEV] - ax2la133"/>
    <s v="Successful"/>
    <s v="On Time"/>
    <s v="No"/>
    <s v="Minor"/>
    <s v="Successful"/>
    <s v="On Time"/>
    <n v="1"/>
    <n v="1"/>
    <n v="0"/>
    <x v="6"/>
    <n v="0"/>
    <s v="Normal"/>
    <n v="0"/>
    <n v="0"/>
    <n v="0"/>
    <n v="0"/>
    <n v="1"/>
    <n v="0"/>
    <s v="Karina"/>
    <s v="C000972225"/>
    <s v="DPO Linux"/>
    <s v="ITO"/>
    <s v="No"/>
    <s v="No"/>
    <s v="No"/>
    <s v="Si"/>
    <s v="No"/>
  </r>
  <r>
    <x v="1"/>
    <x v="1"/>
    <x v="1"/>
    <s v="normal"/>
    <s v="C001181053"/>
    <s v="TS.CP.MX.SIC.LAN.VITRO"/>
    <s v="Mendoza Vega Victor Manuel "/>
    <d v="2017-07-27T12:00:00"/>
    <d v="2017-07-27T18:00:00"/>
    <s v="VITRO | Liberacion a operacion y monitoreo de equipo FRS_ANIRA-VPN de Fresno- Preaprobado"/>
    <s v="Successful"/>
    <s v="On Time"/>
    <s v="No"/>
    <s v="Standard"/>
    <s v="Successful"/>
    <s v="On Time"/>
    <n v="1"/>
    <n v="1"/>
    <n v="0"/>
    <x v="6"/>
    <n v="0"/>
    <s v="Normal"/>
    <n v="0"/>
    <n v="0"/>
    <n v="0"/>
    <n v="0"/>
    <n v="1"/>
    <n v="0"/>
    <s v="Maria del Carmen"/>
    <s v="C000184276"/>
    <s v="LAN"/>
    <s v="TSS"/>
    <s v="No"/>
    <s v="No"/>
    <s v="No"/>
    <s v="Si"/>
    <s v="No"/>
  </r>
  <r>
    <x v="14"/>
    <x v="0"/>
    <x v="0"/>
    <s v="normal"/>
    <s v="C001181101"/>
    <s v="SE.AA.MX.SDM.LOCAL"/>
    <s v="Pedraza Hernandez Eduardo  "/>
    <d v="2017-07-26T18:30:00"/>
    <d v="2017-07-26T21:00:00"/>
    <s v="GDF Suez | Multiple | Acompañamiento Instalación Driver Impresion SAP en servidor VMXTOECWRPS001"/>
    <s v="Successful"/>
    <s v="On Time"/>
    <s v="No"/>
    <s v="Minor"/>
    <s v="Successful"/>
    <s v="On Time"/>
    <n v="1"/>
    <n v="1"/>
    <n v="0"/>
    <x v="6"/>
    <n v="0"/>
    <s v="Normal"/>
    <n v="0"/>
    <n v="0"/>
    <n v="0"/>
    <n v="0"/>
    <n v="1"/>
    <n v="0"/>
    <s v="Karina"/>
    <s v="C000961078"/>
    <s v="SDM"/>
    <s v="ITO"/>
    <s v="No"/>
    <s v="No"/>
    <s v="No"/>
    <s v="Si"/>
    <s v="No"/>
  </r>
  <r>
    <x v="21"/>
    <x v="0"/>
    <x v="0"/>
    <s v="normal"/>
    <s v="C001182428"/>
    <s v="C.SAP.MX.AA.GDH.MX-BASIS"/>
    <s v="Gomez Hernandez Saday Rubi "/>
    <d v="2017-07-27T15:00:00"/>
    <d v="2017-07-27T17:00:00"/>
    <s v="[VOLARIS] / [ SAP -TSMX ] / [ Development ] / [ VED ] / [ MX ] - SNOTE / ITO.CAB pre-approved"/>
    <s v="Successful"/>
    <s v="On Time"/>
    <s v="No"/>
    <s v="Minor"/>
    <s v="Successful"/>
    <s v="On Time"/>
    <n v="1"/>
    <n v="1"/>
    <n v="0"/>
    <x v="6"/>
    <n v="0"/>
    <s v="Normal"/>
    <n v="0"/>
    <n v="0"/>
    <n v="0"/>
    <n v="0"/>
    <n v="1"/>
    <n v="0"/>
    <s v="Karina"/>
    <s v="CMOD317142"/>
    <s v="Basis"/>
    <s v="BASIS"/>
    <s v="No"/>
    <s v="No"/>
    <s v="No"/>
    <s v="Si"/>
    <s v="No"/>
  </r>
  <r>
    <x v="1"/>
    <x v="0"/>
    <x v="0"/>
    <s v="normal"/>
    <s v="C001182459"/>
    <s v="SE.AA.MX.PROJECTS"/>
    <s v="Noriega Ibarguengoitia Maria Del Pilar"/>
    <d v="2017-07-25T12:00:00"/>
    <d v="2017-07-26T17:00:00"/>
    <s v="AMER | VITRO | Reboot MXVTC1VCENTER"/>
    <s v="Successful"/>
    <s v="On Time"/>
    <s v="No"/>
    <s v="Minor"/>
    <s v="Successful"/>
    <s v="On Time"/>
    <n v="1"/>
    <n v="1"/>
    <n v="0"/>
    <x v="6"/>
    <n v="0"/>
    <s v="Normal"/>
    <n v="0"/>
    <n v="0"/>
    <n v="0"/>
    <n v="0"/>
    <n v="1"/>
    <n v="0"/>
    <s v="Maria del Carmen"/>
    <s v="C001007709"/>
    <s v="Proyectos"/>
    <s v="ITO"/>
    <s v="No"/>
    <s v="No"/>
    <s v="No"/>
    <s v="Si"/>
    <s v="No"/>
  </r>
  <r>
    <x v="17"/>
    <x v="0"/>
    <x v="1"/>
    <s v="normal"/>
    <s v="C001182520"/>
    <s v="C.SAP.MX.AA.SAP-BASIS"/>
    <s v="Diego Vega Pedro"/>
    <d v="2017-07-27T09:00:00"/>
    <d v="2017-07-27T17:00:00"/>
    <s v="[MEXICHEM] / [SAP BASIS] / [Client 000] / SAP Request: User creation with assignment of the roles"/>
    <s v="Successful"/>
    <s v="On Time"/>
    <s v="No"/>
    <s v="Standard"/>
    <s v="Successful"/>
    <s v="On Time"/>
    <n v="1"/>
    <n v="1"/>
    <n v="0"/>
    <x v="6"/>
    <n v="0"/>
    <s v="Normal"/>
    <n v="0"/>
    <n v="0"/>
    <n v="0"/>
    <n v="0"/>
    <n v="1"/>
    <n v="0"/>
    <s v="Maria del Carmen"/>
    <s v="CMOD310786"/>
    <s v="Basis"/>
    <s v="BASIS"/>
    <s v="No"/>
    <s v="No"/>
    <s v="No"/>
    <s v="Si"/>
    <s v="No"/>
  </r>
  <r>
    <x v="12"/>
    <x v="0"/>
    <x v="1"/>
    <s v="normal"/>
    <s v="C001182609"/>
    <s v="C.SAP.MX.AA.GDH.MX-BASIS"/>
    <s v="Donge Vargas Oscar  "/>
    <d v="2017-07-26T09:00:00"/>
    <d v="2017-07-26T23:30:00"/>
    <s v="TS-MX/GDG/SAP Request: User creation with assignment of the roles CSS.CAB preapproved"/>
    <s v="Successful"/>
    <s v="On Time"/>
    <s v="No"/>
    <s v="Standard"/>
    <s v="Successful"/>
    <s v="On Time"/>
    <n v="1"/>
    <n v="1"/>
    <n v="0"/>
    <x v="6"/>
    <n v="0"/>
    <s v="Normal"/>
    <n v="0"/>
    <n v="0"/>
    <n v="0"/>
    <n v="0"/>
    <n v="1"/>
    <n v="0"/>
    <s v="Karina"/>
    <s v="CMOD310786"/>
    <s v="Basis"/>
    <s v="BASIS"/>
    <s v="No"/>
    <s v="No"/>
    <s v="No"/>
    <s v="Si"/>
    <s v="No"/>
  </r>
  <r>
    <x v="1"/>
    <x v="0"/>
    <x v="1"/>
    <s v="normal"/>
    <s v="C001182617"/>
    <s v="C.SAP.MX.AA.SAP-BASIS"/>
    <s v="Hernandez Jacinto Marco Antonio"/>
    <d v="2017-07-27T23:00:00"/>
    <d v="2017-07-28T02:00:00"/>
    <s v="AMER | VITRO | SAP-Basis | EP | EPD-AH3HA107 &amp; WEB DISPATCHER | T-systems Mexico | EPD Restart | Pre- Approval”"/>
    <s v="Successful"/>
    <s v="On Time"/>
    <s v="No"/>
    <s v="Standard"/>
    <s v="Successful"/>
    <s v="On Time"/>
    <n v="1"/>
    <n v="1"/>
    <n v="0"/>
    <x v="6"/>
    <n v="0"/>
    <s v="Normal"/>
    <n v="0"/>
    <n v="0"/>
    <n v="0"/>
    <n v="0"/>
    <n v="1"/>
    <n v="0"/>
    <s v="Maria del Carmen"/>
    <s v="C000122753"/>
    <s v="Basis"/>
    <s v="BASIS"/>
    <s v="No"/>
    <s v="No"/>
    <s v="No"/>
    <s v="Si"/>
    <s v="No"/>
  </r>
  <r>
    <x v="36"/>
    <x v="0"/>
    <x v="0"/>
    <s v="normal"/>
    <s v="C001182639"/>
    <s v="C.SAP.MX.AA.GDH.MX-BASIS"/>
    <s v="Pacheco Ramirez Victor"/>
    <d v="2017-07-26T19:00:00"/>
    <d v="2017-07-26T21:00:00"/>
    <s v="COMPAS/SAP -TSMX/QAS/EQC/ - RESTART/CCAB; ITO.CAB pre-approved [4EP]"/>
    <s v="Successful"/>
    <s v="On Time"/>
    <s v="No"/>
    <s v="Minor"/>
    <s v="Successful"/>
    <s v="On Time"/>
    <n v="1"/>
    <n v="1"/>
    <n v="0"/>
    <x v="6"/>
    <n v="0"/>
    <s v="Normal"/>
    <n v="0"/>
    <n v="0"/>
    <n v="0"/>
    <n v="0"/>
    <n v="1"/>
    <n v="0"/>
    <s v="Alejandro"/>
    <s v="CMOD316997"/>
    <s v="Basis"/>
    <s v="BASIS"/>
    <s v="No"/>
    <s v="No"/>
    <s v="No"/>
    <s v="Si"/>
    <s v="No"/>
  </r>
  <r>
    <x v="1"/>
    <x v="1"/>
    <x v="1"/>
    <s v="normal"/>
    <s v="C001183969"/>
    <s v="TS.CP.MX.SIC.LAN.VITRO"/>
    <s v="Alvarez Mendoza Fermin"/>
    <d v="2017-07-27T17:00:00"/>
    <d v="2017-07-27T21:00:00"/>
    <s v="VITRO | Instalación de AP Cisco Localidad FAMA MTY - Preaprobado"/>
    <s v="Successful"/>
    <s v="On Time"/>
    <s v="No"/>
    <s v="Standard"/>
    <s v="Successful"/>
    <s v="On Time"/>
    <n v="1"/>
    <n v="1"/>
    <n v="0"/>
    <x v="6"/>
    <n v="0"/>
    <s v="Normal"/>
    <n v="0"/>
    <n v="0"/>
    <n v="0"/>
    <n v="0"/>
    <n v="1"/>
    <n v="0"/>
    <s v="Maria del Carmen"/>
    <s v="C000179668"/>
    <s v="LAN"/>
    <s v="TSS"/>
    <s v="No"/>
    <s v="No"/>
    <s v="No"/>
    <s v="Si"/>
    <s v="No"/>
  </r>
  <r>
    <x v="2"/>
    <x v="0"/>
    <x v="1"/>
    <s v="normal"/>
    <s v="C001184071"/>
    <s v="C.SAP.MX.AA.GDH.MX-BASIS"/>
    <s v="Hamud Cesin Socorro Denise"/>
    <d v="2017-07-26T19:00:00"/>
    <d v="2017-07-26T21:00:00"/>
    <s v="LOREAL / SAP BASIS / DEVELOPMENT/ D18 / Outage=YES/ TSMX - KERNEL_Update / CCAB; ITO.CAB pre-approved [4EP]"/>
    <s v="Successful"/>
    <s v="On Time"/>
    <s v="No"/>
    <s v="Standard"/>
    <s v="Successful"/>
    <s v="On Time"/>
    <n v="1"/>
    <n v="1"/>
    <n v="0"/>
    <x v="6"/>
    <n v="0"/>
    <s v="Normal"/>
    <n v="0"/>
    <n v="0"/>
    <n v="0"/>
    <n v="0"/>
    <n v="1"/>
    <n v="0"/>
    <s v="Karina"/>
    <s v="CMOD317140"/>
    <s v="Basis"/>
    <s v="BASIS"/>
    <s v="No"/>
    <s v="No"/>
    <s v="No"/>
    <s v="Si"/>
    <s v="No"/>
  </r>
  <r>
    <x v="11"/>
    <x v="0"/>
    <x v="1"/>
    <s v="normal"/>
    <s v="C001184106"/>
    <s v="C.SAP.MX.AA.GDH.MX-BASIS"/>
    <s v="Pacheco Ramirez Victor"/>
    <d v="2017-07-27T08:00:00"/>
    <d v="2017-07-27T18:00:00"/>
    <s v="[GRUPO KUO / [ SAP TS-MX ] / [ PRO ] / [PRD]- Implementation of support packages for ABAP (SPAM/SAINT) / CCAB; ITO.CAB pre-approved [4EP]"/>
    <s v="Successful"/>
    <s v="On Time"/>
    <s v="No"/>
    <s v="Standard"/>
    <s v="Successful"/>
    <s v="On Time"/>
    <n v="1"/>
    <n v="1"/>
    <n v="0"/>
    <x v="6"/>
    <n v="0"/>
    <s v="Normal"/>
    <n v="0"/>
    <n v="0"/>
    <n v="0"/>
    <n v="0"/>
    <n v="1"/>
    <n v="0"/>
    <s v="Ariadna"/>
    <s v="CMOD318037"/>
    <s v="Basis"/>
    <s v="BASIS"/>
    <s v="No"/>
    <s v="No"/>
    <s v="No"/>
    <s v="Si"/>
    <s v="No"/>
  </r>
  <r>
    <x v="11"/>
    <x v="0"/>
    <x v="1"/>
    <s v="normal"/>
    <s v="C001184148"/>
    <s v="C.SAP.MX.AA.GDH.MX-BASIS"/>
    <s v="Flores Cuatzo Antonio  "/>
    <d v="2017-07-26T16:00:00"/>
    <d v="2017-07-26T19:00:00"/>
    <s v="Grupo KUO / SAP TS-MX / SAP Request: User creation with assignment of the roles"/>
    <s v="Successful"/>
    <s v="On Time"/>
    <s v="No"/>
    <s v="Standard"/>
    <s v="Successful"/>
    <s v="On Time"/>
    <n v="1"/>
    <n v="1"/>
    <n v="0"/>
    <x v="6"/>
    <n v="0"/>
    <s v="Normal"/>
    <n v="0"/>
    <n v="0"/>
    <n v="0"/>
    <n v="0"/>
    <n v="1"/>
    <n v="0"/>
    <s v="Ariadna"/>
    <s v="CMOD310786"/>
    <s v="Basis"/>
    <s v="BASIS"/>
    <s v="No"/>
    <s v="No"/>
    <s v="No"/>
    <s v="Si"/>
    <s v="No"/>
  </r>
  <r>
    <x v="1"/>
    <x v="1"/>
    <x v="1"/>
    <s v="normal"/>
    <s v="C001184154"/>
    <s v="TS.CP.MX.SIC.WAN.VITRO"/>
    <s v="Valdez Zamora Gerardo Ivan"/>
    <d v="2017-07-27T00:00:00"/>
    <d v="2017-07-27T03:00:00"/>
    <s v="Vitro | TSS - Ventana Mandatoria por parte de Alestra - Houston Montgomery- Acompañamiento de T-Systems (Preautorizado)"/>
    <s v="Successful"/>
    <s v="On Time"/>
    <s v="No"/>
    <s v="Standard"/>
    <s v="Successful"/>
    <s v="On Time"/>
    <n v="1"/>
    <n v="1"/>
    <n v="0"/>
    <x v="6"/>
    <n v="0"/>
    <s v="Normal"/>
    <n v="0"/>
    <n v="0"/>
    <n v="0"/>
    <n v="0"/>
    <n v="1"/>
    <n v="0"/>
    <s v="Maria del Carmen"/>
    <s v="C000804925"/>
    <s v="WAN"/>
    <s v="TSS"/>
    <s v="No"/>
    <s v="No"/>
    <s v="No"/>
    <s v="Si"/>
    <s v="No"/>
  </r>
  <r>
    <x v="17"/>
    <x v="0"/>
    <x v="1"/>
    <s v="normal"/>
    <s v="C001184200"/>
    <s v="C.SAP.MX.AA.SAP-BASIS"/>
    <s v="Diego Vega Pedro"/>
    <d v="2017-07-26T20:00:00"/>
    <d v="2017-07-26T21:00:00"/>
    <s v="MEXICHEM/ PRODUCTION [ GRP ] /User management - MODIFY PRE-APPROVED BY CSS.CAB (27.01.2014)/ACAB pre-approved (04.09.2014)"/>
    <s v="Successful"/>
    <s v="On Time"/>
    <s v="No"/>
    <s v="Standard"/>
    <s v="Successful"/>
    <s v="On Time"/>
    <n v="1"/>
    <n v="1"/>
    <n v="0"/>
    <x v="6"/>
    <n v="0"/>
    <s v="Normal"/>
    <n v="0"/>
    <n v="0"/>
    <n v="0"/>
    <n v="0"/>
    <n v="1"/>
    <n v="0"/>
    <s v="Maria del Carmen"/>
    <s v="CMOD310788"/>
    <s v="Basis"/>
    <s v="BASIS"/>
    <s v="No"/>
    <s v="No"/>
    <s v="No"/>
    <s v="Si"/>
    <s v="No"/>
  </r>
  <r>
    <x v="5"/>
    <x v="1"/>
    <x v="1"/>
    <s v="normal"/>
    <s v="C001184203"/>
    <s v="TS.GS.MX.SIC.VOICE"/>
    <s v="Zamora Zempoalteca Joaquin"/>
    <d v="2017-07-26T19:00:00"/>
    <d v="2017-07-26T22:30:00"/>
    <s v="TSMX | PQIT | TSS | VOICE | Movimiento de trafico Telefonico de Carrier Telmex a TPE."/>
    <s v="Successful"/>
    <s v="On Time"/>
    <s v="No"/>
    <s v="Standard"/>
    <s v="Successful"/>
    <s v="On Time"/>
    <n v="1"/>
    <n v="1"/>
    <n v="0"/>
    <x v="6"/>
    <n v="0"/>
    <s v="Normal"/>
    <n v="0"/>
    <n v="0"/>
    <n v="0"/>
    <n v="0"/>
    <n v="1"/>
    <n v="0"/>
    <s v="Karina"/>
    <s v="C000917115"/>
    <s v="Voice"/>
    <s v="TSS"/>
    <s v="No"/>
    <s v="No"/>
    <s v="No"/>
    <s v="Si"/>
    <s v="No"/>
  </r>
  <r>
    <x v="11"/>
    <x v="0"/>
    <x v="1"/>
    <s v="normal"/>
    <s v="C001185642"/>
    <s v="C.AMER.MX.LBU.WINTEL"/>
    <s v="Pacheco Martinez Lucas"/>
    <d v="2017-07-27T09:30:00"/>
    <d v="2017-07-27T11:30:00"/>
    <s v="AMER | KUO | Healthy restart of server : CSQRO01"/>
    <s v="Successful"/>
    <s v="On Time"/>
    <s v="No"/>
    <s v="Standard"/>
    <s v="Successful"/>
    <s v="On Time"/>
    <n v="1"/>
    <n v="1"/>
    <n v="0"/>
    <x v="6"/>
    <n v="0"/>
    <s v="Normal"/>
    <n v="0"/>
    <n v="0"/>
    <n v="0"/>
    <n v="0"/>
    <n v="1"/>
    <n v="0"/>
    <s v="Ariadna"/>
    <s v="C000961078"/>
    <s v="DPO Windows"/>
    <s v="ITO"/>
    <s v="No"/>
    <s v="No"/>
    <s v="No"/>
    <s v="Si"/>
    <s v="No"/>
  </r>
  <r>
    <x v="4"/>
    <x v="0"/>
    <x v="0"/>
    <s v="normal"/>
    <s v="MEX-9265"/>
    <s v="DL TSMX DaivB LINUX"/>
    <s v="Garcia Toral Brenda Valeria"/>
    <d v="2017-07-26T16:00:00"/>
    <d v="2017-07-26T18:00:00"/>
    <s v="DaiVB | PRD | SLT  | Increase disk space on linux servers"/>
    <s v="Successful"/>
    <s v="On Time"/>
    <s v="No"/>
    <s v="Minor"/>
    <s v="Successful"/>
    <s v="On Time"/>
    <n v="1"/>
    <n v="1"/>
    <n v="0"/>
    <x v="6"/>
    <n v="1"/>
    <s v="SLT"/>
    <n v="0"/>
    <n v="0"/>
    <n v="0"/>
    <n v="0"/>
    <n v="1"/>
    <n v="0"/>
    <s v="Maria del Carmen"/>
    <s v="-"/>
    <s v="DPO Linux"/>
    <s v="ITO"/>
    <s v="No"/>
    <s v="No"/>
    <s v="No"/>
    <s v="Si"/>
    <s v="No"/>
  </r>
  <r>
    <x v="4"/>
    <x v="0"/>
    <x v="0"/>
    <s v="normal"/>
    <s v="MEX-9695"/>
    <s v="DL TSMX DaivB LINUX"/>
    <s v="Garcia Toral Brenda Valeria"/>
    <d v="2017-07-26T16:00:00"/>
    <d v="2017-07-26T18:00:00"/>
    <s v="DaiVB | INT | SLT  | Increase disk space on linux servers: dai1y9al, dai2ygal"/>
    <s v="Successful"/>
    <s v="On Time"/>
    <s v="No"/>
    <s v="Minor"/>
    <s v="Successful"/>
    <s v="On Time"/>
    <n v="1"/>
    <n v="1"/>
    <n v="0"/>
    <x v="6"/>
    <n v="1"/>
    <s v="SLT"/>
    <n v="0"/>
    <n v="0"/>
    <n v="0"/>
    <n v="0"/>
    <n v="1"/>
    <n v="0"/>
    <s v="Maria del Carmen"/>
    <s v="-"/>
    <s v="DPO Linux"/>
    <s v="ITO"/>
    <s v="No"/>
    <s v="No"/>
    <s v="No"/>
    <s v="Si"/>
    <s v="No"/>
  </r>
  <r>
    <x v="8"/>
    <x v="0"/>
    <x v="1"/>
    <s v="normal"/>
    <s v="C40864650"/>
    <s v="OPM ITS Support OPS VWM CHGMGR"/>
    <s v="Zacamitzin Medina Dagoberto"/>
    <d v="2017-07-26T15:15:00"/>
    <d v="2017-07-26T16:30:00"/>
    <s v="Reinicio del servidor linux: PMX2ETL1 y PMX2ETL2"/>
    <s v="Successful"/>
    <s v="On Time"/>
    <s v="No"/>
    <s v="Standard"/>
    <s v="Successful"/>
    <s v="On Time"/>
    <n v="1"/>
    <n v="1"/>
    <n v="0"/>
    <x v="6"/>
    <n v="0"/>
    <s v="Normal"/>
    <n v="0"/>
    <n v="0"/>
    <n v="0"/>
    <n v="0"/>
    <n v="1"/>
    <n v="0"/>
    <s v="Alejandro"/>
    <s v="CT40008918"/>
    <s v="OPM"/>
    <s v="ITO"/>
    <s v="No"/>
    <s v="No"/>
    <s v="No"/>
    <s v="Si"/>
    <s v="No"/>
  </r>
  <r>
    <x v="43"/>
    <x v="1"/>
    <x v="1"/>
    <s v="normal"/>
    <s v="C40862818"/>
    <s v="LAN Support AUDI MX CHGMGR"/>
    <s v="Sarmiento Palalia Emmanuel"/>
    <d v="2017-07-25T09:00:00"/>
    <d v="2017-07-27T18:00:00"/>
    <s v="New Installation Profinet Switch A50 IDF10 - Audi Mexico"/>
    <s v="Successful"/>
    <s v="On Time"/>
    <s v="No"/>
    <s v="Standard"/>
    <s v="Successful"/>
    <s v="On Time"/>
    <n v="1"/>
    <n v="1"/>
    <n v="0"/>
    <x v="6"/>
    <n v="0"/>
    <s v="Normal"/>
    <n v="0"/>
    <n v="0"/>
    <n v="0"/>
    <n v="0"/>
    <n v="1"/>
    <n v="0"/>
    <s v="Alejandro"/>
    <s v="CT40010152"/>
    <s v="LAN"/>
    <s v="TSS"/>
    <s v="No"/>
    <s v="No"/>
    <s v="No"/>
    <s v="Si"/>
    <s v="No"/>
  </r>
  <r>
    <x v="43"/>
    <x v="1"/>
    <x v="1"/>
    <s v="normal"/>
    <s v="C40862819"/>
    <s v="LAN Support AUDI MX CHGMGR"/>
    <s v="Sarmiento Palalia Emmanuel"/>
    <d v="2017-07-25T09:00:00"/>
    <d v="2017-07-27T18:00:00"/>
    <s v="New Installation Production Switch A50 IDF10 - Audi Mexico"/>
    <s v="Successful"/>
    <s v="On Time"/>
    <s v="No"/>
    <s v="Standard"/>
    <s v="Successful"/>
    <s v="On Time"/>
    <n v="1"/>
    <n v="1"/>
    <n v="0"/>
    <x v="6"/>
    <n v="0"/>
    <s v="Normal"/>
    <n v="0"/>
    <n v="0"/>
    <n v="0"/>
    <n v="0"/>
    <n v="1"/>
    <n v="0"/>
    <s v="Alejandro"/>
    <s v="CT40010152"/>
    <s v="LAN"/>
    <s v="TSS"/>
    <s v="No"/>
    <s v="No"/>
    <s v="No"/>
    <s v="Si"/>
    <s v="No"/>
  </r>
  <r>
    <x v="43"/>
    <x v="1"/>
    <x v="1"/>
    <s v="normal"/>
    <s v="C40862820"/>
    <s v="LAN Support AUDI MX CHGMGR"/>
    <s v="Sarmiento Palalia Emmanuel"/>
    <d v="2017-07-25T12:00:00"/>
    <d v="2017-07-27T18:00:00"/>
    <s v="New Installation Office Switch A87 IDF1 - Audi Mexico"/>
    <s v="Successful"/>
    <s v="On Time"/>
    <s v="No"/>
    <s v="Standard"/>
    <s v="Successful"/>
    <s v="On Time"/>
    <n v="1"/>
    <n v="1"/>
    <n v="0"/>
    <x v="6"/>
    <n v="0"/>
    <s v="Normal"/>
    <n v="0"/>
    <n v="0"/>
    <n v="0"/>
    <n v="0"/>
    <n v="1"/>
    <n v="0"/>
    <s v="Alejandro"/>
    <s v="CT40010151"/>
    <s v="LAN"/>
    <s v="TSS"/>
    <s v="No"/>
    <s v="No"/>
    <s v="No"/>
    <s v="Si"/>
    <s v="No"/>
  </r>
  <r>
    <x v="43"/>
    <x v="1"/>
    <x v="1"/>
    <s v="normal"/>
    <s v="C40862821"/>
    <s v="LAN Support AUDI MX CHGMGR"/>
    <s v="Sarmiento Palalia Emmanuel"/>
    <d v="2017-07-25T12:00:00"/>
    <d v="2017-07-27T18:00:00"/>
    <s v="New Installation Office Switch A50 IDF04 - Audi Mexico"/>
    <s v="Successful"/>
    <s v="On Time"/>
    <s v="No"/>
    <s v="Standard"/>
    <s v="Successful"/>
    <s v="On Time"/>
    <n v="1"/>
    <n v="1"/>
    <n v="0"/>
    <x v="6"/>
    <n v="0"/>
    <s v="Normal"/>
    <n v="0"/>
    <n v="0"/>
    <n v="0"/>
    <n v="0"/>
    <n v="1"/>
    <n v="0"/>
    <s v="Alejandro"/>
    <s v="CT40010151"/>
    <s v="LAN"/>
    <s v="TSS"/>
    <s v="No"/>
    <s v="No"/>
    <s v="No"/>
    <s v="Si"/>
    <s v="No"/>
  </r>
  <r>
    <x v="43"/>
    <x v="1"/>
    <x v="1"/>
    <s v="normal"/>
    <s v="C40863824"/>
    <s v="WAN Support AUDI MX CHGMGR"/>
    <s v="Garcia Huerta Carlos Aaron"/>
    <d v="2017-07-27T08:30:00"/>
    <d v="2017-07-27T17:00:00"/>
    <s v="New Rule - Firewall Day - Medical Service - Kitry"/>
    <s v="Successful"/>
    <s v="On Time"/>
    <s v="No"/>
    <s v="Standard"/>
    <s v="Successful"/>
    <s v="On Time"/>
    <n v="1"/>
    <n v="1"/>
    <n v="0"/>
    <x v="6"/>
    <n v="0"/>
    <s v="Normal"/>
    <n v="0"/>
    <n v="0"/>
    <n v="0"/>
    <n v="0"/>
    <n v="1"/>
    <n v="0"/>
    <s v="Alejandro"/>
    <s v="CT40009893"/>
    <s v="WAN"/>
    <s v="TSS"/>
    <s v="No"/>
    <s v="No"/>
    <s v="No"/>
    <s v="Si"/>
    <s v="No"/>
  </r>
  <r>
    <x v="43"/>
    <x v="0"/>
    <x v="0"/>
    <s v="normal"/>
    <s v="C40864713"/>
    <s v="Servers-Unix Support AUDI MX CHGMGR"/>
    <s v="Silva Romero Stephanie Viridiana"/>
    <d v="2017-07-27T10:00:00"/>
    <d v="2017-07-27T12:00:00"/>
    <s v="Restart Flex System Manager FSM l63fsm20"/>
    <s v="Successful"/>
    <s v="On Time"/>
    <s v="No"/>
    <s v="Minor"/>
    <s v="Successful"/>
    <s v="On Time"/>
    <n v="1"/>
    <n v="1"/>
    <n v="0"/>
    <x v="6"/>
    <n v="0"/>
    <s v="Normal"/>
    <n v="0"/>
    <n v="0"/>
    <n v="0"/>
    <n v="0"/>
    <n v="1"/>
    <n v="0"/>
    <s v="Alejandro"/>
    <s v="CT40010762"/>
    <s v="Unix"/>
    <s v="ITO"/>
    <s v="No"/>
    <s v="No"/>
    <s v="No"/>
    <s v="Si"/>
    <s v="No"/>
  </r>
  <r>
    <x v="13"/>
    <x v="0"/>
    <x v="0"/>
    <s v="normal"/>
    <s v="CRQ233007"/>
    <s v="Css-Mex.GpoModelo-Admon-Windows"/>
    <s v="CORTEZ OSORNIO EDGAR"/>
    <d v="2017-07-19T11:00:00"/>
    <d v="2017-07-24T18:00:00"/>
    <s v="WO11360212 Decomiso de los Servidores  DC’s"/>
    <s v="Successful"/>
    <s v="On Time"/>
    <s v="No"/>
    <s v="Minor"/>
    <s v="Successful"/>
    <s v="On Time"/>
    <n v="1"/>
    <n v="1"/>
    <n v="0"/>
    <x v="6"/>
    <n v="0"/>
    <s v="Normal"/>
    <n v="0"/>
    <n v="0"/>
    <n v="0"/>
    <n v="0"/>
    <n v="1"/>
    <n v="0"/>
    <s v="Fernando"/>
    <s v="-"/>
    <s v="DPO Windows"/>
    <s v="ITO"/>
    <s v="No"/>
    <s v="No"/>
    <s v="No"/>
    <s v="Si"/>
    <s v="No"/>
  </r>
  <r>
    <x v="13"/>
    <x v="0"/>
    <x v="0"/>
    <s v="normal"/>
    <s v="CRQ232703"/>
    <s v="Css-Mex.GpoModelo-Proyectos"/>
    <s v="CASSABALL CAMACHO MARIA VERONICA "/>
    <d v="2017-07-19T16:00:00"/>
    <d v="2017-07-26T17:00:00"/>
    <s v="10790603 Decomiso de Servidores_x000a_HDTHYP01, HDTHYP02, HDTHYP03"/>
    <s v="Successful"/>
    <s v="On Time"/>
    <s v="No"/>
    <s v="Minor"/>
    <s v="Successful"/>
    <s v="On Time"/>
    <n v="1"/>
    <n v="1"/>
    <n v="0"/>
    <x v="6"/>
    <n v="0"/>
    <s v="Normal"/>
    <n v="0"/>
    <n v="0"/>
    <n v="0"/>
    <n v="0"/>
    <n v="1"/>
    <n v="0"/>
    <s v="Fernando"/>
    <s v="-"/>
    <s v="Proyectos"/>
    <s v="ITO"/>
    <s v="No"/>
    <s v="No"/>
    <s v="No"/>
    <s v="Si"/>
    <s v="No"/>
  </r>
  <r>
    <x v="13"/>
    <x v="0"/>
    <x v="0"/>
    <s v="normal"/>
    <s v="CRQ234357"/>
    <s v="Css-Mex.GpoModelo-Admon-DBA"/>
    <s v="CANO SEGURA MARCO ANTONIO"/>
    <d v="2017-07-20T22:00:00"/>
    <d v="2017-07-24T18:00:00"/>
    <s v="WO11484516 Restauración de bases de datos Factura Electronica en diferentes infraestructuras para depuración."/>
    <s v="Successful"/>
    <s v="On Time"/>
    <s v="No"/>
    <s v="Minor"/>
    <s v="Successful"/>
    <s v="On Time"/>
    <n v="1"/>
    <n v="1"/>
    <n v="0"/>
    <x v="6"/>
    <n v="0"/>
    <s v="Normal"/>
    <n v="0"/>
    <n v="0"/>
    <n v="0"/>
    <n v="0"/>
    <n v="1"/>
    <n v="0"/>
    <s v="Fernando"/>
    <s v="-"/>
    <s v="Base de datos"/>
    <s v="ITO"/>
    <s v="No"/>
    <s v="No"/>
    <s v="No"/>
    <s v="Si"/>
    <s v="No"/>
  </r>
  <r>
    <x v="13"/>
    <x v="0"/>
    <x v="0"/>
    <s v="normal"/>
    <s v="CRQ233004"/>
    <s v="Css-Mex.GpoModelo-Admon-Unix"/>
    <s v="GUERRERO GONZALEZ OCTAVIO"/>
    <d v="2017-07-22T10:00:00"/>
    <d v="2017-07-24T18:00:00"/>
    <s v="WO11223111 Bajar el servicio SNMP en servidores VIOS VDEV-DRP y VDEV-DRP-02"/>
    <s v="Successful"/>
    <s v="On Time"/>
    <s v="No"/>
    <s v="Minor"/>
    <s v="Successful"/>
    <s v="On Time"/>
    <n v="1"/>
    <n v="1"/>
    <n v="0"/>
    <x v="6"/>
    <n v="0"/>
    <s v="Normal"/>
    <n v="0"/>
    <n v="0"/>
    <n v="0"/>
    <n v="0"/>
    <n v="1"/>
    <n v="0"/>
    <s v="Fernando"/>
    <s v="-"/>
    <s v="Unix"/>
    <s v="ITO"/>
    <s v="No"/>
    <s v="No"/>
    <s v="No"/>
    <s v="Si"/>
    <s v="No"/>
  </r>
  <r>
    <x v="13"/>
    <x v="0"/>
    <x v="0"/>
    <s v="normal"/>
    <s v="CRQ232129"/>
    <s v="Css-Mex.GpoModelo-SAP Basis"/>
    <s v="ROSALES LARA JOSE ALVARO"/>
    <d v="2017-07-23T00:00:00"/>
    <d v="2017-07-24T17:00:00"/>
    <s v="WO10794054 Renovación de certificados en PORTALES, SRM y PI."/>
    <s v="Successful"/>
    <s v="On Time"/>
    <s v="No"/>
    <s v="Minor"/>
    <s v="Successful"/>
    <s v="On Time"/>
    <n v="1"/>
    <n v="1"/>
    <n v="0"/>
    <x v="6"/>
    <n v="0"/>
    <s v="Normal"/>
    <n v="0"/>
    <n v="0"/>
    <n v="0"/>
    <n v="0"/>
    <n v="1"/>
    <n v="0"/>
    <s v="Fernando"/>
    <s v="-"/>
    <s v="Basis"/>
    <s v="BASIS"/>
    <s v="No"/>
    <s v="No"/>
    <s v="No"/>
    <s v="Si"/>
    <s v="No"/>
  </r>
  <r>
    <x v="13"/>
    <x v="0"/>
    <x v="0"/>
    <s v="normal"/>
    <s v="CRQ231996"/>
    <s v="Css-Mex.GpoModelo-Admon-DBA"/>
    <s v="BASTIDA RENTERIA ROBERTO CARLOS"/>
    <d v="2017-07-23T00:00:00"/>
    <d v="2017-07-24T18:00:00"/>
    <s v="WO10793480 Movimiento de las DB DPA  de instancia HDPSQL02I\SQLDB02P a Instancia HDMPCDB001\HDMPCDB001 "/>
    <s v="Successful"/>
    <s v="On Time"/>
    <s v="No"/>
    <s v="Minor"/>
    <s v="Successful"/>
    <s v="On Time"/>
    <n v="1"/>
    <n v="1"/>
    <n v="0"/>
    <x v="6"/>
    <n v="0"/>
    <s v="Normal"/>
    <n v="0"/>
    <n v="0"/>
    <n v="0"/>
    <n v="0"/>
    <n v="1"/>
    <n v="0"/>
    <s v="Fernando"/>
    <s v="-"/>
    <s v="Base de datos"/>
    <s v="ITO"/>
    <s v="No"/>
    <s v="No"/>
    <s v="No"/>
    <s v="Si"/>
    <s v="No"/>
  </r>
  <r>
    <x v="13"/>
    <x v="0"/>
    <x v="0"/>
    <s v="normal"/>
    <s v="CRQ232128"/>
    <s v="Css-Mex.GpoModelo-Storage"/>
    <s v="ESTRADA GARCIA PAOLA"/>
    <d v="2017-07-23T09:00:00"/>
    <d v="2017-07-24T17:00:00"/>
    <s v="WO10794034 Realizar el upgrade de microcodigo del equipo DS8870 a la versión R7.5 SP5 - 87.51.63.0"/>
    <s v="Successful"/>
    <s v="On Time"/>
    <s v="No"/>
    <s v="Minor"/>
    <s v="Successful"/>
    <s v="On Time"/>
    <n v="1"/>
    <n v="1"/>
    <n v="0"/>
    <x v="6"/>
    <n v="0"/>
    <s v="Normal"/>
    <n v="0"/>
    <n v="0"/>
    <n v="0"/>
    <n v="0"/>
    <n v="1"/>
    <n v="0"/>
    <s v="Fernando"/>
    <s v="-"/>
    <s v="Backups -Storage"/>
    <s v="ITO"/>
    <s v="No"/>
    <s v="No"/>
    <s v="No"/>
    <s v="Si"/>
    <s v="No"/>
  </r>
  <r>
    <x v="13"/>
    <x v="1"/>
    <x v="0"/>
    <s v="normal"/>
    <s v="CRQ232716"/>
    <s v="Tss-Mx.GpoModelo-Voz"/>
    <s v="MANZO RANGEL RAFAEL"/>
    <d v="2017-07-24T11:00:00"/>
    <d v="2017-07-26T18:00:00"/>
    <s v="WO11227221 Decomiso de dispositivos de VOZ"/>
    <s v="Successful"/>
    <s v="On Time"/>
    <s v="No"/>
    <s v="Minor"/>
    <s v="Successful"/>
    <s v="On Time"/>
    <n v="1"/>
    <n v="1"/>
    <n v="0"/>
    <x v="6"/>
    <n v="0"/>
    <s v="Normal"/>
    <n v="0"/>
    <n v="0"/>
    <n v="0"/>
    <n v="0"/>
    <n v="1"/>
    <n v="0"/>
    <s v="Fernando"/>
    <s v="-"/>
    <s v="Voice"/>
    <s v="TSS"/>
    <s v="No"/>
    <s v="No"/>
    <s v="No"/>
    <s v="Si"/>
    <s v="No"/>
  </r>
  <r>
    <x v="13"/>
    <x v="0"/>
    <x v="0"/>
    <s v="normal"/>
    <s v="CRQ233002"/>
    <s v="Css-Mex.GpoModelo-Backup"/>
    <s v="ESTRADA GARCIA PAOLA"/>
    <d v="2017-07-24T12:00:00"/>
    <d v="2017-07-28T17:00:00"/>
    <s v="WO11203679 Realizar la actualización de la aplicación OnCommand Unified Manager a la versión 5.2.2P1 "/>
    <s v="Successful"/>
    <s v="On Time"/>
    <s v="No"/>
    <s v="Minor"/>
    <s v="Successful"/>
    <s v="On Time"/>
    <n v="1"/>
    <n v="1"/>
    <n v="0"/>
    <x v="6"/>
    <n v="0"/>
    <s v="Normal"/>
    <n v="0"/>
    <n v="0"/>
    <n v="0"/>
    <n v="0"/>
    <n v="1"/>
    <n v="0"/>
    <s v="Fernando"/>
    <s v="-"/>
    <s v="Backups -Storage"/>
    <s v="ITO"/>
    <s v="No"/>
    <s v="No"/>
    <s v="No"/>
    <s v="Si"/>
    <s v="No"/>
  </r>
  <r>
    <x v="13"/>
    <x v="0"/>
    <x v="0"/>
    <s v="normal"/>
    <s v="CRQ101313 RLM33747"/>
    <s v="Css-Mex.GpoModelo-Proyectos"/>
    <s v="IBAÑEZ ALCOCER ALEJANDRA"/>
    <d v="2017-07-26T11:00:00"/>
    <d v="2017-07-26T21:30:00"/>
    <s v="RLM33747 Configuración y liberación de agente de Net Worker en servidores wintel"/>
    <s v="Successful"/>
    <s v="On Time"/>
    <s v="No"/>
    <s v="Minor"/>
    <s v="Successful"/>
    <s v="On Time"/>
    <n v="1"/>
    <n v="1"/>
    <n v="0"/>
    <x v="6"/>
    <n v="0"/>
    <s v="Normal"/>
    <n v="0"/>
    <n v="0"/>
    <n v="0"/>
    <n v="0"/>
    <n v="1"/>
    <n v="0"/>
    <s v="Fernando"/>
    <s v="-"/>
    <s v="Proyectos"/>
    <s v="ITO"/>
    <s v="No"/>
    <s v="No"/>
    <s v="No"/>
    <s v="Si"/>
    <s v="No"/>
  </r>
  <r>
    <x v="13"/>
    <x v="1"/>
    <x v="0"/>
    <s v="normal"/>
    <s v="CRQ234901"/>
    <s v="Tss-Mex.GpoModelo-Proyectos"/>
    <s v="GARCIA CORTES MARICELA"/>
    <d v="2017-07-26T17:00:00"/>
    <d v="2017-07-26T21:00:00"/>
    <s v="WO11491798 Borrar configuracion de VPN S2S dadas de baja (Azure, SABMILLER)"/>
    <s v="Successful"/>
    <s v="On Time"/>
    <s v="No"/>
    <s v="Minor"/>
    <s v="Successful"/>
    <s v="On Time"/>
    <n v="1"/>
    <n v="1"/>
    <n v="0"/>
    <x v="6"/>
    <n v="0"/>
    <s v="Normal"/>
    <n v="0"/>
    <n v="0"/>
    <n v="0"/>
    <n v="0"/>
    <n v="1"/>
    <n v="0"/>
    <s v="Fernando"/>
    <s v="-"/>
    <s v="Proyectos"/>
    <s v="TSS"/>
    <s v="No"/>
    <s v="No"/>
    <s v="No"/>
    <s v="Si"/>
    <s v="No"/>
  </r>
  <r>
    <x v="13"/>
    <x v="0"/>
    <x v="0"/>
    <s v="normal"/>
    <s v="CRQ234342"/>
    <s v="Css-Mex.GpoModelo-SAP Basis"/>
    <s v="GUTIERREZ MEZA ADRIAN YAMIR"/>
    <d v="2017-07-27T10:00:00"/>
    <d v="2017-07-28T17:00:00"/>
    <s v="WO11481441 Cambiar conector JDBC para base de datos SQL y repositorios en MDM Desarrollo"/>
    <s v="Successful"/>
    <s v="On Time"/>
    <s v="No"/>
    <s v="Minor"/>
    <s v="Successful"/>
    <s v="On Time"/>
    <n v="1"/>
    <n v="1"/>
    <n v="0"/>
    <x v="6"/>
    <n v="0"/>
    <s v="Normal"/>
    <n v="0"/>
    <n v="0"/>
    <n v="0"/>
    <n v="0"/>
    <n v="1"/>
    <n v="0"/>
    <s v="Fernando"/>
    <s v="-"/>
    <s v="Basis"/>
    <s v="BASIS"/>
    <s v="No"/>
    <s v="No"/>
    <s v="No"/>
    <s v="Si"/>
    <s v="No"/>
  </r>
  <r>
    <x v="11"/>
    <x v="0"/>
    <x v="0"/>
    <s v="normal"/>
    <s v="C001175049"/>
    <s v="C.AMER.MX.CCS.MSG"/>
    <s v="Aguilar Avendano Alejandra"/>
    <d v="2017-07-27T20:00:00"/>
    <d v="2017-07-28T00:00:00"/>
    <s v="AMER | KUO | Installing Exchange RollUp in TOREXCH01 Server / Instalación de Exchange RollUp en Servidor TOREXCH01"/>
    <s v="Successful"/>
    <s v="On Time"/>
    <s v="No"/>
    <s v="Minor"/>
    <s v="Successful"/>
    <s v="On Time"/>
    <n v="1"/>
    <n v="1"/>
    <n v="0"/>
    <x v="6"/>
    <n v="0"/>
    <s v="Normal"/>
    <n v="0"/>
    <n v="0"/>
    <n v="0"/>
    <n v="0"/>
    <n v="1"/>
    <n v="0"/>
    <s v="Ariadna"/>
    <s v="C000312898"/>
    <s v="Exchange"/>
    <s v="ITO"/>
    <s v="No"/>
    <s v="No"/>
    <s v="No"/>
    <s v="Si"/>
    <s v="No"/>
  </r>
  <r>
    <x v="5"/>
    <x v="2"/>
    <x v="0"/>
    <s v="normal"/>
    <s v="C001180926"/>
    <s v="DS.ISD.MX.LBU.IMPLEMENTER"/>
    <s v="Gandara Trujillo Jose Alberto"/>
    <d v="2017-07-27T20:00:00"/>
    <d v="2017-07-27T23:00:00"/>
    <s v="TSMX | PME | Actualización en el orden de la notificación vía telefónica para el cliente KUO."/>
    <s v="Successful"/>
    <s v="On Time"/>
    <s v="No"/>
    <s v="Minor"/>
    <s v="Successful"/>
    <s v="On Time"/>
    <n v="1"/>
    <n v="1"/>
    <n v="0"/>
    <x v="6"/>
    <n v="0"/>
    <s v="Normal"/>
    <n v="0"/>
    <n v="0"/>
    <n v="0"/>
    <n v="0"/>
    <n v="1"/>
    <n v="0"/>
    <s v="Karina"/>
    <s v="-"/>
    <s v="PME"/>
    <s v="PME"/>
    <s v="No"/>
    <s v="No"/>
    <s v="No"/>
    <s v="Si"/>
    <s v="No"/>
  </r>
  <r>
    <x v="5"/>
    <x v="1"/>
    <x v="0"/>
    <s v="normal"/>
    <s v="C001180969"/>
    <s v="TS.GS.MX.SIC.VOICE"/>
    <s v="Serrano  Rodriguez Victor"/>
    <d v="2017-07-27T20:00:00"/>
    <d v="2017-07-28T09:00:00"/>
    <s v="TSMX_PQIT | Borrado de certificados en servidores Call Manager"/>
    <s v="Successful"/>
    <s v="On Time"/>
    <s v="No"/>
    <s v="Minor"/>
    <s v="Successful"/>
    <s v="On Time"/>
    <n v="1"/>
    <n v="1"/>
    <n v="0"/>
    <x v="6"/>
    <n v="0"/>
    <s v="Normal"/>
    <n v="0"/>
    <n v="0"/>
    <n v="0"/>
    <n v="0"/>
    <n v="1"/>
    <n v="0"/>
    <s v="Karina"/>
    <s v="-"/>
    <s v="Voice"/>
    <s v="TSS"/>
    <s v="No"/>
    <s v="No"/>
    <s v="No"/>
    <s v="Si"/>
    <s v="No"/>
  </r>
  <r>
    <x v="21"/>
    <x v="0"/>
    <x v="0"/>
    <s v="normal"/>
    <s v="C001182441"/>
    <s v="C.SAP.MX.AA.GDH.MX-BASIS"/>
    <s v="Gomez Hernandez Saday Rubi "/>
    <d v="2017-07-28T09:00:00"/>
    <d v="2017-07-28T13:00:00"/>
    <s v="VOLARIS / SAP-TSMX / Development / VED / TOSCOL Installation"/>
    <s v="Successful"/>
    <s v="On Time"/>
    <s v="No"/>
    <s v="Minor"/>
    <s v="Successful"/>
    <s v="On Time"/>
    <n v="1"/>
    <n v="1"/>
    <n v="0"/>
    <x v="6"/>
    <n v="0"/>
    <s v="Normal"/>
    <n v="0"/>
    <n v="0"/>
    <n v="0"/>
    <n v="0"/>
    <n v="1"/>
    <n v="0"/>
    <s v="Karina"/>
    <s v="-"/>
    <s v="Basis"/>
    <s v="BASIS"/>
    <s v="No"/>
    <s v="No"/>
    <s v="No"/>
    <s v="Si"/>
    <s v="No"/>
  </r>
  <r>
    <x v="11"/>
    <x v="0"/>
    <x v="0"/>
    <s v="normal"/>
    <s v="C001182563"/>
    <s v="C.AMER.MX.CCS.AD"/>
    <s v="Hernandez Vargas Braulio Rene"/>
    <d v="2017-07-26T15:30:00"/>
    <d v="2017-07-28T15:30:00"/>
    <s v="AMER | Multiple | Policy Create Trusted sites"/>
    <s v="Successful"/>
    <s v="On Time"/>
    <s v="No"/>
    <s v="Minor"/>
    <s v="Successful"/>
    <s v="On Time"/>
    <n v="1"/>
    <n v="1"/>
    <n v="0"/>
    <x v="6"/>
    <n v="0"/>
    <s v="Normal"/>
    <n v="0"/>
    <n v="0"/>
    <n v="0"/>
    <n v="0"/>
    <n v="1"/>
    <n v="0"/>
    <s v="Ariadna"/>
    <s v="C000181027"/>
    <s v="Active Directory"/>
    <s v="ITO"/>
    <s v="No"/>
    <s v="No"/>
    <s v="No"/>
    <s v="Si"/>
    <s v="No"/>
  </r>
  <r>
    <x v="3"/>
    <x v="0"/>
    <x v="1"/>
    <s v="normal"/>
    <s v="C001184158"/>
    <s v="C.SAP.MX.AA.GDH.MX-BASIS"/>
    <s v="Escalante Gonzalez Carlos"/>
    <d v="2017-07-27T12:00:00"/>
    <d v="2017-07-27T19:00:00"/>
    <s v="TAURUS /SAP Request: User creation with assignment of the roles CSS.CAB preapproved"/>
    <s v="Successful"/>
    <s v="On Time"/>
    <s v="No"/>
    <s v="Standard"/>
    <s v="Successful"/>
    <s v="On Time"/>
    <n v="1"/>
    <n v="1"/>
    <n v="0"/>
    <x v="6"/>
    <n v="0"/>
    <s v="Normal"/>
    <n v="0"/>
    <n v="0"/>
    <n v="0"/>
    <n v="0"/>
    <n v="1"/>
    <n v="0"/>
    <s v="Karina"/>
    <s v="CMOD310786"/>
    <s v="Basis"/>
    <s v="BASIS"/>
    <s v="No"/>
    <s v="No"/>
    <s v="No"/>
    <s v="Si"/>
    <s v="No"/>
  </r>
  <r>
    <x v="1"/>
    <x v="1"/>
    <x v="1"/>
    <s v="normal"/>
    <s v="C001185701"/>
    <s v="TS.CP.MX.SIC.WAN.VITRO"/>
    <s v="Valdez Zamora Gerardo Ivan"/>
    <d v="2017-07-27T17:00:00"/>
    <d v="2017-07-27T20:00:00"/>
    <s v="Vitro | TSS - Alta de Permisos &lt;hacia Domain Controllers de Vitro&gt; en Firewall &lt;FW-VTO-INT_1&gt;| Pre autorizado"/>
    <s v="Successful"/>
    <s v="On Time"/>
    <s v="No"/>
    <s v="Standard"/>
    <s v="Successful"/>
    <s v="On Time"/>
    <n v="1"/>
    <n v="1"/>
    <n v="0"/>
    <x v="6"/>
    <n v="0"/>
    <s v="Normal"/>
    <n v="0"/>
    <n v="0"/>
    <n v="0"/>
    <n v="0"/>
    <n v="1"/>
    <n v="0"/>
    <s v="Maria del Carmen"/>
    <s v="C000473050"/>
    <s v="WAN"/>
    <s v="TSS"/>
    <s v="No"/>
    <s v="No"/>
    <s v="No"/>
    <s v="Si"/>
    <s v="No"/>
  </r>
  <r>
    <x v="11"/>
    <x v="0"/>
    <x v="1"/>
    <s v="normal"/>
    <s v="C001185801"/>
    <s v="C.AMER.MX.LBU.WINTEL"/>
    <s v="Soriano Rivera Oswaldo Gibran"/>
    <d v="2017-07-27T22:00:00"/>
    <d v="2017-07-27T23:59:00"/>
    <s v="AMER | KUO | Healthy restart of server : DEQRODBCS02"/>
    <s v="Successful"/>
    <s v="On Time"/>
    <s v="No"/>
    <s v="Standard"/>
    <s v="Successful"/>
    <s v="On Time"/>
    <n v="1"/>
    <n v="1"/>
    <n v="0"/>
    <x v="6"/>
    <n v="0"/>
    <s v="Normal"/>
    <n v="0"/>
    <n v="0"/>
    <n v="0"/>
    <n v="0"/>
    <n v="1"/>
    <n v="0"/>
    <s v="Ariadna"/>
    <s v="C000961078"/>
    <s v="DPO Windows"/>
    <s v="ITO"/>
    <s v="No"/>
    <s v="No"/>
    <s v="No"/>
    <s v="Si"/>
    <s v="No"/>
  </r>
  <r>
    <x v="27"/>
    <x v="0"/>
    <x v="1"/>
    <s v="normal"/>
    <s v="C001185810"/>
    <s v="C.AMER.MX.LBU.WINTEL"/>
    <s v="Xaxalpa Maldonado Yancarlo"/>
    <d v="2017-07-28T09:00:00"/>
    <d v="2017-07-28T12:00:00"/>
    <s v="AMER | Banco Forjadores | Increased of Disk Space VMDK on BFJQROAWV04 | DO 53031193"/>
    <s v="Successful"/>
    <s v="On Time"/>
    <s v="No"/>
    <s v="Standard"/>
    <s v="Successful"/>
    <s v="On Time"/>
    <n v="1"/>
    <n v="1"/>
    <n v="0"/>
    <x v="6"/>
    <n v="0"/>
    <s v="Normal"/>
    <n v="0"/>
    <n v="0"/>
    <n v="0"/>
    <n v="0"/>
    <n v="1"/>
    <n v="0"/>
    <s v="Ariadna"/>
    <s v="C000058623"/>
    <s v="DPO Windows"/>
    <s v="ITO"/>
    <s v="No"/>
    <s v="No"/>
    <s v="No"/>
    <s v="Si"/>
    <s v="No"/>
  </r>
  <r>
    <x v="8"/>
    <x v="0"/>
    <x v="0"/>
    <s v="normal"/>
    <s v="C40862796"/>
    <s v="PROYECT INFRAEST ITS Support OPS VWM CHGMGR"/>
    <s v="Caceres Velasco Maria Yolanda"/>
    <d v="2017-07-27T13:00:00"/>
    <d v="2017-07-28T12:00:00"/>
    <s v="Asignacion de un data store y presentación de storage a los servidores ESX de la red Server Farm"/>
    <s v="Successful"/>
    <s v="On Time"/>
    <s v="No"/>
    <s v="Minor"/>
    <s v="Successful"/>
    <s v="On Time"/>
    <n v="1"/>
    <n v="1"/>
    <n v="0"/>
    <x v="6"/>
    <n v="0"/>
    <s v="Normal"/>
    <n v="0"/>
    <n v="0"/>
    <n v="0"/>
    <n v="0"/>
    <n v="1"/>
    <n v="0"/>
    <s v="Alejandro"/>
    <s v="CT40003824"/>
    <s v="Proyectos"/>
    <s v="ITO"/>
    <s v="No"/>
    <s v="No"/>
    <s v="No"/>
    <s v="Si"/>
    <s v="No"/>
  </r>
  <r>
    <x v="43"/>
    <x v="0"/>
    <x v="0"/>
    <s v="normal"/>
    <s v="C40858847"/>
    <s v="Servers-Unix Support AUDI MX CHGMGR"/>
    <s v="Silva Romero Stephanie Viridiana"/>
    <d v="2017-07-29T22:00:00"/>
    <d v="2017-07-30T06:00:00"/>
    <s v="Remediation plan on l63app11and l63app21"/>
    <s v="Successful"/>
    <s v="On Time"/>
    <s v="No"/>
    <s v="Minor"/>
    <s v="Successful"/>
    <s v="On Time"/>
    <n v="1"/>
    <n v="1"/>
    <n v="0"/>
    <x v="6"/>
    <n v="0"/>
    <s v="Normal"/>
    <n v="0"/>
    <n v="0"/>
    <n v="0"/>
    <n v="0"/>
    <n v="1"/>
    <n v="0"/>
    <s v="Alejandro"/>
    <s v="CT40010674"/>
    <s v="Unix"/>
    <s v="ITO"/>
    <s v="No"/>
    <s v="No"/>
    <s v="No"/>
    <s v="Si"/>
    <s v="No"/>
  </r>
  <r>
    <x v="43"/>
    <x v="0"/>
    <x v="0"/>
    <s v="normal"/>
    <s v="C40861522"/>
    <s v="Servers-Unix Support AUDI MX CHGMGR"/>
    <s v="Vazquez Reyes Juan Pablo"/>
    <d v="2017-07-29T10:00:00"/>
    <d v="2017-07-29T15:00:00"/>
    <s v="Hardening - Apply Security control´s for Linux servers"/>
    <s v="Successful"/>
    <s v="On Time"/>
    <s v="No"/>
    <s v="Minor"/>
    <s v="Successful"/>
    <s v="On Time"/>
    <n v="1"/>
    <n v="1"/>
    <n v="0"/>
    <x v="6"/>
    <n v="0"/>
    <s v="Normal"/>
    <n v="0"/>
    <n v="0"/>
    <n v="0"/>
    <n v="0"/>
    <n v="1"/>
    <n v="0"/>
    <s v="Alejandro"/>
    <s v="CT40010318"/>
    <s v="Unix"/>
    <s v="ITO"/>
    <s v="No"/>
    <s v="No"/>
    <s v="No"/>
    <s v="Si"/>
    <s v="No"/>
  </r>
  <r>
    <x v="43"/>
    <x v="0"/>
    <x v="0"/>
    <s v="normal"/>
    <s v="C40858838"/>
    <s v="Servers-Wintel Support AUDI MX CHGMGR"/>
    <s v="Salas Gomez Janeth"/>
    <d v="2017-07-30T16:00:00"/>
    <d v="2017-07-31T03:30:00"/>
    <s v="[003] PATCH MANAGEMENT ON SERVERS"/>
    <s v="Successful"/>
    <s v="On Time"/>
    <s v="No"/>
    <s v="Minor"/>
    <s v="Successful"/>
    <s v="On Time"/>
    <n v="1"/>
    <n v="1"/>
    <n v="0"/>
    <x v="6"/>
    <n v="0"/>
    <s v="Normal"/>
    <n v="0"/>
    <n v="0"/>
    <n v="0"/>
    <n v="0"/>
    <n v="1"/>
    <n v="0"/>
    <s v="Alejandro"/>
    <s v="CT40007810"/>
    <s v="Wintel"/>
    <s v="ITO"/>
    <s v="No"/>
    <s v="No"/>
    <s v="No"/>
    <s v="Si"/>
    <s v="No"/>
  </r>
  <r>
    <x v="43"/>
    <x v="0"/>
    <x v="0"/>
    <s v="normal"/>
    <s v="C40861504"/>
    <s v="Backup Support AUDI MX CHGMGR"/>
    <s v="Castro Vazquez Antonio de Jesus"/>
    <d v="2017-07-29T22:00:00"/>
    <d v="2017-07-30T06:00:00"/>
    <s v="Backup Full Online UPS Productive Oracle Database"/>
    <s v="Successful"/>
    <s v="On Time"/>
    <s v="No"/>
    <s v="Minor"/>
    <s v="Successful"/>
    <s v="On Time"/>
    <n v="1"/>
    <n v="1"/>
    <n v="0"/>
    <x v="6"/>
    <n v="0"/>
    <s v="Normal"/>
    <n v="0"/>
    <n v="0"/>
    <n v="0"/>
    <n v="0"/>
    <n v="1"/>
    <n v="0"/>
    <s v="Alejandro"/>
    <s v="CT40010170"/>
    <s v="Backups -Storage"/>
    <s v="ITO"/>
    <s v="No"/>
    <s v="No"/>
    <s v="No"/>
    <s v="Si"/>
    <s v="No"/>
  </r>
  <r>
    <x v="43"/>
    <x v="1"/>
    <x v="0"/>
    <s v="normal"/>
    <s v="C40860469"/>
    <s v="WLAN OPS AUDI MX CHGMGR"/>
    <s v="Montiel Bernal Pablo"/>
    <d v="2017-07-28T18:00:00"/>
    <d v="2017-07-29T00:00:00"/>
    <s v="Key Findings and Recommendations functionality Wireless Office - Audi Mexico"/>
    <s v="Successful"/>
    <s v="On Time"/>
    <s v="No"/>
    <s v="Minor"/>
    <s v="Successful"/>
    <s v="On Time"/>
    <n v="1"/>
    <n v="1"/>
    <n v="0"/>
    <x v="6"/>
    <n v="0"/>
    <s v="Normal"/>
    <n v="0"/>
    <n v="0"/>
    <n v="0"/>
    <n v="0"/>
    <n v="1"/>
    <n v="0"/>
    <s v="Alejandro"/>
    <s v="CT40006852"/>
    <s v="LAN"/>
    <s v="TSS"/>
    <s v="No"/>
    <s v="No"/>
    <s v="No"/>
    <s v="Si"/>
    <s v="No"/>
  </r>
  <r>
    <x v="43"/>
    <x v="1"/>
    <x v="0"/>
    <s v="normal"/>
    <s v="C40861366"/>
    <s v="LAN Support AUDI MX CHGMGR"/>
    <s v="Montiel Bernal Pablo"/>
    <d v="2017-07-30T14:00:00"/>
    <d v="2017-07-30T18:00:00"/>
    <s v="Testing BFD and reference bandwidth Profinet L3 - Audi Mexico"/>
    <s v="Successful"/>
    <s v="On Time"/>
    <s v="No"/>
    <s v="Minor"/>
    <s v="Successful"/>
    <s v="On Time"/>
    <n v="1"/>
    <n v="1"/>
    <n v="0"/>
    <x v="6"/>
    <n v="0"/>
    <s v="Normal"/>
    <n v="0"/>
    <n v="0"/>
    <n v="0"/>
    <n v="0"/>
    <n v="1"/>
    <n v="0"/>
    <s v="Alejandro"/>
    <s v="CT40006852"/>
    <s v="LAN"/>
    <s v="TSS"/>
    <s v="No"/>
    <s v="No"/>
    <s v="No"/>
    <s v="Si"/>
    <s v="No"/>
  </r>
  <r>
    <x v="43"/>
    <x v="1"/>
    <x v="0"/>
    <s v="normal"/>
    <s v="C40858707"/>
    <s v="LAN Support AUDI MX CHGMGR"/>
    <s v="Sarmiento Palalia Emmanuel"/>
    <d v="2017-07-30T15:00:00"/>
    <d v="2017-07-30T19:00:00"/>
    <s v="TELMEX Test on Links accompaniment - Audi Mexico"/>
    <s v="Successful"/>
    <s v="On Time"/>
    <s v="No"/>
    <s v="Minor"/>
    <s v="Successful"/>
    <s v="On Time"/>
    <n v="1"/>
    <n v="1"/>
    <n v="0"/>
    <x v="6"/>
    <n v="0"/>
    <s v="Normal"/>
    <n v="0"/>
    <n v="0"/>
    <n v="0"/>
    <n v="0"/>
    <n v="1"/>
    <n v="0"/>
    <s v="Alejandro"/>
    <s v="CT40006852"/>
    <s v="LAN"/>
    <s v="TSS"/>
    <s v="No"/>
    <s v="No"/>
    <s v="No"/>
    <s v="Si"/>
    <s v="No"/>
  </r>
  <r>
    <x v="27"/>
    <x v="0"/>
    <x v="0"/>
    <s v="normal"/>
    <s v="C001184300"/>
    <s v="SE.AA.MX.SDM.LOCAL"/>
    <s v="Garcia Alfonzo Jose Leopoldo"/>
    <d v="2017-07-29T15:00:00"/>
    <d v="2017-07-29T18:00:00"/>
    <s v="BForjadores | Instalación de NET Framework 3.5 en servidor BFJQROAWV04"/>
    <s v="Successful"/>
    <s v="On Time"/>
    <s v="No"/>
    <s v="Minor"/>
    <s v="Successful"/>
    <s v="On Time"/>
    <n v="1"/>
    <n v="1"/>
    <n v="0"/>
    <x v="6"/>
    <n v="0"/>
    <s v="Normal"/>
    <n v="0"/>
    <n v="0"/>
    <n v="0"/>
    <n v="0"/>
    <n v="1"/>
    <n v="0"/>
    <s v="Ariadna"/>
    <s v="-"/>
    <s v="SDM"/>
    <s v="ITO"/>
    <s v="No"/>
    <s v="No"/>
    <s v="No"/>
    <s v="Si"/>
    <s v="No"/>
  </r>
  <r>
    <x v="14"/>
    <x v="0"/>
    <x v="0"/>
    <s v="normal"/>
    <s v="C001089935"/>
    <s v="SE.AA.MX.SDM.LOCAL"/>
    <s v="Pedraza Hernandez Eduardo  "/>
    <d v="2017-07-28T20:00:00"/>
    <d v="2017-07-28T23:00:00"/>
    <s v="GDF SUEZ | Rundown System | VDMZ-DNS1"/>
    <s v="Successful"/>
    <s v="On Time"/>
    <s v="No"/>
    <s v="Minor"/>
    <s v="Successful"/>
    <s v="On Time"/>
    <n v="1"/>
    <n v="1"/>
    <n v="0"/>
    <x v="6"/>
    <n v="0"/>
    <s v="Normal"/>
    <n v="0"/>
    <n v="0"/>
    <n v="0"/>
    <n v="0"/>
    <n v="1"/>
    <n v="0"/>
    <s v="Karina"/>
    <s v="C000419598"/>
    <s v="SDM"/>
    <s v="ITO"/>
    <s v="No"/>
    <s v="No"/>
    <s v="No"/>
    <s v="Si"/>
    <s v="No"/>
  </r>
  <r>
    <x v="14"/>
    <x v="0"/>
    <x v="0"/>
    <s v="normal"/>
    <s v="C001181064"/>
    <s v="SE.AA.MX.SDM.LOCAL"/>
    <s v="Pedraza Hernandez Eduardo  "/>
    <d v="2017-07-28T14:30:00"/>
    <d v="2017-07-28T21:00:00"/>
    <s v="GDF Suez | Multiple | Healthy restart of server : VMXTOECWRPS001 (MAC)"/>
    <s v="Successful"/>
    <s v="On Time"/>
    <s v="No"/>
    <s v="Minor"/>
    <s v="Successful"/>
    <s v="On Time"/>
    <n v="1"/>
    <n v="1"/>
    <n v="0"/>
    <x v="6"/>
    <n v="0"/>
    <s v="Normal"/>
    <n v="0"/>
    <n v="0"/>
    <n v="0"/>
    <n v="0"/>
    <n v="1"/>
    <n v="0"/>
    <s v="Karina"/>
    <s v="C000961078"/>
    <s v="SDM"/>
    <s v="ITO"/>
    <s v="No"/>
    <s v="No"/>
    <s v="No"/>
    <s v="Si"/>
    <s v="No"/>
  </r>
  <r>
    <x v="12"/>
    <x v="0"/>
    <x v="0"/>
    <s v="normal"/>
    <s v="C001180946"/>
    <s v="C.AMER.MX.DPO-LNX"/>
    <s v="Don Juan Rico, Nataly"/>
    <d v="2017-07-26T18:00:00"/>
    <d v="2017-07-28T20:50:00"/>
    <s v="AMER | GDG| Operative System package upgrade | | ax1la183(GRD),, ax1la184 (BWP), ax1la179 (GSD)"/>
    <s v="Successful"/>
    <s v="On Time"/>
    <s v="No"/>
    <s v="Minor"/>
    <s v="Successful"/>
    <s v="On Time"/>
    <n v="1"/>
    <n v="1"/>
    <n v="0"/>
    <x v="6"/>
    <n v="0"/>
    <s v="Normal"/>
    <n v="0"/>
    <n v="0"/>
    <n v="0"/>
    <n v="0"/>
    <n v="1"/>
    <n v="0"/>
    <s v="Karina"/>
    <s v="C000972225"/>
    <s v="DPO Linux"/>
    <s v="ITO"/>
    <s v="No"/>
    <s v="No"/>
    <s v="No"/>
    <s v="Si"/>
    <s v="No"/>
  </r>
  <r>
    <x v="12"/>
    <x v="0"/>
    <x v="0"/>
    <s v="normal"/>
    <s v="C001182509"/>
    <s v="C.AMER.MX.DPO-LNX"/>
    <s v="Don Juan Rico, Nataly"/>
    <d v="2017-07-28T18:00:00"/>
    <d v="2017-07-28T20:00:00"/>
    <s v="AMER | Gobierno de Guanajuato | Modification of SAPs on JetCloud"/>
    <s v="Successful"/>
    <s v="On Time"/>
    <s v="No"/>
    <s v="Minor"/>
    <s v="Successful"/>
    <s v="On Time"/>
    <n v="1"/>
    <n v="1"/>
    <n v="0"/>
    <x v="6"/>
    <n v="0"/>
    <s v="Normal"/>
    <n v="0"/>
    <n v="0"/>
    <n v="0"/>
    <n v="0"/>
    <n v="1"/>
    <n v="0"/>
    <s v="Karina"/>
    <s v="C000026001"/>
    <s v="DPO Linux"/>
    <s v="ITO"/>
    <s v="No"/>
    <s v="No"/>
    <s v="No"/>
    <s v="Si"/>
    <s v="No"/>
  </r>
  <r>
    <x v="11"/>
    <x v="0"/>
    <x v="0"/>
    <s v="normal"/>
    <s v="C001182606"/>
    <s v="C.SAP.MX.AA.GDH.MX-BASIS"/>
    <s v="Pacheco Ramirez Victor"/>
    <d v="2017-07-28T15:00:00"/>
    <d v="2017-07-28T17:00:00"/>
    <s v="GKUO / [ SAP TS-MX] / PR / SRP / TSMX - Installation of toscol"/>
    <s v="Successful"/>
    <s v="On Time"/>
    <s v="No"/>
    <s v="Minor"/>
    <s v="Successful"/>
    <s v="On Time"/>
    <n v="1"/>
    <n v="1"/>
    <n v="0"/>
    <x v="6"/>
    <n v="0"/>
    <s v="Normal"/>
    <n v="0"/>
    <n v="0"/>
    <n v="0"/>
    <n v="0"/>
    <n v="1"/>
    <n v="0"/>
    <s v="Ariadna"/>
    <s v="-"/>
    <s v="Basis"/>
    <s v="BASIS"/>
    <s v="No"/>
    <s v="No"/>
    <s v="No"/>
    <s v="Si"/>
    <s v="No"/>
  </r>
  <r>
    <x v="11"/>
    <x v="0"/>
    <x v="0"/>
    <s v="normal"/>
    <s v="C001182529"/>
    <s v="C.AMER.MX.LBU.WINTEL"/>
    <s v="Lopez Reyes Artajerjes"/>
    <d v="2017-07-27T18:00:00"/>
    <d v="2017-07-28T23:59:00"/>
    <s v="AMER | KUO| Installing Security Updates on Environment QA /PRD"/>
    <s v="Successful"/>
    <s v="On Time"/>
    <s v="No"/>
    <s v="Minor"/>
    <s v="Successful"/>
    <s v="On Time"/>
    <n v="1"/>
    <n v="1"/>
    <n v="0"/>
    <x v="6"/>
    <n v="0"/>
    <s v="Normal"/>
    <n v="0"/>
    <n v="0"/>
    <n v="0"/>
    <n v="0"/>
    <n v="1"/>
    <n v="0"/>
    <s v="Ariadna"/>
    <s v="C000312898"/>
    <s v="DPO Windows"/>
    <s v="ITO"/>
    <s v="No"/>
    <s v="No"/>
    <s v="No"/>
    <s v="Si"/>
    <s v="No"/>
  </r>
  <r>
    <x v="11"/>
    <x v="0"/>
    <x v="0"/>
    <s v="normal"/>
    <s v="C001182633"/>
    <s v="C.AMER.MX.CCS.AD"/>
    <s v="Santiago Ines Sarai Vanessa"/>
    <d v="2017-07-26T13:30:00"/>
    <d v="2017-07-28T21:00:00"/>
    <s v="AMER | Multiple | Policy Create Trusted sites"/>
    <s v="Successful"/>
    <s v="On Time"/>
    <s v="No"/>
    <s v="Minor"/>
    <s v="Successful"/>
    <s v="On Time"/>
    <n v="1"/>
    <n v="1"/>
    <n v="0"/>
    <x v="6"/>
    <n v="0"/>
    <s v="Normal"/>
    <n v="0"/>
    <n v="0"/>
    <n v="0"/>
    <n v="0"/>
    <n v="1"/>
    <n v="0"/>
    <s v="Ariadna"/>
    <s v="C000181027"/>
    <s v="Active Directory"/>
    <s v="ITO"/>
    <s v="No"/>
    <s v="No"/>
    <s v="No"/>
    <s v="Si"/>
    <s v="No"/>
  </r>
  <r>
    <x v="13"/>
    <x v="0"/>
    <x v="1"/>
    <s v="normal"/>
    <s v="CRQ232012"/>
    <s v="Css-Mex.GpoModelo-Unix Virtual"/>
    <s v="CRUZ RODRIGUEZ ESMERALDA DANAE"/>
    <d v="2017-07-07T10:00:00"/>
    <d v="2017-07-28T18:00:00"/>
    <s v="WO10776660 Decomiso de Servidores Unix Virtual"/>
    <s v="Successful"/>
    <s v="On Time"/>
    <s v="No"/>
    <s v="Standard"/>
    <s v="Successful"/>
    <s v="On Time"/>
    <n v="1"/>
    <n v="1"/>
    <n v="0"/>
    <x v="6"/>
    <n v="0"/>
    <s v="Normal"/>
    <n v="0"/>
    <n v="0"/>
    <n v="0"/>
    <n v="0"/>
    <n v="1"/>
    <n v="0"/>
    <s v="Fernando"/>
    <s v="-"/>
    <s v="Unix"/>
    <s v="ITO"/>
    <s v="No"/>
    <s v="No"/>
    <s v="No"/>
    <s v="Si"/>
    <s v="No"/>
  </r>
  <r>
    <x v="13"/>
    <x v="0"/>
    <x v="0"/>
    <s v="normal"/>
    <s v="CRQ219106"/>
    <s v="Css-Mex.GpoModelo-SAP Basis"/>
    <s v="MARTINEZ JUAREZ MARIA EVA"/>
    <d v="2017-07-13T13:00:00"/>
    <d v="2017-07-28T17:00:00"/>
    <s v="WO10795133 Desactivacion de servicios en la traccion SICF para mitigar vulnerabilidades de seguridad - ECC"/>
    <s v="Successful"/>
    <s v="On Time"/>
    <s v="No"/>
    <s v="Minor"/>
    <s v="Successful"/>
    <s v="On Time"/>
    <n v="1"/>
    <n v="1"/>
    <n v="0"/>
    <x v="6"/>
    <n v="0"/>
    <s v="Normal"/>
    <n v="0"/>
    <n v="0"/>
    <n v="0"/>
    <n v="0"/>
    <n v="1"/>
    <n v="0"/>
    <s v="Fernando"/>
    <s v="-"/>
    <s v="Basis"/>
    <s v="BASIS"/>
    <s v="No"/>
    <s v="No"/>
    <s v="No"/>
    <s v="Si"/>
    <s v="No"/>
  </r>
  <r>
    <x v="13"/>
    <x v="0"/>
    <x v="0"/>
    <s v="normal"/>
    <s v="CRQ232715"/>
    <s v="Css-Mex.GpoModelo-Admon-DBA"/>
    <s v="BASTIDA RENTERIA ROBERTO CARLOS"/>
    <d v="2017-07-24T09:00:00"/>
    <d v="2017-07-31T18:00:00"/>
    <s v="WO11138001 Hacer pruebas de restauración de Base de Datos productivas."/>
    <s v="Successful"/>
    <s v="On Time"/>
    <s v="No"/>
    <s v="Minor"/>
    <s v="Successful"/>
    <s v="On Time"/>
    <n v="1"/>
    <n v="1"/>
    <n v="0"/>
    <x v="6"/>
    <n v="0"/>
    <s v="Normal"/>
    <n v="0"/>
    <n v="0"/>
    <n v="0"/>
    <n v="0"/>
    <n v="1"/>
    <n v="0"/>
    <s v="Fernando"/>
    <s v="-"/>
    <s v="Base de datos"/>
    <s v="ITO"/>
    <s v="No"/>
    <s v="No"/>
    <s v="No"/>
    <s v="Si"/>
    <s v="No"/>
  </r>
  <r>
    <x v="13"/>
    <x v="0"/>
    <x v="0"/>
    <s v="normal"/>
    <s v="CRQ234356"/>
    <s v="Css-Mex.GpoModelo-Proyectos"/>
    <s v="GARCIA CORTES MARICELA"/>
    <d v="2017-07-27T09:00:00"/>
    <d v="2017-07-27T20:00:00"/>
    <s v="WO11484503 Entregar a operacione 2 enlaces Transtelco comunicación Azure."/>
    <s v="Successful"/>
    <s v="On Time"/>
    <s v="No"/>
    <s v="Minor"/>
    <s v="Successful"/>
    <s v="On Time"/>
    <n v="1"/>
    <n v="1"/>
    <n v="0"/>
    <x v="6"/>
    <n v="0"/>
    <s v="Normal"/>
    <n v="0"/>
    <n v="0"/>
    <n v="0"/>
    <n v="0"/>
    <n v="1"/>
    <n v="0"/>
    <s v="Fernando"/>
    <s v="-"/>
    <s v="Proyectos"/>
    <s v="ITO"/>
    <s v="No"/>
    <s v="No"/>
    <s v="No"/>
    <s v="Si"/>
    <s v="No"/>
  </r>
  <r>
    <x v="13"/>
    <x v="0"/>
    <x v="1"/>
    <s v="normal"/>
    <s v="CRQ234826"/>
    <s v="Css-Mex.GpoModelo-Storage"/>
    <s v="ZAMBRANO IRVIN"/>
    <d v="2017-07-27T16:30:00"/>
    <d v="2017-07-28T17:00:00"/>
    <s v="11497490 Incremento FSs en QYT"/>
    <s v="Successful"/>
    <s v="On Time"/>
    <s v="No"/>
    <s v="Standard"/>
    <s v="Successful"/>
    <s v="On Time"/>
    <n v="1"/>
    <n v="1"/>
    <n v="0"/>
    <x v="6"/>
    <n v="0"/>
    <s v="Normal"/>
    <n v="0"/>
    <n v="0"/>
    <n v="0"/>
    <n v="0"/>
    <n v="1"/>
    <n v="0"/>
    <s v="Fernando"/>
    <s v="-"/>
    <s v="Backups -Storage"/>
    <s v="ITO"/>
    <s v="No"/>
    <s v="No"/>
    <s v="No"/>
    <s v="Si"/>
    <s v="No"/>
  </r>
  <r>
    <x v="13"/>
    <x v="0"/>
    <x v="0"/>
    <s v="normal"/>
    <s v="CRQ234818"/>
    <s v="Css-Mex.GpoModelo-Admon-Hyperion-IE"/>
    <s v="MARTINEZ TORIJA MIGUEL EDUARDO"/>
    <d v="2017-07-27T20:00:00"/>
    <d v="2017-07-28T18:00:00"/>
    <s v="SLT | PBI21501 Reconfiguración Tarjetas Red HFM Prod."/>
    <s v="Successful"/>
    <s v="On Time"/>
    <s v="No"/>
    <s v="Minor"/>
    <s v="Successful"/>
    <s v="On Time"/>
    <n v="1"/>
    <n v="1"/>
    <n v="0"/>
    <x v="6"/>
    <n v="1"/>
    <s v="SLT"/>
    <n v="0"/>
    <n v="0"/>
    <n v="0"/>
    <n v="0"/>
    <n v="1"/>
    <n v="0"/>
    <s v="Fernando"/>
    <s v="-"/>
    <s v="Admon Was"/>
    <s v="ITO"/>
    <s v="No"/>
    <s v="No"/>
    <s v="No"/>
    <s v="Si"/>
    <s v="No"/>
  </r>
  <r>
    <x v="13"/>
    <x v="1"/>
    <x v="0"/>
    <s v="normal"/>
    <s v="CRQ234829"/>
    <s v="Tss-Mx.GpoModelo-Securidad Perimetral"/>
    <s v="AQUINO ROMAN"/>
    <d v="2017-07-27T18:00:00"/>
    <d v="2017-07-27T19:00:00"/>
    <s v="SLT | WO11498723 Configuración de Regla de Firewall."/>
    <s v="Successful"/>
    <s v="On Time"/>
    <s v="No"/>
    <s v="Minor"/>
    <s v="Successful"/>
    <s v="On Time"/>
    <n v="1"/>
    <n v="1"/>
    <n v="0"/>
    <x v="6"/>
    <n v="1"/>
    <s v="SLT"/>
    <n v="0"/>
    <n v="0"/>
    <n v="0"/>
    <n v="0"/>
    <n v="1"/>
    <n v="0"/>
    <s v="Fernando"/>
    <s v="-"/>
    <s v="WAN"/>
    <s v="TSS"/>
    <s v="No"/>
    <s v="No"/>
    <s v="No"/>
    <s v="Si"/>
    <s v="No"/>
  </r>
  <r>
    <x v="17"/>
    <x v="0"/>
    <x v="1"/>
    <s v="normal"/>
    <s v="C001187031"/>
    <s v="C.SAP.MX.AA.SAP-BASIS"/>
    <s v="Ramirez Lopez Nancy"/>
    <d v="2017-07-31T07:00:00"/>
    <d v="2017-07-31T09:00:00"/>
    <s v="MEXICHEM / DEV / D02 /SAP Parameter Change_Offline /CCAB; ITO.CAB pre-approved [4EP]"/>
    <s v="Successful"/>
    <s v="On Time"/>
    <s v="No"/>
    <s v="Standard"/>
    <s v="Successful"/>
    <s v="On Time"/>
    <n v="1"/>
    <n v="1"/>
    <n v="0"/>
    <x v="6"/>
    <n v="0"/>
    <s v="Normal"/>
    <n v="0"/>
    <n v="0"/>
    <n v="0"/>
    <n v="0"/>
    <n v="1"/>
    <n v="0"/>
    <s v="Maria del Carmen"/>
    <s v="CMOD317344"/>
    <s v="Basis"/>
    <s v="BASIS"/>
    <s v="No"/>
    <s v="No"/>
    <s v="No"/>
    <s v="Si"/>
    <s v="No"/>
  </r>
  <r>
    <x v="17"/>
    <x v="0"/>
    <x v="1"/>
    <s v="normal"/>
    <s v="C001187056"/>
    <s v="SE.AA.MX.PROJECTS"/>
    <s v="Roman Chavez Evelyn Lynda"/>
    <d v="2017-07-28T17:00:00"/>
    <d v="2017-07-28T19:00:00"/>
    <s v="MEXICHEM/ DEVELOMPENT[ PMD ]/ / [ HOUSTON] - RESTART JAVA part of dual stack /CCAB; CSS.CAB pre-approved [4EP]"/>
    <s v="Successful"/>
    <s v="On Time"/>
    <s v="No"/>
    <s v="Standard"/>
    <s v="Successful"/>
    <s v="On Time"/>
    <n v="1"/>
    <n v="1"/>
    <n v="0"/>
    <x v="6"/>
    <n v="0"/>
    <s v="Normal"/>
    <n v="0"/>
    <n v="0"/>
    <n v="0"/>
    <n v="0"/>
    <n v="1"/>
    <n v="0"/>
    <s v="Maria del Carmen"/>
    <s v="CMOD317958"/>
    <s v="Proyectos"/>
    <s v="ITO"/>
    <s v="No"/>
    <s v="No"/>
    <s v="No"/>
    <s v="Si"/>
    <s v="No"/>
  </r>
  <r>
    <x v="5"/>
    <x v="0"/>
    <x v="0"/>
    <s v="normal"/>
    <s v="C001159316"/>
    <s v="C.AMER.MX.DCO.DCI"/>
    <s v="Alvarado Pacheco Milthon Christian"/>
    <d v="2017-07-30T07:00:00"/>
    <d v="2017-07-30T10:00:00"/>
    <s v="AMER | T-Systems | Preventive Maintenance to Generator emergency MX_3033 | Every two months"/>
    <s v="Successful"/>
    <s v="On Time"/>
    <s v="No"/>
    <s v="Minor"/>
    <s v="Successful"/>
    <s v="On Time"/>
    <n v="1"/>
    <n v="1"/>
    <n v="0"/>
    <x v="6"/>
    <n v="0"/>
    <s v="Normal"/>
    <n v="0"/>
    <n v="0"/>
    <n v="0"/>
    <n v="0"/>
    <n v="1"/>
    <n v="0"/>
    <s v="Karina"/>
    <s v="C000168398"/>
    <s v="DCI"/>
    <s v="ITO"/>
    <s v="No"/>
    <s v="No"/>
    <s v="No"/>
    <s v="Si"/>
    <s v="No"/>
  </r>
  <r>
    <x v="5"/>
    <x v="0"/>
    <x v="0"/>
    <s v="normal"/>
    <s v="C001175017"/>
    <s v="SE.SPR.MX.ORGANIZACION.TS"/>
    <s v="Vargas Aldana Guadalupe Baltazar"/>
    <d v="2017-07-27T18:00:00"/>
    <d v="2017-07-28T18:00:00"/>
    <s v="Instalación de nodo para monitoreo de alumbrado"/>
    <s v="Successful"/>
    <s v="On Time"/>
    <s v="No"/>
    <s v="Minor"/>
    <s v="Successful"/>
    <s v="On Time"/>
    <n v="1"/>
    <n v="1"/>
    <n v="0"/>
    <x v="6"/>
    <n v="0"/>
    <s v="Normal"/>
    <n v="0"/>
    <n v="0"/>
    <n v="0"/>
    <n v="0"/>
    <n v="1"/>
    <n v="0"/>
    <s v="Karina"/>
    <s v="-"/>
    <s v="Organización"/>
    <s v="ITO"/>
    <s v="No"/>
    <s v="No"/>
    <s v="No"/>
    <s v="Si"/>
    <s v="No"/>
  </r>
  <r>
    <x v="5"/>
    <x v="0"/>
    <x v="0"/>
    <s v="normal"/>
    <s v="C001166740"/>
    <s v="SE.AMER.MX.OPM-TSMX"/>
    <s v="Martinez Olvera Laura Berenice"/>
    <d v="2017-07-27T10:00:00"/>
    <d v="2017-07-28T17:00:00"/>
    <s v="TSMX | PQIT | Turn off the ESX 3.0 MXGNAPUEVM02"/>
    <s v="Successful"/>
    <s v="On Time"/>
    <s v="No"/>
    <s v="Minor"/>
    <s v="Successful"/>
    <s v="On Time"/>
    <n v="1"/>
    <n v="1"/>
    <n v="0"/>
    <x v="6"/>
    <n v="0"/>
    <s v="Normal"/>
    <n v="0"/>
    <n v="0"/>
    <n v="0"/>
    <n v="0"/>
    <n v="1"/>
    <n v="0"/>
    <s v="Karina"/>
    <s v="-"/>
    <s v="OPM"/>
    <s v="ITO"/>
    <s v="No"/>
    <s v="No"/>
    <s v="No"/>
    <s v="Si"/>
    <s v="No"/>
  </r>
  <r>
    <x v="5"/>
    <x v="2"/>
    <x v="0"/>
    <s v="normal"/>
    <s v="C001182535"/>
    <s v="DS.ISD.MX.LBU.IMPLEMENTER"/>
    <s v="Gandara Trujillo Jose Alberto"/>
    <d v="2017-07-28T14:00:00"/>
    <d v="2017-07-28T18:00:00"/>
    <s v="TSMX | PME | Actualización en el orden de vocalización de los campos para el proceso de notificaciones automáticas."/>
    <s v="Successful"/>
    <s v="On Time"/>
    <s v="No"/>
    <s v="Minor"/>
    <s v="Successful"/>
    <s v="On Time"/>
    <n v="1"/>
    <n v="1"/>
    <n v="0"/>
    <x v="6"/>
    <n v="0"/>
    <s v="Normal"/>
    <n v="0"/>
    <n v="0"/>
    <n v="0"/>
    <n v="0"/>
    <n v="1"/>
    <n v="0"/>
    <s v="Karina"/>
    <s v="-"/>
    <s v="PME"/>
    <s v="PME"/>
    <s v="No"/>
    <s v="No"/>
    <s v="No"/>
    <s v="Si"/>
    <s v="No"/>
  </r>
  <r>
    <x v="5"/>
    <x v="2"/>
    <x v="0"/>
    <s v="normal"/>
    <s v="C001180902"/>
    <s v="DS.ISD.MX.LBU.IMPLEMENTER"/>
    <s v="Ortiz Ibarra Amilcar"/>
    <d v="2017-07-27T17:00:00"/>
    <d v="2017-07-28T17:00:00"/>
    <s v="TSMX | PME | Configuración de una VPN Site-to-Site para proyecto InConcert"/>
    <s v="Successful"/>
    <s v="On Time"/>
    <s v="No"/>
    <s v="Minor"/>
    <s v="Successful"/>
    <s v="On Time"/>
    <n v="1"/>
    <n v="1"/>
    <n v="0"/>
    <x v="6"/>
    <n v="0"/>
    <s v="Normal"/>
    <n v="0"/>
    <n v="0"/>
    <n v="0"/>
    <n v="0"/>
    <n v="1"/>
    <n v="0"/>
    <s v="Karina"/>
    <s v="-"/>
    <s v="PME"/>
    <s v="PME"/>
    <s v="No"/>
    <s v="No"/>
    <s v="No"/>
    <s v="Si"/>
    <s v="No"/>
  </r>
  <r>
    <x v="5"/>
    <x v="2"/>
    <x v="0"/>
    <s v="normal"/>
    <s v="C001181041"/>
    <s v="DS.ISD.MX.LBU.IMPLEMENTER"/>
    <s v="Ortiz Ibarra Amilcar"/>
    <d v="2017-07-28T10:00:00"/>
    <d v="2017-07-28T14:00:00"/>
    <s v="TSMX | PME | Configuración de encuesta InConcert para cliente T-Systems"/>
    <s v="Successful"/>
    <s v="On Time"/>
    <s v="No"/>
    <s v="Minor"/>
    <s v="Successful"/>
    <s v="On Time"/>
    <n v="1"/>
    <n v="1"/>
    <n v="0"/>
    <x v="6"/>
    <n v="0"/>
    <s v="Normal"/>
    <n v="0"/>
    <n v="0"/>
    <n v="0"/>
    <n v="0"/>
    <n v="1"/>
    <n v="0"/>
    <s v="Karina"/>
    <s v="-"/>
    <s v="PME"/>
    <s v="PME"/>
    <s v="No"/>
    <s v="No"/>
    <s v="No"/>
    <s v="Si"/>
    <s v="No"/>
  </r>
  <r>
    <x v="1"/>
    <x v="0"/>
    <x v="1"/>
    <s v="normal"/>
    <s v="C001182659"/>
    <s v="C.AMER.MX.MSG.VITRO"/>
    <s v="Flores Barragan Jose Gabriel"/>
    <d v="2017-07-28T23:00:00"/>
    <d v="2017-07-29T07:00:00"/>
    <s v="AMER | VITRO | Restart Lync servers vtolync03, vtolync02 and vtolync01"/>
    <s v="Successful"/>
    <s v="On Time"/>
    <s v="No"/>
    <s v="Standard"/>
    <s v="Successful"/>
    <s v="On Time"/>
    <n v="1"/>
    <n v="1"/>
    <n v="0"/>
    <x v="6"/>
    <n v="0"/>
    <s v="Normal"/>
    <n v="0"/>
    <n v="0"/>
    <n v="0"/>
    <n v="0"/>
    <n v="1"/>
    <n v="0"/>
    <s v="Maria del Carmen"/>
    <s v="C000763299"/>
    <s v="Exchange"/>
    <s v="ITO"/>
    <s v="No"/>
    <s v="No"/>
    <s v="No"/>
    <s v="Si"/>
    <s v="No"/>
  </r>
  <r>
    <x v="1"/>
    <x v="0"/>
    <x v="1"/>
    <s v="normal"/>
    <s v="C001176438"/>
    <s v="C.SAP.MX.AA.BASIS.BO"/>
    <s v="Barroso Bravo Sandra"/>
    <d v="2017-07-28T08:00:00"/>
    <d v="2017-07-28T17:00:00"/>
    <s v="VITRO | D | BOD | AH4HA170 | SAP BO | Outage=Yes | Reboot SAP BO"/>
    <s v="Successful"/>
    <s v="On Time"/>
    <s v="No"/>
    <s v="Standard"/>
    <s v="Successful"/>
    <s v="On Time"/>
    <n v="1"/>
    <n v="1"/>
    <n v="0"/>
    <x v="6"/>
    <n v="0"/>
    <s v="Normal"/>
    <n v="0"/>
    <n v="0"/>
    <n v="0"/>
    <n v="0"/>
    <n v="1"/>
    <n v="0"/>
    <s v="Maria del Carmen"/>
    <s v="CMOD317355"/>
    <s v="Basis"/>
    <s v="BASIS"/>
    <s v="No"/>
    <s v="No"/>
    <s v="No"/>
    <s v="Si"/>
    <s v="No"/>
  </r>
  <r>
    <x v="1"/>
    <x v="0"/>
    <x v="0"/>
    <s v="normal"/>
    <s v="C001185828"/>
    <s v="C.SAP.MX.AA.SAP-BASIS"/>
    <s v="Hernandez Jacinto Marco Antonio"/>
    <d v="2017-07-27T19:30:00"/>
    <d v="2017-07-28T19:00:00"/>
    <s v="SLT| VITRO | SAP | QAS | RQA | Outage=YES  | AH4HA004 - DATABASE  RESTORE      /CCAB; CSS.CAB pre-approved  [4EP]"/>
    <s v="Successful"/>
    <s v="On Time"/>
    <s v="No"/>
    <s v="Minor"/>
    <s v="Successful"/>
    <s v="On Time"/>
    <n v="1"/>
    <n v="1"/>
    <n v="0"/>
    <x v="6"/>
    <n v="1"/>
    <s v="SLT"/>
    <n v="0"/>
    <n v="0"/>
    <n v="0"/>
    <n v="0"/>
    <n v="1"/>
    <n v="0"/>
    <s v="Maria del Carmen"/>
    <s v="CMOD317327"/>
    <s v="Basis"/>
    <s v="BASIS"/>
    <s v="No"/>
    <s v="No"/>
    <s v="No"/>
    <s v="Si"/>
    <s v="No"/>
  </r>
  <r>
    <x v="1"/>
    <x v="1"/>
    <x v="1"/>
    <s v="normal"/>
    <s v="C001184022"/>
    <s v="TS.CP.MX.SIC.LAN.VITRO"/>
    <s v="Alvarez Mendoza Fermin"/>
    <d v="2017-07-28T17:00:00"/>
    <d v="2017-07-28T20:00:00"/>
    <s v="VITRO | Instalación de AP Cisco Localidad Flotado Monterrey en Taller de Coleccion - Preaprobado"/>
    <s v="Successful"/>
    <s v="On Time"/>
    <s v="No"/>
    <s v="Standard"/>
    <s v="Successful"/>
    <s v="On Time"/>
    <n v="1"/>
    <n v="1"/>
    <n v="0"/>
    <x v="6"/>
    <n v="0"/>
    <s v="Normal"/>
    <n v="0"/>
    <n v="0"/>
    <n v="0"/>
    <n v="0"/>
    <n v="1"/>
    <n v="0"/>
    <s v="Maria del Carmen"/>
    <s v="C000179668"/>
    <s v="LAN"/>
    <s v="TSS"/>
    <s v="No"/>
    <s v="No"/>
    <s v="No"/>
    <s v="Si"/>
    <s v="No"/>
  </r>
  <r>
    <x v="1"/>
    <x v="1"/>
    <x v="1"/>
    <s v="normal"/>
    <s v="C001182643"/>
    <s v="TS.CP.MX.SIC.LAN.VITRO"/>
    <s v="Huerta Barrera David  "/>
    <d v="2017-07-23T13:00:00"/>
    <d v="2017-07-31T00:00:00"/>
    <s v="VITRO | Post mortem | IM0016971085 | Fresno Remplazo de Switch WS-C2950G-48-EI del área de SHIFT_MGRS_OFFICE por daño / Pre aprobado"/>
    <s v="Successful"/>
    <s v="On Time"/>
    <s v="No"/>
    <s v="Standard"/>
    <s v="Successful"/>
    <s v="On Time"/>
    <n v="1"/>
    <n v="1"/>
    <n v="0"/>
    <x v="6"/>
    <n v="0"/>
    <s v="Normal"/>
    <n v="0"/>
    <n v="0"/>
    <n v="0"/>
    <n v="0"/>
    <n v="1"/>
    <n v="0"/>
    <s v="Maria del Carmen"/>
    <s v="C000184287"/>
    <s v="LAN"/>
    <s v="TSS"/>
    <s v="No"/>
    <s v="No"/>
    <s v="No"/>
    <s v="Si"/>
    <s v="No"/>
  </r>
  <r>
    <x v="8"/>
    <x v="0"/>
    <x v="0"/>
    <s v="normal"/>
    <s v="C40863698"/>
    <s v="PROYECT INFRAEST ITS Support OPS VWM CHGMGR"/>
    <s v="Perez Gonzalez Lucia"/>
    <d v="2017-07-29T11:30:00"/>
    <d v="2017-07-30T06:00:00"/>
    <s v="Realizar pruebas a hilos disponibles de FO ubicador en los MDFs de Nave 4 y Nave 6A"/>
    <s v="Successful"/>
    <s v="On Time"/>
    <s v="No"/>
    <s v="Minor"/>
    <s v="Successful"/>
    <s v="On Time"/>
    <n v="1"/>
    <n v="1"/>
    <n v="0"/>
    <x v="6"/>
    <n v="0"/>
    <s v="Normal"/>
    <n v="0"/>
    <n v="0"/>
    <n v="0"/>
    <n v="0"/>
    <n v="1"/>
    <n v="1"/>
    <s v="Alejandro"/>
    <s v="CT40003009"/>
    <s v="Proyectos"/>
    <s v="ITO"/>
    <s v="No"/>
    <s v="No"/>
    <s v="No"/>
    <s v="Si"/>
    <s v="Si"/>
  </r>
  <r>
    <x v="8"/>
    <x v="0"/>
    <x v="0"/>
    <s v="normal"/>
    <s v="C40862851"/>
    <s v="OPM ITS Support OPS VWM CHGMGR"/>
    <s v="Zacamitzin Medina Dagoberto"/>
    <d v="2017-07-30T02:00:00"/>
    <d v="2017-07-30T20:00:00"/>
    <s v="Incremento de espacio en disco de 100GB adicionales para FS compartido entre los sistemas OUP/EUP de PMX2ET2K: /ap/et/sst,"/>
    <s v="Successful"/>
    <s v="On Time"/>
    <s v="No"/>
    <s v="Minor"/>
    <s v="Successful"/>
    <s v="On Time"/>
    <n v="1"/>
    <n v="1"/>
    <n v="0"/>
    <x v="6"/>
    <n v="0"/>
    <s v="Normal"/>
    <n v="0"/>
    <n v="0"/>
    <n v="0"/>
    <n v="0"/>
    <n v="1"/>
    <n v="1"/>
    <s v="Alejandro"/>
    <s v="CT40003299"/>
    <s v="OPM"/>
    <s v="ITO"/>
    <s v="No"/>
    <s v="No"/>
    <s v="No"/>
    <s v="Si"/>
    <s v="Si"/>
  </r>
  <r>
    <x v="8"/>
    <x v="0"/>
    <x v="0"/>
    <s v="normal"/>
    <s v="C40863590"/>
    <s v="OPM ITS Support OPS VWM CHGMGR"/>
    <s v="Zacamitzin Medina Dagoberto"/>
    <d v="2017-07-30T14:00:00"/>
    <d v="2017-07-30T19:00:00"/>
    <s v="Creación de FS  /oracle/simo/data00 y /oracle/simo/archive en PMX2LEGDB"/>
    <s v="Successful"/>
    <s v="On Time"/>
    <s v="No"/>
    <s v="Minor"/>
    <s v="Successful"/>
    <s v="On Time"/>
    <n v="1"/>
    <n v="1"/>
    <n v="0"/>
    <x v="6"/>
    <n v="0"/>
    <s v="Normal"/>
    <n v="0"/>
    <n v="0"/>
    <n v="0"/>
    <n v="0"/>
    <n v="1"/>
    <n v="0"/>
    <s v="Alejandro"/>
    <s v="CT40003299"/>
    <s v="OPM"/>
    <s v="ITO"/>
    <s v="No"/>
    <s v="No"/>
    <s v="No"/>
    <s v="Si"/>
    <s v="No"/>
  </r>
  <r>
    <x v="8"/>
    <x v="0"/>
    <x v="0"/>
    <s v="normal"/>
    <s v="C40863778"/>
    <s v="OPM ITS Support OPS VWM CHGMGR"/>
    <s v="Ramirez Cuatlayo Adan Caleb"/>
    <d v="2017-07-27T16:00:00"/>
    <d v="2017-07-28T18:00:00"/>
    <s v="DECOMISO DE IP Y REGLAS DE FW DE SERVIDORES FISICOS VWMXPUSSP90P/10.148.10.144 y VWMXPUSSP21P/10.148.8.222"/>
    <s v="Successful"/>
    <s v="On Time"/>
    <s v="No"/>
    <s v="Minor"/>
    <s v="Successful"/>
    <s v="On Time"/>
    <n v="1"/>
    <n v="1"/>
    <n v="0"/>
    <x v="6"/>
    <n v="0"/>
    <s v="Normal"/>
    <n v="0"/>
    <n v="0"/>
    <n v="0"/>
    <n v="0"/>
    <n v="1"/>
    <n v="1"/>
    <s v="Alejandro"/>
    <s v="CT40004595"/>
    <s v="OPM"/>
    <s v="ITO"/>
    <s v="No"/>
    <s v="No"/>
    <s v="No"/>
    <s v="Si"/>
    <s v="Si"/>
  </r>
  <r>
    <x v="8"/>
    <x v="0"/>
    <x v="0"/>
    <s v="normal"/>
    <s v="C40862749"/>
    <s v="SERVERS WINTEL ITS Support OPS VWM CHGMGR"/>
    <s v="Islas Agustin Maricarmen"/>
    <d v="2017-07-28T20:00:00"/>
    <d v="2017-07-29T08:00:00"/>
    <s v="Remediacion de vulnerabilidad Silverlight 5.1.50907.0 en servidores windows Bloque II"/>
    <s v="Successful"/>
    <s v="On Time"/>
    <s v="No"/>
    <s v="Minor"/>
    <s v="Successful"/>
    <s v="On Time"/>
    <n v="1"/>
    <n v="1"/>
    <n v="0"/>
    <x v="6"/>
    <n v="0"/>
    <s v="Normal"/>
    <n v="0"/>
    <n v="0"/>
    <n v="0"/>
    <n v="0"/>
    <n v="1"/>
    <n v="0"/>
    <s v="Alejandro"/>
    <s v="CT40009280"/>
    <s v="DPO Windows"/>
    <s v="ITO"/>
    <s v="No"/>
    <s v="No"/>
    <s v="No"/>
    <s v="Si"/>
    <s v="No"/>
  </r>
  <r>
    <x v="8"/>
    <x v="0"/>
    <x v="0"/>
    <s v="normal"/>
    <s v="C40862824"/>
    <s v="SERVERS WINTEL ITS Support OPS VWM CHGMGR"/>
    <s v="Islas Agustin Maricarmen"/>
    <d v="2017-07-29T20:00:00"/>
    <d v="2017-07-30T08:00:00"/>
    <s v="Remediacion de vulnerabilidad Silverlight 5.1.50907.0 en servidores windows Bloque I"/>
    <s v="Successful"/>
    <s v="On Time"/>
    <s v="No"/>
    <s v="Minor"/>
    <s v="Successful"/>
    <s v="On Time"/>
    <n v="1"/>
    <n v="1"/>
    <n v="0"/>
    <x v="6"/>
    <n v="0"/>
    <s v="Normal"/>
    <n v="0"/>
    <n v="0"/>
    <n v="0"/>
    <n v="0"/>
    <n v="1"/>
    <n v="0"/>
    <s v="Alejandro"/>
    <s v="CT40009280"/>
    <s v="DPO Windows"/>
    <s v="ITO"/>
    <s v="No"/>
    <s v="No"/>
    <s v="No"/>
    <s v="Si"/>
    <s v="No"/>
  </r>
  <r>
    <x v="8"/>
    <x v="0"/>
    <x v="0"/>
    <s v="normal"/>
    <s v="C40863733"/>
    <s v="SERVERS WINTEL ITS Support OPS VWM CHGMGR"/>
    <s v="Islas Agustin Maricarmen"/>
    <d v="2017-07-29T21:00:00"/>
    <d v="2017-07-30T08:00:00"/>
    <s v="Aplicación de parches (KB4019215-KB4022726-KB4025336) en servidores Windows"/>
    <s v="Successful"/>
    <s v="On Time"/>
    <s v="No"/>
    <s v="Minor"/>
    <s v="Successful"/>
    <s v="On Time"/>
    <n v="1"/>
    <n v="1"/>
    <n v="0"/>
    <x v="6"/>
    <n v="0"/>
    <s v="Normal"/>
    <n v="0"/>
    <n v="0"/>
    <n v="0"/>
    <n v="0"/>
    <n v="1"/>
    <n v="0"/>
    <s v="Alejandro"/>
    <s v="CT40008685"/>
    <s v="DPO Windows"/>
    <s v="ITO"/>
    <s v="No"/>
    <s v="No"/>
    <s v="No"/>
    <s v="Si"/>
    <s v="No"/>
  </r>
  <r>
    <x v="8"/>
    <x v="0"/>
    <x v="0"/>
    <s v="normal"/>
    <s v="C40862856"/>
    <s v="FACILITIES ITS Support OPS VWM CHGMGR"/>
    <s v="Hernandez Medrano Ruben"/>
    <d v="2017-07-30T14:00:00"/>
    <d v="2017-07-30T20:00:00"/>
    <s v="PRUEBAS PLANTA DE EMERGENCIA &quot;PROYECTO KUKULKAN&quot;"/>
    <s v="Successful"/>
    <s v="On Time"/>
    <s v="No"/>
    <s v="Minor"/>
    <s v="Successful"/>
    <s v="On Time"/>
    <n v="1"/>
    <n v="1"/>
    <n v="0"/>
    <x v="6"/>
    <n v="0"/>
    <s v="Normal"/>
    <n v="0"/>
    <n v="0"/>
    <n v="0"/>
    <n v="0"/>
    <n v="1"/>
    <n v="1"/>
    <s v="Alejandro"/>
    <s v="-"/>
    <s v="DCI"/>
    <s v="ITO"/>
    <s v="No"/>
    <s v="No"/>
    <s v="No"/>
    <s v="Si"/>
    <s v="Si"/>
  </r>
  <r>
    <x v="8"/>
    <x v="0"/>
    <x v="0"/>
    <s v="normal"/>
    <s v="C40862811"/>
    <s v="FIS HARDWARE Support OPS VWM CHGMGR"/>
    <s v="De La Concha Cruz Felissa Carmen"/>
    <d v="2017-07-26T23:30:00"/>
    <d v="2017-07-27T11:00:00"/>
    <s v="Instalación de equipos FIS_Impresora Nave 6A"/>
    <s v="Successful"/>
    <s v="On Time"/>
    <s v="No"/>
    <s v="Minor"/>
    <s v="Successful"/>
    <s v="On Time"/>
    <n v="1"/>
    <n v="1"/>
    <n v="0"/>
    <x v="6"/>
    <n v="0"/>
    <s v="Normal"/>
    <n v="0"/>
    <n v="0"/>
    <n v="0"/>
    <n v="0"/>
    <n v="1"/>
    <n v="0"/>
    <s v="Alejandro"/>
    <s v="CT40010742"/>
    <s v="Proyectos"/>
    <s v="ITO"/>
    <s v="No"/>
    <s v="No"/>
    <s v="No"/>
    <s v="Si"/>
    <s v="No"/>
  </r>
  <r>
    <x v="8"/>
    <x v="1"/>
    <x v="0"/>
    <s v="normal"/>
    <s v="C40862850"/>
    <s v="TELECOM ITS Support OPS VWM CHGMGR"/>
    <s v="Martinez Vega Maria Jose"/>
    <d v="2017-07-30T09:00:00"/>
    <d v="2017-07-30T15:00:00"/>
    <s v="Se requiere realizar prueba y mantenimiento al cobre del enlace entre switch SW61PTAEINTERNETHP-4.13.VWM"/>
    <s v="Successful"/>
    <s v="On Time"/>
    <s v="No"/>
    <s v="Minor"/>
    <s v="Successful"/>
    <s v="On Time"/>
    <n v="1"/>
    <n v="1"/>
    <n v="0"/>
    <x v="6"/>
    <n v="0"/>
    <s v="Normal"/>
    <n v="0"/>
    <n v="0"/>
    <n v="0"/>
    <n v="0"/>
    <n v="1"/>
    <n v="1"/>
    <s v="Alejandro"/>
    <s v="CT40010738"/>
    <s v="Cableado"/>
    <s v="TSS"/>
    <s v="No"/>
    <s v="No"/>
    <s v="No"/>
    <s v="Si"/>
    <s v="Si"/>
  </r>
  <r>
    <x v="8"/>
    <x v="1"/>
    <x v="0"/>
    <s v="normal"/>
    <s v="C40863695"/>
    <s v="TELECOM LAN ITS Support OPS VWM CHGMGR"/>
    <s v="De Jesus Hernandez Emilio"/>
    <d v="2017-07-30T12:00:00"/>
    <d v="2017-07-30T16:00:00"/>
    <s v="Migracion electrica de equipo de carrier Modem Tellabs 8110"/>
    <s v="Successful"/>
    <s v="On Time"/>
    <s v="No"/>
    <s v="Minor"/>
    <s v="Successful"/>
    <s v="On Time"/>
    <n v="1"/>
    <n v="1"/>
    <n v="0"/>
    <x v="6"/>
    <n v="0"/>
    <s v="Normal"/>
    <n v="0"/>
    <n v="0"/>
    <n v="0"/>
    <n v="0"/>
    <n v="1"/>
    <n v="1"/>
    <s v="Alejandro"/>
    <s v="-"/>
    <s v="LAN"/>
    <s v="TSS"/>
    <s v="No"/>
    <s v="No"/>
    <s v="No"/>
    <s v="Si"/>
    <s v="Si"/>
  </r>
  <r>
    <x v="8"/>
    <x v="1"/>
    <x v="0"/>
    <s v="normal"/>
    <s v="C40862929"/>
    <s v="MIDDLEW MQSERIES ITS Support OPS VWM CHGMGR"/>
    <s v="ORTEGA XOCHICALE JOEL"/>
    <d v="2017-07-28T15:00:00"/>
    <d v="2017-07-28T21:00:00"/>
    <s v="Ajuste Nueva Mascara RVS KGT (PRD), RVS KGU (QA) y RVS ETL para proyecto EPS de VWM"/>
    <s v="Successful"/>
    <s v="On Time"/>
    <s v="No"/>
    <s v="Minor"/>
    <s v="Successful"/>
    <s v="On Time"/>
    <n v="1"/>
    <n v="1"/>
    <n v="0"/>
    <x v="6"/>
    <n v="0"/>
    <s v="Normal"/>
    <n v="0"/>
    <n v="0"/>
    <n v="0"/>
    <n v="0"/>
    <n v="1"/>
    <n v="0"/>
    <s v="Alejandro"/>
    <s v="CT40010740"/>
    <s v="Middleware"/>
    <s v="TSS"/>
    <s v="No"/>
    <s v="No"/>
    <s v="No"/>
    <s v="Si"/>
    <s v="No"/>
  </r>
  <r>
    <x v="8"/>
    <x v="1"/>
    <x v="0"/>
    <s v="normal"/>
    <s v="C40862935"/>
    <s v="MIDDLEW MQSERIES ITS Support OPS VWM CHGMGR"/>
    <s v="RODRIGUEZ RIVERA JUAN JOSE"/>
    <d v="2017-07-30T08:00:00"/>
    <d v="2017-07-30T22:00:00"/>
    <s v="Validacion de activacion de enlace de Telmex para Teleperformance."/>
    <s v="Successful"/>
    <s v="On Time"/>
    <s v="No"/>
    <s v="Minor"/>
    <s v="Successful"/>
    <s v="On Time"/>
    <n v="1"/>
    <n v="1"/>
    <n v="0"/>
    <x v="6"/>
    <n v="0"/>
    <s v="Normal"/>
    <n v="0"/>
    <n v="0"/>
    <n v="0"/>
    <n v="0"/>
    <n v="1"/>
    <n v="0"/>
    <s v="Alejandro"/>
    <s v="CT40010741"/>
    <s v="Middleware"/>
    <s v="TSS"/>
    <s v="No"/>
    <s v="No"/>
    <s v="No"/>
    <s v="Si"/>
    <s v="No"/>
  </r>
  <r>
    <x v="1"/>
    <x v="0"/>
    <x v="1"/>
    <s v="normal"/>
    <s v="C001170139"/>
    <s v="SE.AA.MX.PROJECTS"/>
    <s v="Noriega Ibarguengoitia Maria Del Pilar"/>
    <d v="2017-07-20T17:00:00"/>
    <d v="2017-07-28T17:00:00"/>
    <s v="AMER |SINGLE| Release to Operation, MXVTC1JUMPVUSCA | PPG-VITRO"/>
    <s v="Successful"/>
    <s v="On Time"/>
    <s v="No"/>
    <s v="Standard"/>
    <s v="Successful"/>
    <s v="On Time"/>
    <n v="1"/>
    <n v="1"/>
    <n v="0"/>
    <x v="6"/>
    <n v="0"/>
    <s v="Normal"/>
    <n v="0"/>
    <n v="0"/>
    <n v="0"/>
    <n v="0"/>
    <n v="1"/>
    <n v="0"/>
    <s v="Maria del Carmen"/>
    <s v="C000913861"/>
    <s v="Proyectos"/>
    <s v="ITO"/>
    <s v="No"/>
    <s v="No"/>
    <s v="No"/>
    <s v="Si"/>
    <s v="No"/>
  </r>
  <r>
    <x v="36"/>
    <x v="0"/>
    <x v="0"/>
    <s v="normal"/>
    <s v="C001178187"/>
    <s v="C.SAP.MX.AA.GDH.MX-BASIS"/>
    <s v="Morales Herrera Benjamin  "/>
    <d v="2017-07-28T10:00:00"/>
    <d v="2017-07-28T17:00:00"/>
    <s v="COMPAS / [ SAP TS-MX]/ SPC / EQC / TSMX - Wily Introscope Installation"/>
    <s v="Successful"/>
    <s v="On Time"/>
    <s v="No"/>
    <s v="Minor"/>
    <s v="Successful"/>
    <s v="On Time"/>
    <n v="1"/>
    <n v="1"/>
    <n v="0"/>
    <x v="6"/>
    <n v="0"/>
    <s v="Normal"/>
    <n v="0"/>
    <n v="0"/>
    <n v="0"/>
    <n v="0"/>
    <n v="1"/>
    <n v="0"/>
    <s v="Alejandro"/>
    <s v="-"/>
    <s v="Basis"/>
    <s v="BASIS"/>
    <s v="No"/>
    <s v="No"/>
    <s v="No"/>
    <s v="Si"/>
    <s v="No"/>
  </r>
  <r>
    <x v="3"/>
    <x v="0"/>
    <x v="1"/>
    <s v="normal"/>
    <s v="C001185741"/>
    <s v="C.SAP.MX.AA.GDH.MX-BASIS"/>
    <s v="Escalante Gonzalez Carlos"/>
    <d v="2017-07-27T20:00:00"/>
    <d v="2017-07-30T21:00:00"/>
    <s v="TAURUS / SAP-TSMX / QUALITY / Q00 / QRO. – RemoteClientCopy - ExistingClient / ITO.CAB pre-approved"/>
    <s v="Successful"/>
    <s v="On Time"/>
    <s v="No"/>
    <s v="Standard"/>
    <s v="Successful"/>
    <s v="On Time"/>
    <n v="1"/>
    <n v="1"/>
    <n v="0"/>
    <x v="6"/>
    <n v="0"/>
    <s v="Normal"/>
    <n v="0"/>
    <n v="0"/>
    <n v="0"/>
    <n v="0"/>
    <n v="1"/>
    <n v="0"/>
    <s v="Karina"/>
    <s v="CMOD317962"/>
    <s v="Basis"/>
    <s v="BASIS"/>
    <s v="No"/>
    <s v="No"/>
    <s v="No"/>
    <s v="Si"/>
    <s v="No"/>
  </r>
  <r>
    <x v="17"/>
    <x v="0"/>
    <x v="0"/>
    <s v="normal"/>
    <s v="C001187139"/>
    <s v="C.SAP.MX.AA.SAP-BASIS"/>
    <s v="Aguilar Galindo Hector"/>
    <d v="2017-07-28T19:00:00"/>
    <d v="2017-07-28T23:00:00"/>
    <s v="MEXICHEM / GRP /Add resources 4CPU y 4Gb RAM /"/>
    <s v="Successful"/>
    <s v="On Time"/>
    <s v="No"/>
    <s v="Minor"/>
    <s v="Successful"/>
    <s v="On Time"/>
    <n v="1"/>
    <n v="1"/>
    <n v="0"/>
    <x v="6"/>
    <n v="0"/>
    <s v="Normal"/>
    <n v="0"/>
    <n v="0"/>
    <n v="0"/>
    <n v="0"/>
    <n v="1"/>
    <n v="0"/>
    <s v="Maria del Carmen"/>
    <s v="-"/>
    <s v="Basis"/>
    <s v="BASIS"/>
    <s v="No"/>
    <s v="No"/>
    <s v="No"/>
    <s v="Si"/>
    <s v="No"/>
  </r>
  <r>
    <x v="8"/>
    <x v="0"/>
    <x v="1"/>
    <s v="normal"/>
    <s v="C40851759"/>
    <s v="FACILITIES ITS Support OPS VWM CHGMGR"/>
    <s v="Alvarado Pacheco Milthon Christian"/>
    <d v="2017-07-29T10:00:00"/>
    <d v="2017-07-29T14:00:00"/>
    <s v="Preventive Maintenance to Generator emergency MX_1050 PEM"/>
    <s v="Successful"/>
    <s v="On Time"/>
    <s v="No"/>
    <s v="Standard"/>
    <s v="Successful"/>
    <s v="On Time"/>
    <n v="1"/>
    <n v="1"/>
    <n v="0"/>
    <x v="6"/>
    <n v="0"/>
    <s v="Normal"/>
    <n v="0"/>
    <n v="0"/>
    <n v="0"/>
    <n v="0"/>
    <n v="1"/>
    <n v="0"/>
    <s v="Alejandro"/>
    <s v="CT40009128"/>
    <s v="DCI"/>
    <s v="ITO"/>
    <s v="No"/>
    <s v="No"/>
    <s v="No"/>
    <s v="Si"/>
    <s v="No"/>
  </r>
  <r>
    <x v="8"/>
    <x v="0"/>
    <x v="1"/>
    <s v="normal"/>
    <s v="C40865449"/>
    <s v="OPM ITS Support OPS VWM CHGMGR"/>
    <s v="Zacamitzin Medina Dagoberto"/>
    <d v="2017-07-30T08:00:00"/>
    <d v="2017-07-30T16:00:00"/>
    <s v="Reinicio de Servidores de DB NADIN,NADIN,NADCON y DDOs"/>
    <s v="Successful"/>
    <s v="On Time"/>
    <s v="No"/>
    <s v="Standard"/>
    <s v="Successful"/>
    <s v="On Time"/>
    <n v="1"/>
    <n v="1"/>
    <n v="0"/>
    <x v="6"/>
    <n v="0"/>
    <s v="Normal"/>
    <n v="0"/>
    <n v="0"/>
    <n v="0"/>
    <n v="0"/>
    <n v="1"/>
    <n v="0"/>
    <s v="Alejandro"/>
    <s v="CT40006981"/>
    <s v="OPM"/>
    <s v="ITO"/>
    <s v="No"/>
    <s v="No"/>
    <s v="No"/>
    <s v="Si"/>
    <s v="No"/>
  </r>
  <r>
    <x v="8"/>
    <x v="1"/>
    <x v="0"/>
    <s v="normal"/>
    <s v="C40866256"/>
    <s v="OPM ITS Support OPS VWM CHGMGR"/>
    <s v="Vargas Aguilar Jorge"/>
    <d v="2017-07-30T10:00:00"/>
    <d v="2017-07-30T20:00:00"/>
    <s v="SLT Cambio Homologación de Access Point de Autonomous a Ligeros 6 AP's de Patios"/>
    <s v="Successful"/>
    <s v="On Time"/>
    <s v="No"/>
    <s v="Minor"/>
    <s v="Successful"/>
    <s v="On Time"/>
    <n v="1"/>
    <n v="1"/>
    <n v="0"/>
    <x v="6"/>
    <n v="1"/>
    <s v="SLT"/>
    <n v="0"/>
    <n v="0"/>
    <n v="0"/>
    <n v="0"/>
    <n v="1"/>
    <n v="0"/>
    <s v="Alejandro"/>
    <s v="-"/>
    <s v="OPM"/>
    <s v="TSS"/>
    <s v="No"/>
    <s v="No"/>
    <s v="No"/>
    <s v="Si"/>
    <s v="No"/>
  </r>
  <r>
    <x v="13"/>
    <x v="1"/>
    <x v="0"/>
    <s v="normal"/>
    <s v="CRQ233003 RLM33103"/>
    <s v="Tss-Mex.GpoModelo-Proyectos"/>
    <s v="VAZQUEZ ARMANDO"/>
    <d v="2017-07-26T18:00:00"/>
    <d v="2017-07-30T05:00:00"/>
    <s v=" WO11206031 Ejecutar actividades  Para los servicos de VDI COPEC"/>
    <s v="Successful"/>
    <s v="On Time"/>
    <s v="No"/>
    <s v="Minor"/>
    <s v="Successful"/>
    <s v="On Time"/>
    <n v="1"/>
    <n v="1"/>
    <n v="0"/>
    <x v="6"/>
    <n v="0"/>
    <s v="Normal"/>
    <n v="0"/>
    <n v="0"/>
    <n v="0"/>
    <n v="0"/>
    <n v="1"/>
    <n v="0"/>
    <s v="Fernando"/>
    <s v="-"/>
    <s v="Proyectos"/>
    <s v="TSS"/>
    <s v="No"/>
    <s v="No"/>
    <s v="No"/>
    <s v="Si"/>
    <s v="No"/>
  </r>
  <r>
    <x v="8"/>
    <x v="3"/>
    <x v="0"/>
    <s v="normal"/>
    <s v="C40842098"/>
    <s v="SAP BASIS Support AMS VWM CHGMGR Cliente"/>
    <s v="Martinez Nava Isidro David"/>
    <d v="2017-07-02T08:00:00"/>
    <d v="2017-07-02T11:00:00"/>
    <s v="*ORACLE UPGRADE PROJECT* Phase 1 Sanity Check in Filesystems - pmx2et2k - /oracle/SID/12102 - VPAR1 - Wave 3"/>
    <s v="Successful"/>
    <s v="On Time"/>
    <s v="No"/>
    <s v="Minor"/>
    <s v="Successful"/>
    <s v="On Time"/>
    <n v="1"/>
    <n v="1"/>
    <n v="0"/>
    <x v="6"/>
    <n v="0"/>
    <s v="Normal"/>
    <n v="0"/>
    <n v="0"/>
    <n v="0"/>
    <n v="0"/>
    <n v="1"/>
    <n v="0"/>
    <s v="Alejandro"/>
    <s v="-"/>
    <s v="Cliente"/>
    <s v="SI"/>
    <s v="No"/>
    <s v="No"/>
    <s v="No"/>
    <s v="Si"/>
    <s v="No"/>
  </r>
  <r>
    <x v="8"/>
    <x v="3"/>
    <x v="0"/>
    <s v="normal"/>
    <s v="C40842352"/>
    <s v="SAP BASIS Support AMS VWM CHGMGR Cliente"/>
    <s v="Martinez Nava Isidro David"/>
    <d v="2017-07-02T07:00:00"/>
    <d v="2017-07-02T17:00:00"/>
    <s v="*ORACLE UPGRADE PROJECT* Phase 1: Create/mount Filesystems /oracle/###/12102 - USA VPAR2 - Wave 3"/>
    <s v="Successful"/>
    <s v="On Time"/>
    <s v="No"/>
    <s v="Minor"/>
    <s v="Successful"/>
    <s v="On Time"/>
    <n v="1"/>
    <n v="1"/>
    <n v="0"/>
    <x v="6"/>
    <n v="0"/>
    <s v="Normal"/>
    <n v="0"/>
    <n v="0"/>
    <n v="0"/>
    <n v="0"/>
    <n v="1"/>
    <n v="0"/>
    <s v="Alejandro"/>
    <s v="-"/>
    <s v="Cliente"/>
    <s v="SI"/>
    <s v="No"/>
    <s v="No"/>
    <s v="No"/>
    <s v="Si"/>
    <s v="No"/>
  </r>
  <r>
    <x v="8"/>
    <x v="3"/>
    <x v="0"/>
    <s v="normal"/>
    <s v="C40847928"/>
    <s v="SAP BASIS Support AMS VWM CHGMGR Cliente"/>
    <s v="Martinez Nava Isidro David"/>
    <d v="2017-07-02T07:00:00"/>
    <d v="2017-07-02T17:00:00"/>
    <s v="Increase of new space in the filesystems for VPAR2"/>
    <s v="Successful"/>
    <s v="On Time"/>
    <s v="No"/>
    <s v="Minor"/>
    <s v="Successful"/>
    <s v="On Time"/>
    <n v="1"/>
    <n v="1"/>
    <n v="0"/>
    <x v="6"/>
    <n v="0"/>
    <s v="Normal"/>
    <n v="0"/>
    <n v="0"/>
    <n v="0"/>
    <n v="0"/>
    <n v="1"/>
    <n v="0"/>
    <s v="Alejandro"/>
    <s v="-"/>
    <s v="Cliente"/>
    <s v="SI"/>
    <s v="No"/>
    <s v="No"/>
    <s v="No"/>
    <s v="Si"/>
    <s v="No"/>
  </r>
  <r>
    <x v="8"/>
    <x v="3"/>
    <x v="0"/>
    <s v="normal"/>
    <s v="C40848957"/>
    <s v="SAP BASIS Support AMS VWM CHGMGR Cliente"/>
    <s v="Martinez Nava Isidro David"/>
    <d v="2017-07-09T04:00:00"/>
    <d v="2017-07-09T19:00:00"/>
    <s v="*ORACLE UPGRADE PROJECT* Phase 2: Create/mount a new Filesystems /oracle/SID/12102 - VPAR1 - Wave 3"/>
    <s v="Successful"/>
    <s v="On Time"/>
    <s v="No"/>
    <s v="Minor"/>
    <s v="Successful"/>
    <s v="On Time"/>
    <n v="1"/>
    <n v="1"/>
    <n v="0"/>
    <x v="6"/>
    <n v="0"/>
    <s v="Normal"/>
    <n v="0"/>
    <n v="0"/>
    <n v="0"/>
    <n v="0"/>
    <n v="1"/>
    <n v="0"/>
    <s v="Alejandro"/>
    <s v="-"/>
    <s v="Cliente"/>
    <s v="SI"/>
    <s v="No"/>
    <s v="No"/>
    <s v="No"/>
    <s v="Si"/>
    <s v="No"/>
  </r>
  <r>
    <x v="8"/>
    <x v="0"/>
    <x v="0"/>
    <s v="normal"/>
    <s v="C40849913"/>
    <s v="FACILITIES ITS Support OPS VWM CHGMGR"/>
    <s v="Alvarado Pacheco Milthon Christian"/>
    <d v="2017-07-09T14:00:00"/>
    <d v="2017-07-10T17:00:00"/>
    <s v="MIGRACIÓN ELÉCTRICA UPS BLADE MX_101"/>
    <s v="Successful"/>
    <s v="On Time"/>
    <s v="No"/>
    <s v="Minor"/>
    <s v="Successful"/>
    <s v="On Time"/>
    <n v="1"/>
    <n v="1"/>
    <n v="0"/>
    <x v="6"/>
    <n v="0"/>
    <s v="Normal"/>
    <n v="0"/>
    <n v="0"/>
    <n v="0"/>
    <n v="0"/>
    <n v="1"/>
    <n v="1"/>
    <s v="Alejandro"/>
    <s v="-"/>
    <s v="DCI"/>
    <s v="ITO"/>
    <s v="No"/>
    <s v="No"/>
    <s v="No"/>
    <s v="Si"/>
    <s v="Si"/>
  </r>
  <r>
    <x v="8"/>
    <x v="3"/>
    <x v="0"/>
    <s v="normal"/>
    <s v="C40849925"/>
    <s v="SAP ET 2000 Support AMS VWM CHGMGR"/>
    <s v="Tejeda Leon Diana Guillermina"/>
    <d v="2017-06-30T19:00:00"/>
    <d v="2017-07-01T10:00:00"/>
    <s v="AGREGAR JOBS EN TWS PARA EUP312"/>
    <s v="Successful"/>
    <s v="On Time"/>
    <s v="No"/>
    <s v="Minor"/>
    <s v="Successful"/>
    <s v="On Time"/>
    <n v="1"/>
    <n v="1"/>
    <n v="0"/>
    <x v="6"/>
    <n v="0"/>
    <s v="Normal"/>
    <n v="0"/>
    <n v="0"/>
    <n v="0"/>
    <n v="0"/>
    <n v="1"/>
    <n v="0"/>
    <s v="Alejandro"/>
    <s v="-"/>
    <s v="Cliente"/>
    <s v="SI"/>
    <s v="No"/>
    <s v="No"/>
    <s v="No"/>
    <s v="Si"/>
    <s v="No"/>
  </r>
  <r>
    <x v="8"/>
    <x v="3"/>
    <x v="0"/>
    <s v="normal"/>
    <s v="C40850853"/>
    <s v="SAP BASIS Support AMS VWM CHGMGR Cliente"/>
    <s v="Martinez Nava Isidro David"/>
    <d v="2017-07-07T10:30:00"/>
    <d v="2017-07-10T01:30:00"/>
    <s v="#3#ORACLE UPGRADE PROJECT# ORACLE12c MAIN ACTIVITIES #Wave3 APP/OUP - BY T-SYSTEMS"/>
    <s v="Successful"/>
    <s v="On Time"/>
    <s v="No"/>
    <s v="Minor"/>
    <s v="Successful"/>
    <s v="On Time"/>
    <n v="1"/>
    <n v="1"/>
    <n v="0"/>
    <x v="6"/>
    <n v="0"/>
    <s v="Normal"/>
    <n v="0"/>
    <n v="0"/>
    <n v="0"/>
    <n v="0"/>
    <n v="1"/>
    <n v="0"/>
    <s v="Alejandro"/>
    <s v="-"/>
    <s v="Cliente"/>
    <s v="SI"/>
    <s v="No"/>
    <s v="No"/>
    <s v="No"/>
    <s v="Si"/>
    <s v="No"/>
  </r>
  <r>
    <x v="8"/>
    <x v="0"/>
    <x v="1"/>
    <s v="normal"/>
    <s v="C40851753"/>
    <s v="FACILITIES ITS Support OPS VWM CHGMGR"/>
    <s v="Alvarado Pacheco Milthon Christian"/>
    <d v="2017-07-10T09:00:00"/>
    <d v="2017-07-11T09:00:00"/>
    <s v="Electrical maintenance to MX_1003 air conditioning precision equipment of Data Center Finsa"/>
    <s v="Successful"/>
    <s v="On Time"/>
    <s v="No"/>
    <s v="Standard"/>
    <s v="Successful"/>
    <s v="On Time"/>
    <n v="1"/>
    <n v="1"/>
    <n v="0"/>
    <x v="6"/>
    <n v="0"/>
    <s v="Normal"/>
    <n v="0"/>
    <n v="0"/>
    <n v="0"/>
    <n v="0"/>
    <n v="1"/>
    <n v="0"/>
    <s v="Alejandro"/>
    <s v="CT40002869"/>
    <s v="DCI"/>
    <s v="ITO"/>
    <s v="No"/>
    <s v="No"/>
    <s v="No"/>
    <s v="Si"/>
    <s v="No"/>
  </r>
  <r>
    <x v="8"/>
    <x v="3"/>
    <x v="0"/>
    <s v="normal"/>
    <s v="C40855005"/>
    <s v="SAP BASIS Support AMS VWM CHGMGR Cliente"/>
    <s v="Martinez Nava Isidro David"/>
    <d v="2017-07-14T11:00:00"/>
    <d v="2017-07-17T01:30:00"/>
    <s v="#4#ORACLE UPGRADE PROJECT# ORACLE12c MAIN ACTIVITIES #Wave4 EUP / AMP - BY T-SYSTEMS"/>
    <s v="Successful"/>
    <s v="On Time"/>
    <s v="No"/>
    <s v="Minor"/>
    <s v="Successful"/>
    <s v="On Time"/>
    <n v="1"/>
    <n v="1"/>
    <n v="0"/>
    <x v="6"/>
    <n v="0"/>
    <s v="Normal"/>
    <n v="0"/>
    <n v="0"/>
    <n v="0"/>
    <n v="0"/>
    <n v="1"/>
    <n v="0"/>
    <s v="Alejandro"/>
    <s v="-"/>
    <s v="Cliente"/>
    <s v="SI"/>
    <s v="No"/>
    <s v="No"/>
    <s v="No"/>
    <s v="Si"/>
    <s v="No"/>
  </r>
  <r>
    <x v="8"/>
    <x v="0"/>
    <x v="1"/>
    <s v="normal"/>
    <s v="C40855556"/>
    <s v="STORAGE ITS Support OPS VWM CHGMGR"/>
    <s v="Castro Vazquez Antonio de Jesus"/>
    <d v="2017-07-11T10:00:00"/>
    <d v="2017-07-11T14:00:00"/>
    <s v="Cambio de Disco en Storage"/>
    <s v="Successful"/>
    <s v="On Time"/>
    <s v="No"/>
    <s v="Standard"/>
    <s v="Successful"/>
    <s v="On Time"/>
    <n v="1"/>
    <n v="1"/>
    <n v="0"/>
    <x v="6"/>
    <n v="0"/>
    <s v="Normal"/>
    <n v="0"/>
    <n v="0"/>
    <n v="0"/>
    <n v="0"/>
    <n v="1"/>
    <n v="0"/>
    <s v="Alejandro"/>
    <s v="CT40000633"/>
    <s v="Backups -Storage"/>
    <s v="ITO"/>
    <s v="No"/>
    <s v="No"/>
    <s v="No"/>
    <s v="Si"/>
    <s v="No"/>
  </r>
  <r>
    <x v="8"/>
    <x v="3"/>
    <x v="0"/>
    <s v="normal"/>
    <s v="C40856407"/>
    <s v="SAP BASIS Support AMS VWM CHGMGR Cliente"/>
    <s v="Barajas Felix Jessica Patricia"/>
    <d v="2017-07-16T05:30:00"/>
    <d v="2017-07-16T16:00:00"/>
    <s v="Increase of new space in the filesystems for VPAR4"/>
    <s v="Successful"/>
    <s v="On Time"/>
    <s v="No"/>
    <s v="Minor"/>
    <s v="Successful"/>
    <s v="On Time"/>
    <n v="1"/>
    <n v="1"/>
    <n v="0"/>
    <x v="6"/>
    <n v="0"/>
    <s v="Normal"/>
    <n v="0"/>
    <n v="0"/>
    <n v="0"/>
    <n v="0"/>
    <n v="1"/>
    <n v="0"/>
    <s v="Alejandro"/>
    <s v="-"/>
    <s v="Cliente"/>
    <s v="SI"/>
    <s v="No"/>
    <s v="No"/>
    <s v="No"/>
    <s v="Si"/>
    <s v="No"/>
  </r>
  <r>
    <x v="8"/>
    <x v="3"/>
    <x v="0"/>
    <s v="normal"/>
    <s v="C40856534"/>
    <s v="SAP BASIS Support AMS VWM CHGMGR Cliente"/>
    <s v="Martinez Nava Isidro David"/>
    <d v="2017-07-14T17:00:00"/>
    <d v="2017-07-15T00:30:00"/>
    <s v="#5#--ORACLE UPGRADE PROJECT* Create/mount a new Filesystems /oracle/SID/12102 - PMX2BWVW- Wave 5"/>
    <s v="Successful"/>
    <s v="On Time"/>
    <s v="No"/>
    <s v="Minor"/>
    <s v="Successful"/>
    <s v="On Time"/>
    <n v="1"/>
    <n v="1"/>
    <n v="0"/>
    <x v="6"/>
    <n v="0"/>
    <s v="Normal"/>
    <n v="0"/>
    <n v="0"/>
    <n v="0"/>
    <n v="0"/>
    <n v="1"/>
    <n v="0"/>
    <s v="Alejandro"/>
    <s v="-"/>
    <s v="Cliente"/>
    <s v="SI"/>
    <s v="No"/>
    <s v="No"/>
    <s v="No"/>
    <s v="Si"/>
    <s v="No"/>
  </r>
  <r>
    <x v="8"/>
    <x v="3"/>
    <x v="0"/>
    <s v="normal"/>
    <s v="C40859049"/>
    <s v="SAP BASIS Support AMS VWM CHGMGR Cliente"/>
    <s v="Martinez Nava Isidro David"/>
    <d v="2017-07-19T11:00:00"/>
    <d v="2017-07-21T23:30:00"/>
    <s v="SLT| #5#ORACLE UPGRADE PROJECT# ORACLE12c MAIN ACTIVITIES #Wave5 BUD - BY T-SYSTEMS ---- SLT"/>
    <s v="Successful"/>
    <s v="On Time"/>
    <s v="No"/>
    <s v="Minor"/>
    <s v="Successful"/>
    <s v="On Time"/>
    <n v="1"/>
    <n v="1"/>
    <n v="0"/>
    <x v="6"/>
    <n v="1"/>
    <s v="SLT"/>
    <n v="0"/>
    <n v="0"/>
    <n v="0"/>
    <n v="0"/>
    <n v="1"/>
    <n v="0"/>
    <s v="Alejandro"/>
    <s v="-"/>
    <s v="Cliente"/>
    <s v="SI"/>
    <s v="No"/>
    <s v="No"/>
    <s v="No"/>
    <s v="Si"/>
    <s v="No"/>
  </r>
  <r>
    <x v="8"/>
    <x v="0"/>
    <x v="1"/>
    <s v="normal"/>
    <s v="C40859073"/>
    <s v="STORAGE ITS Support OPS VWM CHGMGR"/>
    <s v="GEORGE DAVILA JESUS JACOB"/>
    <d v="2017-07-18T12:00:00"/>
    <d v="2017-07-18T17:00:00"/>
    <s v="Cambio de Disco en Storage Hitachi C4MXPUVMH01D901"/>
    <s v="Successful"/>
    <s v="On Time"/>
    <s v="No"/>
    <s v="Standard"/>
    <s v="Successful"/>
    <s v="On Time"/>
    <n v="1"/>
    <n v="1"/>
    <n v="0"/>
    <x v="6"/>
    <n v="0"/>
    <s v="Normal"/>
    <n v="0"/>
    <n v="0"/>
    <n v="0"/>
    <n v="0"/>
    <n v="1"/>
    <n v="0"/>
    <s v="Alejandro"/>
    <s v="CT40000633"/>
    <s v="Backups -Storage"/>
    <s v="ITO"/>
    <s v="No"/>
    <s v="No"/>
    <s v="No"/>
    <s v="Si"/>
    <s v="No"/>
  </r>
  <r>
    <x v="8"/>
    <x v="0"/>
    <x v="1"/>
    <s v="normal"/>
    <s v="C40859820"/>
    <s v="FACILITIES ITS Support OPS VWM CHGMGR"/>
    <s v="Hernandez Medrano Ruben"/>
    <d v="2017-07-23T14:00:00"/>
    <d v="2017-07-24T20:00:00"/>
    <s v="PRUEBAS PLANTA DE EMERGENCIA &quot;PROYECTO KUKULKAN&quot;"/>
    <s v="Successful"/>
    <s v="On Time"/>
    <s v="No"/>
    <s v="Standard"/>
    <s v="Successful"/>
    <s v="On Time"/>
    <n v="1"/>
    <n v="1"/>
    <n v="0"/>
    <x v="6"/>
    <n v="0"/>
    <s v="Normal"/>
    <n v="0"/>
    <n v="0"/>
    <n v="0"/>
    <n v="0"/>
    <n v="1"/>
    <n v="0"/>
    <s v="Alejandro"/>
    <s v="CT40009128"/>
    <s v="DCI"/>
    <s v="ITO"/>
    <s v="No"/>
    <s v="No"/>
    <s v="No"/>
    <s v="Si"/>
    <s v="No"/>
  </r>
  <r>
    <x v="8"/>
    <x v="3"/>
    <x v="0"/>
    <s v="normal"/>
    <s v="C40859883"/>
    <s v="SAP BASIS Support AMS VWM CHGMGR Cliente"/>
    <s v="Martinez Nava Isidro David"/>
    <d v="2017-07-19T11:00:00"/>
    <d v="2017-07-22T04:30:00"/>
    <s v="SLT| #5#ORACLE UPGRADE PROJECT# ORACLE12c MAIN ACTIVITIES #Wave5 BUQ - BY T-SYSTEMS ---- SLT"/>
    <s v="Successful"/>
    <s v="On Time"/>
    <s v="No"/>
    <s v="Minor"/>
    <s v="Successful"/>
    <s v="On Time"/>
    <n v="1"/>
    <n v="1"/>
    <n v="0"/>
    <x v="6"/>
    <n v="1"/>
    <s v="SLT"/>
    <n v="0"/>
    <n v="0"/>
    <n v="0"/>
    <n v="0"/>
    <n v="1"/>
    <n v="0"/>
    <s v="Alejandro"/>
    <s v="-"/>
    <s v="Cliente"/>
    <s v="SI"/>
    <s v="No"/>
    <s v="No"/>
    <s v="No"/>
    <s v="Si"/>
    <s v="No"/>
  </r>
  <r>
    <x v="8"/>
    <x v="3"/>
    <x v="0"/>
    <s v="normal"/>
    <s v="C40860744"/>
    <s v="SAP BASIS Support AMS VWM CHGMGR Cliente"/>
    <s v="Moreno Garcia Donovan"/>
    <d v="2017-07-30T15:00:00"/>
    <d v="2017-07-30T21:30:00"/>
    <s v="#6#--ORACLE UPGRADE PROJECT* Create/mount a new Filesystems /oracle/BUP/12102 - PUS1ET2K- Wave 6"/>
    <s v="Successful"/>
    <s v="On Time"/>
    <s v="No"/>
    <s v="Minor"/>
    <s v="Successful"/>
    <s v="On Time"/>
    <n v="1"/>
    <n v="1"/>
    <n v="0"/>
    <x v="6"/>
    <n v="0"/>
    <s v="Normal"/>
    <n v="0"/>
    <n v="0"/>
    <n v="0"/>
    <n v="0"/>
    <n v="1"/>
    <n v="0"/>
    <s v="Alejandro"/>
    <s v="-"/>
    <s v="Cliente"/>
    <s v="SI"/>
    <s v="No"/>
    <s v="No"/>
    <s v="No"/>
    <s v="Si"/>
    <s v="No"/>
  </r>
  <r>
    <x v="8"/>
    <x v="0"/>
    <x v="0"/>
    <s v="normal"/>
    <s v="C40862812"/>
    <s v="FIS HARDWARE Support OPS VWM CHGMGR"/>
    <s v="De La Concha Cruz Felissa Carmen"/>
    <d v="2017-07-29T08:00:00"/>
    <d v="2017-07-31T11:00:00"/>
    <s v="Migración de la impresora FIS EDSN2."/>
    <s v="Successful"/>
    <s v="On Time"/>
    <s v="No"/>
    <s v="Minor"/>
    <s v="Successful"/>
    <s v="On Time"/>
    <n v="1"/>
    <n v="1"/>
    <n v="0"/>
    <x v="6"/>
    <n v="0"/>
    <s v="Normal"/>
    <n v="0"/>
    <n v="0"/>
    <n v="0"/>
    <n v="0"/>
    <n v="1"/>
    <n v="0"/>
    <s v="Alejandro"/>
    <s v="CT40003929"/>
    <s v="Proyectos"/>
    <s v="ITO"/>
    <s v="No"/>
    <s v="No"/>
    <s v="No"/>
    <s v="Si"/>
    <s v="No"/>
  </r>
  <r>
    <x v="8"/>
    <x v="0"/>
    <x v="0"/>
    <s v="normal"/>
    <s v="C40863716"/>
    <s v="OPM ITS Support OPS VWM CHGMGR"/>
    <s v="Vargas Aguilar Jorge"/>
    <d v="2017-07-30T08:00:00"/>
    <d v="2017-07-31T17:00:00"/>
    <s v="Arreglo de cableado de equipo unix ubicado en rack 2225"/>
    <s v="Successful"/>
    <s v="On Time"/>
    <s v="No"/>
    <s v="Minor"/>
    <s v="Successful"/>
    <s v="On Time"/>
    <n v="1"/>
    <n v="1"/>
    <n v="0"/>
    <x v="6"/>
    <n v="0"/>
    <s v="Normal"/>
    <n v="0"/>
    <n v="0"/>
    <n v="0"/>
    <n v="0"/>
    <n v="1"/>
    <n v="0"/>
    <s v="Alejandro"/>
    <s v="CT40005482"/>
    <s v="OPM"/>
    <s v="ITO"/>
    <s v="No"/>
    <s v="No"/>
    <s v="No"/>
    <s v="Si"/>
    <s v="No"/>
  </r>
  <r>
    <x v="8"/>
    <x v="3"/>
    <x v="0"/>
    <s v="normal"/>
    <s v="C40863856"/>
    <s v="SAP BASIS Support AMS VWM CHGMGR Cliente"/>
    <s v="Moreno Garcia Donovan"/>
    <d v="2017-07-28T18:00:00"/>
    <d v="2017-07-29T01:00:00"/>
    <s v="#FileSystems#--ORACLE UPGRADE PROJECT* 60GB Needed - Create/mount a new Filesystems /oracle/SID/12102 - MX1SAPVW-"/>
    <s v="Successful"/>
    <s v="On Time"/>
    <s v="No"/>
    <s v="Minor"/>
    <s v="Successful"/>
    <s v="On Time"/>
    <n v="1"/>
    <n v="1"/>
    <n v="0"/>
    <x v="6"/>
    <n v="0"/>
    <s v="Normal"/>
    <n v="0"/>
    <n v="0"/>
    <n v="0"/>
    <n v="0"/>
    <n v="1"/>
    <n v="0"/>
    <s v="Alejandro"/>
    <s v="-"/>
    <s v="Cliente"/>
    <s v="SI"/>
    <s v="No"/>
    <s v="No"/>
    <s v="No"/>
    <s v="Si"/>
    <s v="No"/>
  </r>
  <r>
    <x v="17"/>
    <x v="0"/>
    <x v="1"/>
    <s v="normal"/>
    <s v="C001065018"/>
    <s v="C.SAP.MX.AA.SAP-BASIS"/>
    <s v="Luna Olaya Andrew Baldemar"/>
    <d v="2017-07-08T18:00:00"/>
    <d v="2017-07-09T10:00:00"/>
    <s v="MEXICHEM / ECC/ P04 - KERNEL_Update 7.21 PL 816 / CCAB; ITO.CAB pre-approved [4EP]"/>
    <s v="Successful"/>
    <s v="On Time"/>
    <s v="No"/>
    <s v="Standard"/>
    <s v="Successful"/>
    <s v="On Time"/>
    <n v="1"/>
    <n v="1"/>
    <n v="0"/>
    <x v="6"/>
    <n v="0"/>
    <s v="Normal"/>
    <n v="0"/>
    <n v="0"/>
    <n v="0"/>
    <n v="0"/>
    <n v="1"/>
    <n v="0"/>
    <s v="Maria del Carmen"/>
    <s v="CMOD317140"/>
    <s v="Basis"/>
    <s v="BASIS"/>
    <s v="No"/>
    <s v="No"/>
    <s v="No"/>
    <s v="Si"/>
    <s v="No"/>
  </r>
  <r>
    <x v="5"/>
    <x v="1"/>
    <x v="1"/>
    <s v="normal"/>
    <s v="C001094348"/>
    <s v="TS.GS.MX.SCC2.WAN.SEC"/>
    <s v="Ortega Cortes Adrian"/>
    <d v="2017-07-04T18:00:00"/>
    <d v="2017-07-04T20:00:00"/>
    <s v="ACR0000029482 - Trivial pre-checked Admin-LAN Ruleset Change Request - Multiple Sites - Site Admin-LAN_MX - Change request by Uwe.Rueppel@t-systems.com"/>
    <s v="Successful"/>
    <s v="On Time"/>
    <s v="No"/>
    <s v="Standard"/>
    <s v="Successful"/>
    <s v="On Time"/>
    <n v="1"/>
    <n v="1"/>
    <n v="0"/>
    <x v="6"/>
    <n v="0"/>
    <s v="Normal"/>
    <n v="0"/>
    <n v="0"/>
    <n v="0"/>
    <n v="0"/>
    <n v="1"/>
    <n v="0"/>
    <s v="Karina"/>
    <s v="-"/>
    <s v="WAN"/>
    <s v="TSS"/>
    <s v="No"/>
    <s v="No"/>
    <s v="No"/>
    <s v="Si"/>
    <s v="No"/>
  </r>
  <r>
    <x v="1"/>
    <x v="0"/>
    <x v="1"/>
    <s v="normal"/>
    <s v="C001140225"/>
    <s v="C.AMER.MX.WINTEL.VITRO"/>
    <s v="Sanchez Alvarez Carlos"/>
    <d v="2017-07-27T18:00:00"/>
    <d v="2017-07-31T18:00:00"/>
    <s v="AMER | VITRO | Restart the server MXVTC1COMER-EXT to fix a RDS issue"/>
    <s v="Successful"/>
    <s v="On Time"/>
    <s v="No"/>
    <s v="Standard"/>
    <s v="Successful"/>
    <s v="On Time"/>
    <n v="1"/>
    <n v="1"/>
    <n v="0"/>
    <x v="6"/>
    <n v="0"/>
    <s v="Normal"/>
    <n v="0"/>
    <n v="0"/>
    <n v="0"/>
    <n v="0"/>
    <n v="1"/>
    <n v="0"/>
    <s v="Maria del Carmen"/>
    <s v="C000763299"/>
    <s v="DPO Windows"/>
    <s v="ITO"/>
    <s v="No"/>
    <s v="No"/>
    <s v="No"/>
    <s v="Si"/>
    <s v="No"/>
  </r>
  <r>
    <x v="42"/>
    <x v="1"/>
    <x v="0"/>
    <s v="normal"/>
    <s v="C001144517"/>
    <s v="SE.AA.MX.SDE.SUPPLIERS"/>
    <s v="Cabrera Lopez Arturo  "/>
    <d v="2017-07-29T08:00:00"/>
    <d v="2017-07-31T18:00:00"/>
    <s v="Acompañamiento y Configuración de Redundancia aérea entre TSMX y Proveedor JIT (Peguform) (antena 900Mhz)"/>
    <s v="Successful"/>
    <s v="On Time"/>
    <s v="No"/>
    <s v="Minor"/>
    <s v="Successful"/>
    <s v="On Time"/>
    <n v="1"/>
    <n v="1"/>
    <n v="0"/>
    <x v="6"/>
    <n v="0"/>
    <s v="Normal"/>
    <n v="0"/>
    <n v="0"/>
    <n v="0"/>
    <n v="0"/>
    <n v="1"/>
    <n v="0"/>
    <s v="Karina"/>
    <s v="-"/>
    <s v="SDM"/>
    <s v="TSS"/>
    <s v="No"/>
    <s v="No"/>
    <s v="No"/>
    <s v="Si"/>
    <s v="No"/>
  </r>
  <r>
    <x v="5"/>
    <x v="1"/>
    <x v="1"/>
    <s v="normal"/>
    <s v="C001153065"/>
    <s v="TS.GS.MX.SCC2.WAN.SEC"/>
    <s v="Mucito Najera Sebastian Yair"/>
    <d v="2017-07-11T19:00:00"/>
    <d v="2017-07-11T21:00:00"/>
    <s v="ACR0000030299 - Trivial pre-checked Admin-LAN Ruleset Change Request - Admin-LAN_MX"/>
    <s v="Successful"/>
    <s v="On Time"/>
    <s v="No"/>
    <s v="Standard"/>
    <s v="Successful"/>
    <s v="On Time"/>
    <n v="1"/>
    <n v="1"/>
    <n v="0"/>
    <x v="6"/>
    <n v="0"/>
    <s v="Normal"/>
    <n v="0"/>
    <n v="0"/>
    <n v="0"/>
    <n v="0"/>
    <n v="1"/>
    <n v="0"/>
    <s v="Karina"/>
    <s v="-"/>
    <s v="WAN"/>
    <s v="TSS"/>
    <s v="No"/>
    <s v="No"/>
    <s v="No"/>
    <s v="Si"/>
    <s v="No"/>
  </r>
  <r>
    <x v="30"/>
    <x v="1"/>
    <x v="0"/>
    <s v="normal"/>
    <s v="C001159227"/>
    <s v="SE.AA.MX.SDE.SUPPLIERS"/>
    <s v="Cabrera Lopez Arturo  "/>
    <d v="2017-07-29T08:00:00"/>
    <d v="2017-07-31T18:00:00"/>
    <s v="Walker | Pruebas de redundancia"/>
    <s v="Successful"/>
    <s v="On Time"/>
    <s v="No"/>
    <s v="Minor"/>
    <s v="Successful"/>
    <s v="On Time"/>
    <n v="1"/>
    <n v="1"/>
    <n v="0"/>
    <x v="6"/>
    <n v="0"/>
    <s v="Normal"/>
    <n v="0"/>
    <n v="0"/>
    <n v="0"/>
    <n v="0"/>
    <n v="1"/>
    <n v="0"/>
    <s v="Karina"/>
    <s v="-"/>
    <s v="SDM"/>
    <s v="TSS"/>
    <s v="No"/>
    <s v="No"/>
    <s v="No"/>
    <s v="Si"/>
    <s v="No"/>
  </r>
  <r>
    <x v="1"/>
    <x v="0"/>
    <x v="1"/>
    <s v="normal"/>
    <s v="C001160601"/>
    <s v="C.SAP.MX.AA.BASIS.BO"/>
    <s v="Barroso Bravo Sandra"/>
    <d v="2017-07-05T01:15:00"/>
    <d v="2017-07-05T01:44:00"/>
    <s v="VITRO | P | BP3 | AH3HA183 | SAP BPC | Outage=Yes | Reboot SAP BPC- Only Application"/>
    <s v="Successful"/>
    <s v="On Time"/>
    <s v="No"/>
    <s v="Standard"/>
    <s v="Successful"/>
    <s v="On Time"/>
    <n v="1"/>
    <n v="1"/>
    <n v="0"/>
    <x v="6"/>
    <n v="0"/>
    <s v="Normal"/>
    <n v="0"/>
    <n v="0"/>
    <n v="0"/>
    <n v="0"/>
    <n v="1"/>
    <n v="0"/>
    <s v="Maria del Carmen"/>
    <s v="C000788811"/>
    <s v="Basis"/>
    <s v="BASIS"/>
    <s v="No"/>
    <s v="No"/>
    <s v="No"/>
    <s v="Si"/>
    <s v="No"/>
  </r>
  <r>
    <x v="5"/>
    <x v="1"/>
    <x v="1"/>
    <s v="normal"/>
    <s v="C001163224"/>
    <s v="TS.GS.MX.SCC2.WAN.SEC"/>
    <s v="Mucito Najera Sebastian Yair"/>
    <d v="2017-07-20T20:00:00"/>
    <d v="2017-07-21T12:00:00"/>
    <s v="ACR0000030440 - Trivial pre-checked Admin-LAN Ruleset Change Request - Multiple Sites - Site Admin-LAN_MX - Change request by Norbert.Maier@t-systems.com"/>
    <s v="Successful"/>
    <s v="On Time"/>
    <s v="No"/>
    <s v="Standard"/>
    <s v="Successful"/>
    <s v="On Time"/>
    <n v="1"/>
    <n v="1"/>
    <n v="0"/>
    <x v="6"/>
    <n v="0"/>
    <s v="Normal"/>
    <n v="0"/>
    <n v="0"/>
    <n v="0"/>
    <n v="0"/>
    <n v="1"/>
    <n v="0"/>
    <s v="Karina"/>
    <s v="-"/>
    <s v="WAN"/>
    <s v="TSS"/>
    <s v="No"/>
    <s v="No"/>
    <s v="No"/>
    <s v="Si"/>
    <s v="No"/>
  </r>
  <r>
    <x v="1"/>
    <x v="0"/>
    <x v="1"/>
    <s v="normal"/>
    <s v="C001176480"/>
    <s v="C.SAP.MX.AA.BASIS.BO"/>
    <s v="Barroso Bravo Sandra"/>
    <d v="2017-07-29T20:00:00"/>
    <d v="2017-07-31T17:00:00"/>
    <s v="VITRO | P| BOP | AH3HA123 | SAP BO | Outage=Yes | Reboot SAP BO"/>
    <s v="Successful"/>
    <s v="On Time"/>
    <s v="No"/>
    <s v="Standard"/>
    <s v="Successful"/>
    <s v="On Time"/>
    <n v="1"/>
    <n v="1"/>
    <n v="0"/>
    <x v="6"/>
    <n v="0"/>
    <s v="Normal"/>
    <n v="0"/>
    <n v="0"/>
    <n v="0"/>
    <n v="0"/>
    <n v="1"/>
    <n v="0"/>
    <s v="Maria del Carmen"/>
    <s v="CMOD317355"/>
    <s v="Basis"/>
    <s v="BASIS"/>
    <s v="No"/>
    <s v="No"/>
    <s v="No"/>
    <s v="Si"/>
    <s v="No"/>
  </r>
  <r>
    <x v="1"/>
    <x v="0"/>
    <x v="1"/>
    <s v="normal"/>
    <s v="C001176499"/>
    <s v="C.SAP.MX.AA.BASIS.BO"/>
    <s v="Barroso Bravo Sandra"/>
    <d v="2017-07-29T01:00:00"/>
    <d v="2017-07-31T17:00:00"/>
    <s v="VITRO | SAP | P| BP3 | OUTAGE=NO | Reorganize table| Marca de Agua"/>
    <s v="Successful"/>
    <s v="On Time"/>
    <s v="No"/>
    <s v="Standard"/>
    <s v="Successful"/>
    <s v="On Time"/>
    <n v="1"/>
    <n v="1"/>
    <n v="0"/>
    <x v="6"/>
    <n v="0"/>
    <s v="Normal"/>
    <n v="0"/>
    <n v="0"/>
    <n v="0"/>
    <n v="0"/>
    <n v="1"/>
    <n v="0"/>
    <s v="Maria del Carmen"/>
    <s v="CMOD315167"/>
    <s v="Basis"/>
    <s v="BASIS"/>
    <s v="No"/>
    <s v="No"/>
    <s v="No"/>
    <s v="Si"/>
    <s v="No"/>
  </r>
  <r>
    <x v="1"/>
    <x v="0"/>
    <x v="1"/>
    <s v="normal"/>
    <s v="C001176573"/>
    <s v="C.SAP.MX.AA.BASIS.BO"/>
    <s v="Barroso Bravo Sandra"/>
    <d v="2017-07-28T22:00:00"/>
    <d v="2017-07-31T17:00:00"/>
    <s v="VITRO | SAP | BP3 |[ST-A/PI &amp; ST-PI Upgrade ][ Preapproved CSS &amp; CCAB ]"/>
    <s v="Successful"/>
    <s v="On Time"/>
    <s v="No"/>
    <s v="Standard"/>
    <s v="Successful"/>
    <s v="On Time"/>
    <n v="1"/>
    <n v="1"/>
    <n v="0"/>
    <x v="6"/>
    <n v="0"/>
    <s v="Normal"/>
    <n v="0"/>
    <n v="0"/>
    <n v="0"/>
    <n v="0"/>
    <n v="1"/>
    <n v="0"/>
    <s v="Maria del Carmen"/>
    <s v="CMOD317310"/>
    <s v="Basis"/>
    <s v="BASIS"/>
    <s v="No"/>
    <s v="No"/>
    <s v="No"/>
    <s v="Si"/>
    <s v="No"/>
  </r>
  <r>
    <x v="28"/>
    <x v="0"/>
    <x v="0"/>
    <s v="normal"/>
    <s v="C001176626"/>
    <s v="SE.AA.MX.SDM.LOCAL"/>
    <s v="Gonzalez Huerta Norma Gabriela"/>
    <d v="2017-07-20T09:00:00"/>
    <d v="2017-07-20T12:00:00"/>
    <s v="REQUEST | NUESTRA CAJA | Decomiso de equipo de red con estatus &quot;OUT OF OPERATION&quot; en NIC 1A."/>
    <s v="Successful"/>
    <s v="On Time"/>
    <s v="No"/>
    <s v="Minor"/>
    <s v="Successful"/>
    <s v="On Time"/>
    <n v="1"/>
    <n v="1"/>
    <n v="0"/>
    <x v="6"/>
    <n v="0"/>
    <s v="Normal"/>
    <n v="0"/>
    <n v="0"/>
    <n v="0"/>
    <n v="0"/>
    <n v="1"/>
    <n v="0"/>
    <s v="Karina"/>
    <s v="C000419598"/>
    <s v="SDM"/>
    <s v="ITO"/>
    <s v="No"/>
    <s v="No"/>
    <s v="No"/>
    <s v="Si"/>
    <s v="No"/>
  </r>
  <r>
    <x v="11"/>
    <x v="0"/>
    <x v="1"/>
    <s v="normal"/>
    <s v="C001177369"/>
    <s v="C.AMER.MX.LBU.WINTEL"/>
    <s v="Xaxalpa Maldonado Yancarlo"/>
    <d v="2017-07-20T05:00:00"/>
    <d v="2017-07-20T23:59:00"/>
    <s v="AMER | KUO | Electrical Maintenance in GPM corporativo / APROBADO"/>
    <s v="Successful"/>
    <s v="On Time"/>
    <s v="No"/>
    <s v="Standard"/>
    <s v="Successful"/>
    <s v="On Time"/>
    <n v="1"/>
    <n v="1"/>
    <n v="0"/>
    <x v="6"/>
    <n v="0"/>
    <s v="Normal"/>
    <n v="0"/>
    <n v="0"/>
    <n v="0"/>
    <n v="0"/>
    <n v="1"/>
    <n v="0"/>
    <s v="Ariadna"/>
    <s v="C000238516"/>
    <s v="DPO Windows"/>
    <s v="ITO"/>
    <s v="No"/>
    <s v="No"/>
    <s v="No"/>
    <s v="Si"/>
    <s v="No"/>
  </r>
  <r>
    <x v="11"/>
    <x v="0"/>
    <x v="1"/>
    <s v="normal"/>
    <s v="C001178087"/>
    <s v="C.AMER.MX.LBU.WINTEL"/>
    <s v="Xaxalpa Maldonado Yancarlo"/>
    <d v="2017-07-20T11:00:00"/>
    <d v="2017-07-20T14:00:00"/>
    <s v="AMER | Multiple | Healthy restart of server : Consolidacion Finaciera QA"/>
    <s v="Successful"/>
    <s v="On Time"/>
    <s v="No"/>
    <s v="Standard"/>
    <s v="Successful"/>
    <s v="On Time"/>
    <n v="1"/>
    <n v="1"/>
    <n v="0"/>
    <x v="6"/>
    <n v="0"/>
    <s v="Normal"/>
    <n v="0"/>
    <n v="0"/>
    <n v="0"/>
    <n v="0"/>
    <n v="1"/>
    <n v="0"/>
    <s v="Ariadna"/>
    <s v="C000961078"/>
    <s v="DPO Windows"/>
    <s v="ITO"/>
    <s v="No"/>
    <s v="No"/>
    <s v="No"/>
    <s v="Si"/>
    <s v="No"/>
  </r>
  <r>
    <x v="19"/>
    <x v="0"/>
    <x v="0"/>
    <s v="normal"/>
    <s v="C001179478"/>
    <s v="SE.AA.MX.PROJECTS"/>
    <s v="Cruz Garcia Ana Cristina"/>
    <d v="2017-07-26T19:00:00"/>
    <d v="2017-07-31T18:00:00"/>
    <s v="IICA | Snap Manager Installation Test"/>
    <s v="Successful"/>
    <s v="On Time"/>
    <s v="No"/>
    <s v="Minor"/>
    <s v="Successful"/>
    <s v="On Time"/>
    <n v="1"/>
    <n v="1"/>
    <n v="0"/>
    <x v="6"/>
    <n v="0"/>
    <s v="Normal"/>
    <n v="0"/>
    <n v="0"/>
    <n v="0"/>
    <n v="0"/>
    <n v="1"/>
    <n v="0"/>
    <s v="Karina"/>
    <s v="-"/>
    <s v="Proyectos"/>
    <s v="ITO"/>
    <s v="No"/>
    <s v="No"/>
    <s v="No"/>
    <s v="Si"/>
    <s v="No"/>
  </r>
  <r>
    <x v="21"/>
    <x v="0"/>
    <x v="1"/>
    <s v="normal"/>
    <s v="C001182494"/>
    <s v="C.SAP.MX.AA.GDH.MX-BASIS"/>
    <s v="Gomez Hernandez Saday Rubi "/>
    <d v="2017-07-31T15:00:00"/>
    <d v="2017-07-31T17:00:00"/>
    <s v="[VOLARIS] / [ SAP -TSMX ] / [ QAS ] / [ VEQ ] / [ MX ] - SNOTE / ITO.CAB pre-approved"/>
    <s v="Successful"/>
    <s v="On Time"/>
    <s v="No"/>
    <s v="Standard"/>
    <s v="Successful"/>
    <s v="On Time"/>
    <n v="1"/>
    <n v="1"/>
    <n v="0"/>
    <x v="6"/>
    <n v="0"/>
    <s v="Normal"/>
    <n v="0"/>
    <n v="0"/>
    <n v="0"/>
    <n v="0"/>
    <n v="1"/>
    <n v="0"/>
    <s v="Karina"/>
    <s v="CMOD317142"/>
    <s v="Basis"/>
    <s v="BASIS"/>
    <s v="No"/>
    <s v="No"/>
    <s v="No"/>
    <s v="Si"/>
    <s v="No"/>
  </r>
  <r>
    <x v="10"/>
    <x v="1"/>
    <x v="0"/>
    <s v="normal"/>
    <s v="C001182605"/>
    <s v="TS.GS.MX.SCC3.WAN.SEC"/>
    <s v="Sanchez Guevara Cesar"/>
    <d v="2017-07-31T19:00:00"/>
    <d v="2017-07-31T21:00:00"/>
    <s v="Actualizacion de direccionamiento GRUPO Q DRP"/>
    <s v="Successful"/>
    <s v="On Time"/>
    <s v="No"/>
    <s v="Minor"/>
    <s v="Successful"/>
    <s v="On Time"/>
    <n v="1"/>
    <n v="1"/>
    <n v="0"/>
    <x v="6"/>
    <n v="0"/>
    <s v="Normal"/>
    <n v="0"/>
    <n v="0"/>
    <n v="0"/>
    <n v="0"/>
    <n v="1"/>
    <n v="0"/>
    <s v="Karina"/>
    <s v="-"/>
    <s v="WAN"/>
    <s v="TSS"/>
    <s v="No"/>
    <s v="No"/>
    <s v="No"/>
    <s v="Si"/>
    <s v="No"/>
  </r>
  <r>
    <x v="1"/>
    <x v="0"/>
    <x v="0"/>
    <s v="normal"/>
    <s v="C001182610"/>
    <s v="C.AMER.MX.MSG.VITRO"/>
    <s v="Castillo Alvarez Alejandra  "/>
    <d v="2017-07-28T17:00:00"/>
    <d v="2017-07-31T17:00:00"/>
    <s v="AMER | VITRO | PST Migration from PPG to Vitro O365 - PHASE 1"/>
    <s v="Successful"/>
    <s v="On Time"/>
    <s v="No"/>
    <s v="Minor"/>
    <s v="Successful"/>
    <s v="On Time"/>
    <n v="1"/>
    <n v="1"/>
    <n v="0"/>
    <x v="6"/>
    <n v="0"/>
    <s v="Normal"/>
    <n v="0"/>
    <n v="0"/>
    <n v="0"/>
    <n v="0"/>
    <n v="1"/>
    <n v="0"/>
    <s v="Maria del Carmen"/>
    <s v="-"/>
    <s v="Exchange"/>
    <s v="ITO"/>
    <s v="No"/>
    <s v="No"/>
    <s v="No"/>
    <s v="Si"/>
    <s v="No"/>
  </r>
  <r>
    <x v="21"/>
    <x v="0"/>
    <x v="0"/>
    <s v="normal"/>
    <s v="C001184085"/>
    <s v="C.SAP.MX.AA.GDH.MX-BASIS"/>
    <s v="Gomez Hernandez Saday Rubi "/>
    <d v="2017-07-31T09:00:00"/>
    <d v="2017-07-31T11:00:00"/>
    <s v="MX/TS-MX/Volaris/VED/Data Base User Creation"/>
    <s v="Successful"/>
    <s v="On Time"/>
    <s v="No"/>
    <s v="Minor"/>
    <s v="Successful"/>
    <s v="On Time"/>
    <n v="1"/>
    <n v="1"/>
    <n v="0"/>
    <x v="6"/>
    <n v="0"/>
    <s v="Normal"/>
    <n v="0"/>
    <n v="0"/>
    <n v="0"/>
    <n v="0"/>
    <n v="1"/>
    <n v="0"/>
    <s v="Karina"/>
    <s v="-"/>
    <s v="Basis"/>
    <s v="BASIS"/>
    <s v="No"/>
    <s v="No"/>
    <s v="No"/>
    <s v="Si"/>
    <s v="No"/>
  </r>
  <r>
    <x v="1"/>
    <x v="0"/>
    <x v="1"/>
    <s v="normal"/>
    <s v="C001184118"/>
    <s v="C.AMER.MX.VDI.VITRO"/>
    <s v="Trejo Camara Alonso Miguel"/>
    <d v="2017-07-28T21:00:00"/>
    <d v="2017-07-31T12:00:00"/>
    <s v="AMER | VITRO | Reboot Citrix servers MXVTC1CTX002 and MXVTC1CTX003"/>
    <s v="Successful"/>
    <s v="On Time"/>
    <s v="No"/>
    <s v="Standard"/>
    <s v="Successful"/>
    <s v="On Time"/>
    <n v="1"/>
    <n v="1"/>
    <n v="0"/>
    <x v="6"/>
    <n v="0"/>
    <s v="Normal"/>
    <n v="0"/>
    <n v="0"/>
    <n v="0"/>
    <n v="0"/>
    <n v="1"/>
    <n v="0"/>
    <s v="Maria del Carmen"/>
    <s v="C001007709"/>
    <s v="VDI"/>
    <s v="ITO"/>
    <s v="No"/>
    <s v="No"/>
    <s v="No"/>
    <s v="Si"/>
    <s v="No"/>
  </r>
  <r>
    <x v="21"/>
    <x v="0"/>
    <x v="1"/>
    <s v="normal"/>
    <s v="C001188682"/>
    <s v="C.SAP.MX.AA.GDH.MX-BASIS"/>
    <s v="Gomez Hernandez Saday Rubi "/>
    <d v="2017-07-31T15:00:00"/>
    <d v="2017-07-31T18:00:00"/>
    <s v="TS-MX/VOLARIS/SAP Request: User creation with assignment of the roles CSS.CAB preapproved"/>
    <s v="Successful"/>
    <s v="On Time"/>
    <s v="No"/>
    <s v="Standard"/>
    <s v="Successful"/>
    <s v="On Time"/>
    <n v="1"/>
    <n v="1"/>
    <n v="0"/>
    <x v="6"/>
    <n v="0"/>
    <s v="Normal"/>
    <n v="0"/>
    <n v="0"/>
    <n v="0"/>
    <n v="0"/>
    <n v="1"/>
    <n v="0"/>
    <s v="Karina"/>
    <s v="CMOD310786"/>
    <s v="Basis"/>
    <s v="BASIS"/>
    <s v="No"/>
    <s v="No"/>
    <s v="No"/>
    <s v="Si"/>
    <s v="No"/>
  </r>
  <r>
    <x v="17"/>
    <x v="0"/>
    <x v="1"/>
    <s v="normal"/>
    <s v="C001153353"/>
    <s v="SE.AA.MX.PROJECTS"/>
    <s v="Roman Chavez Evelyn Lynda"/>
    <d v="2017-06-30T18:00:00"/>
    <d v="2017-07-31T20:00:00"/>
    <s v="[MEXICHEM] / [ SAP BASIS ] / [ DEVELOMPMENT ] / [ D05] / [ TSMX ] - KERNEL_Update / CCAB; ITO.CAB pre-approved [4EP]"/>
    <s v="Successful"/>
    <s v="On Time"/>
    <s v="No"/>
    <s v="Standard"/>
    <s v="Successful"/>
    <s v="On Time"/>
    <n v="1"/>
    <n v="1"/>
    <n v="0"/>
    <x v="6"/>
    <n v="0"/>
    <s v="Normal"/>
    <n v="0"/>
    <n v="0"/>
    <n v="0"/>
    <n v="0"/>
    <n v="1"/>
    <n v="0"/>
    <s v="Maria del Carmen"/>
    <s v="CMOD317140"/>
    <s v="Proyectos"/>
    <s v="ITO"/>
    <s v="No"/>
    <s v="No"/>
    <s v="No"/>
    <s v="Si"/>
    <s v="No"/>
  </r>
  <r>
    <x v="21"/>
    <x v="0"/>
    <x v="0"/>
    <s v="normal"/>
    <s v="C001182473"/>
    <s v="C.SAP.MX.AA.GDH.MX-BASIS"/>
    <s v="Gomez Hernandez Saday Rubi "/>
    <d v="2017-07-31T09:00:00"/>
    <d v="2017-07-31T11:00:00"/>
    <s v="MX/TS-MX/Volaris/SAP Request: Data Base User Creation"/>
    <s v="Successful"/>
    <s v="On Time"/>
    <s v="No"/>
    <s v="Minor"/>
    <s v="Successful"/>
    <s v="On Time"/>
    <n v="1"/>
    <n v="1"/>
    <n v="0"/>
    <x v="6"/>
    <n v="0"/>
    <s v="Normal"/>
    <n v="0"/>
    <n v="0"/>
    <n v="0"/>
    <n v="0"/>
    <n v="1"/>
    <n v="0"/>
    <s v="Karina"/>
    <s v="CMOD310786"/>
    <s v="Basis"/>
    <s v="BASIS"/>
    <s v="No"/>
    <s v="No"/>
    <s v="No"/>
    <s v="Si"/>
    <s v="No"/>
  </r>
  <r>
    <x v="11"/>
    <x v="0"/>
    <x v="1"/>
    <s v="normal"/>
    <s v="C001184088"/>
    <s v="C.AMER.MX.LBU.WINTEL"/>
    <s v="Pacheco Martinez Lucas"/>
    <d v="2017-07-26T11:30:00"/>
    <d v="2017-07-26T13:30:00"/>
    <s v="KUO | AMER | Multiple | Healthy restart of server :CASQRO01"/>
    <s v="Successful"/>
    <s v="On Time"/>
    <s v="No"/>
    <s v="Standard"/>
    <s v="Successful"/>
    <s v="On Time"/>
    <n v="1"/>
    <n v="1"/>
    <n v="0"/>
    <x v="6"/>
    <n v="0"/>
    <s v="Normal"/>
    <n v="0"/>
    <n v="0"/>
    <n v="0"/>
    <n v="0"/>
    <n v="1"/>
    <n v="0"/>
    <s v="Ariadna"/>
    <s v="C000961078"/>
    <s v="DPO Windows"/>
    <s v="ITO"/>
    <s v="No"/>
    <s v="No"/>
    <s v="No"/>
    <s v="Si"/>
    <s v="No"/>
  </r>
  <r>
    <x v="6"/>
    <x v="1"/>
    <x v="0"/>
    <s v="normal"/>
    <s v="C001185878"/>
    <s v="TS.GS.MX.SCC2.WAN.SEC"/>
    <s v="Ramirez Salazar Ricardo"/>
    <d v="2017-07-28T00:00:00"/>
    <d v="2017-07-28T01:30:00"/>
    <s v="SLT - Cambio para ajustes en radio de red metropolitana Axtel GTO - Acompañamiento - GDG"/>
    <s v="Successful"/>
    <s v="On Time"/>
    <s v="No"/>
    <s v="Minor"/>
    <s v="Successful"/>
    <s v="On Time"/>
    <n v="1"/>
    <n v="1"/>
    <n v="0"/>
    <x v="6"/>
    <n v="1"/>
    <s v="SLT"/>
    <n v="0"/>
    <n v="0"/>
    <n v="0"/>
    <n v="0"/>
    <n v="1"/>
    <n v="0"/>
    <s v="Ariadna"/>
    <s v="-"/>
    <s v="WAN"/>
    <s v="TSS"/>
    <s v="No"/>
    <s v="No"/>
    <s v="No"/>
    <s v="Si"/>
    <s v="No"/>
  </r>
  <r>
    <x v="4"/>
    <x v="0"/>
    <x v="0"/>
    <s v="emergency"/>
    <s v="MEX-9755"/>
    <s v="DPO LINUX"/>
    <s v="Vidal Mora Miguel Angel"/>
    <d v="2017-07-28T18:00:00"/>
    <d v="2017-07-28T20:00:00"/>
    <s v="DaiVB | PROD | Emergency Change | Increase disk space on linux servers dai3p9al, dai4pgal, dai5p9al, dai6pgal, dai7p9al, dai8pgal"/>
    <s v="Successful"/>
    <s v="On Time"/>
    <s v="No"/>
    <s v="Minor"/>
    <s v="Successful"/>
    <s v="On Time"/>
    <n v="1"/>
    <n v="1"/>
    <n v="0"/>
    <x v="6"/>
    <n v="0"/>
    <s v="Emergency"/>
    <n v="1"/>
    <n v="0"/>
    <n v="0"/>
    <n v="0"/>
    <n v="1"/>
    <n v="0"/>
    <s v="Maria del Carmen"/>
    <s v="-"/>
    <s v="DPO Linux"/>
    <s v="ITO"/>
    <s v="No"/>
    <s v="No"/>
    <s v="No"/>
    <s v="Si"/>
    <s v="No"/>
  </r>
  <r>
    <x v="5"/>
    <x v="1"/>
    <x v="0"/>
    <s v="emergency"/>
    <s v="C001187137"/>
    <s v="TS.GS.MX.SCC1.LAN"/>
    <s v="Tototzintle Avila Antonio  "/>
    <d v="2017-07-28T15:30:00"/>
    <d v="2017-07-28T16:30:00"/>
    <s v="TSMX | Configuracion de WA para Vlan 248 Vlan de Voice Polanco | IM0017059253"/>
    <s v="Successful"/>
    <s v="On Time"/>
    <s v="No"/>
    <s v="Minor"/>
    <s v="Successful"/>
    <s v="On Time"/>
    <n v="1"/>
    <n v="1"/>
    <n v="0"/>
    <x v="6"/>
    <n v="0"/>
    <s v="Emergency"/>
    <n v="1"/>
    <n v="0"/>
    <n v="0"/>
    <n v="0"/>
    <n v="1"/>
    <n v="0"/>
    <s v="Karina"/>
    <s v="-"/>
    <s v="LAN"/>
    <s v="TSS"/>
    <s v="No"/>
    <s v="No"/>
    <s v="No"/>
    <s v="Si"/>
    <s v="No"/>
  </r>
</pivotCacheRecords>
</file>

<file path=xl/pivotCache/pivotCacheRecords3.xml><?xml version="1.0" encoding="utf-8"?>
<pivotCacheRecords xmlns="http://schemas.openxmlformats.org/spreadsheetml/2006/main" xmlns:r="http://schemas.openxmlformats.org/officeDocument/2006/relationships" count="1115">
  <r>
    <x v="0"/>
    <x v="0"/>
    <s v="minor"/>
    <s v="normal"/>
    <s v="C000938405"/>
    <s v="C.SAP.MX.AA.GDH.MX-BASIS"/>
    <s v="Valera Ortiz Oswaldo"/>
    <d v="2017-01-02T01:00:00"/>
    <d v="2017-01-02T03:00:00"/>
    <s v="[HSAI ] / [ SAP BASIS] / [ PRODUCTION] / [ PR1] / [ TSMX] - RESTART /CCAB; CSS.CAB pre-approved [4EP]"/>
    <x v="0"/>
    <s v="On Time"/>
    <x v="0"/>
    <s v="Minor"/>
    <s v="Successful"/>
    <s v="On Time"/>
    <n v="1"/>
    <n v="1"/>
    <n v="0"/>
    <x v="0"/>
    <n v="0"/>
    <s v="Normal"/>
    <n v="0"/>
    <n v="0"/>
    <n v="0"/>
    <n v="0"/>
    <n v="1"/>
    <n v="0"/>
    <s v="Maria del Carmen"/>
    <s v="CMOD316997"/>
    <x v="0"/>
    <s v="BASIS"/>
    <s v="No"/>
    <s v="No"/>
    <m/>
    <s v="Si"/>
    <s v="No"/>
  </r>
  <r>
    <x v="1"/>
    <x v="0"/>
    <s v="minor"/>
    <s v="normal"/>
    <s v="C000919345"/>
    <s v="C.SAP.MX.AA.SAP-BASIS"/>
    <s v="Hernandez Jacinto Marco Antonio"/>
    <d v="2016-12-02T07:00:00"/>
    <d v="2017-01-01T18:00:00"/>
    <s v="VITRO | P | BPD | AH3HA139 | Outage=No | BW | Water mark for DB2 time Mon~Fir 07:30-19:30hrs"/>
    <x v="0"/>
    <s v="On Time"/>
    <x v="0"/>
    <s v="Minor"/>
    <s v="Successful"/>
    <s v="On Time"/>
    <n v="1"/>
    <n v="1"/>
    <n v="0"/>
    <x v="0"/>
    <n v="0"/>
    <s v="Normal"/>
    <n v="0"/>
    <n v="0"/>
    <n v="0"/>
    <n v="0"/>
    <n v="1"/>
    <n v="0"/>
    <s v="Oscar"/>
    <s v="-"/>
    <x v="0"/>
    <s v="BASIS"/>
    <s v="No"/>
    <s v="No"/>
    <m/>
    <s v="Si"/>
    <s v="No"/>
  </r>
  <r>
    <x v="1"/>
    <x v="0"/>
    <s v="minor"/>
    <s v="normal"/>
    <s v="C000945584"/>
    <s v="C.AMER.MX.WINTEL.VITRO"/>
    <s v="Rocha Zepeda Juan Carlos"/>
    <d v="2016-12-19T20:00:00"/>
    <d v="2017-01-02T10:00:00"/>
    <s v="Vitro  | New Monitoring Schema |   Servers Power-off/on |   3 servers"/>
    <x v="0"/>
    <s v="On Time"/>
    <x v="0"/>
    <s v="Minor"/>
    <s v="Successful"/>
    <s v="On Time"/>
    <n v="1"/>
    <n v="1"/>
    <n v="0"/>
    <x v="0"/>
    <n v="0"/>
    <s v="Normal"/>
    <n v="0"/>
    <n v="1"/>
    <n v="0"/>
    <n v="0"/>
    <n v="1"/>
    <n v="0"/>
    <s v="Oscar"/>
    <s v="C000943256"/>
    <x v="1"/>
    <s v="ITO"/>
    <s v="Si"/>
    <s v="No"/>
    <m/>
    <s v="Si"/>
    <s v="No"/>
  </r>
  <r>
    <x v="1"/>
    <x v="0"/>
    <s v="minor"/>
    <s v="emergency"/>
    <s v="C000952843"/>
    <s v="C.AMER.MX.AD.VITRO"/>
    <s v="Troncozo Lozada Gustavo"/>
    <d v="2016-12-30T04:40:00"/>
    <d v="2017-01-01T12:00:00"/>
    <s v="Amer | VITRO | Reboot Domain controller (Emergency change)"/>
    <x v="0"/>
    <s v="On Time"/>
    <x v="0"/>
    <s v="Minor"/>
    <s v="Successful"/>
    <s v="On Time"/>
    <n v="1"/>
    <n v="1"/>
    <n v="0"/>
    <x v="0"/>
    <n v="0"/>
    <s v="Emergency"/>
    <n v="1"/>
    <n v="0"/>
    <n v="0"/>
    <n v="0"/>
    <n v="1"/>
    <n v="0"/>
    <s v="Oscar"/>
    <s v="C000052054"/>
    <x v="2"/>
    <s v="ITO"/>
    <s v="No"/>
    <s v="No"/>
    <m/>
    <s v="Si"/>
    <s v="No"/>
  </r>
  <r>
    <x v="2"/>
    <x v="0"/>
    <s v="standard"/>
    <s v="normal"/>
    <s v="C000952890"/>
    <s v="C.SAP.MX.AA.GDH.MX-BASIS"/>
    <s v="Lazaro Garcia Francisco Javier"/>
    <d v="2017-01-01T18:00:00"/>
    <d v="2017-01-01T21:00:00"/>
    <s v="[LOREAL] / [ SAP -SL ] / [ PRODUCTION] / [ P18] / [ DSI] - DB Oracle Parameter Change_Offline /CCAB; ITO.CAB pre-approved [4EP]"/>
    <x v="0"/>
    <s v="On Time"/>
    <x v="0"/>
    <s v="Standard"/>
    <s v="Successful"/>
    <s v="On Time"/>
    <n v="1"/>
    <n v="1"/>
    <n v="0"/>
    <x v="0"/>
    <n v="0"/>
    <s v="Normal"/>
    <n v="0"/>
    <n v="0"/>
    <n v="0"/>
    <n v="0"/>
    <n v="1"/>
    <n v="0"/>
    <s v="Candido"/>
    <s v="CMOD317326"/>
    <x v="0"/>
    <s v="BASIS"/>
    <s v="No"/>
    <s v="No"/>
    <m/>
    <s v="Si"/>
    <s v="No"/>
  </r>
  <r>
    <x v="3"/>
    <x v="0"/>
    <s v="minor"/>
    <s v="normal"/>
    <s v="C000928365"/>
    <s v="SE.AA.MX.SDM.LOCAL"/>
    <s v="Pedraza Hernandez Eduardo  "/>
    <d v="2016-12-30T17:00:00"/>
    <d v="2017-01-02T23:00:00"/>
    <s v="Taurus | Baja temporal de servicios SAP ambientes Desarrollo y Calidad"/>
    <x v="0"/>
    <s v="On Time"/>
    <x v="0"/>
    <s v="Minor"/>
    <s v="Successful"/>
    <s v="On Time"/>
    <n v="1"/>
    <n v="1"/>
    <n v="0"/>
    <x v="0"/>
    <n v="0"/>
    <s v="Normal"/>
    <n v="0"/>
    <n v="0"/>
    <n v="0"/>
    <n v="0"/>
    <n v="1"/>
    <n v="0"/>
    <s v="Candido"/>
    <s v="C000052054"/>
    <x v="3"/>
    <s v="ITO"/>
    <s v="No"/>
    <s v="No"/>
    <m/>
    <s v="Si"/>
    <s v="No"/>
  </r>
  <r>
    <x v="1"/>
    <x v="1"/>
    <s v="standard"/>
    <s v="normal"/>
    <s v="C000950206"/>
    <s v="TS.CP.MX.SIC.LAN.VITRO"/>
    <s v="Huerta Barrera David  "/>
    <d v="2017-01-03T09:00:00"/>
    <d v="2017-01-03T16:00:00"/>
    <s v="VITRO | Libranza por corte eléctrico: Localidad Chía Colombia/Pre aprobado"/>
    <x v="0"/>
    <s v="On Time"/>
    <x v="0"/>
    <s v="Standard"/>
    <s v="Successful"/>
    <s v="On Time"/>
    <n v="1"/>
    <n v="1"/>
    <n v="0"/>
    <x v="0"/>
    <n v="0"/>
    <s v="Normal"/>
    <n v="0"/>
    <n v="1"/>
    <n v="0"/>
    <n v="0"/>
    <n v="1"/>
    <n v="0"/>
    <s v="Oscar"/>
    <s v="C000179636"/>
    <x v="4"/>
    <s v="TSS"/>
    <s v="Si"/>
    <s v="No"/>
    <m/>
    <s v="Si"/>
    <s v="No"/>
  </r>
  <r>
    <x v="4"/>
    <x v="0"/>
    <s v="minor"/>
    <s v="normal"/>
    <s v="C000950217"/>
    <s v="C.AMER.MX.PCI"/>
    <s v="Felix Santini Francisco Miguel"/>
    <d v="2016-12-19T00:00:00"/>
    <d v="2017-01-02T17:00:00"/>
    <s v="SLT DAIVB | DSI | Create of Virtual Machines new on DSI"/>
    <x v="0"/>
    <s v="On Time"/>
    <x v="0"/>
    <s v="Minor"/>
    <s v="Successful"/>
    <s v="On Time"/>
    <n v="1"/>
    <n v="1"/>
    <n v="0"/>
    <x v="0"/>
    <n v="1"/>
    <s v="SLT"/>
    <n v="0"/>
    <n v="0"/>
    <n v="0"/>
    <n v="0"/>
    <n v="1"/>
    <n v="0"/>
    <s v="Karina"/>
    <s v="-"/>
    <x v="5"/>
    <s v="ITO"/>
    <s v="No"/>
    <s v="No"/>
    <m/>
    <s v="Si"/>
    <s v="No"/>
  </r>
  <r>
    <x v="5"/>
    <x v="0"/>
    <s v="minor"/>
    <s v="emergency"/>
    <s v="C000952348"/>
    <s v="C.AMER.MX.SYS-MANAGEMENT"/>
    <s v="Ramos Guzman Griselda"/>
    <d v="2017-01-02T17:00:00"/>
    <d v="2017-01-02T19:00:00"/>
    <s v="AMER | T-Systems Mexico | Incremento de memoria al proceso SiteScope"/>
    <x v="0"/>
    <s v="On Time"/>
    <x v="0"/>
    <s v="Minor"/>
    <s v="Successful"/>
    <s v="On Time"/>
    <n v="1"/>
    <n v="1"/>
    <n v="0"/>
    <x v="0"/>
    <n v="0"/>
    <s v="Emergency"/>
    <n v="1"/>
    <n v="0"/>
    <n v="0"/>
    <n v="0"/>
    <n v="1"/>
    <n v="0"/>
    <s v="Candido"/>
    <s v="-"/>
    <x v="6"/>
    <s v="ITO"/>
    <s v="No"/>
    <s v="No"/>
    <m/>
    <s v="Si"/>
    <s v="No"/>
  </r>
  <r>
    <x v="6"/>
    <x v="0"/>
    <s v="standard"/>
    <s v="normal"/>
    <s v="C000952355"/>
    <s v="C.AMER.MX.SBO.BK.ST"/>
    <s v="Saez De villa Enrique Benjamin "/>
    <d v="2016-12-30T08:00:00"/>
    <d v="2017-01-03T08:00:00"/>
    <s v="AMER | DSI | New NFS for customer L'Oreal | MXSEDESAPPRD"/>
    <x v="0"/>
    <s v="On Time"/>
    <x v="0"/>
    <s v="Standard"/>
    <s v="Successful"/>
    <s v="On Time"/>
    <n v="1"/>
    <n v="1"/>
    <n v="0"/>
    <x v="0"/>
    <n v="0"/>
    <s v="Normal"/>
    <n v="0"/>
    <n v="0"/>
    <n v="0"/>
    <n v="0"/>
    <n v="1"/>
    <n v="0"/>
    <s v="Maria del Carmen"/>
    <s v="C000058623"/>
    <x v="7"/>
    <s v="ITO"/>
    <s v="No"/>
    <s v="No"/>
    <m/>
    <s v="Si"/>
    <s v="No"/>
  </r>
  <r>
    <x v="1"/>
    <x v="0"/>
    <s v="minor"/>
    <s v="normal"/>
    <s v="C000952778"/>
    <s v="C.AMER.MX.AD.VITRO"/>
    <s v="Troncozo Lozada Gustavo"/>
    <d v="2016-12-30T15:00:00"/>
    <d v="2017-01-02T15:00:00"/>
    <s v="Amer | VITRO | AD | Deploy Websense certificate SHA-256 through domain policy"/>
    <x v="0"/>
    <s v="On Time"/>
    <x v="0"/>
    <s v="Minor"/>
    <s v="Successful"/>
    <s v="On Time"/>
    <n v="1"/>
    <n v="1"/>
    <n v="0"/>
    <x v="0"/>
    <n v="0"/>
    <s v="Normal"/>
    <n v="0"/>
    <n v="0"/>
    <n v="0"/>
    <n v="0"/>
    <n v="1"/>
    <n v="0"/>
    <s v="Oscar"/>
    <s v="C000052054"/>
    <x v="2"/>
    <s v="ITO"/>
    <s v="No"/>
    <s v="No"/>
    <m/>
    <s v="Si"/>
    <s v="No"/>
  </r>
  <r>
    <x v="7"/>
    <x v="0"/>
    <s v="standard"/>
    <s v="normal"/>
    <s v="C000953680"/>
    <s v="C.SAP.MX.AA.SAP-BASIS"/>
    <s v="Ramirez Lopez Nancy"/>
    <d v="2017-01-02T12:00:00"/>
    <d v="2017-01-02T13:00:00"/>
    <s v="OWENS / SAP / JAVA / EDE / RESTART /CCAB; ITO.CAB pre-approved [4EP]"/>
    <x v="0"/>
    <s v="On Time"/>
    <x v="0"/>
    <s v="Standard"/>
    <s v="Successful"/>
    <s v="On Time"/>
    <n v="1"/>
    <n v="1"/>
    <n v="0"/>
    <x v="0"/>
    <n v="0"/>
    <s v="Normal"/>
    <n v="0"/>
    <n v="0"/>
    <n v="0"/>
    <n v="0"/>
    <n v="1"/>
    <n v="0"/>
    <s v="Oscar"/>
    <s v="CMOD316997"/>
    <x v="0"/>
    <s v="BASIS"/>
    <s v="No"/>
    <s v="No"/>
    <m/>
    <s v="Si"/>
    <s v="No"/>
  </r>
  <r>
    <x v="8"/>
    <x v="1"/>
    <s v="minor"/>
    <s v="emergency"/>
    <s v="C40737194"/>
    <s v="TELECOM VOICE ITS Support OPS VWM CHGMGR"/>
    <s v="Morales Diaz Jaime"/>
    <d v="2017-01-03T12:00:00"/>
    <d v="2017-01-03T14:00:00"/>
    <s v="TSS | VWM | VOZ | Reemplazo de Tarjeta Analoga"/>
    <x v="0"/>
    <s v="On Time"/>
    <x v="0"/>
    <s v="Minor"/>
    <s v="Successful"/>
    <s v="On Time"/>
    <n v="1"/>
    <n v="1"/>
    <n v="0"/>
    <x v="0"/>
    <n v="0"/>
    <s v="Emergency"/>
    <n v="1"/>
    <n v="0"/>
    <n v="0"/>
    <n v="0"/>
    <n v="1"/>
    <n v="0"/>
    <s v="Alejandro"/>
    <s v="CT40003482"/>
    <x v="8"/>
    <s v="TSS"/>
    <s v="No"/>
    <s v="No"/>
    <m/>
    <s v="Si"/>
    <s v="No"/>
  </r>
  <r>
    <x v="1"/>
    <x v="0"/>
    <s v="standard"/>
    <s v="normal"/>
    <s v="C000949247"/>
    <s v="C.AMER.MX.WINTEL.VITRO"/>
    <s v="Gonzalez Ramos Francisco"/>
    <d v="2016-12-29T18:00:00"/>
    <d v="2017-01-03T18:00:00"/>
    <s v="AMER | Vitro | Released to Production of server: AZSRVAP16"/>
    <x v="0"/>
    <s v="On Time"/>
    <x v="0"/>
    <s v="Standard"/>
    <s v="Successful"/>
    <s v="On Time"/>
    <n v="1"/>
    <n v="1"/>
    <n v="0"/>
    <x v="0"/>
    <n v="0"/>
    <s v="Normal"/>
    <n v="0"/>
    <n v="0"/>
    <n v="0"/>
    <n v="0"/>
    <n v="1"/>
    <n v="0"/>
    <s v="Oscar"/>
    <s v="C000672009"/>
    <x v="1"/>
    <s v="ITO"/>
    <s v="No"/>
    <s v="No"/>
    <m/>
    <s v="Si"/>
    <s v="No"/>
  </r>
  <r>
    <x v="9"/>
    <x v="0"/>
    <s v="minor"/>
    <s v="normal"/>
    <s v="C000952358"/>
    <s v="SE.AA.MX.SDM.LOCAL"/>
    <s v="Gasca Gonzalez Lilia Miriam"/>
    <d v="2016-12-30T08:00:00"/>
    <d v="2017-01-03T23:30:00"/>
    <s v="SLT AMER | CMABC | NEW SERVER HABCTRENDMICRO"/>
    <x v="0"/>
    <s v="On Time"/>
    <x v="0"/>
    <s v="Minor"/>
    <s v="Successful"/>
    <s v="On Time"/>
    <n v="1"/>
    <n v="1"/>
    <n v="0"/>
    <x v="0"/>
    <n v="1"/>
    <s v="SLT"/>
    <n v="0"/>
    <n v="0"/>
    <n v="0"/>
    <n v="0"/>
    <n v="1"/>
    <n v="0"/>
    <s v="Candido"/>
    <s v="-"/>
    <x v="3"/>
    <s v="ITO"/>
    <s v="No"/>
    <s v="No"/>
    <m/>
    <s v="Si"/>
    <s v="No"/>
  </r>
  <r>
    <x v="1"/>
    <x v="1"/>
    <s v="minor"/>
    <s v="normal"/>
    <s v="C000953717"/>
    <s v="TS.CP.MX.SIC.WAN.VITRO"/>
    <s v="Garcia Guajardo Jesus  "/>
    <d v="2017-01-03T17:00:00"/>
    <d v="2017-01-03T22:00:00"/>
    <s v="Vitro | TSS - Configuración de IP en Servidor DC APPSVCO001 Site Lazaro Cardenas"/>
    <x v="0"/>
    <s v="On Time"/>
    <x v="0"/>
    <s v="Minor"/>
    <s v="Successful"/>
    <s v="On Time"/>
    <n v="1"/>
    <n v="1"/>
    <n v="0"/>
    <x v="0"/>
    <n v="0"/>
    <s v="Normal"/>
    <n v="0"/>
    <n v="1"/>
    <n v="0"/>
    <n v="0"/>
    <n v="1"/>
    <n v="0"/>
    <s v="Oscar"/>
    <s v="C000052054"/>
    <x v="9"/>
    <s v="TSS"/>
    <s v="Si"/>
    <s v="No"/>
    <m/>
    <s v="Si"/>
    <s v="No"/>
  </r>
  <r>
    <x v="10"/>
    <x v="0"/>
    <s v="standard"/>
    <s v="normal"/>
    <s v="C000941564"/>
    <s v="C.SAP.MX.AA.GDH.MX-BASIS"/>
    <s v="Escalante Gonzalez Carlos"/>
    <d v="2016-12-27T07:00:00"/>
    <d v="2017-01-04T23:00:00"/>
    <s v="Grupo Q / SAP-TSMX / Calidad / GEQ / QRO. - Implementation of support packages for ABAP (SPAM/SAINT) / CCAB; CSS.CAB pre-approved [4EP]"/>
    <x v="0"/>
    <s v="On Time"/>
    <x v="0"/>
    <s v="Standard"/>
    <s v="Successful"/>
    <s v="On Time"/>
    <n v="1"/>
    <n v="1"/>
    <n v="0"/>
    <x v="0"/>
    <n v="0"/>
    <s v="Normal"/>
    <n v="0"/>
    <n v="0"/>
    <n v="0"/>
    <n v="0"/>
    <n v="1"/>
    <n v="0"/>
    <s v="Candido"/>
    <s v="CMOD318037"/>
    <x v="0"/>
    <s v="BASIS"/>
    <s v="No"/>
    <s v="No"/>
    <m/>
    <s v="Si"/>
    <s v="No"/>
  </r>
  <r>
    <x v="10"/>
    <x v="0"/>
    <s v="standard"/>
    <s v="normal"/>
    <s v="C000951119"/>
    <s v="C.SAP.MX.AA.GDH.MX-BASIS"/>
    <s v="Escalante Gonzalez Carlos"/>
    <d v="2016-12-29T07:00:00"/>
    <d v="2017-01-04T23:00:00"/>
    <s v="Grupo Q / SAP-TSMX / Desarrollo / CED / QRO. - Implementation of support packages for ABAP (SPAM/SAINT) / CCAB; CSS.CAB pre-approved"/>
    <x v="0"/>
    <s v="On Time"/>
    <x v="0"/>
    <s v="Standard"/>
    <s v="Successful"/>
    <s v="On Time"/>
    <n v="1"/>
    <n v="1"/>
    <n v="0"/>
    <x v="0"/>
    <n v="0"/>
    <s v="Normal"/>
    <n v="0"/>
    <n v="0"/>
    <n v="0"/>
    <n v="0"/>
    <n v="1"/>
    <n v="0"/>
    <s v="Candido"/>
    <s v="CMOD318037"/>
    <x v="0"/>
    <s v="BASIS"/>
    <s v="No"/>
    <s v="No"/>
    <m/>
    <s v="Si"/>
    <s v="No"/>
  </r>
  <r>
    <x v="1"/>
    <x v="0"/>
    <s v="minor"/>
    <s v="normal"/>
    <s v="C000951773"/>
    <s v="C.AMER.MX.AD.VITRO"/>
    <s v="Troncozo Lozada Gustavo"/>
    <d v="2016-12-30T12:00:00"/>
    <d v="2017-01-05T13:00:00"/>
    <s v="Amer | VITRO | AD | Reactivate Windows Update Policy"/>
    <x v="0"/>
    <s v="On Time"/>
    <x v="0"/>
    <s v="Minor"/>
    <s v="Successful"/>
    <s v="On Time"/>
    <n v="1"/>
    <n v="1"/>
    <n v="0"/>
    <x v="0"/>
    <n v="0"/>
    <s v="Normal"/>
    <n v="0"/>
    <n v="0"/>
    <n v="0"/>
    <n v="0"/>
    <n v="1"/>
    <n v="0"/>
    <s v="Oscar"/>
    <s v="C000052054"/>
    <x v="2"/>
    <s v="ITO"/>
    <s v="No"/>
    <s v="No"/>
    <m/>
    <s v="Si"/>
    <s v="No"/>
  </r>
  <r>
    <x v="11"/>
    <x v="0"/>
    <s v="standard"/>
    <s v="normal"/>
    <s v="C000953718"/>
    <s v="C.AMER.MX.LBU.WINTEL"/>
    <s v="Xaxalpa Maldonado Yancarlo"/>
    <d v="2017-01-04T15:00:00"/>
    <d v="2017-01-04T18:00:00"/>
    <s v="DSI | Grupo KUO |Server Restart TORSCS01"/>
    <x v="0"/>
    <s v="On Time"/>
    <x v="0"/>
    <s v="Standard"/>
    <s v="Successful"/>
    <s v="On Time"/>
    <n v="1"/>
    <n v="1"/>
    <n v="0"/>
    <x v="0"/>
    <n v="0"/>
    <s v="Normal"/>
    <n v="0"/>
    <n v="0"/>
    <n v="0"/>
    <n v="0"/>
    <n v="1"/>
    <n v="0"/>
    <s v="Maria del Carmen"/>
    <s v="C000945600"/>
    <x v="1"/>
    <s v="ITO"/>
    <s v="No"/>
    <s v="No"/>
    <m/>
    <s v="Si"/>
    <s v="No"/>
  </r>
  <r>
    <x v="10"/>
    <x v="0"/>
    <s v="standard"/>
    <s v="normal"/>
    <s v="C000933098"/>
    <s v="C.SAP.MX.AA.GDH.MX-BASIS"/>
    <s v="Aguilera Ponce Carlos"/>
    <d v="2017-01-04T16:00:00"/>
    <d v="2017-01-05T17:00:00"/>
    <s v="TSMX / BASIS / GRUPO Q/SAP Request: DB users creation with assignment of the roles"/>
    <x v="0"/>
    <s v="On Time"/>
    <x v="0"/>
    <s v="Standard"/>
    <s v="Successful"/>
    <s v="On Time"/>
    <n v="1"/>
    <n v="1"/>
    <n v="0"/>
    <x v="0"/>
    <n v="0"/>
    <s v="Normal"/>
    <n v="0"/>
    <n v="0"/>
    <n v="0"/>
    <n v="0"/>
    <n v="1"/>
    <n v="0"/>
    <s v="Candido"/>
    <s v="CMOD200155"/>
    <x v="0"/>
    <s v="BASIS"/>
    <s v="No"/>
    <s v="No"/>
    <m/>
    <s v="Si"/>
    <s v="No"/>
  </r>
  <r>
    <x v="10"/>
    <x v="0"/>
    <s v="standard"/>
    <s v="normal"/>
    <s v="C000951135"/>
    <s v="C.SAP.MX.AA.GDH.MX-BASIS"/>
    <s v="Escalante Gonzalez Carlos"/>
    <d v="2016-12-30T07:00:00"/>
    <d v="2017-01-05T23:00:00"/>
    <s v="Grupo Q / SAP-TSMX / Calidad / CEQ / QRO. - Implementation of support packages for ABAP (SPAM/SAINT) / CCAB; CSS.CAB pre-approved"/>
    <x v="0"/>
    <s v="On Time"/>
    <x v="0"/>
    <s v="Standard"/>
    <s v="Successful"/>
    <s v="On Time"/>
    <n v="1"/>
    <n v="1"/>
    <n v="0"/>
    <x v="0"/>
    <n v="0"/>
    <s v="Normal"/>
    <n v="0"/>
    <n v="0"/>
    <n v="0"/>
    <n v="0"/>
    <n v="1"/>
    <n v="0"/>
    <s v="Candido"/>
    <s v="CMOD318037"/>
    <x v="0"/>
    <s v="BASIS"/>
    <s v="No"/>
    <s v="No"/>
    <m/>
    <s v="Si"/>
    <s v="No"/>
  </r>
  <r>
    <x v="11"/>
    <x v="0"/>
    <s v="standard"/>
    <s v="normal"/>
    <s v="C000952842"/>
    <s v="C.AMER.MX.SBO.BK.ST"/>
    <s v="Saez De villa Enrique Benjamin "/>
    <d v="2016-12-31T00:00:00"/>
    <d v="2017-01-06T00:00:00"/>
    <s v="AMER | DSI | Increase of Disk Space on server PROTEMTY01"/>
    <x v="0"/>
    <s v="On Time"/>
    <x v="0"/>
    <s v="Standard"/>
    <s v="Successful"/>
    <s v="On Time"/>
    <n v="1"/>
    <n v="1"/>
    <n v="0"/>
    <x v="0"/>
    <n v="0"/>
    <s v="Normal"/>
    <n v="0"/>
    <n v="0"/>
    <n v="0"/>
    <n v="0"/>
    <n v="1"/>
    <n v="0"/>
    <s v="Maria del Carmen"/>
    <s v="C000058623"/>
    <x v="7"/>
    <s v="ITO"/>
    <s v="No"/>
    <s v="No"/>
    <m/>
    <s v="Si"/>
    <s v="No"/>
  </r>
  <r>
    <x v="1"/>
    <x v="0"/>
    <s v="standard"/>
    <s v="normal"/>
    <s v="C000953721"/>
    <s v="C.AMER.MX.WINTEL.VITRO"/>
    <s v="Gonzalez Ramos Francisco"/>
    <d v="2017-01-03T13:00:00"/>
    <d v="2017-01-06T12:00:00"/>
    <s v="AMER | Vitro | Remove 6 servers, Status: Out of Operation"/>
    <x v="0"/>
    <s v="On Time"/>
    <x v="0"/>
    <s v="Standard"/>
    <s v="Successful"/>
    <s v="On Time"/>
    <n v="1"/>
    <n v="1"/>
    <n v="0"/>
    <x v="0"/>
    <n v="0"/>
    <s v="Normal"/>
    <n v="0"/>
    <n v="0"/>
    <n v="0"/>
    <n v="0"/>
    <n v="1"/>
    <n v="0"/>
    <s v="Oscar"/>
    <s v="-"/>
    <x v="1"/>
    <s v="ITO"/>
    <s v="No"/>
    <s v="No"/>
    <m/>
    <s v="Si"/>
    <s v="No"/>
  </r>
  <r>
    <x v="11"/>
    <x v="0"/>
    <s v="minor"/>
    <s v="emergency"/>
    <s v="C000956147"/>
    <s v="C.AMER.MX.LBU.WINTEL"/>
    <s v="Cervantes Ponce Felipe"/>
    <d v="2017-01-05T19:00:00"/>
    <d v="2017-01-05T23:00:00"/>
    <s v="AMER | KUO | Apply microsoft recommendations: Enable Special Pool and Full DUMP in MITFSS01 Server"/>
    <x v="0"/>
    <s v="On Time"/>
    <x v="0"/>
    <s v="Minor"/>
    <s v="Successful"/>
    <s v="On Time"/>
    <n v="1"/>
    <n v="1"/>
    <n v="0"/>
    <x v="0"/>
    <n v="0"/>
    <s v="Emergency"/>
    <n v="1"/>
    <n v="0"/>
    <n v="0"/>
    <n v="0"/>
    <n v="1"/>
    <n v="0"/>
    <s v="Maria del Carmen"/>
    <s v="-"/>
    <x v="1"/>
    <s v="ITO"/>
    <s v="No"/>
    <s v="No"/>
    <m/>
    <s v="Si"/>
    <s v="No"/>
  </r>
  <r>
    <x v="12"/>
    <x v="0"/>
    <s v="standard"/>
    <s v="normal"/>
    <s v="C000956191"/>
    <s v="C.SAP.MX.AA.GDH.MX-BASIS"/>
    <s v="Mendoza Florentino Jose Pablo"/>
    <d v="2017-01-05T15:00:00"/>
    <d v="2017-01-05T17:00:00"/>
    <s v="GDG/ SAP BASIS / PRD-GSM / GSM/ TSMX - SNOTE /CSS.CAB pre-approved"/>
    <x v="0"/>
    <s v="On Time"/>
    <x v="0"/>
    <s v="Standard"/>
    <s v="Successful"/>
    <s v="On Time"/>
    <n v="1"/>
    <n v="1"/>
    <n v="0"/>
    <x v="0"/>
    <n v="0"/>
    <s v="Normal"/>
    <n v="0"/>
    <n v="0"/>
    <n v="0"/>
    <n v="0"/>
    <n v="1"/>
    <n v="0"/>
    <s v="Candido"/>
    <s v="CMOD317142"/>
    <x v="0"/>
    <s v="BASIS"/>
    <s v="No"/>
    <s v="No"/>
    <m/>
    <s v="Si"/>
    <s v="No"/>
  </r>
  <r>
    <x v="11"/>
    <x v="0"/>
    <s v="minor"/>
    <s v="emergency"/>
    <s v="C000957518"/>
    <s v="C.AMER.MX.DPO-LNX"/>
    <s v="Castillo Amastal Claudia Lorena"/>
    <d v="2017-01-05T18:30:00"/>
    <d v="2017-01-05T19:30:00"/>
    <s v="Reinicio    de servidor gpmmty22 y reservación de memoria a nivel VW"/>
    <x v="0"/>
    <s v="On Time"/>
    <x v="0"/>
    <s v="Minor"/>
    <s v="Successful"/>
    <s v="On Time"/>
    <n v="1"/>
    <n v="1"/>
    <n v="0"/>
    <x v="0"/>
    <n v="0"/>
    <s v="Emergency"/>
    <n v="1"/>
    <n v="0"/>
    <n v="0"/>
    <n v="0"/>
    <n v="1"/>
    <n v="0"/>
    <s v="Maria del Carmen"/>
    <s v="-"/>
    <x v="10"/>
    <s v="ITO"/>
    <s v="No"/>
    <s v="No"/>
    <m/>
    <s v="Si"/>
    <s v="No"/>
  </r>
  <r>
    <x v="13"/>
    <x v="0"/>
    <s v="minor"/>
    <s v="normal"/>
    <s v="CRQ104805"/>
    <s v="Css-Mex.GpoModelo-Proyectos"/>
    <s v="MIGUEL LUGO"/>
    <d v="2017-01-05T22:00:00"/>
    <d v="2017-01-06T22:00:00"/>
    <s v="WO6855128 Migración de la plataforma del servicio de NTP de Infoblox a Linux Suse"/>
    <x v="0"/>
    <s v="On Time"/>
    <x v="0"/>
    <s v="Minor"/>
    <s v="Successful"/>
    <s v="On Time"/>
    <n v="1"/>
    <n v="1"/>
    <n v="0"/>
    <x v="0"/>
    <n v="0"/>
    <s v="Normal"/>
    <n v="0"/>
    <n v="0"/>
    <n v="0"/>
    <n v="0"/>
    <n v="1"/>
    <n v="0"/>
    <s v="Fernando"/>
    <s v="-"/>
    <x v="11"/>
    <s v="ITO"/>
    <s v="No"/>
    <s v="No"/>
    <m/>
    <s v="Si"/>
    <s v="No"/>
  </r>
  <r>
    <x v="13"/>
    <x v="0"/>
    <s v="minor"/>
    <s v="normal"/>
    <s v="CRQ134192"/>
    <s v="Dss-Mex.GpoModelo-Exchange-Ocs"/>
    <s v="JAVIER ORTIZ LOPEZ"/>
    <d v="2017-01-05T23:00:00"/>
    <d v="2017-01-06T08:00:00"/>
    <s v="Actualizar los nodos del TMG a Service Pack 2"/>
    <x v="0"/>
    <s v="On Time"/>
    <x v="0"/>
    <s v="Minor"/>
    <s v="Successful"/>
    <s v="On Time"/>
    <n v="1"/>
    <n v="1"/>
    <n v="0"/>
    <x v="0"/>
    <n v="0"/>
    <s v="Normal"/>
    <n v="0"/>
    <n v="0"/>
    <n v="0"/>
    <n v="0"/>
    <n v="1"/>
    <n v="0"/>
    <s v="Fernando"/>
    <s v="-"/>
    <x v="12"/>
    <s v="ITO"/>
    <s v="No"/>
    <s v="No"/>
    <m/>
    <s v="Si"/>
    <s v="No"/>
  </r>
  <r>
    <x v="0"/>
    <x v="0"/>
    <s v="minor"/>
    <s v="normal"/>
    <s v="C000938406"/>
    <s v="C.SAP.MX.AA.GDH.MX-BASIS"/>
    <s v="Valera Ortiz Oswaldo"/>
    <d v="2017-01-09T01:00:00"/>
    <d v="2017-01-09T03:00:00"/>
    <s v="[HSAI ] / [ SAP BASIS] / [ PRODUCTION] / [ PR1] / [ TSMX] - RESTART /CCAB; CSS.CAB pre-approved [4EP]"/>
    <x v="0"/>
    <s v="On Time"/>
    <x v="0"/>
    <s v="Minor"/>
    <s v="Successful"/>
    <s v="On Time"/>
    <n v="1"/>
    <n v="1"/>
    <n v="0"/>
    <x v="0"/>
    <n v="0"/>
    <s v="Normal"/>
    <n v="0"/>
    <n v="0"/>
    <n v="0"/>
    <n v="0"/>
    <n v="1"/>
    <n v="0"/>
    <s v="Maria del Carmen"/>
    <s v="CMOD316997"/>
    <x v="0"/>
    <s v="BASIS"/>
    <s v="No"/>
    <s v="No"/>
    <m/>
    <s v="Si"/>
    <s v="No"/>
  </r>
  <r>
    <x v="6"/>
    <x v="0"/>
    <s v="minor"/>
    <s v="normal"/>
    <s v="C000928405"/>
    <s v="C.AMER.MX.PCI"/>
    <s v="Romero Monrroy Isaac Gonzalo "/>
    <d v="2017-01-07T11:00:00"/>
    <d v="2017-01-07T15:00:00"/>
    <s v="DSI QRO | Server Decommission vCloud"/>
    <x v="0"/>
    <s v="On Time"/>
    <x v="0"/>
    <s v="Minor"/>
    <s v="Successful"/>
    <s v="On Time"/>
    <n v="1"/>
    <n v="1"/>
    <n v="0"/>
    <x v="0"/>
    <n v="0"/>
    <s v="Normal"/>
    <n v="0"/>
    <n v="0"/>
    <n v="0"/>
    <n v="0"/>
    <n v="1"/>
    <n v="0"/>
    <s v="Maria del Carmen"/>
    <s v="-"/>
    <x v="5"/>
    <s v="ITO"/>
    <s v="No"/>
    <s v="No"/>
    <m/>
    <s v="Si"/>
    <s v="No"/>
  </r>
  <r>
    <x v="1"/>
    <x v="0"/>
    <s v="minor"/>
    <s v="normal"/>
    <s v="C000933010"/>
    <s v="C.AMER.MX.CCS"/>
    <s v="Monter Landazuri Luis Fernando"/>
    <d v="2016-12-15T17:00:00"/>
    <d v="2017-01-06T17:00:00"/>
    <s v="AMER | Vitro | Re-enable SCCM Management Point: SMSCOLOMBIA"/>
    <x v="0"/>
    <s v="On Time"/>
    <x v="0"/>
    <s v="Minor"/>
    <s v="Successful"/>
    <s v="On Time"/>
    <n v="1"/>
    <n v="1"/>
    <n v="0"/>
    <x v="0"/>
    <n v="0"/>
    <s v="Normal"/>
    <n v="0"/>
    <n v="0"/>
    <n v="0"/>
    <n v="0"/>
    <n v="1"/>
    <n v="0"/>
    <s v="Oscar"/>
    <s v="-"/>
    <x v="2"/>
    <s v="ITO"/>
    <s v="No"/>
    <s v="No"/>
    <m/>
    <s v="Si"/>
    <s v="No"/>
  </r>
  <r>
    <x v="1"/>
    <x v="0"/>
    <s v="standard"/>
    <s v="normal"/>
    <s v="C000940074"/>
    <s v="C.AMER.MX.CCS"/>
    <s v="Monter Landazuri Luis Fernando"/>
    <d v="2016-12-15T17:00:00"/>
    <d v="2017-01-06T17:00:00"/>
    <s v="Pre-authorized | AMER | Vitro | Mailbox moves between Exchange databases"/>
    <x v="0"/>
    <s v="On Time"/>
    <x v="0"/>
    <s v="Standard"/>
    <s v="Successful"/>
    <s v="On Time"/>
    <n v="1"/>
    <n v="1"/>
    <n v="0"/>
    <x v="0"/>
    <n v="0"/>
    <s v="Normal"/>
    <n v="0"/>
    <n v="0"/>
    <n v="1"/>
    <n v="0"/>
    <n v="1"/>
    <n v="0"/>
    <s v="Oscar"/>
    <s v="-"/>
    <x v="2"/>
    <s v="ITO"/>
    <s v="No"/>
    <s v="Si"/>
    <m/>
    <s v="Si"/>
    <s v="No"/>
  </r>
  <r>
    <x v="1"/>
    <x v="0"/>
    <s v="standard"/>
    <s v="normal"/>
    <s v="C000930189"/>
    <s v="C.AMER.MX.MSG.VITRO"/>
    <s v="Gomez Juarez Marcos"/>
    <d v="2017-01-07T23:00:00"/>
    <d v="2017-01-08T07:00:00"/>
    <s v="AMER | VITRO | Restart Lync servers vtolync03,vtolync02 and vtolync01"/>
    <x v="0"/>
    <s v="On Time"/>
    <x v="0"/>
    <s v="Standard"/>
    <s v="Successful"/>
    <s v="On Time"/>
    <n v="1"/>
    <n v="1"/>
    <n v="0"/>
    <x v="0"/>
    <n v="0"/>
    <s v="Normal"/>
    <n v="0"/>
    <n v="0"/>
    <n v="0"/>
    <n v="0"/>
    <n v="1"/>
    <n v="0"/>
    <s v="Oscar"/>
    <s v="C000763299"/>
    <x v="12"/>
    <s v="ITO"/>
    <s v="No"/>
    <s v="No"/>
    <m/>
    <s v="Si"/>
    <s v="No"/>
  </r>
  <r>
    <x v="1"/>
    <x v="0"/>
    <s v="standard"/>
    <s v="normal"/>
    <s v="C000951079"/>
    <s v="C.AMER.MX.LBU.WINTEL"/>
    <s v="Rocha Zepeda Juan Carlos"/>
    <d v="2016-12-30T10:00:00"/>
    <d v="2017-01-06T17:00:00"/>
    <s v="Vitro | AMER | Appcom | Windows VMs Decommission based on &lt;DOs 52798117, 52799147&gt;"/>
    <x v="0"/>
    <s v="On Time"/>
    <x v="0"/>
    <s v="Standard"/>
    <s v="Successful"/>
    <s v="On Time"/>
    <n v="1"/>
    <n v="1"/>
    <n v="0"/>
    <x v="0"/>
    <n v="0"/>
    <s v="Normal"/>
    <n v="0"/>
    <n v="0"/>
    <n v="0"/>
    <n v="0"/>
    <n v="1"/>
    <n v="0"/>
    <s v="Oscar"/>
    <s v="CMOD319590"/>
    <x v="1"/>
    <s v="ITO"/>
    <s v="No"/>
    <s v="No"/>
    <m/>
    <s v="Si"/>
    <s v="No"/>
  </r>
  <r>
    <x v="8"/>
    <x v="0"/>
    <s v="minor"/>
    <s v="normal"/>
    <s v="C40728930"/>
    <s v="PROYECT INFRAEST ITS Support OPS VWM CHGMGR"/>
    <s v="Perez Gonzalez Lucia"/>
    <d v="2017-01-05T08:00:00"/>
    <d v="2017-01-08T16:00:00"/>
    <s v="Reinstalación de equipos FIS por modificaciones de Nave 4 (Golf A7)"/>
    <x v="0"/>
    <s v="On Time"/>
    <x v="0"/>
    <s v="Minor"/>
    <s v="Successful"/>
    <s v="On Time"/>
    <n v="1"/>
    <n v="1"/>
    <n v="0"/>
    <x v="0"/>
    <n v="0"/>
    <s v="Normal"/>
    <n v="0"/>
    <n v="0"/>
    <n v="0"/>
    <n v="0"/>
    <n v="1"/>
    <n v="0"/>
    <s v="Alejandro"/>
    <s v="CT40008998"/>
    <x v="11"/>
    <s v="ITO"/>
    <s v="No"/>
    <s v="No"/>
    <m/>
    <s v="Si"/>
    <s v="No"/>
  </r>
  <r>
    <x v="5"/>
    <x v="2"/>
    <s v="standard"/>
    <s v="normal"/>
    <s v="C000939975"/>
    <s v="DS.CES.MX.SWD"/>
    <s v="Cardoso Flores Abel  "/>
    <d v="2016-12-22T15:40:49"/>
    <d v="2017-01-06T17:00:00"/>
    <s v="Distribucion e instalacion de los parches de seguridad microsoft correspondientes al mes de Diciembre de 2016 para T-Systems"/>
    <x v="0"/>
    <s v="On Time"/>
    <x v="0"/>
    <s v="Standard"/>
    <s v="Successful"/>
    <s v="On Time"/>
    <n v="1"/>
    <n v="1"/>
    <n v="0"/>
    <x v="0"/>
    <n v="0"/>
    <s v="Normal"/>
    <n v="0"/>
    <n v="0"/>
    <n v="0"/>
    <n v="0"/>
    <n v="1"/>
    <n v="0"/>
    <s v="Candido"/>
    <s v="C000164781"/>
    <x v="13"/>
    <s v="PME"/>
    <s v="No"/>
    <s v="No"/>
    <m/>
    <s v="Si"/>
    <s v="No"/>
  </r>
  <r>
    <x v="5"/>
    <x v="2"/>
    <s v="standard"/>
    <s v="normal"/>
    <s v="C000939995"/>
    <s v="DS.CES.MX.SWD"/>
    <s v="Cardoso Flores Abel  "/>
    <d v="2016-12-22T15:48:20"/>
    <d v="2017-01-06T17:00:00"/>
    <s v="Instalación de parches de Adoble Flash Player en equipos de T-Systems, Diciembre 2016"/>
    <x v="0"/>
    <s v="On Time"/>
    <x v="0"/>
    <s v="Standard"/>
    <s v="Successful"/>
    <s v="On Time"/>
    <n v="1"/>
    <n v="1"/>
    <n v="0"/>
    <x v="0"/>
    <n v="0"/>
    <s v="Normal"/>
    <n v="0"/>
    <n v="0"/>
    <n v="0"/>
    <n v="0"/>
    <n v="1"/>
    <n v="0"/>
    <s v="Candido"/>
    <s v="C000174962"/>
    <x v="13"/>
    <s v="PME"/>
    <s v="No"/>
    <s v="No"/>
    <m/>
    <s v="Si"/>
    <s v="No"/>
  </r>
  <r>
    <x v="12"/>
    <x v="0"/>
    <s v="standard"/>
    <s v="normal"/>
    <s v="C000954923"/>
    <s v="C.SAP.MX.AA.GDH.MX-BASIS"/>
    <s v="Gomez Hernandez Saday Rubi "/>
    <d v="2017-01-07T00:30:00"/>
    <d v="2017-01-07T03:30:00"/>
    <s v="[GDG] / [ SAP -MX ] / [ PROD ] / [ GXP ] / [ MX ] - RESTART /CCAB; ITO.CAB pre-approved [4EP]"/>
    <x v="0"/>
    <s v="On Time"/>
    <x v="0"/>
    <s v="Standard"/>
    <s v="Successful"/>
    <s v="On Time"/>
    <n v="1"/>
    <n v="1"/>
    <n v="0"/>
    <x v="0"/>
    <n v="0"/>
    <s v="Normal"/>
    <n v="0"/>
    <n v="0"/>
    <n v="0"/>
    <n v="0"/>
    <n v="1"/>
    <n v="0"/>
    <s v="Candido"/>
    <s v="CMOD316997"/>
    <x v="0"/>
    <s v="BASIS"/>
    <s v="No"/>
    <s v="No"/>
    <m/>
    <s v="Si"/>
    <s v="No"/>
  </r>
  <r>
    <x v="6"/>
    <x v="0"/>
    <s v="standard"/>
    <s v="normal"/>
    <s v="C000956209"/>
    <s v="C.AMER.MX.PCI"/>
    <s v="Cassaball Camacho Maria Veronica"/>
    <d v="2017-01-05T14:00:00"/>
    <d v="2017-01-07T14:00:00"/>
    <s v="DSI QRO |Create of Virtual Machines new on DSI for LOREAL"/>
    <x v="0"/>
    <s v="On Time"/>
    <x v="0"/>
    <s v="Standard"/>
    <s v="Successful"/>
    <s v="On Time"/>
    <n v="1"/>
    <n v="1"/>
    <n v="0"/>
    <x v="0"/>
    <n v="0"/>
    <s v="Normal"/>
    <n v="0"/>
    <n v="0"/>
    <n v="0"/>
    <n v="0"/>
    <n v="1"/>
    <n v="0"/>
    <s v="Maria del Carmen"/>
    <s v="C000047053"/>
    <x v="5"/>
    <s v="ITO"/>
    <s v="No"/>
    <s v="No"/>
    <m/>
    <s v="Si"/>
    <s v="No"/>
  </r>
  <r>
    <x v="6"/>
    <x v="1"/>
    <s v="minor"/>
    <s v="normal"/>
    <s v="C000958224"/>
    <s v="TS.GS.MX.SCC2.WAN.SEC"/>
    <s v="Ramirez Salazar Ricardo"/>
    <d v="2017-01-07T22:30:00"/>
    <d v="2017-01-08T07:00:00"/>
    <s v="SLT Migración de enlaces a anillo de fibra con mayor capacidad - Acompañamiento a proveedor Alestra"/>
    <x v="0"/>
    <s v="On Time"/>
    <x v="0"/>
    <s v="Minor"/>
    <s v="Successful"/>
    <s v="On Time"/>
    <n v="1"/>
    <n v="1"/>
    <n v="0"/>
    <x v="0"/>
    <n v="1"/>
    <s v="SLT"/>
    <n v="0"/>
    <n v="0"/>
    <n v="0"/>
    <n v="0"/>
    <n v="1"/>
    <n v="0"/>
    <s v="Maria del Carmen"/>
    <s v="-"/>
    <x v="9"/>
    <s v="TSS"/>
    <s v="No"/>
    <s v="No"/>
    <m/>
    <s v="Si"/>
    <s v="No"/>
  </r>
  <r>
    <x v="8"/>
    <x v="0"/>
    <s v="minor"/>
    <s v="normal"/>
    <s v="C40737543"/>
    <s v="OPM ITS Support OPS VWM CHGMGR"/>
    <s v="Vargas Aguilar Jorge"/>
    <d v="2017-01-07T09:00:00"/>
    <d v="2017-01-07T17:00:00"/>
    <s v="Seguimiento de Cables en los equipos MX_SW-B2B-WEB 2 y MX_SW-B2B-APP 1 ubicados en el gabinete 2119"/>
    <x v="0"/>
    <s v="On Time"/>
    <x v="0"/>
    <s v="Minor"/>
    <s v="Successful"/>
    <s v="On Time"/>
    <n v="1"/>
    <n v="1"/>
    <n v="0"/>
    <x v="0"/>
    <n v="0"/>
    <s v="Normal"/>
    <n v="0"/>
    <n v="0"/>
    <n v="0"/>
    <n v="0"/>
    <n v="1"/>
    <n v="0"/>
    <s v="Alejandro"/>
    <s v="CT40002753"/>
    <x v="14"/>
    <s v="ITO"/>
    <s v="No"/>
    <s v="No"/>
    <m/>
    <s v="Si"/>
    <s v="No"/>
  </r>
  <r>
    <x v="8"/>
    <x v="0"/>
    <s v="standard"/>
    <s v="normal"/>
    <s v="C40738007"/>
    <s v="BACKUP ITS Support OPS VWM CHGMGR"/>
    <s v="Castro Vazquez Antonio De Jesus"/>
    <d v="2017-01-06T09:00:00"/>
    <d v="2017-01-06T17:00:00"/>
    <s v="Reemplazo de robot en libreria de respaldos"/>
    <x v="0"/>
    <s v="On Time"/>
    <x v="0"/>
    <s v="Standard"/>
    <s v="Successful"/>
    <s v="On Time"/>
    <n v="1"/>
    <n v="1"/>
    <n v="0"/>
    <x v="0"/>
    <n v="0"/>
    <s v="Normal"/>
    <n v="0"/>
    <n v="0"/>
    <n v="0"/>
    <n v="0"/>
    <n v="1"/>
    <n v="0"/>
    <s v="Alejandro"/>
    <s v="CT40000785"/>
    <x v="7"/>
    <s v="ITO"/>
    <s v="No"/>
    <s v="No"/>
    <m/>
    <s v="Si"/>
    <s v="No"/>
  </r>
  <r>
    <x v="1"/>
    <x v="0"/>
    <s v="standard"/>
    <s v="normal"/>
    <s v="C000957584"/>
    <s v="CS.AMER.MX.DPO"/>
    <s v="Coronado Medina Felix  "/>
    <d v="2017-01-09T12:00:00"/>
    <d v="2017-01-09T20:00:00"/>
    <s v="AMER | Vitro | Released to Production of server: STORSIMPLE"/>
    <x v="0"/>
    <s v="On Time"/>
    <x v="0"/>
    <s v="Standard"/>
    <s v="Successful"/>
    <s v="On Time"/>
    <n v="1"/>
    <n v="1"/>
    <n v="0"/>
    <x v="0"/>
    <n v="0"/>
    <s v="Normal"/>
    <n v="0"/>
    <n v="0"/>
    <n v="0"/>
    <n v="0"/>
    <n v="1"/>
    <n v="0"/>
    <s v="Oscar"/>
    <s v="C000672009"/>
    <x v="1"/>
    <s v="ITO"/>
    <s v="No"/>
    <s v="No"/>
    <m/>
    <s v="Si"/>
    <s v="No"/>
  </r>
  <r>
    <x v="11"/>
    <x v="0"/>
    <s v="standard"/>
    <s v="normal"/>
    <s v="C000959544"/>
    <s v="C.SAP.MX.AA.GDH.MX-BASIS"/>
    <s v="Mendoza Florentino Jose Pablo"/>
    <d v="2017-01-09T15:00:00"/>
    <d v="2017-01-09T17:00:00"/>
    <s v="[GKUO] / [ SAP BASIS ] / [ PRD ] / [ SLP ] / [ TSMX ] - SNOTE /CSS.CAB pre-approved"/>
    <x v="0"/>
    <s v="On Time"/>
    <x v="0"/>
    <s v="Standard"/>
    <s v="Successful"/>
    <s v="On Time"/>
    <n v="1"/>
    <n v="1"/>
    <n v="0"/>
    <x v="0"/>
    <n v="0"/>
    <s v="Normal"/>
    <n v="0"/>
    <n v="0"/>
    <n v="0"/>
    <n v="0"/>
    <n v="1"/>
    <n v="0"/>
    <s v="Maria del Carmen"/>
    <s v="CMOD317142"/>
    <x v="0"/>
    <s v="BASIS"/>
    <s v="No"/>
    <s v="No"/>
    <m/>
    <s v="Si"/>
    <s v="No"/>
  </r>
  <r>
    <x v="2"/>
    <x v="0"/>
    <s v="standard"/>
    <s v="normal"/>
    <s v="C000956170"/>
    <s v="C.SAP.MX.AA.GDH.MX-BASIS"/>
    <s v="Mendoza Florentino Jose Pablo"/>
    <d v="2017-01-09T17:00:00"/>
    <d v="2017-01-09T19:00:00"/>
    <s v="TSMX/BASIS/Loreal/SAP Request:User creation with assignment of the roles"/>
    <x v="0"/>
    <s v="On Time"/>
    <x v="0"/>
    <s v="Standard"/>
    <s v="Successful"/>
    <s v="On Time"/>
    <n v="1"/>
    <n v="1"/>
    <n v="0"/>
    <x v="0"/>
    <n v="0"/>
    <s v="Normal"/>
    <n v="0"/>
    <n v="0"/>
    <n v="0"/>
    <n v="0"/>
    <n v="1"/>
    <n v="0"/>
    <s v="Candido"/>
    <s v="C000184378"/>
    <x v="0"/>
    <s v="BASIS"/>
    <s v="No"/>
    <s v="No"/>
    <m/>
    <s v="Si"/>
    <s v="No"/>
  </r>
  <r>
    <x v="3"/>
    <x v="0"/>
    <s v="standard"/>
    <s v="normal"/>
    <s v="C000958199"/>
    <s v="C.SAP.MX.AA.GDH.MX-BASIS"/>
    <s v="Escalante Gonzalez Carlos"/>
    <d v="2017-01-10T07:00:00"/>
    <d v="2017-01-10T09:00:00"/>
    <s v="TAURUS / SAP TS-MX / Calidad / Q00 / QRO - SAP Parameter Change_Offline_classic env. /CCAB; CSS.CAB pre-approved"/>
    <x v="0"/>
    <s v="On Time"/>
    <x v="0"/>
    <s v="Standard"/>
    <s v="Successful"/>
    <s v="On Time"/>
    <n v="1"/>
    <n v="1"/>
    <n v="0"/>
    <x v="0"/>
    <n v="0"/>
    <s v="Normal"/>
    <n v="0"/>
    <n v="0"/>
    <n v="0"/>
    <n v="0"/>
    <n v="1"/>
    <n v="0"/>
    <s v="Candido"/>
    <s v="CMOD318874"/>
    <x v="0"/>
    <s v="BASIS"/>
    <s v="No"/>
    <s v="No"/>
    <m/>
    <s v="Si"/>
    <s v="No"/>
  </r>
  <r>
    <x v="6"/>
    <x v="0"/>
    <s v="standard"/>
    <s v="normal"/>
    <s v="C000961092"/>
    <s v="C.AMER.MX.LBU.WINTEL"/>
    <s v="Xaxalpa Maldonado Yancarlo"/>
    <d v="2017-01-10T13:00:00"/>
    <d v="2017-01-10T15:00:00"/>
    <s v="AMER | DSI|52808000 | GRUPO KUO &quot;Alestra Queretaro / DSI Queretaro / Windows / RAM Increase +2GB / DEQRODBCS02&quot;"/>
    <x v="0"/>
    <s v="On Time"/>
    <x v="0"/>
    <s v="Standard"/>
    <s v="Successful"/>
    <s v="On Time"/>
    <n v="1"/>
    <n v="1"/>
    <n v="0"/>
    <x v="0"/>
    <n v="0"/>
    <s v="Normal"/>
    <n v="0"/>
    <n v="0"/>
    <n v="0"/>
    <n v="0"/>
    <n v="1"/>
    <n v="0"/>
    <s v="Maria del Carmen"/>
    <s v="C000058623"/>
    <x v="1"/>
    <s v="ITO"/>
    <s v="No"/>
    <s v="No"/>
    <m/>
    <s v="Si"/>
    <s v="No"/>
  </r>
  <r>
    <x v="12"/>
    <x v="0"/>
    <s v="standard"/>
    <s v="normal"/>
    <s v="C000957468"/>
    <s v="C.SAP.MX.AA.GDH.MX-BASIS"/>
    <s v="Donge Vargas Oscar  "/>
    <d v="2017-01-10T14:00:00"/>
    <d v="2017-01-10T16:00:00"/>
    <s v="[GDG] / [ SAP TS-MX] / [ DEV] / [DES] / [ MX] - SNOTE /CSS.CAB pre-approved"/>
    <x v="0"/>
    <s v="On Time"/>
    <x v="0"/>
    <s v="Standard"/>
    <s v="Successful"/>
    <s v="On Time"/>
    <n v="1"/>
    <n v="1"/>
    <n v="0"/>
    <x v="0"/>
    <n v="0"/>
    <s v="Normal"/>
    <n v="0"/>
    <n v="0"/>
    <n v="0"/>
    <n v="0"/>
    <n v="1"/>
    <n v="0"/>
    <s v="Candido"/>
    <s v="CMOD317142"/>
    <x v="0"/>
    <s v="BASIS"/>
    <s v="No"/>
    <s v="No"/>
    <m/>
    <s v="Si"/>
    <s v="No"/>
  </r>
  <r>
    <x v="3"/>
    <x v="0"/>
    <s v="standard"/>
    <s v="normal"/>
    <s v="C000881341"/>
    <s v="C.SAP.MX.AA.GDH.MX-BASIS"/>
    <s v="Escalante Gonzalez Carlos"/>
    <d v="2017-01-11T07:00:00"/>
    <d v="2017-01-11T09:00:00"/>
    <s v="TAURUS / SAP TS-MX / Desarrollo / D00 / QRO - SAP Parameter Change_Offline_classic env. /CCAB; CSS.CAB pre-approved"/>
    <x v="0"/>
    <s v="On Time"/>
    <x v="0"/>
    <s v="Standard"/>
    <s v="Successful"/>
    <s v="On Time"/>
    <n v="1"/>
    <n v="1"/>
    <n v="0"/>
    <x v="0"/>
    <n v="0"/>
    <s v="Normal"/>
    <n v="0"/>
    <n v="0"/>
    <n v="0"/>
    <n v="0"/>
    <n v="1"/>
    <n v="0"/>
    <s v="Candido"/>
    <s v="CMOD318874"/>
    <x v="0"/>
    <s v="BASIS"/>
    <s v="No"/>
    <s v="No"/>
    <m/>
    <s v="Si"/>
    <s v="No"/>
  </r>
  <r>
    <x v="12"/>
    <x v="0"/>
    <s v="standard"/>
    <s v="normal"/>
    <s v="C000957483"/>
    <s v="C.SAP.MX.AA.GDH.MX-BASIS"/>
    <s v="Donge Vargas Oscar  "/>
    <d v="2017-01-11T14:00:00"/>
    <d v="2017-01-11T16:00:00"/>
    <s v="[GDG] / [ SAP TS-MX] / [ TEST/ [QAS] / [ MX] - SNOTE /CSS.CAB pre-approved"/>
    <x v="0"/>
    <s v="On Time"/>
    <x v="0"/>
    <s v="Standard"/>
    <s v="Successful"/>
    <s v="On Time"/>
    <n v="1"/>
    <n v="1"/>
    <n v="0"/>
    <x v="0"/>
    <n v="0"/>
    <s v="Normal"/>
    <n v="0"/>
    <n v="0"/>
    <n v="0"/>
    <n v="0"/>
    <n v="1"/>
    <n v="0"/>
    <s v="Candido"/>
    <s v="CMOD317142"/>
    <x v="0"/>
    <s v="BASIS"/>
    <s v="No"/>
    <s v="No"/>
    <m/>
    <s v="Si"/>
    <s v="No"/>
  </r>
  <r>
    <x v="3"/>
    <x v="0"/>
    <s v="standard"/>
    <s v="normal"/>
    <s v="C000958201"/>
    <s v="C.SAP.MX.AA.GDH.MX-BASIS"/>
    <s v="Escalante Gonzalez Carlos"/>
    <d v="2017-01-11T07:00:00"/>
    <d v="2017-01-11T09:00:00"/>
    <s v="TAURUS / SAP TS-MX / Produccion / P00 / QRO - SAP Parameter Change_Offline_classic env. /CCAB; CSS.CAB pre-approved"/>
    <x v="0"/>
    <s v="On Time"/>
    <x v="0"/>
    <s v="Standard"/>
    <s v="Successful"/>
    <s v="On Time"/>
    <n v="1"/>
    <n v="1"/>
    <n v="0"/>
    <x v="0"/>
    <n v="0"/>
    <s v="Normal"/>
    <n v="0"/>
    <n v="0"/>
    <n v="0"/>
    <n v="0"/>
    <n v="1"/>
    <n v="0"/>
    <s v="Candido"/>
    <s v="CMOD318874"/>
    <x v="0"/>
    <s v="BASIS"/>
    <s v="No"/>
    <s v="No"/>
    <m/>
    <s v="Si"/>
    <s v="No"/>
  </r>
  <r>
    <x v="1"/>
    <x v="1"/>
    <s v="standard"/>
    <s v="normal"/>
    <s v="C000959679"/>
    <s v="TS.CP.MX.SIC.WAN.VITRO"/>
    <s v="Garcia Guajardo Jesus  "/>
    <d v="2017-01-10T17:00:00"/>
    <d v="2017-01-10T19:00:00"/>
    <s v="Vitro | TSS - Alta/Baja/Modificación de Permisos &lt;Alta Puerto 10907 ACL Zscaler&gt; en Firewall &lt;C1 FW Juniper Interno&gt;| Pre autorizado"/>
    <x v="0"/>
    <s v="On Time"/>
    <x v="0"/>
    <s v="Standard"/>
    <s v="Successful"/>
    <s v="On Time"/>
    <n v="1"/>
    <n v="1"/>
    <n v="0"/>
    <x v="0"/>
    <n v="0"/>
    <s v="Normal"/>
    <n v="0"/>
    <n v="0"/>
    <n v="0"/>
    <n v="0"/>
    <n v="1"/>
    <n v="0"/>
    <s v="Oscar"/>
    <s v="C000473050"/>
    <x v="9"/>
    <s v="TSS"/>
    <s v="No"/>
    <s v="No"/>
    <m/>
    <s v="Si"/>
    <s v="No"/>
  </r>
  <r>
    <x v="1"/>
    <x v="1"/>
    <s v="standard"/>
    <s v="normal"/>
    <s v="C000959682"/>
    <s v="TS.CP.MX.SIC.WAN.VITRO"/>
    <s v="Garcia Guajardo Jesus  "/>
    <d v="2017-01-10T19:00:00"/>
    <d v="2017-01-10T21:00:00"/>
    <s v="Vitro | TSS - Alta/Baja/Modificación de Permisos &lt;Alta Puerto 10907 ACL Zscaler&gt; en Firewall &lt;C1 FW Cisco ASA&gt;| Pre autorizado"/>
    <x v="0"/>
    <s v="On Time"/>
    <x v="0"/>
    <s v="Standard"/>
    <s v="Successful"/>
    <s v="On Time"/>
    <n v="1"/>
    <n v="1"/>
    <n v="0"/>
    <x v="0"/>
    <n v="0"/>
    <s v="Normal"/>
    <n v="0"/>
    <n v="0"/>
    <n v="0"/>
    <n v="0"/>
    <n v="1"/>
    <n v="0"/>
    <s v="Oscar"/>
    <s v="C000473050"/>
    <x v="9"/>
    <s v="TSS"/>
    <s v="No"/>
    <s v="No"/>
    <m/>
    <s v="Si"/>
    <s v="No"/>
  </r>
  <r>
    <x v="14"/>
    <x v="0"/>
    <s v="standard"/>
    <s v="normal"/>
    <s v="C000961246"/>
    <s v="C.AMER.MX.SBO.BK.ST"/>
    <s v="Saez De villa Enrique Benjamin "/>
    <d v="2017-01-11T10:00:00"/>
    <d v="2017-01-11T16:00:00"/>
    <s v="AMER | Jetcloud | Increased of Disk Space on JetCloud | AX1LA088; AX1LA086; AX1LA110"/>
    <x v="0"/>
    <s v="On Time"/>
    <x v="0"/>
    <s v="Standard"/>
    <s v="Successful"/>
    <s v="On Time"/>
    <n v="1"/>
    <n v="1"/>
    <n v="0"/>
    <x v="0"/>
    <n v="0"/>
    <s v="Normal"/>
    <n v="0"/>
    <n v="0"/>
    <n v="0"/>
    <n v="0"/>
    <n v="1"/>
    <n v="0"/>
    <s v="Candido"/>
    <s v="C000058623"/>
    <x v="7"/>
    <s v="ITO"/>
    <s v="No"/>
    <s v="No"/>
    <m/>
    <s v="Si"/>
    <s v="No"/>
  </r>
  <r>
    <x v="3"/>
    <x v="0"/>
    <s v="standard"/>
    <s v="normal"/>
    <s v="C000881342"/>
    <s v="C.SAP.MX.AA.GDH.MX-BASIS"/>
    <s v="Escalante Gonzalez Carlos"/>
    <d v="2017-01-12T14:00:00"/>
    <d v="2017-01-12T16:00:00"/>
    <s v="TAURUS / SAP TS-MX / Calidad / Q00 / QRO - SAP Parameter Change_Offline_classic env. /CCAB; CSS.CAB pre-approved"/>
    <x v="0"/>
    <s v="On Time"/>
    <x v="0"/>
    <s v="Standard"/>
    <s v="Successful"/>
    <s v="On Time"/>
    <n v="1"/>
    <n v="1"/>
    <n v="0"/>
    <x v="0"/>
    <n v="0"/>
    <s v="Normal"/>
    <n v="0"/>
    <n v="0"/>
    <n v="0"/>
    <n v="0"/>
    <n v="1"/>
    <n v="0"/>
    <s v="Candido"/>
    <s v="CMOD318874"/>
    <x v="0"/>
    <s v="BASIS"/>
    <s v="No"/>
    <s v="No"/>
    <m/>
    <s v="Si"/>
    <s v="No"/>
  </r>
  <r>
    <x v="11"/>
    <x v="0"/>
    <s v="minor"/>
    <s v="normal"/>
    <s v="C000945487"/>
    <s v="SE.AA.MX.SDM.LOCAL"/>
    <s v="Rivera Fernandez Julio Cesar"/>
    <d v="2016-12-21T10:00:00"/>
    <d v="2017-01-11T23:00:00"/>
    <s v="AMER | KUO| SLT Restore Sanpshot /Restauracion de Snapshot/ DEMTYMIIVM01 / 92.112.68.73"/>
    <x v="0"/>
    <s v="On Time"/>
    <x v="0"/>
    <s v="Minor"/>
    <s v="Successful"/>
    <s v="On Time"/>
    <n v="1"/>
    <n v="1"/>
    <n v="0"/>
    <x v="0"/>
    <n v="1"/>
    <s v="SLT"/>
    <n v="0"/>
    <n v="0"/>
    <n v="0"/>
    <n v="0"/>
    <n v="1"/>
    <n v="0"/>
    <s v="Maria del Carmen"/>
    <s v="-"/>
    <x v="3"/>
    <s v="ITO"/>
    <s v="No"/>
    <s v="No"/>
    <m/>
    <s v="Si"/>
    <s v="No"/>
  </r>
  <r>
    <x v="11"/>
    <x v="0"/>
    <s v="minor"/>
    <s v="normal"/>
    <s v="C000946974"/>
    <s v="C.SAP.MX.AA.GDH.MX-BASIS"/>
    <s v="Morales Herrera Benjamin  "/>
    <d v="2017-01-11T12:00:00"/>
    <d v="2017-01-11T17:00:00"/>
    <s v="[Grupo KUO] / [ SAP -MX ] / [ QAS ] / [ QAB ] -Upgrade SAP Hana Database /CCAB; CSS.CAB pre-approved [4EP]"/>
    <x v="0"/>
    <s v="On Time"/>
    <x v="0"/>
    <s v="Minor"/>
    <s v="Successful"/>
    <s v="On Time"/>
    <n v="1"/>
    <n v="1"/>
    <n v="0"/>
    <x v="0"/>
    <n v="0"/>
    <s v="Normal"/>
    <n v="0"/>
    <n v="0"/>
    <n v="0"/>
    <n v="0"/>
    <n v="1"/>
    <n v="0"/>
    <s v="Maria del Carmen"/>
    <s v="CMOD318870"/>
    <x v="0"/>
    <s v="BASIS"/>
    <s v="No"/>
    <s v="No"/>
    <m/>
    <s v="Si"/>
    <s v="No"/>
  </r>
  <r>
    <x v="12"/>
    <x v="0"/>
    <s v="minor"/>
    <s v="normal"/>
    <s v="C000957488"/>
    <s v="C.SAP.MX.AA.GDH.MX-BASIS"/>
    <s v="Donge Vargas Oscar  "/>
    <d v="2017-01-12T14:00:00"/>
    <d v="2017-01-12T16:00:00"/>
    <s v="[GDG] / [ SAP TS-MX] / [ PROD/ [PRO] / [ MX] - SNOTE /CSS.CAB pre-approved"/>
    <x v="0"/>
    <s v="On Time"/>
    <x v="0"/>
    <s v="Minor"/>
    <s v="Successful"/>
    <s v="On Time"/>
    <n v="1"/>
    <n v="1"/>
    <n v="0"/>
    <x v="0"/>
    <n v="0"/>
    <s v="Normal"/>
    <n v="0"/>
    <n v="0"/>
    <n v="0"/>
    <n v="0"/>
    <n v="1"/>
    <n v="0"/>
    <s v="Candido"/>
    <s v="CMOD317142"/>
    <x v="0"/>
    <s v="BASIS"/>
    <s v="No"/>
    <s v="No"/>
    <m/>
    <s v="Si"/>
    <s v="No"/>
  </r>
  <r>
    <x v="5"/>
    <x v="2"/>
    <s v="minor"/>
    <s v="normal"/>
    <s v="C000959514"/>
    <s v="DS.ISD.MX.LBU.IMPLEMENTER"/>
    <s v="Aguilar Vazquez Areli  "/>
    <d v="2017-01-11T15:00:00"/>
    <d v="2017-01-11T18:00:00"/>
    <s v="Integracion de Exel y SAS a notificaciones automaticas P1 y P2"/>
    <x v="0"/>
    <s v="On Time"/>
    <x v="0"/>
    <s v="Minor"/>
    <s v="Successful"/>
    <s v="On Time"/>
    <n v="1"/>
    <n v="1"/>
    <n v="0"/>
    <x v="0"/>
    <n v="0"/>
    <s v="Normal"/>
    <n v="0"/>
    <n v="0"/>
    <n v="0"/>
    <n v="0"/>
    <n v="1"/>
    <n v="0"/>
    <s v="Candido"/>
    <s v="-"/>
    <x v="15"/>
    <s v="PME"/>
    <s v="No"/>
    <s v="No"/>
    <m/>
    <s v="Si"/>
    <s v="No"/>
  </r>
  <r>
    <x v="5"/>
    <x v="1"/>
    <s v="minor"/>
    <s v="normal"/>
    <s v="C000962688"/>
    <s v="TS.GS.MX.SCC2.WAN.SEC"/>
    <s v="Castillo Sanchez Jose Eduardo"/>
    <d v="2017-01-11T17:00:00"/>
    <d v="2017-01-11T23:00:00"/>
    <s v="SLT | Admin LAN | TSS - Configuración de VPN Admin LAN TSMX y &lt;&lt;Grupo Modelo&gt;&gt;"/>
    <x v="0"/>
    <s v="On Time"/>
    <x v="0"/>
    <s v="Minor"/>
    <s v="Successful"/>
    <s v="On Time"/>
    <n v="1"/>
    <n v="1"/>
    <n v="0"/>
    <x v="0"/>
    <n v="1"/>
    <s v="SLT"/>
    <n v="0"/>
    <n v="0"/>
    <n v="0"/>
    <n v="0"/>
    <n v="1"/>
    <n v="0"/>
    <s v="Candido"/>
    <s v="C000199395"/>
    <x v="9"/>
    <s v="TSS"/>
    <s v="No"/>
    <s v="No"/>
    <m/>
    <s v="Si"/>
    <s v="No"/>
  </r>
  <r>
    <x v="12"/>
    <x v="0"/>
    <s v="standard"/>
    <s v="normal"/>
    <s v="C000962690"/>
    <s v="C.SAP.MX.AA.GDH.MX-BASIS"/>
    <s v="Donge Vargas Oscar  "/>
    <d v="2017-01-11T14:30:00"/>
    <d v="2017-01-12T14:30:00"/>
    <s v="GDG] / [ SAP TS-MX] / [ PROD]-[ PRO,GET,GXP,BW1,GSP,GRP] - [ MX] -User creation with assignment of the roles"/>
    <x v="0"/>
    <s v="On Time"/>
    <x v="0"/>
    <s v="Standard"/>
    <s v="Successful"/>
    <s v="On Time"/>
    <n v="1"/>
    <n v="1"/>
    <n v="0"/>
    <x v="0"/>
    <n v="0"/>
    <s v="Normal"/>
    <n v="0"/>
    <n v="0"/>
    <n v="0"/>
    <n v="0"/>
    <n v="1"/>
    <n v="0"/>
    <s v="Candido"/>
    <s v="C000184378"/>
    <x v="0"/>
    <s v="BASIS"/>
    <s v="No"/>
    <s v="No"/>
    <m/>
    <s v="Si"/>
    <s v="No"/>
  </r>
  <r>
    <x v="5"/>
    <x v="1"/>
    <s v="minor"/>
    <s v="normal"/>
    <s v="C000962733"/>
    <s v="TS.GS.MX.SIC.VOICE"/>
    <s v="Gonzalez Velazquez Adrian Yusif"/>
    <d v="2017-01-11T23:00:00"/>
    <d v="2017-01-12T03:00:00"/>
    <s v="SLT|TSMX | PQIT | Movimiento de tráfico Telefonico de Carrier Telmex a TPE"/>
    <x v="0"/>
    <s v="On Time"/>
    <x v="0"/>
    <s v="Minor"/>
    <s v="Successful"/>
    <s v="On Time"/>
    <n v="1"/>
    <n v="1"/>
    <n v="0"/>
    <x v="0"/>
    <n v="1"/>
    <s v="SLT"/>
    <n v="0"/>
    <n v="0"/>
    <n v="0"/>
    <n v="0"/>
    <n v="1"/>
    <n v="0"/>
    <s v="Candido"/>
    <s v="C000917115"/>
    <x v="8"/>
    <s v="TSS"/>
    <s v="No"/>
    <s v="No"/>
    <m/>
    <s v="Si"/>
    <s v="No"/>
  </r>
  <r>
    <x v="8"/>
    <x v="0"/>
    <s v="minor"/>
    <s v="normal"/>
    <s v="C40737960"/>
    <s v="PROYECT INFRAEST ITS Support OPS VWM CHGMGR"/>
    <s v="Zozoaga Trujillo Maria De La Concepcion Monica"/>
    <d v="2017-01-11T16:00:00"/>
    <d v="2017-01-12T14:30:00"/>
    <s v="Configuración del 1 AP de N102 Carril Finish"/>
    <x v="0"/>
    <s v="On Time"/>
    <x v="0"/>
    <s v="Minor"/>
    <s v="Successful"/>
    <s v="On Time"/>
    <n v="1"/>
    <n v="1"/>
    <n v="0"/>
    <x v="0"/>
    <n v="0"/>
    <s v="Normal"/>
    <n v="0"/>
    <n v="0"/>
    <n v="0"/>
    <n v="0"/>
    <n v="1"/>
    <n v="0"/>
    <s v="Alejandro"/>
    <s v="CT40002859"/>
    <x v="11"/>
    <s v="ITO"/>
    <s v="No"/>
    <s v="No"/>
    <m/>
    <s v="Si"/>
    <s v="No"/>
  </r>
  <r>
    <x v="13"/>
    <x v="0"/>
    <s v="minor"/>
    <s v="normal"/>
    <s v="CRQ104804"/>
    <s v="Css-Mex.GpoModelo-Proyectos"/>
    <s v="RUBEN REYES"/>
    <d v="2016-12-23T09:00:00"/>
    <d v="2017-01-10T10:00:00"/>
    <s v="Migración de Santa Fé a Queretaro ambientes portales CE MDM"/>
    <x v="0"/>
    <s v="On Time"/>
    <x v="0"/>
    <s v="Minor"/>
    <s v="Successful"/>
    <s v="On Time"/>
    <n v="1"/>
    <n v="1"/>
    <n v="0"/>
    <x v="0"/>
    <n v="0"/>
    <s v="Normal"/>
    <n v="0"/>
    <n v="0"/>
    <n v="0"/>
    <n v="0"/>
    <n v="1"/>
    <n v="0"/>
    <s v="Fernando"/>
    <s v="-"/>
    <x v="11"/>
    <s v="ITO"/>
    <s v="No"/>
    <s v="No"/>
    <m/>
    <s v="Si"/>
    <s v="No"/>
  </r>
  <r>
    <x v="13"/>
    <x v="0"/>
    <s v="minor"/>
    <s v="normal"/>
    <s v="CRQ104756"/>
    <s v="Css-Mex.GpoModelo-Admon-As400"/>
    <s v="ALEJANDRO FLORES ROA"/>
    <d v="2017-01-02T09:00:00"/>
    <d v="2017-01-09T21:00:00"/>
    <s v="WO6861883 Creacion de ambiente de calidad AS400 IASP QA400, en equipo de desarrollo DES400"/>
    <x v="0"/>
    <s v="On Time"/>
    <x v="0"/>
    <s v="Minor"/>
    <s v="Successful"/>
    <s v="On Time"/>
    <n v="1"/>
    <n v="1"/>
    <n v="0"/>
    <x v="0"/>
    <n v="0"/>
    <s v="Normal"/>
    <n v="0"/>
    <n v="0"/>
    <n v="0"/>
    <n v="0"/>
    <n v="1"/>
    <n v="0"/>
    <s v="Fernando"/>
    <s v="-"/>
    <x v="16"/>
    <s v="ITO"/>
    <s v="No"/>
    <s v="No"/>
    <m/>
    <s v="Si"/>
    <s v="No"/>
  </r>
  <r>
    <x v="13"/>
    <x v="0"/>
    <s v="minor"/>
    <s v="normal"/>
    <s v="CRQ102901"/>
    <s v="Css-Mex.GpoModelo-Proyectos"/>
    <s v="PERLA ANDALUZ"/>
    <d v="2017-01-05T09:00:00"/>
    <d v="2017-01-09T21:00:00"/>
    <s v="WO5650088 Migracion de controladoras NETAPP 80 y 81 y cluster SQL"/>
    <x v="0"/>
    <s v="On Time"/>
    <x v="0"/>
    <s v="Minor"/>
    <s v="Successful"/>
    <s v="On Time"/>
    <n v="1"/>
    <n v="1"/>
    <n v="0"/>
    <x v="0"/>
    <n v="0"/>
    <s v="Normal"/>
    <n v="0"/>
    <n v="0"/>
    <n v="0"/>
    <n v="0"/>
    <n v="1"/>
    <n v="0"/>
    <s v="Fernando"/>
    <s v="-"/>
    <x v="11"/>
    <s v="ITO"/>
    <s v="No"/>
    <s v="No"/>
    <m/>
    <s v="Si"/>
    <s v="No"/>
  </r>
  <r>
    <x v="13"/>
    <x v="0"/>
    <s v="minor"/>
    <s v="normal"/>
    <s v="CRQ101303"/>
    <s v="Css-Mex.GpoModelo-Proyectos"/>
    <s v="MARIO HUMBERTO GOMEZ RUIZ "/>
    <d v="2017-01-07T20:00:00"/>
    <d v="2017-01-09T18:00:00"/>
    <s v="WO5555602 Mudanza Exchange de Kio SFE a Kio QRO"/>
    <x v="0"/>
    <s v="On Time"/>
    <x v="1"/>
    <s v="Minor"/>
    <s v="Successful"/>
    <s v="On Time"/>
    <n v="1"/>
    <n v="1"/>
    <n v="1"/>
    <x v="0"/>
    <n v="0"/>
    <s v="Normal"/>
    <n v="0"/>
    <n v="0"/>
    <n v="0"/>
    <n v="0"/>
    <n v="1"/>
    <n v="0"/>
    <s v="Fernando"/>
    <s v="-"/>
    <x v="11"/>
    <s v="ITO"/>
    <s v="No"/>
    <s v="No"/>
    <m/>
    <s v="Si"/>
    <s v="No"/>
  </r>
  <r>
    <x v="13"/>
    <x v="1"/>
    <s v="minor"/>
    <s v="normal"/>
    <s v="CRQ104850"/>
    <s v="Tss-Mx.GpoModelo-Wan"/>
    <s v="ISAAC BRAVO"/>
    <d v="2017-01-09T06:00:00"/>
    <d v="2017-01-11T23:00:00"/>
    <s v="SLT|WO6891135 Apagado de Data Center Santa Fe"/>
    <x v="0"/>
    <s v="On Time"/>
    <x v="0"/>
    <s v="Minor"/>
    <s v="Successful"/>
    <s v="On Time"/>
    <n v="1"/>
    <n v="1"/>
    <n v="0"/>
    <x v="0"/>
    <n v="1"/>
    <s v="SLT"/>
    <n v="0"/>
    <n v="0"/>
    <n v="0"/>
    <n v="0"/>
    <n v="1"/>
    <n v="0"/>
    <s v="Fernando"/>
    <s v="-"/>
    <x v="9"/>
    <s v="TSS"/>
    <s v="No"/>
    <s v="No"/>
    <m/>
    <s v="Si"/>
    <s v="No"/>
  </r>
  <r>
    <x v="13"/>
    <x v="0"/>
    <s v="minor"/>
    <s v="normal"/>
    <s v="CRQ104791"/>
    <s v="Css-Mex.GpoModelo-Proyectos"/>
    <s v="BEATRIZ ESPINOSA"/>
    <d v="2017-01-09T17:00:00"/>
    <d v="2017-01-11T22:00:00"/>
    <s v="WO6870739 Crear VPN site to site entre GM - CBI (CRQ104791)"/>
    <x v="0"/>
    <s v="On Time"/>
    <x v="0"/>
    <s v="Minor"/>
    <s v="Successful"/>
    <s v="On Time"/>
    <n v="1"/>
    <n v="1"/>
    <n v="0"/>
    <x v="0"/>
    <n v="0"/>
    <s v="Normal"/>
    <n v="0"/>
    <n v="0"/>
    <n v="0"/>
    <n v="0"/>
    <n v="1"/>
    <n v="0"/>
    <s v="Fernando"/>
    <s v="-"/>
    <x v="11"/>
    <s v="ITO"/>
    <s v="No"/>
    <s v="No"/>
    <m/>
    <s v="Si"/>
    <s v="No"/>
  </r>
  <r>
    <x v="4"/>
    <x v="1"/>
    <s v="minor"/>
    <s v="emergency"/>
    <s v="MEX-5675"/>
    <s v="Telco WAN"/>
    <s v="Ricardo Ramirez Salazar"/>
    <d v="2017-01-12T20:00:00"/>
    <d v="2017-01-12T20:30:00"/>
    <s v="Emergency change | F5 switch over to standby device"/>
    <x v="0"/>
    <s v="On Time"/>
    <x v="0"/>
    <s v="Minor"/>
    <s v="Successful"/>
    <s v="On Time"/>
    <n v="1"/>
    <n v="1"/>
    <n v="0"/>
    <x v="0"/>
    <n v="0"/>
    <s v="Emergency"/>
    <n v="1"/>
    <n v="0"/>
    <n v="0"/>
    <n v="0"/>
    <n v="1"/>
    <n v="0"/>
    <s v="Karina"/>
    <s v="-"/>
    <x v="9"/>
    <s v="TSS"/>
    <s v="No"/>
    <s v="No"/>
    <m/>
    <s v="Si"/>
    <s v="No"/>
  </r>
  <r>
    <x v="4"/>
    <x v="0"/>
    <s v="minor"/>
    <s v="normal"/>
    <s v="MEX-5598"/>
    <s v="DPO Linux"/>
    <s v="Garcia Toral Brenda Valeria"/>
    <d v="2017-01-09T15:00:00"/>
    <d v="2017-01-09T18:00:00"/>
    <s v="SLT | TST | Increase 30GB Disk - d001tadl"/>
    <x v="0"/>
    <s v="On Time"/>
    <x v="0"/>
    <s v="Minor"/>
    <s v="Successful"/>
    <s v="On Time"/>
    <n v="1"/>
    <n v="1"/>
    <n v="0"/>
    <x v="0"/>
    <n v="1"/>
    <s v="SLT"/>
    <n v="0"/>
    <n v="0"/>
    <n v="0"/>
    <n v="0"/>
    <n v="1"/>
    <n v="0"/>
    <s v="Karina"/>
    <s v="MEX-5557"/>
    <x v="10"/>
    <s v="ITO"/>
    <s v="No"/>
    <s v="No"/>
    <m/>
    <s v="Si"/>
    <s v="No"/>
  </r>
  <r>
    <x v="3"/>
    <x v="0"/>
    <s v="standard"/>
    <s v="normal"/>
    <s v="C000881343"/>
    <s v="C.SAP.MX.AA.GDH.MX-BASIS"/>
    <s v="Escalante Gonzalez Carlos"/>
    <d v="2017-01-13T07:00:00"/>
    <d v="2017-01-13T09:00:00"/>
    <s v="TAURUS / SAP TS-MX / Produccion / P00 / QRO - SAP Parameter Change_Offline_classic env. /CCAB; CSS.CAB pre-approved"/>
    <x v="0"/>
    <s v="On Time"/>
    <x v="0"/>
    <s v="Standard"/>
    <s v="Successful"/>
    <s v="On Time"/>
    <n v="1"/>
    <n v="1"/>
    <n v="0"/>
    <x v="0"/>
    <n v="0"/>
    <s v="Normal"/>
    <n v="0"/>
    <n v="0"/>
    <n v="0"/>
    <n v="0"/>
    <n v="1"/>
    <n v="0"/>
    <s v="Candido"/>
    <s v="CMOD318874"/>
    <x v="0"/>
    <s v="BASIS"/>
    <s v="No"/>
    <s v="No"/>
    <m/>
    <s v="Si"/>
    <s v="No"/>
  </r>
  <r>
    <x v="11"/>
    <x v="0"/>
    <s v="minor"/>
    <s v="normal"/>
    <s v="C000953690"/>
    <s v="C.SAP.MX.AA.GDH.MX-BASIS"/>
    <s v="Castrejon Aguilar Jose Guadalupe"/>
    <d v="2017-01-11T10:30:00"/>
    <d v="2017-01-12T16:30:00"/>
    <s v="Grupo KUO / SAP TS-MX / Client 000 / SAP Request: User creation with assignment of the roles"/>
    <x v="0"/>
    <s v="On Time"/>
    <x v="0"/>
    <s v="Minor"/>
    <s v="Successful"/>
    <s v="On Time"/>
    <n v="1"/>
    <n v="1"/>
    <n v="0"/>
    <x v="0"/>
    <n v="0"/>
    <s v="Normal"/>
    <n v="0"/>
    <n v="0"/>
    <n v="0"/>
    <n v="0"/>
    <n v="1"/>
    <n v="0"/>
    <s v="Maria del Carmen"/>
    <s v="C000184378"/>
    <x v="0"/>
    <s v="BASIS"/>
    <s v="No"/>
    <s v="No"/>
    <m/>
    <s v="Si"/>
    <s v="No"/>
  </r>
  <r>
    <x v="1"/>
    <x v="0"/>
    <s v="standard"/>
    <s v="normal"/>
    <s v="C000958270"/>
    <s v="C.SAP.MX.AA.SAP-BASIS"/>
    <s v="Hernandez Jacinto Marco Antonio"/>
    <d v="2017-01-12T23:00:00"/>
    <d v="2017-01-13T01:00:00"/>
    <s v="AMER | VITRO | SAP-Basis | EP | EPD-AH3HA107 | T-systems Mexico | EPD Restart |Pre- Approval”"/>
    <x v="0"/>
    <s v="On Time"/>
    <x v="0"/>
    <s v="Standard"/>
    <s v="Successful"/>
    <s v="On Time"/>
    <n v="1"/>
    <n v="1"/>
    <n v="0"/>
    <x v="0"/>
    <n v="0"/>
    <s v="Normal"/>
    <n v="0"/>
    <n v="1"/>
    <n v="0"/>
    <n v="0"/>
    <n v="1"/>
    <n v="0"/>
    <s v="Oscar"/>
    <s v="C000122753"/>
    <x v="0"/>
    <s v="BASIS"/>
    <s v="Si"/>
    <s v="No"/>
    <m/>
    <s v="Si"/>
    <s v="No"/>
  </r>
  <r>
    <x v="5"/>
    <x v="2"/>
    <s v="minor"/>
    <s v="normal"/>
    <s v="C000959437"/>
    <s v="DS.ISD.MX.LBU.IMPLEMENTER"/>
    <s v="Aguilar Vazquez Areli  "/>
    <d v="2017-01-12T13:00:00"/>
    <d v="2017-01-12T17:00:00"/>
    <s v="Configuracion linea telefonica para nuevo cliente COMPAS"/>
    <x v="0"/>
    <s v="On Time"/>
    <x v="0"/>
    <s v="Minor"/>
    <s v="Successful"/>
    <s v="On Time"/>
    <n v="1"/>
    <n v="1"/>
    <n v="0"/>
    <x v="0"/>
    <n v="0"/>
    <s v="Normal"/>
    <n v="0"/>
    <n v="0"/>
    <n v="0"/>
    <n v="0"/>
    <n v="1"/>
    <n v="0"/>
    <s v="Candido"/>
    <s v="-"/>
    <x v="15"/>
    <s v="PME"/>
    <s v="No"/>
    <s v="No"/>
    <m/>
    <s v="Si"/>
    <s v="No"/>
  </r>
  <r>
    <x v="15"/>
    <x v="0"/>
    <s v="minor"/>
    <s v="normal"/>
    <s v="C000959644"/>
    <s v="C.SAP.MX.AA.GDH.MX-BASIS"/>
    <s v="Valera Ortiz Oswaldo"/>
    <d v="2017-01-12T15:00:00"/>
    <d v="2017-01-12T17:00:00"/>
    <s v="[Imperquimia ] / [ SAP BASIS] / [ DEV] / [ ERD] / [ TSMX]- DB HANAParameter Change_Online /CCAB; CSS.CAB pre-approved [4EP]"/>
    <x v="0"/>
    <s v="On Time"/>
    <x v="0"/>
    <s v="Minor"/>
    <s v="Successful"/>
    <s v="On Time"/>
    <n v="1"/>
    <n v="1"/>
    <n v="0"/>
    <x v="0"/>
    <n v="0"/>
    <s v="Normal"/>
    <n v="0"/>
    <n v="0"/>
    <n v="0"/>
    <n v="0"/>
    <n v="1"/>
    <n v="0"/>
    <s v="Candido"/>
    <s v="CMOD317324"/>
    <x v="0"/>
    <s v="BASIS"/>
    <s v="No"/>
    <s v="No"/>
    <m/>
    <s v="Si"/>
    <s v="No"/>
  </r>
  <r>
    <x v="6"/>
    <x v="0"/>
    <s v="minor"/>
    <s v="normal"/>
    <s v="C000961003"/>
    <s v="SE.AA.MX.PROJECTS"/>
    <s v="Baca Gonzalez Eliseo"/>
    <d v="2017-01-12T19:00:00"/>
    <d v="2017-01-12T22:00:00"/>
    <s v="DSI MTY |Network |Location | Creación de Contexto Grupo Q en D.C. Monterrey"/>
    <x v="0"/>
    <s v="On Time"/>
    <x v="0"/>
    <s v="Minor"/>
    <s v="Successful"/>
    <s v="On Time"/>
    <n v="1"/>
    <n v="1"/>
    <n v="0"/>
    <x v="0"/>
    <n v="0"/>
    <s v="Normal"/>
    <n v="0"/>
    <n v="0"/>
    <n v="0"/>
    <n v="0"/>
    <n v="1"/>
    <n v="0"/>
    <s v="Maria del Carmen"/>
    <s v="C000353205"/>
    <x v="11"/>
    <s v="ITO"/>
    <s v="No"/>
    <s v="No"/>
    <m/>
    <s v="Si"/>
    <s v="No"/>
  </r>
  <r>
    <x v="12"/>
    <x v="0"/>
    <s v="standard"/>
    <s v="normal"/>
    <s v="C000964356"/>
    <s v="C.SAP.MX.AA.GDH.MX-BASIS"/>
    <s v="Donge Vargas Oscar  "/>
    <d v="2017-01-12T16:00:00"/>
    <d v="2017-01-12T18:00:00"/>
    <s v="[GDG] / [ SAP TS-MX] / [ DEV/ [GED] / [ MX] - SNOTE /CSS.CAB pre-approved"/>
    <x v="0"/>
    <s v="On Time"/>
    <x v="0"/>
    <s v="Standard"/>
    <s v="Successful"/>
    <s v="On Time"/>
    <n v="1"/>
    <n v="1"/>
    <n v="0"/>
    <x v="0"/>
    <n v="0"/>
    <s v="Normal"/>
    <n v="0"/>
    <n v="0"/>
    <n v="0"/>
    <n v="0"/>
    <n v="1"/>
    <n v="0"/>
    <s v="Candido"/>
    <s v="CMOD317142"/>
    <x v="0"/>
    <s v="BASIS"/>
    <s v="No"/>
    <s v="No"/>
    <m/>
    <s v="Si"/>
    <s v="No"/>
  </r>
  <r>
    <x v="8"/>
    <x v="0"/>
    <s v="minor"/>
    <s v="normal"/>
    <s v="C40739048"/>
    <s v="OPM ITS Support OPS VWM CHGMGR"/>
    <s v="Zacamitzin Medina Dagoberto"/>
    <d v="2017-01-12T18:00:00"/>
    <d v="2017-01-12T20:00:00"/>
    <s v="Add 10 GB in File System (BUP, APP and EUP SAP systems)"/>
    <x v="0"/>
    <s v="On Time"/>
    <x v="0"/>
    <s v="Minor"/>
    <s v="Successful"/>
    <s v="On Time"/>
    <n v="1"/>
    <n v="1"/>
    <n v="0"/>
    <x v="0"/>
    <n v="0"/>
    <s v="Normal"/>
    <n v="0"/>
    <n v="0"/>
    <n v="0"/>
    <n v="0"/>
    <n v="1"/>
    <n v="0"/>
    <s v="Alejandro"/>
    <s v="CT40003299"/>
    <x v="14"/>
    <s v="ITO"/>
    <s v="No"/>
    <s v="No"/>
    <m/>
    <s v="Si"/>
    <s v="No"/>
  </r>
  <r>
    <x v="8"/>
    <x v="0"/>
    <s v="minor"/>
    <s v="normal"/>
    <s v="C40737160"/>
    <s v="PROYECT INFRAEST ITS Support OPS VWM CHGMGR"/>
    <s v="Zozoaga Trujillo Maria De La Concepcion Monica"/>
    <d v="2017-01-12T10:00:00"/>
    <d v="2017-01-13T14:30:00"/>
    <s v="Entrega a operación de los 4 APs de Nave 38C"/>
    <x v="0"/>
    <s v="On Time"/>
    <x v="0"/>
    <s v="Minor"/>
    <s v="Successful"/>
    <s v="On Time"/>
    <n v="1"/>
    <n v="1"/>
    <n v="0"/>
    <x v="0"/>
    <n v="0"/>
    <s v="Normal"/>
    <n v="0"/>
    <n v="0"/>
    <n v="0"/>
    <n v="0"/>
    <n v="1"/>
    <n v="0"/>
    <s v="Alejandro"/>
    <s v="CT40002859"/>
    <x v="11"/>
    <s v="ITO"/>
    <s v="No"/>
    <s v="No"/>
    <m/>
    <s v="Si"/>
    <s v="No"/>
  </r>
  <r>
    <x v="8"/>
    <x v="0"/>
    <s v="minor"/>
    <s v="normal"/>
    <s v="C40737438"/>
    <s v="PROYECT INFRAEST ITS Support OPS VWM CHGMGR"/>
    <s v="Zozoaga Trujillo Maria De La Concepcion Monica"/>
    <d v="2017-01-12T10:00:00"/>
    <d v="2017-01-13T14:30:00"/>
    <s v="Entrega a operación de 1 APs ATL Patios de proyecto Sala de Medición"/>
    <x v="0"/>
    <s v="On Time"/>
    <x v="0"/>
    <s v="Minor"/>
    <s v="Successful"/>
    <s v="On Time"/>
    <n v="1"/>
    <n v="1"/>
    <n v="0"/>
    <x v="0"/>
    <n v="0"/>
    <s v="Normal"/>
    <n v="0"/>
    <n v="0"/>
    <n v="0"/>
    <n v="0"/>
    <n v="1"/>
    <n v="0"/>
    <s v="Alejandro"/>
    <s v="CT40002859"/>
    <x v="11"/>
    <s v="ITO"/>
    <s v="No"/>
    <s v="No"/>
    <m/>
    <s v="Si"/>
    <s v="No"/>
  </r>
  <r>
    <x v="8"/>
    <x v="0"/>
    <s v="standard"/>
    <s v="normal"/>
    <s v="C40742015"/>
    <s v="STORAGE ITS Support OPS VWM CHGMGR"/>
    <s v="George Davila Jesus Jacob"/>
    <d v="2017-01-13T10:00:00"/>
    <d v="2017-01-13T15:00:00"/>
    <s v="Cambio de Disco en Storage"/>
    <x v="0"/>
    <s v="On Time"/>
    <x v="0"/>
    <s v="Standard"/>
    <s v="Successful"/>
    <s v="On Time"/>
    <n v="1"/>
    <n v="1"/>
    <n v="0"/>
    <x v="0"/>
    <n v="0"/>
    <s v="Normal"/>
    <n v="0"/>
    <n v="0"/>
    <n v="0"/>
    <n v="0"/>
    <n v="1"/>
    <n v="0"/>
    <s v="Alejandro"/>
    <s v="CT40000633"/>
    <x v="7"/>
    <s v="ITO"/>
    <s v="No"/>
    <s v="No"/>
    <m/>
    <s v="Si"/>
    <s v="No"/>
  </r>
  <r>
    <x v="8"/>
    <x v="0"/>
    <s v="standard"/>
    <s v="normal"/>
    <s v="C40742702"/>
    <s v="OPM ITS Support OPS VWM CHGMGR"/>
    <s v="Zacamitzin Medina Dagoberto"/>
    <d v="2017-01-13T12:00:00"/>
    <d v="2017-01-13T13:00:00"/>
    <s v="Reinicio de Servidor VWMXPUSSV166P"/>
    <x v="0"/>
    <s v="On Time"/>
    <x v="0"/>
    <s v="Standard"/>
    <s v="Successful"/>
    <s v="On Time"/>
    <n v="1"/>
    <n v="1"/>
    <n v="0"/>
    <x v="0"/>
    <n v="0"/>
    <s v="Normal"/>
    <n v="0"/>
    <n v="0"/>
    <n v="0"/>
    <n v="0"/>
    <n v="1"/>
    <n v="0"/>
    <s v="Alejandro"/>
    <s v="CT40006981"/>
    <x v="14"/>
    <s v="ITO"/>
    <s v="No"/>
    <s v="No"/>
    <m/>
    <s v="Si"/>
    <s v="No"/>
  </r>
  <r>
    <x v="6"/>
    <x v="1"/>
    <s v="minor"/>
    <s v="normal"/>
    <s v="C000961168"/>
    <s v="TS.GS.MX.SCC2.WAN.SEC"/>
    <s v="Diaz Diaz Jose Luis "/>
    <d v="2017-01-13T19:00:00"/>
    <d v="2017-01-13T21:00:00"/>
    <s v="Configuración de VPN para el Gobierno de Guanajuato"/>
    <x v="0"/>
    <s v="On Time"/>
    <x v="0"/>
    <s v="Minor"/>
    <s v="Successful"/>
    <s v="On Time"/>
    <n v="1"/>
    <n v="1"/>
    <n v="0"/>
    <x v="0"/>
    <n v="0"/>
    <s v="Normal"/>
    <n v="0"/>
    <n v="0"/>
    <n v="0"/>
    <n v="0"/>
    <n v="1"/>
    <n v="0"/>
    <s v="Maria del Carmen"/>
    <s v="C000052054"/>
    <x v="9"/>
    <s v="TSS"/>
    <s v="No"/>
    <s v="No"/>
    <m/>
    <s v="Si"/>
    <s v="No"/>
  </r>
  <r>
    <x v="11"/>
    <x v="0"/>
    <s v="minor"/>
    <s v="normal"/>
    <s v="C000943330"/>
    <s v="C.SAP.MX.AA.GDH.MX-BASIS"/>
    <s v="Tirado Salas Jose Vicente "/>
    <d v="2017-01-14T20:00:00"/>
    <d v="2017-01-15T03:00:00"/>
    <s v="[Grupo KUO] / [ SAP -MX ] / [ PR ] / [ GMP] - SAP Parameter Change_Offline_classic env. /CCAB; CSS.CAB pre-approved [4EP]"/>
    <x v="0"/>
    <s v="On Time"/>
    <x v="0"/>
    <s v="Minor"/>
    <s v="Successful"/>
    <s v="On Time"/>
    <n v="1"/>
    <n v="1"/>
    <n v="0"/>
    <x v="0"/>
    <n v="0"/>
    <s v="Normal"/>
    <n v="0"/>
    <n v="0"/>
    <n v="0"/>
    <n v="0"/>
    <n v="1"/>
    <n v="0"/>
    <s v="Maria del Carmen"/>
    <s v="CMOD318874"/>
    <x v="0"/>
    <s v="BASIS"/>
    <s v="No"/>
    <s v="No"/>
    <m/>
    <s v="Si"/>
    <s v="No"/>
  </r>
  <r>
    <x v="13"/>
    <x v="0"/>
    <s v="minor"/>
    <s v="normal"/>
    <s v="CRQ104843"/>
    <s v="Css-Mex.GpoModelo-Linux Virtual"/>
    <s v="Garcia Garcia Alma Delia"/>
    <d v="2017-01-12T12:00:00"/>
    <d v="2017-01-14T19:00:00"/>
    <s v="WO5612052 Reinstalación del agente de Flexera de la versión 11.0 a 11.5 en equipos linux"/>
    <x v="0"/>
    <s v="On Time"/>
    <x v="0"/>
    <s v="Minor"/>
    <s v="Successful"/>
    <s v="On Time"/>
    <n v="1"/>
    <n v="1"/>
    <n v="0"/>
    <x v="0"/>
    <n v="0"/>
    <s v="Normal"/>
    <n v="0"/>
    <n v="0"/>
    <n v="0"/>
    <n v="0"/>
    <n v="1"/>
    <n v="0"/>
    <s v="Fernando"/>
    <s v="-"/>
    <x v="10"/>
    <s v="ITO"/>
    <s v="No"/>
    <s v="No"/>
    <m/>
    <s v="Si"/>
    <s v="No"/>
  </r>
  <r>
    <x v="13"/>
    <x v="1"/>
    <s v="minor"/>
    <s v="normal"/>
    <s v="CRQ105037"/>
    <s v="Tss-Mx.GpoModelo-Wan"/>
    <s v="ANTONIO TOTOTZINTLE AVILA"/>
    <d v="2017-01-06T17:00:00"/>
    <d v="2017-01-12T20:00:00"/>
    <s v="SLT WO6884338 Pruebas de Conexión L2L Fab MX Nestle a DC Qro"/>
    <x v="0"/>
    <s v="On Time"/>
    <x v="0"/>
    <s v="Minor"/>
    <s v="Successful"/>
    <s v="On Time"/>
    <n v="1"/>
    <n v="1"/>
    <n v="0"/>
    <x v="0"/>
    <n v="1"/>
    <s v="SLT"/>
    <n v="0"/>
    <n v="0"/>
    <n v="0"/>
    <n v="0"/>
    <n v="1"/>
    <n v="0"/>
    <s v="Fernando"/>
    <s v="-"/>
    <x v="9"/>
    <s v="TSS"/>
    <s v="No"/>
    <s v="No"/>
    <m/>
    <s v="Si"/>
    <s v="No"/>
  </r>
  <r>
    <x v="10"/>
    <x v="0"/>
    <s v="minor"/>
    <s v="normal"/>
    <s v="C000958167"/>
    <s v="C.SAP.MX.AA.GDH.MX-BASIS"/>
    <s v="Escalante Gonzalez Carlos"/>
    <d v="2017-01-11T12:00:00"/>
    <d v="2017-01-13T23:00:00"/>
    <s v="Grupo Q / SAP TS-MX / TEST / CEP SANDBOX / MTY / Decommission SAP system / CSS-CAB preapproved"/>
    <x v="0"/>
    <s v="On Time"/>
    <x v="0"/>
    <s v="Minor"/>
    <s v="Successful"/>
    <s v="On Time"/>
    <n v="1"/>
    <n v="1"/>
    <n v="0"/>
    <x v="0"/>
    <n v="0"/>
    <s v="Normal"/>
    <n v="0"/>
    <n v="0"/>
    <n v="0"/>
    <n v="0"/>
    <n v="1"/>
    <n v="0"/>
    <s v="Candido"/>
    <s v="C000630033"/>
    <x v="0"/>
    <s v="BASIS"/>
    <s v="No"/>
    <s v="No"/>
    <m/>
    <s v="Si"/>
    <s v="No"/>
  </r>
  <r>
    <x v="15"/>
    <x v="0"/>
    <s v="minor"/>
    <s v="normal"/>
    <s v="C000959663"/>
    <s v="C.SAP.MX.AA.GDH.MX-BASIS"/>
    <s v="Valera Ortiz Oswaldo"/>
    <d v="2017-01-13T16:00:00"/>
    <d v="2017-01-13T18:00:00"/>
    <s v="[Imperquimia ] / [ SAP BASIS] / [ DEV] / [ ERD] / [ TSMX] - SAP Parameter Change_Offline /CCAB; ITO.CAB pre-approved [4EP]"/>
    <x v="0"/>
    <s v="On Time"/>
    <x v="0"/>
    <s v="Minor"/>
    <s v="Successful"/>
    <s v="On Time"/>
    <n v="1"/>
    <n v="1"/>
    <n v="0"/>
    <x v="0"/>
    <n v="0"/>
    <s v="Normal"/>
    <n v="0"/>
    <n v="0"/>
    <n v="0"/>
    <n v="0"/>
    <n v="1"/>
    <n v="0"/>
    <s v="Candido"/>
    <s v="CMOD317344"/>
    <x v="0"/>
    <s v="BASIS"/>
    <s v="No"/>
    <s v="No"/>
    <m/>
    <s v="Si"/>
    <s v="No"/>
  </r>
  <r>
    <x v="6"/>
    <x v="0"/>
    <s v="minor"/>
    <s v="normal"/>
    <s v="C000799192"/>
    <s v="SE.AA.MX.PROJECTS"/>
    <s v="Pineda Calixtro Reynaldo"/>
    <d v="2017-01-12T19:00:00"/>
    <d v="2017-01-15T00:00:00"/>
    <s v="Recepción de enlace L´Oreal en Monterrey"/>
    <x v="0"/>
    <s v="On Time"/>
    <x v="0"/>
    <s v="Minor"/>
    <s v="Successful"/>
    <s v="On Time"/>
    <n v="1"/>
    <n v="1"/>
    <n v="0"/>
    <x v="0"/>
    <n v="0"/>
    <s v="Normal"/>
    <n v="0"/>
    <n v="0"/>
    <n v="0"/>
    <n v="0"/>
    <n v="1"/>
    <n v="0"/>
    <s v="Maria del Carmen"/>
    <s v="-"/>
    <x v="11"/>
    <s v="ITO"/>
    <s v="No"/>
    <s v="No"/>
    <m/>
    <s v="Si"/>
    <s v="No"/>
  </r>
  <r>
    <x v="3"/>
    <x v="0"/>
    <s v="minor"/>
    <s v="normal"/>
    <s v="C000956167"/>
    <s v="C.AMER.MX.DPO-LNX"/>
    <s v="Vidal Mora Miguel Angel"/>
    <d v="2017-01-13T19:00:00"/>
    <d v="2017-01-13T22:00:00"/>
    <s v="Taurus | Modify MTU parameters on the network interface configuration file"/>
    <x v="0"/>
    <s v="On Time"/>
    <x v="0"/>
    <s v="Minor"/>
    <s v="Successful"/>
    <s v="On Time"/>
    <n v="1"/>
    <n v="1"/>
    <n v="0"/>
    <x v="0"/>
    <n v="0"/>
    <s v="Normal"/>
    <n v="0"/>
    <n v="0"/>
    <n v="0"/>
    <n v="0"/>
    <n v="1"/>
    <n v="0"/>
    <s v="Candido"/>
    <s v="-"/>
    <x v="10"/>
    <s v="ITO"/>
    <s v="No"/>
    <s v="No"/>
    <m/>
    <s v="Si"/>
    <s v="No"/>
  </r>
  <r>
    <x v="5"/>
    <x v="0"/>
    <s v="minor"/>
    <s v="normal"/>
    <s v="C000954749"/>
    <s v="C.AMER.MX.LBU.WINTEL"/>
    <s v="Ramos Cerecedo Juana  "/>
    <d v="2017-01-11T16:00:00"/>
    <d v="2017-01-15T09:00:00"/>
    <s v="AMER | TSMX_PQIT | Installation of Security Updates on PRD servers."/>
    <x v="0"/>
    <s v="On Time"/>
    <x v="0"/>
    <s v="Minor"/>
    <s v="Successful"/>
    <s v="On Time"/>
    <n v="1"/>
    <n v="1"/>
    <n v="0"/>
    <x v="0"/>
    <n v="0"/>
    <s v="Normal"/>
    <n v="0"/>
    <n v="0"/>
    <n v="0"/>
    <n v="0"/>
    <n v="1"/>
    <n v="0"/>
    <s v="Candido"/>
    <s v="C000464405"/>
    <x v="1"/>
    <s v="ITO"/>
    <s v="No"/>
    <s v="No"/>
    <m/>
    <s v="Si"/>
    <s v="No"/>
  </r>
  <r>
    <x v="5"/>
    <x v="0"/>
    <s v="minor"/>
    <s v="normal"/>
    <s v="C000940081"/>
    <s v="C.AMER.MX.SBO.BK.ST"/>
    <s v="Saez De villa Enrique Benjamin "/>
    <d v="2017-01-12T08:00:00"/>
    <d v="2017-01-15T23:59:59"/>
    <s v="Amer | Jetcloud Interlomas | Datastore migration of TSMX"/>
    <x v="0"/>
    <s v="On Time"/>
    <x v="0"/>
    <s v="Minor"/>
    <s v="Successful"/>
    <s v="On Time"/>
    <n v="1"/>
    <n v="1"/>
    <n v="0"/>
    <x v="0"/>
    <n v="0"/>
    <s v="Normal"/>
    <n v="0"/>
    <n v="0"/>
    <n v="0"/>
    <n v="0"/>
    <n v="1"/>
    <n v="0"/>
    <s v="Candido"/>
    <s v="C000052054"/>
    <x v="7"/>
    <s v="ITO"/>
    <s v="No"/>
    <s v="No"/>
    <m/>
    <s v="Si"/>
    <s v="No"/>
  </r>
  <r>
    <x v="5"/>
    <x v="0"/>
    <s v="minor"/>
    <s v="normal"/>
    <s v="C000954925"/>
    <s v="C.AMER.MX.SBO.BK.ST"/>
    <s v="Saez De villa Enrique Benjamin "/>
    <d v="2017-01-13T08:00:00"/>
    <d v="2017-01-13T17:00:00"/>
    <s v="Amer | Jetcloud Interlomas | SOLMAN storage migration"/>
    <x v="0"/>
    <s v="On Time"/>
    <x v="0"/>
    <s v="Minor"/>
    <s v="Successful"/>
    <s v="On Time"/>
    <n v="1"/>
    <n v="1"/>
    <n v="0"/>
    <x v="0"/>
    <n v="0"/>
    <s v="Normal"/>
    <n v="0"/>
    <n v="0"/>
    <n v="0"/>
    <n v="0"/>
    <n v="1"/>
    <n v="0"/>
    <s v="Candido"/>
    <s v="C000052054"/>
    <x v="7"/>
    <s v="ITO"/>
    <s v="No"/>
    <s v="No"/>
    <m/>
    <s v="Si"/>
    <s v="No"/>
  </r>
  <r>
    <x v="1"/>
    <x v="0"/>
    <s v="standard"/>
    <s v="normal"/>
    <s v="C000959588"/>
    <s v="C.AMER.MX.WINTEL.VITRO"/>
    <s v="Gonzalez Ramos Francisco"/>
    <d v="2017-01-12T17:00:00"/>
    <d v="2017-01-13T18:00:00"/>
    <s v="Change CI status to Hibernate"/>
    <x v="0"/>
    <s v="On Time"/>
    <x v="0"/>
    <s v="Standard"/>
    <s v="Successful"/>
    <s v="On Time"/>
    <n v="1"/>
    <n v="1"/>
    <n v="0"/>
    <x v="0"/>
    <n v="0"/>
    <s v="Normal"/>
    <n v="0"/>
    <n v="0"/>
    <n v="0"/>
    <n v="0"/>
    <n v="1"/>
    <n v="0"/>
    <s v="Oscar"/>
    <s v="-"/>
    <x v="1"/>
    <s v="ITO"/>
    <s v="No"/>
    <s v="No"/>
    <m/>
    <s v="Si"/>
    <s v="No"/>
  </r>
  <r>
    <x v="1"/>
    <x v="0"/>
    <s v="standard"/>
    <s v="normal"/>
    <s v="C000959619"/>
    <s v="C.AMER.MX.MSG.VITRO"/>
    <s v="Gomez Juarez Marcos"/>
    <d v="2017-01-14T23:00:00"/>
    <d v="2017-01-15T07:00:00"/>
    <s v="AMER | VITRO | Restart Lync servers vtolync02 vtolync01"/>
    <x v="0"/>
    <s v="On Time"/>
    <x v="0"/>
    <s v="Standard"/>
    <s v="Successful"/>
    <s v="On Time"/>
    <n v="1"/>
    <n v="1"/>
    <n v="0"/>
    <x v="0"/>
    <n v="0"/>
    <s v="Normal"/>
    <n v="0"/>
    <n v="0"/>
    <n v="0"/>
    <n v="0"/>
    <n v="1"/>
    <n v="0"/>
    <s v="Oscar"/>
    <s v="C000763299"/>
    <x v="12"/>
    <s v="ITO"/>
    <s v="No"/>
    <s v="No"/>
    <m/>
    <s v="Si"/>
    <s v="No"/>
  </r>
  <r>
    <x v="1"/>
    <x v="0"/>
    <s v="standard"/>
    <s v="normal"/>
    <s v="C000961182"/>
    <s v="C.AMER.MX.SWD.VITRO"/>
    <s v="Duran Escobedo Isaac"/>
    <d v="2017-01-12T17:00:00"/>
    <d v="2017-01-13T23:00:00"/>
    <s v="AMER | VITRO | Distribution of Patches on PC &amp; Laptops (January) - Test group (Customer pre authorized)"/>
    <x v="0"/>
    <s v="On Time"/>
    <x v="0"/>
    <s v="Standard"/>
    <s v="Successful"/>
    <s v="On Time"/>
    <n v="1"/>
    <n v="1"/>
    <n v="0"/>
    <x v="0"/>
    <n v="0"/>
    <s v="Normal"/>
    <n v="0"/>
    <n v="0"/>
    <n v="0"/>
    <n v="0"/>
    <n v="1"/>
    <n v="0"/>
    <s v="Oscar"/>
    <s v="C000168252"/>
    <x v="13"/>
    <s v="ITO"/>
    <s v="No"/>
    <s v="No"/>
    <m/>
    <s v="Si"/>
    <s v="No"/>
  </r>
  <r>
    <x v="8"/>
    <x v="0"/>
    <s v="minor"/>
    <s v="normal"/>
    <s v="C40739941"/>
    <s v="PROYECT INFRAEST ITS Support OPS VWM CHGMGR"/>
    <s v="Perez Gonzalez Lucia"/>
    <d v="2017-01-13T09:00:00"/>
    <d v="2017-01-15T17:00:00"/>
    <s v="Reinstalación de AP FIS en Nave 4 (Fluten)"/>
    <x v="0"/>
    <s v="On Time"/>
    <x v="0"/>
    <s v="Minor"/>
    <s v="Successful"/>
    <s v="On Time"/>
    <n v="1"/>
    <n v="1"/>
    <n v="0"/>
    <x v="0"/>
    <n v="0"/>
    <s v="Normal"/>
    <n v="0"/>
    <n v="0"/>
    <n v="0"/>
    <n v="0"/>
    <n v="1"/>
    <n v="0"/>
    <s v="Alejandro"/>
    <s v="-"/>
    <x v="11"/>
    <s v="ITO"/>
    <s v="No"/>
    <s v="No"/>
    <m/>
    <s v="Si"/>
    <s v="No"/>
  </r>
  <r>
    <x v="8"/>
    <x v="0"/>
    <s v="minor"/>
    <s v="normal"/>
    <s v="C40739051"/>
    <s v="OPM ITS Support OPS VWM CHGMGR"/>
    <s v="Zacamitzin Medina Dagoberto"/>
    <d v="2017-01-15T02:00:00"/>
    <d v="2017-01-15T14:00:00"/>
    <s v="Add 10 GB in File System (OUP and IDISMX SAP systems)"/>
    <x v="0"/>
    <s v="On Time"/>
    <x v="0"/>
    <s v="Minor"/>
    <s v="Successful"/>
    <s v="On Time"/>
    <n v="1"/>
    <n v="1"/>
    <n v="0"/>
    <x v="0"/>
    <n v="0"/>
    <s v="Normal"/>
    <n v="0"/>
    <n v="0"/>
    <n v="0"/>
    <n v="0"/>
    <n v="1"/>
    <n v="0"/>
    <s v="Alejandro"/>
    <s v="CT40003299"/>
    <x v="14"/>
    <s v="ITO"/>
    <s v="No"/>
    <s v="No"/>
    <m/>
    <s v="Si"/>
    <s v="No"/>
  </r>
  <r>
    <x v="8"/>
    <x v="0"/>
    <s v="minor"/>
    <s v="normal"/>
    <s v="C40739105"/>
    <s v="SERVERS WINTEL ITS Support OPS VWM CHGMGR"/>
    <s v="Islas Agustin Maricarmen"/>
    <d v="2017-01-13T22:00:00"/>
    <d v="2017-01-15T17:00:00"/>
    <s v="Distribución e instalación de los parches de seguridad Microsoft desarrollo-CAET-Nadin"/>
    <x v="0"/>
    <s v="On Time"/>
    <x v="0"/>
    <s v="Minor"/>
    <s v="Successful"/>
    <s v="On Time"/>
    <n v="1"/>
    <n v="1"/>
    <n v="0"/>
    <x v="0"/>
    <n v="0"/>
    <s v="Normal"/>
    <n v="0"/>
    <n v="0"/>
    <n v="0"/>
    <n v="0"/>
    <n v="1"/>
    <n v="0"/>
    <s v="Alejandro"/>
    <s v="CT40002558"/>
    <x v="1"/>
    <s v="ITO"/>
    <s v="No"/>
    <s v="No"/>
    <m/>
    <s v="Si"/>
    <s v="No"/>
  </r>
  <r>
    <x v="8"/>
    <x v="1"/>
    <s v="minor"/>
    <s v="normal"/>
    <s v="C40729066"/>
    <s v="TELECOM WAN ITS Support OPS VWM CHGMGR"/>
    <s v="Fernandez Hernandez Israel"/>
    <d v="2017-01-12T17:00:00"/>
    <d v="2017-01-13T23:00:00"/>
    <s v="Migración de zona servicio KVS-1"/>
    <x v="0"/>
    <s v="On Time"/>
    <x v="0"/>
    <s v="Minor"/>
    <s v="Successful"/>
    <s v="On Time"/>
    <n v="1"/>
    <n v="1"/>
    <n v="0"/>
    <x v="0"/>
    <n v="0"/>
    <s v="Normal"/>
    <n v="0"/>
    <n v="0"/>
    <n v="0"/>
    <n v="0"/>
    <n v="1"/>
    <n v="0"/>
    <s v="Alejandro"/>
    <s v="-"/>
    <x v="9"/>
    <s v="TSS"/>
    <s v="No"/>
    <s v="No"/>
    <m/>
    <s v="Si"/>
    <s v="No"/>
  </r>
  <r>
    <x v="6"/>
    <x v="1"/>
    <s v="minor"/>
    <s v="normal"/>
    <s v="C000891890"/>
    <s v="TS.GS.MX.SCC2.WAN.SEC"/>
    <s v="Diaz Diaz Jose Luis "/>
    <d v="2017-01-14T00:00:00"/>
    <d v="2017-01-14T01:30:00"/>
    <s v="Prueba de la redundancia del enlace de monitoreo DSI Qro"/>
    <x v="0"/>
    <s v="On Time"/>
    <x v="0"/>
    <s v="Minor"/>
    <s v="Successful"/>
    <s v="On Time"/>
    <n v="1"/>
    <n v="1"/>
    <n v="0"/>
    <x v="0"/>
    <n v="0"/>
    <s v="Normal"/>
    <n v="0"/>
    <n v="0"/>
    <n v="0"/>
    <n v="0"/>
    <n v="1"/>
    <n v="0"/>
    <s v="Maria del Carmen"/>
    <s v="-"/>
    <x v="9"/>
    <s v="TSS"/>
    <s v="No"/>
    <s v="No"/>
    <m/>
    <s v="Si"/>
    <s v="No"/>
  </r>
  <r>
    <x v="6"/>
    <x v="0"/>
    <s v="minor"/>
    <s v="normal"/>
    <s v="C000928408"/>
    <s v="C.AMER.MX.PCI"/>
    <s v="Romero Monrroy Isaac Gonzalo "/>
    <d v="2017-01-07T15:00:00"/>
    <d v="2017-01-13T19:00:00"/>
    <s v="DSI QRO | Server Connection DSI Classic"/>
    <x v="0"/>
    <s v="On Time"/>
    <x v="0"/>
    <s v="Minor"/>
    <s v="Successful"/>
    <s v="On Time"/>
    <n v="1"/>
    <n v="1"/>
    <n v="0"/>
    <x v="0"/>
    <n v="0"/>
    <s v="Normal"/>
    <n v="0"/>
    <n v="0"/>
    <n v="0"/>
    <n v="0"/>
    <n v="1"/>
    <n v="0"/>
    <s v="Maria del Carmen"/>
    <s v="-"/>
    <x v="5"/>
    <s v="ITO"/>
    <s v="No"/>
    <s v="No"/>
    <m/>
    <s v="Si"/>
    <s v="No"/>
  </r>
  <r>
    <x v="16"/>
    <x v="2"/>
    <s v="standard"/>
    <s v="normal"/>
    <s v="C000939988"/>
    <s v="DS.CES.MX.SWD"/>
    <s v="Gomez Ayala Lizeth"/>
    <d v="2016-12-20T12:40:19"/>
    <d v="2017-01-13T17:00:00"/>
    <s v="Distribucion e instalacion de los parches de seguridad microsoft correspondientes al mes de Diciembre de 2016 para VWB"/>
    <x v="0"/>
    <s v="On Time"/>
    <x v="0"/>
    <s v="Standard"/>
    <s v="Successful"/>
    <s v="On Time"/>
    <n v="1"/>
    <n v="1"/>
    <n v="0"/>
    <x v="0"/>
    <n v="0"/>
    <s v="Normal"/>
    <n v="0"/>
    <n v="0"/>
    <n v="0"/>
    <n v="0"/>
    <n v="1"/>
    <n v="0"/>
    <s v="Alejandro"/>
    <s v="C000161584"/>
    <x v="13"/>
    <s v="PME"/>
    <s v="No"/>
    <s v="No"/>
    <m/>
    <s v="Si"/>
    <s v="No"/>
  </r>
  <r>
    <x v="4"/>
    <x v="0"/>
    <s v="minor"/>
    <s v="normal"/>
    <s v="C000949378"/>
    <s v="C.AMER.MX.PCI"/>
    <s v="Garcia Toral Brenda Valeria"/>
    <d v="2017-01-10T10:00:00"/>
    <d v="2017-01-16T00:00:00"/>
    <s v="DaiVB_Release to Operations [Servers]"/>
    <x v="0"/>
    <s v="On Time"/>
    <x v="0"/>
    <s v="Minor"/>
    <s v="Successful"/>
    <s v="On Time"/>
    <n v="1"/>
    <n v="1"/>
    <n v="0"/>
    <x v="0"/>
    <n v="0"/>
    <s v="Normal"/>
    <n v="0"/>
    <n v="0"/>
    <n v="0"/>
    <n v="0"/>
    <n v="1"/>
    <n v="0"/>
    <s v="Karina"/>
    <s v="-"/>
    <x v="5"/>
    <s v="ITO"/>
    <s v="No"/>
    <s v="No"/>
    <m/>
    <s v="Si"/>
    <s v="No"/>
  </r>
  <r>
    <x v="10"/>
    <x v="0"/>
    <s v="standard"/>
    <s v="normal"/>
    <s v="C000953670"/>
    <s v="C.SAP.MX.AA.GDH.MX-BASIS"/>
    <s v="Escalante Gonzalez Carlos"/>
    <d v="2017-01-07T15:00:00"/>
    <d v="2017-01-13T23:00:00"/>
    <s v="Grupo Q / SAP-TSMX / Producción / CEP / QRO. - Implementation of support packages for ABAP (SPAM/SAINT) / CCAB; CSS.CAB pre-approved"/>
    <x v="0"/>
    <s v="On Time"/>
    <x v="0"/>
    <s v="Standard"/>
    <s v="Successful"/>
    <s v="On Time"/>
    <n v="1"/>
    <n v="1"/>
    <n v="0"/>
    <x v="0"/>
    <n v="0"/>
    <s v="Normal"/>
    <n v="0"/>
    <n v="0"/>
    <n v="0"/>
    <n v="0"/>
    <n v="1"/>
    <n v="0"/>
    <s v="Candido"/>
    <s v="CMOD318037"/>
    <x v="0"/>
    <s v="BASIS"/>
    <s v="No"/>
    <s v="No"/>
    <m/>
    <s v="Si"/>
    <s v="No"/>
  </r>
  <r>
    <x v="10"/>
    <x v="0"/>
    <s v="standard"/>
    <s v="normal"/>
    <s v="C000953684"/>
    <s v="C.SAP.MX.AA.GDH.MX-BASIS"/>
    <s v="Escalante Gonzalez Carlos"/>
    <d v="2017-01-08T08:00:00"/>
    <d v="2017-01-14T23:00:00"/>
    <s v="Grupo Q / SAP-TSMX / Producción / GEP / QRO. - Implementation of support packages for ABAP (SPAM/SAINT) / CCAB; CSS.CAB pre-approved"/>
    <x v="0"/>
    <s v="On Time"/>
    <x v="0"/>
    <s v="Standard"/>
    <s v="Successful"/>
    <s v="On Time"/>
    <n v="1"/>
    <n v="1"/>
    <n v="0"/>
    <x v="0"/>
    <n v="0"/>
    <s v="Normal"/>
    <n v="0"/>
    <n v="0"/>
    <n v="0"/>
    <n v="0"/>
    <n v="1"/>
    <n v="0"/>
    <s v="Candido"/>
    <s v="CMOD318037"/>
    <x v="0"/>
    <s v="BASIS"/>
    <s v="No"/>
    <s v="No"/>
    <m/>
    <s v="Si"/>
    <s v="No"/>
  </r>
  <r>
    <x v="1"/>
    <x v="1"/>
    <s v="standard"/>
    <s v="normal"/>
    <s v="C000953725"/>
    <s v="TS.CP.MX.SIC.WAN.VITRO"/>
    <s v="Garcia Guajardo Jesus  "/>
    <d v="2017-01-05T22:00:00"/>
    <d v="2017-01-13T22:00:00"/>
    <s v="Vitro | TSS - Prueba Modificación script de proxy wapd con Configuración de Zscaler | Pre autorizado"/>
    <x v="0"/>
    <s v="On Time"/>
    <x v="0"/>
    <s v="Standard"/>
    <s v="Successful"/>
    <s v="On Time"/>
    <n v="1"/>
    <n v="1"/>
    <n v="0"/>
    <x v="0"/>
    <n v="0"/>
    <s v="Normal"/>
    <n v="0"/>
    <n v="0"/>
    <n v="0"/>
    <n v="0"/>
    <n v="1"/>
    <n v="0"/>
    <s v="Oscar"/>
    <s v="C000191062"/>
    <x v="9"/>
    <s v="TSS"/>
    <s v="No"/>
    <s v="No"/>
    <m/>
    <s v="Si"/>
    <s v="No"/>
  </r>
  <r>
    <x v="17"/>
    <x v="0"/>
    <s v="minor"/>
    <s v="normal"/>
    <s v="C000958225"/>
    <s v="C.SAP.MX.AA.SAP-BASIS"/>
    <s v="Ramirez Lopez Nancy"/>
    <d v="2017-01-15T04:00:00"/>
    <d v="2017-01-15T06:00:00"/>
    <s v="MEXICHEM / P01 / - SAP Parameter Change_Offline nobuf/max_no_buffer_entries from 1000 to 2000 /CCAB; ITO.CAB pre-approved [4EP]"/>
    <x v="0"/>
    <s v="On Time"/>
    <x v="0"/>
    <s v="Minor"/>
    <s v="Successful"/>
    <s v="On Time"/>
    <n v="1"/>
    <n v="1"/>
    <n v="0"/>
    <x v="0"/>
    <n v="0"/>
    <s v="Normal"/>
    <n v="0"/>
    <n v="0"/>
    <n v="0"/>
    <n v="0"/>
    <n v="1"/>
    <n v="0"/>
    <s v="Oscar"/>
    <s v="CMOD317344"/>
    <x v="0"/>
    <s v="BASIS"/>
    <s v="No"/>
    <s v="No"/>
    <m/>
    <s v="Si"/>
    <s v="No"/>
  </r>
  <r>
    <x v="0"/>
    <x v="0"/>
    <s v="standard"/>
    <s v="normal"/>
    <s v="C000959693"/>
    <s v="C.SAP.MX.AA.GDH.MX-BASIS"/>
    <s v="Valera Ortiz Oswaldo"/>
    <d v="2017-01-16T01:00:00"/>
    <d v="2017-01-16T03:00:00"/>
    <s v="[HSAI ] / [ SAP BASIS] / [ PRODUCTION] / [ PR1] / [ TSMX] - RESTART /CCAB; CSS.CAB pre-approved [4EP]"/>
    <x v="0"/>
    <s v="On Time"/>
    <x v="0"/>
    <s v="Standard"/>
    <s v="Successful"/>
    <s v="On Time"/>
    <n v="1"/>
    <n v="1"/>
    <n v="0"/>
    <x v="0"/>
    <n v="0"/>
    <s v="Normal"/>
    <n v="0"/>
    <n v="0"/>
    <n v="0"/>
    <n v="0"/>
    <n v="1"/>
    <n v="0"/>
    <s v="Maria del Carmen"/>
    <s v="CMOD316997"/>
    <x v="0"/>
    <s v="BASIS"/>
    <s v="No"/>
    <s v="No"/>
    <m/>
    <s v="Si"/>
    <s v="No"/>
  </r>
  <r>
    <x v="12"/>
    <x v="0"/>
    <s v="minor"/>
    <s v="normal"/>
    <s v="C000959696"/>
    <s v="C.AMER.MX.DPO-LNX"/>
    <s v="Vidal Mora Miguel Angel"/>
    <d v="2017-01-14T10:00:00"/>
    <d v="2017-01-14T13:00:00"/>
    <s v="GDG | instalación de librerias de Sistema Operativo | QAS | gdgmexauv04"/>
    <x v="0"/>
    <s v="On Time"/>
    <x v="0"/>
    <s v="Minor"/>
    <s v="Successful"/>
    <s v="On Time"/>
    <n v="1"/>
    <n v="1"/>
    <n v="0"/>
    <x v="0"/>
    <n v="0"/>
    <s v="Normal"/>
    <n v="0"/>
    <n v="0"/>
    <n v="0"/>
    <n v="0"/>
    <n v="1"/>
    <n v="0"/>
    <s v="Candido"/>
    <s v="-"/>
    <x v="10"/>
    <s v="ITO"/>
    <s v="No"/>
    <s v="No"/>
    <m/>
    <s v="Si"/>
    <s v="No"/>
  </r>
  <r>
    <x v="17"/>
    <x v="0"/>
    <s v="standard"/>
    <s v="normal"/>
    <s v="C000961080"/>
    <s v="C.SAP.MX.AA.SAP-BASIS"/>
    <s v="Aguilar Galindo Hector"/>
    <d v="2017-01-10T11:00:00"/>
    <d v="2017-01-13T17:00:00"/>
    <s v="MEXICHEM/SAP Request:User modification - Import of new roles and assignment of the roles for P01, D01. T01 CRD, CRP &amp; P04"/>
    <x v="0"/>
    <s v="On Time"/>
    <x v="0"/>
    <s v="Standard"/>
    <s v="Successful"/>
    <s v="On Time"/>
    <n v="1"/>
    <n v="1"/>
    <n v="0"/>
    <x v="0"/>
    <n v="0"/>
    <s v="Normal"/>
    <n v="0"/>
    <n v="0"/>
    <n v="0"/>
    <n v="0"/>
    <n v="1"/>
    <n v="0"/>
    <s v="Oscar"/>
    <s v="CMOD313924"/>
    <x v="0"/>
    <s v="BASIS"/>
    <s v="No"/>
    <s v="No"/>
    <m/>
    <s v="Si"/>
    <s v="No"/>
  </r>
  <r>
    <x v="1"/>
    <x v="0"/>
    <s v="minor"/>
    <s v="normal"/>
    <s v="C000961245"/>
    <s v="C.SAP.MX.AA.SAP-BASIS"/>
    <s v="Reyes Perez Christian"/>
    <d v="2017-01-13T10:00:00"/>
    <d v="2017-01-14T15:00:00"/>
    <s v="VITRO | NP | | AH4HA106 | RDE | COMPONENTS INSTALATION TEST | SP - SAP_HR"/>
    <x v="0"/>
    <s v="On Time"/>
    <x v="0"/>
    <s v="Minor"/>
    <s v="Successful"/>
    <s v="On Time"/>
    <n v="1"/>
    <n v="1"/>
    <n v="0"/>
    <x v="0"/>
    <n v="0"/>
    <s v="Normal"/>
    <n v="0"/>
    <n v="1"/>
    <n v="0"/>
    <n v="0"/>
    <n v="1"/>
    <n v="0"/>
    <s v="Oscar"/>
    <s v="CMOD318335"/>
    <x v="0"/>
    <s v="BASIS"/>
    <s v="Si"/>
    <s v="No"/>
    <m/>
    <s v="Si"/>
    <s v="No"/>
  </r>
  <r>
    <x v="10"/>
    <x v="0"/>
    <s v="standard"/>
    <s v="normal"/>
    <s v="C000964295"/>
    <s v="C.AMER.MX.SBO.BK.ST"/>
    <s v="Lopez Garcia Gerardo  "/>
    <d v="2017-01-13T09:00:00"/>
    <d v="2017-01-13T18:00:00"/>
    <s v="AMER | Jetcloud | Increased of Disk Space on JetCloud | _Server_GPQQROBUV08"/>
    <x v="0"/>
    <s v="On Time"/>
    <x v="0"/>
    <s v="Standard"/>
    <s v="Successful"/>
    <s v="On Time"/>
    <n v="1"/>
    <n v="1"/>
    <n v="0"/>
    <x v="0"/>
    <n v="0"/>
    <s v="Normal"/>
    <n v="0"/>
    <n v="0"/>
    <n v="0"/>
    <n v="0"/>
    <n v="1"/>
    <n v="0"/>
    <s v="Candido"/>
    <s v="C000058623"/>
    <x v="7"/>
    <s v="ITO"/>
    <s v="No"/>
    <s v="No"/>
    <m/>
    <s v="Si"/>
    <s v="No"/>
  </r>
  <r>
    <x v="5"/>
    <x v="1"/>
    <s v="minor"/>
    <s v="normal"/>
    <s v="C000965598"/>
    <s v="TS.GS.MX.SCC2.WAN.SEC"/>
    <s v="Castillo Sanchez Jose Eduardo"/>
    <d v="2017-01-13T20:00:00"/>
    <d v="2017-01-14T03:00:00"/>
    <s v="SLT | Admin LAN | TSS - Baja de VPN Admin LAN TSMX y &lt;&lt;Grupo Modelo&gt;&gt;"/>
    <x v="0"/>
    <s v="On Time"/>
    <x v="0"/>
    <s v="Minor"/>
    <s v="Successful"/>
    <s v="On Time"/>
    <n v="1"/>
    <n v="1"/>
    <n v="0"/>
    <x v="0"/>
    <n v="1"/>
    <s v="SLT"/>
    <n v="0"/>
    <n v="0"/>
    <n v="0"/>
    <n v="0"/>
    <n v="1"/>
    <n v="0"/>
    <s v="Candido"/>
    <s v="C000199395"/>
    <x v="9"/>
    <s v="TSS"/>
    <s v="No"/>
    <s v="No"/>
    <m/>
    <s v="Si"/>
    <s v="No"/>
  </r>
  <r>
    <x v="18"/>
    <x v="0"/>
    <s v="standard"/>
    <s v="normal"/>
    <s v="C000965605"/>
    <s v="C.AMER.MX.LBU.WINTEL"/>
    <s v="Xaxalpa Maldonado Yancarlo"/>
    <d v="2017-01-13T16:00:00"/>
    <d v="2017-01-13T18:00:00"/>
    <s v="AMER |Durman| 52813743| Jetcloud / Windows / SAPS Increase / DURMEXAWV06"/>
    <x v="0"/>
    <s v="On Time"/>
    <x v="0"/>
    <s v="Standard"/>
    <s v="Successful"/>
    <s v="On Time"/>
    <n v="1"/>
    <n v="1"/>
    <n v="0"/>
    <x v="0"/>
    <n v="0"/>
    <s v="Normal"/>
    <n v="0"/>
    <n v="0"/>
    <n v="0"/>
    <n v="0"/>
    <n v="1"/>
    <n v="0"/>
    <s v="Candido"/>
    <s v="C000026001"/>
    <x v="1"/>
    <s v="ITO"/>
    <s v="No"/>
    <s v="No"/>
    <m/>
    <s v="Si"/>
    <s v="No"/>
  </r>
  <r>
    <x v="0"/>
    <x v="0"/>
    <s v="standard"/>
    <s v="normal"/>
    <s v="C000965623"/>
    <s v="C.AMER.MX.DPO-LNX"/>
    <s v="Cruz Rodriguez Esmeralda Danae"/>
    <d v="2017-01-16T01:00:00"/>
    <d v="2017-01-16T03:00:00"/>
    <s v="AMER | HSAI | Modification of SAPs on JetCloud"/>
    <x v="0"/>
    <s v="On Time"/>
    <x v="0"/>
    <s v="Standard"/>
    <s v="Successful"/>
    <s v="On Time"/>
    <n v="1"/>
    <n v="1"/>
    <n v="0"/>
    <x v="0"/>
    <n v="0"/>
    <s v="Normal"/>
    <n v="0"/>
    <n v="0"/>
    <n v="0"/>
    <n v="0"/>
    <n v="1"/>
    <n v="0"/>
    <s v="Maria del Carmen"/>
    <s v="C000026001"/>
    <x v="10"/>
    <s v="ITO"/>
    <s v="No"/>
    <s v="No"/>
    <m/>
    <s v="Si"/>
    <s v="No"/>
  </r>
  <r>
    <x v="1"/>
    <x v="0"/>
    <s v="standard"/>
    <s v="normal"/>
    <s v="C000953687"/>
    <s v="C.AMER.MX.MSG.VITRO"/>
    <s v="Castillo Alvarez Alejandra  "/>
    <d v="2017-01-06T20:00:00"/>
    <d v="2017-01-16T13:00:00"/>
    <s v="Vitro | SECURITY | Accompaniment migrate Websense Antispam to Trend Micro Antispam"/>
    <x v="0"/>
    <s v="On Time"/>
    <x v="0"/>
    <s v="Standard"/>
    <s v="Successful"/>
    <s v="On Time"/>
    <n v="1"/>
    <n v="1"/>
    <n v="0"/>
    <x v="0"/>
    <n v="0"/>
    <s v="Normal"/>
    <n v="0"/>
    <n v="1"/>
    <n v="0"/>
    <n v="0"/>
    <n v="1"/>
    <n v="0"/>
    <s v="Oscar"/>
    <s v="-"/>
    <x v="12"/>
    <s v="ITO"/>
    <s v="Si"/>
    <s v="No"/>
    <m/>
    <s v="Si"/>
    <s v="No"/>
  </r>
  <r>
    <x v="1"/>
    <x v="0"/>
    <s v="standard"/>
    <s v="normal"/>
    <s v="C000959665"/>
    <s v="C.AMER.MX.WINTEL.VITRO"/>
    <s v="Rocha Zepeda Juan Carlos"/>
    <d v="2017-01-13T18:00:00"/>
    <d v="2017-01-16T12:00:00"/>
    <s v="AMER | VITRO | Distribution of MSFT patches for Windows Servers (Phase 1) &lt;January 2016&gt; (Customer pre authorized)"/>
    <x v="0"/>
    <s v="On Time"/>
    <x v="0"/>
    <s v="Standard"/>
    <s v="Successful"/>
    <s v="On Time"/>
    <n v="1"/>
    <n v="1"/>
    <n v="0"/>
    <x v="0"/>
    <n v="0"/>
    <s v="Normal"/>
    <n v="0"/>
    <n v="0"/>
    <n v="0"/>
    <n v="0"/>
    <n v="1"/>
    <n v="0"/>
    <s v="Oscar"/>
    <s v="C000179725"/>
    <x v="1"/>
    <s v="ITO"/>
    <s v="No"/>
    <s v="No"/>
    <m/>
    <s v="Si"/>
    <s v="No"/>
  </r>
  <r>
    <x v="6"/>
    <x v="1"/>
    <s v="minor"/>
    <s v="normal"/>
    <s v="C000960643"/>
    <s v="SE.AA.MX.PROJECTS"/>
    <s v="Baca Gonzalez Eliseo"/>
    <d v="2017-01-13T19:00:00"/>
    <d v="2017-01-16T17:00:00"/>
    <s v="DSI MTY |SAP GPM PRD |Rackeo y Configuración de Appliance SAP HANA Grupo Q D.C. Monterrey"/>
    <x v="0"/>
    <s v="On Time"/>
    <x v="1"/>
    <s v="Minor"/>
    <s v="Successful"/>
    <s v="On Time"/>
    <n v="1"/>
    <n v="1"/>
    <n v="1"/>
    <x v="0"/>
    <n v="0"/>
    <s v="Normal"/>
    <n v="0"/>
    <n v="0"/>
    <n v="0"/>
    <n v="0"/>
    <n v="1"/>
    <n v="0"/>
    <s v="Maria del Carmen"/>
    <s v="C000959685"/>
    <x v="11"/>
    <s v="TSS"/>
    <s v="No"/>
    <s v="No"/>
    <m/>
    <s v="Si"/>
    <s v="No"/>
  </r>
  <r>
    <x v="1"/>
    <x v="0"/>
    <s v="minor"/>
    <s v="normal"/>
    <s v="C000961334"/>
    <s v="C.SAP.MX.AA.SAP-BASIS"/>
    <s v="Hernandez Jacinto Marco Antonio"/>
    <d v="2017-01-16T10:00:00"/>
    <d v="2017-01-17T15:00:00"/>
    <s v="VITRO | NP | AH4HA004 | RQA | COMPONENTS INSTALLATION TEST | SAP - HR"/>
    <x v="0"/>
    <s v="On Time"/>
    <x v="0"/>
    <s v="Minor"/>
    <s v="Successful"/>
    <s v="On Time"/>
    <n v="1"/>
    <n v="1"/>
    <n v="0"/>
    <x v="0"/>
    <n v="0"/>
    <s v="Normal"/>
    <n v="0"/>
    <n v="0"/>
    <n v="0"/>
    <n v="0"/>
    <n v="1"/>
    <n v="0"/>
    <s v="Oscar"/>
    <s v="CMOD318335"/>
    <x v="0"/>
    <s v="BASIS"/>
    <s v="No"/>
    <s v="No"/>
    <m/>
    <s v="Si"/>
    <s v="No"/>
  </r>
  <r>
    <x v="18"/>
    <x v="0"/>
    <s v="standard"/>
    <s v="normal"/>
    <s v="C000962814"/>
    <s v="C.SAP.MX.AA.GDH.MX-BASIS"/>
    <s v="Gomez Hernandez Saday Rubi "/>
    <d v="2017-01-17T09:00:00"/>
    <d v="2017-01-17T11:00:00"/>
    <s v="[DURMAN] / [ SAP TS-MX ] / [ DEV ] / [ DRD ] / [ MX ] - SNOTE /CSS.CAB pre-approved"/>
    <x v="0"/>
    <s v="On Time"/>
    <x v="0"/>
    <s v="Standard"/>
    <s v="Successful"/>
    <s v="On Time"/>
    <n v="1"/>
    <n v="1"/>
    <n v="0"/>
    <x v="0"/>
    <n v="0"/>
    <s v="Normal"/>
    <n v="0"/>
    <n v="0"/>
    <n v="0"/>
    <n v="0"/>
    <n v="1"/>
    <n v="0"/>
    <s v="Candido"/>
    <s v="CMOD317142"/>
    <x v="0"/>
    <s v="BASIS"/>
    <s v="No"/>
    <s v="No"/>
    <m/>
    <s v="Si"/>
    <s v="No"/>
  </r>
  <r>
    <x v="19"/>
    <x v="0"/>
    <s v="standard"/>
    <s v="normal"/>
    <s v="C000965567"/>
    <s v="C.SAP.MX.AA.GDH.MX-BASIS"/>
    <s v="Escalante Gonzalez Carlos"/>
    <d v="2017-01-16T12:00:00"/>
    <d v="2017-01-16T17:00:00"/>
    <s v="T-Systems / SAP-BASIS / IICA / SAP Request: User creation with assignment of the roles"/>
    <x v="0"/>
    <s v="On Time"/>
    <x v="0"/>
    <s v="Standard"/>
    <s v="Successful"/>
    <s v="On Time"/>
    <n v="1"/>
    <n v="1"/>
    <n v="0"/>
    <x v="0"/>
    <n v="0"/>
    <s v="Normal"/>
    <n v="0"/>
    <n v="0"/>
    <n v="0"/>
    <n v="0"/>
    <n v="1"/>
    <n v="0"/>
    <s v="Candido"/>
    <s v="C000184378"/>
    <x v="0"/>
    <s v="BASIS"/>
    <s v="No"/>
    <s v="No"/>
    <m/>
    <s v="Si"/>
    <s v="No"/>
  </r>
  <r>
    <x v="9"/>
    <x v="0"/>
    <s v="minor"/>
    <s v="normal"/>
    <s v="C000967116"/>
    <s v="SE.AA.MX.SDM.LOCAL"/>
    <s v="Gasca Gonzalez Lilia Miriam"/>
    <d v="2017-01-16T22:00:00"/>
    <d v="2017-01-16T23:00:00"/>
    <s v="SLT AMER | CMABC | Restart of server : NTLAB1 - 10.241.140.46 / 130.140.150.130"/>
    <x v="0"/>
    <s v="On Time"/>
    <x v="0"/>
    <s v="Minor"/>
    <s v="Successful"/>
    <s v="On Time"/>
    <n v="1"/>
    <n v="1"/>
    <n v="0"/>
    <x v="0"/>
    <n v="1"/>
    <s v="SLT"/>
    <n v="0"/>
    <n v="0"/>
    <n v="0"/>
    <n v="0"/>
    <n v="1"/>
    <n v="0"/>
    <s v="Candido"/>
    <s v="C000961078"/>
    <x v="3"/>
    <s v="ITO"/>
    <s v="No"/>
    <s v="No"/>
    <m/>
    <s v="Si"/>
    <s v="No"/>
  </r>
  <r>
    <x v="10"/>
    <x v="0"/>
    <s v="standard"/>
    <s v="normal"/>
    <s v="C000967350"/>
    <s v="C.SAP.MX.AA.GDH.MX-BASIS"/>
    <s v="Aguilera Ponce Carlos"/>
    <d v="2017-01-16T20:00:00"/>
    <d v="2017-01-16T23:00:00"/>
    <s v="GRUPO Q / SAP TS-MX / Produccion / CEP / QRO - SAP Parameter Change_Offline_classic env. /CCAB; CSS.CAB pre-approved [4EP]"/>
    <x v="0"/>
    <s v="On Time"/>
    <x v="0"/>
    <s v="Standard"/>
    <s v="Successful"/>
    <s v="On Time"/>
    <n v="1"/>
    <n v="1"/>
    <n v="0"/>
    <x v="0"/>
    <n v="0"/>
    <s v="Normal"/>
    <n v="0"/>
    <n v="0"/>
    <n v="0"/>
    <n v="0"/>
    <n v="1"/>
    <n v="0"/>
    <s v="Candido"/>
    <s v="CMOD318874"/>
    <x v="0"/>
    <s v="BASIS"/>
    <s v="No"/>
    <s v="No"/>
    <m/>
    <s v="Si"/>
    <s v="No"/>
  </r>
  <r>
    <x v="8"/>
    <x v="0"/>
    <s v="minor"/>
    <s v="normal"/>
    <s v="C40729031"/>
    <s v="OPM ITS Support OPS VWM CHGMGR"/>
    <s v="Vargas Aguilar Jorge"/>
    <d v="2017-01-15T08:00:00"/>
    <d v="2017-01-16T17:00:00"/>
    <s v="Arreglo de cableado de equipos unix y wintel localizados en DCPII Gabinete 2243"/>
    <x v="0"/>
    <s v="On Time"/>
    <x v="0"/>
    <s v="Minor"/>
    <s v="Successful"/>
    <s v="On Time"/>
    <n v="1"/>
    <n v="1"/>
    <n v="0"/>
    <x v="0"/>
    <n v="0"/>
    <s v="Normal"/>
    <n v="0"/>
    <n v="0"/>
    <n v="0"/>
    <n v="0"/>
    <n v="1"/>
    <n v="0"/>
    <s v="Alejandro"/>
    <s v="CT40005482"/>
    <x v="14"/>
    <s v="ITO"/>
    <s v="No"/>
    <s v="No"/>
    <m/>
    <s v="Si"/>
    <s v="No"/>
  </r>
  <r>
    <x v="8"/>
    <x v="0"/>
    <s v="minor"/>
    <s v="normal"/>
    <s v="C40729747"/>
    <s v="OPM ITS Support OPS VWM CHGMGR"/>
    <s v="Vargas Aguilar Jorge"/>
    <d v="2017-01-14T09:00:00"/>
    <d v="2017-01-16T16:00:00"/>
    <s v="Arreglo de cableado del equipo MX_SW-B2B-WEB 2 localizados en DCPII Gabinete 2119"/>
    <x v="0"/>
    <s v="On Time"/>
    <x v="0"/>
    <s v="Minor"/>
    <s v="Successful"/>
    <s v="On Time"/>
    <n v="1"/>
    <n v="1"/>
    <n v="0"/>
    <x v="0"/>
    <n v="0"/>
    <s v="Normal"/>
    <n v="0"/>
    <n v="0"/>
    <n v="0"/>
    <n v="0"/>
    <n v="1"/>
    <n v="0"/>
    <s v="Alejandro"/>
    <s v="CT40005482"/>
    <x v="14"/>
    <s v="ITO"/>
    <s v="No"/>
    <s v="No"/>
    <m/>
    <s v="Si"/>
    <s v="No"/>
  </r>
  <r>
    <x v="8"/>
    <x v="0"/>
    <s v="minor"/>
    <s v="normal"/>
    <s v="C40738385"/>
    <s v="FACILITIES ITS Support OPS VWM CHGMGR"/>
    <s v="Alvarado Pacheco Milthon Christian"/>
    <d v="2017-01-13T08:00:00"/>
    <d v="2017-01-16T17:00:00"/>
    <s v="Electrical maintenance to MX_1001 air conditioning precision equipment of Data Center Puebla 1"/>
    <x v="0"/>
    <s v="On Time"/>
    <x v="0"/>
    <s v="Minor"/>
    <s v="Successful"/>
    <s v="On Time"/>
    <n v="1"/>
    <n v="1"/>
    <n v="0"/>
    <x v="0"/>
    <n v="0"/>
    <s v="Normal"/>
    <n v="0"/>
    <n v="0"/>
    <n v="0"/>
    <n v="0"/>
    <n v="1"/>
    <n v="0"/>
    <s v="Alejandro"/>
    <s v="CT40002869"/>
    <x v="17"/>
    <s v="ITO"/>
    <s v="No"/>
    <s v="No"/>
    <m/>
    <s v="Si"/>
    <s v="No"/>
  </r>
  <r>
    <x v="8"/>
    <x v="0"/>
    <s v="minor"/>
    <s v="normal"/>
    <s v="C40738921"/>
    <s v="FACILITIES ITS Support OPS VWM CHGMGR"/>
    <s v="Alvarado Pacheco Milthon Christian"/>
    <d v="2017-01-16T08:00:00"/>
    <d v="2017-01-16T17:00:00"/>
    <s v="Electrical maintenance to MX_1090 air conditioning precision equipment of Data Center Puebla I"/>
    <x v="0"/>
    <s v="On Time"/>
    <x v="0"/>
    <s v="Minor"/>
    <s v="Successful"/>
    <s v="On Time"/>
    <n v="1"/>
    <n v="1"/>
    <n v="0"/>
    <x v="0"/>
    <n v="0"/>
    <s v="Normal"/>
    <n v="0"/>
    <n v="0"/>
    <n v="0"/>
    <n v="0"/>
    <n v="1"/>
    <n v="0"/>
    <s v="Alejandro"/>
    <s v="CT40002869"/>
    <x v="17"/>
    <s v="ITO"/>
    <s v="No"/>
    <s v="No"/>
    <m/>
    <s v="Si"/>
    <s v="No"/>
  </r>
  <r>
    <x v="8"/>
    <x v="0"/>
    <s v="minor"/>
    <s v="normal"/>
    <s v="C40739144"/>
    <s v="FACILITIES ITS Support OPS VWM CHGMGR"/>
    <s v="Alvarado Pacheco Milthon Christian"/>
    <d v="2017-01-15T06:00:00"/>
    <d v="2017-01-16T17:00:00"/>
    <s v="Preventive Maintenance to Generator emergency MX_1050 PEM"/>
    <x v="0"/>
    <s v="On Time"/>
    <x v="0"/>
    <s v="Minor"/>
    <s v="Successful"/>
    <s v="On Time"/>
    <n v="1"/>
    <n v="1"/>
    <n v="0"/>
    <x v="0"/>
    <n v="0"/>
    <s v="Normal"/>
    <n v="0"/>
    <n v="0"/>
    <n v="0"/>
    <n v="0"/>
    <n v="1"/>
    <n v="0"/>
    <s v="Alejandro"/>
    <s v="-"/>
    <x v="17"/>
    <s v="ITO"/>
    <s v="No"/>
    <s v="No"/>
    <m/>
    <s v="Si"/>
    <s v="No"/>
  </r>
  <r>
    <x v="8"/>
    <x v="0"/>
    <s v="minor"/>
    <s v="normal"/>
    <s v="C40739145"/>
    <s v="OPM ITS Support OPS VWM CHGMGR"/>
    <s v="Zacamitzin Medina Dagoberto"/>
    <d v="2017-01-16T11:00:00"/>
    <d v="2017-01-16T12:00:00"/>
    <s v="Incrementar 50 GB en el File System de servidor PMX1LI01"/>
    <x v="0"/>
    <s v="On Time"/>
    <x v="0"/>
    <s v="Minor"/>
    <s v="Successful"/>
    <s v="On Time"/>
    <n v="1"/>
    <n v="1"/>
    <n v="0"/>
    <x v="0"/>
    <n v="0"/>
    <s v="Normal"/>
    <n v="0"/>
    <n v="0"/>
    <n v="0"/>
    <n v="0"/>
    <n v="1"/>
    <n v="0"/>
    <s v="Alejandro"/>
    <s v="CT40003299"/>
    <x v="14"/>
    <s v="ITO"/>
    <s v="No"/>
    <s v="No"/>
    <m/>
    <s v="Si"/>
    <s v="No"/>
  </r>
  <r>
    <x v="8"/>
    <x v="0"/>
    <s v="minor"/>
    <s v="normal"/>
    <s v="C40739227"/>
    <s v="FACILITIES ITS Support OPS VWM CHGMGR"/>
    <s v="Alvarado Pacheco Milthon Christian"/>
    <d v="2017-01-15T09:00:00"/>
    <d v="2017-01-16T17:00:00"/>
    <s v="Preventive Maintenance to Generator emergency MX_1051 PEM"/>
    <x v="0"/>
    <s v="On Time"/>
    <x v="0"/>
    <s v="Minor"/>
    <s v="Successful"/>
    <s v="On Time"/>
    <n v="1"/>
    <n v="1"/>
    <n v="0"/>
    <x v="0"/>
    <n v="0"/>
    <s v="Normal"/>
    <n v="0"/>
    <n v="0"/>
    <n v="0"/>
    <n v="0"/>
    <n v="1"/>
    <n v="0"/>
    <s v="Alejandro"/>
    <s v="CT40009128"/>
    <x v="17"/>
    <s v="ITO"/>
    <s v="No"/>
    <s v="No"/>
    <m/>
    <s v="Si"/>
    <s v="No"/>
  </r>
  <r>
    <x v="8"/>
    <x v="3"/>
    <s v="minor"/>
    <s v="normal"/>
    <s v="C40742597"/>
    <s v="DIRSOP Support AMS VWM CHGMGR"/>
    <s v="Mendez Quiroga Minerva Guadalupe"/>
    <d v="2017-01-16T09:00:00"/>
    <d v="2017-01-16T18:00:00"/>
    <s v="Upgrade Informatica PowerCenter 9.1.0 a 9.6.1 en ambiente de desarrollo"/>
    <x v="0"/>
    <s v="On Time"/>
    <x v="0"/>
    <s v="Minor"/>
    <s v="Successful"/>
    <s v="On Time"/>
    <n v="1"/>
    <n v="1"/>
    <n v="0"/>
    <x v="0"/>
    <n v="0"/>
    <s v="Normal"/>
    <n v="0"/>
    <n v="0"/>
    <n v="0"/>
    <n v="0"/>
    <n v="1"/>
    <n v="0"/>
    <s v="Alejandro"/>
    <s v="-"/>
    <x v="18"/>
    <s v="SI"/>
    <s v="No"/>
    <s v="No"/>
    <m/>
    <s v="Si"/>
    <s v="No"/>
  </r>
  <r>
    <x v="8"/>
    <x v="0"/>
    <s v="standard"/>
    <s v="normal"/>
    <s v="C40743588"/>
    <s v="BACKUP ITS Support OPS VWM CHGMGR"/>
    <s v="Castro Vazquez Antonio De Jesus"/>
    <d v="2017-01-16T10:00:00"/>
    <d v="2017-01-16T17:00:00"/>
    <s v="Reemplazo | Revisión de drive en libreria de respaldos"/>
    <x v="0"/>
    <s v="On Time"/>
    <x v="0"/>
    <s v="Standard"/>
    <s v="Successful"/>
    <s v="On Time"/>
    <n v="1"/>
    <n v="1"/>
    <n v="0"/>
    <x v="0"/>
    <n v="0"/>
    <s v="Normal"/>
    <n v="0"/>
    <n v="0"/>
    <n v="0"/>
    <n v="0"/>
    <n v="1"/>
    <n v="0"/>
    <s v="Alejandro"/>
    <s v="CT40000785"/>
    <x v="7"/>
    <s v="ITO"/>
    <s v="No"/>
    <s v="No"/>
    <m/>
    <s v="Si"/>
    <s v="No"/>
  </r>
  <r>
    <x v="8"/>
    <x v="1"/>
    <s v="minor"/>
    <s v="emergency"/>
    <s v="C40743832"/>
    <s v="TELECOM LAN ITS Support OPS VWM CHGMGR"/>
    <s v="Bravo Rosas Fernando"/>
    <d v="2017-01-17T08:00:00"/>
    <d v="2017-01-17T12:00:00"/>
    <s v="Remplazo de fuente de poder del switch sw61IA2-48.5"/>
    <x v="0"/>
    <s v="On Time"/>
    <x v="0"/>
    <s v="Minor"/>
    <s v="Successful"/>
    <s v="On Time"/>
    <n v="1"/>
    <n v="1"/>
    <n v="0"/>
    <x v="0"/>
    <n v="0"/>
    <s v="Emergency"/>
    <n v="1"/>
    <n v="0"/>
    <n v="0"/>
    <n v="0"/>
    <n v="1"/>
    <n v="0"/>
    <s v="Alejandro"/>
    <s v="CT40001977"/>
    <x v="4"/>
    <s v="TSS"/>
    <s v="No"/>
    <s v="No"/>
    <m/>
    <s v="Si"/>
    <s v="No"/>
  </r>
  <r>
    <x v="8"/>
    <x v="0"/>
    <s v="standard"/>
    <s v="normal"/>
    <s v="C40744458"/>
    <s v="BACKUP ITS Support OPS VWM CHGMGR"/>
    <s v="Castro Vazquez Antonio De Jesus"/>
    <d v="2017-01-17T09:30:00"/>
    <d v="2017-01-17T15:00:00"/>
    <s v="Reemplazo de drive en libreria de respaldos"/>
    <x v="0"/>
    <s v="On Time"/>
    <x v="0"/>
    <s v="Standard"/>
    <s v="Successful"/>
    <s v="On Time"/>
    <n v="1"/>
    <n v="1"/>
    <n v="0"/>
    <x v="0"/>
    <n v="0"/>
    <s v="Normal"/>
    <n v="0"/>
    <n v="0"/>
    <n v="0"/>
    <n v="0"/>
    <n v="1"/>
    <n v="0"/>
    <s v="Alejandro"/>
    <s v="CT40000785"/>
    <x v="7"/>
    <s v="ITO"/>
    <s v="No"/>
    <s v="No"/>
    <m/>
    <s v="Si"/>
    <s v="No"/>
  </r>
  <r>
    <x v="8"/>
    <x v="0"/>
    <s v="standard"/>
    <s v="normal"/>
    <s v="C40744646"/>
    <s v="OPM ITS Support OPS VWM CHGMGR"/>
    <s v="Zacamitzin Medina Dagoberto"/>
    <d v="2017-01-17T11:00:00"/>
    <d v="2017-01-17T12:00:00"/>
    <s v="Reinicio del servidor windows VWMXPUSSP93P"/>
    <x v="0"/>
    <s v="On Time"/>
    <x v="0"/>
    <s v="Standard"/>
    <s v="Successful"/>
    <s v="On Time"/>
    <n v="1"/>
    <n v="1"/>
    <n v="0"/>
    <x v="0"/>
    <n v="0"/>
    <s v="Normal"/>
    <n v="0"/>
    <n v="0"/>
    <n v="0"/>
    <n v="0"/>
    <n v="1"/>
    <n v="0"/>
    <s v="Alejandro"/>
    <s v="CT40008918"/>
    <x v="14"/>
    <s v="ITO"/>
    <s v="No"/>
    <s v="No"/>
    <m/>
    <s v="Si"/>
    <s v="No"/>
  </r>
  <r>
    <x v="8"/>
    <x v="0"/>
    <s v="standard"/>
    <s v="normal"/>
    <s v="C40744647"/>
    <s v="OPM ITS Support OPS VWM CHGMGR"/>
    <s v="Zacamitzin Medina Dagoberto"/>
    <d v="2017-01-17T12:00:00"/>
    <d v="2017-01-17T13:00:00"/>
    <s v="Reinicio del servidor windows VWMXPUSSP12P (10.148.9.122)"/>
    <x v="0"/>
    <s v="On Time"/>
    <x v="0"/>
    <s v="Standard"/>
    <s v="Successful"/>
    <s v="On Time"/>
    <n v="1"/>
    <n v="1"/>
    <n v="0"/>
    <x v="0"/>
    <n v="0"/>
    <s v="Normal"/>
    <n v="0"/>
    <n v="0"/>
    <n v="0"/>
    <n v="0"/>
    <n v="1"/>
    <n v="0"/>
    <s v="Alejandro"/>
    <s v="CT40008918"/>
    <x v="14"/>
    <s v="ITO"/>
    <s v="No"/>
    <s v="No"/>
    <m/>
    <s v="Si"/>
    <s v="No"/>
  </r>
  <r>
    <x v="5"/>
    <x v="0"/>
    <s v="minor"/>
    <s v="normal"/>
    <s v="C000938430"/>
    <s v="SE.AA.MX.SDM.LOCAL"/>
    <s v="Bolaños Espinoza Hector Lenin"/>
    <d v="2017-01-11T19:00:00"/>
    <d v="2017-01-18T06:00:00"/>
    <s v="T- SYSTEMS AMER | TSMX_PQIT | Installing recommended patches to enable SAP Business Explorer Analyzer functionality on server 160.118.121.23"/>
    <x v="0"/>
    <s v="On Time"/>
    <x v="0"/>
    <s v="Minor"/>
    <s v="Successful"/>
    <s v="On Time"/>
    <n v="1"/>
    <n v="1"/>
    <n v="0"/>
    <x v="0"/>
    <n v="0"/>
    <s v="Normal"/>
    <n v="0"/>
    <n v="0"/>
    <n v="0"/>
    <n v="0"/>
    <n v="1"/>
    <n v="0"/>
    <s v="Candido"/>
    <s v="C000938429"/>
    <x v="3"/>
    <s v="ITO"/>
    <s v="No"/>
    <s v="No"/>
    <m/>
    <s v="Si"/>
    <s v="No"/>
  </r>
  <r>
    <x v="1"/>
    <x v="0"/>
    <s v="minor"/>
    <s v="normal"/>
    <s v="C000945590"/>
    <s v="C.AMER.MX.AD.VITRO"/>
    <s v="Troncozo Lozada Gustavo"/>
    <d v="2017-01-12T11:00:00"/>
    <d v="2017-01-18T14:00:00"/>
    <s v="Amer | VITRO | AD - sites subnets"/>
    <x v="0"/>
    <s v="On Time"/>
    <x v="0"/>
    <s v="Minor"/>
    <s v="Successful"/>
    <s v="On Time"/>
    <n v="1"/>
    <n v="1"/>
    <n v="0"/>
    <x v="0"/>
    <n v="0"/>
    <s v="Normal"/>
    <n v="0"/>
    <n v="0"/>
    <n v="0"/>
    <n v="0"/>
    <n v="1"/>
    <n v="0"/>
    <s v="Oscar"/>
    <s v="C000052054"/>
    <x v="2"/>
    <s v="ITO"/>
    <s v="No"/>
    <s v="No"/>
    <m/>
    <s v="Si"/>
    <s v="No"/>
  </r>
  <r>
    <x v="5"/>
    <x v="0"/>
    <s v="minor"/>
    <s v="normal"/>
    <s v="C000959550"/>
    <s v="C.AMER.MX.SECURITY"/>
    <s v="Garcia Hernandez Roberto de Jesus"/>
    <d v="2017-01-14T22:00:00"/>
    <d v="2017-01-17T22:00:00"/>
    <s v="TSMX |MULTICUSTOMER| ANTIVIRUS UPDATE(SYMANTEC ENDPOINT PROTECTION)"/>
    <x v="0"/>
    <s v="On Time"/>
    <x v="0"/>
    <s v="Minor"/>
    <s v="Successful"/>
    <s v="On Time"/>
    <n v="1"/>
    <n v="1"/>
    <n v="0"/>
    <x v="0"/>
    <n v="0"/>
    <s v="Normal"/>
    <n v="0"/>
    <n v="0"/>
    <n v="0"/>
    <n v="0"/>
    <n v="1"/>
    <n v="0"/>
    <s v="Candido"/>
    <s v="C000682192"/>
    <x v="19"/>
    <s v="ITO"/>
    <s v="No"/>
    <s v="No"/>
    <m/>
    <s v="Si"/>
    <s v="No"/>
  </r>
  <r>
    <x v="3"/>
    <x v="0"/>
    <s v="standard"/>
    <s v="normal"/>
    <s v="C000964380"/>
    <s v="C.SAP.MX.AA.GDH.MX-BASIS"/>
    <s v="Escalante Gonzalez Carlos"/>
    <d v="2017-01-17T12:00:00"/>
    <d v="2017-01-17T17:00:00"/>
    <s v="T-Systems / SAP-BASIS / TAURUS / SAP Request: User creation with assignment of the roles"/>
    <x v="0"/>
    <s v="On Time"/>
    <x v="0"/>
    <s v="Standard"/>
    <s v="Successful"/>
    <s v="On Time"/>
    <n v="1"/>
    <n v="1"/>
    <n v="0"/>
    <x v="0"/>
    <n v="0"/>
    <s v="Normal"/>
    <n v="0"/>
    <n v="0"/>
    <n v="0"/>
    <n v="0"/>
    <n v="1"/>
    <n v="0"/>
    <s v="Candido"/>
    <s v="C000184378"/>
    <x v="0"/>
    <s v="BASIS"/>
    <s v="No"/>
    <s v="No"/>
    <m/>
    <s v="Si"/>
    <s v="No"/>
  </r>
  <r>
    <x v="6"/>
    <x v="0"/>
    <s v="standard"/>
    <s v="normal"/>
    <s v="C000967153"/>
    <s v="C.AMER.MX.PCI"/>
    <s v="Cassaball Camacho Maria Veronica"/>
    <d v="2017-01-16T13:00:00"/>
    <d v="2017-01-18T13:00:00"/>
    <s v="DSI QRO |Create of Virtual Machines new on DSI for LOREAL"/>
    <x v="0"/>
    <s v="On Time"/>
    <x v="0"/>
    <s v="Standard"/>
    <s v="Successful"/>
    <s v="On Time"/>
    <n v="1"/>
    <n v="1"/>
    <n v="0"/>
    <x v="0"/>
    <n v="0"/>
    <s v="Normal"/>
    <n v="0"/>
    <n v="0"/>
    <n v="0"/>
    <n v="0"/>
    <n v="1"/>
    <n v="0"/>
    <s v="Maria del Carmen"/>
    <s v="C000047053"/>
    <x v="5"/>
    <s v="ITO"/>
    <s v="No"/>
    <s v="No"/>
    <m/>
    <s v="Si"/>
    <s v="No"/>
  </r>
  <r>
    <x v="11"/>
    <x v="0"/>
    <s v="standard"/>
    <s v="normal"/>
    <s v="C000967322"/>
    <s v="C.AMER.MX.PCI"/>
    <s v="Lopez Cumplido Jose David"/>
    <d v="2017-01-16T18:00:00"/>
    <d v="2017-01-17T18:00:00"/>
    <s v="DSI QRO |Create of Virtual Machines new on DSI for Grupo KUO"/>
    <x v="0"/>
    <s v="On Time"/>
    <x v="0"/>
    <s v="Standard"/>
    <s v="Successful"/>
    <s v="On Time"/>
    <n v="1"/>
    <n v="1"/>
    <n v="0"/>
    <x v="0"/>
    <n v="0"/>
    <s v="Normal"/>
    <n v="0"/>
    <n v="0"/>
    <n v="0"/>
    <n v="0"/>
    <n v="1"/>
    <n v="0"/>
    <s v="Maria del Carmen"/>
    <s v="C000047053"/>
    <x v="5"/>
    <s v="ITO"/>
    <s v="No"/>
    <s v="No"/>
    <m/>
    <s v="Si"/>
    <s v="No"/>
  </r>
  <r>
    <x v="5"/>
    <x v="1"/>
    <s v="minor"/>
    <s v="emergency"/>
    <s v="C000969048"/>
    <s v="TS.GS.MX.SCC1.LAN"/>
    <s v="Bravo Rosas Fernando"/>
    <d v="2017-01-17T23:00:00"/>
    <d v="2017-01-18T03:00:00"/>
    <s v="TSMX | Acompañamiento a actividades de proveedor TELMEX"/>
    <x v="0"/>
    <s v="On Time"/>
    <x v="0"/>
    <s v="Minor"/>
    <s v="Successful"/>
    <s v="On Time"/>
    <n v="1"/>
    <n v="1"/>
    <n v="0"/>
    <x v="0"/>
    <n v="0"/>
    <s v="Emergency"/>
    <n v="1"/>
    <n v="0"/>
    <n v="0"/>
    <n v="0"/>
    <n v="1"/>
    <n v="0"/>
    <s v="Candido"/>
    <s v="C000052054"/>
    <x v="4"/>
    <s v="TSS"/>
    <s v="No"/>
    <s v="No"/>
    <m/>
    <s v="Si"/>
    <s v="No"/>
  </r>
  <r>
    <x v="8"/>
    <x v="1"/>
    <s v="minor"/>
    <s v="emergency"/>
    <s v="C40744699"/>
    <s v="TELECOM LAN ITS Support OPS VWM CHGMGR"/>
    <s v="Bravo Rosas Fernando"/>
    <d v="2017-01-17T23:00:00"/>
    <d v="2017-01-18T02:00:00"/>
    <s v="Acompañamiento a actividades de proveedor TELMEX"/>
    <x v="0"/>
    <s v="On Time"/>
    <x v="0"/>
    <s v="Minor"/>
    <s v="Successful"/>
    <s v="On Time"/>
    <n v="1"/>
    <n v="1"/>
    <n v="0"/>
    <x v="0"/>
    <n v="0"/>
    <s v="Emergency"/>
    <n v="1"/>
    <n v="0"/>
    <n v="0"/>
    <n v="0"/>
    <n v="1"/>
    <n v="0"/>
    <s v="Alejandro"/>
    <s v="CT40004278"/>
    <x v="4"/>
    <s v="TSS"/>
    <s v="No"/>
    <s v="No"/>
    <m/>
    <s v="Si"/>
    <s v="No"/>
  </r>
  <r>
    <x v="9"/>
    <x v="0"/>
    <s v="minor"/>
    <s v="normal"/>
    <s v="C000951719"/>
    <s v="C.AMER.MX.LBU.WINTEL"/>
    <s v="Peralta Manzo Oskar Johnatan "/>
    <d v="2017-01-18T23:00:00"/>
    <d v="2017-01-19T03:00:00"/>
    <s v="AMER | CMABC OBS | Eliminate logical drives D &amp; E on server: HABCONBASE"/>
    <x v="0"/>
    <s v="On Time"/>
    <x v="0"/>
    <s v="Minor"/>
    <s v="Successful"/>
    <s v="On Time"/>
    <n v="1"/>
    <n v="1"/>
    <n v="0"/>
    <x v="0"/>
    <n v="0"/>
    <s v="Normal"/>
    <n v="0"/>
    <n v="0"/>
    <n v="0"/>
    <n v="0"/>
    <n v="1"/>
    <n v="0"/>
    <s v="Candido"/>
    <s v="-"/>
    <x v="1"/>
    <s v="ITO"/>
    <s v="No"/>
    <s v="No"/>
    <m/>
    <s v="Si"/>
    <s v="No"/>
  </r>
  <r>
    <x v="5"/>
    <x v="3"/>
    <s v="minor"/>
    <s v="normal"/>
    <s v="C000959654"/>
    <s v="SI.DHS.MX.PRODUCTS"/>
    <s v="Aroche Barreto Leticia"/>
    <d v="2017-01-18T10:00:00"/>
    <d v="2017-01-18T18:00:00"/>
    <s v="Actualización Licencia Aplicación ONGUARD - Control de Accesos"/>
    <x v="0"/>
    <s v="On Time"/>
    <x v="0"/>
    <s v="Minor"/>
    <s v="Successful"/>
    <s v="On Time"/>
    <n v="1"/>
    <n v="1"/>
    <n v="0"/>
    <x v="0"/>
    <n v="0"/>
    <s v="Normal"/>
    <n v="0"/>
    <n v="0"/>
    <n v="0"/>
    <n v="0"/>
    <n v="1"/>
    <n v="0"/>
    <s v="Candido"/>
    <s v="-"/>
    <x v="20"/>
    <s v="SI"/>
    <s v="No"/>
    <s v="No"/>
    <m/>
    <s v="Si"/>
    <s v="No"/>
  </r>
  <r>
    <x v="17"/>
    <x v="0"/>
    <s v="standard"/>
    <s v="normal"/>
    <s v="C000961157"/>
    <s v="C.SAP.MX.AA.SAP-BASIS"/>
    <s v="Salcedo Simpson Georgina"/>
    <d v="2017-01-16T18:00:00"/>
    <d v="2017-01-18T18:00:00"/>
    <s v="MEXICHEM / D01 / MEXICO - ADD_ON ABAP (SPAM/SAINT) /CCAB; ITO.CAB pre-approved [4EP]"/>
    <x v="0"/>
    <s v="On Time"/>
    <x v="0"/>
    <s v="Standard"/>
    <s v="Successful"/>
    <s v="On Time"/>
    <n v="1"/>
    <n v="1"/>
    <n v="0"/>
    <x v="0"/>
    <n v="0"/>
    <s v="Normal"/>
    <n v="0"/>
    <n v="0"/>
    <n v="0"/>
    <n v="0"/>
    <n v="1"/>
    <n v="0"/>
    <s v="Oscar"/>
    <s v="CMOD317626"/>
    <x v="0"/>
    <s v="BASIS"/>
    <s v="No"/>
    <s v="No"/>
    <m/>
    <s v="Si"/>
    <s v="No"/>
  </r>
  <r>
    <x v="10"/>
    <x v="0"/>
    <s v="minor"/>
    <s v="normal"/>
    <s v="C000962711"/>
    <s v="C.AMER.MX.DPO-LNX"/>
    <s v="Don Juan Rico Nataly"/>
    <d v="2017-01-18T16:00:00"/>
    <d v="2017-01-18T22:30:00"/>
    <s v="GRUPO Q | O.S. package upgrade | ax2la122"/>
    <x v="0"/>
    <s v="On Time"/>
    <x v="0"/>
    <s v="Minor"/>
    <s v="Successful"/>
    <s v="On Time"/>
    <n v="1"/>
    <n v="1"/>
    <n v="0"/>
    <x v="0"/>
    <n v="0"/>
    <s v="Normal"/>
    <n v="0"/>
    <n v="0"/>
    <n v="0"/>
    <n v="0"/>
    <n v="1"/>
    <n v="0"/>
    <s v="Candido"/>
    <s v="-"/>
    <x v="10"/>
    <s v="ITO"/>
    <s v="No"/>
    <s v="No"/>
    <m/>
    <s v="Si"/>
    <s v="No"/>
  </r>
  <r>
    <x v="7"/>
    <x v="0"/>
    <s v="standard"/>
    <s v="normal"/>
    <s v="C000962730"/>
    <s v="C.AMER.MX.LBU.WINTEL"/>
    <s v="Gonzalez De la Canal Edgar Ivar"/>
    <d v="2017-01-18T22:00:00"/>
    <d v="2017-01-19T04:00:00"/>
    <s v="Owens | Distribution of MSFT patches for Windows Servers (DEV &amp; QAS) &lt;January 2017&gt;"/>
    <x v="0"/>
    <s v="On Time"/>
    <x v="0"/>
    <s v="Standard"/>
    <s v="Successful"/>
    <s v="On Time"/>
    <n v="1"/>
    <n v="1"/>
    <n v="0"/>
    <x v="0"/>
    <n v="0"/>
    <s v="Normal"/>
    <n v="0"/>
    <n v="0"/>
    <n v="0"/>
    <n v="0"/>
    <n v="1"/>
    <n v="0"/>
    <s v="Oscar"/>
    <s v="-"/>
    <x v="1"/>
    <s v="ITO"/>
    <s v="No"/>
    <s v="No"/>
    <m/>
    <s v="Si"/>
    <s v="No"/>
  </r>
  <r>
    <x v="20"/>
    <x v="1"/>
    <s v="minor"/>
    <s v="normal"/>
    <s v="C000967335"/>
    <s v="TS.GS.MX.SCC2.WAN.SEC"/>
    <s v="Sanchez Guevara Cesar"/>
    <d v="2017-01-18T19:00:00"/>
    <d v="2017-01-18T22:00:00"/>
    <s v="Actualizar dominio de encripcion SAS"/>
    <x v="0"/>
    <s v="On Time"/>
    <x v="0"/>
    <s v="Minor"/>
    <s v="Successful"/>
    <s v="On Time"/>
    <n v="1"/>
    <n v="1"/>
    <n v="0"/>
    <x v="0"/>
    <n v="0"/>
    <s v="Normal"/>
    <n v="0"/>
    <n v="0"/>
    <n v="0"/>
    <n v="0"/>
    <n v="1"/>
    <n v="0"/>
    <s v="Candido"/>
    <s v="-"/>
    <x v="9"/>
    <s v="TSS"/>
    <s v="No"/>
    <s v="No"/>
    <m/>
    <s v="Si"/>
    <s v="No"/>
  </r>
  <r>
    <x v="0"/>
    <x v="1"/>
    <s v="minor"/>
    <s v="normal"/>
    <s v="C000967344"/>
    <s v="TS.GS.MX.SCC2.WAN.SEC"/>
    <s v="Gonzalez Diaz Javier Alberto"/>
    <d v="2017-01-18T21:00:00"/>
    <d v="2017-01-18T23:30:00"/>
    <s v="Creación de VPN Site-to-Site DSI - HSAI -Patriotismo"/>
    <x v="0"/>
    <s v="On Time"/>
    <x v="0"/>
    <s v="Minor"/>
    <s v="Successful"/>
    <s v="On Time"/>
    <n v="1"/>
    <n v="1"/>
    <n v="0"/>
    <x v="0"/>
    <n v="0"/>
    <s v="Normal"/>
    <n v="0"/>
    <n v="0"/>
    <n v="0"/>
    <n v="0"/>
    <n v="1"/>
    <n v="0"/>
    <s v="Maria del Carmen"/>
    <s v="C000197665"/>
    <x v="9"/>
    <s v="TSS"/>
    <s v="No"/>
    <s v="No"/>
    <m/>
    <s v="Si"/>
    <s v="No"/>
  </r>
  <r>
    <x v="11"/>
    <x v="0"/>
    <s v="standard"/>
    <s v="normal"/>
    <s v="C000967347"/>
    <s v="C.SAP.MX.AA.GDH.MX-BASIS"/>
    <s v="Flores Cuatzo Antonio  "/>
    <d v="2017-01-19T13:30:00"/>
    <d v="2017-01-19T15:30:00"/>
    <s v="[Grupo KUO] / [ SAP TS-MX ] / [ QAS ] / [ DHR ] - SAP Parameter Change_Offline_classic env. /CCAB; CSS.CAB pre-approved [4EP]"/>
    <x v="0"/>
    <s v="On Time"/>
    <x v="0"/>
    <s v="Standard"/>
    <s v="Successful"/>
    <s v="On Time"/>
    <n v="1"/>
    <n v="1"/>
    <n v="0"/>
    <x v="0"/>
    <n v="0"/>
    <s v="Normal"/>
    <n v="0"/>
    <n v="0"/>
    <n v="0"/>
    <n v="0"/>
    <n v="1"/>
    <n v="0"/>
    <s v="Maria del Carmen"/>
    <s v="CMOD318874"/>
    <x v="0"/>
    <s v="BASIS"/>
    <s v="No"/>
    <s v="No"/>
    <m/>
    <s v="Si"/>
    <s v="No"/>
  </r>
  <r>
    <x v="5"/>
    <x v="1"/>
    <s v="minor"/>
    <s v="normal"/>
    <s v="C000968884"/>
    <s v="TS.GS.MX.SCC2.WAN.SEC"/>
    <s v="Castillo Sanchez Jose Eduardo"/>
    <d v="2017-01-18T14:00:00"/>
    <d v="2017-01-18T23:00:00"/>
    <s v="Admin LAN | TSS - Re-Activación de VPN Admin LAN TSMX y &lt;&lt;Grupo Modelo&gt;&gt;"/>
    <x v="0"/>
    <s v="On Time"/>
    <x v="0"/>
    <s v="Minor"/>
    <s v="Successful"/>
    <s v="On Time"/>
    <n v="1"/>
    <n v="1"/>
    <n v="0"/>
    <x v="0"/>
    <n v="0"/>
    <s v="Normal"/>
    <n v="0"/>
    <n v="0"/>
    <n v="0"/>
    <n v="0"/>
    <n v="1"/>
    <n v="0"/>
    <s v="Candido"/>
    <s v="C000199395"/>
    <x v="9"/>
    <s v="TSS"/>
    <s v="No"/>
    <s v="No"/>
    <m/>
    <s v="Si"/>
    <s v="No"/>
  </r>
  <r>
    <x v="8"/>
    <x v="1"/>
    <s v="minor"/>
    <s v="normal"/>
    <s v="C40738321"/>
    <s v="PROYECT INFRAEST ITS Support OPS VWM CHGMGR"/>
    <s v="Baca Gonzalez Eliseo"/>
    <d v="2017-01-15T12:00:00"/>
    <d v="2017-01-18T17:00:00"/>
    <s v="Migración Tecnológica de Concentrador VPN MX_VPN-VWM-HO-1 Proyecto Renovación Home Office VWM"/>
    <x v="1"/>
    <s v="On Time"/>
    <x v="1"/>
    <s v="Minor"/>
    <s v="Not Successful"/>
    <s v="On Time"/>
    <n v="0"/>
    <n v="1"/>
    <n v="1"/>
    <x v="0"/>
    <n v="0"/>
    <s v="Normal"/>
    <n v="0"/>
    <n v="0"/>
    <n v="0"/>
    <n v="0"/>
    <n v="1"/>
    <n v="0"/>
    <s v="Alejandro"/>
    <s v="-"/>
    <x v="11"/>
    <s v="TSS"/>
    <s v="No"/>
    <s v="No"/>
    <m/>
    <s v="Si"/>
    <s v="No"/>
  </r>
  <r>
    <x v="8"/>
    <x v="0"/>
    <s v="minor"/>
    <s v="normal"/>
    <s v="C40739143"/>
    <s v="FACILITIES ITS Support OPS VWM CHGMGR"/>
    <s v="Alvarado Pacheco Milthon Christian"/>
    <d v="2017-01-18T08:00:00"/>
    <d v="2017-01-18T17:00:00"/>
    <s v="Electrical maintenance to MX_1003 air conditioning precision equipment of Data Center Puebla I"/>
    <x v="0"/>
    <s v="On Time"/>
    <x v="0"/>
    <s v="Minor"/>
    <s v="Successful"/>
    <s v="On Time"/>
    <n v="1"/>
    <n v="1"/>
    <n v="0"/>
    <x v="0"/>
    <n v="0"/>
    <s v="Normal"/>
    <n v="0"/>
    <n v="0"/>
    <n v="0"/>
    <n v="0"/>
    <n v="1"/>
    <n v="0"/>
    <s v="Alejandro"/>
    <s v="CT40002869"/>
    <x v="17"/>
    <s v="ITO"/>
    <s v="No"/>
    <s v="No"/>
    <m/>
    <s v="Si"/>
    <s v="No"/>
  </r>
  <r>
    <x v="8"/>
    <x v="0"/>
    <s v="minor"/>
    <s v="normal"/>
    <s v="C40742222"/>
    <s v="PROYECT INFRAEST ITS Support OPS VWM CHGMGR"/>
    <s v="Zozoaga Trujillo Maria de la Concepcion Monica"/>
    <d v="2017-01-18T15:00:00"/>
    <d v="2017-01-19T14:30:00"/>
    <s v="Configuración de 1 APs de N29 Centro Logistico"/>
    <x v="0"/>
    <s v="On Time"/>
    <x v="0"/>
    <s v="Minor"/>
    <s v="Successful"/>
    <s v="On Time"/>
    <n v="1"/>
    <n v="1"/>
    <n v="0"/>
    <x v="0"/>
    <n v="0"/>
    <s v="Normal"/>
    <n v="0"/>
    <n v="0"/>
    <n v="0"/>
    <n v="0"/>
    <n v="1"/>
    <n v="0"/>
    <s v="Alejandro"/>
    <s v="CT40009129"/>
    <x v="11"/>
    <s v="ITO"/>
    <s v="No"/>
    <s v="No"/>
    <m/>
    <s v="Si"/>
    <s v="No"/>
  </r>
  <r>
    <x v="8"/>
    <x v="1"/>
    <s v="standard"/>
    <s v="normal"/>
    <s v="C40745689"/>
    <s v="TELECOM LAN ITS Support OPS VWM CHGMGR"/>
    <s v="Bravo Rosas Fernando"/>
    <d v="2017-01-19T10:00:00"/>
    <d v="2017-01-19T14:00:00"/>
    <s v="Instalación de Access Point"/>
    <x v="0"/>
    <s v="On Time"/>
    <x v="0"/>
    <s v="Standard"/>
    <s v="Successful"/>
    <s v="On Time"/>
    <n v="1"/>
    <n v="1"/>
    <n v="0"/>
    <x v="0"/>
    <n v="0"/>
    <s v="Normal"/>
    <n v="0"/>
    <n v="0"/>
    <n v="0"/>
    <n v="0"/>
    <n v="1"/>
    <n v="0"/>
    <s v="Alejandro"/>
    <s v="CT40003135"/>
    <x v="4"/>
    <s v="TSS"/>
    <s v="No"/>
    <s v="No"/>
    <m/>
    <s v="Si"/>
    <s v="No"/>
  </r>
  <r>
    <x v="8"/>
    <x v="0"/>
    <s v="standard"/>
    <s v="normal"/>
    <s v="C40746292"/>
    <s v="BACKUP ITS Support OPS VWM CHGMGR"/>
    <s v="Castro Vazquez Antonio De Jesus"/>
    <d v="2017-01-19T10:00:00"/>
    <d v="2017-01-19T15:00:00"/>
    <s v="Reemplazo de drive en libreria de respaldos"/>
    <x v="0"/>
    <s v="On Time"/>
    <x v="0"/>
    <s v="Standard"/>
    <s v="Successful"/>
    <s v="On Time"/>
    <n v="1"/>
    <n v="1"/>
    <n v="0"/>
    <x v="0"/>
    <n v="0"/>
    <s v="Normal"/>
    <n v="0"/>
    <n v="0"/>
    <n v="0"/>
    <n v="0"/>
    <n v="1"/>
    <n v="0"/>
    <s v="Alejandro"/>
    <s v="CT40000785"/>
    <x v="7"/>
    <s v="ITO"/>
    <s v="No"/>
    <s v="No"/>
    <m/>
    <s v="Si"/>
    <s v="No"/>
  </r>
  <r>
    <x v="13"/>
    <x v="0"/>
    <s v="minor"/>
    <s v="normal"/>
    <s v="CRQ104848"/>
    <s v="Css-Mex.GpoModelo-Admon-Unix"/>
    <s v="OCTAVIO GUERRERO GONZALEZ"/>
    <d v="2017-01-11T12:00:00"/>
    <d v="2017-01-18T18:00:00"/>
    <s v="WO5637403 Reinstalar agente de Flexera en servidores de produccion SAP."/>
    <x v="0"/>
    <s v="On Time"/>
    <x v="0"/>
    <s v="Minor"/>
    <s v="Successful"/>
    <s v="On Time"/>
    <n v="1"/>
    <n v="1"/>
    <n v="0"/>
    <x v="0"/>
    <n v="0"/>
    <s v="Normal"/>
    <n v="0"/>
    <n v="0"/>
    <n v="0"/>
    <n v="0"/>
    <n v="1"/>
    <n v="0"/>
    <s v="Fernando"/>
    <s v="-"/>
    <x v="21"/>
    <s v="ITO"/>
    <s v="No"/>
    <s v="No"/>
    <m/>
    <s v="Si"/>
    <s v="No"/>
  </r>
  <r>
    <x v="13"/>
    <x v="0"/>
    <s v="minor"/>
    <s v="normal"/>
    <s v="CRQ104838"/>
    <s v="Css-Mex.GpoModelo-SAP Basis"/>
    <s v="CARLOS ANTONIO MARTINEZ VAZQUEZ"/>
    <d v="2017-01-12T08:00:00"/>
    <d v="2017-01-19T13:45:00"/>
    <s v="WO6889539 Actualizar el nivel de parche del kernel de PI ambientes no productivos."/>
    <x v="0"/>
    <s v="On Time"/>
    <x v="0"/>
    <s v="Minor"/>
    <s v="Successful"/>
    <s v="On Time"/>
    <n v="1"/>
    <n v="1"/>
    <n v="0"/>
    <x v="0"/>
    <n v="0"/>
    <s v="Normal"/>
    <n v="0"/>
    <n v="0"/>
    <n v="0"/>
    <n v="0"/>
    <n v="1"/>
    <n v="0"/>
    <s v="Fernando"/>
    <s v="-"/>
    <x v="0"/>
    <s v="BASIS"/>
    <s v="No"/>
    <s v="No"/>
    <m/>
    <s v="Si"/>
    <s v="No"/>
  </r>
  <r>
    <x v="13"/>
    <x v="0"/>
    <s v="minor"/>
    <s v="normal"/>
    <s v="CRQ104831"/>
    <s v="Css-Mex.GpoModelo-SAP Basis"/>
    <s v="EVA MARTINEZ JUAREZ"/>
    <d v="2017-01-12T08:00:00"/>
    <d v="2017-01-19T13:45:00"/>
    <s v="PBI19007 Actualizar el nivel de parche del kernel de ECC ambientes no productivos."/>
    <x v="0"/>
    <s v="On Time"/>
    <x v="0"/>
    <s v="Minor"/>
    <s v="Successful"/>
    <s v="On Time"/>
    <n v="1"/>
    <n v="1"/>
    <n v="0"/>
    <x v="0"/>
    <n v="0"/>
    <s v="Normal"/>
    <n v="0"/>
    <n v="0"/>
    <n v="0"/>
    <n v="0"/>
    <n v="1"/>
    <n v="0"/>
    <s v="Fernando"/>
    <s v="-"/>
    <x v="0"/>
    <s v="BASIS"/>
    <s v="No"/>
    <s v="No"/>
    <m/>
    <s v="Si"/>
    <s v="No"/>
  </r>
  <r>
    <x v="13"/>
    <x v="1"/>
    <s v="minor"/>
    <s v="normal"/>
    <s v="CRQ105013"/>
    <s v="Tss-Mx.GpoModelo-Wan"/>
    <s v="ISAAC BRAVO"/>
    <d v="2017-01-16T11:00:00"/>
    <d v="2017-01-18T18:00:00"/>
    <s v="WO6880423 Incremento de AB MPLS Agencias Rio Verde y Megacentro."/>
    <x v="0"/>
    <s v="On Time"/>
    <x v="0"/>
    <s v="Minor"/>
    <s v="Successful"/>
    <s v="On Time"/>
    <n v="1"/>
    <n v="1"/>
    <n v="0"/>
    <x v="0"/>
    <n v="0"/>
    <s v="Normal"/>
    <n v="0"/>
    <n v="0"/>
    <n v="0"/>
    <n v="0"/>
    <n v="1"/>
    <n v="0"/>
    <s v="Fernando"/>
    <s v="-"/>
    <x v="9"/>
    <s v="TSS"/>
    <s v="No"/>
    <s v="No"/>
    <m/>
    <s v="Si"/>
    <s v="No"/>
  </r>
  <r>
    <x v="6"/>
    <x v="0"/>
    <s v="minor"/>
    <s v="normal"/>
    <s v="C000951451"/>
    <s v="C.DPS.HU.DCO.DSI.LR-ESX"/>
    <s v="Miszti Lajos"/>
    <d v="2017-01-20T02:00:00"/>
    <d v="2017-01-20T05:00:00"/>
    <s v="T-SYSTEMS MEXICO | DSI | PROD | Update DELL firmware and ESXi 5.5 to 2016/2 baseline of hosts shdqroaeh13 and shdqroaeh06"/>
    <x v="0"/>
    <s v="On Time"/>
    <x v="0"/>
    <s v="Minor"/>
    <s v="Successful"/>
    <s v="On Time"/>
    <n v="1"/>
    <n v="1"/>
    <n v="0"/>
    <x v="0"/>
    <n v="0"/>
    <s v="Normal"/>
    <n v="0"/>
    <n v="0"/>
    <n v="0"/>
    <n v="0"/>
    <n v="1"/>
    <n v="0"/>
    <s v="Maria del Carmen"/>
    <s v="-"/>
    <x v="22"/>
    <s v="ITO"/>
    <s v="No"/>
    <s v="No"/>
    <m/>
    <s v="Si"/>
    <s v="No"/>
  </r>
  <r>
    <x v="1"/>
    <x v="0"/>
    <s v="minor"/>
    <s v="normal"/>
    <s v="C000953696"/>
    <s v="C.SAP.MX.AA.BASIS.BO"/>
    <s v="Rivera Villa Tonontzi  "/>
    <d v="2017-01-19T09:00:00"/>
    <d v="2017-01-19T17:00:00"/>
    <s v="SAP | VITRO| D| OUTAGE=NO | BD3 |ah4ha082 | ST-PI Update"/>
    <x v="0"/>
    <s v="On Time"/>
    <x v="0"/>
    <s v="Minor"/>
    <s v="Successful"/>
    <s v="On Time"/>
    <n v="1"/>
    <n v="1"/>
    <n v="0"/>
    <x v="0"/>
    <n v="0"/>
    <s v="Normal"/>
    <n v="0"/>
    <n v="0"/>
    <n v="0"/>
    <n v="0"/>
    <n v="1"/>
    <n v="0"/>
    <s v="Oscar"/>
    <s v="CMOD317310"/>
    <x v="0"/>
    <s v="BASIS"/>
    <s v="No"/>
    <s v="No"/>
    <m/>
    <s v="Si"/>
    <s v="No"/>
  </r>
  <r>
    <x v="0"/>
    <x v="0"/>
    <s v="minor"/>
    <s v="normal"/>
    <s v="C000959620"/>
    <s v="C.SAP.MX.AA.GDH.MX-BASIS"/>
    <s v="Valera Ortiz Oswaldo"/>
    <d v="2017-01-19T15:00:00"/>
    <d v="2017-01-19T17:00:00"/>
    <s v="[HSAI ] / [ SAP BASIS] / [ DEV] / [ ER1] / [ TSMX]- HANA DB Parameter Change_Online /CCAB; CSS.CAB pre-approved [4EP]"/>
    <x v="0"/>
    <s v="On Time"/>
    <x v="0"/>
    <s v="Minor"/>
    <s v="Successful"/>
    <s v="On Time"/>
    <n v="1"/>
    <n v="1"/>
    <n v="0"/>
    <x v="0"/>
    <n v="0"/>
    <s v="Normal"/>
    <n v="0"/>
    <n v="0"/>
    <n v="0"/>
    <n v="0"/>
    <n v="1"/>
    <n v="0"/>
    <s v="Maria del Carmen"/>
    <s v="CMOD317324"/>
    <x v="0"/>
    <s v="BASIS"/>
    <s v="No"/>
    <s v="No"/>
    <m/>
    <s v="Si"/>
    <s v="No"/>
  </r>
  <r>
    <x v="10"/>
    <x v="0"/>
    <s v="minor"/>
    <s v="normal"/>
    <s v="C000964286"/>
    <s v="C.AMER.MX.DPO-LNX"/>
    <s v="Don Juan Rico Nataly"/>
    <d v="2017-01-19T18:00:00"/>
    <d v="2017-01-20T00:30:00"/>
    <s v="GRUPO Q | O.S. package upgrade | gpqqrobuv09"/>
    <x v="0"/>
    <s v="On Time"/>
    <x v="0"/>
    <s v="Minor"/>
    <s v="Successful"/>
    <s v="On Time"/>
    <n v="1"/>
    <n v="1"/>
    <n v="0"/>
    <x v="0"/>
    <n v="0"/>
    <s v="Normal"/>
    <n v="0"/>
    <n v="0"/>
    <n v="0"/>
    <n v="0"/>
    <n v="1"/>
    <n v="0"/>
    <s v="Candido"/>
    <s v="-"/>
    <x v="10"/>
    <s v="ITO"/>
    <s v="No"/>
    <s v="No"/>
    <m/>
    <s v="Si"/>
    <s v="No"/>
  </r>
  <r>
    <x v="1"/>
    <x v="0"/>
    <s v="minor"/>
    <s v="normal"/>
    <s v="C000964360"/>
    <s v="C.AMER.MX.AD.VITRO"/>
    <s v="Troncozo Lozada Gustavo"/>
    <d v="2017-01-19T11:00:00"/>
    <d v="2017-01-20T16:00:00"/>
    <s v="Amer | VITRO | AD - User deletion of VVPAMERICA Sub-Domain"/>
    <x v="0"/>
    <s v="On Time"/>
    <x v="0"/>
    <s v="Minor"/>
    <s v="Successful"/>
    <s v="On Time"/>
    <n v="1"/>
    <n v="1"/>
    <n v="0"/>
    <x v="0"/>
    <n v="0"/>
    <s v="Normal"/>
    <n v="0"/>
    <n v="0"/>
    <n v="0"/>
    <n v="0"/>
    <n v="1"/>
    <n v="0"/>
    <s v="Oscar"/>
    <s v="C000052054"/>
    <x v="2"/>
    <s v="ITO"/>
    <s v="No"/>
    <s v="No"/>
    <m/>
    <s v="Si"/>
    <s v="No"/>
  </r>
  <r>
    <x v="10"/>
    <x v="0"/>
    <s v="standard"/>
    <s v="normal"/>
    <s v="C000965578"/>
    <s v="C.SAP.MX.AA.GDH.MX-BASIS"/>
    <s v="Escalante Gonzalez Carlos"/>
    <d v="2017-01-18T12:00:00"/>
    <d v="2017-01-19T22:00:00"/>
    <s v="T-Systems / SAP-BASIS / GRUPO Q / SAP Request: User creation with assignment of the roles"/>
    <x v="0"/>
    <s v="On Time"/>
    <x v="0"/>
    <s v="Standard"/>
    <s v="Successful"/>
    <s v="On Time"/>
    <n v="1"/>
    <n v="1"/>
    <n v="0"/>
    <x v="0"/>
    <n v="0"/>
    <s v="Normal"/>
    <n v="0"/>
    <n v="0"/>
    <n v="0"/>
    <n v="0"/>
    <n v="1"/>
    <n v="0"/>
    <s v="Candido"/>
    <s v="C000184378"/>
    <x v="0"/>
    <s v="BASIS"/>
    <s v="No"/>
    <s v="No"/>
    <m/>
    <s v="Si"/>
    <s v="No"/>
  </r>
  <r>
    <x v="1"/>
    <x v="1"/>
    <s v="standard"/>
    <s v="normal"/>
    <s v="C000967085"/>
    <s v="TS.CP.MX.SIC.LAN.VITRO"/>
    <s v="Alvarez Mendoza Fermin"/>
    <d v="2017-01-19T20:00:00"/>
    <d v="2017-01-19T23:00:00"/>
    <s v="VITRO | Instalación de Nuevo Switch y AP en el área de VF3, propiedad de Vitro Preaprobado"/>
    <x v="0"/>
    <s v="On Time"/>
    <x v="0"/>
    <s v="Standard"/>
    <s v="Successful"/>
    <s v="On Time"/>
    <n v="1"/>
    <n v="1"/>
    <n v="0"/>
    <x v="0"/>
    <n v="0"/>
    <s v="Normal"/>
    <n v="0"/>
    <n v="0"/>
    <n v="0"/>
    <n v="0"/>
    <n v="1"/>
    <n v="0"/>
    <s v="Oscar"/>
    <s v="C000184276"/>
    <x v="4"/>
    <s v="TSS"/>
    <s v="No"/>
    <s v="No"/>
    <m/>
    <s v="Si"/>
    <s v="No"/>
  </r>
  <r>
    <x v="1"/>
    <x v="0"/>
    <s v="standard"/>
    <s v="normal"/>
    <s v="C000967221"/>
    <s v="C.AMER.MX.MSG.VITRO"/>
    <s v="Martinez Perez Carlos"/>
    <d v="2017-01-20T10:00:00"/>
    <d v="2017-01-20T16:00:00"/>
    <s v="AMER | VITRO CHANGE CI STATUS"/>
    <x v="0"/>
    <s v="On Time"/>
    <x v="0"/>
    <s v="Standard"/>
    <s v="Successful"/>
    <s v="On Time"/>
    <n v="1"/>
    <n v="1"/>
    <n v="0"/>
    <x v="0"/>
    <n v="0"/>
    <s v="Normal"/>
    <n v="0"/>
    <n v="0"/>
    <n v="0"/>
    <n v="0"/>
    <n v="1"/>
    <n v="0"/>
    <s v="Oscar"/>
    <s v="-"/>
    <x v="12"/>
    <s v="ITO"/>
    <s v="No"/>
    <s v="No"/>
    <m/>
    <s v="Si"/>
    <s v="No"/>
  </r>
  <r>
    <x v="1"/>
    <x v="1"/>
    <s v="standard"/>
    <s v="normal"/>
    <s v="C000967276"/>
    <s v="TS.CP.MX.SIC.LAN.VITRO"/>
    <s v="Huerta Barrera David  "/>
    <d v="2017-01-19T23:00:00"/>
    <d v="2017-01-20T06:00:00"/>
    <s v="VITRO | Flotado García | Ampliación de Bw 20 a 50Mbps el enlace secundario."/>
    <x v="0"/>
    <s v="On Time"/>
    <x v="0"/>
    <s v="Standard"/>
    <s v="Successful"/>
    <s v="On Time"/>
    <n v="1"/>
    <n v="1"/>
    <n v="0"/>
    <x v="0"/>
    <n v="0"/>
    <s v="Normal"/>
    <n v="0"/>
    <n v="0"/>
    <n v="0"/>
    <n v="0"/>
    <n v="1"/>
    <n v="0"/>
    <s v="Oscar"/>
    <s v="-"/>
    <x v="4"/>
    <s v="TSS"/>
    <s v="No"/>
    <s v="No"/>
    <m/>
    <s v="Si"/>
    <s v="No"/>
  </r>
  <r>
    <x v="15"/>
    <x v="0"/>
    <s v="standard"/>
    <s v="normal"/>
    <s v="C000967318"/>
    <s v="C.SAP.MX.AA.GDH.MX-BASIS"/>
    <s v="Valera Ortiz Oswaldo"/>
    <d v="2017-01-19T15:30:00"/>
    <d v="2017-01-19T17:30:00"/>
    <s v="[Imperquimia ] / [ SAP BASIS] / [ PROD] / [ ERP] / [ TSMX] - SAP Parameter Change_Online /CCAB; ITO.CAB pre-approved [4EP]"/>
    <x v="0"/>
    <s v="On Time"/>
    <x v="0"/>
    <s v="Standard"/>
    <s v="Successful"/>
    <s v="On Time"/>
    <n v="1"/>
    <n v="1"/>
    <n v="0"/>
    <x v="0"/>
    <n v="0"/>
    <s v="Normal"/>
    <n v="0"/>
    <n v="0"/>
    <n v="0"/>
    <n v="0"/>
    <n v="1"/>
    <n v="0"/>
    <s v="Candido"/>
    <s v="CMOD317343"/>
    <x v="0"/>
    <s v="BASIS"/>
    <s v="No"/>
    <s v="No"/>
    <m/>
    <s v="Si"/>
    <s v="No"/>
  </r>
  <r>
    <x v="5"/>
    <x v="1"/>
    <s v="minor"/>
    <s v="normal"/>
    <s v="C000968704"/>
    <s v="TS.GS.MX.SIC.VOICE"/>
    <s v="Serrano  Rodriguez Victor"/>
    <d v="2017-01-19T19:00:00"/>
    <d v="2017-01-19T21:00:00"/>
    <s v="PQIT_TSMX | CAMBIO DE PREFERENCIA EN DIAL-PEERS PARA LLAMADAS LOCALES EN VOICE GATEWAYS PUEBLA"/>
    <x v="0"/>
    <s v="On Time"/>
    <x v="0"/>
    <s v="Minor"/>
    <s v="Successful"/>
    <s v="On Time"/>
    <n v="1"/>
    <n v="1"/>
    <n v="0"/>
    <x v="0"/>
    <n v="0"/>
    <s v="Normal"/>
    <n v="0"/>
    <n v="0"/>
    <n v="0"/>
    <n v="0"/>
    <n v="1"/>
    <n v="0"/>
    <s v="Candido"/>
    <s v="C000052054"/>
    <x v="8"/>
    <s v="TSS"/>
    <s v="No"/>
    <s v="No"/>
    <m/>
    <s v="Si"/>
    <s v="No"/>
  </r>
  <r>
    <x v="15"/>
    <x v="0"/>
    <s v="standard"/>
    <s v="normal"/>
    <s v="C000968944"/>
    <s v="C.SAP.MX.AA.GDH.MX-BASIS"/>
    <s v="Valera Ortiz Oswaldo"/>
    <d v="2017-01-20T11:00:00"/>
    <d v="2017-01-20T14:00:00"/>
    <s v="[Imperquimia ] / [ SAP BASIS] / [ DEV/ PROD] / [CRD; ERD; CRP; ERP] / [ TSMX] - SAP Request:User creation with assignment of the roles"/>
    <x v="0"/>
    <s v="On Time"/>
    <x v="0"/>
    <s v="Standard"/>
    <s v="Successful"/>
    <s v="On Time"/>
    <n v="1"/>
    <n v="1"/>
    <n v="0"/>
    <x v="0"/>
    <n v="0"/>
    <s v="Normal"/>
    <n v="0"/>
    <n v="0"/>
    <n v="0"/>
    <n v="0"/>
    <n v="1"/>
    <n v="0"/>
    <s v="Candido"/>
    <s v="C000184378"/>
    <x v="0"/>
    <s v="BASIS"/>
    <s v="No"/>
    <s v="No"/>
    <m/>
    <s v="Si"/>
    <s v="No"/>
  </r>
  <r>
    <x v="6"/>
    <x v="0"/>
    <s v="minor"/>
    <s v="normal"/>
    <s v="C000969000"/>
    <s v="C.AMER.MX.PCI"/>
    <s v="Romero Monrroy Isaac Gonzalo "/>
    <d v="2017-01-19T19:00:00"/>
    <d v="2017-01-20T08:00:00"/>
    <s v="DSI QRO | Release ESXi Hosts to Operation"/>
    <x v="0"/>
    <s v="On Time"/>
    <x v="0"/>
    <s v="Minor"/>
    <s v="Successful"/>
    <s v="On Time"/>
    <n v="1"/>
    <n v="1"/>
    <n v="0"/>
    <x v="0"/>
    <n v="0"/>
    <s v="Normal"/>
    <n v="0"/>
    <n v="0"/>
    <n v="0"/>
    <n v="0"/>
    <n v="1"/>
    <n v="0"/>
    <s v="Maria del Carmen"/>
    <s v="-"/>
    <x v="5"/>
    <s v="ITO"/>
    <s v="No"/>
    <s v="No"/>
    <m/>
    <s v="Si"/>
    <s v="No"/>
  </r>
  <r>
    <x v="10"/>
    <x v="0"/>
    <s v="standard"/>
    <s v="normal"/>
    <s v="C000969027"/>
    <s v="C.SAP.MX.AA.GDH.MX-BASIS"/>
    <s v="Escalante Gonzalez Carlos"/>
    <d v="2017-01-17T15:00:00"/>
    <d v="2017-01-19T23:00:00"/>
    <s v="GRUPO Q / SAP TS-MX / Calidad / CEQ / QRO. - RemoteClientCopy-New Client_classic env. /CSS.CAB pre-approved"/>
    <x v="0"/>
    <s v="On Time"/>
    <x v="0"/>
    <s v="Standard"/>
    <s v="Successful"/>
    <s v="On Time"/>
    <n v="1"/>
    <n v="1"/>
    <n v="0"/>
    <x v="0"/>
    <n v="0"/>
    <s v="Normal"/>
    <n v="0"/>
    <n v="0"/>
    <n v="0"/>
    <n v="0"/>
    <n v="1"/>
    <n v="0"/>
    <s v="Candido"/>
    <s v="CMOD318852"/>
    <x v="0"/>
    <s v="BASIS"/>
    <s v="No"/>
    <s v="No"/>
    <m/>
    <s v="Si"/>
    <s v="No"/>
  </r>
  <r>
    <x v="1"/>
    <x v="0"/>
    <s v="standard"/>
    <s v="emergency"/>
    <s v="C000972325"/>
    <s v="C.AMER.MX.VDI.VITRO"/>
    <s v="Trejo Camara Alonso Miguel"/>
    <d v="2017-01-19T17:57:35"/>
    <d v="2017-01-19T22:57:37"/>
    <s v="AMER | Multiple | Healthy restart of server : MXVTC1CTX002"/>
    <x v="0"/>
    <s v="On Time"/>
    <x v="0"/>
    <s v="Standard"/>
    <s v="Successful"/>
    <s v="On Time"/>
    <n v="1"/>
    <n v="1"/>
    <n v="0"/>
    <x v="0"/>
    <n v="0"/>
    <s v="Emergency"/>
    <n v="1"/>
    <n v="1"/>
    <n v="0"/>
    <n v="0"/>
    <n v="1"/>
    <n v="0"/>
    <s v="Oscar"/>
    <s v="-"/>
    <x v="23"/>
    <s v="ITO"/>
    <s v="Si"/>
    <s v="No"/>
    <m/>
    <s v="Si"/>
    <s v="No"/>
  </r>
  <r>
    <x v="14"/>
    <x v="0"/>
    <s v="minor"/>
    <s v="normal"/>
    <s v="C000972326"/>
    <s v="SE.AA.MX.SDM.LOCAL"/>
    <s v="De la Cruz Garces Gustavo Adolfo"/>
    <d v="2017-01-20T10:00:00"/>
    <d v="2017-01-20T14:00:00"/>
    <s v="CEF / SAP BASIS / DEVELOPMENT/W1D- Installation Microsoft ODBC DRIVER 11 for SQL Server/SLT"/>
    <x v="0"/>
    <s v="On Time"/>
    <x v="0"/>
    <s v="Minor"/>
    <s v="Successful"/>
    <s v="On Time"/>
    <n v="1"/>
    <n v="1"/>
    <n v="0"/>
    <x v="0"/>
    <n v="1"/>
    <s v="SLT"/>
    <n v="0"/>
    <n v="0"/>
    <n v="0"/>
    <n v="0"/>
    <n v="1"/>
    <n v="0"/>
    <s v="Candido"/>
    <s v="C000052054"/>
    <x v="3"/>
    <s v="ITO"/>
    <s v="No"/>
    <s v="No"/>
    <m/>
    <s v="Si"/>
    <s v="No"/>
  </r>
  <r>
    <x v="8"/>
    <x v="0"/>
    <s v="minor"/>
    <s v="normal"/>
    <s v="C40729844"/>
    <s v="PROYECT INFRAEST ITS Support OPS VWM CHGMGR"/>
    <s v="Perez Gonzalez Lucia"/>
    <d v="2017-01-13T10:00:00"/>
    <d v="2017-01-19T17:00:00"/>
    <s v="Entrega a operación de Infraestructura de telecomunicaciones de Wireless TIGUAN"/>
    <x v="0"/>
    <s v="On Time"/>
    <x v="0"/>
    <s v="Minor"/>
    <s v="Successful"/>
    <s v="On Time"/>
    <n v="1"/>
    <n v="1"/>
    <n v="0"/>
    <x v="0"/>
    <n v="0"/>
    <s v="Normal"/>
    <n v="0"/>
    <n v="0"/>
    <n v="0"/>
    <n v="0"/>
    <n v="1"/>
    <n v="0"/>
    <s v="Alejandro"/>
    <s v="CT40008947"/>
    <x v="11"/>
    <s v="ITO"/>
    <s v="No"/>
    <s v="No"/>
    <m/>
    <s v="Si"/>
    <s v="No"/>
  </r>
  <r>
    <x v="8"/>
    <x v="0"/>
    <s v="minor"/>
    <s v="normal"/>
    <s v="C40743764"/>
    <s v="STORAGE ITS Support OPS VWM CHGMGR"/>
    <s v="George Davila Jesus Jacob"/>
    <d v="2017-01-20T10:00:00"/>
    <d v="2017-01-20T14:00:00"/>
    <s v="SVP replacement. HP accompaiment"/>
    <x v="0"/>
    <s v="On Time"/>
    <x v="0"/>
    <s v="Minor"/>
    <s v="Successful"/>
    <s v="On Time"/>
    <n v="1"/>
    <n v="1"/>
    <n v="0"/>
    <x v="0"/>
    <n v="0"/>
    <s v="Normal"/>
    <n v="0"/>
    <n v="0"/>
    <n v="0"/>
    <n v="0"/>
    <n v="1"/>
    <n v="0"/>
    <s v="Alejandro"/>
    <s v="CT40009195"/>
    <x v="7"/>
    <s v="ITO"/>
    <s v="No"/>
    <s v="No"/>
    <m/>
    <s v="Si"/>
    <s v="No"/>
  </r>
  <r>
    <x v="8"/>
    <x v="0"/>
    <s v="minor"/>
    <s v="normal"/>
    <s v="C40743845"/>
    <s v="SERVERS UNIX ITS Support OPS VWM CHGMGR"/>
    <s v="Galindo Palacios Geovani"/>
    <d v="2017-01-19T15:00:00"/>
    <d v="2017-01-19T20:00:00"/>
    <s v="Reemplazo de componente de HW disco en mirror pmx1legap"/>
    <x v="0"/>
    <s v="On Time"/>
    <x v="0"/>
    <s v="Minor"/>
    <s v="Successful"/>
    <s v="On Time"/>
    <n v="1"/>
    <n v="1"/>
    <n v="0"/>
    <x v="0"/>
    <n v="0"/>
    <s v="Normal"/>
    <n v="0"/>
    <n v="0"/>
    <n v="0"/>
    <n v="0"/>
    <n v="1"/>
    <n v="0"/>
    <s v="Alejandro"/>
    <s v="CT40002734"/>
    <x v="21"/>
    <s v="ITO"/>
    <s v="No"/>
    <s v="No"/>
    <m/>
    <s v="Si"/>
    <s v="No"/>
  </r>
  <r>
    <x v="4"/>
    <x v="0"/>
    <s v="minor"/>
    <s v="normal"/>
    <s v="MEX-5683"/>
    <s v="DPO Linux"/>
    <s v="Claudia Lorena Castillo Amastal"/>
    <d v="2017-01-18T14:00:00"/>
    <d v="2017-01-19T00:00:00"/>
    <s v=" TEST | Hardening a VM Microservicios "/>
    <x v="0"/>
    <s v="On Time"/>
    <x v="0"/>
    <s v="Minor"/>
    <s v="Successful"/>
    <s v="On Time"/>
    <n v="1"/>
    <n v="1"/>
    <n v="0"/>
    <x v="0"/>
    <n v="0"/>
    <s v="Normal"/>
    <n v="0"/>
    <n v="0"/>
    <n v="0"/>
    <n v="0"/>
    <n v="1"/>
    <n v="0"/>
    <s v="Karina"/>
    <s v="MEX-4400"/>
    <x v="10"/>
    <s v="ITO"/>
    <s v="No"/>
    <s v="No"/>
    <m/>
    <s v="Si"/>
    <s v="No"/>
  </r>
  <r>
    <x v="4"/>
    <x v="0"/>
    <s v="minor"/>
    <s v="normal"/>
    <s v="MEX-5741"/>
    <s v="DPO Linux"/>
    <s v="Claudia Lorena Castillo Amastal"/>
    <d v="2017-01-19T00:00:00"/>
    <d v="2017-01-20T00:00:00"/>
    <s v=" INT | Hardening a VM Microservicios"/>
    <x v="0"/>
    <s v="On Time"/>
    <x v="0"/>
    <s v="Minor"/>
    <s v="Successful"/>
    <s v="On Time"/>
    <n v="1"/>
    <n v="1"/>
    <n v="0"/>
    <x v="0"/>
    <n v="0"/>
    <s v="Normal"/>
    <n v="0"/>
    <n v="0"/>
    <n v="0"/>
    <n v="0"/>
    <n v="1"/>
    <n v="0"/>
    <s v="Karina"/>
    <s v="MEX-5683"/>
    <x v="10"/>
    <s v="ITO"/>
    <s v="No"/>
    <s v="No"/>
    <m/>
    <s v="Si"/>
    <s v="No"/>
  </r>
  <r>
    <x v="14"/>
    <x v="0"/>
    <s v="minor"/>
    <s v="normal"/>
    <s v="C000959627"/>
    <s v="C.AMER.MX.LBU.WINTEL"/>
    <s v="Xaxalpa Maldonado Yancarlo"/>
    <d v="2017-01-21T14:00:00"/>
    <d v="2017-01-21T18:00:00"/>
    <s v="AMER | GDF Suez | Memory reservation on infrastructure VMware / VPUE-SAPBWPRD 92.112.51.170"/>
    <x v="0"/>
    <s v="On Time"/>
    <x v="0"/>
    <s v="Minor"/>
    <s v="Successful"/>
    <s v="On Time"/>
    <n v="1"/>
    <n v="1"/>
    <n v="0"/>
    <x v="0"/>
    <n v="0"/>
    <s v="Normal"/>
    <n v="0"/>
    <n v="0"/>
    <n v="0"/>
    <n v="0"/>
    <n v="1"/>
    <n v="0"/>
    <s v="Candido"/>
    <s v="-"/>
    <x v="1"/>
    <s v="ITO"/>
    <s v="No"/>
    <s v="No"/>
    <m/>
    <s v="Si"/>
    <s v="No"/>
  </r>
  <r>
    <x v="12"/>
    <x v="0"/>
    <s v="significant"/>
    <s v="normal"/>
    <s v="C000781117"/>
    <s v="SE.AA.MX.PROJECTS"/>
    <s v="Pineda Calixtro Reynaldo"/>
    <d v="2017-01-21T18:00:00"/>
    <d v="2017-01-22T23:59:00"/>
    <s v="GDG | Cutover | Migration cutover from Interlomas to Alestra Queretaro"/>
    <x v="0"/>
    <s v="On Time"/>
    <x v="0"/>
    <s v="Significant"/>
    <s v="Successful"/>
    <s v="On Time"/>
    <n v="1"/>
    <n v="1"/>
    <n v="0"/>
    <x v="0"/>
    <n v="0"/>
    <s v="Normal"/>
    <n v="0"/>
    <n v="0"/>
    <n v="0"/>
    <n v="0"/>
    <n v="1"/>
    <n v="0"/>
    <s v="Candido"/>
    <s v="C000623071"/>
    <x v="11"/>
    <s v="ITO"/>
    <s v="No"/>
    <s v="No"/>
    <m/>
    <s v="Si"/>
    <s v="No"/>
  </r>
  <r>
    <x v="11"/>
    <x v="1"/>
    <s v="minor"/>
    <s v="normal"/>
    <s v="C000967360"/>
    <s v="TS.GS.MX.SCC2.WAN.SEC"/>
    <s v="Sanchez Guevara Cesar"/>
    <d v="2017-01-22T02:00:00"/>
    <d v="2017-01-22T06:00:00"/>
    <s v="Acompañamiento a telmex en activacion de enlace MPLS KUO"/>
    <x v="0"/>
    <s v="On Time"/>
    <x v="0"/>
    <s v="Minor"/>
    <s v="Successful"/>
    <s v="On Time"/>
    <n v="1"/>
    <n v="1"/>
    <n v="0"/>
    <x v="0"/>
    <n v="0"/>
    <s v="Normal"/>
    <n v="0"/>
    <n v="0"/>
    <n v="0"/>
    <n v="0"/>
    <n v="1"/>
    <n v="0"/>
    <s v="Maria del Carmen"/>
    <s v="-"/>
    <x v="9"/>
    <s v="TSS"/>
    <s v="No"/>
    <s v="No"/>
    <m/>
    <s v="Si"/>
    <s v="No"/>
  </r>
  <r>
    <x v="13"/>
    <x v="0"/>
    <s v="minor"/>
    <s v="normal"/>
    <s v="CRQ129373"/>
    <s v="Css-Mex.GpoModelo-Proyectos"/>
    <s v="PERLA ANDALUZ"/>
    <d v="2017-01-10T15:00:00"/>
    <d v="2017-01-20T18:00:00"/>
    <s v="Decomiso de Servidores "/>
    <x v="0"/>
    <s v="On Time"/>
    <x v="0"/>
    <s v="Minor"/>
    <s v="Successful"/>
    <s v="On Time"/>
    <n v="1"/>
    <n v="1"/>
    <n v="0"/>
    <x v="0"/>
    <n v="0"/>
    <s v="Normal"/>
    <n v="0"/>
    <n v="0"/>
    <n v="0"/>
    <n v="0"/>
    <n v="1"/>
    <n v="0"/>
    <s v="Fernando"/>
    <s v="-"/>
    <x v="11"/>
    <s v="ITO"/>
    <s v="No"/>
    <s v="No"/>
    <m/>
    <s v="Si"/>
    <s v="No"/>
  </r>
  <r>
    <x v="13"/>
    <x v="0"/>
    <s v="minor"/>
    <s v="normal"/>
    <s v="CRQ104790"/>
    <s v="Css-Mex.GpoModelo-Proyectos"/>
    <s v="ROMÁN AQUINO"/>
    <d v="2017-01-15T07:00:00"/>
    <d v="2017-01-16T19:00:00"/>
    <s v="WO6870323 Migración de DNS Externo, a plataforma BIND (CRQ104790)"/>
    <x v="0"/>
    <s v="On Time"/>
    <x v="0"/>
    <s v="Minor"/>
    <s v="Successful"/>
    <s v="On Time"/>
    <n v="1"/>
    <n v="1"/>
    <n v="0"/>
    <x v="0"/>
    <n v="0"/>
    <s v="Normal"/>
    <n v="0"/>
    <n v="0"/>
    <n v="0"/>
    <n v="0"/>
    <n v="1"/>
    <n v="0"/>
    <s v="Fernando"/>
    <s v="-"/>
    <x v="11"/>
    <s v="ITO"/>
    <s v="No"/>
    <s v="No"/>
    <m/>
    <s v="Si"/>
    <s v="No"/>
  </r>
  <r>
    <x v="13"/>
    <x v="0"/>
    <s v="standard"/>
    <s v="normal"/>
    <s v="CRQ105050"/>
    <s v="Css-Mex.GpoModelo-Admon-DBA"/>
    <s v="ROBERTO CARLOS BASTIDA RENTERIA"/>
    <d v="2017-01-17T09:00:00"/>
    <d v="2017-01-20T18:00:00"/>
    <s v="WO6888922 Actualizacion de CI´s en CMDB SQL"/>
    <x v="0"/>
    <s v="On Time"/>
    <x v="0"/>
    <s v="Standard"/>
    <s v="Successful"/>
    <s v="On Time"/>
    <n v="1"/>
    <n v="1"/>
    <n v="0"/>
    <x v="0"/>
    <n v="0"/>
    <s v="Normal"/>
    <n v="0"/>
    <n v="0"/>
    <n v="0"/>
    <n v="0"/>
    <n v="1"/>
    <n v="0"/>
    <s v="Fernando"/>
    <s v="-"/>
    <x v="24"/>
    <s v="ITO"/>
    <s v="No"/>
    <s v="No"/>
    <m/>
    <s v="Si"/>
    <s v="No"/>
  </r>
  <r>
    <x v="13"/>
    <x v="0"/>
    <s v="minor"/>
    <s v="normal"/>
    <s v="CRQ104844"/>
    <s v="Css-Mex.GpoModelo-Admon-Dba"/>
    <s v="MARCO ANTONIO CANO SEGURA"/>
    <d v="2017-01-21T09:00:00"/>
    <d v="2017-01-22T21:00:00"/>
    <s v="WO6889561 Migración de bases de datos, jobs y usuarios de servidor HDSQLD01V a nuevo server"/>
    <x v="0"/>
    <s v="On Time"/>
    <x v="0"/>
    <s v="Minor"/>
    <s v="Successful"/>
    <s v="On Time"/>
    <n v="1"/>
    <n v="1"/>
    <n v="0"/>
    <x v="0"/>
    <n v="0"/>
    <s v="Normal"/>
    <n v="0"/>
    <n v="0"/>
    <n v="0"/>
    <n v="0"/>
    <n v="1"/>
    <n v="0"/>
    <s v="Fernando"/>
    <s v="-"/>
    <x v="24"/>
    <s v="ITO"/>
    <s v="No"/>
    <s v="No"/>
    <m/>
    <s v="Si"/>
    <s v="No"/>
  </r>
  <r>
    <x v="13"/>
    <x v="0"/>
    <s v="minor"/>
    <s v="normal"/>
    <s v="CRQ105048"/>
    <s v="Css-Mex.GpoModelo-AplicacionesNoSAP"/>
    <s v="MARCO ANTONIO VALDES MENDEZ"/>
    <d v="2017-01-21T23:00:00"/>
    <d v="2017-01-22T23:00:00"/>
    <s v="WO6887434 Crear y Habilitar las carpetas para el año 2017 en los repositorios de OpenText Producción"/>
    <x v="0"/>
    <s v="On Time"/>
    <x v="0"/>
    <s v="Minor"/>
    <s v="Successful"/>
    <s v="On Time"/>
    <n v="1"/>
    <n v="1"/>
    <n v="0"/>
    <x v="0"/>
    <n v="0"/>
    <s v="Normal"/>
    <n v="0"/>
    <n v="0"/>
    <n v="0"/>
    <n v="0"/>
    <n v="1"/>
    <n v="0"/>
    <s v="Fernando"/>
    <s v="-"/>
    <x v="25"/>
    <s v="ITO"/>
    <s v="No"/>
    <s v="No"/>
    <m/>
    <s v="Si"/>
    <s v="No"/>
  </r>
  <r>
    <x v="13"/>
    <x v="0"/>
    <s v="minor"/>
    <s v="normal"/>
    <s v="CRQ105049"/>
    <s v="Css-Mex.GpoModelo-SAP Basis"/>
    <s v="RAYMUNDO HERNANDEZ HERNANDEZ"/>
    <d v="2017-01-22T00:00:00"/>
    <d v="2017-01-23T13:00:00"/>
    <s v="WO6888823 Reinicio de BODS  producción por  motivos de sanidad."/>
    <x v="0"/>
    <s v="On Time"/>
    <x v="0"/>
    <s v="Minor"/>
    <s v="Successful"/>
    <s v="On Time"/>
    <n v="1"/>
    <n v="1"/>
    <n v="0"/>
    <x v="0"/>
    <n v="0"/>
    <s v="Normal"/>
    <n v="0"/>
    <n v="0"/>
    <n v="0"/>
    <n v="0"/>
    <n v="1"/>
    <n v="0"/>
    <s v="Fernando"/>
    <s v="-"/>
    <x v="0"/>
    <s v="BASIS"/>
    <s v="No"/>
    <s v="No"/>
    <m/>
    <s v="Si"/>
    <s v="No"/>
  </r>
  <r>
    <x v="13"/>
    <x v="0"/>
    <s v="minor"/>
    <s v="normal"/>
    <s v="CRQ104849"/>
    <s v="Css-Mex.GpoModelo-Linux Virtual"/>
    <s v="Garcia Garcia Alma Delia"/>
    <d v="2017-01-22T00:00:00"/>
    <d v="2017-01-22T02:00:00"/>
    <s v="WO689009 Reinicio del servidor HDTIV001V"/>
    <x v="0"/>
    <s v="On Time"/>
    <x v="0"/>
    <s v="Minor"/>
    <s v="Successful"/>
    <s v="On Time"/>
    <n v="1"/>
    <n v="1"/>
    <n v="0"/>
    <x v="0"/>
    <n v="0"/>
    <s v="Normal"/>
    <n v="0"/>
    <n v="0"/>
    <n v="0"/>
    <n v="0"/>
    <n v="1"/>
    <n v="0"/>
    <s v="Fernando"/>
    <s v="-"/>
    <x v="10"/>
    <s v="ITO"/>
    <s v="No"/>
    <s v="No"/>
    <m/>
    <s v="Si"/>
    <s v="No"/>
  </r>
  <r>
    <x v="13"/>
    <x v="0"/>
    <s v="minor"/>
    <s v="normal"/>
    <s v="CRQ104842"/>
    <s v="Css-Mex.GpoModelo-SAP Basis"/>
    <s v="JOSE ALVARO ROSALES LARA"/>
    <d v="2017-01-22T00:00:00"/>
    <d v="2017-01-23T17:00:00"/>
    <s v="WO6889557 Actualización de isagent en portales productivos."/>
    <x v="0"/>
    <s v="On Time"/>
    <x v="0"/>
    <s v="Minor"/>
    <s v="Successful"/>
    <s v="On Time"/>
    <n v="1"/>
    <n v="1"/>
    <n v="0"/>
    <x v="0"/>
    <n v="0"/>
    <s v="Normal"/>
    <n v="0"/>
    <n v="0"/>
    <n v="0"/>
    <n v="0"/>
    <n v="1"/>
    <n v="0"/>
    <s v="Fernando"/>
    <s v="-"/>
    <x v="0"/>
    <s v="BASIS"/>
    <s v="No"/>
    <s v="No"/>
    <m/>
    <s v="Si"/>
    <s v="No"/>
  </r>
  <r>
    <x v="13"/>
    <x v="0"/>
    <s v="minor"/>
    <s v="normal"/>
    <s v="CRQ104836"/>
    <s v="Css-Mex.GpoModelo-Admon-DBA"/>
    <s v="ROBERTO CARLOS BASTIDA RENTERIA"/>
    <d v="2017-01-22T00:00:00"/>
    <d v="2017-01-23T18:00:00"/>
    <s v="WO6889545 Balanceo de carga de las instancias Cluster Queretaro"/>
    <x v="0"/>
    <s v="On Time"/>
    <x v="0"/>
    <s v="Minor"/>
    <s v="Successful"/>
    <s v="On Time"/>
    <n v="1"/>
    <n v="1"/>
    <n v="0"/>
    <x v="0"/>
    <n v="0"/>
    <s v="Normal"/>
    <n v="0"/>
    <n v="0"/>
    <n v="0"/>
    <n v="0"/>
    <n v="1"/>
    <n v="0"/>
    <s v="Fernando"/>
    <s v="-"/>
    <x v="24"/>
    <s v="ITO"/>
    <s v="No"/>
    <s v="No"/>
    <m/>
    <s v="Si"/>
    <s v="No"/>
  </r>
  <r>
    <x v="13"/>
    <x v="0"/>
    <s v="minor"/>
    <s v="normal"/>
    <s v="CRQ104833"/>
    <s v="Css-Mex.GpoModelo-SAP Basis"/>
    <s v="JOSE ALVARO ROSALES LARA"/>
    <d v="2017-01-22T00:00:00"/>
    <d v="2017-01-23T17:00:00"/>
    <s v="WO6889520 Mitigación de Vulnerabilidades y reinicio de sanidad."/>
    <x v="0"/>
    <s v="On Time"/>
    <x v="0"/>
    <s v="Minor"/>
    <s v="Successful"/>
    <s v="On Time"/>
    <n v="1"/>
    <n v="1"/>
    <n v="0"/>
    <x v="0"/>
    <n v="0"/>
    <s v="Normal"/>
    <n v="0"/>
    <n v="0"/>
    <n v="0"/>
    <n v="0"/>
    <n v="1"/>
    <n v="0"/>
    <s v="Fernando"/>
    <s v="-"/>
    <x v="0"/>
    <s v="BASIS"/>
    <s v="No"/>
    <s v="No"/>
    <m/>
    <s v="Si"/>
    <s v="No"/>
  </r>
  <r>
    <x v="13"/>
    <x v="0"/>
    <s v="minor"/>
    <s v="normal"/>
    <s v="CRQ104841"/>
    <s v="Css-Mex.GpoModelo-SAP Basis"/>
    <s v="CARLOS ANTONIO MARTINEZ VAZQUEZ"/>
    <d v="2017-01-22T01:00:00"/>
    <d v="2017-01-22T22:00:00"/>
    <s v="WO6889540 Actualizar el nivel de parche del kernel en PI ambiente productivo."/>
    <x v="0"/>
    <s v="On Time"/>
    <x v="0"/>
    <s v="Minor"/>
    <s v="Successful"/>
    <s v="On Time"/>
    <n v="1"/>
    <n v="1"/>
    <n v="0"/>
    <x v="0"/>
    <n v="0"/>
    <s v="Normal"/>
    <n v="0"/>
    <n v="0"/>
    <n v="0"/>
    <n v="0"/>
    <n v="1"/>
    <n v="0"/>
    <s v="Fernando"/>
    <s v="-"/>
    <x v="0"/>
    <s v="BASIS"/>
    <s v="No"/>
    <s v="No"/>
    <m/>
    <s v="Si"/>
    <s v="No"/>
  </r>
  <r>
    <x v="13"/>
    <x v="0"/>
    <s v="minor"/>
    <s v="normal"/>
    <s v="CRQ104835"/>
    <s v="Css-Mex.GpoModelo-SAP Basis"/>
    <s v="ARMANDO GUZMAN JIMENEZ"/>
    <d v="2017-01-22T01:00:00"/>
    <d v="2017-01-23T17:00:00"/>
    <s v="WO6889535 Reorganizar tablas en ECC Produccion (Plan HR x HR)"/>
    <x v="0"/>
    <s v="On Time"/>
    <x v="0"/>
    <s v="Minor"/>
    <s v="Successful"/>
    <s v="On Time"/>
    <n v="1"/>
    <n v="1"/>
    <n v="0"/>
    <x v="0"/>
    <n v="0"/>
    <s v="Normal"/>
    <n v="0"/>
    <n v="0"/>
    <n v="0"/>
    <n v="0"/>
    <n v="1"/>
    <n v="0"/>
    <s v="Fernando"/>
    <s v="-"/>
    <x v="0"/>
    <s v="BASIS"/>
    <s v="No"/>
    <s v="No"/>
    <m/>
    <s v="Si"/>
    <s v="No"/>
  </r>
  <r>
    <x v="13"/>
    <x v="0"/>
    <s v="minor"/>
    <s v="normal"/>
    <s v="CRQ104832"/>
    <s v="Css-Mex.GpoModelo-SAP Basis"/>
    <s v="EVA MARTINEZ JUAREZ"/>
    <d v="2017-01-22T01:00:00"/>
    <d v="2017-01-22T22:00:00"/>
    <s v="PBI19007 Actualizar el nivel de parche del kernel de ECC ambiente productivo."/>
    <x v="0"/>
    <s v="On Time"/>
    <x v="0"/>
    <s v="Minor"/>
    <s v="Successful"/>
    <s v="On Time"/>
    <n v="1"/>
    <n v="1"/>
    <n v="0"/>
    <x v="0"/>
    <n v="0"/>
    <s v="Normal"/>
    <n v="0"/>
    <n v="0"/>
    <n v="0"/>
    <n v="0"/>
    <n v="1"/>
    <n v="0"/>
    <s v="Fernando"/>
    <s v="-"/>
    <x v="0"/>
    <s v="BASIS"/>
    <s v="No"/>
    <s v="No"/>
    <m/>
    <s v="Si"/>
    <s v="No"/>
  </r>
  <r>
    <x v="13"/>
    <x v="0"/>
    <s v="minor"/>
    <s v="normal"/>
    <s v="CRQ165546"/>
    <s v="Css-Mex.GpoModelo-SAP Basis"/>
    <s v="JOSE ANTONIO ALVAREZ HERNANDEZ"/>
    <d v="2017-01-22T02:00:00"/>
    <d v="2017-01-22T22:00:00"/>
    <s v="WO6908985 Limpieza de tablas de auditoria SQL Server IDM Producción"/>
    <x v="0"/>
    <s v="On Time"/>
    <x v="0"/>
    <s v="Minor"/>
    <s v="Successful"/>
    <s v="On Time"/>
    <n v="1"/>
    <n v="1"/>
    <n v="0"/>
    <x v="0"/>
    <n v="0"/>
    <s v="Normal"/>
    <n v="0"/>
    <n v="0"/>
    <n v="0"/>
    <n v="0"/>
    <n v="1"/>
    <n v="0"/>
    <s v="Fernando"/>
    <s v="-"/>
    <x v="0"/>
    <s v="BASIS"/>
    <s v="No"/>
    <s v="No"/>
    <m/>
    <s v="Si"/>
    <s v="No"/>
  </r>
  <r>
    <x v="13"/>
    <x v="0"/>
    <s v="minor"/>
    <s v="normal"/>
    <s v="CRQ105043"/>
    <s v="Css-Mex.GpoModelo-AplicacionesNoSAP"/>
    <s v="LIZZET LIMA GUTIERREZ"/>
    <d v="2017-01-22T23:00:00"/>
    <d v="2017-01-23T23:00:00"/>
    <s v="WO6886345 Reiniciar los servidores WMS"/>
    <x v="0"/>
    <s v="On Time"/>
    <x v="0"/>
    <s v="Minor"/>
    <s v="Successful"/>
    <s v="On Time"/>
    <n v="1"/>
    <n v="1"/>
    <n v="0"/>
    <x v="0"/>
    <n v="0"/>
    <s v="Normal"/>
    <n v="0"/>
    <n v="0"/>
    <n v="0"/>
    <n v="0"/>
    <n v="1"/>
    <n v="0"/>
    <s v="Fernando"/>
    <s v="-"/>
    <x v="25"/>
    <s v="ITO"/>
    <s v="No"/>
    <s v="No"/>
    <m/>
    <s v="Si"/>
    <s v="No"/>
  </r>
  <r>
    <x v="13"/>
    <x v="1"/>
    <s v="minor"/>
    <s v="normal"/>
    <s v="CRQ102907"/>
    <s v="Tss-Mx.GpoModelo-Wan"/>
    <s v="ISAAC BRAVO"/>
    <d v="2017-01-21T00:00:00"/>
    <d v="2017-01-21T08:00:00"/>
    <s v="WO5650085 Incremento de enlace MPLS central Alestra"/>
    <x v="0"/>
    <s v="On Time"/>
    <x v="0"/>
    <s v="Minor"/>
    <s v="Successful"/>
    <s v="On Time"/>
    <n v="1"/>
    <n v="1"/>
    <n v="0"/>
    <x v="0"/>
    <n v="0"/>
    <s v="Normal"/>
    <n v="0"/>
    <n v="0"/>
    <n v="0"/>
    <n v="0"/>
    <n v="1"/>
    <n v="0"/>
    <s v="Fernando"/>
    <s v="-"/>
    <x v="9"/>
    <s v="TSS"/>
    <s v="No"/>
    <s v="No"/>
    <m/>
    <s v="Si"/>
    <s v="No"/>
  </r>
  <r>
    <x v="10"/>
    <x v="0"/>
    <s v="minor"/>
    <s v="normal"/>
    <s v="C000960784"/>
    <s v="C.SAP.MX.AA.GDH.MX-BASIS"/>
    <s v="Escalante Gonzalez Carlos"/>
    <d v="2017-01-18T12:00:00"/>
    <d v="2017-01-21T15:00:00"/>
    <s v="Grupo Q / SAP-MX / Development / POD - Directory reallocation"/>
    <x v="0"/>
    <s v="On Time"/>
    <x v="0"/>
    <s v="Minor"/>
    <s v="Successful"/>
    <s v="On Time"/>
    <n v="1"/>
    <n v="1"/>
    <n v="0"/>
    <x v="0"/>
    <n v="0"/>
    <s v="Normal"/>
    <n v="0"/>
    <n v="0"/>
    <n v="0"/>
    <n v="0"/>
    <n v="1"/>
    <n v="0"/>
    <s v="Candido"/>
    <s v="-"/>
    <x v="0"/>
    <s v="BASIS"/>
    <s v="No"/>
    <s v="No"/>
    <m/>
    <s v="Si"/>
    <s v="No"/>
  </r>
  <r>
    <x v="10"/>
    <x v="0"/>
    <s v="minor"/>
    <s v="normal"/>
    <s v="C000964328"/>
    <s v="C.AMER.MX.DPO-LNX"/>
    <s v="Don Juan Rico Nataly"/>
    <d v="2017-01-20T16:00:00"/>
    <d v="2017-01-20T22:30:00"/>
    <s v="GRUPO Q | O.S. package upgrade | gpqqrobuv08"/>
    <x v="0"/>
    <s v="On Time"/>
    <x v="0"/>
    <s v="Minor"/>
    <s v="Successful"/>
    <s v="On Time"/>
    <n v="1"/>
    <n v="1"/>
    <n v="0"/>
    <x v="0"/>
    <n v="0"/>
    <s v="Normal"/>
    <n v="0"/>
    <n v="0"/>
    <n v="0"/>
    <n v="0"/>
    <n v="1"/>
    <n v="0"/>
    <s v="Candido"/>
    <s v="-"/>
    <x v="10"/>
    <s v="ITO"/>
    <s v="No"/>
    <s v="No"/>
    <m/>
    <s v="Si"/>
    <s v="No"/>
  </r>
  <r>
    <x v="9"/>
    <x v="0"/>
    <s v="minor"/>
    <s v="normal"/>
    <s v="C000967058"/>
    <s v="C.AMER.MX.LBU.WINTEL"/>
    <s v="Peralta Manzo Oskar Johnatan "/>
    <d v="2017-01-19T08:00:00"/>
    <d v="2017-01-20T17:00:00"/>
    <s v="AMER | HABC | Destruction of servers in virtual Infrastructure"/>
    <x v="0"/>
    <s v="On Time"/>
    <x v="0"/>
    <s v="Minor"/>
    <s v="Successful"/>
    <s v="On Time"/>
    <n v="1"/>
    <n v="1"/>
    <n v="0"/>
    <x v="0"/>
    <n v="0"/>
    <s v="Normal"/>
    <n v="0"/>
    <n v="0"/>
    <n v="0"/>
    <n v="0"/>
    <n v="1"/>
    <n v="0"/>
    <s v="Candido"/>
    <s v="C000882726"/>
    <x v="1"/>
    <s v="ITO"/>
    <s v="No"/>
    <s v="No"/>
    <m/>
    <s v="Si"/>
    <s v="No"/>
  </r>
  <r>
    <x v="9"/>
    <x v="0"/>
    <s v="minor"/>
    <s v="normal"/>
    <s v="C000967333"/>
    <s v="C.AMER.MX.LBU.WINTEL"/>
    <s v="Peralta Manzo Oskar Johnatan "/>
    <d v="2017-01-21T08:00:00"/>
    <d v="2017-01-23T08:00:00"/>
    <s v="AMER | CMABC | Installation of patches on servers (Criticality = Medium)"/>
    <x v="0"/>
    <s v="On Time"/>
    <x v="0"/>
    <s v="Minor"/>
    <s v="Successful"/>
    <s v="On Time"/>
    <n v="1"/>
    <n v="1"/>
    <n v="0"/>
    <x v="0"/>
    <n v="0"/>
    <s v="Normal"/>
    <n v="0"/>
    <n v="0"/>
    <n v="0"/>
    <n v="0"/>
    <n v="1"/>
    <n v="0"/>
    <s v="Candido"/>
    <s v="C000424621"/>
    <x v="1"/>
    <s v="ITO"/>
    <s v="No"/>
    <s v="No"/>
    <m/>
    <s v="Si"/>
    <s v="No"/>
  </r>
  <r>
    <x v="0"/>
    <x v="0"/>
    <s v="minor"/>
    <s v="normal"/>
    <s v="C000959613"/>
    <s v="C.SAP.MX.AA.GDH.MX-BASIS"/>
    <s v="Valera Ortiz Oswaldo"/>
    <d v="2017-01-23T01:00:00"/>
    <d v="2017-01-23T03:00:00"/>
    <s v="[HSAI ] / [ SAP BASIS] / [ PROD] / [ PR1] / [ TSMX]- SAP HANAParameter Change + Weekly restart /CCAB; CSS.CAB pre-approved [4EP]"/>
    <x v="0"/>
    <s v="On Time"/>
    <x v="0"/>
    <s v="Minor"/>
    <s v="Successful"/>
    <s v="On Time"/>
    <n v="1"/>
    <n v="1"/>
    <n v="0"/>
    <x v="0"/>
    <n v="0"/>
    <s v="Normal"/>
    <n v="0"/>
    <n v="0"/>
    <n v="0"/>
    <n v="0"/>
    <n v="1"/>
    <n v="0"/>
    <s v="Maria del Carmen"/>
    <s v="CMOD317324"/>
    <x v="0"/>
    <s v="BASIS"/>
    <s v="No"/>
    <s v="No"/>
    <m/>
    <s v="Si"/>
    <s v="No"/>
  </r>
  <r>
    <x v="0"/>
    <x v="0"/>
    <s v="minor"/>
    <s v="normal"/>
    <s v="C000959635"/>
    <s v="C.SAP.MX.AA.GDH.MX-BASIS"/>
    <s v="Valera Ortiz Oswaldo"/>
    <d v="2017-01-20T15:00:00"/>
    <d v="2017-01-20T17:00:00"/>
    <s v="[HSAI ] / [ SAP BASIS] / [ QAS] / [ QR1] / [ TSMX]- HANA DB Parameter Change_Online /CCAB; CSS.CAB pre-approved [4EP]"/>
    <x v="0"/>
    <s v="On Time"/>
    <x v="0"/>
    <s v="Minor"/>
    <s v="Successful"/>
    <s v="On Time"/>
    <n v="1"/>
    <n v="1"/>
    <n v="0"/>
    <x v="0"/>
    <n v="0"/>
    <s v="Normal"/>
    <n v="0"/>
    <n v="0"/>
    <n v="0"/>
    <n v="0"/>
    <n v="1"/>
    <n v="0"/>
    <s v="Maria del Carmen"/>
    <s v="CMOD317324"/>
    <x v="0"/>
    <s v="BASIS"/>
    <s v="No"/>
    <s v="No"/>
    <m/>
    <s v="Si"/>
    <s v="No"/>
  </r>
  <r>
    <x v="17"/>
    <x v="0"/>
    <s v="standard"/>
    <s v="normal"/>
    <s v="C000961176"/>
    <s v="C.SAP.MX.AA.SAP-BASIS"/>
    <s v="Salcedo Simpson Georgina"/>
    <d v="2017-01-18T09:00:00"/>
    <d v="2017-01-20T18:00:00"/>
    <s v="MEXICHEM / T01 / MEXICO - ADD_ON ABAP (SPAM/SAINT) /CCAB; ITO.CAB pre-approved [4EP]"/>
    <x v="0"/>
    <s v="On Time"/>
    <x v="0"/>
    <s v="Standard"/>
    <s v="Successful"/>
    <s v="On Time"/>
    <n v="1"/>
    <n v="1"/>
    <n v="0"/>
    <x v="0"/>
    <n v="0"/>
    <s v="Normal"/>
    <n v="0"/>
    <n v="0"/>
    <n v="0"/>
    <n v="0"/>
    <n v="1"/>
    <n v="0"/>
    <s v="Oscar"/>
    <s v="CMOD317626"/>
    <x v="0"/>
    <s v="BASIS"/>
    <s v="No"/>
    <s v="No"/>
    <m/>
    <s v="Si"/>
    <s v="No"/>
  </r>
  <r>
    <x v="17"/>
    <x v="0"/>
    <s v="standard"/>
    <s v="normal"/>
    <s v="C000965624"/>
    <s v="C.SAP.MX.AA.SAP-BASIS"/>
    <s v="Salcedo Simpson Georgina"/>
    <d v="2017-01-22T04:00:00"/>
    <d v="2017-01-22T06:00:00"/>
    <s v="MEXICHEM/ BW0/ - SAP Parameter Change_Offline rdisp/gui_auto_logout de 900 a 1800 /CCAB; ITO.CAB pre-approved [4EP]"/>
    <x v="0"/>
    <s v="On Time"/>
    <x v="0"/>
    <s v="Standard"/>
    <s v="Successful"/>
    <s v="On Time"/>
    <n v="1"/>
    <n v="1"/>
    <n v="0"/>
    <x v="0"/>
    <n v="0"/>
    <s v="Normal"/>
    <n v="0"/>
    <n v="0"/>
    <n v="0"/>
    <n v="0"/>
    <n v="1"/>
    <n v="0"/>
    <s v="Oscar"/>
    <s v="CMOD317344"/>
    <x v="0"/>
    <s v="BASIS"/>
    <s v="No"/>
    <s v="No"/>
    <m/>
    <s v="Si"/>
    <s v="No"/>
  </r>
  <r>
    <x v="17"/>
    <x v="0"/>
    <s v="standard"/>
    <s v="normal"/>
    <s v="C000965773"/>
    <s v="C.SAP.MX.AA.SAP-BASIS"/>
    <s v="Ramirez Lopez Nancy"/>
    <d v="2017-01-19T09:00:00"/>
    <d v="2017-01-21T17:00:00"/>
    <s v="MEXICHEM /D01 / - Implementation of support packages for ABAP (SPAM/SAINT) / CCAB; CSS.CAB pre-approved [4EP]"/>
    <x v="0"/>
    <s v="On Time"/>
    <x v="0"/>
    <s v="Standard"/>
    <s v="Successful"/>
    <s v="On Time"/>
    <n v="1"/>
    <n v="1"/>
    <n v="0"/>
    <x v="0"/>
    <n v="0"/>
    <s v="Normal"/>
    <n v="0"/>
    <n v="0"/>
    <n v="0"/>
    <n v="0"/>
    <n v="1"/>
    <n v="0"/>
    <s v="Oscar"/>
    <s v="CMOD318037"/>
    <x v="0"/>
    <s v="BASIS"/>
    <s v="No"/>
    <s v="No"/>
    <m/>
    <s v="Si"/>
    <s v="No"/>
  </r>
  <r>
    <x v="7"/>
    <x v="0"/>
    <s v="minor"/>
    <s v="normal"/>
    <s v="C000962691"/>
    <s v="C.AMER.MX.LBU.WINTEL"/>
    <s v="Gonzalez De la Canal Edgar Ivar"/>
    <d v="2017-01-20T08:00:00"/>
    <d v="2017-01-22T12:00:00"/>
    <s v="Customer: OI. | Main Activity: Installation of MSFT patches on Servers Microsoft (Servers PRD)."/>
    <x v="0"/>
    <s v="On Time"/>
    <x v="0"/>
    <s v="Minor"/>
    <s v="Successful"/>
    <s v="On Time"/>
    <n v="1"/>
    <n v="1"/>
    <n v="0"/>
    <x v="0"/>
    <n v="0"/>
    <s v="Normal"/>
    <n v="0"/>
    <n v="0"/>
    <n v="0"/>
    <n v="0"/>
    <n v="1"/>
    <n v="0"/>
    <s v="Oscar"/>
    <s v="-"/>
    <x v="1"/>
    <s v="ITO"/>
    <s v="No"/>
    <s v="No"/>
    <m/>
    <s v="Si"/>
    <s v="No"/>
  </r>
  <r>
    <x v="5"/>
    <x v="0"/>
    <s v="minor"/>
    <s v="normal"/>
    <s v="C000967268"/>
    <s v="C.AMER.MX.SECURITY"/>
    <s v="Garcia Hernandez Roberto de Jesus"/>
    <d v="2017-01-20T21:30:00"/>
    <d v="2017-01-21T01:30:00"/>
    <s v="Amer |Multicustomer| ANTIVIRUS UPDATE(SYMANTEC ENDPOINT PROTECTION)"/>
    <x v="0"/>
    <s v="On Time"/>
    <x v="0"/>
    <s v="Minor"/>
    <s v="Successful"/>
    <s v="On Time"/>
    <n v="1"/>
    <n v="1"/>
    <n v="0"/>
    <x v="0"/>
    <n v="0"/>
    <s v="Normal"/>
    <n v="0"/>
    <n v="0"/>
    <n v="0"/>
    <n v="0"/>
    <n v="1"/>
    <n v="0"/>
    <s v="Candido"/>
    <s v="C000682192"/>
    <x v="19"/>
    <s v="ITO"/>
    <s v="No"/>
    <s v="No"/>
    <m/>
    <s v="Si"/>
    <s v="No"/>
  </r>
  <r>
    <x v="5"/>
    <x v="1"/>
    <s v="minor"/>
    <s v="normal"/>
    <s v="C000953711"/>
    <s v="TS.GS.MX.SCC1.LAN"/>
    <s v="Gonzalez Guarin Julio"/>
    <d v="2017-01-22T12:00:00"/>
    <d v="2017-01-22T17:00:00"/>
    <s v="Acompañamiento a proveedor para cambio de baterias equipo de metrored en TSM"/>
    <x v="0"/>
    <s v="On Time"/>
    <x v="0"/>
    <s v="Minor"/>
    <s v="Successful"/>
    <s v="On Time"/>
    <n v="1"/>
    <n v="1"/>
    <n v="0"/>
    <x v="0"/>
    <n v="0"/>
    <s v="Normal"/>
    <n v="0"/>
    <n v="0"/>
    <n v="0"/>
    <n v="0"/>
    <n v="1"/>
    <n v="0"/>
    <s v="Candido"/>
    <s v="C000052054"/>
    <x v="4"/>
    <s v="TSS"/>
    <s v="No"/>
    <s v="No"/>
    <m/>
    <s v="Si"/>
    <s v="No"/>
  </r>
  <r>
    <x v="5"/>
    <x v="1"/>
    <s v="minor"/>
    <s v="normal"/>
    <s v="C000967357"/>
    <s v="TS.GS.MX.SCC2.WAN.SEC"/>
    <s v="Lora Silva Eloy  "/>
    <d v="2017-01-20T18:00:00"/>
    <d v="2017-01-20T22:00:00"/>
    <s v="TSM | TSS - Creación de Tunnel VPN Site-To-Site Entre T-Systems Admin-LAN - Sigma"/>
    <x v="0"/>
    <s v="On Time"/>
    <x v="0"/>
    <s v="Minor"/>
    <s v="Successful"/>
    <s v="On Time"/>
    <n v="1"/>
    <n v="1"/>
    <n v="0"/>
    <x v="0"/>
    <n v="0"/>
    <s v="Normal"/>
    <n v="0"/>
    <n v="0"/>
    <n v="0"/>
    <n v="0"/>
    <n v="1"/>
    <n v="0"/>
    <s v="Candido"/>
    <s v="C000197653"/>
    <x v="9"/>
    <s v="TSS"/>
    <s v="No"/>
    <s v="No"/>
    <m/>
    <s v="Si"/>
    <s v="No"/>
  </r>
  <r>
    <x v="5"/>
    <x v="1"/>
    <s v="minor"/>
    <s v="normal"/>
    <s v="C000959667"/>
    <s v="TS.GS.MX.SIC.VOICE"/>
    <s v="Serrano  Rodriguez Victor"/>
    <d v="2017-01-20T19:00:00"/>
    <d v="2017-01-21T00:00:00"/>
    <s v="PQIT_TSMX | PRUEBAS DE SOBREVIVENCIA AL REINICIO DE TELEFONOS OFICINAS POLANCO"/>
    <x v="0"/>
    <s v="On Time"/>
    <x v="0"/>
    <s v="Minor"/>
    <s v="Successful"/>
    <s v="On Time"/>
    <n v="1"/>
    <n v="1"/>
    <n v="0"/>
    <x v="0"/>
    <n v="0"/>
    <s v="Normal"/>
    <n v="0"/>
    <n v="0"/>
    <n v="0"/>
    <n v="0"/>
    <n v="1"/>
    <n v="0"/>
    <s v="Candido"/>
    <s v="C000052054"/>
    <x v="8"/>
    <s v="TSS"/>
    <s v="No"/>
    <s v="No"/>
    <m/>
    <s v="Si"/>
    <s v="No"/>
  </r>
  <r>
    <x v="1"/>
    <x v="0"/>
    <s v="minor"/>
    <s v="normal"/>
    <s v="C000953691"/>
    <s v="C.SAP.MX.AA.BASIS.BO"/>
    <s v="Rivera Villa Tonontzi  "/>
    <d v="2017-01-20T09:00:00"/>
    <d v="2017-01-20T17:00:00"/>
    <s v="VITRO | D | BD3 |ah4ha082 |Outage=YES | KERNEL_Update"/>
    <x v="0"/>
    <s v="On Time"/>
    <x v="0"/>
    <s v="Minor"/>
    <s v="Successful"/>
    <s v="On Time"/>
    <n v="1"/>
    <n v="1"/>
    <n v="0"/>
    <x v="0"/>
    <n v="0"/>
    <s v="Normal"/>
    <n v="0"/>
    <n v="0"/>
    <n v="0"/>
    <n v="0"/>
    <n v="1"/>
    <n v="0"/>
    <s v="Oscar"/>
    <s v="CMOD317140"/>
    <x v="0"/>
    <s v="BASIS"/>
    <s v="No"/>
    <s v="No"/>
    <m/>
    <s v="Si"/>
    <s v="No"/>
  </r>
  <r>
    <x v="1"/>
    <x v="0"/>
    <s v="minor"/>
    <s v="emergency"/>
    <s v="C000968860"/>
    <s v="C.SAP.MX.AA.SAP-BASIS"/>
    <s v="Hernandez Jacinto Marco Antonio"/>
    <d v="2017-01-16T16:00:00"/>
    <d v="2017-01-16T18:00:00"/>
    <s v=" VITRO |AH4HA004 | SAP RQA | Outage=Yes | VITRO - Support to Server restart and FS validation  Quality environment |Emergente Post  mortem"/>
    <x v="0"/>
    <s v="On Time"/>
    <x v="0"/>
    <s v="Minor"/>
    <s v="Successful"/>
    <s v="On Time"/>
    <n v="1"/>
    <n v="1"/>
    <n v="0"/>
    <x v="0"/>
    <n v="0"/>
    <s v="Emergency"/>
    <n v="1"/>
    <n v="1"/>
    <n v="0"/>
    <n v="0"/>
    <n v="1"/>
    <n v="0"/>
    <s v="Oscar"/>
    <s v="C000104039"/>
    <x v="0"/>
    <s v="BASIS"/>
    <s v="Si"/>
    <s v="No"/>
    <m/>
    <s v="Si"/>
    <s v="No"/>
  </r>
  <r>
    <x v="1"/>
    <x v="1"/>
    <s v="standard"/>
    <s v="normal"/>
    <s v="C000967209"/>
    <s v="TS.CP.MX.SIC.WAN.VITRO"/>
    <s v="Garcia Guajardo Jesus  "/>
    <d v="2017-01-16T20:00:00"/>
    <d v="2017-01-20T22:00:00"/>
    <s v="Vitro | TSS - Modificación script de proxy wapd con Configuración de Zscaler puerto Dedicado TCP 10907 | Pre autorizado"/>
    <x v="0"/>
    <s v="On Time"/>
    <x v="0"/>
    <s v="Standard"/>
    <s v="Successful"/>
    <s v="On Time"/>
    <n v="1"/>
    <n v="1"/>
    <n v="0"/>
    <x v="0"/>
    <n v="0"/>
    <s v="Normal"/>
    <n v="0"/>
    <n v="0"/>
    <n v="0"/>
    <n v="0"/>
    <n v="1"/>
    <n v="0"/>
    <s v="Oscar"/>
    <s v="C000191062"/>
    <x v="9"/>
    <s v="TSS"/>
    <s v="No"/>
    <s v="No"/>
    <m/>
    <s v="Si"/>
    <s v="No"/>
  </r>
  <r>
    <x v="8"/>
    <x v="0"/>
    <s v="minor"/>
    <s v="normal"/>
    <s v="C40743730"/>
    <s v="BACKUP ITS Support OPS VWM CHGMGR"/>
    <s v="MASTRANZO CAPILLA FRANCISCO LUIS"/>
    <d v="2017-01-19T15:00:00"/>
    <d v="2017-01-20T22:00:00"/>
    <s v="Reinicio de servicios de Data Protector por sanidad"/>
    <x v="0"/>
    <s v="On Time"/>
    <x v="0"/>
    <s v="Minor"/>
    <s v="Successful"/>
    <s v="On Time"/>
    <n v="1"/>
    <n v="1"/>
    <n v="0"/>
    <x v="0"/>
    <n v="0"/>
    <s v="Normal"/>
    <n v="0"/>
    <n v="0"/>
    <n v="0"/>
    <n v="0"/>
    <n v="1"/>
    <n v="0"/>
    <s v="Alejandro"/>
    <s v="-"/>
    <x v="7"/>
    <s v="ITO"/>
    <s v="No"/>
    <s v="No"/>
    <m/>
    <s v="Si"/>
    <s v="No"/>
  </r>
  <r>
    <x v="8"/>
    <x v="0"/>
    <s v="minor"/>
    <s v="normal"/>
    <s v="C40743834"/>
    <s v="BACKUP ITS Support OPS VWM CHGMGR"/>
    <s v="MASTRANZO CAPILLA FRANCISCO LUIS"/>
    <d v="2017-01-20T08:00:00"/>
    <d v="2017-01-22T22:00:00"/>
    <s v="Reinicio de servicios del master server NetBackup por sanidad"/>
    <x v="0"/>
    <s v="On Time"/>
    <x v="0"/>
    <s v="Minor"/>
    <s v="Successful"/>
    <s v="On Time"/>
    <n v="1"/>
    <n v="1"/>
    <n v="0"/>
    <x v="0"/>
    <n v="0"/>
    <s v="Normal"/>
    <n v="0"/>
    <n v="0"/>
    <n v="0"/>
    <n v="0"/>
    <n v="1"/>
    <n v="0"/>
    <s v="Alejandro"/>
    <s v="-"/>
    <x v="7"/>
    <s v="ITO"/>
    <s v="No"/>
    <s v="No"/>
    <m/>
    <s v="Si"/>
    <s v="No"/>
  </r>
  <r>
    <x v="8"/>
    <x v="0"/>
    <s v="minor"/>
    <s v="normal"/>
    <s v="C40746436"/>
    <s v="OPM ITS Support OPS VWM CHGMGR"/>
    <s v="Zacamitzin Medina Dagoberto"/>
    <d v="2017-01-19T08:00:00"/>
    <d v="2017-01-19T17:00:00"/>
    <s v="Acompañamiento a proveedor Conexis para instalación de memoria en servidor ldmx2bidev"/>
    <x v="0"/>
    <s v="On Time"/>
    <x v="0"/>
    <s v="Minor"/>
    <s v="Successful"/>
    <s v="On Time"/>
    <n v="1"/>
    <n v="1"/>
    <n v="0"/>
    <x v="0"/>
    <n v="0"/>
    <s v="Normal"/>
    <n v="0"/>
    <n v="0"/>
    <n v="0"/>
    <n v="0"/>
    <n v="1"/>
    <n v="0"/>
    <s v="Alejandro"/>
    <s v="-"/>
    <x v="14"/>
    <s v="ITO"/>
    <s v="No"/>
    <s v="No"/>
    <m/>
    <s v="Si"/>
    <s v="No"/>
  </r>
  <r>
    <x v="8"/>
    <x v="0"/>
    <s v="minor"/>
    <s v="normal"/>
    <s v="C40743622"/>
    <s v="OPM ITS Support OPS VWM CHGMGR"/>
    <s v="Zacamitzin Medina Dagoberto"/>
    <d v="2017-01-20T16:00:00"/>
    <d v="2017-01-20T18:00:00"/>
    <s v="Apagado de servidor PMXWIVA02"/>
    <x v="0"/>
    <s v="On Time"/>
    <x v="0"/>
    <s v="Minor"/>
    <s v="Successful"/>
    <s v="On Time"/>
    <n v="1"/>
    <n v="1"/>
    <n v="0"/>
    <x v="0"/>
    <n v="0"/>
    <s v="Normal"/>
    <n v="0"/>
    <n v="0"/>
    <n v="0"/>
    <n v="0"/>
    <n v="1"/>
    <n v="0"/>
    <s v="Alejandro"/>
    <s v="CT40004595"/>
    <x v="14"/>
    <s v="ITO"/>
    <s v="No"/>
    <s v="No"/>
    <m/>
    <s v="Si"/>
    <s v="No"/>
  </r>
  <r>
    <x v="8"/>
    <x v="0"/>
    <s v="minor"/>
    <s v="normal"/>
    <s v="C40743766"/>
    <s v="OPM ITS Support OPS VWM CHGMGR"/>
    <s v="Zacamitzin Medina Dagoberto"/>
    <d v="2017-01-19T18:00:00"/>
    <d v="2017-01-19T23:00:00"/>
    <s v="Acompañamiento a proveedor para Hardening Servidores Nuevos de Centro Logistico"/>
    <x v="0"/>
    <s v="On Time"/>
    <x v="0"/>
    <s v="Minor"/>
    <s v="Successful"/>
    <s v="On Time"/>
    <n v="1"/>
    <n v="1"/>
    <n v="0"/>
    <x v="0"/>
    <n v="0"/>
    <s v="Normal"/>
    <n v="0"/>
    <n v="0"/>
    <n v="0"/>
    <n v="0"/>
    <n v="1"/>
    <n v="0"/>
    <s v="Alejandro"/>
    <s v="CT40000968"/>
    <x v="14"/>
    <s v="ITO"/>
    <s v="No"/>
    <s v="No"/>
    <m/>
    <s v="Si"/>
    <s v="No"/>
  </r>
  <r>
    <x v="8"/>
    <x v="0"/>
    <s v="minor"/>
    <s v="normal"/>
    <s v="C40743873"/>
    <s v="FACILITIES ITS Support OPS VWM CHGMGR"/>
    <s v="Alvarado Pacheco Milthon Christian"/>
    <d v="2017-01-20T08:00:00"/>
    <d v="2017-01-20T17:00:00"/>
    <s v="Electrical maintenance to MX_1004 air conditioning precision equipment of Data Center Puebla I"/>
    <x v="0"/>
    <s v="On Time"/>
    <x v="0"/>
    <s v="Minor"/>
    <s v="Successful"/>
    <s v="On Time"/>
    <n v="1"/>
    <n v="1"/>
    <n v="0"/>
    <x v="0"/>
    <n v="0"/>
    <s v="Normal"/>
    <n v="0"/>
    <n v="0"/>
    <n v="0"/>
    <n v="0"/>
    <n v="1"/>
    <n v="0"/>
    <s v="Alejandro"/>
    <s v="CT40002869"/>
    <x v="17"/>
    <s v="ITO"/>
    <s v="No"/>
    <s v="No"/>
    <m/>
    <s v="Si"/>
    <s v="No"/>
  </r>
  <r>
    <x v="8"/>
    <x v="0"/>
    <s v="minor"/>
    <s v="normal"/>
    <s v="C40744552"/>
    <s v="FACILITIES ITS Support OPS VWM CHGMGR"/>
    <s v="Alvarado Pacheco Milthon Christian"/>
    <d v="2017-01-19T08:00:00"/>
    <d v="2017-01-21T20:00:00"/>
    <s v="Repair the air conditioning equipment MX_1004 for a gas leak which is cooling the Data Center Puebla I"/>
    <x v="0"/>
    <s v="On Time"/>
    <x v="0"/>
    <s v="Minor"/>
    <s v="Successful"/>
    <s v="On Time"/>
    <n v="1"/>
    <n v="1"/>
    <n v="0"/>
    <x v="0"/>
    <n v="0"/>
    <s v="Normal"/>
    <n v="0"/>
    <n v="0"/>
    <n v="0"/>
    <n v="0"/>
    <n v="1"/>
    <n v="0"/>
    <s v="Alejandro"/>
    <s v="CT40003137"/>
    <x v="17"/>
    <s v="ITO"/>
    <s v="No"/>
    <s v="No"/>
    <m/>
    <s v="Si"/>
    <s v="No"/>
  </r>
  <r>
    <x v="8"/>
    <x v="1"/>
    <s v="minor"/>
    <s v="normal"/>
    <s v="C40736375"/>
    <s v="TELECOM LAN ITS Support OPS VWM CHGMGR"/>
    <s v="Lopez Saavedra Ricardo"/>
    <d v="2017-01-20T18:00:00"/>
    <d v="2017-01-22T18:00:00"/>
    <s v="RUTEO PARA DIRIGIR TRAFICO DE PROXY AUDI HACIA INTERNET - PRUEBA"/>
    <x v="0"/>
    <s v="On Time"/>
    <x v="0"/>
    <s v="Minor"/>
    <s v="Successful"/>
    <s v="On Time"/>
    <n v="1"/>
    <n v="1"/>
    <n v="0"/>
    <x v="0"/>
    <n v="0"/>
    <s v="Normal"/>
    <n v="0"/>
    <n v="0"/>
    <n v="0"/>
    <n v="0"/>
    <n v="1"/>
    <n v="0"/>
    <s v="Alejandro"/>
    <s v="CT40004898"/>
    <x v="4"/>
    <s v="TSS"/>
    <s v="No"/>
    <s v="No"/>
    <m/>
    <s v="Si"/>
    <s v="No"/>
  </r>
  <r>
    <x v="11"/>
    <x v="0"/>
    <s v="standard"/>
    <s v="normal"/>
    <s v="C000933012"/>
    <s v="C.SAP.MX.AA.GDH.MX-BASIS"/>
    <s v="Morales Herrera Benjamin  "/>
    <d v="2017-01-22T04:00:00"/>
    <d v="2017-01-22T14:00:00"/>
    <s v="[Grupo KUO] / [ SAP -MX ] / [ PRD ] / [ PRB ] - KERNEL_Update /CCAB; CSS.CAB pre-approved [4EP]"/>
    <x v="0"/>
    <s v="On Time"/>
    <x v="0"/>
    <s v="Standard"/>
    <s v="Successful"/>
    <s v="On Time"/>
    <n v="1"/>
    <n v="1"/>
    <n v="0"/>
    <x v="0"/>
    <n v="0"/>
    <s v="Normal"/>
    <n v="0"/>
    <n v="0"/>
    <n v="0"/>
    <n v="0"/>
    <n v="1"/>
    <n v="0"/>
    <s v="Maria del Carmen"/>
    <s v="CMOD317140"/>
    <x v="0"/>
    <s v="BASIS"/>
    <s v="No"/>
    <s v="No"/>
    <m/>
    <s v="Si"/>
    <s v="No"/>
  </r>
  <r>
    <x v="1"/>
    <x v="0"/>
    <s v="standard"/>
    <s v="normal"/>
    <s v="C000961188"/>
    <s v="C.AMER.MX.SWD.VITRO"/>
    <s v="Duran Escobedo Isaac"/>
    <d v="2017-01-16T17:00:00"/>
    <d v="2017-01-20T23:00:00"/>
    <s v="AMER | VITRO | Distribution of Patches on PC &amp; Laptops (January) - Productive group | (Customer pre authorized)"/>
    <x v="0"/>
    <s v="On Time"/>
    <x v="0"/>
    <s v="Standard"/>
    <s v="Successful"/>
    <s v="On Time"/>
    <n v="1"/>
    <n v="1"/>
    <n v="0"/>
    <x v="0"/>
    <n v="0"/>
    <s v="Normal"/>
    <n v="0"/>
    <n v="1"/>
    <n v="0"/>
    <n v="0"/>
    <n v="1"/>
    <n v="0"/>
    <s v="Oscar"/>
    <s v="C000168258"/>
    <x v="13"/>
    <s v="ITO"/>
    <s v="Si"/>
    <s v="No"/>
    <m/>
    <s v="Si"/>
    <s v="No"/>
  </r>
  <r>
    <x v="11"/>
    <x v="0"/>
    <s v="standard"/>
    <s v="normal"/>
    <s v="C000967255"/>
    <s v="C.SAP.MX.AA.GDH.MX-BASIS"/>
    <s v="Acosta Medina Marco Antonio"/>
    <d v="2017-01-19T15:00:00"/>
    <d v="2017-01-20T18:00:00"/>
    <s v="[Grupo KUO] / [ SAP -MX ] / [ PR ] / [ PR4 - PR9 - PR3 - PHR - PRA - PR8 ] / - SNOTE /CSS.CAB pre-approved"/>
    <x v="0"/>
    <s v="On Time"/>
    <x v="0"/>
    <s v="Standard"/>
    <s v="Successful"/>
    <s v="On Time"/>
    <n v="1"/>
    <n v="1"/>
    <n v="0"/>
    <x v="0"/>
    <n v="0"/>
    <s v="Normal"/>
    <n v="0"/>
    <n v="0"/>
    <n v="0"/>
    <n v="0"/>
    <n v="1"/>
    <n v="0"/>
    <s v="Maria del Carmen"/>
    <s v="CMOD317142"/>
    <x v="0"/>
    <s v="BASIS"/>
    <s v="No"/>
    <s v="No"/>
    <m/>
    <s v="Si"/>
    <s v="No"/>
  </r>
  <r>
    <x v="15"/>
    <x v="0"/>
    <s v="standard"/>
    <s v="normal"/>
    <s v="C000967321"/>
    <s v="C.SAP.MX.AA.GDH.MX-BASIS"/>
    <s v="Valera Ortiz Oswaldo"/>
    <d v="2017-01-20T15:30:00"/>
    <d v="2017-01-20T17:30:00"/>
    <s v="[Imperquimia ] / [ SAP BASIS] / [ PROD] / [ ERP] / [ TSMX]- DB HANAParameter Change_Online /CCAB; CSS.CAB pre-approved [4EP]"/>
    <x v="0"/>
    <s v="On Time"/>
    <x v="0"/>
    <s v="Standard"/>
    <s v="Successful"/>
    <s v="On Time"/>
    <n v="1"/>
    <n v="1"/>
    <n v="0"/>
    <x v="0"/>
    <n v="0"/>
    <s v="Normal"/>
    <n v="0"/>
    <n v="0"/>
    <n v="0"/>
    <n v="0"/>
    <n v="1"/>
    <n v="0"/>
    <s v="Candido"/>
    <s v="CMOD317324"/>
    <x v="0"/>
    <s v="BASIS"/>
    <s v="No"/>
    <s v="No"/>
    <m/>
    <s v="Si"/>
    <s v="No"/>
  </r>
  <r>
    <x v="1"/>
    <x v="0"/>
    <s v="minor"/>
    <s v="normal"/>
    <s v="C000968907"/>
    <s v="C.SAP.MX.AA.SAP-BASIS"/>
    <s v="Hernandez Jacinto Marco Antonio"/>
    <d v="2017-01-21T18:00:00"/>
    <d v="2017-01-22T17:00:00"/>
    <s v="VITRO | P | AH3HA003 | RPD | COMPONENTS INSTALLATION TEST | SAP - HR"/>
    <x v="0"/>
    <s v="On Time"/>
    <x v="0"/>
    <s v="Minor"/>
    <s v="Successful"/>
    <s v="On Time"/>
    <n v="1"/>
    <n v="1"/>
    <n v="0"/>
    <x v="0"/>
    <n v="0"/>
    <s v="Normal"/>
    <n v="0"/>
    <n v="0"/>
    <n v="0"/>
    <n v="0"/>
    <n v="1"/>
    <n v="0"/>
    <s v="Oscar"/>
    <s v="CMOD318335"/>
    <x v="0"/>
    <s v="BASIS"/>
    <s v="No"/>
    <s v="No"/>
    <m/>
    <s v="Si"/>
    <s v="No"/>
  </r>
  <r>
    <x v="5"/>
    <x v="0"/>
    <s v="standard"/>
    <s v="normal"/>
    <s v="C000972213"/>
    <s v="C.AMER.MX.SBO.BK.ST"/>
    <s v="Lopez Garcia Gerardo  "/>
    <d v="2017-01-20T19:00:00"/>
    <d v="2017-01-20T22:00:00"/>
    <s v="AMER | JetCloud | Replacement of Disks damaged on JetCloud Storages NetApp."/>
    <x v="0"/>
    <s v="On Time"/>
    <x v="0"/>
    <s v="Standard"/>
    <s v="Successful"/>
    <s v="On Time"/>
    <n v="1"/>
    <n v="1"/>
    <n v="0"/>
    <x v="0"/>
    <n v="0"/>
    <s v="Normal"/>
    <n v="0"/>
    <n v="0"/>
    <n v="0"/>
    <n v="0"/>
    <n v="1"/>
    <n v="0"/>
    <s v="Candido"/>
    <s v="C000122053"/>
    <x v="7"/>
    <s v="ITO"/>
    <s v="No"/>
    <s v="No"/>
    <m/>
    <s v="Si"/>
    <s v="No"/>
  </r>
  <r>
    <x v="1"/>
    <x v="0"/>
    <s v="standard"/>
    <s v="normal"/>
    <s v="C000972308"/>
    <s v="C.AMER.MX.WINTEL.VITRO"/>
    <s v="Garcia Ramirez Sonia Elisa"/>
    <d v="2017-01-20T16:30:00"/>
    <d v="2017-01-20T19:00:00"/>
    <s v="AMER | VITRO | Create of Virtual Machine"/>
    <x v="0"/>
    <s v="On Time"/>
    <x v="0"/>
    <s v="Standard"/>
    <s v="Successful"/>
    <s v="On Time"/>
    <n v="1"/>
    <n v="1"/>
    <n v="0"/>
    <x v="0"/>
    <n v="0"/>
    <s v="Normal"/>
    <n v="0"/>
    <n v="0"/>
    <n v="0"/>
    <n v="0"/>
    <n v="1"/>
    <n v="0"/>
    <s v="Oscar"/>
    <s v="C000047053"/>
    <x v="1"/>
    <s v="ITO"/>
    <s v="No"/>
    <s v="No"/>
    <m/>
    <s v="Si"/>
    <s v="No"/>
  </r>
  <r>
    <x v="17"/>
    <x v="0"/>
    <s v="standard"/>
    <s v="normal"/>
    <s v="C000972316"/>
    <s v="C.SAP.MX.AA.SAP-BASIS"/>
    <s v="Ramirez Lopez Nancy"/>
    <d v="2017-01-20T15:30:00"/>
    <d v="2017-01-20T18:00:00"/>
    <s v="MEXICHEM / SDM, SEM, PMP,PMD, SCJ / Instalación de TOSCOL / CCAB; ITO.CAB pre-approved [4EP]"/>
    <x v="0"/>
    <s v="On Time"/>
    <x v="0"/>
    <s v="Standard"/>
    <s v="Successful"/>
    <s v="On Time"/>
    <n v="1"/>
    <n v="1"/>
    <n v="0"/>
    <x v="0"/>
    <n v="0"/>
    <s v="Normal"/>
    <n v="0"/>
    <n v="0"/>
    <n v="0"/>
    <n v="0"/>
    <n v="1"/>
    <n v="0"/>
    <s v="Oscar"/>
    <s v="CMOD318035"/>
    <x v="0"/>
    <s v="BASIS"/>
    <s v="No"/>
    <s v="No"/>
    <m/>
    <s v="Si"/>
    <s v="No"/>
  </r>
  <r>
    <x v="10"/>
    <x v="0"/>
    <s v="standard"/>
    <s v="normal"/>
    <s v="C000973673"/>
    <s v="C.SAP.MX.AA.GDH.MX-BASIS"/>
    <s v="Escalante Gonzalez Carlos"/>
    <d v="2017-01-21T19:00:00"/>
    <d v="2017-01-21T21:00:00"/>
    <s v="GRUPO Q / SAP -TSMX / Calidad / CEQ / QRO. - SAP Parameter Change_Offline /CCAB; ITO.CAB pre-approved"/>
    <x v="0"/>
    <s v="On Time"/>
    <x v="0"/>
    <s v="Standard"/>
    <s v="Successful"/>
    <s v="On Time"/>
    <n v="1"/>
    <n v="1"/>
    <n v="0"/>
    <x v="0"/>
    <n v="0"/>
    <s v="Normal"/>
    <n v="0"/>
    <n v="0"/>
    <n v="0"/>
    <n v="0"/>
    <n v="1"/>
    <n v="0"/>
    <s v="Candido"/>
    <s v="CMOD317344"/>
    <x v="0"/>
    <s v="BASIS"/>
    <s v="No"/>
    <s v="No"/>
    <m/>
    <s v="Si"/>
    <s v="No"/>
  </r>
  <r>
    <x v="5"/>
    <x v="1"/>
    <s v="minor"/>
    <s v="normal"/>
    <s v="C000973704"/>
    <s v="TS.GS.MX.SCC2.WAN.SEC"/>
    <s v="Castillo Sanchez Jose Eduardo"/>
    <d v="2017-01-20T14:00:00"/>
    <d v="2017-01-22T23:00:00"/>
    <s v="SLT | Admin LAN | TSS - Modificación de VPN Admin LAN TSMX y &lt;&lt;Grupo Modelo&gt;&gt;"/>
    <x v="0"/>
    <s v="On Time"/>
    <x v="0"/>
    <s v="Minor"/>
    <s v="Successful"/>
    <s v="On Time"/>
    <n v="1"/>
    <n v="1"/>
    <n v="0"/>
    <x v="0"/>
    <n v="1"/>
    <s v="SLT"/>
    <n v="0"/>
    <n v="0"/>
    <n v="0"/>
    <n v="0"/>
    <n v="1"/>
    <n v="0"/>
    <s v="Candido"/>
    <s v="C000199395"/>
    <x v="9"/>
    <s v="TSS"/>
    <s v="No"/>
    <s v="No"/>
    <m/>
    <s v="Si"/>
    <s v="No"/>
  </r>
  <r>
    <x v="5"/>
    <x v="1"/>
    <s v="minor"/>
    <s v="normal"/>
    <s v="C000973769"/>
    <s v="TS.GS.MX.SCC1.LAN"/>
    <s v="Romero Vazquez Claudia Iveth"/>
    <d v="2017-01-20T16:00:00"/>
    <d v="2017-01-20T19:00:00"/>
    <s v="SLT Instalación de cableado para Grupo Modelo NIC 1A RACK G18B - G16"/>
    <x v="0"/>
    <s v="On Time"/>
    <x v="0"/>
    <s v="Minor"/>
    <s v="Successful"/>
    <s v="On Time"/>
    <n v="1"/>
    <n v="1"/>
    <n v="0"/>
    <x v="0"/>
    <n v="1"/>
    <s v="SLT"/>
    <n v="0"/>
    <n v="0"/>
    <n v="0"/>
    <n v="0"/>
    <n v="1"/>
    <n v="0"/>
    <s v="Candido"/>
    <s v="C000770029"/>
    <x v="4"/>
    <s v="TSS"/>
    <s v="No"/>
    <s v="No"/>
    <m/>
    <s v="Si"/>
    <s v="No"/>
  </r>
  <r>
    <x v="8"/>
    <x v="0"/>
    <s v="minor"/>
    <s v="normal"/>
    <s v="C40746411"/>
    <s v="OPM ITS Support OPS VWM CHGMGR"/>
    <s v="Zacamitzin Medina Dagoberto"/>
    <d v="2017-01-22T13:55:00"/>
    <d v="2017-01-22T20:05:00"/>
    <s v="Disponibilidad de Aplicaciones, RVS y Legacy - SLT"/>
    <x v="0"/>
    <s v="On Time"/>
    <x v="0"/>
    <s v="Minor"/>
    <s v="Successful"/>
    <s v="On Time"/>
    <n v="1"/>
    <n v="1"/>
    <n v="0"/>
    <x v="0"/>
    <n v="1"/>
    <s v="SLT"/>
    <n v="0"/>
    <n v="0"/>
    <n v="0"/>
    <n v="0"/>
    <n v="1"/>
    <n v="0"/>
    <s v="Alejandro"/>
    <s v="CT40009228"/>
    <x v="14"/>
    <s v="ITO"/>
    <s v="No"/>
    <s v="No"/>
    <m/>
    <s v="Si"/>
    <s v="No"/>
  </r>
  <r>
    <x v="8"/>
    <x v="1"/>
    <s v="minor"/>
    <s v="emergency"/>
    <s v="C40747367"/>
    <s v="TELECOM WAN ITS Support OPS VWM CHGMGR"/>
    <s v="Mucito Najera Sebastian Yair"/>
    <d v="2017-01-22T07:00:00"/>
    <d v="2017-01-22T17:00:00"/>
    <s v="Reinicio de Tarjeta 6 Firewall Services Module en DMZ1"/>
    <x v="0"/>
    <s v="On Time"/>
    <x v="0"/>
    <s v="Minor"/>
    <s v="Successful"/>
    <s v="On Time"/>
    <n v="1"/>
    <n v="1"/>
    <n v="0"/>
    <x v="0"/>
    <n v="0"/>
    <s v="Emergency"/>
    <n v="1"/>
    <n v="0"/>
    <n v="0"/>
    <n v="0"/>
    <n v="1"/>
    <n v="0"/>
    <s v="Alejandro"/>
    <s v="CT40009237"/>
    <x v="9"/>
    <s v="TSS"/>
    <s v="No"/>
    <s v="No"/>
    <m/>
    <s v="Si"/>
    <s v="No"/>
  </r>
  <r>
    <x v="8"/>
    <x v="3"/>
    <s v="minor"/>
    <s v="normal"/>
    <s v="C40743768"/>
    <s v="DIRSOP Support AMS VWM CHGMGR"/>
    <s v="Mendez Quiroga Minerva Guadalupe"/>
    <d v="2017-01-21T03:30:00"/>
    <d v="2017-01-22T23:00:00"/>
    <s v="Upgrade Informatica PowerCenter 9.1.0 a 9.6.1 en ambiente de PRODUCTIVO"/>
    <x v="0"/>
    <s v="On Time"/>
    <x v="0"/>
    <s v="Minor"/>
    <s v="Successful"/>
    <s v="On Time"/>
    <n v="1"/>
    <n v="1"/>
    <n v="0"/>
    <x v="0"/>
    <n v="0"/>
    <s v="Normal"/>
    <n v="0"/>
    <n v="0"/>
    <n v="0"/>
    <n v="0"/>
    <n v="1"/>
    <n v="0"/>
    <s v="Alejandro"/>
    <s v="-"/>
    <x v="18"/>
    <s v="SI"/>
    <s v="No"/>
    <s v="No"/>
    <m/>
    <s v="Si"/>
    <s v="No"/>
  </r>
  <r>
    <x v="5"/>
    <x v="3"/>
    <s v="minor"/>
    <s v="normal"/>
    <s v="C000959702"/>
    <s v="SI.DHS.MX.INTERNAL-SYSTEMS"/>
    <s v="Garcia Gomez Victor Javier"/>
    <d v="2017-01-19T00:00:00"/>
    <d v="2017-01-20T23:59:59"/>
    <s v="TSMX | Migración de pagos | Pruebas de integración SAP/ALTOVA/RVS"/>
    <x v="0"/>
    <s v="On Time"/>
    <x v="0"/>
    <s v="Minor"/>
    <s v="Successful"/>
    <s v="On Time"/>
    <n v="1"/>
    <n v="1"/>
    <n v="0"/>
    <x v="0"/>
    <n v="0"/>
    <s v="Normal"/>
    <n v="0"/>
    <n v="1"/>
    <n v="0"/>
    <n v="0"/>
    <n v="1"/>
    <n v="0"/>
    <s v="Candido"/>
    <s v="C000052054"/>
    <x v="20"/>
    <s v="SI"/>
    <s v="Si"/>
    <s v="No"/>
    <m/>
    <s v="Si"/>
    <s v="No"/>
  </r>
  <r>
    <x v="16"/>
    <x v="3"/>
    <s v="minor"/>
    <s v="normal"/>
    <s v="C000965794"/>
    <s v="SI.DHS.MX.CRM2"/>
    <s v="Sanchez Cortes Paciano"/>
    <d v="2017-01-22T08:00:00"/>
    <d v="2017-01-22T20:00:00"/>
    <s v="Proyect: Renovacion Tecnologica SIF (VW Leasing), network wiring for new Switches of Servers SIF into Datacenter Puebla I"/>
    <x v="0"/>
    <s v="On Time"/>
    <x v="0"/>
    <s v="Minor"/>
    <s v="Successful"/>
    <s v="On Time"/>
    <n v="1"/>
    <n v="1"/>
    <n v="0"/>
    <x v="0"/>
    <n v="0"/>
    <s v="Normal"/>
    <n v="0"/>
    <n v="0"/>
    <n v="0"/>
    <n v="0"/>
    <n v="1"/>
    <n v="0"/>
    <s v="Alejandro"/>
    <s v="C000419601"/>
    <x v="20"/>
    <s v="SI"/>
    <s v="No"/>
    <s v="No"/>
    <m/>
    <s v="Si"/>
    <s v="No"/>
  </r>
  <r>
    <x v="1"/>
    <x v="0"/>
    <s v="minor"/>
    <s v="normal"/>
    <s v="C000953698"/>
    <s v="C.SAP.MX.AA.BASIS.BO"/>
    <s v="Hernandez Hernandez Raymundo"/>
    <d v="2017-01-21T10:00:00"/>
    <d v="2017-01-23T12:00:00"/>
    <s v="SAP| VITRO | P |OUTAGE=NO | BP3 |ah3ha183 | Update components ST/PI"/>
    <x v="0"/>
    <s v="On Time"/>
    <x v="0"/>
    <s v="Minor"/>
    <s v="Successful"/>
    <s v="On Time"/>
    <n v="1"/>
    <n v="1"/>
    <n v="0"/>
    <x v="0"/>
    <n v="0"/>
    <s v="Normal"/>
    <n v="0"/>
    <n v="0"/>
    <n v="0"/>
    <n v="0"/>
    <n v="1"/>
    <n v="0"/>
    <s v="Oscar"/>
    <s v="CMOD317310"/>
    <x v="0"/>
    <s v="BASIS"/>
    <s v="No"/>
    <s v="No"/>
    <m/>
    <s v="Si"/>
    <s v="No"/>
  </r>
  <r>
    <x v="1"/>
    <x v="0"/>
    <s v="minor"/>
    <s v="normal"/>
    <s v="C000961172"/>
    <s v="C.AMER.MX.MSG.VITRO"/>
    <s v="Martinez Perez Carlos"/>
    <d v="2017-01-23T10:00:00"/>
    <d v="2017-01-24T11:00:00"/>
    <s v="AMER | VITRO DELETE USER ACCOUNTS OF SHAREPOINT"/>
    <x v="0"/>
    <s v="On Time"/>
    <x v="0"/>
    <s v="Minor"/>
    <s v="Successful"/>
    <s v="On Time"/>
    <n v="1"/>
    <n v="1"/>
    <n v="0"/>
    <x v="0"/>
    <n v="0"/>
    <s v="Normal"/>
    <n v="0"/>
    <n v="0"/>
    <n v="0"/>
    <n v="0"/>
    <n v="1"/>
    <n v="0"/>
    <s v="Oscar"/>
    <s v="-"/>
    <x v="12"/>
    <s v="ITO"/>
    <s v="No"/>
    <s v="No"/>
    <m/>
    <s v="Si"/>
    <s v="No"/>
  </r>
  <r>
    <x v="1"/>
    <x v="0"/>
    <s v="standard"/>
    <s v="normal"/>
    <s v="C000962662"/>
    <s v="C.SAP.MX.AA.SAP-BASIS"/>
    <s v="Hernandez Galindo Israel"/>
    <d v="2017-01-23T11:00:00"/>
    <d v="2017-01-23T14:00:00"/>
    <s v="[Vitro] / [ SAP -BASIS ] / [ GRC ] / [ TSYSTEMS] - Change TMS / ITO.CAB pre-approved"/>
    <x v="0"/>
    <s v="On Time"/>
    <x v="0"/>
    <s v="Standard"/>
    <s v="Successful"/>
    <s v="On Time"/>
    <n v="1"/>
    <n v="1"/>
    <n v="0"/>
    <x v="0"/>
    <n v="0"/>
    <s v="Normal"/>
    <n v="0"/>
    <n v="0"/>
    <n v="0"/>
    <n v="0"/>
    <n v="1"/>
    <n v="0"/>
    <s v="Oscar"/>
    <s v="CMOD317644"/>
    <x v="0"/>
    <s v="BASIS"/>
    <s v="No"/>
    <s v="No"/>
    <m/>
    <s v="Si"/>
    <s v="No"/>
  </r>
  <r>
    <x v="10"/>
    <x v="0"/>
    <s v="minor"/>
    <s v="normal"/>
    <s v="C000967291"/>
    <s v="C.SAP.MX.AA.GDH.MX-BASIS"/>
    <s v="Escalante Gonzalez Carlos"/>
    <d v="2017-01-18T12:00:00"/>
    <d v="2017-01-23T23:00:00"/>
    <s v="GRUPO Q / CI STATUS CHANGE FOR CEQ SYSTEM TO REFLECT IT &quot;IN OPERATION&quot; INTO CMDB"/>
    <x v="0"/>
    <s v="On Time"/>
    <x v="0"/>
    <s v="Minor"/>
    <s v="Successful"/>
    <s v="On Time"/>
    <n v="1"/>
    <n v="1"/>
    <n v="0"/>
    <x v="0"/>
    <n v="0"/>
    <s v="Normal"/>
    <n v="0"/>
    <n v="0"/>
    <n v="0"/>
    <n v="0"/>
    <n v="1"/>
    <n v="0"/>
    <s v="Candido"/>
    <s v="C000052054"/>
    <x v="0"/>
    <s v="BASIS"/>
    <s v="No"/>
    <s v="No"/>
    <m/>
    <s v="Si"/>
    <s v="No"/>
  </r>
  <r>
    <x v="1"/>
    <x v="0"/>
    <s v="standard"/>
    <s v="normal"/>
    <s v="C000969075"/>
    <s v="C.AMER.MX.WINTEL.VITRO"/>
    <s v="Rocha Zepeda Juan Carlos"/>
    <d v="2017-01-20T18:00:00"/>
    <d v="2017-01-23T18:00:00"/>
    <s v="AMER | VITRO | Distribution of MSFT patches for Windows Servers (Phase 2) &lt;January 2017&gt; (Customer pre authorized)"/>
    <x v="0"/>
    <s v="On Time"/>
    <x v="0"/>
    <s v="Standard"/>
    <s v="Successful"/>
    <s v="On Time"/>
    <n v="1"/>
    <n v="1"/>
    <n v="0"/>
    <x v="0"/>
    <n v="0"/>
    <s v="Normal"/>
    <n v="0"/>
    <n v="0"/>
    <n v="0"/>
    <n v="0"/>
    <n v="1"/>
    <n v="0"/>
    <s v="Oscar"/>
    <s v="C000179725"/>
    <x v="1"/>
    <s v="ITO"/>
    <s v="No"/>
    <s v="No"/>
    <m/>
    <s v="Si"/>
    <s v="No"/>
  </r>
  <r>
    <x v="17"/>
    <x v="0"/>
    <s v="standard"/>
    <s v="normal"/>
    <s v="C000972323"/>
    <s v="C.SAP.MX.AA.SAP-BASIS"/>
    <s v="Salcedo Simpson Georgina"/>
    <d v="2017-01-23T10:00:00"/>
    <d v="2017-01-23T18:00:00"/>
    <s v="MEXICHEM / D01 / Implementation of support packages for ABAP (SPAM/SAINT) / CCAB; CSS.CAB pre-approved [4EP]"/>
    <x v="0"/>
    <s v="On Time"/>
    <x v="0"/>
    <s v="Standard"/>
    <s v="Successful"/>
    <s v="On Time"/>
    <n v="1"/>
    <n v="1"/>
    <n v="0"/>
    <x v="0"/>
    <n v="0"/>
    <s v="Normal"/>
    <n v="0"/>
    <n v="0"/>
    <n v="0"/>
    <n v="0"/>
    <n v="1"/>
    <n v="0"/>
    <s v="Oscar"/>
    <s v="CMOD318037"/>
    <x v="0"/>
    <s v="BASIS"/>
    <s v="No"/>
    <s v="No"/>
    <m/>
    <s v="Si"/>
    <s v="No"/>
  </r>
  <r>
    <x v="1"/>
    <x v="1"/>
    <s v="standard"/>
    <s v="normal"/>
    <s v="C000973787"/>
    <s v="TS.CP.MX.SIC.LAN.VITRO"/>
    <s v="Huerta Barrera David  "/>
    <d v="2017-01-23T22:00:00"/>
    <d v="2017-01-24T02:00:00"/>
    <s v="VITRO | Vitro S.A. | Acompañamiento a proveedor MCS para corrección de nodos de red MDF de planta Alta"/>
    <x v="0"/>
    <s v="On Time"/>
    <x v="0"/>
    <s v="Standard"/>
    <s v="Successful"/>
    <s v="On Time"/>
    <n v="1"/>
    <n v="1"/>
    <n v="0"/>
    <x v="0"/>
    <n v="0"/>
    <s v="Normal"/>
    <n v="0"/>
    <n v="0"/>
    <n v="0"/>
    <n v="0"/>
    <n v="1"/>
    <n v="0"/>
    <s v="Oscar"/>
    <s v="-"/>
    <x v="4"/>
    <s v="TSS"/>
    <s v="No"/>
    <s v="No"/>
    <m/>
    <s v="Si"/>
    <s v="No"/>
  </r>
  <r>
    <x v="1"/>
    <x v="0"/>
    <s v="standard"/>
    <s v="normal"/>
    <s v="C000973861"/>
    <s v="C.SAP.MX.AA.BASIS.BO"/>
    <s v="Rivera Villa Tonontzi  "/>
    <d v="2017-01-23T15:00:00"/>
    <d v="2017-01-24T12:00:00"/>
    <s v="VITRO | D | BD3 | AH4HA082 | SAP BO | Outage=Yes | Set up parameter rdisp / wp_no_enq"/>
    <x v="0"/>
    <s v="On Time"/>
    <x v="0"/>
    <s v="Standard"/>
    <s v="Successful"/>
    <s v="On Time"/>
    <n v="1"/>
    <n v="1"/>
    <n v="0"/>
    <x v="0"/>
    <n v="0"/>
    <s v="Normal"/>
    <n v="0"/>
    <n v="0"/>
    <n v="0"/>
    <n v="0"/>
    <n v="1"/>
    <n v="0"/>
    <s v="Oscar"/>
    <s v="CMOD317344"/>
    <x v="0"/>
    <s v="BASIS"/>
    <s v="No"/>
    <s v="No"/>
    <m/>
    <s v="Si"/>
    <s v="No"/>
  </r>
  <r>
    <x v="3"/>
    <x v="0"/>
    <s v="standard"/>
    <s v="normal"/>
    <s v="C000975346"/>
    <s v="C.SAP.MX.AA.GDH.MX-BASIS"/>
    <s v="Escalante Gonzalez Carlos"/>
    <d v="2017-01-23T14:00:00"/>
    <d v="2017-01-23T16:00:00"/>
    <s v="TAURUS / SAP -TSMX / Desarrollo / D00 / QRO. - SAP Parameter Change_Offline /CCAB; ITO.CAB pre-approved"/>
    <x v="0"/>
    <s v="On Time"/>
    <x v="0"/>
    <s v="Standard"/>
    <s v="Successful"/>
    <s v="On Time"/>
    <n v="1"/>
    <n v="1"/>
    <n v="0"/>
    <x v="0"/>
    <n v="0"/>
    <s v="Normal"/>
    <n v="0"/>
    <n v="0"/>
    <n v="0"/>
    <n v="0"/>
    <n v="1"/>
    <n v="0"/>
    <s v="Candido"/>
    <s v="CMOD317344"/>
    <x v="0"/>
    <s v="BASIS"/>
    <s v="No"/>
    <s v="No"/>
    <m/>
    <s v="Si"/>
    <s v="No"/>
  </r>
  <r>
    <x v="1"/>
    <x v="1"/>
    <s v="standard"/>
    <s v="normal"/>
    <s v="C000975378"/>
    <s v="TS.CP.MX.SIC.LAN.VITRO"/>
    <s v="Huerta Barrera David  "/>
    <d v="2017-01-23T23:00:00"/>
    <d v="2017-01-24T06:00:00"/>
    <s v="VITRO | Flotado García | Ampliación de Bw 20 a 50Mbps el enlace secundario."/>
    <x v="0"/>
    <s v="On Time"/>
    <x v="0"/>
    <s v="Standard"/>
    <s v="Successful"/>
    <s v="On Time"/>
    <n v="1"/>
    <n v="1"/>
    <n v="0"/>
    <x v="0"/>
    <n v="0"/>
    <s v="Normal"/>
    <n v="0"/>
    <n v="0"/>
    <n v="0"/>
    <n v="0"/>
    <n v="1"/>
    <n v="0"/>
    <s v="Oscar"/>
    <s v="-"/>
    <x v="4"/>
    <s v="TSS"/>
    <s v="No"/>
    <s v="No"/>
    <m/>
    <s v="Si"/>
    <s v="No"/>
  </r>
  <r>
    <x v="8"/>
    <x v="1"/>
    <s v="minor"/>
    <s v="normal"/>
    <s v="C40724614"/>
    <s v="TELECOM ITS Support OPS VWM CHGMGR"/>
    <s v="Martinez Vega Maria Jose"/>
    <d v="2017-01-21T09:00:00"/>
    <d v="2017-01-23T16:00:00"/>
    <s v="Activacion de enlace de C2 a C6 para equipo Telcel"/>
    <x v="0"/>
    <s v="On Time"/>
    <x v="0"/>
    <s v="Minor"/>
    <s v="Successful"/>
    <s v="On Time"/>
    <n v="1"/>
    <n v="1"/>
    <n v="0"/>
    <x v="0"/>
    <n v="0"/>
    <s v="Normal"/>
    <n v="0"/>
    <n v="0"/>
    <n v="0"/>
    <n v="0"/>
    <n v="1"/>
    <n v="0"/>
    <s v="Alejandro"/>
    <s v="CT40003010"/>
    <x v="26"/>
    <s v="TSS"/>
    <s v="No"/>
    <s v="No"/>
    <m/>
    <s v="Si"/>
    <s v="No"/>
  </r>
  <r>
    <x v="8"/>
    <x v="0"/>
    <s v="minor"/>
    <s v="normal"/>
    <s v="C40729697"/>
    <s v="FIS HARDWARE Support OPS VWM CHGMGR"/>
    <s v="De La Concha Cruz Felissa Carmen"/>
    <d v="2017-01-21T14:00:00"/>
    <d v="2017-01-23T11:00:00"/>
    <s v="Mantenimiento Correctivo COR6."/>
    <x v="0"/>
    <s v="On Time"/>
    <x v="0"/>
    <s v="Minor"/>
    <s v="Successful"/>
    <s v="On Time"/>
    <n v="1"/>
    <n v="1"/>
    <n v="0"/>
    <x v="0"/>
    <n v="0"/>
    <s v="Normal"/>
    <n v="0"/>
    <n v="0"/>
    <n v="0"/>
    <n v="0"/>
    <n v="1"/>
    <n v="0"/>
    <s v="Alejandro"/>
    <s v="-"/>
    <x v="11"/>
    <s v="ITO"/>
    <s v="No"/>
    <s v="No"/>
    <m/>
    <s v="Si"/>
    <s v="No"/>
  </r>
  <r>
    <x v="8"/>
    <x v="0"/>
    <s v="minor"/>
    <s v="normal"/>
    <s v="C40740101"/>
    <s v="SERVERS WINTEL ITS Support OPS VWM CHGMGR"/>
    <s v="Sanchez Ramirez Erick"/>
    <d v="2017-01-20T14:00:00"/>
    <d v="2017-01-23T17:00:00"/>
    <s v="Prueba de Ingresar servidores al dominio vwmext.com"/>
    <x v="0"/>
    <s v="On Time"/>
    <x v="0"/>
    <s v="Minor"/>
    <s v="Successful"/>
    <s v="On Time"/>
    <n v="1"/>
    <n v="1"/>
    <n v="0"/>
    <x v="0"/>
    <n v="0"/>
    <s v="Normal"/>
    <n v="0"/>
    <n v="0"/>
    <n v="0"/>
    <n v="0"/>
    <n v="1"/>
    <n v="0"/>
    <s v="Alejandro"/>
    <s v="CT40004941"/>
    <x v="1"/>
    <s v="ITO"/>
    <s v="No"/>
    <s v="No"/>
    <m/>
    <s v="Si"/>
    <s v="No"/>
  </r>
  <r>
    <x v="8"/>
    <x v="0"/>
    <s v="minor"/>
    <s v="normal"/>
    <s v="C40743750"/>
    <s v="SERVERS WINTEL ITS Support OPS VWM CHGMGR"/>
    <s v="Islas Agustin Maricarmen"/>
    <d v="2017-01-20T22:00:00"/>
    <d v="2017-01-23T12:00:00"/>
    <s v="Distribucion e instalacion parches Sistema Operativo Microsoft Servers VWM Productivos"/>
    <x v="0"/>
    <s v="On Time"/>
    <x v="0"/>
    <s v="Minor"/>
    <s v="Successful"/>
    <s v="On Time"/>
    <n v="1"/>
    <n v="1"/>
    <n v="0"/>
    <x v="0"/>
    <n v="0"/>
    <s v="Normal"/>
    <n v="0"/>
    <n v="0"/>
    <n v="0"/>
    <n v="0"/>
    <n v="1"/>
    <n v="0"/>
    <s v="Alejandro"/>
    <s v="CT40004396"/>
    <x v="1"/>
    <s v="ITO"/>
    <s v="No"/>
    <s v="No"/>
    <m/>
    <s v="Si"/>
    <s v="No"/>
  </r>
  <r>
    <x v="8"/>
    <x v="0"/>
    <s v="minor"/>
    <s v="normal"/>
    <s v="C40743808"/>
    <s v="OPM ITS Support OPS VWM CHGMGR"/>
    <s v="Vargas Aguilar Jorge"/>
    <d v="2017-01-22T08:00:00"/>
    <d v="2017-01-23T17:00:00"/>
    <s v="Arreglo de cableado del equipo windows localizados en DCPII Gabinete 2307"/>
    <x v="0"/>
    <s v="On Time"/>
    <x v="0"/>
    <s v="Minor"/>
    <s v="Successful"/>
    <s v="On Time"/>
    <n v="1"/>
    <n v="1"/>
    <n v="0"/>
    <x v="0"/>
    <n v="0"/>
    <s v="Normal"/>
    <n v="0"/>
    <n v="0"/>
    <n v="0"/>
    <n v="0"/>
    <n v="1"/>
    <n v="0"/>
    <s v="Alejandro"/>
    <s v="CT40005482"/>
    <x v="14"/>
    <s v="ITO"/>
    <s v="No"/>
    <s v="No"/>
    <m/>
    <s v="Si"/>
    <s v="No"/>
  </r>
  <r>
    <x v="8"/>
    <x v="0"/>
    <s v="minor"/>
    <s v="normal"/>
    <s v="C40743874"/>
    <s v="FACILITIES ITS Support OPS VWM CHGMGR"/>
    <s v="Alvarado Pacheco Milthon Christian"/>
    <d v="2017-01-23T08:00:00"/>
    <d v="2017-01-23T17:00:00"/>
    <s v="Electrical maintenance to MX_1089 air conditioning precision equipment of Data Center Puebla I"/>
    <x v="0"/>
    <s v="On Time"/>
    <x v="0"/>
    <s v="Minor"/>
    <s v="Successful"/>
    <s v="On Time"/>
    <n v="1"/>
    <n v="1"/>
    <n v="0"/>
    <x v="0"/>
    <n v="0"/>
    <s v="Normal"/>
    <n v="0"/>
    <n v="0"/>
    <n v="0"/>
    <n v="0"/>
    <n v="1"/>
    <n v="0"/>
    <s v="Alejandro"/>
    <s v="CT40002869"/>
    <x v="17"/>
    <s v="ITO"/>
    <s v="No"/>
    <s v="No"/>
    <m/>
    <s v="Si"/>
    <s v="No"/>
  </r>
  <r>
    <x v="10"/>
    <x v="0"/>
    <s v="minor"/>
    <s v="normal"/>
    <s v="C000967258"/>
    <s v="C.SAP.MX.AA.GDH.MX-BASIS"/>
    <s v="Escalante Gonzalez Carlos"/>
    <d v="2017-01-18T19:00:00"/>
    <d v="2017-01-24T23:00:00"/>
    <s v="Grupo Q / SAP-TS-TMX / DEVELOPMENT / CED / QRO / reorganize table(s) / CCAB and CSS.CAB preapproved / Outage = No"/>
    <x v="0"/>
    <s v="On Time"/>
    <x v="0"/>
    <s v="Minor"/>
    <s v="Successful"/>
    <s v="On Time"/>
    <n v="1"/>
    <n v="1"/>
    <n v="0"/>
    <x v="0"/>
    <n v="0"/>
    <s v="Normal"/>
    <n v="0"/>
    <n v="0"/>
    <n v="0"/>
    <n v="0"/>
    <n v="1"/>
    <n v="0"/>
    <s v="Candido"/>
    <s v="CMOD315167"/>
    <x v="0"/>
    <s v="BASIS"/>
    <s v="No"/>
    <s v="No"/>
    <m/>
    <s v="Si"/>
    <s v="No"/>
  </r>
  <r>
    <x v="10"/>
    <x v="0"/>
    <s v="minor"/>
    <s v="normal"/>
    <s v="C000970680"/>
    <s v="C.AMER.MX.DPO-LNX"/>
    <s v="Don Juan Rico Nataly"/>
    <d v="2017-01-25T12:00:00"/>
    <d v="2017-01-25T14:00:00"/>
    <s v="Grupo Q / AMEC / RedIT Monterrey / Jetcloud / Linux / Rundown System / gpqqrobuv12"/>
    <x v="0"/>
    <s v="On Time"/>
    <x v="0"/>
    <s v="Minor"/>
    <s v="Successful"/>
    <s v="On Time"/>
    <n v="1"/>
    <n v="1"/>
    <n v="0"/>
    <x v="0"/>
    <n v="0"/>
    <s v="Normal"/>
    <n v="0"/>
    <n v="0"/>
    <n v="0"/>
    <n v="0"/>
    <n v="1"/>
    <n v="0"/>
    <s v="Candido"/>
    <s v="C000419598"/>
    <x v="10"/>
    <s v="ITO"/>
    <s v="No"/>
    <s v="No"/>
    <m/>
    <s v="Si"/>
    <s v="No"/>
  </r>
  <r>
    <x v="1"/>
    <x v="1"/>
    <s v="standard"/>
    <s v="normal"/>
    <s v="C000972329"/>
    <s v="TS.CP.MX.SIC.LAN.VITRO"/>
    <s v="Huerta Barrera David  "/>
    <d v="2017-01-24T08:00:00"/>
    <d v="2017-01-24T20:00:00"/>
    <s v="VITRO | TSS | Libranza por corte eléctrica Localidad Cosmos / Preaprobado"/>
    <x v="0"/>
    <s v="On Time"/>
    <x v="0"/>
    <s v="Standard"/>
    <s v="Successful"/>
    <s v="On Time"/>
    <n v="1"/>
    <n v="1"/>
    <n v="0"/>
    <x v="0"/>
    <n v="0"/>
    <s v="Normal"/>
    <n v="0"/>
    <n v="0"/>
    <n v="0"/>
    <n v="0"/>
    <n v="1"/>
    <n v="0"/>
    <s v="Oscar"/>
    <s v="C000179636"/>
    <x v="4"/>
    <s v="TSS"/>
    <s v="No"/>
    <s v="No"/>
    <m/>
    <s v="Si"/>
    <s v="No"/>
  </r>
  <r>
    <x v="1"/>
    <x v="0"/>
    <s v="standard"/>
    <s v="normal"/>
    <s v="C000973746"/>
    <s v="C.AMER.MX.WINTEL.VITRO"/>
    <s v="Sanchez Alvarez Carlos"/>
    <d v="2017-01-24T06:00:00"/>
    <d v="2017-01-24T19:00:00"/>
    <s v="AMER | Vitro | Accompany Electrical Maintenance Toluca"/>
    <x v="0"/>
    <s v="On Time"/>
    <x v="0"/>
    <s v="Standard"/>
    <s v="Successful"/>
    <s v="On Time"/>
    <n v="1"/>
    <n v="1"/>
    <n v="0"/>
    <x v="0"/>
    <n v="0"/>
    <s v="Normal"/>
    <n v="0"/>
    <n v="0"/>
    <n v="0"/>
    <n v="0"/>
    <n v="1"/>
    <n v="0"/>
    <s v="Oscar"/>
    <s v="C000855226"/>
    <x v="1"/>
    <s v="ITO"/>
    <s v="No"/>
    <s v="No"/>
    <m/>
    <s v="Si"/>
    <s v="No"/>
  </r>
  <r>
    <x v="1"/>
    <x v="0"/>
    <s v="minor"/>
    <s v="normal"/>
    <s v="C000975554"/>
    <s v="C.AMER.MX.DPO-LNX"/>
    <s v="Don Juan Rico Nataly"/>
    <d v="2017-01-25T12:00:00"/>
    <d v="2017-01-25T14:00:00"/>
    <s v="DSC | VITRO | DPO LNX | | APPCOM | AH3 |Confiscation AH3HA149 | DO 52775732"/>
    <x v="0"/>
    <s v="On Time"/>
    <x v="0"/>
    <s v="Minor"/>
    <s v="Successful"/>
    <s v="On Time"/>
    <n v="1"/>
    <n v="1"/>
    <n v="0"/>
    <x v="0"/>
    <n v="0"/>
    <s v="Normal"/>
    <n v="0"/>
    <n v="1"/>
    <n v="0"/>
    <n v="0"/>
    <n v="1"/>
    <n v="0"/>
    <s v="Oscar"/>
    <s v="CMOD319590"/>
    <x v="10"/>
    <s v="ITO"/>
    <s v="Si"/>
    <s v="No"/>
    <m/>
    <s v="Si"/>
    <s v="No"/>
  </r>
  <r>
    <x v="5"/>
    <x v="0"/>
    <s v="minor"/>
    <s v="normal"/>
    <s v="C000844282"/>
    <s v="CS.AMER.MX.SYS-MANAGEMENT"/>
    <s v="Olivares Ortiz Marisol"/>
    <d v="2017-01-19T18:00:00"/>
    <d v="2017-01-26T15:00:00"/>
    <s v="Release Auto-ticketing to Multi-customers(CPU-Memory-Server Offline-Disk Cleanup)"/>
    <x v="0"/>
    <s v="On Time"/>
    <x v="0"/>
    <s v="Minor"/>
    <s v="Successful"/>
    <s v="On Time"/>
    <n v="1"/>
    <n v="1"/>
    <n v="0"/>
    <x v="0"/>
    <n v="0"/>
    <s v="Normal"/>
    <n v="0"/>
    <n v="0"/>
    <n v="0"/>
    <n v="0"/>
    <n v="1"/>
    <n v="0"/>
    <s v="Candido"/>
    <s v="C000382157"/>
    <x v="6"/>
    <s v="ITO"/>
    <s v="No"/>
    <s v="No"/>
    <m/>
    <s v="Si"/>
    <s v="No"/>
  </r>
  <r>
    <x v="17"/>
    <x v="0"/>
    <s v="standard"/>
    <s v="normal"/>
    <s v="C000965780"/>
    <s v="C.SAP.MX.AA.SAP-BASIS"/>
    <s v="Ramirez Lopez Nancy"/>
    <d v="2017-01-23T09:00:00"/>
    <d v="2017-01-25T21:00:00"/>
    <s v="MEXICHEM /T01 / - Implementation of support packages for ABAP (SPAM/SAINT) / CCAB; CSS.CAB pre-approved [4EP]"/>
    <x v="0"/>
    <s v="On Time"/>
    <x v="0"/>
    <s v="Standard"/>
    <s v="Successful"/>
    <s v="On Time"/>
    <n v="1"/>
    <n v="1"/>
    <n v="0"/>
    <x v="0"/>
    <n v="0"/>
    <s v="Normal"/>
    <n v="0"/>
    <n v="0"/>
    <n v="0"/>
    <n v="0"/>
    <n v="1"/>
    <n v="0"/>
    <s v="Oscar"/>
    <s v="CMOD318037"/>
    <x v="0"/>
    <s v="BASIS"/>
    <s v="No"/>
    <s v="No"/>
    <m/>
    <s v="Si"/>
    <s v="No"/>
  </r>
  <r>
    <x v="9"/>
    <x v="0"/>
    <s v="minor"/>
    <s v="normal"/>
    <s v="C000967215"/>
    <s v="C.SAP.MX.AA.GDH.MX-BASIS"/>
    <s v="Diego Vega Pedro"/>
    <d v="2017-01-25T15:00:00"/>
    <d v="2017-01-25T19:00:00"/>
    <s v="[HABC] / [ SAP - BASIS ] / [ DEVELOPMENT ] / [ DES ] / [ TSMX ] - ADD_ON ABAP_classic env. (SPAM/SAINT) /CCAB; ITO.CAB pre-approved [4EP]"/>
    <x v="0"/>
    <s v="On Time"/>
    <x v="0"/>
    <s v="Minor"/>
    <s v="Successful"/>
    <s v="On Time"/>
    <n v="1"/>
    <n v="1"/>
    <n v="0"/>
    <x v="0"/>
    <n v="0"/>
    <s v="Normal"/>
    <n v="0"/>
    <n v="0"/>
    <n v="0"/>
    <n v="0"/>
    <n v="1"/>
    <n v="0"/>
    <s v="Candido"/>
    <s v="CMOD318855"/>
    <x v="0"/>
    <s v="BASIS"/>
    <s v="No"/>
    <s v="No"/>
    <m/>
    <s v="Si"/>
    <s v="No"/>
  </r>
  <r>
    <x v="9"/>
    <x v="0"/>
    <s v="minor"/>
    <s v="normal"/>
    <s v="C000967308"/>
    <s v="C.SAP.MX.AA.GDH.MX-BASIS"/>
    <s v="Diego Vega Pedro"/>
    <d v="2017-01-26T11:00:00"/>
    <d v="2017-01-26T15:00:00"/>
    <s v="[HABC] / [ SAP - BASIS ] / [ DEVELOPMENT ] / [ CRD ] / [ TSMX ] - ADD_ON ABAP_classic env. (SPAM/SAINT) /CCAB; ITO.CAB pre-approved [4EP]"/>
    <x v="0"/>
    <s v="On Time"/>
    <x v="0"/>
    <s v="Minor"/>
    <s v="Successful"/>
    <s v="On Time"/>
    <n v="1"/>
    <n v="1"/>
    <n v="0"/>
    <x v="0"/>
    <n v="0"/>
    <s v="Normal"/>
    <n v="0"/>
    <n v="0"/>
    <n v="0"/>
    <n v="0"/>
    <n v="1"/>
    <n v="0"/>
    <s v="Candido"/>
    <s v="CMOD318855"/>
    <x v="0"/>
    <s v="BASIS"/>
    <s v="No"/>
    <s v="No"/>
    <m/>
    <s v="Si"/>
    <s v="No"/>
  </r>
  <r>
    <x v="2"/>
    <x v="0"/>
    <s v="standard"/>
    <s v="normal"/>
    <s v="C000972350"/>
    <s v="C.SAP.MX.AA.GDH.MX-BASIS"/>
    <s v="Diego Vega Pedro"/>
    <d v="2017-01-20T00:00:00"/>
    <d v="2017-01-25T18:00:00"/>
    <s v="[L'OREAL] / [ SAP BASIS] / [ Test] / [ Q18] / [ TSMX] - System Copy /CSS.CAB pre-approved"/>
    <x v="0"/>
    <s v="On Time"/>
    <x v="0"/>
    <s v="Standard"/>
    <s v="Successful"/>
    <s v="On Time"/>
    <n v="1"/>
    <n v="1"/>
    <n v="0"/>
    <x v="0"/>
    <n v="0"/>
    <s v="Normal"/>
    <n v="0"/>
    <n v="0"/>
    <n v="0"/>
    <n v="0"/>
    <n v="1"/>
    <n v="0"/>
    <s v="Candido"/>
    <s v="CMOD317687"/>
    <x v="0"/>
    <s v="BASIS"/>
    <s v="No"/>
    <s v="No"/>
    <m/>
    <s v="Si"/>
    <s v="No"/>
  </r>
  <r>
    <x v="5"/>
    <x v="2"/>
    <s v="minor"/>
    <s v="normal"/>
    <s v="C000973725"/>
    <s v="DS.ISD.MX.LBU.IMPLEMENTER"/>
    <s v="Aguilar Vazquez Areli  "/>
    <d v="2017-01-25T15:00:00"/>
    <d v="2017-01-25T20:00:00"/>
    <s v="Copia de la BD de notificaciones automaticas P1&amp;P2 a servidor secundario inConcert."/>
    <x v="0"/>
    <s v="On Time"/>
    <x v="0"/>
    <s v="Minor"/>
    <s v="Successful"/>
    <s v="On Time"/>
    <n v="1"/>
    <n v="1"/>
    <n v="0"/>
    <x v="0"/>
    <n v="0"/>
    <s v="Normal"/>
    <n v="0"/>
    <n v="0"/>
    <n v="0"/>
    <n v="0"/>
    <n v="1"/>
    <n v="0"/>
    <s v="Candido"/>
    <s v="-"/>
    <x v="15"/>
    <s v="PME"/>
    <s v="No"/>
    <s v="No"/>
    <m/>
    <s v="Si"/>
    <s v="No"/>
  </r>
  <r>
    <x v="17"/>
    <x v="0"/>
    <s v="standard"/>
    <s v="normal"/>
    <s v="C000973741"/>
    <s v="C.SAP.MX.AA.SAP-BASIS"/>
    <s v="Salcedo Simpson Georgina"/>
    <d v="2017-01-25T10:00:00"/>
    <d v="2017-01-25T18:00:00"/>
    <s v="MEXICHEM / T01 / Implementation of support packages for ABAP (SPAM/SAINT) / CCAB; CSS.CAB pre-approved [4EP]"/>
    <x v="0"/>
    <s v="On Time"/>
    <x v="0"/>
    <s v="Standard"/>
    <s v="Successful"/>
    <s v="On Time"/>
    <n v="1"/>
    <n v="1"/>
    <n v="0"/>
    <x v="0"/>
    <n v="0"/>
    <s v="Normal"/>
    <n v="0"/>
    <n v="0"/>
    <n v="0"/>
    <n v="0"/>
    <n v="1"/>
    <n v="0"/>
    <s v="Oscar"/>
    <s v="CMOD318037"/>
    <x v="0"/>
    <s v="BASIS"/>
    <s v="No"/>
    <s v="No"/>
    <m/>
    <s v="Si"/>
    <s v="No"/>
  </r>
  <r>
    <x v="17"/>
    <x v="0"/>
    <s v="standard"/>
    <s v="normal"/>
    <s v="C000973768"/>
    <s v="C.SAP.MX.AA.SAP-BASIS"/>
    <s v="Ramirez Lopez Nancy"/>
    <d v="2017-01-23T09:00:00"/>
    <d v="2017-01-26T16:00:00"/>
    <s v="MEXICHEM/Desarrolo-Calidad / - DB user profiles SAPUPROF and NON_SAP_USERS /CCAB; ITO.CAB pre-approved [4EP]"/>
    <x v="0"/>
    <s v="On Time"/>
    <x v="0"/>
    <s v="Standard"/>
    <s v="Successful"/>
    <s v="On Time"/>
    <n v="1"/>
    <n v="1"/>
    <n v="0"/>
    <x v="0"/>
    <n v="0"/>
    <s v="Normal"/>
    <n v="0"/>
    <n v="0"/>
    <n v="0"/>
    <n v="0"/>
    <n v="1"/>
    <n v="0"/>
    <s v="Oscar"/>
    <s v="CMOD317344"/>
    <x v="0"/>
    <s v="BASIS"/>
    <s v="No"/>
    <s v="No"/>
    <m/>
    <s v="Si"/>
    <s v="No"/>
  </r>
  <r>
    <x v="9"/>
    <x v="0"/>
    <s v="minor"/>
    <s v="normal"/>
    <s v="C000975406"/>
    <s v="C.AMER.MX.LBU.WINTEL"/>
    <s v="Peralta Manzo Oskar Johnatan "/>
    <d v="2017-01-25T15:00:00"/>
    <d v="2017-01-25T19:00:00"/>
    <s v="AMER | HABC | VM Clone"/>
    <x v="0"/>
    <s v="On Time"/>
    <x v="0"/>
    <s v="Minor"/>
    <s v="Successful"/>
    <s v="On Time"/>
    <n v="1"/>
    <n v="1"/>
    <n v="0"/>
    <x v="0"/>
    <n v="0"/>
    <s v="Normal"/>
    <n v="0"/>
    <n v="1"/>
    <n v="0"/>
    <n v="0"/>
    <n v="1"/>
    <n v="0"/>
    <s v="Candido"/>
    <s v="-"/>
    <x v="1"/>
    <s v="ITO"/>
    <s v="Si"/>
    <s v="No"/>
    <m/>
    <s v="Si"/>
    <s v="No"/>
  </r>
  <r>
    <x v="11"/>
    <x v="0"/>
    <s v="standard"/>
    <s v="normal"/>
    <s v="C000975550"/>
    <s v="C.SAP.MX.AA.GDH.MX-BASIS"/>
    <s v="Flores Cuatzo Antonio  "/>
    <d v="2017-01-26T10:00:00"/>
    <d v="2017-01-26T14:00:00"/>
    <s v="Grupo KUO / SAP TS-MX / Client 000 / SAP Request: User creation with assignment of the roles"/>
    <x v="0"/>
    <s v="On Time"/>
    <x v="0"/>
    <s v="Standard"/>
    <s v="Successful"/>
    <s v="On Time"/>
    <n v="1"/>
    <n v="1"/>
    <n v="0"/>
    <x v="0"/>
    <n v="0"/>
    <s v="Normal"/>
    <n v="0"/>
    <n v="0"/>
    <n v="0"/>
    <n v="0"/>
    <n v="1"/>
    <n v="0"/>
    <s v="Maria del Carmen"/>
    <s v="C000184378"/>
    <x v="0"/>
    <s v="BASIS"/>
    <s v="No"/>
    <s v="No"/>
    <m/>
    <s v="Si"/>
    <s v="No"/>
  </r>
  <r>
    <x v="11"/>
    <x v="0"/>
    <s v="minor"/>
    <s v="normal"/>
    <s v="C000975563"/>
    <s v="C.SAP.MX.AA.GDH.MX-BASIS"/>
    <s v="Morales Herrera Benjamin  "/>
    <d v="2017-01-25T15:00:00"/>
    <d v="2017-01-25T19:00:00"/>
    <s v="[Grupo KUO] / [ SAP -MX ] / [ QAS ] / [ QAB ] - ADD_ON ABAP_classic env. (SPAM/SAINT) /CCAB; ITO.CAB pre-approved [4EP]"/>
    <x v="0"/>
    <s v="On Time"/>
    <x v="0"/>
    <s v="Minor"/>
    <s v="Successful"/>
    <s v="On Time"/>
    <n v="1"/>
    <n v="1"/>
    <n v="0"/>
    <x v="0"/>
    <n v="0"/>
    <s v="Normal"/>
    <n v="0"/>
    <n v="0"/>
    <n v="0"/>
    <n v="0"/>
    <n v="1"/>
    <n v="0"/>
    <s v="Maria del Carmen"/>
    <s v="CMOD318855"/>
    <x v="0"/>
    <s v="BASIS"/>
    <s v="No"/>
    <s v="No"/>
    <m/>
    <s v="Si"/>
    <s v="No"/>
  </r>
  <r>
    <x v="1"/>
    <x v="0"/>
    <s v="minor"/>
    <s v="normal"/>
    <s v="C000975583"/>
    <s v="C.AMER.MX.AD.VITRO"/>
    <s v="Troncozo Lozada Gustavo"/>
    <d v="2017-01-25T16:30:00"/>
    <d v="2017-01-25T20:30:00"/>
    <s v="Amer | VITRO | AD | DHCP Modification"/>
    <x v="0"/>
    <s v="On Time"/>
    <x v="0"/>
    <s v="Minor"/>
    <s v="Successful"/>
    <s v="On Time"/>
    <n v="1"/>
    <n v="1"/>
    <n v="0"/>
    <x v="0"/>
    <n v="0"/>
    <s v="Normal"/>
    <n v="0"/>
    <n v="0"/>
    <n v="0"/>
    <n v="0"/>
    <n v="1"/>
    <n v="0"/>
    <s v="Oscar"/>
    <s v="-"/>
    <x v="2"/>
    <s v="ITO"/>
    <s v="No"/>
    <s v="No"/>
    <m/>
    <s v="Si"/>
    <s v="No"/>
  </r>
  <r>
    <x v="11"/>
    <x v="0"/>
    <s v="standard"/>
    <s v="normal"/>
    <s v="C000975589"/>
    <s v="C.SAP.MX.AA.GDH.MX-BASIS"/>
    <s v="Flores Cuatzo Antonio  "/>
    <d v="2017-01-25T15:00:00"/>
    <d v="2017-01-25T17:00:00"/>
    <s v="Grupo KUO / SAP TS-MX / Client 000 / SAP Request: User deletion with assignment of the roles"/>
    <x v="0"/>
    <s v="On Time"/>
    <x v="0"/>
    <s v="Standard"/>
    <s v="Successful"/>
    <s v="On Time"/>
    <n v="1"/>
    <n v="1"/>
    <n v="0"/>
    <x v="0"/>
    <n v="0"/>
    <s v="Normal"/>
    <n v="0"/>
    <n v="0"/>
    <n v="0"/>
    <n v="0"/>
    <n v="1"/>
    <n v="0"/>
    <s v="Maria del Carmen"/>
    <s v="C000199490"/>
    <x v="0"/>
    <s v="BASIS"/>
    <s v="No"/>
    <s v="No"/>
    <m/>
    <s v="Si"/>
    <s v="No"/>
  </r>
  <r>
    <x v="9"/>
    <x v="0"/>
    <s v="minor"/>
    <s v="normal"/>
    <s v="C000977254"/>
    <s v="C.AMER.MX.DPO-LNX"/>
    <s v="Don Juan Rico Nataly"/>
    <d v="2017-01-25T16:00:00"/>
    <d v="2017-01-25T20:05:00"/>
    <s v="AMER | HABC | Operative System package upgrade on server ax1la140 | DEV"/>
    <x v="0"/>
    <s v="On Time"/>
    <x v="0"/>
    <s v="Minor"/>
    <s v="Successful"/>
    <s v="On Time"/>
    <n v="1"/>
    <n v="1"/>
    <n v="0"/>
    <x v="0"/>
    <n v="0"/>
    <s v="Normal"/>
    <n v="0"/>
    <n v="0"/>
    <n v="0"/>
    <n v="0"/>
    <n v="1"/>
    <n v="0"/>
    <s v="Candido"/>
    <s v="C000972225"/>
    <x v="10"/>
    <s v="ITO"/>
    <s v="No"/>
    <s v="No"/>
    <m/>
    <s v="Si"/>
    <s v="No"/>
  </r>
  <r>
    <x v="11"/>
    <x v="0"/>
    <s v="standard"/>
    <s v="normal"/>
    <s v="C000977276"/>
    <s v="C.SAP.MX.AA.GDH.MX-BASIS"/>
    <s v="Mendoza Florentino Jose Pablo"/>
    <d v="2017-01-25T16:00:00"/>
    <d v="2017-01-25T18:00:00"/>
    <s v="[GKUO] / [ SAP -BASIS ] / [ PRD ] / [ SLP] / [ TSMX] - SAP Parameter Change_Online CAB; ITO.CAB pre-approved [4EP]"/>
    <x v="0"/>
    <s v="On Time"/>
    <x v="0"/>
    <s v="Standard"/>
    <s v="Successful"/>
    <s v="On Time"/>
    <n v="1"/>
    <n v="1"/>
    <n v="0"/>
    <x v="0"/>
    <n v="0"/>
    <s v="Normal"/>
    <n v="0"/>
    <n v="0"/>
    <n v="0"/>
    <n v="0"/>
    <n v="1"/>
    <n v="0"/>
    <s v="Maria del Carmen"/>
    <s v="CMOD317343"/>
    <x v="0"/>
    <s v="BASIS"/>
    <s v="No"/>
    <s v="No"/>
    <m/>
    <s v="Si"/>
    <s v="No"/>
  </r>
  <r>
    <x v="1"/>
    <x v="1"/>
    <s v="standard"/>
    <s v="normal"/>
    <s v="C000977288"/>
    <s v="TS.CP.MX.SIC.LAN.VITRO"/>
    <s v="Alvarez Mendoza Fermin"/>
    <d v="2017-01-25T20:00:00"/>
    <d v="2017-01-25T23:00:00"/>
    <s v="VITRO | Remplazo de Switch dañado en la localidad de Santa Catarina"/>
    <x v="0"/>
    <s v="On Time"/>
    <x v="0"/>
    <s v="Standard"/>
    <s v="Successful"/>
    <s v="On Time"/>
    <n v="1"/>
    <n v="1"/>
    <n v="0"/>
    <x v="0"/>
    <n v="0"/>
    <s v="Normal"/>
    <n v="0"/>
    <n v="0"/>
    <n v="0"/>
    <n v="0"/>
    <n v="1"/>
    <n v="0"/>
    <s v="Oscar"/>
    <s v="C000184287"/>
    <x v="4"/>
    <s v="TSS"/>
    <s v="No"/>
    <s v="No"/>
    <m/>
    <s v="Si"/>
    <s v="No"/>
  </r>
  <r>
    <x v="18"/>
    <x v="0"/>
    <s v="standard"/>
    <s v="normal"/>
    <s v="C000977322"/>
    <s v="C.SAP.MX.AA.GDH.MX-BASIS"/>
    <s v="Gomez Hernandez Saday Rubi "/>
    <d v="2017-01-26T14:00:00"/>
    <d v="2017-01-26T16:00:00"/>
    <s v="MX/SAP-MX/DURMAN/SAP Request:User creation with assignment of the roles"/>
    <x v="0"/>
    <s v="On Time"/>
    <x v="0"/>
    <s v="Standard"/>
    <s v="Successful"/>
    <s v="On Time"/>
    <n v="1"/>
    <n v="1"/>
    <n v="0"/>
    <x v="0"/>
    <n v="0"/>
    <s v="Normal"/>
    <n v="0"/>
    <n v="0"/>
    <n v="0"/>
    <n v="0"/>
    <n v="1"/>
    <n v="0"/>
    <s v="Candido"/>
    <s v="C000184378"/>
    <x v="0"/>
    <s v="BASIS"/>
    <s v="No"/>
    <s v="No"/>
    <m/>
    <s v="Si"/>
    <s v="No"/>
  </r>
  <r>
    <x v="21"/>
    <x v="0"/>
    <s v="standard"/>
    <s v="normal"/>
    <s v="C000977335"/>
    <s v="C.SAP.MX.AA.GDH.MX-BASIS"/>
    <s v="Gomez Hernandez Saday Rubi "/>
    <d v="2017-01-26T11:00:00"/>
    <d v="2017-01-26T13:00:00"/>
    <s v="MX/SAP-MX/VOLARIS/SAP Request:User creation with assignment of the roles"/>
    <x v="0"/>
    <s v="On Time"/>
    <x v="0"/>
    <s v="Standard"/>
    <s v="Successful"/>
    <s v="On Time"/>
    <n v="1"/>
    <n v="1"/>
    <n v="0"/>
    <x v="0"/>
    <n v="0"/>
    <s v="Normal"/>
    <n v="0"/>
    <n v="0"/>
    <n v="0"/>
    <n v="0"/>
    <n v="1"/>
    <n v="0"/>
    <s v="Candido"/>
    <s v="C000184378"/>
    <x v="0"/>
    <s v="BASIS"/>
    <s v="No"/>
    <s v="No"/>
    <m/>
    <s v="Si"/>
    <s v="No"/>
  </r>
  <r>
    <x v="11"/>
    <x v="0"/>
    <s v="standard"/>
    <s v="normal"/>
    <s v="C000977366"/>
    <s v="C.SAP.MX.AA.GDH.MX-BASIS"/>
    <s v="Flores Cuatzo Antonio  "/>
    <d v="2017-01-26T10:00:00"/>
    <d v="2017-01-26T14:00:00"/>
    <s v="Grupo KUO / SAP TS-MX / Client 000 / SAP Request: User creation with assignment of the roles CSS.CAB preapproved"/>
    <x v="0"/>
    <s v="On Time"/>
    <x v="0"/>
    <s v="Standard"/>
    <s v="Successful"/>
    <s v="On Time"/>
    <n v="1"/>
    <n v="1"/>
    <n v="0"/>
    <x v="0"/>
    <n v="0"/>
    <s v="Normal"/>
    <n v="0"/>
    <n v="0"/>
    <n v="0"/>
    <n v="0"/>
    <n v="1"/>
    <n v="0"/>
    <s v="Maria del Carmen"/>
    <s v="CMOD310786"/>
    <x v="0"/>
    <s v="BASIS"/>
    <s v="No"/>
    <s v="No"/>
    <m/>
    <s v="Si"/>
    <s v="No"/>
  </r>
  <r>
    <x v="1"/>
    <x v="0"/>
    <s v="minor"/>
    <s v="normal"/>
    <s v="C000978751"/>
    <s v="C.AMER.MX.WINTEL.VITRO"/>
    <s v="Gonzalez Ramos Francisco"/>
    <d v="2017-01-25T11:30:00"/>
    <d v="2017-01-26T11:00:00"/>
    <s v="AMER | VITRO | Accompaniment with HP | Controller Sart Array replacement"/>
    <x v="0"/>
    <s v="On Time"/>
    <x v="0"/>
    <s v="Minor"/>
    <s v="Successful"/>
    <s v="On Time"/>
    <n v="1"/>
    <n v="1"/>
    <n v="0"/>
    <x v="0"/>
    <n v="0"/>
    <s v="Normal"/>
    <n v="0"/>
    <n v="0"/>
    <n v="0"/>
    <n v="0"/>
    <n v="1"/>
    <n v="0"/>
    <s v="Oscar"/>
    <s v="CMOD319593"/>
    <x v="1"/>
    <s v="ITO"/>
    <s v="No"/>
    <s v="No"/>
    <m/>
    <s v="Si"/>
    <s v="No"/>
  </r>
  <r>
    <x v="1"/>
    <x v="0"/>
    <s v="standard"/>
    <s v="normal"/>
    <s v="C000979053"/>
    <s v="C.AMER.MX.VDI.VITRO"/>
    <s v="Trejo Camara Alonso Miguel"/>
    <d v="2017-01-25T16:11:28"/>
    <d v="2017-01-25T22:01:44"/>
    <s v="AMER | Multiple | Healthy restart of server : MXVTC1CTX003"/>
    <x v="0"/>
    <s v="On Time"/>
    <x v="0"/>
    <s v="Standard"/>
    <s v="Successful"/>
    <s v="On Time"/>
    <n v="1"/>
    <n v="1"/>
    <n v="0"/>
    <x v="0"/>
    <n v="0"/>
    <s v="Normal"/>
    <n v="0"/>
    <n v="0"/>
    <n v="0"/>
    <n v="0"/>
    <n v="1"/>
    <n v="0"/>
    <s v="Oscar"/>
    <s v="-"/>
    <x v="23"/>
    <s v="ITO"/>
    <s v="No"/>
    <s v="No"/>
    <m/>
    <s v="Si"/>
    <s v="No"/>
  </r>
  <r>
    <x v="8"/>
    <x v="0"/>
    <s v="minor"/>
    <s v="normal"/>
    <s v="C40743875"/>
    <s v="FACILITIES ITS Support OPS VWM CHGMGR"/>
    <s v="Alvarado Pacheco Milthon Christian"/>
    <d v="2017-01-25T08:00:00"/>
    <d v="2017-01-25T17:00:00"/>
    <s v="Electrical maintenance to MX_1088 air conditioning precision equipment of Data Center Puebla I"/>
    <x v="0"/>
    <s v="On Time"/>
    <x v="0"/>
    <s v="Minor"/>
    <s v="Successful"/>
    <s v="On Time"/>
    <n v="1"/>
    <n v="1"/>
    <n v="0"/>
    <x v="0"/>
    <n v="0"/>
    <s v="Normal"/>
    <n v="0"/>
    <n v="0"/>
    <n v="0"/>
    <n v="0"/>
    <n v="1"/>
    <n v="0"/>
    <s v="Alejandro"/>
    <s v="CT40002869"/>
    <x v="17"/>
    <s v="ITO"/>
    <s v="No"/>
    <s v="No"/>
    <m/>
    <s v="Si"/>
    <s v="No"/>
  </r>
  <r>
    <x v="8"/>
    <x v="0"/>
    <s v="minor"/>
    <s v="normal"/>
    <s v="C40744673"/>
    <s v="OPM ITS Support OPS VWM CHGMGR"/>
    <s v="Vargas Aguilar Jorge"/>
    <d v="2017-01-21T10:00:00"/>
    <d v="2017-01-25T20:00:00"/>
    <s v="Reemplazo de S.O. de 2012 a Apliance (OVA) del servidor VWMXPUSSV194P/0.148.10.44"/>
    <x v="0"/>
    <s v="On Time"/>
    <x v="0"/>
    <s v="Minor"/>
    <s v="Successful"/>
    <s v="On Time"/>
    <n v="1"/>
    <n v="1"/>
    <n v="0"/>
    <x v="0"/>
    <n v="0"/>
    <s v="Normal"/>
    <n v="0"/>
    <n v="0"/>
    <n v="0"/>
    <n v="0"/>
    <n v="1"/>
    <n v="0"/>
    <s v="Alejandro"/>
    <s v="CT40004940"/>
    <x v="14"/>
    <s v="ITO"/>
    <s v="No"/>
    <s v="No"/>
    <m/>
    <s v="Si"/>
    <s v="No"/>
  </r>
  <r>
    <x v="8"/>
    <x v="0"/>
    <s v="minor"/>
    <s v="normal"/>
    <s v="C40744820"/>
    <s v="OPM ITS Support OPS VWM CHGMGR"/>
    <s v="Zacamitzin Medina Dagoberto"/>
    <d v="2017-01-25T14:00:00"/>
    <d v="2017-01-25T23:59:00"/>
    <s v="Apagado y borrado de servidores virtuales LVMX2BIIPC y LVMX2BIIDQ"/>
    <x v="0"/>
    <s v="On Time"/>
    <x v="0"/>
    <s v="Minor"/>
    <s v="Successful"/>
    <s v="On Time"/>
    <n v="1"/>
    <n v="1"/>
    <n v="0"/>
    <x v="0"/>
    <n v="0"/>
    <s v="Normal"/>
    <n v="0"/>
    <n v="0"/>
    <n v="0"/>
    <n v="0"/>
    <n v="1"/>
    <n v="0"/>
    <s v="Alejandro"/>
    <s v="CT40009204"/>
    <x v="14"/>
    <s v="ITO"/>
    <s v="No"/>
    <s v="No"/>
    <m/>
    <s v="Si"/>
    <s v="No"/>
  </r>
  <r>
    <x v="8"/>
    <x v="0"/>
    <s v="minor"/>
    <s v="normal"/>
    <s v="C40747240"/>
    <s v="OPM ITS Support OPS VWM CHGMGR"/>
    <s v="Zacamitzin Medina Dagoberto"/>
    <d v="2017-01-25T15:30:00"/>
    <d v="2017-01-25T17:00:00"/>
    <s v="Apagado de servidor de AUDI (AUMX1V0003)"/>
    <x v="0"/>
    <s v="On Time"/>
    <x v="0"/>
    <s v="Minor"/>
    <s v="Successful"/>
    <s v="On Time"/>
    <n v="1"/>
    <n v="1"/>
    <n v="0"/>
    <x v="0"/>
    <n v="0"/>
    <s v="Normal"/>
    <n v="0"/>
    <n v="0"/>
    <n v="0"/>
    <n v="0"/>
    <n v="1"/>
    <n v="0"/>
    <s v="Alejandro"/>
    <s v="CT40004595"/>
    <x v="14"/>
    <s v="ITO"/>
    <s v="No"/>
    <s v="No"/>
    <m/>
    <s v="Si"/>
    <s v="No"/>
  </r>
  <r>
    <x v="8"/>
    <x v="0"/>
    <s v="minor"/>
    <s v="normal"/>
    <s v="C40747363"/>
    <s v="OPM ITS Support OPS VWM CHGMGR"/>
    <s v="Zacamitzin Medina Dagoberto"/>
    <d v="2017-01-25T16:00:00"/>
    <d v="2017-01-25T17:00:00"/>
    <s v="Agregar una unidad D:\ de 150 GB al servidor VWMXPUSSP93P"/>
    <x v="0"/>
    <s v="On Time"/>
    <x v="0"/>
    <s v="Minor"/>
    <s v="Successful"/>
    <s v="On Time"/>
    <n v="1"/>
    <n v="1"/>
    <n v="0"/>
    <x v="0"/>
    <n v="0"/>
    <s v="Normal"/>
    <n v="0"/>
    <n v="0"/>
    <n v="0"/>
    <n v="0"/>
    <n v="1"/>
    <n v="0"/>
    <s v="Alejandro"/>
    <s v="CT40003793"/>
    <x v="14"/>
    <s v="ITO"/>
    <s v="No"/>
    <s v="No"/>
    <m/>
    <s v="Si"/>
    <s v="No"/>
  </r>
  <r>
    <x v="8"/>
    <x v="0"/>
    <s v="minor"/>
    <s v="normal"/>
    <s v="C40747364"/>
    <s v="OPM ITS Support OPS VWM CHGMGR"/>
    <s v="Zacamitzin Medina Dagoberto"/>
    <d v="2017-01-25T17:00:00"/>
    <d v="2017-01-25T18:00:00"/>
    <s v="Borrado de servidores: MXVWMXPUSEDB6, MXVWMXPUSEAP029 y MXVWMXPUSEW027"/>
    <x v="0"/>
    <s v="On Time"/>
    <x v="0"/>
    <s v="Minor"/>
    <s v="Successful"/>
    <s v="On Time"/>
    <n v="1"/>
    <n v="1"/>
    <n v="0"/>
    <x v="0"/>
    <n v="0"/>
    <s v="Normal"/>
    <n v="0"/>
    <n v="0"/>
    <n v="0"/>
    <n v="0"/>
    <n v="1"/>
    <n v="0"/>
    <s v="Alejandro"/>
    <s v="CT40004595"/>
    <x v="14"/>
    <s v="ITO"/>
    <s v="No"/>
    <s v="No"/>
    <m/>
    <s v="Si"/>
    <s v="No"/>
  </r>
  <r>
    <x v="8"/>
    <x v="1"/>
    <s v="minor"/>
    <s v="normal"/>
    <s v="C40748071"/>
    <s v="TELECOM LAN ITS Support OPS VWM CHGMGR"/>
    <s v="Lopez Saavedra Ricardo"/>
    <d v="2017-01-25T17:00:00"/>
    <d v="2017-01-25T21:00:00"/>
    <s v="Remplazo de fuente de poder del switch"/>
    <x v="0"/>
    <s v="On Time"/>
    <x v="0"/>
    <s v="Minor"/>
    <s v="Successful"/>
    <s v="On Time"/>
    <n v="1"/>
    <n v="1"/>
    <n v="0"/>
    <x v="0"/>
    <n v="0"/>
    <s v="Normal"/>
    <n v="0"/>
    <n v="0"/>
    <n v="0"/>
    <n v="0"/>
    <n v="1"/>
    <n v="0"/>
    <s v="Alejandro"/>
    <s v="CT40001977"/>
    <x v="4"/>
    <s v="TSS"/>
    <s v="No"/>
    <s v="No"/>
    <m/>
    <s v="Si"/>
    <s v="No"/>
  </r>
  <r>
    <x v="8"/>
    <x v="0"/>
    <s v="minor"/>
    <s v="normal"/>
    <s v="C40748371"/>
    <s v="PROYECT INFRAEST ITS Support OPS VWM CHGMGR"/>
    <s v="Perez Gonzalez Lucia"/>
    <d v="2017-01-25T13:00:00"/>
    <d v="2017-01-25T17:00:00"/>
    <s v="Reemplazo de power Injector en ap509n102-252.28 en nave 102"/>
    <x v="0"/>
    <s v="On Time"/>
    <x v="0"/>
    <s v="Minor"/>
    <s v="Successful"/>
    <s v="On Time"/>
    <n v="1"/>
    <n v="1"/>
    <n v="0"/>
    <x v="0"/>
    <n v="0"/>
    <s v="Normal"/>
    <n v="0"/>
    <n v="0"/>
    <n v="0"/>
    <n v="0"/>
    <n v="1"/>
    <n v="0"/>
    <s v="Alejandro"/>
    <s v="CT40005437"/>
    <x v="11"/>
    <s v="ITO"/>
    <s v="No"/>
    <s v="No"/>
    <m/>
    <s v="Si"/>
    <s v="No"/>
  </r>
  <r>
    <x v="13"/>
    <x v="1"/>
    <s v="minor"/>
    <s v="normal"/>
    <s v="CRQ218364"/>
    <s v="Tss-Mx.GpoModelo-Wan"/>
    <s v="ISAAC BRAVO"/>
    <d v="2017-01-19T21:00:00"/>
    <d v="2017-01-23T18:00:00"/>
    <s v="SLT|WO6929300 Migracion de la vlan One ABI hacia Alestra"/>
    <x v="0"/>
    <s v="On Time"/>
    <x v="0"/>
    <s v="Minor"/>
    <s v="Successful"/>
    <s v="On Time"/>
    <n v="1"/>
    <n v="1"/>
    <n v="0"/>
    <x v="0"/>
    <n v="1"/>
    <s v="SLT"/>
    <n v="0"/>
    <n v="0"/>
    <n v="0"/>
    <n v="0"/>
    <n v="1"/>
    <n v="0"/>
    <s v="Fernando"/>
    <s v="-"/>
    <x v="9"/>
    <s v="TSS"/>
    <s v="No"/>
    <s v="No"/>
    <m/>
    <s v="Si"/>
    <s v="No"/>
  </r>
  <r>
    <x v="13"/>
    <x v="0"/>
    <s v="minor"/>
    <s v="normal"/>
    <s v="CRQ218366"/>
    <s v="Css-Mex.GpoModelo-Admon-Windows"/>
    <s v="EDGAR CORTEZ OSORNIO"/>
    <d v="2017-01-19T12:00:00"/>
    <d v="2017-01-23T18:00:00"/>
    <s v="SLT|6928264 Encendido de Equipo HDDACDM01"/>
    <x v="0"/>
    <s v="On Time"/>
    <x v="0"/>
    <s v="Minor"/>
    <s v="Successful"/>
    <s v="On Time"/>
    <n v="1"/>
    <n v="1"/>
    <n v="0"/>
    <x v="0"/>
    <n v="1"/>
    <s v="SLT"/>
    <n v="0"/>
    <n v="0"/>
    <n v="0"/>
    <n v="0"/>
    <n v="1"/>
    <n v="0"/>
    <s v="Fernando"/>
    <s v="-"/>
    <x v="1"/>
    <s v="ITO"/>
    <s v="No"/>
    <s v="No"/>
    <m/>
    <s v="Si"/>
    <s v="No"/>
  </r>
  <r>
    <x v="13"/>
    <x v="0"/>
    <s v="minor"/>
    <s v="normal"/>
    <s v="CRQ165534"/>
    <s v="Css-Mex.GpoModelo-Admon-DBA"/>
    <s v="ROBERTO CARLOS BASTIDA RENTERIA"/>
    <d v="2017-01-23T09:00:00"/>
    <d v="2017-01-23T18:00:00"/>
    <s v="WO6907630 Poner en Online la Base de datos SmartIT"/>
    <x v="0"/>
    <s v="On Time"/>
    <x v="0"/>
    <s v="Minor"/>
    <s v="Successful"/>
    <s v="On Time"/>
    <n v="1"/>
    <n v="1"/>
    <n v="0"/>
    <x v="0"/>
    <n v="0"/>
    <s v="Normal"/>
    <n v="0"/>
    <n v="0"/>
    <n v="0"/>
    <n v="0"/>
    <n v="1"/>
    <n v="0"/>
    <s v="Fernando"/>
    <s v="-"/>
    <x v="24"/>
    <s v="ITO"/>
    <s v="No"/>
    <s v="No"/>
    <m/>
    <s v="Si"/>
    <s v="No"/>
  </r>
  <r>
    <x v="13"/>
    <x v="0"/>
    <s v="minor"/>
    <s v="normal"/>
    <s v="CRQ104846"/>
    <s v="Css-MEX.GpoModelo-Admon-Hyperion-IE"/>
    <s v="MIGUEL EDUARDO MARTINEZ TORIJA"/>
    <d v="2017-01-21T22:00:00"/>
    <d v="2017-01-24T18:00:00"/>
    <s v="WO6889562 Configuracion de Logs de HFM PROD"/>
    <x v="0"/>
    <s v="On Time"/>
    <x v="0"/>
    <s v="Minor"/>
    <s v="Successful"/>
    <s v="On Time"/>
    <n v="1"/>
    <n v="1"/>
    <n v="0"/>
    <x v="0"/>
    <n v="0"/>
    <s v="Normal"/>
    <n v="0"/>
    <n v="0"/>
    <n v="0"/>
    <n v="0"/>
    <n v="1"/>
    <n v="0"/>
    <s v="Fernando"/>
    <s v="-"/>
    <x v="27"/>
    <s v="ITO"/>
    <s v="No"/>
    <s v="No"/>
    <m/>
    <s v="Si"/>
    <s v="No"/>
  </r>
  <r>
    <x v="1"/>
    <x v="0"/>
    <s v="minor"/>
    <s v="normal"/>
    <s v="C000867779"/>
    <s v="C.AMER.MX.DPO-LNX"/>
    <s v="Don Juan Rico Nataly"/>
    <d v="2017-01-26T15:00:00"/>
    <d v="2017-01-27T12:00:00"/>
    <s v="DCS | VITRO | DPO | APPCOM | AH4 | DSO (AppCom) Image Change to s11.4.5 | 4EP"/>
    <x v="0"/>
    <s v="On Time"/>
    <x v="0"/>
    <s v="Minor"/>
    <s v="Successful"/>
    <s v="On Time"/>
    <n v="1"/>
    <n v="1"/>
    <n v="0"/>
    <x v="0"/>
    <n v="0"/>
    <s v="Normal"/>
    <n v="0"/>
    <n v="0"/>
    <n v="0"/>
    <n v="0"/>
    <n v="1"/>
    <n v="0"/>
    <s v="Oscar"/>
    <s v="CMOD312271"/>
    <x v="10"/>
    <s v="ITO"/>
    <s v="No"/>
    <s v="No"/>
    <m/>
    <s v="Si"/>
    <s v="No"/>
  </r>
  <r>
    <x v="1"/>
    <x v="0"/>
    <s v="standard"/>
    <s v="normal"/>
    <s v="C000954954"/>
    <s v="C.SAP.MX.AA.BASIS.BO"/>
    <s v="Rivera Villa Tonontzi  "/>
    <d v="2017-01-27T08:00:00"/>
    <d v="2017-01-27T12:00:00"/>
    <s v="VITRO | D | BOD | AH4HA170 | SAP BO | Outage=Yes | Reboot SAP BO"/>
    <x v="0"/>
    <s v="On Time"/>
    <x v="0"/>
    <s v="Standard"/>
    <s v="Successful"/>
    <s v="On Time"/>
    <n v="1"/>
    <n v="1"/>
    <n v="0"/>
    <x v="0"/>
    <n v="0"/>
    <s v="Normal"/>
    <n v="0"/>
    <n v="0"/>
    <n v="0"/>
    <n v="0"/>
    <n v="1"/>
    <n v="0"/>
    <s v="Oscar"/>
    <s v="CMOD317355"/>
    <x v="0"/>
    <s v="BASIS"/>
    <s v="No"/>
    <s v="No"/>
    <m/>
    <s v="Si"/>
    <s v="No"/>
  </r>
  <r>
    <x v="1"/>
    <x v="0"/>
    <s v="minor"/>
    <s v="normal"/>
    <s v="C000964373"/>
    <s v="C.AMER.MX.DPO-LNX"/>
    <s v="Don Juan Rico Nataly"/>
    <d v="2017-01-27T12:00:00"/>
    <d v="2017-01-27T16:00:00"/>
    <s v="DCS | VITRO| AH4 | DEV| Upgrade virtual hardware to the newest version | 4EP"/>
    <x v="0"/>
    <s v="On Time"/>
    <x v="0"/>
    <s v="Minor"/>
    <s v="Successful"/>
    <s v="On Time"/>
    <n v="1"/>
    <n v="1"/>
    <n v="0"/>
    <x v="0"/>
    <n v="0"/>
    <s v="Normal"/>
    <n v="0"/>
    <n v="1"/>
    <n v="0"/>
    <n v="0"/>
    <n v="1"/>
    <n v="0"/>
    <s v="Oscar"/>
    <s v="CMOD311841"/>
    <x v="10"/>
    <s v="ITO"/>
    <s v="Si"/>
    <s v="No"/>
    <m/>
    <s v="Si"/>
    <s v="No"/>
  </r>
  <r>
    <x v="9"/>
    <x v="0"/>
    <s v="minor"/>
    <s v="normal"/>
    <s v="C000967317"/>
    <s v="C.SAP.MX.AA.GDH.MX-BASIS"/>
    <s v="Diego Vega Pedro"/>
    <d v="2017-01-26T15:00:00"/>
    <d v="2017-01-26T19:00:00"/>
    <s v="[HABC] / [ SAP - BASIS ] / [ DEVELOPMENT ] / [ PDC ] / [ TSMX ] - ADD_ON ABAP_classic env. (SPAM/SAINT) /CCAB; ITO.CAB pre-approved [4EP]"/>
    <x v="0"/>
    <s v="On Time"/>
    <x v="0"/>
    <s v="Minor"/>
    <s v="Successful"/>
    <s v="On Time"/>
    <n v="1"/>
    <n v="1"/>
    <n v="0"/>
    <x v="0"/>
    <n v="0"/>
    <s v="Normal"/>
    <n v="0"/>
    <n v="0"/>
    <n v="0"/>
    <n v="0"/>
    <n v="1"/>
    <n v="0"/>
    <s v="Candido"/>
    <s v="CMOD318855"/>
    <x v="0"/>
    <s v="BASIS"/>
    <s v="No"/>
    <s v="No"/>
    <m/>
    <s v="Si"/>
    <s v="No"/>
  </r>
  <r>
    <x v="5"/>
    <x v="1"/>
    <s v="minor"/>
    <s v="normal"/>
    <s v="C000968867"/>
    <s v="TS.GS.MX.SCC2.WAN.SEC"/>
    <s v="Fernandez Hernandez Israel"/>
    <d v="2017-01-26T18:00:00"/>
    <d v="2017-01-26T23:59:00"/>
    <s v="TSM | TSS - Cambio de contraseña para autenticación servicios Wireless/Proxy/Home Office para never expire"/>
    <x v="0"/>
    <s v="On Time"/>
    <x v="0"/>
    <s v="Minor"/>
    <s v="Successful"/>
    <s v="On Time"/>
    <n v="1"/>
    <n v="1"/>
    <n v="0"/>
    <x v="0"/>
    <n v="0"/>
    <s v="Normal"/>
    <n v="0"/>
    <n v="0"/>
    <n v="0"/>
    <n v="0"/>
    <n v="1"/>
    <n v="0"/>
    <s v="Candido"/>
    <s v="C000187697"/>
    <x v="9"/>
    <s v="TSS"/>
    <s v="No"/>
    <s v="No"/>
    <m/>
    <s v="Si"/>
    <s v="No"/>
  </r>
  <r>
    <x v="1"/>
    <x v="0"/>
    <s v="minor"/>
    <s v="normal"/>
    <s v="C000970730"/>
    <s v="C.AMER.MX.DPO-LNX"/>
    <s v="Don Juan Rico Nataly"/>
    <d v="2017-01-27T12:00:00"/>
    <d v="2017-01-27T16:00:00"/>
    <s v="DCS | VITRO | AH4 | DEV | Upgrade virtual hardware to the newest version | 4EP"/>
    <x v="0"/>
    <s v="On Time"/>
    <x v="0"/>
    <s v="Minor"/>
    <s v="Successful"/>
    <s v="On Time"/>
    <n v="1"/>
    <n v="1"/>
    <n v="0"/>
    <x v="0"/>
    <n v="0"/>
    <s v="Normal"/>
    <n v="0"/>
    <n v="1"/>
    <n v="0"/>
    <n v="0"/>
    <n v="1"/>
    <n v="0"/>
    <s v="Oscar"/>
    <s v="CMOD311841"/>
    <x v="10"/>
    <s v="ITO"/>
    <s v="Si"/>
    <s v="No"/>
    <m/>
    <s v="Si"/>
    <s v="No"/>
  </r>
  <r>
    <x v="18"/>
    <x v="0"/>
    <s v="minor"/>
    <s v="normal"/>
    <s v="C000973873"/>
    <s v="C.AMER.MX.DPO-LNX"/>
    <s v="Garcia Garcia Alma Delia"/>
    <d v="2017-01-26T16:00:00"/>
    <d v="2017-01-26T22:00:00"/>
    <s v="AMER | DURMAN | Operative System package upgrade on server AX1LA139 | DEV"/>
    <x v="0"/>
    <s v="On Time"/>
    <x v="0"/>
    <s v="Minor"/>
    <s v="Successful"/>
    <s v="On Time"/>
    <n v="1"/>
    <n v="1"/>
    <n v="0"/>
    <x v="0"/>
    <n v="0"/>
    <s v="Normal"/>
    <n v="0"/>
    <n v="0"/>
    <n v="0"/>
    <n v="0"/>
    <n v="1"/>
    <n v="0"/>
    <s v="Candido"/>
    <s v="C000972225"/>
    <x v="10"/>
    <s v="ITO"/>
    <s v="No"/>
    <s v="No"/>
    <m/>
    <s v="Si"/>
    <s v="No"/>
  </r>
  <r>
    <x v="5"/>
    <x v="2"/>
    <s v="minor"/>
    <s v="normal"/>
    <s v="C000975424"/>
    <s v="DS.ISD.MX.LBU.IMPLEMENTER"/>
    <s v="Aguilar Vazquez Areli  "/>
    <d v="2017-01-26T13:00:00"/>
    <d v="2017-01-26T20:00:00"/>
    <s v="Configruacion de 3 VDNs temporales en inConcert"/>
    <x v="0"/>
    <s v="On Time"/>
    <x v="0"/>
    <s v="Minor"/>
    <s v="Successful"/>
    <s v="On Time"/>
    <n v="1"/>
    <n v="1"/>
    <n v="0"/>
    <x v="0"/>
    <n v="0"/>
    <s v="Normal"/>
    <n v="0"/>
    <n v="0"/>
    <n v="0"/>
    <n v="0"/>
    <n v="1"/>
    <n v="0"/>
    <s v="Candido"/>
    <s v="-"/>
    <x v="15"/>
    <s v="PME"/>
    <s v="No"/>
    <s v="No"/>
    <m/>
    <s v="Si"/>
    <s v="No"/>
  </r>
  <r>
    <x v="5"/>
    <x v="2"/>
    <s v="minor"/>
    <s v="normal"/>
    <s v="C000975450"/>
    <s v="DS.ISD.MX.LBU.IMPLEMENTER"/>
    <s v="Aguilar Vazquez Areli  "/>
    <d v="2017-01-27T14:00:00"/>
    <d v="2017-01-27T16:00:00"/>
    <s v="Integracion Mexichem a notificaciones automaticas P1 y P2"/>
    <x v="0"/>
    <s v="On Time"/>
    <x v="0"/>
    <s v="Minor"/>
    <s v="Successful"/>
    <s v="On Time"/>
    <n v="1"/>
    <n v="1"/>
    <n v="0"/>
    <x v="0"/>
    <n v="0"/>
    <s v="Normal"/>
    <n v="0"/>
    <n v="0"/>
    <n v="0"/>
    <n v="0"/>
    <n v="1"/>
    <n v="0"/>
    <s v="Candido"/>
    <s v="-"/>
    <x v="15"/>
    <s v="PME"/>
    <s v="No"/>
    <s v="No"/>
    <m/>
    <s v="Si"/>
    <s v="No"/>
  </r>
  <r>
    <x v="5"/>
    <x v="1"/>
    <s v="minor"/>
    <s v="normal"/>
    <s v="C000975544"/>
    <s v="TS.GS.MX.SIC.VOICE"/>
    <s v="Zamora Zempoalteca Joaquin"/>
    <d v="2017-01-26T17:00:00"/>
    <d v="2017-01-26T21:00:00"/>
    <s v="PQIT_TSMX | CONFIGURACION DE TRAPS EN VOICE GATEWAY PARA PRUEBAS DE MONITOREO DE TRONCALES DIGITALES E1"/>
    <x v="0"/>
    <s v="On Time"/>
    <x v="0"/>
    <s v="Minor"/>
    <s v="Successful"/>
    <s v="On Time"/>
    <n v="1"/>
    <n v="1"/>
    <n v="0"/>
    <x v="0"/>
    <n v="0"/>
    <s v="Normal"/>
    <n v="0"/>
    <n v="0"/>
    <n v="0"/>
    <n v="0"/>
    <n v="1"/>
    <n v="0"/>
    <s v="Candido"/>
    <s v="-"/>
    <x v="8"/>
    <s v="TSS"/>
    <s v="No"/>
    <s v="No"/>
    <m/>
    <s v="Si"/>
    <s v="No"/>
  </r>
  <r>
    <x v="6"/>
    <x v="0"/>
    <s v="minor"/>
    <s v="normal"/>
    <s v="C000977122"/>
    <s v="C.AMER.MX.OPM.CSS"/>
    <s v="Garcia Toral Brenda Valeria"/>
    <d v="2017-01-25T19:30:00"/>
    <d v="2017-01-26T20:00:00"/>
    <s v="TSYSTEMS |ACCESS TO DC ALESTRA QUERETARO"/>
    <x v="0"/>
    <s v="On Time"/>
    <x v="0"/>
    <s v="Minor"/>
    <s v="Successful"/>
    <s v="On Time"/>
    <n v="1"/>
    <n v="1"/>
    <n v="0"/>
    <x v="0"/>
    <n v="0"/>
    <s v="Normal"/>
    <n v="0"/>
    <n v="0"/>
    <n v="0"/>
    <n v="0"/>
    <n v="1"/>
    <n v="0"/>
    <s v="Maria del Carmen"/>
    <s v="-"/>
    <x v="14"/>
    <s v="ITO"/>
    <s v="No"/>
    <s v="No"/>
    <m/>
    <s v="Si"/>
    <s v="No"/>
  </r>
  <r>
    <x v="1"/>
    <x v="0"/>
    <s v="standard"/>
    <s v="normal"/>
    <s v="C000977198"/>
    <s v="C.AMER.MX.DBA.VITRO"/>
    <s v="Santana Ochoa Fabian"/>
    <d v="2017-01-26T10:00:00"/>
    <d v="2017-01-27T10:00:00"/>
    <s v="AMER | VITRO | Decommission Instance &amp; Database [CONTADORCOSMOS]"/>
    <x v="0"/>
    <s v="On Time"/>
    <x v="0"/>
    <s v="Standard"/>
    <s v="Successful"/>
    <s v="On Time"/>
    <n v="1"/>
    <n v="1"/>
    <n v="0"/>
    <x v="0"/>
    <n v="0"/>
    <s v="Normal"/>
    <n v="0"/>
    <n v="1"/>
    <n v="0"/>
    <n v="0"/>
    <n v="1"/>
    <n v="0"/>
    <s v="Oscar"/>
    <s v="CMOD312501"/>
    <x v="24"/>
    <s v="ITO"/>
    <s v="Si"/>
    <s v="No"/>
    <m/>
    <s v="Si"/>
    <s v="No"/>
  </r>
  <r>
    <x v="5"/>
    <x v="0"/>
    <s v="standard"/>
    <s v="normal"/>
    <s v="C000977231"/>
    <s v="C.AMER.MX.MSG.VITRO"/>
    <s v="Martinez Perez Carlos"/>
    <d v="2017-01-27T10:00:00"/>
    <d v="2017-01-27T16:00:00"/>
    <s v="AMER | Multiple | Administrative change | Move Application CIs into status 'In operation'"/>
    <x v="0"/>
    <s v="On Time"/>
    <x v="0"/>
    <s v="Standard"/>
    <s v="Successful"/>
    <s v="On Time"/>
    <n v="1"/>
    <n v="1"/>
    <n v="0"/>
    <x v="0"/>
    <n v="0"/>
    <s v="Normal"/>
    <n v="0"/>
    <n v="0"/>
    <n v="0"/>
    <n v="0"/>
    <n v="1"/>
    <n v="0"/>
    <s v="Candido"/>
    <s v="C000973672"/>
    <x v="12"/>
    <s v="ITO"/>
    <s v="No"/>
    <s v="No"/>
    <m/>
    <s v="Si"/>
    <s v="No"/>
  </r>
  <r>
    <x v="9"/>
    <x v="0"/>
    <s v="minor"/>
    <s v="normal"/>
    <s v="C000977273"/>
    <s v="C.AMER.MX.DPO-LNX"/>
    <s v="Don Juan Rico Nataly"/>
    <d v="2017-01-26T16:00:00"/>
    <d v="2017-01-26T20:05:00"/>
    <s v="AMER | HABC | Operative System package upgrade on server ax1la148 | DEV"/>
    <x v="0"/>
    <s v="On Time"/>
    <x v="0"/>
    <s v="Minor"/>
    <s v="Successful"/>
    <s v="On Time"/>
    <n v="1"/>
    <n v="1"/>
    <n v="0"/>
    <x v="0"/>
    <n v="0"/>
    <s v="Normal"/>
    <n v="0"/>
    <n v="0"/>
    <n v="0"/>
    <n v="0"/>
    <n v="1"/>
    <n v="0"/>
    <s v="Candido"/>
    <s v="C000972225"/>
    <x v="10"/>
    <s v="ITO"/>
    <s v="No"/>
    <s v="No"/>
    <m/>
    <s v="Si"/>
    <s v="No"/>
  </r>
  <r>
    <x v="15"/>
    <x v="0"/>
    <s v="standard"/>
    <s v="normal"/>
    <s v="C000977304"/>
    <s v="C.SAP.MX.AA.GDH.MX-BASIS"/>
    <s v="Valera Ortiz Oswaldo"/>
    <d v="2017-01-27T11:30:00"/>
    <d v="2017-01-27T14:30:00"/>
    <s v="[Imperquimia ] / [ SAP BASIS] / [ DEV/ PROD] / [CRD; ERD; CRP; ERP] / [ TSMX] - SAP Request:User creation with assignment of the roles"/>
    <x v="0"/>
    <s v="On Time"/>
    <x v="0"/>
    <s v="Standard"/>
    <s v="Successful"/>
    <s v="On Time"/>
    <n v="1"/>
    <n v="1"/>
    <n v="0"/>
    <x v="0"/>
    <n v="0"/>
    <s v="Normal"/>
    <n v="0"/>
    <n v="0"/>
    <n v="0"/>
    <n v="0"/>
    <n v="1"/>
    <n v="0"/>
    <s v="Candido"/>
    <s v="C000184378"/>
    <x v="0"/>
    <s v="BASIS"/>
    <s v="No"/>
    <s v="No"/>
    <m/>
    <s v="Si"/>
    <s v="No"/>
  </r>
  <r>
    <x v="1"/>
    <x v="0"/>
    <s v="standard"/>
    <s v="normal"/>
    <s v="C000977337"/>
    <s v="C.AMER.MX.SECURITY"/>
    <s v="Garcia Hernandez Roberto de Jesus"/>
    <d v="2017-01-26T22:00:00"/>
    <d v="2017-01-27T04:30:00"/>
    <s v="Amer |Vitro| ANTIVIRUS UPDATE(TREND MICRO)"/>
    <x v="0"/>
    <s v="On Time"/>
    <x v="0"/>
    <s v="Standard"/>
    <s v="Successful"/>
    <s v="On Time"/>
    <n v="1"/>
    <n v="1"/>
    <n v="0"/>
    <x v="0"/>
    <n v="0"/>
    <s v="Normal"/>
    <n v="0"/>
    <n v="0"/>
    <n v="0"/>
    <n v="0"/>
    <n v="1"/>
    <n v="0"/>
    <s v="Oscar"/>
    <s v="C000682192"/>
    <x v="19"/>
    <s v="ITO"/>
    <s v="No"/>
    <s v="No"/>
    <m/>
    <s v="Si"/>
    <s v="No"/>
  </r>
  <r>
    <x v="14"/>
    <x v="0"/>
    <s v="standard"/>
    <s v="normal"/>
    <s v="C000980732"/>
    <s v="C.SAP.MX.AA.GDH.MX-BASIS"/>
    <s v="Aguilera Ponce Carlos"/>
    <d v="2017-01-27T12:00:00"/>
    <d v="2017-01-27T14:00:00"/>
    <s v="TSMX/BASIS/CDF/SAP Request:Import of the roles and user creation with assignment of the roles"/>
    <x v="0"/>
    <s v="On Time"/>
    <x v="0"/>
    <s v="Standard"/>
    <s v="Successful"/>
    <s v="On Time"/>
    <n v="1"/>
    <n v="1"/>
    <n v="0"/>
    <x v="0"/>
    <n v="0"/>
    <s v="Normal"/>
    <n v="0"/>
    <n v="0"/>
    <n v="0"/>
    <n v="0"/>
    <n v="1"/>
    <n v="0"/>
    <s v="Candido"/>
    <s v="CMOD200155"/>
    <x v="0"/>
    <s v="BASIS"/>
    <s v="No"/>
    <s v="No"/>
    <m/>
    <s v="Si"/>
    <s v="No"/>
  </r>
  <r>
    <x v="2"/>
    <x v="0"/>
    <s v="standard"/>
    <s v="normal"/>
    <s v="C000980736"/>
    <s v="C.SAP.MX.AA.GDH.MX-BASIS"/>
    <s v="Aguilera Ponce Carlos"/>
    <d v="2017-01-27T11:00:00"/>
    <d v="2017-01-27T13:00:00"/>
    <s v="TSMX/BASIS/LOREAL/SAP Request:Import of the roles and user creation with assignment of the roles"/>
    <x v="0"/>
    <s v="On Time"/>
    <x v="0"/>
    <s v="Standard"/>
    <s v="Successful"/>
    <s v="On Time"/>
    <n v="1"/>
    <n v="1"/>
    <n v="0"/>
    <x v="0"/>
    <n v="0"/>
    <s v="Normal"/>
    <n v="0"/>
    <n v="0"/>
    <n v="0"/>
    <n v="0"/>
    <n v="1"/>
    <n v="0"/>
    <s v="Candido"/>
    <s v="CMOD200155"/>
    <x v="0"/>
    <s v="BASIS"/>
    <s v="No"/>
    <s v="No"/>
    <m/>
    <s v="Si"/>
    <s v="No"/>
  </r>
  <r>
    <x v="1"/>
    <x v="0"/>
    <s v="standard"/>
    <s v="normal"/>
    <s v="C000980760"/>
    <s v="C.SAP.MX.AA.SAP-BASIS"/>
    <s v="Hernandez Jacinto Marco Antonio"/>
    <d v="2017-01-26T14:30:00"/>
    <d v="2017-01-26T16:30:00"/>
    <s v="VITRO |AH3HA139 | SAP BPD | Outage=Yes | VITRO - Support to Server restart Productive environment |Emergente Post mortem"/>
    <x v="0"/>
    <s v="On Time"/>
    <x v="0"/>
    <s v="Standard"/>
    <s v="Successful"/>
    <s v="On Time"/>
    <n v="1"/>
    <n v="1"/>
    <n v="0"/>
    <x v="0"/>
    <n v="0"/>
    <s v="Normal"/>
    <n v="0"/>
    <n v="0"/>
    <n v="0"/>
    <n v="0"/>
    <n v="1"/>
    <n v="0"/>
    <s v="Oscar"/>
    <s v="C000104039"/>
    <x v="0"/>
    <s v="BASIS"/>
    <s v="No"/>
    <s v="No"/>
    <m/>
    <s v="Si"/>
    <s v="No"/>
  </r>
  <r>
    <x v="15"/>
    <x v="0"/>
    <s v="standard"/>
    <s v="normal"/>
    <s v="C000980763"/>
    <s v="C.SAP.MX.AA.GDH.MX-BASIS"/>
    <s v="Valera Ortiz Oswaldo"/>
    <d v="2017-01-27T11:30:00"/>
    <d v="2017-01-27T14:30:00"/>
    <s v="[Imperquimia ] / [ SAP BASIS] / [ DEV/ PROD] / [CRD; ERD; CRP; ERP] / [ TSMX] - SAP Request:User creation with assignment of the roles"/>
    <x v="0"/>
    <s v="On Time"/>
    <x v="0"/>
    <s v="Standard"/>
    <s v="Successful"/>
    <s v="On Time"/>
    <n v="1"/>
    <n v="1"/>
    <n v="0"/>
    <x v="0"/>
    <n v="0"/>
    <s v="Normal"/>
    <n v="0"/>
    <n v="0"/>
    <n v="0"/>
    <n v="0"/>
    <n v="1"/>
    <n v="0"/>
    <s v="Candido"/>
    <s v="CMOD310786"/>
    <x v="0"/>
    <s v="BASIS"/>
    <s v="No"/>
    <s v="No"/>
    <m/>
    <s v="Si"/>
    <s v="No"/>
  </r>
  <r>
    <x v="6"/>
    <x v="0"/>
    <s v="minor"/>
    <s v="normal"/>
    <s v="C000975577"/>
    <s v="SE.AA.MX.PROJECTS"/>
    <s v="Pineda Calixtro Reynaldo"/>
    <d v="2017-01-27T00:00:00"/>
    <d v="2017-01-29T23:59:00"/>
    <s v="CDF | Initial Replica for Site Queretaro"/>
    <x v="0"/>
    <s v="On Time"/>
    <x v="0"/>
    <s v="Minor"/>
    <s v="Successful"/>
    <s v="On Time"/>
    <n v="1"/>
    <n v="1"/>
    <n v="0"/>
    <x v="0"/>
    <n v="0"/>
    <s v="Normal"/>
    <n v="0"/>
    <n v="0"/>
    <n v="1"/>
    <n v="0"/>
    <n v="1"/>
    <n v="0"/>
    <s v="Maria del Carmen"/>
    <s v="-"/>
    <x v="11"/>
    <s v="ITO"/>
    <s v="No"/>
    <s v="Si"/>
    <m/>
    <s v="Si"/>
    <s v="No"/>
  </r>
  <r>
    <x v="4"/>
    <x v="0"/>
    <s v="minor"/>
    <s v="normal"/>
    <s v="MEX-5726"/>
    <s v="DPO Linux"/>
    <s v="Castillo Amastal Claudia Lorena"/>
    <d v="2017-01-26T06:00:00"/>
    <d v="2017-01-29T09:00:00"/>
    <s v="MEX | Daimler | DaiVB | TEST | Rollout configuration changes to whole environment via Puppet"/>
    <x v="0"/>
    <s v="On Time"/>
    <x v="0"/>
    <s v="Minor"/>
    <s v="Successful"/>
    <s v="On Time"/>
    <n v="1"/>
    <n v="1"/>
    <n v="0"/>
    <x v="0"/>
    <n v="0"/>
    <s v="Normal"/>
    <n v="0"/>
    <n v="0"/>
    <n v="0"/>
    <n v="0"/>
    <n v="1"/>
    <n v="0"/>
    <s v="Karina"/>
    <s v="MEX-5727"/>
    <x v="10"/>
    <s v="ITO"/>
    <s v="No"/>
    <s v="No"/>
    <m/>
    <s v="Si"/>
    <s v="No"/>
  </r>
  <r>
    <x v="4"/>
    <x v="0"/>
    <s v="minor"/>
    <s v="normal"/>
    <s v="MEX-5727"/>
    <s v="DPO Linux"/>
    <s v="Castillo Amastal Claudia Lorena"/>
    <d v="2017-01-26T06:00:00"/>
    <d v="2017-01-26T09:00:00"/>
    <s v="MEX | Daimler | DaiVB | INT | Rollout configuration changes to whole environment via Puppet"/>
    <x v="0"/>
    <s v="On Time"/>
    <x v="0"/>
    <s v="Minor"/>
    <s v="Successful"/>
    <s v="On Time"/>
    <n v="1"/>
    <n v="1"/>
    <n v="0"/>
    <x v="0"/>
    <n v="0"/>
    <s v="Normal"/>
    <n v="0"/>
    <n v="0"/>
    <n v="0"/>
    <n v="0"/>
    <n v="1"/>
    <n v="0"/>
    <s v="Karina"/>
    <s v="-"/>
    <x v="10"/>
    <s v="ITO"/>
    <s v="No"/>
    <s v="No"/>
    <m/>
    <s v="Si"/>
    <s v="No"/>
  </r>
  <r>
    <x v="6"/>
    <x v="1"/>
    <s v="minor"/>
    <s v="normal"/>
    <s v="C000980798"/>
    <s v="SE.AA.MX.SDM.LOCAL"/>
    <s v="Salinas Cruz Edith"/>
    <d v="2017-01-28T20:00:00"/>
    <d v="2017-01-28T23:00:00"/>
    <s v="Prueba de redundancia VPN para Gobierno de Guanajuato SLT"/>
    <x v="0"/>
    <s v="On Time"/>
    <x v="0"/>
    <s v="Minor"/>
    <s v="Successful"/>
    <s v="On Time"/>
    <n v="1"/>
    <n v="1"/>
    <n v="0"/>
    <x v="0"/>
    <n v="1"/>
    <s v="SLT"/>
    <n v="0"/>
    <n v="0"/>
    <n v="0"/>
    <n v="0"/>
    <n v="1"/>
    <n v="0"/>
    <s v="Maria del Carmen"/>
    <s v="-"/>
    <x v="3"/>
    <s v="TSS"/>
    <s v="No"/>
    <s v="No"/>
    <m/>
    <s v="Si"/>
    <s v="No"/>
  </r>
  <r>
    <x v="11"/>
    <x v="0"/>
    <s v="minor"/>
    <s v="normal"/>
    <s v="C000975588"/>
    <s v="C.AMER.MX.SECURITY"/>
    <s v="Garcia Hernandez Roberto de Jesus"/>
    <d v="2017-01-28T09:00:00"/>
    <d v="2017-01-28T19:00:00"/>
    <s v="Amer |KUO| ANTIVIRUS UPDATE(SYMANTEC ENDPOINT PROTECTION)"/>
    <x v="0"/>
    <s v="On Time"/>
    <x v="0"/>
    <s v="Minor"/>
    <s v="Successful"/>
    <s v="On Time"/>
    <n v="1"/>
    <n v="1"/>
    <n v="0"/>
    <x v="0"/>
    <n v="0"/>
    <s v="Normal"/>
    <n v="0"/>
    <n v="0"/>
    <n v="0"/>
    <n v="0"/>
    <n v="1"/>
    <n v="0"/>
    <s v="Maria del Carmen"/>
    <s v="C000682192"/>
    <x v="19"/>
    <s v="ITO"/>
    <s v="No"/>
    <s v="No"/>
    <m/>
    <s v="Si"/>
    <s v="No"/>
  </r>
  <r>
    <x v="13"/>
    <x v="0"/>
    <s v="minor"/>
    <s v="normal"/>
    <s v="CRQ218617"/>
    <s v="Css-Mex.GpoModelo-Admon-Windows"/>
    <s v="EDGAR CORTEZ OSORNIO"/>
    <d v="2017-01-25T12:00:00"/>
    <d v="2017-01-29T18:00:00"/>
    <s v="6938699 Encendido de Equipos SLT"/>
    <x v="0"/>
    <s v="On Time"/>
    <x v="0"/>
    <s v="Minor"/>
    <s v="Successful"/>
    <s v="On Time"/>
    <n v="1"/>
    <n v="1"/>
    <n v="0"/>
    <x v="0"/>
    <n v="1"/>
    <s v="SLT"/>
    <n v="0"/>
    <n v="0"/>
    <n v="0"/>
    <n v="0"/>
    <n v="1"/>
    <n v="0"/>
    <s v="Fernando"/>
    <s v="-"/>
    <x v="1"/>
    <s v="ITO"/>
    <s v="No"/>
    <s v="No"/>
    <m/>
    <s v="Si"/>
    <s v="No"/>
  </r>
  <r>
    <x v="13"/>
    <x v="1"/>
    <s v="minor"/>
    <s v="normal"/>
    <s v="CRQ208763"/>
    <s v="Tss-Mx.GpoModelo-Wan"/>
    <s v="ANTONIO TOTOTZINTLE AVILA"/>
    <d v="2017-01-18T12:00:00"/>
    <d v="2017-01-29T20:00:00"/>
    <s v="WO6912974 Pruebas de Conexión L2L TSMX - Model"/>
    <x v="0"/>
    <s v="On Time"/>
    <x v="0"/>
    <s v="Minor"/>
    <s v="Successful"/>
    <s v="On Time"/>
    <n v="1"/>
    <n v="1"/>
    <n v="0"/>
    <x v="0"/>
    <n v="0"/>
    <s v="Normal"/>
    <n v="0"/>
    <n v="0"/>
    <n v="0"/>
    <n v="0"/>
    <n v="1"/>
    <n v="0"/>
    <s v="Fernando"/>
    <s v="-"/>
    <x v="9"/>
    <s v="TSS"/>
    <s v="No"/>
    <s v="No"/>
    <m/>
    <s v="Si"/>
    <s v="No"/>
  </r>
  <r>
    <x v="13"/>
    <x v="1"/>
    <s v="minor"/>
    <s v="normal"/>
    <s v="CRQ218406"/>
    <s v="Tss-Mx.GpoModelo-Lan"/>
    <s v="CARLOS JIMENEZ HERRADA"/>
    <d v="2017-01-26T20:00:00"/>
    <d v="2017-01-27T20:00:00"/>
    <s v="WO6927863 Modificación de las políticas de conectividad de la red OneaBI en Fábrica Zacatecas."/>
    <x v="0"/>
    <s v="On Time"/>
    <x v="0"/>
    <s v="Minor"/>
    <s v="Successful"/>
    <s v="On Time"/>
    <n v="1"/>
    <n v="1"/>
    <n v="0"/>
    <x v="0"/>
    <n v="0"/>
    <s v="Normal"/>
    <n v="0"/>
    <n v="0"/>
    <n v="0"/>
    <n v="0"/>
    <n v="1"/>
    <n v="0"/>
    <s v="Fernando"/>
    <s v="-"/>
    <x v="4"/>
    <s v="TSS"/>
    <s v="No"/>
    <s v="No"/>
    <m/>
    <s v="Si"/>
    <s v="No"/>
  </r>
  <r>
    <x v="9"/>
    <x v="0"/>
    <s v="minor"/>
    <s v="normal"/>
    <s v="C000964377"/>
    <s v="C.SAP.MX.AA.GDH.MX-BASIS"/>
    <s v="Mendoza Florentino Jose Pablo"/>
    <d v="2017-01-27T15:00:00"/>
    <d v="2017-01-27T19:00:00"/>
    <s v="HABC / SAP BASIS / PRD / SOL / TSMX - DB Oracle Parameter Change_Offline"/>
    <x v="0"/>
    <s v="On Time"/>
    <x v="0"/>
    <s v="Minor"/>
    <s v="Successful"/>
    <s v="On Time"/>
    <n v="1"/>
    <n v="1"/>
    <n v="0"/>
    <x v="0"/>
    <n v="0"/>
    <s v="Normal"/>
    <n v="0"/>
    <n v="0"/>
    <n v="0"/>
    <n v="0"/>
    <n v="1"/>
    <n v="0"/>
    <s v="Candido"/>
    <s v="CMOD317326"/>
    <x v="0"/>
    <s v="BASIS"/>
    <s v="No"/>
    <s v="No"/>
    <m/>
    <s v="Si"/>
    <s v="No"/>
  </r>
  <r>
    <x v="9"/>
    <x v="0"/>
    <s v="minor"/>
    <s v="normal"/>
    <s v="C000975195"/>
    <s v="C.AMER.MX.LBU.WINTEL"/>
    <s v="Peralta Manzo Oskar Johnatan "/>
    <d v="2017-01-26T08:00:00"/>
    <d v="2017-01-27T17:00:00"/>
    <s v="AMER | HABC | Rundown of servers Infrastructure"/>
    <x v="0"/>
    <s v="On Time"/>
    <x v="0"/>
    <s v="Minor"/>
    <s v="Successful"/>
    <s v="On Time"/>
    <n v="1"/>
    <n v="1"/>
    <n v="0"/>
    <x v="0"/>
    <n v="0"/>
    <s v="Normal"/>
    <n v="0"/>
    <n v="0"/>
    <n v="0"/>
    <n v="0"/>
    <n v="1"/>
    <n v="0"/>
    <s v="Candido"/>
    <s v="C000882726"/>
    <x v="1"/>
    <s v="ITO"/>
    <s v="No"/>
    <s v="No"/>
    <m/>
    <s v="Si"/>
    <s v="No"/>
  </r>
  <r>
    <x v="9"/>
    <x v="0"/>
    <s v="minor"/>
    <s v="normal"/>
    <s v="C000977286"/>
    <s v="C.AMER.MX.DPO-LNX"/>
    <s v="Don Juan Rico Nataly"/>
    <d v="2017-01-27T16:00:00"/>
    <d v="2017-01-27T20:05:00"/>
    <s v="AMER | HABC | Operative System package upgrade on server ax1la154 | DEV"/>
    <x v="0"/>
    <s v="On Time"/>
    <x v="0"/>
    <s v="Minor"/>
    <s v="Successful"/>
    <s v="On Time"/>
    <n v="1"/>
    <n v="1"/>
    <n v="0"/>
    <x v="0"/>
    <n v="0"/>
    <s v="Normal"/>
    <n v="0"/>
    <n v="0"/>
    <n v="0"/>
    <n v="0"/>
    <n v="1"/>
    <n v="0"/>
    <s v="Candido"/>
    <s v="C000972225"/>
    <x v="10"/>
    <s v="ITO"/>
    <s v="No"/>
    <s v="No"/>
    <m/>
    <s v="Si"/>
    <s v="No"/>
  </r>
  <r>
    <x v="0"/>
    <x v="0"/>
    <s v="minor"/>
    <s v="normal"/>
    <s v="C000978922"/>
    <s v="C.SAP.MX.AA.GDH.MX-BASIS"/>
    <s v="Valera Ortiz Oswaldo"/>
    <d v="2017-01-27T15:00:00"/>
    <d v="2017-01-27T18:00:00"/>
    <s v="[HSAI ] / [ SAP BASIS] / [ DEV/ QA/ PROD] / [ER1, QR1, PR1] / [ TSMX] - SAP Request:User creation with assignment of the roles"/>
    <x v="0"/>
    <s v="On Time"/>
    <x v="0"/>
    <s v="Minor"/>
    <s v="Successful"/>
    <s v="On Time"/>
    <n v="1"/>
    <n v="1"/>
    <n v="0"/>
    <x v="0"/>
    <n v="0"/>
    <s v="Normal"/>
    <n v="0"/>
    <n v="0"/>
    <n v="0"/>
    <n v="0"/>
    <n v="1"/>
    <n v="0"/>
    <s v="Maria del Carmen"/>
    <s v="CMOD310786"/>
    <x v="0"/>
    <s v="BASIS"/>
    <s v="No"/>
    <s v="No"/>
    <m/>
    <s v="Si"/>
    <s v="No"/>
  </r>
  <r>
    <x v="15"/>
    <x v="0"/>
    <s v="minor"/>
    <s v="normal"/>
    <s v="C000973825"/>
    <s v="C.AMER.MX.DPO-LNX"/>
    <s v="Don Juan Rico Nataly"/>
    <d v="2017-01-27T16:00:00"/>
    <d v="2017-01-27T22:00:00"/>
    <s v="AMER | IMPERQUIMIA| Operative System package upgrade on server ipqmexauv06 | DEV"/>
    <x v="0"/>
    <s v="On Time"/>
    <x v="0"/>
    <s v="Minor"/>
    <s v="Successful"/>
    <s v="On Time"/>
    <n v="1"/>
    <n v="1"/>
    <n v="0"/>
    <x v="0"/>
    <n v="0"/>
    <s v="Normal"/>
    <n v="0"/>
    <n v="0"/>
    <n v="0"/>
    <n v="0"/>
    <n v="1"/>
    <n v="0"/>
    <s v="Candido"/>
    <s v="C000972225"/>
    <x v="10"/>
    <s v="ITO"/>
    <s v="No"/>
    <s v="No"/>
    <m/>
    <s v="Si"/>
    <s v="No"/>
  </r>
  <r>
    <x v="3"/>
    <x v="0"/>
    <s v="minor"/>
    <s v="normal"/>
    <s v="C000973872"/>
    <s v="C.AMER.MX.DPO-LNX"/>
    <s v="Garcia Garcia Alma Delia"/>
    <d v="2017-01-25T16:00:00"/>
    <d v="2017-01-25T22:30:00"/>
    <s v="AMER | TAURUS | Operative System package upgrade on server ax2la132 | DEV"/>
    <x v="0"/>
    <s v="On Time"/>
    <x v="0"/>
    <s v="Minor"/>
    <s v="Successful"/>
    <s v="On Time"/>
    <n v="1"/>
    <n v="1"/>
    <n v="0"/>
    <x v="0"/>
    <n v="0"/>
    <s v="Normal"/>
    <n v="0"/>
    <n v="0"/>
    <n v="0"/>
    <n v="0"/>
    <n v="1"/>
    <n v="0"/>
    <s v="Candido"/>
    <s v="C000972225"/>
    <x v="10"/>
    <s v="ITO"/>
    <s v="No"/>
    <s v="No"/>
    <m/>
    <s v="Si"/>
    <s v="No"/>
  </r>
  <r>
    <x v="6"/>
    <x v="0"/>
    <s v="minor"/>
    <s v="normal"/>
    <s v="C000973765"/>
    <s v="C.AMER.MX.SBO.BK.ST"/>
    <s v="Saez De villa Enrique Benjamin "/>
    <d v="2017-01-27T02:00:00"/>
    <d v="2017-01-29T23:00:00"/>
    <s v="AMER | DSI | DR datastores creation"/>
    <x v="0"/>
    <s v="On Time"/>
    <x v="0"/>
    <s v="Minor"/>
    <s v="Successful"/>
    <s v="On Time"/>
    <n v="1"/>
    <n v="1"/>
    <n v="0"/>
    <x v="0"/>
    <n v="0"/>
    <s v="Normal"/>
    <n v="0"/>
    <n v="0"/>
    <n v="0"/>
    <n v="0"/>
    <n v="1"/>
    <n v="0"/>
    <s v="Maria del Carmen"/>
    <s v="C000058623"/>
    <x v="7"/>
    <s v="ITO"/>
    <s v="No"/>
    <s v="No"/>
    <m/>
    <s v="Si"/>
    <s v="No"/>
  </r>
  <r>
    <x v="5"/>
    <x v="0"/>
    <s v="minor"/>
    <s v="normal"/>
    <s v="C000962692"/>
    <s v="C.AMER.MX.DCO.DCI"/>
    <s v="Alvarado Pacheco Milthon Christian"/>
    <d v="2017-01-29T18:00:00"/>
    <d v="2017-01-29T20:00:00"/>
    <s v="AMER | T-Systems | Electrical redundancy tests in Nuestra Caja"/>
    <x v="0"/>
    <s v="On Time"/>
    <x v="0"/>
    <s v="Minor"/>
    <s v="Successful"/>
    <s v="On Time"/>
    <n v="1"/>
    <n v="1"/>
    <n v="0"/>
    <x v="0"/>
    <n v="0"/>
    <s v="Normal"/>
    <n v="0"/>
    <n v="0"/>
    <n v="0"/>
    <n v="0"/>
    <n v="1"/>
    <n v="0"/>
    <s v="Candido"/>
    <s v="C000202759"/>
    <x v="17"/>
    <s v="ITO"/>
    <s v="No"/>
    <s v="No"/>
    <m/>
    <s v="Si"/>
    <s v="No"/>
  </r>
  <r>
    <x v="5"/>
    <x v="0"/>
    <s v="minor"/>
    <s v="normal"/>
    <s v="C000975578"/>
    <s v="SE.AMER.MX.OPM-TSMX"/>
    <s v="Juarez Juarez Paulina"/>
    <d v="2017-01-29T12:00:00"/>
    <d v="2017-01-29T18:00:00"/>
    <s v="TSMX| PQIT | Mantenimiento de cableado para switch L4MXPUSY002 en el NIC 1A"/>
    <x v="0"/>
    <s v="On Time"/>
    <x v="0"/>
    <s v="Minor"/>
    <s v="Successful"/>
    <s v="On Time"/>
    <n v="1"/>
    <n v="1"/>
    <n v="0"/>
    <x v="0"/>
    <n v="0"/>
    <s v="Normal"/>
    <n v="0"/>
    <n v="0"/>
    <n v="0"/>
    <n v="0"/>
    <n v="1"/>
    <n v="0"/>
    <s v="Candido"/>
    <s v="C000050271"/>
    <x v="14"/>
    <s v="ITO"/>
    <s v="No"/>
    <s v="No"/>
    <m/>
    <s v="Si"/>
    <s v="No"/>
  </r>
  <r>
    <x v="5"/>
    <x v="2"/>
    <s v="minor"/>
    <s v="normal"/>
    <s v="C000975587"/>
    <s v="C.AMER.MX.CCS.SWD"/>
    <s v="Cardoso Flores Abel  "/>
    <d v="2017-01-25T15:00:00"/>
    <d v="2017-01-27T17:00:00"/>
    <s v="TSMX_PQIT | Distribución de Screensaver TSMX 2017 – Grupo Piloto"/>
    <x v="0"/>
    <s v="On Time"/>
    <x v="0"/>
    <s v="Minor"/>
    <s v="Successful"/>
    <s v="On Time"/>
    <n v="1"/>
    <n v="1"/>
    <n v="0"/>
    <x v="0"/>
    <n v="0"/>
    <s v="Normal"/>
    <n v="0"/>
    <n v="0"/>
    <n v="0"/>
    <n v="0"/>
    <n v="1"/>
    <n v="0"/>
    <s v="Candido"/>
    <s v="-"/>
    <x v="13"/>
    <s v="PME"/>
    <s v="No"/>
    <s v="No"/>
    <m/>
    <s v="Si"/>
    <s v="No"/>
  </r>
  <r>
    <x v="1"/>
    <x v="0"/>
    <s v="standard"/>
    <s v="normal"/>
    <s v="C000975548"/>
    <s v="C.SAP.MX.AA.SAP-BASIS"/>
    <s v="Hernandez Jacinto Marco Antonio"/>
    <d v="2017-01-27T23:00:00"/>
    <d v="2017-01-28T01:00:00"/>
    <s v="AMER | VITRO | SAP-Basis | EP | EPD-AH3HA107 | T-systems Mexico | EPD Restart |Pre- Approval”"/>
    <x v="0"/>
    <s v="On Time"/>
    <x v="0"/>
    <s v="Standard"/>
    <s v="Successful"/>
    <s v="On Time"/>
    <n v="1"/>
    <n v="1"/>
    <n v="0"/>
    <x v="0"/>
    <n v="0"/>
    <s v="Normal"/>
    <n v="0"/>
    <n v="0"/>
    <n v="0"/>
    <n v="0"/>
    <n v="1"/>
    <n v="0"/>
    <s v="Oscar"/>
    <s v="C000122753"/>
    <x v="0"/>
    <s v="BASIS"/>
    <s v="No"/>
    <s v="No"/>
    <m/>
    <s v="Si"/>
    <s v="No"/>
  </r>
  <r>
    <x v="1"/>
    <x v="0"/>
    <s v="standard"/>
    <s v="normal"/>
    <s v="C000977168"/>
    <s v="C.AMER.MX.WINTEL.VITRO"/>
    <s v="Sanchez Alvarez Carlos"/>
    <d v="2017-01-26T20:00:00"/>
    <d v="2017-01-28T18:00:00"/>
    <s v="AMER | Vitro | Accompany Electrical Maintenance and movement of two physical servers FLOTADO MONTERREY"/>
    <x v="0"/>
    <s v="On Time"/>
    <x v="0"/>
    <s v="Standard"/>
    <s v="Successful"/>
    <s v="On Time"/>
    <n v="1"/>
    <n v="1"/>
    <n v="0"/>
    <x v="0"/>
    <n v="0"/>
    <s v="Normal"/>
    <n v="0"/>
    <n v="1"/>
    <n v="0"/>
    <n v="0"/>
    <n v="1"/>
    <n v="0"/>
    <s v="Oscar"/>
    <s v="C000855226"/>
    <x v="1"/>
    <s v="ITO"/>
    <s v="Si"/>
    <s v="No"/>
    <m/>
    <s v="Si"/>
    <s v="No"/>
  </r>
  <r>
    <x v="1"/>
    <x v="0"/>
    <s v="standard"/>
    <s v="normal"/>
    <s v="C000975582"/>
    <s v="C.AMER.MX.MSG.VITRO"/>
    <s v="Ceballos Huerta Emanuel Santiago"/>
    <d v="2017-01-28T23:00:00"/>
    <d v="2017-01-29T07:00:00"/>
    <s v="AMER | VITRO | Restart Lync servers vtolync02 vtolync01"/>
    <x v="0"/>
    <s v="On Time"/>
    <x v="0"/>
    <s v="Standard"/>
    <s v="Successful"/>
    <s v="On Time"/>
    <n v="1"/>
    <n v="1"/>
    <n v="0"/>
    <x v="0"/>
    <n v="0"/>
    <s v="Normal"/>
    <n v="0"/>
    <n v="0"/>
    <n v="0"/>
    <n v="0"/>
    <n v="1"/>
    <n v="0"/>
    <s v="Oscar"/>
    <s v="C000763299"/>
    <x v="12"/>
    <s v="ITO"/>
    <s v="No"/>
    <s v="No"/>
    <m/>
    <s v="Si"/>
    <s v="No"/>
  </r>
  <r>
    <x v="1"/>
    <x v="1"/>
    <s v="standard"/>
    <s v="normal"/>
    <s v="C000980668"/>
    <s v="TS.CP.MX.SIC.LAN.VITRO"/>
    <s v="Huerta Barrera David  "/>
    <d v="2017-01-28T06:00:00"/>
    <d v="2017-01-28T12:00:00"/>
    <s v="VITRO | TSS | Libranza por corte eléctrica Localidad Viplamex / Pre aprobado"/>
    <x v="0"/>
    <s v="On Time"/>
    <x v="0"/>
    <s v="Standard"/>
    <s v="Successful"/>
    <s v="On Time"/>
    <n v="1"/>
    <n v="1"/>
    <n v="0"/>
    <x v="0"/>
    <n v="0"/>
    <s v="Normal"/>
    <n v="0"/>
    <n v="0"/>
    <n v="0"/>
    <n v="0"/>
    <n v="1"/>
    <n v="0"/>
    <s v="Oscar"/>
    <s v="C000179636"/>
    <x v="4"/>
    <s v="TSS"/>
    <s v="No"/>
    <s v="No"/>
    <m/>
    <s v="Si"/>
    <s v="No"/>
  </r>
  <r>
    <x v="6"/>
    <x v="1"/>
    <s v="minor"/>
    <s v="normal"/>
    <s v="C000977333"/>
    <s v="TS.GS.MX.SCC2.WAN.SEC"/>
    <s v="Diaz Diaz Jose Luis "/>
    <d v="2017-01-27T19:00:00"/>
    <d v="2017-01-27T21:00:00"/>
    <s v="DSI | TSS | Configuración de VPN para Volaris"/>
    <x v="0"/>
    <s v="On Time"/>
    <x v="0"/>
    <s v="Minor"/>
    <s v="Successful"/>
    <s v="On Time"/>
    <n v="1"/>
    <n v="1"/>
    <n v="0"/>
    <x v="0"/>
    <n v="0"/>
    <s v="Normal"/>
    <n v="0"/>
    <n v="0"/>
    <n v="0"/>
    <n v="0"/>
    <n v="1"/>
    <n v="0"/>
    <s v="Maria del Carmen"/>
    <s v="C000197653"/>
    <x v="9"/>
    <s v="TSS"/>
    <s v="No"/>
    <s v="No"/>
    <m/>
    <s v="Si"/>
    <s v="No"/>
  </r>
  <r>
    <x v="8"/>
    <x v="0"/>
    <s v="minor"/>
    <s v="normal"/>
    <s v="C40747259"/>
    <s v="STORAGE ITS Support OPS VWM CHGMGR"/>
    <s v="George Davila Jesus Jacob"/>
    <d v="2017-01-29T09:00:00"/>
    <d v="2017-01-29T20:00:00"/>
    <s v="Acompañamiento para Upgrade de disco en los Storages HITACHI HUSVM"/>
    <x v="0"/>
    <s v="On Time"/>
    <x v="0"/>
    <s v="Minor"/>
    <s v="Successful"/>
    <s v="On Time"/>
    <n v="1"/>
    <n v="1"/>
    <n v="0"/>
    <x v="0"/>
    <n v="0"/>
    <s v="Normal"/>
    <n v="0"/>
    <n v="0"/>
    <n v="0"/>
    <n v="0"/>
    <n v="1"/>
    <n v="0"/>
    <s v="Alejandro"/>
    <s v="CT40009236"/>
    <x v="7"/>
    <s v="ITO"/>
    <s v="No"/>
    <s v="No"/>
    <m/>
    <s v="Si"/>
    <s v="No"/>
  </r>
  <r>
    <x v="8"/>
    <x v="0"/>
    <s v="minor"/>
    <s v="normal"/>
    <s v="C40749037"/>
    <s v="FIS PRODUCTION Support AMS VWM CHGMGR"/>
    <s v="Sanchez Cortes Paciano"/>
    <d v="2017-01-29T11:30:00"/>
    <d v="2017-01-29T20:30:00"/>
    <s v="Proyect: Renovacion Tecnologica SIF (VW Leasing): Activación de puertos switches en DMZ"/>
    <x v="0"/>
    <s v="On Time"/>
    <x v="0"/>
    <s v="Minor"/>
    <s v="Successful"/>
    <s v="On Time"/>
    <n v="1"/>
    <n v="1"/>
    <n v="0"/>
    <x v="0"/>
    <n v="0"/>
    <s v="Normal"/>
    <n v="0"/>
    <n v="0"/>
    <n v="0"/>
    <n v="0"/>
    <n v="1"/>
    <n v="0"/>
    <s v="Alejandro"/>
    <s v="-"/>
    <x v="11"/>
    <s v="ITO"/>
    <s v="No"/>
    <s v="No"/>
    <m/>
    <s v="Si"/>
    <s v="No"/>
  </r>
  <r>
    <x v="8"/>
    <x v="0"/>
    <s v="minor"/>
    <s v="normal"/>
    <s v="C40748139"/>
    <s v="OPM ITS Support OPS VWM CHGMGR"/>
    <s v="Zacamitzin Medina Dagoberto"/>
    <d v="2017-01-25T18:00:00"/>
    <d v="2017-01-27T19:00:00"/>
    <s v="Actualizacion del cliente wincollect en servidores windows service class 1 y 2"/>
    <x v="0"/>
    <s v="On Time"/>
    <x v="0"/>
    <s v="Minor"/>
    <s v="Successful"/>
    <s v="On Time"/>
    <n v="1"/>
    <n v="1"/>
    <n v="0"/>
    <x v="0"/>
    <n v="0"/>
    <s v="Normal"/>
    <n v="0"/>
    <n v="0"/>
    <n v="0"/>
    <n v="0"/>
    <n v="1"/>
    <n v="0"/>
    <s v="Alejandro"/>
    <s v="CT40008957"/>
    <x v="14"/>
    <s v="ITO"/>
    <s v="No"/>
    <s v="No"/>
    <m/>
    <s v="Si"/>
    <s v="No"/>
  </r>
  <r>
    <x v="8"/>
    <x v="0"/>
    <s v="minor"/>
    <s v="normal"/>
    <s v="C40748141"/>
    <s v="OPM ITS Support OPS VWM CHGMGR"/>
    <s v="Zacamitzin Medina Dagoberto"/>
    <d v="2017-01-28T22:00:00"/>
    <d v="2017-01-29T03:00:00"/>
    <s v="Mantenimiento a infraestructura virtual"/>
    <x v="0"/>
    <s v="On Time"/>
    <x v="0"/>
    <s v="Minor"/>
    <s v="Successful"/>
    <s v="On Time"/>
    <n v="1"/>
    <n v="1"/>
    <n v="0"/>
    <x v="0"/>
    <n v="0"/>
    <s v="Normal"/>
    <n v="0"/>
    <n v="0"/>
    <n v="0"/>
    <n v="0"/>
    <n v="1"/>
    <n v="0"/>
    <s v="Alejandro"/>
    <s v="-"/>
    <x v="14"/>
    <s v="ITO"/>
    <s v="No"/>
    <s v="No"/>
    <m/>
    <s v="Si"/>
    <s v="No"/>
  </r>
  <r>
    <x v="8"/>
    <x v="1"/>
    <s v="minor"/>
    <s v="normal"/>
    <s v="C40744471"/>
    <s v="TELECOM LAN ITS Support OPS VWM CHGMGR"/>
    <s v="De Jesus Hernandez Emilio"/>
    <d v="2017-01-25T17:00:00"/>
    <d v="2017-01-26T22:00:00"/>
    <s v="Insatalacion De Nuevo Router Para enlace redundante Telcel."/>
    <x v="0"/>
    <s v="On Time"/>
    <x v="0"/>
    <s v="Minor"/>
    <s v="Successful"/>
    <s v="On Time"/>
    <n v="1"/>
    <n v="1"/>
    <n v="0"/>
    <x v="0"/>
    <n v="0"/>
    <s v="Normal"/>
    <n v="0"/>
    <n v="0"/>
    <n v="0"/>
    <n v="0"/>
    <n v="1"/>
    <n v="0"/>
    <s v="Alejandro"/>
    <s v="-"/>
    <x v="4"/>
    <s v="TSS"/>
    <s v="No"/>
    <s v="No"/>
    <m/>
    <s v="Si"/>
    <s v="No"/>
  </r>
  <r>
    <x v="1"/>
    <x v="0"/>
    <s v="standard"/>
    <s v="normal"/>
    <s v="C000931774"/>
    <s v="C.AMER.MX.CCS"/>
    <s v="Monter Landazuri Luis Fernando"/>
    <d v="2016-12-15T17:00:00"/>
    <d v="2017-01-27T17:00:00"/>
    <s v="AMER | Vitro | Disable Monitoring agent on servers in Project"/>
    <x v="0"/>
    <s v="On Time"/>
    <x v="0"/>
    <s v="Standard"/>
    <s v="Successful"/>
    <s v="On Time"/>
    <n v="1"/>
    <n v="1"/>
    <n v="0"/>
    <x v="0"/>
    <n v="0"/>
    <s v="Normal"/>
    <n v="0"/>
    <n v="0"/>
    <n v="0"/>
    <n v="0"/>
    <n v="1"/>
    <n v="0"/>
    <s v="Oscar"/>
    <s v="C000925839"/>
    <x v="2"/>
    <s v="ITO"/>
    <s v="No"/>
    <s v="No"/>
    <m/>
    <s v="Si"/>
    <s v="No"/>
  </r>
  <r>
    <x v="22"/>
    <x v="0"/>
    <s v="minor"/>
    <s v="normal"/>
    <s v="C000948195"/>
    <s v="SE.AA.MX.PROJECTS"/>
    <s v="Pineda Calixtro Reynaldo"/>
    <d v="2017-01-27T21:00:00"/>
    <d v="2017-01-29T23:59:00"/>
    <s v="Compañía embotelladora del fuerte | Recepción del enlace de migración de CDF en Qro"/>
    <x v="0"/>
    <s v="On Time"/>
    <x v="0"/>
    <s v="Minor"/>
    <s v="Successful"/>
    <s v="On Time"/>
    <n v="1"/>
    <n v="1"/>
    <n v="0"/>
    <x v="0"/>
    <n v="0"/>
    <s v="Normal"/>
    <n v="0"/>
    <n v="0"/>
    <n v="0"/>
    <n v="0"/>
    <n v="1"/>
    <n v="0"/>
    <s v="Candido"/>
    <s v="-"/>
    <x v="11"/>
    <s v="ITO"/>
    <s v="No"/>
    <s v="No"/>
    <m/>
    <s v="Si"/>
    <s v="No"/>
  </r>
  <r>
    <x v="1"/>
    <x v="1"/>
    <s v="standard"/>
    <s v="normal"/>
    <s v="C000972248"/>
    <s v="TS.CP.MX.SIC.WAN.VITRO"/>
    <s v="Fernandez Hernandez Israel"/>
    <d v="2017-01-20T20:00:00"/>
    <d v="2017-01-27T20:00:00"/>
    <s v="Vitro | TSS - Alta/Baja/Modificación de Permisos &lt;Baja de Reglas sin hits&gt; en Firewall &lt;Concentrador VPN&gt;| Pre autorizado"/>
    <x v="0"/>
    <s v="On Time"/>
    <x v="0"/>
    <s v="Standard"/>
    <s v="Successful"/>
    <s v="On Time"/>
    <n v="1"/>
    <n v="1"/>
    <n v="0"/>
    <x v="0"/>
    <n v="0"/>
    <s v="Normal"/>
    <n v="0"/>
    <n v="0"/>
    <n v="0"/>
    <n v="0"/>
    <n v="1"/>
    <n v="0"/>
    <s v="Oscar"/>
    <s v="C000473050"/>
    <x v="9"/>
    <s v="TSS"/>
    <s v="No"/>
    <s v="No"/>
    <m/>
    <s v="Si"/>
    <s v="No"/>
  </r>
  <r>
    <x v="14"/>
    <x v="0"/>
    <s v="minor"/>
    <s v="normal"/>
    <s v="C000975715"/>
    <s v="C.SAP.MX.AA.GDH.MX-BASIS"/>
    <s v="Rodriguez Rabadan Maria de los Angeles"/>
    <d v="2017-01-28T15:00:00"/>
    <d v="2017-01-28T19:00:00"/>
    <s v="GDF Suez/ SAP BASIS / DEVELOPMENT / DE1,BWD/ TSMX - ORACLE Upgrade 11.2.0.3.0 to 12.1.0.2 /CCAB; CSS.CAB pre-approved [4EP]"/>
    <x v="0"/>
    <s v="On Time"/>
    <x v="0"/>
    <s v="Minor"/>
    <s v="Successful"/>
    <s v="On Time"/>
    <n v="1"/>
    <n v="1"/>
    <n v="0"/>
    <x v="0"/>
    <n v="0"/>
    <s v="Normal"/>
    <n v="0"/>
    <n v="1"/>
    <n v="0"/>
    <n v="0"/>
    <n v="1"/>
    <n v="0"/>
    <s v="Candido"/>
    <s v="CMOD318829"/>
    <x v="0"/>
    <s v="BASIS"/>
    <s v="Si"/>
    <s v="No"/>
    <m/>
    <s v="Si"/>
    <s v="No"/>
  </r>
  <r>
    <x v="0"/>
    <x v="0"/>
    <s v="minor"/>
    <s v="normal"/>
    <s v="C000977197"/>
    <s v="C.SAP.MX.AA.GDH.MX-BASIS"/>
    <s v="Valera Ortiz Oswaldo"/>
    <d v="2017-01-27T15:00:00"/>
    <d v="2017-01-27T18:00:00"/>
    <s v="[HSAI ] / [ SAP BASIS] / [ DEV/ QA/ PROD] / [ER1, QR1, PR1] / [ TSMX] - SAP Request:User creation with assignment of the roles"/>
    <x v="0"/>
    <s v="On Time"/>
    <x v="0"/>
    <s v="Minor"/>
    <s v="Successful"/>
    <s v="On Time"/>
    <n v="1"/>
    <n v="1"/>
    <n v="0"/>
    <x v="0"/>
    <n v="0"/>
    <s v="Normal"/>
    <n v="0"/>
    <n v="0"/>
    <n v="0"/>
    <n v="0"/>
    <n v="1"/>
    <n v="0"/>
    <s v="Maria del Carmen"/>
    <s v="C000184378"/>
    <x v="0"/>
    <s v="BASIS"/>
    <s v="No"/>
    <s v="No"/>
    <m/>
    <s v="Si"/>
    <s v="No"/>
  </r>
  <r>
    <x v="12"/>
    <x v="0"/>
    <s v="standard"/>
    <s v="normal"/>
    <s v="C000979048"/>
    <s v="C.SAP.MX.AA.GDH.MX-BASIS"/>
    <s v="Donge Vargas Oscar  "/>
    <d v="2017-01-27T10:00:00"/>
    <d v="2017-01-27T18:00:00"/>
    <s v="GDG] / [ SAP TS-MX] / [ PROD]-[ PRO,GET,GXP,BW1,GSP,GRP] - [ MX] -User creation with assignment of the roles"/>
    <x v="0"/>
    <s v="On Time"/>
    <x v="0"/>
    <s v="Standard"/>
    <s v="Successful"/>
    <s v="On Time"/>
    <n v="1"/>
    <n v="1"/>
    <n v="0"/>
    <x v="0"/>
    <n v="0"/>
    <s v="Normal"/>
    <n v="0"/>
    <n v="0"/>
    <n v="0"/>
    <n v="0"/>
    <n v="1"/>
    <n v="0"/>
    <s v="Candido"/>
    <s v="C000184378"/>
    <x v="0"/>
    <s v="BASIS"/>
    <s v="No"/>
    <s v="No"/>
    <m/>
    <s v="Si"/>
    <s v="No"/>
  </r>
  <r>
    <x v="6"/>
    <x v="0"/>
    <s v="standard"/>
    <s v="normal"/>
    <s v="C000980775"/>
    <s v="C.AMER.MX.PCI"/>
    <s v="Lopez Cumplido Jose David"/>
    <d v="2017-01-27T11:00:00"/>
    <d v="2017-01-28T11:00:00"/>
    <s v="DSI QRO |Create of Virtual Machines new on DSI for GDF Suez"/>
    <x v="0"/>
    <s v="On Time"/>
    <x v="0"/>
    <s v="Standard"/>
    <s v="Successful"/>
    <s v="On Time"/>
    <n v="1"/>
    <n v="1"/>
    <n v="0"/>
    <x v="0"/>
    <n v="0"/>
    <s v="Normal"/>
    <n v="0"/>
    <n v="0"/>
    <n v="0"/>
    <n v="0"/>
    <n v="1"/>
    <n v="0"/>
    <s v="Maria del Carmen"/>
    <s v="C000047053"/>
    <x v="5"/>
    <s v="ITO"/>
    <s v="No"/>
    <s v="No"/>
    <m/>
    <s v="Si"/>
    <s v="No"/>
  </r>
  <r>
    <x v="5"/>
    <x v="1"/>
    <s v="minor"/>
    <s v="normal"/>
    <s v="C000982056"/>
    <s v="TS.GS.MX.SCC2.WAN.SEC"/>
    <s v="Castillo Sanchez Jose Eduardo"/>
    <d v="2017-01-27T23:00:00"/>
    <d v="2017-01-29T23:00:00"/>
    <s v="SLT | Admin LAN | TSS - Redirección de tráfico hacia L2L para &lt;&lt;Grupo Modelo&gt;&gt;"/>
    <x v="0"/>
    <s v="On Time"/>
    <x v="0"/>
    <s v="Minor"/>
    <s v="Successful"/>
    <s v="On Time"/>
    <n v="1"/>
    <n v="1"/>
    <n v="0"/>
    <x v="0"/>
    <n v="1"/>
    <s v="SLT"/>
    <n v="0"/>
    <n v="0"/>
    <n v="0"/>
    <n v="0"/>
    <n v="1"/>
    <n v="0"/>
    <s v="Candido"/>
    <s v="C000199395"/>
    <x v="9"/>
    <s v="TSS"/>
    <s v="No"/>
    <s v="No"/>
    <m/>
    <s v="Si"/>
    <s v="No"/>
  </r>
  <r>
    <x v="1"/>
    <x v="0"/>
    <s v="standard"/>
    <s v="normal"/>
    <s v="C000982123"/>
    <s v="C.AMER.MX.WINTEL.VITRO"/>
    <s v="Garcia Ramirez Sonia Elisa"/>
    <d v="2017-01-28T05:00:00"/>
    <d v="2017-01-28T18:00:00"/>
    <s v="AMER | Vitro | Accompany Electrical Maintenance SITE VIDRIO PLANO DE MEXICO"/>
    <x v="0"/>
    <s v="On Time"/>
    <x v="0"/>
    <s v="Standard"/>
    <s v="Successful"/>
    <s v="On Time"/>
    <n v="1"/>
    <n v="1"/>
    <n v="0"/>
    <x v="0"/>
    <n v="0"/>
    <s v="Normal"/>
    <n v="0"/>
    <n v="0"/>
    <n v="0"/>
    <n v="0"/>
    <n v="1"/>
    <n v="0"/>
    <s v="Oscar"/>
    <s v="C000855226"/>
    <x v="1"/>
    <s v="ITO"/>
    <s v="No"/>
    <s v="No"/>
    <m/>
    <s v="Si"/>
    <s v="No"/>
  </r>
  <r>
    <x v="10"/>
    <x v="0"/>
    <s v="standard"/>
    <s v="normal"/>
    <s v="C000982263"/>
    <s v="C.SAP.MX.AA.GDH.MX-BASIS"/>
    <s v="Escalante Gonzalez Carlos"/>
    <d v="2017-01-29T12:00:00"/>
    <d v="2017-01-29T17:00:00"/>
    <s v="GRUPO Q / SAP TS-MX / PRODUCTIVE / CEP / QRO - Implementation of support packages for ABAP (SPAM/SAINT)_classic env. / CCAB; CSS.CAB pre-approved"/>
    <x v="0"/>
    <s v="On Time"/>
    <x v="0"/>
    <s v="Standard"/>
    <s v="Successful"/>
    <s v="On Time"/>
    <n v="1"/>
    <n v="1"/>
    <n v="0"/>
    <x v="0"/>
    <n v="0"/>
    <s v="Normal"/>
    <n v="0"/>
    <n v="0"/>
    <n v="0"/>
    <n v="0"/>
    <n v="1"/>
    <n v="0"/>
    <s v="Candido"/>
    <s v="CMOD318037"/>
    <x v="0"/>
    <s v="BASIS"/>
    <s v="No"/>
    <s v="No"/>
    <m/>
    <s v="Si"/>
    <s v="No"/>
  </r>
  <r>
    <x v="1"/>
    <x v="1"/>
    <s v="standard"/>
    <s v="normal"/>
    <s v="C000982291"/>
    <s v="TS.CP.MX.SIC.LAN.VITRO"/>
    <s v="Alvarez Mendoza Fermin"/>
    <d v="2017-01-28T22:00:00"/>
    <d v="2017-01-29T21:00:00"/>
    <s v="VITRO | TSS | Libranza por corte eléctrico : Localidad FAMA MTY / Preaprobado"/>
    <x v="0"/>
    <s v="On Time"/>
    <x v="0"/>
    <s v="Standard"/>
    <s v="Successful"/>
    <s v="On Time"/>
    <n v="1"/>
    <n v="1"/>
    <n v="0"/>
    <x v="0"/>
    <n v="0"/>
    <s v="Normal"/>
    <n v="0"/>
    <n v="0"/>
    <n v="0"/>
    <n v="0"/>
    <n v="1"/>
    <n v="0"/>
    <s v="Oscar"/>
    <s v="C000179636"/>
    <x v="4"/>
    <s v="TSS"/>
    <s v="No"/>
    <s v="No"/>
    <m/>
    <s v="Si"/>
    <s v="No"/>
  </r>
  <r>
    <x v="2"/>
    <x v="0"/>
    <s v="standard"/>
    <s v="normal"/>
    <s v="C000982298"/>
    <s v="C.SAP.MX.AA.GDH.MX-BASIS"/>
    <s v="Rodriguez Rabadan Maria de los Angeles"/>
    <d v="2017-01-29T23:00:00"/>
    <d v="2017-01-30T06:00:00"/>
    <s v="[L'OREAL] / [ SAP BASIS] / [ DEVELOPMENT] / [ D18] / [ TSMX] - Install SAP Bundle Patch (SBP) /CSS.CAB pre-approved"/>
    <x v="0"/>
    <s v="On Time"/>
    <x v="0"/>
    <s v="Standard"/>
    <s v="Successful"/>
    <s v="On Time"/>
    <n v="1"/>
    <n v="1"/>
    <n v="0"/>
    <x v="0"/>
    <n v="0"/>
    <s v="Normal"/>
    <n v="0"/>
    <n v="0"/>
    <n v="0"/>
    <n v="0"/>
    <n v="1"/>
    <n v="0"/>
    <s v="Candido"/>
    <s v="CMOD318870"/>
    <x v="0"/>
    <s v="BASIS"/>
    <s v="No"/>
    <s v="No"/>
    <m/>
    <s v="Si"/>
    <s v="No"/>
  </r>
  <r>
    <x v="8"/>
    <x v="0"/>
    <s v="standard"/>
    <s v="normal"/>
    <s v="C40748238"/>
    <s v="FACILITIES ITS Support OPS VWM CHGMGR"/>
    <s v="Alvarado Pacheco Milthon Christian"/>
    <d v="2017-01-27T08:00:00"/>
    <d v="2017-01-27T17:00:00"/>
    <s v="Electrical maintenance to MX_1042 air conditioning precision equipment of Data Center Finsa NIC 1A"/>
    <x v="0"/>
    <s v="On Time"/>
    <x v="0"/>
    <s v="Standard"/>
    <s v="Successful"/>
    <s v="On Time"/>
    <n v="1"/>
    <n v="1"/>
    <n v="0"/>
    <x v="0"/>
    <n v="0"/>
    <s v="Normal"/>
    <n v="0"/>
    <n v="0"/>
    <n v="0"/>
    <n v="0"/>
    <n v="1"/>
    <n v="0"/>
    <s v="Alejandro"/>
    <s v="CT40002869"/>
    <x v="17"/>
    <s v="ITO"/>
    <s v="No"/>
    <s v="No"/>
    <m/>
    <s v="Si"/>
    <s v="No"/>
  </r>
  <r>
    <x v="8"/>
    <x v="0"/>
    <s v="standard"/>
    <s v="normal"/>
    <s v="C40749078"/>
    <s v="OPM ITS Support OPS VWM CHGMGR"/>
    <s v="Zacamitzin Medina Dagoberto"/>
    <d v="2017-01-29T08:00:00"/>
    <d v="2017-01-29T16:00:00"/>
    <s v="Reinicio de Servidores de DB NADIN,NADIN,NADCON y DDOs"/>
    <x v="0"/>
    <s v="On Time"/>
    <x v="0"/>
    <s v="Standard"/>
    <s v="Successful"/>
    <s v="On Time"/>
    <n v="1"/>
    <n v="1"/>
    <n v="0"/>
    <x v="0"/>
    <n v="0"/>
    <s v="Normal"/>
    <n v="0"/>
    <n v="0"/>
    <n v="0"/>
    <n v="0"/>
    <n v="1"/>
    <n v="0"/>
    <s v="Alejandro"/>
    <s v="CT40006981"/>
    <x v="14"/>
    <s v="ITO"/>
    <s v="No"/>
    <s v="No"/>
    <m/>
    <s v="Si"/>
    <s v="No"/>
  </r>
  <r>
    <x v="8"/>
    <x v="0"/>
    <s v="minor"/>
    <s v="normal"/>
    <s v="C40750662"/>
    <s v="OPM ITS Support OPS VWM CHGMGR"/>
    <s v="Zacamitzin Medina Dagoberto"/>
    <d v="2017-01-28T23:30:00"/>
    <d v="2017-01-29T05:00:00"/>
    <s v="Disminución de memoria, de 8 GB a 4 GB en servidor VWMXPUSSV01P (MQ Series) - SLT"/>
    <x v="0"/>
    <s v="On Time"/>
    <x v="0"/>
    <s v="Minor"/>
    <s v="Successful"/>
    <s v="On Time"/>
    <n v="1"/>
    <n v="1"/>
    <n v="0"/>
    <x v="0"/>
    <n v="1"/>
    <s v="SLT"/>
    <n v="0"/>
    <n v="0"/>
    <n v="0"/>
    <n v="0"/>
    <n v="1"/>
    <n v="0"/>
    <s v="Alejandro"/>
    <s v="CT40008879"/>
    <x v="14"/>
    <s v="ITO"/>
    <s v="No"/>
    <s v="No"/>
    <m/>
    <s v="Si"/>
    <s v="No"/>
  </r>
  <r>
    <x v="8"/>
    <x v="3"/>
    <s v="standard"/>
    <s v="normal"/>
    <s v="C40751658"/>
    <s v="PRLOG Support AMS VWM CHGMGR"/>
    <s v="Sanchez Hernandez Alejandro Raul"/>
    <d v="2017-01-29T00:05:00"/>
    <d v="2017-01-29T00:45:00"/>
    <s v="Reinicio del servidor windows PCAPL24"/>
    <x v="0"/>
    <s v="On Time"/>
    <x v="0"/>
    <s v="Standard"/>
    <s v="Successful"/>
    <s v="On Time"/>
    <n v="1"/>
    <n v="1"/>
    <n v="0"/>
    <x v="0"/>
    <n v="0"/>
    <s v="Normal"/>
    <n v="0"/>
    <n v="0"/>
    <n v="0"/>
    <n v="0"/>
    <n v="1"/>
    <n v="0"/>
    <s v="Alejandro"/>
    <s v="CT40008918"/>
    <x v="18"/>
    <s v="SI"/>
    <s v="No"/>
    <s v="No"/>
    <m/>
    <s v="Si"/>
    <s v="No"/>
  </r>
  <r>
    <x v="8"/>
    <x v="0"/>
    <s v="minor"/>
    <s v="normal"/>
    <s v="C40751728"/>
    <s v="OPM ITS Support OPS VWM CHGMGR"/>
    <s v="Zacamitzin Medina Dagoberto"/>
    <d v="2017-01-29T13:55:00"/>
    <d v="2017-01-29T20:05:00"/>
    <s v="Disponibilidad de Aplicaciones, RVS y Legacy - SLT"/>
    <x v="0"/>
    <s v="On Time"/>
    <x v="0"/>
    <s v="Minor"/>
    <s v="Successful"/>
    <s v="On Time"/>
    <n v="1"/>
    <n v="1"/>
    <n v="0"/>
    <x v="0"/>
    <n v="1"/>
    <s v="SLT"/>
    <n v="0"/>
    <n v="0"/>
    <n v="0"/>
    <n v="0"/>
    <n v="1"/>
    <n v="0"/>
    <s v="Alejandro"/>
    <s v="CT40009228"/>
    <x v="14"/>
    <s v="TSS"/>
    <s v="No"/>
    <s v="No"/>
    <m/>
    <s v="Si"/>
    <s v="No"/>
  </r>
  <r>
    <x v="8"/>
    <x v="1"/>
    <s v="minor"/>
    <s v="emergency"/>
    <s v="C40751864"/>
    <s v="TELECOM LAN ITS Support OPS VWM CHGMGR"/>
    <s v="Torres Saucedo Ivan"/>
    <d v="2017-01-29T12:00:00"/>
    <d v="2017-01-29T15:00:00"/>
    <s v="Activacion de enlace secundario Te1/2 en el Switch sw-sf-a3-c6.vwm"/>
    <x v="0"/>
    <s v="On Time"/>
    <x v="0"/>
    <s v="Minor"/>
    <s v="Successful"/>
    <s v="On Time"/>
    <n v="1"/>
    <n v="1"/>
    <n v="0"/>
    <x v="0"/>
    <n v="0"/>
    <s v="Emergency"/>
    <n v="1"/>
    <n v="0"/>
    <n v="0"/>
    <n v="0"/>
    <n v="1"/>
    <n v="0"/>
    <s v="Alejandro"/>
    <s v="-"/>
    <x v="4"/>
    <s v="TSS"/>
    <s v="No"/>
    <s v="No"/>
    <m/>
    <s v="Si"/>
    <s v="No"/>
  </r>
  <r>
    <x v="8"/>
    <x v="3"/>
    <s v="minor"/>
    <s v="normal"/>
    <s v="C40740968"/>
    <s v="DIRSOP Support AMS VWM CHGMGR"/>
    <s v="Soltero Lugo Niels Alonso"/>
    <d v="2017-01-29T12:00:00"/>
    <d v="2017-01-29T14:00:00"/>
    <s v="Error en generación de archivo de pólizas de CARS"/>
    <x v="0"/>
    <s v="On Time"/>
    <x v="0"/>
    <s v="Minor"/>
    <s v="Successful"/>
    <s v="On Time"/>
    <n v="1"/>
    <n v="1"/>
    <n v="0"/>
    <x v="0"/>
    <n v="0"/>
    <s v="Normal"/>
    <n v="0"/>
    <n v="0"/>
    <n v="0"/>
    <n v="0"/>
    <n v="1"/>
    <n v="0"/>
    <s v="Alejandro"/>
    <s v="-"/>
    <x v="18"/>
    <s v="SI"/>
    <s v="No"/>
    <s v="No"/>
    <m/>
    <s v="Si"/>
    <s v="No"/>
  </r>
  <r>
    <x v="8"/>
    <x v="3"/>
    <s v="minor"/>
    <s v="normal"/>
    <s v="C40749273"/>
    <s v="SCPEP Support AMS VWM CHGMGR"/>
    <s v="Pasten Solares Gabriel"/>
    <d v="2017-01-26T10:00:00"/>
    <d v="2017-01-30T17:00:00"/>
    <s v="Liberacion a productivo del proceso de carga de usados AV439A00 - ADAN"/>
    <x v="0"/>
    <s v="On Time"/>
    <x v="0"/>
    <s v="Minor"/>
    <s v="Successful"/>
    <s v="On Time"/>
    <n v="1"/>
    <n v="1"/>
    <n v="0"/>
    <x v="0"/>
    <n v="0"/>
    <s v="Normal"/>
    <n v="0"/>
    <n v="0"/>
    <n v="0"/>
    <n v="0"/>
    <n v="1"/>
    <n v="0"/>
    <s v="Alejandro"/>
    <s v="-"/>
    <x v="18"/>
    <s v="SI"/>
    <s v="No"/>
    <s v="No"/>
    <m/>
    <s v="Si"/>
    <s v="No"/>
  </r>
  <r>
    <x v="11"/>
    <x v="0"/>
    <s v="minor"/>
    <s v="normal"/>
    <s v="C000920902"/>
    <s v="SE.AA.MX.PROJECTS"/>
    <s v="Vidriales Hernandez Rosa Maria"/>
    <d v="2017-01-27T14:00:00"/>
    <d v="2017-01-30T18:00:00"/>
    <s v="KUO | Toma de Operacion y Liberacion de Servidor"/>
    <x v="0"/>
    <s v="On Time"/>
    <x v="0"/>
    <s v="Minor"/>
    <s v="Successful"/>
    <s v="On Time"/>
    <n v="1"/>
    <n v="1"/>
    <n v="0"/>
    <x v="0"/>
    <n v="0"/>
    <s v="Normal"/>
    <n v="0"/>
    <n v="0"/>
    <n v="0"/>
    <n v="0"/>
    <n v="1"/>
    <n v="0"/>
    <s v="Maria del Carmen"/>
    <s v="C000814949"/>
    <x v="11"/>
    <s v="ITO"/>
    <s v="No"/>
    <s v="No"/>
    <m/>
    <s v="Si"/>
    <s v="No"/>
  </r>
  <r>
    <x v="1"/>
    <x v="0"/>
    <s v="minor"/>
    <s v="normal"/>
    <s v="C000953693"/>
    <s v="C.SAP.MX.AA.BASIS.BO"/>
    <s v="Rivera Villa Tonontzi  "/>
    <d v="2017-01-28T10:00:00"/>
    <d v="2017-01-30T12:00:00"/>
    <s v="VITRO | P | BP3 |ah3ha183 |Outage=YES | KERNEL_Update"/>
    <x v="0"/>
    <s v="On Time"/>
    <x v="0"/>
    <s v="Minor"/>
    <s v="Successful"/>
    <s v="On Time"/>
    <n v="1"/>
    <n v="1"/>
    <n v="0"/>
    <x v="0"/>
    <n v="0"/>
    <s v="Normal"/>
    <n v="0"/>
    <n v="0"/>
    <n v="0"/>
    <n v="0"/>
    <n v="1"/>
    <n v="0"/>
    <s v="Oscar"/>
    <s v="CMOD317140"/>
    <x v="0"/>
    <s v="BASIS"/>
    <s v="No"/>
    <s v="No"/>
    <m/>
    <s v="Si"/>
    <s v="No"/>
  </r>
  <r>
    <x v="1"/>
    <x v="0"/>
    <s v="standard"/>
    <s v="normal"/>
    <s v="C000954956"/>
    <s v="C.SAP.MX.AA.BASIS.BO"/>
    <s v="Rivera Villa Tonontzi  "/>
    <d v="2017-01-28T22:00:00"/>
    <d v="2017-01-30T12:00:00"/>
    <s v="VITRO | P| BOP | AH3HA123 | SAP BO | Outage=Yes | Reboot SAP BO"/>
    <x v="0"/>
    <s v="On Time"/>
    <x v="0"/>
    <s v="Standard"/>
    <s v="Successful"/>
    <s v="On Time"/>
    <n v="1"/>
    <n v="1"/>
    <n v="0"/>
    <x v="0"/>
    <n v="0"/>
    <s v="Normal"/>
    <n v="0"/>
    <n v="0"/>
    <n v="0"/>
    <n v="0"/>
    <n v="1"/>
    <n v="0"/>
    <s v="Oscar"/>
    <s v="CMOD317355"/>
    <x v="0"/>
    <s v="BASIS"/>
    <s v="No"/>
    <s v="No"/>
    <m/>
    <s v="Si"/>
    <s v="No"/>
  </r>
  <r>
    <x v="1"/>
    <x v="0"/>
    <s v="standard"/>
    <s v="normal"/>
    <s v="C000957467"/>
    <s v="C.SAP.MX.AA.BASIS.BO"/>
    <s v="Rivera Villa Tonontzi  "/>
    <d v="2017-01-28T01:00:00"/>
    <d v="2017-01-30T12:00:00"/>
    <s v="VITRO | SAP | P| BP3 | OUTAGE=NO | Marca de Agua"/>
    <x v="0"/>
    <s v="On Time"/>
    <x v="0"/>
    <s v="Standard"/>
    <s v="Successful"/>
    <s v="On Time"/>
    <n v="1"/>
    <n v="1"/>
    <n v="0"/>
    <x v="0"/>
    <n v="0"/>
    <s v="Normal"/>
    <n v="0"/>
    <n v="0"/>
    <n v="0"/>
    <n v="0"/>
    <n v="1"/>
    <n v="0"/>
    <s v="Oscar"/>
    <s v="CMOD315167"/>
    <x v="0"/>
    <s v="BASIS"/>
    <s v="No"/>
    <s v="No"/>
    <m/>
    <s v="Si"/>
    <s v="No"/>
  </r>
  <r>
    <x v="16"/>
    <x v="3"/>
    <s v="minor"/>
    <s v="normal"/>
    <s v="C000967537"/>
    <s v="SI.DHS.MX.CRM2"/>
    <s v="Sanchez Cortes Paciano"/>
    <d v="2017-01-30T14:30:00"/>
    <d v="2017-01-30T18:00:00"/>
    <s v="Proyecto T+1 de VWL: Liberacion hacia el Portal de Financiamiento SIF y Sistema Vocosa de VWL"/>
    <x v="0"/>
    <s v="On Time"/>
    <x v="0"/>
    <s v="Minor"/>
    <s v="Successful"/>
    <s v="On Time"/>
    <n v="1"/>
    <n v="1"/>
    <n v="0"/>
    <x v="0"/>
    <n v="0"/>
    <s v="Normal"/>
    <n v="0"/>
    <n v="0"/>
    <n v="0"/>
    <n v="0"/>
    <n v="1"/>
    <n v="0"/>
    <s v="Alejandro"/>
    <s v="-"/>
    <x v="20"/>
    <s v="SI"/>
    <s v="No"/>
    <s v="No"/>
    <m/>
    <s v="Si"/>
    <s v="No"/>
  </r>
  <r>
    <x v="17"/>
    <x v="0"/>
    <s v="minor"/>
    <s v="normal"/>
    <s v="C000973786"/>
    <s v="C.SAP.MX.AA.SAP-BASIS"/>
    <s v="Ramirez Lopez Nancy"/>
    <d v="2017-01-27T09:00:00"/>
    <d v="2017-01-31T16:00:00"/>
    <s v="MEXICHEM/Productivo / - DB user profiles SAPUPROF and NON_SAP_USERS /CCAB; ITO.CAB pre-approved [4EP]"/>
    <x v="0"/>
    <s v="On Time"/>
    <x v="0"/>
    <s v="Minor"/>
    <s v="Successful"/>
    <s v="On Time"/>
    <n v="1"/>
    <n v="1"/>
    <n v="0"/>
    <x v="0"/>
    <n v="0"/>
    <s v="Normal"/>
    <n v="0"/>
    <n v="0"/>
    <n v="0"/>
    <n v="0"/>
    <n v="1"/>
    <n v="0"/>
    <s v="Oscar"/>
    <s v="CMOD317344"/>
    <x v="0"/>
    <s v="BASIS"/>
    <s v="No"/>
    <s v="No"/>
    <m/>
    <s v="Si"/>
    <s v="No"/>
  </r>
  <r>
    <x v="6"/>
    <x v="1"/>
    <s v="minor"/>
    <s v="normal"/>
    <s v="C000977338"/>
    <s v="TS.GS.MX.SCC2.WAN.SEC"/>
    <s v="Diaz Diaz Jose Luis "/>
    <d v="2017-01-30T19:00:00"/>
    <d v="2017-01-30T21:00:00"/>
    <s v="DSI | TSS | Creacion de VPN para Engie"/>
    <x v="0"/>
    <s v="On Time"/>
    <x v="0"/>
    <s v="Minor"/>
    <s v="Successful"/>
    <s v="On Time"/>
    <n v="1"/>
    <n v="1"/>
    <n v="0"/>
    <x v="0"/>
    <n v="0"/>
    <s v="Normal"/>
    <n v="0"/>
    <n v="0"/>
    <n v="0"/>
    <n v="0"/>
    <n v="1"/>
    <n v="0"/>
    <s v="Maria del Carmen"/>
    <s v="C000197653"/>
    <x v="9"/>
    <s v="TSS"/>
    <s v="No"/>
    <s v="No"/>
    <m/>
    <s v="Si"/>
    <s v="No"/>
  </r>
  <r>
    <x v="12"/>
    <x v="0"/>
    <s v="standard"/>
    <s v="normal"/>
    <s v="C000978980"/>
    <s v="C.SAP.MX.AA.GDH.MX-BASIS"/>
    <s v="Donge Vargas Oscar  "/>
    <d v="2017-01-30T12:00:00"/>
    <d v="2017-01-30T18:00:00"/>
    <s v="[GDG] / [ SAP TS-MX ] / [ DEV] / [ GED] / [MX ] - Implementation of support packages for ABAP (SPAM/SAINT)_classic env. / CCAB; CSS.CAB pre-approved [4EP]"/>
    <x v="0"/>
    <s v="On Time"/>
    <x v="0"/>
    <s v="Standard"/>
    <s v="Successful"/>
    <s v="On Time"/>
    <n v="1"/>
    <n v="1"/>
    <n v="0"/>
    <x v="0"/>
    <n v="0"/>
    <s v="Normal"/>
    <n v="0"/>
    <n v="0"/>
    <n v="0"/>
    <n v="0"/>
    <n v="1"/>
    <n v="0"/>
    <s v="Candido"/>
    <s v="CMOD318853"/>
    <x v="0"/>
    <s v="BASIS"/>
    <s v="No"/>
    <s v="No"/>
    <m/>
    <s v="Si"/>
    <s v="No"/>
  </r>
  <r>
    <x v="1"/>
    <x v="1"/>
    <s v="minor"/>
    <s v="emergency"/>
    <s v="C000980571"/>
    <s v="TS.CP.MX.SIC.LAN.VITRO"/>
    <s v="Huerta Barrera David  "/>
    <d v="2017-01-25T14:00:00"/>
    <d v="2017-01-30T17:00:00"/>
    <s v="VITRO | Post Mortem | Emergente | IM0014586548 VIC Remplazo de Switch Cisco WS-C2960-24PC-S del área de Moldes / Pre aprobado"/>
    <x v="0"/>
    <s v="On Time"/>
    <x v="0"/>
    <s v="Minor"/>
    <s v="Successful"/>
    <s v="On Time"/>
    <n v="1"/>
    <n v="1"/>
    <n v="0"/>
    <x v="0"/>
    <n v="0"/>
    <s v="Emergency"/>
    <n v="1"/>
    <n v="0"/>
    <n v="0"/>
    <n v="0"/>
    <n v="1"/>
    <n v="0"/>
    <s v="Oscar"/>
    <s v="C000184287"/>
    <x v="4"/>
    <s v="TSS"/>
    <s v="No"/>
    <s v="No"/>
    <m/>
    <s v="Si"/>
    <s v="No"/>
  </r>
  <r>
    <x v="1"/>
    <x v="0"/>
    <s v="standard"/>
    <s v="normal"/>
    <s v="C000983797"/>
    <s v="C.SAP.MX.AA.BASIS.BO"/>
    <s v="Rivera Villa Tonontzi  "/>
    <d v="2017-01-30T12:30:00"/>
    <d v="2017-01-30T17:00:00"/>
    <s v="SAP | VITRO | BP3 | ah3ha183 | Outage=YES | Restart system | Pre-aprobadoVitro"/>
    <x v="0"/>
    <s v="On Time"/>
    <x v="0"/>
    <s v="Standard"/>
    <s v="Successful"/>
    <s v="On Time"/>
    <n v="1"/>
    <n v="1"/>
    <n v="0"/>
    <x v="0"/>
    <n v="0"/>
    <s v="Normal"/>
    <n v="0"/>
    <n v="0"/>
    <n v="0"/>
    <n v="0"/>
    <n v="1"/>
    <n v="0"/>
    <s v="Oscar"/>
    <s v="C000122753"/>
    <x v="0"/>
    <s v="BASIS"/>
    <s v="No"/>
    <s v="No"/>
    <m/>
    <s v="Si"/>
    <s v="No"/>
  </r>
  <r>
    <x v="11"/>
    <x v="0"/>
    <s v="standard"/>
    <s v="normal"/>
    <s v="C000983803"/>
    <s v="C.AMER.MX.LBU.WINTEL"/>
    <s v="Lopez Reyes Artajerjes"/>
    <d v="2017-01-30T12:21:24"/>
    <d v="2017-01-30T23:59:00"/>
    <s v="AMER | KUO| Healthy restart of server : &quot;FRISCS02&quot;"/>
    <x v="0"/>
    <s v="On Time"/>
    <x v="0"/>
    <s v="Standard"/>
    <s v="Successful"/>
    <s v="On Time"/>
    <n v="1"/>
    <n v="1"/>
    <n v="0"/>
    <x v="0"/>
    <n v="0"/>
    <s v="Normal"/>
    <n v="0"/>
    <n v="0"/>
    <n v="0"/>
    <n v="0"/>
    <n v="1"/>
    <n v="0"/>
    <s v="Maria del Carmen"/>
    <s v="C000961078"/>
    <x v="1"/>
    <s v="ITO"/>
    <s v="No"/>
    <s v="No"/>
    <m/>
    <s v="Si"/>
    <s v="No"/>
  </r>
  <r>
    <x v="11"/>
    <x v="0"/>
    <s v="standard"/>
    <s v="normal"/>
    <s v="C000983856"/>
    <s v="C.AMER.MX.LBU.WINTEL"/>
    <s v="Lopez Reyes Artajerjes"/>
    <d v="2017-01-30T14:46:29"/>
    <d v="2017-01-30T23:59:00"/>
    <s v="AMER | KUO| Healthy restart of server : DEMTYLNS03"/>
    <x v="0"/>
    <s v="On Time"/>
    <x v="0"/>
    <s v="Standard"/>
    <s v="Successful"/>
    <s v="On Time"/>
    <n v="1"/>
    <n v="1"/>
    <n v="0"/>
    <x v="0"/>
    <n v="0"/>
    <s v="Normal"/>
    <n v="0"/>
    <n v="0"/>
    <n v="0"/>
    <n v="0"/>
    <n v="1"/>
    <n v="0"/>
    <s v="Maria del Carmen"/>
    <s v="C000961078"/>
    <x v="1"/>
    <s v="ITO"/>
    <s v="No"/>
    <s v="No"/>
    <m/>
    <s v="Si"/>
    <s v="No"/>
  </r>
  <r>
    <x v="8"/>
    <x v="0"/>
    <s v="minor"/>
    <s v="normal"/>
    <s v="C40729748"/>
    <s v="OPM ITS Support OPS VWM CHGMGR"/>
    <s v="Vargas Aguilar Jorge"/>
    <d v="2017-01-28T09:00:00"/>
    <d v="2017-01-30T17:00:00"/>
    <s v="Arreglo de cableado del equipo MX_SW-B2B-APP 1 localizados en DCPII Gabinete 2119"/>
    <x v="0"/>
    <s v="On Time"/>
    <x v="0"/>
    <s v="Minor"/>
    <s v="Successful"/>
    <s v="On Time"/>
    <n v="1"/>
    <n v="1"/>
    <n v="0"/>
    <x v="0"/>
    <n v="0"/>
    <s v="Normal"/>
    <n v="0"/>
    <n v="0"/>
    <n v="0"/>
    <n v="0"/>
    <n v="1"/>
    <n v="0"/>
    <s v="Alejandro"/>
    <s v="CT40005482"/>
    <x v="14"/>
    <s v="ITO"/>
    <s v="No"/>
    <s v="No"/>
    <m/>
    <s v="Si"/>
    <s v="No"/>
  </r>
  <r>
    <x v="8"/>
    <x v="0"/>
    <s v="minor"/>
    <s v="normal"/>
    <s v="C40743807"/>
    <s v="OPM ITS Support OPS VWM CHGMGR"/>
    <s v="Vargas Aguilar Jorge"/>
    <d v="2017-01-29T00:00:00"/>
    <d v="2017-01-30T17:00:00"/>
    <s v="Arreglo de cableado de equipos unix (NetApp) localizados en DCPII Gabinete 2216"/>
    <x v="0"/>
    <s v="On Time"/>
    <x v="0"/>
    <s v="Minor"/>
    <s v="Successful"/>
    <s v="On Time"/>
    <n v="1"/>
    <n v="1"/>
    <n v="0"/>
    <x v="0"/>
    <n v="0"/>
    <s v="Normal"/>
    <n v="0"/>
    <n v="0"/>
    <n v="0"/>
    <n v="0"/>
    <n v="1"/>
    <n v="0"/>
    <s v="Alejandro"/>
    <s v="CT40005482"/>
    <x v="14"/>
    <s v="ITO"/>
    <s v="No"/>
    <s v="No"/>
    <m/>
    <s v="Si"/>
    <s v="No"/>
  </r>
  <r>
    <x v="8"/>
    <x v="0"/>
    <s v="minor"/>
    <s v="normal"/>
    <s v="C40747239"/>
    <s v="OPM ITS Support OPS VWM CHGMGR"/>
    <s v="Zacamitzin Medina Dagoberto"/>
    <d v="2017-01-31T10:00:00"/>
    <d v="2017-01-31T14:00:00"/>
    <s v="Apagado de servidores VWMXPUSSPN1P y VWMXPUSSPN2P (DIDA antiguos)"/>
    <x v="0"/>
    <s v="On Time"/>
    <x v="0"/>
    <s v="Minor"/>
    <s v="Successful"/>
    <s v="On Time"/>
    <n v="1"/>
    <n v="1"/>
    <n v="0"/>
    <x v="0"/>
    <n v="0"/>
    <s v="Normal"/>
    <n v="0"/>
    <n v="0"/>
    <n v="0"/>
    <n v="0"/>
    <n v="1"/>
    <n v="0"/>
    <s v="Alejandro"/>
    <s v="CT40004595"/>
    <x v="14"/>
    <s v="ITO"/>
    <s v="No"/>
    <s v="No"/>
    <m/>
    <s v="Si"/>
    <s v="No"/>
  </r>
  <r>
    <x v="8"/>
    <x v="1"/>
    <s v="minor"/>
    <s v="normal"/>
    <s v="C40751853"/>
    <s v="OPM ITS Support OPS VWM CHGMGR"/>
    <s v="Vargas Aguilar Jorge"/>
    <d v="2017-01-28T23:25:00"/>
    <d v="2017-01-30T18:00:00"/>
    <s v="Instalación de 3 puntos de red para habilitar redundancia - SLT"/>
    <x v="0"/>
    <s v="On Time"/>
    <x v="0"/>
    <s v="Minor"/>
    <s v="Successful"/>
    <s v="On Time"/>
    <n v="1"/>
    <n v="1"/>
    <n v="0"/>
    <x v="0"/>
    <n v="1"/>
    <s v="SLT"/>
    <n v="0"/>
    <n v="0"/>
    <n v="0"/>
    <n v="0"/>
    <n v="1"/>
    <n v="0"/>
    <s v="Alejandro"/>
    <s v="CT40003011"/>
    <x v="14"/>
    <s v="TSS"/>
    <s v="No"/>
    <s v="No"/>
    <m/>
    <s v="Si"/>
    <s v="No"/>
  </r>
  <r>
    <x v="8"/>
    <x v="0"/>
    <s v="standard"/>
    <s v="normal"/>
    <s v="C40752877"/>
    <s v="STORAGE ITS Support OPS VWM CHGMGR"/>
    <s v="George Davila Jesus Jacob"/>
    <d v="2017-01-31T10:00:00"/>
    <d v="2017-01-31T15:00:00"/>
    <s v="Cambio de Disco en Storage"/>
    <x v="0"/>
    <s v="On Time"/>
    <x v="0"/>
    <s v="Standard"/>
    <s v="Successful"/>
    <s v="On Time"/>
    <n v="1"/>
    <n v="1"/>
    <n v="0"/>
    <x v="0"/>
    <n v="0"/>
    <s v="Normal"/>
    <n v="0"/>
    <n v="0"/>
    <n v="0"/>
    <n v="0"/>
    <n v="1"/>
    <n v="0"/>
    <s v="Alejandro"/>
    <s v="CT40000633"/>
    <x v="7"/>
    <s v="ITO"/>
    <s v="No"/>
    <s v="No"/>
    <m/>
    <s v="Si"/>
    <s v="No"/>
  </r>
  <r>
    <x v="1"/>
    <x v="0"/>
    <s v="minor"/>
    <s v="normal"/>
    <s v="C000938422"/>
    <s v="C.AMER.MX.AD.VITRO"/>
    <s v="Troncozo Lozada Gustavo"/>
    <d v="2016-12-16T13:00:00"/>
    <d v="2017-01-31T22:00:00"/>
    <s v="Amer | VITRO | AD - OUs structure creation &amp; GPOs"/>
    <x v="0"/>
    <s v="On Time"/>
    <x v="0"/>
    <s v="Minor"/>
    <s v="Successful"/>
    <s v="On Time"/>
    <n v="1"/>
    <n v="1"/>
    <n v="0"/>
    <x v="0"/>
    <n v="0"/>
    <s v="Normal"/>
    <n v="0"/>
    <n v="0"/>
    <n v="0"/>
    <n v="0"/>
    <n v="1"/>
    <n v="0"/>
    <s v="Oscar"/>
    <s v="C000052054"/>
    <x v="2"/>
    <s v="ITO"/>
    <s v="No"/>
    <s v="No"/>
    <m/>
    <s v="Si"/>
    <s v="No"/>
  </r>
  <r>
    <x v="1"/>
    <x v="0"/>
    <s v="minor"/>
    <s v="normal"/>
    <s v="C000961073"/>
    <s v="C.AMER.MX.PCI"/>
    <s v="Castaneda Aguilar Jose Antonio "/>
    <d v="2017-01-19T17:00:00"/>
    <d v="2017-01-31T23:00:00"/>
    <s v="AMER | Vitro | Installation and configuration server | In Build | Physical - MXVTSADMM"/>
    <x v="0"/>
    <s v="On Time"/>
    <x v="0"/>
    <s v="Minor"/>
    <s v="Successful"/>
    <s v="On Time"/>
    <n v="1"/>
    <n v="1"/>
    <n v="0"/>
    <x v="0"/>
    <n v="0"/>
    <s v="Normal"/>
    <n v="0"/>
    <n v="0"/>
    <n v="0"/>
    <n v="0"/>
    <n v="1"/>
    <n v="0"/>
    <s v="Oscar"/>
    <s v="C000828551"/>
    <x v="5"/>
    <s v="ITO"/>
    <s v="No"/>
    <s v="No"/>
    <m/>
    <s v="Si"/>
    <s v="No"/>
  </r>
  <r>
    <x v="10"/>
    <x v="0"/>
    <s v="minor"/>
    <s v="normal"/>
    <s v="C000967259"/>
    <s v="C.SAP.MX.AA.GDH.MX-BASIS"/>
    <s v="Escalante Gonzalez Carlos"/>
    <d v="2017-01-25T19:00:00"/>
    <d v="2017-01-31T23:00:00"/>
    <s v="Grupo Q / SAP-TS-TMX / QUALITY / CEQ / QRO / reorganize table(s) / CCAB and CSS.CAB preapproved / Outage = No"/>
    <x v="0"/>
    <s v="On Time"/>
    <x v="0"/>
    <s v="Minor"/>
    <s v="Successful"/>
    <s v="On Time"/>
    <n v="1"/>
    <n v="1"/>
    <n v="0"/>
    <x v="0"/>
    <n v="0"/>
    <s v="Normal"/>
    <n v="0"/>
    <n v="0"/>
    <n v="0"/>
    <n v="0"/>
    <n v="1"/>
    <n v="0"/>
    <s v="Candido"/>
    <s v="CMOD315167"/>
    <x v="0"/>
    <s v="BASIS"/>
    <s v="No"/>
    <s v="No"/>
    <m/>
    <s v="Si"/>
    <s v="No"/>
  </r>
  <r>
    <x v="5"/>
    <x v="2"/>
    <s v="minor"/>
    <s v="normal"/>
    <s v="C000973801"/>
    <s v="DS.ISD.MX.LBU.IMPLEMENTER"/>
    <s v="Aguilar Vazquez Areli  "/>
    <d v="2017-01-31T22:00:00"/>
    <d v="2017-01-31T23:30:00"/>
    <s v="Modificacion de audios de fuera de horario de atencion para cliente CAMCAR - Acuerdo de cambios"/>
    <x v="0"/>
    <s v="On Time"/>
    <x v="0"/>
    <s v="Minor"/>
    <s v="Successful"/>
    <s v="On Time"/>
    <n v="1"/>
    <n v="1"/>
    <n v="0"/>
    <x v="0"/>
    <n v="0"/>
    <s v="Normal"/>
    <n v="0"/>
    <n v="0"/>
    <n v="0"/>
    <n v="0"/>
    <n v="1"/>
    <n v="0"/>
    <s v="Candido"/>
    <s v="-"/>
    <x v="15"/>
    <s v="PME"/>
    <s v="No"/>
    <s v="No"/>
    <m/>
    <s v="Si"/>
    <s v="No"/>
  </r>
  <r>
    <x v="5"/>
    <x v="3"/>
    <s v="minor"/>
    <s v="normal"/>
    <s v="C000975547"/>
    <s v="SI.DHS.MX.INTERNAL-SYSTEMS"/>
    <s v="Garcia Gomez Victor Javier"/>
    <d v="2017-01-25T14:00:00"/>
    <d v="2017-01-31T17:00:00"/>
    <s v="TSMX | Migración de pagos | Pruebas paralela proceso pago Nómina SAP CHRIS/ALTOVA/RVS"/>
    <x v="0"/>
    <s v="On Time"/>
    <x v="0"/>
    <s v="Minor"/>
    <s v="Successful"/>
    <s v="On Time"/>
    <n v="1"/>
    <n v="1"/>
    <n v="0"/>
    <x v="0"/>
    <n v="0"/>
    <s v="Normal"/>
    <n v="0"/>
    <n v="0"/>
    <n v="0"/>
    <n v="0"/>
    <n v="1"/>
    <n v="0"/>
    <s v="Candido"/>
    <s v="C000975545"/>
    <x v="20"/>
    <s v="SI"/>
    <s v="No"/>
    <s v="No"/>
    <m/>
    <s v="Si"/>
    <s v="No"/>
  </r>
  <r>
    <x v="1"/>
    <x v="0"/>
    <s v="standard"/>
    <s v="normal"/>
    <s v="C000979044"/>
    <s v="C.AMER.MX.DPO-LNX"/>
    <s v="Don Juan Rico Nataly"/>
    <d v="2017-01-31T16:00:00"/>
    <d v="2017-01-31T18:00:00"/>
    <s v="DCS | VITRO | LINUX | Decommission based on 51910492,51894456, 51910491, 52774427,52746833, 52744910| 4EP"/>
    <x v="0"/>
    <s v="On Time"/>
    <x v="0"/>
    <s v="Standard"/>
    <s v="Successful"/>
    <s v="On Time"/>
    <n v="1"/>
    <n v="1"/>
    <n v="0"/>
    <x v="0"/>
    <n v="0"/>
    <s v="Normal"/>
    <n v="0"/>
    <n v="0"/>
    <n v="0"/>
    <n v="0"/>
    <n v="1"/>
    <n v="0"/>
    <s v="Oscar"/>
    <s v="CMOD319590"/>
    <x v="10"/>
    <s v="ITO"/>
    <s v="No"/>
    <s v="No"/>
    <m/>
    <s v="Si"/>
    <s v="No"/>
  </r>
  <r>
    <x v="12"/>
    <x v="0"/>
    <s v="standard"/>
    <s v="normal"/>
    <s v="C000983793"/>
    <s v="C.AMER.MX.SBO.BK.ST"/>
    <s v="Lopez Garcia Gerardo  "/>
    <d v="2017-01-31T09:00:00"/>
    <d v="2017-01-31T18:00:00"/>
    <s v="AMER | Jetcloud | Increased of Disk Space on JetCloud | _Server_ax1la198; ax1la178"/>
    <x v="0"/>
    <s v="On Time"/>
    <x v="0"/>
    <s v="Standard"/>
    <s v="Successful"/>
    <s v="On Time"/>
    <n v="1"/>
    <n v="1"/>
    <n v="0"/>
    <x v="0"/>
    <n v="0"/>
    <s v="Normal"/>
    <n v="0"/>
    <n v="0"/>
    <n v="0"/>
    <n v="0"/>
    <n v="1"/>
    <n v="0"/>
    <s v="Candido"/>
    <s v="C000058623"/>
    <x v="7"/>
    <s v="ITO"/>
    <s v="No"/>
    <s v="No"/>
    <m/>
    <s v="Si"/>
    <s v="No"/>
  </r>
  <r>
    <x v="12"/>
    <x v="0"/>
    <s v="standard"/>
    <s v="normal"/>
    <s v="C000983867"/>
    <s v="C.SAP.MX.AA.GDH.MX-BASIS"/>
    <s v="Donge Vargas Oscar  "/>
    <d v="2017-01-31T14:00:00"/>
    <d v="2017-01-31T18:00:00"/>
    <s v="[GDG] / [ SAP TS-MX ] / [ TEST] / [ GEQ] / [MX ] - Implementation of support packages for ABAP (SPAM/SAINT)_classic env. / CCAB; CSS.CAB pre-approved [4EP]"/>
    <x v="0"/>
    <s v="On Time"/>
    <x v="0"/>
    <s v="Standard"/>
    <s v="Successful"/>
    <s v="On Time"/>
    <n v="1"/>
    <n v="1"/>
    <n v="0"/>
    <x v="0"/>
    <n v="0"/>
    <s v="Normal"/>
    <n v="0"/>
    <n v="0"/>
    <n v="0"/>
    <n v="0"/>
    <n v="1"/>
    <n v="0"/>
    <s v="Candido"/>
    <s v="CMOD318853"/>
    <x v="0"/>
    <s v="BASIS"/>
    <s v="No"/>
    <s v="No"/>
    <m/>
    <s v="Si"/>
    <s v="No"/>
  </r>
  <r>
    <x v="12"/>
    <x v="0"/>
    <s v="standard"/>
    <s v="normal"/>
    <s v="C000985540"/>
    <s v="C.SAP.MX.AA.GDH.MX-BASIS"/>
    <s v="Donge Vargas Oscar  "/>
    <d v="2017-01-31T14:00:00"/>
    <d v="2017-01-31T18:00:00"/>
    <s v="[GDG] / [ SAP TS-MX] / [ DEV] / [GED] / [ MX] - SNOTE /CSS.CAB pre-approved"/>
    <x v="0"/>
    <s v="On Time"/>
    <x v="0"/>
    <s v="Standard"/>
    <s v="Successful"/>
    <s v="On Time"/>
    <n v="1"/>
    <n v="1"/>
    <n v="0"/>
    <x v="0"/>
    <n v="0"/>
    <s v="Normal"/>
    <n v="0"/>
    <n v="0"/>
    <n v="0"/>
    <n v="0"/>
    <n v="1"/>
    <n v="0"/>
    <s v="Candido"/>
    <s v="CMOD317142"/>
    <x v="0"/>
    <s v="BASIS"/>
    <s v="No"/>
    <s v="No"/>
    <m/>
    <s v="Si"/>
    <s v="No"/>
  </r>
  <r>
    <x v="8"/>
    <x v="0"/>
    <s v="standard"/>
    <s v="normal"/>
    <s v="C40752849"/>
    <s v="FACILITIES ITS Support OPS VWM CHGMGR"/>
    <s v="Alvarado Pacheco Milthon Christian"/>
    <d v="2017-01-31T08:00:00"/>
    <d v="2017-01-31T17:00:00"/>
    <s v="Electrical maintenance to MX_1030 air conditioning precision equipment of Data Center 1"/>
    <x v="0"/>
    <s v="On Time"/>
    <x v="0"/>
    <s v="Standard"/>
    <s v="Successful"/>
    <s v="On Time"/>
    <n v="1"/>
    <n v="1"/>
    <n v="0"/>
    <x v="0"/>
    <n v="0"/>
    <s v="Normal"/>
    <n v="0"/>
    <n v="0"/>
    <n v="0"/>
    <n v="0"/>
    <n v="1"/>
    <n v="0"/>
    <s v="Alejandro"/>
    <s v="CT40002869"/>
    <x v="17"/>
    <s v="ITO"/>
    <s v="No"/>
    <s v="No"/>
    <m/>
    <s v="Si"/>
    <s v="No"/>
  </r>
  <r>
    <x v="13"/>
    <x v="0"/>
    <s v="minor"/>
    <s v="normal"/>
    <s v="CRQ218306"/>
    <s v="Dss-Mex.GpoModelo-Active Directory"/>
    <s v="CESAR ARTURO ESPINOSA MONTES DE OCA"/>
    <d v="2017-01-27T10:00:00"/>
    <d v="2017-01-31T23:00:00"/>
    <s v="WO6921222 Decomiso y apagado de Domain Controller:  ZGDAC01PV - 172.21.15.40 "/>
    <x v="0"/>
    <s v="On Time"/>
    <x v="0"/>
    <s v="Minor"/>
    <s v="Successful"/>
    <s v="On Time"/>
    <n v="1"/>
    <n v="1"/>
    <n v="0"/>
    <x v="0"/>
    <n v="0"/>
    <s v="Normal"/>
    <n v="0"/>
    <n v="0"/>
    <n v="0"/>
    <n v="0"/>
    <n v="1"/>
    <n v="0"/>
    <s v="Fernando"/>
    <s v="-"/>
    <x v="2"/>
    <s v="ITO"/>
    <s v="No"/>
    <s v="No"/>
    <m/>
    <s v="Si"/>
    <s v="No"/>
  </r>
  <r>
    <x v="13"/>
    <x v="0"/>
    <s v="standard"/>
    <s v="normal"/>
    <s v="CRQ218809"/>
    <s v="Css-Mex.GpoModelo-Proyectos"/>
    <s v="MARIA VERONICA CASSABALL CAMACHO"/>
    <d v="2017-01-26T12:00:00"/>
    <d v="2017-01-27T16:00:00"/>
    <s v="WO6937664 Creacion de 2 servidores para el proyecto de Upgrade Sharepoint 2016."/>
    <x v="0"/>
    <s v="On Time"/>
    <x v="0"/>
    <s v="Standard"/>
    <s v="Successful"/>
    <s v="On Time"/>
    <n v="1"/>
    <n v="1"/>
    <n v="0"/>
    <x v="0"/>
    <n v="0"/>
    <s v="Normal"/>
    <n v="0"/>
    <n v="0"/>
    <n v="0"/>
    <n v="0"/>
    <n v="1"/>
    <n v="0"/>
    <s v="Fernando"/>
    <s v="-"/>
    <x v="11"/>
    <s v="ITO"/>
    <s v="No"/>
    <s v="No"/>
    <m/>
    <s v="Si"/>
    <s v="No"/>
  </r>
  <r>
    <x v="8"/>
    <x v="0"/>
    <s v="minor"/>
    <s v="normal"/>
    <s v="C40745633"/>
    <s v="OPM ITS Support OPS VWM CHGMGR"/>
    <s v="Vargas Aguilar Jorge"/>
    <d v="2017-01-21T09:00:00"/>
    <d v="2017-01-23T16:00:00"/>
    <s v="Seguimiento de Cables a equipo MX_SW-ET2K-CUBO-1  ubicado en gabinete2116"/>
    <x v="0"/>
    <s v="On Time"/>
    <x v="0"/>
    <s v="Minor"/>
    <s v="Successful"/>
    <s v="On Time"/>
    <n v="1"/>
    <n v="1"/>
    <n v="0"/>
    <x v="0"/>
    <n v="0"/>
    <s v="Normal"/>
    <n v="0"/>
    <n v="0"/>
    <n v="0"/>
    <n v="0"/>
    <n v="1"/>
    <n v="0"/>
    <s v="Alejandro"/>
    <s v="CT40002753"/>
    <x v="14"/>
    <s v="ITO"/>
    <s v="No"/>
    <s v="No"/>
    <m/>
    <s v="Si"/>
    <s v="No"/>
  </r>
  <r>
    <x v="4"/>
    <x v="0"/>
    <s v="minor"/>
    <s v="normal"/>
    <s v="MEX-5747"/>
    <s v="DPO Linux"/>
    <s v="Castillo Amastal Claudia Lorena"/>
    <d v="2017-01-24T20:00:00"/>
    <d v="2017-01-25T08:00:00"/>
    <s v="  PRD | PAR | Hardening a VM Microservicios"/>
    <x v="0"/>
    <s v="On Time"/>
    <x v="0"/>
    <s v="Minor"/>
    <s v="Successful"/>
    <s v="On Time"/>
    <n v="1"/>
    <n v="1"/>
    <n v="0"/>
    <x v="0"/>
    <n v="0"/>
    <s v="Normal"/>
    <n v="0"/>
    <n v="0"/>
    <n v="0"/>
    <n v="0"/>
    <n v="1"/>
    <n v="0"/>
    <s v="Karina"/>
    <s v="MEX-5741"/>
    <x v="10"/>
    <s v="ITO"/>
    <s v="No"/>
    <s v="No"/>
    <m/>
    <s v="Si"/>
    <s v="No"/>
  </r>
  <r>
    <x v="4"/>
    <x v="0"/>
    <s v="minor"/>
    <s v="normal"/>
    <s v="MEX-5753"/>
    <s v="DPO Linux"/>
    <s v="Castillo Amastal Claudia Lorena"/>
    <d v="2017-01-23T20:00:00"/>
    <d v="2017-01-24T08:00:00"/>
    <s v=" PRD | IMPAR | Hardening a VM Microservicios"/>
    <x v="0"/>
    <s v="On Time"/>
    <x v="0"/>
    <s v="Minor"/>
    <s v="Successful"/>
    <s v="On Time"/>
    <n v="1"/>
    <n v="1"/>
    <n v="0"/>
    <x v="0"/>
    <n v="0"/>
    <s v="Normal"/>
    <n v="0"/>
    <n v="0"/>
    <n v="0"/>
    <n v="0"/>
    <n v="1"/>
    <n v="0"/>
    <s v="Karina"/>
    <s v="MEX-5747"/>
    <x v="10"/>
    <s v="ITO"/>
    <s v="No"/>
    <s v="No"/>
    <m/>
    <s v="Si"/>
    <s v="No"/>
  </r>
  <r>
    <x v="8"/>
    <x v="0"/>
    <s v="minor"/>
    <s v="normal"/>
    <s v="C40734053"/>
    <s v="PROYECT INFRAEST ITS Support OPS VWM CHGMGR"/>
    <s v="Perez Gonzalez Lucia"/>
    <d v="2017-01-03T09:00:00"/>
    <d v="2017-01-08T16:00:00"/>
    <s v="Conclusion de actividades de la reubicacion de impresoras TVMA y TVMAR (Nave 4)"/>
    <x v="0"/>
    <s v="On Time"/>
    <x v="0"/>
    <s v="Minor"/>
    <s v="Successful"/>
    <s v="On Time"/>
    <n v="1"/>
    <n v="1"/>
    <n v="0"/>
    <x v="0"/>
    <n v="0"/>
    <s v="Normal"/>
    <n v="0"/>
    <n v="0"/>
    <n v="0"/>
    <n v="0"/>
    <n v="1"/>
    <n v="0"/>
    <s v="Alejandro"/>
    <s v="-"/>
    <x v="11"/>
    <s v="ITO"/>
    <s v="No"/>
    <s v="No"/>
    <m/>
    <s v="Si"/>
    <s v="No"/>
  </r>
  <r>
    <x v="8"/>
    <x v="0"/>
    <s v="minor"/>
    <s v="normal"/>
    <s v="C40728931"/>
    <s v="PROYECT INFRAEST ITS Support OPS VWM CHGMGR"/>
    <s v="Perez Gonzalez Lucia"/>
    <d v="2016-12-26T00:00:00"/>
    <d v="2017-01-09T17:00:00"/>
    <s v="Actividades de soporte para &quot;Migracion de servidores FIS a nueva infraestructura Power 8&quot;"/>
    <x v="0"/>
    <s v="On Time"/>
    <x v="0"/>
    <s v="Minor"/>
    <s v="Successful"/>
    <s v="On Time"/>
    <n v="1"/>
    <n v="1"/>
    <n v="0"/>
    <x v="0"/>
    <n v="0"/>
    <s v="Normal"/>
    <n v="0"/>
    <n v="0"/>
    <n v="0"/>
    <n v="0"/>
    <n v="1"/>
    <n v="0"/>
    <s v="Alejandro"/>
    <s v="CT40005437"/>
    <x v="11"/>
    <s v="ITO"/>
    <s v="No"/>
    <s v="No"/>
    <m/>
    <s v="Si"/>
    <s v="No"/>
  </r>
  <r>
    <x v="13"/>
    <x v="0"/>
    <s v="standard"/>
    <s v="normal"/>
    <s v="CRQ218610"/>
    <s v="Css-Mex.GpoModelo-Admon-Windows"/>
    <s v="JUAN CARLOS HERNANDEZ ZENTELLA"/>
    <d v="2017-01-25T17:00:00"/>
    <d v="2017-01-26T17:00:00"/>
    <s v="WO6935259 Crear 3 servidores Windows 2008 R2 para pruebas en la creación de la nueva CA."/>
    <x v="0"/>
    <s v="On Time"/>
    <x v="0"/>
    <s v="Standard"/>
    <s v="Successful"/>
    <s v="On Time"/>
    <n v="1"/>
    <n v="1"/>
    <n v="0"/>
    <x v="0"/>
    <n v="0"/>
    <s v="Normal"/>
    <n v="0"/>
    <n v="0"/>
    <n v="0"/>
    <n v="0"/>
    <n v="1"/>
    <n v="0"/>
    <s v="Fernando"/>
    <s v="-"/>
    <x v="1"/>
    <s v="ITO"/>
    <s v="No"/>
    <s v="No"/>
    <m/>
    <s v="Si"/>
    <s v="No"/>
  </r>
  <r>
    <x v="13"/>
    <x v="0"/>
    <s v="minor"/>
    <s v="normal"/>
    <s v="CRQ165533"/>
    <s v="Css-Mex.GpoModelo-Admon-Windows"/>
    <s v="EDGAR CORTEZ OSORNIO"/>
    <d v="2017-01-20T16:00:00"/>
    <d v="2017-01-23T18:00:00"/>
    <s v="WO6907665 Decomiso de los Servidores "/>
    <x v="0"/>
    <s v="On Time"/>
    <x v="0"/>
    <s v="Minor"/>
    <s v="Successful"/>
    <s v="On Time"/>
    <n v="1"/>
    <n v="1"/>
    <n v="0"/>
    <x v="0"/>
    <n v="0"/>
    <s v="Normal"/>
    <n v="0"/>
    <n v="0"/>
    <n v="0"/>
    <n v="0"/>
    <n v="1"/>
    <n v="0"/>
    <s v="Fernando"/>
    <s v="-"/>
    <x v="1"/>
    <s v="ITO"/>
    <s v="No"/>
    <s v="No"/>
    <m/>
    <s v="Si"/>
    <s v="No"/>
  </r>
  <r>
    <x v="4"/>
    <x v="0"/>
    <s v="minor"/>
    <s v="normal"/>
    <s v="MEX-5856"/>
    <s v="DPO Linux"/>
    <s v="Garcia Toral Brenda Valeria"/>
    <d v="2017-01-27T11:00:00"/>
    <d v="2017-01-27T12:00:00"/>
    <s v="SLT | MEX | Daimler | DaiVB | Prod | Rollout configuration changes to all Prod Servers via Puppet"/>
    <x v="0"/>
    <s v="On Time"/>
    <x v="0"/>
    <s v="Minor"/>
    <s v="Successful"/>
    <s v="On Time"/>
    <n v="1"/>
    <n v="1"/>
    <n v="0"/>
    <x v="0"/>
    <n v="1"/>
    <s v="SLT"/>
    <n v="0"/>
    <n v="0"/>
    <n v="0"/>
    <n v="0"/>
    <n v="1"/>
    <n v="0"/>
    <s v="Karina"/>
    <s v="-"/>
    <x v="10"/>
    <s v="ITO"/>
    <s v="No"/>
    <s v="No"/>
    <m/>
    <s v="Si"/>
    <s v="No"/>
  </r>
  <r>
    <x v="4"/>
    <x v="1"/>
    <s v="minor"/>
    <s v="normal"/>
    <s v="MEX-5694"/>
    <s v="Telco WAN"/>
    <s v="Garcia Toral Brenda Valeria"/>
    <d v="2017-01-27T12:00:00"/>
    <d v="2017-01-27T13:00:00"/>
    <s v="SLT Port opening"/>
    <x v="0"/>
    <s v="On Time"/>
    <x v="0"/>
    <s v="Minor"/>
    <s v="Successful"/>
    <s v="On Time"/>
    <n v="1"/>
    <n v="1"/>
    <n v="0"/>
    <x v="0"/>
    <n v="1"/>
    <s v="SLT"/>
    <n v="0"/>
    <n v="0"/>
    <n v="0"/>
    <n v="0"/>
    <n v="1"/>
    <n v="0"/>
    <s v="Karina"/>
    <s v="-"/>
    <x v="9"/>
    <s v="TSS"/>
    <s v="No"/>
    <s v="No"/>
    <m/>
    <s v="Si"/>
    <s v="No"/>
  </r>
  <r>
    <x v="4"/>
    <x v="0"/>
    <s v="minor"/>
    <s v="normal"/>
    <s v="MEX-5862"/>
    <s v="DPO Linux"/>
    <s v="Garcia Toral Brenda Valeria"/>
    <d v="2017-01-24T14:00:00"/>
    <d v="2017-01-24T15:30:00"/>
    <s v="SLT | INT | VMtools upgrade"/>
    <x v="0"/>
    <s v="On Time"/>
    <x v="0"/>
    <s v="Minor"/>
    <s v="Successful"/>
    <s v="On Time"/>
    <n v="1"/>
    <n v="1"/>
    <n v="0"/>
    <x v="0"/>
    <n v="1"/>
    <s v="SLT"/>
    <n v="0"/>
    <n v="0"/>
    <n v="0"/>
    <n v="0"/>
    <n v="1"/>
    <n v="0"/>
    <s v="Karina"/>
    <s v="-"/>
    <x v="10"/>
    <s v="ITO"/>
    <s v="No"/>
    <s v="No"/>
    <m/>
    <s v="Si"/>
    <s v="No"/>
  </r>
  <r>
    <x v="4"/>
    <x v="1"/>
    <s v="minor"/>
    <s v="normal"/>
    <s v="MEX-5759"/>
    <s v="Telco WAN"/>
    <s v="Garcia Toral Brenda Valeria"/>
    <d v="2017-01-19T16:00:00"/>
    <d v="2017-01-19T18:00:00"/>
    <s v="SLT Open ports for MEX Version overview"/>
    <x v="0"/>
    <s v="On Time"/>
    <x v="0"/>
    <s v="Minor"/>
    <s v="Successful"/>
    <s v="On Time"/>
    <n v="1"/>
    <n v="1"/>
    <n v="0"/>
    <x v="0"/>
    <n v="1"/>
    <s v="SLT"/>
    <n v="0"/>
    <n v="0"/>
    <n v="0"/>
    <n v="0"/>
    <n v="1"/>
    <n v="0"/>
    <s v="Karina"/>
    <s v="-"/>
    <x v="9"/>
    <s v="TSS"/>
    <s v="No"/>
    <s v="No"/>
    <m/>
    <s v="Si"/>
    <s v="No"/>
  </r>
  <r>
    <x v="4"/>
    <x v="0"/>
    <s v="minor"/>
    <s v="normal"/>
    <s v="MEX-5728"/>
    <s v="DPO Linux"/>
    <s v="Garcia Toral Brenda Valeria"/>
    <d v="2017-01-17T17:00:00"/>
    <d v="2017-01-17T20:00:00"/>
    <s v="SLT MEX | Daimler | DaiVB | Prod | Rollout configuration changes to whole environment via Puppet"/>
    <x v="0"/>
    <s v="On Time"/>
    <x v="0"/>
    <s v="Minor"/>
    <s v="Successful"/>
    <s v="On Time"/>
    <n v="1"/>
    <n v="1"/>
    <n v="0"/>
    <x v="0"/>
    <n v="1"/>
    <s v="SLT"/>
    <n v="0"/>
    <n v="0"/>
    <n v="0"/>
    <n v="0"/>
    <n v="1"/>
    <n v="0"/>
    <s v="Karina"/>
    <s v="MEX-5726"/>
    <x v="10"/>
    <s v="ITO"/>
    <s v="No"/>
    <s v="No"/>
    <m/>
    <s v="Si"/>
    <s v="No"/>
  </r>
  <r>
    <x v="4"/>
    <x v="1"/>
    <s v="minor"/>
    <s v="emergency"/>
    <s v="MEX-5978"/>
    <s v="Telco WAN"/>
    <s v="Gonzalez Diaz Javier Alberto"/>
    <d v="2017-01-27T17:00:00"/>
    <d v="2017-01-27T19:00:00"/>
    <s v="Emergency Change| MBApps NTG5 service degradation"/>
    <x v="0"/>
    <s v="On Time"/>
    <x v="0"/>
    <s v="Minor"/>
    <s v="Successful"/>
    <s v="On Time"/>
    <n v="1"/>
    <n v="1"/>
    <n v="0"/>
    <x v="0"/>
    <n v="0"/>
    <s v="Emergency"/>
    <n v="1"/>
    <n v="0"/>
    <n v="0"/>
    <n v="0"/>
    <n v="1"/>
    <n v="0"/>
    <s v="Karina"/>
    <s v="-"/>
    <x v="9"/>
    <s v="TSS"/>
    <s v="No"/>
    <s v="No"/>
    <m/>
    <s v="Si"/>
    <s v="No"/>
  </r>
  <r>
    <x v="11"/>
    <x v="0"/>
    <s v="standard"/>
    <s v="normal"/>
    <s v="C000978966"/>
    <s v="C.AMER.MX.LBU.WINTEL"/>
    <s v="Lopez Reyes Artajerjes"/>
    <d v="2017-01-25T10:00:00"/>
    <d v="2017-01-25T16:40:00"/>
    <s v="AMER | KUO| Healthy restart of server : demtyweb09a"/>
    <x v="0"/>
    <s v="On Time"/>
    <x v="0"/>
    <s v="Standard"/>
    <s v="Successful"/>
    <s v="On Time"/>
    <n v="1"/>
    <n v="1"/>
    <n v="0"/>
    <x v="0"/>
    <n v="0"/>
    <s v="Normal"/>
    <n v="0"/>
    <n v="0"/>
    <n v="0"/>
    <n v="0"/>
    <n v="1"/>
    <n v="0"/>
    <s v="Maria del Carmen"/>
    <s v="C000961078"/>
    <x v="1"/>
    <s v="ITO"/>
    <s v="No"/>
    <s v="No"/>
    <m/>
    <s v="Si"/>
    <s v="No"/>
  </r>
  <r>
    <x v="17"/>
    <x v="0"/>
    <s v="minor"/>
    <s v="emergency"/>
    <s v="C000956208"/>
    <s v="C.SAP.MX.AA.SAP-BASIS"/>
    <s v="Ramirez Lopez Nancy"/>
    <d v="2017-01-03T18:00:00"/>
    <d v="2017-01-03T18:30:00"/>
    <s v="MEXICHEM / SAP/P05 - Add space to FS /oracle/P05"/>
    <x v="0"/>
    <s v="On Time"/>
    <x v="0"/>
    <s v="Minor"/>
    <s v="Successful"/>
    <s v="On Time"/>
    <n v="1"/>
    <n v="1"/>
    <n v="0"/>
    <x v="0"/>
    <n v="0"/>
    <s v="Emergency"/>
    <n v="1"/>
    <n v="0"/>
    <n v="0"/>
    <n v="0"/>
    <n v="1"/>
    <n v="0"/>
    <s v="Oscar"/>
    <s v="CMOD318839"/>
    <x v="0"/>
    <s v="BASIS"/>
    <s v="No"/>
    <s v="No"/>
    <m/>
    <s v="Si"/>
    <s v="No"/>
  </r>
  <r>
    <x v="1"/>
    <x v="0"/>
    <s v="minor"/>
    <s v="normal"/>
    <s v="C000958244"/>
    <s v="C.AMER.MX.OPM.VITRO.CA"/>
    <s v="Martinez Quintana Victor Hugo"/>
    <d v="2017-01-07T13:00:00"/>
    <d v="2017-01-09T12:00:00"/>
    <s v="VITRO | SAP | P| BP3 | OUTAGE=YES | Restore BP3 | SLT"/>
    <x v="0"/>
    <s v="On Time"/>
    <x v="0"/>
    <s v="Minor"/>
    <s v="Successful"/>
    <s v="On Time"/>
    <n v="1"/>
    <n v="1"/>
    <n v="0"/>
    <x v="0"/>
    <n v="1"/>
    <s v="SLT"/>
    <n v="0"/>
    <n v="0"/>
    <n v="0"/>
    <n v="0"/>
    <n v="1"/>
    <n v="0"/>
    <s v="Candido"/>
    <s v="CMOD317687"/>
    <x v="14"/>
    <s v="ITO"/>
    <s v="No"/>
    <s v="No"/>
    <m/>
    <s v="Si"/>
    <s v="No"/>
  </r>
  <r>
    <x v="2"/>
    <x v="0"/>
    <s v="minor"/>
    <s v="normal"/>
    <s v="C000958254"/>
    <s v="C.SAP.MX.AA.GDH.MX-BASIS"/>
    <s v="Coyotecatl Tecanhuey Lucero"/>
    <d v="2017-01-08T18:00:00"/>
    <d v="2017-01-08T21:00:00"/>
    <s v="L'OREAL / [SAP  /  PRODUCTION  /  P18  / TSMX - RESTART         /CCAB; ITO.CAB pre-approved [4EP"/>
    <x v="0"/>
    <s v="On Time"/>
    <x v="0"/>
    <s v="Minor"/>
    <s v="Successful"/>
    <s v="On Time"/>
    <n v="1"/>
    <n v="1"/>
    <n v="0"/>
    <x v="0"/>
    <n v="0"/>
    <s v="Normal"/>
    <n v="0"/>
    <n v="0"/>
    <n v="0"/>
    <n v="0"/>
    <n v="1"/>
    <n v="0"/>
    <s v="Candido"/>
    <s v="CMOD316997"/>
    <x v="0"/>
    <s v="BASIS"/>
    <s v="No"/>
    <s v="No"/>
    <m/>
    <s v="Si"/>
    <s v="No"/>
  </r>
  <r>
    <x v="2"/>
    <x v="0"/>
    <s v="minor"/>
    <s v="emergency"/>
    <s v="C000958597"/>
    <s v="C.SAP.MX.AA.GDH.MX-BASIS"/>
    <s v="Coyotecatl Tecanhuey Lucero"/>
    <d v="2017-01-09T02:00:00"/>
    <d v="2017-01-09T04:00:00"/>
    <s v="L'OREAL / [SAP  /  PRODUCTION  /  P18  / TSMX - RESTART         /CCAB; ITO.CAB pre-approved [4EP]"/>
    <x v="0"/>
    <s v="On Time"/>
    <x v="0"/>
    <s v="Minor"/>
    <s v="Successful"/>
    <s v="On Time"/>
    <n v="1"/>
    <n v="1"/>
    <n v="0"/>
    <x v="0"/>
    <n v="0"/>
    <s v="Emergency"/>
    <n v="1"/>
    <n v="0"/>
    <n v="0"/>
    <n v="0"/>
    <n v="1"/>
    <n v="0"/>
    <s v="Candido"/>
    <s v="CMOD316997"/>
    <x v="0"/>
    <s v="BASIS"/>
    <s v="No"/>
    <s v="No"/>
    <m/>
    <s v="Si"/>
    <s v="No"/>
  </r>
  <r>
    <x v="18"/>
    <x v="0"/>
    <s v="standard"/>
    <s v="normal"/>
    <s v="C000962654"/>
    <s v="C.SAP.MX.AA.GDH.MX-BASIS"/>
    <s v="Gomez Hernandez Saday Rubi "/>
    <d v="2017-01-12T09:00:00"/>
    <d v="2017-01-12T11:00:00"/>
    <s v="MX/SAP-MX/DURMAN/SAP Request:User creation with assignment of the roles"/>
    <x v="0"/>
    <s v="On Time"/>
    <x v="0"/>
    <s v="Standard"/>
    <s v="Successful"/>
    <s v="On Time"/>
    <n v="1"/>
    <n v="1"/>
    <n v="0"/>
    <x v="0"/>
    <n v="0"/>
    <s v="Normal"/>
    <n v="0"/>
    <n v="0"/>
    <n v="0"/>
    <n v="0"/>
    <n v="1"/>
    <n v="0"/>
    <s v="Candido"/>
    <s v="C000184378"/>
    <x v="0"/>
    <s v="BASIS"/>
    <s v="No"/>
    <s v="No"/>
    <m/>
    <s v="Si"/>
    <s v="No"/>
  </r>
  <r>
    <x v="21"/>
    <x v="0"/>
    <s v="standard"/>
    <s v="normal"/>
    <s v="C000962708"/>
    <s v="C.SAP.MX.AA.GDH.MX-BASIS"/>
    <s v="Gomez Hernandez Saday Rubi "/>
    <d v="2017-01-12T11:00:00"/>
    <d v="2017-01-12T13:00:00"/>
    <s v="MX/SAP-MX/VOLARIS/SAP Request:User creation with assignment of the roles"/>
    <x v="0"/>
    <s v="On Time"/>
    <x v="0"/>
    <s v="Standard"/>
    <s v="Successful"/>
    <s v="On Time"/>
    <n v="1"/>
    <n v="1"/>
    <n v="0"/>
    <x v="0"/>
    <n v="0"/>
    <s v="Normal"/>
    <n v="0"/>
    <n v="0"/>
    <n v="0"/>
    <n v="0"/>
    <n v="1"/>
    <n v="0"/>
    <s v="Candido"/>
    <s v="C000184378"/>
    <x v="0"/>
    <s v="BASIS"/>
    <s v="No"/>
    <s v="No"/>
    <m/>
    <s v="Si"/>
    <s v="No"/>
  </r>
  <r>
    <x v="5"/>
    <x v="0"/>
    <s v="standard"/>
    <s v="normal"/>
    <s v="C000967127"/>
    <s v="C.AMER.MX.SBO.BK.ST"/>
    <s v="Lopez Garcia Gerardo  "/>
    <d v="2017-01-17T19:00:00"/>
    <d v="2017-01-17T22:00:00"/>
    <s v="AMER | JetCloud | Replacement of Disks damaged on JetCloud Storages NetApp."/>
    <x v="0"/>
    <s v="On Time"/>
    <x v="0"/>
    <s v="Standard"/>
    <s v="Successful"/>
    <s v="On Time"/>
    <n v="1"/>
    <n v="1"/>
    <n v="0"/>
    <x v="0"/>
    <n v="0"/>
    <s v="Normal"/>
    <n v="0"/>
    <n v="0"/>
    <n v="0"/>
    <n v="0"/>
    <n v="1"/>
    <n v="0"/>
    <s v="Candido"/>
    <s v="C000122053"/>
    <x v="7"/>
    <s v="ITO"/>
    <s v="No"/>
    <s v="No"/>
    <m/>
    <s v="Si"/>
    <s v="No"/>
  </r>
  <r>
    <x v="5"/>
    <x v="0"/>
    <s v="standard"/>
    <s v="normal"/>
    <s v="C000983806"/>
    <s v="C.AMER.MX.SBO.BK.ST"/>
    <s v="Lopez Garcia Gerardo  "/>
    <d v="2017-01-31T19:00:00"/>
    <d v="2017-01-31T23:00:00"/>
    <s v="AMER | JetCloud | Replacement of Disks damaged on JetCloud Storages NetApp."/>
    <x v="0"/>
    <s v="On Time"/>
    <x v="0"/>
    <s v="Standard"/>
    <s v="Successful"/>
    <s v="On Time"/>
    <n v="1"/>
    <n v="1"/>
    <n v="0"/>
    <x v="0"/>
    <n v="0"/>
    <s v="Normal"/>
    <n v="0"/>
    <n v="0"/>
    <n v="0"/>
    <n v="0"/>
    <n v="1"/>
    <n v="0"/>
    <s v="Candido"/>
    <s v="C000122053"/>
    <x v="7"/>
    <s v="ITO"/>
    <s v="No"/>
    <s v="No"/>
    <m/>
    <s v="Si"/>
    <s v="No"/>
  </r>
  <r>
    <x v="8"/>
    <x v="0"/>
    <s v="standard"/>
    <s v="normal"/>
    <s v="C40737349"/>
    <s v="BACKUP ITS Support OPS VWM CHGMGR"/>
    <s v="Castro Vazquez Antonio De Jesus"/>
    <d v="2017-01-04T10:00:00"/>
    <d v="2017-01-04T18:30:00"/>
    <s v="Reemplazo | Revisión de drive en libreria de respaldos"/>
    <x v="0"/>
    <s v="On Time"/>
    <x v="0"/>
    <s v="Standard"/>
    <s v="Successful"/>
    <s v="On Time"/>
    <n v="1"/>
    <n v="1"/>
    <n v="0"/>
    <x v="0"/>
    <n v="0"/>
    <s v="Normal"/>
    <n v="0"/>
    <n v="0"/>
    <n v="0"/>
    <n v="0"/>
    <n v="1"/>
    <n v="0"/>
    <s v="Alejandro"/>
    <s v="CT40000785"/>
    <x v="7"/>
    <s v="ITO"/>
    <s v="No"/>
    <s v="No"/>
    <m/>
    <s v="Si"/>
    <s v="No"/>
  </r>
  <r>
    <x v="8"/>
    <x v="1"/>
    <s v="minor"/>
    <s v="emergency"/>
    <s v="C40737910"/>
    <s v="TELECOM LAN ITS Support OPS VWM CHGMGR"/>
    <s v="Lopez Saavedra Ricardo"/>
    <d v="2017-01-05T18:00:00"/>
    <d v="2017-01-05T23:00:00"/>
    <s v="Reemplazo de tarjeta 5 sw60IC502-38.9"/>
    <x v="0"/>
    <s v="On Time"/>
    <x v="0"/>
    <s v="Minor"/>
    <s v="Successful"/>
    <s v="On Time"/>
    <n v="1"/>
    <n v="1"/>
    <n v="0"/>
    <x v="0"/>
    <n v="0"/>
    <s v="Emergency"/>
    <n v="1"/>
    <n v="0"/>
    <n v="0"/>
    <n v="0"/>
    <n v="1"/>
    <n v="0"/>
    <s v="Alejandro"/>
    <s v="CT40003643"/>
    <x v="4"/>
    <s v="TSS"/>
    <s v="No"/>
    <s v="No"/>
    <m/>
    <s v="Si"/>
    <s v="No"/>
  </r>
  <r>
    <x v="8"/>
    <x v="0"/>
    <s v="standard"/>
    <s v="normal"/>
    <s v="C40739068"/>
    <s v="STORAGE ITS Support OPS VWM CHGMGR"/>
    <s v="George Davila Jesus Jacob"/>
    <d v="2017-01-09T12:00:00"/>
    <d v="2017-01-09T17:00:00"/>
    <s v="Cambio de Disco en Storage"/>
    <x v="0"/>
    <s v="On Time"/>
    <x v="0"/>
    <s v="Standard"/>
    <s v="Successful"/>
    <s v="On Time"/>
    <n v="1"/>
    <n v="1"/>
    <n v="0"/>
    <x v="0"/>
    <n v="0"/>
    <s v="Normal"/>
    <n v="0"/>
    <n v="0"/>
    <n v="0"/>
    <n v="0"/>
    <n v="1"/>
    <n v="0"/>
    <s v="Alejandro"/>
    <s v="CT40000633"/>
    <x v="7"/>
    <s v="ITO"/>
    <s v="No"/>
    <s v="No"/>
    <m/>
    <s v="Si"/>
    <s v="No"/>
  </r>
  <r>
    <x v="8"/>
    <x v="0"/>
    <s v="standard"/>
    <s v="normal"/>
    <s v="C40739221"/>
    <s v="STORAGE ITS Support OPS VWM CHGMGR"/>
    <s v="George Davila Jesus Jacob"/>
    <d v="2017-01-10T10:00:00"/>
    <d v="2017-01-10T14:00:00"/>
    <s v="Cambio de Disco en Storage"/>
    <x v="0"/>
    <s v="On Time"/>
    <x v="0"/>
    <s v="Standard"/>
    <s v="Successful"/>
    <s v="On Time"/>
    <n v="1"/>
    <n v="1"/>
    <n v="0"/>
    <x v="0"/>
    <n v="0"/>
    <s v="Normal"/>
    <n v="0"/>
    <n v="0"/>
    <n v="0"/>
    <n v="0"/>
    <n v="1"/>
    <n v="0"/>
    <s v="Alejandro"/>
    <s v="CT40000633"/>
    <x v="7"/>
    <s v="ITO"/>
    <s v="No"/>
    <s v="No"/>
    <m/>
    <s v="Si"/>
    <s v="No"/>
  </r>
  <r>
    <x v="8"/>
    <x v="0"/>
    <s v="minor"/>
    <s v="emergency"/>
    <s v="C40741104"/>
    <s v="SERVERS UNIX ITS Support OPS VWM CHGMGR"/>
    <s v="Galindo Palacios Geovani"/>
    <d v="2017-01-06T13:00:00"/>
    <d v="2017-01-06T15:00:00"/>
    <s v="Reinicio del servidores cluster ETL Unix PMX2ETL1 y PMX2ETL2"/>
    <x v="0"/>
    <s v="On Time"/>
    <x v="0"/>
    <s v="Minor"/>
    <s v="Successful"/>
    <s v="On Time"/>
    <n v="1"/>
    <n v="1"/>
    <n v="0"/>
    <x v="0"/>
    <n v="0"/>
    <s v="Emergency"/>
    <n v="1"/>
    <n v="0"/>
    <n v="0"/>
    <n v="0"/>
    <n v="1"/>
    <n v="0"/>
    <s v="Alejandro"/>
    <s v="CT40004594"/>
    <x v="21"/>
    <s v="ITO"/>
    <s v="No"/>
    <s v="No"/>
    <m/>
    <s v="Si"/>
    <s v="No"/>
  </r>
  <r>
    <x v="22"/>
    <x v="0"/>
    <s v="minor"/>
    <s v="normal"/>
    <s v="C000973827"/>
    <s v="C.AMER.MX.LBU.WINTEL"/>
    <s v="Lopez Reyes Artajerjes"/>
    <d v="2017-01-29T06:00:00"/>
    <d v="2017-01-29T12:00:00"/>
    <s v="AMER | CDF |Conifguration NTP Services on Servers CDF"/>
    <x v="1"/>
    <s v="On Time"/>
    <x v="0"/>
    <s v="Minor"/>
    <s v="Not Successful"/>
    <s v="On Time"/>
    <n v="0"/>
    <n v="1"/>
    <n v="0"/>
    <x v="0"/>
    <n v="0"/>
    <s v="Normal"/>
    <n v="0"/>
    <n v="0"/>
    <n v="0"/>
    <n v="0"/>
    <n v="1"/>
    <n v="0"/>
    <s v="Candido"/>
    <s v="-"/>
    <x v="1"/>
    <s v="ITO"/>
    <s v="No"/>
    <s v="No"/>
    <m/>
    <s v="Si"/>
    <s v="No"/>
  </r>
  <r>
    <x v="13"/>
    <x v="0"/>
    <s v="minor"/>
    <s v="emergency"/>
    <s v="CRQ218719"/>
    <s v="Css-Mex.GpoModelo-Admon-DBA"/>
    <s v="ROBERTO CARLOS BASTIDA RENTERIA"/>
    <d v="2017-01-29T18:15:00"/>
    <d v="2017-01-30T18:00:00"/>
    <s v="IN989659 Restauración de la base de datos EPM_SS de la Instancia HDPSQL02I\SQLDB02P de la aplicación de HFM"/>
    <x v="0"/>
    <s v="On Time"/>
    <x v="0"/>
    <s v="Minor"/>
    <s v="Successful"/>
    <s v="On Time"/>
    <n v="1"/>
    <n v="1"/>
    <n v="0"/>
    <x v="0"/>
    <n v="0"/>
    <s v="Emergency"/>
    <n v="1"/>
    <n v="0"/>
    <n v="0"/>
    <n v="0"/>
    <n v="1"/>
    <n v="0"/>
    <s v="Fernando"/>
    <s v="-"/>
    <x v="24"/>
    <s v="ITO"/>
    <s v="No"/>
    <s v="No"/>
    <m/>
    <s v="Si"/>
    <s v="No"/>
  </r>
  <r>
    <x v="13"/>
    <x v="1"/>
    <s v="standard"/>
    <s v="normal"/>
    <s v="CRQ218832"/>
    <s v="Tss-Mx.GpoModelo-Voz -Suso"/>
    <s v="CECILIA GUADALUPE SANCHEZ SOTO"/>
    <d v="2017-01-30T12:00:00"/>
    <d v="2017-01-31T17:00:00"/>
    <s v="WO6948644 Dar de baja Infraestructura de servicios de telecomunicaciones"/>
    <x v="0"/>
    <s v="On Time"/>
    <x v="0"/>
    <s v="Standard"/>
    <s v="Successful"/>
    <s v="On Time"/>
    <n v="1"/>
    <n v="1"/>
    <n v="0"/>
    <x v="0"/>
    <n v="0"/>
    <s v="Normal"/>
    <n v="0"/>
    <n v="0"/>
    <n v="0"/>
    <n v="0"/>
    <n v="1"/>
    <n v="0"/>
    <s v="Fernando"/>
    <s v="-"/>
    <x v="8"/>
    <s v="TSS"/>
    <s v="No"/>
    <s v="No"/>
    <m/>
    <s v="Si"/>
    <s v="No"/>
  </r>
  <r>
    <x v="6"/>
    <x v="0"/>
    <s v="minor"/>
    <s v="normal"/>
    <s v="C000975518"/>
    <s v="SE.AA.MX.PROJECTS"/>
    <s v="Pineda Calixtro Reynaldo"/>
    <d v="2017-01-31T19:00:00"/>
    <d v="2017-02-01T00:00:00"/>
    <s v="CDF | Imperquimia | Durman | Volaris - Crear VLANs, contextos y FW Virtual."/>
    <x v="0"/>
    <s v="On Time"/>
    <x v="0"/>
    <s v="Minor"/>
    <s v="Successful"/>
    <s v="On Time"/>
    <n v="1"/>
    <n v="1"/>
    <n v="0"/>
    <x v="1"/>
    <n v="0"/>
    <s v="Normal"/>
    <n v="0"/>
    <n v="0"/>
    <n v="0"/>
    <n v="0"/>
    <n v="1"/>
    <n v="0"/>
    <s v="Maria del Carmen"/>
    <s v="-"/>
    <x v="11"/>
    <s v="ITO"/>
    <s v="No"/>
    <s v="No"/>
    <s v="No"/>
    <s v="Si"/>
    <s v="No"/>
  </r>
  <r>
    <x v="1"/>
    <x v="1"/>
    <s v="standard"/>
    <s v="normal"/>
    <s v="C000980767"/>
    <s v="TS.CP.MX.SIC.WAN.VITRO"/>
    <s v="Garcia Guajardo Jesus  "/>
    <d v="2017-02-01T11:00:00"/>
    <d v="2017-02-01T14:00:00"/>
    <s v="Vitro | TSS - Alta/Baja/Modificación de Permisos &lt;Conexion Prueba Tunnel VPN Vitro-TRILLION&gt; en Firewall &lt;Concentrador VPN&gt; | Pre autorizado"/>
    <x v="0"/>
    <s v="On Time"/>
    <x v="0"/>
    <s v="Standard"/>
    <s v="Successful"/>
    <s v="On Time"/>
    <n v="1"/>
    <n v="1"/>
    <n v="0"/>
    <x v="1"/>
    <n v="0"/>
    <s v="Normal"/>
    <n v="0"/>
    <n v="0"/>
    <n v="0"/>
    <n v="0"/>
    <n v="1"/>
    <n v="0"/>
    <s v="Oscar"/>
    <s v="C000473050"/>
    <x v="9"/>
    <s v="TSS"/>
    <s v="No"/>
    <s v="No"/>
    <s v="No"/>
    <s v="Si"/>
    <s v="No"/>
  </r>
  <r>
    <x v="10"/>
    <x v="0"/>
    <s v="minor"/>
    <s v="normal"/>
    <s v="C000983738"/>
    <s v="C.SAP.MX.AA.GDH.MX-BASIS"/>
    <s v="Escalante Gonzalez Carlos"/>
    <d v="2017-02-01T10:00:00"/>
    <d v="2017-02-01T15:00:00"/>
    <s v="GRUPO Q / SAP TS-MX / DEVELOPMENT/ CED / QRO - Implementation of support packages for ABAP (SPAM/SAINT)_classic env. / CCAB; CSS.CAB pre-approved"/>
    <x v="0"/>
    <s v="On Time"/>
    <x v="0"/>
    <s v="Minor"/>
    <s v="Successful"/>
    <s v="On Time"/>
    <n v="1"/>
    <n v="1"/>
    <n v="0"/>
    <x v="1"/>
    <n v="0"/>
    <s v="Normal"/>
    <n v="0"/>
    <n v="0"/>
    <n v="0"/>
    <n v="0"/>
    <n v="1"/>
    <n v="0"/>
    <s v="Candido"/>
    <s v="CMOD318037"/>
    <x v="0"/>
    <s v="BASIS"/>
    <s v="No"/>
    <s v="No"/>
    <s v="No"/>
    <s v="Si"/>
    <s v="No"/>
  </r>
  <r>
    <x v="3"/>
    <x v="0"/>
    <s v="minor"/>
    <s v="normal"/>
    <s v="C000983799"/>
    <s v="C.SAP.MX.AA.GDH.MX-BASIS"/>
    <s v="Escalante Gonzalez Carlos"/>
    <d v="2017-02-01T12:00:00"/>
    <d v="2017-02-01T16:00:00"/>
    <s v="TAURUS / SAP-TSMX /SAP Request:User creation with assignment of the roles"/>
    <x v="0"/>
    <s v="On Time"/>
    <x v="0"/>
    <s v="Minor"/>
    <s v="Successful"/>
    <s v="On Time"/>
    <n v="1"/>
    <n v="1"/>
    <n v="0"/>
    <x v="1"/>
    <n v="0"/>
    <s v="Normal"/>
    <n v="0"/>
    <n v="0"/>
    <n v="0"/>
    <n v="0"/>
    <n v="1"/>
    <n v="0"/>
    <s v="Candido"/>
    <s v="C000184378"/>
    <x v="0"/>
    <s v="BASIS"/>
    <s v="No"/>
    <s v="No"/>
    <s v="No"/>
    <s v="Si"/>
    <s v="No"/>
  </r>
  <r>
    <x v="9"/>
    <x v="0"/>
    <s v="minor"/>
    <s v="normal"/>
    <s v="C000984310"/>
    <s v="C.SAP.MX.AA.GDH.MX-BASIS"/>
    <s v="Coyotecatl Tecanhuey Lucero"/>
    <d v="2017-02-01T11:00:00"/>
    <d v="2017-02-01T15:00:00"/>
    <s v="HABC / SAP - BASIS / TEST / QAS / TSMX - DEVACCESS Table delete Keys"/>
    <x v="0"/>
    <s v="On Time"/>
    <x v="0"/>
    <s v="Minor"/>
    <s v="Successful"/>
    <s v="On Time"/>
    <n v="1"/>
    <n v="1"/>
    <n v="0"/>
    <x v="1"/>
    <n v="0"/>
    <s v="Normal"/>
    <n v="0"/>
    <n v="0"/>
    <n v="0"/>
    <n v="0"/>
    <n v="1"/>
    <n v="0"/>
    <s v="Candido"/>
    <s v="-"/>
    <x v="0"/>
    <s v="BASIS"/>
    <s v="No"/>
    <s v="No"/>
    <s v="No"/>
    <s v="Si"/>
    <s v="No"/>
  </r>
  <r>
    <x v="14"/>
    <x v="0"/>
    <s v="minor"/>
    <s v="normal"/>
    <s v="C000984599"/>
    <s v="C.SAP.MX.AA.GDH.MX-BASIS"/>
    <s v="Coyotecatl Tecanhuey Lucero"/>
    <d v="2017-02-01T12:00:00"/>
    <d v="2017-02-01T14:00:00"/>
    <s v="CEF / SAP BASIS / DEVELOPMENT/W1D/Updated DBLS library"/>
    <x v="0"/>
    <s v="On Time"/>
    <x v="0"/>
    <s v="Minor"/>
    <s v="Successful"/>
    <s v="On Time"/>
    <n v="1"/>
    <n v="1"/>
    <n v="0"/>
    <x v="1"/>
    <n v="0"/>
    <s v="Normal"/>
    <n v="0"/>
    <n v="0"/>
    <n v="0"/>
    <n v="0"/>
    <n v="1"/>
    <n v="0"/>
    <s v="Candido"/>
    <s v="-"/>
    <x v="0"/>
    <s v="BASIS"/>
    <s v="No"/>
    <s v="No"/>
    <s v="No"/>
    <s v="Si"/>
    <s v="No"/>
  </r>
  <r>
    <x v="2"/>
    <x v="0"/>
    <s v="standard"/>
    <s v="normal"/>
    <s v="C000985685"/>
    <s v="C.SAP.MX.AA.GDH.MX-BASIS"/>
    <s v="Aguilera Ponce Carlos"/>
    <d v="2017-01-31T22:00:00"/>
    <d v="2017-02-01T05:00:00"/>
    <s v="[L'OREAL] / [ SAP BASIS] / [ TEST ] / [ Q18] / [ TSMX] - Install SAP Bundle Patch (SBP) /CSS.CAB pre-approved"/>
    <x v="0"/>
    <s v="On Time"/>
    <x v="0"/>
    <s v="Standard"/>
    <s v="Successful"/>
    <s v="On Time"/>
    <n v="1"/>
    <n v="1"/>
    <n v="0"/>
    <x v="1"/>
    <n v="0"/>
    <s v="Normal"/>
    <n v="0"/>
    <n v="0"/>
    <n v="0"/>
    <n v="0"/>
    <n v="1"/>
    <n v="0"/>
    <s v="Candido"/>
    <s v="CMOD318870"/>
    <x v="0"/>
    <s v="BASIS"/>
    <s v="No"/>
    <s v="No"/>
    <s v="No"/>
    <s v="Si"/>
    <s v="No"/>
  </r>
  <r>
    <x v="8"/>
    <x v="0"/>
    <s v="standard"/>
    <s v="normal"/>
    <s v="C40754272"/>
    <s v="BACKUP ITS Support OPS VWM CHGMGR"/>
    <s v="Castro Vazquez Antonio De Jesus"/>
    <d v="2017-02-01T10:30:00"/>
    <d v="2017-02-01T16:00:00"/>
    <s v="Revisión de drive en libreria de respaldos"/>
    <x v="0"/>
    <s v="On Time"/>
    <x v="0"/>
    <s v="Standard"/>
    <s v="Successful"/>
    <s v="On Time"/>
    <n v="1"/>
    <n v="1"/>
    <n v="0"/>
    <x v="1"/>
    <n v="0"/>
    <s v="Normal"/>
    <n v="0"/>
    <n v="0"/>
    <n v="0"/>
    <n v="0"/>
    <n v="1"/>
    <n v="0"/>
    <s v="Alejandro"/>
    <s v="CT40000785"/>
    <x v="7"/>
    <s v="ITO"/>
    <s v="No"/>
    <s v="No"/>
    <s v="No"/>
    <s v="Si"/>
    <s v="No"/>
  </r>
  <r>
    <x v="5"/>
    <x v="1"/>
    <s v="minor"/>
    <s v="normal"/>
    <s v="C000967279"/>
    <s v="TS.GS.MX.SCC1.LAN"/>
    <s v="Bravo Rosas Fernando"/>
    <d v="2017-02-01T17:00:00"/>
    <d v="2017-02-01T21:00:00"/>
    <s v="TSMX_PQIT | Configuración de nuevo servidor de Autenticación TACACS"/>
    <x v="0"/>
    <s v="On Time"/>
    <x v="0"/>
    <s v="Minor"/>
    <s v="Successful"/>
    <s v="On Time"/>
    <n v="1"/>
    <n v="1"/>
    <n v="0"/>
    <x v="1"/>
    <n v="0"/>
    <s v="Normal"/>
    <n v="0"/>
    <n v="0"/>
    <n v="0"/>
    <n v="0"/>
    <n v="1"/>
    <n v="0"/>
    <s v="Candido"/>
    <s v="C000052054"/>
    <x v="4"/>
    <s v="TSS"/>
    <s v="No"/>
    <s v="No"/>
    <s v="No"/>
    <s v="Si"/>
    <s v="No"/>
  </r>
  <r>
    <x v="14"/>
    <x v="0"/>
    <s v="minor"/>
    <s v="normal"/>
    <s v="C000967334"/>
    <s v="C.AMER.MX.SBO.BK.ST"/>
    <s v="George Davila Jesus Jacob "/>
    <d v="2017-02-02T11:00:00"/>
    <d v="2017-02-02T15:00:00"/>
    <s v="GDF Suez | Switches and Storage Replacement , update in CMDB"/>
    <x v="0"/>
    <s v="On Time"/>
    <x v="0"/>
    <s v="Minor"/>
    <s v="Successful"/>
    <s v="On Time"/>
    <n v="1"/>
    <n v="1"/>
    <n v="0"/>
    <x v="1"/>
    <n v="0"/>
    <s v="Normal"/>
    <n v="0"/>
    <n v="0"/>
    <n v="0"/>
    <n v="0"/>
    <n v="1"/>
    <n v="0"/>
    <s v="Candido"/>
    <s v="C000052054"/>
    <x v="7"/>
    <s v="ITO"/>
    <s v="No"/>
    <s v="No"/>
    <s v="No"/>
    <s v="Si"/>
    <s v="No"/>
  </r>
  <r>
    <x v="5"/>
    <x v="2"/>
    <s v="minor"/>
    <s v="normal"/>
    <s v="C000975383"/>
    <s v="DS.ISD.MX.LBU.IMPLEMENTER"/>
    <s v="Aguilar Vazquez Areli  "/>
    <d v="2017-02-01T15:00:00"/>
    <d v="2017-02-01T17:00:00"/>
    <s v="Modificacion a chat de T-Systems"/>
    <x v="0"/>
    <s v="On Time"/>
    <x v="0"/>
    <s v="Minor"/>
    <s v="Successful"/>
    <s v="On Time"/>
    <n v="1"/>
    <n v="1"/>
    <n v="0"/>
    <x v="1"/>
    <n v="0"/>
    <s v="Normal"/>
    <n v="0"/>
    <n v="0"/>
    <n v="0"/>
    <n v="0"/>
    <n v="1"/>
    <n v="0"/>
    <s v="Candido"/>
    <s v="-"/>
    <x v="15"/>
    <s v="PME"/>
    <s v="No"/>
    <s v="No"/>
    <s v="No"/>
    <s v="Si"/>
    <s v="No"/>
  </r>
  <r>
    <x v="11"/>
    <x v="0"/>
    <s v="standard"/>
    <s v="normal"/>
    <s v="C000975505"/>
    <s v="C.SAP.MX.AA.GDH.MX-BASIS"/>
    <s v="Mendoza Florentino Jose Pablo"/>
    <d v="2017-02-02T12:00:00"/>
    <d v="2017-02-02T14:00:00"/>
    <s v="TSMX/BASIS/GKUO/SAP Request:User deletion"/>
    <x v="0"/>
    <s v="On Time"/>
    <x v="0"/>
    <s v="Standard"/>
    <s v="Successful"/>
    <s v="On Time"/>
    <n v="1"/>
    <n v="1"/>
    <n v="0"/>
    <x v="1"/>
    <n v="0"/>
    <s v="Normal"/>
    <n v="0"/>
    <n v="0"/>
    <n v="0"/>
    <n v="0"/>
    <n v="1"/>
    <n v="0"/>
    <s v="Maria del Carmen"/>
    <s v="C000199490"/>
    <x v="0"/>
    <s v="BASIS"/>
    <s v="No"/>
    <s v="No"/>
    <s v="No"/>
    <s v="Si"/>
    <s v="No"/>
  </r>
  <r>
    <x v="12"/>
    <x v="0"/>
    <s v="minor"/>
    <s v="normal"/>
    <s v="C000982300"/>
    <s v="C.AMER.MX.DPO-LNX"/>
    <s v="Garcia Garcia Alma Delia"/>
    <d v="2017-02-01T16:00:00"/>
    <d v="2017-02-01T20:05:00"/>
    <s v="AMER | GDG | Operative System package upgrade on servers ax1la180, ax1la181 | DEV"/>
    <x v="0"/>
    <s v="On Time"/>
    <x v="0"/>
    <s v="Minor"/>
    <s v="Successful"/>
    <s v="On Time"/>
    <n v="1"/>
    <n v="1"/>
    <n v="0"/>
    <x v="1"/>
    <n v="0"/>
    <s v="Normal"/>
    <n v="0"/>
    <n v="0"/>
    <n v="0"/>
    <n v="0"/>
    <n v="1"/>
    <n v="0"/>
    <s v="Candido"/>
    <s v="C000972225"/>
    <x v="10"/>
    <s v="ITO"/>
    <s v="No"/>
    <s v="No"/>
    <s v="No"/>
    <s v="Si"/>
    <s v="No"/>
  </r>
  <r>
    <x v="11"/>
    <x v="0"/>
    <s v="minor"/>
    <s v="normal"/>
    <s v="C000983676"/>
    <s v="C.SAP.MX.AA.GDH.MX-BASIS"/>
    <s v="Morales Herrera Benjamin  "/>
    <d v="2017-02-01T16:00:00"/>
    <d v="2017-02-01T19:00:00"/>
    <s v="[Grupo KUO] / [ SAP -MX ] / [ PRD ] / [ PRB ] - ADD_ON ABAP_classic env. (SPAM/SAINT) /CCAB; ITO.CAB pre-approved [4EP]"/>
    <x v="0"/>
    <s v="On Time"/>
    <x v="0"/>
    <s v="Minor"/>
    <s v="Successful"/>
    <s v="On Time"/>
    <n v="1"/>
    <n v="1"/>
    <n v="0"/>
    <x v="1"/>
    <n v="0"/>
    <s v="Normal"/>
    <n v="0"/>
    <n v="0"/>
    <n v="0"/>
    <n v="0"/>
    <n v="1"/>
    <n v="0"/>
    <s v="Maria del Carmen"/>
    <s v="CMOD318855"/>
    <x v="0"/>
    <s v="BASIS"/>
    <s v="No"/>
    <s v="No"/>
    <s v="No"/>
    <s v="Si"/>
    <s v="No"/>
  </r>
  <r>
    <x v="10"/>
    <x v="0"/>
    <s v="minor"/>
    <s v="normal"/>
    <s v="C000983739"/>
    <s v="C.SAP.MX.AA.GDH.MX-BASIS"/>
    <s v="Escalante Gonzalez Carlos"/>
    <d v="2017-02-02T10:00:00"/>
    <d v="2017-02-02T15:00:00"/>
    <s v="GRUPO Q / SAP TS-MX / QUALITY / CEQ / QRO - Implementation of support packages for ABAP (SPAM/SAINT)_classic env. / CCAB; CSS.CAB pre-approved"/>
    <x v="0"/>
    <s v="On Time"/>
    <x v="0"/>
    <s v="Minor"/>
    <s v="Successful"/>
    <s v="On Time"/>
    <n v="1"/>
    <n v="1"/>
    <n v="0"/>
    <x v="1"/>
    <n v="0"/>
    <s v="Normal"/>
    <n v="0"/>
    <n v="0"/>
    <n v="0"/>
    <n v="0"/>
    <n v="1"/>
    <n v="0"/>
    <s v="Candido"/>
    <s v="CMOD318037"/>
    <x v="0"/>
    <s v="BASIS"/>
    <s v="No"/>
    <s v="No"/>
    <s v="No"/>
    <s v="Si"/>
    <s v="No"/>
  </r>
  <r>
    <x v="1"/>
    <x v="1"/>
    <s v="standard"/>
    <s v="normal"/>
    <s v="C000983798"/>
    <s v="TS.CP.MX.SIC.LAN.VITRO"/>
    <s v="Alvarez Mendoza Fermin"/>
    <d v="2017-02-01T20:00:00"/>
    <d v="2017-02-02T12:00:00"/>
    <s v="VITRO | Remplazo de Switch dañado en el área de Almacen en FAMA Mty"/>
    <x v="0"/>
    <s v="On Time"/>
    <x v="0"/>
    <s v="Standard"/>
    <s v="Successful"/>
    <s v="On Time"/>
    <n v="1"/>
    <n v="1"/>
    <n v="0"/>
    <x v="1"/>
    <n v="0"/>
    <s v="Normal"/>
    <n v="0"/>
    <n v="0"/>
    <n v="0"/>
    <n v="0"/>
    <n v="1"/>
    <n v="0"/>
    <s v="Oscar"/>
    <s v="C000184287"/>
    <x v="4"/>
    <s v="TSS"/>
    <s v="No"/>
    <s v="No"/>
    <s v="No"/>
    <s v="Si"/>
    <s v="No"/>
  </r>
  <r>
    <x v="5"/>
    <x v="0"/>
    <s v="minor"/>
    <s v="normal"/>
    <s v="C000983840"/>
    <s v="C.AMER.MX.LBU.WINTEL"/>
    <s v="Ramos Cerecedo Juana  "/>
    <d v="2017-02-01T15:00:00"/>
    <d v="2017-02-01T17:00:00"/>
    <s v="AMER | TSMX_PQIT, disconnection of network infrastructure PQIT"/>
    <x v="0"/>
    <s v="On Time"/>
    <x v="0"/>
    <s v="Minor"/>
    <s v="Successful"/>
    <s v="On Time"/>
    <n v="1"/>
    <n v="1"/>
    <n v="0"/>
    <x v="1"/>
    <n v="0"/>
    <s v="Normal"/>
    <n v="0"/>
    <n v="0"/>
    <n v="0"/>
    <n v="0"/>
    <n v="1"/>
    <n v="0"/>
    <s v="Candido"/>
    <s v="C000564214"/>
    <x v="1"/>
    <s v="ITO"/>
    <s v="No"/>
    <s v="No"/>
    <s v="No"/>
    <s v="Si"/>
    <s v="No"/>
  </r>
  <r>
    <x v="12"/>
    <x v="0"/>
    <s v="minor"/>
    <s v="normal"/>
    <s v="C000983960"/>
    <s v="C.SAP.MX.AA.GDH.MX-BASIS"/>
    <s v="Donge Vargas Oscar  "/>
    <d v="2017-02-01T16:00:00"/>
    <d v="2017-02-01T20:00:00"/>
    <s v="[GDG] / [ SAP TS-MX ] / [ PROD] / [ GET] / [MX ] - Implementation of support packages for ABAP (SPAM/SAINT)_classic env. / CCAB; CSS.CAB pre-approved [4EP]"/>
    <x v="0"/>
    <s v="On Time"/>
    <x v="0"/>
    <s v="Minor"/>
    <s v="Successful"/>
    <s v="On Time"/>
    <n v="1"/>
    <n v="1"/>
    <n v="0"/>
    <x v="1"/>
    <n v="0"/>
    <s v="Normal"/>
    <n v="0"/>
    <n v="0"/>
    <n v="0"/>
    <n v="0"/>
    <n v="1"/>
    <n v="0"/>
    <s v="Candido"/>
    <s v="CMOD318853"/>
    <x v="0"/>
    <s v="BASIS"/>
    <s v="No"/>
    <s v="No"/>
    <s v="No"/>
    <s v="Si"/>
    <s v="No"/>
  </r>
  <r>
    <x v="9"/>
    <x v="0"/>
    <s v="minor"/>
    <s v="normal"/>
    <s v="C000983977"/>
    <s v="C.SAP.MX.AA.GDH.MX-BASIS"/>
    <s v="Rodriguez Rabadan Maria de los Angeles"/>
    <d v="2017-02-01T15:00:00"/>
    <d v="2017-02-01T19:00:00"/>
    <s v="HABC / SAP - BASIS / DEVELOPMENT / BWD / TSMX - ADD_ON ABAP_classic env. (SPAM/SAINT) /CCAB; ITO.CAB pre-approved [4EP]"/>
    <x v="0"/>
    <s v="On Time"/>
    <x v="0"/>
    <s v="Minor"/>
    <s v="Successful"/>
    <s v="On Time"/>
    <n v="1"/>
    <n v="1"/>
    <n v="0"/>
    <x v="1"/>
    <n v="0"/>
    <s v="Normal"/>
    <n v="0"/>
    <n v="0"/>
    <n v="0"/>
    <n v="0"/>
    <n v="1"/>
    <n v="0"/>
    <s v="Candido"/>
    <s v="CMOD318855"/>
    <x v="0"/>
    <s v="BASIS"/>
    <s v="No"/>
    <s v="No"/>
    <s v="No"/>
    <s v="Si"/>
    <s v="No"/>
  </r>
  <r>
    <x v="9"/>
    <x v="0"/>
    <s v="minor"/>
    <s v="normal"/>
    <s v="C000983978"/>
    <s v="C.SAP.MX.AA.GDH.MX-BASIS"/>
    <s v="Rodriguez Rabadan Maria de los Angeles"/>
    <d v="2017-02-02T11:00:00"/>
    <d v="2017-02-02T15:00:00"/>
    <s v="HABC / SAP - BASIS / TEST / QAS / TSMX - ADD_ON ABAP_classic env. (SPAM/SAINT) /CCAB; ITO.CAB pre-approved [4EP]"/>
    <x v="0"/>
    <s v="On Time"/>
    <x v="0"/>
    <s v="Minor"/>
    <s v="Successful"/>
    <s v="On Time"/>
    <n v="1"/>
    <n v="1"/>
    <n v="0"/>
    <x v="1"/>
    <n v="0"/>
    <s v="Normal"/>
    <n v="0"/>
    <n v="0"/>
    <n v="0"/>
    <n v="0"/>
    <n v="1"/>
    <n v="0"/>
    <s v="Candido"/>
    <s v="CMOD318855"/>
    <x v="0"/>
    <s v="BASIS"/>
    <s v="No"/>
    <s v="No"/>
    <s v="No"/>
    <s v="Si"/>
    <s v="No"/>
  </r>
  <r>
    <x v="1"/>
    <x v="1"/>
    <s v="standard"/>
    <s v="normal"/>
    <s v="C000985430"/>
    <s v="TS.CP.MX.SIC.LAN.VITRO"/>
    <s v="Alvarez Mendoza Fermin"/>
    <d v="2017-02-01T21:00:00"/>
    <d v="2017-02-02T12:00:00"/>
    <s v="VITRO | Remplazo de Switch dañado en el área de Almacen y Tratamiento de Aguas en localidad VitroFlex"/>
    <x v="0"/>
    <s v="On Time"/>
    <x v="0"/>
    <s v="Standard"/>
    <s v="Successful"/>
    <s v="On Time"/>
    <n v="1"/>
    <n v="1"/>
    <n v="0"/>
    <x v="1"/>
    <n v="0"/>
    <s v="Normal"/>
    <n v="0"/>
    <n v="0"/>
    <n v="0"/>
    <n v="0"/>
    <n v="1"/>
    <n v="0"/>
    <s v="Oscar"/>
    <s v="C000184287"/>
    <x v="4"/>
    <s v="TSS"/>
    <s v="No"/>
    <s v="No"/>
    <s v="No"/>
    <s v="Si"/>
    <s v="No"/>
  </r>
  <r>
    <x v="12"/>
    <x v="0"/>
    <s v="standard"/>
    <s v="normal"/>
    <s v="C000985552"/>
    <s v="C.SAP.MX.AA.GDH.MX-BASIS"/>
    <s v="Donge Vargas Oscar  "/>
    <d v="2017-02-01T14:00:00"/>
    <d v="2017-02-01T18:00:00"/>
    <s v="[GDG] / [ SAP TS-MX] / [ TEST] / [GEQ] / [ MX] - SNOTE /CSS.CAB pre-approved"/>
    <x v="0"/>
    <s v="On Time"/>
    <x v="0"/>
    <s v="Standard"/>
    <s v="Successful"/>
    <s v="On Time"/>
    <n v="1"/>
    <n v="1"/>
    <n v="0"/>
    <x v="1"/>
    <n v="0"/>
    <s v="Normal"/>
    <n v="0"/>
    <n v="0"/>
    <n v="0"/>
    <n v="0"/>
    <n v="1"/>
    <n v="0"/>
    <s v="Candido"/>
    <s v="CMOD317142"/>
    <x v="0"/>
    <s v="BASIS"/>
    <s v="No"/>
    <s v="No"/>
    <s v="No"/>
    <s v="Si"/>
    <s v="No"/>
  </r>
  <r>
    <x v="12"/>
    <x v="0"/>
    <s v="minor"/>
    <s v="normal"/>
    <s v="C000985636"/>
    <s v="C.AMER.MX.DPO-LNX"/>
    <s v="Garcia Garcia Alma Delia"/>
    <d v="2017-02-02T10:00:00"/>
    <d v="2017-02-02T15:00:00"/>
    <s v="[GDG] / [ LINUX ] / [ QA ] / [ QRO ] / Filesystem Remount /CSS.CAB pre-approved"/>
    <x v="0"/>
    <s v="On Time"/>
    <x v="0"/>
    <s v="Minor"/>
    <s v="Successful"/>
    <s v="On Time"/>
    <n v="1"/>
    <n v="1"/>
    <n v="0"/>
    <x v="1"/>
    <n v="0"/>
    <s v="Normal"/>
    <n v="0"/>
    <n v="0"/>
    <n v="0"/>
    <n v="0"/>
    <n v="1"/>
    <n v="0"/>
    <s v="Candido"/>
    <s v="CMOD318839"/>
    <x v="10"/>
    <s v="ITO"/>
    <s v="No"/>
    <s v="No"/>
    <s v="No"/>
    <s v="Si"/>
    <s v="No"/>
  </r>
  <r>
    <x v="1"/>
    <x v="0"/>
    <s v="standard"/>
    <s v="normal"/>
    <s v="C000985660"/>
    <s v="C.SAP.MX.AA.BASIS.BO"/>
    <s v="Rivera Villa Tonontzi  "/>
    <d v="2017-01-31T22:00:00"/>
    <d v="2017-02-01T17:00:00"/>
    <s v="VITRO | SAP | P| BP3 | OUTAGE=YES | Restore BP3| PRE- APPROVED"/>
    <x v="0"/>
    <s v="On Time"/>
    <x v="0"/>
    <s v="Standard"/>
    <s v="Successful"/>
    <s v="On Time"/>
    <n v="1"/>
    <n v="1"/>
    <n v="0"/>
    <x v="1"/>
    <n v="0"/>
    <s v="Normal"/>
    <n v="0"/>
    <n v="0"/>
    <n v="0"/>
    <n v="0"/>
    <n v="1"/>
    <n v="0"/>
    <s v="Oscar"/>
    <s v="CMOD317687"/>
    <x v="0"/>
    <s v="BASIS"/>
    <s v="No"/>
    <s v="No"/>
    <s v="No"/>
    <s v="Si"/>
    <s v="No"/>
  </r>
  <r>
    <x v="11"/>
    <x v="0"/>
    <s v="minor"/>
    <s v="normal"/>
    <s v="C000985661"/>
    <s v="C.AMER.MX.CCS.AD"/>
    <s v="Hernandez Vargas Braulio Rene"/>
    <d v="2017-02-01T17:00:00"/>
    <d v="2017-02-01T19:00:00"/>
    <s v="AMER | KUO | GPO Removal / Template of Active Directory"/>
    <x v="0"/>
    <s v="On Time"/>
    <x v="0"/>
    <s v="Minor"/>
    <s v="Successful"/>
    <s v="On Time"/>
    <n v="1"/>
    <n v="1"/>
    <n v="0"/>
    <x v="1"/>
    <n v="0"/>
    <s v="Normal"/>
    <n v="0"/>
    <n v="0"/>
    <n v="0"/>
    <n v="0"/>
    <n v="1"/>
    <n v="0"/>
    <s v="Maria del Carmen"/>
    <s v="C000181027"/>
    <x v="2"/>
    <s v="ITO"/>
    <s v="No"/>
    <s v="No"/>
    <s v="No"/>
    <s v="Si"/>
    <s v="No"/>
  </r>
  <r>
    <x v="1"/>
    <x v="2"/>
    <s v="standard"/>
    <s v="normal"/>
    <s v="C000987174"/>
    <s v="SI.DHS.MX.WEB.SUPPORT"/>
    <s v="Gutierrez Lizaldi Gilberto"/>
    <d v="2017-02-01T15:00:00"/>
    <d v="2017-02-01T16:00:00"/>
    <s v="AMER | Single | Administrative change | Move Application PORTAL CAU VTIRO CI into status 'In operation'"/>
    <x v="0"/>
    <s v="On Time"/>
    <x v="0"/>
    <s v="Standard"/>
    <s v="Successful"/>
    <s v="On Time"/>
    <n v="1"/>
    <n v="1"/>
    <n v="0"/>
    <x v="1"/>
    <n v="0"/>
    <s v="Normal"/>
    <n v="0"/>
    <n v="0"/>
    <n v="0"/>
    <n v="0"/>
    <n v="1"/>
    <n v="0"/>
    <s v="Oscar"/>
    <s v="C000973672"/>
    <x v="20"/>
    <s v="PME"/>
    <s v="No"/>
    <s v="No"/>
    <s v="No"/>
    <s v="Si"/>
    <s v="No"/>
  </r>
  <r>
    <x v="19"/>
    <x v="0"/>
    <s v="standard"/>
    <s v="normal"/>
    <s v="C000987271"/>
    <s v="C.SAP.MX.AA.GDH.MX-BASIS"/>
    <s v="Garcia Noriega Marco Antonio"/>
    <d v="2017-02-02T12:00:00"/>
    <d v="2017-02-02T16:00:00"/>
    <s v="IICA / SAP-TSMX /SAP Request: User creation with assignment of the roles CSS.CAB preapproved"/>
    <x v="0"/>
    <s v="On Time"/>
    <x v="0"/>
    <s v="Standard"/>
    <s v="Successful"/>
    <s v="On Time"/>
    <n v="1"/>
    <n v="1"/>
    <n v="0"/>
    <x v="1"/>
    <n v="0"/>
    <s v="Normal"/>
    <n v="0"/>
    <n v="0"/>
    <n v="0"/>
    <n v="0"/>
    <n v="1"/>
    <n v="0"/>
    <s v="Candido"/>
    <s v="CMOD310786"/>
    <x v="0"/>
    <s v="BASIS"/>
    <s v="No"/>
    <s v="No"/>
    <s v="No"/>
    <s v="Si"/>
    <s v="No"/>
  </r>
  <r>
    <x v="8"/>
    <x v="0"/>
    <s v="minor"/>
    <s v="normal"/>
    <s v="C40751814"/>
    <s v="SERVERS WINTEL ITS Support OPS VWM CHGMGR"/>
    <s v="Islas Agustin Maricarmen"/>
    <d v="2017-02-01T17:00:00"/>
    <d v="2017-02-01T19:00:00"/>
    <s v="Incremento de espacio en disco cluster COFIDI BD"/>
    <x v="0"/>
    <s v="On Time"/>
    <x v="0"/>
    <s v="Minor"/>
    <s v="Successful"/>
    <s v="On Time"/>
    <n v="1"/>
    <n v="1"/>
    <n v="0"/>
    <x v="1"/>
    <n v="0"/>
    <s v="Normal"/>
    <n v="0"/>
    <n v="0"/>
    <n v="0"/>
    <n v="0"/>
    <n v="1"/>
    <n v="0"/>
    <s v="Alejandro"/>
    <s v="CT40003376"/>
    <x v="1"/>
    <s v="ITO"/>
    <s v="No"/>
    <s v="No"/>
    <s v="No"/>
    <s v="Si"/>
    <s v="No"/>
  </r>
  <r>
    <x v="8"/>
    <x v="0"/>
    <s v="minor"/>
    <s v="normal"/>
    <s v="C40752482"/>
    <s v="PROYECT INFRAEST ITS Support OPS VWM CHGMGR"/>
    <s v="Zozoaga Trujillo Maria De La Concepcion Monica"/>
    <d v="2017-02-01T17:00:00"/>
    <d v="2017-02-02T10:00:00"/>
    <s v="Activacion de enlace Secundario Switches nave 102 Tiguan"/>
    <x v="0"/>
    <s v="On Time"/>
    <x v="0"/>
    <s v="Minor"/>
    <s v="Successful"/>
    <s v="On Time"/>
    <n v="1"/>
    <n v="1"/>
    <n v="0"/>
    <x v="1"/>
    <n v="0"/>
    <s v="Normal"/>
    <n v="0"/>
    <n v="0"/>
    <n v="0"/>
    <n v="0"/>
    <n v="1"/>
    <n v="0"/>
    <s v="Alejandro"/>
    <s v="-"/>
    <x v="11"/>
    <s v="ITO"/>
    <s v="No"/>
    <s v="No"/>
    <s v="No"/>
    <s v="Si"/>
    <s v="No"/>
  </r>
  <r>
    <x v="8"/>
    <x v="0"/>
    <s v="standard"/>
    <s v="normal"/>
    <s v="C40753727"/>
    <s v="FACILITIES ITS Support OPS VWM CHGMGR"/>
    <s v="Alvarado Pacheco Milthon Christian"/>
    <d v="2017-01-31T17:15:00"/>
    <d v="2017-02-01T18:00:00"/>
    <s v="Repair the air conditioning equipment MX_1030 which is cooling the Data Center Puebla I"/>
    <x v="0"/>
    <s v="On Time"/>
    <x v="0"/>
    <s v="Standard"/>
    <s v="Successful"/>
    <s v="On Time"/>
    <n v="1"/>
    <n v="1"/>
    <n v="0"/>
    <x v="1"/>
    <n v="0"/>
    <s v="Normal"/>
    <n v="0"/>
    <n v="0"/>
    <n v="0"/>
    <n v="0"/>
    <n v="1"/>
    <n v="0"/>
    <s v="Alejandro"/>
    <s v="CT40003137"/>
    <x v="17"/>
    <s v="ITO"/>
    <s v="No"/>
    <s v="No"/>
    <s v="No"/>
    <s v="Si"/>
    <s v="No"/>
  </r>
  <r>
    <x v="8"/>
    <x v="1"/>
    <s v="minor"/>
    <s v="emergency"/>
    <s v="C40755369"/>
    <s v="TELECOM LAN ITS Support OPS VWM CHGMGR"/>
    <s v="Bravo Rosas Fernando"/>
    <d v="2017-02-02T03:00:00"/>
    <d v="2017-02-02T06:00:00"/>
    <s v="Activacion de enlace secundario Te1/2 en el Switch sw-sf-a3-c6.vwm"/>
    <x v="0"/>
    <s v="On Time"/>
    <x v="0"/>
    <s v="Minor"/>
    <s v="Successful"/>
    <s v="On Time"/>
    <n v="1"/>
    <n v="1"/>
    <n v="0"/>
    <x v="1"/>
    <n v="0"/>
    <s v="Emergency"/>
    <n v="1"/>
    <n v="0"/>
    <n v="0"/>
    <n v="0"/>
    <n v="1"/>
    <n v="0"/>
    <s v="Alejandro"/>
    <s v="-"/>
    <x v="4"/>
    <s v="TSS"/>
    <s v="No"/>
    <s v="No"/>
    <s v="No"/>
    <s v="Si"/>
    <s v="No"/>
  </r>
  <r>
    <x v="4"/>
    <x v="1"/>
    <s v="minor"/>
    <s v="emergency"/>
    <s v="MEX-6032"/>
    <s v="Telco WAN"/>
    <s v="Gonzalez Diaz Javier Alberto"/>
    <d v="2017-02-01T15:00:00"/>
    <d v="2017-02-01T17:00:00"/>
    <s v="Emergency change | F5 switch over to standby device"/>
    <x v="0"/>
    <s v="On Time"/>
    <x v="0"/>
    <s v="Minor"/>
    <s v="Successful"/>
    <s v="On Time"/>
    <n v="1"/>
    <n v="1"/>
    <n v="0"/>
    <x v="1"/>
    <n v="0"/>
    <s v="Emergency"/>
    <n v="1"/>
    <n v="0"/>
    <n v="0"/>
    <n v="0"/>
    <n v="1"/>
    <n v="0"/>
    <s v="Maria del Carmen"/>
    <s v="-"/>
    <x v="9"/>
    <s v="TSS"/>
    <s v="No"/>
    <s v="No"/>
    <s v="No"/>
    <s v="Si"/>
    <s v="No"/>
  </r>
  <r>
    <x v="4"/>
    <x v="1"/>
    <s v="minor"/>
    <s v="emergency"/>
    <s v="MEX-6038"/>
    <s v="Telco WAN"/>
    <s v="Gonzalez Diaz Javier Alberto"/>
    <d v="2017-02-02T08:00:00"/>
    <d v="2017-02-02T12:00:00"/>
    <s v="INIT-VPN-Pool on Juniper-Gateways is too small"/>
    <x v="0"/>
    <s v="On Time"/>
    <x v="0"/>
    <s v="Minor"/>
    <s v="Successful"/>
    <s v="On Time"/>
    <n v="1"/>
    <n v="1"/>
    <n v="0"/>
    <x v="1"/>
    <n v="0"/>
    <s v="Emergency"/>
    <n v="1"/>
    <n v="0"/>
    <n v="0"/>
    <n v="0"/>
    <n v="1"/>
    <n v="0"/>
    <s v="Maria del Carmen"/>
    <s v="-"/>
    <x v="9"/>
    <s v="TSS"/>
    <s v="No"/>
    <s v="No"/>
    <s v="No"/>
    <s v="Si"/>
    <s v="No"/>
  </r>
  <r>
    <x v="11"/>
    <x v="0"/>
    <s v="standard"/>
    <s v="normal"/>
    <s v="C000919327"/>
    <s v="C.SAP.MX.AA.GDH.MX-BASIS"/>
    <s v="Flores Cuatzo Antonio  "/>
    <d v="2017-02-03T02:00:00"/>
    <d v="2017-02-03T04:00:00"/>
    <s v="[Grupo KUO] / [ SAP -MX ] / [ PRD ] / [ Cluster PRB-QAB ] / - RESTART /CCAB; ITO.CAB pre-approved [4EP]"/>
    <x v="0"/>
    <s v="On Time"/>
    <x v="0"/>
    <s v="Standard"/>
    <s v="Successful"/>
    <s v="On Time"/>
    <n v="1"/>
    <n v="1"/>
    <n v="0"/>
    <x v="1"/>
    <n v="0"/>
    <s v="Normal"/>
    <n v="0"/>
    <n v="0"/>
    <n v="0"/>
    <n v="0"/>
    <n v="1"/>
    <n v="0"/>
    <s v="Maria del Carmen"/>
    <s v="CMOD316997"/>
    <x v="0"/>
    <s v="BASIS"/>
    <s v="No"/>
    <s v="No"/>
    <s v="No"/>
    <s v="Si"/>
    <s v="No"/>
  </r>
  <r>
    <x v="11"/>
    <x v="0"/>
    <s v="minor"/>
    <s v="normal"/>
    <s v="C000975538"/>
    <s v="C.AMER.MX.SECURITY"/>
    <s v="Garcia Hernandez Roberto de Jesus"/>
    <d v="2017-02-02T16:00:00"/>
    <d v="2017-02-02T22:30:00"/>
    <s v="Amer |KUO| ANTIVIRUS UPDATE(SYMANTEC ENDPOINT PROTECTION) QA DEV"/>
    <x v="0"/>
    <s v="On Time"/>
    <x v="0"/>
    <s v="Minor"/>
    <s v="Successful"/>
    <s v="On Time"/>
    <n v="1"/>
    <n v="1"/>
    <n v="0"/>
    <x v="1"/>
    <n v="0"/>
    <s v="Normal"/>
    <n v="0"/>
    <n v="0"/>
    <n v="0"/>
    <n v="0"/>
    <n v="1"/>
    <n v="0"/>
    <s v="Maria del Carmen"/>
    <s v="C000682192"/>
    <x v="19"/>
    <s v="ITO"/>
    <s v="No"/>
    <s v="No"/>
    <s v="No"/>
    <s v="Si"/>
    <s v="No"/>
  </r>
  <r>
    <x v="12"/>
    <x v="0"/>
    <s v="minor"/>
    <s v="normal"/>
    <s v="C000982210"/>
    <s v="C.AMER.MX.DPO-LNX"/>
    <s v="Garcia Garcia Alma Delia"/>
    <d v="2017-02-02T16:00:00"/>
    <d v="2017-02-02T20:05:00"/>
    <s v="AMER | GDG | Operative System package upgrade on server ax1la167 | DEV"/>
    <x v="0"/>
    <s v="On Time"/>
    <x v="0"/>
    <s v="Minor"/>
    <s v="Successful"/>
    <s v="On Time"/>
    <n v="1"/>
    <n v="1"/>
    <n v="0"/>
    <x v="1"/>
    <n v="0"/>
    <s v="Normal"/>
    <n v="0"/>
    <n v="0"/>
    <n v="0"/>
    <n v="0"/>
    <n v="1"/>
    <n v="0"/>
    <s v="Candido"/>
    <s v="C000972225"/>
    <x v="10"/>
    <s v="ITO"/>
    <s v="No"/>
    <s v="No"/>
    <s v="No"/>
    <s v="Si"/>
    <s v="No"/>
  </r>
  <r>
    <x v="9"/>
    <x v="0"/>
    <s v="minor"/>
    <s v="normal"/>
    <s v="C000982256"/>
    <s v="C.AMER.MX.LBU.WINTEL"/>
    <s v="Peralta Manzo Oskar Johnatan "/>
    <d v="2017-02-02T15:00:00"/>
    <d v="2017-02-02T17:00:00"/>
    <s v="AMER | CMABC | GPO Removal"/>
    <x v="0"/>
    <s v="On Time"/>
    <x v="0"/>
    <s v="Minor"/>
    <s v="Successful"/>
    <s v="On Time"/>
    <n v="1"/>
    <n v="1"/>
    <n v="0"/>
    <x v="1"/>
    <n v="0"/>
    <s v="Normal"/>
    <n v="0"/>
    <n v="0"/>
    <n v="0"/>
    <n v="0"/>
    <n v="1"/>
    <n v="0"/>
    <s v="Candido"/>
    <s v="-"/>
    <x v="1"/>
    <s v="ITO"/>
    <s v="No"/>
    <s v="No"/>
    <s v="No"/>
    <s v="Si"/>
    <s v="No"/>
  </r>
  <r>
    <x v="18"/>
    <x v="0"/>
    <s v="minor"/>
    <s v="normal"/>
    <s v="C000982304"/>
    <s v="C.AMER.MX.DPO-LNX"/>
    <s v="Garcia Garcia Alma Delia"/>
    <d v="2017-02-02T17:30:00"/>
    <d v="2017-02-02T20:30:00"/>
    <s v="AMER | DURMAN | Operative System package upgrade on server ax1la138 | QA"/>
    <x v="0"/>
    <s v="On Time"/>
    <x v="0"/>
    <s v="Minor"/>
    <s v="Successful"/>
    <s v="On Time"/>
    <n v="1"/>
    <n v="1"/>
    <n v="0"/>
    <x v="1"/>
    <n v="0"/>
    <s v="Normal"/>
    <n v="0"/>
    <n v="0"/>
    <n v="0"/>
    <n v="0"/>
    <n v="1"/>
    <n v="0"/>
    <s v="Candido"/>
    <s v="C000972225"/>
    <x v="10"/>
    <s v="ITO"/>
    <s v="No"/>
    <s v="No"/>
    <s v="No"/>
    <s v="Si"/>
    <s v="No"/>
  </r>
  <r>
    <x v="9"/>
    <x v="0"/>
    <s v="minor"/>
    <s v="normal"/>
    <s v="C000982305"/>
    <s v="C.AMER.MX.DPO-LNX"/>
    <s v="Don Juan Rico Nataly"/>
    <d v="2017-02-02T16:00:00"/>
    <d v="2017-02-02T20:05:00"/>
    <s v="AMER | HABC | Operative System package upgrade on server ax1la149 | QA"/>
    <x v="1"/>
    <s v="On Time"/>
    <x v="0"/>
    <s v="Minor"/>
    <s v="Not Successful"/>
    <s v="On Time"/>
    <n v="0"/>
    <n v="1"/>
    <n v="0"/>
    <x v="1"/>
    <n v="0"/>
    <s v="Normal"/>
    <n v="0"/>
    <n v="0"/>
    <n v="0"/>
    <n v="0"/>
    <n v="1"/>
    <n v="0"/>
    <s v="Candido"/>
    <s v="C000972225"/>
    <x v="10"/>
    <s v="ITO"/>
    <s v="No"/>
    <s v="No"/>
    <s v="No"/>
    <s v="Si"/>
    <s v="No"/>
  </r>
  <r>
    <x v="19"/>
    <x v="0"/>
    <s v="minor"/>
    <s v="normal"/>
    <s v="C000983800"/>
    <s v="C.SAP.MX.AA.GDH.MX-BASIS"/>
    <s v="Escalante Gonzalez Carlos"/>
    <d v="2017-02-02T12:00:00"/>
    <d v="2017-02-02T16:00:00"/>
    <s v="IICA / SAP-TSMX /SAP Request:User creation with assignment of the roles"/>
    <x v="0"/>
    <s v="On Time"/>
    <x v="0"/>
    <s v="Minor"/>
    <s v="Successful"/>
    <s v="On Time"/>
    <n v="1"/>
    <n v="1"/>
    <n v="0"/>
    <x v="1"/>
    <n v="0"/>
    <s v="Normal"/>
    <n v="0"/>
    <n v="0"/>
    <n v="0"/>
    <n v="0"/>
    <n v="1"/>
    <n v="0"/>
    <s v="Candido"/>
    <s v="C000184378"/>
    <x v="0"/>
    <s v="BASIS"/>
    <s v="No"/>
    <s v="No"/>
    <s v="No"/>
    <s v="Si"/>
    <s v="No"/>
  </r>
  <r>
    <x v="10"/>
    <x v="1"/>
    <s v="minor"/>
    <s v="normal"/>
    <s v="C000983822"/>
    <s v="TS.GS.MX.SCC2.WAN.SEC"/>
    <s v="Sanchez Guevara Cesar"/>
    <d v="2017-02-02T16:00:00"/>
    <d v="2017-02-02T23:00:00"/>
    <s v="DSI | Setup Ruteador CrediQ El Salvador"/>
    <x v="0"/>
    <s v="On Time"/>
    <x v="0"/>
    <s v="Minor"/>
    <s v="Successful"/>
    <s v="On Time"/>
    <n v="1"/>
    <n v="1"/>
    <n v="0"/>
    <x v="1"/>
    <n v="0"/>
    <s v="Normal"/>
    <n v="0"/>
    <n v="0"/>
    <n v="0"/>
    <n v="0"/>
    <n v="1"/>
    <n v="0"/>
    <s v="Maria del Carmen"/>
    <s v="-"/>
    <x v="9"/>
    <s v="TSS"/>
    <s v="No"/>
    <s v="No"/>
    <s v="No"/>
    <s v="Si"/>
    <s v="No"/>
  </r>
  <r>
    <x v="18"/>
    <x v="0"/>
    <s v="minor"/>
    <s v="normal"/>
    <s v="C000983876"/>
    <s v="C.AMER.MX.SBO.BK.ST"/>
    <s v="Saez De villa Enrique Benjamin "/>
    <d v="2017-02-03T02:00:00"/>
    <d v="2017-02-03T12:00:00"/>
    <s v="AMER | DSI | DR datastores creation"/>
    <x v="0"/>
    <s v="On Time"/>
    <x v="0"/>
    <s v="Minor"/>
    <s v="Successful"/>
    <s v="On Time"/>
    <n v="1"/>
    <n v="1"/>
    <n v="0"/>
    <x v="1"/>
    <n v="0"/>
    <s v="Normal"/>
    <n v="0"/>
    <n v="0"/>
    <n v="0"/>
    <n v="0"/>
    <n v="1"/>
    <n v="0"/>
    <s v="Maria del Carmen"/>
    <s v="C000983874"/>
    <x v="7"/>
    <s v="ITO"/>
    <s v="No"/>
    <s v="No"/>
    <s v="No"/>
    <s v="Si"/>
    <s v="No"/>
  </r>
  <r>
    <x v="9"/>
    <x v="0"/>
    <s v="minor"/>
    <s v="normal"/>
    <s v="C000983979"/>
    <s v="C.SAP.MX.AA.GDH.MX-BASIS"/>
    <s v="Rodriguez Rabadan Maria de los Angeles"/>
    <d v="2017-02-02T15:00:00"/>
    <d v="2017-02-02T19:00:00"/>
    <s v="HABC / SAP - BASIS / TEST/ PQC / TSMX - ADD_ON ABAP_classic env. (SPAM/SAINT) /CCAB; ITO.CAB pre-approved [4EP]"/>
    <x v="0"/>
    <s v="On Time"/>
    <x v="0"/>
    <s v="Minor"/>
    <s v="Successful"/>
    <s v="On Time"/>
    <n v="1"/>
    <n v="1"/>
    <n v="0"/>
    <x v="1"/>
    <n v="0"/>
    <s v="Normal"/>
    <n v="0"/>
    <n v="0"/>
    <n v="0"/>
    <n v="0"/>
    <n v="1"/>
    <n v="0"/>
    <s v="Candido"/>
    <s v="CMOD318855"/>
    <x v="0"/>
    <s v="BASIS"/>
    <s v="No"/>
    <s v="No"/>
    <s v="No"/>
    <s v="Si"/>
    <s v="No"/>
  </r>
  <r>
    <x v="6"/>
    <x v="0"/>
    <s v="minor"/>
    <s v="normal"/>
    <s v="C000984374"/>
    <s v="C.DPS.HU.DCO.DSI.LR-ESX"/>
    <s v="Kiss Krisztina"/>
    <d v="2017-02-03T04:00:00"/>
    <d v="2017-02-03T10:00:00"/>
    <s v="T-SYSTEMS MEXICO | DSI | ESX Delete corrupted snapshot on ax1la149 (IM0013854680)"/>
    <x v="0"/>
    <s v="On Time"/>
    <x v="0"/>
    <s v="Minor"/>
    <s v="Successful"/>
    <s v="On Time"/>
    <n v="1"/>
    <n v="1"/>
    <n v="0"/>
    <x v="1"/>
    <n v="0"/>
    <s v="Normal"/>
    <n v="0"/>
    <n v="0"/>
    <n v="0"/>
    <n v="1"/>
    <n v="1"/>
    <n v="0"/>
    <s v="Maria del Carmen"/>
    <s v="-"/>
    <x v="22"/>
    <s v="ITO"/>
    <s v="No"/>
    <s v="No"/>
    <s v="Si"/>
    <s v="Si"/>
    <s v="No"/>
  </r>
  <r>
    <x v="12"/>
    <x v="0"/>
    <s v="standard"/>
    <s v="normal"/>
    <s v="C000985584"/>
    <s v="C.SAP.MX.AA.GDH.MX-BASIS"/>
    <s v="Donge Vargas Oscar  "/>
    <d v="2017-02-02T14:00:00"/>
    <d v="2017-02-02T18:00:00"/>
    <s v="[GDG] / [ SAP TS-MX] / [ PROD] / [GET] / [ MX] - SNOTE /CSS.CAB pre-approved"/>
    <x v="0"/>
    <s v="On Time"/>
    <x v="0"/>
    <s v="Standard"/>
    <s v="Successful"/>
    <s v="On Time"/>
    <n v="1"/>
    <n v="1"/>
    <n v="0"/>
    <x v="1"/>
    <n v="0"/>
    <s v="Normal"/>
    <n v="0"/>
    <n v="0"/>
    <n v="0"/>
    <n v="0"/>
    <n v="1"/>
    <n v="0"/>
    <s v="Candido"/>
    <s v="CMOD317142"/>
    <x v="0"/>
    <s v="BASIS"/>
    <s v="No"/>
    <s v="No"/>
    <s v="No"/>
    <s v="Si"/>
    <s v="No"/>
  </r>
  <r>
    <x v="1"/>
    <x v="0"/>
    <s v="minor"/>
    <s v="normal"/>
    <s v="C000986540"/>
    <s v="C.AMER.MX.OPM.VITRO.CA"/>
    <s v="Martinez Quintana Victor Hugo"/>
    <d v="2017-02-01T09:00:00"/>
    <d v="2017-02-02T17:00:00"/>
    <s v="VITRO | P | BP3 |ah3ha183 |Outage=YES | KERNEL_downgrade| SLT"/>
    <x v="0"/>
    <s v="On Time"/>
    <x v="0"/>
    <s v="Minor"/>
    <s v="Successful"/>
    <s v="On Time"/>
    <n v="1"/>
    <n v="1"/>
    <n v="0"/>
    <x v="1"/>
    <n v="1"/>
    <s v="SLT"/>
    <n v="0"/>
    <n v="0"/>
    <n v="0"/>
    <n v="0"/>
    <n v="1"/>
    <n v="0"/>
    <s v="Oscar"/>
    <s v="CMOD317140"/>
    <x v="14"/>
    <s v="ITO"/>
    <s v="No"/>
    <s v="No"/>
    <s v="No"/>
    <s v="Si"/>
    <s v="No"/>
  </r>
  <r>
    <x v="14"/>
    <x v="0"/>
    <s v="minor"/>
    <s v="normal"/>
    <s v="C000987258"/>
    <s v="C.AMER.MX.PCI"/>
    <s v="Lopez Cumplido Jose David"/>
    <d v="2017-02-02T09:00:00"/>
    <d v="2017-02-03T09:00:00"/>
    <s v="DSI QRO | Release to Operation, new server GDFQROAUV40 | DOM 52827800"/>
    <x v="0"/>
    <s v="On Time"/>
    <x v="0"/>
    <s v="Minor"/>
    <s v="Successful"/>
    <s v="On Time"/>
    <n v="1"/>
    <n v="1"/>
    <n v="0"/>
    <x v="1"/>
    <n v="0"/>
    <s v="Normal"/>
    <n v="0"/>
    <n v="0"/>
    <n v="0"/>
    <n v="0"/>
    <n v="1"/>
    <n v="0"/>
    <s v="Maria del Carmen"/>
    <s v="C000913861"/>
    <x v="5"/>
    <s v="ITO"/>
    <s v="No"/>
    <s v="No"/>
    <s v="No"/>
    <s v="Si"/>
    <s v="No"/>
  </r>
  <r>
    <x v="11"/>
    <x v="0"/>
    <s v="standard"/>
    <s v="normal"/>
    <s v="C000988982"/>
    <s v="C.SAP.MX.AA.GDH.MX-BASIS"/>
    <s v="Flores Cuatzo Antonio  "/>
    <d v="2017-02-03T12:00:00"/>
    <d v="2017-02-03T14:00:00"/>
    <s v="Grupo KUO / SAP TS-MX / Client 000 / SAP Request:User deletion Preaprobado"/>
    <x v="0"/>
    <s v="On Time"/>
    <x v="0"/>
    <s v="Standard"/>
    <s v="Successful"/>
    <s v="On Time"/>
    <n v="1"/>
    <n v="1"/>
    <n v="0"/>
    <x v="1"/>
    <n v="0"/>
    <s v="Normal"/>
    <n v="0"/>
    <n v="0"/>
    <n v="0"/>
    <n v="0"/>
    <n v="1"/>
    <n v="0"/>
    <s v="Maria del Carmen"/>
    <s v="C000750658"/>
    <x v="0"/>
    <s v="BASIS"/>
    <s v="No"/>
    <s v="No"/>
    <s v="No"/>
    <s v="Si"/>
    <s v="No"/>
  </r>
  <r>
    <x v="12"/>
    <x v="0"/>
    <s v="standard"/>
    <s v="normal"/>
    <s v="C000990409"/>
    <s v="C.AMER.MX.DPO-LNX"/>
    <s v="Garcia Garcia Alma Delia"/>
    <d v="2017-02-03T12:00:00"/>
    <d v="2017-02-03T14:00:00"/>
    <s v="AMER | GDG | Modification of SAPs on server ax1la180"/>
    <x v="0"/>
    <s v="On Time"/>
    <x v="0"/>
    <s v="Standard"/>
    <s v="Successful"/>
    <s v="On Time"/>
    <n v="1"/>
    <n v="1"/>
    <n v="0"/>
    <x v="1"/>
    <n v="0"/>
    <s v="Normal"/>
    <n v="0"/>
    <n v="0"/>
    <n v="0"/>
    <n v="0"/>
    <n v="1"/>
    <n v="0"/>
    <s v="Candido"/>
    <s v="C000026001"/>
    <x v="10"/>
    <s v="ITO"/>
    <s v="No"/>
    <s v="No"/>
    <s v="No"/>
    <s v="Si"/>
    <s v="No"/>
  </r>
  <r>
    <x v="9"/>
    <x v="0"/>
    <s v="standard"/>
    <s v="normal"/>
    <s v="C000990486"/>
    <s v="C.SAP.MX.AA.GDH.MX-BASIS"/>
    <s v="Mendoza Florentino Jose Pablo"/>
    <d v="2017-02-03T12:00:00"/>
    <d v="2017-02-03T14:00:00"/>
    <s v="TSMX/BASIS/HABC/SAP Request:User deletion"/>
    <x v="0"/>
    <s v="On Time"/>
    <x v="0"/>
    <s v="Standard"/>
    <s v="Successful"/>
    <s v="On Time"/>
    <n v="1"/>
    <n v="1"/>
    <n v="0"/>
    <x v="1"/>
    <n v="0"/>
    <s v="Normal"/>
    <n v="0"/>
    <n v="0"/>
    <n v="0"/>
    <n v="0"/>
    <n v="1"/>
    <n v="0"/>
    <s v="Candido"/>
    <s v="C000199490"/>
    <x v="0"/>
    <s v="BASIS"/>
    <s v="No"/>
    <s v="No"/>
    <s v="No"/>
    <s v="Si"/>
    <s v="No"/>
  </r>
  <r>
    <x v="13"/>
    <x v="1"/>
    <s v="standard"/>
    <s v="normal"/>
    <s v="CRQ218649"/>
    <s v="Tss-Mx.GpoModelo-Wan"/>
    <s v="ISAAC BRAVO"/>
    <d v="2017-02-01T17:00:00"/>
    <d v="2017-02-08T17:00:00"/>
    <s v="WO6964560 Baja de infraestructura de Telecomunicaciones"/>
    <x v="0"/>
    <s v="On Time"/>
    <x v="0"/>
    <s v="Standard"/>
    <s v="Successful"/>
    <s v="On Time"/>
    <n v="1"/>
    <n v="1"/>
    <n v="0"/>
    <x v="1"/>
    <n v="0"/>
    <s v="Normal"/>
    <n v="0"/>
    <n v="0"/>
    <n v="0"/>
    <n v="0"/>
    <n v="1"/>
    <n v="0"/>
    <s v="Fernando"/>
    <s v="-"/>
    <x v="9"/>
    <s v="TSS"/>
    <s v="No"/>
    <s v="No"/>
    <s v="No"/>
    <s v="Si"/>
    <s v="No"/>
  </r>
  <r>
    <x v="8"/>
    <x v="1"/>
    <s v="minor"/>
    <s v="normal"/>
    <s v="C40752632"/>
    <s v="TELECOM VOICE ITS Support OPS VWM CHGMGR"/>
    <s v="Morales Diaz Jaime"/>
    <d v="2017-02-02T17:00:00"/>
    <d v="2017-02-02T22:00:00"/>
    <s v="TSS | VWM | VOZ | Modificacion flujo de llamada en ACD Agencia Viajes AMEX"/>
    <x v="0"/>
    <s v="On Time"/>
    <x v="0"/>
    <s v="Minor"/>
    <s v="Successful"/>
    <s v="On Time"/>
    <n v="1"/>
    <n v="1"/>
    <n v="0"/>
    <x v="1"/>
    <n v="0"/>
    <s v="Normal"/>
    <n v="0"/>
    <n v="0"/>
    <n v="0"/>
    <n v="0"/>
    <n v="1"/>
    <n v="0"/>
    <s v="Alejandro"/>
    <s v="CT40003557"/>
    <x v="8"/>
    <s v="TSS"/>
    <s v="No"/>
    <s v="No"/>
    <s v="No"/>
    <s v="Si"/>
    <s v="No"/>
  </r>
  <r>
    <x v="23"/>
    <x v="0"/>
    <s v="minor"/>
    <s v="emergency"/>
    <s v="C40754706"/>
    <s v="PROYECT INFRAEST ITS Support OPS VWM CHGMGR"/>
    <s v="Ruiz Cruz Yolanda Rosario"/>
    <d v="2017-02-02T16:00:00"/>
    <d v="2017-02-02T22:00:00"/>
    <s v="Proyecto de Migración ET2000 Argentina: Reload the Nexus 5k switch"/>
    <x v="0"/>
    <s v="On Time"/>
    <x v="0"/>
    <s v="Minor"/>
    <s v="Successful"/>
    <s v="On Time"/>
    <n v="1"/>
    <n v="1"/>
    <n v="0"/>
    <x v="1"/>
    <n v="0"/>
    <s v="Emergency"/>
    <n v="1"/>
    <n v="0"/>
    <n v="0"/>
    <n v="0"/>
    <n v="1"/>
    <n v="0"/>
    <s v="Alejandro"/>
    <s v="-"/>
    <x v="11"/>
    <s v="ITO"/>
    <s v="No"/>
    <s v="No"/>
    <s v="No"/>
    <s v="Si"/>
    <s v="No"/>
  </r>
  <r>
    <x v="22"/>
    <x v="0"/>
    <s v="minor"/>
    <s v="normal"/>
    <s v="C000983913"/>
    <s v="C.SAP.MX.AA.GDH.MX-BASIS"/>
    <s v="Coyotecatl Tecanhuey Lucero"/>
    <d v="2017-02-01T10:00:00"/>
    <d v="2017-02-06T10:00:00"/>
    <s v="[CORP. FUERTE] / [ SAP BASIS] / [ TEST] / [ C1Q] / [ TSMX] - System Copy /CCAB; ITO.CAB pre-approved [4EP]"/>
    <x v="0"/>
    <s v="On Time"/>
    <x v="0"/>
    <s v="Minor"/>
    <s v="Successful"/>
    <s v="On Time"/>
    <n v="1"/>
    <n v="1"/>
    <n v="0"/>
    <x v="1"/>
    <n v="0"/>
    <s v="Normal"/>
    <n v="0"/>
    <n v="0"/>
    <n v="0"/>
    <n v="0"/>
    <n v="1"/>
    <n v="0"/>
    <s v="Candido"/>
    <s v="CMOD317687"/>
    <x v="0"/>
    <s v="BASIS"/>
    <s v="No"/>
    <s v="No"/>
    <s v="No"/>
    <s v="Si"/>
    <s v="No"/>
  </r>
  <r>
    <x v="4"/>
    <x v="0"/>
    <s v="minor"/>
    <s v="normal"/>
    <s v="MEX-5901"/>
    <s v="DPO Linux"/>
    <s v="Esmeralda Danae Cruz Rodriguez"/>
    <d v="2017-02-01T14:00:00"/>
    <d v="2017-02-02T02:00:00"/>
    <s v="TST | O.S. upgrade | Block 1"/>
    <x v="0"/>
    <s v="On Time"/>
    <x v="0"/>
    <s v="Minor"/>
    <s v="Successful"/>
    <s v="On Time"/>
    <n v="1"/>
    <n v="1"/>
    <n v="0"/>
    <x v="1"/>
    <n v="0"/>
    <s v="Normal"/>
    <n v="0"/>
    <n v="0"/>
    <n v="0"/>
    <n v="0"/>
    <n v="1"/>
    <n v="0"/>
    <s v="Maria del Carmen"/>
    <s v="-"/>
    <x v="10"/>
    <s v="ITO"/>
    <s v="No"/>
    <s v="No"/>
    <s v="No"/>
    <s v="Si"/>
    <s v="No"/>
  </r>
  <r>
    <x v="4"/>
    <x v="0"/>
    <s v="minor"/>
    <s v="normal"/>
    <s v="MEX-5918"/>
    <s v="DPO Linux"/>
    <s v="Esmeralda Danae Cruz Rodriguez"/>
    <d v="2017-02-02T14:00:00"/>
    <d v="2017-02-03T02:00:00"/>
    <s v="| TST | O.S. upgrade | Block 2"/>
    <x v="0"/>
    <s v="On Time"/>
    <x v="0"/>
    <s v="Minor"/>
    <s v="Successful"/>
    <s v="On Time"/>
    <n v="1"/>
    <n v="1"/>
    <n v="0"/>
    <x v="1"/>
    <n v="0"/>
    <s v="Normal"/>
    <n v="0"/>
    <n v="0"/>
    <n v="0"/>
    <n v="0"/>
    <n v="1"/>
    <n v="0"/>
    <s v="Maria del Carmen"/>
    <s v="MEX-5901"/>
    <x v="10"/>
    <s v="ITO"/>
    <s v="No"/>
    <s v="No"/>
    <s v="No"/>
    <s v="Si"/>
    <s v="No"/>
  </r>
  <r>
    <x v="4"/>
    <x v="0"/>
    <s v="minor"/>
    <s v="normal"/>
    <s v="MEX-5934"/>
    <s v="DPO Linux"/>
    <s v="Esmeralda Danae Cruz Rodriguez"/>
    <d v="2017-02-03T14:00:00"/>
    <d v="2017-02-04T02:00:00"/>
    <s v=" | TST | O.S. upgrade | Block 3"/>
    <x v="0"/>
    <s v="On Time"/>
    <x v="0"/>
    <s v="Minor"/>
    <s v="Successful"/>
    <s v="On Time"/>
    <n v="1"/>
    <n v="1"/>
    <n v="0"/>
    <x v="1"/>
    <n v="0"/>
    <s v="Normal"/>
    <n v="0"/>
    <n v="0"/>
    <n v="0"/>
    <n v="0"/>
    <n v="1"/>
    <n v="0"/>
    <s v="Maria del Carmen"/>
    <s v="MEX-5918"/>
    <x v="10"/>
    <s v="ITO"/>
    <s v="No"/>
    <s v="No"/>
    <s v="No"/>
    <s v="Si"/>
    <s v="No"/>
  </r>
  <r>
    <x v="4"/>
    <x v="1"/>
    <s v="minor"/>
    <s v="normal"/>
    <s v="MEX-6011"/>
    <s v="Telco WAN"/>
    <s v="Gonzalez Diaz Javier Alberto"/>
    <d v="2017-02-01T19:00:00"/>
    <d v="2017-02-01T22:00:00"/>
    <s v="Healthy reboot on Juniper devices."/>
    <x v="0"/>
    <s v="On Time"/>
    <x v="0"/>
    <s v="Minor"/>
    <s v="Successful"/>
    <s v="On Time"/>
    <n v="1"/>
    <n v="1"/>
    <n v="0"/>
    <x v="1"/>
    <n v="0"/>
    <s v="Normal"/>
    <n v="0"/>
    <n v="0"/>
    <n v="0"/>
    <n v="0"/>
    <n v="1"/>
    <n v="0"/>
    <s v="Maria del Carmen"/>
    <s v="-"/>
    <x v="9"/>
    <s v="TSS"/>
    <s v="No"/>
    <s v="No"/>
    <s v="No"/>
    <s v="Si"/>
    <s v="No"/>
  </r>
  <r>
    <x v="4"/>
    <x v="1"/>
    <s v="minor"/>
    <s v="normal"/>
    <s v="MEX-6014"/>
    <s v="Telco WAN"/>
    <s v="Gonzalez Diaz Javier Alberto"/>
    <d v="2017-02-02T19:00:00"/>
    <d v="2017-02-02T19:00:00"/>
    <s v="Special Session-TTL for2 Domains in Bluecoats"/>
    <x v="0"/>
    <s v="On Time"/>
    <x v="0"/>
    <s v="Minor"/>
    <s v="Successful"/>
    <s v="On Time"/>
    <n v="1"/>
    <n v="1"/>
    <n v="0"/>
    <x v="1"/>
    <n v="0"/>
    <s v="Normal"/>
    <n v="0"/>
    <n v="0"/>
    <n v="0"/>
    <n v="0"/>
    <n v="1"/>
    <n v="0"/>
    <s v="Maria del Carmen"/>
    <s v="-"/>
    <x v="9"/>
    <s v="TSS"/>
    <s v="No"/>
    <s v="No"/>
    <s v="No"/>
    <s v="Si"/>
    <s v="No"/>
  </r>
  <r>
    <x v="14"/>
    <x v="0"/>
    <s v="minor"/>
    <s v="normal"/>
    <s v="C000984000"/>
    <s v="C.SAP.MX.AA.GDH.MX-BASIS"/>
    <s v="Rodriguez Rabadan Maria de los Angeles"/>
    <d v="2017-02-03T15:00:00"/>
    <d v="2017-02-03T19:00:00"/>
    <s v="GDF Suez/ SAP BASIS / TEST / QA1 / TSMX - PRE-Requisitos ORACLE Upgrade 11.2.0.3.0 to 12.1.0.2 /CCAB; CSS.CAB pre-approved"/>
    <x v="0"/>
    <s v="On Time"/>
    <x v="0"/>
    <s v="Minor"/>
    <s v="Successful"/>
    <s v="On Time"/>
    <n v="1"/>
    <n v="1"/>
    <n v="0"/>
    <x v="1"/>
    <n v="0"/>
    <s v="Normal"/>
    <n v="0"/>
    <n v="0"/>
    <n v="0"/>
    <n v="0"/>
    <n v="1"/>
    <n v="0"/>
    <s v="Candido"/>
    <s v="CMOD318829"/>
    <x v="0"/>
    <s v="BASIS"/>
    <s v="No"/>
    <s v="No"/>
    <s v="No"/>
    <s v="Si"/>
    <s v="No"/>
  </r>
  <r>
    <x v="14"/>
    <x v="0"/>
    <s v="minor"/>
    <s v="normal"/>
    <s v="C000984013"/>
    <s v="C.SAP.MX.AA.GDH.MX-BASIS"/>
    <s v="Rodriguez Rabadan Maria de los Angeles"/>
    <d v="2017-02-04T15:00:00"/>
    <d v="2017-02-04T19:00:00"/>
    <s v="GDF Suez/ SAP BASIS / PRODUCTION / PR1 / TSMX - PRE-Requisitos ORACLE Upgrade 11.2.0.3.0 to 12.1.0.2 /CCAB; CSS.CAB pre-approved"/>
    <x v="0"/>
    <s v="On Time"/>
    <x v="0"/>
    <s v="Minor"/>
    <s v="Successful"/>
    <s v="On Time"/>
    <n v="1"/>
    <n v="1"/>
    <n v="0"/>
    <x v="1"/>
    <n v="0"/>
    <s v="Normal"/>
    <n v="0"/>
    <n v="0"/>
    <n v="0"/>
    <n v="0"/>
    <n v="1"/>
    <n v="0"/>
    <s v="Candido"/>
    <s v="CMOD318829"/>
    <x v="0"/>
    <s v="BASIS"/>
    <s v="No"/>
    <s v="No"/>
    <s v="No"/>
    <s v="Si"/>
    <s v="No"/>
  </r>
  <r>
    <x v="14"/>
    <x v="0"/>
    <s v="minor"/>
    <s v="normal"/>
    <s v="C000984027"/>
    <s v="C.SAP.MX.AA.GDH.MX-BASIS"/>
    <s v="Rodriguez Rabadan Maria de los Angeles"/>
    <d v="2017-02-03T19:00:00"/>
    <d v="2017-02-03T23:00:00"/>
    <s v="GDF Suez/ SAP BASIS / TEST / BWQ / TSMX - PRE-Requisitos ORACLE Upgrade 11.2.0.3.0 to 12.1.0.2 /CCAB; CSS.CAB pre-approved"/>
    <x v="0"/>
    <s v="On Time"/>
    <x v="0"/>
    <s v="Minor"/>
    <s v="Successful"/>
    <s v="On Time"/>
    <n v="1"/>
    <n v="1"/>
    <n v="0"/>
    <x v="1"/>
    <n v="0"/>
    <s v="Normal"/>
    <n v="0"/>
    <n v="0"/>
    <n v="0"/>
    <n v="0"/>
    <n v="1"/>
    <n v="0"/>
    <s v="Candido"/>
    <s v="CMOD318829"/>
    <x v="0"/>
    <s v="BASIS"/>
    <s v="No"/>
    <s v="No"/>
    <s v="No"/>
    <s v="Si"/>
    <s v="No"/>
  </r>
  <r>
    <x v="14"/>
    <x v="0"/>
    <s v="minor"/>
    <s v="normal"/>
    <s v="C000984032"/>
    <s v="C.SAP.MX.AA.GDH.MX-BASIS"/>
    <s v="Rodriguez Rabadan Maria de los Angeles"/>
    <d v="2017-02-04T19:00:00"/>
    <d v="2017-02-04T23:00:00"/>
    <s v="GDF Suez/ SAP BASIS / PRODUCTION / BWP / TSMX - PRE-Requisitos ORACLE Upgrade 11.2.0.3.0 to 12.1.0.2 /CCAB; CSS.CAB pre-approved"/>
    <x v="0"/>
    <s v="On Time"/>
    <x v="0"/>
    <s v="Minor"/>
    <s v="Successful"/>
    <s v="On Time"/>
    <n v="1"/>
    <n v="1"/>
    <n v="0"/>
    <x v="1"/>
    <n v="0"/>
    <s v="Normal"/>
    <n v="0"/>
    <n v="0"/>
    <n v="0"/>
    <n v="0"/>
    <n v="1"/>
    <n v="0"/>
    <s v="Candido"/>
    <s v="CMOD318829"/>
    <x v="0"/>
    <s v="BASIS"/>
    <s v="No"/>
    <s v="No"/>
    <s v="No"/>
    <s v="Si"/>
    <s v="No"/>
  </r>
  <r>
    <x v="14"/>
    <x v="0"/>
    <s v="minor"/>
    <s v="normal"/>
    <s v="C000968931"/>
    <s v="C.AMER.MX.LBU.WINTEL"/>
    <s v="Xaxalpa Maldonado Yancarlo"/>
    <d v="2017-02-01T14:00:00"/>
    <d v="2017-02-04T20:00:00"/>
    <s v="AMER | GDF SUEZ |Accompaniment for frimware update in M100 TEII Acompañamiento para actualización de firmware en M1000 TEII"/>
    <x v="0"/>
    <s v="On Time"/>
    <x v="0"/>
    <s v="Minor"/>
    <s v="Successful"/>
    <s v="On Time"/>
    <n v="1"/>
    <n v="1"/>
    <n v="0"/>
    <x v="1"/>
    <n v="0"/>
    <s v="Normal"/>
    <n v="0"/>
    <n v="0"/>
    <n v="0"/>
    <n v="0"/>
    <n v="1"/>
    <n v="0"/>
    <s v="Candido"/>
    <s v="C000052054"/>
    <x v="1"/>
    <s v="ITO"/>
    <s v="No"/>
    <s v="No"/>
    <s v="No"/>
    <s v="Si"/>
    <s v="No"/>
  </r>
  <r>
    <x v="14"/>
    <x v="0"/>
    <s v="minor"/>
    <s v="normal"/>
    <s v="C000973881"/>
    <s v="C.AMER.MX.DPO-LNX"/>
    <s v="Garcia Garcia Alma Delia"/>
    <d v="2017-02-03T16:00:00"/>
    <d v="2017-02-03T22:30:00"/>
    <s v="AMER | GDF | Operative System package upgrade on the server gdfmexauv04 | DEV"/>
    <x v="0"/>
    <s v="On Time"/>
    <x v="0"/>
    <s v="Minor"/>
    <s v="Successful"/>
    <s v="On Time"/>
    <n v="1"/>
    <n v="1"/>
    <n v="0"/>
    <x v="1"/>
    <n v="0"/>
    <s v="Normal"/>
    <n v="0"/>
    <n v="0"/>
    <n v="0"/>
    <n v="0"/>
    <n v="1"/>
    <n v="0"/>
    <s v="Candido"/>
    <s v="C000972225"/>
    <x v="10"/>
    <s v="ITO"/>
    <s v="No"/>
    <s v="No"/>
    <s v="No"/>
    <s v="Si"/>
    <s v="No"/>
  </r>
  <r>
    <x v="12"/>
    <x v="0"/>
    <s v="minor"/>
    <s v="normal"/>
    <s v="C000982302"/>
    <s v="C.AMER.MX.DPO-LNX"/>
    <s v="Garcia Garcia Alma Delia"/>
    <d v="2017-02-03T16:00:00"/>
    <d v="2017-02-03T20:05:00"/>
    <s v="AMER | GDG | Operative System package upgrade on the server ax1la176 | DEV"/>
    <x v="0"/>
    <s v="On Time"/>
    <x v="0"/>
    <s v="Minor"/>
    <s v="Successful"/>
    <s v="On Time"/>
    <n v="1"/>
    <n v="1"/>
    <n v="0"/>
    <x v="1"/>
    <n v="0"/>
    <s v="Normal"/>
    <n v="0"/>
    <n v="0"/>
    <n v="0"/>
    <n v="0"/>
    <n v="1"/>
    <n v="0"/>
    <s v="Candido"/>
    <s v="C000972225"/>
    <x v="10"/>
    <s v="ITO"/>
    <s v="No"/>
    <s v="No"/>
    <s v="No"/>
    <s v="Si"/>
    <s v="No"/>
  </r>
  <r>
    <x v="11"/>
    <x v="0"/>
    <s v="minor"/>
    <s v="normal"/>
    <s v="C000983833"/>
    <s v="C.AMER.MX.SECURITY"/>
    <s v="Garcia Hernandez Roberto de Jesus"/>
    <d v="2017-02-04T09:00:00"/>
    <d v="2017-02-04T20:00:00"/>
    <s v="Amer |KUO| ANTIVIRUS UPDATE(SYMANTEC ENDPOINT PROTECTION) PRD"/>
    <x v="0"/>
    <s v="On Time"/>
    <x v="0"/>
    <s v="Minor"/>
    <s v="Successful"/>
    <s v="On Time"/>
    <n v="1"/>
    <n v="1"/>
    <n v="0"/>
    <x v="1"/>
    <n v="0"/>
    <s v="Normal"/>
    <n v="0"/>
    <n v="0"/>
    <n v="0"/>
    <n v="0"/>
    <n v="1"/>
    <n v="0"/>
    <s v="Maria del Carmen"/>
    <s v="C000682192"/>
    <x v="19"/>
    <s v="ITO"/>
    <s v="No"/>
    <s v="No"/>
    <s v="No"/>
    <s v="Si"/>
    <s v="No"/>
  </r>
  <r>
    <x v="11"/>
    <x v="0"/>
    <s v="minor"/>
    <s v="normal"/>
    <s v="C000983866"/>
    <s v="C.AMER.MX.SECURITY"/>
    <s v="Garcia Hernandez Roberto de Jesus"/>
    <d v="2017-02-05T09:00:00"/>
    <d v="2017-02-05T19:30:00"/>
    <s v="Amer |KUO| ANTIVIRUS UPDATE(SYMANTEC ENDPOINT PROTECTION) PRD SAP"/>
    <x v="0"/>
    <s v="On Time"/>
    <x v="0"/>
    <s v="Minor"/>
    <s v="Successful"/>
    <s v="On Time"/>
    <n v="1"/>
    <n v="1"/>
    <n v="0"/>
    <x v="1"/>
    <n v="0"/>
    <s v="Normal"/>
    <n v="0"/>
    <n v="0"/>
    <n v="0"/>
    <n v="0"/>
    <n v="1"/>
    <n v="0"/>
    <s v="Maria del Carmen"/>
    <s v="C000682192"/>
    <x v="19"/>
    <s v="ITO"/>
    <s v="No"/>
    <s v="No"/>
    <s v="No"/>
    <s v="Si"/>
    <s v="No"/>
  </r>
  <r>
    <x v="11"/>
    <x v="0"/>
    <s v="minor"/>
    <s v="normal"/>
    <s v="C000983909"/>
    <s v="C.AMER.MX.PCI"/>
    <s v="Cortes Aguilar Maritza"/>
    <d v="2017-01-31T16:00:00"/>
    <d v="2017-02-03T17:00:00"/>
    <s v="AMER | Multiple | Create of Virtual Machines"/>
    <x v="0"/>
    <s v="On Time"/>
    <x v="0"/>
    <s v="Minor"/>
    <s v="Successful"/>
    <s v="On Time"/>
    <n v="1"/>
    <n v="1"/>
    <n v="0"/>
    <x v="1"/>
    <n v="0"/>
    <s v="Normal"/>
    <n v="0"/>
    <n v="0"/>
    <n v="0"/>
    <n v="0"/>
    <n v="1"/>
    <n v="0"/>
    <s v="Maria del Carmen"/>
    <s v="C000047053"/>
    <x v="5"/>
    <s v="ITO"/>
    <s v="No"/>
    <s v="No"/>
    <s v="No"/>
    <s v="Si"/>
    <s v="No"/>
  </r>
  <r>
    <x v="11"/>
    <x v="0"/>
    <s v="minor"/>
    <s v="normal"/>
    <s v="C000983900"/>
    <s v="C.AMER.MX.SYS-MANAGEMENT"/>
    <s v="Olivares Ortiz Marisol"/>
    <d v="2017-02-06T10:00:00"/>
    <d v="2017-02-06T15:00:00"/>
    <s v="AMER | KUO | HP Server Automation agent deploy in Kuo Servers"/>
    <x v="0"/>
    <s v="On Time"/>
    <x v="0"/>
    <s v="Minor"/>
    <s v="Successful"/>
    <s v="On Time"/>
    <n v="1"/>
    <n v="1"/>
    <n v="0"/>
    <x v="1"/>
    <n v="0"/>
    <s v="Normal"/>
    <n v="0"/>
    <n v="0"/>
    <n v="0"/>
    <n v="0"/>
    <n v="1"/>
    <n v="0"/>
    <s v="Maria del Carmen"/>
    <s v="C000179833"/>
    <x v="6"/>
    <s v="ITO"/>
    <s v="No"/>
    <s v="No"/>
    <s v="No"/>
    <s v="Si"/>
    <s v="No"/>
  </r>
  <r>
    <x v="11"/>
    <x v="0"/>
    <s v="minor"/>
    <s v="normal"/>
    <s v="C000985666"/>
    <s v="C.AMER.MX.CCS.AD"/>
    <s v="Hernandez Vargas Braulio Rene"/>
    <d v="2017-02-03T17:00:00"/>
    <d v="2017-02-03T18:00:00"/>
    <s v="AMER | KUO | Policy Modification -Wallpaper Update  / Template of Active Directory"/>
    <x v="0"/>
    <s v="On Time"/>
    <x v="0"/>
    <s v="Minor"/>
    <s v="Successful"/>
    <s v="On Time"/>
    <n v="1"/>
    <n v="1"/>
    <n v="0"/>
    <x v="1"/>
    <n v="0"/>
    <s v="Normal"/>
    <n v="0"/>
    <n v="0"/>
    <n v="0"/>
    <n v="0"/>
    <n v="1"/>
    <n v="0"/>
    <s v="Maria del Carmen"/>
    <s v="C000181027"/>
    <x v="2"/>
    <s v="ITO"/>
    <s v="No"/>
    <s v="No"/>
    <s v="No"/>
    <s v="Si"/>
    <s v="No"/>
  </r>
  <r>
    <x v="13"/>
    <x v="0"/>
    <s v="minor"/>
    <s v="normal"/>
    <s v="CRQ218653"/>
    <s v="Css-Mex.GpoModelo-Admon-WEB"/>
    <s v="PEREZ CHIQUITO JOSE LUIS"/>
    <d v="2017-01-31T22:00:00"/>
    <d v="2017-02-02T22:00:00"/>
    <s v="SLT WO6964587 Aumentar Memoria/CPU  ambiente de HFM producción."/>
    <x v="0"/>
    <s v="On Time"/>
    <x v="0"/>
    <s v="Minor"/>
    <s v="Successful"/>
    <s v="On Time"/>
    <n v="1"/>
    <n v="1"/>
    <n v="0"/>
    <x v="1"/>
    <n v="1"/>
    <s v="SLT"/>
    <n v="0"/>
    <n v="0"/>
    <n v="0"/>
    <n v="0"/>
    <n v="1"/>
    <n v="0"/>
    <s v="Fernando"/>
    <s v="-"/>
    <x v="28"/>
    <s v="ITO"/>
    <s v="No"/>
    <s v="No"/>
    <s v="No"/>
    <s v="Si"/>
    <s v="No"/>
  </r>
  <r>
    <x v="13"/>
    <x v="0"/>
    <s v="standard"/>
    <s v="normal"/>
    <s v="CRQ218720"/>
    <s v="Css-Mex.GpoModelo-Proyectos"/>
    <s v="Cassaball Camacho Maria Veronica"/>
    <d v="2017-02-03T12:00:00"/>
    <d v="2017-02-04T16:00:00"/>
    <s v="WO6926949 Creacion de 1 servidor para el proyecto de Upgrade Sharepoint 2016."/>
    <x v="0"/>
    <s v="On Time"/>
    <x v="0"/>
    <s v="Standard"/>
    <s v="Successful"/>
    <s v="On Time"/>
    <n v="1"/>
    <n v="1"/>
    <n v="0"/>
    <x v="1"/>
    <n v="0"/>
    <s v="Normal"/>
    <n v="0"/>
    <n v="0"/>
    <n v="0"/>
    <n v="0"/>
    <n v="1"/>
    <n v="0"/>
    <s v="Fernando"/>
    <s v="-"/>
    <x v="11"/>
    <s v="ITO"/>
    <s v="No"/>
    <s v="No"/>
    <s v="No"/>
    <s v="Si"/>
    <s v="No"/>
  </r>
  <r>
    <x v="13"/>
    <x v="1"/>
    <s v="standard"/>
    <s v="normal"/>
    <s v="CRQ218701"/>
    <s v="Tss-Mx.GpoModelo-Voz"/>
    <s v="MARIA DIEGO CERERO"/>
    <d v="2017-01-26T10:00:00"/>
    <d v="2017-02-02T17:00:00"/>
    <s v="WO6935797 Actualizar Ci´s en CMDB"/>
    <x v="0"/>
    <s v="On Time"/>
    <x v="0"/>
    <s v="Standard"/>
    <s v="Successful"/>
    <s v="On Time"/>
    <n v="1"/>
    <n v="1"/>
    <n v="0"/>
    <x v="1"/>
    <n v="0"/>
    <s v="Normal"/>
    <n v="0"/>
    <n v="0"/>
    <n v="0"/>
    <n v="0"/>
    <n v="1"/>
    <n v="0"/>
    <s v="Fernando"/>
    <s v="-"/>
    <x v="8"/>
    <s v="TSS"/>
    <s v="No"/>
    <s v="No"/>
    <s v="No"/>
    <s v="Si"/>
    <s v="No"/>
  </r>
  <r>
    <x v="13"/>
    <x v="1"/>
    <s v="minor"/>
    <s v="normal"/>
    <s v="CRQ218824"/>
    <s v="Tss-Mx.GpoModelo-Wan"/>
    <s v="ANTONIO TOTOTZINTLE AVILA"/>
    <d v="2017-02-02T12:00:00"/>
    <d v="2017-02-02T16:00:00"/>
    <s v="WO6941795 Incremento de MPLS Agencia Huetamo de 512 kbps a 768 kbps  y Cualcoman Michoacan"/>
    <x v="0"/>
    <s v="On Time"/>
    <x v="0"/>
    <s v="Minor"/>
    <s v="Successful"/>
    <s v="On Time"/>
    <n v="1"/>
    <n v="1"/>
    <n v="0"/>
    <x v="1"/>
    <n v="0"/>
    <s v="Normal"/>
    <n v="0"/>
    <n v="0"/>
    <n v="0"/>
    <n v="0"/>
    <n v="1"/>
    <n v="0"/>
    <s v="Fernando"/>
    <s v="-"/>
    <x v="9"/>
    <s v="TSS"/>
    <s v="No"/>
    <s v="No"/>
    <s v="No"/>
    <s v="Si"/>
    <s v="No"/>
  </r>
  <r>
    <x v="13"/>
    <x v="1"/>
    <s v="standard"/>
    <s v="normal"/>
    <s v="CRQ218833"/>
    <s v="Tss-Mx.GpoModelo-Voz -Suso"/>
    <s v="CECILIA GUADALUPE SANCHEZ SOTO"/>
    <d v="2017-02-02T13:00:00"/>
    <d v="2017-02-03T17:00:00"/>
    <s v="ABC de CIs en la CMDB de la Infraestructura de telecomunicaciones"/>
    <x v="0"/>
    <s v="On Time"/>
    <x v="0"/>
    <s v="Standard"/>
    <s v="Successful"/>
    <s v="On Time"/>
    <n v="1"/>
    <n v="1"/>
    <n v="0"/>
    <x v="1"/>
    <n v="0"/>
    <s v="Normal"/>
    <n v="0"/>
    <n v="0"/>
    <n v="0"/>
    <n v="0"/>
    <n v="1"/>
    <n v="0"/>
    <s v="Fernando"/>
    <s v="-"/>
    <x v="8"/>
    <s v="TSS"/>
    <s v="No"/>
    <s v="No"/>
    <s v="No"/>
    <s v="Si"/>
    <s v="No"/>
  </r>
  <r>
    <x v="13"/>
    <x v="1"/>
    <s v="standard"/>
    <s v="normal"/>
    <s v="CRQ218708"/>
    <s v="Tss-Mx.GpoModelo-Voz"/>
    <s v="RAFAEL MANZO RANGEL"/>
    <d v="2017-02-03T20:00:00"/>
    <d v="2017-02-04T02:00:00"/>
    <s v="WO6941565 Instalacion de Certificados actualizados de la App del IVR de la opcion de Desbloqueo de Cuenta"/>
    <x v="0"/>
    <s v="On Time"/>
    <x v="0"/>
    <s v="Standard"/>
    <s v="Successful"/>
    <s v="On Time"/>
    <n v="1"/>
    <n v="1"/>
    <n v="0"/>
    <x v="1"/>
    <n v="0"/>
    <s v="Normal"/>
    <n v="0"/>
    <n v="0"/>
    <n v="0"/>
    <n v="0"/>
    <n v="1"/>
    <n v="0"/>
    <s v="Fernando"/>
    <s v="-"/>
    <x v="8"/>
    <s v="TSS"/>
    <s v="No"/>
    <s v="No"/>
    <s v="No"/>
    <s v="Si"/>
    <s v="No"/>
  </r>
  <r>
    <x v="10"/>
    <x v="0"/>
    <s v="minor"/>
    <s v="normal"/>
    <s v="C000915594"/>
    <s v="C.SAP.MX.AA.GDH.MX-BASIS"/>
    <s v="Escalante Gonzalez Carlos"/>
    <d v="2017-01-31T18:00:00"/>
    <d v="2017-02-06T23:00:00"/>
    <s v="GRUPO Q / SAP TS-MX / PROD / CEP / QTO - Restore&amp;Recovery - classic env. /CCAB; CSS.CAB pre-approved"/>
    <x v="0"/>
    <s v="On Time"/>
    <x v="0"/>
    <s v="Minor"/>
    <s v="Successful"/>
    <s v="On Time"/>
    <n v="1"/>
    <n v="1"/>
    <n v="0"/>
    <x v="1"/>
    <n v="0"/>
    <s v="Normal"/>
    <n v="0"/>
    <n v="0"/>
    <n v="0"/>
    <n v="0"/>
    <n v="1"/>
    <n v="0"/>
    <s v="Candido"/>
    <s v="CMOD318860"/>
    <x v="0"/>
    <s v="BASIS"/>
    <s v="No"/>
    <s v="No"/>
    <s v="No"/>
    <s v="Si"/>
    <s v="No"/>
  </r>
  <r>
    <x v="9"/>
    <x v="0"/>
    <s v="minor"/>
    <s v="normal"/>
    <s v="C000984444"/>
    <s v="C.SAP.MX.AA.GDH.MX-BASIS"/>
    <s v="Coyotecatl Tecanhuey Lucero"/>
    <d v="2017-02-03T16:00:00"/>
    <d v="2017-02-03T20:00:00"/>
    <s v="HABC / SAP - BASIS / PRODUCTION / PRO / TSMX - DEVACCESS Table delete Keys"/>
    <x v="0"/>
    <s v="On Time"/>
    <x v="0"/>
    <s v="Minor"/>
    <s v="Successful"/>
    <s v="On Time"/>
    <n v="1"/>
    <n v="1"/>
    <n v="0"/>
    <x v="1"/>
    <n v="0"/>
    <s v="Normal"/>
    <n v="0"/>
    <n v="0"/>
    <n v="0"/>
    <n v="0"/>
    <n v="1"/>
    <n v="0"/>
    <s v="Candido"/>
    <s v="-"/>
    <x v="0"/>
    <s v="BASIS"/>
    <s v="No"/>
    <s v="No"/>
    <s v="No"/>
    <s v="Si"/>
    <s v="No"/>
  </r>
  <r>
    <x v="9"/>
    <x v="0"/>
    <s v="minor"/>
    <s v="normal"/>
    <s v="C000982113"/>
    <s v="C.AMER.MX.LBU.WINTEL"/>
    <s v="Peralta Manzo Oskar Johnatan "/>
    <d v="2017-02-04T08:00:00"/>
    <d v="2017-02-05T08:00:00"/>
    <s v="AMER | CMABC | Installation of patches on servers (Criticality = High)"/>
    <x v="0"/>
    <s v="On Time"/>
    <x v="0"/>
    <s v="Minor"/>
    <s v="Successful"/>
    <s v="On Time"/>
    <n v="1"/>
    <n v="1"/>
    <n v="0"/>
    <x v="1"/>
    <n v="0"/>
    <s v="Normal"/>
    <n v="0"/>
    <n v="0"/>
    <n v="0"/>
    <n v="0"/>
    <n v="1"/>
    <n v="0"/>
    <s v="Candido"/>
    <s v="C000464405"/>
    <x v="1"/>
    <s v="ITO"/>
    <s v="No"/>
    <s v="No"/>
    <s v="No"/>
    <s v="Si"/>
    <s v="No"/>
  </r>
  <r>
    <x v="0"/>
    <x v="0"/>
    <s v="minor"/>
    <s v="normal"/>
    <s v="C000968974"/>
    <s v="C.SAP.MX.AA.GDH.MX-BASIS"/>
    <s v="Valera Ortiz Oswaldo"/>
    <d v="2017-02-06T01:00:00"/>
    <d v="2017-02-06T03:00:00"/>
    <s v="[HSAI ] / [ SAP BASIS] / [ PRODUCTION] / [ PR1] / [ TSMX] - RESTART             /CCAB; CSS.CAB pre-approved  [4EP]"/>
    <x v="0"/>
    <s v="On Time"/>
    <x v="0"/>
    <s v="Minor"/>
    <s v="Successful"/>
    <s v="On Time"/>
    <n v="1"/>
    <n v="1"/>
    <n v="0"/>
    <x v="1"/>
    <n v="0"/>
    <s v="Normal"/>
    <n v="0"/>
    <n v="0"/>
    <n v="0"/>
    <n v="0"/>
    <n v="1"/>
    <n v="0"/>
    <s v="Maria del Carmen"/>
    <s v="CMOD316997"/>
    <x v="0"/>
    <s v="BASIS"/>
    <s v="No"/>
    <s v="No"/>
    <s v="No"/>
    <s v="Si"/>
    <s v="No"/>
  </r>
  <r>
    <x v="15"/>
    <x v="0"/>
    <s v="minor"/>
    <s v="normal"/>
    <s v="C000982307"/>
    <s v="C.AMER.MX.DPO-LNX"/>
    <s v="Don Juan Rico Nataly"/>
    <d v="2017-02-04T21:00:00"/>
    <d v="2017-02-05T03:30:00"/>
    <s v="AMER | IMPERQUIMIA | Operative System package upgrade on server ipqmexauv05 | PRD"/>
    <x v="0"/>
    <s v="On Time"/>
    <x v="0"/>
    <s v="Minor"/>
    <s v="Successful"/>
    <s v="On Time"/>
    <n v="1"/>
    <n v="1"/>
    <n v="0"/>
    <x v="1"/>
    <n v="0"/>
    <s v="Normal"/>
    <n v="0"/>
    <n v="0"/>
    <n v="0"/>
    <n v="0"/>
    <n v="1"/>
    <n v="0"/>
    <s v="Candido"/>
    <s v="C000972225"/>
    <x v="10"/>
    <s v="ITO"/>
    <s v="No"/>
    <s v="No"/>
    <s v="No"/>
    <s v="Si"/>
    <s v="No"/>
  </r>
  <r>
    <x v="24"/>
    <x v="0"/>
    <s v="minor"/>
    <s v="normal"/>
    <s v="C000985611"/>
    <s v="SE.AA.MX.PROJECTS"/>
    <s v="Pineda Calixtro Reynaldo"/>
    <d v="2017-02-02T00:00:00"/>
    <d v="2017-02-05T23:59:00"/>
    <s v="SAS | Initial Replica for Site Queretaro"/>
    <x v="0"/>
    <s v="On Time"/>
    <x v="0"/>
    <s v="Minor"/>
    <s v="Successful"/>
    <s v="On Time"/>
    <n v="1"/>
    <n v="1"/>
    <n v="0"/>
    <x v="1"/>
    <n v="0"/>
    <s v="Normal"/>
    <n v="0"/>
    <n v="0"/>
    <n v="0"/>
    <n v="0"/>
    <n v="1"/>
    <n v="0"/>
    <s v="Maria del Carmen"/>
    <s v="-"/>
    <x v="11"/>
    <s v="ITO"/>
    <s v="No"/>
    <s v="No"/>
    <s v="No"/>
    <s v="Si"/>
    <s v="No"/>
  </r>
  <r>
    <x v="6"/>
    <x v="0"/>
    <s v="minor"/>
    <s v="normal"/>
    <s v="C000967009"/>
    <s v="C.DPS.HU.DCO.DSI.LR-ESX"/>
    <s v="Miszti Lajos"/>
    <d v="2017-02-02T00:00:00"/>
    <d v="2017-02-07T05:00:00"/>
    <s v="T-SYSTEMS MEXICO | SHDQRO | SHDQRO-A cluster | Update DELL firmware and ESXi 5.5 to 2016/2 baseline"/>
    <x v="0"/>
    <s v="On Time"/>
    <x v="0"/>
    <s v="Minor"/>
    <s v="Successful"/>
    <s v="On Time"/>
    <n v="1"/>
    <n v="1"/>
    <n v="0"/>
    <x v="1"/>
    <n v="0"/>
    <s v="Normal"/>
    <n v="0"/>
    <n v="0"/>
    <n v="0"/>
    <n v="0"/>
    <n v="1"/>
    <n v="0"/>
    <s v="Maria del Carmen"/>
    <s v="C000514386"/>
    <x v="22"/>
    <s v="ITO"/>
    <s v="No"/>
    <s v="No"/>
    <s v="No"/>
    <s v="Si"/>
    <s v="No"/>
  </r>
  <r>
    <x v="5"/>
    <x v="0"/>
    <s v="minor"/>
    <s v="normal"/>
    <s v="C000983807"/>
    <s v="C.AMER.MX.LBU.WINTEL"/>
    <s v="Ramos Cerecedo Juana  "/>
    <d v="2017-02-01T20:00:00"/>
    <d v="2017-02-03T20:00:00"/>
    <s v="T- SYSTEMS AMER | Admin-LAN: Sanity reboot jump server QMXTP06J"/>
    <x v="0"/>
    <s v="On Time"/>
    <x v="0"/>
    <s v="Minor"/>
    <s v="Successful"/>
    <s v="On Time"/>
    <n v="1"/>
    <n v="1"/>
    <n v="0"/>
    <x v="1"/>
    <n v="0"/>
    <s v="Normal"/>
    <n v="0"/>
    <n v="0"/>
    <n v="0"/>
    <n v="0"/>
    <n v="1"/>
    <n v="0"/>
    <s v="Candido"/>
    <s v="C000667438"/>
    <x v="1"/>
    <s v="ITO"/>
    <s v="No"/>
    <s v="No"/>
    <s v="No"/>
    <s v="Si"/>
    <s v="No"/>
  </r>
  <r>
    <x v="5"/>
    <x v="0"/>
    <s v="minor"/>
    <s v="normal"/>
    <s v="C000985356"/>
    <s v="C.AMER.MX.DCO.DCI"/>
    <s v="Alvarado Pacheco Milthon Christian"/>
    <d v="2017-02-05T12:00:00"/>
    <d v="2017-02-05T15:00:00"/>
    <s v="AMER | T-Systems | Electrical installation to UPS1 to MEI Metrored rack G-25"/>
    <x v="0"/>
    <s v="On Time"/>
    <x v="0"/>
    <s v="Minor"/>
    <s v="Successful"/>
    <s v="On Time"/>
    <n v="1"/>
    <n v="1"/>
    <n v="0"/>
    <x v="1"/>
    <n v="0"/>
    <s v="Normal"/>
    <n v="0"/>
    <n v="0"/>
    <n v="0"/>
    <n v="0"/>
    <n v="1"/>
    <n v="0"/>
    <s v="Candido"/>
    <s v="C000202759"/>
    <x v="17"/>
    <s v="ITO"/>
    <s v="No"/>
    <s v="No"/>
    <s v="No"/>
    <s v="Si"/>
    <s v="No"/>
  </r>
  <r>
    <x v="5"/>
    <x v="0"/>
    <s v="minor"/>
    <s v="normal"/>
    <s v="C000985629"/>
    <s v="SE.AA.MX.PROJECTS"/>
    <s v="Baca Gonzalez Eliseo"/>
    <d v="2017-02-03T18:00:00"/>
    <d v="2017-02-03T22:00:00"/>
    <s v="TSM | TSS - Pruebas para creacion de VPN entre T-Systems - Compass"/>
    <x v="0"/>
    <s v="On Time"/>
    <x v="0"/>
    <s v="Minor"/>
    <s v="Successful"/>
    <s v="On Time"/>
    <n v="1"/>
    <n v="1"/>
    <n v="0"/>
    <x v="1"/>
    <n v="0"/>
    <s v="Normal"/>
    <n v="0"/>
    <n v="0"/>
    <n v="0"/>
    <n v="0"/>
    <n v="1"/>
    <n v="0"/>
    <s v="Candido"/>
    <s v="C000197653"/>
    <x v="11"/>
    <s v="ITO"/>
    <s v="No"/>
    <s v="No"/>
    <s v="No"/>
    <s v="Si"/>
    <s v="No"/>
  </r>
  <r>
    <x v="5"/>
    <x v="0"/>
    <s v="minor"/>
    <s v="normal"/>
    <s v="C000827054"/>
    <s v="SI.AMS.MX.CCC"/>
    <s v="Vera Ortiz Maria Liliana"/>
    <d v="2017-02-03T18:00:00"/>
    <d v="2017-02-04T19:00:00"/>
    <s v="Modificación al WF en el NC del Responsable NC8 Digitos&amp; Error en TC ZTMG02- IM0014503545"/>
    <x v="0"/>
    <s v="On Time"/>
    <x v="0"/>
    <s v="Minor"/>
    <s v="Successful"/>
    <s v="On Time"/>
    <n v="1"/>
    <n v="1"/>
    <n v="0"/>
    <x v="1"/>
    <n v="0"/>
    <s v="Normal"/>
    <n v="0"/>
    <n v="0"/>
    <n v="0"/>
    <n v="0"/>
    <n v="1"/>
    <n v="0"/>
    <s v="Candido"/>
    <s v="-"/>
    <x v="20"/>
    <s v="ITO"/>
    <s v="No"/>
    <s v="No"/>
    <s v="No"/>
    <s v="Si"/>
    <s v="No"/>
  </r>
  <r>
    <x v="5"/>
    <x v="0"/>
    <s v="minor"/>
    <s v="normal"/>
    <s v="C000844146"/>
    <s v="CS.AMER.MX.SYS-MANAGEMENT"/>
    <s v="Olivares Ortiz Marisol"/>
    <d v="2017-02-03T10:00:00"/>
    <d v="2017-02-03T17:00:00"/>
    <s v="HP Server Automation agent deploy in T-Systems Servers"/>
    <x v="0"/>
    <s v="On Time"/>
    <x v="0"/>
    <s v="Minor"/>
    <s v="Successful"/>
    <s v="On Time"/>
    <n v="1"/>
    <n v="1"/>
    <n v="0"/>
    <x v="1"/>
    <n v="0"/>
    <s v="Normal"/>
    <n v="0"/>
    <n v="0"/>
    <n v="0"/>
    <n v="0"/>
    <n v="1"/>
    <n v="0"/>
    <s v="Candido"/>
    <s v="C000179833"/>
    <x v="6"/>
    <s v="ITO"/>
    <s v="No"/>
    <s v="No"/>
    <s v="No"/>
    <s v="Si"/>
    <s v="No"/>
  </r>
  <r>
    <x v="5"/>
    <x v="1"/>
    <s v="minor"/>
    <s v="normal"/>
    <s v="C000972268"/>
    <s v="TS.GS.MX.SCC2.WAN.SEC"/>
    <s v="Fernandez Hernandez Israel"/>
    <d v="2017-02-01T15:00:00"/>
    <d v="2017-02-03T17:00:00"/>
    <s v="Admin LAN | TSYSTEMS | Configuracion de Split Tunnel para Admin lan en perfil de pruebas VPN TSMX y distribución de nuevo endpoint"/>
    <x v="0"/>
    <s v="On Time"/>
    <x v="0"/>
    <s v="Minor"/>
    <s v="Successful"/>
    <s v="On Time"/>
    <n v="1"/>
    <n v="1"/>
    <n v="0"/>
    <x v="1"/>
    <n v="0"/>
    <s v="Normal"/>
    <n v="0"/>
    <n v="0"/>
    <n v="0"/>
    <n v="0"/>
    <n v="1"/>
    <n v="0"/>
    <s v="Candido"/>
    <s v="-"/>
    <x v="9"/>
    <s v="TSS"/>
    <s v="No"/>
    <s v="No"/>
    <s v="No"/>
    <s v="Si"/>
    <s v="No"/>
  </r>
  <r>
    <x v="5"/>
    <x v="1"/>
    <s v="minor"/>
    <s v="normal"/>
    <s v="C000920779"/>
    <s v="SE.AA.MX.SDE.SUPPLIERS"/>
    <s v="Soto Muñoz Jose Carlos"/>
    <d v="2017-02-05T12:00:00"/>
    <d v="2017-02-05T18:00:00"/>
    <s v="Reinicio de CMM4| Antenas proveedores JIT"/>
    <x v="0"/>
    <s v="On Time"/>
    <x v="0"/>
    <s v="Minor"/>
    <s v="Successful"/>
    <s v="On Time"/>
    <n v="1"/>
    <n v="1"/>
    <n v="0"/>
    <x v="1"/>
    <n v="0"/>
    <s v="Normal"/>
    <n v="0"/>
    <n v="0"/>
    <n v="0"/>
    <n v="0"/>
    <n v="1"/>
    <n v="0"/>
    <s v="Candido"/>
    <s v="C000052054"/>
    <x v="3"/>
    <s v="TSS"/>
    <s v="No"/>
    <s v="No"/>
    <s v="No"/>
    <s v="Si"/>
    <s v="No"/>
  </r>
  <r>
    <x v="1"/>
    <x v="0"/>
    <s v="standard"/>
    <s v="normal"/>
    <s v="C000980731"/>
    <s v="C.AMER.MX.WINTEL.VITRO"/>
    <s v="Sanchez Alvarez Carlos"/>
    <d v="2017-01-30T12:03:09"/>
    <d v="2017-02-06T12:00:00"/>
    <s v=" AMER | Vitro |   CYRUS ONE| Remove 2 servers Virtual WEBDEVW2K and VAFS2 , Status: Out of Operation, Decommission based on DO´S&lt;52824354,52824383&gt; |"/>
    <x v="0"/>
    <s v="On Time"/>
    <x v="0"/>
    <s v="Standard"/>
    <s v="Successful"/>
    <s v="On Time"/>
    <n v="1"/>
    <n v="1"/>
    <n v="0"/>
    <x v="1"/>
    <n v="0"/>
    <s v="Normal"/>
    <n v="0"/>
    <n v="0"/>
    <n v="0"/>
    <n v="0"/>
    <n v="1"/>
    <n v="0"/>
    <s v="Oscar"/>
    <s v="CMOD319590"/>
    <x v="1"/>
    <s v="ITO"/>
    <s v="No"/>
    <s v="No"/>
    <s v="No"/>
    <s v="Si"/>
    <s v="No"/>
  </r>
  <r>
    <x v="1"/>
    <x v="0"/>
    <s v="standard"/>
    <s v="normal"/>
    <s v="C000980695"/>
    <s v="C.AMER.MX.LBU.WINTEL"/>
    <s v="Rocha Zepeda Juan Carlos"/>
    <d v="2017-01-30T12:00:00"/>
    <d v="2017-02-06T12:00:00"/>
    <s v="Vitro | AMER | Appcom | Windows VM ah3ha173 Decommission based on &lt;DO 52822526&gt;"/>
    <x v="0"/>
    <s v="On Time"/>
    <x v="0"/>
    <s v="Standard"/>
    <s v="Successful"/>
    <s v="On Time"/>
    <n v="1"/>
    <n v="1"/>
    <n v="0"/>
    <x v="1"/>
    <n v="0"/>
    <s v="Normal"/>
    <n v="0"/>
    <n v="0"/>
    <n v="0"/>
    <n v="0"/>
    <n v="1"/>
    <n v="0"/>
    <s v="Oscar"/>
    <s v="CMOD319590"/>
    <x v="1"/>
    <s v="ITO"/>
    <s v="No"/>
    <s v="No"/>
    <s v="No"/>
    <s v="Si"/>
    <s v="No"/>
  </r>
  <r>
    <x v="1"/>
    <x v="0"/>
    <s v="standard"/>
    <s v="normal"/>
    <s v="C000982260"/>
    <s v="C.AMER.MX.VDI.VITRO"/>
    <s v="Trejo Camara Alonso Miguel"/>
    <d v="2017-02-03T21:00:00"/>
    <d v="2017-02-04T04:00:00"/>
    <s v="AMER | VITRO | Rollout of Microsoft Hotfixes on Windows System MXVTC1CTX003 | 4EP"/>
    <x v="0"/>
    <s v="On Time"/>
    <x v="0"/>
    <s v="Standard"/>
    <s v="Successful"/>
    <s v="On Time"/>
    <n v="1"/>
    <n v="1"/>
    <n v="0"/>
    <x v="1"/>
    <n v="0"/>
    <s v="Normal"/>
    <n v="0"/>
    <n v="0"/>
    <n v="0"/>
    <n v="0"/>
    <n v="1"/>
    <n v="0"/>
    <s v="Oscar"/>
    <s v="CMOD312051"/>
    <x v="23"/>
    <s v="ITO"/>
    <s v="No"/>
    <s v="No"/>
    <s v="No"/>
    <s v="Si"/>
    <s v="No"/>
  </r>
  <r>
    <x v="1"/>
    <x v="0"/>
    <s v="minor"/>
    <s v="normal"/>
    <s v="C000983741"/>
    <s v="C.AMER.MX.DBA.VITRO"/>
    <s v="Santana Ochoa Fabian"/>
    <d v="2017-02-03T10:00:00"/>
    <d v="2017-02-04T10:00:00"/>
    <s v="AMER | VITRO | Decommission Instance &amp; Database in &quot;CONTADORCOSMOS&quot; Phase 2"/>
    <x v="0"/>
    <s v="On Time"/>
    <x v="0"/>
    <s v="Minor"/>
    <s v="Successful"/>
    <s v="On Time"/>
    <n v="1"/>
    <n v="1"/>
    <n v="0"/>
    <x v="1"/>
    <n v="0"/>
    <s v="Normal"/>
    <n v="0"/>
    <n v="0"/>
    <n v="0"/>
    <n v="0"/>
    <n v="1"/>
    <n v="0"/>
    <s v="Oscar"/>
    <s v="C000982195"/>
    <x v="24"/>
    <s v="ITO"/>
    <s v="No"/>
    <s v="No"/>
    <s v="No"/>
    <s v="Si"/>
    <s v="No"/>
  </r>
  <r>
    <x v="1"/>
    <x v="0"/>
    <s v="minor"/>
    <s v="normal"/>
    <s v="C000983776"/>
    <s v="C.AMER.MX.WINTEL.VITRO"/>
    <s v="Sanchez Alvarez Carlos"/>
    <d v="2017-02-02T19:00:00"/>
    <d v="2017-02-03T22:00:00"/>
    <s v="AMER | VITRO | Increase [25gb,25gb and 10gb] of space to Drive [P:,P: and P:] on MXVTC1JUM002, MXVTC1JUM001 AND MXVTC1PRD108"/>
    <x v="0"/>
    <s v="On Time"/>
    <x v="0"/>
    <s v="Minor"/>
    <s v="Successful"/>
    <s v="On Time"/>
    <n v="1"/>
    <n v="1"/>
    <n v="0"/>
    <x v="1"/>
    <n v="0"/>
    <s v="Normal"/>
    <n v="0"/>
    <n v="0"/>
    <n v="0"/>
    <n v="0"/>
    <n v="1"/>
    <n v="0"/>
    <s v="Oscar"/>
    <s v="C000288570"/>
    <x v="1"/>
    <s v="ITO"/>
    <s v="No"/>
    <s v="No"/>
    <s v="No"/>
    <s v="Si"/>
    <s v="No"/>
  </r>
  <r>
    <x v="1"/>
    <x v="0"/>
    <s v="standard"/>
    <s v="normal"/>
    <s v="C000983991"/>
    <s v="C.AMER.MX.MSG.VITRO"/>
    <s v="Ceballos Huerta Emanuel Santiago"/>
    <d v="2017-02-04T23:00:00"/>
    <d v="2017-02-05T07:00:00"/>
    <s v="AMER | VITRO | Restart Lync servers vtolync02 vtolync01"/>
    <x v="0"/>
    <s v="On Time"/>
    <x v="0"/>
    <s v="Standard"/>
    <s v="Successful"/>
    <s v="On Time"/>
    <n v="1"/>
    <n v="1"/>
    <n v="0"/>
    <x v="1"/>
    <n v="0"/>
    <s v="Normal"/>
    <n v="0"/>
    <n v="0"/>
    <n v="0"/>
    <n v="0"/>
    <n v="1"/>
    <n v="0"/>
    <s v="Oscar"/>
    <s v="C000763299"/>
    <x v="12"/>
    <s v="ITO"/>
    <s v="No"/>
    <s v="No"/>
    <s v="No"/>
    <s v="Si"/>
    <s v="No"/>
  </r>
  <r>
    <x v="1"/>
    <x v="0"/>
    <s v="minor"/>
    <s v="normal"/>
    <s v="C000985638"/>
    <s v="C.AMER.MX.SECURITY"/>
    <s v="Garcia Hernandez Roberto de Jesus"/>
    <d v="2017-02-01T19:00:00"/>
    <d v="2017-02-05T00:00:00"/>
    <s v="Amer |VITRO| ANTIVIRUS INSTALL(TRENDMICRO)"/>
    <x v="0"/>
    <s v="On Time"/>
    <x v="0"/>
    <s v="Minor"/>
    <s v="Successful"/>
    <s v="On Time"/>
    <n v="1"/>
    <n v="1"/>
    <n v="0"/>
    <x v="1"/>
    <n v="0"/>
    <s v="Normal"/>
    <n v="0"/>
    <n v="0"/>
    <n v="0"/>
    <n v="0"/>
    <n v="1"/>
    <n v="0"/>
    <s v="Oscar"/>
    <s v="C000682192"/>
    <x v="19"/>
    <s v="ITO"/>
    <s v="No"/>
    <s v="No"/>
    <s v="No"/>
    <s v="Si"/>
    <s v="No"/>
  </r>
  <r>
    <x v="8"/>
    <x v="0"/>
    <s v="minor"/>
    <s v="normal"/>
    <s v="C40734002"/>
    <s v="PROYECT INFRAEST ITS Support OPS VWM CHGMGR"/>
    <s v="Perez Gonzalez Lucia"/>
    <d v="2017-02-04T23:00:00"/>
    <d v="2017-02-05T05:00:00"/>
    <s v="Pruebas logicas de puertos red y storage en infraestructura Power 8 FIS"/>
    <x v="0"/>
    <s v="On Time"/>
    <x v="0"/>
    <s v="Minor"/>
    <s v="Successful"/>
    <s v="On Time"/>
    <n v="1"/>
    <n v="1"/>
    <n v="0"/>
    <x v="1"/>
    <n v="0"/>
    <s v="Normal"/>
    <n v="0"/>
    <n v="0"/>
    <n v="0"/>
    <n v="0"/>
    <n v="1"/>
    <n v="0"/>
    <s v="Alejandro"/>
    <s v="CT40004123"/>
    <x v="11"/>
    <s v="ITO"/>
    <s v="No"/>
    <s v="No"/>
    <s v="No"/>
    <s v="Si"/>
    <s v="No"/>
  </r>
  <r>
    <x v="8"/>
    <x v="0"/>
    <s v="minor"/>
    <s v="normal"/>
    <s v="C40744648"/>
    <s v="OPM ITS Support OPS VWM CHGMGR"/>
    <s v="Zacamitzin Medina Dagoberto"/>
    <d v="2017-02-05T00:00:00"/>
    <d v="2017-02-05T19:00:00"/>
    <s v="Crecer Filesystems /oracle/tgnvwm/data00 y /oracle/vw2/data00 ambos a 50G en servidor pmx2legdb"/>
    <x v="0"/>
    <s v="On Time"/>
    <x v="0"/>
    <s v="Minor"/>
    <s v="Successful"/>
    <s v="On Time"/>
    <n v="1"/>
    <n v="1"/>
    <n v="0"/>
    <x v="1"/>
    <n v="0"/>
    <s v="Normal"/>
    <n v="0"/>
    <n v="0"/>
    <n v="0"/>
    <n v="0"/>
    <n v="1"/>
    <n v="0"/>
    <s v="Alejandro"/>
    <s v="CT40003299"/>
    <x v="14"/>
    <s v="ITO"/>
    <s v="No"/>
    <s v="No"/>
    <s v="No"/>
    <s v="Si"/>
    <s v="No"/>
  </r>
  <r>
    <x v="8"/>
    <x v="0"/>
    <s v="minor"/>
    <s v="normal"/>
    <s v="C40752630"/>
    <s v="SECURITY Support CTO VWM CHGMGR"/>
    <s v="Sanchez Sanchez Ernesto"/>
    <d v="2017-02-04T09:00:00"/>
    <d v="2017-02-04T23:00:00"/>
    <s v="Upgrade de OS de Ironport"/>
    <x v="0"/>
    <s v="On Time"/>
    <x v="0"/>
    <s v="Minor"/>
    <s v="Successful"/>
    <s v="On Time"/>
    <n v="1"/>
    <n v="1"/>
    <n v="0"/>
    <x v="1"/>
    <n v="0"/>
    <s v="Normal"/>
    <n v="0"/>
    <n v="0"/>
    <n v="0"/>
    <n v="0"/>
    <n v="1"/>
    <n v="0"/>
    <s v="Alejandro"/>
    <s v="CT40003343"/>
    <x v="19"/>
    <s v="ITO"/>
    <s v="No"/>
    <s v="No"/>
    <s v="No"/>
    <s v="Si"/>
    <s v="No"/>
  </r>
  <r>
    <x v="8"/>
    <x v="0"/>
    <s v="minor"/>
    <s v="normal"/>
    <s v="C40730026"/>
    <s v="FACILITIES ITS Support OPS VWM CHGMGR"/>
    <s v="Alvarado Pacheco Milthon Christian"/>
    <d v="2017-02-05T18:00:00"/>
    <d v="2017-02-05T23:00:00"/>
    <s v="Migración electrica de equipo SW-HB2-ET2K"/>
    <x v="0"/>
    <s v="On Time"/>
    <x v="0"/>
    <s v="Minor"/>
    <s v="Successful"/>
    <s v="On Time"/>
    <n v="1"/>
    <n v="1"/>
    <n v="0"/>
    <x v="1"/>
    <n v="0"/>
    <s v="Normal"/>
    <n v="0"/>
    <n v="0"/>
    <n v="0"/>
    <n v="0"/>
    <n v="1"/>
    <n v="0"/>
    <s v="Alejandro"/>
    <s v="-"/>
    <x v="17"/>
    <s v="ITO"/>
    <s v="No"/>
    <s v="No"/>
    <s v="No"/>
    <s v="Si"/>
    <s v="No"/>
  </r>
  <r>
    <x v="8"/>
    <x v="3"/>
    <s v="minor"/>
    <s v="normal"/>
    <s v="C40746392"/>
    <s v="SAP FICO Support AMS VWM CHGMGR"/>
    <s v="Gonzalez Flores Rosa Lilia"/>
    <d v="2017-02-03T08:00:00"/>
    <d v="2017-02-03T13:00:00"/>
    <s v="Programación y liberación del jobs para el proyecto de Factura Segura"/>
    <x v="0"/>
    <s v="On Time"/>
    <x v="0"/>
    <s v="Minor"/>
    <s v="Successful"/>
    <s v="On Time"/>
    <n v="1"/>
    <n v="1"/>
    <n v="0"/>
    <x v="1"/>
    <n v="0"/>
    <s v="Normal"/>
    <n v="0"/>
    <n v="0"/>
    <n v="0"/>
    <n v="0"/>
    <n v="1"/>
    <n v="0"/>
    <s v="Alejandro"/>
    <s v="-"/>
    <x v="18"/>
    <s v="SI"/>
    <s v="No"/>
    <s v="No"/>
    <s v="No"/>
    <s v="Si"/>
    <s v="No"/>
  </r>
  <r>
    <x v="8"/>
    <x v="3"/>
    <s v="minor"/>
    <s v="normal"/>
    <s v="C40689238"/>
    <s v="SAP FICO Support AMS VWM CHGMGR"/>
    <s v="Saucedo Campos Jose Antonio"/>
    <d v="2017-02-03T17:00:00"/>
    <d v="2017-02-03T21:00:00"/>
    <s v="FICO - Proyecto Ordenes de Pago (Magali Islas) Jobs"/>
    <x v="0"/>
    <s v="On Time"/>
    <x v="0"/>
    <s v="Minor"/>
    <s v="Successful"/>
    <s v="On Time"/>
    <n v="1"/>
    <n v="1"/>
    <n v="0"/>
    <x v="1"/>
    <n v="0"/>
    <s v="Normal"/>
    <n v="0"/>
    <n v="0"/>
    <n v="0"/>
    <n v="0"/>
    <n v="1"/>
    <n v="0"/>
    <s v="Alejandro"/>
    <s v="-"/>
    <x v="18"/>
    <s v="SI"/>
    <s v="No"/>
    <s v="No"/>
    <s v="No"/>
    <s v="Si"/>
    <s v="No"/>
  </r>
  <r>
    <x v="8"/>
    <x v="3"/>
    <s v="minor"/>
    <s v="normal"/>
    <s v="C40748202"/>
    <s v="SAP FICO Support AMS VWM CHGMGR"/>
    <s v="Saucedo Campos Jose Antonio"/>
    <d v="2017-02-02T17:00:00"/>
    <d v="2017-02-02T23:00:00"/>
    <s v="FICO-TRAVEL - JOB´s para el proceso automatico de carga de movimiensots de TC para GAVI"/>
    <x v="0"/>
    <s v="On Time"/>
    <x v="0"/>
    <s v="Minor"/>
    <s v="Successful"/>
    <s v="On Time"/>
    <n v="1"/>
    <n v="1"/>
    <n v="0"/>
    <x v="1"/>
    <n v="0"/>
    <s v="Normal"/>
    <n v="0"/>
    <n v="0"/>
    <n v="0"/>
    <n v="0"/>
    <n v="1"/>
    <n v="0"/>
    <s v="Alejandro"/>
    <s v="-"/>
    <x v="18"/>
    <s v="SI"/>
    <s v="No"/>
    <s v="No"/>
    <s v="No"/>
    <s v="Si"/>
    <s v="No"/>
  </r>
  <r>
    <x v="8"/>
    <x v="1"/>
    <s v="minor"/>
    <s v="normal"/>
    <s v="C40748991"/>
    <s v="TELECOM ITS Support OPS VWM CHGMGR"/>
    <s v="Vidals Aguilar Patricio"/>
    <d v="2017-02-04T09:00:00"/>
    <d v="2017-02-04T17:00:00"/>
    <s v="Fijacion de antenas en Access Point 317 Nave 4 B4-62"/>
    <x v="0"/>
    <s v="On Time"/>
    <x v="0"/>
    <s v="Minor"/>
    <s v="Successful"/>
    <s v="On Time"/>
    <n v="1"/>
    <n v="1"/>
    <n v="0"/>
    <x v="1"/>
    <n v="0"/>
    <s v="Normal"/>
    <n v="0"/>
    <n v="0"/>
    <n v="0"/>
    <n v="0"/>
    <n v="1"/>
    <n v="0"/>
    <s v="Alejandro"/>
    <s v="CT40003007"/>
    <x v="26"/>
    <s v="TSS"/>
    <s v="No"/>
    <s v="No"/>
    <s v="No"/>
    <s v="Si"/>
    <s v="No"/>
  </r>
  <r>
    <x v="8"/>
    <x v="1"/>
    <s v="minor"/>
    <s v="normal"/>
    <s v="C40753663"/>
    <s v="TELECOM LAN ITS Support OPS VWM CHGMGR"/>
    <s v="Lopez Saavedra Ricardo"/>
    <d v="2017-02-04T09:00:00"/>
    <d v="2017-02-04T13:00:00"/>
    <s v="Remplazo de Switch Nave 38A"/>
    <x v="0"/>
    <s v="On Time"/>
    <x v="0"/>
    <s v="Minor"/>
    <s v="Successful"/>
    <s v="On Time"/>
    <n v="1"/>
    <n v="1"/>
    <n v="0"/>
    <x v="1"/>
    <n v="0"/>
    <s v="Normal"/>
    <n v="0"/>
    <n v="0"/>
    <n v="0"/>
    <n v="0"/>
    <n v="1"/>
    <n v="0"/>
    <s v="Alejandro"/>
    <s v="CT40004989"/>
    <x v="4"/>
    <s v="TSS"/>
    <s v="No"/>
    <s v="No"/>
    <s v="No"/>
    <s v="Si"/>
    <s v="No"/>
  </r>
  <r>
    <x v="8"/>
    <x v="1"/>
    <s v="minor"/>
    <s v="normal"/>
    <s v="C40753381"/>
    <s v="TELECOM LAN ITS Support OPS VWM CHGMGR"/>
    <s v="De Jesus Hernandez Emilio"/>
    <d v="2017-02-05T10:00:00"/>
    <d v="2017-02-05T18:00:00"/>
    <s v="Activacion y Configuracion HSRP de Router other 1 y Router other2"/>
    <x v="0"/>
    <s v="On Time"/>
    <x v="0"/>
    <s v="Minor"/>
    <s v="Successful"/>
    <s v="On Time"/>
    <n v="1"/>
    <n v="1"/>
    <n v="0"/>
    <x v="1"/>
    <n v="0"/>
    <s v="Normal"/>
    <n v="0"/>
    <n v="0"/>
    <n v="0"/>
    <n v="0"/>
    <n v="1"/>
    <n v="0"/>
    <s v="Alejandro"/>
    <s v="-"/>
    <x v="4"/>
    <s v="TSS"/>
    <s v="No"/>
    <s v="No"/>
    <s v="No"/>
    <s v="Si"/>
    <s v="No"/>
  </r>
  <r>
    <x v="8"/>
    <x v="1"/>
    <s v="minor"/>
    <s v="normal"/>
    <s v="C40752812"/>
    <s v="TELECOM LAN ITS Support OPS VWM CHGMGR"/>
    <s v="Bravo Rosas Fernando"/>
    <d v="2017-02-02T17:00:00"/>
    <d v="2017-02-03T17:00:00"/>
    <s v="Configuracion de SNMP traps version 3 en equipos LAN"/>
    <x v="0"/>
    <s v="On Time"/>
    <x v="0"/>
    <s v="Minor"/>
    <s v="Successful"/>
    <s v="On Time"/>
    <n v="1"/>
    <n v="1"/>
    <n v="0"/>
    <x v="1"/>
    <n v="0"/>
    <s v="Normal"/>
    <n v="0"/>
    <n v="0"/>
    <n v="0"/>
    <n v="0"/>
    <n v="1"/>
    <n v="0"/>
    <s v="Alejandro"/>
    <s v="CT40002682"/>
    <x v="4"/>
    <s v="TSS"/>
    <s v="No"/>
    <s v="No"/>
    <s v="No"/>
    <s v="Si"/>
    <s v="No"/>
  </r>
  <r>
    <x v="8"/>
    <x v="1"/>
    <s v="minor"/>
    <s v="normal"/>
    <s v="C40752907"/>
    <s v="TELECOM LAN ITS Support OPS VWM CHGMGR"/>
    <s v="Bravo Rosas Fernando"/>
    <d v="2017-02-03T17:00:00"/>
    <d v="2017-02-03T21:00:00"/>
    <s v="Configuracion de NetFlow en routers de SF"/>
    <x v="0"/>
    <s v="On Time"/>
    <x v="0"/>
    <s v="Minor"/>
    <s v="Successful"/>
    <s v="On Time"/>
    <n v="1"/>
    <n v="1"/>
    <n v="0"/>
    <x v="1"/>
    <n v="0"/>
    <s v="Normal"/>
    <n v="0"/>
    <n v="0"/>
    <n v="0"/>
    <n v="0"/>
    <n v="1"/>
    <n v="0"/>
    <s v="Alejandro"/>
    <s v="CT40005275"/>
    <x v="4"/>
    <s v="TSS"/>
    <s v="No"/>
    <s v="No"/>
    <s v="No"/>
    <s v="Si"/>
    <s v="No"/>
  </r>
  <r>
    <x v="25"/>
    <x v="1"/>
    <s v="minor"/>
    <s v="normal"/>
    <s v="C000977034"/>
    <s v="SE.AA.MX.SDE.SUPPLIERS"/>
    <s v="Soto Muñoz Jose Carlos"/>
    <d v="2017-02-04T08:00:00"/>
    <d v="2017-02-06T18:00:00"/>
    <s v="Conexión de enlace L2L Webasto (Fase 1) | Proveedores JIT"/>
    <x v="0"/>
    <s v="On Time"/>
    <x v="0"/>
    <s v="Minor"/>
    <s v="Successful"/>
    <s v="On Time"/>
    <n v="1"/>
    <n v="1"/>
    <n v="0"/>
    <x v="1"/>
    <n v="0"/>
    <s v="Normal"/>
    <n v="0"/>
    <n v="0"/>
    <n v="0"/>
    <n v="0"/>
    <n v="1"/>
    <n v="0"/>
    <s v="Candido"/>
    <s v="C000782374"/>
    <x v="3"/>
    <s v="TSS"/>
    <s v="No"/>
    <s v="No"/>
    <s v="No"/>
    <s v="Si"/>
    <s v="No"/>
  </r>
  <r>
    <x v="1"/>
    <x v="0"/>
    <s v="standard"/>
    <s v="normal"/>
    <s v="C000913864"/>
    <s v="C.AMER.MX.CCS"/>
    <s v="Monter Landazuri Luis Fernando"/>
    <d v="2017-01-27T08:00:00"/>
    <d v="2017-02-03T17:00:00"/>
    <s v="AMER | Vitro | Add to Operation, new Exchange servers"/>
    <x v="0"/>
    <s v="On Time"/>
    <x v="0"/>
    <s v="Standard"/>
    <s v="Successful"/>
    <s v="On Time"/>
    <n v="1"/>
    <n v="1"/>
    <n v="0"/>
    <x v="1"/>
    <n v="0"/>
    <s v="Normal"/>
    <n v="0"/>
    <n v="0"/>
    <n v="0"/>
    <n v="0"/>
    <n v="1"/>
    <n v="0"/>
    <s v="Oscar"/>
    <s v="C000913861"/>
    <x v="2"/>
    <s v="ITO"/>
    <s v="No"/>
    <s v="No"/>
    <s v="No"/>
    <s v="Si"/>
    <s v="No"/>
  </r>
  <r>
    <x v="1"/>
    <x v="0"/>
    <s v="standard"/>
    <s v="normal"/>
    <s v="C000953694"/>
    <s v="C.AMER.MX.CCS"/>
    <s v="Monter Landazuri Luis Fernando"/>
    <d v="2017-01-05T17:00:00"/>
    <d v="2017-02-03T17:00:00"/>
    <s v="AMER | Vitro | Disable Monitoring agent on servers in Project"/>
    <x v="0"/>
    <s v="On Time"/>
    <x v="0"/>
    <s v="Standard"/>
    <s v="Successful"/>
    <s v="On Time"/>
    <n v="1"/>
    <n v="1"/>
    <n v="0"/>
    <x v="1"/>
    <n v="0"/>
    <s v="Normal"/>
    <n v="0"/>
    <n v="0"/>
    <n v="0"/>
    <n v="0"/>
    <n v="1"/>
    <n v="0"/>
    <s v="Oscar"/>
    <s v="C000925839"/>
    <x v="2"/>
    <s v="ITO"/>
    <s v="No"/>
    <s v="No"/>
    <s v="No"/>
    <s v="Si"/>
    <s v="No"/>
  </r>
  <r>
    <x v="5"/>
    <x v="2"/>
    <s v="standard"/>
    <s v="normal"/>
    <s v="C000962639"/>
    <s v="DS.CES.MX.SWD"/>
    <s v="Cardoso Flores Abel  "/>
    <d v="2017-01-12T10:56:43"/>
    <d v="2017-02-03T17:00:00"/>
    <s v="Distribucion e instalacion de los parches de seguridad microsoft correspondientes al mes de Enero de 2017 para T-Systems"/>
    <x v="0"/>
    <s v="On Time"/>
    <x v="0"/>
    <s v="Standard"/>
    <s v="Successful"/>
    <s v="On Time"/>
    <n v="1"/>
    <n v="1"/>
    <n v="0"/>
    <x v="1"/>
    <n v="0"/>
    <s v="Normal"/>
    <n v="0"/>
    <n v="0"/>
    <n v="0"/>
    <n v="0"/>
    <n v="1"/>
    <n v="0"/>
    <s v="Candido"/>
    <s v="C000164781"/>
    <x v="13"/>
    <s v="PME"/>
    <s v="No"/>
    <s v="No"/>
    <s v="No"/>
    <s v="Si"/>
    <s v="No"/>
  </r>
  <r>
    <x v="5"/>
    <x v="2"/>
    <s v="standard"/>
    <s v="normal"/>
    <s v="C000962652"/>
    <s v="DS.CES.MX.SWD"/>
    <s v="Cardoso Flores Abel  "/>
    <d v="2017-01-12T10:10:42"/>
    <d v="2017-02-03T17:00:00"/>
    <s v="Instalación de parches de Adobe Reader / Acrobat en equipos de T-Systems Enero de 2017"/>
    <x v="0"/>
    <s v="On Time"/>
    <x v="0"/>
    <s v="Standard"/>
    <s v="Successful"/>
    <s v="On Time"/>
    <n v="1"/>
    <n v="1"/>
    <n v="0"/>
    <x v="1"/>
    <n v="0"/>
    <s v="Normal"/>
    <n v="0"/>
    <n v="0"/>
    <n v="0"/>
    <n v="0"/>
    <n v="1"/>
    <n v="0"/>
    <s v="Candido"/>
    <s v="C000174965"/>
    <x v="13"/>
    <s v="PME"/>
    <s v="No"/>
    <s v="No"/>
    <s v="No"/>
    <s v="Si"/>
    <s v="No"/>
  </r>
  <r>
    <x v="17"/>
    <x v="0"/>
    <s v="standard"/>
    <s v="normal"/>
    <s v="C000977309"/>
    <s v="C.SAP.MX.AA.SAP-BASIS"/>
    <s v="Salcedo Simpson Georgina"/>
    <d v="2017-02-06T11:00:00"/>
    <d v="2017-02-06T15:00:00"/>
    <s v="MEXICHEM / SEM - TRANSPORT /CSS.CAB pre-approved"/>
    <x v="0"/>
    <s v="On Time"/>
    <x v="0"/>
    <s v="Standard"/>
    <s v="Successful"/>
    <s v="On Time"/>
    <n v="1"/>
    <n v="1"/>
    <n v="0"/>
    <x v="1"/>
    <n v="0"/>
    <s v="Normal"/>
    <n v="0"/>
    <n v="0"/>
    <n v="0"/>
    <n v="0"/>
    <n v="1"/>
    <n v="0"/>
    <s v="Oscar"/>
    <s v="CMOD317333"/>
    <x v="0"/>
    <s v="BASIS"/>
    <s v="No"/>
    <s v="No"/>
    <s v="No"/>
    <s v="Si"/>
    <s v="No"/>
  </r>
  <r>
    <x v="10"/>
    <x v="0"/>
    <s v="standard"/>
    <s v="normal"/>
    <s v="C000983802"/>
    <s v="C.SAP.MX.AA.GDH.MX-BASIS"/>
    <s v="Escalante Gonzalez Carlos"/>
    <d v="2017-02-03T12:00:00"/>
    <d v="2017-02-06T23:00:00"/>
    <s v="GRUPO Q / SAP-TSMX /SAP Request:User creation with assignment of the roles"/>
    <x v="0"/>
    <s v="On Time"/>
    <x v="0"/>
    <s v="Standard"/>
    <s v="Successful"/>
    <s v="On Time"/>
    <n v="1"/>
    <n v="1"/>
    <n v="0"/>
    <x v="1"/>
    <n v="0"/>
    <s v="Normal"/>
    <n v="0"/>
    <n v="0"/>
    <n v="0"/>
    <n v="0"/>
    <n v="1"/>
    <n v="0"/>
    <s v="Candido"/>
    <s v="C000184378"/>
    <x v="0"/>
    <s v="BASIS"/>
    <s v="No"/>
    <s v="No"/>
    <s v="No"/>
    <s v="Si"/>
    <s v="No"/>
  </r>
  <r>
    <x v="10"/>
    <x v="0"/>
    <s v="standard"/>
    <s v="normal"/>
    <s v="C000987267"/>
    <s v="C.SAP.MX.AA.GDH.MX-BASIS"/>
    <s v="Escalante Gonzalez Carlos"/>
    <d v="2017-02-03T12:00:00"/>
    <d v="2017-02-06T23:00:00"/>
    <s v="GRUPO Q / SAP-TSMX /SAP Request: User creation with assignment of the roles CSS.CAB preapproved"/>
    <x v="0"/>
    <s v="On Time"/>
    <x v="0"/>
    <s v="Standard"/>
    <s v="Successful"/>
    <s v="On Time"/>
    <n v="1"/>
    <n v="1"/>
    <n v="0"/>
    <x v="1"/>
    <n v="0"/>
    <s v="Normal"/>
    <n v="0"/>
    <n v="0"/>
    <n v="0"/>
    <n v="0"/>
    <n v="1"/>
    <n v="0"/>
    <s v="Candido"/>
    <s v="CMOD310786"/>
    <x v="0"/>
    <s v="BASIS"/>
    <s v="No"/>
    <s v="No"/>
    <s v="No"/>
    <s v="Si"/>
    <s v="No"/>
  </r>
  <r>
    <x v="12"/>
    <x v="0"/>
    <s v="standard"/>
    <s v="normal"/>
    <s v="C000987319"/>
    <s v="C.SAP.MX.AA.GDH.MX-BASIS"/>
    <s v="Palomares Ramirez Jose Luis"/>
    <d v="2017-02-03T10:00:00"/>
    <d v="2017-02-03T19:00:00"/>
    <s v="[GDG] / [ SAP TS-MX ] / [ TEST] / [ GSM] / [MX ] - Implementation of support packages for ABAP (SPAM/SAINT)_classic env. / CCAB; CSS.CAB pre-approved [4EP]"/>
    <x v="0"/>
    <s v="On Time"/>
    <x v="0"/>
    <s v="Standard"/>
    <s v="Successful"/>
    <s v="On Time"/>
    <n v="1"/>
    <n v="1"/>
    <n v="0"/>
    <x v="1"/>
    <n v="0"/>
    <s v="Normal"/>
    <n v="0"/>
    <n v="0"/>
    <n v="0"/>
    <n v="0"/>
    <n v="1"/>
    <n v="0"/>
    <s v="Candido"/>
    <s v="CMOD318853"/>
    <x v="0"/>
    <s v="BASIS"/>
    <s v="No"/>
    <s v="No"/>
    <s v="No"/>
    <s v="Si"/>
    <s v="No"/>
  </r>
  <r>
    <x v="11"/>
    <x v="0"/>
    <s v="standard"/>
    <s v="normal"/>
    <s v="C000988886"/>
    <s v="C.SAP.MX.AA.GDH.MX-BASIS"/>
    <s v="Morales Herrera Benjamin  "/>
    <d v="2017-02-03T14:00:00"/>
    <d v="2017-02-03T17:00:00"/>
    <s v="[Grupo KUO] / [ SAP -MX ] / [ QAS ] / [ QAB ] -Upgrade SAP Hana Database /CCAB; CSS.CAB pre-approved [4EP]"/>
    <x v="0"/>
    <s v="On Time"/>
    <x v="0"/>
    <s v="Standard"/>
    <s v="Successful"/>
    <s v="On Time"/>
    <n v="1"/>
    <n v="1"/>
    <n v="0"/>
    <x v="1"/>
    <n v="0"/>
    <s v="Normal"/>
    <n v="0"/>
    <n v="0"/>
    <n v="0"/>
    <n v="0"/>
    <n v="1"/>
    <n v="0"/>
    <s v="Maria del Carmen"/>
    <s v="CMOD318870"/>
    <x v="0"/>
    <s v="BASIS"/>
    <s v="No"/>
    <s v="No"/>
    <s v="No"/>
    <s v="Si"/>
    <s v="No"/>
  </r>
  <r>
    <x v="17"/>
    <x v="0"/>
    <s v="standard"/>
    <s v="normal"/>
    <s v="C000988891"/>
    <s v="C.AMER.MX.UNIX"/>
    <s v="Oropeza Cardoso Porfirio  "/>
    <d v="2017-02-03T16:00:00"/>
    <d v="2017-02-03T18:05:00"/>
    <s v="MEXICHEM / SAP / CRP / [ SID ] / Add space to FS /oracle/CRP/sapdata1 / ITO.CAB pre-approved"/>
    <x v="0"/>
    <s v="On Time"/>
    <x v="0"/>
    <s v="Standard"/>
    <s v="Successful"/>
    <s v="On Time"/>
    <n v="1"/>
    <n v="1"/>
    <n v="0"/>
    <x v="1"/>
    <n v="0"/>
    <s v="Normal"/>
    <n v="0"/>
    <n v="0"/>
    <n v="0"/>
    <n v="0"/>
    <n v="1"/>
    <n v="0"/>
    <s v="Oscar"/>
    <s v="CMOD318839"/>
    <x v="21"/>
    <s v="ITO"/>
    <s v="No"/>
    <s v="No"/>
    <s v="No"/>
    <s v="Si"/>
    <s v="No"/>
  </r>
  <r>
    <x v="17"/>
    <x v="0"/>
    <s v="standard"/>
    <s v="normal"/>
    <s v="C000988929"/>
    <s v="C.AMER.MX.UNIX"/>
    <s v="Oropeza Cardoso Porfirio  "/>
    <d v="2017-02-03T18:05:00"/>
    <d v="2017-02-03T19:30:00"/>
    <s v="MEXICHEM / SAP / p02 /Add space to FS /oracle/P02/sapdata / ITO.CAB pre-approved"/>
    <x v="0"/>
    <s v="On Time"/>
    <x v="0"/>
    <s v="Standard"/>
    <s v="Successful"/>
    <s v="On Time"/>
    <n v="1"/>
    <n v="1"/>
    <n v="0"/>
    <x v="1"/>
    <n v="0"/>
    <s v="Normal"/>
    <n v="0"/>
    <n v="0"/>
    <n v="0"/>
    <n v="0"/>
    <n v="1"/>
    <n v="0"/>
    <s v="Oscar"/>
    <s v="CMOD318839"/>
    <x v="21"/>
    <s v="ITO"/>
    <s v="No"/>
    <s v="No"/>
    <s v="No"/>
    <s v="Si"/>
    <s v="No"/>
  </r>
  <r>
    <x v="12"/>
    <x v="0"/>
    <s v="standard"/>
    <s v="normal"/>
    <s v="C000989009"/>
    <s v="C.AMER.MX.DPO-LNX"/>
    <s v="Garcia Garcia Alma Delia"/>
    <d v="2017-02-04T06:00:00"/>
    <d v="2017-02-04T08:00:00"/>
    <s v="AMER | GDG | Modification of SAPs on the server ax1la187"/>
    <x v="0"/>
    <s v="On Time"/>
    <x v="0"/>
    <s v="Standard"/>
    <s v="Successful"/>
    <s v="On Time"/>
    <n v="1"/>
    <n v="1"/>
    <n v="0"/>
    <x v="1"/>
    <n v="0"/>
    <s v="Normal"/>
    <n v="0"/>
    <n v="0"/>
    <n v="0"/>
    <n v="0"/>
    <n v="1"/>
    <n v="0"/>
    <s v="Candido"/>
    <s v="C000026001"/>
    <x v="10"/>
    <s v="ITO"/>
    <s v="No"/>
    <s v="No"/>
    <s v="No"/>
    <s v="Si"/>
    <s v="No"/>
  </r>
  <r>
    <x v="12"/>
    <x v="0"/>
    <s v="standard"/>
    <s v="normal"/>
    <s v="C000990481"/>
    <s v="C.AMER.MX.DPO-LNX"/>
    <s v="Garcia Garcia Alma Delia"/>
    <d v="2017-02-04T20:00:00"/>
    <d v="2017-02-04T22:00:00"/>
    <s v="AMER | GDG | Modification of SAPs on the server ax1la199"/>
    <x v="0"/>
    <s v="On Time"/>
    <x v="0"/>
    <s v="Standard"/>
    <s v="Successful"/>
    <s v="On Time"/>
    <n v="1"/>
    <n v="1"/>
    <n v="0"/>
    <x v="1"/>
    <n v="0"/>
    <s v="Normal"/>
    <n v="0"/>
    <n v="0"/>
    <n v="0"/>
    <n v="0"/>
    <n v="1"/>
    <n v="0"/>
    <s v="Candido"/>
    <s v="C000026001"/>
    <x v="10"/>
    <s v="ITO"/>
    <s v="No"/>
    <s v="No"/>
    <s v="No"/>
    <s v="Si"/>
    <s v="No"/>
  </r>
  <r>
    <x v="12"/>
    <x v="0"/>
    <s v="standard"/>
    <s v="normal"/>
    <s v="C000990510"/>
    <s v="C.AMER.MX.DPO-LNX"/>
    <s v="Garcia Garcia Alma Delia"/>
    <d v="2017-02-04T04:00:00"/>
    <d v="2017-02-04T06:00:00"/>
    <s v="AMER | GDG | Modification of SAPs on the server ax1la193"/>
    <x v="0"/>
    <s v="On Time"/>
    <x v="0"/>
    <s v="Standard"/>
    <s v="Successful"/>
    <s v="On Time"/>
    <n v="1"/>
    <n v="1"/>
    <n v="0"/>
    <x v="1"/>
    <n v="0"/>
    <s v="Normal"/>
    <n v="0"/>
    <n v="0"/>
    <n v="0"/>
    <n v="0"/>
    <n v="1"/>
    <n v="0"/>
    <s v="Candido"/>
    <s v="C000026001"/>
    <x v="10"/>
    <s v="ITO"/>
    <s v="No"/>
    <s v="No"/>
    <s v="No"/>
    <s v="Si"/>
    <s v="No"/>
  </r>
  <r>
    <x v="11"/>
    <x v="0"/>
    <s v="standard"/>
    <s v="normal"/>
    <s v="C000990516"/>
    <s v="C.AMER.MX.LBU.WINTEL"/>
    <s v="Lopez Reyes Artajerjes"/>
    <d v="2017-02-03T23:00:00"/>
    <d v="2017-02-03T23:59:00"/>
    <s v="AMER | KUO | Healthy restart of server : DEMTYWEB18"/>
    <x v="0"/>
    <s v="On Time"/>
    <x v="0"/>
    <s v="Standard"/>
    <s v="Successful"/>
    <s v="On Time"/>
    <n v="1"/>
    <n v="1"/>
    <n v="0"/>
    <x v="1"/>
    <n v="0"/>
    <s v="Normal"/>
    <n v="0"/>
    <n v="0"/>
    <n v="0"/>
    <n v="0"/>
    <n v="1"/>
    <n v="0"/>
    <s v="Maria del Carmen"/>
    <s v="C000961078"/>
    <x v="1"/>
    <s v="ITO"/>
    <s v="No"/>
    <s v="No"/>
    <s v="No"/>
    <s v="Si"/>
    <s v="No"/>
  </r>
  <r>
    <x v="11"/>
    <x v="0"/>
    <s v="standard"/>
    <s v="normal"/>
    <s v="C000990647"/>
    <s v="C.AMER.MX.LBU.WINTEL"/>
    <s v="Soriano Rivera Oswaldo Gibran"/>
    <d v="2017-02-05T07:00:00"/>
    <d v="2017-02-05T19:00:00"/>
    <s v="AMER | KUO | Electrical Maintenance in Irapuato"/>
    <x v="0"/>
    <s v="On Time"/>
    <x v="0"/>
    <s v="Standard"/>
    <s v="Successful"/>
    <s v="On Time"/>
    <n v="1"/>
    <n v="1"/>
    <n v="0"/>
    <x v="1"/>
    <n v="0"/>
    <s v="Normal"/>
    <n v="0"/>
    <n v="0"/>
    <n v="0"/>
    <n v="0"/>
    <n v="1"/>
    <n v="0"/>
    <s v="Maria del Carmen"/>
    <s v="-"/>
    <x v="1"/>
    <s v="ITO"/>
    <s v="No"/>
    <s v="No"/>
    <s v="No"/>
    <s v="Si"/>
    <s v="No"/>
  </r>
  <r>
    <x v="8"/>
    <x v="0"/>
    <s v="minor"/>
    <s v="normal"/>
    <s v="C40701958"/>
    <s v="SERVERS WINTEL ITS Support OPS VWM CHGMGR"/>
    <s v="Islas Agustin Maricarmen"/>
    <d v="2017-02-06T08:00:00"/>
    <d v="2017-02-12T12:00:00"/>
    <s v="Remediación de controles de seguridad a Servidores Windows Semana 6"/>
    <x v="0"/>
    <s v="On Time"/>
    <x v="0"/>
    <s v="Minor"/>
    <s v="Successful"/>
    <s v="On Time"/>
    <n v="1"/>
    <n v="1"/>
    <n v="0"/>
    <x v="1"/>
    <n v="0"/>
    <s v="Normal"/>
    <n v="0"/>
    <n v="0"/>
    <n v="0"/>
    <n v="0"/>
    <n v="1"/>
    <n v="0"/>
    <s v="Alejandro"/>
    <s v="CT40004027"/>
    <x v="1"/>
    <s v="ITO"/>
    <s v="No"/>
    <s v="No"/>
    <s v="No"/>
    <s v="Si"/>
    <s v="No"/>
  </r>
  <r>
    <x v="8"/>
    <x v="0"/>
    <s v="standard"/>
    <s v="normal"/>
    <s v="C40758189"/>
    <s v="BACKUP ITS Support OPS VWM CHGMGR"/>
    <s v="Castro Vazquez Antonio De Jesus"/>
    <d v="2017-02-07T10:00:00"/>
    <d v="2017-02-07T15:00:00"/>
    <s v="Reemplazo | Revisión de drive en librería de respaldos"/>
    <x v="0"/>
    <s v="On Time"/>
    <x v="0"/>
    <s v="Standard"/>
    <s v="Successful"/>
    <s v="On Time"/>
    <n v="1"/>
    <n v="1"/>
    <n v="0"/>
    <x v="1"/>
    <n v="0"/>
    <s v="Normal"/>
    <n v="0"/>
    <n v="0"/>
    <n v="0"/>
    <n v="0"/>
    <n v="1"/>
    <n v="0"/>
    <s v="Alejandro"/>
    <s v="CT40000785"/>
    <x v="7"/>
    <s v="ITO"/>
    <s v="No"/>
    <s v="No"/>
    <s v="No"/>
    <s v="Si"/>
    <s v="No"/>
  </r>
  <r>
    <x v="8"/>
    <x v="0"/>
    <s v="standard"/>
    <s v="normal"/>
    <s v="C40758256"/>
    <s v="STORAGE ITS Support OPS VWM CHGMGR"/>
    <s v="George Davila Jesus Jacob"/>
    <d v="2017-02-07T10:00:00"/>
    <d v="2017-02-07T15:00:00"/>
    <s v="Cambio de Disco en Storage"/>
    <x v="0"/>
    <s v="On Time"/>
    <x v="0"/>
    <s v="Standard"/>
    <s v="Successful"/>
    <s v="On Time"/>
    <n v="1"/>
    <n v="1"/>
    <n v="0"/>
    <x v="1"/>
    <n v="0"/>
    <s v="Normal"/>
    <n v="0"/>
    <n v="0"/>
    <n v="0"/>
    <n v="0"/>
    <n v="1"/>
    <n v="0"/>
    <s v="Alejandro"/>
    <s v="CT40000633"/>
    <x v="7"/>
    <s v="ITO"/>
    <s v="No"/>
    <s v="No"/>
    <s v="No"/>
    <s v="Si"/>
    <s v="No"/>
  </r>
  <r>
    <x v="17"/>
    <x v="0"/>
    <s v="standard"/>
    <s v="normal"/>
    <s v="C000980698"/>
    <s v="C.SAP.MX.AA.SAP-BASIS"/>
    <s v="Ramirez Lopez Nancy"/>
    <d v="2017-02-07T10:00:00"/>
    <d v="2017-02-07T14:00:00"/>
    <s v="MEXICHEM / HRD, SDM, T02 / Installation of SAPHOSTAGENT / CCAB; ITO.CAB pre-approved [4EP]"/>
    <x v="0"/>
    <s v="On Time"/>
    <x v="0"/>
    <s v="Standard"/>
    <s v="Successful"/>
    <s v="On Time"/>
    <n v="1"/>
    <n v="1"/>
    <n v="0"/>
    <x v="1"/>
    <n v="0"/>
    <s v="Normal"/>
    <n v="0"/>
    <n v="0"/>
    <n v="0"/>
    <n v="0"/>
    <n v="1"/>
    <n v="0"/>
    <s v="Oscar"/>
    <s v="CMOD318035"/>
    <x v="0"/>
    <s v="BASIS"/>
    <s v="No"/>
    <s v="No"/>
    <s v="No"/>
    <s v="Si"/>
    <s v="No"/>
  </r>
  <r>
    <x v="5"/>
    <x v="3"/>
    <s v="minor"/>
    <s v="normal"/>
    <s v="C000983752"/>
    <s v="SI.DHS.MX.INTERNAL-SYSTEMS"/>
    <s v="Garcia Gomez Victor Javier"/>
    <d v="2017-02-02T10:00:00"/>
    <d v="2017-02-07T17:00:00"/>
    <s v="TSMX | Migración proceso de pagos TSMX | Prueba Integral de Pago a Proveedores con caracteres especiales SAP CHRIS/ALTOVA/RVS"/>
    <x v="0"/>
    <s v="On Time"/>
    <x v="0"/>
    <s v="Minor"/>
    <s v="Successful"/>
    <s v="On Time"/>
    <n v="1"/>
    <n v="1"/>
    <n v="0"/>
    <x v="1"/>
    <n v="0"/>
    <s v="Normal"/>
    <n v="0"/>
    <n v="0"/>
    <n v="0"/>
    <n v="0"/>
    <n v="1"/>
    <n v="0"/>
    <s v="Candido"/>
    <s v="C000975545"/>
    <x v="20"/>
    <s v="SI"/>
    <s v="No"/>
    <s v="No"/>
    <s v="No"/>
    <s v="Si"/>
    <s v="No"/>
  </r>
  <r>
    <x v="26"/>
    <x v="0"/>
    <s v="minor"/>
    <s v="normal"/>
    <s v="C000985513"/>
    <s v="C.SAP.MX.AA.GDH.MX-BASIS"/>
    <s v="Colin Soto Alberto Angel "/>
    <d v="2017-02-07T11:00:00"/>
    <d v="2017-02-07T16:00:00"/>
    <s v="ALFA |DEV | BHD| SIGMA| SIABHDAP0 - Installation of COMPONENTS ST-PI | ST-A/ PI"/>
    <x v="0"/>
    <s v="On Time"/>
    <x v="0"/>
    <s v="Minor"/>
    <s v="Successful"/>
    <s v="On Time"/>
    <n v="1"/>
    <n v="1"/>
    <n v="0"/>
    <x v="1"/>
    <n v="0"/>
    <s v="Normal"/>
    <n v="0"/>
    <n v="0"/>
    <n v="0"/>
    <n v="0"/>
    <n v="1"/>
    <n v="0"/>
    <s v="Oscar"/>
    <s v="CMOD318335"/>
    <x v="0"/>
    <s v="BASIS"/>
    <s v="No"/>
    <s v="No"/>
    <s v="No"/>
    <s v="Si"/>
    <s v="No"/>
  </r>
  <r>
    <x v="1"/>
    <x v="0"/>
    <s v="minor"/>
    <s v="normal"/>
    <s v="C000985643"/>
    <s v="C.AMER.MX.DBA.VITRO"/>
    <s v="Ortega Rojas Luis Enrique"/>
    <d v="2017-02-07T16:00:00"/>
    <d v="2017-02-07T18:00:00"/>
    <s v="AMER | Multiple | Administrative change | Move Application CIs into status 'In operation'"/>
    <x v="0"/>
    <s v="On Time"/>
    <x v="0"/>
    <s v="Minor"/>
    <s v="Successful"/>
    <s v="On Time"/>
    <n v="1"/>
    <n v="1"/>
    <n v="0"/>
    <x v="1"/>
    <n v="0"/>
    <s v="Normal"/>
    <n v="0"/>
    <n v="0"/>
    <n v="0"/>
    <n v="0"/>
    <n v="1"/>
    <n v="0"/>
    <s v="Oscar"/>
    <s v="C000973672"/>
    <x v="24"/>
    <s v="ITO"/>
    <s v="No"/>
    <s v="No"/>
    <s v="No"/>
    <s v="Si"/>
    <s v="No"/>
  </r>
  <r>
    <x v="11"/>
    <x v="0"/>
    <s v="standard"/>
    <s v="normal"/>
    <s v="C000990456"/>
    <s v="C.AMER.MX.PCI"/>
    <s v="Cassaball Camacho Maria Veronica"/>
    <d v="2017-02-03T16:00:00"/>
    <d v="2017-02-07T16:00:00"/>
    <s v="AMER | MULTIPLE | Administrative change | Creation of new server for Grupo KUO (DEMTYDMZWEB03) | 52833830"/>
    <x v="0"/>
    <s v="On Time"/>
    <x v="0"/>
    <s v="Standard"/>
    <s v="Successful"/>
    <s v="On Time"/>
    <n v="1"/>
    <n v="1"/>
    <n v="0"/>
    <x v="1"/>
    <n v="0"/>
    <s v="Normal"/>
    <n v="0"/>
    <n v="0"/>
    <n v="0"/>
    <n v="0"/>
    <n v="1"/>
    <n v="0"/>
    <s v="Maria del Carmen"/>
    <s v="C000913861"/>
    <x v="5"/>
    <s v="ITO"/>
    <s v="No"/>
    <s v="No"/>
    <s v="No"/>
    <s v="Si"/>
    <s v="No"/>
  </r>
  <r>
    <x v="26"/>
    <x v="0"/>
    <s v="minor"/>
    <s v="normal"/>
    <s v="C000990478"/>
    <s v="C.SAP.MX.AA.GDH.MX-BASIS"/>
    <s v="Amaro Valencia Jesus Alexander"/>
    <d v="2017-02-08T11:00:00"/>
    <d v="2017-02-08T15:00:00"/>
    <s v="ALFA / SAP / DEV / BHD / SIGMA - SAP Parameter Change_Offline_classic env. /CCAB; CSS.CAB pre-approved [4EP]"/>
    <x v="0"/>
    <s v="On Time"/>
    <x v="0"/>
    <s v="Minor"/>
    <s v="Successful"/>
    <s v="On Time"/>
    <n v="1"/>
    <n v="1"/>
    <n v="0"/>
    <x v="1"/>
    <n v="0"/>
    <s v="Normal"/>
    <n v="0"/>
    <n v="0"/>
    <n v="0"/>
    <n v="0"/>
    <n v="1"/>
    <n v="0"/>
    <s v="Oscar"/>
    <s v="CMOD318874"/>
    <x v="0"/>
    <s v="BASIS"/>
    <s v="No"/>
    <s v="No"/>
    <s v="No"/>
    <s v="Si"/>
    <s v="No"/>
  </r>
  <r>
    <x v="9"/>
    <x v="0"/>
    <s v="minor"/>
    <s v="normal"/>
    <s v="C000990564"/>
    <s v="C.AMER.MX.LBU.WINTEL"/>
    <s v="Peralta Manzo Oskar Johnatan "/>
    <d v="2017-02-08T13:00:00"/>
    <d v="2017-02-08T14:00:00"/>
    <s v="AMER | Multiple | Healthy restart of server : HABCGW"/>
    <x v="0"/>
    <s v="On Time"/>
    <x v="0"/>
    <s v="Minor"/>
    <s v="Successful"/>
    <s v="On Time"/>
    <n v="1"/>
    <n v="1"/>
    <n v="0"/>
    <x v="1"/>
    <n v="0"/>
    <s v="Normal"/>
    <n v="0"/>
    <n v="0"/>
    <n v="0"/>
    <n v="0"/>
    <n v="1"/>
    <n v="0"/>
    <s v="Candido"/>
    <s v="C000961078"/>
    <x v="1"/>
    <s v="ITO"/>
    <s v="No"/>
    <s v="No"/>
    <s v="No"/>
    <s v="Si"/>
    <s v="No"/>
  </r>
  <r>
    <x v="17"/>
    <x v="0"/>
    <s v="standard"/>
    <s v="normal"/>
    <s v="C000990619"/>
    <s v="C.SAP.MX.AA.SAP-BASIS"/>
    <s v="Porras Davila Hiram Kalid"/>
    <d v="2017-02-07T15:00:00"/>
    <d v="2017-02-07T16:00:00"/>
    <s v="TSMX/BASIS/MEXICHEN/SAP Request:User deletion on SOLMAN Client 000"/>
    <x v="0"/>
    <s v="On Time"/>
    <x v="0"/>
    <s v="Standard"/>
    <s v="Successful"/>
    <s v="On Time"/>
    <n v="1"/>
    <n v="1"/>
    <n v="0"/>
    <x v="1"/>
    <n v="0"/>
    <s v="Normal"/>
    <n v="0"/>
    <n v="0"/>
    <n v="0"/>
    <n v="0"/>
    <n v="1"/>
    <n v="0"/>
    <s v="Oscar"/>
    <s v="C000199490"/>
    <x v="0"/>
    <s v="BASIS"/>
    <s v="No"/>
    <s v="No"/>
    <s v="No"/>
    <s v="Si"/>
    <s v="No"/>
  </r>
  <r>
    <x v="10"/>
    <x v="0"/>
    <s v="standard"/>
    <s v="normal"/>
    <s v="C000994004"/>
    <s v="C.AMER.MX.PCI"/>
    <s v="Cassaball Camacho Maria Veronica"/>
    <d v="2017-02-07T12:00:00"/>
    <d v="2017-02-08T12:00:00"/>
    <s v="AMER | MULTIPLE | Administrative change | Creation of new server for Grupo Q (gpqqroauv20) | 52838738"/>
    <x v="0"/>
    <s v="On Time"/>
    <x v="0"/>
    <s v="Standard"/>
    <s v="Successful"/>
    <s v="On Time"/>
    <n v="1"/>
    <n v="1"/>
    <n v="0"/>
    <x v="1"/>
    <n v="0"/>
    <s v="Normal"/>
    <n v="0"/>
    <n v="0"/>
    <n v="0"/>
    <n v="0"/>
    <n v="1"/>
    <n v="0"/>
    <s v="Candido"/>
    <s v="C000913861"/>
    <x v="5"/>
    <s v="ITO"/>
    <s v="No"/>
    <s v="No"/>
    <s v="No"/>
    <s v="Si"/>
    <s v="No"/>
  </r>
  <r>
    <x v="2"/>
    <x v="0"/>
    <s v="minor"/>
    <s v="normal"/>
    <s v="C000994018"/>
    <s v="SE.AA.MX.SDM.LOCAL"/>
    <s v="Vega Diaz Jose Alberto"/>
    <d v="2017-02-07T19:00:00"/>
    <d v="2017-02-07T22:00:00"/>
    <s v="L'OREAL / SAP BASIS / TEST / Q18 / TSMX - Recreate PSAPUNDO tablespace /SLT"/>
    <x v="0"/>
    <s v="On Time"/>
    <x v="0"/>
    <s v="Minor"/>
    <s v="Successful"/>
    <s v="On Time"/>
    <n v="1"/>
    <n v="1"/>
    <n v="0"/>
    <x v="1"/>
    <n v="1"/>
    <s v="SLT"/>
    <n v="0"/>
    <n v="0"/>
    <n v="0"/>
    <n v="0"/>
    <n v="1"/>
    <n v="0"/>
    <s v="Candido"/>
    <s v="-"/>
    <x v="3"/>
    <s v="ITO"/>
    <s v="No"/>
    <s v="No"/>
    <s v="No"/>
    <s v="Si"/>
    <s v="No"/>
  </r>
  <r>
    <x v="7"/>
    <x v="0"/>
    <s v="minor"/>
    <s v="emergency"/>
    <s v="C000994169"/>
    <s v="C.AMER.MX.LBU.WINTEL"/>
    <s v="Gonzalez De la Canal Edgar Ivar"/>
    <d v="2017-02-07T13:55:00"/>
    <d v="2017-02-07T18:00:00"/>
    <s v="DCS | &lt;Owens&gt; | &lt;PoP&gt; | &lt;techbase&gt; (nonVSNFD) | &lt;block&gt; | Change of vCPU&gt; | 4EP | vCPU increase from 2 to 3"/>
    <x v="0"/>
    <s v="On Time"/>
    <x v="0"/>
    <s v="Minor"/>
    <s v="Successful"/>
    <s v="On Time"/>
    <n v="1"/>
    <n v="1"/>
    <n v="0"/>
    <x v="1"/>
    <n v="0"/>
    <s v="Emergency"/>
    <n v="1"/>
    <n v="0"/>
    <n v="0"/>
    <n v="0"/>
    <n v="1"/>
    <n v="0"/>
    <s v="Oscar"/>
    <s v="CMOD310686"/>
    <x v="1"/>
    <s v="ITO"/>
    <s v="No"/>
    <s v="No"/>
    <s v="No"/>
    <s v="Si"/>
    <s v="No"/>
  </r>
  <r>
    <x v="7"/>
    <x v="0"/>
    <s v="standard"/>
    <s v="normal"/>
    <s v="C000994174"/>
    <s v="C.SAP.MX.AA.SAP-BASIS"/>
    <s v="Aguilar Galindo Hector"/>
    <d v="2017-02-07T15:00:00"/>
    <d v="2017-02-07T17:00:00"/>
    <s v="OWENS / SAP / JAVA / EDE / RESTART /CCAB; ITO.CAB pre-approved [4EP]"/>
    <x v="0"/>
    <s v="On Time"/>
    <x v="0"/>
    <s v="Standard"/>
    <s v="Successful"/>
    <s v="On Time"/>
    <n v="1"/>
    <n v="1"/>
    <n v="0"/>
    <x v="1"/>
    <n v="0"/>
    <s v="Normal"/>
    <n v="0"/>
    <n v="0"/>
    <n v="0"/>
    <n v="0"/>
    <n v="1"/>
    <n v="0"/>
    <s v="Oscar"/>
    <s v="CMOD316997"/>
    <x v="0"/>
    <s v="BASIS"/>
    <s v="No"/>
    <s v="No"/>
    <s v="No"/>
    <s v="Si"/>
    <s v="No"/>
  </r>
  <r>
    <x v="11"/>
    <x v="0"/>
    <s v="minor"/>
    <s v="normal"/>
    <s v="C000994200"/>
    <s v="C.AMER.MX.DPO-LNX"/>
    <s v="Cruz Rodriguez Esmeralda Danae"/>
    <d v="2017-02-08T14:00:00"/>
    <d v="2017-02-08T16:00:00"/>
    <s v="AMER | KUO | MODIFICATION OF PRINTER CONFIGURATION | QA"/>
    <x v="0"/>
    <s v="On Time"/>
    <x v="0"/>
    <s v="Minor"/>
    <s v="Successful"/>
    <s v="On Time"/>
    <n v="1"/>
    <n v="1"/>
    <n v="0"/>
    <x v="1"/>
    <n v="0"/>
    <s v="Normal"/>
    <n v="0"/>
    <n v="0"/>
    <n v="0"/>
    <n v="0"/>
    <n v="1"/>
    <n v="0"/>
    <s v="Maria del Carmen"/>
    <s v="CMOD315262"/>
    <x v="10"/>
    <s v="ITO"/>
    <s v="No"/>
    <s v="No"/>
    <s v="No"/>
    <s v="Si"/>
    <s v="No"/>
  </r>
  <r>
    <x v="26"/>
    <x v="0"/>
    <s v="minor"/>
    <s v="normal"/>
    <s v="C000994213"/>
    <s v="C.SAP.MX.AA.GDH.MX-BASIS"/>
    <s v="Amaro Valencia Jesus Alexander"/>
    <d v="2017-02-08T11:00:00"/>
    <d v="2017-02-08T15:00:00"/>
    <s v="ALFA / SAP / DEV / BHD / SIGMA - SAP Parameter Change_Online_classic env. /CCAB; CSS.CAB pre-approved [4EP]"/>
    <x v="0"/>
    <s v="On Time"/>
    <x v="0"/>
    <s v="Minor"/>
    <s v="Successful"/>
    <s v="On Time"/>
    <n v="1"/>
    <n v="1"/>
    <n v="0"/>
    <x v="1"/>
    <n v="0"/>
    <s v="Normal"/>
    <n v="0"/>
    <n v="0"/>
    <n v="0"/>
    <n v="0"/>
    <n v="1"/>
    <n v="0"/>
    <s v="Oscar"/>
    <s v="CMOD318874"/>
    <x v="0"/>
    <s v="BASIS"/>
    <s v="No"/>
    <s v="No"/>
    <s v="No"/>
    <s v="Si"/>
    <s v="No"/>
  </r>
  <r>
    <x v="10"/>
    <x v="0"/>
    <s v="standard"/>
    <s v="normal"/>
    <s v="C000994242"/>
    <s v="C.SAP.MX.AA.GDH.MX-BASIS"/>
    <s v="Escalante Gonzalez Carlos"/>
    <d v="2017-02-08T14:00:00"/>
    <d v="2017-02-08T15:00:00"/>
    <s v="TSMX / SAP BASIS / GRUPO Q /SAP Request:User deletion"/>
    <x v="0"/>
    <s v="On Time"/>
    <x v="0"/>
    <s v="Standard"/>
    <s v="Successful"/>
    <s v="On Time"/>
    <n v="1"/>
    <n v="1"/>
    <n v="0"/>
    <x v="1"/>
    <n v="0"/>
    <s v="Normal"/>
    <n v="0"/>
    <n v="0"/>
    <n v="0"/>
    <n v="0"/>
    <n v="1"/>
    <n v="0"/>
    <s v="Candido"/>
    <s v="CMOD310215"/>
    <x v="0"/>
    <s v="BASIS"/>
    <s v="No"/>
    <s v="No"/>
    <s v="No"/>
    <s v="Si"/>
    <s v="No"/>
  </r>
  <r>
    <x v="19"/>
    <x v="0"/>
    <s v="standard"/>
    <s v="normal"/>
    <s v="C000994243"/>
    <s v="C.SAP.MX.AA.GDH.MX-BASIS"/>
    <s v="Escalante Gonzalez Carlos"/>
    <d v="2017-02-08T15:00:00"/>
    <d v="2017-02-08T16:00:00"/>
    <s v="TSMX / SAP BASIS / IICA /SAP Request:User deletion"/>
    <x v="0"/>
    <s v="On Time"/>
    <x v="0"/>
    <s v="Standard"/>
    <s v="Successful"/>
    <s v="On Time"/>
    <n v="1"/>
    <n v="1"/>
    <n v="0"/>
    <x v="1"/>
    <n v="0"/>
    <s v="Normal"/>
    <n v="0"/>
    <n v="0"/>
    <n v="0"/>
    <n v="0"/>
    <n v="1"/>
    <n v="0"/>
    <s v="Candido"/>
    <s v="CMOD310215"/>
    <x v="0"/>
    <s v="BASIS"/>
    <s v="No"/>
    <s v="No"/>
    <s v="No"/>
    <s v="Si"/>
    <s v="No"/>
  </r>
  <r>
    <x v="8"/>
    <x v="1"/>
    <s v="minor"/>
    <s v="normal"/>
    <s v="C40706235"/>
    <s v="OPM ITS Support OPS VWM CHGMGR"/>
    <s v="Vargas Aguilar Jorge"/>
    <d v="2017-02-04T09:00:00"/>
    <d v="2017-02-07T17:00:00"/>
    <s v="Arreglo de cableado del equipo MX-SW-B2B-DEV2 localizados en DCPII Gabinete 2119"/>
    <x v="0"/>
    <s v="On Time"/>
    <x v="0"/>
    <s v="Minor"/>
    <s v="Successful"/>
    <s v="On Time"/>
    <n v="1"/>
    <n v="1"/>
    <n v="0"/>
    <x v="1"/>
    <n v="0"/>
    <s v="Normal"/>
    <n v="0"/>
    <n v="0"/>
    <n v="0"/>
    <n v="0"/>
    <n v="1"/>
    <n v="0"/>
    <s v="Alejandro"/>
    <s v="CT40005482"/>
    <x v="14"/>
    <s v="TSS"/>
    <s v="No"/>
    <s v="No"/>
    <s v="No"/>
    <s v="Si"/>
    <s v="No"/>
  </r>
  <r>
    <x v="8"/>
    <x v="1"/>
    <s v="minor"/>
    <s v="normal"/>
    <s v="C40748369"/>
    <s v="OPM ITS Support OPS VWM CHGMGR"/>
    <s v="Vargas Aguilar Jorge"/>
    <d v="2017-02-05T09:00:00"/>
    <d v="2017-02-07T17:00:00"/>
    <s v="Arreglo de cableado de equipos windows localizados en DCPII Gabinete 2311"/>
    <x v="0"/>
    <s v="On Time"/>
    <x v="0"/>
    <s v="Minor"/>
    <s v="Successful"/>
    <s v="On Time"/>
    <n v="1"/>
    <n v="1"/>
    <n v="0"/>
    <x v="1"/>
    <n v="0"/>
    <s v="Normal"/>
    <n v="0"/>
    <n v="0"/>
    <n v="0"/>
    <n v="0"/>
    <n v="1"/>
    <n v="0"/>
    <s v="Alejandro"/>
    <s v="CT40005482"/>
    <x v="14"/>
    <s v="TSS"/>
    <s v="No"/>
    <s v="No"/>
    <s v="No"/>
    <s v="Si"/>
    <s v="No"/>
  </r>
  <r>
    <x v="8"/>
    <x v="1"/>
    <s v="minor"/>
    <s v="normal"/>
    <s v="C40753321"/>
    <s v="TELECOM ITS Support OPS VWM CHGMGR"/>
    <s v="Vidals Aguilar Patricio"/>
    <d v="2017-02-05T09:00:00"/>
    <d v="2017-02-07T17:00:00"/>
    <s v="Retiro de cableado obsoleto en DCPII"/>
    <x v="0"/>
    <s v="On Time"/>
    <x v="0"/>
    <s v="Minor"/>
    <s v="Successful"/>
    <s v="On Time"/>
    <n v="1"/>
    <n v="1"/>
    <n v="0"/>
    <x v="1"/>
    <n v="0"/>
    <s v="Normal"/>
    <n v="0"/>
    <n v="0"/>
    <n v="0"/>
    <n v="0"/>
    <n v="1"/>
    <n v="0"/>
    <s v="Alejandro"/>
    <s v="CT40003239"/>
    <x v="26"/>
    <s v="TSS"/>
    <s v="No"/>
    <s v="No"/>
    <s v="No"/>
    <s v="Si"/>
    <s v="No"/>
  </r>
  <r>
    <x v="8"/>
    <x v="0"/>
    <s v="minor"/>
    <s v="normal"/>
    <s v="C40753621"/>
    <s v="FIS PRODUCTION Support AMS VWM CHGMGR"/>
    <s v="Sanchez Cortes Paciano"/>
    <d v="2017-02-05T11:25:00"/>
    <d v="2017-02-07T20:00:00"/>
    <s v="Proyect: Renovacion Tecnologica SIF (VW Leasing): Retiro de cableado obsoleto en DC1 FINSA."/>
    <x v="0"/>
    <s v="On Time"/>
    <x v="0"/>
    <s v="Minor"/>
    <s v="Successful"/>
    <s v="On Time"/>
    <n v="1"/>
    <n v="1"/>
    <n v="0"/>
    <x v="1"/>
    <n v="0"/>
    <s v="Normal"/>
    <n v="0"/>
    <n v="0"/>
    <n v="0"/>
    <n v="0"/>
    <n v="1"/>
    <n v="0"/>
    <s v="Alejandro"/>
    <s v="-"/>
    <x v="11"/>
    <s v="ITO"/>
    <s v="No"/>
    <s v="No"/>
    <s v="No"/>
    <s v="Si"/>
    <s v="No"/>
  </r>
  <r>
    <x v="8"/>
    <x v="1"/>
    <s v="standard"/>
    <s v="normal"/>
    <s v="C40758342"/>
    <s v="TELECOM ITS Support OPS VWM CHGMGR"/>
    <s v="Martinez Vega Maria Jose"/>
    <d v="2017-02-07T15:00:00"/>
    <d v="2017-02-07T17:00:00"/>
    <s v="MANTENIMIENTO PREVENTIVO A AIRE RITTAL DEL IDF07A00"/>
    <x v="0"/>
    <s v="On Time"/>
    <x v="0"/>
    <s v="Standard"/>
    <s v="Successful"/>
    <s v="On Time"/>
    <n v="1"/>
    <n v="1"/>
    <n v="0"/>
    <x v="1"/>
    <n v="0"/>
    <s v="Normal"/>
    <n v="0"/>
    <n v="0"/>
    <n v="0"/>
    <n v="0"/>
    <n v="1"/>
    <n v="0"/>
    <s v="Alejandro"/>
    <s v="CT40003506"/>
    <x v="26"/>
    <s v="TSS"/>
    <s v="No"/>
    <s v="No"/>
    <s v="No"/>
    <s v="Si"/>
    <s v="No"/>
  </r>
  <r>
    <x v="8"/>
    <x v="0"/>
    <s v="standard"/>
    <s v="normal"/>
    <s v="C40758430"/>
    <s v="STORAGE ITS Support OPS VWM CHGMGR"/>
    <s v="George Davila Jesus Jacob"/>
    <d v="2017-02-08T10:00:00"/>
    <d v="2017-02-08T15:00:00"/>
    <s v="Cambio de Disco en Storage"/>
    <x v="0"/>
    <s v="On Time"/>
    <x v="0"/>
    <s v="Standard"/>
    <s v="Successful"/>
    <s v="On Time"/>
    <n v="1"/>
    <n v="1"/>
    <n v="0"/>
    <x v="1"/>
    <n v="0"/>
    <s v="Normal"/>
    <n v="0"/>
    <n v="0"/>
    <n v="0"/>
    <n v="0"/>
    <n v="1"/>
    <n v="0"/>
    <s v="Alejandro"/>
    <s v="CT40000633"/>
    <x v="7"/>
    <s v="ITO"/>
    <s v="No"/>
    <s v="No"/>
    <s v="No"/>
    <s v="Si"/>
    <s v="No"/>
  </r>
  <r>
    <x v="5"/>
    <x v="1"/>
    <s v="minor"/>
    <s v="normal"/>
    <s v="C000891983"/>
    <s v="TS.GS.MX.SCC2.WAN.SEC"/>
    <s v="Lora Silva Eloy  "/>
    <d v="2017-02-06T19:00:00"/>
    <d v="2017-02-08T22:00:00"/>
    <s v="TSMX PQIT | TSS Depuración de Políticas e Identidades en Proxy Secundario QMXSCISPROX1 y Remover Archivo proxy.pac en Servidor 10.58.220.60"/>
    <x v="0"/>
    <s v="On Time"/>
    <x v="0"/>
    <s v="Minor"/>
    <s v="Successful"/>
    <s v="On Time"/>
    <n v="1"/>
    <n v="1"/>
    <n v="0"/>
    <x v="1"/>
    <n v="0"/>
    <s v="Normal"/>
    <n v="0"/>
    <n v="0"/>
    <n v="0"/>
    <n v="0"/>
    <n v="1"/>
    <n v="0"/>
    <s v="Candido"/>
    <s v="C000052054"/>
    <x v="9"/>
    <s v="TSS"/>
    <s v="No"/>
    <s v="No"/>
    <s v="No"/>
    <s v="Si"/>
    <s v="No"/>
  </r>
  <r>
    <x v="12"/>
    <x v="0"/>
    <s v="minor"/>
    <s v="normal"/>
    <s v="C000987251"/>
    <s v="C.SAP.MX.AA.GDH.MX-BASIS"/>
    <s v="Gomez Hernandez Saday Rubi "/>
    <d v="2017-02-09T09:00:00"/>
    <d v="2017-02-09T11:00:00"/>
    <s v="[GDG] / [ SAP TS-MX ] / [ PROD ] / [ GCD ] / [ MX ] - Installation of JavaAgent /CSS.CAB pre-approved"/>
    <x v="0"/>
    <s v="On Time"/>
    <x v="0"/>
    <s v="Minor"/>
    <s v="Successful"/>
    <s v="On Time"/>
    <n v="1"/>
    <n v="1"/>
    <n v="0"/>
    <x v="1"/>
    <n v="0"/>
    <s v="Normal"/>
    <n v="0"/>
    <n v="0"/>
    <n v="0"/>
    <n v="0"/>
    <n v="1"/>
    <n v="0"/>
    <s v="Candido"/>
    <s v="CMOD318035"/>
    <x v="0"/>
    <s v="BASIS"/>
    <s v="No"/>
    <s v="No"/>
    <s v="No"/>
    <s v="Si"/>
    <s v="No"/>
  </r>
  <r>
    <x v="11"/>
    <x v="0"/>
    <s v="standard"/>
    <s v="normal"/>
    <s v="C000988921"/>
    <s v="C.AMER.MX.PCI"/>
    <s v="Cortes Aguilar Maritza"/>
    <d v="2017-02-08T11:00:00"/>
    <d v="2017-02-09T11:00:00"/>
    <s v="AMER | MULTIPLE | Administrative change | Creation and Release to Operation, new server (DEQROAPPVM03) | DOM 52830488"/>
    <x v="0"/>
    <s v="On Time"/>
    <x v="0"/>
    <s v="Standard"/>
    <s v="Successful"/>
    <s v="On Time"/>
    <n v="1"/>
    <n v="1"/>
    <n v="0"/>
    <x v="1"/>
    <n v="0"/>
    <s v="Normal"/>
    <n v="0"/>
    <n v="0"/>
    <n v="0"/>
    <n v="0"/>
    <n v="1"/>
    <n v="0"/>
    <s v="Maria del Carmen"/>
    <s v="C000913861"/>
    <x v="5"/>
    <s v="ITO"/>
    <s v="No"/>
    <s v="No"/>
    <s v="No"/>
    <s v="Si"/>
    <s v="No"/>
  </r>
  <r>
    <x v="14"/>
    <x v="0"/>
    <s v="minor"/>
    <s v="normal"/>
    <s v="C000990606"/>
    <s v="C.SAP.MX.AA.GDH.MX-BASIS"/>
    <s v="Porras Davila Hiram Kalid"/>
    <d v="2017-02-08T15:00:00"/>
    <d v="2017-02-08T17:00:00"/>
    <s v="TSMX/SAP BASIS/ENGIE/SAP Request:User deletion ON SOLMAN CLNT 000"/>
    <x v="0"/>
    <s v="On Time"/>
    <x v="0"/>
    <s v="Minor"/>
    <s v="Successful"/>
    <s v="On Time"/>
    <n v="1"/>
    <n v="1"/>
    <n v="0"/>
    <x v="1"/>
    <n v="0"/>
    <s v="Normal"/>
    <n v="0"/>
    <n v="0"/>
    <n v="0"/>
    <n v="0"/>
    <n v="1"/>
    <n v="0"/>
    <s v="Candido"/>
    <s v="C000199490"/>
    <x v="0"/>
    <s v="BASIS"/>
    <s v="No"/>
    <s v="No"/>
    <s v="No"/>
    <s v="Si"/>
    <s v="No"/>
  </r>
  <r>
    <x v="19"/>
    <x v="0"/>
    <s v="minor"/>
    <s v="normal"/>
    <s v="C000990621"/>
    <s v="SE.AA.MX.SDM.LOCAL"/>
    <s v="Pedraza Hernandez Eduardo  "/>
    <d v="2017-02-08T13:00:00"/>
    <d v="2017-02-08T18:00:00"/>
    <s v="SDM | IICA | UPDATE .NET FRAMEWORK to the version 4.5"/>
    <x v="0"/>
    <s v="On Time"/>
    <x v="0"/>
    <s v="Minor"/>
    <s v="Successful"/>
    <s v="On Time"/>
    <n v="1"/>
    <n v="1"/>
    <n v="0"/>
    <x v="1"/>
    <n v="0"/>
    <s v="Normal"/>
    <n v="0"/>
    <n v="0"/>
    <n v="0"/>
    <n v="0"/>
    <n v="1"/>
    <n v="0"/>
    <s v="Candido"/>
    <s v="C000877320"/>
    <x v="3"/>
    <s v="ITO"/>
    <s v="No"/>
    <s v="No"/>
    <s v="No"/>
    <s v="Si"/>
    <s v="No"/>
  </r>
  <r>
    <x v="9"/>
    <x v="0"/>
    <s v="minor"/>
    <s v="normal"/>
    <s v="C000990669"/>
    <s v="C.SAP.MX.AA.GDH.MX-BASIS"/>
    <s v="Coyotecatl Tecanhuey Lucero"/>
    <d v="2017-02-08T15:00:00"/>
    <d v="2017-02-08T19:00:00"/>
    <s v="HABC / SAP - BASIS / PRODUCTION/ PRO / TSMX - ADD_ON ABAP_classic env. (SPAM/SAINT) /CCAB; ITO.CAB pre-approved [4EP]"/>
    <x v="0"/>
    <s v="On Time"/>
    <x v="0"/>
    <s v="Minor"/>
    <s v="Successful"/>
    <s v="On Time"/>
    <n v="1"/>
    <n v="1"/>
    <n v="0"/>
    <x v="1"/>
    <n v="0"/>
    <s v="Normal"/>
    <n v="0"/>
    <n v="0"/>
    <n v="0"/>
    <n v="0"/>
    <n v="1"/>
    <n v="0"/>
    <s v="Candido"/>
    <s v="CMOD318855"/>
    <x v="0"/>
    <s v="BASIS"/>
    <s v="No"/>
    <s v="No"/>
    <s v="No"/>
    <s v="Si"/>
    <s v="No"/>
  </r>
  <r>
    <x v="11"/>
    <x v="0"/>
    <s v="minor"/>
    <s v="normal"/>
    <s v="C000990695"/>
    <s v="C.AMER.MX.DPO-LNX"/>
    <s v="Cruz Rodriguez Esmeralda Danae"/>
    <d v="2017-02-08T16:00:00"/>
    <d v="2017-02-08T22:30:00"/>
    <s v="AMER | KUO | Operative System package upgrade on the server solqro03 | QA"/>
    <x v="0"/>
    <s v="On Time"/>
    <x v="0"/>
    <s v="Minor"/>
    <s v="Successful"/>
    <s v="On Time"/>
    <n v="1"/>
    <n v="1"/>
    <n v="0"/>
    <x v="1"/>
    <n v="0"/>
    <s v="Normal"/>
    <n v="0"/>
    <n v="0"/>
    <n v="0"/>
    <n v="0"/>
    <n v="1"/>
    <n v="0"/>
    <s v="Maria del Carmen"/>
    <s v="C000972225"/>
    <x v="10"/>
    <s v="ITO"/>
    <s v="No"/>
    <s v="No"/>
    <s v="No"/>
    <s v="Si"/>
    <s v="No"/>
  </r>
  <r>
    <x v="10"/>
    <x v="0"/>
    <s v="minor"/>
    <s v="normal"/>
    <s v="C000990696"/>
    <s v="C.AMER.MX.DPO-LNX"/>
    <s v="Don Juan Rico Nataly"/>
    <d v="2017-02-08T18:00:00"/>
    <d v="2017-02-09T00:30:00"/>
    <s v="AMER | GRUPO Q | Operative System package upgrade on server ax2la123 | QA"/>
    <x v="0"/>
    <s v="On Time"/>
    <x v="0"/>
    <s v="Minor"/>
    <s v="Successful"/>
    <s v="On Time"/>
    <n v="1"/>
    <n v="1"/>
    <n v="0"/>
    <x v="1"/>
    <n v="0"/>
    <s v="Normal"/>
    <n v="0"/>
    <n v="0"/>
    <n v="0"/>
    <n v="0"/>
    <n v="1"/>
    <n v="0"/>
    <s v="Candido"/>
    <s v="C000972225"/>
    <x v="10"/>
    <s v="ITO"/>
    <s v="No"/>
    <s v="No"/>
    <s v="No"/>
    <s v="Si"/>
    <s v="No"/>
  </r>
  <r>
    <x v="11"/>
    <x v="0"/>
    <s v="minor"/>
    <s v="normal"/>
    <s v="C000990714"/>
    <s v="C.SAP.MX.AA.GDH.MX-BASIS"/>
    <s v="Morales Herrera Benjamin  "/>
    <d v="2017-02-09T09:00:00"/>
    <d v="2017-02-09T11:00:00"/>
    <s v="[Grupo KUO] / [ SAP -MX ] / [ QA ] / [ QAB ] - DB Audit Trial Activate / CCAB; ITO.CAB pre-approved [4EP]"/>
    <x v="0"/>
    <s v="On Time"/>
    <x v="0"/>
    <s v="Minor"/>
    <s v="Successful"/>
    <s v="On Time"/>
    <n v="1"/>
    <n v="1"/>
    <n v="0"/>
    <x v="1"/>
    <n v="0"/>
    <s v="Normal"/>
    <n v="0"/>
    <n v="0"/>
    <n v="0"/>
    <n v="0"/>
    <n v="1"/>
    <n v="0"/>
    <s v="Maria del Carmen"/>
    <s v="CMOD317324"/>
    <x v="0"/>
    <s v="BASIS"/>
    <s v="No"/>
    <s v="No"/>
    <s v="No"/>
    <s v="Si"/>
    <s v="No"/>
  </r>
  <r>
    <x v="11"/>
    <x v="0"/>
    <s v="minor"/>
    <s v="normal"/>
    <s v="C000991655"/>
    <s v="C.SAP.MX.AA.GDH.MX-BASIS"/>
    <s v="Morales Herrera Benjamin  "/>
    <d v="2017-02-08T15:00:00"/>
    <d v="2017-02-08T17:00:00"/>
    <s v="[Grupo KUO] / [ SAP -MX ] / [ QA ] / [ QAB [ Drop RECORDS of Catalog Backup][CCAB and CSS.CAB preapproved] - 4EP"/>
    <x v="0"/>
    <s v="On Time"/>
    <x v="0"/>
    <s v="Minor"/>
    <s v="Successful"/>
    <s v="On Time"/>
    <n v="1"/>
    <n v="1"/>
    <n v="0"/>
    <x v="1"/>
    <n v="0"/>
    <s v="Normal"/>
    <n v="0"/>
    <n v="0"/>
    <n v="0"/>
    <n v="0"/>
    <n v="1"/>
    <n v="0"/>
    <s v="Maria del Carmen"/>
    <s v="CMOD315167"/>
    <x v="0"/>
    <s v="BASIS"/>
    <s v="No"/>
    <s v="No"/>
    <s v="No"/>
    <s v="Si"/>
    <s v="No"/>
  </r>
  <r>
    <x v="9"/>
    <x v="0"/>
    <s v="minor"/>
    <s v="normal"/>
    <s v="C000992480"/>
    <s v="C.SAP.MX.AA.GDH.MX-BASIS"/>
    <s v="Coyotecatl Tecanhuey Lucero"/>
    <d v="2017-02-09T11:00:00"/>
    <d v="2017-02-09T15:00:00"/>
    <s v="HABC/ SAP -SL / USAGE / PPC / TSMX - ADD_ON ABAP_classic env. (SPAM/SAINT) /CCAB; ITO.CAB pre-approved [4EP]"/>
    <x v="0"/>
    <s v="On Time"/>
    <x v="0"/>
    <s v="Minor"/>
    <s v="Successful"/>
    <s v="On Time"/>
    <n v="1"/>
    <n v="1"/>
    <n v="0"/>
    <x v="1"/>
    <n v="0"/>
    <s v="Normal"/>
    <n v="0"/>
    <n v="0"/>
    <n v="0"/>
    <n v="0"/>
    <n v="1"/>
    <n v="0"/>
    <s v="Candido"/>
    <s v="CMOD318855"/>
    <x v="0"/>
    <s v="BASIS"/>
    <s v="No"/>
    <s v="No"/>
    <s v="No"/>
    <s v="Si"/>
    <s v="No"/>
  </r>
  <r>
    <x v="7"/>
    <x v="0"/>
    <s v="standard"/>
    <s v="normal"/>
    <s v="C000994124"/>
    <s v="C.SAP.MX.AA.SAP-BASIS"/>
    <s v="Aguilar Galindo Hector"/>
    <d v="2017-02-08T15:00:00"/>
    <d v="2017-02-08T17:00:00"/>
    <s v="OWENS / SAP / SYSTEMS CLIENT 000 /SAP Request:User deletion"/>
    <x v="0"/>
    <s v="On Time"/>
    <x v="0"/>
    <s v="Standard"/>
    <s v="Successful"/>
    <s v="On Time"/>
    <n v="1"/>
    <n v="1"/>
    <n v="0"/>
    <x v="1"/>
    <n v="0"/>
    <s v="Normal"/>
    <n v="0"/>
    <n v="0"/>
    <n v="0"/>
    <n v="0"/>
    <n v="1"/>
    <n v="0"/>
    <s v="Oscar"/>
    <s v="C000199490"/>
    <x v="0"/>
    <s v="BASIS"/>
    <s v="No"/>
    <s v="No"/>
    <s v="No"/>
    <s v="Si"/>
    <s v="No"/>
  </r>
  <r>
    <x v="22"/>
    <x v="0"/>
    <s v="standard"/>
    <s v="normal"/>
    <s v="C000994167"/>
    <s v="C.AMER.MX.LBU.WINTEL"/>
    <s v="Cervantes Ponce Felipe"/>
    <d v="2017-02-09T02:00:00"/>
    <d v="2017-02-09T05:00:00"/>
    <s v="AMER | CDF | Modification of SAPs on AX1LA113 and AX1LA088Servers"/>
    <x v="0"/>
    <s v="Out of Time"/>
    <x v="1"/>
    <s v="Standard"/>
    <s v="Successful"/>
    <s v="Out of Time"/>
    <n v="1"/>
    <n v="0"/>
    <n v="1"/>
    <x v="1"/>
    <n v="0"/>
    <s v="Normal"/>
    <n v="0"/>
    <n v="0"/>
    <n v="0"/>
    <n v="0"/>
    <n v="1"/>
    <n v="0"/>
    <s v="Candido"/>
    <s v="C000026001"/>
    <x v="1"/>
    <s v="ITO"/>
    <s v="No"/>
    <s v="No"/>
    <s v="No"/>
    <s v="Si"/>
    <s v="No"/>
  </r>
  <r>
    <x v="11"/>
    <x v="0"/>
    <s v="minor"/>
    <s v="normal"/>
    <s v="C000994194"/>
    <s v="C.AMER.MX.DPO-LNX"/>
    <s v="Cruz Rodriguez Esmeralda Danae"/>
    <d v="2017-02-08T18:00:00"/>
    <d v="2017-02-08T20:00:00"/>
    <s v="AMER | KUO | MODIFICATION OF PRINTER CONFIGURATION | PRD"/>
    <x v="0"/>
    <s v="On Time"/>
    <x v="0"/>
    <s v="Minor"/>
    <s v="Successful"/>
    <s v="On Time"/>
    <n v="1"/>
    <n v="1"/>
    <n v="0"/>
    <x v="1"/>
    <n v="0"/>
    <s v="Normal"/>
    <n v="0"/>
    <n v="0"/>
    <n v="0"/>
    <n v="0"/>
    <n v="1"/>
    <n v="0"/>
    <s v="Maria del Carmen"/>
    <s v="CMOD315262"/>
    <x v="10"/>
    <s v="ITO"/>
    <s v="No"/>
    <s v="No"/>
    <s v="No"/>
    <s v="Si"/>
    <s v="No"/>
  </r>
  <r>
    <x v="1"/>
    <x v="0"/>
    <s v="minor"/>
    <s v="normal"/>
    <s v="C000994210"/>
    <s v="C.SAP.MX.AA.SAP-BASIS"/>
    <s v="Hernandez Jacinto Marco Antonio"/>
    <d v="2017-02-09T11:00:00"/>
    <d v="2017-02-09T13:00:00"/>
    <s v="VITRO / SAP / NP / SQA / SAP Parameter Change_Offline /CCAB; CSS.CAB pre-approved [4EP] |"/>
    <x v="0"/>
    <s v="On Time"/>
    <x v="0"/>
    <s v="Minor"/>
    <s v="Successful"/>
    <s v="On Time"/>
    <n v="1"/>
    <n v="1"/>
    <n v="0"/>
    <x v="1"/>
    <n v="0"/>
    <s v="Normal"/>
    <n v="0"/>
    <n v="0"/>
    <n v="0"/>
    <n v="0"/>
    <n v="1"/>
    <n v="0"/>
    <s v="Oscar"/>
    <s v="CMOD317344"/>
    <x v="0"/>
    <s v="BASIS"/>
    <s v="No"/>
    <s v="No"/>
    <s v="No"/>
    <s v="Si"/>
    <s v="No"/>
  </r>
  <r>
    <x v="3"/>
    <x v="0"/>
    <s v="standard"/>
    <s v="normal"/>
    <s v="C000994244"/>
    <s v="C.SAP.MX.AA.GDH.MX-BASIS"/>
    <s v="Escalante Gonzalez Carlos"/>
    <d v="2017-02-08T16:00:00"/>
    <d v="2017-02-08T17:00:00"/>
    <s v="TSMX / SAP BASIS / TAURUS /SAP Request:User deletion"/>
    <x v="0"/>
    <s v="On Time"/>
    <x v="0"/>
    <s v="Standard"/>
    <s v="Successful"/>
    <s v="On Time"/>
    <n v="1"/>
    <n v="1"/>
    <n v="0"/>
    <x v="1"/>
    <n v="0"/>
    <s v="Normal"/>
    <n v="0"/>
    <n v="0"/>
    <n v="0"/>
    <n v="0"/>
    <n v="1"/>
    <n v="0"/>
    <s v="Candido"/>
    <s v="CMOD310215"/>
    <x v="0"/>
    <s v="BASIS"/>
    <s v="No"/>
    <s v="No"/>
    <s v="No"/>
    <s v="Si"/>
    <s v="No"/>
  </r>
  <r>
    <x v="18"/>
    <x v="0"/>
    <s v="standard"/>
    <s v="normal"/>
    <s v="C000995974"/>
    <s v="C.SAP.MX.AA.GDH.MX-BASIS"/>
    <s v="Gomez Hernandez Saday Rubi "/>
    <d v="2017-02-09T11:00:00"/>
    <d v="2017-02-09T12:00:00"/>
    <s v="TS-MX/DURMAN/SAP Request: Deletion of user/users CSS.CAB preapproved"/>
    <x v="0"/>
    <s v="On Time"/>
    <x v="0"/>
    <s v="Standard"/>
    <s v="Successful"/>
    <s v="On Time"/>
    <n v="1"/>
    <n v="1"/>
    <n v="0"/>
    <x v="1"/>
    <n v="0"/>
    <s v="Normal"/>
    <n v="0"/>
    <n v="0"/>
    <n v="0"/>
    <n v="0"/>
    <n v="1"/>
    <n v="0"/>
    <s v="Candido"/>
    <s v="CMOD310215"/>
    <x v="0"/>
    <s v="BASIS"/>
    <s v="No"/>
    <s v="No"/>
    <s v="No"/>
    <s v="Si"/>
    <s v="No"/>
  </r>
  <r>
    <x v="27"/>
    <x v="1"/>
    <s v="minor"/>
    <s v="normal"/>
    <s v="C000995980"/>
    <s v="SE.AA.MX.SDM.LOCAL"/>
    <s v="Garcia Leopoldo Jose Leopoldo"/>
    <d v="2017-02-08T23:00:00"/>
    <d v="2017-02-09T02:00:00"/>
    <s v="SLT|DSI | Forjadores - Habilitar ruteo desde la red 10.10.12.0_24 hacia DSI"/>
    <x v="0"/>
    <s v="On Time"/>
    <x v="0"/>
    <s v="Minor"/>
    <s v="Successful"/>
    <s v="On Time"/>
    <n v="1"/>
    <n v="1"/>
    <n v="0"/>
    <x v="1"/>
    <n v="1"/>
    <s v="SLT"/>
    <n v="0"/>
    <n v="0"/>
    <n v="0"/>
    <n v="0"/>
    <n v="1"/>
    <n v="0"/>
    <s v="Maria del Carmen"/>
    <s v="-"/>
    <x v="3"/>
    <s v="TSS"/>
    <s v="No"/>
    <s v="No"/>
    <s v="No"/>
    <s v="Si"/>
    <s v="No"/>
  </r>
  <r>
    <x v="21"/>
    <x v="0"/>
    <s v="standard"/>
    <s v="normal"/>
    <s v="C000996012"/>
    <s v="C.SAP.MX.AA.GDH.MX-BASIS"/>
    <s v="Gomez Hernandez Saday Rubi "/>
    <d v="2017-02-09T12:00:00"/>
    <d v="2017-02-09T13:00:00"/>
    <s v="TS-MX/VOLARIS/SAP Request: Deletion of user/users CSS.CAB preapproved"/>
    <x v="0"/>
    <s v="On Time"/>
    <x v="0"/>
    <s v="Standard"/>
    <s v="Successful"/>
    <s v="On Time"/>
    <n v="1"/>
    <n v="1"/>
    <n v="0"/>
    <x v="1"/>
    <n v="0"/>
    <s v="Normal"/>
    <n v="0"/>
    <n v="0"/>
    <n v="0"/>
    <n v="0"/>
    <n v="1"/>
    <n v="0"/>
    <s v="Candido"/>
    <s v="CMOD310215"/>
    <x v="0"/>
    <s v="BASIS"/>
    <s v="No"/>
    <s v="No"/>
    <s v="No"/>
    <s v="Si"/>
    <s v="No"/>
  </r>
  <r>
    <x v="8"/>
    <x v="0"/>
    <s v="minor"/>
    <s v="normal"/>
    <s v="C40752700"/>
    <s v="OPM ITS Support OPS VWM CHGMGR"/>
    <s v="Zacamitzin Medina Dagoberto"/>
    <d v="2017-02-06T10:00:00"/>
    <d v="2017-02-08T17:00:00"/>
    <s v="Apagado de servidores ETUBS05 y ETUBC42 (Argentina)"/>
    <x v="0"/>
    <s v="On Time"/>
    <x v="0"/>
    <s v="Minor"/>
    <s v="Successful"/>
    <s v="On Time"/>
    <n v="1"/>
    <n v="1"/>
    <n v="0"/>
    <x v="1"/>
    <n v="0"/>
    <s v="Normal"/>
    <n v="0"/>
    <n v="0"/>
    <n v="0"/>
    <n v="0"/>
    <n v="1"/>
    <n v="0"/>
    <s v="Alejandro"/>
    <s v="CT40009312"/>
    <x v="14"/>
    <s v="ITO"/>
    <s v="No"/>
    <s v="No"/>
    <s v="No"/>
    <s v="Si"/>
    <s v="No"/>
  </r>
  <r>
    <x v="8"/>
    <x v="0"/>
    <s v="minor"/>
    <s v="normal"/>
    <s v="C40756425"/>
    <s v="PROYECT INFRAEST ITS Support OPS VWM CHGMGR"/>
    <s v="Zozoaga Trujillo Maria De La Concepcion Monica"/>
    <d v="2017-02-08T17:00:00"/>
    <d v="2017-02-09T10:00:00"/>
    <s v="Activacion de enlace Secundario Switches nave 102 Tiguan"/>
    <x v="0"/>
    <s v="On Time"/>
    <x v="0"/>
    <s v="Minor"/>
    <s v="Successful"/>
    <s v="On Time"/>
    <n v="1"/>
    <n v="1"/>
    <n v="0"/>
    <x v="1"/>
    <n v="0"/>
    <s v="Normal"/>
    <n v="0"/>
    <n v="0"/>
    <n v="0"/>
    <n v="0"/>
    <n v="1"/>
    <n v="0"/>
    <s v="Alejandro"/>
    <s v="-"/>
    <x v="11"/>
    <s v="ITO"/>
    <s v="No"/>
    <s v="No"/>
    <s v="No"/>
    <s v="Si"/>
    <s v="No"/>
  </r>
  <r>
    <x v="13"/>
    <x v="0"/>
    <s v="minor"/>
    <s v="normal"/>
    <s v="CRQ104758"/>
    <s v="Css-Mex.GpoModelo-Proyectos"/>
    <s v="ROMAN AQUINO"/>
    <d v="2017-01-12T17:00:00"/>
    <d v="2017-02-07T19:00:00"/>
    <s v="WO6866501 Crear VPN site to site entre GM - SABMiller (CRQ104758)"/>
    <x v="0"/>
    <s v="On Time"/>
    <x v="0"/>
    <s v="Minor"/>
    <s v="Successful"/>
    <s v="On Time"/>
    <n v="1"/>
    <n v="1"/>
    <n v="0"/>
    <x v="1"/>
    <n v="0"/>
    <s v="Normal"/>
    <n v="0"/>
    <n v="0"/>
    <n v="0"/>
    <n v="0"/>
    <n v="1"/>
    <n v="0"/>
    <s v="Fernando"/>
    <s v="-"/>
    <x v="11"/>
    <s v="ITO"/>
    <s v="No"/>
    <s v="No"/>
    <s v="No"/>
    <s v="Si"/>
    <s v="No"/>
  </r>
  <r>
    <x v="13"/>
    <x v="0"/>
    <s v="minor"/>
    <s v="normal"/>
    <s v="CRQ218354"/>
    <s v="Css-Mex.GpoModelo-Admon-DBA"/>
    <s v="ROBERTO CARLOS BASTIDA RENTERIA"/>
    <d v="2017-02-06T09:00:00"/>
    <d v="2017-02-07T18:00:00"/>
    <s v="WO6928050 Decomiso de Instancias y Storage"/>
    <x v="0"/>
    <s v="On Time"/>
    <x v="0"/>
    <s v="Minor"/>
    <s v="Successful"/>
    <s v="On Time"/>
    <n v="1"/>
    <n v="1"/>
    <n v="0"/>
    <x v="1"/>
    <n v="0"/>
    <s v="Normal"/>
    <n v="0"/>
    <n v="0"/>
    <n v="0"/>
    <n v="0"/>
    <n v="1"/>
    <n v="0"/>
    <s v="Fernando"/>
    <s v="-"/>
    <x v="24"/>
    <s v="ITO"/>
    <s v="No"/>
    <s v="No"/>
    <s v="No"/>
    <s v="Si"/>
    <s v="No"/>
  </r>
  <r>
    <x v="13"/>
    <x v="0"/>
    <s v="minor"/>
    <s v="normal"/>
    <s v="CRQ218408"/>
    <s v="Css-Mex.GpoModelo-Proyectos"/>
    <s v="CARMEN BEATRIZ ESPINOSA GARRIDO"/>
    <d v="2017-02-07T07:00:00"/>
    <d v="2017-02-07T11:00:00"/>
    <s v="WO6928376 Ventana de mtto para configuración DNS de proveedores en el Internet Modelo Now 3Centurias"/>
    <x v="0"/>
    <s v="On Time"/>
    <x v="0"/>
    <s v="Minor"/>
    <s v="Successful"/>
    <s v="On Time"/>
    <n v="1"/>
    <n v="1"/>
    <n v="0"/>
    <x v="1"/>
    <n v="0"/>
    <s v="Normal"/>
    <n v="0"/>
    <n v="0"/>
    <n v="0"/>
    <n v="0"/>
    <n v="1"/>
    <n v="0"/>
    <s v="Fernando"/>
    <s v="-"/>
    <x v="11"/>
    <s v="ITO"/>
    <s v="No"/>
    <s v="No"/>
    <s v="No"/>
    <s v="Si"/>
    <s v="No"/>
  </r>
  <r>
    <x v="13"/>
    <x v="0"/>
    <s v="minor"/>
    <s v="normal"/>
    <s v="CRQ218657"/>
    <s v="Css-Mex.GpoModelo-SAP Basis"/>
    <s v="JOSE ALVARO ROSALES LARA"/>
    <d v="2017-02-09T08:00:00"/>
    <d v="2017-02-09T11:40:00"/>
    <s v="WO6975316 Incremento de parámetro rdisp/tm_max_no"/>
    <x v="0"/>
    <s v="On Time"/>
    <x v="0"/>
    <s v="Minor"/>
    <s v="Successful"/>
    <s v="On Time"/>
    <n v="1"/>
    <n v="1"/>
    <n v="0"/>
    <x v="1"/>
    <n v="0"/>
    <s v="Normal"/>
    <n v="0"/>
    <n v="0"/>
    <n v="0"/>
    <n v="0"/>
    <n v="1"/>
    <n v="0"/>
    <s v="Fernando"/>
    <s v="-"/>
    <x v="0"/>
    <s v="BASIS"/>
    <s v="No"/>
    <s v="No"/>
    <s v="No"/>
    <s v="Si"/>
    <s v="No"/>
  </r>
  <r>
    <x v="2"/>
    <x v="0"/>
    <s v="minor"/>
    <s v="normal"/>
    <s v="C000934383"/>
    <s v="SI.AMS.MX.CCC"/>
    <s v="Lopez Lopez Marcia  "/>
    <d v="2016-12-10T06:00:00"/>
    <d v="2017-02-10T00:00:00"/>
    <s v="SLT|[L'OREAL] / [ SAP ] / [ TEST ] / [ Q18 ] / [ MXSEDESAPQA ] / [ TSMXSAP ]- DB Oracle Offline: BD Reorganization BY EAS L'OREAL VENDOR"/>
    <x v="0"/>
    <s v="On Time"/>
    <x v="0"/>
    <s v="Minor"/>
    <s v="Successful"/>
    <s v="On Time"/>
    <n v="1"/>
    <n v="1"/>
    <n v="0"/>
    <x v="1"/>
    <n v="1"/>
    <s v="SLT"/>
    <n v="0"/>
    <n v="0"/>
    <n v="0"/>
    <n v="0"/>
    <n v="1"/>
    <n v="0"/>
    <s v="Candido"/>
    <s v="-"/>
    <x v="20"/>
    <s v="ITO"/>
    <s v="No"/>
    <s v="No"/>
    <s v="No"/>
    <s v="Si"/>
    <s v="No"/>
  </r>
  <r>
    <x v="1"/>
    <x v="0"/>
    <s v="minor"/>
    <s v="normal"/>
    <s v="C000983777"/>
    <s v="C.AMER.MX.DPO-LNX"/>
    <s v="Don Juan Rico Nataly"/>
    <d v="2017-02-09T15:00:00"/>
    <d v="2017-02-10T12:00:00"/>
    <s v="DCS | VITRO | LINUX | APPCOM | AH3 | DSO (AppCom) Image Change to s11.4.5 | 4EP"/>
    <x v="0"/>
    <s v="On Time"/>
    <x v="0"/>
    <s v="Minor"/>
    <s v="Successful"/>
    <s v="On Time"/>
    <n v="1"/>
    <n v="1"/>
    <n v="0"/>
    <x v="1"/>
    <n v="0"/>
    <s v="Normal"/>
    <n v="0"/>
    <n v="0"/>
    <n v="0"/>
    <n v="0"/>
    <n v="1"/>
    <n v="0"/>
    <s v="Oscar"/>
    <s v="CMOD312271"/>
    <x v="10"/>
    <s v="ITO"/>
    <s v="No"/>
    <s v="No"/>
    <s v="No"/>
    <s v="Si"/>
    <s v="No"/>
  </r>
  <r>
    <x v="5"/>
    <x v="0"/>
    <s v="minor"/>
    <s v="normal"/>
    <s v="C000985493"/>
    <s v="C.AMER.MX.LBU.WINTEL"/>
    <s v="Ramos Cerecedo Juana  "/>
    <d v="2017-02-09T16:00:00"/>
    <d v="2017-02-10T10:00:00"/>
    <s v="T- SYSTEMS AMER | TSMX_PQIT | Replacement of the disc on server HNA00049"/>
    <x v="0"/>
    <s v="On Time"/>
    <x v="0"/>
    <s v="Minor"/>
    <s v="Successful"/>
    <s v="On Time"/>
    <n v="1"/>
    <n v="1"/>
    <n v="0"/>
    <x v="1"/>
    <n v="0"/>
    <s v="Normal"/>
    <n v="0"/>
    <n v="0"/>
    <n v="0"/>
    <n v="0"/>
    <n v="1"/>
    <n v="0"/>
    <s v="Candido"/>
    <s v="C000503941"/>
    <x v="1"/>
    <s v="ITO"/>
    <s v="No"/>
    <s v="No"/>
    <s v="No"/>
    <s v="Si"/>
    <s v="No"/>
  </r>
  <r>
    <x v="17"/>
    <x v="0"/>
    <s v="standard"/>
    <s v="normal"/>
    <s v="C000989001"/>
    <s v="C.SAP.MX.AA.SAP-BASIS"/>
    <s v="Porras Davila Hiram Kalid"/>
    <d v="2017-02-09T15:00:00"/>
    <d v="2017-02-09T17:00:00"/>
    <s v="[MEXICHEM] / [ SAP -BASIS ] / [ DEV ] / [ SOD ] / [ TSMX] - SNOTE 2285891 - How to resolve Short Dumps for: Syntax_Errors in the /1AGS* namespace / ITO.CAB pre-approved"/>
    <x v="0"/>
    <s v="On Time"/>
    <x v="0"/>
    <s v="Standard"/>
    <s v="Successful"/>
    <s v="On Time"/>
    <n v="1"/>
    <n v="1"/>
    <n v="0"/>
    <x v="1"/>
    <n v="0"/>
    <s v="Normal"/>
    <n v="0"/>
    <n v="0"/>
    <n v="0"/>
    <n v="0"/>
    <n v="1"/>
    <n v="0"/>
    <s v="Oscar"/>
    <s v="CMOD317142"/>
    <x v="0"/>
    <s v="BASIS"/>
    <s v="No"/>
    <s v="No"/>
    <s v="No"/>
    <s v="Si"/>
    <s v="No"/>
  </r>
  <r>
    <x v="6"/>
    <x v="0"/>
    <s v="minor"/>
    <s v="normal"/>
    <s v="C000990532"/>
    <s v="C.AMER.MX.PCI"/>
    <s v="Lopez Cumplido Jose David"/>
    <d v="2017-02-09T09:00:00"/>
    <d v="2017-02-10T10:00:00"/>
    <s v="DSI | Storage decrease BASED ON DO 52835204"/>
    <x v="0"/>
    <s v="On Time"/>
    <x v="0"/>
    <s v="Minor"/>
    <s v="Successful"/>
    <s v="On Time"/>
    <n v="1"/>
    <n v="1"/>
    <n v="0"/>
    <x v="1"/>
    <n v="0"/>
    <s v="Normal"/>
    <n v="0"/>
    <n v="0"/>
    <n v="0"/>
    <n v="0"/>
    <n v="1"/>
    <n v="0"/>
    <s v="Maria del Carmen"/>
    <s v="C000366466"/>
    <x v="5"/>
    <s v="ITO"/>
    <s v="No"/>
    <s v="No"/>
    <s v="No"/>
    <s v="Si"/>
    <s v="No"/>
  </r>
  <r>
    <x v="0"/>
    <x v="0"/>
    <s v="minor"/>
    <s v="normal"/>
    <s v="C000990624"/>
    <s v="C.SAP.MX.AA.GDH.MX-BASIS"/>
    <s v="Valera Ortiz Oswaldo"/>
    <d v="2017-02-10T11:00:00"/>
    <d v="2017-02-10T14:00:00"/>
    <s v="[HSAI ] / [ SAP BASIS] / [ DEV/ QA/ PROD] / [ER1, QR1, PR1] / [ TSMX] - SAP Request:User deletion Preaprobado"/>
    <x v="0"/>
    <s v="On Time"/>
    <x v="0"/>
    <s v="Minor"/>
    <s v="Successful"/>
    <s v="On Time"/>
    <n v="1"/>
    <n v="1"/>
    <n v="0"/>
    <x v="1"/>
    <n v="0"/>
    <s v="Normal"/>
    <n v="0"/>
    <n v="0"/>
    <n v="0"/>
    <n v="0"/>
    <n v="1"/>
    <n v="0"/>
    <s v="Maria del Carmen"/>
    <s v="C000750658"/>
    <x v="0"/>
    <s v="BASIS"/>
    <s v="No"/>
    <s v="No"/>
    <s v="No"/>
    <s v="Si"/>
    <s v="No"/>
  </r>
  <r>
    <x v="15"/>
    <x v="0"/>
    <s v="standard"/>
    <s v="normal"/>
    <s v="C000990628"/>
    <s v="C.SAP.MX.AA.GDH.MX-BASIS"/>
    <s v="Valera Ortiz Oswaldo"/>
    <d v="2017-02-10T11:30:00"/>
    <d v="2017-02-10T14:30:00"/>
    <s v="[Imperquimia ] / [ SAP BASIS] / [ DEV/ PROD] / [CRD; ERD; CRP; ERP] / [ TSMX] - SAP Request:User deletion Preaprobado"/>
    <x v="0"/>
    <s v="On Time"/>
    <x v="0"/>
    <s v="Standard"/>
    <s v="Successful"/>
    <s v="On Time"/>
    <n v="1"/>
    <n v="1"/>
    <n v="0"/>
    <x v="1"/>
    <n v="0"/>
    <s v="Normal"/>
    <n v="0"/>
    <n v="0"/>
    <n v="0"/>
    <n v="0"/>
    <n v="1"/>
    <n v="0"/>
    <s v="Candido"/>
    <s v="C000750658"/>
    <x v="0"/>
    <s v="BASIS"/>
    <s v="No"/>
    <s v="No"/>
    <s v="No"/>
    <s v="Si"/>
    <s v="No"/>
  </r>
  <r>
    <x v="11"/>
    <x v="0"/>
    <s v="minor"/>
    <s v="normal"/>
    <s v="C000990698"/>
    <s v="C.AMER.MX.DPO-LNX"/>
    <s v="Castillo Amastal Claudia Lorena"/>
    <d v="2017-02-09T16:00:00"/>
    <d v="2017-02-09T22:30:00"/>
    <s v="AMER | KUO | Operative System package upgrade on the server grcmty03 | QA"/>
    <x v="0"/>
    <s v="On Time"/>
    <x v="0"/>
    <s v="Minor"/>
    <s v="Successful"/>
    <s v="On Time"/>
    <n v="1"/>
    <n v="1"/>
    <n v="0"/>
    <x v="1"/>
    <n v="0"/>
    <s v="Normal"/>
    <n v="0"/>
    <n v="0"/>
    <n v="0"/>
    <n v="0"/>
    <n v="1"/>
    <n v="0"/>
    <s v="Maria del Carmen"/>
    <s v="C000972225"/>
    <x v="10"/>
    <s v="ITO"/>
    <s v="No"/>
    <s v="No"/>
    <s v="No"/>
    <s v="Si"/>
    <s v="No"/>
  </r>
  <r>
    <x v="10"/>
    <x v="0"/>
    <s v="minor"/>
    <s v="normal"/>
    <s v="C000990699"/>
    <s v="C.AMER.MX.DPO-LNX"/>
    <s v="Don Juan Rico Nataly"/>
    <d v="2017-02-09T18:00:00"/>
    <d v="2017-02-10T00:30:00"/>
    <s v="AMER | GRUPO Q | Operative System package upgrade on the server gpqqrobuv07 | QA"/>
    <x v="0"/>
    <s v="On Time"/>
    <x v="0"/>
    <s v="Minor"/>
    <s v="Successful"/>
    <s v="On Time"/>
    <n v="1"/>
    <n v="1"/>
    <n v="0"/>
    <x v="1"/>
    <n v="0"/>
    <s v="Normal"/>
    <n v="0"/>
    <n v="0"/>
    <n v="0"/>
    <n v="0"/>
    <n v="1"/>
    <n v="0"/>
    <s v="Candido"/>
    <s v="C000972225"/>
    <x v="10"/>
    <s v="ITO"/>
    <s v="No"/>
    <s v="No"/>
    <s v="No"/>
    <s v="Si"/>
    <s v="No"/>
  </r>
  <r>
    <x v="10"/>
    <x v="0"/>
    <s v="standard"/>
    <s v="normal"/>
    <s v="C000992379"/>
    <s v="C.SAP.MX.AA.GDH.MX-BASIS"/>
    <s v="Escalante Gonzalez Carlos"/>
    <d v="2017-02-06T15:00:00"/>
    <d v="2017-02-09T23:00:00"/>
    <s v="Grupo Q / SAP-MX / Production / CEP / Outage=SI / Local Client Copy-New Client_classic env. /CSS.CAB pre-approved"/>
    <x v="0"/>
    <s v="On Time"/>
    <x v="0"/>
    <s v="Standard"/>
    <s v="Successful"/>
    <s v="On Time"/>
    <n v="1"/>
    <n v="1"/>
    <n v="0"/>
    <x v="1"/>
    <n v="0"/>
    <s v="Normal"/>
    <n v="0"/>
    <n v="0"/>
    <n v="0"/>
    <n v="0"/>
    <n v="1"/>
    <n v="0"/>
    <s v="Candido"/>
    <s v="CMOD318850"/>
    <x v="0"/>
    <s v="BASIS"/>
    <s v="No"/>
    <s v="No"/>
    <s v="No"/>
    <s v="Si"/>
    <s v="No"/>
  </r>
  <r>
    <x v="9"/>
    <x v="0"/>
    <s v="minor"/>
    <s v="normal"/>
    <s v="C000992416"/>
    <s v="C.AMER.MX.DPO-LNX"/>
    <s v="Don Juan Rico Nataly"/>
    <d v="2017-02-09T16:00:00"/>
    <d v="2017-02-09T20:00:00"/>
    <s v="AMER | HABC | Operative System package upgrade on server ax1la149 | QA"/>
    <x v="0"/>
    <s v="On Time"/>
    <x v="0"/>
    <s v="Minor"/>
    <s v="Successful"/>
    <s v="On Time"/>
    <n v="1"/>
    <n v="1"/>
    <n v="0"/>
    <x v="1"/>
    <n v="0"/>
    <s v="Normal"/>
    <n v="0"/>
    <n v="0"/>
    <n v="0"/>
    <n v="0"/>
    <n v="1"/>
    <n v="0"/>
    <s v="Candido"/>
    <s v="C000972225"/>
    <x v="10"/>
    <s v="ITO"/>
    <s v="No"/>
    <s v="No"/>
    <s v="No"/>
    <s v="Si"/>
    <s v="No"/>
  </r>
  <r>
    <x v="9"/>
    <x v="0"/>
    <s v="minor"/>
    <s v="normal"/>
    <s v="C000993997"/>
    <s v="C.SAP.MX.AA.GDH.MX-BASIS"/>
    <s v="Rodriguez Rabadan Maria de los Angeles"/>
    <d v="2017-02-09T15:00:00"/>
    <d v="2017-02-09T19:00:00"/>
    <s v="HABC / SAP - BASIS / PRODUCTION / CRP/ TSMX - ADD_ON ABAP_classic env. (SPAM/SAINT) /CCAB; ITO.CAB pre-approved [4EP]"/>
    <x v="0"/>
    <s v="On Time"/>
    <x v="0"/>
    <s v="Minor"/>
    <s v="Successful"/>
    <s v="On Time"/>
    <n v="1"/>
    <n v="1"/>
    <n v="0"/>
    <x v="1"/>
    <n v="0"/>
    <s v="Normal"/>
    <n v="0"/>
    <n v="0"/>
    <n v="0"/>
    <n v="0"/>
    <n v="1"/>
    <n v="0"/>
    <s v="Candido"/>
    <s v="CMOD318855"/>
    <x v="0"/>
    <s v="BASIS"/>
    <s v="No"/>
    <s v="No"/>
    <s v="No"/>
    <s v="Si"/>
    <s v="No"/>
  </r>
  <r>
    <x v="9"/>
    <x v="0"/>
    <s v="minor"/>
    <s v="normal"/>
    <s v="C000993998"/>
    <s v="C.SAP.MX.AA.GDH.MX-BASIS"/>
    <s v="Rodriguez Rabadan Maria de los Angeles"/>
    <d v="2017-02-10T11:00:00"/>
    <d v="2017-02-10T15:00:00"/>
    <s v="[HABC] / [ SAP - BASIS ] / [ PRODUCTION] / / [ BPP] / [ TSMX] - ADD_ON ABAP_classic env. (SPAM/SAINT) /CCAB; ITO.CAB pre-approved [4EP]"/>
    <x v="0"/>
    <s v="On Time"/>
    <x v="0"/>
    <s v="Minor"/>
    <s v="Successful"/>
    <s v="On Time"/>
    <n v="1"/>
    <n v="1"/>
    <n v="0"/>
    <x v="1"/>
    <n v="0"/>
    <s v="Normal"/>
    <n v="0"/>
    <n v="0"/>
    <n v="0"/>
    <n v="0"/>
    <n v="1"/>
    <n v="0"/>
    <s v="Candido"/>
    <s v="CMOD318855"/>
    <x v="0"/>
    <s v="BASIS"/>
    <s v="No"/>
    <s v="No"/>
    <s v="No"/>
    <s v="Si"/>
    <s v="No"/>
  </r>
  <r>
    <x v="15"/>
    <x v="0"/>
    <s v="standard"/>
    <s v="normal"/>
    <s v="C000994109"/>
    <s v="C.SAP.MX.AA.GDH.MX-BASIS"/>
    <s v="Valera Ortiz Oswaldo"/>
    <d v="2017-02-09T15:00:00"/>
    <d v="2017-02-09T17:30:00"/>
    <s v="[Imperquimia] / [ SAP BASIS] / [ DEVELOPEMENT] / [ CRD] / [ TSMX] - Update of SAP components: ST-PI 005"/>
    <x v="0"/>
    <s v="On Time"/>
    <x v="0"/>
    <s v="Standard"/>
    <s v="Successful"/>
    <s v="On Time"/>
    <n v="1"/>
    <n v="1"/>
    <n v="0"/>
    <x v="1"/>
    <n v="0"/>
    <s v="Normal"/>
    <n v="0"/>
    <n v="0"/>
    <n v="0"/>
    <n v="0"/>
    <n v="1"/>
    <n v="0"/>
    <s v="Candido"/>
    <s v="CMOD318037"/>
    <x v="0"/>
    <s v="BASIS"/>
    <s v="No"/>
    <s v="No"/>
    <s v="No"/>
    <s v="Si"/>
    <s v="No"/>
  </r>
  <r>
    <x v="17"/>
    <x v="0"/>
    <s v="standard"/>
    <s v="normal"/>
    <s v="C000994199"/>
    <s v="C.SAP.MX.AA.SAP-BASIS"/>
    <s v="Luna Olaya Andrew Baldemar"/>
    <d v="2017-02-09T10:00:00"/>
    <d v="2017-02-09T18:00:00"/>
    <s v="MEXICHEM / SAP / SYSTEMS CLIENT 000 /SAP Request:User deletion"/>
    <x v="0"/>
    <s v="On Time"/>
    <x v="0"/>
    <s v="Standard"/>
    <s v="Successful"/>
    <s v="On Time"/>
    <n v="1"/>
    <n v="1"/>
    <n v="0"/>
    <x v="1"/>
    <n v="0"/>
    <s v="Normal"/>
    <n v="0"/>
    <n v="0"/>
    <n v="0"/>
    <n v="0"/>
    <n v="1"/>
    <n v="0"/>
    <s v="Oscar"/>
    <s v="C000199490"/>
    <x v="0"/>
    <s v="BASIS"/>
    <s v="No"/>
    <s v="No"/>
    <s v="No"/>
    <s v="Si"/>
    <s v="No"/>
  </r>
  <r>
    <x v="1"/>
    <x v="0"/>
    <s v="standard"/>
    <s v="normal"/>
    <s v="C000995823"/>
    <s v="C.AMER.MX.WINTEL.VITRO"/>
    <s v="Gonzalez Ramos Francisco"/>
    <d v="2017-02-08T14:00:00"/>
    <d v="2017-02-09T18:00:00"/>
    <s v="AMER | Vitro | Server Fisical | APPSVCO001 | HDD replacement"/>
    <x v="0"/>
    <s v="On Time"/>
    <x v="0"/>
    <s v="Standard"/>
    <s v="Successful"/>
    <s v="On Time"/>
    <n v="1"/>
    <n v="1"/>
    <n v="0"/>
    <x v="1"/>
    <n v="0"/>
    <s v="Normal"/>
    <n v="0"/>
    <n v="0"/>
    <n v="0"/>
    <n v="0"/>
    <n v="1"/>
    <n v="0"/>
    <s v="Oscar"/>
    <s v="CMOD319593"/>
    <x v="1"/>
    <s v="ITO"/>
    <s v="No"/>
    <s v="No"/>
    <s v="No"/>
    <s v="Si"/>
    <s v="No"/>
  </r>
  <r>
    <x v="1"/>
    <x v="1"/>
    <s v="standard"/>
    <s v="normal"/>
    <s v="C000995861"/>
    <s v="TS.GS.MX.SCC3.WAN.SEC"/>
    <s v="Huesca Kishi Jorge  "/>
    <d v="2017-02-09T20:00:00"/>
    <d v="2017-02-09T23:00:00"/>
    <s v="Vitro | TSS - Alta/Baja/Modificación de Permisos &lt;Pruebas para conexion Enlace a PPG&gt; en Firewall FW-VTO-INT_1 | Pre autorizado"/>
    <x v="0"/>
    <s v="On Time"/>
    <x v="0"/>
    <s v="Standard"/>
    <s v="Successful"/>
    <s v="On Time"/>
    <n v="1"/>
    <n v="1"/>
    <n v="0"/>
    <x v="1"/>
    <n v="0"/>
    <s v="Normal"/>
    <n v="0"/>
    <n v="0"/>
    <n v="0"/>
    <n v="0"/>
    <n v="1"/>
    <n v="0"/>
    <s v="Oscar"/>
    <s v="C000473050"/>
    <x v="9"/>
    <s v="TSS"/>
    <s v="No"/>
    <s v="No"/>
    <s v="No"/>
    <s v="Si"/>
    <s v="No"/>
  </r>
  <r>
    <x v="7"/>
    <x v="0"/>
    <s v="standard"/>
    <s v="normal"/>
    <s v="C000995902"/>
    <s v="C.AMER.MX.LBU.WINTEL"/>
    <s v="Cassaball Camacho Maria Cristina"/>
    <d v="2017-02-10T10:00:00"/>
    <d v="2017-02-10T14:00:00"/>
    <s v="DCS | &lt;Owens&gt; | &lt;PoP&gt; | &lt;techbase&gt; (nonVSNFD) | &lt;block&gt; | Change of vCPU&gt; | 4EP | vCPU increase from 1 to 2"/>
    <x v="0"/>
    <s v="On Time"/>
    <x v="0"/>
    <s v="Standard"/>
    <s v="Successful"/>
    <s v="On Time"/>
    <n v="1"/>
    <n v="1"/>
    <n v="0"/>
    <x v="1"/>
    <n v="0"/>
    <s v="Normal"/>
    <n v="0"/>
    <n v="0"/>
    <n v="0"/>
    <n v="0"/>
    <n v="1"/>
    <n v="0"/>
    <s v="Oscar"/>
    <s v="CMOD310686"/>
    <x v="1"/>
    <s v="ITO"/>
    <s v="No"/>
    <s v="No"/>
    <s v="No"/>
    <s v="Si"/>
    <s v="No"/>
  </r>
  <r>
    <x v="12"/>
    <x v="0"/>
    <s v="standard"/>
    <s v="normal"/>
    <s v="C000995971"/>
    <s v="C.SAP.MX.AA.GDH.MX-BASIS"/>
    <s v="Donge Vargas Oscar  "/>
    <d v="2017-02-10T09:00:00"/>
    <d v="2017-02-10T15:00:00"/>
    <s v="MX/SAP TS-MX/GDG/ SAP Request: Deletion of user/users CSS.CAB preapproved"/>
    <x v="0"/>
    <s v="On Time"/>
    <x v="0"/>
    <s v="Standard"/>
    <s v="Successful"/>
    <s v="On Time"/>
    <n v="1"/>
    <n v="1"/>
    <n v="0"/>
    <x v="1"/>
    <n v="0"/>
    <s v="Normal"/>
    <n v="0"/>
    <n v="0"/>
    <n v="0"/>
    <n v="0"/>
    <n v="1"/>
    <n v="0"/>
    <s v="Candido"/>
    <s v="CMOD310215"/>
    <x v="0"/>
    <s v="BASIS"/>
    <s v="No"/>
    <s v="No"/>
    <s v="No"/>
    <s v="Si"/>
    <s v="No"/>
  </r>
  <r>
    <x v="1"/>
    <x v="1"/>
    <s v="standard"/>
    <s v="normal"/>
    <s v="C000996000"/>
    <s v="TS.CP.MX.SIC.WAN.VITRO"/>
    <s v="Garcia Guajardo Jesus  "/>
    <d v="2017-02-09T20:00:00"/>
    <d v="2017-02-09T22:00:00"/>
    <s v="Vitro | TSS - Modificación script de proxy wapd con Configuración de Zscaler | Pre autorizado"/>
    <x v="0"/>
    <s v="On Time"/>
    <x v="0"/>
    <s v="Standard"/>
    <s v="Successful"/>
    <s v="On Time"/>
    <n v="1"/>
    <n v="1"/>
    <n v="0"/>
    <x v="1"/>
    <n v="0"/>
    <s v="Normal"/>
    <n v="0"/>
    <n v="0"/>
    <n v="0"/>
    <n v="0"/>
    <n v="1"/>
    <n v="0"/>
    <s v="Oscar"/>
    <s v="C000191062"/>
    <x v="9"/>
    <s v="TSS"/>
    <s v="No"/>
    <s v="No"/>
    <s v="No"/>
    <s v="Si"/>
    <s v="No"/>
  </r>
  <r>
    <x v="11"/>
    <x v="0"/>
    <s v="standard"/>
    <s v="normal"/>
    <s v="C000996003"/>
    <s v="C.SAP.MX.AA.GDH.MX-BASIS"/>
    <s v="Castrejon Aguilar Jose Guadalupe"/>
    <d v="2017-02-09T14:00:00"/>
    <d v="2017-02-09T18:00:00"/>
    <s v="[Grupo KUO] / [ SAP -MX ] / [ QA ] / [ QAA &amp; GMQ ] - Implementation of support packages for ABAP (SPAM/SAINT) / CCAB; ITO.CAB pre-approved [4EP]"/>
    <x v="0"/>
    <s v="On Time"/>
    <x v="0"/>
    <s v="Standard"/>
    <s v="Successful"/>
    <s v="On Time"/>
    <n v="1"/>
    <n v="1"/>
    <n v="0"/>
    <x v="1"/>
    <n v="0"/>
    <s v="Normal"/>
    <n v="0"/>
    <n v="0"/>
    <n v="0"/>
    <n v="0"/>
    <n v="1"/>
    <n v="0"/>
    <s v="Maria del Carmen"/>
    <s v="CMOD318037"/>
    <x v="0"/>
    <s v="BASIS"/>
    <s v="No"/>
    <s v="No"/>
    <s v="No"/>
    <s v="Si"/>
    <s v="No"/>
  </r>
  <r>
    <x v="26"/>
    <x v="0"/>
    <s v="minor"/>
    <s v="normal"/>
    <s v="C000997565"/>
    <s v="C.SAP.MX.AA.GDH.MX-BASIS"/>
    <s v="Amaro Valencia Jesus Alexander"/>
    <d v="2017-02-10T11:00:00"/>
    <d v="2017-02-10T15:00:00"/>
    <s v="ALFA / SAP / QAS / BHQ / SIGMA - SAP Parameter Change_Offline_classic env. /CCAB; CSS.CAB pre-approved [4EP]"/>
    <x v="0"/>
    <s v="On Time"/>
    <x v="0"/>
    <s v="Minor"/>
    <s v="Successful"/>
    <s v="On Time"/>
    <n v="1"/>
    <n v="1"/>
    <n v="0"/>
    <x v="1"/>
    <n v="0"/>
    <s v="Normal"/>
    <n v="0"/>
    <n v="0"/>
    <n v="0"/>
    <n v="0"/>
    <n v="1"/>
    <n v="0"/>
    <s v="Oscar"/>
    <s v="CMOD318874"/>
    <x v="0"/>
    <s v="BASIS"/>
    <s v="No"/>
    <s v="No"/>
    <s v="No"/>
    <s v="Si"/>
    <s v="No"/>
  </r>
  <r>
    <x v="26"/>
    <x v="0"/>
    <s v="minor"/>
    <s v="normal"/>
    <s v="C000997611"/>
    <s v="C.SAP.MX.AA.GDH.MX-BASIS"/>
    <s v="Amaro Valencia Jesus Alexander"/>
    <d v="2017-02-09T15:00:00"/>
    <d v="2017-02-09T17:00:00"/>
    <s v="ALFA / SAP / QAS / BHQ / SIGMA - SAP Parameter Change_Online_classic env. /CCAB; CSS.CAB pre-approved [4EP]"/>
    <x v="0"/>
    <s v="On Time"/>
    <x v="0"/>
    <s v="Minor"/>
    <s v="Successful"/>
    <s v="On Time"/>
    <n v="1"/>
    <n v="1"/>
    <n v="0"/>
    <x v="1"/>
    <n v="0"/>
    <s v="Normal"/>
    <n v="0"/>
    <n v="0"/>
    <n v="0"/>
    <n v="0"/>
    <n v="1"/>
    <n v="0"/>
    <s v="Oscar"/>
    <s v="CMOD318874"/>
    <x v="0"/>
    <s v="BASIS"/>
    <s v="No"/>
    <s v="No"/>
    <s v="No"/>
    <s v="Si"/>
    <s v="No"/>
  </r>
  <r>
    <x v="26"/>
    <x v="0"/>
    <s v="minor"/>
    <s v="normal"/>
    <s v="C000997613"/>
    <s v="C.SAP.MX.AA.GDH.MX-BASIS"/>
    <s v="Amaro Valencia Jesus Alexander"/>
    <d v="2017-02-09T15:00:00"/>
    <d v="2017-02-09T17:00:00"/>
    <s v="ALFA / SAP / PRD / BHP / SIGMA - SAP Parameter Change_Online_classic env. /CCAB; CSS.CAB pre-approved [4EP]"/>
    <x v="0"/>
    <s v="On Time"/>
    <x v="0"/>
    <s v="Minor"/>
    <s v="Successful"/>
    <s v="On Time"/>
    <n v="1"/>
    <n v="1"/>
    <n v="0"/>
    <x v="1"/>
    <n v="0"/>
    <s v="Normal"/>
    <n v="0"/>
    <n v="0"/>
    <n v="0"/>
    <n v="0"/>
    <n v="1"/>
    <n v="0"/>
    <s v="Oscar"/>
    <s v="CMOD318874"/>
    <x v="0"/>
    <s v="BASIS"/>
    <s v="No"/>
    <s v="No"/>
    <s v="No"/>
    <s v="Si"/>
    <s v="No"/>
  </r>
  <r>
    <x v="15"/>
    <x v="0"/>
    <s v="minor"/>
    <s v="normal"/>
    <s v="C000948188"/>
    <s v="SE.AA.MX.PROJECTS"/>
    <s v="Pineda Calixtro Reynaldo"/>
    <d v="2017-02-03T19:00:00"/>
    <d v="2017-02-03T21:00:00"/>
    <s v="Imperquimia  | Recepción del enlace de migración de Imperquimia en Qro"/>
    <x v="0"/>
    <s v="On Time"/>
    <x v="0"/>
    <s v="Minor"/>
    <s v="Successful"/>
    <s v="On Time"/>
    <n v="1"/>
    <n v="1"/>
    <n v="0"/>
    <x v="1"/>
    <n v="0"/>
    <s v="Normal"/>
    <n v="0"/>
    <n v="0"/>
    <n v="1"/>
    <n v="1"/>
    <n v="1"/>
    <n v="0"/>
    <s v="Maria del Carmen"/>
    <s v="-"/>
    <x v="11"/>
    <s v="ITO"/>
    <s v="No"/>
    <s v="Si"/>
    <s v="Si"/>
    <s v="Si"/>
    <s v="No"/>
  </r>
  <r>
    <x v="6"/>
    <x v="0"/>
    <s v="minor"/>
    <s v="normal"/>
    <s v="C000985473"/>
    <s v="C.AMER.MX.SBO.BK.ST"/>
    <s v="Lopez Garcia Gerardo  "/>
    <d v="2017-02-03T09:00:00"/>
    <d v="2017-02-03T23:59:00"/>
    <s v="T-SYSTEMS MEXICO /Installation of new controllers and disk shelves in the storage Backup Target  in Alestra Queretaro/SHDQROANP03/SHDQROANP04"/>
    <x v="0"/>
    <s v="On Time"/>
    <x v="1"/>
    <s v="Minor"/>
    <s v="Successful"/>
    <s v="On Time"/>
    <n v="1"/>
    <n v="1"/>
    <n v="1"/>
    <x v="1"/>
    <n v="0"/>
    <s v="Normal"/>
    <n v="0"/>
    <n v="0"/>
    <n v="0"/>
    <n v="0"/>
    <n v="1"/>
    <n v="0"/>
    <s v="Maria del Carmen"/>
    <s v="C000382090"/>
    <x v="7"/>
    <s v="ITO"/>
    <s v="No"/>
    <s v="No"/>
    <s v="No"/>
    <s v="Si"/>
    <s v="No"/>
  </r>
  <r>
    <x v="8"/>
    <x v="1"/>
    <s v="minor"/>
    <s v="normal"/>
    <s v="C40752916"/>
    <s v="TELECOM LAN ITS Support OPS VWM CHGMGR"/>
    <s v="Bravo Rosas Fernando"/>
    <d v="2017-02-08T17:00:00"/>
    <d v="2017-02-09T23:00:00"/>
    <s v="Aplicación de ACLs para monitoreo de switches"/>
    <x v="0"/>
    <s v="On Time"/>
    <x v="0"/>
    <s v="Minor"/>
    <s v="Successful"/>
    <s v="On Time"/>
    <n v="1"/>
    <n v="1"/>
    <n v="0"/>
    <x v="1"/>
    <n v="0"/>
    <s v="Normal"/>
    <n v="0"/>
    <n v="0"/>
    <n v="0"/>
    <n v="0"/>
    <n v="1"/>
    <n v="0"/>
    <s v="Alejandro"/>
    <s v="CT40002043"/>
    <x v="4"/>
    <s v="TSS"/>
    <s v="No"/>
    <s v="No"/>
    <s v="No"/>
    <s v="Si"/>
    <s v="No"/>
  </r>
  <r>
    <x v="8"/>
    <x v="1"/>
    <s v="minor"/>
    <s v="normal"/>
    <s v="C40758325"/>
    <s v="TELECOM LAN ITS Support OPS VWM CHGMGR"/>
    <s v="Bravo Rosas Fernando"/>
    <d v="2017-02-09T18:00:00"/>
    <d v="2017-02-09T22:00:00"/>
    <s v="Instalacion de licencias en Cisco Prime"/>
    <x v="0"/>
    <s v="On Time"/>
    <x v="0"/>
    <s v="Minor"/>
    <s v="Successful"/>
    <s v="On Time"/>
    <n v="1"/>
    <n v="1"/>
    <n v="0"/>
    <x v="1"/>
    <n v="0"/>
    <s v="Normal"/>
    <n v="0"/>
    <n v="0"/>
    <n v="0"/>
    <n v="0"/>
    <n v="1"/>
    <n v="0"/>
    <s v="Alejandro"/>
    <s v="-"/>
    <x v="4"/>
    <s v="TSS"/>
    <s v="No"/>
    <s v="No"/>
    <s v="No"/>
    <s v="Si"/>
    <s v="No"/>
  </r>
  <r>
    <x v="8"/>
    <x v="0"/>
    <s v="minor"/>
    <s v="normal"/>
    <s v="C40758335"/>
    <s v="FACILITIES ITS Support OPS VWM CHGMGR"/>
    <s v="Alvarado Pacheco Milthon Christian"/>
    <d v="2017-02-09T13:00:00"/>
    <d v="2017-02-09T18:00:00"/>
    <s v="Electrical maintenance to UPS FINSA EATON"/>
    <x v="0"/>
    <s v="On Time"/>
    <x v="0"/>
    <s v="Minor"/>
    <s v="Successful"/>
    <s v="On Time"/>
    <n v="1"/>
    <n v="1"/>
    <n v="0"/>
    <x v="1"/>
    <n v="0"/>
    <s v="Normal"/>
    <n v="0"/>
    <n v="0"/>
    <n v="0"/>
    <n v="0"/>
    <n v="1"/>
    <n v="0"/>
    <s v="Alejandro"/>
    <s v="CT40008600"/>
    <x v="17"/>
    <s v="ITO"/>
    <s v="No"/>
    <s v="No"/>
    <s v="No"/>
    <s v="Si"/>
    <s v="No"/>
  </r>
  <r>
    <x v="26"/>
    <x v="0"/>
    <s v="minor"/>
    <s v="normal"/>
    <s v="C000995975"/>
    <s v="C.AMER.MX.UNIX"/>
    <s v="Oropeza Cardoso Porfirio  "/>
    <d v="2017-02-12T12:05:00"/>
    <d v="2017-02-12T13:55:00"/>
    <s v="SIGMA / OS / POSTFIX / CONFIGURATION"/>
    <x v="0"/>
    <s v="On Time"/>
    <x v="0"/>
    <s v="Minor"/>
    <s v="Successful"/>
    <s v="On Time"/>
    <n v="1"/>
    <n v="1"/>
    <n v="0"/>
    <x v="1"/>
    <n v="0"/>
    <s v="Normal"/>
    <n v="0"/>
    <n v="0"/>
    <n v="0"/>
    <n v="0"/>
    <n v="1"/>
    <n v="0"/>
    <s v="Oscar"/>
    <s v="-"/>
    <x v="21"/>
    <s v="ITO"/>
    <s v="No"/>
    <s v="No"/>
    <s v="No"/>
    <s v="Si"/>
    <s v="No"/>
  </r>
  <r>
    <x v="22"/>
    <x v="0"/>
    <s v="minor"/>
    <s v="normal"/>
    <s v="C000983831"/>
    <s v="C.AMER.MX.LBU.WINTEL"/>
    <s v="Lopez Reyes Artajerjes"/>
    <d v="2017-02-08T23:00:00"/>
    <d v="2017-02-09T04:00:00"/>
    <s v="AMER | CDF |Conifguration NTP Services on Servers CDF"/>
    <x v="0"/>
    <s v="On Time"/>
    <x v="0"/>
    <s v="Minor"/>
    <s v="Successful"/>
    <s v="On Time"/>
    <n v="1"/>
    <n v="1"/>
    <n v="0"/>
    <x v="1"/>
    <n v="0"/>
    <s v="Normal"/>
    <n v="0"/>
    <n v="0"/>
    <n v="0"/>
    <n v="0"/>
    <n v="1"/>
    <n v="0"/>
    <s v="Candido"/>
    <s v="-"/>
    <x v="1"/>
    <s v="ITO"/>
    <s v="No"/>
    <s v="No"/>
    <s v="No"/>
    <s v="Si"/>
    <s v="No"/>
  </r>
  <r>
    <x v="4"/>
    <x v="0"/>
    <s v="minor"/>
    <s v="normal"/>
    <s v="MEX-6090"/>
    <s v="DPO Linux"/>
    <s v="Castillo Amastal Claudia Lorena"/>
    <d v="2017-02-09T11:00:00"/>
    <d v="2017-02-09T16:00:00"/>
    <s v="Daimler | DaiVB | PRD | Slices Increase | D002pedl"/>
    <x v="0"/>
    <s v="On Time"/>
    <x v="0"/>
    <s v="Minor"/>
    <s v="Successful"/>
    <s v="On Time"/>
    <n v="1"/>
    <n v="1"/>
    <n v="0"/>
    <x v="1"/>
    <n v="0"/>
    <s v="Normal"/>
    <n v="0"/>
    <n v="0"/>
    <n v="0"/>
    <n v="0"/>
    <n v="1"/>
    <n v="0"/>
    <s v="Maria del Carmen"/>
    <s v="MEX-6080"/>
    <x v="10"/>
    <s v="ITO"/>
    <s v="No"/>
    <s v="No"/>
    <s v="No"/>
    <s v="Si"/>
    <s v="No"/>
  </r>
  <r>
    <x v="4"/>
    <x v="0"/>
    <s v="minor"/>
    <s v="normal"/>
    <s v="MEX-6080"/>
    <s v="DPO Linux"/>
    <s v="Castillo Amastal Claudia Lorena"/>
    <d v="2017-02-09T11:00:00"/>
    <d v="2017-02-09T16:00:00"/>
    <s v="Daimler | DaiVB | INT | Slices Increase | Dai3i9al; Dai4igal; Dai5i9al; Dai6igal"/>
    <x v="0"/>
    <s v="On Time"/>
    <x v="0"/>
    <s v="Minor"/>
    <s v="Successful"/>
    <s v="On Time"/>
    <n v="1"/>
    <n v="1"/>
    <n v="0"/>
    <x v="1"/>
    <n v="0"/>
    <s v="Normal"/>
    <n v="0"/>
    <n v="0"/>
    <n v="0"/>
    <n v="0"/>
    <n v="1"/>
    <n v="0"/>
    <s v="Maria del Carmen"/>
    <s v="MEX-3846"/>
    <x v="10"/>
    <s v="ITO"/>
    <s v="No"/>
    <s v="No"/>
    <s v="No"/>
    <s v="Si"/>
    <s v="No"/>
  </r>
  <r>
    <x v="4"/>
    <x v="0"/>
    <s v="minor"/>
    <s v="normal"/>
    <s v="MEX-6134"/>
    <s v="DPO Linux"/>
    <s v="Cruz Rodriguez Esmeralda Danae"/>
    <d v="2017-02-10T10:00:00"/>
    <d v="2017-02-10T16:00:00"/>
    <s v="INT | O.S. upgrade | Block 5"/>
    <x v="0"/>
    <s v="On Time"/>
    <x v="0"/>
    <s v="Minor"/>
    <s v="Successful"/>
    <s v="On Time"/>
    <n v="1"/>
    <n v="1"/>
    <n v="0"/>
    <x v="1"/>
    <n v="0"/>
    <s v="Normal"/>
    <n v="0"/>
    <n v="0"/>
    <n v="0"/>
    <n v="0"/>
    <n v="1"/>
    <n v="0"/>
    <s v="Maria del Carmen"/>
    <s v="MEX-6118"/>
    <x v="10"/>
    <s v="ITO"/>
    <s v="No"/>
    <s v="No"/>
    <s v="No"/>
    <s v="Si"/>
    <s v="No"/>
  </r>
  <r>
    <x v="4"/>
    <x v="0"/>
    <s v="minor"/>
    <s v="normal"/>
    <s v="MEX-6118"/>
    <s v="DPO Linux"/>
    <s v="Cruz Rodriguez Esmeralda Danae"/>
    <d v="2017-02-09T10:00:00"/>
    <d v="2017-02-09T16:00:00"/>
    <s v="TST | O.S. upgrade | Block 4"/>
    <x v="0"/>
    <s v="On Time"/>
    <x v="0"/>
    <s v="Minor"/>
    <s v="Successful"/>
    <s v="On Time"/>
    <n v="1"/>
    <n v="1"/>
    <n v="0"/>
    <x v="1"/>
    <n v="0"/>
    <s v="Normal"/>
    <n v="0"/>
    <n v="0"/>
    <n v="0"/>
    <n v="0"/>
    <n v="1"/>
    <n v="0"/>
    <s v="Maria del Carmen"/>
    <s v="MEX-5901"/>
    <x v="10"/>
    <s v="ITO"/>
    <s v="No"/>
    <s v="No"/>
    <s v="No"/>
    <s v="Si"/>
    <s v="No"/>
  </r>
  <r>
    <x v="4"/>
    <x v="0"/>
    <s v="minor"/>
    <s v="normal"/>
    <s v="MEX-4916"/>
    <s v="Wintel"/>
    <s v="Yancarlo Xaxalpa Maldonado"/>
    <d v="2017-02-09T13:00:00"/>
    <d v="2017-02-09T18:00:00"/>
    <s v="Increase RAM memory on servers TEST Windows"/>
    <x v="0"/>
    <s v="On Time"/>
    <x v="0"/>
    <s v="Minor"/>
    <s v="Successful"/>
    <s v="On Time"/>
    <n v="1"/>
    <n v="1"/>
    <n v="0"/>
    <x v="1"/>
    <n v="0"/>
    <s v="Normal"/>
    <n v="0"/>
    <n v="0"/>
    <n v="0"/>
    <n v="0"/>
    <n v="1"/>
    <n v="0"/>
    <s v="Maria del Carmen"/>
    <s v="-"/>
    <x v="1"/>
    <s v="ITO"/>
    <s v="No"/>
    <s v="No"/>
    <s v="No"/>
    <s v="Si"/>
    <s v="No"/>
  </r>
  <r>
    <x v="4"/>
    <x v="1"/>
    <s v="minor"/>
    <s v="normal"/>
    <s v="MEX-6182"/>
    <s v="Telco WAN"/>
    <s v="Gonzalez Diaz Javier Alberto"/>
    <d v="2017-02-09T22:00:00"/>
    <d v="2017-02-09T22:00:00"/>
    <s v="F5 MEX | Change balancing method for Juniper devices."/>
    <x v="0"/>
    <s v="On Time"/>
    <x v="0"/>
    <s v="Minor"/>
    <s v="Successful"/>
    <s v="On Time"/>
    <n v="1"/>
    <n v="1"/>
    <n v="0"/>
    <x v="1"/>
    <n v="0"/>
    <s v="Normal"/>
    <n v="0"/>
    <n v="0"/>
    <n v="0"/>
    <n v="0"/>
    <n v="1"/>
    <n v="0"/>
    <s v="Maria del Carmen"/>
    <s v="-"/>
    <x v="9"/>
    <s v="TSS"/>
    <s v="No"/>
    <s v="No"/>
    <s v="No"/>
    <s v="Si"/>
    <s v="No"/>
  </r>
  <r>
    <x v="18"/>
    <x v="0"/>
    <s v="minor"/>
    <s v="normal"/>
    <s v="C000994187"/>
    <s v="SE.AA.MX.PROJECTS"/>
    <s v="Pineda Calixtro Reynaldo"/>
    <d v="2017-02-10T19:00:00"/>
    <d v="2017-02-10T21:00:00"/>
    <s v="Durman | Recepción del enlace de migración de Durman en Qro     "/>
    <x v="0"/>
    <s v="On Time"/>
    <x v="0"/>
    <s v="Minor"/>
    <s v="Successful"/>
    <s v="On Time"/>
    <n v="1"/>
    <n v="1"/>
    <n v="0"/>
    <x v="1"/>
    <n v="0"/>
    <s v="Normal"/>
    <n v="0"/>
    <n v="0"/>
    <n v="0"/>
    <n v="0"/>
    <n v="1"/>
    <n v="0"/>
    <s v="Maria del Carmen"/>
    <s v="C000994177"/>
    <x v="11"/>
    <s v="ITO"/>
    <s v="No"/>
    <s v="No"/>
    <s v="No"/>
    <s v="Si"/>
    <s v="No"/>
  </r>
  <r>
    <x v="14"/>
    <x v="0"/>
    <s v="minor"/>
    <s v="normal"/>
    <s v="C000985488"/>
    <s v="C.SAP.MX.AA.GDH.MX-BASIS"/>
    <s v="Porras Davila Hiram Kalid"/>
    <d v="2017-02-11T15:00:00"/>
    <d v="2017-02-11T19:00:00"/>
    <s v="[ENGIE] / [ SAP BASIS ] / [ PRD] / [ SOL] / [ TSMX] - Pre-requisitos para Oracle Upgrade 11.2.1to11.2.x /CCAB; CSS.CAB pre-approved [4EP]"/>
    <x v="0"/>
    <s v="On Time"/>
    <x v="0"/>
    <s v="Minor"/>
    <s v="Successful"/>
    <s v="On Time"/>
    <n v="1"/>
    <n v="1"/>
    <n v="0"/>
    <x v="1"/>
    <n v="0"/>
    <s v="Normal"/>
    <n v="0"/>
    <n v="0"/>
    <n v="0"/>
    <n v="0"/>
    <n v="1"/>
    <n v="0"/>
    <s v="Candido"/>
    <s v="CMOD318829"/>
    <x v="0"/>
    <s v="BASIS"/>
    <s v="No"/>
    <s v="No"/>
    <s v="No"/>
    <s v="Si"/>
    <s v="No"/>
  </r>
  <r>
    <x v="14"/>
    <x v="0"/>
    <s v="minor"/>
    <s v="normal"/>
    <s v="C000990638"/>
    <s v="C.AMER.MX.LBU.WINTEL"/>
    <s v="Xaxalpa Maldonado Yancarlo"/>
    <d v="2017-02-08T14:00:00"/>
    <d v="2017-02-11T20:00:00"/>
    <s v="AMER | GDF SUEZ | Accompaniment for firmware upgrade in 2 servers Power Edge M630 TEII"/>
    <x v="0"/>
    <s v="On Time"/>
    <x v="0"/>
    <s v="Minor"/>
    <s v="Successful"/>
    <s v="On Time"/>
    <n v="1"/>
    <n v="1"/>
    <n v="0"/>
    <x v="1"/>
    <n v="0"/>
    <s v="Normal"/>
    <n v="0"/>
    <n v="0"/>
    <n v="0"/>
    <n v="0"/>
    <n v="1"/>
    <n v="0"/>
    <s v="Candido"/>
    <s v="C000853619"/>
    <x v="1"/>
    <s v="ITO"/>
    <s v="No"/>
    <s v="No"/>
    <s v="No"/>
    <s v="Si"/>
    <s v="No"/>
  </r>
  <r>
    <x v="12"/>
    <x v="0"/>
    <s v="minor"/>
    <s v="normal"/>
    <s v="C000994184"/>
    <s v="SE.AA.MX.PROJECTS"/>
    <s v="Pineda Calixtro Reynaldo"/>
    <d v="2017-02-11T01:00:00"/>
    <d v="2017-02-11T05:00:00"/>
    <s v="GDG | Recepción del enlace de migración de GDG en Qro."/>
    <x v="0"/>
    <s v="On Time"/>
    <x v="0"/>
    <s v="Minor"/>
    <s v="Successful"/>
    <s v="On Time"/>
    <n v="1"/>
    <n v="1"/>
    <n v="0"/>
    <x v="1"/>
    <n v="0"/>
    <s v="Normal"/>
    <n v="0"/>
    <n v="0"/>
    <n v="0"/>
    <n v="0"/>
    <n v="1"/>
    <n v="0"/>
    <s v="Maria del Carmen"/>
    <s v="C000994177"/>
    <x v="11"/>
    <s v="ITO"/>
    <s v="No"/>
    <s v="No"/>
    <s v="No"/>
    <s v="Si"/>
    <s v="No"/>
  </r>
  <r>
    <x v="12"/>
    <x v="0"/>
    <s v="minor"/>
    <s v="normal"/>
    <s v="C000992496"/>
    <s v="C.SAP.MX.AA.GDH.MX-BASIS"/>
    <s v="Donge Vargas Oscar  "/>
    <d v="2017-02-10T12:00:00"/>
    <d v="2017-02-12T23:30:00"/>
    <s v="[GDG] / [ SAP TS-MX] / [ PROD] / [ GW1] / [ MX] - TEST Installation of WEBDISPATCHER AND SAPHOSTAGENT /CSS.CAB pre-approved"/>
    <x v="0"/>
    <s v="On Time"/>
    <x v="0"/>
    <s v="Minor"/>
    <s v="Successful"/>
    <s v="On Time"/>
    <n v="1"/>
    <n v="1"/>
    <n v="0"/>
    <x v="1"/>
    <n v="0"/>
    <s v="Normal"/>
    <n v="0"/>
    <n v="0"/>
    <n v="0"/>
    <n v="0"/>
    <n v="1"/>
    <n v="0"/>
    <s v="Candido"/>
    <s v="CMOD318035"/>
    <x v="0"/>
    <s v="BASIS"/>
    <s v="No"/>
    <s v="No"/>
    <s v="No"/>
    <s v="Si"/>
    <s v="No"/>
  </r>
  <r>
    <x v="11"/>
    <x v="0"/>
    <s v="minor"/>
    <s v="normal"/>
    <s v="C000967306"/>
    <s v="C.AMER.MX.LBU.WINTEL"/>
    <s v="Lopez Reyes Artajerjes"/>
    <d v="2017-02-09T10:00:00"/>
    <d v="2017-02-10T18:00:00"/>
    <s v="AMER | KUO | Installing Security Updates on Environment DEV &amp; QA/ Instalación de Security Updates en Ambiente de DEV &amp; QA"/>
    <x v="0"/>
    <s v="On Time"/>
    <x v="0"/>
    <s v="Minor"/>
    <s v="Successful"/>
    <s v="On Time"/>
    <n v="1"/>
    <n v="1"/>
    <n v="0"/>
    <x v="1"/>
    <n v="0"/>
    <s v="Normal"/>
    <n v="0"/>
    <n v="0"/>
    <n v="0"/>
    <n v="0"/>
    <n v="1"/>
    <n v="0"/>
    <s v="Maria del Carmen"/>
    <s v="C000312898"/>
    <x v="1"/>
    <s v="ITO"/>
    <s v="No"/>
    <s v="No"/>
    <s v="No"/>
    <s v="Si"/>
    <s v="No"/>
  </r>
  <r>
    <x v="11"/>
    <x v="0"/>
    <s v="minor"/>
    <s v="normal"/>
    <s v="C000992419"/>
    <s v="C.AMER.MX.DPO-LNX"/>
    <s v="Castillo Amastal Claudia Lorena"/>
    <d v="2017-02-10T16:00:00"/>
    <d v="2017-02-10T22:30:00"/>
    <s v="AMER | KUO | Operative System package upgrade on server protemty03 | QA"/>
    <x v="0"/>
    <s v="On Time"/>
    <x v="0"/>
    <s v="Minor"/>
    <s v="Successful"/>
    <s v="On Time"/>
    <n v="1"/>
    <n v="1"/>
    <n v="0"/>
    <x v="1"/>
    <n v="0"/>
    <s v="Normal"/>
    <n v="0"/>
    <n v="0"/>
    <n v="0"/>
    <n v="0"/>
    <n v="1"/>
    <n v="0"/>
    <s v="Maria del Carmen"/>
    <s v="C000972225"/>
    <x v="10"/>
    <s v="ITO"/>
    <s v="No"/>
    <s v="No"/>
    <s v="No"/>
    <s v="Si"/>
    <s v="No"/>
  </r>
  <r>
    <x v="11"/>
    <x v="0"/>
    <s v="minor"/>
    <s v="normal"/>
    <s v="C000993889"/>
    <s v="C.AMER.MX.CCS.AD"/>
    <s v="Hernandez Vargas Braulio Rene"/>
    <d v="2017-02-08T19:00:00"/>
    <d v="2017-02-10T19:00:00"/>
    <s v="AMER | KUO | Registry key modification - Enable Winlogon.log"/>
    <x v="0"/>
    <s v="On Time"/>
    <x v="0"/>
    <s v="Minor"/>
    <s v="Successful"/>
    <s v="On Time"/>
    <n v="1"/>
    <n v="1"/>
    <n v="0"/>
    <x v="1"/>
    <n v="0"/>
    <s v="Normal"/>
    <n v="0"/>
    <n v="0"/>
    <n v="0"/>
    <n v="0"/>
    <n v="1"/>
    <n v="0"/>
    <s v="Maria del Carmen"/>
    <s v="-"/>
    <x v="2"/>
    <s v="ITO"/>
    <s v="No"/>
    <s v="No"/>
    <s v="No"/>
    <s v="Si"/>
    <s v="No"/>
  </r>
  <r>
    <x v="13"/>
    <x v="0"/>
    <s v="standard"/>
    <s v="normal"/>
    <s v="CRQ218676"/>
    <s v="Css-Mex.GpoModelo-Admon-Windows"/>
    <s v="EDGAR CORTEZ OSORNIO"/>
    <d v="2017-02-09T22:00:00"/>
    <d v="2017-02-10T06:00:00"/>
    <s v="WO6975402 Incremento de discos en la unidad C y E: Servidor DIFAAS25 "/>
    <x v="0"/>
    <s v="On Time"/>
    <x v="0"/>
    <s v="Standard"/>
    <s v="Successful"/>
    <s v="On Time"/>
    <n v="1"/>
    <n v="1"/>
    <n v="0"/>
    <x v="1"/>
    <n v="0"/>
    <s v="Normal"/>
    <n v="0"/>
    <n v="0"/>
    <n v="0"/>
    <n v="0"/>
    <n v="1"/>
    <n v="0"/>
    <s v="Fernando"/>
    <s v="-"/>
    <x v="1"/>
    <s v="ITO"/>
    <s v="No"/>
    <s v="No"/>
    <s v="No"/>
    <s v="Si"/>
    <s v="No"/>
  </r>
  <r>
    <x v="13"/>
    <x v="0"/>
    <s v="minor"/>
    <s v="normal"/>
    <s v="CRQ218618"/>
    <s v="Css-Mex.GpoModelo-Unix Virtual"/>
    <s v="Garcia Garcia Alma Delia"/>
    <d v="2017-02-10T17:00:00"/>
    <d v="2017-02-13T15:00:00"/>
    <s v="WO6907315 Modificacion de archivos de configuracion de Sistema Operativo"/>
    <x v="0"/>
    <s v="On Time"/>
    <x v="0"/>
    <s v="Minor"/>
    <s v="Successful"/>
    <s v="On Time"/>
    <n v="1"/>
    <n v="1"/>
    <n v="0"/>
    <x v="1"/>
    <n v="0"/>
    <s v="Normal"/>
    <n v="0"/>
    <n v="0"/>
    <n v="0"/>
    <n v="0"/>
    <n v="1"/>
    <n v="0"/>
    <s v="Fernando"/>
    <s v="-"/>
    <x v="21"/>
    <s v="ITO"/>
    <s v="No"/>
    <s v="No"/>
    <s v="No"/>
    <s v="Si"/>
    <s v="No"/>
  </r>
  <r>
    <x v="13"/>
    <x v="0"/>
    <s v="minor"/>
    <s v="normal"/>
    <s v="CRQ218670"/>
    <s v="Css-Mex.GpoModelo-Proyectos"/>
    <s v="BEATRIZ ESPINOSA GARRIDO"/>
    <d v="2017-02-12T07:00:00"/>
    <d v="2017-02-12T13:00:00"/>
    <s v="WO6978758 Instalación de parches en los DNS Externos para mitigar vulnerabilidades"/>
    <x v="0"/>
    <s v="On Time"/>
    <x v="0"/>
    <s v="Minor"/>
    <s v="Successful"/>
    <s v="On Time"/>
    <n v="1"/>
    <n v="1"/>
    <n v="0"/>
    <x v="1"/>
    <n v="0"/>
    <s v="Normal"/>
    <n v="0"/>
    <n v="0"/>
    <n v="0"/>
    <n v="0"/>
    <n v="1"/>
    <n v="0"/>
    <s v="Fernando"/>
    <s v="-"/>
    <x v="11"/>
    <s v="ITO"/>
    <s v="No"/>
    <s v="No"/>
    <s v="No"/>
    <s v="Si"/>
    <s v="No"/>
  </r>
  <r>
    <x v="13"/>
    <x v="1"/>
    <s v="minor"/>
    <s v="normal"/>
    <s v="CRQ218826"/>
    <s v="Tss-Mx.GpoModelo-Lan"/>
    <s v="ANTONIO TOTOTZINTLE AVILA"/>
    <d v="2017-02-10T17:00:00"/>
    <d v="2017-02-10T22:00:00"/>
    <s v="WO6942547 Incremento Segmento Datos Fab Agua Puebla, Migracion de DHCP a Infoblox DC"/>
    <x v="0"/>
    <s v="On Time"/>
    <x v="0"/>
    <s v="Minor"/>
    <s v="Successful"/>
    <s v="On Time"/>
    <n v="1"/>
    <n v="1"/>
    <n v="0"/>
    <x v="1"/>
    <n v="0"/>
    <s v="Normal"/>
    <n v="0"/>
    <n v="0"/>
    <n v="0"/>
    <n v="0"/>
    <n v="1"/>
    <n v="0"/>
    <s v="Fernando"/>
    <s v="-"/>
    <x v="4"/>
    <s v="TSS"/>
    <s v="No"/>
    <s v="No"/>
    <s v="No"/>
    <s v="Si"/>
    <s v="No"/>
  </r>
  <r>
    <x v="10"/>
    <x v="0"/>
    <s v="minor"/>
    <s v="normal"/>
    <s v="C000992422"/>
    <s v="C.AMER.MX.DPO-LNX"/>
    <s v="Don Juan Rico Nataly"/>
    <d v="2017-02-11T20:00:00"/>
    <d v="2017-02-12T02:20:00"/>
    <s v="AMER | GRUPO Q | Operative System package upgrade on servers ax2la127, ax2la126, ax2la125, ax2la124 | PRD"/>
    <x v="0"/>
    <s v="On Time"/>
    <x v="0"/>
    <s v="Minor"/>
    <s v="Successful"/>
    <s v="On Time"/>
    <n v="1"/>
    <n v="1"/>
    <n v="0"/>
    <x v="1"/>
    <n v="0"/>
    <s v="Normal"/>
    <n v="0"/>
    <n v="0"/>
    <n v="0"/>
    <n v="0"/>
    <n v="1"/>
    <n v="0"/>
    <s v="Candido"/>
    <s v="C000972225"/>
    <x v="10"/>
    <s v="ITO"/>
    <s v="No"/>
    <s v="No"/>
    <s v="No"/>
    <s v="Si"/>
    <s v="No"/>
  </r>
  <r>
    <x v="2"/>
    <x v="0"/>
    <s v="minor"/>
    <s v="normal"/>
    <s v="C000959628"/>
    <s v="C.AMER.MX.DBA.LBU.ORACLE"/>
    <s v="Reyes Angeles Mario"/>
    <d v="2017-02-09T09:00:00"/>
    <d v="2017-02-13T09:00:00"/>
    <s v="AMER |LOREAL |Copy DataBase from QA to PROD Environment / Copiar Base de Datos de Calidad a Producción"/>
    <x v="0"/>
    <s v="On Time"/>
    <x v="0"/>
    <s v="Minor"/>
    <s v="Successful"/>
    <s v="On Time"/>
    <n v="1"/>
    <n v="1"/>
    <n v="0"/>
    <x v="1"/>
    <n v="0"/>
    <s v="Normal"/>
    <n v="0"/>
    <n v="0"/>
    <n v="0"/>
    <n v="0"/>
    <n v="1"/>
    <n v="0"/>
    <s v="Candido"/>
    <s v="-"/>
    <x v="24"/>
    <s v="ITO"/>
    <s v="No"/>
    <s v="No"/>
    <s v="No"/>
    <s v="Si"/>
    <s v="No"/>
  </r>
  <r>
    <x v="7"/>
    <x v="0"/>
    <s v="standard"/>
    <s v="normal"/>
    <s v="C000999169"/>
    <s v="C.SAP.MX.AA.SAP-BASIS"/>
    <s v="Aguilar Galindo Hector"/>
    <d v="2017-02-10T15:00:00"/>
    <d v="2017-02-10T17:00:00"/>
    <s v="OWENS / SAP / ABAP / RDE / ST-PI  STAPI installation  /CCAB; ITO.CAB pre-approved [4EP]"/>
    <x v="0"/>
    <s v="On Time"/>
    <x v="0"/>
    <s v="Standard"/>
    <s v="Successful"/>
    <s v="On Time"/>
    <n v="1"/>
    <n v="1"/>
    <n v="0"/>
    <x v="1"/>
    <n v="0"/>
    <s v="Normal"/>
    <n v="0"/>
    <n v="0"/>
    <n v="0"/>
    <n v="0"/>
    <n v="1"/>
    <n v="0"/>
    <s v="Oscar"/>
    <s v="CMOD318037"/>
    <x v="0"/>
    <s v="BASIS"/>
    <s v="No"/>
    <s v="No"/>
    <s v="No"/>
    <s v="Si"/>
    <s v="No"/>
  </r>
  <r>
    <x v="6"/>
    <x v="0"/>
    <s v="minor"/>
    <s v="normal"/>
    <s v="C000990651"/>
    <s v="SE.AA.MX.PROJECTS"/>
    <s v="Pineda Calixtro Reynaldo"/>
    <d v="2017-02-08T20:00:00"/>
    <d v="2017-02-12T23:59:00"/>
    <s v="Imperquimia, Volaris | Initial Replica for Site Queretaro"/>
    <x v="0"/>
    <s v="On Time"/>
    <x v="0"/>
    <s v="Minor"/>
    <s v="Successful"/>
    <s v="On Time"/>
    <n v="1"/>
    <n v="1"/>
    <n v="0"/>
    <x v="1"/>
    <n v="0"/>
    <s v="Normal"/>
    <n v="0"/>
    <n v="0"/>
    <n v="0"/>
    <n v="0"/>
    <n v="1"/>
    <n v="0"/>
    <s v="Maria del Carmen"/>
    <s v="-"/>
    <x v="11"/>
    <s v="ITO"/>
    <s v="No"/>
    <s v="No"/>
    <s v="No"/>
    <s v="Si"/>
    <s v="No"/>
  </r>
  <r>
    <x v="5"/>
    <x v="0"/>
    <s v="minor"/>
    <s v="normal"/>
    <s v="C000980792"/>
    <s v="C.AMER.MX.DCO.DCI"/>
    <s v="Alvarado Pacheco Milthon Christian"/>
    <d v="2017-02-12T06:00:00"/>
    <d v="2017-02-12T12:00:00"/>
    <s v="AMER | T-Systems | Electrical installation to give redundancy to MX-RT-INTERNET3"/>
    <x v="0"/>
    <s v="On Time"/>
    <x v="0"/>
    <s v="Minor"/>
    <s v="Successful"/>
    <s v="On Time"/>
    <n v="1"/>
    <n v="1"/>
    <n v="0"/>
    <x v="1"/>
    <n v="0"/>
    <s v="Normal"/>
    <n v="0"/>
    <n v="0"/>
    <n v="0"/>
    <n v="0"/>
    <n v="1"/>
    <n v="0"/>
    <s v="Candido"/>
    <s v="C000202759"/>
    <x v="17"/>
    <s v="ITO"/>
    <s v="No"/>
    <s v="No"/>
    <s v="No"/>
    <s v="Si"/>
    <s v="No"/>
  </r>
  <r>
    <x v="5"/>
    <x v="0"/>
    <s v="minor"/>
    <s v="normal"/>
    <s v="C000990502"/>
    <s v="C.AMER.MX.SBO.BK.ST"/>
    <s v="George Davila Jesus Jacob "/>
    <d v="2017-02-11T16:00:00"/>
    <d v="2017-02-12T02:00:00"/>
    <s v="Mexico / CSS / DPS / Internal T-Systems / VSP Firmware Upgrade"/>
    <x v="0"/>
    <s v="On Time"/>
    <x v="0"/>
    <s v="Minor"/>
    <s v="Successful"/>
    <s v="On Time"/>
    <n v="1"/>
    <n v="1"/>
    <n v="0"/>
    <x v="1"/>
    <n v="0"/>
    <s v="Normal"/>
    <n v="0"/>
    <n v="0"/>
    <n v="0"/>
    <n v="0"/>
    <n v="1"/>
    <n v="0"/>
    <s v="Candido"/>
    <s v="C000399471"/>
    <x v="7"/>
    <s v="ITO"/>
    <s v="No"/>
    <s v="No"/>
    <s v="No"/>
    <s v="Si"/>
    <s v="No"/>
  </r>
  <r>
    <x v="5"/>
    <x v="2"/>
    <s v="minor"/>
    <s v="normal"/>
    <s v="C000990633"/>
    <s v="C.AMER.MX.CCS.SWD"/>
    <s v="Cardoso Flores Abel  "/>
    <d v="2017-02-08T15:00:00"/>
    <d v="2017-02-12T17:00:00"/>
    <s v="TSMX_PQIT | Distribución de HP Service Manager 9.50.0025 en los equipos Pilotos de TSMX, Febrero 2017"/>
    <x v="0"/>
    <s v="On Time"/>
    <x v="0"/>
    <s v="Minor"/>
    <s v="Successful"/>
    <s v="On Time"/>
    <n v="1"/>
    <n v="1"/>
    <n v="0"/>
    <x v="1"/>
    <n v="0"/>
    <s v="Normal"/>
    <n v="0"/>
    <n v="0"/>
    <n v="0"/>
    <n v="0"/>
    <n v="1"/>
    <n v="0"/>
    <s v="Candido"/>
    <s v="C000983858"/>
    <x v="13"/>
    <s v="PME"/>
    <s v="No"/>
    <s v="No"/>
    <s v="No"/>
    <s v="Si"/>
    <s v="No"/>
  </r>
  <r>
    <x v="6"/>
    <x v="1"/>
    <s v="minor"/>
    <s v="normal"/>
    <s v="C000891865"/>
    <s v="TS.GS.MX.SCC2.WAN.SEC"/>
    <s v="Ramirez Salazar Ricardo"/>
    <d v="2017-02-11T05:00:00"/>
    <d v="2017-02-11T06:00:00"/>
    <s v="Restore admin context on DSI Firewall"/>
    <x v="0"/>
    <s v="On Time"/>
    <x v="0"/>
    <s v="Minor"/>
    <s v="Successful"/>
    <s v="On Time"/>
    <n v="1"/>
    <n v="1"/>
    <n v="0"/>
    <x v="1"/>
    <n v="0"/>
    <s v="Normal"/>
    <n v="0"/>
    <n v="0"/>
    <n v="0"/>
    <n v="0"/>
    <n v="1"/>
    <n v="0"/>
    <s v="Maria del Carmen"/>
    <s v="-"/>
    <x v="9"/>
    <s v="TSS"/>
    <s v="No"/>
    <s v="No"/>
    <s v="No"/>
    <s v="Si"/>
    <s v="No"/>
  </r>
  <r>
    <x v="5"/>
    <x v="1"/>
    <s v="minor"/>
    <s v="normal"/>
    <s v="C000990735"/>
    <s v="TS.GS.MX.SCC2.WAN.SEC"/>
    <s v="Fernandez Hernandez Israel"/>
    <d v="2017-02-09T17:00:00"/>
    <d v="2017-02-10T17:00:00"/>
    <s v="TSM | TSS - Renovación del certificado para el acceso a la red wireless T-Systems_x000a_"/>
    <x v="0"/>
    <s v="On Time"/>
    <x v="0"/>
    <s v="Minor"/>
    <s v="Successful"/>
    <s v="On Time"/>
    <n v="1"/>
    <n v="1"/>
    <n v="0"/>
    <x v="1"/>
    <n v="0"/>
    <s v="Normal"/>
    <n v="0"/>
    <n v="0"/>
    <n v="0"/>
    <n v="0"/>
    <n v="1"/>
    <n v="0"/>
    <s v="Candido"/>
    <s v="C000187686"/>
    <x v="9"/>
    <s v="TSS"/>
    <s v="No"/>
    <s v="No"/>
    <s v="No"/>
    <s v="Si"/>
    <s v="No"/>
  </r>
  <r>
    <x v="1"/>
    <x v="0"/>
    <s v="minor"/>
    <s v="normal"/>
    <s v="C000993996"/>
    <s v="C.AMER.MX.MSG.VITRO"/>
    <s v="Castillo Alvarez Alejandra  "/>
    <d v="2017-02-11T18:00:00"/>
    <d v="2017-02-12T02:00:00"/>
    <s v="AMER | VITRO | Healthy restart of server : &quot;VTOMBXMYV01, VTOMBXMYV02, VTOHCMYV01, VTOHCMYV02&quot;"/>
    <x v="0"/>
    <s v="On Time"/>
    <x v="0"/>
    <s v="Minor"/>
    <s v="Successful"/>
    <s v="On Time"/>
    <n v="1"/>
    <n v="1"/>
    <n v="0"/>
    <x v="1"/>
    <n v="0"/>
    <s v="Normal"/>
    <n v="0"/>
    <n v="0"/>
    <n v="0"/>
    <n v="0"/>
    <n v="1"/>
    <n v="0"/>
    <s v="Oscar"/>
    <s v="C000961078"/>
    <x v="12"/>
    <s v="ITO"/>
    <s v="No"/>
    <s v="No"/>
    <s v="No"/>
    <s v="Si"/>
    <s v="No"/>
  </r>
  <r>
    <x v="1"/>
    <x v="0"/>
    <s v="standard"/>
    <s v="normal"/>
    <s v="C000994101"/>
    <s v="C.AMER.MX.MSG.VITRO"/>
    <s v="Ceballos Huerta Emanuel Santiago"/>
    <d v="2017-02-11T23:00:00"/>
    <d v="2017-02-12T07:00:00"/>
    <s v="AMER | VITRO | Restart Lync servers vtolync03, vtolync02 and vtolync01"/>
    <x v="0"/>
    <s v="On Time"/>
    <x v="0"/>
    <s v="Standard"/>
    <s v="Successful"/>
    <s v="On Time"/>
    <n v="1"/>
    <n v="1"/>
    <n v="0"/>
    <x v="1"/>
    <n v="0"/>
    <s v="Normal"/>
    <n v="0"/>
    <n v="0"/>
    <n v="0"/>
    <n v="0"/>
    <n v="1"/>
    <n v="0"/>
    <s v="Oscar"/>
    <s v="C000763299"/>
    <x v="12"/>
    <s v="ITO"/>
    <s v="No"/>
    <s v="No"/>
    <s v="No"/>
    <s v="Si"/>
    <s v="No"/>
  </r>
  <r>
    <x v="1"/>
    <x v="0"/>
    <s v="minor"/>
    <s v="normal"/>
    <s v="C000994153"/>
    <s v="C.AMER.MX.VDI.VITRO"/>
    <s v="Trejo Camara Alonso Miguel"/>
    <d v="2017-02-11T04:00:00"/>
    <d v="2017-02-12T16:00:00"/>
    <s v="AMER | VITRO | Reboot Citrix servers MXVTC1CTX002 and MXVTC1CTX003"/>
    <x v="0"/>
    <s v="On Time"/>
    <x v="1"/>
    <s v="Minor"/>
    <s v="Successful"/>
    <s v="On Time"/>
    <n v="1"/>
    <n v="1"/>
    <n v="1"/>
    <x v="1"/>
    <n v="0"/>
    <s v="Normal"/>
    <n v="0"/>
    <n v="0"/>
    <n v="0"/>
    <n v="0"/>
    <n v="1"/>
    <n v="0"/>
    <s v="Oscar"/>
    <s v="C000763299"/>
    <x v="23"/>
    <s v="ITO"/>
    <s v="No"/>
    <s v="No"/>
    <s v="No"/>
    <s v="Si"/>
    <s v="No"/>
  </r>
  <r>
    <x v="1"/>
    <x v="0"/>
    <s v="standard"/>
    <s v="normal"/>
    <s v="C000994040"/>
    <s v="C.SAP.MX.AA.SAP-BASIS"/>
    <s v="Hernandez Galindo Israel"/>
    <d v="2017-02-12T23:00:00"/>
    <d v="2017-02-13T01:00:00"/>
    <s v="AMER | VITRO |SAP-Basis|EP|EPD-AH3HA107|T-systems Mexico|EPD Restart|Pre- Approval”"/>
    <x v="0"/>
    <s v="On Time"/>
    <x v="0"/>
    <s v="Standard"/>
    <s v="Successful"/>
    <s v="On Time"/>
    <n v="1"/>
    <n v="1"/>
    <n v="0"/>
    <x v="1"/>
    <n v="0"/>
    <s v="Normal"/>
    <n v="0"/>
    <n v="0"/>
    <n v="0"/>
    <n v="0"/>
    <n v="1"/>
    <n v="0"/>
    <s v="Oscar"/>
    <s v="C000122753"/>
    <x v="0"/>
    <s v="BASIS"/>
    <s v="No"/>
    <s v="No"/>
    <s v="No"/>
    <s v="Si"/>
    <s v="No"/>
  </r>
  <r>
    <x v="1"/>
    <x v="0"/>
    <s v="standard"/>
    <s v="normal"/>
    <s v="C000995947"/>
    <s v="C.AMER.MX.WINTEL.VITRO"/>
    <s v="Gonzalez Ramos Francisco"/>
    <d v="2017-02-12T05:00:00"/>
    <d v="2017-02-12T23:00:00"/>
    <s v="AMER | Vitro |  Accompany Electrical Maintenance    SHATTERPROOF| MEXICO-DF"/>
    <x v="0"/>
    <s v="On Time"/>
    <x v="0"/>
    <s v="Standard"/>
    <s v="Successful"/>
    <s v="On Time"/>
    <n v="1"/>
    <n v="1"/>
    <n v="0"/>
    <x v="1"/>
    <n v="0"/>
    <s v="Normal"/>
    <n v="0"/>
    <n v="0"/>
    <n v="0"/>
    <n v="0"/>
    <n v="1"/>
    <n v="0"/>
    <s v="Oscar"/>
    <s v="C000855226"/>
    <x v="1"/>
    <s v="ITO"/>
    <s v="No"/>
    <s v="No"/>
    <s v="No"/>
    <s v="Si"/>
    <s v="No"/>
  </r>
  <r>
    <x v="1"/>
    <x v="1"/>
    <s v="minor"/>
    <s v="normal"/>
    <s v="C000985627"/>
    <s v="TS.CP.MX.SIC.WAN.VITRO"/>
    <s v="Valdez Zamora Gerardo Ivan"/>
    <d v="2017-02-06T23:00:00"/>
    <d v="2017-02-07T00:00:00"/>
    <s v="VITRO | Conexion de Router Axtel para servicio de internet residencial en Lazaro Cardenasn d"/>
    <x v="0"/>
    <s v="On Time"/>
    <x v="0"/>
    <s v="Minor"/>
    <s v="Successful"/>
    <s v="On Time"/>
    <n v="1"/>
    <n v="1"/>
    <n v="0"/>
    <x v="1"/>
    <n v="0"/>
    <s v="Normal"/>
    <n v="0"/>
    <n v="0"/>
    <n v="0"/>
    <n v="0"/>
    <n v="1"/>
    <n v="0"/>
    <s v="Oscar"/>
    <s v="-"/>
    <x v="9"/>
    <s v="TSS"/>
    <s v="No"/>
    <s v="No"/>
    <s v="No"/>
    <s v="Si"/>
    <s v="No"/>
  </r>
  <r>
    <x v="1"/>
    <x v="1"/>
    <s v="minor"/>
    <s v="normal"/>
    <s v="C000993974"/>
    <s v="TS.CP.MX.SIC.WAN.VITRO"/>
    <s v="Garcia Guajardo Jesus  "/>
    <d v="2017-02-07T22:00:00"/>
    <d v="2017-02-10T18:00:00"/>
    <s v="Vitro | TSS - Alta/Baja/Modificación de Permisos &lt;Alta de regla bloqueo Proxy Websense&gt; en Firewall &lt;FW-VTO-INT_1&gt;| Pre autorizado"/>
    <x v="0"/>
    <s v="On Time"/>
    <x v="0"/>
    <s v="Minor"/>
    <s v="Successful"/>
    <s v="On Time"/>
    <n v="1"/>
    <n v="1"/>
    <n v="0"/>
    <x v="1"/>
    <n v="0"/>
    <s v="Normal"/>
    <n v="0"/>
    <n v="0"/>
    <n v="0"/>
    <n v="0"/>
    <n v="1"/>
    <n v="0"/>
    <s v="Oscar"/>
    <s v="C000473050"/>
    <x v="9"/>
    <s v="TSS"/>
    <s v="No"/>
    <s v="No"/>
    <s v="No"/>
    <s v="Si"/>
    <s v="No"/>
  </r>
  <r>
    <x v="1"/>
    <x v="1"/>
    <s v="standard"/>
    <s v="normal"/>
    <s v="C000994033"/>
    <s v="TS.CP.MX.SIC.WAN.VITRO"/>
    <s v="Garcia Guajardo Jesus  "/>
    <d v="2017-02-10T20:00:00"/>
    <d v="2017-02-11T00:00:00"/>
    <s v="Vitro | TSS - Modificacion de registros del &lt;&lt;&lt; vitro.com&gt;&gt;&gt; en DNS Externo (Preaprobado)"/>
    <x v="0"/>
    <s v="On Time"/>
    <x v="0"/>
    <s v="Standard"/>
    <s v="Successful"/>
    <s v="On Time"/>
    <n v="1"/>
    <n v="1"/>
    <n v="0"/>
    <x v="1"/>
    <n v="0"/>
    <s v="Normal"/>
    <n v="0"/>
    <n v="0"/>
    <n v="0"/>
    <n v="0"/>
    <n v="1"/>
    <n v="0"/>
    <s v="Oscar"/>
    <s v="C000189140"/>
    <x v="9"/>
    <s v="TSS"/>
    <s v="No"/>
    <s v="No"/>
    <s v="No"/>
    <s v="Si"/>
    <s v="No"/>
  </r>
  <r>
    <x v="1"/>
    <x v="1"/>
    <s v="standard"/>
    <s v="normal"/>
    <s v="C000995894"/>
    <s v="TS.CP.MX.SIC.LAN.VITRO"/>
    <s v="Valdez Zamora Gerardo Ivan"/>
    <d v="2017-02-08T00:00:00"/>
    <d v="2017-02-08T02:00:00"/>
    <s v="Post-Mortem Vitro | TSS - Ventana Mandatoria por parte de Alestra VITRO Houston Cyrus One (VPN e Internet) Acompañamiento de T-Systems (Preautorizado)"/>
    <x v="0"/>
    <s v="On Time"/>
    <x v="0"/>
    <s v="Standard"/>
    <s v="Successful"/>
    <s v="On Time"/>
    <n v="1"/>
    <n v="1"/>
    <n v="0"/>
    <x v="1"/>
    <n v="0"/>
    <s v="Normal"/>
    <n v="0"/>
    <n v="0"/>
    <n v="0"/>
    <n v="0"/>
    <n v="1"/>
    <n v="0"/>
    <s v="Oscar"/>
    <s v="C000804925"/>
    <x v="4"/>
    <s v="TSS"/>
    <s v="No"/>
    <s v="No"/>
    <s v="No"/>
    <s v="Si"/>
    <s v="No"/>
  </r>
  <r>
    <x v="1"/>
    <x v="1"/>
    <s v="standard"/>
    <s v="normal"/>
    <s v="C000995897"/>
    <s v="TS.CP.MX.SIC.LAN.VITRO"/>
    <s v="Huerta Barrera David  "/>
    <d v="2017-02-12T05:30:00"/>
    <d v="2017-02-12T23:00:00"/>
    <s v="VITRO | TSS | Libranza por corte eléctrica Localidad Shatter Proof / Pre aprobado"/>
    <x v="0"/>
    <s v="On Time"/>
    <x v="0"/>
    <s v="Standard"/>
    <s v="Successful"/>
    <s v="On Time"/>
    <n v="1"/>
    <n v="1"/>
    <n v="0"/>
    <x v="1"/>
    <n v="0"/>
    <s v="Normal"/>
    <n v="0"/>
    <n v="0"/>
    <n v="0"/>
    <n v="0"/>
    <n v="1"/>
    <n v="0"/>
    <s v="Oscar"/>
    <s v="C000179636"/>
    <x v="4"/>
    <s v="TSS"/>
    <s v="No"/>
    <s v="No"/>
    <s v="No"/>
    <s v="Si"/>
    <s v="No"/>
  </r>
  <r>
    <x v="21"/>
    <x v="0"/>
    <s v="significant"/>
    <s v="normal"/>
    <s v="C000990632"/>
    <s v="SE.AA.MX.PROJECTS"/>
    <s v="Pineda Calixtro Reynaldo"/>
    <d v="2017-02-12T01:00:00"/>
    <d v="2017-02-13T01:00:00"/>
    <s v="Volaris | Cutover | Migration cutover from Interlomas to Alestra Queretaro"/>
    <x v="0"/>
    <s v="On Time"/>
    <x v="0"/>
    <s v="Significant"/>
    <s v="Successful"/>
    <s v="On Time"/>
    <n v="1"/>
    <n v="1"/>
    <n v="0"/>
    <x v="1"/>
    <n v="0"/>
    <s v="Normal"/>
    <n v="0"/>
    <n v="0"/>
    <n v="0"/>
    <n v="1"/>
    <n v="1"/>
    <n v="0"/>
    <s v="Candido"/>
    <s v="C000623071"/>
    <x v="11"/>
    <s v="ITO"/>
    <s v="No"/>
    <s v="No"/>
    <s v="Si"/>
    <s v="Si"/>
    <s v="No"/>
  </r>
  <r>
    <x v="8"/>
    <x v="0"/>
    <s v="minor"/>
    <s v="normal"/>
    <s v="C40758218"/>
    <s v="PROYECT INFRAEST ITS Support OPS VWM CHGMGR"/>
    <s v="Perez Gonzalez Lucia"/>
    <d v="2017-02-11T09:00:00"/>
    <d v="2017-02-12T17:00:00"/>
    <s v="Reinstalación de plasma SMEQS222 en Nave 4"/>
    <x v="0"/>
    <s v="On Time"/>
    <x v="0"/>
    <s v="Minor"/>
    <s v="Successful"/>
    <s v="On Time"/>
    <n v="1"/>
    <n v="1"/>
    <n v="0"/>
    <x v="1"/>
    <n v="0"/>
    <s v="Normal"/>
    <n v="0"/>
    <n v="0"/>
    <n v="0"/>
    <n v="0"/>
    <n v="1"/>
    <n v="0"/>
    <s v="Alejandro"/>
    <s v="CT40008998"/>
    <x v="11"/>
    <s v="ITO"/>
    <s v="No"/>
    <s v="No"/>
    <s v="No"/>
    <s v="Si"/>
    <s v="No"/>
  </r>
  <r>
    <x v="8"/>
    <x v="0"/>
    <s v="minor"/>
    <s v="normal"/>
    <s v="C40752699"/>
    <s v="OPM ITS Support OPS VWM CHGMGR"/>
    <s v="Zacamitzin Medina Dagoberto"/>
    <d v="2017-02-11T23:30:00"/>
    <d v="2017-02-12T12:00:00"/>
    <s v="Acompañamiento para pruebas de Cluster servidores nuevos de Centro Logistico"/>
    <x v="0"/>
    <s v="On Time"/>
    <x v="0"/>
    <s v="Minor"/>
    <s v="Successful"/>
    <s v="On Time"/>
    <n v="1"/>
    <n v="1"/>
    <n v="0"/>
    <x v="1"/>
    <n v="0"/>
    <s v="Normal"/>
    <n v="0"/>
    <n v="0"/>
    <n v="0"/>
    <n v="0"/>
    <n v="1"/>
    <n v="0"/>
    <s v="Alejandro"/>
    <s v="-"/>
    <x v="14"/>
    <s v="ITO"/>
    <s v="No"/>
    <s v="No"/>
    <s v="No"/>
    <s v="Si"/>
    <s v="No"/>
  </r>
  <r>
    <x v="8"/>
    <x v="0"/>
    <s v="minor"/>
    <s v="normal"/>
    <s v="C40753667"/>
    <s v="OPM ITS Support OPS VWM CHGMGR"/>
    <s v="Zacamitzin Medina Dagoberto"/>
    <d v="2017-02-12T01:55:00"/>
    <d v="2017-02-12T20:00:00"/>
    <s v="Add to the BUP system a new FS of 900 GB to guarantee a 6-month operation in the system"/>
    <x v="0"/>
    <s v="On Time"/>
    <x v="0"/>
    <s v="Minor"/>
    <s v="Successful"/>
    <s v="On Time"/>
    <n v="1"/>
    <n v="1"/>
    <n v="0"/>
    <x v="1"/>
    <n v="0"/>
    <s v="Normal"/>
    <n v="0"/>
    <n v="0"/>
    <n v="0"/>
    <n v="0"/>
    <n v="1"/>
    <n v="0"/>
    <s v="Alejandro"/>
    <s v="-"/>
    <x v="14"/>
    <s v="ITO"/>
    <s v="No"/>
    <s v="No"/>
    <s v="No"/>
    <s v="Si"/>
    <s v="No"/>
  </r>
  <r>
    <x v="8"/>
    <x v="0"/>
    <s v="minor"/>
    <s v="normal"/>
    <s v="C40758323"/>
    <s v="OPM ITS Support OPS VWM CHGMGR"/>
    <s v="Zacamitzin Medina Dagoberto"/>
    <d v="2017-02-09T11:50:00"/>
    <d v="2017-02-10T18:50:00"/>
    <s v="Add space to TPR on server: SANDBOX &quot;pmx2sbfi&quot;"/>
    <x v="0"/>
    <s v="On Time"/>
    <x v="0"/>
    <s v="Minor"/>
    <s v="Successful"/>
    <s v="On Time"/>
    <n v="1"/>
    <n v="1"/>
    <n v="0"/>
    <x v="1"/>
    <n v="0"/>
    <s v="Normal"/>
    <n v="0"/>
    <n v="0"/>
    <n v="0"/>
    <n v="0"/>
    <n v="1"/>
    <n v="0"/>
    <s v="Alejandro"/>
    <s v="CT40002499"/>
    <x v="14"/>
    <s v="ITO"/>
    <s v="No"/>
    <s v="No"/>
    <s v="No"/>
    <s v="Si"/>
    <s v="No"/>
  </r>
  <r>
    <x v="8"/>
    <x v="0"/>
    <s v="minor"/>
    <s v="normal"/>
    <s v="C40757342"/>
    <s v="FACILITIES ITS Support OPS VWM CHGMGR"/>
    <s v="Alvarado Pacheco Milthon Christian"/>
    <d v="2017-02-10T08:00:00"/>
    <d v="2017-02-10T18:00:00"/>
    <s v="Electrical inspection of batteries for UPS of Data Center Puebla I FINSA"/>
    <x v="0"/>
    <s v="On Time"/>
    <x v="0"/>
    <s v="Minor"/>
    <s v="Successful"/>
    <s v="On Time"/>
    <n v="1"/>
    <n v="1"/>
    <n v="0"/>
    <x v="1"/>
    <n v="0"/>
    <s v="Normal"/>
    <n v="0"/>
    <n v="0"/>
    <n v="0"/>
    <n v="0"/>
    <n v="1"/>
    <n v="0"/>
    <s v="Alejandro"/>
    <s v="CT40003238"/>
    <x v="17"/>
    <s v="ITO"/>
    <s v="No"/>
    <s v="No"/>
    <s v="No"/>
    <s v="Si"/>
    <s v="No"/>
  </r>
  <r>
    <x v="8"/>
    <x v="0"/>
    <s v="minor"/>
    <s v="normal"/>
    <s v="C40758338"/>
    <s v="SERVERS WIN EXCHANG Support OPS VWM CHGMGR"/>
    <s v="Aguilar Avendano Alejandra"/>
    <d v="2017-02-12T08:00:00"/>
    <d v="2017-02-12T17:00:00"/>
    <s v="Actualización de McAfee en servidores Exchange"/>
    <x v="0"/>
    <s v="On Time"/>
    <x v="0"/>
    <s v="Minor"/>
    <s v="Successful"/>
    <s v="On Time"/>
    <n v="1"/>
    <n v="1"/>
    <n v="0"/>
    <x v="1"/>
    <n v="0"/>
    <s v="Normal"/>
    <n v="0"/>
    <n v="0"/>
    <n v="0"/>
    <n v="0"/>
    <n v="1"/>
    <n v="0"/>
    <s v="Alejandro"/>
    <s v="-"/>
    <x v="12"/>
    <s v="ITO"/>
    <s v="No"/>
    <s v="No"/>
    <s v="No"/>
    <s v="Si"/>
    <s v="No"/>
  </r>
  <r>
    <x v="8"/>
    <x v="1"/>
    <s v="minor"/>
    <s v="normal"/>
    <s v="C40758275"/>
    <s v="TELECOM LAN ITS Support OPS VWM CHGMGR"/>
    <s v="Lopez Saavedra Ricardo"/>
    <d v="2017-02-11T09:00:00"/>
    <d v="2017-02-11T15:00:00"/>
    <s v="Reinicio de switch sw55I01-68.7"/>
    <x v="0"/>
    <s v="On Time"/>
    <x v="0"/>
    <s v="Minor"/>
    <s v="Successful"/>
    <s v="On Time"/>
    <n v="1"/>
    <n v="1"/>
    <n v="0"/>
    <x v="1"/>
    <n v="0"/>
    <s v="Normal"/>
    <n v="0"/>
    <n v="0"/>
    <n v="0"/>
    <n v="0"/>
    <n v="1"/>
    <n v="0"/>
    <s v="Alejandro"/>
    <s v="-"/>
    <x v="4"/>
    <s v="TSS"/>
    <s v="No"/>
    <s v="No"/>
    <s v="No"/>
    <s v="Si"/>
    <s v="No"/>
  </r>
  <r>
    <x v="8"/>
    <x v="1"/>
    <s v="minor"/>
    <s v="normal"/>
    <s v="C40758320"/>
    <s v="TELECOM LAN ITS Support OPS VWM CHGMGR"/>
    <s v="De Jesus Hernandez Emilio"/>
    <d v="2017-02-12T10:00:00"/>
    <d v="2017-02-12T18:00:00"/>
    <s v="Pruebas de Configuracion BGP entre enlaces Telcel y Puruebas de Integracion, validacion de redundancia."/>
    <x v="0"/>
    <s v="On Time"/>
    <x v="0"/>
    <s v="Minor"/>
    <s v="Successful"/>
    <s v="On Time"/>
    <n v="1"/>
    <n v="1"/>
    <n v="0"/>
    <x v="1"/>
    <n v="0"/>
    <s v="Normal"/>
    <n v="0"/>
    <n v="0"/>
    <n v="0"/>
    <n v="0"/>
    <n v="1"/>
    <n v="0"/>
    <s v="Alejandro"/>
    <s v="-"/>
    <x v="4"/>
    <s v="TSS"/>
    <s v="No"/>
    <s v="No"/>
    <s v="No"/>
    <s v="Si"/>
    <s v="No"/>
  </r>
  <r>
    <x v="8"/>
    <x v="1"/>
    <s v="minor"/>
    <s v="normal"/>
    <s v="C40755521"/>
    <s v="TELECOM LAN ITS Support OPS VWM CHGMGR"/>
    <s v="Bravo Rosas Fernando"/>
    <d v="2017-02-12T09:00:00"/>
    <d v="2017-02-12T13:00:00"/>
    <s v="Reinicio de switch sw-sf-a3-c6"/>
    <x v="0"/>
    <s v="On Time"/>
    <x v="0"/>
    <s v="Minor"/>
    <s v="Successful"/>
    <s v="On Time"/>
    <n v="1"/>
    <n v="1"/>
    <n v="0"/>
    <x v="1"/>
    <n v="0"/>
    <s v="Normal"/>
    <n v="0"/>
    <n v="0"/>
    <n v="0"/>
    <n v="0"/>
    <n v="1"/>
    <n v="0"/>
    <s v="Alejandro"/>
    <s v="CT40003643"/>
    <x v="4"/>
    <s v="TSS"/>
    <s v="No"/>
    <s v="No"/>
    <s v="No"/>
    <s v="Si"/>
    <s v="No"/>
  </r>
  <r>
    <x v="8"/>
    <x v="1"/>
    <s v="minor"/>
    <s v="normal"/>
    <s v="C40750920"/>
    <s v="TELECOM WAN ITS Support OPS VWM CHGMGR"/>
    <s v="Mucito Najera Sebastian Yair"/>
    <d v="2017-02-12T08:00:00"/>
    <d v="2017-02-12T14:00:00"/>
    <s v="Reemplazo de Tarjeta 6 Firewall Services Module en DMZ1"/>
    <x v="0"/>
    <s v="On Time"/>
    <x v="0"/>
    <s v="Minor"/>
    <s v="Successful"/>
    <s v="On Time"/>
    <n v="1"/>
    <n v="1"/>
    <n v="0"/>
    <x v="1"/>
    <n v="0"/>
    <s v="Normal"/>
    <n v="0"/>
    <n v="0"/>
    <n v="0"/>
    <n v="0"/>
    <n v="1"/>
    <n v="0"/>
    <s v="Alejandro"/>
    <s v="CT40003318"/>
    <x v="9"/>
    <s v="TSS"/>
    <s v="No"/>
    <s v="No"/>
    <s v="No"/>
    <s v="Si"/>
    <s v="No"/>
  </r>
  <r>
    <x v="1"/>
    <x v="0"/>
    <s v="standard"/>
    <s v="normal"/>
    <s v="C000973548"/>
    <s v="C.AMER.MX.CCS"/>
    <s v="Monter Landazuri Luis Fernando"/>
    <d v="2017-01-26T17:00:00"/>
    <d v="2017-02-10T17:00:00"/>
    <s v="AMER | Multiple | Disable Monitoring agent on servers in Project"/>
    <x v="0"/>
    <s v="On Time"/>
    <x v="0"/>
    <s v="Standard"/>
    <s v="Successful"/>
    <s v="On Time"/>
    <n v="1"/>
    <n v="1"/>
    <n v="0"/>
    <x v="1"/>
    <n v="0"/>
    <s v="Normal"/>
    <n v="0"/>
    <n v="0"/>
    <n v="0"/>
    <n v="0"/>
    <n v="1"/>
    <n v="0"/>
    <s v="Oscar"/>
    <s v="C000925839"/>
    <x v="2"/>
    <s v="ITO"/>
    <s v="No"/>
    <s v="No"/>
    <s v="No"/>
    <s v="Si"/>
    <s v="No"/>
  </r>
  <r>
    <x v="1"/>
    <x v="0"/>
    <s v="standard"/>
    <s v="normal"/>
    <s v="C000980586"/>
    <s v="C.AMER.MX.WINTEL.VITRO"/>
    <s v="Garcia Ramirez Sonia Elisa"/>
    <d v="2017-01-26T16:00:00"/>
    <d v="2017-02-10T18:00:00"/>
    <s v="AMER | MULTIPLE | Administrative change | Release to Operation, new servers"/>
    <x v="0"/>
    <s v="On Time"/>
    <x v="0"/>
    <s v="Standard"/>
    <s v="Successful"/>
    <s v="On Time"/>
    <n v="1"/>
    <n v="1"/>
    <n v="0"/>
    <x v="1"/>
    <n v="0"/>
    <s v="Normal"/>
    <n v="0"/>
    <n v="0"/>
    <n v="0"/>
    <n v="0"/>
    <n v="1"/>
    <n v="0"/>
    <s v="Oscar"/>
    <s v="C000913861"/>
    <x v="1"/>
    <s v="ITO"/>
    <s v="No"/>
    <s v="No"/>
    <s v="No"/>
    <s v="Si"/>
    <s v="No"/>
  </r>
  <r>
    <x v="5"/>
    <x v="2"/>
    <s v="minor"/>
    <s v="normal"/>
    <s v="C000983886"/>
    <s v="C.AMER.MX.CCS.SWD"/>
    <s v="Cardoso Flores Abel  "/>
    <d v="2017-02-01T16:00:00"/>
    <d v="2017-02-10T17:00:00"/>
    <s v="TSMX_PQIT | Distribución de Screensaver TSMX 2017 - Distribución Masiva"/>
    <x v="0"/>
    <s v="On Time"/>
    <x v="0"/>
    <s v="Minor"/>
    <s v="Successful"/>
    <s v="On Time"/>
    <n v="1"/>
    <n v="1"/>
    <n v="0"/>
    <x v="1"/>
    <n v="0"/>
    <s v="Normal"/>
    <n v="0"/>
    <n v="0"/>
    <n v="0"/>
    <n v="0"/>
    <n v="1"/>
    <n v="0"/>
    <s v="Candido"/>
    <s v="C000983858"/>
    <x v="13"/>
    <s v="PME"/>
    <s v="No"/>
    <s v="No"/>
    <s v="No"/>
    <s v="Si"/>
    <s v="No"/>
  </r>
  <r>
    <x v="14"/>
    <x v="0"/>
    <s v="minor"/>
    <s v="normal"/>
    <s v="C000985405"/>
    <s v="C.AMER.MX.DPO-LNX"/>
    <s v="Garcia Garcia Alma Delia"/>
    <d v="2017-02-10T16:00:00"/>
    <d v="2017-02-10T22:30:00"/>
    <s v="AMER | GDF | Operative System package upgrade on the servers gdfmexauv05, gdfmexauv01 | QA"/>
    <x v="0"/>
    <s v="On Time"/>
    <x v="0"/>
    <s v="Minor"/>
    <s v="Successful"/>
    <s v="On Time"/>
    <n v="1"/>
    <n v="1"/>
    <n v="0"/>
    <x v="1"/>
    <n v="0"/>
    <s v="Normal"/>
    <n v="0"/>
    <n v="0"/>
    <n v="0"/>
    <n v="0"/>
    <n v="1"/>
    <n v="0"/>
    <s v="Candido"/>
    <s v="C000972225"/>
    <x v="10"/>
    <s v="ITO"/>
    <s v="No"/>
    <s v="No"/>
    <s v="No"/>
    <s v="Si"/>
    <s v="No"/>
  </r>
  <r>
    <x v="15"/>
    <x v="0"/>
    <s v="standard"/>
    <s v="normal"/>
    <s v="C000994152"/>
    <s v="C.SAP.MX.AA.GDH.MX-BASIS"/>
    <s v="Valera Ortiz Oswaldo"/>
    <d v="2017-02-10T15:00:00"/>
    <d v="2017-02-10T17:30:00"/>
    <s v="[HSAI ] / [ SAP BASIS] / [ DEVELOPEMENT] / [ ERD] / [ TSMX] - Update of SAP components: ST-PI 005"/>
    <x v="0"/>
    <s v="On Time"/>
    <x v="0"/>
    <s v="Standard"/>
    <s v="Successful"/>
    <s v="On Time"/>
    <n v="1"/>
    <n v="1"/>
    <n v="0"/>
    <x v="1"/>
    <n v="0"/>
    <s v="Normal"/>
    <n v="0"/>
    <n v="0"/>
    <n v="0"/>
    <n v="0"/>
    <n v="1"/>
    <n v="0"/>
    <s v="Candido"/>
    <s v="CMOD318037"/>
    <x v="0"/>
    <s v="BASIS"/>
    <s v="No"/>
    <s v="No"/>
    <s v="No"/>
    <s v="Si"/>
    <s v="No"/>
  </r>
  <r>
    <x v="11"/>
    <x v="0"/>
    <s v="standard"/>
    <s v="normal"/>
    <s v="C000997556"/>
    <s v="C.SAP.MX.AA.GDH.MX-BASIS"/>
    <s v="Castrejon Aguilar Jose Guadalupe"/>
    <d v="2017-02-10T14:00:00"/>
    <d v="2017-02-10T18:00:00"/>
    <s v="[Grupo KUO] / [ SAP -MX ] / [ QA ] / [ QA9 &amp; QA3 ] - Implementation of support packages for ABAP (SPAM/SAINT) / CCAB; ITO.CAB pre-approved [4EP]"/>
    <x v="0"/>
    <s v="On Time"/>
    <x v="0"/>
    <s v="Standard"/>
    <s v="Successful"/>
    <s v="On Time"/>
    <n v="1"/>
    <n v="1"/>
    <n v="0"/>
    <x v="1"/>
    <n v="0"/>
    <s v="Normal"/>
    <n v="0"/>
    <n v="0"/>
    <n v="0"/>
    <n v="0"/>
    <n v="1"/>
    <n v="0"/>
    <s v="Maria del Carmen"/>
    <s v="CMOD318037"/>
    <x v="0"/>
    <s v="BASIS"/>
    <s v="No"/>
    <s v="No"/>
    <s v="No"/>
    <s v="Si"/>
    <s v="No"/>
  </r>
  <r>
    <x v="2"/>
    <x v="0"/>
    <s v="minor"/>
    <s v="normal"/>
    <s v="C000997590"/>
    <s v="SE.AA.MX.PROJECTS"/>
    <s v="Pineda Calixtro Reynaldo"/>
    <d v="2017-02-12T23:30:00"/>
    <d v="2017-02-13T02:00:00"/>
    <s v="SLT|L´Oreal | Configuration of secondary link of migration in Mty."/>
    <x v="0"/>
    <s v="On Time"/>
    <x v="0"/>
    <s v="Minor"/>
    <s v="Successful"/>
    <s v="On Time"/>
    <n v="1"/>
    <n v="1"/>
    <n v="0"/>
    <x v="1"/>
    <n v="1"/>
    <s v="SLT"/>
    <n v="0"/>
    <n v="0"/>
    <n v="0"/>
    <n v="0"/>
    <n v="1"/>
    <n v="0"/>
    <s v="Candido"/>
    <s v="-"/>
    <x v="11"/>
    <s v="ITO"/>
    <s v="No"/>
    <s v="No"/>
    <s v="No"/>
    <s v="Si"/>
    <s v="No"/>
  </r>
  <r>
    <x v="11"/>
    <x v="0"/>
    <s v="standard"/>
    <s v="normal"/>
    <s v="C000999085"/>
    <s v="C.SAP.MX.AA.GDH.MX-BASIS"/>
    <s v="Tirado Salas Jose Vicente "/>
    <d v="2017-02-10T15:00:00"/>
    <d v="2017-02-10T17:00:00"/>
    <s v="[GRUPO KUO] / [ SAP Application Reboot ] / [ QA] /[ GRQ ] / [ TSMX ] - RESTART /CCAB; ITO.CAB pre-approved [4EP]"/>
    <x v="0"/>
    <s v="On Time"/>
    <x v="0"/>
    <s v="Standard"/>
    <s v="Successful"/>
    <s v="On Time"/>
    <n v="1"/>
    <n v="1"/>
    <n v="0"/>
    <x v="1"/>
    <n v="0"/>
    <s v="Normal"/>
    <n v="0"/>
    <n v="0"/>
    <n v="0"/>
    <n v="0"/>
    <n v="1"/>
    <n v="0"/>
    <s v="Maria del Carmen"/>
    <s v="CMOD316997"/>
    <x v="0"/>
    <s v="BASIS"/>
    <s v="No"/>
    <s v="No"/>
    <s v="No"/>
    <s v="Si"/>
    <s v="No"/>
  </r>
  <r>
    <x v="26"/>
    <x v="0"/>
    <s v="standard"/>
    <s v="normal"/>
    <s v="C000999218"/>
    <s v="C.AMER.MX.UNIX"/>
    <s v="Oropeza Cardoso Porfirio  "/>
    <d v="2017-02-10T15:30:01"/>
    <d v="2017-02-12T16:30:00"/>
    <s v="SIGMA / OS / INFORMATION / FILESYSTEM"/>
    <x v="0"/>
    <s v="On Time"/>
    <x v="0"/>
    <s v="Standard"/>
    <s v="Successful"/>
    <s v="On Time"/>
    <n v="1"/>
    <n v="1"/>
    <n v="0"/>
    <x v="1"/>
    <n v="0"/>
    <s v="Normal"/>
    <n v="0"/>
    <n v="0"/>
    <n v="0"/>
    <n v="0"/>
    <n v="1"/>
    <n v="0"/>
    <s v="Oscar"/>
    <s v="-"/>
    <x v="21"/>
    <s v="ITO"/>
    <s v="No"/>
    <s v="No"/>
    <s v="No"/>
    <s v="Si"/>
    <s v="No"/>
  </r>
  <r>
    <x v="17"/>
    <x v="0"/>
    <s v="standard"/>
    <s v="normal"/>
    <s v="C000999226"/>
    <s v="C.SAP.MX.AA.SAP-BASIS"/>
    <s v="Ramirez Lopez Nancy"/>
    <d v="2017-02-10T20:00:00"/>
    <d v="2017-02-10T21:00:00"/>
    <s v="MEXICHEM/CRP RESTART /CCAB; ITO.CAB pre-approved [4EP]"/>
    <x v="0"/>
    <s v="On Time"/>
    <x v="0"/>
    <s v="Standard"/>
    <s v="Successful"/>
    <s v="On Time"/>
    <n v="1"/>
    <n v="1"/>
    <n v="0"/>
    <x v="1"/>
    <n v="0"/>
    <s v="Normal"/>
    <n v="0"/>
    <n v="0"/>
    <n v="0"/>
    <n v="0"/>
    <n v="1"/>
    <n v="0"/>
    <s v="Oscar"/>
    <s v="CMOD316997"/>
    <x v="0"/>
    <s v="BASIS"/>
    <s v="No"/>
    <s v="No"/>
    <s v="No"/>
    <s v="Si"/>
    <s v="No"/>
  </r>
  <r>
    <x v="2"/>
    <x v="0"/>
    <s v="minor"/>
    <s v="normal"/>
    <s v="C000999247"/>
    <s v="SE.AA.MX.SDM.LOCAL"/>
    <s v="Vega Diaz Jose Alberto"/>
    <d v="2017-02-11T12:00:00"/>
    <d v="2017-02-11T14:00:00"/>
    <s v="SLT|[LOREAL] / [ SAP BASIS ] / [ Test ] / [ Q18 ] / [ TSMX ] - Backup Offline /CCAB; ITO.CAB pre-approved"/>
    <x v="0"/>
    <s v="On Time"/>
    <x v="0"/>
    <s v="Minor"/>
    <s v="Successful"/>
    <s v="On Time"/>
    <n v="1"/>
    <n v="1"/>
    <n v="0"/>
    <x v="1"/>
    <n v="1"/>
    <s v="SLT"/>
    <n v="0"/>
    <n v="0"/>
    <n v="0"/>
    <n v="0"/>
    <n v="1"/>
    <n v="0"/>
    <s v="Candido"/>
    <s v="CMOD317687"/>
    <x v="3"/>
    <s v="ITO"/>
    <s v="No"/>
    <s v="No"/>
    <s v="No"/>
    <s v="Si"/>
    <s v="No"/>
  </r>
  <r>
    <x v="1"/>
    <x v="0"/>
    <s v="standard"/>
    <s v="normal"/>
    <s v="C000999294"/>
    <s v="C.AMER.MX.VDI.VITRO"/>
    <s v="Trejo Camara Alonso Miguel"/>
    <d v="2017-02-12T04:00:00"/>
    <d v="2017-02-12T18:00:00"/>
    <s v="AMER | VITRO | Reboot of Citrix Server MXVTC1CTX003"/>
    <x v="0"/>
    <s v="On Time"/>
    <x v="0"/>
    <s v="Standard"/>
    <s v="Successful"/>
    <s v="On Time"/>
    <n v="1"/>
    <n v="1"/>
    <n v="0"/>
    <x v="1"/>
    <n v="0"/>
    <s v="Normal"/>
    <n v="0"/>
    <n v="0"/>
    <n v="0"/>
    <n v="0"/>
    <n v="1"/>
    <n v="0"/>
    <s v="Oscar"/>
    <s v="C000763299"/>
    <x v="23"/>
    <s v="ITO"/>
    <s v="No"/>
    <s v="No"/>
    <s v="No"/>
    <s v="Si"/>
    <s v="No"/>
  </r>
  <r>
    <x v="8"/>
    <x v="1"/>
    <s v="standard"/>
    <s v="normal"/>
    <s v="C40760052"/>
    <s v="TELECOM LAN ITS Support OPS VWM CHGMGR"/>
    <s v="Lopez Saavedra Ricardo"/>
    <d v="2017-02-11T17:00:00"/>
    <d v="2017-02-11T23:00:00"/>
    <s v="Mantenimiento Preventivo al switch sw25I01-16.7"/>
    <x v="0"/>
    <s v="On Time"/>
    <x v="0"/>
    <s v="Standard"/>
    <s v="Successful"/>
    <s v="On Time"/>
    <n v="1"/>
    <n v="1"/>
    <n v="0"/>
    <x v="1"/>
    <n v="0"/>
    <s v="Normal"/>
    <n v="0"/>
    <n v="0"/>
    <n v="0"/>
    <n v="0"/>
    <n v="1"/>
    <n v="0"/>
    <s v="Alejandro"/>
    <s v="CT40001634"/>
    <x v="4"/>
    <s v="TSS"/>
    <s v="No"/>
    <s v="No"/>
    <s v="No"/>
    <s v="Si"/>
    <s v="No"/>
  </r>
  <r>
    <x v="8"/>
    <x v="0"/>
    <s v="standard"/>
    <s v="normal"/>
    <s v="C40760299"/>
    <s v="FACILITIES ITS Support OPS VWM CHGMGR"/>
    <s v="Alvarado Pacheco Milthon Christian"/>
    <d v="2017-02-11T09:00:00"/>
    <d v="2017-02-12T09:00:00"/>
    <s v="Electrical maintenance to MX_2016 air conditioning precision equipment of Data Center Cubo 6"/>
    <x v="0"/>
    <s v="On Time"/>
    <x v="0"/>
    <s v="Standard"/>
    <s v="Successful"/>
    <s v="On Time"/>
    <n v="1"/>
    <n v="1"/>
    <n v="0"/>
    <x v="1"/>
    <n v="0"/>
    <s v="Normal"/>
    <n v="0"/>
    <n v="0"/>
    <n v="0"/>
    <n v="0"/>
    <n v="1"/>
    <n v="0"/>
    <s v="Alejandro"/>
    <s v="CT40002869"/>
    <x v="17"/>
    <s v="ITO"/>
    <s v="No"/>
    <s v="No"/>
    <s v="No"/>
    <s v="Si"/>
    <s v="No"/>
  </r>
  <r>
    <x v="8"/>
    <x v="0"/>
    <s v="standard"/>
    <s v="normal"/>
    <s v="C40760300"/>
    <s v="FACILITIES ITS Support OPS VWM CHGMGR"/>
    <s v="Alvarado Pacheco Milthon Christian"/>
    <d v="2017-02-11T13:00:00"/>
    <d v="2017-02-12T13:00:00"/>
    <s v="Electrical maintenance to MX_20102 air conditioning precision equipment of Data Center Cubo 2"/>
    <x v="0"/>
    <s v="On Time"/>
    <x v="0"/>
    <s v="Standard"/>
    <s v="Successful"/>
    <s v="On Time"/>
    <n v="1"/>
    <n v="1"/>
    <n v="0"/>
    <x v="1"/>
    <n v="0"/>
    <s v="Normal"/>
    <n v="0"/>
    <n v="0"/>
    <n v="0"/>
    <n v="0"/>
    <n v="1"/>
    <n v="0"/>
    <s v="Alejandro"/>
    <s v="CT40002869"/>
    <x v="17"/>
    <s v="ITO"/>
    <s v="No"/>
    <s v="No"/>
    <s v="No"/>
    <s v="Si"/>
    <s v="No"/>
  </r>
  <r>
    <x v="8"/>
    <x v="0"/>
    <s v="standard"/>
    <s v="normal"/>
    <s v="C40760301"/>
    <s v="FACILITIES ITS Support OPS VWM CHGMGR"/>
    <s v="Alvarado Pacheco Milthon Christian"/>
    <d v="2017-02-12T09:00:00"/>
    <d v="2017-02-13T09:00:00"/>
    <s v="Electrical maintenance to MX_2018 air conditioning precision equipment of Data Center Cubo 6"/>
    <x v="0"/>
    <s v="On Time"/>
    <x v="0"/>
    <s v="Standard"/>
    <s v="Successful"/>
    <s v="On Time"/>
    <n v="1"/>
    <n v="1"/>
    <n v="0"/>
    <x v="1"/>
    <n v="0"/>
    <s v="Normal"/>
    <n v="0"/>
    <n v="0"/>
    <n v="0"/>
    <n v="0"/>
    <n v="1"/>
    <n v="0"/>
    <s v="Alejandro"/>
    <s v="CT40002869"/>
    <x v="17"/>
    <s v="ITO"/>
    <s v="No"/>
    <s v="No"/>
    <s v="No"/>
    <s v="Si"/>
    <s v="No"/>
  </r>
  <r>
    <x v="8"/>
    <x v="0"/>
    <s v="standard"/>
    <s v="normal"/>
    <s v="C40761097"/>
    <s v="STORAGE ITS Support OPS VWM CHGMGR"/>
    <s v="George Davila Jesus Jacob"/>
    <d v="2017-02-11T15:00:00"/>
    <d v="2017-02-11T18:00:00"/>
    <s v="Cambio de Disco en Storage"/>
    <x v="0"/>
    <s v="On Time"/>
    <x v="0"/>
    <s v="Standard"/>
    <s v="Successful"/>
    <s v="On Time"/>
    <n v="1"/>
    <n v="1"/>
    <n v="0"/>
    <x v="1"/>
    <n v="0"/>
    <s v="Normal"/>
    <n v="0"/>
    <n v="0"/>
    <n v="0"/>
    <n v="0"/>
    <n v="1"/>
    <n v="0"/>
    <s v="Alejandro"/>
    <s v="CT40000633"/>
    <x v="7"/>
    <s v="ITO"/>
    <s v="No"/>
    <s v="No"/>
    <s v="No"/>
    <s v="Si"/>
    <s v="No"/>
  </r>
  <r>
    <x v="8"/>
    <x v="0"/>
    <s v="minor"/>
    <s v="normal"/>
    <s v="C40761217"/>
    <s v="OPM ITS Support OPS VWM CHGMGR"/>
    <s v="Zacamitzin Medina Dagoberto"/>
    <d v="2017-02-12T13:55:00"/>
    <d v="2017-02-12T20:05:00"/>
    <s v="Disponibilidad de Aplicaciones, RVS y Legacy - SLT"/>
    <x v="0"/>
    <s v="On Time"/>
    <x v="0"/>
    <s v="Minor"/>
    <s v="Successful"/>
    <s v="On Time"/>
    <n v="1"/>
    <n v="1"/>
    <n v="0"/>
    <x v="1"/>
    <n v="1"/>
    <s v="SLT"/>
    <n v="0"/>
    <n v="0"/>
    <n v="0"/>
    <n v="0"/>
    <n v="1"/>
    <n v="0"/>
    <s v="Alejandro"/>
    <s v="-"/>
    <x v="14"/>
    <s v="ITO"/>
    <s v="No"/>
    <s v="No"/>
    <s v="No"/>
    <s v="Si"/>
    <s v="No"/>
  </r>
  <r>
    <x v="4"/>
    <x v="0"/>
    <s v="minor"/>
    <s v="normal"/>
    <s v="MEX-6252"/>
    <s v="SE.AA.MX.SDM.LOCAL"/>
    <s v="Garcia Toral Brenda Valeria"/>
    <d v="2017-02-10T17:30:00"/>
    <d v="2017-02-10T19:30:00"/>
    <s v="SLT TEST | Increase file system D: on server dai1t9dw"/>
    <x v="0"/>
    <s v="On Time"/>
    <x v="0"/>
    <s v="Minor"/>
    <s v="Successful"/>
    <s v="On Time"/>
    <n v="1"/>
    <n v="1"/>
    <n v="0"/>
    <x v="1"/>
    <n v="1"/>
    <s v="SLT"/>
    <n v="0"/>
    <n v="0"/>
    <n v="0"/>
    <n v="0"/>
    <n v="1"/>
    <n v="0"/>
    <s v="Maria del Carmen"/>
    <s v="-"/>
    <x v="3"/>
    <s v="ITO"/>
    <s v="No"/>
    <s v="No"/>
    <s v="No"/>
    <s v="Si"/>
    <s v="No"/>
  </r>
  <r>
    <x v="4"/>
    <x v="0"/>
    <s v="minor"/>
    <s v="normal"/>
    <s v="MEX-6214"/>
    <s v="DPO Windows"/>
    <s v="Xaxalpa Maldonado Yancarlo"/>
    <d v="2017-02-09T22:00:00"/>
    <d v="2017-02-10T01:00:00"/>
    <s v="Increase RAM memory on servers dai1p9dw PRD Windows"/>
    <x v="0"/>
    <s v="On Time"/>
    <x v="0"/>
    <s v="Minor"/>
    <s v="Successful"/>
    <s v="On Time"/>
    <n v="1"/>
    <n v="1"/>
    <n v="0"/>
    <x v="1"/>
    <n v="0"/>
    <s v="Normal"/>
    <n v="0"/>
    <n v="0"/>
    <n v="0"/>
    <n v="0"/>
    <n v="1"/>
    <n v="0"/>
    <s v="Maria del Carmen"/>
    <s v="MEX-6051"/>
    <x v="1"/>
    <s v="ITO"/>
    <s v="No"/>
    <s v="No"/>
    <s v="No"/>
    <s v="Si"/>
    <s v="No"/>
  </r>
  <r>
    <x v="15"/>
    <x v="0"/>
    <s v="significant"/>
    <s v="normal"/>
    <s v="C000994191"/>
    <s v="SE.AA.MX.PROJECTS"/>
    <s v="Pineda Calixtro Reynaldo"/>
    <d v="2017-02-12T01:00:00"/>
    <d v="2017-02-13T17:00:00"/>
    <s v="Imperquimia  | Migration TEST  from Data Center on  Interlomas  to  Data Center on DSI  Queretaro"/>
    <x v="0"/>
    <s v="On Time"/>
    <x v="0"/>
    <s v="Significant"/>
    <s v="Successful"/>
    <s v="On Time"/>
    <n v="1"/>
    <n v="1"/>
    <n v="0"/>
    <x v="1"/>
    <n v="0"/>
    <s v="Normal"/>
    <n v="0"/>
    <n v="0"/>
    <n v="0"/>
    <n v="1"/>
    <n v="1"/>
    <n v="0"/>
    <s v="Candido"/>
    <s v="C000660366"/>
    <x v="11"/>
    <s v="ITO"/>
    <s v="No"/>
    <s v="No"/>
    <s v="Si"/>
    <s v="Si"/>
    <s v="No"/>
  </r>
  <r>
    <x v="26"/>
    <x v="0"/>
    <s v="minor"/>
    <s v="normal"/>
    <s v="C000990533"/>
    <s v="C.SAP.MX.AA.GDH.MX-BASIS"/>
    <s v="Amaro Valencia Jesus Alexander"/>
    <d v="2017-02-13T11:00:00"/>
    <d v="2017-02-13T16:00:00"/>
    <s v="ALFA / SAP / QAS / BHQ / SIGMA - Installation of SP stack for ABAP via SPAM/SAINT / CCAB; ITO.CAB pre-approved [4EP]"/>
    <x v="0"/>
    <s v="On Time"/>
    <x v="0"/>
    <s v="Minor"/>
    <s v="Successful"/>
    <s v="On Time"/>
    <n v="1"/>
    <n v="1"/>
    <n v="0"/>
    <x v="1"/>
    <n v="0"/>
    <s v="Normal"/>
    <n v="0"/>
    <n v="0"/>
    <n v="0"/>
    <n v="0"/>
    <n v="1"/>
    <n v="0"/>
    <s v="Oscar"/>
    <s v="CMOD318335"/>
    <x v="0"/>
    <s v="BASIS"/>
    <s v="No"/>
    <s v="No"/>
    <s v="No"/>
    <s v="Si"/>
    <s v="No"/>
  </r>
  <r>
    <x v="1"/>
    <x v="0"/>
    <s v="minor"/>
    <s v="normal"/>
    <s v="C000990582"/>
    <s v="C.SAP.MX.AA.SAP-BASIS"/>
    <s v="Hernandez Jacinto Marco Antonio"/>
    <d v="2017-02-13T12:00:00"/>
    <d v="2017-02-13T19:00:00"/>
    <s v="VITRO / SAP / DEV / RDE / DB2 9.7 fixpack update / CCAB;"/>
    <x v="0"/>
    <s v="On Time"/>
    <x v="0"/>
    <s v="Minor"/>
    <s v="Successful"/>
    <s v="On Time"/>
    <n v="1"/>
    <n v="1"/>
    <n v="0"/>
    <x v="1"/>
    <n v="0"/>
    <s v="Normal"/>
    <n v="0"/>
    <n v="0"/>
    <n v="0"/>
    <n v="0"/>
    <n v="1"/>
    <n v="0"/>
    <s v="Oscar"/>
    <s v="CMOD317326"/>
    <x v="0"/>
    <s v="BASIS"/>
    <s v="No"/>
    <s v="No"/>
    <s v="No"/>
    <s v="Si"/>
    <s v="No"/>
  </r>
  <r>
    <x v="25"/>
    <x v="1"/>
    <s v="minor"/>
    <s v="normal"/>
    <s v="C000993960"/>
    <s v="SE.AA.MX.SDE.SUPPLIERS"/>
    <s v="Soto Muñoz Jose Carlos"/>
    <d v="2017-02-10T10:00:00"/>
    <d v="2017-02-13T18:00:00"/>
    <s v="Conexión de enlace L2L Webasto (Fase 2) | Proveedores JIT"/>
    <x v="0"/>
    <s v="On Time"/>
    <x v="0"/>
    <s v="Minor"/>
    <s v="Successful"/>
    <s v="On Time"/>
    <n v="1"/>
    <n v="1"/>
    <n v="0"/>
    <x v="1"/>
    <n v="0"/>
    <s v="Normal"/>
    <n v="0"/>
    <n v="0"/>
    <n v="0"/>
    <n v="0"/>
    <n v="1"/>
    <n v="0"/>
    <s v="Candido"/>
    <s v="C000782374"/>
    <x v="3"/>
    <s v="TSS"/>
    <s v="No"/>
    <s v="No"/>
    <s v="No"/>
    <s v="Si"/>
    <s v="No"/>
  </r>
  <r>
    <x v="1"/>
    <x v="0"/>
    <s v="minor"/>
    <s v="normal"/>
    <s v="C000994145"/>
    <s v="C.AMER.MX.DPO-LNX"/>
    <s v="Don Juan Rico Nataly"/>
    <d v="2017-02-13T15:00:00"/>
    <d v="2017-02-14T12:00:00"/>
    <s v="DCS | VITRO | LINUX | APPCOM | AH3 | DSO (AppCom) Image Change to s11.4.5 | 4EP"/>
    <x v="0"/>
    <s v="On Time"/>
    <x v="0"/>
    <s v="Minor"/>
    <s v="Successful"/>
    <s v="On Time"/>
    <n v="1"/>
    <n v="1"/>
    <n v="0"/>
    <x v="1"/>
    <n v="0"/>
    <s v="Normal"/>
    <n v="0"/>
    <n v="0"/>
    <n v="0"/>
    <n v="0"/>
    <n v="1"/>
    <n v="0"/>
    <s v="Oscar"/>
    <s v="CMOD312271"/>
    <x v="10"/>
    <s v="ITO"/>
    <s v="No"/>
    <s v="No"/>
    <s v="No"/>
    <s v="Si"/>
    <s v="No"/>
  </r>
  <r>
    <x v="22"/>
    <x v="0"/>
    <s v="standard"/>
    <s v="normal"/>
    <s v="C000994329"/>
    <s v="C.SAP.MX.AA.SAP-BASIS"/>
    <s v="Rodriguez Rabadan Maria de los Angeles"/>
    <d v="2017-02-13T14:00:00"/>
    <d v="2017-02-13T20:00:00"/>
    <s v="CEF | /SAP Request:User deletion Preaprobado"/>
    <x v="0"/>
    <s v="On Time"/>
    <x v="0"/>
    <s v="Standard"/>
    <s v="Successful"/>
    <s v="On Time"/>
    <n v="1"/>
    <n v="1"/>
    <n v="0"/>
    <x v="1"/>
    <n v="0"/>
    <s v="Normal"/>
    <n v="0"/>
    <n v="0"/>
    <n v="0"/>
    <n v="0"/>
    <n v="1"/>
    <n v="0"/>
    <s v="Candido"/>
    <s v="C000750658"/>
    <x v="0"/>
    <s v="BASIS"/>
    <s v="No"/>
    <s v="No"/>
    <s v="No"/>
    <s v="Si"/>
    <s v="No"/>
  </r>
  <r>
    <x v="14"/>
    <x v="0"/>
    <s v="standard"/>
    <s v="normal"/>
    <s v="C000994330"/>
    <s v="C.SAP.MX.AA.SAP-BASIS"/>
    <s v="Rodriguez Rabadan Maria de los Angeles"/>
    <d v="2017-02-13T14:00:00"/>
    <d v="2017-02-13T20:00:00"/>
    <s v="GDF Suez /SAP Request:User deletion Preaprobado"/>
    <x v="0"/>
    <s v="On Time"/>
    <x v="0"/>
    <s v="Standard"/>
    <s v="Successful"/>
    <s v="On Time"/>
    <n v="1"/>
    <n v="1"/>
    <n v="0"/>
    <x v="1"/>
    <n v="0"/>
    <s v="Normal"/>
    <n v="0"/>
    <n v="0"/>
    <n v="0"/>
    <n v="0"/>
    <n v="1"/>
    <n v="0"/>
    <s v="Candido"/>
    <s v="C000750658"/>
    <x v="0"/>
    <s v="BASIS"/>
    <s v="No"/>
    <s v="No"/>
    <s v="No"/>
    <s v="Si"/>
    <s v="No"/>
  </r>
  <r>
    <x v="2"/>
    <x v="0"/>
    <s v="standard"/>
    <s v="normal"/>
    <s v="C000994331"/>
    <s v="C.SAP.MX.AA.SAP-BASIS"/>
    <s v="Rodriguez Rabadan Maria de los Angeles"/>
    <d v="2017-02-13T14:00:00"/>
    <d v="2017-02-13T20:00:00"/>
    <s v="L'Oreal | /SAP Request:User deletion Preaprobado"/>
    <x v="0"/>
    <s v="On Time"/>
    <x v="0"/>
    <s v="Standard"/>
    <s v="Successful"/>
    <s v="On Time"/>
    <n v="1"/>
    <n v="1"/>
    <n v="0"/>
    <x v="1"/>
    <n v="0"/>
    <s v="Normal"/>
    <n v="0"/>
    <n v="0"/>
    <n v="0"/>
    <n v="0"/>
    <n v="1"/>
    <n v="0"/>
    <s v="Candido"/>
    <s v="C000750658"/>
    <x v="0"/>
    <s v="BASIS"/>
    <s v="No"/>
    <s v="No"/>
    <s v="No"/>
    <s v="Si"/>
    <s v="No"/>
  </r>
  <r>
    <x v="9"/>
    <x v="0"/>
    <s v="standard"/>
    <s v="normal"/>
    <s v="C000994332"/>
    <s v="C.SAP.MX.AA.SAP-BASIS"/>
    <s v="Rodriguez Rabadan Maria de los Angeles"/>
    <d v="2017-02-13T14:00:00"/>
    <d v="2017-02-13T20:00:00"/>
    <s v="HABC /SAP Request:User deletion Preaprobado"/>
    <x v="0"/>
    <s v="On Time"/>
    <x v="0"/>
    <s v="Standard"/>
    <s v="Successful"/>
    <s v="On Time"/>
    <n v="1"/>
    <n v="1"/>
    <n v="0"/>
    <x v="1"/>
    <n v="0"/>
    <s v="Normal"/>
    <n v="0"/>
    <n v="0"/>
    <n v="0"/>
    <n v="0"/>
    <n v="1"/>
    <n v="0"/>
    <s v="Candido"/>
    <s v="C000750658"/>
    <x v="0"/>
    <s v="BASIS"/>
    <s v="No"/>
    <s v="No"/>
    <s v="No"/>
    <s v="Si"/>
    <s v="No"/>
  </r>
  <r>
    <x v="11"/>
    <x v="0"/>
    <s v="minor"/>
    <s v="normal"/>
    <s v="C000999150"/>
    <s v="C.AMER.MX.OPM.CSS"/>
    <s v="Luna Perez Cinthya Rosalina"/>
    <d v="2017-02-13T14:00:00"/>
    <d v="2017-02-13T20:30:00"/>
    <s v="AMER | KUO | SLT | Operative System package upgrade on server protemty03 | QA"/>
    <x v="0"/>
    <s v="On Time"/>
    <x v="0"/>
    <s v="Minor"/>
    <s v="Successful"/>
    <s v="On Time"/>
    <n v="1"/>
    <n v="1"/>
    <n v="0"/>
    <x v="1"/>
    <n v="1"/>
    <s v="SLT"/>
    <n v="0"/>
    <n v="0"/>
    <n v="0"/>
    <n v="0"/>
    <n v="1"/>
    <n v="0"/>
    <s v="Maria del Carmen"/>
    <s v="C000972225"/>
    <x v="14"/>
    <s v="ITO"/>
    <s v="No"/>
    <s v="No"/>
    <s v="No"/>
    <s v="Si"/>
    <s v="No"/>
  </r>
  <r>
    <x v="26"/>
    <x v="0"/>
    <s v="minor"/>
    <s v="normal"/>
    <s v="C000999177"/>
    <s v="C.SAP.MX.AA.GDH.MX-BASIS"/>
    <s v="Hamud Cesin Socorro Denise"/>
    <d v="2017-02-13T11:00:00"/>
    <d v="2017-02-13T16:00:00"/>
    <s v="ALFA / SAP / DEV / BHD / Sigma - SAP Parameter Change_Online_classic env. / CCAB; CSS.CAB pre-approved [4EP]"/>
    <x v="0"/>
    <s v="On Time"/>
    <x v="0"/>
    <s v="Minor"/>
    <s v="Successful"/>
    <s v="On Time"/>
    <n v="1"/>
    <n v="1"/>
    <n v="0"/>
    <x v="1"/>
    <n v="0"/>
    <s v="Normal"/>
    <n v="0"/>
    <n v="0"/>
    <n v="0"/>
    <n v="0"/>
    <n v="1"/>
    <n v="0"/>
    <s v="Oscar"/>
    <s v="CMOD318874"/>
    <x v="0"/>
    <s v="BASIS"/>
    <s v="No"/>
    <s v="No"/>
    <s v="No"/>
    <s v="Si"/>
    <s v="No"/>
  </r>
  <r>
    <x v="2"/>
    <x v="0"/>
    <s v="standard"/>
    <s v="normal"/>
    <s v="C000999190"/>
    <s v="C.SAP.MX.AA.GDH.MX-BASIS"/>
    <s v="Palomares Ramirez Jose Luis"/>
    <d v="2017-02-14T10:00:00"/>
    <d v="2017-02-14T12:00:00"/>
    <s v="MX/SAP TS-MX/LOREAL/ SAP Request: Deletion of user/users CSS.CAB preapproved"/>
    <x v="0"/>
    <s v="On Time"/>
    <x v="0"/>
    <s v="Standard"/>
    <s v="Successful"/>
    <s v="On Time"/>
    <n v="1"/>
    <n v="1"/>
    <n v="0"/>
    <x v="1"/>
    <n v="0"/>
    <s v="Normal"/>
    <n v="0"/>
    <n v="0"/>
    <n v="0"/>
    <n v="0"/>
    <n v="1"/>
    <n v="0"/>
    <s v="Candido"/>
    <s v="CMOD310215"/>
    <x v="0"/>
    <s v="BASIS"/>
    <s v="No"/>
    <s v="No"/>
    <s v="No"/>
    <s v="Si"/>
    <s v="No"/>
  </r>
  <r>
    <x v="11"/>
    <x v="0"/>
    <s v="standard"/>
    <s v="normal"/>
    <s v="C000999221"/>
    <s v="C.SAP.MX.AA.GDH.MX-BASIS"/>
    <s v="Tirado Salas Jose Vicente "/>
    <d v="2017-02-13T14:00:00"/>
    <d v="2017-02-13T18:00:00"/>
    <s v="[Grupo KUO] / [ SAP -MX ] / [ QA ] / [ PIQ &amp; GRQ ] - Implementation of support packages for ABAP (SPAM/SAINT) / CCAB; ITO.CAB pre-approved [4EP]"/>
    <x v="0"/>
    <s v="On Time"/>
    <x v="0"/>
    <s v="Standard"/>
    <s v="Successful"/>
    <s v="On Time"/>
    <n v="1"/>
    <n v="1"/>
    <n v="0"/>
    <x v="1"/>
    <n v="0"/>
    <s v="Normal"/>
    <n v="0"/>
    <n v="0"/>
    <n v="0"/>
    <n v="0"/>
    <n v="1"/>
    <n v="0"/>
    <s v="Maria del Carmen"/>
    <s v="CMOD318037"/>
    <x v="0"/>
    <s v="BASIS"/>
    <s v="No"/>
    <s v="No"/>
    <s v="No"/>
    <s v="Si"/>
    <s v="No"/>
  </r>
  <r>
    <x v="7"/>
    <x v="0"/>
    <s v="standard"/>
    <s v="normal"/>
    <s v="C001001042"/>
    <s v="C.SAP.MX.AA.SAP-BASIS"/>
    <s v="Aguilar Galindo Hector"/>
    <d v="2017-02-13T14:00:00"/>
    <d v="2017-02-13T17:00:00"/>
    <s v="OWENS / SAP / ABAP / RPD/ ST-PI STAPI installation /CCAB; ITO.CAB pre-approved [4EP]"/>
    <x v="0"/>
    <s v="On Time"/>
    <x v="0"/>
    <s v="Standard"/>
    <s v="Successful"/>
    <s v="On Time"/>
    <n v="1"/>
    <n v="1"/>
    <n v="0"/>
    <x v="1"/>
    <n v="0"/>
    <s v="Normal"/>
    <n v="0"/>
    <n v="0"/>
    <n v="0"/>
    <n v="0"/>
    <n v="1"/>
    <n v="0"/>
    <s v="Oscar"/>
    <s v="CMOD318037"/>
    <x v="0"/>
    <s v="BASIS"/>
    <s v="No"/>
    <s v="No"/>
    <s v="No"/>
    <s v="Si"/>
    <s v="No"/>
  </r>
  <r>
    <x v="12"/>
    <x v="0"/>
    <s v="standard"/>
    <s v="normal"/>
    <s v="C001001096"/>
    <s v="C.SAP.MX.AA.GDH.MX-BASIS"/>
    <s v="Donge Vargas Oscar  "/>
    <d v="2017-02-14T11:00:00"/>
    <d v="2017-02-14T14:00:00"/>
    <s v="[GDG] / [ SAP TS-MX] / [ DEV] / BWP/ [ MX] - SNOTE /CSS.CAB pre-approved"/>
    <x v="0"/>
    <s v="On Time"/>
    <x v="0"/>
    <s v="Standard"/>
    <s v="Successful"/>
    <s v="On Time"/>
    <n v="1"/>
    <n v="1"/>
    <n v="0"/>
    <x v="1"/>
    <n v="0"/>
    <s v="Normal"/>
    <n v="0"/>
    <n v="0"/>
    <n v="0"/>
    <n v="0"/>
    <n v="1"/>
    <n v="0"/>
    <s v="Candido"/>
    <s v="CMOD317142"/>
    <x v="0"/>
    <s v="BASIS"/>
    <s v="No"/>
    <s v="No"/>
    <s v="No"/>
    <s v="Si"/>
    <s v="No"/>
  </r>
  <r>
    <x v="8"/>
    <x v="1"/>
    <s v="minor"/>
    <s v="normal"/>
    <s v="C40756162"/>
    <s v="OPM ITS Support OPS VWM CHGMGR"/>
    <s v="Vargas Aguilar Jorge"/>
    <d v="2017-02-12T08:00:00"/>
    <d v="2017-02-13T17:00:00"/>
    <s v="Arreglo de cableado de equipos windows localizados en DCPII Gabinete 2311"/>
    <x v="0"/>
    <s v="On Time"/>
    <x v="0"/>
    <s v="Minor"/>
    <s v="Successful"/>
    <s v="On Time"/>
    <n v="1"/>
    <n v="1"/>
    <n v="0"/>
    <x v="1"/>
    <n v="0"/>
    <s v="Normal"/>
    <n v="0"/>
    <n v="0"/>
    <n v="0"/>
    <n v="0"/>
    <n v="1"/>
    <n v="0"/>
    <s v="Alejandro"/>
    <s v="CT40005482"/>
    <x v="14"/>
    <s v="TSS"/>
    <s v="No"/>
    <s v="No"/>
    <s v="No"/>
    <s v="Si"/>
    <s v="No"/>
  </r>
  <r>
    <x v="8"/>
    <x v="1"/>
    <s v="minor"/>
    <s v="normal"/>
    <s v="C40756484"/>
    <s v="OPM ITS Support OPS VWM CHGMGR"/>
    <s v="Vargas Aguilar Jorge"/>
    <d v="2017-02-11T09:00:00"/>
    <d v="2017-02-13T17:00:00"/>
    <s v="Arreglo de cableado del equipo MX_SW-B2B-APP 2 localizados en DCPII Gabinete 2119"/>
    <x v="0"/>
    <s v="On Time"/>
    <x v="0"/>
    <s v="Minor"/>
    <s v="Successful"/>
    <s v="On Time"/>
    <n v="1"/>
    <n v="1"/>
    <n v="0"/>
    <x v="1"/>
    <n v="0"/>
    <s v="Normal"/>
    <n v="0"/>
    <n v="0"/>
    <n v="0"/>
    <n v="0"/>
    <n v="1"/>
    <n v="0"/>
    <s v="Alejandro"/>
    <s v="CT40005482"/>
    <x v="14"/>
    <s v="TSS"/>
    <s v="No"/>
    <s v="No"/>
    <s v="No"/>
    <s v="Si"/>
    <s v="No"/>
  </r>
  <r>
    <x v="8"/>
    <x v="0"/>
    <s v="minor"/>
    <s v="normal"/>
    <s v="C40758221"/>
    <s v="PROYECT INFRAEST ITS Support OPS VWM CHGMGR"/>
    <s v="Perez Gonzalez Lucia"/>
    <d v="2017-02-11T08:00:00"/>
    <d v="2017-02-13T11:00:00"/>
    <s v="Configuración e instalación de AP en Nave 21"/>
    <x v="0"/>
    <s v="On Time"/>
    <x v="0"/>
    <s v="Minor"/>
    <s v="Successful"/>
    <s v="On Time"/>
    <n v="1"/>
    <n v="1"/>
    <n v="0"/>
    <x v="1"/>
    <n v="0"/>
    <s v="Normal"/>
    <n v="0"/>
    <n v="0"/>
    <n v="0"/>
    <n v="0"/>
    <n v="1"/>
    <n v="0"/>
    <s v="Alejandro"/>
    <s v="CT40003405"/>
    <x v="11"/>
    <s v="ITO"/>
    <s v="No"/>
    <s v="No"/>
    <s v="No"/>
    <s v="Si"/>
    <s v="No"/>
  </r>
  <r>
    <x v="8"/>
    <x v="0"/>
    <s v="minor"/>
    <s v="normal"/>
    <s v="C40758337"/>
    <s v="FACILITIES ITS Support OPS VWM CHGMGR"/>
    <s v="Alvarado Pacheco Milthon Christian"/>
    <d v="2017-02-13T08:00:00"/>
    <d v="2017-02-13T18:00:00"/>
    <s v="Electrical inspection of batteries for the Mitsubishi and Siemens UPSs of Data Center Puebla II"/>
    <x v="0"/>
    <s v="On Time"/>
    <x v="0"/>
    <s v="Minor"/>
    <s v="Successful"/>
    <s v="On Time"/>
    <n v="1"/>
    <n v="1"/>
    <n v="0"/>
    <x v="1"/>
    <n v="0"/>
    <s v="Normal"/>
    <n v="0"/>
    <n v="0"/>
    <n v="0"/>
    <n v="0"/>
    <n v="1"/>
    <n v="0"/>
    <s v="Alejandro"/>
    <s v="CT40003238"/>
    <x v="17"/>
    <s v="ITO"/>
    <s v="No"/>
    <s v="No"/>
    <s v="No"/>
    <s v="Si"/>
    <s v="No"/>
  </r>
  <r>
    <x v="8"/>
    <x v="0"/>
    <s v="standard"/>
    <s v="normal"/>
    <s v="C40760302"/>
    <s v="FACILITIES ITS Support OPS VWM CHGMGR"/>
    <s v="Alvarado Pacheco Milthon Christian"/>
    <d v="2017-02-12T13:00:00"/>
    <d v="2017-02-13T13:00:00"/>
    <s v="Electrical maintenance to MX_20103 air conditioning precision equipment of Data Center Cubo 2"/>
    <x v="0"/>
    <s v="On Time"/>
    <x v="0"/>
    <s v="Standard"/>
    <s v="Successful"/>
    <s v="On Time"/>
    <n v="1"/>
    <n v="1"/>
    <n v="0"/>
    <x v="1"/>
    <n v="0"/>
    <s v="Normal"/>
    <n v="0"/>
    <n v="0"/>
    <n v="0"/>
    <n v="0"/>
    <n v="1"/>
    <n v="0"/>
    <s v="Alejandro"/>
    <s v="CT40002869"/>
    <x v="17"/>
    <s v="ITO"/>
    <s v="No"/>
    <s v="No"/>
    <s v="No"/>
    <s v="Si"/>
    <s v="No"/>
  </r>
  <r>
    <x v="1"/>
    <x v="0"/>
    <s v="minor"/>
    <s v="normal"/>
    <s v="C000990615"/>
    <s v="C.AMER.MX.WINTEL.VITRO"/>
    <s v="Coronado Medina Felix  "/>
    <d v="2017-02-11T23:00:00"/>
    <d v="2017-02-13T12:00:00"/>
    <s v="AMER | VITRO | SQL ENT Downgrade to Standard version - website cau.vitro.com"/>
    <x v="0"/>
    <s v="On Time"/>
    <x v="0"/>
    <s v="Minor"/>
    <s v="Successful"/>
    <s v="On Time"/>
    <n v="1"/>
    <n v="1"/>
    <n v="0"/>
    <x v="1"/>
    <n v="0"/>
    <s v="Normal"/>
    <n v="0"/>
    <n v="0"/>
    <n v="0"/>
    <n v="0"/>
    <n v="1"/>
    <n v="0"/>
    <s v="Oscar"/>
    <s v="-"/>
    <x v="1"/>
    <s v="ITO"/>
    <s v="No"/>
    <s v="No"/>
    <s v="No"/>
    <s v="Si"/>
    <s v="No"/>
  </r>
  <r>
    <x v="7"/>
    <x v="0"/>
    <s v="standard"/>
    <s v="normal"/>
    <s v="C000999211"/>
    <s v="C.SAP.MX.AA.SAP-BASIS"/>
    <s v="Aguilar Galindo Hector"/>
    <d v="2017-02-13T10:00:00"/>
    <d v="2017-02-13T13:00:00"/>
    <s v="OWENS / SAP / ABAP / RQA/ ST-PI STAPI installation /CCAB; ITO.CAB pre-approved [4EP]"/>
    <x v="0"/>
    <s v="On Time"/>
    <x v="0"/>
    <s v="Standard"/>
    <s v="Successful"/>
    <s v="On Time"/>
    <n v="1"/>
    <n v="1"/>
    <n v="0"/>
    <x v="1"/>
    <n v="0"/>
    <s v="Normal"/>
    <n v="0"/>
    <n v="0"/>
    <n v="0"/>
    <n v="0"/>
    <n v="1"/>
    <n v="0"/>
    <s v="Oscar"/>
    <s v="CMOD318037"/>
    <x v="0"/>
    <s v="BASIS"/>
    <s v="No"/>
    <s v="No"/>
    <s v="No"/>
    <s v="Si"/>
    <s v="No"/>
  </r>
  <r>
    <x v="1"/>
    <x v="0"/>
    <s v="standard"/>
    <s v="normal"/>
    <s v="C000985659"/>
    <s v="C.AMER.MX.PCI"/>
    <s v="Castaneda Aguilar Jose Antonio "/>
    <d v="2017-02-03T00:00:00"/>
    <d v="2017-02-14T23:00:00"/>
    <s v="AMER | MULTIPLE | Administrative change | Release to Operation, new server (&quot;mxvtc1ca02, MXVTC1-FGLSAPP1, MXVTC1-FGLSAPP3, MXVTC1-SGLSAPP1, MXVTC1-FGLSAPP2&quot;) | DOM"/>
    <x v="0"/>
    <s v="On Time"/>
    <x v="0"/>
    <s v="Standard"/>
    <s v="Successful"/>
    <s v="On Time"/>
    <n v="1"/>
    <n v="1"/>
    <n v="0"/>
    <x v="1"/>
    <n v="0"/>
    <s v="Normal"/>
    <n v="0"/>
    <n v="0"/>
    <n v="0"/>
    <n v="0"/>
    <n v="1"/>
    <n v="0"/>
    <s v="Oscar"/>
    <s v="C000913861"/>
    <x v="5"/>
    <s v="ITO"/>
    <s v="No"/>
    <s v="No"/>
    <s v="No"/>
    <s v="Si"/>
    <s v="No"/>
  </r>
  <r>
    <x v="9"/>
    <x v="0"/>
    <s v="minor"/>
    <s v="normal"/>
    <s v="C000992494"/>
    <s v="C.AMER.MX.SYS-MANAGEMENT"/>
    <s v="Bomfim De oliveira Joab  "/>
    <d v="2017-02-13T10:00:00"/>
    <d v="2017-02-14T17:00:00"/>
    <s v="HP Server Automation agent deploy in HABC Servers"/>
    <x v="0"/>
    <s v="On Time"/>
    <x v="0"/>
    <s v="Minor"/>
    <s v="Successful"/>
    <s v="On Time"/>
    <n v="1"/>
    <n v="1"/>
    <n v="0"/>
    <x v="1"/>
    <n v="0"/>
    <s v="Normal"/>
    <n v="0"/>
    <n v="0"/>
    <n v="0"/>
    <n v="0"/>
    <n v="1"/>
    <n v="0"/>
    <s v="Candido"/>
    <s v="C000179833"/>
    <x v="6"/>
    <s v="ITO"/>
    <s v="No"/>
    <s v="No"/>
    <s v="No"/>
    <s v="Si"/>
    <s v="No"/>
  </r>
  <r>
    <x v="17"/>
    <x v="0"/>
    <s v="minor"/>
    <s v="normal"/>
    <s v="C000997666"/>
    <s v="C.SAP.MX.AA.SAP-BASIS"/>
    <s v="Ramirez Lopez Nancy"/>
    <d v="2017-02-13T09:00:00"/>
    <d v="2017-02-15T13:30:00"/>
    <s v="MEXICHEM/DEV-QUALITY / -SAP Parameter Change_Offline /CCAB; ITO.CAB pre-approved [4EP]"/>
    <x v="0"/>
    <s v="On Time"/>
    <x v="0"/>
    <s v="Minor"/>
    <s v="Successful"/>
    <s v="On Time"/>
    <n v="1"/>
    <n v="1"/>
    <n v="0"/>
    <x v="1"/>
    <n v="0"/>
    <s v="Normal"/>
    <n v="0"/>
    <n v="0"/>
    <n v="0"/>
    <n v="0"/>
    <n v="1"/>
    <n v="0"/>
    <s v="Oscar"/>
    <s v="CMOD317344"/>
    <x v="0"/>
    <s v="BASIS"/>
    <s v="No"/>
    <s v="No"/>
    <s v="No"/>
    <s v="Si"/>
    <s v="No"/>
  </r>
  <r>
    <x v="10"/>
    <x v="0"/>
    <s v="standard"/>
    <s v="normal"/>
    <s v="C000999051"/>
    <s v="C.SAP.MX.AA.GDH.MX-BASIS"/>
    <s v="Escalante Gonzalez Carlos"/>
    <d v="2017-02-13T12:00:00"/>
    <d v="2017-02-14T23:00:00"/>
    <s v="GRUPO Q / SAP-TSMX /SAP Request: User creation with assignment of the roles CSS.CAB preapproved"/>
    <x v="0"/>
    <s v="On Time"/>
    <x v="0"/>
    <s v="Standard"/>
    <s v="Successful"/>
    <s v="On Time"/>
    <n v="1"/>
    <n v="1"/>
    <n v="0"/>
    <x v="1"/>
    <n v="0"/>
    <s v="Normal"/>
    <n v="0"/>
    <n v="0"/>
    <n v="0"/>
    <n v="0"/>
    <n v="1"/>
    <n v="0"/>
    <s v="Candido"/>
    <s v="CMOD310786"/>
    <x v="0"/>
    <s v="BASIS"/>
    <s v="No"/>
    <s v="No"/>
    <s v="No"/>
    <s v="Si"/>
    <s v="No"/>
  </r>
  <r>
    <x v="12"/>
    <x v="0"/>
    <s v="standard"/>
    <s v="normal"/>
    <s v="C000999101"/>
    <s v="C.SAP.MX.AA.GDH.MX-BASIS"/>
    <s v="Gomez Hernandez Saday Rubi "/>
    <d v="2017-02-15T01:00:00"/>
    <d v="2017-02-15T03:00:00"/>
    <s v="[GDG] / [ SAP TS-MX] / [ PROD] / [GRP] / [ MX] - Parameter Change_Offline /CCAB; CSS.CAB pre-approved [4EP]"/>
    <x v="0"/>
    <s v="On Time"/>
    <x v="0"/>
    <s v="Standard"/>
    <s v="Successful"/>
    <s v="On Time"/>
    <n v="1"/>
    <n v="1"/>
    <n v="0"/>
    <x v="1"/>
    <n v="0"/>
    <s v="Normal"/>
    <n v="0"/>
    <n v="0"/>
    <n v="0"/>
    <n v="0"/>
    <n v="1"/>
    <n v="0"/>
    <s v="Candido"/>
    <s v="CMOD317344"/>
    <x v="0"/>
    <s v="BASIS"/>
    <s v="No"/>
    <s v="No"/>
    <s v="No"/>
    <s v="Si"/>
    <s v="No"/>
  </r>
  <r>
    <x v="11"/>
    <x v="0"/>
    <s v="minor"/>
    <s v="normal"/>
    <s v="C000999167"/>
    <s v="C.AMER.MX.OPM.CSS"/>
    <s v="Luna Perez Cinthya Rosalina"/>
    <d v="2017-02-14T14:00:00"/>
    <d v="2017-02-14T20:30:00"/>
    <s v="AMER | KUO | SLT | Operative System package upgrade on server cscmty03 | QA"/>
    <x v="0"/>
    <s v="On Time"/>
    <x v="0"/>
    <s v="Minor"/>
    <s v="Successful"/>
    <s v="On Time"/>
    <n v="1"/>
    <n v="1"/>
    <n v="0"/>
    <x v="1"/>
    <n v="1"/>
    <s v="SLT"/>
    <n v="0"/>
    <n v="0"/>
    <n v="0"/>
    <n v="0"/>
    <n v="1"/>
    <n v="0"/>
    <s v="Maria del Carmen"/>
    <s v="C000972225"/>
    <x v="14"/>
    <s v="ITO"/>
    <s v="No"/>
    <s v="No"/>
    <s v="No"/>
    <s v="Si"/>
    <s v="No"/>
  </r>
  <r>
    <x v="1"/>
    <x v="1"/>
    <s v="minor"/>
    <s v="normal"/>
    <s v="C001001097"/>
    <s v="TS.CP.MX.SIC.WAN.VITRO"/>
    <s v="Garcia Guajardo Jesus  "/>
    <d v="2017-02-14T15:00:00"/>
    <d v="2017-02-14T17:00:00"/>
    <s v="Vitro | TSS - &lt;Alta/Baja/Modificación&gt; de Permisos &lt;Permitir trafico ICMP y Trace entre servidores DC Vitro y DC PPG&gt; en Firewall &lt;FW-VTO-INT_1&gt;| Pre autorizado"/>
    <x v="0"/>
    <s v="On Time"/>
    <x v="0"/>
    <s v="Minor"/>
    <s v="Successful"/>
    <s v="On Time"/>
    <n v="1"/>
    <n v="1"/>
    <n v="0"/>
    <x v="1"/>
    <n v="0"/>
    <s v="Normal"/>
    <n v="0"/>
    <n v="0"/>
    <n v="0"/>
    <n v="0"/>
    <n v="1"/>
    <n v="0"/>
    <s v="Oscar"/>
    <s v="C000473050"/>
    <x v="9"/>
    <s v="TSS"/>
    <s v="No"/>
    <s v="No"/>
    <s v="No"/>
    <s v="Si"/>
    <s v="No"/>
  </r>
  <r>
    <x v="1"/>
    <x v="0"/>
    <s v="minor"/>
    <s v="normal"/>
    <s v="C001001102"/>
    <s v="C.AMER.MX.OPM.VITRO.CA"/>
    <s v="Coronado Medina Felix"/>
    <d v="2017-02-15T10:00:00"/>
    <d v="2017-02-15T15:00:00"/>
    <s v="Vitro | PROD | OUTAGE = Y | Restore database &quot;eQDZPro_04&quot; from mxvtc1prd005 (PROD) with a previous backup | SLT"/>
    <x v="0"/>
    <s v="On Time"/>
    <x v="0"/>
    <s v="Minor"/>
    <s v="Successful"/>
    <s v="On Time"/>
    <n v="1"/>
    <n v="1"/>
    <n v="0"/>
    <x v="1"/>
    <n v="1"/>
    <s v="SLT"/>
    <n v="0"/>
    <n v="0"/>
    <n v="0"/>
    <n v="0"/>
    <n v="1"/>
    <n v="0"/>
    <s v="Oscar"/>
    <s v="C000360922"/>
    <x v="14"/>
    <s v="ITO"/>
    <s v="No"/>
    <s v="No"/>
    <s v="No"/>
    <s v="Si"/>
    <s v="No"/>
  </r>
  <r>
    <x v="11"/>
    <x v="0"/>
    <s v="standard"/>
    <s v="normal"/>
    <s v="C001001111"/>
    <s v="C.SAP.MX.AA.GDH.MX-BASIS"/>
    <s v="Acosta Medina Marco Antonio"/>
    <d v="2017-02-14T14:00:00"/>
    <d v="2017-02-14T18:00:00"/>
    <s v="[Grupo KUO] / [ SAP -MX ] / [ QA ] / [ DHR &amp; QA4 ] - Implementation of support packages for ABAP (SPAM/SAINT) / CCAB; ITO.CAB pre-approved [4EP]"/>
    <x v="0"/>
    <s v="On Time"/>
    <x v="0"/>
    <s v="Standard"/>
    <s v="Successful"/>
    <s v="On Time"/>
    <n v="1"/>
    <n v="1"/>
    <n v="0"/>
    <x v="1"/>
    <n v="0"/>
    <s v="Normal"/>
    <n v="0"/>
    <n v="0"/>
    <n v="0"/>
    <n v="0"/>
    <n v="1"/>
    <n v="0"/>
    <s v="Maria del Carmen"/>
    <s v="CMOD318037"/>
    <x v="0"/>
    <s v="BASIS"/>
    <s v="No"/>
    <s v="No"/>
    <s v="No"/>
    <s v="Si"/>
    <s v="No"/>
  </r>
  <r>
    <x v="7"/>
    <x v="0"/>
    <s v="standard"/>
    <s v="normal"/>
    <s v="C001001116"/>
    <s v="C.SAP.MX.AA.SAP-BASIS"/>
    <s v="Aguilar Galindo Hector"/>
    <d v="2017-02-14T12:00:00"/>
    <d v="2017-02-14T17:00:00"/>
    <s v="OWENS / SAP / ABAP / RPD/ ST-PI STAPI installation /CCAB; ITO.CAB pre-approved [4EP]"/>
    <x v="0"/>
    <s v="On Time"/>
    <x v="0"/>
    <s v="Standard"/>
    <s v="Successful"/>
    <s v="On Time"/>
    <n v="1"/>
    <n v="1"/>
    <n v="0"/>
    <x v="1"/>
    <n v="0"/>
    <s v="Normal"/>
    <n v="0"/>
    <n v="0"/>
    <n v="0"/>
    <n v="0"/>
    <n v="1"/>
    <n v="0"/>
    <s v="Oscar"/>
    <s v="CMOD318037"/>
    <x v="0"/>
    <s v="BASIS"/>
    <s v="No"/>
    <s v="No"/>
    <s v="No"/>
    <s v="Si"/>
    <s v="No"/>
  </r>
  <r>
    <x v="12"/>
    <x v="0"/>
    <s v="standard"/>
    <s v="normal"/>
    <s v="C001001185"/>
    <s v="C.SAP.MX.AA.GDH.MX-BASIS"/>
    <s v="Donge Vargas Oscar  "/>
    <d v="2017-02-15T11:00:00"/>
    <d v="2017-02-15T14:00:00"/>
    <s v="[GDG] / [ SAP TS-MX] / [ DEV] / [GED] / [ MX] - SNOTE /CSS.CAB pre-approved"/>
    <x v="0"/>
    <s v="On Time"/>
    <x v="0"/>
    <s v="Standard"/>
    <s v="Successful"/>
    <s v="On Time"/>
    <n v="1"/>
    <n v="1"/>
    <n v="0"/>
    <x v="1"/>
    <n v="0"/>
    <s v="Normal"/>
    <n v="0"/>
    <n v="0"/>
    <n v="0"/>
    <n v="0"/>
    <n v="1"/>
    <n v="0"/>
    <s v="Candido"/>
    <s v="CMOD317142"/>
    <x v="0"/>
    <s v="BASIS"/>
    <s v="No"/>
    <s v="No"/>
    <s v="No"/>
    <s v="Si"/>
    <s v="No"/>
  </r>
  <r>
    <x v="22"/>
    <x v="0"/>
    <s v="standard"/>
    <s v="normal"/>
    <s v="C001002368"/>
    <s v="C.SAP.MX.AA.GDH.MX-BASIS"/>
    <s v="Coyotecatl Tecanhuey Lucero"/>
    <d v="2017-02-15T12:00:00"/>
    <d v="2017-02-15T14:00:00"/>
    <s v="CDF / SAP BASIS / DEVELOPMENT/ W1D/ TSMX - RESTART /CCAB; ITO.CAB pre-approved [4EP]"/>
    <x v="0"/>
    <s v="On Time"/>
    <x v="0"/>
    <s v="Standard"/>
    <s v="Successful"/>
    <s v="On Time"/>
    <n v="1"/>
    <n v="1"/>
    <n v="0"/>
    <x v="1"/>
    <n v="0"/>
    <s v="Normal"/>
    <n v="0"/>
    <n v="0"/>
    <n v="0"/>
    <n v="0"/>
    <n v="1"/>
    <n v="0"/>
    <s v="Candido"/>
    <s v="CMOD316997"/>
    <x v="0"/>
    <s v="BASIS"/>
    <s v="No"/>
    <s v="No"/>
    <s v="No"/>
    <s v="Si"/>
    <s v="No"/>
  </r>
  <r>
    <x v="10"/>
    <x v="0"/>
    <s v="standard"/>
    <s v="normal"/>
    <s v="C001002794"/>
    <s v="C.SAP.MX.AA.GDH.MX-BASIS"/>
    <s v="Escalante Gonzalez Carlos"/>
    <d v="2017-02-15T07:00:00"/>
    <d v="2017-02-15T11:00:00"/>
    <s v="GRUPO Q / SAP-TSMX / DESARROLLO / POD / SAP Java Parameter Change"/>
    <x v="0"/>
    <s v="On Time"/>
    <x v="0"/>
    <s v="Standard"/>
    <s v="Successful"/>
    <s v="On Time"/>
    <n v="1"/>
    <n v="1"/>
    <n v="0"/>
    <x v="1"/>
    <n v="0"/>
    <s v="Normal"/>
    <n v="0"/>
    <n v="0"/>
    <n v="0"/>
    <n v="0"/>
    <n v="1"/>
    <n v="0"/>
    <s v="Candido"/>
    <s v="C000510352"/>
    <x v="0"/>
    <s v="BASIS"/>
    <s v="No"/>
    <s v="No"/>
    <s v="No"/>
    <s v="Si"/>
    <s v="No"/>
  </r>
  <r>
    <x v="8"/>
    <x v="1"/>
    <s v="standard"/>
    <s v="normal"/>
    <s v="C40762107"/>
    <s v="TELECOM LAN ITS Support OPS VWM CHGMGR"/>
    <s v="Lopez Saavedra Ricardo"/>
    <d v="2017-02-14T16:00:00"/>
    <d v="2017-02-14T18:00:00"/>
    <s v="Instalación de 2 Access Points en Nave 25"/>
    <x v="0"/>
    <s v="On Time"/>
    <x v="0"/>
    <s v="Standard"/>
    <s v="Successful"/>
    <s v="On Time"/>
    <n v="1"/>
    <n v="1"/>
    <n v="0"/>
    <x v="1"/>
    <n v="0"/>
    <s v="Normal"/>
    <n v="0"/>
    <n v="0"/>
    <n v="0"/>
    <n v="0"/>
    <n v="1"/>
    <n v="0"/>
    <s v="Alejandro"/>
    <s v="CT40003135"/>
    <x v="4"/>
    <s v="TSS"/>
    <s v="No"/>
    <s v="No"/>
    <s v="No"/>
    <s v="Si"/>
    <s v="No"/>
  </r>
  <r>
    <x v="13"/>
    <x v="0"/>
    <s v="minor"/>
    <s v="normal"/>
    <s v="CRQ165535"/>
    <s v="Css-Mex.GpoModelo-Admon-DBA"/>
    <s v="ROBERTO CARLOS BASTIDA RENTERIA"/>
    <d v="2017-02-06T09:00:00"/>
    <d v="2017-02-13T18:00:00"/>
    <s v="WO6907982 Hacer pruebas de restauración de Base de Datos productivas."/>
    <x v="0"/>
    <s v="On Time"/>
    <x v="0"/>
    <s v="Minor"/>
    <s v="Successful"/>
    <s v="On Time"/>
    <n v="1"/>
    <n v="1"/>
    <n v="0"/>
    <x v="1"/>
    <n v="0"/>
    <s v="Normal"/>
    <n v="0"/>
    <n v="0"/>
    <n v="0"/>
    <n v="0"/>
    <n v="1"/>
    <n v="0"/>
    <s v="Fernando"/>
    <s v="-"/>
    <x v="24"/>
    <s v="ITO"/>
    <s v="No"/>
    <s v="No"/>
    <s v="No"/>
    <s v="Si"/>
    <s v="No"/>
  </r>
  <r>
    <x v="13"/>
    <x v="0"/>
    <s v="minor"/>
    <s v="normal"/>
    <s v="CRQ218645"/>
    <s v="Css-Mex.GpoModelo-Admon-Windows"/>
    <s v="EDGAR CORTEZ OSORNIO"/>
    <d v="2017-02-10T16:00:00"/>
    <d v="2017-02-13T18:00:00"/>
    <s v="WO6962401 Decomiso de los Servidores "/>
    <x v="0"/>
    <s v="On Time"/>
    <x v="0"/>
    <s v="Minor"/>
    <s v="Successful"/>
    <s v="On Time"/>
    <n v="1"/>
    <n v="1"/>
    <n v="0"/>
    <x v="1"/>
    <n v="0"/>
    <s v="Normal"/>
    <n v="0"/>
    <n v="0"/>
    <n v="0"/>
    <n v="0"/>
    <n v="1"/>
    <n v="0"/>
    <s v="Fernando"/>
    <s v="-"/>
    <x v="1"/>
    <s v="ITO"/>
    <s v="No"/>
    <s v="No"/>
    <s v="No"/>
    <s v="Si"/>
    <s v="No"/>
  </r>
  <r>
    <x v="13"/>
    <x v="0"/>
    <s v="minor"/>
    <s v="normal"/>
    <s v="CRQ218905"/>
    <s v="Css-Mex.GpoModelo-Admon-Windows"/>
    <s v="VLADIMIR ROSAS XOCHICALI"/>
    <d v="2017-02-12T12:00:00"/>
    <d v="2017-02-12T15:00:00"/>
    <s v="SLT WO7005788 incrementar recursos (+8 CPUs y +16GB de RAM ) en el servidor HDSOWI01PV"/>
    <x v="0"/>
    <s v="On Time"/>
    <x v="0"/>
    <s v="Minor"/>
    <s v="Successful"/>
    <s v="On Time"/>
    <n v="1"/>
    <n v="1"/>
    <n v="0"/>
    <x v="1"/>
    <n v="1"/>
    <s v="SLT"/>
    <n v="0"/>
    <n v="0"/>
    <n v="0"/>
    <n v="0"/>
    <n v="1"/>
    <n v="0"/>
    <s v="Fernando"/>
    <s v="-"/>
    <x v="1"/>
    <s v="ITO"/>
    <s v="No"/>
    <s v="No"/>
    <s v="No"/>
    <s v="Si"/>
    <s v="No"/>
  </r>
  <r>
    <x v="13"/>
    <x v="0"/>
    <s v="standard"/>
    <s v="normal"/>
    <s v="CRQ219003"/>
    <s v="Css-Mex.GpoModelo-AplicacionesNoSAP"/>
    <s v="LIZZET LIMA GUTIERREZ"/>
    <d v="2017-02-13T10:00:00"/>
    <d v="2017-02-13T22:00:00"/>
    <s v="WO6998535 Actualizar CI's en la CMDB ya que los equipos fueron migrados a Queretaro"/>
    <x v="0"/>
    <s v="On Time"/>
    <x v="0"/>
    <s v="Standard"/>
    <s v="Successful"/>
    <s v="On Time"/>
    <n v="1"/>
    <n v="1"/>
    <n v="0"/>
    <x v="1"/>
    <n v="0"/>
    <s v="Normal"/>
    <n v="0"/>
    <n v="0"/>
    <n v="0"/>
    <n v="0"/>
    <n v="1"/>
    <n v="0"/>
    <s v="Fernando"/>
    <s v="-"/>
    <x v="25"/>
    <s v="ITO"/>
    <s v="No"/>
    <s v="No"/>
    <s v="No"/>
    <s v="Si"/>
    <s v="No"/>
  </r>
  <r>
    <x v="11"/>
    <x v="0"/>
    <s v="minor"/>
    <s v="normal"/>
    <s v="C000975494"/>
    <s v="C.SAP.MX.AA.GDH.MX-BASIS"/>
    <s v="Morales Herrera Benjamin  "/>
    <d v="2017-02-12T03:00:00"/>
    <d v="2017-02-12T07:00:00"/>
    <s v="[Grupo KUO] / [ SAP -MX ] / [ PRD ] / [ PRB ] -Upgrade SAP Hana Database /CCAB; CSS.CAB pre-approved [4EP]"/>
    <x v="1"/>
    <s v="On Time"/>
    <x v="0"/>
    <s v="Minor"/>
    <s v="Not Successful"/>
    <s v="On Time"/>
    <n v="0"/>
    <n v="1"/>
    <n v="0"/>
    <x v="1"/>
    <n v="0"/>
    <s v="Normal"/>
    <n v="0"/>
    <n v="0"/>
    <n v="0"/>
    <n v="0"/>
    <n v="1"/>
    <n v="0"/>
    <s v="Maria del Carmen"/>
    <s v="CMOD318870"/>
    <x v="0"/>
    <s v="BASIS"/>
    <s v="No"/>
    <s v="No"/>
    <s v="No"/>
    <s v="Si"/>
    <s v="No"/>
  </r>
  <r>
    <x v="1"/>
    <x v="0"/>
    <s v="minor"/>
    <s v="normal"/>
    <s v="C000977283"/>
    <s v="C.AMER.MX.CCS"/>
    <s v="Monter Landazuri Luis Fernando"/>
    <d v="2017-02-02T17:00:00"/>
    <d v="2017-02-15T17:00:00"/>
    <s v="AMER | VITRO | Deployment of SCCM client on Productive PCs and Laptops"/>
    <x v="0"/>
    <s v="On Time"/>
    <x v="0"/>
    <s v="Minor"/>
    <s v="Successful"/>
    <s v="On Time"/>
    <n v="1"/>
    <n v="1"/>
    <n v="0"/>
    <x v="1"/>
    <n v="0"/>
    <s v="Normal"/>
    <n v="0"/>
    <n v="0"/>
    <n v="0"/>
    <n v="0"/>
    <n v="1"/>
    <n v="0"/>
    <s v="Oscar"/>
    <s v="-"/>
    <x v="2"/>
    <s v="ITO"/>
    <s v="No"/>
    <s v="No"/>
    <s v="No"/>
    <s v="Si"/>
    <s v="No"/>
  </r>
  <r>
    <x v="12"/>
    <x v="0"/>
    <s v="minor"/>
    <s v="normal"/>
    <s v="C000990536"/>
    <s v="C.AMER.MX.DPO-LNX"/>
    <s v="Garcia Garcia Alma Delia"/>
    <d v="2017-02-16T10:00:00"/>
    <d v="2017-02-16T12:00:00"/>
    <s v="AMER | GDG | DPO-LNX | Modification of SWAP on the server gdgmexauv04"/>
    <x v="0"/>
    <s v="On Time"/>
    <x v="0"/>
    <s v="Minor"/>
    <s v="Successful"/>
    <s v="On Time"/>
    <n v="1"/>
    <n v="1"/>
    <n v="0"/>
    <x v="1"/>
    <n v="0"/>
    <s v="Normal"/>
    <n v="0"/>
    <n v="0"/>
    <n v="0"/>
    <n v="0"/>
    <n v="1"/>
    <n v="0"/>
    <s v="Candido"/>
    <s v="C000919292"/>
    <x v="10"/>
    <s v="ITO"/>
    <s v="No"/>
    <s v="No"/>
    <s v="No"/>
    <s v="Si"/>
    <s v="No"/>
  </r>
  <r>
    <x v="12"/>
    <x v="0"/>
    <s v="minor"/>
    <s v="normal"/>
    <s v="C000990694"/>
    <s v="C.AMER.MX.DPO-LNX"/>
    <s v="Garcia Garcia Alma Delia"/>
    <d v="2017-02-15T16:00:00"/>
    <d v="2017-02-15T20:00:00"/>
    <s v="AMER | GDG | Operative System package upgrade on servers ax1la191, ax1la177, ax1la182, ax1la183 | DEV"/>
    <x v="0"/>
    <s v="On Time"/>
    <x v="0"/>
    <s v="Minor"/>
    <s v="Successful"/>
    <s v="On Time"/>
    <n v="1"/>
    <n v="1"/>
    <n v="0"/>
    <x v="1"/>
    <n v="0"/>
    <s v="Normal"/>
    <n v="0"/>
    <n v="0"/>
    <n v="0"/>
    <n v="0"/>
    <n v="1"/>
    <n v="0"/>
    <s v="Candido"/>
    <s v="C000972225"/>
    <x v="10"/>
    <s v="ITO"/>
    <s v="No"/>
    <s v="No"/>
    <s v="No"/>
    <s v="Si"/>
    <s v="No"/>
  </r>
  <r>
    <x v="0"/>
    <x v="0"/>
    <s v="standard"/>
    <s v="normal"/>
    <s v="C000994041"/>
    <s v="C.SAP.MX.AA.GDH.MX-BASIS"/>
    <s v="Valera Ortiz Oswaldo"/>
    <d v="2017-02-16T11:30:00"/>
    <d v="2017-02-16T15:30:00"/>
    <s v="[HSAI ] / [ SAP BASIS] / [ DEVELOPEMENT] / [ ER1] / [ TSMX] - Update of SAP components: ST-PI 005"/>
    <x v="0"/>
    <s v="On Time"/>
    <x v="0"/>
    <s v="Standard"/>
    <s v="Successful"/>
    <s v="On Time"/>
    <n v="1"/>
    <n v="1"/>
    <n v="0"/>
    <x v="1"/>
    <n v="0"/>
    <s v="Normal"/>
    <n v="0"/>
    <n v="0"/>
    <n v="0"/>
    <n v="0"/>
    <n v="1"/>
    <n v="0"/>
    <s v="Maria del Carmen"/>
    <s v="CMOD318037"/>
    <x v="0"/>
    <s v="BASIS"/>
    <s v="No"/>
    <s v="No"/>
    <s v="No"/>
    <s v="Si"/>
    <s v="No"/>
  </r>
  <r>
    <x v="22"/>
    <x v="0"/>
    <s v="minor"/>
    <s v="normal"/>
    <s v="C000994181"/>
    <s v="SE.AA.MX.PROJECTS"/>
    <s v="Pineda Calixtro Reynaldo"/>
    <d v="2017-02-15T19:00:00"/>
    <d v="2017-02-16T06:00:00"/>
    <s v="CDF | Receiving CDF link of migration in Qro"/>
    <x v="0"/>
    <s v="On Time"/>
    <x v="0"/>
    <s v="Minor"/>
    <s v="Successful"/>
    <s v="On Time"/>
    <n v="1"/>
    <n v="1"/>
    <n v="0"/>
    <x v="1"/>
    <n v="0"/>
    <s v="Normal"/>
    <n v="0"/>
    <n v="0"/>
    <n v="0"/>
    <n v="0"/>
    <n v="1"/>
    <n v="0"/>
    <s v="Maria del Carmen"/>
    <s v="C000994177"/>
    <x v="11"/>
    <s v="ITO"/>
    <s v="No"/>
    <s v="No"/>
    <s v="No"/>
    <s v="Si"/>
    <s v="No"/>
  </r>
  <r>
    <x v="9"/>
    <x v="0"/>
    <s v="minor"/>
    <s v="normal"/>
    <s v="C000995879"/>
    <s v="C.SAP.MX.AA.GDH.MX-BASIS"/>
    <s v="Rodriguez Rabadan Maria de los Angeles"/>
    <d v="2017-02-08T23:00:00"/>
    <d v="2017-02-15T23:00:00"/>
    <s v="HABC / TSMX/ SAP BASIS / PRODUCTION/ PRO/ Outage = NO/ reorganize/drop/create table/s CCAB and CSS.CAB preapproved - 4EP"/>
    <x v="0"/>
    <s v="On Time"/>
    <x v="0"/>
    <s v="Minor"/>
    <s v="Successful"/>
    <s v="On Time"/>
    <n v="1"/>
    <n v="1"/>
    <n v="0"/>
    <x v="1"/>
    <n v="0"/>
    <s v="Normal"/>
    <n v="0"/>
    <n v="0"/>
    <n v="0"/>
    <n v="0"/>
    <n v="1"/>
    <n v="0"/>
    <s v="Candido"/>
    <s v="CMOD315167"/>
    <x v="0"/>
    <s v="BASIS"/>
    <s v="No"/>
    <s v="No"/>
    <s v="No"/>
    <s v="Si"/>
    <s v="No"/>
  </r>
  <r>
    <x v="5"/>
    <x v="1"/>
    <s v="minor"/>
    <s v="normal"/>
    <s v="C000997794"/>
    <s v="TS.GS.MX.SCC1.LAN"/>
    <s v="De jesus Hernandez Emilio  "/>
    <d v="2017-02-15T17:00:00"/>
    <d v="2017-02-15T20:00:00"/>
    <s v="TSMX_PQIT | Pruebas de funcionalidad WorkAround SSID de pruebas"/>
    <x v="0"/>
    <s v="On Time"/>
    <x v="0"/>
    <s v="Minor"/>
    <s v="Successful"/>
    <s v="On Time"/>
    <n v="1"/>
    <n v="1"/>
    <n v="0"/>
    <x v="1"/>
    <n v="0"/>
    <s v="Normal"/>
    <n v="0"/>
    <n v="0"/>
    <n v="0"/>
    <n v="0"/>
    <n v="1"/>
    <n v="0"/>
    <s v="Candido"/>
    <s v="C000202683"/>
    <x v="4"/>
    <s v="TSS"/>
    <s v="No"/>
    <s v="No"/>
    <s v="No"/>
    <s v="Si"/>
    <s v="No"/>
  </r>
  <r>
    <x v="3"/>
    <x v="0"/>
    <s v="standard"/>
    <s v="normal"/>
    <s v="C000999100"/>
    <s v="C.SAP.MX.AA.GDH.MX-BASIS"/>
    <s v="Escalante Gonzalez Carlos"/>
    <d v="2017-02-15T07:00:00"/>
    <d v="2017-02-15T17:00:00"/>
    <s v="TAURUS / SAP TS-MX / DEVELOPMENT/ D00 / QRO - Implementation of support packages for ABAP (SPAM/SAINT)_classic env. / CCAB; CSS.CAB pre-approved"/>
    <x v="0"/>
    <s v="On Time"/>
    <x v="0"/>
    <s v="Standard"/>
    <s v="Successful"/>
    <s v="On Time"/>
    <n v="1"/>
    <n v="1"/>
    <n v="0"/>
    <x v="1"/>
    <n v="0"/>
    <s v="Normal"/>
    <n v="0"/>
    <n v="0"/>
    <n v="0"/>
    <n v="0"/>
    <n v="1"/>
    <n v="0"/>
    <s v="Candido"/>
    <s v="CMOD318037"/>
    <x v="0"/>
    <s v="BASIS"/>
    <s v="No"/>
    <s v="No"/>
    <s v="No"/>
    <s v="Si"/>
    <s v="No"/>
  </r>
  <r>
    <x v="1"/>
    <x v="1"/>
    <s v="standard"/>
    <s v="normal"/>
    <s v="C000999117"/>
    <s v="TS.CP.MX.SIC.WAN.VITRO"/>
    <s v="Fernandez Hernandez Israel"/>
    <d v="2017-02-15T18:00:00"/>
    <d v="2017-02-15T20:00:00"/>
    <s v="Alta/Baja/Modificación de permisos &lt;Eliminar tunel VPN Bolivia obsoleta&gt; en Firewall Houston | Preautorizado"/>
    <x v="0"/>
    <s v="On Time"/>
    <x v="0"/>
    <s v="Standard"/>
    <s v="Successful"/>
    <s v="On Time"/>
    <n v="1"/>
    <n v="1"/>
    <n v="0"/>
    <x v="1"/>
    <n v="0"/>
    <s v="Normal"/>
    <n v="0"/>
    <n v="0"/>
    <n v="0"/>
    <n v="0"/>
    <n v="1"/>
    <n v="0"/>
    <s v="Oscar"/>
    <s v="C000473050"/>
    <x v="9"/>
    <s v="TSS"/>
    <s v="No"/>
    <s v="No"/>
    <s v="No"/>
    <s v="Si"/>
    <s v="No"/>
  </r>
  <r>
    <x v="11"/>
    <x v="0"/>
    <s v="minor"/>
    <s v="normal"/>
    <s v="C000999181"/>
    <s v="C.AMER.MX.DPO-LNX"/>
    <s v="Castillo Amastal Claudia Lorena"/>
    <d v="2017-02-15T14:00:00"/>
    <d v="2017-02-15T20:30:00"/>
    <s v="AMER | KUO | Operative System package upgrade mercumty03 | QA"/>
    <x v="0"/>
    <s v="On Time"/>
    <x v="0"/>
    <s v="Minor"/>
    <s v="Successful"/>
    <s v="On Time"/>
    <n v="1"/>
    <n v="1"/>
    <n v="0"/>
    <x v="1"/>
    <n v="0"/>
    <s v="Normal"/>
    <n v="0"/>
    <n v="0"/>
    <n v="0"/>
    <n v="0"/>
    <n v="1"/>
    <n v="0"/>
    <s v="Maria del Carmen"/>
    <s v="C000972225"/>
    <x v="10"/>
    <s v="ITO"/>
    <s v="No"/>
    <s v="No"/>
    <s v="No"/>
    <s v="Si"/>
    <s v="No"/>
  </r>
  <r>
    <x v="1"/>
    <x v="1"/>
    <s v="minor"/>
    <s v="normal"/>
    <s v="C001000745"/>
    <s v="TS.CP.MX.SIC.LAN.VITRO"/>
    <s v="Alvarez Mendoza Fermin"/>
    <d v="2017-02-15T20:00:00"/>
    <d v="2017-02-15T23:00:00"/>
    <s v="VITRO | Instalación de Nuevo Switch Cisco y Acces Point en el área de Vitro SA"/>
    <x v="0"/>
    <s v="On Time"/>
    <x v="0"/>
    <s v="Minor"/>
    <s v="Successful"/>
    <s v="On Time"/>
    <n v="1"/>
    <n v="1"/>
    <n v="0"/>
    <x v="1"/>
    <n v="0"/>
    <s v="Normal"/>
    <n v="0"/>
    <n v="0"/>
    <n v="0"/>
    <n v="0"/>
    <n v="1"/>
    <n v="0"/>
    <s v="Oscar"/>
    <s v="C000184276"/>
    <x v="4"/>
    <s v="TSS"/>
    <s v="No"/>
    <s v="No"/>
    <s v="No"/>
    <s v="Si"/>
    <s v="No"/>
  </r>
  <r>
    <x v="11"/>
    <x v="0"/>
    <s v="minor"/>
    <s v="normal"/>
    <s v="C001001071"/>
    <s v="C.AMER.MX.DPO-LNX"/>
    <s v="Castillo Amastal Claudia Lorena"/>
    <d v="2017-02-16T10:00:00"/>
    <d v="2017-02-16T14:00:00"/>
    <s v="AMER | KUO | System Shutdown of epmty01, srmmty01 | PRD"/>
    <x v="0"/>
    <s v="On Time"/>
    <x v="0"/>
    <s v="Minor"/>
    <s v="Successful"/>
    <s v="On Time"/>
    <n v="1"/>
    <n v="1"/>
    <n v="0"/>
    <x v="1"/>
    <n v="0"/>
    <s v="Normal"/>
    <n v="0"/>
    <n v="0"/>
    <n v="0"/>
    <n v="0"/>
    <n v="1"/>
    <n v="0"/>
    <s v="Maria del Carmen"/>
    <s v="C000256554"/>
    <x v="10"/>
    <s v="ITO"/>
    <s v="No"/>
    <s v="No"/>
    <s v="No"/>
    <s v="Si"/>
    <s v="No"/>
  </r>
  <r>
    <x v="9"/>
    <x v="0"/>
    <s v="standard"/>
    <s v="normal"/>
    <s v="C001001081"/>
    <s v="C.SAP.MX.AA.GDH.MX-BASIS"/>
    <s v="Pacheco Ramirez Victor"/>
    <d v="2017-02-15T09:00:00"/>
    <d v="2017-02-15T18:00:00"/>
    <s v="TSMX/BASIS/HABC/SAP Request: User creation with assignment of the roles CSS.CAB preapproved"/>
    <x v="0"/>
    <s v="On Time"/>
    <x v="0"/>
    <s v="Standard"/>
    <s v="Successful"/>
    <s v="On Time"/>
    <n v="1"/>
    <n v="1"/>
    <n v="0"/>
    <x v="1"/>
    <n v="0"/>
    <s v="Normal"/>
    <n v="0"/>
    <n v="0"/>
    <n v="0"/>
    <n v="0"/>
    <n v="1"/>
    <n v="0"/>
    <s v="Candido"/>
    <s v="CMOD310786"/>
    <x v="0"/>
    <s v="BASIS"/>
    <s v="No"/>
    <s v="No"/>
    <s v="No"/>
    <s v="Si"/>
    <s v="No"/>
  </r>
  <r>
    <x v="12"/>
    <x v="0"/>
    <s v="minor"/>
    <s v="normal"/>
    <s v="C001001082"/>
    <s v="C.AMER.MX.LBU.WINTEL"/>
    <s v="Xaxalpa Maldonado Yancarlo"/>
    <d v="2017-02-15T20:00:00"/>
    <d v="2017-02-15T21:00:00"/>
    <s v="AMER | GDG | 52846131 |1001194313|Gob. Guanajuato / AMEC / Queretaro / DSI Queretaro / Windows / Storage Increase / GDGDVW15"/>
    <x v="0"/>
    <s v="On Time"/>
    <x v="0"/>
    <s v="Minor"/>
    <s v="Successful"/>
    <s v="On Time"/>
    <n v="1"/>
    <n v="1"/>
    <n v="0"/>
    <x v="1"/>
    <n v="0"/>
    <s v="Normal"/>
    <n v="0"/>
    <n v="0"/>
    <n v="0"/>
    <n v="0"/>
    <n v="1"/>
    <n v="0"/>
    <s v="Maria del Carmen"/>
    <s v="C000058623"/>
    <x v="1"/>
    <s v="ITO"/>
    <s v="No"/>
    <s v="No"/>
    <s v="No"/>
    <s v="Si"/>
    <s v="No"/>
  </r>
  <r>
    <x v="9"/>
    <x v="0"/>
    <s v="minor"/>
    <s v="normal"/>
    <s v="C001001103"/>
    <s v="C.SAP.MX.AA.GDH.MX-BASIS"/>
    <s v="Aguilera Ponce Carlos"/>
    <d v="2017-02-16T11:00:00"/>
    <d v="2017-02-16T13:00:00"/>
    <s v="HABC / SAP - BASIS / DEV / PDC / TSMX- SAP Parameter Change_Offline /CCAB; ITO.CAB pre-approved"/>
    <x v="0"/>
    <s v="On Time"/>
    <x v="0"/>
    <s v="Minor"/>
    <s v="Successful"/>
    <s v="On Time"/>
    <n v="1"/>
    <n v="1"/>
    <n v="0"/>
    <x v="1"/>
    <n v="0"/>
    <s v="Normal"/>
    <n v="0"/>
    <n v="0"/>
    <n v="0"/>
    <n v="0"/>
    <n v="1"/>
    <n v="0"/>
    <s v="Candido"/>
    <s v="CMOD317344"/>
    <x v="0"/>
    <s v="BASIS"/>
    <s v="No"/>
    <s v="No"/>
    <s v="No"/>
    <s v="Si"/>
    <s v="No"/>
  </r>
  <r>
    <x v="9"/>
    <x v="0"/>
    <s v="minor"/>
    <s v="normal"/>
    <s v="C001001107"/>
    <s v="C.SAP.MX.AA.GDH.MX-BASIS"/>
    <s v="Aguilera Ponce Carlos"/>
    <d v="2017-02-15T16:00:00"/>
    <d v="2017-02-15T18:00:00"/>
    <s v="HABC / SAP - BASIS / DEV / DES / TSMX- SAP Parameter Change_Offline /CCAB; ITO.CAB pre-approved"/>
    <x v="0"/>
    <s v="On Time"/>
    <x v="0"/>
    <s v="Minor"/>
    <s v="Successful"/>
    <s v="On Time"/>
    <n v="1"/>
    <n v="1"/>
    <n v="0"/>
    <x v="1"/>
    <n v="0"/>
    <s v="Normal"/>
    <n v="0"/>
    <n v="0"/>
    <n v="0"/>
    <n v="0"/>
    <n v="1"/>
    <n v="0"/>
    <s v="Candido"/>
    <s v="CMOD317344"/>
    <x v="0"/>
    <s v="BASIS"/>
    <s v="No"/>
    <s v="No"/>
    <s v="No"/>
    <s v="Si"/>
    <s v="No"/>
  </r>
  <r>
    <x v="9"/>
    <x v="0"/>
    <s v="minor"/>
    <s v="normal"/>
    <s v="C001001121"/>
    <s v="C.SAP.MX.AA.GDH.MX-BASIS"/>
    <s v="Aguilera Ponce Carlos"/>
    <d v="2017-02-15T15:00:00"/>
    <d v="2017-02-15T17:00:00"/>
    <s v="HABC / SAP - BASIS / DEV / CRD / TSMX- SAP Parameter Change_Offline /CCAB; ITO.CAB pre-approved"/>
    <x v="0"/>
    <s v="On Time"/>
    <x v="0"/>
    <s v="Minor"/>
    <s v="Successful"/>
    <s v="On Time"/>
    <n v="1"/>
    <n v="1"/>
    <n v="0"/>
    <x v="1"/>
    <n v="0"/>
    <s v="Normal"/>
    <n v="0"/>
    <n v="0"/>
    <n v="0"/>
    <n v="0"/>
    <n v="1"/>
    <n v="0"/>
    <s v="Candido"/>
    <s v="CMOD317344"/>
    <x v="0"/>
    <s v="BASIS"/>
    <s v="No"/>
    <s v="No"/>
    <s v="No"/>
    <s v="Si"/>
    <s v="No"/>
  </r>
  <r>
    <x v="12"/>
    <x v="0"/>
    <s v="standard"/>
    <s v="normal"/>
    <s v="C001001190"/>
    <s v="C.SAP.MX.AA.GDH.MX-BASIS"/>
    <s v="Donge Vargas Oscar  "/>
    <d v="2017-02-15T15:00:00"/>
    <d v="2017-02-15T18:00:00"/>
    <s v="[GDG] / [ SAP TS-MX ] / [ DEV] / [ DES] / [MX ] - Implementation of support packages for ABAP (SPAM/SAINT)_classic env. / CCAB; CSS.CAB pre-approved [4EP]"/>
    <x v="0"/>
    <s v="On Time"/>
    <x v="0"/>
    <s v="Standard"/>
    <s v="Successful"/>
    <s v="On Time"/>
    <n v="1"/>
    <n v="1"/>
    <n v="0"/>
    <x v="1"/>
    <n v="0"/>
    <s v="Normal"/>
    <n v="0"/>
    <n v="0"/>
    <n v="0"/>
    <n v="0"/>
    <n v="1"/>
    <n v="0"/>
    <s v="Candido"/>
    <s v="CMOD318853"/>
    <x v="0"/>
    <s v="BASIS"/>
    <s v="No"/>
    <s v="No"/>
    <s v="No"/>
    <s v="Si"/>
    <s v="No"/>
  </r>
  <r>
    <x v="12"/>
    <x v="0"/>
    <s v="standard"/>
    <s v="normal"/>
    <s v="C001001213"/>
    <s v="C.SAP.MX.AA.GDH.MX-BASIS"/>
    <s v="Donge Vargas Oscar  "/>
    <d v="2017-02-16T11:00:00"/>
    <d v="2017-02-16T14:00:00"/>
    <s v="[GDG] / [ SAP TS-MX] / [ PRD/ BW1/ [ MX] - SNOTE /CSS.CAB pre-approved"/>
    <x v="0"/>
    <s v="On Time"/>
    <x v="0"/>
    <s v="Standard"/>
    <s v="Successful"/>
    <s v="On Time"/>
    <n v="1"/>
    <n v="1"/>
    <n v="0"/>
    <x v="1"/>
    <n v="0"/>
    <s v="Normal"/>
    <n v="0"/>
    <n v="0"/>
    <n v="0"/>
    <n v="0"/>
    <n v="1"/>
    <n v="0"/>
    <s v="Candido"/>
    <s v="CMOD317142"/>
    <x v="0"/>
    <s v="BASIS"/>
    <s v="No"/>
    <s v="No"/>
    <s v="No"/>
    <s v="Si"/>
    <s v="No"/>
  </r>
  <r>
    <x v="5"/>
    <x v="1"/>
    <s v="minor"/>
    <s v="normal"/>
    <s v="C001002594"/>
    <s v="TS.GS.MX.SCC2.WAN.SEC"/>
    <s v="Castillo Sanchez Jose Eduardo"/>
    <d v="2017-02-15T18:00:00"/>
    <d v="2017-02-15T20:00:00"/>
    <s v="Admin LAN | TSS Encryption domain update :: Admin-Mexico VPN"/>
    <x v="0"/>
    <s v="On Time"/>
    <x v="0"/>
    <s v="Minor"/>
    <s v="Successful"/>
    <s v="On Time"/>
    <n v="1"/>
    <n v="1"/>
    <n v="0"/>
    <x v="1"/>
    <n v="0"/>
    <s v="Normal"/>
    <n v="0"/>
    <n v="0"/>
    <n v="0"/>
    <n v="0"/>
    <n v="1"/>
    <n v="0"/>
    <s v="Candido"/>
    <s v="-"/>
    <x v="9"/>
    <s v="TSS"/>
    <s v="No"/>
    <s v="No"/>
    <s v="No"/>
    <s v="Si"/>
    <s v="No"/>
  </r>
  <r>
    <x v="10"/>
    <x v="0"/>
    <s v="standard"/>
    <s v="normal"/>
    <s v="C001002796"/>
    <s v="C.SAP.MX.AA.GDH.MX-BASIS"/>
    <s v="Escalante Gonzalez Carlos"/>
    <d v="2017-02-16T07:00:00"/>
    <d v="2017-02-16T11:00:00"/>
    <s v="GRUPO Q / SAP-TSMX / PRODUCCION / POP / SAP Java Parameter Change"/>
    <x v="0"/>
    <s v="On Time"/>
    <x v="0"/>
    <s v="Standard"/>
    <s v="Successful"/>
    <s v="On Time"/>
    <n v="1"/>
    <n v="1"/>
    <n v="0"/>
    <x v="1"/>
    <n v="0"/>
    <s v="Normal"/>
    <n v="0"/>
    <n v="0"/>
    <n v="0"/>
    <n v="0"/>
    <n v="1"/>
    <n v="0"/>
    <s v="Candido"/>
    <s v="C000510352"/>
    <x v="0"/>
    <s v="BASIS"/>
    <s v="No"/>
    <s v="No"/>
    <s v="No"/>
    <s v="Si"/>
    <s v="No"/>
  </r>
  <r>
    <x v="11"/>
    <x v="0"/>
    <s v="standard"/>
    <s v="normal"/>
    <s v="C001002827"/>
    <s v="C.SAP.MX.AA.GDH.MX-BASIS"/>
    <s v="Tirado Salas Jose Vicente "/>
    <d v="2017-02-15T14:00:00"/>
    <d v="2017-02-15T18:00:00"/>
    <s v="[Grupo KUO] / [ SAP -MX ] / [ QA ] / [ QA8 ] - Implementation of support packages for ABAP (SPAM/SAINT) / CCAB; ITO.CAB pre-approved [4EP]"/>
    <x v="0"/>
    <s v="On Time"/>
    <x v="0"/>
    <s v="Standard"/>
    <s v="Successful"/>
    <s v="On Time"/>
    <n v="1"/>
    <n v="1"/>
    <n v="0"/>
    <x v="1"/>
    <n v="0"/>
    <s v="Normal"/>
    <n v="0"/>
    <n v="0"/>
    <n v="0"/>
    <n v="0"/>
    <n v="1"/>
    <n v="0"/>
    <s v="Maria del Carmen"/>
    <s v="CMOD318037"/>
    <x v="0"/>
    <s v="BASIS"/>
    <s v="No"/>
    <s v="No"/>
    <s v="No"/>
    <s v="Si"/>
    <s v="No"/>
  </r>
  <r>
    <x v="7"/>
    <x v="0"/>
    <s v="standard"/>
    <s v="normal"/>
    <s v="C001004479"/>
    <s v="C.SAP.MX.AA.SAP-BASIS"/>
    <s v="Aguilar Galindo Hector"/>
    <d v="2017-02-15T15:00:00"/>
    <d v="2017-02-15T17:00:00"/>
    <s v="OWENS / SAP / ABAP / SQA / ST-PI STAPI installation /CCAB; ITO.CAB pre-approved [4EP]"/>
    <x v="0"/>
    <s v="On Time"/>
    <x v="0"/>
    <s v="Standard"/>
    <s v="Successful"/>
    <s v="On Time"/>
    <n v="1"/>
    <n v="1"/>
    <n v="0"/>
    <x v="1"/>
    <n v="0"/>
    <s v="Normal"/>
    <n v="0"/>
    <n v="0"/>
    <n v="0"/>
    <n v="0"/>
    <n v="1"/>
    <n v="0"/>
    <s v="Oscar"/>
    <s v="CMOD318037"/>
    <x v="0"/>
    <s v="BASIS"/>
    <s v="No"/>
    <s v="No"/>
    <s v="No"/>
    <s v="Si"/>
    <s v="No"/>
  </r>
  <r>
    <x v="23"/>
    <x v="0"/>
    <s v="standard"/>
    <s v="normal"/>
    <s v="C40763257"/>
    <s v="PROYECT INFRAEST ITS Support OPS VWM CHGMGR"/>
    <s v="Ruiz Cruz Yolanda Rosario"/>
    <d v="2017-02-15T14:00:00"/>
    <d v="2017-02-15T23:00:00"/>
    <s v="Proyecto de Migración ET2000 Argentina: Acompañamiento a proveedor para el upgrade CIMC"/>
    <x v="0"/>
    <s v="On Time"/>
    <x v="0"/>
    <s v="Standard"/>
    <s v="Successful"/>
    <s v="On Time"/>
    <n v="1"/>
    <n v="1"/>
    <n v="0"/>
    <x v="1"/>
    <n v="0"/>
    <s v="Normal"/>
    <n v="0"/>
    <n v="0"/>
    <n v="0"/>
    <n v="0"/>
    <n v="1"/>
    <n v="0"/>
    <s v="Alejandro"/>
    <s v="-"/>
    <x v="11"/>
    <s v="ITO"/>
    <s v="No"/>
    <s v="No"/>
    <s v="No"/>
    <s v="Si"/>
    <s v="No"/>
  </r>
  <r>
    <x v="13"/>
    <x v="0"/>
    <s v="minor"/>
    <s v="normal"/>
    <s v="CRQ218663"/>
    <s v="Css-Mex.GpoModelo-SAP Basis"/>
    <s v="JOSE ALVARO ROSALES LARA"/>
    <d v="2017-02-09T08:00:00"/>
    <d v="2017-02-15T17:00:00"/>
    <s v="WO6975318 Actualización del parámetro -Xloggc"/>
    <x v="0"/>
    <s v="On Time"/>
    <x v="0"/>
    <s v="Minor"/>
    <s v="Successful"/>
    <s v="On Time"/>
    <n v="1"/>
    <n v="1"/>
    <n v="0"/>
    <x v="1"/>
    <n v="0"/>
    <s v="Normal"/>
    <n v="0"/>
    <n v="0"/>
    <n v="0"/>
    <n v="0"/>
    <n v="1"/>
    <n v="0"/>
    <s v="Fernando"/>
    <s v="-"/>
    <x v="0"/>
    <s v="BASIS"/>
    <s v="No"/>
    <s v="No"/>
    <s v="No"/>
    <s v="Si"/>
    <s v="No"/>
  </r>
  <r>
    <x v="13"/>
    <x v="0"/>
    <s v="standard"/>
    <s v="normal"/>
    <s v="CRQ219013"/>
    <s v="Css-Mex.GpoModelo-Proyectos"/>
    <s v="GABRIEL GARCIA BENET"/>
    <d v="2017-02-14T12:00:00"/>
    <d v="2017-02-15T16:00:00"/>
    <s v="WO6996275 Creacion de 1 servidor para Proyectos (ID Mandatory)"/>
    <x v="0"/>
    <s v="On Time"/>
    <x v="0"/>
    <s v="Standard"/>
    <s v="Successful"/>
    <s v="On Time"/>
    <n v="1"/>
    <n v="1"/>
    <n v="0"/>
    <x v="1"/>
    <n v="0"/>
    <s v="Normal"/>
    <n v="0"/>
    <n v="0"/>
    <n v="0"/>
    <n v="0"/>
    <n v="1"/>
    <n v="0"/>
    <s v="Fernando"/>
    <s v="-"/>
    <x v="11"/>
    <s v="ITO"/>
    <s v="No"/>
    <s v="No"/>
    <s v="No"/>
    <s v="Si"/>
    <s v="No"/>
  </r>
  <r>
    <x v="13"/>
    <x v="0"/>
    <s v="minor"/>
    <s v="emergency"/>
    <s v="CRQ219302"/>
    <s v="Css-Mex.GpoModelo-Admon-DBA"/>
    <s v="ROBERTO CARLOS BASTIDA RENTERIA"/>
    <d v="2017-02-14T23:00:00"/>
    <d v="2017-02-15T18:00:00"/>
    <s v="INC993592 Cambio de DataFiles de intancia  HDPSQL02I\SQLDB02P"/>
    <x v="0"/>
    <s v="On Time"/>
    <x v="0"/>
    <s v="Minor"/>
    <s v="Successful"/>
    <s v="On Time"/>
    <n v="1"/>
    <n v="1"/>
    <n v="0"/>
    <x v="1"/>
    <n v="0"/>
    <s v="Emergency"/>
    <n v="1"/>
    <n v="0"/>
    <n v="0"/>
    <n v="0"/>
    <n v="1"/>
    <n v="0"/>
    <s v="Fernando"/>
    <s v="-"/>
    <x v="24"/>
    <s v="ITO"/>
    <s v="No"/>
    <s v="No"/>
    <s v="No"/>
    <s v="Si"/>
    <s v="No"/>
  </r>
  <r>
    <x v="13"/>
    <x v="0"/>
    <s v="minor"/>
    <s v="normal"/>
    <s v="CRQ218684"/>
    <s v="Css-Mex.GpoModelo-SAP Basis"/>
    <s v="JOSE ALVARO ROSALES LARA"/>
    <d v="2017-02-16T08:00:00"/>
    <d v="2017-02-16T11:40:00"/>
    <s v="WO6998171 Incremento de parámetro rdisp/tm_max_no en Desarrollo."/>
    <x v="0"/>
    <s v="On Time"/>
    <x v="0"/>
    <s v="Minor"/>
    <s v="Successful"/>
    <s v="On Time"/>
    <n v="1"/>
    <n v="1"/>
    <n v="0"/>
    <x v="1"/>
    <n v="0"/>
    <s v="Normal"/>
    <n v="0"/>
    <n v="0"/>
    <n v="0"/>
    <n v="0"/>
    <n v="1"/>
    <n v="0"/>
    <s v="Fernando"/>
    <s v="-"/>
    <x v="0"/>
    <s v="BASIS"/>
    <s v="No"/>
    <s v="No"/>
    <s v="No"/>
    <s v="Si"/>
    <s v="No"/>
  </r>
  <r>
    <x v="13"/>
    <x v="0"/>
    <s v="minor"/>
    <s v="normal"/>
    <s v="CRQ218777"/>
    <s v="Css-Mex.GpoModelo-Admon-Was"/>
    <s v="LAURA MARIA YEDRA GONZALEZ"/>
    <d v="2017-02-16T09:00:00"/>
    <d v="2017-02-16T18:00:00"/>
    <s v="PBI19207 Modificar el parámetro KeepAliveTimeout del OHS (Oracle HTTP Server) en el servidor 1 de HFM"/>
    <x v="0"/>
    <s v="On Time"/>
    <x v="0"/>
    <s v="Minor"/>
    <s v="Successful"/>
    <s v="On Time"/>
    <n v="1"/>
    <n v="1"/>
    <n v="0"/>
    <x v="1"/>
    <n v="0"/>
    <s v="Normal"/>
    <n v="0"/>
    <n v="0"/>
    <n v="0"/>
    <n v="0"/>
    <n v="1"/>
    <n v="0"/>
    <s v="Fernando"/>
    <s v="-"/>
    <x v="27"/>
    <s v="ITO"/>
    <s v="No"/>
    <s v="No"/>
    <s v="No"/>
    <s v="Si"/>
    <s v="No"/>
  </r>
  <r>
    <x v="13"/>
    <x v="0"/>
    <s v="standard"/>
    <s v="normal"/>
    <s v="CRQ218688"/>
    <s v="Css-Mex.GpoModelo-Admon-Dba-Oracle"/>
    <s v="FERNANDO JAVIER GARCIA NAVA"/>
    <d v="2017-02-16T10:00:00"/>
    <d v="2017-02-16T13:00:00"/>
    <s v="WO6998193 Actualizar el campo Site+ que corresponde a la ubicación de los servidores JDA PROD y QA en CMDB"/>
    <x v="0"/>
    <s v="On Time"/>
    <x v="0"/>
    <s v="Standard"/>
    <s v="Successful"/>
    <s v="On Time"/>
    <n v="1"/>
    <n v="1"/>
    <n v="0"/>
    <x v="1"/>
    <n v="0"/>
    <s v="Normal"/>
    <n v="0"/>
    <n v="0"/>
    <n v="0"/>
    <n v="0"/>
    <n v="1"/>
    <n v="0"/>
    <s v="Fernando"/>
    <s v="-"/>
    <x v="24"/>
    <s v="ITO"/>
    <s v="No"/>
    <s v="No"/>
    <s v="No"/>
    <s v="Si"/>
    <s v="No"/>
  </r>
  <r>
    <x v="10"/>
    <x v="1"/>
    <s v="minor"/>
    <s v="normal"/>
    <s v="C000983824"/>
    <s v="TS.GS.MX.SCC2.WAN.SEC"/>
    <s v="Sanchez Guevara Cesar"/>
    <d v="2017-02-16T16:00:00"/>
    <d v="2017-02-16T23:00:00"/>
    <s v="DSI | Setup Ruteador CrediQ Honduras"/>
    <x v="0"/>
    <s v="On Time"/>
    <x v="0"/>
    <s v="Minor"/>
    <s v="Successful"/>
    <s v="On Time"/>
    <n v="1"/>
    <n v="1"/>
    <n v="0"/>
    <x v="1"/>
    <n v="0"/>
    <s v="Normal"/>
    <n v="0"/>
    <n v="0"/>
    <n v="0"/>
    <n v="0"/>
    <n v="1"/>
    <n v="0"/>
    <s v="Maria del Carmen"/>
    <s v="-"/>
    <x v="9"/>
    <s v="TSS"/>
    <s v="No"/>
    <s v="No"/>
    <s v="No"/>
    <s v="Si"/>
    <s v="No"/>
  </r>
  <r>
    <x v="11"/>
    <x v="0"/>
    <s v="minor"/>
    <s v="normal"/>
    <s v="C000990631"/>
    <s v="C.AMER.MX.CCS.MSG"/>
    <s v="Aguilar Avendano Alejandra"/>
    <d v="2017-02-09T11:00:00"/>
    <d v="2017-02-16T20:00:00"/>
    <s v="AMER | KUO | Takeover Exchange Service for KUO hosted in windows server TOREXCH01 -Toma de operación Servicio Exchange hosteado en servidor windows TOREXCH01"/>
    <x v="0"/>
    <s v="On Time"/>
    <x v="0"/>
    <s v="Minor"/>
    <s v="Successful"/>
    <s v="On Time"/>
    <n v="1"/>
    <n v="1"/>
    <n v="0"/>
    <x v="1"/>
    <n v="0"/>
    <s v="Normal"/>
    <n v="0"/>
    <n v="0"/>
    <n v="0"/>
    <n v="0"/>
    <n v="1"/>
    <n v="0"/>
    <s v="Maria del Carmen"/>
    <s v="-"/>
    <x v="12"/>
    <s v="ITO"/>
    <s v="No"/>
    <s v="No"/>
    <s v="No"/>
    <s v="Si"/>
    <s v="No"/>
  </r>
  <r>
    <x v="12"/>
    <x v="0"/>
    <s v="minor"/>
    <s v="normal"/>
    <s v="C000990697"/>
    <s v="C.AMER.MX.DPO-LNX"/>
    <s v="Garcia Garcia Alma Delia"/>
    <d v="2017-02-16T16:00:00"/>
    <d v="2017-02-16T20:00:00"/>
    <s v="AMER | GDG | Operative System package upgrade on the server ax1la179, ax1la184 | DEV"/>
    <x v="0"/>
    <s v="On Time"/>
    <x v="0"/>
    <s v="Minor"/>
    <s v="Successful"/>
    <s v="On Time"/>
    <n v="1"/>
    <n v="1"/>
    <n v="0"/>
    <x v="1"/>
    <n v="0"/>
    <s v="Normal"/>
    <n v="0"/>
    <n v="0"/>
    <n v="0"/>
    <n v="0"/>
    <n v="1"/>
    <n v="0"/>
    <s v="Candido"/>
    <s v="C000972225"/>
    <x v="10"/>
    <s v="ITO"/>
    <s v="No"/>
    <s v="No"/>
    <s v="No"/>
    <s v="Si"/>
    <s v="No"/>
  </r>
  <r>
    <x v="3"/>
    <x v="0"/>
    <s v="standard"/>
    <s v="normal"/>
    <s v="C000999163"/>
    <s v="C.SAP.MX.AA.GDH.MX-BASIS"/>
    <s v="Garcia Noriega Marco Antonio"/>
    <d v="2017-02-16T07:00:00"/>
    <d v="2017-02-16T17:00:00"/>
    <s v="TAURUS / SAP TS-MX / DEVELOPMENT/ Q00 / QRO - Implementation of support packages for ABAP (SPAM/SAINT) / CCAB; ITO.CAB pre-approved [4EP]"/>
    <x v="0"/>
    <s v="On Time"/>
    <x v="0"/>
    <s v="Standard"/>
    <s v="Successful"/>
    <s v="On Time"/>
    <n v="1"/>
    <n v="1"/>
    <n v="0"/>
    <x v="1"/>
    <n v="0"/>
    <s v="Normal"/>
    <n v="0"/>
    <n v="0"/>
    <n v="0"/>
    <n v="0"/>
    <n v="1"/>
    <n v="0"/>
    <s v="Candido"/>
    <s v="CMOD318037"/>
    <x v="0"/>
    <s v="BASIS"/>
    <s v="No"/>
    <s v="No"/>
    <s v="No"/>
    <s v="Si"/>
    <s v="No"/>
  </r>
  <r>
    <x v="1"/>
    <x v="1"/>
    <s v="standard"/>
    <s v="normal"/>
    <s v="C000999281"/>
    <s v="TS.CP.MX.SIC.WAN.VITRO"/>
    <s v="Fernandez Hernandez Israel"/>
    <d v="2017-02-16T22:00:00"/>
    <d v="2017-02-17T00:00:00"/>
    <s v="Alta/Baja/Modificación de permisos &lt;Retirar del failover la interface de management&gt; en Firewall Houston | Preautorizado"/>
    <x v="0"/>
    <s v="On Time"/>
    <x v="0"/>
    <s v="Standard"/>
    <s v="Successful"/>
    <s v="On Time"/>
    <n v="1"/>
    <n v="1"/>
    <n v="0"/>
    <x v="1"/>
    <n v="0"/>
    <s v="Normal"/>
    <n v="0"/>
    <n v="0"/>
    <n v="0"/>
    <n v="0"/>
    <n v="1"/>
    <n v="0"/>
    <s v="Oscar"/>
    <s v="C000473050"/>
    <x v="9"/>
    <s v="TSS"/>
    <s v="No"/>
    <s v="No"/>
    <s v="No"/>
    <s v="Si"/>
    <s v="No"/>
  </r>
  <r>
    <x v="11"/>
    <x v="0"/>
    <s v="minor"/>
    <s v="normal"/>
    <s v="C000999360"/>
    <s v="C.AMER.MX.DPO-LNX"/>
    <s v="Castillo Amastal Claudia Lorena"/>
    <d v="2017-02-16T14:00:00"/>
    <d v="2017-02-16T20:30:00"/>
    <s v="AMER | KUO | Operative System package upgrade on server dacommty03 | QA"/>
    <x v="0"/>
    <s v="On Time"/>
    <x v="0"/>
    <s v="Minor"/>
    <s v="Successful"/>
    <s v="On Time"/>
    <n v="1"/>
    <n v="1"/>
    <n v="0"/>
    <x v="1"/>
    <n v="0"/>
    <s v="Normal"/>
    <n v="0"/>
    <n v="0"/>
    <n v="0"/>
    <n v="0"/>
    <n v="1"/>
    <n v="0"/>
    <s v="Maria del Carmen"/>
    <s v="C000972225"/>
    <x v="10"/>
    <s v="ITO"/>
    <s v="No"/>
    <s v="No"/>
    <s v="No"/>
    <s v="Si"/>
    <s v="No"/>
  </r>
  <r>
    <x v="5"/>
    <x v="2"/>
    <s v="minor"/>
    <s v="normal"/>
    <s v="C001000889"/>
    <s v="DS.ISD.MX.LBU.IMPLEMENTER"/>
    <s v="Aguilar Vazquez Areli  "/>
    <d v="2017-02-16T08:00:00"/>
    <d v="2017-02-16T20:00:00"/>
    <s v="Configuracion de 8 lineas telefonica para nuevo cliente ALFA"/>
    <x v="0"/>
    <s v="On Time"/>
    <x v="0"/>
    <s v="Minor"/>
    <s v="Successful"/>
    <s v="On Time"/>
    <n v="1"/>
    <n v="1"/>
    <n v="0"/>
    <x v="1"/>
    <n v="0"/>
    <s v="Normal"/>
    <n v="0"/>
    <n v="0"/>
    <n v="0"/>
    <n v="0"/>
    <n v="1"/>
    <n v="0"/>
    <s v="Candido"/>
    <s v="-"/>
    <x v="15"/>
    <s v="PME"/>
    <s v="No"/>
    <s v="No"/>
    <s v="No"/>
    <s v="Si"/>
    <s v="No"/>
  </r>
  <r>
    <x v="11"/>
    <x v="0"/>
    <s v="minor"/>
    <s v="normal"/>
    <s v="C001001052"/>
    <s v="C.SAP.MX.AA.GDH.MX-BASIS"/>
    <s v="Morales Herrera Benjamin  "/>
    <d v="2017-02-16T16:00:00"/>
    <d v="2017-02-16T18:00:00"/>
    <s v="[Grupo KUO] / [ SAP -MX ] / [ PR ] / [ PRB [ Drop RECORDS of Catalog Backup][CCAB and CSS.CAB preapproved] - 4EP"/>
    <x v="0"/>
    <s v="On Time"/>
    <x v="0"/>
    <s v="Minor"/>
    <s v="Successful"/>
    <s v="On Time"/>
    <n v="1"/>
    <n v="1"/>
    <n v="0"/>
    <x v="1"/>
    <n v="0"/>
    <s v="Normal"/>
    <n v="0"/>
    <n v="0"/>
    <n v="0"/>
    <n v="0"/>
    <n v="1"/>
    <n v="0"/>
    <s v="Maria del Carmen"/>
    <s v="CMOD315167"/>
    <x v="0"/>
    <s v="BASIS"/>
    <s v="No"/>
    <s v="No"/>
    <s v="No"/>
    <s v="Si"/>
    <s v="No"/>
  </r>
  <r>
    <x v="18"/>
    <x v="1"/>
    <s v="minor"/>
    <s v="normal"/>
    <s v="C001001063"/>
    <s v="TS.GS.MX.SCC2.WAN.SEC"/>
    <s v="Mendoza Vega Victor Manuel "/>
    <d v="2017-02-16T19:00:00"/>
    <d v="2017-02-16T22:00:00"/>
    <s v="Creación de contexto para DRP Durman en Alestra MTY"/>
    <x v="0"/>
    <s v="On Time"/>
    <x v="0"/>
    <s v="Minor"/>
    <s v="Successful"/>
    <s v="On Time"/>
    <n v="1"/>
    <n v="1"/>
    <n v="0"/>
    <x v="1"/>
    <n v="0"/>
    <s v="Normal"/>
    <n v="0"/>
    <n v="0"/>
    <n v="0"/>
    <n v="0"/>
    <n v="1"/>
    <n v="0"/>
    <s v="Candido"/>
    <s v="-"/>
    <x v="9"/>
    <s v="TSS"/>
    <s v="No"/>
    <s v="No"/>
    <s v="No"/>
    <s v="Si"/>
    <s v="No"/>
  </r>
  <r>
    <x v="9"/>
    <x v="0"/>
    <s v="minor"/>
    <s v="normal"/>
    <s v="C001001124"/>
    <s v="C.SAP.MX.AA.GDH.MX-BASIS"/>
    <s v="Aguilera Ponce Carlos"/>
    <d v="2017-02-16T15:00:00"/>
    <d v="2017-02-16T17:00:00"/>
    <s v="HABC / SAP - BASIS / DEV / BWD / TSMX- SAP Parameter Change_Offline /CCAB; ITO.CAB pre-approved"/>
    <x v="0"/>
    <s v="On Time"/>
    <x v="0"/>
    <s v="Minor"/>
    <s v="Successful"/>
    <s v="On Time"/>
    <n v="1"/>
    <n v="1"/>
    <n v="0"/>
    <x v="1"/>
    <n v="0"/>
    <s v="Normal"/>
    <n v="0"/>
    <n v="0"/>
    <n v="0"/>
    <n v="0"/>
    <n v="1"/>
    <n v="0"/>
    <s v="Candido"/>
    <s v="CMOD317344"/>
    <x v="0"/>
    <s v="BASIS"/>
    <s v="No"/>
    <s v="No"/>
    <s v="No"/>
    <s v="Si"/>
    <s v="No"/>
  </r>
  <r>
    <x v="9"/>
    <x v="0"/>
    <s v="standard"/>
    <s v="normal"/>
    <s v="C001001134"/>
    <s v="C.SAP.MX.AA.GDH.MX-BASIS"/>
    <s v="Coyotecatl Tecanhuey Lucero"/>
    <d v="2017-02-16T22:00:00"/>
    <d v="2017-02-17T02:00:00"/>
    <s v="HABC / SAP BASIS / PRODUCTION / CRP / TSMX - SAP Parameter Change_Offline_classic env. /CCAB; CSS.CAB pre-approved [4EP]"/>
    <x v="0"/>
    <s v="On Time"/>
    <x v="0"/>
    <s v="Standard"/>
    <s v="Successful"/>
    <s v="On Time"/>
    <n v="1"/>
    <n v="1"/>
    <n v="0"/>
    <x v="1"/>
    <n v="0"/>
    <s v="Normal"/>
    <n v="0"/>
    <n v="0"/>
    <n v="0"/>
    <n v="0"/>
    <n v="1"/>
    <n v="0"/>
    <s v="Candido"/>
    <s v="CMOD318874"/>
    <x v="0"/>
    <s v="BASIS"/>
    <s v="No"/>
    <s v="No"/>
    <s v="No"/>
    <s v="Si"/>
    <s v="No"/>
  </r>
  <r>
    <x v="28"/>
    <x v="1"/>
    <s v="minor"/>
    <s v="normal"/>
    <s v="C001002698"/>
    <s v="SE.AA.MX.SDE.SUPPLIERS"/>
    <s v="Soto Muñoz Jose Carlos"/>
    <d v="2017-02-15T13:00:00"/>
    <d v="2017-02-16T18:00:00"/>
    <s v="Copiado de backup Base de Datos a dispositivo de almacenamiento portátil | Nuestra CAJA"/>
    <x v="0"/>
    <s v="On Time"/>
    <x v="0"/>
    <s v="Minor"/>
    <s v="Successful"/>
    <s v="On Time"/>
    <n v="1"/>
    <n v="1"/>
    <n v="0"/>
    <x v="1"/>
    <n v="0"/>
    <s v="Normal"/>
    <n v="0"/>
    <n v="0"/>
    <n v="0"/>
    <n v="0"/>
    <n v="1"/>
    <n v="0"/>
    <s v="Candido"/>
    <s v="C000419598"/>
    <x v="3"/>
    <s v="TSS"/>
    <s v="No"/>
    <s v="No"/>
    <s v="No"/>
    <s v="Si"/>
    <s v="No"/>
  </r>
  <r>
    <x v="27"/>
    <x v="1"/>
    <s v="minor"/>
    <s v="normal"/>
    <s v="C001002713"/>
    <s v="TS.GS.MX.SCC3.WAN.SEC"/>
    <s v="Mendoza Vega Victor Manuel "/>
    <d v="2017-02-16T23:00:00"/>
    <d v="2017-02-17T01:00:00"/>
    <s v="DSI | BANCO FORJADORES - Enrutamiento de sitios por el enlace MPLS"/>
    <x v="0"/>
    <s v="On Time"/>
    <x v="0"/>
    <s v="Minor"/>
    <s v="Successful"/>
    <s v="On Time"/>
    <n v="1"/>
    <n v="1"/>
    <n v="0"/>
    <x v="1"/>
    <n v="0"/>
    <s v="Normal"/>
    <n v="0"/>
    <n v="0"/>
    <n v="0"/>
    <n v="0"/>
    <n v="1"/>
    <n v="0"/>
    <s v="Maria del Carmen"/>
    <s v="C000744164"/>
    <x v="9"/>
    <s v="TSS"/>
    <s v="No"/>
    <s v="No"/>
    <s v="No"/>
    <s v="Si"/>
    <s v="No"/>
  </r>
  <r>
    <x v="1"/>
    <x v="1"/>
    <s v="standard"/>
    <s v="normal"/>
    <s v="C001002724"/>
    <s v="TS.CP.MX.SIC.LAN.VITRO"/>
    <s v="Alvarez Mendoza Fermin"/>
    <d v="2017-02-16T20:00:00"/>
    <d v="2017-02-16T22:00:00"/>
    <s v="VITRO | Instalación de nueva infraestructura el área de LAN-San Luis Potosi"/>
    <x v="0"/>
    <s v="On Time"/>
    <x v="0"/>
    <s v="Standard"/>
    <s v="Successful"/>
    <s v="On Time"/>
    <n v="1"/>
    <n v="1"/>
    <n v="0"/>
    <x v="1"/>
    <n v="0"/>
    <s v="Normal"/>
    <n v="0"/>
    <n v="0"/>
    <n v="0"/>
    <n v="0"/>
    <n v="1"/>
    <n v="0"/>
    <s v="Oscar"/>
    <s v="C000184276"/>
    <x v="4"/>
    <s v="TSS"/>
    <s v="No"/>
    <s v="No"/>
    <s v="No"/>
    <s v="Si"/>
    <s v="No"/>
  </r>
  <r>
    <x v="11"/>
    <x v="0"/>
    <s v="standard"/>
    <s v="normal"/>
    <s v="C001004652"/>
    <s v="C.SAP.MX.AA.GDH.MX-BASIS"/>
    <s v="Acosta Medina Marco Antonio"/>
    <d v="2017-02-16T14:00:00"/>
    <d v="2017-02-16T18:00:00"/>
    <s v="[Grupo KUO] / [ SAP -MX ] / [ PRD ] / [ GMP &amp; PRA ] - Implementation of support packages for ABAP (SPAM/SAINT) / CCAB; ITO.CAB pre-approved [4EP]"/>
    <x v="0"/>
    <s v="On Time"/>
    <x v="0"/>
    <s v="Standard"/>
    <s v="Successful"/>
    <s v="On Time"/>
    <n v="1"/>
    <n v="1"/>
    <n v="0"/>
    <x v="1"/>
    <n v="0"/>
    <s v="Normal"/>
    <n v="0"/>
    <n v="0"/>
    <n v="0"/>
    <n v="0"/>
    <n v="1"/>
    <n v="0"/>
    <s v="Maria del Carmen"/>
    <s v="CMOD318037"/>
    <x v="0"/>
    <s v="BASIS"/>
    <s v="No"/>
    <s v="No"/>
    <s v="No"/>
    <s v="Si"/>
    <s v="No"/>
  </r>
  <r>
    <x v="8"/>
    <x v="0"/>
    <s v="minor"/>
    <s v="normal"/>
    <s v="C40758328"/>
    <s v="OPM ITS Support OPS VWM CHGMGR"/>
    <s v="Zacamitzin Medina Dagoberto"/>
    <d v="2017-02-14T08:00:00"/>
    <d v="2017-02-16T16:30:00"/>
    <s v="Apagado de servidores PMX1AKL, PMX1CDS, PMX1MWH, PMX2DWH, PMX2HRL, PMX2WEB (Centro Logistico)"/>
    <x v="0"/>
    <s v="On Time"/>
    <x v="0"/>
    <s v="Minor"/>
    <s v="Successful"/>
    <s v="On Time"/>
    <n v="1"/>
    <n v="1"/>
    <n v="0"/>
    <x v="1"/>
    <n v="0"/>
    <s v="Normal"/>
    <n v="0"/>
    <n v="0"/>
    <n v="0"/>
    <n v="0"/>
    <n v="1"/>
    <n v="0"/>
    <s v="Alejandro"/>
    <s v="-"/>
    <x v="14"/>
    <s v="ITO"/>
    <s v="No"/>
    <s v="No"/>
    <s v="No"/>
    <s v="Si"/>
    <s v="No"/>
  </r>
  <r>
    <x v="8"/>
    <x v="1"/>
    <s v="minor"/>
    <s v="normal"/>
    <s v="C40762237"/>
    <s v="TELECOM LAN ITS Support OPS VWM CHGMGR"/>
    <s v="Bravo Rosas Fernando"/>
    <d v="2017-02-15T17:00:00"/>
    <d v="2017-02-16T22:00:00"/>
    <s v="Configuracion de SNMP TRAPS version 3 en equipos LAN para nuevos servidores spectrum VW"/>
    <x v="0"/>
    <s v="On Time"/>
    <x v="0"/>
    <s v="Minor"/>
    <s v="Successful"/>
    <s v="On Time"/>
    <n v="1"/>
    <n v="1"/>
    <n v="0"/>
    <x v="1"/>
    <n v="0"/>
    <s v="Normal"/>
    <n v="0"/>
    <n v="0"/>
    <n v="0"/>
    <n v="0"/>
    <n v="1"/>
    <n v="0"/>
    <s v="Alejandro"/>
    <s v="CT40002682"/>
    <x v="4"/>
    <s v="TSS"/>
    <s v="No"/>
    <s v="No"/>
    <s v="No"/>
    <s v="Si"/>
    <s v="No"/>
  </r>
  <r>
    <x v="23"/>
    <x v="0"/>
    <s v="minor"/>
    <s v="normal"/>
    <s v="C40763089"/>
    <s v="PROYECT INFRAEST ITS Support OPS VWM CHGMGR"/>
    <s v="Ruiz Cruz Yolanda Rosario"/>
    <d v="2017-02-16T17:00:00"/>
    <d v="2017-02-16T23:00:00"/>
    <s v="Proyecto de Migración ET2000 Argentina: TEST configuration VWM addressing in Nexus vBlock Argentina."/>
    <x v="0"/>
    <s v="On Time"/>
    <x v="0"/>
    <s v="Minor"/>
    <s v="Successful"/>
    <s v="On Time"/>
    <n v="1"/>
    <n v="1"/>
    <n v="0"/>
    <x v="1"/>
    <n v="0"/>
    <s v="Normal"/>
    <n v="0"/>
    <n v="0"/>
    <n v="0"/>
    <n v="0"/>
    <n v="1"/>
    <n v="0"/>
    <s v="Alejandro"/>
    <s v="-"/>
    <x v="11"/>
    <s v="ITO"/>
    <s v="No"/>
    <s v="No"/>
    <s v="No"/>
    <s v="Si"/>
    <s v="No"/>
  </r>
  <r>
    <x v="0"/>
    <x v="0"/>
    <s v="standard"/>
    <s v="normal"/>
    <s v="C000994066"/>
    <s v="C.SAP.MX.AA.GDH.MX-BASIS"/>
    <s v="Valera Ortiz Oswaldo"/>
    <d v="2017-02-17T11:30:00"/>
    <d v="2017-02-17T15:30:00"/>
    <s v="[HSAI ] / [ SAP BASIS] / [QUALITY] / [ QR1] / [ TSMX] - Update of SAP components: ST-PI 005"/>
    <x v="0"/>
    <s v="On Time"/>
    <x v="0"/>
    <s v="Standard"/>
    <s v="Successful"/>
    <s v="On Time"/>
    <n v="1"/>
    <n v="1"/>
    <n v="0"/>
    <x v="1"/>
    <n v="0"/>
    <s v="Normal"/>
    <n v="0"/>
    <n v="0"/>
    <n v="0"/>
    <n v="0"/>
    <n v="1"/>
    <n v="0"/>
    <s v="Maria del Carmen"/>
    <s v="CMOD318037"/>
    <x v="0"/>
    <s v="BASIS"/>
    <s v="No"/>
    <s v="No"/>
    <s v="No"/>
    <s v="Si"/>
    <s v="No"/>
  </r>
  <r>
    <x v="3"/>
    <x v="0"/>
    <s v="minor"/>
    <s v="normal"/>
    <s v="C000997684"/>
    <s v="C.AMER.MX.DPO-LNX"/>
    <s v="Garcia Garcia Alma Delia"/>
    <d v="2017-02-17T07:00:00"/>
    <d v="2017-02-17T10:00:00"/>
    <s v="AMER | TAURUS | Operative System package upgrade on server ax2la133 | QA"/>
    <x v="0"/>
    <s v="On Time"/>
    <x v="0"/>
    <s v="Minor"/>
    <s v="Successful"/>
    <s v="On Time"/>
    <n v="1"/>
    <n v="1"/>
    <n v="0"/>
    <x v="1"/>
    <n v="0"/>
    <s v="Normal"/>
    <n v="0"/>
    <n v="0"/>
    <n v="0"/>
    <n v="0"/>
    <n v="1"/>
    <n v="0"/>
    <s v="Candido"/>
    <s v="C000972225"/>
    <x v="10"/>
    <s v="ITO"/>
    <s v="No"/>
    <s v="No"/>
    <s v="No"/>
    <s v="Si"/>
    <s v="No"/>
  </r>
  <r>
    <x v="19"/>
    <x v="0"/>
    <s v="minor"/>
    <s v="normal"/>
    <s v="C001001084"/>
    <s v="C.AMER.MX.LBU.WINTEL"/>
    <s v="Cervantes Ponce Felipe"/>
    <d v="2017-02-17T09:00:00"/>
    <d v="2017-02-17T14:00:00"/>
    <s v="AMER | IICA | Installing Security Updates on Environment DEV &amp; QA February 2017"/>
    <x v="0"/>
    <s v="On Time"/>
    <x v="0"/>
    <s v="Minor"/>
    <s v="Successful"/>
    <s v="On Time"/>
    <n v="1"/>
    <n v="1"/>
    <n v="0"/>
    <x v="1"/>
    <n v="0"/>
    <s v="Normal"/>
    <n v="0"/>
    <n v="0"/>
    <n v="0"/>
    <n v="0"/>
    <n v="1"/>
    <n v="0"/>
    <s v="Candido"/>
    <s v="C000312898"/>
    <x v="1"/>
    <s v="ITO"/>
    <s v="No"/>
    <s v="No"/>
    <s v="No"/>
    <s v="Si"/>
    <s v="No"/>
  </r>
  <r>
    <x v="12"/>
    <x v="0"/>
    <s v="standard"/>
    <s v="normal"/>
    <s v="C001001221"/>
    <s v="C.SAP.MX.AA.GDH.MX-BASIS"/>
    <s v="Donge Vargas Oscar  "/>
    <d v="2017-02-17T11:00:00"/>
    <d v="2017-02-17T14:00:00"/>
    <s v="[GDG] / [ SAP TS-MX] / [ TEST] / [GEQ] / [ MX] - SNOTE /CSS.CAB pre-approved"/>
    <x v="0"/>
    <s v="On Time"/>
    <x v="0"/>
    <s v="Standard"/>
    <s v="Successful"/>
    <s v="On Time"/>
    <n v="1"/>
    <n v="1"/>
    <n v="0"/>
    <x v="1"/>
    <n v="0"/>
    <s v="Normal"/>
    <n v="0"/>
    <n v="0"/>
    <n v="0"/>
    <n v="0"/>
    <n v="1"/>
    <n v="0"/>
    <s v="Candido"/>
    <s v="CMOD317142"/>
    <x v="0"/>
    <s v="BASIS"/>
    <s v="No"/>
    <s v="No"/>
    <s v="No"/>
    <s v="Si"/>
    <s v="No"/>
  </r>
  <r>
    <x v="1"/>
    <x v="1"/>
    <s v="minor"/>
    <s v="normal"/>
    <s v="C001002768"/>
    <s v="TS.CP.MX.SIC.WAN.VITRO"/>
    <s v="Valdez Zamora Gerardo Ivan"/>
    <d v="2017-02-16T21:00:00"/>
    <d v="2017-02-17T00:00:00"/>
    <s v="Vitro | Vidrio Plano de Mexico | Acompañamiento al proveedor para decremento de ancho de banda por parte Carrier de Alestra"/>
    <x v="0"/>
    <s v="On Time"/>
    <x v="0"/>
    <s v="Minor"/>
    <s v="Successful"/>
    <s v="On Time"/>
    <n v="1"/>
    <n v="1"/>
    <n v="0"/>
    <x v="1"/>
    <n v="0"/>
    <s v="Normal"/>
    <n v="0"/>
    <n v="0"/>
    <n v="0"/>
    <n v="0"/>
    <n v="1"/>
    <n v="0"/>
    <s v="Oscar"/>
    <s v="-"/>
    <x v="9"/>
    <s v="TSS"/>
    <s v="No"/>
    <s v="No"/>
    <s v="No"/>
    <s v="Si"/>
    <s v="No"/>
  </r>
  <r>
    <x v="10"/>
    <x v="0"/>
    <s v="standard"/>
    <s v="normal"/>
    <s v="C001006046"/>
    <s v="C.SAP.MX.AA.GDH.MX-BASIS"/>
    <s v="Escalante Gonzalez Carlos"/>
    <d v="2017-02-17T07:00:00"/>
    <d v="2017-02-17T11:00:00"/>
    <s v="GRUPO Q / SAP-TSMX / DESARROLLO / POD / SAP Java Parameter Change"/>
    <x v="0"/>
    <s v="On Time"/>
    <x v="0"/>
    <s v="Standard"/>
    <s v="Successful"/>
    <s v="On Time"/>
    <n v="1"/>
    <n v="1"/>
    <n v="0"/>
    <x v="1"/>
    <n v="0"/>
    <s v="Normal"/>
    <n v="0"/>
    <n v="0"/>
    <n v="0"/>
    <n v="0"/>
    <n v="1"/>
    <n v="0"/>
    <s v="Candido"/>
    <s v="C000510352"/>
    <x v="0"/>
    <s v="BASIS"/>
    <s v="No"/>
    <s v="No"/>
    <s v="No"/>
    <s v="Si"/>
    <s v="No"/>
  </r>
  <r>
    <x v="26"/>
    <x v="0"/>
    <s v="minor"/>
    <s v="normal"/>
    <s v="C000997587"/>
    <s v="C.SAP.MX.AA.GDH.MX-BASIS"/>
    <s v="Amaro Valencia Jesus Alexander"/>
    <d v="2017-02-19T11:00:00"/>
    <d v="2017-02-19T15:00:00"/>
    <s v="ALFA / SAP / PRD / BHP / SIGMA - SAP Parameter Change_Offline_classic env. /CCAB; CSS.CAB pre-approved [4EP]"/>
    <x v="0"/>
    <s v="On Time"/>
    <x v="0"/>
    <s v="Minor"/>
    <s v="Successful"/>
    <s v="On Time"/>
    <n v="1"/>
    <n v="1"/>
    <n v="0"/>
    <x v="1"/>
    <n v="0"/>
    <s v="Normal"/>
    <n v="0"/>
    <n v="0"/>
    <n v="0"/>
    <n v="0"/>
    <n v="1"/>
    <n v="0"/>
    <s v="Oscar"/>
    <s v="CMOD318874"/>
    <x v="0"/>
    <s v="BASIS"/>
    <s v="No"/>
    <s v="No"/>
    <s v="No"/>
    <s v="Si"/>
    <s v="No"/>
  </r>
  <r>
    <x v="26"/>
    <x v="0"/>
    <s v="minor"/>
    <s v="normal"/>
    <s v="C001002776"/>
    <s v="C.SAP.MX.AA.GDH.MX-BASIS"/>
    <s v="Amaro Valencia Jesus Alexander"/>
    <d v="2017-02-17T13:00:00"/>
    <d v="2017-02-17T17:00:00"/>
    <s v="ALFA / SAP / PRD / BHP / SIGMA - Installation of SP stack for ABAP via SPAM/SAINT / CCAB; ITO.CAB pre-approved [4EP]"/>
    <x v="0"/>
    <s v="On Time"/>
    <x v="0"/>
    <s v="Minor"/>
    <s v="Successful"/>
    <s v="On Time"/>
    <n v="1"/>
    <n v="1"/>
    <n v="0"/>
    <x v="1"/>
    <n v="0"/>
    <s v="Normal"/>
    <n v="0"/>
    <n v="0"/>
    <n v="0"/>
    <n v="0"/>
    <n v="1"/>
    <n v="0"/>
    <s v="Oscar"/>
    <s v="CMOD318335"/>
    <x v="0"/>
    <s v="BASIS"/>
    <s v="No"/>
    <s v="No"/>
    <s v="No"/>
    <s v="Si"/>
    <s v="No"/>
  </r>
  <r>
    <x v="22"/>
    <x v="0"/>
    <s v="significant"/>
    <s v="normal"/>
    <s v="C000983846"/>
    <s v="SE.AA.MX.PROJECTS"/>
    <s v="Pineda Calixtro Reynaldo"/>
    <d v="2017-02-19T02:00:00"/>
    <d v="2017-02-19T23:59:00"/>
    <s v="CDF | Cutover | Migration cutover from Interlomas to Alestra Qro"/>
    <x v="0"/>
    <s v="On Time"/>
    <x v="0"/>
    <s v="Significant"/>
    <s v="Successful"/>
    <s v="On Time"/>
    <n v="1"/>
    <n v="1"/>
    <n v="0"/>
    <x v="1"/>
    <n v="0"/>
    <s v="Normal"/>
    <n v="0"/>
    <n v="0"/>
    <n v="0"/>
    <n v="0"/>
    <n v="1"/>
    <n v="0"/>
    <s v="Candido"/>
    <s v="C000623071"/>
    <x v="11"/>
    <s v="ITO"/>
    <s v="No"/>
    <s v="No"/>
    <s v="No"/>
    <s v="Si"/>
    <s v="No"/>
  </r>
  <r>
    <x v="4"/>
    <x v="0"/>
    <s v="minor"/>
    <s v="normal"/>
    <s v="MEX-6166"/>
    <s v="DPO – Linux"/>
    <s v="Esmeralda Danae Cruz Rodriguez"/>
    <d v="2017-02-14T14:00:00"/>
    <d v="2017-02-14T20:00:00"/>
    <s v="INT | O.S. upgrade | Block 7"/>
    <x v="0"/>
    <s v="On Time"/>
    <x v="0"/>
    <s v="Minor"/>
    <s v="Successful"/>
    <s v="On Time"/>
    <n v="1"/>
    <n v="1"/>
    <n v="0"/>
    <x v="1"/>
    <n v="0"/>
    <s v="Normal"/>
    <n v="0"/>
    <n v="0"/>
    <n v="0"/>
    <n v="0"/>
    <n v="1"/>
    <n v="0"/>
    <s v="Maria del Carmen"/>
    <s v="MEX-6150"/>
    <x v="10"/>
    <s v="ITO"/>
    <s v="No"/>
    <s v="No"/>
    <s v="No"/>
    <s v="Si"/>
    <s v="No"/>
  </r>
  <r>
    <x v="4"/>
    <x v="0"/>
    <s v="minor"/>
    <s v="normal"/>
    <s v="MEX-6347"/>
    <s v="DPO – Wintel"/>
    <s v="Yancarlo Xaxalpa Maldonado"/>
    <d v="2017-02-15T15:00:00"/>
    <d v="2017-02-15T18:00:00"/>
    <s v="Increase RAM memory on servers dai1i9dw INT Windows"/>
    <x v="0"/>
    <s v="On Time"/>
    <x v="0"/>
    <s v="Minor"/>
    <s v="Successful"/>
    <s v="On Time"/>
    <n v="1"/>
    <n v="1"/>
    <n v="0"/>
    <x v="1"/>
    <n v="0"/>
    <s v="Normal"/>
    <n v="0"/>
    <n v="0"/>
    <n v="0"/>
    <n v="0"/>
    <n v="1"/>
    <n v="0"/>
    <s v="Maria del Carmen"/>
    <s v="MEX-6214"/>
    <x v="1"/>
    <s v="ITO"/>
    <s v="No"/>
    <s v="No"/>
    <s v="No"/>
    <s v="Si"/>
    <s v="No"/>
  </r>
  <r>
    <x v="29"/>
    <x v="1"/>
    <s v="minor"/>
    <s v="normal"/>
    <s v="C000891858"/>
    <s v="TS.GS.MX.SCC1.LAN"/>
    <s v="Bravo Rosas Fernando"/>
    <d v="2017-02-19T12:00:00"/>
    <d v="2017-02-19T16:00:00"/>
    <s v="DECOMISO DE RACK POOLMODEM PARA CLIENTE DHL"/>
    <x v="0"/>
    <s v="On Time"/>
    <x v="0"/>
    <s v="Minor"/>
    <s v="Successful"/>
    <s v="On Time"/>
    <n v="1"/>
    <n v="1"/>
    <n v="0"/>
    <x v="1"/>
    <n v="0"/>
    <s v="Normal"/>
    <n v="0"/>
    <n v="0"/>
    <n v="0"/>
    <n v="0"/>
    <n v="1"/>
    <n v="0"/>
    <s v="Candido"/>
    <s v="C000052054"/>
    <x v="4"/>
    <s v="TSS"/>
    <s v="No"/>
    <s v="No"/>
    <s v="No"/>
    <s v="Si"/>
    <s v="No"/>
  </r>
  <r>
    <x v="18"/>
    <x v="0"/>
    <s v="significant"/>
    <s v="normal"/>
    <s v="C000983881"/>
    <s v="SE.AA.MX.PROJECTS"/>
    <s v="Pineda Calixtro Reynaldo"/>
    <d v="2017-02-18T12:00:00"/>
    <d v="2017-02-19T12:00:00"/>
    <s v="Durman | Cutover | Migration cutover from Interlomas to Alestra Qro"/>
    <x v="0"/>
    <s v="On Time"/>
    <x v="0"/>
    <s v="Significant"/>
    <s v="Successful"/>
    <s v="On Time"/>
    <n v="1"/>
    <n v="1"/>
    <n v="0"/>
    <x v="1"/>
    <n v="0"/>
    <s v="Normal"/>
    <n v="0"/>
    <n v="0"/>
    <n v="0"/>
    <n v="0"/>
    <n v="1"/>
    <n v="0"/>
    <s v="Candido"/>
    <s v="C000623071"/>
    <x v="11"/>
    <s v="ITO"/>
    <s v="No"/>
    <s v="No"/>
    <s v="No"/>
    <s v="Si"/>
    <s v="No"/>
  </r>
  <r>
    <x v="14"/>
    <x v="0"/>
    <s v="standard"/>
    <s v="normal"/>
    <s v="C000983788"/>
    <s v="C.AMER.MX.LBU.WINTEL"/>
    <s v="Cervantes Ponce Felipe"/>
    <d v="2017-02-16T11:00:00"/>
    <d v="2017-02-16T14:00:00"/>
    <s v="AMER | GDF SUEZ | Increase SAPS to server VCORP-MONITOR-S in Torre Esmeralda"/>
    <x v="0"/>
    <s v="On Time"/>
    <x v="0"/>
    <s v="Standard"/>
    <s v="Successful"/>
    <s v="On Time"/>
    <n v="1"/>
    <n v="1"/>
    <n v="0"/>
    <x v="1"/>
    <n v="0"/>
    <s v="Normal"/>
    <n v="0"/>
    <n v="0"/>
    <n v="0"/>
    <n v="0"/>
    <n v="1"/>
    <n v="0"/>
    <s v="Candido"/>
    <s v="C000026001"/>
    <x v="1"/>
    <s v="ITO"/>
    <s v="No"/>
    <s v="No"/>
    <s v="No"/>
    <s v="Si"/>
    <s v="No"/>
  </r>
  <r>
    <x v="14"/>
    <x v="0"/>
    <s v="minor"/>
    <s v="normal"/>
    <s v="C001001054"/>
    <s v="C.AMER.MX.LBU.WINTEL"/>
    <s v="Soriano Rivera Oswaldo Gibran"/>
    <d v="2017-02-15T15:00:00"/>
    <d v="2017-02-19T17:00:00"/>
    <s v="Amer | GDF Suez | Install vmware fix update on 10 servers Power Edge M630 TEII"/>
    <x v="0"/>
    <s v="On Time"/>
    <x v="0"/>
    <s v="Minor"/>
    <s v="Successful"/>
    <s v="On Time"/>
    <n v="1"/>
    <n v="1"/>
    <n v="0"/>
    <x v="1"/>
    <n v="0"/>
    <s v="Normal"/>
    <n v="0"/>
    <n v="0"/>
    <n v="0"/>
    <n v="0"/>
    <n v="1"/>
    <n v="0"/>
    <s v="Candido"/>
    <s v="C000853619"/>
    <x v="1"/>
    <s v="ITO"/>
    <s v="No"/>
    <s v="No"/>
    <s v="No"/>
    <s v="Si"/>
    <s v="No"/>
  </r>
  <r>
    <x v="12"/>
    <x v="0"/>
    <s v="minor"/>
    <s v="normal"/>
    <s v="C000997593"/>
    <s v="C.AMER.MX.DPO-LNX"/>
    <s v="Garcia Garcia Alma Delia"/>
    <d v="2017-02-19T00:00:00"/>
    <d v="2017-02-19T04:00:00"/>
    <s v="AMER | GDG | Operative System package upgrade on servers ax1la171, ax1la192, gdgmexauv01, ax1la178, ax1la190 | PRD"/>
    <x v="0"/>
    <s v="On Time"/>
    <x v="0"/>
    <s v="Minor"/>
    <s v="Successful"/>
    <s v="On Time"/>
    <n v="1"/>
    <n v="1"/>
    <n v="0"/>
    <x v="1"/>
    <n v="0"/>
    <s v="Normal"/>
    <n v="0"/>
    <n v="0"/>
    <n v="0"/>
    <n v="0"/>
    <n v="1"/>
    <n v="0"/>
    <s v="Candido"/>
    <s v="C000972225"/>
    <x v="10"/>
    <s v="ITO"/>
    <s v="No"/>
    <s v="No"/>
    <s v="No"/>
    <s v="Si"/>
    <s v="No"/>
  </r>
  <r>
    <x v="12"/>
    <x v="0"/>
    <s v="minor"/>
    <s v="normal"/>
    <s v="C000992474"/>
    <s v="C.SAP.MX.AA.PCI"/>
    <s v="Manzano Baez Adrian Javier"/>
    <d v="2017-02-16T14:00:00"/>
    <d v="2017-02-18T14:00:00"/>
    <s v="Gobierno de Guanajuato| SAP | QAS | GRQ | Outage = YES | ORACLE Upgrade 11.2.1to 12.1.0.2 /CCAB; CSS.CAB pre-approved [4EP]"/>
    <x v="0"/>
    <s v="On Time"/>
    <x v="0"/>
    <s v="Minor"/>
    <s v="Successful"/>
    <s v="On Time"/>
    <n v="1"/>
    <n v="1"/>
    <n v="0"/>
    <x v="1"/>
    <n v="0"/>
    <s v="Normal"/>
    <n v="0"/>
    <n v="0"/>
    <n v="0"/>
    <n v="0"/>
    <n v="1"/>
    <n v="0"/>
    <s v="Candido"/>
    <s v="C000897363"/>
    <x v="29"/>
    <s v="BASIS"/>
    <s v="No"/>
    <s v="No"/>
    <s v="No"/>
    <s v="Si"/>
    <s v="No"/>
  </r>
  <r>
    <x v="11"/>
    <x v="0"/>
    <s v="minor"/>
    <s v="normal"/>
    <s v="C000995984"/>
    <s v="C.AMER.MX.LBU.WINTEL"/>
    <s v="Lopez Reyes Artajerjes"/>
    <d v="2017-02-15T01:00:00"/>
    <d v="2017-02-19T23:59:00"/>
    <s v="AMER | KUO | Installing Microsoft Security Updates on PROD Environment"/>
    <x v="0"/>
    <s v="On Time"/>
    <x v="0"/>
    <s v="Minor"/>
    <s v="Successful"/>
    <s v="On Time"/>
    <n v="1"/>
    <n v="1"/>
    <n v="0"/>
    <x v="1"/>
    <n v="0"/>
    <s v="Normal"/>
    <n v="0"/>
    <n v="0"/>
    <n v="0"/>
    <n v="0"/>
    <n v="1"/>
    <n v="0"/>
    <s v="Maria del Carmen"/>
    <s v="C000312898"/>
    <x v="1"/>
    <s v="ITO"/>
    <s v="No"/>
    <s v="No"/>
    <s v="No"/>
    <s v="Si"/>
    <s v="No"/>
  </r>
  <r>
    <x v="11"/>
    <x v="0"/>
    <s v="minor"/>
    <s v="normal"/>
    <s v="C000999361"/>
    <s v="C.AMER.MX.DPO-LNX"/>
    <s v="Castillo Amastal Claudia Lorena"/>
    <d v="2017-02-17T14:00:00"/>
    <d v="2017-02-17T20:30:00"/>
    <s v="AMER | KUO | Operative System package upgrade on server transmty03 | QA"/>
    <x v="0"/>
    <s v="On Time"/>
    <x v="0"/>
    <s v="Minor"/>
    <s v="Successful"/>
    <s v="On Time"/>
    <n v="1"/>
    <n v="1"/>
    <n v="0"/>
    <x v="1"/>
    <n v="0"/>
    <s v="Normal"/>
    <n v="0"/>
    <n v="0"/>
    <n v="0"/>
    <n v="0"/>
    <n v="1"/>
    <n v="0"/>
    <s v="Maria del Carmen"/>
    <s v="C000972225"/>
    <x v="10"/>
    <s v="ITO"/>
    <s v="No"/>
    <s v="No"/>
    <s v="No"/>
    <s v="Si"/>
    <s v="No"/>
  </r>
  <r>
    <x v="11"/>
    <x v="0"/>
    <s v="minor"/>
    <s v="normal"/>
    <s v="C000999365"/>
    <s v="C.AMER.MX.DPO-LNX"/>
    <s v="Castillo Amastal Claudia Lorena"/>
    <d v="2017-02-18T00:30:00"/>
    <d v="2017-02-18T07:00:00"/>
    <s v="AMER | KUO | Operative System package upgrade on servers protemty01, cscmty01 | PRD"/>
    <x v="0"/>
    <s v="On Time"/>
    <x v="0"/>
    <s v="Minor"/>
    <s v="Successful"/>
    <s v="On Time"/>
    <n v="1"/>
    <n v="1"/>
    <n v="0"/>
    <x v="1"/>
    <n v="0"/>
    <s v="Normal"/>
    <n v="0"/>
    <n v="0"/>
    <n v="0"/>
    <n v="0"/>
    <n v="1"/>
    <n v="0"/>
    <s v="Maria del Carmen"/>
    <s v="C000972225"/>
    <x v="10"/>
    <s v="ITO"/>
    <s v="No"/>
    <s v="No"/>
    <s v="No"/>
    <s v="Si"/>
    <s v="No"/>
  </r>
  <r>
    <x v="11"/>
    <x v="0"/>
    <s v="minor"/>
    <s v="normal"/>
    <s v="C000999367"/>
    <s v="C.AMER.MX.DPO-LNX"/>
    <s v="Castillo Amastal Claudia Lorena"/>
    <d v="2017-02-19T00:30:00"/>
    <d v="2017-02-19T07:00:00"/>
    <s v="AMER | KUO | Operative System package upgrade on servers dacommty01, gtwqro01 | PRD"/>
    <x v="0"/>
    <s v="On Time"/>
    <x v="0"/>
    <s v="Minor"/>
    <s v="Successful"/>
    <s v="On Time"/>
    <n v="1"/>
    <n v="1"/>
    <n v="0"/>
    <x v="1"/>
    <n v="0"/>
    <s v="Normal"/>
    <n v="0"/>
    <n v="0"/>
    <n v="0"/>
    <n v="0"/>
    <n v="1"/>
    <n v="0"/>
    <s v="Maria del Carmen"/>
    <s v="C000972225"/>
    <x v="10"/>
    <s v="ITO"/>
    <s v="No"/>
    <s v="No"/>
    <s v="No"/>
    <s v="Si"/>
    <s v="No"/>
  </r>
  <r>
    <x v="11"/>
    <x v="0"/>
    <s v="minor"/>
    <s v="normal"/>
    <s v="C001004399"/>
    <s v="C.AMER.MX.DPO-LNX"/>
    <s v="Castillo Amastal Claudia Lorena"/>
    <d v="2017-02-18T20:00:00"/>
    <d v="2017-02-19T02:30:00"/>
    <s v="AMER | KUO  | Operative System  package upgrade on server protemty01 | PRD"/>
    <x v="0"/>
    <s v="On Time"/>
    <x v="0"/>
    <s v="Minor"/>
    <s v="Successful"/>
    <s v="On Time"/>
    <n v="1"/>
    <n v="1"/>
    <n v="0"/>
    <x v="1"/>
    <n v="0"/>
    <s v="Normal"/>
    <n v="0"/>
    <n v="0"/>
    <n v="0"/>
    <n v="0"/>
    <n v="1"/>
    <n v="0"/>
    <s v="Maria del Carmen"/>
    <s v="C000972225"/>
    <x v="10"/>
    <s v="ITO"/>
    <s v="No"/>
    <s v="No"/>
    <s v="No"/>
    <s v="Si"/>
    <s v="No"/>
  </r>
  <r>
    <x v="11"/>
    <x v="0"/>
    <s v="minor"/>
    <s v="normal"/>
    <s v="C001004437"/>
    <s v="C.AMER.MX.DPO-LNX"/>
    <s v="Castillo Amastal Claudia Lorena"/>
    <d v="2017-02-19T12:00:00"/>
    <d v="2017-02-19T18:30:00"/>
    <s v="AMER | KUO | Operative System  package upgrade on server gtwqro01 | PRD"/>
    <x v="0"/>
    <s v="On Time"/>
    <x v="0"/>
    <s v="Minor"/>
    <s v="Successful"/>
    <s v="On Time"/>
    <n v="1"/>
    <n v="1"/>
    <n v="0"/>
    <x v="1"/>
    <n v="0"/>
    <s v="Normal"/>
    <n v="0"/>
    <n v="0"/>
    <n v="0"/>
    <n v="0"/>
    <n v="1"/>
    <n v="0"/>
    <s v="Maria del Carmen"/>
    <s v="C000972225"/>
    <x v="10"/>
    <s v="ITO"/>
    <s v="No"/>
    <s v="No"/>
    <s v="No"/>
    <s v="Si"/>
    <s v="No"/>
  </r>
  <r>
    <x v="11"/>
    <x v="0"/>
    <s v="significant"/>
    <s v="normal"/>
    <s v="C001006168"/>
    <s v="C.SAP.MX.AA.GDH.MX-BASIS"/>
    <s v="Osorio Zepeda Luis Gerardo"/>
    <d v="2017-02-19T03:30:00"/>
    <d v="2017-02-19T11:00:00"/>
    <s v="SLT [Grupo KUO] / [ SAP -MX ] / [ PRD ] / [ PRB ]  / DB HANA Upgrade SP 121.0 to SP 122.6 / Pre-approved / 4EP"/>
    <x v="0"/>
    <s v="On Time"/>
    <x v="0"/>
    <s v="Significant"/>
    <s v="Successful"/>
    <s v="On Time"/>
    <n v="1"/>
    <n v="1"/>
    <n v="0"/>
    <x v="1"/>
    <n v="1"/>
    <s v="SLT"/>
    <n v="0"/>
    <n v="0"/>
    <n v="0"/>
    <n v="0"/>
    <n v="1"/>
    <n v="0"/>
    <s v="Maria del Carmen"/>
    <s v="C000619231"/>
    <x v="0"/>
    <s v="BASIS"/>
    <s v="No"/>
    <s v="No"/>
    <s v="No"/>
    <s v="Si"/>
    <s v="No"/>
  </r>
  <r>
    <x v="13"/>
    <x v="0"/>
    <s v="minor"/>
    <s v="normal"/>
    <s v="CRQ218689"/>
    <s v="Css-Mex.GpoModelo-Proyectos"/>
    <s v="JORGE PINEDA ROMERO"/>
    <d v="2017-02-17T10:00:00"/>
    <d v="2017-02-17T22:00:00"/>
    <s v="WO6998196 Migracion de Hand Held a infraestructura WMS - Fanal"/>
    <x v="0"/>
    <s v="On Time"/>
    <x v="0"/>
    <s v="Minor"/>
    <s v="Successful"/>
    <s v="On Time"/>
    <n v="1"/>
    <n v="1"/>
    <n v="0"/>
    <x v="1"/>
    <n v="0"/>
    <s v="Normal"/>
    <n v="0"/>
    <n v="0"/>
    <n v="0"/>
    <n v="0"/>
    <n v="1"/>
    <n v="0"/>
    <s v="Fernando"/>
    <s v="-"/>
    <x v="11"/>
    <s v="ITO"/>
    <s v="No"/>
    <s v="No"/>
    <s v="No"/>
    <s v="Si"/>
    <s v="No"/>
  </r>
  <r>
    <x v="13"/>
    <x v="0"/>
    <s v="minor"/>
    <s v="normal"/>
    <s v="CRQ218766"/>
    <s v="Css-Mex.GpoModelo-Storage"/>
    <s v="GILBERTO DE JESUS SILLAS GUADARRAMA"/>
    <d v="2017-02-17T14:00:00"/>
    <d v="2017-02-20T15:00:00"/>
    <s v="WO6997094 Act. de S.O. DATA Ontap ver 8.2.4P4 a ver 8.2.4P6  en lo filers C4MXDFSYN82 y C4MXDFSYN83 "/>
    <x v="0"/>
    <s v="On Time"/>
    <x v="0"/>
    <s v="Minor"/>
    <s v="Successful"/>
    <s v="On Time"/>
    <n v="1"/>
    <n v="1"/>
    <n v="0"/>
    <x v="1"/>
    <n v="0"/>
    <s v="Normal"/>
    <n v="0"/>
    <n v="0"/>
    <n v="0"/>
    <n v="0"/>
    <n v="1"/>
    <n v="0"/>
    <s v="Fernando"/>
    <s v="-"/>
    <x v="7"/>
    <s v="ITO"/>
    <s v="No"/>
    <s v="No"/>
    <s v="No"/>
    <s v="Si"/>
    <s v="No"/>
  </r>
  <r>
    <x v="13"/>
    <x v="0"/>
    <s v="minor"/>
    <s v="normal"/>
    <s v="CRQ218651"/>
    <s v="Dss-Mex.GpoModelo-Exchange-Ocs"/>
    <s v="JAVIER ORTIZ LOPEZ"/>
    <d v="2017-02-18T22:00:00"/>
    <d v="2017-02-19T13:30:00"/>
    <s v="WO6979271 Actualizar al Update Rollup 15 para Exchange Server 2010 SP3"/>
    <x v="0"/>
    <s v="Out of Time"/>
    <x v="0"/>
    <s v="Minor"/>
    <s v="Successful"/>
    <s v="Out of Time"/>
    <n v="1"/>
    <n v="0"/>
    <n v="0"/>
    <x v="1"/>
    <n v="0"/>
    <s v="Normal"/>
    <n v="0"/>
    <n v="0"/>
    <n v="0"/>
    <n v="0"/>
    <n v="1"/>
    <n v="0"/>
    <s v="Fernando"/>
    <s v="-"/>
    <x v="12"/>
    <s v="ITO"/>
    <s v="No"/>
    <s v="No"/>
    <s v="No"/>
    <s v="Si"/>
    <s v="No"/>
  </r>
  <r>
    <x v="13"/>
    <x v="0"/>
    <s v="minor"/>
    <s v="normal"/>
    <s v="CRQ218839"/>
    <s v="Css-Mex.GpoModelo-AplicacionesNoSAP"/>
    <s v="LIZZET LIMA GUTIERREZ"/>
    <d v="2017-02-19T00:00:00"/>
    <d v="2017-02-19T23:59:00"/>
    <s v="WO6957197 Reiniciar los servidores WMS"/>
    <x v="0"/>
    <s v="On Time"/>
    <x v="0"/>
    <s v="Minor"/>
    <s v="Successful"/>
    <s v="On Time"/>
    <n v="1"/>
    <n v="1"/>
    <n v="0"/>
    <x v="1"/>
    <n v="0"/>
    <s v="Normal"/>
    <n v="0"/>
    <n v="1"/>
    <n v="0"/>
    <n v="0"/>
    <n v="1"/>
    <n v="0"/>
    <s v="Fernando"/>
    <s v="-"/>
    <x v="25"/>
    <s v="ITO"/>
    <s v="Si"/>
    <s v="No"/>
    <s v="No"/>
    <s v="Si"/>
    <s v="No"/>
  </r>
  <r>
    <x v="13"/>
    <x v="0"/>
    <s v="significant"/>
    <s v="normal"/>
    <s v="CRQ218667  - C000987244"/>
    <s v="Css-Mex.GpoModelo-SAP Basis"/>
    <s v="ARMANDO GUZMAN JIMENEZ"/>
    <d v="2017-02-19T01:00:00"/>
    <d v="2017-02-19T23:35:00"/>
    <s v="WO6978717 Reorganizar tablas en ECC Produccion (Plan HR x HR)"/>
    <x v="0"/>
    <s v="On Time"/>
    <x v="0"/>
    <s v="Significant"/>
    <s v="Successful"/>
    <s v="On Time"/>
    <n v="1"/>
    <n v="1"/>
    <n v="0"/>
    <x v="1"/>
    <n v="0"/>
    <s v="Normal"/>
    <n v="0"/>
    <n v="0"/>
    <n v="0"/>
    <n v="0"/>
    <n v="1"/>
    <n v="0"/>
    <s v="Fernando"/>
    <s v="-"/>
    <x v="0"/>
    <s v="BASIS"/>
    <s v="No"/>
    <s v="No"/>
    <s v="No"/>
    <s v="Si"/>
    <s v="No"/>
  </r>
  <r>
    <x v="13"/>
    <x v="1"/>
    <s v="standard"/>
    <s v="normal"/>
    <s v="CRQ218758"/>
    <s v="Tss-Mx.GpoModelo-Wan"/>
    <s v="ISAAC BRAVO"/>
    <d v="2017-02-16T17:00:00"/>
    <d v="2017-02-17T17:00:00"/>
    <s v="WO6997276 Alta de infraestructura de Telecomunicaciones"/>
    <x v="0"/>
    <s v="On Time"/>
    <x v="0"/>
    <s v="Standard"/>
    <s v="Successful"/>
    <s v="On Time"/>
    <n v="1"/>
    <n v="1"/>
    <n v="0"/>
    <x v="1"/>
    <n v="0"/>
    <s v="Normal"/>
    <n v="0"/>
    <n v="0"/>
    <n v="0"/>
    <n v="0"/>
    <n v="1"/>
    <n v="0"/>
    <s v="Fernando"/>
    <s v="-"/>
    <x v="9"/>
    <s v="TSS"/>
    <s v="No"/>
    <s v="No"/>
    <s v="No"/>
    <s v="Si"/>
    <s v="No"/>
  </r>
  <r>
    <x v="13"/>
    <x v="1"/>
    <s v="minor"/>
    <s v="normal"/>
    <s v="CRQ218683"/>
    <s v="Tss-Mx.GpoModelo-Lan"/>
    <s v="CARLOS JIMENEZ HERRADA"/>
    <d v="2017-02-17T06:30:00"/>
    <d v="2017-02-17T18:00:00"/>
    <s v="WO6998125 Actualización de NBAR Protocol Pack para tener mejorar las políticas de conectividad."/>
    <x v="0"/>
    <s v="On Time"/>
    <x v="0"/>
    <s v="Minor"/>
    <s v="Successful"/>
    <s v="On Time"/>
    <n v="1"/>
    <n v="1"/>
    <n v="0"/>
    <x v="1"/>
    <n v="0"/>
    <s v="Normal"/>
    <n v="0"/>
    <n v="0"/>
    <n v="0"/>
    <n v="0"/>
    <n v="1"/>
    <n v="0"/>
    <s v="Fernando"/>
    <s v="-"/>
    <x v="4"/>
    <s v="TSS"/>
    <s v="No"/>
    <s v="No"/>
    <s v="No"/>
    <s v="Si"/>
    <s v="No"/>
  </r>
  <r>
    <x v="13"/>
    <x v="1"/>
    <s v="minor"/>
    <s v="normal"/>
    <s v="CRQ218768"/>
    <s v="Tss-Mx.GpoModelo-Wan"/>
    <s v="DIEGO LUNA VALVERDE"/>
    <d v="2017-02-17T17:30:00"/>
    <d v="2017-02-17T20:00:00"/>
    <s v="WO6997246 Switcheo de supervisoras sobre equipo Core de FANAL"/>
    <x v="0"/>
    <s v="On Time"/>
    <x v="0"/>
    <s v="Minor"/>
    <s v="Successful"/>
    <s v="On Time"/>
    <n v="1"/>
    <n v="1"/>
    <n v="0"/>
    <x v="1"/>
    <n v="0"/>
    <s v="Normal"/>
    <n v="0"/>
    <n v="0"/>
    <n v="0"/>
    <n v="0"/>
    <n v="1"/>
    <n v="0"/>
    <s v="Fernando"/>
    <s v="-"/>
    <x v="9"/>
    <s v="TSS"/>
    <s v="No"/>
    <s v="No"/>
    <s v="No"/>
    <s v="Si"/>
    <s v="No"/>
  </r>
  <r>
    <x v="9"/>
    <x v="0"/>
    <s v="minor"/>
    <s v="normal"/>
    <s v="C001001132"/>
    <s v="C.SAP.MX.AA.GDH.MX-BASIS"/>
    <s v="Coyotecatl Tecanhuey Lucero"/>
    <d v="2017-02-15T11:00:00"/>
    <d v="2017-02-15T15:00:00"/>
    <s v="[HABC] / [ SAP -SL ] / [ DEVELOPMENT] / [ CRD] / [ DSI] - SAP Parameter Change_Offline /CCAB; ITO.CAB pre-approved [4EP]"/>
    <x v="0"/>
    <s v="On Time"/>
    <x v="0"/>
    <s v="Minor"/>
    <s v="Successful"/>
    <s v="On Time"/>
    <n v="1"/>
    <n v="1"/>
    <n v="0"/>
    <x v="1"/>
    <n v="0"/>
    <s v="Normal"/>
    <n v="0"/>
    <n v="0"/>
    <n v="0"/>
    <n v="0"/>
    <n v="1"/>
    <n v="0"/>
    <s v="Candido"/>
    <s v="CMOD317344"/>
    <x v="0"/>
    <s v="BASIS"/>
    <s v="No"/>
    <s v="No"/>
    <s v="No"/>
    <s v="Si"/>
    <s v="No"/>
  </r>
  <r>
    <x v="9"/>
    <x v="0"/>
    <s v="minor"/>
    <s v="normal"/>
    <s v="C000999219"/>
    <s v="C.AMER.MX.DPO-LNX"/>
    <s v="Don Juan Rico Nataly"/>
    <d v="2017-02-17T16:00:00"/>
    <d v="2017-02-17T20:00:00"/>
    <s v="AMER | HABC | Operative System package upgrade on the server ax1la121 | QA"/>
    <x v="0"/>
    <s v="On Time"/>
    <x v="0"/>
    <s v="Minor"/>
    <s v="Successful"/>
    <s v="On Time"/>
    <n v="1"/>
    <n v="1"/>
    <n v="0"/>
    <x v="1"/>
    <n v="0"/>
    <s v="Normal"/>
    <n v="0"/>
    <n v="0"/>
    <n v="0"/>
    <n v="0"/>
    <n v="1"/>
    <n v="0"/>
    <s v="Candido"/>
    <s v="C000972225"/>
    <x v="10"/>
    <s v="ITO"/>
    <s v="No"/>
    <s v="No"/>
    <s v="No"/>
    <s v="Si"/>
    <s v="No"/>
  </r>
  <r>
    <x v="17"/>
    <x v="0"/>
    <s v="minor"/>
    <s v="normal"/>
    <s v="C000997673"/>
    <s v="C.SAP.MX.AA.SAP-BASIS"/>
    <s v="Ramirez Lopez Nancy"/>
    <d v="2017-02-16T09:00:00"/>
    <d v="2017-02-17T16:30:00"/>
    <s v="MEXICHEM/Productive / -SAP Parameter Change_Offline /CCAB; ITO.CAB pre-approved [4EP]"/>
    <x v="0"/>
    <s v="On Time"/>
    <x v="0"/>
    <s v="Minor"/>
    <s v="Successful"/>
    <s v="On Time"/>
    <n v="1"/>
    <n v="1"/>
    <n v="0"/>
    <x v="1"/>
    <n v="0"/>
    <s v="Normal"/>
    <n v="0"/>
    <n v="0"/>
    <n v="0"/>
    <n v="0"/>
    <n v="1"/>
    <n v="0"/>
    <s v="Oscar"/>
    <s v="CMOD317344"/>
    <x v="0"/>
    <s v="BASIS"/>
    <s v="No"/>
    <s v="No"/>
    <s v="No"/>
    <s v="Si"/>
    <s v="No"/>
  </r>
  <r>
    <x v="17"/>
    <x v="0"/>
    <s v="minor"/>
    <s v="normal"/>
    <s v="C001004488"/>
    <s v="C.SAP.MX.AA.SAP-BASIS"/>
    <s v="Luna Olaya Andrew Baldemar"/>
    <d v="2017-02-17T09:00:00"/>
    <d v="2017-02-17T18:00:00"/>
    <s v="MEXICHEM/SAP Request: Creation/modify and uploading of the roles CSS.CAB preapproved"/>
    <x v="0"/>
    <s v="On Time"/>
    <x v="0"/>
    <s v="Minor"/>
    <s v="Successful"/>
    <s v="On Time"/>
    <n v="1"/>
    <n v="1"/>
    <n v="0"/>
    <x v="1"/>
    <n v="0"/>
    <s v="Normal"/>
    <n v="0"/>
    <n v="0"/>
    <n v="0"/>
    <n v="0"/>
    <n v="1"/>
    <n v="0"/>
    <s v="Oscar"/>
    <s v="CMOD310216"/>
    <x v="0"/>
    <s v="BASIS"/>
    <s v="No"/>
    <s v="No"/>
    <s v="No"/>
    <s v="Si"/>
    <s v="No"/>
  </r>
  <r>
    <x v="17"/>
    <x v="0"/>
    <s v="minor"/>
    <s v="normal"/>
    <s v="C000997677"/>
    <s v="C.SAP.MX.AA.SAP-BASIS"/>
    <s v="Luna Olaya Andrew Baldemar"/>
    <d v="2017-02-17T09:00:00"/>
    <d v="2017-02-17T18:00:00"/>
    <s v="MEXICHEM / SAP / SYSTEMS CLIENT 000 /SAP Request: User creation with assignment of the roles CSS.CAB preapproved"/>
    <x v="0"/>
    <s v="On Time"/>
    <x v="0"/>
    <s v="Minor"/>
    <s v="Successful"/>
    <s v="On Time"/>
    <n v="1"/>
    <n v="1"/>
    <n v="0"/>
    <x v="1"/>
    <n v="0"/>
    <s v="Normal"/>
    <n v="0"/>
    <n v="0"/>
    <n v="0"/>
    <n v="0"/>
    <n v="1"/>
    <n v="0"/>
    <s v="Oscar"/>
    <s v="CMOD310786"/>
    <x v="0"/>
    <s v="BASIS"/>
    <s v="No"/>
    <s v="No"/>
    <s v="No"/>
    <s v="Si"/>
    <s v="No"/>
  </r>
  <r>
    <x v="17"/>
    <x v="0"/>
    <s v="minor"/>
    <s v="normal"/>
    <s v="C000997661"/>
    <s v="C.SAP.MX.AA.SAP-BASIS"/>
    <s v="Ramirez Lopez Nancy"/>
    <d v="2017-02-18T04:00:00"/>
    <d v="2017-02-18T10:00:00"/>
    <s v="MEXICHEM/P01/- DB Oracle Parameter Change_Online / CCAB; ITO.CAB pre-approved [4EP] Resize datafiles of TableSpace PSAPBTABI"/>
    <x v="0"/>
    <s v="On Time"/>
    <x v="0"/>
    <s v="Minor"/>
    <s v="Successful"/>
    <s v="On Time"/>
    <n v="1"/>
    <n v="1"/>
    <n v="0"/>
    <x v="1"/>
    <n v="0"/>
    <s v="Normal"/>
    <n v="0"/>
    <n v="0"/>
    <n v="0"/>
    <n v="0"/>
    <n v="1"/>
    <n v="0"/>
    <s v="Oscar"/>
    <s v="CMOD317324"/>
    <x v="0"/>
    <s v="BASIS"/>
    <s v="No"/>
    <s v="No"/>
    <s v="No"/>
    <s v="Si"/>
    <s v="No"/>
  </r>
  <r>
    <x v="7"/>
    <x v="0"/>
    <s v="standard"/>
    <s v="normal"/>
    <s v="C001007718"/>
    <s v="C.SAP.MX.AA.SAP-BASIS"/>
    <s v="Aguilar Galindo Hector"/>
    <d v="2017-02-17T15:00:00"/>
    <d v="2017-02-17T17:00:00"/>
    <s v="OWENS / SAP / ABAP / SPD / ST-PI  STAPI installation  /CCAB; ITO.CAB pre-approved [4EP]"/>
    <x v="0"/>
    <s v="On Time"/>
    <x v="0"/>
    <s v="Standard"/>
    <s v="Successful"/>
    <s v="On Time"/>
    <n v="1"/>
    <n v="1"/>
    <n v="0"/>
    <x v="1"/>
    <n v="0"/>
    <s v="Normal"/>
    <n v="0"/>
    <n v="0"/>
    <n v="0"/>
    <n v="0"/>
    <n v="1"/>
    <n v="0"/>
    <s v="Oscar"/>
    <s v="CMOD318037"/>
    <x v="0"/>
    <s v="BASIS"/>
    <s v="No"/>
    <s v="No"/>
    <s v="No"/>
    <s v="Si"/>
    <s v="No"/>
  </r>
  <r>
    <x v="5"/>
    <x v="0"/>
    <s v="minor"/>
    <s v="normal"/>
    <s v="C001000960"/>
    <s v="SE.AA.MX.PROJECTS"/>
    <s v="Pineda Calixtro Reynaldo"/>
    <d v="2017-02-18T16:00:00"/>
    <d v="2017-02-19T04:00:00"/>
    <s v="Imperquimia | Mudanza de Infraestructura de Interlomas de Redit a Alestra"/>
    <x v="0"/>
    <s v="On Time"/>
    <x v="0"/>
    <s v="Minor"/>
    <s v="Successful"/>
    <s v="On Time"/>
    <n v="1"/>
    <n v="1"/>
    <n v="0"/>
    <x v="1"/>
    <n v="0"/>
    <s v="Normal"/>
    <n v="0"/>
    <n v="0"/>
    <n v="0"/>
    <n v="0"/>
    <n v="1"/>
    <n v="0"/>
    <s v="Candido"/>
    <s v="-"/>
    <x v="11"/>
    <s v="ITO"/>
    <s v="No"/>
    <s v="No"/>
    <s v="No"/>
    <s v="Si"/>
    <s v="No"/>
  </r>
  <r>
    <x v="5"/>
    <x v="0"/>
    <s v="minor"/>
    <s v="normal"/>
    <s v="C001001109"/>
    <s v="SE.AA.MX.PROJECTS"/>
    <s v="Pineda Calixtro Reynaldo"/>
    <d v="2017-02-18T04:00:00"/>
    <d v="2017-02-19T06:00:00"/>
    <s v="CDF | Mudanza de Infraestructura de Interlomas de Redit a Alestra"/>
    <x v="0"/>
    <s v="On Time"/>
    <x v="0"/>
    <s v="Minor"/>
    <s v="Successful"/>
    <s v="On Time"/>
    <n v="1"/>
    <n v="1"/>
    <n v="0"/>
    <x v="1"/>
    <n v="0"/>
    <s v="Normal"/>
    <n v="0"/>
    <n v="0"/>
    <n v="0"/>
    <n v="0"/>
    <n v="1"/>
    <n v="0"/>
    <s v="Candido"/>
    <s v="-"/>
    <x v="11"/>
    <s v="ITO"/>
    <s v="No"/>
    <s v="No"/>
    <s v="No"/>
    <s v="Si"/>
    <s v="No"/>
  </r>
  <r>
    <x v="5"/>
    <x v="1"/>
    <s v="minor"/>
    <s v="normal"/>
    <s v="C000985386"/>
    <s v="TS.GS.MX.SCC1.LAN"/>
    <s v="De jesus Hernandez Emilio  "/>
    <d v="2017-02-19T12:00:00"/>
    <d v="2017-02-19T16:00:00"/>
    <s v="TSMX_PQIT | Retiro de switch HNS-DMZ Nic NAve 1A"/>
    <x v="0"/>
    <s v="On Time"/>
    <x v="0"/>
    <s v="Minor"/>
    <s v="Successful"/>
    <s v="On Time"/>
    <n v="1"/>
    <n v="1"/>
    <n v="0"/>
    <x v="1"/>
    <n v="0"/>
    <s v="Normal"/>
    <n v="0"/>
    <n v="0"/>
    <n v="0"/>
    <n v="0"/>
    <n v="1"/>
    <n v="0"/>
    <s v="Candido"/>
    <s v="-"/>
    <x v="4"/>
    <s v="TSS"/>
    <s v="No"/>
    <s v="No"/>
    <s v="No"/>
    <s v="Si"/>
    <s v="No"/>
  </r>
  <r>
    <x v="1"/>
    <x v="0"/>
    <s v="minor"/>
    <s v="normal"/>
    <s v="C000945601"/>
    <s v="C.AMER.MX.AD.VITRO"/>
    <s v="Troncozo Lozada Gustavo"/>
    <d v="2017-02-13T16:00:00"/>
    <d v="2017-02-17T20:00:00"/>
    <s v="Amer | VITRO | AD - Change password policies"/>
    <x v="0"/>
    <s v="On Time"/>
    <x v="0"/>
    <s v="Minor"/>
    <s v="Successful"/>
    <s v="On Time"/>
    <n v="1"/>
    <n v="1"/>
    <n v="0"/>
    <x v="1"/>
    <n v="0"/>
    <s v="Normal"/>
    <n v="0"/>
    <n v="0"/>
    <n v="0"/>
    <n v="0"/>
    <n v="1"/>
    <n v="0"/>
    <s v="Oscar"/>
    <s v="C000052054"/>
    <x v="2"/>
    <s v="ITO"/>
    <s v="No"/>
    <s v="No"/>
    <s v="No"/>
    <s v="Si"/>
    <s v="No"/>
  </r>
  <r>
    <x v="1"/>
    <x v="0"/>
    <s v="minor"/>
    <s v="normal"/>
    <s v="C000990559"/>
    <s v="C.SAP.MX.AA.SAP-BASIS"/>
    <s v="Hernandez Jacinto Marco Antonio"/>
    <d v="2017-02-17T11:30:00"/>
    <d v="2017-02-17T20:00:00"/>
    <s v="VITRO / SAP BASIS / Q / RQA/ KERNEL_Update /CCAB; CSS.CAB pre-approved [4EP]]"/>
    <x v="0"/>
    <s v="On Time"/>
    <x v="0"/>
    <s v="Minor"/>
    <s v="Successful"/>
    <s v="On Time"/>
    <n v="1"/>
    <n v="1"/>
    <n v="0"/>
    <x v="1"/>
    <n v="0"/>
    <s v="Normal"/>
    <n v="0"/>
    <n v="0"/>
    <n v="0"/>
    <n v="0"/>
    <n v="1"/>
    <n v="0"/>
    <s v="Oscar"/>
    <s v="CMOD317140"/>
    <x v="0"/>
    <s v="BASIS"/>
    <s v="No"/>
    <s v="No"/>
    <s v="No"/>
    <s v="Si"/>
    <s v="No"/>
  </r>
  <r>
    <x v="1"/>
    <x v="0"/>
    <s v="minor"/>
    <s v="normal"/>
    <s v="C001001090"/>
    <s v="C.AMER.MX.MSG.VITRO"/>
    <s v="Ceballos Huerta Emanuel Santiago"/>
    <d v="2017-02-18T23:00:00"/>
    <d v="2017-02-19T07:00:00"/>
    <s v="AMER | VITRO | Restart Lync servers vtolync03, vtolync02 and vtolync01"/>
    <x v="0"/>
    <s v="On Time"/>
    <x v="0"/>
    <s v="Minor"/>
    <s v="Successful"/>
    <s v="On Time"/>
    <n v="1"/>
    <n v="1"/>
    <n v="0"/>
    <x v="1"/>
    <n v="0"/>
    <s v="Normal"/>
    <n v="0"/>
    <n v="0"/>
    <n v="0"/>
    <n v="0"/>
    <n v="1"/>
    <n v="0"/>
    <s v="Oscar"/>
    <s v="C000763299"/>
    <x v="12"/>
    <s v="ITO"/>
    <s v="No"/>
    <s v="No"/>
    <s v="No"/>
    <s v="Si"/>
    <s v="No"/>
  </r>
  <r>
    <x v="1"/>
    <x v="0"/>
    <s v="minor"/>
    <s v="normal"/>
    <s v="C001001108"/>
    <s v="C.AMER.MX.WINTEL.VITRO"/>
    <s v="Rocha Zepeda Juan Carlos"/>
    <d v="2017-02-17T21:00:00"/>
    <d v="2017-02-18T03:00:00"/>
    <s v="AMER | VITRO | Increase [34gb] of space to Drive [P:] on mxvtc1ca02 - DO 52844881"/>
    <x v="0"/>
    <s v="On Time"/>
    <x v="0"/>
    <s v="Minor"/>
    <s v="Successful"/>
    <s v="On Time"/>
    <n v="1"/>
    <n v="1"/>
    <n v="0"/>
    <x v="1"/>
    <n v="0"/>
    <s v="Normal"/>
    <n v="0"/>
    <n v="0"/>
    <n v="0"/>
    <n v="0"/>
    <n v="1"/>
    <n v="0"/>
    <s v="Oscar"/>
    <s v="C000288570"/>
    <x v="1"/>
    <s v="ITO"/>
    <s v="No"/>
    <s v="No"/>
    <s v="No"/>
    <s v="Si"/>
    <s v="No"/>
  </r>
  <r>
    <x v="1"/>
    <x v="0"/>
    <s v="minor"/>
    <s v="normal"/>
    <s v="C001001126"/>
    <s v="C.AMER.MX.SECURITY.GOB.VITRO"/>
    <s v="Garcia Hernandez Roberto de Jesus"/>
    <d v="2017-02-15T21:30:00"/>
    <d v="2017-02-19T13:30:00"/>
    <s v="Amer |VITRO| ANTIVIRUS INSTALL(TRENDMICRO) AND DISTRIBUTION POINT"/>
    <x v="0"/>
    <s v="On Time"/>
    <x v="0"/>
    <s v="Minor"/>
    <s v="Successful"/>
    <s v="On Time"/>
    <n v="1"/>
    <n v="1"/>
    <n v="0"/>
    <x v="1"/>
    <n v="0"/>
    <s v="Normal"/>
    <n v="0"/>
    <n v="0"/>
    <n v="0"/>
    <n v="0"/>
    <n v="1"/>
    <n v="0"/>
    <s v="Oscar"/>
    <s v="C000682192"/>
    <x v="19"/>
    <s v="ITO"/>
    <s v="No"/>
    <s v="No"/>
    <s v="No"/>
    <s v="Si"/>
    <s v="No"/>
  </r>
  <r>
    <x v="1"/>
    <x v="0"/>
    <s v="minor"/>
    <s v="normal"/>
    <s v="C001002848"/>
    <s v="C.AMER.MX.AD.VITRO"/>
    <s v="Troncozo Lozada Gustavo"/>
    <d v="2017-02-17T20:30:00"/>
    <d v="2017-02-18T03:00:00"/>
    <s v="Amer | VITRO | AD | Dirsync upgrade to AD Connect (Accompaniment)"/>
    <x v="0"/>
    <s v="On Time"/>
    <x v="0"/>
    <s v="Minor"/>
    <s v="Successful"/>
    <s v="On Time"/>
    <n v="1"/>
    <n v="1"/>
    <n v="0"/>
    <x v="1"/>
    <n v="0"/>
    <s v="Normal"/>
    <n v="0"/>
    <n v="0"/>
    <n v="0"/>
    <n v="0"/>
    <n v="1"/>
    <n v="0"/>
    <s v="Oscar"/>
    <s v="-"/>
    <x v="2"/>
    <s v="ITO"/>
    <s v="No"/>
    <s v="No"/>
    <s v="No"/>
    <s v="Si"/>
    <s v="No"/>
  </r>
  <r>
    <x v="1"/>
    <x v="0"/>
    <s v="standard"/>
    <s v="normal"/>
    <s v="C001002851"/>
    <s v="C.AMER.MX.WINTEL.VITRO"/>
    <s v="Sanchez Alvarez Carlos"/>
    <d v="2017-02-16T18:00:00"/>
    <d v="2017-02-17T18:00:00"/>
    <s v="AMER | VITRO | Distribution of MSFT patches for Windows Servers  install patches to current date (Customer pre authorized)"/>
    <x v="0"/>
    <s v="On Time"/>
    <x v="0"/>
    <s v="Standard"/>
    <s v="Successful"/>
    <s v="On Time"/>
    <n v="1"/>
    <n v="1"/>
    <n v="0"/>
    <x v="1"/>
    <n v="0"/>
    <s v="Normal"/>
    <n v="0"/>
    <n v="0"/>
    <n v="0"/>
    <n v="0"/>
    <n v="1"/>
    <n v="0"/>
    <s v="Oscar"/>
    <s v="C000179725"/>
    <x v="1"/>
    <s v="ITO"/>
    <s v="No"/>
    <s v="No"/>
    <s v="No"/>
    <s v="Si"/>
    <s v="No"/>
  </r>
  <r>
    <x v="8"/>
    <x v="0"/>
    <s v="minor"/>
    <s v="normal"/>
    <s v="C40762891"/>
    <s v="OPM ITS Support OPS VWM CHGMGR"/>
    <s v="Zacamitzin Medina Dagoberto"/>
    <d v="2017-02-19T01:50:00"/>
    <d v="2017-02-19T22:05:00"/>
    <s v="Accompaniment to resolve the Cluster in BUP."/>
    <x v="0"/>
    <s v="On Time"/>
    <x v="0"/>
    <s v="Minor"/>
    <s v="Successful"/>
    <s v="On Time"/>
    <n v="1"/>
    <n v="1"/>
    <n v="0"/>
    <x v="1"/>
    <n v="0"/>
    <s v="Normal"/>
    <n v="0"/>
    <n v="0"/>
    <n v="0"/>
    <n v="0"/>
    <n v="1"/>
    <n v="0"/>
    <s v="Alejandro"/>
    <s v="-"/>
    <x v="14"/>
    <s v="ITO"/>
    <s v="No"/>
    <s v="No"/>
    <s v="No"/>
    <s v="Si"/>
    <s v="No"/>
  </r>
  <r>
    <x v="8"/>
    <x v="0"/>
    <s v="minor"/>
    <s v="normal"/>
    <s v="C40762313"/>
    <s v="FACILITIES ITS Support OPS VWM CHGMGR"/>
    <s v="Alvarado Pacheco Milthon Christian"/>
    <d v="2017-02-19T08:00:00"/>
    <d v="2017-02-19T14:00:00"/>
    <s v="Complete maintenance to Eaton 2032 BLADE2 CUBO2"/>
    <x v="0"/>
    <s v="On Time"/>
    <x v="1"/>
    <s v="Minor"/>
    <s v="Successful"/>
    <s v="On Time"/>
    <n v="1"/>
    <n v="1"/>
    <n v="1"/>
    <x v="1"/>
    <n v="0"/>
    <s v="Normal"/>
    <n v="0"/>
    <n v="0"/>
    <n v="0"/>
    <n v="0"/>
    <n v="1"/>
    <n v="0"/>
    <s v="Alejandro"/>
    <s v="CT40008600"/>
    <x v="17"/>
    <s v="ITO"/>
    <s v="No"/>
    <s v="No"/>
    <s v="No"/>
    <s v="Si"/>
    <s v="No"/>
  </r>
  <r>
    <x v="8"/>
    <x v="3"/>
    <s v="minor"/>
    <s v="normal"/>
    <s v="C40749128"/>
    <s v="DATABASE ITS Support OPS VWM CHGMGR"/>
    <s v="Varela Conde Axel"/>
    <d v="2017-02-19T14:00:00"/>
    <d v="2017-02-19T22:00:00"/>
    <s v="Instalación de service pack 3 al engine de SQL Server 2008 R2 VWMXPUSSP103P"/>
    <x v="0"/>
    <s v="On Time"/>
    <x v="0"/>
    <s v="Minor"/>
    <s v="Successful"/>
    <s v="On Time"/>
    <n v="1"/>
    <n v="1"/>
    <n v="0"/>
    <x v="1"/>
    <n v="0"/>
    <s v="Normal"/>
    <n v="0"/>
    <n v="0"/>
    <n v="0"/>
    <n v="0"/>
    <n v="1"/>
    <n v="0"/>
    <s v="Alejandro"/>
    <s v="-"/>
    <x v="24"/>
    <s v="SI"/>
    <s v="No"/>
    <s v="No"/>
    <s v="No"/>
    <s v="Si"/>
    <s v="No"/>
  </r>
  <r>
    <x v="8"/>
    <x v="3"/>
    <s v="minor"/>
    <s v="normal"/>
    <s v="C40762214"/>
    <s v="DATABASE ITS Support OPS VWM CHGMGR"/>
    <s v="Varela Conde Axel"/>
    <d v="2017-02-19T10:30:00"/>
    <d v="2017-02-20T00:00:00"/>
    <s v="Instalación de service pack 3 al engine de SQL Server 2008 R2 en cluster de COFIDI"/>
    <x v="0"/>
    <s v="On Time"/>
    <x v="0"/>
    <s v="Minor"/>
    <s v="Successful"/>
    <s v="On Time"/>
    <n v="1"/>
    <n v="1"/>
    <n v="0"/>
    <x v="1"/>
    <n v="0"/>
    <s v="Normal"/>
    <n v="0"/>
    <n v="0"/>
    <n v="0"/>
    <n v="0"/>
    <n v="1"/>
    <n v="0"/>
    <s v="Alejandro"/>
    <s v="-"/>
    <x v="24"/>
    <s v="SI"/>
    <s v="No"/>
    <s v="No"/>
    <s v="No"/>
    <s v="Si"/>
    <s v="No"/>
  </r>
  <r>
    <x v="8"/>
    <x v="1"/>
    <s v="minor"/>
    <s v="normal"/>
    <s v="C40758336"/>
    <s v="TELECOM ITS Support OPS VWM CHGMGR"/>
    <s v="Vidals Aguilar Patricio"/>
    <d v="2017-02-19T09:00:00"/>
    <d v="2017-02-19T18:00:00"/>
    <s v="Prueba a las FO de los enlaces principal y redundante del equipo SW-SF-A3-C6_FOX1444G1SX"/>
    <x v="0"/>
    <s v="On Time"/>
    <x v="0"/>
    <s v="Minor"/>
    <s v="Successful"/>
    <s v="On Time"/>
    <n v="1"/>
    <n v="1"/>
    <n v="0"/>
    <x v="1"/>
    <n v="0"/>
    <s v="Normal"/>
    <n v="0"/>
    <n v="0"/>
    <n v="0"/>
    <n v="0"/>
    <n v="1"/>
    <n v="0"/>
    <s v="Alejandro"/>
    <s v="CT40003009"/>
    <x v="26"/>
    <s v="TSS"/>
    <s v="No"/>
    <s v="No"/>
    <s v="No"/>
    <s v="Si"/>
    <s v="No"/>
  </r>
  <r>
    <x v="8"/>
    <x v="1"/>
    <s v="minor"/>
    <s v="normal"/>
    <s v="C40762227"/>
    <s v="TELECOM ITS Support OPS VWM CHGMGR"/>
    <s v="Vidals Aguilar Patricio"/>
    <d v="2017-02-19T09:00:00"/>
    <d v="2017-02-19T16:00:00"/>
    <s v="Se requiere realizar prueba a la FO del enlace secudario del switch sw08I03-162.9"/>
    <x v="0"/>
    <s v="On Time"/>
    <x v="0"/>
    <s v="Minor"/>
    <s v="Successful"/>
    <s v="On Time"/>
    <n v="1"/>
    <n v="1"/>
    <n v="0"/>
    <x v="1"/>
    <n v="0"/>
    <s v="Normal"/>
    <n v="0"/>
    <n v="0"/>
    <n v="0"/>
    <n v="0"/>
    <n v="1"/>
    <n v="0"/>
    <s v="Alejandro"/>
    <s v="CT40003009"/>
    <x v="26"/>
    <s v="TSS"/>
    <s v="No"/>
    <s v="No"/>
    <s v="No"/>
    <s v="Si"/>
    <s v="No"/>
  </r>
  <r>
    <x v="8"/>
    <x v="1"/>
    <s v="minor"/>
    <s v="normal"/>
    <s v="C40763036"/>
    <s v="TELECOM LAN ITS Support OPS VWM CHGMGR"/>
    <s v="Bravo Rosas Fernando"/>
    <d v="2017-02-17T17:00:00"/>
    <d v="2017-02-17T21:00:00"/>
    <s v="Aplicación de ACLs en equipos LAN para herramienta de monitoreo"/>
    <x v="0"/>
    <s v="On Time"/>
    <x v="0"/>
    <s v="Minor"/>
    <s v="Successful"/>
    <s v="On Time"/>
    <n v="1"/>
    <n v="1"/>
    <n v="0"/>
    <x v="1"/>
    <n v="0"/>
    <s v="Normal"/>
    <n v="0"/>
    <n v="0"/>
    <n v="0"/>
    <n v="0"/>
    <n v="1"/>
    <n v="0"/>
    <s v="Alejandro"/>
    <s v="CT40002043"/>
    <x v="4"/>
    <s v="TSS"/>
    <s v="No"/>
    <s v="No"/>
    <s v="No"/>
    <s v="Si"/>
    <s v="No"/>
  </r>
  <r>
    <x v="8"/>
    <x v="1"/>
    <s v="minor"/>
    <s v="normal"/>
    <s v="C40762165"/>
    <s v="TELECOM LAN ITS Support OPS VWM CHGMGR"/>
    <s v="De Jesus Hernandez Emilio"/>
    <d v="2017-02-18T14:00:00"/>
    <d v="2017-02-18T18:00:00"/>
    <s v="Configuracion de IP SLA en el rt-others-1 y Recunfiguracion de rutas estaticas en fw-others-1"/>
    <x v="0"/>
    <s v="On Time"/>
    <x v="0"/>
    <s v="Minor"/>
    <s v="Successful"/>
    <s v="On Time"/>
    <n v="1"/>
    <n v="1"/>
    <n v="0"/>
    <x v="1"/>
    <n v="0"/>
    <s v="Normal"/>
    <n v="0"/>
    <n v="0"/>
    <n v="0"/>
    <n v="0"/>
    <n v="1"/>
    <n v="0"/>
    <s v="Alejandro"/>
    <s v="CT40004898"/>
    <x v="4"/>
    <s v="TSS"/>
    <s v="No"/>
    <s v="No"/>
    <s v="No"/>
    <s v="Si"/>
    <s v="No"/>
  </r>
  <r>
    <x v="8"/>
    <x v="1"/>
    <s v="minor"/>
    <s v="normal"/>
    <s v="C40761121"/>
    <s v="TELECOM VOICE ITS Support OPS VWM CHGMGR"/>
    <s v="Morales Diaz Jaime"/>
    <d v="2017-02-18T12:00:00"/>
    <d v="2017-02-18T17:00:00"/>
    <s v="TSS | VWM | VOZ | Acompañamiento Avaya para Sincronización de horario entre grupos de ACD y Zona Horaria del COR de telefonía"/>
    <x v="0"/>
    <s v="On Time"/>
    <x v="0"/>
    <s v="Minor"/>
    <s v="Successful"/>
    <s v="On Time"/>
    <n v="1"/>
    <n v="1"/>
    <n v="0"/>
    <x v="1"/>
    <n v="0"/>
    <s v="Normal"/>
    <n v="0"/>
    <n v="0"/>
    <n v="0"/>
    <n v="0"/>
    <n v="1"/>
    <n v="0"/>
    <s v="Alejandro"/>
    <s v="-"/>
    <x v="8"/>
    <s v="TSS"/>
    <s v="No"/>
    <s v="No"/>
    <s v="No"/>
    <s v="Si"/>
    <s v="No"/>
  </r>
  <r>
    <x v="8"/>
    <x v="1"/>
    <s v="minor"/>
    <s v="normal"/>
    <s v="C40763023"/>
    <s v="TELECOM VOICE ITS Support OPS VWM CHGMGR"/>
    <s v="Morales Diaz Jaime"/>
    <d v="2017-02-17T17:00:00"/>
    <d v="2017-02-17T21:00:00"/>
    <s v="TSS | VWM | VOZ | Creacion/Modificacion nuevo Plan de Marcacion para nuevos DIDs"/>
    <x v="0"/>
    <s v="On Time"/>
    <x v="0"/>
    <s v="Minor"/>
    <s v="Successful"/>
    <s v="On Time"/>
    <n v="1"/>
    <n v="1"/>
    <n v="0"/>
    <x v="1"/>
    <n v="0"/>
    <s v="Normal"/>
    <n v="0"/>
    <n v="0"/>
    <n v="0"/>
    <n v="0"/>
    <n v="1"/>
    <n v="0"/>
    <s v="Alejandro"/>
    <s v="CT40003480"/>
    <x v="8"/>
    <s v="TSS"/>
    <s v="No"/>
    <s v="No"/>
    <s v="No"/>
    <s v="Si"/>
    <s v="No"/>
  </r>
  <r>
    <x v="30"/>
    <x v="1"/>
    <s v="minor"/>
    <s v="normal"/>
    <s v="C001002586"/>
    <s v="SE.AA.MX.SDE.SUPPLIERS"/>
    <s v="Soto Muñoz Jose Carlos"/>
    <d v="2017-02-16T09:00:00"/>
    <d v="2017-02-19T18:00:00"/>
    <s v="Reconexión proveedor JIT Walker."/>
    <x v="0"/>
    <s v="On Time"/>
    <x v="0"/>
    <s v="Minor"/>
    <s v="Successful"/>
    <s v="On Time"/>
    <n v="1"/>
    <n v="1"/>
    <n v="0"/>
    <x v="1"/>
    <n v="0"/>
    <s v="Normal"/>
    <n v="0"/>
    <n v="0"/>
    <n v="0"/>
    <n v="0"/>
    <n v="1"/>
    <n v="0"/>
    <s v="Candido"/>
    <s v="C000782374"/>
    <x v="3"/>
    <s v="TSS"/>
    <s v="No"/>
    <s v="No"/>
    <s v="No"/>
    <s v="Si"/>
    <s v="No"/>
  </r>
  <r>
    <x v="1"/>
    <x v="1"/>
    <s v="minor"/>
    <s v="normal"/>
    <s v="C000938052"/>
    <s v="TS.CP.MX.SIC.LAN.VITRO"/>
    <s v="Valdez Zamora Gerardo Ivan"/>
    <d v="2017-02-18T13:00:00"/>
    <d v="2017-02-18T20:00:00"/>
    <s v="Vitro | Vitro Flotado Garcia | Acompañamiento al proveedor para Incremento de ancho de banda por parte de Alestra"/>
    <x v="0"/>
    <s v="On Time"/>
    <x v="0"/>
    <s v="Minor"/>
    <s v="Successful"/>
    <s v="On Time"/>
    <n v="1"/>
    <n v="1"/>
    <n v="0"/>
    <x v="1"/>
    <n v="0"/>
    <s v="Normal"/>
    <n v="0"/>
    <n v="0"/>
    <n v="0"/>
    <n v="0"/>
    <n v="1"/>
    <n v="0"/>
    <s v="Oscar"/>
    <s v="C000052054"/>
    <x v="4"/>
    <s v="TSS"/>
    <s v="No"/>
    <s v="No"/>
    <s v="No"/>
    <s v="Si"/>
    <s v="No"/>
  </r>
  <r>
    <x v="5"/>
    <x v="0"/>
    <s v="minor"/>
    <s v="normal"/>
    <s v="C000977184"/>
    <s v="SE.AA.MX.PROJECTS"/>
    <s v="Pineda Calixtro Reynaldo"/>
    <d v="2017-02-10T22:00:00"/>
    <d v="2017-02-19T13:00:00"/>
    <s v="Imperquimia | Mudanza de Infraestructura en Interlomas de Redit a Alestra"/>
    <x v="0"/>
    <s v="On Time"/>
    <x v="0"/>
    <s v="Minor"/>
    <s v="Successful"/>
    <s v="On Time"/>
    <n v="1"/>
    <n v="1"/>
    <n v="0"/>
    <x v="1"/>
    <n v="0"/>
    <s v="Normal"/>
    <n v="0"/>
    <n v="0"/>
    <n v="0"/>
    <n v="0"/>
    <n v="1"/>
    <n v="0"/>
    <s v="Candido"/>
    <s v="-"/>
    <x v="11"/>
    <s v="ITO"/>
    <s v="No"/>
    <s v="No"/>
    <s v="No"/>
    <s v="Si"/>
    <s v="No"/>
  </r>
  <r>
    <x v="17"/>
    <x v="0"/>
    <s v="standard"/>
    <s v="normal"/>
    <s v="C000990561"/>
    <s v="C.SAP.MX.AA.SAP-BASIS"/>
    <s v="Salcedo Simpson Georgina"/>
    <d v="2017-02-15T10:00:00"/>
    <d v="2017-02-17T18:00:00"/>
    <s v="MEXICHEM/SAP Request: Standard User modification"/>
    <x v="0"/>
    <s v="On Time"/>
    <x v="0"/>
    <s v="Standard"/>
    <s v="Successful"/>
    <s v="On Time"/>
    <n v="1"/>
    <n v="1"/>
    <n v="0"/>
    <x v="1"/>
    <n v="0"/>
    <s v="Normal"/>
    <n v="0"/>
    <n v="0"/>
    <n v="0"/>
    <n v="0"/>
    <n v="1"/>
    <n v="0"/>
    <s v="Oscar"/>
    <s v="CMOD313924"/>
    <x v="0"/>
    <s v="BASIS"/>
    <s v="No"/>
    <s v="No"/>
    <s v="No"/>
    <s v="Si"/>
    <s v="No"/>
  </r>
  <r>
    <x v="3"/>
    <x v="0"/>
    <s v="standard"/>
    <s v="normal"/>
    <s v="C000999165"/>
    <s v="C.SAP.MX.AA.GDH.MX-BASIS"/>
    <s v="Escalante Gonzalez Carlos"/>
    <d v="2017-02-17T07:00:00"/>
    <d v="2017-02-17T17:00:00"/>
    <s v="TAURUS / SAP-TSMX / PRODUCTION / P00 / QRO. - Implementation of support packages for ABAP (SPAM/SAINT) / CCAB; ITO.CAB pre-approved"/>
    <x v="0"/>
    <s v="On Time"/>
    <x v="0"/>
    <s v="Standard"/>
    <s v="Successful"/>
    <s v="On Time"/>
    <n v="1"/>
    <n v="1"/>
    <n v="0"/>
    <x v="1"/>
    <n v="0"/>
    <s v="Normal"/>
    <n v="0"/>
    <n v="0"/>
    <n v="0"/>
    <n v="0"/>
    <n v="1"/>
    <n v="0"/>
    <s v="Candido"/>
    <s v="CMOD318037"/>
    <x v="0"/>
    <s v="BASIS"/>
    <s v="No"/>
    <s v="No"/>
    <s v="No"/>
    <s v="Si"/>
    <s v="No"/>
  </r>
  <r>
    <x v="9"/>
    <x v="0"/>
    <s v="minor"/>
    <s v="normal"/>
    <s v="C000999207"/>
    <s v="C.AMER.MX.LBU.WINTEL"/>
    <s v="Jurado Millan Rodrigo"/>
    <d v="2017-02-18T00:00:00"/>
    <d v="2017-02-19T22:00:00"/>
    <s v="AMER | CMABC | WINTEL | PROD | CMABC Apply Patches (Criticality = High)"/>
    <x v="0"/>
    <s v="On Time"/>
    <x v="0"/>
    <s v="Minor"/>
    <s v="Successful"/>
    <s v="On Time"/>
    <n v="1"/>
    <n v="1"/>
    <n v="0"/>
    <x v="1"/>
    <n v="0"/>
    <s v="Normal"/>
    <n v="0"/>
    <n v="0"/>
    <n v="0"/>
    <n v="1"/>
    <n v="1"/>
    <n v="0"/>
    <s v="Candido"/>
    <s v="C000424621"/>
    <x v="1"/>
    <s v="ITO"/>
    <s v="No"/>
    <s v="No"/>
    <s v="Si"/>
    <s v="Si"/>
    <s v="No"/>
  </r>
  <r>
    <x v="16"/>
    <x v="0"/>
    <s v="minor"/>
    <s v="normal"/>
    <s v="C001001077"/>
    <s v="SE.SPR.MX.ORGANIZACION.TS"/>
    <s v="Gallardo Lozano Cuauhtemoc"/>
    <d v="2017-02-19T12:00:00"/>
    <d v="2017-02-19T16:00:00"/>
    <s v="Conexión por Fibra para equipos de VW BANK en T-Systems México"/>
    <x v="0"/>
    <s v="On Time"/>
    <x v="0"/>
    <s v="Minor"/>
    <s v="Successful"/>
    <s v="On Time"/>
    <n v="1"/>
    <n v="1"/>
    <n v="0"/>
    <x v="1"/>
    <n v="0"/>
    <s v="Normal"/>
    <n v="0"/>
    <n v="0"/>
    <n v="0"/>
    <n v="0"/>
    <n v="1"/>
    <n v="0"/>
    <s v="Alejandro"/>
    <s v="-"/>
    <x v="30"/>
    <s v="ITO"/>
    <s v="No"/>
    <s v="No"/>
    <s v="No"/>
    <s v="Si"/>
    <s v="No"/>
  </r>
  <r>
    <x v="0"/>
    <x v="0"/>
    <s v="standard"/>
    <s v="normal"/>
    <s v="C001001087"/>
    <s v="C.SAP.MX.AA.GDH.MX-BASIS"/>
    <s v="Valera Ortiz Oswaldo"/>
    <d v="2017-02-20T01:00:00"/>
    <d v="2017-02-20T03:00:00"/>
    <s v="[HSAI ] / [ SAP BASIS] / [ PRODUCTION] / [ PR1] / [ TSMX] - RESTART /CCAB; CSS.CAB pre-approved [4EP]"/>
    <x v="0"/>
    <s v="On Time"/>
    <x v="0"/>
    <s v="Standard"/>
    <s v="Successful"/>
    <s v="On Time"/>
    <n v="1"/>
    <n v="1"/>
    <n v="0"/>
    <x v="1"/>
    <n v="0"/>
    <s v="Normal"/>
    <n v="0"/>
    <n v="0"/>
    <n v="0"/>
    <n v="0"/>
    <n v="1"/>
    <n v="0"/>
    <s v="Maria del Carmen"/>
    <s v="CMOD316997"/>
    <x v="0"/>
    <s v="BASIS"/>
    <s v="No"/>
    <s v="No"/>
    <s v="No"/>
    <s v="Si"/>
    <s v="No"/>
  </r>
  <r>
    <x v="1"/>
    <x v="0"/>
    <s v="standard"/>
    <s v="normal"/>
    <s v="C001002756"/>
    <s v="C.AMER.MX.VDI.VITRO"/>
    <s v="Trejo Camara Alonso Miguel"/>
    <d v="2017-02-17T21:00:00"/>
    <d v="2017-02-19T21:00:00"/>
    <s v="AMER | VITRO | Reboot Citrix servers MXVTC1CTX002 and MXVTC1CTX003"/>
    <x v="0"/>
    <s v="On Time"/>
    <x v="0"/>
    <s v="Standard"/>
    <s v="Successful"/>
    <s v="On Time"/>
    <n v="1"/>
    <n v="1"/>
    <n v="0"/>
    <x v="1"/>
    <n v="0"/>
    <s v="Normal"/>
    <n v="0"/>
    <n v="0"/>
    <n v="0"/>
    <n v="0"/>
    <n v="1"/>
    <n v="0"/>
    <s v="Oscar"/>
    <s v="C000763299"/>
    <x v="23"/>
    <s v="ITO"/>
    <s v="No"/>
    <s v="No"/>
    <s v="No"/>
    <s v="Si"/>
    <s v="No"/>
  </r>
  <r>
    <x v="11"/>
    <x v="0"/>
    <s v="standard"/>
    <s v="normal"/>
    <s v="C001006020"/>
    <s v="C.SAP.MX.AA.GDH.MX-BASIS"/>
    <s v="Tirado Salas Jose Vicente "/>
    <d v="2017-02-17T21:00:00"/>
    <d v="2017-02-18T01:00:00"/>
    <s v="[Grupo KUO] / [ SAP -MX ] / [ PRD ] / [ PR8 &amp; PR9 ] - Implementation of support packages for ABAP (SPAM/SAINT) / CCAB; ITO.CAB pre-approved [4EP]"/>
    <x v="0"/>
    <s v="On Time"/>
    <x v="0"/>
    <s v="Standard"/>
    <s v="Successful"/>
    <s v="On Time"/>
    <n v="1"/>
    <n v="1"/>
    <n v="0"/>
    <x v="1"/>
    <n v="0"/>
    <s v="Normal"/>
    <n v="0"/>
    <n v="0"/>
    <n v="0"/>
    <n v="0"/>
    <n v="1"/>
    <n v="0"/>
    <s v="Maria del Carmen"/>
    <s v="CMOD318037"/>
    <x v="0"/>
    <s v="BASIS"/>
    <s v="No"/>
    <s v="No"/>
    <s v="No"/>
    <s v="Si"/>
    <s v="No"/>
  </r>
  <r>
    <x v="10"/>
    <x v="0"/>
    <s v="standard"/>
    <s v="normal"/>
    <s v="C001006270"/>
    <s v="C.AMER.MX.SBO.BK.ST"/>
    <s v="Lopez Garcia Gerardo  "/>
    <d v="2017-02-17T09:00:00"/>
    <d v="2017-02-17T18:00:00"/>
    <s v="AMER | Jetcloud | Increased of Disk Space on JetCloud | _Server_GPQQROBUV09; GPQQROBUV10"/>
    <x v="0"/>
    <s v="On Time"/>
    <x v="0"/>
    <s v="Standard"/>
    <s v="Successful"/>
    <s v="On Time"/>
    <n v="1"/>
    <n v="1"/>
    <n v="0"/>
    <x v="1"/>
    <n v="0"/>
    <s v="Normal"/>
    <n v="0"/>
    <n v="0"/>
    <n v="0"/>
    <n v="0"/>
    <n v="1"/>
    <n v="0"/>
    <s v="Candido"/>
    <s v="C000058623"/>
    <x v="7"/>
    <s v="ITO"/>
    <s v="No"/>
    <s v="No"/>
    <s v="No"/>
    <s v="Si"/>
    <s v="No"/>
  </r>
  <r>
    <x v="8"/>
    <x v="0"/>
    <s v="minor"/>
    <s v="normal"/>
    <s v="C40758373"/>
    <s v="SERVERS WINTEL ITS Support OPS VWM CHGMGR"/>
    <s v="Islas Agustin Maricarmen"/>
    <d v="2017-02-13T09:00:00"/>
    <d v="2017-02-19T20:00:00"/>
    <s v="Remediación de controles de seguridad a Servidores Windows Semana 7"/>
    <x v="0"/>
    <s v="On Time"/>
    <x v="0"/>
    <s v="Minor"/>
    <s v="Successful"/>
    <s v="On Time"/>
    <n v="1"/>
    <n v="1"/>
    <n v="0"/>
    <x v="1"/>
    <n v="0"/>
    <s v="Normal"/>
    <n v="0"/>
    <n v="0"/>
    <n v="0"/>
    <n v="0"/>
    <n v="1"/>
    <n v="0"/>
    <s v="Alejandro"/>
    <s v="CT40004027"/>
    <x v="1"/>
    <s v="ITO"/>
    <s v="No"/>
    <s v="No"/>
    <s v="No"/>
    <s v="Si"/>
    <s v="No"/>
  </r>
  <r>
    <x v="8"/>
    <x v="0"/>
    <s v="standard"/>
    <s v="normal"/>
    <s v="C40760343"/>
    <s v="FACILITIES ITS Support OPS VWM CHGMGR"/>
    <s v="Alvarado Pacheco Milthon Christian"/>
    <d v="2017-02-18T09:00:00"/>
    <d v="2017-02-19T09:00:00"/>
    <s v="Electrical maintenance to MX_2021 air conditioning precision equipment of Data Center Cubo 6"/>
    <x v="0"/>
    <s v="On Time"/>
    <x v="0"/>
    <s v="Standard"/>
    <s v="Successful"/>
    <s v="On Time"/>
    <n v="1"/>
    <n v="1"/>
    <n v="0"/>
    <x v="1"/>
    <n v="0"/>
    <s v="Normal"/>
    <n v="0"/>
    <n v="0"/>
    <n v="0"/>
    <n v="0"/>
    <n v="1"/>
    <n v="0"/>
    <s v="Alejandro"/>
    <s v="CT40002869"/>
    <x v="17"/>
    <s v="ITO"/>
    <s v="No"/>
    <s v="No"/>
    <s v="No"/>
    <s v="Si"/>
    <s v="No"/>
  </r>
  <r>
    <x v="8"/>
    <x v="0"/>
    <s v="standard"/>
    <s v="normal"/>
    <s v="C40760344"/>
    <s v="FACILITIES ITS Support OPS VWM CHGMGR"/>
    <s v="Alvarado Pacheco Milthon Christian"/>
    <d v="2017-02-18T09:00:00"/>
    <d v="2017-02-19T09:00:00"/>
    <s v="Electrical maintenance to MX_20104 air conditioning precision equipment of Data Center Cubo 2"/>
    <x v="0"/>
    <s v="On Time"/>
    <x v="0"/>
    <s v="Standard"/>
    <s v="Successful"/>
    <s v="On Time"/>
    <n v="1"/>
    <n v="1"/>
    <n v="0"/>
    <x v="1"/>
    <n v="0"/>
    <s v="Normal"/>
    <n v="0"/>
    <n v="0"/>
    <n v="0"/>
    <n v="0"/>
    <n v="1"/>
    <n v="0"/>
    <s v="Alejandro"/>
    <s v="CT40002869"/>
    <x v="17"/>
    <s v="ITO"/>
    <s v="No"/>
    <s v="No"/>
    <s v="No"/>
    <s v="Si"/>
    <s v="No"/>
  </r>
  <r>
    <x v="8"/>
    <x v="1"/>
    <s v="standard"/>
    <s v="normal"/>
    <s v="C40764094"/>
    <s v="OPM ITS Support OPS VWM CHGMGR"/>
    <s v="Vargas Aguilar Jorge"/>
    <d v="2017-02-18T15:00:00"/>
    <d v="2017-02-18T20:00:00"/>
    <s v="Mantenimiento Preventivo a IDF0200"/>
    <x v="0"/>
    <s v="On Time"/>
    <x v="0"/>
    <s v="Standard"/>
    <s v="Successful"/>
    <s v="On Time"/>
    <n v="1"/>
    <n v="1"/>
    <n v="0"/>
    <x v="1"/>
    <n v="0"/>
    <s v="Normal"/>
    <n v="0"/>
    <n v="0"/>
    <n v="0"/>
    <n v="0"/>
    <n v="1"/>
    <n v="0"/>
    <s v="Alejandro"/>
    <s v="CT40001634"/>
    <x v="14"/>
    <s v="TSS"/>
    <s v="No"/>
    <s v="No"/>
    <s v="No"/>
    <s v="Si"/>
    <s v="No"/>
  </r>
  <r>
    <x v="8"/>
    <x v="1"/>
    <s v="minor"/>
    <s v="emergency"/>
    <s v="C40765551"/>
    <s v="TELECOM LAN ITS Support OPS VWM CHGMGR"/>
    <s v="Bravo Rosas Fernando"/>
    <d v="2017-02-17T10:30:00"/>
    <d v="2017-02-17T18:00:00"/>
    <s v="Cambio emergente - Cambio de Horario en Controller de CL"/>
    <x v="0"/>
    <s v="On Time"/>
    <x v="0"/>
    <s v="Minor"/>
    <s v="Successful"/>
    <s v="On Time"/>
    <n v="1"/>
    <n v="1"/>
    <n v="0"/>
    <x v="1"/>
    <n v="0"/>
    <s v="Emergency"/>
    <n v="1"/>
    <n v="0"/>
    <n v="0"/>
    <n v="0"/>
    <n v="1"/>
    <n v="0"/>
    <s v="Alejandro"/>
    <s v="CT40005436"/>
    <x v="4"/>
    <s v="TSS"/>
    <s v="No"/>
    <s v="No"/>
    <s v="No"/>
    <s v="Si"/>
    <s v="No"/>
  </r>
  <r>
    <x v="8"/>
    <x v="0"/>
    <s v="standard"/>
    <s v="normal"/>
    <s v="C40765876"/>
    <s v="STORAGE ITS Support OPS VWM CHGMGR"/>
    <s v="George Davila Jesus Jacob"/>
    <d v="2017-02-17T12:00:00"/>
    <d v="2017-02-17T18:00:00"/>
    <s v="Cambio de Disco en Storage"/>
    <x v="0"/>
    <s v="On Time"/>
    <x v="0"/>
    <s v="Standard"/>
    <s v="Successful"/>
    <s v="On Time"/>
    <n v="1"/>
    <n v="1"/>
    <n v="0"/>
    <x v="1"/>
    <n v="0"/>
    <s v="Normal"/>
    <n v="0"/>
    <n v="0"/>
    <n v="0"/>
    <n v="0"/>
    <n v="1"/>
    <n v="0"/>
    <s v="Alejandro"/>
    <s v="CT40000633"/>
    <x v="7"/>
    <s v="ITO"/>
    <s v="No"/>
    <s v="No"/>
    <s v="No"/>
    <s v="Si"/>
    <s v="No"/>
  </r>
  <r>
    <x v="23"/>
    <x v="0"/>
    <s v="standard"/>
    <s v="normal"/>
    <s v="C40765943"/>
    <s v="PROYECT INFRAEST ITS Support OPS VWM CHGMGR"/>
    <s v="Ruiz Cruz Yolanda Rosario"/>
    <d v="2017-02-19T09:00:00"/>
    <d v="2017-02-19T20:00:00"/>
    <s v="Proyecto de Migración ET2000 Argentina: Acompañamiento a proveedor para reiniciar el host1"/>
    <x v="0"/>
    <s v="On Time"/>
    <x v="0"/>
    <s v="Standard"/>
    <s v="Successful"/>
    <s v="On Time"/>
    <n v="1"/>
    <n v="1"/>
    <n v="0"/>
    <x v="1"/>
    <n v="0"/>
    <s v="Normal"/>
    <n v="0"/>
    <n v="0"/>
    <n v="0"/>
    <n v="0"/>
    <n v="1"/>
    <n v="0"/>
    <s v="Alejandro"/>
    <s v="-"/>
    <x v="11"/>
    <s v="ITO"/>
    <s v="No"/>
    <s v="No"/>
    <s v="No"/>
    <s v="Si"/>
    <s v="No"/>
  </r>
  <r>
    <x v="15"/>
    <x v="0"/>
    <s v="significant"/>
    <s v="normal"/>
    <s v="C001000982"/>
    <s v="SE.AA.MX.PROJECTS"/>
    <s v="Pineda Calixtro Reynaldo"/>
    <d v="2017-02-19T01:00:00"/>
    <d v="2017-02-20T15:00:00"/>
    <s v="Imperquimia | Cutover | Migration cutover from Interlomas to Qro"/>
    <x v="0"/>
    <s v="On Time"/>
    <x v="0"/>
    <s v="Significant"/>
    <s v="Successful"/>
    <s v="On Time"/>
    <n v="1"/>
    <n v="1"/>
    <n v="0"/>
    <x v="1"/>
    <n v="0"/>
    <s v="Normal"/>
    <n v="0"/>
    <n v="0"/>
    <n v="0"/>
    <n v="0"/>
    <n v="1"/>
    <n v="0"/>
    <s v="Candido"/>
    <s v="C000623071"/>
    <x v="11"/>
    <s v="ITO"/>
    <s v="No"/>
    <s v="No"/>
    <s v="No"/>
    <s v="Si"/>
    <s v="No"/>
  </r>
  <r>
    <x v="2"/>
    <x v="3"/>
    <s v="minor"/>
    <s v="normal"/>
    <s v="C000961234"/>
    <s v="SI.DHS.MX.INTERNAL-SYSTEMS"/>
    <s v="Garcia Gomez Victor Javier"/>
    <d v="2017-02-16T10:00:00"/>
    <d v="2017-02-20T23:00:00"/>
    <s v="L´OREAL_LIBERACION A OPERACION_Mxsedemxtec0201 | Mxsedemxfmprd | Mxsedemxfmqas"/>
    <x v="0"/>
    <s v="On Time"/>
    <x v="0"/>
    <s v="Minor"/>
    <s v="Successful"/>
    <s v="On Time"/>
    <n v="1"/>
    <n v="1"/>
    <n v="0"/>
    <x v="1"/>
    <n v="0"/>
    <s v="Normal"/>
    <n v="0"/>
    <n v="0"/>
    <n v="0"/>
    <n v="0"/>
    <n v="1"/>
    <n v="0"/>
    <s v="Candido"/>
    <s v="C000518578"/>
    <x v="20"/>
    <s v="SI"/>
    <s v="No"/>
    <s v="No"/>
    <s v="No"/>
    <s v="Si"/>
    <s v="No"/>
  </r>
  <r>
    <x v="1"/>
    <x v="0"/>
    <s v="minor"/>
    <s v="normal"/>
    <s v="C000990608"/>
    <s v="C.SAP.MX.AA.SAP-BASIS"/>
    <s v="Hernandez Jacinto Marco Antonio"/>
    <d v="2017-02-20T11:30:00"/>
    <d v="2017-02-20T18:00:00"/>
    <s v="VITRO / SAP / QAS / RQA / DB2 9.7 fixpack update / CCAB;"/>
    <x v="0"/>
    <s v="On Time"/>
    <x v="0"/>
    <s v="Minor"/>
    <s v="Successful"/>
    <s v="On Time"/>
    <n v="1"/>
    <n v="1"/>
    <n v="0"/>
    <x v="1"/>
    <n v="0"/>
    <s v="Normal"/>
    <n v="0"/>
    <n v="0"/>
    <n v="0"/>
    <n v="0"/>
    <n v="1"/>
    <n v="0"/>
    <s v="Oscar"/>
    <s v="CMOD317326"/>
    <x v="0"/>
    <s v="BASIS"/>
    <s v="No"/>
    <s v="No"/>
    <s v="No"/>
    <s v="Si"/>
    <s v="No"/>
  </r>
  <r>
    <x v="16"/>
    <x v="3"/>
    <s v="minor"/>
    <s v="normal"/>
    <s v="C000994032"/>
    <s v="SI.DHS.MX.CRM2"/>
    <s v="Sanchez Cortes Paciano"/>
    <d v="2017-02-18T08:00:00"/>
    <d v="2017-02-20T18:00:00"/>
    <s v="Proyecto Renovacion Tecnologica SIF VWL: Liberacion a Operacion."/>
    <x v="0"/>
    <s v="On Time"/>
    <x v="0"/>
    <s v="Minor"/>
    <s v="Successful"/>
    <s v="On Time"/>
    <n v="1"/>
    <n v="1"/>
    <n v="0"/>
    <x v="1"/>
    <n v="0"/>
    <s v="Normal"/>
    <n v="0"/>
    <n v="0"/>
    <n v="0"/>
    <n v="0"/>
    <n v="1"/>
    <n v="0"/>
    <s v="Alejandro"/>
    <s v="-"/>
    <x v="20"/>
    <s v="SI"/>
    <s v="No"/>
    <s v="No"/>
    <s v="No"/>
    <s v="Si"/>
    <s v="No"/>
  </r>
  <r>
    <x v="16"/>
    <x v="3"/>
    <s v="minor"/>
    <s v="normal"/>
    <s v="C000994314"/>
    <s v="SI.DHS.MX.CRM2"/>
    <s v="Sanchez Cortes Paciano"/>
    <d v="2017-02-18T00:00:00"/>
    <d v="2017-02-20T18:00:00"/>
    <s v="Proyecto Renovacion Tecnologica SIF VWL: liberacion del SIstema SIF en nueva Infraestructura de servidores."/>
    <x v="0"/>
    <s v="On Time"/>
    <x v="0"/>
    <s v="Minor"/>
    <s v="Successful"/>
    <s v="On Time"/>
    <n v="1"/>
    <n v="1"/>
    <n v="0"/>
    <x v="1"/>
    <n v="0"/>
    <s v="Normal"/>
    <n v="0"/>
    <n v="0"/>
    <n v="0"/>
    <n v="0"/>
    <n v="1"/>
    <n v="0"/>
    <s v="Alejandro"/>
    <s v="-"/>
    <x v="20"/>
    <s v="SI"/>
    <s v="No"/>
    <s v="No"/>
    <s v="No"/>
    <s v="Si"/>
    <s v="No"/>
  </r>
  <r>
    <x v="17"/>
    <x v="0"/>
    <s v="minor"/>
    <s v="normal"/>
    <s v="C000995985"/>
    <s v="C.SAP.MX.AA.SAP-BASIS"/>
    <s v="Salcedo Simpson Georgina"/>
    <d v="2017-02-20T16:30:00"/>
    <d v="2017-02-20T19:00:00"/>
    <s v="MEXICHEM / ECC COLOMBIA / D01] - KERNEL_Update / CCAB; ITO.CAB pre-approved [4EP]"/>
    <x v="0"/>
    <s v="On Time"/>
    <x v="0"/>
    <s v="Minor"/>
    <s v="Successful"/>
    <s v="On Time"/>
    <n v="1"/>
    <n v="1"/>
    <n v="0"/>
    <x v="1"/>
    <n v="0"/>
    <s v="Normal"/>
    <n v="0"/>
    <n v="0"/>
    <n v="0"/>
    <n v="0"/>
    <n v="1"/>
    <n v="0"/>
    <s v="Oscar"/>
    <s v="CMOD317140"/>
    <x v="0"/>
    <s v="BASIS"/>
    <s v="No"/>
    <s v="No"/>
    <s v="No"/>
    <s v="Si"/>
    <s v="No"/>
  </r>
  <r>
    <x v="1"/>
    <x v="0"/>
    <s v="minor"/>
    <s v="normal"/>
    <s v="C000995988"/>
    <s v="C.AMER.MX.AD.VITRO"/>
    <s v="Camacho Nicasio Dulce Maria "/>
    <d v="2017-02-17T18:00:00"/>
    <d v="2017-02-20T17:00:00"/>
    <s v="Amer | Vitro | AD | Removal of child domain VVPAMERICA.vitro.com"/>
    <x v="0"/>
    <s v="On Time"/>
    <x v="0"/>
    <s v="Minor"/>
    <s v="Successful"/>
    <s v="On Time"/>
    <n v="1"/>
    <n v="1"/>
    <n v="0"/>
    <x v="1"/>
    <n v="0"/>
    <s v="Normal"/>
    <n v="0"/>
    <n v="0"/>
    <n v="0"/>
    <n v="0"/>
    <n v="1"/>
    <n v="0"/>
    <s v="Oscar"/>
    <s v="-"/>
    <x v="2"/>
    <s v="ITO"/>
    <s v="No"/>
    <s v="No"/>
    <s v="No"/>
    <s v="Si"/>
    <s v="No"/>
  </r>
  <r>
    <x v="11"/>
    <x v="0"/>
    <s v="minor"/>
    <s v="normal"/>
    <s v="C000999362"/>
    <s v="C.AMER.MX.DPO-LNX"/>
    <s v="Castillo Amastal Claudia Lorena"/>
    <d v="2017-02-20T14:00:00"/>
    <d v="2017-02-20T22:30:00"/>
    <s v="AMER | KUO | Operative System package upgrade on server resirmty03 | QA"/>
    <x v="0"/>
    <s v="On Time"/>
    <x v="0"/>
    <s v="Minor"/>
    <s v="Successful"/>
    <s v="On Time"/>
    <n v="1"/>
    <n v="1"/>
    <n v="0"/>
    <x v="1"/>
    <n v="0"/>
    <s v="Normal"/>
    <n v="0"/>
    <n v="0"/>
    <n v="0"/>
    <n v="0"/>
    <n v="1"/>
    <n v="0"/>
    <s v="Maria del Carmen"/>
    <s v="C000972225"/>
    <x v="10"/>
    <s v="ITO"/>
    <s v="No"/>
    <s v="No"/>
    <s v="No"/>
    <s v="Si"/>
    <s v="No"/>
  </r>
  <r>
    <x v="11"/>
    <x v="0"/>
    <s v="minor"/>
    <s v="normal"/>
    <s v="C001001153"/>
    <s v="C.AMER.MX.DPO-LNX"/>
    <s v="Cruz Rodriguez Esmeralda Danae"/>
    <d v="2017-02-17T12:00:00"/>
    <d v="2017-02-20T11:00:00"/>
    <s v="AMER | KUO | Configuration of Filesystem ISCSi on gpmmty11 gpmmty34 | ITO CAB pre-approved"/>
    <x v="0"/>
    <s v="On Time"/>
    <x v="0"/>
    <s v="Minor"/>
    <s v="Successful"/>
    <s v="On Time"/>
    <n v="1"/>
    <n v="1"/>
    <n v="0"/>
    <x v="1"/>
    <n v="0"/>
    <s v="Normal"/>
    <n v="0"/>
    <n v="0"/>
    <n v="0"/>
    <n v="0"/>
    <n v="1"/>
    <n v="0"/>
    <s v="Maria del Carmen"/>
    <s v="CMOD316690"/>
    <x v="10"/>
    <s v="ITO"/>
    <s v="No"/>
    <s v="No"/>
    <s v="No"/>
    <s v="Si"/>
    <s v="No"/>
  </r>
  <r>
    <x v="12"/>
    <x v="0"/>
    <s v="minor"/>
    <s v="normal"/>
    <s v="C001001228"/>
    <s v="C.SAP.MX.AA.GDH.MX-BASIS"/>
    <s v="Donge Vargas Oscar  "/>
    <d v="2017-02-20T11:00:00"/>
    <d v="2017-02-20T14:00:00"/>
    <s v="[GDG] / [ SAP TS-MX] / [ PRD] / [GET] / [ MX] - SNOTE /CSS.CAB pre-approved"/>
    <x v="0"/>
    <s v="On Time"/>
    <x v="0"/>
    <s v="Minor"/>
    <s v="Successful"/>
    <s v="On Time"/>
    <n v="1"/>
    <n v="1"/>
    <n v="0"/>
    <x v="1"/>
    <n v="0"/>
    <s v="Normal"/>
    <n v="0"/>
    <n v="0"/>
    <n v="0"/>
    <n v="0"/>
    <n v="1"/>
    <n v="0"/>
    <s v="Candido"/>
    <s v="CMOD317142"/>
    <x v="0"/>
    <s v="BASIS"/>
    <s v="No"/>
    <s v="No"/>
    <s v="No"/>
    <s v="Si"/>
    <s v="No"/>
  </r>
  <r>
    <x v="12"/>
    <x v="0"/>
    <s v="standard"/>
    <s v="normal"/>
    <s v="C001001231"/>
    <s v="C.SAP.MX.AA.GDH.MX-BASIS"/>
    <s v="Donge Vargas Oscar  "/>
    <d v="2017-02-20T15:00:00"/>
    <d v="2017-02-20T18:00:00"/>
    <s v="[GDG] / [ SAP TS-MX ] / [ TEST/ [ QAS/ [MX ] - Implementation of support packages for ABAP (SPAM/SAINT)_classic env. / CCAB; CSS.CAB pre-approved [4EP]"/>
    <x v="0"/>
    <s v="On Time"/>
    <x v="0"/>
    <s v="Standard"/>
    <s v="Successful"/>
    <s v="On Time"/>
    <n v="1"/>
    <n v="1"/>
    <n v="0"/>
    <x v="1"/>
    <n v="0"/>
    <s v="Normal"/>
    <n v="0"/>
    <n v="0"/>
    <n v="0"/>
    <n v="0"/>
    <n v="1"/>
    <n v="0"/>
    <s v="Candido"/>
    <s v="CMOD318853"/>
    <x v="0"/>
    <s v="BASIS"/>
    <s v="No"/>
    <s v="No"/>
    <s v="No"/>
    <s v="Si"/>
    <s v="No"/>
  </r>
  <r>
    <x v="1"/>
    <x v="1"/>
    <s v="standard"/>
    <s v="normal"/>
    <s v="C001002882"/>
    <s v="TS.CP.MX.SIC.LAN.VITRO"/>
    <s v="Alvarez Mendoza Fermin"/>
    <d v="2017-02-19T23:00:00"/>
    <d v="2017-02-20T22:00:00"/>
    <s v="VITRO | Upgrade de IOS Controladora Inalambrica de Lazaro Cardenas-Preaprobado"/>
    <x v="0"/>
    <s v="On Time"/>
    <x v="0"/>
    <s v="Standard"/>
    <s v="Successful"/>
    <s v="On Time"/>
    <n v="1"/>
    <n v="1"/>
    <n v="0"/>
    <x v="1"/>
    <n v="0"/>
    <s v="Normal"/>
    <n v="0"/>
    <n v="0"/>
    <n v="0"/>
    <n v="0"/>
    <n v="1"/>
    <n v="0"/>
    <s v="Oscar"/>
    <s v="C001002852"/>
    <x v="4"/>
    <s v="TSS"/>
    <s v="No"/>
    <s v="No"/>
    <s v="No"/>
    <s v="Si"/>
    <s v="No"/>
  </r>
  <r>
    <x v="10"/>
    <x v="0"/>
    <s v="standard"/>
    <s v="normal"/>
    <s v="C001006047"/>
    <s v="C.SAP.MX.AA.GDH.MX-BASIS"/>
    <s v="Escalante Gonzalez Carlos"/>
    <d v="2017-02-20T07:00:00"/>
    <d v="2017-02-20T12:00:00"/>
    <s v="GRUPO Q / SAP-TSMX / PRODUCCION / POP / SAP Java Parameter Change"/>
    <x v="0"/>
    <s v="On Time"/>
    <x v="0"/>
    <s v="Standard"/>
    <s v="Successful"/>
    <s v="On Time"/>
    <n v="1"/>
    <n v="1"/>
    <n v="0"/>
    <x v="1"/>
    <n v="0"/>
    <s v="Normal"/>
    <n v="0"/>
    <n v="0"/>
    <n v="0"/>
    <n v="0"/>
    <n v="1"/>
    <n v="0"/>
    <s v="Candido"/>
    <s v="C000510352"/>
    <x v="0"/>
    <s v="BASIS"/>
    <s v="No"/>
    <s v="No"/>
    <s v="No"/>
    <s v="Si"/>
    <s v="No"/>
  </r>
  <r>
    <x v="10"/>
    <x v="0"/>
    <s v="standard"/>
    <s v="normal"/>
    <s v="C001006192"/>
    <s v="C.AMER.MX.DPO-LNX"/>
    <s v="Marcelo Lopez German"/>
    <d v="2017-02-17T21:00:00"/>
    <d v="2017-02-20T12:00:00"/>
    <s v="AMER | GRUPO Q | Modification of SAPs on DSI on server GPQQROBUV09"/>
    <x v="0"/>
    <s v="On Time"/>
    <x v="0"/>
    <s v="Standard"/>
    <s v="Successful"/>
    <s v="On Time"/>
    <n v="1"/>
    <n v="1"/>
    <n v="0"/>
    <x v="1"/>
    <n v="0"/>
    <s v="Normal"/>
    <n v="0"/>
    <n v="0"/>
    <n v="0"/>
    <n v="0"/>
    <n v="1"/>
    <n v="0"/>
    <s v="Candido"/>
    <s v="C000026001"/>
    <x v="10"/>
    <s v="ITO"/>
    <s v="No"/>
    <s v="No"/>
    <s v="No"/>
    <s v="Si"/>
    <s v="No"/>
  </r>
  <r>
    <x v="10"/>
    <x v="0"/>
    <s v="standard"/>
    <s v="normal"/>
    <s v="C001006194"/>
    <s v="C.AMER.MX.DPO-LNX"/>
    <s v="Marcelo Lopez German"/>
    <d v="2017-02-17T23:00:00"/>
    <d v="2017-02-20T12:00:00"/>
    <s v="AMER | GRUPO Q | Modification of SAPs on DSI on server GPQQROBUV10"/>
    <x v="0"/>
    <s v="On Time"/>
    <x v="0"/>
    <s v="Standard"/>
    <s v="Successful"/>
    <s v="On Time"/>
    <n v="1"/>
    <n v="1"/>
    <n v="0"/>
    <x v="1"/>
    <n v="0"/>
    <s v="Normal"/>
    <n v="0"/>
    <n v="0"/>
    <n v="0"/>
    <n v="0"/>
    <n v="1"/>
    <n v="0"/>
    <s v="Candido"/>
    <s v="C000026001"/>
    <x v="10"/>
    <s v="ITO"/>
    <s v="No"/>
    <s v="No"/>
    <s v="No"/>
    <s v="Si"/>
    <s v="No"/>
  </r>
  <r>
    <x v="31"/>
    <x v="1"/>
    <s v="minor"/>
    <s v="normal"/>
    <s v="C001007816"/>
    <s v="SE.AA.MX.SDE.SUPPLIERS"/>
    <s v="Soto Muñoz Jose Carlos"/>
    <d v="2017-02-18T08:00:00"/>
    <d v="2017-02-20T18:00:00"/>
    <s v="IACNA | SLT | Movimiento de Switch LAN"/>
    <x v="0"/>
    <s v="On Time"/>
    <x v="0"/>
    <s v="Minor"/>
    <s v="Successful"/>
    <s v="On Time"/>
    <n v="1"/>
    <n v="1"/>
    <n v="0"/>
    <x v="1"/>
    <n v="1"/>
    <s v="SLT"/>
    <n v="0"/>
    <n v="0"/>
    <n v="0"/>
    <n v="0"/>
    <n v="1"/>
    <n v="0"/>
    <s v="Candido"/>
    <s v="C000961078"/>
    <x v="3"/>
    <s v="TSS"/>
    <s v="No"/>
    <s v="No"/>
    <s v="No"/>
    <s v="Si"/>
    <s v="No"/>
  </r>
  <r>
    <x v="1"/>
    <x v="0"/>
    <s v="standard"/>
    <s v="normal"/>
    <s v="C001009562"/>
    <s v="C.SAP.MX.AA.SAP-BASIS"/>
    <s v="Hernandez Galindo Israel"/>
    <d v="2017-02-20T15:00:00"/>
    <d v="2017-02-20T20:00:00"/>
    <s v="VITRO / SAP / P / GPD / SAP Parameter Change_Offline /CCAB; ITO.CAB pre-approved [4EP]"/>
    <x v="0"/>
    <s v="On Time"/>
    <x v="0"/>
    <s v="Standard"/>
    <s v="Successful"/>
    <s v="On Time"/>
    <n v="1"/>
    <n v="1"/>
    <n v="0"/>
    <x v="1"/>
    <n v="0"/>
    <s v="Normal"/>
    <n v="0"/>
    <n v="0"/>
    <n v="0"/>
    <n v="0"/>
    <n v="1"/>
    <n v="0"/>
    <s v="Oscar"/>
    <s v="CMOD317344"/>
    <x v="0"/>
    <s v="BASIS"/>
    <s v="No"/>
    <s v="No"/>
    <s v="No"/>
    <s v="Si"/>
    <s v="No"/>
  </r>
  <r>
    <x v="2"/>
    <x v="0"/>
    <s v="standard"/>
    <s v="normal"/>
    <s v="C001009705"/>
    <s v="C.SAP.MX.AA.GDH.MX-BASIS"/>
    <s v="Aguilera Ponce Carlos"/>
    <d v="2017-02-20T16:30:00"/>
    <d v="2017-02-20T17:30:00"/>
    <s v="LOREAL/TSMX - BASIS/SAP Request: Creation/modify and uploading of the roles CSS.CAB preapproved"/>
    <x v="0"/>
    <s v="On Time"/>
    <x v="0"/>
    <s v="Standard"/>
    <s v="Successful"/>
    <s v="On Time"/>
    <n v="1"/>
    <n v="1"/>
    <n v="0"/>
    <x v="1"/>
    <n v="0"/>
    <s v="Normal"/>
    <n v="0"/>
    <n v="0"/>
    <n v="0"/>
    <n v="0"/>
    <n v="1"/>
    <n v="0"/>
    <s v="Candido"/>
    <s v="CMOD310216"/>
    <x v="0"/>
    <s v="BASIS"/>
    <s v="No"/>
    <s v="No"/>
    <s v="No"/>
    <s v="Si"/>
    <s v="No"/>
  </r>
  <r>
    <x v="8"/>
    <x v="0"/>
    <s v="minor"/>
    <s v="normal"/>
    <s v="C40757497"/>
    <s v="PROYECT INFRAEST ITS Support OPS VWM CHGMGR"/>
    <s v="Baca Gonzalez Eliseo"/>
    <d v="2017-02-19T12:00:00"/>
    <d v="2017-02-20T17:00:00"/>
    <s v="Renovacion Tecnológica de Concentrador VPN MX_VPN-VWM-HO-2 para Servicio Home Office VWM"/>
    <x v="0"/>
    <s v="On Time"/>
    <x v="0"/>
    <s v="Minor"/>
    <s v="Successful"/>
    <s v="On Time"/>
    <n v="1"/>
    <n v="1"/>
    <n v="0"/>
    <x v="1"/>
    <n v="0"/>
    <s v="Normal"/>
    <n v="0"/>
    <n v="0"/>
    <n v="0"/>
    <n v="0"/>
    <n v="1"/>
    <n v="0"/>
    <s v="Alejandro"/>
    <s v="CT40009369"/>
    <x v="11"/>
    <s v="ITO"/>
    <s v="No"/>
    <s v="No"/>
    <s v="No"/>
    <s v="Si"/>
    <s v="No"/>
  </r>
  <r>
    <x v="8"/>
    <x v="1"/>
    <s v="minor"/>
    <s v="normal"/>
    <s v="C40758280"/>
    <s v="OPM ITS Support OPS VWM CHGMGR"/>
    <s v="Vargas Aguilar Jorge"/>
    <d v="2017-02-19T08:00:00"/>
    <d v="2017-02-20T17:00:00"/>
    <s v="Arreglo de cableado localizados windows en DCPII Gabinete RACK 2317"/>
    <x v="0"/>
    <s v="On Time"/>
    <x v="0"/>
    <s v="Minor"/>
    <s v="Successful"/>
    <s v="On Time"/>
    <n v="1"/>
    <n v="1"/>
    <n v="0"/>
    <x v="1"/>
    <n v="0"/>
    <s v="Normal"/>
    <n v="0"/>
    <n v="0"/>
    <n v="0"/>
    <n v="0"/>
    <n v="1"/>
    <n v="0"/>
    <s v="Alejandro"/>
    <s v="CT40005482"/>
    <x v="14"/>
    <s v="TSS"/>
    <s v="No"/>
    <s v="No"/>
    <s v="No"/>
    <s v="Si"/>
    <s v="No"/>
  </r>
  <r>
    <x v="8"/>
    <x v="0"/>
    <s v="minor"/>
    <s v="normal"/>
    <s v="C40762236"/>
    <s v="SERVERS WINTEL ITS Support OPS VWM CHGMGR"/>
    <s v="Sanchez Ramirez Erick"/>
    <d v="2017-02-17T15:00:00"/>
    <d v="2017-02-20T17:00:00"/>
    <s v="Prueba de Ingresar servidores al dominio vwmext.com"/>
    <x v="0"/>
    <s v="On Time"/>
    <x v="0"/>
    <s v="Minor"/>
    <s v="Successful"/>
    <s v="On Time"/>
    <n v="1"/>
    <n v="1"/>
    <n v="0"/>
    <x v="1"/>
    <n v="0"/>
    <s v="Normal"/>
    <n v="0"/>
    <n v="0"/>
    <n v="0"/>
    <n v="0"/>
    <n v="1"/>
    <n v="0"/>
    <s v="Alejandro"/>
    <s v="CT40004941"/>
    <x v="1"/>
    <s v="ITO"/>
    <s v="No"/>
    <s v="No"/>
    <s v="No"/>
    <s v="Si"/>
    <s v="No"/>
  </r>
  <r>
    <x v="8"/>
    <x v="1"/>
    <s v="minor"/>
    <s v="normal"/>
    <s v="C40763037"/>
    <s v="TELECOM WAN ITS Support OPS VWM CHGMGR"/>
    <s v="Mucito Najera Sebastian Yair"/>
    <d v="2017-02-17T19:00:00"/>
    <d v="2017-02-20T23:00:00"/>
    <s v="Agregar hosts a VPN site to site entre VWM y VCE"/>
    <x v="0"/>
    <s v="On Time"/>
    <x v="0"/>
    <s v="Minor"/>
    <s v="Successful"/>
    <s v="On Time"/>
    <n v="1"/>
    <n v="1"/>
    <n v="0"/>
    <x v="1"/>
    <n v="0"/>
    <s v="Normal"/>
    <n v="0"/>
    <n v="0"/>
    <n v="0"/>
    <n v="0"/>
    <n v="1"/>
    <n v="0"/>
    <s v="Alejandro"/>
    <s v="CT40007885"/>
    <x v="9"/>
    <s v="TSS"/>
    <s v="No"/>
    <s v="No"/>
    <s v="No"/>
    <s v="Si"/>
    <s v="No"/>
  </r>
  <r>
    <x v="8"/>
    <x v="1"/>
    <s v="minor"/>
    <s v="normal"/>
    <s v="C40763087"/>
    <s v="OPM ITS Support OPS VWM CHGMGR"/>
    <s v="Vargas Aguilar Jorge"/>
    <d v="2017-02-18T09:00:00"/>
    <d v="2017-02-20T17:00:00"/>
    <s v="Seguimiento de Cables en equipo MX_SW-ET2K-CUBO-2 gabinete 2116"/>
    <x v="0"/>
    <s v="On Time"/>
    <x v="0"/>
    <s v="Minor"/>
    <s v="Successful"/>
    <s v="On Time"/>
    <n v="1"/>
    <n v="1"/>
    <n v="0"/>
    <x v="1"/>
    <n v="0"/>
    <s v="Normal"/>
    <n v="0"/>
    <n v="0"/>
    <n v="0"/>
    <n v="0"/>
    <n v="1"/>
    <n v="0"/>
    <s v="Alejandro"/>
    <s v="CT40002753"/>
    <x v="14"/>
    <s v="TSS"/>
    <s v="No"/>
    <s v="No"/>
    <s v="No"/>
    <s v="Si"/>
    <s v="No"/>
  </r>
  <r>
    <x v="8"/>
    <x v="1"/>
    <s v="minor"/>
    <s v="normal"/>
    <s v="C40763090"/>
    <s v="TELECOM ITS Support OPS VWM CHGMGR"/>
    <s v="Vidals Aguilar Patricio"/>
    <d v="2017-02-18T09:00:00"/>
    <d v="2017-02-20T17:00:00"/>
    <s v="Retiro de cableado obsoleto en DCPII en gabinete 2243"/>
    <x v="0"/>
    <s v="On Time"/>
    <x v="0"/>
    <s v="Minor"/>
    <s v="Successful"/>
    <s v="On Time"/>
    <n v="1"/>
    <n v="1"/>
    <n v="0"/>
    <x v="1"/>
    <n v="0"/>
    <s v="Normal"/>
    <n v="0"/>
    <n v="0"/>
    <n v="0"/>
    <n v="0"/>
    <n v="1"/>
    <n v="0"/>
    <s v="Alejandro"/>
    <s v="CT40003239"/>
    <x v="26"/>
    <s v="TSS"/>
    <s v="No"/>
    <s v="No"/>
    <s v="No"/>
    <s v="Si"/>
    <s v="No"/>
  </r>
  <r>
    <x v="5"/>
    <x v="0"/>
    <s v="minor"/>
    <s v="normal"/>
    <s v="C001001004"/>
    <s v="C.AMER.MX.DCO.DCI"/>
    <s v="Alvarado Pacheco Milthon Christian"/>
    <d v="2017-02-20T09:00:00"/>
    <d v="2017-02-21T09:00:00"/>
    <s v="AMER | T-Systems | Maintenance Cooling precision in MX_3020 LDR"/>
    <x v="0"/>
    <s v="On Time"/>
    <x v="0"/>
    <s v="Minor"/>
    <s v="Successful"/>
    <s v="On Time"/>
    <n v="1"/>
    <n v="1"/>
    <n v="0"/>
    <x v="1"/>
    <n v="0"/>
    <s v="Normal"/>
    <n v="0"/>
    <n v="0"/>
    <n v="0"/>
    <n v="0"/>
    <n v="1"/>
    <n v="0"/>
    <s v="Candido"/>
    <s v="C000054225"/>
    <x v="17"/>
    <s v="ITO"/>
    <s v="No"/>
    <s v="No"/>
    <s v="No"/>
    <s v="Si"/>
    <s v="No"/>
  </r>
  <r>
    <x v="26"/>
    <x v="0"/>
    <s v="minor"/>
    <s v="normal"/>
    <s v="C001006038"/>
    <s v="C.SAP.MX.AA.GDH.MX-BASIS"/>
    <s v="Hamud Cesin Socorro Denise"/>
    <d v="2017-02-21T11:00:00"/>
    <d v="2017-02-21T16:00:00"/>
    <s v="ALFA / SAP / QA / BHQ / SIGMA - SAP Parameter Change_Online_classic env. /CCAB; CSS.CAB pre-approved [4EP]"/>
    <x v="0"/>
    <s v="On Time"/>
    <x v="0"/>
    <s v="Minor"/>
    <s v="Successful"/>
    <s v="On Time"/>
    <n v="1"/>
    <n v="1"/>
    <n v="0"/>
    <x v="1"/>
    <n v="0"/>
    <s v="Normal"/>
    <n v="0"/>
    <n v="0"/>
    <n v="0"/>
    <n v="0"/>
    <n v="1"/>
    <n v="0"/>
    <s v="Oscar"/>
    <s v="CMOD318874"/>
    <x v="0"/>
    <s v="BASIS"/>
    <s v="No"/>
    <s v="No"/>
    <s v="No"/>
    <s v="Si"/>
    <s v="No"/>
  </r>
  <r>
    <x v="11"/>
    <x v="0"/>
    <s v="standard"/>
    <s v="normal"/>
    <s v="C001006284"/>
    <s v="C.SAP.MX.AA.GDH.MX-BASIS"/>
    <s v="Tirado Salas Jose Vicente "/>
    <d v="2017-02-20T21:00:00"/>
    <d v="2017-02-21T01:00:00"/>
    <s v="[Grupo KUO] / [ SAP -MX ] / [ PRD ] / [ PIP &amp; PR4 ] - Implementation of support packages for ABAP (SPAM/SAINT) / CCAB; ITO.CAB pre-approved [4EP]"/>
    <x v="0"/>
    <s v="On Time"/>
    <x v="0"/>
    <s v="Standard"/>
    <s v="Successful"/>
    <s v="On Time"/>
    <n v="1"/>
    <n v="1"/>
    <n v="0"/>
    <x v="1"/>
    <n v="0"/>
    <s v="Normal"/>
    <n v="0"/>
    <n v="0"/>
    <n v="0"/>
    <n v="0"/>
    <n v="1"/>
    <n v="0"/>
    <s v="Maria del Carmen"/>
    <s v="CMOD318037"/>
    <x v="0"/>
    <s v="BASIS"/>
    <s v="No"/>
    <s v="No"/>
    <s v="No"/>
    <s v="Si"/>
    <s v="No"/>
  </r>
  <r>
    <x v="11"/>
    <x v="0"/>
    <s v="standard"/>
    <s v="normal"/>
    <s v="C001009623"/>
    <s v="C.AMER.MX.LBU.WINTEL"/>
    <s v="Xaxalpa Maldonado Yancarlo"/>
    <d v="2017-02-20T20:00:00"/>
    <d v="2017-02-20T23:00:00"/>
    <s v="AMER | KUO |52852397 |1001196713 Grupo KUO / AMEC / Alestra Querétaro / DSI Queretaro / Windows / SAPS Increase / DEMTYWEBVM01; DEQRODBCS02"/>
    <x v="0"/>
    <s v="On Time"/>
    <x v="0"/>
    <s v="Standard"/>
    <s v="Successful"/>
    <s v="On Time"/>
    <n v="1"/>
    <n v="1"/>
    <n v="0"/>
    <x v="1"/>
    <n v="0"/>
    <s v="Normal"/>
    <n v="0"/>
    <n v="0"/>
    <n v="0"/>
    <n v="0"/>
    <n v="1"/>
    <n v="0"/>
    <s v="Maria del Carmen"/>
    <s v="C000058623"/>
    <x v="1"/>
    <s v="ITO"/>
    <s v="No"/>
    <s v="No"/>
    <s v="No"/>
    <s v="Si"/>
    <s v="No"/>
  </r>
  <r>
    <x v="10"/>
    <x v="0"/>
    <s v="standard"/>
    <s v="normal"/>
    <s v="C001009730"/>
    <s v="C.SAP.MX.AA.GDH.MX-BASIS"/>
    <s v="Escalante Gonzalez Carlos"/>
    <d v="2017-02-20T19:00:00"/>
    <d v="2017-02-20T21:00:00"/>
    <s v="GRUPO Q / SAP-TSMX / DEVELOPMENT / POD / QRO. - RESTART /CCAB; ITO.CAB pre-approved"/>
    <x v="0"/>
    <s v="On Time"/>
    <x v="0"/>
    <s v="Standard"/>
    <s v="Successful"/>
    <s v="On Time"/>
    <n v="1"/>
    <n v="1"/>
    <n v="0"/>
    <x v="1"/>
    <n v="0"/>
    <s v="Normal"/>
    <n v="0"/>
    <n v="0"/>
    <n v="0"/>
    <n v="0"/>
    <n v="1"/>
    <n v="0"/>
    <s v="Candido"/>
    <s v="CMOD316997"/>
    <x v="0"/>
    <s v="BASIS"/>
    <s v="No"/>
    <s v="No"/>
    <s v="No"/>
    <s v="Si"/>
    <s v="No"/>
  </r>
  <r>
    <x v="9"/>
    <x v="0"/>
    <s v="standard"/>
    <s v="normal"/>
    <s v="C001009734"/>
    <s v="C.SAP.MX.AA.GDH.MX-BASIS"/>
    <s v="Pacheco Ramirez Victor"/>
    <d v="2017-02-21T02:30:00"/>
    <d v="2017-02-21T06:30:00"/>
    <s v="HABC/BASIS/BWD/HABC/SAP Request: - SNOTE / ITO.CAB pre-approved"/>
    <x v="0"/>
    <s v="On Time"/>
    <x v="0"/>
    <s v="Standard"/>
    <s v="Successful"/>
    <s v="On Time"/>
    <n v="1"/>
    <n v="1"/>
    <n v="0"/>
    <x v="1"/>
    <n v="0"/>
    <s v="Normal"/>
    <n v="0"/>
    <n v="0"/>
    <n v="0"/>
    <n v="0"/>
    <n v="1"/>
    <n v="0"/>
    <s v="Candido"/>
    <s v="CMOD317142"/>
    <x v="0"/>
    <s v="BASIS"/>
    <s v="No"/>
    <s v="No"/>
    <s v="No"/>
    <s v="Si"/>
    <s v="No"/>
  </r>
  <r>
    <x v="9"/>
    <x v="0"/>
    <s v="standard"/>
    <s v="normal"/>
    <s v="C001009738"/>
    <s v="C.SAP.MX.AA.GDH.MX-BASIS"/>
    <s v="Pacheco Ramirez Victor"/>
    <d v="2017-02-21T02:00:00"/>
    <d v="2017-02-21T06:00:00"/>
    <s v="HABC/BASIS/HABC/BPP/SAP Request: - SNOTE / ITO.CAB pre-approved"/>
    <x v="0"/>
    <s v="On Time"/>
    <x v="0"/>
    <s v="Standard"/>
    <s v="Successful"/>
    <s v="On Time"/>
    <n v="1"/>
    <n v="1"/>
    <n v="0"/>
    <x v="1"/>
    <n v="0"/>
    <s v="Normal"/>
    <n v="0"/>
    <n v="0"/>
    <n v="0"/>
    <n v="0"/>
    <n v="1"/>
    <n v="0"/>
    <s v="Candido"/>
    <s v="CMOD317142"/>
    <x v="0"/>
    <s v="BASIS"/>
    <s v="No"/>
    <s v="No"/>
    <s v="No"/>
    <s v="Si"/>
    <s v="No"/>
  </r>
  <r>
    <x v="8"/>
    <x v="0"/>
    <s v="standard"/>
    <s v="normal"/>
    <s v="C40766770"/>
    <s v="STORAGE ITS Support OPS VWM CHGMGR"/>
    <s v="George Davila Jesus Jacob"/>
    <d v="2017-02-21T10:00:00"/>
    <d v="2017-02-21T15:00:00"/>
    <s v="Cambio de Disco en Storage"/>
    <x v="0"/>
    <s v="On Time"/>
    <x v="0"/>
    <s v="Standard"/>
    <s v="Successful"/>
    <s v="On Time"/>
    <n v="1"/>
    <n v="1"/>
    <n v="0"/>
    <x v="1"/>
    <n v="0"/>
    <s v="Normal"/>
    <n v="0"/>
    <n v="0"/>
    <n v="0"/>
    <n v="0"/>
    <n v="1"/>
    <n v="0"/>
    <s v="Alejandro"/>
    <s v="CT40000633"/>
    <x v="7"/>
    <s v="ITO"/>
    <s v="No"/>
    <s v="No"/>
    <s v="No"/>
    <s v="Si"/>
    <s v="No"/>
  </r>
  <r>
    <x v="8"/>
    <x v="0"/>
    <s v="standard"/>
    <s v="normal"/>
    <s v="C40767555"/>
    <s v="BACKUP ITS Support OPS VWM CHGMGR"/>
    <s v="Castro Vazquez Antonio De Jesus"/>
    <d v="2017-02-21T09:00:00"/>
    <d v="2017-02-21T16:00:00"/>
    <s v="Reemplazo de drive en librería de respaldos"/>
    <x v="0"/>
    <s v="On Time"/>
    <x v="0"/>
    <s v="Standard"/>
    <s v="Successful"/>
    <s v="On Time"/>
    <n v="1"/>
    <n v="1"/>
    <n v="0"/>
    <x v="1"/>
    <n v="0"/>
    <s v="Normal"/>
    <n v="0"/>
    <n v="0"/>
    <n v="0"/>
    <n v="0"/>
    <n v="1"/>
    <n v="0"/>
    <s v="Alejandro"/>
    <s v="CT40000785"/>
    <x v="7"/>
    <s v="ITO"/>
    <s v="No"/>
    <s v="No"/>
    <s v="No"/>
    <s v="Si"/>
    <s v="No"/>
  </r>
  <r>
    <x v="11"/>
    <x v="0"/>
    <s v="minor"/>
    <s v="normal"/>
    <s v="C000999364"/>
    <s v="C.AMER.MX.DPO-LNX"/>
    <s v="Castillo Amastal Claudia Lorena"/>
    <d v="2017-02-21T14:00:00"/>
    <d v="2017-02-21T20:30:00"/>
    <s v="AMER | KUO | Operative System package upgrade on servers gpmmty33, gpmmty34 | QA"/>
    <x v="0"/>
    <s v="On Time"/>
    <x v="0"/>
    <s v="Minor"/>
    <s v="Successful"/>
    <s v="On Time"/>
    <n v="1"/>
    <n v="1"/>
    <n v="0"/>
    <x v="1"/>
    <n v="0"/>
    <s v="Normal"/>
    <n v="0"/>
    <n v="0"/>
    <n v="0"/>
    <n v="0"/>
    <n v="1"/>
    <n v="0"/>
    <s v="Maria del Carmen"/>
    <s v="C000972225"/>
    <x v="10"/>
    <s v="ITO"/>
    <s v="No"/>
    <s v="No"/>
    <s v="No"/>
    <s v="Si"/>
    <s v="No"/>
  </r>
  <r>
    <x v="5"/>
    <x v="0"/>
    <s v="minor"/>
    <s v="normal"/>
    <s v="C001001008"/>
    <s v="C.AMER.MX.DCO.DCI"/>
    <s v="Alvarado Pacheco Milthon Christian"/>
    <d v="2017-02-21T09:00:00"/>
    <d v="2017-02-22T09:00:00"/>
    <s v="AMER | T-Systems | Maintenance Cooling precision in MX_3000"/>
    <x v="0"/>
    <s v="On Time"/>
    <x v="0"/>
    <s v="Minor"/>
    <s v="Successful"/>
    <s v="On Time"/>
    <n v="1"/>
    <n v="1"/>
    <n v="0"/>
    <x v="1"/>
    <n v="0"/>
    <s v="Normal"/>
    <n v="0"/>
    <n v="0"/>
    <n v="0"/>
    <n v="0"/>
    <n v="1"/>
    <n v="0"/>
    <s v="Candido"/>
    <s v="C000054225"/>
    <x v="17"/>
    <s v="ITO"/>
    <s v="No"/>
    <s v="No"/>
    <s v="No"/>
    <s v="Si"/>
    <s v="No"/>
  </r>
  <r>
    <x v="17"/>
    <x v="0"/>
    <s v="minor"/>
    <s v="normal"/>
    <s v="C001002841"/>
    <s v="C.SAP.MX.AA.SAP-BASIS"/>
    <s v="Vidal Beltran Kelly"/>
    <d v="2017-02-21T09:00:00"/>
    <d v="2017-02-21T17:00:00"/>
    <s v="MEXICHEM /D01/ - Implementation of support packages for ABAP (SPAM/SAINT) / CCAB; CSS.CAB pre-approved [4EP]"/>
    <x v="0"/>
    <s v="On Time"/>
    <x v="0"/>
    <s v="Minor"/>
    <s v="Successful"/>
    <s v="On Time"/>
    <n v="1"/>
    <n v="1"/>
    <n v="0"/>
    <x v="1"/>
    <n v="0"/>
    <s v="Normal"/>
    <n v="0"/>
    <n v="0"/>
    <n v="0"/>
    <n v="0"/>
    <n v="1"/>
    <n v="0"/>
    <s v="Oscar"/>
    <s v="CMOD318037"/>
    <x v="0"/>
    <s v="BASIS"/>
    <s v="No"/>
    <s v="No"/>
    <s v="No"/>
    <s v="Si"/>
    <s v="No"/>
  </r>
  <r>
    <x v="11"/>
    <x v="0"/>
    <s v="standard"/>
    <s v="normal"/>
    <s v="C001006295"/>
    <s v="C.SAP.MX.AA.GDH.MX-BASIS"/>
    <s v="Tirado Salas Jose Vicente "/>
    <d v="2017-02-21T21:00:00"/>
    <d v="2017-02-22T01:00:00"/>
    <s v="[Grupo KUO] / [ SAP -MX ] / [ PRD ] / [ GRP &amp; PHR ] - Implementation of support packages for ABAP (SPAM/SAINT) / CCAB; ITO.CAB pre-approved [4EP]"/>
    <x v="0"/>
    <s v="On Time"/>
    <x v="0"/>
    <s v="Standard"/>
    <s v="Successful"/>
    <s v="On Time"/>
    <n v="1"/>
    <n v="1"/>
    <n v="0"/>
    <x v="1"/>
    <n v="0"/>
    <s v="Normal"/>
    <n v="0"/>
    <n v="0"/>
    <n v="0"/>
    <n v="0"/>
    <n v="1"/>
    <n v="0"/>
    <s v="Maria del Carmen"/>
    <s v="CMOD318037"/>
    <x v="0"/>
    <s v="BASIS"/>
    <s v="No"/>
    <s v="No"/>
    <s v="No"/>
    <s v="Si"/>
    <s v="No"/>
  </r>
  <r>
    <x v="11"/>
    <x v="0"/>
    <s v="standard"/>
    <s v="normal"/>
    <s v="C001009493"/>
    <s v="C.AMER.MX.SBO.BK.ST"/>
    <s v="Lopez Garcia Gerardo  "/>
    <d v="2017-02-21T09:00:00"/>
    <d v="2017-02-21T18:00:00"/>
    <s v="AMER | DSI | Increased of Disk Space on DSI | _Server_DEQRODBCS02"/>
    <x v="0"/>
    <s v="On Time"/>
    <x v="0"/>
    <s v="Standard"/>
    <s v="Successful"/>
    <s v="On Time"/>
    <n v="1"/>
    <n v="1"/>
    <n v="0"/>
    <x v="1"/>
    <n v="0"/>
    <s v="Normal"/>
    <n v="0"/>
    <n v="0"/>
    <n v="0"/>
    <n v="0"/>
    <n v="1"/>
    <n v="0"/>
    <s v="Maria del Carmen"/>
    <s v="C000058623"/>
    <x v="7"/>
    <s v="ITO"/>
    <s v="No"/>
    <s v="No"/>
    <s v="No"/>
    <s v="Si"/>
    <s v="No"/>
  </r>
  <r>
    <x v="10"/>
    <x v="0"/>
    <s v="standard"/>
    <s v="normal"/>
    <s v="C001009707"/>
    <s v="C.AMER.MX.PCI"/>
    <s v="Lopez Cumplido Jose David"/>
    <d v="2017-02-21T10:00:00"/>
    <d v="2017-02-22T10:00:00"/>
    <s v="DSI | Queretaro | Administrative change | Creation of new server for Grupo Q (gpqqroauv21) DO: 52854068"/>
    <x v="0"/>
    <s v="On Time"/>
    <x v="0"/>
    <s v="Standard"/>
    <s v="Successful"/>
    <s v="On Time"/>
    <n v="1"/>
    <n v="1"/>
    <n v="0"/>
    <x v="1"/>
    <n v="0"/>
    <s v="Normal"/>
    <n v="0"/>
    <n v="0"/>
    <n v="0"/>
    <n v="0"/>
    <n v="1"/>
    <n v="0"/>
    <s v="Maria del Carmen"/>
    <s v="C000913861"/>
    <x v="5"/>
    <s v="ITO"/>
    <s v="No"/>
    <s v="No"/>
    <s v="No"/>
    <s v="Si"/>
    <s v="No"/>
  </r>
  <r>
    <x v="2"/>
    <x v="0"/>
    <s v="standard"/>
    <s v="normal"/>
    <s v="C001011473"/>
    <s v="C.SAP.MX.AA.GDH.MX-BASIS"/>
    <s v="Aguilera Ponce Carlos"/>
    <d v="2017-02-21T14:30:00"/>
    <d v="2017-02-21T17:30:00"/>
    <s v="LOREAL/TSMX - BASIS/SAP Request: Creation/modify and uploading of the roles CSS.CAB preapproved"/>
    <x v="0"/>
    <s v="On Time"/>
    <x v="0"/>
    <s v="Standard"/>
    <s v="Successful"/>
    <s v="On Time"/>
    <n v="1"/>
    <n v="1"/>
    <n v="0"/>
    <x v="1"/>
    <n v="0"/>
    <s v="Normal"/>
    <n v="0"/>
    <n v="0"/>
    <n v="0"/>
    <n v="0"/>
    <n v="1"/>
    <n v="0"/>
    <s v="Candido"/>
    <s v="CMOD310216"/>
    <x v="0"/>
    <s v="BASIS"/>
    <s v="No"/>
    <s v="No"/>
    <s v="No"/>
    <s v="Si"/>
    <s v="No"/>
  </r>
  <r>
    <x v="12"/>
    <x v="0"/>
    <s v="standard"/>
    <s v="normal"/>
    <s v="C001011538"/>
    <s v="C.SAP.MX.AA.GDH.MX-BASIS"/>
    <s v="Donge Vargas Oscar  "/>
    <d v="2017-02-22T11:00:00"/>
    <d v="2017-02-22T14:00:00"/>
    <s v="[GDG] / [ SAP TS-MX] / [ DEV] / [DES] / [ MX] - SNOTE /CSS.CAB pre-approved"/>
    <x v="0"/>
    <s v="On Time"/>
    <x v="0"/>
    <s v="Standard"/>
    <s v="Successful"/>
    <s v="On Time"/>
    <n v="1"/>
    <n v="1"/>
    <n v="0"/>
    <x v="1"/>
    <n v="0"/>
    <s v="Normal"/>
    <n v="0"/>
    <n v="0"/>
    <n v="0"/>
    <n v="0"/>
    <n v="1"/>
    <n v="0"/>
    <s v="Candido"/>
    <s v="CMOD317142"/>
    <x v="0"/>
    <s v="BASIS"/>
    <s v="No"/>
    <s v="No"/>
    <s v="No"/>
    <s v="Si"/>
    <s v="No"/>
  </r>
  <r>
    <x v="8"/>
    <x v="0"/>
    <s v="minor"/>
    <s v="normal"/>
    <s v="C40762247"/>
    <s v="OPM ITS Support OPS VWM CHGMGR"/>
    <s v="Zacamitzin Medina Dagoberto"/>
    <d v="2017-02-21T10:00:00"/>
    <d v="2017-02-21T17:00:00"/>
    <s v="Apagado de servidores físicos y VIOS FIS (Infraestructura Power 7)"/>
    <x v="0"/>
    <s v="On Time"/>
    <x v="0"/>
    <s v="Minor"/>
    <s v="Successful"/>
    <s v="On Time"/>
    <n v="1"/>
    <n v="1"/>
    <n v="0"/>
    <x v="1"/>
    <n v="0"/>
    <s v="Normal"/>
    <n v="0"/>
    <n v="0"/>
    <n v="0"/>
    <n v="0"/>
    <n v="1"/>
    <n v="0"/>
    <s v="Alejandro"/>
    <s v="CT40003420"/>
    <x v="14"/>
    <s v="ITO"/>
    <s v="No"/>
    <s v="No"/>
    <s v="No"/>
    <s v="Si"/>
    <s v="No"/>
  </r>
  <r>
    <x v="23"/>
    <x v="0"/>
    <s v="standard"/>
    <s v="normal"/>
    <s v="C40766925"/>
    <s v="PROYECT INFRAEST ITS Support OPS VWM CHGMGR"/>
    <s v="Ruiz Cruz Yolanda Rosario"/>
    <d v="2017-02-21T14:00:00"/>
    <d v="2017-02-21T23:00:00"/>
    <s v="Proyecto de Migración ET2000 Argentina: Acompañamiento a proveedor para el upgrade CIMC Host3"/>
    <x v="0"/>
    <s v="On Time"/>
    <x v="0"/>
    <s v="Standard"/>
    <s v="Successful"/>
    <s v="On Time"/>
    <n v="1"/>
    <n v="1"/>
    <n v="0"/>
    <x v="1"/>
    <n v="0"/>
    <s v="Normal"/>
    <n v="0"/>
    <n v="0"/>
    <n v="0"/>
    <n v="0"/>
    <n v="1"/>
    <n v="0"/>
    <s v="Alejandro"/>
    <s v="-"/>
    <x v="11"/>
    <s v="ITO"/>
    <s v="No"/>
    <s v="No"/>
    <s v="No"/>
    <s v="Si"/>
    <s v="No"/>
  </r>
  <r>
    <x v="8"/>
    <x v="0"/>
    <s v="standard"/>
    <s v="normal"/>
    <s v="C40767899"/>
    <s v="System Management Administration IT Processes VWM CHGMGR"/>
    <s v="Gonzalez Lopez Sixto Mauricio"/>
    <d v="2017-02-21T17:00:00"/>
    <d v="2017-02-21T22:00:00"/>
    <s v="Configuracion SNMP y ACL en equipos de red para monitoreo en el nuevo ambiente Spectrum"/>
    <x v="0"/>
    <s v="On Time"/>
    <x v="0"/>
    <s v="Standard"/>
    <s v="Successful"/>
    <s v="On Time"/>
    <n v="1"/>
    <n v="1"/>
    <n v="0"/>
    <x v="1"/>
    <n v="0"/>
    <s v="Normal"/>
    <n v="0"/>
    <n v="0"/>
    <n v="0"/>
    <n v="0"/>
    <n v="1"/>
    <n v="0"/>
    <s v="Alejandro"/>
    <s v="CT40007748"/>
    <x v="6"/>
    <s v="ITO"/>
    <s v="No"/>
    <s v="No"/>
    <s v="No"/>
    <s v="Si"/>
    <s v="No"/>
  </r>
  <r>
    <x v="8"/>
    <x v="0"/>
    <s v="standard"/>
    <s v="normal"/>
    <s v="C40768261"/>
    <s v="BACKUP ITS Support OPS VWM CHGMGR"/>
    <s v="Castro Vazquez Antonio De Jesus"/>
    <d v="2017-02-22T10:00:00"/>
    <d v="2017-02-22T16:00:00"/>
    <s v="Reemplazo | Revisión de drive en librería de respaldos"/>
    <x v="0"/>
    <s v="On Time"/>
    <x v="0"/>
    <s v="Standard"/>
    <s v="Successful"/>
    <s v="On Time"/>
    <n v="1"/>
    <n v="1"/>
    <n v="0"/>
    <x v="1"/>
    <n v="0"/>
    <s v="Normal"/>
    <n v="0"/>
    <n v="0"/>
    <n v="0"/>
    <n v="0"/>
    <n v="1"/>
    <n v="0"/>
    <s v="Alejandro"/>
    <s v="CT40000785"/>
    <x v="7"/>
    <s v="ITO"/>
    <s v="No"/>
    <s v="No"/>
    <s v="No"/>
    <s v="Si"/>
    <s v="No"/>
  </r>
  <r>
    <x v="8"/>
    <x v="0"/>
    <s v="standard"/>
    <s v="normal"/>
    <s v="C40768653"/>
    <s v="STORAGE ITS Support OPS VWM CHGMGR"/>
    <s v="George Davila Jesus Jacob"/>
    <d v="2017-02-22T10:00:00"/>
    <d v="2017-02-22T15:00:00"/>
    <s v="Cambio de Disco en Storage"/>
    <x v="0"/>
    <s v="On Time"/>
    <x v="0"/>
    <s v="Standard"/>
    <s v="Successful"/>
    <s v="On Time"/>
    <n v="1"/>
    <n v="1"/>
    <n v="0"/>
    <x v="1"/>
    <n v="0"/>
    <s v="Normal"/>
    <n v="0"/>
    <n v="0"/>
    <n v="0"/>
    <n v="0"/>
    <n v="1"/>
    <n v="0"/>
    <s v="Alejandro"/>
    <s v="CT40000633"/>
    <x v="7"/>
    <s v="ITO"/>
    <s v="No"/>
    <s v="No"/>
    <s v="No"/>
    <s v="Si"/>
    <s v="No"/>
  </r>
  <r>
    <x v="6"/>
    <x v="0"/>
    <s v="minor"/>
    <s v="normal"/>
    <s v="C001001069"/>
    <s v="C.AMER.MX.PCI"/>
    <s v="De La Pena Olea Rafael"/>
    <d v="2017-02-15T19:00:00"/>
    <d v="2017-02-23T01:00:00"/>
    <s v="DSI QRO | ESXi Memory Increase"/>
    <x v="0"/>
    <s v="On Time"/>
    <x v="0"/>
    <s v="Minor"/>
    <s v="Successful"/>
    <s v="On Time"/>
    <n v="1"/>
    <n v="1"/>
    <n v="0"/>
    <x v="1"/>
    <n v="0"/>
    <s v="Normal"/>
    <n v="0"/>
    <n v="0"/>
    <n v="0"/>
    <n v="0"/>
    <n v="1"/>
    <n v="0"/>
    <s v="Maria del Carmen"/>
    <s v="C000975163"/>
    <x v="5"/>
    <s v="ITO"/>
    <s v="No"/>
    <s v="No"/>
    <s v="No"/>
    <s v="Si"/>
    <s v="No"/>
  </r>
  <r>
    <x v="11"/>
    <x v="0"/>
    <s v="minor"/>
    <s v="normal"/>
    <s v="C001005981"/>
    <s v="C.AMER.MX.DPO-LNX"/>
    <s v="Castillo Amastal Claudia Lorena"/>
    <d v="2017-02-22T14:00:00"/>
    <d v="2017-02-22T20:30:00"/>
    <s v="AMER | KUO | Operative System package upgrade on server gtwqro03 | QA"/>
    <x v="0"/>
    <s v="On Time"/>
    <x v="0"/>
    <s v="Minor"/>
    <s v="Successful"/>
    <s v="On Time"/>
    <n v="1"/>
    <n v="1"/>
    <n v="0"/>
    <x v="1"/>
    <n v="0"/>
    <s v="Normal"/>
    <n v="0"/>
    <n v="0"/>
    <n v="0"/>
    <n v="0"/>
    <n v="1"/>
    <n v="0"/>
    <s v="Maria del Carmen"/>
    <s v="C000972225"/>
    <x v="10"/>
    <s v="ITO"/>
    <s v="No"/>
    <s v="No"/>
    <s v="No"/>
    <s v="Si"/>
    <s v="No"/>
  </r>
  <r>
    <x v="26"/>
    <x v="0"/>
    <s v="minor"/>
    <s v="normal"/>
    <s v="C001006193"/>
    <s v="C.SAP.MX.AA.GDH.MX-BASIS"/>
    <s v="Hamud Cesin Socorro Denise"/>
    <d v="2017-02-23T11:00:00"/>
    <d v="2017-02-23T16:00:00"/>
    <s v="ALFA / SAP / PROD / BHP / SIGMA - SAP Parameter Change_Online_classic env. /CCAB; CSS.CAB pre-approved [4EP]"/>
    <x v="0"/>
    <s v="On Time"/>
    <x v="0"/>
    <s v="Minor"/>
    <s v="Successful"/>
    <s v="On Time"/>
    <n v="1"/>
    <n v="1"/>
    <n v="0"/>
    <x v="1"/>
    <n v="0"/>
    <s v="Normal"/>
    <n v="0"/>
    <n v="0"/>
    <n v="0"/>
    <n v="0"/>
    <n v="1"/>
    <n v="0"/>
    <s v="Oscar"/>
    <s v="CMOD318874"/>
    <x v="0"/>
    <s v="BASIS"/>
    <s v="No"/>
    <s v="No"/>
    <s v="No"/>
    <s v="Si"/>
    <s v="No"/>
  </r>
  <r>
    <x v="11"/>
    <x v="0"/>
    <s v="minor"/>
    <s v="normal"/>
    <s v="C001007661"/>
    <s v="C.SAP.MX.AA.GDH.MX-BASIS"/>
    <s v="Tirado Salas Jose Vicente "/>
    <d v="2017-02-22T21:00:00"/>
    <d v="2017-02-23T01:00:00"/>
    <s v="[Grupo KUO] / [ SAP -MX ] / [ PRD ] / [ PR3 ] - Implementation of support packages for ABAP (SPAM/SAINT) / CCAB; ITO.CAB pre-approved [4EP]"/>
    <x v="0"/>
    <s v="On Time"/>
    <x v="0"/>
    <s v="Minor"/>
    <s v="Successful"/>
    <s v="On Time"/>
    <n v="1"/>
    <n v="1"/>
    <n v="0"/>
    <x v="1"/>
    <n v="0"/>
    <s v="Normal"/>
    <n v="0"/>
    <n v="0"/>
    <n v="0"/>
    <n v="0"/>
    <n v="1"/>
    <n v="0"/>
    <s v="Maria del Carmen"/>
    <s v="CMOD318037"/>
    <x v="0"/>
    <s v="BASIS"/>
    <s v="No"/>
    <s v="No"/>
    <s v="No"/>
    <s v="Si"/>
    <s v="No"/>
  </r>
  <r>
    <x v="2"/>
    <x v="0"/>
    <s v="standard"/>
    <s v="normal"/>
    <s v="C001007710"/>
    <s v="C.SAP.MX.AA.GDH.MX-BASIS"/>
    <s v="Gonzalez Blancas Eunice"/>
    <d v="2017-02-22T16:00:00"/>
    <d v="2017-02-22T18:00:00"/>
    <s v="[LOREAL] / [ SAP BASIS ] / [PRD] / [ SMK] / [ TSMX] - SAP Parameter Change_Offline/CCAB; ITO.CAB pre-approved [4EP]"/>
    <x v="0"/>
    <s v="On Time"/>
    <x v="0"/>
    <s v="Standard"/>
    <s v="Successful"/>
    <s v="On Time"/>
    <n v="1"/>
    <n v="1"/>
    <n v="0"/>
    <x v="1"/>
    <n v="0"/>
    <s v="Normal"/>
    <n v="0"/>
    <n v="0"/>
    <n v="0"/>
    <n v="0"/>
    <n v="1"/>
    <n v="0"/>
    <s v="Candido"/>
    <s v="CMOD317344"/>
    <x v="0"/>
    <s v="BASIS"/>
    <s v="No"/>
    <s v="No"/>
    <s v="No"/>
    <s v="Si"/>
    <s v="No"/>
  </r>
  <r>
    <x v="10"/>
    <x v="0"/>
    <s v="standard"/>
    <s v="normal"/>
    <s v="C001007732"/>
    <s v="C.SAP.MX.AA.GDH.MX-BASIS"/>
    <s v="Escalante Gonzalez Carlos"/>
    <d v="2017-02-18T07:00:00"/>
    <d v="2017-02-22T17:00:00"/>
    <s v="Grupo Q / SAP-MX / Production / CEP / Outage=SI / Local Client Copy-New Client_classic env. /CSS.CAB pre-approved"/>
    <x v="0"/>
    <s v="On Time"/>
    <x v="0"/>
    <s v="Standard"/>
    <s v="Successful"/>
    <s v="On Time"/>
    <n v="1"/>
    <n v="1"/>
    <n v="0"/>
    <x v="1"/>
    <n v="0"/>
    <s v="Normal"/>
    <n v="0"/>
    <n v="0"/>
    <n v="0"/>
    <n v="0"/>
    <n v="1"/>
    <n v="0"/>
    <s v="Candido"/>
    <s v="CMOD318850"/>
    <x v="0"/>
    <s v="BASIS"/>
    <s v="No"/>
    <s v="No"/>
    <s v="No"/>
    <s v="Si"/>
    <s v="No"/>
  </r>
  <r>
    <x v="9"/>
    <x v="0"/>
    <s v="standard"/>
    <s v="normal"/>
    <s v="C001009619"/>
    <s v="C.SAP.MX.AA.GDH.MX-BASIS"/>
    <s v="Pacheco Ramirez Victor"/>
    <d v="2017-02-22T09:00:00"/>
    <d v="2017-02-22T18:00:00"/>
    <s v="TSMX/BASIS/HABC/SAP Request: User creation with assignment of the roles CSS.CAB preapproved"/>
    <x v="0"/>
    <s v="On Time"/>
    <x v="0"/>
    <s v="Standard"/>
    <s v="Successful"/>
    <s v="On Time"/>
    <n v="1"/>
    <n v="1"/>
    <n v="0"/>
    <x v="1"/>
    <n v="0"/>
    <s v="Normal"/>
    <n v="0"/>
    <n v="0"/>
    <n v="0"/>
    <n v="0"/>
    <n v="1"/>
    <n v="0"/>
    <s v="Candido"/>
    <s v="CMOD310786"/>
    <x v="0"/>
    <s v="BASIS"/>
    <s v="No"/>
    <s v="No"/>
    <s v="No"/>
    <s v="Si"/>
    <s v="No"/>
  </r>
  <r>
    <x v="9"/>
    <x v="0"/>
    <s v="standard"/>
    <s v="normal"/>
    <s v="C001009690"/>
    <s v="C.SAP.MX.AA.GDH.MX-BASIS"/>
    <s v="Pacheco Ramirez Victor"/>
    <d v="2017-02-22T09:00:00"/>
    <d v="2017-02-22T18:00:00"/>
    <s v="TSMX/BASIS/HABC/SAP Request:Creation/modify and uploading of the roles CSS.CAB preapproved"/>
    <x v="0"/>
    <s v="On Time"/>
    <x v="0"/>
    <s v="Standard"/>
    <s v="Successful"/>
    <s v="On Time"/>
    <n v="1"/>
    <n v="1"/>
    <n v="0"/>
    <x v="1"/>
    <n v="0"/>
    <s v="Normal"/>
    <n v="0"/>
    <n v="0"/>
    <n v="0"/>
    <n v="0"/>
    <n v="1"/>
    <n v="0"/>
    <s v="Candido"/>
    <s v="CMOD310216"/>
    <x v="0"/>
    <s v="BASIS"/>
    <s v="No"/>
    <s v="No"/>
    <s v="No"/>
    <s v="Si"/>
    <s v="No"/>
  </r>
  <r>
    <x v="6"/>
    <x v="1"/>
    <s v="minor"/>
    <s v="normal"/>
    <s v="C001009712"/>
    <s v="TS.GS.MX.SCC2.WAN.SEC"/>
    <s v="Sanchez Guevara Cesar"/>
    <d v="2017-02-22T19:00:00"/>
    <d v="2017-02-22T20:00:00"/>
    <s v="Creacion de NAT en DSI"/>
    <x v="0"/>
    <s v="On Time"/>
    <x v="0"/>
    <s v="Minor"/>
    <s v="Successful"/>
    <s v="On Time"/>
    <n v="1"/>
    <n v="1"/>
    <n v="0"/>
    <x v="1"/>
    <n v="0"/>
    <s v="Normal"/>
    <n v="0"/>
    <n v="0"/>
    <n v="0"/>
    <n v="0"/>
    <n v="1"/>
    <n v="0"/>
    <s v="Maria del Carmen"/>
    <s v="-"/>
    <x v="9"/>
    <s v="TSS"/>
    <s v="No"/>
    <s v="No"/>
    <s v="No"/>
    <s v="Si"/>
    <s v="No"/>
  </r>
  <r>
    <x v="3"/>
    <x v="0"/>
    <s v="minor"/>
    <s v="normal"/>
    <s v="C001009727"/>
    <s v="C.AMER.MX.DPO-LNX"/>
    <s v="Garcia Garcia Alma Delia"/>
    <d v="2017-02-23T12:00:00"/>
    <d v="2017-02-23T15:30:00"/>
    <s v="Taurus / AMEC/ DSI / Linux / Rundown System / ax2la131"/>
    <x v="0"/>
    <s v="On Time"/>
    <x v="0"/>
    <s v="Minor"/>
    <s v="Successful"/>
    <s v="On Time"/>
    <n v="1"/>
    <n v="1"/>
    <n v="0"/>
    <x v="1"/>
    <n v="0"/>
    <s v="Normal"/>
    <n v="0"/>
    <n v="0"/>
    <n v="0"/>
    <n v="0"/>
    <n v="1"/>
    <n v="0"/>
    <s v="Candido"/>
    <s v="C000419598"/>
    <x v="10"/>
    <s v="ITO"/>
    <s v="No"/>
    <s v="No"/>
    <s v="No"/>
    <s v="Si"/>
    <s v="No"/>
  </r>
  <r>
    <x v="10"/>
    <x v="0"/>
    <s v="minor"/>
    <s v="normal"/>
    <s v="C001009964"/>
    <s v="C.SAP.MX.AA.GDH.MX-BASIS"/>
    <s v="Escalante Gonzalez Carlos"/>
    <d v="2017-02-22T20:00:00"/>
    <d v="2017-02-22T23:00:00"/>
    <s v="GRUPO Q / SAP-TSMX / DEVELOPMENT / POD / QRO / OUTAGE = YES Java Server Process Configuration"/>
    <x v="0"/>
    <s v="On Time"/>
    <x v="0"/>
    <s v="Minor"/>
    <s v="Successful"/>
    <s v="On Time"/>
    <n v="1"/>
    <n v="1"/>
    <n v="0"/>
    <x v="1"/>
    <n v="0"/>
    <s v="Normal"/>
    <n v="0"/>
    <n v="0"/>
    <n v="0"/>
    <n v="0"/>
    <n v="1"/>
    <n v="0"/>
    <s v="Candido"/>
    <s v="-"/>
    <x v="0"/>
    <s v="BASIS"/>
    <s v="No"/>
    <s v="No"/>
    <s v="No"/>
    <s v="Si"/>
    <s v="No"/>
  </r>
  <r>
    <x v="14"/>
    <x v="1"/>
    <s v="minor"/>
    <s v="normal"/>
    <s v="C001011466"/>
    <s v="TS.GS.MX.SCC2.WAN.SEC"/>
    <s v="Diaz Diaz Jose Luis "/>
    <d v="2017-02-22T19:30:00"/>
    <d v="2017-02-22T21:30:00"/>
    <s v="DSI | TSS | Modificación de dominio de encripción de VPN para Engie"/>
    <x v="0"/>
    <s v="On Time"/>
    <x v="0"/>
    <s v="Minor"/>
    <s v="Successful"/>
    <s v="On Time"/>
    <n v="1"/>
    <n v="1"/>
    <n v="0"/>
    <x v="1"/>
    <n v="0"/>
    <s v="Normal"/>
    <n v="0"/>
    <n v="0"/>
    <n v="0"/>
    <n v="0"/>
    <n v="1"/>
    <n v="0"/>
    <s v="Maria del Carmen"/>
    <s v="C000197653"/>
    <x v="9"/>
    <s v="TSS"/>
    <s v="No"/>
    <s v="No"/>
    <s v="No"/>
    <s v="Si"/>
    <s v="No"/>
  </r>
  <r>
    <x v="12"/>
    <x v="0"/>
    <s v="standard"/>
    <s v="normal"/>
    <s v="C001011511"/>
    <s v="C.SAP.MX.AA.GDH.MX-BASIS"/>
    <s v="Donge Vargas Oscar  "/>
    <d v="2017-02-22T15:00:00"/>
    <d v="2017-02-22T18:00:00"/>
    <s v="[GDG] / [ SAP TS-MX ] / [ DEV] / [ GXD] / [MX ] - Implementation of support packages for ABAP (SPAM/SAINT)_classic env. / CCAB; CSS.CAB pre-approved [4EP]"/>
    <x v="0"/>
    <s v="On Time"/>
    <x v="0"/>
    <s v="Standard"/>
    <s v="Successful"/>
    <s v="On Time"/>
    <n v="1"/>
    <n v="1"/>
    <n v="0"/>
    <x v="1"/>
    <n v="0"/>
    <s v="Normal"/>
    <n v="0"/>
    <n v="0"/>
    <n v="0"/>
    <n v="0"/>
    <n v="1"/>
    <n v="0"/>
    <s v="Candido"/>
    <s v="CMOD318853"/>
    <x v="0"/>
    <s v="BASIS"/>
    <s v="No"/>
    <s v="No"/>
    <s v="No"/>
    <s v="Si"/>
    <s v="No"/>
  </r>
  <r>
    <x v="12"/>
    <x v="0"/>
    <s v="standard"/>
    <s v="normal"/>
    <s v="C001011628"/>
    <s v="C.SAP.MX.AA.GDH.MX-BASIS"/>
    <s v="Gomez Hernandez Saday Rubi "/>
    <d v="2017-02-23T11:00:00"/>
    <d v="2017-02-23T14:00:00"/>
    <s v="[GDG] / [ SAP TS-MX] / [DES] / [GRD] / [ MX] - SNOTE /CSS.CAB pre-approved"/>
    <x v="0"/>
    <s v="On Time"/>
    <x v="0"/>
    <s v="Standard"/>
    <s v="Successful"/>
    <s v="On Time"/>
    <n v="1"/>
    <n v="1"/>
    <n v="0"/>
    <x v="1"/>
    <n v="0"/>
    <s v="Normal"/>
    <n v="0"/>
    <n v="0"/>
    <n v="0"/>
    <n v="0"/>
    <n v="1"/>
    <n v="0"/>
    <s v="Candido"/>
    <s v="CMOD317142"/>
    <x v="0"/>
    <s v="BASIS"/>
    <s v="No"/>
    <s v="No"/>
    <s v="No"/>
    <s v="Si"/>
    <s v="No"/>
  </r>
  <r>
    <x v="8"/>
    <x v="0"/>
    <s v="minor"/>
    <s v="normal"/>
    <s v="C40765914"/>
    <s v="SERVERS UNIX ITS Support OPS VWM CHGMGR"/>
    <s v="Silva Romero Stephanie Viridiana"/>
    <d v="2017-02-23T13:00:00"/>
    <d v="2017-02-23T15:00:00"/>
    <s v="Asignacion de CPU &amp; Memoria a servidor DMX1TSCL Centro Logístico"/>
    <x v="0"/>
    <s v="On Time"/>
    <x v="0"/>
    <s v="Minor"/>
    <s v="Successful"/>
    <s v="On Time"/>
    <n v="1"/>
    <n v="1"/>
    <n v="0"/>
    <x v="1"/>
    <n v="0"/>
    <s v="Normal"/>
    <n v="0"/>
    <n v="0"/>
    <n v="0"/>
    <n v="0"/>
    <n v="1"/>
    <n v="0"/>
    <s v="Alejandro"/>
    <s v="CT40003357"/>
    <x v="21"/>
    <s v="ITO"/>
    <s v="No"/>
    <s v="No"/>
    <s v="No"/>
    <s v="Si"/>
    <s v="No"/>
  </r>
  <r>
    <x v="8"/>
    <x v="0"/>
    <s v="minor"/>
    <s v="normal"/>
    <s v="C40765945"/>
    <s v="SERVERS WINTEL ITS Support OPS VWM CHGMGR"/>
    <s v="Sanchez Ramirez Erick"/>
    <d v="2017-02-22T16:00:00"/>
    <d v="2017-02-22T18:00:00"/>
    <s v="Incremento de espacio en disco a servidor virtual"/>
    <x v="0"/>
    <s v="On Time"/>
    <x v="0"/>
    <s v="Minor"/>
    <s v="Successful"/>
    <s v="On Time"/>
    <n v="1"/>
    <n v="1"/>
    <n v="0"/>
    <x v="1"/>
    <n v="0"/>
    <s v="Normal"/>
    <n v="0"/>
    <n v="0"/>
    <n v="0"/>
    <n v="0"/>
    <n v="1"/>
    <n v="0"/>
    <s v="Alejandro"/>
    <s v="CT40003376"/>
    <x v="1"/>
    <s v="ITO"/>
    <s v="No"/>
    <s v="No"/>
    <s v="No"/>
    <s v="Si"/>
    <s v="No"/>
  </r>
  <r>
    <x v="8"/>
    <x v="3"/>
    <s v="minor"/>
    <s v="normal"/>
    <s v="C40766864"/>
    <s v="CAX Support AMS VWM CHGMGR"/>
    <s v="Sosa Sanchez Jose Gerardo"/>
    <d v="2017-02-23T05:30:00"/>
    <d v="2017-02-23T09:00:00"/>
    <s v="Actividades de soporte para el cambio C40761505(actualización Servidor de Diálogo)"/>
    <x v="0"/>
    <s v="On Time"/>
    <x v="0"/>
    <s v="Minor"/>
    <s v="Successful"/>
    <s v="On Time"/>
    <n v="1"/>
    <n v="1"/>
    <n v="0"/>
    <x v="1"/>
    <n v="0"/>
    <s v="Normal"/>
    <n v="0"/>
    <n v="0"/>
    <n v="0"/>
    <n v="0"/>
    <n v="1"/>
    <n v="0"/>
    <s v="Alejandro"/>
    <s v="CT40005130"/>
    <x v="18"/>
    <s v="SI"/>
    <s v="No"/>
    <s v="No"/>
    <s v="No"/>
    <s v="Si"/>
    <s v="No"/>
  </r>
  <r>
    <x v="8"/>
    <x v="0"/>
    <s v="minor"/>
    <s v="emergency"/>
    <s v="C40768883"/>
    <s v="SERVERS UNIX ITS Support OPS VWM CHGMGR"/>
    <s v="Oropeza Cardoso Porfirio"/>
    <d v="2017-02-23T13:00:00"/>
    <d v="2017-02-23T15:00:00"/>
    <s v="SUPPORT TO REPLACE P2000 DISK"/>
    <x v="0"/>
    <s v="On Time"/>
    <x v="0"/>
    <s v="Minor"/>
    <s v="Successful"/>
    <s v="On Time"/>
    <n v="1"/>
    <n v="1"/>
    <n v="0"/>
    <x v="1"/>
    <n v="0"/>
    <s v="Emergency"/>
    <n v="1"/>
    <n v="0"/>
    <n v="0"/>
    <n v="0"/>
    <n v="1"/>
    <n v="0"/>
    <s v="Alejandro"/>
    <s v="-"/>
    <x v="21"/>
    <s v="ITO"/>
    <s v="No"/>
    <s v="No"/>
    <s v="No"/>
    <s v="Si"/>
    <s v="No"/>
  </r>
  <r>
    <x v="0"/>
    <x v="0"/>
    <s v="minor"/>
    <s v="normal"/>
    <s v="C000961207"/>
    <s v="C.SAP.MX.AA.GDH.MX-BASIS"/>
    <s v="Valera Ortiz Oswaldo"/>
    <d v="2017-02-23T16:00:00"/>
    <d v="2017-02-23T18:00:00"/>
    <s v="[HSAI ] / [ SAP BASIS] / [ DEV] / [ ER1] / [ TSMX]- - SAP Parameter Change_Offline /CCAB; ITO.CAB pre-approved [4EP]"/>
    <x v="0"/>
    <s v="On Time"/>
    <x v="0"/>
    <s v="Minor"/>
    <s v="Successful"/>
    <s v="On Time"/>
    <n v="1"/>
    <n v="1"/>
    <n v="0"/>
    <x v="1"/>
    <n v="0"/>
    <s v="Normal"/>
    <n v="0"/>
    <n v="0"/>
    <n v="0"/>
    <n v="0"/>
    <n v="1"/>
    <n v="0"/>
    <s v="Maria del Carmen"/>
    <s v="CMOD317344"/>
    <x v="0"/>
    <s v="BASIS"/>
    <s v="No"/>
    <s v="No"/>
    <s v="No"/>
    <s v="Si"/>
    <s v="No"/>
  </r>
  <r>
    <x v="10"/>
    <x v="1"/>
    <s v="minor"/>
    <s v="normal"/>
    <s v="C000983834"/>
    <s v="TS.GS.MX.SCC2.WAN.SEC"/>
    <s v="Sanchez Guevara Cesar"/>
    <d v="2017-02-23T16:00:00"/>
    <d v="2017-02-23T23:00:00"/>
    <s v="DSI | Setup Ruteador CrediQ Costa Rica"/>
    <x v="0"/>
    <s v="On Time"/>
    <x v="0"/>
    <s v="Minor"/>
    <s v="Successful"/>
    <s v="On Time"/>
    <n v="1"/>
    <n v="1"/>
    <n v="0"/>
    <x v="1"/>
    <n v="0"/>
    <s v="Normal"/>
    <n v="0"/>
    <n v="0"/>
    <n v="0"/>
    <n v="0"/>
    <n v="1"/>
    <n v="0"/>
    <s v="Maria del Carmen"/>
    <s v="-"/>
    <x v="9"/>
    <s v="TSS"/>
    <s v="No"/>
    <s v="No"/>
    <s v="No"/>
    <s v="Si"/>
    <s v="No"/>
  </r>
  <r>
    <x v="10"/>
    <x v="0"/>
    <s v="minor"/>
    <s v="normal"/>
    <s v="C000993845"/>
    <s v="SE.AA.MX.PROJECTS"/>
    <s v="Baca Gonzalez Eliseo"/>
    <d v="2017-02-08T19:00:00"/>
    <d v="2017-02-23T19:00:00"/>
    <s v="DSI QRO |PCI |Location | Migracion de DEV a SAP HANA Grupo Q"/>
    <x v="0"/>
    <s v="On Time"/>
    <x v="0"/>
    <s v="Minor"/>
    <s v="Successful"/>
    <s v="On Time"/>
    <n v="1"/>
    <n v="1"/>
    <n v="0"/>
    <x v="1"/>
    <n v="0"/>
    <s v="Normal"/>
    <n v="0"/>
    <n v="0"/>
    <n v="0"/>
    <n v="0"/>
    <n v="1"/>
    <n v="0"/>
    <s v="Maria del Carmen"/>
    <s v="-"/>
    <x v="11"/>
    <s v="ITO"/>
    <s v="No"/>
    <s v="No"/>
    <s v="No"/>
    <s v="Si"/>
    <s v="No"/>
  </r>
  <r>
    <x v="6"/>
    <x v="0"/>
    <s v="minor"/>
    <s v="normal"/>
    <s v="C000994869"/>
    <s v="C.DPS.HU.DCO.DSI.LR-ESX"/>
    <s v="Miszti Lajos"/>
    <d v="2017-02-20T00:00:00"/>
    <d v="2017-02-24T05:00:00"/>
    <s v="T-SYSTEMS MEXICO | SHDQRO | install Microsoft Windows 2012 security patches and update Vmware tools on the Control Tower VM servers"/>
    <x v="0"/>
    <s v="On Time"/>
    <x v="0"/>
    <s v="Minor"/>
    <s v="Successful"/>
    <s v="On Time"/>
    <n v="1"/>
    <n v="1"/>
    <n v="0"/>
    <x v="1"/>
    <n v="0"/>
    <s v="Normal"/>
    <n v="0"/>
    <n v="0"/>
    <n v="0"/>
    <n v="0"/>
    <n v="1"/>
    <n v="0"/>
    <s v="Maria del Carmen"/>
    <s v="C000514621"/>
    <x v="22"/>
    <s v="ITO"/>
    <s v="No"/>
    <s v="No"/>
    <s v="No"/>
    <s v="Si"/>
    <s v="No"/>
  </r>
  <r>
    <x v="12"/>
    <x v="0"/>
    <s v="minor"/>
    <s v="normal"/>
    <s v="C000997680"/>
    <s v="C.AMER.MX.DPO-LNX"/>
    <s v="Garcia Garcia Alma Delia"/>
    <d v="2017-02-23T16:00:00"/>
    <d v="2017-02-23T20:00:00"/>
    <s v="AMER | GDG | Operative System package upgrade on server ax1la195 | QA"/>
    <x v="0"/>
    <s v="On Time"/>
    <x v="0"/>
    <s v="Minor"/>
    <s v="Successful"/>
    <s v="On Time"/>
    <n v="1"/>
    <n v="1"/>
    <n v="0"/>
    <x v="1"/>
    <n v="0"/>
    <s v="Normal"/>
    <n v="0"/>
    <n v="0"/>
    <n v="0"/>
    <n v="0"/>
    <n v="1"/>
    <n v="0"/>
    <s v="Candido"/>
    <s v="C000972225"/>
    <x v="10"/>
    <s v="ITO"/>
    <s v="No"/>
    <s v="No"/>
    <s v="No"/>
    <s v="Si"/>
    <s v="No"/>
  </r>
  <r>
    <x v="10"/>
    <x v="0"/>
    <s v="minor"/>
    <s v="normal"/>
    <s v="C001002658"/>
    <s v="SE.AA.MX.PROJECTS"/>
    <s v="Baca Gonzalez Eliseo"/>
    <d v="2017-02-15T00:00:00"/>
    <d v="2017-02-23T17:00:00"/>
    <s v="DSI QRO |PCI |Continuación de Migracion de DEV a SAP HANA Grupo Q"/>
    <x v="0"/>
    <s v="On Time"/>
    <x v="0"/>
    <s v="Minor"/>
    <s v="Successful"/>
    <s v="On Time"/>
    <n v="1"/>
    <n v="1"/>
    <n v="0"/>
    <x v="1"/>
    <n v="0"/>
    <s v="Normal"/>
    <n v="0"/>
    <n v="0"/>
    <n v="0"/>
    <n v="0"/>
    <n v="1"/>
    <n v="0"/>
    <s v="Maria del Carmen"/>
    <s v="-"/>
    <x v="11"/>
    <s v="ITO"/>
    <s v="No"/>
    <s v="No"/>
    <s v="No"/>
    <s v="Si"/>
    <s v="No"/>
  </r>
  <r>
    <x v="17"/>
    <x v="0"/>
    <s v="minor"/>
    <s v="normal"/>
    <s v="C001002931"/>
    <s v="C.SAP.MX.AA.SAP-BASIS"/>
    <s v="Vidal Beltran Kelly"/>
    <d v="2017-02-23T09:00:00"/>
    <d v="2017-02-23T17:00:00"/>
    <s v="MEXICHEM /T02/ - Implementation of support packages for ABAP (SPAM/SAINT) / CCAB; CSS.CAB pre-approved [4EP]"/>
    <x v="0"/>
    <s v="On Time"/>
    <x v="0"/>
    <s v="Minor"/>
    <s v="Successful"/>
    <s v="On Time"/>
    <n v="1"/>
    <n v="1"/>
    <n v="0"/>
    <x v="1"/>
    <n v="0"/>
    <s v="Normal"/>
    <n v="0"/>
    <n v="0"/>
    <n v="0"/>
    <n v="0"/>
    <n v="1"/>
    <n v="0"/>
    <s v="Oscar"/>
    <s v="CMOD318037"/>
    <x v="0"/>
    <s v="BASIS"/>
    <s v="No"/>
    <s v="No"/>
    <s v="No"/>
    <s v="Si"/>
    <s v="No"/>
  </r>
  <r>
    <x v="11"/>
    <x v="0"/>
    <s v="minor"/>
    <s v="normal"/>
    <s v="C001006052"/>
    <s v="C.AMER.MX.DPO-LNX"/>
    <s v="Castillo Amastal Claudia Lorena"/>
    <d v="2017-02-23T14:00:00"/>
    <d v="2017-02-23T20:30:00"/>
    <s v="AMER | KUO | Operative System package upgrade on server dynqro03 | QA"/>
    <x v="0"/>
    <s v="On Time"/>
    <x v="0"/>
    <s v="Minor"/>
    <s v="Successful"/>
    <s v="On Time"/>
    <n v="1"/>
    <n v="1"/>
    <n v="0"/>
    <x v="1"/>
    <n v="0"/>
    <s v="Normal"/>
    <n v="0"/>
    <n v="0"/>
    <n v="0"/>
    <n v="0"/>
    <n v="1"/>
    <n v="0"/>
    <s v="Maria del Carmen"/>
    <s v="C000972225"/>
    <x v="10"/>
    <s v="ITO"/>
    <s v="No"/>
    <s v="No"/>
    <s v="No"/>
    <s v="Si"/>
    <s v="No"/>
  </r>
  <r>
    <x v="12"/>
    <x v="0"/>
    <s v="standard"/>
    <s v="normal"/>
    <s v="C001006096"/>
    <s v="C.SAP.MX.AA.GDH.MX-BASIS"/>
    <s v="Gonzalez Blancas Eunice"/>
    <d v="2017-02-23T17:00:00"/>
    <d v="2017-02-23T19:00:00"/>
    <s v="[GDG] / [ SAP BASIS ] / [ PRD ] / [GSM ] / [TSMX ] - SAP Parameter Change_Offline /CCAB; ITO.CAB pre-approved [4EP]"/>
    <x v="0"/>
    <s v="On Time"/>
    <x v="0"/>
    <s v="Standard"/>
    <s v="Successful"/>
    <s v="On Time"/>
    <n v="1"/>
    <n v="1"/>
    <n v="0"/>
    <x v="1"/>
    <n v="0"/>
    <s v="Normal"/>
    <n v="0"/>
    <n v="0"/>
    <n v="0"/>
    <n v="0"/>
    <n v="1"/>
    <n v="0"/>
    <s v="Candido"/>
    <s v="CMOD317344"/>
    <x v="0"/>
    <s v="BASIS"/>
    <s v="No"/>
    <s v="No"/>
    <s v="No"/>
    <s v="Si"/>
    <s v="No"/>
  </r>
  <r>
    <x v="11"/>
    <x v="0"/>
    <s v="minor"/>
    <s v="normal"/>
    <s v="C001007672"/>
    <s v="C.SAP.MX.AA.GDH.MX-BASIS"/>
    <s v="Tirado Salas Jose Vicente "/>
    <d v="2017-02-23T21:00:00"/>
    <d v="2017-02-24T01:00:00"/>
    <s v="[Grupo KUO] / [ SAP -MX ] / [ PRD ] / [ SLP ] - Implementation of support packages for ABAP (SPAM/SAINT) / CCAB; ITO.CAB pre-approved [4EP]"/>
    <x v="0"/>
    <s v="On Time"/>
    <x v="0"/>
    <s v="Minor"/>
    <s v="Successful"/>
    <s v="On Time"/>
    <n v="1"/>
    <n v="1"/>
    <n v="0"/>
    <x v="1"/>
    <n v="0"/>
    <s v="Normal"/>
    <n v="0"/>
    <n v="0"/>
    <n v="0"/>
    <n v="0"/>
    <n v="1"/>
    <n v="0"/>
    <s v="Maria del Carmen"/>
    <s v="CMOD318037"/>
    <x v="0"/>
    <s v="BASIS"/>
    <s v="No"/>
    <s v="No"/>
    <s v="No"/>
    <s v="Si"/>
    <s v="No"/>
  </r>
  <r>
    <x v="18"/>
    <x v="1"/>
    <s v="minor"/>
    <s v="normal"/>
    <s v="C001009687"/>
    <s v="TS.GS.MX.SCC2.WAN.SEC"/>
    <s v="Mendoza Vega Victor Manuel "/>
    <d v="2017-02-23T19:00:00"/>
    <d v="2017-02-23T22:00:00"/>
    <s v="Habilitar administracion de nuevo contexto Durman con cableado en DC Alestra Mty"/>
    <x v="0"/>
    <s v="On Time"/>
    <x v="0"/>
    <s v="Minor"/>
    <s v="Successful"/>
    <s v="On Time"/>
    <n v="1"/>
    <n v="1"/>
    <n v="0"/>
    <x v="1"/>
    <n v="0"/>
    <s v="Normal"/>
    <n v="0"/>
    <n v="0"/>
    <n v="0"/>
    <n v="0"/>
    <n v="1"/>
    <n v="0"/>
    <s v="Candido"/>
    <s v="-"/>
    <x v="9"/>
    <s v="TSS"/>
    <s v="No"/>
    <s v="No"/>
    <s v="No"/>
    <s v="Si"/>
    <s v="No"/>
  </r>
  <r>
    <x v="21"/>
    <x v="0"/>
    <s v="standard"/>
    <s v="normal"/>
    <s v="C001009693"/>
    <s v="C.SAP.MX.AA.GDH.MX-BASIS"/>
    <s v="Gomez Hernandez Saday Rubi "/>
    <d v="2017-02-22T09:00:00"/>
    <d v="2017-02-23T23:59:00"/>
    <s v="[VOLARIS] / [ SAP - TSMX ] / [ QAS ] / [ VEQ] / [ MX ] - Implementation of support packages for ABAP (SPAM/SAINT)_classic env. /CCAB; ITO.CAB pre-approved [4EP]"/>
    <x v="0"/>
    <s v="On Time"/>
    <x v="0"/>
    <s v="Standard"/>
    <s v="Successful"/>
    <s v="On Time"/>
    <n v="1"/>
    <n v="1"/>
    <n v="0"/>
    <x v="1"/>
    <n v="0"/>
    <s v="Normal"/>
    <n v="0"/>
    <n v="0"/>
    <n v="0"/>
    <n v="0"/>
    <n v="1"/>
    <n v="0"/>
    <s v="Candido"/>
    <s v="CMOD318853"/>
    <x v="0"/>
    <s v="BASIS"/>
    <s v="No"/>
    <s v="No"/>
    <s v="No"/>
    <s v="Si"/>
    <s v="No"/>
  </r>
  <r>
    <x v="5"/>
    <x v="0"/>
    <s v="minor"/>
    <s v="normal"/>
    <s v="C001009714"/>
    <s v="SE.AMER.MX.OPM-TSMX"/>
    <s v="Cordero Garcia Eder Jose "/>
    <d v="2017-02-23T18:00:00"/>
    <d v="2017-02-23T23:00:00"/>
    <s v="TSMX | PQIT | Crear Nuevo Perfil de pruebas VPN SSL HO"/>
    <x v="0"/>
    <s v="On Time"/>
    <x v="0"/>
    <s v="Minor"/>
    <s v="Successful"/>
    <s v="On Time"/>
    <n v="1"/>
    <n v="1"/>
    <n v="0"/>
    <x v="1"/>
    <n v="0"/>
    <s v="Normal"/>
    <n v="0"/>
    <n v="0"/>
    <n v="0"/>
    <n v="0"/>
    <n v="1"/>
    <n v="0"/>
    <s v="Candido"/>
    <s v="C001006132"/>
    <x v="14"/>
    <s v="ITO"/>
    <s v="No"/>
    <s v="No"/>
    <s v="No"/>
    <s v="Si"/>
    <s v="No"/>
  </r>
  <r>
    <x v="9"/>
    <x v="0"/>
    <s v="minor"/>
    <s v="normal"/>
    <s v="C001009722"/>
    <s v="C.SAP.MX.AA.GDH.MX-BASIS"/>
    <s v="Pacheco Ramirez Victor"/>
    <d v="2017-02-23T17:00:00"/>
    <d v="2017-02-23T19:00:00"/>
    <s v="HABC / SAP - BASIS / QAS / QAS/ TSMX- SAP Parameter Change_Offline /CCAB; ITO.CAB pre-approved"/>
    <x v="0"/>
    <s v="On Time"/>
    <x v="0"/>
    <s v="Minor"/>
    <s v="Successful"/>
    <s v="On Time"/>
    <n v="1"/>
    <n v="1"/>
    <n v="0"/>
    <x v="1"/>
    <n v="0"/>
    <s v="Normal"/>
    <n v="0"/>
    <n v="0"/>
    <n v="0"/>
    <n v="0"/>
    <n v="1"/>
    <n v="0"/>
    <s v="Candido"/>
    <s v="CMOD317344"/>
    <x v="0"/>
    <s v="BASIS"/>
    <s v="No"/>
    <s v="No"/>
    <s v="No"/>
    <s v="Si"/>
    <s v="No"/>
  </r>
  <r>
    <x v="9"/>
    <x v="0"/>
    <s v="minor"/>
    <s v="normal"/>
    <s v="C001009728"/>
    <s v="C.SAP.MX.AA.GDH.MX-BASIS"/>
    <s v="Pacheco Ramirez Victor"/>
    <d v="2017-02-23T16:00:00"/>
    <d v="2017-02-23T18:00:00"/>
    <s v="HABC / SAP - BASIS / QAS / PQC/ TSMX- SAP Parameter Change_Offline /CCAB; ITO.CAB pre-approved"/>
    <x v="0"/>
    <s v="On Time"/>
    <x v="0"/>
    <s v="Minor"/>
    <s v="Successful"/>
    <s v="On Time"/>
    <n v="1"/>
    <n v="1"/>
    <n v="0"/>
    <x v="1"/>
    <n v="0"/>
    <s v="Normal"/>
    <n v="0"/>
    <n v="0"/>
    <n v="0"/>
    <n v="0"/>
    <n v="1"/>
    <n v="0"/>
    <s v="Candido"/>
    <s v="CMOD317344"/>
    <x v="0"/>
    <s v="BASIS"/>
    <s v="No"/>
    <s v="No"/>
    <s v="No"/>
    <s v="Si"/>
    <s v="No"/>
  </r>
  <r>
    <x v="1"/>
    <x v="1"/>
    <s v="standard"/>
    <s v="normal"/>
    <s v="C001011327"/>
    <s v="TS.CP.MX.SIC.WAN.VITRO"/>
    <s v="Garcia Guajardo Jesus  "/>
    <d v="2017-02-23T17:00:00"/>
    <d v="2017-02-23T19:00:00"/>
    <s v="Vitro | TSS - &lt;Alta&gt; de Permisos &lt;Permitir trafico Mngmt Routers L2L Vitro-PPG&gt; en Firewall &lt;FW-VTO-INT_1&gt;| Pre autorizado"/>
    <x v="0"/>
    <s v="On Time"/>
    <x v="0"/>
    <s v="Standard"/>
    <s v="Successful"/>
    <s v="On Time"/>
    <n v="1"/>
    <n v="1"/>
    <n v="0"/>
    <x v="1"/>
    <n v="0"/>
    <s v="Normal"/>
    <n v="0"/>
    <n v="0"/>
    <n v="0"/>
    <n v="0"/>
    <n v="1"/>
    <n v="0"/>
    <s v="Oscar"/>
    <s v="C000473050"/>
    <x v="9"/>
    <s v="TSS"/>
    <s v="No"/>
    <s v="No"/>
    <s v="No"/>
    <s v="Si"/>
    <s v="No"/>
  </r>
  <r>
    <x v="1"/>
    <x v="0"/>
    <s v="minor"/>
    <s v="normal"/>
    <s v="C001011420"/>
    <s v="C.SAP.MX.AA.SAP-BASIS"/>
    <s v="Hernandez Jacinto Marco Antonio"/>
    <d v="2017-02-23T11:00:00"/>
    <d v="2017-02-23T19:00:00"/>
    <s v="VITRO | DEV | | AH4HA132 | CDE | COMPONENTS PATCH INSTALATION | ST-PI | ST-A /PI"/>
    <x v="0"/>
    <s v="On Time"/>
    <x v="0"/>
    <s v="Minor"/>
    <s v="Successful"/>
    <s v="On Time"/>
    <n v="1"/>
    <n v="1"/>
    <n v="0"/>
    <x v="1"/>
    <n v="0"/>
    <s v="Normal"/>
    <n v="0"/>
    <n v="0"/>
    <n v="0"/>
    <n v="0"/>
    <n v="1"/>
    <n v="0"/>
    <s v="Oscar"/>
    <s v="CMOD318335"/>
    <x v="0"/>
    <s v="BASIS"/>
    <s v="No"/>
    <s v="No"/>
    <s v="No"/>
    <s v="Si"/>
    <s v="No"/>
  </r>
  <r>
    <x v="12"/>
    <x v="0"/>
    <s v="standard"/>
    <s v="normal"/>
    <s v="C001011619"/>
    <s v="C.SAP.MX.AA.GDH.MX-BASIS"/>
    <s v="Gomez Hernandez Saday Rubi "/>
    <d v="2017-02-23T16:00:00"/>
    <d v="2017-02-23T18:00:00"/>
    <s v="[GDG] / [ SAP TS-MX ] / [PROD] / [PRO] / [MX ] - Implementation of support packages for ABAP (SPAM/SAINT)_classic env. / CCAB; CSS.CAB pre-approved [4EP]"/>
    <x v="0"/>
    <s v="On Time"/>
    <x v="0"/>
    <s v="Standard"/>
    <s v="Successful"/>
    <s v="On Time"/>
    <n v="1"/>
    <n v="1"/>
    <n v="0"/>
    <x v="1"/>
    <n v="0"/>
    <s v="Normal"/>
    <n v="0"/>
    <n v="0"/>
    <n v="0"/>
    <n v="0"/>
    <n v="1"/>
    <n v="0"/>
    <s v="Candido"/>
    <s v="CMOD318853"/>
    <x v="0"/>
    <s v="BASIS"/>
    <s v="No"/>
    <s v="No"/>
    <s v="No"/>
    <s v="Si"/>
    <s v="No"/>
  </r>
  <r>
    <x v="24"/>
    <x v="0"/>
    <s v="minor"/>
    <s v="normal"/>
    <s v="C001013190"/>
    <s v="SE.AA.MX.PROJECTS"/>
    <s v="Pineda Calixtro Reynaldo"/>
    <d v="2017-02-23T19:00:00"/>
    <d v="2017-02-23T22:00:00"/>
    <s v="SAS Automotive - Creacion de Vlans, FW, VRF."/>
    <x v="0"/>
    <s v="On Time"/>
    <x v="0"/>
    <s v="Minor"/>
    <s v="Successful"/>
    <s v="On Time"/>
    <n v="1"/>
    <n v="1"/>
    <n v="0"/>
    <x v="1"/>
    <n v="0"/>
    <s v="Normal"/>
    <n v="0"/>
    <n v="0"/>
    <n v="0"/>
    <n v="1"/>
    <n v="1"/>
    <n v="0"/>
    <s v="Maria del Carmen"/>
    <s v="-"/>
    <x v="11"/>
    <s v="ITO"/>
    <s v="No"/>
    <s v="No"/>
    <s v="Si"/>
    <s v="Si"/>
    <s v="No"/>
  </r>
  <r>
    <x v="11"/>
    <x v="0"/>
    <s v="standard"/>
    <s v="normal"/>
    <s v="C001013195"/>
    <s v="C.AMER.MX.LBU.WINTEL"/>
    <s v="Pacheco Martinez Lucas"/>
    <d v="2017-02-23T20:00:00"/>
    <d v="2017-02-23T23:59:00"/>
    <s v="AMER | KUO | Healthy restart of server : DEMTYWEBVM01"/>
    <x v="0"/>
    <s v="On Time"/>
    <x v="0"/>
    <s v="Standard"/>
    <s v="Successful"/>
    <s v="On Time"/>
    <n v="1"/>
    <n v="1"/>
    <n v="0"/>
    <x v="1"/>
    <n v="0"/>
    <s v="Normal"/>
    <n v="0"/>
    <n v="0"/>
    <n v="0"/>
    <n v="0"/>
    <n v="1"/>
    <n v="0"/>
    <s v="Maria del Carmen"/>
    <s v="C000961078"/>
    <x v="1"/>
    <s v="ITO"/>
    <s v="No"/>
    <s v="No"/>
    <s v="No"/>
    <s v="Si"/>
    <s v="No"/>
  </r>
  <r>
    <x v="13"/>
    <x v="0"/>
    <s v="minor"/>
    <s v="normal"/>
    <s v="CRQ92737"/>
    <s v="Css-Mex.GpoModelo-Sharepoint"/>
    <s v="LUIS MARTINEZ"/>
    <d v="2016-11-23T10:00:00"/>
    <d v="2017-02-20T18:00:00"/>
    <s v="WO3816377 Creación de sitio SharePoint Sistema Contratos y flujo Control de Licencias."/>
    <x v="0"/>
    <s v="On Time"/>
    <x v="0"/>
    <s v="Minor"/>
    <s v="Successful"/>
    <s v="On Time"/>
    <n v="1"/>
    <n v="1"/>
    <n v="0"/>
    <x v="1"/>
    <n v="0"/>
    <s v="Normal"/>
    <n v="0"/>
    <n v="0"/>
    <n v="0"/>
    <n v="1"/>
    <n v="1"/>
    <n v="0"/>
    <s v="Fernando"/>
    <s v="-"/>
    <x v="31"/>
    <s v="ITO"/>
    <s v="No"/>
    <s v="No"/>
    <s v="Si"/>
    <s v="Si"/>
    <s v="No"/>
  </r>
  <r>
    <x v="13"/>
    <x v="1"/>
    <s v="minor"/>
    <s v="normal"/>
    <s v="CRQ218790"/>
    <s v="Tss-Mx.GpoModelo-Securidad Perimetral"/>
    <s v="MARICELA GARCIA CORTES"/>
    <d v="2017-02-16T17:00:00"/>
    <d v="2017-02-23T09:00:00"/>
    <s v="WO6979098 Tshoot para la integracion de Active Directory con Forescout"/>
    <x v="0"/>
    <s v="On Time"/>
    <x v="0"/>
    <s v="Minor"/>
    <s v="Successful"/>
    <s v="On Time"/>
    <n v="1"/>
    <n v="1"/>
    <n v="0"/>
    <x v="1"/>
    <n v="0"/>
    <s v="Normal"/>
    <n v="0"/>
    <n v="0"/>
    <n v="0"/>
    <n v="0"/>
    <n v="1"/>
    <n v="0"/>
    <s v="Fernando"/>
    <s v="-"/>
    <x v="9"/>
    <s v="TSS"/>
    <s v="No"/>
    <s v="No"/>
    <s v="No"/>
    <s v="Si"/>
    <s v="No"/>
  </r>
  <r>
    <x v="13"/>
    <x v="1"/>
    <s v="minor"/>
    <s v="normal"/>
    <s v="CRQ218774"/>
    <s v="Tss-Mx.GpoModelo-Lan"/>
    <s v="CARLOS JIMENEZ HERRADA"/>
    <d v="2017-02-17T18:30:00"/>
    <d v="2017-02-20T18:00:00"/>
    <s v="WO6997746 Modificación de las políticas de conectividad de la red OneaBI en Cantabria y Acuario."/>
    <x v="0"/>
    <s v="On Time"/>
    <x v="0"/>
    <s v="Minor"/>
    <s v="Successful"/>
    <s v="On Time"/>
    <n v="1"/>
    <n v="1"/>
    <n v="0"/>
    <x v="1"/>
    <n v="0"/>
    <s v="Normal"/>
    <n v="0"/>
    <n v="0"/>
    <n v="0"/>
    <n v="0"/>
    <n v="1"/>
    <n v="0"/>
    <s v="Fernando"/>
    <s v="-"/>
    <x v="4"/>
    <s v="TSS"/>
    <s v="No"/>
    <s v="No"/>
    <s v="No"/>
    <s v="Si"/>
    <s v="No"/>
  </r>
  <r>
    <x v="13"/>
    <x v="1"/>
    <s v="minor"/>
    <s v="normal"/>
    <s v="CRQ218681"/>
    <s v="Tss-Mx.GpoModelo-Lan"/>
    <s v="JOSE MANUEL MUÑOZ SAUCEDO"/>
    <d v="2017-02-17T20:00:00"/>
    <d v="2017-02-20T20:00:00"/>
    <s v="PBI19705 Crear reglas para permitir el acceso a la red inalámbrica en el servidor de autenticación"/>
    <x v="0"/>
    <s v="On Time"/>
    <x v="0"/>
    <s v="Minor"/>
    <s v="Successful"/>
    <s v="On Time"/>
    <n v="1"/>
    <n v="1"/>
    <n v="0"/>
    <x v="1"/>
    <n v="0"/>
    <s v="Normal"/>
    <n v="0"/>
    <n v="0"/>
    <n v="1"/>
    <n v="0"/>
    <n v="1"/>
    <n v="1"/>
    <s v="Fernando"/>
    <s v="-"/>
    <x v="4"/>
    <s v="TSS"/>
    <s v="No"/>
    <s v="Si"/>
    <s v="No"/>
    <s v="Si"/>
    <s v="Si"/>
  </r>
  <r>
    <x v="13"/>
    <x v="0"/>
    <s v="minor"/>
    <s v="normal"/>
    <s v="CRQ131778"/>
    <s v="Css-Mex.GpoModelo-Admon-Windows"/>
    <s v="OCTAVIO ADRIAN GUERRA ROMAN"/>
    <d v="2017-02-18T19:00:00"/>
    <d v="2017-02-20T18:00:00"/>
    <s v="WO68090484  Instalacion de security updates windows server 2003 y 2008."/>
    <x v="0"/>
    <s v="On Time"/>
    <x v="0"/>
    <s v="Minor"/>
    <s v="Successful"/>
    <s v="On Time"/>
    <n v="1"/>
    <n v="1"/>
    <n v="0"/>
    <x v="1"/>
    <n v="0"/>
    <s v="Normal"/>
    <n v="0"/>
    <n v="0"/>
    <n v="0"/>
    <n v="0"/>
    <n v="1"/>
    <n v="0"/>
    <s v="Fernando"/>
    <s v="-"/>
    <x v="1"/>
    <s v="ITO"/>
    <s v="No"/>
    <s v="No"/>
    <s v="No"/>
    <s v="Si"/>
    <s v="No"/>
  </r>
  <r>
    <x v="13"/>
    <x v="0"/>
    <s v="minor"/>
    <s v="normal"/>
    <s v="CRQ218669"/>
    <s v="Css-Mex.GpoModelo-SAP Basis"/>
    <s v="JOSE ALVARO ROSALES LARA"/>
    <d v="2017-02-19T00:00:00"/>
    <d v="2017-02-20T17:00:00"/>
    <s v="WO6978739 Reinicio por sanidad y actualización del parámetro -Xloggc"/>
    <x v="0"/>
    <s v="On Time"/>
    <x v="0"/>
    <s v="Minor"/>
    <s v="Successful"/>
    <s v="On Time"/>
    <n v="1"/>
    <n v="1"/>
    <n v="0"/>
    <x v="1"/>
    <n v="0"/>
    <s v="Normal"/>
    <n v="0"/>
    <n v="0"/>
    <n v="0"/>
    <n v="0"/>
    <n v="1"/>
    <n v="0"/>
    <s v="Fernando"/>
    <s v="-"/>
    <x v="0"/>
    <s v="BASIS"/>
    <s v="No"/>
    <s v="No"/>
    <s v="No"/>
    <s v="Si"/>
    <s v="No"/>
  </r>
  <r>
    <x v="13"/>
    <x v="0"/>
    <s v="minor"/>
    <s v="normal"/>
    <s v="CRQ218652"/>
    <s v="Css-Mex.GpoModelo-SAP Basis"/>
    <s v="RAYMUNDO HERNANDEZ HERNANDEZ"/>
    <d v="2017-02-19T00:00:00"/>
    <d v="2017-02-20T13:00:00"/>
    <s v="WO6964547 Reinicio de BODS  producción por  motivos de sanidad."/>
    <x v="0"/>
    <s v="On Time"/>
    <x v="0"/>
    <s v="Minor"/>
    <s v="Successful"/>
    <s v="On Time"/>
    <n v="1"/>
    <n v="1"/>
    <n v="0"/>
    <x v="1"/>
    <n v="0"/>
    <s v="Normal"/>
    <n v="0"/>
    <n v="0"/>
    <n v="0"/>
    <n v="0"/>
    <n v="1"/>
    <n v="0"/>
    <s v="Fernando"/>
    <s v="-"/>
    <x v="0"/>
    <s v="BASIS"/>
    <s v="No"/>
    <s v="No"/>
    <s v="No"/>
    <s v="Si"/>
    <s v="No"/>
  </r>
  <r>
    <x v="13"/>
    <x v="0"/>
    <s v="standard"/>
    <s v="normal"/>
    <s v="CRQ219615"/>
    <s v="Css-Mex.GpoModelo-Storage"/>
    <s v="GUILLERMO HERNANDEZ MARTINEZ"/>
    <d v="2017-02-23T09:00:00"/>
    <d v="2017-02-24T14:30:00"/>
    <s v="WO6975525 Incrementar 20gb a la unidad Z:ABPPPRD_INDICES  que esta dentro del servidor HDPORADB01."/>
    <x v="0"/>
    <s v="On Time"/>
    <x v="0"/>
    <s v="Standard"/>
    <s v="Successful"/>
    <s v="On Time"/>
    <n v="1"/>
    <n v="1"/>
    <n v="0"/>
    <x v="1"/>
    <n v="0"/>
    <s v="Normal"/>
    <n v="0"/>
    <n v="0"/>
    <n v="0"/>
    <n v="0"/>
    <n v="1"/>
    <n v="0"/>
    <s v="Fernando"/>
    <s v="-"/>
    <x v="7"/>
    <s v="ITO"/>
    <s v="No"/>
    <s v="No"/>
    <s v="No"/>
    <s v="Si"/>
    <s v="No"/>
  </r>
  <r>
    <x v="1"/>
    <x v="0"/>
    <s v="minor"/>
    <s v="normal"/>
    <s v="C001001010"/>
    <s v="C.AMER.MX.DPO-LNX"/>
    <s v="Don Juan Rico Nataly"/>
    <d v="2017-02-23T15:00:00"/>
    <d v="2017-02-24T12:00:00"/>
    <s v="DCS | VITRO | LINUX | APPCOM | AH3 | DSO (AppCom) Image Change to s11.4.5 | 4EP"/>
    <x v="0"/>
    <s v="On Time"/>
    <x v="0"/>
    <s v="Minor"/>
    <s v="Successful"/>
    <s v="On Time"/>
    <n v="1"/>
    <n v="1"/>
    <n v="0"/>
    <x v="1"/>
    <n v="0"/>
    <s v="Normal"/>
    <n v="0"/>
    <n v="0"/>
    <n v="0"/>
    <n v="0"/>
    <n v="1"/>
    <n v="0"/>
    <s v="Oscar"/>
    <s v="CMOD312271"/>
    <x v="10"/>
    <s v="ITO"/>
    <s v="No"/>
    <s v="No"/>
    <s v="No"/>
    <s v="Si"/>
    <s v="No"/>
  </r>
  <r>
    <x v="1"/>
    <x v="0"/>
    <s v="minor"/>
    <s v="normal"/>
    <s v="C001001128"/>
    <s v="C.AMER.MX.AD.VITRO"/>
    <s v="Troncozo Lozada Gustavo"/>
    <d v="2017-02-17T16:00:00"/>
    <d v="2017-02-24T16:00:00"/>
    <s v="AMER | Vitro| Zscaler proxy deploy trough policy"/>
    <x v="0"/>
    <s v="On Time"/>
    <x v="0"/>
    <s v="Minor"/>
    <s v="Successful"/>
    <s v="On Time"/>
    <n v="1"/>
    <n v="1"/>
    <n v="0"/>
    <x v="1"/>
    <n v="0"/>
    <s v="Normal"/>
    <n v="0"/>
    <n v="0"/>
    <n v="0"/>
    <n v="0"/>
    <n v="1"/>
    <n v="0"/>
    <s v="Oscar"/>
    <s v="C000181027"/>
    <x v="2"/>
    <s v="ITO"/>
    <s v="No"/>
    <s v="No"/>
    <s v="No"/>
    <s v="Si"/>
    <s v="No"/>
  </r>
  <r>
    <x v="12"/>
    <x v="0"/>
    <s v="standard"/>
    <s v="normal"/>
    <s v="C001011591"/>
    <s v="C.SAP.MX.AA.GDH.MX-BASIS"/>
    <s v="Gomez Hernandez Saday Rubi "/>
    <d v="2017-02-24T11:00:00"/>
    <d v="2017-02-24T14:00:00"/>
    <s v="[GDG] / [ SAP TS-MX] / [QAS] / [QAS] / [ MX] - SNOTE /CSS.CAB pre-approved"/>
    <x v="0"/>
    <s v="On Time"/>
    <x v="0"/>
    <s v="Standard"/>
    <s v="Successful"/>
    <s v="On Time"/>
    <n v="1"/>
    <n v="1"/>
    <n v="0"/>
    <x v="1"/>
    <n v="0"/>
    <s v="Normal"/>
    <n v="0"/>
    <n v="0"/>
    <n v="0"/>
    <n v="0"/>
    <n v="1"/>
    <n v="0"/>
    <s v="Candido"/>
    <s v="CMOD317142"/>
    <x v="0"/>
    <s v="BASIS"/>
    <s v="No"/>
    <s v="No"/>
    <s v="No"/>
    <s v="Si"/>
    <s v="No"/>
  </r>
  <r>
    <x v="1"/>
    <x v="0"/>
    <s v="minor"/>
    <s v="normal"/>
    <s v="C001015092"/>
    <s v="C.AMER.MX.OPM.VITRO.CA"/>
    <s v="Coronado Medina Felix"/>
    <d v="2017-02-24T01:50:00"/>
    <d v="2017-02-24T12:00:00"/>
    <s v="SLT|AMER | VITRO | Update SW Veritas NetBackup | Actualización de software de respaldos Veritas Netbackup a version 7.7.3"/>
    <x v="0"/>
    <s v="On Time"/>
    <x v="0"/>
    <s v="Minor"/>
    <s v="Successful"/>
    <s v="On Time"/>
    <n v="1"/>
    <n v="1"/>
    <n v="0"/>
    <x v="1"/>
    <n v="1"/>
    <s v="SLT"/>
    <n v="0"/>
    <n v="0"/>
    <n v="0"/>
    <n v="0"/>
    <n v="1"/>
    <n v="0"/>
    <s v="Oscar"/>
    <s v="-"/>
    <x v="14"/>
    <s v="ITO"/>
    <s v="No"/>
    <s v="No"/>
    <s v="No"/>
    <s v="Si"/>
    <s v="No"/>
  </r>
  <r>
    <x v="7"/>
    <x v="0"/>
    <s v="standard"/>
    <s v="normal"/>
    <s v="C001016168"/>
    <s v="C.SAP.MX.AA.SAP-BASIS"/>
    <s v="Aguilar Galindo Hector"/>
    <d v="2017-02-24T11:30:00"/>
    <d v="2017-02-24T13:00:00"/>
    <s v="OWENS / SAP / ABAP / CDE / ST-PI STAPI installation /CCAB; ITO.CAB pre-approved [4EP]"/>
    <x v="0"/>
    <s v="On Time"/>
    <x v="0"/>
    <s v="Standard"/>
    <s v="Successful"/>
    <s v="On Time"/>
    <n v="1"/>
    <n v="1"/>
    <n v="0"/>
    <x v="1"/>
    <n v="0"/>
    <s v="Normal"/>
    <n v="0"/>
    <n v="0"/>
    <n v="0"/>
    <n v="0"/>
    <n v="1"/>
    <n v="0"/>
    <s v="Oscar"/>
    <s v="CMOD318037"/>
    <x v="0"/>
    <s v="BASIS"/>
    <s v="No"/>
    <s v="No"/>
    <s v="No"/>
    <s v="Si"/>
    <s v="No"/>
  </r>
  <r>
    <x v="8"/>
    <x v="0"/>
    <s v="minor"/>
    <s v="normal"/>
    <s v="C40750070"/>
    <s v="PROYECT INFRAEST ITS Support OPS VWM CHGMGR"/>
    <s v="Zozoaga Trujillo Maria De La Concepcion Monica"/>
    <d v="2017-02-23T10:30:00"/>
    <d v="2017-02-24T16:00:00"/>
    <s v="Entrega operacion de 3 Switch FIS en Tiguan N102"/>
    <x v="0"/>
    <s v="On Time"/>
    <x v="0"/>
    <s v="Minor"/>
    <s v="Successful"/>
    <s v="On Time"/>
    <n v="1"/>
    <n v="1"/>
    <n v="0"/>
    <x v="1"/>
    <n v="0"/>
    <s v="Normal"/>
    <n v="0"/>
    <n v="0"/>
    <n v="0"/>
    <n v="0"/>
    <n v="1"/>
    <n v="0"/>
    <s v="Alejandro"/>
    <s v="CT40002859"/>
    <x v="11"/>
    <s v="ITO"/>
    <s v="No"/>
    <s v="No"/>
    <s v="No"/>
    <s v="Si"/>
    <s v="No"/>
  </r>
  <r>
    <x v="8"/>
    <x v="0"/>
    <s v="minor"/>
    <s v="normal"/>
    <s v="C40758219"/>
    <s v="PROYECT INFRAEST ITS Support OPS VWM CHGMGR"/>
    <s v="Perez Gonzalez Lucia"/>
    <d v="2017-02-16T11:00:00"/>
    <d v="2017-02-23T17:00:00"/>
    <s v="Entrega a operación de nuevos VIOS FIS, HMCs y Servidores Físicos Power 8 FIS"/>
    <x v="0"/>
    <s v="On Time"/>
    <x v="0"/>
    <s v="Minor"/>
    <s v="Successful"/>
    <s v="On Time"/>
    <n v="1"/>
    <n v="1"/>
    <n v="0"/>
    <x v="1"/>
    <n v="0"/>
    <s v="Normal"/>
    <n v="0"/>
    <n v="0"/>
    <n v="0"/>
    <n v="0"/>
    <n v="1"/>
    <n v="0"/>
    <s v="Alejandro"/>
    <s v="CT40002859"/>
    <x v="11"/>
    <s v="ITO"/>
    <s v="No"/>
    <s v="No"/>
    <s v="No"/>
    <s v="Si"/>
    <s v="No"/>
  </r>
  <r>
    <x v="8"/>
    <x v="0"/>
    <s v="minor"/>
    <s v="normal"/>
    <s v="C40762087"/>
    <s v="FACILITIES ITS Support OPS VWM CHGMGR"/>
    <s v="Alvarado Pacheco Milthon Christian"/>
    <d v="2017-02-23T18:00:00"/>
    <d v="2017-02-23T21:00:00"/>
    <s v="Electrical inspection to electrical board that feed the DC Puebla I MX_1005 PPC"/>
    <x v="0"/>
    <s v="On Time"/>
    <x v="0"/>
    <s v="Minor"/>
    <s v="Successful"/>
    <s v="On Time"/>
    <n v="1"/>
    <n v="1"/>
    <n v="0"/>
    <x v="1"/>
    <n v="0"/>
    <s v="Normal"/>
    <n v="0"/>
    <n v="0"/>
    <n v="0"/>
    <n v="0"/>
    <n v="1"/>
    <n v="0"/>
    <s v="Alejandro"/>
    <s v="CT40002938"/>
    <x v="17"/>
    <s v="ITO"/>
    <s v="No"/>
    <s v="No"/>
    <s v="No"/>
    <s v="Si"/>
    <s v="No"/>
  </r>
  <r>
    <x v="8"/>
    <x v="0"/>
    <s v="minor"/>
    <s v="normal"/>
    <s v="C40766850"/>
    <s v="SERVERS UNIX ITS Support OPS VWM CHGMGR"/>
    <s v="Silva Romero Stephanie Viridiana"/>
    <d v="2017-02-24T10:00:00"/>
    <d v="2017-02-24T14:00:00"/>
    <s v="Instalacion de FIX en Server L66FIS38 &amp; L66FIS48- CERT Vulnerabilities"/>
    <x v="0"/>
    <s v="On Time"/>
    <x v="0"/>
    <s v="Minor"/>
    <s v="Successful"/>
    <s v="On Time"/>
    <n v="1"/>
    <n v="1"/>
    <n v="0"/>
    <x v="1"/>
    <n v="0"/>
    <s v="Normal"/>
    <n v="0"/>
    <n v="0"/>
    <n v="0"/>
    <n v="0"/>
    <n v="1"/>
    <n v="0"/>
    <s v="Alejandro"/>
    <s v="CT40002748"/>
    <x v="21"/>
    <s v="ITO"/>
    <s v="No"/>
    <s v="No"/>
    <s v="No"/>
    <s v="Si"/>
    <s v="No"/>
  </r>
  <r>
    <x v="8"/>
    <x v="0"/>
    <s v="minor"/>
    <s v="normal"/>
    <s v="C40766964"/>
    <s v="OPM ITS Support OPS VWM CHGMGR"/>
    <s v="Zacamitzin Medina Dagoberto"/>
    <d v="2017-02-23T16:00:00"/>
    <d v="2017-02-23T17:30:00"/>
    <s v="Incrementar espacio en el File System /home/mwh de servidor MWH_SERVER"/>
    <x v="0"/>
    <s v="On Time"/>
    <x v="0"/>
    <s v="Minor"/>
    <s v="Successful"/>
    <s v="On Time"/>
    <n v="1"/>
    <n v="1"/>
    <n v="0"/>
    <x v="1"/>
    <n v="0"/>
    <s v="Normal"/>
    <n v="0"/>
    <n v="0"/>
    <n v="0"/>
    <n v="0"/>
    <n v="1"/>
    <n v="0"/>
    <s v="Alejandro"/>
    <s v="CT40003299"/>
    <x v="14"/>
    <s v="ITO"/>
    <s v="No"/>
    <s v="No"/>
    <s v="No"/>
    <s v="Si"/>
    <s v="No"/>
  </r>
  <r>
    <x v="8"/>
    <x v="1"/>
    <s v="minor"/>
    <s v="normal"/>
    <s v="C40767735"/>
    <s v="TELECOM VOICE ITS Support OPS VWM CHGMGR"/>
    <s v="Santos Gonzalez Pedro Luis"/>
    <d v="2017-02-23T18:00:00"/>
    <d v="2017-02-23T21:00:00"/>
    <s v="TSS | VWM | VOZ | Creacion/Modificación Elemento en SMGR (Avaya Aura Messaging)"/>
    <x v="0"/>
    <s v="On Time"/>
    <x v="0"/>
    <s v="Minor"/>
    <s v="Successful"/>
    <s v="On Time"/>
    <n v="1"/>
    <n v="1"/>
    <n v="0"/>
    <x v="1"/>
    <n v="0"/>
    <s v="Normal"/>
    <n v="0"/>
    <n v="0"/>
    <n v="0"/>
    <n v="0"/>
    <n v="1"/>
    <n v="0"/>
    <s v="Alejandro"/>
    <s v="-"/>
    <x v="8"/>
    <s v="TSS"/>
    <s v="No"/>
    <s v="No"/>
    <s v="No"/>
    <s v="Si"/>
    <s v="No"/>
  </r>
  <r>
    <x v="8"/>
    <x v="0"/>
    <s v="standard"/>
    <s v="normal"/>
    <s v="C40767923"/>
    <s v="FACILITIES ITS Support OPS VWM CHGMGR"/>
    <s v="Alvarado Pacheco Milthon Christian"/>
    <d v="2017-02-21T14:30:00"/>
    <d v="2017-02-23T19:00:00"/>
    <s v="Repair the air conditioning equipment MX_1010R which is cooling the Electrial room Finsa"/>
    <x v="0"/>
    <s v="On Time"/>
    <x v="0"/>
    <s v="Standard"/>
    <s v="Successful"/>
    <s v="On Time"/>
    <n v="1"/>
    <n v="1"/>
    <n v="0"/>
    <x v="1"/>
    <n v="0"/>
    <s v="Normal"/>
    <n v="0"/>
    <n v="0"/>
    <n v="0"/>
    <n v="0"/>
    <n v="1"/>
    <n v="0"/>
    <s v="Alejandro"/>
    <s v="CT40003137"/>
    <x v="17"/>
    <s v="ITO"/>
    <s v="No"/>
    <s v="No"/>
    <s v="No"/>
    <s v="Si"/>
    <s v="No"/>
  </r>
  <r>
    <x v="8"/>
    <x v="1"/>
    <s v="minor"/>
    <s v="emergency"/>
    <s v="C40769600"/>
    <s v="TELECOM LAN ITS Support OPS VWM CHGMGR"/>
    <s v="Lopez Saavedra Ricardo"/>
    <d v="2017-02-24T08:00:00"/>
    <d v="2017-02-24T14:00:00"/>
    <s v="Reinicio de switch sw4F-105.5"/>
    <x v="0"/>
    <s v="On Time"/>
    <x v="0"/>
    <s v="Minor"/>
    <s v="Successful"/>
    <s v="On Time"/>
    <n v="1"/>
    <n v="1"/>
    <n v="0"/>
    <x v="1"/>
    <n v="0"/>
    <s v="Emergency"/>
    <n v="1"/>
    <n v="0"/>
    <n v="0"/>
    <n v="0"/>
    <n v="1"/>
    <n v="0"/>
    <s v="Alejandro"/>
    <s v="CT40009511"/>
    <x v="4"/>
    <s v="TSS"/>
    <s v="No"/>
    <s v="No"/>
    <s v="No"/>
    <s v="Si"/>
    <s v="No"/>
  </r>
  <r>
    <x v="8"/>
    <x v="0"/>
    <s v="standard"/>
    <s v="normal"/>
    <s v="C40769850"/>
    <s v="System Management Administration IT Processes VWM CHGMGR"/>
    <s v="Gonzalez Lopez Sixto Mauricio"/>
    <d v="2017-02-23T18:00:00"/>
    <d v="2017-02-23T22:00:00"/>
    <s v="Configuracion SNMP y ACL en equipos de red para monitoreo en el nuevo ambiente Spectrum"/>
    <x v="0"/>
    <s v="On Time"/>
    <x v="0"/>
    <s v="Standard"/>
    <s v="Successful"/>
    <s v="On Time"/>
    <n v="1"/>
    <n v="1"/>
    <n v="0"/>
    <x v="1"/>
    <n v="0"/>
    <s v="Normal"/>
    <n v="0"/>
    <n v="0"/>
    <n v="0"/>
    <n v="0"/>
    <n v="1"/>
    <n v="0"/>
    <s v="Alejandro"/>
    <s v="CT40007748"/>
    <x v="6"/>
    <s v="ITO"/>
    <s v="No"/>
    <s v="No"/>
    <s v="No"/>
    <s v="Si"/>
    <s v="No"/>
  </r>
  <r>
    <x v="8"/>
    <x v="0"/>
    <s v="standard"/>
    <s v="normal"/>
    <s v="C40770479"/>
    <s v="BACKUP ITS Support OPS VWM CHGMGR"/>
    <s v="Castro Vazquez Antonio De Jesus"/>
    <d v="2017-02-24T10:00:00"/>
    <d v="2017-02-24T14:30:00"/>
    <s v="Reemplazo de drive en librería de respaldos"/>
    <x v="0"/>
    <s v="On Time"/>
    <x v="0"/>
    <s v="Standard"/>
    <s v="Successful"/>
    <s v="On Time"/>
    <n v="1"/>
    <n v="1"/>
    <n v="0"/>
    <x v="1"/>
    <n v="0"/>
    <s v="Normal"/>
    <n v="0"/>
    <n v="0"/>
    <n v="0"/>
    <n v="0"/>
    <n v="1"/>
    <n v="0"/>
    <s v="Alejandro"/>
    <s v="CT40000785"/>
    <x v="7"/>
    <s v="ITO"/>
    <s v="No"/>
    <s v="No"/>
    <s v="No"/>
    <s v="Si"/>
    <s v="No"/>
  </r>
  <r>
    <x v="1"/>
    <x v="0"/>
    <s v="minor"/>
    <s v="normal"/>
    <s v="C000708980"/>
    <s v="C.SAP.MX.AA.BASIS.BO"/>
    <s v="Rivera Villa Tonontzi  "/>
    <d v="2017-02-25T01:00:00"/>
    <d v="2017-02-27T00:00:00"/>
    <s v="VITRO | SAP | P| BP3 | OUTAGE=NO | Marca de Agua"/>
    <x v="0"/>
    <s v="On Time"/>
    <x v="0"/>
    <s v="Minor"/>
    <s v="Successful"/>
    <s v="On Time"/>
    <n v="1"/>
    <n v="1"/>
    <n v="0"/>
    <x v="1"/>
    <n v="0"/>
    <s v="Normal"/>
    <n v="0"/>
    <n v="0"/>
    <n v="0"/>
    <n v="0"/>
    <n v="1"/>
    <n v="0"/>
    <s v="Oscar"/>
    <s v="CMOD315167"/>
    <x v="0"/>
    <s v="BASIS"/>
    <s v="No"/>
    <s v="No"/>
    <s v="No"/>
    <s v="Si"/>
    <s v="No"/>
  </r>
  <r>
    <x v="6"/>
    <x v="0"/>
    <s v="minor"/>
    <s v="normal"/>
    <s v="C000763095"/>
    <s v="C.DPS.HU.DCO.DSI.LR-NW"/>
    <s v="Kiss Gabor"/>
    <d v="2017-02-25T03:00:00"/>
    <d v="2017-02-25T09:00:00"/>
    <s v="[DSI-NW] DSI MX / Fortimanager deployment in Mexico DSI Local (SHDQRO)"/>
    <x v="0"/>
    <s v="On Time"/>
    <x v="0"/>
    <s v="Minor"/>
    <s v="Successful"/>
    <s v="On Time"/>
    <n v="1"/>
    <n v="1"/>
    <n v="0"/>
    <x v="1"/>
    <n v="0"/>
    <s v="Normal"/>
    <n v="0"/>
    <n v="0"/>
    <n v="0"/>
    <n v="0"/>
    <n v="1"/>
    <n v="0"/>
    <s v="Maria del Carmen"/>
    <s v="-"/>
    <x v="22"/>
    <s v="ITO"/>
    <s v="No"/>
    <s v="No"/>
    <s v="No"/>
    <s v="Si"/>
    <s v="No"/>
  </r>
  <r>
    <x v="1"/>
    <x v="1"/>
    <s v="standard"/>
    <s v="normal"/>
    <s v="C000933091"/>
    <s v="TS.CP.MX.SIC.LAN.VITRO"/>
    <s v="Valdez Zamora Gerardo Ivan"/>
    <d v="2017-02-25T14:00:00"/>
    <d v="2017-02-25T20:00:00"/>
    <s v="Vitro | Vitro Car Santa Catarina | Ampliación de Bw y cambio de infraestructura de TDM a Lan-To-VPN por parte de Alestra T-Sytems es solo acompañamiento / Pre aprobado"/>
    <x v="0"/>
    <s v="On Time"/>
    <x v="0"/>
    <s v="Standard"/>
    <s v="Successful"/>
    <s v="On Time"/>
    <n v="1"/>
    <n v="1"/>
    <n v="0"/>
    <x v="1"/>
    <n v="0"/>
    <s v="Normal"/>
    <n v="0"/>
    <n v="0"/>
    <n v="0"/>
    <n v="0"/>
    <n v="1"/>
    <n v="0"/>
    <s v="Oscar"/>
    <s v="C000804925"/>
    <x v="4"/>
    <s v="TSS"/>
    <s v="No"/>
    <s v="No"/>
    <s v="No"/>
    <s v="Si"/>
    <s v="No"/>
  </r>
  <r>
    <x v="0"/>
    <x v="0"/>
    <s v="minor"/>
    <s v="normal"/>
    <s v="C000964255"/>
    <s v="C.SAP.MX.AA.GDH.MX-BASIS"/>
    <s v="Valera Ortiz Oswaldo"/>
    <d v="2017-02-24T16:00:00"/>
    <d v="2017-02-24T18:00:00"/>
    <s v="[HSAI ] / [ SAP BASIS] / [ QAS] / [ QR1] / [ TSMX]- - SAP Parameter Change_Offline /CCAB; ITO.CAB pre-approved [4EP]"/>
    <x v="0"/>
    <s v="On Time"/>
    <x v="0"/>
    <s v="Minor"/>
    <s v="Successful"/>
    <s v="On Time"/>
    <n v="1"/>
    <n v="1"/>
    <n v="0"/>
    <x v="1"/>
    <n v="0"/>
    <s v="Normal"/>
    <n v="0"/>
    <n v="0"/>
    <n v="0"/>
    <n v="0"/>
    <n v="1"/>
    <n v="0"/>
    <s v="Maria del Carmen"/>
    <s v="CMOD317344"/>
    <x v="0"/>
    <s v="BASIS"/>
    <s v="No"/>
    <s v="No"/>
    <s v="No"/>
    <s v="Si"/>
    <s v="No"/>
  </r>
  <r>
    <x v="1"/>
    <x v="0"/>
    <s v="standard"/>
    <s v="normal"/>
    <s v="C000977363"/>
    <s v="C.AMER.MX.WINTEL.VITRO"/>
    <s v="Coronado Medina Felix  "/>
    <d v="2017-01-25T17:00:00"/>
    <d v="2017-02-25T17:00:00"/>
    <s v="AMER | Multiple | Disable Monitoring agent on servers in Project - VTOAZAS400"/>
    <x v="0"/>
    <s v="On Time"/>
    <x v="0"/>
    <s v="Standard"/>
    <s v="Successful"/>
    <s v="On Time"/>
    <n v="1"/>
    <n v="1"/>
    <n v="0"/>
    <x v="1"/>
    <n v="0"/>
    <s v="Normal"/>
    <n v="0"/>
    <n v="0"/>
    <n v="0"/>
    <n v="0"/>
    <n v="1"/>
    <n v="0"/>
    <s v="Oscar"/>
    <s v="C000925839"/>
    <x v="1"/>
    <s v="ITO"/>
    <s v="No"/>
    <s v="No"/>
    <s v="No"/>
    <s v="Si"/>
    <s v="No"/>
  </r>
  <r>
    <x v="12"/>
    <x v="0"/>
    <s v="minor"/>
    <s v="normal"/>
    <s v="C000997583"/>
    <s v="C.AMER.MX.DPO-LNX"/>
    <s v="Garcia Garcia Alma Delia"/>
    <d v="2017-02-24T16:00:00"/>
    <d v="2017-02-24T20:00:00"/>
    <s v="AMER | GDG | Operative System package upgrade on server ax1la194 | QA"/>
    <x v="0"/>
    <s v="On Time"/>
    <x v="0"/>
    <s v="Minor"/>
    <s v="Successful"/>
    <s v="On Time"/>
    <n v="1"/>
    <n v="1"/>
    <n v="0"/>
    <x v="1"/>
    <n v="0"/>
    <s v="Normal"/>
    <n v="0"/>
    <n v="0"/>
    <n v="0"/>
    <n v="0"/>
    <n v="1"/>
    <n v="0"/>
    <s v="Candido"/>
    <s v="C000972225"/>
    <x v="10"/>
    <s v="ITO"/>
    <s v="No"/>
    <s v="No"/>
    <s v="No"/>
    <s v="Si"/>
    <s v="No"/>
  </r>
  <r>
    <x v="5"/>
    <x v="0"/>
    <s v="minor"/>
    <s v="normal"/>
    <s v="C001001030"/>
    <s v="C.AMER.MX.DCO.DCI"/>
    <s v="Alvarado Pacheco Milthon Christian"/>
    <d v="2017-02-26T08:00:00"/>
    <d v="2017-02-26T12:00:00"/>
    <s v="AMER | T-Systems | Preventive Maintenance to Generator emergency MX_3033 | Every two months"/>
    <x v="0"/>
    <s v="On Time"/>
    <x v="0"/>
    <s v="Minor"/>
    <s v="Successful"/>
    <s v="On Time"/>
    <n v="1"/>
    <n v="1"/>
    <n v="0"/>
    <x v="1"/>
    <n v="0"/>
    <s v="Normal"/>
    <n v="0"/>
    <n v="0"/>
    <n v="0"/>
    <n v="0"/>
    <n v="1"/>
    <n v="0"/>
    <s v="Candido"/>
    <s v="C000168398"/>
    <x v="17"/>
    <s v="ITO"/>
    <s v="No"/>
    <s v="No"/>
    <s v="No"/>
    <s v="Si"/>
    <s v="No"/>
  </r>
  <r>
    <x v="6"/>
    <x v="0"/>
    <s v="minor"/>
    <s v="normal"/>
    <s v="C001001101"/>
    <s v="C.AMER.MX.PCI"/>
    <s v="De La Pena Olea Rafael"/>
    <d v="2017-02-19T15:00:00"/>
    <d v="2017-02-26T21:00:00"/>
    <s v="DSI QRO | ESXi Memory Increase"/>
    <x v="0"/>
    <s v="On Time"/>
    <x v="0"/>
    <s v="Minor"/>
    <s v="Successful"/>
    <s v="On Time"/>
    <n v="1"/>
    <n v="1"/>
    <n v="0"/>
    <x v="1"/>
    <n v="0"/>
    <s v="Normal"/>
    <n v="0"/>
    <n v="0"/>
    <n v="0"/>
    <n v="0"/>
    <n v="1"/>
    <n v="0"/>
    <s v="Maria del Carmen"/>
    <s v="C000975163"/>
    <x v="5"/>
    <s v="ITO"/>
    <s v="No"/>
    <s v="No"/>
    <s v="No"/>
    <s v="Si"/>
    <s v="No"/>
  </r>
  <r>
    <x v="11"/>
    <x v="0"/>
    <s v="minor"/>
    <s v="normal"/>
    <s v="C001001157"/>
    <s v="C.AMER.MX.SECURITY"/>
    <s v="Garcia Hernandez Roberto de Jesus"/>
    <d v="2017-02-24T19:00:00"/>
    <d v="2017-02-25T02:00:00"/>
    <s v="Amer |KUO| ANTIVIRUS UPDATE(SYMANTEC ENDPOINT PROTECTION) PRD SAP"/>
    <x v="0"/>
    <s v="On Time"/>
    <x v="0"/>
    <s v="Minor"/>
    <s v="Successful"/>
    <s v="On Time"/>
    <n v="1"/>
    <n v="1"/>
    <n v="0"/>
    <x v="1"/>
    <n v="0"/>
    <s v="Normal"/>
    <n v="0"/>
    <n v="0"/>
    <n v="0"/>
    <n v="0"/>
    <n v="1"/>
    <n v="0"/>
    <s v="Maria del Carmen"/>
    <s v="C000682192"/>
    <x v="19"/>
    <s v="ITO"/>
    <s v="No"/>
    <s v="No"/>
    <s v="No"/>
    <s v="Si"/>
    <s v="No"/>
  </r>
  <r>
    <x v="1"/>
    <x v="0"/>
    <s v="minor"/>
    <s v="normal"/>
    <s v="C001002876"/>
    <s v="C.AMER.MX.CCS"/>
    <s v="Monter Landazuri Luis Fernando"/>
    <d v="2017-02-20T17:00:00"/>
    <d v="2017-02-26T22:00:00"/>
    <s v="AMER | Vitro | Final O.S. configuration/validation and reboot of Exchange 2013 servers"/>
    <x v="0"/>
    <s v="On Time"/>
    <x v="0"/>
    <s v="Minor"/>
    <s v="Successful"/>
    <s v="On Time"/>
    <n v="1"/>
    <n v="1"/>
    <n v="0"/>
    <x v="1"/>
    <n v="0"/>
    <s v="Normal"/>
    <n v="0"/>
    <n v="0"/>
    <n v="0"/>
    <n v="0"/>
    <n v="1"/>
    <n v="0"/>
    <s v="Oscar"/>
    <s v="C000763299"/>
    <x v="2"/>
    <s v="ITO"/>
    <s v="No"/>
    <s v="No"/>
    <s v="No"/>
    <s v="Si"/>
    <s v="No"/>
  </r>
  <r>
    <x v="21"/>
    <x v="0"/>
    <s v="standard"/>
    <s v="normal"/>
    <s v="C001004472"/>
    <s v="C.SAP.MX.AA.GDH.MX-BASIS"/>
    <s v="Gomez Hernandez Saday Rubi "/>
    <d v="2017-02-20T09:00:00"/>
    <d v="2017-02-24T23:59:00"/>
    <s v="[VOLARIS] / [ SAP - TSMX ] / [ DEV ] / [ VED] / [ MX ] - Implementation of support packages for ABAP (SPAM/SAINT)_classic env. /CCAB; ITO.CAB pre-approved [4EP]"/>
    <x v="0"/>
    <s v="On Time"/>
    <x v="0"/>
    <s v="Standard"/>
    <s v="Successful"/>
    <s v="On Time"/>
    <n v="1"/>
    <n v="1"/>
    <n v="0"/>
    <x v="1"/>
    <n v="0"/>
    <s v="Normal"/>
    <n v="0"/>
    <n v="0"/>
    <n v="0"/>
    <n v="0"/>
    <n v="1"/>
    <n v="0"/>
    <s v="Candido"/>
    <s v="CMOD318853"/>
    <x v="0"/>
    <s v="BASIS"/>
    <s v="No"/>
    <s v="No"/>
    <s v="No"/>
    <s v="Si"/>
    <s v="No"/>
  </r>
  <r>
    <x v="32"/>
    <x v="0"/>
    <s v="minor"/>
    <s v="normal"/>
    <s v="C001006069"/>
    <s v="C.AMER.MX.DPO-LNX"/>
    <s v="Castillo Amastal Claudia Lorena"/>
    <d v="2017-02-24T19:00:00"/>
    <d v="2017-02-25T01:30:00"/>
    <s v="AMER | KUO | Operative System package upgrade on server grcmty01 | PRD"/>
    <x v="0"/>
    <s v="On Time"/>
    <x v="0"/>
    <s v="Minor"/>
    <s v="Successful"/>
    <s v="On Time"/>
    <n v="1"/>
    <n v="1"/>
    <n v="0"/>
    <x v="1"/>
    <n v="0"/>
    <s v="Normal"/>
    <n v="0"/>
    <n v="0"/>
    <n v="0"/>
    <n v="0"/>
    <n v="1"/>
    <n v="0"/>
    <s v="Maria del Carmen"/>
    <s v="C000972225"/>
    <x v="10"/>
    <s v="ITO"/>
    <s v="No"/>
    <s v="No"/>
    <s v="No"/>
    <s v="Si"/>
    <s v="No"/>
  </r>
  <r>
    <x v="11"/>
    <x v="0"/>
    <s v="minor"/>
    <s v="normal"/>
    <s v="C001006084"/>
    <s v="C.AMER.MX.DPO-LNX"/>
    <s v="Castillo Amastal Claudia Lorena"/>
    <d v="2017-02-24T14:00:00"/>
    <d v="2017-02-24T20:30:00"/>
    <s v="AMER | KUO | Operative System package upgrade on server solqro01 | PRD"/>
    <x v="0"/>
    <s v="On Time"/>
    <x v="0"/>
    <s v="Minor"/>
    <s v="Successful"/>
    <s v="On Time"/>
    <n v="1"/>
    <n v="1"/>
    <n v="0"/>
    <x v="1"/>
    <n v="0"/>
    <s v="Normal"/>
    <n v="0"/>
    <n v="0"/>
    <n v="0"/>
    <n v="0"/>
    <n v="1"/>
    <n v="0"/>
    <s v="Maria del Carmen"/>
    <s v="C000972225"/>
    <x v="10"/>
    <s v="ITO"/>
    <s v="No"/>
    <s v="No"/>
    <s v="No"/>
    <s v="Si"/>
    <s v="No"/>
  </r>
  <r>
    <x v="11"/>
    <x v="0"/>
    <s v="minor"/>
    <s v="normal"/>
    <s v="C001006093"/>
    <s v="C.AMER.MX.DPO-LNX"/>
    <s v="Castillo Amastal Claudia Lorena"/>
    <d v="2017-02-25T05:00:00"/>
    <d v="2017-02-25T08:00:00"/>
    <s v="AMER | KUO | Operative System package upgrade on servers mercumty02 ,mercumty01 | PRD"/>
    <x v="0"/>
    <s v="On Time"/>
    <x v="0"/>
    <s v="Minor"/>
    <s v="Successful"/>
    <s v="On Time"/>
    <n v="1"/>
    <n v="1"/>
    <n v="0"/>
    <x v="1"/>
    <n v="0"/>
    <s v="Normal"/>
    <n v="0"/>
    <n v="0"/>
    <n v="0"/>
    <n v="0"/>
    <n v="1"/>
    <n v="0"/>
    <s v="Maria del Carmen"/>
    <s v="C000972225"/>
    <x v="10"/>
    <s v="ITO"/>
    <s v="No"/>
    <s v="No"/>
    <s v="No"/>
    <s v="Si"/>
    <s v="No"/>
  </r>
  <r>
    <x v="11"/>
    <x v="0"/>
    <s v="minor"/>
    <s v="normal"/>
    <s v="C001006101"/>
    <s v="C.AMER.MX.DPO-LNX"/>
    <s v="Castillo Amastal Claudia Lorena"/>
    <d v="2017-02-24T20:00:00"/>
    <d v="2017-02-25T05:00:00"/>
    <s v="AMER | KUO | Operative System package upgrade on servers transmty01, transmty02 | PRD"/>
    <x v="0"/>
    <s v="On Time"/>
    <x v="0"/>
    <s v="Minor"/>
    <s v="Successful"/>
    <s v="On Time"/>
    <n v="1"/>
    <n v="1"/>
    <n v="0"/>
    <x v="1"/>
    <n v="0"/>
    <s v="Normal"/>
    <n v="0"/>
    <n v="0"/>
    <n v="0"/>
    <n v="0"/>
    <n v="1"/>
    <n v="0"/>
    <s v="Maria del Carmen"/>
    <s v="C000972225"/>
    <x v="10"/>
    <s v="ITO"/>
    <s v="No"/>
    <s v="No"/>
    <s v="No"/>
    <s v="Si"/>
    <s v="No"/>
  </r>
  <r>
    <x v="11"/>
    <x v="0"/>
    <s v="minor"/>
    <s v="normal"/>
    <s v="C001006113"/>
    <s v="C.AMER.MX.DPO-LNX"/>
    <s v="Castillo Amastal Claudia Lorena"/>
    <d v="2017-02-26T07:00:00"/>
    <d v="2017-02-26T10:00:00"/>
    <s v="AMER | KUO | Operative System package upgrade on server resirmty01 | PRD"/>
    <x v="0"/>
    <s v="On Time"/>
    <x v="0"/>
    <s v="Minor"/>
    <s v="Successful"/>
    <s v="On Time"/>
    <n v="1"/>
    <n v="1"/>
    <n v="0"/>
    <x v="1"/>
    <n v="0"/>
    <s v="Normal"/>
    <n v="0"/>
    <n v="0"/>
    <n v="0"/>
    <n v="0"/>
    <n v="1"/>
    <n v="0"/>
    <s v="Maria del Carmen"/>
    <s v="C000972225"/>
    <x v="10"/>
    <s v="ITO"/>
    <s v="No"/>
    <s v="No"/>
    <s v="No"/>
    <s v="Si"/>
    <s v="No"/>
  </r>
  <r>
    <x v="11"/>
    <x v="0"/>
    <s v="minor"/>
    <s v="normal"/>
    <s v="C001006122"/>
    <s v="C.AMER.MX.DPO-LNX"/>
    <s v="Castillo Amastal Claudia Lorena"/>
    <d v="2017-02-26T00:30:00"/>
    <d v="2017-02-26T07:00:00"/>
    <s v="AMER | KUO | Operative System package upgrade on server gkuqroauv15 | PRD"/>
    <x v="0"/>
    <s v="On Time"/>
    <x v="0"/>
    <s v="Minor"/>
    <s v="Successful"/>
    <s v="On Time"/>
    <n v="1"/>
    <n v="1"/>
    <n v="0"/>
    <x v="1"/>
    <n v="0"/>
    <s v="Normal"/>
    <n v="0"/>
    <n v="0"/>
    <n v="0"/>
    <n v="0"/>
    <n v="1"/>
    <n v="0"/>
    <s v="Maria del Carmen"/>
    <s v="C000972225"/>
    <x v="10"/>
    <s v="ITO"/>
    <s v="No"/>
    <s v="No"/>
    <s v="No"/>
    <s v="Si"/>
    <s v="No"/>
  </r>
  <r>
    <x v="11"/>
    <x v="0"/>
    <s v="minor"/>
    <s v="normal"/>
    <s v="C001006182"/>
    <s v="C.SAP.MX.AA.GDH.MX-BASIS"/>
    <s v="Tirado Salas Jose Vicente "/>
    <d v="2017-02-23T13:00:00"/>
    <d v="2017-02-24T17:00:00"/>
    <s v="[GRUPO KUO / [ SAP TS-MX ] / [ QA ] / [ QAD ] / - Local Client Copy-New Client /CSS.CAB pre-approved"/>
    <x v="0"/>
    <s v="On Time"/>
    <x v="0"/>
    <s v="Minor"/>
    <s v="Successful"/>
    <s v="On Time"/>
    <n v="1"/>
    <n v="1"/>
    <n v="0"/>
    <x v="1"/>
    <n v="0"/>
    <s v="Normal"/>
    <n v="0"/>
    <n v="0"/>
    <n v="0"/>
    <n v="0"/>
    <n v="1"/>
    <n v="0"/>
    <s v="Maria del Carmen"/>
    <s v="CMOD317645"/>
    <x v="0"/>
    <s v="BASIS"/>
    <s v="No"/>
    <s v="No"/>
    <s v="No"/>
    <s v="Si"/>
    <s v="No"/>
  </r>
  <r>
    <x v="3"/>
    <x v="0"/>
    <s v="minor"/>
    <s v="normal"/>
    <s v="C001006186"/>
    <s v="C.AMER.MX.DPO-LNX"/>
    <s v="Garcia Garcia Alma Delia"/>
    <d v="2017-02-25T20:00:00"/>
    <d v="2017-02-26T00:00:00"/>
    <s v="AMER | TAURUS | Operative System package upgrade on servers ax2la134, ax2la130 | PRD"/>
    <x v="0"/>
    <s v="On Time"/>
    <x v="0"/>
    <s v="Minor"/>
    <s v="Successful"/>
    <s v="On Time"/>
    <n v="1"/>
    <n v="1"/>
    <n v="0"/>
    <x v="1"/>
    <n v="0"/>
    <s v="Normal"/>
    <n v="0"/>
    <n v="0"/>
    <n v="0"/>
    <n v="0"/>
    <n v="1"/>
    <n v="0"/>
    <s v="Candido"/>
    <s v="C000972225"/>
    <x v="10"/>
    <s v="ITO"/>
    <s v="No"/>
    <s v="No"/>
    <s v="No"/>
    <s v="Si"/>
    <s v="No"/>
  </r>
  <r>
    <x v="10"/>
    <x v="0"/>
    <s v="minor"/>
    <s v="normal"/>
    <s v="C001006190"/>
    <s v="C.AMER.MX.DPO-LNX"/>
    <s v="Don Juan Rico Nataly"/>
    <d v="2017-02-26T18:00:00"/>
    <d v="2017-02-27T00:30:00"/>
    <s v="AMER | GRUPO Q | Operative System package upgrade on server gpqqrobuv10 | PRD"/>
    <x v="0"/>
    <s v="On Time"/>
    <x v="0"/>
    <s v="Minor"/>
    <s v="Successful"/>
    <s v="On Time"/>
    <n v="1"/>
    <n v="1"/>
    <n v="0"/>
    <x v="1"/>
    <n v="0"/>
    <s v="Normal"/>
    <n v="0"/>
    <n v="0"/>
    <n v="0"/>
    <n v="0"/>
    <n v="1"/>
    <n v="0"/>
    <s v="Candido"/>
    <s v="C000972225"/>
    <x v="10"/>
    <s v="ITO"/>
    <s v="No"/>
    <s v="No"/>
    <s v="No"/>
    <s v="Si"/>
    <s v="No"/>
  </r>
  <r>
    <x v="1"/>
    <x v="0"/>
    <s v="standard"/>
    <s v="normal"/>
    <s v="C001007922"/>
    <s v="C.SAP.MX.AA.SAP-BASIS"/>
    <s v="Hernandez Jacinto Marco Antonio"/>
    <d v="2017-02-20T15:00:00"/>
    <d v="2017-02-24T18:00:00"/>
    <s v="AMER | VITRO | MDD| Administrative change | Move Application CIs into status 'In operation'"/>
    <x v="0"/>
    <s v="On Time"/>
    <x v="0"/>
    <s v="Standard"/>
    <s v="Successful"/>
    <s v="On Time"/>
    <n v="1"/>
    <n v="1"/>
    <n v="0"/>
    <x v="1"/>
    <n v="0"/>
    <s v="Normal"/>
    <n v="0"/>
    <n v="0"/>
    <n v="0"/>
    <n v="0"/>
    <n v="1"/>
    <n v="0"/>
    <s v="Oscar"/>
    <s v="C000973672"/>
    <x v="0"/>
    <s v="BASIS"/>
    <s v="No"/>
    <s v="No"/>
    <s v="No"/>
    <s v="Si"/>
    <s v="No"/>
  </r>
  <r>
    <x v="1"/>
    <x v="0"/>
    <s v="standard"/>
    <s v="normal"/>
    <s v="C001009512"/>
    <s v="C.AMER.MX.MSG.VITRO"/>
    <s v="Ceballos Huerta Emanuel Santiago"/>
    <d v="2017-02-25T08:30:00"/>
    <d v="2017-02-26T07:00:00"/>
    <s v="AMER | VITRO | Restart Lync servers vtolync03, vtolync02 and vtolync01"/>
    <x v="0"/>
    <s v="On Time"/>
    <x v="0"/>
    <s v="Standard"/>
    <s v="Successful"/>
    <s v="On Time"/>
    <n v="1"/>
    <n v="1"/>
    <n v="0"/>
    <x v="1"/>
    <n v="0"/>
    <s v="Normal"/>
    <n v="0"/>
    <n v="0"/>
    <n v="0"/>
    <n v="0"/>
    <n v="1"/>
    <n v="0"/>
    <s v="Oscar"/>
    <s v="C000763299"/>
    <x v="12"/>
    <s v="ITO"/>
    <s v="No"/>
    <s v="No"/>
    <s v="No"/>
    <s v="Si"/>
    <s v="No"/>
  </r>
  <r>
    <x v="19"/>
    <x v="0"/>
    <s v="minor"/>
    <s v="normal"/>
    <s v="C001009663"/>
    <s v="C.AMER.MX.LBU.WINTEL"/>
    <s v="Pacheco Martinez Lucas"/>
    <d v="2017-02-25T15:00:00"/>
    <d v="2017-02-25T20:00:00"/>
    <s v="AMER | IICA | Installing Security Updates on Environment PRD / Instalación de Security Updates en Ambiente de PRD"/>
    <x v="0"/>
    <s v="On Time"/>
    <x v="0"/>
    <s v="Minor"/>
    <s v="Successful"/>
    <s v="On Time"/>
    <n v="1"/>
    <n v="1"/>
    <n v="0"/>
    <x v="1"/>
    <n v="0"/>
    <s v="Normal"/>
    <n v="0"/>
    <n v="0"/>
    <n v="0"/>
    <n v="0"/>
    <n v="1"/>
    <n v="0"/>
    <s v="Candido"/>
    <s v="C000312898"/>
    <x v="1"/>
    <s v="ITO"/>
    <s v="No"/>
    <s v="No"/>
    <s v="No"/>
    <s v="Si"/>
    <s v="No"/>
  </r>
  <r>
    <x v="0"/>
    <x v="0"/>
    <s v="minor"/>
    <s v="normal"/>
    <s v="C001009674"/>
    <s v="C.SAP.MX.AA.GDH.MX-BASIS"/>
    <s v="Valera Ortiz Oswaldo"/>
    <d v="2017-02-24T15:00:00"/>
    <d v="2017-02-24T17:00:00"/>
    <s v="[HSAI ] / [ SAP BASIS] / [PRD] / [ PR1] / [ TSMX] - Update of SAP components: ST-PI 005"/>
    <x v="0"/>
    <s v="On Time"/>
    <x v="0"/>
    <s v="Minor"/>
    <s v="Successful"/>
    <s v="On Time"/>
    <n v="1"/>
    <n v="1"/>
    <n v="0"/>
    <x v="1"/>
    <n v="0"/>
    <s v="Normal"/>
    <n v="0"/>
    <n v="0"/>
    <n v="0"/>
    <n v="0"/>
    <n v="1"/>
    <n v="0"/>
    <s v="Maria del Carmen"/>
    <s v="CMOD318037"/>
    <x v="0"/>
    <s v="BASIS"/>
    <s v="No"/>
    <s v="No"/>
    <s v="No"/>
    <s v="Si"/>
    <s v="No"/>
  </r>
  <r>
    <x v="1"/>
    <x v="1"/>
    <s v="standard"/>
    <s v="normal"/>
    <s v="C001009682"/>
    <s v="TS.CP.MX.SIC.WAN.VITRO"/>
    <s v="Garcia Guajardo Jesus  "/>
    <d v="2017-02-24T10:00:00"/>
    <d v="2017-02-24T18:00:00"/>
    <s v="VITRO | Alta de CI de Servicio Nuevo Proxy Nube Zscaler en el área de &lt;Nube Zscaler&gt;, propiedad de &lt;Vitro&gt; Preaprobado."/>
    <x v="0"/>
    <s v="On Time"/>
    <x v="0"/>
    <s v="Standard"/>
    <s v="Successful"/>
    <s v="On Time"/>
    <n v="1"/>
    <n v="1"/>
    <n v="0"/>
    <x v="1"/>
    <n v="0"/>
    <s v="Normal"/>
    <n v="0"/>
    <n v="0"/>
    <n v="0"/>
    <n v="0"/>
    <n v="1"/>
    <n v="0"/>
    <s v="Oscar"/>
    <s v="C000184276"/>
    <x v="9"/>
    <s v="TSS"/>
    <s v="No"/>
    <s v="No"/>
    <s v="No"/>
    <s v="Si"/>
    <s v="No"/>
  </r>
  <r>
    <x v="12"/>
    <x v="0"/>
    <s v="standard"/>
    <s v="normal"/>
    <s v="C001009694"/>
    <s v="C.SAP.MX.AA.GDH.MX-BASIS"/>
    <s v="Palomares Ramirez Jose Luis"/>
    <d v="2017-02-24T11:00:00"/>
    <d v="2017-02-24T17:00:00"/>
    <s v="[GDG] / [ SAP TS-MX ] / [ PRD] / [ GSM] / [MX ] - Implementation of support packages for ABAP (SPAM/SAINT)_classic env. / CCAB; CSS.CAB pre-approved [4EP]"/>
    <x v="0"/>
    <s v="On Time"/>
    <x v="0"/>
    <s v="Standard"/>
    <s v="Successful"/>
    <s v="On Time"/>
    <n v="1"/>
    <n v="1"/>
    <n v="0"/>
    <x v="1"/>
    <n v="0"/>
    <s v="Normal"/>
    <n v="0"/>
    <n v="0"/>
    <n v="0"/>
    <n v="0"/>
    <n v="1"/>
    <n v="0"/>
    <s v="Candido"/>
    <s v="CMOD318853"/>
    <x v="0"/>
    <s v="BASIS"/>
    <s v="No"/>
    <s v="No"/>
    <s v="No"/>
    <s v="Si"/>
    <s v="No"/>
  </r>
  <r>
    <x v="21"/>
    <x v="0"/>
    <s v="standard"/>
    <s v="normal"/>
    <s v="C001009715"/>
    <s v="C.SAP.MX.AA.GDH.MX-BASIS"/>
    <s v="Gomez Hernandez Saday Rubi "/>
    <d v="2017-02-25T09:00:00"/>
    <d v="2017-02-26T23:59:00"/>
    <s v="[VOLARIS] / [ SAP - TSMX ] / [ PROD ] / [ VEP] / [ MX ] - Implementation of support packages for ABAP (SPAM/SAINT)_classic env. /CCAB; ITO.CAB pre-approved [4EP]"/>
    <x v="0"/>
    <s v="On Time"/>
    <x v="0"/>
    <s v="Standard"/>
    <s v="Successful"/>
    <s v="On Time"/>
    <n v="1"/>
    <n v="1"/>
    <n v="0"/>
    <x v="1"/>
    <n v="0"/>
    <s v="Normal"/>
    <n v="0"/>
    <n v="0"/>
    <n v="0"/>
    <n v="0"/>
    <n v="1"/>
    <n v="0"/>
    <s v="Candido"/>
    <s v="CMOD318853"/>
    <x v="0"/>
    <s v="BASIS"/>
    <s v="No"/>
    <s v="No"/>
    <s v="No"/>
    <s v="Si"/>
    <s v="No"/>
  </r>
  <r>
    <x v="33"/>
    <x v="0"/>
    <s v="minor"/>
    <s v="normal"/>
    <s v="C001009716"/>
    <s v="C.AMER.MX.LBU.WINTEL"/>
    <s v="Pacheco Martinez Lucas"/>
    <d v="2017-02-26T06:00:00"/>
    <d v="2017-02-26T18:00:00"/>
    <s v="AMER | ARCOMEX | Installing Security Updates on Environment PRD February 2017"/>
    <x v="0"/>
    <s v="On Time"/>
    <x v="0"/>
    <s v="Minor"/>
    <s v="Successful"/>
    <s v="On Time"/>
    <n v="1"/>
    <n v="1"/>
    <n v="0"/>
    <x v="1"/>
    <n v="0"/>
    <s v="Normal"/>
    <n v="0"/>
    <n v="0"/>
    <n v="0"/>
    <n v="0"/>
    <n v="1"/>
    <n v="0"/>
    <s v="Candido"/>
    <s v="C000312898"/>
    <x v="1"/>
    <s v="ITO"/>
    <s v="No"/>
    <s v="No"/>
    <s v="No"/>
    <s v="Si"/>
    <s v="No"/>
  </r>
  <r>
    <x v="5"/>
    <x v="0"/>
    <s v="minor"/>
    <s v="normal"/>
    <s v="C001009723"/>
    <s v="C.AMER.MX.SYS-MANAGEMENT"/>
    <s v="Najera Rodriguez Sergio"/>
    <d v="2017-02-25T08:00:00"/>
    <d v="2017-02-26T20:00:00"/>
    <s v="SNMP and ACL configuration on Fis-Jit network devices for Spectrum monitoring"/>
    <x v="0"/>
    <s v="On Time"/>
    <x v="0"/>
    <s v="Minor"/>
    <s v="Successful"/>
    <s v="On Time"/>
    <n v="1"/>
    <n v="1"/>
    <n v="0"/>
    <x v="1"/>
    <n v="0"/>
    <s v="Normal"/>
    <n v="0"/>
    <n v="0"/>
    <n v="0"/>
    <n v="0"/>
    <n v="1"/>
    <n v="0"/>
    <s v="Candido"/>
    <s v="-"/>
    <x v="6"/>
    <s v="ITO"/>
    <s v="No"/>
    <s v="No"/>
    <s v="No"/>
    <s v="Si"/>
    <s v="No"/>
  </r>
  <r>
    <x v="5"/>
    <x v="0"/>
    <s v="minor"/>
    <s v="normal"/>
    <s v="C001009740"/>
    <s v="SE.AMER.MX.OPM-TSMX"/>
    <s v="Cordero Garcia Eder Jose "/>
    <d v="2017-02-24T18:00:00"/>
    <d v="2017-02-24T23:00:00"/>
    <s v="TSMX | PQIT | Configuración de nuevos IP Helpers en red T-Systems"/>
    <x v="0"/>
    <s v="On Time"/>
    <x v="0"/>
    <s v="Minor"/>
    <s v="Successful"/>
    <s v="On Time"/>
    <n v="1"/>
    <n v="1"/>
    <n v="0"/>
    <x v="1"/>
    <n v="0"/>
    <s v="Normal"/>
    <n v="0"/>
    <n v="0"/>
    <n v="0"/>
    <n v="0"/>
    <n v="1"/>
    <n v="0"/>
    <s v="Candido"/>
    <s v="-"/>
    <x v="14"/>
    <s v="ITO"/>
    <s v="No"/>
    <s v="No"/>
    <s v="No"/>
    <s v="Si"/>
    <s v="No"/>
  </r>
  <r>
    <x v="11"/>
    <x v="0"/>
    <s v="minor"/>
    <s v="normal"/>
    <s v="C001009795"/>
    <s v="C.AMER.MX.CCS.MSG"/>
    <s v="Agular Avedano Alejandra"/>
    <d v="2017-02-24T23:00:00"/>
    <d v="2017-02-25T00:00:00"/>
    <s v="AMER | KUO | Change of Circular Logging configuration in Exchange database - Cambio de configuración de Circular Logging en bases de datos Exchange"/>
    <x v="0"/>
    <s v="On Time"/>
    <x v="0"/>
    <s v="Minor"/>
    <s v="Successful"/>
    <s v="On Time"/>
    <n v="1"/>
    <n v="1"/>
    <n v="0"/>
    <x v="1"/>
    <n v="0"/>
    <s v="Normal"/>
    <n v="0"/>
    <n v="0"/>
    <n v="0"/>
    <n v="0"/>
    <n v="1"/>
    <n v="0"/>
    <s v="Maria del Carmen"/>
    <s v="-"/>
    <x v="12"/>
    <s v="ITO"/>
    <s v="No"/>
    <s v="No"/>
    <s v="No"/>
    <s v="Si"/>
    <s v="No"/>
  </r>
  <r>
    <x v="10"/>
    <x v="0"/>
    <s v="minor"/>
    <s v="normal"/>
    <s v="C001010037"/>
    <s v="C.SAP.MX.AA.GDH.MX-BASIS"/>
    <s v="Escalante Gonzalez Carlos"/>
    <d v="2017-02-25T20:00:00"/>
    <d v="2017-02-25T23:00:00"/>
    <s v="GRUPO Q / SAP-TSMX / PRODUCTION / POP / QRO / OUTAGE = YES Java Server Process Configuration"/>
    <x v="0"/>
    <s v="On Time"/>
    <x v="0"/>
    <s v="Minor"/>
    <s v="Successful"/>
    <s v="On Time"/>
    <n v="1"/>
    <n v="1"/>
    <n v="0"/>
    <x v="1"/>
    <n v="0"/>
    <s v="Normal"/>
    <n v="0"/>
    <n v="0"/>
    <n v="0"/>
    <n v="0"/>
    <n v="1"/>
    <n v="0"/>
    <s v="Candido"/>
    <s v="-"/>
    <x v="0"/>
    <s v="BASIS"/>
    <s v="No"/>
    <s v="No"/>
    <s v="No"/>
    <s v="Si"/>
    <s v="No"/>
  </r>
  <r>
    <x v="11"/>
    <x v="0"/>
    <s v="minor"/>
    <s v="normal"/>
    <s v="C001011339"/>
    <s v="SE.AA.MX.PROJECTS"/>
    <s v="Mina Mondragon Pedro Javier "/>
    <d v="2017-02-26T16:00:00"/>
    <d v="2017-02-26T21:00:00"/>
    <s v="DSI | Activación de Conectividad de Nuevo Appliance SAP HANA Grupo KUO"/>
    <x v="0"/>
    <s v="On Time"/>
    <x v="0"/>
    <s v="Minor"/>
    <s v="Successful"/>
    <s v="On Time"/>
    <n v="1"/>
    <n v="1"/>
    <n v="0"/>
    <x v="1"/>
    <n v="0"/>
    <s v="Normal"/>
    <n v="0"/>
    <n v="0"/>
    <n v="0"/>
    <n v="0"/>
    <n v="1"/>
    <n v="0"/>
    <s v="Maria del Carmen"/>
    <s v="-"/>
    <x v="11"/>
    <s v="ITO"/>
    <s v="No"/>
    <s v="No"/>
    <s v="No"/>
    <s v="Si"/>
    <s v="No"/>
  </r>
  <r>
    <x v="5"/>
    <x v="1"/>
    <s v="minor"/>
    <s v="normal"/>
    <s v="C001011341"/>
    <s v="TS.GS.MX.SCC1.LAN"/>
    <s v="De jesus Hernandez Emilio  "/>
    <d v="2017-02-22T17:00:00"/>
    <d v="2017-02-24T22:00:00"/>
    <s v="Admin_LAN | Cambio de Password de sobre cerrado a los swithces de AdminLAN."/>
    <x v="0"/>
    <s v="On Time"/>
    <x v="0"/>
    <s v="Minor"/>
    <s v="Successful"/>
    <s v="On Time"/>
    <n v="1"/>
    <n v="1"/>
    <n v="0"/>
    <x v="1"/>
    <n v="0"/>
    <s v="Normal"/>
    <n v="0"/>
    <n v="0"/>
    <n v="0"/>
    <n v="0"/>
    <n v="1"/>
    <n v="0"/>
    <s v="Candido"/>
    <s v="-"/>
    <x v="4"/>
    <s v="TSS"/>
    <s v="No"/>
    <s v="No"/>
    <s v="No"/>
    <s v="Si"/>
    <s v="No"/>
  </r>
  <r>
    <x v="1"/>
    <x v="0"/>
    <s v="minor"/>
    <s v="normal"/>
    <s v="C001011388"/>
    <s v="C.SAP.MX.AA.SAP-BASIS"/>
    <s v="Hernandez Jacinto Marco Antonio"/>
    <d v="2017-02-24T11:00:00"/>
    <d v="2017-02-24T19:00:00"/>
    <s v="VITRO | DEV | | AH4HA106 | RDE | COMPONENTS PATCH INSTALATION | ST-PI | ST-A /PI"/>
    <x v="0"/>
    <s v="On Time"/>
    <x v="0"/>
    <s v="Minor"/>
    <s v="Successful"/>
    <s v="On Time"/>
    <n v="1"/>
    <n v="1"/>
    <n v="0"/>
    <x v="1"/>
    <n v="0"/>
    <s v="Normal"/>
    <n v="0"/>
    <n v="0"/>
    <n v="0"/>
    <n v="0"/>
    <n v="1"/>
    <n v="0"/>
    <s v="Oscar"/>
    <s v="CMOD318335"/>
    <x v="0"/>
    <s v="BASIS"/>
    <s v="No"/>
    <s v="No"/>
    <s v="No"/>
    <s v="Si"/>
    <s v="No"/>
  </r>
  <r>
    <x v="1"/>
    <x v="0"/>
    <s v="minor"/>
    <s v="normal"/>
    <s v="C001011404"/>
    <s v="C.AMER.MX.WINTEL.VITRO"/>
    <s v="Sanchez Alvarez Carlos"/>
    <d v="2017-02-25T18:00:00"/>
    <d v="2017-02-26T23:00:00"/>
    <s v="AMER | VITRO | Increase CPU and Memory in MXVTC1JUM001 and MXVTC1JUM002"/>
    <x v="0"/>
    <s v="On Time"/>
    <x v="0"/>
    <s v="Minor"/>
    <s v="Successful"/>
    <s v="On Time"/>
    <n v="1"/>
    <n v="1"/>
    <n v="0"/>
    <x v="1"/>
    <n v="0"/>
    <s v="Normal"/>
    <n v="0"/>
    <n v="0"/>
    <n v="0"/>
    <n v="0"/>
    <n v="1"/>
    <n v="0"/>
    <s v="Oscar"/>
    <s v="C000288570"/>
    <x v="1"/>
    <s v="ITO"/>
    <s v="No"/>
    <s v="No"/>
    <s v="No"/>
    <s v="Si"/>
    <s v="No"/>
  </r>
  <r>
    <x v="11"/>
    <x v="0"/>
    <s v="minor"/>
    <s v="normal"/>
    <s v="C001011451"/>
    <s v="SE.AA.MX.PROJECTS"/>
    <s v="Mina Mondragon Pedro Javier "/>
    <d v="2017-02-26T12:00:00"/>
    <d v="2017-02-26T17:00:00"/>
    <s v="DSI QRO |Rackeo y Energización de Nuevo Appliance SAP HANA Grupo KUO"/>
    <x v="0"/>
    <s v="On Time"/>
    <x v="0"/>
    <s v="Minor"/>
    <s v="Successful"/>
    <s v="On Time"/>
    <n v="1"/>
    <n v="1"/>
    <n v="0"/>
    <x v="1"/>
    <n v="0"/>
    <s v="Normal"/>
    <n v="0"/>
    <n v="0"/>
    <n v="0"/>
    <n v="0"/>
    <n v="1"/>
    <n v="0"/>
    <s v="Maria del Carmen"/>
    <s v="C000891876"/>
    <x v="11"/>
    <s v="ITO"/>
    <s v="No"/>
    <s v="No"/>
    <s v="No"/>
    <s v="Si"/>
    <s v="No"/>
  </r>
  <r>
    <x v="1"/>
    <x v="0"/>
    <s v="minor"/>
    <s v="normal"/>
    <s v="C001011461"/>
    <s v="C.SAP.MX.AA.SAP-BASIS"/>
    <s v="Hernandez Jacinto Marco Antonio"/>
    <d v="2017-02-24T11:00:00"/>
    <d v="2017-02-24T19:00:00"/>
    <s v="VITRO | QAS | | AH4HA130 | CQA | COMPONENTS PATCH INSTALATION | ST-PI | ST-A /PI"/>
    <x v="0"/>
    <s v="On Time"/>
    <x v="0"/>
    <s v="Minor"/>
    <s v="Successful"/>
    <s v="On Time"/>
    <n v="1"/>
    <n v="1"/>
    <n v="0"/>
    <x v="1"/>
    <n v="0"/>
    <s v="Normal"/>
    <n v="0"/>
    <n v="0"/>
    <n v="0"/>
    <n v="0"/>
    <n v="1"/>
    <n v="0"/>
    <s v="Oscar"/>
    <s v="CMOD318335"/>
    <x v="0"/>
    <s v="BASIS"/>
    <s v="No"/>
    <s v="No"/>
    <s v="No"/>
    <s v="Si"/>
    <s v="No"/>
  </r>
  <r>
    <x v="12"/>
    <x v="0"/>
    <s v="standard"/>
    <s v="normal"/>
    <s v="C001011605"/>
    <s v="C.SAP.MX.AA.GDH.MX-BASIS"/>
    <s v="Gomez Hernandez Saday Rubi "/>
    <d v="2017-02-24T15:00:00"/>
    <d v="2017-02-24T18:00:00"/>
    <s v="[GDG] / [ SAP TS-MX ] / [QAS] / [ GXQ] / [MX ] - Implementation of support packages for ABAP (SPAM/SAINT)_classic env. / CCAB; CSS.CAB pre-approved [4EP]"/>
    <x v="0"/>
    <s v="On Time"/>
    <x v="0"/>
    <s v="Standard"/>
    <s v="Successful"/>
    <s v="On Time"/>
    <n v="1"/>
    <n v="1"/>
    <n v="0"/>
    <x v="1"/>
    <n v="0"/>
    <s v="Normal"/>
    <n v="0"/>
    <n v="0"/>
    <n v="0"/>
    <n v="0"/>
    <n v="1"/>
    <n v="0"/>
    <s v="Candido"/>
    <s v="CMOD318853"/>
    <x v="0"/>
    <s v="BASIS"/>
    <s v="No"/>
    <s v="No"/>
    <s v="No"/>
    <s v="Si"/>
    <s v="No"/>
  </r>
  <r>
    <x v="26"/>
    <x v="0"/>
    <s v="minor"/>
    <s v="normal"/>
    <s v="C001013172"/>
    <s v="C.AMER.MX.UNIX"/>
    <s v="Oropeza Cardoso Porfirio  "/>
    <d v="2017-02-24T17:05:00"/>
    <d v="2017-02-24T19:55:00"/>
    <s v="SIGMA / OS / Security /CONFIGURATION / DEV"/>
    <x v="0"/>
    <s v="On Time"/>
    <x v="0"/>
    <s v="Minor"/>
    <s v="Successful"/>
    <s v="On Time"/>
    <n v="1"/>
    <n v="1"/>
    <n v="0"/>
    <x v="1"/>
    <n v="0"/>
    <s v="Normal"/>
    <n v="0"/>
    <n v="0"/>
    <n v="0"/>
    <n v="0"/>
    <n v="1"/>
    <n v="0"/>
    <s v="Oscar"/>
    <s v="-"/>
    <x v="21"/>
    <s v="ITO"/>
    <s v="No"/>
    <s v="No"/>
    <s v="No"/>
    <s v="Si"/>
    <s v="No"/>
  </r>
  <r>
    <x v="26"/>
    <x v="0"/>
    <s v="minor"/>
    <s v="normal"/>
    <s v="C001013188"/>
    <s v="C.AMER.MX.UNIX"/>
    <s v="Sanchez Carmona Uzziel"/>
    <d v="2017-02-25T09:05:00"/>
    <d v="2017-02-25T11:55:00"/>
    <s v="SIGMA / OS / Security /CONFIGURATION / QA"/>
    <x v="0"/>
    <s v="On Time"/>
    <x v="0"/>
    <s v="Minor"/>
    <s v="Successful"/>
    <s v="On Time"/>
    <n v="1"/>
    <n v="1"/>
    <n v="0"/>
    <x v="1"/>
    <n v="0"/>
    <s v="Normal"/>
    <n v="0"/>
    <n v="0"/>
    <n v="0"/>
    <n v="0"/>
    <n v="1"/>
    <n v="0"/>
    <s v="Oscar"/>
    <s v="-"/>
    <x v="21"/>
    <s v="ITO"/>
    <s v="No"/>
    <s v="No"/>
    <s v="No"/>
    <s v="Si"/>
    <s v="No"/>
  </r>
  <r>
    <x v="1"/>
    <x v="0"/>
    <s v="standard"/>
    <s v="normal"/>
    <s v="C001013201"/>
    <s v="C.AMER.MX.WINTEL.VITRO"/>
    <s v="Garcia Ramirez Sonia Elisa"/>
    <d v="2017-02-23T15:00:00"/>
    <d v="2017-02-26T12:00:00"/>
    <s v="Amer | VITRO | Upgrade Firmware and Drivers in VITEMCOSRV Model: HP ProLiant ML350p Gen8"/>
    <x v="0"/>
    <s v="On Time"/>
    <x v="0"/>
    <s v="Standard"/>
    <s v="Successful"/>
    <s v="On Time"/>
    <n v="1"/>
    <n v="1"/>
    <n v="0"/>
    <x v="1"/>
    <n v="0"/>
    <s v="Normal"/>
    <n v="0"/>
    <n v="0"/>
    <n v="0"/>
    <n v="0"/>
    <n v="1"/>
    <n v="0"/>
    <s v="Oscar"/>
    <s v="C000853619"/>
    <x v="1"/>
    <s v="ITO"/>
    <s v="No"/>
    <s v="No"/>
    <s v="No"/>
    <s v="Si"/>
    <s v="No"/>
  </r>
  <r>
    <x v="1"/>
    <x v="0"/>
    <s v="minor"/>
    <s v="normal"/>
    <s v="C001016383"/>
    <s v="C.AMER.MX.OPM.VITRO.CA"/>
    <s v="Coronado Medina Felix"/>
    <d v="2017-02-25T22:30:31"/>
    <d v="2017-02-26T15:00:00"/>
    <s v="AMER | Vitro | PPG - Vitro - tracert &amp; ping troubleshooting. ... Test (SLT)"/>
    <x v="0"/>
    <s v="On Time"/>
    <x v="0"/>
    <s v="Minor"/>
    <s v="Successful"/>
    <s v="On Time"/>
    <n v="1"/>
    <n v="1"/>
    <n v="0"/>
    <x v="1"/>
    <n v="1"/>
    <s v="SLT"/>
    <n v="0"/>
    <n v="0"/>
    <n v="0"/>
    <n v="0"/>
    <n v="1"/>
    <n v="0"/>
    <s v="Oscar"/>
    <s v="-"/>
    <x v="14"/>
    <s v="ITO"/>
    <s v="No"/>
    <s v="No"/>
    <s v="No"/>
    <s v="Si"/>
    <s v="No"/>
  </r>
  <r>
    <x v="4"/>
    <x v="0"/>
    <s v="minor"/>
    <s v="normal"/>
    <s v="MEX-6420"/>
    <s v="DPO Linux"/>
    <s v="Esmeralda Danae Cruz Rodriguez"/>
    <d v="2017-02-22T12:00:00"/>
    <d v="2017-02-22T14:00:00"/>
    <s v="DaiVB | TST | Slices Increase | dai2t9dl   "/>
    <x v="0"/>
    <s v="On Time"/>
    <x v="0"/>
    <s v="Minor"/>
    <s v="Successful"/>
    <s v="On Time"/>
    <n v="1"/>
    <n v="1"/>
    <n v="0"/>
    <x v="1"/>
    <n v="0"/>
    <s v="Normal"/>
    <n v="0"/>
    <n v="0"/>
    <n v="0"/>
    <n v="0"/>
    <n v="1"/>
    <n v="0"/>
    <s v="Maria del Carmen"/>
    <s v="MEX-6409"/>
    <x v="10"/>
    <s v="ITO"/>
    <s v="No"/>
    <s v="No"/>
    <s v="No"/>
    <s v="Si"/>
    <s v="No"/>
  </r>
  <r>
    <x v="4"/>
    <x v="0"/>
    <s v="minor"/>
    <s v="normal"/>
    <s v="MEX-6409"/>
    <s v="DPO Linux"/>
    <s v="Esmeralda Danae Cruz Rodriguez"/>
    <d v="2017-02-23T10:00:00"/>
    <d v="2017-02-23T14:00:00"/>
    <s v="DaiVB | PRD | Slices Increase | dai1p9dl, dai12pgal, dai13pgal                    "/>
    <x v="0"/>
    <s v="On Time"/>
    <x v="0"/>
    <s v="Minor"/>
    <s v="Successful"/>
    <s v="On Time"/>
    <n v="1"/>
    <n v="1"/>
    <n v="0"/>
    <x v="1"/>
    <n v="0"/>
    <s v="Normal"/>
    <n v="0"/>
    <n v="0"/>
    <n v="0"/>
    <n v="0"/>
    <n v="1"/>
    <n v="0"/>
    <s v="Maria del Carmen"/>
    <s v="MEX-6080"/>
    <x v="10"/>
    <s v="ITO"/>
    <s v="No"/>
    <s v="No"/>
    <s v="No"/>
    <s v="Si"/>
    <s v="No"/>
  </r>
  <r>
    <x v="13"/>
    <x v="0"/>
    <s v="minor"/>
    <s v="normal"/>
    <s v="CRQ219310"/>
    <s v="Css-Mex.GpoModelo-Proyectos"/>
    <s v="RAUL SEGUNDO APRESA"/>
    <d v="2017-02-17T14:00:00"/>
    <d v="2017-02-24T15:00:00"/>
    <s v="WO7029756 Creación ,  configuración y pruebas de volumenes a usar para  consolidación de fileshares"/>
    <x v="0"/>
    <s v="On Time"/>
    <x v="0"/>
    <s v="Minor"/>
    <s v="Successful"/>
    <s v="On Time"/>
    <n v="1"/>
    <n v="1"/>
    <n v="0"/>
    <x v="1"/>
    <n v="0"/>
    <s v="Normal"/>
    <n v="0"/>
    <n v="1"/>
    <n v="1"/>
    <n v="0"/>
    <n v="1"/>
    <n v="0"/>
    <s v="Fernando"/>
    <s v="-"/>
    <x v="11"/>
    <s v="ITO"/>
    <s v="Si"/>
    <s v="Si"/>
    <s v="No"/>
    <s v="Si"/>
    <s v="No"/>
  </r>
  <r>
    <x v="13"/>
    <x v="0"/>
    <s v="minor"/>
    <s v="normal"/>
    <s v="CRQ219312"/>
    <s v="Css-Mex.GpoModelo-Admon-Was"/>
    <s v="LAURA MARIA YEDRA GONZALEZ"/>
    <d v="2017-02-24T06:00:00"/>
    <d v="2017-02-24T15:30:00"/>
    <s v="PBI19207 Modificar el parámetro KeepAliveTimeout del OHS (Oracle HTTP Server) en el servidor 1 de HFM"/>
    <x v="0"/>
    <s v="On Time"/>
    <x v="0"/>
    <s v="Minor"/>
    <s v="Successful"/>
    <s v="On Time"/>
    <n v="1"/>
    <n v="1"/>
    <n v="0"/>
    <x v="1"/>
    <n v="0"/>
    <s v="Normal"/>
    <n v="0"/>
    <n v="0"/>
    <n v="0"/>
    <n v="0"/>
    <n v="1"/>
    <n v="0"/>
    <s v="Fernando"/>
    <s v="-"/>
    <x v="27"/>
    <s v="ITO"/>
    <s v="No"/>
    <s v="No"/>
    <s v="No"/>
    <s v="Si"/>
    <s v="No"/>
  </r>
  <r>
    <x v="13"/>
    <x v="0"/>
    <s v="minor"/>
    <s v="normal"/>
    <s v="CRQ219041"/>
    <s v="Css-Mex.GpoModelo-Admon-DBA"/>
    <s v="ROBERTO CARLOS BASTIDA RENTERIA"/>
    <d v="2017-02-24T09:00:00"/>
    <d v="2017-02-24T18:00:00"/>
    <s v="WO7020891 Actualizacion de CI´s en CMDB SQL_x000a_DECOMISO"/>
    <x v="0"/>
    <s v="On Time"/>
    <x v="0"/>
    <s v="Minor"/>
    <s v="Successful"/>
    <s v="On Time"/>
    <n v="1"/>
    <n v="1"/>
    <n v="0"/>
    <x v="1"/>
    <n v="0"/>
    <s v="Normal"/>
    <n v="0"/>
    <n v="0"/>
    <n v="0"/>
    <n v="0"/>
    <n v="1"/>
    <n v="0"/>
    <s v="Fernando"/>
    <s v="-"/>
    <x v="24"/>
    <s v="ITO"/>
    <s v="No"/>
    <s v="No"/>
    <s v="No"/>
    <s v="Si"/>
    <s v="No"/>
  </r>
  <r>
    <x v="13"/>
    <x v="1"/>
    <s v="standard"/>
    <s v="normal"/>
    <s v="CRQ218909"/>
    <s v="Tss-Mx.GpoModelo-Wan"/>
    <s v="DIEGO LUNA VALVERDE"/>
    <d v="2017-02-16T14:00:00"/>
    <d v="2017-02-24T18:00:00"/>
    <s v="WO7008086 Incremento de AB Agencias 8 Agencias MPLS."/>
    <x v="0"/>
    <s v="On Time"/>
    <x v="0"/>
    <s v="Standard"/>
    <s v="Successful"/>
    <s v="On Time"/>
    <n v="1"/>
    <n v="1"/>
    <n v="0"/>
    <x v="1"/>
    <n v="0"/>
    <s v="Normal"/>
    <n v="0"/>
    <n v="0"/>
    <n v="0"/>
    <n v="0"/>
    <n v="1"/>
    <n v="0"/>
    <s v="Fernando"/>
    <s v="-"/>
    <x v="9"/>
    <s v="TSS"/>
    <s v="No"/>
    <s v="No"/>
    <s v="No"/>
    <s v="Si"/>
    <s v="No"/>
  </r>
  <r>
    <x v="13"/>
    <x v="1"/>
    <s v="standard"/>
    <s v="normal"/>
    <s v="CRQ219307"/>
    <s v="Tss-Mx.GpoModelo-Voz -Suso"/>
    <s v="CECILIA GUADALUPE SANCHEZ SOTO"/>
    <d v="2017-02-20T12:00:00"/>
    <d v="2017-02-24T17:00:00"/>
    <s v="WO7033907 ABC de CIs en la CMDB de la Infraestructura de telecomunicaciones"/>
    <x v="0"/>
    <s v="On Time"/>
    <x v="0"/>
    <s v="Standard"/>
    <s v="Successful"/>
    <s v="On Time"/>
    <n v="1"/>
    <n v="1"/>
    <n v="0"/>
    <x v="1"/>
    <n v="0"/>
    <s v="Normal"/>
    <n v="0"/>
    <n v="0"/>
    <n v="0"/>
    <n v="0"/>
    <n v="1"/>
    <n v="0"/>
    <s v="Fernando"/>
    <s v="-"/>
    <x v="8"/>
    <s v="TSS"/>
    <s v="No"/>
    <s v="No"/>
    <s v="No"/>
    <s v="Si"/>
    <s v="No"/>
  </r>
  <r>
    <x v="8"/>
    <x v="0"/>
    <s v="minor"/>
    <s v="normal"/>
    <s v="C40766953"/>
    <s v="OPM ITS Support OPS VWM CHGMGR"/>
    <s v="Zacamitzin Medina Dagoberto"/>
    <d v="2017-02-26T08:00:00"/>
    <d v="2017-02-26T11:00:00"/>
    <s v="Aumentar 4 GB para servidor windows: VWMXPUSSV01P / VWMXPUSSV28P"/>
    <x v="0"/>
    <s v="On Time"/>
    <x v="0"/>
    <s v="Minor"/>
    <s v="Successful"/>
    <s v="On Time"/>
    <n v="1"/>
    <n v="1"/>
    <n v="0"/>
    <x v="1"/>
    <n v="0"/>
    <s v="Normal"/>
    <n v="0"/>
    <n v="0"/>
    <n v="0"/>
    <n v="0"/>
    <n v="1"/>
    <n v="0"/>
    <s v="Alejandro"/>
    <s v="CT40003793"/>
    <x v="14"/>
    <s v="ITO"/>
    <s v="No"/>
    <s v="No"/>
    <s v="No"/>
    <s v="Si"/>
    <s v="No"/>
  </r>
  <r>
    <x v="8"/>
    <x v="0"/>
    <s v="minor"/>
    <s v="normal"/>
    <s v="C40762283"/>
    <s v="SERVERS WINTEL ITS Support OPS VWM CHGMGR"/>
    <s v="Sanchez Ramirez Erick"/>
    <d v="2017-02-25T15:00:00"/>
    <d v="2017-02-25T20:00:00"/>
    <s v="Modificación de configuración CITRIX para mitigar vulnerabilidad &quot;HTTP Open Redirect&quot; en servidor TSITSMX01"/>
    <x v="0"/>
    <s v="On Time"/>
    <x v="0"/>
    <s v="Minor"/>
    <s v="Successful"/>
    <s v="On Time"/>
    <n v="1"/>
    <n v="1"/>
    <n v="0"/>
    <x v="1"/>
    <n v="0"/>
    <s v="Normal"/>
    <n v="0"/>
    <n v="0"/>
    <n v="0"/>
    <n v="0"/>
    <n v="1"/>
    <n v="0"/>
    <s v="Alejandro"/>
    <s v="CT40004665"/>
    <x v="1"/>
    <s v="ITO"/>
    <s v="No"/>
    <s v="No"/>
    <s v="No"/>
    <s v="Si"/>
    <s v="No"/>
  </r>
  <r>
    <x v="8"/>
    <x v="0"/>
    <s v="minor"/>
    <s v="normal"/>
    <s v="C40766532"/>
    <s v="SERVERS WINTEL ITS Support OPS VWM CHGMGR"/>
    <s v="Islas Agustin Maricarmen"/>
    <d v="2017-02-23T20:00:00"/>
    <d v="2017-02-23T23:55:00"/>
    <s v="Desinstalacion de Feature IIS en el servidor VWMXPUSSV150P"/>
    <x v="0"/>
    <s v="On Time"/>
    <x v="0"/>
    <s v="Minor"/>
    <s v="Successful"/>
    <s v="On Time"/>
    <n v="1"/>
    <n v="1"/>
    <n v="0"/>
    <x v="1"/>
    <n v="0"/>
    <s v="Normal"/>
    <n v="0"/>
    <n v="0"/>
    <n v="0"/>
    <n v="0"/>
    <n v="1"/>
    <n v="0"/>
    <s v="Alejandro"/>
    <s v="-"/>
    <x v="1"/>
    <s v="ITO"/>
    <s v="No"/>
    <s v="No"/>
    <s v="No"/>
    <s v="Si"/>
    <s v="No"/>
  </r>
  <r>
    <x v="8"/>
    <x v="0"/>
    <s v="minor"/>
    <s v="normal"/>
    <s v="C40766889"/>
    <s v="SERVERS UNIX ITS Support OPS VWM CHGMGR"/>
    <s v="Oropeza Cardoso Porfirio"/>
    <d v="2017-02-25T10:00:00"/>
    <d v="2017-02-26T14:00:00"/>
    <s v="OPS SECURITY CONTROLS ON SERVER HP-UX"/>
    <x v="0"/>
    <s v="On Time"/>
    <x v="0"/>
    <s v="Minor"/>
    <s v="Successful"/>
    <s v="On Time"/>
    <n v="1"/>
    <n v="1"/>
    <n v="0"/>
    <x v="1"/>
    <n v="0"/>
    <s v="Normal"/>
    <n v="0"/>
    <n v="0"/>
    <n v="0"/>
    <n v="0"/>
    <n v="1"/>
    <n v="0"/>
    <s v="Alejandro"/>
    <s v="CT40002745"/>
    <x v="21"/>
    <s v="ITO"/>
    <s v="No"/>
    <s v="No"/>
    <s v="No"/>
    <s v="Si"/>
    <s v="No"/>
  </r>
  <r>
    <x v="8"/>
    <x v="0"/>
    <s v="minor"/>
    <s v="normal"/>
    <s v="C40766472"/>
    <s v="DATABASE ITS Support OPS VWM CHGMGR"/>
    <s v="Varela Conde Axel"/>
    <d v="2017-02-26T10:00:00"/>
    <d v="2017-02-26T14:00:00"/>
    <s v="Instalación de service pack 3 al engine de SQL Server 2008 R2 en cluster VWMXPUSSP100P"/>
    <x v="0"/>
    <s v="On Time"/>
    <x v="0"/>
    <s v="Minor"/>
    <s v="Successful"/>
    <s v="On Time"/>
    <n v="1"/>
    <n v="1"/>
    <n v="0"/>
    <x v="1"/>
    <n v="0"/>
    <s v="Normal"/>
    <n v="0"/>
    <n v="0"/>
    <n v="0"/>
    <n v="0"/>
    <n v="1"/>
    <n v="0"/>
    <s v="Alejandro"/>
    <s v="-"/>
    <x v="24"/>
    <s v="ITO"/>
    <s v="No"/>
    <s v="No"/>
    <s v="No"/>
    <s v="Si"/>
    <s v="No"/>
  </r>
  <r>
    <x v="8"/>
    <x v="0"/>
    <s v="minor"/>
    <s v="normal"/>
    <s v="C40766918"/>
    <s v="DATABASE ITS Support OPS VWM CHGMGR"/>
    <s v="Santander Aldabe Gaudencio"/>
    <d v="2017-02-26T14:00:00"/>
    <d v="2017-02-26T20:00:00"/>
    <s v="Baja de DOCUVWM en PMX2LEGDB Fase 1"/>
    <x v="0"/>
    <s v="On Time"/>
    <x v="0"/>
    <s v="Minor"/>
    <s v="Successful"/>
    <s v="On Time"/>
    <n v="1"/>
    <n v="1"/>
    <n v="0"/>
    <x v="1"/>
    <n v="0"/>
    <s v="Normal"/>
    <n v="0"/>
    <n v="0"/>
    <n v="0"/>
    <n v="0"/>
    <n v="1"/>
    <n v="0"/>
    <s v="Alejandro"/>
    <s v="-"/>
    <x v="24"/>
    <s v="ITO"/>
    <s v="No"/>
    <s v="No"/>
    <s v="No"/>
    <s v="Si"/>
    <s v="No"/>
  </r>
  <r>
    <x v="8"/>
    <x v="1"/>
    <s v="minor"/>
    <s v="normal"/>
    <s v="C40767714"/>
    <s v="TELECOM WAN ITS Support OPS VWM CHGMGR"/>
    <s v="Mucito Najera Sebastian Yair"/>
    <d v="2017-02-22T19:00:00"/>
    <d v="2017-02-24T23:00:00"/>
    <s v="Modificar hosts a VPN site to site entre VWM y VCE"/>
    <x v="0"/>
    <s v="On Time"/>
    <x v="0"/>
    <s v="Minor"/>
    <s v="Successful"/>
    <s v="On Time"/>
    <n v="1"/>
    <n v="1"/>
    <n v="0"/>
    <x v="1"/>
    <n v="0"/>
    <s v="Normal"/>
    <n v="0"/>
    <n v="0"/>
    <n v="0"/>
    <n v="0"/>
    <n v="1"/>
    <n v="0"/>
    <s v="Alejandro"/>
    <s v="CT40007885"/>
    <x v="9"/>
    <s v="TSS"/>
    <s v="No"/>
    <s v="No"/>
    <s v="No"/>
    <s v="Si"/>
    <s v="No"/>
  </r>
  <r>
    <x v="8"/>
    <x v="1"/>
    <s v="minor"/>
    <s v="normal"/>
    <s v="C40765062"/>
    <s v="TELECOM ITS Support OPS VWM CHGMGR"/>
    <s v="Vidals Aguilar Patricio"/>
    <d v="2017-02-26T14:00:00"/>
    <d v="2017-02-26T22:00:00"/>
    <s v="Se requiere realizar prueba a la FO del enlace entre switch IDF8201 IP 156.8 e IDF8202 IP 156.9"/>
    <x v="0"/>
    <s v="On Time"/>
    <x v="0"/>
    <s v="Minor"/>
    <s v="Successful"/>
    <s v="On Time"/>
    <n v="1"/>
    <n v="1"/>
    <n v="0"/>
    <x v="1"/>
    <n v="0"/>
    <s v="Normal"/>
    <n v="0"/>
    <n v="0"/>
    <n v="0"/>
    <n v="0"/>
    <n v="1"/>
    <n v="0"/>
    <s v="Alejandro"/>
    <s v="CT40003009"/>
    <x v="26"/>
    <s v="TSS"/>
    <s v="No"/>
    <s v="No"/>
    <s v="No"/>
    <s v="Si"/>
    <s v="No"/>
  </r>
  <r>
    <x v="8"/>
    <x v="0"/>
    <s v="minor"/>
    <s v="normal"/>
    <s v="C40762085"/>
    <s v="SERVERS WINTEL ITS Support OPS VWM CHGMGR"/>
    <s v="Islas Agustin Maricarmen"/>
    <d v="2017-02-20T09:00:00"/>
    <d v="2017-02-26T20:00:00"/>
    <s v="Remediación de controles de seguridad a Servidores Windows Bloque 8"/>
    <x v="0"/>
    <s v="On Time"/>
    <x v="0"/>
    <s v="Minor"/>
    <s v="Successful"/>
    <s v="On Time"/>
    <n v="1"/>
    <n v="1"/>
    <n v="0"/>
    <x v="1"/>
    <n v="0"/>
    <s v="Normal"/>
    <n v="0"/>
    <n v="0"/>
    <n v="0"/>
    <n v="0"/>
    <n v="1"/>
    <n v="0"/>
    <s v="Alejandro"/>
    <s v="CT40004027"/>
    <x v="1"/>
    <s v="ITO"/>
    <s v="No"/>
    <s v="No"/>
    <s v="No"/>
    <s v="Si"/>
    <s v="No"/>
  </r>
  <r>
    <x v="8"/>
    <x v="0"/>
    <s v="standard"/>
    <s v="normal"/>
    <s v="C40768707"/>
    <s v="OPM ITS Support OPS VWM CHGMGR"/>
    <s v="Zacamitzin Medina Dagoberto"/>
    <d v="2017-02-26T08:00:00"/>
    <d v="2017-02-26T16:00:00"/>
    <s v="Reinicio de Servidores de DB NADIN,NADIN,NADCON y DDOs"/>
    <x v="0"/>
    <s v="On Time"/>
    <x v="0"/>
    <s v="Standard"/>
    <s v="Successful"/>
    <s v="On Time"/>
    <n v="1"/>
    <n v="1"/>
    <n v="0"/>
    <x v="1"/>
    <n v="0"/>
    <s v="Normal"/>
    <n v="0"/>
    <n v="0"/>
    <n v="0"/>
    <n v="0"/>
    <n v="1"/>
    <n v="0"/>
    <s v="Alejandro"/>
    <s v="CT40006981"/>
    <x v="14"/>
    <s v="ITO"/>
    <s v="No"/>
    <s v="No"/>
    <s v="No"/>
    <s v="Si"/>
    <s v="No"/>
  </r>
  <r>
    <x v="24"/>
    <x v="0"/>
    <s v="minor"/>
    <s v="normal"/>
    <s v="C000985491"/>
    <s v="SE.AA.MX.PROJECTS"/>
    <s v="Pineda Calixtro Reynaldo"/>
    <d v="2017-02-24T19:00:00"/>
    <d v="2017-02-27T13:00:00"/>
    <s v="SAS | Copy of Virtual Machines from Interlomas to Mty"/>
    <x v="0"/>
    <s v="On Time"/>
    <x v="0"/>
    <s v="Minor"/>
    <s v="Successful"/>
    <s v="On Time"/>
    <n v="1"/>
    <n v="1"/>
    <n v="0"/>
    <x v="1"/>
    <n v="0"/>
    <s v="Normal"/>
    <n v="0"/>
    <n v="0"/>
    <n v="0"/>
    <n v="1"/>
    <n v="1"/>
    <n v="0"/>
    <s v="Candido"/>
    <s v="C000623071"/>
    <x v="11"/>
    <s v="ITO"/>
    <s v="No"/>
    <s v="No"/>
    <s v="Si"/>
    <s v="Si"/>
    <s v="No"/>
  </r>
  <r>
    <x v="1"/>
    <x v="0"/>
    <s v="standard"/>
    <s v="normal"/>
    <s v="C000988947"/>
    <s v="SE.AMER.MX.SDM.VITRO"/>
    <s v="Hernandez Gomez Hugo Raul"/>
    <d v="2017-02-02T18:00:00"/>
    <d v="2017-02-28T06:00:00"/>
    <s v="AMER | Multiple | Disable Monitoring agent on servers in Project"/>
    <x v="0"/>
    <s v="On Time"/>
    <x v="0"/>
    <s v="Standard"/>
    <s v="Successful"/>
    <s v="On Time"/>
    <n v="1"/>
    <n v="1"/>
    <n v="0"/>
    <x v="1"/>
    <n v="0"/>
    <s v="Normal"/>
    <n v="0"/>
    <n v="0"/>
    <n v="0"/>
    <n v="0"/>
    <n v="1"/>
    <n v="0"/>
    <s v="Oscar"/>
    <s v="C000925839"/>
    <x v="3"/>
    <s v="ITO"/>
    <s v="No"/>
    <s v="No"/>
    <s v="No"/>
    <s v="Si"/>
    <s v="No"/>
  </r>
  <r>
    <x v="17"/>
    <x v="0"/>
    <s v="minor"/>
    <s v="normal"/>
    <s v="C001002938"/>
    <s v="C.SAP.MX.AA.SAP-BASIS"/>
    <s v="Vidal Beltran Kelly"/>
    <d v="2017-02-27T09:00:00"/>
    <d v="2017-02-27T17:00:00"/>
    <s v="MEXICHEM /P02/ - Implementation of support packages for ABAP (SPAM/SAINT) / CCAB; CSS.CAB pre-approved [4EP]"/>
    <x v="0"/>
    <s v="On Time"/>
    <x v="0"/>
    <s v="Minor"/>
    <s v="Successful"/>
    <s v="On Time"/>
    <n v="1"/>
    <n v="1"/>
    <n v="0"/>
    <x v="1"/>
    <n v="0"/>
    <s v="Normal"/>
    <n v="0"/>
    <n v="0"/>
    <n v="0"/>
    <n v="0"/>
    <n v="1"/>
    <n v="0"/>
    <s v="Oscar"/>
    <s v="CMOD318037"/>
    <x v="0"/>
    <s v="BASIS"/>
    <s v="No"/>
    <s v="No"/>
    <s v="No"/>
    <s v="Si"/>
    <s v="No"/>
  </r>
  <r>
    <x v="11"/>
    <x v="0"/>
    <s v="minor"/>
    <s v="normal"/>
    <s v="C001006191"/>
    <s v="C.SAP.MX.AA.GDH.MX-BASIS"/>
    <s v="Acosta Medina Marco Antonio"/>
    <d v="2017-02-22T12:00:00"/>
    <d v="2017-02-27T17:00:00"/>
    <s v="[GRUPO KUO / [ SAP TS-MX ] / [ QA ] / [QA4] / - System Copy /CSS.CAB pre-approved"/>
    <x v="0"/>
    <s v="On Time"/>
    <x v="0"/>
    <s v="Minor"/>
    <s v="Successful"/>
    <s v="On Time"/>
    <n v="1"/>
    <n v="1"/>
    <n v="0"/>
    <x v="1"/>
    <n v="0"/>
    <s v="Normal"/>
    <n v="0"/>
    <n v="0"/>
    <n v="0"/>
    <n v="0"/>
    <n v="1"/>
    <n v="0"/>
    <s v="Maria del Carmen"/>
    <s v="CMOD317687"/>
    <x v="0"/>
    <s v="BASIS"/>
    <s v="No"/>
    <s v="No"/>
    <s v="No"/>
    <s v="Si"/>
    <s v="No"/>
  </r>
  <r>
    <x v="26"/>
    <x v="0"/>
    <s v="minor"/>
    <s v="normal"/>
    <s v="C001007664"/>
    <s v="C.SAP.MX.AA.PCI"/>
    <s v="Meneses Hernandez Mario Alfredo"/>
    <d v="2017-02-20T16:00:00"/>
    <d v="2017-02-27T18:00:00"/>
    <s v="AMER | ALFA | DEV | Administrative change | Creation and Release to Operation SAP applications"/>
    <x v="0"/>
    <s v="On Time"/>
    <x v="0"/>
    <s v="Minor"/>
    <s v="Successful"/>
    <s v="On Time"/>
    <n v="1"/>
    <n v="1"/>
    <n v="0"/>
    <x v="1"/>
    <n v="0"/>
    <s v="Normal"/>
    <n v="0"/>
    <n v="0"/>
    <n v="0"/>
    <n v="0"/>
    <n v="1"/>
    <n v="0"/>
    <s v="Oscar"/>
    <s v="C000913861"/>
    <x v="29"/>
    <s v="BASIS"/>
    <s v="No"/>
    <s v="No"/>
    <s v="No"/>
    <s v="Si"/>
    <s v="No"/>
  </r>
  <r>
    <x v="26"/>
    <x v="0"/>
    <s v="minor"/>
    <s v="normal"/>
    <s v="C001007733"/>
    <s v="C.SAP.MX.AA.PCI"/>
    <s v="Meneses Hernandez Mario Alfredo"/>
    <d v="2017-02-20T16:00:00"/>
    <d v="2017-02-27T18:00:00"/>
    <s v="AMER | ALFA | QAS | Administrative change | Creation and Release to Operation SAP applications"/>
    <x v="0"/>
    <s v="On Time"/>
    <x v="0"/>
    <s v="Minor"/>
    <s v="Successful"/>
    <s v="On Time"/>
    <n v="1"/>
    <n v="1"/>
    <n v="0"/>
    <x v="1"/>
    <n v="0"/>
    <s v="Normal"/>
    <n v="0"/>
    <n v="0"/>
    <n v="0"/>
    <n v="0"/>
    <n v="1"/>
    <n v="0"/>
    <s v="Oscar"/>
    <s v="C000913861"/>
    <x v="29"/>
    <s v="BASIS"/>
    <s v="No"/>
    <s v="No"/>
    <s v="No"/>
    <s v="Si"/>
    <s v="No"/>
  </r>
  <r>
    <x v="26"/>
    <x v="0"/>
    <s v="minor"/>
    <s v="normal"/>
    <s v="C001007758"/>
    <s v="C.SAP.MX.AA.PCI"/>
    <s v="Meneses Hernandez Mario Alfredo"/>
    <d v="2017-02-20T16:00:00"/>
    <d v="2017-02-27T18:00:00"/>
    <s v="AMER | ALFA | BHP| Administrative change | Creation and Release to Operation SAP applications"/>
    <x v="0"/>
    <s v="On Time"/>
    <x v="0"/>
    <s v="Minor"/>
    <s v="Successful"/>
    <s v="On Time"/>
    <n v="1"/>
    <n v="1"/>
    <n v="0"/>
    <x v="1"/>
    <n v="0"/>
    <s v="Normal"/>
    <n v="0"/>
    <n v="0"/>
    <n v="0"/>
    <n v="0"/>
    <n v="1"/>
    <n v="0"/>
    <s v="Oscar"/>
    <s v="C000973672"/>
    <x v="29"/>
    <s v="BASIS"/>
    <s v="No"/>
    <s v="No"/>
    <s v="No"/>
    <s v="Si"/>
    <s v="No"/>
  </r>
  <r>
    <x v="5"/>
    <x v="3"/>
    <s v="minor"/>
    <s v="normal"/>
    <s v="C001009551"/>
    <s v="SI.DHS.MX.INTERNAL-SYSTEMS"/>
    <s v="Garcia Gomez Victor Javier"/>
    <d v="2017-02-22T00:00:00"/>
    <d v="2017-02-27T17:00:00"/>
    <s v="TSMX | Migración de pagos | Acompañamiento proceso pago nómina"/>
    <x v="0"/>
    <s v="On Time"/>
    <x v="0"/>
    <s v="Minor"/>
    <s v="Successful"/>
    <s v="On Time"/>
    <n v="1"/>
    <n v="1"/>
    <n v="0"/>
    <x v="1"/>
    <n v="0"/>
    <s v="Normal"/>
    <n v="0"/>
    <n v="0"/>
    <n v="0"/>
    <n v="0"/>
    <n v="1"/>
    <n v="0"/>
    <s v="Candido"/>
    <s v="-"/>
    <x v="20"/>
    <s v="SI"/>
    <s v="No"/>
    <s v="No"/>
    <s v="No"/>
    <s v="Si"/>
    <s v="No"/>
  </r>
  <r>
    <x v="1"/>
    <x v="0"/>
    <s v="minor"/>
    <s v="normal"/>
    <s v="C001009700"/>
    <s v="C.AMER.MX.WINTEL.VITRO"/>
    <s v="Rocha Zepeda Juan Carlos"/>
    <d v="2017-02-20T18:00:00"/>
    <d v="2017-02-27T18:00:00"/>
    <s v="Vitro | New Monitoring Schema | Servers Power-off/on | 2 servers"/>
    <x v="0"/>
    <s v="On Time"/>
    <x v="0"/>
    <s v="Minor"/>
    <s v="Successful"/>
    <s v="On Time"/>
    <n v="1"/>
    <n v="1"/>
    <n v="0"/>
    <x v="1"/>
    <n v="0"/>
    <s v="Normal"/>
    <n v="0"/>
    <n v="0"/>
    <n v="0"/>
    <n v="0"/>
    <n v="1"/>
    <n v="0"/>
    <s v="Oscar"/>
    <s v="C000855226"/>
    <x v="1"/>
    <s v="ITO"/>
    <s v="No"/>
    <s v="No"/>
    <s v="No"/>
    <s v="Si"/>
    <s v="No"/>
  </r>
  <r>
    <x v="1"/>
    <x v="0"/>
    <s v="minor"/>
    <s v="normal"/>
    <s v="C001011393"/>
    <s v="C.AMER.MX.SWD.VITRO"/>
    <s v="Duran Escobedo Isaac"/>
    <d v="2017-02-24T23:00:00"/>
    <d v="2017-02-27T17:00:00"/>
    <s v="AMER | VITRO | Restart Windows Servers VTOA20-CM, VTOA20-SCDB"/>
    <x v="0"/>
    <s v="On Time"/>
    <x v="0"/>
    <s v="Minor"/>
    <s v="Successful"/>
    <s v="On Time"/>
    <n v="1"/>
    <n v="1"/>
    <n v="0"/>
    <x v="1"/>
    <n v="0"/>
    <s v="Normal"/>
    <n v="0"/>
    <n v="0"/>
    <n v="0"/>
    <n v="0"/>
    <n v="1"/>
    <n v="0"/>
    <s v="Oscar"/>
    <s v="C000763299"/>
    <x v="13"/>
    <s v="ITO"/>
    <s v="No"/>
    <s v="No"/>
    <s v="No"/>
    <s v="Si"/>
    <s v="No"/>
  </r>
  <r>
    <x v="1"/>
    <x v="0"/>
    <s v="minor"/>
    <s v="normal"/>
    <s v="C001011406"/>
    <s v="C.SAP.MX.AA.SAP-BASIS"/>
    <s v="Hernandez Galindo Israel"/>
    <d v="2017-02-27T23:00:00"/>
    <d v="2017-02-28T01:00:00"/>
    <s v="AMER | VITRO |SAP-Basis|EP|EPD-AH3HA107|T-systems Mexico|EPD Restart|Pre- Approval”"/>
    <x v="0"/>
    <s v="On Time"/>
    <x v="0"/>
    <s v="Minor"/>
    <s v="Successful"/>
    <s v="On Time"/>
    <n v="1"/>
    <n v="1"/>
    <n v="0"/>
    <x v="1"/>
    <n v="0"/>
    <s v="Normal"/>
    <n v="0"/>
    <n v="0"/>
    <n v="0"/>
    <n v="0"/>
    <n v="1"/>
    <n v="0"/>
    <s v="Oscar"/>
    <s v="C000122753"/>
    <x v="0"/>
    <s v="BASIS"/>
    <s v="No"/>
    <s v="No"/>
    <s v="No"/>
    <s v="Si"/>
    <s v="No"/>
  </r>
  <r>
    <x v="1"/>
    <x v="0"/>
    <s v="minor"/>
    <s v="normal"/>
    <s v="C001011445"/>
    <s v="C.SAP.MX.AA.SAP-BASIS"/>
    <s v="Hernandez Jacinto Marco Antonio"/>
    <d v="2017-02-27T11:00:00"/>
    <d v="2017-02-27T19:00:00"/>
    <s v="VITRO | QAS | | AH4HA004 | RQA | COMPONENTS PATCH INSTALATION | ST-PI | ST-A /PI"/>
    <x v="0"/>
    <s v="On Time"/>
    <x v="0"/>
    <s v="Minor"/>
    <s v="Successful"/>
    <s v="On Time"/>
    <n v="1"/>
    <n v="1"/>
    <n v="0"/>
    <x v="1"/>
    <n v="0"/>
    <s v="Normal"/>
    <n v="0"/>
    <n v="0"/>
    <n v="0"/>
    <n v="0"/>
    <n v="1"/>
    <n v="0"/>
    <s v="Oscar"/>
    <s v="CMOD318335"/>
    <x v="0"/>
    <s v="BASIS"/>
    <s v="No"/>
    <s v="No"/>
    <s v="No"/>
    <s v="Si"/>
    <s v="No"/>
  </r>
  <r>
    <x v="1"/>
    <x v="1"/>
    <s v="minor"/>
    <s v="normal"/>
    <s v="C001011470"/>
    <s v="TS.CP.MX.SIC.LAN.VITRO"/>
    <s v="Alvarez Mendoza Fermin"/>
    <d v="2017-02-25T23:00:00"/>
    <d v="2017-02-27T22:00:00"/>
    <s v="VITRO | Upgrade de IOS Controladora Inalambrica VitroSA - Preaprobado"/>
    <x v="0"/>
    <s v="On Time"/>
    <x v="0"/>
    <s v="Minor"/>
    <s v="Successful"/>
    <s v="On Time"/>
    <n v="1"/>
    <n v="1"/>
    <n v="0"/>
    <x v="1"/>
    <n v="0"/>
    <s v="Normal"/>
    <n v="0"/>
    <n v="0"/>
    <n v="0"/>
    <n v="0"/>
    <n v="1"/>
    <n v="0"/>
    <s v="Oscar"/>
    <s v="C001002852"/>
    <x v="4"/>
    <s v="TSS"/>
    <s v="No"/>
    <s v="No"/>
    <s v="No"/>
    <s v="Si"/>
    <s v="No"/>
  </r>
  <r>
    <x v="21"/>
    <x v="0"/>
    <s v="minor"/>
    <s v="normal"/>
    <s v="C001011477"/>
    <s v="SE.AA.MX.PROJECTS"/>
    <s v="Pineda Calixtro Reynaldo"/>
    <d v="2017-02-27T19:00:00"/>
    <d v="2017-02-27T23:00:00"/>
    <s v="Volaris | Receiving Volaris link of migration in Qro"/>
    <x v="0"/>
    <s v="On Time"/>
    <x v="0"/>
    <s v="Minor"/>
    <s v="Successful"/>
    <s v="On Time"/>
    <n v="1"/>
    <n v="1"/>
    <n v="0"/>
    <x v="1"/>
    <n v="0"/>
    <s v="Normal"/>
    <n v="0"/>
    <n v="0"/>
    <n v="0"/>
    <n v="0"/>
    <n v="1"/>
    <n v="0"/>
    <s v="Maria del Carmen"/>
    <s v="C000994177"/>
    <x v="11"/>
    <s v="ITO"/>
    <s v="No"/>
    <s v="No"/>
    <s v="No"/>
    <s v="Si"/>
    <s v="No"/>
  </r>
  <r>
    <x v="12"/>
    <x v="0"/>
    <s v="standard"/>
    <s v="normal"/>
    <s v="C001011598"/>
    <s v="C.SAP.MX.AA.GDH.MX-BASIS"/>
    <s v="Gomez Hernandez Saday Rubi "/>
    <d v="2017-02-27T11:00:00"/>
    <d v="2017-02-27T14:00:00"/>
    <s v="[GDG] / [ SAP TS-MX] / [PROD] / [PRO] / [ MX] - SNOTE /CSS.CAB pre-approved"/>
    <x v="0"/>
    <s v="On Time"/>
    <x v="0"/>
    <s v="Standard"/>
    <s v="Successful"/>
    <s v="On Time"/>
    <n v="1"/>
    <n v="1"/>
    <n v="0"/>
    <x v="1"/>
    <n v="0"/>
    <s v="Normal"/>
    <n v="0"/>
    <n v="0"/>
    <n v="0"/>
    <n v="0"/>
    <n v="1"/>
    <n v="0"/>
    <s v="Candido"/>
    <s v="CMOD317142"/>
    <x v="0"/>
    <s v="BASIS"/>
    <s v="No"/>
    <s v="No"/>
    <s v="No"/>
    <s v="Si"/>
    <s v="No"/>
  </r>
  <r>
    <x v="12"/>
    <x v="0"/>
    <s v="standard"/>
    <s v="normal"/>
    <s v="C001011611"/>
    <s v="C.SAP.MX.AA.GDH.MX-BASIS"/>
    <s v="Gomez Hernandez Saday Rubi "/>
    <d v="2017-02-27T16:00:00"/>
    <d v="2017-02-27T19:00:00"/>
    <s v="[GDG] / [ SAP TS-MX ] / [PROD] / [ GXP] / [MX ] - Implementation of support packages for ABAP (SPAM/SAINT)_classic env. / CCAB; CSS.CAB pre-approved [4EP]"/>
    <x v="0"/>
    <s v="On Time"/>
    <x v="0"/>
    <s v="Standard"/>
    <s v="Successful"/>
    <s v="On Time"/>
    <n v="1"/>
    <n v="1"/>
    <n v="0"/>
    <x v="1"/>
    <n v="0"/>
    <s v="Normal"/>
    <n v="0"/>
    <n v="0"/>
    <n v="0"/>
    <n v="0"/>
    <n v="1"/>
    <n v="0"/>
    <s v="Candido"/>
    <s v="CMOD318853"/>
    <x v="0"/>
    <s v="BASIS"/>
    <s v="No"/>
    <s v="No"/>
    <s v="No"/>
    <s v="Si"/>
    <s v="No"/>
  </r>
  <r>
    <x v="11"/>
    <x v="0"/>
    <s v="standard"/>
    <s v="normal"/>
    <s v="C001013187"/>
    <s v="C.AMER.MX.LBU.WINTEL"/>
    <s v="Lopez Reyes Artajerjes"/>
    <d v="2017-02-24T18:00:00"/>
    <d v="2017-02-27T23:59:00"/>
    <s v="AMER | KUO | Electrical Maintenance in Fritec / APROBADO"/>
    <x v="0"/>
    <s v="On Time"/>
    <x v="0"/>
    <s v="Standard"/>
    <s v="Successful"/>
    <s v="On Time"/>
    <n v="1"/>
    <n v="1"/>
    <n v="0"/>
    <x v="1"/>
    <n v="0"/>
    <s v="Normal"/>
    <n v="0"/>
    <n v="0"/>
    <n v="0"/>
    <n v="0"/>
    <n v="1"/>
    <n v="0"/>
    <s v="Maria del Carmen"/>
    <s v="C000238516"/>
    <x v="1"/>
    <s v="ITO"/>
    <s v="No"/>
    <s v="No"/>
    <s v="No"/>
    <s v="Si"/>
    <s v="No"/>
  </r>
  <r>
    <x v="11"/>
    <x v="0"/>
    <s v="standard"/>
    <s v="normal"/>
    <s v="C001014935"/>
    <s v="C.SAP.MX.AA.GDH.MX-BASIS"/>
    <s v="Flores Cuatzo Antonio  "/>
    <d v="2017-02-27T14:00:00"/>
    <d v="2017-02-27T16:00:00"/>
    <s v="[GRUPO KUO] / [ SAP -TSMX ] / [ QAS ] / [ QA4 ] / - SAP Parameter Change_Offline /CCAB; ITO.CAB pre-approved [4EP]"/>
    <x v="0"/>
    <s v="On Time"/>
    <x v="0"/>
    <s v="Standard"/>
    <s v="Successful"/>
    <s v="On Time"/>
    <n v="1"/>
    <n v="1"/>
    <n v="0"/>
    <x v="1"/>
    <n v="0"/>
    <s v="Normal"/>
    <n v="0"/>
    <n v="0"/>
    <n v="0"/>
    <n v="0"/>
    <n v="1"/>
    <n v="0"/>
    <s v="Maria del Carmen"/>
    <s v="CMOD317344"/>
    <x v="0"/>
    <s v="BASIS"/>
    <s v="No"/>
    <s v="No"/>
    <s v="No"/>
    <s v="Si"/>
    <s v="No"/>
  </r>
  <r>
    <x v="34"/>
    <x v="1"/>
    <s v="minor"/>
    <s v="normal"/>
    <s v="C001016153"/>
    <s v="SE.AA.MX.SDE.SUPPLIERS"/>
    <s v="Gonzalez Huerta Norma Gabriela"/>
    <d v="2017-02-25T00:00:00"/>
    <d v="2017-02-27T18:00:00"/>
    <s v="SLT | PROVEDORES JIT | THYSSENKRUPP | LIBRANZA | NOTIFICACIÓN DE VM 23671 / PUEBLA / RE-UBICACIÓN DE FIBRA POR OBRAS DEL AYUNTAMIENTO Y CFE"/>
    <x v="0"/>
    <s v="On Time"/>
    <x v="0"/>
    <s v="Minor"/>
    <s v="Successful"/>
    <s v="On Time"/>
    <n v="1"/>
    <n v="1"/>
    <n v="0"/>
    <x v="1"/>
    <n v="1"/>
    <s v="SLT"/>
    <n v="0"/>
    <n v="0"/>
    <n v="0"/>
    <n v="0"/>
    <n v="1"/>
    <n v="0"/>
    <s v="Candido"/>
    <s v="C000179636"/>
    <x v="3"/>
    <s v="TSS"/>
    <s v="No"/>
    <s v="No"/>
    <s v="No"/>
    <s v="Si"/>
    <s v="No"/>
  </r>
  <r>
    <x v="7"/>
    <x v="0"/>
    <s v="standard"/>
    <s v="normal"/>
    <s v="C001016182"/>
    <s v="C.SAP.MX.AA.SAP-BASIS"/>
    <s v="Aguilar Galindo Hector"/>
    <d v="2017-02-27T13:00:00"/>
    <d v="2017-02-27T15:00:00"/>
    <s v="OWENS / SAP / ABAP / CQA / ST-PI STAPI installation /CCAB; ITO.CAB pre-approved [4EP]"/>
    <x v="0"/>
    <s v="On Time"/>
    <x v="0"/>
    <s v="Standard"/>
    <s v="Successful"/>
    <s v="On Time"/>
    <n v="1"/>
    <n v="1"/>
    <n v="0"/>
    <x v="1"/>
    <n v="0"/>
    <s v="Normal"/>
    <n v="0"/>
    <n v="0"/>
    <n v="0"/>
    <n v="0"/>
    <n v="1"/>
    <n v="0"/>
    <s v="Oscar"/>
    <s v="CMOD318037"/>
    <x v="0"/>
    <s v="BASIS"/>
    <s v="No"/>
    <s v="No"/>
    <s v="No"/>
    <s v="Si"/>
    <s v="No"/>
  </r>
  <r>
    <x v="7"/>
    <x v="0"/>
    <s v="standard"/>
    <s v="normal"/>
    <s v="C001016202"/>
    <s v="C.SAP.MX.AA.SAP-BASIS"/>
    <s v="Aguilar Galindo Hector"/>
    <d v="2017-02-28T13:00:00"/>
    <d v="2017-02-28T15:00:00"/>
    <s v="OWENS / SAP / ABAP / CPD / ST-PI STAPI installation /CCAB; ITO.CAB pre-approved [4EP]"/>
    <x v="0"/>
    <s v="On Time"/>
    <x v="0"/>
    <s v="Standard"/>
    <s v="Successful"/>
    <s v="On Time"/>
    <n v="1"/>
    <n v="1"/>
    <n v="0"/>
    <x v="1"/>
    <n v="0"/>
    <s v="Normal"/>
    <n v="0"/>
    <n v="0"/>
    <n v="0"/>
    <n v="0"/>
    <n v="1"/>
    <n v="0"/>
    <s v="Oscar"/>
    <s v="CMOD318037"/>
    <x v="0"/>
    <s v="BASIS"/>
    <s v="No"/>
    <s v="No"/>
    <s v="No"/>
    <s v="Si"/>
    <s v="No"/>
  </r>
  <r>
    <x v="11"/>
    <x v="0"/>
    <s v="standard"/>
    <s v="normal"/>
    <s v="C001016245"/>
    <s v="C.SAP.MX.AA.GDH.MX-BASIS"/>
    <s v="Flores Cuatzo Antonio  "/>
    <d v="2017-02-28T14:00:00"/>
    <d v="2017-02-28T16:00:00"/>
    <s v="[GRUPO KUO] / [ SAP -TSMX ] / [ QAS ] / [ QAA ] / - SAP Parameter Change_Offline /CCAB; ITO.CAB pre-approved [4EP]"/>
    <x v="0"/>
    <s v="On Time"/>
    <x v="0"/>
    <s v="Standard"/>
    <s v="Successful"/>
    <s v="On Time"/>
    <n v="1"/>
    <n v="1"/>
    <n v="0"/>
    <x v="1"/>
    <n v="0"/>
    <s v="Normal"/>
    <n v="0"/>
    <n v="0"/>
    <n v="0"/>
    <n v="0"/>
    <n v="1"/>
    <n v="0"/>
    <s v="Maria del Carmen"/>
    <s v="CMOD317344"/>
    <x v="0"/>
    <s v="BASIS"/>
    <s v="No"/>
    <s v="No"/>
    <s v="No"/>
    <s v="Si"/>
    <s v="No"/>
  </r>
  <r>
    <x v="35"/>
    <x v="1"/>
    <s v="minor"/>
    <s v="normal"/>
    <s v="C001016263"/>
    <s v="SE.AA.MX.SDE.SUPPLIERS"/>
    <s v="Gonzalez Huerta Norma Gabriela"/>
    <d v="2017-02-26T05:00:00"/>
    <d v="2017-02-27T17:00:00"/>
    <s v="SLT | PROVEDORES JIT | JOHNSON CONTROLS | LIBRANZA | Mantenimiento a subestación Eléctrica Adient Puebla"/>
    <x v="0"/>
    <s v="On Time"/>
    <x v="0"/>
    <s v="Minor"/>
    <s v="Successful"/>
    <s v="On Time"/>
    <n v="1"/>
    <n v="1"/>
    <n v="0"/>
    <x v="1"/>
    <n v="1"/>
    <s v="SLT"/>
    <n v="0"/>
    <n v="0"/>
    <n v="0"/>
    <n v="0"/>
    <n v="1"/>
    <n v="0"/>
    <s v="Candido"/>
    <s v="C000179636"/>
    <x v="3"/>
    <s v="TSS"/>
    <s v="No"/>
    <s v="No"/>
    <s v="No"/>
    <s v="Si"/>
    <s v="No"/>
  </r>
  <r>
    <x v="12"/>
    <x v="0"/>
    <s v="standard"/>
    <s v="normal"/>
    <s v="C001016332"/>
    <s v="C.SAP.MX.AA.GDH.MX-BASIS"/>
    <s v="Gomez Hernandez Saday Rubi "/>
    <d v="2017-02-28T09:00:00"/>
    <d v="2017-02-28T11:00:00"/>
    <s v="[GDG] / [ SAP TS-MX] / [DES] / [GXD] / [ MX] - SNOTE /CSS.CAB pre-approved"/>
    <x v="0"/>
    <s v="On Time"/>
    <x v="0"/>
    <s v="Standard"/>
    <s v="Successful"/>
    <s v="On Time"/>
    <n v="1"/>
    <n v="1"/>
    <n v="0"/>
    <x v="1"/>
    <n v="0"/>
    <s v="Normal"/>
    <n v="0"/>
    <n v="0"/>
    <n v="0"/>
    <n v="0"/>
    <n v="1"/>
    <n v="0"/>
    <s v="Candido"/>
    <s v="CMOD317142"/>
    <x v="0"/>
    <s v="BASIS"/>
    <s v="No"/>
    <s v="No"/>
    <s v="No"/>
    <s v="Si"/>
    <s v="No"/>
  </r>
  <r>
    <x v="12"/>
    <x v="0"/>
    <s v="standard"/>
    <s v="normal"/>
    <s v="C001016333"/>
    <s v="C.SAP.MX.AA.GDH.MX-BASIS"/>
    <s v="Gonzalez Blancas Eunice"/>
    <d v="2017-02-28T11:00:00"/>
    <d v="2017-02-28T13:00:00"/>
    <s v="[GDG] / [ SAP TS-MX] / [DES] / [GSD] / [ MX] - SNOTE /CSS.CAB pre-approved"/>
    <x v="0"/>
    <s v="On Time"/>
    <x v="0"/>
    <s v="Standard"/>
    <s v="Successful"/>
    <s v="On Time"/>
    <n v="1"/>
    <n v="1"/>
    <n v="0"/>
    <x v="1"/>
    <n v="0"/>
    <s v="Normal"/>
    <n v="0"/>
    <n v="0"/>
    <n v="0"/>
    <n v="0"/>
    <n v="1"/>
    <n v="0"/>
    <s v="Candido"/>
    <s v="CMOD317142"/>
    <x v="0"/>
    <s v="BASIS"/>
    <s v="No"/>
    <s v="No"/>
    <s v="No"/>
    <s v="Si"/>
    <s v="No"/>
  </r>
  <r>
    <x v="24"/>
    <x v="0"/>
    <s v="minor"/>
    <s v="normal"/>
    <s v="C001017397"/>
    <s v="C.AMER.MX.LBU.WINTEL"/>
    <s v="Lopez Reyes Artajerjes"/>
    <d v="2017-02-27T12:00:00"/>
    <d v="2017-02-27T15:00:00"/>
    <s v="AMER | SAS | Destruccion de servidores en Infraestructura virtual del DC Migrado a DSI | Destruction of servers in virtual Infrastructure"/>
    <x v="0"/>
    <s v="On Time"/>
    <x v="0"/>
    <s v="Minor"/>
    <s v="Successful"/>
    <s v="On Time"/>
    <n v="1"/>
    <n v="1"/>
    <n v="0"/>
    <x v="1"/>
    <n v="0"/>
    <s v="Normal"/>
    <n v="0"/>
    <n v="0"/>
    <n v="0"/>
    <n v="1"/>
    <n v="1"/>
    <n v="0"/>
    <s v="Candido"/>
    <s v="C000850718"/>
    <x v="1"/>
    <s v="ITO"/>
    <s v="No"/>
    <s v="No"/>
    <s v="Si"/>
    <s v="Si"/>
    <s v="No"/>
  </r>
  <r>
    <x v="22"/>
    <x v="0"/>
    <s v="minor"/>
    <s v="normal"/>
    <s v="C001017402"/>
    <s v="C.AMER.MX.LBU.WINTEL"/>
    <s v="Pacheco Martinez Lucas"/>
    <d v="2017-02-27T12:00:00"/>
    <d v="2017-02-27T15:00:00"/>
    <s v="AMER | CDF | Destruccion de servidores en Infraestructura virtual del DC Migrado a DSI | Destruction of servers in virtual Infrastructure"/>
    <x v="0"/>
    <s v="On Time"/>
    <x v="0"/>
    <s v="Minor"/>
    <s v="Successful"/>
    <s v="On Time"/>
    <n v="1"/>
    <n v="1"/>
    <n v="0"/>
    <x v="1"/>
    <n v="0"/>
    <s v="Normal"/>
    <n v="0"/>
    <n v="0"/>
    <n v="0"/>
    <n v="1"/>
    <n v="1"/>
    <n v="0"/>
    <s v="Candido"/>
    <s v="C000850718"/>
    <x v="1"/>
    <s v="ITO"/>
    <s v="No"/>
    <s v="No"/>
    <s v="Si"/>
    <s v="Si"/>
    <s v="No"/>
  </r>
  <r>
    <x v="15"/>
    <x v="0"/>
    <s v="minor"/>
    <s v="normal"/>
    <s v="C001017403"/>
    <s v="C.AMER.MX.LBU.WINTEL"/>
    <s v="Pacheco Martinez Lucas"/>
    <d v="2017-02-27T12:00:00"/>
    <d v="2017-02-27T15:00:00"/>
    <s v="AMER |IMPERQUIMIA | Destruccion de servidores en Infraestructura virtual del DC Migrado a DSI Destruction of servers in virtual Infrastructure"/>
    <x v="0"/>
    <s v="On Time"/>
    <x v="0"/>
    <s v="Minor"/>
    <s v="Successful"/>
    <s v="On Time"/>
    <n v="1"/>
    <n v="1"/>
    <n v="0"/>
    <x v="1"/>
    <n v="0"/>
    <s v="Normal"/>
    <n v="0"/>
    <n v="0"/>
    <n v="0"/>
    <n v="1"/>
    <n v="1"/>
    <n v="0"/>
    <s v="Candido"/>
    <s v="C000850718"/>
    <x v="1"/>
    <s v="ITO"/>
    <s v="No"/>
    <s v="No"/>
    <s v="Si"/>
    <s v="Si"/>
    <s v="No"/>
  </r>
  <r>
    <x v="21"/>
    <x v="0"/>
    <s v="minor"/>
    <s v="normal"/>
    <s v="C001017404"/>
    <s v="C.AMER.MX.LBU.WINTEL"/>
    <s v="Pacheco Martinez Lucas"/>
    <d v="2017-02-27T12:00:00"/>
    <d v="2017-02-27T15:00:00"/>
    <s v="AMER | VOLARIS | Destruccion de servidores en Infraestructura virtual del DC Migrado a DSI| Destruction of servers in virtual Infrastructure"/>
    <x v="0"/>
    <s v="On Time"/>
    <x v="0"/>
    <s v="Minor"/>
    <s v="Successful"/>
    <s v="On Time"/>
    <n v="1"/>
    <n v="1"/>
    <n v="0"/>
    <x v="1"/>
    <n v="0"/>
    <s v="Normal"/>
    <n v="0"/>
    <n v="0"/>
    <n v="0"/>
    <n v="1"/>
    <n v="1"/>
    <n v="0"/>
    <s v="Candido"/>
    <s v="C000850718"/>
    <x v="1"/>
    <s v="ITO"/>
    <s v="No"/>
    <s v="No"/>
    <s v="Si"/>
    <s v="Si"/>
    <s v="No"/>
  </r>
  <r>
    <x v="18"/>
    <x v="0"/>
    <s v="minor"/>
    <s v="normal"/>
    <s v="C001017411"/>
    <s v="C.AMER.MX.LBU.WINTEL"/>
    <s v="Soriano Rivera Oswaldo Gibran"/>
    <d v="2017-02-27T12:00:00"/>
    <d v="2017-02-27T15:00:00"/>
    <s v="AMER | DURMAN | Destruccion de servidores en Infraestructura virtual del DC JetCloud migrado a DSI | Destruction of servers in virtual Infrastructure"/>
    <x v="0"/>
    <s v="On Time"/>
    <x v="0"/>
    <s v="Minor"/>
    <s v="Successful"/>
    <s v="On Time"/>
    <n v="1"/>
    <n v="1"/>
    <n v="0"/>
    <x v="1"/>
    <n v="0"/>
    <s v="Normal"/>
    <n v="0"/>
    <n v="0"/>
    <n v="0"/>
    <n v="1"/>
    <n v="1"/>
    <n v="0"/>
    <s v="Candido"/>
    <s v="C000850718"/>
    <x v="1"/>
    <s v="ITO"/>
    <s v="No"/>
    <s v="No"/>
    <s v="Si"/>
    <s v="Si"/>
    <s v="No"/>
  </r>
  <r>
    <x v="12"/>
    <x v="0"/>
    <s v="minor"/>
    <s v="normal"/>
    <s v="C001017431"/>
    <s v="C.AMER.MX.LBU.WINTEL"/>
    <s v="Lopez Reyes Artajerjes"/>
    <d v="2017-02-27T12:00:00"/>
    <d v="2017-02-27T15:00:00"/>
    <s v="AMER | GDG | Destruccion de servidores en Infraestructura virtual del DC Migrado a DSI | Destruction of servers in virtual Infrastructure"/>
    <x v="0"/>
    <s v="On Time"/>
    <x v="0"/>
    <s v="Minor"/>
    <s v="Successful"/>
    <s v="On Time"/>
    <n v="1"/>
    <n v="1"/>
    <n v="0"/>
    <x v="1"/>
    <n v="0"/>
    <s v="Normal"/>
    <n v="0"/>
    <n v="0"/>
    <n v="0"/>
    <n v="1"/>
    <n v="1"/>
    <n v="0"/>
    <s v="Candido"/>
    <s v="C000850718"/>
    <x v="1"/>
    <s v="ITO"/>
    <s v="No"/>
    <s v="No"/>
    <s v="Si"/>
    <s v="Si"/>
    <s v="No"/>
  </r>
  <r>
    <x v="5"/>
    <x v="0"/>
    <s v="minor"/>
    <s v="normal"/>
    <s v="C001017435"/>
    <s v="C.AMER.MX.LBU.WINTEL"/>
    <s v="Soriano Rivera Oswaldo Gibran"/>
    <d v="2017-02-27T12:00:00"/>
    <d v="2017-02-27T15:00:00"/>
    <s v="AMER | TSMX Admon Central | Apagado de servidores en Infraestructura virtual JetCloud | Shutdown Servers TSMX Admon Central"/>
    <x v="0"/>
    <s v="On Time"/>
    <x v="0"/>
    <s v="Minor"/>
    <s v="Successful"/>
    <s v="On Time"/>
    <n v="1"/>
    <n v="1"/>
    <n v="0"/>
    <x v="1"/>
    <n v="0"/>
    <s v="Normal"/>
    <n v="0"/>
    <n v="0"/>
    <n v="0"/>
    <n v="1"/>
    <n v="1"/>
    <n v="0"/>
    <s v="Candido"/>
    <s v="C000850718"/>
    <x v="1"/>
    <s v="ITO"/>
    <s v="No"/>
    <s v="No"/>
    <s v="Si"/>
    <s v="Si"/>
    <s v="No"/>
  </r>
  <r>
    <x v="14"/>
    <x v="0"/>
    <s v="standard"/>
    <s v="normal"/>
    <s v="C001017472"/>
    <s v="C.SAP.MX.AA.GDH.MX-BASIS"/>
    <s v="Porras Davila Hiram Kalid"/>
    <d v="2017-02-27T13:00:00"/>
    <d v="2017-02-27T14:00:00"/>
    <s v="TSMX | ENGIE | /SAP Request:User deletion on SOLMAN"/>
    <x v="0"/>
    <s v="On Time"/>
    <x v="0"/>
    <s v="Standard"/>
    <s v="Successful"/>
    <s v="On Time"/>
    <n v="1"/>
    <n v="1"/>
    <n v="0"/>
    <x v="1"/>
    <n v="0"/>
    <s v="Normal"/>
    <n v="0"/>
    <n v="0"/>
    <n v="0"/>
    <n v="0"/>
    <n v="1"/>
    <n v="0"/>
    <s v="Candido"/>
    <s v="C000750658"/>
    <x v="0"/>
    <s v="BASIS"/>
    <s v="No"/>
    <s v="No"/>
    <s v="No"/>
    <s v="Si"/>
    <s v="No"/>
  </r>
  <r>
    <x v="1"/>
    <x v="1"/>
    <s v="standard"/>
    <s v="normal"/>
    <s v="C001017535"/>
    <s v="TS.CP.MX.SIC.WAN.VITRO"/>
    <s v="Garcia Guajardo Jesus  "/>
    <d v="2017-02-27T19:00:00"/>
    <d v="2017-02-27T21:00:00"/>
    <s v="Vitro | TSS - &lt;Alta/Baja/Modificación&gt; script &lt;Zscaler/WPAD&gt; - Pre autorizado"/>
    <x v="0"/>
    <s v="On Time"/>
    <x v="0"/>
    <s v="Standard"/>
    <s v="Successful"/>
    <s v="On Time"/>
    <n v="1"/>
    <n v="1"/>
    <n v="0"/>
    <x v="1"/>
    <n v="0"/>
    <s v="Normal"/>
    <n v="0"/>
    <n v="0"/>
    <n v="0"/>
    <n v="0"/>
    <n v="1"/>
    <n v="0"/>
    <s v="Oscar"/>
    <s v="C000191062"/>
    <x v="9"/>
    <s v="TSS"/>
    <s v="No"/>
    <s v="No"/>
    <s v="No"/>
    <s v="Si"/>
    <s v="No"/>
  </r>
  <r>
    <x v="1"/>
    <x v="1"/>
    <s v="standard"/>
    <s v="normal"/>
    <s v="C001017543"/>
    <s v="TS.CP.MX.SIC.WAN.VITRO"/>
    <s v="Garcia Guajardo Jesus  "/>
    <d v="2017-02-27T17:00:00"/>
    <d v="2017-02-27T19:00:00"/>
    <s v="Vitro | TSS - &lt;Alta&gt; de Permisos &lt;www.infinite-uptime-1232.appspot.com&gt; en Firewall &lt;Lazaro Cardenas&gt; | Pre autorizado"/>
    <x v="0"/>
    <s v="On Time"/>
    <x v="0"/>
    <s v="Standard"/>
    <s v="Successful"/>
    <s v="On Time"/>
    <n v="1"/>
    <n v="1"/>
    <n v="0"/>
    <x v="1"/>
    <n v="0"/>
    <s v="Normal"/>
    <n v="0"/>
    <n v="0"/>
    <n v="0"/>
    <n v="0"/>
    <n v="1"/>
    <n v="0"/>
    <s v="Oscar"/>
    <s v="C000473050"/>
    <x v="9"/>
    <s v="TSS"/>
    <s v="No"/>
    <s v="No"/>
    <s v="No"/>
    <s v="Si"/>
    <s v="No"/>
  </r>
  <r>
    <x v="26"/>
    <x v="0"/>
    <s v="standard"/>
    <s v="normal"/>
    <s v="C001019297"/>
    <s v="C.SAP.MX.AA.GDH.MX-BASIS"/>
    <s v="Amaro Valencia Jesus Alexander"/>
    <d v="2017-02-28T12:00:00"/>
    <d v="2017-02-28T14:00:00"/>
    <s v="ALFA / SAP / DEV / BHD / SIGMA - SNOTE / ITO.CAB pre-approved"/>
    <x v="0"/>
    <s v="On Time"/>
    <x v="0"/>
    <s v="Standard"/>
    <s v="Successful"/>
    <s v="On Time"/>
    <n v="1"/>
    <n v="1"/>
    <n v="0"/>
    <x v="1"/>
    <n v="0"/>
    <s v="Normal"/>
    <n v="0"/>
    <n v="0"/>
    <n v="0"/>
    <n v="0"/>
    <n v="1"/>
    <n v="0"/>
    <s v="Oscar"/>
    <s v="CMOD317142"/>
    <x v="0"/>
    <s v="BASIS"/>
    <s v="No"/>
    <s v="No"/>
    <s v="No"/>
    <s v="Si"/>
    <s v="No"/>
  </r>
  <r>
    <x v="8"/>
    <x v="1"/>
    <s v="minor"/>
    <s v="normal"/>
    <s v="C40766778"/>
    <s v="OPM ITS Support OPS VWM CHGMGR"/>
    <s v="Vargas Aguilar Jorge"/>
    <d v="2017-02-26T09:00:00"/>
    <d v="2017-02-27T17:00:00"/>
    <s v="Arreglo de cableado localizados windows en DCPII Gabinete RACK 2317 - Fase II"/>
    <x v="0"/>
    <s v="On Time"/>
    <x v="0"/>
    <s v="Minor"/>
    <s v="Successful"/>
    <s v="On Time"/>
    <n v="1"/>
    <n v="1"/>
    <n v="0"/>
    <x v="1"/>
    <n v="0"/>
    <s v="Normal"/>
    <n v="0"/>
    <n v="0"/>
    <n v="0"/>
    <n v="0"/>
    <n v="1"/>
    <n v="0"/>
    <s v="Alejandro"/>
    <s v="CT40005482"/>
    <x v="14"/>
    <s v="TSS"/>
    <s v="No"/>
    <s v="No"/>
    <s v="No"/>
    <s v="Si"/>
    <s v="No"/>
  </r>
  <r>
    <x v="8"/>
    <x v="0"/>
    <s v="minor"/>
    <s v="normal"/>
    <s v="C40766847"/>
    <s v="SERVERS WINTEL ITS Support OPS VWM CHGMGR"/>
    <s v="Sanchez Ramirez Erick"/>
    <d v="2017-02-24T18:00:00"/>
    <d v="2017-02-27T17:00:00"/>
    <s v="Prueba de Ingresar servidores al dominio vwmext.com"/>
    <x v="0"/>
    <s v="On Time"/>
    <x v="0"/>
    <s v="Minor"/>
    <s v="Successful"/>
    <s v="On Time"/>
    <n v="1"/>
    <n v="1"/>
    <n v="0"/>
    <x v="1"/>
    <n v="0"/>
    <s v="Normal"/>
    <n v="0"/>
    <n v="0"/>
    <n v="0"/>
    <n v="0"/>
    <n v="1"/>
    <n v="0"/>
    <s v="Alejandro"/>
    <s v="CT40004941"/>
    <x v="1"/>
    <s v="ITO"/>
    <s v="No"/>
    <s v="No"/>
    <s v="No"/>
    <s v="Si"/>
    <s v="No"/>
  </r>
  <r>
    <x v="8"/>
    <x v="1"/>
    <s v="minor"/>
    <s v="normal"/>
    <s v="C40767768"/>
    <s v="OPM ITS Support OPS VWM CHGMGR"/>
    <s v="Vargas Aguilar Jorge"/>
    <d v="2017-02-25T09:00:00"/>
    <d v="2017-02-27T17:00:00"/>
    <s v="Seguimiento de Cables a cables en equipo SW-HB2-SF-C6 ubicado en gabinete2116"/>
    <x v="0"/>
    <s v="On Time"/>
    <x v="0"/>
    <s v="Minor"/>
    <s v="Successful"/>
    <s v="On Time"/>
    <n v="1"/>
    <n v="1"/>
    <n v="0"/>
    <x v="1"/>
    <n v="0"/>
    <s v="Normal"/>
    <n v="0"/>
    <n v="0"/>
    <n v="0"/>
    <n v="0"/>
    <n v="1"/>
    <n v="0"/>
    <s v="Alejandro"/>
    <s v="CT40002753"/>
    <x v="14"/>
    <s v="TSS"/>
    <s v="No"/>
    <s v="No"/>
    <s v="No"/>
    <s v="Si"/>
    <s v="No"/>
  </r>
  <r>
    <x v="8"/>
    <x v="1"/>
    <s v="standard"/>
    <s v="normal"/>
    <s v="C40771540"/>
    <s v="TELECOM LAN ITS Support OPS VWM CHGMGR"/>
    <s v="Lopez Saavedra Ricardo"/>
    <d v="2017-02-27T13:30:00"/>
    <d v="2017-02-27T16:30:00"/>
    <s v="Retiro de operacion de 2 Access Points Nave 4"/>
    <x v="0"/>
    <s v="On Time"/>
    <x v="0"/>
    <s v="Standard"/>
    <s v="Successful"/>
    <s v="On Time"/>
    <n v="1"/>
    <n v="1"/>
    <n v="0"/>
    <x v="1"/>
    <n v="0"/>
    <s v="Normal"/>
    <n v="0"/>
    <n v="0"/>
    <n v="0"/>
    <n v="0"/>
    <n v="1"/>
    <n v="0"/>
    <s v="Alejandro"/>
    <s v="CT40002458"/>
    <x v="4"/>
    <s v="TSS"/>
    <s v="No"/>
    <s v="No"/>
    <s v="No"/>
    <s v="Si"/>
    <s v="No"/>
  </r>
  <r>
    <x v="1"/>
    <x v="0"/>
    <s v="standard"/>
    <s v="normal"/>
    <s v="C000972249"/>
    <s v="SE.AMER.MX.SDM.VITRO"/>
    <s v="Hernandez Gomez Hugo Raul"/>
    <d v="2017-01-19T15:00:00"/>
    <d v="2017-02-28T18:00:00"/>
    <s v="AMER | Multiple | Disable Monitoring agent on servers in Project"/>
    <x v="0"/>
    <s v="On Time"/>
    <x v="0"/>
    <s v="Standard"/>
    <s v="Successful"/>
    <s v="On Time"/>
    <n v="1"/>
    <n v="1"/>
    <n v="0"/>
    <x v="1"/>
    <n v="0"/>
    <s v="Normal"/>
    <n v="0"/>
    <n v="0"/>
    <n v="0"/>
    <n v="0"/>
    <n v="1"/>
    <n v="0"/>
    <s v="Oscar"/>
    <s v="C000925839"/>
    <x v="3"/>
    <s v="ITO"/>
    <s v="No"/>
    <s v="No"/>
    <s v="No"/>
    <s v="Si"/>
    <s v="No"/>
  </r>
  <r>
    <x v="5"/>
    <x v="2"/>
    <s v="minor"/>
    <s v="normal"/>
    <s v="C000999215"/>
    <s v="C.AMER.MX.CCS.SWD"/>
    <s v="Cardoso Flores Abel  "/>
    <d v="2017-02-15T16:00:00"/>
    <d v="2017-02-28T17:00:00"/>
    <s v="TSMX_SM\BI | Distribución de HP Service Manager 9.50.0025 a productivo - Febrero 2017"/>
    <x v="0"/>
    <s v="On Time"/>
    <x v="0"/>
    <s v="Minor"/>
    <s v="Successful"/>
    <s v="On Time"/>
    <n v="1"/>
    <n v="1"/>
    <n v="0"/>
    <x v="1"/>
    <n v="0"/>
    <s v="Normal"/>
    <n v="0"/>
    <n v="0"/>
    <n v="0"/>
    <n v="0"/>
    <n v="1"/>
    <n v="0"/>
    <s v="Candido"/>
    <s v="C000983858"/>
    <x v="13"/>
    <s v="PME"/>
    <s v="No"/>
    <s v="No"/>
    <s v="No"/>
    <s v="Si"/>
    <s v="No"/>
  </r>
  <r>
    <x v="2"/>
    <x v="0"/>
    <s v="minor"/>
    <s v="normal"/>
    <s v="C001001098"/>
    <s v="SE.AA.MX.SDM.LOCAL"/>
    <s v="Vega Diaz Jose Alberto"/>
    <d v="2017-02-13T22:30:00"/>
    <d v="2017-02-28T23:59:00"/>
    <s v="SLT|LOREAL / SAP BASIS / Test / Q18 / TSMX - Backup Offline /CCAB; ITO.CAB pre-approved"/>
    <x v="0"/>
    <s v="On Time"/>
    <x v="0"/>
    <s v="Minor"/>
    <s v="Successful"/>
    <s v="On Time"/>
    <n v="1"/>
    <n v="1"/>
    <n v="0"/>
    <x v="1"/>
    <n v="1"/>
    <s v="SLT"/>
    <n v="0"/>
    <n v="0"/>
    <n v="0"/>
    <n v="0"/>
    <n v="1"/>
    <n v="0"/>
    <s v="Candido"/>
    <s v="CMOD317687"/>
    <x v="3"/>
    <s v="ITO"/>
    <s v="No"/>
    <s v="No"/>
    <s v="No"/>
    <s v="Si"/>
    <s v="No"/>
  </r>
  <r>
    <x v="5"/>
    <x v="0"/>
    <s v="standard"/>
    <s v="normal"/>
    <s v="C001002723"/>
    <s v="C.AMER.MX.PCI"/>
    <s v="Castaneda Aguilar Jose Antonio "/>
    <d v="2017-02-17T08:00:00"/>
    <d v="2017-02-28T23:00:00"/>
    <s v="AMER | MULTIPLE | Administrative change | Creation and Release to Operation, new servers (servers name in description)"/>
    <x v="0"/>
    <s v="On Time"/>
    <x v="0"/>
    <s v="Standard"/>
    <s v="Successful"/>
    <s v="On Time"/>
    <n v="1"/>
    <n v="1"/>
    <n v="0"/>
    <x v="1"/>
    <n v="0"/>
    <s v="Normal"/>
    <n v="0"/>
    <n v="0"/>
    <n v="0"/>
    <n v="0"/>
    <n v="1"/>
    <n v="0"/>
    <s v="Candido"/>
    <s v="C000913861"/>
    <x v="5"/>
    <s v="ITO"/>
    <s v="No"/>
    <s v="No"/>
    <s v="No"/>
    <s v="Si"/>
    <s v="No"/>
  </r>
  <r>
    <x v="5"/>
    <x v="2"/>
    <s v="standard"/>
    <s v="normal"/>
    <s v="C001004438"/>
    <s v="DS.CES.MX.SWD"/>
    <s v="Cardoso Flores Abel  "/>
    <d v="2017-02-16T14:00:00"/>
    <d v="2017-02-28T17:00:00"/>
    <s v="Instalación de parches de Adoble Flash Player en equipos de T-Systems, Febrero de 2017"/>
    <x v="0"/>
    <s v="On Time"/>
    <x v="0"/>
    <s v="Standard"/>
    <s v="Successful"/>
    <s v="On Time"/>
    <n v="1"/>
    <n v="1"/>
    <n v="0"/>
    <x v="1"/>
    <n v="0"/>
    <s v="Normal"/>
    <n v="0"/>
    <n v="0"/>
    <n v="0"/>
    <n v="0"/>
    <n v="1"/>
    <n v="0"/>
    <s v="Candido"/>
    <s v="C000174962"/>
    <x v="13"/>
    <s v="PME"/>
    <s v="No"/>
    <s v="No"/>
    <s v="No"/>
    <s v="Si"/>
    <s v="No"/>
  </r>
  <r>
    <x v="36"/>
    <x v="0"/>
    <s v="standard"/>
    <s v="normal"/>
    <s v="C001007789"/>
    <s v="SE.AA.MX.PROJECTS"/>
    <s v="Vidriales Hernandez Rosa Maria"/>
    <d v="2017-02-22T16:00:00"/>
    <d v="2017-02-28T20:00:00"/>
    <s v="COMPAS_Release to Operations__LIBERACION A OPERACION_SAP"/>
    <x v="0"/>
    <s v="On Time"/>
    <x v="0"/>
    <s v="Standard"/>
    <s v="Successful"/>
    <s v="On Time"/>
    <n v="1"/>
    <n v="1"/>
    <n v="0"/>
    <x v="1"/>
    <n v="0"/>
    <s v="Normal"/>
    <n v="0"/>
    <n v="0"/>
    <n v="0"/>
    <n v="0"/>
    <n v="1"/>
    <n v="0"/>
    <s v="Alejandro"/>
    <s v="C000518578"/>
    <x v="11"/>
    <s v="ITO"/>
    <s v="No"/>
    <s v="No"/>
    <s v="No"/>
    <s v="Si"/>
    <s v="No"/>
  </r>
  <r>
    <x v="17"/>
    <x v="0"/>
    <s v="minor"/>
    <s v="normal"/>
    <s v="C001013030"/>
    <s v="C.SAP.MX.AA.SAP-BASIS"/>
    <s v="Salcedo Simpson Georgina"/>
    <d v="2017-02-27T20:00:00"/>
    <d v="2017-02-28T19:00:00"/>
    <s v="MEXICHEM / ECC COLOMBIA / T02] - KERNEL_Update           / CCAB; ITO.CAB pre-approved [4EP]"/>
    <x v="0"/>
    <s v="On Time"/>
    <x v="0"/>
    <s v="Minor"/>
    <s v="Successful"/>
    <s v="On Time"/>
    <n v="1"/>
    <n v="1"/>
    <n v="0"/>
    <x v="1"/>
    <n v="0"/>
    <s v="Normal"/>
    <n v="0"/>
    <n v="0"/>
    <n v="0"/>
    <n v="0"/>
    <n v="1"/>
    <n v="0"/>
    <s v="Oscar"/>
    <s v="CMOD317140"/>
    <x v="0"/>
    <s v="BASIS"/>
    <s v="No"/>
    <s v="No"/>
    <s v="No"/>
    <s v="Si"/>
    <s v="No"/>
  </r>
  <r>
    <x v="12"/>
    <x v="0"/>
    <s v="standard"/>
    <s v="normal"/>
    <s v="C001016349"/>
    <s v="C.SAP.MX.AA.GDH.MX-BASIS"/>
    <s v="Gonzalez Blancas Eunice"/>
    <d v="2017-02-28T16:00:00"/>
    <d v="2017-02-28T19:00:00"/>
    <s v="[GDG] / [ SAP TS-MX ] / [DEV] / [ BWP] / [MX ] - Implementation of support packages for ABAP (SPAM/SAINT)_classic env. / CCAB; CSS.CAB pre-approved [4EP]"/>
    <x v="0"/>
    <s v="On Time"/>
    <x v="0"/>
    <s v="Standard"/>
    <s v="Successful"/>
    <s v="On Time"/>
    <n v="1"/>
    <n v="1"/>
    <n v="0"/>
    <x v="1"/>
    <n v="0"/>
    <s v="Normal"/>
    <n v="0"/>
    <n v="0"/>
    <n v="0"/>
    <n v="0"/>
    <n v="1"/>
    <n v="0"/>
    <s v="Candido"/>
    <s v="CMOD318853"/>
    <x v="0"/>
    <s v="BASIS"/>
    <s v="No"/>
    <s v="No"/>
    <s v="No"/>
    <s v="Si"/>
    <s v="No"/>
  </r>
  <r>
    <x v="11"/>
    <x v="0"/>
    <s v="standard"/>
    <s v="normal"/>
    <s v="C001017437"/>
    <s v="C.AMER.MX.SBO.BK.ST"/>
    <s v="Lopez Garcia Gerardo  "/>
    <d v="2017-02-28T09:00:00"/>
    <d v="2017-02-28T18:00:00"/>
    <s v="AMER | DSI | Increased of Disk Space on JetCloud | _Server_piqro01"/>
    <x v="0"/>
    <s v="On Time"/>
    <x v="0"/>
    <s v="Standard"/>
    <s v="Successful"/>
    <s v="On Time"/>
    <n v="1"/>
    <n v="1"/>
    <n v="0"/>
    <x v="1"/>
    <n v="0"/>
    <s v="Normal"/>
    <n v="0"/>
    <n v="0"/>
    <n v="0"/>
    <n v="0"/>
    <n v="1"/>
    <n v="0"/>
    <s v="Maria del Carmen"/>
    <s v="C000058623"/>
    <x v="7"/>
    <s v="ITO"/>
    <s v="No"/>
    <s v="No"/>
    <s v="No"/>
    <s v="Si"/>
    <s v="No"/>
  </r>
  <r>
    <x v="3"/>
    <x v="0"/>
    <s v="standard"/>
    <s v="normal"/>
    <s v="C001017505"/>
    <s v="C.AMER.MX.SBO.BK.ST"/>
    <s v="Lopez Garcia Gerardo  "/>
    <d v="2017-02-28T09:00:00"/>
    <d v="2017-02-28T18:00:00"/>
    <s v="AMER | DSI | Increased of Disk Space on JetCloud | _Server_AX2LA134"/>
    <x v="0"/>
    <s v="On Time"/>
    <x v="0"/>
    <s v="Standard"/>
    <s v="Successful"/>
    <s v="On Time"/>
    <n v="1"/>
    <n v="1"/>
    <n v="0"/>
    <x v="1"/>
    <n v="0"/>
    <s v="Normal"/>
    <n v="0"/>
    <n v="0"/>
    <n v="0"/>
    <n v="0"/>
    <n v="1"/>
    <n v="0"/>
    <s v="Maria del Carmen"/>
    <s v="C000058623"/>
    <x v="7"/>
    <s v="ITO"/>
    <s v="No"/>
    <s v="No"/>
    <s v="No"/>
    <s v="Si"/>
    <s v="No"/>
  </r>
  <r>
    <x v="18"/>
    <x v="0"/>
    <s v="standard"/>
    <s v="normal"/>
    <s v="C001017711"/>
    <s v="C.SAP.MX.AA.GDH.MX-BASIS"/>
    <s v="Diego Vega Pedro"/>
    <d v="2017-02-28T14:00:00"/>
    <d v="2017-02-28T17:00:00"/>
    <s v="DURMAN /SAP-TSMX/SAP Request: User creation with assignment of the roles CSS.CAB preapproved"/>
    <x v="0"/>
    <s v="On Time"/>
    <x v="0"/>
    <s v="Standard"/>
    <s v="Successful"/>
    <s v="On Time"/>
    <n v="1"/>
    <n v="1"/>
    <n v="0"/>
    <x v="1"/>
    <n v="0"/>
    <s v="Normal"/>
    <n v="0"/>
    <n v="0"/>
    <n v="0"/>
    <n v="0"/>
    <n v="1"/>
    <n v="0"/>
    <s v="Candido"/>
    <s v="CMOD310786"/>
    <x v="0"/>
    <s v="BASIS"/>
    <s v="No"/>
    <s v="No"/>
    <s v="No"/>
    <s v="Si"/>
    <s v="No"/>
  </r>
  <r>
    <x v="11"/>
    <x v="0"/>
    <s v="minor"/>
    <s v="emergency"/>
    <s v="C001019311"/>
    <s v="C.AMER.MX.DPO-LNX"/>
    <s v="Cruz Rodriguez Esmeralda Danae"/>
    <d v="2017-02-28T18:00:00"/>
    <d v="2017-02-28T20:00:00"/>
    <s v="[CUSTOMER] / [ SAP -SL ] / [ USAGE ] / [ SID ] / [ LOCATION ] - RESTART /CCAB; ITO.CAB pre-approved [4EP]"/>
    <x v="0"/>
    <s v="On Time"/>
    <x v="0"/>
    <s v="Minor"/>
    <s v="Successful"/>
    <s v="On Time"/>
    <n v="1"/>
    <n v="1"/>
    <n v="0"/>
    <x v="1"/>
    <n v="0"/>
    <s v="Emergency"/>
    <n v="1"/>
    <n v="0"/>
    <n v="0"/>
    <n v="0"/>
    <n v="1"/>
    <n v="0"/>
    <s v="Maria del Carmen"/>
    <s v="CMOD316997"/>
    <x v="10"/>
    <s v="ITO"/>
    <s v="No"/>
    <s v="No"/>
    <s v="No"/>
    <s v="Si"/>
    <s v="No"/>
  </r>
  <r>
    <x v="12"/>
    <x v="1"/>
    <s v="minor"/>
    <s v="emergency"/>
    <s v="C001019365"/>
    <s v="TS.GS.MX.SCC2.WAN.SEC"/>
    <s v="Ramirez Salazar Ricardo"/>
    <d v="2017-02-28T21:30:00"/>
    <d v="2017-02-28T22:30:00"/>
    <s v="Normalización de ruteo con elance principal de Alestra entre QRO y GTO"/>
    <x v="0"/>
    <s v="On Time"/>
    <x v="0"/>
    <s v="Minor"/>
    <s v="Successful"/>
    <s v="On Time"/>
    <n v="1"/>
    <n v="1"/>
    <n v="0"/>
    <x v="1"/>
    <n v="0"/>
    <s v="Emergency"/>
    <n v="1"/>
    <n v="0"/>
    <n v="0"/>
    <n v="0"/>
    <n v="1"/>
    <n v="0"/>
    <s v="Candido"/>
    <s v="-"/>
    <x v="9"/>
    <s v="TSS"/>
    <s v="No"/>
    <s v="No"/>
    <s v="No"/>
    <s v="Si"/>
    <s v="No"/>
  </r>
  <r>
    <x v="8"/>
    <x v="0"/>
    <s v="standard"/>
    <s v="normal"/>
    <s v="C40755684"/>
    <s v="OPM ITS Support OPS VWM CHGMGR"/>
    <s v="Zacamitzin Medina Dagoberto"/>
    <d v="2017-02-28T21:00:00"/>
    <d v="2017-02-28T22:30:00"/>
    <s v="Reinicio del servidor Windows, vwmxpussp67p IP: 10.148.10.134"/>
    <x v="0"/>
    <s v="On Time"/>
    <x v="0"/>
    <s v="Standard"/>
    <s v="Successful"/>
    <s v="On Time"/>
    <n v="1"/>
    <n v="1"/>
    <n v="0"/>
    <x v="1"/>
    <n v="0"/>
    <s v="Normal"/>
    <n v="0"/>
    <n v="0"/>
    <n v="0"/>
    <n v="0"/>
    <n v="1"/>
    <n v="0"/>
    <s v="Alejandro"/>
    <s v="C40755684"/>
    <x v="14"/>
    <s v="ITO"/>
    <s v="No"/>
    <s v="No"/>
    <s v="No"/>
    <s v="Si"/>
    <s v="No"/>
  </r>
  <r>
    <x v="8"/>
    <x v="0"/>
    <s v="minor"/>
    <s v="normal"/>
    <s v="C40763015"/>
    <s v="System Management Administration IT Processes VWM CHGMGR"/>
    <s v="Gonzalez Lopez Sixto Mauricio"/>
    <d v="2017-02-27T10:00:00"/>
    <d v="2017-02-28T17:00:00"/>
    <s v="Prueba de Migración Spectrum"/>
    <x v="0"/>
    <s v="On Time"/>
    <x v="0"/>
    <s v="Minor"/>
    <s v="Successful"/>
    <s v="On Time"/>
    <n v="1"/>
    <n v="1"/>
    <n v="0"/>
    <x v="1"/>
    <n v="0"/>
    <s v="Normal"/>
    <n v="0"/>
    <n v="0"/>
    <n v="0"/>
    <n v="0"/>
    <n v="1"/>
    <n v="0"/>
    <s v="Alejandro"/>
    <s v="-"/>
    <x v="6"/>
    <s v="ITO"/>
    <s v="No"/>
    <s v="No"/>
    <s v="No"/>
    <s v="Si"/>
    <s v="No"/>
  </r>
  <r>
    <x v="8"/>
    <x v="1"/>
    <s v="minor"/>
    <s v="normal"/>
    <s v="C40767736"/>
    <s v="TELECOM LAN ITS Support OPS VWM CHGMGR"/>
    <s v="Bravo Rosas Fernando"/>
    <d v="2017-02-23T17:00:00"/>
    <d v="2017-02-24T22:00:00"/>
    <s v="Configuracion de comandos especiales"/>
    <x v="1"/>
    <s v="On Time"/>
    <x v="1"/>
    <s v="Minor"/>
    <s v="Not Successful"/>
    <s v="On Time"/>
    <n v="0"/>
    <n v="1"/>
    <n v="1"/>
    <x v="1"/>
    <n v="0"/>
    <s v="Normal"/>
    <n v="0"/>
    <n v="0"/>
    <n v="0"/>
    <n v="0"/>
    <n v="1"/>
    <n v="0"/>
    <s v="Alejandro"/>
    <s v="CT40004898"/>
    <x v="4"/>
    <s v="TSS"/>
    <s v="No"/>
    <s v="No"/>
    <s v="No"/>
    <s v="Si"/>
    <s v="No"/>
  </r>
  <r>
    <x v="13"/>
    <x v="1"/>
    <s v="minor"/>
    <s v="normal"/>
    <s v="CRQ104776"/>
    <s v="Tss-Mx.GpoModelo-LAN"/>
    <s v="FELIPE MARTINEZ"/>
    <d v="2017-01-09T11:00:00"/>
    <d v="2017-02-02T17:00:00"/>
    <s v="WO6881808 Grupo Modelo solicita la restricción de acceso a servidores productivos a proveedores"/>
    <x v="0"/>
    <s v="On Time"/>
    <x v="0"/>
    <s v="Minor"/>
    <s v="Successful"/>
    <s v="On Time"/>
    <n v="1"/>
    <n v="1"/>
    <n v="0"/>
    <x v="1"/>
    <n v="0"/>
    <s v="Normal"/>
    <n v="0"/>
    <n v="1"/>
    <n v="0"/>
    <n v="0"/>
    <n v="1"/>
    <n v="0"/>
    <s v="Fernando"/>
    <s v="-"/>
    <x v="4"/>
    <s v="TSS"/>
    <s v="Si"/>
    <s v="No"/>
    <s v="No"/>
    <s v="Si"/>
    <s v="No"/>
  </r>
  <r>
    <x v="13"/>
    <x v="0"/>
    <s v="minor"/>
    <s v="normal"/>
    <s v="CRQ218674"/>
    <s v="Css-Mex.GpoModelo-Proyectos"/>
    <s v="PERLA FABIOLA ANDALUZ GONZALEZ"/>
    <d v="2017-02-10T00:00:00"/>
    <d v="2017-02-22T13:00:00"/>
    <s v="WO6978773 Liberación de Infraestructura de Cluster de SQL en Querétaro y Master server"/>
    <x v="0"/>
    <s v="Out of Time"/>
    <x v="0"/>
    <s v="Minor"/>
    <s v="Successful"/>
    <s v="Out of Time"/>
    <n v="1"/>
    <n v="0"/>
    <n v="0"/>
    <x v="1"/>
    <n v="0"/>
    <s v="Normal"/>
    <n v="0"/>
    <n v="0"/>
    <n v="0"/>
    <n v="0"/>
    <n v="1"/>
    <n v="1"/>
    <s v="Fernando"/>
    <s v="-"/>
    <x v="11"/>
    <s v="ITO"/>
    <s v="No"/>
    <s v="No"/>
    <s v="No"/>
    <s v="Si"/>
    <s v="Si"/>
  </r>
  <r>
    <x v="13"/>
    <x v="0"/>
    <s v="minor"/>
    <s v="normal"/>
    <s v="CRQ219103"/>
    <s v="Css-Mex.GpoModelo-SAP Basis"/>
    <s v="MARIA EVA MARTINEZ JUAREZ"/>
    <d v="2017-02-23T08:00:00"/>
    <d v="2017-02-28T11:30:00"/>
    <s v="WO7019087 Modificacion de parametros de la aplicación para mitigar vulnerabilidad - ECC"/>
    <x v="0"/>
    <s v="On Time"/>
    <x v="0"/>
    <s v="Minor"/>
    <s v="Successful"/>
    <s v="On Time"/>
    <n v="1"/>
    <n v="1"/>
    <n v="0"/>
    <x v="1"/>
    <n v="0"/>
    <s v="Normal"/>
    <n v="0"/>
    <n v="0"/>
    <n v="0"/>
    <n v="0"/>
    <n v="1"/>
    <n v="1"/>
    <s v="Fernando"/>
    <s v="-"/>
    <x v="0"/>
    <s v="BASIS"/>
    <s v="No"/>
    <s v="No"/>
    <s v="No"/>
    <s v="Si"/>
    <s v="Si"/>
  </r>
  <r>
    <x v="13"/>
    <x v="0"/>
    <s v="minor"/>
    <s v="normal"/>
    <s v="CRQ219306"/>
    <s v="Css-Mex.GpoModelo-Storage"/>
    <s v="RAUL SANCHEZ "/>
    <d v="2017-02-24T13:00:00"/>
    <d v="2017-02-27T20:00:00"/>
    <s v="WO7028752 Realizar la actualización de la aplicación SMO a la versión 3.3.1P2"/>
    <x v="1"/>
    <s v="Out of Time"/>
    <x v="0"/>
    <s v="Minor"/>
    <s v="Not Successful"/>
    <s v="Out of Time"/>
    <n v="0"/>
    <n v="0"/>
    <n v="0"/>
    <x v="1"/>
    <n v="0"/>
    <s v="Normal"/>
    <n v="0"/>
    <n v="0"/>
    <n v="0"/>
    <n v="0"/>
    <n v="1"/>
    <n v="0"/>
    <s v="Fernando"/>
    <s v="-"/>
    <x v="7"/>
    <s v="ITO"/>
    <s v="No"/>
    <s v="No"/>
    <s v="No"/>
    <s v="Si"/>
    <s v="No"/>
  </r>
  <r>
    <x v="13"/>
    <x v="0"/>
    <s v="standard"/>
    <s v="normal"/>
    <s v="CRQ219660"/>
    <s v="Css-Mex.GpoModelo-Storage"/>
    <s v="GUILLERMO HERNANDEZ MARTINEZ"/>
    <d v="2017-02-24T14:00:00"/>
    <d v="2017-02-27T14:00:00"/>
    <s v="WO7085661 Incrementar 5gb  a 1 qtree   /vol/GPO_MOD_HDFTPAG1/ALLMOBILEDR  "/>
    <x v="0"/>
    <s v="On Time"/>
    <x v="0"/>
    <s v="Standard"/>
    <s v="Successful"/>
    <s v="On Time"/>
    <n v="1"/>
    <n v="1"/>
    <n v="0"/>
    <x v="1"/>
    <n v="0"/>
    <s v="Normal"/>
    <n v="0"/>
    <n v="0"/>
    <n v="0"/>
    <n v="0"/>
    <n v="1"/>
    <n v="0"/>
    <s v="Fernando"/>
    <s v="-"/>
    <x v="7"/>
    <s v="ITO"/>
    <s v="No"/>
    <s v="No"/>
    <s v="No"/>
    <s v="Si"/>
    <s v="No"/>
  </r>
  <r>
    <x v="13"/>
    <x v="0"/>
    <s v="minor"/>
    <s v="normal"/>
    <s v="CRQ218912"/>
    <s v="Css-Mex.GpoModelo-Admon-Windows"/>
    <s v="EDGAR CORTEZ OSORNIO"/>
    <d v="2017-02-24T16:00:00"/>
    <d v="2017-02-27T18:00:00"/>
    <s v="WO7015989 Decomiso de los Servidores "/>
    <x v="0"/>
    <s v="On Time"/>
    <x v="0"/>
    <s v="Minor"/>
    <s v="Successful"/>
    <s v="On Time"/>
    <n v="1"/>
    <n v="1"/>
    <n v="0"/>
    <x v="1"/>
    <n v="0"/>
    <s v="Normal"/>
    <n v="0"/>
    <n v="0"/>
    <n v="0"/>
    <n v="0"/>
    <n v="1"/>
    <n v="0"/>
    <s v="Fernando"/>
    <s v="-"/>
    <x v="1"/>
    <s v="ITO"/>
    <s v="No"/>
    <s v="No"/>
    <s v="No"/>
    <s v="Si"/>
    <s v="No"/>
  </r>
  <r>
    <x v="4"/>
    <x v="0"/>
    <s v="minor"/>
    <s v="normal"/>
    <s v="MEX-6296"/>
    <s v="DPO Linux"/>
    <s v="Cruz Rodriguez Esmeralda Danae"/>
    <d v="2017-02-27T14:00:00"/>
    <d v="2017-02-27T20:00:00"/>
    <s v="INT | O.S. upgrade | Block 10                                                                   "/>
    <x v="0"/>
    <s v="On Time"/>
    <x v="0"/>
    <s v="Minor"/>
    <s v="Successful"/>
    <s v="On Time"/>
    <n v="1"/>
    <n v="1"/>
    <n v="0"/>
    <x v="1"/>
    <n v="0"/>
    <s v="Normal"/>
    <n v="0"/>
    <n v="0"/>
    <n v="0"/>
    <n v="0"/>
    <n v="1"/>
    <n v="0"/>
    <s v="Maria del Carmen"/>
    <s v="MEX-6280"/>
    <x v="10"/>
    <s v="ITO"/>
    <s v="No"/>
    <s v="No"/>
    <s v="No"/>
    <s v="Si"/>
    <s v="No"/>
  </r>
  <r>
    <x v="4"/>
    <x v="0"/>
    <s v="minor"/>
    <s v="normal"/>
    <s v="MEX-6312"/>
    <s v="DPO Linux"/>
    <s v="Cruz Rodriguez Esmeralda Danae"/>
    <d v="2017-02-28T14:00:00"/>
    <d v="2017-02-28T20:00:00"/>
    <s v="PRD | O.S. upgrade | Block 11                                                                   "/>
    <x v="0"/>
    <s v="On Time"/>
    <x v="0"/>
    <s v="Minor"/>
    <s v="Successful"/>
    <s v="On Time"/>
    <n v="1"/>
    <n v="1"/>
    <n v="0"/>
    <x v="1"/>
    <n v="0"/>
    <s v="Normal"/>
    <n v="0"/>
    <n v="0"/>
    <n v="0"/>
    <n v="0"/>
    <n v="1"/>
    <n v="0"/>
    <s v="Maria del Carmen"/>
    <s v="MEX-6296"/>
    <x v="10"/>
    <s v="ITO"/>
    <s v="No"/>
    <s v="No"/>
    <s v="No"/>
    <s v="Si"/>
    <s v="No"/>
  </r>
  <r>
    <x v="4"/>
    <x v="0"/>
    <s v="minor"/>
    <s v="normal"/>
    <s v="MEX-6264"/>
    <s v="DPO Linux"/>
    <s v="Cruz Rodriguez Esmeralda Danae"/>
    <d v="2017-02-20T14:00:00"/>
    <d v="2017-02-20T20:00:00"/>
    <s v="INT | O.S. upgrade | Block 8"/>
    <x v="0"/>
    <s v="On Time"/>
    <x v="0"/>
    <s v="Minor"/>
    <s v="Successful"/>
    <s v="On Time"/>
    <n v="1"/>
    <n v="1"/>
    <n v="0"/>
    <x v="1"/>
    <n v="0"/>
    <s v="Normal"/>
    <n v="0"/>
    <n v="0"/>
    <n v="0"/>
    <n v="0"/>
    <n v="1"/>
    <n v="0"/>
    <s v="Maria del Carmen"/>
    <s v="MEX-6166"/>
    <x v="10"/>
    <s v="ITO"/>
    <s v="No"/>
    <s v="No"/>
    <s v="No"/>
    <s v="Si"/>
    <s v="No"/>
  </r>
  <r>
    <x v="4"/>
    <x v="0"/>
    <s v="minor"/>
    <s v="normal"/>
    <s v="MEX-6280"/>
    <s v="DPO Linux"/>
    <s v="Cruz Rodriguez Esmeralda Danae"/>
    <d v="2017-02-21T14:00:00"/>
    <d v="2017-02-21T20:00:00"/>
    <s v="INT | O.S. upgrade | Block 9"/>
    <x v="0"/>
    <s v="On Time"/>
    <x v="0"/>
    <s v="Minor"/>
    <s v="Successful"/>
    <s v="On Time"/>
    <n v="1"/>
    <n v="1"/>
    <n v="0"/>
    <x v="1"/>
    <n v="0"/>
    <s v="Normal"/>
    <n v="0"/>
    <n v="0"/>
    <n v="0"/>
    <n v="0"/>
    <n v="1"/>
    <n v="0"/>
    <s v="Maria del Carmen"/>
    <s v="MEX-6264"/>
    <x v="10"/>
    <s v="ITO"/>
    <s v="No"/>
    <s v="No"/>
    <s v="No"/>
    <s v="Si"/>
    <s v="No"/>
  </r>
  <r>
    <x v="1"/>
    <x v="0"/>
    <s v="minor"/>
    <s v="normal"/>
    <s v="C000815111"/>
    <s v="C.SAP.MX.AA.SAP-BASIS"/>
    <s v="Hernandez Jacinto Marco Antonio"/>
    <d v="2017-02-18T23:00:00"/>
    <d v="2017-02-19T23:00:00"/>
    <s v="VITRO | P | RPD | AH3HA017 | DBTABLOG   - DB DB2 table Change_Offline       / CCAB; CSS.CAB |  -_-_-_  TEST  _-_-_-_-"/>
    <x v="0"/>
    <s v="On Time"/>
    <x v="0"/>
    <s v="Minor"/>
    <s v="Successful"/>
    <s v="On Time"/>
    <n v="1"/>
    <n v="1"/>
    <n v="0"/>
    <x v="1"/>
    <n v="0"/>
    <s v="Normal"/>
    <n v="0"/>
    <n v="0"/>
    <n v="0"/>
    <n v="0"/>
    <n v="1"/>
    <n v="0"/>
    <s v="Oscar"/>
    <s v="CMOD317326"/>
    <x v="0"/>
    <s v="BASIS"/>
    <s v="No"/>
    <s v="No"/>
    <s v="No"/>
    <s v="Si"/>
    <s v="No"/>
  </r>
  <r>
    <x v="8"/>
    <x v="0"/>
    <s v="minor"/>
    <s v="normal"/>
    <s v="C40757152"/>
    <s v="OPM ITS Support OPS VWM CHGMGR"/>
    <s v="Zacamitzin Medina Dagoberto"/>
    <d v="2017-02-13T09:50:00"/>
    <d v="2017-02-15T17:10:00"/>
    <s v="Apagado de servidores ETBAC11, ETBBC12, ETUBS07, y ETUAC41 (Argentina)"/>
    <x v="0"/>
    <s v="On Time"/>
    <x v="0"/>
    <s v="Minor"/>
    <s v="Successful"/>
    <s v="On Time"/>
    <n v="1"/>
    <n v="1"/>
    <n v="0"/>
    <x v="1"/>
    <n v="0"/>
    <s v="Normal"/>
    <n v="0"/>
    <n v="0"/>
    <n v="0"/>
    <n v="0"/>
    <n v="1"/>
    <n v="0"/>
    <s v="Alejandro"/>
    <s v="CT40009312"/>
    <x v="14"/>
    <s v="ITO"/>
    <s v="No"/>
    <s v="No"/>
    <s v="No"/>
    <s v="Si"/>
    <s v="No"/>
  </r>
  <r>
    <x v="1"/>
    <x v="0"/>
    <s v="minor"/>
    <s v="normal"/>
    <s v="C000904848"/>
    <s v="C.AMER.MX.AD.VITRO"/>
    <s v="Troncozo Lozada Gustavo"/>
    <d v="2017-02-09T18:00:00"/>
    <d v="2017-02-10T17:00:00"/>
    <s v="Amer | VITRO | AD | Apply Zscaler Proxy Settings through domain group policy"/>
    <x v="0"/>
    <s v="On Time"/>
    <x v="0"/>
    <s v="Minor"/>
    <s v="Successful"/>
    <s v="On Time"/>
    <n v="1"/>
    <n v="1"/>
    <n v="0"/>
    <x v="1"/>
    <n v="0"/>
    <s v="Normal"/>
    <n v="0"/>
    <n v="0"/>
    <n v="0"/>
    <n v="0"/>
    <n v="1"/>
    <n v="0"/>
    <s v="Oscar"/>
    <s v="C000052054"/>
    <x v="2"/>
    <s v="ITO"/>
    <s v="No"/>
    <s v="No"/>
    <s v="No"/>
    <s v="Si"/>
    <s v="No"/>
  </r>
  <r>
    <x v="4"/>
    <x v="0"/>
    <s v="minor"/>
    <s v="normal"/>
    <s v="MEX-6051"/>
    <s v="DPO Wintel"/>
    <s v="Xaxalpa Maldonado Yancarlo"/>
    <d v="2017-02-13T18:00:00"/>
    <d v="2017-02-13T23:00:00"/>
    <s v="Increase RAM memory on servers PRD Windows"/>
    <x v="0"/>
    <s v="On Time"/>
    <x v="0"/>
    <s v="Minor"/>
    <s v="Successful"/>
    <s v="On Time"/>
    <n v="1"/>
    <n v="1"/>
    <n v="0"/>
    <x v="1"/>
    <n v="0"/>
    <s v="Normal"/>
    <n v="0"/>
    <n v="0"/>
    <n v="0"/>
    <n v="0"/>
    <n v="1"/>
    <n v="0"/>
    <s v="Maria del Carmen"/>
    <s v="MEX-4916"/>
    <x v="32"/>
    <s v="ITO"/>
    <s v="No"/>
    <s v="No"/>
    <s v="No"/>
    <s v="Si"/>
    <s v="No"/>
  </r>
  <r>
    <x v="4"/>
    <x v="0"/>
    <s v="minor"/>
    <s v="normal"/>
    <s v="MEX-6150"/>
    <s v="DPO Linux"/>
    <s v="Cruz Rodriguez Esmeralda Danae"/>
    <d v="2017-02-13T14:00:00"/>
    <d v="2017-02-13T20:00:00"/>
    <s v="INT | O.S. upgrade | Block 6"/>
    <x v="0"/>
    <s v="On Time"/>
    <x v="0"/>
    <s v="Minor"/>
    <s v="Successful"/>
    <s v="On Time"/>
    <n v="1"/>
    <n v="1"/>
    <n v="0"/>
    <x v="1"/>
    <n v="0"/>
    <s v="Normal"/>
    <n v="0"/>
    <n v="0"/>
    <n v="0"/>
    <n v="0"/>
    <n v="1"/>
    <n v="0"/>
    <s v="Maria del Carmen"/>
    <s v="MEX-6134"/>
    <x v="10"/>
    <s v="ITO"/>
    <s v="No"/>
    <s v="No"/>
    <s v="No"/>
    <s v="Si"/>
    <s v="No"/>
  </r>
  <r>
    <x v="1"/>
    <x v="0"/>
    <s v="minor"/>
    <s v="normal"/>
    <s v="C000990547"/>
    <s v="C.SAP.MX.AA.SAP-BASIS"/>
    <s v="Hernandez Jacinto Marco Antonio"/>
    <d v="2017-02-10T11:00:00"/>
    <d v="2017-02-10T20:00:00"/>
    <s v="VITRO / SAP BASIS / D / RDE/ KERNEL_Update /CCAB; CSS.CAB pre-approved [4EP]]"/>
    <x v="0"/>
    <s v="On Time"/>
    <x v="0"/>
    <s v="Minor"/>
    <s v="Successful"/>
    <s v="On Time"/>
    <n v="1"/>
    <n v="1"/>
    <n v="0"/>
    <x v="1"/>
    <n v="0"/>
    <s v="Normal"/>
    <n v="0"/>
    <n v="0"/>
    <n v="0"/>
    <n v="0"/>
    <n v="1"/>
    <n v="0"/>
    <s v="Oscar"/>
    <s v="CMOD317140"/>
    <x v="0"/>
    <s v="BASIS"/>
    <s v="No"/>
    <s v="No"/>
    <s v="No"/>
    <s v="Si"/>
    <s v="No"/>
  </r>
  <r>
    <x v="16"/>
    <x v="3"/>
    <s v="minor"/>
    <s v="normal"/>
    <s v="C000994015"/>
    <s v="SI.DHS.MX.CRM2"/>
    <s v="Sanchez Cortes Paciano"/>
    <d v="2017-02-10T16:00:00"/>
    <d v="2017-02-10T18:00:00"/>
    <s v="Proyecto Renovacion Tecnologica SIF VWL, retiro de disco duro externo temporal  de servidor nuevo SIF"/>
    <x v="0"/>
    <s v="On Time"/>
    <x v="0"/>
    <s v="Minor"/>
    <s v="Successful"/>
    <s v="On Time"/>
    <n v="1"/>
    <n v="1"/>
    <n v="0"/>
    <x v="1"/>
    <n v="0"/>
    <s v="Normal"/>
    <n v="0"/>
    <n v="0"/>
    <n v="0"/>
    <n v="0"/>
    <n v="1"/>
    <n v="0"/>
    <s v="Alejandro"/>
    <s v="-"/>
    <x v="20"/>
    <s v="SI"/>
    <s v="No"/>
    <s v="No"/>
    <s v="No"/>
    <s v="Si"/>
    <s v="No"/>
  </r>
  <r>
    <x v="11"/>
    <x v="0"/>
    <s v="standard"/>
    <s v="normal"/>
    <s v="C000995798"/>
    <s v="C.AMER.MX.LBU.WINTEL"/>
    <s v="Xaxalpa Maldonado Yancarlo"/>
    <d v="2017-02-08T10:00:00"/>
    <d v="2017-02-08T12:00:00"/>
    <s v="AMER | KUO| Healthy restart of server DEQRODBCS02"/>
    <x v="0"/>
    <s v="On Time"/>
    <x v="0"/>
    <s v="Standard"/>
    <s v="Successful"/>
    <s v="On Time"/>
    <n v="1"/>
    <n v="1"/>
    <n v="0"/>
    <x v="1"/>
    <n v="0"/>
    <s v="Normal"/>
    <n v="0"/>
    <n v="0"/>
    <n v="0"/>
    <n v="0"/>
    <n v="1"/>
    <n v="0"/>
    <s v="Maria del Carmen"/>
    <s v="C000961078"/>
    <x v="1"/>
    <s v="ITO"/>
    <s v="No"/>
    <s v="No"/>
    <s v="No"/>
    <s v="Si"/>
    <s v="No"/>
  </r>
  <r>
    <x v="9"/>
    <x v="0"/>
    <s v="minor"/>
    <s v="emergency"/>
    <s v="C001013200"/>
    <s v="C.AMER.MX.LBU.WINTEL"/>
    <s v="Jurado Millan Rodrigo"/>
    <d v="2017-02-22T16:59:18"/>
    <d v="2017-02-24T00:00:00"/>
    <s v="AMER | CMABC | Healthy restart of server : NTLAB1"/>
    <x v="0"/>
    <s v="On Time"/>
    <x v="0"/>
    <s v="Minor"/>
    <s v="Successful"/>
    <s v="On Time"/>
    <n v="1"/>
    <n v="1"/>
    <n v="0"/>
    <x v="1"/>
    <n v="0"/>
    <s v="Emergency"/>
    <n v="1"/>
    <n v="0"/>
    <n v="0"/>
    <n v="0"/>
    <n v="1"/>
    <n v="0"/>
    <s v="Candido"/>
    <s v="C000961078"/>
    <x v="1"/>
    <s v="ITO"/>
    <s v="No"/>
    <s v="No"/>
    <s v="No"/>
    <s v="Si"/>
    <s v="No"/>
  </r>
  <r>
    <x v="8"/>
    <x v="0"/>
    <s v="minor"/>
    <s v="normal"/>
    <s v="C40748267"/>
    <s v="SERVERS WINTEL ITS Support OPS VWM CHGMGR"/>
    <s v="Islas Agustin Maricarmen"/>
    <d v="2017-01-30T08:00:00"/>
    <d v="2017-02-05T12:00:00"/>
    <s v="Remediación de controles de seguridad a Servidores Windows"/>
    <x v="0"/>
    <s v="On Time"/>
    <x v="0"/>
    <s v="Minor"/>
    <s v="Successful"/>
    <s v="On Time"/>
    <n v="1"/>
    <n v="1"/>
    <n v="0"/>
    <x v="1"/>
    <n v="0"/>
    <s v="Normal"/>
    <n v="0"/>
    <n v="0"/>
    <n v="0"/>
    <n v="0"/>
    <n v="1"/>
    <n v="0"/>
    <s v="Alejandro"/>
    <s v="CT40004027"/>
    <x v="1"/>
    <s v="ITO"/>
    <s v="No"/>
    <s v="No"/>
    <s v="No"/>
    <s v="Si"/>
    <s v="No"/>
  </r>
  <r>
    <x v="8"/>
    <x v="3"/>
    <s v="minor"/>
    <s v="normal"/>
    <s v="C40752724"/>
    <s v="CAX Support AMS VWM CHGMGR"/>
    <s v="Sosa Sanchez Jose Gerardo"/>
    <d v="2017-02-03T22:00:00"/>
    <d v="2017-02-04T18:00:00"/>
    <s v="Actividades de soporte para el cambio C40739079 (Modificacion a BD sin reconfiguracion del cluster)"/>
    <x v="0"/>
    <s v="On Time"/>
    <x v="0"/>
    <s v="Minor"/>
    <s v="Successful"/>
    <s v="On Time"/>
    <n v="1"/>
    <n v="1"/>
    <n v="0"/>
    <x v="1"/>
    <n v="0"/>
    <s v="Normal"/>
    <n v="0"/>
    <n v="0"/>
    <n v="0"/>
    <n v="0"/>
    <n v="1"/>
    <n v="0"/>
    <s v="Alejandro"/>
    <s v="CT40007876"/>
    <x v="18"/>
    <s v="SI"/>
    <s v="No"/>
    <s v="No"/>
    <s v="No"/>
    <s v="Si"/>
    <s v="No"/>
  </r>
  <r>
    <x v="8"/>
    <x v="3"/>
    <s v="minor"/>
    <s v="normal"/>
    <s v="C40758381"/>
    <s v="SCPEP Support AMS VWM CHGMGR"/>
    <s v="Quiroz Ramirez Delfina Edith"/>
    <d v="2017-02-09T14:00:00"/>
    <d v="2017-02-10T22:00:00"/>
    <s v="Actualización a la aplicación por migración de BD de SMS"/>
    <x v="0"/>
    <s v="On Time"/>
    <x v="0"/>
    <s v="Minor"/>
    <s v="Successful"/>
    <s v="On Time"/>
    <n v="1"/>
    <n v="1"/>
    <n v="0"/>
    <x v="1"/>
    <n v="0"/>
    <s v="Normal"/>
    <n v="0"/>
    <n v="0"/>
    <n v="0"/>
    <n v="0"/>
    <n v="1"/>
    <n v="0"/>
    <s v="Alejandro"/>
    <s v="-"/>
    <x v="18"/>
    <s v="SI"/>
    <s v="No"/>
    <s v="No"/>
    <s v="No"/>
    <s v="Si"/>
    <s v="No"/>
  </r>
  <r>
    <x v="8"/>
    <x v="0"/>
    <s v="standard"/>
    <s v="normal"/>
    <s v="C40767917"/>
    <s v="OPM ITS Support OPS VWM CHGMGR"/>
    <s v="Zacamitzin Medina Dagoberto"/>
    <d v="2017-02-26T07:55:00"/>
    <d v="2017-02-26T17:00:00"/>
    <s v="Reinicio de Servidores de DB NADIN,NADIN,NADCON y DDOs"/>
    <x v="0"/>
    <s v="On Time"/>
    <x v="0"/>
    <s v="Standard"/>
    <s v="Successful"/>
    <s v="On Time"/>
    <n v="1"/>
    <n v="1"/>
    <n v="0"/>
    <x v="1"/>
    <n v="0"/>
    <s v="Normal"/>
    <n v="0"/>
    <n v="0"/>
    <n v="0"/>
    <n v="0"/>
    <n v="1"/>
    <n v="0"/>
    <s v="Alejandro"/>
    <s v="CT40006981"/>
    <x v="14"/>
    <s v="ITO"/>
    <s v="No"/>
    <s v="No"/>
    <s v="No"/>
    <s v="Si"/>
    <s v="No"/>
  </r>
</pivotCacheRecords>
</file>

<file path=xl/pivotCache/pivotCacheRecords4.xml><?xml version="1.0" encoding="utf-8"?>
<pivotCacheRecords xmlns="http://schemas.openxmlformats.org/spreadsheetml/2006/main" xmlns:r="http://schemas.openxmlformats.org/officeDocument/2006/relationships" count="4213">
  <r>
    <x v="0"/>
    <x v="0"/>
    <x v="0"/>
    <x v="0"/>
    <s v="C001335106"/>
    <x v="0"/>
    <x v="0"/>
    <d v="2017-12-23T08:00:00"/>
    <d v="2018-01-01T23:00:00"/>
    <s v="SIGMA / [ SAP -MX ] / QAS/ CSQ / TSMX - System Copy /CCAB; ITO.CAB pre-approved [4EP]"/>
    <x v="0"/>
    <s v="On Time"/>
    <s v="No"/>
    <s v="Minor"/>
    <s v="Successful"/>
    <s v="On Time"/>
    <n v="1"/>
    <n v="1"/>
    <n v="0"/>
    <x v="0"/>
    <x v="0"/>
    <x v="0"/>
    <n v="0"/>
    <n v="0"/>
    <n v="0"/>
    <n v="0"/>
    <n v="1"/>
    <n v="0"/>
    <x v="0"/>
    <s v="CMOD317687"/>
    <x v="0"/>
    <x v="0"/>
    <s v="No"/>
    <s v="No"/>
    <s v="No"/>
    <s v="Si"/>
    <s v="No"/>
  </r>
  <r>
    <x v="1"/>
    <x v="0"/>
    <x v="1"/>
    <x v="0"/>
    <s v="C001342345"/>
    <x v="1"/>
    <x v="1"/>
    <d v="2017-12-26T18:00:00"/>
    <d v="2018-01-01T18:00:00"/>
    <s v="AMER | Vitro |  Accompany Electrical Maintenance (&quot;Vitro Salem&quot;)"/>
    <x v="0"/>
    <s v="On Time"/>
    <s v="No"/>
    <s v="Standard"/>
    <s v="Successful"/>
    <s v="On Time"/>
    <n v="1"/>
    <n v="1"/>
    <n v="0"/>
    <x v="0"/>
    <x v="0"/>
    <x v="0"/>
    <n v="0"/>
    <n v="0"/>
    <n v="0"/>
    <n v="0"/>
    <n v="1"/>
    <n v="0"/>
    <x v="1"/>
    <s v="C000855226"/>
    <x v="1"/>
    <x v="1"/>
    <s v="No"/>
    <s v="No"/>
    <s v="No"/>
    <s v="Si"/>
    <s v="No"/>
  </r>
  <r>
    <x v="1"/>
    <x v="0"/>
    <x v="1"/>
    <x v="0"/>
    <s v="C001341435"/>
    <x v="2"/>
    <x v="2"/>
    <d v="2017-12-21T19:00:00"/>
    <d v="2018-01-01T23:00:00"/>
    <s v="AMER | VITRO | Distribution of SAPGUI 740 - Productive group | (Customer pre authorized)"/>
    <x v="0"/>
    <s v="On Time"/>
    <s v="No"/>
    <s v="Standard"/>
    <s v="Successful"/>
    <s v="On Time"/>
    <n v="1"/>
    <n v="1"/>
    <n v="0"/>
    <x v="0"/>
    <x v="0"/>
    <x v="0"/>
    <n v="0"/>
    <n v="0"/>
    <n v="0"/>
    <n v="0"/>
    <n v="1"/>
    <n v="0"/>
    <x v="1"/>
    <s v="C000168258"/>
    <x v="2"/>
    <x v="1"/>
    <s v="No"/>
    <s v="No"/>
    <s v="No"/>
    <s v="Si"/>
    <s v="No"/>
  </r>
  <r>
    <x v="2"/>
    <x v="0"/>
    <x v="1"/>
    <x v="0"/>
    <s v="C001343132"/>
    <x v="3"/>
    <x v="3"/>
    <d v="2017-12-26T12:00:00"/>
    <d v="2018-01-02T09:00:00"/>
    <s v="DaiVB | MULTIPLE | Administrative change | Creation and Release to Operation, new server (&quot;d001pal, d002pewl, d001qawl, d002qewl&quot;) | DO 53186595, 53186583"/>
    <x v="0"/>
    <s v="On Time"/>
    <s v="No"/>
    <s v="Standard"/>
    <s v="Successful"/>
    <s v="On Time"/>
    <n v="1"/>
    <n v="1"/>
    <n v="0"/>
    <x v="0"/>
    <x v="0"/>
    <x v="0"/>
    <n v="0"/>
    <n v="0"/>
    <n v="0"/>
    <n v="0"/>
    <n v="1"/>
    <n v="0"/>
    <x v="1"/>
    <s v="C000913861"/>
    <x v="3"/>
    <x v="1"/>
    <s v="No"/>
    <s v="No"/>
    <s v="No"/>
    <s v="Si"/>
    <s v="No"/>
  </r>
  <r>
    <x v="3"/>
    <x v="0"/>
    <x v="0"/>
    <x v="0"/>
    <s v="C001343195"/>
    <x v="4"/>
    <x v="4"/>
    <d v="2017-12-25T02:00:00"/>
    <d v="2018-01-01T16:59:00"/>
    <s v="SLT | DCS | CDF | Storage | BLOCK A | LUN clone | 4EP"/>
    <x v="0"/>
    <s v="On Time"/>
    <s v="No"/>
    <s v="Minor"/>
    <s v="Successful"/>
    <s v="On Time"/>
    <n v="1"/>
    <n v="1"/>
    <n v="0"/>
    <x v="0"/>
    <x v="1"/>
    <x v="1"/>
    <n v="0"/>
    <n v="0"/>
    <n v="0"/>
    <n v="0"/>
    <n v="1"/>
    <n v="0"/>
    <x v="2"/>
    <s v="CMOD319419"/>
    <x v="4"/>
    <x v="1"/>
    <s v="No"/>
    <s v="No"/>
    <s v="No"/>
    <s v="Si"/>
    <s v="No"/>
  </r>
  <r>
    <x v="0"/>
    <x v="0"/>
    <x v="0"/>
    <x v="0"/>
    <s v="C001345357"/>
    <x v="4"/>
    <x v="5"/>
    <d v="2017-12-29T19:30:00"/>
    <d v="2018-01-02T00:00:00"/>
    <s v="SLT|AMER | ALFACORP | Run Check Disk Command to Find and Fix Errors on ALFAFILE´s Drives"/>
    <x v="0"/>
    <s v="On Time"/>
    <s v="No"/>
    <s v="Minor"/>
    <s v="Successful"/>
    <s v="On Time"/>
    <n v="1"/>
    <n v="1"/>
    <n v="0"/>
    <x v="0"/>
    <x v="1"/>
    <x v="1"/>
    <n v="0"/>
    <n v="0"/>
    <n v="0"/>
    <n v="0"/>
    <n v="1"/>
    <n v="0"/>
    <x v="0"/>
    <s v="-"/>
    <x v="4"/>
    <x v="1"/>
    <s v="No"/>
    <s v="No"/>
    <s v="No"/>
    <s v="Si"/>
    <s v="No"/>
  </r>
  <r>
    <x v="4"/>
    <x v="0"/>
    <x v="0"/>
    <x v="0"/>
    <s v="C40957553"/>
    <x v="5"/>
    <x v="6"/>
    <d v="2018-01-01T07:00:00"/>
    <d v="2018-01-01T19:00:00"/>
    <s v="High Availability test for Cluster ECOEMOS PRD Environment"/>
    <x v="0"/>
    <s v="On Time"/>
    <s v="No"/>
    <s v="Minor"/>
    <s v="Successful"/>
    <s v="On Time"/>
    <n v="1"/>
    <n v="1"/>
    <n v="0"/>
    <x v="0"/>
    <x v="0"/>
    <x v="0"/>
    <n v="0"/>
    <n v="0"/>
    <n v="0"/>
    <n v="0"/>
    <n v="1"/>
    <n v="0"/>
    <x v="3"/>
    <s v="CT40012028"/>
    <x v="5"/>
    <x v="1"/>
    <s v="No"/>
    <s v="No"/>
    <s v="No"/>
    <s v="Si"/>
    <s v="No"/>
  </r>
  <r>
    <x v="5"/>
    <x v="0"/>
    <x v="1"/>
    <x v="0"/>
    <s v="C001335235"/>
    <x v="6"/>
    <x v="7"/>
    <d v="2017-12-13T19:00:00"/>
    <d v="2018-01-13T19:00:00"/>
    <s v="AMER| KUO| Creacion de ventana de  Mantenimiento en herramienta de Monitoreo HP SiteScope: Servidor TORETD01"/>
    <x v="0"/>
    <s v="On Time"/>
    <s v="No"/>
    <s v="Standard"/>
    <s v="Successful"/>
    <s v="On Time"/>
    <n v="1"/>
    <n v="1"/>
    <n v="0"/>
    <x v="0"/>
    <x v="0"/>
    <x v="0"/>
    <n v="0"/>
    <n v="0"/>
    <n v="0"/>
    <n v="0"/>
    <n v="1"/>
    <n v="0"/>
    <x v="4"/>
    <s v="C000917079"/>
    <x v="6"/>
    <x v="1"/>
    <s v="No"/>
    <s v="No"/>
    <s v="No"/>
    <s v="Si"/>
    <s v="No"/>
  </r>
  <r>
    <x v="6"/>
    <x v="0"/>
    <x v="0"/>
    <x v="0"/>
    <s v="C001333679"/>
    <x v="1"/>
    <x v="8"/>
    <d v="2018-01-02T08:00:00"/>
    <d v="2018-01-02T19:00:00"/>
    <s v="AMER | EXEL| Installation of Security Updates on servers DHL PRD"/>
    <x v="0"/>
    <s v="On Time"/>
    <s v="No"/>
    <s v="Minor"/>
    <s v="Successful"/>
    <s v="On Time"/>
    <n v="1"/>
    <n v="1"/>
    <n v="0"/>
    <x v="0"/>
    <x v="0"/>
    <x v="0"/>
    <n v="0"/>
    <n v="0"/>
    <n v="0"/>
    <n v="0"/>
    <n v="1"/>
    <n v="0"/>
    <x v="2"/>
    <s v="C000464405"/>
    <x v="1"/>
    <x v="1"/>
    <s v="No"/>
    <s v="No"/>
    <s v="No"/>
    <s v="Si"/>
    <s v="No"/>
  </r>
  <r>
    <x v="1"/>
    <x v="0"/>
    <x v="1"/>
    <x v="0"/>
    <s v="C001338888"/>
    <x v="7"/>
    <x v="9"/>
    <d v="2017-12-30T01:00:00"/>
    <d v="2018-01-02T17:00:00"/>
    <s v="VITRO | SAP | P| BP3 | OUTAGE=NO | Reorganize table| Marca de Agua"/>
    <x v="0"/>
    <s v="On Time"/>
    <s v="No"/>
    <s v="Standard"/>
    <s v="Successful"/>
    <s v="On Time"/>
    <n v="1"/>
    <n v="1"/>
    <n v="0"/>
    <x v="0"/>
    <x v="0"/>
    <x v="0"/>
    <n v="0"/>
    <n v="0"/>
    <n v="0"/>
    <n v="0"/>
    <n v="1"/>
    <n v="0"/>
    <x v="1"/>
    <s v="CMOD315167"/>
    <x v="0"/>
    <x v="0"/>
    <s v="No"/>
    <s v="No"/>
    <s v="No"/>
    <s v="Si"/>
    <s v="No"/>
  </r>
  <r>
    <x v="1"/>
    <x v="0"/>
    <x v="1"/>
    <x v="0"/>
    <s v="C001341264"/>
    <x v="7"/>
    <x v="9"/>
    <d v="2017-12-30T20:00:00"/>
    <d v="2018-01-02T17:00:00"/>
    <s v="VITRO | P| BOP | AH3HA123 | SAP BO | Outage=Yes | Reboot  SAP BO"/>
    <x v="0"/>
    <s v="On Time"/>
    <s v="No"/>
    <s v="Standard"/>
    <s v="Successful"/>
    <s v="On Time"/>
    <n v="1"/>
    <n v="1"/>
    <n v="0"/>
    <x v="0"/>
    <x v="0"/>
    <x v="0"/>
    <n v="0"/>
    <n v="0"/>
    <n v="0"/>
    <n v="0"/>
    <n v="1"/>
    <n v="0"/>
    <x v="1"/>
    <s v="CMOD317355"/>
    <x v="0"/>
    <x v="0"/>
    <s v="No"/>
    <s v="No"/>
    <s v="No"/>
    <s v="Si"/>
    <s v="No"/>
  </r>
  <r>
    <x v="3"/>
    <x v="0"/>
    <x v="0"/>
    <x v="0"/>
    <s v="C001345366"/>
    <x v="4"/>
    <x v="4"/>
    <d v="2017-12-31T09:00:00"/>
    <d v="2018-01-03T00:00:00"/>
    <s v="TSMX/CEF/ORACLE DATABASE/PROD/MULTIPLE CUSTOMER - Perform cold/hot backup--SLT Acompañamiento"/>
    <x v="0"/>
    <s v="On Time"/>
    <s v="No"/>
    <s v="Minor"/>
    <s v="Successful"/>
    <s v="On Time"/>
    <n v="1"/>
    <n v="1"/>
    <n v="0"/>
    <x v="0"/>
    <x v="1"/>
    <x v="1"/>
    <n v="0"/>
    <n v="0"/>
    <n v="0"/>
    <n v="0"/>
    <n v="1"/>
    <n v="0"/>
    <x v="2"/>
    <s v="-"/>
    <x v="4"/>
    <x v="1"/>
    <s v="No"/>
    <s v="No"/>
    <s v="No"/>
    <s v="Si"/>
    <s v="No"/>
  </r>
  <r>
    <x v="1"/>
    <x v="0"/>
    <x v="1"/>
    <x v="0"/>
    <s v="C001346317"/>
    <x v="1"/>
    <x v="10"/>
    <d v="2018-01-02T11:00:00"/>
    <d v="2018-01-03T12:00:00"/>
    <s v="AMER | VITRO | Accompaniment install APP in server VTOECU-APP | Post-mortem"/>
    <x v="0"/>
    <s v="On Time"/>
    <s v="No"/>
    <s v="Standard"/>
    <s v="Successful"/>
    <s v="On Time"/>
    <n v="1"/>
    <n v="1"/>
    <n v="0"/>
    <x v="0"/>
    <x v="0"/>
    <x v="0"/>
    <n v="0"/>
    <n v="0"/>
    <n v="0"/>
    <n v="0"/>
    <n v="1"/>
    <n v="0"/>
    <x v="1"/>
    <s v="C001260987"/>
    <x v="1"/>
    <x v="1"/>
    <s v="No"/>
    <s v="No"/>
    <s v="No"/>
    <s v="Si"/>
    <s v="No"/>
  </r>
  <r>
    <x v="7"/>
    <x v="0"/>
    <x v="0"/>
    <x v="0"/>
    <s v="C40956704"/>
    <x v="8"/>
    <x v="11"/>
    <d v="2017-12-27T18:00:00"/>
    <d v="2018-01-03T16:00:00"/>
    <s v="INSTALACION DE HERRAMIENTA HX Y DESINTALACION DE CARBON BLACK EN SERVIDORES WINTEL SERVICE CLASS 2"/>
    <x v="0"/>
    <s v="On Time"/>
    <s v="No"/>
    <s v="Minor"/>
    <s v="Successful"/>
    <s v="On Time"/>
    <n v="1"/>
    <n v="1"/>
    <n v="0"/>
    <x v="0"/>
    <x v="0"/>
    <x v="0"/>
    <n v="0"/>
    <n v="0"/>
    <n v="0"/>
    <n v="0"/>
    <n v="1"/>
    <n v="0"/>
    <x v="3"/>
    <s v="-"/>
    <x v="6"/>
    <x v="1"/>
    <s v="No"/>
    <s v="No"/>
    <s v="No"/>
    <s v="Si"/>
    <s v="No"/>
  </r>
  <r>
    <x v="7"/>
    <x v="1"/>
    <x v="1"/>
    <x v="0"/>
    <s v="C40959060"/>
    <x v="9"/>
    <x v="12"/>
    <d v="2017-12-30T09:00:00"/>
    <d v="2018-01-02T17:00:00"/>
    <s v="Retiro de cableado obsoleto en DC Cubo 6)"/>
    <x v="0"/>
    <s v="On Time"/>
    <s v="No"/>
    <s v="Standard"/>
    <s v="Successful"/>
    <s v="On Time"/>
    <n v="1"/>
    <n v="1"/>
    <n v="0"/>
    <x v="0"/>
    <x v="0"/>
    <x v="0"/>
    <n v="0"/>
    <n v="0"/>
    <n v="0"/>
    <n v="0"/>
    <n v="1"/>
    <n v="0"/>
    <x v="3"/>
    <s v="CT40003239"/>
    <x v="7"/>
    <x v="2"/>
    <s v="No"/>
    <s v="No"/>
    <s v="No"/>
    <s v="Si"/>
    <s v="No"/>
  </r>
  <r>
    <x v="4"/>
    <x v="1"/>
    <x v="0"/>
    <x v="0"/>
    <s v="C40954808"/>
    <x v="10"/>
    <x v="13"/>
    <d v="2018-01-02T09:00:00"/>
    <d v="2018-01-02T13:00:00"/>
    <s v="Preventive maintenance in cabinet IDF 01 at A52 - Audi Mexico"/>
    <x v="0"/>
    <s v="On Time"/>
    <s v="No"/>
    <s v="Minor"/>
    <s v="Successful"/>
    <s v="On Time"/>
    <n v="1"/>
    <n v="1"/>
    <n v="0"/>
    <x v="0"/>
    <x v="0"/>
    <x v="0"/>
    <n v="0"/>
    <n v="0"/>
    <n v="0"/>
    <n v="0"/>
    <n v="1"/>
    <n v="0"/>
    <x v="3"/>
    <s v="CT40011856"/>
    <x v="7"/>
    <x v="2"/>
    <s v="No"/>
    <s v="No"/>
    <s v="No"/>
    <s v="Si"/>
    <s v="No"/>
  </r>
  <r>
    <x v="0"/>
    <x v="0"/>
    <x v="0"/>
    <x v="0"/>
    <s v="C001336421"/>
    <x v="11"/>
    <x v="14"/>
    <d v="2017-12-19T16:00:00"/>
    <d v="2018-01-04T16:00:00"/>
    <s v="ALFA CORP | SCCM | Productive Deployment of Antivirus Symantec Endpoint Protection version 14.0.3752.1000"/>
    <x v="0"/>
    <s v="On Time"/>
    <s v="No"/>
    <s v="Minor"/>
    <s v="Successful"/>
    <s v="On Time"/>
    <n v="1"/>
    <n v="1"/>
    <n v="0"/>
    <x v="0"/>
    <x v="0"/>
    <x v="0"/>
    <n v="0"/>
    <n v="0"/>
    <n v="0"/>
    <n v="0"/>
    <n v="1"/>
    <n v="0"/>
    <x v="0"/>
    <s v="-"/>
    <x v="2"/>
    <x v="1"/>
    <s v="No"/>
    <s v="No"/>
    <s v="No"/>
    <s v="Si"/>
    <s v="No"/>
  </r>
  <r>
    <x v="1"/>
    <x v="0"/>
    <x v="0"/>
    <x v="0"/>
    <s v="C001338910"/>
    <x v="12"/>
    <x v="15"/>
    <d v="2018-01-03T10:00:00"/>
    <d v="2018-01-04T18:00:00"/>
    <s v="VITRO | T-systems | BW | BDE | AH4HA128 | DB2 Upgrade 9.7 to 10.5 | [4EP]"/>
    <x v="0"/>
    <s v="On Time"/>
    <s v="No"/>
    <s v="Minor"/>
    <s v="Successful"/>
    <s v="On Time"/>
    <n v="1"/>
    <n v="1"/>
    <n v="0"/>
    <x v="0"/>
    <x v="0"/>
    <x v="0"/>
    <n v="0"/>
    <n v="0"/>
    <n v="0"/>
    <n v="0"/>
    <n v="1"/>
    <n v="0"/>
    <x v="1"/>
    <s v="-"/>
    <x v="0"/>
    <x v="0"/>
    <s v="No"/>
    <s v="No"/>
    <s v="No"/>
    <s v="Si"/>
    <s v="No"/>
  </r>
  <r>
    <x v="1"/>
    <x v="0"/>
    <x v="0"/>
    <x v="0"/>
    <s v="C001338963"/>
    <x v="12"/>
    <x v="15"/>
    <d v="2018-01-03T10:00:00"/>
    <d v="2018-01-04T18:00:00"/>
    <s v="VITRO | T-systems | SRM | SDE | AH4HA140 | DB2 Upgrade 9.7 to 10.5 | [4EP]"/>
    <x v="0"/>
    <s v="On Time"/>
    <s v="No"/>
    <s v="Minor"/>
    <s v="Successful"/>
    <s v="On Time"/>
    <n v="1"/>
    <n v="1"/>
    <n v="0"/>
    <x v="0"/>
    <x v="0"/>
    <x v="0"/>
    <n v="0"/>
    <n v="0"/>
    <n v="0"/>
    <n v="0"/>
    <n v="1"/>
    <n v="0"/>
    <x v="1"/>
    <s v="-"/>
    <x v="0"/>
    <x v="0"/>
    <s v="No"/>
    <s v="No"/>
    <s v="No"/>
    <s v="Si"/>
    <s v="No"/>
  </r>
  <r>
    <x v="1"/>
    <x v="0"/>
    <x v="0"/>
    <x v="0"/>
    <s v="C001338968"/>
    <x v="12"/>
    <x v="15"/>
    <d v="2018-01-03T10:00:00"/>
    <d v="2018-01-04T10:00:00"/>
    <s v="VITRO | T-systems | JAVA | EDE | AH4HA136 | DB2 Upgrade 9.7 to 10.5 | [4EP]"/>
    <x v="0"/>
    <s v="On Time"/>
    <s v="No"/>
    <s v="Minor"/>
    <s v="Successful"/>
    <s v="On Time"/>
    <n v="1"/>
    <n v="1"/>
    <n v="0"/>
    <x v="0"/>
    <x v="0"/>
    <x v="0"/>
    <n v="0"/>
    <n v="0"/>
    <n v="0"/>
    <n v="0"/>
    <n v="1"/>
    <n v="0"/>
    <x v="1"/>
    <s v="-"/>
    <x v="0"/>
    <x v="0"/>
    <s v="No"/>
    <s v="No"/>
    <s v="No"/>
    <s v="Si"/>
    <s v="No"/>
  </r>
  <r>
    <x v="8"/>
    <x v="2"/>
    <x v="0"/>
    <x v="0"/>
    <s v="C001343204"/>
    <x v="13"/>
    <x v="16"/>
    <d v="2018-01-03T23:00:00"/>
    <d v="2018-01-04T01:00:00"/>
    <s v="AMER | TSMX | PME | Actualización de Matriz LBU en BD InConcert"/>
    <x v="0"/>
    <s v="On Time"/>
    <s v="No"/>
    <s v="Minor"/>
    <s v="Successful"/>
    <s v="On Time"/>
    <n v="1"/>
    <n v="1"/>
    <n v="0"/>
    <x v="0"/>
    <x v="0"/>
    <x v="0"/>
    <n v="0"/>
    <n v="0"/>
    <n v="0"/>
    <n v="0"/>
    <n v="1"/>
    <n v="0"/>
    <x v="2"/>
    <s v="C001140817"/>
    <x v="8"/>
    <x v="3"/>
    <s v="No"/>
    <s v="No"/>
    <s v="No"/>
    <s v="Si"/>
    <s v="No"/>
  </r>
  <r>
    <x v="1"/>
    <x v="0"/>
    <x v="1"/>
    <x v="0"/>
    <s v="C001345373"/>
    <x v="1"/>
    <x v="10"/>
    <d v="2017-12-29T18:00:00"/>
    <d v="2018-01-03T18:00:00"/>
    <s v="AMER | VITRO | Decommission of servers AZSRVAP13, MXVTC1PRD014 , MXVTC1PRD015"/>
    <x v="0"/>
    <s v="On Time"/>
    <s v="No"/>
    <s v="Standard"/>
    <s v="Successful"/>
    <s v="On Time"/>
    <n v="1"/>
    <n v="1"/>
    <n v="0"/>
    <x v="0"/>
    <x v="0"/>
    <x v="0"/>
    <n v="0"/>
    <n v="0"/>
    <n v="0"/>
    <n v="0"/>
    <n v="1"/>
    <n v="0"/>
    <x v="1"/>
    <s v="CMOD319590"/>
    <x v="1"/>
    <x v="1"/>
    <s v="No"/>
    <s v="No"/>
    <s v="No"/>
    <s v="Si"/>
    <s v="No"/>
  </r>
  <r>
    <x v="3"/>
    <x v="0"/>
    <x v="0"/>
    <x v="0"/>
    <s v="C001345396"/>
    <x v="4"/>
    <x v="4"/>
    <d v="2017-12-30T19:00:00"/>
    <d v="2018-01-03T23:59:00"/>
    <s v="CEF / SAP BASIS / PRODUCTION/ W1P / TSMX - SAP System Temporary Shutdown SLT"/>
    <x v="0"/>
    <s v="On Time"/>
    <s v="No"/>
    <s v="Minor"/>
    <s v="Successful"/>
    <s v="On Time"/>
    <n v="1"/>
    <n v="1"/>
    <n v="0"/>
    <x v="0"/>
    <x v="1"/>
    <x v="1"/>
    <n v="0"/>
    <n v="0"/>
    <n v="0"/>
    <n v="0"/>
    <n v="1"/>
    <n v="0"/>
    <x v="2"/>
    <s v="-"/>
    <x v="4"/>
    <x v="1"/>
    <s v="No"/>
    <s v="No"/>
    <s v="No"/>
    <s v="Si"/>
    <s v="No"/>
  </r>
  <r>
    <x v="3"/>
    <x v="0"/>
    <x v="1"/>
    <x v="0"/>
    <s v="C001345415"/>
    <x v="0"/>
    <x v="17"/>
    <d v="2017-12-31T12:30:00"/>
    <d v="2018-01-04T00:00:00"/>
    <s v="CEF / SAP BASIS / PRODUCTION / C1P / TSMX - ADD_ON ABAP (SPAM/SAINT) /CCAB; ITO.CAB pre-approved [4EP]"/>
    <x v="0"/>
    <s v="On Time"/>
    <s v="No"/>
    <s v="Standard"/>
    <s v="Successful"/>
    <s v="On Time"/>
    <n v="1"/>
    <n v="1"/>
    <n v="0"/>
    <x v="0"/>
    <x v="0"/>
    <x v="0"/>
    <n v="0"/>
    <n v="0"/>
    <n v="0"/>
    <n v="0"/>
    <n v="1"/>
    <n v="0"/>
    <x v="2"/>
    <s v="CMOD318855"/>
    <x v="0"/>
    <x v="0"/>
    <s v="No"/>
    <s v="No"/>
    <s v="No"/>
    <s v="Si"/>
    <s v="No"/>
  </r>
  <r>
    <x v="9"/>
    <x v="0"/>
    <x v="1"/>
    <x v="0"/>
    <s v="C001346227"/>
    <x v="14"/>
    <x v="18"/>
    <d v="2018-01-03T09:00:00"/>
    <d v="2018-01-03T18:00:00"/>
    <s v="AMER | DSI | Increase Disk Space on DSI | gpqqrobuv24 - gpqqrobuv27 | DO 53189788"/>
    <x v="0"/>
    <s v="On Time"/>
    <s v="No"/>
    <s v="Standard"/>
    <s v="Successful"/>
    <s v="On Time"/>
    <n v="1"/>
    <n v="1"/>
    <n v="0"/>
    <x v="0"/>
    <x v="0"/>
    <x v="0"/>
    <n v="0"/>
    <n v="0"/>
    <n v="0"/>
    <n v="0"/>
    <n v="1"/>
    <n v="0"/>
    <x v="2"/>
    <s v="C000058623"/>
    <x v="9"/>
    <x v="1"/>
    <s v="No"/>
    <s v="No"/>
    <s v="No"/>
    <s v="Si"/>
    <s v="No"/>
  </r>
  <r>
    <x v="8"/>
    <x v="2"/>
    <x v="0"/>
    <x v="0"/>
    <s v="C001346319"/>
    <x v="13"/>
    <x v="16"/>
    <d v="2018-01-04T12:00:00"/>
    <d v="2018-01-04T16:00:00"/>
    <s v="TSMX | PME | MULTIPLE | Agregar contactos en InConcert para notificaciones por eMail"/>
    <x v="0"/>
    <s v="On Time"/>
    <s v="No"/>
    <s v="Minor"/>
    <s v="Successful"/>
    <s v="On Time"/>
    <n v="1"/>
    <n v="1"/>
    <n v="0"/>
    <x v="0"/>
    <x v="0"/>
    <x v="0"/>
    <n v="0"/>
    <n v="0"/>
    <n v="0"/>
    <n v="0"/>
    <n v="1"/>
    <n v="0"/>
    <x v="2"/>
    <s v="C001215626"/>
    <x v="8"/>
    <x v="3"/>
    <s v="No"/>
    <s v="No"/>
    <s v="No"/>
    <s v="Si"/>
    <s v="No"/>
  </r>
  <r>
    <x v="10"/>
    <x v="0"/>
    <x v="1"/>
    <x v="0"/>
    <s v="C001346399"/>
    <x v="14"/>
    <x v="18"/>
    <d v="2018-01-04T09:00:00"/>
    <d v="2018-01-04T18:00:00"/>
    <s v="AMER | DSI | Increased of Disk Space on DSI | _ax1la177_ | DO_53190567"/>
    <x v="0"/>
    <s v="On Time"/>
    <s v="No"/>
    <s v="Standard"/>
    <s v="Successful"/>
    <s v="On Time"/>
    <n v="1"/>
    <n v="1"/>
    <n v="0"/>
    <x v="0"/>
    <x v="0"/>
    <x v="0"/>
    <n v="0"/>
    <n v="0"/>
    <n v="0"/>
    <n v="0"/>
    <n v="1"/>
    <n v="0"/>
    <x v="4"/>
    <s v="C000058623"/>
    <x v="9"/>
    <x v="1"/>
    <s v="No"/>
    <s v="No"/>
    <s v="No"/>
    <s v="Si"/>
    <s v="No"/>
  </r>
  <r>
    <x v="7"/>
    <x v="0"/>
    <x v="1"/>
    <x v="0"/>
    <s v="C40946393"/>
    <x v="15"/>
    <x v="19"/>
    <d v="2017-12-04T12:00:00"/>
    <d v="2018-01-04T12:00:00"/>
    <s v="Visual inspection of the electrical infrastructure of Data Center Finsa, Cubo 6, Cubo 2 and Nic 1A"/>
    <x v="0"/>
    <s v="On Time"/>
    <s v="No"/>
    <s v="Standard"/>
    <s v="Successful"/>
    <s v="On Time"/>
    <n v="1"/>
    <n v="1"/>
    <n v="0"/>
    <x v="0"/>
    <x v="0"/>
    <x v="0"/>
    <n v="0"/>
    <n v="0"/>
    <n v="0"/>
    <n v="0"/>
    <n v="1"/>
    <n v="0"/>
    <x v="3"/>
    <s v="CT40004069"/>
    <x v="10"/>
    <x v="1"/>
    <s v="No"/>
    <s v="No"/>
    <s v="No"/>
    <s v="Si"/>
    <s v="No"/>
  </r>
  <r>
    <x v="7"/>
    <x v="1"/>
    <x v="0"/>
    <x v="0"/>
    <s v="C40958693"/>
    <x v="9"/>
    <x v="20"/>
    <d v="2018-01-02T12:00:00"/>
    <d v="2018-01-03T17:00:00"/>
    <s v="Instalación aérea de 10 cables UTP por escalerilla aérea del NIC 1ª hacia el DC FINSA GAB 1202"/>
    <x v="0"/>
    <s v="On Time"/>
    <s v="No"/>
    <s v="Minor"/>
    <s v="Successful"/>
    <s v="On Time"/>
    <n v="1"/>
    <n v="1"/>
    <n v="0"/>
    <x v="0"/>
    <x v="0"/>
    <x v="0"/>
    <n v="0"/>
    <n v="0"/>
    <n v="0"/>
    <n v="0"/>
    <n v="1"/>
    <n v="0"/>
    <x v="3"/>
    <s v="-"/>
    <x v="7"/>
    <x v="2"/>
    <s v="No"/>
    <s v="No"/>
    <s v="No"/>
    <s v="Si"/>
    <s v="No"/>
  </r>
  <r>
    <x v="4"/>
    <x v="1"/>
    <x v="0"/>
    <x v="0"/>
    <s v="C40954933"/>
    <x v="10"/>
    <x v="13"/>
    <d v="2018-01-04T09:00:00"/>
    <d v="2018-01-04T13:00:00"/>
    <s v="Preventive maintenance in cabinet IDF 02 at A50 - Audi Mexico"/>
    <x v="0"/>
    <s v="On Time"/>
    <s v="No"/>
    <s v="Minor"/>
    <s v="Successful"/>
    <s v="On Time"/>
    <n v="1"/>
    <n v="1"/>
    <n v="0"/>
    <x v="0"/>
    <x v="0"/>
    <x v="0"/>
    <n v="0"/>
    <n v="0"/>
    <n v="0"/>
    <n v="0"/>
    <n v="1"/>
    <n v="0"/>
    <x v="3"/>
    <s v="CT40011856"/>
    <x v="7"/>
    <x v="2"/>
    <s v="No"/>
    <s v="No"/>
    <s v="No"/>
    <s v="Si"/>
    <s v="No"/>
  </r>
  <r>
    <x v="11"/>
    <x v="1"/>
    <x v="1"/>
    <x v="0"/>
    <s v="CRQ242298"/>
    <x v="16"/>
    <x v="21"/>
    <d v="2018-01-03T11:30:00"/>
    <d v="2018-01-03T15:00:00"/>
    <s v="Configuración de Regla de Firewall. (Cambio Estándar )"/>
    <x v="0"/>
    <s v="On Time"/>
    <s v="No"/>
    <s v="Standard"/>
    <s v="Successful"/>
    <s v="On Time"/>
    <n v="1"/>
    <n v="1"/>
    <n v="0"/>
    <x v="0"/>
    <x v="0"/>
    <x v="0"/>
    <n v="0"/>
    <n v="0"/>
    <n v="0"/>
    <n v="0"/>
    <n v="1"/>
    <n v="0"/>
    <x v="5"/>
    <s v="-"/>
    <x v="11"/>
    <x v="2"/>
    <s v="No"/>
    <s v="No"/>
    <s v="No"/>
    <s v="Si"/>
    <s v="No"/>
  </r>
  <r>
    <x v="0"/>
    <x v="0"/>
    <x v="0"/>
    <x v="0"/>
    <s v="C001335201"/>
    <x v="17"/>
    <x v="22"/>
    <d v="2017-12-15T13:00:00"/>
    <d v="2018-01-05T13:00:00"/>
    <s v="ALFACORP | AMER | WINDOWS | TEMPORALLY TURN OFF System | ALFAADFS | PRD"/>
    <x v="0"/>
    <s v="On Time"/>
    <s v="No"/>
    <s v="Minor"/>
    <s v="Successful"/>
    <s v="On Time"/>
    <n v="1"/>
    <n v="1"/>
    <n v="0"/>
    <x v="0"/>
    <x v="0"/>
    <x v="0"/>
    <n v="0"/>
    <n v="0"/>
    <n v="0"/>
    <n v="0"/>
    <n v="1"/>
    <n v="0"/>
    <x v="0"/>
    <s v="C000419598"/>
    <x v="5"/>
    <x v="1"/>
    <s v="No"/>
    <s v="No"/>
    <s v="No"/>
    <s v="Si"/>
    <s v="No"/>
  </r>
  <r>
    <x v="0"/>
    <x v="0"/>
    <x v="1"/>
    <x v="0"/>
    <s v="C001348615"/>
    <x v="0"/>
    <x v="23"/>
    <d v="2018-01-04T18:00:00"/>
    <d v="2018-01-04T21:00:00"/>
    <s v="SIGMA / SAP - TSM / DEV / BHD / MTY - DB Parameter Change_Offline /CCAB; ITO.CAB pre-approved [4EP]"/>
    <x v="0"/>
    <s v="On Time"/>
    <s v="No"/>
    <s v="Standard"/>
    <s v="Successful"/>
    <s v="On Time"/>
    <n v="1"/>
    <n v="1"/>
    <n v="0"/>
    <x v="0"/>
    <x v="0"/>
    <x v="0"/>
    <n v="0"/>
    <n v="0"/>
    <n v="0"/>
    <n v="0"/>
    <n v="1"/>
    <n v="0"/>
    <x v="0"/>
    <s v="CMOD317326"/>
    <x v="0"/>
    <x v="0"/>
    <s v="No"/>
    <s v="No"/>
    <s v="No"/>
    <s v="Si"/>
    <s v="No"/>
  </r>
  <r>
    <x v="4"/>
    <x v="0"/>
    <x v="1"/>
    <x v="0"/>
    <s v="C40960415"/>
    <x v="5"/>
    <x v="6"/>
    <d v="2018-01-05T10:00:00"/>
    <d v="2018-01-05T14:00:00"/>
    <s v="Windows Server RTP &lt;AUDISJSA6185 / AUDISJSA6186 / AUDISJSA6187 / AUDISJSA9123 / AUDISJSA6188 / AUDISJSA9124 / AUDISJSW6106&gt;"/>
    <x v="0"/>
    <s v="On Time"/>
    <s v="No"/>
    <s v="Standard"/>
    <s v="Successful"/>
    <s v="On Time"/>
    <n v="1"/>
    <n v="1"/>
    <n v="0"/>
    <x v="0"/>
    <x v="0"/>
    <x v="0"/>
    <n v="0"/>
    <n v="0"/>
    <n v="0"/>
    <n v="0"/>
    <n v="1"/>
    <n v="0"/>
    <x v="3"/>
    <s v="CT40008461"/>
    <x v="5"/>
    <x v="1"/>
    <s v="No"/>
    <s v="No"/>
    <s v="No"/>
    <s v="Si"/>
    <s v="No"/>
  </r>
  <r>
    <x v="0"/>
    <x v="0"/>
    <x v="0"/>
    <x v="0"/>
    <s v="C001347515"/>
    <x v="0"/>
    <x v="23"/>
    <d v="2018-01-06T14:00:00"/>
    <d v="2018-01-06T23:00:00"/>
    <s v="SIGMA / SAP-TS-TMX  / PRD / BIP / BIP HANA SP UPGRADE (patch14) - Testing"/>
    <x v="0"/>
    <s v="On Time"/>
    <s v="No"/>
    <s v="Minor"/>
    <s v="Successful"/>
    <s v="On Time"/>
    <n v="1"/>
    <n v="1"/>
    <n v="0"/>
    <x v="0"/>
    <x v="0"/>
    <x v="0"/>
    <n v="0"/>
    <n v="0"/>
    <n v="0"/>
    <n v="0"/>
    <n v="1"/>
    <n v="0"/>
    <x v="0"/>
    <s v="-"/>
    <x v="0"/>
    <x v="0"/>
    <s v="No"/>
    <s v="No"/>
    <s v="No"/>
    <s v="Si"/>
    <s v="No"/>
  </r>
  <r>
    <x v="0"/>
    <x v="0"/>
    <x v="0"/>
    <x v="0"/>
    <s v="C001347563"/>
    <x v="0"/>
    <x v="0"/>
    <d v="2018-01-07T12:00:00"/>
    <d v="2018-01-07T18:00:00"/>
    <s v="SIGMA / SAP-TS-TMX  | SIAPBW | Create new Filesystem &lt;NFS | CIFS | ISCSi&gt; | ITO CAB pre-approved"/>
    <x v="0"/>
    <s v="On Time"/>
    <s v="No"/>
    <s v="Minor"/>
    <s v="Successful"/>
    <s v="On Time"/>
    <n v="1"/>
    <n v="1"/>
    <n v="0"/>
    <x v="0"/>
    <x v="0"/>
    <x v="0"/>
    <n v="0"/>
    <n v="0"/>
    <n v="0"/>
    <n v="0"/>
    <n v="1"/>
    <n v="0"/>
    <x v="0"/>
    <s v="CMOD316690"/>
    <x v="0"/>
    <x v="0"/>
    <s v="No"/>
    <s v="No"/>
    <s v="No"/>
    <s v="Si"/>
    <s v="No"/>
  </r>
  <r>
    <x v="0"/>
    <x v="0"/>
    <x v="0"/>
    <x v="0"/>
    <s v="C001325718"/>
    <x v="18"/>
    <x v="24"/>
    <d v="2018-01-05T20:00:00"/>
    <d v="2018-01-06T13:40:00"/>
    <s v="ALFA CORP| Update Lync Core to ALFALYNC and ALFALYNCEDGE"/>
    <x v="0"/>
    <s v="On Time"/>
    <s v="No"/>
    <s v="Minor"/>
    <s v="Successful"/>
    <s v="On Time"/>
    <n v="1"/>
    <n v="1"/>
    <n v="0"/>
    <x v="0"/>
    <x v="0"/>
    <x v="0"/>
    <n v="0"/>
    <n v="0"/>
    <n v="0"/>
    <n v="0"/>
    <n v="1"/>
    <n v="0"/>
    <x v="0"/>
    <s v="-"/>
    <x v="12"/>
    <x v="1"/>
    <s v="No"/>
    <s v="No"/>
    <s v="No"/>
    <s v="Si"/>
    <s v="No"/>
  </r>
  <r>
    <x v="0"/>
    <x v="0"/>
    <x v="0"/>
    <x v="0"/>
    <s v="C001335233"/>
    <x v="11"/>
    <x v="14"/>
    <d v="2017-12-29T20:00:00"/>
    <d v="2018-01-05T17:00:00"/>
    <s v="ALFA CORP/ CCS - SCCM / Pilot Deployment / Security Updates by Microsoft December 2017"/>
    <x v="0"/>
    <s v="On Time"/>
    <s v="No"/>
    <s v="Minor"/>
    <s v="Successful"/>
    <s v="On Time"/>
    <n v="1"/>
    <n v="1"/>
    <n v="0"/>
    <x v="0"/>
    <x v="0"/>
    <x v="0"/>
    <n v="0"/>
    <n v="0"/>
    <n v="0"/>
    <n v="0"/>
    <n v="1"/>
    <n v="0"/>
    <x v="0"/>
    <s v="-"/>
    <x v="2"/>
    <x v="1"/>
    <s v="No"/>
    <s v="No"/>
    <s v="No"/>
    <s v="Si"/>
    <s v="No"/>
  </r>
  <r>
    <x v="4"/>
    <x v="0"/>
    <x v="0"/>
    <x v="0"/>
    <s v="C40917073"/>
    <x v="19"/>
    <x v="25"/>
    <d v="2018-01-01T07:50:00"/>
    <d v="2018-01-03T04:00:00"/>
    <s v="A20 LDR and IT Room Shutdown"/>
    <x v="0"/>
    <s v="On Time"/>
    <s v="No"/>
    <s v="Minor"/>
    <s v="Successful"/>
    <s v="On Time"/>
    <n v="1"/>
    <n v="1"/>
    <n v="0"/>
    <x v="0"/>
    <x v="0"/>
    <x v="0"/>
    <n v="0"/>
    <n v="0"/>
    <n v="0"/>
    <n v="0"/>
    <n v="1"/>
    <n v="0"/>
    <x v="3"/>
    <s v="CT40007178"/>
    <x v="13"/>
    <x v="1"/>
    <s v="No"/>
    <s v="No"/>
    <s v="No"/>
    <s v="Si"/>
    <s v="No"/>
  </r>
  <r>
    <x v="4"/>
    <x v="0"/>
    <x v="0"/>
    <x v="0"/>
    <s v="C40922094"/>
    <x v="19"/>
    <x v="25"/>
    <d v="2018-01-04T00:00:00"/>
    <d v="2018-01-05T04:05:00"/>
    <s v="A19 LDR and IT Room Shutdown"/>
    <x v="0"/>
    <s v="On Time"/>
    <s v="No"/>
    <s v="Minor"/>
    <s v="Successful"/>
    <s v="On Time"/>
    <n v="1"/>
    <n v="1"/>
    <n v="0"/>
    <x v="0"/>
    <x v="0"/>
    <x v="0"/>
    <n v="0"/>
    <n v="0"/>
    <n v="0"/>
    <n v="0"/>
    <n v="1"/>
    <n v="0"/>
    <x v="3"/>
    <s v="CT40007178"/>
    <x v="13"/>
    <x v="1"/>
    <s v="No"/>
    <s v="No"/>
    <s v="No"/>
    <s v="Si"/>
    <s v="No"/>
  </r>
  <r>
    <x v="4"/>
    <x v="1"/>
    <x v="0"/>
    <x v="0"/>
    <s v="C40955552"/>
    <x v="10"/>
    <x v="13"/>
    <d v="2018-01-02T00:00:00"/>
    <d v="2018-01-02T23:59:00"/>
    <s v="Labeling &amp; identification of servers for the shutdown project in LDR 1 at A20 - Audi México"/>
    <x v="0"/>
    <s v="On Time"/>
    <s v="No"/>
    <s v="Minor"/>
    <s v="Successful"/>
    <s v="On Time"/>
    <n v="1"/>
    <n v="1"/>
    <n v="0"/>
    <x v="0"/>
    <x v="0"/>
    <x v="0"/>
    <n v="0"/>
    <n v="0"/>
    <n v="0"/>
    <n v="0"/>
    <n v="1"/>
    <n v="0"/>
    <x v="3"/>
    <s v="CT40011996"/>
    <x v="7"/>
    <x v="2"/>
    <s v="No"/>
    <s v="No"/>
    <s v="No"/>
    <s v="Si"/>
    <s v="No"/>
  </r>
  <r>
    <x v="4"/>
    <x v="1"/>
    <x v="0"/>
    <x v="0"/>
    <s v="C40955873"/>
    <x v="10"/>
    <x v="13"/>
    <d v="2018-01-04T00:00:00"/>
    <d v="2018-01-04T23:59:00"/>
    <s v="Labeling &amp; identification of servers for the shutdown project in LDR 2 at A19 - Audi México"/>
    <x v="0"/>
    <s v="On Time"/>
    <s v="No"/>
    <s v="Minor"/>
    <s v="Successful"/>
    <s v="On Time"/>
    <n v="1"/>
    <n v="1"/>
    <n v="0"/>
    <x v="0"/>
    <x v="0"/>
    <x v="0"/>
    <n v="0"/>
    <n v="0"/>
    <n v="0"/>
    <n v="0"/>
    <n v="1"/>
    <n v="0"/>
    <x v="3"/>
    <s v="CT40011996"/>
    <x v="7"/>
    <x v="2"/>
    <s v="No"/>
    <s v="No"/>
    <s v="No"/>
    <s v="Si"/>
    <s v="No"/>
  </r>
  <r>
    <x v="4"/>
    <x v="1"/>
    <x v="0"/>
    <x v="0"/>
    <s v="C40955512"/>
    <x v="20"/>
    <x v="26"/>
    <d v="2018-01-02T10:00:00"/>
    <d v="2018-01-02T13:00:00"/>
    <s v="Switch physical relocation - Audi Mexico"/>
    <x v="0"/>
    <s v="On Time"/>
    <s v="No"/>
    <s v="Minor"/>
    <s v="Successful"/>
    <s v="On Time"/>
    <n v="1"/>
    <n v="1"/>
    <n v="0"/>
    <x v="0"/>
    <x v="0"/>
    <x v="0"/>
    <n v="0"/>
    <n v="0"/>
    <n v="0"/>
    <n v="0"/>
    <n v="1"/>
    <n v="0"/>
    <x v="3"/>
    <s v="CT40011992"/>
    <x v="14"/>
    <x v="2"/>
    <s v="No"/>
    <s v="No"/>
    <s v="No"/>
    <s v="Si"/>
    <s v="No"/>
  </r>
  <r>
    <x v="12"/>
    <x v="0"/>
    <x v="1"/>
    <x v="0"/>
    <s v="C001327317"/>
    <x v="4"/>
    <x v="27"/>
    <d v="2017-12-07T13:00:00"/>
    <d v="2018-01-08T09:00:00"/>
    <s v="Creacion de ventana de Mantenimiento en herramienta de Monitoreo HP SiteScope"/>
    <x v="0"/>
    <s v="On Time"/>
    <s v="No"/>
    <s v="Standard"/>
    <s v="Successful"/>
    <s v="On Time"/>
    <n v="1"/>
    <n v="1"/>
    <n v="0"/>
    <x v="0"/>
    <x v="0"/>
    <x v="0"/>
    <n v="0"/>
    <n v="0"/>
    <n v="0"/>
    <n v="0"/>
    <n v="1"/>
    <n v="0"/>
    <x v="4"/>
    <s v="C000917079"/>
    <x v="4"/>
    <x v="1"/>
    <s v="No"/>
    <s v="No"/>
    <s v="No"/>
    <s v="Si"/>
    <s v="No"/>
  </r>
  <r>
    <x v="13"/>
    <x v="0"/>
    <x v="0"/>
    <x v="0"/>
    <s v="C001349962"/>
    <x v="4"/>
    <x v="28"/>
    <d v="2018-01-06T23:00:00"/>
    <d v="2018-01-07T10:00:00"/>
    <s v="SLT [Compas] / [ SAP -MX ] / [ PRD] / [ EPC-EDC ] / - RESTART /CCAB; ITO.CAB pre-approved [4EP]"/>
    <x v="0"/>
    <s v="On Time"/>
    <s v="No"/>
    <s v="Minor"/>
    <s v="Successful"/>
    <s v="On Time"/>
    <n v="1"/>
    <n v="1"/>
    <n v="0"/>
    <x v="0"/>
    <x v="1"/>
    <x v="1"/>
    <n v="0"/>
    <n v="0"/>
    <n v="0"/>
    <n v="0"/>
    <n v="1"/>
    <n v="0"/>
    <x v="3"/>
    <s v="CMOD316997"/>
    <x v="4"/>
    <x v="1"/>
    <s v="No"/>
    <s v="No"/>
    <s v="No"/>
    <s v="Si"/>
    <s v="No"/>
  </r>
  <r>
    <x v="14"/>
    <x v="0"/>
    <x v="1"/>
    <x v="0"/>
    <s v="C001346289"/>
    <x v="3"/>
    <x v="29"/>
    <d v="2018-01-03T11:00:00"/>
    <d v="2018-01-07T16:00:00"/>
    <s v="AMER | MULTIPLE | Administrative change | Creation and Release to Operation, new server (&quot;GDFQROAUV43&quot;) | DO 53190554"/>
    <x v="0"/>
    <s v="On Time"/>
    <s v="No"/>
    <s v="Standard"/>
    <s v="Successful"/>
    <s v="On Time"/>
    <n v="1"/>
    <n v="1"/>
    <n v="0"/>
    <x v="0"/>
    <x v="0"/>
    <x v="0"/>
    <n v="0"/>
    <n v="0"/>
    <n v="0"/>
    <n v="0"/>
    <n v="1"/>
    <n v="0"/>
    <x v="2"/>
    <s v="C000913861"/>
    <x v="3"/>
    <x v="1"/>
    <s v="No"/>
    <s v="No"/>
    <s v="No"/>
    <s v="Si"/>
    <s v="No"/>
  </r>
  <r>
    <x v="14"/>
    <x v="0"/>
    <x v="1"/>
    <x v="0"/>
    <s v="C001348690"/>
    <x v="0"/>
    <x v="30"/>
    <d v="2018-01-05T15:00:00"/>
    <d v="2018-01-05T17:00:00"/>
    <s v="GDF Suez / BASIS / Solution Manager / SOL / TSMX - SNOTE / ITO.CAB pre-approved"/>
    <x v="0"/>
    <s v="On Time"/>
    <s v="No"/>
    <s v="Standard"/>
    <s v="Successful"/>
    <s v="On Time"/>
    <n v="1"/>
    <n v="1"/>
    <n v="0"/>
    <x v="0"/>
    <x v="0"/>
    <x v="0"/>
    <n v="0"/>
    <n v="0"/>
    <n v="0"/>
    <n v="0"/>
    <n v="1"/>
    <n v="0"/>
    <x v="2"/>
    <s v="CMOD317142"/>
    <x v="0"/>
    <x v="0"/>
    <s v="No"/>
    <s v="No"/>
    <s v="No"/>
    <s v="Si"/>
    <s v="No"/>
  </r>
  <r>
    <x v="15"/>
    <x v="0"/>
    <x v="1"/>
    <x v="0"/>
    <s v="C001348677"/>
    <x v="12"/>
    <x v="31"/>
    <d v="2018-01-06T00:00:00"/>
    <d v="2018-01-06T02:00:00"/>
    <s v="[MEXICHEM]/ [PRODUCTIVE] / [P04] / [DSC3 ] - SAP Parameter Change_Offline /CCAB; ITO.CAB pre-approved [4EP]"/>
    <x v="0"/>
    <s v="On Time"/>
    <s v="No"/>
    <s v="Standard"/>
    <s v="Successful"/>
    <s v="On Time"/>
    <n v="1"/>
    <n v="1"/>
    <n v="0"/>
    <x v="0"/>
    <x v="0"/>
    <x v="0"/>
    <n v="0"/>
    <n v="0"/>
    <n v="0"/>
    <n v="0"/>
    <n v="1"/>
    <n v="0"/>
    <x v="1"/>
    <s v="CMOD317326"/>
    <x v="0"/>
    <x v="0"/>
    <s v="No"/>
    <s v="No"/>
    <s v="No"/>
    <s v="Si"/>
    <s v="No"/>
  </r>
  <r>
    <x v="8"/>
    <x v="0"/>
    <x v="1"/>
    <x v="0"/>
    <s v="C001338881"/>
    <x v="11"/>
    <x v="32"/>
    <d v="2017-12-18T17:00:00"/>
    <d v="2018-01-05T17:00:00"/>
    <s v="Distribucion e instalacion de los parches de seguridad microsoft correspondientes al mes de Diciembre de 2017 para T-Systems"/>
    <x v="0"/>
    <s v="On Time"/>
    <s v="No"/>
    <s v="Standard"/>
    <s v="Successful"/>
    <s v="On Time"/>
    <n v="1"/>
    <n v="1"/>
    <n v="0"/>
    <x v="0"/>
    <x v="0"/>
    <x v="0"/>
    <n v="0"/>
    <n v="0"/>
    <n v="0"/>
    <n v="0"/>
    <n v="1"/>
    <n v="0"/>
    <x v="2"/>
    <s v="C000164781"/>
    <x v="2"/>
    <x v="1"/>
    <s v="No"/>
    <s v="No"/>
    <s v="No"/>
    <s v="Si"/>
    <s v="No"/>
  </r>
  <r>
    <x v="8"/>
    <x v="0"/>
    <x v="1"/>
    <x v="0"/>
    <s v="C001342410"/>
    <x v="11"/>
    <x v="32"/>
    <d v="2017-12-21T15:00:20"/>
    <d v="2018-01-05T17:00:00"/>
    <s v="Instalación de parches de Adoble Flash Player en equipos de T-Systems, Diciembre de 2017"/>
    <x v="0"/>
    <s v="On Time"/>
    <s v="No"/>
    <s v="Standard"/>
    <s v="Successful"/>
    <s v="On Time"/>
    <n v="1"/>
    <n v="1"/>
    <n v="0"/>
    <x v="0"/>
    <x v="0"/>
    <x v="0"/>
    <n v="0"/>
    <n v="0"/>
    <n v="0"/>
    <n v="0"/>
    <n v="1"/>
    <n v="0"/>
    <x v="2"/>
    <s v="C000174962"/>
    <x v="2"/>
    <x v="1"/>
    <s v="No"/>
    <s v="No"/>
    <s v="No"/>
    <s v="Si"/>
    <s v="No"/>
  </r>
  <r>
    <x v="8"/>
    <x v="0"/>
    <x v="0"/>
    <x v="0"/>
    <s v="C001345379"/>
    <x v="21"/>
    <x v="33"/>
    <d v="2018-01-07T06:00:00"/>
    <d v="2018-01-07T23:30:00"/>
    <s v="SMURFIT | Creación de VLANs, AdminLAN, Contexto, y FW Virtual [DSI MTY]"/>
    <x v="0"/>
    <s v="On Time"/>
    <s v="No"/>
    <s v="Minor"/>
    <s v="Successful"/>
    <s v="On Time"/>
    <n v="1"/>
    <n v="1"/>
    <n v="0"/>
    <x v="0"/>
    <x v="0"/>
    <x v="0"/>
    <n v="0"/>
    <n v="0"/>
    <n v="0"/>
    <n v="0"/>
    <n v="1"/>
    <n v="0"/>
    <x v="2"/>
    <s v="-"/>
    <x v="15"/>
    <x v="1"/>
    <s v="No"/>
    <s v="No"/>
    <s v="No"/>
    <s v="Si"/>
    <s v="No"/>
  </r>
  <r>
    <x v="10"/>
    <x v="0"/>
    <x v="1"/>
    <x v="0"/>
    <s v="C001346253"/>
    <x v="3"/>
    <x v="29"/>
    <d v="2018-01-02T14:00:00"/>
    <d v="2018-01-06T16:00:00"/>
    <s v="AMER | MULTIPLE | Administrative change | Creation and Release to Operation, new server (&quot;shdqrobuv18&quot;) | 53190542"/>
    <x v="0"/>
    <s v="On Time"/>
    <s v="No"/>
    <s v="Standard"/>
    <s v="Successful"/>
    <s v="On Time"/>
    <n v="1"/>
    <n v="1"/>
    <n v="0"/>
    <x v="0"/>
    <x v="0"/>
    <x v="0"/>
    <n v="0"/>
    <n v="0"/>
    <n v="0"/>
    <n v="0"/>
    <n v="1"/>
    <n v="0"/>
    <x v="4"/>
    <s v="C000913861"/>
    <x v="3"/>
    <x v="1"/>
    <s v="No"/>
    <s v="No"/>
    <s v="No"/>
    <s v="Si"/>
    <s v="No"/>
  </r>
  <r>
    <x v="8"/>
    <x v="2"/>
    <x v="0"/>
    <x v="0"/>
    <s v="C001347460"/>
    <x v="13"/>
    <x v="16"/>
    <d v="2018-01-05T23:00:00"/>
    <d v="2018-01-06T01:00:00"/>
    <s v="AMER | TSMX | PME | Actualización de Matriz LBU en BD InConcert"/>
    <x v="0"/>
    <s v="On Time"/>
    <s v="No"/>
    <s v="Minor"/>
    <s v="Successful"/>
    <s v="On Time"/>
    <n v="1"/>
    <n v="1"/>
    <n v="0"/>
    <x v="0"/>
    <x v="0"/>
    <x v="0"/>
    <n v="0"/>
    <n v="0"/>
    <n v="0"/>
    <n v="0"/>
    <n v="1"/>
    <n v="0"/>
    <x v="2"/>
    <s v="C001140817"/>
    <x v="8"/>
    <x v="3"/>
    <s v="No"/>
    <s v="No"/>
    <s v="No"/>
    <s v="Si"/>
    <s v="No"/>
  </r>
  <r>
    <x v="8"/>
    <x v="1"/>
    <x v="0"/>
    <x v="0"/>
    <s v="C001312587"/>
    <x v="22"/>
    <x v="34"/>
    <d v="2018-01-06T00:00:00"/>
    <d v="2018-01-06T12:00:00"/>
    <s v="TSMX | WAN SEC | ACOMPAÑAMIENTO EN MODIFICACIÓN DE VPN HACIA COMPAS - T-SYTEMS MEXICO"/>
    <x v="0"/>
    <s v="On Time"/>
    <s v="No"/>
    <s v="Minor"/>
    <s v="Successful"/>
    <s v="On Time"/>
    <n v="1"/>
    <n v="1"/>
    <n v="0"/>
    <x v="0"/>
    <x v="0"/>
    <x v="0"/>
    <n v="0"/>
    <n v="0"/>
    <n v="0"/>
    <n v="0"/>
    <n v="1"/>
    <n v="0"/>
    <x v="2"/>
    <s v="-"/>
    <x v="11"/>
    <x v="2"/>
    <s v="No"/>
    <s v="No"/>
    <s v="No"/>
    <s v="Si"/>
    <s v="No"/>
  </r>
  <r>
    <x v="8"/>
    <x v="1"/>
    <x v="0"/>
    <x v="0"/>
    <s v="C001349871"/>
    <x v="23"/>
    <x v="35"/>
    <d v="2018-01-05T19:30:00"/>
    <d v="2018-01-05T23:00:00"/>
    <s v="TSMX | PQIT | TSS | WAN SEC | Reemplazo de Proxy dañado"/>
    <x v="0"/>
    <s v="On Time"/>
    <s v="No"/>
    <s v="Minor"/>
    <s v="Successful"/>
    <s v="On Time"/>
    <n v="1"/>
    <n v="1"/>
    <n v="0"/>
    <x v="0"/>
    <x v="0"/>
    <x v="0"/>
    <n v="0"/>
    <n v="0"/>
    <n v="0"/>
    <n v="1"/>
    <n v="1"/>
    <n v="0"/>
    <x v="2"/>
    <s v="-"/>
    <x v="11"/>
    <x v="2"/>
    <s v="No"/>
    <s v="No"/>
    <s v="Si"/>
    <s v="Si"/>
    <s v="No"/>
  </r>
  <r>
    <x v="1"/>
    <x v="0"/>
    <x v="1"/>
    <x v="0"/>
    <s v="C001345355"/>
    <x v="1"/>
    <x v="1"/>
    <d v="2017-12-29T18:00:00"/>
    <d v="2018-01-05T18:00:00"/>
    <s v="AMER | VITRO | replacement disk in Storsimple | 4EP Field Services"/>
    <x v="0"/>
    <s v="On Time"/>
    <s v="No"/>
    <s v="Standard"/>
    <s v="Successful"/>
    <s v="On Time"/>
    <n v="1"/>
    <n v="1"/>
    <n v="0"/>
    <x v="0"/>
    <x v="0"/>
    <x v="0"/>
    <n v="0"/>
    <n v="0"/>
    <n v="0"/>
    <n v="0"/>
    <n v="1"/>
    <n v="0"/>
    <x v="1"/>
    <s v="CMOD319593"/>
    <x v="1"/>
    <x v="1"/>
    <s v="No"/>
    <s v="No"/>
    <s v="No"/>
    <s v="Si"/>
    <s v="No"/>
  </r>
  <r>
    <x v="1"/>
    <x v="0"/>
    <x v="1"/>
    <x v="0"/>
    <s v="C001346400"/>
    <x v="24"/>
    <x v="36"/>
    <d v="2018-01-06T13:00:00"/>
    <d v="2018-01-07T07:00:00"/>
    <s v="Amer |VITRO| Accompaniment Antivirus Upgrade(TRENDMICRO)"/>
    <x v="0"/>
    <s v="On Time"/>
    <s v="No"/>
    <s v="Standard"/>
    <s v="Successful"/>
    <s v="On Time"/>
    <n v="1"/>
    <n v="1"/>
    <n v="0"/>
    <x v="0"/>
    <x v="0"/>
    <x v="0"/>
    <n v="0"/>
    <n v="0"/>
    <n v="0"/>
    <n v="0"/>
    <n v="1"/>
    <n v="0"/>
    <x v="1"/>
    <s v="C000682192"/>
    <x v="16"/>
    <x v="1"/>
    <s v="No"/>
    <s v="No"/>
    <s v="No"/>
    <s v="Si"/>
    <s v="No"/>
  </r>
  <r>
    <x v="1"/>
    <x v="0"/>
    <x v="1"/>
    <x v="0"/>
    <s v="C001347472"/>
    <x v="25"/>
    <x v="37"/>
    <d v="2018-01-05T23:00:00"/>
    <d v="2018-01-06T07:00:00"/>
    <s v="AMER | VITRO | Restart Lync servers vtolync03, vtolync02 and vtolync01"/>
    <x v="0"/>
    <s v="On Time"/>
    <s v="No"/>
    <s v="Standard"/>
    <s v="Successful"/>
    <s v="On Time"/>
    <n v="1"/>
    <n v="1"/>
    <n v="0"/>
    <x v="0"/>
    <x v="0"/>
    <x v="0"/>
    <n v="0"/>
    <n v="0"/>
    <n v="0"/>
    <n v="0"/>
    <n v="1"/>
    <n v="0"/>
    <x v="1"/>
    <s v="C000763299"/>
    <x v="12"/>
    <x v="1"/>
    <s v="No"/>
    <s v="No"/>
    <s v="No"/>
    <s v="Si"/>
    <s v="No"/>
  </r>
  <r>
    <x v="1"/>
    <x v="0"/>
    <x v="1"/>
    <x v="0"/>
    <s v="C001348617"/>
    <x v="1"/>
    <x v="38"/>
    <d v="2018-01-05T17:00:00"/>
    <d v="2018-01-07T22:00:00"/>
    <s v="AMER | Vitro | Accompany Electrical Maintenance FAMA"/>
    <x v="0"/>
    <s v="On Time"/>
    <s v="No"/>
    <s v="Standard"/>
    <s v="Successful"/>
    <s v="On Time"/>
    <n v="1"/>
    <n v="1"/>
    <n v="0"/>
    <x v="0"/>
    <x v="0"/>
    <x v="0"/>
    <n v="0"/>
    <n v="0"/>
    <n v="0"/>
    <n v="0"/>
    <n v="1"/>
    <n v="0"/>
    <x v="1"/>
    <s v="C000855226"/>
    <x v="1"/>
    <x v="1"/>
    <s v="No"/>
    <s v="No"/>
    <s v="No"/>
    <s v="Si"/>
    <s v="No"/>
  </r>
  <r>
    <x v="1"/>
    <x v="0"/>
    <x v="1"/>
    <x v="0"/>
    <s v="C001348691"/>
    <x v="1"/>
    <x v="38"/>
    <d v="2018-01-05T18:00:00"/>
    <d v="2018-01-06T10:00:00"/>
    <s v="AMER | VITRO | Restart server SDCAPPS008"/>
    <x v="0"/>
    <s v="On Time"/>
    <s v="No"/>
    <s v="Standard"/>
    <s v="Successful"/>
    <s v="On Time"/>
    <n v="1"/>
    <n v="1"/>
    <n v="0"/>
    <x v="0"/>
    <x v="0"/>
    <x v="0"/>
    <n v="0"/>
    <n v="0"/>
    <n v="0"/>
    <n v="0"/>
    <n v="1"/>
    <n v="0"/>
    <x v="1"/>
    <s v="C001203762"/>
    <x v="1"/>
    <x v="1"/>
    <s v="No"/>
    <s v="No"/>
    <s v="No"/>
    <s v="Si"/>
    <s v="No"/>
  </r>
  <r>
    <x v="1"/>
    <x v="1"/>
    <x v="1"/>
    <x v="0"/>
    <s v="C001347560"/>
    <x v="26"/>
    <x v="39"/>
    <d v="2018-01-07T07:00:00"/>
    <d v="2018-01-07T18:30:00"/>
    <s v="VITRO | Corte de energía eléctrica para mantenimiento a la subestación en Fama Mty / Pre aprobado"/>
    <x v="0"/>
    <s v="On Time"/>
    <s v="No"/>
    <s v="Standard"/>
    <s v="Successful"/>
    <s v="On Time"/>
    <n v="1"/>
    <n v="1"/>
    <n v="0"/>
    <x v="0"/>
    <x v="0"/>
    <x v="0"/>
    <n v="0"/>
    <n v="0"/>
    <n v="0"/>
    <n v="0"/>
    <n v="1"/>
    <n v="0"/>
    <x v="1"/>
    <s v="C000179636"/>
    <x v="14"/>
    <x v="2"/>
    <s v="No"/>
    <s v="No"/>
    <s v="No"/>
    <s v="Si"/>
    <s v="No"/>
  </r>
  <r>
    <x v="7"/>
    <x v="0"/>
    <x v="0"/>
    <x v="0"/>
    <s v="C40956576"/>
    <x v="27"/>
    <x v="20"/>
    <d v="2018-01-04T15:00:00"/>
    <d v="2018-01-05T21:00:00"/>
    <s v="Reubicacion de Jump Server del Rack 1305 a 1202"/>
    <x v="0"/>
    <s v="On Time"/>
    <s v="No"/>
    <s v="Minor"/>
    <s v="Successful"/>
    <s v="On Time"/>
    <n v="1"/>
    <n v="1"/>
    <n v="0"/>
    <x v="0"/>
    <x v="0"/>
    <x v="0"/>
    <n v="0"/>
    <n v="0"/>
    <n v="0"/>
    <n v="0"/>
    <n v="1"/>
    <n v="0"/>
    <x v="3"/>
    <s v="-"/>
    <x v="1"/>
    <x v="1"/>
    <s v="No"/>
    <s v="No"/>
    <s v="No"/>
    <s v="Si"/>
    <s v="No"/>
  </r>
  <r>
    <x v="11"/>
    <x v="1"/>
    <x v="1"/>
    <x v="0"/>
    <s v="CRQ242508"/>
    <x v="16"/>
    <x v="21"/>
    <d v="2018-01-04T19:30:00"/>
    <d v="2018-01-04T20:30:00"/>
    <s v="Configuración de Regla de Firewall. (Cambio Estándar )"/>
    <x v="0"/>
    <s v="On Time"/>
    <s v="No"/>
    <s v="Standard"/>
    <s v="Successful"/>
    <s v="On Time"/>
    <n v="1"/>
    <n v="1"/>
    <n v="0"/>
    <x v="0"/>
    <x v="0"/>
    <x v="0"/>
    <n v="0"/>
    <n v="0"/>
    <n v="0"/>
    <n v="0"/>
    <n v="1"/>
    <n v="0"/>
    <x v="5"/>
    <s v="-"/>
    <x v="11"/>
    <x v="2"/>
    <s v="No"/>
    <s v="No"/>
    <s v="No"/>
    <s v="Si"/>
    <s v="No"/>
  </r>
  <r>
    <x v="11"/>
    <x v="0"/>
    <x v="0"/>
    <x v="1"/>
    <s v="CRQ242396"/>
    <x v="28"/>
    <x v="40"/>
    <d v="2018-01-05T00:00:00"/>
    <d v="2018-01-05T01:00:00"/>
    <s v="Failover del Nodo 1 al Nodo 2 del Netscaler "/>
    <x v="0"/>
    <s v="On Time"/>
    <s v="No"/>
    <s v="Minor"/>
    <s v="Successful"/>
    <s v="On Time"/>
    <n v="1"/>
    <n v="1"/>
    <n v="0"/>
    <x v="0"/>
    <x v="0"/>
    <x v="2"/>
    <n v="1"/>
    <n v="0"/>
    <n v="0"/>
    <n v="0"/>
    <n v="1"/>
    <n v="0"/>
    <x v="5"/>
    <s v="-"/>
    <x v="17"/>
    <x v="1"/>
    <s v="No"/>
    <s v="No"/>
    <s v="No"/>
    <s v="Si"/>
    <s v="No"/>
  </r>
  <r>
    <x v="11"/>
    <x v="0"/>
    <x v="1"/>
    <x v="0"/>
    <s v="CRQ242506"/>
    <x v="29"/>
    <x v="41"/>
    <d v="2018-01-05T12:00:00"/>
    <d v="2018-01-05T18:00:00"/>
    <s v="Incremento de espacio en unidad (E:) del servidor HDPIDM00 y creación de nueva unidad "/>
    <x v="0"/>
    <s v="On Time"/>
    <s v="No"/>
    <s v="Standard"/>
    <s v="Successful"/>
    <s v="On Time"/>
    <n v="1"/>
    <n v="1"/>
    <n v="0"/>
    <x v="0"/>
    <x v="0"/>
    <x v="0"/>
    <n v="0"/>
    <n v="0"/>
    <n v="0"/>
    <n v="0"/>
    <n v="1"/>
    <n v="0"/>
    <x v="5"/>
    <s v="-"/>
    <x v="0"/>
    <x v="0"/>
    <s v="No"/>
    <s v="No"/>
    <s v="No"/>
    <s v="Si"/>
    <s v="No"/>
  </r>
  <r>
    <x v="11"/>
    <x v="1"/>
    <x v="0"/>
    <x v="0"/>
    <s v="CRQ242512"/>
    <x v="16"/>
    <x v="21"/>
    <d v="2018-01-05T17:00:00"/>
    <d v="2018-01-05T23:00:00"/>
    <s v="SLT Habilitar comunicación para CitrixHD a través de Fw VPN"/>
    <x v="0"/>
    <s v="On Time"/>
    <s v="No"/>
    <s v="Minor"/>
    <s v="Successful"/>
    <s v="On Time"/>
    <n v="1"/>
    <n v="1"/>
    <n v="0"/>
    <x v="0"/>
    <x v="1"/>
    <x v="1"/>
    <n v="0"/>
    <n v="0"/>
    <n v="0"/>
    <n v="0"/>
    <n v="1"/>
    <n v="0"/>
    <x v="5"/>
    <s v="-"/>
    <x v="11"/>
    <x v="2"/>
    <s v="No"/>
    <s v="No"/>
    <s v="No"/>
    <s v="Si"/>
    <s v="No"/>
  </r>
  <r>
    <x v="11"/>
    <x v="1"/>
    <x v="1"/>
    <x v="0"/>
    <s v="CRQ242490"/>
    <x v="16"/>
    <x v="21"/>
    <d v="2018-01-05T18:00:00"/>
    <d v="2018-01-05T19:00:00"/>
    <s v="Configuración de Regla de Firewall. (Cambio Estándar )"/>
    <x v="0"/>
    <s v="On Time"/>
    <s v="No"/>
    <s v="Standard"/>
    <s v="Successful"/>
    <s v="On Time"/>
    <n v="1"/>
    <n v="1"/>
    <n v="0"/>
    <x v="0"/>
    <x v="0"/>
    <x v="0"/>
    <n v="0"/>
    <n v="0"/>
    <n v="0"/>
    <n v="0"/>
    <n v="1"/>
    <n v="0"/>
    <x v="5"/>
    <s v="-"/>
    <x v="11"/>
    <x v="2"/>
    <s v="No"/>
    <s v="No"/>
    <s v="No"/>
    <s v="Si"/>
    <s v="No"/>
  </r>
  <r>
    <x v="4"/>
    <x v="1"/>
    <x v="0"/>
    <x v="0"/>
    <s v="C40956681"/>
    <x v="20"/>
    <x v="26"/>
    <d v="2018-01-06T15:00:00"/>
    <d v="2018-01-06T17:00:00"/>
    <s v="Replace X-BAR module on Nexus Switch - Audi Mexico"/>
    <x v="0"/>
    <s v="On Time"/>
    <s v="No"/>
    <s v="Minor"/>
    <s v="Successful"/>
    <s v="On Time"/>
    <n v="1"/>
    <n v="1"/>
    <n v="0"/>
    <x v="0"/>
    <x v="0"/>
    <x v="0"/>
    <n v="0"/>
    <n v="0"/>
    <n v="0"/>
    <n v="0"/>
    <n v="1"/>
    <n v="0"/>
    <x v="3"/>
    <s v="CT40012003"/>
    <x v="14"/>
    <x v="2"/>
    <s v="No"/>
    <s v="No"/>
    <s v="No"/>
    <s v="Si"/>
    <s v="No"/>
  </r>
  <r>
    <x v="1"/>
    <x v="0"/>
    <x v="1"/>
    <x v="0"/>
    <s v="C001312605"/>
    <x v="12"/>
    <x v="15"/>
    <d v="2018-01-07T01:00:00"/>
    <d v="2018-01-08T18:00:00"/>
    <s v="VITRO | PRO | | AH3HA135 | APO | AP2 | COMPONENTS PATCH INSTALATION | / CCAB; ITO.CAB pre-approved [4EP]"/>
    <x v="0"/>
    <s v="On Time"/>
    <s v="No"/>
    <s v="Standard"/>
    <s v="Successful"/>
    <s v="On Time"/>
    <n v="1"/>
    <n v="1"/>
    <n v="0"/>
    <x v="0"/>
    <x v="0"/>
    <x v="0"/>
    <n v="0"/>
    <n v="0"/>
    <n v="0"/>
    <n v="0"/>
    <n v="1"/>
    <n v="0"/>
    <x v="1"/>
    <s v="CMOD318335"/>
    <x v="0"/>
    <x v="0"/>
    <s v="No"/>
    <s v="No"/>
    <s v="No"/>
    <s v="Si"/>
    <s v="No"/>
  </r>
  <r>
    <x v="0"/>
    <x v="0"/>
    <x v="0"/>
    <x v="0"/>
    <s v="C001321043"/>
    <x v="11"/>
    <x v="14"/>
    <d v="2017-12-18T15:00:00"/>
    <d v="2018-01-08T17:00:00"/>
    <s v="SIGMA / CCS-SCCM / Productive Deployment / Synactive GuiXT 2017.4.2"/>
    <x v="0"/>
    <s v="On Time"/>
    <s v="No"/>
    <s v="Minor"/>
    <s v="Successful"/>
    <s v="On Time"/>
    <n v="1"/>
    <n v="1"/>
    <n v="0"/>
    <x v="0"/>
    <x v="0"/>
    <x v="0"/>
    <n v="0"/>
    <n v="0"/>
    <n v="0"/>
    <n v="0"/>
    <n v="1"/>
    <n v="0"/>
    <x v="0"/>
    <s v="-"/>
    <x v="2"/>
    <x v="1"/>
    <s v="No"/>
    <s v="No"/>
    <s v="No"/>
    <s v="Si"/>
    <s v="No"/>
  </r>
  <r>
    <x v="16"/>
    <x v="0"/>
    <x v="0"/>
    <x v="0"/>
    <s v="C001345361"/>
    <x v="1"/>
    <x v="42"/>
    <d v="2018-01-04T08:00:00"/>
    <d v="2018-01-08T12:00:00"/>
    <s v="AMER | CMABC | Healthy restart of server : HABCKRIS011 y HABCKRIS022"/>
    <x v="0"/>
    <s v="On Time"/>
    <s v="No"/>
    <s v="Minor"/>
    <s v="Successful"/>
    <s v="On Time"/>
    <n v="1"/>
    <n v="1"/>
    <n v="0"/>
    <x v="0"/>
    <x v="0"/>
    <x v="0"/>
    <n v="0"/>
    <n v="0"/>
    <n v="0"/>
    <n v="0"/>
    <n v="1"/>
    <n v="0"/>
    <x v="2"/>
    <s v="C000961078"/>
    <x v="1"/>
    <x v="1"/>
    <s v="No"/>
    <s v="No"/>
    <s v="No"/>
    <s v="Si"/>
    <s v="No"/>
  </r>
  <r>
    <x v="0"/>
    <x v="0"/>
    <x v="0"/>
    <x v="0"/>
    <s v="C001346355"/>
    <x v="0"/>
    <x v="43"/>
    <d v="2018-01-07T07:00:00"/>
    <d v="2018-01-08T23:00:00"/>
    <s v="SIGMA / SAP-TS-TMX / PROD / CSP / reorganize table(s) / CCAB and CSS.CAB preapproved / Outage = No"/>
    <x v="0"/>
    <s v="On Time"/>
    <s v="No"/>
    <s v="Minor"/>
    <s v="Successful"/>
    <s v="On Time"/>
    <n v="1"/>
    <n v="1"/>
    <n v="0"/>
    <x v="0"/>
    <x v="0"/>
    <x v="0"/>
    <n v="0"/>
    <n v="0"/>
    <n v="0"/>
    <n v="0"/>
    <n v="1"/>
    <n v="0"/>
    <x v="0"/>
    <s v="CMOD315167"/>
    <x v="0"/>
    <x v="0"/>
    <s v="No"/>
    <s v="No"/>
    <s v="No"/>
    <s v="Si"/>
    <s v="No"/>
  </r>
  <r>
    <x v="5"/>
    <x v="0"/>
    <x v="1"/>
    <x v="0"/>
    <s v="C001347425"/>
    <x v="3"/>
    <x v="44"/>
    <d v="2018-01-03T11:00:00"/>
    <d v="2018-01-09T16:00:00"/>
    <s v="AMER | MULTIPLE | Administrative change | Creation and Release to Operation, new server (&quot;USADBSCI01; USAAPPSCI01&quot;) | 53190582"/>
    <x v="0"/>
    <s v="On Time"/>
    <s v="No"/>
    <s v="Standard"/>
    <s v="Successful"/>
    <s v="On Time"/>
    <n v="1"/>
    <n v="1"/>
    <n v="0"/>
    <x v="0"/>
    <x v="0"/>
    <x v="0"/>
    <n v="0"/>
    <n v="0"/>
    <n v="0"/>
    <n v="0"/>
    <n v="1"/>
    <n v="0"/>
    <x v="4"/>
    <s v="C000913861"/>
    <x v="3"/>
    <x v="1"/>
    <s v="No"/>
    <s v="No"/>
    <s v="No"/>
    <s v="Si"/>
    <s v="No"/>
  </r>
  <r>
    <x v="8"/>
    <x v="0"/>
    <x v="0"/>
    <x v="0"/>
    <s v="C001347521"/>
    <x v="21"/>
    <x v="33"/>
    <d v="2018-01-08T19:00:00"/>
    <d v="2018-01-09T02:00:00"/>
    <s v="SMURFIT | Interconexión MPLS SKM | DSI QRO"/>
    <x v="0"/>
    <s v="On Time"/>
    <s v="No"/>
    <s v="Minor"/>
    <s v="Successful"/>
    <s v="On Time"/>
    <n v="1"/>
    <n v="1"/>
    <n v="0"/>
    <x v="0"/>
    <x v="0"/>
    <x v="0"/>
    <n v="0"/>
    <n v="0"/>
    <n v="0"/>
    <n v="0"/>
    <n v="1"/>
    <n v="0"/>
    <x v="2"/>
    <s v="-"/>
    <x v="15"/>
    <x v="1"/>
    <s v="No"/>
    <s v="No"/>
    <s v="No"/>
    <s v="Si"/>
    <s v="No"/>
  </r>
  <r>
    <x v="0"/>
    <x v="0"/>
    <x v="0"/>
    <x v="0"/>
    <s v="C001347558"/>
    <x v="0"/>
    <x v="0"/>
    <d v="2018-01-08T09:00:00"/>
    <d v="2018-01-08T15:00:00"/>
    <s v="SIGMA / SAP-TS-TMX | SIANOD | Increase Filesystem size&lt;NFS | CIFS | ISCSi&gt; | ITO CAB pre-approved"/>
    <x v="0"/>
    <s v="On Time"/>
    <s v="No"/>
    <s v="Minor"/>
    <s v="Successful"/>
    <s v="On Time"/>
    <n v="1"/>
    <n v="1"/>
    <n v="0"/>
    <x v="0"/>
    <x v="0"/>
    <x v="0"/>
    <n v="0"/>
    <n v="0"/>
    <n v="0"/>
    <n v="0"/>
    <n v="1"/>
    <n v="0"/>
    <x v="0"/>
    <s v="CMOD316690"/>
    <x v="0"/>
    <x v="0"/>
    <s v="No"/>
    <s v="No"/>
    <s v="No"/>
    <s v="Si"/>
    <s v="No"/>
  </r>
  <r>
    <x v="15"/>
    <x v="0"/>
    <x v="0"/>
    <x v="0"/>
    <s v="C001348637"/>
    <x v="30"/>
    <x v="45"/>
    <d v="2018-01-08T09:00:00"/>
    <d v="2018-01-08T14:00:00"/>
    <s v="MEXICHEM | Add new filesystem /export in mxtlx021- T01"/>
    <x v="0"/>
    <s v="On Time"/>
    <s v="No"/>
    <s v="Minor"/>
    <s v="Successful"/>
    <s v="On Time"/>
    <n v="1"/>
    <n v="1"/>
    <n v="0"/>
    <x v="0"/>
    <x v="0"/>
    <x v="0"/>
    <n v="0"/>
    <n v="0"/>
    <n v="0"/>
    <n v="1"/>
    <n v="1"/>
    <n v="0"/>
    <x v="1"/>
    <s v="-"/>
    <x v="18"/>
    <x v="1"/>
    <s v="No"/>
    <s v="No"/>
    <s v="Si"/>
    <s v="Si"/>
    <s v="No"/>
  </r>
  <r>
    <x v="15"/>
    <x v="0"/>
    <x v="1"/>
    <x v="0"/>
    <s v="C001348729"/>
    <x v="12"/>
    <x v="46"/>
    <d v="2018-01-08T09:00:00"/>
    <d v="2018-01-09T12:00:00"/>
    <s v="[MEXICHEM] / [ SAP BASIS ] / [DEVELOPMENT] [QUALITY] / [D01 T01 ] / [ TSMX] - SNOTE / ITO.CAB pre-approved"/>
    <x v="0"/>
    <s v="On Time"/>
    <s v="No"/>
    <s v="Standard"/>
    <s v="Successful"/>
    <s v="On Time"/>
    <n v="1"/>
    <n v="1"/>
    <n v="0"/>
    <x v="0"/>
    <x v="0"/>
    <x v="0"/>
    <n v="0"/>
    <n v="0"/>
    <n v="0"/>
    <n v="0"/>
    <n v="1"/>
    <n v="0"/>
    <x v="1"/>
    <s v="CMOD317142"/>
    <x v="0"/>
    <x v="0"/>
    <s v="No"/>
    <s v="No"/>
    <s v="No"/>
    <s v="Si"/>
    <s v="No"/>
  </r>
  <r>
    <x v="8"/>
    <x v="0"/>
    <x v="0"/>
    <x v="0"/>
    <s v="C001349928"/>
    <x v="21"/>
    <x v="33"/>
    <d v="2018-01-08T19:00:00"/>
    <d v="2018-01-08T23:00:00"/>
    <s v="SMURFIT | Etiquetado de switches en VLANs 274 y 174 en las interfaces de bloque A"/>
    <x v="0"/>
    <s v="On Time"/>
    <s v="No"/>
    <s v="Minor"/>
    <s v="Successful"/>
    <s v="On Time"/>
    <n v="1"/>
    <n v="1"/>
    <n v="0"/>
    <x v="0"/>
    <x v="0"/>
    <x v="0"/>
    <n v="0"/>
    <n v="0"/>
    <n v="0"/>
    <n v="0"/>
    <n v="1"/>
    <n v="0"/>
    <x v="2"/>
    <s v="-"/>
    <x v="15"/>
    <x v="1"/>
    <s v="No"/>
    <s v="No"/>
    <s v="No"/>
    <s v="Si"/>
    <s v="No"/>
  </r>
  <r>
    <x v="7"/>
    <x v="0"/>
    <x v="0"/>
    <x v="0"/>
    <s v="C40953721"/>
    <x v="31"/>
    <x v="47"/>
    <d v="2017-12-16T08:00:00"/>
    <d v="2018-01-08T20:00:00"/>
    <s v="Mantenimiento Correctivo chapas, instalación chapas, pintura gabinetes para equipos FIS."/>
    <x v="0"/>
    <s v="On Time"/>
    <s v="No"/>
    <s v="Minor"/>
    <s v="Successful"/>
    <s v="On Time"/>
    <n v="1"/>
    <n v="1"/>
    <n v="0"/>
    <x v="0"/>
    <x v="0"/>
    <x v="0"/>
    <n v="0"/>
    <n v="0"/>
    <n v="0"/>
    <n v="0"/>
    <n v="1"/>
    <n v="0"/>
    <x v="3"/>
    <s v="-"/>
    <x v="15"/>
    <x v="1"/>
    <s v="No"/>
    <s v="No"/>
    <s v="No"/>
    <s v="Si"/>
    <s v="No"/>
  </r>
  <r>
    <x v="7"/>
    <x v="0"/>
    <x v="1"/>
    <x v="0"/>
    <s v="C40962194"/>
    <x v="32"/>
    <x v="48"/>
    <d v="2018-01-09T11:00:00"/>
    <d v="2018-01-09T15:00:00"/>
    <s v="Cambio de Disco en Storage"/>
    <x v="0"/>
    <s v="On Time"/>
    <s v="No"/>
    <s v="Standard"/>
    <s v="Successful"/>
    <s v="On Time"/>
    <n v="1"/>
    <n v="1"/>
    <n v="0"/>
    <x v="0"/>
    <x v="0"/>
    <x v="0"/>
    <n v="0"/>
    <n v="0"/>
    <n v="0"/>
    <n v="0"/>
    <n v="1"/>
    <n v="0"/>
    <x v="3"/>
    <s v="CT40000633"/>
    <x v="9"/>
    <x v="1"/>
    <s v="No"/>
    <s v="No"/>
    <s v="No"/>
    <s v="Si"/>
    <s v="No"/>
  </r>
  <r>
    <x v="4"/>
    <x v="1"/>
    <x v="0"/>
    <x v="0"/>
    <s v="C40954810"/>
    <x v="10"/>
    <x v="13"/>
    <d v="2018-01-09T09:00:00"/>
    <d v="2018-01-09T13:00:00"/>
    <s v="Preventive maintenance in cabinet IDF 01 at A22 - Audi Mexico"/>
    <x v="0"/>
    <s v="On Time"/>
    <s v="No"/>
    <s v="Minor"/>
    <s v="Successful"/>
    <s v="On Time"/>
    <n v="1"/>
    <n v="1"/>
    <n v="0"/>
    <x v="0"/>
    <x v="0"/>
    <x v="0"/>
    <n v="0"/>
    <n v="0"/>
    <n v="0"/>
    <n v="0"/>
    <n v="1"/>
    <n v="0"/>
    <x v="3"/>
    <s v="CT40011856"/>
    <x v="7"/>
    <x v="2"/>
    <s v="No"/>
    <s v="No"/>
    <s v="No"/>
    <s v="Si"/>
    <s v="No"/>
  </r>
  <r>
    <x v="17"/>
    <x v="0"/>
    <x v="0"/>
    <x v="0"/>
    <s v="C001316670"/>
    <x v="33"/>
    <x v="49"/>
    <d v="2018-01-09T16:00:00"/>
    <d v="2018-01-10T16:00:00"/>
    <s v="DCS3 | OWENS | DPO LINUX |DSC3 | Decommission based on DO 53169251| 4EP"/>
    <x v="0"/>
    <s v="On Time"/>
    <s v="No"/>
    <s v="Minor"/>
    <s v="Successful"/>
    <s v="On Time"/>
    <n v="1"/>
    <n v="1"/>
    <n v="0"/>
    <x v="0"/>
    <x v="0"/>
    <x v="0"/>
    <n v="0"/>
    <n v="0"/>
    <n v="0"/>
    <n v="0"/>
    <n v="1"/>
    <n v="0"/>
    <x v="1"/>
    <s v="CMOD319590"/>
    <x v="19"/>
    <x v="1"/>
    <s v="No"/>
    <s v="No"/>
    <s v="No"/>
    <s v="Si"/>
    <s v="No"/>
  </r>
  <r>
    <x v="1"/>
    <x v="0"/>
    <x v="1"/>
    <x v="0"/>
    <s v="C001339003"/>
    <x v="12"/>
    <x v="15"/>
    <d v="2018-01-08T10:00:00"/>
    <d v="2018-01-09T18:00:00"/>
    <s v="VITRO | QAS | | AH4HA110 | XI | XQA | COMPONENTS PATCH INSTALATION | / CCAB; ITO.CAB pre-approved [4EP]"/>
    <x v="0"/>
    <s v="On Time"/>
    <s v="No"/>
    <s v="Standard"/>
    <s v="Successful"/>
    <s v="On Time"/>
    <n v="1"/>
    <n v="1"/>
    <n v="0"/>
    <x v="0"/>
    <x v="0"/>
    <x v="0"/>
    <n v="0"/>
    <n v="0"/>
    <n v="0"/>
    <n v="0"/>
    <n v="1"/>
    <n v="0"/>
    <x v="1"/>
    <s v="CMOD318335"/>
    <x v="0"/>
    <x v="0"/>
    <s v="No"/>
    <s v="No"/>
    <s v="No"/>
    <s v="Si"/>
    <s v="No"/>
  </r>
  <r>
    <x v="1"/>
    <x v="0"/>
    <x v="0"/>
    <x v="0"/>
    <s v="C001340142"/>
    <x v="12"/>
    <x v="15"/>
    <d v="2018-01-08T10:00:00"/>
    <d v="2018-01-09T18:00:00"/>
    <s v="VITRO | T-systems | BW | BQA | AH4HA126 | DB2 Upgrade 9.7 to 10.5 | [4EP]"/>
    <x v="0"/>
    <s v="On Time"/>
    <s v="No"/>
    <s v="Minor"/>
    <s v="Successful"/>
    <s v="On Time"/>
    <n v="1"/>
    <n v="1"/>
    <n v="0"/>
    <x v="0"/>
    <x v="0"/>
    <x v="0"/>
    <n v="0"/>
    <n v="0"/>
    <n v="0"/>
    <n v="0"/>
    <n v="1"/>
    <n v="0"/>
    <x v="1"/>
    <s v="-"/>
    <x v="0"/>
    <x v="0"/>
    <s v="No"/>
    <s v="No"/>
    <s v="No"/>
    <s v="Si"/>
    <s v="No"/>
  </r>
  <r>
    <x v="1"/>
    <x v="0"/>
    <x v="0"/>
    <x v="0"/>
    <s v="C001340167"/>
    <x v="12"/>
    <x v="15"/>
    <d v="2018-01-08T10:00:00"/>
    <d v="2018-01-09T18:00:00"/>
    <s v="VITRO | T-systems | SRM | SQA | AH4HA138 | DB2 Upgrade 9.7 to 10.5 | [4EP]"/>
    <x v="0"/>
    <s v="On Time"/>
    <s v="No"/>
    <s v="Minor"/>
    <s v="Successful"/>
    <s v="On Time"/>
    <n v="1"/>
    <n v="1"/>
    <n v="0"/>
    <x v="0"/>
    <x v="0"/>
    <x v="0"/>
    <n v="0"/>
    <n v="0"/>
    <n v="0"/>
    <n v="0"/>
    <n v="1"/>
    <n v="0"/>
    <x v="1"/>
    <s v="-"/>
    <x v="0"/>
    <x v="0"/>
    <s v="No"/>
    <s v="No"/>
    <s v="No"/>
    <s v="Si"/>
    <s v="No"/>
  </r>
  <r>
    <x v="1"/>
    <x v="0"/>
    <x v="0"/>
    <x v="0"/>
    <s v="C001340176"/>
    <x v="12"/>
    <x v="15"/>
    <d v="2018-01-08T10:00:00"/>
    <d v="2018-01-09T18:00:00"/>
    <s v="VITRO | T-systems | JAVA | MQA | AH4HA169 | DB2 Upgrade 9.7 to 10.5 | [4EP]"/>
    <x v="0"/>
    <s v="On Time"/>
    <s v="No"/>
    <s v="Minor"/>
    <s v="Successful"/>
    <s v="On Time"/>
    <n v="1"/>
    <n v="1"/>
    <n v="0"/>
    <x v="0"/>
    <x v="0"/>
    <x v="0"/>
    <n v="0"/>
    <n v="0"/>
    <n v="0"/>
    <n v="0"/>
    <n v="1"/>
    <n v="0"/>
    <x v="1"/>
    <s v="-"/>
    <x v="0"/>
    <x v="0"/>
    <s v="No"/>
    <s v="No"/>
    <s v="No"/>
    <s v="Si"/>
    <s v="No"/>
  </r>
  <r>
    <x v="8"/>
    <x v="2"/>
    <x v="0"/>
    <x v="0"/>
    <s v="C001346325"/>
    <x v="13"/>
    <x v="16"/>
    <d v="2018-01-09T23:00:00"/>
    <d v="2018-01-10T01:00:00"/>
    <s v="AMER | TSMX | PME | Actualización de Matriz LBU en BD InConcert"/>
    <x v="0"/>
    <s v="On Time"/>
    <s v="No"/>
    <s v="Minor"/>
    <s v="Successful"/>
    <s v="On Time"/>
    <n v="1"/>
    <n v="1"/>
    <n v="0"/>
    <x v="0"/>
    <x v="0"/>
    <x v="0"/>
    <n v="0"/>
    <n v="0"/>
    <n v="0"/>
    <n v="0"/>
    <n v="1"/>
    <n v="0"/>
    <x v="2"/>
    <s v="C001140817"/>
    <x v="8"/>
    <x v="3"/>
    <s v="No"/>
    <s v="No"/>
    <s v="No"/>
    <s v="Si"/>
    <s v="No"/>
  </r>
  <r>
    <x v="1"/>
    <x v="1"/>
    <x v="1"/>
    <x v="0"/>
    <s v="C001347517"/>
    <x v="34"/>
    <x v="50"/>
    <d v="2018-01-09T22:00:00"/>
    <d v="2018-01-10T01:00:00"/>
    <s v="Vitro | TSS - &lt;Alta&gt; de Permisos &lt;Regla &gt; en Firewall &lt;FW-VTO-INT_1&gt; Site &lt;Houston&gt;| Pre autorizado"/>
    <x v="0"/>
    <s v="On Time"/>
    <s v="No"/>
    <s v="Standard"/>
    <s v="Successful"/>
    <s v="On Time"/>
    <n v="1"/>
    <n v="1"/>
    <n v="0"/>
    <x v="0"/>
    <x v="0"/>
    <x v="0"/>
    <n v="0"/>
    <n v="0"/>
    <n v="0"/>
    <n v="0"/>
    <n v="1"/>
    <n v="0"/>
    <x v="1"/>
    <s v="C000473050"/>
    <x v="11"/>
    <x v="2"/>
    <s v="No"/>
    <s v="No"/>
    <s v="No"/>
    <s v="Si"/>
    <s v="No"/>
  </r>
  <r>
    <x v="15"/>
    <x v="0"/>
    <x v="1"/>
    <x v="0"/>
    <s v="C001348735"/>
    <x v="12"/>
    <x v="46"/>
    <d v="2018-01-10T10:00:00"/>
    <d v="2018-01-10T12:00:00"/>
    <s v="[MEXICHEM] / [ SAP BASIS ] / [PRODUCTIVE]/ [P01 ] / [ TSMX] - SNOTE / ITO.CAB pre-approved"/>
    <x v="0"/>
    <s v="On Time"/>
    <s v="No"/>
    <s v="Standard"/>
    <s v="Successful"/>
    <s v="On Time"/>
    <n v="1"/>
    <n v="1"/>
    <n v="0"/>
    <x v="0"/>
    <x v="0"/>
    <x v="0"/>
    <n v="0"/>
    <n v="0"/>
    <n v="0"/>
    <n v="0"/>
    <n v="1"/>
    <n v="0"/>
    <x v="1"/>
    <s v="CMOD317142"/>
    <x v="0"/>
    <x v="0"/>
    <s v="No"/>
    <s v="No"/>
    <s v="No"/>
    <s v="Si"/>
    <s v="No"/>
  </r>
  <r>
    <x v="0"/>
    <x v="1"/>
    <x v="0"/>
    <x v="0"/>
    <s v="C001351534"/>
    <x v="23"/>
    <x v="51"/>
    <d v="2018-01-09T19:00:00"/>
    <d v="2018-01-09T20:00:00"/>
    <s v="Creacion de NAT Alfa"/>
    <x v="0"/>
    <s v="On Time"/>
    <s v="No"/>
    <s v="Minor"/>
    <s v="Successful"/>
    <s v="On Time"/>
    <n v="1"/>
    <n v="1"/>
    <n v="0"/>
    <x v="0"/>
    <x v="0"/>
    <x v="0"/>
    <n v="0"/>
    <n v="0"/>
    <n v="0"/>
    <n v="0"/>
    <n v="1"/>
    <n v="0"/>
    <x v="0"/>
    <s v="-"/>
    <x v="11"/>
    <x v="2"/>
    <s v="No"/>
    <s v="No"/>
    <s v="No"/>
    <s v="Si"/>
    <s v="No"/>
  </r>
  <r>
    <x v="0"/>
    <x v="0"/>
    <x v="0"/>
    <x v="0"/>
    <s v="C001351650"/>
    <x v="35"/>
    <x v="52"/>
    <d v="2018-01-10T12:00:00"/>
    <d v="2018-01-10T15:00:00"/>
    <s v="AMER | NEMAK| Policy Creation"/>
    <x v="0"/>
    <s v="On Time"/>
    <s v="No"/>
    <s v="Minor"/>
    <s v="Successful"/>
    <s v="On Time"/>
    <n v="1"/>
    <n v="1"/>
    <n v="0"/>
    <x v="0"/>
    <x v="0"/>
    <x v="0"/>
    <n v="0"/>
    <n v="0"/>
    <n v="0"/>
    <n v="0"/>
    <n v="1"/>
    <n v="0"/>
    <x v="0"/>
    <s v="C000181027"/>
    <x v="20"/>
    <x v="1"/>
    <s v="No"/>
    <s v="No"/>
    <s v="No"/>
    <s v="Si"/>
    <s v="No"/>
  </r>
  <r>
    <x v="3"/>
    <x v="0"/>
    <x v="1"/>
    <x v="0"/>
    <s v="C001351691"/>
    <x v="0"/>
    <x v="17"/>
    <d v="2018-01-10T12:00:00"/>
    <d v="2018-01-10T13:00:00"/>
    <s v="CEF / SAP BASIS / DEVELOPMENT / W1D/ TSMX- TRANSPORT / ITO.CAB pre-approved"/>
    <x v="0"/>
    <s v="On Time"/>
    <s v="No"/>
    <s v="Standard"/>
    <s v="Successful"/>
    <s v="On Time"/>
    <n v="1"/>
    <n v="1"/>
    <n v="0"/>
    <x v="0"/>
    <x v="0"/>
    <x v="0"/>
    <n v="0"/>
    <n v="0"/>
    <n v="0"/>
    <n v="0"/>
    <n v="1"/>
    <n v="0"/>
    <x v="2"/>
    <s v="CMOD317333"/>
    <x v="0"/>
    <x v="0"/>
    <s v="No"/>
    <s v="No"/>
    <s v="No"/>
    <s v="Si"/>
    <s v="No"/>
  </r>
  <r>
    <x v="3"/>
    <x v="0"/>
    <x v="1"/>
    <x v="0"/>
    <s v="C001351697"/>
    <x v="0"/>
    <x v="53"/>
    <d v="2018-01-10T13:00:00"/>
    <d v="2018-01-10T14:00:00"/>
    <s v="CEF / SAP BASIS / DEVELOPMENT / C1D/ TSMX- TRANSPORT / ITO.CAB pre-approved"/>
    <x v="0"/>
    <s v="On Time"/>
    <s v="No"/>
    <s v="Standard"/>
    <s v="Successful"/>
    <s v="On Time"/>
    <n v="1"/>
    <n v="1"/>
    <n v="0"/>
    <x v="0"/>
    <x v="0"/>
    <x v="0"/>
    <n v="0"/>
    <n v="0"/>
    <n v="0"/>
    <n v="0"/>
    <n v="1"/>
    <n v="0"/>
    <x v="2"/>
    <s v="CMOD317333"/>
    <x v="0"/>
    <x v="0"/>
    <s v="No"/>
    <s v="No"/>
    <s v="No"/>
    <s v="Si"/>
    <s v="No"/>
  </r>
  <r>
    <x v="0"/>
    <x v="0"/>
    <x v="1"/>
    <x v="0"/>
    <s v="C001353074"/>
    <x v="36"/>
    <x v="54"/>
    <d v="2018-01-09T15:00:00"/>
    <d v="2018-01-09T18:00:00"/>
    <s v="ALLIAX | DEV | OUTAGE = N | SQL Database restore on ALXOUTNOMBD01 by customer request."/>
    <x v="0"/>
    <s v="On Time"/>
    <s v="No"/>
    <s v="Standard"/>
    <s v="Successful"/>
    <s v="On Time"/>
    <n v="1"/>
    <n v="1"/>
    <n v="0"/>
    <x v="0"/>
    <x v="0"/>
    <x v="0"/>
    <n v="0"/>
    <n v="0"/>
    <n v="0"/>
    <n v="0"/>
    <n v="1"/>
    <n v="0"/>
    <x v="0"/>
    <s v="C000701606"/>
    <x v="21"/>
    <x v="1"/>
    <s v="No"/>
    <s v="No"/>
    <s v="No"/>
    <s v="Si"/>
    <s v="No"/>
  </r>
  <r>
    <x v="7"/>
    <x v="0"/>
    <x v="1"/>
    <x v="0"/>
    <s v="C40962407"/>
    <x v="37"/>
    <x v="55"/>
    <d v="2018-01-09T10:30:00"/>
    <d v="2018-01-09T17:00:00"/>
    <s v="Reemplazo de drive bahia 24 en librería de respaldos SL8500 Cubo 6"/>
    <x v="0"/>
    <s v="On Time"/>
    <s v="No"/>
    <s v="Standard"/>
    <s v="Successful"/>
    <s v="On Time"/>
    <n v="1"/>
    <n v="1"/>
    <n v="0"/>
    <x v="0"/>
    <x v="0"/>
    <x v="0"/>
    <n v="0"/>
    <n v="0"/>
    <n v="0"/>
    <n v="0"/>
    <n v="1"/>
    <n v="0"/>
    <x v="3"/>
    <s v="CT40000785"/>
    <x v="9"/>
    <x v="1"/>
    <s v="No"/>
    <s v="No"/>
    <s v="No"/>
    <s v="Si"/>
    <s v="No"/>
  </r>
  <r>
    <x v="7"/>
    <x v="0"/>
    <x v="1"/>
    <x v="0"/>
    <s v="C40963315"/>
    <x v="32"/>
    <x v="56"/>
    <d v="2018-01-10T10:00:00"/>
    <d v="2018-01-10T14:00:00"/>
    <s v="Cambio de Disco en Storage"/>
    <x v="0"/>
    <s v="On Time"/>
    <s v="No"/>
    <s v="Standard"/>
    <s v="Successful"/>
    <s v="On Time"/>
    <n v="1"/>
    <n v="1"/>
    <n v="0"/>
    <x v="0"/>
    <x v="0"/>
    <x v="0"/>
    <n v="0"/>
    <n v="0"/>
    <n v="0"/>
    <n v="0"/>
    <n v="1"/>
    <n v="0"/>
    <x v="3"/>
    <s v="CT40000633"/>
    <x v="9"/>
    <x v="1"/>
    <s v="No"/>
    <s v="No"/>
    <s v="No"/>
    <s v="Si"/>
    <s v="No"/>
  </r>
  <r>
    <x v="4"/>
    <x v="1"/>
    <x v="0"/>
    <x v="0"/>
    <s v="C40959240"/>
    <x v="20"/>
    <x v="57"/>
    <d v="2018-01-09T16:00:00"/>
    <d v="2018-01-09T20:00:00"/>
    <s v="Delivery to OPS of ISE NAC"/>
    <x v="0"/>
    <s v="On Time"/>
    <s v="No"/>
    <s v="Minor"/>
    <s v="Successful"/>
    <s v="On Time"/>
    <n v="1"/>
    <n v="1"/>
    <n v="0"/>
    <x v="0"/>
    <x v="0"/>
    <x v="0"/>
    <n v="0"/>
    <n v="0"/>
    <n v="0"/>
    <n v="0"/>
    <n v="1"/>
    <n v="0"/>
    <x v="3"/>
    <s v="CT40010787"/>
    <x v="14"/>
    <x v="2"/>
    <s v="No"/>
    <s v="No"/>
    <s v="No"/>
    <s v="Si"/>
    <s v="No"/>
  </r>
  <r>
    <x v="5"/>
    <x v="0"/>
    <x v="0"/>
    <x v="0"/>
    <s v="C001327278"/>
    <x v="1"/>
    <x v="58"/>
    <d v="2018-01-10T19:00:00"/>
    <d v="2018-01-11T03:00:00"/>
    <s v="AMER | KUO |Server Homologation USAFAR02"/>
    <x v="0"/>
    <s v="On Time"/>
    <s v="No"/>
    <s v="Minor"/>
    <s v="Successful"/>
    <s v="On Time"/>
    <n v="1"/>
    <n v="1"/>
    <n v="0"/>
    <x v="0"/>
    <x v="0"/>
    <x v="0"/>
    <n v="0"/>
    <n v="0"/>
    <n v="0"/>
    <n v="0"/>
    <n v="1"/>
    <n v="0"/>
    <x v="4"/>
    <s v="-"/>
    <x v="1"/>
    <x v="1"/>
    <s v="No"/>
    <s v="No"/>
    <s v="No"/>
    <s v="Si"/>
    <s v="No"/>
  </r>
  <r>
    <x v="8"/>
    <x v="0"/>
    <x v="0"/>
    <x v="0"/>
    <s v="C001340251"/>
    <x v="38"/>
    <x v="59"/>
    <d v="2018-01-08T01:00:00"/>
    <d v="2018-01-10T17:00:00"/>
    <s v="TSMX | PQIT | Policy Modification / Template of Active Directory"/>
    <x v="0"/>
    <s v="On Time"/>
    <s v="No"/>
    <s v="Minor"/>
    <s v="Successful"/>
    <s v="On Time"/>
    <n v="1"/>
    <n v="1"/>
    <n v="0"/>
    <x v="0"/>
    <x v="0"/>
    <x v="0"/>
    <n v="0"/>
    <n v="0"/>
    <n v="0"/>
    <n v="0"/>
    <n v="1"/>
    <n v="0"/>
    <x v="2"/>
    <s v="C000181027"/>
    <x v="6"/>
    <x v="1"/>
    <s v="No"/>
    <s v="No"/>
    <s v="No"/>
    <s v="Si"/>
    <s v="No"/>
  </r>
  <r>
    <x v="0"/>
    <x v="0"/>
    <x v="0"/>
    <x v="0"/>
    <s v="C001343531"/>
    <x v="21"/>
    <x v="60"/>
    <d v="2018-01-09T15:00:00"/>
    <d v="2018-01-12T06:00:00"/>
    <s v="AMER || GRUPO ALFA || PRD|| Liberación Aplicativo Portales"/>
    <x v="0"/>
    <s v="On Time"/>
    <s v="No"/>
    <s v="Minor"/>
    <s v="Successful"/>
    <s v="On Time"/>
    <n v="1"/>
    <n v="1"/>
    <n v="0"/>
    <x v="0"/>
    <x v="0"/>
    <x v="0"/>
    <n v="0"/>
    <n v="0"/>
    <n v="0"/>
    <n v="0"/>
    <n v="1"/>
    <n v="0"/>
    <x v="0"/>
    <s v="-"/>
    <x v="15"/>
    <x v="1"/>
    <s v="No"/>
    <s v="No"/>
    <s v="No"/>
    <s v="Si"/>
    <s v="No"/>
  </r>
  <r>
    <x v="8"/>
    <x v="0"/>
    <x v="0"/>
    <x v="0"/>
    <s v="C001347475"/>
    <x v="1"/>
    <x v="61"/>
    <d v="2018-01-10T20:00:00"/>
    <d v="2018-01-11T21:00:00"/>
    <s v="TSMX | AdminLan | Sanity reboot jump servers"/>
    <x v="0"/>
    <s v="On Time"/>
    <s v="No"/>
    <s v="Minor"/>
    <s v="Successful"/>
    <s v="On Time"/>
    <n v="1"/>
    <n v="1"/>
    <n v="0"/>
    <x v="0"/>
    <x v="0"/>
    <x v="0"/>
    <n v="0"/>
    <n v="0"/>
    <n v="0"/>
    <n v="0"/>
    <n v="1"/>
    <n v="0"/>
    <x v="2"/>
    <s v="C000271681"/>
    <x v="1"/>
    <x v="1"/>
    <s v="No"/>
    <s v="No"/>
    <s v="No"/>
    <s v="Si"/>
    <s v="No"/>
  </r>
  <r>
    <x v="8"/>
    <x v="0"/>
    <x v="0"/>
    <x v="0"/>
    <s v="C001347542"/>
    <x v="21"/>
    <x v="33"/>
    <d v="2018-01-10T19:00:00"/>
    <d v="2018-01-11T02:00:00"/>
    <s v="SMURFIT | Interconexión MPLS SKM | DSI MTY"/>
    <x v="0"/>
    <s v="On Time"/>
    <s v="No"/>
    <s v="Minor"/>
    <s v="Successful"/>
    <s v="On Time"/>
    <n v="1"/>
    <n v="1"/>
    <n v="0"/>
    <x v="0"/>
    <x v="0"/>
    <x v="0"/>
    <n v="0"/>
    <n v="0"/>
    <n v="0"/>
    <n v="0"/>
    <n v="1"/>
    <n v="0"/>
    <x v="2"/>
    <s v="-"/>
    <x v="15"/>
    <x v="1"/>
    <s v="No"/>
    <s v="No"/>
    <s v="No"/>
    <s v="Si"/>
    <s v="No"/>
  </r>
  <r>
    <x v="15"/>
    <x v="0"/>
    <x v="1"/>
    <x v="0"/>
    <s v="C001348693"/>
    <x v="12"/>
    <x v="62"/>
    <d v="2018-01-05T15:30:00"/>
    <d v="2018-01-10T17:00:00"/>
    <s v="Mexichem / mxtlx075 / PROD / P04 / Decommission SAP system - step 2 delete system / P04"/>
    <x v="0"/>
    <s v="On Time"/>
    <s v="No"/>
    <s v="Standard"/>
    <s v="Successful"/>
    <s v="On Time"/>
    <n v="1"/>
    <n v="1"/>
    <n v="0"/>
    <x v="0"/>
    <x v="0"/>
    <x v="0"/>
    <n v="0"/>
    <n v="0"/>
    <n v="0"/>
    <n v="0"/>
    <n v="1"/>
    <n v="0"/>
    <x v="1"/>
    <s v="C000630033"/>
    <x v="0"/>
    <x v="0"/>
    <s v="No"/>
    <s v="No"/>
    <s v="No"/>
    <s v="Si"/>
    <s v="No"/>
  </r>
  <r>
    <x v="15"/>
    <x v="0"/>
    <x v="1"/>
    <x v="0"/>
    <s v="C001348761"/>
    <x v="12"/>
    <x v="46"/>
    <d v="2018-01-11T16:00:00"/>
    <d v="2018-01-11T18:00:00"/>
    <s v="[MEXICHEM] / [ DEVELOPMENT ] / [SOD ] / [DCS3 ] - SAP Parameter Change_Offline /CCAB; ITO.CAB pre-approved [4EP]"/>
    <x v="0"/>
    <s v="On Time"/>
    <s v="No"/>
    <s v="Standard"/>
    <s v="Successful"/>
    <s v="On Time"/>
    <n v="1"/>
    <n v="1"/>
    <n v="0"/>
    <x v="0"/>
    <x v="0"/>
    <x v="0"/>
    <n v="0"/>
    <n v="0"/>
    <n v="0"/>
    <n v="0"/>
    <n v="1"/>
    <n v="0"/>
    <x v="1"/>
    <s v="CMOD317344"/>
    <x v="0"/>
    <x v="0"/>
    <s v="No"/>
    <s v="No"/>
    <s v="No"/>
    <s v="Si"/>
    <s v="No"/>
  </r>
  <r>
    <x v="15"/>
    <x v="0"/>
    <x v="1"/>
    <x v="0"/>
    <s v="C001349485"/>
    <x v="12"/>
    <x v="46"/>
    <d v="2018-01-08T10:00:00"/>
    <d v="2018-01-11T17:00:00"/>
    <s v="[MEXICHEM] / [ QUALITY ] / [GRQ ] / [ DSC3] - Implementation of support packages for ABAP (SPAM/SAINT) / CCAB; ITO.CAB pre-approved [4EP]"/>
    <x v="0"/>
    <s v="On Time"/>
    <s v="No"/>
    <s v="Standard"/>
    <s v="Successful"/>
    <s v="On Time"/>
    <n v="1"/>
    <n v="1"/>
    <n v="0"/>
    <x v="0"/>
    <x v="0"/>
    <x v="0"/>
    <n v="0"/>
    <n v="0"/>
    <n v="0"/>
    <n v="0"/>
    <n v="1"/>
    <n v="0"/>
    <x v="1"/>
    <s v="CMOD318037"/>
    <x v="0"/>
    <x v="0"/>
    <s v="No"/>
    <s v="No"/>
    <s v="No"/>
    <s v="Si"/>
    <s v="No"/>
  </r>
  <r>
    <x v="5"/>
    <x v="0"/>
    <x v="0"/>
    <x v="0"/>
    <s v="C001349933"/>
    <x v="39"/>
    <x v="63"/>
    <d v="2018-01-11T10:00:00"/>
    <d v="2018-01-11T18:00:00"/>
    <s v="Amer |KUO |ANTIVIRUS UPDATE(SYMANTEC ENDPOINT PROTECTION)"/>
    <x v="0"/>
    <s v="On Time"/>
    <s v="No"/>
    <s v="Minor"/>
    <s v="Successful"/>
    <s v="On Time"/>
    <n v="1"/>
    <n v="1"/>
    <n v="0"/>
    <x v="0"/>
    <x v="0"/>
    <x v="0"/>
    <n v="0"/>
    <n v="0"/>
    <n v="0"/>
    <n v="0"/>
    <n v="1"/>
    <n v="0"/>
    <x v="4"/>
    <s v="C000682192"/>
    <x v="16"/>
    <x v="1"/>
    <s v="No"/>
    <s v="No"/>
    <s v="No"/>
    <s v="Si"/>
    <s v="No"/>
  </r>
  <r>
    <x v="8"/>
    <x v="0"/>
    <x v="0"/>
    <x v="0"/>
    <s v="C001351392"/>
    <x v="14"/>
    <x v="64"/>
    <d v="2018-01-10T15:00:00"/>
    <d v="2018-01-10T23:00:00"/>
    <s v="New shelves installation on DSI Queretaro storage"/>
    <x v="0"/>
    <s v="On Time"/>
    <s v="No"/>
    <s v="Minor"/>
    <s v="Successful"/>
    <s v="On Time"/>
    <n v="1"/>
    <n v="1"/>
    <n v="0"/>
    <x v="0"/>
    <x v="0"/>
    <x v="0"/>
    <n v="0"/>
    <n v="0"/>
    <n v="0"/>
    <n v="0"/>
    <n v="1"/>
    <n v="0"/>
    <x v="2"/>
    <s v="C000240197"/>
    <x v="9"/>
    <x v="1"/>
    <s v="No"/>
    <s v="No"/>
    <s v="No"/>
    <s v="Si"/>
    <s v="No"/>
  </r>
  <r>
    <x v="13"/>
    <x v="0"/>
    <x v="1"/>
    <x v="0"/>
    <s v="C001351466"/>
    <x v="0"/>
    <x v="65"/>
    <d v="2018-01-11T17:30:00"/>
    <d v="2018-01-11T20:30:00"/>
    <s v="[COMPAS] / [ SAP -TSMX ] / [ DEV ] / [ EDC ] / KERNEL_Update / CCAB; ITO.CAB pre-approved [4EP]"/>
    <x v="0"/>
    <s v="On Time"/>
    <s v="No"/>
    <s v="Standard"/>
    <s v="Successful"/>
    <s v="On Time"/>
    <n v="1"/>
    <n v="1"/>
    <n v="0"/>
    <x v="0"/>
    <x v="0"/>
    <x v="0"/>
    <n v="0"/>
    <n v="0"/>
    <n v="0"/>
    <n v="0"/>
    <n v="1"/>
    <n v="0"/>
    <x v="3"/>
    <s v="CMOD317140"/>
    <x v="0"/>
    <x v="0"/>
    <s v="No"/>
    <s v="No"/>
    <s v="No"/>
    <s v="Si"/>
    <s v="No"/>
  </r>
  <r>
    <x v="9"/>
    <x v="0"/>
    <x v="0"/>
    <x v="0"/>
    <s v="C001351536"/>
    <x v="21"/>
    <x v="66"/>
    <d v="2018-01-09T12:00:00"/>
    <d v="2018-01-10T19:00:00"/>
    <s v="Grupo Q | AMER | Qro | Hana | Actualización de CMDB para Ambientes de Desarrollo, Calidad y Producción de Credi Q"/>
    <x v="0"/>
    <s v="On Time"/>
    <s v="No"/>
    <s v="Minor"/>
    <s v="Successful"/>
    <s v="On Time"/>
    <n v="1"/>
    <n v="1"/>
    <n v="0"/>
    <x v="0"/>
    <x v="0"/>
    <x v="0"/>
    <n v="0"/>
    <n v="0"/>
    <n v="0"/>
    <n v="0"/>
    <n v="1"/>
    <n v="0"/>
    <x v="2"/>
    <s v="-"/>
    <x v="15"/>
    <x v="1"/>
    <s v="No"/>
    <s v="No"/>
    <s v="No"/>
    <s v="Si"/>
    <s v="No"/>
  </r>
  <r>
    <x v="14"/>
    <x v="1"/>
    <x v="0"/>
    <x v="0"/>
    <s v="C001351559"/>
    <x v="23"/>
    <x v="67"/>
    <d v="2018-01-10T21:00:00"/>
    <d v="2018-01-10T23:00:00"/>
    <s v="DSI | TSS | Modificación de dominio de encripción VPN Engie Qro - Argentina"/>
    <x v="0"/>
    <s v="On Time"/>
    <s v="No"/>
    <s v="Minor"/>
    <s v="Successful"/>
    <s v="On Time"/>
    <n v="1"/>
    <n v="1"/>
    <n v="0"/>
    <x v="0"/>
    <x v="0"/>
    <x v="0"/>
    <n v="0"/>
    <n v="0"/>
    <n v="0"/>
    <n v="0"/>
    <n v="1"/>
    <n v="0"/>
    <x v="2"/>
    <s v="-"/>
    <x v="11"/>
    <x v="2"/>
    <s v="No"/>
    <s v="No"/>
    <s v="No"/>
    <s v="Si"/>
    <s v="No"/>
  </r>
  <r>
    <x v="1"/>
    <x v="1"/>
    <x v="1"/>
    <x v="0"/>
    <s v="C001351572"/>
    <x v="34"/>
    <x v="68"/>
    <d v="2018-01-11T10:00:00"/>
    <d v="2018-01-11T17:00:00"/>
    <s v="VITRO | Release to Operation Vitro-PGW L2L Link - Preauthorized"/>
    <x v="0"/>
    <s v="On Time"/>
    <s v="No"/>
    <s v="Standard"/>
    <s v="Successful"/>
    <s v="On Time"/>
    <n v="1"/>
    <n v="1"/>
    <n v="0"/>
    <x v="0"/>
    <x v="0"/>
    <x v="0"/>
    <n v="0"/>
    <n v="0"/>
    <n v="0"/>
    <n v="0"/>
    <n v="1"/>
    <n v="0"/>
    <x v="1"/>
    <s v="C000184276"/>
    <x v="11"/>
    <x v="2"/>
    <s v="No"/>
    <s v="No"/>
    <s v="No"/>
    <s v="Si"/>
    <s v="No"/>
  </r>
  <r>
    <x v="18"/>
    <x v="0"/>
    <x v="0"/>
    <x v="0"/>
    <s v="C001351595"/>
    <x v="33"/>
    <x v="69"/>
    <d v="2018-01-11T19:00:00"/>
    <d v="2018-01-11T23:00:00"/>
    <s v="AMER | Loreal | Operative System package upgrade | [DEV] - lormexauv03"/>
    <x v="0"/>
    <s v="On Time"/>
    <s v="No"/>
    <s v="Minor"/>
    <s v="Successful"/>
    <s v="On Time"/>
    <n v="1"/>
    <n v="1"/>
    <n v="0"/>
    <x v="0"/>
    <x v="0"/>
    <x v="0"/>
    <n v="0"/>
    <n v="0"/>
    <n v="0"/>
    <n v="0"/>
    <n v="1"/>
    <n v="0"/>
    <x v="2"/>
    <s v="C000972225"/>
    <x v="19"/>
    <x v="1"/>
    <s v="No"/>
    <s v="No"/>
    <s v="No"/>
    <s v="Si"/>
    <s v="No"/>
  </r>
  <r>
    <x v="5"/>
    <x v="0"/>
    <x v="0"/>
    <x v="0"/>
    <s v="C001353003"/>
    <x v="14"/>
    <x v="18"/>
    <d v="2018-01-10T09:00:00"/>
    <d v="2018-01-10T18:00:00"/>
    <s v="AMER | DSI | Decrease Disk Space on DSI | _RESTORESBX01 - RESTORESBX02_ | DO 53194426"/>
    <x v="0"/>
    <s v="On Time"/>
    <s v="No"/>
    <s v="Minor"/>
    <s v="Successful"/>
    <s v="On Time"/>
    <n v="1"/>
    <n v="1"/>
    <n v="0"/>
    <x v="0"/>
    <x v="0"/>
    <x v="0"/>
    <n v="0"/>
    <n v="0"/>
    <n v="0"/>
    <n v="0"/>
    <n v="1"/>
    <n v="0"/>
    <x v="4"/>
    <s v="C000058623"/>
    <x v="9"/>
    <x v="1"/>
    <s v="No"/>
    <s v="No"/>
    <s v="No"/>
    <s v="Si"/>
    <s v="No"/>
  </r>
  <r>
    <x v="1"/>
    <x v="0"/>
    <x v="1"/>
    <x v="0"/>
    <s v="C001353048"/>
    <x v="24"/>
    <x v="70"/>
    <d v="2018-01-10T16:00:00"/>
    <d v="2018-01-10T22:00:00"/>
    <s v="Amer |VITRO|Accompaniment Update Console Trend Micro Office Scan XG Build 4430"/>
    <x v="0"/>
    <s v="On Time"/>
    <s v="No"/>
    <s v="Standard"/>
    <s v="Successful"/>
    <s v="On Time"/>
    <n v="1"/>
    <n v="1"/>
    <n v="0"/>
    <x v="0"/>
    <x v="0"/>
    <x v="0"/>
    <n v="0"/>
    <n v="0"/>
    <n v="0"/>
    <n v="0"/>
    <n v="1"/>
    <n v="0"/>
    <x v="1"/>
    <s v="-"/>
    <x v="16"/>
    <x v="1"/>
    <s v="No"/>
    <s v="No"/>
    <s v="No"/>
    <s v="Si"/>
    <s v="No"/>
  </r>
  <r>
    <x v="19"/>
    <x v="0"/>
    <x v="0"/>
    <x v="0"/>
    <s v="C001353119"/>
    <x v="40"/>
    <x v="71"/>
    <d v="2018-01-11T15:00:00"/>
    <d v="2018-01-11T18:00:00"/>
    <s v="DSI QRO | Durman | Uninstall Tivoli agents on Windows servers"/>
    <x v="0"/>
    <s v="On Time"/>
    <s v="No"/>
    <s v="Minor"/>
    <s v="Successful"/>
    <s v="On Time"/>
    <n v="1"/>
    <n v="1"/>
    <n v="0"/>
    <x v="0"/>
    <x v="0"/>
    <x v="0"/>
    <n v="0"/>
    <n v="0"/>
    <n v="0"/>
    <n v="0"/>
    <n v="1"/>
    <n v="0"/>
    <x v="2"/>
    <s v="-"/>
    <x v="22"/>
    <x v="1"/>
    <s v="No"/>
    <s v="No"/>
    <s v="No"/>
    <s v="Si"/>
    <s v="No"/>
  </r>
  <r>
    <x v="20"/>
    <x v="0"/>
    <x v="0"/>
    <x v="0"/>
    <s v="C001353130"/>
    <x v="40"/>
    <x v="71"/>
    <d v="2018-01-11T15:00:00"/>
    <d v="2018-01-11T18:00:00"/>
    <s v="DSI QRO | Hospital San Aangel Inn | Uninstall Tivoli agents on Windows servers"/>
    <x v="0"/>
    <s v="On Time"/>
    <s v="No"/>
    <s v="Minor"/>
    <s v="Successful"/>
    <s v="On Time"/>
    <n v="1"/>
    <n v="1"/>
    <n v="0"/>
    <x v="0"/>
    <x v="0"/>
    <x v="0"/>
    <n v="0"/>
    <n v="0"/>
    <n v="0"/>
    <n v="0"/>
    <n v="1"/>
    <n v="0"/>
    <x v="4"/>
    <s v="-"/>
    <x v="22"/>
    <x v="1"/>
    <s v="No"/>
    <s v="No"/>
    <s v="No"/>
    <s v="Si"/>
    <s v="No"/>
  </r>
  <r>
    <x v="18"/>
    <x v="0"/>
    <x v="1"/>
    <x v="0"/>
    <s v="C001353307"/>
    <x v="0"/>
    <x v="17"/>
    <d v="2018-01-11T10:00:00"/>
    <d v="2018-01-11T12:00:00"/>
    <s v="LOREAL / SAP - BASIS / DEVELOPMENT/ D18 / TSMX - ADD_ON ABAP_classic env. (SPAM/SAINT) /CCAB; ITO.CAB pre-approved [4EP]"/>
    <x v="0"/>
    <s v="On Time"/>
    <s v="No"/>
    <s v="Standard"/>
    <s v="Successful"/>
    <s v="On Time"/>
    <n v="1"/>
    <n v="1"/>
    <n v="0"/>
    <x v="0"/>
    <x v="0"/>
    <x v="0"/>
    <n v="0"/>
    <n v="0"/>
    <n v="0"/>
    <n v="0"/>
    <n v="1"/>
    <n v="0"/>
    <x v="2"/>
    <s v="CMOD318855"/>
    <x v="0"/>
    <x v="0"/>
    <s v="No"/>
    <s v="No"/>
    <s v="No"/>
    <s v="Si"/>
    <s v="No"/>
  </r>
  <r>
    <x v="18"/>
    <x v="0"/>
    <x v="1"/>
    <x v="0"/>
    <s v="C001353308"/>
    <x v="0"/>
    <x v="53"/>
    <d v="2018-01-11T12:00:00"/>
    <d v="2018-01-11T14:00:00"/>
    <s v="LOREAL / SAP - BASIS / TEST / Q18 / TSMX - ADD_ON ABAP_classic env. (SPAM/SAINT) /CCAB; ITO.CAB pre-approved [4EP]"/>
    <x v="0"/>
    <s v="On Time"/>
    <s v="No"/>
    <s v="Standard"/>
    <s v="Successful"/>
    <s v="On Time"/>
    <n v="1"/>
    <n v="1"/>
    <n v="0"/>
    <x v="0"/>
    <x v="0"/>
    <x v="0"/>
    <n v="0"/>
    <n v="0"/>
    <n v="0"/>
    <n v="0"/>
    <n v="1"/>
    <n v="0"/>
    <x v="2"/>
    <s v="CMOD318855"/>
    <x v="0"/>
    <x v="0"/>
    <s v="No"/>
    <s v="No"/>
    <s v="No"/>
    <s v="Si"/>
    <s v="No"/>
  </r>
  <r>
    <x v="1"/>
    <x v="0"/>
    <x v="1"/>
    <x v="0"/>
    <s v="C001353323"/>
    <x v="1"/>
    <x v="38"/>
    <d v="2018-01-09T22:00:00"/>
    <d v="2018-01-10T18:00:00"/>
    <s v="AMER | VITRO | Accompaniment install PI APP on VTOPI-COS server"/>
    <x v="0"/>
    <s v="On Time"/>
    <s v="No"/>
    <s v="Standard"/>
    <s v="Successful"/>
    <s v="On Time"/>
    <n v="1"/>
    <n v="1"/>
    <n v="0"/>
    <x v="0"/>
    <x v="0"/>
    <x v="0"/>
    <n v="0"/>
    <n v="0"/>
    <n v="0"/>
    <n v="0"/>
    <n v="1"/>
    <n v="0"/>
    <x v="1"/>
    <s v="C001260987"/>
    <x v="1"/>
    <x v="1"/>
    <s v="No"/>
    <s v="No"/>
    <s v="No"/>
    <s v="Si"/>
    <s v="No"/>
  </r>
  <r>
    <x v="0"/>
    <x v="0"/>
    <x v="0"/>
    <x v="0"/>
    <s v="C001354789"/>
    <x v="17"/>
    <x v="72"/>
    <d v="2018-01-11T12:00:00"/>
    <d v="2018-01-11T19:00:00"/>
    <s v="AMER | TERZA | Distribution of MSFT patches for Windows Servers (DEV &amp; QA) &lt;Diciembre-Enero&gt;"/>
    <x v="0"/>
    <s v="On Time"/>
    <s v="No"/>
    <s v="Minor"/>
    <s v="Successful"/>
    <s v="On Time"/>
    <n v="1"/>
    <n v="1"/>
    <n v="0"/>
    <x v="0"/>
    <x v="0"/>
    <x v="0"/>
    <n v="0"/>
    <n v="0"/>
    <n v="0"/>
    <n v="0"/>
    <n v="1"/>
    <n v="0"/>
    <x v="0"/>
    <s v="C000945095"/>
    <x v="5"/>
    <x v="1"/>
    <s v="No"/>
    <s v="No"/>
    <s v="No"/>
    <s v="Si"/>
    <s v="No"/>
  </r>
  <r>
    <x v="1"/>
    <x v="0"/>
    <x v="1"/>
    <x v="0"/>
    <s v="C001354791"/>
    <x v="1"/>
    <x v="1"/>
    <d v="2018-01-10T13:00:00"/>
    <d v="2018-01-10T18:00:00"/>
    <s v="AMER | VITRO | PRD | Restart SFRSSQL2, SFRSAPP01, SFRSPI, SFRSSYMON per customer request"/>
    <x v="0"/>
    <s v="On Time"/>
    <s v="No"/>
    <s v="Standard"/>
    <s v="Successful"/>
    <s v="On Time"/>
    <n v="1"/>
    <n v="1"/>
    <n v="0"/>
    <x v="0"/>
    <x v="0"/>
    <x v="0"/>
    <n v="0"/>
    <n v="0"/>
    <n v="0"/>
    <n v="0"/>
    <n v="1"/>
    <n v="0"/>
    <x v="1"/>
    <s v="C000763299"/>
    <x v="1"/>
    <x v="1"/>
    <s v="No"/>
    <s v="No"/>
    <s v="No"/>
    <s v="Si"/>
    <s v="No"/>
  </r>
  <r>
    <x v="1"/>
    <x v="0"/>
    <x v="1"/>
    <x v="0"/>
    <s v="C001354795"/>
    <x v="12"/>
    <x v="73"/>
    <d v="2018-01-10T13:00:00"/>
    <d v="2018-01-10T18:00:00"/>
    <s v="VITRO | SAP | BDE | SAP Parameter Change_Offline | msghost PARAMETER /CCAB; ITO.CAB pre-approved [4EP]"/>
    <x v="0"/>
    <s v="On Time"/>
    <s v="No"/>
    <s v="Standard"/>
    <s v="Successful"/>
    <s v="On Time"/>
    <n v="1"/>
    <n v="1"/>
    <n v="0"/>
    <x v="0"/>
    <x v="0"/>
    <x v="0"/>
    <n v="0"/>
    <n v="0"/>
    <n v="0"/>
    <n v="0"/>
    <n v="1"/>
    <n v="0"/>
    <x v="1"/>
    <s v="CMOD317344"/>
    <x v="0"/>
    <x v="0"/>
    <s v="No"/>
    <s v="No"/>
    <s v="No"/>
    <s v="Si"/>
    <s v="No"/>
  </r>
  <r>
    <x v="7"/>
    <x v="0"/>
    <x v="0"/>
    <x v="0"/>
    <s v="C40956705"/>
    <x v="8"/>
    <x v="11"/>
    <d v="2018-01-03T17:00:00"/>
    <d v="2018-01-10T17:00:00"/>
    <s v="INSTALACION DE HERRAMIENTA HX Y DESINTALACION DE CARBON BLACK EN SERVIDORES WINTEL SERVICE CLASS 1"/>
    <x v="0"/>
    <s v="On Time"/>
    <s v="No"/>
    <s v="Minor"/>
    <s v="Successful"/>
    <s v="On Time"/>
    <n v="1"/>
    <n v="1"/>
    <n v="0"/>
    <x v="0"/>
    <x v="0"/>
    <x v="0"/>
    <n v="0"/>
    <n v="0"/>
    <n v="0"/>
    <n v="0"/>
    <n v="1"/>
    <n v="0"/>
    <x v="3"/>
    <s v="-"/>
    <x v="6"/>
    <x v="1"/>
    <s v="No"/>
    <s v="No"/>
    <s v="No"/>
    <s v="Si"/>
    <s v="No"/>
  </r>
  <r>
    <x v="7"/>
    <x v="1"/>
    <x v="0"/>
    <x v="0"/>
    <s v="C40961506"/>
    <x v="41"/>
    <x v="74"/>
    <d v="2018-01-11T23:30:00"/>
    <d v="2018-01-12T06:00:00"/>
    <s v="Pruebas de configuración MX_RT-RPV-VWM por petición de TELMEX"/>
    <x v="0"/>
    <s v="On Time"/>
    <s v="No"/>
    <s v="Minor"/>
    <s v="Successful"/>
    <s v="On Time"/>
    <n v="1"/>
    <n v="1"/>
    <n v="0"/>
    <x v="0"/>
    <x v="0"/>
    <x v="0"/>
    <n v="0"/>
    <n v="0"/>
    <n v="0"/>
    <n v="0"/>
    <n v="1"/>
    <n v="0"/>
    <x v="3"/>
    <s v="-"/>
    <x v="14"/>
    <x v="2"/>
    <s v="No"/>
    <s v="No"/>
    <s v="No"/>
    <s v="Si"/>
    <s v="No"/>
  </r>
  <r>
    <x v="7"/>
    <x v="0"/>
    <x v="0"/>
    <x v="0"/>
    <s v="C40962458"/>
    <x v="42"/>
    <x v="75"/>
    <d v="2018-01-11T12:07:00"/>
    <d v="2018-01-11T18:00:00"/>
    <s v="Desinstalación de agente de IBM Tivoli Monitoring"/>
    <x v="0"/>
    <s v="On Time"/>
    <s v="No"/>
    <s v="Minor"/>
    <s v="Successful"/>
    <s v="On Time"/>
    <n v="1"/>
    <n v="1"/>
    <n v="0"/>
    <x v="0"/>
    <x v="0"/>
    <x v="0"/>
    <n v="0"/>
    <n v="0"/>
    <n v="0"/>
    <n v="0"/>
    <n v="1"/>
    <n v="0"/>
    <x v="3"/>
    <s v="CT40012098"/>
    <x v="22"/>
    <x v="1"/>
    <s v="No"/>
    <s v="No"/>
    <s v="No"/>
    <s v="Si"/>
    <s v="No"/>
  </r>
  <r>
    <x v="4"/>
    <x v="1"/>
    <x v="0"/>
    <x v="0"/>
    <s v="C40954811"/>
    <x v="10"/>
    <x v="13"/>
    <d v="2018-01-11T09:00:00"/>
    <d v="2018-01-11T13:00:00"/>
    <s v="Preventive maintenance in cabinet IDF 03 at A50 - Audi Mexico"/>
    <x v="0"/>
    <s v="On Time"/>
    <s v="No"/>
    <s v="Minor"/>
    <s v="Successful"/>
    <s v="On Time"/>
    <n v="1"/>
    <n v="1"/>
    <n v="0"/>
    <x v="0"/>
    <x v="0"/>
    <x v="0"/>
    <n v="0"/>
    <n v="0"/>
    <n v="0"/>
    <n v="0"/>
    <n v="1"/>
    <n v="0"/>
    <x v="3"/>
    <s v="CT40011856"/>
    <x v="7"/>
    <x v="2"/>
    <s v="No"/>
    <s v="No"/>
    <s v="No"/>
    <s v="Si"/>
    <s v="No"/>
  </r>
  <r>
    <x v="4"/>
    <x v="0"/>
    <x v="0"/>
    <x v="0"/>
    <s v="C40961390"/>
    <x v="43"/>
    <x v="76"/>
    <d v="2018-01-11T08:00:00"/>
    <d v="2018-01-11T17:00:00"/>
    <s v="A50 MDF2 Activities"/>
    <x v="0"/>
    <s v="On Time"/>
    <s v="No"/>
    <s v="Minor"/>
    <s v="Successful"/>
    <s v="On Time"/>
    <n v="1"/>
    <n v="1"/>
    <n v="0"/>
    <x v="0"/>
    <x v="0"/>
    <x v="0"/>
    <n v="0"/>
    <n v="0"/>
    <n v="0"/>
    <n v="0"/>
    <n v="1"/>
    <n v="0"/>
    <x v="3"/>
    <s v="CT40006852"/>
    <x v="23"/>
    <x v="1"/>
    <s v="No"/>
    <s v="No"/>
    <s v="No"/>
    <s v="Si"/>
    <s v="No"/>
  </r>
  <r>
    <x v="4"/>
    <x v="1"/>
    <x v="0"/>
    <x v="0"/>
    <s v="C40961486"/>
    <x v="20"/>
    <x v="77"/>
    <d v="2018-01-11T17:00:00"/>
    <d v="2018-01-11T23:00:00"/>
    <s v="IP addressing migration for Voice service from 10.131.x.x to 10.130.x.x at Training Center"/>
    <x v="0"/>
    <s v="On Time"/>
    <s v="No"/>
    <s v="Minor"/>
    <s v="Successful"/>
    <s v="On Time"/>
    <n v="1"/>
    <n v="1"/>
    <n v="0"/>
    <x v="0"/>
    <x v="0"/>
    <x v="0"/>
    <n v="0"/>
    <n v="0"/>
    <n v="0"/>
    <n v="0"/>
    <n v="1"/>
    <n v="0"/>
    <x v="3"/>
    <s v="-"/>
    <x v="14"/>
    <x v="2"/>
    <s v="No"/>
    <s v="No"/>
    <s v="No"/>
    <s v="Si"/>
    <s v="No"/>
  </r>
  <r>
    <x v="4"/>
    <x v="1"/>
    <x v="0"/>
    <x v="0"/>
    <s v="C40961492"/>
    <x v="20"/>
    <x v="77"/>
    <d v="2018-01-11T17:00:00"/>
    <d v="2018-01-11T23:00:00"/>
    <s v="IP addressing migration for Voice service from 10.131.x.x to 10.130.x.x at Training Center"/>
    <x v="0"/>
    <s v="On Time"/>
    <s v="No"/>
    <s v="Minor"/>
    <s v="Successful"/>
    <s v="On Time"/>
    <n v="1"/>
    <n v="1"/>
    <n v="0"/>
    <x v="0"/>
    <x v="0"/>
    <x v="0"/>
    <n v="0"/>
    <n v="0"/>
    <n v="0"/>
    <n v="0"/>
    <n v="1"/>
    <n v="0"/>
    <x v="3"/>
    <s v="CT40012087"/>
    <x v="14"/>
    <x v="2"/>
    <s v="No"/>
    <s v="No"/>
    <s v="No"/>
    <s v="Si"/>
    <s v="No"/>
  </r>
  <r>
    <x v="4"/>
    <x v="0"/>
    <x v="0"/>
    <x v="0"/>
    <s v="C40961579"/>
    <x v="44"/>
    <x v="78"/>
    <d v="2018-01-10T08:00:00"/>
    <d v="2018-01-10T19:00:00"/>
    <s v="Create New Database 12c for project Crosstalk Containertracking"/>
    <x v="0"/>
    <s v="On Time"/>
    <s v="No"/>
    <s v="Minor"/>
    <s v="Successful"/>
    <s v="On Time"/>
    <n v="1"/>
    <n v="1"/>
    <n v="0"/>
    <x v="0"/>
    <x v="0"/>
    <x v="0"/>
    <n v="0"/>
    <n v="0"/>
    <n v="0"/>
    <n v="0"/>
    <n v="1"/>
    <n v="0"/>
    <x v="3"/>
    <s v="CT40007176"/>
    <x v="21"/>
    <x v="1"/>
    <s v="No"/>
    <s v="No"/>
    <s v="No"/>
    <s v="Si"/>
    <s v="No"/>
  </r>
  <r>
    <x v="4"/>
    <x v="0"/>
    <x v="0"/>
    <x v="0"/>
    <s v="C40961683"/>
    <x v="45"/>
    <x v="79"/>
    <d v="2018-01-11T22:30:00"/>
    <d v="2018-01-12T06:30:00"/>
    <s v="Download packages repositories in satellite server - Audi Mexico"/>
    <x v="0"/>
    <s v="On Time"/>
    <s v="No"/>
    <s v="Minor"/>
    <s v="Successful"/>
    <s v="On Time"/>
    <n v="1"/>
    <n v="1"/>
    <n v="0"/>
    <x v="0"/>
    <x v="0"/>
    <x v="0"/>
    <n v="0"/>
    <n v="0"/>
    <n v="0"/>
    <n v="0"/>
    <n v="1"/>
    <n v="0"/>
    <x v="3"/>
    <s v="CT40011746"/>
    <x v="18"/>
    <x v="1"/>
    <s v="No"/>
    <s v="No"/>
    <s v="No"/>
    <s v="Si"/>
    <s v="No"/>
  </r>
  <r>
    <x v="18"/>
    <x v="0"/>
    <x v="0"/>
    <x v="0"/>
    <s v="C001351586"/>
    <x v="1"/>
    <x v="80"/>
    <d v="2018-01-11T19:00:00"/>
    <d v="2018-01-11T23:59:00"/>
    <s v="AMER | LOREAL | Installing Security Updates on DEV Environment"/>
    <x v="0"/>
    <s v="On Time"/>
    <s v="No"/>
    <s v="Minor"/>
    <s v="Successful"/>
    <s v="On Time"/>
    <n v="1"/>
    <n v="1"/>
    <n v="0"/>
    <x v="0"/>
    <x v="0"/>
    <x v="0"/>
    <n v="0"/>
    <n v="0"/>
    <n v="0"/>
    <n v="0"/>
    <n v="1"/>
    <n v="0"/>
    <x v="2"/>
    <s v="C000312898"/>
    <x v="1"/>
    <x v="1"/>
    <s v="No"/>
    <s v="No"/>
    <s v="No"/>
    <s v="Si"/>
    <s v="No"/>
  </r>
  <r>
    <x v="0"/>
    <x v="0"/>
    <x v="0"/>
    <x v="0"/>
    <s v="C001351597"/>
    <x v="46"/>
    <x v="81"/>
    <d v="2018-01-12T08:00:00"/>
    <d v="2018-01-12T15:00:00"/>
    <s v="AMEC | Sigma | Database | DEV | SIGMATMD | Apply Oracle vendor recommendations to solve shared pool issues."/>
    <x v="0"/>
    <s v="On Time"/>
    <s v="No"/>
    <s v="Minor"/>
    <s v="Successful"/>
    <s v="On Time"/>
    <n v="1"/>
    <n v="1"/>
    <n v="0"/>
    <x v="0"/>
    <x v="0"/>
    <x v="0"/>
    <n v="0"/>
    <n v="0"/>
    <n v="0"/>
    <n v="0"/>
    <n v="1"/>
    <n v="0"/>
    <x v="0"/>
    <s v="-"/>
    <x v="21"/>
    <x v="1"/>
    <s v="No"/>
    <s v="No"/>
    <s v="No"/>
    <s v="Si"/>
    <s v="No"/>
  </r>
  <r>
    <x v="21"/>
    <x v="1"/>
    <x v="0"/>
    <x v="0"/>
    <s v="C001351601"/>
    <x v="47"/>
    <x v="82"/>
    <d v="2018-01-11T17:00:00"/>
    <d v="2018-01-11T23:00:00"/>
    <s v="TSS | VWB | VOZ | Modificacion ACD Conmutador VWBank"/>
    <x v="0"/>
    <s v="On Time"/>
    <s v="No"/>
    <s v="Minor"/>
    <s v="Successful"/>
    <s v="On Time"/>
    <n v="1"/>
    <n v="1"/>
    <n v="0"/>
    <x v="0"/>
    <x v="0"/>
    <x v="0"/>
    <n v="0"/>
    <n v="0"/>
    <n v="0"/>
    <n v="0"/>
    <n v="1"/>
    <n v="0"/>
    <x v="3"/>
    <s v="-"/>
    <x v="24"/>
    <x v="2"/>
    <s v="No"/>
    <s v="No"/>
    <s v="No"/>
    <s v="Si"/>
    <s v="No"/>
  </r>
  <r>
    <x v="18"/>
    <x v="0"/>
    <x v="0"/>
    <x v="0"/>
    <s v="C001352983"/>
    <x v="48"/>
    <x v="83"/>
    <d v="2018-01-12T09:00:00"/>
    <d v="2018-01-12T13:15:00"/>
    <s v="AMER |LOREAL |Refresh XTEL DataBase from PROD to QAS Environment / Refrescar Base de Datos XTEL de Producción a Calidad"/>
    <x v="0"/>
    <s v="On Time"/>
    <s v="No"/>
    <s v="Minor"/>
    <s v="Successful"/>
    <s v="On Time"/>
    <n v="1"/>
    <n v="1"/>
    <n v="0"/>
    <x v="0"/>
    <x v="0"/>
    <x v="0"/>
    <n v="0"/>
    <n v="0"/>
    <n v="0"/>
    <n v="0"/>
    <n v="1"/>
    <n v="0"/>
    <x v="2"/>
    <s v="-"/>
    <x v="21"/>
    <x v="1"/>
    <s v="No"/>
    <s v="No"/>
    <s v="No"/>
    <s v="Si"/>
    <s v="No"/>
  </r>
  <r>
    <x v="5"/>
    <x v="0"/>
    <x v="1"/>
    <x v="0"/>
    <s v="C001353097"/>
    <x v="0"/>
    <x v="84"/>
    <d v="2018-01-12T10:00:00"/>
    <d v="2018-01-12T11:00:00"/>
    <s v="[GRUPO KUO / [ SAP TS-MX ] / [ PRO ] / [ PIP ] / - TRANSPORT / ITO.CAB pre-approved"/>
    <x v="0"/>
    <s v="On Time"/>
    <s v="No"/>
    <s v="Standard"/>
    <s v="Successful"/>
    <s v="On Time"/>
    <n v="1"/>
    <n v="1"/>
    <n v="0"/>
    <x v="0"/>
    <x v="0"/>
    <x v="0"/>
    <n v="0"/>
    <n v="0"/>
    <n v="0"/>
    <n v="0"/>
    <n v="1"/>
    <n v="0"/>
    <x v="4"/>
    <s v="CMOD317333"/>
    <x v="0"/>
    <x v="0"/>
    <s v="No"/>
    <s v="No"/>
    <s v="No"/>
    <s v="Si"/>
    <s v="No"/>
  </r>
  <r>
    <x v="5"/>
    <x v="0"/>
    <x v="1"/>
    <x v="0"/>
    <s v="C001353106"/>
    <x v="0"/>
    <x v="84"/>
    <d v="2018-01-12T10:00:00"/>
    <d v="2018-01-12T11:00:00"/>
    <s v="[GRUPO KUO / [ SAP TS-MX ] / [ PRO ] / [ PR3 ] / - TRANSPORT / ITO.CAB pre-approved"/>
    <x v="0"/>
    <s v="On Time"/>
    <s v="No"/>
    <s v="Standard"/>
    <s v="Successful"/>
    <s v="On Time"/>
    <n v="1"/>
    <n v="1"/>
    <n v="0"/>
    <x v="0"/>
    <x v="0"/>
    <x v="0"/>
    <n v="0"/>
    <n v="0"/>
    <n v="0"/>
    <n v="0"/>
    <n v="1"/>
    <n v="0"/>
    <x v="4"/>
    <s v="CMOD317333"/>
    <x v="0"/>
    <x v="0"/>
    <s v="No"/>
    <s v="No"/>
    <s v="No"/>
    <s v="Si"/>
    <s v="No"/>
  </r>
  <r>
    <x v="5"/>
    <x v="0"/>
    <x v="1"/>
    <x v="0"/>
    <s v="C001353110"/>
    <x v="0"/>
    <x v="84"/>
    <d v="2018-01-12T10:00:00"/>
    <d v="2018-01-12T11:00:00"/>
    <s v="[GRUPO KUO / [ SAP TS-MX ] / [ PRO ] / [ PR4 ] / - TRANSPORT / ITO.CAB pre-approved"/>
    <x v="0"/>
    <s v="On Time"/>
    <s v="No"/>
    <s v="Standard"/>
    <s v="Successful"/>
    <s v="On Time"/>
    <n v="1"/>
    <n v="1"/>
    <n v="0"/>
    <x v="0"/>
    <x v="0"/>
    <x v="0"/>
    <n v="0"/>
    <n v="0"/>
    <n v="0"/>
    <n v="0"/>
    <n v="1"/>
    <n v="0"/>
    <x v="4"/>
    <s v="CMOD317333"/>
    <x v="0"/>
    <x v="0"/>
    <s v="No"/>
    <s v="No"/>
    <s v="No"/>
    <s v="Si"/>
    <s v="No"/>
  </r>
  <r>
    <x v="5"/>
    <x v="0"/>
    <x v="1"/>
    <x v="0"/>
    <s v="C001353112"/>
    <x v="0"/>
    <x v="84"/>
    <d v="2018-01-12T11:00:00"/>
    <d v="2018-01-12T12:00:00"/>
    <s v="[GRUPO KUO / [ SAP TS-MX ] / [ PRO ] / [ PR8 ] / - TRANSPORT / ITO.CAB pre-approved"/>
    <x v="0"/>
    <s v="On Time"/>
    <s v="No"/>
    <s v="Standard"/>
    <s v="Successful"/>
    <s v="On Time"/>
    <n v="1"/>
    <n v="1"/>
    <n v="0"/>
    <x v="0"/>
    <x v="0"/>
    <x v="0"/>
    <n v="0"/>
    <n v="0"/>
    <n v="0"/>
    <n v="0"/>
    <n v="1"/>
    <n v="0"/>
    <x v="4"/>
    <s v="CMOD317333"/>
    <x v="0"/>
    <x v="0"/>
    <s v="No"/>
    <s v="No"/>
    <s v="No"/>
    <s v="Si"/>
    <s v="No"/>
  </r>
  <r>
    <x v="0"/>
    <x v="3"/>
    <x v="0"/>
    <x v="0"/>
    <s v="C001353123"/>
    <x v="49"/>
    <x v="85"/>
    <d v="2018-01-12T12:00:00"/>
    <d v="2018-01-12T14:00:00"/>
    <s v="SIGMA | Application Flow Deployment on the IIB Production Server Perú and HH's"/>
    <x v="0"/>
    <s v="On Time"/>
    <s v="No"/>
    <s v="Minor"/>
    <s v="Successful"/>
    <s v="On Time"/>
    <n v="1"/>
    <n v="1"/>
    <n v="0"/>
    <x v="0"/>
    <x v="0"/>
    <x v="0"/>
    <n v="0"/>
    <n v="0"/>
    <n v="0"/>
    <n v="0"/>
    <n v="1"/>
    <n v="0"/>
    <x v="0"/>
    <s v="C001323723"/>
    <x v="25"/>
    <x v="4"/>
    <s v="No"/>
    <s v="No"/>
    <s v="No"/>
    <s v="Si"/>
    <s v="No"/>
  </r>
  <r>
    <x v="5"/>
    <x v="0"/>
    <x v="1"/>
    <x v="0"/>
    <s v="C001353129"/>
    <x v="0"/>
    <x v="84"/>
    <d v="2018-01-12T11:00:00"/>
    <d v="2018-01-12T12:00:00"/>
    <s v="[GRUPO KUO / [ SAP TS-MX ] / [ PRO ] / [ PR9 ] / - TRANSPORT / ITO.CAB pre-approved"/>
    <x v="0"/>
    <s v="On Time"/>
    <s v="No"/>
    <s v="Standard"/>
    <s v="Successful"/>
    <s v="On Time"/>
    <n v="1"/>
    <n v="1"/>
    <n v="0"/>
    <x v="0"/>
    <x v="0"/>
    <x v="0"/>
    <n v="0"/>
    <n v="0"/>
    <n v="0"/>
    <n v="0"/>
    <n v="1"/>
    <n v="0"/>
    <x v="4"/>
    <s v="CMOD317333"/>
    <x v="0"/>
    <x v="0"/>
    <s v="No"/>
    <s v="No"/>
    <s v="No"/>
    <s v="Si"/>
    <s v="No"/>
  </r>
  <r>
    <x v="5"/>
    <x v="0"/>
    <x v="1"/>
    <x v="0"/>
    <s v="C001353136"/>
    <x v="0"/>
    <x v="84"/>
    <d v="2018-01-12T11:00:00"/>
    <d v="2018-01-12T12:00:00"/>
    <s v="[GRUPO KUO / [ SAP TS-MX ] / [ PRO ] / [ PHR ] / - TRANSPORT / ITO.CAB pre-approved"/>
    <x v="0"/>
    <s v="On Time"/>
    <s v="No"/>
    <s v="Standard"/>
    <s v="Successful"/>
    <s v="On Time"/>
    <n v="1"/>
    <n v="1"/>
    <n v="0"/>
    <x v="0"/>
    <x v="0"/>
    <x v="0"/>
    <n v="0"/>
    <n v="0"/>
    <n v="0"/>
    <n v="0"/>
    <n v="1"/>
    <n v="0"/>
    <x v="4"/>
    <s v="CMOD317333"/>
    <x v="0"/>
    <x v="0"/>
    <s v="No"/>
    <s v="No"/>
    <s v="No"/>
    <s v="Si"/>
    <s v="No"/>
  </r>
  <r>
    <x v="5"/>
    <x v="0"/>
    <x v="1"/>
    <x v="0"/>
    <s v="C001353138"/>
    <x v="0"/>
    <x v="84"/>
    <d v="2018-01-12T12:00:00"/>
    <d v="2018-01-12T13:00:00"/>
    <s v="[GRUPO KUO / [ SAP TS-MX ] / [ PRO ] / [ PRA ] / - TRANSPORT / ITO.CAB pre-approved"/>
    <x v="0"/>
    <s v="On Time"/>
    <s v="No"/>
    <s v="Standard"/>
    <s v="Successful"/>
    <s v="On Time"/>
    <n v="1"/>
    <n v="1"/>
    <n v="0"/>
    <x v="0"/>
    <x v="0"/>
    <x v="0"/>
    <n v="0"/>
    <n v="0"/>
    <n v="0"/>
    <n v="0"/>
    <n v="1"/>
    <n v="0"/>
    <x v="4"/>
    <s v="CMOD317333"/>
    <x v="0"/>
    <x v="0"/>
    <s v="No"/>
    <s v="No"/>
    <s v="No"/>
    <s v="Si"/>
    <s v="No"/>
  </r>
  <r>
    <x v="5"/>
    <x v="0"/>
    <x v="1"/>
    <x v="0"/>
    <s v="C001353139"/>
    <x v="0"/>
    <x v="84"/>
    <d v="2018-01-12T12:00:00"/>
    <d v="2018-01-12T13:00:00"/>
    <s v="[GRUPO KUO / [ SAP TS-MX ] / [ PRO ] / [ PRB ] / - TRANSPORT / ITO.CAB pre-approved"/>
    <x v="0"/>
    <s v="On Time"/>
    <s v="No"/>
    <s v="Standard"/>
    <s v="Successful"/>
    <s v="On Time"/>
    <n v="1"/>
    <n v="1"/>
    <n v="0"/>
    <x v="0"/>
    <x v="0"/>
    <x v="0"/>
    <n v="0"/>
    <n v="0"/>
    <n v="0"/>
    <n v="0"/>
    <n v="1"/>
    <n v="0"/>
    <x v="4"/>
    <s v="CMOD317333"/>
    <x v="0"/>
    <x v="0"/>
    <s v="No"/>
    <s v="No"/>
    <s v="No"/>
    <s v="Si"/>
    <s v="No"/>
  </r>
  <r>
    <x v="5"/>
    <x v="0"/>
    <x v="1"/>
    <x v="0"/>
    <s v="C001353292"/>
    <x v="0"/>
    <x v="84"/>
    <d v="2018-01-12T12:00:00"/>
    <d v="2018-01-12T13:00:00"/>
    <s v="[GRUPO KUO / [ SAP TS-MX ] / [ PRO ] / [ PRE ] / - TRANSPORT / ITO.CAB pre-approved"/>
    <x v="0"/>
    <s v="On Time"/>
    <s v="No"/>
    <s v="Standard"/>
    <s v="Successful"/>
    <s v="On Time"/>
    <n v="1"/>
    <n v="1"/>
    <n v="0"/>
    <x v="0"/>
    <x v="0"/>
    <x v="0"/>
    <n v="0"/>
    <n v="0"/>
    <n v="0"/>
    <n v="0"/>
    <n v="1"/>
    <n v="0"/>
    <x v="4"/>
    <s v="CMOD317333"/>
    <x v="0"/>
    <x v="0"/>
    <s v="No"/>
    <s v="No"/>
    <s v="No"/>
    <s v="Si"/>
    <s v="No"/>
  </r>
  <r>
    <x v="5"/>
    <x v="0"/>
    <x v="1"/>
    <x v="0"/>
    <s v="C001353298"/>
    <x v="0"/>
    <x v="84"/>
    <d v="2018-01-12T13:00:00"/>
    <d v="2018-01-12T14:00:00"/>
    <s v="[GRUPO KUO / [ SAP TS-MX ] / [ PRO ] / [ PRD ] / - TRANSPORT / ITO.CAB pre-approved"/>
    <x v="0"/>
    <s v="On Time"/>
    <s v="No"/>
    <s v="Standard"/>
    <s v="Successful"/>
    <s v="On Time"/>
    <n v="1"/>
    <n v="1"/>
    <n v="0"/>
    <x v="0"/>
    <x v="0"/>
    <x v="0"/>
    <n v="0"/>
    <n v="0"/>
    <n v="0"/>
    <n v="0"/>
    <n v="1"/>
    <n v="0"/>
    <x v="4"/>
    <s v="CMOD317333"/>
    <x v="0"/>
    <x v="0"/>
    <s v="No"/>
    <s v="No"/>
    <s v="No"/>
    <s v="Si"/>
    <s v="No"/>
  </r>
  <r>
    <x v="5"/>
    <x v="0"/>
    <x v="1"/>
    <x v="0"/>
    <s v="C001353302"/>
    <x v="0"/>
    <x v="84"/>
    <d v="2018-01-12T13:00:00"/>
    <d v="2018-01-12T14:00:00"/>
    <s v="[GRUPO KUO / [ SAP TS-MX ] / [ PRO ] / [ CAP ] / - TRANSPORT / ITO.CAB pre-approved"/>
    <x v="0"/>
    <s v="On Time"/>
    <s v="No"/>
    <s v="Standard"/>
    <s v="Successful"/>
    <s v="On Time"/>
    <n v="1"/>
    <n v="1"/>
    <n v="0"/>
    <x v="0"/>
    <x v="0"/>
    <x v="0"/>
    <n v="0"/>
    <n v="0"/>
    <n v="0"/>
    <n v="0"/>
    <n v="1"/>
    <n v="0"/>
    <x v="4"/>
    <s v="CMOD317333"/>
    <x v="0"/>
    <x v="0"/>
    <s v="No"/>
    <s v="No"/>
    <s v="No"/>
    <s v="Si"/>
    <s v="No"/>
  </r>
  <r>
    <x v="5"/>
    <x v="0"/>
    <x v="1"/>
    <x v="0"/>
    <s v="C001353305"/>
    <x v="0"/>
    <x v="84"/>
    <d v="2018-01-12T13:00:00"/>
    <d v="2018-01-12T14:00:00"/>
    <s v="[GRUPO KUO / [ SAP TS-MX ] / [ PRO ] / [ GMP ] / - TRANSPORT / ITO.CAB pre-approved"/>
    <x v="0"/>
    <s v="On Time"/>
    <s v="No"/>
    <s v="Standard"/>
    <s v="Successful"/>
    <s v="On Time"/>
    <n v="1"/>
    <n v="1"/>
    <n v="0"/>
    <x v="0"/>
    <x v="0"/>
    <x v="0"/>
    <n v="0"/>
    <n v="0"/>
    <n v="0"/>
    <n v="0"/>
    <n v="1"/>
    <n v="0"/>
    <x v="4"/>
    <s v="CMOD317333"/>
    <x v="0"/>
    <x v="0"/>
    <s v="No"/>
    <s v="No"/>
    <s v="No"/>
    <s v="Si"/>
    <s v="No"/>
  </r>
  <r>
    <x v="18"/>
    <x v="0"/>
    <x v="1"/>
    <x v="0"/>
    <s v="C001353306"/>
    <x v="0"/>
    <x v="86"/>
    <d v="2018-01-12T12:00:00"/>
    <d v="2018-01-12T14:00:00"/>
    <s v="LOREAL / SAP - BASIS / PRODUCTION/ SMK / TSMX - ADD_ON ABAP_classic env. (SPAM/SAINT) /CCAB; ITO.CAB pre-approved [4EP]"/>
    <x v="0"/>
    <s v="On Time"/>
    <s v="No"/>
    <s v="Standard"/>
    <s v="Successful"/>
    <s v="On Time"/>
    <n v="1"/>
    <n v="1"/>
    <n v="0"/>
    <x v="0"/>
    <x v="0"/>
    <x v="0"/>
    <n v="0"/>
    <n v="0"/>
    <n v="0"/>
    <n v="0"/>
    <n v="1"/>
    <n v="0"/>
    <x v="2"/>
    <s v="CMOD318855"/>
    <x v="0"/>
    <x v="0"/>
    <s v="No"/>
    <s v="No"/>
    <s v="No"/>
    <s v="Si"/>
    <s v="No"/>
  </r>
  <r>
    <x v="5"/>
    <x v="0"/>
    <x v="1"/>
    <x v="0"/>
    <s v="C001353310"/>
    <x v="0"/>
    <x v="84"/>
    <d v="2018-01-12T15:00:00"/>
    <d v="2018-01-12T16:00:00"/>
    <s v="[[GRUPO KUO / [ SAP TS-MX ] / [ PRO ] / [ GRP ] / - TRANSPORT / ITO.CAB pre-approved"/>
    <x v="0"/>
    <s v="On Time"/>
    <s v="No"/>
    <s v="Standard"/>
    <s v="Successful"/>
    <s v="On Time"/>
    <n v="1"/>
    <n v="1"/>
    <n v="0"/>
    <x v="0"/>
    <x v="0"/>
    <x v="0"/>
    <n v="0"/>
    <n v="0"/>
    <n v="0"/>
    <n v="0"/>
    <n v="1"/>
    <n v="0"/>
    <x v="4"/>
    <s v="CMOD317333"/>
    <x v="0"/>
    <x v="0"/>
    <s v="No"/>
    <s v="No"/>
    <s v="No"/>
    <s v="Si"/>
    <s v="No"/>
  </r>
  <r>
    <x v="5"/>
    <x v="0"/>
    <x v="1"/>
    <x v="0"/>
    <s v="C001353313"/>
    <x v="0"/>
    <x v="84"/>
    <d v="2018-01-12T15:00:00"/>
    <d v="2018-01-12T16:00:00"/>
    <s v="[GRUPO KUO / [ SAP TS-MX ] / [ PRO ] / [ SLP ] / - TRANSPORT / ITO.CAB pre-approved"/>
    <x v="0"/>
    <s v="On Time"/>
    <s v="No"/>
    <s v="Standard"/>
    <s v="Successful"/>
    <s v="On Time"/>
    <n v="1"/>
    <n v="1"/>
    <n v="0"/>
    <x v="0"/>
    <x v="0"/>
    <x v="0"/>
    <n v="0"/>
    <n v="0"/>
    <n v="0"/>
    <n v="0"/>
    <n v="1"/>
    <n v="0"/>
    <x v="4"/>
    <s v="CMOD317333"/>
    <x v="0"/>
    <x v="0"/>
    <s v="No"/>
    <s v="No"/>
    <s v="No"/>
    <s v="Si"/>
    <s v="No"/>
  </r>
  <r>
    <x v="5"/>
    <x v="0"/>
    <x v="1"/>
    <x v="0"/>
    <s v="C001353319"/>
    <x v="0"/>
    <x v="84"/>
    <d v="2018-01-12T15:00:00"/>
    <d v="2018-01-12T16:00:00"/>
    <s v="[GRUPO KUO / [ SAP TS-MX ] / [ PRO ] / [ LTP ] / - TRANSPORT / ITO.CAB pre-approved"/>
    <x v="0"/>
    <s v="On Time"/>
    <s v="No"/>
    <s v="Standard"/>
    <s v="Successful"/>
    <s v="On Time"/>
    <n v="1"/>
    <n v="1"/>
    <n v="0"/>
    <x v="0"/>
    <x v="0"/>
    <x v="0"/>
    <n v="0"/>
    <n v="0"/>
    <n v="0"/>
    <n v="0"/>
    <n v="1"/>
    <n v="0"/>
    <x v="4"/>
    <s v="CMOD317333"/>
    <x v="0"/>
    <x v="0"/>
    <s v="No"/>
    <s v="No"/>
    <s v="No"/>
    <s v="Si"/>
    <s v="No"/>
  </r>
  <r>
    <x v="0"/>
    <x v="0"/>
    <x v="0"/>
    <x v="0"/>
    <s v="C001353332"/>
    <x v="17"/>
    <x v="72"/>
    <d v="2018-01-11T23:00:00"/>
    <d v="2018-01-12T02:00:00"/>
    <s v="AMER | NEMAK | Server Clonation MTYAPS0095"/>
    <x v="0"/>
    <s v="On Time"/>
    <s v="No"/>
    <s v="Minor"/>
    <s v="Successful"/>
    <s v="On Time"/>
    <n v="1"/>
    <n v="1"/>
    <n v="0"/>
    <x v="0"/>
    <x v="0"/>
    <x v="0"/>
    <n v="0"/>
    <n v="0"/>
    <n v="0"/>
    <n v="0"/>
    <n v="1"/>
    <n v="0"/>
    <x v="0"/>
    <s v="-"/>
    <x v="5"/>
    <x v="1"/>
    <s v="No"/>
    <s v="No"/>
    <s v="No"/>
    <s v="Si"/>
    <s v="No"/>
  </r>
  <r>
    <x v="4"/>
    <x v="0"/>
    <x v="0"/>
    <x v="0"/>
    <s v="C40902617"/>
    <x v="5"/>
    <x v="6"/>
    <d v="2018-01-11T19:00:00"/>
    <d v="2018-01-12T10:00:00"/>
    <s v="HomeShares Migration server AUDISJSF6105 / AUDISJSF6105 to AUDISJSF6133"/>
    <x v="0"/>
    <s v="On Time"/>
    <s v="No"/>
    <s v="Minor"/>
    <s v="Successful"/>
    <s v="On Time"/>
    <n v="1"/>
    <n v="1"/>
    <n v="0"/>
    <x v="0"/>
    <x v="0"/>
    <x v="0"/>
    <n v="0"/>
    <n v="0"/>
    <n v="0"/>
    <n v="0"/>
    <n v="1"/>
    <n v="0"/>
    <x v="3"/>
    <s v="CT40011211"/>
    <x v="5"/>
    <x v="1"/>
    <s v="No"/>
    <s v="No"/>
    <s v="No"/>
    <s v="Si"/>
    <s v="No"/>
  </r>
  <r>
    <x v="4"/>
    <x v="1"/>
    <x v="0"/>
    <x v="0"/>
    <s v="C40961554"/>
    <x v="50"/>
    <x v="76"/>
    <d v="2018-01-12T09:00:00"/>
    <d v="2018-01-12T15:00:00"/>
    <s v="Retrieve of 4 PSM bars from passive racks (in each LDR)"/>
    <x v="0"/>
    <s v="On Time"/>
    <s v="No"/>
    <s v="Minor"/>
    <s v="Successful"/>
    <s v="On Time"/>
    <n v="1"/>
    <n v="1"/>
    <n v="0"/>
    <x v="0"/>
    <x v="0"/>
    <x v="0"/>
    <n v="0"/>
    <n v="0"/>
    <n v="0"/>
    <n v="0"/>
    <n v="1"/>
    <n v="0"/>
    <x v="3"/>
    <s v="CT40006852"/>
    <x v="23"/>
    <x v="2"/>
    <s v="No"/>
    <s v="No"/>
    <s v="No"/>
    <s v="Si"/>
    <s v="No"/>
  </r>
  <r>
    <x v="4"/>
    <x v="0"/>
    <x v="1"/>
    <x v="0"/>
    <s v="C40962197"/>
    <x v="5"/>
    <x v="6"/>
    <d v="2018-01-09T11:00:00"/>
    <d v="2018-01-12T15:00:00"/>
    <s v="Deploy of Windows Virtual Machine &lt;IM60611831&gt;"/>
    <x v="0"/>
    <s v="On Time"/>
    <s v="No"/>
    <s v="Standard"/>
    <s v="Successful"/>
    <s v="On Time"/>
    <n v="1"/>
    <n v="1"/>
    <n v="0"/>
    <x v="0"/>
    <x v="0"/>
    <x v="0"/>
    <n v="0"/>
    <n v="0"/>
    <n v="0"/>
    <n v="0"/>
    <n v="1"/>
    <n v="0"/>
    <x v="3"/>
    <s v="CT40008007"/>
    <x v="5"/>
    <x v="1"/>
    <s v="No"/>
    <s v="No"/>
    <s v="No"/>
    <s v="Si"/>
    <s v="No"/>
  </r>
  <r>
    <x v="22"/>
    <x v="0"/>
    <x v="0"/>
    <x v="0"/>
    <s v="C001346308"/>
    <x v="3"/>
    <x v="87"/>
    <d v="2018-01-10T12:00:00"/>
    <d v="2018-01-12T17:00:00"/>
    <s v="CDF / AMEC / DSI Queretaro / Windows / Rundown System / 53192280 / CDFQROAWV14 || CDFQROAWV13"/>
    <x v="0"/>
    <s v="On Time"/>
    <s v="No"/>
    <s v="Minor"/>
    <s v="Successful"/>
    <s v="On Time"/>
    <n v="1"/>
    <n v="1"/>
    <n v="0"/>
    <x v="0"/>
    <x v="0"/>
    <x v="0"/>
    <n v="0"/>
    <n v="0"/>
    <n v="0"/>
    <n v="0"/>
    <n v="1"/>
    <n v="0"/>
    <x v="2"/>
    <s v="C000256554"/>
    <x v="3"/>
    <x v="1"/>
    <s v="No"/>
    <s v="No"/>
    <s v="No"/>
    <s v="Si"/>
    <s v="No"/>
  </r>
  <r>
    <x v="23"/>
    <x v="1"/>
    <x v="0"/>
    <x v="0"/>
    <s v="C001352461"/>
    <x v="23"/>
    <x v="34"/>
    <d v="2018-01-13T19:00:00"/>
    <d v="2018-01-13T21:00:00"/>
    <s v="FISJIT | ANTOLIN | TSS | WAN SEC |  Activación Ruteo para Jump Server Administración Antolin Audi"/>
    <x v="0"/>
    <s v="On Time"/>
    <s v="No"/>
    <s v="Minor"/>
    <s v="Successful"/>
    <s v="On Time"/>
    <n v="1"/>
    <n v="1"/>
    <n v="0"/>
    <x v="0"/>
    <x v="0"/>
    <x v="0"/>
    <n v="0"/>
    <n v="0"/>
    <n v="0"/>
    <n v="0"/>
    <n v="1"/>
    <n v="0"/>
    <x v="2"/>
    <s v="-"/>
    <x v="11"/>
    <x v="2"/>
    <s v="No"/>
    <s v="No"/>
    <s v="No"/>
    <s v="Si"/>
    <s v="No"/>
  </r>
  <r>
    <x v="24"/>
    <x v="0"/>
    <x v="0"/>
    <x v="0"/>
    <s v="C001340218"/>
    <x v="4"/>
    <x v="88"/>
    <d v="2018-01-11T19:00:00"/>
    <d v="2018-01-11T22:00:00"/>
    <s v="Imperquimia | Ajuste Redundancia VPN Planta Imperquimia"/>
    <x v="0"/>
    <s v="On Time"/>
    <s v="No"/>
    <s v="Minor"/>
    <s v="Successful"/>
    <s v="On Time"/>
    <n v="1"/>
    <n v="1"/>
    <n v="0"/>
    <x v="0"/>
    <x v="0"/>
    <x v="0"/>
    <n v="0"/>
    <n v="0"/>
    <n v="0"/>
    <n v="0"/>
    <n v="1"/>
    <n v="0"/>
    <x v="2"/>
    <s v="-"/>
    <x v="4"/>
    <x v="1"/>
    <s v="No"/>
    <s v="No"/>
    <s v="No"/>
    <s v="Si"/>
    <s v="No"/>
  </r>
  <r>
    <x v="18"/>
    <x v="0"/>
    <x v="0"/>
    <x v="0"/>
    <s v="C001351604"/>
    <x v="33"/>
    <x v="69"/>
    <d v="2018-01-12T19:00:00"/>
    <d v="2018-01-12T23:00:00"/>
    <s v="AMER | Loreal | Operative System  package upgrade | [QAS ] lormexauv02"/>
    <x v="0"/>
    <s v="On Time"/>
    <s v="No"/>
    <s v="Minor"/>
    <s v="Successful"/>
    <s v="On Time"/>
    <n v="1"/>
    <n v="1"/>
    <n v="0"/>
    <x v="0"/>
    <x v="0"/>
    <x v="0"/>
    <n v="0"/>
    <n v="0"/>
    <n v="0"/>
    <n v="0"/>
    <n v="1"/>
    <n v="0"/>
    <x v="2"/>
    <s v="C000972225"/>
    <x v="19"/>
    <x v="1"/>
    <s v="No"/>
    <s v="No"/>
    <s v="No"/>
    <s v="Si"/>
    <s v="No"/>
  </r>
  <r>
    <x v="18"/>
    <x v="0"/>
    <x v="0"/>
    <x v="0"/>
    <s v="C001349883"/>
    <x v="1"/>
    <x v="89"/>
    <d v="2018-01-11T19:00:00"/>
    <d v="2018-01-12T00:00:00"/>
    <s v="AMER | LOREAL |  Installing Security Updates on QA Environment"/>
    <x v="0"/>
    <s v="On Time"/>
    <s v="No"/>
    <s v="Minor"/>
    <s v="Successful"/>
    <s v="On Time"/>
    <n v="1"/>
    <n v="1"/>
    <n v="0"/>
    <x v="0"/>
    <x v="0"/>
    <x v="0"/>
    <n v="0"/>
    <n v="0"/>
    <n v="0"/>
    <n v="0"/>
    <n v="1"/>
    <n v="0"/>
    <x v="2"/>
    <s v="C000312898"/>
    <x v="1"/>
    <x v="1"/>
    <s v="No"/>
    <s v="No"/>
    <s v="No"/>
    <s v="Si"/>
    <s v="No"/>
  </r>
  <r>
    <x v="8"/>
    <x v="2"/>
    <x v="0"/>
    <x v="0"/>
    <s v="C001349914"/>
    <x v="13"/>
    <x v="90"/>
    <d v="2018-01-11T09:00:00"/>
    <d v="2018-01-13T17:00:00"/>
    <s v="AMER | PME |  Installing Security Updates on Environment PRD / Instalación de Security Updates en Ambiente de PRD"/>
    <x v="0"/>
    <s v="On Time"/>
    <s v="No"/>
    <s v="Minor"/>
    <s v="Successful"/>
    <s v="On Time"/>
    <n v="1"/>
    <n v="1"/>
    <n v="0"/>
    <x v="0"/>
    <x v="0"/>
    <x v="0"/>
    <n v="0"/>
    <n v="0"/>
    <n v="0"/>
    <n v="0"/>
    <n v="1"/>
    <n v="0"/>
    <x v="2"/>
    <s v="-"/>
    <x v="8"/>
    <x v="3"/>
    <s v="No"/>
    <s v="No"/>
    <s v="No"/>
    <s v="Si"/>
    <s v="No"/>
  </r>
  <r>
    <x v="8"/>
    <x v="0"/>
    <x v="0"/>
    <x v="0"/>
    <s v="C001345371"/>
    <x v="1"/>
    <x v="61"/>
    <d v="2018-01-10T16:00:00"/>
    <d v="2018-01-15T09:00:00"/>
    <s v="TSMX | PQIT | Installation of Security Updates on PRD servers"/>
    <x v="0"/>
    <s v="On Time"/>
    <s v="No"/>
    <s v="Minor"/>
    <s v="Successful"/>
    <s v="On Time"/>
    <n v="1"/>
    <n v="1"/>
    <n v="0"/>
    <x v="0"/>
    <x v="0"/>
    <x v="0"/>
    <n v="0"/>
    <n v="0"/>
    <n v="0"/>
    <n v="0"/>
    <n v="1"/>
    <n v="0"/>
    <x v="2"/>
    <s v="C000424621"/>
    <x v="1"/>
    <x v="1"/>
    <s v="No"/>
    <s v="No"/>
    <s v="No"/>
    <s v="Si"/>
    <s v="No"/>
  </r>
  <r>
    <x v="8"/>
    <x v="0"/>
    <x v="0"/>
    <x v="0"/>
    <s v="C001348654"/>
    <x v="1"/>
    <x v="91"/>
    <d v="2018-01-14T08:00:00"/>
    <d v="2018-01-14T19:00:00"/>
    <s v="AMER | TSMX | Installation of Security Updates on server TSMPUEAWP10"/>
    <x v="0"/>
    <s v="On Time"/>
    <s v="No"/>
    <s v="Minor"/>
    <s v="Successful"/>
    <s v="On Time"/>
    <n v="1"/>
    <n v="1"/>
    <n v="0"/>
    <x v="0"/>
    <x v="0"/>
    <x v="0"/>
    <n v="0"/>
    <n v="0"/>
    <n v="0"/>
    <n v="0"/>
    <n v="1"/>
    <n v="0"/>
    <x v="2"/>
    <s v="C000464405"/>
    <x v="1"/>
    <x v="1"/>
    <s v="No"/>
    <s v="No"/>
    <s v="No"/>
    <s v="Si"/>
    <s v="No"/>
  </r>
  <r>
    <x v="7"/>
    <x v="0"/>
    <x v="0"/>
    <x v="0"/>
    <s v="C40962463"/>
    <x v="51"/>
    <x v="92"/>
    <d v="2018-01-13T09:00:00"/>
    <d v="2018-01-14T17:00:00"/>
    <s v="Instalacion de impresora EPA2 en Nave 7"/>
    <x v="0"/>
    <s v="On Time"/>
    <s v="No"/>
    <s v="Minor"/>
    <s v="Successful"/>
    <s v="On Time"/>
    <n v="1"/>
    <n v="1"/>
    <n v="0"/>
    <x v="0"/>
    <x v="0"/>
    <x v="0"/>
    <n v="0"/>
    <n v="0"/>
    <n v="0"/>
    <n v="0"/>
    <n v="1"/>
    <n v="0"/>
    <x v="3"/>
    <s v="CT40003929"/>
    <x v="15"/>
    <x v="1"/>
    <s v="No"/>
    <s v="No"/>
    <s v="No"/>
    <s v="Si"/>
    <s v="No"/>
  </r>
  <r>
    <x v="7"/>
    <x v="0"/>
    <x v="0"/>
    <x v="0"/>
    <s v="C40962464"/>
    <x v="52"/>
    <x v="93"/>
    <d v="2018-01-13T09:00:00"/>
    <d v="2018-01-13T21:00:00"/>
    <s v="Actualizacion de Productos McAfee Servers Windows"/>
    <x v="0"/>
    <s v="On Time"/>
    <s v="No"/>
    <s v="Minor"/>
    <s v="Successful"/>
    <s v="On Time"/>
    <n v="1"/>
    <n v="1"/>
    <n v="0"/>
    <x v="0"/>
    <x v="0"/>
    <x v="0"/>
    <n v="0"/>
    <n v="0"/>
    <n v="0"/>
    <n v="0"/>
    <n v="1"/>
    <n v="0"/>
    <x v="3"/>
    <s v="CT40003354"/>
    <x v="16"/>
    <x v="1"/>
    <s v="No"/>
    <s v="No"/>
    <s v="No"/>
    <s v="Si"/>
    <s v="No"/>
  </r>
  <r>
    <x v="7"/>
    <x v="0"/>
    <x v="0"/>
    <x v="0"/>
    <s v="C40959357"/>
    <x v="53"/>
    <x v="45"/>
    <d v="2018-01-13T18:00:00"/>
    <d v="2018-01-14T20:00:00"/>
    <s v="PROPATCH ACTIVITIES ON SUPERDOME - VPAR3"/>
    <x v="0"/>
    <s v="On Time"/>
    <s v="No"/>
    <s v="Minor"/>
    <s v="Successful"/>
    <s v="On Time"/>
    <n v="1"/>
    <n v="1"/>
    <n v="0"/>
    <x v="0"/>
    <x v="0"/>
    <x v="0"/>
    <n v="0"/>
    <n v="0"/>
    <n v="0"/>
    <n v="0"/>
    <n v="1"/>
    <n v="0"/>
    <x v="3"/>
    <s v="CT40002746"/>
    <x v="18"/>
    <x v="1"/>
    <s v="No"/>
    <s v="No"/>
    <s v="No"/>
    <s v="Si"/>
    <s v="No"/>
  </r>
  <r>
    <x v="7"/>
    <x v="0"/>
    <x v="0"/>
    <x v="0"/>
    <s v="C40959359"/>
    <x v="53"/>
    <x v="45"/>
    <d v="2018-01-12T21:00:00"/>
    <d v="2018-01-13T05:30:00"/>
    <s v="Parcheo (hardening) en servidor Pmx1fsif"/>
    <x v="0"/>
    <s v="On Time"/>
    <s v="No"/>
    <s v="Minor"/>
    <s v="Successful"/>
    <s v="On Time"/>
    <n v="1"/>
    <n v="1"/>
    <n v="0"/>
    <x v="0"/>
    <x v="0"/>
    <x v="0"/>
    <n v="0"/>
    <n v="0"/>
    <n v="0"/>
    <n v="0"/>
    <n v="1"/>
    <n v="0"/>
    <x v="3"/>
    <s v="CT40002647"/>
    <x v="18"/>
    <x v="1"/>
    <s v="No"/>
    <s v="No"/>
    <s v="No"/>
    <s v="Si"/>
    <s v="No"/>
  </r>
  <r>
    <x v="7"/>
    <x v="0"/>
    <x v="0"/>
    <x v="0"/>
    <s v="C40961528"/>
    <x v="27"/>
    <x v="8"/>
    <d v="2018-01-12T19:00:00"/>
    <d v="2018-01-14T20:00:00"/>
    <s v="Distribución e instalación de los parches de seguridad Microsoft desarrollo-CAET-Nadin"/>
    <x v="0"/>
    <s v="On Time"/>
    <s v="No"/>
    <s v="Minor"/>
    <s v="Successful"/>
    <s v="On Time"/>
    <n v="1"/>
    <n v="1"/>
    <n v="0"/>
    <x v="0"/>
    <x v="0"/>
    <x v="0"/>
    <n v="0"/>
    <n v="0"/>
    <n v="0"/>
    <n v="0"/>
    <n v="1"/>
    <n v="0"/>
    <x v="3"/>
    <s v="CT40002558"/>
    <x v="1"/>
    <x v="1"/>
    <s v="No"/>
    <s v="No"/>
    <s v="No"/>
    <s v="Si"/>
    <s v="No"/>
  </r>
  <r>
    <x v="7"/>
    <x v="0"/>
    <x v="0"/>
    <x v="0"/>
    <s v="C40961529"/>
    <x v="27"/>
    <x v="8"/>
    <d v="2018-01-11T15:00:00"/>
    <d v="2018-01-11T20:00:00"/>
    <s v="Configuración de Teaming en jump servers"/>
    <x v="0"/>
    <s v="On Time"/>
    <s v="No"/>
    <s v="Minor"/>
    <s v="Successful"/>
    <s v="On Time"/>
    <n v="1"/>
    <n v="1"/>
    <n v="0"/>
    <x v="0"/>
    <x v="0"/>
    <x v="0"/>
    <n v="0"/>
    <n v="0"/>
    <n v="0"/>
    <n v="0"/>
    <n v="1"/>
    <n v="0"/>
    <x v="3"/>
    <s v="CT40003378"/>
    <x v="1"/>
    <x v="1"/>
    <s v="No"/>
    <s v="No"/>
    <s v="No"/>
    <s v="Si"/>
    <s v="No"/>
  </r>
  <r>
    <x v="7"/>
    <x v="1"/>
    <x v="0"/>
    <x v="0"/>
    <s v="C40962494"/>
    <x v="9"/>
    <x v="12"/>
    <d v="2018-01-14T09:00:00"/>
    <d v="2018-01-14T12:00:00"/>
    <s v="Se requiere realizar prueba a la FO del enlace entre switch IDF8201 IP 156.8 e IDF8202 IP 156.9"/>
    <x v="0"/>
    <s v="On Time"/>
    <s v="No"/>
    <s v="Minor"/>
    <s v="Successful"/>
    <s v="On Time"/>
    <n v="1"/>
    <n v="1"/>
    <n v="0"/>
    <x v="0"/>
    <x v="0"/>
    <x v="0"/>
    <n v="0"/>
    <n v="0"/>
    <n v="0"/>
    <n v="0"/>
    <n v="1"/>
    <n v="0"/>
    <x v="3"/>
    <s v="CT40009724"/>
    <x v="7"/>
    <x v="2"/>
    <s v="No"/>
    <s v="No"/>
    <s v="No"/>
    <s v="Si"/>
    <s v="No"/>
  </r>
  <r>
    <x v="7"/>
    <x v="1"/>
    <x v="0"/>
    <x v="0"/>
    <s v="C40961511"/>
    <x v="41"/>
    <x v="74"/>
    <d v="2018-01-14T10:00:00"/>
    <d v="2018-01-14T12:00:00"/>
    <s v="Pruebas de Activacion en puertos para enlaces Redundantes de SW's"/>
    <x v="0"/>
    <s v="On Time"/>
    <s v="No"/>
    <s v="Minor"/>
    <s v="Successful"/>
    <s v="On Time"/>
    <n v="1"/>
    <n v="1"/>
    <n v="0"/>
    <x v="0"/>
    <x v="0"/>
    <x v="0"/>
    <n v="0"/>
    <n v="0"/>
    <n v="0"/>
    <n v="0"/>
    <n v="1"/>
    <n v="0"/>
    <x v="3"/>
    <s v="-"/>
    <x v="14"/>
    <x v="2"/>
    <s v="No"/>
    <s v="No"/>
    <s v="No"/>
    <s v="Si"/>
    <s v="No"/>
  </r>
  <r>
    <x v="7"/>
    <x v="1"/>
    <x v="0"/>
    <x v="0"/>
    <s v="C40937639"/>
    <x v="54"/>
    <x v="34"/>
    <d v="2018-01-13T20:00:00"/>
    <d v="2018-01-14T16:00:00"/>
    <s v="Pruebas de migración certificado root 05"/>
    <x v="0"/>
    <s v="On Time"/>
    <s v="No"/>
    <s v="Minor"/>
    <s v="Successful"/>
    <s v="On Time"/>
    <n v="1"/>
    <n v="1"/>
    <n v="0"/>
    <x v="0"/>
    <x v="0"/>
    <x v="0"/>
    <n v="0"/>
    <n v="0"/>
    <n v="0"/>
    <n v="0"/>
    <n v="1"/>
    <n v="0"/>
    <x v="3"/>
    <s v="CT40005317"/>
    <x v="11"/>
    <x v="2"/>
    <s v="No"/>
    <s v="No"/>
    <s v="No"/>
    <s v="Si"/>
    <s v="No"/>
  </r>
  <r>
    <x v="4"/>
    <x v="1"/>
    <x v="0"/>
    <x v="0"/>
    <s v="C40961449"/>
    <x v="20"/>
    <x v="26"/>
    <d v="2018-01-14T15:00:00"/>
    <d v="2018-01-14T18:00:00"/>
    <s v="Replace X-BAR module on Nexus Switch - Audi Mexico"/>
    <x v="0"/>
    <s v="On Time"/>
    <s v="No"/>
    <s v="Minor"/>
    <s v="Successful"/>
    <s v="On Time"/>
    <n v="1"/>
    <n v="1"/>
    <n v="0"/>
    <x v="0"/>
    <x v="0"/>
    <x v="0"/>
    <n v="0"/>
    <n v="0"/>
    <n v="0"/>
    <n v="0"/>
    <n v="1"/>
    <n v="0"/>
    <x v="3"/>
    <s v="-"/>
    <x v="14"/>
    <x v="2"/>
    <s v="No"/>
    <s v="No"/>
    <s v="No"/>
    <s v="Si"/>
    <s v="No"/>
  </r>
  <r>
    <x v="4"/>
    <x v="1"/>
    <x v="0"/>
    <x v="0"/>
    <s v="C40961613"/>
    <x v="20"/>
    <x v="26"/>
    <d v="2018-01-12T17:00:00"/>
    <d v="2018-01-12T23:00:00"/>
    <s v="IP addressing migration for Voice service from 10.131.x.x to 10.130.x.x at A50"/>
    <x v="0"/>
    <s v="On Time"/>
    <s v="No"/>
    <s v="Minor"/>
    <s v="Successful"/>
    <s v="On Time"/>
    <n v="1"/>
    <n v="1"/>
    <n v="0"/>
    <x v="0"/>
    <x v="0"/>
    <x v="0"/>
    <n v="0"/>
    <n v="0"/>
    <n v="0"/>
    <n v="0"/>
    <n v="1"/>
    <n v="0"/>
    <x v="3"/>
    <s v="CT40012087"/>
    <x v="14"/>
    <x v="2"/>
    <s v="No"/>
    <s v="No"/>
    <s v="No"/>
    <s v="Si"/>
    <s v="No"/>
  </r>
  <r>
    <x v="4"/>
    <x v="1"/>
    <x v="0"/>
    <x v="0"/>
    <s v="C40960612"/>
    <x v="55"/>
    <x v="94"/>
    <d v="2018-01-11T17:00:00"/>
    <d v="2018-01-11T23:00:00"/>
    <s v="TSS | AUDI | VOZ | Non-operational Lync´s configuration modifications on Avaya Communication Manager Server"/>
    <x v="0"/>
    <s v="On Time"/>
    <s v="No"/>
    <s v="Minor"/>
    <s v="Successful"/>
    <s v="On Time"/>
    <n v="1"/>
    <n v="1"/>
    <n v="0"/>
    <x v="0"/>
    <x v="0"/>
    <x v="0"/>
    <n v="0"/>
    <n v="0"/>
    <n v="0"/>
    <n v="0"/>
    <n v="1"/>
    <n v="0"/>
    <x v="3"/>
    <s v="CT40006852"/>
    <x v="24"/>
    <x v="2"/>
    <s v="No"/>
    <s v="No"/>
    <s v="No"/>
    <s v="Si"/>
    <s v="No"/>
  </r>
  <r>
    <x v="0"/>
    <x v="0"/>
    <x v="0"/>
    <x v="0"/>
    <s v="C001348575"/>
    <x v="0"/>
    <x v="95"/>
    <d v="2018-01-10T10:00:00"/>
    <d v="2018-01-12T20:00:00"/>
    <s v="SIGMA / SAP- BASIS -TMX / SMP / OUTAGE = YES| Administrative change | Out of operation SAP applications Solman 7.1"/>
    <x v="0"/>
    <s v="On Time"/>
    <s v="No"/>
    <s v="Minor"/>
    <s v="Successful"/>
    <s v="On Time"/>
    <n v="1"/>
    <n v="1"/>
    <n v="0"/>
    <x v="0"/>
    <x v="0"/>
    <x v="0"/>
    <n v="0"/>
    <n v="0"/>
    <n v="0"/>
    <n v="0"/>
    <n v="1"/>
    <n v="0"/>
    <x v="0"/>
    <s v="-"/>
    <x v="0"/>
    <x v="0"/>
    <s v="No"/>
    <s v="No"/>
    <s v="No"/>
    <s v="Si"/>
    <s v="No"/>
  </r>
  <r>
    <x v="0"/>
    <x v="0"/>
    <x v="0"/>
    <x v="0"/>
    <s v="C001351461"/>
    <x v="17"/>
    <x v="22"/>
    <d v="2018-01-10T10:00:00"/>
    <d v="2018-01-13T23:30:00"/>
    <s v="AMER | SIGMA | Distribution of MSFT patches for Windows Servers (QAS,DEV) &lt;DECEMBER/JANUARY-2018&gt;"/>
    <x v="0"/>
    <s v="On Time"/>
    <s v="No"/>
    <s v="Minor"/>
    <s v="Successful"/>
    <s v="On Time"/>
    <n v="1"/>
    <n v="1"/>
    <n v="0"/>
    <x v="0"/>
    <x v="0"/>
    <x v="0"/>
    <n v="0"/>
    <n v="0"/>
    <n v="0"/>
    <n v="0"/>
    <n v="1"/>
    <n v="0"/>
    <x v="0"/>
    <s v="C000945095"/>
    <x v="5"/>
    <x v="1"/>
    <s v="No"/>
    <s v="No"/>
    <s v="No"/>
    <s v="Si"/>
    <s v="No"/>
  </r>
  <r>
    <x v="0"/>
    <x v="0"/>
    <x v="0"/>
    <x v="0"/>
    <s v="C001351557"/>
    <x v="17"/>
    <x v="22"/>
    <d v="2018-01-09T13:00:00"/>
    <d v="2018-01-12T20:00:00"/>
    <s v="AMER | ALLIAX |  Server reconfiguration ALXOUTSVRN01"/>
    <x v="0"/>
    <s v="On Time"/>
    <s v="No"/>
    <s v="Minor"/>
    <s v="Successful"/>
    <s v="On Time"/>
    <n v="1"/>
    <n v="1"/>
    <n v="0"/>
    <x v="0"/>
    <x v="0"/>
    <x v="0"/>
    <n v="0"/>
    <n v="0"/>
    <n v="0"/>
    <n v="0"/>
    <n v="1"/>
    <n v="0"/>
    <x v="0"/>
    <s v="-"/>
    <x v="5"/>
    <x v="1"/>
    <s v="No"/>
    <s v="No"/>
    <s v="No"/>
    <s v="Si"/>
    <s v="No"/>
  </r>
  <r>
    <x v="0"/>
    <x v="0"/>
    <x v="0"/>
    <x v="0"/>
    <s v="C001353150"/>
    <x v="17"/>
    <x v="22"/>
    <d v="2018-01-12T12:00:00"/>
    <d v="2018-01-12T22:00:00"/>
    <s v="AMER | Dinamica | Distribution of MSFT patches for Windows Servers &lt;DECEMBER-JANUARY 2018&gt; | DEV PRD"/>
    <x v="0"/>
    <s v="On Time"/>
    <s v="No"/>
    <s v="Minor"/>
    <s v="Successful"/>
    <s v="On Time"/>
    <n v="1"/>
    <n v="1"/>
    <n v="0"/>
    <x v="0"/>
    <x v="0"/>
    <x v="0"/>
    <n v="0"/>
    <n v="0"/>
    <n v="0"/>
    <n v="0"/>
    <n v="1"/>
    <n v="0"/>
    <x v="0"/>
    <s v="C000945095"/>
    <x v="5"/>
    <x v="1"/>
    <s v="No"/>
    <s v="No"/>
    <s v="No"/>
    <s v="Si"/>
    <s v="No"/>
  </r>
  <r>
    <x v="0"/>
    <x v="0"/>
    <x v="0"/>
    <x v="0"/>
    <s v="C001354831"/>
    <x v="17"/>
    <x v="96"/>
    <d v="2018-01-13T21:00:00"/>
    <d v="2018-01-14T13:00:00"/>
    <s v="AMER | PETROTEMEX | Distribution of MSFT patches for Windows Servers (PRD) &lt;Diciembre-Enero&gt;"/>
    <x v="0"/>
    <s v="On Time"/>
    <s v="No"/>
    <s v="Minor"/>
    <s v="Successful"/>
    <s v="On Time"/>
    <n v="1"/>
    <n v="1"/>
    <n v="0"/>
    <x v="0"/>
    <x v="0"/>
    <x v="0"/>
    <n v="0"/>
    <n v="0"/>
    <n v="0"/>
    <n v="0"/>
    <n v="1"/>
    <n v="0"/>
    <x v="0"/>
    <s v="C000945095"/>
    <x v="5"/>
    <x v="1"/>
    <s v="No"/>
    <s v="No"/>
    <s v="No"/>
    <s v="Si"/>
    <s v="No"/>
  </r>
  <r>
    <x v="0"/>
    <x v="0"/>
    <x v="0"/>
    <x v="0"/>
    <s v="C001354834"/>
    <x v="17"/>
    <x v="22"/>
    <d v="2018-01-12T14:00:00"/>
    <d v="2018-01-13T12:00:00"/>
    <s v="AMER | BPZ | Distribution of MSFT patches for Windows Servers &lt;DECEMBER-JANUARY 2018&gt; | DEV PRD"/>
    <x v="0"/>
    <s v="On Time"/>
    <s v="No"/>
    <s v="Minor"/>
    <s v="Successful"/>
    <s v="On Time"/>
    <n v="1"/>
    <n v="1"/>
    <n v="0"/>
    <x v="0"/>
    <x v="0"/>
    <x v="0"/>
    <n v="0"/>
    <n v="0"/>
    <n v="0"/>
    <n v="0"/>
    <n v="1"/>
    <n v="0"/>
    <x v="0"/>
    <s v="C000945095"/>
    <x v="5"/>
    <x v="1"/>
    <s v="No"/>
    <s v="No"/>
    <s v="No"/>
    <s v="Si"/>
    <s v="No"/>
  </r>
  <r>
    <x v="0"/>
    <x v="0"/>
    <x v="0"/>
    <x v="0"/>
    <s v="C001354871"/>
    <x v="17"/>
    <x v="22"/>
    <d v="2018-01-12T22:00:00"/>
    <d v="2018-01-14T12:00:00"/>
    <s v="AMER | Indelpro | Distribution of MSFT patches for Windows Servers &lt;DECEMBER JANUARY 2018&gt;| DEV"/>
    <x v="0"/>
    <s v="On Time"/>
    <s v="No"/>
    <s v="Minor"/>
    <s v="Successful"/>
    <s v="On Time"/>
    <n v="1"/>
    <n v="1"/>
    <n v="0"/>
    <x v="0"/>
    <x v="0"/>
    <x v="0"/>
    <n v="0"/>
    <n v="0"/>
    <n v="0"/>
    <n v="0"/>
    <n v="1"/>
    <n v="0"/>
    <x v="0"/>
    <s v="C000945095"/>
    <x v="5"/>
    <x v="1"/>
    <s v="No"/>
    <s v="No"/>
    <s v="No"/>
    <s v="Si"/>
    <s v="No"/>
  </r>
  <r>
    <x v="0"/>
    <x v="0"/>
    <x v="0"/>
    <x v="0"/>
    <s v="C001354922"/>
    <x v="17"/>
    <x v="96"/>
    <d v="2018-01-13T12:00:00"/>
    <d v="2018-01-13T23:00:00"/>
    <s v="AMER | TERZA | Distribution of MSFT patches for Windows Servers (PRD) &lt;Diciembre-Enero&gt;"/>
    <x v="0"/>
    <s v="On Time"/>
    <s v="No"/>
    <s v="Minor"/>
    <s v="Successful"/>
    <s v="On Time"/>
    <n v="1"/>
    <n v="1"/>
    <n v="0"/>
    <x v="0"/>
    <x v="0"/>
    <x v="0"/>
    <n v="0"/>
    <n v="0"/>
    <n v="0"/>
    <n v="0"/>
    <n v="1"/>
    <n v="0"/>
    <x v="0"/>
    <s v="C000945095"/>
    <x v="5"/>
    <x v="1"/>
    <s v="No"/>
    <s v="No"/>
    <s v="No"/>
    <s v="Si"/>
    <s v="No"/>
  </r>
  <r>
    <x v="0"/>
    <x v="0"/>
    <x v="0"/>
    <x v="0"/>
    <s v="C001354928"/>
    <x v="17"/>
    <x v="96"/>
    <d v="2018-01-12T13:00:00"/>
    <d v="2018-01-13T04:00:00"/>
    <s v="AMER | AKRA | Distribution of MSFT patches for Windows Servers &lt;December-January&gt; | DEV PRD"/>
    <x v="0"/>
    <s v="On Time"/>
    <s v="No"/>
    <s v="Minor"/>
    <s v="Successful"/>
    <s v="On Time"/>
    <n v="1"/>
    <n v="1"/>
    <n v="0"/>
    <x v="0"/>
    <x v="0"/>
    <x v="0"/>
    <n v="0"/>
    <n v="0"/>
    <n v="0"/>
    <n v="0"/>
    <n v="1"/>
    <n v="0"/>
    <x v="0"/>
    <s v="C000945095"/>
    <x v="5"/>
    <x v="1"/>
    <s v="No"/>
    <s v="No"/>
    <s v="No"/>
    <s v="Si"/>
    <s v="No"/>
  </r>
  <r>
    <x v="0"/>
    <x v="0"/>
    <x v="0"/>
    <x v="0"/>
    <s v="C001354803"/>
    <x v="0"/>
    <x v="97"/>
    <d v="2018-01-12T13:00:00"/>
    <d v="2018-01-12T17:00:00"/>
    <s v="[ SIGMA ] / [ SAP ] / [ DEV ] / [ BD1 ] / [ SIACEBARSCIDV ] - SAP Parameter Change_Offline /CCAB; ITO.CAB pre-approved [4EP]"/>
    <x v="0"/>
    <s v="On Time"/>
    <s v="No"/>
    <s v="Minor"/>
    <s v="Successful"/>
    <s v="On Time"/>
    <n v="1"/>
    <n v="1"/>
    <n v="0"/>
    <x v="0"/>
    <x v="0"/>
    <x v="0"/>
    <n v="0"/>
    <n v="0"/>
    <n v="0"/>
    <n v="0"/>
    <n v="1"/>
    <n v="0"/>
    <x v="0"/>
    <s v="CMOD317344"/>
    <x v="0"/>
    <x v="0"/>
    <s v="No"/>
    <s v="No"/>
    <s v="No"/>
    <s v="Si"/>
    <s v="No"/>
  </r>
  <r>
    <x v="0"/>
    <x v="0"/>
    <x v="0"/>
    <x v="0"/>
    <s v="C001354824"/>
    <x v="0"/>
    <x v="98"/>
    <d v="2018-01-13T21:00:00"/>
    <d v="2018-01-13T23:00:00"/>
    <s v="[AKRA] / [ SAP -SL ] / [ PRO] /  - SAP Parameter Change_Offline  /CCAB; ITO.CAB pre-approved [4EP]"/>
    <x v="0"/>
    <s v="On Time"/>
    <s v="No"/>
    <s v="Minor"/>
    <s v="Successful"/>
    <s v="On Time"/>
    <n v="1"/>
    <n v="1"/>
    <n v="0"/>
    <x v="0"/>
    <x v="0"/>
    <x v="0"/>
    <n v="0"/>
    <n v="0"/>
    <n v="0"/>
    <n v="0"/>
    <n v="1"/>
    <n v="0"/>
    <x v="0"/>
    <s v="CMOD317344"/>
    <x v="0"/>
    <x v="0"/>
    <s v="No"/>
    <s v="No"/>
    <s v="No"/>
    <s v="Si"/>
    <s v="No"/>
  </r>
  <r>
    <x v="0"/>
    <x v="0"/>
    <x v="0"/>
    <x v="0"/>
    <s v="C001354769"/>
    <x v="0"/>
    <x v="97"/>
    <d v="2018-01-13T13:00:00"/>
    <d v="2018-01-13T17:00:00"/>
    <s v="[ SIGMA ] / [ SAP ] / [ PRD] / [ BP1 ] / [ SIACEBARSCIPR ] - SAP Parameter Change_Offline /CCAB; ITO.CAB pre-approved [4EP]"/>
    <x v="0"/>
    <s v="On Time"/>
    <s v="No"/>
    <s v="Minor"/>
    <s v="Successful"/>
    <s v="On Time"/>
    <n v="1"/>
    <n v="1"/>
    <n v="0"/>
    <x v="0"/>
    <x v="0"/>
    <x v="0"/>
    <n v="0"/>
    <n v="0"/>
    <n v="0"/>
    <n v="0"/>
    <n v="1"/>
    <n v="0"/>
    <x v="0"/>
    <s v="CMOD317344"/>
    <x v="0"/>
    <x v="0"/>
    <s v="No"/>
    <s v="No"/>
    <s v="No"/>
    <s v="Si"/>
    <s v="No"/>
  </r>
  <r>
    <x v="1"/>
    <x v="0"/>
    <x v="1"/>
    <x v="0"/>
    <s v="C001351591"/>
    <x v="1"/>
    <x v="1"/>
    <d v="2018-01-09T16:00:00"/>
    <d v="2018-01-12T18:00:00"/>
    <s v="AMER | VITRO | Motherboard replacement by HP for server: VTOVM07-OBP01 | 4EP HP Shadow"/>
    <x v="0"/>
    <s v="On Time"/>
    <s v="No"/>
    <s v="Standard"/>
    <s v="Successful"/>
    <s v="On Time"/>
    <n v="1"/>
    <n v="1"/>
    <n v="0"/>
    <x v="0"/>
    <x v="0"/>
    <x v="0"/>
    <n v="0"/>
    <n v="0"/>
    <n v="0"/>
    <n v="0"/>
    <n v="1"/>
    <n v="0"/>
    <x v="1"/>
    <s v="CMOD319593"/>
    <x v="1"/>
    <x v="1"/>
    <s v="No"/>
    <s v="No"/>
    <s v="No"/>
    <s v="Si"/>
    <s v="No"/>
  </r>
  <r>
    <x v="1"/>
    <x v="0"/>
    <x v="1"/>
    <x v="0"/>
    <s v="C001325739"/>
    <x v="12"/>
    <x v="15"/>
    <d v="2018-01-12T23:00:00"/>
    <d v="2018-01-13T02:00:00"/>
    <s v="AMER | VITRO | SAP-Basis | EP | EPD-AH3HA107 &amp; WEB DISPATCHER | T-systems Mexico | EPD Restart | Pre- Approval”"/>
    <x v="0"/>
    <s v="On Time"/>
    <s v="No"/>
    <s v="Standard"/>
    <s v="Successful"/>
    <s v="On Time"/>
    <n v="1"/>
    <n v="1"/>
    <n v="0"/>
    <x v="0"/>
    <x v="0"/>
    <x v="0"/>
    <n v="0"/>
    <n v="0"/>
    <n v="0"/>
    <n v="0"/>
    <n v="1"/>
    <n v="0"/>
    <x v="1"/>
    <s v="C000122753"/>
    <x v="0"/>
    <x v="0"/>
    <s v="No"/>
    <s v="No"/>
    <s v="No"/>
    <s v="Si"/>
    <s v="No"/>
  </r>
  <r>
    <x v="1"/>
    <x v="0"/>
    <x v="0"/>
    <x v="0"/>
    <s v="C001344671"/>
    <x v="18"/>
    <x v="24"/>
    <d v="2018-01-12T11:00:00"/>
    <d v="2018-01-12T17:00:00"/>
    <s v="CFM.MX.REV.Administrative Change Asset Manager"/>
    <x v="0"/>
    <s v="On Time"/>
    <s v="No"/>
    <s v="Minor"/>
    <s v="Successful"/>
    <s v="On Time"/>
    <n v="1"/>
    <n v="1"/>
    <n v="0"/>
    <x v="0"/>
    <x v="0"/>
    <x v="0"/>
    <n v="0"/>
    <n v="0"/>
    <n v="0"/>
    <n v="0"/>
    <n v="1"/>
    <n v="0"/>
    <x v="1"/>
    <s v="-"/>
    <x v="12"/>
    <x v="1"/>
    <s v="No"/>
    <s v="No"/>
    <s v="No"/>
    <s v="Si"/>
    <s v="No"/>
  </r>
  <r>
    <x v="1"/>
    <x v="0"/>
    <x v="1"/>
    <x v="0"/>
    <s v="C001353091"/>
    <x v="25"/>
    <x v="37"/>
    <d v="2018-01-12T23:00:00"/>
    <d v="2018-01-13T07:00:00"/>
    <s v="AMER | VITRO | Restart Lync servers vtolync03, vtolync02 and vtolync01"/>
    <x v="0"/>
    <s v="On Time"/>
    <s v="No"/>
    <s v="Standard"/>
    <s v="Successful"/>
    <s v="On Time"/>
    <n v="1"/>
    <n v="1"/>
    <n v="0"/>
    <x v="0"/>
    <x v="0"/>
    <x v="0"/>
    <n v="0"/>
    <n v="0"/>
    <n v="0"/>
    <n v="0"/>
    <n v="1"/>
    <n v="0"/>
    <x v="1"/>
    <s v="C000763299"/>
    <x v="12"/>
    <x v="1"/>
    <s v="No"/>
    <s v="No"/>
    <s v="No"/>
    <s v="Si"/>
    <s v="No"/>
  </r>
  <r>
    <x v="1"/>
    <x v="0"/>
    <x v="1"/>
    <x v="0"/>
    <s v="C001340238"/>
    <x v="12"/>
    <x v="99"/>
    <d v="2018-01-13T22:00:00"/>
    <d v="2018-01-14T22:00:00"/>
    <s v="VITRO | PRO | | AH3HA119 | XI | XPD | COMPONENTS PATCH INSTALATION | / CCAB; ITO.CAB pre-approved [4EP]"/>
    <x v="0"/>
    <s v="On Time"/>
    <s v="No"/>
    <s v="Standard"/>
    <s v="Successful"/>
    <s v="On Time"/>
    <n v="1"/>
    <n v="1"/>
    <n v="0"/>
    <x v="0"/>
    <x v="0"/>
    <x v="0"/>
    <n v="0"/>
    <n v="0"/>
    <n v="0"/>
    <n v="0"/>
    <n v="1"/>
    <n v="0"/>
    <x v="1"/>
    <s v="CMOD318335"/>
    <x v="0"/>
    <x v="0"/>
    <s v="No"/>
    <s v="No"/>
    <s v="No"/>
    <s v="Si"/>
    <s v="No"/>
  </r>
  <r>
    <x v="2"/>
    <x v="1"/>
    <x v="0"/>
    <x v="0"/>
    <s v="MEX-13124"/>
    <x v="56"/>
    <x v="100"/>
    <d v="2018-01-11T17:00:00"/>
    <d v="2018-01-11T18:00:00"/>
    <s v="Daimler | SHE | DaiVB | (Prod)+prod | new SHE Loadbalancer Request | &lt;(rule adding: add Pool member connecting to the SBA webserver instance)&gt; | Count: 1"/>
    <x v="0"/>
    <s v="On Time"/>
    <s v="No"/>
    <s v="Minor"/>
    <s v="Successful"/>
    <s v="On Time"/>
    <n v="1"/>
    <n v="1"/>
    <n v="0"/>
    <x v="0"/>
    <x v="0"/>
    <x v="0"/>
    <n v="0"/>
    <n v="0"/>
    <n v="0"/>
    <n v="0"/>
    <n v="1"/>
    <n v="0"/>
    <x v="1"/>
    <s v=" MEX-12930"/>
    <x v="11"/>
    <x v="2"/>
    <s v="No"/>
    <s v="No"/>
    <s v="No"/>
    <s v="Si"/>
    <s v="No"/>
  </r>
  <r>
    <x v="2"/>
    <x v="0"/>
    <x v="0"/>
    <x v="0"/>
    <s v="MEX-13219"/>
    <x v="57"/>
    <x v="69"/>
    <d v="2018-01-11T16:00:00"/>
    <d v="2018-01-11T18:00:00"/>
    <s v="DaiVB | TST | Increase space Disk on servers: d001taal / d002teal"/>
    <x v="0"/>
    <s v="On Time"/>
    <s v="No"/>
    <s v="Minor"/>
    <s v="Successful"/>
    <s v="On Time"/>
    <n v="1"/>
    <n v="1"/>
    <n v="0"/>
    <x v="0"/>
    <x v="0"/>
    <x v="0"/>
    <n v="0"/>
    <n v="0"/>
    <n v="0"/>
    <n v="0"/>
    <n v="1"/>
    <n v="0"/>
    <x v="1"/>
    <s v="MEX-13213"/>
    <x v="19"/>
    <x v="1"/>
    <s v="No"/>
    <s v="No"/>
    <s v="No"/>
    <s v="Si"/>
    <s v="No"/>
  </r>
  <r>
    <x v="2"/>
    <x v="0"/>
    <x v="0"/>
    <x v="0"/>
    <s v="MEX-13213"/>
    <x v="57"/>
    <x v="69"/>
    <d v="2018-01-11T18:00:00"/>
    <d v="2018-01-11T20:00:00"/>
    <s v="DaiVB | PREPROD | Increase space Disk on servers: d001qaal / d002qeal / d003qaal / d004qeal"/>
    <x v="0"/>
    <s v="On Time"/>
    <s v="No"/>
    <s v="Minor"/>
    <s v="Successful"/>
    <s v="On Time"/>
    <n v="1"/>
    <n v="1"/>
    <n v="0"/>
    <x v="0"/>
    <x v="0"/>
    <x v="0"/>
    <n v="0"/>
    <n v="0"/>
    <n v="0"/>
    <n v="0"/>
    <n v="1"/>
    <n v="0"/>
    <x v="1"/>
    <s v="MEX-13213"/>
    <x v="19"/>
    <x v="1"/>
    <s v="No"/>
    <s v="No"/>
    <s v="No"/>
    <s v="Si"/>
    <s v="No"/>
  </r>
  <r>
    <x v="2"/>
    <x v="0"/>
    <x v="0"/>
    <x v="0"/>
    <s v="MEX-13207"/>
    <x v="57"/>
    <x v="69"/>
    <d v="2018-01-12T16:00:00"/>
    <d v="2018-01-12T18:00:00"/>
    <s v="DaiVB | INT | Increase space Disk on servers: dai2ygal / d001iaal / d002ieal / dai2i9dl"/>
    <x v="0"/>
    <s v="On Time"/>
    <s v="No"/>
    <s v="Minor"/>
    <s v="Successful"/>
    <s v="On Time"/>
    <n v="1"/>
    <n v="1"/>
    <n v="0"/>
    <x v="0"/>
    <x v="0"/>
    <x v="0"/>
    <n v="0"/>
    <n v="0"/>
    <n v="0"/>
    <n v="0"/>
    <n v="1"/>
    <n v="0"/>
    <x v="1"/>
    <s v="MEX-13201"/>
    <x v="19"/>
    <x v="1"/>
    <s v="No"/>
    <s v="No"/>
    <s v="No"/>
    <s v="Si"/>
    <s v="No"/>
  </r>
  <r>
    <x v="2"/>
    <x v="0"/>
    <x v="0"/>
    <x v="0"/>
    <s v="MEX-13201"/>
    <x v="57"/>
    <x v="69"/>
    <d v="2018-01-11T18:00:00"/>
    <d v="2018-01-11T20:00:00"/>
    <s v="DaiVB | PRD | Increase space Disk on servers: dai3p9il / dai4pgil / d001padl"/>
    <x v="0"/>
    <s v="On Time"/>
    <s v="No"/>
    <s v="Minor"/>
    <s v="Successful"/>
    <s v="On Time"/>
    <n v="1"/>
    <n v="1"/>
    <n v="0"/>
    <x v="0"/>
    <x v="0"/>
    <x v="0"/>
    <n v="0"/>
    <n v="0"/>
    <n v="0"/>
    <n v="0"/>
    <n v="1"/>
    <n v="0"/>
    <x v="1"/>
    <s v=" MEX-13090"/>
    <x v="19"/>
    <x v="1"/>
    <s v="No"/>
    <s v="No"/>
    <s v="No"/>
    <s v="Si"/>
    <s v="No"/>
  </r>
  <r>
    <x v="11"/>
    <x v="0"/>
    <x v="0"/>
    <x v="0"/>
    <s v="CRQ242480"/>
    <x v="29"/>
    <x v="41"/>
    <d v="2018-01-11T09:00:00"/>
    <d v="2018-01-12T18:00:00"/>
    <s v="WO11716163 Depuración de la tabla MXP_Ext_Audit en la base de datos de IDM DEV"/>
    <x v="0"/>
    <s v="On Time"/>
    <s v="No"/>
    <s v="Minor"/>
    <s v="Successful"/>
    <s v="On Time"/>
    <n v="1"/>
    <n v="1"/>
    <n v="0"/>
    <x v="0"/>
    <x v="0"/>
    <x v="0"/>
    <n v="0"/>
    <n v="0"/>
    <n v="0"/>
    <n v="0"/>
    <n v="1"/>
    <n v="0"/>
    <x v="5"/>
    <s v="-"/>
    <x v="0"/>
    <x v="0"/>
    <s v="No"/>
    <s v="No"/>
    <s v="No"/>
    <s v="Si"/>
    <s v="No"/>
  </r>
  <r>
    <x v="11"/>
    <x v="1"/>
    <x v="0"/>
    <x v="0"/>
    <s v="CRQ242491"/>
    <x v="58"/>
    <x v="101"/>
    <d v="2018-01-12T19:00:00"/>
    <d v="2018-01-13T04:00:00"/>
    <s v="WO11719053 Reinicio programado de los gateways de Contact center."/>
    <x v="0"/>
    <s v="On Time"/>
    <s v="No"/>
    <s v="Minor"/>
    <s v="Successful"/>
    <s v="On Time"/>
    <n v="1"/>
    <n v="1"/>
    <n v="0"/>
    <x v="0"/>
    <x v="0"/>
    <x v="0"/>
    <n v="0"/>
    <n v="0"/>
    <n v="0"/>
    <n v="0"/>
    <n v="1"/>
    <n v="0"/>
    <x v="5"/>
    <s v="-"/>
    <x v="24"/>
    <x v="2"/>
    <s v="No"/>
    <s v="No"/>
    <s v="No"/>
    <s v="Si"/>
    <s v="No"/>
  </r>
  <r>
    <x v="11"/>
    <x v="0"/>
    <x v="0"/>
    <x v="0"/>
    <s v="CRQ242513"/>
    <x v="59"/>
    <x v="102"/>
    <d v="2018-01-12T20:00:00"/>
    <d v="2018-01-12T23:30:00"/>
    <s v="WO11719945 Movimiento de servidor VM Exchange HDEXT10V  de servidor fisico."/>
    <x v="0"/>
    <s v="On Time"/>
    <s v="No"/>
    <s v="Minor"/>
    <s v="Successful"/>
    <s v="On Time"/>
    <n v="1"/>
    <n v="1"/>
    <n v="0"/>
    <x v="0"/>
    <x v="0"/>
    <x v="0"/>
    <n v="0"/>
    <n v="1"/>
    <n v="0"/>
    <n v="0"/>
    <n v="1"/>
    <n v="0"/>
    <x v="5"/>
    <s v="-"/>
    <x v="12"/>
    <x v="1"/>
    <s v="Si"/>
    <s v="No"/>
    <s v="No"/>
    <s v="Si"/>
    <s v="No"/>
  </r>
  <r>
    <x v="11"/>
    <x v="0"/>
    <x v="0"/>
    <x v="0"/>
    <s v="CRQ242605"/>
    <x v="59"/>
    <x v="102"/>
    <d v="2018-01-13T22:00:00"/>
    <d v="2018-01-14T10:00:00"/>
    <s v="WO11720191 Reinicio de Sanidad servidores Exchange"/>
    <x v="0"/>
    <s v="On Time"/>
    <s v="No"/>
    <s v="Minor"/>
    <s v="Successful"/>
    <s v="On Time"/>
    <n v="1"/>
    <n v="1"/>
    <n v="0"/>
    <x v="0"/>
    <x v="0"/>
    <x v="0"/>
    <n v="0"/>
    <n v="1"/>
    <n v="0"/>
    <n v="0"/>
    <n v="1"/>
    <n v="0"/>
    <x v="5"/>
    <s v="-"/>
    <x v="12"/>
    <x v="1"/>
    <s v="Si"/>
    <s v="No"/>
    <s v="No"/>
    <s v="Si"/>
    <s v="No"/>
  </r>
  <r>
    <x v="8"/>
    <x v="1"/>
    <x v="2"/>
    <x v="0"/>
    <s v="C001332377"/>
    <x v="23"/>
    <x v="103"/>
    <d v="2018-01-14T01:00:00"/>
    <d v="2018-01-14T09:00:00"/>
    <s v="TSMX | TSS | DSI Queretaro | Nexus OS Upgrade in Block A"/>
    <x v="0"/>
    <s v="On Time"/>
    <s v="No"/>
    <s v="Significant"/>
    <s v="Successful"/>
    <s v="On Time"/>
    <n v="1"/>
    <n v="1"/>
    <n v="0"/>
    <x v="0"/>
    <x v="0"/>
    <x v="0"/>
    <n v="0"/>
    <n v="0"/>
    <n v="0"/>
    <n v="0"/>
    <n v="1"/>
    <n v="0"/>
    <x v="2"/>
    <s v="-"/>
    <x v="11"/>
    <x v="2"/>
    <s v="No"/>
    <s v="No"/>
    <s v="No"/>
    <s v="Si"/>
    <s v="No"/>
  </r>
  <r>
    <x v="0"/>
    <x v="0"/>
    <x v="0"/>
    <x v="0"/>
    <s v="C001336314"/>
    <x v="11"/>
    <x v="14"/>
    <d v="2018-01-05T10:30:00"/>
    <d v="2018-01-12T17:00:00"/>
    <s v="NEMAK | CCS -SCCM | Pilot Deployment | Security Updates by Microsoft 12 December 2017"/>
    <x v="0"/>
    <s v="On Time"/>
    <s v="No"/>
    <s v="Minor"/>
    <s v="Successful"/>
    <s v="On Time"/>
    <n v="1"/>
    <n v="1"/>
    <n v="0"/>
    <x v="0"/>
    <x v="0"/>
    <x v="0"/>
    <n v="0"/>
    <n v="0"/>
    <n v="0"/>
    <n v="0"/>
    <n v="1"/>
    <n v="0"/>
    <x v="0"/>
    <s v="-"/>
    <x v="2"/>
    <x v="1"/>
    <s v="No"/>
    <s v="No"/>
    <s v="No"/>
    <s v="Si"/>
    <s v="No"/>
  </r>
  <r>
    <x v="0"/>
    <x v="0"/>
    <x v="0"/>
    <x v="0"/>
    <s v="C001346361"/>
    <x v="0"/>
    <x v="104"/>
    <d v="2018-01-04T13:00:00"/>
    <d v="2018-01-12T17:00:00"/>
    <s v="[SIGMA] / [ SAP - SIANWDI] / Release to Operations SAP SIANWDI PND"/>
    <x v="0"/>
    <s v="On Time"/>
    <s v="No"/>
    <s v="Minor"/>
    <s v="Successful"/>
    <s v="On Time"/>
    <n v="1"/>
    <n v="1"/>
    <n v="0"/>
    <x v="0"/>
    <x v="0"/>
    <x v="0"/>
    <n v="0"/>
    <n v="0"/>
    <n v="0"/>
    <n v="0"/>
    <n v="1"/>
    <n v="0"/>
    <x v="0"/>
    <s v="-"/>
    <x v="0"/>
    <x v="0"/>
    <s v="No"/>
    <s v="No"/>
    <s v="No"/>
    <s v="Si"/>
    <s v="No"/>
  </r>
  <r>
    <x v="10"/>
    <x v="0"/>
    <x v="0"/>
    <x v="0"/>
    <s v="C001346365"/>
    <x v="6"/>
    <x v="105"/>
    <d v="2018-01-12T09:00:00"/>
    <d v="2018-01-15T09:00:00"/>
    <s v="AMER | MULTIPLE| DSI | Delete Volume of Disk Space | _No server exported |ITO CAB pre-approved"/>
    <x v="0"/>
    <s v="On Time"/>
    <s v="No"/>
    <s v="Minor"/>
    <s v="Successful"/>
    <s v="On Time"/>
    <n v="1"/>
    <n v="1"/>
    <n v="0"/>
    <x v="0"/>
    <x v="0"/>
    <x v="0"/>
    <n v="0"/>
    <n v="0"/>
    <n v="0"/>
    <n v="0"/>
    <n v="1"/>
    <n v="0"/>
    <x v="4"/>
    <s v="C001101074"/>
    <x v="6"/>
    <x v="1"/>
    <s v="No"/>
    <s v="No"/>
    <s v="No"/>
    <s v="Si"/>
    <s v="No"/>
  </r>
  <r>
    <x v="18"/>
    <x v="0"/>
    <x v="1"/>
    <x v="0"/>
    <s v="C001347534"/>
    <x v="0"/>
    <x v="17"/>
    <d v="2018-01-12T18:00:00"/>
    <d v="2018-01-12T22:00:00"/>
    <s v="LOREAL / SAP BASIS / DEVELOPMENT/D18/ TSMX - SNOTE / ITO.CAB pre-approved"/>
    <x v="0"/>
    <s v="On Time"/>
    <s v="No"/>
    <s v="Standard"/>
    <s v="Successful"/>
    <s v="On Time"/>
    <n v="1"/>
    <n v="1"/>
    <n v="0"/>
    <x v="0"/>
    <x v="0"/>
    <x v="0"/>
    <n v="0"/>
    <n v="0"/>
    <n v="0"/>
    <n v="0"/>
    <n v="1"/>
    <n v="0"/>
    <x v="2"/>
    <s v="CMOD317142"/>
    <x v="0"/>
    <x v="0"/>
    <s v="No"/>
    <s v="No"/>
    <s v="No"/>
    <s v="Si"/>
    <s v="No"/>
  </r>
  <r>
    <x v="8"/>
    <x v="0"/>
    <x v="0"/>
    <x v="0"/>
    <s v="C001348632"/>
    <x v="60"/>
    <x v="106"/>
    <d v="2018-01-14T09:00:00"/>
    <d v="2018-01-14T13:00:00"/>
    <s v="AMER | T-Systems | Preventive Maintenance to Generator emergency MX_3033 PEM | Every two months"/>
    <x v="0"/>
    <s v="On Time"/>
    <s v="No"/>
    <s v="Minor"/>
    <s v="Successful"/>
    <s v="On Time"/>
    <n v="1"/>
    <n v="1"/>
    <n v="0"/>
    <x v="0"/>
    <x v="0"/>
    <x v="0"/>
    <n v="0"/>
    <n v="0"/>
    <n v="0"/>
    <n v="0"/>
    <n v="1"/>
    <n v="0"/>
    <x v="2"/>
    <s v="C000168398"/>
    <x v="10"/>
    <x v="1"/>
    <s v="No"/>
    <s v="No"/>
    <s v="No"/>
    <s v="Si"/>
    <s v="No"/>
  </r>
  <r>
    <x v="15"/>
    <x v="0"/>
    <x v="1"/>
    <x v="0"/>
    <s v="C001348705"/>
    <x v="12"/>
    <x v="62"/>
    <d v="2018-01-09T10:00:00"/>
    <d v="2018-01-12T17:00:00"/>
    <s v="Mexichem / mxslx135 &amp; mxslx145 / QUA / T05 / Decommission SAP system - step 2 delete system / T05"/>
    <x v="0"/>
    <s v="On Time"/>
    <s v="No"/>
    <s v="Standard"/>
    <s v="Successful"/>
    <s v="On Time"/>
    <n v="1"/>
    <n v="1"/>
    <n v="0"/>
    <x v="0"/>
    <x v="0"/>
    <x v="0"/>
    <n v="0"/>
    <n v="0"/>
    <n v="0"/>
    <n v="0"/>
    <n v="1"/>
    <n v="0"/>
    <x v="1"/>
    <s v="C000630033"/>
    <x v="0"/>
    <x v="0"/>
    <s v="No"/>
    <s v="No"/>
    <s v="No"/>
    <s v="Si"/>
    <s v="No"/>
  </r>
  <r>
    <x v="15"/>
    <x v="0"/>
    <x v="1"/>
    <x v="0"/>
    <s v="C001349563"/>
    <x v="12"/>
    <x v="46"/>
    <d v="2018-01-09T10:00:00"/>
    <d v="2018-01-12T17:00:00"/>
    <s v="[MEXICHEM] / [QUALITY ] / [ T02 ] / [DSC3] - Implementation of support packages for ABAP (SPAM/SAINT) / CCAB; ITO.CAB pre-approved [4EP]"/>
    <x v="0"/>
    <s v="On Time"/>
    <s v="No"/>
    <s v="Standard"/>
    <s v="Successful"/>
    <s v="On Time"/>
    <n v="1"/>
    <n v="1"/>
    <n v="0"/>
    <x v="0"/>
    <x v="0"/>
    <x v="0"/>
    <n v="0"/>
    <n v="0"/>
    <n v="0"/>
    <n v="0"/>
    <n v="1"/>
    <n v="0"/>
    <x v="1"/>
    <s v="CMOD318037"/>
    <x v="0"/>
    <x v="0"/>
    <s v="No"/>
    <s v="No"/>
    <s v="No"/>
    <s v="Si"/>
    <s v="No"/>
  </r>
  <r>
    <x v="15"/>
    <x v="0"/>
    <x v="1"/>
    <x v="0"/>
    <s v="C001349834"/>
    <x v="12"/>
    <x v="31"/>
    <d v="2018-01-09T10:00:00"/>
    <d v="2018-01-12T17:00:00"/>
    <s v="[MEXICHEM] / [QUALITY ] / [ T04 ] / [ DCS3 ] - Implementation of support packages for ABAP (SPAM/SAINT) / CCAB; ITO.CAB pre-approved [4EP]"/>
    <x v="0"/>
    <s v="On Time"/>
    <s v="No"/>
    <s v="Standard"/>
    <s v="Successful"/>
    <s v="On Time"/>
    <n v="1"/>
    <n v="1"/>
    <n v="0"/>
    <x v="0"/>
    <x v="0"/>
    <x v="0"/>
    <n v="0"/>
    <n v="0"/>
    <n v="0"/>
    <n v="0"/>
    <n v="1"/>
    <n v="0"/>
    <x v="1"/>
    <s v="CMOD318037"/>
    <x v="0"/>
    <x v="0"/>
    <s v="No"/>
    <s v="No"/>
    <s v="No"/>
    <s v="Si"/>
    <s v="No"/>
  </r>
  <r>
    <x v="15"/>
    <x v="0"/>
    <x v="1"/>
    <x v="0"/>
    <s v="C001349879"/>
    <x v="12"/>
    <x v="31"/>
    <d v="2018-01-10T10:00:00"/>
    <d v="2018-01-13T17:00:00"/>
    <s v="[MEXICHEM] / [T05 ] / [QUALITY ] / [ DCS3 ] - Implementation of support packages for ABAP (SPAM/SAINT) / CCAB; ITO.CAB pre-approved [4EP]"/>
    <x v="0"/>
    <s v="On Time"/>
    <s v="No"/>
    <s v="Standard"/>
    <s v="Successful"/>
    <s v="On Time"/>
    <n v="1"/>
    <n v="1"/>
    <n v="0"/>
    <x v="0"/>
    <x v="0"/>
    <x v="0"/>
    <n v="0"/>
    <n v="0"/>
    <n v="0"/>
    <n v="0"/>
    <n v="1"/>
    <n v="0"/>
    <x v="1"/>
    <s v="CMOD318037"/>
    <x v="0"/>
    <x v="0"/>
    <s v="No"/>
    <s v="No"/>
    <s v="No"/>
    <s v="Si"/>
    <s v="No"/>
  </r>
  <r>
    <x v="18"/>
    <x v="0"/>
    <x v="0"/>
    <x v="0"/>
    <s v="C001349911"/>
    <x v="1"/>
    <x v="80"/>
    <d v="2018-01-14T05:00:00"/>
    <d v="2018-01-14T10:00:00"/>
    <s v="AMER | LOREAL | Installing Security Updates on PRD Environment"/>
    <x v="0"/>
    <s v="On Time"/>
    <s v="No"/>
    <s v="Minor"/>
    <s v="Successful"/>
    <s v="On Time"/>
    <n v="1"/>
    <n v="1"/>
    <n v="0"/>
    <x v="0"/>
    <x v="0"/>
    <x v="0"/>
    <n v="0"/>
    <n v="0"/>
    <n v="0"/>
    <n v="0"/>
    <n v="1"/>
    <n v="0"/>
    <x v="2"/>
    <s v="C000312898"/>
    <x v="1"/>
    <x v="1"/>
    <s v="No"/>
    <s v="No"/>
    <s v="No"/>
    <s v="Si"/>
    <s v="No"/>
  </r>
  <r>
    <x v="8"/>
    <x v="0"/>
    <x v="0"/>
    <x v="0"/>
    <s v="C001351429"/>
    <x v="39"/>
    <x v="63"/>
    <d v="2018-01-14T06:00:00"/>
    <d v="2018-01-14T15:00:00"/>
    <s v="Amer|JIT|Update Console Symantec EndPoint Protecction Manager|"/>
    <x v="0"/>
    <s v="On Time"/>
    <s v="No"/>
    <s v="Minor"/>
    <s v="Successful"/>
    <s v="On Time"/>
    <n v="1"/>
    <n v="1"/>
    <n v="0"/>
    <x v="0"/>
    <x v="0"/>
    <x v="0"/>
    <n v="0"/>
    <n v="0"/>
    <n v="0"/>
    <n v="0"/>
    <n v="1"/>
    <n v="0"/>
    <x v="2"/>
    <s v="C000682192"/>
    <x v="16"/>
    <x v="1"/>
    <s v="No"/>
    <s v="No"/>
    <s v="No"/>
    <s v="Si"/>
    <s v="No"/>
  </r>
  <r>
    <x v="8"/>
    <x v="0"/>
    <x v="0"/>
    <x v="0"/>
    <s v="C001351475"/>
    <x v="14"/>
    <x v="56"/>
    <d v="2018-01-14T12:00:00"/>
    <d v="2018-01-14T20:00:00"/>
    <s v="TSMX | Cabling a fiber wire between NIC and datacenter PUEBLA I."/>
    <x v="0"/>
    <s v="On Time"/>
    <s v="No"/>
    <s v="Minor"/>
    <s v="Successful"/>
    <s v="On Time"/>
    <n v="1"/>
    <n v="1"/>
    <n v="0"/>
    <x v="0"/>
    <x v="0"/>
    <x v="0"/>
    <n v="0"/>
    <n v="0"/>
    <n v="0"/>
    <n v="0"/>
    <n v="1"/>
    <n v="0"/>
    <x v="2"/>
    <s v="-"/>
    <x v="9"/>
    <x v="1"/>
    <s v="No"/>
    <s v="No"/>
    <s v="No"/>
    <s v="Si"/>
    <s v="No"/>
  </r>
  <r>
    <x v="10"/>
    <x v="0"/>
    <x v="0"/>
    <x v="0"/>
    <s v="C001351511"/>
    <x v="33"/>
    <x v="107"/>
    <d v="2018-01-12T15:00:00"/>
    <d v="2018-01-12T19:00:00"/>
    <s v="AMER | TSMX | SHDQRO | Operative System upgrade on shdqrobuv03| JMP"/>
    <x v="0"/>
    <s v="On Time"/>
    <s v="No"/>
    <s v="Minor"/>
    <s v="Successful"/>
    <s v="On Time"/>
    <n v="1"/>
    <n v="1"/>
    <n v="0"/>
    <x v="0"/>
    <x v="0"/>
    <x v="0"/>
    <n v="0"/>
    <n v="0"/>
    <n v="0"/>
    <n v="0"/>
    <n v="1"/>
    <n v="0"/>
    <x v="4"/>
    <s v="-"/>
    <x v="19"/>
    <x v="1"/>
    <s v="No"/>
    <s v="No"/>
    <s v="No"/>
    <s v="Si"/>
    <s v="No"/>
  </r>
  <r>
    <x v="8"/>
    <x v="1"/>
    <x v="0"/>
    <x v="0"/>
    <s v="C001351540"/>
    <x v="23"/>
    <x v="108"/>
    <d v="2018-01-13T01:00:00"/>
    <d v="2018-01-13T07:00:00"/>
    <s v="TSMX | PQIT | TSS | WAN SEC | Reparar y armar clúster de firewalls HNS"/>
    <x v="0"/>
    <s v="On Time"/>
    <s v="No"/>
    <s v="Minor"/>
    <s v="Successful"/>
    <s v="On Time"/>
    <n v="1"/>
    <n v="1"/>
    <n v="0"/>
    <x v="0"/>
    <x v="0"/>
    <x v="0"/>
    <n v="0"/>
    <n v="0"/>
    <n v="0"/>
    <n v="0"/>
    <n v="1"/>
    <n v="0"/>
    <x v="2"/>
    <s v="-"/>
    <x v="11"/>
    <x v="2"/>
    <s v="No"/>
    <s v="No"/>
    <s v="No"/>
    <s v="Si"/>
    <s v="No"/>
  </r>
  <r>
    <x v="18"/>
    <x v="0"/>
    <x v="0"/>
    <x v="0"/>
    <s v="C001351614"/>
    <x v="33"/>
    <x v="69"/>
    <d v="2018-01-14T06:00:00"/>
    <d v="2018-01-14T10:00:00"/>
    <s v="AMER | Loreal | Operative System package upgrade | [PRD] lormexauv01"/>
    <x v="0"/>
    <s v="On Time"/>
    <s v="No"/>
    <s v="Minor"/>
    <s v="Successful"/>
    <s v="On Time"/>
    <n v="1"/>
    <n v="1"/>
    <n v="0"/>
    <x v="0"/>
    <x v="0"/>
    <x v="0"/>
    <n v="0"/>
    <n v="0"/>
    <n v="0"/>
    <n v="0"/>
    <n v="1"/>
    <n v="0"/>
    <x v="2"/>
    <s v="C000972225"/>
    <x v="19"/>
    <x v="1"/>
    <s v="No"/>
    <s v="No"/>
    <s v="No"/>
    <s v="Si"/>
    <s v="No"/>
  </r>
  <r>
    <x v="25"/>
    <x v="1"/>
    <x v="0"/>
    <x v="0"/>
    <s v="C001352523"/>
    <x v="22"/>
    <x v="34"/>
    <d v="2018-01-14T08:00:00"/>
    <d v="2018-01-14T14:00:00"/>
    <s v="FISJIT | THYSSENKRUPP | TSS | WAN SEC | Fine tunning NSRP (HA) on Firewall"/>
    <x v="0"/>
    <s v="On Time"/>
    <s v="No"/>
    <s v="Minor"/>
    <s v="Successful"/>
    <s v="On Time"/>
    <n v="1"/>
    <n v="1"/>
    <n v="0"/>
    <x v="0"/>
    <x v="0"/>
    <x v="0"/>
    <n v="0"/>
    <n v="0"/>
    <n v="0"/>
    <n v="0"/>
    <n v="1"/>
    <n v="0"/>
    <x v="2"/>
    <s v="-"/>
    <x v="11"/>
    <x v="2"/>
    <s v="No"/>
    <s v="No"/>
    <s v="No"/>
    <s v="Si"/>
    <s v="No"/>
  </r>
  <r>
    <x v="8"/>
    <x v="1"/>
    <x v="0"/>
    <x v="0"/>
    <s v="C001353066"/>
    <x v="23"/>
    <x v="35"/>
    <d v="2018-01-12T20:00:00"/>
    <d v="2018-01-13T01:00:00"/>
    <s v="TSMX | PQIT | TSS | WAN SEC | Reparar y armar clúster de Proxies TSystems"/>
    <x v="0"/>
    <s v="On Time"/>
    <s v="No"/>
    <s v="Minor"/>
    <s v="Successful"/>
    <s v="On Time"/>
    <n v="1"/>
    <n v="1"/>
    <n v="0"/>
    <x v="0"/>
    <x v="0"/>
    <x v="0"/>
    <n v="0"/>
    <n v="0"/>
    <n v="0"/>
    <n v="0"/>
    <n v="1"/>
    <n v="0"/>
    <x v="2"/>
    <s v="-"/>
    <x v="11"/>
    <x v="2"/>
    <s v="No"/>
    <s v="No"/>
    <s v="No"/>
    <s v="Si"/>
    <s v="No"/>
  </r>
  <r>
    <x v="0"/>
    <x v="0"/>
    <x v="1"/>
    <x v="0"/>
    <s v="C001353285"/>
    <x v="17"/>
    <x v="96"/>
    <d v="2018-01-12T15:00:00"/>
    <d v="2018-01-12T18:00:00"/>
    <s v="AMER | TERZA | Increase of Disk Space storage 50 GB G drive | FESERVERVDC"/>
    <x v="0"/>
    <s v="On Time"/>
    <s v="No"/>
    <s v="Standard"/>
    <s v="Successful"/>
    <s v="On Time"/>
    <n v="1"/>
    <n v="1"/>
    <n v="0"/>
    <x v="0"/>
    <x v="0"/>
    <x v="0"/>
    <n v="0"/>
    <n v="0"/>
    <n v="0"/>
    <n v="0"/>
    <n v="1"/>
    <n v="0"/>
    <x v="0"/>
    <s v="C000058623"/>
    <x v="5"/>
    <x v="1"/>
    <s v="No"/>
    <s v="No"/>
    <s v="No"/>
    <s v="Si"/>
    <s v="No"/>
  </r>
  <r>
    <x v="0"/>
    <x v="3"/>
    <x v="0"/>
    <x v="0"/>
    <s v="C001354883"/>
    <x v="61"/>
    <x v="109"/>
    <d v="2018-01-14T14:00:00"/>
    <d v="2018-01-14T18:00:00"/>
    <s v="SIGMA | Create firewall rule for FTP server in passive mode"/>
    <x v="0"/>
    <s v="On Time"/>
    <s v="No"/>
    <s v="Minor"/>
    <s v="Successful"/>
    <s v="On Time"/>
    <n v="1"/>
    <n v="1"/>
    <n v="0"/>
    <x v="0"/>
    <x v="0"/>
    <x v="0"/>
    <n v="0"/>
    <n v="0"/>
    <n v="0"/>
    <n v="0"/>
    <n v="1"/>
    <n v="0"/>
    <x v="0"/>
    <s v="-"/>
    <x v="26"/>
    <x v="4"/>
    <s v="No"/>
    <s v="No"/>
    <s v="No"/>
    <s v="Si"/>
    <s v="No"/>
  </r>
  <r>
    <x v="15"/>
    <x v="0"/>
    <x v="0"/>
    <x v="0"/>
    <s v="C001356337"/>
    <x v="21"/>
    <x v="110"/>
    <d v="2018-01-13T18:00:00"/>
    <d v="2018-01-13T23:59:00"/>
    <s v="Mexichem |SOL - Shut Down SAP Services for SOL System in order to perform backup offline - RESTART /CCAB; ITO.CAB pre-approved [4EP]"/>
    <x v="0"/>
    <s v="On Time"/>
    <s v="No"/>
    <s v="Minor"/>
    <s v="Successful"/>
    <s v="On Time"/>
    <n v="1"/>
    <n v="1"/>
    <n v="0"/>
    <x v="0"/>
    <x v="0"/>
    <x v="0"/>
    <n v="0"/>
    <n v="0"/>
    <n v="0"/>
    <n v="0"/>
    <n v="1"/>
    <n v="0"/>
    <x v="1"/>
    <s v="CMOD316997"/>
    <x v="15"/>
    <x v="1"/>
    <s v="No"/>
    <s v="No"/>
    <s v="No"/>
    <s v="Si"/>
    <s v="No"/>
  </r>
  <r>
    <x v="0"/>
    <x v="0"/>
    <x v="1"/>
    <x v="0"/>
    <s v="C001356379"/>
    <x v="17"/>
    <x v="96"/>
    <d v="2018-01-12T13:00:00"/>
    <d v="2018-01-12T18:00:00"/>
    <s v="AMER | ALLIAX | Increase of Disk Space storage 60 GB E drive | ALXDBBW"/>
    <x v="0"/>
    <s v="On Time"/>
    <s v="No"/>
    <s v="Standard"/>
    <s v="Successful"/>
    <s v="On Time"/>
    <n v="1"/>
    <n v="1"/>
    <n v="0"/>
    <x v="0"/>
    <x v="0"/>
    <x v="0"/>
    <n v="0"/>
    <n v="0"/>
    <n v="0"/>
    <n v="0"/>
    <n v="1"/>
    <n v="0"/>
    <x v="0"/>
    <s v="C000058623"/>
    <x v="5"/>
    <x v="1"/>
    <s v="No"/>
    <s v="No"/>
    <s v="No"/>
    <s v="Si"/>
    <s v="No"/>
  </r>
  <r>
    <x v="6"/>
    <x v="0"/>
    <x v="0"/>
    <x v="0"/>
    <s v="C001357929"/>
    <x v="62"/>
    <x v="111"/>
    <d v="2018-01-14T06:00:00"/>
    <d v="2018-01-14T21:00:00"/>
    <s v="SLT|AMER | EXEL| Installation of Security Updates on servers DHL QA"/>
    <x v="0"/>
    <s v="On Time"/>
    <s v="No"/>
    <s v="Minor"/>
    <s v="Successful"/>
    <s v="On Time"/>
    <n v="1"/>
    <n v="1"/>
    <n v="0"/>
    <x v="0"/>
    <x v="1"/>
    <x v="1"/>
    <n v="0"/>
    <n v="0"/>
    <n v="0"/>
    <n v="0"/>
    <n v="1"/>
    <n v="0"/>
    <x v="2"/>
    <s v="C000464405"/>
    <x v="4"/>
    <x v="1"/>
    <s v="No"/>
    <s v="No"/>
    <s v="No"/>
    <s v="Si"/>
    <s v="No"/>
  </r>
  <r>
    <x v="20"/>
    <x v="0"/>
    <x v="1"/>
    <x v="0"/>
    <s v="C001357993"/>
    <x v="0"/>
    <x v="112"/>
    <d v="2018-01-14T02:00:00"/>
    <d v="2018-01-14T03:00:00"/>
    <s v="[HSAI ] / [ SAP BASIS] / [ QAS] / [QR1 - ER1] / [ TSMX] - RESTART/CCAB; ITO.CAB pre-approved [4EP]"/>
    <x v="0"/>
    <s v="On Time"/>
    <s v="No"/>
    <s v="Standard"/>
    <s v="Successful"/>
    <s v="On Time"/>
    <n v="1"/>
    <n v="1"/>
    <n v="0"/>
    <x v="0"/>
    <x v="0"/>
    <x v="0"/>
    <n v="0"/>
    <n v="0"/>
    <n v="0"/>
    <n v="0"/>
    <n v="1"/>
    <n v="0"/>
    <x v="4"/>
    <s v="CMOD316997"/>
    <x v="0"/>
    <x v="0"/>
    <s v="No"/>
    <s v="No"/>
    <s v="No"/>
    <s v="Si"/>
    <s v="No"/>
  </r>
  <r>
    <x v="7"/>
    <x v="0"/>
    <x v="1"/>
    <x v="0"/>
    <s v="C40959980"/>
    <x v="15"/>
    <x v="113"/>
    <d v="2018-01-13T13:00:00"/>
    <d v="2018-01-13T16:00:00"/>
    <s v="Preventive Maintenance to Generator emergency MX_1051 PEM"/>
    <x v="0"/>
    <s v="On Time"/>
    <s v="No"/>
    <s v="Standard"/>
    <s v="Successful"/>
    <s v="On Time"/>
    <n v="1"/>
    <n v="1"/>
    <n v="0"/>
    <x v="0"/>
    <x v="0"/>
    <x v="0"/>
    <n v="0"/>
    <n v="0"/>
    <n v="0"/>
    <n v="0"/>
    <n v="1"/>
    <n v="0"/>
    <x v="3"/>
    <s v="CT40009128"/>
    <x v="10"/>
    <x v="1"/>
    <s v="No"/>
    <s v="No"/>
    <s v="No"/>
    <s v="Si"/>
    <s v="No"/>
  </r>
  <r>
    <x v="7"/>
    <x v="0"/>
    <x v="1"/>
    <x v="0"/>
    <s v="C40960043"/>
    <x v="15"/>
    <x v="113"/>
    <d v="2018-01-13T09:00:00"/>
    <d v="2018-01-13T13:00:00"/>
    <s v="Preventive Maintenance to Generator emergency MX_1050 PEM"/>
    <x v="0"/>
    <s v="On Time"/>
    <s v="No"/>
    <s v="Standard"/>
    <s v="Successful"/>
    <s v="On Time"/>
    <n v="1"/>
    <n v="1"/>
    <n v="0"/>
    <x v="0"/>
    <x v="0"/>
    <x v="0"/>
    <n v="0"/>
    <n v="0"/>
    <n v="0"/>
    <n v="0"/>
    <n v="1"/>
    <n v="0"/>
    <x v="3"/>
    <s v="CT40009128"/>
    <x v="10"/>
    <x v="1"/>
    <s v="No"/>
    <s v="No"/>
    <s v="No"/>
    <s v="Si"/>
    <s v="No"/>
  </r>
  <r>
    <x v="4"/>
    <x v="0"/>
    <x v="0"/>
    <x v="0"/>
    <s v="C40958409"/>
    <x v="5"/>
    <x v="6"/>
    <d v="2018-01-14T19:00:00"/>
    <d v="2018-01-15T06:00:00"/>
    <s v="[003] PATCH MANAGEMENT ON SERVERS"/>
    <x v="0"/>
    <s v="On Time"/>
    <s v="No"/>
    <s v="Minor"/>
    <s v="Successful"/>
    <s v="On Time"/>
    <n v="1"/>
    <n v="1"/>
    <n v="0"/>
    <x v="0"/>
    <x v="0"/>
    <x v="0"/>
    <n v="0"/>
    <n v="0"/>
    <n v="0"/>
    <n v="0"/>
    <n v="1"/>
    <n v="0"/>
    <x v="3"/>
    <s v="CT40007810"/>
    <x v="5"/>
    <x v="1"/>
    <s v="No"/>
    <s v="No"/>
    <s v="No"/>
    <s v="Si"/>
    <s v="No"/>
  </r>
  <r>
    <x v="4"/>
    <x v="0"/>
    <x v="0"/>
    <x v="0"/>
    <s v="C40962279"/>
    <x v="63"/>
    <x v="114"/>
    <d v="2018-01-12T17:00:00"/>
    <d v="2018-01-12T23:30:00"/>
    <s v="[AUDI] Create DataBase in Office environment - SQL Server"/>
    <x v="0"/>
    <s v="On Time"/>
    <s v="No"/>
    <s v="Minor"/>
    <s v="Successful"/>
    <s v="On Time"/>
    <n v="1"/>
    <n v="1"/>
    <n v="0"/>
    <x v="0"/>
    <x v="0"/>
    <x v="0"/>
    <n v="0"/>
    <n v="0"/>
    <n v="0"/>
    <n v="0"/>
    <n v="1"/>
    <n v="0"/>
    <x v="3"/>
    <s v="CT40007176"/>
    <x v="21"/>
    <x v="1"/>
    <s v="No"/>
    <s v="No"/>
    <s v="No"/>
    <s v="Si"/>
    <s v="No"/>
  </r>
  <r>
    <x v="4"/>
    <x v="0"/>
    <x v="0"/>
    <x v="0"/>
    <s v="C40963467"/>
    <x v="45"/>
    <x v="79"/>
    <d v="2018-01-14T00:30:00"/>
    <d v="2018-01-14T05:30:00"/>
    <s v="Install update patches on Linux servers - Audi Mexico"/>
    <x v="0"/>
    <s v="On Time"/>
    <s v="No"/>
    <s v="Minor"/>
    <s v="Successful"/>
    <s v="On Time"/>
    <n v="1"/>
    <n v="1"/>
    <n v="0"/>
    <x v="0"/>
    <x v="0"/>
    <x v="0"/>
    <n v="0"/>
    <n v="0"/>
    <n v="0"/>
    <n v="0"/>
    <n v="1"/>
    <n v="0"/>
    <x v="3"/>
    <s v="CT40012120"/>
    <x v="18"/>
    <x v="1"/>
    <s v="No"/>
    <s v="No"/>
    <s v="No"/>
    <s v="Si"/>
    <s v="No"/>
  </r>
  <r>
    <x v="4"/>
    <x v="0"/>
    <x v="0"/>
    <x v="0"/>
    <s v="C40963941"/>
    <x v="5"/>
    <x v="6"/>
    <d v="2018-01-14T16:00:00"/>
    <d v="2018-01-15T00:00:00"/>
    <s v="INSTALL PATCH VULNERABILITY INTEL"/>
    <x v="0"/>
    <s v="On Time"/>
    <s v="No"/>
    <s v="Minor"/>
    <s v="Successful"/>
    <s v="On Time"/>
    <n v="1"/>
    <n v="1"/>
    <n v="0"/>
    <x v="0"/>
    <x v="0"/>
    <x v="0"/>
    <n v="0"/>
    <n v="0"/>
    <n v="0"/>
    <n v="0"/>
    <n v="1"/>
    <n v="0"/>
    <x v="3"/>
    <s v="CT40006910"/>
    <x v="5"/>
    <x v="1"/>
    <s v="No"/>
    <s v="No"/>
    <s v="No"/>
    <s v="Si"/>
    <s v="No"/>
  </r>
  <r>
    <x v="4"/>
    <x v="0"/>
    <x v="0"/>
    <x v="1"/>
    <s v="C40964257"/>
    <x v="5"/>
    <x v="6"/>
    <d v="2018-01-12T13:00:00"/>
    <d v="2018-01-12T17:00:00"/>
    <s v="Hard Disk failure - [HP DL380p Gen8] (Activity will executed by HP Vendor)"/>
    <x v="0"/>
    <s v="On Time"/>
    <s v="No"/>
    <s v="Minor"/>
    <s v="Successful"/>
    <s v="On Time"/>
    <n v="1"/>
    <n v="1"/>
    <n v="0"/>
    <x v="0"/>
    <x v="0"/>
    <x v="2"/>
    <n v="1"/>
    <n v="0"/>
    <n v="0"/>
    <n v="0"/>
    <n v="1"/>
    <n v="0"/>
    <x v="3"/>
    <s v="CT40009942"/>
    <x v="5"/>
    <x v="1"/>
    <s v="No"/>
    <s v="No"/>
    <s v="No"/>
    <s v="Si"/>
    <s v="No"/>
  </r>
  <r>
    <x v="4"/>
    <x v="0"/>
    <x v="0"/>
    <x v="0"/>
    <s v="C40965006"/>
    <x v="45"/>
    <x v="79"/>
    <d v="2018-01-12T22:30:00"/>
    <d v="2018-01-13T05:30:00"/>
    <s v="Download packages repositories in satellite server - Audi Mexico"/>
    <x v="0"/>
    <s v="On Time"/>
    <s v="No"/>
    <s v="Minor"/>
    <s v="Successful"/>
    <s v="On Time"/>
    <n v="1"/>
    <n v="1"/>
    <n v="0"/>
    <x v="0"/>
    <x v="0"/>
    <x v="0"/>
    <n v="0"/>
    <n v="0"/>
    <n v="0"/>
    <n v="0"/>
    <n v="1"/>
    <n v="0"/>
    <x v="3"/>
    <s v="CT40011746"/>
    <x v="18"/>
    <x v="1"/>
    <s v="No"/>
    <s v="No"/>
    <s v="No"/>
    <s v="Si"/>
    <s v="No"/>
  </r>
  <r>
    <x v="4"/>
    <x v="1"/>
    <x v="0"/>
    <x v="1"/>
    <s v="C40964937"/>
    <x v="64"/>
    <x v="108"/>
    <d v="2018-01-13T09:00:00"/>
    <d v="2018-01-13T14:00:00"/>
    <s v="Migrate certificate from root 04 to root 05 ISE - Audi Mexico Emergency Change"/>
    <x v="0"/>
    <s v="On Time"/>
    <s v="No"/>
    <s v="Minor"/>
    <s v="Successful"/>
    <s v="On Time"/>
    <n v="1"/>
    <n v="1"/>
    <n v="0"/>
    <x v="0"/>
    <x v="0"/>
    <x v="2"/>
    <n v="1"/>
    <n v="0"/>
    <n v="0"/>
    <n v="0"/>
    <n v="1"/>
    <n v="0"/>
    <x v="3"/>
    <s v="CT40006852"/>
    <x v="11"/>
    <x v="2"/>
    <s v="No"/>
    <s v="No"/>
    <s v="No"/>
    <s v="Si"/>
    <s v="No"/>
  </r>
  <r>
    <x v="7"/>
    <x v="1"/>
    <x v="0"/>
    <x v="0"/>
    <s v="C40947528"/>
    <x v="65"/>
    <x v="115"/>
    <d v="2018-01-14T01:50:00"/>
    <d v="2018-01-15T17:00:00"/>
    <s v="Arreglo de cableado en rack 2245"/>
    <x v="0"/>
    <s v="On Time"/>
    <s v="No"/>
    <s v="Minor"/>
    <s v="Successful"/>
    <s v="On Time"/>
    <n v="1"/>
    <n v="1"/>
    <n v="0"/>
    <x v="0"/>
    <x v="0"/>
    <x v="0"/>
    <n v="0"/>
    <n v="0"/>
    <n v="0"/>
    <n v="0"/>
    <n v="1"/>
    <n v="0"/>
    <x v="3"/>
    <s v="CT40005482"/>
    <x v="27"/>
    <x v="2"/>
    <s v="No"/>
    <s v="No"/>
    <s v="No"/>
    <s v="Si"/>
    <s v="No"/>
  </r>
  <r>
    <x v="7"/>
    <x v="0"/>
    <x v="1"/>
    <x v="0"/>
    <s v="C40959981"/>
    <x v="15"/>
    <x v="113"/>
    <d v="2018-01-15T09:00:00"/>
    <d v="2018-01-16T09:00:00"/>
    <s v="Electrical maintenance to MX_1004 AC PRES air conditioning precision equipment of Data Center Finsa"/>
    <x v="0"/>
    <s v="On Time"/>
    <s v="No"/>
    <s v="Standard"/>
    <s v="Successful"/>
    <s v="On Time"/>
    <n v="1"/>
    <n v="1"/>
    <n v="0"/>
    <x v="0"/>
    <x v="0"/>
    <x v="0"/>
    <n v="0"/>
    <n v="0"/>
    <n v="0"/>
    <n v="0"/>
    <n v="1"/>
    <n v="0"/>
    <x v="3"/>
    <s v="CT40002869"/>
    <x v="10"/>
    <x v="1"/>
    <s v="No"/>
    <s v="No"/>
    <s v="No"/>
    <s v="Si"/>
    <s v="No"/>
  </r>
  <r>
    <x v="7"/>
    <x v="1"/>
    <x v="1"/>
    <x v="0"/>
    <s v="C40965858"/>
    <x v="9"/>
    <x v="116"/>
    <d v="2018-01-16T00:00:00"/>
    <d v="2018-01-16T06:00:00"/>
    <s v="Mantenimiento Preventivo a IDFC802( tarjetas 2 y 3)"/>
    <x v="0"/>
    <s v="On Time"/>
    <s v="No"/>
    <s v="Standard"/>
    <s v="Successful"/>
    <s v="On Time"/>
    <n v="1"/>
    <n v="1"/>
    <n v="0"/>
    <x v="0"/>
    <x v="0"/>
    <x v="0"/>
    <n v="0"/>
    <n v="0"/>
    <n v="0"/>
    <n v="0"/>
    <n v="1"/>
    <n v="0"/>
    <x v="3"/>
    <s v="CT40001634"/>
    <x v="7"/>
    <x v="2"/>
    <s v="No"/>
    <s v="No"/>
    <s v="No"/>
    <s v="Si"/>
    <s v="No"/>
  </r>
  <r>
    <x v="7"/>
    <x v="0"/>
    <x v="1"/>
    <x v="0"/>
    <s v="C40966859"/>
    <x v="32"/>
    <x v="117"/>
    <d v="2018-01-16T11:00:00"/>
    <d v="2018-01-16T15:00:00"/>
    <s v="Cambio de Disco en Storage"/>
    <x v="0"/>
    <s v="On Time"/>
    <s v="No"/>
    <s v="Standard"/>
    <s v="Successful"/>
    <s v="On Time"/>
    <n v="1"/>
    <n v="1"/>
    <n v="0"/>
    <x v="0"/>
    <x v="0"/>
    <x v="0"/>
    <n v="0"/>
    <n v="0"/>
    <n v="0"/>
    <n v="0"/>
    <n v="1"/>
    <n v="0"/>
    <x v="3"/>
    <s v="CT40000633"/>
    <x v="9"/>
    <x v="1"/>
    <s v="No"/>
    <s v="No"/>
    <s v="No"/>
    <s v="Si"/>
    <s v="No"/>
  </r>
  <r>
    <x v="4"/>
    <x v="0"/>
    <x v="0"/>
    <x v="0"/>
    <s v="C40961684"/>
    <x v="45"/>
    <x v="79"/>
    <d v="2018-01-11T09:00:00"/>
    <d v="2018-01-15T18:00:00"/>
    <s v="Decomission of Linux Virtual Machines AUDISJUA9100 &amp; AUDISJUA9101 - Audi Mexico"/>
    <x v="0"/>
    <s v="On Time"/>
    <s v="No"/>
    <s v="Minor"/>
    <s v="Successful"/>
    <s v="On Time"/>
    <n v="1"/>
    <n v="1"/>
    <n v="0"/>
    <x v="0"/>
    <x v="0"/>
    <x v="0"/>
    <n v="0"/>
    <n v="0"/>
    <n v="0"/>
    <n v="0"/>
    <n v="1"/>
    <n v="0"/>
    <x v="3"/>
    <s v="CT40011329"/>
    <x v="18"/>
    <x v="1"/>
    <s v="No"/>
    <s v="No"/>
    <s v="No"/>
    <s v="Si"/>
    <s v="No"/>
  </r>
  <r>
    <x v="4"/>
    <x v="1"/>
    <x v="0"/>
    <x v="0"/>
    <s v="C40964884"/>
    <x v="10"/>
    <x v="13"/>
    <d v="2018-01-16T09:00:00"/>
    <d v="2018-01-16T13:00:00"/>
    <s v="Preventive maintenance in cabinet IDF 01 at A26 - Audi México"/>
    <x v="0"/>
    <s v="On Time"/>
    <s v="No"/>
    <s v="Minor"/>
    <s v="Successful"/>
    <s v="On Time"/>
    <n v="1"/>
    <n v="1"/>
    <n v="0"/>
    <x v="0"/>
    <x v="0"/>
    <x v="0"/>
    <n v="0"/>
    <n v="0"/>
    <n v="0"/>
    <n v="0"/>
    <n v="1"/>
    <n v="0"/>
    <x v="3"/>
    <s v="CT40011856"/>
    <x v="7"/>
    <x v="2"/>
    <s v="No"/>
    <s v="No"/>
    <s v="No"/>
    <s v="Si"/>
    <s v="No"/>
  </r>
  <r>
    <x v="5"/>
    <x v="0"/>
    <x v="0"/>
    <x v="0"/>
    <s v="C001353287"/>
    <x v="40"/>
    <x v="118"/>
    <d v="2018-01-15T10:00:00"/>
    <d v="2018-01-16T10:00:00"/>
    <s v="AMER | TSMX | SM | System Edge installation for non-productive servers KUO Group phase 2"/>
    <x v="0"/>
    <s v="On Time"/>
    <s v="No"/>
    <s v="Minor"/>
    <s v="Successful"/>
    <s v="On Time"/>
    <n v="1"/>
    <n v="1"/>
    <n v="0"/>
    <x v="0"/>
    <x v="0"/>
    <x v="0"/>
    <n v="0"/>
    <n v="0"/>
    <n v="0"/>
    <n v="0"/>
    <n v="1"/>
    <n v="0"/>
    <x v="4"/>
    <s v="-"/>
    <x v="22"/>
    <x v="1"/>
    <s v="No"/>
    <s v="No"/>
    <s v="No"/>
    <s v="Si"/>
    <s v="No"/>
  </r>
  <r>
    <x v="15"/>
    <x v="0"/>
    <x v="0"/>
    <x v="0"/>
    <s v="C001356365"/>
    <x v="12"/>
    <x v="62"/>
    <d v="2018-01-15T10:00:00"/>
    <d v="2018-01-15T17:00:00"/>
    <s v="[MEXICHEM] / [ SAP BASIS] / [ DEV, QA &amp; PROD] / [ HOUSTON DCS3.0] - RFC_Mexichem _ Add FS CIFS to XML"/>
    <x v="0"/>
    <s v="On Time"/>
    <s v="No"/>
    <s v="Minor"/>
    <s v="Successful"/>
    <s v="On Time"/>
    <n v="1"/>
    <n v="1"/>
    <n v="0"/>
    <x v="0"/>
    <x v="0"/>
    <x v="0"/>
    <n v="0"/>
    <n v="0"/>
    <n v="0"/>
    <n v="0"/>
    <n v="1"/>
    <n v="0"/>
    <x v="1"/>
    <s v="-"/>
    <x v="0"/>
    <x v="0"/>
    <s v="No"/>
    <s v="No"/>
    <s v="No"/>
    <s v="Si"/>
    <s v="No"/>
  </r>
  <r>
    <x v="15"/>
    <x v="0"/>
    <x v="1"/>
    <x v="0"/>
    <s v="C001357416"/>
    <x v="12"/>
    <x v="46"/>
    <d v="2018-01-16T12:00:00"/>
    <d v="2018-01-16T14:00:00"/>
    <s v="[MEXICHEM] / [ SAP BASIS ] / [QUALITY] / [SCQ ] / [ TSMX] - SNOTE / ITO.CAB pre-approved"/>
    <x v="0"/>
    <s v="On Time"/>
    <s v="No"/>
    <s v="Standard"/>
    <s v="Successful"/>
    <s v="On Time"/>
    <n v="1"/>
    <n v="1"/>
    <n v="0"/>
    <x v="0"/>
    <x v="0"/>
    <x v="0"/>
    <n v="0"/>
    <n v="0"/>
    <n v="0"/>
    <n v="0"/>
    <n v="1"/>
    <n v="0"/>
    <x v="1"/>
    <s v="CMOD317142"/>
    <x v="0"/>
    <x v="0"/>
    <s v="No"/>
    <s v="No"/>
    <s v="No"/>
    <s v="Si"/>
    <s v="No"/>
  </r>
  <r>
    <x v="15"/>
    <x v="0"/>
    <x v="0"/>
    <x v="0"/>
    <s v="C001357581"/>
    <x v="12"/>
    <x v="46"/>
    <d v="2018-01-16T07:00:00"/>
    <d v="2018-01-16T11:00:00"/>
    <s v="DCS | MEXICHEM | DEVELOPMENT | DSO (AppCom) Image Change to: s11.4.8 | 4EP| D02"/>
    <x v="0"/>
    <s v="On Time"/>
    <s v="No"/>
    <s v="Minor"/>
    <s v="Successful"/>
    <s v="On Time"/>
    <n v="1"/>
    <n v="1"/>
    <n v="0"/>
    <x v="0"/>
    <x v="0"/>
    <x v="0"/>
    <n v="0"/>
    <n v="0"/>
    <n v="0"/>
    <n v="0"/>
    <n v="1"/>
    <n v="0"/>
    <x v="1"/>
    <s v="CMOD312271"/>
    <x v="0"/>
    <x v="0"/>
    <s v="No"/>
    <s v="No"/>
    <s v="No"/>
    <s v="Si"/>
    <s v="No"/>
  </r>
  <r>
    <x v="22"/>
    <x v="0"/>
    <x v="1"/>
    <x v="0"/>
    <s v="C001357919"/>
    <x v="0"/>
    <x v="30"/>
    <d v="2018-01-16T14:00:00"/>
    <d v="2018-01-16T16:00:00"/>
    <s v="CEF / SAP BASIS / DEVELOPMENT / W1D / TSMX - ADD_ON ABAP_classic env. (SPAM/SAINT) /CCAB; ITO.CAB pre-approved [4EP]"/>
    <x v="0"/>
    <s v="On Time"/>
    <s v="No"/>
    <s v="Standard"/>
    <s v="Successful"/>
    <s v="On Time"/>
    <n v="1"/>
    <n v="1"/>
    <n v="0"/>
    <x v="0"/>
    <x v="0"/>
    <x v="0"/>
    <n v="0"/>
    <n v="0"/>
    <n v="0"/>
    <n v="0"/>
    <n v="1"/>
    <n v="0"/>
    <x v="2"/>
    <s v="CMOD318855"/>
    <x v="0"/>
    <x v="0"/>
    <s v="No"/>
    <s v="No"/>
    <s v="No"/>
    <s v="Si"/>
    <s v="No"/>
  </r>
  <r>
    <x v="14"/>
    <x v="0"/>
    <x v="1"/>
    <x v="0"/>
    <s v="C001357942"/>
    <x v="0"/>
    <x v="30"/>
    <d v="2018-01-15T18:00:00"/>
    <d v="2018-01-15T20:00:00"/>
    <s v="GDF Suez / BASIS / SAP BW / BWD / TSMX - SNOTE / ITO.CAB pre-approved"/>
    <x v="0"/>
    <s v="On Time"/>
    <s v="No"/>
    <s v="Standard"/>
    <s v="Successful"/>
    <s v="On Time"/>
    <n v="1"/>
    <n v="1"/>
    <n v="0"/>
    <x v="0"/>
    <x v="0"/>
    <x v="0"/>
    <n v="0"/>
    <n v="0"/>
    <n v="0"/>
    <n v="0"/>
    <n v="1"/>
    <n v="0"/>
    <x v="2"/>
    <s v="CMOD317142"/>
    <x v="0"/>
    <x v="0"/>
    <s v="No"/>
    <s v="No"/>
    <s v="No"/>
    <s v="Si"/>
    <s v="No"/>
  </r>
  <r>
    <x v="1"/>
    <x v="0"/>
    <x v="1"/>
    <x v="0"/>
    <s v="C001361005"/>
    <x v="12"/>
    <x v="15"/>
    <d v="2018-01-16T11:00:00"/>
    <d v="2018-01-16T15:00:00"/>
    <s v="VITRO | PROD | ONLINE | AH4HA128 | Urgent Storage increase/decrease/creation without DO"/>
    <x v="0"/>
    <s v="On Time"/>
    <s v="No"/>
    <s v="Standard"/>
    <s v="Successful"/>
    <s v="On Time"/>
    <n v="1"/>
    <n v="1"/>
    <n v="0"/>
    <x v="0"/>
    <x v="0"/>
    <x v="0"/>
    <n v="0"/>
    <n v="0"/>
    <n v="0"/>
    <n v="0"/>
    <n v="1"/>
    <n v="0"/>
    <x v="1"/>
    <s v="CMOD319595"/>
    <x v="0"/>
    <x v="0"/>
    <s v="No"/>
    <s v="No"/>
    <s v="No"/>
    <s v="Si"/>
    <s v="No"/>
  </r>
  <r>
    <x v="15"/>
    <x v="0"/>
    <x v="0"/>
    <x v="0"/>
    <s v="C001241658"/>
    <x v="21"/>
    <x v="110"/>
    <d v="2017-12-03T09:00:00"/>
    <d v="2018-01-15T23:59:00"/>
    <s v="Mexichem | SOD| Export/Import migration process from Mexichem to Houston DCS 3.0 taken SOL (PRD) like source system"/>
    <x v="0"/>
    <s v="On Time"/>
    <s v="No"/>
    <s v="Minor"/>
    <s v="Successful"/>
    <s v="On Time"/>
    <n v="1"/>
    <n v="1"/>
    <n v="0"/>
    <x v="0"/>
    <x v="0"/>
    <x v="0"/>
    <n v="0"/>
    <n v="0"/>
    <n v="0"/>
    <n v="0"/>
    <n v="1"/>
    <n v="0"/>
    <x v="1"/>
    <s v="C001219560"/>
    <x v="15"/>
    <x v="1"/>
    <s v="No"/>
    <s v="No"/>
    <s v="No"/>
    <s v="Si"/>
    <s v="No"/>
  </r>
  <r>
    <x v="1"/>
    <x v="0"/>
    <x v="0"/>
    <x v="0"/>
    <s v="C001319669"/>
    <x v="12"/>
    <x v="73"/>
    <d v="2018-01-12T10:00:00"/>
    <d v="2018-01-15T17:00:00"/>
    <s v="VITRO | QAS | BW| BQA | AH4HA126 | OFFLINE | JVM UPDATE"/>
    <x v="0"/>
    <s v="On Time"/>
    <s v="No"/>
    <s v="Minor"/>
    <s v="Successful"/>
    <s v="On Time"/>
    <n v="1"/>
    <n v="1"/>
    <n v="0"/>
    <x v="0"/>
    <x v="0"/>
    <x v="0"/>
    <n v="0"/>
    <n v="0"/>
    <n v="0"/>
    <n v="0"/>
    <n v="1"/>
    <n v="0"/>
    <x v="1"/>
    <s v="-"/>
    <x v="0"/>
    <x v="0"/>
    <s v="No"/>
    <s v="No"/>
    <s v="No"/>
    <s v="Si"/>
    <s v="No"/>
  </r>
  <r>
    <x v="1"/>
    <x v="0"/>
    <x v="2"/>
    <x v="0"/>
    <s v="C001340207"/>
    <x v="12"/>
    <x v="73"/>
    <d v="2018-01-14T01:00:00"/>
    <d v="2018-01-15T22:00:00"/>
    <s v="VITRO | T-systems | PORTAL | EQA | AH4HA172 AH4HA134 AH4HA156 | DB2 Upgrade 9.7 to 10.5 | [4EP]"/>
    <x v="0"/>
    <s v="On Time"/>
    <s v="No"/>
    <s v="Significant"/>
    <s v="Successful"/>
    <s v="On Time"/>
    <n v="1"/>
    <n v="1"/>
    <n v="0"/>
    <x v="0"/>
    <x v="0"/>
    <x v="0"/>
    <n v="0"/>
    <n v="0"/>
    <n v="0"/>
    <n v="0"/>
    <n v="1"/>
    <n v="0"/>
    <x v="1"/>
    <s v="-"/>
    <x v="0"/>
    <x v="0"/>
    <s v="No"/>
    <s v="No"/>
    <s v="No"/>
    <s v="Si"/>
    <s v="No"/>
  </r>
  <r>
    <x v="1"/>
    <x v="0"/>
    <x v="2"/>
    <x v="0"/>
    <s v="C001340236"/>
    <x v="12"/>
    <x v="73"/>
    <d v="2018-01-14T01:00:00"/>
    <d v="2018-01-15T22:00:00"/>
    <s v="VITRO | T-systems | PORTAL | EPD | AH3HA109 AH3HA107 | DB2 Upgrade 9.7 to 10.5 | [4EP]"/>
    <x v="0"/>
    <s v="On Time"/>
    <s v="No"/>
    <s v="Significant"/>
    <s v="Successful"/>
    <s v="On Time"/>
    <n v="1"/>
    <n v="1"/>
    <n v="0"/>
    <x v="0"/>
    <x v="0"/>
    <x v="0"/>
    <n v="0"/>
    <n v="0"/>
    <n v="0"/>
    <n v="0"/>
    <n v="1"/>
    <n v="0"/>
    <x v="1"/>
    <s v="-"/>
    <x v="0"/>
    <x v="0"/>
    <s v="No"/>
    <s v="No"/>
    <s v="No"/>
    <s v="Si"/>
    <s v="No"/>
  </r>
  <r>
    <x v="1"/>
    <x v="0"/>
    <x v="2"/>
    <x v="0"/>
    <s v="C001340248"/>
    <x v="12"/>
    <x v="73"/>
    <d v="2018-01-14T01:00:00"/>
    <d v="2018-01-15T22:00:00"/>
    <s v="VITRO | T-systems | SRM | SPD | AH3HA157 AH3HA159 AH3HA161 | DB2 Upgrade 9.7 to 10.5 | [4EP]"/>
    <x v="0"/>
    <s v="On Time"/>
    <s v="No"/>
    <s v="Significant"/>
    <s v="Successful"/>
    <s v="On Time"/>
    <n v="1"/>
    <n v="1"/>
    <n v="0"/>
    <x v="0"/>
    <x v="0"/>
    <x v="0"/>
    <n v="0"/>
    <n v="0"/>
    <n v="0"/>
    <n v="0"/>
    <n v="1"/>
    <n v="0"/>
    <x v="1"/>
    <s v="-"/>
    <x v="0"/>
    <x v="0"/>
    <s v="No"/>
    <s v="No"/>
    <s v="No"/>
    <s v="Si"/>
    <s v="No"/>
  </r>
  <r>
    <x v="1"/>
    <x v="0"/>
    <x v="2"/>
    <x v="0"/>
    <s v="C001340252"/>
    <x v="12"/>
    <x v="99"/>
    <d v="2018-01-14T01:00:00"/>
    <d v="2018-01-15T23:59:00"/>
    <s v="VITRO | T-systems | BW | BPD | AH3HA139 | DB2 Upgrade 9.7 to 10.5 | [4EP]"/>
    <x v="0"/>
    <s v="On Time"/>
    <s v="No"/>
    <s v="Significant"/>
    <s v="Successful"/>
    <s v="On Time"/>
    <n v="1"/>
    <n v="1"/>
    <n v="0"/>
    <x v="0"/>
    <x v="0"/>
    <x v="0"/>
    <n v="0"/>
    <n v="0"/>
    <n v="0"/>
    <n v="0"/>
    <n v="1"/>
    <n v="0"/>
    <x v="1"/>
    <s v="-"/>
    <x v="0"/>
    <x v="0"/>
    <s v="No"/>
    <s v="No"/>
    <s v="No"/>
    <s v="Si"/>
    <s v="No"/>
  </r>
  <r>
    <x v="0"/>
    <x v="0"/>
    <x v="1"/>
    <x v="0"/>
    <s v="C001340254"/>
    <x v="0"/>
    <x v="119"/>
    <d v="2018-01-02T07:00:00"/>
    <d v="2018-01-15T23:00:00"/>
    <s v="SIGMA | SAP-TS-TSMX | PRODUCTIVE | PRD | reorganize table(s) | CCAB and CSS.CAB preapproved | Outage = No"/>
    <x v="0"/>
    <s v="On Time"/>
    <s v="No"/>
    <s v="Standard"/>
    <s v="Successful"/>
    <s v="On Time"/>
    <n v="1"/>
    <n v="1"/>
    <n v="0"/>
    <x v="0"/>
    <x v="0"/>
    <x v="0"/>
    <n v="0"/>
    <n v="0"/>
    <n v="0"/>
    <n v="0"/>
    <n v="1"/>
    <n v="0"/>
    <x v="0"/>
    <s v="C001313888"/>
    <x v="0"/>
    <x v="0"/>
    <s v="No"/>
    <s v="No"/>
    <s v="No"/>
    <s v="Si"/>
    <s v="No"/>
  </r>
  <r>
    <x v="0"/>
    <x v="0"/>
    <x v="0"/>
    <x v="0"/>
    <s v="C001341380"/>
    <x v="11"/>
    <x v="14"/>
    <d v="2017-12-26T11:00:00"/>
    <d v="2018-01-15T11:00:00"/>
    <s v="TERZA | CCS-SCCM | Productive Deployment | Security Updates by Microsoft December 2017"/>
    <x v="0"/>
    <s v="On Time"/>
    <s v="No"/>
    <s v="Minor"/>
    <s v="Successful"/>
    <s v="On Time"/>
    <n v="1"/>
    <n v="1"/>
    <n v="0"/>
    <x v="0"/>
    <x v="0"/>
    <x v="0"/>
    <n v="0"/>
    <n v="0"/>
    <n v="0"/>
    <n v="0"/>
    <n v="1"/>
    <n v="0"/>
    <x v="0"/>
    <s v="-"/>
    <x v="2"/>
    <x v="1"/>
    <s v="No"/>
    <s v="No"/>
    <s v="No"/>
    <s v="Si"/>
    <s v="No"/>
  </r>
  <r>
    <x v="0"/>
    <x v="0"/>
    <x v="0"/>
    <x v="0"/>
    <s v="C001341409"/>
    <x v="11"/>
    <x v="14"/>
    <d v="2017-12-26T10:30:00"/>
    <d v="2018-01-15T12:30:00"/>
    <s v="AKRA | CCS-SCCM | Productive Deployment | Security Updates by Microsoft December 2017"/>
    <x v="0"/>
    <s v="On Time"/>
    <s v="No"/>
    <s v="Minor"/>
    <s v="Successful"/>
    <s v="On Time"/>
    <n v="1"/>
    <n v="1"/>
    <n v="0"/>
    <x v="0"/>
    <x v="0"/>
    <x v="0"/>
    <n v="0"/>
    <n v="0"/>
    <n v="0"/>
    <n v="0"/>
    <n v="1"/>
    <n v="0"/>
    <x v="0"/>
    <s v="-"/>
    <x v="2"/>
    <x v="1"/>
    <s v="No"/>
    <s v="No"/>
    <s v="No"/>
    <s v="Si"/>
    <s v="No"/>
  </r>
  <r>
    <x v="0"/>
    <x v="0"/>
    <x v="0"/>
    <x v="0"/>
    <s v="C001341420"/>
    <x v="11"/>
    <x v="14"/>
    <d v="2017-12-26T12:00:00"/>
    <d v="2018-01-15T12:30:00"/>
    <s v="ALFA CORP | CCS-SCCM | Productive Deployment | Security Updates by Microsoft December 2017"/>
    <x v="0"/>
    <s v="On Time"/>
    <s v="No"/>
    <s v="Minor"/>
    <s v="Successful"/>
    <s v="On Time"/>
    <n v="1"/>
    <n v="1"/>
    <n v="0"/>
    <x v="0"/>
    <x v="0"/>
    <x v="0"/>
    <n v="0"/>
    <n v="0"/>
    <n v="0"/>
    <n v="0"/>
    <n v="1"/>
    <n v="0"/>
    <x v="0"/>
    <s v="-"/>
    <x v="2"/>
    <x v="1"/>
    <s v="No"/>
    <s v="No"/>
    <s v="No"/>
    <s v="Si"/>
    <s v="No"/>
  </r>
  <r>
    <x v="5"/>
    <x v="0"/>
    <x v="1"/>
    <x v="0"/>
    <s v="C001345347"/>
    <x v="0"/>
    <x v="120"/>
    <d v="2018-01-07T22:00:00"/>
    <d v="2018-01-15T22:00:00"/>
    <s v="[GRUPO KUO / [ SAP TS-MX ] / [ QA ] / [ QA8 ] - RESTORE&amp;RECOVERY / CCAB; ITO.CAB pre-approved [4EP]"/>
    <x v="0"/>
    <s v="On Time"/>
    <s v="No"/>
    <s v="Standard"/>
    <s v="Successful"/>
    <s v="On Time"/>
    <n v="1"/>
    <n v="1"/>
    <n v="0"/>
    <x v="0"/>
    <x v="0"/>
    <x v="0"/>
    <n v="0"/>
    <n v="0"/>
    <n v="0"/>
    <n v="0"/>
    <n v="1"/>
    <n v="0"/>
    <x v="4"/>
    <s v="CMOD317327"/>
    <x v="0"/>
    <x v="0"/>
    <s v="No"/>
    <s v="No"/>
    <s v="No"/>
    <s v="Si"/>
    <s v="No"/>
  </r>
  <r>
    <x v="1"/>
    <x v="0"/>
    <x v="1"/>
    <x v="0"/>
    <s v="C001346379"/>
    <x v="1"/>
    <x v="1"/>
    <d v="2018-01-05T18:00:00"/>
    <d v="2018-01-15T18:00:00"/>
    <s v="AMER | VITRO | PRD | MANDATORY Storsimple upgrade from update 4.0 to update 5.0 | Microsoft 4EP"/>
    <x v="0"/>
    <s v="On Time"/>
    <s v="No"/>
    <s v="Standard"/>
    <s v="Successful"/>
    <s v="On Time"/>
    <n v="1"/>
    <n v="1"/>
    <n v="0"/>
    <x v="0"/>
    <x v="0"/>
    <x v="0"/>
    <n v="0"/>
    <n v="0"/>
    <n v="0"/>
    <n v="0"/>
    <n v="1"/>
    <n v="0"/>
    <x v="1"/>
    <s v="C001260987"/>
    <x v="1"/>
    <x v="1"/>
    <s v="No"/>
    <s v="No"/>
    <s v="No"/>
    <s v="Si"/>
    <s v="No"/>
  </r>
  <r>
    <x v="1"/>
    <x v="0"/>
    <x v="1"/>
    <x v="0"/>
    <s v="C001347547"/>
    <x v="66"/>
    <x v="121"/>
    <d v="2018-01-12T21:00:00"/>
    <d v="2018-01-15T12:00:00"/>
    <s v="AMER | VITRO | Reboot Citrix servers MXVTC1CTX002 and MXVTC1CTX003"/>
    <x v="0"/>
    <s v="On Time"/>
    <s v="No"/>
    <s v="Standard"/>
    <s v="Successful"/>
    <s v="On Time"/>
    <n v="1"/>
    <n v="1"/>
    <n v="0"/>
    <x v="0"/>
    <x v="0"/>
    <x v="0"/>
    <n v="0"/>
    <n v="0"/>
    <n v="0"/>
    <n v="0"/>
    <n v="1"/>
    <n v="0"/>
    <x v="1"/>
    <s v="C001007709"/>
    <x v="28"/>
    <x v="1"/>
    <s v="No"/>
    <s v="No"/>
    <s v="No"/>
    <s v="Si"/>
    <s v="No"/>
  </r>
  <r>
    <x v="15"/>
    <x v="0"/>
    <x v="1"/>
    <x v="0"/>
    <s v="C001348707"/>
    <x v="12"/>
    <x v="62"/>
    <d v="2018-01-10T10:00:00"/>
    <d v="2018-01-15T17:00:00"/>
    <s v="Mexichem / mxslx170 / PROD / P05 / Decommission SAP system - step 2 delete system / P05"/>
    <x v="0"/>
    <s v="On Time"/>
    <s v="No"/>
    <s v="Standard"/>
    <s v="Successful"/>
    <s v="On Time"/>
    <n v="1"/>
    <n v="1"/>
    <n v="0"/>
    <x v="0"/>
    <x v="0"/>
    <x v="0"/>
    <n v="0"/>
    <n v="0"/>
    <n v="0"/>
    <n v="0"/>
    <n v="1"/>
    <n v="0"/>
    <x v="1"/>
    <s v="C000630033"/>
    <x v="0"/>
    <x v="0"/>
    <s v="No"/>
    <s v="No"/>
    <s v="No"/>
    <s v="Si"/>
    <s v="No"/>
  </r>
  <r>
    <x v="0"/>
    <x v="0"/>
    <x v="0"/>
    <x v="0"/>
    <s v="C001351428"/>
    <x v="11"/>
    <x v="14"/>
    <d v="2018-01-11T16:00:00"/>
    <d v="2018-01-15T17:00:00"/>
    <s v="NEMAK / CCS - SCCM / Pilot Deployment / Security Updates by Microsoft 01 January 2018"/>
    <x v="0"/>
    <s v="On Time"/>
    <s v="No"/>
    <s v="Minor"/>
    <s v="Successful"/>
    <s v="On Time"/>
    <n v="1"/>
    <n v="1"/>
    <n v="0"/>
    <x v="0"/>
    <x v="0"/>
    <x v="0"/>
    <n v="0"/>
    <n v="0"/>
    <n v="0"/>
    <n v="0"/>
    <n v="1"/>
    <n v="0"/>
    <x v="0"/>
    <s v="-"/>
    <x v="2"/>
    <x v="1"/>
    <s v="No"/>
    <s v="No"/>
    <s v="No"/>
    <s v="Si"/>
    <s v="No"/>
  </r>
  <r>
    <x v="0"/>
    <x v="0"/>
    <x v="0"/>
    <x v="0"/>
    <s v="C001351515"/>
    <x v="17"/>
    <x v="22"/>
    <d v="2018-01-08T15:00:00"/>
    <d v="2018-01-15T12:00:00"/>
    <s v="AMER | SIGMA | Creation of Virtual Machine in VMware | SIACESDIHANA"/>
    <x v="0"/>
    <s v="On Time"/>
    <s v="No"/>
    <s v="Minor"/>
    <s v="Successful"/>
    <s v="On Time"/>
    <n v="1"/>
    <n v="1"/>
    <n v="0"/>
    <x v="0"/>
    <x v="0"/>
    <x v="0"/>
    <n v="0"/>
    <n v="0"/>
    <n v="0"/>
    <n v="0"/>
    <n v="1"/>
    <n v="0"/>
    <x v="0"/>
    <s v="C000047053"/>
    <x v="5"/>
    <x v="1"/>
    <s v="No"/>
    <s v="No"/>
    <s v="No"/>
    <s v="Si"/>
    <s v="No"/>
  </r>
  <r>
    <x v="0"/>
    <x v="0"/>
    <x v="0"/>
    <x v="0"/>
    <s v="C001353114"/>
    <x v="17"/>
    <x v="22"/>
    <d v="2018-01-08T10:00:00"/>
    <d v="2018-01-15T15:00:00"/>
    <s v="SIGMA | AMER | WINDOWS | TEMPORALLY TURN OFF System | NTITS2 | PRD"/>
    <x v="0"/>
    <s v="On Time"/>
    <s v="No"/>
    <s v="Minor"/>
    <s v="Successful"/>
    <s v="On Time"/>
    <n v="1"/>
    <n v="1"/>
    <n v="0"/>
    <x v="0"/>
    <x v="0"/>
    <x v="0"/>
    <n v="0"/>
    <n v="0"/>
    <n v="0"/>
    <n v="0"/>
    <n v="1"/>
    <n v="0"/>
    <x v="0"/>
    <s v="C000928515"/>
    <x v="5"/>
    <x v="1"/>
    <s v="No"/>
    <s v="No"/>
    <s v="No"/>
    <s v="Si"/>
    <s v="No"/>
  </r>
  <r>
    <x v="1"/>
    <x v="0"/>
    <x v="1"/>
    <x v="0"/>
    <s v="C001354737"/>
    <x v="1"/>
    <x v="10"/>
    <d v="2018-01-12T18:00:00"/>
    <d v="2018-01-15T18:00:00"/>
    <s v="AMER | VITRO | Distribution of MSFT patches for Windows Servers Phase 1 January 2018"/>
    <x v="0"/>
    <s v="On Time"/>
    <s v="No"/>
    <s v="Standard"/>
    <s v="Successful"/>
    <s v="On Time"/>
    <n v="1"/>
    <n v="1"/>
    <n v="0"/>
    <x v="0"/>
    <x v="0"/>
    <x v="0"/>
    <n v="0"/>
    <n v="0"/>
    <n v="0"/>
    <n v="0"/>
    <n v="1"/>
    <n v="0"/>
    <x v="1"/>
    <s v="C000179725"/>
    <x v="1"/>
    <x v="1"/>
    <s v="No"/>
    <s v="No"/>
    <s v="No"/>
    <s v="Si"/>
    <s v="No"/>
  </r>
  <r>
    <x v="0"/>
    <x v="0"/>
    <x v="0"/>
    <x v="0"/>
    <s v="C001355749"/>
    <x v="17"/>
    <x v="22"/>
    <d v="2018-01-13T18:00:00"/>
    <d v="2018-01-15T11:00:00"/>
    <s v="AMER | ALLIAX | Distribution of MSFT patches for Windows Servers (DEV/QA/PRD not critical) &lt;DECEMBER-JANUARY 2018&gt;"/>
    <x v="0"/>
    <s v="On Time"/>
    <s v="No"/>
    <s v="Minor"/>
    <s v="Successful"/>
    <s v="On Time"/>
    <n v="1"/>
    <n v="1"/>
    <n v="0"/>
    <x v="0"/>
    <x v="0"/>
    <x v="0"/>
    <n v="0"/>
    <n v="0"/>
    <n v="0"/>
    <n v="0"/>
    <n v="1"/>
    <n v="0"/>
    <x v="0"/>
    <s v="C000945095"/>
    <x v="5"/>
    <x v="1"/>
    <s v="No"/>
    <s v="No"/>
    <s v="No"/>
    <s v="Si"/>
    <s v="No"/>
  </r>
  <r>
    <x v="8"/>
    <x v="0"/>
    <x v="1"/>
    <x v="0"/>
    <s v="C001356198"/>
    <x v="11"/>
    <x v="32"/>
    <d v="2018-01-11T19:00:00"/>
    <d v="2018-01-15T17:00:00"/>
    <s v="Distribucion e instalacion de los parches de seguridad microsoft correspondientes al mes de Enero de 2018, Piloto T-Systems"/>
    <x v="0"/>
    <s v="On Time"/>
    <s v="No"/>
    <s v="Standard"/>
    <s v="Successful"/>
    <s v="On Time"/>
    <n v="1"/>
    <n v="1"/>
    <n v="0"/>
    <x v="0"/>
    <x v="0"/>
    <x v="0"/>
    <n v="0"/>
    <n v="0"/>
    <n v="0"/>
    <n v="0"/>
    <n v="1"/>
    <n v="0"/>
    <x v="2"/>
    <s v="C000164781"/>
    <x v="2"/>
    <x v="1"/>
    <s v="No"/>
    <s v="No"/>
    <s v="No"/>
    <s v="Si"/>
    <s v="No"/>
  </r>
  <r>
    <x v="1"/>
    <x v="0"/>
    <x v="0"/>
    <x v="0"/>
    <s v="C001351419"/>
    <x v="7"/>
    <x v="9"/>
    <d v="2018-01-15T10:00:00"/>
    <d v="2018-01-16T17:00:00"/>
    <s v="VITRO | T-systems | BO | BOD | AH4HA170 DB2 Upgrade 9.7 to 10.5 | [4EP]"/>
    <x v="0"/>
    <s v="On Time"/>
    <s v="No"/>
    <s v="Minor"/>
    <s v="Successful"/>
    <s v="On Time"/>
    <n v="1"/>
    <n v="1"/>
    <n v="0"/>
    <x v="0"/>
    <x v="0"/>
    <x v="0"/>
    <n v="0"/>
    <n v="0"/>
    <n v="0"/>
    <n v="0"/>
    <n v="1"/>
    <n v="0"/>
    <x v="1"/>
    <s v="-"/>
    <x v="0"/>
    <x v="0"/>
    <s v="No"/>
    <s v="No"/>
    <s v="No"/>
    <s v="Si"/>
    <s v="No"/>
  </r>
  <r>
    <x v="8"/>
    <x v="2"/>
    <x v="0"/>
    <x v="0"/>
    <s v="C001353282"/>
    <x v="13"/>
    <x v="16"/>
    <d v="2018-01-16T23:00:00"/>
    <d v="2018-01-17T01:00:00"/>
    <s v="AMER | TSMX | PME | Actualización de Matriz LBU en BD InConcert"/>
    <x v="0"/>
    <s v="On Time"/>
    <s v="No"/>
    <s v="Minor"/>
    <s v="Successful"/>
    <s v="On Time"/>
    <n v="1"/>
    <n v="1"/>
    <n v="0"/>
    <x v="0"/>
    <x v="0"/>
    <x v="0"/>
    <n v="0"/>
    <n v="0"/>
    <n v="0"/>
    <n v="0"/>
    <n v="1"/>
    <n v="0"/>
    <x v="2"/>
    <s v="C001140817"/>
    <x v="8"/>
    <x v="3"/>
    <s v="No"/>
    <s v="No"/>
    <s v="No"/>
    <s v="Si"/>
    <s v="No"/>
  </r>
  <r>
    <x v="1"/>
    <x v="1"/>
    <x v="1"/>
    <x v="0"/>
    <s v="C001354787"/>
    <x v="26"/>
    <x v="68"/>
    <d v="2018-01-16T10:00:00"/>
    <d v="2018-01-16T17:00:00"/>
    <s v="VITRO | New Access Point Installation in Fresno - Preauthorized"/>
    <x v="0"/>
    <s v="On Time"/>
    <s v="No"/>
    <s v="Standard"/>
    <s v="Successful"/>
    <s v="On Time"/>
    <n v="1"/>
    <n v="1"/>
    <n v="0"/>
    <x v="0"/>
    <x v="0"/>
    <x v="0"/>
    <n v="0"/>
    <n v="0"/>
    <n v="0"/>
    <n v="0"/>
    <n v="1"/>
    <n v="0"/>
    <x v="1"/>
    <s v="C000184276"/>
    <x v="14"/>
    <x v="2"/>
    <s v="No"/>
    <s v="No"/>
    <s v="No"/>
    <s v="Si"/>
    <s v="No"/>
  </r>
  <r>
    <x v="1"/>
    <x v="1"/>
    <x v="1"/>
    <x v="0"/>
    <s v="C001354819"/>
    <x v="26"/>
    <x v="39"/>
    <d v="2018-01-09T18:00:00"/>
    <d v="2018-01-16T18:00:00"/>
    <s v="Post mortem IM0019097626 | Flotado Garcia Remplazo de Switch Avaya C364T-PWR del área de Mateado por daño en libranza eléctrica / Pre aprobado"/>
    <x v="0"/>
    <s v="On Time"/>
    <s v="No"/>
    <s v="Standard"/>
    <s v="Successful"/>
    <s v="On Time"/>
    <n v="1"/>
    <n v="1"/>
    <n v="0"/>
    <x v="0"/>
    <x v="0"/>
    <x v="0"/>
    <n v="0"/>
    <n v="0"/>
    <n v="0"/>
    <n v="0"/>
    <n v="1"/>
    <n v="0"/>
    <x v="1"/>
    <s v="C000184287"/>
    <x v="14"/>
    <x v="2"/>
    <s v="No"/>
    <s v="No"/>
    <s v="No"/>
    <s v="Si"/>
    <s v="No"/>
  </r>
  <r>
    <x v="10"/>
    <x v="0"/>
    <x v="1"/>
    <x v="0"/>
    <s v="C001354820"/>
    <x v="3"/>
    <x v="29"/>
    <d v="2018-01-10T15:00:00"/>
    <d v="2018-01-17T15:00:00"/>
    <s v="AMER | MULTIPLE | Administrative change | Creation and Release to Operation, new server (&quot;SHDQROAWV13, SHDQROAWV15&quot;) | 53196732"/>
    <x v="0"/>
    <s v="On Time"/>
    <s v="No"/>
    <s v="Standard"/>
    <s v="Successful"/>
    <s v="On Time"/>
    <n v="1"/>
    <n v="1"/>
    <n v="0"/>
    <x v="0"/>
    <x v="0"/>
    <x v="0"/>
    <n v="0"/>
    <n v="0"/>
    <n v="0"/>
    <n v="0"/>
    <n v="1"/>
    <n v="0"/>
    <x v="4"/>
    <s v="C000913861"/>
    <x v="3"/>
    <x v="1"/>
    <s v="No"/>
    <s v="No"/>
    <s v="No"/>
    <s v="Si"/>
    <s v="No"/>
  </r>
  <r>
    <x v="0"/>
    <x v="0"/>
    <x v="0"/>
    <x v="0"/>
    <s v="C001356352"/>
    <x v="17"/>
    <x v="72"/>
    <d v="2018-01-16T13:00:00"/>
    <d v="2018-01-16T17:00:00"/>
    <s v="AMER | AKRA | Increased of CPU on VMWARE | AKR3WDV"/>
    <x v="0"/>
    <s v="On Time"/>
    <s v="No"/>
    <s v="Minor"/>
    <s v="Successful"/>
    <s v="On Time"/>
    <n v="1"/>
    <n v="1"/>
    <n v="0"/>
    <x v="0"/>
    <x v="0"/>
    <x v="0"/>
    <n v="0"/>
    <n v="0"/>
    <n v="0"/>
    <n v="0"/>
    <n v="1"/>
    <n v="0"/>
    <x v="0"/>
    <s v="C000058623"/>
    <x v="5"/>
    <x v="1"/>
    <s v="No"/>
    <s v="No"/>
    <s v="No"/>
    <s v="Si"/>
    <s v="No"/>
  </r>
  <r>
    <x v="15"/>
    <x v="0"/>
    <x v="0"/>
    <x v="0"/>
    <s v="C001357656"/>
    <x v="12"/>
    <x v="46"/>
    <d v="2018-01-17T07:00:00"/>
    <d v="2018-01-17T11:00:00"/>
    <s v="DCS | MEXICHEM | DEVELOPMENT | DSO (AppCom) Image Change to: s11.4.8 | 4EP| T02"/>
    <x v="0"/>
    <s v="On Time"/>
    <s v="No"/>
    <s v="Minor"/>
    <s v="Successful"/>
    <s v="On Time"/>
    <n v="1"/>
    <n v="1"/>
    <n v="0"/>
    <x v="0"/>
    <x v="0"/>
    <x v="0"/>
    <n v="0"/>
    <n v="0"/>
    <n v="0"/>
    <n v="0"/>
    <n v="1"/>
    <n v="0"/>
    <x v="1"/>
    <s v="CMOD312271"/>
    <x v="0"/>
    <x v="0"/>
    <s v="No"/>
    <s v="No"/>
    <s v="No"/>
    <s v="Si"/>
    <s v="No"/>
  </r>
  <r>
    <x v="15"/>
    <x v="0"/>
    <x v="1"/>
    <x v="0"/>
    <s v="C001357847"/>
    <x v="12"/>
    <x v="46"/>
    <d v="2018-01-12T12:00:00"/>
    <d v="2018-01-16T23:59:00"/>
    <s v="[MEXICHEM] / [DEVELOPMENT ] / [ D01 ] / [DSC3 ] - RESTART /CCAB; ITO.CAB pre-approved [4EP]"/>
    <x v="0"/>
    <s v="On Time"/>
    <s v="No"/>
    <s v="Standard"/>
    <s v="Successful"/>
    <s v="On Time"/>
    <n v="1"/>
    <n v="1"/>
    <n v="0"/>
    <x v="0"/>
    <x v="0"/>
    <x v="0"/>
    <n v="0"/>
    <n v="0"/>
    <n v="0"/>
    <n v="0"/>
    <n v="1"/>
    <n v="0"/>
    <x v="1"/>
    <s v="CMOD316997"/>
    <x v="0"/>
    <x v="0"/>
    <s v="No"/>
    <s v="No"/>
    <s v="No"/>
    <s v="Si"/>
    <s v="No"/>
  </r>
  <r>
    <x v="14"/>
    <x v="0"/>
    <x v="1"/>
    <x v="0"/>
    <s v="C001357948"/>
    <x v="0"/>
    <x v="30"/>
    <d v="2018-01-16T18:00:00"/>
    <d v="2018-01-16T20:00:00"/>
    <s v="GDF Suez / BASIS / SAP BW / BWQ / TSMX - SNOTE / ITO.CAB pre-approved"/>
    <x v="0"/>
    <s v="On Time"/>
    <s v="No"/>
    <s v="Standard"/>
    <s v="Successful"/>
    <s v="On Time"/>
    <n v="1"/>
    <n v="1"/>
    <n v="0"/>
    <x v="0"/>
    <x v="0"/>
    <x v="0"/>
    <n v="0"/>
    <n v="0"/>
    <n v="0"/>
    <n v="0"/>
    <n v="1"/>
    <n v="0"/>
    <x v="2"/>
    <s v="CMOD317142"/>
    <x v="0"/>
    <x v="0"/>
    <s v="No"/>
    <s v="No"/>
    <s v="No"/>
    <s v="Si"/>
    <s v="No"/>
  </r>
  <r>
    <x v="0"/>
    <x v="0"/>
    <x v="0"/>
    <x v="0"/>
    <s v="C001359393"/>
    <x v="35"/>
    <x v="122"/>
    <d v="2018-01-16T15:00:00"/>
    <d v="2018-01-16T23:00:00"/>
    <s v="AMER | SIGMA | Correction of Journal Wrap SIAECJURDC"/>
    <x v="0"/>
    <s v="On Time"/>
    <s v="No"/>
    <s v="Minor"/>
    <s v="Successful"/>
    <s v="On Time"/>
    <n v="1"/>
    <n v="1"/>
    <n v="0"/>
    <x v="0"/>
    <x v="0"/>
    <x v="0"/>
    <n v="0"/>
    <n v="0"/>
    <n v="0"/>
    <n v="0"/>
    <n v="1"/>
    <n v="0"/>
    <x v="0"/>
    <s v="-"/>
    <x v="20"/>
    <x v="1"/>
    <s v="No"/>
    <s v="No"/>
    <s v="No"/>
    <s v="Si"/>
    <s v="No"/>
  </r>
  <r>
    <x v="0"/>
    <x v="0"/>
    <x v="0"/>
    <x v="0"/>
    <s v="C001359404"/>
    <x v="17"/>
    <x v="22"/>
    <d v="2018-01-16T15:00:00"/>
    <d v="2018-01-16T17:30:00"/>
    <s v="AMER | ALFACORP | Healthy restart of server : ALFASEMDB"/>
    <x v="0"/>
    <s v="On Time"/>
    <s v="No"/>
    <s v="Minor"/>
    <s v="Successful"/>
    <s v="On Time"/>
    <n v="1"/>
    <n v="1"/>
    <n v="0"/>
    <x v="0"/>
    <x v="0"/>
    <x v="0"/>
    <n v="0"/>
    <n v="0"/>
    <n v="0"/>
    <n v="0"/>
    <n v="1"/>
    <n v="0"/>
    <x v="0"/>
    <s v="C000961078"/>
    <x v="5"/>
    <x v="1"/>
    <s v="No"/>
    <s v="No"/>
    <s v="No"/>
    <s v="Si"/>
    <s v="No"/>
  </r>
  <r>
    <x v="22"/>
    <x v="0"/>
    <x v="1"/>
    <x v="0"/>
    <s v="C001359419"/>
    <x v="0"/>
    <x v="86"/>
    <d v="2018-01-17T14:00:00"/>
    <d v="2018-01-17T16:00:00"/>
    <s v="CEF/ SAP - BASIS / QAS / W1Q / TSMX - ADD_ON ABAP_classic env. (SPAM/SAINT) /CCAB; ITO.CAB pre-approved [4EP]"/>
    <x v="0"/>
    <s v="On Time"/>
    <s v="No"/>
    <s v="Standard"/>
    <s v="Successful"/>
    <s v="On Time"/>
    <n v="1"/>
    <n v="1"/>
    <n v="0"/>
    <x v="0"/>
    <x v="0"/>
    <x v="0"/>
    <n v="0"/>
    <n v="0"/>
    <n v="0"/>
    <n v="0"/>
    <n v="1"/>
    <n v="0"/>
    <x v="2"/>
    <s v="CMOD318855"/>
    <x v="0"/>
    <x v="0"/>
    <s v="No"/>
    <s v="No"/>
    <s v="No"/>
    <s v="Si"/>
    <s v="No"/>
  </r>
  <r>
    <x v="0"/>
    <x v="0"/>
    <x v="0"/>
    <x v="0"/>
    <s v="C001359557"/>
    <x v="39"/>
    <x v="123"/>
    <d v="2018-01-16T15:30:00"/>
    <d v="2018-01-16T21:00:00"/>
    <s v="Amer | INDELPRO | INSTALACION CONSOLA ANTIVIRUS (INDEOCV10)"/>
    <x v="0"/>
    <s v="On Time"/>
    <s v="No"/>
    <s v="Minor"/>
    <s v="Successful"/>
    <s v="On Time"/>
    <n v="1"/>
    <n v="1"/>
    <n v="0"/>
    <x v="0"/>
    <x v="0"/>
    <x v="0"/>
    <n v="0"/>
    <n v="0"/>
    <n v="0"/>
    <n v="0"/>
    <n v="1"/>
    <n v="0"/>
    <x v="0"/>
    <s v="C000682192"/>
    <x v="16"/>
    <x v="1"/>
    <s v="No"/>
    <s v="No"/>
    <s v="No"/>
    <s v="Si"/>
    <s v="No"/>
  </r>
  <r>
    <x v="7"/>
    <x v="0"/>
    <x v="1"/>
    <x v="0"/>
    <s v="C40959982"/>
    <x v="15"/>
    <x v="113"/>
    <d v="2018-01-16T09:00:00"/>
    <d v="2018-01-17T09:00:00"/>
    <s v="Electrical maintenance to MX_1003 AC PRES air conditioning precision equipment of Data Center Finsa"/>
    <x v="0"/>
    <s v="On Time"/>
    <s v="No"/>
    <s v="Standard"/>
    <s v="Successful"/>
    <s v="On Time"/>
    <n v="1"/>
    <n v="1"/>
    <n v="0"/>
    <x v="0"/>
    <x v="0"/>
    <x v="0"/>
    <n v="0"/>
    <n v="0"/>
    <n v="0"/>
    <n v="0"/>
    <n v="1"/>
    <n v="0"/>
    <x v="3"/>
    <s v="CT40002869"/>
    <x v="10"/>
    <x v="1"/>
    <s v="No"/>
    <s v="No"/>
    <s v="No"/>
    <s v="Si"/>
    <s v="No"/>
  </r>
  <r>
    <x v="7"/>
    <x v="1"/>
    <x v="1"/>
    <x v="0"/>
    <s v="C40966829"/>
    <x v="9"/>
    <x v="116"/>
    <d v="2018-01-17T00:00:00"/>
    <d v="2018-01-17T06:00:00"/>
    <s v="Mantenimiento Preventivo a IDFC802( tarjetas 4 y 5)"/>
    <x v="0"/>
    <s v="On Time"/>
    <s v="No"/>
    <s v="Standard"/>
    <s v="Successful"/>
    <s v="On Time"/>
    <n v="1"/>
    <n v="1"/>
    <n v="0"/>
    <x v="0"/>
    <x v="0"/>
    <x v="0"/>
    <n v="0"/>
    <n v="0"/>
    <n v="0"/>
    <n v="0"/>
    <n v="1"/>
    <n v="0"/>
    <x v="3"/>
    <s v="CT40001634"/>
    <x v="7"/>
    <x v="2"/>
    <s v="No"/>
    <s v="No"/>
    <s v="No"/>
    <s v="Si"/>
    <s v="No"/>
  </r>
  <r>
    <x v="7"/>
    <x v="1"/>
    <x v="1"/>
    <x v="0"/>
    <s v="C40966965"/>
    <x v="41"/>
    <x v="124"/>
    <d v="2018-01-16T20:10:00"/>
    <d v="2018-01-16T23:30:00"/>
    <s v="Remplazo de fuente de poder del router rt-sf-dist-tsm"/>
    <x v="0"/>
    <s v="On Time"/>
    <s v="No"/>
    <s v="Standard"/>
    <s v="Successful"/>
    <s v="On Time"/>
    <n v="1"/>
    <n v="1"/>
    <n v="0"/>
    <x v="0"/>
    <x v="0"/>
    <x v="0"/>
    <n v="0"/>
    <n v="0"/>
    <n v="0"/>
    <n v="0"/>
    <n v="1"/>
    <n v="0"/>
    <x v="3"/>
    <s v="CT40001977"/>
    <x v="14"/>
    <x v="2"/>
    <s v="No"/>
    <s v="No"/>
    <s v="No"/>
    <s v="Si"/>
    <s v="No"/>
  </r>
  <r>
    <x v="7"/>
    <x v="1"/>
    <x v="1"/>
    <x v="0"/>
    <s v="C40966980"/>
    <x v="9"/>
    <x v="116"/>
    <d v="2018-01-17T00:00:00"/>
    <d v="2018-01-17T06:00:00"/>
    <s v="Mantenimiento Preventivo a IDFC802( tarjetas 4 y 5)"/>
    <x v="0"/>
    <s v="On Time"/>
    <s v="No"/>
    <s v="Standard"/>
    <s v="Successful"/>
    <s v="On Time"/>
    <n v="1"/>
    <n v="1"/>
    <n v="0"/>
    <x v="0"/>
    <x v="0"/>
    <x v="0"/>
    <n v="0"/>
    <n v="0"/>
    <n v="0"/>
    <n v="0"/>
    <n v="1"/>
    <n v="0"/>
    <x v="3"/>
    <s v="CT40001634"/>
    <x v="7"/>
    <x v="2"/>
    <s v="No"/>
    <s v="No"/>
    <s v="No"/>
    <s v="Si"/>
    <s v="No"/>
  </r>
  <r>
    <x v="7"/>
    <x v="0"/>
    <x v="1"/>
    <x v="0"/>
    <s v="C40960113"/>
    <x v="15"/>
    <x v="113"/>
    <d v="2018-01-17T09:00:00"/>
    <d v="2018-01-18T09:00:00"/>
    <s v="Electrical maintenance to MX_1002 air conditioning precision equipment of Data Center Finsa"/>
    <x v="0"/>
    <s v="On Time"/>
    <s v="No"/>
    <s v="Standard"/>
    <s v="Successful"/>
    <s v="On Time"/>
    <n v="1"/>
    <n v="1"/>
    <n v="0"/>
    <x v="0"/>
    <x v="0"/>
    <x v="0"/>
    <n v="0"/>
    <n v="0"/>
    <n v="0"/>
    <n v="0"/>
    <n v="1"/>
    <n v="0"/>
    <x v="3"/>
    <s v="CT40002869"/>
    <x v="10"/>
    <x v="1"/>
    <s v="No"/>
    <s v="No"/>
    <s v="No"/>
    <s v="Si"/>
    <s v="No"/>
  </r>
  <r>
    <x v="7"/>
    <x v="0"/>
    <x v="0"/>
    <x v="0"/>
    <s v="C40961572"/>
    <x v="51"/>
    <x v="125"/>
    <d v="2018-01-13T10:00:00"/>
    <d v="2018-01-17T17:00:00"/>
    <s v="Crear zonas para unidad de respaldo de librerias SL8500 Servidores de Fabrica Digital"/>
    <x v="0"/>
    <s v="On Time"/>
    <s v="No"/>
    <s v="Minor"/>
    <s v="Successful"/>
    <s v="On Time"/>
    <n v="1"/>
    <n v="1"/>
    <n v="0"/>
    <x v="0"/>
    <x v="0"/>
    <x v="0"/>
    <n v="0"/>
    <n v="0"/>
    <n v="0"/>
    <n v="0"/>
    <n v="1"/>
    <n v="0"/>
    <x v="3"/>
    <s v="-"/>
    <x v="15"/>
    <x v="1"/>
    <s v="No"/>
    <s v="No"/>
    <s v="No"/>
    <s v="Si"/>
    <s v="No"/>
  </r>
  <r>
    <x v="7"/>
    <x v="0"/>
    <x v="0"/>
    <x v="0"/>
    <s v="C40966491"/>
    <x v="42"/>
    <x v="75"/>
    <d v="2018-01-18T11:30:00"/>
    <d v="2018-01-18T17:00:00"/>
    <s v="Desinstalación de agente de IBM Tivoli Monitoring"/>
    <x v="0"/>
    <s v="On Time"/>
    <s v="No"/>
    <s v="Minor"/>
    <s v="Successful"/>
    <s v="On Time"/>
    <n v="1"/>
    <n v="1"/>
    <n v="0"/>
    <x v="0"/>
    <x v="0"/>
    <x v="0"/>
    <n v="0"/>
    <n v="0"/>
    <n v="0"/>
    <n v="0"/>
    <n v="1"/>
    <n v="0"/>
    <x v="3"/>
    <s v="CT40012098"/>
    <x v="22"/>
    <x v="1"/>
    <s v="No"/>
    <s v="No"/>
    <s v="No"/>
    <s v="Si"/>
    <s v="No"/>
  </r>
  <r>
    <x v="7"/>
    <x v="1"/>
    <x v="1"/>
    <x v="0"/>
    <s v="C40967945"/>
    <x v="9"/>
    <x v="116"/>
    <d v="2018-01-18T00:00:00"/>
    <d v="2018-01-18T06:00:00"/>
    <s v="Mantenimiento Preventivo aIDF C802"/>
    <x v="0"/>
    <s v="On Time"/>
    <s v="No"/>
    <s v="Standard"/>
    <s v="Successful"/>
    <s v="On Time"/>
    <n v="1"/>
    <n v="1"/>
    <n v="0"/>
    <x v="0"/>
    <x v="0"/>
    <x v="0"/>
    <n v="0"/>
    <n v="0"/>
    <n v="0"/>
    <n v="0"/>
    <n v="1"/>
    <n v="0"/>
    <x v="3"/>
    <s v="CT40001634"/>
    <x v="7"/>
    <x v="2"/>
    <s v="No"/>
    <s v="No"/>
    <s v="No"/>
    <s v="Si"/>
    <s v="No"/>
  </r>
  <r>
    <x v="4"/>
    <x v="0"/>
    <x v="0"/>
    <x v="0"/>
    <s v="C40959683"/>
    <x v="5"/>
    <x v="6"/>
    <d v="2018-01-11T10:00:00"/>
    <d v="2018-01-18T17:00:00"/>
    <s v="Decomission of [AUDISJSA6176 / Vulnerability Scanner] Windows Virtual Machine PHASE 1 &lt;IM60469458&gt;"/>
    <x v="0"/>
    <s v="On Time"/>
    <s v="No"/>
    <s v="Minor"/>
    <s v="Successful"/>
    <s v="On Time"/>
    <n v="1"/>
    <n v="1"/>
    <n v="0"/>
    <x v="0"/>
    <x v="0"/>
    <x v="0"/>
    <n v="0"/>
    <n v="0"/>
    <n v="0"/>
    <n v="0"/>
    <n v="1"/>
    <n v="0"/>
    <x v="3"/>
    <s v="CT40008646"/>
    <x v="5"/>
    <x v="1"/>
    <s v="No"/>
    <s v="No"/>
    <s v="No"/>
    <s v="Si"/>
    <s v="No"/>
  </r>
  <r>
    <x v="4"/>
    <x v="0"/>
    <x v="0"/>
    <x v="0"/>
    <s v="C40959684"/>
    <x v="5"/>
    <x v="6"/>
    <d v="2018-01-11T10:00:00"/>
    <d v="2018-01-18T17:00:00"/>
    <s v="Decomission of [AUDISJSA6177 / Vulnerability Scanner] Windows Virtual Machine PHASE 1 &lt;IM60469458&gt;"/>
    <x v="0"/>
    <s v="On Time"/>
    <s v="No"/>
    <s v="Minor"/>
    <s v="Successful"/>
    <s v="On Time"/>
    <n v="1"/>
    <n v="1"/>
    <n v="0"/>
    <x v="0"/>
    <x v="0"/>
    <x v="0"/>
    <n v="0"/>
    <n v="0"/>
    <n v="0"/>
    <n v="0"/>
    <n v="1"/>
    <n v="0"/>
    <x v="3"/>
    <s v="CT40008646"/>
    <x v="5"/>
    <x v="1"/>
    <s v="No"/>
    <s v="No"/>
    <s v="No"/>
    <s v="Si"/>
    <s v="No"/>
  </r>
  <r>
    <x v="4"/>
    <x v="1"/>
    <x v="0"/>
    <x v="0"/>
    <s v="C40961409"/>
    <x v="64"/>
    <x v="77"/>
    <d v="2018-01-14T02:00:00"/>
    <d v="2018-01-19T02:00:00"/>
    <s v="Modify devices configuration in ACS: Unsubscribe laptop (MAC Address) devices - Audi Mexico"/>
    <x v="0"/>
    <s v="On Time"/>
    <s v="No"/>
    <s v="Minor"/>
    <s v="Successful"/>
    <s v="On Time"/>
    <n v="1"/>
    <n v="1"/>
    <n v="0"/>
    <x v="0"/>
    <x v="0"/>
    <x v="0"/>
    <n v="0"/>
    <n v="0"/>
    <n v="0"/>
    <n v="0"/>
    <n v="1"/>
    <n v="0"/>
    <x v="3"/>
    <s v="CT40006852"/>
    <x v="11"/>
    <x v="2"/>
    <s v="No"/>
    <s v="No"/>
    <s v="No"/>
    <s v="Si"/>
    <s v="No"/>
  </r>
  <r>
    <x v="4"/>
    <x v="0"/>
    <x v="0"/>
    <x v="0"/>
    <s v="C40964062"/>
    <x v="67"/>
    <x v="56"/>
    <d v="2018-01-18T11:00:00"/>
    <d v="2018-01-18T16:00:00"/>
    <s v="| AUDI Mexico | Disk replacement at storage device [C4MXSJAUP202_LDR2]"/>
    <x v="0"/>
    <s v="On Time"/>
    <s v="No"/>
    <s v="Minor"/>
    <s v="Successful"/>
    <s v="On Time"/>
    <n v="1"/>
    <n v="1"/>
    <n v="0"/>
    <x v="0"/>
    <x v="0"/>
    <x v="0"/>
    <n v="0"/>
    <n v="0"/>
    <n v="0"/>
    <n v="0"/>
    <n v="1"/>
    <n v="0"/>
    <x v="3"/>
    <s v="CT40010854"/>
    <x v="9"/>
    <x v="1"/>
    <s v="No"/>
    <s v="No"/>
    <s v="No"/>
    <s v="Si"/>
    <s v="No"/>
  </r>
  <r>
    <x v="4"/>
    <x v="1"/>
    <x v="0"/>
    <x v="0"/>
    <s v="C40964145"/>
    <x v="10"/>
    <x v="13"/>
    <d v="2018-01-18T09:00:00"/>
    <d v="2018-01-18T13:00:00"/>
    <s v="Install of jumper optic fiber for link activation in ITR1 at A20 - Audi México"/>
    <x v="0"/>
    <s v="On Time"/>
    <s v="No"/>
    <s v="Minor"/>
    <s v="Successful"/>
    <s v="On Time"/>
    <n v="1"/>
    <n v="1"/>
    <n v="0"/>
    <x v="0"/>
    <x v="0"/>
    <x v="0"/>
    <n v="0"/>
    <n v="0"/>
    <n v="0"/>
    <n v="0"/>
    <n v="1"/>
    <n v="0"/>
    <x v="3"/>
    <s v="CT40010844"/>
    <x v="7"/>
    <x v="2"/>
    <s v="No"/>
    <s v="No"/>
    <s v="No"/>
    <s v="Si"/>
    <s v="No"/>
  </r>
  <r>
    <x v="4"/>
    <x v="1"/>
    <x v="0"/>
    <x v="0"/>
    <s v="C40964885"/>
    <x v="10"/>
    <x v="13"/>
    <d v="2018-01-18T09:00:00"/>
    <d v="2018-01-18T13:00:00"/>
    <s v="Preventive maintenance in cabinet IDF 04 at A50 - Audi México"/>
    <x v="0"/>
    <s v="On Time"/>
    <s v="No"/>
    <s v="Minor"/>
    <s v="Successful"/>
    <s v="On Time"/>
    <n v="1"/>
    <n v="1"/>
    <n v="0"/>
    <x v="0"/>
    <x v="0"/>
    <x v="0"/>
    <n v="0"/>
    <n v="0"/>
    <n v="0"/>
    <n v="0"/>
    <n v="1"/>
    <n v="0"/>
    <x v="3"/>
    <s v="CT40011856"/>
    <x v="7"/>
    <x v="2"/>
    <s v="No"/>
    <s v="No"/>
    <s v="No"/>
    <s v="Si"/>
    <s v="No"/>
  </r>
  <r>
    <x v="4"/>
    <x v="1"/>
    <x v="0"/>
    <x v="0"/>
    <s v="C40965917"/>
    <x v="50"/>
    <x v="76"/>
    <d v="2018-01-18T08:00:00"/>
    <d v="2018-01-18T13:00:00"/>
    <s v="Reconnection and grounding of switch"/>
    <x v="0"/>
    <s v="On Time"/>
    <s v="No"/>
    <s v="Minor"/>
    <s v="Successful"/>
    <s v="On Time"/>
    <n v="1"/>
    <n v="1"/>
    <n v="0"/>
    <x v="0"/>
    <x v="0"/>
    <x v="0"/>
    <n v="0"/>
    <n v="0"/>
    <n v="0"/>
    <n v="0"/>
    <n v="1"/>
    <n v="0"/>
    <x v="3"/>
    <s v="CT40006852"/>
    <x v="23"/>
    <x v="2"/>
    <s v="No"/>
    <s v="No"/>
    <s v="No"/>
    <s v="Si"/>
    <s v="No"/>
  </r>
  <r>
    <x v="4"/>
    <x v="1"/>
    <x v="0"/>
    <x v="0"/>
    <s v="C40965919"/>
    <x v="50"/>
    <x v="76"/>
    <d v="2018-01-18T14:00:00"/>
    <d v="2018-01-18T17:00:00"/>
    <s v="Change power supply connections in IDF to give redundancy to devices in IDF18 A50"/>
    <x v="0"/>
    <s v="On Time"/>
    <s v="No"/>
    <s v="Minor"/>
    <s v="Successful"/>
    <s v="On Time"/>
    <n v="1"/>
    <n v="1"/>
    <n v="0"/>
    <x v="0"/>
    <x v="0"/>
    <x v="0"/>
    <n v="0"/>
    <n v="0"/>
    <n v="0"/>
    <n v="0"/>
    <n v="1"/>
    <n v="0"/>
    <x v="3"/>
    <s v="CT40006852"/>
    <x v="23"/>
    <x v="2"/>
    <s v="No"/>
    <s v="No"/>
    <s v="No"/>
    <s v="Si"/>
    <s v="No"/>
  </r>
  <r>
    <x v="26"/>
    <x v="0"/>
    <x v="0"/>
    <x v="0"/>
    <s v="C000967295"/>
    <x v="1"/>
    <x v="58"/>
    <d v="2018-01-18T10:00:00"/>
    <d v="2018-01-18T20:00:00"/>
    <s v="AMER| Volaris | Installing Security Updates on Environment DEV &amp; QA January 2018"/>
    <x v="0"/>
    <s v="On Time"/>
    <s v="No"/>
    <s v="Minor"/>
    <s v="Successful"/>
    <s v="On Time"/>
    <n v="1"/>
    <n v="1"/>
    <n v="0"/>
    <x v="0"/>
    <x v="0"/>
    <x v="0"/>
    <n v="0"/>
    <n v="0"/>
    <n v="0"/>
    <n v="0"/>
    <n v="1"/>
    <n v="0"/>
    <x v="2"/>
    <s v="C000464405"/>
    <x v="1"/>
    <x v="1"/>
    <s v="No"/>
    <s v="No"/>
    <s v="No"/>
    <s v="Si"/>
    <s v="No"/>
  </r>
  <r>
    <x v="15"/>
    <x v="0"/>
    <x v="0"/>
    <x v="0"/>
    <s v="C001235450"/>
    <x v="21"/>
    <x v="110"/>
    <d v="2018-01-08T00:00:00"/>
    <d v="2018-01-17T23:59:00"/>
    <s v="Mexichem | T01| Export/Import migration process / Testing"/>
    <x v="0"/>
    <s v="On Time"/>
    <s v="No"/>
    <s v="Minor"/>
    <s v="Successful"/>
    <s v="On Time"/>
    <n v="1"/>
    <n v="1"/>
    <n v="0"/>
    <x v="0"/>
    <x v="0"/>
    <x v="0"/>
    <n v="0"/>
    <n v="0"/>
    <n v="0"/>
    <n v="0"/>
    <n v="1"/>
    <n v="0"/>
    <x v="1"/>
    <s v="C001219560"/>
    <x v="15"/>
    <x v="1"/>
    <s v="No"/>
    <s v="No"/>
    <s v="No"/>
    <s v="Si"/>
    <s v="No"/>
  </r>
  <r>
    <x v="1"/>
    <x v="0"/>
    <x v="0"/>
    <x v="0"/>
    <s v="C001293111"/>
    <x v="12"/>
    <x v="15"/>
    <d v="2018-01-17T10:00:00"/>
    <d v="2018-01-18T18:00:00"/>
    <s v="VITRO | T-systems | APO | AQ2 | AH4HA118 | DB2 Upgrade 9.7 to 10.5 [4EP]"/>
    <x v="0"/>
    <s v="On Time"/>
    <s v="No"/>
    <s v="Minor"/>
    <s v="Successful"/>
    <s v="On Time"/>
    <n v="1"/>
    <n v="1"/>
    <n v="0"/>
    <x v="0"/>
    <x v="0"/>
    <x v="0"/>
    <n v="0"/>
    <n v="0"/>
    <n v="0"/>
    <n v="0"/>
    <n v="1"/>
    <n v="0"/>
    <x v="1"/>
    <s v="CMOD318829"/>
    <x v="0"/>
    <x v="0"/>
    <s v="No"/>
    <s v="No"/>
    <s v="No"/>
    <s v="Si"/>
    <s v="No"/>
  </r>
  <r>
    <x v="24"/>
    <x v="0"/>
    <x v="0"/>
    <x v="0"/>
    <s v="C001329986"/>
    <x v="0"/>
    <x v="126"/>
    <d v="2018-01-18T09:00:00"/>
    <d v="2018-01-18T18:00:00"/>
    <s v="[IMPERQUIMIA ] / [ SAP BASIS] / [ DES ] / [ ERD] / [ TSMX] - DB HANA Upgrade SP 1.00.97 to SP 1.00.122.14"/>
    <x v="0"/>
    <s v="On Time"/>
    <s v="No"/>
    <s v="Minor"/>
    <s v="Successful"/>
    <s v="On Time"/>
    <n v="1"/>
    <n v="1"/>
    <n v="0"/>
    <x v="0"/>
    <x v="0"/>
    <x v="0"/>
    <n v="0"/>
    <n v="0"/>
    <n v="0"/>
    <n v="0"/>
    <n v="1"/>
    <n v="0"/>
    <x v="2"/>
    <s v="-"/>
    <x v="0"/>
    <x v="0"/>
    <s v="No"/>
    <s v="No"/>
    <s v="No"/>
    <s v="Si"/>
    <s v="No"/>
  </r>
  <r>
    <x v="0"/>
    <x v="0"/>
    <x v="0"/>
    <x v="0"/>
    <s v="C001341404"/>
    <x v="11"/>
    <x v="14"/>
    <d v="2017-12-27T16:00:00"/>
    <d v="2018-01-17T17:00:00"/>
    <s v="ALLIAX | CCS-SCCM | Productive Deployment | Security Updates by Microsoft December 2017"/>
    <x v="0"/>
    <s v="On Time"/>
    <s v="No"/>
    <s v="Minor"/>
    <s v="Successful"/>
    <s v="On Time"/>
    <n v="1"/>
    <n v="1"/>
    <n v="0"/>
    <x v="0"/>
    <x v="0"/>
    <x v="0"/>
    <n v="0"/>
    <n v="0"/>
    <n v="0"/>
    <n v="0"/>
    <n v="1"/>
    <n v="0"/>
    <x v="0"/>
    <s v="-"/>
    <x v="2"/>
    <x v="1"/>
    <s v="No"/>
    <s v="No"/>
    <s v="No"/>
    <s v="Si"/>
    <s v="No"/>
  </r>
  <r>
    <x v="14"/>
    <x v="0"/>
    <x v="0"/>
    <x v="0"/>
    <s v="C001344209"/>
    <x v="1"/>
    <x v="89"/>
    <d v="2018-01-18T13:00:00"/>
    <d v="2018-01-18T23:59:00"/>
    <s v="AMER | GDF Suez | Windows Updates Installation on low critical servers January 2018"/>
    <x v="0"/>
    <s v="On Time"/>
    <s v="No"/>
    <s v="Minor"/>
    <s v="Successful"/>
    <s v="On Time"/>
    <n v="1"/>
    <n v="1"/>
    <n v="0"/>
    <x v="0"/>
    <x v="0"/>
    <x v="0"/>
    <n v="0"/>
    <n v="0"/>
    <n v="0"/>
    <n v="0"/>
    <n v="1"/>
    <n v="0"/>
    <x v="2"/>
    <s v="C000312898"/>
    <x v="1"/>
    <x v="1"/>
    <s v="No"/>
    <s v="No"/>
    <s v="No"/>
    <s v="Si"/>
    <s v="No"/>
  </r>
  <r>
    <x v="27"/>
    <x v="0"/>
    <x v="0"/>
    <x v="0"/>
    <s v="C001344659"/>
    <x v="1"/>
    <x v="58"/>
    <d v="2018-01-18T10:00:00"/>
    <d v="2018-01-18T18:00:00"/>
    <s v="AMER | IICA | Installing Windows Updates on Environment QA - DEV ENERO 2018"/>
    <x v="0"/>
    <s v="On Time"/>
    <s v="No"/>
    <s v="Minor"/>
    <s v="Successful"/>
    <s v="On Time"/>
    <n v="1"/>
    <n v="1"/>
    <n v="0"/>
    <x v="0"/>
    <x v="0"/>
    <x v="0"/>
    <n v="0"/>
    <n v="0"/>
    <n v="0"/>
    <n v="0"/>
    <n v="1"/>
    <n v="0"/>
    <x v="2"/>
    <s v="C000312898"/>
    <x v="1"/>
    <x v="1"/>
    <s v="No"/>
    <s v="No"/>
    <s v="No"/>
    <s v="Si"/>
    <s v="No"/>
  </r>
  <r>
    <x v="28"/>
    <x v="0"/>
    <x v="0"/>
    <x v="0"/>
    <s v="C001351487"/>
    <x v="33"/>
    <x v="127"/>
    <d v="2018-01-17T17:00:00"/>
    <d v="2018-01-17T21:00:00"/>
    <s v="AMER | GDG | Operative System package upgrade on servers ax1la179 (GSD), ax1la180 (GED), ax1la182 (DES) | DEV"/>
    <x v="0"/>
    <s v="On Time"/>
    <s v="No"/>
    <s v="Minor"/>
    <s v="Successful"/>
    <s v="On Time"/>
    <n v="1"/>
    <n v="1"/>
    <n v="0"/>
    <x v="0"/>
    <x v="0"/>
    <x v="0"/>
    <n v="0"/>
    <n v="0"/>
    <n v="0"/>
    <n v="0"/>
    <n v="1"/>
    <n v="0"/>
    <x v="2"/>
    <s v="C000972225"/>
    <x v="19"/>
    <x v="1"/>
    <s v="No"/>
    <s v="No"/>
    <s v="No"/>
    <s v="Si"/>
    <s v="No"/>
  </r>
  <r>
    <x v="28"/>
    <x v="0"/>
    <x v="0"/>
    <x v="0"/>
    <s v="C001351529"/>
    <x v="33"/>
    <x v="127"/>
    <d v="2018-01-18T17:00:00"/>
    <d v="2018-01-18T21:00:00"/>
    <s v="AMER | Gobierno de Guanajuato | Operative System package upgrade on servers ax1la176 (GXD), ax1la183(GRD), ax1la181 (GPD) | DEV"/>
    <x v="0"/>
    <s v="On Time"/>
    <s v="No"/>
    <s v="Minor"/>
    <s v="Successful"/>
    <s v="On Time"/>
    <n v="1"/>
    <n v="1"/>
    <n v="0"/>
    <x v="0"/>
    <x v="0"/>
    <x v="0"/>
    <n v="0"/>
    <n v="0"/>
    <n v="0"/>
    <n v="0"/>
    <n v="1"/>
    <n v="0"/>
    <x v="2"/>
    <s v="C000972225"/>
    <x v="19"/>
    <x v="1"/>
    <s v="No"/>
    <s v="No"/>
    <s v="No"/>
    <s v="Si"/>
    <s v="No"/>
  </r>
  <r>
    <x v="1"/>
    <x v="0"/>
    <x v="0"/>
    <x v="0"/>
    <s v="C001351598"/>
    <x v="7"/>
    <x v="9"/>
    <d v="2018-01-17T10:00:00"/>
    <d v="2018-01-18T17:00:00"/>
    <s v="VITRO | T-systems | BCP | BD3 | ah4ha082 | DB2 Update 10.5.7 to 10.5.8 | [4EP]"/>
    <x v="0"/>
    <s v="On Time"/>
    <s v="No"/>
    <s v="Minor"/>
    <s v="Successful"/>
    <s v="On Time"/>
    <n v="1"/>
    <n v="1"/>
    <n v="0"/>
    <x v="0"/>
    <x v="0"/>
    <x v="0"/>
    <n v="0"/>
    <n v="0"/>
    <n v="0"/>
    <n v="0"/>
    <n v="1"/>
    <n v="0"/>
    <x v="1"/>
    <s v="-"/>
    <x v="0"/>
    <x v="0"/>
    <s v="No"/>
    <s v="No"/>
    <s v="No"/>
    <s v="Si"/>
    <s v="No"/>
  </r>
  <r>
    <x v="1"/>
    <x v="0"/>
    <x v="0"/>
    <x v="0"/>
    <s v="C001353096"/>
    <x v="12"/>
    <x v="73"/>
    <d v="2018-01-17T10:00:00"/>
    <d v="2018-01-18T18:00:00"/>
    <s v="VITRO | T-systems | XI | XQA | AH4HA110 | DB2 Upgrade 9.7 to 10.5 | [4EP]"/>
    <x v="0"/>
    <s v="On Time"/>
    <s v="No"/>
    <s v="Minor"/>
    <s v="Successful"/>
    <s v="On Time"/>
    <n v="1"/>
    <n v="1"/>
    <n v="0"/>
    <x v="0"/>
    <x v="0"/>
    <x v="0"/>
    <n v="0"/>
    <n v="0"/>
    <n v="0"/>
    <n v="0"/>
    <n v="1"/>
    <n v="0"/>
    <x v="1"/>
    <s v="-"/>
    <x v="0"/>
    <x v="0"/>
    <s v="No"/>
    <s v="No"/>
    <s v="No"/>
    <s v="Si"/>
    <s v="No"/>
  </r>
  <r>
    <x v="15"/>
    <x v="0"/>
    <x v="1"/>
    <x v="0"/>
    <s v="C001356375"/>
    <x v="0"/>
    <x v="62"/>
    <d v="2018-01-15T10:00:00"/>
    <d v="2018-01-18T17:00:00"/>
    <s v="Mexichem / mxslx040 &amp; mxslx145 / QUA / T02 / Decommission SAP system - step 2 delete system / T02"/>
    <x v="0"/>
    <s v="On Time"/>
    <s v="No"/>
    <s v="Standard"/>
    <s v="Successful"/>
    <s v="On Time"/>
    <n v="1"/>
    <n v="1"/>
    <n v="0"/>
    <x v="0"/>
    <x v="0"/>
    <x v="0"/>
    <n v="0"/>
    <n v="0"/>
    <n v="0"/>
    <n v="0"/>
    <n v="1"/>
    <n v="0"/>
    <x v="1"/>
    <s v="C000630033"/>
    <x v="0"/>
    <x v="0"/>
    <s v="No"/>
    <s v="No"/>
    <s v="No"/>
    <s v="Si"/>
    <s v="No"/>
  </r>
  <r>
    <x v="15"/>
    <x v="0"/>
    <x v="0"/>
    <x v="0"/>
    <s v="C001357691"/>
    <x v="12"/>
    <x v="46"/>
    <d v="2018-01-18T07:00:00"/>
    <d v="2018-01-18T11:00:00"/>
    <s v="DCS | MEXICHEM | DEVELOPMENT | DSO (AppCom) Image Change to: s11.4.8 | 4EP| D05"/>
    <x v="0"/>
    <s v="On Time"/>
    <s v="No"/>
    <s v="Minor"/>
    <s v="Successful"/>
    <s v="On Time"/>
    <n v="1"/>
    <n v="1"/>
    <n v="0"/>
    <x v="0"/>
    <x v="0"/>
    <x v="0"/>
    <n v="0"/>
    <n v="0"/>
    <n v="0"/>
    <n v="0"/>
    <n v="1"/>
    <n v="0"/>
    <x v="1"/>
    <s v="CMOD312271"/>
    <x v="0"/>
    <x v="0"/>
    <s v="No"/>
    <s v="No"/>
    <s v="No"/>
    <s v="Si"/>
    <s v="No"/>
  </r>
  <r>
    <x v="17"/>
    <x v="0"/>
    <x v="1"/>
    <x v="0"/>
    <s v="C001357799"/>
    <x v="1"/>
    <x v="128"/>
    <d v="2018-01-17T22:00:00"/>
    <d v="2018-01-18T02:00:00"/>
    <s v="AMER |Owens | Distribution of MSFT patches for Windows Servers (DEV &amp; QAS) &lt;January - 2018&gt;"/>
    <x v="0"/>
    <s v="On Time"/>
    <s v="No"/>
    <s v="Standard"/>
    <s v="Successful"/>
    <s v="On Time"/>
    <n v="1"/>
    <n v="1"/>
    <n v="0"/>
    <x v="0"/>
    <x v="0"/>
    <x v="0"/>
    <n v="0"/>
    <n v="0"/>
    <n v="0"/>
    <n v="0"/>
    <n v="1"/>
    <n v="0"/>
    <x v="1"/>
    <s v="C000945110"/>
    <x v="1"/>
    <x v="1"/>
    <s v="No"/>
    <s v="No"/>
    <s v="No"/>
    <s v="Si"/>
    <s v="No"/>
  </r>
  <r>
    <x v="17"/>
    <x v="0"/>
    <x v="0"/>
    <x v="0"/>
    <s v="C001357896"/>
    <x v="0"/>
    <x v="129"/>
    <d v="2018-01-17T10:00:00"/>
    <d v="2018-01-17T17:00:00"/>
    <s v="Change -O-I | SAP WP1 WP2 WP3 WP4| Outage=Yes | Owens-illinois - Support to down and out operation SAP"/>
    <x v="0"/>
    <s v="On Time"/>
    <s v="No"/>
    <s v="Minor"/>
    <s v="Successful"/>
    <s v="On Time"/>
    <n v="1"/>
    <n v="1"/>
    <n v="0"/>
    <x v="0"/>
    <x v="0"/>
    <x v="0"/>
    <n v="0"/>
    <n v="0"/>
    <n v="0"/>
    <n v="0"/>
    <n v="1"/>
    <n v="0"/>
    <x v="1"/>
    <s v="C000630033"/>
    <x v="0"/>
    <x v="0"/>
    <s v="No"/>
    <s v="No"/>
    <s v="No"/>
    <s v="Si"/>
    <s v="No"/>
  </r>
  <r>
    <x v="14"/>
    <x v="0"/>
    <x v="1"/>
    <x v="0"/>
    <s v="C001357955"/>
    <x v="0"/>
    <x v="30"/>
    <d v="2018-01-17T18:00:00"/>
    <d v="2018-01-17T20:00:00"/>
    <s v="GDF Suez / BASIS / SAP BW / BWP / TSMX - SNOTE / ITO.CAB pre-approved"/>
    <x v="0"/>
    <s v="On Time"/>
    <s v="No"/>
    <s v="Standard"/>
    <s v="Successful"/>
    <s v="On Time"/>
    <n v="1"/>
    <n v="1"/>
    <n v="0"/>
    <x v="0"/>
    <x v="0"/>
    <x v="0"/>
    <n v="0"/>
    <n v="0"/>
    <n v="0"/>
    <n v="0"/>
    <n v="1"/>
    <n v="0"/>
    <x v="2"/>
    <s v="CMOD317142"/>
    <x v="0"/>
    <x v="0"/>
    <s v="No"/>
    <s v="No"/>
    <s v="No"/>
    <s v="Si"/>
    <s v="No"/>
  </r>
  <r>
    <x v="29"/>
    <x v="0"/>
    <x v="0"/>
    <x v="0"/>
    <s v="C001359423"/>
    <x v="40"/>
    <x v="130"/>
    <d v="2018-01-18T15:00:00"/>
    <d v="2018-01-18T18:00:00"/>
    <s v="DSI QRO | Arcomex | Uninstall Tivoli agents on Windows servers"/>
    <x v="0"/>
    <s v="On Time"/>
    <s v="No"/>
    <s v="Minor"/>
    <s v="Successful"/>
    <s v="On Time"/>
    <n v="1"/>
    <n v="1"/>
    <n v="0"/>
    <x v="0"/>
    <x v="0"/>
    <x v="0"/>
    <n v="0"/>
    <n v="0"/>
    <n v="0"/>
    <n v="0"/>
    <n v="1"/>
    <n v="0"/>
    <x v="2"/>
    <s v="-"/>
    <x v="22"/>
    <x v="1"/>
    <s v="No"/>
    <s v="No"/>
    <s v="No"/>
    <s v="Si"/>
    <s v="No"/>
  </r>
  <r>
    <x v="5"/>
    <x v="0"/>
    <x v="0"/>
    <x v="0"/>
    <s v="C001359450"/>
    <x v="1"/>
    <x v="58"/>
    <d v="2018-01-17T17:00:00"/>
    <d v="2018-01-17T21:00:00"/>
    <s v="C001359450 |AMER|KUO| SERVER DECREMENT TOREXCH01"/>
    <x v="0"/>
    <s v="On Time"/>
    <s v="No"/>
    <s v="Minor"/>
    <s v="Successful"/>
    <s v="On Time"/>
    <n v="1"/>
    <n v="1"/>
    <n v="0"/>
    <x v="0"/>
    <x v="0"/>
    <x v="0"/>
    <n v="0"/>
    <n v="0"/>
    <n v="0"/>
    <n v="0"/>
    <n v="1"/>
    <n v="0"/>
    <x v="4"/>
    <s v="-"/>
    <x v="1"/>
    <x v="1"/>
    <s v="No"/>
    <s v="No"/>
    <s v="No"/>
    <s v="Si"/>
    <s v="No"/>
  </r>
  <r>
    <x v="1"/>
    <x v="1"/>
    <x v="0"/>
    <x v="0"/>
    <s v="C001359452"/>
    <x v="26"/>
    <x v="68"/>
    <d v="2018-01-18T06:00:00"/>
    <d v="2018-01-18T10:30:00"/>
    <s v="VITRO | ACL Test on VLAN 503"/>
    <x v="0"/>
    <s v="On Time"/>
    <s v="No"/>
    <s v="Minor"/>
    <s v="Successful"/>
    <s v="On Time"/>
    <n v="1"/>
    <n v="1"/>
    <n v="0"/>
    <x v="0"/>
    <x v="0"/>
    <x v="0"/>
    <n v="0"/>
    <n v="0"/>
    <n v="0"/>
    <n v="0"/>
    <n v="1"/>
    <n v="0"/>
    <x v="1"/>
    <s v="-"/>
    <x v="14"/>
    <x v="2"/>
    <s v="No"/>
    <s v="No"/>
    <s v="No"/>
    <s v="Si"/>
    <s v="No"/>
  </r>
  <r>
    <x v="10"/>
    <x v="1"/>
    <x v="0"/>
    <x v="0"/>
    <s v="C001359453"/>
    <x v="23"/>
    <x v="103"/>
    <d v="2018-01-17T19:00:00"/>
    <d v="2018-01-17T21:00:00"/>
    <s v="TSMX | TSS | DSI Queretaro | Crear VLANs 3090, 3091, 3092 en Nexus de Bloque B y permitir VLANs en Portchannel´s 3 y 4"/>
    <x v="0"/>
    <s v="On Time"/>
    <s v="No"/>
    <s v="Minor"/>
    <s v="Successful"/>
    <s v="On Time"/>
    <n v="1"/>
    <n v="1"/>
    <n v="0"/>
    <x v="0"/>
    <x v="0"/>
    <x v="0"/>
    <n v="0"/>
    <n v="0"/>
    <n v="0"/>
    <n v="0"/>
    <n v="1"/>
    <n v="0"/>
    <x v="4"/>
    <s v="-"/>
    <x v="11"/>
    <x v="2"/>
    <s v="No"/>
    <s v="No"/>
    <s v="No"/>
    <s v="Si"/>
    <s v="No"/>
  </r>
  <r>
    <x v="5"/>
    <x v="0"/>
    <x v="0"/>
    <x v="0"/>
    <s v="C001359474"/>
    <x v="1"/>
    <x v="58"/>
    <d v="2018-01-17T18:00:00"/>
    <d v="2018-01-17T22:00:00"/>
    <s v="C001359474| AMER | KUO | MEMORY DECREASE ON DEMTYDMZAPP01 ,DEMTYWEBVM01,DEMTYAPPVM05 -2gb RAM MEMORY"/>
    <x v="0"/>
    <s v="On Time"/>
    <s v="No"/>
    <s v="Minor"/>
    <s v="Successful"/>
    <s v="On Time"/>
    <n v="1"/>
    <n v="1"/>
    <n v="0"/>
    <x v="0"/>
    <x v="0"/>
    <x v="0"/>
    <n v="0"/>
    <n v="0"/>
    <n v="0"/>
    <n v="0"/>
    <n v="1"/>
    <n v="0"/>
    <x v="4"/>
    <s v="-"/>
    <x v="1"/>
    <x v="1"/>
    <s v="No"/>
    <s v="No"/>
    <s v="No"/>
    <s v="Si"/>
    <s v="No"/>
  </r>
  <r>
    <x v="0"/>
    <x v="0"/>
    <x v="0"/>
    <x v="0"/>
    <s v="C001359480"/>
    <x v="17"/>
    <x v="72"/>
    <d v="2018-01-17T08:30:00"/>
    <d v="2018-01-17T17:00:00"/>
    <s v="AMER | ALFACORP | Restart of server : ALFAAICAX"/>
    <x v="0"/>
    <s v="On Time"/>
    <s v="No"/>
    <s v="Minor"/>
    <s v="Successful"/>
    <s v="On Time"/>
    <n v="1"/>
    <n v="1"/>
    <n v="0"/>
    <x v="0"/>
    <x v="0"/>
    <x v="0"/>
    <n v="0"/>
    <n v="0"/>
    <n v="0"/>
    <n v="0"/>
    <n v="1"/>
    <n v="0"/>
    <x v="0"/>
    <s v="C000961078"/>
    <x v="5"/>
    <x v="1"/>
    <s v="No"/>
    <s v="No"/>
    <s v="No"/>
    <s v="Si"/>
    <s v="No"/>
  </r>
  <r>
    <x v="5"/>
    <x v="0"/>
    <x v="0"/>
    <x v="0"/>
    <s v="C001360998"/>
    <x v="39"/>
    <x v="131"/>
    <d v="2018-01-17T12:00:00"/>
    <d v="2018-01-17T22:30:00"/>
    <s v="Amer | KUO |Apply Symantec Antivirus Agent Patch"/>
    <x v="0"/>
    <s v="On Time"/>
    <s v="No"/>
    <s v="Minor"/>
    <s v="Successful"/>
    <s v="On Time"/>
    <n v="1"/>
    <n v="1"/>
    <n v="0"/>
    <x v="0"/>
    <x v="0"/>
    <x v="0"/>
    <n v="0"/>
    <n v="0"/>
    <n v="0"/>
    <n v="1"/>
    <n v="1"/>
    <n v="0"/>
    <x v="4"/>
    <s v="-"/>
    <x v="16"/>
    <x v="1"/>
    <s v="No"/>
    <s v="No"/>
    <s v="Si"/>
    <s v="Si"/>
    <s v="No"/>
  </r>
  <r>
    <x v="14"/>
    <x v="0"/>
    <x v="0"/>
    <x v="0"/>
    <s v="C001361043"/>
    <x v="4"/>
    <x v="88"/>
    <d v="2018-01-17T19:00:00"/>
    <d v="2018-01-17T22:00:00"/>
    <s v="GDF SUEZ | Actualizar Profile VPN Engie - Argentina"/>
    <x v="0"/>
    <s v="On Time"/>
    <s v="No"/>
    <s v="Minor"/>
    <s v="Successful"/>
    <s v="On Time"/>
    <n v="1"/>
    <n v="1"/>
    <n v="0"/>
    <x v="0"/>
    <x v="0"/>
    <x v="0"/>
    <n v="0"/>
    <n v="0"/>
    <n v="0"/>
    <n v="0"/>
    <n v="1"/>
    <n v="0"/>
    <x v="2"/>
    <s v="-"/>
    <x v="4"/>
    <x v="1"/>
    <s v="No"/>
    <s v="No"/>
    <s v="No"/>
    <s v="Si"/>
    <s v="No"/>
  </r>
  <r>
    <x v="8"/>
    <x v="0"/>
    <x v="0"/>
    <x v="0"/>
    <s v="C001361049"/>
    <x v="1"/>
    <x v="61"/>
    <d v="2018-01-17T20:00:00"/>
    <d v="2018-01-18T21:00:00"/>
    <s v="TSMX | AdminLan | Sanity reboot jump servers"/>
    <x v="0"/>
    <s v="On Time"/>
    <s v="No"/>
    <s v="Minor"/>
    <s v="Successful"/>
    <s v="On Time"/>
    <n v="1"/>
    <n v="1"/>
    <n v="0"/>
    <x v="0"/>
    <x v="0"/>
    <x v="0"/>
    <n v="0"/>
    <n v="0"/>
    <n v="0"/>
    <n v="0"/>
    <n v="1"/>
    <n v="0"/>
    <x v="2"/>
    <s v="C000271681"/>
    <x v="1"/>
    <x v="1"/>
    <s v="No"/>
    <s v="No"/>
    <s v="No"/>
    <s v="Si"/>
    <s v="No"/>
  </r>
  <r>
    <x v="22"/>
    <x v="0"/>
    <x v="1"/>
    <x v="0"/>
    <s v="C001361073"/>
    <x v="0"/>
    <x v="53"/>
    <d v="2018-01-18T14:00:00"/>
    <d v="2018-01-18T16:00:00"/>
    <s v="CEF / SAP BASIS / PRODUCTION/ W1P / TSMX - ADD_ON ABAP_classic env. (SPAM/SAINT) /CCAB; ITO.CAB pre-approved [4EP]"/>
    <x v="0"/>
    <s v="On Time"/>
    <s v="No"/>
    <s v="Standard"/>
    <s v="Successful"/>
    <s v="On Time"/>
    <n v="1"/>
    <n v="1"/>
    <n v="0"/>
    <x v="0"/>
    <x v="0"/>
    <x v="0"/>
    <n v="0"/>
    <n v="0"/>
    <n v="0"/>
    <n v="0"/>
    <n v="1"/>
    <n v="0"/>
    <x v="2"/>
    <s v="CMOD318855"/>
    <x v="0"/>
    <x v="0"/>
    <s v="No"/>
    <s v="No"/>
    <s v="No"/>
    <s v="Si"/>
    <s v="No"/>
  </r>
  <r>
    <x v="5"/>
    <x v="0"/>
    <x v="0"/>
    <x v="0"/>
    <s v="C001361089"/>
    <x v="35"/>
    <x v="132"/>
    <d v="2018-01-17T21:00:00"/>
    <d v="2018-01-18T07:00:00"/>
    <s v="AMER | KUO | Error of Journal Wrap | USADCS02"/>
    <x v="0"/>
    <s v="On Time"/>
    <s v="No"/>
    <s v="Minor"/>
    <s v="Successful"/>
    <s v="On Time"/>
    <n v="1"/>
    <n v="1"/>
    <n v="0"/>
    <x v="0"/>
    <x v="0"/>
    <x v="0"/>
    <n v="0"/>
    <n v="0"/>
    <n v="0"/>
    <n v="0"/>
    <n v="1"/>
    <n v="0"/>
    <x v="4"/>
    <s v="-"/>
    <x v="20"/>
    <x v="1"/>
    <s v="No"/>
    <s v="No"/>
    <s v="No"/>
    <s v="Si"/>
    <s v="No"/>
  </r>
  <r>
    <x v="1"/>
    <x v="0"/>
    <x v="1"/>
    <x v="0"/>
    <s v="C001361114"/>
    <x v="12"/>
    <x v="15"/>
    <d v="2018-01-18T10:00:00"/>
    <d v="2018-01-18T18:00:00"/>
    <s v="VITRO | SAP | ECC | RDE | SAP Parameter Change_ONLINE | PARAMETER /CCAB; ITO.CAB pre-approved [4EP]"/>
    <x v="0"/>
    <s v="On Time"/>
    <s v="No"/>
    <s v="Standard"/>
    <s v="Successful"/>
    <s v="On Time"/>
    <n v="1"/>
    <n v="1"/>
    <n v="0"/>
    <x v="0"/>
    <x v="0"/>
    <x v="0"/>
    <n v="0"/>
    <n v="0"/>
    <n v="0"/>
    <n v="0"/>
    <n v="1"/>
    <n v="0"/>
    <x v="1"/>
    <s v="CMOD317344"/>
    <x v="0"/>
    <x v="0"/>
    <s v="No"/>
    <s v="No"/>
    <s v="No"/>
    <s v="Si"/>
    <s v="No"/>
  </r>
  <r>
    <x v="10"/>
    <x v="0"/>
    <x v="1"/>
    <x v="0"/>
    <s v="C001361136"/>
    <x v="21"/>
    <x v="133"/>
    <d v="2018-01-17T16:00:00"/>
    <d v="2018-01-18T10:00:00"/>
    <s v="AMER | Jetcloud | Increased of Disk Space on JetCloud | _Server_SHDQROAWV15"/>
    <x v="0"/>
    <s v="On Time"/>
    <s v="No"/>
    <s v="Standard"/>
    <s v="Successful"/>
    <s v="On Time"/>
    <n v="1"/>
    <n v="1"/>
    <n v="0"/>
    <x v="0"/>
    <x v="0"/>
    <x v="0"/>
    <n v="0"/>
    <n v="0"/>
    <n v="0"/>
    <n v="0"/>
    <n v="1"/>
    <n v="0"/>
    <x v="4"/>
    <s v="C000058623"/>
    <x v="15"/>
    <x v="1"/>
    <s v="No"/>
    <s v="No"/>
    <s v="No"/>
    <s v="Si"/>
    <s v="No"/>
  </r>
  <r>
    <x v="5"/>
    <x v="0"/>
    <x v="1"/>
    <x v="0"/>
    <s v="C001362573"/>
    <x v="0"/>
    <x v="84"/>
    <d v="2018-01-17T16:00:00"/>
    <d v="2018-01-17T17:00:00"/>
    <s v="Grupo KUO / SAP TS-MX / SAP Request: User creation with assignment of the roles"/>
    <x v="0"/>
    <s v="On Time"/>
    <s v="No"/>
    <s v="Standard"/>
    <s v="Successful"/>
    <s v="On Time"/>
    <n v="1"/>
    <n v="1"/>
    <n v="0"/>
    <x v="0"/>
    <x v="0"/>
    <x v="0"/>
    <n v="0"/>
    <n v="0"/>
    <n v="0"/>
    <n v="0"/>
    <n v="1"/>
    <n v="0"/>
    <x v="4"/>
    <s v="CMOD310786"/>
    <x v="0"/>
    <x v="0"/>
    <s v="No"/>
    <s v="No"/>
    <s v="No"/>
    <s v="Si"/>
    <s v="No"/>
  </r>
  <r>
    <x v="5"/>
    <x v="0"/>
    <x v="1"/>
    <x v="0"/>
    <s v="C001362635"/>
    <x v="0"/>
    <x v="84"/>
    <d v="2018-01-17T17:00:00"/>
    <d v="2018-01-17T18:00:00"/>
    <s v="Grupo KUO / SAP TS-MX / SAP Request: User creation with assignment of the roles"/>
    <x v="0"/>
    <s v="On Time"/>
    <s v="No"/>
    <s v="Standard"/>
    <s v="Successful"/>
    <s v="On Time"/>
    <n v="1"/>
    <n v="1"/>
    <n v="0"/>
    <x v="0"/>
    <x v="0"/>
    <x v="0"/>
    <n v="0"/>
    <n v="0"/>
    <n v="0"/>
    <n v="0"/>
    <n v="1"/>
    <n v="0"/>
    <x v="4"/>
    <s v="CMOD310786"/>
    <x v="0"/>
    <x v="0"/>
    <s v="No"/>
    <s v="No"/>
    <s v="No"/>
    <s v="Si"/>
    <s v="No"/>
  </r>
  <r>
    <x v="7"/>
    <x v="0"/>
    <x v="0"/>
    <x v="0"/>
    <s v="C40946399"/>
    <x v="51"/>
    <x v="125"/>
    <d v="2018-01-15T15:30:00"/>
    <d v="2018-01-19T16:00:00"/>
    <s v="Entrega a operación de servidor PMX2ETL1 y PMX2ETL2"/>
    <x v="0"/>
    <s v="On Time"/>
    <s v="No"/>
    <s v="Minor"/>
    <s v="Successful"/>
    <s v="On Time"/>
    <n v="1"/>
    <n v="1"/>
    <n v="0"/>
    <x v="0"/>
    <x v="0"/>
    <x v="0"/>
    <n v="0"/>
    <n v="0"/>
    <n v="0"/>
    <n v="0"/>
    <n v="1"/>
    <n v="0"/>
    <x v="3"/>
    <s v="CT40002859"/>
    <x v="15"/>
    <x v="1"/>
    <s v="No"/>
    <s v="No"/>
    <s v="No"/>
    <s v="Si"/>
    <s v="No"/>
  </r>
  <r>
    <x v="7"/>
    <x v="0"/>
    <x v="0"/>
    <x v="0"/>
    <s v="C40966768"/>
    <x v="31"/>
    <x v="47"/>
    <d v="2018-01-19T15:30:00"/>
    <d v="2018-01-19T16:00:00"/>
    <s v="Pruebas de fibra optica del Access Point 816 de nave 21."/>
    <x v="0"/>
    <s v="On Time"/>
    <s v="No"/>
    <s v="Minor"/>
    <s v="Successful"/>
    <s v="On Time"/>
    <n v="1"/>
    <n v="1"/>
    <n v="0"/>
    <x v="0"/>
    <x v="0"/>
    <x v="0"/>
    <n v="0"/>
    <n v="0"/>
    <n v="0"/>
    <n v="0"/>
    <n v="1"/>
    <n v="0"/>
    <x v="3"/>
    <s v="-"/>
    <x v="15"/>
    <x v="1"/>
    <s v="No"/>
    <s v="No"/>
    <s v="No"/>
    <s v="Si"/>
    <s v="No"/>
  </r>
  <r>
    <x v="7"/>
    <x v="0"/>
    <x v="1"/>
    <x v="0"/>
    <s v="C40966808"/>
    <x v="15"/>
    <x v="113"/>
    <d v="2018-01-18T09:00:00"/>
    <d v="2018-01-19T09:00:00"/>
    <s v="Electrical maintenance to MX_1090 air conditioning precision equipment of Data Center FINSA"/>
    <x v="0"/>
    <s v="On Time"/>
    <s v="No"/>
    <s v="Standard"/>
    <s v="Successful"/>
    <s v="On Time"/>
    <n v="1"/>
    <n v="1"/>
    <n v="0"/>
    <x v="0"/>
    <x v="0"/>
    <x v="0"/>
    <n v="0"/>
    <n v="0"/>
    <n v="0"/>
    <n v="0"/>
    <n v="1"/>
    <n v="0"/>
    <x v="3"/>
    <s v="CT40002869"/>
    <x v="10"/>
    <x v="1"/>
    <s v="No"/>
    <s v="No"/>
    <s v="No"/>
    <s v="Si"/>
    <s v="No"/>
  </r>
  <r>
    <x v="5"/>
    <x v="0"/>
    <x v="0"/>
    <x v="0"/>
    <s v="C001346333"/>
    <x v="1"/>
    <x v="58"/>
    <d v="2018-01-18T17:00:00"/>
    <d v="2018-01-18T23:59:00"/>
    <s v="AMER | KUO| Installing Security Updates on Environment DEV / QA"/>
    <x v="0"/>
    <s v="On Time"/>
    <s v="No"/>
    <s v="Minor"/>
    <s v="Successful"/>
    <s v="On Time"/>
    <n v="1"/>
    <n v="1"/>
    <n v="0"/>
    <x v="0"/>
    <x v="0"/>
    <x v="0"/>
    <n v="0"/>
    <n v="0"/>
    <n v="0"/>
    <n v="0"/>
    <n v="1"/>
    <n v="0"/>
    <x v="4"/>
    <s v="C000312898"/>
    <x v="1"/>
    <x v="1"/>
    <s v="No"/>
    <s v="No"/>
    <s v="No"/>
    <s v="Si"/>
    <s v="No"/>
  </r>
  <r>
    <x v="24"/>
    <x v="0"/>
    <x v="0"/>
    <x v="0"/>
    <s v="C001346387"/>
    <x v="1"/>
    <x v="89"/>
    <d v="2018-01-19T09:00:00"/>
    <d v="2018-01-19T16:00:00"/>
    <s v="AMER | IMPERQUIMIA| Windows Updates on Environment DEV - QA January 2018 | IPQMEXAWV04"/>
    <x v="0"/>
    <s v="On Time"/>
    <s v="No"/>
    <s v="Minor"/>
    <s v="Successful"/>
    <s v="On Time"/>
    <n v="1"/>
    <n v="1"/>
    <n v="0"/>
    <x v="0"/>
    <x v="0"/>
    <x v="0"/>
    <n v="0"/>
    <n v="0"/>
    <n v="0"/>
    <n v="0"/>
    <n v="1"/>
    <n v="0"/>
    <x v="2"/>
    <s v="C000312898"/>
    <x v="1"/>
    <x v="1"/>
    <s v="No"/>
    <s v="No"/>
    <s v="No"/>
    <s v="Si"/>
    <s v="No"/>
  </r>
  <r>
    <x v="0"/>
    <x v="0"/>
    <x v="0"/>
    <x v="0"/>
    <s v="C001348702"/>
    <x v="17"/>
    <x v="128"/>
    <d v="2018-01-12T13:00:00"/>
    <d v="2018-01-19T13:00:00"/>
    <s v="SIGMA | AMER | WINDOWS | Rundown Systems | 1 server | PRD"/>
    <x v="0"/>
    <s v="On Time"/>
    <s v="No"/>
    <s v="Minor"/>
    <s v="Successful"/>
    <s v="On Time"/>
    <n v="1"/>
    <n v="1"/>
    <n v="0"/>
    <x v="0"/>
    <x v="0"/>
    <x v="0"/>
    <n v="0"/>
    <n v="0"/>
    <n v="0"/>
    <n v="0"/>
    <n v="1"/>
    <n v="0"/>
    <x v="0"/>
    <s v="C000419598"/>
    <x v="5"/>
    <x v="1"/>
    <s v="No"/>
    <s v="No"/>
    <s v="No"/>
    <s v="Si"/>
    <s v="No"/>
  </r>
  <r>
    <x v="0"/>
    <x v="0"/>
    <x v="0"/>
    <x v="0"/>
    <s v="C001353125"/>
    <x v="17"/>
    <x v="72"/>
    <d v="2018-01-12T13:00:00"/>
    <d v="2018-01-19T13:00:00"/>
    <s v="BPZ | AMER | SITE | Windows | Turn off System | USHODCWWW01 | PRD"/>
    <x v="0"/>
    <s v="On Time"/>
    <s v="No"/>
    <s v="Minor"/>
    <s v="Successful"/>
    <s v="On Time"/>
    <n v="1"/>
    <n v="1"/>
    <n v="0"/>
    <x v="0"/>
    <x v="0"/>
    <x v="0"/>
    <n v="0"/>
    <n v="0"/>
    <n v="0"/>
    <n v="0"/>
    <n v="1"/>
    <n v="0"/>
    <x v="0"/>
    <s v="C000419598"/>
    <x v="5"/>
    <x v="1"/>
    <s v="No"/>
    <s v="No"/>
    <s v="No"/>
    <s v="Si"/>
    <s v="No"/>
  </r>
  <r>
    <x v="8"/>
    <x v="2"/>
    <x v="0"/>
    <x v="0"/>
    <s v="C001353314"/>
    <x v="13"/>
    <x v="16"/>
    <d v="2018-01-19T12:00:00"/>
    <d v="2018-01-19T16:00:00"/>
    <s v="TSMX | PME | MULTIPLE | Agregar/Eliminar contactos en InConcert para notificaciones por eMail"/>
    <x v="0"/>
    <s v="On Time"/>
    <s v="No"/>
    <s v="Minor"/>
    <s v="Successful"/>
    <s v="On Time"/>
    <n v="1"/>
    <n v="1"/>
    <n v="0"/>
    <x v="0"/>
    <x v="0"/>
    <x v="0"/>
    <n v="0"/>
    <n v="0"/>
    <n v="0"/>
    <n v="0"/>
    <n v="1"/>
    <n v="0"/>
    <x v="2"/>
    <s v="C001215626"/>
    <x v="8"/>
    <x v="3"/>
    <s v="No"/>
    <s v="No"/>
    <s v="No"/>
    <s v="Si"/>
    <s v="No"/>
  </r>
  <r>
    <x v="15"/>
    <x v="0"/>
    <x v="1"/>
    <x v="0"/>
    <s v="C001357759"/>
    <x v="12"/>
    <x v="46"/>
    <d v="2018-01-19T07:00:00"/>
    <d v="2018-01-19T11:00:00"/>
    <s v="DCS | MEXICHEM | DEVELOPMENT | DSO (AppCom) Image Change to: s11.4.8 | 4EP| T05"/>
    <x v="0"/>
    <s v="On Time"/>
    <s v="No"/>
    <s v="Standard"/>
    <s v="Successful"/>
    <s v="On Time"/>
    <n v="1"/>
    <n v="1"/>
    <n v="0"/>
    <x v="0"/>
    <x v="0"/>
    <x v="0"/>
    <n v="0"/>
    <n v="0"/>
    <n v="0"/>
    <n v="0"/>
    <n v="1"/>
    <n v="0"/>
    <x v="1"/>
    <s v="CMOD312271"/>
    <x v="0"/>
    <x v="0"/>
    <s v="No"/>
    <s v="No"/>
    <s v="No"/>
    <s v="Si"/>
    <s v="No"/>
  </r>
  <r>
    <x v="8"/>
    <x v="2"/>
    <x v="0"/>
    <x v="0"/>
    <s v="C001360950"/>
    <x v="13"/>
    <x v="90"/>
    <d v="2018-01-18T15:00:00"/>
    <d v="2018-01-18T21:00:00"/>
    <s v="AMER | PME | Installing Security Updates on Environment PRD/ Instalación de Security Updates en Ambiente de PRD"/>
    <x v="0"/>
    <s v="On Time"/>
    <s v="No"/>
    <s v="Minor"/>
    <s v="Successful"/>
    <s v="On Time"/>
    <n v="1"/>
    <n v="1"/>
    <n v="0"/>
    <x v="0"/>
    <x v="0"/>
    <x v="0"/>
    <n v="0"/>
    <n v="0"/>
    <n v="0"/>
    <n v="0"/>
    <n v="1"/>
    <n v="0"/>
    <x v="2"/>
    <s v="-"/>
    <x v="8"/>
    <x v="3"/>
    <s v="No"/>
    <s v="No"/>
    <s v="No"/>
    <s v="Si"/>
    <s v="No"/>
  </r>
  <r>
    <x v="0"/>
    <x v="0"/>
    <x v="0"/>
    <x v="0"/>
    <s v="C001361044"/>
    <x v="35"/>
    <x v="134"/>
    <d v="2018-01-18T17:00:00"/>
    <d v="2018-01-18T19:00:00"/>
    <s v="AMER | ALFA CORP | Policy Modification / Template of Active Directory"/>
    <x v="0"/>
    <s v="On Time"/>
    <s v="No"/>
    <s v="Minor"/>
    <s v="Successful"/>
    <s v="On Time"/>
    <n v="1"/>
    <n v="1"/>
    <n v="0"/>
    <x v="0"/>
    <x v="0"/>
    <x v="0"/>
    <n v="0"/>
    <n v="0"/>
    <n v="0"/>
    <n v="0"/>
    <n v="1"/>
    <n v="0"/>
    <x v="0"/>
    <s v="C000181027"/>
    <x v="20"/>
    <x v="1"/>
    <s v="No"/>
    <s v="No"/>
    <s v="No"/>
    <s v="Si"/>
    <s v="No"/>
  </r>
  <r>
    <x v="0"/>
    <x v="0"/>
    <x v="0"/>
    <x v="0"/>
    <s v="C001362574"/>
    <x v="17"/>
    <x v="22"/>
    <d v="2018-01-18T12:00:00"/>
    <d v="2018-01-18T19:00:00"/>
    <s v="AMER | ALFACORP | Distribution of MSFT patches for Windows Servers (DEV) &lt;DECEMBER-JANUARY 2018&gt;"/>
    <x v="0"/>
    <s v="On Time"/>
    <s v="No"/>
    <s v="Minor"/>
    <s v="Successful"/>
    <s v="On Time"/>
    <n v="1"/>
    <n v="1"/>
    <n v="0"/>
    <x v="0"/>
    <x v="0"/>
    <x v="0"/>
    <n v="0"/>
    <n v="0"/>
    <n v="0"/>
    <n v="0"/>
    <n v="1"/>
    <n v="0"/>
    <x v="0"/>
    <s v="C000945095"/>
    <x v="5"/>
    <x v="1"/>
    <s v="No"/>
    <s v="No"/>
    <s v="No"/>
    <s v="Si"/>
    <s v="No"/>
  </r>
  <r>
    <x v="0"/>
    <x v="0"/>
    <x v="0"/>
    <x v="0"/>
    <s v="C001362576"/>
    <x v="17"/>
    <x v="72"/>
    <d v="2018-01-18T11:00:00"/>
    <d v="2018-01-18T20:00:00"/>
    <s v="AMER | NEMAK | Distribution of MSFT patches for Windows Servers (DEV) &lt;Dec 2017-Jan 2018&gt;"/>
    <x v="0"/>
    <s v="On Time"/>
    <s v="No"/>
    <s v="Minor"/>
    <s v="Successful"/>
    <s v="On Time"/>
    <n v="1"/>
    <n v="1"/>
    <n v="0"/>
    <x v="0"/>
    <x v="0"/>
    <x v="0"/>
    <n v="0"/>
    <n v="0"/>
    <n v="0"/>
    <n v="0"/>
    <n v="1"/>
    <n v="0"/>
    <x v="0"/>
    <s v="C000945095"/>
    <x v="5"/>
    <x v="1"/>
    <s v="No"/>
    <s v="No"/>
    <s v="No"/>
    <s v="Si"/>
    <s v="No"/>
  </r>
  <r>
    <x v="0"/>
    <x v="0"/>
    <x v="0"/>
    <x v="0"/>
    <s v="C001362585"/>
    <x v="36"/>
    <x v="54"/>
    <d v="2018-01-18T17:00:00"/>
    <d v="2018-01-18T22:00:00"/>
    <s v="Grupo - Alfa | Prod/Dev/QA | Outage=N | During Bus Hrs=Y| Changing database parameter for the memory reserved"/>
    <x v="0"/>
    <s v="On Time"/>
    <s v="No"/>
    <s v="Minor"/>
    <s v="Successful"/>
    <s v="On Time"/>
    <n v="1"/>
    <n v="1"/>
    <n v="0"/>
    <x v="0"/>
    <x v="0"/>
    <x v="0"/>
    <n v="0"/>
    <n v="0"/>
    <n v="0"/>
    <n v="0"/>
    <n v="1"/>
    <n v="0"/>
    <x v="0"/>
    <s v="C000816524"/>
    <x v="21"/>
    <x v="1"/>
    <s v="No"/>
    <s v="No"/>
    <s v="No"/>
    <s v="Si"/>
    <s v="No"/>
  </r>
  <r>
    <x v="0"/>
    <x v="3"/>
    <x v="0"/>
    <x v="0"/>
    <s v="C001362605"/>
    <x v="49"/>
    <x v="85"/>
    <d v="2018-01-19T12:00:00"/>
    <d v="2018-01-19T14:00:00"/>
    <s v="SIGMA | Application Flow Deployment on the IIB Production Server - BAVEL INTERFACES"/>
    <x v="0"/>
    <s v="On Time"/>
    <s v="No"/>
    <s v="Minor"/>
    <s v="Successful"/>
    <s v="On Time"/>
    <n v="1"/>
    <n v="1"/>
    <n v="0"/>
    <x v="0"/>
    <x v="0"/>
    <x v="0"/>
    <n v="0"/>
    <n v="0"/>
    <n v="0"/>
    <n v="0"/>
    <n v="1"/>
    <n v="0"/>
    <x v="0"/>
    <s v="C001323723"/>
    <x v="25"/>
    <x v="4"/>
    <s v="No"/>
    <s v="No"/>
    <s v="No"/>
    <s v="Si"/>
    <s v="No"/>
  </r>
  <r>
    <x v="0"/>
    <x v="3"/>
    <x v="0"/>
    <x v="0"/>
    <s v="C001362616"/>
    <x v="49"/>
    <x v="85"/>
    <d v="2018-01-19T14:00:00"/>
    <d v="2018-01-19T16:00:00"/>
    <s v="SIGMA | Application Flow Deployment on the IIB Production Server - PERU"/>
    <x v="0"/>
    <s v="On Time"/>
    <s v="No"/>
    <s v="Minor"/>
    <s v="Successful"/>
    <s v="On Time"/>
    <n v="1"/>
    <n v="1"/>
    <n v="0"/>
    <x v="0"/>
    <x v="0"/>
    <x v="0"/>
    <n v="0"/>
    <n v="0"/>
    <n v="0"/>
    <n v="0"/>
    <n v="1"/>
    <n v="0"/>
    <x v="0"/>
    <s v="C001323723"/>
    <x v="25"/>
    <x v="4"/>
    <s v="No"/>
    <s v="No"/>
    <s v="No"/>
    <s v="Si"/>
    <s v="No"/>
  </r>
  <r>
    <x v="15"/>
    <x v="0"/>
    <x v="1"/>
    <x v="0"/>
    <s v="C001364293"/>
    <x v="12"/>
    <x v="31"/>
    <d v="2018-01-19T00:00:00"/>
    <d v="2018-01-19T01:00:00"/>
    <s v="[MEXICHEM] / [ SOL] / [PRODUCTIVE ] - RESTART /CCAB; ITO.CAB pre-approved [4EP]"/>
    <x v="0"/>
    <s v="On Time"/>
    <s v="No"/>
    <s v="Standard"/>
    <s v="Successful"/>
    <s v="On Time"/>
    <n v="1"/>
    <n v="1"/>
    <n v="0"/>
    <x v="0"/>
    <x v="0"/>
    <x v="0"/>
    <n v="0"/>
    <n v="0"/>
    <n v="0"/>
    <n v="0"/>
    <n v="1"/>
    <n v="0"/>
    <x v="1"/>
    <s v="CMOD316997"/>
    <x v="0"/>
    <x v="0"/>
    <s v="No"/>
    <s v="No"/>
    <s v="No"/>
    <s v="Si"/>
    <s v="No"/>
  </r>
  <r>
    <x v="15"/>
    <x v="0"/>
    <x v="1"/>
    <x v="0"/>
    <s v="C001364296"/>
    <x v="21"/>
    <x v="110"/>
    <d v="2018-01-18T18:00:00"/>
    <d v="2018-01-18T21:00:00"/>
    <s v="[MEXICHEM] / [ SAP BASIS ] / [ PRODUCTION ] / [ T01 ] / [ TSMX ] - KERNEL_Update / CCAB; ITO.CAB pre-approved [4EP]"/>
    <x v="0"/>
    <s v="On Time"/>
    <s v="No"/>
    <s v="Standard"/>
    <s v="Successful"/>
    <s v="On Time"/>
    <n v="1"/>
    <n v="1"/>
    <n v="0"/>
    <x v="0"/>
    <x v="0"/>
    <x v="0"/>
    <n v="0"/>
    <n v="0"/>
    <n v="0"/>
    <n v="0"/>
    <n v="1"/>
    <n v="0"/>
    <x v="1"/>
    <s v="CMOD317140"/>
    <x v="15"/>
    <x v="1"/>
    <s v="No"/>
    <s v="No"/>
    <s v="No"/>
    <s v="Si"/>
    <s v="No"/>
  </r>
  <r>
    <x v="0"/>
    <x v="0"/>
    <x v="0"/>
    <x v="0"/>
    <s v="C001341635"/>
    <x v="0"/>
    <x v="104"/>
    <d v="2017-12-23T08:00:00"/>
    <d v="2018-01-20T08:00:00"/>
    <s v="SIGMA/  SAP - TSMX /  QAS ECC / Refresh / CCAB; ITO.CAB pre-approved [4EP]"/>
    <x v="0"/>
    <s v="On Time"/>
    <s v="No"/>
    <s v="Minor"/>
    <s v="Successful"/>
    <s v="On Time"/>
    <n v="1"/>
    <n v="1"/>
    <n v="0"/>
    <x v="0"/>
    <x v="0"/>
    <x v="0"/>
    <n v="0"/>
    <n v="0"/>
    <n v="0"/>
    <n v="0"/>
    <n v="1"/>
    <n v="0"/>
    <x v="0"/>
    <s v="CMOD317687"/>
    <x v="0"/>
    <x v="0"/>
    <s v="No"/>
    <s v="No"/>
    <s v="No"/>
    <s v="Si"/>
    <s v="No"/>
  </r>
  <r>
    <x v="28"/>
    <x v="0"/>
    <x v="0"/>
    <x v="0"/>
    <s v="C001336567"/>
    <x v="0"/>
    <x v="135"/>
    <d v="2018-01-04T08:00:00"/>
    <d v="2018-01-20T23:30:00"/>
    <s v="[GDG] / [ SAP -MX ] / [ TEST ] / [ GTD ] / [ MX ] - System Copy /CCAB; ITO.CAB pre-approved [4EP]"/>
    <x v="0"/>
    <s v="On Time"/>
    <s v="No"/>
    <s v="Minor"/>
    <s v="Successful"/>
    <s v="On Time"/>
    <n v="1"/>
    <n v="1"/>
    <n v="0"/>
    <x v="0"/>
    <x v="0"/>
    <x v="0"/>
    <n v="0"/>
    <n v="0"/>
    <n v="0"/>
    <n v="0"/>
    <n v="1"/>
    <n v="0"/>
    <x v="2"/>
    <s v="CMOD317687"/>
    <x v="0"/>
    <x v="0"/>
    <s v="No"/>
    <s v="No"/>
    <s v="No"/>
    <s v="Si"/>
    <s v="No"/>
  </r>
  <r>
    <x v="0"/>
    <x v="0"/>
    <x v="0"/>
    <x v="0"/>
    <s v="C001351593"/>
    <x v="11"/>
    <x v="14"/>
    <d v="2018-01-11T19:00:00"/>
    <d v="2018-01-22T08:30:00"/>
    <s v="ALLIAX | CCS - SCCM | Pilot Deployment | Security Updates by Microsoft 01 January 2018"/>
    <x v="0"/>
    <s v="On Time"/>
    <s v="No"/>
    <s v="Minor"/>
    <s v="Successful"/>
    <s v="On Time"/>
    <n v="1"/>
    <n v="1"/>
    <n v="0"/>
    <x v="0"/>
    <x v="0"/>
    <x v="0"/>
    <n v="0"/>
    <n v="0"/>
    <n v="0"/>
    <n v="0"/>
    <n v="1"/>
    <n v="0"/>
    <x v="0"/>
    <s v="C001313832"/>
    <x v="2"/>
    <x v="1"/>
    <s v="No"/>
    <s v="No"/>
    <s v="No"/>
    <s v="Si"/>
    <s v="No"/>
  </r>
  <r>
    <x v="0"/>
    <x v="0"/>
    <x v="0"/>
    <x v="0"/>
    <s v="C001351422"/>
    <x v="0"/>
    <x v="136"/>
    <d v="2018-01-15T07:00:00"/>
    <d v="2018-01-21T23:00:00"/>
    <s v="SIGMA | SAP-TS-TSMX  | PRODUCTIVE | PRD  | reorganize table(s) | CCAB and CSS.CAB preapproved | Outage = No"/>
    <x v="0"/>
    <s v="On Time"/>
    <s v="No"/>
    <s v="Minor"/>
    <s v="Successful"/>
    <s v="On Time"/>
    <n v="1"/>
    <n v="1"/>
    <n v="0"/>
    <x v="0"/>
    <x v="0"/>
    <x v="0"/>
    <n v="0"/>
    <n v="0"/>
    <n v="0"/>
    <n v="0"/>
    <n v="1"/>
    <n v="0"/>
    <x v="0"/>
    <s v="C001313888"/>
    <x v="0"/>
    <x v="0"/>
    <s v="No"/>
    <s v="No"/>
    <s v="No"/>
    <s v="Si"/>
    <s v="No"/>
  </r>
  <r>
    <x v="2"/>
    <x v="0"/>
    <x v="0"/>
    <x v="0"/>
    <s v="MEX-13255"/>
    <x v="68"/>
    <x v="107"/>
    <d v="2018-01-18T20:00:00"/>
    <d v="2018-01-19T00:00:00"/>
    <s v="DaiVB | TEST | IMPAR | SO package upgrade / Vulnerabilities mitigation "/>
    <x v="0"/>
    <s v="On Time"/>
    <s v="No"/>
    <s v="Minor"/>
    <s v="Successful"/>
    <s v="On Time"/>
    <n v="1"/>
    <n v="1"/>
    <n v="0"/>
    <x v="0"/>
    <x v="0"/>
    <x v="0"/>
    <n v="0"/>
    <n v="0"/>
    <n v="0"/>
    <n v="0"/>
    <n v="1"/>
    <n v="0"/>
    <x v="1"/>
    <s v="MEX-10057"/>
    <x v="19"/>
    <x v="1"/>
    <s v="No"/>
    <s v="No"/>
    <s v="No"/>
    <s v="Si"/>
    <s v="No"/>
  </r>
  <r>
    <x v="12"/>
    <x v="0"/>
    <x v="0"/>
    <x v="0"/>
    <s v="C001353117"/>
    <x v="33"/>
    <x v="137"/>
    <d v="2018-01-20T00:30:00"/>
    <d v="2018-01-20T04:30:00"/>
    <s v="AMER | Banco Forjadores | Operative System package upgrade on server bfjqroauv05 | PRD"/>
    <x v="0"/>
    <s v="On Time"/>
    <s v="No"/>
    <s v="Minor"/>
    <s v="Successful"/>
    <s v="On Time"/>
    <n v="1"/>
    <n v="1"/>
    <n v="0"/>
    <x v="0"/>
    <x v="0"/>
    <x v="0"/>
    <n v="0"/>
    <n v="0"/>
    <n v="0"/>
    <n v="0"/>
    <n v="1"/>
    <n v="0"/>
    <x v="4"/>
    <s v="C000972225"/>
    <x v="19"/>
    <x v="1"/>
    <s v="No"/>
    <s v="No"/>
    <s v="No"/>
    <s v="Si"/>
    <s v="No"/>
  </r>
  <r>
    <x v="5"/>
    <x v="0"/>
    <x v="0"/>
    <x v="0"/>
    <s v="C001346364"/>
    <x v="0"/>
    <x v="84"/>
    <d v="2018-01-19T12:00:00"/>
    <d v="2018-01-19T17:00:00"/>
    <s v="[KUO ] / [ SAP BASIS] / [ QA] / [ GKQ] / [ TSMX] - DB HANA Upgrade SP 1.00.122_06 to SP 1.00.122_14 / Pre-approved / 4EP"/>
    <x v="0"/>
    <s v="On Time"/>
    <s v="No"/>
    <s v="Minor"/>
    <s v="Successful"/>
    <s v="On Time"/>
    <n v="1"/>
    <n v="1"/>
    <n v="0"/>
    <x v="0"/>
    <x v="0"/>
    <x v="0"/>
    <n v="0"/>
    <n v="0"/>
    <n v="0"/>
    <n v="0"/>
    <n v="1"/>
    <n v="0"/>
    <x v="4"/>
    <s v="-"/>
    <x v="0"/>
    <x v="0"/>
    <s v="No"/>
    <s v="No"/>
    <s v="No"/>
    <s v="Si"/>
    <s v="No"/>
  </r>
  <r>
    <x v="22"/>
    <x v="0"/>
    <x v="0"/>
    <x v="0"/>
    <s v="C000973734"/>
    <x v="1"/>
    <x v="138"/>
    <d v="2018-01-21T10:00:00"/>
    <d v="2018-01-21T18:00:00"/>
    <s v="AMER | CDF | Installing Security Updates on DEV/QA Environment"/>
    <x v="0"/>
    <s v="On Time"/>
    <s v="No"/>
    <s v="Minor"/>
    <s v="Successful"/>
    <s v="On Time"/>
    <n v="1"/>
    <n v="1"/>
    <n v="0"/>
    <x v="0"/>
    <x v="0"/>
    <x v="0"/>
    <n v="0"/>
    <n v="0"/>
    <n v="0"/>
    <n v="0"/>
    <n v="1"/>
    <n v="0"/>
    <x v="2"/>
    <s v="C000312898"/>
    <x v="1"/>
    <x v="1"/>
    <s v="No"/>
    <s v="No"/>
    <s v="No"/>
    <s v="Si"/>
    <s v="No"/>
  </r>
  <r>
    <x v="19"/>
    <x v="0"/>
    <x v="0"/>
    <x v="0"/>
    <s v="C001347483"/>
    <x v="1"/>
    <x v="139"/>
    <d v="2018-01-20T15:00:00"/>
    <d v="2018-01-20T23:00:00"/>
    <s v="AMER | DURMAN | Installing Security Updates on Environment PRD JANUARY 2018"/>
    <x v="0"/>
    <s v="On Time"/>
    <s v="No"/>
    <s v="Minor"/>
    <s v="Successful"/>
    <s v="On Time"/>
    <n v="1"/>
    <n v="1"/>
    <n v="0"/>
    <x v="0"/>
    <x v="0"/>
    <x v="0"/>
    <n v="0"/>
    <n v="0"/>
    <n v="0"/>
    <n v="0"/>
    <n v="1"/>
    <n v="0"/>
    <x v="2"/>
    <s v="C000464405"/>
    <x v="1"/>
    <x v="1"/>
    <s v="No"/>
    <s v="No"/>
    <s v="No"/>
    <s v="Si"/>
    <s v="No"/>
  </r>
  <r>
    <x v="14"/>
    <x v="0"/>
    <x v="0"/>
    <x v="0"/>
    <s v="C001344656"/>
    <x v="1"/>
    <x v="89"/>
    <d v="2018-01-19T11:00:00"/>
    <d v="2018-01-19T23:59:00"/>
    <s v="AMER |GDF Suez | Windows Updates Installation on medium critical servers January 2018"/>
    <x v="0"/>
    <s v="On Time"/>
    <s v="No"/>
    <s v="Minor"/>
    <s v="Successful"/>
    <s v="On Time"/>
    <n v="1"/>
    <n v="1"/>
    <n v="0"/>
    <x v="0"/>
    <x v="0"/>
    <x v="0"/>
    <n v="0"/>
    <n v="0"/>
    <n v="0"/>
    <n v="0"/>
    <n v="1"/>
    <n v="0"/>
    <x v="2"/>
    <s v="C000312898"/>
    <x v="1"/>
    <x v="1"/>
    <s v="No"/>
    <s v="No"/>
    <s v="No"/>
    <s v="Si"/>
    <s v="No"/>
  </r>
  <r>
    <x v="14"/>
    <x v="0"/>
    <x v="0"/>
    <x v="0"/>
    <s v="C001359484"/>
    <x v="1"/>
    <x v="139"/>
    <d v="2018-01-20T10:00:00"/>
    <d v="2018-01-20T18:00:00"/>
    <s v="C001359484 | AMER| | RESOURCES INCREMENT VCORP-FSPRT1,VCORP-FSPRT2 +2GB RAM"/>
    <x v="0"/>
    <s v="On Time"/>
    <s v="No"/>
    <s v="Minor"/>
    <s v="Successful"/>
    <s v="On Time"/>
    <n v="1"/>
    <n v="1"/>
    <n v="0"/>
    <x v="0"/>
    <x v="0"/>
    <x v="0"/>
    <n v="0"/>
    <n v="0"/>
    <n v="0"/>
    <n v="0"/>
    <n v="1"/>
    <n v="0"/>
    <x v="2"/>
    <s v="-"/>
    <x v="1"/>
    <x v="1"/>
    <s v="No"/>
    <s v="No"/>
    <s v="No"/>
    <s v="Si"/>
    <s v="No"/>
  </r>
  <r>
    <x v="14"/>
    <x v="0"/>
    <x v="1"/>
    <x v="0"/>
    <s v="C001361066"/>
    <x v="0"/>
    <x v="17"/>
    <d v="2018-01-20T15:00:00"/>
    <d v="2018-01-20T17:00:00"/>
    <s v="GDFSUEZ/ SAP BASIS / PRODUCTION/ PR1 / TSMX - SAP Parameter Change_Offline /CCAB; ITO.CAB pre-approved [4EP]"/>
    <x v="0"/>
    <s v="On Time"/>
    <s v="No"/>
    <s v="Standard"/>
    <s v="Successful"/>
    <s v="On Time"/>
    <n v="1"/>
    <n v="1"/>
    <n v="0"/>
    <x v="0"/>
    <x v="0"/>
    <x v="0"/>
    <n v="0"/>
    <n v="0"/>
    <n v="0"/>
    <n v="0"/>
    <n v="1"/>
    <n v="0"/>
    <x v="2"/>
    <s v="CMOD317344"/>
    <x v="0"/>
    <x v="0"/>
    <s v="No"/>
    <s v="No"/>
    <s v="No"/>
    <s v="Si"/>
    <s v="No"/>
  </r>
  <r>
    <x v="28"/>
    <x v="0"/>
    <x v="0"/>
    <x v="0"/>
    <s v="C001351562"/>
    <x v="33"/>
    <x v="127"/>
    <d v="2018-01-19T16:00:00"/>
    <d v="2018-01-19T20:00:00"/>
    <s v="AMER | GDG | Operative System package upgrade on servers ax1la167 (SBX), ax1la177 (GTD), ax1la184 (BWP) | DEV"/>
    <x v="0"/>
    <s v="On Time"/>
    <s v="No"/>
    <s v="Minor"/>
    <s v="Successful"/>
    <s v="On Time"/>
    <n v="1"/>
    <n v="1"/>
    <n v="0"/>
    <x v="0"/>
    <x v="0"/>
    <x v="0"/>
    <n v="0"/>
    <n v="0"/>
    <n v="0"/>
    <n v="0"/>
    <n v="1"/>
    <n v="0"/>
    <x v="2"/>
    <s v="C000972225"/>
    <x v="19"/>
    <x v="1"/>
    <s v="No"/>
    <s v="No"/>
    <s v="No"/>
    <s v="Si"/>
    <s v="No"/>
  </r>
  <r>
    <x v="8"/>
    <x v="0"/>
    <x v="0"/>
    <x v="0"/>
    <s v="C001359387"/>
    <x v="1"/>
    <x v="61"/>
    <d v="2018-01-20T12:00:00"/>
    <d v="2018-01-22T09:00:00"/>
    <s v="TSMX | Installation of Security Updates on MXGNAPUECAP005"/>
    <x v="0"/>
    <s v="On Time"/>
    <s v="No"/>
    <s v="Minor"/>
    <s v="Successful"/>
    <s v="On Time"/>
    <n v="1"/>
    <n v="1"/>
    <n v="0"/>
    <x v="0"/>
    <x v="0"/>
    <x v="0"/>
    <n v="0"/>
    <n v="0"/>
    <n v="0"/>
    <n v="0"/>
    <n v="1"/>
    <n v="0"/>
    <x v="2"/>
    <s v="C000424621"/>
    <x v="1"/>
    <x v="1"/>
    <s v="No"/>
    <s v="No"/>
    <s v="No"/>
    <s v="Si"/>
    <s v="No"/>
  </r>
  <r>
    <x v="8"/>
    <x v="0"/>
    <x v="0"/>
    <x v="0"/>
    <s v="C001360822"/>
    <x v="14"/>
    <x v="140"/>
    <d v="2018-01-20T10:00:00"/>
    <d v="2018-01-20T14:00:00"/>
    <s v="Mexico / CSS / DPS / Internal T-Systems / HUS150 Firmware Upgrade"/>
    <x v="0"/>
    <s v="On Time"/>
    <s v="No"/>
    <s v="Minor"/>
    <s v="Successful"/>
    <s v="On Time"/>
    <n v="1"/>
    <n v="1"/>
    <n v="0"/>
    <x v="0"/>
    <x v="0"/>
    <x v="0"/>
    <n v="0"/>
    <n v="0"/>
    <n v="0"/>
    <n v="0"/>
    <n v="1"/>
    <n v="0"/>
    <x v="2"/>
    <s v="-"/>
    <x v="9"/>
    <x v="1"/>
    <s v="No"/>
    <s v="No"/>
    <s v="No"/>
    <s v="Si"/>
    <s v="No"/>
  </r>
  <r>
    <x v="7"/>
    <x v="0"/>
    <x v="0"/>
    <x v="0"/>
    <s v="C40966073"/>
    <x v="8"/>
    <x v="11"/>
    <d v="2018-01-18T17:00:00"/>
    <d v="2018-01-20T17:00:00"/>
    <s v="Apagado de servidores fisicos wintel VWMXPUSSP67P/10.148.10.134,VWMXPUSSP68P/10.148.10.137,VWMXPUSSP69P/10.148.10.136,VWMXPUSSP70P/10.148.10.133,VWMXPUSSP71P/10.148.10.131,VWMXPUSSP72P/10.148.10.135"/>
    <x v="0"/>
    <s v="On Time"/>
    <s v="No"/>
    <s v="Minor"/>
    <s v="Successful"/>
    <s v="On Time"/>
    <n v="1"/>
    <n v="1"/>
    <n v="0"/>
    <x v="0"/>
    <x v="0"/>
    <x v="0"/>
    <n v="0"/>
    <n v="0"/>
    <n v="0"/>
    <n v="0"/>
    <n v="1"/>
    <n v="0"/>
    <x v="3"/>
    <s v="CT40004595"/>
    <x v="6"/>
    <x v="1"/>
    <s v="No"/>
    <s v="No"/>
    <s v="No"/>
    <s v="Si"/>
    <s v="No"/>
  </r>
  <r>
    <x v="7"/>
    <x v="0"/>
    <x v="0"/>
    <x v="0"/>
    <s v="C40966696"/>
    <x v="8"/>
    <x v="141"/>
    <d v="2018-01-21T00:00:00"/>
    <d v="2018-01-21T21:00:00"/>
    <s v="Incrementar espacio en 300GB el File System /oradata14 en servidor QMX1LEGDB"/>
    <x v="0"/>
    <s v="On Time"/>
    <s v="No"/>
    <s v="Minor"/>
    <s v="Successful"/>
    <s v="On Time"/>
    <n v="1"/>
    <n v="1"/>
    <n v="0"/>
    <x v="0"/>
    <x v="0"/>
    <x v="0"/>
    <n v="0"/>
    <n v="0"/>
    <n v="0"/>
    <n v="0"/>
    <n v="1"/>
    <n v="0"/>
    <x v="3"/>
    <s v="CT40003299"/>
    <x v="6"/>
    <x v="1"/>
    <s v="No"/>
    <s v="No"/>
    <s v="No"/>
    <s v="Si"/>
    <s v="No"/>
  </r>
  <r>
    <x v="7"/>
    <x v="0"/>
    <x v="0"/>
    <x v="0"/>
    <s v="C40966894"/>
    <x v="53"/>
    <x v="45"/>
    <d v="2018-01-19T20:00:00"/>
    <d v="2018-01-21T20:00:00"/>
    <s v="Actualización de paquete en servidores Linux Fase 1 - CERT Notificación de Vulnerabilidad"/>
    <x v="0"/>
    <s v="On Time"/>
    <s v="No"/>
    <s v="Minor"/>
    <s v="Successful"/>
    <s v="On Time"/>
    <n v="1"/>
    <n v="1"/>
    <n v="0"/>
    <x v="0"/>
    <x v="0"/>
    <x v="0"/>
    <n v="0"/>
    <n v="0"/>
    <n v="0"/>
    <n v="0"/>
    <n v="1"/>
    <n v="0"/>
    <x v="3"/>
    <s v="CT40010379"/>
    <x v="18"/>
    <x v="1"/>
    <s v="No"/>
    <s v="No"/>
    <s v="No"/>
    <s v="Si"/>
    <s v="No"/>
  </r>
  <r>
    <x v="30"/>
    <x v="0"/>
    <x v="0"/>
    <x v="0"/>
    <s v="C40959922"/>
    <x v="27"/>
    <x v="20"/>
    <d v="2018-01-20T21:00:00"/>
    <d v="2018-01-21T06:00:00"/>
    <s v="Distribución e instalación de los parches de seguridad Microsoft VW Argentina"/>
    <x v="0"/>
    <s v="On Time"/>
    <s v="No"/>
    <s v="Minor"/>
    <s v="Successful"/>
    <s v="On Time"/>
    <n v="1"/>
    <n v="1"/>
    <n v="0"/>
    <x v="0"/>
    <x v="0"/>
    <x v="0"/>
    <n v="0"/>
    <n v="0"/>
    <n v="0"/>
    <n v="0"/>
    <n v="1"/>
    <n v="0"/>
    <x v="3"/>
    <s v="CT40002558"/>
    <x v="1"/>
    <x v="1"/>
    <s v="No"/>
    <s v="No"/>
    <s v="No"/>
    <s v="Si"/>
    <s v="No"/>
  </r>
  <r>
    <x v="7"/>
    <x v="0"/>
    <x v="0"/>
    <x v="0"/>
    <s v="C40966855"/>
    <x v="42"/>
    <x v="75"/>
    <d v="2018-01-19T11:30:00"/>
    <d v="2018-01-19T17:00:00"/>
    <s v="Desinstalación de agente de IBM Tivoli Monitoring"/>
    <x v="0"/>
    <s v="On Time"/>
    <s v="No"/>
    <s v="Minor"/>
    <s v="Successful"/>
    <s v="On Time"/>
    <n v="1"/>
    <n v="1"/>
    <n v="0"/>
    <x v="0"/>
    <x v="0"/>
    <x v="0"/>
    <n v="0"/>
    <n v="0"/>
    <n v="0"/>
    <n v="0"/>
    <n v="1"/>
    <n v="0"/>
    <x v="3"/>
    <s v="CT40012098"/>
    <x v="22"/>
    <x v="1"/>
    <s v="No"/>
    <s v="No"/>
    <s v="No"/>
    <s v="Si"/>
    <s v="No"/>
  </r>
  <r>
    <x v="7"/>
    <x v="1"/>
    <x v="0"/>
    <x v="0"/>
    <s v="C40966757"/>
    <x v="9"/>
    <x v="12"/>
    <d v="2018-01-20T15:00:00"/>
    <d v="2018-01-20T23:00:00"/>
    <s v="Arreglo de cableado del IDF04-08 (FIS) EN COLUMNA D4-50"/>
    <x v="0"/>
    <s v="On Time"/>
    <s v="No"/>
    <s v="Minor"/>
    <s v="Successful"/>
    <s v="On Time"/>
    <n v="1"/>
    <n v="1"/>
    <n v="0"/>
    <x v="0"/>
    <x v="0"/>
    <x v="0"/>
    <n v="0"/>
    <n v="0"/>
    <n v="0"/>
    <n v="0"/>
    <n v="1"/>
    <n v="0"/>
    <x v="3"/>
    <s v="CT40005482"/>
    <x v="7"/>
    <x v="2"/>
    <s v="No"/>
    <s v="No"/>
    <s v="No"/>
    <s v="Si"/>
    <s v="No"/>
  </r>
  <r>
    <x v="7"/>
    <x v="1"/>
    <x v="0"/>
    <x v="0"/>
    <s v="C40966979"/>
    <x v="9"/>
    <x v="12"/>
    <d v="2018-01-21T09:00:00"/>
    <d v="2018-01-21T14:00:00"/>
    <s v="Se requiere realizar prueba a la FO del enlace secudario switch IDF10204 (252.13 )"/>
    <x v="0"/>
    <s v="On Time"/>
    <s v="No"/>
    <s v="Minor"/>
    <s v="Successful"/>
    <s v="On Time"/>
    <n v="1"/>
    <n v="1"/>
    <n v="0"/>
    <x v="0"/>
    <x v="0"/>
    <x v="0"/>
    <n v="0"/>
    <n v="0"/>
    <n v="0"/>
    <n v="0"/>
    <n v="1"/>
    <n v="0"/>
    <x v="3"/>
    <s v="CT40009724"/>
    <x v="7"/>
    <x v="2"/>
    <s v="No"/>
    <s v="No"/>
    <s v="No"/>
    <s v="Si"/>
    <s v="No"/>
  </r>
  <r>
    <x v="7"/>
    <x v="1"/>
    <x v="0"/>
    <x v="0"/>
    <s v="C40965965"/>
    <x v="41"/>
    <x v="142"/>
    <d v="2018-01-21T13:00:00"/>
    <d v="2018-01-21T16:00:00"/>
    <s v="Configuración DSCP en SW Acceso, y Uplink QOS para equipo de Videoconferencia."/>
    <x v="0"/>
    <s v="On Time"/>
    <s v="No"/>
    <s v="Minor"/>
    <s v="Successful"/>
    <s v="On Time"/>
    <n v="1"/>
    <n v="1"/>
    <n v="0"/>
    <x v="0"/>
    <x v="0"/>
    <x v="0"/>
    <n v="0"/>
    <n v="0"/>
    <n v="0"/>
    <n v="0"/>
    <n v="1"/>
    <n v="0"/>
    <x v="3"/>
    <s v="-"/>
    <x v="14"/>
    <x v="2"/>
    <s v="No"/>
    <s v="No"/>
    <s v="No"/>
    <s v="Si"/>
    <s v="No"/>
  </r>
  <r>
    <x v="7"/>
    <x v="1"/>
    <x v="0"/>
    <x v="0"/>
    <s v="C40965967"/>
    <x v="41"/>
    <x v="142"/>
    <d v="2018-01-21T10:00:00"/>
    <d v="2018-01-21T12:00:00"/>
    <s v="Configuración/Activacion en puertos para enlaces Redundantes de SW's"/>
    <x v="0"/>
    <s v="On Time"/>
    <s v="No"/>
    <s v="Minor"/>
    <s v="Successful"/>
    <s v="On Time"/>
    <n v="1"/>
    <n v="1"/>
    <n v="0"/>
    <x v="0"/>
    <x v="0"/>
    <x v="0"/>
    <n v="0"/>
    <n v="0"/>
    <n v="0"/>
    <n v="0"/>
    <n v="1"/>
    <n v="0"/>
    <x v="3"/>
    <s v="-"/>
    <x v="14"/>
    <x v="2"/>
    <s v="No"/>
    <s v="No"/>
    <s v="No"/>
    <s v="Si"/>
    <s v="No"/>
  </r>
  <r>
    <x v="4"/>
    <x v="0"/>
    <x v="0"/>
    <x v="0"/>
    <s v="C40959148"/>
    <x v="69"/>
    <x v="143"/>
    <d v="2018-01-21T07:00:00"/>
    <d v="2018-01-21T10:00:00"/>
    <s v="Backup Full Online UPS Productive Oracle Database"/>
    <x v="0"/>
    <s v="On Time"/>
    <s v="No"/>
    <s v="Minor"/>
    <s v="Successful"/>
    <s v="On Time"/>
    <n v="1"/>
    <n v="1"/>
    <n v="0"/>
    <x v="0"/>
    <x v="0"/>
    <x v="0"/>
    <n v="0"/>
    <n v="0"/>
    <n v="0"/>
    <n v="0"/>
    <n v="1"/>
    <n v="0"/>
    <x v="3"/>
    <s v="CT40010170"/>
    <x v="9"/>
    <x v="1"/>
    <s v="No"/>
    <s v="No"/>
    <s v="No"/>
    <s v="Si"/>
    <s v="No"/>
  </r>
  <r>
    <x v="4"/>
    <x v="1"/>
    <x v="0"/>
    <x v="0"/>
    <s v="C40965761"/>
    <x v="20"/>
    <x v="77"/>
    <d v="2018-01-19T17:00:00"/>
    <d v="2018-01-19T23:00:00"/>
    <s v="IP addressing migration for Voice service from 10.131.x.x to 10.130.x.x at A40"/>
    <x v="0"/>
    <s v="On Time"/>
    <s v="No"/>
    <s v="Minor"/>
    <s v="Successful"/>
    <s v="On Time"/>
    <n v="1"/>
    <n v="1"/>
    <n v="0"/>
    <x v="0"/>
    <x v="0"/>
    <x v="0"/>
    <n v="0"/>
    <n v="0"/>
    <n v="0"/>
    <n v="0"/>
    <n v="1"/>
    <n v="0"/>
    <x v="3"/>
    <s v="CT40012087"/>
    <x v="14"/>
    <x v="2"/>
    <s v="No"/>
    <s v="No"/>
    <s v="No"/>
    <s v="Si"/>
    <s v="No"/>
  </r>
  <r>
    <x v="4"/>
    <x v="1"/>
    <x v="0"/>
    <x v="0"/>
    <s v="C40965935"/>
    <x v="20"/>
    <x v="57"/>
    <d v="2018-01-21T09:00:00"/>
    <d v="2018-01-21T12:30:00"/>
    <s v="Test command &quot;ip device tracking tested delay&quot; on the access switches - Audi Mexico"/>
    <x v="0"/>
    <s v="On Time"/>
    <s v="No"/>
    <s v="Minor"/>
    <s v="Successful"/>
    <s v="On Time"/>
    <n v="1"/>
    <n v="1"/>
    <n v="0"/>
    <x v="0"/>
    <x v="0"/>
    <x v="0"/>
    <n v="0"/>
    <n v="0"/>
    <n v="0"/>
    <n v="0"/>
    <n v="1"/>
    <n v="0"/>
    <x v="3"/>
    <s v="CT40011134"/>
    <x v="14"/>
    <x v="2"/>
    <s v="No"/>
    <s v="No"/>
    <s v="No"/>
    <s v="Si"/>
    <s v="No"/>
  </r>
  <r>
    <x v="4"/>
    <x v="0"/>
    <x v="0"/>
    <x v="0"/>
    <s v="C40949431"/>
    <x v="5"/>
    <x v="6"/>
    <d v="2018-01-21T10:00:00"/>
    <d v="2018-01-21T12:00:00"/>
    <s v="Replacement patch cord from server to Switch: ,"/>
    <x v="0"/>
    <s v="On Time"/>
    <s v="No"/>
    <s v="Minor"/>
    <s v="Successful"/>
    <s v="On Time"/>
    <n v="1"/>
    <n v="1"/>
    <n v="0"/>
    <x v="0"/>
    <x v="0"/>
    <x v="0"/>
    <n v="0"/>
    <n v="0"/>
    <n v="0"/>
    <n v="0"/>
    <n v="1"/>
    <n v="0"/>
    <x v="3"/>
    <s v="CT40011924"/>
    <x v="5"/>
    <x v="1"/>
    <s v="No"/>
    <s v="No"/>
    <s v="No"/>
    <s v="Si"/>
    <s v="No"/>
  </r>
  <r>
    <x v="4"/>
    <x v="0"/>
    <x v="0"/>
    <x v="0"/>
    <s v="C40961604"/>
    <x v="5"/>
    <x v="6"/>
    <d v="2018-01-20T20:00:00"/>
    <d v="2018-01-22T06:00:00"/>
    <s v="[ARS] PATCH MANAGEMENT ON SERVERS"/>
    <x v="0"/>
    <s v="On Time"/>
    <s v="No"/>
    <s v="Minor"/>
    <s v="Successful"/>
    <s v="On Time"/>
    <n v="1"/>
    <n v="1"/>
    <n v="0"/>
    <x v="0"/>
    <x v="0"/>
    <x v="0"/>
    <n v="0"/>
    <n v="0"/>
    <n v="0"/>
    <n v="0"/>
    <n v="1"/>
    <n v="0"/>
    <x v="3"/>
    <s v="CT40007810"/>
    <x v="5"/>
    <x v="1"/>
    <s v="No"/>
    <s v="No"/>
    <s v="No"/>
    <s v="Si"/>
    <s v="No"/>
  </r>
  <r>
    <x v="4"/>
    <x v="0"/>
    <x v="0"/>
    <x v="0"/>
    <s v="C40965812"/>
    <x v="5"/>
    <x v="6"/>
    <d v="2018-01-21T16:00:00"/>
    <d v="2018-01-22T03:30:00"/>
    <s v="[001] PATCH MANAGEMENT ON SERVERS"/>
    <x v="0"/>
    <s v="On Time"/>
    <s v="No"/>
    <s v="Minor"/>
    <s v="Successful"/>
    <s v="On Time"/>
    <n v="1"/>
    <n v="1"/>
    <n v="0"/>
    <x v="0"/>
    <x v="0"/>
    <x v="0"/>
    <n v="0"/>
    <n v="0"/>
    <n v="0"/>
    <n v="0"/>
    <n v="1"/>
    <n v="0"/>
    <x v="3"/>
    <s v="CT40006910"/>
    <x v="5"/>
    <x v="1"/>
    <s v="No"/>
    <s v="No"/>
    <s v="No"/>
    <s v="Si"/>
    <s v="No"/>
  </r>
  <r>
    <x v="1"/>
    <x v="0"/>
    <x v="1"/>
    <x v="0"/>
    <s v="C001359471"/>
    <x v="1"/>
    <x v="1"/>
    <d v="2018-01-15T21:00:00"/>
    <d v="2018-01-19T18:00:00"/>
    <s v="AMER | VITRO | PRD | Restart Carlisle Citrix Server to reinstall VMware tools"/>
    <x v="0"/>
    <s v="On Time"/>
    <s v="No"/>
    <s v="Standard"/>
    <s v="Successful"/>
    <s v="On Time"/>
    <n v="1"/>
    <n v="1"/>
    <n v="0"/>
    <x v="0"/>
    <x v="0"/>
    <x v="0"/>
    <n v="0"/>
    <n v="0"/>
    <n v="0"/>
    <n v="0"/>
    <n v="1"/>
    <n v="0"/>
    <x v="1"/>
    <s v="C001260987"/>
    <x v="1"/>
    <x v="1"/>
    <s v="No"/>
    <s v="No"/>
    <s v="No"/>
    <s v="Si"/>
    <s v="No"/>
  </r>
  <r>
    <x v="1"/>
    <x v="0"/>
    <x v="1"/>
    <x v="0"/>
    <s v="C001353098"/>
    <x v="2"/>
    <x v="2"/>
    <d v="2018-01-11T19:00:00"/>
    <d v="2018-01-19T23:00:00"/>
    <s v="AMER | VITRO | Distribution of Patches on PC &amp; Laptops (January) - Test group (Customer pre authorized)"/>
    <x v="0"/>
    <s v="On Time"/>
    <s v="No"/>
    <s v="Standard"/>
    <s v="Successful"/>
    <s v="On Time"/>
    <n v="1"/>
    <n v="1"/>
    <n v="0"/>
    <x v="0"/>
    <x v="0"/>
    <x v="0"/>
    <n v="0"/>
    <n v="0"/>
    <n v="0"/>
    <n v="0"/>
    <n v="1"/>
    <n v="0"/>
    <x v="1"/>
    <s v="C000168252"/>
    <x v="2"/>
    <x v="1"/>
    <s v="No"/>
    <s v="No"/>
    <s v="No"/>
    <s v="Si"/>
    <s v="No"/>
  </r>
  <r>
    <x v="1"/>
    <x v="1"/>
    <x v="1"/>
    <x v="0"/>
    <s v="C001353141"/>
    <x v="34"/>
    <x v="68"/>
    <d v="2018-01-19T17:00:00"/>
    <d v="2018-01-20T01:30:00"/>
    <s v="VITRO | Networks removal from Salem - Accompaniment"/>
    <x v="0"/>
    <s v="On Time"/>
    <s v="No"/>
    <s v="Standard"/>
    <s v="Successful"/>
    <s v="On Time"/>
    <n v="1"/>
    <n v="1"/>
    <n v="0"/>
    <x v="0"/>
    <x v="0"/>
    <x v="0"/>
    <n v="0"/>
    <n v="0"/>
    <n v="0"/>
    <n v="0"/>
    <n v="1"/>
    <n v="0"/>
    <x v="1"/>
    <s v="-"/>
    <x v="11"/>
    <x v="2"/>
    <s v="No"/>
    <s v="No"/>
    <s v="No"/>
    <s v="Si"/>
    <s v="No"/>
  </r>
  <r>
    <x v="1"/>
    <x v="0"/>
    <x v="1"/>
    <x v="0"/>
    <s v="C001360881"/>
    <x v="66"/>
    <x v="121"/>
    <d v="2018-01-20T13:00:00"/>
    <d v="2018-01-21T22:00:00"/>
    <s v="AMER | VITRO | Install Crystal Reports application and reboot Citrix Servers SWIFCTXDSK07 to SWIFCTXDSK10"/>
    <x v="0"/>
    <s v="On Time"/>
    <s v="No"/>
    <s v="Standard"/>
    <s v="Successful"/>
    <s v="On Time"/>
    <n v="1"/>
    <n v="1"/>
    <n v="0"/>
    <x v="0"/>
    <x v="0"/>
    <x v="0"/>
    <n v="0"/>
    <n v="0"/>
    <n v="0"/>
    <n v="0"/>
    <n v="1"/>
    <n v="0"/>
    <x v="1"/>
    <s v="C001007709"/>
    <x v="28"/>
    <x v="1"/>
    <s v="No"/>
    <s v="No"/>
    <s v="No"/>
    <s v="Si"/>
    <s v="No"/>
  </r>
  <r>
    <x v="1"/>
    <x v="0"/>
    <x v="1"/>
    <x v="0"/>
    <s v="C001361125"/>
    <x v="12"/>
    <x v="15"/>
    <d v="2018-01-19T10:00:00"/>
    <d v="2018-01-19T18:00:00"/>
    <s v="VITRO | SAP | ECC | RQA | SAP Parameter Change_ONLINE | PARAMETER /CCAB; ITO.CAB pre-approved [4EP]"/>
    <x v="0"/>
    <s v="On Time"/>
    <s v="No"/>
    <s v="Standard"/>
    <s v="Successful"/>
    <s v="On Time"/>
    <n v="1"/>
    <n v="1"/>
    <n v="0"/>
    <x v="0"/>
    <x v="0"/>
    <x v="0"/>
    <n v="0"/>
    <n v="0"/>
    <n v="0"/>
    <n v="0"/>
    <n v="1"/>
    <n v="0"/>
    <x v="1"/>
    <s v="CMOD317344"/>
    <x v="0"/>
    <x v="0"/>
    <s v="No"/>
    <s v="No"/>
    <s v="No"/>
    <s v="Si"/>
    <s v="No"/>
  </r>
  <r>
    <x v="1"/>
    <x v="1"/>
    <x v="1"/>
    <x v="0"/>
    <s v="C001361134"/>
    <x v="26"/>
    <x v="68"/>
    <d v="2018-01-19T10:00:00"/>
    <d v="2018-01-19T17:00:00"/>
    <s v="VITRO | New Switch Installation in Tank area in Carlisle - Preauthorized"/>
    <x v="0"/>
    <s v="On Time"/>
    <s v="No"/>
    <s v="Standard"/>
    <s v="Successful"/>
    <s v="On Time"/>
    <n v="1"/>
    <n v="1"/>
    <n v="0"/>
    <x v="0"/>
    <x v="0"/>
    <x v="0"/>
    <n v="0"/>
    <n v="0"/>
    <n v="0"/>
    <n v="0"/>
    <n v="1"/>
    <n v="0"/>
    <x v="1"/>
    <s v="C000184276"/>
    <x v="14"/>
    <x v="2"/>
    <s v="No"/>
    <s v="No"/>
    <s v="No"/>
    <s v="Si"/>
    <s v="No"/>
  </r>
  <r>
    <x v="1"/>
    <x v="1"/>
    <x v="1"/>
    <x v="0"/>
    <s v="C001361115"/>
    <x v="34"/>
    <x v="50"/>
    <d v="2018-01-18T22:00:00"/>
    <d v="2018-01-19T18:00:00"/>
    <s v="Vitro | TSS - &lt;Alta&gt; de Permisos &lt;Regla &gt; en Firewall &lt;FW-VTO-INT_1&gt; Site &lt;Houston&gt;| Pre autorizado"/>
    <x v="0"/>
    <s v="On Time"/>
    <s v="No"/>
    <s v="Standard"/>
    <s v="Successful"/>
    <s v="On Time"/>
    <n v="1"/>
    <n v="1"/>
    <n v="0"/>
    <x v="0"/>
    <x v="0"/>
    <x v="0"/>
    <n v="0"/>
    <n v="0"/>
    <n v="0"/>
    <n v="0"/>
    <n v="1"/>
    <n v="0"/>
    <x v="1"/>
    <s v="C000473050"/>
    <x v="11"/>
    <x v="2"/>
    <s v="No"/>
    <s v="No"/>
    <s v="No"/>
    <s v="Si"/>
    <s v="No"/>
  </r>
  <r>
    <x v="17"/>
    <x v="0"/>
    <x v="1"/>
    <x v="0"/>
    <s v="C001357845"/>
    <x v="1"/>
    <x v="128"/>
    <d v="2018-01-19T08:00:00"/>
    <d v="2018-01-21T12:00:00"/>
    <s v="AMER |Owens | Distribution of MSFT patches for Windows Servers (PRD) &lt;January -2018&gt;"/>
    <x v="0"/>
    <s v="On Time"/>
    <s v="No"/>
    <s v="Standard"/>
    <s v="Successful"/>
    <s v="On Time"/>
    <n v="1"/>
    <n v="1"/>
    <n v="0"/>
    <x v="0"/>
    <x v="0"/>
    <x v="0"/>
    <n v="0"/>
    <n v="0"/>
    <n v="0"/>
    <n v="0"/>
    <n v="1"/>
    <n v="0"/>
    <x v="1"/>
    <s v="C000945095"/>
    <x v="1"/>
    <x v="1"/>
    <s v="No"/>
    <s v="No"/>
    <s v="No"/>
    <s v="Si"/>
    <s v="No"/>
  </r>
  <r>
    <x v="0"/>
    <x v="0"/>
    <x v="0"/>
    <x v="0"/>
    <s v="C001364257"/>
    <x v="70"/>
    <x v="36"/>
    <d v="2018-01-18T12:00:00"/>
    <d v="2018-01-18T19:00:00"/>
    <s v="Amer |ALFA|Apply Symantec Antivirus Agent Patch"/>
    <x v="0"/>
    <s v="On Time"/>
    <s v="No"/>
    <s v="Minor"/>
    <s v="Successful"/>
    <s v="On Time"/>
    <n v="1"/>
    <n v="1"/>
    <n v="0"/>
    <x v="0"/>
    <x v="0"/>
    <x v="0"/>
    <n v="0"/>
    <n v="0"/>
    <n v="0"/>
    <n v="0"/>
    <n v="1"/>
    <n v="0"/>
    <x v="0"/>
    <s v="C001364256"/>
    <x v="29"/>
    <x v="1"/>
    <s v="No"/>
    <s v="No"/>
    <s v="No"/>
    <s v="Si"/>
    <s v="No"/>
  </r>
  <r>
    <x v="0"/>
    <x v="0"/>
    <x v="0"/>
    <x v="0"/>
    <s v="C001353084"/>
    <x v="36"/>
    <x v="144"/>
    <d v="2018-01-20T21:00:00"/>
    <d v="2018-01-21T12:00:00"/>
    <s v="AMER | ALFACORP| Installation of SQL Server Management Studio (SSMS)"/>
    <x v="0"/>
    <s v="On Time"/>
    <s v="No"/>
    <s v="Minor"/>
    <s v="Successful"/>
    <s v="On Time"/>
    <n v="1"/>
    <n v="1"/>
    <n v="0"/>
    <x v="0"/>
    <x v="0"/>
    <x v="0"/>
    <n v="0"/>
    <n v="0"/>
    <n v="0"/>
    <n v="0"/>
    <n v="1"/>
    <n v="0"/>
    <x v="0"/>
    <s v="C001327289"/>
    <x v="21"/>
    <x v="1"/>
    <s v="No"/>
    <s v="No"/>
    <s v="No"/>
    <s v="Si"/>
    <s v="No"/>
  </r>
  <r>
    <x v="0"/>
    <x v="0"/>
    <x v="0"/>
    <x v="0"/>
    <s v="C001362603"/>
    <x v="17"/>
    <x v="22"/>
    <d v="2018-01-19T15:00:00"/>
    <d v="2018-01-21T12:00:00"/>
    <s v="AMER | ALFACORP | Distribution of MSFT patches for Windows Servers (PROD) &lt;DECEMBER-JANUARY 2018&gt;"/>
    <x v="0"/>
    <s v="On Time"/>
    <s v="No"/>
    <s v="Minor"/>
    <s v="Successful"/>
    <s v="On Time"/>
    <n v="1"/>
    <n v="1"/>
    <n v="0"/>
    <x v="0"/>
    <x v="0"/>
    <x v="0"/>
    <n v="0"/>
    <n v="0"/>
    <n v="0"/>
    <n v="0"/>
    <n v="1"/>
    <n v="0"/>
    <x v="0"/>
    <s v="C000945095"/>
    <x v="5"/>
    <x v="1"/>
    <s v="No"/>
    <s v="No"/>
    <s v="No"/>
    <s v="Si"/>
    <s v="No"/>
  </r>
  <r>
    <x v="0"/>
    <x v="0"/>
    <x v="0"/>
    <x v="0"/>
    <s v="C001211193"/>
    <x v="35"/>
    <x v="145"/>
    <d v="2018-01-19T18:00:00"/>
    <d v="2018-01-20T06:00:00"/>
    <s v="AKRA | AD | Active Directory schema extension for SCCM"/>
    <x v="0"/>
    <s v="On Time"/>
    <s v="No"/>
    <s v="Minor"/>
    <s v="Successful"/>
    <s v="On Time"/>
    <n v="1"/>
    <n v="1"/>
    <n v="0"/>
    <x v="0"/>
    <x v="0"/>
    <x v="0"/>
    <n v="0"/>
    <n v="0"/>
    <n v="0"/>
    <n v="0"/>
    <n v="1"/>
    <n v="0"/>
    <x v="0"/>
    <s v="-"/>
    <x v="20"/>
    <x v="1"/>
    <s v="No"/>
    <s v="No"/>
    <s v="No"/>
    <s v="Si"/>
    <s v="No"/>
  </r>
  <r>
    <x v="0"/>
    <x v="0"/>
    <x v="0"/>
    <x v="0"/>
    <s v="C001362606"/>
    <x v="17"/>
    <x v="96"/>
    <d v="2018-01-20T18:00:00"/>
    <d v="2018-01-21T18:00:00"/>
    <s v="AMER | ALLIAX | Distribution of MSFT patches for Windows Servers (PRD) &lt;Dec-Jan&gt;"/>
    <x v="0"/>
    <s v="On Time"/>
    <s v="No"/>
    <s v="Minor"/>
    <s v="Successful"/>
    <s v="On Time"/>
    <n v="1"/>
    <n v="1"/>
    <n v="0"/>
    <x v="0"/>
    <x v="0"/>
    <x v="0"/>
    <n v="0"/>
    <n v="0"/>
    <n v="0"/>
    <n v="0"/>
    <n v="1"/>
    <n v="0"/>
    <x v="0"/>
    <s v="C000945095"/>
    <x v="5"/>
    <x v="1"/>
    <s v="No"/>
    <s v="No"/>
    <s v="No"/>
    <s v="Si"/>
    <s v="No"/>
  </r>
  <r>
    <x v="0"/>
    <x v="0"/>
    <x v="0"/>
    <x v="0"/>
    <s v="C001363268"/>
    <x v="17"/>
    <x v="22"/>
    <d v="2018-01-19T22:00:00"/>
    <d v="2018-01-21T12:00:00"/>
    <s v="AMER | Indelpro | Distribution of MSFT patches for Windows Servers &lt;DECEMBER-JANUARY 2018&gt;| PRD"/>
    <x v="0"/>
    <s v="On Time"/>
    <s v="No"/>
    <s v="Minor"/>
    <s v="Successful"/>
    <s v="On Time"/>
    <n v="1"/>
    <n v="1"/>
    <n v="0"/>
    <x v="0"/>
    <x v="0"/>
    <x v="0"/>
    <n v="0"/>
    <n v="0"/>
    <n v="0"/>
    <n v="0"/>
    <n v="1"/>
    <n v="0"/>
    <x v="0"/>
    <s v="C000945095"/>
    <x v="5"/>
    <x v="1"/>
    <s v="No"/>
    <s v="No"/>
    <s v="No"/>
    <s v="Si"/>
    <s v="No"/>
  </r>
  <r>
    <x v="0"/>
    <x v="0"/>
    <x v="0"/>
    <x v="0"/>
    <s v="C001303419"/>
    <x v="14"/>
    <x v="146"/>
    <d v="2018-01-16T18:00:00"/>
    <d v="2018-01-20T23:00:00"/>
    <s v="ALFA | NEMAK | Configure storage snapshots for Hyper-V"/>
    <x v="0"/>
    <s v="On Time"/>
    <s v="No"/>
    <s v="Minor"/>
    <s v="Successful"/>
    <s v="On Time"/>
    <n v="1"/>
    <n v="1"/>
    <n v="0"/>
    <x v="0"/>
    <x v="0"/>
    <x v="0"/>
    <n v="0"/>
    <n v="0"/>
    <n v="0"/>
    <n v="0"/>
    <n v="1"/>
    <n v="0"/>
    <x v="0"/>
    <s v="C001147479"/>
    <x v="9"/>
    <x v="1"/>
    <s v="No"/>
    <s v="No"/>
    <s v="No"/>
    <s v="Si"/>
    <s v="No"/>
  </r>
  <r>
    <x v="0"/>
    <x v="0"/>
    <x v="0"/>
    <x v="0"/>
    <s v="C001361131"/>
    <x v="14"/>
    <x v="147"/>
    <d v="2018-01-21T06:00:00"/>
    <d v="2018-01-21T23:00:00"/>
    <s v="ALFA | SIGMA | Accompaniment in SVC Upgrade from version 7.6 to 7.7"/>
    <x v="0"/>
    <s v="On Time"/>
    <s v="No"/>
    <s v="Minor"/>
    <s v="Successful"/>
    <s v="On Time"/>
    <n v="1"/>
    <n v="1"/>
    <n v="0"/>
    <x v="0"/>
    <x v="0"/>
    <x v="0"/>
    <n v="0"/>
    <n v="0"/>
    <n v="0"/>
    <n v="0"/>
    <n v="1"/>
    <n v="0"/>
    <x v="0"/>
    <s v="-"/>
    <x v="9"/>
    <x v="1"/>
    <s v="No"/>
    <s v="No"/>
    <s v="No"/>
    <s v="Si"/>
    <s v="No"/>
  </r>
  <r>
    <x v="0"/>
    <x v="0"/>
    <x v="1"/>
    <x v="0"/>
    <s v="C001362627"/>
    <x v="0"/>
    <x v="136"/>
    <d v="2018-01-21T11:00:00"/>
    <d v="2018-01-21T13:00:00"/>
    <s v="SIGMA / SAP-TS-TMX  | BSP |  SAP Parameter Change_Offline_classic env.          /CCAB; CSS.CAB pre-approved  [4EP]"/>
    <x v="0"/>
    <s v="On Time"/>
    <s v="No"/>
    <s v="Standard"/>
    <s v="Successful"/>
    <s v="On Time"/>
    <n v="1"/>
    <n v="1"/>
    <n v="0"/>
    <x v="0"/>
    <x v="0"/>
    <x v="0"/>
    <n v="0"/>
    <n v="0"/>
    <n v="0"/>
    <n v="0"/>
    <n v="1"/>
    <n v="0"/>
    <x v="0"/>
    <s v="CMOD318874"/>
    <x v="0"/>
    <x v="0"/>
    <s v="No"/>
    <s v="No"/>
    <s v="No"/>
    <s v="Si"/>
    <s v="No"/>
  </r>
  <r>
    <x v="0"/>
    <x v="0"/>
    <x v="0"/>
    <x v="0"/>
    <s v="C001362629"/>
    <x v="0"/>
    <x v="23"/>
    <d v="2018-01-19T22:00:00"/>
    <d v="2018-01-20T07:00:00"/>
    <s v="SIGMA / SAP-TS-TMX  / PRD / BIP / BIP HANA SP UPGRADE (patch14) - Testing"/>
    <x v="0"/>
    <s v="On Time"/>
    <s v="No"/>
    <s v="Minor"/>
    <s v="Successful"/>
    <s v="On Time"/>
    <n v="1"/>
    <n v="1"/>
    <n v="0"/>
    <x v="0"/>
    <x v="0"/>
    <x v="0"/>
    <n v="0"/>
    <n v="0"/>
    <n v="0"/>
    <n v="0"/>
    <n v="1"/>
    <n v="0"/>
    <x v="0"/>
    <s v="-"/>
    <x v="0"/>
    <x v="0"/>
    <s v="No"/>
    <s v="No"/>
    <s v="No"/>
    <s v="Si"/>
    <s v="No"/>
  </r>
  <r>
    <x v="0"/>
    <x v="3"/>
    <x v="0"/>
    <x v="0"/>
    <s v="C001362623"/>
    <x v="49"/>
    <x v="85"/>
    <d v="2018-01-19T16:00:00"/>
    <d v="2018-01-19T18:00:00"/>
    <s v="SIGMA | Application Flow Deployment on the IIB Production Server - HH - Descarga Parcial WS"/>
    <x v="0"/>
    <s v="On Time"/>
    <s v="No"/>
    <s v="Minor"/>
    <s v="Successful"/>
    <s v="On Time"/>
    <n v="1"/>
    <n v="1"/>
    <n v="0"/>
    <x v="0"/>
    <x v="0"/>
    <x v="0"/>
    <n v="0"/>
    <n v="0"/>
    <n v="0"/>
    <n v="0"/>
    <n v="1"/>
    <n v="0"/>
    <x v="0"/>
    <s v="C001323723"/>
    <x v="25"/>
    <x v="4"/>
    <s v="No"/>
    <s v="No"/>
    <s v="No"/>
    <s v="Si"/>
    <s v="No"/>
  </r>
  <r>
    <x v="0"/>
    <x v="3"/>
    <x v="0"/>
    <x v="0"/>
    <s v="C001362641"/>
    <x v="49"/>
    <x v="85"/>
    <d v="2018-01-21T13:00:00"/>
    <d v="2018-01-21T15:00:00"/>
    <s v="SIGMA | Application Flow Deployment on the IIB Production Server - F. Electrónica Ecuador"/>
    <x v="0"/>
    <s v="On Time"/>
    <s v="No"/>
    <s v="Minor"/>
    <s v="Successful"/>
    <s v="On Time"/>
    <n v="1"/>
    <n v="1"/>
    <n v="0"/>
    <x v="0"/>
    <x v="0"/>
    <x v="0"/>
    <n v="0"/>
    <n v="0"/>
    <n v="0"/>
    <n v="0"/>
    <n v="1"/>
    <n v="0"/>
    <x v="0"/>
    <s v="C001323723"/>
    <x v="25"/>
    <x v="4"/>
    <s v="No"/>
    <s v="No"/>
    <s v="No"/>
    <s v="Si"/>
    <s v="No"/>
  </r>
  <r>
    <x v="11"/>
    <x v="0"/>
    <x v="0"/>
    <x v="0"/>
    <s v="CRQ242510"/>
    <x v="29"/>
    <x v="148"/>
    <d v="2018-01-15T08:00:00"/>
    <d v="2018-01-22T17:00:00"/>
    <s v="WO11717615 Actualizar JVM de PI performance."/>
    <x v="0"/>
    <s v="On Time"/>
    <s v="No"/>
    <s v="Minor"/>
    <s v="Successful"/>
    <s v="On Time"/>
    <n v="1"/>
    <n v="1"/>
    <n v="0"/>
    <x v="0"/>
    <x v="0"/>
    <x v="0"/>
    <n v="0"/>
    <n v="0"/>
    <n v="0"/>
    <n v="0"/>
    <n v="1"/>
    <n v="0"/>
    <x v="5"/>
    <s v="-"/>
    <x v="0"/>
    <x v="0"/>
    <s v="No"/>
    <s v="No"/>
    <s v="No"/>
    <s v="Si"/>
    <s v="No"/>
  </r>
  <r>
    <x v="11"/>
    <x v="0"/>
    <x v="0"/>
    <x v="0"/>
    <s v="CRQ242710"/>
    <x v="29"/>
    <x v="149"/>
    <d v="2018-01-18T07:00:00"/>
    <d v="2018-01-22T17:00:00"/>
    <s v="WO11721926 Ajuste de seguridad para Solman mandante 000"/>
    <x v="0"/>
    <s v="On Time"/>
    <s v="No"/>
    <s v="Minor"/>
    <s v="Successful"/>
    <s v="On Time"/>
    <n v="1"/>
    <n v="1"/>
    <n v="0"/>
    <x v="0"/>
    <x v="0"/>
    <x v="0"/>
    <n v="0"/>
    <n v="0"/>
    <n v="0"/>
    <n v="0"/>
    <n v="1"/>
    <n v="0"/>
    <x v="5"/>
    <s v="-"/>
    <x v="0"/>
    <x v="0"/>
    <s v="No"/>
    <s v="No"/>
    <s v="No"/>
    <s v="Si"/>
    <s v="No"/>
  </r>
  <r>
    <x v="11"/>
    <x v="0"/>
    <x v="1"/>
    <x v="0"/>
    <s v="CRQ242636"/>
    <x v="71"/>
    <x v="150"/>
    <d v="2018-01-19T09:00:00"/>
    <d v="2018-01-19T16:30:00"/>
    <s v="Incrementar espacio en /vol/META_DD0_APP/usr_sap del servidor HDDD0001"/>
    <x v="0"/>
    <s v="On Time"/>
    <s v="No"/>
    <s v="Standard"/>
    <s v="Successful"/>
    <s v="On Time"/>
    <n v="1"/>
    <n v="1"/>
    <n v="0"/>
    <x v="0"/>
    <x v="0"/>
    <x v="0"/>
    <n v="0"/>
    <n v="0"/>
    <n v="0"/>
    <n v="0"/>
    <n v="1"/>
    <n v="0"/>
    <x v="5"/>
    <s v="-"/>
    <x v="15"/>
    <x v="1"/>
    <s v="No"/>
    <s v="No"/>
    <s v="No"/>
    <s v="Si"/>
    <s v="No"/>
  </r>
  <r>
    <x v="11"/>
    <x v="0"/>
    <x v="0"/>
    <x v="0"/>
    <s v="CRQ242924"/>
    <x v="72"/>
    <x v="127"/>
    <d v="2018-01-19T12:00:00"/>
    <d v="2018-01-20T00:00:00"/>
    <s v="SLT Actualizacion de version de sistema operativo"/>
    <x v="0"/>
    <s v="On Time"/>
    <s v="No"/>
    <s v="Minor"/>
    <s v="Successful"/>
    <s v="On Time"/>
    <n v="1"/>
    <n v="1"/>
    <n v="0"/>
    <x v="0"/>
    <x v="1"/>
    <x v="1"/>
    <n v="0"/>
    <n v="0"/>
    <n v="0"/>
    <n v="0"/>
    <n v="1"/>
    <n v="0"/>
    <x v="5"/>
    <s v="-"/>
    <x v="18"/>
    <x v="1"/>
    <s v="No"/>
    <s v="No"/>
    <s v="No"/>
    <s v="Si"/>
    <s v="No"/>
  </r>
  <r>
    <x v="11"/>
    <x v="0"/>
    <x v="1"/>
    <x v="0"/>
    <s v="CRQ242929"/>
    <x v="73"/>
    <x v="151"/>
    <d v="2018-01-19T14:00:00"/>
    <d v="2018-01-19T18:00:00"/>
    <s v="Incremento de espacio en el siguiente servidor HDPSQLFAC02P"/>
    <x v="0"/>
    <s v="On Time"/>
    <s v="No"/>
    <s v="Standard"/>
    <s v="Successful"/>
    <s v="On Time"/>
    <n v="1"/>
    <n v="1"/>
    <n v="0"/>
    <x v="0"/>
    <x v="0"/>
    <x v="0"/>
    <n v="0"/>
    <n v="1"/>
    <n v="1"/>
    <n v="0"/>
    <n v="1"/>
    <n v="0"/>
    <x v="5"/>
    <s v="-"/>
    <x v="21"/>
    <x v="1"/>
    <s v="Si"/>
    <s v="Si"/>
    <s v="No"/>
    <s v="Si"/>
    <s v="No"/>
  </r>
  <r>
    <x v="11"/>
    <x v="1"/>
    <x v="1"/>
    <x v="0"/>
    <s v="CRQ243024"/>
    <x v="16"/>
    <x v="21"/>
    <d v="2018-01-19T17:00:00"/>
    <d v="2018-01-19T18:00:00"/>
    <s v="Configuración de Regla de Firewall. (Cambio Estándar )"/>
    <x v="0"/>
    <s v="On Time"/>
    <s v="No"/>
    <s v="Standard"/>
    <s v="Successful"/>
    <s v="On Time"/>
    <n v="1"/>
    <n v="1"/>
    <n v="0"/>
    <x v="0"/>
    <x v="0"/>
    <x v="0"/>
    <n v="0"/>
    <n v="0"/>
    <n v="0"/>
    <n v="0"/>
    <n v="1"/>
    <n v="0"/>
    <x v="5"/>
    <s v="-"/>
    <x v="11"/>
    <x v="2"/>
    <s v="No"/>
    <s v="No"/>
    <s v="No"/>
    <s v="Si"/>
    <s v="No"/>
  </r>
  <r>
    <x v="11"/>
    <x v="1"/>
    <x v="0"/>
    <x v="0"/>
    <s v="CRQ243005"/>
    <x v="16"/>
    <x v="152"/>
    <d v="2018-01-19T18:00:00"/>
    <d v="2018-01-19T21:00:00"/>
    <s v="WO11728308 Adición de Ips a dominio de cifrado en VPN con Nordstern"/>
    <x v="0"/>
    <s v="On Time"/>
    <s v="No"/>
    <s v="Minor"/>
    <s v="Successful"/>
    <s v="On Time"/>
    <n v="1"/>
    <n v="1"/>
    <n v="0"/>
    <x v="0"/>
    <x v="0"/>
    <x v="0"/>
    <n v="0"/>
    <n v="0"/>
    <n v="0"/>
    <n v="0"/>
    <n v="1"/>
    <n v="0"/>
    <x v="5"/>
    <s v="-"/>
    <x v="11"/>
    <x v="2"/>
    <s v="No"/>
    <s v="No"/>
    <s v="No"/>
    <s v="Si"/>
    <s v="No"/>
  </r>
  <r>
    <x v="11"/>
    <x v="0"/>
    <x v="0"/>
    <x v="0"/>
    <s v="CRQ243108"/>
    <x v="74"/>
    <x v="153"/>
    <d v="2018-01-19T20:00:00"/>
    <d v="2018-01-20T23:00:00"/>
    <s v="WO11729067: Renovación de certificados en servidores Exchange - CAS"/>
    <x v="0"/>
    <s v="On Time"/>
    <s v="No"/>
    <s v="Minor"/>
    <s v="Successful"/>
    <s v="On Time"/>
    <n v="1"/>
    <n v="1"/>
    <n v="0"/>
    <x v="0"/>
    <x v="0"/>
    <x v="0"/>
    <n v="0"/>
    <n v="1"/>
    <n v="1"/>
    <n v="0"/>
    <n v="1"/>
    <n v="0"/>
    <x v="5"/>
    <s v="-"/>
    <x v="17"/>
    <x v="1"/>
    <s v="Si"/>
    <s v="Si"/>
    <s v="No"/>
    <s v="Si"/>
    <s v="No"/>
  </r>
  <r>
    <x v="11"/>
    <x v="1"/>
    <x v="1"/>
    <x v="0"/>
    <s v="CRQ242719"/>
    <x v="75"/>
    <x v="154"/>
    <d v="2018-01-19T22:00:00"/>
    <d v="2018-01-20T03:00:00"/>
    <s v="Configuración de Regla de Firewall (Cambio Estándar)."/>
    <x v="0"/>
    <s v="On Time"/>
    <s v="No"/>
    <s v="Standard"/>
    <s v="Successful"/>
    <s v="On Time"/>
    <n v="1"/>
    <n v="1"/>
    <n v="0"/>
    <x v="0"/>
    <x v="0"/>
    <x v="0"/>
    <n v="0"/>
    <n v="0"/>
    <n v="0"/>
    <n v="0"/>
    <n v="1"/>
    <n v="0"/>
    <x v="5"/>
    <s v="-"/>
    <x v="30"/>
    <x v="2"/>
    <s v="No"/>
    <s v="No"/>
    <s v="No"/>
    <s v="Si"/>
    <s v="No"/>
  </r>
  <r>
    <x v="11"/>
    <x v="3"/>
    <x v="0"/>
    <x v="0"/>
    <s v="CRQ242818"/>
    <x v="76"/>
    <x v="155"/>
    <d v="2018-01-19T23:00:00"/>
    <d v="2018-01-20T23:00:00"/>
    <s v="WO11722761 Crear y Habilitar las carpetas para el año 2018 en los repositorios de OpenText Producción"/>
    <x v="0"/>
    <s v="On Time"/>
    <s v="No"/>
    <s v="Minor"/>
    <s v="Successful"/>
    <s v="On Time"/>
    <n v="1"/>
    <n v="1"/>
    <n v="0"/>
    <x v="0"/>
    <x v="0"/>
    <x v="0"/>
    <n v="0"/>
    <n v="0"/>
    <n v="0"/>
    <n v="0"/>
    <n v="1"/>
    <n v="0"/>
    <x v="5"/>
    <s v="-"/>
    <x v="25"/>
    <x v="4"/>
    <s v="No"/>
    <s v="No"/>
    <s v="No"/>
    <s v="Si"/>
    <s v="No"/>
  </r>
  <r>
    <x v="11"/>
    <x v="0"/>
    <x v="0"/>
    <x v="0"/>
    <s v="CRQ242903"/>
    <x v="77"/>
    <x v="156"/>
    <d v="2018-01-20T00:00:00"/>
    <d v="2018-01-20T01:35:00"/>
    <s v="WO11726826 Reiniciar los servidores de VDI  (HDPDCON03PV, HDPCTXDIR03PV, HDPSTOREF03PV, HDPPVS03PV)"/>
    <x v="0"/>
    <s v="On Time"/>
    <s v="No"/>
    <s v="Minor"/>
    <s v="Successful"/>
    <s v="On Time"/>
    <n v="1"/>
    <n v="1"/>
    <n v="0"/>
    <x v="0"/>
    <x v="0"/>
    <x v="0"/>
    <n v="0"/>
    <n v="0"/>
    <n v="0"/>
    <n v="0"/>
    <n v="1"/>
    <n v="0"/>
    <x v="5"/>
    <s v="-"/>
    <x v="28"/>
    <x v="1"/>
    <s v="No"/>
    <s v="No"/>
    <s v="No"/>
    <s v="Si"/>
    <s v="No"/>
  </r>
  <r>
    <x v="11"/>
    <x v="0"/>
    <x v="0"/>
    <x v="0"/>
    <s v="CRQ242932"/>
    <x v="78"/>
    <x v="157"/>
    <d v="2018-01-20T16:00:00"/>
    <d v="2018-01-21T00:00:00"/>
    <s v="Reemplazo de UPS en SVC Querétaro"/>
    <x v="0"/>
    <s v="On Time"/>
    <s v="No"/>
    <s v="Minor"/>
    <s v="Successful"/>
    <s v="On Time"/>
    <n v="1"/>
    <n v="1"/>
    <n v="0"/>
    <x v="0"/>
    <x v="0"/>
    <x v="0"/>
    <n v="0"/>
    <n v="0"/>
    <n v="0"/>
    <n v="0"/>
    <n v="1"/>
    <n v="0"/>
    <x v="5"/>
    <s v="-"/>
    <x v="9"/>
    <x v="1"/>
    <s v="No"/>
    <s v="No"/>
    <s v="No"/>
    <s v="Si"/>
    <s v="No"/>
  </r>
  <r>
    <x v="11"/>
    <x v="0"/>
    <x v="2"/>
    <x v="0"/>
    <s v="CRQ242617 / C001328678"/>
    <x v="79"/>
    <x v="158"/>
    <d v="2018-01-21T00:00:00"/>
    <d v="2018-01-22T18:00:00"/>
    <s v="WO11722182 Remplazar tarjetas VRMS en servidor productivo con número de serie 10D39CT  "/>
    <x v="0"/>
    <s v="On Time"/>
    <s v="No"/>
    <s v="Significant"/>
    <s v="Successful"/>
    <s v="On Time"/>
    <n v="1"/>
    <n v="1"/>
    <n v="0"/>
    <x v="0"/>
    <x v="0"/>
    <x v="0"/>
    <n v="0"/>
    <n v="1"/>
    <n v="0"/>
    <n v="0"/>
    <n v="1"/>
    <n v="0"/>
    <x v="5"/>
    <s v="-"/>
    <x v="18"/>
    <x v="1"/>
    <s v="Si"/>
    <s v="No"/>
    <s v="No"/>
    <s v="Si"/>
    <s v="No"/>
  </r>
  <r>
    <x v="11"/>
    <x v="0"/>
    <x v="0"/>
    <x v="0"/>
    <s v="CRQ242389"/>
    <x v="29"/>
    <x v="159"/>
    <d v="2018-01-21T00:00:00"/>
    <d v="2018-01-21T23:00:00"/>
    <s v="WO11715688 Actualización de Kernel en Portales Productivos SAP"/>
    <x v="0"/>
    <s v="On Time"/>
    <s v="No"/>
    <s v="Minor"/>
    <s v="Successful"/>
    <s v="On Time"/>
    <n v="1"/>
    <n v="1"/>
    <n v="0"/>
    <x v="0"/>
    <x v="0"/>
    <x v="0"/>
    <n v="0"/>
    <n v="0"/>
    <n v="0"/>
    <n v="0"/>
    <n v="1"/>
    <n v="0"/>
    <x v="5"/>
    <s v="-"/>
    <x v="0"/>
    <x v="0"/>
    <s v="No"/>
    <s v="No"/>
    <s v="No"/>
    <s v="Si"/>
    <s v="No"/>
  </r>
  <r>
    <x v="11"/>
    <x v="0"/>
    <x v="2"/>
    <x v="0"/>
    <s v="CRQ242300 / C001269406"/>
    <x v="72"/>
    <x v="127"/>
    <d v="2018-01-21T00:00:00"/>
    <d v="2018-01-21T14:00:00"/>
    <s v="SLT WO11719422 Actualizacion de version de sistema operativo"/>
    <x v="0"/>
    <s v="On Time"/>
    <s v="No"/>
    <s v="Significant"/>
    <s v="Successful"/>
    <s v="On Time"/>
    <n v="1"/>
    <n v="1"/>
    <n v="0"/>
    <x v="0"/>
    <x v="1"/>
    <x v="1"/>
    <n v="0"/>
    <n v="0"/>
    <n v="0"/>
    <n v="0"/>
    <n v="1"/>
    <n v="0"/>
    <x v="5"/>
    <s v="-"/>
    <x v="18"/>
    <x v="1"/>
    <s v="No"/>
    <s v="No"/>
    <s v="No"/>
    <s v="Si"/>
    <s v="No"/>
  </r>
  <r>
    <x v="11"/>
    <x v="0"/>
    <x v="2"/>
    <x v="0"/>
    <s v="CRQ243125 / C001364262"/>
    <x v="72"/>
    <x v="127"/>
    <d v="2018-01-21T00:00:00"/>
    <d v="2018-01-29T00:00:00"/>
    <s v="SLT Actualizacion de version de sistema operativo"/>
    <x v="0"/>
    <s v="On Time"/>
    <s v="No"/>
    <s v="Significant"/>
    <s v="Successful"/>
    <s v="On Time"/>
    <n v="1"/>
    <n v="1"/>
    <n v="0"/>
    <x v="0"/>
    <x v="1"/>
    <x v="1"/>
    <n v="0"/>
    <n v="0"/>
    <n v="0"/>
    <n v="0"/>
    <n v="1"/>
    <n v="0"/>
    <x v="5"/>
    <s v="-"/>
    <x v="18"/>
    <x v="1"/>
    <s v="No"/>
    <s v="No"/>
    <s v="No"/>
    <s v="Si"/>
    <s v="No"/>
  </r>
  <r>
    <x v="11"/>
    <x v="0"/>
    <x v="0"/>
    <x v="0"/>
    <s v="CRQ242398"/>
    <x v="29"/>
    <x v="160"/>
    <d v="2018-01-21T01:00:00"/>
    <d v="2018-01-21T23:59:00"/>
    <s v="WO11718691 Reorganizar tablas en ECC Produccion (Plan HR x HR)"/>
    <x v="0"/>
    <s v="On Time"/>
    <s v="No"/>
    <s v="Minor"/>
    <s v="Successful"/>
    <s v="On Time"/>
    <n v="1"/>
    <n v="1"/>
    <n v="0"/>
    <x v="0"/>
    <x v="0"/>
    <x v="0"/>
    <n v="0"/>
    <n v="0"/>
    <n v="0"/>
    <n v="0"/>
    <n v="1"/>
    <n v="0"/>
    <x v="5"/>
    <s v="-"/>
    <x v="0"/>
    <x v="0"/>
    <s v="No"/>
    <s v="No"/>
    <s v="No"/>
    <s v="Si"/>
    <s v="No"/>
  </r>
  <r>
    <x v="11"/>
    <x v="0"/>
    <x v="0"/>
    <x v="0"/>
    <s v="CRQ242904"/>
    <x v="78"/>
    <x v="161"/>
    <d v="2018-01-21T06:00:00"/>
    <d v="2018-01-22T16:00:00"/>
    <s v="WO11727408 Realizar el upgrade de firmware de los switches MDS de KIO Tultitlán a la versión 6.2(19)."/>
    <x v="0"/>
    <s v="On Time"/>
    <s v="No"/>
    <s v="Minor"/>
    <s v="Successful"/>
    <s v="On Time"/>
    <n v="1"/>
    <n v="1"/>
    <n v="0"/>
    <x v="0"/>
    <x v="0"/>
    <x v="0"/>
    <n v="0"/>
    <n v="0"/>
    <n v="0"/>
    <n v="0"/>
    <n v="1"/>
    <n v="0"/>
    <x v="5"/>
    <s v="-"/>
    <x v="9"/>
    <x v="1"/>
    <s v="No"/>
    <s v="No"/>
    <s v="No"/>
    <s v="Si"/>
    <s v="No"/>
  </r>
  <r>
    <x v="31"/>
    <x v="0"/>
    <x v="1"/>
    <x v="0"/>
    <s v="C001249406"/>
    <x v="0"/>
    <x v="162"/>
    <d v="2018-01-11T14:00:00"/>
    <d v="2018-01-19T17:00:00"/>
    <s v="Taurus / SAP-TSMX / Development / D00 / Client deletion"/>
    <x v="0"/>
    <s v="On Time"/>
    <s v="No"/>
    <s v="Standard"/>
    <s v="Successful"/>
    <s v="On Time"/>
    <n v="1"/>
    <n v="1"/>
    <n v="0"/>
    <x v="0"/>
    <x v="0"/>
    <x v="0"/>
    <n v="0"/>
    <n v="0"/>
    <n v="0"/>
    <n v="0"/>
    <n v="1"/>
    <n v="0"/>
    <x v="2"/>
    <s v="-"/>
    <x v="0"/>
    <x v="0"/>
    <s v="No"/>
    <s v="No"/>
    <s v="No"/>
    <s v="Si"/>
    <s v="No"/>
  </r>
  <r>
    <x v="0"/>
    <x v="0"/>
    <x v="0"/>
    <x v="0"/>
    <s v="C001331204"/>
    <x v="11"/>
    <x v="32"/>
    <d v="2018-01-05T10:00:00"/>
    <d v="2018-01-19T17:00:00"/>
    <s v="NEMAK | CCS - SCCM | Productive Deployment | Security Updates by Microsoft November | 2017"/>
    <x v="0"/>
    <s v="On Time"/>
    <s v="No"/>
    <s v="Minor"/>
    <s v="Successful"/>
    <s v="On Time"/>
    <n v="1"/>
    <n v="1"/>
    <n v="0"/>
    <x v="0"/>
    <x v="0"/>
    <x v="0"/>
    <n v="0"/>
    <n v="0"/>
    <n v="0"/>
    <n v="0"/>
    <n v="1"/>
    <n v="0"/>
    <x v="0"/>
    <s v="C001219761"/>
    <x v="2"/>
    <x v="1"/>
    <s v="No"/>
    <s v="No"/>
    <s v="No"/>
    <s v="Si"/>
    <s v="No"/>
  </r>
  <r>
    <x v="5"/>
    <x v="0"/>
    <x v="1"/>
    <x v="0"/>
    <s v="C001340253"/>
    <x v="4"/>
    <x v="4"/>
    <d v="2017-12-20T08:00:00"/>
    <d v="2018-01-20T22:00:00"/>
    <s v="KUO | Creación de ventana de Mantenimiento en herramienta de Monitoreo HP SiteScope (FMQRO03 y FMQRO01)"/>
    <x v="0"/>
    <s v="On Time"/>
    <s v="No"/>
    <s v="Standard"/>
    <s v="Successful"/>
    <s v="On Time"/>
    <n v="1"/>
    <n v="1"/>
    <n v="0"/>
    <x v="0"/>
    <x v="0"/>
    <x v="0"/>
    <n v="0"/>
    <n v="0"/>
    <n v="0"/>
    <n v="0"/>
    <n v="1"/>
    <n v="0"/>
    <x v="4"/>
    <s v="C000917079"/>
    <x v="4"/>
    <x v="1"/>
    <s v="No"/>
    <s v="No"/>
    <s v="No"/>
    <s v="Si"/>
    <s v="No"/>
  </r>
  <r>
    <x v="12"/>
    <x v="0"/>
    <x v="1"/>
    <x v="0"/>
    <s v="C001341419"/>
    <x v="4"/>
    <x v="27"/>
    <d v="2017-12-20T15:00:00"/>
    <d v="2018-01-19T17:00:00"/>
    <s v="Creacion de ventana de Mantenimiento en herramienta de Monitoreo HP SiteScope"/>
    <x v="0"/>
    <s v="On Time"/>
    <s v="No"/>
    <s v="Standard"/>
    <s v="Successful"/>
    <s v="On Time"/>
    <n v="1"/>
    <n v="1"/>
    <n v="0"/>
    <x v="0"/>
    <x v="0"/>
    <x v="0"/>
    <n v="0"/>
    <n v="0"/>
    <n v="0"/>
    <n v="0"/>
    <n v="1"/>
    <n v="0"/>
    <x v="4"/>
    <s v="C000917079"/>
    <x v="4"/>
    <x v="1"/>
    <s v="No"/>
    <s v="No"/>
    <s v="No"/>
    <s v="Si"/>
    <s v="No"/>
  </r>
  <r>
    <x v="0"/>
    <x v="0"/>
    <x v="0"/>
    <x v="0"/>
    <s v="C001342373"/>
    <x v="17"/>
    <x v="33"/>
    <d v="2018-01-12T13:00:00"/>
    <d v="2018-01-19T17:00:00"/>
    <s v="AMER | SIGMA | Administrative change | Release to Operation, 6 Windows Servers"/>
    <x v="0"/>
    <s v="On Time"/>
    <s v="No"/>
    <s v="Minor"/>
    <s v="Successful"/>
    <s v="On Time"/>
    <n v="1"/>
    <n v="1"/>
    <n v="0"/>
    <x v="0"/>
    <x v="0"/>
    <x v="0"/>
    <n v="0"/>
    <n v="0"/>
    <n v="0"/>
    <n v="0"/>
    <n v="1"/>
    <n v="0"/>
    <x v="0"/>
    <s v="C000913861"/>
    <x v="5"/>
    <x v="1"/>
    <s v="No"/>
    <s v="No"/>
    <s v="No"/>
    <s v="Si"/>
    <s v="No"/>
  </r>
  <r>
    <x v="18"/>
    <x v="0"/>
    <x v="0"/>
    <x v="0"/>
    <s v="C001343522"/>
    <x v="4"/>
    <x v="163"/>
    <d v="2018-01-15T19:00:00"/>
    <d v="2018-01-22T00:00:00"/>
    <s v="L'OREAL / SAP BASIS / Test/ Q18 / TSMX- System Copy /CSS.CAB pre-approved---SLT"/>
    <x v="0"/>
    <s v="On Time"/>
    <s v="No"/>
    <s v="Minor"/>
    <s v="Successful"/>
    <s v="On Time"/>
    <n v="1"/>
    <n v="1"/>
    <n v="0"/>
    <x v="0"/>
    <x v="1"/>
    <x v="1"/>
    <n v="0"/>
    <n v="0"/>
    <n v="0"/>
    <n v="0"/>
    <n v="1"/>
    <n v="0"/>
    <x v="2"/>
    <s v="CMOD317687"/>
    <x v="4"/>
    <x v="1"/>
    <s v="No"/>
    <s v="No"/>
    <s v="No"/>
    <s v="Si"/>
    <s v="No"/>
  </r>
  <r>
    <x v="13"/>
    <x v="0"/>
    <x v="0"/>
    <x v="0"/>
    <s v="C001344108"/>
    <x v="0"/>
    <x v="126"/>
    <d v="2018-01-11T16:00:00"/>
    <d v="2018-01-19T19:00:00"/>
    <s v="Compas | Release to Operations | SAP Solman SCP Environment for Compas"/>
    <x v="0"/>
    <s v="On Time"/>
    <s v="No"/>
    <s v="Minor"/>
    <s v="Successful"/>
    <s v="On Time"/>
    <n v="1"/>
    <n v="1"/>
    <n v="0"/>
    <x v="0"/>
    <x v="0"/>
    <x v="0"/>
    <n v="0"/>
    <n v="0"/>
    <n v="0"/>
    <n v="0"/>
    <n v="1"/>
    <n v="0"/>
    <x v="3"/>
    <s v="-"/>
    <x v="0"/>
    <x v="0"/>
    <s v="No"/>
    <s v="No"/>
    <s v="No"/>
    <s v="Si"/>
    <s v="No"/>
  </r>
  <r>
    <x v="29"/>
    <x v="0"/>
    <x v="0"/>
    <x v="0"/>
    <s v="C001344666"/>
    <x v="1"/>
    <x v="89"/>
    <d v="2018-01-21T08:00:00"/>
    <d v="2018-01-21T16:00:00"/>
    <s v="AMER | ARCOMEX | Installing Windows Update on Environment PRD January 2018 ARCMEXAWV01 | ARCMEXAWV02"/>
    <x v="0"/>
    <s v="On Time"/>
    <s v="No"/>
    <s v="Minor"/>
    <s v="Successful"/>
    <s v="On Time"/>
    <n v="1"/>
    <n v="1"/>
    <n v="0"/>
    <x v="0"/>
    <x v="0"/>
    <x v="0"/>
    <n v="0"/>
    <n v="0"/>
    <n v="0"/>
    <n v="0"/>
    <n v="1"/>
    <n v="0"/>
    <x v="2"/>
    <s v="C000312898"/>
    <x v="1"/>
    <x v="1"/>
    <s v="No"/>
    <s v="No"/>
    <s v="No"/>
    <s v="Si"/>
    <s v="No"/>
  </r>
  <r>
    <x v="0"/>
    <x v="0"/>
    <x v="0"/>
    <x v="0"/>
    <s v="C001348469"/>
    <x v="17"/>
    <x v="128"/>
    <d v="2018-01-12T13:00:00"/>
    <d v="2018-01-19T17:00:00"/>
    <s v="AMER | NEMAK | Administrative change | Release to Operation, 1 Windows Servers"/>
    <x v="0"/>
    <s v="On Time"/>
    <s v="No"/>
    <s v="Minor"/>
    <s v="Successful"/>
    <s v="On Time"/>
    <n v="1"/>
    <n v="1"/>
    <n v="0"/>
    <x v="0"/>
    <x v="0"/>
    <x v="0"/>
    <n v="0"/>
    <n v="0"/>
    <n v="0"/>
    <n v="0"/>
    <n v="1"/>
    <n v="0"/>
    <x v="0"/>
    <s v="C000913861"/>
    <x v="5"/>
    <x v="1"/>
    <s v="No"/>
    <s v="No"/>
    <s v="No"/>
    <s v="Si"/>
    <s v="No"/>
  </r>
  <r>
    <x v="0"/>
    <x v="0"/>
    <x v="0"/>
    <x v="0"/>
    <s v="C001351552"/>
    <x v="11"/>
    <x v="14"/>
    <d v="2018-01-11T18:00:00"/>
    <d v="2018-01-19T17:00:00"/>
    <s v="SIGMA | CCS - SCCM | Pilot Deployment | Security Updates by Microsoft 01 January 2018"/>
    <x v="0"/>
    <s v="On Time"/>
    <s v="No"/>
    <s v="Minor"/>
    <s v="Successful"/>
    <s v="On Time"/>
    <n v="1"/>
    <n v="1"/>
    <n v="0"/>
    <x v="0"/>
    <x v="0"/>
    <x v="0"/>
    <n v="0"/>
    <n v="0"/>
    <n v="0"/>
    <n v="0"/>
    <n v="1"/>
    <n v="0"/>
    <x v="0"/>
    <s v="C001313832"/>
    <x v="2"/>
    <x v="1"/>
    <s v="No"/>
    <s v="No"/>
    <s v="No"/>
    <s v="Si"/>
    <s v="No"/>
  </r>
  <r>
    <x v="0"/>
    <x v="0"/>
    <x v="1"/>
    <x v="0"/>
    <s v="C001351574"/>
    <x v="11"/>
    <x v="14"/>
    <d v="2018-01-11T18:30:00"/>
    <d v="2018-01-19T17:30:00"/>
    <s v="TERZA | CCS - SCCM | Pilot Deployment | Security Updates by Microsoft 01 January 2018"/>
    <x v="0"/>
    <s v="On Time"/>
    <s v="No"/>
    <s v="Standard"/>
    <s v="Successful"/>
    <s v="On Time"/>
    <n v="1"/>
    <n v="1"/>
    <n v="0"/>
    <x v="0"/>
    <x v="0"/>
    <x v="0"/>
    <n v="0"/>
    <n v="0"/>
    <n v="0"/>
    <n v="0"/>
    <n v="1"/>
    <n v="0"/>
    <x v="0"/>
    <s v="C001313832"/>
    <x v="2"/>
    <x v="1"/>
    <s v="No"/>
    <s v="No"/>
    <s v="No"/>
    <s v="Si"/>
    <s v="No"/>
  </r>
  <r>
    <x v="0"/>
    <x v="0"/>
    <x v="1"/>
    <x v="0"/>
    <s v="C001351620"/>
    <x v="11"/>
    <x v="14"/>
    <d v="2018-01-11T18:00:00"/>
    <d v="2018-01-19T17:00:00"/>
    <s v="ALFA CORP| CCS - SCCM | Pilot Deployment | Security Updates by Microsoft 01 January 2018"/>
    <x v="0"/>
    <s v="On Time"/>
    <s v="No"/>
    <s v="Standard"/>
    <s v="Successful"/>
    <s v="On Time"/>
    <n v="1"/>
    <n v="1"/>
    <n v="0"/>
    <x v="0"/>
    <x v="0"/>
    <x v="0"/>
    <n v="0"/>
    <n v="0"/>
    <n v="0"/>
    <n v="0"/>
    <n v="1"/>
    <n v="0"/>
    <x v="0"/>
    <s v="C001313832"/>
    <x v="2"/>
    <x v="1"/>
    <s v="No"/>
    <s v="No"/>
    <s v="No"/>
    <s v="Si"/>
    <s v="No"/>
  </r>
  <r>
    <x v="0"/>
    <x v="0"/>
    <x v="1"/>
    <x v="0"/>
    <s v="C001351630"/>
    <x v="11"/>
    <x v="14"/>
    <d v="2018-01-11T19:00:00"/>
    <d v="2018-01-19T17:30:00"/>
    <s v="AKRA | CCS - SCCM | Pilot Deployment | Security Updates by Microsoft 01 January 2018"/>
    <x v="0"/>
    <s v="On Time"/>
    <s v="No"/>
    <s v="Standard"/>
    <s v="Successful"/>
    <s v="On Time"/>
    <n v="1"/>
    <n v="1"/>
    <n v="0"/>
    <x v="0"/>
    <x v="0"/>
    <x v="0"/>
    <n v="0"/>
    <n v="0"/>
    <n v="0"/>
    <n v="0"/>
    <n v="1"/>
    <n v="0"/>
    <x v="0"/>
    <s v="C001313832"/>
    <x v="2"/>
    <x v="1"/>
    <s v="No"/>
    <s v="No"/>
    <s v="No"/>
    <s v="Si"/>
    <s v="No"/>
  </r>
  <r>
    <x v="15"/>
    <x v="0"/>
    <x v="0"/>
    <x v="0"/>
    <s v="C001353038"/>
    <x v="21"/>
    <x v="110"/>
    <d v="2018-01-12T16:00:00"/>
    <d v="2018-01-19T17:00:00"/>
    <s v="MEXICHEM - RTO for Servidores Linux ( SOL, T01, LIV, SCP, P01-APP 00, APP 02, APP 04, APP 05, APP 06, APP 07, AC, DB )"/>
    <x v="0"/>
    <s v="On Time"/>
    <s v="No"/>
    <s v="Minor"/>
    <s v="Successful"/>
    <s v="On Time"/>
    <n v="1"/>
    <n v="1"/>
    <n v="0"/>
    <x v="0"/>
    <x v="0"/>
    <x v="0"/>
    <n v="0"/>
    <n v="0"/>
    <n v="0"/>
    <n v="0"/>
    <n v="1"/>
    <n v="0"/>
    <x v="1"/>
    <s v="C000913861"/>
    <x v="15"/>
    <x v="1"/>
    <s v="No"/>
    <s v="No"/>
    <s v="No"/>
    <s v="Si"/>
    <s v="No"/>
  </r>
  <r>
    <x v="8"/>
    <x v="0"/>
    <x v="0"/>
    <x v="0"/>
    <s v="C001353145"/>
    <x v="33"/>
    <x v="127"/>
    <d v="2018-01-21T00:30:00"/>
    <d v="2018-01-21T04:30:00"/>
    <s v="AMER | T-Systems | Operative System package upgrade on servers shdqroauv15 | PRD"/>
    <x v="0"/>
    <s v="On Time"/>
    <s v="No"/>
    <s v="Minor"/>
    <s v="Successful"/>
    <s v="On Time"/>
    <n v="1"/>
    <n v="1"/>
    <n v="0"/>
    <x v="0"/>
    <x v="0"/>
    <x v="0"/>
    <n v="0"/>
    <n v="0"/>
    <n v="0"/>
    <n v="0"/>
    <n v="1"/>
    <n v="0"/>
    <x v="2"/>
    <s v="C000972225"/>
    <x v="19"/>
    <x v="1"/>
    <s v="No"/>
    <s v="No"/>
    <s v="No"/>
    <s v="Si"/>
    <s v="No"/>
  </r>
  <r>
    <x v="15"/>
    <x v="0"/>
    <x v="1"/>
    <x v="0"/>
    <s v="C001356377"/>
    <x v="12"/>
    <x v="62"/>
    <d v="2018-01-16T10:00:00"/>
    <d v="2018-01-19T17:00:00"/>
    <s v="Mexichem /mxslx145 / PROD / CRP / Decommission SAP system - step 2 delete system / CRP"/>
    <x v="0"/>
    <s v="On Time"/>
    <s v="No"/>
    <s v="Standard"/>
    <s v="Successful"/>
    <s v="On Time"/>
    <n v="1"/>
    <n v="1"/>
    <n v="0"/>
    <x v="0"/>
    <x v="0"/>
    <x v="0"/>
    <n v="0"/>
    <n v="0"/>
    <n v="0"/>
    <n v="0"/>
    <n v="1"/>
    <n v="0"/>
    <x v="1"/>
    <s v="C000630033"/>
    <x v="0"/>
    <x v="0"/>
    <s v="No"/>
    <s v="No"/>
    <s v="No"/>
    <s v="Si"/>
    <s v="No"/>
  </r>
  <r>
    <x v="14"/>
    <x v="0"/>
    <x v="1"/>
    <x v="0"/>
    <s v="C001361053"/>
    <x v="0"/>
    <x v="86"/>
    <d v="2018-01-19T15:00:00"/>
    <d v="2018-01-19T17:00:00"/>
    <s v="ENGIE / SAP - BASIS / DEV / BWD / TSMX - ADD_ON ABAP_classic env. (SPAM/SAINT) /CCAB; ITO.CAB pre-approved [4EP]"/>
    <x v="0"/>
    <s v="On Time"/>
    <s v="No"/>
    <s v="Standard"/>
    <s v="Successful"/>
    <s v="On Time"/>
    <n v="1"/>
    <n v="1"/>
    <n v="0"/>
    <x v="0"/>
    <x v="0"/>
    <x v="0"/>
    <n v="0"/>
    <n v="0"/>
    <n v="0"/>
    <n v="0"/>
    <n v="1"/>
    <n v="0"/>
    <x v="2"/>
    <s v="CMOD318855"/>
    <x v="0"/>
    <x v="0"/>
    <s v="No"/>
    <s v="No"/>
    <s v="No"/>
    <s v="Si"/>
    <s v="No"/>
  </r>
  <r>
    <x v="14"/>
    <x v="0"/>
    <x v="1"/>
    <x v="0"/>
    <s v="C001361074"/>
    <x v="0"/>
    <x v="53"/>
    <d v="2018-01-19T19:00:00"/>
    <d v="2018-01-19T21:00:00"/>
    <s v="ENGIE/ SAP BASIS / DEVELOPMENT / DE1/ TSMX - ADD_ON ABAP_classic env. (SPAM/SAINT) /CCAB; ITO.CAB pre-approved [4EP]"/>
    <x v="0"/>
    <s v="On Time"/>
    <s v="No"/>
    <s v="Standard"/>
    <s v="Successful"/>
    <s v="On Time"/>
    <n v="1"/>
    <n v="1"/>
    <n v="0"/>
    <x v="0"/>
    <x v="0"/>
    <x v="0"/>
    <n v="0"/>
    <n v="0"/>
    <n v="0"/>
    <n v="0"/>
    <n v="1"/>
    <n v="0"/>
    <x v="2"/>
    <s v="CMOD318855"/>
    <x v="0"/>
    <x v="0"/>
    <s v="No"/>
    <s v="No"/>
    <s v="No"/>
    <s v="Si"/>
    <s v="No"/>
  </r>
  <r>
    <x v="13"/>
    <x v="0"/>
    <x v="0"/>
    <x v="0"/>
    <s v="C001362338"/>
    <x v="0"/>
    <x v="164"/>
    <d v="2018-01-20T00:30:00"/>
    <d v="2018-01-20T03:30:00"/>
    <s v="[COMPAS] / [ SAP -TSMX ] / [ QAS ] / [ EQC ] / KERNEL_Update / CCAB; ITO.CAB pre-approved [4EP]"/>
    <x v="0"/>
    <s v="On Time"/>
    <s v="No"/>
    <s v="Minor"/>
    <s v="Successful"/>
    <s v="On Time"/>
    <n v="1"/>
    <n v="1"/>
    <n v="0"/>
    <x v="0"/>
    <x v="0"/>
    <x v="0"/>
    <n v="0"/>
    <n v="0"/>
    <n v="0"/>
    <n v="0"/>
    <n v="1"/>
    <n v="0"/>
    <x v="3"/>
    <s v="CMOD317140"/>
    <x v="0"/>
    <x v="0"/>
    <s v="No"/>
    <s v="No"/>
    <s v="No"/>
    <s v="Si"/>
    <s v="No"/>
  </r>
  <r>
    <x v="1"/>
    <x v="0"/>
    <x v="1"/>
    <x v="0"/>
    <s v="C001362572"/>
    <x v="1"/>
    <x v="1"/>
    <d v="2018-01-17T13:00:00"/>
    <d v="2018-01-19T18:00:00"/>
    <s v="AMER | VITRO | PRD | Restart SFRSSQL2, SFRSAPP01, SFRSPI, SFRSSYMON SFRSTANKIFIX per customer request"/>
    <x v="0"/>
    <s v="On Time"/>
    <s v="No"/>
    <s v="Standard"/>
    <s v="Successful"/>
    <s v="On Time"/>
    <n v="1"/>
    <n v="1"/>
    <n v="0"/>
    <x v="0"/>
    <x v="0"/>
    <x v="0"/>
    <n v="0"/>
    <n v="0"/>
    <n v="0"/>
    <n v="0"/>
    <n v="1"/>
    <n v="0"/>
    <x v="1"/>
    <s v="-"/>
    <x v="1"/>
    <x v="1"/>
    <s v="No"/>
    <s v="No"/>
    <s v="No"/>
    <s v="Si"/>
    <s v="No"/>
  </r>
  <r>
    <x v="14"/>
    <x v="0"/>
    <x v="1"/>
    <x v="0"/>
    <s v="C001362597"/>
    <x v="0"/>
    <x v="30"/>
    <d v="2018-01-19T17:00:00"/>
    <d v="2018-01-19T19:00:00"/>
    <s v="GDF Suez/ SAP BASIS / DEVELOPMENT / CD1 / TSMX - ADD_ON ABAP_classic env. (SPAM/SAINT) /CCAB; ITO.CAB pre-approved [4EP]"/>
    <x v="0"/>
    <s v="On Time"/>
    <s v="No"/>
    <s v="Standard"/>
    <s v="Successful"/>
    <s v="On Time"/>
    <n v="1"/>
    <n v="1"/>
    <n v="0"/>
    <x v="0"/>
    <x v="0"/>
    <x v="0"/>
    <n v="0"/>
    <n v="0"/>
    <n v="0"/>
    <n v="0"/>
    <n v="1"/>
    <n v="0"/>
    <x v="2"/>
    <s v="CMOD318855"/>
    <x v="0"/>
    <x v="0"/>
    <s v="No"/>
    <s v="No"/>
    <s v="No"/>
    <s v="Si"/>
    <s v="No"/>
  </r>
  <r>
    <x v="19"/>
    <x v="0"/>
    <x v="1"/>
    <x v="0"/>
    <s v="C001362612"/>
    <x v="0"/>
    <x v="135"/>
    <d v="2018-01-19T17:00:00"/>
    <d v="2018-01-19T19:00:00"/>
    <s v="[DURMAN] / [ SAP -TS] / [ DEV] / [ DRD] / [ MX] - KERNEL_Update / CCAB; ITO.CAB pre-approved [4EP]"/>
    <x v="0"/>
    <s v="On Time"/>
    <s v="No"/>
    <s v="Standard"/>
    <s v="Successful"/>
    <s v="On Time"/>
    <n v="1"/>
    <n v="1"/>
    <n v="0"/>
    <x v="0"/>
    <x v="0"/>
    <x v="0"/>
    <n v="0"/>
    <n v="0"/>
    <n v="0"/>
    <n v="0"/>
    <n v="1"/>
    <n v="0"/>
    <x v="2"/>
    <s v="CMOD317140"/>
    <x v="0"/>
    <x v="0"/>
    <s v="No"/>
    <s v="No"/>
    <s v="No"/>
    <s v="Si"/>
    <s v="No"/>
  </r>
  <r>
    <x v="8"/>
    <x v="2"/>
    <x v="0"/>
    <x v="0"/>
    <s v="C001362614"/>
    <x v="13"/>
    <x v="16"/>
    <d v="2018-01-19T22:00:00"/>
    <d v="2018-01-20T01:00:00"/>
    <s v="AMER | TSMX | PME | Configuración de excepción en proceso de notificaciones automáticas para cliente Smurfit Kappa"/>
    <x v="0"/>
    <s v="On Time"/>
    <s v="No"/>
    <s v="Minor"/>
    <s v="Successful"/>
    <s v="On Time"/>
    <n v="1"/>
    <n v="1"/>
    <n v="0"/>
    <x v="0"/>
    <x v="0"/>
    <x v="0"/>
    <n v="0"/>
    <n v="0"/>
    <n v="0"/>
    <n v="0"/>
    <n v="1"/>
    <n v="0"/>
    <x v="2"/>
    <s v="-"/>
    <x v="8"/>
    <x v="3"/>
    <s v="No"/>
    <s v="No"/>
    <s v="No"/>
    <s v="Si"/>
    <s v="No"/>
  </r>
  <r>
    <x v="0"/>
    <x v="0"/>
    <x v="1"/>
    <x v="0"/>
    <s v="C001364148"/>
    <x v="0"/>
    <x v="165"/>
    <d v="2018-01-21T15:00:00"/>
    <d v="2018-01-21T17:00:00"/>
    <s v="SIGMA] / SAP-MX / PROD / PRD / TSMX - TRANSPORT / ITO.CAB pre-approved"/>
    <x v="0"/>
    <s v="On Time"/>
    <s v="No"/>
    <s v="Standard"/>
    <s v="Successful"/>
    <s v="On Time"/>
    <n v="1"/>
    <n v="1"/>
    <n v="0"/>
    <x v="0"/>
    <x v="0"/>
    <x v="0"/>
    <n v="0"/>
    <n v="0"/>
    <n v="0"/>
    <n v="0"/>
    <n v="1"/>
    <n v="0"/>
    <x v="0"/>
    <s v="CMOD317333"/>
    <x v="0"/>
    <x v="0"/>
    <s v="No"/>
    <s v="No"/>
    <s v="No"/>
    <s v="Si"/>
    <s v="No"/>
  </r>
  <r>
    <x v="14"/>
    <x v="0"/>
    <x v="1"/>
    <x v="0"/>
    <s v="C001365774"/>
    <x v="0"/>
    <x v="17"/>
    <d v="2018-01-19T15:00:00"/>
    <d v="2018-01-19T17:00:00"/>
    <s v="GDF SUEZ / SAP BASIS / PRODUCTIVE / SOL / SNOTE / ITO.CAB pre-approved"/>
    <x v="0"/>
    <s v="On Time"/>
    <s v="No"/>
    <s v="Standard"/>
    <s v="Successful"/>
    <s v="On Time"/>
    <n v="1"/>
    <n v="1"/>
    <n v="0"/>
    <x v="0"/>
    <x v="0"/>
    <x v="0"/>
    <n v="0"/>
    <n v="0"/>
    <n v="0"/>
    <n v="0"/>
    <n v="1"/>
    <n v="0"/>
    <x v="2"/>
    <s v="CMOD317142"/>
    <x v="0"/>
    <x v="0"/>
    <s v="No"/>
    <s v="No"/>
    <s v="No"/>
    <s v="Si"/>
    <s v="No"/>
  </r>
  <r>
    <x v="8"/>
    <x v="0"/>
    <x v="0"/>
    <x v="0"/>
    <s v="C001365777"/>
    <x v="21"/>
    <x v="33"/>
    <d v="2018-01-21T12:00:00"/>
    <d v="2018-01-21T17:00:00"/>
    <s v="Smurfit Kappa | Instalación de alimentaciones eléctricas"/>
    <x v="0"/>
    <s v="On Time"/>
    <s v="No"/>
    <s v="Minor"/>
    <s v="Successful"/>
    <s v="On Time"/>
    <n v="1"/>
    <n v="1"/>
    <n v="0"/>
    <x v="0"/>
    <x v="0"/>
    <x v="0"/>
    <n v="0"/>
    <n v="0"/>
    <n v="0"/>
    <n v="0"/>
    <n v="1"/>
    <n v="0"/>
    <x v="2"/>
    <s v="-"/>
    <x v="15"/>
    <x v="1"/>
    <s v="No"/>
    <s v="No"/>
    <s v="No"/>
    <s v="Si"/>
    <s v="No"/>
  </r>
  <r>
    <x v="7"/>
    <x v="0"/>
    <x v="1"/>
    <x v="0"/>
    <s v="C40966809"/>
    <x v="15"/>
    <x v="113"/>
    <d v="2018-01-19T09:00:00"/>
    <d v="2018-01-20T09:00:00"/>
    <s v="Electrical maintenance to MX_1001 air conditioning precision equipment of Data Center Finsa"/>
    <x v="0"/>
    <s v="On Time"/>
    <s v="No"/>
    <s v="Standard"/>
    <s v="Successful"/>
    <s v="On Time"/>
    <n v="1"/>
    <n v="1"/>
    <n v="0"/>
    <x v="0"/>
    <x v="0"/>
    <x v="0"/>
    <n v="0"/>
    <n v="0"/>
    <n v="0"/>
    <n v="0"/>
    <n v="1"/>
    <n v="0"/>
    <x v="3"/>
    <s v="CT40002869"/>
    <x v="10"/>
    <x v="1"/>
    <s v="No"/>
    <s v="No"/>
    <s v="No"/>
    <s v="Si"/>
    <s v="No"/>
  </r>
  <r>
    <x v="7"/>
    <x v="0"/>
    <x v="1"/>
    <x v="0"/>
    <s v="C40967670"/>
    <x v="15"/>
    <x v="19"/>
    <d v="2018-01-20T08:00:00"/>
    <d v="2018-01-21T17:00:00"/>
    <s v="Descontaminación de Data Center Puebla II (cubo 6)"/>
    <x v="0"/>
    <s v="On Time"/>
    <s v="No"/>
    <s v="Standard"/>
    <s v="Successful"/>
    <s v="On Time"/>
    <n v="1"/>
    <n v="1"/>
    <n v="0"/>
    <x v="0"/>
    <x v="0"/>
    <x v="0"/>
    <n v="0"/>
    <n v="0"/>
    <n v="0"/>
    <n v="0"/>
    <n v="1"/>
    <n v="0"/>
    <x v="3"/>
    <s v="CT40009670"/>
    <x v="10"/>
    <x v="1"/>
    <s v="No"/>
    <s v="No"/>
    <s v="No"/>
    <s v="Si"/>
    <s v="No"/>
  </r>
  <r>
    <x v="7"/>
    <x v="1"/>
    <x v="1"/>
    <x v="0"/>
    <s v="C40969439"/>
    <x v="9"/>
    <x v="12"/>
    <d v="2018-01-20T00:00:00"/>
    <d v="2018-01-20T06:00:00"/>
    <s v="Mantenimiento Preventivo a IDFC802"/>
    <x v="0"/>
    <s v="On Time"/>
    <s v="No"/>
    <s v="Standard"/>
    <s v="Successful"/>
    <s v="On Time"/>
    <n v="1"/>
    <n v="1"/>
    <n v="0"/>
    <x v="0"/>
    <x v="0"/>
    <x v="0"/>
    <n v="0"/>
    <n v="0"/>
    <n v="0"/>
    <n v="0"/>
    <n v="1"/>
    <n v="0"/>
    <x v="3"/>
    <s v="CT40001634"/>
    <x v="7"/>
    <x v="2"/>
    <s v="No"/>
    <s v="No"/>
    <s v="No"/>
    <s v="Si"/>
    <s v="No"/>
  </r>
  <r>
    <x v="7"/>
    <x v="1"/>
    <x v="1"/>
    <x v="0"/>
    <s v="C40969594"/>
    <x v="41"/>
    <x v="166"/>
    <d v="2018-01-19T15:00:00"/>
    <d v="2018-01-20T12:00:00"/>
    <s v="Creacion de Nuevo Segmento de Red wireless en Silao para usuarios oficina"/>
    <x v="0"/>
    <s v="On Time"/>
    <s v="No"/>
    <s v="Standard"/>
    <s v="Successful"/>
    <s v="On Time"/>
    <n v="1"/>
    <n v="1"/>
    <n v="0"/>
    <x v="0"/>
    <x v="0"/>
    <x v="0"/>
    <n v="0"/>
    <n v="0"/>
    <n v="0"/>
    <n v="0"/>
    <n v="1"/>
    <n v="0"/>
    <x v="3"/>
    <s v="CT40001958"/>
    <x v="14"/>
    <x v="2"/>
    <s v="No"/>
    <s v="No"/>
    <s v="No"/>
    <s v="Si"/>
    <s v="No"/>
  </r>
  <r>
    <x v="4"/>
    <x v="1"/>
    <x v="0"/>
    <x v="0"/>
    <s v="C40967641"/>
    <x v="80"/>
    <x v="167"/>
    <d v="2018-01-18T09:00:00"/>
    <d v="2018-01-19T17:00:00"/>
    <s v="CABLEADO DE NODOS PARA LCP EN A20"/>
    <x v="0"/>
    <s v="On Time"/>
    <s v="No"/>
    <s v="Minor"/>
    <s v="Successful"/>
    <s v="On Time"/>
    <n v="1"/>
    <n v="1"/>
    <n v="0"/>
    <x v="0"/>
    <x v="0"/>
    <x v="0"/>
    <n v="0"/>
    <n v="0"/>
    <n v="0"/>
    <n v="0"/>
    <n v="1"/>
    <n v="0"/>
    <x v="3"/>
    <s v="CT40006852"/>
    <x v="31"/>
    <x v="2"/>
    <s v="No"/>
    <s v="No"/>
    <s v="No"/>
    <s v="Si"/>
    <s v="No"/>
  </r>
  <r>
    <x v="4"/>
    <x v="0"/>
    <x v="0"/>
    <x v="0"/>
    <s v="C40966957"/>
    <x v="44"/>
    <x v="78"/>
    <d v="2018-01-20T21:00:00"/>
    <d v="2018-01-21T12:00:00"/>
    <s v="Fixing Transparent Data Encryption configuration"/>
    <x v="0"/>
    <s v="On Time"/>
    <s v="No"/>
    <s v="Minor"/>
    <s v="Successful"/>
    <s v="On Time"/>
    <n v="1"/>
    <n v="1"/>
    <n v="0"/>
    <x v="0"/>
    <x v="0"/>
    <x v="0"/>
    <n v="0"/>
    <n v="0"/>
    <n v="0"/>
    <n v="0"/>
    <n v="1"/>
    <n v="0"/>
    <x v="3"/>
    <s v="CT40007176"/>
    <x v="21"/>
    <x v="1"/>
    <s v="No"/>
    <s v="No"/>
    <s v="No"/>
    <s v="Si"/>
    <s v="No"/>
  </r>
  <r>
    <x v="7"/>
    <x v="1"/>
    <x v="0"/>
    <x v="0"/>
    <s v="C40927521"/>
    <x v="54"/>
    <x v="168"/>
    <d v="2018-01-20T09:00:00"/>
    <d v="2018-01-22T17:00:00"/>
    <s v="Rackeo por RMA de Chassis FireEyes NTAP en Datacenter Finsa"/>
    <x v="0"/>
    <s v="On Time"/>
    <s v="No"/>
    <s v="Minor"/>
    <s v="Successful"/>
    <s v="On Time"/>
    <n v="1"/>
    <n v="1"/>
    <n v="0"/>
    <x v="0"/>
    <x v="0"/>
    <x v="0"/>
    <n v="0"/>
    <n v="0"/>
    <n v="0"/>
    <n v="0"/>
    <n v="1"/>
    <n v="0"/>
    <x v="3"/>
    <s v="CT40003527"/>
    <x v="11"/>
    <x v="2"/>
    <s v="No"/>
    <s v="No"/>
    <s v="No"/>
    <s v="Si"/>
    <s v="No"/>
  </r>
  <r>
    <x v="7"/>
    <x v="0"/>
    <x v="0"/>
    <x v="0"/>
    <s v="C40965955"/>
    <x v="27"/>
    <x v="20"/>
    <d v="2018-01-19T19:00:00"/>
    <d v="2018-01-22T20:00:00"/>
    <s v="Distribucion e instalacion parches Sistema Operativo Microsoft Servers VWM Productivos"/>
    <x v="0"/>
    <s v="On Time"/>
    <s v="No"/>
    <s v="Minor"/>
    <s v="Successful"/>
    <s v="On Time"/>
    <n v="1"/>
    <n v="1"/>
    <n v="0"/>
    <x v="0"/>
    <x v="0"/>
    <x v="0"/>
    <n v="0"/>
    <n v="0"/>
    <n v="0"/>
    <n v="0"/>
    <n v="1"/>
    <n v="0"/>
    <x v="3"/>
    <s v="CT40004396"/>
    <x v="1"/>
    <x v="1"/>
    <s v="No"/>
    <s v="No"/>
    <s v="No"/>
    <s v="Si"/>
    <s v="No"/>
  </r>
  <r>
    <x v="7"/>
    <x v="0"/>
    <x v="0"/>
    <x v="0"/>
    <s v="C40966861"/>
    <x v="42"/>
    <x v="75"/>
    <d v="2018-01-22T08:30:00"/>
    <d v="2018-01-22T20:00:00"/>
    <s v="Desinstalación de agente de IBM Tivoli Monitoring"/>
    <x v="0"/>
    <s v="On Time"/>
    <s v="No"/>
    <s v="Minor"/>
    <s v="Successful"/>
    <s v="On Time"/>
    <n v="1"/>
    <n v="1"/>
    <n v="0"/>
    <x v="0"/>
    <x v="0"/>
    <x v="0"/>
    <n v="0"/>
    <n v="0"/>
    <n v="0"/>
    <n v="0"/>
    <n v="1"/>
    <n v="0"/>
    <x v="3"/>
    <s v="CT40012098"/>
    <x v="22"/>
    <x v="1"/>
    <s v="No"/>
    <s v="No"/>
    <s v="No"/>
    <s v="Si"/>
    <s v="No"/>
  </r>
  <r>
    <x v="7"/>
    <x v="0"/>
    <x v="0"/>
    <x v="0"/>
    <s v="C40966880"/>
    <x v="51"/>
    <x v="92"/>
    <d v="2018-01-20T09:00:00"/>
    <d v="2018-01-22T12:30:00"/>
    <s v="Instalacion de Balanceador F5 Gab. 2121 en DC Cubo 6"/>
    <x v="0"/>
    <s v="On Time"/>
    <s v="No"/>
    <s v="Minor"/>
    <s v="Successful"/>
    <s v="On Time"/>
    <n v="1"/>
    <n v="1"/>
    <n v="0"/>
    <x v="0"/>
    <x v="0"/>
    <x v="0"/>
    <n v="0"/>
    <n v="0"/>
    <n v="0"/>
    <n v="0"/>
    <n v="1"/>
    <n v="0"/>
    <x v="3"/>
    <s v="CT40004607"/>
    <x v="15"/>
    <x v="1"/>
    <s v="No"/>
    <s v="No"/>
    <s v="No"/>
    <s v="Si"/>
    <s v="No"/>
  </r>
  <r>
    <x v="7"/>
    <x v="0"/>
    <x v="1"/>
    <x v="0"/>
    <s v="C40970441"/>
    <x v="32"/>
    <x v="169"/>
    <d v="2018-01-22T15:30:00"/>
    <d v="2018-01-22T19:30:00"/>
    <s v="Cambio de Disco en Storage"/>
    <x v="0"/>
    <s v="On Time"/>
    <s v="No"/>
    <s v="Standard"/>
    <s v="Successful"/>
    <s v="On Time"/>
    <n v="1"/>
    <n v="1"/>
    <n v="0"/>
    <x v="0"/>
    <x v="0"/>
    <x v="0"/>
    <n v="0"/>
    <n v="0"/>
    <n v="0"/>
    <n v="0"/>
    <n v="1"/>
    <n v="0"/>
    <x v="3"/>
    <s v="CT40010379"/>
    <x v="9"/>
    <x v="1"/>
    <s v="No"/>
    <s v="No"/>
    <s v="No"/>
    <s v="Si"/>
    <s v="No"/>
  </r>
  <r>
    <x v="4"/>
    <x v="1"/>
    <x v="0"/>
    <x v="0"/>
    <s v="C40968762"/>
    <x v="10"/>
    <x v="13"/>
    <d v="2018-01-23T09:00:00"/>
    <d v="2018-01-23T13:00:00"/>
    <s v="Preventive maintenance in cabinet IDF 01 at U1 - Audi México"/>
    <x v="0"/>
    <s v="On Time"/>
    <s v="No"/>
    <s v="Minor"/>
    <s v="Successful"/>
    <s v="On Time"/>
    <n v="1"/>
    <n v="1"/>
    <n v="0"/>
    <x v="0"/>
    <x v="0"/>
    <x v="0"/>
    <n v="0"/>
    <n v="0"/>
    <n v="0"/>
    <n v="0"/>
    <n v="1"/>
    <n v="0"/>
    <x v="3"/>
    <s v="CT40000633"/>
    <x v="7"/>
    <x v="2"/>
    <s v="No"/>
    <s v="No"/>
    <s v="No"/>
    <s v="Si"/>
    <s v="No"/>
  </r>
  <r>
    <x v="0"/>
    <x v="0"/>
    <x v="0"/>
    <x v="0"/>
    <s v="C001338883"/>
    <x v="11"/>
    <x v="14"/>
    <d v="2018-01-05T11:00:00"/>
    <d v="2018-01-22T17:00:00"/>
    <s v="NEMAK | CCS - SCCM | Productive Deployment | TeamViewer 12.089970"/>
    <x v="0"/>
    <s v="On Time"/>
    <s v="No"/>
    <s v="Minor"/>
    <s v="Successful"/>
    <s v="On Time"/>
    <n v="1"/>
    <n v="1"/>
    <n v="0"/>
    <x v="0"/>
    <x v="0"/>
    <x v="0"/>
    <n v="0"/>
    <n v="0"/>
    <n v="0"/>
    <n v="0"/>
    <n v="1"/>
    <n v="0"/>
    <x v="0"/>
    <s v="CT40010844"/>
    <x v="2"/>
    <x v="1"/>
    <s v="No"/>
    <s v="No"/>
    <s v="No"/>
    <s v="Si"/>
    <s v="No"/>
  </r>
  <r>
    <x v="0"/>
    <x v="0"/>
    <x v="0"/>
    <x v="0"/>
    <s v="C001347436"/>
    <x v="0"/>
    <x v="170"/>
    <d v="2018-01-18T13:00:00"/>
    <d v="2018-01-22T23:00:00"/>
    <s v="[ SIGMA ] / [ SAP NW Process Orchestration ] / [ SANBOX] / [ POS ] / [ SIAPOS] - Installation of ISAGENT /CSS.CAB"/>
    <x v="0"/>
    <s v="On Time"/>
    <s v="No"/>
    <s v="Minor"/>
    <s v="Successful"/>
    <s v="On Time"/>
    <n v="1"/>
    <n v="1"/>
    <n v="0"/>
    <x v="0"/>
    <x v="0"/>
    <x v="0"/>
    <n v="0"/>
    <n v="0"/>
    <n v="0"/>
    <n v="0"/>
    <n v="1"/>
    <n v="0"/>
    <x v="0"/>
    <s v="-"/>
    <x v="0"/>
    <x v="0"/>
    <s v="No"/>
    <s v="No"/>
    <s v="No"/>
    <s v="Si"/>
    <s v="No"/>
  </r>
  <r>
    <x v="1"/>
    <x v="0"/>
    <x v="1"/>
    <x v="0"/>
    <s v="C001351589"/>
    <x v="3"/>
    <x v="87"/>
    <d v="2018-01-09T12:00:00"/>
    <d v="2018-01-22T17:00:00"/>
    <s v="AMER | MULTIPLE | Administrative change | Creation and Release to Operation, new server (&quot;mxvtc1tfsdb&quot;) | DOM 53194429"/>
    <x v="0"/>
    <s v="On Time"/>
    <s v="No"/>
    <s v="Standard"/>
    <s v="Successful"/>
    <s v="On Time"/>
    <n v="1"/>
    <n v="1"/>
    <n v="0"/>
    <x v="0"/>
    <x v="0"/>
    <x v="0"/>
    <n v="0"/>
    <n v="0"/>
    <n v="0"/>
    <n v="0"/>
    <n v="1"/>
    <n v="0"/>
    <x v="1"/>
    <s v="-"/>
    <x v="3"/>
    <x v="1"/>
    <s v="No"/>
    <s v="No"/>
    <s v="No"/>
    <s v="Si"/>
    <s v="No"/>
  </r>
  <r>
    <x v="15"/>
    <x v="0"/>
    <x v="0"/>
    <x v="0"/>
    <s v="C001356378"/>
    <x v="12"/>
    <x v="62"/>
    <d v="2018-01-17T10:00:00"/>
    <d v="2018-01-22T17:00:00"/>
    <s v="Mexichem / mxslx035 / DEV / HRD / Decommission SAP system - step 2 delete system / HRD"/>
    <x v="0"/>
    <s v="On Time"/>
    <s v="No"/>
    <s v="Minor"/>
    <s v="Successful"/>
    <s v="On Time"/>
    <n v="1"/>
    <n v="1"/>
    <n v="0"/>
    <x v="0"/>
    <x v="0"/>
    <x v="0"/>
    <n v="0"/>
    <n v="0"/>
    <n v="0"/>
    <n v="0"/>
    <n v="1"/>
    <n v="0"/>
    <x v="1"/>
    <s v="C000913861"/>
    <x v="0"/>
    <x v="0"/>
    <s v="No"/>
    <s v="No"/>
    <s v="No"/>
    <s v="Si"/>
    <s v="No"/>
  </r>
  <r>
    <x v="1"/>
    <x v="0"/>
    <x v="1"/>
    <x v="0"/>
    <s v="C001359366"/>
    <x v="81"/>
    <x v="38"/>
    <d v="2018-01-19T18:00:00"/>
    <d v="2018-01-22T18:00:00"/>
    <s v="AMER | VITRO | Distribution of MSFT patches for Windows Servers Phase 2 January 2018"/>
    <x v="0"/>
    <s v="On Time"/>
    <s v="No"/>
    <s v="Standard"/>
    <s v="Successful"/>
    <s v="On Time"/>
    <n v="1"/>
    <n v="1"/>
    <n v="0"/>
    <x v="0"/>
    <x v="0"/>
    <x v="0"/>
    <n v="0"/>
    <n v="0"/>
    <n v="0"/>
    <n v="0"/>
    <n v="1"/>
    <n v="0"/>
    <x v="1"/>
    <s v="C000630033"/>
    <x v="1"/>
    <x v="1"/>
    <s v="No"/>
    <s v="No"/>
    <s v="No"/>
    <s v="Si"/>
    <s v="No"/>
  </r>
  <r>
    <x v="12"/>
    <x v="0"/>
    <x v="0"/>
    <x v="0"/>
    <s v="C001359477"/>
    <x v="40"/>
    <x v="130"/>
    <d v="2018-01-22T17:00:00"/>
    <d v="2018-01-22T19:30:00"/>
    <s v="DSI QRO | Banco Forjadores | Uninstall Tivoli agents on Windows servers"/>
    <x v="0"/>
    <s v="On Time"/>
    <s v="No"/>
    <s v="Minor"/>
    <s v="Successful"/>
    <s v="On Time"/>
    <n v="1"/>
    <n v="1"/>
    <n v="0"/>
    <x v="0"/>
    <x v="0"/>
    <x v="0"/>
    <n v="0"/>
    <n v="0"/>
    <n v="0"/>
    <n v="0"/>
    <n v="1"/>
    <n v="0"/>
    <x v="4"/>
    <s v="C000179725"/>
    <x v="22"/>
    <x v="1"/>
    <s v="No"/>
    <s v="No"/>
    <s v="No"/>
    <s v="Si"/>
    <s v="No"/>
  </r>
  <r>
    <x v="27"/>
    <x v="0"/>
    <x v="1"/>
    <x v="0"/>
    <s v="C001361063"/>
    <x v="0"/>
    <x v="171"/>
    <d v="2018-01-22T10:00:00"/>
    <d v="2018-01-22T13:00:00"/>
    <s v="IICA / SAP -TSMX / DEVELOPMENT / IED / QRO - ADD_ON ABAP (SPAM/SAINT) /CCAB; ITO.CAB pre-approved [4EP]"/>
    <x v="0"/>
    <s v="On Time"/>
    <s v="No"/>
    <s v="Standard"/>
    <s v="Successful"/>
    <s v="On Time"/>
    <n v="1"/>
    <n v="1"/>
    <n v="0"/>
    <x v="0"/>
    <x v="0"/>
    <x v="0"/>
    <n v="0"/>
    <n v="0"/>
    <n v="0"/>
    <n v="0"/>
    <n v="1"/>
    <n v="0"/>
    <x v="2"/>
    <s v="-"/>
    <x v="0"/>
    <x v="0"/>
    <s v="No"/>
    <s v="No"/>
    <s v="No"/>
    <s v="Si"/>
    <s v="No"/>
  </r>
  <r>
    <x v="0"/>
    <x v="0"/>
    <x v="0"/>
    <x v="0"/>
    <s v="C001361070"/>
    <x v="46"/>
    <x v="81"/>
    <d v="2018-01-19T12:00:00"/>
    <d v="2018-01-22T12:00:00"/>
    <s v="AMEC | Sigma | Server | PRD | SIAWMP | Add new LUN on server SIAWMP"/>
    <x v="0"/>
    <s v="On Time"/>
    <s v="No"/>
    <s v="Minor"/>
    <s v="Successful"/>
    <s v="On Time"/>
    <n v="1"/>
    <n v="1"/>
    <n v="0"/>
    <x v="0"/>
    <x v="0"/>
    <x v="0"/>
    <n v="0"/>
    <n v="0"/>
    <n v="0"/>
    <n v="0"/>
    <n v="1"/>
    <n v="0"/>
    <x v="0"/>
    <s v="CMOD317626"/>
    <x v="21"/>
    <x v="1"/>
    <s v="No"/>
    <s v="No"/>
    <s v="No"/>
    <s v="Si"/>
    <s v="No"/>
  </r>
  <r>
    <x v="27"/>
    <x v="0"/>
    <x v="1"/>
    <x v="0"/>
    <s v="C001361077"/>
    <x v="0"/>
    <x v="171"/>
    <d v="2018-01-23T10:00:00"/>
    <d v="2018-01-23T13:00:00"/>
    <s v="IICA / SAP -TSMX / QUALITY / IEQ / QRO - ADD_ON ABAP (SPAM/SAINT) /CCAB; ITO.CAB pre-approved [4EP]"/>
    <x v="0"/>
    <s v="On Time"/>
    <s v="No"/>
    <s v="Standard"/>
    <s v="Successful"/>
    <s v="On Time"/>
    <n v="1"/>
    <n v="1"/>
    <n v="0"/>
    <x v="0"/>
    <x v="0"/>
    <x v="0"/>
    <n v="0"/>
    <n v="0"/>
    <n v="0"/>
    <n v="0"/>
    <n v="1"/>
    <n v="0"/>
    <x v="2"/>
    <s v="C001147479"/>
    <x v="0"/>
    <x v="0"/>
    <s v="No"/>
    <s v="No"/>
    <s v="No"/>
    <s v="Si"/>
    <s v="No"/>
  </r>
  <r>
    <x v="20"/>
    <x v="0"/>
    <x v="1"/>
    <x v="0"/>
    <s v="C001361095"/>
    <x v="0"/>
    <x v="65"/>
    <d v="2018-01-22T10:00:00"/>
    <d v="2018-01-22T14:00:00"/>
    <s v="[HSAI] / [ SAP TS-MX ] / [ PRD ] / [ PR1 ] / - Installation of SAPHOSTAGENT /CSS.CAB pre-approved"/>
    <x v="0"/>
    <s v="On Time"/>
    <s v="No"/>
    <s v="Standard"/>
    <s v="Successful"/>
    <s v="On Time"/>
    <n v="1"/>
    <n v="1"/>
    <n v="0"/>
    <x v="0"/>
    <x v="0"/>
    <x v="0"/>
    <n v="0"/>
    <n v="0"/>
    <n v="0"/>
    <n v="0"/>
    <n v="1"/>
    <n v="0"/>
    <x v="4"/>
    <s v="CMOD317626"/>
    <x v="0"/>
    <x v="0"/>
    <s v="No"/>
    <s v="No"/>
    <s v="No"/>
    <s v="Si"/>
    <s v="No"/>
  </r>
  <r>
    <x v="20"/>
    <x v="0"/>
    <x v="1"/>
    <x v="0"/>
    <s v="C001361101"/>
    <x v="0"/>
    <x v="65"/>
    <d v="2018-01-23T10:00:00"/>
    <d v="2018-01-23T14:00:00"/>
    <s v="[HSAI] / [ SAP TS-MX ] / [ PRD ] / [ HDP ] / - Installation of SAPHOSTAGENT /CSS.CAB pre-approved"/>
    <x v="0"/>
    <s v="On Time"/>
    <s v="No"/>
    <s v="Standard"/>
    <s v="Successful"/>
    <s v="On Time"/>
    <n v="1"/>
    <n v="1"/>
    <n v="0"/>
    <x v="0"/>
    <x v="0"/>
    <x v="0"/>
    <n v="0"/>
    <n v="0"/>
    <n v="0"/>
    <n v="0"/>
    <n v="1"/>
    <n v="0"/>
    <x v="4"/>
    <s v="CMOD318035"/>
    <x v="0"/>
    <x v="0"/>
    <s v="No"/>
    <s v="No"/>
    <s v="No"/>
    <s v="Si"/>
    <s v="No"/>
  </r>
  <r>
    <x v="8"/>
    <x v="0"/>
    <x v="0"/>
    <x v="0"/>
    <s v="C001362591"/>
    <x v="82"/>
    <x v="65"/>
    <d v="2018-01-23T09:00:00"/>
    <d v="2018-01-23T11:00:00"/>
    <s v="TSMX | BASIS | HP-Omi switch accompaniment"/>
    <x v="0"/>
    <s v="On Time"/>
    <s v="No"/>
    <s v="Minor"/>
    <s v="Successful"/>
    <s v="On Time"/>
    <n v="1"/>
    <n v="1"/>
    <n v="0"/>
    <x v="0"/>
    <x v="0"/>
    <x v="0"/>
    <n v="0"/>
    <n v="0"/>
    <n v="0"/>
    <n v="0"/>
    <n v="1"/>
    <n v="0"/>
    <x v="2"/>
    <s v="CMOD318035"/>
    <x v="0"/>
    <x v="0"/>
    <s v="No"/>
    <s v="No"/>
    <s v="No"/>
    <s v="Si"/>
    <s v="No"/>
  </r>
  <r>
    <x v="0"/>
    <x v="0"/>
    <x v="0"/>
    <x v="0"/>
    <s v="C001362596"/>
    <x v="17"/>
    <x v="72"/>
    <d v="2018-01-19T18:00:00"/>
    <d v="2018-01-23T06:00:00"/>
    <s v="AMER | NEMAK | Distribution of MSFT patches for Windows Servers (PRD) &lt;Dec 2017-Jan 2018&gt;"/>
    <x v="0"/>
    <s v="On Time"/>
    <s v="No"/>
    <s v="Minor"/>
    <s v="Successful"/>
    <s v="On Time"/>
    <n v="1"/>
    <n v="1"/>
    <n v="0"/>
    <x v="0"/>
    <x v="0"/>
    <x v="0"/>
    <n v="0"/>
    <n v="0"/>
    <n v="0"/>
    <n v="0"/>
    <n v="1"/>
    <n v="0"/>
    <x v="0"/>
    <s v="-"/>
    <x v="5"/>
    <x v="1"/>
    <s v="No"/>
    <s v="No"/>
    <s v="No"/>
    <s v="Si"/>
    <s v="No"/>
  </r>
  <r>
    <x v="5"/>
    <x v="0"/>
    <x v="1"/>
    <x v="0"/>
    <s v="C001362684"/>
    <x v="3"/>
    <x v="172"/>
    <d v="2018-01-18T13:00:00"/>
    <d v="2018-01-22T18:00:00"/>
    <s v="DSI | QRO | Administrative change | Creation and Release to Operation, new server (&quot;RESIRMTY01_NEW,RESIRMTY03_NEW&quot;) | DOM: 53203384"/>
    <x v="0"/>
    <s v="On Time"/>
    <s v="No"/>
    <s v="Standard"/>
    <s v="Successful"/>
    <s v="On Time"/>
    <n v="1"/>
    <n v="1"/>
    <n v="0"/>
    <x v="0"/>
    <x v="0"/>
    <x v="0"/>
    <n v="0"/>
    <n v="0"/>
    <n v="0"/>
    <n v="0"/>
    <n v="1"/>
    <n v="0"/>
    <x v="4"/>
    <s v="C000945095"/>
    <x v="3"/>
    <x v="1"/>
    <s v="No"/>
    <s v="No"/>
    <s v="No"/>
    <s v="Si"/>
    <s v="No"/>
  </r>
  <r>
    <x v="15"/>
    <x v="0"/>
    <x v="1"/>
    <x v="0"/>
    <s v="C001365418"/>
    <x v="12"/>
    <x v="46"/>
    <d v="2018-01-22T11:00:00"/>
    <d v="2018-01-22T15:00:00"/>
    <s v="DCS | MEXICHEM | DEVELOPMENT | DSO (AppCom) Image Change to: s11.4.8 | 4EP| D03"/>
    <x v="0"/>
    <s v="On Time"/>
    <s v="No"/>
    <s v="Standard"/>
    <s v="Successful"/>
    <s v="On Time"/>
    <n v="1"/>
    <n v="1"/>
    <n v="0"/>
    <x v="0"/>
    <x v="0"/>
    <x v="0"/>
    <n v="0"/>
    <n v="0"/>
    <n v="0"/>
    <n v="0"/>
    <n v="1"/>
    <n v="0"/>
    <x v="1"/>
    <s v="C000913861"/>
    <x v="0"/>
    <x v="0"/>
    <s v="No"/>
    <s v="No"/>
    <s v="No"/>
    <s v="Si"/>
    <s v="No"/>
  </r>
  <r>
    <x v="15"/>
    <x v="0"/>
    <x v="1"/>
    <x v="0"/>
    <s v="C001365545"/>
    <x v="12"/>
    <x v="46"/>
    <d v="2018-01-23T11:00:00"/>
    <d v="2018-01-23T15:00:00"/>
    <s v="DCS | MEXICHEM | DEVELOPMENT | DSO (AppCom) Image Change to: s11.4.8 | 4EP| T04"/>
    <x v="0"/>
    <s v="On Time"/>
    <s v="No"/>
    <s v="Standard"/>
    <s v="Successful"/>
    <s v="On Time"/>
    <n v="1"/>
    <n v="1"/>
    <n v="0"/>
    <x v="0"/>
    <x v="0"/>
    <x v="0"/>
    <n v="0"/>
    <n v="0"/>
    <n v="0"/>
    <n v="0"/>
    <n v="1"/>
    <n v="0"/>
    <x v="1"/>
    <s v="CMOD312271"/>
    <x v="0"/>
    <x v="0"/>
    <s v="No"/>
    <s v="No"/>
    <s v="No"/>
    <s v="Si"/>
    <s v="No"/>
  </r>
  <r>
    <x v="5"/>
    <x v="0"/>
    <x v="1"/>
    <x v="0"/>
    <s v="C001367485"/>
    <x v="0"/>
    <x v="84"/>
    <d v="2018-01-22T16:30:00"/>
    <d v="2018-01-22T17:30:00"/>
    <s v="KUO | SAP Request:User deletion Preaprobado"/>
    <x v="0"/>
    <s v="On Time"/>
    <s v="No"/>
    <s v="Standard"/>
    <s v="Successful"/>
    <s v="On Time"/>
    <n v="1"/>
    <n v="1"/>
    <n v="0"/>
    <x v="0"/>
    <x v="0"/>
    <x v="0"/>
    <n v="0"/>
    <n v="0"/>
    <n v="0"/>
    <n v="0"/>
    <n v="1"/>
    <n v="0"/>
    <x v="4"/>
    <s v="CMOD312271"/>
    <x v="0"/>
    <x v="0"/>
    <s v="No"/>
    <s v="No"/>
    <s v="No"/>
    <s v="Si"/>
    <s v="No"/>
  </r>
  <r>
    <x v="4"/>
    <x v="0"/>
    <x v="0"/>
    <x v="0"/>
    <s v="C40967861"/>
    <x v="5"/>
    <x v="6"/>
    <d v="2018-01-22T09:00:00"/>
    <d v="2018-01-23T17:00:00"/>
    <s v="Decomission of [AUDISJSA6176 / Vulnerability Scanner] Windows Virtual Machine PHASE 2 &lt;IM60469458&gt;"/>
    <x v="0"/>
    <s v="On Time"/>
    <s v="No"/>
    <s v="Minor"/>
    <s v="Successful"/>
    <s v="On Time"/>
    <n v="1"/>
    <n v="1"/>
    <n v="0"/>
    <x v="0"/>
    <x v="0"/>
    <x v="0"/>
    <n v="0"/>
    <n v="0"/>
    <n v="0"/>
    <n v="0"/>
    <n v="1"/>
    <n v="0"/>
    <x v="3"/>
    <s v="CT40008647"/>
    <x v="5"/>
    <x v="1"/>
    <s v="No"/>
    <s v="No"/>
    <s v="No"/>
    <s v="Si"/>
    <s v="No"/>
  </r>
  <r>
    <x v="4"/>
    <x v="0"/>
    <x v="0"/>
    <x v="0"/>
    <s v="C40967862"/>
    <x v="5"/>
    <x v="6"/>
    <d v="2018-01-22T09:00:00"/>
    <d v="2018-01-23T17:00:00"/>
    <s v="Decomission of [AUDISJSA6177 / Vulnerability Scanner] Windows Virtual Machine PHASE 2 &lt;IM60469458&gt;"/>
    <x v="0"/>
    <s v="On Time"/>
    <s v="No"/>
    <s v="Minor"/>
    <s v="Successful"/>
    <s v="On Time"/>
    <n v="1"/>
    <n v="1"/>
    <n v="0"/>
    <x v="0"/>
    <x v="0"/>
    <x v="0"/>
    <n v="0"/>
    <n v="0"/>
    <n v="0"/>
    <n v="0"/>
    <n v="1"/>
    <n v="0"/>
    <x v="3"/>
    <s v="CT40008647"/>
    <x v="5"/>
    <x v="1"/>
    <s v="No"/>
    <s v="No"/>
    <s v="No"/>
    <s v="Si"/>
    <s v="No"/>
  </r>
  <r>
    <x v="4"/>
    <x v="0"/>
    <x v="1"/>
    <x v="0"/>
    <s v="C40967985"/>
    <x v="5"/>
    <x v="6"/>
    <d v="2018-01-18T10:00:00"/>
    <d v="2018-01-24T15:00:00"/>
    <s v="Deploy of Windows Virtual Machine, Special Request from M/FP-2"/>
    <x v="0"/>
    <s v="On Time"/>
    <s v="No"/>
    <s v="Standard"/>
    <s v="Successful"/>
    <s v="On Time"/>
    <n v="1"/>
    <n v="1"/>
    <n v="0"/>
    <x v="0"/>
    <x v="0"/>
    <x v="0"/>
    <n v="0"/>
    <n v="0"/>
    <n v="0"/>
    <n v="0"/>
    <n v="1"/>
    <n v="0"/>
    <x v="3"/>
    <s v="CT40008007"/>
    <x v="5"/>
    <x v="1"/>
    <s v="No"/>
    <s v="No"/>
    <s v="No"/>
    <s v="Si"/>
    <s v="No"/>
  </r>
  <r>
    <x v="4"/>
    <x v="0"/>
    <x v="1"/>
    <x v="0"/>
    <s v="C40968666"/>
    <x v="5"/>
    <x v="6"/>
    <d v="2018-01-18T10:00:00"/>
    <d v="2018-01-24T15:00:00"/>
    <s v="Deploy of Windows Virtual Machine, Special Request from M/FP-2"/>
    <x v="0"/>
    <s v="On Time"/>
    <s v="No"/>
    <s v="Standard"/>
    <s v="Successful"/>
    <s v="On Time"/>
    <n v="1"/>
    <n v="1"/>
    <n v="0"/>
    <x v="0"/>
    <x v="0"/>
    <x v="0"/>
    <n v="0"/>
    <n v="0"/>
    <n v="0"/>
    <n v="0"/>
    <n v="1"/>
    <n v="0"/>
    <x v="3"/>
    <s v="CT40008007"/>
    <x v="5"/>
    <x v="1"/>
    <s v="No"/>
    <s v="No"/>
    <s v="No"/>
    <s v="Si"/>
    <s v="No"/>
  </r>
  <r>
    <x v="17"/>
    <x v="0"/>
    <x v="0"/>
    <x v="0"/>
    <s v="C001278957"/>
    <x v="33"/>
    <x v="49"/>
    <d v="2018-01-23T16:00:00"/>
    <d v="2018-01-24T16:00:00"/>
    <s v="DCS3 | OWENS | DPO LINUX |DSC3 | Decommission based on DO 53197286 | 4EP"/>
    <x v="0"/>
    <s v="On Time"/>
    <s v="No"/>
    <s v="Minor"/>
    <s v="Successful"/>
    <s v="On Time"/>
    <n v="1"/>
    <n v="1"/>
    <n v="0"/>
    <x v="0"/>
    <x v="0"/>
    <x v="0"/>
    <n v="0"/>
    <n v="0"/>
    <n v="0"/>
    <n v="0"/>
    <n v="1"/>
    <n v="0"/>
    <x v="1"/>
    <s v="CMOD319590"/>
    <x v="19"/>
    <x v="1"/>
    <s v="No"/>
    <s v="No"/>
    <s v="No"/>
    <s v="Si"/>
    <s v="No"/>
  </r>
  <r>
    <x v="0"/>
    <x v="0"/>
    <x v="0"/>
    <x v="0"/>
    <s v="C001356267"/>
    <x v="17"/>
    <x v="128"/>
    <d v="2018-01-16T13:00:00"/>
    <d v="2018-01-23T17:00:00"/>
    <s v="AMER | NEMAK | Administrative change | Release to Operation, 1 Windows Servers"/>
    <x v="0"/>
    <s v="On Time"/>
    <s v="No"/>
    <s v="Minor"/>
    <s v="Successful"/>
    <s v="On Time"/>
    <n v="1"/>
    <n v="1"/>
    <n v="0"/>
    <x v="0"/>
    <x v="0"/>
    <x v="0"/>
    <n v="0"/>
    <n v="0"/>
    <n v="0"/>
    <n v="0"/>
    <n v="1"/>
    <n v="0"/>
    <x v="0"/>
    <s v="C000913861"/>
    <x v="5"/>
    <x v="1"/>
    <s v="No"/>
    <s v="No"/>
    <s v="No"/>
    <s v="Si"/>
    <s v="No"/>
  </r>
  <r>
    <x v="8"/>
    <x v="2"/>
    <x v="0"/>
    <x v="0"/>
    <s v="C001360910"/>
    <x v="13"/>
    <x v="16"/>
    <d v="2018-01-23T23:00:00"/>
    <d v="2018-01-24T01:00:00"/>
    <s v="AMER | TSMX | PME | Actualización de Matriz LBU en BD InConcert"/>
    <x v="0"/>
    <s v="On Time"/>
    <s v="No"/>
    <s v="Minor"/>
    <s v="Successful"/>
    <s v="On Time"/>
    <n v="1"/>
    <n v="1"/>
    <n v="0"/>
    <x v="0"/>
    <x v="0"/>
    <x v="0"/>
    <n v="0"/>
    <n v="0"/>
    <n v="0"/>
    <n v="0"/>
    <n v="1"/>
    <n v="0"/>
    <x v="2"/>
    <s v="C001140817"/>
    <x v="8"/>
    <x v="3"/>
    <s v="No"/>
    <s v="No"/>
    <s v="No"/>
    <s v="Si"/>
    <s v="No"/>
  </r>
  <r>
    <x v="1"/>
    <x v="0"/>
    <x v="1"/>
    <x v="0"/>
    <s v="C001360966"/>
    <x v="1"/>
    <x v="1"/>
    <d v="2018-01-16T16:00:00"/>
    <d v="2018-01-23T18:00:00"/>
    <s v="AMER|VITRO| Decomission of MXVTC1BADGE01 server DO 53200412"/>
    <x v="0"/>
    <s v="On Time"/>
    <s v="No"/>
    <s v="Standard"/>
    <s v="Successful"/>
    <s v="On Time"/>
    <n v="1"/>
    <n v="1"/>
    <n v="0"/>
    <x v="0"/>
    <x v="0"/>
    <x v="0"/>
    <n v="0"/>
    <n v="0"/>
    <n v="0"/>
    <n v="0"/>
    <n v="1"/>
    <n v="0"/>
    <x v="1"/>
    <s v="CMOD319590"/>
    <x v="1"/>
    <x v="1"/>
    <s v="No"/>
    <s v="No"/>
    <s v="No"/>
    <s v="Si"/>
    <s v="No"/>
  </r>
  <r>
    <x v="27"/>
    <x v="0"/>
    <x v="1"/>
    <x v="0"/>
    <s v="C001361084"/>
    <x v="0"/>
    <x v="171"/>
    <d v="2018-01-24T10:00:00"/>
    <d v="2018-01-24T13:00:00"/>
    <s v="IICA / SAP -TSMX / PRODUCTION / IEP / QRO - ADD_ON ABAP (SPAM/SAINT) /CCAB; ITO.CAB pre-approved [4EP]"/>
    <x v="0"/>
    <s v="On Time"/>
    <s v="No"/>
    <s v="Standard"/>
    <s v="Successful"/>
    <s v="On Time"/>
    <n v="1"/>
    <n v="1"/>
    <n v="0"/>
    <x v="0"/>
    <x v="0"/>
    <x v="0"/>
    <n v="0"/>
    <n v="0"/>
    <n v="0"/>
    <n v="0"/>
    <n v="1"/>
    <n v="0"/>
    <x v="2"/>
    <s v="CMOD317626"/>
    <x v="0"/>
    <x v="0"/>
    <s v="No"/>
    <s v="No"/>
    <s v="No"/>
    <s v="Si"/>
    <s v="No"/>
  </r>
  <r>
    <x v="1"/>
    <x v="0"/>
    <x v="0"/>
    <x v="0"/>
    <s v="C001361190"/>
    <x v="83"/>
    <x v="173"/>
    <d v="2018-01-18T17:00:00"/>
    <d v="2018-01-23T17:00:00"/>
    <s v="AMER | VITRO | Disable Port for Vitro-PPG L2L Comms"/>
    <x v="0"/>
    <s v="On Time"/>
    <s v="No"/>
    <s v="Minor"/>
    <s v="Successful"/>
    <s v="On Time"/>
    <n v="1"/>
    <n v="1"/>
    <n v="0"/>
    <x v="0"/>
    <x v="0"/>
    <x v="0"/>
    <n v="0"/>
    <n v="0"/>
    <n v="0"/>
    <n v="0"/>
    <n v="1"/>
    <n v="0"/>
    <x v="1"/>
    <s v="CMOD313231"/>
    <x v="15"/>
    <x v="1"/>
    <s v="No"/>
    <s v="No"/>
    <s v="No"/>
    <s v="Si"/>
    <s v="No"/>
  </r>
  <r>
    <x v="0"/>
    <x v="1"/>
    <x v="0"/>
    <x v="0"/>
    <s v="C001362611"/>
    <x v="23"/>
    <x v="51"/>
    <d v="2018-01-23T19:00:00"/>
    <d v="2018-01-23T20:00:00"/>
    <s v="Creacion de NAT Alfa"/>
    <x v="0"/>
    <s v="On Time"/>
    <s v="No"/>
    <s v="Minor"/>
    <s v="Successful"/>
    <s v="On Time"/>
    <n v="1"/>
    <n v="1"/>
    <n v="0"/>
    <x v="0"/>
    <x v="0"/>
    <x v="0"/>
    <n v="0"/>
    <n v="0"/>
    <n v="0"/>
    <n v="0"/>
    <n v="1"/>
    <n v="0"/>
    <x v="0"/>
    <s v="-"/>
    <x v="11"/>
    <x v="2"/>
    <s v="No"/>
    <s v="No"/>
    <s v="No"/>
    <s v="Si"/>
    <s v="No"/>
  </r>
  <r>
    <x v="15"/>
    <x v="0"/>
    <x v="1"/>
    <x v="0"/>
    <s v="C001365683"/>
    <x v="12"/>
    <x v="46"/>
    <d v="2018-01-24T07:00:00"/>
    <d v="2018-01-24T11:00:00"/>
    <s v="DCS | MEXICHEM | DEVELOPMENT | DSO (AppCom) Image Change to: s11.4.8 | 4EP| SCD/LCD"/>
    <x v="0"/>
    <s v="On Time"/>
    <s v="No"/>
    <s v="Standard"/>
    <s v="Successful"/>
    <s v="On Time"/>
    <n v="1"/>
    <n v="1"/>
    <n v="0"/>
    <x v="0"/>
    <x v="0"/>
    <x v="0"/>
    <n v="0"/>
    <n v="0"/>
    <n v="0"/>
    <n v="0"/>
    <n v="1"/>
    <n v="0"/>
    <x v="1"/>
    <s v="CMOD312271"/>
    <x v="0"/>
    <x v="0"/>
    <s v="No"/>
    <s v="No"/>
    <s v="No"/>
    <s v="Si"/>
    <s v="No"/>
  </r>
  <r>
    <x v="5"/>
    <x v="0"/>
    <x v="1"/>
    <x v="0"/>
    <s v="C001367350"/>
    <x v="0"/>
    <x v="120"/>
    <d v="2018-01-23T10:00:00"/>
    <d v="2018-01-24T10:00:00"/>
    <s v="[Grupo KUO] / [ SAP -MX ] / [ QA ] / [ QAB ] - Implementation of support packages for ABAP (SPAM/SAINT) / CCAB; ITO.CAB pre-approved [4EP]"/>
    <x v="0"/>
    <s v="On Time"/>
    <s v="No"/>
    <s v="Standard"/>
    <s v="Successful"/>
    <s v="On Time"/>
    <n v="1"/>
    <n v="1"/>
    <n v="0"/>
    <x v="0"/>
    <x v="0"/>
    <x v="0"/>
    <n v="0"/>
    <n v="0"/>
    <n v="0"/>
    <n v="0"/>
    <n v="1"/>
    <n v="0"/>
    <x v="4"/>
    <s v="CMOD318037"/>
    <x v="0"/>
    <x v="0"/>
    <s v="No"/>
    <s v="No"/>
    <s v="No"/>
    <s v="Si"/>
    <s v="No"/>
  </r>
  <r>
    <x v="28"/>
    <x v="0"/>
    <x v="1"/>
    <x v="0"/>
    <s v="C001367417"/>
    <x v="0"/>
    <x v="135"/>
    <d v="2018-01-23T16:00:00"/>
    <d v="2018-01-23T18:00:00"/>
    <s v="[ GDG][ SAP ][DEV ][ GRD ][ Kernel Upgrade ] [CCAB and CSS.CAB preapproved] - 4EP"/>
    <x v="0"/>
    <s v="On Time"/>
    <s v="No"/>
    <s v="Standard"/>
    <s v="Successful"/>
    <s v="On Time"/>
    <n v="1"/>
    <n v="1"/>
    <n v="0"/>
    <x v="0"/>
    <x v="0"/>
    <x v="0"/>
    <n v="0"/>
    <n v="0"/>
    <n v="0"/>
    <n v="0"/>
    <n v="1"/>
    <n v="0"/>
    <x v="2"/>
    <s v="CMOD314775"/>
    <x v="0"/>
    <x v="0"/>
    <s v="No"/>
    <s v="No"/>
    <s v="No"/>
    <s v="Si"/>
    <s v="No"/>
  </r>
  <r>
    <x v="0"/>
    <x v="0"/>
    <x v="0"/>
    <x v="0"/>
    <s v="C001367434"/>
    <x v="11"/>
    <x v="14"/>
    <d v="2018-01-23T20:30:00"/>
    <d v="2018-01-24T16:00:00"/>
    <s v="SIGMA | CCS - SCCM | Change Boundary Configuration for SCCM"/>
    <x v="0"/>
    <s v="On Time"/>
    <s v="No"/>
    <s v="Minor"/>
    <s v="Successful"/>
    <s v="On Time"/>
    <n v="1"/>
    <n v="1"/>
    <n v="0"/>
    <x v="0"/>
    <x v="0"/>
    <x v="0"/>
    <n v="0"/>
    <n v="0"/>
    <n v="0"/>
    <n v="0"/>
    <n v="1"/>
    <n v="0"/>
    <x v="0"/>
    <s v="-"/>
    <x v="2"/>
    <x v="1"/>
    <s v="No"/>
    <s v="No"/>
    <s v="No"/>
    <s v="Si"/>
    <s v="No"/>
  </r>
  <r>
    <x v="0"/>
    <x v="0"/>
    <x v="0"/>
    <x v="0"/>
    <s v="C001367484"/>
    <x v="17"/>
    <x v="22"/>
    <d v="2018-01-24T04:00:00"/>
    <d v="2018-01-24T13:00:00"/>
    <s v="AMER | SIGMA | Distribution of MSFT patches for Windows Servers &lt;DECEMBER-JANUARY 2018&gt;| PRD | Wednesday"/>
    <x v="0"/>
    <s v="On Time"/>
    <s v="No"/>
    <s v="Minor"/>
    <s v="Successful"/>
    <s v="On Time"/>
    <n v="1"/>
    <n v="1"/>
    <n v="0"/>
    <x v="0"/>
    <x v="0"/>
    <x v="0"/>
    <n v="0"/>
    <n v="0"/>
    <n v="0"/>
    <n v="0"/>
    <n v="1"/>
    <n v="0"/>
    <x v="0"/>
    <s v="C000945095"/>
    <x v="5"/>
    <x v="1"/>
    <s v="No"/>
    <s v="No"/>
    <s v="No"/>
    <s v="Si"/>
    <s v="No"/>
  </r>
  <r>
    <x v="0"/>
    <x v="0"/>
    <x v="0"/>
    <x v="0"/>
    <s v="C001368965"/>
    <x v="36"/>
    <x v="174"/>
    <d v="2018-01-24T08:30:00"/>
    <d v="2018-01-24T12:30:00"/>
    <s v="NEMAK | PROD | OUTAGE = N | SQL Server Database Restore Request from MTYSQL0006 to MTYSQL0022- MTYSQL0023"/>
    <x v="0"/>
    <s v="On Time"/>
    <s v="No"/>
    <s v="Minor"/>
    <s v="Successful"/>
    <s v="On Time"/>
    <n v="1"/>
    <n v="1"/>
    <n v="0"/>
    <x v="0"/>
    <x v="0"/>
    <x v="0"/>
    <n v="0"/>
    <n v="0"/>
    <n v="0"/>
    <n v="0"/>
    <n v="1"/>
    <n v="0"/>
    <x v="0"/>
    <s v="C000701606"/>
    <x v="21"/>
    <x v="1"/>
    <s v="No"/>
    <s v="No"/>
    <s v="No"/>
    <s v="Si"/>
    <s v="No"/>
  </r>
  <r>
    <x v="0"/>
    <x v="0"/>
    <x v="0"/>
    <x v="0"/>
    <s v="C001341424"/>
    <x v="30"/>
    <x v="175"/>
    <d v="2018-01-25T17:30:00"/>
    <d v="2018-01-25T19:00:00"/>
    <s v="SIGMA / SAP System / NTP TEST"/>
    <x v="0"/>
    <s v="On Time"/>
    <s v="No"/>
    <s v="Minor"/>
    <s v="Successful"/>
    <s v="On Time"/>
    <n v="1"/>
    <n v="1"/>
    <n v="0"/>
    <x v="0"/>
    <x v="0"/>
    <x v="0"/>
    <n v="0"/>
    <n v="0"/>
    <n v="0"/>
    <n v="0"/>
    <n v="1"/>
    <n v="0"/>
    <x v="0"/>
    <s v="CMOD315949"/>
    <x v="18"/>
    <x v="1"/>
    <s v="No"/>
    <s v="No"/>
    <s v="No"/>
    <s v="Si"/>
    <s v="No"/>
  </r>
  <r>
    <x v="1"/>
    <x v="0"/>
    <x v="1"/>
    <x v="0"/>
    <s v="C001356278"/>
    <x v="1"/>
    <x v="1"/>
    <d v="2018-01-11T13:00:00"/>
    <d v="2018-01-25T18:00:00"/>
    <s v="AMER | VITRO | Restart server SDCAPPS008"/>
    <x v="0"/>
    <s v="On Time"/>
    <s v="No"/>
    <s v="Standard"/>
    <s v="Successful"/>
    <s v="On Time"/>
    <n v="1"/>
    <n v="1"/>
    <n v="0"/>
    <x v="0"/>
    <x v="0"/>
    <x v="0"/>
    <n v="0"/>
    <n v="0"/>
    <n v="0"/>
    <n v="0"/>
    <n v="1"/>
    <n v="0"/>
    <x v="1"/>
    <s v="C001203762"/>
    <x v="1"/>
    <x v="1"/>
    <s v="No"/>
    <s v="No"/>
    <s v="No"/>
    <s v="Si"/>
    <s v="No"/>
  </r>
  <r>
    <x v="28"/>
    <x v="0"/>
    <x v="0"/>
    <x v="0"/>
    <s v="C001356331"/>
    <x v="33"/>
    <x v="127"/>
    <d v="2018-01-24T17:00:00"/>
    <d v="2018-01-24T21:00:00"/>
    <s v="AMER | GDG | Operative System package upgrade on servers ax1la194 (GSQ), ax1la195 (GEQ), ax1la196 (QAS) | QAS"/>
    <x v="0"/>
    <s v="On Time"/>
    <s v="No"/>
    <s v="Minor"/>
    <s v="Successful"/>
    <s v="On Time"/>
    <n v="1"/>
    <n v="1"/>
    <n v="0"/>
    <x v="0"/>
    <x v="0"/>
    <x v="0"/>
    <n v="0"/>
    <n v="0"/>
    <n v="0"/>
    <n v="0"/>
    <n v="1"/>
    <n v="0"/>
    <x v="2"/>
    <s v="C000972225"/>
    <x v="19"/>
    <x v="1"/>
    <s v="No"/>
    <s v="No"/>
    <s v="No"/>
    <s v="Si"/>
    <s v="No"/>
  </r>
  <r>
    <x v="28"/>
    <x v="0"/>
    <x v="0"/>
    <x v="0"/>
    <s v="C001356346"/>
    <x v="33"/>
    <x v="127"/>
    <d v="2018-01-25T16:00:00"/>
    <d v="2018-01-25T19:00:00"/>
    <s v="AMER | GDG | Operative System package upgrade on servers ax1la175 (GXQ), gdgmexauv04 (GRQ) | QAS"/>
    <x v="0"/>
    <s v="On Time"/>
    <s v="No"/>
    <s v="Minor"/>
    <s v="Successful"/>
    <s v="On Time"/>
    <n v="1"/>
    <n v="1"/>
    <n v="0"/>
    <x v="0"/>
    <x v="0"/>
    <x v="0"/>
    <n v="0"/>
    <n v="0"/>
    <n v="0"/>
    <n v="0"/>
    <n v="1"/>
    <n v="0"/>
    <x v="2"/>
    <s v="C000972225"/>
    <x v="19"/>
    <x v="1"/>
    <s v="No"/>
    <s v="No"/>
    <s v="No"/>
    <s v="Si"/>
    <s v="No"/>
  </r>
  <r>
    <x v="5"/>
    <x v="0"/>
    <x v="0"/>
    <x v="0"/>
    <s v="C001357928"/>
    <x v="0"/>
    <x v="176"/>
    <d v="2018-01-17T12:00:00"/>
    <d v="2018-01-24T18:00:00"/>
    <s v="[GRUPO KUO / [ SAP TS-MX ] / [ QA ] / [QAB] / Client 130/530 System Copy (Hana DB)"/>
    <x v="0"/>
    <s v="On Time"/>
    <s v="No"/>
    <s v="Minor"/>
    <s v="Successful"/>
    <s v="On Time"/>
    <n v="1"/>
    <n v="1"/>
    <n v="0"/>
    <x v="0"/>
    <x v="0"/>
    <x v="0"/>
    <n v="0"/>
    <n v="0"/>
    <n v="0"/>
    <n v="0"/>
    <n v="1"/>
    <n v="0"/>
    <x v="4"/>
    <s v="C001254292"/>
    <x v="0"/>
    <x v="0"/>
    <s v="No"/>
    <s v="No"/>
    <s v="No"/>
    <s v="Si"/>
    <s v="No"/>
  </r>
  <r>
    <x v="0"/>
    <x v="0"/>
    <x v="0"/>
    <x v="0"/>
    <s v="C001361094"/>
    <x v="36"/>
    <x v="177"/>
    <d v="2018-01-18T20:00:00"/>
    <d v="2018-01-25T20:00:00"/>
    <s v="AMER | ALLIAX| Decommission Database on the server GTPRODB"/>
    <x v="0"/>
    <s v="On Time"/>
    <s v="No"/>
    <s v="Minor"/>
    <s v="Successful"/>
    <s v="On Time"/>
    <n v="1"/>
    <n v="1"/>
    <n v="0"/>
    <x v="0"/>
    <x v="0"/>
    <x v="0"/>
    <n v="0"/>
    <n v="0"/>
    <n v="0"/>
    <n v="0"/>
    <n v="1"/>
    <n v="0"/>
    <x v="0"/>
    <s v="C000982195"/>
    <x v="21"/>
    <x v="1"/>
    <s v="No"/>
    <s v="No"/>
    <s v="No"/>
    <s v="Si"/>
    <s v="No"/>
  </r>
  <r>
    <x v="0"/>
    <x v="0"/>
    <x v="0"/>
    <x v="0"/>
    <s v="C001361149"/>
    <x v="17"/>
    <x v="128"/>
    <d v="2018-01-18T13:00:00"/>
    <d v="2018-01-25T13:00:00"/>
    <s v="NEMAK | AMER | WINDOWS | Rundown Systems MTYAPS0029 | PRD"/>
    <x v="0"/>
    <s v="On Time"/>
    <s v="No"/>
    <s v="Minor"/>
    <s v="Successful"/>
    <s v="On Time"/>
    <n v="1"/>
    <n v="1"/>
    <n v="0"/>
    <x v="0"/>
    <x v="0"/>
    <x v="0"/>
    <n v="0"/>
    <n v="0"/>
    <n v="0"/>
    <n v="0"/>
    <n v="1"/>
    <n v="0"/>
    <x v="0"/>
    <s v="C000419598"/>
    <x v="5"/>
    <x v="1"/>
    <s v="No"/>
    <s v="No"/>
    <s v="No"/>
    <s v="Si"/>
    <s v="No"/>
  </r>
  <r>
    <x v="5"/>
    <x v="1"/>
    <x v="0"/>
    <x v="0"/>
    <s v="C001364274"/>
    <x v="23"/>
    <x v="51"/>
    <d v="2018-01-24T19:00:00"/>
    <d v="2018-01-24T21:00:00"/>
    <s v="Creacion NAT Grupo KUO"/>
    <x v="0"/>
    <s v="On Time"/>
    <s v="No"/>
    <s v="Minor"/>
    <s v="Successful"/>
    <s v="On Time"/>
    <n v="1"/>
    <n v="1"/>
    <n v="0"/>
    <x v="0"/>
    <x v="0"/>
    <x v="0"/>
    <n v="0"/>
    <n v="0"/>
    <n v="0"/>
    <n v="0"/>
    <n v="1"/>
    <n v="0"/>
    <x v="4"/>
    <s v="-"/>
    <x v="11"/>
    <x v="2"/>
    <s v="No"/>
    <s v="No"/>
    <s v="No"/>
    <s v="Si"/>
    <s v="No"/>
  </r>
  <r>
    <x v="0"/>
    <x v="0"/>
    <x v="0"/>
    <x v="0"/>
    <s v="C001365701"/>
    <x v="0"/>
    <x v="95"/>
    <d v="2018-01-24T14:30:00"/>
    <d v="2018-01-24T18:00:00"/>
    <s v="SIANOD|SIACSD|DEV | Outage=N| During Bus Hrs=Y| Add of Memory into the servers SIANOD, SIACSD"/>
    <x v="0"/>
    <s v="On Time"/>
    <s v="No"/>
    <s v="Minor"/>
    <s v="Successful"/>
    <s v="On Time"/>
    <n v="1"/>
    <n v="1"/>
    <n v="0"/>
    <x v="0"/>
    <x v="0"/>
    <x v="0"/>
    <n v="0"/>
    <n v="0"/>
    <n v="0"/>
    <n v="0"/>
    <n v="1"/>
    <n v="0"/>
    <x v="0"/>
    <s v="C000703229"/>
    <x v="0"/>
    <x v="0"/>
    <s v="No"/>
    <s v="No"/>
    <s v="No"/>
    <s v="Si"/>
    <s v="No"/>
  </r>
  <r>
    <x v="9"/>
    <x v="0"/>
    <x v="0"/>
    <x v="0"/>
    <s v="C001365817"/>
    <x v="4"/>
    <x v="178"/>
    <d v="2018-01-22T07:00:00"/>
    <d v="2018-01-25T23:00:00"/>
    <s v="SLT - Grupo Q / SAP-TSMX / Quality / GEQ - System Copy"/>
    <x v="0"/>
    <s v="On Time"/>
    <s v="No"/>
    <s v="Minor"/>
    <s v="Successful"/>
    <s v="On Time"/>
    <n v="1"/>
    <n v="1"/>
    <n v="0"/>
    <x v="0"/>
    <x v="1"/>
    <x v="1"/>
    <n v="0"/>
    <n v="0"/>
    <n v="0"/>
    <n v="0"/>
    <n v="1"/>
    <n v="0"/>
    <x v="2"/>
    <s v="-"/>
    <x v="4"/>
    <x v="1"/>
    <s v="No"/>
    <s v="No"/>
    <s v="No"/>
    <s v="Si"/>
    <s v="No"/>
  </r>
  <r>
    <x v="1"/>
    <x v="1"/>
    <x v="0"/>
    <x v="0"/>
    <s v="C001367209"/>
    <x v="84"/>
    <x v="179"/>
    <d v="2018-01-24T22:00:00"/>
    <d v="2018-01-25T01:00:00"/>
    <s v="VITRO | Reinicio de Media Gateway - Polycom RMX1800"/>
    <x v="0"/>
    <s v="On Time"/>
    <s v="No"/>
    <s v="Minor"/>
    <s v="Successful"/>
    <s v="On Time"/>
    <n v="1"/>
    <n v="1"/>
    <n v="0"/>
    <x v="0"/>
    <x v="0"/>
    <x v="0"/>
    <n v="0"/>
    <n v="0"/>
    <n v="0"/>
    <n v="0"/>
    <n v="1"/>
    <n v="0"/>
    <x v="1"/>
    <s v="C001019224"/>
    <x v="24"/>
    <x v="2"/>
    <s v="No"/>
    <s v="No"/>
    <s v="No"/>
    <s v="Si"/>
    <s v="No"/>
  </r>
  <r>
    <x v="8"/>
    <x v="2"/>
    <x v="0"/>
    <x v="0"/>
    <s v="C001367339"/>
    <x v="13"/>
    <x v="90"/>
    <d v="2018-01-25T22:00:00"/>
    <d v="2018-01-26T07:00:00"/>
    <s v="AMER | PME | Resintalación de antivirus en ambiente PRD"/>
    <x v="0"/>
    <s v="On Time"/>
    <s v="No"/>
    <s v="Minor"/>
    <s v="Successful"/>
    <s v="On Time"/>
    <n v="1"/>
    <n v="1"/>
    <n v="0"/>
    <x v="0"/>
    <x v="0"/>
    <x v="0"/>
    <n v="0"/>
    <n v="0"/>
    <n v="0"/>
    <n v="0"/>
    <n v="1"/>
    <n v="0"/>
    <x v="2"/>
    <s v="-"/>
    <x v="8"/>
    <x v="3"/>
    <s v="No"/>
    <s v="No"/>
    <s v="No"/>
    <s v="Si"/>
    <s v="No"/>
  </r>
  <r>
    <x v="5"/>
    <x v="0"/>
    <x v="1"/>
    <x v="0"/>
    <s v="C001367378"/>
    <x v="0"/>
    <x v="120"/>
    <d v="2018-01-24T10:00:00"/>
    <d v="2018-01-25T10:00:00"/>
    <s v="[Grupo KUO] / [ SAP -MX ] / [ QA ] / [ QAE ] - Implementation of support packages for ABAP (SPAM/SAINT) / CCAB; ITO.CAB pre-approved [4EP]"/>
    <x v="0"/>
    <s v="On Time"/>
    <s v="No"/>
    <s v="Standard"/>
    <s v="Successful"/>
    <s v="On Time"/>
    <n v="1"/>
    <n v="1"/>
    <n v="0"/>
    <x v="0"/>
    <x v="0"/>
    <x v="0"/>
    <n v="0"/>
    <n v="0"/>
    <n v="0"/>
    <n v="0"/>
    <n v="1"/>
    <n v="0"/>
    <x v="4"/>
    <s v="CMOD318037"/>
    <x v="0"/>
    <x v="0"/>
    <s v="No"/>
    <s v="No"/>
    <s v="No"/>
    <s v="Si"/>
    <s v="No"/>
  </r>
  <r>
    <x v="5"/>
    <x v="0"/>
    <x v="1"/>
    <x v="0"/>
    <s v="C001367447"/>
    <x v="0"/>
    <x v="84"/>
    <d v="2018-01-25T09:00:00"/>
    <d v="2018-01-25T18:00:00"/>
    <s v="[GRUPO KUO / [ SAP TS-MX ] / [ QAS ] / [ PIQ ] / - Implementation of support packages for Java (tool JSPM) / CCAB; ITO.CAB pre-approved [4EP]"/>
    <x v="0"/>
    <s v="On Time"/>
    <s v="No"/>
    <s v="Standard"/>
    <s v="Successful"/>
    <s v="On Time"/>
    <n v="1"/>
    <n v="1"/>
    <n v="0"/>
    <x v="0"/>
    <x v="0"/>
    <x v="0"/>
    <n v="0"/>
    <n v="0"/>
    <n v="0"/>
    <n v="0"/>
    <n v="1"/>
    <n v="0"/>
    <x v="4"/>
    <s v="CMOD317977"/>
    <x v="0"/>
    <x v="0"/>
    <s v="No"/>
    <s v="No"/>
    <s v="No"/>
    <s v="Si"/>
    <s v="No"/>
  </r>
  <r>
    <x v="0"/>
    <x v="0"/>
    <x v="0"/>
    <x v="0"/>
    <s v="C001367454"/>
    <x v="11"/>
    <x v="14"/>
    <d v="2018-01-23T21:00:00"/>
    <d v="2018-01-24T17:00:00"/>
    <s v="ALFA CORP | CCS - SCCM | Change Boundary Configuration for SCCM"/>
    <x v="0"/>
    <s v="On Time"/>
    <s v="No"/>
    <s v="Minor"/>
    <s v="Successful"/>
    <s v="On Time"/>
    <n v="1"/>
    <n v="1"/>
    <n v="0"/>
    <x v="0"/>
    <x v="0"/>
    <x v="0"/>
    <n v="0"/>
    <n v="0"/>
    <n v="0"/>
    <n v="0"/>
    <n v="1"/>
    <n v="0"/>
    <x v="0"/>
    <s v="-"/>
    <x v="2"/>
    <x v="1"/>
    <s v="No"/>
    <s v="No"/>
    <s v="No"/>
    <s v="Si"/>
    <s v="No"/>
  </r>
  <r>
    <x v="19"/>
    <x v="0"/>
    <x v="1"/>
    <x v="0"/>
    <s v="C001367476"/>
    <x v="0"/>
    <x v="135"/>
    <d v="2018-01-24T17:00:00"/>
    <d v="2018-01-24T19:00:00"/>
    <s v="[DURMAN] / [ SAP -TS] / [ TEST] / [ DRQ] / [ MX] - KERNEL_Update / CCAB; ITO.CAB pre-approved [4EP]"/>
    <x v="0"/>
    <s v="On Time"/>
    <s v="No"/>
    <s v="Standard"/>
    <s v="Successful"/>
    <s v="On Time"/>
    <n v="1"/>
    <n v="1"/>
    <n v="0"/>
    <x v="0"/>
    <x v="0"/>
    <x v="0"/>
    <n v="0"/>
    <n v="0"/>
    <n v="0"/>
    <n v="0"/>
    <n v="1"/>
    <n v="0"/>
    <x v="2"/>
    <s v="CMOD317140"/>
    <x v="0"/>
    <x v="0"/>
    <s v="No"/>
    <s v="No"/>
    <s v="No"/>
    <s v="Si"/>
    <s v="No"/>
  </r>
  <r>
    <x v="12"/>
    <x v="0"/>
    <x v="0"/>
    <x v="0"/>
    <s v="C001367487"/>
    <x v="1"/>
    <x v="138"/>
    <d v="2018-01-24T14:00:00"/>
    <d v="2018-01-24T17:00:00"/>
    <s v="AMER | BF | Restart server for configure virtual memory / Page file"/>
    <x v="0"/>
    <s v="On Time"/>
    <s v="No"/>
    <s v="Minor"/>
    <s v="Successful"/>
    <s v="On Time"/>
    <n v="1"/>
    <n v="1"/>
    <n v="0"/>
    <x v="0"/>
    <x v="0"/>
    <x v="0"/>
    <n v="0"/>
    <n v="0"/>
    <n v="0"/>
    <n v="0"/>
    <n v="1"/>
    <n v="0"/>
    <x v="4"/>
    <s v="C001203762"/>
    <x v="1"/>
    <x v="1"/>
    <s v="No"/>
    <s v="No"/>
    <s v="No"/>
    <s v="Si"/>
    <s v="No"/>
  </r>
  <r>
    <x v="24"/>
    <x v="0"/>
    <x v="0"/>
    <x v="0"/>
    <s v="C001367495"/>
    <x v="0"/>
    <x v="126"/>
    <d v="2018-01-25T15:00:00"/>
    <d v="2018-01-25T18:00:00"/>
    <s v="[Imperquimia] / [ SAP -MX ] / [ Development ] / [ ERD ] /- Implementation of support packages for ABAP (SPAM/SAINT) / CCAB; ITO.CAB pre-approved [4EP]"/>
    <x v="0"/>
    <s v="On Time"/>
    <s v="No"/>
    <s v="Minor"/>
    <s v="Successful"/>
    <s v="On Time"/>
    <n v="1"/>
    <n v="1"/>
    <n v="0"/>
    <x v="0"/>
    <x v="0"/>
    <x v="0"/>
    <n v="0"/>
    <n v="0"/>
    <n v="0"/>
    <n v="0"/>
    <n v="1"/>
    <n v="0"/>
    <x v="2"/>
    <s v="CMOD318037"/>
    <x v="0"/>
    <x v="0"/>
    <s v="No"/>
    <s v="No"/>
    <s v="No"/>
    <s v="Si"/>
    <s v="No"/>
  </r>
  <r>
    <x v="18"/>
    <x v="0"/>
    <x v="1"/>
    <x v="0"/>
    <s v="C001367516"/>
    <x v="0"/>
    <x v="17"/>
    <d v="2018-01-23T10:00:00"/>
    <d v="2018-01-25T00:00:00"/>
    <s v="LOREAL/Q18/SAP Request: Creation/modify and uploading of the roles CSS.CAB preapproved"/>
    <x v="0"/>
    <s v="On Time"/>
    <s v="No"/>
    <s v="Standard"/>
    <s v="Successful"/>
    <s v="On Time"/>
    <n v="1"/>
    <n v="1"/>
    <n v="0"/>
    <x v="0"/>
    <x v="0"/>
    <x v="0"/>
    <n v="0"/>
    <n v="0"/>
    <n v="0"/>
    <n v="0"/>
    <n v="1"/>
    <n v="0"/>
    <x v="2"/>
    <s v="CMOD310216"/>
    <x v="0"/>
    <x v="0"/>
    <s v="No"/>
    <s v="No"/>
    <s v="No"/>
    <s v="Si"/>
    <s v="No"/>
  </r>
  <r>
    <x v="27"/>
    <x v="0"/>
    <x v="0"/>
    <x v="0"/>
    <s v="C001368930"/>
    <x v="40"/>
    <x v="130"/>
    <d v="2018-01-25T15:00:00"/>
    <d v="2018-01-25T17:00:00"/>
    <s v="DSI QRO | IICA | Uninstall Tivoli agents on Windows servers"/>
    <x v="0"/>
    <s v="On Time"/>
    <s v="No"/>
    <s v="Minor"/>
    <s v="Successful"/>
    <s v="On Time"/>
    <n v="1"/>
    <n v="1"/>
    <n v="0"/>
    <x v="0"/>
    <x v="0"/>
    <x v="0"/>
    <n v="0"/>
    <n v="0"/>
    <n v="0"/>
    <n v="0"/>
    <n v="1"/>
    <n v="0"/>
    <x v="2"/>
    <s v="-"/>
    <x v="22"/>
    <x v="1"/>
    <s v="No"/>
    <s v="No"/>
    <s v="No"/>
    <s v="Si"/>
    <s v="No"/>
  </r>
  <r>
    <x v="8"/>
    <x v="0"/>
    <x v="1"/>
    <x v="0"/>
    <s v="C001369068"/>
    <x v="60"/>
    <x v="19"/>
    <d v="2018-01-25T15:00:00"/>
    <d v="2018-01-25T18:00:00"/>
    <s v="AMER | SKM | Guanajuato | Measurement the batteries bank of UPS | ITO Preapproved"/>
    <x v="0"/>
    <s v="On Time"/>
    <s v="No"/>
    <s v="Standard"/>
    <s v="Successful"/>
    <s v="On Time"/>
    <n v="1"/>
    <n v="1"/>
    <n v="0"/>
    <x v="0"/>
    <x v="0"/>
    <x v="0"/>
    <n v="0"/>
    <n v="0"/>
    <n v="0"/>
    <n v="0"/>
    <n v="1"/>
    <n v="0"/>
    <x v="2"/>
    <s v="C000426641"/>
    <x v="10"/>
    <x v="1"/>
    <s v="No"/>
    <s v="No"/>
    <s v="No"/>
    <s v="Si"/>
    <s v="No"/>
  </r>
  <r>
    <x v="8"/>
    <x v="0"/>
    <x v="1"/>
    <x v="0"/>
    <s v="C001369084"/>
    <x v="60"/>
    <x v="19"/>
    <d v="2018-01-25T15:00:00"/>
    <d v="2018-01-25T18:00:00"/>
    <s v="AMER | SKM | Guadalupe | Measurement the batteries bank of UPS | ITO Preapproved"/>
    <x v="0"/>
    <s v="On Time"/>
    <s v="No"/>
    <s v="Standard"/>
    <s v="Successful"/>
    <s v="On Time"/>
    <n v="1"/>
    <n v="1"/>
    <n v="0"/>
    <x v="0"/>
    <x v="0"/>
    <x v="0"/>
    <n v="0"/>
    <n v="0"/>
    <n v="0"/>
    <n v="0"/>
    <n v="1"/>
    <n v="0"/>
    <x v="2"/>
    <s v="C000426641"/>
    <x v="10"/>
    <x v="1"/>
    <s v="No"/>
    <s v="No"/>
    <s v="No"/>
    <s v="Si"/>
    <s v="No"/>
  </r>
  <r>
    <x v="1"/>
    <x v="0"/>
    <x v="1"/>
    <x v="0"/>
    <s v="C001369101"/>
    <x v="85"/>
    <x v="180"/>
    <d v="2018-01-24T10:00:00"/>
    <d v="2018-01-25T17:00:00"/>
    <s v="AMER | VITRO | DB | Administrative change | Installation and Release Operation of Database | ITO Pre-approved model"/>
    <x v="0"/>
    <s v="On Time"/>
    <s v="No"/>
    <s v="Standard"/>
    <s v="Successful"/>
    <s v="On Time"/>
    <n v="1"/>
    <n v="1"/>
    <n v="0"/>
    <x v="0"/>
    <x v="0"/>
    <x v="0"/>
    <n v="0"/>
    <n v="0"/>
    <n v="0"/>
    <n v="0"/>
    <n v="1"/>
    <n v="0"/>
    <x v="1"/>
    <s v="C001343095"/>
    <x v="21"/>
    <x v="1"/>
    <s v="No"/>
    <s v="No"/>
    <s v="No"/>
    <s v="Si"/>
    <s v="No"/>
  </r>
  <r>
    <x v="1"/>
    <x v="1"/>
    <x v="0"/>
    <x v="0"/>
    <s v="C001369120"/>
    <x v="26"/>
    <x v="68"/>
    <d v="2018-01-25T06:00:00"/>
    <d v="2018-01-25T10:30:00"/>
    <s v="VITRO | ACL Test on VLAN 503"/>
    <x v="0"/>
    <s v="On Time"/>
    <s v="No"/>
    <s v="Minor"/>
    <s v="Successful"/>
    <s v="On Time"/>
    <n v="1"/>
    <n v="1"/>
    <n v="0"/>
    <x v="0"/>
    <x v="0"/>
    <x v="0"/>
    <n v="0"/>
    <n v="0"/>
    <n v="0"/>
    <n v="0"/>
    <n v="1"/>
    <n v="0"/>
    <x v="1"/>
    <s v="-"/>
    <x v="14"/>
    <x v="2"/>
    <s v="No"/>
    <s v="No"/>
    <s v="No"/>
    <s v="Si"/>
    <s v="No"/>
  </r>
  <r>
    <x v="1"/>
    <x v="0"/>
    <x v="0"/>
    <x v="0"/>
    <s v="C001369149"/>
    <x v="66"/>
    <x v="121"/>
    <d v="2018-01-25T21:00:00"/>
    <d v="2018-01-26T04:00:00"/>
    <s v="AMER | VITRO | Creation of new Citrix policies to allow end users customize their desktops."/>
    <x v="0"/>
    <s v="On Time"/>
    <s v="No"/>
    <s v="Minor"/>
    <s v="Successful"/>
    <s v="On Time"/>
    <n v="1"/>
    <n v="1"/>
    <n v="0"/>
    <x v="0"/>
    <x v="0"/>
    <x v="0"/>
    <n v="0"/>
    <n v="0"/>
    <n v="0"/>
    <n v="0"/>
    <n v="1"/>
    <n v="0"/>
    <x v="1"/>
    <s v="-"/>
    <x v="28"/>
    <x v="1"/>
    <s v="No"/>
    <s v="No"/>
    <s v="No"/>
    <s v="Si"/>
    <s v="No"/>
  </r>
  <r>
    <x v="0"/>
    <x v="0"/>
    <x v="0"/>
    <x v="0"/>
    <s v="C001369190"/>
    <x v="70"/>
    <x v="181"/>
    <d v="2018-01-24T04:00:00"/>
    <d v="2018-01-24T18:00:00"/>
    <s v="Amer | SIGMA |Apply Symantec Antivirus Agent Patch"/>
    <x v="0"/>
    <s v="On Time"/>
    <s v="No"/>
    <s v="Minor"/>
    <s v="Successful"/>
    <s v="On Time"/>
    <n v="1"/>
    <n v="1"/>
    <n v="0"/>
    <x v="0"/>
    <x v="0"/>
    <x v="0"/>
    <n v="0"/>
    <n v="0"/>
    <n v="0"/>
    <n v="0"/>
    <n v="1"/>
    <n v="0"/>
    <x v="0"/>
    <s v="-"/>
    <x v="29"/>
    <x v="1"/>
    <s v="No"/>
    <s v="No"/>
    <s v="No"/>
    <s v="Si"/>
    <s v="No"/>
  </r>
  <r>
    <x v="28"/>
    <x v="0"/>
    <x v="1"/>
    <x v="0"/>
    <s v="C001370537"/>
    <x v="0"/>
    <x v="135"/>
    <d v="2018-01-24T16:00:00"/>
    <d v="2018-01-24T18:00:00"/>
    <s v="[ GDG][ SAP ][ TEST][GRQ ][ Kernel Upgrade ] [CCAB and CSS.CAB preapproved] - 4EP"/>
    <x v="0"/>
    <s v="On Time"/>
    <s v="No"/>
    <s v="Standard"/>
    <s v="Successful"/>
    <s v="On Time"/>
    <n v="1"/>
    <n v="1"/>
    <n v="0"/>
    <x v="0"/>
    <x v="0"/>
    <x v="0"/>
    <n v="0"/>
    <n v="0"/>
    <n v="0"/>
    <n v="0"/>
    <n v="1"/>
    <n v="0"/>
    <x v="2"/>
    <s v="CMOD314775"/>
    <x v="0"/>
    <x v="0"/>
    <s v="No"/>
    <s v="No"/>
    <s v="No"/>
    <s v="Si"/>
    <s v="No"/>
  </r>
  <r>
    <x v="5"/>
    <x v="0"/>
    <x v="1"/>
    <x v="0"/>
    <s v="C001370601"/>
    <x v="0"/>
    <x v="84"/>
    <d v="2018-01-24T15:00:00"/>
    <d v="2018-01-25T15:00:00"/>
    <s v="[Grupo KUO] / [ SAP -MX ] / [ QA ] / [ QAB ] - Implementation of support packages for ABAP (SPAM/SAINT) / CCAB; ITO.CAB pre-approved [4EP]"/>
    <x v="0"/>
    <s v="On Time"/>
    <s v="No"/>
    <s v="Standard"/>
    <s v="Successful"/>
    <s v="On Time"/>
    <n v="1"/>
    <n v="1"/>
    <n v="0"/>
    <x v="0"/>
    <x v="0"/>
    <x v="0"/>
    <n v="0"/>
    <n v="0"/>
    <n v="0"/>
    <n v="0"/>
    <n v="1"/>
    <n v="0"/>
    <x v="4"/>
    <s v="CMOD318037"/>
    <x v="0"/>
    <x v="0"/>
    <s v="No"/>
    <s v="No"/>
    <s v="No"/>
    <s v="Si"/>
    <s v="No"/>
  </r>
  <r>
    <x v="0"/>
    <x v="0"/>
    <x v="1"/>
    <x v="0"/>
    <s v="C001370614"/>
    <x v="12"/>
    <x v="165"/>
    <d v="2018-01-25T12:00:00"/>
    <d v="2018-01-25T14:00:00"/>
    <s v="Alfa Corporativo / SAP-MX / PROD - QAS - DEV/ SAP Request:User deletion pre-aproved"/>
    <x v="0"/>
    <s v="On Time"/>
    <s v="No"/>
    <s v="Standard"/>
    <s v="Successful"/>
    <s v="On Time"/>
    <n v="1"/>
    <n v="1"/>
    <n v="0"/>
    <x v="0"/>
    <x v="0"/>
    <x v="0"/>
    <n v="0"/>
    <n v="0"/>
    <n v="0"/>
    <n v="0"/>
    <n v="1"/>
    <n v="0"/>
    <x v="0"/>
    <s v="C000750658"/>
    <x v="0"/>
    <x v="0"/>
    <s v="No"/>
    <s v="No"/>
    <s v="No"/>
    <s v="Si"/>
    <s v="No"/>
  </r>
  <r>
    <x v="7"/>
    <x v="0"/>
    <x v="0"/>
    <x v="0"/>
    <s v="C40962286"/>
    <x v="15"/>
    <x v="113"/>
    <d v="2018-01-12T14:00:00"/>
    <d v="2018-01-25T20:00:00"/>
    <s v="MEDICION EN EQUIPO DE AIRE ACONDICIONADO MX_1090 AC PRES"/>
    <x v="0"/>
    <s v="On Time"/>
    <s v="No"/>
    <s v="Minor"/>
    <s v="Successful"/>
    <s v="On Time"/>
    <n v="1"/>
    <n v="1"/>
    <n v="0"/>
    <x v="0"/>
    <x v="0"/>
    <x v="0"/>
    <n v="0"/>
    <n v="0"/>
    <n v="0"/>
    <n v="0"/>
    <n v="1"/>
    <n v="0"/>
    <x v="3"/>
    <s v="-"/>
    <x v="10"/>
    <x v="1"/>
    <s v="No"/>
    <s v="No"/>
    <s v="No"/>
    <s v="Si"/>
    <s v="No"/>
  </r>
  <r>
    <x v="7"/>
    <x v="0"/>
    <x v="0"/>
    <x v="0"/>
    <s v="C40965015"/>
    <x v="15"/>
    <x v="113"/>
    <d v="2018-01-23T11:00:00"/>
    <d v="2018-01-24T18:00:00"/>
    <s v="Instalación de control de acceso"/>
    <x v="0"/>
    <s v="On Time"/>
    <s v="No"/>
    <s v="Minor"/>
    <s v="Successful"/>
    <s v="On Time"/>
    <n v="1"/>
    <n v="1"/>
    <n v="0"/>
    <x v="0"/>
    <x v="0"/>
    <x v="0"/>
    <n v="0"/>
    <n v="0"/>
    <n v="0"/>
    <n v="0"/>
    <n v="1"/>
    <n v="0"/>
    <x v="3"/>
    <s v="-"/>
    <x v="10"/>
    <x v="1"/>
    <s v="No"/>
    <s v="No"/>
    <s v="No"/>
    <s v="Si"/>
    <s v="No"/>
  </r>
  <r>
    <x v="7"/>
    <x v="1"/>
    <x v="0"/>
    <x v="0"/>
    <s v="C40966848"/>
    <x v="65"/>
    <x v="115"/>
    <d v="2018-01-23T00:00:00"/>
    <d v="2018-01-24T17:00:00"/>
    <s v="Arreglo de cableado a rack 2403 y 2245"/>
    <x v="0"/>
    <s v="On Time"/>
    <s v="No"/>
    <s v="Minor"/>
    <s v="Successful"/>
    <s v="On Time"/>
    <n v="1"/>
    <n v="1"/>
    <n v="0"/>
    <x v="0"/>
    <x v="0"/>
    <x v="0"/>
    <n v="0"/>
    <n v="0"/>
    <n v="0"/>
    <n v="0"/>
    <n v="1"/>
    <n v="0"/>
    <x v="3"/>
    <s v="CT40005482"/>
    <x v="27"/>
    <x v="2"/>
    <s v="No"/>
    <s v="No"/>
    <s v="No"/>
    <s v="Si"/>
    <s v="No"/>
  </r>
  <r>
    <x v="7"/>
    <x v="3"/>
    <x v="0"/>
    <x v="0"/>
    <s v="C40969573"/>
    <x v="86"/>
    <x v="182"/>
    <d v="2018-01-25T10:00:00"/>
    <d v="2018-01-25T15:00:00"/>
    <s v="Actividades de soporte para el cambio C40965388 (Modificacion a BD sin reconfiguracion del cluster)"/>
    <x v="0"/>
    <s v="On Time"/>
    <s v="No"/>
    <s v="Minor"/>
    <s v="Successful"/>
    <s v="On Time"/>
    <n v="1"/>
    <n v="1"/>
    <n v="0"/>
    <x v="0"/>
    <x v="0"/>
    <x v="0"/>
    <n v="0"/>
    <n v="0"/>
    <n v="0"/>
    <n v="0"/>
    <n v="1"/>
    <n v="0"/>
    <x v="3"/>
    <s v="CT40007876"/>
    <x v="32"/>
    <x v="4"/>
    <s v="No"/>
    <s v="No"/>
    <s v="No"/>
    <s v="Si"/>
    <s v="No"/>
  </r>
  <r>
    <x v="7"/>
    <x v="0"/>
    <x v="1"/>
    <x v="0"/>
    <s v="C40971726"/>
    <x v="37"/>
    <x v="116"/>
    <d v="2018-01-24T10:00:00"/>
    <d v="2018-01-24T17:00:00"/>
    <s v="Reemplazo de drive (0,2,1,2)en librería de respaldos SL8500"/>
    <x v="0"/>
    <s v="On Time"/>
    <s v="No"/>
    <s v="Standard"/>
    <s v="Successful"/>
    <s v="On Time"/>
    <n v="1"/>
    <n v="1"/>
    <n v="0"/>
    <x v="0"/>
    <x v="0"/>
    <x v="0"/>
    <n v="0"/>
    <n v="0"/>
    <n v="0"/>
    <n v="0"/>
    <n v="1"/>
    <n v="0"/>
    <x v="3"/>
    <s v="CT40011194"/>
    <x v="9"/>
    <x v="1"/>
    <s v="No"/>
    <s v="No"/>
    <s v="No"/>
    <s v="Si"/>
    <s v="No"/>
  </r>
  <r>
    <x v="7"/>
    <x v="0"/>
    <x v="1"/>
    <x v="0"/>
    <s v="C40972847"/>
    <x v="37"/>
    <x v="55"/>
    <d v="2018-01-25T10:00:00"/>
    <d v="2018-01-25T19:00:00"/>
    <s v="Reemplazo de drive1 en librería de respaldos ESL de Cubo6"/>
    <x v="0"/>
    <s v="On Time"/>
    <s v="No"/>
    <s v="Standard"/>
    <s v="Successful"/>
    <s v="On Time"/>
    <n v="1"/>
    <n v="1"/>
    <n v="0"/>
    <x v="0"/>
    <x v="0"/>
    <x v="0"/>
    <n v="0"/>
    <n v="0"/>
    <n v="0"/>
    <n v="0"/>
    <n v="1"/>
    <n v="0"/>
    <x v="3"/>
    <s v="CT40000785"/>
    <x v="9"/>
    <x v="1"/>
    <s v="No"/>
    <s v="No"/>
    <s v="No"/>
    <s v="Si"/>
    <s v="No"/>
  </r>
  <r>
    <x v="7"/>
    <x v="0"/>
    <x v="1"/>
    <x v="0"/>
    <s v="C40973853"/>
    <x v="37"/>
    <x v="55"/>
    <d v="2018-01-25T14:00:00"/>
    <d v="2018-01-25T17:00:00"/>
    <s v="Reinicio de servicios de Data Protector por sanidad"/>
    <x v="0"/>
    <s v="On Time"/>
    <s v="No"/>
    <s v="Standard"/>
    <s v="Successful"/>
    <s v="On Time"/>
    <n v="1"/>
    <n v="1"/>
    <n v="0"/>
    <x v="0"/>
    <x v="0"/>
    <x v="0"/>
    <n v="0"/>
    <n v="0"/>
    <n v="0"/>
    <n v="0"/>
    <n v="1"/>
    <n v="0"/>
    <x v="3"/>
    <s v="CT40009227"/>
    <x v="9"/>
    <x v="1"/>
    <s v="No"/>
    <s v="No"/>
    <s v="No"/>
    <s v="Si"/>
    <s v="No"/>
  </r>
  <r>
    <x v="4"/>
    <x v="0"/>
    <x v="0"/>
    <x v="0"/>
    <s v="C40965909"/>
    <x v="45"/>
    <x v="79"/>
    <d v="2018-01-22T12:00:00"/>
    <d v="2018-01-25T18:00:00"/>
    <s v="Deploy of Linux Virtual Machine"/>
    <x v="0"/>
    <s v="On Time"/>
    <s v="No"/>
    <s v="Minor"/>
    <s v="Successful"/>
    <s v="On Time"/>
    <n v="1"/>
    <n v="1"/>
    <n v="0"/>
    <x v="0"/>
    <x v="0"/>
    <x v="0"/>
    <n v="0"/>
    <n v="0"/>
    <n v="0"/>
    <n v="0"/>
    <n v="1"/>
    <n v="0"/>
    <x v="3"/>
    <s v="CT40008020"/>
    <x v="18"/>
    <x v="1"/>
    <s v="No"/>
    <s v="No"/>
    <s v="No"/>
    <s v="Si"/>
    <s v="No"/>
  </r>
  <r>
    <x v="4"/>
    <x v="0"/>
    <x v="1"/>
    <x v="0"/>
    <s v="C40968794"/>
    <x v="5"/>
    <x v="6"/>
    <d v="2018-01-19T00:00:00"/>
    <d v="2018-01-25T00:00:00"/>
    <s v="Deploy of Windows Virtual Machine, Special Request from M/FP-2"/>
    <x v="0"/>
    <s v="On Time"/>
    <s v="No"/>
    <s v="Standard"/>
    <s v="Successful"/>
    <s v="On Time"/>
    <n v="1"/>
    <n v="1"/>
    <n v="0"/>
    <x v="0"/>
    <x v="0"/>
    <x v="0"/>
    <n v="0"/>
    <n v="0"/>
    <n v="0"/>
    <n v="0"/>
    <n v="1"/>
    <n v="0"/>
    <x v="3"/>
    <s v="CT40008007"/>
    <x v="5"/>
    <x v="1"/>
    <s v="No"/>
    <s v="No"/>
    <s v="No"/>
    <s v="Si"/>
    <s v="No"/>
  </r>
  <r>
    <x v="4"/>
    <x v="0"/>
    <x v="1"/>
    <x v="0"/>
    <s v="C40968795"/>
    <x v="5"/>
    <x v="6"/>
    <d v="2018-01-19T10:00:00"/>
    <d v="2018-01-25T15:00:00"/>
    <s v="Deploy of Windows Virtual Machine, Special Request from M/FP-2"/>
    <x v="0"/>
    <s v="On Time"/>
    <s v="No"/>
    <s v="Standard"/>
    <s v="Successful"/>
    <s v="On Time"/>
    <n v="1"/>
    <n v="1"/>
    <n v="0"/>
    <x v="0"/>
    <x v="0"/>
    <x v="0"/>
    <n v="0"/>
    <n v="0"/>
    <n v="0"/>
    <n v="0"/>
    <n v="1"/>
    <n v="0"/>
    <x v="3"/>
    <s v="CT40008007"/>
    <x v="5"/>
    <x v="1"/>
    <s v="No"/>
    <s v="No"/>
    <s v="No"/>
    <s v="Si"/>
    <s v="No"/>
  </r>
  <r>
    <x v="4"/>
    <x v="1"/>
    <x v="0"/>
    <x v="0"/>
    <s v="C40968893"/>
    <x v="10"/>
    <x v="13"/>
    <d v="2018-01-25T09:00:00"/>
    <d v="2018-01-25T13:00:00"/>
    <s v="Preventive maintenance in cabinet IDF 05 at A50 - Audi México"/>
    <x v="0"/>
    <s v="On Time"/>
    <s v="No"/>
    <s v="Minor"/>
    <s v="Successful"/>
    <s v="On Time"/>
    <n v="1"/>
    <n v="1"/>
    <n v="0"/>
    <x v="0"/>
    <x v="0"/>
    <x v="0"/>
    <n v="0"/>
    <n v="0"/>
    <n v="0"/>
    <n v="0"/>
    <n v="1"/>
    <n v="0"/>
    <x v="3"/>
    <s v="CT40010844"/>
    <x v="7"/>
    <x v="2"/>
    <s v="No"/>
    <s v="No"/>
    <s v="No"/>
    <s v="Si"/>
    <s v="No"/>
  </r>
  <r>
    <x v="4"/>
    <x v="0"/>
    <x v="0"/>
    <x v="0"/>
    <s v="C40970400"/>
    <x v="5"/>
    <x v="6"/>
    <d v="2018-01-25T21:00:00"/>
    <d v="2018-01-25T23:59:00"/>
    <s v="Increase memory RAM ,CPU cores and Drive D to server &lt;AUDISJSA7106&gt;&lt;IM60851338&gt;"/>
    <x v="0"/>
    <s v="On Time"/>
    <s v="No"/>
    <s v="Minor"/>
    <s v="Successful"/>
    <s v="On Time"/>
    <n v="1"/>
    <n v="1"/>
    <n v="0"/>
    <x v="0"/>
    <x v="0"/>
    <x v="0"/>
    <n v="0"/>
    <n v="0"/>
    <n v="0"/>
    <n v="0"/>
    <n v="1"/>
    <n v="0"/>
    <x v="3"/>
    <s v="CT40008083"/>
    <x v="5"/>
    <x v="1"/>
    <s v="No"/>
    <s v="No"/>
    <s v="No"/>
    <s v="Si"/>
    <s v="No"/>
  </r>
  <r>
    <x v="4"/>
    <x v="1"/>
    <x v="0"/>
    <x v="0"/>
    <s v="C40970513"/>
    <x v="50"/>
    <x v="76"/>
    <d v="2018-01-25T14:00:00"/>
    <d v="2018-01-25T17:00:00"/>
    <s v="Correct electric supply and grounding in IDF24 A50"/>
    <x v="0"/>
    <s v="On Time"/>
    <s v="No"/>
    <s v="Minor"/>
    <s v="Successful"/>
    <s v="On Time"/>
    <n v="1"/>
    <n v="1"/>
    <n v="0"/>
    <x v="0"/>
    <x v="0"/>
    <x v="0"/>
    <n v="0"/>
    <n v="0"/>
    <n v="0"/>
    <n v="0"/>
    <n v="1"/>
    <n v="0"/>
    <x v="3"/>
    <s v="CT40006852"/>
    <x v="23"/>
    <x v="2"/>
    <s v="No"/>
    <s v="No"/>
    <s v="No"/>
    <s v="Si"/>
    <s v="No"/>
  </r>
  <r>
    <x v="4"/>
    <x v="1"/>
    <x v="0"/>
    <x v="0"/>
    <s v="C40970520"/>
    <x v="87"/>
    <x v="183"/>
    <d v="2018-01-25T18:00:00"/>
    <d v="2018-01-25T22:00:00"/>
    <s v="Group creation and SSID vw-group for ARO wireless network - Audi Mexico"/>
    <x v="0"/>
    <s v="On Time"/>
    <s v="No"/>
    <s v="Minor"/>
    <s v="Successful"/>
    <s v="On Time"/>
    <n v="1"/>
    <n v="1"/>
    <n v="0"/>
    <x v="0"/>
    <x v="0"/>
    <x v="0"/>
    <n v="0"/>
    <n v="0"/>
    <n v="0"/>
    <n v="0"/>
    <n v="1"/>
    <n v="0"/>
    <x v="3"/>
    <s v="CT40006852"/>
    <x v="14"/>
    <x v="2"/>
    <s v="No"/>
    <s v="No"/>
    <s v="No"/>
    <s v="Si"/>
    <s v="No"/>
  </r>
  <r>
    <x v="11"/>
    <x v="1"/>
    <x v="1"/>
    <x v="0"/>
    <s v="CRQ243237"/>
    <x v="16"/>
    <x v="152"/>
    <d v="2018-01-25T17:00:00"/>
    <d v="2018-01-25T18:00:00"/>
    <s v="Configuración de Regla de Firewall."/>
    <x v="0"/>
    <s v="On Time"/>
    <s v="No"/>
    <s v="Standard"/>
    <s v="Successful"/>
    <s v="On Time"/>
    <n v="1"/>
    <n v="1"/>
    <n v="0"/>
    <x v="0"/>
    <x v="0"/>
    <x v="0"/>
    <n v="0"/>
    <n v="0"/>
    <n v="0"/>
    <n v="0"/>
    <n v="1"/>
    <n v="0"/>
    <x v="5"/>
    <s v="-"/>
    <x v="11"/>
    <x v="2"/>
    <s v="No"/>
    <s v="No"/>
    <s v="No"/>
    <s v="Si"/>
    <s v="No"/>
  </r>
  <r>
    <x v="11"/>
    <x v="1"/>
    <x v="0"/>
    <x v="0"/>
    <s v="CRQ243428"/>
    <x v="16"/>
    <x v="152"/>
    <d v="2018-01-25T19:00:00"/>
    <d v="2018-01-25T21:00:00"/>
    <s v="Actualización de certificados en F5 - SLT"/>
    <x v="0"/>
    <s v="On Time"/>
    <s v="No"/>
    <s v="Minor"/>
    <s v="Successful"/>
    <s v="On Time"/>
    <n v="1"/>
    <n v="1"/>
    <n v="0"/>
    <x v="0"/>
    <x v="1"/>
    <x v="1"/>
    <n v="0"/>
    <n v="0"/>
    <n v="0"/>
    <n v="0"/>
    <n v="1"/>
    <n v="0"/>
    <x v="5"/>
    <s v="-"/>
    <x v="11"/>
    <x v="2"/>
    <s v="No"/>
    <s v="No"/>
    <s v="No"/>
    <s v="Si"/>
    <s v="No"/>
  </r>
  <r>
    <x v="11"/>
    <x v="1"/>
    <x v="0"/>
    <x v="0"/>
    <s v="CRQ243016"/>
    <x v="88"/>
    <x v="184"/>
    <d v="2018-01-25T22:00:00"/>
    <d v="2018-01-26T02:30:00"/>
    <s v="WO11732073 Pruebas de ERSPAN Nexus DC"/>
    <x v="0"/>
    <s v="On Time"/>
    <s v="No"/>
    <s v="Minor"/>
    <s v="Successful"/>
    <s v="On Time"/>
    <n v="1"/>
    <n v="1"/>
    <n v="0"/>
    <x v="0"/>
    <x v="0"/>
    <x v="0"/>
    <n v="0"/>
    <n v="0"/>
    <n v="0"/>
    <n v="0"/>
    <n v="1"/>
    <n v="0"/>
    <x v="5"/>
    <s v="-"/>
    <x v="14"/>
    <x v="2"/>
    <s v="No"/>
    <s v="No"/>
    <s v="No"/>
    <s v="Si"/>
    <s v="No"/>
  </r>
  <r>
    <x v="11"/>
    <x v="0"/>
    <x v="0"/>
    <x v="1"/>
    <s v="CRQ242519_x000a_RLM41322_x000a_RLM41502"/>
    <x v="89"/>
    <x v="185"/>
    <d v="2018-01-06T16:00:00"/>
    <d v="2018-01-08T18:00:00"/>
    <s v="instalacion emergente de parche de seguridad y modificacion de registro por vulnerabilidad"/>
    <x v="0"/>
    <s v="On Time"/>
    <s v="No"/>
    <s v="Minor"/>
    <s v="Successful"/>
    <s v="On Time"/>
    <n v="1"/>
    <n v="1"/>
    <n v="0"/>
    <x v="0"/>
    <x v="0"/>
    <x v="2"/>
    <n v="1"/>
    <n v="0"/>
    <n v="0"/>
    <n v="0"/>
    <n v="1"/>
    <n v="0"/>
    <x v="5"/>
    <s v="-"/>
    <x v="1"/>
    <x v="1"/>
    <s v="No"/>
    <s v="No"/>
    <s v="No"/>
    <s v="Si"/>
    <s v="No"/>
  </r>
  <r>
    <x v="11"/>
    <x v="1"/>
    <x v="1"/>
    <x v="0"/>
    <s v="CRQ242816"/>
    <x v="16"/>
    <x v="21"/>
    <d v="2018-01-10T18:00:00"/>
    <d v="2018-01-10T19:00:00"/>
    <s v="Configuración de Regla de Firewall."/>
    <x v="0"/>
    <s v="On Time"/>
    <s v="No"/>
    <s v="Standard"/>
    <s v="Successful"/>
    <s v="On Time"/>
    <n v="1"/>
    <n v="1"/>
    <n v="0"/>
    <x v="0"/>
    <x v="0"/>
    <x v="0"/>
    <n v="0"/>
    <n v="0"/>
    <n v="0"/>
    <n v="0"/>
    <n v="1"/>
    <n v="0"/>
    <x v="5"/>
    <s v="-"/>
    <x v="11"/>
    <x v="2"/>
    <s v="No"/>
    <s v="No"/>
    <s v="No"/>
    <s v="Si"/>
    <s v="No"/>
  </r>
  <r>
    <x v="11"/>
    <x v="0"/>
    <x v="0"/>
    <x v="0"/>
    <s v="CRQ242492"/>
    <x v="29"/>
    <x v="149"/>
    <d v="2018-01-11T08:00:00"/>
    <d v="2018-01-11T15:00:00"/>
    <s v="WO11720737 Cambio de parametro en CPS QA desde configtool."/>
    <x v="0"/>
    <s v="On Time"/>
    <s v="No"/>
    <s v="Minor"/>
    <s v="Successful"/>
    <s v="On Time"/>
    <n v="1"/>
    <n v="1"/>
    <n v="0"/>
    <x v="0"/>
    <x v="0"/>
    <x v="0"/>
    <n v="0"/>
    <n v="0"/>
    <n v="0"/>
    <n v="0"/>
    <n v="1"/>
    <n v="0"/>
    <x v="5"/>
    <s v="-"/>
    <x v="0"/>
    <x v="0"/>
    <s v="No"/>
    <s v="No"/>
    <s v="No"/>
    <s v="Si"/>
    <s v="No"/>
  </r>
  <r>
    <x v="11"/>
    <x v="0"/>
    <x v="1"/>
    <x v="0"/>
    <s v="CRQ242624"/>
    <x v="90"/>
    <x v="186"/>
    <d v="2018-01-11T09:00:00"/>
    <d v="2018-01-12T13:00:00"/>
    <s v="INC1238238 Remplazo de disco en equipos Netapp"/>
    <x v="0"/>
    <s v="On Time"/>
    <s v="No"/>
    <s v="Standard"/>
    <s v="Successful"/>
    <s v="On Time"/>
    <n v="1"/>
    <n v="1"/>
    <n v="0"/>
    <x v="0"/>
    <x v="0"/>
    <x v="0"/>
    <n v="0"/>
    <n v="0"/>
    <n v="0"/>
    <n v="0"/>
    <n v="1"/>
    <n v="0"/>
    <x v="5"/>
    <s v="-"/>
    <x v="9"/>
    <x v="1"/>
    <s v="No"/>
    <s v="No"/>
    <s v="No"/>
    <s v="Si"/>
    <s v="No"/>
  </r>
  <r>
    <x v="11"/>
    <x v="0"/>
    <x v="0"/>
    <x v="0"/>
    <s v="CRQ242478"/>
    <x v="29"/>
    <x v="187"/>
    <d v="2018-01-11T07:00:00"/>
    <d v="2018-01-15T17:00:00"/>
    <s v="WO11715480 Actualización de Kernel en Portales no productivos SAP"/>
    <x v="0"/>
    <s v="On Time"/>
    <s v="No"/>
    <s v="Minor"/>
    <s v="Successful"/>
    <s v="On Time"/>
    <n v="1"/>
    <n v="1"/>
    <n v="0"/>
    <x v="0"/>
    <x v="0"/>
    <x v="0"/>
    <n v="0"/>
    <n v="0"/>
    <n v="0"/>
    <n v="0"/>
    <n v="1"/>
    <n v="0"/>
    <x v="5"/>
    <s v="-"/>
    <x v="0"/>
    <x v="0"/>
    <s v="No"/>
    <s v="No"/>
    <s v="No"/>
    <s v="Si"/>
    <s v="No"/>
  </r>
  <r>
    <x v="11"/>
    <x v="1"/>
    <x v="0"/>
    <x v="0"/>
    <s v="CRQ243111"/>
    <x v="16"/>
    <x v="21"/>
    <d v="2018-01-16T12:30:00"/>
    <d v="2018-01-16T13:30:00"/>
    <s v="Configuración de Regla de Firewall. (Cambio Estándar )"/>
    <x v="0"/>
    <s v="On Time"/>
    <s v="No"/>
    <s v="Minor"/>
    <s v="Successful"/>
    <s v="On Time"/>
    <n v="1"/>
    <n v="1"/>
    <n v="0"/>
    <x v="0"/>
    <x v="0"/>
    <x v="0"/>
    <n v="0"/>
    <n v="0"/>
    <n v="0"/>
    <n v="0"/>
    <n v="1"/>
    <n v="0"/>
    <x v="5"/>
    <s v="-"/>
    <x v="11"/>
    <x v="2"/>
    <s v="No"/>
    <s v="No"/>
    <s v="No"/>
    <s v="Si"/>
    <s v="No"/>
  </r>
  <r>
    <x v="11"/>
    <x v="1"/>
    <x v="1"/>
    <x v="0"/>
    <s v="CRQ242717"/>
    <x v="58"/>
    <x v="188"/>
    <d v="2018-01-12T10:00:00"/>
    <d v="2018-01-17T17:00:00"/>
    <s v="Actualizar Ci´s en CMDB"/>
    <x v="0"/>
    <s v="On Time"/>
    <s v="No"/>
    <s v="Standard"/>
    <s v="Successful"/>
    <s v="On Time"/>
    <n v="1"/>
    <n v="1"/>
    <n v="0"/>
    <x v="0"/>
    <x v="0"/>
    <x v="0"/>
    <n v="0"/>
    <n v="0"/>
    <n v="0"/>
    <n v="0"/>
    <n v="1"/>
    <n v="0"/>
    <x v="5"/>
    <s v="-"/>
    <x v="24"/>
    <x v="2"/>
    <s v="No"/>
    <s v="No"/>
    <s v="No"/>
    <s v="Si"/>
    <s v="No"/>
  </r>
  <r>
    <x v="11"/>
    <x v="1"/>
    <x v="1"/>
    <x v="0"/>
    <s v="CRQ242820"/>
    <x v="75"/>
    <x v="189"/>
    <d v="2018-01-12T18:00:00"/>
    <d v="2018-01-12T23:00:00"/>
    <s v="Configuración de Regla de Firewall (Cambio Estándar)."/>
    <x v="0"/>
    <s v="On Time"/>
    <s v="No"/>
    <s v="Standard"/>
    <s v="Successful"/>
    <s v="On Time"/>
    <n v="1"/>
    <n v="1"/>
    <n v="0"/>
    <x v="0"/>
    <x v="0"/>
    <x v="0"/>
    <n v="0"/>
    <n v="0"/>
    <n v="0"/>
    <n v="0"/>
    <n v="1"/>
    <n v="0"/>
    <x v="5"/>
    <s v="-"/>
    <x v="30"/>
    <x v="2"/>
    <s v="No"/>
    <s v="No"/>
    <s v="No"/>
    <s v="Si"/>
    <s v="No"/>
  </r>
  <r>
    <x v="11"/>
    <x v="0"/>
    <x v="0"/>
    <x v="0"/>
    <s v="CRQ242833"/>
    <x v="29"/>
    <x v="190"/>
    <d v="2018-01-17T11:00:00"/>
    <d v="2018-01-17T17:00:00"/>
    <s v="PBI27601 Actualización de parametros en ICM  (Internet Communication Manager) en BCPS"/>
    <x v="0"/>
    <s v="On Time"/>
    <s v="No"/>
    <s v="Minor"/>
    <s v="Successful"/>
    <s v="On Time"/>
    <n v="1"/>
    <n v="1"/>
    <n v="0"/>
    <x v="0"/>
    <x v="0"/>
    <x v="0"/>
    <n v="0"/>
    <n v="0"/>
    <n v="0"/>
    <n v="0"/>
    <n v="1"/>
    <n v="0"/>
    <x v="5"/>
    <s v="-"/>
    <x v="0"/>
    <x v="0"/>
    <s v="No"/>
    <s v="No"/>
    <s v="No"/>
    <s v="Si"/>
    <s v="No"/>
  </r>
  <r>
    <x v="11"/>
    <x v="0"/>
    <x v="0"/>
    <x v="0"/>
    <s v="CRQ242901"/>
    <x v="77"/>
    <x v="156"/>
    <d v="2018-01-17T22:00:00"/>
    <d v="2018-01-17T23:05:00"/>
    <s v="WO11726705 Configurar 3 politicas para Citrix for Chrome"/>
    <x v="0"/>
    <s v="On Time"/>
    <s v="No"/>
    <s v="Minor"/>
    <s v="Successful"/>
    <s v="On Time"/>
    <n v="1"/>
    <n v="1"/>
    <n v="0"/>
    <x v="0"/>
    <x v="0"/>
    <x v="0"/>
    <n v="0"/>
    <n v="0"/>
    <n v="0"/>
    <n v="0"/>
    <n v="1"/>
    <n v="0"/>
    <x v="5"/>
    <s v="-"/>
    <x v="28"/>
    <x v="1"/>
    <s v="No"/>
    <s v="No"/>
    <s v="No"/>
    <s v="Si"/>
    <s v="No"/>
  </r>
  <r>
    <x v="11"/>
    <x v="0"/>
    <x v="0"/>
    <x v="0"/>
    <s v="CRQ242824"/>
    <x v="89"/>
    <x v="191"/>
    <d v="2018-01-18T10:30:00"/>
    <d v="2018-01-18T19:00:00"/>
    <s v="WO11726877 Instalacion de security updates windows server 2008 y 2012 (DEV, QA y Pruebas) y reinicios 2003"/>
    <x v="0"/>
    <s v="On Time"/>
    <s v="No"/>
    <s v="Minor"/>
    <s v="Successful"/>
    <s v="On Time"/>
    <n v="1"/>
    <n v="1"/>
    <n v="0"/>
    <x v="0"/>
    <x v="0"/>
    <x v="0"/>
    <n v="0"/>
    <n v="0"/>
    <n v="0"/>
    <n v="0"/>
    <n v="1"/>
    <n v="0"/>
    <x v="5"/>
    <s v="-"/>
    <x v="1"/>
    <x v="1"/>
    <s v="No"/>
    <s v="No"/>
    <s v="No"/>
    <s v="Si"/>
    <s v="No"/>
  </r>
  <r>
    <x v="11"/>
    <x v="1"/>
    <x v="0"/>
    <x v="0"/>
    <s v="CRQ243017"/>
    <x v="16"/>
    <x v="21"/>
    <d v="2018-01-18T18:00:00"/>
    <d v="2018-01-18T19:00:00"/>
    <s v="Configuración de Regla de Firewall. (Cambio Estándar )"/>
    <x v="0"/>
    <s v="On Time"/>
    <s v="No"/>
    <s v="Minor"/>
    <s v="Successful"/>
    <s v="On Time"/>
    <n v="1"/>
    <n v="1"/>
    <n v="0"/>
    <x v="0"/>
    <x v="0"/>
    <x v="0"/>
    <n v="0"/>
    <n v="0"/>
    <n v="0"/>
    <n v="0"/>
    <n v="1"/>
    <n v="0"/>
    <x v="5"/>
    <s v="-"/>
    <x v="11"/>
    <x v="2"/>
    <s v="No"/>
    <s v="No"/>
    <s v="No"/>
    <s v="Si"/>
    <s v="No"/>
  </r>
  <r>
    <x v="11"/>
    <x v="1"/>
    <x v="1"/>
    <x v="0"/>
    <s v="CRQ243403"/>
    <x v="16"/>
    <x v="192"/>
    <d v="2018-01-22T22:00:00"/>
    <d v="2018-01-23T02:00:00"/>
    <s v="Configuración de Regla de Firewall. (Cambio Estándar )"/>
    <x v="0"/>
    <s v="On Time"/>
    <s v="No"/>
    <s v="Standard"/>
    <s v="Successful"/>
    <s v="On Time"/>
    <n v="1"/>
    <n v="1"/>
    <n v="0"/>
    <x v="0"/>
    <x v="0"/>
    <x v="0"/>
    <n v="0"/>
    <n v="0"/>
    <n v="0"/>
    <n v="0"/>
    <n v="1"/>
    <n v="0"/>
    <x v="5"/>
    <s v="-"/>
    <x v="11"/>
    <x v="2"/>
    <s v="No"/>
    <s v="No"/>
    <s v="No"/>
    <s v="Si"/>
    <s v="No"/>
  </r>
  <r>
    <x v="11"/>
    <x v="1"/>
    <x v="0"/>
    <x v="0"/>
    <s v="CRQ243102"/>
    <x v="75"/>
    <x v="193"/>
    <d v="2018-01-22T20:00:00"/>
    <d v="2018-01-22T22:00:00"/>
    <s v="WO11723611 Configuración de Ruteo de Nexus a IP de COPEC."/>
    <x v="0"/>
    <s v="On Time"/>
    <s v="No"/>
    <s v="Minor"/>
    <s v="Successful"/>
    <s v="On Time"/>
    <n v="1"/>
    <n v="1"/>
    <n v="0"/>
    <x v="0"/>
    <x v="0"/>
    <x v="0"/>
    <n v="0"/>
    <n v="0"/>
    <n v="0"/>
    <n v="0"/>
    <n v="1"/>
    <n v="0"/>
    <x v="5"/>
    <s v="-"/>
    <x v="30"/>
    <x v="2"/>
    <s v="No"/>
    <s v="No"/>
    <s v="No"/>
    <s v="Si"/>
    <s v="No"/>
  </r>
  <r>
    <x v="11"/>
    <x v="0"/>
    <x v="0"/>
    <x v="0"/>
    <s v="CRQ242432"/>
    <x v="29"/>
    <x v="194"/>
    <d v="2018-01-23T12:00:00"/>
    <d v="2018-01-25T17:00:00"/>
    <s v="WO11697394 Cierre de mandante en ambientes de calidad y preproductivo en sistemas ECC y PI  No productivos"/>
    <x v="0"/>
    <s v="On Time"/>
    <s v="No"/>
    <s v="Minor"/>
    <s v="Successful"/>
    <s v="On Time"/>
    <n v="1"/>
    <n v="1"/>
    <n v="0"/>
    <x v="0"/>
    <x v="0"/>
    <x v="0"/>
    <n v="0"/>
    <n v="0"/>
    <n v="0"/>
    <n v="0"/>
    <n v="1"/>
    <n v="0"/>
    <x v="5"/>
    <s v="-"/>
    <x v="0"/>
    <x v="0"/>
    <s v="No"/>
    <s v="No"/>
    <s v="No"/>
    <s v="Si"/>
    <s v="No"/>
  </r>
  <r>
    <x v="11"/>
    <x v="0"/>
    <x v="0"/>
    <x v="0"/>
    <s v="CRQ243301"/>
    <x v="77"/>
    <x v="40"/>
    <d v="2018-01-24T13:00:00"/>
    <d v="2018-01-24T18:00:00"/>
    <s v="WO11734720 Cambio de password en la cuenta nsroot en el Netscaler y actualización de la CMDB"/>
    <x v="0"/>
    <s v="On Time"/>
    <s v="No"/>
    <s v="Minor"/>
    <s v="Successful"/>
    <s v="On Time"/>
    <n v="1"/>
    <n v="1"/>
    <n v="0"/>
    <x v="0"/>
    <x v="0"/>
    <x v="0"/>
    <n v="0"/>
    <n v="0"/>
    <n v="0"/>
    <n v="0"/>
    <n v="1"/>
    <n v="0"/>
    <x v="5"/>
    <s v="-"/>
    <x v="28"/>
    <x v="1"/>
    <s v="No"/>
    <s v="No"/>
    <s v="No"/>
    <s v="Si"/>
    <s v="No"/>
  </r>
  <r>
    <x v="11"/>
    <x v="0"/>
    <x v="0"/>
    <x v="0"/>
    <s v="CRQ243121"/>
    <x v="73"/>
    <x v="195"/>
    <d v="2018-01-24T13:00:00"/>
    <d v="2018-01-25T18:00:00"/>
    <s v="WO11731403 - Ejecutar Shrink a la base de datos de QA de Remedy "/>
    <x v="0"/>
    <s v="On Time"/>
    <s v="No"/>
    <s v="Minor"/>
    <s v="Successful"/>
    <s v="On Time"/>
    <n v="1"/>
    <n v="1"/>
    <n v="0"/>
    <x v="0"/>
    <x v="0"/>
    <x v="0"/>
    <n v="0"/>
    <n v="0"/>
    <n v="0"/>
    <n v="0"/>
    <n v="1"/>
    <n v="0"/>
    <x v="5"/>
    <s v="-"/>
    <x v="21"/>
    <x v="1"/>
    <s v="No"/>
    <s v="No"/>
    <s v="No"/>
    <s v="Si"/>
    <s v="No"/>
  </r>
  <r>
    <x v="11"/>
    <x v="0"/>
    <x v="0"/>
    <x v="0"/>
    <s v="CRQ243026"/>
    <x v="73"/>
    <x v="83"/>
    <d v="2018-01-25T09:00:00"/>
    <d v="2018-01-25T21:00:00"/>
    <s v="WO11734496 Mitigar diversas vulnerabilidades actualizando el nivel de parche de Oracle ambiente QA"/>
    <x v="0"/>
    <s v="On Time"/>
    <s v="No"/>
    <s v="Minor"/>
    <s v="Successful"/>
    <s v="On Time"/>
    <n v="1"/>
    <n v="1"/>
    <n v="0"/>
    <x v="0"/>
    <x v="0"/>
    <x v="0"/>
    <n v="0"/>
    <n v="0"/>
    <n v="0"/>
    <n v="0"/>
    <n v="1"/>
    <n v="0"/>
    <x v="5"/>
    <s v="-"/>
    <x v="21"/>
    <x v="1"/>
    <s v="No"/>
    <s v="No"/>
    <s v="No"/>
    <s v="Si"/>
    <s v="No"/>
  </r>
  <r>
    <x v="11"/>
    <x v="1"/>
    <x v="1"/>
    <x v="0"/>
    <s v="CRQ243412"/>
    <x v="16"/>
    <x v="192"/>
    <d v="2018-01-23T23:00:00"/>
    <d v="2018-01-24T02:00:00"/>
    <s v="Configuración de Regla de Firewall. (Cambio Estándar )"/>
    <x v="0"/>
    <s v="On Time"/>
    <s v="No"/>
    <s v="Standard"/>
    <s v="Successful"/>
    <s v="On Time"/>
    <n v="1"/>
    <n v="1"/>
    <n v="0"/>
    <x v="0"/>
    <x v="0"/>
    <x v="0"/>
    <n v="0"/>
    <n v="0"/>
    <n v="0"/>
    <n v="0"/>
    <n v="1"/>
    <n v="0"/>
    <x v="5"/>
    <s v="-"/>
    <x v="11"/>
    <x v="2"/>
    <s v="No"/>
    <s v="No"/>
    <s v="No"/>
    <s v="Si"/>
    <s v="No"/>
  </r>
  <r>
    <x v="11"/>
    <x v="0"/>
    <x v="1"/>
    <x v="0"/>
    <s v="CRQ243414"/>
    <x v="90"/>
    <x v="196"/>
    <d v="2018-01-24T09:00:00"/>
    <d v="2018-01-24T18:00:00"/>
    <s v="Realizar reemplazo de DIMM de Memoria en equipo ProtecTier (redundante)."/>
    <x v="0"/>
    <s v="On Time"/>
    <s v="No"/>
    <s v="Standard"/>
    <s v="Successful"/>
    <s v="On Time"/>
    <n v="1"/>
    <n v="1"/>
    <n v="0"/>
    <x v="0"/>
    <x v="0"/>
    <x v="0"/>
    <n v="0"/>
    <n v="0"/>
    <n v="0"/>
    <n v="0"/>
    <n v="1"/>
    <n v="0"/>
    <x v="5"/>
    <s v="-"/>
    <x v="9"/>
    <x v="1"/>
    <s v="No"/>
    <s v="No"/>
    <s v="No"/>
    <s v="Si"/>
    <s v="No"/>
  </r>
  <r>
    <x v="0"/>
    <x v="0"/>
    <x v="0"/>
    <x v="0"/>
    <s v="C001363430"/>
    <x v="17"/>
    <x v="22"/>
    <d v="2018-01-19T13:00:00"/>
    <d v="2018-01-26T13:00:00"/>
    <s v="BPZ | AMER | Windows | Rundown System | USHODCWWW01 | PRD"/>
    <x v="0"/>
    <s v="On Time"/>
    <s v="No"/>
    <s v="Minor"/>
    <s v="Successful"/>
    <s v="On Time"/>
    <n v="1"/>
    <n v="1"/>
    <n v="0"/>
    <x v="0"/>
    <x v="0"/>
    <x v="0"/>
    <n v="0"/>
    <n v="0"/>
    <n v="0"/>
    <n v="0"/>
    <n v="1"/>
    <n v="0"/>
    <x v="0"/>
    <s v="C000419598"/>
    <x v="5"/>
    <x v="1"/>
    <s v="No"/>
    <s v="No"/>
    <s v="No"/>
    <s v="Si"/>
    <s v="No"/>
  </r>
  <r>
    <x v="14"/>
    <x v="0"/>
    <x v="1"/>
    <x v="0"/>
    <s v="C001370683"/>
    <x v="0"/>
    <x v="86"/>
    <d v="2018-01-26T14:00:00"/>
    <d v="2018-01-26T16:00:00"/>
    <s v="ENGIE / SAP - BASIS / QAS / BWQ / TSMX - ADD_ON ABAP_classic env. (SPAM/SAINT) /CCAB; ITO.CAB pre-approved [4EP]"/>
    <x v="0"/>
    <s v="On Time"/>
    <s v="No"/>
    <s v="Standard"/>
    <s v="Successful"/>
    <s v="On Time"/>
    <n v="1"/>
    <n v="1"/>
    <n v="0"/>
    <x v="0"/>
    <x v="0"/>
    <x v="0"/>
    <n v="0"/>
    <n v="0"/>
    <n v="0"/>
    <n v="0"/>
    <n v="1"/>
    <n v="0"/>
    <x v="2"/>
    <s v="CMOD318855"/>
    <x v="0"/>
    <x v="0"/>
    <s v="No"/>
    <s v="No"/>
    <s v="No"/>
    <s v="Si"/>
    <s v="No"/>
  </r>
  <r>
    <x v="28"/>
    <x v="1"/>
    <x v="0"/>
    <x v="0"/>
    <s v="C001370685"/>
    <x v="23"/>
    <x v="197"/>
    <d v="2018-01-26T00:00:00"/>
    <d v="2018-01-26T06:00:00"/>
    <s v="TSS DSI | Acompañamiento a proveedor Metrored/Bestel para ventana de mantenimiento en enlace principal de GDG"/>
    <x v="0"/>
    <s v="On Time"/>
    <s v="No"/>
    <s v="Minor"/>
    <s v="Successful"/>
    <s v="On Time"/>
    <n v="1"/>
    <n v="1"/>
    <n v="0"/>
    <x v="0"/>
    <x v="0"/>
    <x v="0"/>
    <n v="0"/>
    <n v="0"/>
    <n v="0"/>
    <n v="1"/>
    <n v="1"/>
    <n v="0"/>
    <x v="2"/>
    <s v="-"/>
    <x v="11"/>
    <x v="2"/>
    <s v="No"/>
    <s v="No"/>
    <s v="Si"/>
    <s v="Si"/>
    <s v="No"/>
  </r>
  <r>
    <x v="5"/>
    <x v="0"/>
    <x v="1"/>
    <x v="0"/>
    <s v="C001372229"/>
    <x v="0"/>
    <x v="84"/>
    <d v="2018-01-26T00:30:00"/>
    <d v="2018-01-26T04:30:00"/>
    <s v="[Grupo KUO] / [ SAP -MX ] / [PRO ] / [ PRB ] - Implementation of support packages for ABAP (SPAM/SAINT) / CCAB; ITO.CAB pre-approved [4EP]"/>
    <x v="0"/>
    <s v="On Time"/>
    <s v="No"/>
    <s v="Standard"/>
    <s v="Successful"/>
    <s v="On Time"/>
    <n v="1"/>
    <n v="1"/>
    <n v="0"/>
    <x v="0"/>
    <x v="0"/>
    <x v="0"/>
    <n v="0"/>
    <n v="0"/>
    <n v="0"/>
    <n v="0"/>
    <n v="1"/>
    <n v="0"/>
    <x v="4"/>
    <s v="CMOD318037"/>
    <x v="0"/>
    <x v="0"/>
    <s v="No"/>
    <s v="No"/>
    <s v="No"/>
    <s v="Si"/>
    <s v="No"/>
  </r>
  <r>
    <x v="28"/>
    <x v="0"/>
    <x v="1"/>
    <x v="0"/>
    <s v="C001372262"/>
    <x v="0"/>
    <x v="198"/>
    <d v="2018-01-25T17:00:00"/>
    <d v="2018-01-25T19:00:00"/>
    <s v="[GDG] / [ SAP - MX ] / [ PROD ] / [ GTP ] / [ MX ] - SAP Parameter Change_Offline /CCAB; ITO.CAB pre-approved [4EP]"/>
    <x v="0"/>
    <s v="On Time"/>
    <s v="No"/>
    <s v="Standard"/>
    <s v="Successful"/>
    <s v="On Time"/>
    <n v="1"/>
    <n v="1"/>
    <n v="0"/>
    <x v="0"/>
    <x v="0"/>
    <x v="0"/>
    <n v="0"/>
    <n v="0"/>
    <n v="0"/>
    <n v="0"/>
    <n v="1"/>
    <n v="0"/>
    <x v="2"/>
    <s v="CMOD317344"/>
    <x v="0"/>
    <x v="0"/>
    <s v="No"/>
    <s v="No"/>
    <s v="No"/>
    <s v="Si"/>
    <s v="No"/>
  </r>
  <r>
    <x v="7"/>
    <x v="0"/>
    <x v="0"/>
    <x v="0"/>
    <s v="C40970705"/>
    <x v="51"/>
    <x v="125"/>
    <d v="2018-01-26T09:00:00"/>
    <d v="2018-01-26T12:00:00"/>
    <s v="Asignación y/o Increcimiento de LUNs para infraestructura VMware DMZ y Server Farm"/>
    <x v="0"/>
    <s v="On Time"/>
    <s v="No"/>
    <s v="Minor"/>
    <s v="Successful"/>
    <s v="On Time"/>
    <n v="1"/>
    <n v="1"/>
    <n v="0"/>
    <x v="0"/>
    <x v="0"/>
    <x v="0"/>
    <n v="0"/>
    <n v="0"/>
    <n v="0"/>
    <n v="0"/>
    <n v="1"/>
    <n v="0"/>
    <x v="3"/>
    <s v="CT40008945"/>
    <x v="15"/>
    <x v="1"/>
    <s v="No"/>
    <s v="No"/>
    <s v="No"/>
    <s v="Si"/>
    <s v="No"/>
  </r>
  <r>
    <x v="7"/>
    <x v="0"/>
    <x v="0"/>
    <x v="0"/>
    <s v="C40971560"/>
    <x v="42"/>
    <x v="75"/>
    <d v="2018-01-26T08:30:00"/>
    <d v="2018-01-26T13:00:00"/>
    <s v="Desinstalación de agente de IBM Tivoli Monitoring"/>
    <x v="0"/>
    <s v="On Time"/>
    <s v="No"/>
    <s v="Minor"/>
    <s v="Successful"/>
    <s v="On Time"/>
    <n v="1"/>
    <n v="1"/>
    <n v="0"/>
    <x v="0"/>
    <x v="0"/>
    <x v="0"/>
    <n v="0"/>
    <n v="0"/>
    <n v="0"/>
    <n v="0"/>
    <n v="1"/>
    <n v="0"/>
    <x v="3"/>
    <s v="-"/>
    <x v="22"/>
    <x v="1"/>
    <s v="No"/>
    <s v="No"/>
    <s v="No"/>
    <s v="Si"/>
    <s v="No"/>
  </r>
  <r>
    <x v="7"/>
    <x v="0"/>
    <x v="0"/>
    <x v="0"/>
    <s v="C40971764"/>
    <x v="8"/>
    <x v="141"/>
    <d v="2018-01-25T17:00:00"/>
    <d v="2018-01-25T20:00:00"/>
    <s v="Apagado de servidores: PMX1DMUDBNEW; PMX2DMUFSNEW; Infraestructura DMU."/>
    <x v="0"/>
    <s v="On Time"/>
    <s v="No"/>
    <s v="Minor"/>
    <s v="Successful"/>
    <s v="On Time"/>
    <n v="1"/>
    <n v="1"/>
    <n v="0"/>
    <x v="0"/>
    <x v="0"/>
    <x v="0"/>
    <n v="0"/>
    <n v="0"/>
    <n v="0"/>
    <n v="0"/>
    <n v="1"/>
    <n v="0"/>
    <x v="3"/>
    <s v="CT40004595"/>
    <x v="6"/>
    <x v="1"/>
    <s v="No"/>
    <s v="No"/>
    <s v="No"/>
    <s v="Si"/>
    <s v="No"/>
  </r>
  <r>
    <x v="4"/>
    <x v="1"/>
    <x v="0"/>
    <x v="0"/>
    <s v="C40970552"/>
    <x v="87"/>
    <x v="183"/>
    <d v="2018-01-26T12:30:00"/>
    <d v="2018-01-26T14:00:00"/>
    <s v="Connection tests Access Point ARO to new SSID - Audi Mexico - Audi Mexico"/>
    <x v="0"/>
    <s v="On Time"/>
    <s v="No"/>
    <s v="Minor"/>
    <s v="Successful"/>
    <s v="On Time"/>
    <n v="1"/>
    <n v="1"/>
    <n v="0"/>
    <x v="0"/>
    <x v="0"/>
    <x v="0"/>
    <n v="0"/>
    <n v="0"/>
    <n v="0"/>
    <n v="0"/>
    <n v="1"/>
    <n v="0"/>
    <x v="3"/>
    <s v="CT40007176"/>
    <x v="14"/>
    <x v="2"/>
    <s v="No"/>
    <s v="No"/>
    <s v="No"/>
    <s v="Si"/>
    <s v="No"/>
  </r>
  <r>
    <x v="4"/>
    <x v="0"/>
    <x v="1"/>
    <x v="0"/>
    <s v="C40973864"/>
    <x v="5"/>
    <x v="6"/>
    <d v="2018-01-26T10:00:00"/>
    <d v="2018-01-26T15:00:00"/>
    <s v="Windows Server RTP &lt;AUDISJSF6135/ AUDISJSF6136/ AUDISJSF6137/AUDISJSF6138/ AUDISJSA6189&gt;"/>
    <x v="0"/>
    <s v="On Time"/>
    <s v="No"/>
    <s v="Standard"/>
    <s v="Successful"/>
    <s v="On Time"/>
    <n v="1"/>
    <n v="1"/>
    <n v="0"/>
    <x v="0"/>
    <x v="0"/>
    <x v="0"/>
    <n v="0"/>
    <n v="0"/>
    <n v="0"/>
    <n v="0"/>
    <n v="1"/>
    <n v="0"/>
    <x v="3"/>
    <s v="CT40008461"/>
    <x v="5"/>
    <x v="1"/>
    <s v="No"/>
    <s v="No"/>
    <s v="No"/>
    <s v="Si"/>
    <s v="No"/>
  </r>
  <r>
    <x v="0"/>
    <x v="0"/>
    <x v="0"/>
    <x v="0"/>
    <s v="C001346397"/>
    <x v="0"/>
    <x v="119"/>
    <d v="2018-01-02T20:30:00"/>
    <d v="2018-01-28T23:00:00"/>
    <s v="SIGMA/  SAP - TSMX /  QAS CSQ / Refresh / CCAB; ITO.CAB pre-approved [4EP]"/>
    <x v="0"/>
    <s v="On Time"/>
    <s v="No"/>
    <s v="Minor"/>
    <s v="Successful"/>
    <s v="On Time"/>
    <n v="1"/>
    <n v="1"/>
    <n v="0"/>
    <x v="0"/>
    <x v="0"/>
    <x v="0"/>
    <n v="0"/>
    <n v="0"/>
    <n v="0"/>
    <n v="0"/>
    <n v="1"/>
    <n v="0"/>
    <x v="0"/>
    <s v="CMOD317687"/>
    <x v="0"/>
    <x v="0"/>
    <s v="No"/>
    <s v="No"/>
    <s v="No"/>
    <s v="Si"/>
    <s v="No"/>
  </r>
  <r>
    <x v="20"/>
    <x v="0"/>
    <x v="0"/>
    <x v="0"/>
    <s v="C001359415"/>
    <x v="0"/>
    <x v="164"/>
    <d v="2018-01-26T15:00:00"/>
    <d v="2018-01-26T19:00:00"/>
    <s v="[HSAI] / [ SAP -TSMX ] / [ DEV ] / [ ER1 ] / [ TSMX ] - KERNEL_Update / CCAB; ITO.CAB pre-approved [4EP]"/>
    <x v="0"/>
    <s v="On Time"/>
    <s v="No"/>
    <s v="Minor"/>
    <s v="Successful"/>
    <s v="On Time"/>
    <n v="1"/>
    <n v="1"/>
    <n v="0"/>
    <x v="0"/>
    <x v="0"/>
    <x v="0"/>
    <n v="0"/>
    <n v="0"/>
    <n v="0"/>
    <n v="0"/>
    <n v="1"/>
    <n v="0"/>
    <x v="4"/>
    <s v="CMOD317140"/>
    <x v="0"/>
    <x v="0"/>
    <s v="No"/>
    <s v="No"/>
    <s v="No"/>
    <s v="Si"/>
    <s v="No"/>
  </r>
  <r>
    <x v="5"/>
    <x v="0"/>
    <x v="0"/>
    <x v="0"/>
    <s v="C001370619"/>
    <x v="39"/>
    <x v="63"/>
    <d v="2018-01-26T07:00:00"/>
    <d v="2018-01-28T23:30:00"/>
    <s v="AMER | KUO| Installing Security Updates on Environment PRD Environment"/>
    <x v="0"/>
    <s v="On Time"/>
    <s v="No"/>
    <s v="Minor"/>
    <s v="Successful"/>
    <s v="On Time"/>
    <n v="1"/>
    <n v="1"/>
    <n v="0"/>
    <x v="0"/>
    <x v="0"/>
    <x v="0"/>
    <n v="0"/>
    <n v="0"/>
    <n v="0"/>
    <n v="0"/>
    <n v="1"/>
    <n v="0"/>
    <x v="4"/>
    <s v="-"/>
    <x v="16"/>
    <x v="1"/>
    <s v="No"/>
    <s v="No"/>
    <s v="No"/>
    <s v="Si"/>
    <s v="No"/>
  </r>
  <r>
    <x v="10"/>
    <x v="0"/>
    <x v="0"/>
    <x v="0"/>
    <s v="C001367372"/>
    <x v="4"/>
    <x v="88"/>
    <d v="2018-01-26T09:00:00"/>
    <d v="2018-01-29T09:00:00"/>
    <s v="AMER | MULTIPLE| DSI | Delete Volume of Disk Space | _No server exported |ITO CAB pre-approved"/>
    <x v="0"/>
    <s v="On Time"/>
    <s v="No"/>
    <s v="Minor"/>
    <s v="Successful"/>
    <s v="On Time"/>
    <n v="1"/>
    <n v="1"/>
    <n v="0"/>
    <x v="0"/>
    <x v="0"/>
    <x v="0"/>
    <n v="0"/>
    <n v="0"/>
    <n v="0"/>
    <n v="0"/>
    <n v="1"/>
    <n v="0"/>
    <x v="4"/>
    <s v="C001101074"/>
    <x v="4"/>
    <x v="1"/>
    <s v="No"/>
    <s v="No"/>
    <s v="No"/>
    <s v="Si"/>
    <s v="No"/>
  </r>
  <r>
    <x v="22"/>
    <x v="0"/>
    <x v="0"/>
    <x v="0"/>
    <s v="C001361046"/>
    <x v="40"/>
    <x v="130"/>
    <d v="2018-01-28T07:00:00"/>
    <d v="2018-01-28T09:00:00"/>
    <s v="DSI QRO | Del Fuerte | Uninstall Tivoli agents on Windows servers"/>
    <x v="0"/>
    <s v="On Time"/>
    <s v="No"/>
    <s v="Minor"/>
    <s v="Successful"/>
    <s v="On Time"/>
    <n v="1"/>
    <n v="1"/>
    <n v="0"/>
    <x v="0"/>
    <x v="0"/>
    <x v="0"/>
    <n v="0"/>
    <n v="0"/>
    <n v="0"/>
    <n v="0"/>
    <n v="1"/>
    <n v="0"/>
    <x v="2"/>
    <s v="-"/>
    <x v="22"/>
    <x v="1"/>
    <s v="No"/>
    <s v="No"/>
    <s v="No"/>
    <s v="Si"/>
    <s v="No"/>
  </r>
  <r>
    <x v="32"/>
    <x v="0"/>
    <x v="0"/>
    <x v="0"/>
    <s v="C001359381"/>
    <x v="1"/>
    <x v="91"/>
    <d v="2018-01-28T08:00:00"/>
    <d v="2018-01-28T19:00:00"/>
    <s v="AMER | EXEL| Installation of Security Updates on servers DHL PRD"/>
    <x v="0"/>
    <s v="On Time"/>
    <s v="No"/>
    <s v="Minor"/>
    <s v="Successful"/>
    <s v="On Time"/>
    <n v="1"/>
    <n v="1"/>
    <n v="0"/>
    <x v="0"/>
    <x v="0"/>
    <x v="0"/>
    <n v="0"/>
    <n v="0"/>
    <n v="0"/>
    <n v="0"/>
    <n v="1"/>
    <n v="0"/>
    <x v="2"/>
    <s v="C000464405"/>
    <x v="1"/>
    <x v="1"/>
    <s v="No"/>
    <s v="No"/>
    <s v="No"/>
    <s v="Si"/>
    <s v="No"/>
  </r>
  <r>
    <x v="14"/>
    <x v="0"/>
    <x v="0"/>
    <x v="0"/>
    <s v="C001344683"/>
    <x v="1"/>
    <x v="89"/>
    <d v="2018-01-26T11:00:00"/>
    <d v="2018-01-26T23:59:00"/>
    <s v="AMER |GDF Suez | Windows Updates Installation on medium criticality HIGH servers January 2018"/>
    <x v="0"/>
    <s v="On Time"/>
    <s v="No"/>
    <s v="Minor"/>
    <s v="Successful"/>
    <s v="On Time"/>
    <n v="1"/>
    <n v="1"/>
    <n v="0"/>
    <x v="0"/>
    <x v="0"/>
    <x v="0"/>
    <n v="0"/>
    <n v="0"/>
    <n v="0"/>
    <n v="0"/>
    <n v="1"/>
    <n v="0"/>
    <x v="2"/>
    <s v="C000312898"/>
    <x v="1"/>
    <x v="1"/>
    <s v="No"/>
    <s v="No"/>
    <s v="No"/>
    <s v="Si"/>
    <s v="No"/>
  </r>
  <r>
    <x v="14"/>
    <x v="0"/>
    <x v="0"/>
    <x v="0"/>
    <s v="C001369039"/>
    <x v="1"/>
    <x v="89"/>
    <d v="2018-01-26T20:00:00"/>
    <d v="2018-01-26T22:30:00"/>
    <s v="AMER | Engie | Increased of Disk Space on Torre Esmeralda | MEX-SAPEI Unit F: 205 GB"/>
    <x v="0"/>
    <s v="On Time"/>
    <s v="No"/>
    <s v="Minor"/>
    <s v="Successful"/>
    <s v="On Time"/>
    <n v="1"/>
    <n v="1"/>
    <n v="0"/>
    <x v="0"/>
    <x v="0"/>
    <x v="0"/>
    <n v="0"/>
    <n v="0"/>
    <n v="0"/>
    <n v="0"/>
    <n v="1"/>
    <n v="0"/>
    <x v="2"/>
    <s v="C000058623"/>
    <x v="1"/>
    <x v="1"/>
    <s v="No"/>
    <s v="No"/>
    <s v="No"/>
    <s v="Si"/>
    <s v="No"/>
  </r>
  <r>
    <x v="28"/>
    <x v="0"/>
    <x v="0"/>
    <x v="0"/>
    <s v="C001356376"/>
    <x v="33"/>
    <x v="127"/>
    <d v="2018-01-27T00:30:00"/>
    <d v="2018-01-27T04:30:00"/>
    <s v="AMER | GDG | Operative System package upgrade on servers ax1la190 (GTP), ax1la199(BW), ax1la193(GSM), ax1la197 (GPP),  ax1la187 (GW) | PRD"/>
    <x v="0"/>
    <s v="On Time"/>
    <s v="No"/>
    <s v="Minor"/>
    <s v="Successful"/>
    <s v="On Time"/>
    <n v="1"/>
    <n v="1"/>
    <n v="0"/>
    <x v="0"/>
    <x v="0"/>
    <x v="0"/>
    <n v="0"/>
    <n v="0"/>
    <n v="0"/>
    <n v="0"/>
    <n v="1"/>
    <n v="0"/>
    <x v="2"/>
    <s v="C000972225"/>
    <x v="19"/>
    <x v="1"/>
    <s v="No"/>
    <s v="No"/>
    <s v="No"/>
    <s v="Si"/>
    <s v="No"/>
  </r>
  <r>
    <x v="24"/>
    <x v="0"/>
    <x v="0"/>
    <x v="0"/>
    <s v="C001367442"/>
    <x v="1"/>
    <x v="89"/>
    <d v="2018-01-28T09:00:00"/>
    <d v="2018-01-28T16:00:00"/>
    <s v="AMER | IMPERQUIMIA| Windows Updates on Environment DEV - QA January 2018 | IPQMEXAWV10"/>
    <x v="0"/>
    <s v="On Time"/>
    <s v="No"/>
    <s v="Minor"/>
    <s v="Successful"/>
    <s v="On Time"/>
    <n v="1"/>
    <n v="1"/>
    <n v="0"/>
    <x v="0"/>
    <x v="0"/>
    <x v="0"/>
    <n v="0"/>
    <n v="0"/>
    <n v="0"/>
    <n v="0"/>
    <n v="1"/>
    <n v="0"/>
    <x v="2"/>
    <s v="C000312898"/>
    <x v="1"/>
    <x v="1"/>
    <s v="No"/>
    <s v="No"/>
    <s v="No"/>
    <s v="Si"/>
    <s v="No"/>
  </r>
  <r>
    <x v="24"/>
    <x v="0"/>
    <x v="0"/>
    <x v="0"/>
    <s v="C001367506"/>
    <x v="0"/>
    <x v="126"/>
    <d v="2018-01-26T14:00:00"/>
    <d v="2018-01-26T17:00:00"/>
    <s v="[Imperquimia] / [ SAP -MX ] / [ Development ] / [ ERD) - KERNEL_Update / CCAB; ITO.CAB pre-approved [4EP]"/>
    <x v="0"/>
    <s v="On Time"/>
    <s v="No"/>
    <s v="Minor"/>
    <s v="Successful"/>
    <s v="On Time"/>
    <n v="1"/>
    <n v="1"/>
    <n v="0"/>
    <x v="0"/>
    <x v="0"/>
    <x v="0"/>
    <n v="0"/>
    <n v="0"/>
    <n v="0"/>
    <n v="0"/>
    <n v="1"/>
    <n v="0"/>
    <x v="2"/>
    <s v="CMOD317140"/>
    <x v="0"/>
    <x v="0"/>
    <s v="No"/>
    <s v="No"/>
    <s v="No"/>
    <s v="Si"/>
    <s v="No"/>
  </r>
  <r>
    <x v="27"/>
    <x v="0"/>
    <x v="0"/>
    <x v="0"/>
    <s v="C001367409"/>
    <x v="1"/>
    <x v="138"/>
    <d v="2018-01-27T10:00:00"/>
    <d v="2018-01-27T18:00:00"/>
    <s v="AMER | IICA | Installing Windows Updates on Environment PRD ENERO 2018"/>
    <x v="0"/>
    <s v="On Time"/>
    <s v="No"/>
    <s v="Minor"/>
    <s v="Successful"/>
    <s v="On Time"/>
    <n v="1"/>
    <n v="1"/>
    <n v="0"/>
    <x v="0"/>
    <x v="0"/>
    <x v="0"/>
    <n v="0"/>
    <n v="0"/>
    <n v="0"/>
    <n v="0"/>
    <n v="1"/>
    <n v="0"/>
    <x v="2"/>
    <s v="C000312898"/>
    <x v="1"/>
    <x v="1"/>
    <s v="No"/>
    <s v="No"/>
    <s v="No"/>
    <s v="Si"/>
    <s v="No"/>
  </r>
  <r>
    <x v="31"/>
    <x v="0"/>
    <x v="0"/>
    <x v="0"/>
    <s v="C001369114"/>
    <x v="0"/>
    <x v="171"/>
    <d v="2018-01-28T02:00:00"/>
    <d v="2018-01-28T06:00:00"/>
    <s v="Taurus / SAP-TSMX / PRODUCTION / P00 / QRO - SAP Parameter Change_Offline_classic env. /CCAB; CSS.CAB pre-approved [4EP]"/>
    <x v="0"/>
    <s v="On Time"/>
    <s v="No"/>
    <s v="Minor"/>
    <s v="Successful"/>
    <s v="On Time"/>
    <n v="1"/>
    <n v="1"/>
    <n v="0"/>
    <x v="0"/>
    <x v="0"/>
    <x v="0"/>
    <n v="0"/>
    <n v="0"/>
    <n v="0"/>
    <n v="0"/>
    <n v="1"/>
    <n v="0"/>
    <x v="2"/>
    <s v="CMOD318874"/>
    <x v="0"/>
    <x v="0"/>
    <s v="No"/>
    <s v="No"/>
    <s v="No"/>
    <s v="Si"/>
    <s v="No"/>
  </r>
  <r>
    <x v="8"/>
    <x v="0"/>
    <x v="0"/>
    <x v="0"/>
    <s v="C001367493"/>
    <x v="38"/>
    <x v="199"/>
    <d v="2018-01-24T16:00:00"/>
    <d v="2018-01-26T17:00:00"/>
    <s v="C001367493 |TSMX | PQIT | Distribución Piloto Google Chrome - Enero 2018"/>
    <x v="0"/>
    <s v="On Time"/>
    <s v="No"/>
    <s v="Minor"/>
    <s v="Successful"/>
    <s v="On Time"/>
    <n v="1"/>
    <n v="1"/>
    <n v="0"/>
    <x v="0"/>
    <x v="0"/>
    <x v="0"/>
    <n v="0"/>
    <n v="0"/>
    <n v="0"/>
    <n v="0"/>
    <n v="1"/>
    <n v="0"/>
    <x v="2"/>
    <s v="-"/>
    <x v="6"/>
    <x v="1"/>
    <s v="No"/>
    <s v="No"/>
    <s v="No"/>
    <s v="Si"/>
    <s v="No"/>
  </r>
  <r>
    <x v="8"/>
    <x v="1"/>
    <x v="0"/>
    <x v="0"/>
    <s v="C001367430"/>
    <x v="23"/>
    <x v="35"/>
    <d v="2018-01-26T23:00:00"/>
    <d v="2018-01-27T06:00:00"/>
    <s v="TSMX | PQIT | TSS | WAN SEC | Migración de switch MGMT-1"/>
    <x v="0"/>
    <s v="On Time"/>
    <s v="No"/>
    <s v="Minor"/>
    <s v="Successful"/>
    <s v="On Time"/>
    <n v="1"/>
    <n v="1"/>
    <n v="0"/>
    <x v="0"/>
    <x v="0"/>
    <x v="0"/>
    <n v="0"/>
    <n v="0"/>
    <n v="0"/>
    <n v="0"/>
    <n v="1"/>
    <n v="0"/>
    <x v="2"/>
    <s v="-"/>
    <x v="11"/>
    <x v="2"/>
    <s v="No"/>
    <s v="No"/>
    <s v="No"/>
    <s v="Si"/>
    <s v="No"/>
  </r>
  <r>
    <x v="8"/>
    <x v="0"/>
    <x v="0"/>
    <x v="0"/>
    <s v="C001367515"/>
    <x v="1"/>
    <x v="89"/>
    <d v="2018-01-28T12:00:00"/>
    <d v="2018-01-28T18:00:00"/>
    <s v="AMER | T-SYSTEMS MEXICO| Installation of Security Updates on PRD servers |TSMX - Administración Central"/>
    <x v="0"/>
    <s v="On Time"/>
    <s v="No"/>
    <s v="Minor"/>
    <s v="Successful"/>
    <s v="On Time"/>
    <n v="1"/>
    <n v="1"/>
    <n v="0"/>
    <x v="0"/>
    <x v="0"/>
    <x v="0"/>
    <n v="0"/>
    <n v="0"/>
    <n v="0"/>
    <n v="0"/>
    <n v="1"/>
    <n v="0"/>
    <x v="2"/>
    <s v="C000464405"/>
    <x v="1"/>
    <x v="1"/>
    <s v="No"/>
    <s v="No"/>
    <s v="No"/>
    <s v="Si"/>
    <s v="No"/>
  </r>
  <r>
    <x v="8"/>
    <x v="1"/>
    <x v="0"/>
    <x v="0"/>
    <s v="C001369158"/>
    <x v="23"/>
    <x v="108"/>
    <d v="2018-01-27T07:00:00"/>
    <d v="2018-01-27T11:00:00"/>
    <s v="TSMX | PQIT | TSS | WAN SEC | Migración de Provider-1"/>
    <x v="0"/>
    <s v="On Time"/>
    <s v="No"/>
    <s v="Minor"/>
    <s v="Successful"/>
    <s v="On Time"/>
    <n v="1"/>
    <n v="1"/>
    <n v="0"/>
    <x v="0"/>
    <x v="0"/>
    <x v="0"/>
    <n v="0"/>
    <n v="0"/>
    <n v="0"/>
    <n v="0"/>
    <n v="1"/>
    <n v="0"/>
    <x v="2"/>
    <s v="-"/>
    <x v="11"/>
    <x v="2"/>
    <s v="No"/>
    <s v="No"/>
    <s v="No"/>
    <s v="Si"/>
    <s v="No"/>
  </r>
  <r>
    <x v="27"/>
    <x v="0"/>
    <x v="0"/>
    <x v="0"/>
    <s v="C001369141"/>
    <x v="39"/>
    <x v="200"/>
    <d v="2018-01-27T08:00:00"/>
    <d v="2018-01-28T22:00:00"/>
    <s v="Amer | IICA |Apply Symantec Antivirus Agent Patch"/>
    <x v="0"/>
    <s v="On Time"/>
    <s v="No"/>
    <s v="Minor"/>
    <s v="Successful"/>
    <s v="On Time"/>
    <n v="1"/>
    <n v="1"/>
    <n v="0"/>
    <x v="0"/>
    <x v="0"/>
    <x v="0"/>
    <n v="0"/>
    <n v="0"/>
    <n v="0"/>
    <n v="0"/>
    <n v="1"/>
    <n v="0"/>
    <x v="2"/>
    <s v="-"/>
    <x v="16"/>
    <x v="1"/>
    <s v="No"/>
    <s v="No"/>
    <s v="No"/>
    <s v="Si"/>
    <s v="No"/>
  </r>
  <r>
    <x v="2"/>
    <x v="0"/>
    <x v="0"/>
    <x v="0"/>
    <s v="MEX-13637"/>
    <x v="57"/>
    <x v="69"/>
    <d v="2018-01-25T16:00:00"/>
    <d v="2018-01-25T20:00:00"/>
    <s v="DaiVB | PRD | RAM Memory Increase on servers "/>
    <x v="0"/>
    <s v="On Time"/>
    <s v="No"/>
    <s v="Minor"/>
    <s v="Successful"/>
    <s v="On Time"/>
    <n v="1"/>
    <n v="1"/>
    <n v="0"/>
    <x v="0"/>
    <x v="0"/>
    <x v="0"/>
    <n v="0"/>
    <n v="0"/>
    <n v="0"/>
    <n v="0"/>
    <n v="1"/>
    <n v="0"/>
    <x v="1"/>
    <s v=" MEX-13163"/>
    <x v="19"/>
    <x v="1"/>
    <s v="No"/>
    <s v="No"/>
    <s v="No"/>
    <s v="Si"/>
    <s v="No"/>
  </r>
  <r>
    <x v="2"/>
    <x v="0"/>
    <x v="0"/>
    <x v="0"/>
    <s v="MEX-13646"/>
    <x v="57"/>
    <x v="69"/>
    <d v="2018-01-26T16:00:00"/>
    <d v="2018-01-26T20:00:00"/>
    <s v="DaiVB | PRD | Increase space Disk on servers (swap) "/>
    <x v="0"/>
    <s v="On Time"/>
    <s v="No"/>
    <s v="Minor"/>
    <s v="Successful"/>
    <s v="On Time"/>
    <n v="1"/>
    <n v="1"/>
    <n v="0"/>
    <x v="0"/>
    <x v="0"/>
    <x v="0"/>
    <n v="0"/>
    <n v="0"/>
    <n v="0"/>
    <n v="0"/>
    <n v="1"/>
    <n v="0"/>
    <x v="1"/>
    <s v=" MEX-13201"/>
    <x v="19"/>
    <x v="1"/>
    <s v="No"/>
    <s v="No"/>
    <s v="No"/>
    <s v="Si"/>
    <s v="No"/>
  </r>
  <r>
    <x v="1"/>
    <x v="0"/>
    <x v="2"/>
    <x v="0"/>
    <s v="C001351513"/>
    <x v="7"/>
    <x v="9"/>
    <d v="2018-01-21T01:00:00"/>
    <d v="2018-01-23T17:00:00"/>
    <s v="VITRO | T-systems | BO | BOP | AH3HA123 DB2 Upgrade 9.7 to 10.5 | [4EP]"/>
    <x v="0"/>
    <s v="On Time"/>
    <s v="No"/>
    <s v="Significant"/>
    <s v="Successful"/>
    <s v="On Time"/>
    <n v="1"/>
    <n v="1"/>
    <n v="0"/>
    <x v="0"/>
    <x v="0"/>
    <x v="0"/>
    <n v="0"/>
    <n v="0"/>
    <n v="0"/>
    <n v="0"/>
    <n v="1"/>
    <n v="0"/>
    <x v="1"/>
    <s v="-"/>
    <x v="0"/>
    <x v="0"/>
    <s v="No"/>
    <s v="No"/>
    <s v="No"/>
    <s v="Si"/>
    <s v="No"/>
  </r>
  <r>
    <x v="1"/>
    <x v="0"/>
    <x v="2"/>
    <x v="0"/>
    <s v="C001359314"/>
    <x v="12"/>
    <x v="15"/>
    <d v="2018-01-21T01:00:00"/>
    <d v="2018-01-22T23:00:00"/>
    <s v="VITRO | T-systems | APO | AP2| AH4HA135 | DB2 Upgrade 9.7 to 10.5 [4EP]"/>
    <x v="0"/>
    <s v="On Time"/>
    <s v="No"/>
    <s v="Significant"/>
    <s v="Successful"/>
    <s v="On Time"/>
    <n v="1"/>
    <n v="1"/>
    <n v="0"/>
    <x v="0"/>
    <x v="0"/>
    <x v="0"/>
    <n v="0"/>
    <n v="0"/>
    <n v="0"/>
    <n v="0"/>
    <n v="1"/>
    <n v="0"/>
    <x v="1"/>
    <s v="-"/>
    <x v="0"/>
    <x v="0"/>
    <s v="No"/>
    <s v="No"/>
    <s v="No"/>
    <s v="Si"/>
    <s v="No"/>
  </r>
  <r>
    <x v="1"/>
    <x v="0"/>
    <x v="0"/>
    <x v="0"/>
    <s v="C001367365"/>
    <x v="33"/>
    <x v="49"/>
    <d v="2018-01-27T18:30:00"/>
    <d v="2018-01-28T03:45:00"/>
    <s v="DCS | VITRO | DPO | APPCOM | AH3 | DSO (AppCom) Image Change to s11.4.8 | 4EP |"/>
    <x v="0"/>
    <s v="On Time"/>
    <s v="No"/>
    <s v="Minor"/>
    <s v="Successful"/>
    <s v="On Time"/>
    <n v="1"/>
    <n v="1"/>
    <n v="0"/>
    <x v="0"/>
    <x v="0"/>
    <x v="0"/>
    <n v="0"/>
    <n v="0"/>
    <n v="0"/>
    <n v="0"/>
    <n v="1"/>
    <n v="0"/>
    <x v="1"/>
    <s v="CMOD312271"/>
    <x v="19"/>
    <x v="1"/>
    <s v="No"/>
    <s v="No"/>
    <s v="No"/>
    <s v="Si"/>
    <s v="No"/>
  </r>
  <r>
    <x v="1"/>
    <x v="0"/>
    <x v="1"/>
    <x v="0"/>
    <s v="C001369182"/>
    <x v="25"/>
    <x v="37"/>
    <d v="2018-01-26T23:00:00"/>
    <d v="2018-01-27T07:00:00"/>
    <s v="AMER | VITRO | Restart Lync servers vtolync03, vtolync02 and vtolync01"/>
    <x v="0"/>
    <s v="On Time"/>
    <s v="No"/>
    <s v="Standard"/>
    <s v="Successful"/>
    <s v="On Time"/>
    <n v="1"/>
    <n v="1"/>
    <n v="0"/>
    <x v="0"/>
    <x v="0"/>
    <x v="0"/>
    <n v="0"/>
    <n v="0"/>
    <n v="0"/>
    <n v="0"/>
    <n v="1"/>
    <n v="0"/>
    <x v="1"/>
    <s v="C000763299"/>
    <x v="12"/>
    <x v="1"/>
    <s v="No"/>
    <s v="No"/>
    <s v="No"/>
    <s v="Si"/>
    <s v="No"/>
  </r>
  <r>
    <x v="1"/>
    <x v="0"/>
    <x v="1"/>
    <x v="0"/>
    <s v="C001367422"/>
    <x v="25"/>
    <x v="201"/>
    <d v="2018-01-24T10:45:00"/>
    <d v="2018-01-25T23:40:00"/>
    <s v="AMER | VITRO | SHAREPOINT |CONFIGURE IFILTER ON MXVTC1SP-PPG SERVER"/>
    <x v="0"/>
    <s v="On Time"/>
    <s v="No"/>
    <s v="Standard"/>
    <s v="Successful"/>
    <s v="On Time"/>
    <n v="1"/>
    <n v="1"/>
    <n v="0"/>
    <x v="0"/>
    <x v="0"/>
    <x v="0"/>
    <n v="0"/>
    <n v="0"/>
    <n v="0"/>
    <n v="0"/>
    <n v="1"/>
    <n v="0"/>
    <x v="1"/>
    <s v="-"/>
    <x v="12"/>
    <x v="1"/>
    <s v="No"/>
    <s v="No"/>
    <s v="No"/>
    <s v="Si"/>
    <s v="No"/>
  </r>
  <r>
    <x v="1"/>
    <x v="0"/>
    <x v="1"/>
    <x v="0"/>
    <s v="C001367479"/>
    <x v="12"/>
    <x v="15"/>
    <d v="2018-01-27T23:00:00"/>
    <d v="2018-01-28T02:00:00"/>
    <s v="AMER | VITRO | SAP-Basis | EP | EPD-AH3HA107 &amp; WEB DISPATCHER | T-systems Mexico | EPD Restart | Pre- Approval”"/>
    <x v="0"/>
    <s v="On Time"/>
    <s v="No"/>
    <s v="Standard"/>
    <s v="Successful"/>
    <s v="On Time"/>
    <n v="1"/>
    <n v="1"/>
    <n v="0"/>
    <x v="0"/>
    <x v="0"/>
    <x v="0"/>
    <n v="0"/>
    <n v="0"/>
    <n v="0"/>
    <n v="0"/>
    <n v="1"/>
    <n v="0"/>
    <x v="1"/>
    <s v="C000122753"/>
    <x v="0"/>
    <x v="0"/>
    <s v="No"/>
    <s v="No"/>
    <s v="No"/>
    <s v="Si"/>
    <s v="No"/>
  </r>
  <r>
    <x v="1"/>
    <x v="0"/>
    <x v="0"/>
    <x v="0"/>
    <s v="C001357943"/>
    <x v="12"/>
    <x v="73"/>
    <d v="2018-01-26T10:00:00"/>
    <d v="2018-01-27T18:00:00"/>
    <s v="VITRO | T-systems | ECC | SNB | AH4HA164 | DB2 Upgrade 9.7 to 10.5 | [4EP]"/>
    <x v="0"/>
    <s v="On Time"/>
    <s v="No"/>
    <s v="Minor"/>
    <s v="Successful"/>
    <s v="On Time"/>
    <n v="1"/>
    <n v="1"/>
    <n v="0"/>
    <x v="0"/>
    <x v="0"/>
    <x v="0"/>
    <n v="0"/>
    <n v="0"/>
    <n v="0"/>
    <n v="0"/>
    <n v="1"/>
    <n v="0"/>
    <x v="1"/>
    <s v="-"/>
    <x v="0"/>
    <x v="0"/>
    <s v="No"/>
    <s v="No"/>
    <s v="No"/>
    <s v="Si"/>
    <s v="No"/>
  </r>
  <r>
    <x v="1"/>
    <x v="0"/>
    <x v="0"/>
    <x v="0"/>
    <s v="C001349885"/>
    <x v="12"/>
    <x v="99"/>
    <d v="2018-01-27T22:00:00"/>
    <d v="2018-01-28T22:00:00"/>
    <s v="VITRO / T-SYSTEMS / SAP / PRD /ECC / RP1/ DB2 10.1.5 Fixpack update to 10.5.8"/>
    <x v="0"/>
    <s v="On Time"/>
    <s v="No"/>
    <s v="Minor"/>
    <s v="Successful"/>
    <s v="On Time"/>
    <n v="1"/>
    <n v="1"/>
    <n v="0"/>
    <x v="0"/>
    <x v="0"/>
    <x v="0"/>
    <n v="0"/>
    <n v="0"/>
    <n v="0"/>
    <n v="0"/>
    <n v="1"/>
    <n v="0"/>
    <x v="1"/>
    <s v="-"/>
    <x v="0"/>
    <x v="0"/>
    <s v="No"/>
    <s v="No"/>
    <s v="No"/>
    <s v="Si"/>
    <s v="No"/>
  </r>
  <r>
    <x v="1"/>
    <x v="0"/>
    <x v="2"/>
    <x v="0"/>
    <s v="C001349897"/>
    <x v="12"/>
    <x v="99"/>
    <d v="2018-01-27T22:00:00"/>
    <d v="2018-01-28T22:00:00"/>
    <s v="VITRO | T-systems | SOLMAN | SOP | ah3ha145 | DB2 Upgrade 9.7 to 10.5 | [4EP]"/>
    <x v="0"/>
    <s v="On Time"/>
    <s v="No"/>
    <s v="Significant"/>
    <s v="Successful"/>
    <s v="On Time"/>
    <n v="1"/>
    <n v="1"/>
    <n v="0"/>
    <x v="0"/>
    <x v="0"/>
    <x v="0"/>
    <n v="0"/>
    <n v="0"/>
    <n v="0"/>
    <n v="0"/>
    <n v="1"/>
    <n v="0"/>
    <x v="1"/>
    <s v="-"/>
    <x v="0"/>
    <x v="0"/>
    <s v="No"/>
    <s v="No"/>
    <s v="No"/>
    <s v="Si"/>
    <s v="No"/>
  </r>
  <r>
    <x v="7"/>
    <x v="0"/>
    <x v="0"/>
    <x v="0"/>
    <s v="C40971362"/>
    <x v="8"/>
    <x v="11"/>
    <d v="2018-01-25T18:00:00"/>
    <d v="2018-01-27T18:00:00"/>
    <s v="Decomiso de ip y validacion de reglas de fw en servidores fisicos wintel VWMXPUSSP67P/10.148.10.134,VWMXPUSSP68P/10.148.10.137,VWMXPUSSP69P/10.148.10.136,VWMXPUSSP70P/10.148.10.133,VWMXPUSSP71P/10.148.10.131,VWMXPUSSP72P/10.148.10.135, y VWMXPUS"/>
    <x v="0"/>
    <s v="On Time"/>
    <s v="No"/>
    <s v="Minor"/>
    <s v="Successful"/>
    <s v="On Time"/>
    <n v="1"/>
    <n v="1"/>
    <n v="0"/>
    <x v="0"/>
    <x v="0"/>
    <x v="0"/>
    <n v="0"/>
    <n v="0"/>
    <n v="0"/>
    <n v="0"/>
    <n v="1"/>
    <n v="0"/>
    <x v="3"/>
    <s v="CT40004595"/>
    <x v="6"/>
    <x v="1"/>
    <s v="No"/>
    <s v="No"/>
    <s v="No"/>
    <s v="Si"/>
    <s v="No"/>
  </r>
  <r>
    <x v="7"/>
    <x v="0"/>
    <x v="0"/>
    <x v="0"/>
    <s v="C40971658"/>
    <x v="8"/>
    <x v="141"/>
    <d v="2018-01-27T09:00:00"/>
    <d v="2018-01-27T23:00:00"/>
    <s v="Retiro de servicios sin uso en rack 2304"/>
    <x v="0"/>
    <s v="On Time"/>
    <s v="No"/>
    <s v="Minor"/>
    <s v="Successful"/>
    <s v="On Time"/>
    <n v="1"/>
    <n v="1"/>
    <n v="0"/>
    <x v="0"/>
    <x v="0"/>
    <x v="0"/>
    <n v="0"/>
    <n v="0"/>
    <n v="0"/>
    <n v="0"/>
    <n v="1"/>
    <n v="0"/>
    <x v="3"/>
    <s v="CT40005482"/>
    <x v="6"/>
    <x v="1"/>
    <s v="No"/>
    <s v="No"/>
    <s v="No"/>
    <s v="Si"/>
    <s v="No"/>
  </r>
  <r>
    <x v="7"/>
    <x v="0"/>
    <x v="0"/>
    <x v="0"/>
    <s v="C40971695"/>
    <x v="15"/>
    <x v="113"/>
    <d v="2018-01-28T12:00:00"/>
    <d v="2018-01-28T17:00:00"/>
    <s v="Conexion/Desconexión eléctrica en tablero del Data Center FINSA"/>
    <x v="0"/>
    <s v="On Time"/>
    <s v="No"/>
    <s v="Minor"/>
    <s v="Successful"/>
    <s v="On Time"/>
    <n v="1"/>
    <n v="1"/>
    <n v="0"/>
    <x v="0"/>
    <x v="0"/>
    <x v="0"/>
    <n v="0"/>
    <n v="0"/>
    <n v="0"/>
    <n v="0"/>
    <n v="1"/>
    <n v="0"/>
    <x v="3"/>
    <s v="CT40008917"/>
    <x v="10"/>
    <x v="1"/>
    <s v="No"/>
    <s v="No"/>
    <s v="No"/>
    <s v="Si"/>
    <s v="No"/>
  </r>
  <r>
    <x v="7"/>
    <x v="0"/>
    <x v="0"/>
    <x v="0"/>
    <s v="C40965999"/>
    <x v="53"/>
    <x v="45"/>
    <d v="2018-01-26T21:00:00"/>
    <d v="2018-01-27T06:00:00"/>
    <s v="Liberar Espacio en kernel de PMX1FSIFV2"/>
    <x v="0"/>
    <s v="On Time"/>
    <s v="No"/>
    <s v="Minor"/>
    <s v="Successful"/>
    <s v="On Time"/>
    <n v="1"/>
    <n v="1"/>
    <n v="0"/>
    <x v="0"/>
    <x v="0"/>
    <x v="0"/>
    <n v="0"/>
    <n v="0"/>
    <n v="0"/>
    <n v="0"/>
    <n v="1"/>
    <n v="0"/>
    <x v="3"/>
    <s v="CT40002647"/>
    <x v="18"/>
    <x v="1"/>
    <s v="No"/>
    <s v="No"/>
    <s v="No"/>
    <s v="Si"/>
    <s v="No"/>
  </r>
  <r>
    <x v="7"/>
    <x v="0"/>
    <x v="0"/>
    <x v="0"/>
    <s v="C40970472"/>
    <x v="27"/>
    <x v="20"/>
    <d v="2018-01-26T20:00:00"/>
    <d v="2018-01-27T23:00:00"/>
    <s v="Incremento de recursos en servidores virtuales"/>
    <x v="0"/>
    <s v="On Time"/>
    <s v="No"/>
    <s v="Minor"/>
    <s v="Successful"/>
    <s v="On Time"/>
    <n v="1"/>
    <n v="1"/>
    <n v="0"/>
    <x v="0"/>
    <x v="0"/>
    <x v="0"/>
    <n v="0"/>
    <n v="0"/>
    <n v="0"/>
    <n v="0"/>
    <n v="1"/>
    <n v="0"/>
    <x v="3"/>
    <s v="CT40003496"/>
    <x v="1"/>
    <x v="1"/>
    <s v="No"/>
    <s v="No"/>
    <s v="No"/>
    <s v="Si"/>
    <s v="No"/>
  </r>
  <r>
    <x v="7"/>
    <x v="0"/>
    <x v="0"/>
    <x v="0"/>
    <s v="C40971647"/>
    <x v="27"/>
    <x v="20"/>
    <d v="2018-01-26T21:00:00"/>
    <d v="2018-01-28T17:00:00"/>
    <s v="Remediacion de vulnerabilidad KB4022719 en servidores Windows SC3"/>
    <x v="0"/>
    <s v="On Time"/>
    <s v="No"/>
    <s v="Minor"/>
    <s v="Successful"/>
    <s v="On Time"/>
    <n v="1"/>
    <n v="1"/>
    <n v="0"/>
    <x v="0"/>
    <x v="0"/>
    <x v="0"/>
    <n v="0"/>
    <n v="0"/>
    <n v="0"/>
    <n v="0"/>
    <n v="1"/>
    <n v="0"/>
    <x v="3"/>
    <s v="CT40009280"/>
    <x v="1"/>
    <x v="1"/>
    <s v="No"/>
    <s v="No"/>
    <s v="No"/>
    <s v="Si"/>
    <s v="No"/>
  </r>
  <r>
    <x v="7"/>
    <x v="0"/>
    <x v="0"/>
    <x v="0"/>
    <s v="C40971722"/>
    <x v="27"/>
    <x v="20"/>
    <d v="2018-01-26T22:00:00"/>
    <d v="2018-01-27T04:00:00"/>
    <s v="Troubleshooting aplicación de parche kb4056897 y kb4056898 en servidor Windows"/>
    <x v="0"/>
    <s v="On Time"/>
    <s v="No"/>
    <s v="Minor"/>
    <s v="Successful"/>
    <s v="On Time"/>
    <n v="1"/>
    <n v="1"/>
    <n v="0"/>
    <x v="0"/>
    <x v="0"/>
    <x v="0"/>
    <n v="0"/>
    <n v="0"/>
    <n v="0"/>
    <n v="0"/>
    <n v="1"/>
    <n v="0"/>
    <x v="3"/>
    <s v="CT40008685"/>
    <x v="1"/>
    <x v="1"/>
    <s v="No"/>
    <s v="No"/>
    <s v="No"/>
    <s v="Si"/>
    <s v="No"/>
  </r>
  <r>
    <x v="7"/>
    <x v="1"/>
    <x v="0"/>
    <x v="0"/>
    <s v="C40970502"/>
    <x v="9"/>
    <x v="116"/>
    <d v="2018-01-25T09:00:00"/>
    <d v="2018-01-25T18:00:00"/>
    <s v="Reparacion de canalizacionde punto de red para AP485PATIOS-224.51"/>
    <x v="0"/>
    <s v="On Time"/>
    <s v="No"/>
    <s v="Minor"/>
    <s v="Successful"/>
    <s v="On Time"/>
    <n v="1"/>
    <n v="1"/>
    <n v="0"/>
    <x v="0"/>
    <x v="0"/>
    <x v="0"/>
    <n v="0"/>
    <n v="0"/>
    <n v="0"/>
    <n v="0"/>
    <n v="1"/>
    <n v="0"/>
    <x v="3"/>
    <s v="CT40011194"/>
    <x v="7"/>
    <x v="2"/>
    <s v="No"/>
    <s v="No"/>
    <s v="No"/>
    <s v="Si"/>
    <s v="No"/>
  </r>
  <r>
    <x v="7"/>
    <x v="1"/>
    <x v="0"/>
    <x v="0"/>
    <s v="C40970427"/>
    <x v="41"/>
    <x v="202"/>
    <d v="2018-01-28T10:00:00"/>
    <d v="2018-01-28T14:00:00"/>
    <s v="Prueba activación en puerto para enlace Redundantes SW acceso N38"/>
    <x v="0"/>
    <s v="On Time"/>
    <s v="No"/>
    <s v="Minor"/>
    <s v="Successful"/>
    <s v="On Time"/>
    <n v="1"/>
    <n v="1"/>
    <n v="0"/>
    <x v="0"/>
    <x v="0"/>
    <x v="0"/>
    <n v="0"/>
    <n v="0"/>
    <n v="0"/>
    <n v="0"/>
    <n v="1"/>
    <n v="0"/>
    <x v="3"/>
    <s v="-"/>
    <x v="14"/>
    <x v="2"/>
    <s v="No"/>
    <s v="No"/>
    <s v="No"/>
    <s v="Si"/>
    <s v="No"/>
  </r>
  <r>
    <x v="7"/>
    <x v="1"/>
    <x v="0"/>
    <x v="0"/>
    <s v="C40970733"/>
    <x v="41"/>
    <x v="124"/>
    <d v="2018-01-27T23:30:00"/>
    <d v="2018-01-28T07:00:00"/>
    <s v="Apagado SSID wifiusersvwm"/>
    <x v="0"/>
    <s v="On Time"/>
    <s v="No"/>
    <s v="Minor"/>
    <s v="Successful"/>
    <s v="On Time"/>
    <n v="1"/>
    <n v="1"/>
    <n v="0"/>
    <x v="0"/>
    <x v="0"/>
    <x v="0"/>
    <n v="0"/>
    <n v="0"/>
    <n v="0"/>
    <n v="0"/>
    <n v="1"/>
    <n v="0"/>
    <x v="3"/>
    <s v="-"/>
    <x v="14"/>
    <x v="2"/>
    <s v="No"/>
    <s v="No"/>
    <s v="No"/>
    <s v="Si"/>
    <s v="No"/>
  </r>
  <r>
    <x v="7"/>
    <x v="1"/>
    <x v="0"/>
    <x v="0"/>
    <s v="C40969566"/>
    <x v="54"/>
    <x v="108"/>
    <d v="2018-01-28T06:00:00"/>
    <d v="2018-01-28T10:00:00"/>
    <s v="Modificación de ruteo estatico para ThyssenKrupp"/>
    <x v="0"/>
    <s v="On Time"/>
    <s v="No"/>
    <s v="Minor"/>
    <s v="Successful"/>
    <s v="On Time"/>
    <n v="1"/>
    <n v="1"/>
    <n v="0"/>
    <x v="0"/>
    <x v="0"/>
    <x v="0"/>
    <n v="0"/>
    <n v="0"/>
    <n v="0"/>
    <n v="0"/>
    <n v="1"/>
    <n v="0"/>
    <x v="3"/>
    <s v="CT40006938"/>
    <x v="11"/>
    <x v="2"/>
    <s v="No"/>
    <s v="No"/>
    <s v="No"/>
    <s v="Si"/>
    <s v="No"/>
  </r>
  <r>
    <x v="0"/>
    <x v="0"/>
    <x v="0"/>
    <x v="0"/>
    <s v="C001367315"/>
    <x v="0"/>
    <x v="104"/>
    <d v="2018-01-23T14:00:00"/>
    <d v="2018-01-27T23:00:00"/>
    <s v="[ SIGMA ] / [ SAP NW Process Orchestration ] / [ Development] / [ POD ] / [ SIAPOD] - Installation of ISAGENT / CSS.CAB"/>
    <x v="0"/>
    <s v="On Time"/>
    <s v="No"/>
    <s v="Minor"/>
    <s v="Successful"/>
    <s v="On Time"/>
    <n v="1"/>
    <n v="1"/>
    <n v="0"/>
    <x v="0"/>
    <x v="0"/>
    <x v="0"/>
    <n v="0"/>
    <n v="0"/>
    <n v="0"/>
    <n v="0"/>
    <n v="1"/>
    <n v="0"/>
    <x v="0"/>
    <s v="CMOD318035"/>
    <x v="0"/>
    <x v="0"/>
    <s v="No"/>
    <s v="No"/>
    <s v="No"/>
    <s v="Si"/>
    <s v="No"/>
  </r>
  <r>
    <x v="0"/>
    <x v="0"/>
    <x v="0"/>
    <x v="0"/>
    <s v="C001367501"/>
    <x v="0"/>
    <x v="98"/>
    <d v="2018-01-24T13:00:00"/>
    <d v="2018-01-26T17:00:00"/>
    <s v="[SIGMA] / [ USAGE ] / [ ACD] / [ LOCATION ] - KERNEL_Update  / CCAB; ITO.CAB pre-approved [4EP]"/>
    <x v="0"/>
    <s v="On Time"/>
    <s v="No"/>
    <s v="Minor"/>
    <s v="Successful"/>
    <s v="On Time"/>
    <n v="1"/>
    <n v="1"/>
    <n v="0"/>
    <x v="0"/>
    <x v="0"/>
    <x v="0"/>
    <n v="0"/>
    <n v="0"/>
    <n v="0"/>
    <n v="0"/>
    <n v="1"/>
    <n v="0"/>
    <x v="0"/>
    <s v="CMOD317140"/>
    <x v="0"/>
    <x v="0"/>
    <s v="No"/>
    <s v="No"/>
    <s v="No"/>
    <s v="Si"/>
    <s v="No"/>
  </r>
  <r>
    <x v="0"/>
    <x v="0"/>
    <x v="0"/>
    <x v="0"/>
    <s v="C001370725"/>
    <x v="17"/>
    <x v="203"/>
    <d v="2018-01-26T18:00:00"/>
    <d v="2018-01-28T12:00:00"/>
    <s v="AMER | SIGMA  |  Upgrade VMware ESXi Host 6.5 &amp; VCenter"/>
    <x v="0"/>
    <s v="On Time"/>
    <s v="No"/>
    <s v="Minor"/>
    <s v="Successful"/>
    <s v="On Time"/>
    <n v="1"/>
    <n v="1"/>
    <n v="0"/>
    <x v="0"/>
    <x v="0"/>
    <x v="0"/>
    <n v="0"/>
    <n v="0"/>
    <n v="0"/>
    <n v="0"/>
    <n v="1"/>
    <n v="0"/>
    <x v="0"/>
    <s v="C000614398"/>
    <x v="5"/>
    <x v="1"/>
    <s v="No"/>
    <s v="No"/>
    <s v="No"/>
    <s v="Si"/>
    <s v="No"/>
  </r>
  <r>
    <x v="0"/>
    <x v="0"/>
    <x v="0"/>
    <x v="0"/>
    <s v="C001371466"/>
    <x v="17"/>
    <x v="96"/>
    <d v="2018-01-26T20:00:00"/>
    <d v="2018-01-27T00:00:00"/>
    <s v="AMER | TERZA | ACCOMPANIMENT IN PHYSICAL DISK REPLACEMENT ON SERVER FESERVERDES"/>
    <x v="0"/>
    <s v="On Time"/>
    <s v="No"/>
    <s v="Minor"/>
    <s v="Successful"/>
    <s v="On Time"/>
    <n v="1"/>
    <n v="1"/>
    <n v="0"/>
    <x v="0"/>
    <x v="0"/>
    <x v="0"/>
    <n v="0"/>
    <n v="0"/>
    <n v="0"/>
    <n v="0"/>
    <n v="1"/>
    <n v="0"/>
    <x v="0"/>
    <s v="-"/>
    <x v="5"/>
    <x v="1"/>
    <s v="No"/>
    <s v="No"/>
    <s v="No"/>
    <s v="Si"/>
    <s v="No"/>
  </r>
  <r>
    <x v="0"/>
    <x v="0"/>
    <x v="0"/>
    <x v="0"/>
    <s v="C001371528"/>
    <x v="17"/>
    <x v="96"/>
    <d v="2018-01-26T20:00:00"/>
    <d v="2018-01-27T00:00:00"/>
    <s v="AMER | TERZA| ACCOMPANIMENT IN PHYSICAL MEMORY REPLACEMENT ON SERVER TERZAEC04"/>
    <x v="0"/>
    <s v="On Time"/>
    <s v="No"/>
    <s v="Minor"/>
    <s v="Successful"/>
    <s v="On Time"/>
    <n v="1"/>
    <n v="1"/>
    <n v="0"/>
    <x v="0"/>
    <x v="0"/>
    <x v="0"/>
    <n v="0"/>
    <n v="0"/>
    <n v="0"/>
    <n v="0"/>
    <n v="1"/>
    <n v="0"/>
    <x v="0"/>
    <s v="-"/>
    <x v="5"/>
    <x v="1"/>
    <s v="No"/>
    <s v="No"/>
    <s v="No"/>
    <s v="Si"/>
    <s v="No"/>
  </r>
  <r>
    <x v="0"/>
    <x v="0"/>
    <x v="0"/>
    <x v="0"/>
    <s v="C001370766"/>
    <x v="0"/>
    <x v="98"/>
    <d v="2018-01-26T16:00:00"/>
    <d v="2018-01-26T18:00:00"/>
    <s v="INDELPRO | PRO | /SAP Request:User deletion Preaprobado"/>
    <x v="0"/>
    <s v="On Time"/>
    <s v="No"/>
    <s v="Minor"/>
    <s v="Successful"/>
    <s v="On Time"/>
    <n v="1"/>
    <n v="1"/>
    <n v="0"/>
    <x v="0"/>
    <x v="0"/>
    <x v="0"/>
    <n v="0"/>
    <n v="0"/>
    <n v="0"/>
    <n v="0"/>
    <n v="1"/>
    <n v="0"/>
    <x v="0"/>
    <s v="C000750658"/>
    <x v="0"/>
    <x v="0"/>
    <s v="No"/>
    <s v="No"/>
    <s v="No"/>
    <s v="Si"/>
    <s v="No"/>
  </r>
  <r>
    <x v="4"/>
    <x v="1"/>
    <x v="0"/>
    <x v="0"/>
    <s v="C40966924"/>
    <x v="20"/>
    <x v="26"/>
    <d v="2018-01-25T09:00:00"/>
    <d v="2018-01-25T17:00:00"/>
    <s v="Interface revision at Office Distribution A50 and Access A50 IDF24 - Audi Mexico"/>
    <x v="0"/>
    <s v="On Time"/>
    <s v="No"/>
    <s v="Minor"/>
    <s v="Successful"/>
    <s v="On Time"/>
    <n v="1"/>
    <n v="1"/>
    <n v="0"/>
    <x v="0"/>
    <x v="0"/>
    <x v="0"/>
    <n v="0"/>
    <n v="0"/>
    <n v="0"/>
    <n v="0"/>
    <n v="1"/>
    <n v="0"/>
    <x v="3"/>
    <s v="CT40011605"/>
    <x v="14"/>
    <x v="2"/>
    <s v="No"/>
    <s v="No"/>
    <s v="No"/>
    <s v="Si"/>
    <s v="No"/>
  </r>
  <r>
    <x v="4"/>
    <x v="1"/>
    <x v="0"/>
    <x v="0"/>
    <s v="C40969564"/>
    <x v="20"/>
    <x v="26"/>
    <d v="2018-01-26T17:00:00"/>
    <d v="2018-01-26T23:00:00"/>
    <s v="IP addressing migration for Voice service from 10.131.x.x to 10.130.x.x at A60"/>
    <x v="0"/>
    <s v="On Time"/>
    <s v="No"/>
    <s v="Minor"/>
    <s v="Successful"/>
    <s v="On Time"/>
    <n v="1"/>
    <n v="1"/>
    <n v="0"/>
    <x v="0"/>
    <x v="0"/>
    <x v="0"/>
    <n v="0"/>
    <n v="0"/>
    <n v="0"/>
    <n v="0"/>
    <n v="1"/>
    <n v="0"/>
    <x v="3"/>
    <s v="CT40012087"/>
    <x v="14"/>
    <x v="2"/>
    <s v="No"/>
    <s v="No"/>
    <s v="No"/>
    <s v="Si"/>
    <s v="No"/>
  </r>
  <r>
    <x v="4"/>
    <x v="0"/>
    <x v="0"/>
    <x v="0"/>
    <s v="C40970518"/>
    <x v="45"/>
    <x v="204"/>
    <d v="2018-01-27T23:00:00"/>
    <d v="2018-01-28T01:00:00"/>
    <s v="Increase Resources on L63FIS11/L63FIS21 Production Server / New Memory value on profiles"/>
    <x v="0"/>
    <s v="On Time"/>
    <s v="No"/>
    <s v="Minor"/>
    <s v="Successful"/>
    <s v="On Time"/>
    <n v="1"/>
    <n v="1"/>
    <n v="0"/>
    <x v="0"/>
    <x v="0"/>
    <x v="0"/>
    <n v="0"/>
    <n v="0"/>
    <n v="0"/>
    <n v="0"/>
    <n v="1"/>
    <n v="0"/>
    <x v="3"/>
    <s v="CT40009476"/>
    <x v="18"/>
    <x v="1"/>
    <s v="No"/>
    <s v="No"/>
    <s v="No"/>
    <s v="Si"/>
    <s v="No"/>
  </r>
  <r>
    <x v="4"/>
    <x v="0"/>
    <x v="0"/>
    <x v="0"/>
    <s v="C40970396"/>
    <x v="5"/>
    <x v="6"/>
    <d v="2018-01-28T16:00:00"/>
    <d v="2018-01-29T03:30:00"/>
    <s v="[002] PATCH MANAGEMENT ON SERVERS"/>
    <x v="0"/>
    <s v="On Time"/>
    <s v="No"/>
    <s v="Minor"/>
    <s v="Successful"/>
    <s v="On Time"/>
    <n v="1"/>
    <n v="1"/>
    <n v="0"/>
    <x v="0"/>
    <x v="0"/>
    <x v="0"/>
    <n v="0"/>
    <n v="0"/>
    <n v="0"/>
    <n v="0"/>
    <n v="1"/>
    <n v="0"/>
    <x v="3"/>
    <s v="CT40007809"/>
    <x v="5"/>
    <x v="1"/>
    <s v="No"/>
    <s v="No"/>
    <s v="No"/>
    <s v="Si"/>
    <s v="No"/>
  </r>
  <r>
    <x v="4"/>
    <x v="0"/>
    <x v="0"/>
    <x v="0"/>
    <s v="C40970397"/>
    <x v="5"/>
    <x v="6"/>
    <d v="2018-01-28T13:00:00"/>
    <d v="2018-01-28T18:00:00"/>
    <s v="Network interface card replacement (Activity will executed by HP Vendor)"/>
    <x v="0"/>
    <s v="On Time"/>
    <s v="No"/>
    <s v="Minor"/>
    <s v="Successful"/>
    <s v="On Time"/>
    <n v="1"/>
    <n v="1"/>
    <n v="0"/>
    <x v="0"/>
    <x v="0"/>
    <x v="0"/>
    <n v="0"/>
    <n v="0"/>
    <n v="0"/>
    <n v="0"/>
    <n v="1"/>
    <n v="0"/>
    <x v="3"/>
    <s v="CT40009942"/>
    <x v="5"/>
    <x v="1"/>
    <s v="No"/>
    <s v="No"/>
    <s v="No"/>
    <s v="Si"/>
    <s v="No"/>
  </r>
  <r>
    <x v="4"/>
    <x v="1"/>
    <x v="0"/>
    <x v="0"/>
    <s v="C40970260"/>
    <x v="64"/>
    <x v="77"/>
    <d v="2018-01-27T11:00:00"/>
    <d v="2018-01-28T14:00:00"/>
    <s v="Authentication by token validation &amp; users recertification - Audi Mexico"/>
    <x v="0"/>
    <s v="On Time"/>
    <s v="No"/>
    <s v="Minor"/>
    <s v="Successful"/>
    <s v="On Time"/>
    <n v="1"/>
    <n v="1"/>
    <n v="0"/>
    <x v="0"/>
    <x v="0"/>
    <x v="0"/>
    <n v="0"/>
    <n v="0"/>
    <n v="0"/>
    <n v="0"/>
    <n v="1"/>
    <n v="0"/>
    <x v="3"/>
    <s v="CT40006852"/>
    <x v="11"/>
    <x v="2"/>
    <s v="No"/>
    <s v="No"/>
    <s v="No"/>
    <s v="Si"/>
    <s v="No"/>
  </r>
  <r>
    <x v="4"/>
    <x v="1"/>
    <x v="0"/>
    <x v="0"/>
    <s v="C40970457"/>
    <x v="64"/>
    <x v="108"/>
    <d v="2018-01-28T14:00:00"/>
    <d v="2018-01-28T18:00:00"/>
    <s v="Change Infoblox certificates - Audi Mexico"/>
    <x v="0"/>
    <s v="On Time"/>
    <s v="No"/>
    <s v="Minor"/>
    <s v="Successful"/>
    <s v="On Time"/>
    <n v="1"/>
    <n v="1"/>
    <n v="0"/>
    <x v="0"/>
    <x v="0"/>
    <x v="0"/>
    <n v="0"/>
    <n v="0"/>
    <n v="0"/>
    <n v="0"/>
    <n v="1"/>
    <n v="0"/>
    <x v="3"/>
    <s v="CT40006852"/>
    <x v="11"/>
    <x v="2"/>
    <s v="No"/>
    <s v="No"/>
    <s v="No"/>
    <s v="Si"/>
    <s v="No"/>
  </r>
  <r>
    <x v="4"/>
    <x v="1"/>
    <x v="0"/>
    <x v="0"/>
    <s v="C40970448"/>
    <x v="87"/>
    <x v="205"/>
    <d v="2018-01-28T14:00:00"/>
    <d v="2018-01-28T16:00:00"/>
    <s v="Rename Ap's WLC A60-A40 Production- Audi Mexico"/>
    <x v="0"/>
    <s v="On Time"/>
    <s v="No"/>
    <s v="Minor"/>
    <s v="Successful"/>
    <s v="On Time"/>
    <n v="1"/>
    <n v="1"/>
    <n v="0"/>
    <x v="0"/>
    <x v="0"/>
    <x v="0"/>
    <n v="0"/>
    <n v="0"/>
    <n v="0"/>
    <n v="0"/>
    <n v="1"/>
    <n v="0"/>
    <x v="3"/>
    <s v="CT40006852"/>
    <x v="14"/>
    <x v="2"/>
    <s v="No"/>
    <s v="No"/>
    <s v="No"/>
    <s v="Si"/>
    <s v="No"/>
  </r>
  <r>
    <x v="4"/>
    <x v="0"/>
    <x v="0"/>
    <x v="0"/>
    <s v="C40970271"/>
    <x v="45"/>
    <x v="79"/>
    <d v="2018-01-28T15:00:00"/>
    <d v="2018-01-28T21:30:00"/>
    <s v="Install update patches on Linux servers - Audi Mexico"/>
    <x v="0"/>
    <s v="On Time"/>
    <s v="No"/>
    <s v="Minor"/>
    <s v="Successful"/>
    <s v="On Time"/>
    <n v="1"/>
    <n v="1"/>
    <n v="0"/>
    <x v="0"/>
    <x v="0"/>
    <x v="0"/>
    <n v="0"/>
    <n v="0"/>
    <n v="0"/>
    <n v="0"/>
    <n v="1"/>
    <n v="0"/>
    <x v="3"/>
    <s v="CT40012120"/>
    <x v="18"/>
    <x v="1"/>
    <s v="No"/>
    <s v="No"/>
    <s v="No"/>
    <s v="Si"/>
    <s v="No"/>
  </r>
  <r>
    <x v="15"/>
    <x v="0"/>
    <x v="0"/>
    <x v="0"/>
    <s v="C001365761"/>
    <x v="12"/>
    <x v="46"/>
    <d v="2018-01-26T15:00:00"/>
    <d v="2018-01-26T19:00:00"/>
    <s v="DCS | MEXICHEM | DEVELOPMENT | DSO (AppCom) Image Change to: s11.4.8 | 4EP| BWD/HAD"/>
    <x v="0"/>
    <s v="On Time"/>
    <s v="No"/>
    <s v="Minor"/>
    <s v="Successful"/>
    <s v="On Time"/>
    <n v="1"/>
    <n v="1"/>
    <n v="0"/>
    <x v="0"/>
    <x v="0"/>
    <x v="0"/>
    <n v="0"/>
    <n v="0"/>
    <n v="0"/>
    <n v="0"/>
    <n v="1"/>
    <n v="0"/>
    <x v="1"/>
    <s v="CMOD312271"/>
    <x v="0"/>
    <x v="0"/>
    <s v="No"/>
    <s v="No"/>
    <s v="No"/>
    <s v="Si"/>
    <s v="No"/>
  </r>
  <r>
    <x v="11"/>
    <x v="0"/>
    <x v="0"/>
    <x v="0"/>
    <s v="CRQ242911"/>
    <x v="77"/>
    <x v="156"/>
    <d v="2018-01-24T22:00:00"/>
    <d v="2018-01-27T20:00:00"/>
    <s v="WO11734717 Actualizar parches Citrix en servidores de impresión de CU1 a CU4"/>
    <x v="0"/>
    <s v="On Time"/>
    <s v="No"/>
    <s v="Minor"/>
    <s v="Successful"/>
    <s v="On Time"/>
    <n v="1"/>
    <n v="1"/>
    <n v="0"/>
    <x v="0"/>
    <x v="0"/>
    <x v="0"/>
    <n v="0"/>
    <n v="0"/>
    <n v="0"/>
    <n v="0"/>
    <n v="1"/>
    <n v="0"/>
    <x v="5"/>
    <s v="-"/>
    <x v="28"/>
    <x v="1"/>
    <s v="No"/>
    <s v="No"/>
    <s v="No"/>
    <s v="Si"/>
    <s v="No"/>
  </r>
  <r>
    <x v="11"/>
    <x v="0"/>
    <x v="0"/>
    <x v="0"/>
    <s v="CRQ243010"/>
    <x v="78"/>
    <x v="186"/>
    <d v="2018-01-26T10:00:00"/>
    <d v="2018-01-26T18:00:00"/>
    <s v="WO11731213 Destruccion de Volumenes que estan en status offline en las controladoras de NetApp."/>
    <x v="0"/>
    <s v="On Time"/>
    <s v="No"/>
    <s v="Minor"/>
    <s v="Successful"/>
    <s v="On Time"/>
    <n v="1"/>
    <n v="1"/>
    <n v="0"/>
    <x v="0"/>
    <x v="0"/>
    <x v="0"/>
    <n v="0"/>
    <n v="0"/>
    <n v="0"/>
    <n v="0"/>
    <n v="1"/>
    <n v="0"/>
    <x v="5"/>
    <s v="-"/>
    <x v="9"/>
    <x v="1"/>
    <s v="No"/>
    <s v="No"/>
    <s v="No"/>
    <s v="Si"/>
    <s v="No"/>
  </r>
  <r>
    <x v="11"/>
    <x v="0"/>
    <x v="1"/>
    <x v="0"/>
    <s v="CRQ243427"/>
    <x v="79"/>
    <x v="206"/>
    <d v="2018-01-26T11:00:00"/>
    <d v="2018-01-26T18:00:00"/>
    <s v="Modificación de CIs en CMDB; monitoreo vs CMDB"/>
    <x v="0"/>
    <s v="On Time"/>
    <s v="No"/>
    <s v="Standard"/>
    <s v="Successful"/>
    <s v="On Time"/>
    <n v="1"/>
    <n v="1"/>
    <n v="0"/>
    <x v="0"/>
    <x v="0"/>
    <x v="0"/>
    <n v="0"/>
    <n v="0"/>
    <n v="0"/>
    <n v="0"/>
    <n v="1"/>
    <n v="0"/>
    <x v="5"/>
    <s v="-"/>
    <x v="18"/>
    <x v="1"/>
    <s v="No"/>
    <s v="No"/>
    <s v="No"/>
    <s v="Si"/>
    <s v="No"/>
  </r>
  <r>
    <x v="11"/>
    <x v="0"/>
    <x v="1"/>
    <x v="0"/>
    <s v="CRQ243238"/>
    <x v="73"/>
    <x v="207"/>
    <d v="2018-01-26T12:00:00"/>
    <d v="2018-01-26T19:00:00"/>
    <s v="Actualización de CI´s"/>
    <x v="0"/>
    <s v="On Time"/>
    <s v="No"/>
    <s v="Standard"/>
    <s v="Successful"/>
    <s v="On Time"/>
    <n v="1"/>
    <n v="1"/>
    <n v="0"/>
    <x v="0"/>
    <x v="0"/>
    <x v="0"/>
    <n v="0"/>
    <n v="0"/>
    <n v="0"/>
    <n v="0"/>
    <n v="1"/>
    <n v="0"/>
    <x v="5"/>
    <s v="-"/>
    <x v="21"/>
    <x v="1"/>
    <s v="No"/>
    <s v="No"/>
    <s v="No"/>
    <s v="Si"/>
    <s v="No"/>
  </r>
  <r>
    <x v="11"/>
    <x v="1"/>
    <x v="0"/>
    <x v="0"/>
    <s v="CRQ243120"/>
    <x v="88"/>
    <x v="208"/>
    <d v="2018-01-27T12:00:00"/>
    <d v="2018-01-27T14:00:00"/>
    <s v="WO11733132 Pruebas de HA a nivel LAN / WAN / Wireless en Corporativo 3 Centurias."/>
    <x v="0"/>
    <s v="On Time"/>
    <s v="No"/>
    <s v="Minor"/>
    <s v="Successful"/>
    <s v="On Time"/>
    <n v="1"/>
    <n v="1"/>
    <n v="0"/>
    <x v="0"/>
    <x v="0"/>
    <x v="0"/>
    <n v="0"/>
    <n v="0"/>
    <n v="0"/>
    <n v="0"/>
    <n v="1"/>
    <n v="0"/>
    <x v="5"/>
    <s v="-"/>
    <x v="14"/>
    <x v="2"/>
    <s v="No"/>
    <s v="No"/>
    <s v="No"/>
    <s v="Si"/>
    <s v="No"/>
  </r>
  <r>
    <x v="11"/>
    <x v="0"/>
    <x v="0"/>
    <x v="0"/>
    <s v="CRQ243112"/>
    <x v="77"/>
    <x v="156"/>
    <d v="2018-01-27T21:00:00"/>
    <d v="2018-01-28T01:00:00"/>
    <s v="WO11729655: Actualizar parches Citrix del servidor de Licencias de CU1 a CU4"/>
    <x v="0"/>
    <s v="On Time"/>
    <s v="No"/>
    <s v="Minor"/>
    <s v="Successful"/>
    <s v="On Time"/>
    <n v="1"/>
    <n v="1"/>
    <n v="0"/>
    <x v="0"/>
    <x v="0"/>
    <x v="0"/>
    <n v="0"/>
    <n v="0"/>
    <n v="0"/>
    <n v="0"/>
    <n v="1"/>
    <n v="0"/>
    <x v="5"/>
    <s v="-"/>
    <x v="28"/>
    <x v="1"/>
    <s v="No"/>
    <s v="No"/>
    <s v="No"/>
    <s v="Si"/>
    <s v="No"/>
  </r>
  <r>
    <x v="11"/>
    <x v="1"/>
    <x v="0"/>
    <x v="0"/>
    <s v="CRQ243201"/>
    <x v="75"/>
    <x v="209"/>
    <d v="2018-01-27T22:00:00"/>
    <d v="2018-01-28T07:00:00"/>
    <s v="WO11722474 Remplazar motherboard  de servidor de Telefonía UCS HDUCSUCGM4 WO11722474"/>
    <x v="0"/>
    <s v="On Time"/>
    <s v="No"/>
    <s v="Minor"/>
    <s v="Successful"/>
    <s v="On Time"/>
    <n v="1"/>
    <n v="1"/>
    <n v="0"/>
    <x v="0"/>
    <x v="0"/>
    <x v="0"/>
    <n v="0"/>
    <n v="0"/>
    <n v="0"/>
    <n v="0"/>
    <n v="1"/>
    <n v="0"/>
    <x v="5"/>
    <s v="-"/>
    <x v="30"/>
    <x v="2"/>
    <s v="No"/>
    <s v="No"/>
    <s v="No"/>
    <s v="Si"/>
    <s v="No"/>
  </r>
  <r>
    <x v="11"/>
    <x v="0"/>
    <x v="0"/>
    <x v="0"/>
    <s v="CRQ242724"/>
    <x v="74"/>
    <x v="210"/>
    <d v="2018-01-28T00:00:00"/>
    <d v="2018-01-29T02:00:00"/>
    <s v="WO11738399 Mitigación de vulnerabilidades WEB "/>
    <x v="0"/>
    <s v="On Time"/>
    <s v="No"/>
    <s v="Minor"/>
    <s v="Successful"/>
    <s v="On Time"/>
    <n v="1"/>
    <n v="1"/>
    <n v="0"/>
    <x v="0"/>
    <x v="0"/>
    <x v="0"/>
    <n v="0"/>
    <n v="0"/>
    <n v="0"/>
    <n v="0"/>
    <n v="1"/>
    <n v="0"/>
    <x v="5"/>
    <s v="-"/>
    <x v="17"/>
    <x v="1"/>
    <s v="No"/>
    <s v="No"/>
    <s v="No"/>
    <s v="Si"/>
    <s v="No"/>
  </r>
  <r>
    <x v="11"/>
    <x v="0"/>
    <x v="0"/>
    <x v="0"/>
    <s v="CRQ243114"/>
    <x v="72"/>
    <x v="127"/>
    <d v="2018-01-28T06:00:00"/>
    <d v="2018-01-28T14:00:00"/>
    <s v="WO11730733 Renovación de certificados de SHA1 a SHA2 a nivel SO."/>
    <x v="0"/>
    <s v="On Time"/>
    <s v="No"/>
    <s v="Minor"/>
    <s v="Successful"/>
    <s v="On Time"/>
    <n v="1"/>
    <n v="1"/>
    <n v="0"/>
    <x v="0"/>
    <x v="0"/>
    <x v="0"/>
    <n v="0"/>
    <n v="0"/>
    <n v="0"/>
    <n v="0"/>
    <n v="1"/>
    <n v="0"/>
    <x v="5"/>
    <s v="-"/>
    <x v="18"/>
    <x v="1"/>
    <s v="No"/>
    <s v="No"/>
    <s v="No"/>
    <s v="Si"/>
    <s v="No"/>
  </r>
  <r>
    <x v="11"/>
    <x v="0"/>
    <x v="0"/>
    <x v="0"/>
    <s v="CRQ242917"/>
    <x v="73"/>
    <x v="83"/>
    <d v="2018-01-28T09:00:00"/>
    <d v="2018-01-28T21:00:00"/>
    <s v="WO11731711 Mitigar diversas vulnerabilidades actualizando el nivel de parche de Oracle"/>
    <x v="0"/>
    <s v="On Time"/>
    <s v="No"/>
    <s v="Minor"/>
    <s v="Successful"/>
    <s v="On Time"/>
    <n v="1"/>
    <n v="1"/>
    <n v="0"/>
    <x v="0"/>
    <x v="0"/>
    <x v="0"/>
    <n v="0"/>
    <n v="0"/>
    <n v="0"/>
    <n v="0"/>
    <n v="1"/>
    <n v="0"/>
    <x v="5"/>
    <s v="-"/>
    <x v="21"/>
    <x v="1"/>
    <s v="No"/>
    <s v="No"/>
    <s v="No"/>
    <s v="Si"/>
    <s v="No"/>
  </r>
  <r>
    <x v="11"/>
    <x v="0"/>
    <x v="0"/>
    <x v="0"/>
    <s v="CRQ243318"/>
    <x v="72"/>
    <x v="127"/>
    <d v="2018-01-28T13:00:00"/>
    <d v="2018-01-29T19:00:00"/>
    <s v="WO11737434 Apagado de Servidores Unix Virtual"/>
    <x v="0"/>
    <s v="On Time"/>
    <s v="No"/>
    <s v="Minor"/>
    <s v="Successful"/>
    <s v="On Time"/>
    <n v="1"/>
    <n v="1"/>
    <n v="0"/>
    <x v="0"/>
    <x v="0"/>
    <x v="0"/>
    <n v="0"/>
    <n v="1"/>
    <n v="0"/>
    <n v="0"/>
    <n v="1"/>
    <n v="0"/>
    <x v="5"/>
    <s v="-"/>
    <x v="18"/>
    <x v="1"/>
    <s v="Si"/>
    <s v="No"/>
    <s v="No"/>
    <s v="Si"/>
    <s v="No"/>
  </r>
  <r>
    <x v="0"/>
    <x v="0"/>
    <x v="1"/>
    <x v="0"/>
    <s v="C001341356"/>
    <x v="11"/>
    <x v="14"/>
    <d v="2018-01-08T09:00:00"/>
    <d v="2018-01-26T17:00:00"/>
    <s v="SIGMA | CCS-SCCM | Productive Deployment | Security Updates by Microsoft December 2017"/>
    <x v="0"/>
    <s v="On Time"/>
    <s v="No"/>
    <s v="Standard"/>
    <s v="Successful"/>
    <s v="On Time"/>
    <n v="1"/>
    <n v="1"/>
    <n v="0"/>
    <x v="0"/>
    <x v="0"/>
    <x v="0"/>
    <n v="0"/>
    <n v="0"/>
    <n v="0"/>
    <n v="0"/>
    <n v="1"/>
    <n v="0"/>
    <x v="0"/>
    <s v="-"/>
    <x v="2"/>
    <x v="1"/>
    <s v="No"/>
    <s v="No"/>
    <s v="No"/>
    <s v="Si"/>
    <s v="No"/>
  </r>
  <r>
    <x v="0"/>
    <x v="0"/>
    <x v="1"/>
    <x v="0"/>
    <s v="C001354763"/>
    <x v="30"/>
    <x v="175"/>
    <d v="2018-01-18T13:05:00"/>
    <d v="2018-01-26T17:55:00"/>
    <s v="SIGMA | AMER | Unix | Creation of new IBM VM's and RTO Process"/>
    <x v="0"/>
    <s v="On Time"/>
    <s v="No"/>
    <s v="Standard"/>
    <s v="Successful"/>
    <s v="On Time"/>
    <n v="1"/>
    <n v="1"/>
    <n v="0"/>
    <x v="0"/>
    <x v="0"/>
    <x v="0"/>
    <n v="0"/>
    <n v="0"/>
    <n v="0"/>
    <n v="0"/>
    <n v="1"/>
    <n v="0"/>
    <x v="0"/>
    <s v="C000047053"/>
    <x v="18"/>
    <x v="1"/>
    <s v="No"/>
    <s v="No"/>
    <s v="No"/>
    <s v="Si"/>
    <s v="No"/>
  </r>
  <r>
    <x v="1"/>
    <x v="0"/>
    <x v="1"/>
    <x v="0"/>
    <s v="C001360940"/>
    <x v="2"/>
    <x v="2"/>
    <d v="2018-01-18T19:00:00"/>
    <d v="2018-01-26T23:00:00"/>
    <s v="AMER | VITRO | Distribution of MiniTab 18 on Target PC &amp; Laptops - Productive group | (Customer pre authorized)"/>
    <x v="0"/>
    <s v="On Time"/>
    <s v="No"/>
    <s v="Standard"/>
    <s v="Successful"/>
    <s v="On Time"/>
    <n v="1"/>
    <n v="1"/>
    <n v="0"/>
    <x v="0"/>
    <x v="0"/>
    <x v="0"/>
    <n v="0"/>
    <n v="0"/>
    <n v="0"/>
    <n v="0"/>
    <n v="1"/>
    <n v="0"/>
    <x v="1"/>
    <s v="C000168258"/>
    <x v="2"/>
    <x v="1"/>
    <s v="No"/>
    <s v="No"/>
    <s v="No"/>
    <s v="Si"/>
    <s v="No"/>
  </r>
  <r>
    <x v="20"/>
    <x v="1"/>
    <x v="0"/>
    <x v="0"/>
    <s v="C001361040"/>
    <x v="23"/>
    <x v="197"/>
    <d v="2018-01-26T19:00:00"/>
    <d v="2018-01-26T22:00:00"/>
    <s v="HSAI | Creación de VPN Site-to-Site DSI - HSAI -Del_Valle"/>
    <x v="0"/>
    <s v="On Time"/>
    <s v="No"/>
    <s v="Minor"/>
    <s v="Successful"/>
    <s v="On Time"/>
    <n v="1"/>
    <n v="1"/>
    <n v="0"/>
    <x v="0"/>
    <x v="0"/>
    <x v="0"/>
    <n v="0"/>
    <n v="0"/>
    <n v="0"/>
    <n v="0"/>
    <n v="1"/>
    <n v="0"/>
    <x v="4"/>
    <s v="-"/>
    <x v="11"/>
    <x v="2"/>
    <s v="No"/>
    <s v="No"/>
    <s v="No"/>
    <s v="Si"/>
    <s v="No"/>
  </r>
  <r>
    <x v="0"/>
    <x v="0"/>
    <x v="1"/>
    <x v="0"/>
    <s v="C001361108"/>
    <x v="11"/>
    <x v="14"/>
    <d v="2018-01-19T18:00:00"/>
    <d v="2018-01-26T18:00:00"/>
    <s v="SIGMA | CCS - SCCM | Pilot Deployment | Security Updates by Microsoft 01 January 2018 (Complements)"/>
    <x v="0"/>
    <s v="On Time"/>
    <s v="No"/>
    <s v="Standard"/>
    <s v="Successful"/>
    <s v="On Time"/>
    <n v="1"/>
    <n v="1"/>
    <n v="0"/>
    <x v="0"/>
    <x v="0"/>
    <x v="0"/>
    <n v="0"/>
    <n v="0"/>
    <n v="0"/>
    <n v="0"/>
    <n v="1"/>
    <n v="0"/>
    <x v="0"/>
    <s v="C001313832"/>
    <x v="2"/>
    <x v="1"/>
    <s v="No"/>
    <s v="No"/>
    <s v="No"/>
    <s v="Si"/>
    <s v="No"/>
  </r>
  <r>
    <x v="0"/>
    <x v="0"/>
    <x v="1"/>
    <x v="0"/>
    <s v="C001361121"/>
    <x v="11"/>
    <x v="14"/>
    <d v="2018-01-19T19:00:00"/>
    <d v="2018-01-26T19:00:00"/>
    <s v="ALLIAX | CCS - SCCM | Pilot Deployment | Security Updates by Microsoft 01 January 2018 (Complements)"/>
    <x v="0"/>
    <s v="On Time"/>
    <s v="No"/>
    <s v="Standard"/>
    <s v="Successful"/>
    <s v="On Time"/>
    <n v="1"/>
    <n v="1"/>
    <n v="0"/>
    <x v="0"/>
    <x v="0"/>
    <x v="0"/>
    <n v="0"/>
    <n v="0"/>
    <n v="0"/>
    <n v="0"/>
    <n v="1"/>
    <n v="0"/>
    <x v="0"/>
    <s v="C001313832"/>
    <x v="2"/>
    <x v="1"/>
    <s v="No"/>
    <s v="No"/>
    <s v="No"/>
    <s v="Si"/>
    <s v="No"/>
  </r>
  <r>
    <x v="0"/>
    <x v="0"/>
    <x v="1"/>
    <x v="0"/>
    <s v="C001361128"/>
    <x v="11"/>
    <x v="14"/>
    <d v="2018-01-19T20:00:00"/>
    <d v="2018-01-26T20:00:00"/>
    <s v="TERZA | CCS - SCCM | Pilot Deployment | Security Updates by Microsoft 01 January 2018 (Complements)"/>
    <x v="0"/>
    <s v="On Time"/>
    <s v="No"/>
    <s v="Standard"/>
    <s v="Successful"/>
    <s v="On Time"/>
    <n v="1"/>
    <n v="1"/>
    <n v="0"/>
    <x v="0"/>
    <x v="0"/>
    <x v="0"/>
    <n v="0"/>
    <n v="0"/>
    <n v="0"/>
    <n v="0"/>
    <n v="1"/>
    <n v="0"/>
    <x v="0"/>
    <s v="C001313832"/>
    <x v="2"/>
    <x v="1"/>
    <s v="No"/>
    <s v="No"/>
    <s v="No"/>
    <s v="Si"/>
    <s v="No"/>
  </r>
  <r>
    <x v="0"/>
    <x v="0"/>
    <x v="1"/>
    <x v="0"/>
    <s v="C001361135"/>
    <x v="11"/>
    <x v="14"/>
    <d v="2018-01-19T18:30:00"/>
    <d v="2018-01-26T18:30:00"/>
    <s v="AKRA | CCS - SCCM | Pilot Deployment | Security Updates by Microsoft 01 January 2018 (Complements)"/>
    <x v="0"/>
    <s v="On Time"/>
    <s v="No"/>
    <s v="Standard"/>
    <s v="Successful"/>
    <s v="On Time"/>
    <n v="1"/>
    <n v="1"/>
    <n v="0"/>
    <x v="0"/>
    <x v="0"/>
    <x v="0"/>
    <n v="0"/>
    <n v="0"/>
    <n v="0"/>
    <n v="0"/>
    <n v="1"/>
    <n v="0"/>
    <x v="0"/>
    <s v="C001313832"/>
    <x v="2"/>
    <x v="1"/>
    <s v="No"/>
    <s v="No"/>
    <s v="No"/>
    <s v="Si"/>
    <s v="No"/>
  </r>
  <r>
    <x v="0"/>
    <x v="0"/>
    <x v="1"/>
    <x v="0"/>
    <s v="C001362487"/>
    <x v="11"/>
    <x v="14"/>
    <d v="2018-01-19T19:30:00"/>
    <d v="2018-01-26T19:30:00"/>
    <s v="ALFACORP | CCS - SCCM | Pilot Deployment | Security Updates by Microsoft 01 January 2018 (Complements)"/>
    <x v="0"/>
    <s v="On Time"/>
    <s v="No"/>
    <s v="Standard"/>
    <s v="Successful"/>
    <s v="On Time"/>
    <n v="1"/>
    <n v="1"/>
    <n v="0"/>
    <x v="0"/>
    <x v="0"/>
    <x v="0"/>
    <n v="0"/>
    <n v="0"/>
    <n v="0"/>
    <n v="0"/>
    <n v="1"/>
    <n v="0"/>
    <x v="0"/>
    <s v="C001313832"/>
    <x v="2"/>
    <x v="1"/>
    <s v="No"/>
    <s v="No"/>
    <s v="No"/>
    <s v="Si"/>
    <s v="No"/>
  </r>
  <r>
    <x v="6"/>
    <x v="0"/>
    <x v="0"/>
    <x v="0"/>
    <s v="C001370661"/>
    <x v="39"/>
    <x v="200"/>
    <d v="2018-01-28T00:00:00"/>
    <d v="2018-01-28T22:00:00"/>
    <s v="Amer | DHL |Apply Symantec Antivirus Agent Patch"/>
    <x v="0"/>
    <s v="On Time"/>
    <s v="No"/>
    <s v="Minor"/>
    <s v="Successful"/>
    <s v="On Time"/>
    <n v="1"/>
    <n v="1"/>
    <n v="0"/>
    <x v="0"/>
    <x v="0"/>
    <x v="0"/>
    <n v="0"/>
    <n v="0"/>
    <n v="0"/>
    <n v="0"/>
    <n v="1"/>
    <n v="0"/>
    <x v="2"/>
    <s v="-"/>
    <x v="16"/>
    <x v="1"/>
    <s v="No"/>
    <s v="No"/>
    <s v="No"/>
    <s v="Si"/>
    <s v="No"/>
  </r>
  <r>
    <x v="14"/>
    <x v="0"/>
    <x v="0"/>
    <x v="0"/>
    <s v="C001370676"/>
    <x v="39"/>
    <x v="181"/>
    <d v="2018-01-26T05:00:00"/>
    <d v="2018-01-26T23:00:00"/>
    <s v="Amer | ENGIE |Apply Symantec Antivirus Agent Patch AltaCriticidad"/>
    <x v="0"/>
    <s v="On Time"/>
    <s v="No"/>
    <s v="Minor"/>
    <s v="Successful"/>
    <s v="On Time"/>
    <n v="1"/>
    <n v="1"/>
    <n v="0"/>
    <x v="0"/>
    <x v="0"/>
    <x v="0"/>
    <n v="0"/>
    <n v="0"/>
    <n v="0"/>
    <n v="1"/>
    <n v="1"/>
    <n v="0"/>
    <x v="2"/>
    <s v="-"/>
    <x v="16"/>
    <x v="1"/>
    <s v="No"/>
    <s v="No"/>
    <s v="Si"/>
    <s v="Si"/>
    <s v="No"/>
  </r>
  <r>
    <x v="14"/>
    <x v="0"/>
    <x v="1"/>
    <x v="0"/>
    <s v="C001370708"/>
    <x v="0"/>
    <x v="30"/>
    <d v="2018-01-27T15:00:00"/>
    <d v="2018-01-27T17:00:00"/>
    <s v="GDF SUEZ/ SAP BASIS / PRODUCTION/ / BWP / TSMX - ADD_ON ABAP_classic env. (SPAM/SAINT) /CCAB; ITO.CAB pre-approved [4EP]"/>
    <x v="0"/>
    <s v="On Time"/>
    <s v="No"/>
    <s v="Standard"/>
    <s v="Successful"/>
    <s v="On Time"/>
    <n v="1"/>
    <n v="1"/>
    <n v="0"/>
    <x v="0"/>
    <x v="0"/>
    <x v="0"/>
    <n v="0"/>
    <n v="0"/>
    <n v="0"/>
    <n v="0"/>
    <n v="1"/>
    <n v="0"/>
    <x v="2"/>
    <s v="CMOD318855"/>
    <x v="0"/>
    <x v="0"/>
    <s v="No"/>
    <s v="No"/>
    <s v="No"/>
    <s v="Si"/>
    <s v="No"/>
  </r>
  <r>
    <x v="24"/>
    <x v="0"/>
    <x v="0"/>
    <x v="0"/>
    <s v="C001370727"/>
    <x v="39"/>
    <x v="200"/>
    <d v="2018-01-28T09:00:00"/>
    <d v="2018-01-28T16:00:00"/>
    <s v="Amer | IMPERQUIMIA |Apply Symantec Antivirus Agent Patch"/>
    <x v="0"/>
    <s v="On Time"/>
    <s v="No"/>
    <s v="Minor"/>
    <s v="Successful"/>
    <s v="On Time"/>
    <n v="1"/>
    <n v="1"/>
    <n v="0"/>
    <x v="0"/>
    <x v="0"/>
    <x v="0"/>
    <n v="0"/>
    <n v="0"/>
    <n v="0"/>
    <n v="1"/>
    <n v="1"/>
    <n v="0"/>
    <x v="2"/>
    <s v="-"/>
    <x v="16"/>
    <x v="1"/>
    <s v="No"/>
    <s v="No"/>
    <s v="Si"/>
    <s v="Si"/>
    <s v="No"/>
  </r>
  <r>
    <x v="8"/>
    <x v="0"/>
    <x v="0"/>
    <x v="0"/>
    <s v="C001370728"/>
    <x v="39"/>
    <x v="36"/>
    <d v="2018-01-28T12:00:00"/>
    <d v="2018-01-28T18:00:00"/>
    <s v="Amer | TSMX|Apply Symantec Antivirus Agent Patch"/>
    <x v="0"/>
    <s v="On Time"/>
    <s v="No"/>
    <s v="Minor"/>
    <s v="Successful"/>
    <s v="On Time"/>
    <n v="1"/>
    <n v="1"/>
    <n v="0"/>
    <x v="0"/>
    <x v="0"/>
    <x v="0"/>
    <n v="0"/>
    <n v="0"/>
    <n v="0"/>
    <n v="1"/>
    <n v="1"/>
    <n v="0"/>
    <x v="2"/>
    <s v="-"/>
    <x v="16"/>
    <x v="1"/>
    <s v="No"/>
    <s v="No"/>
    <s v="Si"/>
    <s v="Si"/>
    <s v="No"/>
  </r>
  <r>
    <x v="28"/>
    <x v="0"/>
    <x v="1"/>
    <x v="0"/>
    <s v="C001372216"/>
    <x v="0"/>
    <x v="211"/>
    <d v="2018-01-28T00:00:00"/>
    <d v="2018-01-28T02:00:00"/>
    <s v="[ GDG][ SAP ][ TEST][GRP ][ Kernel Upgrade ] [CCAB and CSS.CAB preapproved] - 4EP"/>
    <x v="0"/>
    <s v="On Time"/>
    <s v="No"/>
    <s v="Standard"/>
    <s v="Successful"/>
    <s v="On Time"/>
    <n v="1"/>
    <n v="1"/>
    <n v="0"/>
    <x v="0"/>
    <x v="0"/>
    <x v="0"/>
    <n v="0"/>
    <n v="0"/>
    <n v="0"/>
    <n v="0"/>
    <n v="1"/>
    <n v="0"/>
    <x v="2"/>
    <s v="CMOD314775"/>
    <x v="0"/>
    <x v="0"/>
    <s v="No"/>
    <s v="No"/>
    <s v="No"/>
    <s v="Si"/>
    <s v="No"/>
  </r>
  <r>
    <x v="0"/>
    <x v="0"/>
    <x v="1"/>
    <x v="0"/>
    <s v="C001373591"/>
    <x v="17"/>
    <x v="22"/>
    <d v="2018-01-26T14:00:00"/>
    <d v="2018-01-26T16:00:00"/>
    <s v="AMER | SIGMA | Increase of Disk Space storage 15 GB C drive | SIACEDSD1"/>
    <x v="0"/>
    <s v="On Time"/>
    <s v="No"/>
    <s v="Standard"/>
    <s v="Successful"/>
    <s v="On Time"/>
    <n v="1"/>
    <n v="1"/>
    <n v="0"/>
    <x v="0"/>
    <x v="0"/>
    <x v="0"/>
    <n v="0"/>
    <n v="0"/>
    <n v="0"/>
    <n v="0"/>
    <n v="1"/>
    <n v="0"/>
    <x v="0"/>
    <s v="C000058623"/>
    <x v="5"/>
    <x v="1"/>
    <s v="No"/>
    <s v="No"/>
    <s v="No"/>
    <s v="Si"/>
    <s v="No"/>
  </r>
  <r>
    <x v="26"/>
    <x v="0"/>
    <x v="1"/>
    <x v="0"/>
    <s v="C001373601"/>
    <x v="0"/>
    <x v="198"/>
    <d v="2018-01-26T16:00:00"/>
    <d v="2018-01-26T17:00:00"/>
    <s v="[VOLARIS] / [ SAP -MX ] / [ DEV ] / [ VED ] / [ MX ] - SNOTE / ITO.CAB pre-approved"/>
    <x v="0"/>
    <s v="On Time"/>
    <s v="No"/>
    <s v="Standard"/>
    <s v="Successful"/>
    <s v="On Time"/>
    <n v="1"/>
    <n v="1"/>
    <n v="0"/>
    <x v="0"/>
    <x v="0"/>
    <x v="0"/>
    <n v="0"/>
    <n v="0"/>
    <n v="0"/>
    <n v="0"/>
    <n v="1"/>
    <n v="0"/>
    <x v="2"/>
    <s v="CMOD317142"/>
    <x v="0"/>
    <x v="0"/>
    <s v="No"/>
    <s v="No"/>
    <s v="No"/>
    <s v="Si"/>
    <s v="No"/>
  </r>
  <r>
    <x v="1"/>
    <x v="1"/>
    <x v="1"/>
    <x v="0"/>
    <s v="C001373669"/>
    <x v="34"/>
    <x v="68"/>
    <d v="2018-01-27T23:30:00"/>
    <d v="2018-01-28T06:30:00"/>
    <s v="Vitro | Actualizacion firmware Router Internet Secundario Lazaro Cardenas - Acompañamiento (Preautorizado)"/>
    <x v="0"/>
    <s v="On Time"/>
    <s v="No"/>
    <s v="Standard"/>
    <s v="Successful"/>
    <s v="On Time"/>
    <n v="1"/>
    <n v="1"/>
    <n v="0"/>
    <x v="0"/>
    <x v="0"/>
    <x v="0"/>
    <n v="0"/>
    <n v="0"/>
    <n v="0"/>
    <n v="0"/>
    <n v="1"/>
    <n v="0"/>
    <x v="1"/>
    <s v="-"/>
    <x v="11"/>
    <x v="2"/>
    <s v="No"/>
    <s v="No"/>
    <s v="No"/>
    <s v="Si"/>
    <s v="No"/>
  </r>
  <r>
    <x v="7"/>
    <x v="0"/>
    <x v="1"/>
    <x v="0"/>
    <s v="C40966810"/>
    <x v="15"/>
    <x v="113"/>
    <d v="2018-01-26T09:00:00"/>
    <d v="2018-01-27T09:00:00"/>
    <s v="Electrical maintenance to MX_1089 air conditioning precision equipment of Data Center Finsa"/>
    <x v="0"/>
    <s v="On Time"/>
    <s v="No"/>
    <s v="Standard"/>
    <s v="Successful"/>
    <s v="On Time"/>
    <n v="1"/>
    <n v="1"/>
    <n v="0"/>
    <x v="0"/>
    <x v="0"/>
    <x v="0"/>
    <n v="0"/>
    <n v="0"/>
    <n v="0"/>
    <n v="0"/>
    <n v="1"/>
    <n v="0"/>
    <x v="3"/>
    <s v="CT40002869"/>
    <x v="10"/>
    <x v="1"/>
    <s v="No"/>
    <s v="No"/>
    <s v="No"/>
    <s v="Si"/>
    <s v="No"/>
  </r>
  <r>
    <x v="7"/>
    <x v="0"/>
    <x v="1"/>
    <x v="0"/>
    <s v="C40966811"/>
    <x v="15"/>
    <x v="113"/>
    <d v="2018-01-27T09:00:00"/>
    <d v="2018-01-28T09:00:00"/>
    <s v="Electrical maintenance to MX_1042 air conditioning precision equipment of Data Center Finsa"/>
    <x v="0"/>
    <s v="On Time"/>
    <s v="No"/>
    <s v="Standard"/>
    <s v="Successful"/>
    <s v="On Time"/>
    <n v="1"/>
    <n v="1"/>
    <n v="0"/>
    <x v="0"/>
    <x v="0"/>
    <x v="0"/>
    <n v="0"/>
    <n v="0"/>
    <n v="0"/>
    <n v="0"/>
    <n v="1"/>
    <n v="0"/>
    <x v="3"/>
    <s v="CT40002869"/>
    <x v="10"/>
    <x v="1"/>
    <s v="No"/>
    <s v="No"/>
    <s v="No"/>
    <s v="Si"/>
    <s v="No"/>
  </r>
  <r>
    <x v="7"/>
    <x v="0"/>
    <x v="1"/>
    <x v="0"/>
    <s v="C40966812"/>
    <x v="15"/>
    <x v="113"/>
    <d v="2018-01-28T09:00:00"/>
    <d v="2018-01-29T09:00:00"/>
    <s v="Electrical maintenance to MX_1088 air conditioning precision equipment of Data Center Finsa"/>
    <x v="0"/>
    <s v="On Time"/>
    <s v="No"/>
    <s v="Standard"/>
    <s v="Successful"/>
    <s v="On Time"/>
    <n v="1"/>
    <n v="1"/>
    <n v="0"/>
    <x v="0"/>
    <x v="0"/>
    <x v="0"/>
    <n v="0"/>
    <n v="0"/>
    <n v="0"/>
    <n v="0"/>
    <n v="1"/>
    <n v="0"/>
    <x v="3"/>
    <s v="CT40002869"/>
    <x v="10"/>
    <x v="1"/>
    <s v="No"/>
    <s v="No"/>
    <s v="No"/>
    <s v="Si"/>
    <s v="No"/>
  </r>
  <r>
    <x v="7"/>
    <x v="0"/>
    <x v="1"/>
    <x v="0"/>
    <s v="C40974449"/>
    <x v="8"/>
    <x v="141"/>
    <d v="2018-01-26T13:00:00"/>
    <d v="2018-01-27T18:00:00"/>
    <s v="Reemplazo de hardware disco VWMXPUSSP119P/10.148.10.189"/>
    <x v="0"/>
    <s v="On Time"/>
    <s v="No"/>
    <s v="Standard"/>
    <s v="Successful"/>
    <s v="On Time"/>
    <n v="1"/>
    <n v="1"/>
    <n v="0"/>
    <x v="0"/>
    <x v="0"/>
    <x v="0"/>
    <n v="0"/>
    <n v="0"/>
    <n v="0"/>
    <n v="0"/>
    <n v="1"/>
    <n v="0"/>
    <x v="3"/>
    <s v="CT40003375"/>
    <x v="6"/>
    <x v="1"/>
    <s v="No"/>
    <s v="No"/>
    <s v="No"/>
    <s v="Si"/>
    <s v="No"/>
  </r>
  <r>
    <x v="7"/>
    <x v="0"/>
    <x v="1"/>
    <x v="0"/>
    <s v="C40974467"/>
    <x v="37"/>
    <x v="55"/>
    <d v="2018-01-26T15:00:00"/>
    <d v="2018-01-26T19:00:00"/>
    <s v="Reemplazo de drive2 en librería de respaldos ESL Cubo 6"/>
    <x v="0"/>
    <s v="On Time"/>
    <s v="No"/>
    <s v="Standard"/>
    <s v="Successful"/>
    <s v="On Time"/>
    <n v="1"/>
    <n v="1"/>
    <n v="0"/>
    <x v="0"/>
    <x v="0"/>
    <x v="0"/>
    <n v="0"/>
    <n v="0"/>
    <n v="0"/>
    <n v="0"/>
    <n v="1"/>
    <n v="0"/>
    <x v="3"/>
    <s v="CT40000785"/>
    <x v="9"/>
    <x v="1"/>
    <s v="No"/>
    <s v="No"/>
    <s v="No"/>
    <s v="Si"/>
    <s v="No"/>
  </r>
  <r>
    <x v="4"/>
    <x v="0"/>
    <x v="0"/>
    <x v="0"/>
    <s v="C40970523"/>
    <x v="69"/>
    <x v="143"/>
    <d v="2018-01-28T17:00:00"/>
    <d v="2018-01-28T20:00:00"/>
    <s v="Backup Full Online UPS Productive Oracle Database"/>
    <x v="0"/>
    <s v="On Time"/>
    <s v="No"/>
    <s v="Minor"/>
    <s v="Successful"/>
    <s v="On Time"/>
    <n v="1"/>
    <n v="1"/>
    <n v="0"/>
    <x v="0"/>
    <x v="0"/>
    <x v="0"/>
    <n v="0"/>
    <n v="0"/>
    <n v="0"/>
    <n v="0"/>
    <n v="1"/>
    <n v="0"/>
    <x v="3"/>
    <s v="CT40010170"/>
    <x v="9"/>
    <x v="1"/>
    <s v="No"/>
    <s v="No"/>
    <s v="No"/>
    <s v="Si"/>
    <s v="No"/>
  </r>
  <r>
    <x v="4"/>
    <x v="0"/>
    <x v="0"/>
    <x v="0"/>
    <s v="C40973844"/>
    <x v="63"/>
    <x v="114"/>
    <d v="2018-01-26T17:00:00"/>
    <d v="2018-01-26T23:00:00"/>
    <s v="[AUDI] Create DataBase in Office environment - SQL Server"/>
    <x v="0"/>
    <s v="On Time"/>
    <s v="No"/>
    <s v="Minor"/>
    <s v="Successful"/>
    <s v="On Time"/>
    <n v="1"/>
    <n v="1"/>
    <n v="0"/>
    <x v="0"/>
    <x v="0"/>
    <x v="0"/>
    <n v="0"/>
    <n v="0"/>
    <n v="0"/>
    <n v="0"/>
    <n v="1"/>
    <n v="0"/>
    <x v="3"/>
    <s v="CT40007176"/>
    <x v="21"/>
    <x v="1"/>
    <s v="No"/>
    <s v="No"/>
    <s v="No"/>
    <s v="Si"/>
    <s v="No"/>
  </r>
  <r>
    <x v="4"/>
    <x v="0"/>
    <x v="0"/>
    <x v="0"/>
    <s v="C40974623"/>
    <x v="45"/>
    <x v="204"/>
    <d v="2018-01-28T17:00:00"/>
    <d v="2018-01-28T21:00:00"/>
    <s v="LEGATO Cluster Failover test"/>
    <x v="0"/>
    <s v="On Time"/>
    <s v="No"/>
    <s v="Minor"/>
    <s v="Successful"/>
    <s v="On Time"/>
    <n v="1"/>
    <n v="1"/>
    <n v="0"/>
    <x v="0"/>
    <x v="0"/>
    <x v="0"/>
    <n v="0"/>
    <n v="0"/>
    <n v="0"/>
    <n v="0"/>
    <n v="1"/>
    <n v="0"/>
    <x v="3"/>
    <s v="CT40010975"/>
    <x v="18"/>
    <x v="1"/>
    <s v="No"/>
    <s v="No"/>
    <s v="No"/>
    <s v="Si"/>
    <s v="No"/>
  </r>
  <r>
    <x v="4"/>
    <x v="1"/>
    <x v="0"/>
    <x v="0"/>
    <s v="C40973748"/>
    <x v="87"/>
    <x v="205"/>
    <d v="2018-01-26T17:00:00"/>
    <d v="2018-01-26T18:00:00"/>
    <s v="New Install WLAN AP Office A50 - Audi Mexico"/>
    <x v="0"/>
    <s v="On Time"/>
    <s v="No"/>
    <s v="Minor"/>
    <s v="Successful"/>
    <s v="On Time"/>
    <n v="1"/>
    <n v="1"/>
    <n v="0"/>
    <x v="0"/>
    <x v="0"/>
    <x v="0"/>
    <n v="0"/>
    <n v="0"/>
    <n v="0"/>
    <n v="0"/>
    <n v="1"/>
    <n v="0"/>
    <x v="3"/>
    <s v="CT40010153"/>
    <x v="14"/>
    <x v="2"/>
    <s v="No"/>
    <s v="No"/>
    <s v="No"/>
    <s v="Si"/>
    <s v="No"/>
  </r>
  <r>
    <x v="11"/>
    <x v="0"/>
    <x v="2"/>
    <x v="0"/>
    <s v="C001367511 "/>
    <x v="33"/>
    <x v="137"/>
    <d v="2018-01-28T00:00:00"/>
    <d v="2018-01-29T00:00:00"/>
    <s v="SLT|AMER | Grupo Modelo, S.A. de C.V. | UNIX_VIRTUAL | PRD |  OS UPGRADE AND VULNERABILITIES MITIGATION | 4E"/>
    <x v="0"/>
    <s v="On Time"/>
    <s v="No"/>
    <s v="Significant"/>
    <s v="Successful"/>
    <s v="On Time"/>
    <n v="1"/>
    <n v="1"/>
    <n v="0"/>
    <x v="0"/>
    <x v="1"/>
    <x v="1"/>
    <n v="0"/>
    <n v="0"/>
    <n v="0"/>
    <n v="0"/>
    <n v="1"/>
    <n v="0"/>
    <x v="5"/>
    <s v="-"/>
    <x v="19"/>
    <x v="1"/>
    <s v="No"/>
    <s v="No"/>
    <s v="No"/>
    <s v="Si"/>
    <s v="No"/>
  </r>
  <r>
    <x v="0"/>
    <x v="0"/>
    <x v="1"/>
    <x v="0"/>
    <s v="C001362582"/>
    <x v="0"/>
    <x v="119"/>
    <d v="2018-01-22T07:00:00"/>
    <d v="2018-01-29T23:00:00"/>
    <s v="SIGMA | SAP-TS-TSMX | PRODUCTIVE | PRD | reorganize table(s) | CCAB and CSS.CAB preapproved | Outage = No"/>
    <x v="0"/>
    <s v="On Time"/>
    <s v="No"/>
    <s v="Standard"/>
    <s v="Successful"/>
    <s v="On Time"/>
    <n v="1"/>
    <n v="1"/>
    <n v="0"/>
    <x v="0"/>
    <x v="0"/>
    <x v="0"/>
    <n v="0"/>
    <n v="0"/>
    <n v="0"/>
    <n v="0"/>
    <n v="1"/>
    <n v="0"/>
    <x v="0"/>
    <s v="C001313888"/>
    <x v="0"/>
    <x v="0"/>
    <s v="No"/>
    <s v="No"/>
    <s v="No"/>
    <s v="Si"/>
    <s v="No"/>
  </r>
  <r>
    <x v="0"/>
    <x v="0"/>
    <x v="1"/>
    <x v="0"/>
    <s v="C001362622"/>
    <x v="11"/>
    <x v="14"/>
    <d v="2018-01-25T17:00:00"/>
    <d v="2018-01-30T15:00:00"/>
    <s v="NEMAK | CCS - SCCM | Pilot Deployment | Security Updates by Microsoft 01 January 2018 (Complements)"/>
    <x v="0"/>
    <s v="On Time"/>
    <s v="No"/>
    <s v="Standard"/>
    <s v="Successful"/>
    <s v="On Time"/>
    <n v="1"/>
    <n v="1"/>
    <n v="0"/>
    <x v="0"/>
    <x v="0"/>
    <x v="0"/>
    <n v="0"/>
    <n v="0"/>
    <n v="0"/>
    <n v="0"/>
    <n v="1"/>
    <n v="0"/>
    <x v="0"/>
    <s v="C001313832"/>
    <x v="2"/>
    <x v="1"/>
    <s v="No"/>
    <s v="No"/>
    <s v="No"/>
    <s v="Si"/>
    <s v="No"/>
  </r>
  <r>
    <x v="28"/>
    <x v="0"/>
    <x v="1"/>
    <x v="0"/>
    <s v="C001365833"/>
    <x v="0"/>
    <x v="135"/>
    <d v="2018-01-24T14:00:00"/>
    <d v="2018-01-29T23:30:00"/>
    <s v="[GDG] / [ SAP -TS] / [ DEV] / [ GSQ SBX] / [ MX] - System Copy /CCAB; ITO.CAB pre-approved [4EP]"/>
    <x v="0"/>
    <s v="On Time"/>
    <s v="No"/>
    <s v="Standard"/>
    <s v="Successful"/>
    <s v="On Time"/>
    <n v="1"/>
    <n v="1"/>
    <n v="0"/>
    <x v="0"/>
    <x v="0"/>
    <x v="0"/>
    <n v="0"/>
    <n v="0"/>
    <n v="0"/>
    <n v="0"/>
    <n v="1"/>
    <n v="0"/>
    <x v="2"/>
    <s v="CMOD317687"/>
    <x v="0"/>
    <x v="0"/>
    <s v="No"/>
    <s v="No"/>
    <s v="No"/>
    <s v="Si"/>
    <s v="No"/>
  </r>
  <r>
    <x v="1"/>
    <x v="0"/>
    <x v="1"/>
    <x v="0"/>
    <s v="C001367235"/>
    <x v="1"/>
    <x v="1"/>
    <d v="2018-01-22T16:00:00"/>
    <d v="2018-01-29T18:00:00"/>
    <s v="AMER| VITRO | Decomission of mxvtc1dmm server DO 53206061"/>
    <x v="0"/>
    <s v="On Time"/>
    <s v="No"/>
    <s v="Standard"/>
    <s v="Successful"/>
    <s v="On Time"/>
    <n v="1"/>
    <n v="1"/>
    <n v="0"/>
    <x v="0"/>
    <x v="0"/>
    <x v="0"/>
    <n v="0"/>
    <n v="0"/>
    <n v="0"/>
    <n v="0"/>
    <n v="1"/>
    <n v="0"/>
    <x v="1"/>
    <s v="CMOD319590"/>
    <x v="1"/>
    <x v="1"/>
    <s v="No"/>
    <s v="No"/>
    <s v="No"/>
    <s v="Si"/>
    <s v="No"/>
  </r>
  <r>
    <x v="0"/>
    <x v="0"/>
    <x v="0"/>
    <x v="0"/>
    <s v="C001369143"/>
    <x v="17"/>
    <x v="72"/>
    <d v="2018-01-25T12:00:00"/>
    <d v="2018-01-30T07:00:00"/>
    <s v="AMER | ALLIAX | MItigation of vulnerabilities for Windows Servers (PRD)"/>
    <x v="0"/>
    <s v="On Time"/>
    <s v="No"/>
    <s v="Minor"/>
    <s v="Successful"/>
    <s v="On Time"/>
    <n v="1"/>
    <n v="1"/>
    <n v="0"/>
    <x v="0"/>
    <x v="0"/>
    <x v="0"/>
    <n v="0"/>
    <n v="0"/>
    <n v="0"/>
    <n v="0"/>
    <n v="1"/>
    <n v="0"/>
    <x v="0"/>
    <s v="C000945095"/>
    <x v="5"/>
    <x v="1"/>
    <s v="No"/>
    <s v="No"/>
    <s v="No"/>
    <s v="Si"/>
    <s v="No"/>
  </r>
  <r>
    <x v="1"/>
    <x v="0"/>
    <x v="0"/>
    <x v="0"/>
    <s v="C001369170"/>
    <x v="66"/>
    <x v="121"/>
    <d v="2018-01-28T11:00:00"/>
    <d v="2018-01-29T12:00:00"/>
    <s v="AMER | VITRO | Configuration of new License Server (MXVTC1CXLS01) for VitroCar Citrix farm."/>
    <x v="0"/>
    <s v="On Time"/>
    <s v="No"/>
    <s v="Minor"/>
    <s v="Successful"/>
    <s v="On Time"/>
    <n v="1"/>
    <n v="1"/>
    <n v="0"/>
    <x v="0"/>
    <x v="0"/>
    <x v="0"/>
    <n v="0"/>
    <n v="0"/>
    <n v="0"/>
    <n v="0"/>
    <n v="1"/>
    <n v="0"/>
    <x v="1"/>
    <s v="-"/>
    <x v="28"/>
    <x v="1"/>
    <s v="No"/>
    <s v="No"/>
    <s v="No"/>
    <s v="Si"/>
    <s v="No"/>
  </r>
  <r>
    <x v="0"/>
    <x v="0"/>
    <x v="0"/>
    <x v="0"/>
    <s v="C001370543"/>
    <x v="3"/>
    <x v="44"/>
    <d v="2018-01-24T09:00:00"/>
    <d v="2018-01-29T17:00:00"/>
    <s v="AMER | MULTIPLE | Administrative change | Creation and Release to Operation, new server (&quot;SOLMANMC01&quot;) | 53209080"/>
    <x v="0"/>
    <s v="On Time"/>
    <s v="No"/>
    <s v="Minor"/>
    <s v="Successful"/>
    <s v="On Time"/>
    <n v="1"/>
    <n v="1"/>
    <n v="0"/>
    <x v="0"/>
    <x v="0"/>
    <x v="0"/>
    <n v="0"/>
    <n v="0"/>
    <n v="0"/>
    <n v="0"/>
    <n v="1"/>
    <n v="0"/>
    <x v="0"/>
    <s v="C000913861"/>
    <x v="3"/>
    <x v="1"/>
    <s v="No"/>
    <s v="No"/>
    <s v="No"/>
    <s v="Si"/>
    <s v="No"/>
  </r>
  <r>
    <x v="8"/>
    <x v="0"/>
    <x v="1"/>
    <x v="0"/>
    <s v="C001370651"/>
    <x v="11"/>
    <x v="32"/>
    <d v="2018-01-24T17:30:00"/>
    <d v="2018-01-29T17:00:00"/>
    <s v="Distribucion de parches de seguridad microsoft correspondientes al mes de Enero de 2018, Grupo Piloto - Parches Complementos"/>
    <x v="0"/>
    <s v="On Time"/>
    <s v="No"/>
    <s v="Standard"/>
    <s v="Successful"/>
    <s v="On Time"/>
    <n v="1"/>
    <n v="1"/>
    <n v="0"/>
    <x v="0"/>
    <x v="0"/>
    <x v="0"/>
    <n v="0"/>
    <n v="0"/>
    <n v="0"/>
    <n v="0"/>
    <n v="1"/>
    <n v="0"/>
    <x v="2"/>
    <s v="C000164781"/>
    <x v="2"/>
    <x v="1"/>
    <s v="No"/>
    <s v="No"/>
    <s v="No"/>
    <s v="Si"/>
    <s v="No"/>
  </r>
  <r>
    <x v="15"/>
    <x v="0"/>
    <x v="0"/>
    <x v="0"/>
    <s v="C001373234"/>
    <x v="12"/>
    <x v="46"/>
    <d v="2018-01-29T07:00:00"/>
    <d v="2018-01-29T11:00:00"/>
    <s v="DCS | MEXICHEM | DEVELOPMENT | DSO (AppCom) Image Change to: s11.4.8 | 4EP| CRD"/>
    <x v="0"/>
    <s v="On Time"/>
    <s v="No"/>
    <s v="Minor"/>
    <s v="Successful"/>
    <s v="On Time"/>
    <n v="1"/>
    <n v="1"/>
    <n v="0"/>
    <x v="0"/>
    <x v="0"/>
    <x v="0"/>
    <n v="0"/>
    <n v="0"/>
    <n v="0"/>
    <n v="0"/>
    <n v="1"/>
    <n v="0"/>
    <x v="1"/>
    <s v="CMOD312271"/>
    <x v="0"/>
    <x v="0"/>
    <s v="No"/>
    <s v="No"/>
    <s v="No"/>
    <s v="Si"/>
    <s v="No"/>
  </r>
  <r>
    <x v="15"/>
    <x v="0"/>
    <x v="0"/>
    <x v="0"/>
    <s v="C001373299"/>
    <x v="12"/>
    <x v="46"/>
    <d v="2018-01-30T07:00:00"/>
    <d v="2018-01-30T11:00:00"/>
    <s v="DCS | MEXICHEM | DEVELOPMENT | DSO (AppCom) Image Change to: s11.4.8 | 4EP| GRD"/>
    <x v="0"/>
    <s v="On Time"/>
    <s v="No"/>
    <s v="Minor"/>
    <s v="Successful"/>
    <s v="On Time"/>
    <n v="1"/>
    <n v="1"/>
    <n v="0"/>
    <x v="0"/>
    <x v="0"/>
    <x v="0"/>
    <n v="0"/>
    <n v="0"/>
    <n v="0"/>
    <n v="0"/>
    <n v="1"/>
    <n v="0"/>
    <x v="1"/>
    <s v="CMOD312271"/>
    <x v="0"/>
    <x v="0"/>
    <s v="No"/>
    <s v="No"/>
    <s v="No"/>
    <s v="Si"/>
    <s v="No"/>
  </r>
  <r>
    <x v="0"/>
    <x v="3"/>
    <x v="0"/>
    <x v="0"/>
    <s v="C001373547"/>
    <x v="49"/>
    <x v="85"/>
    <d v="2018-01-30T12:00:00"/>
    <d v="2018-01-30T14:00:00"/>
    <s v="SIGMA | Application Flow Deployment on the IIB Production Server - VOCOLLECT_APP - To change the way of manage the logs for the Materiales, Pedidos y Ubicaciones"/>
    <x v="0"/>
    <s v="On Time"/>
    <s v="No"/>
    <s v="Minor"/>
    <s v="Successful"/>
    <s v="On Time"/>
    <n v="1"/>
    <n v="1"/>
    <n v="0"/>
    <x v="0"/>
    <x v="0"/>
    <x v="0"/>
    <n v="0"/>
    <n v="0"/>
    <n v="0"/>
    <n v="0"/>
    <n v="1"/>
    <n v="0"/>
    <x v="0"/>
    <s v="C001323723"/>
    <x v="25"/>
    <x v="4"/>
    <s v="No"/>
    <s v="No"/>
    <s v="No"/>
    <s v="Si"/>
    <s v="No"/>
  </r>
  <r>
    <x v="8"/>
    <x v="0"/>
    <x v="1"/>
    <x v="0"/>
    <s v="C001373563"/>
    <x v="91"/>
    <x v="180"/>
    <d v="2018-01-29T17:00:00"/>
    <d v="2018-01-30T12:00:00"/>
    <s v="AMER | TSMX-PQIT | DB | Administrative change | Installation and Release Operation of Database | ITO Pre-approved model"/>
    <x v="0"/>
    <s v="On Time"/>
    <s v="No"/>
    <s v="Standard"/>
    <s v="Successful"/>
    <s v="On Time"/>
    <n v="1"/>
    <n v="1"/>
    <n v="0"/>
    <x v="0"/>
    <x v="0"/>
    <x v="0"/>
    <n v="0"/>
    <n v="0"/>
    <n v="0"/>
    <n v="0"/>
    <n v="1"/>
    <n v="0"/>
    <x v="2"/>
    <s v="C001343095"/>
    <x v="21"/>
    <x v="1"/>
    <s v="No"/>
    <s v="No"/>
    <s v="No"/>
    <s v="Si"/>
    <s v="No"/>
  </r>
  <r>
    <x v="1"/>
    <x v="0"/>
    <x v="1"/>
    <x v="0"/>
    <s v="C001373566"/>
    <x v="1"/>
    <x v="38"/>
    <d v="2018-01-26T14:00:00"/>
    <d v="2018-01-29T18:00:00"/>
    <s v="AMER | VITRO | VTOCOL04-APP | HDD replacement | FS Shadow"/>
    <x v="0"/>
    <s v="On Time"/>
    <s v="No"/>
    <s v="Standard"/>
    <s v="Successful"/>
    <s v="On Time"/>
    <n v="1"/>
    <n v="1"/>
    <n v="0"/>
    <x v="0"/>
    <x v="0"/>
    <x v="0"/>
    <n v="0"/>
    <n v="0"/>
    <n v="0"/>
    <n v="0"/>
    <n v="1"/>
    <n v="0"/>
    <x v="1"/>
    <s v="CMOD319593"/>
    <x v="1"/>
    <x v="1"/>
    <s v="No"/>
    <s v="No"/>
    <s v="No"/>
    <s v="Si"/>
    <s v="No"/>
  </r>
  <r>
    <x v="0"/>
    <x v="0"/>
    <x v="0"/>
    <x v="0"/>
    <s v="C001373609"/>
    <x v="17"/>
    <x v="72"/>
    <d v="2018-01-26T19:00:00"/>
    <d v="2018-01-29T12:00:00"/>
    <s v="AMER | SIGMA | Create New Drive [P] and Reconfigure the Pagefile on server [SIACEDSD1]"/>
    <x v="0"/>
    <s v="On Time"/>
    <s v="No"/>
    <s v="Minor"/>
    <s v="Successful"/>
    <s v="On Time"/>
    <n v="1"/>
    <n v="1"/>
    <n v="0"/>
    <x v="0"/>
    <x v="0"/>
    <x v="0"/>
    <n v="0"/>
    <n v="0"/>
    <n v="0"/>
    <n v="0"/>
    <n v="1"/>
    <n v="0"/>
    <x v="0"/>
    <s v="C000058623"/>
    <x v="5"/>
    <x v="1"/>
    <s v="No"/>
    <s v="No"/>
    <s v="No"/>
    <s v="Si"/>
    <s v="No"/>
  </r>
  <r>
    <x v="26"/>
    <x v="0"/>
    <x v="1"/>
    <x v="0"/>
    <s v="C001373622"/>
    <x v="0"/>
    <x v="198"/>
    <d v="2018-01-29T16:00:00"/>
    <d v="2018-01-29T17:00:00"/>
    <s v="[VOLARIS] / [ SAP -MX ] / [ QAS ] / [ VEQ ] / [ MX ] - SNOTE / ITO.CAB pre-approved"/>
    <x v="0"/>
    <s v="On Time"/>
    <s v="No"/>
    <s v="Standard"/>
    <s v="Successful"/>
    <s v="On Time"/>
    <n v="1"/>
    <n v="1"/>
    <n v="0"/>
    <x v="0"/>
    <x v="0"/>
    <x v="0"/>
    <n v="0"/>
    <n v="0"/>
    <n v="0"/>
    <n v="0"/>
    <n v="1"/>
    <n v="0"/>
    <x v="2"/>
    <s v="CMOD317142"/>
    <x v="0"/>
    <x v="0"/>
    <s v="No"/>
    <s v="No"/>
    <s v="No"/>
    <s v="Si"/>
    <s v="No"/>
  </r>
  <r>
    <x v="26"/>
    <x v="0"/>
    <x v="1"/>
    <x v="0"/>
    <s v="C001373628"/>
    <x v="0"/>
    <x v="198"/>
    <d v="2018-01-30T13:00:00"/>
    <d v="2018-01-30T14:00:00"/>
    <s v="[VOLARIS] / [ SAP -MX ] / [ PROD ] / [ VEP ] / [ MX ] - SNOTE / ITO.CAB pre-approved"/>
    <x v="0"/>
    <s v="On Time"/>
    <s v="No"/>
    <s v="Standard"/>
    <s v="Successful"/>
    <s v="On Time"/>
    <n v="1"/>
    <n v="1"/>
    <n v="0"/>
    <x v="0"/>
    <x v="0"/>
    <x v="0"/>
    <n v="0"/>
    <n v="0"/>
    <n v="0"/>
    <n v="0"/>
    <n v="1"/>
    <n v="0"/>
    <x v="2"/>
    <s v="CMOD317142"/>
    <x v="0"/>
    <x v="0"/>
    <s v="No"/>
    <s v="No"/>
    <s v="No"/>
    <s v="Si"/>
    <s v="No"/>
  </r>
  <r>
    <x v="15"/>
    <x v="0"/>
    <x v="1"/>
    <x v="0"/>
    <s v="C001375202"/>
    <x v="12"/>
    <x v="46"/>
    <d v="2018-01-29T11:20:00"/>
    <d v="2018-01-29T13:00:00"/>
    <s v="[MEXICHEM] / [ SAP BASIS ] / [DEVELOPMENT] [PRODUCTIVE] / [SOD SOL ] / [ TSMX] - SNOTE / ITO.CAB pre-approved"/>
    <x v="0"/>
    <s v="On Time"/>
    <s v="No"/>
    <s v="Standard"/>
    <s v="Successful"/>
    <s v="On Time"/>
    <n v="1"/>
    <n v="1"/>
    <n v="0"/>
    <x v="0"/>
    <x v="0"/>
    <x v="0"/>
    <n v="0"/>
    <n v="0"/>
    <n v="0"/>
    <n v="0"/>
    <n v="1"/>
    <n v="0"/>
    <x v="1"/>
    <s v="CMOD317142"/>
    <x v="0"/>
    <x v="0"/>
    <s v="No"/>
    <s v="No"/>
    <s v="No"/>
    <s v="Si"/>
    <s v="No"/>
  </r>
  <r>
    <x v="5"/>
    <x v="0"/>
    <x v="1"/>
    <x v="0"/>
    <s v="C001375246"/>
    <x v="0"/>
    <x v="120"/>
    <d v="2018-01-30T11:00:00"/>
    <d v="2018-01-30T14:00:00"/>
    <s v="[GRUPO KUO / [ SAP TS-MX ] / [ PR ] / [ PIP ] / - TRANSPORT AND DEPLOYMENTS / ITO.CAB pre-approved"/>
    <x v="0"/>
    <s v="On Time"/>
    <s v="No"/>
    <s v="Standard"/>
    <s v="Successful"/>
    <s v="On Time"/>
    <n v="1"/>
    <n v="1"/>
    <n v="0"/>
    <x v="0"/>
    <x v="0"/>
    <x v="0"/>
    <n v="0"/>
    <n v="0"/>
    <n v="0"/>
    <n v="0"/>
    <n v="1"/>
    <n v="0"/>
    <x v="4"/>
    <s v="CMOD317333"/>
    <x v="0"/>
    <x v="0"/>
    <s v="No"/>
    <s v="No"/>
    <s v="No"/>
    <s v="Si"/>
    <s v="No"/>
  </r>
  <r>
    <x v="1"/>
    <x v="1"/>
    <x v="1"/>
    <x v="0"/>
    <s v="C001375324"/>
    <x v="34"/>
    <x v="50"/>
    <d v="2018-01-29T19:00:00"/>
    <d v="2018-01-29T23:00:00"/>
    <s v="Vitro | TSS - Modificacion de registros del &lt;&lt;&lt; vitro.com &gt;&gt;&gt; en DNS Externo (Preaprobado)"/>
    <x v="0"/>
    <s v="On Time"/>
    <s v="No"/>
    <s v="Standard"/>
    <s v="Successful"/>
    <s v="On Time"/>
    <n v="1"/>
    <n v="1"/>
    <n v="0"/>
    <x v="0"/>
    <x v="0"/>
    <x v="0"/>
    <n v="0"/>
    <n v="0"/>
    <n v="0"/>
    <n v="0"/>
    <n v="1"/>
    <n v="0"/>
    <x v="1"/>
    <s v="C000189140"/>
    <x v="11"/>
    <x v="2"/>
    <s v="No"/>
    <s v="No"/>
    <s v="No"/>
    <s v="Si"/>
    <s v="No"/>
  </r>
  <r>
    <x v="7"/>
    <x v="0"/>
    <x v="0"/>
    <x v="0"/>
    <s v="C40971561"/>
    <x v="42"/>
    <x v="75"/>
    <d v="2018-01-29T09:00:00"/>
    <d v="2018-01-29T15:00:00"/>
    <s v="Desinstalación de agente de IBM Tivoli Monitoring"/>
    <x v="0"/>
    <s v="On Time"/>
    <s v="No"/>
    <s v="Minor"/>
    <s v="Successful"/>
    <s v="On Time"/>
    <n v="1"/>
    <n v="1"/>
    <n v="0"/>
    <x v="0"/>
    <x v="0"/>
    <x v="0"/>
    <n v="0"/>
    <n v="0"/>
    <n v="0"/>
    <n v="0"/>
    <n v="1"/>
    <n v="0"/>
    <x v="3"/>
    <s v="CT40012190"/>
    <x v="22"/>
    <x v="1"/>
    <s v="No"/>
    <s v="No"/>
    <s v="No"/>
    <s v="Si"/>
    <s v="No"/>
  </r>
  <r>
    <x v="7"/>
    <x v="0"/>
    <x v="0"/>
    <x v="0"/>
    <s v="C40971671"/>
    <x v="8"/>
    <x v="141"/>
    <d v="2018-01-29T18:00:00"/>
    <d v="2018-01-29T22:00:00"/>
    <s v="Incrementar espacio en 350GB para 5 FS en servidor QMX2LEGAP"/>
    <x v="0"/>
    <s v="On Time"/>
    <s v="No"/>
    <s v="Minor"/>
    <s v="Successful"/>
    <s v="On Time"/>
    <n v="1"/>
    <n v="1"/>
    <n v="0"/>
    <x v="0"/>
    <x v="0"/>
    <x v="0"/>
    <n v="0"/>
    <n v="0"/>
    <n v="0"/>
    <n v="0"/>
    <n v="1"/>
    <n v="0"/>
    <x v="3"/>
    <s v="CT40003299"/>
    <x v="6"/>
    <x v="1"/>
    <s v="No"/>
    <s v="No"/>
    <s v="No"/>
    <s v="Si"/>
    <s v="No"/>
  </r>
  <r>
    <x v="7"/>
    <x v="0"/>
    <x v="0"/>
    <x v="0"/>
    <s v="C40970703"/>
    <x v="51"/>
    <x v="125"/>
    <d v="2018-01-28T15:00:00"/>
    <d v="2018-01-29T17:00:00"/>
    <s v="Acompañamiento para Upgrade de disco en el Storage VNX del VBlock VWA"/>
    <x v="0"/>
    <s v="On Time"/>
    <s v="No"/>
    <s v="Minor"/>
    <s v="Successful"/>
    <s v="On Time"/>
    <n v="1"/>
    <n v="1"/>
    <n v="0"/>
    <x v="0"/>
    <x v="0"/>
    <x v="0"/>
    <n v="0"/>
    <n v="0"/>
    <n v="0"/>
    <n v="0"/>
    <n v="1"/>
    <n v="0"/>
    <x v="3"/>
    <s v="CT40009512"/>
    <x v="15"/>
    <x v="1"/>
    <s v="No"/>
    <s v="No"/>
    <s v="No"/>
    <s v="Si"/>
    <s v="No"/>
  </r>
  <r>
    <x v="7"/>
    <x v="0"/>
    <x v="0"/>
    <x v="0"/>
    <s v="C40971677"/>
    <x v="53"/>
    <x v="45"/>
    <d v="2018-01-26T17:00:00"/>
    <d v="2018-01-29T11:00:00"/>
    <s v="Prueba de actualización de S.O en servidores Linux"/>
    <x v="0"/>
    <s v="On Time"/>
    <s v="No"/>
    <s v="Minor"/>
    <s v="Successful"/>
    <s v="On Time"/>
    <n v="1"/>
    <n v="1"/>
    <n v="0"/>
    <x v="0"/>
    <x v="0"/>
    <x v="0"/>
    <n v="0"/>
    <n v="0"/>
    <n v="0"/>
    <n v="0"/>
    <n v="1"/>
    <n v="0"/>
    <x v="3"/>
    <s v="CT40010379"/>
    <x v="18"/>
    <x v="1"/>
    <s v="No"/>
    <s v="No"/>
    <s v="No"/>
    <s v="Si"/>
    <s v="No"/>
  </r>
  <r>
    <x v="7"/>
    <x v="0"/>
    <x v="1"/>
    <x v="0"/>
    <s v="C40976428"/>
    <x v="32"/>
    <x v="56"/>
    <d v="2018-01-30T10:00:00"/>
    <d v="2018-01-30T14:00:00"/>
    <s v="Cambio de Disco en Storage"/>
    <x v="0"/>
    <s v="On Time"/>
    <s v="No"/>
    <s v="Standard"/>
    <s v="Successful"/>
    <s v="On Time"/>
    <n v="1"/>
    <n v="1"/>
    <n v="0"/>
    <x v="0"/>
    <x v="0"/>
    <x v="0"/>
    <n v="0"/>
    <n v="0"/>
    <n v="0"/>
    <n v="0"/>
    <n v="1"/>
    <n v="0"/>
    <x v="3"/>
    <s v="CT40000633"/>
    <x v="9"/>
    <x v="1"/>
    <s v="No"/>
    <s v="No"/>
    <s v="No"/>
    <s v="Si"/>
    <s v="No"/>
  </r>
  <r>
    <x v="23"/>
    <x v="1"/>
    <x v="0"/>
    <x v="0"/>
    <s v="C001327182"/>
    <x v="62"/>
    <x v="111"/>
    <d v="2018-01-27T20:00:00"/>
    <d v="2018-01-30T17:00:00"/>
    <s v="Renovacion Tecnologica para Antolin"/>
    <x v="0"/>
    <s v="On Time"/>
    <s v="No"/>
    <s v="Minor"/>
    <s v="Successful"/>
    <s v="On Time"/>
    <n v="1"/>
    <n v="1"/>
    <n v="0"/>
    <x v="0"/>
    <x v="0"/>
    <x v="0"/>
    <n v="0"/>
    <n v="0"/>
    <n v="0"/>
    <n v="0"/>
    <n v="1"/>
    <n v="0"/>
    <x v="2"/>
    <s v="-"/>
    <x v="4"/>
    <x v="2"/>
    <s v="No"/>
    <s v="No"/>
    <s v="No"/>
    <s v="Si"/>
    <s v="No"/>
  </r>
  <r>
    <x v="16"/>
    <x v="0"/>
    <x v="0"/>
    <x v="0"/>
    <s v="C001367216"/>
    <x v="40"/>
    <x v="130"/>
    <d v="2018-01-30T16:00:00"/>
    <d v="2018-01-30T18:00:00"/>
    <s v="DSI QRO |Hospital ABC | Uninstall Tivoli Agents on Windows Servers"/>
    <x v="0"/>
    <s v="On Time"/>
    <s v="No"/>
    <s v="Minor"/>
    <s v="Successful"/>
    <s v="On Time"/>
    <n v="1"/>
    <n v="1"/>
    <n v="0"/>
    <x v="0"/>
    <x v="0"/>
    <x v="0"/>
    <n v="0"/>
    <n v="0"/>
    <n v="0"/>
    <n v="0"/>
    <n v="1"/>
    <n v="0"/>
    <x v="2"/>
    <s v="-"/>
    <x v="22"/>
    <x v="1"/>
    <s v="No"/>
    <s v="No"/>
    <s v="No"/>
    <s v="Si"/>
    <s v="No"/>
  </r>
  <r>
    <x v="8"/>
    <x v="2"/>
    <x v="0"/>
    <x v="0"/>
    <s v="C001367263"/>
    <x v="13"/>
    <x v="16"/>
    <d v="2018-01-30T23:00:00"/>
    <d v="2018-01-31T01:00:00"/>
    <s v="AMER | TSMX | PME | Actualización de Matriz LBU en BD InConcert"/>
    <x v="0"/>
    <s v="On Time"/>
    <s v="No"/>
    <s v="Minor"/>
    <s v="Successful"/>
    <s v="On Time"/>
    <n v="1"/>
    <n v="1"/>
    <n v="0"/>
    <x v="0"/>
    <x v="0"/>
    <x v="0"/>
    <n v="0"/>
    <n v="0"/>
    <n v="0"/>
    <n v="0"/>
    <n v="1"/>
    <n v="0"/>
    <x v="2"/>
    <s v="C001140817"/>
    <x v="8"/>
    <x v="3"/>
    <s v="No"/>
    <s v="No"/>
    <s v="No"/>
    <s v="Si"/>
    <s v="No"/>
  </r>
  <r>
    <x v="0"/>
    <x v="0"/>
    <x v="0"/>
    <x v="0"/>
    <s v="C001369184"/>
    <x v="3"/>
    <x v="212"/>
    <d v="2018-01-24T12:00:00"/>
    <d v="2018-01-30T23:00:00"/>
    <s v="AMER | MULTIPLE | Administrative change | Creation and Release to Operation, new server (ALXQSBW) | DOM 53209031"/>
    <x v="0"/>
    <s v="On Time"/>
    <s v="No"/>
    <s v="Minor"/>
    <s v="Successful"/>
    <s v="On Time"/>
    <n v="1"/>
    <n v="1"/>
    <n v="0"/>
    <x v="0"/>
    <x v="0"/>
    <x v="0"/>
    <n v="0"/>
    <n v="0"/>
    <n v="0"/>
    <n v="0"/>
    <n v="1"/>
    <n v="0"/>
    <x v="0"/>
    <s v="C000913861"/>
    <x v="3"/>
    <x v="1"/>
    <s v="No"/>
    <s v="No"/>
    <s v="No"/>
    <s v="Si"/>
    <s v="No"/>
  </r>
  <r>
    <x v="0"/>
    <x v="0"/>
    <x v="0"/>
    <x v="0"/>
    <s v="C001370648"/>
    <x v="17"/>
    <x v="22"/>
    <d v="2018-01-26T13:00:00"/>
    <d v="2018-01-31T13:00:00"/>
    <s v="SIGMA | AMER | WINDOWS | Rundown ESXI | SIATSESX01 y SIATSESX02"/>
    <x v="0"/>
    <s v="On Time"/>
    <s v="No"/>
    <s v="Minor"/>
    <s v="Successful"/>
    <s v="On Time"/>
    <n v="1"/>
    <n v="1"/>
    <n v="0"/>
    <x v="0"/>
    <x v="0"/>
    <x v="0"/>
    <n v="0"/>
    <n v="0"/>
    <n v="0"/>
    <n v="0"/>
    <n v="1"/>
    <n v="0"/>
    <x v="0"/>
    <s v="C000419598"/>
    <x v="5"/>
    <x v="1"/>
    <s v="No"/>
    <s v="No"/>
    <s v="No"/>
    <s v="Si"/>
    <s v="No"/>
  </r>
  <r>
    <x v="0"/>
    <x v="0"/>
    <x v="0"/>
    <x v="0"/>
    <s v="C001370713"/>
    <x v="0"/>
    <x v="98"/>
    <d v="2018-01-25T12:00:00"/>
    <d v="2018-01-30T17:00:00"/>
    <s v="SIGMA / SAP -TSMX /DEV/ TSMX - Activate Business Fuctions"/>
    <x v="0"/>
    <s v="On Time"/>
    <s v="No"/>
    <s v="Minor"/>
    <s v="Successful"/>
    <s v="On Time"/>
    <n v="1"/>
    <n v="1"/>
    <n v="0"/>
    <x v="0"/>
    <x v="0"/>
    <x v="0"/>
    <n v="0"/>
    <n v="0"/>
    <n v="0"/>
    <n v="0"/>
    <n v="1"/>
    <n v="0"/>
    <x v="0"/>
    <s v="-"/>
    <x v="0"/>
    <x v="0"/>
    <s v="No"/>
    <s v="No"/>
    <s v="No"/>
    <s v="Si"/>
    <s v="No"/>
  </r>
  <r>
    <x v="5"/>
    <x v="0"/>
    <x v="1"/>
    <x v="0"/>
    <s v="C001372256"/>
    <x v="3"/>
    <x v="213"/>
    <d v="2018-01-26T13:00:00"/>
    <d v="2018-01-30T17:00:00"/>
    <s v="DSI | QRO | Administrative change | Creation and Release to Operation, new server (&quot;SAPWDPQRO01,SAPWDPQRO03) | DOM: 53211844"/>
    <x v="0"/>
    <s v="On Time"/>
    <s v="No"/>
    <s v="Standard"/>
    <s v="Successful"/>
    <s v="On Time"/>
    <n v="1"/>
    <n v="1"/>
    <n v="0"/>
    <x v="0"/>
    <x v="0"/>
    <x v="0"/>
    <n v="0"/>
    <n v="0"/>
    <n v="0"/>
    <n v="0"/>
    <n v="1"/>
    <n v="0"/>
    <x v="4"/>
    <s v="C000913861"/>
    <x v="3"/>
    <x v="1"/>
    <s v="No"/>
    <s v="No"/>
    <s v="No"/>
    <s v="Si"/>
    <s v="No"/>
  </r>
  <r>
    <x v="1"/>
    <x v="1"/>
    <x v="1"/>
    <x v="0"/>
    <s v="C001375199"/>
    <x v="34"/>
    <x v="50"/>
    <d v="2018-01-30T22:00:00"/>
    <d v="2018-01-31T01:00:00"/>
    <s v="Vitro | TSS - &lt;Alta&gt; de Permisos &lt;Regla &gt; en Firewall &lt;FW-VTO-INT_1&gt; Site &lt;Houston&gt;| Pre autorizado"/>
    <x v="0"/>
    <s v="On Time"/>
    <s v="No"/>
    <s v="Standard"/>
    <s v="Successful"/>
    <s v="On Time"/>
    <n v="1"/>
    <n v="1"/>
    <n v="0"/>
    <x v="0"/>
    <x v="0"/>
    <x v="0"/>
    <n v="0"/>
    <n v="0"/>
    <n v="0"/>
    <n v="0"/>
    <n v="1"/>
    <n v="0"/>
    <x v="1"/>
    <s v="C000473050"/>
    <x v="11"/>
    <x v="2"/>
    <s v="No"/>
    <s v="No"/>
    <s v="No"/>
    <s v="Si"/>
    <s v="No"/>
  </r>
  <r>
    <x v="0"/>
    <x v="0"/>
    <x v="1"/>
    <x v="0"/>
    <s v="C001375278"/>
    <x v="92"/>
    <x v="214"/>
    <d v="2018-01-29T15:00:00"/>
    <d v="2018-01-31T00:00:00"/>
    <s v="ALFA | SAP | EWD | Add space of FS SAP System"/>
    <x v="0"/>
    <s v="On Time"/>
    <s v="No"/>
    <s v="Standard"/>
    <s v="Successful"/>
    <s v="On Time"/>
    <n v="1"/>
    <n v="1"/>
    <n v="0"/>
    <x v="0"/>
    <x v="0"/>
    <x v="0"/>
    <n v="0"/>
    <n v="0"/>
    <n v="0"/>
    <n v="0"/>
    <n v="1"/>
    <n v="0"/>
    <x v="0"/>
    <s v="C001147479"/>
    <x v="33"/>
    <x v="1"/>
    <s v="No"/>
    <s v="No"/>
    <s v="No"/>
    <s v="Si"/>
    <s v="No"/>
  </r>
  <r>
    <x v="5"/>
    <x v="0"/>
    <x v="1"/>
    <x v="0"/>
    <s v="C001375331"/>
    <x v="33"/>
    <x v="69"/>
    <d v="2018-01-30T15:00:00"/>
    <d v="2018-01-30T17:00:00"/>
    <s v="AMER | KUO | Increased of Disk Space on retailqro01 | PRD | DO 53214538"/>
    <x v="0"/>
    <s v="On Time"/>
    <s v="No"/>
    <s v="Standard"/>
    <s v="Successful"/>
    <s v="On Time"/>
    <n v="1"/>
    <n v="1"/>
    <n v="0"/>
    <x v="0"/>
    <x v="0"/>
    <x v="0"/>
    <n v="0"/>
    <n v="0"/>
    <n v="0"/>
    <n v="0"/>
    <n v="1"/>
    <n v="0"/>
    <x v="4"/>
    <s v="C000058623"/>
    <x v="19"/>
    <x v="1"/>
    <s v="No"/>
    <s v="No"/>
    <s v="No"/>
    <s v="Si"/>
    <s v="No"/>
  </r>
  <r>
    <x v="28"/>
    <x v="0"/>
    <x v="1"/>
    <x v="0"/>
    <s v="C001378486"/>
    <x v="0"/>
    <x v="211"/>
    <d v="2018-01-31T11:00:00"/>
    <d v="2018-01-31T15:00:00"/>
    <s v="[ GDG][ SAP ][BWP ][ Kernel Upgrade ] / CCAB; ITO.CAB pre-approved [4EP]"/>
    <x v="0"/>
    <s v="On Time"/>
    <s v="No"/>
    <s v="Standard"/>
    <s v="Successful"/>
    <s v="On Time"/>
    <n v="1"/>
    <n v="1"/>
    <n v="0"/>
    <x v="0"/>
    <x v="0"/>
    <x v="0"/>
    <n v="0"/>
    <n v="0"/>
    <n v="0"/>
    <n v="0"/>
    <n v="1"/>
    <n v="0"/>
    <x v="2"/>
    <s v="CMOD317140"/>
    <x v="0"/>
    <x v="0"/>
    <s v="No"/>
    <s v="No"/>
    <s v="No"/>
    <s v="Si"/>
    <s v="No"/>
  </r>
  <r>
    <x v="28"/>
    <x v="0"/>
    <x v="1"/>
    <x v="0"/>
    <s v="C001378500"/>
    <x v="0"/>
    <x v="215"/>
    <d v="2018-01-31T12:00:00"/>
    <d v="2018-01-31T16:00:00"/>
    <s v="[ GDG][ SAP ][ TEST][GED ][ Kernel Upgrade ] [CCAB and CSS.CAB preapproved] - 4EP"/>
    <x v="0"/>
    <s v="On Time"/>
    <s v="No"/>
    <s v="Standard"/>
    <s v="Successful"/>
    <s v="On Time"/>
    <n v="1"/>
    <n v="1"/>
    <n v="0"/>
    <x v="0"/>
    <x v="0"/>
    <x v="0"/>
    <n v="0"/>
    <n v="0"/>
    <n v="0"/>
    <n v="0"/>
    <n v="1"/>
    <n v="0"/>
    <x v="2"/>
    <s v="CMOD317140"/>
    <x v="0"/>
    <x v="0"/>
    <s v="No"/>
    <s v="No"/>
    <s v="No"/>
    <s v="Si"/>
    <s v="No"/>
  </r>
  <r>
    <x v="7"/>
    <x v="0"/>
    <x v="1"/>
    <x v="0"/>
    <s v="C40977454"/>
    <x v="32"/>
    <x v="216"/>
    <d v="2018-01-31T12:00:00"/>
    <d v="2018-01-31T17:00:00"/>
    <s v="Cambio de Disco en Storage"/>
    <x v="0"/>
    <s v="On Time"/>
    <s v="No"/>
    <s v="Standard"/>
    <s v="Successful"/>
    <s v="On Time"/>
    <n v="1"/>
    <n v="1"/>
    <n v="0"/>
    <x v="0"/>
    <x v="0"/>
    <x v="0"/>
    <n v="0"/>
    <n v="0"/>
    <n v="0"/>
    <n v="0"/>
    <n v="1"/>
    <n v="0"/>
    <x v="3"/>
    <s v="CT40000633"/>
    <x v="9"/>
    <x v="1"/>
    <s v="No"/>
    <s v="No"/>
    <s v="No"/>
    <s v="Si"/>
    <s v="No"/>
  </r>
  <r>
    <x v="7"/>
    <x v="0"/>
    <x v="1"/>
    <x v="0"/>
    <s v="C40977565"/>
    <x v="32"/>
    <x v="48"/>
    <d v="2018-01-31T16:00:00"/>
    <d v="2018-01-31T20:00:00"/>
    <s v="Cambio de Disco en Storage"/>
    <x v="0"/>
    <s v="On Time"/>
    <s v="No"/>
    <s v="Standard"/>
    <s v="Successful"/>
    <s v="On Time"/>
    <n v="1"/>
    <n v="1"/>
    <n v="0"/>
    <x v="0"/>
    <x v="0"/>
    <x v="0"/>
    <n v="0"/>
    <n v="0"/>
    <n v="0"/>
    <n v="0"/>
    <n v="1"/>
    <n v="0"/>
    <x v="3"/>
    <s v="CT40000633"/>
    <x v="9"/>
    <x v="1"/>
    <s v="No"/>
    <s v="No"/>
    <s v="No"/>
    <s v="Si"/>
    <s v="No"/>
  </r>
  <r>
    <x v="4"/>
    <x v="1"/>
    <x v="1"/>
    <x v="0"/>
    <s v="C40971727"/>
    <x v="10"/>
    <x v="13"/>
    <d v="2018-01-31T09:00:00"/>
    <d v="2018-01-31T13:00:00"/>
    <s v="Preventive maintenance in cabinet IDF 01 at A72 - Audi México"/>
    <x v="0"/>
    <s v="On Time"/>
    <s v="No"/>
    <s v="Standard"/>
    <s v="Successful"/>
    <s v="On Time"/>
    <n v="1"/>
    <n v="1"/>
    <n v="0"/>
    <x v="0"/>
    <x v="0"/>
    <x v="0"/>
    <n v="0"/>
    <n v="0"/>
    <n v="0"/>
    <n v="0"/>
    <n v="1"/>
    <n v="0"/>
    <x v="3"/>
    <s v="CT40010844"/>
    <x v="7"/>
    <x v="2"/>
    <s v="No"/>
    <s v="No"/>
    <s v="No"/>
    <s v="Si"/>
    <s v="No"/>
  </r>
  <r>
    <x v="11"/>
    <x v="0"/>
    <x v="1"/>
    <x v="0"/>
    <s v="CRQ243224"/>
    <x v="89"/>
    <x v="217"/>
    <d v="2018-01-26T10:00:00"/>
    <d v="2018-01-26T22:00:00"/>
    <s v="Servidores de SCCM fuera de la administración de T-Systems."/>
    <x v="0"/>
    <s v="On Time"/>
    <s v="No"/>
    <s v="Standard"/>
    <s v="Successful"/>
    <s v="On Time"/>
    <n v="1"/>
    <n v="1"/>
    <n v="0"/>
    <x v="0"/>
    <x v="0"/>
    <x v="0"/>
    <n v="0"/>
    <n v="0"/>
    <n v="0"/>
    <n v="0"/>
    <n v="1"/>
    <n v="0"/>
    <x v="5"/>
    <s v="-"/>
    <x v="1"/>
    <x v="1"/>
    <s v="No"/>
    <s v="No"/>
    <s v="No"/>
    <s v="Si"/>
    <s v="No"/>
  </r>
  <r>
    <x v="11"/>
    <x v="0"/>
    <x v="0"/>
    <x v="0"/>
    <s v="CRQ242307"/>
    <x v="89"/>
    <x v="218"/>
    <d v="2018-01-26T11:00:00"/>
    <d v="2018-01-29T18:00:00"/>
    <s v="WO11682944 Decomiso de los Servidores"/>
    <x v="0"/>
    <s v="On Time"/>
    <s v="No"/>
    <s v="Minor"/>
    <s v="Successful"/>
    <s v="On Time"/>
    <n v="1"/>
    <n v="1"/>
    <n v="0"/>
    <x v="0"/>
    <x v="0"/>
    <x v="0"/>
    <n v="0"/>
    <n v="0"/>
    <n v="0"/>
    <n v="0"/>
    <n v="1"/>
    <n v="0"/>
    <x v="5"/>
    <s v="-"/>
    <x v="1"/>
    <x v="1"/>
    <s v="No"/>
    <s v="No"/>
    <s v="No"/>
    <s v="Si"/>
    <s v="No"/>
  </r>
  <r>
    <x v="11"/>
    <x v="1"/>
    <x v="0"/>
    <x v="0"/>
    <s v="CRQ243128"/>
    <x v="88"/>
    <x v="219"/>
    <d v="2018-01-26T21:00:00"/>
    <d v="2018-01-27T01:20:00"/>
    <s v="WO11732788 Pruebas  Alta Disponibilidad en LAN / WAN / Riverbed en Corporativo Cantabria."/>
    <x v="0"/>
    <s v="On Time"/>
    <s v="No"/>
    <s v="Minor"/>
    <s v="Successful"/>
    <s v="On Time"/>
    <n v="1"/>
    <n v="1"/>
    <n v="0"/>
    <x v="0"/>
    <x v="0"/>
    <x v="0"/>
    <n v="0"/>
    <n v="0"/>
    <n v="0"/>
    <n v="0"/>
    <n v="1"/>
    <n v="0"/>
    <x v="5"/>
    <s v="-"/>
    <x v="14"/>
    <x v="2"/>
    <s v="No"/>
    <s v="No"/>
    <s v="No"/>
    <s v="Si"/>
    <s v="No"/>
  </r>
  <r>
    <x v="11"/>
    <x v="1"/>
    <x v="1"/>
    <x v="0"/>
    <s v="CRQ243343"/>
    <x v="75"/>
    <x v="189"/>
    <d v="2018-01-29T18:00:00"/>
    <d v="2018-01-29T19:00:00"/>
    <s v="Configuración de Regla de Firewall (Cambio Estándar)."/>
    <x v="0"/>
    <s v="On Time"/>
    <s v="No"/>
    <s v="Standard"/>
    <s v="Successful"/>
    <s v="On Time"/>
    <n v="1"/>
    <n v="1"/>
    <n v="0"/>
    <x v="0"/>
    <x v="0"/>
    <x v="0"/>
    <n v="0"/>
    <n v="0"/>
    <n v="0"/>
    <n v="0"/>
    <n v="1"/>
    <n v="0"/>
    <x v="5"/>
    <s v="-"/>
    <x v="30"/>
    <x v="2"/>
    <s v="No"/>
    <s v="No"/>
    <s v="No"/>
    <s v="Si"/>
    <s v="No"/>
  </r>
  <r>
    <x v="1"/>
    <x v="0"/>
    <x v="1"/>
    <x v="0"/>
    <s v="C001325645"/>
    <x v="93"/>
    <x v="220"/>
    <d v="2017-12-12T10:00:00"/>
    <d v="2018-01-31T23:00:00"/>
    <s v="AMER | Multiple | Disable monitoring on 5 Skype for Biz servers"/>
    <x v="0"/>
    <s v="On Time"/>
    <s v="No"/>
    <s v="Standard"/>
    <s v="Successful"/>
    <s v="On Time"/>
    <n v="1"/>
    <n v="1"/>
    <n v="0"/>
    <x v="0"/>
    <x v="0"/>
    <x v="0"/>
    <n v="0"/>
    <n v="0"/>
    <n v="0"/>
    <n v="0"/>
    <n v="1"/>
    <n v="0"/>
    <x v="1"/>
    <s v="C000925839"/>
    <x v="4"/>
    <x v="1"/>
    <s v="No"/>
    <s v="No"/>
    <s v="No"/>
    <s v="Si"/>
    <s v="No"/>
  </r>
  <r>
    <x v="8"/>
    <x v="0"/>
    <x v="1"/>
    <x v="0"/>
    <s v="C001349869"/>
    <x v="11"/>
    <x v="32"/>
    <d v="2018-01-08T17:00:00"/>
    <d v="2018-01-31T17:00:00"/>
    <s v="Instalación de parches de Adobe Reader / Acrobat en equipos de T-Systems, Enero de 2018"/>
    <x v="0"/>
    <s v="On Time"/>
    <s v="No"/>
    <s v="Standard"/>
    <s v="Successful"/>
    <s v="On Time"/>
    <n v="1"/>
    <n v="1"/>
    <n v="0"/>
    <x v="0"/>
    <x v="0"/>
    <x v="0"/>
    <n v="0"/>
    <n v="0"/>
    <n v="0"/>
    <n v="0"/>
    <n v="1"/>
    <n v="0"/>
    <x v="2"/>
    <s v="C000174965"/>
    <x v="2"/>
    <x v="1"/>
    <s v="No"/>
    <s v="No"/>
    <s v="No"/>
    <s v="Si"/>
    <s v="No"/>
  </r>
  <r>
    <x v="0"/>
    <x v="0"/>
    <x v="1"/>
    <x v="0"/>
    <s v="C001354876"/>
    <x v="0"/>
    <x v="43"/>
    <d v="2018-01-12T08:00:00"/>
    <d v="2018-01-31T23:00:00"/>
    <s v="SIGMA/ SAP - TSMX / NOQ ECC / Refresh / CCAB; ITO.CAB pre-approved [4EP]"/>
    <x v="0"/>
    <s v="On Time"/>
    <s v="No"/>
    <s v="Standard"/>
    <s v="Successful"/>
    <s v="On Time"/>
    <n v="1"/>
    <n v="1"/>
    <n v="0"/>
    <x v="0"/>
    <x v="0"/>
    <x v="0"/>
    <n v="0"/>
    <n v="0"/>
    <n v="0"/>
    <n v="0"/>
    <n v="1"/>
    <n v="0"/>
    <x v="0"/>
    <s v="CMOD317687"/>
    <x v="0"/>
    <x v="0"/>
    <s v="No"/>
    <s v="No"/>
    <s v="No"/>
    <s v="Si"/>
    <s v="No"/>
  </r>
  <r>
    <x v="8"/>
    <x v="0"/>
    <x v="1"/>
    <x v="0"/>
    <s v="C001356205"/>
    <x v="11"/>
    <x v="32"/>
    <d v="2018-01-11T17:00:00"/>
    <d v="2018-01-31T17:00:00"/>
    <s v="Instalación de parches de Adoble Flash Player en equipos de T-Systems, Enero de 2018"/>
    <x v="0"/>
    <s v="On Time"/>
    <s v="No"/>
    <s v="Standard"/>
    <s v="Successful"/>
    <s v="On Time"/>
    <n v="1"/>
    <n v="1"/>
    <n v="0"/>
    <x v="0"/>
    <x v="0"/>
    <x v="0"/>
    <n v="0"/>
    <n v="0"/>
    <n v="0"/>
    <n v="0"/>
    <n v="1"/>
    <n v="0"/>
    <x v="2"/>
    <s v="C000174962"/>
    <x v="2"/>
    <x v="1"/>
    <s v="No"/>
    <s v="No"/>
    <s v="No"/>
    <s v="Si"/>
    <s v="No"/>
  </r>
  <r>
    <x v="1"/>
    <x v="0"/>
    <x v="1"/>
    <x v="0"/>
    <s v="C001362446"/>
    <x v="93"/>
    <x v="220"/>
    <d v="2018-01-17T14:00:00"/>
    <d v="2018-01-31T21:00:00"/>
    <s v="AMER | Multiple | Disable Monitoring agent on server in project MXVTC1TFSDB (S22814527) with IP 10.19.130.196"/>
    <x v="0"/>
    <s v="On Time"/>
    <s v="No"/>
    <s v="Standard"/>
    <s v="Successful"/>
    <s v="On Time"/>
    <n v="1"/>
    <n v="1"/>
    <n v="0"/>
    <x v="0"/>
    <x v="0"/>
    <x v="0"/>
    <n v="0"/>
    <n v="0"/>
    <n v="0"/>
    <n v="0"/>
    <n v="1"/>
    <n v="0"/>
    <x v="1"/>
    <s v="C000925839"/>
    <x v="4"/>
    <x v="1"/>
    <s v="No"/>
    <s v="No"/>
    <s v="No"/>
    <s v="Si"/>
    <s v="No"/>
  </r>
  <r>
    <x v="0"/>
    <x v="0"/>
    <x v="0"/>
    <x v="0"/>
    <s v="C001367370"/>
    <x v="46"/>
    <x v="81"/>
    <d v="2018-01-24T10:00:00"/>
    <d v="2018-01-31T18:00:00"/>
    <s v="AMEC | Sigma | Server | PRD | SIAWMP | Create 3 new databases on server SIAWMP (FOS databases)"/>
    <x v="0"/>
    <s v="On Time"/>
    <s v="No"/>
    <s v="Minor"/>
    <s v="Successful"/>
    <s v="On Time"/>
    <n v="1"/>
    <n v="1"/>
    <n v="0"/>
    <x v="0"/>
    <x v="0"/>
    <x v="0"/>
    <n v="0"/>
    <n v="0"/>
    <n v="0"/>
    <n v="0"/>
    <n v="1"/>
    <n v="0"/>
    <x v="0"/>
    <s v="-"/>
    <x v="21"/>
    <x v="1"/>
    <s v="No"/>
    <s v="No"/>
    <s v="No"/>
    <s v="Si"/>
    <s v="No"/>
  </r>
  <r>
    <x v="22"/>
    <x v="0"/>
    <x v="1"/>
    <x v="0"/>
    <s v="C001367492"/>
    <x v="3"/>
    <x v="87"/>
    <d v="2018-01-24T12:00:00"/>
    <d v="2018-01-31T17:00:00"/>
    <s v="AMER | MULTIPLE | Administrative change | Creation and Release to Operation, new server (&quot;CDFQROAWV15 &amp; CDFQROAWV16&quot;) | DOM 53209035"/>
    <x v="0"/>
    <s v="On Time"/>
    <s v="No"/>
    <s v="Standard"/>
    <s v="Successful"/>
    <s v="On Time"/>
    <n v="1"/>
    <n v="1"/>
    <n v="0"/>
    <x v="0"/>
    <x v="0"/>
    <x v="0"/>
    <n v="0"/>
    <n v="0"/>
    <n v="0"/>
    <n v="0"/>
    <n v="1"/>
    <n v="0"/>
    <x v="2"/>
    <s v="C000913861"/>
    <x v="3"/>
    <x v="1"/>
    <s v="No"/>
    <s v="No"/>
    <s v="No"/>
    <s v="Si"/>
    <s v="No"/>
  </r>
  <r>
    <x v="0"/>
    <x v="0"/>
    <x v="1"/>
    <x v="0"/>
    <s v="C001370779"/>
    <x v="0"/>
    <x v="98"/>
    <d v="2018-01-29T13:00:00"/>
    <d v="2018-01-31T17:00:00"/>
    <s v="SIGMA/ ACQ/ - KERNEL_Update / CCAB; ITO.CAB pre-approved [4EP]"/>
    <x v="0"/>
    <s v="On Time"/>
    <s v="No"/>
    <s v="Standard"/>
    <s v="Successful"/>
    <s v="On Time"/>
    <n v="1"/>
    <n v="1"/>
    <n v="0"/>
    <x v="0"/>
    <x v="0"/>
    <x v="0"/>
    <n v="0"/>
    <n v="0"/>
    <n v="0"/>
    <n v="0"/>
    <n v="1"/>
    <n v="0"/>
    <x v="0"/>
    <s v="CMOD317140"/>
    <x v="0"/>
    <x v="0"/>
    <s v="No"/>
    <s v="No"/>
    <s v="No"/>
    <s v="Si"/>
    <s v="No"/>
  </r>
  <r>
    <x v="0"/>
    <x v="0"/>
    <x v="0"/>
    <x v="0"/>
    <s v="C001372251"/>
    <x v="3"/>
    <x v="212"/>
    <d v="2018-01-25T17:00:00"/>
    <d v="2018-01-31T23:00:00"/>
    <s v="AMER | MULTIPLE | Administrative change | Creation and Release to Operation, new server (ALXMET2) | DOM 53211825"/>
    <x v="0"/>
    <s v="On Time"/>
    <s v="No"/>
    <s v="Minor"/>
    <s v="Successful"/>
    <s v="On Time"/>
    <n v="1"/>
    <n v="1"/>
    <n v="0"/>
    <x v="0"/>
    <x v="0"/>
    <x v="0"/>
    <n v="0"/>
    <n v="0"/>
    <n v="0"/>
    <n v="0"/>
    <n v="1"/>
    <n v="0"/>
    <x v="0"/>
    <s v="C000913861"/>
    <x v="3"/>
    <x v="1"/>
    <s v="No"/>
    <s v="No"/>
    <s v="No"/>
    <s v="Si"/>
    <s v="No"/>
  </r>
  <r>
    <x v="15"/>
    <x v="0"/>
    <x v="1"/>
    <x v="0"/>
    <s v="C001373509"/>
    <x v="12"/>
    <x v="46"/>
    <d v="2018-01-29T08:00:00"/>
    <d v="2018-01-31T17:00:00"/>
    <s v="[MEXICHEM] / [QUALITY ] / [ T01 ] / [DSC3] - Implementation of support packages for ABAP (SPAM/SAINT) / CCAB; ITO.CAB pre-approved [4EP]"/>
    <x v="0"/>
    <s v="On Time"/>
    <s v="No"/>
    <s v="Standard"/>
    <s v="Successful"/>
    <s v="On Time"/>
    <n v="1"/>
    <n v="1"/>
    <n v="0"/>
    <x v="0"/>
    <x v="0"/>
    <x v="0"/>
    <n v="0"/>
    <n v="0"/>
    <n v="0"/>
    <n v="0"/>
    <n v="1"/>
    <n v="0"/>
    <x v="1"/>
    <s v="CMOD318037"/>
    <x v="0"/>
    <x v="0"/>
    <s v="No"/>
    <s v="No"/>
    <s v="No"/>
    <s v="Si"/>
    <s v="No"/>
  </r>
  <r>
    <x v="0"/>
    <x v="0"/>
    <x v="0"/>
    <x v="0"/>
    <s v="C001375284"/>
    <x v="11"/>
    <x v="32"/>
    <d v="2018-01-30T20:00:00"/>
    <d v="2018-01-31T17:00:00"/>
    <s v="ALFA CORP | CCS - SCCM | Change Boundary Configuration for SCCM"/>
    <x v="0"/>
    <s v="On Time"/>
    <s v="No"/>
    <s v="Minor"/>
    <s v="Successful"/>
    <s v="On Time"/>
    <n v="1"/>
    <n v="1"/>
    <n v="0"/>
    <x v="0"/>
    <x v="0"/>
    <x v="0"/>
    <n v="0"/>
    <n v="0"/>
    <n v="0"/>
    <n v="0"/>
    <n v="1"/>
    <n v="0"/>
    <x v="0"/>
    <s v="-"/>
    <x v="2"/>
    <x v="1"/>
    <s v="No"/>
    <s v="No"/>
    <s v="No"/>
    <s v="Si"/>
    <s v="No"/>
  </r>
  <r>
    <x v="8"/>
    <x v="2"/>
    <x v="0"/>
    <x v="0"/>
    <s v="C001375326"/>
    <x v="13"/>
    <x v="16"/>
    <d v="2018-01-31T19:30:00"/>
    <d v="2018-01-31T21:30:00"/>
    <s v="AMER | TSMX | PME | Configuración de notificaciones automáticas para SI cliente CDF"/>
    <x v="0"/>
    <s v="On Time"/>
    <s v="No"/>
    <s v="Minor"/>
    <s v="Successful"/>
    <s v="On Time"/>
    <n v="1"/>
    <n v="1"/>
    <n v="0"/>
    <x v="0"/>
    <x v="0"/>
    <x v="0"/>
    <n v="0"/>
    <n v="0"/>
    <n v="0"/>
    <n v="0"/>
    <n v="1"/>
    <n v="0"/>
    <x v="2"/>
    <s v="-"/>
    <x v="8"/>
    <x v="3"/>
    <s v="No"/>
    <s v="No"/>
    <s v="No"/>
    <s v="Si"/>
    <s v="No"/>
  </r>
  <r>
    <x v="0"/>
    <x v="0"/>
    <x v="0"/>
    <x v="0"/>
    <s v="C001375833"/>
    <x v="17"/>
    <x v="22"/>
    <d v="2018-01-31T08:30:00"/>
    <d v="2018-01-31T17:00:00"/>
    <s v="AMER | ALFACORP | Restart of server : ALFAAICAX"/>
    <x v="0"/>
    <s v="On Time"/>
    <s v="No"/>
    <s v="Minor"/>
    <s v="Successful"/>
    <s v="On Time"/>
    <n v="1"/>
    <n v="1"/>
    <n v="0"/>
    <x v="0"/>
    <x v="0"/>
    <x v="0"/>
    <n v="0"/>
    <n v="0"/>
    <n v="0"/>
    <n v="0"/>
    <n v="1"/>
    <n v="0"/>
    <x v="0"/>
    <s v="C000961078"/>
    <x v="5"/>
    <x v="1"/>
    <s v="No"/>
    <s v="No"/>
    <s v="No"/>
    <s v="Si"/>
    <s v="No"/>
  </r>
  <r>
    <x v="0"/>
    <x v="0"/>
    <x v="0"/>
    <x v="0"/>
    <s v="C001377094"/>
    <x v="30"/>
    <x v="221"/>
    <d v="2018-01-31T17:00:00"/>
    <d v="2018-01-31T18:00:00"/>
    <s v="SIGMA/ AMER / UNIX / SIAWMQ / QA/ Software installation on SIAWMQ online by client request"/>
    <x v="0"/>
    <s v="On Time"/>
    <s v="No"/>
    <s v="Minor"/>
    <s v="Successful"/>
    <s v="On Time"/>
    <n v="1"/>
    <n v="1"/>
    <n v="0"/>
    <x v="0"/>
    <x v="0"/>
    <x v="0"/>
    <n v="0"/>
    <n v="0"/>
    <n v="0"/>
    <n v="0"/>
    <n v="1"/>
    <n v="0"/>
    <x v="0"/>
    <s v="C000800632"/>
    <x v="18"/>
    <x v="1"/>
    <s v="No"/>
    <s v="No"/>
    <s v="No"/>
    <s v="Si"/>
    <s v="No"/>
  </r>
  <r>
    <x v="1"/>
    <x v="0"/>
    <x v="1"/>
    <x v="0"/>
    <s v="C001375010"/>
    <x v="25"/>
    <x v="222"/>
    <d v="2018-01-29T09:00:00"/>
    <d v="2018-01-30T09:00:00"/>
    <s v="AMER | VITRO | Restart Lync servers vtolync03, vtolync02 and vtolync01"/>
    <x v="0"/>
    <s v="On Time"/>
    <s v="No"/>
    <s v="Standard"/>
    <s v="Successful"/>
    <s v="On Time"/>
    <n v="1"/>
    <n v="1"/>
    <n v="0"/>
    <x v="0"/>
    <x v="0"/>
    <x v="0"/>
    <n v="0"/>
    <n v="0"/>
    <n v="0"/>
    <n v="0"/>
    <n v="1"/>
    <n v="0"/>
    <x v="1"/>
    <s v="C000763299"/>
    <x v="12"/>
    <x v="1"/>
    <s v="No"/>
    <s v="No"/>
    <s v="No"/>
    <s v="Si"/>
    <s v="No"/>
  </r>
  <r>
    <x v="22"/>
    <x v="0"/>
    <x v="1"/>
    <x v="0"/>
    <s v="C001345465"/>
    <x v="0"/>
    <x v="30"/>
    <d v="2018-01-01T21:00:00"/>
    <d v="2018-01-01T23:00:00"/>
    <s v="CEF / SAP BASIS / PRODUCTION / C1P/ TSMX - SAP Parameter Change_Online / CCAB; ITO.CAB pre-approved [4EP]"/>
    <x v="0"/>
    <s v="On Time"/>
    <s v="No"/>
    <s v="Standard"/>
    <s v="Successful"/>
    <s v="On Time"/>
    <n v="1"/>
    <n v="1"/>
    <n v="0"/>
    <x v="0"/>
    <x v="0"/>
    <x v="0"/>
    <n v="0"/>
    <n v="0"/>
    <n v="0"/>
    <n v="0"/>
    <n v="1"/>
    <n v="0"/>
    <x v="2"/>
    <s v="CMOD317343"/>
    <x v="0"/>
    <x v="0"/>
    <s v="No"/>
    <s v="No"/>
    <s v="No"/>
    <s v="Si"/>
    <s v="No"/>
  </r>
  <r>
    <x v="1"/>
    <x v="0"/>
    <x v="1"/>
    <x v="0"/>
    <s v="C001348628"/>
    <x v="1"/>
    <x v="10"/>
    <d v="2018-01-03T22:00:00"/>
    <d v="2018-01-12T22:00:00"/>
    <s v="Accompaniment with MS for machines Azure by vulnerability"/>
    <x v="0"/>
    <s v="On Time"/>
    <s v="No"/>
    <s v="Standard"/>
    <s v="Successful"/>
    <s v="On Time"/>
    <n v="1"/>
    <n v="1"/>
    <n v="0"/>
    <x v="0"/>
    <x v="0"/>
    <x v="0"/>
    <n v="0"/>
    <n v="0"/>
    <n v="0"/>
    <n v="0"/>
    <n v="1"/>
    <n v="0"/>
    <x v="1"/>
    <s v="C001260987"/>
    <x v="1"/>
    <x v="1"/>
    <s v="No"/>
    <s v="No"/>
    <s v="No"/>
    <s v="Si"/>
    <s v="No"/>
  </r>
  <r>
    <x v="31"/>
    <x v="0"/>
    <x v="1"/>
    <x v="0"/>
    <s v="C001348740"/>
    <x v="33"/>
    <x v="127"/>
    <d v="2018-01-04T07:00:00"/>
    <d v="2018-01-04T09:00:00"/>
    <s v="AMER | Jetcloud | Taurus | Increased of Disk Space on JetCloud | ax2la134"/>
    <x v="0"/>
    <s v="On Time"/>
    <s v="No"/>
    <s v="Standard"/>
    <s v="Successful"/>
    <s v="On Time"/>
    <n v="1"/>
    <n v="1"/>
    <n v="0"/>
    <x v="0"/>
    <x v="0"/>
    <x v="0"/>
    <n v="0"/>
    <n v="0"/>
    <n v="0"/>
    <n v="0"/>
    <n v="1"/>
    <n v="0"/>
    <x v="2"/>
    <s v="C000058623"/>
    <x v="19"/>
    <x v="1"/>
    <s v="No"/>
    <s v="No"/>
    <s v="No"/>
    <s v="Si"/>
    <s v="No"/>
  </r>
  <r>
    <x v="22"/>
    <x v="0"/>
    <x v="1"/>
    <x v="0"/>
    <s v="C001349963"/>
    <x v="1"/>
    <x v="89"/>
    <d v="2018-01-07T07:00:00"/>
    <d v="2018-01-07T09:00:00"/>
    <s v="AMER | CDF | Modification of SAPs and Reboot on Servers AX1LA112 | AX1LA088 |CDFQROAWV11"/>
    <x v="0"/>
    <s v="On Time"/>
    <s v="No"/>
    <s v="Standard"/>
    <s v="Successful"/>
    <s v="On Time"/>
    <n v="1"/>
    <n v="1"/>
    <n v="0"/>
    <x v="0"/>
    <x v="0"/>
    <x v="0"/>
    <n v="0"/>
    <n v="0"/>
    <n v="0"/>
    <n v="0"/>
    <n v="1"/>
    <n v="0"/>
    <x v="2"/>
    <s v="C000026001"/>
    <x v="1"/>
    <x v="1"/>
    <s v="No"/>
    <s v="No"/>
    <s v="No"/>
    <s v="Si"/>
    <s v="No"/>
  </r>
  <r>
    <x v="5"/>
    <x v="0"/>
    <x v="1"/>
    <x v="0"/>
    <s v="C001351596"/>
    <x v="1"/>
    <x v="138"/>
    <d v="2018-01-08T19:30:00"/>
    <d v="2018-01-08T21:00:00"/>
    <s v="AMER | Multiple | Healthy restart of server : &quot;DEMTYWEBVM01&quot; postmortem"/>
    <x v="0"/>
    <s v="On Time"/>
    <s v="No"/>
    <s v="Standard"/>
    <s v="Successful"/>
    <s v="On Time"/>
    <n v="1"/>
    <n v="1"/>
    <n v="0"/>
    <x v="0"/>
    <x v="0"/>
    <x v="0"/>
    <n v="0"/>
    <n v="0"/>
    <n v="0"/>
    <n v="0"/>
    <n v="1"/>
    <n v="0"/>
    <x v="4"/>
    <s v="C000961078"/>
    <x v="1"/>
    <x v="1"/>
    <s v="No"/>
    <s v="No"/>
    <s v="No"/>
    <s v="Si"/>
    <s v="No"/>
  </r>
  <r>
    <x v="1"/>
    <x v="1"/>
    <x v="1"/>
    <x v="0"/>
    <s v="C001353087"/>
    <x v="26"/>
    <x v="39"/>
    <d v="2018-01-02T17:00:00"/>
    <d v="2018-01-02T20:00:00"/>
    <s v="Post mortem IM0019044973 | Auto Templex Remplazo de Switch Avaya C364T-PWR del área de Manufactura por daño en libranza eléctrica / Pre aprobado"/>
    <x v="0"/>
    <s v="On Time"/>
    <s v="No"/>
    <s v="Standard"/>
    <s v="Successful"/>
    <s v="On Time"/>
    <n v="1"/>
    <n v="1"/>
    <n v="0"/>
    <x v="0"/>
    <x v="0"/>
    <x v="0"/>
    <n v="0"/>
    <n v="0"/>
    <n v="0"/>
    <n v="0"/>
    <n v="1"/>
    <n v="0"/>
    <x v="1"/>
    <s v="C000184287"/>
    <x v="14"/>
    <x v="2"/>
    <s v="No"/>
    <s v="No"/>
    <s v="No"/>
    <s v="Si"/>
    <s v="No"/>
  </r>
  <r>
    <x v="22"/>
    <x v="0"/>
    <x v="1"/>
    <x v="0"/>
    <s v="C001354882"/>
    <x v="4"/>
    <x v="4"/>
    <d v="2018-01-10T18:00:00"/>
    <d v="2018-01-11T10:00:00"/>
    <s v="AMER | CDF | Modification of SAPs on JetCloud for server CDFQROAWV12"/>
    <x v="0"/>
    <s v="On Time"/>
    <s v="No"/>
    <s v="Standard"/>
    <s v="Successful"/>
    <s v="On Time"/>
    <n v="1"/>
    <n v="1"/>
    <n v="0"/>
    <x v="0"/>
    <x v="0"/>
    <x v="0"/>
    <n v="0"/>
    <n v="0"/>
    <n v="0"/>
    <n v="0"/>
    <n v="1"/>
    <n v="0"/>
    <x v="2"/>
    <s v="C000026001"/>
    <x v="4"/>
    <x v="1"/>
    <s v="No"/>
    <s v="No"/>
    <s v="No"/>
    <s v="Si"/>
    <s v="No"/>
  </r>
  <r>
    <x v="0"/>
    <x v="0"/>
    <x v="0"/>
    <x v="1"/>
    <s v="C001356369"/>
    <x v="35"/>
    <x v="145"/>
    <d v="2018-01-11T12:30:00"/>
    <d v="2018-01-11T15:00:00"/>
    <s v="AMER | SIGMA | Reboot server SIACFDC01"/>
    <x v="0"/>
    <s v="On Time"/>
    <s v="No"/>
    <s v="Minor"/>
    <s v="Successful"/>
    <s v="On Time"/>
    <n v="1"/>
    <n v="1"/>
    <n v="0"/>
    <x v="0"/>
    <x v="0"/>
    <x v="2"/>
    <n v="1"/>
    <n v="0"/>
    <n v="0"/>
    <n v="0"/>
    <n v="1"/>
    <n v="0"/>
    <x v="0"/>
    <s v="-"/>
    <x v="20"/>
    <x v="1"/>
    <s v="No"/>
    <s v="No"/>
    <s v="No"/>
    <s v="Si"/>
    <s v="No"/>
  </r>
  <r>
    <x v="0"/>
    <x v="0"/>
    <x v="0"/>
    <x v="0"/>
    <s v="C001357866"/>
    <x v="14"/>
    <x v="223"/>
    <d v="2018-01-12T13:00:00"/>
    <d v="2018-01-12T17:00:00"/>
    <s v="ALFA | NEMAK| library confiscation in Nemak Garcia | SLT"/>
    <x v="0"/>
    <s v="On Time"/>
    <s v="No"/>
    <s v="Minor"/>
    <s v="Successful"/>
    <s v="On Time"/>
    <n v="1"/>
    <n v="1"/>
    <n v="0"/>
    <x v="0"/>
    <x v="1"/>
    <x v="1"/>
    <n v="0"/>
    <n v="0"/>
    <n v="0"/>
    <n v="0"/>
    <n v="1"/>
    <n v="0"/>
    <x v="0"/>
    <s v="-"/>
    <x v="9"/>
    <x v="1"/>
    <s v="No"/>
    <s v="No"/>
    <s v="No"/>
    <s v="Si"/>
    <s v="No"/>
  </r>
  <r>
    <x v="22"/>
    <x v="0"/>
    <x v="1"/>
    <x v="0"/>
    <s v="C001359438"/>
    <x v="4"/>
    <x v="4"/>
    <d v="2018-01-15T14:30:00"/>
    <d v="2018-01-15T15:30:00"/>
    <s v="AMER | CDF | Modification of SAPs on CDFQROAWV11"/>
    <x v="0"/>
    <s v="On Time"/>
    <s v="No"/>
    <s v="Standard"/>
    <s v="Successful"/>
    <s v="On Time"/>
    <n v="1"/>
    <n v="1"/>
    <n v="0"/>
    <x v="0"/>
    <x v="0"/>
    <x v="0"/>
    <n v="0"/>
    <n v="0"/>
    <n v="0"/>
    <n v="0"/>
    <n v="1"/>
    <n v="0"/>
    <x v="2"/>
    <s v="C000026001"/>
    <x v="4"/>
    <x v="1"/>
    <s v="No"/>
    <s v="No"/>
    <s v="No"/>
    <s v="Si"/>
    <s v="No"/>
  </r>
  <r>
    <x v="33"/>
    <x v="1"/>
    <x v="0"/>
    <x v="1"/>
    <s v="C001359446"/>
    <x v="22"/>
    <x v="34"/>
    <d v="2018-01-13T18:30:00"/>
    <d v="2018-01-13T20:30:00"/>
    <s v="FISJIT | SAS | TSS | WAN SEC | Reemplazo fisico Switch SAS-PROD (Emergente)"/>
    <x v="0"/>
    <s v="On Time"/>
    <s v="No"/>
    <s v="Minor"/>
    <s v="Successful"/>
    <s v="On Time"/>
    <n v="1"/>
    <n v="1"/>
    <n v="0"/>
    <x v="0"/>
    <x v="0"/>
    <x v="2"/>
    <n v="1"/>
    <n v="0"/>
    <n v="0"/>
    <n v="0"/>
    <n v="1"/>
    <n v="0"/>
    <x v="2"/>
    <s v="-"/>
    <x v="11"/>
    <x v="2"/>
    <s v="No"/>
    <s v="No"/>
    <s v="No"/>
    <s v="Si"/>
    <s v="No"/>
  </r>
  <r>
    <x v="8"/>
    <x v="0"/>
    <x v="0"/>
    <x v="0"/>
    <s v="C001364289"/>
    <x v="60"/>
    <x v="19"/>
    <d v="2018-01-22T15:00:00"/>
    <d v="2018-01-22T17:00:00"/>
    <s v="AMER | Smurfit | Measurement the batteries bank of UPS Site Naucalpan"/>
    <x v="0"/>
    <s v="On Time"/>
    <s v="No"/>
    <s v="Minor"/>
    <s v="Successful"/>
    <s v="On Time"/>
    <n v="1"/>
    <n v="1"/>
    <n v="0"/>
    <x v="0"/>
    <x v="0"/>
    <x v="0"/>
    <n v="0"/>
    <n v="0"/>
    <n v="0"/>
    <n v="0"/>
    <n v="1"/>
    <n v="0"/>
    <x v="2"/>
    <s v="C000426641"/>
    <x v="10"/>
    <x v="1"/>
    <s v="No"/>
    <s v="No"/>
    <s v="No"/>
    <s v="Si"/>
    <s v="No"/>
  </r>
  <r>
    <x v="8"/>
    <x v="0"/>
    <x v="0"/>
    <x v="0"/>
    <s v="C001364290"/>
    <x v="21"/>
    <x v="33"/>
    <d v="2018-01-21T19:00:00"/>
    <d v="2018-01-22T13:00:00"/>
    <s v="Smurfit Kappa MX | Server Rename according to new name convention"/>
    <x v="0"/>
    <s v="On Time"/>
    <s v="No"/>
    <s v="Minor"/>
    <s v="Successful"/>
    <s v="On Time"/>
    <n v="1"/>
    <n v="1"/>
    <n v="0"/>
    <x v="0"/>
    <x v="0"/>
    <x v="0"/>
    <n v="0"/>
    <n v="0"/>
    <n v="0"/>
    <n v="0"/>
    <n v="1"/>
    <n v="0"/>
    <x v="2"/>
    <s v="-"/>
    <x v="15"/>
    <x v="1"/>
    <s v="No"/>
    <s v="No"/>
    <s v="No"/>
    <s v="Si"/>
    <s v="No"/>
  </r>
  <r>
    <x v="1"/>
    <x v="0"/>
    <x v="1"/>
    <x v="0"/>
    <s v="C001365806"/>
    <x v="12"/>
    <x v="73"/>
    <d v="2018-01-16T06:30:00"/>
    <d v="2018-01-16T11:00:00"/>
    <s v="Cambio Preaprobado -VITRO |AH4HA128 | SAP BDE | Outage=Yes | VITRO - Support to restart the SAP BW Development enviroment"/>
    <x v="0"/>
    <s v="On Time"/>
    <s v="No"/>
    <s v="Standard"/>
    <s v="Successful"/>
    <s v="On Time"/>
    <n v="1"/>
    <n v="1"/>
    <n v="0"/>
    <x v="0"/>
    <x v="0"/>
    <x v="0"/>
    <n v="0"/>
    <n v="0"/>
    <n v="0"/>
    <n v="0"/>
    <n v="1"/>
    <n v="0"/>
    <x v="1"/>
    <s v="C000104039"/>
    <x v="0"/>
    <x v="0"/>
    <s v="No"/>
    <s v="No"/>
    <s v="No"/>
    <s v="Si"/>
    <s v="No"/>
  </r>
  <r>
    <x v="24"/>
    <x v="0"/>
    <x v="0"/>
    <x v="0"/>
    <s v="C001367280"/>
    <x v="4"/>
    <x v="88"/>
    <d v="2018-01-22T10:00:00"/>
    <d v="2018-01-22T12:00:00"/>
    <s v="SLT|[IMPERQUIMIA] / [ SAP -TSMX ] / [ DEV ] / [ ERD ] / - RESTART /CCAB; ITO.CAB pre-approved [4EP]"/>
    <x v="0"/>
    <s v="On Time"/>
    <s v="No"/>
    <s v="Minor"/>
    <s v="Successful"/>
    <s v="On Time"/>
    <n v="1"/>
    <n v="1"/>
    <n v="0"/>
    <x v="0"/>
    <x v="1"/>
    <x v="1"/>
    <n v="0"/>
    <n v="0"/>
    <n v="0"/>
    <n v="0"/>
    <n v="1"/>
    <n v="0"/>
    <x v="2"/>
    <s v="CMOD316997"/>
    <x v="4"/>
    <x v="1"/>
    <s v="No"/>
    <s v="No"/>
    <s v="No"/>
    <s v="Si"/>
    <s v="No"/>
  </r>
  <r>
    <x v="8"/>
    <x v="0"/>
    <x v="0"/>
    <x v="0"/>
    <s v="C001367393"/>
    <x v="21"/>
    <x v="33"/>
    <d v="2018-01-25T10:00:00"/>
    <d v="2018-01-25T18:00:00"/>
    <s v="Smurfit Kappa MX | Promoción de DC como parte de las actividades de DRP en el DSI de Qro"/>
    <x v="0"/>
    <s v="On Time"/>
    <s v="No"/>
    <s v="Minor"/>
    <s v="Successful"/>
    <s v="On Time"/>
    <n v="1"/>
    <n v="1"/>
    <n v="0"/>
    <x v="0"/>
    <x v="0"/>
    <x v="0"/>
    <n v="0"/>
    <n v="0"/>
    <n v="0"/>
    <n v="0"/>
    <n v="1"/>
    <n v="0"/>
    <x v="2"/>
    <s v="-"/>
    <x v="15"/>
    <x v="1"/>
    <s v="No"/>
    <s v="No"/>
    <s v="No"/>
    <s v="Si"/>
    <s v="No"/>
  </r>
  <r>
    <x v="8"/>
    <x v="0"/>
    <x v="0"/>
    <x v="0"/>
    <s v="C001369175"/>
    <x v="21"/>
    <x v="33"/>
    <d v="2018-01-26T12:00:00"/>
    <d v="2018-01-26T16:00:00"/>
    <s v="Smurfit Kappa | Instalación del jumper de fibra optica en NIC 1A RACK 18 B - 0"/>
    <x v="0"/>
    <s v="On Time"/>
    <s v="No"/>
    <s v="Minor"/>
    <s v="Successful"/>
    <s v="On Time"/>
    <n v="1"/>
    <n v="1"/>
    <n v="0"/>
    <x v="0"/>
    <x v="0"/>
    <x v="0"/>
    <n v="0"/>
    <n v="0"/>
    <n v="0"/>
    <n v="0"/>
    <n v="1"/>
    <n v="0"/>
    <x v="2"/>
    <s v="C000770029"/>
    <x v="15"/>
    <x v="1"/>
    <s v="No"/>
    <s v="No"/>
    <s v="No"/>
    <s v="Si"/>
    <s v="No"/>
  </r>
  <r>
    <x v="1"/>
    <x v="0"/>
    <x v="1"/>
    <x v="0"/>
    <s v="C001376937"/>
    <x v="1"/>
    <x v="10"/>
    <d v="2018-01-27T14:00:00"/>
    <d v="2018-01-29T18:00:00"/>
    <s v="AMER | VITRO | Restart Servers SMSCOLOMBIA, VTOCOL02-APP and VTOCOL05-APP"/>
    <x v="0"/>
    <s v="On Time"/>
    <s v="No"/>
    <s v="Standard"/>
    <s v="Successful"/>
    <s v="On Time"/>
    <n v="1"/>
    <n v="1"/>
    <n v="0"/>
    <x v="0"/>
    <x v="0"/>
    <x v="0"/>
    <n v="0"/>
    <n v="0"/>
    <n v="0"/>
    <n v="0"/>
    <n v="1"/>
    <n v="0"/>
    <x v="1"/>
    <s v="C000763299"/>
    <x v="1"/>
    <x v="1"/>
    <s v="No"/>
    <s v="No"/>
    <s v="No"/>
    <s v="Si"/>
    <s v="No"/>
  </r>
  <r>
    <x v="5"/>
    <x v="0"/>
    <x v="1"/>
    <x v="0"/>
    <s v="C001380147"/>
    <x v="0"/>
    <x v="120"/>
    <d v="2018-01-31T22:00:00"/>
    <d v="2018-01-31T22:30:00"/>
    <s v="[GRUPO KUO / [ SAP TS-MX ] / [ PR ] / [ PRE ] - RESTART /CCAB; ITO.CAB pre-approved [4EP]"/>
    <x v="0"/>
    <s v="On Time"/>
    <s v="No"/>
    <s v="Standard"/>
    <s v="Successful"/>
    <s v="On Time"/>
    <n v="1"/>
    <n v="1"/>
    <n v="0"/>
    <x v="0"/>
    <x v="0"/>
    <x v="0"/>
    <n v="0"/>
    <n v="0"/>
    <n v="0"/>
    <n v="0"/>
    <n v="1"/>
    <n v="0"/>
    <x v="4"/>
    <s v="CMOD316997"/>
    <x v="0"/>
    <x v="0"/>
    <s v="No"/>
    <s v="No"/>
    <s v="No"/>
    <s v="Si"/>
    <s v="No"/>
  </r>
  <r>
    <x v="0"/>
    <x v="0"/>
    <x v="0"/>
    <x v="1"/>
    <s v="C001380196"/>
    <x v="39"/>
    <x v="63"/>
    <d v="2018-01-29T13:00:00"/>
    <d v="2018-01-29T20:00:00"/>
    <s v="AMER | ALFA | Server Reboot to restore Antivirus Client: ALFALYNCOWA"/>
    <x v="0"/>
    <s v="On Time"/>
    <s v="No"/>
    <s v="Minor"/>
    <s v="Successful"/>
    <s v="On Time"/>
    <n v="1"/>
    <n v="1"/>
    <n v="0"/>
    <x v="0"/>
    <x v="0"/>
    <x v="2"/>
    <n v="1"/>
    <n v="0"/>
    <n v="0"/>
    <n v="0"/>
    <n v="1"/>
    <n v="0"/>
    <x v="0"/>
    <s v="-"/>
    <x v="16"/>
    <x v="1"/>
    <s v="No"/>
    <s v="No"/>
    <s v="No"/>
    <s v="Si"/>
    <s v="No"/>
  </r>
  <r>
    <x v="5"/>
    <x v="0"/>
    <x v="1"/>
    <x v="0"/>
    <s v="C001375200  "/>
    <x v="1"/>
    <x v="139"/>
    <d v="2018-01-29T10:50:00"/>
    <d v="2018-01-29T23:59:00"/>
    <s v="AMER | Multiple | Healthy restart of server : DEMTYAPP02 ,DEMTYDMZ02"/>
    <x v="0"/>
    <s v="On Time"/>
    <s v="No"/>
    <s v="Standard"/>
    <s v="Successful"/>
    <s v="On Time"/>
    <n v="1"/>
    <n v="1"/>
    <n v="0"/>
    <x v="0"/>
    <x v="0"/>
    <x v="0"/>
    <n v="0"/>
    <n v="0"/>
    <n v="0"/>
    <n v="0"/>
    <n v="1"/>
    <n v="0"/>
    <x v="4"/>
    <s v="C000961078"/>
    <x v="1"/>
    <x v="1"/>
    <s v="No"/>
    <s v="No"/>
    <s v="No"/>
    <s v="Si"/>
    <s v="No"/>
  </r>
  <r>
    <x v="5"/>
    <x v="0"/>
    <x v="1"/>
    <x v="0"/>
    <s v="C001347564"/>
    <x v="1"/>
    <x v="89"/>
    <d v="2018-01-03T17:00:00"/>
    <d v="2018-01-03T19:00:00"/>
    <s v="AMER | KUO  | Healthy restart of server : TOREXCH01"/>
    <x v="0"/>
    <s v="On Time"/>
    <s v="No"/>
    <s v="Standard"/>
    <s v="Successful"/>
    <s v="On Time"/>
    <n v="1"/>
    <n v="1"/>
    <n v="0"/>
    <x v="0"/>
    <x v="0"/>
    <x v="0"/>
    <n v="0"/>
    <n v="0"/>
    <n v="0"/>
    <n v="0"/>
    <n v="1"/>
    <n v="0"/>
    <x v="4"/>
    <s v="C000961078"/>
    <x v="1"/>
    <x v="1"/>
    <s v="No"/>
    <s v="No"/>
    <s v="No"/>
    <s v="Si"/>
    <s v="No"/>
  </r>
  <r>
    <x v="5"/>
    <x v="0"/>
    <x v="1"/>
    <x v="0"/>
    <s v="C001360932"/>
    <x v="1"/>
    <x v="139"/>
    <d v="2018-01-16T09:41:49"/>
    <d v="2018-01-16T10:41:52"/>
    <s v="AMER | KUO| Healthy restart of server : DEMTYAPPVM10 , DEMTYQASVM09"/>
    <x v="0"/>
    <s v="On Time"/>
    <s v="No"/>
    <s v="Standard"/>
    <s v="Successful"/>
    <s v="On Time"/>
    <n v="1"/>
    <n v="1"/>
    <n v="0"/>
    <x v="0"/>
    <x v="0"/>
    <x v="0"/>
    <n v="0"/>
    <n v="0"/>
    <n v="0"/>
    <n v="0"/>
    <n v="1"/>
    <n v="0"/>
    <x v="4"/>
    <s v="C000961078"/>
    <x v="1"/>
    <x v="1"/>
    <s v="No"/>
    <s v="No"/>
    <s v="No"/>
    <s v="Si"/>
    <s v="No"/>
  </r>
  <r>
    <x v="5"/>
    <x v="0"/>
    <x v="1"/>
    <x v="0"/>
    <s v="C001365726 "/>
    <x v="1"/>
    <x v="139"/>
    <d v="2018-01-19T10:30:00"/>
    <d v="2018-01-19T13:30:00"/>
    <s v="AMER | Multiple | Healthy restart of server : DEMTYQASVM01,DEMTYQASVM02"/>
    <x v="0"/>
    <s v="On Time"/>
    <s v="No"/>
    <s v="Standard"/>
    <s v="Successful"/>
    <s v="On Time"/>
    <n v="1"/>
    <n v="1"/>
    <n v="0"/>
    <x v="0"/>
    <x v="0"/>
    <x v="0"/>
    <n v="0"/>
    <n v="0"/>
    <n v="0"/>
    <n v="0"/>
    <n v="1"/>
    <n v="0"/>
    <x v="4"/>
    <s v="C000961078"/>
    <x v="1"/>
    <x v="1"/>
    <s v="No"/>
    <s v="No"/>
    <s v="No"/>
    <s v="Si"/>
    <s v="No"/>
  </r>
  <r>
    <x v="5"/>
    <x v="0"/>
    <x v="1"/>
    <x v="0"/>
    <s v="C001367461"/>
    <x v="1"/>
    <x v="139"/>
    <d v="2018-01-22T14:00:00"/>
    <d v="2018-01-25T20:00:00"/>
    <s v="AMER | KUO | Healthy restart of server : DEMTYQASVM01 y DEMTYQASVM02"/>
    <x v="0"/>
    <s v="On Time"/>
    <s v="No"/>
    <s v="Standard"/>
    <s v="Successful"/>
    <s v="On Time"/>
    <n v="1"/>
    <n v="1"/>
    <n v="0"/>
    <x v="0"/>
    <x v="0"/>
    <x v="0"/>
    <n v="0"/>
    <n v="0"/>
    <n v="0"/>
    <n v="0"/>
    <n v="1"/>
    <n v="0"/>
    <x v="4"/>
    <s v="C000961078"/>
    <x v="1"/>
    <x v="1"/>
    <s v="No"/>
    <s v="No"/>
    <s v="No"/>
    <s v="Si"/>
    <s v="No"/>
  </r>
  <r>
    <x v="11"/>
    <x v="0"/>
    <x v="0"/>
    <x v="0"/>
    <s v="CRQ242637"/>
    <x v="29"/>
    <x v="224"/>
    <d v="2018-01-20T14:00:00"/>
    <d v="2018-01-22T06:00:00"/>
    <s v="WO11725592 Depuración de las tablas MXP_Ext_Audit en la base de datos de IDM PROD"/>
    <x v="1"/>
    <s v="Out of Time"/>
    <s v="No"/>
    <s v="Minor"/>
    <s v="Not Successful"/>
    <s v="Out of Time"/>
    <n v="0"/>
    <n v="0"/>
    <n v="0"/>
    <x v="0"/>
    <x v="0"/>
    <x v="0"/>
    <n v="0"/>
    <n v="0"/>
    <n v="0"/>
    <n v="0"/>
    <n v="1"/>
    <n v="0"/>
    <x v="5"/>
    <s v="-"/>
    <x v="0"/>
    <x v="0"/>
    <s v="No"/>
    <s v="No"/>
    <s v="No"/>
    <s v="Si"/>
    <s v="No"/>
  </r>
  <r>
    <x v="11"/>
    <x v="0"/>
    <x v="1"/>
    <x v="0"/>
    <s v="CRQ243506"/>
    <x v="72"/>
    <x v="127"/>
    <d v="2018-01-30T16:00:00"/>
    <d v="2018-01-30T22:00:00"/>
    <s v="Encendido de Servidores Unix Virtual"/>
    <x v="0"/>
    <s v="On Time"/>
    <s v="No"/>
    <s v="Standard"/>
    <s v="Successful"/>
    <s v="On Time"/>
    <n v="1"/>
    <n v="1"/>
    <n v="0"/>
    <x v="0"/>
    <x v="0"/>
    <x v="0"/>
    <n v="0"/>
    <n v="0"/>
    <n v="0"/>
    <n v="0"/>
    <n v="1"/>
    <n v="0"/>
    <x v="5"/>
    <s v="-"/>
    <x v="18"/>
    <x v="1"/>
    <s v="No"/>
    <s v="No"/>
    <s v="No"/>
    <s v="Si"/>
    <s v="No"/>
  </r>
  <r>
    <x v="11"/>
    <x v="1"/>
    <x v="1"/>
    <x v="0"/>
    <s v="CRQ243460"/>
    <x v="16"/>
    <x v="21"/>
    <d v="2018-01-31T17:00:00"/>
    <d v="2018-01-31T18:00:00"/>
    <s v="Configuración de Regla de Firewall. (Cambio Estándar )"/>
    <x v="0"/>
    <s v="On Time"/>
    <s v="No"/>
    <s v="Standard"/>
    <s v="Successful"/>
    <s v="On Time"/>
    <n v="1"/>
    <n v="1"/>
    <n v="0"/>
    <x v="0"/>
    <x v="0"/>
    <x v="0"/>
    <n v="0"/>
    <n v="0"/>
    <n v="0"/>
    <n v="0"/>
    <n v="1"/>
    <n v="0"/>
    <x v="5"/>
    <s v="-"/>
    <x v="11"/>
    <x v="2"/>
    <s v="No"/>
    <s v="No"/>
    <s v="No"/>
    <s v="Si"/>
    <s v="No"/>
  </r>
  <r>
    <x v="11"/>
    <x v="1"/>
    <x v="0"/>
    <x v="0"/>
    <s v="CRQ243244"/>
    <x v="16"/>
    <x v="21"/>
    <d v="2018-01-31T18:00:00"/>
    <d v="2018-01-31T21:30:00"/>
    <s v="WO11741661 Adición de Ips a dominio de cifrado en VPN con Nordstern"/>
    <x v="0"/>
    <s v="On Time"/>
    <s v="No"/>
    <s v="Minor"/>
    <s v="Successful"/>
    <s v="On Time"/>
    <n v="1"/>
    <n v="1"/>
    <n v="0"/>
    <x v="0"/>
    <x v="0"/>
    <x v="0"/>
    <n v="0"/>
    <n v="0"/>
    <n v="0"/>
    <n v="0"/>
    <n v="1"/>
    <n v="0"/>
    <x v="5"/>
    <s v="-"/>
    <x v="11"/>
    <x v="2"/>
    <s v="No"/>
    <s v="No"/>
    <s v="No"/>
    <s v="Si"/>
    <s v="No"/>
  </r>
  <r>
    <x v="7"/>
    <x v="1"/>
    <x v="0"/>
    <x v="0"/>
    <s v="C40970466"/>
    <x v="54"/>
    <x v="108"/>
    <d v="2018-01-27T00:30:00"/>
    <d v="2018-01-27T04:30:00"/>
    <s v="Informativo - Acompañamiento a cambio de T-systems (Switch MGMT 1)"/>
    <x v="0"/>
    <s v="On Time"/>
    <s v="No"/>
    <s v="Minor"/>
    <s v="Successful"/>
    <s v="On Time"/>
    <n v="1"/>
    <n v="1"/>
    <n v="0"/>
    <x v="0"/>
    <x v="0"/>
    <x v="0"/>
    <n v="0"/>
    <n v="0"/>
    <n v="0"/>
    <n v="0"/>
    <n v="1"/>
    <n v="0"/>
    <x v="3"/>
    <s v="CT40005317"/>
    <x v="11"/>
    <x v="2"/>
    <s v="No"/>
    <s v="No"/>
    <s v="No"/>
    <s v="Si"/>
    <s v="No"/>
  </r>
  <r>
    <x v="7"/>
    <x v="0"/>
    <x v="1"/>
    <x v="0"/>
    <s v="C40975677"/>
    <x v="37"/>
    <x v="55"/>
    <d v="2018-01-30T10:00:00"/>
    <d v="2018-01-30T19:00:00"/>
    <s v="Reemplazo de drive3 en librería de respaldos ESL322e de Cubo6"/>
    <x v="0"/>
    <s v="On Time"/>
    <s v="No"/>
    <s v="Standard"/>
    <s v="Successful"/>
    <s v="On Time"/>
    <n v="1"/>
    <n v="1"/>
    <n v="0"/>
    <x v="0"/>
    <x v="0"/>
    <x v="0"/>
    <n v="0"/>
    <n v="0"/>
    <n v="0"/>
    <n v="0"/>
    <n v="1"/>
    <n v="0"/>
    <x v="3"/>
    <s v="CT40000785"/>
    <x v="9"/>
    <x v="1"/>
    <s v="No"/>
    <s v="No"/>
    <s v="No"/>
    <s v="Si"/>
    <s v="No"/>
  </r>
  <r>
    <x v="7"/>
    <x v="0"/>
    <x v="1"/>
    <x v="0"/>
    <s v="C40975685"/>
    <x v="8"/>
    <x v="141"/>
    <d v="2018-01-29T23:00:00"/>
    <d v="2018-01-31T04:00:00"/>
    <s v="Reinicio de Servidores de DB NADIN,NADIN,NADCON y DDOs"/>
    <x v="0"/>
    <s v="On Time"/>
    <s v="No"/>
    <s v="Standard"/>
    <s v="Successful"/>
    <s v="On Time"/>
    <n v="1"/>
    <n v="1"/>
    <n v="0"/>
    <x v="0"/>
    <x v="0"/>
    <x v="0"/>
    <n v="0"/>
    <n v="0"/>
    <n v="0"/>
    <n v="0"/>
    <n v="1"/>
    <n v="0"/>
    <x v="3"/>
    <s v="CT40006981"/>
    <x v="6"/>
    <x v="1"/>
    <s v="No"/>
    <s v="No"/>
    <s v="No"/>
    <s v="Si"/>
    <s v="No"/>
  </r>
  <r>
    <x v="4"/>
    <x v="1"/>
    <x v="1"/>
    <x v="0"/>
    <s v="C40976604"/>
    <x v="64"/>
    <x v="108"/>
    <d v="2018-01-30T14:00:00"/>
    <d v="2018-01-30T20:00:00"/>
    <s v="New Rule - Firewall Day"/>
    <x v="0"/>
    <s v="On Time"/>
    <s v="No"/>
    <s v="Standard"/>
    <s v="Successful"/>
    <s v="On Time"/>
    <n v="1"/>
    <n v="1"/>
    <n v="0"/>
    <x v="0"/>
    <x v="0"/>
    <x v="0"/>
    <n v="0"/>
    <n v="0"/>
    <n v="0"/>
    <n v="0"/>
    <n v="1"/>
    <n v="0"/>
    <x v="3"/>
    <s v="CT40009893"/>
    <x v="11"/>
    <x v="2"/>
    <s v="No"/>
    <s v="No"/>
    <s v="No"/>
    <s v="Si"/>
    <s v="No"/>
  </r>
  <r>
    <x v="24"/>
    <x v="0"/>
    <x v="1"/>
    <x v="0"/>
    <s v="C001375351"/>
    <x v="4"/>
    <x v="88"/>
    <d v="2018-01-30T14:00:00"/>
    <d v="2018-01-30T16:00:00"/>
    <s v="SLT|[IMPERQUIMIA] / [ SAP -TSMX ] / [ PRD ] / [ ERP ] /  - RESTART         /CCAB; ITO.CAB pre-approved [4EP]"/>
    <x v="0"/>
    <s v="On Time"/>
    <s v="No"/>
    <s v="Standard"/>
    <s v="Successful"/>
    <s v="On Time"/>
    <n v="1"/>
    <n v="1"/>
    <n v="0"/>
    <x v="0"/>
    <x v="1"/>
    <x v="1"/>
    <n v="0"/>
    <n v="0"/>
    <n v="0"/>
    <n v="0"/>
    <n v="1"/>
    <n v="0"/>
    <x v="2"/>
    <s v="CMOD316997"/>
    <x v="4"/>
    <x v="1"/>
    <s v="No"/>
    <s v="No"/>
    <s v="No"/>
    <s v="Si"/>
    <s v="No"/>
  </r>
  <r>
    <x v="8"/>
    <x v="0"/>
    <x v="0"/>
    <x v="0"/>
    <s v="C001357949"/>
    <x v="39"/>
    <x v="36"/>
    <d v="2018-01-12T12:00:00"/>
    <d v="2018-01-14T22:00:00"/>
    <s v="Amer |PQIT|Apply Symantec Antivirus Agent Patch"/>
    <x v="0"/>
    <s v="On Time"/>
    <s v="No"/>
    <s v="Minor"/>
    <s v="Successful"/>
    <s v="On Time"/>
    <n v="1"/>
    <n v="1"/>
    <n v="0"/>
    <x v="0"/>
    <x v="0"/>
    <x v="0"/>
    <n v="0"/>
    <n v="0"/>
    <n v="0"/>
    <n v="0"/>
    <n v="1"/>
    <n v="0"/>
    <x v="2"/>
    <s v="-"/>
    <x v="16"/>
    <x v="1"/>
    <s v="No"/>
    <s v="No"/>
    <s v="No"/>
    <s v="Si"/>
    <s v="No"/>
  </r>
  <r>
    <x v="26"/>
    <x v="0"/>
    <x v="0"/>
    <x v="0"/>
    <s v="C001369163"/>
    <x v="39"/>
    <x v="200"/>
    <d v="2018-01-28T08:00:00"/>
    <d v="2018-01-28T22:00:00"/>
    <s v="Amer | VOLARIS |Apply Symantec Antivirus Agent Patch"/>
    <x v="0"/>
    <s v="On Time"/>
    <s v="No"/>
    <s v="Minor"/>
    <s v="Successful"/>
    <s v="On Time"/>
    <n v="1"/>
    <n v="1"/>
    <n v="0"/>
    <x v="0"/>
    <x v="0"/>
    <x v="0"/>
    <n v="0"/>
    <n v="0"/>
    <n v="0"/>
    <n v="0"/>
    <n v="1"/>
    <n v="0"/>
    <x v="2"/>
    <s v="-"/>
    <x v="16"/>
    <x v="1"/>
    <s v="No"/>
    <s v="No"/>
    <s v="No"/>
    <s v="Si"/>
    <s v="No"/>
  </r>
  <r>
    <x v="2"/>
    <x v="0"/>
    <x v="0"/>
    <x v="0"/>
    <s v="MEX-13078"/>
    <x v="94"/>
    <x v="69"/>
    <d v="2018-01-05T12:00:00"/>
    <d v="2018-01-05T14:00:00"/>
    <s v="SLT| Increase space Disk on server d001tadl"/>
    <x v="0"/>
    <s v="On Time"/>
    <s v="No"/>
    <s v="Minor"/>
    <s v="Successful"/>
    <s v="On Time"/>
    <n v="1"/>
    <n v="1"/>
    <n v="0"/>
    <x v="0"/>
    <x v="1"/>
    <x v="1"/>
    <n v="0"/>
    <n v="0"/>
    <n v="0"/>
    <n v="0"/>
    <n v="1"/>
    <n v="0"/>
    <x v="1"/>
    <s v="-"/>
    <x v="19"/>
    <x v="1"/>
    <s v="No"/>
    <s v="No"/>
    <s v="No"/>
    <s v="Si"/>
    <s v="No"/>
  </r>
  <r>
    <x v="2"/>
    <x v="0"/>
    <x v="0"/>
    <x v="0"/>
    <s v="MEX-13084"/>
    <x v="94"/>
    <x v="69"/>
    <d v="2018-01-05T14:00:00"/>
    <d v="2018-01-05T16:00:00"/>
    <s v="SLT|Increase space Disk on server d001qadl / d002qedl"/>
    <x v="0"/>
    <s v="On Time"/>
    <s v="No"/>
    <s v="Minor"/>
    <s v="Successful"/>
    <s v="On Time"/>
    <n v="1"/>
    <n v="1"/>
    <n v="0"/>
    <x v="0"/>
    <x v="1"/>
    <x v="1"/>
    <n v="0"/>
    <n v="0"/>
    <n v="0"/>
    <n v="0"/>
    <n v="1"/>
    <n v="0"/>
    <x v="1"/>
    <s v="-"/>
    <x v="19"/>
    <x v="1"/>
    <s v="No"/>
    <s v="No"/>
    <s v="No"/>
    <s v="Si"/>
    <s v="No"/>
  </r>
  <r>
    <x v="2"/>
    <x v="0"/>
    <x v="0"/>
    <x v="0"/>
    <s v="MEX-13090"/>
    <x v="94"/>
    <x v="69"/>
    <d v="2018-01-05T16:00:00"/>
    <d v="2018-01-05T18:00:00"/>
    <s v="SLT|Increase space Disk on server d001iadl"/>
    <x v="0"/>
    <s v="On Time"/>
    <s v="No"/>
    <s v="Minor"/>
    <s v="Successful"/>
    <s v="On Time"/>
    <n v="1"/>
    <n v="1"/>
    <n v="0"/>
    <x v="0"/>
    <x v="1"/>
    <x v="1"/>
    <n v="0"/>
    <n v="0"/>
    <n v="0"/>
    <n v="0"/>
    <n v="1"/>
    <n v="0"/>
    <x v="1"/>
    <s v="-"/>
    <x v="19"/>
    <x v="1"/>
    <s v="No"/>
    <s v="No"/>
    <s v="No"/>
    <s v="Si"/>
    <s v="No"/>
  </r>
  <r>
    <x v="7"/>
    <x v="1"/>
    <x v="0"/>
    <x v="0"/>
    <s v="C40975597"/>
    <x v="41"/>
    <x v="166"/>
    <d v="2018-01-31T16:00:00"/>
    <d v="2018-02-01T16:00:00"/>
    <s v="Entrega a operación 2 Access Point FIS Nave 9"/>
    <x v="0"/>
    <s v="On Time"/>
    <s v="No"/>
    <s v="Minor"/>
    <s v="Successful"/>
    <s v="On Time"/>
    <n v="1"/>
    <n v="1"/>
    <n v="0"/>
    <x v="1"/>
    <x v="0"/>
    <x v="0"/>
    <n v="0"/>
    <n v="0"/>
    <n v="0"/>
    <n v="0"/>
    <n v="1"/>
    <n v="0"/>
    <x v="3"/>
    <s v="CT40002859"/>
    <x v="14"/>
    <x v="2"/>
    <s v="No"/>
    <s v="No"/>
    <s v="No"/>
    <s v="Si"/>
    <s v="No"/>
  </r>
  <r>
    <x v="5"/>
    <x v="0"/>
    <x v="1"/>
    <x v="0"/>
    <s v="C001354850"/>
    <x v="4"/>
    <x v="4"/>
    <d v="2018-01-11T08:00:00"/>
    <d v="2018-02-01T17:30:00"/>
    <s v="KUO | AMER | Creación de ventana de Mantenimiento en herramienta de Monitoreo HP SiteScope USAAPPSCI01 y USADBSCI01"/>
    <x v="0"/>
    <s v="On Time"/>
    <s v="No"/>
    <s v="Standard"/>
    <s v="Successful"/>
    <s v="On Time"/>
    <n v="1"/>
    <n v="1"/>
    <n v="0"/>
    <x v="1"/>
    <x v="0"/>
    <x v="0"/>
    <n v="0"/>
    <n v="0"/>
    <n v="0"/>
    <n v="0"/>
    <n v="1"/>
    <n v="0"/>
    <x v="4"/>
    <s v="C000917079"/>
    <x v="4"/>
    <x v="1"/>
    <s v="No"/>
    <s v="No"/>
    <s v="No"/>
    <s v="Si"/>
    <s v="No"/>
  </r>
  <r>
    <x v="18"/>
    <x v="0"/>
    <x v="1"/>
    <x v="0"/>
    <s v="C001361130"/>
    <x v="0"/>
    <x v="17"/>
    <d v="2018-02-01T19:00:00"/>
    <d v="2018-02-01T21:00:00"/>
    <s v="LOREAL / SAP BASIS /TEST/Q18/ TSMX - SNOTE / ITO.CAB pre-approved"/>
    <x v="0"/>
    <s v="On Time"/>
    <s v="No"/>
    <s v="Standard"/>
    <s v="Successful"/>
    <s v="On Time"/>
    <n v="1"/>
    <n v="1"/>
    <n v="0"/>
    <x v="1"/>
    <x v="0"/>
    <x v="0"/>
    <n v="0"/>
    <n v="0"/>
    <n v="0"/>
    <n v="0"/>
    <n v="1"/>
    <n v="0"/>
    <x v="2"/>
    <s v="CMOD317142"/>
    <x v="0"/>
    <x v="0"/>
    <s v="No"/>
    <s v="No"/>
    <s v="No"/>
    <s v="Si"/>
    <s v="No"/>
  </r>
  <r>
    <x v="16"/>
    <x v="0"/>
    <x v="0"/>
    <x v="0"/>
    <s v="C001361139"/>
    <x v="0"/>
    <x v="17"/>
    <d v="2018-01-18T11:00:00"/>
    <d v="2018-02-01T00:00:00"/>
    <s v="HABC / SAP - BASIS / PRODUCTION -DEVELOPMENT / CRP -CRD / TSMX SAP Systems Temporary Shutdown"/>
    <x v="0"/>
    <s v="On Time"/>
    <s v="No"/>
    <s v="Minor"/>
    <s v="Successful"/>
    <s v="On Time"/>
    <n v="1"/>
    <n v="1"/>
    <n v="0"/>
    <x v="1"/>
    <x v="0"/>
    <x v="0"/>
    <n v="0"/>
    <n v="0"/>
    <n v="0"/>
    <n v="0"/>
    <n v="1"/>
    <n v="0"/>
    <x v="2"/>
    <s v="-"/>
    <x v="0"/>
    <x v="0"/>
    <s v="No"/>
    <s v="No"/>
    <s v="No"/>
    <s v="Si"/>
    <s v="No"/>
  </r>
  <r>
    <x v="5"/>
    <x v="0"/>
    <x v="0"/>
    <x v="0"/>
    <s v="C001370585"/>
    <x v="40"/>
    <x v="225"/>
    <d v="2018-02-01T11:00:00"/>
    <d v="2018-02-01T13:00:00"/>
    <s v="HP Server Automation agent deploy in LOW criticality Servers"/>
    <x v="0"/>
    <s v="On Time"/>
    <s v="No"/>
    <s v="Minor"/>
    <s v="Successful"/>
    <s v="On Time"/>
    <n v="1"/>
    <n v="1"/>
    <n v="0"/>
    <x v="1"/>
    <x v="0"/>
    <x v="0"/>
    <n v="0"/>
    <n v="0"/>
    <n v="0"/>
    <n v="0"/>
    <n v="1"/>
    <n v="0"/>
    <x v="4"/>
    <s v="C000179833"/>
    <x v="22"/>
    <x v="1"/>
    <s v="No"/>
    <s v="No"/>
    <s v="No"/>
    <s v="Si"/>
    <s v="No"/>
  </r>
  <r>
    <x v="10"/>
    <x v="0"/>
    <x v="0"/>
    <x v="0"/>
    <s v="C001371714"/>
    <x v="95"/>
    <x v="226"/>
    <d v="2018-02-01T01:00:00"/>
    <d v="2018-02-01T09:00:00"/>
    <s v="DSI LOCAL MX | Configuring ASM bypass for Amfsecure protocol + vCloud Security logout correction SHDQRO Vcloud"/>
    <x v="0"/>
    <s v="On Time"/>
    <s v="No"/>
    <s v="Minor"/>
    <s v="Successful"/>
    <s v="On Time"/>
    <n v="1"/>
    <n v="1"/>
    <n v="0"/>
    <x v="1"/>
    <x v="0"/>
    <x v="0"/>
    <n v="0"/>
    <n v="0"/>
    <n v="0"/>
    <n v="0"/>
    <n v="1"/>
    <n v="0"/>
    <x v="4"/>
    <s v="-"/>
    <x v="34"/>
    <x v="1"/>
    <s v="No"/>
    <s v="No"/>
    <s v="No"/>
    <s v="Si"/>
    <s v="No"/>
  </r>
  <r>
    <x v="15"/>
    <x v="0"/>
    <x v="0"/>
    <x v="0"/>
    <s v="C001371947"/>
    <x v="12"/>
    <x v="46"/>
    <d v="2018-01-29T09:30:00"/>
    <d v="2018-02-01T17:00:00"/>
    <s v="Mexichem / mxslx049 mxslx120 / PROD / P02 / Decommission SAP system - step 2 delete system / P02"/>
    <x v="0"/>
    <s v="On Time"/>
    <s v="No"/>
    <s v="Minor"/>
    <s v="Successful"/>
    <s v="On Time"/>
    <n v="1"/>
    <n v="1"/>
    <n v="0"/>
    <x v="1"/>
    <x v="0"/>
    <x v="0"/>
    <n v="0"/>
    <n v="0"/>
    <n v="0"/>
    <n v="0"/>
    <n v="1"/>
    <n v="0"/>
    <x v="1"/>
    <s v="C000630033"/>
    <x v="0"/>
    <x v="0"/>
    <s v="No"/>
    <s v="No"/>
    <s v="No"/>
    <s v="Si"/>
    <s v="No"/>
  </r>
  <r>
    <x v="0"/>
    <x v="0"/>
    <x v="0"/>
    <x v="0"/>
    <s v="C001372070"/>
    <x v="36"/>
    <x v="54"/>
    <d v="2018-02-01T12:00:00"/>
    <d v="2018-02-01T17:00:00"/>
    <s v="NEMAK | PROD | OUTAGE = N | SQL Database [eTimeGarcia] decomission on server MTYSQL0006 per customer request"/>
    <x v="0"/>
    <s v="On Time"/>
    <s v="No"/>
    <s v="Minor"/>
    <s v="Successful"/>
    <s v="On Time"/>
    <n v="1"/>
    <n v="1"/>
    <n v="0"/>
    <x v="1"/>
    <x v="0"/>
    <x v="0"/>
    <n v="0"/>
    <n v="0"/>
    <n v="0"/>
    <n v="0"/>
    <n v="1"/>
    <n v="0"/>
    <x v="0"/>
    <s v="C000982195"/>
    <x v="21"/>
    <x v="1"/>
    <s v="No"/>
    <s v="No"/>
    <s v="No"/>
    <s v="Si"/>
    <s v="No"/>
  </r>
  <r>
    <x v="0"/>
    <x v="3"/>
    <x v="0"/>
    <x v="0"/>
    <s v="C001373627"/>
    <x v="96"/>
    <x v="227"/>
    <d v="2018-02-01T13:00:00"/>
    <d v="2018-02-01T15:00:00"/>
    <s v="SIGMA | IBM Content Collector SAP ECC QA slowness"/>
    <x v="0"/>
    <s v="On Time"/>
    <s v="No"/>
    <s v="Minor"/>
    <s v="Successful"/>
    <s v="On Time"/>
    <n v="1"/>
    <n v="1"/>
    <n v="0"/>
    <x v="1"/>
    <x v="0"/>
    <x v="0"/>
    <n v="0"/>
    <n v="0"/>
    <n v="0"/>
    <n v="0"/>
    <n v="1"/>
    <n v="0"/>
    <x v="0"/>
    <s v="-"/>
    <x v="35"/>
    <x v="4"/>
    <s v="No"/>
    <s v="No"/>
    <s v="No"/>
    <s v="Si"/>
    <s v="No"/>
  </r>
  <r>
    <x v="0"/>
    <x v="0"/>
    <x v="0"/>
    <x v="0"/>
    <s v="C001373634"/>
    <x v="14"/>
    <x v="228"/>
    <d v="2018-02-01T10:30:00"/>
    <d v="2018-02-02T03:30:00"/>
    <s v="SIGMA | Update of the Arcserve UDP backup console from version 6.0 to version 6.5"/>
    <x v="0"/>
    <s v="On Time"/>
    <s v="No"/>
    <s v="Minor"/>
    <s v="Successful"/>
    <s v="On Time"/>
    <n v="1"/>
    <n v="1"/>
    <n v="0"/>
    <x v="1"/>
    <x v="0"/>
    <x v="0"/>
    <n v="0"/>
    <n v="0"/>
    <n v="0"/>
    <n v="0"/>
    <n v="1"/>
    <n v="0"/>
    <x v="0"/>
    <s v="-"/>
    <x v="9"/>
    <x v="1"/>
    <s v="No"/>
    <s v="No"/>
    <s v="No"/>
    <s v="Si"/>
    <s v="No"/>
  </r>
  <r>
    <x v="1"/>
    <x v="1"/>
    <x v="0"/>
    <x v="0"/>
    <s v="C001375243"/>
    <x v="26"/>
    <x v="68"/>
    <d v="2018-02-01T10:00:00"/>
    <d v="2018-02-01T17:00:00"/>
    <s v="VITRO | Move All Switches' Mgmt IPs to VLAN 511"/>
    <x v="0"/>
    <s v="On Time"/>
    <s v="No"/>
    <s v="Minor"/>
    <s v="Successful"/>
    <s v="On Time"/>
    <n v="1"/>
    <n v="1"/>
    <n v="0"/>
    <x v="1"/>
    <x v="0"/>
    <x v="0"/>
    <n v="0"/>
    <n v="0"/>
    <n v="0"/>
    <n v="0"/>
    <n v="1"/>
    <n v="0"/>
    <x v="1"/>
    <s v="-"/>
    <x v="14"/>
    <x v="2"/>
    <s v="No"/>
    <s v="No"/>
    <s v="No"/>
    <s v="Si"/>
    <s v="No"/>
  </r>
  <r>
    <x v="27"/>
    <x v="0"/>
    <x v="1"/>
    <x v="0"/>
    <s v="C001375269"/>
    <x v="0"/>
    <x v="171"/>
    <d v="2018-02-01T12:00:00"/>
    <d v="2018-02-01T15:00:00"/>
    <s v="IICA / SAP-TSMX / DEVELOPMENT / IED / QRO - KERNEL_Update / CCAB; ITO.CAB pre-approved [4EP]"/>
    <x v="0"/>
    <s v="On Time"/>
    <s v="No"/>
    <s v="Standard"/>
    <s v="Successful"/>
    <s v="On Time"/>
    <n v="1"/>
    <n v="1"/>
    <n v="0"/>
    <x v="1"/>
    <x v="0"/>
    <x v="0"/>
    <n v="0"/>
    <n v="0"/>
    <n v="0"/>
    <n v="0"/>
    <n v="1"/>
    <n v="0"/>
    <x v="2"/>
    <s v="CMOD317140"/>
    <x v="0"/>
    <x v="0"/>
    <s v="No"/>
    <s v="No"/>
    <s v="No"/>
    <s v="Si"/>
    <s v="No"/>
  </r>
  <r>
    <x v="0"/>
    <x v="0"/>
    <x v="1"/>
    <x v="0"/>
    <s v="C001375276"/>
    <x v="0"/>
    <x v="136"/>
    <d v="2018-02-01T16:00:00"/>
    <d v="2018-02-01T18:00:00"/>
    <s v="SIGMA / SAP-TS-TMX | DEV | SAP Parameter Change_Offline_classic env. /CCAB; CSS.CAB pre-approved [4EP]"/>
    <x v="0"/>
    <s v="On Time"/>
    <s v="No"/>
    <s v="Standard"/>
    <s v="Successful"/>
    <s v="On Time"/>
    <n v="1"/>
    <n v="1"/>
    <n v="0"/>
    <x v="1"/>
    <x v="0"/>
    <x v="0"/>
    <n v="0"/>
    <n v="0"/>
    <n v="0"/>
    <n v="0"/>
    <n v="1"/>
    <n v="0"/>
    <x v="0"/>
    <s v="CMOD318874"/>
    <x v="0"/>
    <x v="0"/>
    <s v="No"/>
    <s v="No"/>
    <s v="No"/>
    <s v="Si"/>
    <s v="No"/>
  </r>
  <r>
    <x v="1"/>
    <x v="1"/>
    <x v="1"/>
    <x v="0"/>
    <s v="C001375304"/>
    <x v="34"/>
    <x v="50"/>
    <d v="2018-02-01T22:00:00"/>
    <d v="2018-02-02T01:00:00"/>
    <s v="Vitro | TSS - &lt;Baja/Alta&gt; de Permisos &lt;Rutas &gt; en Firewall &lt;FW-VTO-INT_1&gt; Site &lt;Houston&gt;| Pre autorizado"/>
    <x v="0"/>
    <s v="On Time"/>
    <s v="No"/>
    <s v="Standard"/>
    <s v="Successful"/>
    <s v="On Time"/>
    <n v="1"/>
    <n v="1"/>
    <n v="0"/>
    <x v="1"/>
    <x v="0"/>
    <x v="0"/>
    <n v="0"/>
    <n v="0"/>
    <n v="0"/>
    <n v="0"/>
    <n v="1"/>
    <n v="0"/>
    <x v="1"/>
    <s v="C000473050"/>
    <x v="11"/>
    <x v="2"/>
    <s v="No"/>
    <s v="No"/>
    <s v="No"/>
    <s v="Si"/>
    <s v="No"/>
  </r>
  <r>
    <x v="8"/>
    <x v="2"/>
    <x v="0"/>
    <x v="0"/>
    <s v="C001375348"/>
    <x v="13"/>
    <x v="16"/>
    <d v="2018-02-01T19:30:00"/>
    <d v="2018-02-01T21:30:00"/>
    <s v="AMER | TSMX | PME | Configuración de notificaciones automáticas para SI cliente ABC"/>
    <x v="0"/>
    <s v="On Time"/>
    <s v="No"/>
    <s v="Minor"/>
    <s v="Successful"/>
    <s v="On Time"/>
    <n v="1"/>
    <n v="1"/>
    <n v="0"/>
    <x v="1"/>
    <x v="0"/>
    <x v="0"/>
    <n v="0"/>
    <n v="0"/>
    <n v="0"/>
    <n v="0"/>
    <n v="1"/>
    <n v="0"/>
    <x v="2"/>
    <s v="-"/>
    <x v="8"/>
    <x v="3"/>
    <s v="No"/>
    <s v="No"/>
    <s v="No"/>
    <s v="Si"/>
    <s v="No"/>
  </r>
  <r>
    <x v="8"/>
    <x v="0"/>
    <x v="0"/>
    <x v="0"/>
    <s v="C001375350"/>
    <x v="33"/>
    <x v="107"/>
    <d v="2018-02-01T10:00:00"/>
    <d v="2018-02-01T16:00:00"/>
    <s v="TSMX / AMEC / mty / JetCloud / Linux / Rundown System / shdqrobuv02 / do"/>
    <x v="0"/>
    <s v="On Time"/>
    <s v="No"/>
    <s v="Minor"/>
    <s v="Successful"/>
    <s v="On Time"/>
    <n v="1"/>
    <n v="1"/>
    <n v="0"/>
    <x v="1"/>
    <x v="0"/>
    <x v="0"/>
    <n v="0"/>
    <n v="0"/>
    <n v="0"/>
    <n v="0"/>
    <n v="1"/>
    <n v="0"/>
    <x v="2"/>
    <s v="C000256554"/>
    <x v="19"/>
    <x v="1"/>
    <s v="No"/>
    <s v="No"/>
    <s v="No"/>
    <s v="Si"/>
    <s v="No"/>
  </r>
  <r>
    <x v="1"/>
    <x v="0"/>
    <x v="0"/>
    <x v="0"/>
    <s v="C001376979"/>
    <x v="85"/>
    <x v="180"/>
    <d v="2018-01-31T17:00:00"/>
    <d v="2018-02-01T12:00:00"/>
    <s v="VITRO | AMER | OUTAGE = N | SQL Server Database Copy Request from [MXVTC1PRD014] to [VTOAZDEVSRV1\CONTADORES]"/>
    <x v="0"/>
    <s v="On Time"/>
    <s v="No"/>
    <s v="Minor"/>
    <s v="Successful"/>
    <s v="On Time"/>
    <n v="1"/>
    <n v="1"/>
    <n v="0"/>
    <x v="1"/>
    <x v="0"/>
    <x v="0"/>
    <n v="0"/>
    <n v="0"/>
    <n v="0"/>
    <n v="0"/>
    <n v="1"/>
    <n v="0"/>
    <x v="1"/>
    <s v="C001026242"/>
    <x v="21"/>
    <x v="1"/>
    <s v="No"/>
    <s v="No"/>
    <s v="No"/>
    <s v="Si"/>
    <s v="No"/>
  </r>
  <r>
    <x v="0"/>
    <x v="0"/>
    <x v="0"/>
    <x v="0"/>
    <s v="C001378522"/>
    <x v="36"/>
    <x v="54"/>
    <d v="2018-02-01T15:00:00"/>
    <d v="2018-02-01T18:00:00"/>
    <s v="NEMAK | PROD | OUTAGE =N | View creation on SQL instance MTYSQL0028 per customer request"/>
    <x v="0"/>
    <s v="On Time"/>
    <s v="No"/>
    <s v="Minor"/>
    <s v="Successful"/>
    <s v="On Time"/>
    <n v="1"/>
    <n v="1"/>
    <n v="0"/>
    <x v="1"/>
    <x v="0"/>
    <x v="0"/>
    <n v="0"/>
    <n v="0"/>
    <n v="0"/>
    <n v="0"/>
    <n v="1"/>
    <n v="0"/>
    <x v="0"/>
    <s v="-"/>
    <x v="21"/>
    <x v="1"/>
    <s v="No"/>
    <s v="No"/>
    <s v="No"/>
    <s v="Si"/>
    <s v="No"/>
  </r>
  <r>
    <x v="0"/>
    <x v="0"/>
    <x v="1"/>
    <x v="0"/>
    <s v="C001378559"/>
    <x v="36"/>
    <x v="177"/>
    <d v="2018-02-01T11:00:00"/>
    <d v="2018-02-01T16:00:00"/>
    <s v="ALFA | ALLIAX| Add new Storage [800 GB] on server ALXTRACK01"/>
    <x v="0"/>
    <s v="On Time"/>
    <s v="No"/>
    <s v="Standard"/>
    <s v="Successful"/>
    <s v="On Time"/>
    <n v="1"/>
    <n v="1"/>
    <n v="0"/>
    <x v="1"/>
    <x v="0"/>
    <x v="0"/>
    <n v="0"/>
    <n v="0"/>
    <n v="0"/>
    <n v="0"/>
    <n v="1"/>
    <n v="0"/>
    <x v="0"/>
    <s v="C001147479"/>
    <x v="21"/>
    <x v="1"/>
    <s v="No"/>
    <s v="No"/>
    <s v="No"/>
    <s v="Si"/>
    <s v="No"/>
  </r>
  <r>
    <x v="26"/>
    <x v="0"/>
    <x v="1"/>
    <x v="0"/>
    <s v="C001378575"/>
    <x v="0"/>
    <x v="198"/>
    <d v="2018-02-01T14:00:00"/>
    <d v="2018-02-01T16:00:00"/>
    <s v="[VOLARIS] / [ SAP TS- MX ] / [ PROD ] / [ VEP ] / [ MX ] - SAP Parameter Change_Offline_classic env. /CCAB; CSS.CAB pre-approved [4EP]"/>
    <x v="0"/>
    <s v="On Time"/>
    <s v="No"/>
    <s v="Standard"/>
    <s v="Successful"/>
    <s v="On Time"/>
    <n v="1"/>
    <n v="1"/>
    <n v="0"/>
    <x v="1"/>
    <x v="0"/>
    <x v="0"/>
    <n v="0"/>
    <n v="0"/>
    <n v="0"/>
    <n v="0"/>
    <n v="1"/>
    <n v="0"/>
    <x v="2"/>
    <s v="CMOD318874"/>
    <x v="0"/>
    <x v="0"/>
    <s v="No"/>
    <s v="No"/>
    <s v="No"/>
    <s v="Si"/>
    <s v="No"/>
  </r>
  <r>
    <x v="28"/>
    <x v="0"/>
    <x v="1"/>
    <x v="0"/>
    <s v="C001378619"/>
    <x v="0"/>
    <x v="211"/>
    <d v="2018-02-01T11:00:00"/>
    <d v="2018-02-01T15:00:00"/>
    <s v="[ GDG][ SAP ][GPD ][ Kernel Upgrade ] / CCAB; ITO.CAB pre-approved [4EP]"/>
    <x v="0"/>
    <s v="On Time"/>
    <s v="No"/>
    <s v="Standard"/>
    <s v="Successful"/>
    <s v="On Time"/>
    <n v="1"/>
    <n v="1"/>
    <n v="0"/>
    <x v="1"/>
    <x v="0"/>
    <x v="0"/>
    <n v="0"/>
    <n v="0"/>
    <n v="0"/>
    <n v="0"/>
    <n v="1"/>
    <n v="0"/>
    <x v="2"/>
    <s v="CMOD317140"/>
    <x v="0"/>
    <x v="0"/>
    <s v="No"/>
    <s v="No"/>
    <s v="No"/>
    <s v="Si"/>
    <s v="No"/>
  </r>
  <r>
    <x v="28"/>
    <x v="0"/>
    <x v="1"/>
    <x v="0"/>
    <s v="C001378639"/>
    <x v="0"/>
    <x v="211"/>
    <d v="2018-02-01T14:00:00"/>
    <d v="2018-02-01T18:00:00"/>
    <s v="[ GDG][ SAP ][GXD ][ Kernel Upgrade ] / CCAB; ITO.CAB pre-approved [4EP]"/>
    <x v="0"/>
    <s v="On Time"/>
    <s v="No"/>
    <s v="Standard"/>
    <s v="Successful"/>
    <s v="On Time"/>
    <n v="1"/>
    <n v="1"/>
    <n v="0"/>
    <x v="1"/>
    <x v="0"/>
    <x v="0"/>
    <n v="0"/>
    <n v="0"/>
    <n v="0"/>
    <n v="0"/>
    <n v="1"/>
    <n v="0"/>
    <x v="2"/>
    <s v="CMOD317140"/>
    <x v="0"/>
    <x v="0"/>
    <s v="No"/>
    <s v="No"/>
    <s v="No"/>
    <s v="Si"/>
    <s v="No"/>
  </r>
  <r>
    <x v="15"/>
    <x v="0"/>
    <x v="1"/>
    <x v="0"/>
    <s v="C001378709"/>
    <x v="12"/>
    <x v="46"/>
    <d v="2018-02-01T08:45:00"/>
    <d v="2018-02-01T10:45:00"/>
    <s v="[MEXICHEM] / [ SAP BASIS ] / [DEVELOPMENT] [PRODUCTIVE] / [SOD SOL ] / [ TSMX] - SNOTE / ITO.CAB pre-approved"/>
    <x v="0"/>
    <s v="On Time"/>
    <s v="No"/>
    <s v="Standard"/>
    <s v="Successful"/>
    <s v="On Time"/>
    <n v="1"/>
    <n v="1"/>
    <n v="0"/>
    <x v="1"/>
    <x v="0"/>
    <x v="0"/>
    <n v="0"/>
    <n v="0"/>
    <n v="0"/>
    <n v="0"/>
    <n v="1"/>
    <n v="0"/>
    <x v="1"/>
    <s v="CMOD317142"/>
    <x v="0"/>
    <x v="0"/>
    <s v="No"/>
    <s v="No"/>
    <s v="No"/>
    <s v="Si"/>
    <s v="No"/>
  </r>
  <r>
    <x v="7"/>
    <x v="0"/>
    <x v="0"/>
    <x v="0"/>
    <s v="C40976051"/>
    <x v="42"/>
    <x v="229"/>
    <d v="2018-02-01T12:10:00"/>
    <d v="2018-02-01T14:00:00"/>
    <s v="Desinstalación de agente de IBM Tivoli Monitoring"/>
    <x v="0"/>
    <s v="On Time"/>
    <s v="No"/>
    <s v="Minor"/>
    <s v="Successful"/>
    <s v="On Time"/>
    <n v="1"/>
    <n v="1"/>
    <n v="0"/>
    <x v="1"/>
    <x v="0"/>
    <x v="0"/>
    <n v="0"/>
    <n v="0"/>
    <n v="0"/>
    <n v="0"/>
    <n v="1"/>
    <n v="0"/>
    <x v="3"/>
    <s v="CT40012098"/>
    <x v="22"/>
    <x v="1"/>
    <s v="No"/>
    <s v="No"/>
    <s v="No"/>
    <s v="Si"/>
    <s v="No"/>
  </r>
  <r>
    <x v="7"/>
    <x v="0"/>
    <x v="0"/>
    <x v="0"/>
    <s v="C40977547"/>
    <x v="8"/>
    <x v="11"/>
    <d v="2018-01-31T17:00:00"/>
    <d v="2018-02-01T17:00:00"/>
    <s v="Acompañamiento a proveedor Humanfactor para reemplazo de dos discos offline en servidor VWMXPUSSP119P/10.148.10.189 _SLT"/>
    <x v="0"/>
    <s v="On Time"/>
    <s v="No"/>
    <s v="Minor"/>
    <s v="Successful"/>
    <s v="On Time"/>
    <n v="1"/>
    <n v="1"/>
    <n v="0"/>
    <x v="1"/>
    <x v="1"/>
    <x v="1"/>
    <n v="0"/>
    <n v="0"/>
    <n v="0"/>
    <n v="0"/>
    <n v="1"/>
    <n v="0"/>
    <x v="3"/>
    <s v="-"/>
    <x v="6"/>
    <x v="1"/>
    <s v="No"/>
    <s v="No"/>
    <s v="No"/>
    <s v="Si"/>
    <s v="No"/>
  </r>
  <r>
    <x v="4"/>
    <x v="0"/>
    <x v="0"/>
    <x v="0"/>
    <s v="C40970398"/>
    <x v="5"/>
    <x v="6"/>
    <d v="2018-01-25T10:00:00"/>
    <d v="2018-02-01T17:00:00"/>
    <s v="Decomission of [AUDISJSF6600 / FileShare Witness Cluster] Windows Virtual Machine PHASE 1 &lt;IM60886917&gt;"/>
    <x v="0"/>
    <s v="On Time"/>
    <s v="No"/>
    <s v="Minor"/>
    <s v="Successful"/>
    <s v="On Time"/>
    <n v="1"/>
    <n v="1"/>
    <n v="0"/>
    <x v="1"/>
    <x v="0"/>
    <x v="0"/>
    <n v="0"/>
    <n v="0"/>
    <n v="0"/>
    <n v="0"/>
    <n v="1"/>
    <n v="0"/>
    <x v="3"/>
    <s v="CT40008646"/>
    <x v="5"/>
    <x v="1"/>
    <s v="No"/>
    <s v="No"/>
    <s v="No"/>
    <s v="Si"/>
    <s v="No"/>
  </r>
  <r>
    <x v="4"/>
    <x v="0"/>
    <x v="0"/>
    <x v="0"/>
    <s v="C40970399"/>
    <x v="5"/>
    <x v="6"/>
    <d v="2018-01-25T10:00:00"/>
    <d v="2018-02-01T17:00:00"/>
    <s v="Decomission of [AUDISJSF6601 / FileShare Witness Cluster] Windows Virtual Machine PHASE 1 &lt;IM60886920&gt;"/>
    <x v="0"/>
    <s v="On Time"/>
    <s v="No"/>
    <s v="Minor"/>
    <s v="Successful"/>
    <s v="On Time"/>
    <n v="1"/>
    <n v="1"/>
    <n v="0"/>
    <x v="1"/>
    <x v="0"/>
    <x v="0"/>
    <n v="0"/>
    <n v="0"/>
    <n v="0"/>
    <n v="0"/>
    <n v="1"/>
    <n v="0"/>
    <x v="3"/>
    <s v="CT40008646"/>
    <x v="5"/>
    <x v="1"/>
    <s v="No"/>
    <s v="No"/>
    <s v="No"/>
    <s v="Si"/>
    <s v="No"/>
  </r>
  <r>
    <x v="4"/>
    <x v="0"/>
    <x v="0"/>
    <x v="0"/>
    <s v="C40974575"/>
    <x v="45"/>
    <x v="79"/>
    <d v="2018-02-01T17:00:00"/>
    <d v="2018-02-01T18:00:00"/>
    <s v="Stop/Disable NTP-Server service in Linux servers - Audi Mexico"/>
    <x v="0"/>
    <s v="On Time"/>
    <s v="No"/>
    <s v="Minor"/>
    <s v="Successful"/>
    <s v="On Time"/>
    <n v="1"/>
    <n v="1"/>
    <n v="0"/>
    <x v="1"/>
    <x v="0"/>
    <x v="0"/>
    <n v="0"/>
    <n v="0"/>
    <n v="0"/>
    <n v="0"/>
    <n v="1"/>
    <n v="0"/>
    <x v="3"/>
    <s v="CT40012226"/>
    <x v="18"/>
    <x v="1"/>
    <s v="No"/>
    <s v="No"/>
    <s v="No"/>
    <s v="Si"/>
    <s v="No"/>
  </r>
  <r>
    <x v="4"/>
    <x v="1"/>
    <x v="0"/>
    <x v="0"/>
    <s v="C40974613"/>
    <x v="10"/>
    <x v="13"/>
    <d v="2018-02-01T09:00:00"/>
    <d v="2018-02-01T13:00:00"/>
    <s v="Preventive maintenance in cabinet IDF 06 at A50 - Audi México"/>
    <x v="0"/>
    <s v="On Time"/>
    <s v="No"/>
    <s v="Minor"/>
    <s v="Successful"/>
    <s v="On Time"/>
    <n v="1"/>
    <n v="1"/>
    <n v="0"/>
    <x v="1"/>
    <x v="0"/>
    <x v="0"/>
    <n v="0"/>
    <n v="0"/>
    <n v="0"/>
    <n v="0"/>
    <n v="1"/>
    <n v="0"/>
    <x v="3"/>
    <s v="CT40010844"/>
    <x v="7"/>
    <x v="2"/>
    <s v="No"/>
    <s v="No"/>
    <s v="No"/>
    <s v="Si"/>
    <s v="No"/>
  </r>
  <r>
    <x v="0"/>
    <x v="0"/>
    <x v="0"/>
    <x v="0"/>
    <s v="C001338897"/>
    <x v="11"/>
    <x v="14"/>
    <d v="2018-01-15T11:00:00"/>
    <d v="2018-02-02T15:00:00"/>
    <s v="AKRA / CCS _ SCCM /Productive Deployment / TeamViewer 12.089970"/>
    <x v="0"/>
    <s v="On Time"/>
    <s v="No"/>
    <s v="Minor"/>
    <s v="Successful"/>
    <s v="On Time"/>
    <n v="1"/>
    <n v="1"/>
    <n v="0"/>
    <x v="1"/>
    <x v="0"/>
    <x v="0"/>
    <n v="0"/>
    <n v="0"/>
    <n v="0"/>
    <n v="0"/>
    <n v="1"/>
    <n v="0"/>
    <x v="0"/>
    <s v="-"/>
    <x v="2"/>
    <x v="1"/>
    <s v="No"/>
    <s v="No"/>
    <s v="No"/>
    <s v="Si"/>
    <s v="No"/>
  </r>
  <r>
    <x v="0"/>
    <x v="0"/>
    <x v="0"/>
    <x v="0"/>
    <s v="C001338901"/>
    <x v="11"/>
    <x v="14"/>
    <d v="2018-01-15T12:00:00"/>
    <d v="2018-02-02T16:00:00"/>
    <s v="SIGMA / CCS _ SCCM /Productive Deployment / TeamViewer 12.089970"/>
    <x v="0"/>
    <s v="On Time"/>
    <s v="No"/>
    <s v="Minor"/>
    <s v="Successful"/>
    <s v="On Time"/>
    <n v="1"/>
    <n v="1"/>
    <n v="0"/>
    <x v="1"/>
    <x v="0"/>
    <x v="0"/>
    <n v="0"/>
    <n v="0"/>
    <n v="0"/>
    <n v="0"/>
    <n v="1"/>
    <n v="0"/>
    <x v="0"/>
    <s v="-"/>
    <x v="2"/>
    <x v="1"/>
    <s v="No"/>
    <s v="No"/>
    <s v="No"/>
    <s v="Si"/>
    <s v="No"/>
  </r>
  <r>
    <x v="0"/>
    <x v="0"/>
    <x v="1"/>
    <x v="0"/>
    <s v="C001369174"/>
    <x v="11"/>
    <x v="14"/>
    <d v="2018-01-26T18:00:00"/>
    <d v="2018-02-02T13:00:00"/>
    <s v="SIGMA | CCS - SCCM | Pilot Deployment of Antivirus Symantec Endpoint Protection 14.0.3752.1000"/>
    <x v="0"/>
    <s v="On Time"/>
    <s v="No"/>
    <s v="Standard"/>
    <s v="Successful"/>
    <s v="On Time"/>
    <n v="1"/>
    <n v="1"/>
    <n v="0"/>
    <x v="1"/>
    <x v="0"/>
    <x v="0"/>
    <n v="0"/>
    <n v="0"/>
    <n v="0"/>
    <n v="0"/>
    <n v="1"/>
    <n v="0"/>
    <x v="0"/>
    <s v="-"/>
    <x v="2"/>
    <x v="1"/>
    <s v="No"/>
    <s v="No"/>
    <s v="No"/>
    <s v="Si"/>
    <s v="No"/>
  </r>
  <r>
    <x v="0"/>
    <x v="0"/>
    <x v="0"/>
    <x v="0"/>
    <s v="C001371511"/>
    <x v="17"/>
    <x v="22"/>
    <d v="2018-01-26T13:00:00"/>
    <d v="2018-02-02T13:00:00"/>
    <s v="NEMAK | AMER | WINDOWS | Turn off System MTYAPS0035 | PRD"/>
    <x v="0"/>
    <s v="On Time"/>
    <s v="No"/>
    <s v="Minor"/>
    <s v="Successful"/>
    <s v="On Time"/>
    <n v="1"/>
    <n v="1"/>
    <n v="0"/>
    <x v="1"/>
    <x v="0"/>
    <x v="0"/>
    <n v="0"/>
    <n v="0"/>
    <n v="0"/>
    <n v="0"/>
    <n v="1"/>
    <n v="0"/>
    <x v="0"/>
    <s v="C000419598"/>
    <x v="5"/>
    <x v="1"/>
    <s v="No"/>
    <s v="No"/>
    <s v="No"/>
    <s v="Si"/>
    <s v="No"/>
  </r>
  <r>
    <x v="27"/>
    <x v="0"/>
    <x v="1"/>
    <x v="0"/>
    <s v="C001375287"/>
    <x v="0"/>
    <x v="171"/>
    <d v="2018-02-02T12:00:00"/>
    <d v="2018-02-02T15:00:00"/>
    <s v="IICA / SAP-TSMX / QUALITY / IEQ / QRO - KERNEL_Update / CCAB; ITO.CAB pre-approved [4EP]"/>
    <x v="0"/>
    <s v="On Time"/>
    <s v="No"/>
    <s v="Standard"/>
    <s v="Successful"/>
    <s v="On Time"/>
    <n v="1"/>
    <n v="1"/>
    <n v="0"/>
    <x v="1"/>
    <x v="0"/>
    <x v="0"/>
    <n v="0"/>
    <n v="0"/>
    <n v="0"/>
    <n v="0"/>
    <n v="1"/>
    <n v="0"/>
    <x v="2"/>
    <s v="CMOD317140"/>
    <x v="0"/>
    <x v="0"/>
    <s v="No"/>
    <s v="No"/>
    <s v="No"/>
    <s v="Si"/>
    <s v="No"/>
  </r>
  <r>
    <x v="24"/>
    <x v="0"/>
    <x v="1"/>
    <x v="0"/>
    <s v="C001375327"/>
    <x v="0"/>
    <x v="126"/>
    <d v="2018-02-02T10:00:00"/>
    <d v="2018-02-02T11:00:00"/>
    <s v="Imperquimia / SAP -MX /SAP Request: /modify privilegies user hana"/>
    <x v="0"/>
    <s v="On Time"/>
    <s v="No"/>
    <s v="Standard"/>
    <s v="Successful"/>
    <s v="On Time"/>
    <n v="1"/>
    <n v="1"/>
    <n v="0"/>
    <x v="1"/>
    <x v="0"/>
    <x v="0"/>
    <n v="0"/>
    <n v="0"/>
    <n v="0"/>
    <n v="0"/>
    <n v="1"/>
    <n v="0"/>
    <x v="2"/>
    <s v="CMOD310216"/>
    <x v="0"/>
    <x v="0"/>
    <s v="No"/>
    <s v="No"/>
    <s v="No"/>
    <s v="Si"/>
    <s v="No"/>
  </r>
  <r>
    <x v="9"/>
    <x v="0"/>
    <x v="0"/>
    <x v="0"/>
    <s v="C001377040"/>
    <x v="0"/>
    <x v="171"/>
    <d v="2018-02-02T15:00:00"/>
    <d v="2018-02-02T16:00:00"/>
    <s v="Grupo Q / SAP-BASIS/ DEVELOPMENT / CHD/ TSMX - Installation of Java Agent"/>
    <x v="0"/>
    <s v="On Time"/>
    <s v="No"/>
    <s v="Minor"/>
    <s v="Successful"/>
    <s v="On Time"/>
    <n v="1"/>
    <n v="1"/>
    <n v="0"/>
    <x v="1"/>
    <x v="0"/>
    <x v="0"/>
    <n v="0"/>
    <n v="0"/>
    <n v="0"/>
    <n v="0"/>
    <n v="1"/>
    <n v="0"/>
    <x v="2"/>
    <s v="-"/>
    <x v="0"/>
    <x v="0"/>
    <s v="No"/>
    <s v="No"/>
    <s v="No"/>
    <s v="Si"/>
    <s v="No"/>
  </r>
  <r>
    <x v="5"/>
    <x v="0"/>
    <x v="1"/>
    <x v="0"/>
    <s v="C001380216"/>
    <x v="1"/>
    <x v="89"/>
    <d v="2018-02-02T12:30:00"/>
    <d v="2018-02-02T14:30:00"/>
    <s v="AMER | Multiple | Healthy restart of server : USADBSCI01, USAAPPSCI01"/>
    <x v="0"/>
    <s v="On Time"/>
    <s v="No"/>
    <s v="Standard"/>
    <s v="Successful"/>
    <s v="On Time"/>
    <n v="1"/>
    <n v="1"/>
    <n v="0"/>
    <x v="1"/>
    <x v="0"/>
    <x v="0"/>
    <n v="0"/>
    <n v="0"/>
    <n v="0"/>
    <n v="0"/>
    <n v="1"/>
    <n v="0"/>
    <x v="4"/>
    <s v="C000961078"/>
    <x v="1"/>
    <x v="1"/>
    <s v="No"/>
    <s v="No"/>
    <s v="No"/>
    <s v="Si"/>
    <s v="No"/>
  </r>
  <r>
    <x v="7"/>
    <x v="0"/>
    <x v="0"/>
    <x v="0"/>
    <s v="C40971705"/>
    <x v="15"/>
    <x v="19"/>
    <d v="2018-01-25T11:00:00"/>
    <d v="2018-02-02T16:00:00"/>
    <s v="Pruebas con equipos de Aire Acondicionado en Data Center Finsa"/>
    <x v="0"/>
    <s v="On Time"/>
    <s v="No"/>
    <s v="Minor"/>
    <s v="Successful"/>
    <s v="On Time"/>
    <n v="1"/>
    <n v="1"/>
    <n v="0"/>
    <x v="1"/>
    <x v="0"/>
    <x v="0"/>
    <n v="0"/>
    <n v="0"/>
    <n v="0"/>
    <n v="0"/>
    <n v="1"/>
    <n v="0"/>
    <x v="3"/>
    <s v="-"/>
    <x v="10"/>
    <x v="1"/>
    <s v="No"/>
    <s v="No"/>
    <s v="No"/>
    <s v="Si"/>
    <s v="No"/>
  </r>
  <r>
    <x v="7"/>
    <x v="0"/>
    <x v="0"/>
    <x v="0"/>
    <s v="C40975532"/>
    <x v="27"/>
    <x v="20"/>
    <d v="2018-02-02T09:00:00"/>
    <d v="2018-02-02T12:00:00"/>
    <s v="Eliminar objetos computadora en AD"/>
    <x v="0"/>
    <s v="On Time"/>
    <s v="No"/>
    <s v="Minor"/>
    <s v="Successful"/>
    <s v="On Time"/>
    <n v="1"/>
    <n v="1"/>
    <n v="0"/>
    <x v="1"/>
    <x v="0"/>
    <x v="0"/>
    <n v="0"/>
    <n v="0"/>
    <n v="0"/>
    <n v="0"/>
    <n v="1"/>
    <n v="0"/>
    <x v="3"/>
    <s v="-"/>
    <x v="1"/>
    <x v="1"/>
    <s v="No"/>
    <s v="No"/>
    <s v="No"/>
    <s v="Si"/>
    <s v="No"/>
  </r>
  <r>
    <x v="7"/>
    <x v="0"/>
    <x v="0"/>
    <x v="0"/>
    <s v="C40976483"/>
    <x v="42"/>
    <x v="229"/>
    <d v="2018-02-02T09:30:00"/>
    <d v="2018-02-02T14:00:00"/>
    <s v="Desinstalación de agente de IBM Tivoli Monitoring"/>
    <x v="0"/>
    <s v="On Time"/>
    <s v="No"/>
    <s v="Minor"/>
    <s v="Successful"/>
    <s v="On Time"/>
    <n v="1"/>
    <n v="1"/>
    <n v="0"/>
    <x v="1"/>
    <x v="0"/>
    <x v="0"/>
    <n v="0"/>
    <n v="0"/>
    <n v="0"/>
    <n v="0"/>
    <n v="1"/>
    <n v="0"/>
    <x v="3"/>
    <s v="CT40012190"/>
    <x v="22"/>
    <x v="1"/>
    <s v="No"/>
    <s v="No"/>
    <s v="No"/>
    <s v="Si"/>
    <s v="No"/>
  </r>
  <r>
    <x v="4"/>
    <x v="0"/>
    <x v="1"/>
    <x v="0"/>
    <s v="C40975537"/>
    <x v="5"/>
    <x v="6"/>
    <d v="2018-01-29T15:00:00"/>
    <d v="2018-02-02T12:00:00"/>
    <s v="Deploy of Windows Virtual Machine &lt;IM60988079&gt;"/>
    <x v="0"/>
    <s v="On Time"/>
    <s v="No"/>
    <s v="Standard"/>
    <s v="Successful"/>
    <s v="On Time"/>
    <n v="1"/>
    <n v="1"/>
    <n v="0"/>
    <x v="1"/>
    <x v="0"/>
    <x v="0"/>
    <n v="0"/>
    <n v="0"/>
    <n v="0"/>
    <n v="0"/>
    <n v="1"/>
    <n v="0"/>
    <x v="3"/>
    <s v="CT40008007"/>
    <x v="5"/>
    <x v="1"/>
    <s v="No"/>
    <s v="No"/>
    <s v="No"/>
    <s v="Si"/>
    <s v="No"/>
  </r>
  <r>
    <x v="4"/>
    <x v="0"/>
    <x v="1"/>
    <x v="0"/>
    <s v="C40975539"/>
    <x v="5"/>
    <x v="6"/>
    <d v="2018-01-29T15:30:00"/>
    <d v="2018-02-02T12:00:00"/>
    <s v="Deploy of Windows Virtual Machine &lt;IM60988080&gt;"/>
    <x v="0"/>
    <s v="On Time"/>
    <s v="No"/>
    <s v="Standard"/>
    <s v="Successful"/>
    <s v="On Time"/>
    <n v="1"/>
    <n v="1"/>
    <n v="0"/>
    <x v="1"/>
    <x v="0"/>
    <x v="0"/>
    <n v="0"/>
    <n v="0"/>
    <n v="0"/>
    <n v="0"/>
    <n v="1"/>
    <n v="0"/>
    <x v="3"/>
    <s v="CT40008007"/>
    <x v="5"/>
    <x v="1"/>
    <s v="No"/>
    <s v="No"/>
    <s v="No"/>
    <s v="Si"/>
    <s v="No"/>
  </r>
  <r>
    <x v="8"/>
    <x v="0"/>
    <x v="0"/>
    <x v="0"/>
    <s v="C001353099"/>
    <x v="38"/>
    <x v="230"/>
    <d v="2018-01-27T00:00:00"/>
    <d v="2018-02-03T00:00:00"/>
    <s v="TSMX | PQIT | Desconexion de IP no reconocidas"/>
    <x v="0"/>
    <s v="On Time"/>
    <s v="No"/>
    <s v="Minor"/>
    <s v="Successful"/>
    <s v="On Time"/>
    <n v="1"/>
    <n v="1"/>
    <n v="0"/>
    <x v="1"/>
    <x v="0"/>
    <x v="0"/>
    <n v="0"/>
    <n v="0"/>
    <n v="0"/>
    <n v="0"/>
    <n v="1"/>
    <n v="0"/>
    <x v="2"/>
    <s v="-"/>
    <x v="6"/>
    <x v="1"/>
    <s v="No"/>
    <s v="No"/>
    <s v="No"/>
    <s v="Si"/>
    <s v="No"/>
  </r>
  <r>
    <x v="0"/>
    <x v="0"/>
    <x v="0"/>
    <x v="0"/>
    <s v="C001370363"/>
    <x v="0"/>
    <x v="119"/>
    <d v="2018-01-29T07:00:00"/>
    <d v="2018-02-05T23:00:00"/>
    <s v="SIGMA | SAP-TS-TSMX  | PRODUCTIVE | PRD  | reorganize table(s) | CCAB and CSS.CAB preapproved | Outage = No"/>
    <x v="0"/>
    <s v="On Time"/>
    <s v="No"/>
    <s v="Minor"/>
    <s v="Successful"/>
    <s v="On Time"/>
    <n v="1"/>
    <n v="1"/>
    <n v="0"/>
    <x v="1"/>
    <x v="0"/>
    <x v="0"/>
    <n v="0"/>
    <n v="0"/>
    <n v="0"/>
    <n v="0"/>
    <n v="1"/>
    <n v="0"/>
    <x v="0"/>
    <s v="C001313888"/>
    <x v="0"/>
    <x v="0"/>
    <s v="No"/>
    <s v="No"/>
    <s v="No"/>
    <s v="Si"/>
    <s v="No"/>
  </r>
  <r>
    <x v="20"/>
    <x v="0"/>
    <x v="0"/>
    <x v="0"/>
    <s v="C001373771"/>
    <x v="0"/>
    <x v="126"/>
    <d v="2018-02-02T15:00:00"/>
    <d v="2018-02-02T18:00:00"/>
    <s v="[HSAI] / [ SAP -TSMX ] / [ QAS ] / [ QR1 ] / [ TSMX ] - KERNEL_Update / CCAB; ITO.CAB pre-approved [4EP]"/>
    <x v="0"/>
    <s v="On Time"/>
    <s v="No"/>
    <s v="Minor"/>
    <s v="Successful"/>
    <s v="On Time"/>
    <n v="1"/>
    <n v="1"/>
    <n v="0"/>
    <x v="1"/>
    <x v="0"/>
    <x v="0"/>
    <n v="0"/>
    <n v="0"/>
    <n v="0"/>
    <n v="0"/>
    <n v="1"/>
    <n v="0"/>
    <x v="4"/>
    <s v="CMOD317140"/>
    <x v="0"/>
    <x v="0"/>
    <s v="No"/>
    <s v="No"/>
    <s v="No"/>
    <s v="Si"/>
    <s v="No"/>
  </r>
  <r>
    <x v="10"/>
    <x v="0"/>
    <x v="0"/>
    <x v="0"/>
    <s v="C001370719"/>
    <x v="6"/>
    <x v="105"/>
    <d v="2018-02-01T09:00:00"/>
    <d v="2018-02-05T09:00:00"/>
    <s v="AMER | MULTIPLE| DSI | Delete LUN | _No server exported |ITO CAB pre-approved"/>
    <x v="0"/>
    <s v="On Time"/>
    <s v="No"/>
    <s v="Minor"/>
    <s v="Successful"/>
    <s v="On Time"/>
    <n v="1"/>
    <n v="1"/>
    <n v="0"/>
    <x v="1"/>
    <x v="0"/>
    <x v="0"/>
    <n v="0"/>
    <n v="0"/>
    <n v="0"/>
    <n v="0"/>
    <n v="1"/>
    <n v="0"/>
    <x v="4"/>
    <s v="C001101074"/>
    <x v="6"/>
    <x v="1"/>
    <s v="No"/>
    <s v="No"/>
    <s v="No"/>
    <s v="Si"/>
    <s v="No"/>
  </r>
  <r>
    <x v="9"/>
    <x v="0"/>
    <x v="0"/>
    <x v="0"/>
    <s v="C001361055"/>
    <x v="21"/>
    <x v="66"/>
    <d v="2018-02-03T06:00:00"/>
    <d v="2018-02-03T23:00:00"/>
    <s v="DSI QRO | Grupo Q | Borrado de Sandbox DBM en Appliance GPQQROAUP15"/>
    <x v="0"/>
    <s v="On Time"/>
    <s v="No"/>
    <s v="Minor"/>
    <s v="Successful"/>
    <s v="On Time"/>
    <n v="1"/>
    <n v="1"/>
    <n v="0"/>
    <x v="1"/>
    <x v="0"/>
    <x v="0"/>
    <n v="0"/>
    <n v="0"/>
    <n v="0"/>
    <n v="0"/>
    <n v="1"/>
    <n v="0"/>
    <x v="2"/>
    <s v="-"/>
    <x v="15"/>
    <x v="1"/>
    <s v="No"/>
    <s v="No"/>
    <s v="No"/>
    <s v="Si"/>
    <s v="No"/>
  </r>
  <r>
    <x v="9"/>
    <x v="0"/>
    <x v="0"/>
    <x v="0"/>
    <s v="C001377051"/>
    <x v="0"/>
    <x v="171"/>
    <d v="2018-02-01T15:00:00"/>
    <d v="2018-02-01T17:00:00"/>
    <s v="Grupo Q / SAP-BASIS/ QUALITY / CHQ/ TSMX - Installation of Java Agent"/>
    <x v="0"/>
    <s v="On Time"/>
    <s v="No"/>
    <s v="Minor"/>
    <s v="Successful"/>
    <s v="On Time"/>
    <n v="1"/>
    <n v="1"/>
    <n v="0"/>
    <x v="1"/>
    <x v="0"/>
    <x v="0"/>
    <n v="0"/>
    <n v="0"/>
    <n v="0"/>
    <n v="0"/>
    <n v="1"/>
    <n v="0"/>
    <x v="2"/>
    <s v="-"/>
    <x v="0"/>
    <x v="0"/>
    <s v="No"/>
    <s v="No"/>
    <s v="No"/>
    <s v="Si"/>
    <s v="No"/>
  </r>
  <r>
    <x v="9"/>
    <x v="0"/>
    <x v="0"/>
    <x v="0"/>
    <s v="C001377059"/>
    <x v="0"/>
    <x v="171"/>
    <d v="2018-02-02T10:00:00"/>
    <d v="2018-02-02T12:00:00"/>
    <s v="Grupo Q / SAP-BASIS/ PRODUCTION / CHP/ TSMX - Installation of Java Agent"/>
    <x v="0"/>
    <s v="On Time"/>
    <s v="No"/>
    <s v="Minor"/>
    <s v="Successful"/>
    <s v="On Time"/>
    <n v="1"/>
    <n v="1"/>
    <n v="0"/>
    <x v="1"/>
    <x v="0"/>
    <x v="0"/>
    <n v="0"/>
    <n v="0"/>
    <n v="0"/>
    <n v="0"/>
    <n v="1"/>
    <n v="0"/>
    <x v="2"/>
    <s v="-"/>
    <x v="0"/>
    <x v="0"/>
    <s v="No"/>
    <s v="No"/>
    <s v="No"/>
    <s v="Si"/>
    <s v="No"/>
  </r>
  <r>
    <x v="8"/>
    <x v="0"/>
    <x v="0"/>
    <x v="0"/>
    <s v="C001340231"/>
    <x v="40"/>
    <x v="118"/>
    <d v="2018-02-03T12:00:00"/>
    <d v="2018-02-03T18:00:00"/>
    <s v="TSMX | SM | Energization and placement of rack PDU 3201 DC LDR"/>
    <x v="0"/>
    <s v="On Time"/>
    <s v="No"/>
    <s v="Minor"/>
    <s v="Successful"/>
    <s v="On Time"/>
    <n v="1"/>
    <n v="1"/>
    <n v="0"/>
    <x v="1"/>
    <x v="0"/>
    <x v="0"/>
    <n v="0"/>
    <n v="0"/>
    <n v="0"/>
    <n v="0"/>
    <n v="1"/>
    <n v="0"/>
    <x v="2"/>
    <s v="-"/>
    <x v="22"/>
    <x v="1"/>
    <s v="No"/>
    <s v="No"/>
    <s v="No"/>
    <s v="Si"/>
    <s v="No"/>
  </r>
  <r>
    <x v="8"/>
    <x v="0"/>
    <x v="0"/>
    <x v="0"/>
    <s v="C001367468"/>
    <x v="33"/>
    <x v="127"/>
    <d v="2018-02-03T00:30:00"/>
    <d v="2018-02-03T04:30:00"/>
    <s v="AMER | TSMX | Operative System upgrade on shdmtyauv01, cx2la201 | NTP, JMP"/>
    <x v="0"/>
    <s v="On Time"/>
    <s v="No"/>
    <s v="Minor"/>
    <s v="Successful"/>
    <s v="On Time"/>
    <n v="1"/>
    <n v="1"/>
    <n v="0"/>
    <x v="1"/>
    <x v="0"/>
    <x v="0"/>
    <n v="0"/>
    <n v="0"/>
    <n v="0"/>
    <n v="0"/>
    <n v="1"/>
    <n v="0"/>
    <x v="2"/>
    <s v="-"/>
    <x v="19"/>
    <x v="1"/>
    <s v="No"/>
    <s v="No"/>
    <s v="No"/>
    <s v="Si"/>
    <s v="No"/>
  </r>
  <r>
    <x v="8"/>
    <x v="1"/>
    <x v="0"/>
    <x v="0"/>
    <s v="C001373611"/>
    <x v="97"/>
    <x v="202"/>
    <d v="2018-02-03T13:00:00"/>
    <d v="2018-02-03T14:00:00"/>
    <s v="TSMX | PQIT | Configuración de servidor tacacs en Switch"/>
    <x v="0"/>
    <s v="On Time"/>
    <s v="No"/>
    <s v="Minor"/>
    <s v="Successful"/>
    <s v="On Time"/>
    <n v="1"/>
    <n v="1"/>
    <n v="0"/>
    <x v="1"/>
    <x v="0"/>
    <x v="0"/>
    <n v="0"/>
    <n v="0"/>
    <n v="0"/>
    <n v="0"/>
    <n v="1"/>
    <n v="0"/>
    <x v="2"/>
    <s v="-"/>
    <x v="14"/>
    <x v="2"/>
    <s v="No"/>
    <s v="No"/>
    <s v="No"/>
    <s v="Si"/>
    <s v="No"/>
  </r>
  <r>
    <x v="8"/>
    <x v="0"/>
    <x v="0"/>
    <x v="0"/>
    <s v="C001376934"/>
    <x v="38"/>
    <x v="231"/>
    <d v="2018-02-03T08:45:00"/>
    <d v="2018-02-04T18:00:00"/>
    <s v="TSMX | PQIT | Instalación Infraestructura de Red - Migración Nueva Granja Virtual PQIT"/>
    <x v="0"/>
    <s v="On Time"/>
    <s v="No"/>
    <s v="Minor"/>
    <s v="Successful"/>
    <s v="On Time"/>
    <n v="1"/>
    <n v="1"/>
    <n v="0"/>
    <x v="1"/>
    <x v="0"/>
    <x v="0"/>
    <n v="0"/>
    <n v="0"/>
    <n v="0"/>
    <n v="0"/>
    <n v="1"/>
    <n v="0"/>
    <x v="2"/>
    <s v="-"/>
    <x v="6"/>
    <x v="1"/>
    <s v="No"/>
    <s v="No"/>
    <s v="No"/>
    <s v="Si"/>
    <s v="No"/>
  </r>
  <r>
    <x v="2"/>
    <x v="0"/>
    <x v="0"/>
    <x v="0"/>
    <s v="MEX-13879"/>
    <x v="68"/>
    <x v="69"/>
    <d v="2018-02-02T15:00:00"/>
    <d v="2018-02-02T17:00:00"/>
    <s v="DaiVB | INT | Increase space Disk on servers "/>
    <x v="0"/>
    <s v="On Time"/>
    <s v="No"/>
    <s v="Minor"/>
    <s v="Successful"/>
    <s v="On Time"/>
    <n v="1"/>
    <n v="1"/>
    <n v="0"/>
    <x v="1"/>
    <x v="0"/>
    <x v="0"/>
    <n v="0"/>
    <n v="0"/>
    <n v="0"/>
    <n v="0"/>
    <n v="1"/>
    <n v="0"/>
    <x v="1"/>
    <s v=" MEX-13090"/>
    <x v="19"/>
    <x v="1"/>
    <s v="No"/>
    <s v="No"/>
    <s v="No"/>
    <s v="Si"/>
    <s v="No"/>
  </r>
  <r>
    <x v="4"/>
    <x v="1"/>
    <x v="0"/>
    <x v="0"/>
    <s v="C40974675"/>
    <x v="20"/>
    <x v="77"/>
    <d v="2018-02-02T17:00:00"/>
    <d v="2018-02-02T23:00:00"/>
    <s v="IP addressing migration for Voice service from 10.131.x.x to 10.130.x.x at A70"/>
    <x v="0"/>
    <s v="On Time"/>
    <s v="No"/>
    <s v="Minor"/>
    <s v="Successful"/>
    <s v="On Time"/>
    <n v="1"/>
    <n v="1"/>
    <n v="0"/>
    <x v="1"/>
    <x v="0"/>
    <x v="0"/>
    <n v="0"/>
    <n v="0"/>
    <n v="0"/>
    <n v="0"/>
    <n v="1"/>
    <n v="0"/>
    <x v="3"/>
    <s v="CT40012087"/>
    <x v="14"/>
    <x v="2"/>
    <s v="No"/>
    <s v="No"/>
    <s v="No"/>
    <s v="Si"/>
    <s v="No"/>
  </r>
  <r>
    <x v="4"/>
    <x v="1"/>
    <x v="0"/>
    <x v="0"/>
    <s v="C40975436"/>
    <x v="20"/>
    <x v="26"/>
    <d v="2018-02-02T15:00:00"/>
    <d v="2018-02-02T18:00:00"/>
    <s v="Validation before and after electrical maintenance A22"/>
    <x v="0"/>
    <s v="On Time"/>
    <s v="No"/>
    <s v="Minor"/>
    <s v="Successful"/>
    <s v="On Time"/>
    <n v="1"/>
    <n v="1"/>
    <n v="0"/>
    <x v="1"/>
    <x v="0"/>
    <x v="0"/>
    <n v="0"/>
    <n v="0"/>
    <n v="0"/>
    <n v="0"/>
    <n v="1"/>
    <n v="0"/>
    <x v="3"/>
    <s v="CT40010182"/>
    <x v="14"/>
    <x v="2"/>
    <s v="No"/>
    <s v="No"/>
    <s v="No"/>
    <s v="Si"/>
    <s v="No"/>
  </r>
  <r>
    <x v="4"/>
    <x v="0"/>
    <x v="0"/>
    <x v="0"/>
    <s v="C40971682"/>
    <x v="45"/>
    <x v="79"/>
    <d v="2018-02-04T15:00:00"/>
    <d v="2018-02-04T21:30:00"/>
    <s v="Install update patches on Linux servers - Audi Mexico"/>
    <x v="0"/>
    <s v="On Time"/>
    <s v="No"/>
    <s v="Minor"/>
    <s v="Successful"/>
    <s v="On Time"/>
    <n v="1"/>
    <n v="1"/>
    <n v="0"/>
    <x v="1"/>
    <x v="0"/>
    <x v="0"/>
    <n v="0"/>
    <n v="0"/>
    <n v="0"/>
    <n v="0"/>
    <n v="1"/>
    <n v="0"/>
    <x v="3"/>
    <s v="CT40012120"/>
    <x v="18"/>
    <x v="1"/>
    <s v="No"/>
    <s v="No"/>
    <s v="No"/>
    <s v="Si"/>
    <s v="No"/>
  </r>
  <r>
    <x v="4"/>
    <x v="1"/>
    <x v="0"/>
    <x v="0"/>
    <s v="C40973812"/>
    <x v="55"/>
    <x v="94"/>
    <d v="2018-02-02T17:00:00"/>
    <d v="2018-02-02T22:00:00"/>
    <s v="TSS | AUDI | VOZ | Acompany Telmex Digital Trunk Test Onsite"/>
    <x v="0"/>
    <s v="On Time"/>
    <s v="No"/>
    <s v="Minor"/>
    <s v="Successful"/>
    <s v="On Time"/>
    <n v="1"/>
    <n v="1"/>
    <n v="0"/>
    <x v="1"/>
    <x v="0"/>
    <x v="0"/>
    <n v="0"/>
    <n v="0"/>
    <n v="0"/>
    <n v="0"/>
    <n v="1"/>
    <n v="0"/>
    <x v="3"/>
    <s v="CT40006852"/>
    <x v="24"/>
    <x v="2"/>
    <s v="No"/>
    <s v="No"/>
    <s v="No"/>
    <s v="Si"/>
    <s v="No"/>
  </r>
  <r>
    <x v="0"/>
    <x v="0"/>
    <x v="0"/>
    <x v="0"/>
    <s v="C001380107"/>
    <x v="17"/>
    <x v="22"/>
    <d v="2018-02-03T13:00:00"/>
    <d v="2018-02-03T17:00:00"/>
    <s v="AMER | ALLIAX |  Remove from domain | AKR3WEBV y AKR3WDV"/>
    <x v="0"/>
    <s v="On Time"/>
    <s v="No"/>
    <s v="Minor"/>
    <s v="Successful"/>
    <s v="On Time"/>
    <n v="1"/>
    <n v="1"/>
    <n v="0"/>
    <x v="1"/>
    <x v="0"/>
    <x v="0"/>
    <n v="0"/>
    <n v="0"/>
    <n v="0"/>
    <n v="0"/>
    <n v="1"/>
    <n v="0"/>
    <x v="0"/>
    <s v="-"/>
    <x v="5"/>
    <x v="1"/>
    <s v="No"/>
    <s v="No"/>
    <s v="No"/>
    <s v="Si"/>
    <s v="No"/>
  </r>
  <r>
    <x v="0"/>
    <x v="0"/>
    <x v="0"/>
    <x v="0"/>
    <s v="C001375274"/>
    <x v="0"/>
    <x v="136"/>
    <d v="2018-02-03T11:00:00"/>
    <d v="2018-02-03T13:00:00"/>
    <s v="SIGMA / SAP-TS-TMX  | PRD |  SAP Parameter Change_Offline_classic env. /CCAB; CSS.CAB pre-approved  [4EP]"/>
    <x v="0"/>
    <s v="On Time"/>
    <s v="No"/>
    <s v="Minor"/>
    <s v="Successful"/>
    <s v="On Time"/>
    <n v="1"/>
    <n v="1"/>
    <n v="0"/>
    <x v="1"/>
    <x v="0"/>
    <x v="0"/>
    <n v="0"/>
    <n v="0"/>
    <n v="0"/>
    <n v="0"/>
    <n v="1"/>
    <n v="0"/>
    <x v="0"/>
    <s v="CMOD318874"/>
    <x v="0"/>
    <x v="0"/>
    <s v="No"/>
    <s v="No"/>
    <s v="No"/>
    <s v="Si"/>
    <s v="No"/>
  </r>
  <r>
    <x v="0"/>
    <x v="0"/>
    <x v="0"/>
    <x v="0"/>
    <s v="C001378514"/>
    <x v="0"/>
    <x v="104"/>
    <d v="2018-02-02T14:00:00"/>
    <d v="2018-02-04T17:00:00"/>
    <s v="[ SIGMA ] / [ SAP NW Process Orchestration ] / [ POQ POP ] / [ SIAPOQ SIAPOP] - Installation of ISAGENT / CSS.CAB"/>
    <x v="0"/>
    <s v="On Time"/>
    <s v="No"/>
    <s v="Minor"/>
    <s v="Successful"/>
    <s v="On Time"/>
    <n v="1"/>
    <n v="1"/>
    <n v="0"/>
    <x v="1"/>
    <x v="0"/>
    <x v="0"/>
    <n v="0"/>
    <n v="0"/>
    <n v="0"/>
    <n v="0"/>
    <n v="1"/>
    <n v="0"/>
    <x v="0"/>
    <s v="CMOD318035"/>
    <x v="0"/>
    <x v="0"/>
    <s v="No"/>
    <s v="No"/>
    <s v="No"/>
    <s v="Si"/>
    <s v="No"/>
  </r>
  <r>
    <x v="7"/>
    <x v="1"/>
    <x v="0"/>
    <x v="0"/>
    <s v="C40966976"/>
    <x v="65"/>
    <x v="115"/>
    <d v="2018-02-04T15:00:00"/>
    <d v="2018-02-05T17:00:00"/>
    <s v="Arreglo de cableado a rack 2303"/>
    <x v="0"/>
    <s v="On Time"/>
    <s v="No"/>
    <s v="Minor"/>
    <s v="Successful"/>
    <s v="On Time"/>
    <n v="1"/>
    <n v="1"/>
    <n v="0"/>
    <x v="1"/>
    <x v="0"/>
    <x v="0"/>
    <n v="0"/>
    <n v="0"/>
    <n v="0"/>
    <n v="0"/>
    <n v="1"/>
    <n v="0"/>
    <x v="3"/>
    <s v="CT40005482"/>
    <x v="23"/>
    <x v="2"/>
    <s v="No"/>
    <s v="No"/>
    <s v="No"/>
    <s v="Si"/>
    <s v="No"/>
  </r>
  <r>
    <x v="7"/>
    <x v="1"/>
    <x v="0"/>
    <x v="0"/>
    <s v="C40976634"/>
    <x v="65"/>
    <x v="115"/>
    <d v="2018-02-03T08:00:00"/>
    <d v="2018-02-05T17:00:00"/>
    <s v="Arreglo de cableado en rack 2282"/>
    <x v="0"/>
    <s v="On Time"/>
    <s v="No"/>
    <s v="Minor"/>
    <s v="Successful"/>
    <s v="On Time"/>
    <n v="1"/>
    <n v="1"/>
    <n v="0"/>
    <x v="1"/>
    <x v="0"/>
    <x v="0"/>
    <n v="0"/>
    <n v="0"/>
    <n v="0"/>
    <n v="0"/>
    <n v="1"/>
    <n v="0"/>
    <x v="3"/>
    <s v="CT40005482"/>
    <x v="23"/>
    <x v="2"/>
    <s v="No"/>
    <s v="No"/>
    <s v="No"/>
    <s v="Si"/>
    <s v="No"/>
  </r>
  <r>
    <x v="7"/>
    <x v="0"/>
    <x v="0"/>
    <x v="0"/>
    <s v="C40975716"/>
    <x v="8"/>
    <x v="141"/>
    <d v="2018-02-04T09:00:00"/>
    <d v="2018-02-04T20:00:00"/>
    <s v="Incrementar espacio en 4 File System del ambiente Legacy-BD (ambos nodos)."/>
    <x v="0"/>
    <s v="On Time"/>
    <s v="No"/>
    <s v="Minor"/>
    <s v="Successful"/>
    <s v="On Time"/>
    <n v="1"/>
    <n v="1"/>
    <n v="0"/>
    <x v="1"/>
    <x v="0"/>
    <x v="0"/>
    <n v="0"/>
    <n v="0"/>
    <n v="0"/>
    <n v="0"/>
    <n v="1"/>
    <n v="0"/>
    <x v="3"/>
    <s v="CT40003299"/>
    <x v="6"/>
    <x v="1"/>
    <s v="No"/>
    <s v="No"/>
    <s v="No"/>
    <s v="Si"/>
    <s v="No"/>
  </r>
  <r>
    <x v="7"/>
    <x v="0"/>
    <x v="0"/>
    <x v="0"/>
    <s v="C40976673"/>
    <x v="8"/>
    <x v="141"/>
    <d v="2018-02-02T18:00:00"/>
    <d v="2018-02-02T23:00:00"/>
    <s v="Add space to QAS-FICO (DQFICO01) and PUS2ET2K"/>
    <x v="0"/>
    <s v="On Time"/>
    <s v="No"/>
    <s v="Minor"/>
    <s v="Successful"/>
    <s v="On Time"/>
    <n v="1"/>
    <n v="1"/>
    <n v="0"/>
    <x v="1"/>
    <x v="0"/>
    <x v="0"/>
    <n v="0"/>
    <n v="0"/>
    <n v="0"/>
    <n v="0"/>
    <n v="1"/>
    <n v="0"/>
    <x v="3"/>
    <s v="CT40002499"/>
    <x v="6"/>
    <x v="1"/>
    <s v="No"/>
    <s v="No"/>
    <s v="No"/>
    <s v="Si"/>
    <s v="No"/>
  </r>
  <r>
    <x v="7"/>
    <x v="0"/>
    <x v="0"/>
    <x v="0"/>
    <s v="C40976674"/>
    <x v="8"/>
    <x v="141"/>
    <d v="2018-02-04T10:00:00"/>
    <d v="2018-02-04T13:00:00"/>
    <s v="Activar 13 puertos de RED, de switch de serverfarm, para Infraestuctura de Areas Compartidas de VWM"/>
    <x v="0"/>
    <s v="On Time"/>
    <s v="No"/>
    <s v="Minor"/>
    <s v="Successful"/>
    <s v="On Time"/>
    <n v="1"/>
    <n v="1"/>
    <n v="0"/>
    <x v="1"/>
    <x v="0"/>
    <x v="0"/>
    <n v="0"/>
    <n v="0"/>
    <n v="0"/>
    <n v="0"/>
    <n v="1"/>
    <n v="0"/>
    <x v="3"/>
    <s v="-"/>
    <x v="6"/>
    <x v="1"/>
    <s v="No"/>
    <s v="No"/>
    <s v="No"/>
    <s v="Si"/>
    <s v="No"/>
  </r>
  <r>
    <x v="7"/>
    <x v="0"/>
    <x v="0"/>
    <x v="0"/>
    <s v="C40976531"/>
    <x v="8"/>
    <x v="11"/>
    <d v="2018-02-01T18:00:00"/>
    <d v="2018-02-03T18:00:00"/>
    <s v="Apagado de servidores fisicos wintel VWMXPUSSP74P/10.148.10.138 , VWMXPUSSP75P / 10.148.10.139 y VWMXPUSSP76P / 10.148.10.140"/>
    <x v="0"/>
    <s v="On Time"/>
    <s v="No"/>
    <s v="Minor"/>
    <s v="Successful"/>
    <s v="On Time"/>
    <n v="1"/>
    <n v="1"/>
    <n v="0"/>
    <x v="1"/>
    <x v="0"/>
    <x v="0"/>
    <n v="0"/>
    <n v="0"/>
    <n v="0"/>
    <n v="0"/>
    <n v="1"/>
    <n v="0"/>
    <x v="3"/>
    <s v="-"/>
    <x v="6"/>
    <x v="1"/>
    <s v="No"/>
    <s v="No"/>
    <s v="No"/>
    <s v="Si"/>
    <s v="No"/>
  </r>
  <r>
    <x v="7"/>
    <x v="0"/>
    <x v="0"/>
    <x v="0"/>
    <s v="C40975562"/>
    <x v="15"/>
    <x v="19"/>
    <d v="2018-02-05T07:00:00"/>
    <d v="2018-02-05T18:00:00"/>
    <s v="Electrical maintenance to UPS 2014 UPS EATC6 from Data Center Cubo 6."/>
    <x v="0"/>
    <s v="On Time"/>
    <s v="No"/>
    <s v="Minor"/>
    <s v="Successful"/>
    <s v="On Time"/>
    <n v="1"/>
    <n v="1"/>
    <n v="0"/>
    <x v="1"/>
    <x v="0"/>
    <x v="0"/>
    <n v="0"/>
    <n v="0"/>
    <n v="0"/>
    <n v="0"/>
    <n v="1"/>
    <n v="0"/>
    <x v="3"/>
    <s v="CT40008600"/>
    <x v="10"/>
    <x v="1"/>
    <s v="No"/>
    <s v="No"/>
    <s v="No"/>
    <s v="Si"/>
    <s v="No"/>
  </r>
  <r>
    <x v="7"/>
    <x v="0"/>
    <x v="0"/>
    <x v="0"/>
    <s v="C40975567"/>
    <x v="31"/>
    <x v="47"/>
    <d v="2018-02-03T08:00:00"/>
    <d v="2018-02-05T12:30:00"/>
    <s v="Remplazo de access Point 386 en VWM_Nave 21."/>
    <x v="0"/>
    <s v="On Time"/>
    <s v="No"/>
    <s v="Minor"/>
    <s v="Successful"/>
    <s v="On Time"/>
    <n v="1"/>
    <n v="1"/>
    <n v="0"/>
    <x v="1"/>
    <x v="0"/>
    <x v="0"/>
    <n v="0"/>
    <n v="0"/>
    <n v="0"/>
    <n v="0"/>
    <n v="1"/>
    <n v="0"/>
    <x v="3"/>
    <s v="-"/>
    <x v="15"/>
    <x v="1"/>
    <s v="No"/>
    <s v="No"/>
    <s v="No"/>
    <s v="Si"/>
    <s v="No"/>
  </r>
  <r>
    <x v="7"/>
    <x v="3"/>
    <x v="0"/>
    <x v="0"/>
    <s v="C40976520"/>
    <x v="98"/>
    <x v="232"/>
    <d v="2018-02-03T10:00:00"/>
    <d v="2018-02-03T20:00:00"/>
    <s v="Upgrade componentes Core y Sentry de MobileIron"/>
    <x v="0"/>
    <s v="On Time"/>
    <s v="No"/>
    <s v="Minor"/>
    <s v="Successful"/>
    <s v="On Time"/>
    <n v="1"/>
    <n v="1"/>
    <n v="0"/>
    <x v="1"/>
    <x v="0"/>
    <x v="0"/>
    <n v="0"/>
    <n v="0"/>
    <n v="0"/>
    <n v="0"/>
    <n v="1"/>
    <n v="0"/>
    <x v="3"/>
    <s v="-"/>
    <x v="26"/>
    <x v="4"/>
    <s v="No"/>
    <s v="No"/>
    <s v="No"/>
    <s v="Si"/>
    <s v="No"/>
  </r>
  <r>
    <x v="7"/>
    <x v="0"/>
    <x v="0"/>
    <x v="0"/>
    <s v="C40975528"/>
    <x v="27"/>
    <x v="20"/>
    <d v="2018-02-02T21:00:00"/>
    <d v="2018-02-04T17:00:00"/>
    <s v="Remediacion de vulnerabilidad KB4022719 en servidores Windows SC2"/>
    <x v="0"/>
    <s v="On Time"/>
    <s v="No"/>
    <s v="Minor"/>
    <s v="Successful"/>
    <s v="On Time"/>
    <n v="1"/>
    <n v="1"/>
    <n v="0"/>
    <x v="1"/>
    <x v="0"/>
    <x v="0"/>
    <n v="0"/>
    <n v="0"/>
    <n v="0"/>
    <n v="0"/>
    <n v="1"/>
    <n v="0"/>
    <x v="3"/>
    <s v="CT40009280"/>
    <x v="1"/>
    <x v="1"/>
    <s v="No"/>
    <s v="No"/>
    <s v="No"/>
    <s v="Si"/>
    <s v="No"/>
  </r>
  <r>
    <x v="7"/>
    <x v="0"/>
    <x v="0"/>
    <x v="0"/>
    <s v="C40976485"/>
    <x v="42"/>
    <x v="229"/>
    <d v="2018-02-05T09:00:00"/>
    <d v="2018-02-05T14:00:00"/>
    <s v="Desinstalación de agente de IBM Tivoli Monitoring"/>
    <x v="0"/>
    <s v="On Time"/>
    <s v="No"/>
    <s v="Minor"/>
    <s v="Successful"/>
    <s v="On Time"/>
    <n v="1"/>
    <n v="1"/>
    <n v="0"/>
    <x v="1"/>
    <x v="0"/>
    <x v="0"/>
    <n v="0"/>
    <n v="0"/>
    <n v="0"/>
    <n v="0"/>
    <n v="1"/>
    <n v="0"/>
    <x v="3"/>
    <s v="CT40012190"/>
    <x v="22"/>
    <x v="1"/>
    <s v="No"/>
    <s v="No"/>
    <s v="No"/>
    <s v="Si"/>
    <s v="No"/>
  </r>
  <r>
    <x v="7"/>
    <x v="1"/>
    <x v="0"/>
    <x v="0"/>
    <s v="C40971388"/>
    <x v="9"/>
    <x v="116"/>
    <d v="2018-02-04T09:00:00"/>
    <d v="2018-02-04T17:00:00"/>
    <s v="Se requiere realizar prueba y mantenimiento al cableado del los servidores VWMXPUSSP54P /VWMXPUSSP140P /VWTSYSCTRIX01"/>
    <x v="0"/>
    <s v="On Time"/>
    <s v="No"/>
    <s v="Minor"/>
    <s v="Successful"/>
    <s v="On Time"/>
    <n v="1"/>
    <n v="1"/>
    <n v="0"/>
    <x v="1"/>
    <x v="0"/>
    <x v="0"/>
    <n v="0"/>
    <n v="0"/>
    <n v="0"/>
    <n v="0"/>
    <n v="1"/>
    <n v="0"/>
    <x v="3"/>
    <s v="CT40010738"/>
    <x v="7"/>
    <x v="2"/>
    <s v="No"/>
    <s v="No"/>
    <s v="No"/>
    <s v="Si"/>
    <s v="No"/>
  </r>
  <r>
    <x v="7"/>
    <x v="1"/>
    <x v="0"/>
    <x v="0"/>
    <s v="C40976557"/>
    <x v="41"/>
    <x v="233"/>
    <d v="2018-02-03T00:00:00"/>
    <d v="2018-02-03T04:00:00"/>
    <s v="Homologación de configuraciones en sw08I02-162.6"/>
    <x v="0"/>
    <s v="On Time"/>
    <s v="No"/>
    <s v="Minor"/>
    <s v="Successful"/>
    <s v="On Time"/>
    <n v="1"/>
    <n v="1"/>
    <n v="0"/>
    <x v="1"/>
    <x v="0"/>
    <x v="0"/>
    <n v="0"/>
    <n v="0"/>
    <n v="0"/>
    <n v="0"/>
    <n v="1"/>
    <n v="0"/>
    <x v="3"/>
    <s v="-"/>
    <x v="14"/>
    <x v="2"/>
    <s v="No"/>
    <s v="No"/>
    <s v="No"/>
    <s v="Si"/>
    <s v="No"/>
  </r>
  <r>
    <x v="7"/>
    <x v="1"/>
    <x v="0"/>
    <x v="0"/>
    <s v="C40976564"/>
    <x v="41"/>
    <x v="124"/>
    <d v="2018-02-03T09:00:00"/>
    <d v="2018-02-03T13:00:00"/>
    <s v="Pruebas de activación de puerto para enlace Redundante SW acceso N27"/>
    <x v="0"/>
    <s v="On Time"/>
    <s v="No"/>
    <s v="Minor"/>
    <s v="Successful"/>
    <s v="On Time"/>
    <n v="1"/>
    <n v="1"/>
    <n v="0"/>
    <x v="1"/>
    <x v="0"/>
    <x v="0"/>
    <n v="0"/>
    <n v="0"/>
    <n v="0"/>
    <n v="0"/>
    <n v="1"/>
    <n v="0"/>
    <x v="3"/>
    <s v="-"/>
    <x v="14"/>
    <x v="2"/>
    <s v="No"/>
    <s v="No"/>
    <s v="No"/>
    <s v="Si"/>
    <s v="No"/>
  </r>
  <r>
    <x v="7"/>
    <x v="1"/>
    <x v="0"/>
    <x v="0"/>
    <s v="C40976588"/>
    <x v="41"/>
    <x v="233"/>
    <d v="2018-02-04T09:00:00"/>
    <d v="2018-02-04T12:00:00"/>
    <s v="Reemplazo del Gbic en sw82I01-156.8"/>
    <x v="0"/>
    <s v="On Time"/>
    <s v="No"/>
    <s v="Minor"/>
    <s v="Successful"/>
    <s v="On Time"/>
    <n v="1"/>
    <n v="1"/>
    <n v="0"/>
    <x v="1"/>
    <x v="0"/>
    <x v="0"/>
    <n v="0"/>
    <n v="0"/>
    <n v="0"/>
    <n v="0"/>
    <n v="1"/>
    <n v="0"/>
    <x v="3"/>
    <s v="-"/>
    <x v="14"/>
    <x v="2"/>
    <s v="No"/>
    <s v="No"/>
    <s v="No"/>
    <s v="Si"/>
    <s v="No"/>
  </r>
  <r>
    <x v="7"/>
    <x v="1"/>
    <x v="0"/>
    <x v="0"/>
    <s v="C40975596"/>
    <x v="54"/>
    <x v="34"/>
    <d v="2018-02-04T06:00:00"/>
    <d v="2018-02-04T10:00:00"/>
    <s v="Modificación de ruteo estatico para ThyssenKrupp"/>
    <x v="0"/>
    <s v="On Time"/>
    <s v="No"/>
    <s v="Minor"/>
    <s v="Successful"/>
    <s v="On Time"/>
    <n v="1"/>
    <n v="1"/>
    <n v="0"/>
    <x v="1"/>
    <x v="0"/>
    <x v="0"/>
    <n v="0"/>
    <n v="0"/>
    <n v="0"/>
    <n v="0"/>
    <n v="1"/>
    <n v="0"/>
    <x v="3"/>
    <s v="CT40006938"/>
    <x v="11"/>
    <x v="2"/>
    <s v="No"/>
    <s v="No"/>
    <s v="No"/>
    <s v="Si"/>
    <s v="No"/>
  </r>
  <r>
    <x v="1"/>
    <x v="0"/>
    <x v="1"/>
    <x v="0"/>
    <s v="C001373596"/>
    <x v="1"/>
    <x v="1"/>
    <d v="2018-01-30T05:00:00"/>
    <d v="2018-02-02T18:00:00"/>
    <s v="AMER | VITRO | 4EP HP Shadow Disk replacement by Dell for server: SHAMPI02 T620 | S.R.#960002504 / S.T.#JNXVM02"/>
    <x v="0"/>
    <s v="On Time"/>
    <s v="No"/>
    <s v="Standard"/>
    <s v="Successful"/>
    <s v="On Time"/>
    <n v="1"/>
    <n v="1"/>
    <n v="0"/>
    <x v="1"/>
    <x v="0"/>
    <x v="0"/>
    <n v="0"/>
    <n v="0"/>
    <n v="0"/>
    <n v="0"/>
    <n v="1"/>
    <n v="0"/>
    <x v="1"/>
    <s v="CMOD319593"/>
    <x v="1"/>
    <x v="1"/>
    <s v="No"/>
    <s v="No"/>
    <s v="No"/>
    <s v="Si"/>
    <s v="No"/>
  </r>
  <r>
    <x v="1"/>
    <x v="0"/>
    <x v="0"/>
    <x v="0"/>
    <s v="C001369173"/>
    <x v="85"/>
    <x v="234"/>
    <d v="2018-02-02T10:00:00"/>
    <d v="2018-02-02T17:00:00"/>
    <s v="VITRO | PRD | OUTAGE = N | Modifications on the SQL instances as the best practices - Enable auto create statistcs parameter in databases to improve performance"/>
    <x v="0"/>
    <s v="On Time"/>
    <s v="No"/>
    <s v="Minor"/>
    <s v="Successful"/>
    <s v="On Time"/>
    <n v="1"/>
    <n v="1"/>
    <n v="0"/>
    <x v="1"/>
    <x v="0"/>
    <x v="0"/>
    <n v="0"/>
    <n v="0"/>
    <n v="0"/>
    <n v="0"/>
    <n v="1"/>
    <n v="0"/>
    <x v="1"/>
    <s v="C000831760"/>
    <x v="21"/>
    <x v="1"/>
    <s v="No"/>
    <s v="No"/>
    <s v="No"/>
    <s v="Si"/>
    <s v="No"/>
  </r>
  <r>
    <x v="1"/>
    <x v="0"/>
    <x v="0"/>
    <x v="0"/>
    <s v="C001370723"/>
    <x v="85"/>
    <x v="234"/>
    <d v="2018-02-02T10:00:00"/>
    <d v="2018-02-02T17:00:00"/>
    <s v="VITRO | PRD | OUTAGE = N | Modifications on the SQL instances as the best practices - Disable auto shrink parameter in databases to improve performance"/>
    <x v="0"/>
    <s v="On Time"/>
    <s v="No"/>
    <s v="Minor"/>
    <s v="Successful"/>
    <s v="On Time"/>
    <n v="1"/>
    <n v="1"/>
    <n v="0"/>
    <x v="1"/>
    <x v="0"/>
    <x v="0"/>
    <n v="0"/>
    <n v="0"/>
    <n v="0"/>
    <n v="0"/>
    <n v="1"/>
    <n v="0"/>
    <x v="1"/>
    <s v="C000831760"/>
    <x v="21"/>
    <x v="1"/>
    <s v="No"/>
    <s v="No"/>
    <s v="No"/>
    <s v="Si"/>
    <s v="No"/>
  </r>
  <r>
    <x v="1"/>
    <x v="0"/>
    <x v="1"/>
    <x v="0"/>
    <s v="C001377012"/>
    <x v="25"/>
    <x v="37"/>
    <d v="2018-02-02T23:00:00"/>
    <d v="2018-02-03T07:00:00"/>
    <s v="AMER | VITRO | Restart Lync servers vtolync03, vtolync02 and vtolync01"/>
    <x v="0"/>
    <s v="On Time"/>
    <s v="No"/>
    <s v="Standard"/>
    <s v="Successful"/>
    <s v="On Time"/>
    <n v="1"/>
    <n v="1"/>
    <n v="0"/>
    <x v="1"/>
    <x v="0"/>
    <x v="0"/>
    <n v="0"/>
    <n v="0"/>
    <n v="0"/>
    <n v="0"/>
    <n v="1"/>
    <n v="0"/>
    <x v="1"/>
    <s v="C000763299"/>
    <x v="12"/>
    <x v="1"/>
    <s v="No"/>
    <s v="No"/>
    <s v="No"/>
    <s v="Si"/>
    <s v="No"/>
  </r>
  <r>
    <x v="11"/>
    <x v="1"/>
    <x v="1"/>
    <x v="0"/>
    <s v="CRQ243365"/>
    <x v="16"/>
    <x v="235"/>
    <d v="2018-02-01T23:00:00"/>
    <d v="2018-02-02T02:00:00"/>
    <s v="Configuración de Regla de Firewall. (Cambio Estándar )"/>
    <x v="0"/>
    <s v="On Time"/>
    <s v="No"/>
    <s v="Standard"/>
    <s v="Successful"/>
    <s v="On Time"/>
    <n v="1"/>
    <n v="1"/>
    <n v="0"/>
    <x v="1"/>
    <x v="0"/>
    <x v="0"/>
    <n v="0"/>
    <n v="0"/>
    <n v="0"/>
    <n v="0"/>
    <n v="1"/>
    <n v="0"/>
    <x v="5"/>
    <s v="-"/>
    <x v="11"/>
    <x v="2"/>
    <s v="No"/>
    <s v="No"/>
    <s v="No"/>
    <s v="Si"/>
    <s v="No"/>
  </r>
  <r>
    <x v="11"/>
    <x v="1"/>
    <x v="1"/>
    <x v="0"/>
    <s v="CRQ243303"/>
    <x v="75"/>
    <x v="236"/>
    <d v="2018-02-01T23:00:00"/>
    <d v="2018-02-02T17:00:00"/>
    <s v="Configurar reglas en FW monitoreo CUCM COPEC (Cambio Estándar )"/>
    <x v="0"/>
    <s v="On Time"/>
    <s v="No"/>
    <s v="Standard"/>
    <s v="Successful"/>
    <s v="On Time"/>
    <n v="1"/>
    <n v="1"/>
    <n v="0"/>
    <x v="1"/>
    <x v="0"/>
    <x v="0"/>
    <n v="0"/>
    <n v="0"/>
    <n v="0"/>
    <n v="0"/>
    <n v="1"/>
    <n v="0"/>
    <x v="5"/>
    <s v="-"/>
    <x v="30"/>
    <x v="2"/>
    <s v="No"/>
    <s v="No"/>
    <s v="No"/>
    <s v="Si"/>
    <s v="No"/>
  </r>
  <r>
    <x v="13"/>
    <x v="0"/>
    <x v="0"/>
    <x v="0"/>
    <s v="C001176619"/>
    <x v="0"/>
    <x v="112"/>
    <d v="2018-02-03T00:30:00"/>
    <d v="2018-02-03T03:30:00"/>
    <s v="[COMPAS] / [ SAP -MX ] / [ PRD ] / [ EPC ] - KERNEL_Update / CCAB; ITO.CAB pre-approved [4EP]"/>
    <x v="0"/>
    <s v="On Time"/>
    <s v="No"/>
    <s v="Minor"/>
    <s v="Successful"/>
    <s v="On Time"/>
    <n v="1"/>
    <n v="1"/>
    <n v="0"/>
    <x v="1"/>
    <x v="0"/>
    <x v="0"/>
    <n v="0"/>
    <n v="0"/>
    <n v="0"/>
    <n v="0"/>
    <n v="1"/>
    <n v="0"/>
    <x v="3"/>
    <s v="CMOD317140"/>
    <x v="0"/>
    <x v="0"/>
    <s v="No"/>
    <s v="No"/>
    <s v="No"/>
    <s v="Si"/>
    <s v="No"/>
  </r>
  <r>
    <x v="5"/>
    <x v="0"/>
    <x v="0"/>
    <x v="0"/>
    <s v="C001280924"/>
    <x v="0"/>
    <x v="84"/>
    <d v="2018-01-27T22:00:00"/>
    <d v="2018-02-02T17:00:00"/>
    <s v="[GRUPO KUO / [ SAP TS-MX ] / [ QA ] / [DHR] / Client 100/500 System Copy (Sybase DB)"/>
    <x v="0"/>
    <s v="On Time"/>
    <s v="No"/>
    <s v="Minor"/>
    <s v="Successful"/>
    <s v="On Time"/>
    <n v="1"/>
    <n v="1"/>
    <n v="0"/>
    <x v="1"/>
    <x v="0"/>
    <x v="0"/>
    <n v="0"/>
    <n v="0"/>
    <n v="0"/>
    <n v="0"/>
    <n v="1"/>
    <n v="0"/>
    <x v="4"/>
    <s v="-"/>
    <x v="0"/>
    <x v="0"/>
    <s v="No"/>
    <s v="No"/>
    <s v="No"/>
    <s v="Si"/>
    <s v="No"/>
  </r>
  <r>
    <x v="24"/>
    <x v="0"/>
    <x v="0"/>
    <x v="0"/>
    <s v="C001331013"/>
    <x v="0"/>
    <x v="164"/>
    <d v="2018-02-03T15:30:00"/>
    <d v="2018-02-03T22:30:00"/>
    <s v="[IMPERQUIMIA ] / [ SAP BASIS] / [ PRD ] / [ ERP] / [ TSMX] - DB HANA Upgrade SP 1.00.82 to SP 1.00.122.14"/>
    <x v="0"/>
    <s v="On Time"/>
    <s v="No"/>
    <s v="Minor"/>
    <s v="Successful"/>
    <s v="On Time"/>
    <n v="1"/>
    <n v="1"/>
    <n v="0"/>
    <x v="1"/>
    <x v="0"/>
    <x v="0"/>
    <n v="0"/>
    <n v="0"/>
    <n v="0"/>
    <n v="0"/>
    <n v="1"/>
    <n v="0"/>
    <x v="2"/>
    <s v="-"/>
    <x v="0"/>
    <x v="0"/>
    <s v="No"/>
    <s v="No"/>
    <s v="No"/>
    <s v="Si"/>
    <s v="No"/>
  </r>
  <r>
    <x v="0"/>
    <x v="0"/>
    <x v="0"/>
    <x v="0"/>
    <s v="C001340061"/>
    <x v="11"/>
    <x v="14"/>
    <d v="2018-01-15T13:00:00"/>
    <d v="2018-02-02T16:30:00"/>
    <s v="ALFA CORP / CCS _ SCCM /Productive Deployment / TeamViewer 12.089970"/>
    <x v="0"/>
    <s v="On Time"/>
    <s v="No"/>
    <s v="Minor"/>
    <s v="Successful"/>
    <s v="On Time"/>
    <n v="1"/>
    <n v="1"/>
    <n v="0"/>
    <x v="1"/>
    <x v="0"/>
    <x v="0"/>
    <n v="0"/>
    <n v="0"/>
    <n v="0"/>
    <n v="0"/>
    <n v="1"/>
    <n v="0"/>
    <x v="0"/>
    <s v="-"/>
    <x v="2"/>
    <x v="1"/>
    <s v="No"/>
    <s v="No"/>
    <s v="No"/>
    <s v="Si"/>
    <s v="No"/>
  </r>
  <r>
    <x v="0"/>
    <x v="0"/>
    <x v="0"/>
    <x v="0"/>
    <s v="C001340093"/>
    <x v="11"/>
    <x v="14"/>
    <d v="2018-01-15T13:30:00"/>
    <d v="2018-02-02T17:00:00"/>
    <s v="TERZA / CCS _ SCCM /Productive Deployment / TeamViewer 12.089970"/>
    <x v="0"/>
    <s v="On Time"/>
    <s v="No"/>
    <s v="Minor"/>
    <s v="Successful"/>
    <s v="On Time"/>
    <n v="1"/>
    <n v="1"/>
    <n v="0"/>
    <x v="1"/>
    <x v="0"/>
    <x v="0"/>
    <n v="0"/>
    <n v="0"/>
    <n v="0"/>
    <n v="0"/>
    <n v="1"/>
    <n v="0"/>
    <x v="0"/>
    <s v="-"/>
    <x v="2"/>
    <x v="1"/>
    <s v="No"/>
    <s v="No"/>
    <s v="No"/>
    <s v="Si"/>
    <s v="No"/>
  </r>
  <r>
    <x v="5"/>
    <x v="0"/>
    <x v="1"/>
    <x v="0"/>
    <s v="C001346374"/>
    <x v="4"/>
    <x v="4"/>
    <d v="2018-01-02T17:00:00"/>
    <d v="2018-02-02T17:00:00"/>
    <s v="KUO | AMER | Creacion de ventana de Mantenimiento en herramienta de Monitoreo HP SiteScope FMQRO03"/>
    <x v="0"/>
    <s v="On Time"/>
    <s v="No"/>
    <s v="Standard"/>
    <s v="Successful"/>
    <s v="On Time"/>
    <n v="1"/>
    <n v="1"/>
    <n v="0"/>
    <x v="1"/>
    <x v="0"/>
    <x v="0"/>
    <n v="0"/>
    <n v="0"/>
    <n v="0"/>
    <n v="0"/>
    <n v="1"/>
    <n v="0"/>
    <x v="4"/>
    <s v="C000917079"/>
    <x v="4"/>
    <x v="1"/>
    <s v="No"/>
    <s v="No"/>
    <s v="No"/>
    <s v="Si"/>
    <s v="No"/>
  </r>
  <r>
    <x v="0"/>
    <x v="0"/>
    <x v="0"/>
    <x v="0"/>
    <s v="C001351521"/>
    <x v="11"/>
    <x v="14"/>
    <d v="2018-01-16T08:00:00"/>
    <d v="2018-02-02T17:00:00"/>
    <s v="NEMAK | CCS - SCCM | Productive Deployment | Security Updates by Microsoft 01 January 2018"/>
    <x v="0"/>
    <s v="On Time"/>
    <s v="No"/>
    <s v="Minor"/>
    <s v="Successful"/>
    <s v="On Time"/>
    <n v="1"/>
    <n v="1"/>
    <n v="0"/>
    <x v="1"/>
    <x v="0"/>
    <x v="0"/>
    <n v="0"/>
    <n v="0"/>
    <n v="0"/>
    <n v="0"/>
    <n v="1"/>
    <n v="0"/>
    <x v="0"/>
    <s v="C001313832"/>
    <x v="2"/>
    <x v="1"/>
    <s v="No"/>
    <s v="No"/>
    <s v="No"/>
    <s v="Si"/>
    <s v="No"/>
  </r>
  <r>
    <x v="1"/>
    <x v="0"/>
    <x v="1"/>
    <x v="0"/>
    <s v="C001357796"/>
    <x v="2"/>
    <x v="2"/>
    <d v="2018-01-18T19:00:00"/>
    <d v="2018-02-02T23:00:00"/>
    <s v="AMER | VITRO | Distribution of Trend Micro_AV - Productive group | (Customer pre authorized)"/>
    <x v="0"/>
    <s v="On Time"/>
    <s v="No"/>
    <s v="Standard"/>
    <s v="Successful"/>
    <s v="On Time"/>
    <n v="1"/>
    <n v="1"/>
    <n v="0"/>
    <x v="1"/>
    <x v="0"/>
    <x v="0"/>
    <n v="0"/>
    <n v="0"/>
    <n v="0"/>
    <n v="0"/>
    <n v="1"/>
    <n v="0"/>
    <x v="1"/>
    <s v="C000168258"/>
    <x v="2"/>
    <x v="1"/>
    <s v="No"/>
    <s v="No"/>
    <s v="No"/>
    <s v="Si"/>
    <s v="No"/>
  </r>
  <r>
    <x v="0"/>
    <x v="0"/>
    <x v="0"/>
    <x v="0"/>
    <s v="C001359598"/>
    <x v="70"/>
    <x v="123"/>
    <d v="2018-01-17T11:00:00"/>
    <d v="2018-02-02T18:00:00"/>
    <s v="INDELPRO | UPGRADE ANTIVIRUS SYMANTEC 14 RU1 LAPTOP'S / DESKTOP'S"/>
    <x v="0"/>
    <s v="On Time"/>
    <s v="No"/>
    <s v="Minor"/>
    <s v="Successful"/>
    <s v="On Time"/>
    <n v="1"/>
    <n v="1"/>
    <n v="0"/>
    <x v="1"/>
    <x v="0"/>
    <x v="0"/>
    <n v="0"/>
    <n v="0"/>
    <n v="0"/>
    <n v="0"/>
    <n v="1"/>
    <n v="0"/>
    <x v="0"/>
    <s v="-"/>
    <x v="16"/>
    <x v="1"/>
    <s v="No"/>
    <s v="No"/>
    <s v="No"/>
    <s v="Si"/>
    <s v="No"/>
  </r>
  <r>
    <x v="8"/>
    <x v="0"/>
    <x v="1"/>
    <x v="0"/>
    <s v="C001364288"/>
    <x v="11"/>
    <x v="32"/>
    <d v="2018-01-19T16:00:54"/>
    <d v="2018-02-02T17:00:00"/>
    <s v="Distribucion e instalacion de los parches de seguridad microsoft correspondientes al mes de Enero de 2018, Intel - Productivo"/>
    <x v="0"/>
    <s v="On Time"/>
    <s v="No"/>
    <s v="Standard"/>
    <s v="Successful"/>
    <s v="On Time"/>
    <n v="1"/>
    <n v="1"/>
    <n v="0"/>
    <x v="1"/>
    <x v="0"/>
    <x v="0"/>
    <n v="0"/>
    <n v="0"/>
    <n v="0"/>
    <n v="0"/>
    <n v="1"/>
    <n v="0"/>
    <x v="2"/>
    <s v="C000164781"/>
    <x v="2"/>
    <x v="1"/>
    <s v="No"/>
    <s v="No"/>
    <s v="No"/>
    <s v="Si"/>
    <s v="No"/>
  </r>
  <r>
    <x v="9"/>
    <x v="0"/>
    <x v="0"/>
    <x v="0"/>
    <s v="C001367472"/>
    <x v="21"/>
    <x v="66"/>
    <d v="2018-01-27T12:00:00"/>
    <d v="2018-02-02T23:00:00"/>
    <s v="DSI QRO | Grupo Q | Upgrade de DBM a Version 8.1 en Ambiente de Calidad"/>
    <x v="0"/>
    <s v="On Time"/>
    <s v="No"/>
    <s v="Minor"/>
    <s v="Successful"/>
    <s v="On Time"/>
    <n v="1"/>
    <n v="1"/>
    <n v="0"/>
    <x v="1"/>
    <x v="0"/>
    <x v="0"/>
    <n v="0"/>
    <n v="0"/>
    <n v="0"/>
    <n v="0"/>
    <n v="1"/>
    <n v="0"/>
    <x v="2"/>
    <s v="-"/>
    <x v="15"/>
    <x v="1"/>
    <s v="No"/>
    <s v="No"/>
    <s v="No"/>
    <s v="Si"/>
    <s v="No"/>
  </r>
  <r>
    <x v="0"/>
    <x v="0"/>
    <x v="0"/>
    <x v="0"/>
    <s v="C001370639"/>
    <x v="11"/>
    <x v="14"/>
    <d v="2018-01-26T17:30:00"/>
    <d v="2018-02-02T16:30:00"/>
    <s v="SIGMA- FOSE / CCS - SCCM / Pilot Deployment / Corporate Screensaver and Wallpaper"/>
    <x v="0"/>
    <s v="On Time"/>
    <s v="No"/>
    <s v="Minor"/>
    <s v="Successful"/>
    <s v="On Time"/>
    <n v="1"/>
    <n v="1"/>
    <n v="0"/>
    <x v="1"/>
    <x v="0"/>
    <x v="0"/>
    <n v="0"/>
    <n v="0"/>
    <n v="0"/>
    <n v="0"/>
    <n v="1"/>
    <n v="0"/>
    <x v="0"/>
    <s v="-"/>
    <x v="2"/>
    <x v="1"/>
    <s v="No"/>
    <s v="No"/>
    <s v="No"/>
    <s v="Si"/>
    <s v="No"/>
  </r>
  <r>
    <x v="0"/>
    <x v="0"/>
    <x v="1"/>
    <x v="0"/>
    <s v="C001372226"/>
    <x v="30"/>
    <x v="175"/>
    <d v="2018-01-26T13:05:00"/>
    <d v="2018-02-02T18:00:00"/>
    <s v="SIGMA | AMER | Unix | Creation of new IBM VM's and RTO Process"/>
    <x v="0"/>
    <s v="On Time"/>
    <s v="No"/>
    <s v="Standard"/>
    <s v="Successful"/>
    <s v="On Time"/>
    <n v="1"/>
    <n v="1"/>
    <n v="0"/>
    <x v="1"/>
    <x v="0"/>
    <x v="0"/>
    <n v="0"/>
    <n v="0"/>
    <n v="0"/>
    <n v="0"/>
    <n v="1"/>
    <n v="0"/>
    <x v="0"/>
    <s v="CMOD317687"/>
    <x v="18"/>
    <x v="1"/>
    <s v="No"/>
    <s v="No"/>
    <s v="No"/>
    <s v="Si"/>
    <s v="No"/>
  </r>
  <r>
    <x v="5"/>
    <x v="0"/>
    <x v="0"/>
    <x v="0"/>
    <s v="C001372267"/>
    <x v="4"/>
    <x v="237"/>
    <d v="2018-01-27T10:00:00"/>
    <d v="2018-02-02T18:00:00"/>
    <s v="SLT [GRUPO KUO / [ SAP TS-MX ] / [ QA ] / [QAA] / Client 120/520 System Copy (Sybase DB)"/>
    <x v="0"/>
    <s v="On Time"/>
    <s v="No"/>
    <s v="Minor"/>
    <s v="Successful"/>
    <s v="On Time"/>
    <n v="1"/>
    <n v="1"/>
    <n v="0"/>
    <x v="1"/>
    <x v="1"/>
    <x v="1"/>
    <n v="0"/>
    <n v="0"/>
    <n v="0"/>
    <n v="0"/>
    <n v="1"/>
    <n v="0"/>
    <x v="4"/>
    <s v="-"/>
    <x v="4"/>
    <x v="1"/>
    <s v="No"/>
    <s v="No"/>
    <s v="No"/>
    <s v="Si"/>
    <s v="No"/>
  </r>
  <r>
    <x v="15"/>
    <x v="0"/>
    <x v="1"/>
    <x v="0"/>
    <s v="C001372546"/>
    <x v="12"/>
    <x v="46"/>
    <d v="2018-01-30T09:30:00"/>
    <d v="2018-02-02T17:00:00"/>
    <s v="Mexichem / mxslx031 mxslx041 / DEV / BWD PMD / Decommission SAP system - step 2 delete system / BWD PMD"/>
    <x v="0"/>
    <s v="On Time"/>
    <s v="No"/>
    <s v="Standard"/>
    <s v="Successful"/>
    <s v="On Time"/>
    <n v="1"/>
    <n v="1"/>
    <n v="0"/>
    <x v="1"/>
    <x v="0"/>
    <x v="0"/>
    <n v="0"/>
    <n v="0"/>
    <n v="0"/>
    <n v="0"/>
    <n v="1"/>
    <n v="0"/>
    <x v="1"/>
    <s v="C000630033"/>
    <x v="0"/>
    <x v="0"/>
    <s v="No"/>
    <s v="No"/>
    <s v="No"/>
    <s v="Si"/>
    <s v="No"/>
  </r>
  <r>
    <x v="0"/>
    <x v="0"/>
    <x v="0"/>
    <x v="0"/>
    <s v="C001375176"/>
    <x v="0"/>
    <x v="119"/>
    <d v="2018-02-02T12:00:00"/>
    <d v="2018-02-03T23:30:00"/>
    <s v="SIGMA / SAP-TS-TSMX / QUALITY / QAS / Quest Agent Installation / Outage = No"/>
    <x v="0"/>
    <s v="On Time"/>
    <s v="No"/>
    <s v="Minor"/>
    <s v="Successful"/>
    <s v="On Time"/>
    <n v="1"/>
    <n v="1"/>
    <n v="0"/>
    <x v="1"/>
    <x v="0"/>
    <x v="0"/>
    <n v="0"/>
    <n v="0"/>
    <n v="0"/>
    <n v="0"/>
    <n v="1"/>
    <n v="0"/>
    <x v="0"/>
    <s v="-"/>
    <x v="0"/>
    <x v="0"/>
    <s v="No"/>
    <s v="No"/>
    <s v="No"/>
    <s v="Si"/>
    <s v="No"/>
  </r>
  <r>
    <x v="27"/>
    <x v="0"/>
    <x v="1"/>
    <x v="0"/>
    <s v="C001375314"/>
    <x v="0"/>
    <x v="171"/>
    <d v="2018-02-03T10:00:00"/>
    <d v="2018-02-03T13:00:00"/>
    <s v="IICA/ SAP-TSMX / PRODUCTION / IEP/ QRO- KERNEL_Update / CCAB; ITO.CAB pre-approved [4EP]"/>
    <x v="0"/>
    <s v="On Time"/>
    <s v="No"/>
    <s v="Standard"/>
    <s v="Successful"/>
    <s v="On Time"/>
    <n v="1"/>
    <n v="1"/>
    <n v="0"/>
    <x v="1"/>
    <x v="0"/>
    <x v="0"/>
    <n v="0"/>
    <n v="0"/>
    <n v="0"/>
    <n v="0"/>
    <n v="1"/>
    <n v="0"/>
    <x v="2"/>
    <s v="CMOD317140"/>
    <x v="0"/>
    <x v="0"/>
    <s v="No"/>
    <s v="No"/>
    <s v="No"/>
    <s v="Si"/>
    <s v="No"/>
  </r>
  <r>
    <x v="22"/>
    <x v="0"/>
    <x v="1"/>
    <x v="0"/>
    <s v="C001375329"/>
    <x v="4"/>
    <x v="4"/>
    <d v="2018-01-29T17:00:00"/>
    <d v="2018-02-05T15:00:00"/>
    <s v="Creacion de ventana de Mantenimiento en herramienta de Monitoreo HP SiteScope (CDFQROAWV15 Y CDFQROAWV16)"/>
    <x v="0"/>
    <s v="On Time"/>
    <s v="No"/>
    <s v="Standard"/>
    <s v="Successful"/>
    <s v="On Time"/>
    <n v="1"/>
    <n v="1"/>
    <n v="0"/>
    <x v="1"/>
    <x v="0"/>
    <x v="0"/>
    <n v="0"/>
    <n v="0"/>
    <n v="0"/>
    <n v="0"/>
    <n v="1"/>
    <n v="0"/>
    <x v="2"/>
    <s v="C000917079"/>
    <x v="4"/>
    <x v="1"/>
    <s v="No"/>
    <s v="No"/>
    <s v="No"/>
    <s v="Si"/>
    <s v="No"/>
  </r>
  <r>
    <x v="0"/>
    <x v="0"/>
    <x v="0"/>
    <x v="0"/>
    <s v="C001376928"/>
    <x v="0"/>
    <x v="97"/>
    <d v="2018-02-02T14:00:00"/>
    <d v="2018-02-02T17:00:00"/>
    <s v="[SIGMA] / [ SAP ] / [ DEVELOPMENT ] / [ BD1 ] / [ SIACEBARSCIDV ] - KERNEL_Update / CCAB; ITO.CAB pre-approved [4EP]"/>
    <x v="0"/>
    <s v="On Time"/>
    <s v="No"/>
    <s v="Minor"/>
    <s v="Successful"/>
    <s v="On Time"/>
    <n v="1"/>
    <n v="1"/>
    <n v="0"/>
    <x v="1"/>
    <x v="0"/>
    <x v="0"/>
    <n v="0"/>
    <n v="0"/>
    <n v="0"/>
    <n v="0"/>
    <n v="1"/>
    <n v="0"/>
    <x v="0"/>
    <s v="CMOD317140"/>
    <x v="0"/>
    <x v="0"/>
    <s v="No"/>
    <s v="No"/>
    <s v="No"/>
    <s v="Si"/>
    <s v="No"/>
  </r>
  <r>
    <x v="0"/>
    <x v="0"/>
    <x v="1"/>
    <x v="0"/>
    <s v="C001378386"/>
    <x v="17"/>
    <x v="22"/>
    <d v="2018-01-31T11:00:00"/>
    <d v="2018-02-02T17:00:00"/>
    <s v="AMER | SIGMA | Creation of Virtual Machine in VMware | SIACEOME"/>
    <x v="0"/>
    <s v="On Time"/>
    <s v="No"/>
    <s v="Standard"/>
    <s v="Successful"/>
    <s v="On Time"/>
    <n v="1"/>
    <n v="1"/>
    <n v="0"/>
    <x v="1"/>
    <x v="0"/>
    <x v="0"/>
    <n v="0"/>
    <n v="0"/>
    <n v="0"/>
    <n v="0"/>
    <n v="1"/>
    <n v="0"/>
    <x v="0"/>
    <s v="C000047053"/>
    <x v="5"/>
    <x v="1"/>
    <s v="No"/>
    <s v="No"/>
    <s v="No"/>
    <s v="Si"/>
    <s v="No"/>
  </r>
  <r>
    <x v="0"/>
    <x v="0"/>
    <x v="0"/>
    <x v="0"/>
    <s v="C001378453"/>
    <x v="17"/>
    <x v="22"/>
    <d v="2018-02-02T11:00:00"/>
    <d v="2018-02-02T17:00:00"/>
    <s v="AMER | ALFACORP | ACCOMPANIMENT RESTART ALFADPM"/>
    <x v="0"/>
    <s v="On Time"/>
    <s v="No"/>
    <s v="Minor"/>
    <s v="Successful"/>
    <s v="On Time"/>
    <n v="1"/>
    <n v="1"/>
    <n v="0"/>
    <x v="1"/>
    <x v="0"/>
    <x v="0"/>
    <n v="0"/>
    <n v="0"/>
    <n v="0"/>
    <n v="0"/>
    <n v="1"/>
    <n v="0"/>
    <x v="0"/>
    <s v="-"/>
    <x v="5"/>
    <x v="1"/>
    <s v="No"/>
    <s v="No"/>
    <s v="No"/>
    <s v="Si"/>
    <s v="No"/>
  </r>
  <r>
    <x v="0"/>
    <x v="0"/>
    <x v="0"/>
    <x v="0"/>
    <s v="C001378499"/>
    <x v="0"/>
    <x v="43"/>
    <d v="2018-02-02T12:00:00"/>
    <d v="2018-02-03T13:00:00"/>
    <s v="SIGMA / SAP -TSMX / CSD / TSMX / Upgrade ST-A/PI plug-in/ instal support package / CCAB and CSS.CAB preapproved - 4EP"/>
    <x v="0"/>
    <s v="On Time"/>
    <s v="No"/>
    <s v="Minor"/>
    <s v="Successful"/>
    <s v="On Time"/>
    <n v="1"/>
    <n v="1"/>
    <n v="0"/>
    <x v="1"/>
    <x v="0"/>
    <x v="0"/>
    <n v="0"/>
    <n v="0"/>
    <n v="0"/>
    <n v="0"/>
    <n v="1"/>
    <n v="0"/>
    <x v="0"/>
    <s v="CMOD314782"/>
    <x v="0"/>
    <x v="0"/>
    <s v="No"/>
    <s v="No"/>
    <s v="No"/>
    <s v="Si"/>
    <s v="No"/>
  </r>
  <r>
    <x v="1"/>
    <x v="0"/>
    <x v="1"/>
    <x v="0"/>
    <s v="C001378569"/>
    <x v="66"/>
    <x v="121"/>
    <d v="2018-02-02T21:00:00"/>
    <d v="2018-02-05T12:00:00"/>
    <s v="AMER | VITRO | Reboot Citrix servers MXVTC1CTX002 - MXVTC1CTX003 - MXVTC1XA6WK01"/>
    <x v="0"/>
    <s v="On Time"/>
    <s v="No"/>
    <s v="Standard"/>
    <s v="Successful"/>
    <s v="On Time"/>
    <n v="1"/>
    <n v="1"/>
    <n v="0"/>
    <x v="1"/>
    <x v="0"/>
    <x v="0"/>
    <n v="0"/>
    <n v="0"/>
    <n v="0"/>
    <n v="0"/>
    <n v="1"/>
    <n v="0"/>
    <x v="1"/>
    <s v="C001007709"/>
    <x v="28"/>
    <x v="1"/>
    <s v="No"/>
    <s v="No"/>
    <s v="No"/>
    <s v="Si"/>
    <s v="No"/>
  </r>
  <r>
    <x v="5"/>
    <x v="0"/>
    <x v="1"/>
    <x v="0"/>
    <s v="C001378620"/>
    <x v="0"/>
    <x v="84"/>
    <d v="2018-02-05T10:00:00"/>
    <d v="2018-02-05T19:00:00"/>
    <s v="[Grupo KUO] / [ SAP -MX ] / [ QA ] / [ QA8 ] - Implementation of support packages for ABAP (SPAM/SAINT) / CCAB; ITO.CAB pre-approved [4EP]"/>
    <x v="0"/>
    <s v="On Time"/>
    <s v="No"/>
    <s v="Standard"/>
    <s v="Successful"/>
    <s v="On Time"/>
    <n v="1"/>
    <n v="1"/>
    <n v="0"/>
    <x v="1"/>
    <x v="0"/>
    <x v="0"/>
    <n v="0"/>
    <n v="0"/>
    <n v="0"/>
    <n v="0"/>
    <n v="1"/>
    <n v="0"/>
    <x v="4"/>
    <s v="CMOD318037"/>
    <x v="0"/>
    <x v="0"/>
    <s v="No"/>
    <s v="No"/>
    <s v="No"/>
    <s v="Si"/>
    <s v="No"/>
  </r>
  <r>
    <x v="0"/>
    <x v="0"/>
    <x v="0"/>
    <x v="0"/>
    <s v="C001378624"/>
    <x v="14"/>
    <x v="146"/>
    <d v="2018-02-04T07:00:00"/>
    <d v="2018-02-04T23:00:00"/>
    <s v="ALFA | SIGMA | Accompaniment in SVC Upgrade from version 7.7 to 8.1"/>
    <x v="0"/>
    <s v="On Time"/>
    <s v="No"/>
    <s v="Minor"/>
    <s v="Successful"/>
    <s v="On Time"/>
    <n v="1"/>
    <n v="1"/>
    <n v="0"/>
    <x v="1"/>
    <x v="0"/>
    <x v="0"/>
    <n v="0"/>
    <n v="0"/>
    <n v="0"/>
    <n v="0"/>
    <n v="1"/>
    <n v="0"/>
    <x v="0"/>
    <s v="C001367326"/>
    <x v="9"/>
    <x v="1"/>
    <s v="No"/>
    <s v="No"/>
    <s v="No"/>
    <s v="Si"/>
    <s v="No"/>
  </r>
  <r>
    <x v="0"/>
    <x v="0"/>
    <x v="0"/>
    <x v="0"/>
    <s v="C001378629"/>
    <x v="40"/>
    <x v="130"/>
    <d v="2018-02-01T11:00:00"/>
    <d v="2018-02-02T17:30:00"/>
    <s v="SiteScope Upgrade from 11.32 to 11.40 on a non active monitored console"/>
    <x v="0"/>
    <s v="On Time"/>
    <s v="No"/>
    <s v="Minor"/>
    <s v="Successful"/>
    <s v="On Time"/>
    <n v="1"/>
    <n v="1"/>
    <n v="0"/>
    <x v="1"/>
    <x v="0"/>
    <x v="0"/>
    <n v="0"/>
    <n v="0"/>
    <n v="0"/>
    <n v="0"/>
    <n v="1"/>
    <n v="0"/>
    <x v="0"/>
    <s v="-"/>
    <x v="22"/>
    <x v="1"/>
    <s v="No"/>
    <s v="No"/>
    <s v="No"/>
    <s v="Si"/>
    <s v="No"/>
  </r>
  <r>
    <x v="0"/>
    <x v="0"/>
    <x v="0"/>
    <x v="0"/>
    <s v="C001378636"/>
    <x v="35"/>
    <x v="145"/>
    <d v="2018-02-03T20:00:00"/>
    <d v="2018-02-04T02:00:00"/>
    <s v="SIGMA | AD | CA Activities 4eyes with Customer."/>
    <x v="0"/>
    <s v="On Time"/>
    <s v="No"/>
    <s v="Minor"/>
    <s v="Successful"/>
    <s v="On Time"/>
    <n v="1"/>
    <n v="1"/>
    <n v="0"/>
    <x v="1"/>
    <x v="0"/>
    <x v="0"/>
    <n v="0"/>
    <n v="0"/>
    <n v="0"/>
    <n v="0"/>
    <n v="1"/>
    <n v="0"/>
    <x v="0"/>
    <s v="-"/>
    <x v="20"/>
    <x v="1"/>
    <s v="No"/>
    <s v="No"/>
    <s v="No"/>
    <s v="Si"/>
    <s v="No"/>
  </r>
  <r>
    <x v="0"/>
    <x v="0"/>
    <x v="0"/>
    <x v="0"/>
    <s v="C001379407"/>
    <x v="17"/>
    <x v="22"/>
    <d v="2018-02-04T14:00:00"/>
    <d v="2018-02-04T17:00:00"/>
    <s v="AMER | ALLIAX | Restart of server : ALLIAXPACDB1"/>
    <x v="0"/>
    <s v="On Time"/>
    <s v="No"/>
    <s v="Minor"/>
    <s v="Successful"/>
    <s v="On Time"/>
    <n v="1"/>
    <n v="1"/>
    <n v="0"/>
    <x v="1"/>
    <x v="0"/>
    <x v="0"/>
    <n v="0"/>
    <n v="0"/>
    <n v="0"/>
    <n v="0"/>
    <n v="1"/>
    <n v="0"/>
    <x v="0"/>
    <s v="C000961078"/>
    <x v="5"/>
    <x v="1"/>
    <s v="No"/>
    <s v="No"/>
    <s v="No"/>
    <s v="Si"/>
    <s v="No"/>
  </r>
  <r>
    <x v="19"/>
    <x v="0"/>
    <x v="1"/>
    <x v="0"/>
    <s v="C001380035"/>
    <x v="0"/>
    <x v="238"/>
    <d v="2018-02-04T07:00:00"/>
    <d v="2018-02-04T09:00:00"/>
    <s v="[DURMAN ] / [ SAP ] / [ PRODUCTION] / [ DRP ] - KERNEL_Update / CCAB; ITO.CAB pre-approved [4EP]"/>
    <x v="0"/>
    <s v="On Time"/>
    <s v="No"/>
    <s v="Standard"/>
    <s v="Successful"/>
    <s v="On Time"/>
    <n v="1"/>
    <n v="1"/>
    <n v="0"/>
    <x v="1"/>
    <x v="0"/>
    <x v="0"/>
    <n v="0"/>
    <n v="0"/>
    <n v="0"/>
    <n v="0"/>
    <n v="1"/>
    <n v="0"/>
    <x v="2"/>
    <s v="CMOD317140"/>
    <x v="0"/>
    <x v="0"/>
    <s v="No"/>
    <s v="No"/>
    <s v="No"/>
    <s v="Si"/>
    <s v="No"/>
  </r>
  <r>
    <x v="1"/>
    <x v="0"/>
    <x v="1"/>
    <x v="0"/>
    <s v="C001380069"/>
    <x v="1"/>
    <x v="38"/>
    <d v="2018-02-01T13:00:00"/>
    <d v="2018-02-02T22:00:00"/>
    <s v="AMER| VITRO| Increase 200GB of space to Drive E: on server SSALPI02"/>
    <x v="0"/>
    <s v="On Time"/>
    <s v="No"/>
    <s v="Standard"/>
    <s v="Successful"/>
    <s v="On Time"/>
    <n v="1"/>
    <n v="1"/>
    <n v="0"/>
    <x v="1"/>
    <x v="0"/>
    <x v="0"/>
    <n v="0"/>
    <n v="0"/>
    <n v="0"/>
    <n v="0"/>
    <n v="1"/>
    <n v="0"/>
    <x v="1"/>
    <s v="C000288570"/>
    <x v="1"/>
    <x v="1"/>
    <s v="No"/>
    <s v="No"/>
    <s v="No"/>
    <s v="Si"/>
    <s v="No"/>
  </r>
  <r>
    <x v="5"/>
    <x v="0"/>
    <x v="1"/>
    <x v="0"/>
    <s v="C001380099"/>
    <x v="0"/>
    <x v="84"/>
    <d v="2018-02-02T10:00:00"/>
    <d v="2018-02-02T19:00:00"/>
    <s v="[Grupo KUO] / [ SAP -MX ] / [ QA ] / [ QAB ] - Implementation of support packages for ABAP (SPAM/SAINT) / CCAB; ITO.CAB pre-approved [4EP]"/>
    <x v="0"/>
    <s v="On Time"/>
    <s v="No"/>
    <s v="Standard"/>
    <s v="Successful"/>
    <s v="On Time"/>
    <n v="1"/>
    <n v="1"/>
    <n v="0"/>
    <x v="1"/>
    <x v="0"/>
    <x v="0"/>
    <n v="0"/>
    <n v="0"/>
    <n v="0"/>
    <n v="0"/>
    <n v="1"/>
    <n v="0"/>
    <x v="4"/>
    <s v="CMOD318037"/>
    <x v="0"/>
    <x v="0"/>
    <s v="No"/>
    <s v="No"/>
    <s v="No"/>
    <s v="Si"/>
    <s v="No"/>
  </r>
  <r>
    <x v="6"/>
    <x v="0"/>
    <x v="0"/>
    <x v="0"/>
    <s v="C001380179"/>
    <x v="39"/>
    <x v="200"/>
    <d v="2018-02-03T10:00:00"/>
    <d v="2018-02-04T12:00:00"/>
    <s v="Amer | DHL |Apply Symantec Antivirus Agent Patch"/>
    <x v="0"/>
    <s v="On Time"/>
    <s v="No"/>
    <s v="Minor"/>
    <s v="Successful"/>
    <s v="On Time"/>
    <n v="1"/>
    <n v="1"/>
    <n v="0"/>
    <x v="1"/>
    <x v="0"/>
    <x v="0"/>
    <n v="0"/>
    <n v="0"/>
    <n v="0"/>
    <n v="0"/>
    <n v="1"/>
    <n v="0"/>
    <x v="2"/>
    <s v="-"/>
    <x v="16"/>
    <x v="1"/>
    <s v="No"/>
    <s v="No"/>
    <s v="No"/>
    <s v="Si"/>
    <s v="No"/>
  </r>
  <r>
    <x v="0"/>
    <x v="0"/>
    <x v="0"/>
    <x v="0"/>
    <s v="C001381279"/>
    <x v="17"/>
    <x v="96"/>
    <d v="2018-02-04T06:00:00"/>
    <d v="2018-02-04T17:00:00"/>
    <s v="AMER | TERZA || Accompaniment || Electrical Maintenance in Terza el Carmen N.L"/>
    <x v="0"/>
    <s v="On Time"/>
    <s v="No"/>
    <s v="Minor"/>
    <s v="Successful"/>
    <s v="On Time"/>
    <n v="1"/>
    <n v="1"/>
    <n v="0"/>
    <x v="1"/>
    <x v="0"/>
    <x v="0"/>
    <n v="0"/>
    <n v="0"/>
    <n v="0"/>
    <n v="0"/>
    <n v="1"/>
    <n v="0"/>
    <x v="0"/>
    <s v="-"/>
    <x v="5"/>
    <x v="1"/>
    <s v="No"/>
    <s v="No"/>
    <s v="No"/>
    <s v="Si"/>
    <s v="No"/>
  </r>
  <r>
    <x v="28"/>
    <x v="0"/>
    <x v="1"/>
    <x v="0"/>
    <s v="C001381581"/>
    <x v="0"/>
    <x v="135"/>
    <d v="2018-02-03T13:00:00"/>
    <d v="2018-02-03T17:00:00"/>
    <s v="[GDG] / [ SAP -TS] / [ TEST] / [ GSQ] / [ MX] - SAP Parameter Change_Offline /CCAB; ITO.CAB pre-approved [4EP]"/>
    <x v="0"/>
    <s v="On Time"/>
    <s v="No"/>
    <s v="Standard"/>
    <s v="Successful"/>
    <s v="On Time"/>
    <n v="1"/>
    <n v="1"/>
    <n v="0"/>
    <x v="1"/>
    <x v="0"/>
    <x v="0"/>
    <n v="0"/>
    <n v="0"/>
    <n v="0"/>
    <n v="0"/>
    <n v="1"/>
    <n v="0"/>
    <x v="2"/>
    <s v="CMOD317344"/>
    <x v="0"/>
    <x v="0"/>
    <s v="No"/>
    <s v="No"/>
    <s v="No"/>
    <s v="Si"/>
    <s v="No"/>
  </r>
  <r>
    <x v="28"/>
    <x v="0"/>
    <x v="1"/>
    <x v="0"/>
    <s v="C001381594"/>
    <x v="0"/>
    <x v="135"/>
    <d v="2018-02-03T20:00:00"/>
    <d v="2018-02-04T14:00:00"/>
    <s v="[GDG] / [ SAP -MX] / [ TEST] / [ GSQ] / [ MX] - RESTART /CCAB; ITO.CAB pre-approved [4EP]"/>
    <x v="0"/>
    <s v="On Time"/>
    <s v="No"/>
    <s v="Standard"/>
    <s v="Successful"/>
    <s v="On Time"/>
    <n v="1"/>
    <n v="1"/>
    <n v="0"/>
    <x v="1"/>
    <x v="0"/>
    <x v="0"/>
    <n v="0"/>
    <n v="0"/>
    <n v="0"/>
    <n v="0"/>
    <n v="1"/>
    <n v="0"/>
    <x v="2"/>
    <s v="CMOD316997"/>
    <x v="0"/>
    <x v="0"/>
    <s v="No"/>
    <s v="No"/>
    <s v="No"/>
    <s v="Si"/>
    <s v="No"/>
  </r>
  <r>
    <x v="4"/>
    <x v="0"/>
    <x v="0"/>
    <x v="0"/>
    <s v="C40973863"/>
    <x v="5"/>
    <x v="6"/>
    <d v="2018-02-02T23:30:00"/>
    <d v="2018-02-03T04:00:00"/>
    <s v="Host Vmotion virtual machines from LDR1 to LDR2"/>
    <x v="0"/>
    <s v="On Time"/>
    <s v="No"/>
    <s v="Minor"/>
    <s v="Successful"/>
    <s v="On Time"/>
    <n v="1"/>
    <n v="1"/>
    <n v="0"/>
    <x v="1"/>
    <x v="0"/>
    <x v="0"/>
    <n v="0"/>
    <n v="0"/>
    <n v="0"/>
    <n v="0"/>
    <n v="1"/>
    <n v="0"/>
    <x v="3"/>
    <s v="CT40012114"/>
    <x v="5"/>
    <x v="1"/>
    <s v="No"/>
    <s v="No"/>
    <s v="No"/>
    <s v="Si"/>
    <s v="No"/>
  </r>
  <r>
    <x v="4"/>
    <x v="0"/>
    <x v="0"/>
    <x v="0"/>
    <s v="C40961663"/>
    <x v="19"/>
    <x v="25"/>
    <d v="2018-02-03T21:55:00"/>
    <d v="2018-02-05T17:05:00"/>
    <s v="A20 LDR and IT Room Shutdown"/>
    <x v="0"/>
    <s v="On Time"/>
    <s v="No"/>
    <s v="Minor"/>
    <s v="Successful"/>
    <s v="On Time"/>
    <n v="1"/>
    <n v="1"/>
    <n v="0"/>
    <x v="1"/>
    <x v="0"/>
    <x v="0"/>
    <n v="0"/>
    <n v="0"/>
    <n v="0"/>
    <n v="0"/>
    <n v="1"/>
    <n v="0"/>
    <x v="3"/>
    <s v="-"/>
    <x v="13"/>
    <x v="1"/>
    <s v="No"/>
    <s v="No"/>
    <s v="No"/>
    <s v="Si"/>
    <s v="No"/>
  </r>
  <r>
    <x v="0"/>
    <x v="0"/>
    <x v="0"/>
    <x v="0"/>
    <s v="C001365818"/>
    <x v="36"/>
    <x v="54"/>
    <d v="2018-01-25T13:00:00"/>
    <d v="2018-02-06T17:00:00"/>
    <s v="ALFA Group | PRD, QAS, DEV | General update of CMDB"/>
    <x v="0"/>
    <s v="On Time"/>
    <s v="No"/>
    <s v="Minor"/>
    <s v="Successful"/>
    <s v="On Time"/>
    <n v="1"/>
    <n v="1"/>
    <n v="0"/>
    <x v="1"/>
    <x v="0"/>
    <x v="0"/>
    <n v="0"/>
    <n v="0"/>
    <n v="0"/>
    <n v="0"/>
    <n v="1"/>
    <n v="0"/>
    <x v="0"/>
    <s v="CMOD315285"/>
    <x v="21"/>
    <x v="1"/>
    <s v="No"/>
    <s v="No"/>
    <s v="No"/>
    <s v="Si"/>
    <s v="No"/>
  </r>
  <r>
    <x v="24"/>
    <x v="0"/>
    <x v="0"/>
    <x v="0"/>
    <s v="C001370627"/>
    <x v="1"/>
    <x v="138"/>
    <d v="2018-01-24T15:00:00"/>
    <d v="2018-02-06T18:00:00"/>
    <s v="AMER | IMPERQUIMIA | Rundown System | IPQMEXAWV03 y IPQMEXAWV04 DO 53207542"/>
    <x v="0"/>
    <s v="On Time"/>
    <s v="No"/>
    <s v="Minor"/>
    <s v="Successful"/>
    <s v="On Time"/>
    <n v="1"/>
    <n v="1"/>
    <n v="0"/>
    <x v="1"/>
    <x v="0"/>
    <x v="0"/>
    <n v="0"/>
    <n v="0"/>
    <n v="0"/>
    <n v="0"/>
    <n v="1"/>
    <n v="0"/>
    <x v="2"/>
    <s v="C000256554"/>
    <x v="1"/>
    <x v="1"/>
    <s v="No"/>
    <s v="No"/>
    <s v="No"/>
    <s v="Si"/>
    <s v="No"/>
  </r>
  <r>
    <x v="1"/>
    <x v="0"/>
    <x v="1"/>
    <x v="0"/>
    <s v="C001370692"/>
    <x v="7"/>
    <x v="239"/>
    <d v="2018-02-03T01:00:00"/>
    <d v="2018-02-06T17:00:00"/>
    <s v="VITRO | SAP | P| BP3 | OUTAGE=NO | Reorganize table| Marca de Agua"/>
    <x v="0"/>
    <s v="On Time"/>
    <s v="No"/>
    <s v="Standard"/>
    <s v="Successful"/>
    <s v="On Time"/>
    <n v="1"/>
    <n v="1"/>
    <n v="0"/>
    <x v="1"/>
    <x v="0"/>
    <x v="0"/>
    <n v="0"/>
    <n v="0"/>
    <n v="0"/>
    <n v="0"/>
    <n v="1"/>
    <n v="0"/>
    <x v="1"/>
    <s v="CMOD315167"/>
    <x v="0"/>
    <x v="0"/>
    <s v="No"/>
    <s v="No"/>
    <s v="No"/>
    <s v="Si"/>
    <s v="No"/>
  </r>
  <r>
    <x v="8"/>
    <x v="2"/>
    <x v="0"/>
    <x v="0"/>
    <s v="C001375107"/>
    <x v="13"/>
    <x v="16"/>
    <d v="2018-02-06T23:00:00"/>
    <d v="2018-02-07T01:00:00"/>
    <s v="AMER | TSMX | PME | Actualización de Matriz LBU en BD InConcert"/>
    <x v="0"/>
    <s v="On Time"/>
    <s v="No"/>
    <s v="Minor"/>
    <s v="Successful"/>
    <s v="On Time"/>
    <n v="1"/>
    <n v="1"/>
    <n v="0"/>
    <x v="1"/>
    <x v="0"/>
    <x v="0"/>
    <n v="0"/>
    <n v="0"/>
    <n v="0"/>
    <n v="0"/>
    <n v="1"/>
    <n v="0"/>
    <x v="2"/>
    <s v="C001140817"/>
    <x v="8"/>
    <x v="3"/>
    <s v="No"/>
    <s v="No"/>
    <s v="No"/>
    <s v="Si"/>
    <s v="No"/>
  </r>
  <r>
    <x v="1"/>
    <x v="0"/>
    <x v="0"/>
    <x v="0"/>
    <s v="C001375339"/>
    <x v="12"/>
    <x v="15"/>
    <d v="2018-02-05T10:00:00"/>
    <d v="2018-02-06T18:00:00"/>
    <s v="VITRO / T-SYSTEMS / SAP / DEV /MDM / MDD / DB2 10..5.0 Fixpack update TO 10.5.8"/>
    <x v="0"/>
    <s v="On Time"/>
    <s v="No"/>
    <s v="Minor"/>
    <s v="Successful"/>
    <s v="On Time"/>
    <n v="1"/>
    <n v="1"/>
    <n v="0"/>
    <x v="1"/>
    <x v="0"/>
    <x v="0"/>
    <n v="0"/>
    <n v="0"/>
    <n v="0"/>
    <n v="0"/>
    <n v="1"/>
    <n v="0"/>
    <x v="1"/>
    <s v="-"/>
    <x v="0"/>
    <x v="0"/>
    <s v="No"/>
    <s v="No"/>
    <s v="No"/>
    <s v="Si"/>
    <s v="No"/>
  </r>
  <r>
    <x v="1"/>
    <x v="0"/>
    <x v="0"/>
    <x v="0"/>
    <s v="C001375354"/>
    <x v="99"/>
    <x v="240"/>
    <d v="2018-02-06T17:00:00"/>
    <d v="2018-02-06T22:00:00"/>
    <s v="VITRO AG | AD | Post cutover Tasks"/>
    <x v="0"/>
    <s v="On Time"/>
    <s v="No"/>
    <s v="Minor"/>
    <s v="Successful"/>
    <s v="On Time"/>
    <n v="1"/>
    <n v="1"/>
    <n v="0"/>
    <x v="1"/>
    <x v="0"/>
    <x v="0"/>
    <n v="0"/>
    <n v="0"/>
    <n v="0"/>
    <n v="0"/>
    <n v="1"/>
    <n v="0"/>
    <x v="1"/>
    <s v="-"/>
    <x v="20"/>
    <x v="1"/>
    <s v="No"/>
    <s v="No"/>
    <s v="No"/>
    <s v="Si"/>
    <s v="No"/>
  </r>
  <r>
    <x v="1"/>
    <x v="0"/>
    <x v="0"/>
    <x v="0"/>
    <s v="C001377087"/>
    <x v="99"/>
    <x v="52"/>
    <d v="2018-02-06T12:00:00"/>
    <d v="2018-02-06T18:00:00"/>
    <s v="AMER | VITRO AG | DHCP Modification"/>
    <x v="0"/>
    <s v="On Time"/>
    <s v="No"/>
    <s v="Minor"/>
    <s v="Successful"/>
    <s v="On Time"/>
    <n v="1"/>
    <n v="1"/>
    <n v="0"/>
    <x v="1"/>
    <x v="0"/>
    <x v="0"/>
    <n v="0"/>
    <n v="0"/>
    <n v="0"/>
    <n v="0"/>
    <n v="1"/>
    <n v="0"/>
    <x v="1"/>
    <s v="C000980332"/>
    <x v="20"/>
    <x v="1"/>
    <s v="No"/>
    <s v="No"/>
    <s v="No"/>
    <s v="Si"/>
    <s v="No"/>
  </r>
  <r>
    <x v="0"/>
    <x v="0"/>
    <x v="1"/>
    <x v="0"/>
    <s v="C001378518"/>
    <x v="0"/>
    <x v="43"/>
    <d v="2018-02-06T08:00:00"/>
    <d v="2018-02-07T13:00:00"/>
    <s v="SIGMA / SAP -TSMX / CSQ / TSMX / Upgrade ST-A/PI plug-in/ instal support package / CCAB and CSS.CAB preapproved - 4EP"/>
    <x v="0"/>
    <s v="On Time"/>
    <s v="No"/>
    <s v="Standard"/>
    <s v="Successful"/>
    <s v="On Time"/>
    <n v="1"/>
    <n v="1"/>
    <n v="0"/>
    <x v="1"/>
    <x v="0"/>
    <x v="0"/>
    <n v="0"/>
    <n v="0"/>
    <n v="0"/>
    <n v="0"/>
    <n v="1"/>
    <n v="0"/>
    <x v="0"/>
    <s v="CMOD314782"/>
    <x v="0"/>
    <x v="0"/>
    <s v="No"/>
    <s v="No"/>
    <s v="No"/>
    <s v="Si"/>
    <s v="No"/>
  </r>
  <r>
    <x v="0"/>
    <x v="0"/>
    <x v="1"/>
    <x v="0"/>
    <s v="C001378609"/>
    <x v="0"/>
    <x v="98"/>
    <d v="2018-02-04T13:00:00"/>
    <d v="2018-02-06T17:00:00"/>
    <s v="SIGMA/ ACP/ - KERNEL_Update / CCAB; ITO.CAB pre-approved [4EP]"/>
    <x v="0"/>
    <s v="On Time"/>
    <s v="No"/>
    <s v="Standard"/>
    <s v="Successful"/>
    <s v="On Time"/>
    <n v="1"/>
    <n v="1"/>
    <n v="0"/>
    <x v="1"/>
    <x v="0"/>
    <x v="0"/>
    <n v="0"/>
    <n v="0"/>
    <n v="0"/>
    <n v="0"/>
    <n v="1"/>
    <n v="0"/>
    <x v="0"/>
    <s v="CMOD317140"/>
    <x v="0"/>
    <x v="0"/>
    <s v="No"/>
    <s v="No"/>
    <s v="No"/>
    <s v="Si"/>
    <s v="No"/>
  </r>
  <r>
    <x v="5"/>
    <x v="0"/>
    <x v="1"/>
    <x v="0"/>
    <s v="C001378610"/>
    <x v="0"/>
    <x v="84"/>
    <d v="2018-02-06T10:00:00"/>
    <d v="2018-02-06T19:00:00"/>
    <s v="[Grupo KUO] / [ SAP -MX ] / [ QA ] / [ QA4 ] - Implementation of support packages for ABAP (SPAM/SAINT) / CCAB; ITO.CAB pre-approved [4EP]"/>
    <x v="0"/>
    <s v="On Time"/>
    <s v="No"/>
    <s v="Standard"/>
    <s v="Successful"/>
    <s v="On Time"/>
    <n v="1"/>
    <n v="1"/>
    <n v="0"/>
    <x v="1"/>
    <x v="0"/>
    <x v="0"/>
    <n v="0"/>
    <n v="0"/>
    <n v="0"/>
    <n v="0"/>
    <n v="1"/>
    <n v="0"/>
    <x v="4"/>
    <s v="CMOD318037"/>
    <x v="0"/>
    <x v="0"/>
    <s v="No"/>
    <s v="No"/>
    <s v="No"/>
    <s v="Si"/>
    <s v="No"/>
  </r>
  <r>
    <x v="28"/>
    <x v="0"/>
    <x v="1"/>
    <x v="0"/>
    <s v="C001380197"/>
    <x v="0"/>
    <x v="211"/>
    <d v="2018-02-06T11:00:00"/>
    <d v="2018-02-06T15:00:00"/>
    <s v="[ GDG][ SAP ][GEQ ][ Kernel Upgrade ] / CCAB; ITO.CAB pre-approved [4EP]"/>
    <x v="0"/>
    <s v="On Time"/>
    <s v="No"/>
    <s v="Standard"/>
    <s v="Successful"/>
    <s v="On Time"/>
    <n v="1"/>
    <n v="1"/>
    <n v="0"/>
    <x v="1"/>
    <x v="0"/>
    <x v="0"/>
    <n v="0"/>
    <n v="0"/>
    <n v="0"/>
    <n v="0"/>
    <n v="1"/>
    <n v="0"/>
    <x v="2"/>
    <s v="CMOD317140"/>
    <x v="0"/>
    <x v="0"/>
    <s v="No"/>
    <s v="No"/>
    <s v="No"/>
    <s v="Si"/>
    <s v="No"/>
  </r>
  <r>
    <x v="16"/>
    <x v="0"/>
    <x v="1"/>
    <x v="0"/>
    <s v="C001381386"/>
    <x v="3"/>
    <x v="3"/>
    <d v="2018-02-02T14:00:00"/>
    <d v="2018-02-07T14:00:00"/>
    <s v="HABC | Administrative change | Creation and Release to Operation, new server (&quot;CIWDH00&quot;) | DO: 53218603"/>
    <x v="0"/>
    <s v="On Time"/>
    <s v="No"/>
    <s v="Standard"/>
    <s v="Successful"/>
    <s v="On Time"/>
    <n v="1"/>
    <n v="1"/>
    <n v="0"/>
    <x v="1"/>
    <x v="0"/>
    <x v="0"/>
    <n v="0"/>
    <n v="0"/>
    <n v="0"/>
    <n v="0"/>
    <n v="1"/>
    <n v="0"/>
    <x v="2"/>
    <s v="C000913861"/>
    <x v="3"/>
    <x v="1"/>
    <s v="No"/>
    <s v="No"/>
    <s v="No"/>
    <s v="Si"/>
    <s v="No"/>
  </r>
  <r>
    <x v="28"/>
    <x v="0"/>
    <x v="1"/>
    <x v="0"/>
    <s v="C001381472"/>
    <x v="0"/>
    <x v="211"/>
    <d v="2018-02-06T14:00:00"/>
    <d v="2018-02-06T18:00:00"/>
    <s v="[ GDG][ SAP ][GXQ ][ Kernel Upgrade ] / CCAB; ITO.CAB pre-approved [4EP]"/>
    <x v="0"/>
    <s v="On Time"/>
    <s v="No"/>
    <s v="Standard"/>
    <s v="Successful"/>
    <s v="On Time"/>
    <n v="1"/>
    <n v="1"/>
    <n v="0"/>
    <x v="1"/>
    <x v="0"/>
    <x v="0"/>
    <n v="0"/>
    <n v="0"/>
    <n v="0"/>
    <n v="0"/>
    <n v="1"/>
    <n v="0"/>
    <x v="2"/>
    <s v="CMOD317140"/>
    <x v="0"/>
    <x v="0"/>
    <s v="No"/>
    <s v="No"/>
    <s v="No"/>
    <s v="Si"/>
    <s v="No"/>
  </r>
  <r>
    <x v="5"/>
    <x v="0"/>
    <x v="1"/>
    <x v="0"/>
    <s v="C001381529"/>
    <x v="0"/>
    <x v="84"/>
    <d v="2018-02-06T11:00:00"/>
    <d v="2018-02-06T13:00:00"/>
    <s v="Grupo KUO / SAP TS-MX / SAP Request: User creation with assignment of the roles"/>
    <x v="0"/>
    <s v="On Time"/>
    <s v="No"/>
    <s v="Standard"/>
    <s v="Successful"/>
    <s v="On Time"/>
    <n v="1"/>
    <n v="1"/>
    <n v="0"/>
    <x v="1"/>
    <x v="0"/>
    <x v="0"/>
    <n v="0"/>
    <n v="0"/>
    <n v="0"/>
    <n v="0"/>
    <n v="1"/>
    <n v="0"/>
    <x v="4"/>
    <s v="CMOD310786"/>
    <x v="0"/>
    <x v="0"/>
    <s v="No"/>
    <s v="No"/>
    <s v="No"/>
    <s v="Si"/>
    <s v="No"/>
  </r>
  <r>
    <x v="19"/>
    <x v="0"/>
    <x v="1"/>
    <x v="0"/>
    <s v="C001384602"/>
    <x v="0"/>
    <x v="135"/>
    <d v="2018-02-06T16:00:00"/>
    <d v="2018-02-06T18:00:00"/>
    <s v="[DURMAN] / [ SAP -MX ] / [ DEV ] / [ DRD ] / [ MX ] - Implementation of support packages for ABAP (SPAM/SAINT) / CCAB; ITO.CAB pre-approved [4EP]"/>
    <x v="0"/>
    <s v="On Time"/>
    <s v="No"/>
    <s v="Standard"/>
    <s v="Successful"/>
    <s v="On Time"/>
    <n v="1"/>
    <n v="1"/>
    <n v="0"/>
    <x v="1"/>
    <x v="0"/>
    <x v="0"/>
    <n v="0"/>
    <n v="0"/>
    <n v="0"/>
    <n v="0"/>
    <n v="1"/>
    <n v="0"/>
    <x v="2"/>
    <s v="CMOD318037"/>
    <x v="0"/>
    <x v="0"/>
    <s v="No"/>
    <s v="No"/>
    <s v="No"/>
    <s v="Si"/>
    <s v="No"/>
  </r>
  <r>
    <x v="28"/>
    <x v="0"/>
    <x v="1"/>
    <x v="0"/>
    <s v="C001384618"/>
    <x v="0"/>
    <x v="135"/>
    <d v="2018-02-06T11:30:00"/>
    <d v="2018-02-06T15:30:00"/>
    <s v="[GDG] / [ SAP -SL ] / [ DEV ] / [ SBX ] / [ MX ] - RESTART /CCAB; ITO.CAB pre-approved [4EP]"/>
    <x v="0"/>
    <s v="On Time"/>
    <s v="No"/>
    <s v="Standard"/>
    <s v="Successful"/>
    <s v="On Time"/>
    <n v="1"/>
    <n v="1"/>
    <n v="0"/>
    <x v="1"/>
    <x v="0"/>
    <x v="0"/>
    <n v="0"/>
    <n v="0"/>
    <n v="0"/>
    <n v="0"/>
    <n v="1"/>
    <n v="0"/>
    <x v="2"/>
    <s v="CMOD316997"/>
    <x v="0"/>
    <x v="0"/>
    <s v="No"/>
    <s v="No"/>
    <s v="No"/>
    <s v="Si"/>
    <s v="No"/>
  </r>
  <r>
    <x v="5"/>
    <x v="0"/>
    <x v="1"/>
    <x v="0"/>
    <s v="C001384674"/>
    <x v="0"/>
    <x v="120"/>
    <d v="2018-02-07T10:00:00"/>
    <d v="2018-02-07T12:00:00"/>
    <s v="[GRUPO KUO / [ SAP TS-MX ] / [ QA ] / [ QAA ] - SNOTE / ITO.CAB pre-approved"/>
    <x v="0"/>
    <s v="On Time"/>
    <s v="No"/>
    <s v="Standard"/>
    <s v="Successful"/>
    <s v="On Time"/>
    <n v="1"/>
    <n v="1"/>
    <n v="0"/>
    <x v="1"/>
    <x v="0"/>
    <x v="0"/>
    <n v="0"/>
    <n v="0"/>
    <n v="0"/>
    <n v="0"/>
    <n v="1"/>
    <n v="0"/>
    <x v="4"/>
    <s v="CMOD317142"/>
    <x v="0"/>
    <x v="0"/>
    <s v="No"/>
    <s v="No"/>
    <s v="No"/>
    <s v="Si"/>
    <s v="No"/>
  </r>
  <r>
    <x v="12"/>
    <x v="1"/>
    <x v="0"/>
    <x v="0"/>
    <s v="C001384729"/>
    <x v="23"/>
    <x v="103"/>
    <d v="2018-02-07T00:00:00"/>
    <d v="2018-02-07T01:30:00"/>
    <s v="TSS DSI | Acompañamiento a proveedor Axtel para ventana de mantenimiento en enlace de internet para Banco Forjadores"/>
    <x v="0"/>
    <s v="On Time"/>
    <s v="No"/>
    <s v="Minor"/>
    <s v="Successful"/>
    <s v="On Time"/>
    <n v="1"/>
    <n v="1"/>
    <n v="0"/>
    <x v="1"/>
    <x v="0"/>
    <x v="0"/>
    <n v="0"/>
    <n v="0"/>
    <n v="0"/>
    <n v="0"/>
    <n v="1"/>
    <n v="0"/>
    <x v="4"/>
    <s v="-"/>
    <x v="11"/>
    <x v="2"/>
    <s v="No"/>
    <s v="No"/>
    <s v="No"/>
    <s v="Si"/>
    <s v="No"/>
  </r>
  <r>
    <x v="0"/>
    <x v="0"/>
    <x v="0"/>
    <x v="1"/>
    <s v="C001384822"/>
    <x v="17"/>
    <x v="22"/>
    <d v="2018-02-06T20:00:00"/>
    <d v="2018-02-07T02:00:00"/>
    <s v="AMER | NEMAK | Install tools HIT &amp; MTU | MTYAPS0118, MTYAPS0089 &amp; MTYAPS0090"/>
    <x v="0"/>
    <s v="On Time"/>
    <s v="No"/>
    <s v="Minor"/>
    <s v="Successful"/>
    <s v="On Time"/>
    <n v="1"/>
    <n v="1"/>
    <n v="0"/>
    <x v="1"/>
    <x v="0"/>
    <x v="2"/>
    <n v="1"/>
    <n v="0"/>
    <n v="0"/>
    <n v="0"/>
    <n v="1"/>
    <n v="0"/>
    <x v="0"/>
    <s v="-"/>
    <x v="5"/>
    <x v="1"/>
    <s v="No"/>
    <s v="No"/>
    <s v="No"/>
    <s v="Si"/>
    <s v="No"/>
  </r>
  <r>
    <x v="7"/>
    <x v="0"/>
    <x v="0"/>
    <x v="0"/>
    <s v="C40971676"/>
    <x v="53"/>
    <x v="45"/>
    <d v="2018-02-02T18:00:00"/>
    <d v="2018-02-06T11:00:00"/>
    <s v="Actualización de S.O en servidores Linux Fase 3 - CERT Notificación de Vulnerabilidad"/>
    <x v="0"/>
    <s v="On Time"/>
    <s v="No"/>
    <s v="Minor"/>
    <s v="Successful"/>
    <s v="On Time"/>
    <n v="1"/>
    <n v="1"/>
    <n v="0"/>
    <x v="1"/>
    <x v="0"/>
    <x v="0"/>
    <n v="0"/>
    <n v="0"/>
    <n v="0"/>
    <n v="0"/>
    <n v="1"/>
    <n v="0"/>
    <x v="3"/>
    <s v="CT40010379"/>
    <x v="18"/>
    <x v="1"/>
    <s v="No"/>
    <s v="No"/>
    <s v="No"/>
    <s v="Si"/>
    <s v="No"/>
  </r>
  <r>
    <x v="7"/>
    <x v="0"/>
    <x v="0"/>
    <x v="0"/>
    <s v="C40976535"/>
    <x v="53"/>
    <x v="45"/>
    <d v="2018-02-06T09:00:00"/>
    <d v="2018-02-06T18:00:00"/>
    <s v="Pruebas de Instalación de Agente HX en Servidores Linux - Fase 1"/>
    <x v="0"/>
    <s v="On Time"/>
    <s v="No"/>
    <s v="Minor"/>
    <s v="Successful"/>
    <s v="On Time"/>
    <n v="1"/>
    <n v="1"/>
    <n v="0"/>
    <x v="1"/>
    <x v="0"/>
    <x v="0"/>
    <n v="0"/>
    <n v="0"/>
    <n v="0"/>
    <n v="0"/>
    <n v="1"/>
    <n v="0"/>
    <x v="3"/>
    <s v="CT40002647"/>
    <x v="18"/>
    <x v="1"/>
    <s v="No"/>
    <s v="No"/>
    <s v="No"/>
    <s v="Si"/>
    <s v="No"/>
  </r>
  <r>
    <x v="7"/>
    <x v="0"/>
    <x v="1"/>
    <x v="0"/>
    <s v="C40981066"/>
    <x v="32"/>
    <x v="241"/>
    <d v="2018-02-06T12:00:00"/>
    <d v="2018-02-06T16:00:00"/>
    <s v="Cambio de Disco en Storage"/>
    <x v="0"/>
    <s v="On Time"/>
    <s v="No"/>
    <s v="Standard"/>
    <s v="Successful"/>
    <s v="On Time"/>
    <n v="1"/>
    <n v="1"/>
    <n v="0"/>
    <x v="1"/>
    <x v="0"/>
    <x v="0"/>
    <n v="0"/>
    <n v="0"/>
    <n v="0"/>
    <n v="0"/>
    <n v="1"/>
    <n v="0"/>
    <x v="3"/>
    <s v="CT40000633"/>
    <x v="9"/>
    <x v="1"/>
    <s v="No"/>
    <s v="No"/>
    <s v="No"/>
    <s v="Si"/>
    <s v="No"/>
  </r>
  <r>
    <x v="4"/>
    <x v="0"/>
    <x v="0"/>
    <x v="0"/>
    <s v="C40978239"/>
    <x v="5"/>
    <x v="6"/>
    <d v="2018-02-06T09:00:00"/>
    <d v="2018-02-07T14:00:00"/>
    <s v="Decomission of Windows Virtual Machine PHASE 2 &lt;IM60886917&gt;"/>
    <x v="0"/>
    <s v="On Time"/>
    <s v="No"/>
    <s v="Minor"/>
    <s v="Successful"/>
    <s v="On Time"/>
    <n v="1"/>
    <n v="1"/>
    <n v="0"/>
    <x v="1"/>
    <x v="0"/>
    <x v="0"/>
    <n v="0"/>
    <n v="0"/>
    <n v="0"/>
    <n v="0"/>
    <n v="1"/>
    <n v="0"/>
    <x v="3"/>
    <s v="CT40008647"/>
    <x v="5"/>
    <x v="1"/>
    <s v="No"/>
    <s v="No"/>
    <s v="No"/>
    <s v="Si"/>
    <s v="No"/>
  </r>
  <r>
    <x v="4"/>
    <x v="0"/>
    <x v="0"/>
    <x v="0"/>
    <s v="C40978240"/>
    <x v="5"/>
    <x v="6"/>
    <d v="2018-02-06T09:00:00"/>
    <d v="2018-02-07T14:00:00"/>
    <s v="Decomission of Windows Virtual Machine PHASE 2 &lt;IM60886920&gt;"/>
    <x v="0"/>
    <s v="On Time"/>
    <s v="No"/>
    <s v="Minor"/>
    <s v="Successful"/>
    <s v="On Time"/>
    <n v="1"/>
    <n v="1"/>
    <n v="0"/>
    <x v="1"/>
    <x v="0"/>
    <x v="0"/>
    <n v="0"/>
    <n v="0"/>
    <n v="0"/>
    <n v="0"/>
    <n v="1"/>
    <n v="0"/>
    <x v="3"/>
    <s v="CT40008647"/>
    <x v="5"/>
    <x v="1"/>
    <s v="No"/>
    <s v="No"/>
    <s v="No"/>
    <s v="Si"/>
    <s v="No"/>
  </r>
  <r>
    <x v="4"/>
    <x v="1"/>
    <x v="1"/>
    <x v="0"/>
    <s v="C40979234"/>
    <x v="20"/>
    <x v="242"/>
    <d v="2018-02-02T10:30:00"/>
    <d v="2018-02-06T17:00:00"/>
    <s v="New Installation Production Switch A01 IDF17 - Audi Mexico"/>
    <x v="0"/>
    <s v="On Time"/>
    <s v="No"/>
    <s v="Standard"/>
    <s v="Successful"/>
    <s v="On Time"/>
    <n v="1"/>
    <n v="1"/>
    <n v="0"/>
    <x v="1"/>
    <x v="0"/>
    <x v="0"/>
    <n v="0"/>
    <n v="0"/>
    <n v="0"/>
    <n v="0"/>
    <n v="1"/>
    <n v="0"/>
    <x v="3"/>
    <s v="CT40010152"/>
    <x v="14"/>
    <x v="2"/>
    <s v="No"/>
    <s v="No"/>
    <s v="No"/>
    <s v="Si"/>
    <s v="No"/>
  </r>
  <r>
    <x v="4"/>
    <x v="1"/>
    <x v="0"/>
    <x v="0"/>
    <s v="C40979295"/>
    <x v="10"/>
    <x v="13"/>
    <d v="2018-02-06T09:00:00"/>
    <d v="2018-02-06T13:00:00"/>
    <s v="Preventive maintenance in cabinet at IDF 01 in A87 - Audi México"/>
    <x v="0"/>
    <s v="On Time"/>
    <s v="No"/>
    <s v="Minor"/>
    <s v="Successful"/>
    <s v="On Time"/>
    <n v="1"/>
    <n v="1"/>
    <n v="0"/>
    <x v="1"/>
    <x v="0"/>
    <x v="0"/>
    <n v="0"/>
    <n v="0"/>
    <n v="0"/>
    <n v="0"/>
    <n v="1"/>
    <n v="0"/>
    <x v="3"/>
    <s v="CT40010844"/>
    <x v="7"/>
    <x v="2"/>
    <s v="No"/>
    <s v="No"/>
    <s v="No"/>
    <s v="Si"/>
    <s v="No"/>
  </r>
  <r>
    <x v="4"/>
    <x v="1"/>
    <x v="1"/>
    <x v="0"/>
    <s v="C40979296"/>
    <x v="10"/>
    <x v="13"/>
    <d v="2018-02-06T09:00:00"/>
    <d v="2018-02-06T13:00:00"/>
    <s v="Preventive maintenance in IDF 01 of A87 - Audi México"/>
    <x v="0"/>
    <s v="On Time"/>
    <s v="No"/>
    <s v="Standard"/>
    <s v="Successful"/>
    <s v="On Time"/>
    <n v="1"/>
    <n v="1"/>
    <n v="0"/>
    <x v="1"/>
    <x v="0"/>
    <x v="0"/>
    <n v="0"/>
    <n v="0"/>
    <n v="0"/>
    <n v="0"/>
    <n v="1"/>
    <n v="0"/>
    <x v="3"/>
    <s v="CT40010844"/>
    <x v="7"/>
    <x v="2"/>
    <s v="No"/>
    <s v="No"/>
    <s v="No"/>
    <s v="Si"/>
    <s v="No"/>
  </r>
  <r>
    <x v="4"/>
    <x v="1"/>
    <x v="1"/>
    <x v="0"/>
    <s v="C40981225"/>
    <x v="64"/>
    <x v="108"/>
    <d v="2018-02-06T17:00:00"/>
    <d v="2018-02-06T23:00:00"/>
    <s v="New Rule - Firewall Day"/>
    <x v="0"/>
    <s v="On Time"/>
    <s v="No"/>
    <s v="Standard"/>
    <s v="Successful"/>
    <s v="On Time"/>
    <n v="1"/>
    <n v="1"/>
    <n v="0"/>
    <x v="1"/>
    <x v="0"/>
    <x v="0"/>
    <n v="0"/>
    <n v="0"/>
    <n v="0"/>
    <n v="0"/>
    <n v="1"/>
    <n v="0"/>
    <x v="3"/>
    <s v="CT40009893"/>
    <x v="11"/>
    <x v="2"/>
    <s v="No"/>
    <s v="No"/>
    <s v="No"/>
    <s v="Si"/>
    <s v="No"/>
  </r>
  <r>
    <x v="18"/>
    <x v="0"/>
    <x v="0"/>
    <x v="0"/>
    <s v="C001369106"/>
    <x v="40"/>
    <x v="130"/>
    <d v="2018-02-07T15:00:00"/>
    <d v="2018-02-07T17:30:00"/>
    <s v="DSI QRO | LOREAL | Uninstall Tivoli Agents"/>
    <x v="0"/>
    <s v="On Time"/>
    <s v="No"/>
    <s v="Minor"/>
    <s v="Successful"/>
    <s v="On Time"/>
    <n v="1"/>
    <n v="1"/>
    <n v="0"/>
    <x v="1"/>
    <x v="0"/>
    <x v="0"/>
    <n v="0"/>
    <n v="0"/>
    <n v="0"/>
    <n v="0"/>
    <n v="1"/>
    <n v="0"/>
    <x v="2"/>
    <s v="-"/>
    <x v="22"/>
    <x v="1"/>
    <s v="No"/>
    <s v="No"/>
    <s v="No"/>
    <s v="Si"/>
    <s v="No"/>
  </r>
  <r>
    <x v="0"/>
    <x v="0"/>
    <x v="0"/>
    <x v="0"/>
    <s v="C001370693"/>
    <x v="17"/>
    <x v="243"/>
    <d v="2018-01-29T10:00:00"/>
    <d v="2018-02-09T00:00:00"/>
    <s v="SIGMA | AMER | Elimination of scheduled tasks of the Administrator/SYSTEM user"/>
    <x v="0"/>
    <s v="On Time"/>
    <s v="No"/>
    <s v="Minor"/>
    <s v="Successful"/>
    <s v="On Time"/>
    <n v="1"/>
    <n v="1"/>
    <n v="0"/>
    <x v="1"/>
    <x v="0"/>
    <x v="0"/>
    <n v="0"/>
    <n v="0"/>
    <n v="0"/>
    <n v="0"/>
    <n v="1"/>
    <n v="0"/>
    <x v="0"/>
    <s v="-"/>
    <x v="5"/>
    <x v="1"/>
    <s v="No"/>
    <s v="No"/>
    <s v="No"/>
    <s v="Si"/>
    <s v="No"/>
  </r>
  <r>
    <x v="15"/>
    <x v="0"/>
    <x v="1"/>
    <x v="0"/>
    <s v="C001372870"/>
    <x v="12"/>
    <x v="46"/>
    <d v="2018-02-01T09:30:00"/>
    <d v="2018-02-07T17:00:00"/>
    <s v="Mexichem /mxslx141, mxslx103 / PROD / BW0 / Decommission SAP system - step 2 delete system / BW0"/>
    <x v="0"/>
    <s v="On Time"/>
    <s v="No"/>
    <s v="Standard"/>
    <s v="Successful"/>
    <s v="On Time"/>
    <n v="1"/>
    <n v="1"/>
    <n v="0"/>
    <x v="1"/>
    <x v="0"/>
    <x v="0"/>
    <n v="0"/>
    <n v="0"/>
    <n v="0"/>
    <n v="0"/>
    <n v="1"/>
    <n v="0"/>
    <x v="1"/>
    <s v="C000630033"/>
    <x v="0"/>
    <x v="0"/>
    <s v="No"/>
    <s v="No"/>
    <s v="No"/>
    <s v="Si"/>
    <s v="No"/>
  </r>
  <r>
    <x v="5"/>
    <x v="0"/>
    <x v="1"/>
    <x v="0"/>
    <s v="C001373579"/>
    <x v="3"/>
    <x v="29"/>
    <d v="2018-01-26T18:00:00"/>
    <d v="2018-02-08T18:00:00"/>
    <s v="AMER | MULTIPLE | Administrative change | Creation and Release to Operation, new server (&quot;MERBKP02 , MERAPP02&quot;) | 53213169"/>
    <x v="0"/>
    <s v="On Time"/>
    <s v="No"/>
    <s v="Standard"/>
    <s v="Successful"/>
    <s v="On Time"/>
    <n v="1"/>
    <n v="1"/>
    <n v="0"/>
    <x v="1"/>
    <x v="0"/>
    <x v="0"/>
    <n v="0"/>
    <n v="0"/>
    <n v="0"/>
    <n v="0"/>
    <n v="1"/>
    <n v="0"/>
    <x v="4"/>
    <s v="C000913861"/>
    <x v="3"/>
    <x v="1"/>
    <s v="No"/>
    <s v="No"/>
    <s v="No"/>
    <s v="Si"/>
    <s v="No"/>
  </r>
  <r>
    <x v="22"/>
    <x v="0"/>
    <x v="0"/>
    <x v="0"/>
    <s v="C001373608"/>
    <x v="4"/>
    <x v="4"/>
    <d v="2018-02-03T00:00:00"/>
    <d v="2018-02-09T00:00:00"/>
    <s v="CORP. FUERTE / SAP BASIS/ TEST / C1Q / TSMX - System Copy /CCAB; ITO.CAB pre-approved [4EP] ---SLT"/>
    <x v="0"/>
    <s v="On Time"/>
    <s v="No"/>
    <s v="Minor"/>
    <s v="Successful"/>
    <s v="On Time"/>
    <n v="1"/>
    <n v="1"/>
    <n v="0"/>
    <x v="1"/>
    <x v="1"/>
    <x v="1"/>
    <n v="0"/>
    <n v="0"/>
    <n v="0"/>
    <n v="0"/>
    <n v="1"/>
    <n v="0"/>
    <x v="2"/>
    <s v="CMOD317687"/>
    <x v="4"/>
    <x v="1"/>
    <s v="No"/>
    <s v="No"/>
    <s v="No"/>
    <s v="Si"/>
    <s v="No"/>
  </r>
  <r>
    <x v="0"/>
    <x v="0"/>
    <x v="1"/>
    <x v="0"/>
    <s v="C001375316"/>
    <x v="0"/>
    <x v="0"/>
    <d v="2018-02-06T10:00:00"/>
    <d v="2018-02-07T23:00:00"/>
    <s v="TERZA / SAP- BASIS -TMX / DEV / DES / OUTAGE = NO / Upgrade ST-A/PI plug-in/ install support package / CCAB and CSS.CAB preapproved / 4EP"/>
    <x v="0"/>
    <s v="On Time"/>
    <s v="No"/>
    <s v="Standard"/>
    <s v="Successful"/>
    <s v="On Time"/>
    <n v="1"/>
    <n v="1"/>
    <n v="0"/>
    <x v="1"/>
    <x v="0"/>
    <x v="0"/>
    <n v="0"/>
    <n v="0"/>
    <n v="0"/>
    <n v="0"/>
    <n v="1"/>
    <n v="0"/>
    <x v="0"/>
    <s v="CMOD314782"/>
    <x v="0"/>
    <x v="0"/>
    <s v="No"/>
    <s v="No"/>
    <s v="No"/>
    <s v="Si"/>
    <s v="No"/>
  </r>
  <r>
    <x v="0"/>
    <x v="0"/>
    <x v="0"/>
    <x v="0"/>
    <s v="C001377107"/>
    <x v="17"/>
    <x v="72"/>
    <d v="2018-02-05T10:00:00"/>
    <d v="2018-02-09T00:00:00"/>
    <s v="AMER | SIGMA | Uninstall IBM software on (DEV-QA) servers"/>
    <x v="0"/>
    <s v="On Time"/>
    <s v="No"/>
    <s v="Minor"/>
    <s v="Successful"/>
    <s v="On Time"/>
    <n v="1"/>
    <n v="1"/>
    <n v="0"/>
    <x v="1"/>
    <x v="0"/>
    <x v="0"/>
    <n v="0"/>
    <n v="0"/>
    <n v="0"/>
    <n v="0"/>
    <n v="1"/>
    <n v="0"/>
    <x v="0"/>
    <s v="C000945095"/>
    <x v="5"/>
    <x v="1"/>
    <s v="No"/>
    <s v="No"/>
    <s v="No"/>
    <s v="Si"/>
    <s v="No"/>
  </r>
  <r>
    <x v="0"/>
    <x v="0"/>
    <x v="0"/>
    <x v="0"/>
    <s v="C001378473"/>
    <x v="4"/>
    <x v="244"/>
    <d v="2018-02-01T13:00:00"/>
    <d v="2018-02-07T18:00:00"/>
    <s v="GRUPO ALFA| SOLMANMC01 CHANGE NAME, IP AND COMPANY"/>
    <x v="0"/>
    <s v="On Time"/>
    <s v="No"/>
    <s v="Minor"/>
    <s v="Successful"/>
    <s v="On Time"/>
    <n v="1"/>
    <n v="1"/>
    <n v="0"/>
    <x v="1"/>
    <x v="0"/>
    <x v="0"/>
    <n v="0"/>
    <n v="0"/>
    <n v="0"/>
    <n v="0"/>
    <n v="1"/>
    <n v="0"/>
    <x v="0"/>
    <s v="-"/>
    <x v="4"/>
    <x v="1"/>
    <s v="No"/>
    <s v="No"/>
    <s v="No"/>
    <s v="Si"/>
    <s v="No"/>
  </r>
  <r>
    <x v="0"/>
    <x v="0"/>
    <x v="0"/>
    <x v="0"/>
    <s v="C001378549"/>
    <x v="39"/>
    <x v="245"/>
    <d v="2018-02-07T16:00:00"/>
    <d v="2018-02-08T16:00:00"/>
    <s v="AMER | TERZA | PRD | User Account Control modification to allow NESSUS scan processes"/>
    <x v="0"/>
    <s v="On Time"/>
    <s v="No"/>
    <s v="Minor"/>
    <s v="Successful"/>
    <s v="On Time"/>
    <n v="1"/>
    <n v="1"/>
    <n v="0"/>
    <x v="1"/>
    <x v="0"/>
    <x v="0"/>
    <n v="0"/>
    <n v="0"/>
    <n v="0"/>
    <n v="0"/>
    <n v="1"/>
    <n v="0"/>
    <x v="0"/>
    <s v="-"/>
    <x v="16"/>
    <x v="1"/>
    <s v="No"/>
    <s v="No"/>
    <s v="No"/>
    <s v="Si"/>
    <s v="No"/>
  </r>
  <r>
    <x v="0"/>
    <x v="0"/>
    <x v="0"/>
    <x v="0"/>
    <s v="C001378611"/>
    <x v="0"/>
    <x v="23"/>
    <d v="2018-02-02T15:00:00"/>
    <d v="2018-02-08T20:00:00"/>
    <s v="SIGMA / SAP-TS-TMX / PRD / BIP / Laboratory creation HANA BIP cluster"/>
    <x v="0"/>
    <s v="On Time"/>
    <s v="No"/>
    <s v="Minor"/>
    <s v="Successful"/>
    <s v="On Time"/>
    <n v="1"/>
    <n v="1"/>
    <n v="0"/>
    <x v="1"/>
    <x v="0"/>
    <x v="0"/>
    <n v="0"/>
    <n v="0"/>
    <n v="0"/>
    <n v="0"/>
    <n v="1"/>
    <n v="0"/>
    <x v="0"/>
    <s v="-"/>
    <x v="0"/>
    <x v="0"/>
    <s v="No"/>
    <s v="No"/>
    <s v="No"/>
    <s v="Si"/>
    <s v="No"/>
  </r>
  <r>
    <x v="0"/>
    <x v="0"/>
    <x v="0"/>
    <x v="0"/>
    <s v="C001379092"/>
    <x v="17"/>
    <x v="22"/>
    <d v="2018-02-06T19:00:00"/>
    <d v="2018-02-08T23:00:00"/>
    <s v="AMER | NEMAK | Office 365 Vulnerability Mitigation | MTYAPS0063 y MTYAPS0064"/>
    <x v="0"/>
    <s v="On Time"/>
    <s v="No"/>
    <s v="Minor"/>
    <s v="Successful"/>
    <s v="On Time"/>
    <n v="1"/>
    <n v="1"/>
    <n v="0"/>
    <x v="1"/>
    <x v="0"/>
    <x v="0"/>
    <n v="0"/>
    <n v="0"/>
    <n v="0"/>
    <n v="0"/>
    <n v="1"/>
    <n v="0"/>
    <x v="0"/>
    <s v="C000961078"/>
    <x v="5"/>
    <x v="1"/>
    <s v="No"/>
    <s v="No"/>
    <s v="No"/>
    <s v="Si"/>
    <s v="No"/>
  </r>
  <r>
    <x v="1"/>
    <x v="1"/>
    <x v="0"/>
    <x v="0"/>
    <s v="C001381527"/>
    <x v="34"/>
    <x v="68"/>
    <d v="2018-02-08T19:00:00"/>
    <d v="2018-02-08T23:00:00"/>
    <s v="VITRO | Enable All Vitro-PGW routing in L2L"/>
    <x v="0"/>
    <s v="On Time"/>
    <s v="No"/>
    <s v="Minor"/>
    <s v="Successful"/>
    <s v="On Time"/>
    <n v="1"/>
    <n v="1"/>
    <n v="0"/>
    <x v="1"/>
    <x v="0"/>
    <x v="0"/>
    <n v="0"/>
    <n v="0"/>
    <n v="0"/>
    <n v="0"/>
    <n v="1"/>
    <n v="0"/>
    <x v="1"/>
    <s v="-"/>
    <x v="11"/>
    <x v="2"/>
    <s v="No"/>
    <s v="No"/>
    <s v="No"/>
    <s v="Si"/>
    <s v="No"/>
  </r>
  <r>
    <x v="28"/>
    <x v="0"/>
    <x v="1"/>
    <x v="0"/>
    <s v="C001381687"/>
    <x v="0"/>
    <x v="135"/>
    <d v="2018-02-05T10:00:00"/>
    <d v="2018-02-07T23:30:00"/>
    <s v="[GDG] / [ SAP -MX] / [ PRD] / [ GSP] / [ MX] - System Copy /CCAB; ITO.CAB pre-approved [4EP]"/>
    <x v="0"/>
    <s v="On Time"/>
    <s v="No"/>
    <s v="Standard"/>
    <s v="Successful"/>
    <s v="On Time"/>
    <n v="1"/>
    <n v="1"/>
    <n v="0"/>
    <x v="1"/>
    <x v="0"/>
    <x v="0"/>
    <n v="0"/>
    <n v="0"/>
    <n v="0"/>
    <n v="0"/>
    <n v="1"/>
    <n v="0"/>
    <x v="2"/>
    <s v="CMOD317687"/>
    <x v="0"/>
    <x v="0"/>
    <s v="No"/>
    <s v="No"/>
    <s v="No"/>
    <s v="Si"/>
    <s v="No"/>
  </r>
  <r>
    <x v="1"/>
    <x v="1"/>
    <x v="1"/>
    <x v="0"/>
    <s v="C001384555"/>
    <x v="34"/>
    <x v="50"/>
    <d v="2018-02-07T22:00:00"/>
    <d v="2018-02-08T01:00:00"/>
    <s v="Vitro | TSS - &lt;Alta&gt; de Permisos &lt;Regla &gt; en Firewall &lt;FW-VTO-INT_1&gt; Site &lt;Houston&gt;| Pre autorizado"/>
    <x v="0"/>
    <s v="On Time"/>
    <s v="No"/>
    <s v="Standard"/>
    <s v="Successful"/>
    <s v="On Time"/>
    <n v="1"/>
    <n v="1"/>
    <n v="0"/>
    <x v="1"/>
    <x v="0"/>
    <x v="0"/>
    <n v="0"/>
    <n v="0"/>
    <n v="0"/>
    <n v="0"/>
    <n v="1"/>
    <n v="0"/>
    <x v="1"/>
    <s v="C000473050"/>
    <x v="11"/>
    <x v="2"/>
    <s v="No"/>
    <s v="No"/>
    <s v="No"/>
    <s v="Si"/>
    <s v="No"/>
  </r>
  <r>
    <x v="5"/>
    <x v="0"/>
    <x v="1"/>
    <x v="0"/>
    <s v="C001384606"/>
    <x v="0"/>
    <x v="84"/>
    <d v="2018-02-07T10:00:00"/>
    <d v="2018-02-07T19:00:00"/>
    <s v="[Grupo KUO] / [ SAP -MX ] / [ QA ] / [ QA9 ] - Implementation of support packages for ABAP (SPAM/SAINT) / CCAB; ITO.CAB pre-approved [4EP]"/>
    <x v="0"/>
    <s v="On Time"/>
    <s v="No"/>
    <s v="Standard"/>
    <s v="Successful"/>
    <s v="On Time"/>
    <n v="1"/>
    <n v="1"/>
    <n v="0"/>
    <x v="1"/>
    <x v="0"/>
    <x v="0"/>
    <n v="0"/>
    <n v="0"/>
    <n v="0"/>
    <n v="0"/>
    <n v="1"/>
    <n v="0"/>
    <x v="4"/>
    <s v="CMOD318037"/>
    <x v="0"/>
    <x v="0"/>
    <s v="No"/>
    <s v="No"/>
    <s v="No"/>
    <s v="Si"/>
    <s v="No"/>
  </r>
  <r>
    <x v="8"/>
    <x v="0"/>
    <x v="0"/>
    <x v="0"/>
    <s v="C001384636"/>
    <x v="1"/>
    <x v="61"/>
    <d v="2018-02-07T20:00:00"/>
    <d v="2018-02-08T21:00:00"/>
    <s v="TSMX | AdminLan | Sanity reboot jump servers"/>
    <x v="0"/>
    <s v="On Time"/>
    <s v="No"/>
    <s v="Minor"/>
    <s v="Successful"/>
    <s v="On Time"/>
    <n v="1"/>
    <n v="1"/>
    <n v="0"/>
    <x v="1"/>
    <x v="0"/>
    <x v="0"/>
    <n v="0"/>
    <n v="0"/>
    <n v="0"/>
    <n v="0"/>
    <n v="1"/>
    <n v="0"/>
    <x v="2"/>
    <s v="C000271681"/>
    <x v="1"/>
    <x v="1"/>
    <s v="No"/>
    <s v="No"/>
    <s v="No"/>
    <s v="Si"/>
    <s v="No"/>
  </r>
  <r>
    <x v="14"/>
    <x v="0"/>
    <x v="0"/>
    <x v="0"/>
    <s v="C001384701"/>
    <x v="4"/>
    <x v="88"/>
    <d v="2018-02-07T18:00:00"/>
    <d v="2018-02-07T22:00:00"/>
    <s v="GDF Suez | Reinicio Sanidad servidor VCORP-MONITOR-S"/>
    <x v="0"/>
    <s v="On Time"/>
    <s v="No"/>
    <s v="Minor"/>
    <s v="Successful"/>
    <s v="On Time"/>
    <n v="1"/>
    <n v="1"/>
    <n v="0"/>
    <x v="1"/>
    <x v="0"/>
    <x v="0"/>
    <n v="0"/>
    <n v="0"/>
    <n v="0"/>
    <n v="0"/>
    <n v="1"/>
    <n v="0"/>
    <x v="2"/>
    <s v="C000961078"/>
    <x v="4"/>
    <x v="1"/>
    <s v="No"/>
    <s v="No"/>
    <s v="No"/>
    <s v="Si"/>
    <s v="No"/>
  </r>
  <r>
    <x v="1"/>
    <x v="1"/>
    <x v="1"/>
    <x v="0"/>
    <s v="C001384704"/>
    <x v="26"/>
    <x v="246"/>
    <d v="2018-02-08T10:00:00"/>
    <d v="2018-02-08T22:00:00"/>
    <s v="VITRO | Uninstall Switch Cisco Coater_5_Booth - Coater - Carlisle- Preaprobado"/>
    <x v="0"/>
    <s v="On Time"/>
    <s v="No"/>
    <s v="Standard"/>
    <s v="Successful"/>
    <s v="On Time"/>
    <n v="1"/>
    <n v="1"/>
    <n v="0"/>
    <x v="1"/>
    <x v="0"/>
    <x v="0"/>
    <n v="0"/>
    <n v="0"/>
    <n v="0"/>
    <n v="0"/>
    <n v="1"/>
    <n v="0"/>
    <x v="1"/>
    <s v="C000179668"/>
    <x v="14"/>
    <x v="2"/>
    <s v="No"/>
    <s v="No"/>
    <s v="No"/>
    <s v="Si"/>
    <s v="No"/>
  </r>
  <r>
    <x v="0"/>
    <x v="0"/>
    <x v="0"/>
    <x v="0"/>
    <s v="C001384747"/>
    <x v="36"/>
    <x v="174"/>
    <d v="2018-02-08T13:00:00"/>
    <d v="2018-02-08T21:00:00"/>
    <s v="NEMAK | PROD | OUTAGE = N | Add drives X for the SQL server on DSI for the environment AM on Nemak"/>
    <x v="0"/>
    <s v="On Time"/>
    <s v="No"/>
    <s v="Minor"/>
    <s v="Successful"/>
    <s v="On Time"/>
    <n v="1"/>
    <n v="1"/>
    <n v="0"/>
    <x v="1"/>
    <x v="0"/>
    <x v="0"/>
    <n v="0"/>
    <n v="0"/>
    <n v="0"/>
    <n v="0"/>
    <n v="1"/>
    <n v="0"/>
    <x v="0"/>
    <s v="C000058623"/>
    <x v="21"/>
    <x v="1"/>
    <s v="No"/>
    <s v="No"/>
    <s v="No"/>
    <s v="Si"/>
    <s v="No"/>
  </r>
  <r>
    <x v="5"/>
    <x v="0"/>
    <x v="1"/>
    <x v="0"/>
    <s v="C001384790"/>
    <x v="0"/>
    <x v="84"/>
    <d v="2018-02-08T10:00:00"/>
    <d v="2018-02-08T19:00:00"/>
    <s v="[Grupo KUO] / [ SAP -MX ] / [ QA ] / [ QAA ] - Implementation of support packages for ABAP (SPAM/SAINT) / CCAB; ITO.CAB pre-approved [4EP]"/>
    <x v="0"/>
    <s v="On Time"/>
    <s v="No"/>
    <s v="Standard"/>
    <s v="Successful"/>
    <s v="On Time"/>
    <n v="1"/>
    <n v="1"/>
    <n v="0"/>
    <x v="1"/>
    <x v="0"/>
    <x v="0"/>
    <n v="0"/>
    <n v="0"/>
    <n v="0"/>
    <n v="0"/>
    <n v="1"/>
    <n v="0"/>
    <x v="4"/>
    <s v="CMOD318037"/>
    <x v="0"/>
    <x v="0"/>
    <s v="No"/>
    <s v="No"/>
    <s v="No"/>
    <s v="Si"/>
    <s v="No"/>
  </r>
  <r>
    <x v="1"/>
    <x v="1"/>
    <x v="0"/>
    <x v="0"/>
    <s v="C001386389"/>
    <x v="26"/>
    <x v="68"/>
    <d v="2018-02-08T06:00:00"/>
    <d v="2018-02-08T10:30:00"/>
    <s v="VITRO | ACL Test on VLAN 503"/>
    <x v="0"/>
    <s v="On Time"/>
    <s v="No"/>
    <s v="Minor"/>
    <s v="Successful"/>
    <s v="On Time"/>
    <n v="1"/>
    <n v="1"/>
    <n v="0"/>
    <x v="1"/>
    <x v="0"/>
    <x v="0"/>
    <n v="0"/>
    <n v="0"/>
    <n v="0"/>
    <n v="0"/>
    <n v="1"/>
    <n v="0"/>
    <x v="1"/>
    <s v="-"/>
    <x v="14"/>
    <x v="2"/>
    <s v="No"/>
    <s v="No"/>
    <s v="No"/>
    <s v="Si"/>
    <s v="No"/>
  </r>
  <r>
    <x v="19"/>
    <x v="0"/>
    <x v="1"/>
    <x v="0"/>
    <s v="C001386440"/>
    <x v="0"/>
    <x v="198"/>
    <d v="2018-02-07T16:00:00"/>
    <d v="2018-02-07T18:00:00"/>
    <s v="[DURMAN] / [ SAP -MX ] / [ QAS ] / [ DRQ ] / [ MX ] - Implementation of support packages for ABAP (SPAM/SAINT) / CCAB; ITO.CAB pre-approved [4EP]"/>
    <x v="0"/>
    <s v="On Time"/>
    <s v="No"/>
    <s v="Standard"/>
    <s v="Successful"/>
    <s v="On Time"/>
    <n v="1"/>
    <n v="1"/>
    <n v="0"/>
    <x v="1"/>
    <x v="0"/>
    <x v="0"/>
    <n v="0"/>
    <n v="0"/>
    <n v="0"/>
    <n v="0"/>
    <n v="1"/>
    <n v="0"/>
    <x v="2"/>
    <s v="CMOD318037"/>
    <x v="0"/>
    <x v="0"/>
    <s v="No"/>
    <s v="No"/>
    <s v="No"/>
    <s v="Si"/>
    <s v="No"/>
  </r>
  <r>
    <x v="7"/>
    <x v="0"/>
    <x v="1"/>
    <x v="0"/>
    <s v="C40980982"/>
    <x v="15"/>
    <x v="113"/>
    <d v="2018-02-07T08:00:00"/>
    <d v="2018-02-08T08:00:00"/>
    <s v="Electrical maintenance to MX_1010ER ACC air conditioning precision equipment of Data Center FINSA"/>
    <x v="0"/>
    <s v="On Time"/>
    <s v="No"/>
    <s v="Standard"/>
    <s v="Successful"/>
    <s v="On Time"/>
    <n v="1"/>
    <n v="1"/>
    <n v="0"/>
    <x v="1"/>
    <x v="0"/>
    <x v="0"/>
    <n v="0"/>
    <n v="0"/>
    <n v="0"/>
    <n v="0"/>
    <n v="1"/>
    <n v="0"/>
    <x v="3"/>
    <s v="CT40002869"/>
    <x v="10"/>
    <x v="1"/>
    <s v="No"/>
    <s v="No"/>
    <s v="No"/>
    <s v="Si"/>
    <s v="No"/>
  </r>
  <r>
    <x v="7"/>
    <x v="0"/>
    <x v="1"/>
    <x v="0"/>
    <s v="C40981083"/>
    <x v="15"/>
    <x v="113"/>
    <d v="2018-02-08T08:00:00"/>
    <d v="2018-02-09T08:00:00"/>
    <s v="Electrical maintenance to MX_1010ER 1A air conditioning precision equipment of Data Center FINSA"/>
    <x v="0"/>
    <s v="On Time"/>
    <s v="No"/>
    <s v="Standard"/>
    <s v="Successful"/>
    <s v="On Time"/>
    <n v="1"/>
    <n v="1"/>
    <n v="0"/>
    <x v="1"/>
    <x v="0"/>
    <x v="0"/>
    <n v="0"/>
    <n v="0"/>
    <n v="0"/>
    <n v="0"/>
    <n v="1"/>
    <n v="0"/>
    <x v="3"/>
    <s v="CT40002869"/>
    <x v="10"/>
    <x v="1"/>
    <s v="No"/>
    <s v="No"/>
    <s v="No"/>
    <s v="Si"/>
    <s v="No"/>
  </r>
  <r>
    <x v="4"/>
    <x v="0"/>
    <x v="0"/>
    <x v="0"/>
    <s v="C40824768"/>
    <x v="5"/>
    <x v="6"/>
    <d v="2018-02-07T19:00:00"/>
    <d v="2018-02-07T21:00:00"/>
    <s v="Install Software on Windows Server &lt;PS3 Plus&gt;"/>
    <x v="0"/>
    <s v="On Time"/>
    <s v="No"/>
    <s v="Minor"/>
    <s v="Successful"/>
    <s v="On Time"/>
    <n v="1"/>
    <n v="1"/>
    <n v="0"/>
    <x v="1"/>
    <x v="0"/>
    <x v="0"/>
    <n v="0"/>
    <n v="0"/>
    <n v="0"/>
    <n v="0"/>
    <n v="1"/>
    <n v="0"/>
    <x v="3"/>
    <s v="CT40008447"/>
    <x v="5"/>
    <x v="1"/>
    <s v="No"/>
    <s v="No"/>
    <s v="No"/>
    <s v="Si"/>
    <s v="No"/>
  </r>
  <r>
    <x v="4"/>
    <x v="0"/>
    <x v="0"/>
    <x v="0"/>
    <s v="C40966958"/>
    <x v="44"/>
    <x v="78"/>
    <d v="2018-02-07T17:00:00"/>
    <d v="2018-02-07T19:00:00"/>
    <s v="Password Policy change for UPSPRD user accounts"/>
    <x v="0"/>
    <s v="On Time"/>
    <s v="No"/>
    <s v="Minor"/>
    <s v="Successful"/>
    <s v="On Time"/>
    <n v="1"/>
    <n v="1"/>
    <n v="0"/>
    <x v="1"/>
    <x v="0"/>
    <x v="0"/>
    <n v="0"/>
    <n v="0"/>
    <n v="0"/>
    <n v="0"/>
    <n v="1"/>
    <n v="0"/>
    <x v="3"/>
    <s v="CT40006852"/>
    <x v="21"/>
    <x v="1"/>
    <s v="No"/>
    <s v="No"/>
    <s v="No"/>
    <s v="Si"/>
    <s v="No"/>
  </r>
  <r>
    <x v="4"/>
    <x v="0"/>
    <x v="0"/>
    <x v="0"/>
    <s v="C40979229"/>
    <x v="5"/>
    <x v="247"/>
    <d v="2018-02-08T13:00:00"/>
    <d v="2018-02-08T16:00:00"/>
    <s v="Install Software on Windows Server &lt;dirver “PS3 Plus”&gt;"/>
    <x v="0"/>
    <s v="On Time"/>
    <s v="No"/>
    <s v="Minor"/>
    <s v="Successful"/>
    <s v="On Time"/>
    <n v="1"/>
    <n v="1"/>
    <n v="0"/>
    <x v="1"/>
    <x v="0"/>
    <x v="0"/>
    <n v="0"/>
    <n v="0"/>
    <n v="0"/>
    <n v="0"/>
    <n v="1"/>
    <n v="0"/>
    <x v="3"/>
    <s v="-"/>
    <x v="5"/>
    <x v="1"/>
    <s v="No"/>
    <s v="No"/>
    <s v="No"/>
    <s v="Si"/>
    <s v="No"/>
  </r>
  <r>
    <x v="4"/>
    <x v="1"/>
    <x v="1"/>
    <x v="0"/>
    <s v="C40980962"/>
    <x v="10"/>
    <x v="13"/>
    <d v="2018-02-08T09:00:00"/>
    <d v="2018-02-08T13:00:00"/>
    <s v="Preventive maintenance in IDF 07 of A50 - Audi México"/>
    <x v="0"/>
    <s v="On Time"/>
    <s v="No"/>
    <s v="Standard"/>
    <s v="Successful"/>
    <s v="On Time"/>
    <n v="1"/>
    <n v="1"/>
    <n v="0"/>
    <x v="1"/>
    <x v="0"/>
    <x v="0"/>
    <n v="0"/>
    <n v="0"/>
    <n v="0"/>
    <n v="0"/>
    <n v="1"/>
    <n v="0"/>
    <x v="3"/>
    <s v="CT40010844"/>
    <x v="7"/>
    <x v="2"/>
    <s v="No"/>
    <s v="No"/>
    <s v="No"/>
    <s v="Si"/>
    <s v="No"/>
  </r>
  <r>
    <x v="10"/>
    <x v="1"/>
    <x v="0"/>
    <x v="0"/>
    <s v="C001380134"/>
    <x v="23"/>
    <x v="103"/>
    <d v="2018-02-08T21:00:00"/>
    <d v="2018-02-08T23:00:00"/>
    <s v="TSMX | TSS | DSI Queretaro | Remover configuración creada para pruebas internas y troubleshooting en Nexus 1 Bloque A"/>
    <x v="0"/>
    <s v="On Time"/>
    <s v="No"/>
    <s v="Minor"/>
    <s v="Successful"/>
    <s v="On Time"/>
    <n v="1"/>
    <n v="1"/>
    <n v="0"/>
    <x v="1"/>
    <x v="0"/>
    <x v="0"/>
    <n v="0"/>
    <n v="0"/>
    <n v="0"/>
    <n v="0"/>
    <n v="1"/>
    <n v="0"/>
    <x v="4"/>
    <s v="-"/>
    <x v="11"/>
    <x v="2"/>
    <s v="No"/>
    <s v="No"/>
    <s v="No"/>
    <s v="Si"/>
    <s v="No"/>
  </r>
  <r>
    <x v="24"/>
    <x v="0"/>
    <x v="1"/>
    <x v="0"/>
    <s v="C001384343"/>
    <x v="0"/>
    <x v="65"/>
    <d v="2018-02-08T15:00:00"/>
    <d v="2018-02-08T17:00:00"/>
    <s v="[Imperquimia] / [ SAP -MX ] / [ Production] / [ ERP ] /- Implementation of support packages for ABAP (SPAM/SAINT) / CCAB; ITO.CAB pre-approved [4EP]"/>
    <x v="0"/>
    <s v="On Time"/>
    <s v="No"/>
    <s v="Standard"/>
    <s v="Successful"/>
    <s v="On Time"/>
    <n v="1"/>
    <n v="1"/>
    <n v="0"/>
    <x v="1"/>
    <x v="0"/>
    <x v="0"/>
    <n v="0"/>
    <n v="0"/>
    <n v="0"/>
    <n v="0"/>
    <n v="1"/>
    <n v="0"/>
    <x v="2"/>
    <s v="CMOD318037"/>
    <x v="0"/>
    <x v="0"/>
    <s v="No"/>
    <s v="No"/>
    <s v="No"/>
    <s v="Si"/>
    <s v="No"/>
  </r>
  <r>
    <x v="11"/>
    <x v="0"/>
    <x v="0"/>
    <x v="0"/>
    <s v="CRQ242725"/>
    <x v="29"/>
    <x v="248"/>
    <d v="2018-01-24T11:00:00"/>
    <d v="2018-02-08T12:00:00"/>
    <s v="WO11724354 Actualización de parametros  para alinear el  sistema al estandar de Seguridad/Security Framework ECC"/>
    <x v="0"/>
    <s v="On Time"/>
    <s v="No"/>
    <s v="Minor"/>
    <s v="Successful"/>
    <s v="On Time"/>
    <n v="1"/>
    <n v="1"/>
    <n v="0"/>
    <x v="1"/>
    <x v="0"/>
    <x v="0"/>
    <n v="0"/>
    <n v="0"/>
    <n v="0"/>
    <n v="0"/>
    <n v="1"/>
    <n v="0"/>
    <x v="5"/>
    <s v="-"/>
    <x v="0"/>
    <x v="0"/>
    <s v="No"/>
    <s v="No"/>
    <s v="No"/>
    <s v="Si"/>
    <s v="No"/>
  </r>
  <r>
    <x v="11"/>
    <x v="0"/>
    <x v="1"/>
    <x v="0"/>
    <s v="CRQ243363"/>
    <x v="71"/>
    <x v="249"/>
    <d v="2018-02-02T09:00:00"/>
    <d v="2018-02-02T16:30:00"/>
    <s v="Incrementar disco local y NAS en DES, QA y Pre-PRO en servidores AIX SLD PI y CPS "/>
    <x v="0"/>
    <s v="On Time"/>
    <s v="No"/>
    <s v="Standard"/>
    <s v="Successful"/>
    <s v="On Time"/>
    <n v="1"/>
    <n v="1"/>
    <n v="0"/>
    <x v="1"/>
    <x v="0"/>
    <x v="0"/>
    <n v="0"/>
    <n v="0"/>
    <n v="0"/>
    <n v="0"/>
    <n v="1"/>
    <n v="0"/>
    <x v="5"/>
    <s v="-"/>
    <x v="15"/>
    <x v="1"/>
    <s v="No"/>
    <s v="No"/>
    <s v="No"/>
    <s v="Si"/>
    <s v="No"/>
  </r>
  <r>
    <x v="11"/>
    <x v="0"/>
    <x v="0"/>
    <x v="0"/>
    <s v="CRQ243514"/>
    <x v="89"/>
    <x v="250"/>
    <d v="2018-02-02T14:00:00"/>
    <d v="2018-02-02T19:00:00"/>
    <s v="WO11746416 Actualizacion de firmware servidor HDUCSUCGM1"/>
    <x v="0"/>
    <s v="On Time"/>
    <s v="No"/>
    <s v="Minor"/>
    <s v="Successful"/>
    <s v="On Time"/>
    <n v="1"/>
    <n v="1"/>
    <n v="0"/>
    <x v="1"/>
    <x v="0"/>
    <x v="0"/>
    <n v="0"/>
    <n v="0"/>
    <n v="0"/>
    <n v="0"/>
    <n v="1"/>
    <n v="0"/>
    <x v="5"/>
    <s v="-"/>
    <x v="1"/>
    <x v="1"/>
    <s v="No"/>
    <s v="No"/>
    <s v="No"/>
    <s v="Si"/>
    <s v="No"/>
  </r>
  <r>
    <x v="11"/>
    <x v="1"/>
    <x v="0"/>
    <x v="0"/>
    <s v="CRQ243508"/>
    <x v="16"/>
    <x v="251"/>
    <d v="2018-02-02T19:00:00"/>
    <d v="2018-02-02T21:00:00"/>
    <s v="WO11742173 Eliminar la ruta 172.21.231.0/25 Gw:10.92.201 en los firewalls internos"/>
    <x v="0"/>
    <s v="On Time"/>
    <s v="No"/>
    <s v="Minor"/>
    <s v="Successful"/>
    <s v="On Time"/>
    <n v="1"/>
    <n v="1"/>
    <n v="0"/>
    <x v="1"/>
    <x v="0"/>
    <x v="0"/>
    <n v="0"/>
    <n v="0"/>
    <n v="0"/>
    <n v="0"/>
    <n v="1"/>
    <n v="0"/>
    <x v="5"/>
    <s v="-"/>
    <x v="11"/>
    <x v="2"/>
    <s v="No"/>
    <s v="No"/>
    <s v="No"/>
    <s v="Si"/>
    <s v="No"/>
  </r>
  <r>
    <x v="11"/>
    <x v="0"/>
    <x v="0"/>
    <x v="0"/>
    <s v="CRQ242919"/>
    <x v="73"/>
    <x v="151"/>
    <d v="2018-02-04T00:00:00"/>
    <d v="2018-02-04T18:00:00"/>
    <s v="WO11731674 Ejecutar Script para creacion de nuevos Indices Recomendados para base de datos Produccion Remedy"/>
    <x v="0"/>
    <s v="On Time"/>
    <s v="No"/>
    <s v="Minor"/>
    <s v="Successful"/>
    <s v="On Time"/>
    <n v="1"/>
    <n v="1"/>
    <n v="0"/>
    <x v="1"/>
    <x v="0"/>
    <x v="0"/>
    <n v="0"/>
    <n v="0"/>
    <n v="0"/>
    <n v="0"/>
    <n v="1"/>
    <n v="0"/>
    <x v="5"/>
    <s v="-"/>
    <x v="21"/>
    <x v="1"/>
    <s v="No"/>
    <s v="No"/>
    <s v="No"/>
    <s v="Si"/>
    <s v="No"/>
  </r>
  <r>
    <x v="11"/>
    <x v="0"/>
    <x v="0"/>
    <x v="0"/>
    <s v="CRQ243342"/>
    <x v="100"/>
    <x v="252"/>
    <d v="2018-02-04T01:00:00"/>
    <d v="2018-02-04T02:00:00"/>
    <s v="WO11745079 IPL a equipo AS400 ICORONAA"/>
    <x v="0"/>
    <s v="On Time"/>
    <s v="No"/>
    <s v="Minor"/>
    <s v="Successful"/>
    <s v="On Time"/>
    <n v="1"/>
    <n v="1"/>
    <n v="0"/>
    <x v="1"/>
    <x v="0"/>
    <x v="0"/>
    <n v="0"/>
    <n v="0"/>
    <n v="0"/>
    <n v="0"/>
    <n v="1"/>
    <n v="0"/>
    <x v="5"/>
    <s v="-"/>
    <x v="36"/>
    <x v="1"/>
    <s v="No"/>
    <s v="No"/>
    <s v="No"/>
    <s v="Si"/>
    <s v="No"/>
  </r>
  <r>
    <x v="11"/>
    <x v="0"/>
    <x v="0"/>
    <x v="0"/>
    <s v="CRQ243309"/>
    <x v="89"/>
    <x v="250"/>
    <d v="2018-02-06T20:00:00"/>
    <d v="2018-02-07T12:00:00"/>
    <s v="INC1265546 Balanceo de VM's cascarones en datastores VDI"/>
    <x v="0"/>
    <s v="On Time"/>
    <s v="No"/>
    <s v="Minor"/>
    <s v="Successful"/>
    <s v="On Time"/>
    <n v="1"/>
    <n v="1"/>
    <n v="0"/>
    <x v="1"/>
    <x v="0"/>
    <x v="0"/>
    <n v="0"/>
    <n v="0"/>
    <n v="0"/>
    <n v="0"/>
    <n v="1"/>
    <n v="0"/>
    <x v="5"/>
    <s v="-"/>
    <x v="1"/>
    <x v="1"/>
    <s v="No"/>
    <s v="No"/>
    <s v="No"/>
    <s v="Si"/>
    <s v="No"/>
  </r>
  <r>
    <x v="11"/>
    <x v="0"/>
    <x v="0"/>
    <x v="0"/>
    <s v="CRQ243470"/>
    <x v="89"/>
    <x v="253"/>
    <d v="2018-02-07T20:00:00"/>
    <d v="2018-02-08T01:00:00"/>
    <s v="WO11746742 Instalacion del SP2 servidores  VIPAS01, VTBAS01  "/>
    <x v="0"/>
    <s v="On Time"/>
    <s v="No"/>
    <s v="Minor"/>
    <s v="Successful"/>
    <s v="On Time"/>
    <n v="1"/>
    <n v="1"/>
    <n v="0"/>
    <x v="1"/>
    <x v="0"/>
    <x v="0"/>
    <n v="0"/>
    <n v="0"/>
    <n v="0"/>
    <n v="0"/>
    <n v="1"/>
    <n v="0"/>
    <x v="5"/>
    <s v="-"/>
    <x v="1"/>
    <x v="1"/>
    <s v="No"/>
    <s v="No"/>
    <s v="No"/>
    <s v="Si"/>
    <s v="No"/>
  </r>
  <r>
    <x v="11"/>
    <x v="0"/>
    <x v="1"/>
    <x v="0"/>
    <s v="CRQ243468"/>
    <x v="78"/>
    <x v="254"/>
    <d v="2018-01-31T16:30:00"/>
    <d v="2018-02-01T14:00:00"/>
    <s v="Incremento de espacio en el siguiente servidor HDPTBLU00V"/>
    <x v="0"/>
    <s v="On Time"/>
    <s v="No"/>
    <s v="Standard"/>
    <s v="Successful"/>
    <s v="On Time"/>
    <n v="1"/>
    <n v="1"/>
    <n v="0"/>
    <x v="1"/>
    <x v="0"/>
    <x v="0"/>
    <n v="0"/>
    <n v="0"/>
    <n v="0"/>
    <n v="0"/>
    <n v="1"/>
    <n v="0"/>
    <x v="5"/>
    <s v="-"/>
    <x v="9"/>
    <x v="1"/>
    <s v="No"/>
    <s v="No"/>
    <s v="No"/>
    <s v="Si"/>
    <s v="No"/>
  </r>
  <r>
    <x v="11"/>
    <x v="1"/>
    <x v="1"/>
    <x v="0"/>
    <s v="CRQ243516"/>
    <x v="16"/>
    <x v="255"/>
    <d v="2018-02-01T18:00:00"/>
    <d v="2018-02-01T19:00:00"/>
    <s v="Configuración de Regla de Firewall. (Cambio Estándar )"/>
    <x v="0"/>
    <s v="On Time"/>
    <s v="No"/>
    <s v="Standard"/>
    <s v="Successful"/>
    <s v="On Time"/>
    <n v="1"/>
    <n v="1"/>
    <n v="0"/>
    <x v="1"/>
    <x v="0"/>
    <x v="0"/>
    <n v="0"/>
    <n v="0"/>
    <n v="0"/>
    <n v="0"/>
    <n v="1"/>
    <n v="0"/>
    <x v="5"/>
    <s v="-"/>
    <x v="11"/>
    <x v="2"/>
    <s v="No"/>
    <s v="No"/>
    <s v="No"/>
    <s v="Si"/>
    <s v="No"/>
  </r>
  <r>
    <x v="7"/>
    <x v="0"/>
    <x v="0"/>
    <x v="0"/>
    <s v="C40978259"/>
    <x v="51"/>
    <x v="125"/>
    <d v="2018-02-08T17:30:00"/>
    <d v="2018-02-09T12:00:00"/>
    <s v="Asignación y/o Incremento de LUN para infraestructura VMware Server Farm"/>
    <x v="0"/>
    <s v="On Time"/>
    <s v="No"/>
    <s v="Minor"/>
    <s v="Successful"/>
    <s v="On Time"/>
    <n v="1"/>
    <n v="1"/>
    <n v="0"/>
    <x v="1"/>
    <x v="0"/>
    <x v="0"/>
    <n v="0"/>
    <n v="0"/>
    <n v="0"/>
    <n v="0"/>
    <n v="1"/>
    <n v="0"/>
    <x v="3"/>
    <s v="CT40008945"/>
    <x v="15"/>
    <x v="1"/>
    <s v="No"/>
    <s v="No"/>
    <s v="No"/>
    <s v="Si"/>
    <s v="No"/>
  </r>
  <r>
    <x v="7"/>
    <x v="0"/>
    <x v="1"/>
    <x v="0"/>
    <s v="C40980980"/>
    <x v="15"/>
    <x v="113"/>
    <d v="2018-02-09T10:00:00"/>
    <d v="2018-02-09T11:00:00"/>
    <s v="Electrical inspection of batteries for MX_2060 UPSs of Data Center CUBO 6"/>
    <x v="0"/>
    <s v="On Time"/>
    <s v="No"/>
    <s v="Standard"/>
    <s v="Successful"/>
    <s v="On Time"/>
    <n v="1"/>
    <n v="1"/>
    <n v="0"/>
    <x v="1"/>
    <x v="0"/>
    <x v="0"/>
    <n v="0"/>
    <n v="0"/>
    <n v="0"/>
    <n v="0"/>
    <n v="1"/>
    <n v="0"/>
    <x v="3"/>
    <s v="CT40003238"/>
    <x v="10"/>
    <x v="1"/>
    <s v="No"/>
    <s v="No"/>
    <s v="No"/>
    <s v="Si"/>
    <s v="No"/>
  </r>
  <r>
    <x v="7"/>
    <x v="0"/>
    <x v="1"/>
    <x v="0"/>
    <s v="C40981084"/>
    <x v="15"/>
    <x v="113"/>
    <d v="2018-02-09T11:00:00"/>
    <d v="2018-02-09T12:00:00"/>
    <s v="Electrical inspection of batteries for MX_2076 UPSs of Data Center CUBO 6"/>
    <x v="0"/>
    <s v="On Time"/>
    <s v="No"/>
    <s v="Standard"/>
    <s v="Successful"/>
    <s v="On Time"/>
    <n v="1"/>
    <n v="1"/>
    <n v="0"/>
    <x v="1"/>
    <x v="0"/>
    <x v="0"/>
    <n v="0"/>
    <n v="0"/>
    <n v="0"/>
    <n v="0"/>
    <n v="1"/>
    <n v="0"/>
    <x v="3"/>
    <s v="CT40003238"/>
    <x v="10"/>
    <x v="1"/>
    <s v="No"/>
    <s v="No"/>
    <s v="No"/>
    <s v="Si"/>
    <s v="No"/>
  </r>
  <r>
    <x v="7"/>
    <x v="0"/>
    <x v="1"/>
    <x v="0"/>
    <s v="C40981085"/>
    <x v="15"/>
    <x v="113"/>
    <d v="2018-02-09T12:00:00"/>
    <d v="2018-02-09T13:00:00"/>
    <s v="Electrical inspection of batteries for MX_2077 UPSs of Data Center Puebla CUBO 6"/>
    <x v="0"/>
    <s v="On Time"/>
    <s v="No"/>
    <s v="Standard"/>
    <s v="Successful"/>
    <s v="On Time"/>
    <n v="1"/>
    <n v="1"/>
    <n v="0"/>
    <x v="1"/>
    <x v="0"/>
    <x v="0"/>
    <n v="0"/>
    <n v="0"/>
    <n v="0"/>
    <n v="0"/>
    <n v="1"/>
    <n v="0"/>
    <x v="3"/>
    <s v="CT40003238"/>
    <x v="10"/>
    <x v="1"/>
    <s v="No"/>
    <s v="No"/>
    <s v="No"/>
    <s v="Si"/>
    <s v="No"/>
  </r>
  <r>
    <x v="7"/>
    <x v="0"/>
    <x v="1"/>
    <x v="0"/>
    <s v="C40981147"/>
    <x v="15"/>
    <x v="113"/>
    <d v="2018-02-09T13:00:00"/>
    <d v="2018-02-09T15:00:00"/>
    <s v="Electrical inspection of batteries for 2014 UPS EATC6 UPSs of Data Center Cubo 6"/>
    <x v="0"/>
    <s v="On Time"/>
    <s v="No"/>
    <s v="Standard"/>
    <s v="Successful"/>
    <s v="On Time"/>
    <n v="1"/>
    <n v="1"/>
    <n v="0"/>
    <x v="1"/>
    <x v="0"/>
    <x v="0"/>
    <n v="0"/>
    <n v="0"/>
    <n v="0"/>
    <n v="0"/>
    <n v="1"/>
    <n v="0"/>
    <x v="3"/>
    <s v="CT40003238"/>
    <x v="10"/>
    <x v="1"/>
    <s v="No"/>
    <s v="No"/>
    <s v="No"/>
    <s v="Si"/>
    <s v="No"/>
  </r>
  <r>
    <x v="7"/>
    <x v="0"/>
    <x v="0"/>
    <x v="0"/>
    <s v="C40981166"/>
    <x v="42"/>
    <x v="229"/>
    <d v="2018-02-09T08:30:00"/>
    <d v="2018-02-09T14:00:00"/>
    <s v="Desinstalación de agente de IBM Tivoli Monitoring"/>
    <x v="0"/>
    <s v="On Time"/>
    <s v="No"/>
    <s v="Minor"/>
    <s v="Successful"/>
    <s v="On Time"/>
    <n v="1"/>
    <n v="1"/>
    <n v="0"/>
    <x v="1"/>
    <x v="0"/>
    <x v="0"/>
    <n v="0"/>
    <n v="0"/>
    <n v="0"/>
    <n v="0"/>
    <n v="1"/>
    <n v="0"/>
    <x v="3"/>
    <s v="CT40012190"/>
    <x v="22"/>
    <x v="1"/>
    <s v="No"/>
    <s v="No"/>
    <s v="No"/>
    <s v="Si"/>
    <s v="No"/>
  </r>
  <r>
    <x v="7"/>
    <x v="1"/>
    <x v="1"/>
    <x v="0"/>
    <s v="C40983219"/>
    <x v="41"/>
    <x v="124"/>
    <d v="2018-02-08T21:00:00"/>
    <d v="2018-02-08T23:00:00"/>
    <s v="Retiro de operacion de Access Point Consejo"/>
    <x v="0"/>
    <s v="On Time"/>
    <s v="No"/>
    <s v="Standard"/>
    <s v="Successful"/>
    <s v="On Time"/>
    <n v="1"/>
    <n v="1"/>
    <n v="0"/>
    <x v="1"/>
    <x v="0"/>
    <x v="0"/>
    <n v="0"/>
    <n v="0"/>
    <n v="0"/>
    <n v="0"/>
    <n v="1"/>
    <n v="0"/>
    <x v="3"/>
    <s v="CT40002458"/>
    <x v="14"/>
    <x v="2"/>
    <s v="No"/>
    <s v="No"/>
    <s v="No"/>
    <s v="Si"/>
    <s v="No"/>
  </r>
  <r>
    <x v="4"/>
    <x v="1"/>
    <x v="0"/>
    <x v="0"/>
    <s v="C40916098"/>
    <x v="50"/>
    <x v="76"/>
    <d v="2018-02-09T09:00:00"/>
    <d v="2018-02-09T11:00:00"/>
    <s v="Connection of new UPS in IT Room2 A12"/>
    <x v="0"/>
    <s v="On Time"/>
    <s v="No"/>
    <s v="Minor"/>
    <s v="Successful"/>
    <s v="On Time"/>
    <n v="1"/>
    <n v="1"/>
    <n v="0"/>
    <x v="1"/>
    <x v="0"/>
    <x v="0"/>
    <n v="0"/>
    <n v="0"/>
    <n v="0"/>
    <n v="0"/>
    <n v="1"/>
    <n v="0"/>
    <x v="3"/>
    <s v="CT40006852"/>
    <x v="23"/>
    <x v="2"/>
    <s v="No"/>
    <s v="No"/>
    <s v="No"/>
    <s v="Si"/>
    <s v="No"/>
  </r>
  <r>
    <x v="0"/>
    <x v="0"/>
    <x v="0"/>
    <x v="0"/>
    <s v="C001321102"/>
    <x v="11"/>
    <x v="14"/>
    <d v="2018-01-19T16:00:00"/>
    <d v="2018-02-09T16:00:00"/>
    <s v="SIGMA / CCS - SCCM / Productive Deployment / Symantec DLP Agent 14.5.0100.01060"/>
    <x v="0"/>
    <s v="On Time"/>
    <s v="No"/>
    <s v="Minor"/>
    <s v="Successful"/>
    <s v="On Time"/>
    <n v="1"/>
    <n v="1"/>
    <n v="0"/>
    <x v="1"/>
    <x v="0"/>
    <x v="0"/>
    <n v="0"/>
    <n v="0"/>
    <n v="0"/>
    <n v="0"/>
    <n v="1"/>
    <n v="0"/>
    <x v="0"/>
    <s v="-"/>
    <x v="2"/>
    <x v="1"/>
    <s v="No"/>
    <s v="No"/>
    <s v="No"/>
    <s v="Si"/>
    <s v="No"/>
  </r>
  <r>
    <x v="14"/>
    <x v="0"/>
    <x v="1"/>
    <x v="0"/>
    <s v="C001357999"/>
    <x v="0"/>
    <x v="17"/>
    <d v="2018-02-09T14:00:00"/>
    <d v="2018-02-09T16:00:00"/>
    <s v="GDFSUEZ / SAP - BASIS / TEST/ QA1 / TSMX - ADD_ON ABAP_classic env. (SPAM/SAINT) /CCAB; ITO.CAB pre-approved [4EP]"/>
    <x v="0"/>
    <s v="On Time"/>
    <s v="No"/>
    <s v="Standard"/>
    <s v="Successful"/>
    <s v="On Time"/>
    <n v="1"/>
    <n v="1"/>
    <n v="0"/>
    <x v="1"/>
    <x v="0"/>
    <x v="0"/>
    <n v="0"/>
    <n v="0"/>
    <n v="0"/>
    <n v="0"/>
    <n v="1"/>
    <n v="0"/>
    <x v="2"/>
    <s v="CMOD318855"/>
    <x v="0"/>
    <x v="0"/>
    <s v="No"/>
    <s v="No"/>
    <s v="No"/>
    <s v="Si"/>
    <s v="No"/>
  </r>
  <r>
    <x v="0"/>
    <x v="0"/>
    <x v="1"/>
    <x v="0"/>
    <s v="C001360873"/>
    <x v="11"/>
    <x v="14"/>
    <d v="2018-01-22T10:00:00"/>
    <d v="2018-02-09T16:00:00"/>
    <s v="TERZA | CCS - SCCM | Productive Deployment | Security Updates by Microsoft 01 January 2018 CPU Vulnerability"/>
    <x v="0"/>
    <s v="On Time"/>
    <s v="No"/>
    <s v="Standard"/>
    <s v="Successful"/>
    <s v="On Time"/>
    <n v="1"/>
    <n v="1"/>
    <n v="0"/>
    <x v="1"/>
    <x v="0"/>
    <x v="0"/>
    <n v="0"/>
    <n v="0"/>
    <n v="0"/>
    <n v="0"/>
    <n v="1"/>
    <n v="0"/>
    <x v="0"/>
    <s v="C001313832"/>
    <x v="2"/>
    <x v="1"/>
    <s v="No"/>
    <s v="No"/>
    <s v="No"/>
    <s v="Si"/>
    <s v="No"/>
  </r>
  <r>
    <x v="0"/>
    <x v="0"/>
    <x v="1"/>
    <x v="0"/>
    <s v="C001360961"/>
    <x v="11"/>
    <x v="14"/>
    <d v="2018-01-22T09:30:00"/>
    <d v="2018-02-09T15:00:00"/>
    <s v="AKRA | CCS - SCCM | Productive Deployment | Security Updates by Microsoft 01 January 2018 CPU Vulnerability"/>
    <x v="0"/>
    <s v="On Time"/>
    <s v="No"/>
    <s v="Standard"/>
    <s v="Successful"/>
    <s v="On Time"/>
    <n v="1"/>
    <n v="1"/>
    <n v="0"/>
    <x v="1"/>
    <x v="0"/>
    <x v="0"/>
    <n v="0"/>
    <n v="0"/>
    <n v="0"/>
    <n v="0"/>
    <n v="1"/>
    <n v="0"/>
    <x v="0"/>
    <s v="C001313832"/>
    <x v="2"/>
    <x v="1"/>
    <s v="No"/>
    <s v="No"/>
    <s v="No"/>
    <s v="Si"/>
    <s v="No"/>
  </r>
  <r>
    <x v="0"/>
    <x v="3"/>
    <x v="0"/>
    <x v="0"/>
    <s v="C001377071"/>
    <x v="49"/>
    <x v="85"/>
    <d v="2018-02-09T12:00:00"/>
    <d v="2018-02-09T13:00:00"/>
    <s v="SIGMA | Delete stopped flows on Quality IIB server"/>
    <x v="0"/>
    <s v="On Time"/>
    <s v="No"/>
    <s v="Minor"/>
    <s v="Successful"/>
    <s v="On Time"/>
    <n v="1"/>
    <n v="1"/>
    <n v="0"/>
    <x v="1"/>
    <x v="0"/>
    <x v="0"/>
    <n v="0"/>
    <n v="0"/>
    <n v="0"/>
    <n v="0"/>
    <n v="1"/>
    <n v="0"/>
    <x v="0"/>
    <s v="-"/>
    <x v="25"/>
    <x v="4"/>
    <s v="No"/>
    <s v="No"/>
    <s v="No"/>
    <s v="Si"/>
    <s v="No"/>
  </r>
  <r>
    <x v="19"/>
    <x v="0"/>
    <x v="0"/>
    <x v="0"/>
    <s v="C001378419"/>
    <x v="33"/>
    <x v="49"/>
    <d v="2018-02-08T17:00:00"/>
    <d v="2018-02-08T21:00:00"/>
    <s v="AMER | DURMAN | Operative System package upgrade and ntp configuration on server ax1la139 | DEV"/>
    <x v="0"/>
    <s v="On Time"/>
    <s v="No"/>
    <s v="Minor"/>
    <s v="Successful"/>
    <s v="On Time"/>
    <n v="1"/>
    <n v="1"/>
    <n v="0"/>
    <x v="1"/>
    <x v="0"/>
    <x v="0"/>
    <n v="0"/>
    <n v="0"/>
    <n v="0"/>
    <n v="0"/>
    <n v="1"/>
    <n v="0"/>
    <x v="2"/>
    <s v="-"/>
    <x v="19"/>
    <x v="1"/>
    <s v="No"/>
    <s v="No"/>
    <s v="No"/>
    <s v="Si"/>
    <s v="No"/>
  </r>
  <r>
    <x v="15"/>
    <x v="0"/>
    <x v="1"/>
    <x v="0"/>
    <s v="C001381212"/>
    <x v="12"/>
    <x v="46"/>
    <d v="2018-02-09T07:00:00"/>
    <d v="2018-02-09T10:00:00"/>
    <s v="[MEXICHEM] / [DEV ] / [GRD ] / [ DSC3] - KERNEL_Update / CCAB; ITO.CAB pre-approved [4EP]"/>
    <x v="0"/>
    <s v="On Time"/>
    <s v="No"/>
    <s v="Standard"/>
    <s v="Successful"/>
    <s v="On Time"/>
    <n v="1"/>
    <n v="1"/>
    <n v="0"/>
    <x v="1"/>
    <x v="0"/>
    <x v="0"/>
    <n v="0"/>
    <n v="0"/>
    <n v="0"/>
    <n v="0"/>
    <n v="1"/>
    <n v="0"/>
    <x v="1"/>
    <s v="CMOD317140"/>
    <x v="0"/>
    <x v="0"/>
    <s v="No"/>
    <s v="No"/>
    <s v="No"/>
    <s v="Si"/>
    <s v="No"/>
  </r>
  <r>
    <x v="8"/>
    <x v="0"/>
    <x v="0"/>
    <x v="0"/>
    <s v="C001381522"/>
    <x v="21"/>
    <x v="125"/>
    <d v="2018-02-08T18:00:00"/>
    <d v="2018-02-09T15:30:00"/>
    <s v="TSMX-PQIT | Migración de Tell Me a Productivo (QMXSV16P)"/>
    <x v="0"/>
    <s v="On Time"/>
    <s v="No"/>
    <s v="Minor"/>
    <s v="Successful"/>
    <s v="On Time"/>
    <n v="1"/>
    <n v="1"/>
    <n v="0"/>
    <x v="1"/>
    <x v="0"/>
    <x v="0"/>
    <n v="0"/>
    <n v="0"/>
    <n v="0"/>
    <n v="0"/>
    <n v="1"/>
    <n v="0"/>
    <x v="2"/>
    <s v="-"/>
    <x v="15"/>
    <x v="1"/>
    <s v="No"/>
    <s v="No"/>
    <s v="No"/>
    <s v="Si"/>
    <s v="No"/>
  </r>
  <r>
    <x v="8"/>
    <x v="0"/>
    <x v="0"/>
    <x v="0"/>
    <s v="C001384777"/>
    <x v="33"/>
    <x v="256"/>
    <d v="2018-02-09T10:00:00"/>
    <d v="2018-02-09T13:00:00"/>
    <s v="AMER | TSMX | Configuration of XINETD utilities for SIUX | PRD"/>
    <x v="0"/>
    <s v="On Time"/>
    <s v="No"/>
    <s v="Minor"/>
    <s v="Successful"/>
    <s v="On Time"/>
    <n v="1"/>
    <n v="1"/>
    <n v="0"/>
    <x v="1"/>
    <x v="0"/>
    <x v="0"/>
    <n v="0"/>
    <n v="0"/>
    <n v="0"/>
    <n v="0"/>
    <n v="1"/>
    <n v="0"/>
    <x v="2"/>
    <s v="-"/>
    <x v="19"/>
    <x v="1"/>
    <s v="No"/>
    <s v="No"/>
    <s v="No"/>
    <s v="Si"/>
    <s v="No"/>
  </r>
  <r>
    <x v="1"/>
    <x v="1"/>
    <x v="0"/>
    <x v="0"/>
    <s v="C001386412"/>
    <x v="84"/>
    <x v="179"/>
    <d v="2018-02-08T22:00:00"/>
    <d v="2018-02-08T23:30:00"/>
    <s v="VITRO | Reinicio y Renovación de Certificado RPRM - Polycom"/>
    <x v="0"/>
    <s v="On Time"/>
    <s v="No"/>
    <s v="Minor"/>
    <s v="Successful"/>
    <s v="On Time"/>
    <n v="1"/>
    <n v="1"/>
    <n v="0"/>
    <x v="1"/>
    <x v="0"/>
    <x v="0"/>
    <n v="0"/>
    <n v="0"/>
    <n v="0"/>
    <n v="0"/>
    <n v="1"/>
    <n v="0"/>
    <x v="1"/>
    <s v="C001019224"/>
    <x v="24"/>
    <x v="2"/>
    <s v="No"/>
    <s v="No"/>
    <s v="No"/>
    <s v="Si"/>
    <s v="No"/>
  </r>
  <r>
    <x v="0"/>
    <x v="0"/>
    <x v="1"/>
    <x v="0"/>
    <s v="C001386470"/>
    <x v="36"/>
    <x v="177"/>
    <d v="2018-02-08T15:00:00"/>
    <d v="2018-02-08T20:00:00"/>
    <s v="ALFA | ALLIAX| Increase Space [+100 GB] to Drive F: on server ALXFACTURAS"/>
    <x v="0"/>
    <s v="On Time"/>
    <s v="No"/>
    <s v="Standard"/>
    <s v="Successful"/>
    <s v="On Time"/>
    <n v="1"/>
    <n v="1"/>
    <n v="0"/>
    <x v="1"/>
    <x v="0"/>
    <x v="0"/>
    <n v="0"/>
    <n v="0"/>
    <n v="0"/>
    <n v="0"/>
    <n v="1"/>
    <n v="0"/>
    <x v="0"/>
    <s v="C001147479"/>
    <x v="21"/>
    <x v="1"/>
    <s v="No"/>
    <s v="No"/>
    <s v="No"/>
    <s v="Si"/>
    <s v="No"/>
  </r>
  <r>
    <x v="8"/>
    <x v="1"/>
    <x v="0"/>
    <x v="1"/>
    <s v="C001386532"/>
    <x v="23"/>
    <x v="108"/>
    <d v="2018-02-08T23:30:00"/>
    <d v="2018-02-09T04:00:00"/>
    <s v="TSMX | PQIT | TSS | WAN SEC | Upgrade Firewall VPN HO para mitigación de vulnerabilidad CWE-415 2018-02-07"/>
    <x v="0"/>
    <s v="On Time"/>
    <s v="No"/>
    <s v="Minor"/>
    <s v="Successful"/>
    <s v="On Time"/>
    <n v="1"/>
    <n v="1"/>
    <n v="0"/>
    <x v="1"/>
    <x v="0"/>
    <x v="2"/>
    <n v="1"/>
    <n v="0"/>
    <n v="0"/>
    <n v="0"/>
    <n v="1"/>
    <n v="0"/>
    <x v="2"/>
    <s v="-"/>
    <x v="11"/>
    <x v="2"/>
    <s v="No"/>
    <s v="No"/>
    <s v="No"/>
    <s v="Si"/>
    <s v="No"/>
  </r>
  <r>
    <x v="10"/>
    <x v="1"/>
    <x v="0"/>
    <x v="0"/>
    <s v="C001388097"/>
    <x v="23"/>
    <x v="197"/>
    <d v="2018-02-09T00:00:00"/>
    <d v="2018-02-09T01:30:00"/>
    <s v="TSS DSI | Acompañamiento a proveedor Axtel para ventana de mantenimiento en el enlace secundario de Internet para Daivb"/>
    <x v="0"/>
    <s v="On Time"/>
    <s v="No"/>
    <s v="Minor"/>
    <s v="Successful"/>
    <s v="On Time"/>
    <n v="1"/>
    <n v="1"/>
    <n v="0"/>
    <x v="1"/>
    <x v="0"/>
    <x v="0"/>
    <n v="0"/>
    <n v="0"/>
    <n v="0"/>
    <n v="1"/>
    <n v="1"/>
    <n v="0"/>
    <x v="4"/>
    <s v="-"/>
    <x v="11"/>
    <x v="2"/>
    <s v="No"/>
    <s v="No"/>
    <s v="Si"/>
    <s v="Si"/>
    <s v="No"/>
  </r>
  <r>
    <x v="10"/>
    <x v="1"/>
    <x v="0"/>
    <x v="0"/>
    <s v="C001388176"/>
    <x v="23"/>
    <x v="103"/>
    <d v="2018-02-09T00:00:00"/>
    <d v="2018-02-09T01:30:00"/>
    <s v="TSS DSI | Acompañamiento a proveedor Axtel para ventana de mantenimiento en enlace de internet primario para el cliente Arcomex"/>
    <x v="0"/>
    <s v="On Time"/>
    <s v="No"/>
    <s v="Minor"/>
    <s v="Successful"/>
    <s v="On Time"/>
    <n v="1"/>
    <n v="1"/>
    <n v="0"/>
    <x v="1"/>
    <x v="0"/>
    <x v="0"/>
    <n v="0"/>
    <n v="0"/>
    <n v="0"/>
    <n v="1"/>
    <n v="1"/>
    <n v="0"/>
    <x v="4"/>
    <s v="-"/>
    <x v="11"/>
    <x v="2"/>
    <s v="No"/>
    <s v="No"/>
    <s v="Si"/>
    <s v="Si"/>
    <s v="No"/>
  </r>
  <r>
    <x v="9"/>
    <x v="0"/>
    <x v="1"/>
    <x v="0"/>
    <s v="C001388197"/>
    <x v="0"/>
    <x v="171"/>
    <d v="2018-02-09T14:00:00"/>
    <d v="2018-02-09T16:00:00"/>
    <s v="Grupo Q/ SAP-TSMX / DEVELOPMENT / GED / QRO - Installation of SAPHOSTAGENT /CSS.CAB pre-approved"/>
    <x v="0"/>
    <s v="On Time"/>
    <s v="No"/>
    <s v="Standard"/>
    <s v="Successful"/>
    <s v="On Time"/>
    <n v="1"/>
    <n v="1"/>
    <n v="0"/>
    <x v="1"/>
    <x v="0"/>
    <x v="0"/>
    <n v="0"/>
    <n v="0"/>
    <n v="0"/>
    <n v="0"/>
    <n v="1"/>
    <n v="0"/>
    <x v="2"/>
    <s v="CMOD318035"/>
    <x v="0"/>
    <x v="0"/>
    <s v="No"/>
    <s v="No"/>
    <s v="No"/>
    <s v="Si"/>
    <s v="No"/>
  </r>
  <r>
    <x v="1"/>
    <x v="0"/>
    <x v="1"/>
    <x v="0"/>
    <s v="C001388269"/>
    <x v="12"/>
    <x v="15"/>
    <d v="2018-02-09T00:00:00"/>
    <d v="2018-02-09T10:00:00"/>
    <s v="AMER | VITRO |SAP-Basis|PPD | P |T-systems Mexico|PPD RESTART |Pre- Approval"/>
    <x v="0"/>
    <s v="On Time"/>
    <s v="No"/>
    <s v="Standard"/>
    <s v="Successful"/>
    <s v="On Time"/>
    <n v="1"/>
    <n v="1"/>
    <n v="0"/>
    <x v="1"/>
    <x v="0"/>
    <x v="0"/>
    <n v="0"/>
    <n v="0"/>
    <n v="0"/>
    <n v="0"/>
    <n v="1"/>
    <n v="0"/>
    <x v="1"/>
    <s v="C000122753"/>
    <x v="0"/>
    <x v="0"/>
    <s v="No"/>
    <s v="No"/>
    <s v="No"/>
    <s v="Si"/>
    <s v="No"/>
  </r>
  <r>
    <x v="8"/>
    <x v="0"/>
    <x v="0"/>
    <x v="0"/>
    <s v="C001369045"/>
    <x v="21"/>
    <x v="257"/>
    <d v="2018-01-24T18:00:00"/>
    <d v="2018-02-10T18:00:00"/>
    <s v="TSMX PQIT | ViDA | Creación de 16 Maquinas Virtuales en cluster Hiper V Proyecto ViDA"/>
    <x v="0"/>
    <s v="On Time"/>
    <s v="No"/>
    <s v="Minor"/>
    <s v="Successful"/>
    <s v="On Time"/>
    <n v="1"/>
    <n v="1"/>
    <n v="0"/>
    <x v="1"/>
    <x v="0"/>
    <x v="0"/>
    <n v="0"/>
    <n v="0"/>
    <n v="0"/>
    <n v="0"/>
    <n v="1"/>
    <n v="0"/>
    <x v="2"/>
    <s v="-"/>
    <x v="15"/>
    <x v="1"/>
    <s v="No"/>
    <s v="No"/>
    <s v="No"/>
    <s v="Si"/>
    <s v="No"/>
  </r>
  <r>
    <x v="15"/>
    <x v="0"/>
    <x v="1"/>
    <x v="0"/>
    <s v="C001378520"/>
    <x v="21"/>
    <x v="110"/>
    <d v="2018-02-10T22:00:00"/>
    <d v="2018-02-11T10:00:00"/>
    <s v="Mexichem |P01- Shut Down SAP Services for P01 System in order to perform backup offline - RESTART /CCAB; ITO.CAB pre-approved [4EP]"/>
    <x v="0"/>
    <s v="On Time"/>
    <s v="No"/>
    <s v="Standard"/>
    <s v="Successful"/>
    <s v="On Time"/>
    <n v="1"/>
    <n v="1"/>
    <n v="0"/>
    <x v="1"/>
    <x v="0"/>
    <x v="0"/>
    <n v="0"/>
    <n v="0"/>
    <n v="0"/>
    <n v="0"/>
    <n v="1"/>
    <n v="0"/>
    <x v="1"/>
    <s v="CMOD316997"/>
    <x v="15"/>
    <x v="1"/>
    <s v="No"/>
    <s v="No"/>
    <s v="No"/>
    <s v="Si"/>
    <s v="No"/>
  </r>
  <r>
    <x v="12"/>
    <x v="0"/>
    <x v="0"/>
    <x v="0"/>
    <s v="C001384703"/>
    <x v="1"/>
    <x v="139"/>
    <d v="2018-02-10T09:00:00"/>
    <d v="2018-02-10T23:59:00"/>
    <s v="AMER | Banco Forjadores | Installing feb 2018 Security Updates on Environment PRD"/>
    <x v="0"/>
    <s v="On Time"/>
    <s v="No"/>
    <s v="Minor"/>
    <s v="Successful"/>
    <s v="On Time"/>
    <n v="1"/>
    <n v="1"/>
    <n v="0"/>
    <x v="1"/>
    <x v="0"/>
    <x v="0"/>
    <n v="0"/>
    <n v="0"/>
    <n v="0"/>
    <n v="0"/>
    <n v="1"/>
    <n v="0"/>
    <x v="4"/>
    <s v="C000312898"/>
    <x v="1"/>
    <x v="1"/>
    <s v="No"/>
    <s v="No"/>
    <s v="No"/>
    <s v="Si"/>
    <s v="No"/>
  </r>
  <r>
    <x v="19"/>
    <x v="0"/>
    <x v="0"/>
    <x v="0"/>
    <s v="C001378492"/>
    <x v="33"/>
    <x v="49"/>
    <d v="2018-02-09T17:00:00"/>
    <d v="2018-02-09T21:00:00"/>
    <s v="AMER | Durman | Operative System package upgrade on server ax1la138 | QAS"/>
    <x v="0"/>
    <s v="On Time"/>
    <s v="No"/>
    <s v="Minor"/>
    <s v="Successful"/>
    <s v="On Time"/>
    <n v="1"/>
    <n v="1"/>
    <n v="0"/>
    <x v="1"/>
    <x v="0"/>
    <x v="0"/>
    <n v="0"/>
    <n v="0"/>
    <n v="0"/>
    <n v="0"/>
    <n v="1"/>
    <n v="0"/>
    <x v="2"/>
    <s v="-"/>
    <x v="19"/>
    <x v="1"/>
    <s v="No"/>
    <s v="No"/>
    <s v="No"/>
    <s v="Si"/>
    <s v="No"/>
  </r>
  <r>
    <x v="19"/>
    <x v="0"/>
    <x v="0"/>
    <x v="0"/>
    <s v="C001378553"/>
    <x v="33"/>
    <x v="49"/>
    <d v="2018-02-11T08:00:00"/>
    <d v="2018-02-11T12:00:00"/>
    <s v="AMER | DURMAN | Operative System package upgrade on servers ax1la135, ax1la136, ax1la137 | PRD"/>
    <x v="0"/>
    <s v="On Time"/>
    <s v="No"/>
    <s v="Minor"/>
    <s v="Successful"/>
    <s v="On Time"/>
    <n v="1"/>
    <n v="1"/>
    <n v="0"/>
    <x v="1"/>
    <x v="0"/>
    <x v="0"/>
    <n v="0"/>
    <n v="0"/>
    <n v="0"/>
    <n v="0"/>
    <n v="1"/>
    <n v="0"/>
    <x v="2"/>
    <s v="-"/>
    <x v="19"/>
    <x v="1"/>
    <s v="No"/>
    <s v="No"/>
    <s v="No"/>
    <s v="Si"/>
    <s v="No"/>
  </r>
  <r>
    <x v="14"/>
    <x v="0"/>
    <x v="0"/>
    <x v="0"/>
    <s v="C001361080"/>
    <x v="33"/>
    <x v="137"/>
    <d v="2018-02-10T17:30:00"/>
    <d v="2018-02-10T21:30:00"/>
    <s v="AMER | ENGIE (GDF) | Operative System package upgrade on servers gdfmexauv02 ,gdfmexauv03 | PRD"/>
    <x v="0"/>
    <s v="On Time"/>
    <s v="No"/>
    <s v="Minor"/>
    <s v="Successful"/>
    <s v="On Time"/>
    <n v="1"/>
    <n v="1"/>
    <n v="0"/>
    <x v="1"/>
    <x v="0"/>
    <x v="0"/>
    <n v="0"/>
    <n v="0"/>
    <n v="0"/>
    <n v="0"/>
    <n v="1"/>
    <n v="0"/>
    <x v="2"/>
    <s v="C000972225"/>
    <x v="19"/>
    <x v="1"/>
    <s v="No"/>
    <s v="No"/>
    <s v="No"/>
    <s v="Si"/>
    <s v="No"/>
  </r>
  <r>
    <x v="14"/>
    <x v="0"/>
    <x v="0"/>
    <x v="0"/>
    <s v="C001375257"/>
    <x v="4"/>
    <x v="88"/>
    <d v="2018-02-09T14:00:00"/>
    <d v="2018-02-09T19:00:00"/>
    <s v="GDF SUEZ | Integración de servidor VCORP-FSPRT2 a nueva consola de Backups Veritas 16"/>
    <x v="0"/>
    <s v="On Time"/>
    <s v="No"/>
    <s v="Minor"/>
    <s v="Successful"/>
    <s v="On Time"/>
    <n v="1"/>
    <n v="1"/>
    <n v="0"/>
    <x v="1"/>
    <x v="0"/>
    <x v="0"/>
    <n v="0"/>
    <n v="0"/>
    <n v="0"/>
    <n v="0"/>
    <n v="1"/>
    <n v="0"/>
    <x v="2"/>
    <s v="-"/>
    <x v="4"/>
    <x v="1"/>
    <s v="No"/>
    <s v="No"/>
    <s v="No"/>
    <s v="Si"/>
    <s v="No"/>
  </r>
  <r>
    <x v="14"/>
    <x v="0"/>
    <x v="0"/>
    <x v="0"/>
    <s v="C001378572"/>
    <x v="33"/>
    <x v="137"/>
    <d v="2018-02-10T10:00:00"/>
    <d v="2018-02-10T14:00:00"/>
    <s v="AMER | ENGIE | Operative System package upgrade on server gdfmexauv04 | DEV"/>
    <x v="0"/>
    <s v="On Time"/>
    <s v="No"/>
    <s v="Minor"/>
    <s v="Successful"/>
    <s v="On Time"/>
    <n v="1"/>
    <n v="1"/>
    <n v="0"/>
    <x v="1"/>
    <x v="0"/>
    <x v="0"/>
    <n v="0"/>
    <n v="0"/>
    <n v="0"/>
    <n v="0"/>
    <n v="1"/>
    <n v="0"/>
    <x v="2"/>
    <s v="C000972225"/>
    <x v="19"/>
    <x v="1"/>
    <s v="No"/>
    <s v="No"/>
    <s v="No"/>
    <s v="Si"/>
    <s v="No"/>
  </r>
  <r>
    <x v="24"/>
    <x v="0"/>
    <x v="0"/>
    <x v="0"/>
    <s v="C001384371"/>
    <x v="0"/>
    <x v="164"/>
    <d v="2018-02-10T15:00:00"/>
    <d v="2018-02-10T18:00:00"/>
    <s v="[Imperquimia] / [ SAP -MX ] / [ Production ] / [ ERP) - KERNEL_Update / CCAB; ITO.CAB pre-approved [4EP]"/>
    <x v="0"/>
    <s v="On Time"/>
    <s v="No"/>
    <s v="Minor"/>
    <s v="Successful"/>
    <s v="On Time"/>
    <n v="1"/>
    <n v="1"/>
    <n v="0"/>
    <x v="1"/>
    <x v="0"/>
    <x v="0"/>
    <n v="0"/>
    <n v="0"/>
    <n v="0"/>
    <n v="0"/>
    <n v="1"/>
    <n v="0"/>
    <x v="2"/>
    <s v="CMOD317140"/>
    <x v="0"/>
    <x v="0"/>
    <s v="No"/>
    <s v="No"/>
    <s v="No"/>
    <s v="Si"/>
    <s v="No"/>
  </r>
  <r>
    <x v="8"/>
    <x v="0"/>
    <x v="0"/>
    <x v="0"/>
    <s v="C001357877"/>
    <x v="21"/>
    <x v="125"/>
    <d v="2018-02-07T15:00:00"/>
    <d v="2018-02-09T22:00:00"/>
    <s v="T- SYSTEMS AMER | TSMX_PQIT | Power off the servers PQIT"/>
    <x v="0"/>
    <s v="On Time"/>
    <s v="No"/>
    <s v="Minor"/>
    <s v="Successful"/>
    <s v="On Time"/>
    <n v="1"/>
    <n v="1"/>
    <n v="0"/>
    <x v="1"/>
    <x v="0"/>
    <x v="0"/>
    <n v="0"/>
    <n v="0"/>
    <n v="0"/>
    <n v="0"/>
    <n v="1"/>
    <n v="0"/>
    <x v="2"/>
    <s v="C000959326"/>
    <x v="15"/>
    <x v="1"/>
    <s v="No"/>
    <s v="No"/>
    <s v="No"/>
    <s v="Si"/>
    <s v="No"/>
  </r>
  <r>
    <x v="8"/>
    <x v="0"/>
    <x v="0"/>
    <x v="0"/>
    <s v="C001361017"/>
    <x v="3"/>
    <x v="258"/>
    <d v="2018-02-09T09:00:00"/>
    <d v="2018-02-09T18:00:00"/>
    <s v="AMER | MULTIPLE | Administrative change | Server decomission (psfqroawv01)"/>
    <x v="0"/>
    <s v="On Time"/>
    <s v="No"/>
    <s v="Minor"/>
    <s v="Successful"/>
    <s v="On Time"/>
    <n v="1"/>
    <n v="1"/>
    <n v="0"/>
    <x v="1"/>
    <x v="0"/>
    <x v="0"/>
    <n v="0"/>
    <n v="0"/>
    <n v="0"/>
    <n v="0"/>
    <n v="1"/>
    <n v="0"/>
    <x v="2"/>
    <s v="-"/>
    <x v="3"/>
    <x v="1"/>
    <s v="No"/>
    <s v="No"/>
    <s v="No"/>
    <s v="Si"/>
    <s v="No"/>
  </r>
  <r>
    <x v="8"/>
    <x v="1"/>
    <x v="0"/>
    <x v="0"/>
    <s v="C001367462"/>
    <x v="22"/>
    <x v="34"/>
    <d v="2018-02-11T06:00:00"/>
    <d v="2018-02-11T11:00:00"/>
    <s v="FISJIT | T-SYSTEMS | TSS | WAN SEC | Re-Configuración Ruteo Estático para cliente ThyssenKrupp"/>
    <x v="0"/>
    <s v="On Time"/>
    <s v="No"/>
    <s v="Minor"/>
    <s v="Successful"/>
    <s v="On Time"/>
    <n v="1"/>
    <n v="1"/>
    <n v="0"/>
    <x v="1"/>
    <x v="0"/>
    <x v="0"/>
    <n v="0"/>
    <n v="0"/>
    <n v="0"/>
    <n v="0"/>
    <n v="1"/>
    <n v="0"/>
    <x v="2"/>
    <s v="-"/>
    <x v="11"/>
    <x v="2"/>
    <s v="No"/>
    <s v="No"/>
    <s v="No"/>
    <s v="Si"/>
    <s v="No"/>
  </r>
  <r>
    <x v="8"/>
    <x v="0"/>
    <x v="0"/>
    <x v="0"/>
    <s v="C001376989"/>
    <x v="60"/>
    <x v="19"/>
    <d v="2018-02-09T18:00:00"/>
    <d v="2018-02-09T22:00:00"/>
    <s v="Movimiento de Equipo de Voz Cisco 2800 | NIC 1A"/>
    <x v="0"/>
    <s v="On Time"/>
    <s v="No"/>
    <s v="Minor"/>
    <s v="Successful"/>
    <s v="On Time"/>
    <n v="1"/>
    <n v="1"/>
    <n v="0"/>
    <x v="1"/>
    <x v="0"/>
    <x v="0"/>
    <n v="0"/>
    <n v="0"/>
    <n v="0"/>
    <n v="0"/>
    <n v="1"/>
    <n v="0"/>
    <x v="2"/>
    <s v="-"/>
    <x v="10"/>
    <x v="1"/>
    <s v="No"/>
    <s v="No"/>
    <s v="No"/>
    <s v="Si"/>
    <s v="No"/>
  </r>
  <r>
    <x v="8"/>
    <x v="0"/>
    <x v="0"/>
    <x v="0"/>
    <s v="C001384654"/>
    <x v="38"/>
    <x v="230"/>
    <d v="2018-02-11T08:00:00"/>
    <d v="2018-02-11T14:00:00"/>
    <s v="C001384654 | TSMX | PQIT | Validación de redundancia en zona DMZ"/>
    <x v="0"/>
    <s v="On Time"/>
    <s v="No"/>
    <s v="Minor"/>
    <s v="Successful"/>
    <s v="On Time"/>
    <n v="1"/>
    <n v="1"/>
    <n v="0"/>
    <x v="1"/>
    <x v="0"/>
    <x v="0"/>
    <n v="0"/>
    <n v="0"/>
    <n v="0"/>
    <n v="0"/>
    <n v="1"/>
    <n v="0"/>
    <x v="2"/>
    <s v="-"/>
    <x v="6"/>
    <x v="1"/>
    <s v="No"/>
    <s v="No"/>
    <s v="No"/>
    <s v="Si"/>
    <s v="No"/>
  </r>
  <r>
    <x v="0"/>
    <x v="0"/>
    <x v="0"/>
    <x v="0"/>
    <s v="C001377082"/>
    <x v="0"/>
    <x v="0"/>
    <d v="2018-02-08T10:00:00"/>
    <d v="2018-02-09T23:00:00"/>
    <s v="TERZA / SAP- BASIS -TMX / QAS / OUTAGE = NO / Upgrade ST-A/PI plug-in/ install support package / CCAB and CSS.CAB preapproved / 4EP"/>
    <x v="0"/>
    <s v="On Time"/>
    <s v="No"/>
    <s v="Minor"/>
    <s v="Successful"/>
    <s v="On Time"/>
    <n v="1"/>
    <n v="1"/>
    <n v="0"/>
    <x v="1"/>
    <x v="0"/>
    <x v="0"/>
    <n v="0"/>
    <n v="0"/>
    <n v="0"/>
    <n v="0"/>
    <n v="1"/>
    <n v="0"/>
    <x v="0"/>
    <s v="CMOD314782"/>
    <x v="0"/>
    <x v="0"/>
    <s v="No"/>
    <s v="No"/>
    <s v="No"/>
    <s v="Si"/>
    <s v="No"/>
  </r>
  <r>
    <x v="0"/>
    <x v="0"/>
    <x v="0"/>
    <x v="0"/>
    <s v="C001377089"/>
    <x v="0"/>
    <x v="0"/>
    <d v="2018-02-09T10:00:00"/>
    <d v="2018-02-10T23:00:00"/>
    <s v="TERZA / SAP- BASIS -TMX / DEV / BWD / OUTAGE = NO / Upgrade ST-A/PI plug-in/ install support package / CCAB and CSS.CAB preapproved / 4EP"/>
    <x v="0"/>
    <s v="On Time"/>
    <s v="No"/>
    <s v="Minor"/>
    <s v="Successful"/>
    <s v="On Time"/>
    <n v="1"/>
    <n v="1"/>
    <n v="0"/>
    <x v="1"/>
    <x v="0"/>
    <x v="0"/>
    <n v="0"/>
    <n v="0"/>
    <n v="0"/>
    <n v="0"/>
    <n v="1"/>
    <n v="0"/>
    <x v="0"/>
    <s v="CMOD314782"/>
    <x v="0"/>
    <x v="0"/>
    <s v="No"/>
    <s v="No"/>
    <s v="No"/>
    <s v="Si"/>
    <s v="No"/>
  </r>
  <r>
    <x v="0"/>
    <x v="0"/>
    <x v="0"/>
    <x v="0"/>
    <s v="C001380140"/>
    <x v="21"/>
    <x v="33"/>
    <d v="2018-02-10T08:00:00"/>
    <d v="2018-02-10T14:00:00"/>
    <s v="AMER | GRUPO ALFA | PRD |  Actualización de Aplicativo Portales"/>
    <x v="0"/>
    <s v="On Time"/>
    <s v="No"/>
    <s v="Minor"/>
    <s v="Successful"/>
    <s v="On Time"/>
    <n v="1"/>
    <n v="1"/>
    <n v="0"/>
    <x v="1"/>
    <x v="0"/>
    <x v="0"/>
    <n v="0"/>
    <n v="0"/>
    <n v="0"/>
    <n v="0"/>
    <n v="1"/>
    <n v="0"/>
    <x v="0"/>
    <s v="-"/>
    <x v="15"/>
    <x v="1"/>
    <s v="No"/>
    <s v="No"/>
    <s v="No"/>
    <s v="Si"/>
    <s v="No"/>
  </r>
  <r>
    <x v="0"/>
    <x v="0"/>
    <x v="0"/>
    <x v="0"/>
    <s v="C001341407"/>
    <x v="30"/>
    <x v="175"/>
    <d v="2018-02-10T11:05:00"/>
    <d v="2018-02-10T16:55:00"/>
    <s v="SIGMA / AMER / UNIX / ITO / AIX aTape Driver Update/ PRD"/>
    <x v="0"/>
    <s v="On Time"/>
    <s v="No"/>
    <s v="Minor"/>
    <s v="Successful"/>
    <s v="On Time"/>
    <n v="1"/>
    <n v="1"/>
    <n v="0"/>
    <x v="1"/>
    <x v="0"/>
    <x v="0"/>
    <n v="0"/>
    <n v="0"/>
    <n v="0"/>
    <n v="0"/>
    <n v="1"/>
    <n v="0"/>
    <x v="0"/>
    <s v="CMOD315660"/>
    <x v="18"/>
    <x v="1"/>
    <s v="No"/>
    <s v="No"/>
    <s v="No"/>
    <s v="Si"/>
    <s v="No"/>
  </r>
  <r>
    <x v="0"/>
    <x v="0"/>
    <x v="0"/>
    <x v="0"/>
    <s v="C001378765"/>
    <x v="17"/>
    <x v="96"/>
    <d v="2018-02-10T17:00:00"/>
    <d v="2018-02-11T18:00:00"/>
    <s v="AMER | ALLIAX | MItigation of vulnerabilities for Windows Servers (PRD 2)"/>
    <x v="0"/>
    <s v="On Time"/>
    <s v="No"/>
    <s v="Minor"/>
    <s v="Successful"/>
    <s v="On Time"/>
    <n v="1"/>
    <n v="1"/>
    <n v="0"/>
    <x v="1"/>
    <x v="0"/>
    <x v="0"/>
    <n v="0"/>
    <n v="0"/>
    <n v="0"/>
    <n v="0"/>
    <n v="1"/>
    <n v="0"/>
    <x v="0"/>
    <s v="C000945095"/>
    <x v="5"/>
    <x v="1"/>
    <s v="No"/>
    <s v="No"/>
    <s v="No"/>
    <s v="Si"/>
    <s v="No"/>
  </r>
  <r>
    <x v="0"/>
    <x v="0"/>
    <x v="0"/>
    <x v="0"/>
    <s v="C001384655"/>
    <x v="46"/>
    <x v="81"/>
    <d v="2018-02-09T13:00:00"/>
    <d v="2018-02-10T22:00:00"/>
    <s v="AMEC | Sigma | Server | PRD | SIAWMP | Create 3 new File systems and recreate UNDO, TEMP and Redo Logs of databases FOSEMSP , FOSHUP and FOSWMP"/>
    <x v="0"/>
    <s v="On Time"/>
    <s v="No"/>
    <s v="Minor"/>
    <s v="Successful"/>
    <s v="On Time"/>
    <n v="1"/>
    <n v="1"/>
    <n v="0"/>
    <x v="1"/>
    <x v="0"/>
    <x v="0"/>
    <n v="0"/>
    <n v="0"/>
    <n v="0"/>
    <n v="0"/>
    <n v="1"/>
    <n v="0"/>
    <x v="0"/>
    <s v="-"/>
    <x v="21"/>
    <x v="1"/>
    <s v="No"/>
    <s v="No"/>
    <s v="No"/>
    <s v="Si"/>
    <s v="No"/>
  </r>
  <r>
    <x v="0"/>
    <x v="0"/>
    <x v="0"/>
    <x v="0"/>
    <s v="C001300096"/>
    <x v="0"/>
    <x v="259"/>
    <d v="2018-02-09T09:00:00"/>
    <d v="2018-02-10T12:00:00"/>
    <s v="[SIGMA] / [ SAP TSMX ] / [ PRD] / [ BSP ] / - ORACLE Upgrade 11.2.0.4 to 12.1.0.2      /CCAB; CSS.CAB pre-approved  [4EP]"/>
    <x v="0"/>
    <s v="On Time"/>
    <s v="No"/>
    <s v="Minor"/>
    <s v="Successful"/>
    <s v="On Time"/>
    <n v="1"/>
    <n v="1"/>
    <n v="0"/>
    <x v="1"/>
    <x v="0"/>
    <x v="0"/>
    <n v="0"/>
    <n v="0"/>
    <n v="0"/>
    <n v="0"/>
    <n v="1"/>
    <n v="0"/>
    <x v="0"/>
    <s v="CMOD318829"/>
    <x v="0"/>
    <x v="0"/>
    <s v="No"/>
    <s v="No"/>
    <s v="No"/>
    <s v="Si"/>
    <s v="No"/>
  </r>
  <r>
    <x v="0"/>
    <x v="0"/>
    <x v="0"/>
    <x v="0"/>
    <s v="C001378627"/>
    <x v="0"/>
    <x v="95"/>
    <d v="2018-02-08T14:00:00"/>
    <d v="2018-02-09T23:00:00"/>
    <s v="ALFACORP / SAP- BASIS -TMX / DEV / DES / OUTAGE = NO / Upgrade ST-A/PI plug-in/ install support package / CCAB and CSS.CAB preapproved / 4EP"/>
    <x v="0"/>
    <s v="On Time"/>
    <s v="No"/>
    <s v="Minor"/>
    <s v="Successful"/>
    <s v="On Time"/>
    <n v="1"/>
    <n v="1"/>
    <n v="0"/>
    <x v="1"/>
    <x v="0"/>
    <x v="0"/>
    <n v="0"/>
    <n v="0"/>
    <n v="0"/>
    <n v="0"/>
    <n v="1"/>
    <n v="0"/>
    <x v="0"/>
    <s v="CMOD314782"/>
    <x v="0"/>
    <x v="0"/>
    <s v="No"/>
    <s v="No"/>
    <s v="No"/>
    <s v="Si"/>
    <s v="No"/>
  </r>
  <r>
    <x v="0"/>
    <x v="0"/>
    <x v="0"/>
    <x v="0"/>
    <s v="C001386472"/>
    <x v="0"/>
    <x v="97"/>
    <d v="2018-02-10T16:00:00"/>
    <d v="2018-02-10T19:00:00"/>
    <s v="[SIGMA] / [ SAP ] / [ PRODUCTIVE ] / [ BP1 ] / [ SIACEBARSCIPR ] - KERNEL_Update / CCAB; ITO.CAB pre-approved [4EP]"/>
    <x v="0"/>
    <s v="On Time"/>
    <s v="No"/>
    <s v="Minor"/>
    <s v="Successful"/>
    <s v="On Time"/>
    <n v="1"/>
    <n v="1"/>
    <n v="0"/>
    <x v="1"/>
    <x v="0"/>
    <x v="0"/>
    <n v="0"/>
    <n v="0"/>
    <n v="0"/>
    <n v="0"/>
    <n v="1"/>
    <n v="0"/>
    <x v="0"/>
    <s v="CMOD317140"/>
    <x v="0"/>
    <x v="0"/>
    <s v="No"/>
    <s v="No"/>
    <s v="No"/>
    <s v="Si"/>
    <s v="No"/>
  </r>
  <r>
    <x v="0"/>
    <x v="3"/>
    <x v="0"/>
    <x v="0"/>
    <s v="C001377078"/>
    <x v="49"/>
    <x v="85"/>
    <d v="2018-02-11T16:00:00"/>
    <d v="2018-02-11T17:00:00"/>
    <s v="SIGMA | Delete stopped flows on Production IIB server"/>
    <x v="0"/>
    <s v="On Time"/>
    <s v="No"/>
    <s v="Minor"/>
    <s v="Successful"/>
    <s v="On Time"/>
    <n v="1"/>
    <n v="1"/>
    <n v="0"/>
    <x v="1"/>
    <x v="0"/>
    <x v="0"/>
    <n v="0"/>
    <n v="0"/>
    <n v="0"/>
    <n v="0"/>
    <n v="1"/>
    <n v="0"/>
    <x v="0"/>
    <s v="-"/>
    <x v="25"/>
    <x v="4"/>
    <s v="No"/>
    <s v="No"/>
    <s v="No"/>
    <s v="Si"/>
    <s v="No"/>
  </r>
  <r>
    <x v="0"/>
    <x v="3"/>
    <x v="0"/>
    <x v="0"/>
    <s v="C001377081"/>
    <x v="49"/>
    <x v="85"/>
    <d v="2018-02-11T14:00:00"/>
    <d v="2018-02-11T15:00:00"/>
    <s v="SIGMA | Daily Cleaning script modification on Production IIB server"/>
    <x v="0"/>
    <s v="On Time"/>
    <s v="No"/>
    <s v="Minor"/>
    <s v="Successful"/>
    <s v="On Time"/>
    <n v="1"/>
    <n v="1"/>
    <n v="0"/>
    <x v="1"/>
    <x v="0"/>
    <x v="0"/>
    <n v="0"/>
    <n v="0"/>
    <n v="0"/>
    <n v="0"/>
    <n v="1"/>
    <n v="0"/>
    <x v="0"/>
    <s v="-"/>
    <x v="25"/>
    <x v="4"/>
    <s v="No"/>
    <s v="No"/>
    <s v="No"/>
    <s v="Si"/>
    <s v="No"/>
  </r>
  <r>
    <x v="0"/>
    <x v="3"/>
    <x v="0"/>
    <x v="0"/>
    <s v="C001377111"/>
    <x v="49"/>
    <x v="85"/>
    <d v="2018-02-11T15:00:00"/>
    <d v="2018-02-11T16:00:00"/>
    <s v="SIGMA | Change size and number of MQ logs on Production IIB server"/>
    <x v="0"/>
    <s v="On Time"/>
    <s v="No"/>
    <s v="Minor"/>
    <s v="Successful"/>
    <s v="On Time"/>
    <n v="1"/>
    <n v="1"/>
    <n v="0"/>
    <x v="1"/>
    <x v="0"/>
    <x v="0"/>
    <n v="0"/>
    <n v="0"/>
    <n v="0"/>
    <n v="0"/>
    <n v="1"/>
    <n v="0"/>
    <x v="0"/>
    <s v="-"/>
    <x v="25"/>
    <x v="4"/>
    <s v="No"/>
    <s v="No"/>
    <s v="No"/>
    <s v="Si"/>
    <s v="No"/>
  </r>
  <r>
    <x v="0"/>
    <x v="0"/>
    <x v="0"/>
    <x v="0"/>
    <s v="C001386492"/>
    <x v="35"/>
    <x v="145"/>
    <d v="2018-02-10T20:00:00"/>
    <d v="2018-02-11T02:00:00"/>
    <s v="SIGMA | AD | CA Activities 4eyes with Customer"/>
    <x v="0"/>
    <s v="On Time"/>
    <s v="No"/>
    <s v="Minor"/>
    <s v="Successful"/>
    <s v="On Time"/>
    <n v="1"/>
    <n v="1"/>
    <n v="0"/>
    <x v="1"/>
    <x v="0"/>
    <x v="0"/>
    <n v="0"/>
    <n v="0"/>
    <n v="0"/>
    <n v="0"/>
    <n v="1"/>
    <n v="0"/>
    <x v="0"/>
    <s v="-"/>
    <x v="20"/>
    <x v="1"/>
    <s v="No"/>
    <s v="No"/>
    <s v="No"/>
    <s v="Si"/>
    <s v="No"/>
  </r>
  <r>
    <x v="1"/>
    <x v="0"/>
    <x v="0"/>
    <x v="0"/>
    <s v="C001386404"/>
    <x v="25"/>
    <x v="260"/>
    <d v="2018-02-09T17:00:00"/>
    <d v="2018-02-12T10:00:00"/>
    <s v="AMER | VITRO | PROVISIONING 600GB OF TEMPORARY VOLUME FROM STORSIMPLE ON THE MXVTC1PSTVUS SERVER"/>
    <x v="0"/>
    <s v="On Time"/>
    <s v="No"/>
    <s v="Minor"/>
    <s v="Successful"/>
    <s v="On Time"/>
    <n v="1"/>
    <n v="1"/>
    <n v="0"/>
    <x v="1"/>
    <x v="0"/>
    <x v="0"/>
    <n v="0"/>
    <n v="0"/>
    <n v="0"/>
    <n v="0"/>
    <n v="1"/>
    <n v="0"/>
    <x v="1"/>
    <s v="-"/>
    <x v="12"/>
    <x v="1"/>
    <s v="No"/>
    <s v="No"/>
    <s v="No"/>
    <s v="Si"/>
    <s v="No"/>
  </r>
  <r>
    <x v="1"/>
    <x v="0"/>
    <x v="1"/>
    <x v="0"/>
    <s v="C001384807"/>
    <x v="25"/>
    <x v="37"/>
    <d v="2018-02-09T23:00:00"/>
    <d v="2018-02-10T07:00:00"/>
    <s v="AMER | VITRO | Restart Lync servers vtolync03, vtolync02 and vtolync01"/>
    <x v="0"/>
    <s v="On Time"/>
    <s v="No"/>
    <s v="Standard"/>
    <s v="Successful"/>
    <s v="On Time"/>
    <n v="1"/>
    <n v="1"/>
    <n v="0"/>
    <x v="1"/>
    <x v="0"/>
    <x v="0"/>
    <n v="0"/>
    <n v="0"/>
    <n v="0"/>
    <n v="0"/>
    <n v="1"/>
    <n v="0"/>
    <x v="1"/>
    <s v="C000763299"/>
    <x v="12"/>
    <x v="1"/>
    <s v="No"/>
    <s v="No"/>
    <s v="No"/>
    <s v="Si"/>
    <s v="No"/>
  </r>
  <r>
    <x v="1"/>
    <x v="0"/>
    <x v="0"/>
    <x v="0"/>
    <s v="C001380208"/>
    <x v="14"/>
    <x v="261"/>
    <d v="2018-02-08T10:00:00"/>
    <d v="2018-02-11T23:00:00"/>
    <s v="Monitoring transition to CCO over Online AUTOMATION binnacle for Netbackup Vitro tool."/>
    <x v="0"/>
    <s v="On Time"/>
    <s v="No"/>
    <s v="Minor"/>
    <s v="Successful"/>
    <s v="On Time"/>
    <n v="1"/>
    <n v="1"/>
    <n v="0"/>
    <x v="1"/>
    <x v="0"/>
    <x v="0"/>
    <n v="0"/>
    <n v="0"/>
    <n v="0"/>
    <n v="0"/>
    <n v="1"/>
    <n v="0"/>
    <x v="1"/>
    <s v="-"/>
    <x v="9"/>
    <x v="1"/>
    <s v="No"/>
    <s v="No"/>
    <s v="No"/>
    <s v="Si"/>
    <s v="No"/>
  </r>
  <r>
    <x v="1"/>
    <x v="0"/>
    <x v="1"/>
    <x v="0"/>
    <s v="C001386429"/>
    <x v="14"/>
    <x v="261"/>
    <d v="2018-02-08T05:00:00"/>
    <d v="2018-02-09T23:00:00"/>
    <s v="AMER | SINGLE | NETWORK CARD INSTALLATION TO SHAMFILE03 | HARMARVILLE PPG-VITRO"/>
    <x v="0"/>
    <s v="On Time"/>
    <s v="No"/>
    <s v="Standard"/>
    <s v="Successful"/>
    <s v="On Time"/>
    <n v="1"/>
    <n v="1"/>
    <n v="0"/>
    <x v="1"/>
    <x v="0"/>
    <x v="0"/>
    <n v="0"/>
    <n v="0"/>
    <n v="0"/>
    <n v="0"/>
    <n v="1"/>
    <n v="0"/>
    <x v="1"/>
    <s v="-"/>
    <x v="9"/>
    <x v="1"/>
    <s v="No"/>
    <s v="No"/>
    <s v="No"/>
    <s v="Si"/>
    <s v="No"/>
  </r>
  <r>
    <x v="7"/>
    <x v="0"/>
    <x v="0"/>
    <x v="0"/>
    <s v="C40981040"/>
    <x v="101"/>
    <x v="262"/>
    <d v="2018-02-11T02:00:00"/>
    <d v="2018-02-11T04:00:00"/>
    <s v="Aplicación parche de seguridad spectre and meltdown SQL Server - VWMXPUSSP102P."/>
    <x v="0"/>
    <s v="On Time"/>
    <s v="No"/>
    <s v="Minor"/>
    <s v="Successful"/>
    <s v="On Time"/>
    <n v="1"/>
    <n v="1"/>
    <n v="0"/>
    <x v="1"/>
    <x v="0"/>
    <x v="0"/>
    <n v="0"/>
    <n v="0"/>
    <n v="0"/>
    <n v="0"/>
    <n v="1"/>
    <n v="0"/>
    <x v="3"/>
    <s v="-"/>
    <x v="21"/>
    <x v="1"/>
    <s v="No"/>
    <s v="No"/>
    <s v="No"/>
    <s v="Si"/>
    <s v="No"/>
  </r>
  <r>
    <x v="7"/>
    <x v="0"/>
    <x v="0"/>
    <x v="0"/>
    <s v="C40981164"/>
    <x v="101"/>
    <x v="262"/>
    <d v="2018-02-09T15:00:00"/>
    <d v="2018-02-09T18:00:00"/>
    <s v="Aplicación SP4 y parche de seguridad spectre and meltdown SQL Server - VWMXPUSSV195P."/>
    <x v="0"/>
    <s v="On Time"/>
    <s v="No"/>
    <s v="Minor"/>
    <s v="Successful"/>
    <s v="On Time"/>
    <n v="1"/>
    <n v="1"/>
    <n v="0"/>
    <x v="1"/>
    <x v="0"/>
    <x v="0"/>
    <n v="0"/>
    <n v="0"/>
    <n v="0"/>
    <n v="0"/>
    <n v="1"/>
    <n v="0"/>
    <x v="3"/>
    <s v="-"/>
    <x v="21"/>
    <x v="1"/>
    <s v="No"/>
    <s v="No"/>
    <s v="No"/>
    <s v="Si"/>
    <s v="No"/>
  </r>
  <r>
    <x v="7"/>
    <x v="0"/>
    <x v="0"/>
    <x v="0"/>
    <s v="C40981165"/>
    <x v="101"/>
    <x v="262"/>
    <d v="2018-02-11T00:00:00"/>
    <d v="2018-02-11T02:30:00"/>
    <s v="Aplicación parche de seguridad spectre and meltdown SQL Server - VWMXPUSSV156P."/>
    <x v="0"/>
    <s v="On Time"/>
    <s v="No"/>
    <s v="Minor"/>
    <s v="Successful"/>
    <s v="On Time"/>
    <n v="1"/>
    <n v="1"/>
    <n v="0"/>
    <x v="1"/>
    <x v="0"/>
    <x v="0"/>
    <n v="0"/>
    <n v="0"/>
    <n v="0"/>
    <n v="0"/>
    <n v="1"/>
    <n v="0"/>
    <x v="3"/>
    <s v="-"/>
    <x v="21"/>
    <x v="1"/>
    <s v="No"/>
    <s v="No"/>
    <s v="No"/>
    <s v="Si"/>
    <s v="No"/>
  </r>
  <r>
    <x v="7"/>
    <x v="0"/>
    <x v="0"/>
    <x v="0"/>
    <s v="C40980910"/>
    <x v="52"/>
    <x v="263"/>
    <d v="2018-02-09T18:00:00"/>
    <d v="2018-02-10T18:00:00"/>
    <s v="Actualización de Fix de Seguridad en Qradar a la version 7.2.8 Patch 11"/>
    <x v="0"/>
    <s v="On Time"/>
    <s v="No"/>
    <s v="Minor"/>
    <s v="Successful"/>
    <s v="On Time"/>
    <n v="1"/>
    <n v="1"/>
    <n v="0"/>
    <x v="1"/>
    <x v="0"/>
    <x v="0"/>
    <n v="0"/>
    <n v="0"/>
    <n v="0"/>
    <n v="0"/>
    <n v="1"/>
    <n v="0"/>
    <x v="3"/>
    <s v="CT40009662"/>
    <x v="16"/>
    <x v="1"/>
    <s v="No"/>
    <s v="No"/>
    <s v="No"/>
    <s v="Si"/>
    <s v="No"/>
  </r>
  <r>
    <x v="7"/>
    <x v="1"/>
    <x v="0"/>
    <x v="0"/>
    <s v="C40980948"/>
    <x v="54"/>
    <x v="34"/>
    <d v="2018-02-11T06:00:00"/>
    <d v="2018-02-11T10:00:00"/>
    <s v="Modificación de ruteo estatico para ThyssenKrupp"/>
    <x v="0"/>
    <s v="On Time"/>
    <s v="No"/>
    <s v="Minor"/>
    <s v="Successful"/>
    <s v="On Time"/>
    <n v="1"/>
    <n v="1"/>
    <n v="0"/>
    <x v="1"/>
    <x v="0"/>
    <x v="0"/>
    <n v="0"/>
    <n v="0"/>
    <n v="0"/>
    <n v="0"/>
    <n v="1"/>
    <n v="0"/>
    <x v="3"/>
    <s v="CT40006938"/>
    <x v="11"/>
    <x v="2"/>
    <s v="No"/>
    <s v="No"/>
    <s v="No"/>
    <s v="Si"/>
    <s v="No"/>
  </r>
  <r>
    <x v="7"/>
    <x v="1"/>
    <x v="0"/>
    <x v="0"/>
    <s v="C40981114"/>
    <x v="54"/>
    <x v="108"/>
    <d v="2018-02-10T09:00:00"/>
    <d v="2018-02-10T13:00:00"/>
    <s v="Pruebas con perfil nuevo en VPN KVS"/>
    <x v="0"/>
    <s v="On Time"/>
    <s v="No"/>
    <s v="Minor"/>
    <s v="Successful"/>
    <s v="On Time"/>
    <n v="1"/>
    <n v="1"/>
    <n v="0"/>
    <x v="1"/>
    <x v="0"/>
    <x v="0"/>
    <n v="0"/>
    <n v="0"/>
    <n v="0"/>
    <n v="0"/>
    <n v="1"/>
    <n v="0"/>
    <x v="3"/>
    <s v="CT40006938"/>
    <x v="11"/>
    <x v="2"/>
    <s v="No"/>
    <s v="No"/>
    <s v="No"/>
    <s v="Si"/>
    <s v="No"/>
  </r>
  <r>
    <x v="7"/>
    <x v="0"/>
    <x v="0"/>
    <x v="0"/>
    <s v="C40981224"/>
    <x v="52"/>
    <x v="36"/>
    <d v="2018-02-09T04:00:00"/>
    <d v="2018-02-11T23:30:00"/>
    <s v="Modificacion de Horarios escaneos en Servidores VW"/>
    <x v="0"/>
    <s v="On Time"/>
    <s v="No"/>
    <s v="Minor"/>
    <s v="Successful"/>
    <s v="On Time"/>
    <n v="1"/>
    <n v="1"/>
    <n v="0"/>
    <x v="1"/>
    <x v="0"/>
    <x v="0"/>
    <n v="0"/>
    <n v="0"/>
    <n v="0"/>
    <n v="0"/>
    <n v="1"/>
    <n v="0"/>
    <x v="3"/>
    <s v="CT40011718"/>
    <x v="16"/>
    <x v="1"/>
    <s v="No"/>
    <s v="No"/>
    <s v="No"/>
    <s v="Si"/>
    <s v="No"/>
  </r>
  <r>
    <x v="2"/>
    <x v="0"/>
    <x v="0"/>
    <x v="0"/>
    <s v="MEX-14028"/>
    <x v="68"/>
    <x v="69"/>
    <d v="2018-02-08T16:00:00"/>
    <d v="2018-02-08T18:00:00"/>
    <s v="MUC | Daimler | SHE | DaiVB | TEST | Puppet Release 11: Rollout configuration changes to whole environment via Puppet"/>
    <x v="0"/>
    <s v="On Time"/>
    <s v="No"/>
    <s v="Minor"/>
    <s v="Successful"/>
    <s v="On Time"/>
    <n v="1"/>
    <n v="1"/>
    <n v="0"/>
    <x v="1"/>
    <x v="0"/>
    <x v="0"/>
    <n v="0"/>
    <n v="0"/>
    <n v="0"/>
    <n v="0"/>
    <n v="1"/>
    <n v="0"/>
    <x v="1"/>
    <s v="MEX-13385"/>
    <x v="19"/>
    <x v="1"/>
    <s v="No"/>
    <s v="No"/>
    <s v="No"/>
    <s v="Si"/>
    <s v="No"/>
  </r>
  <r>
    <x v="2"/>
    <x v="0"/>
    <x v="0"/>
    <x v="0"/>
    <s v="MEX-14029"/>
    <x v="68"/>
    <x v="69"/>
    <d v="2018-02-08T18:00:00"/>
    <d v="2018-02-08T20:00:00"/>
    <s v="MUC | Daimler | SHE | DaiVB | INT | Puppet Release 11: Rollout configuration changes to whole environment via Puppet"/>
    <x v="0"/>
    <s v="On Time"/>
    <s v="No"/>
    <s v="Minor"/>
    <s v="Successful"/>
    <s v="On Time"/>
    <n v="1"/>
    <n v="1"/>
    <n v="0"/>
    <x v="1"/>
    <x v="0"/>
    <x v="0"/>
    <n v="0"/>
    <n v="0"/>
    <n v="0"/>
    <n v="0"/>
    <n v="1"/>
    <n v="0"/>
    <x v="1"/>
    <s v=" MEX-13386"/>
    <x v="19"/>
    <x v="1"/>
    <s v="No"/>
    <s v="No"/>
    <s v="No"/>
    <s v="Si"/>
    <s v="No"/>
  </r>
  <r>
    <x v="2"/>
    <x v="0"/>
    <x v="0"/>
    <x v="0"/>
    <s v="MEX-14030"/>
    <x v="68"/>
    <x v="69"/>
    <d v="2018-02-09T10:00:00"/>
    <d v="2018-02-09T12:00:00"/>
    <s v="MUC | Daimler | SHE | DaiVB | PreProd | Puppet Release 11: Rollout configuration changes to whole environment via Puppet"/>
    <x v="0"/>
    <s v="On Time"/>
    <s v="No"/>
    <s v="Minor"/>
    <s v="Successful"/>
    <s v="On Time"/>
    <n v="1"/>
    <n v="1"/>
    <n v="0"/>
    <x v="1"/>
    <x v="0"/>
    <x v="0"/>
    <n v="0"/>
    <n v="0"/>
    <n v="0"/>
    <n v="0"/>
    <n v="1"/>
    <n v="0"/>
    <x v="1"/>
    <s v="-"/>
    <x v="19"/>
    <x v="1"/>
    <s v="No"/>
    <s v="No"/>
    <s v="No"/>
    <s v="Si"/>
    <s v="No"/>
  </r>
  <r>
    <x v="4"/>
    <x v="0"/>
    <x v="0"/>
    <x v="0"/>
    <s v="C40979102"/>
    <x v="43"/>
    <x v="76"/>
    <d v="2018-02-08T09:00:00"/>
    <d v="2018-02-09T17:00:00"/>
    <s v="Grounding of IDFs in A50 (09,11,18,19,22,23)"/>
    <x v="0"/>
    <s v="On Time"/>
    <s v="No"/>
    <s v="Minor"/>
    <s v="Successful"/>
    <s v="On Time"/>
    <n v="1"/>
    <n v="1"/>
    <n v="0"/>
    <x v="1"/>
    <x v="0"/>
    <x v="0"/>
    <n v="0"/>
    <n v="0"/>
    <n v="0"/>
    <n v="0"/>
    <n v="1"/>
    <n v="0"/>
    <x v="3"/>
    <s v="CT40006852"/>
    <x v="10"/>
    <x v="1"/>
    <s v="No"/>
    <s v="No"/>
    <s v="No"/>
    <s v="Si"/>
    <s v="No"/>
  </r>
  <r>
    <x v="4"/>
    <x v="1"/>
    <x v="0"/>
    <x v="0"/>
    <s v="C40979100"/>
    <x v="20"/>
    <x v="76"/>
    <d v="2018-02-09T11:00:00"/>
    <d v="2018-02-09T17:00:00"/>
    <s v="Reconnection of Telecom Devices in original power outlet"/>
    <x v="0"/>
    <s v="On Time"/>
    <s v="No"/>
    <s v="Minor"/>
    <s v="Successful"/>
    <s v="On Time"/>
    <n v="1"/>
    <n v="1"/>
    <n v="0"/>
    <x v="1"/>
    <x v="0"/>
    <x v="0"/>
    <n v="0"/>
    <n v="0"/>
    <n v="0"/>
    <n v="0"/>
    <n v="1"/>
    <n v="0"/>
    <x v="3"/>
    <s v="CT40006852"/>
    <x v="14"/>
    <x v="2"/>
    <s v="No"/>
    <s v="No"/>
    <s v="No"/>
    <s v="Si"/>
    <s v="No"/>
  </r>
  <r>
    <x v="4"/>
    <x v="1"/>
    <x v="0"/>
    <x v="0"/>
    <s v="C40979313"/>
    <x v="20"/>
    <x v="26"/>
    <d v="2018-02-11T21:00:00"/>
    <d v="2018-02-12T06:00:00"/>
    <s v="TELMEX Accompaniment- Audi Mexico"/>
    <x v="0"/>
    <s v="On Time"/>
    <s v="No"/>
    <s v="Minor"/>
    <s v="Successful"/>
    <s v="On Time"/>
    <n v="1"/>
    <n v="1"/>
    <n v="0"/>
    <x v="1"/>
    <x v="0"/>
    <x v="0"/>
    <n v="0"/>
    <n v="0"/>
    <n v="0"/>
    <n v="0"/>
    <n v="1"/>
    <n v="0"/>
    <x v="3"/>
    <s v="CT40006852"/>
    <x v="14"/>
    <x v="2"/>
    <s v="No"/>
    <s v="No"/>
    <s v="No"/>
    <s v="Si"/>
    <s v="No"/>
  </r>
  <r>
    <x v="4"/>
    <x v="0"/>
    <x v="0"/>
    <x v="0"/>
    <s v="C40979303"/>
    <x v="45"/>
    <x v="79"/>
    <d v="2018-02-06T09:00:00"/>
    <d v="2018-02-09T18:00:00"/>
    <s v="Deploy of Linux Virtual Machines audisjua8101/audisjua7102/audisjua6119 - Audi Mexico"/>
    <x v="0"/>
    <s v="On Time"/>
    <s v="No"/>
    <s v="Minor"/>
    <s v="Successful"/>
    <s v="On Time"/>
    <n v="1"/>
    <n v="1"/>
    <n v="0"/>
    <x v="1"/>
    <x v="0"/>
    <x v="0"/>
    <n v="0"/>
    <n v="0"/>
    <n v="0"/>
    <n v="0"/>
    <n v="1"/>
    <n v="0"/>
    <x v="3"/>
    <s v="CT40008020"/>
    <x v="18"/>
    <x v="1"/>
    <s v="No"/>
    <s v="No"/>
    <s v="No"/>
    <s v="Si"/>
    <s v="No"/>
  </r>
  <r>
    <x v="4"/>
    <x v="0"/>
    <x v="0"/>
    <x v="0"/>
    <s v="C40979304"/>
    <x v="45"/>
    <x v="247"/>
    <d v="2018-02-11T15:00:00"/>
    <d v="2018-02-11T21:30:00"/>
    <s v="Install update patches on Linux servers - Audi Mexico"/>
    <x v="0"/>
    <s v="On Time"/>
    <s v="No"/>
    <s v="Minor"/>
    <s v="Successful"/>
    <s v="On Time"/>
    <n v="1"/>
    <n v="1"/>
    <n v="0"/>
    <x v="1"/>
    <x v="0"/>
    <x v="0"/>
    <n v="0"/>
    <n v="0"/>
    <n v="0"/>
    <n v="0"/>
    <n v="1"/>
    <n v="0"/>
    <x v="3"/>
    <s v="CT40012120"/>
    <x v="18"/>
    <x v="1"/>
    <s v="No"/>
    <s v="No"/>
    <s v="No"/>
    <s v="Si"/>
    <s v="No"/>
  </r>
  <r>
    <x v="4"/>
    <x v="0"/>
    <x v="0"/>
    <x v="0"/>
    <s v="C40978951"/>
    <x v="5"/>
    <x v="6"/>
    <d v="2018-02-11T13:00:00"/>
    <d v="2018-02-11T18:00:00"/>
    <s v="Accompaniment in Network interface card replacement (Activity will executed by HP Vendor)"/>
    <x v="0"/>
    <s v="On Time"/>
    <s v="No"/>
    <s v="Minor"/>
    <s v="Successful"/>
    <s v="On Time"/>
    <n v="1"/>
    <n v="1"/>
    <n v="0"/>
    <x v="1"/>
    <x v="0"/>
    <x v="0"/>
    <n v="0"/>
    <n v="0"/>
    <n v="0"/>
    <n v="0"/>
    <n v="1"/>
    <n v="0"/>
    <x v="3"/>
    <s v="CT40012258"/>
    <x v="5"/>
    <x v="1"/>
    <s v="No"/>
    <s v="No"/>
    <s v="No"/>
    <s v="Si"/>
    <s v="No"/>
  </r>
  <r>
    <x v="15"/>
    <x v="0"/>
    <x v="1"/>
    <x v="0"/>
    <s v="C001388079"/>
    <x v="12"/>
    <x v="46"/>
    <d v="2018-02-10T09:00:00"/>
    <d v="2018-02-11T23:00:00"/>
    <s v="[MEXICHEM] / [PRODUCTIVE ] / [ P02 ] / [DSC3] - Implementation of support packages for ABAP (SPAM/SAINT) / CCAB; ITO.CAB pre-approved [4EP]"/>
    <x v="0"/>
    <s v="On Time"/>
    <s v="No"/>
    <s v="Standard"/>
    <s v="Successful"/>
    <s v="On Time"/>
    <n v="1"/>
    <n v="1"/>
    <n v="0"/>
    <x v="1"/>
    <x v="0"/>
    <x v="0"/>
    <n v="0"/>
    <n v="0"/>
    <n v="0"/>
    <n v="0"/>
    <n v="1"/>
    <n v="0"/>
    <x v="1"/>
    <s v="CMOD318037"/>
    <x v="0"/>
    <x v="0"/>
    <s v="No"/>
    <s v="No"/>
    <s v="No"/>
    <s v="Si"/>
    <s v="No"/>
  </r>
  <r>
    <x v="15"/>
    <x v="0"/>
    <x v="1"/>
    <x v="0"/>
    <s v="C001388115"/>
    <x v="12"/>
    <x v="46"/>
    <d v="2018-02-10T06:00:00"/>
    <d v="2018-02-11T17:00:00"/>
    <s v="[MEXICHEM] / [P05 ] / [PRODUCTIVE ] / [ DCS3 ] - Implementation of support packages for ABAP (SPAM/SAINT) / CCAB; ITO.CAB pre-approved [4EP]"/>
    <x v="0"/>
    <s v="On Time"/>
    <s v="No"/>
    <s v="Standard"/>
    <s v="Successful"/>
    <s v="On Time"/>
    <n v="1"/>
    <n v="1"/>
    <n v="0"/>
    <x v="1"/>
    <x v="0"/>
    <x v="0"/>
    <n v="0"/>
    <n v="0"/>
    <n v="0"/>
    <n v="0"/>
    <n v="1"/>
    <n v="0"/>
    <x v="1"/>
    <s v="CMOD318037"/>
    <x v="0"/>
    <x v="0"/>
    <s v="No"/>
    <s v="No"/>
    <s v="No"/>
    <s v="Si"/>
    <s v="No"/>
  </r>
  <r>
    <x v="0"/>
    <x v="0"/>
    <x v="0"/>
    <x v="0"/>
    <s v="C001351544"/>
    <x v="11"/>
    <x v="14"/>
    <d v="2018-01-23T08:00:00"/>
    <d v="2018-02-09T17:00:00"/>
    <s v="NEMAK | CCS - SCCM | Excutive Deployment | Security Updates by Microsoft 01 January 2018"/>
    <x v="0"/>
    <s v="On Time"/>
    <s v="No"/>
    <s v="Minor"/>
    <s v="Successful"/>
    <s v="On Time"/>
    <n v="1"/>
    <n v="1"/>
    <n v="0"/>
    <x v="1"/>
    <x v="0"/>
    <x v="0"/>
    <n v="0"/>
    <n v="0"/>
    <n v="0"/>
    <n v="0"/>
    <n v="1"/>
    <n v="0"/>
    <x v="0"/>
    <s v="C001313832"/>
    <x v="2"/>
    <x v="1"/>
    <s v="No"/>
    <s v="No"/>
    <s v="No"/>
    <s v="Si"/>
    <s v="No"/>
  </r>
  <r>
    <x v="0"/>
    <x v="0"/>
    <x v="0"/>
    <x v="0"/>
    <s v="C001351567"/>
    <x v="11"/>
    <x v="14"/>
    <d v="2018-01-22T08:00:00"/>
    <d v="2018-02-09T17:00:00"/>
    <s v="SIGMA | CCS - SCCM | Productive Deployment | Security Updates by Microsoft 01 January 2018 CPU Vulnerability"/>
    <x v="0"/>
    <s v="On Time"/>
    <s v="No"/>
    <s v="Minor"/>
    <s v="Successful"/>
    <s v="On Time"/>
    <n v="1"/>
    <n v="1"/>
    <n v="0"/>
    <x v="1"/>
    <x v="0"/>
    <x v="0"/>
    <n v="0"/>
    <n v="0"/>
    <n v="0"/>
    <n v="0"/>
    <n v="1"/>
    <n v="0"/>
    <x v="0"/>
    <s v="C001313832"/>
    <x v="2"/>
    <x v="1"/>
    <s v="No"/>
    <s v="No"/>
    <s v="No"/>
    <s v="Si"/>
    <s v="No"/>
  </r>
  <r>
    <x v="0"/>
    <x v="0"/>
    <x v="1"/>
    <x v="0"/>
    <s v="C001359385"/>
    <x v="11"/>
    <x v="14"/>
    <d v="2018-01-22T09:00:00"/>
    <d v="2018-02-09T16:30:00"/>
    <s v="ALLIAX | CCS - SCCM | Productive Deployment | Security Updates by Microsoft 01 January 2018 CPU Vulnerability"/>
    <x v="0"/>
    <s v="On Time"/>
    <s v="No"/>
    <s v="Standard"/>
    <s v="Successful"/>
    <s v="On Time"/>
    <n v="1"/>
    <n v="1"/>
    <n v="0"/>
    <x v="1"/>
    <x v="0"/>
    <x v="0"/>
    <n v="0"/>
    <n v="0"/>
    <n v="0"/>
    <n v="0"/>
    <n v="1"/>
    <n v="0"/>
    <x v="0"/>
    <s v="C001313832"/>
    <x v="2"/>
    <x v="1"/>
    <s v="No"/>
    <s v="No"/>
    <s v="No"/>
    <s v="Si"/>
    <s v="No"/>
  </r>
  <r>
    <x v="18"/>
    <x v="0"/>
    <x v="1"/>
    <x v="0"/>
    <s v="C001361133"/>
    <x v="0"/>
    <x v="17"/>
    <d v="2018-02-11T18:00:00"/>
    <d v="2018-02-11T20:00:00"/>
    <s v="LOREAL / SAP BASIS /PRODUCTION/P18/ TSMX - SNOTE / ITO.CAB pre-approved"/>
    <x v="0"/>
    <s v="On Time"/>
    <s v="No"/>
    <s v="Standard"/>
    <s v="Successful"/>
    <s v="On Time"/>
    <n v="1"/>
    <n v="1"/>
    <n v="0"/>
    <x v="1"/>
    <x v="0"/>
    <x v="0"/>
    <n v="0"/>
    <n v="0"/>
    <n v="0"/>
    <n v="0"/>
    <n v="1"/>
    <n v="0"/>
    <x v="2"/>
    <s v="CMOD317142"/>
    <x v="0"/>
    <x v="0"/>
    <s v="No"/>
    <s v="No"/>
    <s v="No"/>
    <s v="Si"/>
    <s v="No"/>
  </r>
  <r>
    <x v="8"/>
    <x v="1"/>
    <x v="0"/>
    <x v="0"/>
    <s v="C001370566"/>
    <x v="23"/>
    <x v="108"/>
    <d v="2018-02-10T00:00:00"/>
    <d v="2018-02-10T08:00:00"/>
    <s v="TSMX | PQIT | TSS | WAN SEC | Upgrade Firewall Secundario (HNS) Internos PQIT"/>
    <x v="0"/>
    <s v="On Time"/>
    <s v="No"/>
    <s v="Minor"/>
    <s v="Successful"/>
    <s v="On Time"/>
    <n v="1"/>
    <n v="1"/>
    <n v="0"/>
    <x v="1"/>
    <x v="0"/>
    <x v="0"/>
    <n v="0"/>
    <n v="0"/>
    <n v="0"/>
    <n v="0"/>
    <n v="1"/>
    <n v="0"/>
    <x v="2"/>
    <s v="-"/>
    <x v="11"/>
    <x v="2"/>
    <s v="No"/>
    <s v="No"/>
    <s v="No"/>
    <s v="Si"/>
    <s v="No"/>
  </r>
  <r>
    <x v="8"/>
    <x v="2"/>
    <x v="0"/>
    <x v="0"/>
    <s v="C001372068"/>
    <x v="21"/>
    <x v="125"/>
    <d v="2018-02-02T17:30:00"/>
    <d v="2018-02-09T21:00:00"/>
    <s v="T- SYSTEMS AMER | TSMX_PQIT | COMEDORES Liberación de la aplicación Comedores en el servidor QMXSV15P/10.58.220.240"/>
    <x v="0"/>
    <s v="On Time"/>
    <s v="No"/>
    <s v="Minor"/>
    <s v="Successful"/>
    <s v="On Time"/>
    <n v="1"/>
    <n v="1"/>
    <n v="0"/>
    <x v="1"/>
    <x v="0"/>
    <x v="0"/>
    <n v="0"/>
    <n v="0"/>
    <n v="0"/>
    <n v="0"/>
    <n v="1"/>
    <n v="0"/>
    <x v="2"/>
    <s v="-"/>
    <x v="15"/>
    <x v="3"/>
    <s v="No"/>
    <s v="No"/>
    <s v="No"/>
    <s v="Si"/>
    <s v="No"/>
  </r>
  <r>
    <x v="14"/>
    <x v="0"/>
    <x v="1"/>
    <x v="0"/>
    <s v="C001373801"/>
    <x v="0"/>
    <x v="17"/>
    <d v="2018-02-10T15:00:00"/>
    <d v="2018-02-10T17:00:00"/>
    <s v="GDFSUEZ / SAP - BASIS / PRODUCTION/ PR1/ TSMX - ADD_ON ABAP_classic env. (SPAM/SAINT) /CCAB; ITO.CAB pre-approved [4EP]"/>
    <x v="0"/>
    <s v="On Time"/>
    <s v="No"/>
    <s v="Standard"/>
    <s v="Successful"/>
    <s v="On Time"/>
    <n v="1"/>
    <n v="1"/>
    <n v="0"/>
    <x v="1"/>
    <x v="0"/>
    <x v="0"/>
    <n v="0"/>
    <n v="0"/>
    <n v="0"/>
    <n v="0"/>
    <n v="1"/>
    <n v="0"/>
    <x v="2"/>
    <s v="CMOD318855"/>
    <x v="0"/>
    <x v="0"/>
    <s v="No"/>
    <s v="No"/>
    <s v="No"/>
    <s v="Si"/>
    <s v="No"/>
  </r>
  <r>
    <x v="0"/>
    <x v="0"/>
    <x v="0"/>
    <x v="0"/>
    <s v="C001375303"/>
    <x v="11"/>
    <x v="32"/>
    <d v="2018-01-30T21:00:00"/>
    <d v="2018-02-09T17:00:00"/>
    <s v="AKRA | CCS - SCCM | Productive Deployment | Upgrade of IBM Lotus Notes 7 to IBM Lotus Notes 9.0.1"/>
    <x v="0"/>
    <s v="On Time"/>
    <s v="No"/>
    <s v="Minor"/>
    <s v="Successful"/>
    <s v="On Time"/>
    <n v="1"/>
    <n v="1"/>
    <n v="0"/>
    <x v="1"/>
    <x v="0"/>
    <x v="0"/>
    <n v="0"/>
    <n v="0"/>
    <n v="0"/>
    <n v="0"/>
    <n v="1"/>
    <n v="0"/>
    <x v="0"/>
    <s v="-"/>
    <x v="2"/>
    <x v="1"/>
    <s v="No"/>
    <s v="No"/>
    <s v="No"/>
    <s v="Si"/>
    <s v="No"/>
  </r>
  <r>
    <x v="8"/>
    <x v="1"/>
    <x v="0"/>
    <x v="0"/>
    <s v="C001375377"/>
    <x v="23"/>
    <x v="108"/>
    <d v="2018-02-10T08:30:00"/>
    <d v="2018-02-10T13:30:00"/>
    <s v="TSMX | PQIT | TSS | WAN SEC | Upgrade Firewall Secundario Externo PQIT"/>
    <x v="0"/>
    <s v="On Time"/>
    <s v="No"/>
    <s v="Minor"/>
    <s v="Successful"/>
    <s v="On Time"/>
    <n v="1"/>
    <n v="1"/>
    <n v="0"/>
    <x v="1"/>
    <x v="0"/>
    <x v="0"/>
    <n v="0"/>
    <n v="0"/>
    <n v="0"/>
    <n v="0"/>
    <n v="1"/>
    <n v="0"/>
    <x v="2"/>
    <s v="-"/>
    <x v="11"/>
    <x v="2"/>
    <s v="No"/>
    <s v="No"/>
    <s v="No"/>
    <s v="Si"/>
    <s v="No"/>
  </r>
  <r>
    <x v="8"/>
    <x v="0"/>
    <x v="0"/>
    <x v="0"/>
    <s v="C001377049"/>
    <x v="38"/>
    <x v="230"/>
    <d v="2018-02-03T00:00:00"/>
    <d v="2018-02-11T00:00:00"/>
    <s v="TSMX | PQIT | Desconexion de IP no reconocidas_Segundo Bloque"/>
    <x v="0"/>
    <s v="On Time"/>
    <s v="No"/>
    <s v="Minor"/>
    <s v="Successful"/>
    <s v="On Time"/>
    <n v="1"/>
    <n v="1"/>
    <n v="0"/>
    <x v="1"/>
    <x v="0"/>
    <x v="0"/>
    <n v="0"/>
    <n v="0"/>
    <n v="0"/>
    <n v="0"/>
    <n v="1"/>
    <n v="0"/>
    <x v="2"/>
    <s v="-"/>
    <x v="6"/>
    <x v="1"/>
    <s v="No"/>
    <s v="No"/>
    <s v="No"/>
    <s v="Si"/>
    <s v="No"/>
  </r>
  <r>
    <x v="15"/>
    <x v="0"/>
    <x v="0"/>
    <x v="0"/>
    <s v="C001380268"/>
    <x v="12"/>
    <x v="46"/>
    <d v="2018-02-06T09:30:00"/>
    <d v="2018-02-09T17:00:00"/>
    <s v="Mexichem / mxslx147/ PROD / PMP / Decommission SAP system - step 2 delete system / PMP"/>
    <x v="0"/>
    <s v="On Time"/>
    <s v="No"/>
    <s v="Minor"/>
    <s v="Successful"/>
    <s v="On Time"/>
    <n v="1"/>
    <n v="1"/>
    <n v="0"/>
    <x v="1"/>
    <x v="0"/>
    <x v="0"/>
    <n v="0"/>
    <n v="0"/>
    <n v="0"/>
    <n v="0"/>
    <n v="1"/>
    <n v="0"/>
    <x v="1"/>
    <s v="C000630033"/>
    <x v="0"/>
    <x v="0"/>
    <s v="No"/>
    <s v="No"/>
    <s v="No"/>
    <s v="Si"/>
    <s v="No"/>
  </r>
  <r>
    <x v="0"/>
    <x v="0"/>
    <x v="0"/>
    <x v="0"/>
    <s v="C001384705"/>
    <x v="35"/>
    <x v="145"/>
    <d v="2018-02-09T17:00:00"/>
    <d v="2018-02-09T23:00:00"/>
    <s v="AMER | AKRA | AD Connect Update"/>
    <x v="0"/>
    <s v="On Time"/>
    <s v="No"/>
    <s v="Minor"/>
    <s v="Successful"/>
    <s v="On Time"/>
    <n v="1"/>
    <n v="1"/>
    <n v="0"/>
    <x v="1"/>
    <x v="0"/>
    <x v="0"/>
    <n v="0"/>
    <n v="0"/>
    <n v="0"/>
    <n v="0"/>
    <n v="1"/>
    <n v="0"/>
    <x v="0"/>
    <s v="-"/>
    <x v="20"/>
    <x v="1"/>
    <s v="No"/>
    <s v="No"/>
    <s v="No"/>
    <s v="Si"/>
    <s v="No"/>
  </r>
  <r>
    <x v="12"/>
    <x v="0"/>
    <x v="0"/>
    <x v="0"/>
    <s v="C001384735"/>
    <x v="39"/>
    <x v="264"/>
    <d v="2018-02-10T14:00:00"/>
    <d v="2018-02-10T23:59:00"/>
    <s v="Amer| FORJADORES |Apply Symantec Antivirus Agent Patch"/>
    <x v="0"/>
    <s v="On Time"/>
    <s v="No"/>
    <s v="Minor"/>
    <s v="Successful"/>
    <s v="On Time"/>
    <n v="1"/>
    <n v="1"/>
    <n v="0"/>
    <x v="1"/>
    <x v="0"/>
    <x v="0"/>
    <n v="0"/>
    <n v="0"/>
    <n v="0"/>
    <n v="0"/>
    <n v="1"/>
    <n v="0"/>
    <x v="4"/>
    <s v="-"/>
    <x v="16"/>
    <x v="1"/>
    <s v="No"/>
    <s v="No"/>
    <s v="No"/>
    <s v="Si"/>
    <s v="No"/>
  </r>
  <r>
    <x v="19"/>
    <x v="0"/>
    <x v="1"/>
    <x v="0"/>
    <s v="C001386450"/>
    <x v="0"/>
    <x v="198"/>
    <d v="2018-02-09T16:00:00"/>
    <d v="2018-02-09T18:00:00"/>
    <s v="[DURMAN] / [ SAP -MX ] / [ PROD ] / [ DRP ] / [ MX ] - Implementation of support packages for ABAP (SPAM/SAINT) / CCAB; ITO.CAB pre-approved [4EP]"/>
    <x v="0"/>
    <s v="On Time"/>
    <s v="No"/>
    <s v="Standard"/>
    <s v="Successful"/>
    <s v="On Time"/>
    <n v="1"/>
    <n v="1"/>
    <n v="0"/>
    <x v="1"/>
    <x v="0"/>
    <x v="0"/>
    <n v="0"/>
    <n v="0"/>
    <n v="0"/>
    <n v="0"/>
    <n v="1"/>
    <n v="0"/>
    <x v="2"/>
    <s v="CMOD318037"/>
    <x v="0"/>
    <x v="0"/>
    <s v="No"/>
    <s v="No"/>
    <s v="No"/>
    <s v="Si"/>
    <s v="No"/>
  </r>
  <r>
    <x v="28"/>
    <x v="0"/>
    <x v="1"/>
    <x v="0"/>
    <s v="C001386499"/>
    <x v="0"/>
    <x v="238"/>
    <d v="2018-02-10T23:00:00"/>
    <d v="2018-02-11T03:00:00"/>
    <s v="[ GDG][ SAP ][BW1 ][ Kernel Upgrade ] / CCAB; ITO.CAB pre-approved [4EP]"/>
    <x v="0"/>
    <s v="On Time"/>
    <s v="No"/>
    <s v="Standard"/>
    <s v="Successful"/>
    <s v="On Time"/>
    <n v="1"/>
    <n v="1"/>
    <n v="0"/>
    <x v="1"/>
    <x v="0"/>
    <x v="0"/>
    <n v="0"/>
    <n v="0"/>
    <n v="0"/>
    <n v="0"/>
    <n v="1"/>
    <n v="0"/>
    <x v="2"/>
    <s v="CMOD317140"/>
    <x v="0"/>
    <x v="0"/>
    <s v="No"/>
    <s v="No"/>
    <s v="No"/>
    <s v="Si"/>
    <s v="No"/>
  </r>
  <r>
    <x v="5"/>
    <x v="0"/>
    <x v="1"/>
    <x v="0"/>
    <s v="C001386501"/>
    <x v="0"/>
    <x v="84"/>
    <d v="2018-02-09T10:00:00"/>
    <d v="2018-02-09T19:00:00"/>
    <s v="[Grupo KUO] / [ SAP -MX ] / [ QA ] / [ QAD ] - Implementation of support packages for ABAP (SPAM/SAINT) / CCAB; ITO.CAB pre-approved [4EP]"/>
    <x v="0"/>
    <s v="On Time"/>
    <s v="No"/>
    <s v="Standard"/>
    <s v="Successful"/>
    <s v="On Time"/>
    <n v="1"/>
    <n v="1"/>
    <n v="0"/>
    <x v="1"/>
    <x v="0"/>
    <x v="0"/>
    <n v="0"/>
    <n v="0"/>
    <n v="0"/>
    <n v="0"/>
    <n v="1"/>
    <n v="0"/>
    <x v="4"/>
    <s v="CMOD318037"/>
    <x v="0"/>
    <x v="0"/>
    <s v="No"/>
    <s v="No"/>
    <s v="No"/>
    <s v="Si"/>
    <s v="No"/>
  </r>
  <r>
    <x v="10"/>
    <x v="1"/>
    <x v="0"/>
    <x v="0"/>
    <s v="C001388198"/>
    <x v="23"/>
    <x v="197"/>
    <d v="2018-02-10T00:00:00"/>
    <d v="2018-02-10T01:30:00"/>
    <s v="TSS DSI | Acompañamiento a proveedor Axtel para ventana de mantenimiento en el enlace primario de Internet para Daivb"/>
    <x v="0"/>
    <s v="On Time"/>
    <s v="No"/>
    <s v="Minor"/>
    <s v="Successful"/>
    <s v="On Time"/>
    <n v="1"/>
    <n v="1"/>
    <n v="0"/>
    <x v="1"/>
    <x v="0"/>
    <x v="0"/>
    <n v="0"/>
    <n v="1"/>
    <n v="0"/>
    <n v="0"/>
    <n v="1"/>
    <n v="0"/>
    <x v="4"/>
    <s v="-"/>
    <x v="11"/>
    <x v="2"/>
    <s v="Si"/>
    <s v="No"/>
    <s v="No"/>
    <s v="Si"/>
    <s v="No"/>
  </r>
  <r>
    <x v="9"/>
    <x v="0"/>
    <x v="1"/>
    <x v="0"/>
    <s v="C001388200"/>
    <x v="0"/>
    <x v="171"/>
    <d v="2018-02-09T16:00:00"/>
    <d v="2018-02-09T18:00:00"/>
    <s v="Grupo Q/ SAP-TSMX / QUALITY / GEQ / QRO - Installation of SAPHOSTAGENT /CSS.CAB pre-approved"/>
    <x v="0"/>
    <s v="On Time"/>
    <s v="No"/>
    <s v="Standard"/>
    <s v="Successful"/>
    <s v="On Time"/>
    <n v="1"/>
    <n v="1"/>
    <n v="0"/>
    <x v="1"/>
    <x v="0"/>
    <x v="0"/>
    <n v="0"/>
    <n v="0"/>
    <n v="0"/>
    <n v="0"/>
    <n v="1"/>
    <n v="0"/>
    <x v="2"/>
    <s v="CMOD318035"/>
    <x v="0"/>
    <x v="0"/>
    <s v="No"/>
    <s v="No"/>
    <s v="No"/>
    <s v="Si"/>
    <s v="No"/>
  </r>
  <r>
    <x v="0"/>
    <x v="3"/>
    <x v="1"/>
    <x v="0"/>
    <s v="C001389625"/>
    <x v="49"/>
    <x v="85"/>
    <d v="2018-02-11T12:00:00"/>
    <d v="2018-02-11T14:00:00"/>
    <s v="SIGMA | Application Flow Deployment on the IIB Production Server - ECUADOR FACTURACION ELECTRONICA"/>
    <x v="0"/>
    <s v="On Time"/>
    <s v="No"/>
    <s v="Standard"/>
    <s v="Successful"/>
    <s v="On Time"/>
    <n v="1"/>
    <n v="1"/>
    <n v="0"/>
    <x v="1"/>
    <x v="0"/>
    <x v="0"/>
    <n v="0"/>
    <n v="0"/>
    <n v="0"/>
    <n v="0"/>
    <n v="1"/>
    <n v="0"/>
    <x v="0"/>
    <s v="C001323723"/>
    <x v="25"/>
    <x v="4"/>
    <s v="No"/>
    <s v="No"/>
    <s v="No"/>
    <s v="Si"/>
    <s v="No"/>
  </r>
  <r>
    <x v="1"/>
    <x v="1"/>
    <x v="1"/>
    <x v="0"/>
    <s v="C001389671"/>
    <x v="34"/>
    <x v="39"/>
    <d v="2018-02-10T23:00:00"/>
    <d v="2018-02-11T06:00:00"/>
    <s v="VPM, VCX, Vicosa Mex, Fama México | Ventana Mandataria por parte de Alestra Acompañamiento de T-Systems (Pre autorizado)"/>
    <x v="0"/>
    <s v="On Time"/>
    <s v="No"/>
    <s v="Standard"/>
    <s v="Successful"/>
    <s v="On Time"/>
    <n v="1"/>
    <n v="1"/>
    <n v="0"/>
    <x v="1"/>
    <x v="0"/>
    <x v="0"/>
    <n v="0"/>
    <n v="0"/>
    <n v="0"/>
    <n v="0"/>
    <n v="1"/>
    <n v="0"/>
    <x v="1"/>
    <s v="C000804922"/>
    <x v="11"/>
    <x v="2"/>
    <s v="No"/>
    <s v="No"/>
    <s v="No"/>
    <s v="Si"/>
    <s v="No"/>
  </r>
  <r>
    <x v="7"/>
    <x v="1"/>
    <x v="0"/>
    <x v="1"/>
    <s v="C40983730"/>
    <x v="41"/>
    <x v="124"/>
    <d v="2018-02-09T21:00:00"/>
    <d v="2018-02-10T01:00:00"/>
    <s v="Cambio emergente Activación de Autenticacion switch sw60IC302-36.5"/>
    <x v="0"/>
    <s v="On Time"/>
    <s v="No"/>
    <s v="Minor"/>
    <s v="Successful"/>
    <s v="On Time"/>
    <n v="1"/>
    <n v="1"/>
    <n v="0"/>
    <x v="1"/>
    <x v="0"/>
    <x v="2"/>
    <n v="1"/>
    <n v="0"/>
    <n v="0"/>
    <n v="0"/>
    <n v="1"/>
    <n v="0"/>
    <x v="3"/>
    <s v="-"/>
    <x v="14"/>
    <x v="2"/>
    <s v="No"/>
    <s v="No"/>
    <s v="No"/>
    <s v="Si"/>
    <s v="No"/>
  </r>
  <r>
    <x v="7"/>
    <x v="0"/>
    <x v="1"/>
    <x v="0"/>
    <s v="C40981086"/>
    <x v="15"/>
    <x v="113"/>
    <d v="2018-02-10T08:00:00"/>
    <d v="2018-02-11T08:00:00"/>
    <s v="Electrical maintenance to MX_2018 air conditioning precision equipment of Data Center CUBO 6"/>
    <x v="0"/>
    <s v="On Time"/>
    <s v="No"/>
    <s v="Standard"/>
    <s v="Successful"/>
    <s v="On Time"/>
    <n v="1"/>
    <n v="1"/>
    <n v="0"/>
    <x v="1"/>
    <x v="0"/>
    <x v="0"/>
    <n v="0"/>
    <n v="0"/>
    <n v="0"/>
    <n v="0"/>
    <n v="1"/>
    <n v="0"/>
    <x v="3"/>
    <s v="CT40002869"/>
    <x v="10"/>
    <x v="1"/>
    <s v="No"/>
    <s v="No"/>
    <s v="No"/>
    <s v="Si"/>
    <s v="No"/>
  </r>
  <r>
    <x v="7"/>
    <x v="1"/>
    <x v="0"/>
    <x v="0"/>
    <s v="C40981113"/>
    <x v="54"/>
    <x v="108"/>
    <d v="2018-02-11T14:00:00"/>
    <d v="2018-02-11T22:30:00"/>
    <s v="Upgrade Cisco ASA VPN HO por reporte de vulnerabilidad CVE-2018-0101"/>
    <x v="0"/>
    <s v="On Time"/>
    <s v="No"/>
    <s v="Minor"/>
    <s v="Successful"/>
    <s v="On Time"/>
    <n v="1"/>
    <n v="1"/>
    <n v="0"/>
    <x v="1"/>
    <x v="0"/>
    <x v="0"/>
    <n v="0"/>
    <n v="0"/>
    <n v="0"/>
    <n v="0"/>
    <n v="1"/>
    <n v="0"/>
    <x v="3"/>
    <s v="CT40003888"/>
    <x v="11"/>
    <x v="2"/>
    <s v="No"/>
    <s v="No"/>
    <s v="No"/>
    <s v="Si"/>
    <s v="No"/>
  </r>
  <r>
    <x v="7"/>
    <x v="0"/>
    <x v="1"/>
    <x v="0"/>
    <s v="C40981144"/>
    <x v="15"/>
    <x v="113"/>
    <d v="2018-02-11T08:00:00"/>
    <d v="2018-02-11T20:00:00"/>
    <s v="Electrical inspection to electrical board that feed the DC CUBO 6"/>
    <x v="0"/>
    <s v="On Time"/>
    <s v="No"/>
    <s v="Standard"/>
    <s v="Successful"/>
    <s v="On Time"/>
    <n v="1"/>
    <n v="1"/>
    <n v="0"/>
    <x v="1"/>
    <x v="0"/>
    <x v="0"/>
    <n v="0"/>
    <n v="0"/>
    <n v="0"/>
    <n v="0"/>
    <n v="1"/>
    <n v="0"/>
    <x v="3"/>
    <s v="CT40002938"/>
    <x v="10"/>
    <x v="1"/>
    <s v="No"/>
    <s v="No"/>
    <s v="No"/>
    <s v="Si"/>
    <s v="No"/>
  </r>
  <r>
    <x v="7"/>
    <x v="1"/>
    <x v="1"/>
    <x v="0"/>
    <s v="C40983214"/>
    <x v="41"/>
    <x v="124"/>
    <d v="2018-02-10T11:30:00"/>
    <d v="2018-02-11T06:00:00"/>
    <s v="Remplazo de Switch SW29I04-18.13"/>
    <x v="0"/>
    <s v="On Time"/>
    <s v="No"/>
    <s v="Standard"/>
    <s v="Successful"/>
    <s v="On Time"/>
    <n v="1"/>
    <n v="1"/>
    <n v="0"/>
    <x v="1"/>
    <x v="0"/>
    <x v="0"/>
    <n v="0"/>
    <n v="0"/>
    <n v="0"/>
    <n v="0"/>
    <n v="1"/>
    <n v="0"/>
    <x v="3"/>
    <s v="CT40004989"/>
    <x v="14"/>
    <x v="2"/>
    <s v="No"/>
    <s v="No"/>
    <s v="No"/>
    <s v="Si"/>
    <s v="No"/>
  </r>
  <r>
    <x v="7"/>
    <x v="1"/>
    <x v="1"/>
    <x v="0"/>
    <s v="C40983551"/>
    <x v="9"/>
    <x v="116"/>
    <d v="2018-02-11T09:00:00"/>
    <d v="2018-02-11T17:00:00"/>
    <s v="Mantenimiento Preventivo a IDF8303 IP 10.148.156.6"/>
    <x v="0"/>
    <s v="On Time"/>
    <s v="No"/>
    <s v="Standard"/>
    <s v="Successful"/>
    <s v="On Time"/>
    <n v="1"/>
    <n v="1"/>
    <n v="0"/>
    <x v="1"/>
    <x v="0"/>
    <x v="0"/>
    <n v="0"/>
    <n v="0"/>
    <n v="0"/>
    <n v="0"/>
    <n v="1"/>
    <n v="0"/>
    <x v="3"/>
    <s v="CT40001634"/>
    <x v="7"/>
    <x v="2"/>
    <s v="No"/>
    <s v="No"/>
    <s v="No"/>
    <s v="Si"/>
    <s v="No"/>
  </r>
  <r>
    <x v="7"/>
    <x v="1"/>
    <x v="1"/>
    <x v="0"/>
    <s v="C40983731"/>
    <x v="41"/>
    <x v="124"/>
    <d v="2018-02-10T12:00:00"/>
    <d v="2018-02-10T15:00:00"/>
    <s v="Instalación de Access Point en nave 6A"/>
    <x v="0"/>
    <s v="On Time"/>
    <s v="No"/>
    <s v="Standard"/>
    <s v="Successful"/>
    <s v="On Time"/>
    <n v="1"/>
    <n v="1"/>
    <n v="0"/>
    <x v="1"/>
    <x v="0"/>
    <x v="0"/>
    <n v="0"/>
    <n v="0"/>
    <n v="0"/>
    <n v="0"/>
    <n v="1"/>
    <n v="0"/>
    <x v="3"/>
    <s v="CT40003135"/>
    <x v="14"/>
    <x v="2"/>
    <s v="No"/>
    <s v="No"/>
    <s v="No"/>
    <s v="Si"/>
    <s v="No"/>
  </r>
  <r>
    <x v="4"/>
    <x v="0"/>
    <x v="0"/>
    <x v="0"/>
    <s v="C40975534"/>
    <x v="5"/>
    <x v="265"/>
    <d v="2018-02-11T12:00:00"/>
    <d v="2018-02-11T23:00:00"/>
    <s v="[003] PATCH MANAGEMENT ON SERVERS"/>
    <x v="0"/>
    <s v="On Time"/>
    <s v="No"/>
    <s v="Minor"/>
    <s v="Successful"/>
    <s v="On Time"/>
    <n v="1"/>
    <n v="1"/>
    <n v="0"/>
    <x v="1"/>
    <x v="0"/>
    <x v="0"/>
    <n v="0"/>
    <n v="0"/>
    <n v="0"/>
    <n v="0"/>
    <n v="1"/>
    <n v="0"/>
    <x v="3"/>
    <s v="CT40007810"/>
    <x v="5"/>
    <x v="1"/>
    <s v="No"/>
    <s v="No"/>
    <s v="No"/>
    <s v="Si"/>
    <s v="No"/>
  </r>
  <r>
    <x v="4"/>
    <x v="1"/>
    <x v="0"/>
    <x v="0"/>
    <s v="C40978949"/>
    <x v="20"/>
    <x v="26"/>
    <d v="2018-02-09T17:00:00"/>
    <d v="2018-02-11T23:00:00"/>
    <s v="IP addressing migration for Voice service from 10.131.x.x to 10.130.x.x at SPINE part1"/>
    <x v="0"/>
    <s v="On Time"/>
    <s v="No"/>
    <s v="Minor"/>
    <s v="Successful"/>
    <s v="On Time"/>
    <n v="1"/>
    <n v="1"/>
    <n v="0"/>
    <x v="1"/>
    <x v="0"/>
    <x v="0"/>
    <n v="0"/>
    <n v="0"/>
    <n v="0"/>
    <n v="0"/>
    <n v="1"/>
    <n v="0"/>
    <x v="3"/>
    <s v="CT40012087"/>
    <x v="14"/>
    <x v="2"/>
    <s v="No"/>
    <s v="No"/>
    <s v="No"/>
    <s v="Si"/>
    <s v="No"/>
  </r>
  <r>
    <x v="4"/>
    <x v="0"/>
    <x v="0"/>
    <x v="0"/>
    <s v="C40979245"/>
    <x v="69"/>
    <x v="143"/>
    <d v="2018-02-11T15:00:00"/>
    <d v="2018-02-11T19:00:00"/>
    <s v="Backup Full Online UPS Productive Oracle Database"/>
    <x v="0"/>
    <s v="On Time"/>
    <s v="No"/>
    <s v="Minor"/>
    <s v="Successful"/>
    <s v="On Time"/>
    <n v="1"/>
    <n v="1"/>
    <n v="0"/>
    <x v="1"/>
    <x v="0"/>
    <x v="0"/>
    <n v="0"/>
    <n v="0"/>
    <n v="0"/>
    <n v="0"/>
    <n v="1"/>
    <n v="0"/>
    <x v="3"/>
    <s v="CT40010170"/>
    <x v="9"/>
    <x v="1"/>
    <s v="No"/>
    <s v="No"/>
    <s v="No"/>
    <s v="Si"/>
    <s v="No"/>
  </r>
  <r>
    <x v="4"/>
    <x v="0"/>
    <x v="0"/>
    <x v="0"/>
    <s v="C40980679"/>
    <x v="5"/>
    <x v="265"/>
    <d v="2018-02-11T15:00:00"/>
    <d v="2018-02-11T20:00:00"/>
    <s v="Accompaniment in Network interface card validation (Activity will executed by HP Vendor) &lt;CASE:5326800282&gt;"/>
    <x v="0"/>
    <s v="On Time"/>
    <s v="No"/>
    <s v="Minor"/>
    <s v="Successful"/>
    <s v="On Time"/>
    <n v="1"/>
    <n v="1"/>
    <n v="0"/>
    <x v="1"/>
    <x v="0"/>
    <x v="0"/>
    <n v="0"/>
    <n v="0"/>
    <n v="0"/>
    <n v="0"/>
    <n v="1"/>
    <n v="0"/>
    <x v="3"/>
    <s v="CT40012258"/>
    <x v="5"/>
    <x v="1"/>
    <s v="No"/>
    <s v="No"/>
    <s v="No"/>
    <s v="Si"/>
    <s v="No"/>
  </r>
  <r>
    <x v="8"/>
    <x v="0"/>
    <x v="0"/>
    <x v="0"/>
    <s v="C001096198"/>
    <x v="40"/>
    <x v="229"/>
    <d v="2018-02-12T10:00:00"/>
    <d v="2018-02-12T13:00:00"/>
    <s v="AMER | T-Systems Mexico | Monitoring migration from IBM Tivoli Monitoring to HP SiteScope"/>
    <x v="0"/>
    <s v="On Time"/>
    <s v="No"/>
    <s v="Minor"/>
    <s v="Successful"/>
    <s v="On Time"/>
    <n v="1"/>
    <n v="1"/>
    <n v="0"/>
    <x v="1"/>
    <x v="0"/>
    <x v="0"/>
    <n v="0"/>
    <n v="0"/>
    <n v="0"/>
    <n v="0"/>
    <n v="1"/>
    <n v="0"/>
    <x v="2"/>
    <s v="-"/>
    <x v="22"/>
    <x v="1"/>
    <s v="No"/>
    <s v="No"/>
    <s v="No"/>
    <s v="Si"/>
    <s v="No"/>
  </r>
  <r>
    <x v="1"/>
    <x v="0"/>
    <x v="1"/>
    <x v="0"/>
    <s v="C001340227"/>
    <x v="12"/>
    <x v="99"/>
    <d v="2018-02-10T10:00:00"/>
    <d v="2018-02-12T17:00:00"/>
    <s v="VITRO | PRO | | AH3HA099 | SOLMAN | MPD | COMPONENTS PATCH INSTALATION | / CCAB; ITO.CAB pre-approved [4EP]"/>
    <x v="0"/>
    <s v="On Time"/>
    <s v="No"/>
    <s v="Standard"/>
    <s v="Successful"/>
    <s v="On Time"/>
    <n v="1"/>
    <n v="1"/>
    <n v="0"/>
    <x v="1"/>
    <x v="0"/>
    <x v="0"/>
    <n v="0"/>
    <n v="0"/>
    <n v="0"/>
    <n v="0"/>
    <n v="1"/>
    <n v="0"/>
    <x v="1"/>
    <s v="CMOD318335"/>
    <x v="0"/>
    <x v="0"/>
    <s v="No"/>
    <s v="No"/>
    <s v="No"/>
    <s v="Si"/>
    <s v="No"/>
  </r>
  <r>
    <x v="1"/>
    <x v="0"/>
    <x v="0"/>
    <x v="0"/>
    <s v="C001349886"/>
    <x v="12"/>
    <x v="73"/>
    <d v="2018-02-09T10:00:00"/>
    <d v="2018-02-12T18:00:00"/>
    <s v="VITRO / T-SYSTEMS / SAP / DEV /PO / POD / DB2 10.1.5 Fixpack update TO 10.5.8"/>
    <x v="0"/>
    <s v="On Time"/>
    <s v="No"/>
    <s v="Minor"/>
    <s v="Successful"/>
    <s v="On Time"/>
    <n v="1"/>
    <n v="1"/>
    <n v="0"/>
    <x v="1"/>
    <x v="0"/>
    <x v="0"/>
    <n v="0"/>
    <n v="0"/>
    <n v="0"/>
    <n v="0"/>
    <n v="1"/>
    <n v="0"/>
    <x v="1"/>
    <s v="-"/>
    <x v="0"/>
    <x v="0"/>
    <s v="No"/>
    <s v="No"/>
    <s v="No"/>
    <s v="Si"/>
    <s v="No"/>
  </r>
  <r>
    <x v="15"/>
    <x v="0"/>
    <x v="0"/>
    <x v="0"/>
    <s v="C001373367"/>
    <x v="12"/>
    <x v="62"/>
    <d v="2018-02-12T07:00:00"/>
    <d v="2018-02-12T11:00:00"/>
    <s v="DCS | MEXICHEM | QUA| DSO (AppCom) Image Change to: s11.4.8 | 4EP| GRQ"/>
    <x v="0"/>
    <s v="On Time"/>
    <s v="No"/>
    <s v="Minor"/>
    <s v="Successful"/>
    <s v="On Time"/>
    <n v="1"/>
    <n v="1"/>
    <n v="0"/>
    <x v="1"/>
    <x v="0"/>
    <x v="0"/>
    <n v="0"/>
    <n v="0"/>
    <n v="0"/>
    <n v="0"/>
    <n v="1"/>
    <n v="0"/>
    <x v="1"/>
    <s v="CMOD312271"/>
    <x v="0"/>
    <x v="0"/>
    <s v="No"/>
    <s v="No"/>
    <s v="No"/>
    <s v="Si"/>
    <s v="No"/>
  </r>
  <r>
    <x v="1"/>
    <x v="0"/>
    <x v="2"/>
    <x v="0"/>
    <s v="C001375190"/>
    <x v="12"/>
    <x v="15"/>
    <d v="2018-02-10T18:30:00"/>
    <d v="2018-02-12T18:30:00"/>
    <s v="VITRO | T-systems | XI | XPD | AH3HA119 | DB2 Upgrade 9.7 to 10.5 | [4EP]"/>
    <x v="0"/>
    <s v="On Time"/>
    <s v="No"/>
    <s v="Significant"/>
    <s v="Successful"/>
    <s v="On Time"/>
    <n v="1"/>
    <n v="1"/>
    <n v="0"/>
    <x v="1"/>
    <x v="0"/>
    <x v="0"/>
    <n v="0"/>
    <n v="0"/>
    <n v="0"/>
    <n v="0"/>
    <n v="1"/>
    <n v="0"/>
    <x v="1"/>
    <s v="-"/>
    <x v="0"/>
    <x v="0"/>
    <s v="No"/>
    <s v="No"/>
    <s v="No"/>
    <s v="Si"/>
    <s v="No"/>
  </r>
  <r>
    <x v="1"/>
    <x v="0"/>
    <x v="0"/>
    <x v="0"/>
    <s v="C001376985"/>
    <x v="21"/>
    <x v="60"/>
    <d v="2018-01-31T17:30:00"/>
    <d v="2018-02-12T17:00:00"/>
    <s v="Vitro || Pruebas de factibilidad de Migración para TREX"/>
    <x v="0"/>
    <s v="On Time"/>
    <s v="No"/>
    <s v="Minor"/>
    <s v="Successful"/>
    <s v="On Time"/>
    <n v="1"/>
    <n v="1"/>
    <n v="0"/>
    <x v="1"/>
    <x v="0"/>
    <x v="0"/>
    <n v="0"/>
    <n v="0"/>
    <n v="0"/>
    <n v="0"/>
    <n v="1"/>
    <n v="0"/>
    <x v="1"/>
    <s v="-"/>
    <x v="15"/>
    <x v="1"/>
    <s v="No"/>
    <s v="No"/>
    <s v="No"/>
    <s v="Si"/>
    <s v="No"/>
  </r>
  <r>
    <x v="0"/>
    <x v="0"/>
    <x v="0"/>
    <x v="0"/>
    <s v="C001377086"/>
    <x v="0"/>
    <x v="119"/>
    <d v="2018-02-05T07:00:00"/>
    <d v="2018-02-12T23:00:00"/>
    <s v="SIGMA | SAP-TS-TSMX | PRODUCTIVE | PRD | reorganize table(s) | CCAB and CSS.CAB preapproved | Outage = No"/>
    <x v="0"/>
    <s v="On Time"/>
    <s v="No"/>
    <s v="Minor"/>
    <s v="Successful"/>
    <s v="On Time"/>
    <n v="1"/>
    <n v="1"/>
    <n v="0"/>
    <x v="1"/>
    <x v="0"/>
    <x v="0"/>
    <n v="0"/>
    <n v="0"/>
    <n v="0"/>
    <n v="0"/>
    <n v="1"/>
    <n v="0"/>
    <x v="0"/>
    <s v="C001313888"/>
    <x v="0"/>
    <x v="0"/>
    <s v="No"/>
    <s v="No"/>
    <s v="No"/>
    <s v="Si"/>
    <s v="No"/>
  </r>
  <r>
    <x v="15"/>
    <x v="0"/>
    <x v="0"/>
    <x v="0"/>
    <s v="C001380287"/>
    <x v="12"/>
    <x v="46"/>
    <d v="2018-02-07T09:30:00"/>
    <d v="2018-02-12T17:00:00"/>
    <s v="Mexichem /mxslx130/ PROD /HRP / Decommission SAP system - step 2 delete system /HRP"/>
    <x v="0"/>
    <s v="On Time"/>
    <s v="No"/>
    <s v="Minor"/>
    <s v="Successful"/>
    <s v="On Time"/>
    <n v="1"/>
    <n v="1"/>
    <n v="0"/>
    <x v="1"/>
    <x v="0"/>
    <x v="0"/>
    <n v="0"/>
    <n v="0"/>
    <n v="0"/>
    <n v="0"/>
    <n v="1"/>
    <n v="0"/>
    <x v="1"/>
    <s v="C000630033"/>
    <x v="0"/>
    <x v="0"/>
    <s v="No"/>
    <s v="No"/>
    <s v="No"/>
    <s v="Si"/>
    <s v="No"/>
  </r>
  <r>
    <x v="8"/>
    <x v="0"/>
    <x v="1"/>
    <x v="0"/>
    <s v="C001381495"/>
    <x v="11"/>
    <x v="32"/>
    <d v="2018-02-02T19:00:00"/>
    <d v="2018-02-12T17:00:00"/>
    <s v="Distribución de los parches de seguridad Microsoft correspondientes al mes de Enero de 2018 – Parches complementos - Productivo TSMX"/>
    <x v="0"/>
    <s v="On Time"/>
    <s v="No"/>
    <s v="Standard"/>
    <s v="Successful"/>
    <s v="On Time"/>
    <n v="1"/>
    <n v="1"/>
    <n v="0"/>
    <x v="1"/>
    <x v="0"/>
    <x v="0"/>
    <n v="0"/>
    <n v="0"/>
    <n v="0"/>
    <n v="0"/>
    <n v="1"/>
    <n v="0"/>
    <x v="2"/>
    <s v="C000164781"/>
    <x v="2"/>
    <x v="1"/>
    <s v="No"/>
    <s v="No"/>
    <s v="No"/>
    <s v="Si"/>
    <s v="No"/>
  </r>
  <r>
    <x v="5"/>
    <x v="0"/>
    <x v="0"/>
    <x v="0"/>
    <s v="C001383054"/>
    <x v="1"/>
    <x v="138"/>
    <d v="2018-02-09T11:00:00"/>
    <d v="2018-02-12T18:00:00"/>
    <s v="AMER | KUO| Installing Security Updates on Environment PRD Environment."/>
    <x v="0"/>
    <s v="On Time"/>
    <s v="No"/>
    <s v="Minor"/>
    <s v="Successful"/>
    <s v="On Time"/>
    <n v="1"/>
    <n v="1"/>
    <n v="0"/>
    <x v="1"/>
    <x v="0"/>
    <x v="0"/>
    <n v="0"/>
    <n v="0"/>
    <n v="0"/>
    <n v="0"/>
    <n v="1"/>
    <n v="0"/>
    <x v="4"/>
    <s v="C000312898"/>
    <x v="1"/>
    <x v="1"/>
    <s v="No"/>
    <s v="No"/>
    <s v="No"/>
    <s v="Si"/>
    <s v="No"/>
  </r>
  <r>
    <x v="1"/>
    <x v="0"/>
    <x v="1"/>
    <x v="0"/>
    <s v="C001384656"/>
    <x v="12"/>
    <x v="15"/>
    <d v="2018-02-12T01:00:00"/>
    <d v="2018-02-13T02:00:00"/>
    <s v="AMER | VITRO | SAP-Basis | EP | EPD-AH3HA107 &amp; WEB DISPATCHER | T-systems Mexico | EPD Restart | Pre- Approval”"/>
    <x v="0"/>
    <s v="On Time"/>
    <s v="No"/>
    <s v="Standard"/>
    <s v="Successful"/>
    <s v="On Time"/>
    <n v="1"/>
    <n v="1"/>
    <n v="0"/>
    <x v="1"/>
    <x v="0"/>
    <x v="0"/>
    <n v="0"/>
    <n v="0"/>
    <n v="0"/>
    <n v="0"/>
    <n v="1"/>
    <n v="0"/>
    <x v="1"/>
    <s v="C000122753"/>
    <x v="0"/>
    <x v="0"/>
    <s v="No"/>
    <s v="No"/>
    <s v="No"/>
    <s v="Si"/>
    <s v="No"/>
  </r>
  <r>
    <x v="8"/>
    <x v="0"/>
    <x v="0"/>
    <x v="0"/>
    <s v="C001384715"/>
    <x v="60"/>
    <x v="113"/>
    <d v="2018-02-12T09:00:00"/>
    <d v="2018-02-13T09:00:00"/>
    <s v="AMER | T-Systems | Preventive maintenance _equipment_ precision cooling system that support LDR MX_3032 ACC 2B"/>
    <x v="0"/>
    <s v="On Time"/>
    <s v="No"/>
    <s v="Minor"/>
    <s v="Successful"/>
    <s v="On Time"/>
    <n v="1"/>
    <n v="1"/>
    <n v="0"/>
    <x v="1"/>
    <x v="0"/>
    <x v="0"/>
    <n v="0"/>
    <n v="0"/>
    <n v="0"/>
    <n v="0"/>
    <n v="1"/>
    <n v="0"/>
    <x v="2"/>
    <s v="C000186115"/>
    <x v="10"/>
    <x v="1"/>
    <s v="No"/>
    <s v="No"/>
    <s v="No"/>
    <s v="Si"/>
    <s v="No"/>
  </r>
  <r>
    <x v="16"/>
    <x v="0"/>
    <x v="0"/>
    <x v="0"/>
    <s v="C001384806"/>
    <x v="1"/>
    <x v="42"/>
    <d v="2018-02-10T21:00:00"/>
    <d v="2018-02-12T18:00:00"/>
    <s v="AMER | CMABC | Accompaniment migration of application HABCTDOC"/>
    <x v="0"/>
    <s v="On Time"/>
    <s v="No"/>
    <s v="Minor"/>
    <s v="Successful"/>
    <s v="On Time"/>
    <n v="1"/>
    <n v="1"/>
    <n v="0"/>
    <x v="1"/>
    <x v="0"/>
    <x v="0"/>
    <n v="0"/>
    <n v="0"/>
    <n v="0"/>
    <n v="0"/>
    <n v="1"/>
    <n v="0"/>
    <x v="2"/>
    <s v="-"/>
    <x v="1"/>
    <x v="1"/>
    <s v="No"/>
    <s v="No"/>
    <s v="No"/>
    <s v="Si"/>
    <s v="No"/>
  </r>
  <r>
    <x v="1"/>
    <x v="0"/>
    <x v="1"/>
    <x v="0"/>
    <s v="C001386411"/>
    <x v="1"/>
    <x v="1"/>
    <d v="2018-02-07T18:00:00"/>
    <d v="2018-02-12T18:00:00"/>
    <s v="AMER | VITRO | Increase 500GB of space to Drive F in servers on server SCARFILE03, SCARFILE04"/>
    <x v="0"/>
    <s v="On Time"/>
    <s v="No"/>
    <s v="Standard"/>
    <s v="Successful"/>
    <s v="On Time"/>
    <n v="1"/>
    <n v="1"/>
    <n v="0"/>
    <x v="1"/>
    <x v="0"/>
    <x v="0"/>
    <n v="0"/>
    <n v="0"/>
    <n v="0"/>
    <n v="0"/>
    <n v="1"/>
    <n v="0"/>
    <x v="1"/>
    <s v="C000288570"/>
    <x v="1"/>
    <x v="1"/>
    <s v="No"/>
    <s v="No"/>
    <s v="No"/>
    <s v="Si"/>
    <s v="No"/>
  </r>
  <r>
    <x v="0"/>
    <x v="0"/>
    <x v="1"/>
    <x v="0"/>
    <s v="C001386533"/>
    <x v="0"/>
    <x v="119"/>
    <d v="2018-02-12T13:00:00"/>
    <d v="2018-02-12T17:00:00"/>
    <s v="SIGMA/ DEV / - KERNEL_Update / CCAB; ITO.CAB pre-approved [4EP]"/>
    <x v="0"/>
    <s v="On Time"/>
    <s v="No"/>
    <s v="Standard"/>
    <s v="Successful"/>
    <s v="On Time"/>
    <n v="1"/>
    <n v="1"/>
    <n v="0"/>
    <x v="1"/>
    <x v="0"/>
    <x v="0"/>
    <n v="0"/>
    <n v="0"/>
    <n v="0"/>
    <n v="0"/>
    <n v="1"/>
    <n v="0"/>
    <x v="0"/>
    <s v="CMOD317140"/>
    <x v="0"/>
    <x v="0"/>
    <s v="No"/>
    <s v="No"/>
    <s v="No"/>
    <s v="Si"/>
    <s v="No"/>
  </r>
  <r>
    <x v="8"/>
    <x v="0"/>
    <x v="1"/>
    <x v="0"/>
    <s v="C001388044"/>
    <x v="3"/>
    <x v="266"/>
    <d v="2018-02-09T15:00:00"/>
    <d v="2018-02-13T13:00:00"/>
    <s v="TSMX | MULTIPLE | Creation and Release to Operation, new server shdqroauv19 | DOM 53225276"/>
    <x v="0"/>
    <s v="On Time"/>
    <s v="No"/>
    <s v="Standard"/>
    <s v="Successful"/>
    <s v="On Time"/>
    <n v="1"/>
    <n v="1"/>
    <n v="0"/>
    <x v="1"/>
    <x v="0"/>
    <x v="0"/>
    <n v="0"/>
    <n v="0"/>
    <n v="0"/>
    <n v="0"/>
    <n v="1"/>
    <n v="0"/>
    <x v="2"/>
    <s v="C000913861"/>
    <x v="3"/>
    <x v="1"/>
    <s v="No"/>
    <s v="No"/>
    <s v="No"/>
    <s v="Si"/>
    <s v="No"/>
  </r>
  <r>
    <x v="15"/>
    <x v="0"/>
    <x v="1"/>
    <x v="0"/>
    <s v="C001388048"/>
    <x v="12"/>
    <x v="46"/>
    <d v="2018-02-11T12:00:00"/>
    <d v="2018-02-12T23:00:00"/>
    <s v="[MEXICHEM] / [PRODUCTIVE] / [ P01 ] / [DSC3] - Implementation of support packages for ABAP (SPAM/SAINT) / CCAB; ITO.CAB pre-approved [4EP]"/>
    <x v="0"/>
    <s v="On Time"/>
    <s v="No"/>
    <s v="Standard"/>
    <s v="Successful"/>
    <s v="On Time"/>
    <n v="1"/>
    <n v="1"/>
    <n v="0"/>
    <x v="1"/>
    <x v="0"/>
    <x v="0"/>
    <n v="0"/>
    <n v="0"/>
    <n v="0"/>
    <n v="0"/>
    <n v="1"/>
    <n v="0"/>
    <x v="1"/>
    <s v="CMOD318037"/>
    <x v="0"/>
    <x v="0"/>
    <s v="No"/>
    <s v="No"/>
    <s v="No"/>
    <s v="Si"/>
    <s v="No"/>
  </r>
  <r>
    <x v="15"/>
    <x v="0"/>
    <x v="1"/>
    <x v="0"/>
    <s v="C001388102"/>
    <x v="12"/>
    <x v="46"/>
    <d v="2018-02-11T09:00:00"/>
    <d v="2018-02-12T17:00:00"/>
    <s v="[MEXICHEM] / [PRODUCTIVE ] / [ P04 ] / [ DCS3 ] - Implementation of support packages for ABAP (SPAM/SAINT) / CCAB; ITO.CAB pre-approved [4EP]"/>
    <x v="0"/>
    <s v="On Time"/>
    <s v="No"/>
    <s v="Standard"/>
    <s v="Successful"/>
    <s v="On Time"/>
    <n v="1"/>
    <n v="1"/>
    <n v="0"/>
    <x v="1"/>
    <x v="0"/>
    <x v="0"/>
    <n v="0"/>
    <n v="0"/>
    <n v="0"/>
    <n v="0"/>
    <n v="1"/>
    <n v="0"/>
    <x v="1"/>
    <s v="CMOD318037"/>
    <x v="0"/>
    <x v="0"/>
    <s v="No"/>
    <s v="No"/>
    <s v="No"/>
    <s v="Si"/>
    <s v="No"/>
  </r>
  <r>
    <x v="15"/>
    <x v="0"/>
    <x v="1"/>
    <x v="0"/>
    <s v="C001388459"/>
    <x v="12"/>
    <x v="31"/>
    <d v="2018-02-13T11:00:00"/>
    <d v="2018-02-13T12:00:00"/>
    <s v="[MEXICHEM] / [ DEVELOPMENT ] / [HRD] / [DCS3 ] - SAP Parameter Change_Offline /CCAB; ITO.CAB pre-approved [4EP]"/>
    <x v="0"/>
    <s v="On Time"/>
    <s v="No"/>
    <s v="Standard"/>
    <s v="Successful"/>
    <s v="On Time"/>
    <n v="1"/>
    <n v="1"/>
    <n v="0"/>
    <x v="1"/>
    <x v="0"/>
    <x v="0"/>
    <n v="0"/>
    <n v="0"/>
    <n v="0"/>
    <n v="0"/>
    <n v="1"/>
    <n v="0"/>
    <x v="1"/>
    <s v="CMOD317344"/>
    <x v="0"/>
    <x v="0"/>
    <s v="No"/>
    <s v="No"/>
    <s v="No"/>
    <s v="Si"/>
    <s v="No"/>
  </r>
  <r>
    <x v="1"/>
    <x v="0"/>
    <x v="1"/>
    <x v="0"/>
    <s v="C001389549"/>
    <x v="1"/>
    <x v="10"/>
    <d v="2018-02-10T18:00:00"/>
    <d v="2018-02-12T12:00:00"/>
    <s v="AMER | VITRO | Restart server VUSCSAS-V2"/>
    <x v="0"/>
    <s v="On Time"/>
    <s v="No"/>
    <s v="Standard"/>
    <s v="Successful"/>
    <s v="On Time"/>
    <n v="1"/>
    <n v="1"/>
    <n v="0"/>
    <x v="1"/>
    <x v="0"/>
    <x v="0"/>
    <n v="0"/>
    <n v="0"/>
    <n v="0"/>
    <n v="0"/>
    <n v="1"/>
    <n v="0"/>
    <x v="1"/>
    <s v="C000763299"/>
    <x v="1"/>
    <x v="1"/>
    <s v="No"/>
    <s v="No"/>
    <s v="No"/>
    <s v="Si"/>
    <s v="No"/>
  </r>
  <r>
    <x v="5"/>
    <x v="0"/>
    <x v="1"/>
    <x v="0"/>
    <s v="C001389598"/>
    <x v="0"/>
    <x v="84"/>
    <d v="2018-02-12T10:00:00"/>
    <d v="2018-02-12T19:00:00"/>
    <s v="[Grupo KUO] / [ SAP -MX ] / [ QA ] / [ QAE ] - Implementation of support packages for ABAP (SPAM/SAINT) / CCAB; ITO.CAB pre-approved [4EP]"/>
    <x v="0"/>
    <s v="On Time"/>
    <s v="No"/>
    <s v="Standard"/>
    <s v="Successful"/>
    <s v="On Time"/>
    <n v="1"/>
    <n v="1"/>
    <n v="0"/>
    <x v="1"/>
    <x v="0"/>
    <x v="0"/>
    <n v="0"/>
    <n v="0"/>
    <n v="0"/>
    <n v="0"/>
    <n v="1"/>
    <n v="0"/>
    <x v="4"/>
    <s v="CMOD318037"/>
    <x v="0"/>
    <x v="0"/>
    <s v="No"/>
    <s v="No"/>
    <s v="No"/>
    <s v="Si"/>
    <s v="No"/>
  </r>
  <r>
    <x v="0"/>
    <x v="0"/>
    <x v="1"/>
    <x v="0"/>
    <s v="C001391159"/>
    <x v="14"/>
    <x v="64"/>
    <d v="2018-02-12T15:00:00"/>
    <d v="2018-02-12T23:59:00"/>
    <s v="AMER | DSI Alfa | Increase of Disk Space on DSI | VSEPROGRESS"/>
    <x v="0"/>
    <s v="On Time"/>
    <s v="No"/>
    <s v="Standard"/>
    <s v="Successful"/>
    <s v="On Time"/>
    <n v="1"/>
    <n v="1"/>
    <n v="0"/>
    <x v="1"/>
    <x v="0"/>
    <x v="0"/>
    <n v="0"/>
    <n v="0"/>
    <n v="0"/>
    <n v="0"/>
    <n v="1"/>
    <n v="0"/>
    <x v="0"/>
    <s v="C000058623"/>
    <x v="9"/>
    <x v="1"/>
    <s v="No"/>
    <s v="No"/>
    <s v="No"/>
    <s v="Si"/>
    <s v="No"/>
  </r>
  <r>
    <x v="5"/>
    <x v="0"/>
    <x v="1"/>
    <x v="0"/>
    <s v="C001391304"/>
    <x v="0"/>
    <x v="176"/>
    <d v="2018-02-12T18:00:00"/>
    <d v="2018-02-12T19:00:00"/>
    <s v="[GRUPO KUO / [ SAP TS-MX ] / [ PR ] / [ PIP ] - RESTART /CCAB; ITO.CAB pre-approved [4EP]"/>
    <x v="0"/>
    <s v="On Time"/>
    <s v="No"/>
    <s v="Standard"/>
    <s v="Successful"/>
    <s v="On Time"/>
    <n v="1"/>
    <n v="1"/>
    <n v="0"/>
    <x v="1"/>
    <x v="0"/>
    <x v="0"/>
    <n v="0"/>
    <n v="0"/>
    <n v="0"/>
    <n v="0"/>
    <n v="1"/>
    <n v="0"/>
    <x v="4"/>
    <s v="CMOD316997"/>
    <x v="0"/>
    <x v="0"/>
    <s v="No"/>
    <s v="No"/>
    <s v="No"/>
    <s v="Si"/>
    <s v="No"/>
  </r>
  <r>
    <x v="28"/>
    <x v="0"/>
    <x v="1"/>
    <x v="0"/>
    <s v="C001391323"/>
    <x v="0"/>
    <x v="198"/>
    <d v="2018-02-12T22:00:00"/>
    <d v="2018-02-13T00:30:00"/>
    <s v="[GDG] / [ SAP - MX ] / [ PROD ] / [ GXP ] / [ MX ] - RESTART /CCAB; ITO.CAB pre-approved [4EP]"/>
    <x v="0"/>
    <s v="On Time"/>
    <s v="No"/>
    <s v="Standard"/>
    <s v="Successful"/>
    <s v="On Time"/>
    <n v="1"/>
    <n v="1"/>
    <n v="0"/>
    <x v="1"/>
    <x v="0"/>
    <x v="0"/>
    <n v="0"/>
    <n v="0"/>
    <n v="0"/>
    <n v="0"/>
    <n v="1"/>
    <n v="0"/>
    <x v="2"/>
    <s v="CMOD316997"/>
    <x v="0"/>
    <x v="0"/>
    <s v="No"/>
    <s v="No"/>
    <s v="No"/>
    <s v="Si"/>
    <s v="No"/>
  </r>
  <r>
    <x v="0"/>
    <x v="0"/>
    <x v="1"/>
    <x v="0"/>
    <s v="C001391327"/>
    <x v="0"/>
    <x v="23"/>
    <d v="2018-02-12T20:00:00"/>
    <d v="2018-02-12T22:00:00"/>
    <s v="SIGMA/ SAP -TSMX / PRD / BHP / MTY ABAP/HANA DB- RESTART /CCAB; ITO.CAB pre-approved [4EP]"/>
    <x v="0"/>
    <s v="On Time"/>
    <s v="No"/>
    <s v="Standard"/>
    <s v="Successful"/>
    <s v="On Time"/>
    <n v="1"/>
    <n v="1"/>
    <n v="0"/>
    <x v="1"/>
    <x v="0"/>
    <x v="0"/>
    <n v="0"/>
    <n v="0"/>
    <n v="0"/>
    <n v="0"/>
    <n v="1"/>
    <n v="0"/>
    <x v="0"/>
    <s v="CMOD316997"/>
    <x v="0"/>
    <x v="0"/>
    <s v="No"/>
    <s v="No"/>
    <s v="No"/>
    <s v="Si"/>
    <s v="No"/>
  </r>
  <r>
    <x v="7"/>
    <x v="1"/>
    <x v="0"/>
    <x v="0"/>
    <s v="C40981148"/>
    <x v="65"/>
    <x v="115"/>
    <d v="2018-02-10T09:00:00"/>
    <d v="2018-02-12T17:00:00"/>
    <s v="Arreglo de cableado en Gabinete 2320 sin desconexión"/>
    <x v="0"/>
    <s v="On Time"/>
    <s v="No"/>
    <s v="Minor"/>
    <s v="Successful"/>
    <s v="On Time"/>
    <n v="1"/>
    <n v="1"/>
    <n v="0"/>
    <x v="1"/>
    <x v="0"/>
    <x v="0"/>
    <n v="0"/>
    <n v="0"/>
    <n v="0"/>
    <n v="0"/>
    <n v="1"/>
    <n v="0"/>
    <x v="3"/>
    <s v="CT40005482"/>
    <x v="23"/>
    <x v="2"/>
    <s v="No"/>
    <s v="No"/>
    <s v="No"/>
    <s v="Si"/>
    <s v="No"/>
  </r>
  <r>
    <x v="7"/>
    <x v="0"/>
    <x v="0"/>
    <x v="0"/>
    <s v="C40981154"/>
    <x v="51"/>
    <x v="92"/>
    <d v="2018-02-10T09:00:00"/>
    <d v="2018-02-12T12:00:00"/>
    <s v="Instalacion de Balanceador F5 Gab. 1107 en DC FINSA"/>
    <x v="0"/>
    <s v="On Time"/>
    <s v="No"/>
    <s v="Minor"/>
    <s v="Successful"/>
    <s v="On Time"/>
    <n v="1"/>
    <n v="1"/>
    <n v="0"/>
    <x v="1"/>
    <x v="0"/>
    <x v="0"/>
    <n v="0"/>
    <n v="0"/>
    <n v="0"/>
    <n v="0"/>
    <n v="1"/>
    <n v="0"/>
    <x v="3"/>
    <s v="CT40004607"/>
    <x v="15"/>
    <x v="1"/>
    <s v="No"/>
    <s v="No"/>
    <s v="No"/>
    <s v="Si"/>
    <s v="No"/>
  </r>
  <r>
    <x v="7"/>
    <x v="0"/>
    <x v="0"/>
    <x v="0"/>
    <s v="C40980945"/>
    <x v="53"/>
    <x v="45"/>
    <d v="2018-02-09T17:00:00"/>
    <d v="2018-02-12T11:00:00"/>
    <s v="Actualización de S.O en servidores Linux Fase 4 - CERT Notificación de Vulnerabilidad"/>
    <x v="0"/>
    <s v="On Time"/>
    <s v="No"/>
    <s v="Minor"/>
    <s v="Successful"/>
    <s v="On Time"/>
    <n v="1"/>
    <n v="1"/>
    <n v="0"/>
    <x v="1"/>
    <x v="0"/>
    <x v="0"/>
    <n v="0"/>
    <n v="0"/>
    <n v="0"/>
    <n v="0"/>
    <n v="1"/>
    <n v="0"/>
    <x v="3"/>
    <s v="CT40010379"/>
    <x v="18"/>
    <x v="1"/>
    <s v="No"/>
    <s v="No"/>
    <s v="No"/>
    <s v="Si"/>
    <s v="No"/>
  </r>
  <r>
    <x v="7"/>
    <x v="0"/>
    <x v="0"/>
    <x v="0"/>
    <s v="C40980976"/>
    <x v="15"/>
    <x v="113"/>
    <d v="2018-02-10T09:00:00"/>
    <d v="2018-02-12T12:00:00"/>
    <s v="Instalación de control de acceso"/>
    <x v="0"/>
    <s v="On Time"/>
    <s v="No"/>
    <s v="Minor"/>
    <s v="Successful"/>
    <s v="On Time"/>
    <n v="1"/>
    <n v="1"/>
    <n v="0"/>
    <x v="1"/>
    <x v="0"/>
    <x v="0"/>
    <n v="0"/>
    <n v="0"/>
    <n v="0"/>
    <n v="0"/>
    <n v="1"/>
    <n v="0"/>
    <x v="3"/>
    <s v="-"/>
    <x v="10"/>
    <x v="1"/>
    <s v="No"/>
    <s v="No"/>
    <s v="No"/>
    <s v="Si"/>
    <s v="No"/>
  </r>
  <r>
    <x v="7"/>
    <x v="0"/>
    <x v="1"/>
    <x v="0"/>
    <s v="C40981145"/>
    <x v="15"/>
    <x v="113"/>
    <d v="2018-02-13T10:00:00"/>
    <d v="2018-02-13T15:00:00"/>
    <s v="Electrical inspection of batteries for UPS 1 EATON 9390 UPSs of Data Center FINSA"/>
    <x v="0"/>
    <s v="On Time"/>
    <s v="No"/>
    <s v="Standard"/>
    <s v="Successful"/>
    <s v="On Time"/>
    <n v="1"/>
    <n v="1"/>
    <n v="0"/>
    <x v="1"/>
    <x v="0"/>
    <x v="0"/>
    <n v="0"/>
    <n v="0"/>
    <n v="0"/>
    <n v="0"/>
    <n v="1"/>
    <n v="0"/>
    <x v="3"/>
    <s v="CT40003238"/>
    <x v="10"/>
    <x v="1"/>
    <s v="No"/>
    <s v="No"/>
    <s v="No"/>
    <s v="Si"/>
    <s v="No"/>
  </r>
  <r>
    <x v="7"/>
    <x v="0"/>
    <x v="1"/>
    <x v="0"/>
    <s v="C40981146"/>
    <x v="15"/>
    <x v="113"/>
    <d v="2018-02-13T13:00:00"/>
    <d v="2018-02-13T16:00:00"/>
    <s v="Electrical inspection of batteries for UPS 2 EATON 9390 UPSs of Data Center Finsa"/>
    <x v="0"/>
    <s v="On Time"/>
    <s v="No"/>
    <s v="Standard"/>
    <s v="Successful"/>
    <s v="On Time"/>
    <n v="1"/>
    <n v="1"/>
    <n v="0"/>
    <x v="1"/>
    <x v="0"/>
    <x v="0"/>
    <n v="0"/>
    <n v="0"/>
    <n v="0"/>
    <n v="0"/>
    <n v="1"/>
    <n v="0"/>
    <x v="3"/>
    <s v="CT40003238"/>
    <x v="10"/>
    <x v="1"/>
    <s v="No"/>
    <s v="No"/>
    <s v="No"/>
    <s v="Si"/>
    <s v="No"/>
  </r>
  <r>
    <x v="7"/>
    <x v="1"/>
    <x v="1"/>
    <x v="0"/>
    <s v="C40982117"/>
    <x v="9"/>
    <x v="267"/>
    <d v="2018-02-10T09:00:00"/>
    <d v="2018-02-12T18:00:00"/>
    <s v="Retiro de cableado obsoleto en DC (Finsa)"/>
    <x v="0"/>
    <s v="On Time"/>
    <s v="No"/>
    <s v="Standard"/>
    <s v="Successful"/>
    <s v="On Time"/>
    <n v="1"/>
    <n v="1"/>
    <n v="0"/>
    <x v="1"/>
    <x v="0"/>
    <x v="0"/>
    <n v="0"/>
    <n v="0"/>
    <n v="0"/>
    <n v="0"/>
    <n v="1"/>
    <n v="0"/>
    <x v="3"/>
    <s v="CT40003239"/>
    <x v="7"/>
    <x v="2"/>
    <s v="No"/>
    <s v="No"/>
    <s v="No"/>
    <s v="Si"/>
    <s v="No"/>
  </r>
  <r>
    <x v="4"/>
    <x v="1"/>
    <x v="1"/>
    <x v="0"/>
    <s v="C40984843"/>
    <x v="10"/>
    <x v="13"/>
    <d v="2018-02-13T09:00:00"/>
    <d v="2018-02-13T13:00:00"/>
    <s v="Preventive maintenance in IDF 01 of A19 - Audi México"/>
    <x v="0"/>
    <s v="On Time"/>
    <s v="No"/>
    <s v="Standard"/>
    <s v="Successful"/>
    <s v="On Time"/>
    <n v="1"/>
    <n v="1"/>
    <n v="0"/>
    <x v="1"/>
    <x v="0"/>
    <x v="0"/>
    <n v="0"/>
    <n v="0"/>
    <n v="0"/>
    <n v="0"/>
    <n v="1"/>
    <n v="0"/>
    <x v="3"/>
    <s v="CT40010844"/>
    <x v="7"/>
    <x v="2"/>
    <s v="No"/>
    <s v="No"/>
    <s v="No"/>
    <s v="Si"/>
    <s v="No"/>
  </r>
  <r>
    <x v="0"/>
    <x v="0"/>
    <x v="0"/>
    <x v="0"/>
    <s v="C001362626"/>
    <x v="11"/>
    <x v="14"/>
    <d v="2018-02-01T16:00:00"/>
    <d v="2018-02-13T17:00:00"/>
    <s v="NEMAK | CCS - SCCM | Productive Deployment | Security Updates by Microsoft 01 January 2018 (Complements)"/>
    <x v="0"/>
    <s v="On Time"/>
    <s v="No"/>
    <s v="Minor"/>
    <s v="Successful"/>
    <s v="On Time"/>
    <n v="1"/>
    <n v="1"/>
    <n v="0"/>
    <x v="1"/>
    <x v="0"/>
    <x v="0"/>
    <n v="0"/>
    <n v="0"/>
    <n v="0"/>
    <n v="0"/>
    <n v="1"/>
    <n v="0"/>
    <x v="0"/>
    <s v="C001313832"/>
    <x v="2"/>
    <x v="1"/>
    <s v="No"/>
    <s v="No"/>
    <s v="No"/>
    <s v="Si"/>
    <s v="No"/>
  </r>
  <r>
    <x v="1"/>
    <x v="1"/>
    <x v="1"/>
    <x v="0"/>
    <s v="C001375308"/>
    <x v="34"/>
    <x v="50"/>
    <d v="2018-02-13T22:00:00"/>
    <d v="2018-02-14T06:00:00"/>
    <s v="Vitro | TSS - Prueba &lt;Alta&gt; de &lt;Interface VWTC&gt; en Firewall &lt;FWWIFPCN01/2&gt; Site &lt;WichitaFalls&gt;| Pre autorizado"/>
    <x v="0"/>
    <s v="On Time"/>
    <s v="No"/>
    <s v="Standard"/>
    <s v="Successful"/>
    <s v="On Time"/>
    <n v="1"/>
    <n v="1"/>
    <n v="0"/>
    <x v="1"/>
    <x v="0"/>
    <x v="0"/>
    <n v="0"/>
    <n v="0"/>
    <n v="0"/>
    <n v="0"/>
    <n v="1"/>
    <n v="0"/>
    <x v="1"/>
    <s v="C000473050"/>
    <x v="11"/>
    <x v="2"/>
    <s v="No"/>
    <s v="No"/>
    <s v="No"/>
    <s v="Si"/>
    <s v="No"/>
  </r>
  <r>
    <x v="0"/>
    <x v="0"/>
    <x v="0"/>
    <x v="0"/>
    <s v="C001376990"/>
    <x v="35"/>
    <x v="52"/>
    <d v="2018-02-01T12:00:00"/>
    <d v="2018-02-13T17:00:00"/>
    <s v="AMER | INDELPRO | DHCP Migration"/>
    <x v="0"/>
    <s v="On Time"/>
    <s v="No"/>
    <s v="Minor"/>
    <s v="Successful"/>
    <s v="On Time"/>
    <n v="1"/>
    <n v="1"/>
    <n v="0"/>
    <x v="1"/>
    <x v="0"/>
    <x v="0"/>
    <n v="0"/>
    <n v="0"/>
    <n v="0"/>
    <n v="0"/>
    <n v="1"/>
    <n v="0"/>
    <x v="0"/>
    <s v="C000980332"/>
    <x v="20"/>
    <x v="1"/>
    <s v="No"/>
    <s v="No"/>
    <s v="No"/>
    <s v="Si"/>
    <s v="No"/>
  </r>
  <r>
    <x v="0"/>
    <x v="0"/>
    <x v="0"/>
    <x v="0"/>
    <s v="C001379991"/>
    <x v="14"/>
    <x v="228"/>
    <d v="2018-02-13T13:00:00"/>
    <d v="2018-02-13T20:00:00"/>
    <s v="ALFACORP | Uninstalling the Arcserve Backup r16.5 SP1 (Build 7222) tool from the ALFADPM server"/>
    <x v="0"/>
    <s v="On Time"/>
    <s v="No"/>
    <s v="Minor"/>
    <s v="Successful"/>
    <s v="On Time"/>
    <n v="1"/>
    <n v="1"/>
    <n v="0"/>
    <x v="1"/>
    <x v="0"/>
    <x v="0"/>
    <n v="0"/>
    <n v="0"/>
    <n v="0"/>
    <n v="0"/>
    <n v="1"/>
    <n v="0"/>
    <x v="0"/>
    <s v="-"/>
    <x v="9"/>
    <x v="1"/>
    <s v="No"/>
    <s v="No"/>
    <s v="No"/>
    <s v="Si"/>
    <s v="No"/>
  </r>
  <r>
    <x v="8"/>
    <x v="2"/>
    <x v="0"/>
    <x v="0"/>
    <s v="C001384617"/>
    <x v="13"/>
    <x v="16"/>
    <d v="2018-02-13T23:00:00"/>
    <d v="2018-02-14T01:00:00"/>
    <s v="AMER | TSMX | PME | Actualización de Matriz LBU en BD InConcert"/>
    <x v="0"/>
    <s v="On Time"/>
    <s v="No"/>
    <s v="Minor"/>
    <s v="Successful"/>
    <s v="On Time"/>
    <n v="1"/>
    <n v="1"/>
    <n v="0"/>
    <x v="1"/>
    <x v="0"/>
    <x v="0"/>
    <n v="0"/>
    <n v="0"/>
    <n v="0"/>
    <n v="0"/>
    <n v="1"/>
    <n v="0"/>
    <x v="2"/>
    <s v="C001140817"/>
    <x v="8"/>
    <x v="3"/>
    <s v="No"/>
    <s v="No"/>
    <s v="No"/>
    <s v="Si"/>
    <s v="No"/>
  </r>
  <r>
    <x v="0"/>
    <x v="0"/>
    <x v="1"/>
    <x v="0"/>
    <s v="C001386424"/>
    <x v="0"/>
    <x v="0"/>
    <d v="2018-02-12T10:00:00"/>
    <d v="2018-02-13T23:00:00"/>
    <s v="TERZA / SAP- BASIS -TMX / PRO/ OUTAGE = NO / Upgrade ST-A/PI plug-in/ install support package / CCAB and CSS.CAB preapproved / 4EP"/>
    <x v="0"/>
    <s v="On Time"/>
    <s v="No"/>
    <s v="Standard"/>
    <s v="Successful"/>
    <s v="On Time"/>
    <n v="1"/>
    <n v="1"/>
    <n v="0"/>
    <x v="1"/>
    <x v="0"/>
    <x v="0"/>
    <n v="0"/>
    <n v="0"/>
    <n v="0"/>
    <n v="0"/>
    <n v="1"/>
    <n v="0"/>
    <x v="0"/>
    <s v="CMOD314782"/>
    <x v="0"/>
    <x v="0"/>
    <s v="No"/>
    <s v="No"/>
    <s v="No"/>
    <s v="Si"/>
    <s v="No"/>
  </r>
  <r>
    <x v="15"/>
    <x v="0"/>
    <x v="0"/>
    <x v="0"/>
    <s v="C001389148"/>
    <x v="12"/>
    <x v="46"/>
    <d v="2018-02-14T07:00:00"/>
    <d v="2018-02-14T11:00:00"/>
    <s v="DCS | MEXICHEM | DEVELOPMENT | DSO (AppCom) Image Change to: s11.4.8 | 4EP|PMD"/>
    <x v="0"/>
    <s v="On Time"/>
    <s v="No"/>
    <s v="Minor"/>
    <s v="Successful"/>
    <s v="On Time"/>
    <n v="1"/>
    <n v="1"/>
    <n v="0"/>
    <x v="1"/>
    <x v="0"/>
    <x v="0"/>
    <n v="0"/>
    <n v="0"/>
    <n v="0"/>
    <n v="0"/>
    <n v="1"/>
    <n v="0"/>
    <x v="1"/>
    <s v="CMOD312271"/>
    <x v="0"/>
    <x v="0"/>
    <s v="No"/>
    <s v="No"/>
    <s v="No"/>
    <s v="Si"/>
    <s v="No"/>
  </r>
  <r>
    <x v="5"/>
    <x v="0"/>
    <x v="1"/>
    <x v="0"/>
    <s v="C001389603"/>
    <x v="0"/>
    <x v="84"/>
    <d v="2018-02-13T10:00:00"/>
    <d v="2018-02-13T19:00:00"/>
    <s v="[Grupo KUO] / [ SAP -MX ] / [ QA ] / [ DHR ] - Implementation of support packages for ABAP (SPAM/SAINT) / CCAB; ITO.CAB pre-approved [4EP]"/>
    <x v="0"/>
    <s v="On Time"/>
    <s v="No"/>
    <s v="Standard"/>
    <s v="Successful"/>
    <s v="On Time"/>
    <n v="1"/>
    <n v="1"/>
    <n v="0"/>
    <x v="1"/>
    <x v="0"/>
    <x v="0"/>
    <n v="0"/>
    <n v="0"/>
    <n v="0"/>
    <n v="0"/>
    <n v="1"/>
    <n v="0"/>
    <x v="4"/>
    <s v="CMOD318037"/>
    <x v="0"/>
    <x v="0"/>
    <s v="No"/>
    <s v="No"/>
    <s v="No"/>
    <s v="Si"/>
    <s v="No"/>
  </r>
  <r>
    <x v="0"/>
    <x v="0"/>
    <x v="0"/>
    <x v="0"/>
    <s v="C001389630"/>
    <x v="17"/>
    <x v="72"/>
    <d v="2018-02-13T20:00:00"/>
    <d v="2018-02-14T11:00:00"/>
    <s v="AMER | NEMAK| INCREASE THE VM RAM RESOURCES | MTYAPS0021 MTYFPS0001"/>
    <x v="0"/>
    <s v="On Time"/>
    <s v="No"/>
    <s v="Minor"/>
    <s v="Successful"/>
    <s v="On Time"/>
    <n v="1"/>
    <n v="1"/>
    <n v="0"/>
    <x v="1"/>
    <x v="0"/>
    <x v="0"/>
    <n v="0"/>
    <n v="0"/>
    <n v="0"/>
    <n v="0"/>
    <n v="1"/>
    <n v="0"/>
    <x v="0"/>
    <s v="C000323600"/>
    <x v="5"/>
    <x v="1"/>
    <s v="No"/>
    <s v="No"/>
    <s v="No"/>
    <s v="Si"/>
    <s v="No"/>
  </r>
  <r>
    <x v="15"/>
    <x v="0"/>
    <x v="1"/>
    <x v="0"/>
    <s v="C001391296"/>
    <x v="12"/>
    <x v="62"/>
    <d v="2018-02-12T21:00:00"/>
    <d v="2018-02-14T09:00:00"/>
    <s v="[MEXICHEM] / [PRODUCTIVE] / [ GRP ] / [DSC3] - Implementation of support packages for ABAP (SPAM/SAINT) / CCAB; ITO.CAB pre-approved [4EP]"/>
    <x v="0"/>
    <s v="On Time"/>
    <s v="No"/>
    <s v="Standard"/>
    <s v="Successful"/>
    <s v="On Time"/>
    <n v="1"/>
    <n v="1"/>
    <n v="0"/>
    <x v="1"/>
    <x v="0"/>
    <x v="0"/>
    <n v="0"/>
    <n v="0"/>
    <n v="0"/>
    <n v="0"/>
    <n v="1"/>
    <n v="0"/>
    <x v="1"/>
    <s v="CMOD318037"/>
    <x v="0"/>
    <x v="0"/>
    <s v="No"/>
    <s v="No"/>
    <s v="No"/>
    <s v="Si"/>
    <s v="No"/>
  </r>
  <r>
    <x v="7"/>
    <x v="0"/>
    <x v="0"/>
    <x v="0"/>
    <s v="C40975529"/>
    <x v="27"/>
    <x v="20"/>
    <d v="2018-02-08T10:55:00"/>
    <d v="2018-02-13T22:00:00"/>
    <s v="Prueba de apagado de jump servers TSITSMX01, TSYSVWMX"/>
    <x v="0"/>
    <s v="On Time"/>
    <s v="No"/>
    <s v="Minor"/>
    <s v="Successful"/>
    <s v="On Time"/>
    <n v="1"/>
    <n v="1"/>
    <n v="0"/>
    <x v="1"/>
    <x v="0"/>
    <x v="0"/>
    <n v="0"/>
    <n v="0"/>
    <n v="0"/>
    <n v="0"/>
    <n v="1"/>
    <n v="0"/>
    <x v="3"/>
    <s v="CT40004595"/>
    <x v="1"/>
    <x v="1"/>
    <s v="No"/>
    <s v="No"/>
    <s v="No"/>
    <s v="Si"/>
    <s v="No"/>
  </r>
  <r>
    <x v="4"/>
    <x v="0"/>
    <x v="0"/>
    <x v="0"/>
    <s v="C40978950"/>
    <x v="5"/>
    <x v="265"/>
    <d v="2018-02-13T17:00:00"/>
    <d v="2018-02-14T09:00:00"/>
    <s v="VMotion DataStore servers [AUDISJSA6132 ] &lt;IM61105584&gt;"/>
    <x v="0"/>
    <s v="On Time"/>
    <s v="No"/>
    <s v="Minor"/>
    <s v="Successful"/>
    <s v="On Time"/>
    <n v="1"/>
    <n v="1"/>
    <n v="0"/>
    <x v="1"/>
    <x v="0"/>
    <x v="0"/>
    <n v="0"/>
    <n v="0"/>
    <n v="0"/>
    <n v="0"/>
    <n v="1"/>
    <n v="0"/>
    <x v="3"/>
    <s v="CT40012114"/>
    <x v="5"/>
    <x v="1"/>
    <s v="No"/>
    <s v="No"/>
    <s v="No"/>
    <s v="Si"/>
    <s v="No"/>
  </r>
  <r>
    <x v="1"/>
    <x v="0"/>
    <x v="0"/>
    <x v="0"/>
    <s v="C001348672"/>
    <x v="12"/>
    <x v="15"/>
    <d v="2018-02-14T10:00:00"/>
    <d v="2018-02-15T18:00:00"/>
    <s v="VITRO / T-SYSTEMS / SAP / DEV /GRC / GDE / DB2 10.1.5 Fixpack update TO 10.5.8"/>
    <x v="0"/>
    <s v="On Time"/>
    <s v="No"/>
    <s v="Minor"/>
    <s v="Successful"/>
    <s v="On Time"/>
    <n v="1"/>
    <n v="1"/>
    <n v="0"/>
    <x v="1"/>
    <x v="0"/>
    <x v="0"/>
    <n v="0"/>
    <n v="0"/>
    <n v="0"/>
    <n v="0"/>
    <n v="1"/>
    <n v="0"/>
    <x v="1"/>
    <s v="-"/>
    <x v="0"/>
    <x v="0"/>
    <s v="No"/>
    <s v="No"/>
    <s v="No"/>
    <s v="Si"/>
    <s v="No"/>
  </r>
  <r>
    <x v="1"/>
    <x v="0"/>
    <x v="0"/>
    <x v="0"/>
    <s v="C001349906"/>
    <x v="12"/>
    <x v="99"/>
    <d v="2018-02-13T10:00:00"/>
    <d v="2018-02-14T18:00:00"/>
    <s v="VITRO / T-SYSTEMS / SAP / QAS /PI /PQA/ DB2 10.1.5 Fixpack update TO 10.5.8"/>
    <x v="0"/>
    <s v="On Time"/>
    <s v="No"/>
    <s v="Minor"/>
    <s v="Successful"/>
    <s v="On Time"/>
    <n v="1"/>
    <n v="1"/>
    <n v="0"/>
    <x v="1"/>
    <x v="0"/>
    <x v="0"/>
    <n v="0"/>
    <n v="0"/>
    <n v="0"/>
    <n v="0"/>
    <n v="1"/>
    <n v="0"/>
    <x v="1"/>
    <s v="-"/>
    <x v="0"/>
    <x v="0"/>
    <s v="No"/>
    <s v="No"/>
    <s v="No"/>
    <s v="Si"/>
    <s v="No"/>
  </r>
  <r>
    <x v="0"/>
    <x v="0"/>
    <x v="0"/>
    <x v="0"/>
    <s v="C001370734"/>
    <x v="70"/>
    <x v="63"/>
    <d v="2018-02-12T16:00:00"/>
    <d v="2018-02-14T23:30:00"/>
    <s v="Amer |Nemak|Apply Symantec Antivirus Agent Patch"/>
    <x v="0"/>
    <s v="On Time"/>
    <s v="No"/>
    <s v="Minor"/>
    <s v="Successful"/>
    <s v="On Time"/>
    <n v="1"/>
    <n v="1"/>
    <n v="0"/>
    <x v="1"/>
    <x v="0"/>
    <x v="0"/>
    <n v="0"/>
    <n v="0"/>
    <n v="0"/>
    <n v="0"/>
    <n v="1"/>
    <n v="0"/>
    <x v="0"/>
    <s v="-"/>
    <x v="16"/>
    <x v="1"/>
    <s v="No"/>
    <s v="No"/>
    <s v="No"/>
    <s v="Si"/>
    <s v="No"/>
  </r>
  <r>
    <x v="10"/>
    <x v="1"/>
    <x v="0"/>
    <x v="0"/>
    <s v="C001381548"/>
    <x v="23"/>
    <x v="197"/>
    <d v="2018-02-15T18:00:00"/>
    <d v="2018-02-15T20:00:00"/>
    <s v="DSI | VOLARIS | Recepción CrossConnection en DC Qro"/>
    <x v="0"/>
    <s v="On Time"/>
    <s v="No"/>
    <s v="Minor"/>
    <s v="Successful"/>
    <s v="On Time"/>
    <n v="1"/>
    <n v="1"/>
    <n v="0"/>
    <x v="1"/>
    <x v="0"/>
    <x v="0"/>
    <n v="0"/>
    <n v="0"/>
    <n v="0"/>
    <n v="0"/>
    <n v="1"/>
    <n v="0"/>
    <x v="4"/>
    <s v="-"/>
    <x v="11"/>
    <x v="2"/>
    <s v="No"/>
    <s v="No"/>
    <s v="No"/>
    <s v="Si"/>
    <s v="No"/>
  </r>
  <r>
    <x v="1"/>
    <x v="0"/>
    <x v="1"/>
    <x v="0"/>
    <s v="C001384569"/>
    <x v="66"/>
    <x v="121"/>
    <d v="2018-02-09T22:00:00"/>
    <d v="2018-02-15T22:00:00"/>
    <s v="AMER | VITRO | Weekly Reboot Flat Glass Citrix Worker Servers (Carlisle , Salem , Fresno , Wichita Falls)"/>
    <x v="0"/>
    <s v="On Time"/>
    <s v="No"/>
    <s v="Standard"/>
    <s v="Successful"/>
    <s v="On Time"/>
    <n v="1"/>
    <n v="1"/>
    <n v="0"/>
    <x v="1"/>
    <x v="0"/>
    <x v="0"/>
    <n v="0"/>
    <n v="0"/>
    <n v="0"/>
    <n v="0"/>
    <n v="1"/>
    <n v="0"/>
    <x v="1"/>
    <s v="C001007709"/>
    <x v="28"/>
    <x v="1"/>
    <s v="No"/>
    <s v="No"/>
    <s v="No"/>
    <s v="Si"/>
    <s v="No"/>
  </r>
  <r>
    <x v="0"/>
    <x v="0"/>
    <x v="0"/>
    <x v="0"/>
    <s v="C001384697"/>
    <x v="0"/>
    <x v="170"/>
    <d v="2018-02-12T09:00:00"/>
    <d v="2018-02-14T23:00:00"/>
    <s v="[SIGMA] / [ SAP -BW HANA] / [ DEVELOPMENT ] / [BHD] / [ siabhdap0/SIABHDENQ] - Implementation of support packages for ABAP / CCAB; ITO.CAB pre-approved [4EP]"/>
    <x v="0"/>
    <s v="On Time"/>
    <s v="No"/>
    <s v="Minor"/>
    <s v="Successful"/>
    <s v="On Time"/>
    <n v="1"/>
    <n v="1"/>
    <n v="0"/>
    <x v="1"/>
    <x v="0"/>
    <x v="0"/>
    <n v="0"/>
    <n v="0"/>
    <n v="0"/>
    <n v="0"/>
    <n v="1"/>
    <n v="0"/>
    <x v="0"/>
    <s v="CMOD318037"/>
    <x v="0"/>
    <x v="0"/>
    <s v="No"/>
    <s v="No"/>
    <s v="No"/>
    <s v="Si"/>
    <s v="No"/>
  </r>
  <r>
    <x v="18"/>
    <x v="0"/>
    <x v="0"/>
    <x v="0"/>
    <s v="C001384761"/>
    <x v="1"/>
    <x v="89"/>
    <d v="2018-02-15T19:00:00"/>
    <d v="2018-02-15T23:59:00"/>
    <s v="AMER | LOREAL | Installing Security Updates on DEV Environment"/>
    <x v="0"/>
    <s v="On Time"/>
    <s v="No"/>
    <s v="Minor"/>
    <s v="Successful"/>
    <s v="On Time"/>
    <n v="1"/>
    <n v="1"/>
    <n v="0"/>
    <x v="1"/>
    <x v="0"/>
    <x v="0"/>
    <n v="0"/>
    <n v="0"/>
    <n v="0"/>
    <n v="0"/>
    <n v="1"/>
    <n v="0"/>
    <x v="2"/>
    <s v="C000312898"/>
    <x v="1"/>
    <x v="1"/>
    <s v="No"/>
    <s v="No"/>
    <s v="No"/>
    <s v="Si"/>
    <s v="No"/>
  </r>
  <r>
    <x v="1"/>
    <x v="1"/>
    <x v="1"/>
    <x v="0"/>
    <s v="C001384810"/>
    <x v="34"/>
    <x v="68"/>
    <d v="2018-02-16T05:00:00"/>
    <d v="2018-02-16T07:00:00"/>
    <s v="VITRO | Enable Netflow in HAR and WIF - Accompaniment"/>
    <x v="0"/>
    <s v="On Time"/>
    <s v="No"/>
    <s v="Standard"/>
    <s v="Successful"/>
    <s v="On Time"/>
    <n v="1"/>
    <n v="1"/>
    <n v="0"/>
    <x v="1"/>
    <x v="0"/>
    <x v="0"/>
    <n v="0"/>
    <n v="0"/>
    <n v="0"/>
    <n v="0"/>
    <n v="1"/>
    <n v="0"/>
    <x v="1"/>
    <s v="-"/>
    <x v="11"/>
    <x v="2"/>
    <s v="No"/>
    <s v="No"/>
    <s v="No"/>
    <s v="Si"/>
    <s v="No"/>
  </r>
  <r>
    <x v="0"/>
    <x v="0"/>
    <x v="0"/>
    <x v="0"/>
    <s v="C001386488"/>
    <x v="0"/>
    <x v="0"/>
    <d v="2018-02-14T10:00:00"/>
    <d v="2018-02-15T23:00:00"/>
    <s v="TERZA / SAP- BASIS -TMX /BWP/ OUTAGE = NO / Upgrade ST-A/PI plug-in/ install support package / CCAB and CSS.CAB preapproved / 4EP"/>
    <x v="0"/>
    <s v="On Time"/>
    <s v="No"/>
    <s v="Minor"/>
    <s v="Successful"/>
    <s v="On Time"/>
    <n v="1"/>
    <n v="1"/>
    <n v="0"/>
    <x v="1"/>
    <x v="0"/>
    <x v="0"/>
    <n v="0"/>
    <n v="0"/>
    <n v="0"/>
    <n v="0"/>
    <n v="1"/>
    <n v="0"/>
    <x v="0"/>
    <s v="CMOD314782"/>
    <x v="0"/>
    <x v="0"/>
    <s v="No"/>
    <s v="No"/>
    <s v="No"/>
    <s v="Si"/>
    <s v="No"/>
  </r>
  <r>
    <x v="28"/>
    <x v="0"/>
    <x v="1"/>
    <x v="0"/>
    <s v="C001386511"/>
    <x v="3"/>
    <x v="3"/>
    <d v="2018-02-07T18:30:00"/>
    <d v="2018-02-15T19:00:00"/>
    <s v="GDG | AMER | Queretaro | Administrative change | Creation new server (&quot;gdgqroauv07&quot;)"/>
    <x v="0"/>
    <s v="On Time"/>
    <s v="No"/>
    <s v="Standard"/>
    <s v="Successful"/>
    <s v="On Time"/>
    <n v="1"/>
    <n v="1"/>
    <n v="0"/>
    <x v="1"/>
    <x v="0"/>
    <x v="0"/>
    <n v="0"/>
    <n v="0"/>
    <n v="0"/>
    <n v="0"/>
    <n v="1"/>
    <n v="0"/>
    <x v="2"/>
    <s v="C000913861"/>
    <x v="3"/>
    <x v="1"/>
    <s v="No"/>
    <s v="No"/>
    <s v="No"/>
    <s v="Si"/>
    <s v="No"/>
  </r>
  <r>
    <x v="0"/>
    <x v="0"/>
    <x v="0"/>
    <x v="0"/>
    <s v="C001386513"/>
    <x v="14"/>
    <x v="228"/>
    <d v="2018-02-15T13:00:00"/>
    <d v="2018-02-15T17:00:00"/>
    <s v="SIGMA | Veeam backup console release for SIADNBKP01"/>
    <x v="0"/>
    <s v="On Time"/>
    <s v="No"/>
    <s v="Minor"/>
    <s v="Successful"/>
    <s v="On Time"/>
    <n v="1"/>
    <n v="1"/>
    <n v="0"/>
    <x v="1"/>
    <x v="0"/>
    <x v="0"/>
    <n v="0"/>
    <n v="0"/>
    <n v="0"/>
    <n v="0"/>
    <n v="1"/>
    <n v="0"/>
    <x v="0"/>
    <s v="-"/>
    <x v="9"/>
    <x v="1"/>
    <s v="No"/>
    <s v="No"/>
    <s v="No"/>
    <s v="Si"/>
    <s v="No"/>
  </r>
  <r>
    <x v="28"/>
    <x v="0"/>
    <x v="0"/>
    <x v="0"/>
    <s v="C001386522"/>
    <x v="40"/>
    <x v="130"/>
    <d v="2018-02-15T15:00:00"/>
    <d v="2018-02-15T18:00:00"/>
    <s v="DSI QRO | GDG | TIVOLI AGENTS UNINSTALL"/>
    <x v="0"/>
    <s v="On Time"/>
    <s v="No"/>
    <s v="Minor"/>
    <s v="Successful"/>
    <s v="On Time"/>
    <n v="1"/>
    <n v="1"/>
    <n v="0"/>
    <x v="1"/>
    <x v="0"/>
    <x v="0"/>
    <n v="0"/>
    <n v="0"/>
    <n v="0"/>
    <n v="0"/>
    <n v="1"/>
    <n v="0"/>
    <x v="2"/>
    <s v="-"/>
    <x v="22"/>
    <x v="1"/>
    <s v="No"/>
    <s v="No"/>
    <s v="No"/>
    <s v="Si"/>
    <s v="No"/>
  </r>
  <r>
    <x v="0"/>
    <x v="0"/>
    <x v="0"/>
    <x v="0"/>
    <s v="C001386907"/>
    <x v="17"/>
    <x v="22"/>
    <d v="2018-02-12T16:00:00"/>
    <d v="2018-02-14T23:30:00"/>
    <s v="AMER | NEMAK | Distribution of MSFT patches for Windows Servers (PRD) SQL Servers &lt;Dec-Jan&gt;"/>
    <x v="0"/>
    <s v="On Time"/>
    <s v="No"/>
    <s v="Minor"/>
    <s v="Successful"/>
    <s v="On Time"/>
    <n v="1"/>
    <n v="1"/>
    <n v="0"/>
    <x v="1"/>
    <x v="0"/>
    <x v="0"/>
    <n v="0"/>
    <n v="0"/>
    <n v="0"/>
    <n v="0"/>
    <n v="1"/>
    <n v="0"/>
    <x v="0"/>
    <s v="C000945095"/>
    <x v="5"/>
    <x v="1"/>
    <s v="No"/>
    <s v="No"/>
    <s v="No"/>
    <s v="Si"/>
    <s v="No"/>
  </r>
  <r>
    <x v="0"/>
    <x v="0"/>
    <x v="1"/>
    <x v="0"/>
    <s v="C001389557"/>
    <x v="0"/>
    <x v="95"/>
    <d v="2018-02-13T14:00:00"/>
    <d v="2018-02-14T23:00:00"/>
    <s v="ALFACORP / SAP- BASIS -TMX / QAS/ QAS/ OUTAGE = NO / Upgrade ST-A/PI plug-in/ install support package / CCAB and CSS.CAB preapproved / 4EP"/>
    <x v="0"/>
    <s v="On Time"/>
    <s v="No"/>
    <s v="Standard"/>
    <s v="Successful"/>
    <s v="On Time"/>
    <n v="1"/>
    <n v="1"/>
    <n v="0"/>
    <x v="1"/>
    <x v="0"/>
    <x v="0"/>
    <n v="0"/>
    <n v="0"/>
    <n v="0"/>
    <n v="0"/>
    <n v="1"/>
    <n v="0"/>
    <x v="0"/>
    <s v="CMOD314782"/>
    <x v="0"/>
    <x v="0"/>
    <s v="No"/>
    <s v="No"/>
    <s v="No"/>
    <s v="Si"/>
    <s v="No"/>
  </r>
  <r>
    <x v="0"/>
    <x v="0"/>
    <x v="1"/>
    <x v="0"/>
    <s v="C001389622"/>
    <x v="30"/>
    <x v="221"/>
    <d v="2018-02-14T12:00:00"/>
    <d v="2018-02-15T18:00:00"/>
    <s v="SIGMA | AMER | UNIX | - Turn Off LPAR before decommission by customer request | Phase 1"/>
    <x v="0"/>
    <s v="On Time"/>
    <s v="No"/>
    <s v="Standard"/>
    <s v="Successful"/>
    <s v="On Time"/>
    <n v="1"/>
    <n v="1"/>
    <n v="0"/>
    <x v="1"/>
    <x v="0"/>
    <x v="0"/>
    <n v="0"/>
    <n v="0"/>
    <n v="0"/>
    <n v="0"/>
    <n v="1"/>
    <n v="0"/>
    <x v="0"/>
    <s v="C001020783"/>
    <x v="18"/>
    <x v="1"/>
    <s v="No"/>
    <s v="No"/>
    <s v="No"/>
    <s v="Si"/>
    <s v="No"/>
  </r>
  <r>
    <x v="0"/>
    <x v="0"/>
    <x v="1"/>
    <x v="0"/>
    <s v="C001389632"/>
    <x v="70"/>
    <x v="264"/>
    <d v="2018-02-14T15:00:00"/>
    <d v="2018-02-14T22:30:00"/>
    <s v="Amer| NEMAK|Reinstall Symantec Antivirus"/>
    <x v="0"/>
    <s v="On Time"/>
    <s v="No"/>
    <s v="Standard"/>
    <s v="Successful"/>
    <s v="On Time"/>
    <n v="1"/>
    <n v="1"/>
    <n v="0"/>
    <x v="1"/>
    <x v="0"/>
    <x v="0"/>
    <n v="0"/>
    <n v="0"/>
    <n v="0"/>
    <n v="0"/>
    <n v="1"/>
    <n v="0"/>
    <x v="0"/>
    <s v="C000682192"/>
    <x v="16"/>
    <x v="1"/>
    <s v="No"/>
    <s v="No"/>
    <s v="No"/>
    <s v="Si"/>
    <s v="No"/>
  </r>
  <r>
    <x v="8"/>
    <x v="1"/>
    <x v="0"/>
    <x v="0"/>
    <s v="C001391128"/>
    <x v="23"/>
    <x v="34"/>
    <d v="2018-02-13T19:00:00"/>
    <d v="2018-02-14T19:00:00"/>
    <s v="Admin LAN | TSS | SLT - Modificacion de Dominio de Encripcion VPN Admin LAN TSMX y MEXICHEM"/>
    <x v="0"/>
    <s v="On Time"/>
    <s v="No"/>
    <s v="Minor"/>
    <s v="Successful"/>
    <s v="On Time"/>
    <n v="1"/>
    <n v="1"/>
    <n v="0"/>
    <x v="1"/>
    <x v="1"/>
    <x v="1"/>
    <n v="0"/>
    <n v="0"/>
    <n v="0"/>
    <n v="0"/>
    <n v="1"/>
    <n v="0"/>
    <x v="2"/>
    <s v="-"/>
    <x v="11"/>
    <x v="2"/>
    <s v="No"/>
    <s v="No"/>
    <s v="No"/>
    <s v="Si"/>
    <s v="No"/>
  </r>
  <r>
    <x v="10"/>
    <x v="1"/>
    <x v="0"/>
    <x v="0"/>
    <s v="C001391181"/>
    <x v="23"/>
    <x v="103"/>
    <d v="2018-02-14T18:00:00"/>
    <d v="2018-02-14T19:00:00"/>
    <s v="TSMX | TSS DSI | Creación de ip NAT para nuevo servidor de HABC"/>
    <x v="0"/>
    <s v="On Time"/>
    <s v="No"/>
    <s v="Minor"/>
    <s v="Successful"/>
    <s v="On Time"/>
    <n v="1"/>
    <n v="1"/>
    <n v="0"/>
    <x v="1"/>
    <x v="0"/>
    <x v="0"/>
    <n v="0"/>
    <n v="0"/>
    <n v="0"/>
    <n v="0"/>
    <n v="1"/>
    <n v="0"/>
    <x v="4"/>
    <s v="-"/>
    <x v="11"/>
    <x v="2"/>
    <s v="No"/>
    <s v="No"/>
    <s v="No"/>
    <s v="Si"/>
    <s v="No"/>
  </r>
  <r>
    <x v="1"/>
    <x v="1"/>
    <x v="0"/>
    <x v="0"/>
    <s v="C001391185"/>
    <x v="34"/>
    <x v="39"/>
    <d v="2018-02-15T06:00:00"/>
    <d v="2018-02-15T08:00:00"/>
    <s v="Validate the correct functioning of the Wichita Falls redundancy link via anira team"/>
    <x v="0"/>
    <s v="On Time"/>
    <s v="No"/>
    <s v="Minor"/>
    <s v="Successful"/>
    <s v="On Time"/>
    <n v="1"/>
    <n v="1"/>
    <n v="0"/>
    <x v="1"/>
    <x v="0"/>
    <x v="0"/>
    <n v="0"/>
    <n v="0"/>
    <n v="0"/>
    <n v="0"/>
    <n v="1"/>
    <n v="0"/>
    <x v="1"/>
    <s v="-"/>
    <x v="11"/>
    <x v="2"/>
    <s v="No"/>
    <s v="No"/>
    <s v="No"/>
    <s v="Si"/>
    <s v="No"/>
  </r>
  <r>
    <x v="0"/>
    <x v="0"/>
    <x v="0"/>
    <x v="0"/>
    <s v="C001391195"/>
    <x v="17"/>
    <x v="72"/>
    <d v="2018-02-15T11:00:00"/>
    <d v="2018-02-15T19:00:00"/>
    <s v="AMER | NEMAK | Distribution of MSFT patches for Windows Servers (DEV) &lt;February 2018&gt;"/>
    <x v="0"/>
    <s v="On Time"/>
    <s v="No"/>
    <s v="Minor"/>
    <s v="Successful"/>
    <s v="On Time"/>
    <n v="1"/>
    <n v="1"/>
    <n v="0"/>
    <x v="1"/>
    <x v="0"/>
    <x v="0"/>
    <n v="0"/>
    <n v="0"/>
    <n v="0"/>
    <n v="0"/>
    <n v="1"/>
    <n v="0"/>
    <x v="0"/>
    <s v="C000945095"/>
    <x v="5"/>
    <x v="1"/>
    <s v="No"/>
    <s v="No"/>
    <s v="No"/>
    <s v="Si"/>
    <s v="No"/>
  </r>
  <r>
    <x v="20"/>
    <x v="0"/>
    <x v="1"/>
    <x v="0"/>
    <s v="C001391208"/>
    <x v="0"/>
    <x v="65"/>
    <d v="2018-02-15T15:00:00"/>
    <d v="2018-02-15T17:00:00"/>
    <s v="[HSAI] / [ SAP -MX ] / [ Development ] / [ ER1 ] - Implementation of support packages for ABAP (SPAM/SAINT) / CCAB; ITO.CAB pre-approved [4EP]"/>
    <x v="0"/>
    <s v="On Time"/>
    <s v="No"/>
    <s v="Standard"/>
    <s v="Successful"/>
    <s v="On Time"/>
    <n v="1"/>
    <n v="1"/>
    <n v="0"/>
    <x v="1"/>
    <x v="0"/>
    <x v="0"/>
    <n v="0"/>
    <n v="0"/>
    <n v="0"/>
    <n v="0"/>
    <n v="1"/>
    <n v="0"/>
    <x v="4"/>
    <s v="CMOD318037"/>
    <x v="0"/>
    <x v="0"/>
    <s v="No"/>
    <s v="No"/>
    <s v="No"/>
    <s v="Si"/>
    <s v="No"/>
  </r>
  <r>
    <x v="0"/>
    <x v="0"/>
    <x v="0"/>
    <x v="0"/>
    <s v="C001391232"/>
    <x v="17"/>
    <x v="22"/>
    <d v="2018-02-14T08:30:00"/>
    <d v="2018-02-14T17:00:00"/>
    <s v="AMER | ALFACORP | Restart of server : ALFAAICAX"/>
    <x v="0"/>
    <s v="On Time"/>
    <s v="No"/>
    <s v="Minor"/>
    <s v="Successful"/>
    <s v="On Time"/>
    <n v="1"/>
    <n v="1"/>
    <n v="0"/>
    <x v="1"/>
    <x v="0"/>
    <x v="0"/>
    <n v="0"/>
    <n v="0"/>
    <n v="0"/>
    <n v="0"/>
    <n v="1"/>
    <n v="0"/>
    <x v="0"/>
    <s v="C000961078"/>
    <x v="5"/>
    <x v="1"/>
    <s v="No"/>
    <s v="No"/>
    <s v="No"/>
    <s v="Si"/>
    <s v="No"/>
  </r>
  <r>
    <x v="0"/>
    <x v="0"/>
    <x v="0"/>
    <x v="0"/>
    <s v="C001391253"/>
    <x v="14"/>
    <x v="228"/>
    <d v="2018-02-14T10:30:00"/>
    <d v="2018-02-15T03:30:00"/>
    <s v="ALFACORP | Update of the Arcserve UDP backup console from version 6.0 to version 6.5"/>
    <x v="0"/>
    <s v="On Time"/>
    <s v="No"/>
    <s v="Minor"/>
    <s v="Successful"/>
    <s v="On Time"/>
    <n v="1"/>
    <n v="1"/>
    <n v="0"/>
    <x v="1"/>
    <x v="0"/>
    <x v="0"/>
    <n v="0"/>
    <n v="0"/>
    <n v="0"/>
    <n v="0"/>
    <n v="1"/>
    <n v="0"/>
    <x v="0"/>
    <s v="-"/>
    <x v="9"/>
    <x v="1"/>
    <s v="No"/>
    <s v="No"/>
    <s v="No"/>
    <s v="Si"/>
    <s v="No"/>
  </r>
  <r>
    <x v="0"/>
    <x v="0"/>
    <x v="1"/>
    <x v="0"/>
    <s v="C001391265"/>
    <x v="17"/>
    <x v="22"/>
    <d v="2018-02-12T15:00:00"/>
    <d v="2018-02-15T17:00:00"/>
    <s v="AMER | SIGMA | Creation of Virtual Machine in VMware | SIACEOCS01_NEW"/>
    <x v="0"/>
    <s v="On Time"/>
    <s v="No"/>
    <s v="Standard"/>
    <s v="Successful"/>
    <s v="On Time"/>
    <n v="1"/>
    <n v="1"/>
    <n v="0"/>
    <x v="1"/>
    <x v="0"/>
    <x v="0"/>
    <n v="0"/>
    <n v="0"/>
    <n v="0"/>
    <n v="0"/>
    <n v="1"/>
    <n v="0"/>
    <x v="0"/>
    <s v="C000047053"/>
    <x v="5"/>
    <x v="1"/>
    <s v="No"/>
    <s v="No"/>
    <s v="No"/>
    <s v="Si"/>
    <s v="No"/>
  </r>
  <r>
    <x v="0"/>
    <x v="1"/>
    <x v="0"/>
    <x v="0"/>
    <s v="C001391269"/>
    <x v="23"/>
    <x v="51"/>
    <d v="2018-02-15T19:00:00"/>
    <d v="2018-02-15T20:00:00"/>
    <s v="Creacion de NAT Alfa"/>
    <x v="0"/>
    <s v="On Time"/>
    <s v="No"/>
    <s v="Minor"/>
    <s v="Successful"/>
    <s v="On Time"/>
    <n v="1"/>
    <n v="1"/>
    <n v="0"/>
    <x v="1"/>
    <x v="0"/>
    <x v="0"/>
    <n v="0"/>
    <n v="0"/>
    <n v="0"/>
    <n v="0"/>
    <n v="1"/>
    <n v="0"/>
    <x v="0"/>
    <s v="-"/>
    <x v="11"/>
    <x v="2"/>
    <s v="No"/>
    <s v="No"/>
    <s v="No"/>
    <s v="Si"/>
    <s v="No"/>
  </r>
  <r>
    <x v="0"/>
    <x v="0"/>
    <x v="0"/>
    <x v="0"/>
    <s v="C001391271"/>
    <x v="14"/>
    <x v="268"/>
    <d v="2018-02-12T16:00:00"/>
    <d v="2018-02-15T16:00:00"/>
    <s v="Install/Upgrade the package &lt;Tivoli STA&gt; in a Linux server &lt;HANA servers&gt; | ITO CAB pre-approved"/>
    <x v="0"/>
    <s v="On Time"/>
    <s v="No"/>
    <s v="Minor"/>
    <s v="Successful"/>
    <s v="On Time"/>
    <n v="1"/>
    <n v="1"/>
    <n v="0"/>
    <x v="1"/>
    <x v="0"/>
    <x v="0"/>
    <n v="0"/>
    <n v="0"/>
    <n v="0"/>
    <n v="0"/>
    <n v="1"/>
    <n v="0"/>
    <x v="0"/>
    <s v="C000800632"/>
    <x v="9"/>
    <x v="1"/>
    <s v="No"/>
    <s v="No"/>
    <s v="No"/>
    <s v="Si"/>
    <s v="No"/>
  </r>
  <r>
    <x v="9"/>
    <x v="0"/>
    <x v="0"/>
    <x v="0"/>
    <s v="C001392693"/>
    <x v="21"/>
    <x v="66"/>
    <d v="2018-02-15T19:00:00"/>
    <d v="2018-02-15T23:00:00"/>
    <s v="DSI MTY| TSS| Creación de VPN Site-to-Site - Credi Q Honduras"/>
    <x v="0"/>
    <s v="On Time"/>
    <s v="No"/>
    <s v="Minor"/>
    <s v="Successful"/>
    <s v="On Time"/>
    <n v="1"/>
    <n v="1"/>
    <n v="0"/>
    <x v="1"/>
    <x v="0"/>
    <x v="0"/>
    <n v="0"/>
    <n v="0"/>
    <n v="0"/>
    <n v="0"/>
    <n v="1"/>
    <n v="0"/>
    <x v="2"/>
    <s v="-"/>
    <x v="15"/>
    <x v="1"/>
    <s v="No"/>
    <s v="No"/>
    <s v="No"/>
    <s v="Si"/>
    <s v="No"/>
  </r>
  <r>
    <x v="0"/>
    <x v="0"/>
    <x v="1"/>
    <x v="0"/>
    <s v="C001392779"/>
    <x v="0"/>
    <x v="119"/>
    <d v="2018-02-13T16:00:00"/>
    <d v="2018-02-14T23:00:00"/>
    <s v="SIGMA | SAP | QUALITY QAS | Add space to Oracle FS"/>
    <x v="0"/>
    <s v="On Time"/>
    <s v="No"/>
    <s v="Standard"/>
    <s v="Successful"/>
    <s v="On Time"/>
    <n v="1"/>
    <n v="1"/>
    <n v="0"/>
    <x v="1"/>
    <x v="0"/>
    <x v="0"/>
    <n v="0"/>
    <n v="0"/>
    <n v="0"/>
    <n v="0"/>
    <n v="1"/>
    <n v="0"/>
    <x v="0"/>
    <s v="C001147479"/>
    <x v="0"/>
    <x v="0"/>
    <s v="No"/>
    <s v="No"/>
    <s v="No"/>
    <s v="Si"/>
    <s v="No"/>
  </r>
  <r>
    <x v="1"/>
    <x v="0"/>
    <x v="1"/>
    <x v="0"/>
    <s v="C001392815"/>
    <x v="1"/>
    <x v="38"/>
    <d v="2018-02-13T17:00:00"/>
    <d v="2018-02-14T17:00:00"/>
    <s v="AMER | VITRO |Restart server WPAD01"/>
    <x v="0"/>
    <s v="On Time"/>
    <s v="No"/>
    <s v="Standard"/>
    <s v="Successful"/>
    <s v="On Time"/>
    <n v="1"/>
    <n v="1"/>
    <n v="0"/>
    <x v="1"/>
    <x v="0"/>
    <x v="0"/>
    <n v="0"/>
    <n v="0"/>
    <n v="0"/>
    <n v="0"/>
    <n v="1"/>
    <n v="0"/>
    <x v="1"/>
    <s v="C001260987"/>
    <x v="1"/>
    <x v="1"/>
    <s v="No"/>
    <s v="No"/>
    <s v="No"/>
    <s v="Si"/>
    <s v="No"/>
  </r>
  <r>
    <x v="5"/>
    <x v="0"/>
    <x v="0"/>
    <x v="0"/>
    <s v="C001392833"/>
    <x v="0"/>
    <x v="120"/>
    <d v="2018-02-14T15:00:00"/>
    <d v="2018-02-14T19:00:00"/>
    <s v="[GRUPO KUO / [ SAP TS-MX ] / [ PR ] / [ PRE ] - SLD Registration for SAP and Hana DB Change_Online"/>
    <x v="0"/>
    <s v="On Time"/>
    <s v="No"/>
    <s v="Minor"/>
    <s v="Successful"/>
    <s v="On Time"/>
    <n v="1"/>
    <n v="1"/>
    <n v="0"/>
    <x v="1"/>
    <x v="0"/>
    <x v="0"/>
    <n v="0"/>
    <n v="0"/>
    <n v="0"/>
    <n v="0"/>
    <n v="1"/>
    <n v="0"/>
    <x v="4"/>
    <s v="-"/>
    <x v="0"/>
    <x v="0"/>
    <s v="No"/>
    <s v="No"/>
    <s v="No"/>
    <s v="Si"/>
    <s v="No"/>
  </r>
  <r>
    <x v="5"/>
    <x v="0"/>
    <x v="0"/>
    <x v="0"/>
    <s v="C001392852"/>
    <x v="0"/>
    <x v="120"/>
    <d v="2018-02-15T15:00:00"/>
    <d v="2018-02-15T19:00:00"/>
    <s v="[GRUPO KUO / [ SAP TS-MX ] / [ PR ] / [ PRD ] - SLD Registration for SAP and Hana DB Change_Online"/>
    <x v="0"/>
    <s v="On Time"/>
    <s v="No"/>
    <s v="Minor"/>
    <s v="Successful"/>
    <s v="On Time"/>
    <n v="1"/>
    <n v="1"/>
    <n v="0"/>
    <x v="1"/>
    <x v="0"/>
    <x v="0"/>
    <n v="0"/>
    <n v="0"/>
    <n v="0"/>
    <n v="0"/>
    <n v="1"/>
    <n v="0"/>
    <x v="4"/>
    <s v="-"/>
    <x v="0"/>
    <x v="0"/>
    <s v="No"/>
    <s v="No"/>
    <s v="No"/>
    <s v="Si"/>
    <s v="No"/>
  </r>
  <r>
    <x v="24"/>
    <x v="0"/>
    <x v="1"/>
    <x v="0"/>
    <s v="C001392857"/>
    <x v="0"/>
    <x v="65"/>
    <d v="2018-02-15T08:00:00"/>
    <d v="2018-02-15T11:00:00"/>
    <s v="[IMPERQUIMIA ] / [ SAP BASIS] / [ DEVELOP] / [ ERD] / [ TSMX] - RESTART/CCAB; ITO.CAB pre-approved [4EP]"/>
    <x v="0"/>
    <s v="On Time"/>
    <s v="No"/>
    <s v="Standard"/>
    <s v="Successful"/>
    <s v="On Time"/>
    <n v="1"/>
    <n v="1"/>
    <n v="0"/>
    <x v="1"/>
    <x v="0"/>
    <x v="0"/>
    <n v="0"/>
    <n v="0"/>
    <n v="0"/>
    <n v="0"/>
    <n v="1"/>
    <n v="0"/>
    <x v="2"/>
    <s v="CMOD316997"/>
    <x v="0"/>
    <x v="0"/>
    <s v="No"/>
    <s v="No"/>
    <s v="No"/>
    <s v="Si"/>
    <s v="No"/>
  </r>
  <r>
    <x v="8"/>
    <x v="0"/>
    <x v="0"/>
    <x v="0"/>
    <s v="C001392887"/>
    <x v="39"/>
    <x v="200"/>
    <d v="2018-02-14T16:00:00"/>
    <d v="2018-02-14T23:30:00"/>
    <s v="Amer | T-SYSTEMS | ANTIVIRUS UPDATE(SYMANTEC ENDPOINT PROTECTION)"/>
    <x v="0"/>
    <s v="On Time"/>
    <s v="No"/>
    <s v="Minor"/>
    <s v="Successful"/>
    <s v="On Time"/>
    <n v="1"/>
    <n v="1"/>
    <n v="0"/>
    <x v="1"/>
    <x v="0"/>
    <x v="0"/>
    <n v="0"/>
    <n v="0"/>
    <n v="0"/>
    <n v="0"/>
    <n v="1"/>
    <n v="0"/>
    <x v="2"/>
    <s v="C000682192"/>
    <x v="16"/>
    <x v="1"/>
    <s v="No"/>
    <s v="No"/>
    <s v="No"/>
    <s v="Si"/>
    <s v="No"/>
  </r>
  <r>
    <x v="28"/>
    <x v="0"/>
    <x v="1"/>
    <x v="0"/>
    <s v="C001392904"/>
    <x v="0"/>
    <x v="211"/>
    <d v="2018-02-15T11:00:00"/>
    <d v="2018-02-15T15:00:00"/>
    <s v="[GDG] / [ SAP -MX ] / [ DEV] / [BWP ] / [ MX ]- Implementation of support packages for ABAP (SPAM/SAINT) / CCAB; ITO.CAB pre-approved [4EP]"/>
    <x v="0"/>
    <s v="On Time"/>
    <s v="No"/>
    <s v="Standard"/>
    <s v="Successful"/>
    <s v="On Time"/>
    <n v="1"/>
    <n v="1"/>
    <n v="0"/>
    <x v="1"/>
    <x v="0"/>
    <x v="0"/>
    <n v="0"/>
    <n v="0"/>
    <n v="0"/>
    <n v="0"/>
    <n v="1"/>
    <n v="0"/>
    <x v="2"/>
    <s v="CMOD318037"/>
    <x v="0"/>
    <x v="0"/>
    <s v="No"/>
    <s v="No"/>
    <s v="No"/>
    <s v="Si"/>
    <s v="No"/>
  </r>
  <r>
    <x v="28"/>
    <x v="0"/>
    <x v="1"/>
    <x v="0"/>
    <s v="C001394257"/>
    <x v="0"/>
    <x v="211"/>
    <d v="2018-02-15T14:00:00"/>
    <d v="2018-02-15T18:00:00"/>
    <s v="[GDG] / [ SAP -MX ] / [ DEV] / [GED ] / [ MX ]- Implementation of support packages for ABAP (SPAM/SAINT) / CCAB; ITO.CAB pre-approved [4EP]"/>
    <x v="0"/>
    <s v="On Time"/>
    <s v="No"/>
    <s v="Standard"/>
    <s v="Successful"/>
    <s v="On Time"/>
    <n v="1"/>
    <n v="1"/>
    <n v="0"/>
    <x v="1"/>
    <x v="0"/>
    <x v="0"/>
    <n v="0"/>
    <n v="0"/>
    <n v="0"/>
    <n v="0"/>
    <n v="1"/>
    <n v="0"/>
    <x v="2"/>
    <s v="CMOD318037"/>
    <x v="0"/>
    <x v="0"/>
    <s v="No"/>
    <s v="No"/>
    <s v="No"/>
    <s v="Si"/>
    <s v="No"/>
  </r>
  <r>
    <x v="0"/>
    <x v="0"/>
    <x v="0"/>
    <x v="0"/>
    <s v="C001394271"/>
    <x v="36"/>
    <x v="54"/>
    <d v="2018-02-15T15:00:00"/>
    <d v="2018-02-15T19:00:00"/>
    <s v="ALLIAX | DEV | Installation of SQL Server 2012 on server ALXQSBW"/>
    <x v="0"/>
    <s v="On Time"/>
    <s v="No"/>
    <s v="Minor"/>
    <s v="Successful"/>
    <s v="On Time"/>
    <n v="1"/>
    <n v="1"/>
    <n v="0"/>
    <x v="1"/>
    <x v="0"/>
    <x v="0"/>
    <n v="0"/>
    <n v="0"/>
    <n v="0"/>
    <n v="0"/>
    <n v="1"/>
    <n v="0"/>
    <x v="0"/>
    <s v="C001327289"/>
    <x v="21"/>
    <x v="1"/>
    <s v="No"/>
    <s v="No"/>
    <s v="No"/>
    <s v="Si"/>
    <s v="No"/>
  </r>
  <r>
    <x v="5"/>
    <x v="0"/>
    <x v="1"/>
    <x v="0"/>
    <s v="C001394329"/>
    <x v="1"/>
    <x v="89"/>
    <d v="2018-02-14T16:30:00"/>
    <d v="2018-02-14T18:30:00"/>
    <s v="AMER | Multiple | Healthy restart of server :GK , CSQRO01, DEQROSMPR01, CASQRO01"/>
    <x v="0"/>
    <s v="On Time"/>
    <s v="No"/>
    <s v="Standard"/>
    <s v="Successful"/>
    <s v="On Time"/>
    <n v="1"/>
    <n v="1"/>
    <n v="0"/>
    <x v="1"/>
    <x v="0"/>
    <x v="0"/>
    <n v="0"/>
    <n v="0"/>
    <n v="0"/>
    <n v="0"/>
    <n v="1"/>
    <n v="0"/>
    <x v="4"/>
    <s v="C000961078"/>
    <x v="1"/>
    <x v="1"/>
    <s v="No"/>
    <s v="No"/>
    <s v="No"/>
    <s v="Si"/>
    <s v="No"/>
  </r>
  <r>
    <x v="0"/>
    <x v="0"/>
    <x v="0"/>
    <x v="0"/>
    <s v="C001394332"/>
    <x v="36"/>
    <x v="174"/>
    <d v="2018-02-14T16:00:00"/>
    <d v="2018-02-14T18:00:00"/>
    <s v="ARKA | DEV | OUTAGE = N | SQL Server Database Restore Request from MESFIQ to AKRACAP"/>
    <x v="0"/>
    <s v="On Time"/>
    <s v="No"/>
    <s v="Minor"/>
    <s v="Successful"/>
    <s v="On Time"/>
    <n v="1"/>
    <n v="1"/>
    <n v="0"/>
    <x v="1"/>
    <x v="0"/>
    <x v="0"/>
    <n v="0"/>
    <n v="0"/>
    <n v="0"/>
    <n v="0"/>
    <n v="1"/>
    <n v="0"/>
    <x v="0"/>
    <s v="C000701606"/>
    <x v="21"/>
    <x v="1"/>
    <s v="No"/>
    <s v="No"/>
    <s v="No"/>
    <s v="Si"/>
    <s v="No"/>
  </r>
  <r>
    <x v="0"/>
    <x v="0"/>
    <x v="1"/>
    <x v="0"/>
    <s v="C001394358"/>
    <x v="36"/>
    <x v="174"/>
    <d v="2018-02-14T14:30:00"/>
    <d v="2018-02-14T16:30:00"/>
    <s v="AMER | SIGMA | Increase of Disk Space storage 100 GB E: drive | AKRACAP"/>
    <x v="0"/>
    <s v="On Time"/>
    <s v="No"/>
    <s v="Standard"/>
    <s v="Successful"/>
    <s v="On Time"/>
    <n v="1"/>
    <n v="1"/>
    <n v="0"/>
    <x v="1"/>
    <x v="0"/>
    <x v="0"/>
    <n v="0"/>
    <n v="0"/>
    <n v="0"/>
    <n v="0"/>
    <n v="1"/>
    <n v="0"/>
    <x v="0"/>
    <s v="C000058623"/>
    <x v="21"/>
    <x v="1"/>
    <s v="No"/>
    <s v="No"/>
    <s v="No"/>
    <s v="Si"/>
    <s v="No"/>
  </r>
  <r>
    <x v="0"/>
    <x v="0"/>
    <x v="0"/>
    <x v="0"/>
    <s v="C001395150"/>
    <x v="17"/>
    <x v="22"/>
    <d v="2018-02-15T12:00:00"/>
    <d v="2018-02-15T19:00:00"/>
    <s v="AMER | ALFACORP | Distribution of MSFT patches for Windows Servers (DEV) &lt;FEBRUARY2018&gt;"/>
    <x v="0"/>
    <s v="On Time"/>
    <s v="No"/>
    <s v="Minor"/>
    <s v="Successful"/>
    <s v="On Time"/>
    <n v="1"/>
    <n v="1"/>
    <n v="0"/>
    <x v="1"/>
    <x v="0"/>
    <x v="0"/>
    <n v="0"/>
    <n v="0"/>
    <n v="0"/>
    <n v="0"/>
    <n v="1"/>
    <n v="0"/>
    <x v="0"/>
    <s v="C000945095"/>
    <x v="5"/>
    <x v="1"/>
    <s v="No"/>
    <s v="No"/>
    <s v="No"/>
    <s v="Si"/>
    <s v="No"/>
  </r>
  <r>
    <x v="7"/>
    <x v="3"/>
    <x v="0"/>
    <x v="0"/>
    <s v="C40976589"/>
    <x v="86"/>
    <x v="182"/>
    <d v="2018-02-15T05:30:00"/>
    <d v="2018-02-15T08:00:00"/>
    <s v="Actividades de soporte para el cambio C40975206 (actualización Servidor de Diálogo)"/>
    <x v="0"/>
    <s v="On Time"/>
    <s v="No"/>
    <s v="Minor"/>
    <s v="Successful"/>
    <s v="On Time"/>
    <n v="1"/>
    <n v="1"/>
    <n v="0"/>
    <x v="1"/>
    <x v="0"/>
    <x v="0"/>
    <n v="0"/>
    <n v="0"/>
    <n v="0"/>
    <n v="0"/>
    <n v="1"/>
    <n v="0"/>
    <x v="3"/>
    <s v="CT40005130"/>
    <x v="32"/>
    <x v="4"/>
    <s v="No"/>
    <s v="No"/>
    <s v="No"/>
    <s v="Si"/>
    <s v="No"/>
  </r>
  <r>
    <x v="7"/>
    <x v="0"/>
    <x v="1"/>
    <x v="0"/>
    <s v="C40981253"/>
    <x v="15"/>
    <x v="113"/>
    <d v="2018-02-15T09:00:00"/>
    <d v="2018-02-15T12:00:00"/>
    <s v="Electrical inspection of batteries for MX_10100 UPSs of Data Center FINSA"/>
    <x v="0"/>
    <s v="On Time"/>
    <s v="No"/>
    <s v="Standard"/>
    <s v="Successful"/>
    <s v="On Time"/>
    <n v="1"/>
    <n v="1"/>
    <n v="0"/>
    <x v="1"/>
    <x v="0"/>
    <x v="0"/>
    <n v="0"/>
    <n v="0"/>
    <n v="0"/>
    <n v="0"/>
    <n v="1"/>
    <n v="0"/>
    <x v="3"/>
    <s v="CT40003238"/>
    <x v="10"/>
    <x v="1"/>
    <s v="No"/>
    <s v="No"/>
    <s v="No"/>
    <s v="Si"/>
    <s v="No"/>
  </r>
  <r>
    <x v="7"/>
    <x v="0"/>
    <x v="1"/>
    <x v="0"/>
    <s v="C40981254"/>
    <x v="15"/>
    <x v="113"/>
    <d v="2018-02-15T12:00:00"/>
    <d v="2018-02-15T13:00:00"/>
    <s v="Electrical inspection of batteries for MX_10101 UPSs of Data Center Puebla FINSA"/>
    <x v="0"/>
    <s v="On Time"/>
    <s v="No"/>
    <s v="Standard"/>
    <s v="Successful"/>
    <s v="On Time"/>
    <n v="1"/>
    <n v="1"/>
    <n v="0"/>
    <x v="1"/>
    <x v="0"/>
    <x v="0"/>
    <n v="0"/>
    <n v="0"/>
    <n v="0"/>
    <n v="0"/>
    <n v="1"/>
    <n v="0"/>
    <x v="3"/>
    <s v="CT40003238"/>
    <x v="10"/>
    <x v="1"/>
    <s v="No"/>
    <s v="No"/>
    <s v="No"/>
    <s v="Si"/>
    <s v="No"/>
  </r>
  <r>
    <x v="7"/>
    <x v="1"/>
    <x v="0"/>
    <x v="0"/>
    <s v="C40984629"/>
    <x v="41"/>
    <x v="166"/>
    <d v="2018-02-15T19:00:00"/>
    <d v="2018-02-15T22:00:00"/>
    <s v="Creacion de SSID vw-group-log y pruebas de conexión de Access Point en Controladora S6"/>
    <x v="0"/>
    <s v="On Time"/>
    <s v="No"/>
    <s v="Minor"/>
    <s v="Successful"/>
    <s v="On Time"/>
    <n v="1"/>
    <n v="1"/>
    <n v="0"/>
    <x v="1"/>
    <x v="0"/>
    <x v="0"/>
    <n v="0"/>
    <n v="0"/>
    <n v="0"/>
    <n v="0"/>
    <n v="1"/>
    <n v="0"/>
    <x v="3"/>
    <s v="-"/>
    <x v="14"/>
    <x v="2"/>
    <s v="No"/>
    <s v="No"/>
    <s v="No"/>
    <s v="Si"/>
    <s v="No"/>
  </r>
  <r>
    <x v="4"/>
    <x v="1"/>
    <x v="0"/>
    <x v="0"/>
    <s v="C40981039"/>
    <x v="20"/>
    <x v="183"/>
    <d v="2018-02-14T17:00:00"/>
    <d v="2018-02-15T17:00:00"/>
    <s v="Test of SIP TRUNK configuration with Audi ARO offices - Audi Mexico"/>
    <x v="0"/>
    <s v="On Time"/>
    <s v="No"/>
    <s v="Minor"/>
    <s v="Successful"/>
    <s v="On Time"/>
    <n v="1"/>
    <n v="1"/>
    <n v="0"/>
    <x v="1"/>
    <x v="0"/>
    <x v="0"/>
    <n v="0"/>
    <n v="0"/>
    <n v="0"/>
    <n v="0"/>
    <n v="1"/>
    <n v="0"/>
    <x v="3"/>
    <s v="CT40006852"/>
    <x v="14"/>
    <x v="2"/>
    <s v="No"/>
    <s v="No"/>
    <s v="No"/>
    <s v="Si"/>
    <s v="No"/>
  </r>
  <r>
    <x v="4"/>
    <x v="0"/>
    <x v="0"/>
    <x v="0"/>
    <s v="C40985671"/>
    <x v="44"/>
    <x v="78"/>
    <d v="2018-02-14T13:00:00"/>
    <d v="2018-02-14T19:00:00"/>
    <s v="Database Creation BEMI Digital"/>
    <x v="0"/>
    <s v="On Time"/>
    <s v="No"/>
    <s v="Minor"/>
    <s v="Successful"/>
    <s v="On Time"/>
    <n v="1"/>
    <n v="1"/>
    <n v="0"/>
    <x v="1"/>
    <x v="0"/>
    <x v="0"/>
    <n v="0"/>
    <n v="0"/>
    <n v="0"/>
    <n v="0"/>
    <n v="1"/>
    <n v="0"/>
    <x v="3"/>
    <s v="CT40007176"/>
    <x v="21"/>
    <x v="1"/>
    <s v="No"/>
    <s v="No"/>
    <s v="No"/>
    <s v="Si"/>
    <s v="No"/>
  </r>
  <r>
    <x v="4"/>
    <x v="1"/>
    <x v="1"/>
    <x v="0"/>
    <s v="C40985833"/>
    <x v="10"/>
    <x v="13"/>
    <d v="2018-02-15T09:00:00"/>
    <d v="2018-02-15T13:00:00"/>
    <s v="Preventive maintenance in IDF 08 of A50 - Audi México"/>
    <x v="0"/>
    <s v="On Time"/>
    <s v="No"/>
    <s v="Standard"/>
    <s v="Successful"/>
    <s v="On Time"/>
    <n v="1"/>
    <n v="1"/>
    <n v="0"/>
    <x v="1"/>
    <x v="0"/>
    <x v="0"/>
    <n v="0"/>
    <n v="0"/>
    <n v="0"/>
    <n v="0"/>
    <n v="1"/>
    <n v="0"/>
    <x v="3"/>
    <s v="CT40010844"/>
    <x v="7"/>
    <x v="2"/>
    <s v="No"/>
    <s v="No"/>
    <s v="No"/>
    <s v="Si"/>
    <s v="No"/>
  </r>
  <r>
    <x v="11"/>
    <x v="0"/>
    <x v="0"/>
    <x v="0"/>
    <s v="CRQ243349"/>
    <x v="89"/>
    <x v="269"/>
    <d v="2018-02-02T11:00:00"/>
    <d v="2018-02-09T18:00:00"/>
    <s v="WO11744729 Decomiso de los Servidores"/>
    <x v="0"/>
    <s v="On Time"/>
    <s v="No"/>
    <s v="Minor"/>
    <s v="Successful"/>
    <s v="On Time"/>
    <n v="1"/>
    <n v="1"/>
    <n v="0"/>
    <x v="1"/>
    <x v="0"/>
    <x v="0"/>
    <n v="0"/>
    <n v="0"/>
    <n v="0"/>
    <n v="0"/>
    <n v="1"/>
    <n v="0"/>
    <x v="5"/>
    <s v="-"/>
    <x v="1"/>
    <x v="1"/>
    <s v="No"/>
    <s v="No"/>
    <s v="No"/>
    <s v="Si"/>
    <s v="No"/>
  </r>
  <r>
    <x v="11"/>
    <x v="0"/>
    <x v="0"/>
    <x v="0"/>
    <s v="CRQ243422"/>
    <x v="29"/>
    <x v="270"/>
    <d v="2018-02-05T07:30:00"/>
    <d v="2018-02-12T17:00:00"/>
    <s v="WO11736970 Ajuste de parámetros de seguridad en PI"/>
    <x v="0"/>
    <s v="On Time"/>
    <s v="No"/>
    <s v="Minor"/>
    <s v="Successful"/>
    <s v="On Time"/>
    <n v="1"/>
    <n v="1"/>
    <n v="0"/>
    <x v="1"/>
    <x v="0"/>
    <x v="0"/>
    <n v="0"/>
    <n v="0"/>
    <n v="0"/>
    <n v="0"/>
    <n v="1"/>
    <n v="0"/>
    <x v="5"/>
    <s v="-"/>
    <x v="0"/>
    <x v="0"/>
    <s v="No"/>
    <s v="No"/>
    <s v="No"/>
    <s v="Si"/>
    <s v="No"/>
  </r>
  <r>
    <x v="11"/>
    <x v="0"/>
    <x v="0"/>
    <x v="0"/>
    <s v="CRQ243531"/>
    <x v="102"/>
    <x v="156"/>
    <d v="2018-02-07T22:00:00"/>
    <d v="2018-02-10T21:00:00"/>
    <s v="WO11750818 Actualizar parches Citrix en servidores con el rol de storefront  de Citrix  de CU1 a CU4"/>
    <x v="0"/>
    <s v="On Time"/>
    <s v="No"/>
    <s v="Minor"/>
    <s v="Successful"/>
    <s v="On Time"/>
    <n v="1"/>
    <n v="1"/>
    <n v="0"/>
    <x v="1"/>
    <x v="0"/>
    <x v="0"/>
    <n v="0"/>
    <n v="0"/>
    <n v="0"/>
    <n v="0"/>
    <n v="1"/>
    <n v="0"/>
    <x v="5"/>
    <s v="-"/>
    <x v="28"/>
    <x v="1"/>
    <s v="No"/>
    <s v="No"/>
    <s v="No"/>
    <s v="Si"/>
    <s v="No"/>
  </r>
  <r>
    <x v="11"/>
    <x v="0"/>
    <x v="0"/>
    <x v="0"/>
    <s v="CRQ243442"/>
    <x v="29"/>
    <x v="159"/>
    <d v="2018-02-08T07:00:00"/>
    <d v="2018-02-13T20:00:00"/>
    <s v="WO11741922 Actualización de Kernel en SRM, SUS y Portal MDM no productivos SAP"/>
    <x v="0"/>
    <s v="On Time"/>
    <s v="No"/>
    <s v="Minor"/>
    <s v="Successful"/>
    <s v="On Time"/>
    <n v="1"/>
    <n v="1"/>
    <n v="0"/>
    <x v="1"/>
    <x v="0"/>
    <x v="0"/>
    <n v="0"/>
    <n v="0"/>
    <n v="0"/>
    <n v="0"/>
    <n v="1"/>
    <n v="0"/>
    <x v="5"/>
    <s v="-"/>
    <x v="0"/>
    <x v="0"/>
    <s v="No"/>
    <s v="No"/>
    <s v="No"/>
    <s v="Si"/>
    <s v="No"/>
  </r>
  <r>
    <x v="11"/>
    <x v="0"/>
    <x v="0"/>
    <x v="0"/>
    <s v="CRQ243487"/>
    <x v="29"/>
    <x v="159"/>
    <d v="2018-02-08T07:00:00"/>
    <d v="2018-02-13T20:00:00"/>
    <s v="WO11749620 Ajuste de parámetros SSL en SRM y SUS no productivos."/>
    <x v="0"/>
    <s v="On Time"/>
    <s v="No"/>
    <s v="Minor"/>
    <s v="Successful"/>
    <s v="On Time"/>
    <n v="1"/>
    <n v="1"/>
    <n v="0"/>
    <x v="1"/>
    <x v="0"/>
    <x v="0"/>
    <n v="0"/>
    <n v="0"/>
    <n v="0"/>
    <n v="0"/>
    <n v="1"/>
    <n v="0"/>
    <x v="5"/>
    <s v="-"/>
    <x v="0"/>
    <x v="0"/>
    <s v="No"/>
    <s v="No"/>
    <s v="No"/>
    <s v="Si"/>
    <s v="No"/>
  </r>
  <r>
    <x v="11"/>
    <x v="0"/>
    <x v="0"/>
    <x v="0"/>
    <s v="CRQ243447"/>
    <x v="89"/>
    <x v="185"/>
    <d v="2018-02-08T21:00:00"/>
    <d v="2018-02-09T01:00:00"/>
    <s v="WO11743268 Modificar el parametro de CIPHERS en servidores Wintel"/>
    <x v="0"/>
    <s v="On Time"/>
    <s v="No"/>
    <s v="Minor"/>
    <s v="Successful"/>
    <s v="On Time"/>
    <n v="1"/>
    <n v="1"/>
    <n v="0"/>
    <x v="1"/>
    <x v="0"/>
    <x v="0"/>
    <n v="0"/>
    <n v="0"/>
    <n v="0"/>
    <n v="0"/>
    <n v="1"/>
    <n v="0"/>
    <x v="5"/>
    <s v="-"/>
    <x v="1"/>
    <x v="1"/>
    <s v="No"/>
    <s v="No"/>
    <s v="No"/>
    <s v="Si"/>
    <s v="No"/>
  </r>
  <r>
    <x v="11"/>
    <x v="0"/>
    <x v="0"/>
    <x v="0"/>
    <s v="CRQ243918"/>
    <x v="71"/>
    <x v="271"/>
    <d v="2018-02-09T11:00:00"/>
    <d v="2018-02-16T17:00:00"/>
    <s v="Toma y liberacion a operación de los sistemas de Honduras y el Salvador INSTANCIAS DE SAP"/>
    <x v="0"/>
    <s v="On Time"/>
    <s v="No"/>
    <s v="Minor"/>
    <s v="Successful"/>
    <s v="On Time"/>
    <n v="1"/>
    <n v="1"/>
    <n v="0"/>
    <x v="1"/>
    <x v="0"/>
    <x v="0"/>
    <n v="0"/>
    <n v="0"/>
    <n v="0"/>
    <n v="0"/>
    <n v="1"/>
    <n v="0"/>
    <x v="5"/>
    <s v="-"/>
    <x v="15"/>
    <x v="1"/>
    <s v="No"/>
    <s v="No"/>
    <s v="No"/>
    <s v="Si"/>
    <s v="No"/>
  </r>
  <r>
    <x v="11"/>
    <x v="0"/>
    <x v="0"/>
    <x v="0"/>
    <s v="CRQ243805"/>
    <x v="59"/>
    <x v="102"/>
    <d v="2018-02-09T23:00:00"/>
    <d v="2018-02-11T12:00:00"/>
    <s v="WO11753011 Habilitar  IPv6 en servidores Exchange Mailbox/HUBCASS"/>
    <x v="0"/>
    <s v="On Time"/>
    <s v="No"/>
    <s v="Minor"/>
    <s v="Successful"/>
    <s v="On Time"/>
    <n v="1"/>
    <n v="1"/>
    <n v="0"/>
    <x v="1"/>
    <x v="0"/>
    <x v="0"/>
    <n v="0"/>
    <n v="0"/>
    <n v="0"/>
    <n v="0"/>
    <n v="1"/>
    <n v="0"/>
    <x v="5"/>
    <s v="-"/>
    <x v="12"/>
    <x v="1"/>
    <s v="No"/>
    <s v="No"/>
    <s v="No"/>
    <s v="Si"/>
    <s v="No"/>
  </r>
  <r>
    <x v="11"/>
    <x v="0"/>
    <x v="0"/>
    <x v="0"/>
    <s v="CRQ243346"/>
    <x v="89"/>
    <x v="185"/>
    <d v="2018-02-10T12:00:00"/>
    <d v="2018-02-12T18:00:00"/>
    <s v="WO11744233 &lt;Patch Management&gt; Instalacion de security updates windows server 2008 y 2012 (Alta Criticidad)."/>
    <x v="0"/>
    <s v="On Time"/>
    <s v="No"/>
    <s v="Minor"/>
    <s v="Successful"/>
    <s v="On Time"/>
    <n v="1"/>
    <n v="1"/>
    <n v="0"/>
    <x v="1"/>
    <x v="0"/>
    <x v="0"/>
    <n v="0"/>
    <n v="0"/>
    <n v="0"/>
    <n v="0"/>
    <n v="1"/>
    <n v="0"/>
    <x v="5"/>
    <s v="-"/>
    <x v="1"/>
    <x v="1"/>
    <s v="No"/>
    <s v="No"/>
    <s v="No"/>
    <s v="Si"/>
    <s v="No"/>
  </r>
  <r>
    <x v="11"/>
    <x v="1"/>
    <x v="0"/>
    <x v="0"/>
    <s v="CRQ243517"/>
    <x v="75"/>
    <x v="272"/>
    <d v="2018-02-10T23:00:00"/>
    <d v="2018-02-13T20:00:00"/>
    <s v="WO11748079 Acompañamiento en la ejecución del incremento de AB."/>
    <x v="0"/>
    <s v="On Time"/>
    <s v="No"/>
    <s v="Minor"/>
    <s v="Successful"/>
    <s v="On Time"/>
    <n v="1"/>
    <n v="1"/>
    <n v="0"/>
    <x v="1"/>
    <x v="0"/>
    <x v="0"/>
    <n v="0"/>
    <n v="0"/>
    <n v="0"/>
    <n v="0"/>
    <n v="1"/>
    <n v="0"/>
    <x v="5"/>
    <s v="-"/>
    <x v="30"/>
    <x v="2"/>
    <s v="No"/>
    <s v="No"/>
    <s v="No"/>
    <s v="Si"/>
    <s v="No"/>
  </r>
  <r>
    <x v="11"/>
    <x v="0"/>
    <x v="0"/>
    <x v="0"/>
    <s v="CRQ243473"/>
    <x v="73"/>
    <x v="151"/>
    <d v="2018-02-11T00:00:00"/>
    <d v="2018-02-12T18:00:00"/>
    <s v="WO11747966 Ejecutar Script para creacion Indices en BD ALLMOBILE Producción Recomendados por T-Systems"/>
    <x v="0"/>
    <s v="On Time"/>
    <s v="No"/>
    <s v="Minor"/>
    <s v="Successful"/>
    <s v="On Time"/>
    <n v="1"/>
    <n v="1"/>
    <n v="0"/>
    <x v="1"/>
    <x v="0"/>
    <x v="0"/>
    <n v="0"/>
    <n v="0"/>
    <n v="0"/>
    <n v="0"/>
    <n v="1"/>
    <n v="0"/>
    <x v="5"/>
    <s v="-"/>
    <x v="21"/>
    <x v="1"/>
    <s v="No"/>
    <s v="No"/>
    <s v="No"/>
    <s v="Si"/>
    <s v="No"/>
  </r>
  <r>
    <x v="11"/>
    <x v="0"/>
    <x v="0"/>
    <x v="0"/>
    <s v="CRQ243909"/>
    <x v="29"/>
    <x v="273"/>
    <d v="2018-02-12T10:00:00"/>
    <d v="2018-02-12T17:00:00"/>
    <s v="WO11753509 Actualización Java agent en IDM Desarrollo"/>
    <x v="0"/>
    <s v="On Time"/>
    <s v="No"/>
    <s v="Minor"/>
    <s v="Successful"/>
    <s v="On Time"/>
    <n v="1"/>
    <n v="1"/>
    <n v="0"/>
    <x v="1"/>
    <x v="0"/>
    <x v="0"/>
    <n v="0"/>
    <n v="0"/>
    <n v="0"/>
    <n v="0"/>
    <n v="1"/>
    <n v="0"/>
    <x v="5"/>
    <s v="-"/>
    <x v="0"/>
    <x v="0"/>
    <s v="No"/>
    <s v="No"/>
    <s v="No"/>
    <s v="Si"/>
    <s v="No"/>
  </r>
  <r>
    <x v="11"/>
    <x v="0"/>
    <x v="0"/>
    <x v="0"/>
    <s v="CRQ243488"/>
    <x v="72"/>
    <x v="107"/>
    <d v="2018-02-12T10:00:00"/>
    <d v="2018-02-13T18:00:00"/>
    <s v="WO11752640 Mitigacion de diversas vulnerabilidades proceso CERT / Global NOPRD"/>
    <x v="0"/>
    <s v="On Time"/>
    <s v="No"/>
    <s v="Minor"/>
    <s v="Successful"/>
    <s v="On Time"/>
    <n v="1"/>
    <n v="1"/>
    <n v="0"/>
    <x v="1"/>
    <x v="0"/>
    <x v="0"/>
    <n v="0"/>
    <n v="0"/>
    <n v="0"/>
    <n v="0"/>
    <n v="1"/>
    <n v="0"/>
    <x v="5"/>
    <s v="-"/>
    <x v="18"/>
    <x v="1"/>
    <s v="No"/>
    <s v="No"/>
    <s v="No"/>
    <s v="Si"/>
    <s v="No"/>
  </r>
  <r>
    <x v="11"/>
    <x v="1"/>
    <x v="1"/>
    <x v="0"/>
    <s v="CRQ243933"/>
    <x v="75"/>
    <x v="154"/>
    <d v="2018-02-13T18:00:00"/>
    <d v="2018-02-13T23:00:00"/>
    <s v="Configuración de Regla de Firewall (Cambio Estándar)."/>
    <x v="0"/>
    <s v="On Time"/>
    <s v="No"/>
    <s v="Standard"/>
    <s v="Successful"/>
    <s v="On Time"/>
    <n v="1"/>
    <n v="1"/>
    <n v="0"/>
    <x v="1"/>
    <x v="0"/>
    <x v="0"/>
    <n v="0"/>
    <n v="0"/>
    <n v="0"/>
    <n v="0"/>
    <n v="1"/>
    <n v="0"/>
    <x v="5"/>
    <s v="-"/>
    <x v="30"/>
    <x v="2"/>
    <s v="No"/>
    <s v="No"/>
    <s v="No"/>
    <s v="Si"/>
    <s v="No"/>
  </r>
  <r>
    <x v="11"/>
    <x v="1"/>
    <x v="1"/>
    <x v="0"/>
    <s v="CRQ244029"/>
    <x v="16"/>
    <x v="255"/>
    <d v="2018-02-13T18:00:00"/>
    <d v="2018-02-13T19:00:00"/>
    <s v="Configuración de Regla de Firewall. (Cambio Estándar )"/>
    <x v="0"/>
    <s v="On Time"/>
    <s v="No"/>
    <s v="Standard"/>
    <s v="Successful"/>
    <s v="On Time"/>
    <n v="1"/>
    <n v="1"/>
    <n v="0"/>
    <x v="1"/>
    <x v="0"/>
    <x v="0"/>
    <n v="0"/>
    <n v="0"/>
    <n v="0"/>
    <n v="0"/>
    <n v="1"/>
    <n v="0"/>
    <x v="5"/>
    <s v="-"/>
    <x v="11"/>
    <x v="2"/>
    <s v="No"/>
    <s v="No"/>
    <s v="No"/>
    <s v="Si"/>
    <s v="No"/>
  </r>
  <r>
    <x v="11"/>
    <x v="0"/>
    <x v="0"/>
    <x v="0"/>
    <s v="CRQ243820"/>
    <x v="89"/>
    <x v="274"/>
    <d v="2018-02-13T18:00:00"/>
    <d v="2018-02-14T06:00:00"/>
    <s v="SLT Instalacion de actualizaciones de vmware vcenter server"/>
    <x v="0"/>
    <s v="On Time"/>
    <s v="No"/>
    <s v="Minor"/>
    <s v="Successful"/>
    <s v="On Time"/>
    <n v="1"/>
    <n v="1"/>
    <n v="0"/>
    <x v="1"/>
    <x v="1"/>
    <x v="1"/>
    <n v="0"/>
    <n v="1"/>
    <n v="1"/>
    <n v="0"/>
    <n v="1"/>
    <n v="0"/>
    <x v="5"/>
    <s v="-"/>
    <x v="1"/>
    <x v="1"/>
    <s v="Si"/>
    <s v="Si"/>
    <s v="No"/>
    <s v="Si"/>
    <s v="No"/>
  </r>
  <r>
    <x v="11"/>
    <x v="0"/>
    <x v="0"/>
    <x v="0"/>
    <s v="CRQ243939"/>
    <x v="89"/>
    <x v="271"/>
    <d v="2018-02-13T20:00:00"/>
    <d v="2018-02-14T07:00:00"/>
    <s v="SLT Instalacion de actualizaciones de vmware vcenter server de Miami"/>
    <x v="0"/>
    <s v="On Time"/>
    <s v="No"/>
    <s v="Minor"/>
    <s v="Successful"/>
    <s v="On Time"/>
    <n v="1"/>
    <n v="1"/>
    <n v="0"/>
    <x v="1"/>
    <x v="1"/>
    <x v="1"/>
    <n v="0"/>
    <n v="0"/>
    <n v="0"/>
    <n v="0"/>
    <n v="1"/>
    <n v="0"/>
    <x v="5"/>
    <s v="-"/>
    <x v="1"/>
    <x v="1"/>
    <s v="No"/>
    <s v="No"/>
    <s v="No"/>
    <s v="Si"/>
    <s v="No"/>
  </r>
  <r>
    <x v="11"/>
    <x v="1"/>
    <x v="1"/>
    <x v="0"/>
    <s v="CRQ243944"/>
    <x v="16"/>
    <x v="235"/>
    <d v="2018-02-14T18:00:00"/>
    <d v="2018-02-14T19:00:00"/>
    <s v="Configuración de Regla de Firewall (Cambio Estándar)."/>
    <x v="0"/>
    <s v="On Time"/>
    <s v="No"/>
    <s v="Standard"/>
    <s v="Successful"/>
    <s v="On Time"/>
    <n v="1"/>
    <n v="1"/>
    <n v="0"/>
    <x v="1"/>
    <x v="0"/>
    <x v="0"/>
    <n v="0"/>
    <n v="0"/>
    <n v="0"/>
    <n v="0"/>
    <n v="1"/>
    <n v="0"/>
    <x v="5"/>
    <s v="-"/>
    <x v="11"/>
    <x v="2"/>
    <s v="No"/>
    <s v="No"/>
    <s v="No"/>
    <s v="Si"/>
    <s v="No"/>
  </r>
  <r>
    <x v="0"/>
    <x v="0"/>
    <x v="0"/>
    <x v="0"/>
    <s v="C001367281"/>
    <x v="11"/>
    <x v="14"/>
    <d v="2018-01-29T11:00:00"/>
    <d v="2018-02-16T16:00:00"/>
    <s v="ALLIAX| CCS - SCCM | Productive Deployment | Security Updates by Microsoft 01 January 2018 (Complements)"/>
    <x v="0"/>
    <s v="On Time"/>
    <s v="No"/>
    <s v="Minor"/>
    <s v="Successful"/>
    <s v="On Time"/>
    <n v="1"/>
    <n v="1"/>
    <n v="0"/>
    <x v="1"/>
    <x v="0"/>
    <x v="0"/>
    <n v="0"/>
    <n v="0"/>
    <n v="0"/>
    <n v="0"/>
    <n v="1"/>
    <n v="0"/>
    <x v="0"/>
    <s v="C001313832"/>
    <x v="2"/>
    <x v="1"/>
    <s v="No"/>
    <s v="No"/>
    <s v="No"/>
    <s v="Si"/>
    <s v="No"/>
  </r>
  <r>
    <x v="0"/>
    <x v="0"/>
    <x v="0"/>
    <x v="0"/>
    <s v="C001370645"/>
    <x v="17"/>
    <x v="128"/>
    <d v="2018-02-09T13:00:00"/>
    <d v="2018-02-16T13:00:00"/>
    <s v="SIGMA | AMER | SITE | WINDOWS | TURN OFF System | 7 servers | DEV / PRD /QAS"/>
    <x v="0"/>
    <s v="On Time"/>
    <s v="No"/>
    <s v="Minor"/>
    <s v="Successful"/>
    <s v="On Time"/>
    <n v="1"/>
    <n v="1"/>
    <n v="0"/>
    <x v="1"/>
    <x v="0"/>
    <x v="0"/>
    <n v="0"/>
    <n v="0"/>
    <n v="0"/>
    <n v="0"/>
    <n v="1"/>
    <n v="0"/>
    <x v="0"/>
    <s v="C000419598"/>
    <x v="5"/>
    <x v="1"/>
    <s v="No"/>
    <s v="No"/>
    <s v="No"/>
    <s v="Si"/>
    <s v="No"/>
  </r>
  <r>
    <x v="0"/>
    <x v="0"/>
    <x v="0"/>
    <x v="0"/>
    <s v="C001387049"/>
    <x v="17"/>
    <x v="22"/>
    <d v="2018-02-09T13:00:00"/>
    <d v="2018-02-16T13:00:00"/>
    <s v="NEMAK | AMER | WINDOWS | Turn off System MTYAPS0030 | PRD"/>
    <x v="0"/>
    <s v="On Time"/>
    <s v="No"/>
    <s v="Minor"/>
    <s v="Successful"/>
    <s v="On Time"/>
    <n v="1"/>
    <n v="1"/>
    <n v="0"/>
    <x v="1"/>
    <x v="0"/>
    <x v="0"/>
    <n v="0"/>
    <n v="0"/>
    <n v="0"/>
    <n v="0"/>
    <n v="1"/>
    <n v="0"/>
    <x v="0"/>
    <s v="C000419598"/>
    <x v="5"/>
    <x v="1"/>
    <s v="No"/>
    <s v="No"/>
    <s v="No"/>
    <s v="Si"/>
    <s v="No"/>
  </r>
  <r>
    <x v="0"/>
    <x v="0"/>
    <x v="0"/>
    <x v="0"/>
    <s v="C001387203"/>
    <x v="17"/>
    <x v="22"/>
    <d v="2018-02-09T13:00:00"/>
    <d v="2018-02-16T13:00:00"/>
    <s v="NEMAK | AMER | Windows | Rundown System MTYAPS0035 | PRD"/>
    <x v="0"/>
    <s v="On Time"/>
    <s v="No"/>
    <s v="Minor"/>
    <s v="Successful"/>
    <s v="On Time"/>
    <n v="1"/>
    <n v="1"/>
    <n v="0"/>
    <x v="1"/>
    <x v="0"/>
    <x v="0"/>
    <n v="0"/>
    <n v="0"/>
    <n v="0"/>
    <n v="0"/>
    <n v="1"/>
    <n v="0"/>
    <x v="0"/>
    <s v="C000419598"/>
    <x v="5"/>
    <x v="1"/>
    <s v="No"/>
    <s v="No"/>
    <s v="No"/>
    <s v="Si"/>
    <s v="No"/>
  </r>
  <r>
    <x v="1"/>
    <x v="0"/>
    <x v="1"/>
    <x v="0"/>
    <s v="C001391184"/>
    <x v="66"/>
    <x v="121"/>
    <d v="2018-02-15T20:00:00"/>
    <d v="2018-02-16T04:00:00"/>
    <s v="AMER | VITRO | Install Hotfix DSCXAMx600W005 and reboot Citrix Servers MXVTC1XA6DC01 and MXVTC1XA6WK01"/>
    <x v="0"/>
    <s v="On Time"/>
    <s v="No"/>
    <s v="Standard"/>
    <s v="Successful"/>
    <s v="On Time"/>
    <n v="1"/>
    <n v="1"/>
    <n v="0"/>
    <x v="1"/>
    <x v="0"/>
    <x v="0"/>
    <n v="0"/>
    <n v="0"/>
    <n v="0"/>
    <n v="0"/>
    <n v="1"/>
    <n v="0"/>
    <x v="1"/>
    <s v="C001007709"/>
    <x v="28"/>
    <x v="1"/>
    <s v="No"/>
    <s v="No"/>
    <s v="No"/>
    <s v="Si"/>
    <s v="No"/>
  </r>
  <r>
    <x v="5"/>
    <x v="0"/>
    <x v="0"/>
    <x v="0"/>
    <s v="C001391311"/>
    <x v="35"/>
    <x v="132"/>
    <d v="2018-02-14T15:30:00"/>
    <d v="2018-02-16T10:00:00"/>
    <s v="AMER | Multiple | Policy Create | Trusted sites, Wallpaper &amp; Spotlight"/>
    <x v="0"/>
    <s v="On Time"/>
    <s v="No"/>
    <s v="Minor"/>
    <s v="Successful"/>
    <s v="On Time"/>
    <n v="1"/>
    <n v="1"/>
    <n v="0"/>
    <x v="1"/>
    <x v="0"/>
    <x v="0"/>
    <n v="0"/>
    <n v="0"/>
    <n v="0"/>
    <n v="0"/>
    <n v="1"/>
    <n v="0"/>
    <x v="4"/>
    <s v="C000181027"/>
    <x v="20"/>
    <x v="1"/>
    <s v="No"/>
    <s v="No"/>
    <s v="No"/>
    <s v="Si"/>
    <s v="No"/>
  </r>
  <r>
    <x v="0"/>
    <x v="3"/>
    <x v="0"/>
    <x v="0"/>
    <s v="C001392843"/>
    <x v="49"/>
    <x v="85"/>
    <d v="2018-02-16T14:00:00"/>
    <d v="2018-02-16T16:00:00"/>
    <s v="Alfa | SIGMA | Wildcard Certificate Configuration"/>
    <x v="0"/>
    <s v="On Time"/>
    <s v="No"/>
    <s v="Minor"/>
    <s v="Successful"/>
    <s v="On Time"/>
    <n v="1"/>
    <n v="1"/>
    <n v="0"/>
    <x v="1"/>
    <x v="0"/>
    <x v="0"/>
    <n v="0"/>
    <n v="0"/>
    <n v="0"/>
    <n v="0"/>
    <n v="1"/>
    <n v="0"/>
    <x v="0"/>
    <s v="-"/>
    <x v="25"/>
    <x v="4"/>
    <s v="No"/>
    <s v="No"/>
    <s v="No"/>
    <s v="Si"/>
    <s v="No"/>
  </r>
  <r>
    <x v="28"/>
    <x v="0"/>
    <x v="1"/>
    <x v="0"/>
    <s v="C001394274"/>
    <x v="0"/>
    <x v="211"/>
    <d v="2018-02-16T11:00:00"/>
    <d v="2018-02-16T15:00:00"/>
    <s v="[GDG] / [ SAP -MX ] / [ DEV] / GRD] / [ MX ]- Implementation of support packages for ABAP (SPAM/SAINT) / CCAB; ITO.CAB pre-approved [4EP]"/>
    <x v="0"/>
    <s v="On Time"/>
    <s v="No"/>
    <s v="Standard"/>
    <s v="Successful"/>
    <s v="On Time"/>
    <n v="1"/>
    <n v="1"/>
    <n v="0"/>
    <x v="1"/>
    <x v="0"/>
    <x v="0"/>
    <n v="0"/>
    <n v="0"/>
    <n v="0"/>
    <n v="0"/>
    <n v="1"/>
    <n v="0"/>
    <x v="2"/>
    <s v="CMOD318037"/>
    <x v="0"/>
    <x v="0"/>
    <s v="No"/>
    <s v="No"/>
    <s v="No"/>
    <s v="Si"/>
    <s v="No"/>
  </r>
  <r>
    <x v="13"/>
    <x v="0"/>
    <x v="1"/>
    <x v="0"/>
    <s v="C001394314"/>
    <x v="0"/>
    <x v="112"/>
    <d v="2018-02-16T14:00:00"/>
    <d v="2018-02-16T15:00:00"/>
    <s v="[COMPAS] / [ SAP -MX ] / [ PRD ] / [ SPC ] - Decommission SAP system CSS-CAB preapproved : NON PROD and PROD"/>
    <x v="0"/>
    <s v="On Time"/>
    <s v="No"/>
    <s v="Standard"/>
    <s v="Successful"/>
    <s v="On Time"/>
    <n v="1"/>
    <n v="1"/>
    <n v="0"/>
    <x v="1"/>
    <x v="0"/>
    <x v="0"/>
    <n v="0"/>
    <n v="0"/>
    <n v="0"/>
    <n v="0"/>
    <n v="1"/>
    <n v="0"/>
    <x v="3"/>
    <s v="-"/>
    <x v="0"/>
    <x v="0"/>
    <s v="No"/>
    <s v="No"/>
    <s v="No"/>
    <s v="Si"/>
    <s v="No"/>
  </r>
  <r>
    <x v="0"/>
    <x v="0"/>
    <x v="0"/>
    <x v="0"/>
    <s v="C001394355"/>
    <x v="39"/>
    <x v="181"/>
    <d v="2018-02-15T17:00:00"/>
    <d v="2018-02-16T13:00:00"/>
    <s v="Amer | SIGMA | ANTIVIRUS INSTALL(SYMANTEC ENDPOINT PROTECTION)"/>
    <x v="0"/>
    <s v="On Time"/>
    <s v="No"/>
    <s v="Minor"/>
    <s v="Successful"/>
    <s v="On Time"/>
    <n v="1"/>
    <n v="1"/>
    <n v="0"/>
    <x v="1"/>
    <x v="0"/>
    <x v="0"/>
    <n v="0"/>
    <n v="0"/>
    <n v="0"/>
    <n v="0"/>
    <n v="1"/>
    <n v="0"/>
    <x v="0"/>
    <s v="C000682192"/>
    <x v="16"/>
    <x v="1"/>
    <s v="No"/>
    <s v="No"/>
    <s v="No"/>
    <s v="Si"/>
    <s v="No"/>
  </r>
  <r>
    <x v="7"/>
    <x v="0"/>
    <x v="0"/>
    <x v="0"/>
    <s v="C40984794"/>
    <x v="32"/>
    <x v="216"/>
    <d v="2018-02-16T10:00:00"/>
    <d v="2018-02-16T14:00:00"/>
    <s v="Acompañamiento para Remplazo de 2 Power Supply Hot-Plug - En equipos Storage Brocade 48K"/>
    <x v="0"/>
    <s v="On Time"/>
    <s v="No"/>
    <s v="Minor"/>
    <s v="Successful"/>
    <s v="On Time"/>
    <n v="1"/>
    <n v="1"/>
    <n v="0"/>
    <x v="1"/>
    <x v="0"/>
    <x v="0"/>
    <n v="0"/>
    <n v="0"/>
    <n v="0"/>
    <n v="0"/>
    <n v="1"/>
    <n v="0"/>
    <x v="3"/>
    <s v="CT40001218"/>
    <x v="9"/>
    <x v="1"/>
    <s v="No"/>
    <s v="No"/>
    <s v="No"/>
    <s v="Si"/>
    <s v="No"/>
  </r>
  <r>
    <x v="7"/>
    <x v="0"/>
    <x v="0"/>
    <x v="0"/>
    <s v="C40984863"/>
    <x v="53"/>
    <x v="204"/>
    <d v="2018-02-16T10:00:00"/>
    <d v="2018-02-16T14:00:00"/>
    <s v="Instalación de agente Flexera en servidores AIX"/>
    <x v="0"/>
    <s v="On Time"/>
    <s v="No"/>
    <s v="Minor"/>
    <s v="Successful"/>
    <s v="On Time"/>
    <n v="1"/>
    <n v="1"/>
    <n v="0"/>
    <x v="1"/>
    <x v="0"/>
    <x v="0"/>
    <n v="0"/>
    <n v="0"/>
    <n v="0"/>
    <n v="0"/>
    <n v="1"/>
    <n v="0"/>
    <x v="3"/>
    <s v="CT40012342"/>
    <x v="18"/>
    <x v="1"/>
    <s v="No"/>
    <s v="No"/>
    <s v="No"/>
    <s v="Si"/>
    <s v="No"/>
  </r>
  <r>
    <x v="8"/>
    <x v="1"/>
    <x v="0"/>
    <x v="0"/>
    <s v="C001380015"/>
    <x v="22"/>
    <x v="34"/>
    <d v="2018-02-10T20:00:00"/>
    <d v="2018-02-17T22:00:00"/>
    <s v="T-SYSTEMS | TSS | WAN SEC | Pruebas de Apagado de interface OUTSIDE para: vpn1.gedas.com.mx"/>
    <x v="0"/>
    <s v="On Time"/>
    <s v="No"/>
    <s v="Minor"/>
    <s v="Successful"/>
    <s v="On Time"/>
    <n v="1"/>
    <n v="1"/>
    <n v="0"/>
    <x v="1"/>
    <x v="0"/>
    <x v="0"/>
    <n v="0"/>
    <n v="0"/>
    <n v="0"/>
    <n v="0"/>
    <n v="1"/>
    <n v="0"/>
    <x v="2"/>
    <s v="-"/>
    <x v="11"/>
    <x v="2"/>
    <s v="No"/>
    <s v="No"/>
    <s v="No"/>
    <s v="Si"/>
    <s v="No"/>
  </r>
  <r>
    <x v="0"/>
    <x v="0"/>
    <x v="0"/>
    <x v="0"/>
    <s v="C001386524"/>
    <x v="17"/>
    <x v="22"/>
    <d v="2018-02-08T12:00:00"/>
    <d v="2018-02-18T03:00:00"/>
    <s v="AMER | SIGMA | Mitigation of vulnerabilities for Windows Servers (Part 1)"/>
    <x v="0"/>
    <s v="On Time"/>
    <s v="No"/>
    <s v="Minor"/>
    <s v="Successful"/>
    <s v="On Time"/>
    <n v="1"/>
    <n v="1"/>
    <n v="0"/>
    <x v="1"/>
    <x v="0"/>
    <x v="0"/>
    <n v="0"/>
    <n v="0"/>
    <n v="0"/>
    <n v="0"/>
    <n v="1"/>
    <n v="0"/>
    <x v="0"/>
    <s v="C000945095"/>
    <x v="5"/>
    <x v="1"/>
    <s v="No"/>
    <s v="No"/>
    <s v="No"/>
    <s v="Si"/>
    <s v="No"/>
  </r>
  <r>
    <x v="5"/>
    <x v="0"/>
    <x v="0"/>
    <x v="0"/>
    <s v="C001375330"/>
    <x v="40"/>
    <x v="275"/>
    <d v="2018-02-14T12:00:00"/>
    <d v="2018-02-17T16:00:00"/>
    <s v="AMER | TSMX | SM | System Edge installation for productive servers KUO Group"/>
    <x v="0"/>
    <s v="On Time"/>
    <s v="No"/>
    <s v="Minor"/>
    <s v="Successful"/>
    <s v="On Time"/>
    <n v="1"/>
    <n v="1"/>
    <n v="0"/>
    <x v="1"/>
    <x v="0"/>
    <x v="0"/>
    <n v="0"/>
    <n v="0"/>
    <n v="0"/>
    <n v="0"/>
    <n v="1"/>
    <n v="0"/>
    <x v="4"/>
    <s v="-"/>
    <x v="22"/>
    <x v="1"/>
    <s v="No"/>
    <s v="No"/>
    <s v="No"/>
    <s v="Si"/>
    <s v="No"/>
  </r>
  <r>
    <x v="5"/>
    <x v="0"/>
    <x v="0"/>
    <x v="0"/>
    <s v="C001392896"/>
    <x v="1"/>
    <x v="139"/>
    <d v="2018-02-17T00:09:00"/>
    <d v="2018-02-17T18:00:00"/>
    <s v="AMER | KUO |Unit I: increase HDM-S102"/>
    <x v="0"/>
    <s v="On Time"/>
    <s v="No"/>
    <s v="Minor"/>
    <s v="Successful"/>
    <s v="On Time"/>
    <n v="1"/>
    <n v="1"/>
    <n v="0"/>
    <x v="1"/>
    <x v="0"/>
    <x v="0"/>
    <n v="0"/>
    <n v="0"/>
    <n v="0"/>
    <n v="0"/>
    <n v="1"/>
    <n v="0"/>
    <x v="4"/>
    <s v="-"/>
    <x v="1"/>
    <x v="1"/>
    <s v="No"/>
    <s v="No"/>
    <s v="No"/>
    <s v="Si"/>
    <s v="No"/>
  </r>
  <r>
    <x v="10"/>
    <x v="0"/>
    <x v="0"/>
    <x v="0"/>
    <s v="C001391222"/>
    <x v="21"/>
    <x v="276"/>
    <d v="2018-02-17T19:00:00"/>
    <d v="2018-02-18T00:00:00"/>
    <s v="DSI QRO |Network |Location | Create new VLANs Durman Jimten"/>
    <x v="0"/>
    <s v="On Time"/>
    <s v="No"/>
    <s v="Minor"/>
    <s v="Successful"/>
    <s v="On Time"/>
    <n v="1"/>
    <n v="1"/>
    <n v="0"/>
    <x v="1"/>
    <x v="0"/>
    <x v="0"/>
    <n v="0"/>
    <n v="0"/>
    <n v="0"/>
    <n v="0"/>
    <n v="1"/>
    <n v="0"/>
    <x v="4"/>
    <s v="-"/>
    <x v="15"/>
    <x v="1"/>
    <s v="No"/>
    <s v="No"/>
    <s v="No"/>
    <s v="Si"/>
    <s v="No"/>
  </r>
  <r>
    <x v="14"/>
    <x v="0"/>
    <x v="0"/>
    <x v="0"/>
    <s v="C001378576"/>
    <x v="33"/>
    <x v="137"/>
    <d v="2018-02-18T16:00:00"/>
    <d v="2018-02-18T20:00:00"/>
    <s v="AMER | ENGIE | Operative System package upgrade on servers gdfmexauv01, gdfmexauv05 | QAS"/>
    <x v="0"/>
    <s v="On Time"/>
    <s v="No"/>
    <s v="Minor"/>
    <s v="Successful"/>
    <s v="On Time"/>
    <n v="1"/>
    <n v="1"/>
    <n v="0"/>
    <x v="1"/>
    <x v="0"/>
    <x v="0"/>
    <n v="0"/>
    <n v="0"/>
    <n v="0"/>
    <n v="0"/>
    <n v="1"/>
    <n v="0"/>
    <x v="2"/>
    <s v="C000972225"/>
    <x v="19"/>
    <x v="1"/>
    <s v="No"/>
    <s v="No"/>
    <s v="No"/>
    <s v="Si"/>
    <s v="No"/>
  </r>
  <r>
    <x v="14"/>
    <x v="0"/>
    <x v="0"/>
    <x v="0"/>
    <s v="C001383003"/>
    <x v="35"/>
    <x v="277"/>
    <d v="2018-02-17T09:00:00"/>
    <d v="2018-02-17T16:00:00"/>
    <s v="AMER | Engie | Run script reset kerberos password"/>
    <x v="0"/>
    <s v="On Time"/>
    <s v="No"/>
    <s v="Minor"/>
    <s v="Successful"/>
    <s v="On Time"/>
    <n v="1"/>
    <n v="1"/>
    <n v="0"/>
    <x v="1"/>
    <x v="0"/>
    <x v="0"/>
    <n v="0"/>
    <n v="0"/>
    <n v="0"/>
    <n v="0"/>
    <n v="1"/>
    <n v="0"/>
    <x v="2"/>
    <s v="-"/>
    <x v="20"/>
    <x v="1"/>
    <s v="No"/>
    <s v="No"/>
    <s v="No"/>
    <s v="Si"/>
    <s v="No"/>
  </r>
  <r>
    <x v="14"/>
    <x v="0"/>
    <x v="0"/>
    <x v="0"/>
    <s v="C001391286"/>
    <x v="0"/>
    <x v="17"/>
    <d v="2018-02-17T15:00:00"/>
    <d v="2018-02-17T17:00:00"/>
    <s v="GDFSUEZ/ SAP BASIS / PRODUCTION/ CP1 / TSMX - SAP Parameter Change_Offline /CCAB; ITO.CAB pre-approved [4EP]"/>
    <x v="0"/>
    <s v="On Time"/>
    <s v="No"/>
    <s v="Minor"/>
    <s v="Successful"/>
    <s v="On Time"/>
    <n v="1"/>
    <n v="1"/>
    <n v="0"/>
    <x v="1"/>
    <x v="0"/>
    <x v="0"/>
    <n v="0"/>
    <n v="0"/>
    <n v="0"/>
    <n v="0"/>
    <n v="1"/>
    <n v="0"/>
    <x v="2"/>
    <s v="CMOD317344"/>
    <x v="0"/>
    <x v="0"/>
    <s v="No"/>
    <s v="No"/>
    <s v="No"/>
    <s v="Si"/>
    <s v="No"/>
  </r>
  <r>
    <x v="18"/>
    <x v="0"/>
    <x v="0"/>
    <x v="0"/>
    <s v="C001384791"/>
    <x v="1"/>
    <x v="89"/>
    <d v="2018-02-18T18:00:00"/>
    <d v="2018-02-19T05:00:00"/>
    <s v="AMER | LOREAL | Installing Security Updates on PRD Environment"/>
    <x v="0"/>
    <s v="On Time"/>
    <s v="No"/>
    <s v="Minor"/>
    <s v="Successful"/>
    <s v="On Time"/>
    <n v="1"/>
    <n v="1"/>
    <n v="0"/>
    <x v="1"/>
    <x v="0"/>
    <x v="0"/>
    <n v="0"/>
    <n v="0"/>
    <n v="0"/>
    <n v="0"/>
    <n v="1"/>
    <n v="0"/>
    <x v="2"/>
    <s v="C000312898"/>
    <x v="1"/>
    <x v="1"/>
    <s v="No"/>
    <s v="No"/>
    <s v="No"/>
    <s v="Si"/>
    <s v="No"/>
  </r>
  <r>
    <x v="34"/>
    <x v="1"/>
    <x v="0"/>
    <x v="0"/>
    <s v="C001392871"/>
    <x v="23"/>
    <x v="34"/>
    <d v="2018-02-18T08:00:00"/>
    <d v="2018-02-18T12:00:00"/>
    <s v="FISJIT | THYSSENKRUPP | TSS | WAN SEC | Pruebas de Redundancia en Firewall Secundario para Servidor VNC"/>
    <x v="0"/>
    <s v="On Time"/>
    <s v="No"/>
    <s v="Minor"/>
    <s v="Successful"/>
    <s v="On Time"/>
    <n v="1"/>
    <n v="1"/>
    <n v="0"/>
    <x v="1"/>
    <x v="0"/>
    <x v="0"/>
    <n v="0"/>
    <n v="0"/>
    <n v="0"/>
    <n v="0"/>
    <n v="1"/>
    <n v="0"/>
    <x v="2"/>
    <s v="-"/>
    <x v="11"/>
    <x v="2"/>
    <s v="No"/>
    <s v="No"/>
    <s v="No"/>
    <s v="Si"/>
    <s v="No"/>
  </r>
  <r>
    <x v="8"/>
    <x v="0"/>
    <x v="0"/>
    <x v="0"/>
    <s v="C001392849"/>
    <x v="21"/>
    <x v="66"/>
    <d v="2018-02-17T09:00:00"/>
    <d v="2018-02-17T18:00:00"/>
    <s v="TSMX PQIT | ViDA | Reubicación de Infraestructura de SAN en D.C. Puebla III Proyecto ViDA"/>
    <x v="0"/>
    <s v="On Time"/>
    <s v="No"/>
    <s v="Minor"/>
    <s v="Successful"/>
    <s v="On Time"/>
    <n v="1"/>
    <n v="1"/>
    <n v="0"/>
    <x v="1"/>
    <x v="0"/>
    <x v="0"/>
    <n v="0"/>
    <n v="0"/>
    <n v="0"/>
    <n v="0"/>
    <n v="1"/>
    <n v="0"/>
    <x v="2"/>
    <s v="-"/>
    <x v="15"/>
    <x v="1"/>
    <s v="No"/>
    <s v="No"/>
    <s v="No"/>
    <s v="Si"/>
    <s v="No"/>
  </r>
  <r>
    <x v="8"/>
    <x v="2"/>
    <x v="0"/>
    <x v="0"/>
    <s v="C001372130"/>
    <x v="13"/>
    <x v="90"/>
    <d v="2018-02-16T23:00:00"/>
    <d v="2018-02-17T02:00:00"/>
    <s v="AMER | TSMX | PME | Actualización al proceso de notificaciones automáticas para grupo Alfa"/>
    <x v="0"/>
    <s v="On Time"/>
    <s v="No"/>
    <s v="Minor"/>
    <s v="Successful"/>
    <s v="On Time"/>
    <n v="1"/>
    <n v="1"/>
    <n v="0"/>
    <x v="1"/>
    <x v="0"/>
    <x v="0"/>
    <n v="0"/>
    <n v="0"/>
    <n v="0"/>
    <n v="0"/>
    <n v="1"/>
    <n v="0"/>
    <x v="2"/>
    <s v="-"/>
    <x v="8"/>
    <x v="3"/>
    <s v="No"/>
    <s v="No"/>
    <s v="No"/>
    <s v="Si"/>
    <s v="No"/>
  </r>
  <r>
    <x v="8"/>
    <x v="0"/>
    <x v="0"/>
    <x v="0"/>
    <s v="C001391238"/>
    <x v="60"/>
    <x v="106"/>
    <d v="2018-02-18T12:00:00"/>
    <d v="2018-02-18T15:00:00"/>
    <s v="AMER | T-Systems | Measurement the batteries bank of UPS Data Center Puebla III"/>
    <x v="0"/>
    <s v="On Time"/>
    <s v="No"/>
    <s v="Minor"/>
    <s v="Successful"/>
    <s v="On Time"/>
    <n v="1"/>
    <n v="1"/>
    <n v="0"/>
    <x v="1"/>
    <x v="0"/>
    <x v="0"/>
    <n v="0"/>
    <n v="0"/>
    <n v="0"/>
    <n v="0"/>
    <n v="1"/>
    <n v="0"/>
    <x v="2"/>
    <s v="-"/>
    <x v="10"/>
    <x v="1"/>
    <s v="No"/>
    <s v="No"/>
    <s v="No"/>
    <s v="Si"/>
    <s v="No"/>
  </r>
  <r>
    <x v="7"/>
    <x v="0"/>
    <x v="0"/>
    <x v="0"/>
    <s v="C40985744"/>
    <x v="51"/>
    <x v="92"/>
    <d v="2018-02-18T09:00:00"/>
    <d v="2018-02-18T14:00:00"/>
    <s v="Se requiere realizar prueba a la FO de los enlaces de Cubo 6 al NIC 1A"/>
    <x v="0"/>
    <s v="On Time"/>
    <s v="No"/>
    <s v="Minor"/>
    <s v="Successful"/>
    <s v="On Time"/>
    <n v="1"/>
    <n v="1"/>
    <n v="0"/>
    <x v="1"/>
    <x v="0"/>
    <x v="0"/>
    <n v="0"/>
    <n v="0"/>
    <n v="0"/>
    <n v="0"/>
    <n v="1"/>
    <n v="0"/>
    <x v="3"/>
    <s v="CT40003009"/>
    <x v="15"/>
    <x v="1"/>
    <s v="No"/>
    <s v="No"/>
    <s v="No"/>
    <s v="Si"/>
    <s v="No"/>
  </r>
  <r>
    <x v="7"/>
    <x v="0"/>
    <x v="0"/>
    <x v="0"/>
    <s v="C40985746"/>
    <x v="51"/>
    <x v="92"/>
    <d v="2018-02-17T09:00:00"/>
    <d v="2018-02-17T14:00:00"/>
    <s v="Integración de Servicio de Balanceo en Red de ServerFarm"/>
    <x v="0"/>
    <s v="On Time"/>
    <s v="No"/>
    <s v="Minor"/>
    <s v="Successful"/>
    <s v="On Time"/>
    <n v="1"/>
    <n v="1"/>
    <n v="0"/>
    <x v="1"/>
    <x v="0"/>
    <x v="0"/>
    <n v="0"/>
    <n v="0"/>
    <n v="0"/>
    <n v="0"/>
    <n v="1"/>
    <n v="0"/>
    <x v="3"/>
    <s v="-"/>
    <x v="15"/>
    <x v="1"/>
    <s v="No"/>
    <s v="No"/>
    <s v="No"/>
    <s v="Si"/>
    <s v="No"/>
  </r>
  <r>
    <x v="7"/>
    <x v="0"/>
    <x v="0"/>
    <x v="0"/>
    <s v="C40985834"/>
    <x v="8"/>
    <x v="141"/>
    <d v="2018-02-18T14:00:00"/>
    <d v="2018-02-18T22:00:00"/>
    <s v="Add space to FICO-PRD (PMX1SAPV)"/>
    <x v="0"/>
    <s v="On Time"/>
    <s v="No"/>
    <s v="Minor"/>
    <s v="Successful"/>
    <s v="On Time"/>
    <n v="1"/>
    <n v="1"/>
    <n v="0"/>
    <x v="1"/>
    <x v="0"/>
    <x v="0"/>
    <n v="0"/>
    <n v="0"/>
    <n v="0"/>
    <n v="0"/>
    <n v="1"/>
    <n v="0"/>
    <x v="3"/>
    <s v="CT40002499"/>
    <x v="6"/>
    <x v="1"/>
    <s v="No"/>
    <s v="No"/>
    <s v="No"/>
    <s v="Si"/>
    <s v="No"/>
  </r>
  <r>
    <x v="7"/>
    <x v="0"/>
    <x v="0"/>
    <x v="0"/>
    <s v="C40984887"/>
    <x v="52"/>
    <x v="63"/>
    <d v="2018-02-16T17:00:00"/>
    <d v="2018-02-18T23:30:00"/>
    <s v="Modificacion de Horarios escaneos en Servidores VW"/>
    <x v="0"/>
    <s v="On Time"/>
    <s v="No"/>
    <s v="Minor"/>
    <s v="Successful"/>
    <s v="On Time"/>
    <n v="1"/>
    <n v="1"/>
    <n v="0"/>
    <x v="1"/>
    <x v="0"/>
    <x v="0"/>
    <n v="0"/>
    <n v="0"/>
    <n v="0"/>
    <n v="0"/>
    <n v="1"/>
    <n v="0"/>
    <x v="3"/>
    <s v="-"/>
    <x v="16"/>
    <x v="1"/>
    <s v="No"/>
    <s v="No"/>
    <s v="No"/>
    <s v="Si"/>
    <s v="No"/>
  </r>
  <r>
    <x v="7"/>
    <x v="0"/>
    <x v="0"/>
    <x v="0"/>
    <s v="C40981046"/>
    <x v="53"/>
    <x v="45"/>
    <d v="2018-02-18T06:00:00"/>
    <d v="2018-02-18T18:00:00"/>
    <s v="FIRMWARE UPDATE ON BLADE BL870ci2"/>
    <x v="0"/>
    <s v="On Time"/>
    <s v="No"/>
    <s v="Minor"/>
    <s v="Successful"/>
    <s v="On Time"/>
    <n v="1"/>
    <n v="1"/>
    <n v="0"/>
    <x v="1"/>
    <x v="0"/>
    <x v="0"/>
    <n v="0"/>
    <n v="0"/>
    <n v="0"/>
    <n v="0"/>
    <n v="1"/>
    <n v="0"/>
    <x v="3"/>
    <s v="CT40003237"/>
    <x v="18"/>
    <x v="1"/>
    <s v="No"/>
    <s v="No"/>
    <s v="No"/>
    <s v="Si"/>
    <s v="No"/>
  </r>
  <r>
    <x v="7"/>
    <x v="0"/>
    <x v="0"/>
    <x v="0"/>
    <s v="C40985536"/>
    <x v="53"/>
    <x v="79"/>
    <d v="2018-02-17T07:00:00"/>
    <d v="2018-02-17T13:00:00"/>
    <s v="Actualización de S.O en servidores Linux Fase 5 - CERT Notificación de Vulnerabilidad"/>
    <x v="0"/>
    <s v="On Time"/>
    <s v="No"/>
    <s v="Minor"/>
    <s v="Successful"/>
    <s v="On Time"/>
    <n v="1"/>
    <n v="1"/>
    <n v="0"/>
    <x v="1"/>
    <x v="0"/>
    <x v="0"/>
    <n v="0"/>
    <n v="0"/>
    <n v="0"/>
    <n v="0"/>
    <n v="1"/>
    <n v="0"/>
    <x v="3"/>
    <s v="CT40010379"/>
    <x v="18"/>
    <x v="1"/>
    <s v="No"/>
    <s v="No"/>
    <s v="No"/>
    <s v="Si"/>
    <s v="No"/>
  </r>
  <r>
    <x v="7"/>
    <x v="0"/>
    <x v="0"/>
    <x v="0"/>
    <s v="C40984692"/>
    <x v="27"/>
    <x v="20"/>
    <d v="2018-02-14T16:00:00"/>
    <d v="2018-02-18T17:00:00"/>
    <s v="Decomiso de servidores Fisicos TSYSVWMX, TSITSMX01"/>
    <x v="0"/>
    <s v="On Time"/>
    <s v="No"/>
    <s v="Minor"/>
    <s v="Successful"/>
    <s v="On Time"/>
    <n v="1"/>
    <n v="1"/>
    <n v="0"/>
    <x v="1"/>
    <x v="0"/>
    <x v="0"/>
    <n v="0"/>
    <n v="0"/>
    <n v="0"/>
    <n v="0"/>
    <n v="1"/>
    <n v="0"/>
    <x v="3"/>
    <s v="CT40003377"/>
    <x v="1"/>
    <x v="1"/>
    <s v="No"/>
    <s v="No"/>
    <s v="No"/>
    <s v="Si"/>
    <s v="No"/>
  </r>
  <r>
    <x v="7"/>
    <x v="1"/>
    <x v="0"/>
    <x v="0"/>
    <s v="C40981109"/>
    <x v="9"/>
    <x v="12"/>
    <d v="2018-02-18T09:00:00"/>
    <d v="2018-02-18T17:00:00"/>
    <s v="Se requiere realizar prueba y mantenimiento al cableado del los servidores VWMXPUSSP54P /VWMXPUSSP140P /VWMXPUSSP128P"/>
    <x v="0"/>
    <s v="On Time"/>
    <s v="No"/>
    <s v="Minor"/>
    <s v="Successful"/>
    <s v="On Time"/>
    <n v="1"/>
    <n v="1"/>
    <n v="0"/>
    <x v="1"/>
    <x v="0"/>
    <x v="0"/>
    <n v="0"/>
    <n v="0"/>
    <n v="0"/>
    <n v="0"/>
    <n v="1"/>
    <n v="0"/>
    <x v="3"/>
    <s v="CT40009724"/>
    <x v="7"/>
    <x v="2"/>
    <s v="No"/>
    <s v="No"/>
    <s v="No"/>
    <s v="Si"/>
    <s v="No"/>
  </r>
  <r>
    <x v="7"/>
    <x v="1"/>
    <x v="0"/>
    <x v="0"/>
    <s v="C40983770"/>
    <x v="41"/>
    <x v="166"/>
    <d v="2018-02-17T23:00:00"/>
    <d v="2018-02-18T04:00:00"/>
    <s v="Preparación de Controller S6 para asociar Access Point de Centro Logistico S25"/>
    <x v="0"/>
    <s v="On Time"/>
    <s v="No"/>
    <s v="Minor"/>
    <s v="Successful"/>
    <s v="On Time"/>
    <n v="1"/>
    <n v="1"/>
    <n v="0"/>
    <x v="1"/>
    <x v="0"/>
    <x v="0"/>
    <n v="0"/>
    <n v="0"/>
    <n v="0"/>
    <n v="0"/>
    <n v="1"/>
    <n v="0"/>
    <x v="3"/>
    <s v="-"/>
    <x v="14"/>
    <x v="2"/>
    <s v="No"/>
    <s v="No"/>
    <s v="No"/>
    <s v="Si"/>
    <s v="No"/>
  </r>
  <r>
    <x v="1"/>
    <x v="0"/>
    <x v="0"/>
    <x v="0"/>
    <s v="C001386452"/>
    <x v="21"/>
    <x v="278"/>
    <d v="2018-02-13T18:00:00"/>
    <d v="2018-02-18T05:00:00"/>
    <s v="SINGLE | SHAREPOINT MIGRATION TOOL TEST | COLLABORATION | VITRO"/>
    <x v="0"/>
    <s v="On Time"/>
    <s v="No"/>
    <s v="Minor"/>
    <s v="Successful"/>
    <s v="On Time"/>
    <n v="1"/>
    <n v="1"/>
    <n v="0"/>
    <x v="1"/>
    <x v="0"/>
    <x v="0"/>
    <n v="0"/>
    <n v="0"/>
    <n v="0"/>
    <n v="0"/>
    <n v="1"/>
    <n v="0"/>
    <x v="1"/>
    <s v="-"/>
    <x v="15"/>
    <x v="1"/>
    <s v="No"/>
    <s v="No"/>
    <s v="No"/>
    <s v="Si"/>
    <s v="No"/>
  </r>
  <r>
    <x v="1"/>
    <x v="0"/>
    <x v="1"/>
    <x v="0"/>
    <s v="C001392875"/>
    <x v="25"/>
    <x v="37"/>
    <d v="2018-02-16T23:00:00"/>
    <d v="2018-02-17T07:00:00"/>
    <s v="AMER | VITRO | Restart Lync servers vtolync03, vtolync02 and vtolync01"/>
    <x v="0"/>
    <s v="On Time"/>
    <s v="No"/>
    <s v="Standard"/>
    <s v="Successful"/>
    <s v="On Time"/>
    <n v="1"/>
    <n v="1"/>
    <n v="0"/>
    <x v="1"/>
    <x v="0"/>
    <x v="0"/>
    <n v="0"/>
    <n v="0"/>
    <n v="0"/>
    <n v="0"/>
    <n v="1"/>
    <n v="0"/>
    <x v="1"/>
    <s v="C000763299"/>
    <x v="12"/>
    <x v="1"/>
    <s v="No"/>
    <s v="No"/>
    <s v="No"/>
    <s v="Si"/>
    <s v="No"/>
  </r>
  <r>
    <x v="1"/>
    <x v="1"/>
    <x v="1"/>
    <x v="0"/>
    <s v="C001380192"/>
    <x v="34"/>
    <x v="50"/>
    <d v="2018-02-16T23:00:00"/>
    <d v="2018-02-17T12:00:00"/>
    <s v="VITRO | TSS - Upgrade de IOS Firewall &lt;Concentrador VPN&gt;Site &lt;Houston&gt;| Pre autorizado"/>
    <x v="1"/>
    <s v="On Time"/>
    <s v="Si"/>
    <s v="Standard"/>
    <s v="Not Successful"/>
    <s v="On Time"/>
    <n v="0"/>
    <n v="1"/>
    <n v="1"/>
    <x v="1"/>
    <x v="0"/>
    <x v="0"/>
    <n v="0"/>
    <n v="0"/>
    <n v="0"/>
    <n v="0"/>
    <n v="1"/>
    <n v="0"/>
    <x v="1"/>
    <s v="C000473050"/>
    <x v="11"/>
    <x v="2"/>
    <s v="No"/>
    <s v="No"/>
    <s v="No"/>
    <s v="Si"/>
    <s v="No"/>
  </r>
  <r>
    <x v="4"/>
    <x v="0"/>
    <x v="0"/>
    <x v="0"/>
    <s v="C40983761"/>
    <x v="19"/>
    <x v="25"/>
    <d v="2018-02-16T17:00:00"/>
    <d v="2018-02-18T23:00:00"/>
    <s v="IP addressing migration for Voice service from 10.131.x.x to 10.130.x.x at SPINE part2"/>
    <x v="0"/>
    <s v="On Time"/>
    <s v="No"/>
    <s v="Minor"/>
    <s v="Successful"/>
    <s v="On Time"/>
    <n v="1"/>
    <n v="1"/>
    <n v="0"/>
    <x v="1"/>
    <x v="0"/>
    <x v="0"/>
    <n v="0"/>
    <n v="0"/>
    <n v="0"/>
    <n v="0"/>
    <n v="1"/>
    <n v="0"/>
    <x v="3"/>
    <s v="CT40012087"/>
    <x v="13"/>
    <x v="1"/>
    <s v="No"/>
    <s v="No"/>
    <s v="No"/>
    <s v="Si"/>
    <s v="No"/>
  </r>
  <r>
    <x v="4"/>
    <x v="0"/>
    <x v="0"/>
    <x v="0"/>
    <s v="C40984744"/>
    <x v="45"/>
    <x v="79"/>
    <d v="2018-02-18T15:00:00"/>
    <d v="2018-02-18T21:30:00"/>
    <s v="Install update patches on Linux servers - Audi Mexico"/>
    <x v="0"/>
    <s v="On Time"/>
    <s v="No"/>
    <s v="Minor"/>
    <s v="Successful"/>
    <s v="On Time"/>
    <n v="1"/>
    <n v="1"/>
    <n v="0"/>
    <x v="1"/>
    <x v="0"/>
    <x v="0"/>
    <n v="0"/>
    <n v="0"/>
    <n v="0"/>
    <n v="0"/>
    <n v="1"/>
    <n v="0"/>
    <x v="3"/>
    <s v="CT40012120"/>
    <x v="18"/>
    <x v="1"/>
    <s v="No"/>
    <s v="No"/>
    <s v="No"/>
    <s v="Si"/>
    <s v="No"/>
  </r>
  <r>
    <x v="4"/>
    <x v="0"/>
    <x v="0"/>
    <x v="0"/>
    <s v="C40982128"/>
    <x v="5"/>
    <x v="265"/>
    <d v="2018-02-16T19:00:00"/>
    <d v="2018-02-17T13:00:00"/>
    <s v="Migrate project share in server:[AUDISJSF6129] and move the content to new one [AUDISJSF6139]. &lt;IM61190512&gt;"/>
    <x v="0"/>
    <s v="On Time"/>
    <s v="No"/>
    <s v="Minor"/>
    <s v="Successful"/>
    <s v="On Time"/>
    <n v="1"/>
    <n v="1"/>
    <n v="0"/>
    <x v="1"/>
    <x v="0"/>
    <x v="0"/>
    <n v="0"/>
    <n v="0"/>
    <n v="0"/>
    <n v="0"/>
    <n v="1"/>
    <n v="0"/>
    <x v="3"/>
    <s v="CT40009084"/>
    <x v="5"/>
    <x v="1"/>
    <s v="No"/>
    <s v="No"/>
    <s v="No"/>
    <s v="Si"/>
    <s v="No"/>
  </r>
  <r>
    <x v="4"/>
    <x v="0"/>
    <x v="0"/>
    <x v="0"/>
    <s v="C40983709"/>
    <x v="5"/>
    <x v="265"/>
    <d v="2018-02-17T10:00:00"/>
    <d v="2018-02-18T06:00:00"/>
    <s v="VMotion DataStore servers [AUDISJSA6100]"/>
    <x v="0"/>
    <s v="On Time"/>
    <s v="No"/>
    <s v="Minor"/>
    <s v="Successful"/>
    <s v="On Time"/>
    <n v="1"/>
    <n v="1"/>
    <n v="0"/>
    <x v="1"/>
    <x v="0"/>
    <x v="0"/>
    <n v="0"/>
    <n v="0"/>
    <n v="0"/>
    <n v="0"/>
    <n v="1"/>
    <n v="0"/>
    <x v="3"/>
    <s v="CT40012114"/>
    <x v="5"/>
    <x v="1"/>
    <s v="No"/>
    <s v="No"/>
    <s v="No"/>
    <s v="Si"/>
    <s v="No"/>
  </r>
  <r>
    <x v="4"/>
    <x v="0"/>
    <x v="0"/>
    <x v="0"/>
    <s v="C40984420"/>
    <x v="5"/>
    <x v="265"/>
    <d v="2018-02-18T16:00:00"/>
    <d v="2018-02-19T03:00:00"/>
    <s v="[001] PATCH MANAGEMENT ON SERVERS"/>
    <x v="0"/>
    <s v="On Time"/>
    <s v="No"/>
    <s v="Minor"/>
    <s v="Successful"/>
    <s v="On Time"/>
    <n v="1"/>
    <n v="1"/>
    <n v="0"/>
    <x v="1"/>
    <x v="0"/>
    <x v="0"/>
    <n v="0"/>
    <n v="0"/>
    <n v="0"/>
    <n v="0"/>
    <n v="1"/>
    <n v="0"/>
    <x v="3"/>
    <s v="CT40006910"/>
    <x v="5"/>
    <x v="1"/>
    <s v="No"/>
    <s v="No"/>
    <s v="No"/>
    <s v="Si"/>
    <s v="No"/>
  </r>
  <r>
    <x v="4"/>
    <x v="0"/>
    <x v="0"/>
    <x v="0"/>
    <s v="C40984421"/>
    <x v="5"/>
    <x v="265"/>
    <d v="2018-02-18T16:00:00"/>
    <d v="2018-02-19T03:30:00"/>
    <s v="MMS INTEGRATION/PROD || PATCH MANAGEMENT ON SERVERS"/>
    <x v="0"/>
    <s v="On Time"/>
    <s v="No"/>
    <s v="Minor"/>
    <s v="Successful"/>
    <s v="On Time"/>
    <n v="1"/>
    <n v="1"/>
    <n v="0"/>
    <x v="1"/>
    <x v="0"/>
    <x v="0"/>
    <n v="0"/>
    <n v="0"/>
    <n v="0"/>
    <n v="0"/>
    <n v="1"/>
    <n v="0"/>
    <x v="3"/>
    <s v="CT40006910"/>
    <x v="5"/>
    <x v="1"/>
    <s v="No"/>
    <s v="No"/>
    <s v="No"/>
    <s v="Si"/>
    <s v="No"/>
  </r>
  <r>
    <x v="0"/>
    <x v="0"/>
    <x v="0"/>
    <x v="0"/>
    <s v="C001300097"/>
    <x v="0"/>
    <x v="259"/>
    <d v="2018-02-17T09:00:00"/>
    <d v="2018-02-18T18:00:00"/>
    <s v="[SIGMA] / [ SAP TSMX ] / [ PRD ] / [ CSP ] / - ORACLE Upgrade 11.2.0.4 to 12.1.0.2      /CCAB; CSS.CAB pre-approved  [4EP]"/>
    <x v="0"/>
    <s v="On Time"/>
    <s v="No"/>
    <s v="Minor"/>
    <s v="Successful"/>
    <s v="On Time"/>
    <n v="1"/>
    <n v="1"/>
    <n v="0"/>
    <x v="1"/>
    <x v="0"/>
    <x v="0"/>
    <n v="0"/>
    <n v="0"/>
    <n v="0"/>
    <n v="0"/>
    <n v="1"/>
    <n v="0"/>
    <x v="0"/>
    <s v="CMOD318829"/>
    <x v="0"/>
    <x v="0"/>
    <s v="No"/>
    <s v="No"/>
    <s v="No"/>
    <s v="Si"/>
    <s v="No"/>
  </r>
  <r>
    <x v="0"/>
    <x v="0"/>
    <x v="0"/>
    <x v="0"/>
    <s v="C001391224"/>
    <x v="18"/>
    <x v="222"/>
    <d v="2018-02-16T20:00:00"/>
    <d v="2018-02-17T06:00:00"/>
    <s v="ALFA CORP | Update ALFALYNCOWA"/>
    <x v="0"/>
    <s v="On Time"/>
    <s v="No"/>
    <s v="Minor"/>
    <s v="Successful"/>
    <s v="On Time"/>
    <n v="1"/>
    <n v="1"/>
    <n v="0"/>
    <x v="1"/>
    <x v="0"/>
    <x v="0"/>
    <n v="0"/>
    <n v="0"/>
    <n v="0"/>
    <n v="0"/>
    <n v="1"/>
    <n v="0"/>
    <x v="0"/>
    <s v="-"/>
    <x v="12"/>
    <x v="1"/>
    <s v="No"/>
    <s v="No"/>
    <s v="No"/>
    <s v="Si"/>
    <s v="No"/>
  </r>
  <r>
    <x v="0"/>
    <x v="0"/>
    <x v="0"/>
    <x v="0"/>
    <s v="C001391303"/>
    <x v="30"/>
    <x v="175"/>
    <d v="2018-02-17T12:05:00"/>
    <d v="2018-02-17T17:55:00"/>
    <s v="SIGMA / AMER / UNIX / ITO / AIX aTape Driver Update/ PRD"/>
    <x v="0"/>
    <s v="On Time"/>
    <s v="No"/>
    <s v="Minor"/>
    <s v="Successful"/>
    <s v="On Time"/>
    <n v="1"/>
    <n v="1"/>
    <n v="0"/>
    <x v="1"/>
    <x v="0"/>
    <x v="0"/>
    <n v="0"/>
    <n v="0"/>
    <n v="0"/>
    <n v="0"/>
    <n v="1"/>
    <n v="0"/>
    <x v="0"/>
    <s v="CMOD315660"/>
    <x v="18"/>
    <x v="1"/>
    <s v="No"/>
    <s v="No"/>
    <s v="No"/>
    <s v="Si"/>
    <s v="No"/>
  </r>
  <r>
    <x v="0"/>
    <x v="0"/>
    <x v="0"/>
    <x v="0"/>
    <s v="C001394406"/>
    <x v="17"/>
    <x v="96"/>
    <d v="2018-02-17T18:00:00"/>
    <d v="2018-02-19T10:00:00"/>
    <s v="AMER | ALLIAX | Distribution of MSFT patches for Windows Servers (DEV/QA/PRD not critical) &lt;February 2018&gt;"/>
    <x v="0"/>
    <s v="On Time"/>
    <s v="No"/>
    <s v="Minor"/>
    <s v="Successful"/>
    <s v="On Time"/>
    <n v="1"/>
    <n v="1"/>
    <n v="0"/>
    <x v="1"/>
    <x v="0"/>
    <x v="0"/>
    <n v="0"/>
    <n v="0"/>
    <n v="0"/>
    <n v="0"/>
    <n v="1"/>
    <n v="0"/>
    <x v="0"/>
    <s v="C000945095"/>
    <x v="5"/>
    <x v="1"/>
    <s v="No"/>
    <s v="No"/>
    <s v="No"/>
    <s v="Si"/>
    <s v="No"/>
  </r>
  <r>
    <x v="0"/>
    <x v="0"/>
    <x v="0"/>
    <x v="0"/>
    <s v="C001394412"/>
    <x v="17"/>
    <x v="22"/>
    <d v="2018-02-16T15:00:00"/>
    <d v="2018-02-18T12:00:00"/>
    <s v="AMER | ALFACORP | Distribution of MSFT patches for Windows Servers (PROD) &lt;FEBRUARY2018&gt;"/>
    <x v="0"/>
    <s v="On Time"/>
    <s v="No"/>
    <s v="Minor"/>
    <s v="Successful"/>
    <s v="On Time"/>
    <n v="1"/>
    <n v="1"/>
    <n v="0"/>
    <x v="1"/>
    <x v="0"/>
    <x v="0"/>
    <n v="0"/>
    <n v="0"/>
    <n v="0"/>
    <n v="0"/>
    <n v="1"/>
    <n v="0"/>
    <x v="0"/>
    <s v="C000945095"/>
    <x v="5"/>
    <x v="1"/>
    <s v="No"/>
    <s v="No"/>
    <s v="No"/>
    <s v="Si"/>
    <s v="No"/>
  </r>
  <r>
    <x v="0"/>
    <x v="0"/>
    <x v="0"/>
    <x v="0"/>
    <s v="C001395042"/>
    <x v="17"/>
    <x v="22"/>
    <d v="2018-02-17T14:00:00"/>
    <d v="2018-02-17T23:00:00"/>
    <s v="AMER | TERZA | Distribution of MSFT patches for Windows Servers 2003 (PRD)"/>
    <x v="0"/>
    <s v="On Time"/>
    <s v="No"/>
    <s v="Minor"/>
    <s v="Successful"/>
    <s v="On Time"/>
    <n v="1"/>
    <n v="1"/>
    <n v="0"/>
    <x v="1"/>
    <x v="0"/>
    <x v="0"/>
    <n v="0"/>
    <n v="0"/>
    <n v="0"/>
    <n v="0"/>
    <n v="1"/>
    <n v="0"/>
    <x v="0"/>
    <s v="C000945095"/>
    <x v="5"/>
    <x v="1"/>
    <s v="No"/>
    <s v="No"/>
    <s v="No"/>
    <s v="Si"/>
    <s v="No"/>
  </r>
  <r>
    <x v="0"/>
    <x v="0"/>
    <x v="0"/>
    <x v="0"/>
    <s v="C001392870"/>
    <x v="70"/>
    <x v="63"/>
    <d v="2018-02-17T22:00:00"/>
    <d v="2018-02-18T05:00:00"/>
    <s v="Amer|INDELPRO|Uninstall Old Console  Symantec EndPoint Protecction Manager 12.1.6 |"/>
    <x v="0"/>
    <s v="On Time"/>
    <s v="No"/>
    <s v="Minor"/>
    <s v="Successful"/>
    <s v="On Time"/>
    <n v="1"/>
    <n v="1"/>
    <n v="0"/>
    <x v="1"/>
    <x v="0"/>
    <x v="0"/>
    <n v="0"/>
    <n v="0"/>
    <n v="0"/>
    <n v="0"/>
    <n v="1"/>
    <n v="0"/>
    <x v="0"/>
    <s v="C000682192"/>
    <x v="16"/>
    <x v="1"/>
    <s v="No"/>
    <s v="No"/>
    <s v="No"/>
    <s v="Si"/>
    <s v="No"/>
  </r>
  <r>
    <x v="0"/>
    <x v="3"/>
    <x v="0"/>
    <x v="0"/>
    <s v="C001395430"/>
    <x v="61"/>
    <x v="109"/>
    <d v="2018-02-18T15:00:00"/>
    <d v="2018-02-18T19:00:00"/>
    <s v="SIGMA | Accompainment | Migration of Jutvista portal"/>
    <x v="0"/>
    <s v="On Time"/>
    <s v="No"/>
    <s v="Minor"/>
    <s v="Successful"/>
    <s v="On Time"/>
    <n v="1"/>
    <n v="1"/>
    <n v="0"/>
    <x v="1"/>
    <x v="0"/>
    <x v="0"/>
    <n v="0"/>
    <n v="0"/>
    <n v="0"/>
    <n v="0"/>
    <n v="1"/>
    <n v="0"/>
    <x v="0"/>
    <s v="-"/>
    <x v="26"/>
    <x v="4"/>
    <s v="No"/>
    <s v="No"/>
    <s v="No"/>
    <s v="Si"/>
    <s v="No"/>
  </r>
  <r>
    <x v="15"/>
    <x v="0"/>
    <x v="1"/>
    <x v="0"/>
    <s v="C001381118"/>
    <x v="12"/>
    <x v="46"/>
    <d v="2018-02-19T07:00:00"/>
    <d v="2018-02-19T10:00:00"/>
    <s v="[MEXICHEM] / [DEV ] / [ D02 ] / [ DSC3] - KERNEL_Update / CCAB; ITO.CAB pre-approved [4EP]"/>
    <x v="0"/>
    <s v="On Time"/>
    <s v="No"/>
    <s v="Standard"/>
    <s v="Successful"/>
    <s v="On Time"/>
    <n v="1"/>
    <n v="1"/>
    <n v="0"/>
    <x v="1"/>
    <x v="0"/>
    <x v="0"/>
    <n v="0"/>
    <n v="0"/>
    <n v="0"/>
    <n v="0"/>
    <n v="1"/>
    <n v="0"/>
    <x v="1"/>
    <s v="CMOD317140"/>
    <x v="0"/>
    <x v="0"/>
    <s v="No"/>
    <s v="No"/>
    <s v="No"/>
    <s v="Si"/>
    <s v="No"/>
  </r>
  <r>
    <x v="20"/>
    <x v="0"/>
    <x v="0"/>
    <x v="0"/>
    <s v="C001375362"/>
    <x v="39"/>
    <x v="264"/>
    <d v="2018-02-16T10:00:00"/>
    <d v="2018-02-16T17:00:00"/>
    <s v="Amer | SAN ANGEL IN |Apply Symantec Antivirus Agent Patch"/>
    <x v="0"/>
    <s v="On Time"/>
    <s v="No"/>
    <s v="Minor"/>
    <s v="Successful"/>
    <s v="On Time"/>
    <n v="1"/>
    <n v="1"/>
    <n v="0"/>
    <x v="1"/>
    <x v="0"/>
    <x v="0"/>
    <n v="0"/>
    <n v="0"/>
    <n v="0"/>
    <n v="0"/>
    <n v="1"/>
    <n v="0"/>
    <x v="4"/>
    <s v="-"/>
    <x v="16"/>
    <x v="1"/>
    <s v="No"/>
    <s v="No"/>
    <s v="No"/>
    <s v="Si"/>
    <s v="No"/>
  </r>
  <r>
    <x v="20"/>
    <x v="0"/>
    <x v="0"/>
    <x v="0"/>
    <s v="C001392893"/>
    <x v="1"/>
    <x v="80"/>
    <d v="2018-02-16T10:00:00"/>
    <d v="2018-02-16T17:00:00"/>
    <s v="AMER | HSAI | Installing Security Updates on Environment DEV/QA"/>
    <x v="0"/>
    <s v="On Time"/>
    <s v="No"/>
    <s v="Minor"/>
    <s v="Successful"/>
    <s v="On Time"/>
    <n v="1"/>
    <n v="1"/>
    <n v="0"/>
    <x v="1"/>
    <x v="0"/>
    <x v="0"/>
    <n v="0"/>
    <n v="0"/>
    <n v="0"/>
    <n v="0"/>
    <n v="1"/>
    <n v="0"/>
    <x v="4"/>
    <s v="-"/>
    <x v="1"/>
    <x v="1"/>
    <s v="No"/>
    <s v="No"/>
    <s v="No"/>
    <s v="Si"/>
    <s v="No"/>
  </r>
  <r>
    <x v="5"/>
    <x v="0"/>
    <x v="0"/>
    <x v="0"/>
    <s v="C001389597"/>
    <x v="40"/>
    <x v="130"/>
    <d v="2018-02-16T10:00:00"/>
    <d v="2018-02-16T17:30:00"/>
    <s v="DSI QRO | G. KUO | TIVOLI AGENTS UNINSTALL"/>
    <x v="0"/>
    <s v="On Time"/>
    <s v="No"/>
    <s v="Minor"/>
    <s v="Successful"/>
    <s v="On Time"/>
    <n v="1"/>
    <n v="1"/>
    <n v="0"/>
    <x v="1"/>
    <x v="0"/>
    <x v="0"/>
    <n v="0"/>
    <n v="0"/>
    <n v="0"/>
    <n v="0"/>
    <n v="1"/>
    <n v="0"/>
    <x v="4"/>
    <s v="-"/>
    <x v="22"/>
    <x v="1"/>
    <s v="No"/>
    <s v="No"/>
    <s v="No"/>
    <s v="Si"/>
    <s v="No"/>
  </r>
  <r>
    <x v="5"/>
    <x v="0"/>
    <x v="0"/>
    <x v="0"/>
    <s v="C001392858"/>
    <x v="0"/>
    <x v="120"/>
    <d v="2018-02-16T15:00:00"/>
    <d v="2018-02-16T19:00:00"/>
    <s v="[GRUPO KUO / [ SAP TS-MX ] / [ PR ] / [ CAP ] - SLD Registration for SAP and Hana DB Change_Online"/>
    <x v="0"/>
    <s v="On Time"/>
    <s v="No"/>
    <s v="Minor"/>
    <s v="Successful"/>
    <s v="On Time"/>
    <n v="1"/>
    <n v="1"/>
    <n v="0"/>
    <x v="1"/>
    <x v="0"/>
    <x v="0"/>
    <n v="0"/>
    <n v="0"/>
    <n v="0"/>
    <n v="0"/>
    <n v="1"/>
    <n v="0"/>
    <x v="4"/>
    <s v="C001392833"/>
    <x v="0"/>
    <x v="0"/>
    <s v="No"/>
    <s v="No"/>
    <s v="No"/>
    <s v="Si"/>
    <s v="No"/>
  </r>
  <r>
    <x v="14"/>
    <x v="0"/>
    <x v="0"/>
    <x v="0"/>
    <s v="C001389640"/>
    <x v="4"/>
    <x v="88"/>
    <d v="2018-02-16T15:00:00"/>
    <d v="2018-02-16T22:00:00"/>
    <s v="ENGIE | Acompañamiento cambio de IP de impresoras TEII a nivel SO"/>
    <x v="0"/>
    <s v="On Time"/>
    <s v="No"/>
    <s v="Minor"/>
    <s v="Successful"/>
    <s v="On Time"/>
    <n v="1"/>
    <n v="1"/>
    <n v="0"/>
    <x v="1"/>
    <x v="0"/>
    <x v="0"/>
    <n v="0"/>
    <n v="0"/>
    <n v="0"/>
    <n v="0"/>
    <n v="1"/>
    <n v="0"/>
    <x v="2"/>
    <s v="-"/>
    <x v="4"/>
    <x v="1"/>
    <s v="No"/>
    <s v="No"/>
    <s v="No"/>
    <s v="Si"/>
    <s v="No"/>
  </r>
  <r>
    <x v="14"/>
    <x v="0"/>
    <x v="0"/>
    <x v="0"/>
    <s v="C001392882"/>
    <x v="1"/>
    <x v="139"/>
    <d v="2018-02-16T17:00:00"/>
    <d v="2018-02-16T20:00:00"/>
    <s v="AMER | ENG |Remediacion vulnerabilidades RDP NLA"/>
    <x v="0"/>
    <s v="On Time"/>
    <s v="No"/>
    <s v="Minor"/>
    <s v="Successful"/>
    <s v="On Time"/>
    <n v="1"/>
    <n v="1"/>
    <n v="0"/>
    <x v="1"/>
    <x v="0"/>
    <x v="0"/>
    <n v="0"/>
    <n v="0"/>
    <n v="0"/>
    <n v="0"/>
    <n v="1"/>
    <n v="0"/>
    <x v="2"/>
    <s v="-"/>
    <x v="1"/>
    <x v="1"/>
    <s v="No"/>
    <s v="No"/>
    <s v="No"/>
    <s v="Si"/>
    <s v="No"/>
  </r>
  <r>
    <x v="24"/>
    <x v="0"/>
    <x v="0"/>
    <x v="0"/>
    <s v="C001391244"/>
    <x v="0"/>
    <x v="164"/>
    <d v="2018-02-16T15:00:00"/>
    <d v="2018-02-16T17:00:00"/>
    <s v="[Imperquimia] / [ SAP -MX ] / [ Development] / [ CRD ] /- Implementation of support packages for ABAP (SPAM/SAINT) / CCAB; ITO.CAB pre-approved [4EP]"/>
    <x v="0"/>
    <s v="On Time"/>
    <s v="No"/>
    <s v="Minor"/>
    <s v="Successful"/>
    <s v="On Time"/>
    <n v="1"/>
    <n v="1"/>
    <n v="0"/>
    <x v="1"/>
    <x v="0"/>
    <x v="0"/>
    <n v="0"/>
    <n v="0"/>
    <n v="0"/>
    <n v="0"/>
    <n v="1"/>
    <n v="0"/>
    <x v="2"/>
    <s v="CMOD318037"/>
    <x v="0"/>
    <x v="0"/>
    <s v="No"/>
    <s v="No"/>
    <s v="No"/>
    <s v="Si"/>
    <s v="No"/>
  </r>
  <r>
    <x v="18"/>
    <x v="0"/>
    <x v="0"/>
    <x v="0"/>
    <s v="C001384780"/>
    <x v="1"/>
    <x v="89"/>
    <d v="2018-02-16T19:00:00"/>
    <d v="2018-02-16T23:59:00"/>
    <s v="AMER | LOREAL | Installing Security Updates on QA Environment"/>
    <x v="0"/>
    <s v="On Time"/>
    <s v="No"/>
    <s v="Minor"/>
    <s v="Successful"/>
    <s v="On Time"/>
    <n v="1"/>
    <n v="1"/>
    <n v="0"/>
    <x v="1"/>
    <x v="0"/>
    <x v="0"/>
    <n v="0"/>
    <n v="0"/>
    <n v="0"/>
    <n v="0"/>
    <n v="1"/>
    <n v="0"/>
    <x v="2"/>
    <s v="C000312898"/>
    <x v="1"/>
    <x v="1"/>
    <s v="No"/>
    <s v="No"/>
    <s v="No"/>
    <s v="Si"/>
    <s v="No"/>
  </r>
  <r>
    <x v="7"/>
    <x v="0"/>
    <x v="0"/>
    <x v="0"/>
    <s v="C40985687"/>
    <x v="8"/>
    <x v="11"/>
    <d v="2018-02-15T17:00:00"/>
    <d v="2018-02-16T17:00:00"/>
    <s v="Acompañamiento a proveedor Humanfactor para reemplazo de un disco offline en servidor VWMXPUSSP147P/10.148.10.125"/>
    <x v="0"/>
    <s v="On Time"/>
    <s v="No"/>
    <s v="Minor"/>
    <s v="Successful"/>
    <s v="On Time"/>
    <n v="1"/>
    <n v="1"/>
    <n v="0"/>
    <x v="1"/>
    <x v="0"/>
    <x v="0"/>
    <n v="0"/>
    <n v="0"/>
    <n v="0"/>
    <n v="0"/>
    <n v="1"/>
    <n v="0"/>
    <x v="3"/>
    <s v="-"/>
    <x v="6"/>
    <x v="1"/>
    <s v="No"/>
    <s v="No"/>
    <s v="No"/>
    <s v="Si"/>
    <s v="No"/>
  </r>
  <r>
    <x v="7"/>
    <x v="0"/>
    <x v="0"/>
    <x v="0"/>
    <s v="C40984807"/>
    <x v="53"/>
    <x v="204"/>
    <d v="2018-02-16T14:00:00"/>
    <d v="2018-02-16T17:00:00"/>
    <s v="Instalacion de FIX en TSM Servers - CERT Vulnerabilities"/>
    <x v="0"/>
    <s v="On Time"/>
    <s v="No"/>
    <s v="Minor"/>
    <s v="Successful"/>
    <s v="On Time"/>
    <n v="1"/>
    <n v="1"/>
    <n v="0"/>
    <x v="1"/>
    <x v="0"/>
    <x v="0"/>
    <n v="0"/>
    <n v="0"/>
    <n v="0"/>
    <n v="0"/>
    <n v="1"/>
    <n v="0"/>
    <x v="3"/>
    <s v="CT40003087"/>
    <x v="18"/>
    <x v="1"/>
    <s v="No"/>
    <s v="No"/>
    <s v="No"/>
    <s v="Si"/>
    <s v="No"/>
  </r>
  <r>
    <x v="7"/>
    <x v="0"/>
    <x v="0"/>
    <x v="0"/>
    <s v="C40984735"/>
    <x v="27"/>
    <x v="20"/>
    <d v="2018-02-15T17:00:00"/>
    <d v="2018-02-16T17:00:00"/>
    <s v="Asignación de LUNs para servidor VWNAPUD00006"/>
    <x v="0"/>
    <s v="On Time"/>
    <s v="No"/>
    <s v="Minor"/>
    <s v="Successful"/>
    <s v="On Time"/>
    <n v="1"/>
    <n v="1"/>
    <n v="0"/>
    <x v="1"/>
    <x v="0"/>
    <x v="0"/>
    <n v="0"/>
    <n v="0"/>
    <n v="0"/>
    <n v="0"/>
    <n v="1"/>
    <n v="0"/>
    <x v="3"/>
    <s v="CT40008945"/>
    <x v="1"/>
    <x v="1"/>
    <s v="No"/>
    <s v="No"/>
    <s v="No"/>
    <s v="Si"/>
    <s v="No"/>
  </r>
  <r>
    <x v="2"/>
    <x v="0"/>
    <x v="0"/>
    <x v="0"/>
    <s v="MEX-14293"/>
    <x v="57"/>
    <x v="69"/>
    <d v="2018-02-16T15:00:00"/>
    <d v="2018-02-16T17:00:00"/>
    <s v="DaiVB | PRD | Increase space Disk on servers d002pedl / dai10pgdl"/>
    <x v="0"/>
    <s v="On Time"/>
    <s v="No"/>
    <s v="Minor"/>
    <s v="Successful"/>
    <s v="On Time"/>
    <n v="1"/>
    <n v="1"/>
    <n v="0"/>
    <x v="1"/>
    <x v="0"/>
    <x v="0"/>
    <n v="0"/>
    <n v="0"/>
    <n v="0"/>
    <n v="0"/>
    <n v="1"/>
    <n v="0"/>
    <x v="1"/>
    <s v=" MEX-11077"/>
    <x v="19"/>
    <x v="1"/>
    <s v="No"/>
    <s v="No"/>
    <s v="No"/>
    <s v="Si"/>
    <s v="No"/>
  </r>
  <r>
    <x v="4"/>
    <x v="0"/>
    <x v="0"/>
    <x v="0"/>
    <s v="C40984628"/>
    <x v="43"/>
    <x v="76"/>
    <d v="2018-02-16T08:00:00"/>
    <d v="2018-02-16T17:00:00"/>
    <s v="Vendor accompaniment for the Installation and test for sensors in A20-A19"/>
    <x v="0"/>
    <s v="On Time"/>
    <s v="No"/>
    <s v="Minor"/>
    <s v="Successful"/>
    <s v="On Time"/>
    <n v="1"/>
    <n v="1"/>
    <n v="0"/>
    <x v="1"/>
    <x v="0"/>
    <x v="0"/>
    <n v="0"/>
    <n v="0"/>
    <n v="0"/>
    <n v="0"/>
    <n v="1"/>
    <n v="0"/>
    <x v="3"/>
    <s v="CT40006852"/>
    <x v="10"/>
    <x v="1"/>
    <s v="No"/>
    <s v="No"/>
    <s v="No"/>
    <s v="Si"/>
    <s v="No"/>
  </r>
  <r>
    <x v="4"/>
    <x v="0"/>
    <x v="0"/>
    <x v="0"/>
    <s v="C40984630"/>
    <x v="43"/>
    <x v="76"/>
    <d v="2018-02-16T08:00:00"/>
    <d v="2018-02-16T17:00:00"/>
    <s v="Replacement of UPS and Correction of electric supply for devices in IT Room2 A12"/>
    <x v="0"/>
    <s v="On Time"/>
    <s v="No"/>
    <s v="Minor"/>
    <s v="Successful"/>
    <s v="On Time"/>
    <n v="1"/>
    <n v="1"/>
    <n v="0"/>
    <x v="1"/>
    <x v="0"/>
    <x v="0"/>
    <n v="0"/>
    <n v="0"/>
    <n v="0"/>
    <n v="0"/>
    <n v="1"/>
    <n v="0"/>
    <x v="3"/>
    <s v="CT40006852"/>
    <x v="10"/>
    <x v="1"/>
    <s v="No"/>
    <s v="No"/>
    <s v="No"/>
    <s v="Si"/>
    <s v="No"/>
  </r>
  <r>
    <x v="0"/>
    <x v="0"/>
    <x v="0"/>
    <x v="0"/>
    <s v="C001380188"/>
    <x v="30"/>
    <x v="221"/>
    <d v="2018-02-13T15:00:00"/>
    <d v="2018-02-16T18:00:00"/>
    <s v="SIGMA | AMER | UNIX  | Administrative change |  Release to Operation, new server (siauxntp)"/>
    <x v="0"/>
    <s v="On Time"/>
    <s v="No"/>
    <s v="Minor"/>
    <s v="Successful"/>
    <s v="On Time"/>
    <n v="1"/>
    <n v="1"/>
    <n v="0"/>
    <x v="1"/>
    <x v="0"/>
    <x v="0"/>
    <n v="0"/>
    <n v="0"/>
    <n v="0"/>
    <n v="0"/>
    <n v="1"/>
    <n v="0"/>
    <x v="0"/>
    <s v="C000913861"/>
    <x v="18"/>
    <x v="1"/>
    <s v="No"/>
    <s v="No"/>
    <s v="No"/>
    <s v="Si"/>
    <s v="No"/>
  </r>
  <r>
    <x v="0"/>
    <x v="0"/>
    <x v="0"/>
    <x v="0"/>
    <s v="C001394291"/>
    <x v="0"/>
    <x v="95"/>
    <d v="2018-02-15T14:00:00"/>
    <d v="2018-02-16T23:00:00"/>
    <s v="ALFACORP / SAP- BASIS -TMX / DSM/ DEV/ OUTAGE = NO / Upgrade ST-A/PI plug-in/ install support package / CCAB and CSS.CAB preapproved / 4EP"/>
    <x v="0"/>
    <s v="On Time"/>
    <s v="No"/>
    <s v="Minor"/>
    <s v="Successful"/>
    <s v="On Time"/>
    <n v="1"/>
    <n v="1"/>
    <n v="0"/>
    <x v="1"/>
    <x v="0"/>
    <x v="0"/>
    <n v="0"/>
    <n v="0"/>
    <n v="0"/>
    <n v="0"/>
    <n v="1"/>
    <n v="0"/>
    <x v="0"/>
    <s v="CMOD314782"/>
    <x v="0"/>
    <x v="0"/>
    <s v="No"/>
    <s v="No"/>
    <s v="No"/>
    <s v="Si"/>
    <s v="No"/>
  </r>
  <r>
    <x v="0"/>
    <x v="0"/>
    <x v="1"/>
    <x v="0"/>
    <s v="C001394383"/>
    <x v="0"/>
    <x v="136"/>
    <d v="2018-02-16T13:00:00"/>
    <d v="2018-02-16T17:00:00"/>
    <s v="SIGMA/ BSD / - KERNEL_Update  / CCAB; ITO.CAB pre-approved [4EP]"/>
    <x v="0"/>
    <s v="On Time"/>
    <s v="No"/>
    <s v="Standard"/>
    <s v="Successful"/>
    <s v="On Time"/>
    <n v="1"/>
    <n v="1"/>
    <n v="0"/>
    <x v="1"/>
    <x v="0"/>
    <x v="0"/>
    <n v="0"/>
    <n v="0"/>
    <n v="0"/>
    <n v="0"/>
    <n v="1"/>
    <n v="0"/>
    <x v="0"/>
    <s v="CMOD317140"/>
    <x v="0"/>
    <x v="0"/>
    <s v="No"/>
    <s v="No"/>
    <s v="No"/>
    <s v="Si"/>
    <s v="No"/>
  </r>
  <r>
    <x v="0"/>
    <x v="0"/>
    <x v="0"/>
    <x v="0"/>
    <s v="C001394338"/>
    <x v="12"/>
    <x v="0"/>
    <d v="2018-02-16T12:00:00"/>
    <d v="2018-02-16T18:00:00"/>
    <s v="TSMX | SIGMA | /SAP Request:User deletion Preaprobado"/>
    <x v="0"/>
    <s v="On Time"/>
    <s v="No"/>
    <s v="Minor"/>
    <s v="Successful"/>
    <s v="On Time"/>
    <n v="1"/>
    <n v="1"/>
    <n v="0"/>
    <x v="1"/>
    <x v="0"/>
    <x v="0"/>
    <n v="0"/>
    <n v="0"/>
    <n v="0"/>
    <n v="0"/>
    <n v="1"/>
    <n v="0"/>
    <x v="0"/>
    <s v="C000750658"/>
    <x v="0"/>
    <x v="0"/>
    <s v="No"/>
    <s v="No"/>
    <s v="No"/>
    <s v="Si"/>
    <s v="No"/>
  </r>
  <r>
    <x v="11"/>
    <x v="1"/>
    <x v="0"/>
    <x v="0"/>
    <s v="CRQ243836"/>
    <x v="16"/>
    <x v="251"/>
    <d v="2018-02-15T20:30:00"/>
    <d v="2018-02-15T21:30:00"/>
    <s v="Configuración de Regla de Firewall."/>
    <x v="0"/>
    <s v="On Time"/>
    <s v="No"/>
    <s v="Minor"/>
    <s v="Successful"/>
    <s v="On Time"/>
    <n v="1"/>
    <n v="1"/>
    <n v="0"/>
    <x v="1"/>
    <x v="0"/>
    <x v="0"/>
    <n v="0"/>
    <n v="0"/>
    <n v="0"/>
    <n v="0"/>
    <n v="1"/>
    <n v="0"/>
    <x v="5"/>
    <s v="-"/>
    <x v="11"/>
    <x v="2"/>
    <s v="No"/>
    <s v="No"/>
    <s v="No"/>
    <s v="Si"/>
    <s v="No"/>
  </r>
  <r>
    <x v="0"/>
    <x v="0"/>
    <x v="0"/>
    <x v="0"/>
    <s v="C001325753"/>
    <x v="70"/>
    <x v="181"/>
    <d v="2017-12-06T10:00:00"/>
    <d v="2018-02-16T18:00:00"/>
    <s v="SIGMA | UPGRADE ANTIVIRUS SYMANTEC 14 RU1 LAPTOP'S / DESKTOP'S"/>
    <x v="0"/>
    <s v="On Time"/>
    <s v="No"/>
    <s v="Minor"/>
    <s v="Successful"/>
    <s v="On Time"/>
    <n v="1"/>
    <n v="1"/>
    <n v="0"/>
    <x v="1"/>
    <x v="0"/>
    <x v="0"/>
    <n v="0"/>
    <n v="0"/>
    <n v="0"/>
    <n v="0"/>
    <n v="1"/>
    <n v="0"/>
    <x v="0"/>
    <s v="-"/>
    <x v="16"/>
    <x v="1"/>
    <s v="No"/>
    <s v="No"/>
    <s v="No"/>
    <s v="Si"/>
    <s v="No"/>
  </r>
  <r>
    <x v="0"/>
    <x v="0"/>
    <x v="0"/>
    <x v="0"/>
    <s v="C001351495"/>
    <x v="11"/>
    <x v="14"/>
    <d v="2018-01-15T09:00:00"/>
    <d v="2018-02-16T17:00:00"/>
    <s v="NEMAK / CCS - SCCM / Productive Deployment / MSFT patches for Vulnerability (Ransomware Wannacry)."/>
    <x v="0"/>
    <s v="On Time"/>
    <s v="No"/>
    <s v="Minor"/>
    <s v="Successful"/>
    <s v="On Time"/>
    <n v="1"/>
    <n v="1"/>
    <n v="0"/>
    <x v="1"/>
    <x v="0"/>
    <x v="0"/>
    <n v="0"/>
    <n v="0"/>
    <n v="0"/>
    <n v="0"/>
    <n v="1"/>
    <n v="0"/>
    <x v="0"/>
    <s v="C001313832"/>
    <x v="2"/>
    <x v="1"/>
    <s v="No"/>
    <s v="No"/>
    <s v="No"/>
    <s v="Si"/>
    <s v="No"/>
  </r>
  <r>
    <x v="14"/>
    <x v="0"/>
    <x v="1"/>
    <x v="0"/>
    <s v="C001357997"/>
    <x v="0"/>
    <x v="17"/>
    <d v="2018-02-16T16:00:00"/>
    <d v="2018-02-16T18:00:00"/>
    <s v="GDF SUEZ/ SAP - BASIS / PRODUCTION/ SOL / TSMX - ADD_ON ABAP_classic env. (SPAM/SAINT) /CCAB; ITO.CAB pre-approved [4EP]"/>
    <x v="0"/>
    <s v="On Time"/>
    <s v="No"/>
    <s v="Standard"/>
    <s v="Successful"/>
    <s v="On Time"/>
    <n v="1"/>
    <n v="1"/>
    <n v="0"/>
    <x v="1"/>
    <x v="0"/>
    <x v="0"/>
    <n v="0"/>
    <n v="0"/>
    <n v="0"/>
    <n v="0"/>
    <n v="1"/>
    <n v="0"/>
    <x v="2"/>
    <s v="CMOD318855"/>
    <x v="0"/>
    <x v="0"/>
    <s v="No"/>
    <s v="No"/>
    <s v="No"/>
    <s v="Si"/>
    <s v="No"/>
  </r>
  <r>
    <x v="8"/>
    <x v="0"/>
    <x v="1"/>
    <x v="0"/>
    <s v="C001359469"/>
    <x v="21"/>
    <x v="33"/>
    <d v="2018-01-17T18:00:00"/>
    <d v="2018-02-17T18:00:00"/>
    <s v="Smurfit | Creacion de ventana de Mantenimiento en herramienta de Monitoreo HP SiteScope"/>
    <x v="0"/>
    <s v="On Time"/>
    <s v="No"/>
    <s v="Standard"/>
    <s v="Successful"/>
    <s v="On Time"/>
    <n v="1"/>
    <n v="1"/>
    <n v="0"/>
    <x v="1"/>
    <x v="0"/>
    <x v="0"/>
    <n v="0"/>
    <n v="0"/>
    <n v="0"/>
    <n v="0"/>
    <n v="1"/>
    <n v="0"/>
    <x v="2"/>
    <s v="C000917079"/>
    <x v="15"/>
    <x v="1"/>
    <s v="No"/>
    <s v="No"/>
    <s v="No"/>
    <s v="Si"/>
    <s v="No"/>
  </r>
  <r>
    <x v="5"/>
    <x v="0"/>
    <x v="0"/>
    <x v="0"/>
    <s v="C001359478"/>
    <x v="4"/>
    <x v="279"/>
    <d v="2018-01-18T03:00:00"/>
    <d v="2018-02-18T17:00:00"/>
    <s v="DSI | GRUPO KUO | STORAGE | A | COPY |"/>
    <x v="0"/>
    <s v="On Time"/>
    <s v="No"/>
    <s v="Minor"/>
    <s v="Successful"/>
    <s v="On Time"/>
    <n v="1"/>
    <n v="1"/>
    <n v="0"/>
    <x v="1"/>
    <x v="0"/>
    <x v="0"/>
    <n v="0"/>
    <n v="0"/>
    <n v="0"/>
    <n v="0"/>
    <n v="1"/>
    <n v="0"/>
    <x v="4"/>
    <s v="CMOD319419"/>
    <x v="4"/>
    <x v="1"/>
    <s v="No"/>
    <s v="No"/>
    <s v="No"/>
    <s v="Si"/>
    <s v="No"/>
  </r>
  <r>
    <x v="0"/>
    <x v="0"/>
    <x v="1"/>
    <x v="0"/>
    <s v="C001360981"/>
    <x v="11"/>
    <x v="14"/>
    <d v="2018-02-02T19:00:00"/>
    <d v="2018-02-16T17:00:00"/>
    <s v="ALFACORP | CCS - SCCM | Productive Deployment | Security Updates by Microsoft 01 January 2018 CPU Vulnerability"/>
    <x v="0"/>
    <s v="On Time"/>
    <s v="No"/>
    <s v="Standard"/>
    <s v="Successful"/>
    <s v="On Time"/>
    <n v="1"/>
    <n v="1"/>
    <n v="0"/>
    <x v="1"/>
    <x v="0"/>
    <x v="0"/>
    <n v="0"/>
    <n v="0"/>
    <n v="0"/>
    <n v="0"/>
    <n v="1"/>
    <n v="0"/>
    <x v="0"/>
    <s v="C001313832"/>
    <x v="2"/>
    <x v="1"/>
    <s v="No"/>
    <s v="No"/>
    <s v="No"/>
    <s v="Si"/>
    <s v="No"/>
  </r>
  <r>
    <x v="0"/>
    <x v="0"/>
    <x v="0"/>
    <x v="0"/>
    <s v="C001362638"/>
    <x v="11"/>
    <x v="14"/>
    <d v="2018-01-29T10:00:00"/>
    <d v="2018-02-16T16:30:00"/>
    <s v="SIGMA | CCS - SCCM | Productive Deployment | Security Updates by Microsoft 01 January 2018 (Complements)"/>
    <x v="0"/>
    <s v="On Time"/>
    <s v="No"/>
    <s v="Minor"/>
    <s v="Successful"/>
    <s v="On Time"/>
    <n v="1"/>
    <n v="1"/>
    <n v="0"/>
    <x v="1"/>
    <x v="0"/>
    <x v="0"/>
    <n v="0"/>
    <n v="0"/>
    <n v="0"/>
    <n v="0"/>
    <n v="1"/>
    <n v="0"/>
    <x v="0"/>
    <s v="C001313832"/>
    <x v="2"/>
    <x v="1"/>
    <s v="No"/>
    <s v="No"/>
    <s v="No"/>
    <s v="Si"/>
    <s v="No"/>
  </r>
  <r>
    <x v="13"/>
    <x v="0"/>
    <x v="0"/>
    <x v="0"/>
    <s v="C001367504"/>
    <x v="0"/>
    <x v="164"/>
    <d v="2018-02-16T09:00:00"/>
    <d v="2018-02-19T10:00:00"/>
    <s v="[COMPAS] / [ SAP -TSMX ] / [ QAS ] / [ EQC ] / - System Copy /CCAB; ITO.CAB pre-approved [4EP]"/>
    <x v="0"/>
    <s v="On Time"/>
    <s v="No"/>
    <s v="Minor"/>
    <s v="Successful"/>
    <s v="On Time"/>
    <n v="1"/>
    <n v="1"/>
    <n v="0"/>
    <x v="1"/>
    <x v="0"/>
    <x v="0"/>
    <n v="0"/>
    <n v="0"/>
    <n v="0"/>
    <n v="0"/>
    <n v="1"/>
    <n v="0"/>
    <x v="3"/>
    <s v="CMOD317687"/>
    <x v="0"/>
    <x v="0"/>
    <s v="No"/>
    <s v="No"/>
    <s v="No"/>
    <s v="Si"/>
    <s v="No"/>
  </r>
  <r>
    <x v="0"/>
    <x v="0"/>
    <x v="0"/>
    <x v="0"/>
    <s v="C001369102"/>
    <x v="0"/>
    <x v="43"/>
    <d v="2018-01-26T07:00:00"/>
    <d v="2018-02-16T23:00:00"/>
    <s v="SIGMA/ SAP - TSMX / DEV ECC to DV1 / Refresh / CCAB; ITO.CAB pre-approved [4EP]"/>
    <x v="0"/>
    <s v="On Time"/>
    <s v="No"/>
    <s v="Minor"/>
    <s v="Successful"/>
    <s v="On Time"/>
    <n v="1"/>
    <n v="1"/>
    <n v="0"/>
    <x v="1"/>
    <x v="0"/>
    <x v="0"/>
    <n v="0"/>
    <n v="0"/>
    <n v="0"/>
    <n v="0"/>
    <n v="1"/>
    <n v="0"/>
    <x v="0"/>
    <s v="CMOD317687"/>
    <x v="0"/>
    <x v="0"/>
    <s v="No"/>
    <s v="No"/>
    <s v="No"/>
    <s v="Si"/>
    <s v="No"/>
  </r>
  <r>
    <x v="0"/>
    <x v="0"/>
    <x v="0"/>
    <x v="0"/>
    <s v="C001370605"/>
    <x v="11"/>
    <x v="14"/>
    <d v="2018-01-29T12:30:00"/>
    <d v="2018-02-16T17:00:00"/>
    <s v="AKRA | CCS - SCCM | Productive Deployment | Security Updates by Microsoft 01 January 2018 (Complements)"/>
    <x v="0"/>
    <s v="On Time"/>
    <s v="No"/>
    <s v="Minor"/>
    <s v="Successful"/>
    <s v="On Time"/>
    <n v="1"/>
    <n v="1"/>
    <n v="0"/>
    <x v="1"/>
    <x v="0"/>
    <x v="0"/>
    <n v="0"/>
    <n v="0"/>
    <n v="0"/>
    <n v="0"/>
    <n v="1"/>
    <n v="0"/>
    <x v="0"/>
    <s v="C001313832"/>
    <x v="2"/>
    <x v="1"/>
    <s v="No"/>
    <s v="No"/>
    <s v="No"/>
    <s v="Si"/>
    <s v="No"/>
  </r>
  <r>
    <x v="0"/>
    <x v="0"/>
    <x v="1"/>
    <x v="0"/>
    <s v="C001370616"/>
    <x v="11"/>
    <x v="14"/>
    <d v="2018-02-02T19:00:00"/>
    <d v="2018-02-16T17:00:00"/>
    <s v="ALFA CORP | CCS - SCCM | Productive Deployment | Security Updates by Microsoft 01 January 2018 (Complements)"/>
    <x v="0"/>
    <s v="On Time"/>
    <s v="No"/>
    <s v="Standard"/>
    <s v="Successful"/>
    <s v="On Time"/>
    <n v="1"/>
    <n v="1"/>
    <n v="0"/>
    <x v="1"/>
    <x v="0"/>
    <x v="0"/>
    <n v="0"/>
    <n v="0"/>
    <n v="0"/>
    <n v="0"/>
    <n v="1"/>
    <n v="0"/>
    <x v="0"/>
    <s v="C001313832"/>
    <x v="2"/>
    <x v="1"/>
    <s v="No"/>
    <s v="No"/>
    <s v="No"/>
    <s v="Si"/>
    <s v="No"/>
  </r>
  <r>
    <x v="0"/>
    <x v="0"/>
    <x v="0"/>
    <x v="0"/>
    <s v="C001373610"/>
    <x v="35"/>
    <x v="134"/>
    <d v="2018-02-01T21:00:00"/>
    <d v="2018-02-16T17:00:00"/>
    <s v="ALFA | ALFA CORP | CCS-SCCM | Pilot Deployment | Microsoft LAPS 6.2.0.0"/>
    <x v="0"/>
    <s v="On Time"/>
    <s v="No"/>
    <s v="Minor"/>
    <s v="Successful"/>
    <s v="On Time"/>
    <n v="1"/>
    <n v="1"/>
    <n v="0"/>
    <x v="1"/>
    <x v="0"/>
    <x v="0"/>
    <n v="0"/>
    <n v="0"/>
    <n v="0"/>
    <n v="0"/>
    <n v="1"/>
    <n v="0"/>
    <x v="0"/>
    <s v="-"/>
    <x v="20"/>
    <x v="1"/>
    <s v="No"/>
    <s v="No"/>
    <s v="No"/>
    <s v="Si"/>
    <s v="No"/>
  </r>
  <r>
    <x v="0"/>
    <x v="0"/>
    <x v="0"/>
    <x v="0"/>
    <s v="C001378781"/>
    <x v="17"/>
    <x v="96"/>
    <d v="2018-02-02T17:00:00"/>
    <d v="2018-02-16T17:00:00"/>
    <s v="SIGMA | AMER | WINDOWS | TEMPORALLY TURN OFF System | 13 servers | PRD"/>
    <x v="0"/>
    <s v="On Time"/>
    <s v="No"/>
    <s v="Minor"/>
    <s v="Successful"/>
    <s v="On Time"/>
    <n v="1"/>
    <n v="1"/>
    <n v="0"/>
    <x v="1"/>
    <x v="0"/>
    <x v="0"/>
    <n v="0"/>
    <n v="0"/>
    <n v="0"/>
    <n v="0"/>
    <n v="1"/>
    <n v="0"/>
    <x v="0"/>
    <s v="C000928515"/>
    <x v="5"/>
    <x v="1"/>
    <s v="No"/>
    <s v="No"/>
    <s v="No"/>
    <s v="Si"/>
    <s v="No"/>
  </r>
  <r>
    <x v="5"/>
    <x v="0"/>
    <x v="0"/>
    <x v="0"/>
    <s v="C001383064"/>
    <x v="21"/>
    <x v="66"/>
    <d v="2018-02-09T08:00:00"/>
    <d v="2018-02-16T23:00:00"/>
    <s v="DSI QRO | Grupo Kuo | Migración de Ambiente de Calidad Resirene Sybase a SAP Hana"/>
    <x v="0"/>
    <s v="On Time"/>
    <s v="No"/>
    <s v="Minor"/>
    <s v="Successful"/>
    <s v="On Time"/>
    <n v="1"/>
    <n v="1"/>
    <n v="0"/>
    <x v="1"/>
    <x v="0"/>
    <x v="0"/>
    <n v="0"/>
    <n v="0"/>
    <n v="0"/>
    <n v="0"/>
    <n v="1"/>
    <n v="0"/>
    <x v="4"/>
    <s v="C001319635"/>
    <x v="15"/>
    <x v="1"/>
    <s v="No"/>
    <s v="No"/>
    <s v="No"/>
    <s v="Si"/>
    <s v="No"/>
  </r>
  <r>
    <x v="0"/>
    <x v="0"/>
    <x v="0"/>
    <x v="0"/>
    <s v="C001386503"/>
    <x v="0"/>
    <x v="119"/>
    <d v="2018-02-12T07:00:00"/>
    <d v="2018-02-18T23:00:00"/>
    <s v="SIGMA | SAP-TS-TSMX | PRODUCTIVE | PRD | reorganize table(s) | CCAB and CSS.CAB preapproved | Outage = No"/>
    <x v="0"/>
    <s v="On Time"/>
    <s v="No"/>
    <s v="Minor"/>
    <s v="Successful"/>
    <s v="On Time"/>
    <n v="1"/>
    <n v="1"/>
    <n v="0"/>
    <x v="1"/>
    <x v="0"/>
    <x v="0"/>
    <n v="0"/>
    <n v="0"/>
    <n v="0"/>
    <n v="0"/>
    <n v="1"/>
    <n v="0"/>
    <x v="0"/>
    <s v="C001313888"/>
    <x v="0"/>
    <x v="0"/>
    <s v="No"/>
    <s v="No"/>
    <s v="No"/>
    <s v="Si"/>
    <s v="No"/>
  </r>
  <r>
    <x v="28"/>
    <x v="0"/>
    <x v="0"/>
    <x v="0"/>
    <s v="C001388153"/>
    <x v="1"/>
    <x v="139"/>
    <d v="2018-02-17T18:00:00"/>
    <d v="2018-02-17T21:30:00"/>
    <s v="AMER | GDG| Installing Security Updates on Environment PRD / Instalación de Security Updates en Ambiente de PRD"/>
    <x v="0"/>
    <s v="On Time"/>
    <s v="No"/>
    <s v="Minor"/>
    <s v="Successful"/>
    <s v="On Time"/>
    <n v="1"/>
    <n v="1"/>
    <n v="0"/>
    <x v="1"/>
    <x v="0"/>
    <x v="0"/>
    <n v="0"/>
    <n v="0"/>
    <n v="0"/>
    <n v="0"/>
    <n v="1"/>
    <n v="0"/>
    <x v="2"/>
    <s v="C000312898"/>
    <x v="1"/>
    <x v="1"/>
    <s v="No"/>
    <s v="No"/>
    <s v="No"/>
    <s v="Si"/>
    <s v="No"/>
  </r>
  <r>
    <x v="28"/>
    <x v="0"/>
    <x v="0"/>
    <x v="0"/>
    <s v="C001391276"/>
    <x v="39"/>
    <x v="264"/>
    <d v="2018-02-17T18:00:00"/>
    <d v="2018-02-17T21:30:00"/>
    <s v="Amer| GDG|Apply Symantec Antivirus Agent Patch"/>
    <x v="0"/>
    <s v="On Time"/>
    <s v="No"/>
    <s v="Minor"/>
    <s v="Successful"/>
    <s v="On Time"/>
    <n v="1"/>
    <n v="1"/>
    <n v="0"/>
    <x v="1"/>
    <x v="0"/>
    <x v="0"/>
    <n v="0"/>
    <n v="0"/>
    <n v="0"/>
    <n v="0"/>
    <n v="1"/>
    <n v="0"/>
    <x v="2"/>
    <s v="-"/>
    <x v="16"/>
    <x v="1"/>
    <s v="No"/>
    <s v="No"/>
    <s v="No"/>
    <s v="Si"/>
    <s v="No"/>
  </r>
  <r>
    <x v="8"/>
    <x v="0"/>
    <x v="1"/>
    <x v="0"/>
    <s v="C001391291"/>
    <x v="11"/>
    <x v="280"/>
    <d v="2018-02-12T17:00:00"/>
    <d v="2018-02-16T17:00:00"/>
    <s v="Instalación de parches de Adoble Flash Player en equipos de T-Systems Febrero de 2018, Piloto"/>
    <x v="0"/>
    <s v="On Time"/>
    <s v="No"/>
    <s v="Standard"/>
    <s v="Successful"/>
    <s v="On Time"/>
    <n v="1"/>
    <n v="1"/>
    <n v="0"/>
    <x v="1"/>
    <x v="0"/>
    <x v="0"/>
    <n v="0"/>
    <n v="0"/>
    <n v="0"/>
    <n v="0"/>
    <n v="1"/>
    <n v="0"/>
    <x v="2"/>
    <s v="C000174962"/>
    <x v="2"/>
    <x v="1"/>
    <s v="No"/>
    <s v="No"/>
    <s v="No"/>
    <s v="Si"/>
    <s v="No"/>
  </r>
  <r>
    <x v="9"/>
    <x v="0"/>
    <x v="0"/>
    <x v="0"/>
    <s v="C001391406"/>
    <x v="21"/>
    <x v="66"/>
    <d v="2018-02-16T19:00:00"/>
    <d v="2018-02-17T11:00:00"/>
    <s v="DSI QRO | Grupo Q | Upgrade Storage from Appliance DELL GEQ Environment for Grupo Q"/>
    <x v="0"/>
    <s v="On Time"/>
    <s v="No"/>
    <s v="Minor"/>
    <s v="Successful"/>
    <s v="On Time"/>
    <n v="1"/>
    <n v="1"/>
    <n v="0"/>
    <x v="1"/>
    <x v="0"/>
    <x v="0"/>
    <n v="0"/>
    <n v="0"/>
    <n v="0"/>
    <n v="0"/>
    <n v="1"/>
    <n v="0"/>
    <x v="2"/>
    <s v="-"/>
    <x v="15"/>
    <x v="1"/>
    <s v="No"/>
    <s v="No"/>
    <s v="No"/>
    <s v="Si"/>
    <s v="No"/>
  </r>
  <r>
    <x v="28"/>
    <x v="0"/>
    <x v="1"/>
    <x v="0"/>
    <s v="C001394290"/>
    <x v="0"/>
    <x v="211"/>
    <d v="2018-02-16T14:00:00"/>
    <d v="2018-02-16T18:00:00"/>
    <s v="[GDG] / [ SAP -MX ] / [ DEV] / [GSD ] / [ MX ]- Implementation of support packages for ABAP (SPAM/SAINT) / CCAB; ITO.CAB pre-approved [4EP]"/>
    <x v="0"/>
    <s v="On Time"/>
    <s v="No"/>
    <s v="Standard"/>
    <s v="Successful"/>
    <s v="On Time"/>
    <n v="1"/>
    <n v="1"/>
    <n v="0"/>
    <x v="1"/>
    <x v="0"/>
    <x v="0"/>
    <n v="0"/>
    <n v="0"/>
    <n v="0"/>
    <n v="0"/>
    <n v="1"/>
    <n v="0"/>
    <x v="2"/>
    <s v="CMOD318037"/>
    <x v="0"/>
    <x v="0"/>
    <s v="No"/>
    <s v="No"/>
    <s v="No"/>
    <s v="Si"/>
    <s v="No"/>
  </r>
  <r>
    <x v="7"/>
    <x v="0"/>
    <x v="0"/>
    <x v="0"/>
    <s v="C40984885"/>
    <x v="27"/>
    <x v="63"/>
    <d v="2018-02-16T17:30:00"/>
    <d v="2018-02-18T23:30:00"/>
    <s v="Modificacion de Horarios escaneos en Servidores VW bloquw 2 y 3"/>
    <x v="0"/>
    <s v="On Time"/>
    <s v="No"/>
    <s v="Minor"/>
    <s v="Successful"/>
    <s v="On Time"/>
    <n v="1"/>
    <n v="1"/>
    <n v="0"/>
    <x v="1"/>
    <x v="0"/>
    <x v="0"/>
    <n v="0"/>
    <n v="0"/>
    <n v="0"/>
    <n v="0"/>
    <n v="1"/>
    <n v="0"/>
    <x v="3"/>
    <s v="-"/>
    <x v="1"/>
    <x v="1"/>
    <s v="No"/>
    <s v="No"/>
    <s v="No"/>
    <s v="Si"/>
    <s v="No"/>
  </r>
  <r>
    <x v="7"/>
    <x v="1"/>
    <x v="2"/>
    <x v="1"/>
    <s v="C40988216"/>
    <x v="54"/>
    <x v="108"/>
    <d v="2018-02-18T00:00:00"/>
    <d v="2018-02-18T03:00:00"/>
    <s v="Emergency - Restore DMZ1 Switch and complete HA service perimeter zone"/>
    <x v="0"/>
    <s v="On Time"/>
    <s v="No"/>
    <s v="Significant"/>
    <s v="Successful"/>
    <s v="On Time"/>
    <n v="1"/>
    <n v="1"/>
    <n v="0"/>
    <x v="1"/>
    <x v="0"/>
    <x v="2"/>
    <n v="1"/>
    <n v="0"/>
    <n v="0"/>
    <n v="0"/>
    <n v="1"/>
    <n v="0"/>
    <x v="3"/>
    <s v="-"/>
    <x v="11"/>
    <x v="2"/>
    <s v="No"/>
    <s v="No"/>
    <s v="No"/>
    <s v="Si"/>
    <s v="No"/>
  </r>
  <r>
    <x v="7"/>
    <x v="0"/>
    <x v="0"/>
    <x v="0"/>
    <s v="C40978261"/>
    <x v="51"/>
    <x v="125"/>
    <d v="2018-02-16T16:00:00"/>
    <d v="2018-02-17T16:30:00"/>
    <s v="Entrega a operación de servidor: LVMX2TARCP"/>
    <x v="0"/>
    <s v="On Time"/>
    <s v="No"/>
    <s v="Minor"/>
    <s v="Successful"/>
    <s v="On Time"/>
    <n v="1"/>
    <n v="1"/>
    <n v="0"/>
    <x v="1"/>
    <x v="0"/>
    <x v="0"/>
    <n v="0"/>
    <n v="0"/>
    <n v="0"/>
    <n v="0"/>
    <n v="1"/>
    <n v="0"/>
    <x v="3"/>
    <s v="CT40002859"/>
    <x v="15"/>
    <x v="1"/>
    <s v="No"/>
    <s v="No"/>
    <s v="No"/>
    <s v="Si"/>
    <s v="No"/>
  </r>
  <r>
    <x v="7"/>
    <x v="0"/>
    <x v="1"/>
    <x v="0"/>
    <s v="C40981087"/>
    <x v="15"/>
    <x v="113"/>
    <d v="2018-02-18T08:00:00"/>
    <d v="2018-02-19T08:00:00"/>
    <s v="Electrical maintenance to MX_2016 air conditioning precision equipment of Data Center CUBO 6"/>
    <x v="0"/>
    <s v="On Time"/>
    <s v="No"/>
    <s v="Standard"/>
    <s v="Successful"/>
    <s v="On Time"/>
    <n v="1"/>
    <n v="1"/>
    <n v="0"/>
    <x v="1"/>
    <x v="0"/>
    <x v="0"/>
    <n v="0"/>
    <n v="0"/>
    <n v="0"/>
    <n v="0"/>
    <n v="1"/>
    <n v="0"/>
    <x v="3"/>
    <s v="CT40002869"/>
    <x v="10"/>
    <x v="1"/>
    <s v="No"/>
    <s v="No"/>
    <s v="No"/>
    <s v="Si"/>
    <s v="No"/>
  </r>
  <r>
    <x v="7"/>
    <x v="0"/>
    <x v="1"/>
    <x v="0"/>
    <s v="C40984480"/>
    <x v="15"/>
    <x v="113"/>
    <d v="2018-02-17T09:00:00"/>
    <d v="2018-02-17T18:00:00"/>
    <s v="Electrical maintenance to 20102 AC and 20103 AC air conditioning precision equipment of Data Center Cubo 2"/>
    <x v="0"/>
    <s v="On Time"/>
    <s v="No"/>
    <s v="Standard"/>
    <s v="Successful"/>
    <s v="On Time"/>
    <n v="1"/>
    <n v="1"/>
    <n v="0"/>
    <x v="1"/>
    <x v="0"/>
    <x v="0"/>
    <n v="0"/>
    <n v="0"/>
    <n v="0"/>
    <n v="0"/>
    <n v="1"/>
    <n v="0"/>
    <x v="3"/>
    <s v="CT40002869"/>
    <x v="10"/>
    <x v="1"/>
    <s v="No"/>
    <s v="No"/>
    <s v="No"/>
    <s v="Si"/>
    <s v="No"/>
  </r>
  <r>
    <x v="7"/>
    <x v="1"/>
    <x v="1"/>
    <x v="0"/>
    <s v="C40987594"/>
    <x v="41"/>
    <x v="124"/>
    <d v="2018-02-17T23:30:00"/>
    <d v="2018-02-18T05:30:00"/>
    <s v="Remplazo de Switch SW29I04-18.13"/>
    <x v="0"/>
    <s v="On Time"/>
    <s v="No"/>
    <s v="Standard"/>
    <s v="Successful"/>
    <s v="On Time"/>
    <n v="1"/>
    <n v="1"/>
    <n v="0"/>
    <x v="1"/>
    <x v="0"/>
    <x v="0"/>
    <n v="0"/>
    <n v="0"/>
    <n v="0"/>
    <n v="0"/>
    <n v="1"/>
    <n v="0"/>
    <x v="3"/>
    <s v="CT40004989"/>
    <x v="14"/>
    <x v="2"/>
    <s v="No"/>
    <s v="No"/>
    <s v="No"/>
    <s v="Si"/>
    <s v="No"/>
  </r>
  <r>
    <x v="7"/>
    <x v="1"/>
    <x v="1"/>
    <x v="0"/>
    <s v="C40988313"/>
    <x v="65"/>
    <x v="115"/>
    <d v="2018-02-17T16:00:00"/>
    <d v="2018-02-19T06:00:00"/>
    <s v="Mantenimiento Preventivo a MDF-61E1G01 Fase I"/>
    <x v="0"/>
    <s v="On Time"/>
    <s v="No"/>
    <s v="Standard"/>
    <s v="Successful"/>
    <s v="On Time"/>
    <n v="1"/>
    <n v="1"/>
    <n v="0"/>
    <x v="1"/>
    <x v="0"/>
    <x v="0"/>
    <n v="0"/>
    <n v="0"/>
    <n v="0"/>
    <n v="0"/>
    <n v="1"/>
    <n v="0"/>
    <x v="3"/>
    <s v="CT40001634"/>
    <x v="23"/>
    <x v="2"/>
    <s v="No"/>
    <s v="No"/>
    <s v="No"/>
    <s v="Si"/>
    <s v="No"/>
  </r>
  <r>
    <x v="4"/>
    <x v="0"/>
    <x v="0"/>
    <x v="0"/>
    <s v="C40975613"/>
    <x v="69"/>
    <x v="143"/>
    <d v="2018-02-18T15:00:00"/>
    <d v="2018-02-18T19:00:00"/>
    <s v="Backup Full Online UPS Productive Oracle Database"/>
    <x v="0"/>
    <s v="On Time"/>
    <s v="No"/>
    <s v="Minor"/>
    <s v="Successful"/>
    <s v="On Time"/>
    <n v="1"/>
    <n v="1"/>
    <n v="0"/>
    <x v="1"/>
    <x v="0"/>
    <x v="0"/>
    <n v="0"/>
    <n v="0"/>
    <n v="0"/>
    <n v="0"/>
    <n v="1"/>
    <n v="0"/>
    <x v="3"/>
    <s v="CT40010170"/>
    <x v="9"/>
    <x v="1"/>
    <s v="No"/>
    <s v="No"/>
    <s v="No"/>
    <s v="Si"/>
    <s v="No"/>
  </r>
  <r>
    <x v="4"/>
    <x v="0"/>
    <x v="0"/>
    <x v="0"/>
    <s v="C40983021"/>
    <x v="63"/>
    <x v="114"/>
    <d v="2018-02-17T12:00:00"/>
    <d v="2018-02-17T23:00:00"/>
    <s v="MMS Integration- Bring Online Database on High Availability Group AlwaysON"/>
    <x v="0"/>
    <s v="On Time"/>
    <s v="No"/>
    <s v="Minor"/>
    <s v="Successful"/>
    <s v="On Time"/>
    <n v="1"/>
    <n v="1"/>
    <n v="0"/>
    <x v="1"/>
    <x v="0"/>
    <x v="0"/>
    <n v="0"/>
    <n v="0"/>
    <n v="0"/>
    <n v="0"/>
    <n v="1"/>
    <n v="0"/>
    <x v="3"/>
    <s v="CT40007176"/>
    <x v="21"/>
    <x v="1"/>
    <s v="No"/>
    <s v="No"/>
    <s v="No"/>
    <s v="Si"/>
    <s v="No"/>
  </r>
  <r>
    <x v="4"/>
    <x v="0"/>
    <x v="1"/>
    <x v="0"/>
    <s v="C40983779"/>
    <x v="63"/>
    <x v="114"/>
    <d v="2018-02-16T17:00:00"/>
    <d v="2018-02-16T23:00:00"/>
    <s v="[AUDI] Create DataBase in Office environment - SQL Server"/>
    <x v="0"/>
    <s v="On Time"/>
    <s v="No"/>
    <s v="Standard"/>
    <s v="Successful"/>
    <s v="On Time"/>
    <n v="1"/>
    <n v="1"/>
    <n v="0"/>
    <x v="1"/>
    <x v="0"/>
    <x v="0"/>
    <n v="0"/>
    <n v="0"/>
    <n v="0"/>
    <n v="0"/>
    <n v="1"/>
    <n v="0"/>
    <x v="3"/>
    <s v="CT40007176"/>
    <x v="21"/>
    <x v="1"/>
    <s v="No"/>
    <s v="No"/>
    <s v="No"/>
    <s v="Si"/>
    <s v="No"/>
  </r>
  <r>
    <x v="4"/>
    <x v="0"/>
    <x v="0"/>
    <x v="0"/>
    <s v="C40984419"/>
    <x v="5"/>
    <x v="265"/>
    <d v="2018-02-18T12:00:00"/>
    <d v="2018-02-18T16:00:00"/>
    <s v="Install Windows Server Roles and Features on server [AUDISJSA6121]"/>
    <x v="0"/>
    <s v="On Time"/>
    <s v="No"/>
    <s v="Minor"/>
    <s v="Successful"/>
    <s v="On Time"/>
    <n v="1"/>
    <n v="1"/>
    <n v="0"/>
    <x v="1"/>
    <x v="0"/>
    <x v="0"/>
    <n v="0"/>
    <n v="0"/>
    <n v="0"/>
    <n v="0"/>
    <n v="1"/>
    <n v="0"/>
    <x v="3"/>
    <s v="CT40008449"/>
    <x v="5"/>
    <x v="1"/>
    <s v="No"/>
    <s v="No"/>
    <s v="No"/>
    <s v="Si"/>
    <s v="No"/>
  </r>
  <r>
    <x v="4"/>
    <x v="0"/>
    <x v="0"/>
    <x v="0"/>
    <s v="C40985637"/>
    <x v="5"/>
    <x v="265"/>
    <d v="2018-02-17T13:00:00"/>
    <d v="2018-02-17T17:00:00"/>
    <s v="Server Remediation NICs- AUDISJSA9115 and AUDISJSF9100"/>
    <x v="0"/>
    <s v="On Time"/>
    <s v="No"/>
    <s v="Minor"/>
    <s v="Successful"/>
    <s v="On Time"/>
    <n v="1"/>
    <n v="1"/>
    <n v="0"/>
    <x v="1"/>
    <x v="0"/>
    <x v="0"/>
    <n v="0"/>
    <n v="0"/>
    <n v="0"/>
    <n v="0"/>
    <n v="1"/>
    <n v="0"/>
    <x v="3"/>
    <s v="CT40008083"/>
    <x v="5"/>
    <x v="1"/>
    <s v="No"/>
    <s v="No"/>
    <s v="No"/>
    <s v="Si"/>
    <s v="No"/>
  </r>
  <r>
    <x v="4"/>
    <x v="1"/>
    <x v="0"/>
    <x v="0"/>
    <s v="C40983204"/>
    <x v="87"/>
    <x v="205"/>
    <d v="2018-02-16T17:00:00"/>
    <d v="2018-02-16T18:00:00"/>
    <s v="Unistall Office Access Point at A01 - Audi Mexico"/>
    <x v="0"/>
    <s v="On Time"/>
    <s v="No"/>
    <s v="Minor"/>
    <s v="Successful"/>
    <s v="On Time"/>
    <n v="1"/>
    <n v="1"/>
    <n v="0"/>
    <x v="1"/>
    <x v="0"/>
    <x v="0"/>
    <n v="0"/>
    <n v="0"/>
    <n v="0"/>
    <n v="0"/>
    <n v="1"/>
    <n v="0"/>
    <x v="3"/>
    <s v="CT40011169"/>
    <x v="14"/>
    <x v="2"/>
    <s v="No"/>
    <s v="No"/>
    <s v="No"/>
    <s v="Si"/>
    <s v="No"/>
  </r>
  <r>
    <x v="11"/>
    <x v="0"/>
    <x v="2"/>
    <x v="0"/>
    <s v="CRQ243709 / C001353377"/>
    <x v="72"/>
    <x v="127"/>
    <d v="2018-02-18T00:00:00"/>
    <d v="2018-02-18T16:00:00"/>
    <s v="WO11754743 Mitigacion de diversas vulnerabilidades proceso CERT / Global PRD NON SAP"/>
    <x v="0"/>
    <s v="On Time"/>
    <s v="No"/>
    <s v="Significant"/>
    <s v="Successful"/>
    <s v="On Time"/>
    <n v="1"/>
    <n v="1"/>
    <n v="0"/>
    <x v="1"/>
    <x v="0"/>
    <x v="0"/>
    <n v="0"/>
    <n v="0"/>
    <n v="0"/>
    <n v="0"/>
    <n v="1"/>
    <n v="0"/>
    <x v="5"/>
    <s v="-"/>
    <x v="18"/>
    <x v="1"/>
    <s v="No"/>
    <s v="No"/>
    <s v="No"/>
    <s v="Si"/>
    <s v="No"/>
  </r>
  <r>
    <x v="1"/>
    <x v="0"/>
    <x v="0"/>
    <x v="0"/>
    <s v="C001338899"/>
    <x v="12"/>
    <x v="15"/>
    <d v="2018-02-18T10:00:00"/>
    <d v="2018-02-19T23:59:00"/>
    <s v="VITRO | T-systems | ECC | RDE | AH4HA106 | DB2 Upgrade 9.7 to 10.5 | [4EP]"/>
    <x v="0"/>
    <s v="On Time"/>
    <s v="No"/>
    <s v="Minor"/>
    <s v="Successful"/>
    <s v="On Time"/>
    <n v="1"/>
    <n v="1"/>
    <n v="0"/>
    <x v="1"/>
    <x v="0"/>
    <x v="0"/>
    <n v="0"/>
    <n v="0"/>
    <n v="0"/>
    <n v="0"/>
    <n v="1"/>
    <n v="0"/>
    <x v="1"/>
    <s v="-"/>
    <x v="0"/>
    <x v="0"/>
    <s v="No"/>
    <s v="No"/>
    <s v="No"/>
    <s v="Si"/>
    <s v="No"/>
  </r>
  <r>
    <x v="1"/>
    <x v="0"/>
    <x v="0"/>
    <x v="0"/>
    <s v="C001349896"/>
    <x v="12"/>
    <x v="15"/>
    <d v="2018-02-18T10:00:00"/>
    <d v="2018-02-19T20:00:00"/>
    <s v="VITRO / T-SYSTEMS / SAP / DEV /PO / PPD / DB2 10.1.5 Fixpack update TO 10.5.8"/>
    <x v="0"/>
    <s v="On Time"/>
    <s v="No"/>
    <s v="Minor"/>
    <s v="Successful"/>
    <s v="On Time"/>
    <n v="1"/>
    <n v="1"/>
    <n v="0"/>
    <x v="1"/>
    <x v="0"/>
    <x v="0"/>
    <n v="0"/>
    <n v="0"/>
    <n v="0"/>
    <n v="0"/>
    <n v="1"/>
    <n v="0"/>
    <x v="1"/>
    <s v="-"/>
    <x v="0"/>
    <x v="0"/>
    <s v="No"/>
    <s v="No"/>
    <s v="No"/>
    <s v="Si"/>
    <s v="No"/>
  </r>
  <r>
    <x v="1"/>
    <x v="0"/>
    <x v="0"/>
    <x v="0"/>
    <s v="C001349915"/>
    <x v="12"/>
    <x v="15"/>
    <d v="2018-02-18T01:00:00"/>
    <d v="2018-02-19T22:00:00"/>
    <s v="VITRO / T-SYSTEMS / SAP / PRO /GRC / GPD / DB2 10.1.5 Fixpack update TO 10.5.8"/>
    <x v="0"/>
    <s v="On Time"/>
    <s v="No"/>
    <s v="Minor"/>
    <s v="Successful"/>
    <s v="On Time"/>
    <n v="1"/>
    <n v="1"/>
    <n v="0"/>
    <x v="1"/>
    <x v="0"/>
    <x v="0"/>
    <n v="0"/>
    <n v="0"/>
    <n v="0"/>
    <n v="0"/>
    <n v="1"/>
    <n v="0"/>
    <x v="1"/>
    <s v="-"/>
    <x v="0"/>
    <x v="0"/>
    <s v="No"/>
    <s v="No"/>
    <s v="No"/>
    <s v="Si"/>
    <s v="No"/>
  </r>
  <r>
    <x v="24"/>
    <x v="0"/>
    <x v="0"/>
    <x v="0"/>
    <s v="C001353146"/>
    <x v="40"/>
    <x v="130"/>
    <d v="2018-02-19T15:00:00"/>
    <d v="2018-02-19T18:00:00"/>
    <s v="DSI QRO | Imperquimia| Uninstall Tivoli agents on Windows/Linux servers"/>
    <x v="0"/>
    <s v="On Time"/>
    <s v="No"/>
    <s v="Minor"/>
    <s v="Successful"/>
    <s v="On Time"/>
    <n v="1"/>
    <n v="1"/>
    <n v="0"/>
    <x v="1"/>
    <x v="0"/>
    <x v="0"/>
    <n v="0"/>
    <n v="0"/>
    <n v="0"/>
    <n v="0"/>
    <n v="1"/>
    <n v="0"/>
    <x v="2"/>
    <s v="-"/>
    <x v="22"/>
    <x v="1"/>
    <s v="No"/>
    <s v="No"/>
    <s v="No"/>
    <s v="Si"/>
    <s v="No"/>
  </r>
  <r>
    <x v="16"/>
    <x v="0"/>
    <x v="1"/>
    <x v="0"/>
    <s v="C001376872"/>
    <x v="0"/>
    <x v="17"/>
    <d v="2018-02-20T13:00:00"/>
    <d v="2018-02-20T14:00:00"/>
    <s v="HABC/ SAP / DEV,QAS,PRD / ECC / TSMX- TRANSPORT / ITO.CAB pre-approved"/>
    <x v="0"/>
    <s v="On Time"/>
    <s v="No"/>
    <s v="Standard"/>
    <s v="Successful"/>
    <s v="On Time"/>
    <n v="1"/>
    <n v="1"/>
    <n v="0"/>
    <x v="1"/>
    <x v="0"/>
    <x v="0"/>
    <n v="0"/>
    <n v="0"/>
    <n v="0"/>
    <n v="0"/>
    <n v="1"/>
    <n v="0"/>
    <x v="2"/>
    <s v="CMOD317333"/>
    <x v="0"/>
    <x v="0"/>
    <s v="No"/>
    <s v="No"/>
    <s v="No"/>
    <s v="Si"/>
    <s v="No"/>
  </r>
  <r>
    <x v="0"/>
    <x v="0"/>
    <x v="1"/>
    <x v="0"/>
    <s v="C001377069"/>
    <x v="0"/>
    <x v="95"/>
    <d v="2018-02-16T10:00:00"/>
    <d v="2018-02-19T23:00:00"/>
    <s v="SIGMA/ BWD/ - KERNEL_Update / CCAB; ITO.CAB pre-approved [4EP]"/>
    <x v="0"/>
    <s v="On Time"/>
    <s v="No"/>
    <s v="Standard"/>
    <s v="Successful"/>
    <s v="On Time"/>
    <n v="1"/>
    <n v="1"/>
    <n v="0"/>
    <x v="1"/>
    <x v="0"/>
    <x v="0"/>
    <n v="0"/>
    <n v="0"/>
    <n v="0"/>
    <n v="0"/>
    <n v="1"/>
    <n v="0"/>
    <x v="0"/>
    <s v="CMOD317140"/>
    <x v="0"/>
    <x v="0"/>
    <s v="No"/>
    <s v="No"/>
    <s v="No"/>
    <s v="Si"/>
    <s v="No"/>
  </r>
  <r>
    <x v="15"/>
    <x v="0"/>
    <x v="1"/>
    <x v="0"/>
    <s v="C001381167"/>
    <x v="12"/>
    <x v="46"/>
    <d v="2018-02-20T07:00:00"/>
    <d v="2018-02-20T10:00:00"/>
    <s v="[MEXICHEM] / [DEV ] / [ D05 ] / [ DSC3] - KERNEL_Update / CCAB; ITO.CAB pre-approved [4EP]"/>
    <x v="0"/>
    <s v="On Time"/>
    <s v="No"/>
    <s v="Standard"/>
    <s v="Successful"/>
    <s v="On Time"/>
    <n v="1"/>
    <n v="1"/>
    <n v="0"/>
    <x v="1"/>
    <x v="0"/>
    <x v="0"/>
    <n v="0"/>
    <n v="0"/>
    <n v="0"/>
    <n v="0"/>
    <n v="1"/>
    <n v="0"/>
    <x v="1"/>
    <s v="CMOD317140"/>
    <x v="0"/>
    <x v="0"/>
    <s v="No"/>
    <s v="No"/>
    <s v="No"/>
    <s v="Si"/>
    <s v="No"/>
  </r>
  <r>
    <x v="1"/>
    <x v="0"/>
    <x v="1"/>
    <x v="0"/>
    <s v="C001381508"/>
    <x v="1"/>
    <x v="10"/>
    <d v="2018-02-05T18:00:00"/>
    <d v="2018-02-19T18:00:00"/>
    <s v="AMER | VITRO | MSFT Shadow - Reboot /validation of servers"/>
    <x v="0"/>
    <s v="On Time"/>
    <s v="No"/>
    <s v="Standard"/>
    <s v="Successful"/>
    <s v="On Time"/>
    <n v="1"/>
    <n v="1"/>
    <n v="0"/>
    <x v="1"/>
    <x v="0"/>
    <x v="0"/>
    <n v="0"/>
    <n v="0"/>
    <n v="0"/>
    <n v="0"/>
    <n v="1"/>
    <n v="0"/>
    <x v="1"/>
    <s v="C000763299"/>
    <x v="1"/>
    <x v="1"/>
    <s v="No"/>
    <s v="No"/>
    <s v="No"/>
    <s v="Si"/>
    <s v="No"/>
  </r>
  <r>
    <x v="0"/>
    <x v="0"/>
    <x v="0"/>
    <x v="0"/>
    <s v="C001383023"/>
    <x v="0"/>
    <x v="119"/>
    <d v="2018-02-06T12:00:00"/>
    <d v="2018-02-19T22:00:00"/>
    <s v="SIGMA | SAP-TS-TSMX | QUALITY | QAS | reorganize table(s) | CCAB and CSS.CAB preapproved | Outage = No"/>
    <x v="0"/>
    <s v="On Time"/>
    <s v="No"/>
    <s v="Minor"/>
    <s v="Successful"/>
    <s v="On Time"/>
    <n v="1"/>
    <n v="1"/>
    <n v="0"/>
    <x v="1"/>
    <x v="0"/>
    <x v="0"/>
    <n v="0"/>
    <n v="0"/>
    <n v="0"/>
    <n v="0"/>
    <n v="1"/>
    <n v="0"/>
    <x v="0"/>
    <s v="C001313888"/>
    <x v="0"/>
    <x v="0"/>
    <s v="No"/>
    <s v="No"/>
    <s v="No"/>
    <s v="Si"/>
    <s v="No"/>
  </r>
  <r>
    <x v="0"/>
    <x v="0"/>
    <x v="0"/>
    <x v="0"/>
    <s v="C001384753"/>
    <x v="11"/>
    <x v="32"/>
    <d v="2018-02-15T20:00:00"/>
    <d v="2018-02-19T17:00:00"/>
    <s v="NEMAK | CCS - SCCM | Pilot Deployment | Security Updates by Microsoft 02 February 2018"/>
    <x v="0"/>
    <s v="On Time"/>
    <s v="No"/>
    <s v="Minor"/>
    <s v="Successful"/>
    <s v="On Time"/>
    <n v="1"/>
    <n v="1"/>
    <n v="0"/>
    <x v="1"/>
    <x v="0"/>
    <x v="0"/>
    <n v="0"/>
    <n v="0"/>
    <n v="0"/>
    <n v="0"/>
    <n v="1"/>
    <n v="0"/>
    <x v="0"/>
    <s v="C001313832"/>
    <x v="2"/>
    <x v="1"/>
    <s v="No"/>
    <s v="No"/>
    <s v="No"/>
    <s v="Si"/>
    <s v="No"/>
  </r>
  <r>
    <x v="5"/>
    <x v="0"/>
    <x v="1"/>
    <x v="0"/>
    <s v="C001389580"/>
    <x v="3"/>
    <x v="87"/>
    <d v="2018-02-09T18:00:00"/>
    <d v="2018-02-19T18:00:00"/>
    <s v="AMER | MULTIPLE | Administrative change | Creation and Release to Operation, new server (&quot;See listed servers&quot;) | DOM 53226797"/>
    <x v="0"/>
    <s v="On Time"/>
    <s v="No"/>
    <s v="Standard"/>
    <s v="Successful"/>
    <s v="On Time"/>
    <n v="1"/>
    <n v="1"/>
    <n v="0"/>
    <x v="1"/>
    <x v="0"/>
    <x v="0"/>
    <n v="0"/>
    <n v="0"/>
    <n v="0"/>
    <n v="0"/>
    <n v="1"/>
    <n v="0"/>
    <x v="4"/>
    <s v="C000913861"/>
    <x v="3"/>
    <x v="1"/>
    <s v="No"/>
    <s v="No"/>
    <s v="No"/>
    <s v="Si"/>
    <s v="No"/>
  </r>
  <r>
    <x v="8"/>
    <x v="0"/>
    <x v="0"/>
    <x v="0"/>
    <s v="C001391153"/>
    <x v="60"/>
    <x v="113"/>
    <d v="2018-02-19T09:00:00"/>
    <d v="2018-02-20T09:00:00"/>
    <s v="AMER | T-Systems | Maintenance Cooling precision in [MX_3001 AC PRES 2B]"/>
    <x v="0"/>
    <s v="On Time"/>
    <s v="No"/>
    <s v="Minor"/>
    <s v="Successful"/>
    <s v="On Time"/>
    <n v="1"/>
    <n v="1"/>
    <n v="0"/>
    <x v="1"/>
    <x v="0"/>
    <x v="0"/>
    <n v="0"/>
    <n v="0"/>
    <n v="0"/>
    <n v="0"/>
    <n v="1"/>
    <n v="0"/>
    <x v="2"/>
    <s v="C000054225"/>
    <x v="10"/>
    <x v="1"/>
    <s v="No"/>
    <s v="No"/>
    <s v="No"/>
    <s v="Si"/>
    <s v="No"/>
  </r>
  <r>
    <x v="20"/>
    <x v="0"/>
    <x v="0"/>
    <x v="0"/>
    <s v="C001391228"/>
    <x v="0"/>
    <x v="65"/>
    <d v="2018-02-19T15:00:00"/>
    <d v="2018-02-19T17:00:00"/>
    <s v="[HSAI] / [ SAP -MX ] / [ QAS ] / [ QR1 ] - Implementation of support packages for ABAP (SPAM/SAINT) / CCAB; ITO.CAB pre-approved [4EP]"/>
    <x v="0"/>
    <s v="On Time"/>
    <s v="No"/>
    <s v="Minor"/>
    <s v="Successful"/>
    <s v="On Time"/>
    <n v="1"/>
    <n v="1"/>
    <n v="0"/>
    <x v="1"/>
    <x v="0"/>
    <x v="0"/>
    <n v="0"/>
    <n v="0"/>
    <n v="0"/>
    <n v="0"/>
    <n v="1"/>
    <n v="0"/>
    <x v="4"/>
    <s v="CMOD318037"/>
    <x v="0"/>
    <x v="0"/>
    <s v="No"/>
    <s v="No"/>
    <s v="No"/>
    <s v="Si"/>
    <s v="No"/>
  </r>
  <r>
    <x v="9"/>
    <x v="0"/>
    <x v="0"/>
    <x v="0"/>
    <s v="C001392757"/>
    <x v="21"/>
    <x v="66"/>
    <d v="2018-02-19T19:00:00"/>
    <d v="2018-02-19T23:00:00"/>
    <s v="DSI MTY| TSS| Creación de VPN Site-to-Site - Credi Q El Salvador"/>
    <x v="0"/>
    <s v="On Time"/>
    <s v="No"/>
    <s v="Minor"/>
    <s v="Successful"/>
    <s v="On Time"/>
    <n v="1"/>
    <n v="1"/>
    <n v="0"/>
    <x v="1"/>
    <x v="0"/>
    <x v="0"/>
    <n v="0"/>
    <n v="0"/>
    <n v="0"/>
    <n v="0"/>
    <n v="1"/>
    <n v="0"/>
    <x v="2"/>
    <s v="-"/>
    <x v="15"/>
    <x v="1"/>
    <s v="No"/>
    <s v="No"/>
    <s v="No"/>
    <s v="Si"/>
    <s v="No"/>
  </r>
  <r>
    <x v="0"/>
    <x v="0"/>
    <x v="1"/>
    <x v="0"/>
    <s v="C001392879"/>
    <x v="0"/>
    <x v="119"/>
    <d v="2018-02-19T13:00:00"/>
    <d v="2018-02-19T17:00:00"/>
    <s v="SIGMA/ QAS / - KERNEL_Update / CCAB; ITO.CAB pre-approved [4EP]"/>
    <x v="0"/>
    <s v="On Time"/>
    <s v="No"/>
    <s v="Standard"/>
    <s v="Successful"/>
    <s v="On Time"/>
    <n v="1"/>
    <n v="1"/>
    <n v="0"/>
    <x v="1"/>
    <x v="0"/>
    <x v="0"/>
    <n v="0"/>
    <n v="0"/>
    <n v="0"/>
    <n v="0"/>
    <n v="1"/>
    <n v="0"/>
    <x v="0"/>
    <s v="CMOD317140"/>
    <x v="0"/>
    <x v="0"/>
    <s v="No"/>
    <s v="No"/>
    <s v="No"/>
    <s v="Si"/>
    <s v="No"/>
  </r>
  <r>
    <x v="5"/>
    <x v="0"/>
    <x v="1"/>
    <x v="0"/>
    <s v="C001392891"/>
    <x v="3"/>
    <x v="87"/>
    <d v="2018-02-13T18:00:00"/>
    <d v="2018-02-19T18:00:00"/>
    <s v="Creacion de ventana de Mantenimiento en herramienta de Monitoreo HP SiteScope"/>
    <x v="0"/>
    <s v="On Time"/>
    <s v="No"/>
    <s v="Standard"/>
    <s v="Successful"/>
    <s v="On Time"/>
    <n v="1"/>
    <n v="1"/>
    <n v="0"/>
    <x v="1"/>
    <x v="0"/>
    <x v="0"/>
    <n v="0"/>
    <n v="0"/>
    <n v="0"/>
    <n v="0"/>
    <n v="1"/>
    <n v="0"/>
    <x v="4"/>
    <s v="C000917079"/>
    <x v="3"/>
    <x v="1"/>
    <s v="No"/>
    <s v="No"/>
    <s v="No"/>
    <s v="Si"/>
    <s v="No"/>
  </r>
  <r>
    <x v="1"/>
    <x v="0"/>
    <x v="1"/>
    <x v="0"/>
    <s v="C001392897"/>
    <x v="66"/>
    <x v="121"/>
    <d v="2018-02-16T21:00:00"/>
    <d v="2018-02-19T12:00:00"/>
    <s v="AMER | VITRO | Reboot Citrix servers MXVTC1CTX002 and MXVTC1CTX003"/>
    <x v="0"/>
    <s v="On Time"/>
    <s v="No"/>
    <s v="Standard"/>
    <s v="Successful"/>
    <s v="On Time"/>
    <n v="1"/>
    <n v="1"/>
    <n v="0"/>
    <x v="1"/>
    <x v="0"/>
    <x v="0"/>
    <n v="0"/>
    <n v="0"/>
    <n v="0"/>
    <n v="0"/>
    <n v="1"/>
    <n v="0"/>
    <x v="1"/>
    <s v="C001007709"/>
    <x v="28"/>
    <x v="1"/>
    <s v="No"/>
    <s v="No"/>
    <s v="No"/>
    <s v="Si"/>
    <s v="No"/>
  </r>
  <r>
    <x v="0"/>
    <x v="0"/>
    <x v="0"/>
    <x v="0"/>
    <s v="C001394391"/>
    <x v="17"/>
    <x v="22"/>
    <d v="2018-02-16T16:00:00"/>
    <d v="2018-02-19T18:00:00"/>
    <s v="AMER | SIGMA | Distribution of MSFT patches for Windows Servers &lt;DECEMBER/JANUARY/FEBRUARY2018&gt;| PRD | Weekend"/>
    <x v="0"/>
    <s v="On Time"/>
    <s v="No"/>
    <s v="Minor"/>
    <s v="Successful"/>
    <s v="On Time"/>
    <n v="1"/>
    <n v="1"/>
    <n v="0"/>
    <x v="1"/>
    <x v="0"/>
    <x v="0"/>
    <n v="0"/>
    <n v="0"/>
    <n v="0"/>
    <n v="0"/>
    <n v="1"/>
    <n v="0"/>
    <x v="0"/>
    <s v="C000945095"/>
    <x v="5"/>
    <x v="1"/>
    <s v="No"/>
    <s v="No"/>
    <s v="No"/>
    <s v="Si"/>
    <s v="No"/>
  </r>
  <r>
    <x v="0"/>
    <x v="0"/>
    <x v="0"/>
    <x v="0"/>
    <s v="C001394494"/>
    <x v="70"/>
    <x v="181"/>
    <d v="2018-02-16T10:00:00"/>
    <d v="2018-02-19T23:00:00"/>
    <s v="Amer | SIGMA |Apply Symantec Antivirus Agent Patch"/>
    <x v="0"/>
    <s v="On Time"/>
    <s v="No"/>
    <s v="Minor"/>
    <s v="Successful"/>
    <s v="On Time"/>
    <n v="1"/>
    <n v="1"/>
    <n v="0"/>
    <x v="1"/>
    <x v="0"/>
    <x v="0"/>
    <n v="0"/>
    <n v="0"/>
    <n v="0"/>
    <n v="0"/>
    <n v="1"/>
    <n v="0"/>
    <x v="0"/>
    <s v="-"/>
    <x v="16"/>
    <x v="1"/>
    <s v="No"/>
    <s v="No"/>
    <s v="No"/>
    <s v="Si"/>
    <s v="No"/>
  </r>
  <r>
    <x v="5"/>
    <x v="0"/>
    <x v="1"/>
    <x v="0"/>
    <s v="C001395833"/>
    <x v="0"/>
    <x v="176"/>
    <d v="2018-02-19T14:00:00"/>
    <d v="2018-02-19T22:00:00"/>
    <s v="[Grupo KUO] / [ SAP -MX ] / [ QA ] / [ GMQ ] - Implementation of support packages for ABAP (SPAM/SAINT) / CCAB; ITO.CAB pre-approved [4EP]"/>
    <x v="0"/>
    <s v="On Time"/>
    <s v="No"/>
    <s v="Standard"/>
    <s v="Successful"/>
    <s v="On Time"/>
    <n v="1"/>
    <n v="1"/>
    <n v="0"/>
    <x v="1"/>
    <x v="0"/>
    <x v="0"/>
    <n v="0"/>
    <n v="0"/>
    <n v="0"/>
    <n v="0"/>
    <n v="1"/>
    <n v="0"/>
    <x v="4"/>
    <s v="CMOD318037"/>
    <x v="0"/>
    <x v="0"/>
    <s v="No"/>
    <s v="No"/>
    <s v="No"/>
    <s v="Si"/>
    <s v="No"/>
  </r>
  <r>
    <x v="5"/>
    <x v="0"/>
    <x v="1"/>
    <x v="0"/>
    <s v="C001395957"/>
    <x v="0"/>
    <x v="84"/>
    <d v="2018-02-19T19:00:00"/>
    <d v="2018-02-20T05:00:00"/>
    <s v="[Grupo KUO] / [ SAP -MX ] / [ PR ] / [ PRB ] - Implementation of support packages for ABAP (SPAM/SAINT) / CCAB; ITO.CAB pre-approved [4EP]"/>
    <x v="0"/>
    <s v="On Time"/>
    <s v="No"/>
    <s v="Standard"/>
    <s v="Successful"/>
    <s v="On Time"/>
    <n v="1"/>
    <n v="1"/>
    <n v="0"/>
    <x v="1"/>
    <x v="0"/>
    <x v="0"/>
    <n v="0"/>
    <n v="0"/>
    <n v="0"/>
    <n v="0"/>
    <n v="1"/>
    <n v="0"/>
    <x v="4"/>
    <s v="CMOD318037"/>
    <x v="0"/>
    <x v="0"/>
    <s v="No"/>
    <s v="No"/>
    <s v="No"/>
    <s v="Si"/>
    <s v="No"/>
  </r>
  <r>
    <x v="5"/>
    <x v="0"/>
    <x v="1"/>
    <x v="0"/>
    <s v="C001397212"/>
    <x v="0"/>
    <x v="176"/>
    <d v="2018-02-19T14:00:00"/>
    <d v="2018-02-19T22:00:00"/>
    <s v="[Grupo KUO] / [ SAP -MX ] / [ QA ] / [ QA8 ] - Implementation of support packages for ABAP (SPAM/SAINT) / CCAB; ITO.CAB pre-approved [4EP]"/>
    <x v="0"/>
    <s v="On Time"/>
    <s v="No"/>
    <s v="Standard"/>
    <s v="Successful"/>
    <s v="On Time"/>
    <n v="1"/>
    <n v="1"/>
    <n v="0"/>
    <x v="1"/>
    <x v="0"/>
    <x v="0"/>
    <n v="0"/>
    <n v="0"/>
    <n v="0"/>
    <n v="0"/>
    <n v="1"/>
    <n v="0"/>
    <x v="4"/>
    <s v="CMOD318037"/>
    <x v="0"/>
    <x v="0"/>
    <s v="No"/>
    <s v="No"/>
    <s v="No"/>
    <s v="Si"/>
    <s v="No"/>
  </r>
  <r>
    <x v="1"/>
    <x v="0"/>
    <x v="1"/>
    <x v="0"/>
    <s v="C001397217"/>
    <x v="7"/>
    <x v="239"/>
    <d v="2018-02-19T09:00:00"/>
    <d v="2018-02-19T15:00:00"/>
    <s v="VITRO | SAP | P| BOD | OUTAGE=NO | - EDIT KRB5.ini file / CCAB; ITO.CAB pre-approved [4EP]"/>
    <x v="0"/>
    <s v="On Time"/>
    <s v="No"/>
    <s v="Standard"/>
    <s v="Successful"/>
    <s v="On Time"/>
    <n v="1"/>
    <n v="1"/>
    <n v="0"/>
    <x v="1"/>
    <x v="0"/>
    <x v="0"/>
    <n v="0"/>
    <n v="0"/>
    <n v="0"/>
    <n v="0"/>
    <n v="1"/>
    <n v="0"/>
    <x v="1"/>
    <s v="CMOD317343"/>
    <x v="0"/>
    <x v="0"/>
    <s v="No"/>
    <s v="No"/>
    <s v="No"/>
    <s v="Si"/>
    <s v="No"/>
  </r>
  <r>
    <x v="28"/>
    <x v="0"/>
    <x v="1"/>
    <x v="0"/>
    <s v="C001398850"/>
    <x v="0"/>
    <x v="211"/>
    <d v="2018-02-20T11:00:00"/>
    <d v="2018-02-20T15:00:00"/>
    <s v="[GDG] / [ SAP -MX ] / [ DEV] / GXD ] / [ MX ]- Implementation of support packages for ABAP (SPAM/SAINT) / CCAB; ITO.CAB pre-approved [4EP]"/>
    <x v="0"/>
    <s v="On Time"/>
    <s v="No"/>
    <s v="Standard"/>
    <s v="Successful"/>
    <s v="On Time"/>
    <n v="1"/>
    <n v="1"/>
    <n v="0"/>
    <x v="1"/>
    <x v="0"/>
    <x v="0"/>
    <n v="0"/>
    <n v="0"/>
    <n v="0"/>
    <n v="0"/>
    <n v="1"/>
    <n v="0"/>
    <x v="2"/>
    <s v="CMOD318037"/>
    <x v="0"/>
    <x v="0"/>
    <s v="No"/>
    <s v="No"/>
    <s v="No"/>
    <s v="Si"/>
    <s v="No"/>
  </r>
  <r>
    <x v="22"/>
    <x v="0"/>
    <x v="1"/>
    <x v="0"/>
    <s v="C001398907"/>
    <x v="0"/>
    <x v="53"/>
    <d v="2018-02-19T14:00:00"/>
    <d v="2018-02-20T14:00:00"/>
    <s v="CEF / SAP BASIS / SAP Request:User deletion Preaprobado"/>
    <x v="0"/>
    <s v="On Time"/>
    <s v="No"/>
    <s v="Standard"/>
    <s v="Successful"/>
    <s v="On Time"/>
    <n v="1"/>
    <n v="1"/>
    <n v="0"/>
    <x v="1"/>
    <x v="0"/>
    <x v="0"/>
    <n v="0"/>
    <n v="0"/>
    <n v="0"/>
    <n v="0"/>
    <n v="1"/>
    <n v="0"/>
    <x v="2"/>
    <s v="C000750658"/>
    <x v="0"/>
    <x v="0"/>
    <s v="No"/>
    <s v="No"/>
    <s v="No"/>
    <s v="Si"/>
    <s v="No"/>
  </r>
  <r>
    <x v="18"/>
    <x v="0"/>
    <x v="1"/>
    <x v="0"/>
    <s v="C001398920"/>
    <x v="0"/>
    <x v="17"/>
    <d v="2018-02-19T16:00:00"/>
    <d v="2018-02-20T16:00:00"/>
    <s v="LOREAL| SAPBASIS | /SAP Request:User deletion Preaprobado"/>
    <x v="0"/>
    <s v="On Time"/>
    <s v="No"/>
    <s v="Standard"/>
    <s v="Successful"/>
    <s v="On Time"/>
    <n v="1"/>
    <n v="1"/>
    <n v="0"/>
    <x v="1"/>
    <x v="0"/>
    <x v="0"/>
    <n v="0"/>
    <n v="0"/>
    <n v="0"/>
    <n v="0"/>
    <n v="1"/>
    <n v="0"/>
    <x v="2"/>
    <s v="C000750658"/>
    <x v="0"/>
    <x v="0"/>
    <s v="No"/>
    <s v="No"/>
    <s v="No"/>
    <s v="Si"/>
    <s v="No"/>
  </r>
  <r>
    <x v="9"/>
    <x v="0"/>
    <x v="0"/>
    <x v="0"/>
    <s v="C001398987"/>
    <x v="4"/>
    <x v="178"/>
    <d v="2018-02-19T17:00:00"/>
    <d v="2018-02-19T21:00:00"/>
    <s v="SLT - GRUPO Q / DEV &amp; QAS / CED &amp; CEQ / Server Restart"/>
    <x v="0"/>
    <s v="On Time"/>
    <s v="No"/>
    <s v="Minor"/>
    <s v="Successful"/>
    <s v="On Time"/>
    <n v="1"/>
    <n v="1"/>
    <n v="0"/>
    <x v="1"/>
    <x v="1"/>
    <x v="1"/>
    <n v="0"/>
    <n v="0"/>
    <n v="0"/>
    <n v="0"/>
    <n v="1"/>
    <n v="0"/>
    <x v="2"/>
    <s v="-"/>
    <x v="4"/>
    <x v="1"/>
    <s v="No"/>
    <s v="No"/>
    <s v="No"/>
    <s v="Si"/>
    <s v="No"/>
  </r>
  <r>
    <x v="7"/>
    <x v="0"/>
    <x v="1"/>
    <x v="0"/>
    <s v="C40984476"/>
    <x v="15"/>
    <x v="113"/>
    <d v="2018-02-18T09:00:00"/>
    <d v="2018-02-19T17:00:00"/>
    <s v="Electrical inspection to electrical board that feed the DC FINSA"/>
    <x v="0"/>
    <s v="On Time"/>
    <s v="No"/>
    <s v="Standard"/>
    <s v="Successful"/>
    <s v="On Time"/>
    <n v="1"/>
    <n v="1"/>
    <n v="0"/>
    <x v="1"/>
    <x v="0"/>
    <x v="0"/>
    <n v="0"/>
    <n v="0"/>
    <n v="0"/>
    <n v="0"/>
    <n v="1"/>
    <n v="0"/>
    <x v="3"/>
    <s v="CT40002938"/>
    <x v="10"/>
    <x v="1"/>
    <s v="No"/>
    <s v="No"/>
    <s v="No"/>
    <s v="Si"/>
    <s v="No"/>
  </r>
  <r>
    <x v="30"/>
    <x v="0"/>
    <x v="0"/>
    <x v="0"/>
    <s v="C40984717"/>
    <x v="51"/>
    <x v="125"/>
    <d v="2018-02-18T09:00:00"/>
    <d v="2018-02-19T17:30:00"/>
    <s v="Acompañamiento a Dell-EMC para Upgrade de firmware de discos SSD en Avamar y DD del VBlock de VW Argentina"/>
    <x v="0"/>
    <s v="On Time"/>
    <s v="No"/>
    <s v="Minor"/>
    <s v="Successful"/>
    <s v="On Time"/>
    <n v="1"/>
    <n v="1"/>
    <n v="0"/>
    <x v="1"/>
    <x v="0"/>
    <x v="0"/>
    <n v="0"/>
    <n v="0"/>
    <n v="0"/>
    <n v="0"/>
    <n v="1"/>
    <n v="0"/>
    <x v="3"/>
    <s v="CT40009512"/>
    <x v="15"/>
    <x v="1"/>
    <s v="No"/>
    <s v="No"/>
    <s v="No"/>
    <s v="Si"/>
    <s v="No"/>
  </r>
  <r>
    <x v="7"/>
    <x v="0"/>
    <x v="0"/>
    <x v="0"/>
    <s v="C40985707"/>
    <x v="53"/>
    <x v="45"/>
    <d v="2018-02-15T13:00:00"/>
    <d v="2018-02-19T17:00:00"/>
    <s v="Instalación de Agente HX en Servidores Linux"/>
    <x v="0"/>
    <s v="On Time"/>
    <s v="No"/>
    <s v="Minor"/>
    <s v="Successful"/>
    <s v="On Time"/>
    <n v="1"/>
    <n v="1"/>
    <n v="0"/>
    <x v="1"/>
    <x v="0"/>
    <x v="0"/>
    <n v="0"/>
    <n v="0"/>
    <n v="0"/>
    <n v="0"/>
    <n v="1"/>
    <n v="0"/>
    <x v="3"/>
    <s v="CT40002647"/>
    <x v="18"/>
    <x v="1"/>
    <s v="No"/>
    <s v="No"/>
    <s v="No"/>
    <s v="Si"/>
    <s v="No"/>
  </r>
  <r>
    <x v="7"/>
    <x v="0"/>
    <x v="0"/>
    <x v="0"/>
    <s v="C40985745"/>
    <x v="51"/>
    <x v="92"/>
    <d v="2018-02-15T17:00:00"/>
    <d v="2018-02-19T12:00:00"/>
    <s v="Rackeo servidores y energizacion de gabientes en Cubo 6 y FINSA"/>
    <x v="0"/>
    <s v="On Time"/>
    <s v="No"/>
    <s v="Minor"/>
    <s v="Successful"/>
    <s v="On Time"/>
    <n v="1"/>
    <n v="1"/>
    <n v="0"/>
    <x v="1"/>
    <x v="0"/>
    <x v="0"/>
    <n v="0"/>
    <n v="0"/>
    <n v="0"/>
    <n v="0"/>
    <n v="1"/>
    <n v="0"/>
    <x v="3"/>
    <s v="CT40004607"/>
    <x v="15"/>
    <x v="1"/>
    <s v="No"/>
    <s v="No"/>
    <s v="No"/>
    <s v="Si"/>
    <s v="No"/>
  </r>
  <r>
    <x v="4"/>
    <x v="1"/>
    <x v="1"/>
    <x v="0"/>
    <s v="C40989049"/>
    <x v="10"/>
    <x v="13"/>
    <d v="2018-02-20T09:00:00"/>
    <d v="2018-02-20T13:00:00"/>
    <s v="Preventive maintenance in IDF 01 of A10- Audi México"/>
    <x v="0"/>
    <s v="On Time"/>
    <s v="No"/>
    <s v="Standard"/>
    <s v="Successful"/>
    <s v="On Time"/>
    <n v="1"/>
    <n v="1"/>
    <n v="0"/>
    <x v="1"/>
    <x v="0"/>
    <x v="0"/>
    <n v="0"/>
    <n v="0"/>
    <n v="0"/>
    <n v="0"/>
    <n v="1"/>
    <n v="0"/>
    <x v="3"/>
    <s v="CT40010844"/>
    <x v="7"/>
    <x v="2"/>
    <s v="No"/>
    <s v="No"/>
    <s v="No"/>
    <s v="Si"/>
    <s v="No"/>
  </r>
  <r>
    <x v="11"/>
    <x v="0"/>
    <x v="0"/>
    <x v="0"/>
    <s v="CRQ243821"/>
    <x v="89"/>
    <x v="281"/>
    <d v="2018-02-16T22:30:00"/>
    <d v="2018-02-17T10:00:00"/>
    <s v="Actualizar de parches y Rollup en servidores Exchange Server 2010"/>
    <x v="0"/>
    <s v="On Time"/>
    <s v="Si"/>
    <s v="Minor"/>
    <s v="Successful"/>
    <s v="On Time"/>
    <n v="1"/>
    <n v="1"/>
    <n v="1"/>
    <x v="1"/>
    <x v="0"/>
    <x v="0"/>
    <n v="0"/>
    <n v="0"/>
    <n v="0"/>
    <n v="0"/>
    <n v="1"/>
    <n v="0"/>
    <x v="5"/>
    <s v="-"/>
    <x v="1"/>
    <x v="1"/>
    <s v="No"/>
    <s v="No"/>
    <s v="No"/>
    <s v="Si"/>
    <s v="No"/>
  </r>
  <r>
    <x v="22"/>
    <x v="0"/>
    <x v="1"/>
    <x v="0"/>
    <s v="C001359479"/>
    <x v="0"/>
    <x v="53"/>
    <d v="2018-02-21T11:00:00"/>
    <d v="2018-02-21T13:00:00"/>
    <s v="CEF / SAP BASIS / DEVELOPMENT / C1D / TSMX - ADD_ON ABAP_classic env. (SPAM/SAINT) /CCAB; ITO.CAB pre-approved [4EP]"/>
    <x v="0"/>
    <s v="On Time"/>
    <s v="No"/>
    <s v="Standard"/>
    <s v="Successful"/>
    <s v="On Time"/>
    <n v="1"/>
    <n v="1"/>
    <n v="0"/>
    <x v="1"/>
    <x v="0"/>
    <x v="0"/>
    <n v="0"/>
    <n v="0"/>
    <n v="0"/>
    <n v="0"/>
    <n v="1"/>
    <n v="0"/>
    <x v="2"/>
    <s v="CMOD318855"/>
    <x v="0"/>
    <x v="0"/>
    <s v="No"/>
    <s v="No"/>
    <s v="No"/>
    <s v="Si"/>
    <s v="No"/>
  </r>
  <r>
    <x v="0"/>
    <x v="0"/>
    <x v="0"/>
    <x v="0"/>
    <s v="C001362634"/>
    <x v="11"/>
    <x v="14"/>
    <d v="2018-02-13T17:00:00"/>
    <d v="2018-02-20T17:00:00"/>
    <s v="NEMAK | CCS - SCCM | Excutive Deployment | Security Updates by Microsoft 01 January 2018 (Complements)"/>
    <x v="0"/>
    <s v="On Time"/>
    <s v="No"/>
    <s v="Minor"/>
    <s v="Successful"/>
    <s v="On Time"/>
    <n v="1"/>
    <n v="1"/>
    <n v="0"/>
    <x v="1"/>
    <x v="0"/>
    <x v="0"/>
    <n v="0"/>
    <n v="0"/>
    <n v="0"/>
    <n v="0"/>
    <n v="1"/>
    <n v="0"/>
    <x v="0"/>
    <s v="C001313832"/>
    <x v="2"/>
    <x v="1"/>
    <s v="No"/>
    <s v="No"/>
    <s v="No"/>
    <s v="Si"/>
    <s v="No"/>
  </r>
  <r>
    <x v="1"/>
    <x v="0"/>
    <x v="0"/>
    <x v="0"/>
    <s v="C001373549"/>
    <x v="7"/>
    <x v="9"/>
    <d v="2018-02-18T01:00:00"/>
    <d v="2018-02-20T18:00:00"/>
    <s v="VITRO | T-systems | BCP | BP3 | ah3ha183| DB2 Fix Pack 10.5.7 to 10.5.8 | [4EP]"/>
    <x v="0"/>
    <s v="On Time"/>
    <s v="No"/>
    <s v="Minor"/>
    <s v="Successful"/>
    <s v="On Time"/>
    <n v="1"/>
    <n v="1"/>
    <n v="0"/>
    <x v="1"/>
    <x v="0"/>
    <x v="0"/>
    <n v="0"/>
    <n v="0"/>
    <n v="0"/>
    <n v="0"/>
    <n v="1"/>
    <n v="0"/>
    <x v="1"/>
    <s v="-"/>
    <x v="0"/>
    <x v="0"/>
    <s v="No"/>
    <s v="No"/>
    <s v="No"/>
    <s v="Si"/>
    <s v="No"/>
  </r>
  <r>
    <x v="0"/>
    <x v="0"/>
    <x v="0"/>
    <x v="0"/>
    <s v="C001377058"/>
    <x v="36"/>
    <x v="177"/>
    <d v="2018-02-14T08:00:00"/>
    <d v="2018-02-21T00:00:00"/>
    <s v="ALFA | ALLIAX | SQL Server Migration ALXMET"/>
    <x v="0"/>
    <s v="On Time"/>
    <s v="No"/>
    <s v="Minor"/>
    <s v="Successful"/>
    <s v="On Time"/>
    <n v="1"/>
    <n v="1"/>
    <n v="0"/>
    <x v="1"/>
    <x v="0"/>
    <x v="0"/>
    <n v="0"/>
    <n v="0"/>
    <n v="0"/>
    <n v="0"/>
    <n v="1"/>
    <n v="0"/>
    <x v="0"/>
    <s v="C001327289"/>
    <x v="21"/>
    <x v="1"/>
    <s v="No"/>
    <s v="No"/>
    <s v="No"/>
    <s v="Si"/>
    <s v="No"/>
  </r>
  <r>
    <x v="15"/>
    <x v="0"/>
    <x v="1"/>
    <x v="0"/>
    <s v="C001381185"/>
    <x v="12"/>
    <x v="46"/>
    <d v="2018-02-21T12:00:00"/>
    <d v="2018-02-21T15:00:00"/>
    <s v="[MEXICHEM] / [DEV ] / [ D03] / [ DSC3] - KERNEL_Update / CCAB; ITO.CAB pre-approved [4EP]"/>
    <x v="0"/>
    <s v="On Time"/>
    <s v="No"/>
    <s v="Standard"/>
    <s v="Successful"/>
    <s v="On Time"/>
    <n v="1"/>
    <n v="1"/>
    <n v="0"/>
    <x v="1"/>
    <x v="0"/>
    <x v="0"/>
    <n v="0"/>
    <n v="0"/>
    <n v="0"/>
    <n v="0"/>
    <n v="1"/>
    <n v="0"/>
    <x v="1"/>
    <s v="CMOD317140"/>
    <x v="0"/>
    <x v="0"/>
    <s v="No"/>
    <s v="No"/>
    <s v="No"/>
    <s v="Si"/>
    <s v="No"/>
  </r>
  <r>
    <x v="8"/>
    <x v="2"/>
    <x v="0"/>
    <x v="0"/>
    <s v="C001391111"/>
    <x v="13"/>
    <x v="16"/>
    <d v="2018-02-20T23:00:00"/>
    <d v="2018-02-21T01:00:00"/>
    <s v="AMER | TSMX | PME | Actualización de Matriz LBU en BD InConcert"/>
    <x v="0"/>
    <s v="On Time"/>
    <s v="No"/>
    <s v="Minor"/>
    <s v="Successful"/>
    <s v="On Time"/>
    <n v="1"/>
    <n v="1"/>
    <n v="0"/>
    <x v="1"/>
    <x v="0"/>
    <x v="0"/>
    <n v="0"/>
    <n v="0"/>
    <n v="0"/>
    <n v="0"/>
    <n v="1"/>
    <n v="0"/>
    <x v="2"/>
    <s v="C001140817"/>
    <x v="8"/>
    <x v="3"/>
    <s v="No"/>
    <s v="No"/>
    <s v="No"/>
    <s v="Si"/>
    <s v="No"/>
  </r>
  <r>
    <x v="8"/>
    <x v="0"/>
    <x v="0"/>
    <x v="0"/>
    <s v="C001391160"/>
    <x v="60"/>
    <x v="113"/>
    <d v="2018-02-20T09:00:00"/>
    <d v="2018-02-21T09:00:00"/>
    <s v="AMER | T-Systems | Maintenance Cooling precision in [MX_3000 AC PRES 2B]"/>
    <x v="0"/>
    <s v="On Time"/>
    <s v="No"/>
    <s v="Minor"/>
    <s v="Successful"/>
    <s v="On Time"/>
    <n v="1"/>
    <n v="1"/>
    <n v="0"/>
    <x v="1"/>
    <x v="0"/>
    <x v="0"/>
    <n v="0"/>
    <n v="0"/>
    <n v="0"/>
    <n v="0"/>
    <n v="1"/>
    <n v="0"/>
    <x v="2"/>
    <s v="C000054225"/>
    <x v="10"/>
    <x v="1"/>
    <s v="No"/>
    <s v="No"/>
    <s v="No"/>
    <s v="Si"/>
    <s v="No"/>
  </r>
  <r>
    <x v="9"/>
    <x v="0"/>
    <x v="0"/>
    <x v="0"/>
    <s v="C001392704"/>
    <x v="0"/>
    <x v="162"/>
    <d v="2018-02-16T07:00:00"/>
    <d v="2018-02-20T21:00:00"/>
    <s v="Grupo Q / SAP-TSMX / Development / CED / Decommission of file systems"/>
    <x v="0"/>
    <s v="On Time"/>
    <s v="No"/>
    <s v="Minor"/>
    <s v="Successful"/>
    <s v="On Time"/>
    <n v="1"/>
    <n v="1"/>
    <n v="0"/>
    <x v="1"/>
    <x v="0"/>
    <x v="0"/>
    <n v="0"/>
    <n v="0"/>
    <n v="0"/>
    <n v="0"/>
    <n v="1"/>
    <n v="0"/>
    <x v="2"/>
    <s v="-"/>
    <x v="0"/>
    <x v="0"/>
    <s v="No"/>
    <s v="No"/>
    <s v="No"/>
    <s v="Si"/>
    <s v="No"/>
  </r>
  <r>
    <x v="16"/>
    <x v="0"/>
    <x v="0"/>
    <x v="0"/>
    <s v="C001392728"/>
    <x v="0"/>
    <x v="30"/>
    <d v="2018-02-21T12:00:00"/>
    <d v="2018-02-21T14:00:00"/>
    <s v="HABC / SAP BASIS / DEVELOPMENT / PDC / TSMX - ADD_ON ABAP_classic env. (SPAM/SAINT) /CCAB; ITO.CAB pre-approved [4EP]"/>
    <x v="0"/>
    <s v="On Time"/>
    <s v="No"/>
    <s v="Minor"/>
    <s v="Successful"/>
    <s v="On Time"/>
    <n v="1"/>
    <n v="1"/>
    <n v="0"/>
    <x v="1"/>
    <x v="0"/>
    <x v="0"/>
    <n v="0"/>
    <n v="0"/>
    <n v="0"/>
    <n v="0"/>
    <n v="1"/>
    <n v="0"/>
    <x v="2"/>
    <s v="-"/>
    <x v="0"/>
    <x v="0"/>
    <s v="No"/>
    <s v="No"/>
    <s v="No"/>
    <s v="Si"/>
    <s v="No"/>
  </r>
  <r>
    <x v="5"/>
    <x v="0"/>
    <x v="1"/>
    <x v="0"/>
    <s v="C001394275"/>
    <x v="0"/>
    <x v="84"/>
    <d v="2018-02-20T19:00:00"/>
    <d v="2018-02-21T05:00:00"/>
    <s v="[Grupo KUO] / [ SAP -MX ] / [ PR ] / [ PR8 ] - Implementation of support packages for ABAP (SPAM/SAINT) / CCAB; ITO.CAB pre-approved [4EP]"/>
    <x v="0"/>
    <s v="On Time"/>
    <s v="No"/>
    <s v="Standard"/>
    <s v="Successful"/>
    <s v="On Time"/>
    <n v="1"/>
    <n v="1"/>
    <n v="0"/>
    <x v="1"/>
    <x v="0"/>
    <x v="0"/>
    <n v="0"/>
    <n v="0"/>
    <n v="0"/>
    <n v="0"/>
    <n v="1"/>
    <n v="0"/>
    <x v="4"/>
    <s v="CMOD318037"/>
    <x v="0"/>
    <x v="0"/>
    <s v="No"/>
    <s v="No"/>
    <s v="No"/>
    <s v="Si"/>
    <s v="No"/>
  </r>
  <r>
    <x v="0"/>
    <x v="0"/>
    <x v="1"/>
    <x v="0"/>
    <s v="C001398823"/>
    <x v="0"/>
    <x v="0"/>
    <d v="2018-02-20T13:00:00"/>
    <d v="2018-02-20T17:00:00"/>
    <s v="SIGMA/ NOD / - KERNEL_Update / CCAB; ITO.CAB pre-approved [4EP]"/>
    <x v="0"/>
    <s v="On Time"/>
    <s v="No"/>
    <s v="Standard"/>
    <s v="Successful"/>
    <s v="On Time"/>
    <n v="1"/>
    <n v="1"/>
    <n v="0"/>
    <x v="1"/>
    <x v="0"/>
    <x v="0"/>
    <n v="0"/>
    <n v="0"/>
    <n v="0"/>
    <n v="0"/>
    <n v="1"/>
    <n v="0"/>
    <x v="0"/>
    <s v="CMOD317140"/>
    <x v="0"/>
    <x v="0"/>
    <s v="No"/>
    <s v="No"/>
    <s v="No"/>
    <s v="Si"/>
    <s v="No"/>
  </r>
  <r>
    <x v="28"/>
    <x v="0"/>
    <x v="1"/>
    <x v="0"/>
    <s v="C001398872"/>
    <x v="0"/>
    <x v="211"/>
    <d v="2018-02-20T14:00:00"/>
    <d v="2018-02-20T18:00:00"/>
    <s v="[GDG] / [ SAP -MX ] / [ QAS / GEQ ] / [ MX ]- Implementation of support packages for ABAP (SPAM/SAINT) / CCAB; ITO.CAB pre-approved [4EP]"/>
    <x v="0"/>
    <s v="On Time"/>
    <s v="No"/>
    <s v="Standard"/>
    <s v="Successful"/>
    <s v="On Time"/>
    <n v="1"/>
    <n v="1"/>
    <n v="0"/>
    <x v="1"/>
    <x v="0"/>
    <x v="0"/>
    <n v="0"/>
    <n v="0"/>
    <n v="0"/>
    <n v="0"/>
    <n v="1"/>
    <n v="0"/>
    <x v="2"/>
    <s v="CMOD318037"/>
    <x v="0"/>
    <x v="0"/>
    <s v="No"/>
    <s v="No"/>
    <s v="No"/>
    <s v="Si"/>
    <s v="No"/>
  </r>
  <r>
    <x v="28"/>
    <x v="0"/>
    <x v="1"/>
    <x v="0"/>
    <s v="C001398911"/>
    <x v="0"/>
    <x v="211"/>
    <d v="2018-02-21T11:00:00"/>
    <d v="2018-02-21T15:00:00"/>
    <s v="[GDG] / [ SAP -MX ] / [ QAS / GRQ ] / [ MX ]- Implementation of support packages for ABAP (SPAM/SAINT) / CCAB; ITO.CAB pre-approved [4EP]"/>
    <x v="0"/>
    <s v="On Time"/>
    <s v="No"/>
    <s v="Standard"/>
    <s v="Successful"/>
    <s v="On Time"/>
    <n v="1"/>
    <n v="1"/>
    <n v="0"/>
    <x v="1"/>
    <x v="0"/>
    <x v="0"/>
    <n v="0"/>
    <n v="0"/>
    <n v="0"/>
    <n v="0"/>
    <n v="1"/>
    <n v="0"/>
    <x v="2"/>
    <s v="CMOD318037"/>
    <x v="0"/>
    <x v="0"/>
    <s v="No"/>
    <s v="No"/>
    <s v="No"/>
    <s v="Si"/>
    <s v="No"/>
  </r>
  <r>
    <x v="0"/>
    <x v="0"/>
    <x v="0"/>
    <x v="0"/>
    <s v="C001398917"/>
    <x v="17"/>
    <x v="72"/>
    <d v="2018-02-20T19:00:00"/>
    <d v="2018-02-21T03:00:00"/>
    <s v="AMER | NEMAK | Enable Jumbo Frame Parameter on iSCSI Network Interfaces | MTYAPS0118, MTYAPS0089, MTYAPS0090 &amp; MTYAPS0126"/>
    <x v="0"/>
    <s v="On Time"/>
    <s v="No"/>
    <s v="Minor"/>
    <s v="Successful"/>
    <s v="On Time"/>
    <n v="1"/>
    <n v="1"/>
    <n v="0"/>
    <x v="1"/>
    <x v="0"/>
    <x v="0"/>
    <n v="0"/>
    <n v="0"/>
    <n v="0"/>
    <n v="0"/>
    <n v="1"/>
    <n v="0"/>
    <x v="0"/>
    <s v="-"/>
    <x v="5"/>
    <x v="1"/>
    <s v="No"/>
    <s v="No"/>
    <s v="No"/>
    <s v="Si"/>
    <s v="No"/>
  </r>
  <r>
    <x v="5"/>
    <x v="0"/>
    <x v="1"/>
    <x v="0"/>
    <s v="C001398929"/>
    <x v="0"/>
    <x v="176"/>
    <d v="2018-02-20T14:00:00"/>
    <d v="2018-02-20T22:00:00"/>
    <s v="[Grupo KUO] / [ SAP -MX ] / [ QA ] / [ QA9 ] - Implementation of support packages for ABAP (SPAM/SAINT) / CCAB; ITO.CAB pre-approved [4EP]"/>
    <x v="0"/>
    <s v="On Time"/>
    <s v="No"/>
    <s v="Standard"/>
    <s v="Successful"/>
    <s v="On Time"/>
    <n v="1"/>
    <n v="1"/>
    <n v="0"/>
    <x v="1"/>
    <x v="0"/>
    <x v="0"/>
    <n v="0"/>
    <n v="0"/>
    <n v="0"/>
    <n v="0"/>
    <n v="1"/>
    <n v="0"/>
    <x v="4"/>
    <s v="CMOD318037"/>
    <x v="0"/>
    <x v="0"/>
    <s v="No"/>
    <s v="No"/>
    <s v="No"/>
    <s v="Si"/>
    <s v="No"/>
  </r>
  <r>
    <x v="5"/>
    <x v="0"/>
    <x v="1"/>
    <x v="0"/>
    <s v="C001399001"/>
    <x v="0"/>
    <x v="176"/>
    <d v="2018-02-20T14:00:00"/>
    <d v="2018-02-20T20:00:00"/>
    <s v="[Grupo KUO] / [ SAP -MX ] / [ QA ] / [ PIQ ] - Implementation of support packages for ABAP (SPAM/SAINT) / CCAB; ITO.CAB pre-approved [4EP]"/>
    <x v="0"/>
    <s v="On Time"/>
    <s v="No"/>
    <s v="Standard"/>
    <s v="Successful"/>
    <s v="On Time"/>
    <n v="1"/>
    <n v="1"/>
    <n v="0"/>
    <x v="1"/>
    <x v="0"/>
    <x v="0"/>
    <n v="0"/>
    <n v="0"/>
    <n v="0"/>
    <n v="0"/>
    <n v="1"/>
    <n v="0"/>
    <x v="4"/>
    <s v="CMOD318037"/>
    <x v="0"/>
    <x v="0"/>
    <s v="No"/>
    <s v="No"/>
    <s v="No"/>
    <s v="Si"/>
    <s v="No"/>
  </r>
  <r>
    <x v="5"/>
    <x v="0"/>
    <x v="1"/>
    <x v="0"/>
    <s v="C001400644"/>
    <x v="0"/>
    <x v="176"/>
    <d v="2018-02-21T13:00:00"/>
    <d v="2018-02-21T15:00:00"/>
    <s v="AMER | Jetcloud | Increased of Disk Space on JetCloud | _Server_"/>
    <x v="0"/>
    <s v="On Time"/>
    <s v="No"/>
    <s v="Standard"/>
    <s v="Successful"/>
    <s v="On Time"/>
    <n v="1"/>
    <n v="1"/>
    <n v="0"/>
    <x v="1"/>
    <x v="0"/>
    <x v="0"/>
    <n v="0"/>
    <n v="0"/>
    <n v="0"/>
    <n v="0"/>
    <n v="1"/>
    <n v="0"/>
    <x v="4"/>
    <s v="C000058623"/>
    <x v="0"/>
    <x v="0"/>
    <s v="No"/>
    <s v="No"/>
    <s v="No"/>
    <s v="Si"/>
    <s v="No"/>
  </r>
  <r>
    <x v="0"/>
    <x v="0"/>
    <x v="0"/>
    <x v="0"/>
    <s v="C001298459"/>
    <x v="11"/>
    <x v="14"/>
    <d v="2018-02-02T18:00:00"/>
    <d v="2018-02-22T16:00:00"/>
    <s v="SIGMA | CCS - SCCM | Productive Deployment of Antivirus Symantec Endpoint Protection version 14.0.3752.1000"/>
    <x v="0"/>
    <s v="On Time"/>
    <s v="No"/>
    <s v="Minor"/>
    <s v="Successful"/>
    <s v="On Time"/>
    <n v="1"/>
    <n v="1"/>
    <n v="0"/>
    <x v="1"/>
    <x v="0"/>
    <x v="0"/>
    <n v="0"/>
    <n v="0"/>
    <n v="0"/>
    <n v="0"/>
    <n v="1"/>
    <n v="0"/>
    <x v="0"/>
    <s v="-"/>
    <x v="2"/>
    <x v="1"/>
    <s v="No"/>
    <s v="No"/>
    <s v="No"/>
    <s v="Si"/>
    <s v="No"/>
  </r>
  <r>
    <x v="1"/>
    <x v="0"/>
    <x v="1"/>
    <x v="0"/>
    <s v="C001378625"/>
    <x v="1"/>
    <x v="10"/>
    <d v="2018-02-01T18:00:00"/>
    <d v="2018-02-21T18:00:00"/>
    <s v="AMER| VITRO | Decomission of MXVTC1LACT02 and MXVTC1GLSND01 servers DO´s 53211813 / 53211806"/>
    <x v="0"/>
    <s v="On Time"/>
    <s v="No"/>
    <s v="Standard"/>
    <s v="Successful"/>
    <s v="On Time"/>
    <n v="1"/>
    <n v="1"/>
    <n v="0"/>
    <x v="1"/>
    <x v="0"/>
    <x v="0"/>
    <n v="0"/>
    <n v="0"/>
    <n v="0"/>
    <n v="0"/>
    <n v="1"/>
    <n v="0"/>
    <x v="1"/>
    <s v="CMOD319590"/>
    <x v="1"/>
    <x v="1"/>
    <s v="No"/>
    <s v="No"/>
    <s v="No"/>
    <s v="Si"/>
    <s v="No"/>
  </r>
  <r>
    <x v="1"/>
    <x v="1"/>
    <x v="1"/>
    <x v="0"/>
    <s v="C001388201"/>
    <x v="34"/>
    <x v="68"/>
    <d v="2018-02-22T05:00:00"/>
    <d v="2018-02-22T07:00:00"/>
    <s v="C001384810 - Enable Netflow in SAL - Accompaniment"/>
    <x v="0"/>
    <s v="On Time"/>
    <s v="No"/>
    <s v="Standard"/>
    <s v="Successful"/>
    <s v="On Time"/>
    <n v="1"/>
    <n v="1"/>
    <n v="0"/>
    <x v="1"/>
    <x v="0"/>
    <x v="0"/>
    <n v="0"/>
    <n v="0"/>
    <n v="0"/>
    <n v="0"/>
    <n v="1"/>
    <n v="0"/>
    <x v="1"/>
    <s v="-"/>
    <x v="11"/>
    <x v="2"/>
    <s v="No"/>
    <s v="No"/>
    <s v="No"/>
    <s v="Si"/>
    <s v="No"/>
  </r>
  <r>
    <x v="8"/>
    <x v="0"/>
    <x v="0"/>
    <x v="0"/>
    <s v="C001391174"/>
    <x v="60"/>
    <x v="113"/>
    <d v="2018-02-21T09:00:00"/>
    <d v="2018-02-22T09:00:00"/>
    <s v="AMER | T-Systems | Maintenance Cooling precision in [MX_3020 AC PRES]"/>
    <x v="0"/>
    <s v="On Time"/>
    <s v="No"/>
    <s v="Minor"/>
    <s v="Successful"/>
    <s v="On Time"/>
    <n v="1"/>
    <n v="1"/>
    <n v="0"/>
    <x v="1"/>
    <x v="0"/>
    <x v="0"/>
    <n v="0"/>
    <n v="0"/>
    <n v="0"/>
    <n v="0"/>
    <n v="1"/>
    <n v="0"/>
    <x v="2"/>
    <s v="C000054225"/>
    <x v="10"/>
    <x v="1"/>
    <s v="No"/>
    <s v="No"/>
    <s v="No"/>
    <s v="Si"/>
    <s v="No"/>
  </r>
  <r>
    <x v="0"/>
    <x v="0"/>
    <x v="0"/>
    <x v="0"/>
    <s v="C001391262"/>
    <x v="17"/>
    <x v="72"/>
    <d v="2018-02-13T12:00:00"/>
    <d v="2018-02-22T06:00:00"/>
    <s v="AMER | SIGMA | Uninstall IBM software on (PRD) servers"/>
    <x v="0"/>
    <s v="On Time"/>
    <s v="No"/>
    <s v="Minor"/>
    <s v="Successful"/>
    <s v="On Time"/>
    <n v="1"/>
    <n v="1"/>
    <n v="0"/>
    <x v="1"/>
    <x v="0"/>
    <x v="0"/>
    <n v="0"/>
    <n v="0"/>
    <n v="0"/>
    <n v="0"/>
    <n v="1"/>
    <n v="0"/>
    <x v="0"/>
    <s v="C000945095"/>
    <x v="5"/>
    <x v="1"/>
    <s v="No"/>
    <s v="No"/>
    <s v="No"/>
    <s v="Si"/>
    <s v="No"/>
  </r>
  <r>
    <x v="0"/>
    <x v="0"/>
    <x v="0"/>
    <x v="0"/>
    <s v="C001392810"/>
    <x v="0"/>
    <x v="170"/>
    <d v="2018-02-16T09:00:00"/>
    <d v="2018-02-22T23:00:00"/>
    <s v="[SIGMA] / [ SAP - BW HANA] / [ QUALITY ] / [ BHQ] / [ SIABHQAP0 / siabhqenq] - Implementation of support packages for ABAP / CCAB; ITO.CAB pre-approved [4EP]"/>
    <x v="0"/>
    <s v="On Time"/>
    <s v="No"/>
    <s v="Minor"/>
    <s v="Successful"/>
    <s v="On Time"/>
    <n v="1"/>
    <n v="1"/>
    <n v="0"/>
    <x v="1"/>
    <x v="0"/>
    <x v="0"/>
    <n v="0"/>
    <n v="0"/>
    <n v="0"/>
    <n v="0"/>
    <n v="1"/>
    <n v="0"/>
    <x v="0"/>
    <s v="CMOD318037"/>
    <x v="0"/>
    <x v="0"/>
    <s v="No"/>
    <s v="No"/>
    <s v="No"/>
    <s v="Si"/>
    <s v="No"/>
  </r>
  <r>
    <x v="5"/>
    <x v="0"/>
    <x v="1"/>
    <x v="0"/>
    <s v="C001392839"/>
    <x v="0"/>
    <x v="84"/>
    <d v="2018-02-21T19:00:00"/>
    <d v="2018-02-22T05:00:00"/>
    <s v="[Grupo KUO] / [ SAP -MX ] / [ PR ] / [ PR9 ] - Implementation of support packages for ABAP (SPAM/SAINT) / CCAB; ITO.CAB pre-approved [4EP]"/>
    <x v="0"/>
    <s v="On Time"/>
    <s v="No"/>
    <s v="Standard"/>
    <s v="Successful"/>
    <s v="On Time"/>
    <n v="1"/>
    <n v="1"/>
    <n v="0"/>
    <x v="1"/>
    <x v="0"/>
    <x v="0"/>
    <n v="0"/>
    <n v="0"/>
    <n v="0"/>
    <n v="0"/>
    <n v="1"/>
    <n v="0"/>
    <x v="4"/>
    <s v="CMOD318037"/>
    <x v="0"/>
    <x v="0"/>
    <s v="No"/>
    <s v="No"/>
    <s v="No"/>
    <s v="Si"/>
    <s v="No"/>
  </r>
  <r>
    <x v="1"/>
    <x v="0"/>
    <x v="1"/>
    <x v="0"/>
    <s v="C001392885"/>
    <x v="66"/>
    <x v="121"/>
    <d v="2018-02-16T22:00:00"/>
    <d v="2018-02-22T22:00:00"/>
    <s v="AMER | VITRO | Weekly Reboot Flat Glass Citrix Worker Servers (Carlisle , Salem , Fresno , Wichita Falls)"/>
    <x v="0"/>
    <s v="On Time"/>
    <s v="No"/>
    <s v="Standard"/>
    <s v="Successful"/>
    <s v="On Time"/>
    <n v="1"/>
    <n v="1"/>
    <n v="0"/>
    <x v="1"/>
    <x v="0"/>
    <x v="0"/>
    <n v="0"/>
    <n v="0"/>
    <n v="0"/>
    <n v="0"/>
    <n v="1"/>
    <n v="0"/>
    <x v="1"/>
    <s v="-"/>
    <x v="28"/>
    <x v="1"/>
    <s v="No"/>
    <s v="No"/>
    <s v="No"/>
    <s v="Si"/>
    <s v="No"/>
  </r>
  <r>
    <x v="0"/>
    <x v="3"/>
    <x v="0"/>
    <x v="0"/>
    <s v="C001392988"/>
    <x v="96"/>
    <x v="227"/>
    <d v="2018-02-21T09:00:00"/>
    <d v="2018-02-21T17:00:00"/>
    <s v="SIGMA - ALLIAX | Release to Operation/Out of operation/Modification | Middleware Applications."/>
    <x v="0"/>
    <s v="On Time"/>
    <s v="No"/>
    <s v="Minor"/>
    <s v="Successful"/>
    <s v="On Time"/>
    <n v="1"/>
    <n v="1"/>
    <n v="0"/>
    <x v="1"/>
    <x v="0"/>
    <x v="0"/>
    <n v="0"/>
    <n v="0"/>
    <n v="0"/>
    <n v="0"/>
    <n v="1"/>
    <n v="0"/>
    <x v="0"/>
    <s v="-"/>
    <x v="35"/>
    <x v="4"/>
    <s v="No"/>
    <s v="No"/>
    <s v="No"/>
    <s v="Si"/>
    <s v="No"/>
  </r>
  <r>
    <x v="0"/>
    <x v="0"/>
    <x v="0"/>
    <x v="0"/>
    <s v="C001394336"/>
    <x v="70"/>
    <x v="264"/>
    <d v="2018-02-16T21:00:00"/>
    <d v="2018-02-22T22:30:00"/>
    <s v="Amer| NEMAK|Apply Symantec Antivirus Agent Patch"/>
    <x v="0"/>
    <s v="On Time"/>
    <s v="No"/>
    <s v="Minor"/>
    <s v="Successful"/>
    <s v="On Time"/>
    <n v="1"/>
    <n v="1"/>
    <n v="0"/>
    <x v="1"/>
    <x v="0"/>
    <x v="0"/>
    <n v="0"/>
    <n v="0"/>
    <n v="0"/>
    <n v="0"/>
    <n v="1"/>
    <n v="0"/>
    <x v="0"/>
    <s v="-"/>
    <x v="16"/>
    <x v="1"/>
    <s v="No"/>
    <s v="No"/>
    <s v="No"/>
    <s v="Si"/>
    <s v="No"/>
  </r>
  <r>
    <x v="0"/>
    <x v="0"/>
    <x v="0"/>
    <x v="0"/>
    <s v="C001394347"/>
    <x v="17"/>
    <x v="72"/>
    <d v="2018-02-16T18:00:00"/>
    <d v="2018-02-22T23:30:00"/>
    <s v="AMER | NEMAK | Distribution of MSFT patches for Windows Servers (PRD 1) &lt;February 2018&gt;"/>
    <x v="0"/>
    <s v="On Time"/>
    <s v="No"/>
    <s v="Minor"/>
    <s v="Successful"/>
    <s v="On Time"/>
    <n v="1"/>
    <n v="1"/>
    <n v="0"/>
    <x v="1"/>
    <x v="0"/>
    <x v="0"/>
    <n v="0"/>
    <n v="0"/>
    <n v="0"/>
    <n v="0"/>
    <n v="1"/>
    <n v="0"/>
    <x v="0"/>
    <s v="C000945095"/>
    <x v="5"/>
    <x v="1"/>
    <s v="No"/>
    <s v="No"/>
    <s v="No"/>
    <s v="Si"/>
    <s v="No"/>
  </r>
  <r>
    <x v="0"/>
    <x v="0"/>
    <x v="1"/>
    <x v="0"/>
    <s v="C001394384"/>
    <x v="0"/>
    <x v="136"/>
    <d v="2018-02-21T13:00:00"/>
    <d v="2018-02-21T17:00:00"/>
    <s v="SIGMA/ BSQ / - KERNEL_Update / CCAB; ITO.CAB pre-approved [4EP]"/>
    <x v="0"/>
    <s v="On Time"/>
    <s v="No"/>
    <s v="Standard"/>
    <s v="Successful"/>
    <s v="On Time"/>
    <n v="1"/>
    <n v="1"/>
    <n v="0"/>
    <x v="1"/>
    <x v="0"/>
    <x v="0"/>
    <n v="0"/>
    <n v="0"/>
    <n v="0"/>
    <n v="0"/>
    <n v="1"/>
    <n v="0"/>
    <x v="0"/>
    <s v="CMOD317140"/>
    <x v="0"/>
    <x v="0"/>
    <s v="No"/>
    <s v="No"/>
    <s v="No"/>
    <s v="Si"/>
    <s v="No"/>
  </r>
  <r>
    <x v="10"/>
    <x v="0"/>
    <x v="0"/>
    <x v="0"/>
    <s v="C001396290"/>
    <x v="95"/>
    <x v="282"/>
    <d v="2018-02-22T23:00:00"/>
    <d v="2018-02-23T08:00:00"/>
    <s v="TS-SYSTEMS MEXICO | DSI | SHDQRO | SHDQROZEV01 – SHDQROZEV02 | Upgrade Vcenter server to 6.0 current DPS / DSI baseline"/>
    <x v="0"/>
    <s v="On Time"/>
    <s v="No"/>
    <s v="Minor"/>
    <s v="Successful"/>
    <s v="On Time"/>
    <n v="1"/>
    <n v="1"/>
    <n v="0"/>
    <x v="1"/>
    <x v="0"/>
    <x v="0"/>
    <n v="0"/>
    <n v="0"/>
    <n v="0"/>
    <n v="0"/>
    <n v="1"/>
    <n v="0"/>
    <x v="4"/>
    <s v="C000513041"/>
    <x v="34"/>
    <x v="1"/>
    <s v="No"/>
    <s v="No"/>
    <s v="No"/>
    <s v="Si"/>
    <s v="No"/>
  </r>
  <r>
    <x v="15"/>
    <x v="0"/>
    <x v="1"/>
    <x v="0"/>
    <s v="C001396825"/>
    <x v="12"/>
    <x v="46"/>
    <d v="2018-02-22T07:00:00"/>
    <d v="2018-02-22T10:00:00"/>
    <s v="[MEXICHEM] / [DEV ] / [ CRD] / [ DSC3] - KERNEL_Update / CCAB; ITO.CAB pre-approved [4EP]"/>
    <x v="0"/>
    <s v="On Time"/>
    <s v="No"/>
    <s v="Standard"/>
    <s v="Successful"/>
    <s v="On Time"/>
    <n v="1"/>
    <n v="1"/>
    <n v="0"/>
    <x v="1"/>
    <x v="0"/>
    <x v="0"/>
    <n v="0"/>
    <n v="0"/>
    <n v="0"/>
    <n v="0"/>
    <n v="1"/>
    <n v="0"/>
    <x v="1"/>
    <s v="CMOD317140"/>
    <x v="0"/>
    <x v="0"/>
    <s v="No"/>
    <s v="No"/>
    <s v="No"/>
    <s v="Si"/>
    <s v="No"/>
  </r>
  <r>
    <x v="17"/>
    <x v="0"/>
    <x v="1"/>
    <x v="0"/>
    <s v="C001397058"/>
    <x v="1"/>
    <x v="128"/>
    <d v="2018-02-21T22:00:00"/>
    <d v="2018-02-22T02:00:00"/>
    <s v="AMER |Owens | Distribution of MSFT patches for Windows Servers (DEV &amp; QAS) &lt;February 2018&gt;"/>
    <x v="0"/>
    <s v="On Time"/>
    <s v="No"/>
    <s v="Standard"/>
    <s v="Successful"/>
    <s v="On Time"/>
    <n v="1"/>
    <n v="1"/>
    <n v="0"/>
    <x v="1"/>
    <x v="0"/>
    <x v="0"/>
    <n v="0"/>
    <n v="0"/>
    <n v="0"/>
    <n v="0"/>
    <n v="1"/>
    <n v="0"/>
    <x v="1"/>
    <s v="C000945110"/>
    <x v="1"/>
    <x v="1"/>
    <s v="No"/>
    <s v="No"/>
    <s v="No"/>
    <s v="Si"/>
    <s v="No"/>
  </r>
  <r>
    <x v="5"/>
    <x v="0"/>
    <x v="1"/>
    <x v="0"/>
    <s v="C001398785"/>
    <x v="3"/>
    <x v="213"/>
    <d v="2018-02-19T13:00:00"/>
    <d v="2018-02-21T17:00:00"/>
    <s v="DSI | QRO | Administrative change | Creation and Release to Operation, new server (&quot;GKQRO33&quot;) | DOM: 53233509"/>
    <x v="0"/>
    <s v="On Time"/>
    <s v="No"/>
    <s v="Standard"/>
    <s v="Successful"/>
    <s v="On Time"/>
    <n v="1"/>
    <n v="1"/>
    <n v="0"/>
    <x v="1"/>
    <x v="0"/>
    <x v="0"/>
    <n v="0"/>
    <n v="0"/>
    <n v="0"/>
    <n v="0"/>
    <n v="1"/>
    <n v="0"/>
    <x v="4"/>
    <s v="C000913861"/>
    <x v="3"/>
    <x v="1"/>
    <s v="No"/>
    <s v="No"/>
    <s v="No"/>
    <s v="Si"/>
    <s v="No"/>
  </r>
  <r>
    <x v="1"/>
    <x v="1"/>
    <x v="1"/>
    <x v="0"/>
    <s v="C001398803"/>
    <x v="26"/>
    <x v="246"/>
    <d v="2018-02-21T10:00:00"/>
    <d v="2018-02-21T18:00:00"/>
    <s v="VITRO | Cisco AccessPoint Refresh in Fresno - Preapproved"/>
    <x v="0"/>
    <s v="On Time"/>
    <s v="No"/>
    <s v="Standard"/>
    <s v="Successful"/>
    <s v="On Time"/>
    <n v="1"/>
    <n v="1"/>
    <n v="0"/>
    <x v="1"/>
    <x v="0"/>
    <x v="0"/>
    <n v="0"/>
    <n v="0"/>
    <n v="0"/>
    <n v="0"/>
    <n v="1"/>
    <n v="0"/>
    <x v="1"/>
    <s v="C000179668"/>
    <x v="14"/>
    <x v="2"/>
    <s v="No"/>
    <s v="No"/>
    <s v="No"/>
    <s v="Si"/>
    <s v="No"/>
  </r>
  <r>
    <x v="1"/>
    <x v="0"/>
    <x v="1"/>
    <x v="0"/>
    <s v="C001398899"/>
    <x v="7"/>
    <x v="239"/>
    <d v="2018-02-20T07:00:00"/>
    <d v="2018-02-22T17:00:00"/>
    <s v="VITRO | SAP | P| BOP | OUTAGE=NO | - EDIT KRB5.ini file / CCAB; ITO.CAB pre-approved [4EP]"/>
    <x v="0"/>
    <s v="On Time"/>
    <s v="No"/>
    <s v="Standard"/>
    <s v="Successful"/>
    <s v="On Time"/>
    <n v="1"/>
    <n v="1"/>
    <n v="0"/>
    <x v="1"/>
    <x v="0"/>
    <x v="0"/>
    <n v="0"/>
    <n v="0"/>
    <n v="0"/>
    <n v="0"/>
    <n v="1"/>
    <n v="0"/>
    <x v="1"/>
    <s v="CMOD317343"/>
    <x v="0"/>
    <x v="0"/>
    <s v="No"/>
    <s v="No"/>
    <s v="No"/>
    <s v="Si"/>
    <s v="No"/>
  </r>
  <r>
    <x v="0"/>
    <x v="0"/>
    <x v="1"/>
    <x v="0"/>
    <s v="C001398900"/>
    <x v="0"/>
    <x v="95"/>
    <d v="2018-02-21T10:00:00"/>
    <d v="2018-02-22T23:00:00"/>
    <s v="ALFACORP / SAP- BASIS -TMX / PRO/ PRD/ OUTAGE = NO / Upgrade ST-A/PI plug-in/ install support package / CCAB and CSS.CAB preapproved / 4EP"/>
    <x v="0"/>
    <s v="On Time"/>
    <s v="No"/>
    <s v="Standard"/>
    <s v="Successful"/>
    <s v="On Time"/>
    <n v="1"/>
    <n v="1"/>
    <n v="0"/>
    <x v="1"/>
    <x v="0"/>
    <x v="0"/>
    <n v="0"/>
    <n v="0"/>
    <n v="0"/>
    <n v="0"/>
    <n v="1"/>
    <n v="0"/>
    <x v="0"/>
    <s v="CMOD314782"/>
    <x v="0"/>
    <x v="0"/>
    <s v="No"/>
    <s v="No"/>
    <s v="No"/>
    <s v="Si"/>
    <s v="No"/>
  </r>
  <r>
    <x v="16"/>
    <x v="0"/>
    <x v="0"/>
    <x v="0"/>
    <s v="C001398908"/>
    <x v="0"/>
    <x v="53"/>
    <d v="2018-02-21T13:00:00"/>
    <d v="2018-02-21T18:00:00"/>
    <s v="HABC / SAP BASIS / SAP Request:User deletion Preaprobado"/>
    <x v="0"/>
    <s v="On Time"/>
    <s v="No"/>
    <s v="Minor"/>
    <s v="Successful"/>
    <s v="On Time"/>
    <n v="1"/>
    <n v="1"/>
    <n v="0"/>
    <x v="1"/>
    <x v="0"/>
    <x v="0"/>
    <n v="0"/>
    <n v="0"/>
    <n v="0"/>
    <n v="0"/>
    <n v="1"/>
    <n v="0"/>
    <x v="2"/>
    <s v="C000750658"/>
    <x v="0"/>
    <x v="0"/>
    <s v="No"/>
    <s v="No"/>
    <s v="No"/>
    <s v="Si"/>
    <s v="No"/>
  </r>
  <r>
    <x v="14"/>
    <x v="0"/>
    <x v="1"/>
    <x v="0"/>
    <s v="C001398944"/>
    <x v="3"/>
    <x v="3"/>
    <d v="2018-02-19T18:00:00"/>
    <d v="2018-02-22T14:00:00"/>
    <s v="ENGIE | AMER | MULTIPLE | Administrative change | Creation and Release to Operation, new server (&quot;GDFQROBUV50, GDFQROBUV51&quot;) | DO 53235142"/>
    <x v="0"/>
    <s v="On Time"/>
    <s v="No"/>
    <s v="Standard"/>
    <s v="Successful"/>
    <s v="On Time"/>
    <n v="1"/>
    <n v="1"/>
    <n v="0"/>
    <x v="1"/>
    <x v="0"/>
    <x v="0"/>
    <n v="0"/>
    <n v="0"/>
    <n v="0"/>
    <n v="0"/>
    <n v="1"/>
    <n v="0"/>
    <x v="2"/>
    <s v="C000913861"/>
    <x v="3"/>
    <x v="1"/>
    <s v="No"/>
    <s v="No"/>
    <s v="No"/>
    <s v="Si"/>
    <s v="No"/>
  </r>
  <r>
    <x v="28"/>
    <x v="0"/>
    <x v="1"/>
    <x v="0"/>
    <s v="C001398981"/>
    <x v="0"/>
    <x v="211"/>
    <d v="2018-02-21T14:00:00"/>
    <d v="2018-02-21T18:00:00"/>
    <s v="[GDG] / [ SAP -MX ] / [ QAS / GXQ ] / [ MX ]- Implementation of support packages for ABAP (SPAM/SAINT) / CCAB; ITO.CAB pre-approved [4EP]"/>
    <x v="0"/>
    <s v="On Time"/>
    <s v="No"/>
    <s v="Standard"/>
    <s v="Successful"/>
    <s v="On Time"/>
    <n v="1"/>
    <n v="1"/>
    <n v="0"/>
    <x v="1"/>
    <x v="0"/>
    <x v="0"/>
    <n v="0"/>
    <n v="0"/>
    <n v="0"/>
    <n v="0"/>
    <n v="1"/>
    <n v="0"/>
    <x v="2"/>
    <s v="CMOD318037"/>
    <x v="0"/>
    <x v="0"/>
    <s v="No"/>
    <s v="No"/>
    <s v="No"/>
    <s v="Si"/>
    <s v="No"/>
  </r>
  <r>
    <x v="28"/>
    <x v="0"/>
    <x v="1"/>
    <x v="0"/>
    <s v="C001398989"/>
    <x v="0"/>
    <x v="211"/>
    <d v="2018-02-22T11:00:00"/>
    <d v="2018-02-22T15:00:00"/>
    <s v="[GDG] / [ SAP -MX ] / [ PRO / BW1 ] / [ MX ]- Implementation of support packages for ABAP (SPAM/SAINT) / CCAB; ITO.CAB pre-approved [4EP]"/>
    <x v="0"/>
    <s v="On Time"/>
    <s v="No"/>
    <s v="Standard"/>
    <s v="Successful"/>
    <s v="On Time"/>
    <n v="1"/>
    <n v="1"/>
    <n v="0"/>
    <x v="1"/>
    <x v="0"/>
    <x v="0"/>
    <n v="0"/>
    <n v="0"/>
    <n v="0"/>
    <n v="0"/>
    <n v="1"/>
    <n v="0"/>
    <x v="2"/>
    <s v="CMOD318037"/>
    <x v="0"/>
    <x v="0"/>
    <s v="No"/>
    <s v="No"/>
    <s v="No"/>
    <s v="Si"/>
    <s v="No"/>
  </r>
  <r>
    <x v="28"/>
    <x v="0"/>
    <x v="1"/>
    <x v="0"/>
    <s v="C001398999"/>
    <x v="0"/>
    <x v="211"/>
    <d v="2018-02-22T14:00:00"/>
    <d v="2018-02-22T18:00:00"/>
    <s v="[GDG] / [ SAP -MX ] / [ PRO / GET ] / [ MX ]- Implementation of support packages for ABAP (SPAM/SAINT) / CCAB; ITO.CAB pre-approved [4EP]"/>
    <x v="0"/>
    <s v="On Time"/>
    <s v="No"/>
    <s v="Standard"/>
    <s v="Successful"/>
    <s v="On Time"/>
    <n v="1"/>
    <n v="1"/>
    <n v="0"/>
    <x v="1"/>
    <x v="0"/>
    <x v="0"/>
    <n v="0"/>
    <n v="0"/>
    <n v="0"/>
    <n v="0"/>
    <n v="1"/>
    <n v="0"/>
    <x v="2"/>
    <s v="CMOD318037"/>
    <x v="0"/>
    <x v="0"/>
    <s v="No"/>
    <s v="No"/>
    <s v="No"/>
    <s v="Si"/>
    <s v="No"/>
  </r>
  <r>
    <x v="5"/>
    <x v="0"/>
    <x v="0"/>
    <x v="0"/>
    <s v="C001399009"/>
    <x v="21"/>
    <x v="66"/>
    <d v="2018-02-22T19:00:00"/>
    <d v="2018-02-22T23:00:00"/>
    <s v="DSI MTY| TSS| Creación de VPN Site-to-Site - Credi Q Costa Rica"/>
    <x v="0"/>
    <s v="On Time"/>
    <s v="No"/>
    <s v="Minor"/>
    <s v="Successful"/>
    <s v="On Time"/>
    <n v="1"/>
    <n v="1"/>
    <n v="0"/>
    <x v="1"/>
    <x v="0"/>
    <x v="0"/>
    <n v="0"/>
    <n v="0"/>
    <n v="0"/>
    <n v="0"/>
    <n v="1"/>
    <n v="0"/>
    <x v="4"/>
    <s v="-"/>
    <x v="15"/>
    <x v="1"/>
    <s v="No"/>
    <s v="No"/>
    <s v="No"/>
    <s v="Si"/>
    <s v="No"/>
  </r>
  <r>
    <x v="19"/>
    <x v="0"/>
    <x v="1"/>
    <x v="0"/>
    <s v="C001399021"/>
    <x v="3"/>
    <x v="266"/>
    <d v="2018-02-21T14:00:00"/>
    <d v="2018-02-22T14:00:00"/>
    <s v="DURMAN | AMER | MULTIPLE | Creation and Release to Operation, new server (&quot;JIMQROAUV01&quot;) | DOM 53235149"/>
    <x v="0"/>
    <s v="On Time"/>
    <s v="No"/>
    <s v="Standard"/>
    <s v="Successful"/>
    <s v="On Time"/>
    <n v="1"/>
    <n v="1"/>
    <n v="0"/>
    <x v="1"/>
    <x v="0"/>
    <x v="0"/>
    <n v="0"/>
    <n v="0"/>
    <n v="0"/>
    <n v="0"/>
    <n v="1"/>
    <n v="0"/>
    <x v="2"/>
    <s v="C000913861"/>
    <x v="3"/>
    <x v="1"/>
    <s v="No"/>
    <s v="No"/>
    <s v="No"/>
    <s v="Si"/>
    <s v="No"/>
  </r>
  <r>
    <x v="1"/>
    <x v="0"/>
    <x v="1"/>
    <x v="0"/>
    <s v="C001400453"/>
    <x v="85"/>
    <x v="180"/>
    <d v="2018-02-21T11:00:00"/>
    <d v="2018-02-22T12:00:00"/>
    <s v="AMER | Vitro AG | Administrative change | Move Application CIs into status 'In operation'"/>
    <x v="0"/>
    <s v="On Time"/>
    <s v="No"/>
    <s v="Standard"/>
    <s v="Successful"/>
    <s v="On Time"/>
    <n v="1"/>
    <n v="1"/>
    <n v="0"/>
    <x v="1"/>
    <x v="0"/>
    <x v="0"/>
    <n v="0"/>
    <n v="0"/>
    <n v="0"/>
    <n v="0"/>
    <n v="1"/>
    <n v="0"/>
    <x v="1"/>
    <s v="C000973672"/>
    <x v="21"/>
    <x v="1"/>
    <s v="No"/>
    <s v="No"/>
    <s v="No"/>
    <s v="Si"/>
    <s v="No"/>
  </r>
  <r>
    <x v="5"/>
    <x v="0"/>
    <x v="1"/>
    <x v="0"/>
    <s v="C001400490"/>
    <x v="0"/>
    <x v="176"/>
    <d v="2018-02-21T14:00:00"/>
    <d v="2018-02-21T20:00:00"/>
    <s v="[Grupo KUO] / [ SAP -MX ] / [ QA ] / [ QA3 ] - Implementation of support packages for ABAP (SPAM/SAINT) / CCAB; ITO.CAB pre-approved [4EP]"/>
    <x v="0"/>
    <s v="On Time"/>
    <s v="No"/>
    <s v="Standard"/>
    <s v="Successful"/>
    <s v="On Time"/>
    <n v="1"/>
    <n v="1"/>
    <n v="0"/>
    <x v="1"/>
    <x v="0"/>
    <x v="0"/>
    <n v="0"/>
    <n v="0"/>
    <n v="0"/>
    <n v="0"/>
    <n v="1"/>
    <n v="0"/>
    <x v="4"/>
    <s v="CMOD318037"/>
    <x v="0"/>
    <x v="0"/>
    <s v="No"/>
    <s v="No"/>
    <s v="No"/>
    <s v="Si"/>
    <s v="No"/>
  </r>
  <r>
    <x v="1"/>
    <x v="0"/>
    <x v="1"/>
    <x v="0"/>
    <s v="C001400498"/>
    <x v="85"/>
    <x v="180"/>
    <d v="2018-02-21T11:00:00"/>
    <d v="2018-02-22T12:00:00"/>
    <s v="AMER | Vitro AG | Administrative change | Move Application CIs into status 'In operation'"/>
    <x v="0"/>
    <s v="On Time"/>
    <s v="No"/>
    <s v="Standard"/>
    <s v="Successful"/>
    <s v="On Time"/>
    <n v="1"/>
    <n v="1"/>
    <n v="0"/>
    <x v="1"/>
    <x v="0"/>
    <x v="0"/>
    <n v="0"/>
    <n v="0"/>
    <n v="0"/>
    <n v="0"/>
    <n v="1"/>
    <n v="0"/>
    <x v="1"/>
    <s v="C000973672"/>
    <x v="21"/>
    <x v="1"/>
    <s v="No"/>
    <s v="No"/>
    <s v="No"/>
    <s v="Si"/>
    <s v="No"/>
  </r>
  <r>
    <x v="19"/>
    <x v="0"/>
    <x v="0"/>
    <x v="0"/>
    <s v="C001400521"/>
    <x v="21"/>
    <x v="276"/>
    <d v="2018-02-22T01:00:00"/>
    <d v="2018-02-22T23:59:00"/>
    <s v="DURMAN-JIMTEN | Creación de nuevas interfaces en el FW de DURMAN para proyecto JIMTEN"/>
    <x v="0"/>
    <s v="On Time"/>
    <s v="No"/>
    <s v="Minor"/>
    <s v="Successful"/>
    <s v="On Time"/>
    <n v="1"/>
    <n v="1"/>
    <n v="0"/>
    <x v="1"/>
    <x v="0"/>
    <x v="0"/>
    <n v="0"/>
    <n v="0"/>
    <n v="0"/>
    <n v="0"/>
    <n v="1"/>
    <n v="0"/>
    <x v="2"/>
    <s v="-"/>
    <x v="15"/>
    <x v="1"/>
    <s v="No"/>
    <s v="No"/>
    <s v="No"/>
    <s v="Si"/>
    <s v="No"/>
  </r>
  <r>
    <x v="0"/>
    <x v="0"/>
    <x v="0"/>
    <x v="0"/>
    <s v="C001400527"/>
    <x v="0"/>
    <x v="283"/>
    <d v="2018-02-22T17:30:00"/>
    <d v="2018-02-22T21:30:00"/>
    <s v="ALFA/AKRA - Release to Operation - SAP Applications WebDispatcher PRD"/>
    <x v="0"/>
    <s v="On Time"/>
    <s v="No"/>
    <s v="Minor"/>
    <s v="Successful"/>
    <s v="On Time"/>
    <n v="1"/>
    <n v="1"/>
    <n v="0"/>
    <x v="1"/>
    <x v="0"/>
    <x v="0"/>
    <n v="0"/>
    <n v="0"/>
    <n v="0"/>
    <n v="0"/>
    <n v="1"/>
    <n v="0"/>
    <x v="0"/>
    <s v="-"/>
    <x v="0"/>
    <x v="0"/>
    <s v="No"/>
    <s v="No"/>
    <s v="No"/>
    <s v="Si"/>
    <s v="No"/>
  </r>
  <r>
    <x v="8"/>
    <x v="0"/>
    <x v="0"/>
    <x v="0"/>
    <s v="C001400538"/>
    <x v="1"/>
    <x v="61"/>
    <d v="2018-02-21T20:00:00"/>
    <d v="2018-02-22T21:00:00"/>
    <s v="TSMX | AdminLan | Sanity reboot jump servers"/>
    <x v="0"/>
    <s v="On Time"/>
    <s v="No"/>
    <s v="Minor"/>
    <s v="Successful"/>
    <s v="On Time"/>
    <n v="1"/>
    <n v="1"/>
    <n v="0"/>
    <x v="1"/>
    <x v="0"/>
    <x v="0"/>
    <n v="0"/>
    <n v="0"/>
    <n v="0"/>
    <n v="0"/>
    <n v="1"/>
    <n v="0"/>
    <x v="2"/>
    <s v="C000271681"/>
    <x v="1"/>
    <x v="1"/>
    <s v="No"/>
    <s v="No"/>
    <s v="No"/>
    <s v="Si"/>
    <s v="No"/>
  </r>
  <r>
    <x v="0"/>
    <x v="0"/>
    <x v="1"/>
    <x v="0"/>
    <s v="C001400557"/>
    <x v="0"/>
    <x v="95"/>
    <d v="2018-02-22T13:00:00"/>
    <d v="2018-02-22T17:00:00"/>
    <s v="SIGMA/ BWQ / - KERNEL_Update / CCAB; ITO.CAB pre-approved [4EP]"/>
    <x v="0"/>
    <s v="On Time"/>
    <s v="No"/>
    <s v="Standard"/>
    <s v="Successful"/>
    <s v="On Time"/>
    <n v="1"/>
    <n v="1"/>
    <n v="0"/>
    <x v="1"/>
    <x v="0"/>
    <x v="0"/>
    <n v="0"/>
    <n v="0"/>
    <n v="0"/>
    <n v="0"/>
    <n v="1"/>
    <n v="0"/>
    <x v="0"/>
    <s v="CMOD317140"/>
    <x v="0"/>
    <x v="0"/>
    <s v="No"/>
    <s v="No"/>
    <s v="No"/>
    <s v="Si"/>
    <s v="No"/>
  </r>
  <r>
    <x v="8"/>
    <x v="2"/>
    <x v="0"/>
    <x v="0"/>
    <s v="C001400601"/>
    <x v="13"/>
    <x v="16"/>
    <d v="2018-02-21T16:00:00"/>
    <d v="2018-02-21T19:00:00"/>
    <s v="TSMX | PME | MULTIPLE | Agregar/Eliminar contactos en InConcert para notificaciones por eMail"/>
    <x v="0"/>
    <s v="On Time"/>
    <s v="No"/>
    <s v="Minor"/>
    <s v="Successful"/>
    <s v="On Time"/>
    <n v="1"/>
    <n v="1"/>
    <n v="0"/>
    <x v="1"/>
    <x v="0"/>
    <x v="0"/>
    <n v="0"/>
    <n v="0"/>
    <n v="0"/>
    <n v="0"/>
    <n v="1"/>
    <n v="0"/>
    <x v="2"/>
    <s v="C001215626"/>
    <x v="8"/>
    <x v="3"/>
    <s v="No"/>
    <s v="No"/>
    <s v="No"/>
    <s v="Si"/>
    <s v="No"/>
  </r>
  <r>
    <x v="1"/>
    <x v="1"/>
    <x v="1"/>
    <x v="0"/>
    <s v="C001400615"/>
    <x v="26"/>
    <x v="246"/>
    <d v="2018-02-22T10:00:00"/>
    <d v="2018-02-22T18:00:00"/>
    <s v="VITRO | Installation of Cisco Access Point - Office Calgary - Canada - Preapproved"/>
    <x v="0"/>
    <s v="On Time"/>
    <s v="No"/>
    <s v="Standard"/>
    <s v="Successful"/>
    <s v="On Time"/>
    <n v="1"/>
    <n v="1"/>
    <n v="0"/>
    <x v="1"/>
    <x v="0"/>
    <x v="0"/>
    <n v="0"/>
    <n v="0"/>
    <n v="0"/>
    <n v="0"/>
    <n v="1"/>
    <n v="0"/>
    <x v="1"/>
    <s v="C000179668"/>
    <x v="14"/>
    <x v="2"/>
    <s v="No"/>
    <s v="No"/>
    <s v="No"/>
    <s v="Si"/>
    <s v="No"/>
  </r>
  <r>
    <x v="8"/>
    <x v="0"/>
    <x v="0"/>
    <x v="0"/>
    <s v="C001400636"/>
    <x v="39"/>
    <x v="36"/>
    <d v="2018-02-21T19:00:00"/>
    <d v="2018-02-22T21:00:00"/>
    <s v="Amer |Multiple| ANTIVIRUS REINSTALL(SYMANTEC ENDPOINT PROTECTION)"/>
    <x v="0"/>
    <s v="On Time"/>
    <s v="No"/>
    <s v="Minor"/>
    <s v="Successful"/>
    <s v="On Time"/>
    <n v="1"/>
    <n v="1"/>
    <n v="0"/>
    <x v="1"/>
    <x v="0"/>
    <x v="0"/>
    <n v="0"/>
    <n v="0"/>
    <n v="0"/>
    <n v="0"/>
    <n v="1"/>
    <n v="0"/>
    <x v="2"/>
    <s v="C000682192"/>
    <x v="16"/>
    <x v="1"/>
    <s v="No"/>
    <s v="No"/>
    <s v="No"/>
    <s v="Si"/>
    <s v="No"/>
  </r>
  <r>
    <x v="1"/>
    <x v="0"/>
    <x v="1"/>
    <x v="0"/>
    <s v="C001400648"/>
    <x v="85"/>
    <x v="180"/>
    <d v="2018-02-21T11:00:00"/>
    <d v="2018-02-22T12:00:00"/>
    <s v="AMER | Vitro AG | Administrative change | Move Application CIs into status 'In operation'"/>
    <x v="0"/>
    <s v="On Time"/>
    <s v="No"/>
    <s v="Standard"/>
    <s v="Successful"/>
    <s v="On Time"/>
    <n v="1"/>
    <n v="1"/>
    <n v="0"/>
    <x v="1"/>
    <x v="0"/>
    <x v="0"/>
    <n v="0"/>
    <n v="0"/>
    <n v="0"/>
    <n v="0"/>
    <n v="1"/>
    <n v="0"/>
    <x v="1"/>
    <s v="C000973672"/>
    <x v="21"/>
    <x v="1"/>
    <s v="No"/>
    <s v="No"/>
    <s v="No"/>
    <s v="Si"/>
    <s v="No"/>
  </r>
  <r>
    <x v="14"/>
    <x v="0"/>
    <x v="1"/>
    <x v="0"/>
    <s v="C001402019"/>
    <x v="4"/>
    <x v="88"/>
    <d v="2018-02-21T09:30:00"/>
    <d v="2018-02-21T22:00:00"/>
    <s v="GDF Suez | Creacion de ventana de Mantenimiento en herramienta de Monitoreo HP SiteScope para GDFQROAUV43"/>
    <x v="0"/>
    <s v="On Time"/>
    <s v="No"/>
    <s v="Standard"/>
    <s v="Successful"/>
    <s v="On Time"/>
    <n v="1"/>
    <n v="1"/>
    <n v="0"/>
    <x v="1"/>
    <x v="0"/>
    <x v="0"/>
    <n v="0"/>
    <n v="0"/>
    <n v="0"/>
    <n v="0"/>
    <n v="1"/>
    <n v="0"/>
    <x v="2"/>
    <s v="C000917079"/>
    <x v="4"/>
    <x v="1"/>
    <s v="No"/>
    <s v="No"/>
    <s v="No"/>
    <s v="Si"/>
    <s v="No"/>
  </r>
  <r>
    <x v="5"/>
    <x v="0"/>
    <x v="1"/>
    <x v="0"/>
    <s v="C001402050"/>
    <x v="0"/>
    <x v="84"/>
    <d v="2018-02-22T16:00:00"/>
    <d v="2018-02-22T21:00:00"/>
    <s v="[Grupo KUO] / [ SAP -MX ] / [ PRB ] / [ GKP ] - Installation of SAPHOSTAGENT /CSS.CAB pre-approved"/>
    <x v="0"/>
    <s v="On Time"/>
    <s v="No"/>
    <s v="Standard"/>
    <s v="Successful"/>
    <s v="On Time"/>
    <n v="1"/>
    <n v="1"/>
    <n v="0"/>
    <x v="1"/>
    <x v="0"/>
    <x v="0"/>
    <n v="0"/>
    <n v="0"/>
    <n v="0"/>
    <n v="0"/>
    <n v="1"/>
    <n v="0"/>
    <x v="4"/>
    <s v="CMOD318035"/>
    <x v="0"/>
    <x v="0"/>
    <s v="No"/>
    <s v="No"/>
    <s v="No"/>
    <s v="Si"/>
    <s v="No"/>
  </r>
  <r>
    <x v="5"/>
    <x v="0"/>
    <x v="1"/>
    <x v="0"/>
    <s v="C001402280"/>
    <x v="0"/>
    <x v="176"/>
    <d v="2018-02-22T14:00:00"/>
    <d v="2018-02-22T19:00:00"/>
    <s v="[Grupo KUO] / [ SAP -MX ] / [ QA ] / [ QA4 ] - Implementation of support packages for ABAP (SPAM/SAINT) / CCAB; ITO.CAB pre-approved [4EP]"/>
    <x v="0"/>
    <s v="On Time"/>
    <s v="No"/>
    <s v="Standard"/>
    <s v="Successful"/>
    <s v="On Time"/>
    <n v="1"/>
    <n v="1"/>
    <n v="0"/>
    <x v="1"/>
    <x v="0"/>
    <x v="0"/>
    <n v="0"/>
    <n v="0"/>
    <n v="0"/>
    <n v="0"/>
    <n v="1"/>
    <n v="0"/>
    <x v="4"/>
    <s v="CMOD318037"/>
    <x v="0"/>
    <x v="0"/>
    <s v="No"/>
    <s v="No"/>
    <s v="No"/>
    <s v="Si"/>
    <s v="No"/>
  </r>
  <r>
    <x v="5"/>
    <x v="0"/>
    <x v="1"/>
    <x v="0"/>
    <s v="C001402321"/>
    <x v="0"/>
    <x v="176"/>
    <d v="2018-02-22T14:00:00"/>
    <d v="2018-02-22T19:00:00"/>
    <s v="[Grupo KUO] / [ SAP -MX ] / [ QA ] / [ DHR ] - Implementation of support packages for ABAP (SPAM/SAINT) / CCAB; ITO.CAB pre-approved [4EP]"/>
    <x v="0"/>
    <s v="On Time"/>
    <s v="No"/>
    <s v="Standard"/>
    <s v="Successful"/>
    <s v="On Time"/>
    <n v="1"/>
    <n v="1"/>
    <n v="0"/>
    <x v="1"/>
    <x v="0"/>
    <x v="0"/>
    <n v="0"/>
    <n v="0"/>
    <n v="0"/>
    <n v="0"/>
    <n v="1"/>
    <n v="0"/>
    <x v="4"/>
    <s v="CMOD318037"/>
    <x v="0"/>
    <x v="0"/>
    <s v="No"/>
    <s v="No"/>
    <s v="No"/>
    <s v="Si"/>
    <s v="No"/>
  </r>
  <r>
    <x v="16"/>
    <x v="0"/>
    <x v="1"/>
    <x v="0"/>
    <s v="C001402340"/>
    <x v="0"/>
    <x v="53"/>
    <d v="2018-02-22T12:00:00"/>
    <d v="2018-02-22T18:00:00"/>
    <s v="HABC / SAP TS-MX / SAP Request: User creation with assignment of the roles"/>
    <x v="0"/>
    <s v="On Time"/>
    <s v="No"/>
    <s v="Standard"/>
    <s v="Successful"/>
    <s v="On Time"/>
    <n v="1"/>
    <n v="1"/>
    <n v="0"/>
    <x v="1"/>
    <x v="0"/>
    <x v="0"/>
    <n v="0"/>
    <n v="0"/>
    <n v="0"/>
    <n v="0"/>
    <n v="1"/>
    <n v="0"/>
    <x v="2"/>
    <s v="CMOD310786"/>
    <x v="0"/>
    <x v="0"/>
    <s v="No"/>
    <s v="No"/>
    <s v="No"/>
    <s v="Si"/>
    <s v="No"/>
  </r>
  <r>
    <x v="0"/>
    <x v="0"/>
    <x v="0"/>
    <x v="0"/>
    <s v="C001403304"/>
    <x v="17"/>
    <x v="22"/>
    <d v="2018-02-22T12:30:00"/>
    <d v="2018-02-22T14:30:00"/>
    <s v="AMER | TERZA | Restart of server : FESERVERDES"/>
    <x v="0"/>
    <s v="On Time"/>
    <s v="No"/>
    <s v="Minor"/>
    <s v="Successful"/>
    <s v="On Time"/>
    <n v="1"/>
    <n v="1"/>
    <n v="0"/>
    <x v="1"/>
    <x v="0"/>
    <x v="0"/>
    <n v="0"/>
    <n v="0"/>
    <n v="0"/>
    <n v="0"/>
    <n v="1"/>
    <n v="0"/>
    <x v="0"/>
    <s v="C000961078"/>
    <x v="5"/>
    <x v="1"/>
    <s v="No"/>
    <s v="No"/>
    <s v="No"/>
    <s v="Si"/>
    <s v="No"/>
  </r>
  <r>
    <x v="9"/>
    <x v="0"/>
    <x v="1"/>
    <x v="0"/>
    <s v="C001403863"/>
    <x v="0"/>
    <x v="162"/>
    <d v="2018-02-22T19:00:00"/>
    <d v="2018-02-22T22:00:00"/>
    <s v="GRUPO Q / Desarrollo / CED - Install Service Pack/ Patch / CCAB &amp; CSS.CAB pre-approved"/>
    <x v="0"/>
    <s v="On Time"/>
    <s v="No"/>
    <s v="Standard"/>
    <s v="Successful"/>
    <s v="On Time"/>
    <n v="1"/>
    <n v="1"/>
    <n v="0"/>
    <x v="1"/>
    <x v="0"/>
    <x v="0"/>
    <n v="0"/>
    <n v="0"/>
    <n v="0"/>
    <n v="0"/>
    <n v="1"/>
    <n v="0"/>
    <x v="2"/>
    <s v="CMOD318271"/>
    <x v="0"/>
    <x v="0"/>
    <s v="No"/>
    <s v="No"/>
    <s v="No"/>
    <s v="Si"/>
    <s v="No"/>
  </r>
  <r>
    <x v="4"/>
    <x v="0"/>
    <x v="0"/>
    <x v="0"/>
    <s v="C40987569"/>
    <x v="63"/>
    <x v="114"/>
    <d v="2018-02-21T12:00:00"/>
    <d v="2018-02-22T01:00:00"/>
    <s v="[AUDI] Install Stop/Start_SQL_Services tool on the servers AUDISJSA9119 and AUDISJSA9117 (Test Environment)"/>
    <x v="0"/>
    <s v="On Time"/>
    <s v="No"/>
    <s v="Minor"/>
    <s v="Successful"/>
    <s v="On Time"/>
    <n v="1"/>
    <n v="1"/>
    <n v="0"/>
    <x v="1"/>
    <x v="0"/>
    <x v="0"/>
    <n v="0"/>
    <n v="0"/>
    <n v="0"/>
    <n v="0"/>
    <n v="1"/>
    <n v="0"/>
    <x v="3"/>
    <s v="CT40007176"/>
    <x v="21"/>
    <x v="1"/>
    <s v="No"/>
    <s v="No"/>
    <s v="No"/>
    <s v="Si"/>
    <s v="No"/>
  </r>
  <r>
    <x v="4"/>
    <x v="1"/>
    <x v="0"/>
    <x v="0"/>
    <s v="C40987587"/>
    <x v="20"/>
    <x v="242"/>
    <d v="2018-02-22T09:00:00"/>
    <d v="2018-02-22T17:00:00"/>
    <s v="Interface revision at Office Access A12 and Distribution A12- Audi Mexico"/>
    <x v="0"/>
    <s v="On Time"/>
    <s v="No"/>
    <s v="Minor"/>
    <s v="Successful"/>
    <s v="On Time"/>
    <n v="1"/>
    <n v="1"/>
    <n v="0"/>
    <x v="1"/>
    <x v="0"/>
    <x v="0"/>
    <n v="0"/>
    <n v="0"/>
    <n v="0"/>
    <n v="0"/>
    <n v="1"/>
    <n v="0"/>
    <x v="3"/>
    <s v="CT40011605"/>
    <x v="14"/>
    <x v="2"/>
    <s v="No"/>
    <s v="No"/>
    <s v="No"/>
    <s v="Si"/>
    <s v="No"/>
  </r>
  <r>
    <x v="4"/>
    <x v="0"/>
    <x v="0"/>
    <x v="0"/>
    <s v="C40988333"/>
    <x v="5"/>
    <x v="265"/>
    <d v="2018-02-22T20:00:00"/>
    <d v="2018-02-22T23:00:00"/>
    <s v="Increase drive [E] on [AUDISJSA6132] Virtual Disk"/>
    <x v="0"/>
    <s v="On Time"/>
    <s v="No"/>
    <s v="Minor"/>
    <s v="Successful"/>
    <s v="On Time"/>
    <n v="1"/>
    <n v="1"/>
    <n v="0"/>
    <x v="1"/>
    <x v="0"/>
    <x v="0"/>
    <n v="0"/>
    <n v="0"/>
    <n v="0"/>
    <n v="0"/>
    <n v="1"/>
    <n v="0"/>
    <x v="3"/>
    <s v="CT40008390"/>
    <x v="5"/>
    <x v="1"/>
    <s v="No"/>
    <s v="No"/>
    <s v="No"/>
    <s v="Si"/>
    <s v="No"/>
  </r>
  <r>
    <x v="4"/>
    <x v="1"/>
    <x v="1"/>
    <x v="0"/>
    <s v="C40989051"/>
    <x v="10"/>
    <x v="13"/>
    <d v="2018-02-22T09:00:00"/>
    <d v="2018-02-22T13:00:00"/>
    <s v="Preventive maintenance in IDF 09 of A50 - Audi México"/>
    <x v="0"/>
    <s v="On Time"/>
    <s v="No"/>
    <s v="Standard"/>
    <s v="Successful"/>
    <s v="On Time"/>
    <n v="1"/>
    <n v="1"/>
    <n v="0"/>
    <x v="1"/>
    <x v="0"/>
    <x v="0"/>
    <n v="0"/>
    <n v="0"/>
    <n v="0"/>
    <n v="0"/>
    <n v="1"/>
    <n v="0"/>
    <x v="3"/>
    <s v="CT40010844"/>
    <x v="7"/>
    <x v="2"/>
    <s v="No"/>
    <s v="No"/>
    <s v="No"/>
    <s v="Si"/>
    <s v="No"/>
  </r>
  <r>
    <x v="4"/>
    <x v="0"/>
    <x v="1"/>
    <x v="0"/>
    <s v="C40989078"/>
    <x v="5"/>
    <x v="6"/>
    <d v="2018-02-19T12:00:00"/>
    <d v="2018-02-22T12:00:00"/>
    <s v="Deploy of Windows Virtual Machine"/>
    <x v="0"/>
    <s v="On Time"/>
    <s v="No"/>
    <s v="Standard"/>
    <s v="Successful"/>
    <s v="On Time"/>
    <n v="1"/>
    <n v="1"/>
    <n v="0"/>
    <x v="1"/>
    <x v="0"/>
    <x v="0"/>
    <n v="0"/>
    <n v="0"/>
    <n v="0"/>
    <n v="0"/>
    <n v="1"/>
    <n v="0"/>
    <x v="3"/>
    <s v="CT40008007"/>
    <x v="5"/>
    <x v="1"/>
    <s v="No"/>
    <s v="No"/>
    <s v="No"/>
    <s v="Si"/>
    <s v="No"/>
  </r>
  <r>
    <x v="4"/>
    <x v="0"/>
    <x v="1"/>
    <x v="0"/>
    <s v="C40989079"/>
    <x v="5"/>
    <x v="6"/>
    <d v="2018-02-19T12:00:00"/>
    <d v="2018-02-22T12:00:00"/>
    <s v="Deploy of Windows Virtual Machine - IM61389000"/>
    <x v="0"/>
    <s v="On Time"/>
    <s v="No"/>
    <s v="Standard"/>
    <s v="Successful"/>
    <s v="On Time"/>
    <n v="1"/>
    <n v="1"/>
    <n v="0"/>
    <x v="1"/>
    <x v="0"/>
    <x v="0"/>
    <n v="0"/>
    <n v="0"/>
    <n v="0"/>
    <n v="0"/>
    <n v="1"/>
    <n v="0"/>
    <x v="3"/>
    <s v="CT40008007"/>
    <x v="5"/>
    <x v="1"/>
    <s v="No"/>
    <s v="No"/>
    <s v="No"/>
    <s v="Si"/>
    <s v="No"/>
  </r>
  <r>
    <x v="4"/>
    <x v="0"/>
    <x v="1"/>
    <x v="0"/>
    <s v="C40989081"/>
    <x v="5"/>
    <x v="6"/>
    <d v="2018-02-19T12:00:00"/>
    <d v="2018-02-22T12:00:00"/>
    <s v="Deploy of Windows Virtual Machine - IM61389001"/>
    <x v="0"/>
    <s v="On Time"/>
    <s v="No"/>
    <s v="Standard"/>
    <s v="Successful"/>
    <s v="On Time"/>
    <n v="1"/>
    <n v="1"/>
    <n v="0"/>
    <x v="1"/>
    <x v="0"/>
    <x v="0"/>
    <n v="0"/>
    <n v="0"/>
    <n v="0"/>
    <n v="0"/>
    <n v="1"/>
    <n v="0"/>
    <x v="3"/>
    <s v="CT40008007"/>
    <x v="5"/>
    <x v="1"/>
    <s v="No"/>
    <s v="No"/>
    <s v="No"/>
    <s v="Si"/>
    <s v="No"/>
  </r>
  <r>
    <x v="4"/>
    <x v="0"/>
    <x v="0"/>
    <x v="0"/>
    <s v="C40989132"/>
    <x v="5"/>
    <x v="265"/>
    <d v="2018-02-22T20:00:00"/>
    <d v="2018-02-23T00:00:00"/>
    <s v="Change folder name PROJECTS &lt;IM61339741&gt;"/>
    <x v="0"/>
    <s v="On Time"/>
    <s v="No"/>
    <s v="Minor"/>
    <s v="Successful"/>
    <s v="On Time"/>
    <n v="1"/>
    <n v="1"/>
    <n v="0"/>
    <x v="1"/>
    <x v="0"/>
    <x v="0"/>
    <n v="0"/>
    <n v="0"/>
    <n v="0"/>
    <n v="0"/>
    <n v="1"/>
    <n v="0"/>
    <x v="3"/>
    <s v="CT40011330"/>
    <x v="5"/>
    <x v="1"/>
    <s v="No"/>
    <s v="No"/>
    <s v="No"/>
    <s v="Si"/>
    <s v="No"/>
  </r>
  <r>
    <x v="7"/>
    <x v="0"/>
    <x v="0"/>
    <x v="0"/>
    <s v="C40989100"/>
    <x v="53"/>
    <x v="284"/>
    <d v="2018-02-22T12:00:00"/>
    <d v="2018-02-22T18:00:00"/>
    <s v="Prueba de Instalacion de Agente OPS Center para parcheo"/>
    <x v="0"/>
    <s v="On Time"/>
    <s v="No"/>
    <s v="Minor"/>
    <s v="Successful"/>
    <s v="On Time"/>
    <n v="1"/>
    <n v="1"/>
    <n v="0"/>
    <x v="1"/>
    <x v="0"/>
    <x v="0"/>
    <n v="0"/>
    <n v="0"/>
    <n v="0"/>
    <n v="0"/>
    <n v="1"/>
    <n v="0"/>
    <x v="3"/>
    <s v="CT40002647"/>
    <x v="18"/>
    <x v="1"/>
    <s v="No"/>
    <s v="No"/>
    <s v="No"/>
    <s v="Si"/>
    <s v="No"/>
  </r>
  <r>
    <x v="7"/>
    <x v="0"/>
    <x v="1"/>
    <x v="0"/>
    <s v="C40989145"/>
    <x v="27"/>
    <x v="20"/>
    <d v="2018-02-22T14:00:00"/>
    <d v="2018-02-22T20:00:00"/>
    <s v="Reemplazo de hardware online"/>
    <x v="0"/>
    <s v="On Time"/>
    <s v="No"/>
    <s v="Standard"/>
    <s v="Successful"/>
    <s v="On Time"/>
    <n v="1"/>
    <n v="1"/>
    <n v="0"/>
    <x v="1"/>
    <x v="0"/>
    <x v="0"/>
    <n v="0"/>
    <n v="0"/>
    <n v="0"/>
    <n v="0"/>
    <n v="1"/>
    <n v="0"/>
    <x v="3"/>
    <s v="CT40003375"/>
    <x v="1"/>
    <x v="1"/>
    <s v="No"/>
    <s v="No"/>
    <s v="No"/>
    <s v="Si"/>
    <s v="No"/>
  </r>
  <r>
    <x v="7"/>
    <x v="1"/>
    <x v="0"/>
    <x v="0"/>
    <s v="C40989284"/>
    <x v="103"/>
    <x v="94"/>
    <d v="2018-02-22T17:00:00"/>
    <d v="2018-02-22T22:00:00"/>
    <s v="TSS | VWM | VOZ | Renovacion certificado Servidor AES"/>
    <x v="0"/>
    <s v="On Time"/>
    <s v="No"/>
    <s v="Minor"/>
    <s v="Successful"/>
    <s v="On Time"/>
    <n v="1"/>
    <n v="1"/>
    <n v="0"/>
    <x v="1"/>
    <x v="0"/>
    <x v="0"/>
    <n v="0"/>
    <n v="0"/>
    <n v="0"/>
    <n v="0"/>
    <n v="1"/>
    <n v="0"/>
    <x v="3"/>
    <s v="CT40003263"/>
    <x v="24"/>
    <x v="2"/>
    <s v="No"/>
    <s v="No"/>
    <s v="No"/>
    <s v="Si"/>
    <s v="No"/>
  </r>
  <r>
    <x v="28"/>
    <x v="0"/>
    <x v="1"/>
    <x v="0"/>
    <s v="C001403720"/>
    <x v="0"/>
    <x v="135"/>
    <d v="2018-02-22T16:00:00"/>
    <d v="2018-02-22T18:00:00"/>
    <s v="[GDG] / [ SAP -TS] / [ PRD] / [ GSM] / [ MX] - DB Oracle Parameter Change_Online / CCAB; ITO.CAB pre-approved [4EP]"/>
    <x v="0"/>
    <s v="On Time"/>
    <s v="No"/>
    <s v="Standard"/>
    <s v="Successful"/>
    <s v="On Time"/>
    <n v="1"/>
    <n v="1"/>
    <n v="0"/>
    <x v="1"/>
    <x v="0"/>
    <x v="0"/>
    <n v="0"/>
    <n v="0"/>
    <n v="0"/>
    <n v="0"/>
    <n v="1"/>
    <n v="0"/>
    <x v="2"/>
    <s v="CMOD317324"/>
    <x v="0"/>
    <x v="0"/>
    <s v="No"/>
    <s v="No"/>
    <s v="No"/>
    <s v="Si"/>
    <s v="No"/>
  </r>
  <r>
    <x v="13"/>
    <x v="0"/>
    <x v="1"/>
    <x v="0"/>
    <s v="C001403741"/>
    <x v="0"/>
    <x v="65"/>
    <d v="2018-02-22T15:00:00"/>
    <d v="2018-02-22T17:00:00"/>
    <s v="TSMX/COMPAS/SAP Request: User creation with assignment of the roles CSS.CAB preapproved"/>
    <x v="0"/>
    <s v="On Time"/>
    <s v="No"/>
    <s v="Standard"/>
    <s v="Successful"/>
    <s v="On Time"/>
    <n v="1"/>
    <n v="1"/>
    <n v="0"/>
    <x v="1"/>
    <x v="0"/>
    <x v="0"/>
    <n v="0"/>
    <n v="0"/>
    <n v="0"/>
    <n v="0"/>
    <n v="1"/>
    <n v="0"/>
    <x v="3"/>
    <s v="CMOD310786"/>
    <x v="0"/>
    <x v="0"/>
    <s v="No"/>
    <s v="No"/>
    <s v="No"/>
    <s v="Si"/>
    <s v="No"/>
  </r>
  <r>
    <x v="13"/>
    <x v="0"/>
    <x v="1"/>
    <x v="0"/>
    <s v="C001403891"/>
    <x v="0"/>
    <x v="126"/>
    <d v="2018-02-22T16:00:00"/>
    <d v="2018-02-22T17:00:00"/>
    <s v="Compas / [ SAP -MX ] / [ Productive ] / [ SCP ] - SAP Parameter Change_Online / CCAB; ITO.CAB pre-approved [4EP]"/>
    <x v="0"/>
    <s v="On Time"/>
    <s v="No"/>
    <s v="Standard"/>
    <s v="Successful"/>
    <s v="On Time"/>
    <n v="1"/>
    <n v="1"/>
    <n v="0"/>
    <x v="1"/>
    <x v="0"/>
    <x v="0"/>
    <n v="0"/>
    <n v="0"/>
    <n v="0"/>
    <n v="0"/>
    <n v="1"/>
    <n v="0"/>
    <x v="3"/>
    <s v="CMOD317343"/>
    <x v="0"/>
    <x v="0"/>
    <s v="No"/>
    <s v="No"/>
    <s v="No"/>
    <s v="Si"/>
    <s v="No"/>
  </r>
  <r>
    <x v="0"/>
    <x v="0"/>
    <x v="0"/>
    <x v="0"/>
    <s v="C001403916"/>
    <x v="36"/>
    <x v="54"/>
    <d v="2018-02-22T15:30:00"/>
    <d v="2018-02-22T18:30:00"/>
    <s v="ALLIAX | PROD | OUTAGE = N | SQL Database restore on ALLIAXNOMBD01 by customer request"/>
    <x v="0"/>
    <s v="On Time"/>
    <s v="No"/>
    <s v="Minor"/>
    <s v="Successful"/>
    <s v="On Time"/>
    <n v="1"/>
    <n v="1"/>
    <n v="0"/>
    <x v="1"/>
    <x v="0"/>
    <x v="0"/>
    <n v="0"/>
    <n v="0"/>
    <n v="0"/>
    <n v="0"/>
    <n v="1"/>
    <n v="0"/>
    <x v="0"/>
    <s v="C000701606"/>
    <x v="21"/>
    <x v="1"/>
    <s v="No"/>
    <s v="No"/>
    <s v="No"/>
    <s v="Si"/>
    <s v="No"/>
  </r>
  <r>
    <x v="13"/>
    <x v="0"/>
    <x v="1"/>
    <x v="0"/>
    <s v="C001403963"/>
    <x v="0"/>
    <x v="65"/>
    <d v="2018-02-22T15:00:00"/>
    <d v="2018-02-22T17:00:00"/>
    <s v="TSMX/COMPAS/SAP Request: User creation with assignment of the roles CSS.CAB preapproved"/>
    <x v="0"/>
    <s v="On Time"/>
    <s v="No"/>
    <s v="Standard"/>
    <s v="Successful"/>
    <s v="On Time"/>
    <n v="1"/>
    <n v="1"/>
    <n v="0"/>
    <x v="1"/>
    <x v="0"/>
    <x v="0"/>
    <n v="0"/>
    <n v="0"/>
    <n v="0"/>
    <n v="0"/>
    <n v="1"/>
    <n v="0"/>
    <x v="3"/>
    <s v="CMOD310786"/>
    <x v="0"/>
    <x v="0"/>
    <s v="No"/>
    <s v="No"/>
    <s v="No"/>
    <s v="Si"/>
    <s v="No"/>
  </r>
  <r>
    <x v="11"/>
    <x v="0"/>
    <x v="0"/>
    <x v="0"/>
    <s v="CRQ243708"/>
    <x v="77"/>
    <x v="156"/>
    <d v="2018-02-14T22:00:00"/>
    <d v="2018-02-16T21:00:00"/>
    <s v="WO11753263 Actualizar parches Citrix en servidores con el rol de Director  de Citrix  de CU1 a CU4"/>
    <x v="0"/>
    <s v="On Time"/>
    <s v="No"/>
    <s v="Minor"/>
    <s v="Successful"/>
    <s v="On Time"/>
    <n v="1"/>
    <n v="1"/>
    <n v="0"/>
    <x v="1"/>
    <x v="0"/>
    <x v="0"/>
    <n v="0"/>
    <n v="0"/>
    <n v="0"/>
    <n v="0"/>
    <n v="1"/>
    <n v="0"/>
    <x v="5"/>
    <s v="-"/>
    <x v="28"/>
    <x v="1"/>
    <s v="No"/>
    <s v="No"/>
    <s v="No"/>
    <s v="Si"/>
    <s v="No"/>
  </r>
  <r>
    <x v="11"/>
    <x v="1"/>
    <x v="0"/>
    <x v="0"/>
    <s v="CRQ243706"/>
    <x v="16"/>
    <x v="255"/>
    <d v="2018-02-17T03:00:00"/>
    <d v="2018-02-17T07:00:00"/>
    <s v="WO11751923 Mantenimiento y pruebas de HA en Routers Internacionales VPN"/>
    <x v="0"/>
    <s v="On Time"/>
    <s v="No"/>
    <s v="Minor"/>
    <s v="Successful"/>
    <s v="On Time"/>
    <n v="1"/>
    <n v="1"/>
    <n v="0"/>
    <x v="1"/>
    <x v="0"/>
    <x v="0"/>
    <n v="0"/>
    <n v="0"/>
    <n v="0"/>
    <n v="0"/>
    <n v="1"/>
    <n v="0"/>
    <x v="5"/>
    <s v="-"/>
    <x v="11"/>
    <x v="2"/>
    <s v="No"/>
    <s v="No"/>
    <s v="No"/>
    <s v="Si"/>
    <s v="No"/>
  </r>
  <r>
    <x v="11"/>
    <x v="0"/>
    <x v="0"/>
    <x v="0"/>
    <s v="CRQ244037"/>
    <x v="74"/>
    <x v="210"/>
    <d v="2018-02-17T08:00:00"/>
    <d v="2018-02-18T22:00:00"/>
    <s v="WO11760271 Mitigación de vulnerabilidades WEB "/>
    <x v="0"/>
    <s v="On Time"/>
    <s v="No"/>
    <s v="Minor"/>
    <s v="Successful"/>
    <s v="On Time"/>
    <n v="1"/>
    <n v="1"/>
    <n v="0"/>
    <x v="1"/>
    <x v="0"/>
    <x v="0"/>
    <n v="0"/>
    <n v="0"/>
    <n v="0"/>
    <n v="0"/>
    <n v="1"/>
    <n v="0"/>
    <x v="5"/>
    <s v="-"/>
    <x v="17"/>
    <x v="1"/>
    <s v="No"/>
    <s v="No"/>
    <s v="No"/>
    <s v="Si"/>
    <s v="No"/>
  </r>
  <r>
    <x v="11"/>
    <x v="0"/>
    <x v="0"/>
    <x v="0"/>
    <s v="CRQ244014"/>
    <x v="29"/>
    <x v="248"/>
    <d v="2018-02-17T21:00:00"/>
    <d v="2018-02-18T23:30:00"/>
    <s v="WO11756234 Actualización de parámetros de seguridad  – Security Framework  en ECC"/>
    <x v="0"/>
    <s v="On Time"/>
    <s v="No"/>
    <s v="Minor"/>
    <s v="Successful"/>
    <s v="On Time"/>
    <n v="1"/>
    <n v="1"/>
    <n v="0"/>
    <x v="1"/>
    <x v="0"/>
    <x v="0"/>
    <n v="0"/>
    <n v="0"/>
    <n v="0"/>
    <n v="0"/>
    <n v="1"/>
    <n v="0"/>
    <x v="5"/>
    <s v="-"/>
    <x v="0"/>
    <x v="0"/>
    <s v="No"/>
    <s v="No"/>
    <s v="No"/>
    <s v="Si"/>
    <s v="No"/>
  </r>
  <r>
    <x v="11"/>
    <x v="0"/>
    <x v="0"/>
    <x v="0"/>
    <s v="CRQ243808"/>
    <x v="29"/>
    <x v="41"/>
    <d v="2018-02-17T22:00:00"/>
    <d v="2018-02-19T00:00:00"/>
    <s v="WO11752780 Depuración de las tablas MXP_Ext_Audit en la base de datos de IDM PROD"/>
    <x v="0"/>
    <s v="On Time"/>
    <s v="No"/>
    <s v="Minor"/>
    <s v="Successful"/>
    <s v="On Time"/>
    <n v="1"/>
    <n v="1"/>
    <n v="0"/>
    <x v="1"/>
    <x v="0"/>
    <x v="0"/>
    <n v="0"/>
    <n v="0"/>
    <n v="0"/>
    <n v="0"/>
    <n v="1"/>
    <n v="0"/>
    <x v="5"/>
    <s v="-"/>
    <x v="0"/>
    <x v="0"/>
    <s v="No"/>
    <s v="No"/>
    <s v="No"/>
    <s v="Si"/>
    <s v="No"/>
  </r>
  <r>
    <x v="11"/>
    <x v="0"/>
    <x v="0"/>
    <x v="0"/>
    <s v="CRQ243230"/>
    <x v="29"/>
    <x v="285"/>
    <d v="2018-02-17T23:30:00"/>
    <d v="2018-02-19T17:00:00"/>
    <s v="WO11738734 Ajuste de parámetros de seguridad en PI productivo"/>
    <x v="0"/>
    <s v="On Time"/>
    <s v="No"/>
    <s v="Minor"/>
    <s v="Successful"/>
    <s v="On Time"/>
    <n v="1"/>
    <n v="1"/>
    <n v="0"/>
    <x v="1"/>
    <x v="0"/>
    <x v="0"/>
    <n v="0"/>
    <n v="0"/>
    <n v="0"/>
    <n v="0"/>
    <n v="1"/>
    <n v="0"/>
    <x v="5"/>
    <s v="-"/>
    <x v="0"/>
    <x v="0"/>
    <s v="No"/>
    <s v="No"/>
    <s v="No"/>
    <s v="Si"/>
    <s v="No"/>
  </r>
  <r>
    <x v="11"/>
    <x v="0"/>
    <x v="0"/>
    <x v="0"/>
    <s v="CRQ243490"/>
    <x v="29"/>
    <x v="159"/>
    <d v="2018-02-18T00:00:00"/>
    <d v="2018-02-18T23:59:00"/>
    <s v="WO11749650 Ajuste de parámetros SSL en SRM y SUS Productivos."/>
    <x v="0"/>
    <s v="On Time"/>
    <s v="No"/>
    <s v="Minor"/>
    <s v="Successful"/>
    <s v="On Time"/>
    <n v="1"/>
    <n v="1"/>
    <n v="0"/>
    <x v="1"/>
    <x v="0"/>
    <x v="0"/>
    <n v="0"/>
    <n v="0"/>
    <n v="0"/>
    <n v="0"/>
    <n v="1"/>
    <n v="0"/>
    <x v="5"/>
    <s v="-"/>
    <x v="0"/>
    <x v="0"/>
    <s v="No"/>
    <s v="No"/>
    <s v="No"/>
    <s v="Si"/>
    <s v="No"/>
  </r>
  <r>
    <x v="11"/>
    <x v="0"/>
    <x v="0"/>
    <x v="0"/>
    <s v="CRQ243440"/>
    <x v="29"/>
    <x v="159"/>
    <d v="2018-02-18T00:00:00"/>
    <d v="2018-02-18T23:00:00"/>
    <s v="WO11741190 Reinicio de portales por motivos de sanidad."/>
    <x v="0"/>
    <s v="On Time"/>
    <s v="No"/>
    <s v="Minor"/>
    <s v="Successful"/>
    <s v="On Time"/>
    <n v="1"/>
    <n v="1"/>
    <n v="0"/>
    <x v="1"/>
    <x v="0"/>
    <x v="0"/>
    <n v="0"/>
    <n v="0"/>
    <n v="0"/>
    <n v="0"/>
    <n v="1"/>
    <n v="0"/>
    <x v="5"/>
    <s v="-"/>
    <x v="0"/>
    <x v="0"/>
    <s v="No"/>
    <s v="No"/>
    <s v="No"/>
    <s v="Si"/>
    <s v="No"/>
  </r>
  <r>
    <x v="11"/>
    <x v="0"/>
    <x v="0"/>
    <x v="0"/>
    <s v="CRQ243432"/>
    <x v="29"/>
    <x v="286"/>
    <d v="2018-02-18T00:00:00"/>
    <d v="2018-02-19T17:00:00"/>
    <s v="WO11717615 Actualizar JVM de PI Productivo."/>
    <x v="0"/>
    <s v="On Time"/>
    <s v="No"/>
    <s v="Minor"/>
    <s v="Successful"/>
    <s v="On Time"/>
    <n v="1"/>
    <n v="1"/>
    <n v="0"/>
    <x v="1"/>
    <x v="0"/>
    <x v="0"/>
    <n v="0"/>
    <n v="0"/>
    <n v="0"/>
    <n v="0"/>
    <n v="1"/>
    <n v="0"/>
    <x v="5"/>
    <s v="-"/>
    <x v="0"/>
    <x v="0"/>
    <s v="No"/>
    <s v="No"/>
    <s v="No"/>
    <s v="Si"/>
    <s v="No"/>
  </r>
  <r>
    <x v="11"/>
    <x v="0"/>
    <x v="0"/>
    <x v="0"/>
    <s v="CRQ243341"/>
    <x v="29"/>
    <x v="159"/>
    <d v="2018-02-18T00:00:00"/>
    <d v="2018-02-18T23:59:00"/>
    <s v="WO11742118 Actualización de Kernel en SRM, SUS y Portal MDM  productivos SAP"/>
    <x v="0"/>
    <s v="On Time"/>
    <s v="No"/>
    <s v="Minor"/>
    <s v="Successful"/>
    <s v="On Time"/>
    <n v="1"/>
    <n v="1"/>
    <n v="0"/>
    <x v="1"/>
    <x v="0"/>
    <x v="0"/>
    <n v="0"/>
    <n v="0"/>
    <n v="0"/>
    <n v="0"/>
    <n v="1"/>
    <n v="0"/>
    <x v="5"/>
    <s v="-"/>
    <x v="0"/>
    <x v="0"/>
    <s v="No"/>
    <s v="No"/>
    <s v="No"/>
    <s v="Si"/>
    <s v="No"/>
  </r>
  <r>
    <x v="11"/>
    <x v="0"/>
    <x v="0"/>
    <x v="0"/>
    <s v="CRQ243504"/>
    <x v="29"/>
    <x v="287"/>
    <d v="2018-02-18T00:30:00"/>
    <d v="2018-02-19T02:30:00"/>
    <s v="WO11743961 Reorganizar tablas en ECC Produccion (Plan HR x HR) y Borrado de Tablas QCM8*"/>
    <x v="0"/>
    <s v="On Time"/>
    <s v="No"/>
    <s v="Minor"/>
    <s v="Successful"/>
    <s v="On Time"/>
    <n v="1"/>
    <n v="1"/>
    <n v="0"/>
    <x v="1"/>
    <x v="0"/>
    <x v="0"/>
    <n v="0"/>
    <n v="0"/>
    <n v="0"/>
    <n v="0"/>
    <n v="1"/>
    <n v="0"/>
    <x v="5"/>
    <s v="-"/>
    <x v="0"/>
    <x v="0"/>
    <s v="No"/>
    <s v="No"/>
    <s v="No"/>
    <s v="Si"/>
    <s v="No"/>
  </r>
  <r>
    <x v="11"/>
    <x v="0"/>
    <x v="0"/>
    <x v="0"/>
    <s v="CRQ243448"/>
    <x v="29"/>
    <x v="287"/>
    <d v="2018-02-18T01:00:00"/>
    <d v="2018-02-18T23:59:00"/>
    <s v="WO11744253 Depurar tabla BC_MSG (Plan HR x HR) y Cambio de Nodo PI"/>
    <x v="0"/>
    <s v="On Time"/>
    <s v="No"/>
    <s v="Minor"/>
    <s v="Successful"/>
    <s v="On Time"/>
    <n v="1"/>
    <n v="1"/>
    <n v="0"/>
    <x v="1"/>
    <x v="0"/>
    <x v="0"/>
    <n v="0"/>
    <n v="0"/>
    <n v="0"/>
    <n v="0"/>
    <n v="1"/>
    <n v="0"/>
    <x v="5"/>
    <s v="-"/>
    <x v="0"/>
    <x v="0"/>
    <s v="No"/>
    <s v="No"/>
    <s v="No"/>
    <s v="Si"/>
    <s v="No"/>
  </r>
  <r>
    <x v="11"/>
    <x v="0"/>
    <x v="0"/>
    <x v="0"/>
    <s v="CRQ243822"/>
    <x v="77"/>
    <x v="288"/>
    <d v="2018-02-17T02:00:00"/>
    <d v="2018-02-20T01:00:00"/>
    <s v="WO11757553 Actualización de NetScaler 11.0 Build 70.16 a NetScaler 11 build 71.22"/>
    <x v="0"/>
    <s v="On Time"/>
    <s v="No"/>
    <s v="Minor"/>
    <s v="Successful"/>
    <s v="On Time"/>
    <n v="1"/>
    <n v="1"/>
    <n v="0"/>
    <x v="1"/>
    <x v="0"/>
    <x v="0"/>
    <n v="0"/>
    <n v="0"/>
    <n v="0"/>
    <n v="0"/>
    <n v="1"/>
    <n v="0"/>
    <x v="5"/>
    <s v="-"/>
    <x v="28"/>
    <x v="1"/>
    <s v="No"/>
    <s v="No"/>
    <s v="No"/>
    <s v="Si"/>
    <s v="No"/>
  </r>
  <r>
    <x v="11"/>
    <x v="0"/>
    <x v="0"/>
    <x v="0"/>
    <s v="CRQ243945"/>
    <x v="72"/>
    <x v="127"/>
    <d v="2018-02-21T17:00:00"/>
    <d v="2018-02-21T22:00:00"/>
    <s v="WO11760028 Instalacion / Configuracion de SNMP v3"/>
    <x v="0"/>
    <s v="On Time"/>
    <s v="No"/>
    <s v="Minor"/>
    <s v="Successful"/>
    <s v="On Time"/>
    <n v="1"/>
    <n v="1"/>
    <n v="0"/>
    <x v="1"/>
    <x v="0"/>
    <x v="0"/>
    <n v="0"/>
    <n v="0"/>
    <n v="0"/>
    <n v="0"/>
    <n v="1"/>
    <n v="0"/>
    <x v="5"/>
    <s v="-"/>
    <x v="18"/>
    <x v="1"/>
    <s v="No"/>
    <s v="No"/>
    <s v="No"/>
    <s v="Si"/>
    <s v="No"/>
  </r>
  <r>
    <x v="11"/>
    <x v="1"/>
    <x v="0"/>
    <x v="0"/>
    <s v="CRQ243913"/>
    <x v="58"/>
    <x v="289"/>
    <d v="2018-02-21T17:00:00"/>
    <d v="2018-02-21T20:00:00"/>
    <s v="WO11758774 Migracion lineas analogicas a troncales digitales en Agencia Merida."/>
    <x v="0"/>
    <s v="On Time"/>
    <s v="No"/>
    <s v="Minor"/>
    <s v="Successful"/>
    <s v="On Time"/>
    <n v="1"/>
    <n v="1"/>
    <n v="0"/>
    <x v="1"/>
    <x v="0"/>
    <x v="0"/>
    <n v="0"/>
    <n v="0"/>
    <n v="0"/>
    <n v="0"/>
    <n v="1"/>
    <n v="0"/>
    <x v="5"/>
    <s v="-"/>
    <x v="24"/>
    <x v="2"/>
    <s v="No"/>
    <s v="No"/>
    <s v="No"/>
    <s v="Si"/>
    <s v="No"/>
  </r>
  <r>
    <x v="11"/>
    <x v="1"/>
    <x v="0"/>
    <x v="0"/>
    <s v="CRQ243926"/>
    <x v="88"/>
    <x v="184"/>
    <d v="2018-02-17T06:00:00"/>
    <d v="2018-02-19T18:00:00"/>
    <s v="WO11757849 Deshabilitación de DHCP Proxy de las WLC de Corporativos y Fábricas."/>
    <x v="0"/>
    <s v="On Time"/>
    <s v="No"/>
    <s v="Minor"/>
    <s v="Successful"/>
    <s v="On Time"/>
    <n v="1"/>
    <n v="1"/>
    <n v="0"/>
    <x v="1"/>
    <x v="0"/>
    <x v="0"/>
    <n v="0"/>
    <n v="0"/>
    <n v="0"/>
    <n v="0"/>
    <n v="1"/>
    <n v="0"/>
    <x v="5"/>
    <s v="-"/>
    <x v="14"/>
    <x v="2"/>
    <s v="No"/>
    <s v="No"/>
    <s v="No"/>
    <s v="Si"/>
    <s v="No"/>
  </r>
  <r>
    <x v="11"/>
    <x v="1"/>
    <x v="1"/>
    <x v="0"/>
    <s v="CRQ244111"/>
    <x v="16"/>
    <x v="235"/>
    <d v="2018-02-20T23:00:00"/>
    <d v="2018-02-21T02:00:00"/>
    <s v="Configuración de Regla de Firewall. (Cambio Estándar )"/>
    <x v="0"/>
    <s v="On Time"/>
    <s v="No"/>
    <s v="Standard"/>
    <s v="Successful"/>
    <s v="On Time"/>
    <n v="1"/>
    <n v="1"/>
    <n v="0"/>
    <x v="1"/>
    <x v="0"/>
    <x v="0"/>
    <n v="0"/>
    <n v="0"/>
    <n v="0"/>
    <n v="0"/>
    <n v="1"/>
    <n v="0"/>
    <x v="5"/>
    <s v="-"/>
    <x v="11"/>
    <x v="2"/>
    <s v="No"/>
    <s v="No"/>
    <s v="No"/>
    <s v="Si"/>
    <s v="No"/>
  </r>
  <r>
    <x v="11"/>
    <x v="1"/>
    <x v="0"/>
    <x v="1"/>
    <s v="CRQ244112"/>
    <x v="16"/>
    <x v="251"/>
    <d v="2018-02-22T11:00:00"/>
    <d v="2018-02-23T04:00:00"/>
    <s v="Desrackeo y rackeo de F5, configuracion de equipo de remplazo."/>
    <x v="0"/>
    <s v="On Time"/>
    <s v="No"/>
    <s v="Minor"/>
    <s v="Successful"/>
    <s v="On Time"/>
    <n v="1"/>
    <n v="1"/>
    <n v="0"/>
    <x v="1"/>
    <x v="0"/>
    <x v="2"/>
    <n v="1"/>
    <n v="0"/>
    <n v="0"/>
    <n v="0"/>
    <n v="1"/>
    <n v="0"/>
    <x v="5"/>
    <s v="-"/>
    <x v="11"/>
    <x v="2"/>
    <s v="No"/>
    <s v="No"/>
    <s v="No"/>
    <s v="Si"/>
    <s v="No"/>
  </r>
  <r>
    <x v="11"/>
    <x v="0"/>
    <x v="1"/>
    <x v="0"/>
    <s v="CRQ244235"/>
    <x v="89"/>
    <x v="269"/>
    <d v="2018-02-22T16:00:00"/>
    <d v="2018-02-22T17:30:00"/>
    <s v="Apagado de servidor y se dejan bajo demanda"/>
    <x v="0"/>
    <s v="On Time"/>
    <s v="No"/>
    <s v="Standard"/>
    <s v="Successful"/>
    <s v="On Time"/>
    <n v="1"/>
    <n v="1"/>
    <n v="0"/>
    <x v="1"/>
    <x v="0"/>
    <x v="0"/>
    <n v="0"/>
    <n v="0"/>
    <n v="0"/>
    <n v="0"/>
    <n v="1"/>
    <n v="0"/>
    <x v="5"/>
    <s v="-"/>
    <x v="1"/>
    <x v="1"/>
    <s v="No"/>
    <s v="No"/>
    <s v="No"/>
    <s v="Si"/>
    <s v="No"/>
  </r>
  <r>
    <x v="16"/>
    <x v="0"/>
    <x v="0"/>
    <x v="0"/>
    <s v="C001353040"/>
    <x v="33"/>
    <x v="137"/>
    <d v="2018-02-22T17:00:00"/>
    <d v="2018-02-22T21:00:00"/>
    <s v="AMER | HABC | Operative System package upgrade on servers ax1la140(PDC), ax1la148 (DES), ax1la154 (CRD) | DEV"/>
    <x v="0"/>
    <s v="On Time"/>
    <s v="No"/>
    <s v="Minor"/>
    <s v="Successful"/>
    <s v="On Time"/>
    <n v="1"/>
    <n v="1"/>
    <n v="0"/>
    <x v="1"/>
    <x v="0"/>
    <x v="0"/>
    <n v="0"/>
    <n v="0"/>
    <n v="0"/>
    <n v="0"/>
    <n v="1"/>
    <n v="0"/>
    <x v="2"/>
    <s v="C000972225"/>
    <x v="19"/>
    <x v="1"/>
    <s v="No"/>
    <s v="No"/>
    <s v="No"/>
    <s v="Si"/>
    <s v="No"/>
  </r>
  <r>
    <x v="0"/>
    <x v="0"/>
    <x v="0"/>
    <x v="0"/>
    <s v="C001388068"/>
    <x v="11"/>
    <x v="14"/>
    <d v="2018-02-19T10:00:00"/>
    <d v="2018-02-23T16:00:00"/>
    <s v="SIGMA | CCS - SCCM | Pilot Deployment | Security Updates by Microsoft 02 February 2018"/>
    <x v="0"/>
    <s v="On Time"/>
    <s v="No"/>
    <s v="Minor"/>
    <s v="Successful"/>
    <s v="On Time"/>
    <n v="1"/>
    <n v="1"/>
    <n v="0"/>
    <x v="1"/>
    <x v="0"/>
    <x v="0"/>
    <n v="0"/>
    <n v="0"/>
    <n v="0"/>
    <n v="0"/>
    <n v="1"/>
    <n v="0"/>
    <x v="0"/>
    <s v="C001313832"/>
    <x v="2"/>
    <x v="1"/>
    <s v="No"/>
    <s v="No"/>
    <s v="No"/>
    <s v="Si"/>
    <s v="No"/>
  </r>
  <r>
    <x v="1"/>
    <x v="1"/>
    <x v="1"/>
    <x v="0"/>
    <s v="C001388199"/>
    <x v="34"/>
    <x v="68"/>
    <d v="2018-02-23T05:00:00"/>
    <d v="2018-02-23T07:00:00"/>
    <s v="VITRO | Enable Netflow in FRS and CAR - Accompaniment"/>
    <x v="0"/>
    <s v="On Time"/>
    <s v="No"/>
    <s v="Standard"/>
    <s v="Successful"/>
    <s v="On Time"/>
    <n v="1"/>
    <n v="1"/>
    <n v="0"/>
    <x v="1"/>
    <x v="0"/>
    <x v="0"/>
    <n v="0"/>
    <n v="0"/>
    <n v="0"/>
    <n v="0"/>
    <n v="1"/>
    <n v="0"/>
    <x v="1"/>
    <s v="-"/>
    <x v="11"/>
    <x v="2"/>
    <s v="No"/>
    <s v="No"/>
    <s v="No"/>
    <s v="Si"/>
    <s v="No"/>
  </r>
  <r>
    <x v="5"/>
    <x v="0"/>
    <x v="0"/>
    <x v="0"/>
    <s v="C001391168"/>
    <x v="18"/>
    <x v="290"/>
    <d v="2018-02-23T11:00:00"/>
    <d v="2018-02-23T13:00:00"/>
    <s v="AMER | KUO | Unsubscribe application CI"/>
    <x v="0"/>
    <s v="On Time"/>
    <s v="No"/>
    <s v="Minor"/>
    <s v="Successful"/>
    <s v="On Time"/>
    <n v="1"/>
    <n v="1"/>
    <n v="0"/>
    <x v="1"/>
    <x v="0"/>
    <x v="0"/>
    <n v="0"/>
    <n v="0"/>
    <n v="0"/>
    <n v="0"/>
    <n v="1"/>
    <n v="0"/>
    <x v="4"/>
    <s v="-"/>
    <x v="12"/>
    <x v="1"/>
    <s v="No"/>
    <s v="No"/>
    <s v="No"/>
    <s v="Si"/>
    <s v="No"/>
  </r>
  <r>
    <x v="0"/>
    <x v="0"/>
    <x v="1"/>
    <x v="0"/>
    <s v="C001391301"/>
    <x v="30"/>
    <x v="291"/>
    <d v="2018-02-16T13:00:00"/>
    <d v="2018-02-23T13:00:00"/>
    <s v="SIGMA | AMER | Unix | Creation of new IBM VM's and RTO Process"/>
    <x v="0"/>
    <s v="On Time"/>
    <s v="No"/>
    <s v="Standard"/>
    <s v="Successful"/>
    <s v="On Time"/>
    <n v="1"/>
    <n v="1"/>
    <n v="0"/>
    <x v="1"/>
    <x v="0"/>
    <x v="0"/>
    <n v="0"/>
    <n v="0"/>
    <n v="0"/>
    <n v="0"/>
    <n v="1"/>
    <n v="0"/>
    <x v="0"/>
    <s v="C000047053"/>
    <x v="18"/>
    <x v="1"/>
    <s v="No"/>
    <s v="No"/>
    <s v="No"/>
    <s v="Si"/>
    <s v="No"/>
  </r>
  <r>
    <x v="1"/>
    <x v="1"/>
    <x v="0"/>
    <x v="0"/>
    <s v="C001392834"/>
    <x v="34"/>
    <x v="68"/>
    <d v="2018-02-22T19:00:00"/>
    <d v="2018-02-22T23:00:00"/>
    <s v="VITRO | Test to Enable All Vitro-PGW routing in L2L"/>
    <x v="0"/>
    <s v="On Time"/>
    <s v="No"/>
    <s v="Minor"/>
    <s v="Successful"/>
    <s v="On Time"/>
    <n v="1"/>
    <n v="1"/>
    <n v="0"/>
    <x v="1"/>
    <x v="0"/>
    <x v="0"/>
    <n v="0"/>
    <n v="0"/>
    <n v="0"/>
    <n v="0"/>
    <n v="1"/>
    <n v="0"/>
    <x v="1"/>
    <s v="-"/>
    <x v="11"/>
    <x v="2"/>
    <s v="No"/>
    <s v="No"/>
    <s v="No"/>
    <s v="Si"/>
    <s v="No"/>
  </r>
  <r>
    <x v="0"/>
    <x v="0"/>
    <x v="0"/>
    <x v="0"/>
    <s v="C001394428"/>
    <x v="17"/>
    <x v="72"/>
    <d v="2018-02-16T15:00:00"/>
    <d v="2018-02-23T15:00:00"/>
    <s v="ALFACORP | AMER | Turn off System | ALFAADFS | PRD"/>
    <x v="0"/>
    <s v="On Time"/>
    <s v="No"/>
    <s v="Minor"/>
    <s v="Successful"/>
    <s v="On Time"/>
    <n v="1"/>
    <n v="1"/>
    <n v="0"/>
    <x v="1"/>
    <x v="0"/>
    <x v="0"/>
    <n v="0"/>
    <n v="0"/>
    <n v="0"/>
    <n v="0"/>
    <n v="1"/>
    <n v="0"/>
    <x v="0"/>
    <s v="C000419598"/>
    <x v="5"/>
    <x v="1"/>
    <s v="No"/>
    <s v="No"/>
    <s v="No"/>
    <s v="Si"/>
    <s v="No"/>
  </r>
  <r>
    <x v="0"/>
    <x v="0"/>
    <x v="0"/>
    <x v="0"/>
    <s v="C001395600"/>
    <x v="17"/>
    <x v="72"/>
    <d v="2018-02-16T13:00:00"/>
    <d v="2018-02-23T13:00:00"/>
    <s v="NEMAK | AMER | WINDOWS | Rundown System MTYAPS0030 | PRD"/>
    <x v="0"/>
    <s v="On Time"/>
    <s v="No"/>
    <s v="Minor"/>
    <s v="Successful"/>
    <s v="On Time"/>
    <n v="1"/>
    <n v="1"/>
    <n v="0"/>
    <x v="1"/>
    <x v="0"/>
    <x v="0"/>
    <n v="0"/>
    <n v="0"/>
    <n v="0"/>
    <n v="0"/>
    <n v="1"/>
    <n v="0"/>
    <x v="0"/>
    <s v="C000419598"/>
    <x v="5"/>
    <x v="1"/>
    <s v="No"/>
    <s v="No"/>
    <s v="No"/>
    <s v="Si"/>
    <s v="No"/>
  </r>
  <r>
    <x v="14"/>
    <x v="0"/>
    <x v="0"/>
    <x v="0"/>
    <s v="C001400578"/>
    <x v="0"/>
    <x v="86"/>
    <d v="2018-02-23T14:00:00"/>
    <d v="2018-02-23T16:00:00"/>
    <s v="GDFSUEZ/ SAP BASIS / DEVELOPMENT / CD1 / TSMX - Edit USR40 Table for forbidden passwords"/>
    <x v="0"/>
    <s v="On Time"/>
    <s v="No"/>
    <s v="Minor"/>
    <s v="Successful"/>
    <s v="On Time"/>
    <n v="1"/>
    <n v="1"/>
    <n v="0"/>
    <x v="1"/>
    <x v="0"/>
    <x v="0"/>
    <n v="0"/>
    <n v="0"/>
    <n v="0"/>
    <n v="0"/>
    <n v="1"/>
    <n v="0"/>
    <x v="2"/>
    <s v="-"/>
    <x v="0"/>
    <x v="0"/>
    <s v="No"/>
    <s v="No"/>
    <s v="No"/>
    <s v="Si"/>
    <s v="No"/>
  </r>
  <r>
    <x v="0"/>
    <x v="3"/>
    <x v="1"/>
    <x v="0"/>
    <s v="C001401841"/>
    <x v="49"/>
    <x v="85"/>
    <d v="2018-02-23T12:00:00"/>
    <d v="2018-02-23T14:00:00"/>
    <s v="SIGMA | Application Flow Deployment on the IIB Production Server"/>
    <x v="0"/>
    <s v="On Time"/>
    <s v="No"/>
    <s v="Standard"/>
    <s v="Successful"/>
    <s v="On Time"/>
    <n v="1"/>
    <n v="1"/>
    <n v="0"/>
    <x v="1"/>
    <x v="0"/>
    <x v="0"/>
    <n v="0"/>
    <n v="0"/>
    <n v="0"/>
    <n v="0"/>
    <n v="1"/>
    <n v="0"/>
    <x v="0"/>
    <s v="C001323723"/>
    <x v="25"/>
    <x v="4"/>
    <s v="No"/>
    <s v="No"/>
    <s v="No"/>
    <s v="Si"/>
    <s v="No"/>
  </r>
  <r>
    <x v="28"/>
    <x v="0"/>
    <x v="1"/>
    <x v="0"/>
    <s v="C001403904"/>
    <x v="0"/>
    <x v="211"/>
    <d v="2018-02-23T11:00:00"/>
    <d v="2018-02-23T15:00:00"/>
    <s v="[GDG] / [ SAP -MX ] / [ PRO ] [ GRP ] / [ MX ]- Implementation of support packages for ABAP (SPAM/SAINT) / CCAB; ITO.CAB pre-approved [4EP]"/>
    <x v="0"/>
    <s v="On Time"/>
    <s v="No"/>
    <s v="Standard"/>
    <s v="Successful"/>
    <s v="On Time"/>
    <n v="1"/>
    <n v="1"/>
    <n v="0"/>
    <x v="1"/>
    <x v="0"/>
    <x v="0"/>
    <n v="0"/>
    <n v="0"/>
    <n v="0"/>
    <n v="0"/>
    <n v="1"/>
    <n v="0"/>
    <x v="2"/>
    <s v="CMOD318037"/>
    <x v="0"/>
    <x v="0"/>
    <s v="No"/>
    <s v="No"/>
    <s v="No"/>
    <s v="Si"/>
    <s v="No"/>
  </r>
  <r>
    <x v="4"/>
    <x v="0"/>
    <x v="0"/>
    <x v="0"/>
    <s v="C40989150"/>
    <x v="43"/>
    <x v="76"/>
    <d v="2018-02-23T09:00:00"/>
    <d v="2018-02-23T15:00:00"/>
    <s v="Retrieve of electric boxes in MDF2 A40"/>
    <x v="0"/>
    <s v="On Time"/>
    <s v="No"/>
    <s v="Minor"/>
    <s v="Successful"/>
    <s v="On Time"/>
    <n v="1"/>
    <n v="1"/>
    <n v="0"/>
    <x v="1"/>
    <x v="0"/>
    <x v="0"/>
    <n v="0"/>
    <n v="0"/>
    <n v="0"/>
    <n v="0"/>
    <n v="1"/>
    <n v="0"/>
    <x v="3"/>
    <s v="CT40006852"/>
    <x v="10"/>
    <x v="1"/>
    <s v="No"/>
    <s v="No"/>
    <s v="No"/>
    <s v="Si"/>
    <s v="No"/>
  </r>
  <r>
    <x v="4"/>
    <x v="1"/>
    <x v="1"/>
    <x v="0"/>
    <s v="C40991839"/>
    <x v="64"/>
    <x v="108"/>
    <d v="2018-02-22T21:00:00"/>
    <d v="2018-02-22T21:30:00"/>
    <s v="New Rule - Firewall Day"/>
    <x v="0"/>
    <s v="On Time"/>
    <s v="No"/>
    <s v="Standard"/>
    <s v="Successful"/>
    <s v="On Time"/>
    <n v="1"/>
    <n v="1"/>
    <n v="0"/>
    <x v="1"/>
    <x v="0"/>
    <x v="0"/>
    <n v="0"/>
    <n v="0"/>
    <n v="0"/>
    <n v="0"/>
    <n v="1"/>
    <n v="0"/>
    <x v="3"/>
    <s v="CT40009893"/>
    <x v="11"/>
    <x v="2"/>
    <s v="No"/>
    <s v="No"/>
    <s v="No"/>
    <s v="Si"/>
    <s v="No"/>
  </r>
  <r>
    <x v="7"/>
    <x v="0"/>
    <x v="1"/>
    <x v="0"/>
    <s v="C40984482"/>
    <x v="15"/>
    <x v="113"/>
    <d v="2018-02-22T09:00:00"/>
    <d v="2018-02-22T18:00:00"/>
    <s v="Electrical inspection of batteries for 2031 BLADE 1 and 2032 BLADE 2 UPSs of Data Center Cubo 2"/>
    <x v="0"/>
    <s v="On Time"/>
    <s v="No"/>
    <s v="Standard"/>
    <s v="Successful"/>
    <s v="On Time"/>
    <n v="1"/>
    <n v="1"/>
    <n v="0"/>
    <x v="1"/>
    <x v="0"/>
    <x v="0"/>
    <n v="0"/>
    <n v="0"/>
    <n v="0"/>
    <n v="0"/>
    <n v="1"/>
    <n v="0"/>
    <x v="3"/>
    <s v="CT40003238"/>
    <x v="10"/>
    <x v="1"/>
    <s v="No"/>
    <s v="No"/>
    <s v="No"/>
    <s v="Si"/>
    <s v="No"/>
  </r>
  <r>
    <x v="7"/>
    <x v="1"/>
    <x v="0"/>
    <x v="0"/>
    <s v="C40990175"/>
    <x v="41"/>
    <x v="166"/>
    <d v="2018-02-22T18:00:00"/>
    <d v="2018-02-22T22:00:00"/>
    <s v="Configuración de parametro para asociar Access Point con certificado expirado y pruebas de conectividad"/>
    <x v="0"/>
    <s v="On Time"/>
    <s v="No"/>
    <s v="Minor"/>
    <s v="Successful"/>
    <s v="On Time"/>
    <n v="1"/>
    <n v="1"/>
    <n v="0"/>
    <x v="1"/>
    <x v="0"/>
    <x v="0"/>
    <n v="0"/>
    <n v="0"/>
    <n v="0"/>
    <n v="0"/>
    <n v="1"/>
    <n v="0"/>
    <x v="3"/>
    <s v="-"/>
    <x v="14"/>
    <x v="2"/>
    <s v="No"/>
    <s v="No"/>
    <s v="No"/>
    <s v="Si"/>
    <s v="No"/>
  </r>
  <r>
    <x v="7"/>
    <x v="0"/>
    <x v="1"/>
    <x v="0"/>
    <s v="C40992694"/>
    <x v="32"/>
    <x v="292"/>
    <d v="2018-02-23T11:00:00"/>
    <d v="2018-02-23T15:00:00"/>
    <s v="Cambio de Disco en Storage"/>
    <x v="0"/>
    <s v="On Time"/>
    <s v="No"/>
    <s v="Standard"/>
    <s v="Successful"/>
    <s v="On Time"/>
    <n v="1"/>
    <n v="1"/>
    <n v="0"/>
    <x v="1"/>
    <x v="0"/>
    <x v="0"/>
    <n v="0"/>
    <n v="0"/>
    <n v="0"/>
    <n v="0"/>
    <n v="1"/>
    <n v="0"/>
    <x v="3"/>
    <s v="CT40000633"/>
    <x v="9"/>
    <x v="1"/>
    <s v="No"/>
    <s v="No"/>
    <s v="No"/>
    <s v="Si"/>
    <s v="No"/>
  </r>
  <r>
    <x v="5"/>
    <x v="0"/>
    <x v="0"/>
    <x v="0"/>
    <s v="C001392903"/>
    <x v="35"/>
    <x v="132"/>
    <d v="2018-02-17T20:00:00"/>
    <d v="2018-02-24T21:00:00"/>
    <s v="AMER | Multiple | KUO | Promote Server ADRDCS01 to Domain Controller"/>
    <x v="0"/>
    <s v="On Time"/>
    <s v="No"/>
    <s v="Minor"/>
    <s v="Successful"/>
    <s v="On Time"/>
    <n v="1"/>
    <n v="1"/>
    <n v="0"/>
    <x v="1"/>
    <x v="0"/>
    <x v="0"/>
    <n v="0"/>
    <n v="0"/>
    <n v="0"/>
    <n v="0"/>
    <n v="1"/>
    <n v="0"/>
    <x v="4"/>
    <s v="C000710539"/>
    <x v="20"/>
    <x v="1"/>
    <s v="No"/>
    <s v="No"/>
    <s v="No"/>
    <s v="Si"/>
    <s v="No"/>
  </r>
  <r>
    <x v="20"/>
    <x v="0"/>
    <x v="0"/>
    <x v="0"/>
    <s v="C001398880"/>
    <x v="0"/>
    <x v="164"/>
    <d v="2018-02-23T15:00:00"/>
    <d v="2018-02-23T17:00:00"/>
    <s v="[HSAI] / [ SAP -MX ] / [ QAS ] / [ PR1 ] - Implementation of support packages for ABAP (SPAM/SAINT) / CCAB; ITO.CAB pre-approved [4EP]"/>
    <x v="0"/>
    <s v="On Time"/>
    <s v="No"/>
    <s v="Minor"/>
    <s v="Successful"/>
    <s v="On Time"/>
    <n v="1"/>
    <n v="1"/>
    <n v="0"/>
    <x v="1"/>
    <x v="0"/>
    <x v="0"/>
    <n v="0"/>
    <n v="0"/>
    <n v="0"/>
    <n v="0"/>
    <n v="1"/>
    <n v="0"/>
    <x v="4"/>
    <s v="CMOD318037"/>
    <x v="0"/>
    <x v="0"/>
    <s v="No"/>
    <s v="No"/>
    <s v="No"/>
    <s v="Si"/>
    <s v="No"/>
  </r>
  <r>
    <x v="16"/>
    <x v="0"/>
    <x v="0"/>
    <x v="0"/>
    <s v="C001367399"/>
    <x v="33"/>
    <x v="137"/>
    <d v="2018-02-23T16:00:00"/>
    <d v="2018-02-23T20:00:00"/>
    <s v="AMER | HABC | Operative System package upgrade on servers ax1la121, ax1la149 | QAS"/>
    <x v="0"/>
    <s v="On Time"/>
    <s v="No"/>
    <s v="Minor"/>
    <s v="Successful"/>
    <s v="On Time"/>
    <n v="1"/>
    <n v="1"/>
    <n v="0"/>
    <x v="1"/>
    <x v="0"/>
    <x v="0"/>
    <n v="0"/>
    <n v="0"/>
    <n v="0"/>
    <n v="0"/>
    <n v="1"/>
    <n v="0"/>
    <x v="2"/>
    <s v="C000972225"/>
    <x v="19"/>
    <x v="1"/>
    <s v="No"/>
    <s v="No"/>
    <s v="No"/>
    <s v="Si"/>
    <s v="No"/>
  </r>
  <r>
    <x v="14"/>
    <x v="0"/>
    <x v="0"/>
    <x v="0"/>
    <s v="C001378623"/>
    <x v="33"/>
    <x v="137"/>
    <d v="2018-02-24T15:30:00"/>
    <d v="2018-02-24T19:30:00"/>
    <s v="AMER | ENGIE | Operative System package upgrade on servers gdfmexauv06,gdfmexauv07,gdfmexauv08 | PRD"/>
    <x v="0"/>
    <s v="On Time"/>
    <s v="No"/>
    <s v="Minor"/>
    <s v="Successful"/>
    <s v="On Time"/>
    <n v="1"/>
    <n v="1"/>
    <n v="0"/>
    <x v="1"/>
    <x v="0"/>
    <x v="0"/>
    <n v="0"/>
    <n v="0"/>
    <n v="0"/>
    <n v="0"/>
    <n v="1"/>
    <n v="0"/>
    <x v="2"/>
    <s v="C000972225"/>
    <x v="19"/>
    <x v="1"/>
    <s v="No"/>
    <s v="No"/>
    <s v="No"/>
    <s v="Si"/>
    <s v="No"/>
  </r>
  <r>
    <x v="14"/>
    <x v="0"/>
    <x v="0"/>
    <x v="0"/>
    <s v="C001400539"/>
    <x v="0"/>
    <x v="53"/>
    <d v="2018-02-23T16:00:00"/>
    <d v="2018-02-23T18:00:00"/>
    <s v="GDF Suez/ SAP BASIS / TEST / CQ1 / TSMX - ADD_ON ABAP_classic env. (SPAM/SAINT) /CCAB; ITO.CAB pre-approved [4EP]"/>
    <x v="0"/>
    <s v="On Time"/>
    <s v="No"/>
    <s v="Minor"/>
    <s v="Successful"/>
    <s v="On Time"/>
    <n v="1"/>
    <n v="1"/>
    <n v="0"/>
    <x v="1"/>
    <x v="0"/>
    <x v="0"/>
    <n v="0"/>
    <n v="0"/>
    <n v="0"/>
    <n v="0"/>
    <n v="1"/>
    <n v="0"/>
    <x v="2"/>
    <s v="CMOD318855"/>
    <x v="0"/>
    <x v="0"/>
    <s v="No"/>
    <s v="No"/>
    <s v="No"/>
    <s v="Si"/>
    <s v="No"/>
  </r>
  <r>
    <x v="9"/>
    <x v="0"/>
    <x v="0"/>
    <x v="0"/>
    <s v="C001399109"/>
    <x v="21"/>
    <x v="66"/>
    <d v="2018-02-24T19:00:00"/>
    <d v="2018-02-25T06:00:00"/>
    <s v="DSI QRO | Grupo Q | Configuración de Alta Disponibilidad en Appliances Hana"/>
    <x v="0"/>
    <s v="On Time"/>
    <s v="No"/>
    <s v="Minor"/>
    <s v="Successful"/>
    <s v="On Time"/>
    <n v="1"/>
    <n v="1"/>
    <n v="0"/>
    <x v="1"/>
    <x v="0"/>
    <x v="0"/>
    <n v="0"/>
    <n v="0"/>
    <n v="0"/>
    <n v="0"/>
    <n v="1"/>
    <n v="0"/>
    <x v="2"/>
    <s v="-"/>
    <x v="15"/>
    <x v="1"/>
    <s v="No"/>
    <s v="No"/>
    <s v="No"/>
    <s v="Si"/>
    <s v="No"/>
  </r>
  <r>
    <x v="24"/>
    <x v="0"/>
    <x v="0"/>
    <x v="0"/>
    <s v="C001400520"/>
    <x v="33"/>
    <x v="137"/>
    <d v="2018-02-23T14:00:00"/>
    <d v="2018-02-23T20:00:00"/>
    <s v="AMER | Imperquimia | Operative System package upgrade on server ipqmxha2 | QA"/>
    <x v="0"/>
    <s v="On Time"/>
    <s v="No"/>
    <s v="Minor"/>
    <s v="Successful"/>
    <s v="On Time"/>
    <n v="1"/>
    <n v="1"/>
    <n v="0"/>
    <x v="1"/>
    <x v="0"/>
    <x v="0"/>
    <n v="0"/>
    <n v="0"/>
    <n v="0"/>
    <n v="0"/>
    <n v="1"/>
    <n v="0"/>
    <x v="2"/>
    <s v="C000972225"/>
    <x v="19"/>
    <x v="1"/>
    <s v="No"/>
    <s v="No"/>
    <s v="No"/>
    <s v="Si"/>
    <s v="No"/>
  </r>
  <r>
    <x v="24"/>
    <x v="0"/>
    <x v="0"/>
    <x v="0"/>
    <s v="C001400546"/>
    <x v="33"/>
    <x v="137"/>
    <d v="2018-02-24T15:30:00"/>
    <d v="2018-02-24T22:00:00"/>
    <s v="AMER | Imperquimia | Operative System package upgrade on servers ipqmexauv05,  ipqmexauv07,  ipqmxha1 | PRD"/>
    <x v="0"/>
    <s v="On Time"/>
    <s v="No"/>
    <s v="Minor"/>
    <s v="Successful"/>
    <s v="On Time"/>
    <n v="1"/>
    <n v="1"/>
    <n v="0"/>
    <x v="1"/>
    <x v="0"/>
    <x v="0"/>
    <n v="0"/>
    <n v="0"/>
    <n v="0"/>
    <n v="0"/>
    <n v="1"/>
    <n v="0"/>
    <x v="2"/>
    <s v="C000972225"/>
    <x v="19"/>
    <x v="1"/>
    <s v="No"/>
    <s v="No"/>
    <s v="No"/>
    <s v="Si"/>
    <s v="No"/>
  </r>
  <r>
    <x v="8"/>
    <x v="1"/>
    <x v="0"/>
    <x v="0"/>
    <s v="C001399026"/>
    <x v="23"/>
    <x v="108"/>
    <d v="2018-02-23T17:00:00"/>
    <d v="2018-02-24T02:00:00"/>
    <s v="TSMX | PQIT | TSS | WAN SEC | Reemplazo de consola de administracion Smart-1"/>
    <x v="0"/>
    <s v="On Time"/>
    <s v="No"/>
    <s v="Minor"/>
    <s v="Successful"/>
    <s v="On Time"/>
    <n v="1"/>
    <n v="1"/>
    <n v="0"/>
    <x v="1"/>
    <x v="0"/>
    <x v="0"/>
    <n v="0"/>
    <n v="0"/>
    <n v="0"/>
    <n v="0"/>
    <n v="1"/>
    <n v="0"/>
    <x v="2"/>
    <s v="-"/>
    <x v="11"/>
    <x v="2"/>
    <s v="No"/>
    <s v="No"/>
    <s v="No"/>
    <s v="Si"/>
    <s v="No"/>
  </r>
  <r>
    <x v="8"/>
    <x v="1"/>
    <x v="0"/>
    <x v="0"/>
    <s v="C001392782"/>
    <x v="97"/>
    <x v="124"/>
    <d v="2018-02-24T18:00:00"/>
    <d v="2018-02-24T22:00:00"/>
    <s v="TSM | TSS-PQIT-Desrackeo de equipos sin servicios"/>
    <x v="0"/>
    <s v="On Time"/>
    <s v="No"/>
    <s v="Minor"/>
    <s v="Successful"/>
    <s v="On Time"/>
    <n v="1"/>
    <n v="1"/>
    <n v="0"/>
    <x v="1"/>
    <x v="0"/>
    <x v="0"/>
    <n v="0"/>
    <n v="0"/>
    <n v="0"/>
    <n v="0"/>
    <n v="1"/>
    <n v="0"/>
    <x v="2"/>
    <s v="-"/>
    <x v="14"/>
    <x v="2"/>
    <s v="No"/>
    <s v="No"/>
    <s v="No"/>
    <s v="Si"/>
    <s v="No"/>
  </r>
  <r>
    <x v="8"/>
    <x v="0"/>
    <x v="0"/>
    <x v="0"/>
    <s v="C001399024"/>
    <x v="39"/>
    <x v="200"/>
    <d v="2018-02-24T20:00:00"/>
    <d v="2018-02-25T22:00:00"/>
    <s v="Amer | RAAS | ANTIVIRUS REINSTALL(SYMANTEC ENDPOINT PROTECTION)"/>
    <x v="0"/>
    <s v="On Time"/>
    <s v="No"/>
    <s v="Minor"/>
    <s v="Successful"/>
    <s v="On Time"/>
    <n v="1"/>
    <n v="1"/>
    <n v="0"/>
    <x v="1"/>
    <x v="0"/>
    <x v="0"/>
    <n v="0"/>
    <n v="0"/>
    <n v="0"/>
    <n v="0"/>
    <n v="1"/>
    <n v="0"/>
    <x v="2"/>
    <s v="C000682192"/>
    <x v="16"/>
    <x v="1"/>
    <s v="No"/>
    <s v="No"/>
    <s v="No"/>
    <s v="Si"/>
    <s v="No"/>
  </r>
  <r>
    <x v="8"/>
    <x v="0"/>
    <x v="0"/>
    <x v="0"/>
    <s v="C001400544"/>
    <x v="39"/>
    <x v="200"/>
    <d v="2018-02-22T20:00:00"/>
    <d v="2018-02-23T22:00:00"/>
    <s v="Amer | RAAS | ANTIVIRUS REINSTALL(SYMANTEC ENDPOINT PROTECTION)"/>
    <x v="0"/>
    <s v="On Time"/>
    <s v="No"/>
    <s v="Minor"/>
    <s v="Successful"/>
    <s v="On Time"/>
    <n v="1"/>
    <n v="1"/>
    <n v="0"/>
    <x v="1"/>
    <x v="0"/>
    <x v="0"/>
    <n v="0"/>
    <n v="0"/>
    <n v="0"/>
    <n v="0"/>
    <n v="1"/>
    <n v="0"/>
    <x v="2"/>
    <s v="C000682192"/>
    <x v="16"/>
    <x v="1"/>
    <s v="No"/>
    <s v="No"/>
    <s v="No"/>
    <s v="Si"/>
    <s v="No"/>
  </r>
  <r>
    <x v="8"/>
    <x v="3"/>
    <x v="0"/>
    <x v="0"/>
    <s v="C001392626"/>
    <x v="104"/>
    <x v="293"/>
    <d v="2018-02-21T18:00:00"/>
    <d v="2018-02-23T17:00:00"/>
    <s v="TSMX_PQIT | Update of SICI (Sistema Integral de Control de Inventarios) application on production environment (QMXSV16P)"/>
    <x v="0"/>
    <s v="On Time"/>
    <s v="No"/>
    <s v="Minor"/>
    <s v="Successful"/>
    <s v="On Time"/>
    <n v="1"/>
    <n v="1"/>
    <n v="0"/>
    <x v="1"/>
    <x v="0"/>
    <x v="0"/>
    <n v="0"/>
    <n v="0"/>
    <n v="0"/>
    <n v="0"/>
    <n v="1"/>
    <n v="0"/>
    <x v="2"/>
    <s v="-"/>
    <x v="35"/>
    <x v="4"/>
    <s v="No"/>
    <s v="No"/>
    <s v="No"/>
    <s v="Si"/>
    <s v="No"/>
  </r>
  <r>
    <x v="4"/>
    <x v="0"/>
    <x v="0"/>
    <x v="0"/>
    <s v="C40988345"/>
    <x v="69"/>
    <x v="143"/>
    <d v="2018-02-25T15:00:00"/>
    <d v="2018-02-25T19:00:00"/>
    <s v="Backup Full Online UPS Productive Oracle Database"/>
    <x v="0"/>
    <s v="On Time"/>
    <s v="No"/>
    <s v="Minor"/>
    <s v="Successful"/>
    <s v="On Time"/>
    <n v="1"/>
    <n v="1"/>
    <n v="0"/>
    <x v="1"/>
    <x v="0"/>
    <x v="0"/>
    <n v="0"/>
    <n v="0"/>
    <n v="0"/>
    <n v="0"/>
    <n v="1"/>
    <n v="0"/>
    <x v="3"/>
    <s v="CT40010170"/>
    <x v="9"/>
    <x v="1"/>
    <s v="No"/>
    <s v="No"/>
    <s v="No"/>
    <s v="Si"/>
    <s v="No"/>
  </r>
  <r>
    <x v="4"/>
    <x v="0"/>
    <x v="0"/>
    <x v="0"/>
    <s v="C40989147"/>
    <x v="43"/>
    <x v="76"/>
    <d v="2018-02-23T14:00:00"/>
    <d v="2018-02-23T17:00:00"/>
    <s v="Change cabinet door handle in A40 IDF16"/>
    <x v="0"/>
    <s v="On Time"/>
    <s v="No"/>
    <s v="Minor"/>
    <s v="Successful"/>
    <s v="On Time"/>
    <n v="1"/>
    <n v="1"/>
    <n v="0"/>
    <x v="1"/>
    <x v="0"/>
    <x v="0"/>
    <n v="0"/>
    <n v="0"/>
    <n v="0"/>
    <n v="0"/>
    <n v="1"/>
    <n v="0"/>
    <x v="3"/>
    <s v="CT40006852"/>
    <x v="10"/>
    <x v="1"/>
    <s v="No"/>
    <s v="No"/>
    <s v="No"/>
    <s v="Si"/>
    <s v="No"/>
  </r>
  <r>
    <x v="4"/>
    <x v="0"/>
    <x v="0"/>
    <x v="0"/>
    <s v="C40901674"/>
    <x v="105"/>
    <x v="294"/>
    <d v="2018-02-22T19:00:00"/>
    <d v="2018-02-22T23:30:00"/>
    <s v="Update - rvsEVO Standar Edition to version 6.01.08"/>
    <x v="0"/>
    <s v="On Time"/>
    <s v="No"/>
    <s v="Minor"/>
    <s v="Successful"/>
    <s v="On Time"/>
    <n v="1"/>
    <n v="1"/>
    <n v="0"/>
    <x v="1"/>
    <x v="0"/>
    <x v="0"/>
    <n v="0"/>
    <n v="0"/>
    <n v="0"/>
    <n v="0"/>
    <n v="1"/>
    <n v="0"/>
    <x v="3"/>
    <s v="-"/>
    <x v="26"/>
    <x v="1"/>
    <s v="No"/>
    <s v="No"/>
    <s v="No"/>
    <s v="Si"/>
    <s v="No"/>
  </r>
  <r>
    <x v="4"/>
    <x v="0"/>
    <x v="0"/>
    <x v="0"/>
    <s v="C40989301"/>
    <x v="45"/>
    <x v="79"/>
    <d v="2018-02-25T15:00:00"/>
    <d v="2018-02-25T21:30:00"/>
    <s v="Install update patches on Linux servers - Audi Mexico"/>
    <x v="0"/>
    <s v="On Time"/>
    <s v="No"/>
    <s v="Minor"/>
    <s v="Successful"/>
    <s v="On Time"/>
    <n v="1"/>
    <n v="1"/>
    <n v="0"/>
    <x v="1"/>
    <x v="0"/>
    <x v="0"/>
    <n v="0"/>
    <n v="0"/>
    <n v="0"/>
    <n v="0"/>
    <n v="1"/>
    <n v="0"/>
    <x v="3"/>
    <s v="CT40012120"/>
    <x v="18"/>
    <x v="1"/>
    <s v="No"/>
    <s v="No"/>
    <s v="No"/>
    <s v="Si"/>
    <s v="No"/>
  </r>
  <r>
    <x v="4"/>
    <x v="0"/>
    <x v="0"/>
    <x v="0"/>
    <s v="C40989327"/>
    <x v="45"/>
    <x v="79"/>
    <d v="2018-02-24T22:00:00"/>
    <d v="2018-02-25T06:00:00"/>
    <s v="VMotion DataStore servers VMs"/>
    <x v="0"/>
    <s v="On Time"/>
    <s v="No"/>
    <s v="Minor"/>
    <s v="Successful"/>
    <s v="On Time"/>
    <n v="1"/>
    <n v="1"/>
    <n v="0"/>
    <x v="1"/>
    <x v="0"/>
    <x v="0"/>
    <n v="0"/>
    <n v="0"/>
    <n v="0"/>
    <n v="0"/>
    <n v="1"/>
    <n v="0"/>
    <x v="3"/>
    <s v="CT40012114"/>
    <x v="18"/>
    <x v="1"/>
    <s v="No"/>
    <s v="No"/>
    <s v="No"/>
    <s v="Si"/>
    <s v="No"/>
  </r>
  <r>
    <x v="4"/>
    <x v="0"/>
    <x v="0"/>
    <x v="0"/>
    <s v="C40975535"/>
    <x v="5"/>
    <x v="6"/>
    <d v="2018-02-24T20:00:00"/>
    <d v="2018-02-25T23:59:00"/>
    <s v="[ARS] PATCH MANAGEMENT ON SERVERS"/>
    <x v="0"/>
    <s v="On Time"/>
    <s v="No"/>
    <s v="Minor"/>
    <s v="Successful"/>
    <s v="On Time"/>
    <n v="1"/>
    <n v="1"/>
    <n v="0"/>
    <x v="1"/>
    <x v="0"/>
    <x v="0"/>
    <n v="0"/>
    <n v="0"/>
    <n v="0"/>
    <n v="0"/>
    <n v="1"/>
    <n v="0"/>
    <x v="3"/>
    <s v="CT40012237"/>
    <x v="5"/>
    <x v="1"/>
    <s v="No"/>
    <s v="No"/>
    <s v="No"/>
    <s v="Si"/>
    <s v="No"/>
  </r>
  <r>
    <x v="4"/>
    <x v="0"/>
    <x v="0"/>
    <x v="0"/>
    <s v="C40989129"/>
    <x v="5"/>
    <x v="6"/>
    <d v="2018-02-23T19:00:00"/>
    <d v="2018-02-24T14:00:00"/>
    <s v="Migrate project share in server:[AUDISJSF6121] and move the content to new one [AUDISJSF6140]. &lt;IM61342088&gt;"/>
    <x v="0"/>
    <s v="On Time"/>
    <s v="No"/>
    <s v="Minor"/>
    <s v="Successful"/>
    <s v="On Time"/>
    <n v="1"/>
    <n v="1"/>
    <n v="0"/>
    <x v="1"/>
    <x v="0"/>
    <x v="0"/>
    <n v="0"/>
    <n v="0"/>
    <n v="0"/>
    <n v="0"/>
    <n v="1"/>
    <n v="0"/>
    <x v="3"/>
    <s v="CT40012421"/>
    <x v="5"/>
    <x v="1"/>
    <s v="No"/>
    <s v="No"/>
    <s v="No"/>
    <s v="Si"/>
    <s v="No"/>
  </r>
  <r>
    <x v="4"/>
    <x v="0"/>
    <x v="0"/>
    <x v="0"/>
    <s v="C40989130"/>
    <x v="5"/>
    <x v="265"/>
    <d v="2018-02-25T16:00:00"/>
    <d v="2018-02-26T03:30:00"/>
    <s v="[002] PATCH MANAGEMENT ON SERVERS"/>
    <x v="0"/>
    <s v="On Time"/>
    <s v="No"/>
    <s v="Minor"/>
    <s v="Successful"/>
    <s v="On Time"/>
    <n v="1"/>
    <n v="1"/>
    <n v="0"/>
    <x v="1"/>
    <x v="0"/>
    <x v="0"/>
    <n v="0"/>
    <n v="0"/>
    <n v="0"/>
    <n v="0"/>
    <n v="1"/>
    <n v="0"/>
    <x v="3"/>
    <s v="CT40007809"/>
    <x v="5"/>
    <x v="1"/>
    <s v="No"/>
    <s v="No"/>
    <s v="No"/>
    <s v="Si"/>
    <s v="No"/>
  </r>
  <r>
    <x v="4"/>
    <x v="1"/>
    <x v="0"/>
    <x v="0"/>
    <s v="C40989142"/>
    <x v="64"/>
    <x v="108"/>
    <d v="2018-02-25T14:00:00"/>
    <d v="2018-02-25T18:00:00"/>
    <s v="Replace HTTPS certificates in ACS - Audi Mexico"/>
    <x v="0"/>
    <s v="On Time"/>
    <s v="No"/>
    <s v="Minor"/>
    <s v="Successful"/>
    <s v="On Time"/>
    <n v="1"/>
    <n v="1"/>
    <n v="0"/>
    <x v="1"/>
    <x v="0"/>
    <x v="0"/>
    <n v="0"/>
    <n v="0"/>
    <n v="0"/>
    <n v="0"/>
    <n v="1"/>
    <n v="0"/>
    <x v="3"/>
    <s v="CT40006852"/>
    <x v="11"/>
    <x v="2"/>
    <s v="No"/>
    <s v="No"/>
    <s v="No"/>
    <s v="Si"/>
    <s v="No"/>
  </r>
  <r>
    <x v="4"/>
    <x v="1"/>
    <x v="0"/>
    <x v="0"/>
    <s v="C40989264"/>
    <x v="87"/>
    <x v="205"/>
    <d v="2018-02-24T15:00:00"/>
    <d v="2018-02-24T17:00:00"/>
    <s v="Rename Ap's WLC A70 Production- Audi Mexico"/>
    <x v="0"/>
    <s v="On Time"/>
    <s v="No"/>
    <s v="Minor"/>
    <s v="Successful"/>
    <s v="On Time"/>
    <n v="1"/>
    <n v="1"/>
    <n v="0"/>
    <x v="1"/>
    <x v="0"/>
    <x v="0"/>
    <n v="0"/>
    <n v="0"/>
    <n v="0"/>
    <n v="0"/>
    <n v="1"/>
    <n v="0"/>
    <x v="3"/>
    <s v="CT40006852"/>
    <x v="14"/>
    <x v="2"/>
    <s v="No"/>
    <s v="No"/>
    <s v="No"/>
    <s v="Si"/>
    <s v="No"/>
  </r>
  <r>
    <x v="7"/>
    <x v="0"/>
    <x v="0"/>
    <x v="0"/>
    <s v="C40984611"/>
    <x v="8"/>
    <x v="11"/>
    <d v="2018-02-23T22:00:00"/>
    <d v="2018-02-25T06:00:00"/>
    <s v="Aplicación de parches con reinicio en servidores PUESMON02 /148.203.153.238, VWMXPUSSP120P/10.148.10.64"/>
    <x v="0"/>
    <s v="On Time"/>
    <s v="No"/>
    <s v="Minor"/>
    <s v="Successful"/>
    <s v="On Time"/>
    <n v="1"/>
    <n v="1"/>
    <n v="0"/>
    <x v="1"/>
    <x v="0"/>
    <x v="0"/>
    <n v="0"/>
    <n v="0"/>
    <n v="0"/>
    <n v="0"/>
    <n v="1"/>
    <n v="0"/>
    <x v="3"/>
    <s v="CT40008685"/>
    <x v="6"/>
    <x v="1"/>
    <s v="No"/>
    <s v="No"/>
    <s v="No"/>
    <s v="Si"/>
    <s v="No"/>
  </r>
  <r>
    <x v="7"/>
    <x v="0"/>
    <x v="0"/>
    <x v="0"/>
    <s v="C40984612"/>
    <x v="8"/>
    <x v="11"/>
    <d v="2018-02-22T17:00:00"/>
    <d v="2018-02-25T17:00:00"/>
    <s v="INSTALACION DE LA HERRAMIENTA NET BACKUP EN SERVIDORES DEL AMBIENTE FIS L66FIS31P_INT /10.148.12.144, L66FIS32P_INT/10.148.12.146, L66FIS41P_INT/10.148.12.145 y L66FIS42P_INT 10.148.12.147"/>
    <x v="0"/>
    <s v="On Time"/>
    <s v="No"/>
    <s v="Minor"/>
    <s v="Successful"/>
    <s v="On Time"/>
    <n v="1"/>
    <n v="1"/>
    <n v="0"/>
    <x v="1"/>
    <x v="0"/>
    <x v="0"/>
    <n v="0"/>
    <n v="0"/>
    <n v="0"/>
    <n v="0"/>
    <n v="1"/>
    <n v="0"/>
    <x v="3"/>
    <s v="-"/>
    <x v="6"/>
    <x v="1"/>
    <s v="No"/>
    <s v="No"/>
    <s v="No"/>
    <s v="Si"/>
    <s v="No"/>
  </r>
  <r>
    <x v="7"/>
    <x v="0"/>
    <x v="0"/>
    <x v="0"/>
    <s v="C40988969"/>
    <x v="101"/>
    <x v="262"/>
    <d v="2018-02-25T06:00:00"/>
    <d v="2018-02-25T16:00:00"/>
    <s v="Aplicación parche de seguridad spectre and meltdown SQL Server - CLUSTER SQL SERVER"/>
    <x v="0"/>
    <s v="On Time"/>
    <s v="No"/>
    <s v="Minor"/>
    <s v="Successful"/>
    <s v="On Time"/>
    <n v="1"/>
    <n v="1"/>
    <n v="0"/>
    <x v="1"/>
    <x v="0"/>
    <x v="0"/>
    <n v="0"/>
    <n v="0"/>
    <n v="0"/>
    <n v="0"/>
    <n v="1"/>
    <n v="0"/>
    <x v="3"/>
    <s v="-"/>
    <x v="21"/>
    <x v="1"/>
    <s v="No"/>
    <s v="No"/>
    <s v="No"/>
    <s v="Si"/>
    <s v="No"/>
  </r>
  <r>
    <x v="7"/>
    <x v="0"/>
    <x v="0"/>
    <x v="0"/>
    <s v="C40990176"/>
    <x v="15"/>
    <x v="113"/>
    <d v="2018-02-24T09:00:00"/>
    <d v="2018-02-24T14:00:00"/>
    <s v="Integración de Servicio de Balanceo en Red de ServerFarm"/>
    <x v="0"/>
    <s v="On Time"/>
    <s v="No"/>
    <s v="Minor"/>
    <s v="Successful"/>
    <s v="On Time"/>
    <n v="1"/>
    <n v="1"/>
    <n v="0"/>
    <x v="1"/>
    <x v="0"/>
    <x v="0"/>
    <n v="0"/>
    <n v="0"/>
    <n v="0"/>
    <n v="0"/>
    <n v="1"/>
    <n v="0"/>
    <x v="3"/>
    <s v="-"/>
    <x v="10"/>
    <x v="1"/>
    <s v="No"/>
    <s v="No"/>
    <s v="No"/>
    <s v="Si"/>
    <s v="No"/>
  </r>
  <r>
    <x v="7"/>
    <x v="0"/>
    <x v="0"/>
    <x v="0"/>
    <s v="C40990151"/>
    <x v="52"/>
    <x v="93"/>
    <d v="2018-02-23T17:00:00"/>
    <d v="2018-02-25T22:00:00"/>
    <s v="Modificacion de Horarios escaneos en Servidores VW bloquue 4"/>
    <x v="0"/>
    <s v="On Time"/>
    <s v="No"/>
    <s v="Minor"/>
    <s v="Successful"/>
    <s v="On Time"/>
    <n v="1"/>
    <n v="1"/>
    <n v="0"/>
    <x v="1"/>
    <x v="0"/>
    <x v="0"/>
    <n v="0"/>
    <n v="0"/>
    <n v="0"/>
    <n v="0"/>
    <n v="1"/>
    <n v="0"/>
    <x v="3"/>
    <s v="-"/>
    <x v="16"/>
    <x v="1"/>
    <s v="No"/>
    <s v="No"/>
    <s v="No"/>
    <s v="Si"/>
    <s v="No"/>
  </r>
  <r>
    <x v="7"/>
    <x v="0"/>
    <x v="0"/>
    <x v="0"/>
    <s v="C40989356"/>
    <x v="53"/>
    <x v="45"/>
    <d v="2018-02-24T08:00:00"/>
    <d v="2018-02-24T23:00:00"/>
    <s v="Actualización de S.O en servidores Linux Fase 6 - CERT Notificación de Vulnerabilidad"/>
    <x v="0"/>
    <s v="On Time"/>
    <s v="No"/>
    <s v="Minor"/>
    <s v="Successful"/>
    <s v="On Time"/>
    <n v="1"/>
    <n v="1"/>
    <n v="0"/>
    <x v="1"/>
    <x v="0"/>
    <x v="0"/>
    <n v="0"/>
    <n v="0"/>
    <n v="0"/>
    <n v="0"/>
    <n v="1"/>
    <n v="0"/>
    <x v="3"/>
    <s v="CT40010379"/>
    <x v="18"/>
    <x v="1"/>
    <s v="No"/>
    <s v="No"/>
    <s v="No"/>
    <s v="Si"/>
    <s v="No"/>
  </r>
  <r>
    <x v="7"/>
    <x v="0"/>
    <x v="0"/>
    <x v="0"/>
    <s v="C40989357"/>
    <x v="53"/>
    <x v="45"/>
    <d v="2018-02-23T09:00:00"/>
    <d v="2018-02-23T17:00:00"/>
    <s v="Flexera Agent Installlation"/>
    <x v="0"/>
    <s v="On Time"/>
    <s v="No"/>
    <s v="Minor"/>
    <s v="Successful"/>
    <s v="On Time"/>
    <n v="1"/>
    <n v="1"/>
    <n v="0"/>
    <x v="1"/>
    <x v="0"/>
    <x v="0"/>
    <n v="0"/>
    <n v="0"/>
    <n v="0"/>
    <n v="0"/>
    <n v="1"/>
    <n v="0"/>
    <x v="3"/>
    <s v="CT40010379"/>
    <x v="18"/>
    <x v="1"/>
    <s v="No"/>
    <s v="No"/>
    <s v="No"/>
    <s v="Si"/>
    <s v="No"/>
  </r>
  <r>
    <x v="7"/>
    <x v="1"/>
    <x v="0"/>
    <x v="0"/>
    <s v="C40990174"/>
    <x v="41"/>
    <x v="166"/>
    <d v="2018-02-24T23:30:00"/>
    <d v="2018-02-25T12:00:00"/>
    <s v="Preparación de Controller S6 para asociar Access Point de Centro Logistico S25"/>
    <x v="0"/>
    <s v="On Time"/>
    <s v="No"/>
    <s v="Minor"/>
    <s v="Successful"/>
    <s v="On Time"/>
    <n v="1"/>
    <n v="1"/>
    <n v="0"/>
    <x v="1"/>
    <x v="0"/>
    <x v="0"/>
    <n v="0"/>
    <n v="0"/>
    <n v="0"/>
    <n v="0"/>
    <n v="1"/>
    <n v="0"/>
    <x v="3"/>
    <s v="-"/>
    <x v="14"/>
    <x v="2"/>
    <s v="No"/>
    <s v="No"/>
    <s v="No"/>
    <s v="Si"/>
    <s v="No"/>
  </r>
  <r>
    <x v="7"/>
    <x v="1"/>
    <x v="0"/>
    <x v="0"/>
    <s v="C40991055"/>
    <x v="54"/>
    <x v="34"/>
    <d v="2018-02-25T06:00:00"/>
    <d v="2018-02-25T16:00:00"/>
    <s v="Modificación de ruteo estatico para Antolin y HBPO"/>
    <x v="0"/>
    <s v="On Time"/>
    <s v="No"/>
    <s v="Minor"/>
    <s v="Successful"/>
    <s v="On Time"/>
    <n v="1"/>
    <n v="1"/>
    <n v="0"/>
    <x v="1"/>
    <x v="0"/>
    <x v="0"/>
    <n v="0"/>
    <n v="0"/>
    <n v="0"/>
    <n v="0"/>
    <n v="1"/>
    <n v="0"/>
    <x v="3"/>
    <s v="CT40006938"/>
    <x v="11"/>
    <x v="2"/>
    <s v="No"/>
    <s v="No"/>
    <s v="No"/>
    <s v="Si"/>
    <s v="No"/>
  </r>
  <r>
    <x v="0"/>
    <x v="0"/>
    <x v="0"/>
    <x v="0"/>
    <s v="C001398965"/>
    <x v="0"/>
    <x v="95"/>
    <d v="2018-02-22T10:00:00"/>
    <d v="2018-02-23T23:00:00"/>
    <s v="ALFACORP / SAP- BASIS -TMX / PSM/ PRD/ OUTAGE = NO / Upgrade ST-A/PI plug-in/ install support package / CCAB and CSS.CAB preapproved / 4EP"/>
    <x v="0"/>
    <s v="On Time"/>
    <s v="No"/>
    <s v="Minor"/>
    <s v="Successful"/>
    <s v="On Time"/>
    <n v="1"/>
    <n v="1"/>
    <n v="0"/>
    <x v="1"/>
    <x v="0"/>
    <x v="0"/>
    <n v="0"/>
    <n v="0"/>
    <n v="0"/>
    <n v="0"/>
    <n v="1"/>
    <n v="0"/>
    <x v="0"/>
    <s v="CMOD314782"/>
    <x v="0"/>
    <x v="0"/>
    <s v="No"/>
    <s v="No"/>
    <s v="No"/>
    <s v="Si"/>
    <s v="No"/>
  </r>
  <r>
    <x v="0"/>
    <x v="0"/>
    <x v="0"/>
    <x v="0"/>
    <s v="C001397167"/>
    <x v="14"/>
    <x v="146"/>
    <d v="2018-02-24T08:00:00"/>
    <d v="2018-02-25T23:00:00"/>
    <s v="ALFA | SIGMA | Accompaniment on Zoning for Integration of 2 FS900 y 1 V5030 to the current SVC"/>
    <x v="0"/>
    <s v="On Time"/>
    <s v="No"/>
    <s v="Minor"/>
    <s v="Successful"/>
    <s v="On Time"/>
    <n v="1"/>
    <n v="1"/>
    <n v="0"/>
    <x v="1"/>
    <x v="0"/>
    <x v="0"/>
    <n v="0"/>
    <n v="0"/>
    <n v="0"/>
    <n v="0"/>
    <n v="1"/>
    <n v="0"/>
    <x v="0"/>
    <s v="C001367326"/>
    <x v="9"/>
    <x v="1"/>
    <s v="No"/>
    <s v="No"/>
    <s v="No"/>
    <s v="Si"/>
    <s v="No"/>
  </r>
  <r>
    <x v="0"/>
    <x v="0"/>
    <x v="0"/>
    <x v="0"/>
    <s v="C001400645"/>
    <x v="14"/>
    <x v="146"/>
    <d v="2018-02-24T08:00:00"/>
    <d v="2018-02-24T14:00:00"/>
    <s v="SIGMA ||  Reclaim storage space |  PHASE 2"/>
    <x v="0"/>
    <s v="On Time"/>
    <s v="No"/>
    <s v="Minor"/>
    <s v="Successful"/>
    <s v="On Time"/>
    <n v="1"/>
    <n v="1"/>
    <n v="0"/>
    <x v="1"/>
    <x v="0"/>
    <x v="0"/>
    <n v="0"/>
    <n v="0"/>
    <n v="0"/>
    <n v="0"/>
    <n v="1"/>
    <n v="0"/>
    <x v="0"/>
    <s v="C000695260"/>
    <x v="9"/>
    <x v="1"/>
    <s v="No"/>
    <s v="No"/>
    <s v="No"/>
    <s v="Si"/>
    <s v="No"/>
  </r>
  <r>
    <x v="0"/>
    <x v="0"/>
    <x v="0"/>
    <x v="0"/>
    <s v="C001402419"/>
    <x v="30"/>
    <x v="175"/>
    <d v="2018-02-24T12:05:00"/>
    <d v="2018-02-24T17:55:00"/>
    <s v="SIGMA / AMER / UNIX / ITO / AIX aTape Driver Update/ PRD"/>
    <x v="0"/>
    <s v="On Time"/>
    <s v="No"/>
    <s v="Minor"/>
    <s v="Successful"/>
    <s v="On Time"/>
    <n v="1"/>
    <n v="1"/>
    <n v="0"/>
    <x v="1"/>
    <x v="0"/>
    <x v="0"/>
    <n v="0"/>
    <n v="0"/>
    <n v="0"/>
    <n v="0"/>
    <n v="1"/>
    <n v="0"/>
    <x v="0"/>
    <s v="CMOD315660"/>
    <x v="18"/>
    <x v="1"/>
    <s v="No"/>
    <s v="No"/>
    <s v="No"/>
    <s v="Si"/>
    <s v="No"/>
  </r>
  <r>
    <x v="0"/>
    <x v="0"/>
    <x v="0"/>
    <x v="0"/>
    <s v="C001402336"/>
    <x v="17"/>
    <x v="96"/>
    <d v="2018-02-24T18:00:00"/>
    <d v="2018-02-25T18:00:00"/>
    <s v="AMER | ALLIAX | Distribution of MSFT patches for Windows Servers (PRD) &lt;February 2018&gt;"/>
    <x v="0"/>
    <s v="On Time"/>
    <s v="No"/>
    <s v="Minor"/>
    <s v="Successful"/>
    <s v="On Time"/>
    <n v="1"/>
    <n v="1"/>
    <n v="0"/>
    <x v="1"/>
    <x v="0"/>
    <x v="0"/>
    <n v="0"/>
    <n v="0"/>
    <n v="0"/>
    <n v="0"/>
    <n v="1"/>
    <n v="0"/>
    <x v="0"/>
    <s v="C000945095"/>
    <x v="5"/>
    <x v="1"/>
    <s v="No"/>
    <s v="No"/>
    <s v="No"/>
    <s v="Si"/>
    <s v="No"/>
  </r>
  <r>
    <x v="0"/>
    <x v="0"/>
    <x v="0"/>
    <x v="0"/>
    <s v="C001402994"/>
    <x v="17"/>
    <x v="22"/>
    <d v="2018-02-25T12:00:00"/>
    <d v="2018-02-25T20:00:00"/>
    <s v="AMER | SIGMA | Distribution of MSFT patches for Windows Servers &lt;DECEMBER/JANUARY/FEBRUARY2018&gt;| PRD | Weekend"/>
    <x v="0"/>
    <s v="On Time"/>
    <s v="No"/>
    <s v="Minor"/>
    <s v="Successful"/>
    <s v="On Time"/>
    <n v="1"/>
    <n v="1"/>
    <n v="0"/>
    <x v="1"/>
    <x v="0"/>
    <x v="0"/>
    <n v="0"/>
    <n v="0"/>
    <n v="0"/>
    <n v="0"/>
    <n v="1"/>
    <n v="0"/>
    <x v="0"/>
    <s v="C000945095"/>
    <x v="5"/>
    <x v="1"/>
    <s v="No"/>
    <s v="No"/>
    <s v="No"/>
    <s v="Si"/>
    <s v="No"/>
  </r>
  <r>
    <x v="0"/>
    <x v="0"/>
    <x v="0"/>
    <x v="0"/>
    <s v="C001398938"/>
    <x v="36"/>
    <x v="144"/>
    <d v="2018-02-23T16:00:00"/>
    <d v="2018-02-25T15:00:00"/>
    <s v="ALFA | ALLIAX| Decrease Space (475 GB) on Drive D: from 1124 GB to 650 GB on the server ALLIAXPACDB"/>
    <x v="0"/>
    <s v="On Time"/>
    <s v="No"/>
    <s v="Minor"/>
    <s v="Successful"/>
    <s v="On Time"/>
    <n v="1"/>
    <n v="1"/>
    <n v="0"/>
    <x v="1"/>
    <x v="0"/>
    <x v="0"/>
    <n v="0"/>
    <n v="0"/>
    <n v="0"/>
    <n v="0"/>
    <n v="1"/>
    <n v="0"/>
    <x v="0"/>
    <s v="C000058623"/>
    <x v="21"/>
    <x v="1"/>
    <s v="No"/>
    <s v="No"/>
    <s v="No"/>
    <s v="Si"/>
    <s v="No"/>
  </r>
  <r>
    <x v="0"/>
    <x v="0"/>
    <x v="0"/>
    <x v="0"/>
    <s v="C001402343"/>
    <x v="70"/>
    <x v="63"/>
    <d v="2018-02-24T05:30:00"/>
    <d v="2018-02-25T21:30:00"/>
    <s v="Amer|INDELPRO|Re-Install Client End Point Protecction|"/>
    <x v="0"/>
    <s v="On Time"/>
    <s v="No"/>
    <s v="Minor"/>
    <s v="Successful"/>
    <s v="On Time"/>
    <n v="1"/>
    <n v="1"/>
    <n v="0"/>
    <x v="1"/>
    <x v="0"/>
    <x v="0"/>
    <n v="0"/>
    <n v="0"/>
    <n v="0"/>
    <n v="0"/>
    <n v="1"/>
    <n v="0"/>
    <x v="0"/>
    <s v="C000682192"/>
    <x v="16"/>
    <x v="1"/>
    <s v="No"/>
    <s v="No"/>
    <s v="No"/>
    <s v="Si"/>
    <s v="No"/>
  </r>
  <r>
    <x v="0"/>
    <x v="0"/>
    <x v="0"/>
    <x v="0"/>
    <s v="C001402457"/>
    <x v="39"/>
    <x v="181"/>
    <d v="2018-02-25T10:00:00"/>
    <d v="2018-02-25T23:00:00"/>
    <s v="Amer |SIGMA| ANTIVIRUS UPDATE(SYMANTEC ENDPOINT PROTECTION) SPECTRE"/>
    <x v="0"/>
    <s v="On Time"/>
    <s v="No"/>
    <s v="Minor"/>
    <s v="Successful"/>
    <s v="On Time"/>
    <n v="1"/>
    <n v="1"/>
    <n v="0"/>
    <x v="1"/>
    <x v="0"/>
    <x v="0"/>
    <n v="0"/>
    <n v="0"/>
    <n v="0"/>
    <n v="0"/>
    <n v="1"/>
    <n v="0"/>
    <x v="0"/>
    <s v="C000682192"/>
    <x v="16"/>
    <x v="1"/>
    <s v="No"/>
    <s v="No"/>
    <s v="No"/>
    <s v="Si"/>
    <s v="No"/>
  </r>
  <r>
    <x v="0"/>
    <x v="0"/>
    <x v="0"/>
    <x v="0"/>
    <s v="C001384811"/>
    <x v="0"/>
    <x v="43"/>
    <d v="2018-02-23T13:00:00"/>
    <d v="2018-02-24T13:00:00"/>
    <s v="SIGMA / SAP -TSMX  / CSP / TSMX / Upgrade ST-A/PI plug-in/ instal support package / CCAB and CSS.CAB preapproved - 4EP"/>
    <x v="0"/>
    <s v="On Time"/>
    <s v="No"/>
    <s v="Minor"/>
    <s v="Successful"/>
    <s v="On Time"/>
    <n v="1"/>
    <n v="1"/>
    <n v="0"/>
    <x v="1"/>
    <x v="0"/>
    <x v="0"/>
    <n v="0"/>
    <n v="0"/>
    <n v="0"/>
    <n v="0"/>
    <n v="1"/>
    <n v="0"/>
    <x v="0"/>
    <s v="CMOD314782"/>
    <x v="0"/>
    <x v="0"/>
    <s v="No"/>
    <s v="No"/>
    <s v="No"/>
    <s v="Si"/>
    <s v="No"/>
  </r>
  <r>
    <x v="0"/>
    <x v="0"/>
    <x v="0"/>
    <x v="0"/>
    <s v="C001394385"/>
    <x v="0"/>
    <x v="136"/>
    <d v="2018-02-25T15:00:00"/>
    <d v="2018-02-25T19:00:00"/>
    <s v="SIGMA/ BSP / - KERNEL_Update  / CCAB; ITO.CAB pre-approved [4EP]"/>
    <x v="0"/>
    <s v="On Time"/>
    <s v="No"/>
    <s v="Minor"/>
    <s v="Successful"/>
    <s v="On Time"/>
    <n v="1"/>
    <n v="1"/>
    <n v="0"/>
    <x v="1"/>
    <x v="0"/>
    <x v="0"/>
    <n v="0"/>
    <n v="0"/>
    <n v="0"/>
    <n v="0"/>
    <n v="1"/>
    <n v="0"/>
    <x v="0"/>
    <s v="CMOD317140"/>
    <x v="0"/>
    <x v="0"/>
    <s v="No"/>
    <s v="No"/>
    <s v="No"/>
    <s v="Si"/>
    <s v="No"/>
  </r>
  <r>
    <x v="0"/>
    <x v="3"/>
    <x v="0"/>
    <x v="0"/>
    <s v="C001402435"/>
    <x v="61"/>
    <x v="109"/>
    <d v="2018-02-25T14:00:00"/>
    <d v="2018-02-25T15:00:00"/>
    <s v="SIGMA | Increase connection values in FTP server SIASOLCPRD"/>
    <x v="0"/>
    <s v="On Time"/>
    <s v="No"/>
    <s v="Minor"/>
    <s v="Successful"/>
    <s v="On Time"/>
    <n v="1"/>
    <n v="1"/>
    <n v="0"/>
    <x v="1"/>
    <x v="0"/>
    <x v="0"/>
    <n v="0"/>
    <n v="0"/>
    <n v="0"/>
    <n v="0"/>
    <n v="1"/>
    <n v="0"/>
    <x v="0"/>
    <s v="-"/>
    <x v="26"/>
    <x v="4"/>
    <s v="No"/>
    <s v="No"/>
    <s v="No"/>
    <s v="Si"/>
    <s v="No"/>
  </r>
  <r>
    <x v="0"/>
    <x v="0"/>
    <x v="0"/>
    <x v="0"/>
    <s v="C001403325"/>
    <x v="35"/>
    <x v="145"/>
    <d v="2018-02-24T20:00:00"/>
    <d v="2018-02-25T00:00:00"/>
    <s v="SIGMA | AD | CA Activities 4eyes with Customer"/>
    <x v="0"/>
    <s v="On Time"/>
    <s v="No"/>
    <s v="Minor"/>
    <s v="Successful"/>
    <s v="On Time"/>
    <n v="1"/>
    <n v="1"/>
    <n v="0"/>
    <x v="1"/>
    <x v="0"/>
    <x v="0"/>
    <n v="0"/>
    <n v="0"/>
    <n v="0"/>
    <n v="0"/>
    <n v="1"/>
    <n v="0"/>
    <x v="0"/>
    <s v="-"/>
    <x v="20"/>
    <x v="1"/>
    <s v="No"/>
    <s v="No"/>
    <s v="No"/>
    <s v="Si"/>
    <s v="No"/>
  </r>
  <r>
    <x v="1"/>
    <x v="0"/>
    <x v="1"/>
    <x v="0"/>
    <s v="C001398997"/>
    <x v="25"/>
    <x v="37"/>
    <d v="2018-02-23T23:00:00"/>
    <d v="2018-02-24T07:00:00"/>
    <s v="AMER | VITRO | Restart Lync servers vtolync03, vtolync02 and vtolync01"/>
    <x v="0"/>
    <s v="On Time"/>
    <s v="No"/>
    <s v="Standard"/>
    <s v="Successful"/>
    <s v="On Time"/>
    <n v="1"/>
    <n v="1"/>
    <n v="0"/>
    <x v="1"/>
    <x v="0"/>
    <x v="0"/>
    <n v="0"/>
    <n v="0"/>
    <n v="0"/>
    <n v="0"/>
    <n v="1"/>
    <n v="0"/>
    <x v="1"/>
    <s v="C000763299"/>
    <x v="12"/>
    <x v="1"/>
    <s v="No"/>
    <s v="No"/>
    <s v="No"/>
    <s v="Si"/>
    <s v="No"/>
  </r>
  <r>
    <x v="17"/>
    <x v="0"/>
    <x v="1"/>
    <x v="0"/>
    <s v="C001397077"/>
    <x v="1"/>
    <x v="128"/>
    <d v="2018-02-23T08:00:00"/>
    <d v="2018-02-25T12:00:00"/>
    <s v="AMER |Owens | Distribution of MSFT patches for Windows Servers (PRD) &lt;February 2018&gt;"/>
    <x v="0"/>
    <s v="On Time"/>
    <s v="No"/>
    <s v="Standard"/>
    <s v="Successful"/>
    <s v="On Time"/>
    <n v="1"/>
    <n v="1"/>
    <n v="0"/>
    <x v="1"/>
    <x v="0"/>
    <x v="0"/>
    <n v="0"/>
    <n v="0"/>
    <n v="0"/>
    <n v="0"/>
    <n v="1"/>
    <n v="0"/>
    <x v="1"/>
    <s v="C000945095"/>
    <x v="1"/>
    <x v="1"/>
    <s v="No"/>
    <s v="No"/>
    <s v="No"/>
    <s v="Si"/>
    <s v="No"/>
  </r>
  <r>
    <x v="1"/>
    <x v="0"/>
    <x v="1"/>
    <x v="0"/>
    <s v="C001353118"/>
    <x v="2"/>
    <x v="2"/>
    <d v="2018-01-22T19:00:00"/>
    <d v="2018-02-23T23:00:00"/>
    <s v="AMER | VITRO | Distribution of Patches on PC &amp; Laptops (January) - Productive group | (Customer pre authorized)"/>
    <x v="0"/>
    <s v="On Time"/>
    <s v="No"/>
    <s v="Standard"/>
    <s v="Successful"/>
    <s v="On Time"/>
    <n v="1"/>
    <n v="1"/>
    <n v="0"/>
    <x v="1"/>
    <x v="0"/>
    <x v="0"/>
    <n v="0"/>
    <n v="0"/>
    <n v="0"/>
    <n v="0"/>
    <n v="1"/>
    <n v="0"/>
    <x v="1"/>
    <s v="C000168258"/>
    <x v="2"/>
    <x v="1"/>
    <s v="No"/>
    <s v="No"/>
    <s v="No"/>
    <s v="Si"/>
    <s v="No"/>
  </r>
  <r>
    <x v="0"/>
    <x v="0"/>
    <x v="1"/>
    <x v="0"/>
    <s v="C001370577"/>
    <x v="11"/>
    <x v="14"/>
    <d v="2018-02-02T16:00:00"/>
    <d v="2018-02-23T16:30:00"/>
    <s v="TERZA | CCS - SCCM | Productive Deployment | Security Updates by Microsoft 01 January 2018 (Complements)"/>
    <x v="0"/>
    <s v="On Time"/>
    <s v="No"/>
    <s v="Standard"/>
    <s v="Successful"/>
    <s v="On Time"/>
    <n v="1"/>
    <n v="1"/>
    <n v="0"/>
    <x v="1"/>
    <x v="0"/>
    <x v="0"/>
    <n v="0"/>
    <n v="0"/>
    <n v="0"/>
    <n v="0"/>
    <n v="1"/>
    <n v="0"/>
    <x v="0"/>
    <s v="C001313832"/>
    <x v="2"/>
    <x v="1"/>
    <s v="No"/>
    <s v="No"/>
    <s v="No"/>
    <s v="Si"/>
    <s v="No"/>
  </r>
  <r>
    <x v="16"/>
    <x v="0"/>
    <x v="0"/>
    <x v="0"/>
    <s v="C001375343"/>
    <x v="33"/>
    <x v="137"/>
    <d v="2018-02-24T00:30:00"/>
    <d v="2018-02-24T04:30:00"/>
    <s v="AMER | HABC | Operative System package upgrade on servers ax1la120 , ax1la147 , ax1la146 , ax1la153 | PRD"/>
    <x v="0"/>
    <s v="On Time"/>
    <s v="No"/>
    <s v="Minor"/>
    <s v="Successful"/>
    <s v="On Time"/>
    <n v="1"/>
    <n v="1"/>
    <n v="0"/>
    <x v="1"/>
    <x v="0"/>
    <x v="0"/>
    <n v="0"/>
    <n v="0"/>
    <n v="0"/>
    <n v="0"/>
    <n v="1"/>
    <n v="0"/>
    <x v="2"/>
    <s v="C000972225"/>
    <x v="19"/>
    <x v="1"/>
    <s v="No"/>
    <s v="No"/>
    <s v="No"/>
    <s v="Si"/>
    <s v="No"/>
  </r>
  <r>
    <x v="8"/>
    <x v="0"/>
    <x v="0"/>
    <x v="0"/>
    <s v="C001384437"/>
    <x v="38"/>
    <x v="295"/>
    <d v="2018-02-25T08:00:00"/>
    <d v="2018-02-25T17:00:00"/>
    <s v="TSMX | PQIT | Raqueo de 2 nuevos servidores DELL 730 en Data Center Puebla I"/>
    <x v="0"/>
    <s v="On Time"/>
    <s v="No"/>
    <s v="Minor"/>
    <s v="Successful"/>
    <s v="On Time"/>
    <n v="1"/>
    <n v="1"/>
    <n v="0"/>
    <x v="1"/>
    <x v="0"/>
    <x v="0"/>
    <n v="0"/>
    <n v="0"/>
    <n v="0"/>
    <n v="0"/>
    <n v="1"/>
    <n v="0"/>
    <x v="2"/>
    <s v="-"/>
    <x v="6"/>
    <x v="1"/>
    <s v="No"/>
    <s v="No"/>
    <s v="No"/>
    <s v="Si"/>
    <s v="No"/>
  </r>
  <r>
    <x v="8"/>
    <x v="0"/>
    <x v="1"/>
    <x v="0"/>
    <s v="C001384779"/>
    <x v="4"/>
    <x v="296"/>
    <d v="2018-02-06T16:00:00"/>
    <d v="2018-02-23T18:00:00"/>
    <s v="Creacion de ventana de Mantenimiento en herramienta de Monitoreo HP SiteScope"/>
    <x v="0"/>
    <s v="On Time"/>
    <s v="No"/>
    <s v="Standard"/>
    <s v="Successful"/>
    <s v="On Time"/>
    <n v="1"/>
    <n v="1"/>
    <n v="0"/>
    <x v="1"/>
    <x v="0"/>
    <x v="0"/>
    <n v="0"/>
    <n v="0"/>
    <n v="0"/>
    <n v="0"/>
    <n v="1"/>
    <n v="0"/>
    <x v="2"/>
    <s v="C000917079"/>
    <x v="4"/>
    <x v="1"/>
    <s v="No"/>
    <s v="No"/>
    <s v="No"/>
    <s v="Si"/>
    <s v="No"/>
  </r>
  <r>
    <x v="0"/>
    <x v="0"/>
    <x v="1"/>
    <x v="0"/>
    <s v="C001388101"/>
    <x v="0"/>
    <x v="98"/>
    <d v="2018-02-09T08:00:00"/>
    <d v="2018-02-23T17:00:00"/>
    <s v="Creacion de ventana de Mantenimiento en herramienta de Monitoreo HP SiteScope"/>
    <x v="0"/>
    <s v="On Time"/>
    <s v="No"/>
    <s v="Standard"/>
    <s v="Successful"/>
    <s v="On Time"/>
    <n v="1"/>
    <n v="1"/>
    <n v="0"/>
    <x v="1"/>
    <x v="0"/>
    <x v="0"/>
    <n v="0"/>
    <n v="0"/>
    <n v="0"/>
    <n v="0"/>
    <n v="1"/>
    <n v="0"/>
    <x v="0"/>
    <s v="C000917079"/>
    <x v="0"/>
    <x v="0"/>
    <s v="No"/>
    <s v="No"/>
    <s v="No"/>
    <s v="Si"/>
    <s v="No"/>
  </r>
  <r>
    <x v="1"/>
    <x v="0"/>
    <x v="1"/>
    <x v="0"/>
    <s v="C001389578"/>
    <x v="1"/>
    <x v="10"/>
    <d v="2018-02-12T18:00:00"/>
    <d v="2018-02-23T18:00:00"/>
    <s v="AMER| VITRO | Decomission of MXVTC1PSTVUS and MXVTC1SMSVUS servers DO´s 53223859 / 53225453"/>
    <x v="0"/>
    <s v="On Time"/>
    <s v="No"/>
    <s v="Standard"/>
    <s v="Successful"/>
    <s v="On Time"/>
    <n v="1"/>
    <n v="1"/>
    <n v="0"/>
    <x v="1"/>
    <x v="0"/>
    <x v="0"/>
    <n v="0"/>
    <n v="0"/>
    <n v="0"/>
    <n v="0"/>
    <n v="1"/>
    <n v="0"/>
    <x v="1"/>
    <s v="CMOD319590"/>
    <x v="1"/>
    <x v="1"/>
    <s v="No"/>
    <s v="No"/>
    <s v="No"/>
    <s v="Si"/>
    <s v="No"/>
  </r>
  <r>
    <x v="0"/>
    <x v="0"/>
    <x v="1"/>
    <x v="0"/>
    <s v="C001391266"/>
    <x v="11"/>
    <x v="14"/>
    <d v="2018-02-19T11:00:00"/>
    <d v="2018-02-23T16:30:00"/>
    <s v="TERZA | CCS - SCCM | Pilot Deployment | Security Updates by Microsoft 02 February 2018"/>
    <x v="0"/>
    <s v="On Time"/>
    <s v="No"/>
    <s v="Standard"/>
    <s v="Successful"/>
    <s v="On Time"/>
    <n v="1"/>
    <n v="1"/>
    <n v="0"/>
    <x v="1"/>
    <x v="0"/>
    <x v="0"/>
    <n v="0"/>
    <n v="0"/>
    <n v="0"/>
    <n v="0"/>
    <n v="1"/>
    <n v="0"/>
    <x v="0"/>
    <s v="C001313832"/>
    <x v="2"/>
    <x v="1"/>
    <s v="No"/>
    <s v="No"/>
    <s v="No"/>
    <s v="Si"/>
    <s v="No"/>
  </r>
  <r>
    <x v="0"/>
    <x v="0"/>
    <x v="0"/>
    <x v="0"/>
    <s v="C001391278"/>
    <x v="11"/>
    <x v="14"/>
    <d v="2018-02-19T12:00:00"/>
    <d v="2018-02-23T17:00:00"/>
    <s v="ALLIAX | CCS - SCCM | Pilot Deployment | Security Updates by Microsoft 02 Febrero 2018"/>
    <x v="0"/>
    <s v="On Time"/>
    <s v="No"/>
    <s v="Minor"/>
    <s v="Successful"/>
    <s v="On Time"/>
    <n v="1"/>
    <n v="1"/>
    <n v="0"/>
    <x v="1"/>
    <x v="0"/>
    <x v="0"/>
    <n v="0"/>
    <n v="0"/>
    <n v="0"/>
    <n v="0"/>
    <n v="1"/>
    <n v="0"/>
    <x v="0"/>
    <s v="C001313832"/>
    <x v="2"/>
    <x v="1"/>
    <s v="No"/>
    <s v="No"/>
    <s v="No"/>
    <s v="Si"/>
    <s v="No"/>
  </r>
  <r>
    <x v="0"/>
    <x v="0"/>
    <x v="1"/>
    <x v="0"/>
    <s v="C001391380"/>
    <x v="11"/>
    <x v="32"/>
    <d v="2018-02-19T10:00:00"/>
    <d v="2018-02-23T17:00:00"/>
    <s v="AKRA | CCS-SCCM | Pilot Deployment / Security Updates by Microsoft | February 2018"/>
    <x v="0"/>
    <s v="On Time"/>
    <s v="No"/>
    <s v="Standard"/>
    <s v="Successful"/>
    <s v="On Time"/>
    <n v="1"/>
    <n v="1"/>
    <n v="0"/>
    <x v="1"/>
    <x v="0"/>
    <x v="0"/>
    <n v="0"/>
    <n v="0"/>
    <n v="0"/>
    <n v="0"/>
    <n v="1"/>
    <n v="0"/>
    <x v="0"/>
    <s v="C001313832"/>
    <x v="2"/>
    <x v="1"/>
    <s v="No"/>
    <s v="No"/>
    <s v="No"/>
    <s v="Si"/>
    <s v="No"/>
  </r>
  <r>
    <x v="0"/>
    <x v="0"/>
    <x v="1"/>
    <x v="0"/>
    <s v="C001391396"/>
    <x v="11"/>
    <x v="32"/>
    <d v="2018-02-16T17:00:00"/>
    <d v="2018-02-23T17:00:00"/>
    <s v="ALFACORP | CCS - SCCM | Pilot Deployment | Security Updates by Microsoft 02 February 2018"/>
    <x v="0"/>
    <s v="On Time"/>
    <s v="No"/>
    <s v="Standard"/>
    <s v="Successful"/>
    <s v="On Time"/>
    <n v="1"/>
    <n v="1"/>
    <n v="0"/>
    <x v="1"/>
    <x v="0"/>
    <x v="0"/>
    <n v="0"/>
    <n v="0"/>
    <n v="0"/>
    <n v="0"/>
    <n v="1"/>
    <n v="0"/>
    <x v="0"/>
    <s v="C001313832"/>
    <x v="2"/>
    <x v="1"/>
    <s v="No"/>
    <s v="No"/>
    <s v="No"/>
    <s v="Si"/>
    <s v="No"/>
  </r>
  <r>
    <x v="12"/>
    <x v="0"/>
    <x v="0"/>
    <x v="0"/>
    <s v="C001391971"/>
    <x v="4"/>
    <x v="27"/>
    <d v="2018-02-22T07:00:00"/>
    <d v="2018-02-24T10:00:00"/>
    <s v="AMER| BF| Intercambio de Ip Entre servidores BFJQROAWV01 y BFJQROAWV02"/>
    <x v="0"/>
    <s v="On Time"/>
    <s v="No"/>
    <s v="Minor"/>
    <s v="Successful"/>
    <s v="On Time"/>
    <n v="1"/>
    <n v="1"/>
    <n v="0"/>
    <x v="1"/>
    <x v="0"/>
    <x v="0"/>
    <n v="0"/>
    <n v="0"/>
    <n v="0"/>
    <n v="0"/>
    <n v="1"/>
    <n v="0"/>
    <x v="4"/>
    <s v="-"/>
    <x v="4"/>
    <x v="1"/>
    <s v="No"/>
    <s v="No"/>
    <s v="No"/>
    <s v="Si"/>
    <s v="No"/>
  </r>
  <r>
    <x v="14"/>
    <x v="0"/>
    <x v="0"/>
    <x v="0"/>
    <s v="C001392851"/>
    <x v="1"/>
    <x v="139"/>
    <d v="2018-02-23T20:00:00"/>
    <d v="2018-02-24T19:00:00"/>
    <s v="AMER | ENG| Remediacion vulnerabilidades Entrecomillado"/>
    <x v="0"/>
    <s v="On Time"/>
    <s v="No"/>
    <s v="Minor"/>
    <s v="Successful"/>
    <s v="On Time"/>
    <n v="1"/>
    <n v="1"/>
    <n v="0"/>
    <x v="1"/>
    <x v="0"/>
    <x v="0"/>
    <n v="0"/>
    <n v="0"/>
    <n v="0"/>
    <n v="0"/>
    <n v="1"/>
    <n v="0"/>
    <x v="2"/>
    <s v="-"/>
    <x v="1"/>
    <x v="1"/>
    <s v="No"/>
    <s v="No"/>
    <s v="No"/>
    <s v="Si"/>
    <s v="No"/>
  </r>
  <r>
    <x v="0"/>
    <x v="0"/>
    <x v="0"/>
    <x v="0"/>
    <s v="C001394246"/>
    <x v="0"/>
    <x v="119"/>
    <d v="2018-02-19T07:00:00"/>
    <d v="2018-02-25T23:30:00"/>
    <s v="SIGMA | SAP-TS-TSMX | PRODUCTIVE | PRD | reorganize table(s) | CCAB and CSS.CAB preapproved | Outage = No"/>
    <x v="0"/>
    <s v="On Time"/>
    <s v="No"/>
    <s v="Minor"/>
    <s v="Successful"/>
    <s v="On Time"/>
    <n v="1"/>
    <n v="1"/>
    <n v="0"/>
    <x v="1"/>
    <x v="0"/>
    <x v="0"/>
    <n v="0"/>
    <n v="0"/>
    <n v="0"/>
    <n v="0"/>
    <n v="1"/>
    <n v="0"/>
    <x v="0"/>
    <s v="C001313888"/>
    <x v="0"/>
    <x v="0"/>
    <s v="No"/>
    <s v="No"/>
    <s v="No"/>
    <s v="Si"/>
    <s v="No"/>
  </r>
  <r>
    <x v="8"/>
    <x v="0"/>
    <x v="1"/>
    <x v="0"/>
    <s v="C001394371"/>
    <x v="11"/>
    <x v="280"/>
    <d v="2018-02-15T16:00:00"/>
    <d v="2018-02-23T17:00:00"/>
    <s v="T-SYSTEMS | CCS | Distribución de actualizaciones Microsoft Febrero 2018 - Grupo Piloto"/>
    <x v="0"/>
    <s v="On Time"/>
    <s v="No"/>
    <s v="Standard"/>
    <s v="Successful"/>
    <s v="On Time"/>
    <n v="1"/>
    <n v="1"/>
    <n v="0"/>
    <x v="1"/>
    <x v="0"/>
    <x v="0"/>
    <n v="0"/>
    <n v="0"/>
    <n v="0"/>
    <n v="0"/>
    <n v="1"/>
    <n v="0"/>
    <x v="2"/>
    <s v="C000164781"/>
    <x v="2"/>
    <x v="1"/>
    <s v="No"/>
    <s v="No"/>
    <s v="No"/>
    <s v="Si"/>
    <s v="No"/>
  </r>
  <r>
    <x v="1"/>
    <x v="0"/>
    <x v="1"/>
    <x v="0"/>
    <s v="C001394386"/>
    <x v="81"/>
    <x v="1"/>
    <d v="2018-02-16T15:00:00"/>
    <d v="2018-02-23T22:00:00"/>
    <s v="Amer | Vitro | PRD | Upgrade Firmware and Drivers in server SCARFGBS02"/>
    <x v="0"/>
    <s v="On Time"/>
    <s v="No"/>
    <s v="Standard"/>
    <s v="Successful"/>
    <s v="On Time"/>
    <n v="1"/>
    <n v="1"/>
    <n v="0"/>
    <x v="1"/>
    <x v="0"/>
    <x v="0"/>
    <n v="0"/>
    <n v="0"/>
    <n v="0"/>
    <n v="0"/>
    <n v="1"/>
    <n v="0"/>
    <x v="1"/>
    <s v="C000853619"/>
    <x v="1"/>
    <x v="1"/>
    <s v="No"/>
    <s v="No"/>
    <s v="No"/>
    <s v="Si"/>
    <s v="No"/>
  </r>
  <r>
    <x v="0"/>
    <x v="0"/>
    <x v="1"/>
    <x v="0"/>
    <s v="C001397134"/>
    <x v="3"/>
    <x v="87"/>
    <d v="2018-02-16T14:00:00"/>
    <d v="2018-02-23T17:00:00"/>
    <s v="AMER | MULTIPLE | Administrative change | Creation and Release to Operation, new server (&quot;See listed servers&quot;) | DOM 53233467"/>
    <x v="0"/>
    <s v="On Time"/>
    <s v="No"/>
    <s v="Standard"/>
    <s v="Successful"/>
    <s v="On Time"/>
    <n v="1"/>
    <n v="1"/>
    <n v="0"/>
    <x v="1"/>
    <x v="0"/>
    <x v="0"/>
    <n v="0"/>
    <n v="0"/>
    <n v="0"/>
    <n v="0"/>
    <n v="1"/>
    <n v="0"/>
    <x v="0"/>
    <s v="C000913861"/>
    <x v="3"/>
    <x v="1"/>
    <s v="No"/>
    <s v="No"/>
    <s v="No"/>
    <s v="Si"/>
    <s v="No"/>
  </r>
  <r>
    <x v="5"/>
    <x v="0"/>
    <x v="1"/>
    <x v="0"/>
    <s v="C001398978"/>
    <x v="0"/>
    <x v="120"/>
    <d v="2018-02-20T10:00:00"/>
    <d v="2018-02-23T18:00:00"/>
    <s v="[GRUPO KUO / [ SAP TS-MX ] / [ QA ] / [ QAB ] - Implementation of support packages for ABAP (SPAM/SUM) / CCAB; ITO.CAB pre-approved [4EP]"/>
    <x v="0"/>
    <s v="On Time"/>
    <s v="No"/>
    <s v="Standard"/>
    <s v="Successful"/>
    <s v="On Time"/>
    <n v="1"/>
    <n v="1"/>
    <n v="0"/>
    <x v="1"/>
    <x v="0"/>
    <x v="0"/>
    <n v="0"/>
    <n v="0"/>
    <n v="0"/>
    <n v="0"/>
    <n v="1"/>
    <n v="0"/>
    <x v="4"/>
    <s v="CMOD318037"/>
    <x v="0"/>
    <x v="0"/>
    <s v="No"/>
    <s v="No"/>
    <s v="No"/>
    <s v="Si"/>
    <s v="No"/>
  </r>
  <r>
    <x v="5"/>
    <x v="0"/>
    <x v="1"/>
    <x v="0"/>
    <s v="C001399091"/>
    <x v="33"/>
    <x v="256"/>
    <d v="2018-02-24T21:00:00"/>
    <d v="2018-02-24T23:00:00"/>
    <s v="AMER | KUO | Modification of SAPs on DSI | GKQRO01 | DO53235199"/>
    <x v="0"/>
    <s v="On Time"/>
    <s v="No"/>
    <s v="Standard"/>
    <s v="Successful"/>
    <s v="On Time"/>
    <n v="1"/>
    <n v="1"/>
    <n v="0"/>
    <x v="1"/>
    <x v="0"/>
    <x v="0"/>
    <n v="0"/>
    <n v="0"/>
    <n v="0"/>
    <n v="0"/>
    <n v="1"/>
    <n v="0"/>
    <x v="4"/>
    <s v="C000026001"/>
    <x v="19"/>
    <x v="1"/>
    <s v="No"/>
    <s v="No"/>
    <s v="No"/>
    <s v="Si"/>
    <s v="No"/>
  </r>
  <r>
    <x v="5"/>
    <x v="0"/>
    <x v="0"/>
    <x v="0"/>
    <s v="C001400590"/>
    <x v="0"/>
    <x v="84"/>
    <d v="2018-02-24T23:00:00"/>
    <d v="2018-02-25T07:00:00"/>
    <s v="[KUO ] / [ SAP BASIS] / [ PRO ] / [ GKP] / [ TSMX] - DB HANA Upgrade SP 1.00.122_06 to SP 1.00.122_14 / Pre-approved / 4EP"/>
    <x v="0"/>
    <s v="On Time"/>
    <s v="No"/>
    <s v="Minor"/>
    <s v="Successful"/>
    <s v="On Time"/>
    <n v="1"/>
    <n v="1"/>
    <n v="0"/>
    <x v="1"/>
    <x v="0"/>
    <x v="0"/>
    <n v="0"/>
    <n v="0"/>
    <n v="0"/>
    <n v="0"/>
    <n v="1"/>
    <n v="0"/>
    <x v="4"/>
    <s v="-"/>
    <x v="0"/>
    <x v="0"/>
    <s v="No"/>
    <s v="No"/>
    <s v="No"/>
    <s v="Si"/>
    <s v="No"/>
  </r>
  <r>
    <x v="5"/>
    <x v="0"/>
    <x v="1"/>
    <x v="0"/>
    <s v="C001400642"/>
    <x v="0"/>
    <x v="84"/>
    <d v="2018-02-23T19:00:00"/>
    <d v="2018-02-24T05:00:00"/>
    <s v="[Grupo KUO] / [ SAP -MX ] / [ PR ] / [ PR4 ] - Implementation of support packages for ABAP (SPAM/SAINT) / CCAB; ITO.CAB pre-approved [4EP]"/>
    <x v="0"/>
    <s v="On Time"/>
    <s v="No"/>
    <s v="Standard"/>
    <s v="Successful"/>
    <s v="On Time"/>
    <n v="1"/>
    <n v="1"/>
    <n v="0"/>
    <x v="1"/>
    <x v="0"/>
    <x v="0"/>
    <n v="0"/>
    <n v="0"/>
    <n v="0"/>
    <n v="0"/>
    <n v="1"/>
    <n v="0"/>
    <x v="4"/>
    <s v="CMOD318037"/>
    <x v="0"/>
    <x v="0"/>
    <s v="No"/>
    <s v="No"/>
    <s v="No"/>
    <s v="Si"/>
    <s v="No"/>
  </r>
  <r>
    <x v="1"/>
    <x v="0"/>
    <x v="1"/>
    <x v="0"/>
    <s v="C001402244"/>
    <x v="1"/>
    <x v="10"/>
    <d v="2018-02-23T13:00:00"/>
    <d v="2018-02-24T18:00:00"/>
    <s v="Amer | VITRO | Upgrade Firmware and Drivers in SMSALCALI, SMSCORPMTY and SMSDIRCOM"/>
    <x v="0"/>
    <s v="On Time"/>
    <s v="No"/>
    <s v="Standard"/>
    <s v="Successful"/>
    <s v="On Time"/>
    <n v="1"/>
    <n v="1"/>
    <n v="0"/>
    <x v="1"/>
    <x v="0"/>
    <x v="0"/>
    <n v="0"/>
    <n v="0"/>
    <n v="0"/>
    <n v="0"/>
    <n v="1"/>
    <n v="0"/>
    <x v="1"/>
    <s v="C000853619"/>
    <x v="1"/>
    <x v="1"/>
    <s v="No"/>
    <s v="No"/>
    <s v="No"/>
    <s v="Si"/>
    <s v="No"/>
  </r>
  <r>
    <x v="9"/>
    <x v="0"/>
    <x v="1"/>
    <x v="0"/>
    <s v="C001402301"/>
    <x v="0"/>
    <x v="162"/>
    <d v="2018-02-22T10:00:00"/>
    <d v="2018-02-23T19:00:00"/>
    <s v="GRUPO Q / SAP TSMX / Sandbox / SBX / QRO - Installation of SAP HOSTAGENT /CSS.CAB pre-approved"/>
    <x v="0"/>
    <s v="On Time"/>
    <s v="No"/>
    <s v="Standard"/>
    <s v="Successful"/>
    <s v="On Time"/>
    <n v="1"/>
    <n v="1"/>
    <n v="0"/>
    <x v="1"/>
    <x v="0"/>
    <x v="0"/>
    <n v="0"/>
    <n v="0"/>
    <n v="0"/>
    <n v="0"/>
    <n v="1"/>
    <n v="0"/>
    <x v="2"/>
    <s v="CMOD318035"/>
    <x v="0"/>
    <x v="0"/>
    <s v="No"/>
    <s v="No"/>
    <s v="No"/>
    <s v="Si"/>
    <s v="No"/>
  </r>
  <r>
    <x v="0"/>
    <x v="0"/>
    <x v="1"/>
    <x v="0"/>
    <s v="C001403772"/>
    <x v="39"/>
    <x v="181"/>
    <d v="2018-02-24T10:00:00"/>
    <d v="2018-02-25T14:00:00"/>
    <s v="Re-instalación de AV en servidores SIGMA"/>
    <x v="0"/>
    <s v="On Time"/>
    <s v="No"/>
    <s v="Standard"/>
    <s v="Successful"/>
    <s v="On Time"/>
    <n v="1"/>
    <n v="1"/>
    <n v="0"/>
    <x v="1"/>
    <x v="0"/>
    <x v="0"/>
    <n v="0"/>
    <n v="0"/>
    <n v="0"/>
    <n v="0"/>
    <n v="1"/>
    <n v="0"/>
    <x v="0"/>
    <s v="C000682192"/>
    <x v="16"/>
    <x v="1"/>
    <s v="No"/>
    <s v="No"/>
    <s v="No"/>
    <s v="Si"/>
    <s v="No"/>
  </r>
  <r>
    <x v="28"/>
    <x v="0"/>
    <x v="1"/>
    <x v="0"/>
    <s v="C001403821"/>
    <x v="0"/>
    <x v="135"/>
    <d v="2018-02-23T17:00:00"/>
    <d v="2018-02-23T19:00:00"/>
    <s v="[GDG] / [ SAP -MX] / [ DEV] / [DES] / [ MX] - DB Oracle Parameter Change_Offline /CCAB; ITO.CAB pre-approved [4EP]"/>
    <x v="0"/>
    <s v="On Time"/>
    <s v="No"/>
    <s v="Standard"/>
    <s v="Successful"/>
    <s v="On Time"/>
    <n v="1"/>
    <n v="1"/>
    <n v="0"/>
    <x v="1"/>
    <x v="0"/>
    <x v="0"/>
    <n v="0"/>
    <n v="0"/>
    <n v="0"/>
    <n v="0"/>
    <n v="1"/>
    <n v="0"/>
    <x v="2"/>
    <s v="CMOD317326"/>
    <x v="0"/>
    <x v="0"/>
    <s v="No"/>
    <s v="No"/>
    <s v="No"/>
    <s v="Si"/>
    <s v="No"/>
  </r>
  <r>
    <x v="28"/>
    <x v="0"/>
    <x v="1"/>
    <x v="0"/>
    <s v="C001403927"/>
    <x v="0"/>
    <x v="211"/>
    <d v="2018-02-23T14:00:00"/>
    <d v="2018-02-23T18:00:00"/>
    <s v="[GDG] / [ SAP -MX ] / [ PRO ] [ GSM ] / [ MX ]- Implementation of support packages for ABAP (SPAM/SAINT) / CCAB; ITO.CAB pre-approved [4EP]"/>
    <x v="0"/>
    <s v="On Time"/>
    <s v="No"/>
    <s v="Standard"/>
    <s v="Successful"/>
    <s v="On Time"/>
    <n v="1"/>
    <n v="1"/>
    <n v="0"/>
    <x v="1"/>
    <x v="0"/>
    <x v="0"/>
    <n v="0"/>
    <n v="0"/>
    <n v="0"/>
    <n v="0"/>
    <n v="1"/>
    <n v="0"/>
    <x v="2"/>
    <s v="CMOD318037"/>
    <x v="0"/>
    <x v="0"/>
    <s v="No"/>
    <s v="No"/>
    <s v="No"/>
    <s v="Si"/>
    <s v="No"/>
  </r>
  <r>
    <x v="5"/>
    <x v="0"/>
    <x v="1"/>
    <x v="0"/>
    <s v="C001403937"/>
    <x v="0"/>
    <x v="176"/>
    <d v="2018-02-23T14:00:00"/>
    <d v="2018-02-23T19:00:00"/>
    <s v="[Grupo KUO] / [ SAP -MX ] / [ QA ] / [ QAE ] - Implementation of support packages for ABAP (SPAM/SAINT) / CCAB; ITO.CAB pre-approved [4EP]"/>
    <x v="0"/>
    <s v="On Time"/>
    <s v="No"/>
    <s v="Standard"/>
    <s v="Successful"/>
    <s v="On Time"/>
    <n v="1"/>
    <n v="1"/>
    <n v="0"/>
    <x v="1"/>
    <x v="0"/>
    <x v="0"/>
    <n v="0"/>
    <n v="0"/>
    <n v="0"/>
    <n v="0"/>
    <n v="1"/>
    <n v="0"/>
    <x v="4"/>
    <s v="CMOD318037"/>
    <x v="0"/>
    <x v="0"/>
    <s v="No"/>
    <s v="No"/>
    <s v="No"/>
    <s v="Si"/>
    <s v="No"/>
  </r>
  <r>
    <x v="5"/>
    <x v="0"/>
    <x v="1"/>
    <x v="0"/>
    <s v="C001403947"/>
    <x v="0"/>
    <x v="176"/>
    <d v="2018-02-23T14:00:00"/>
    <d v="2018-02-23T19:00:00"/>
    <s v="[Grupo KUO] / [ SAP -MX ] / [ QA ] / [ QAD ] - Implementation of support packages for ABAP (SPAM/SAINT) / CCAB; ITO.CAB pre-approved [4EP]"/>
    <x v="0"/>
    <s v="On Time"/>
    <s v="No"/>
    <s v="Standard"/>
    <s v="Successful"/>
    <s v="On Time"/>
    <n v="1"/>
    <n v="1"/>
    <n v="0"/>
    <x v="1"/>
    <x v="0"/>
    <x v="0"/>
    <n v="0"/>
    <n v="0"/>
    <n v="0"/>
    <n v="0"/>
    <n v="1"/>
    <n v="0"/>
    <x v="4"/>
    <s v="CMOD318037"/>
    <x v="0"/>
    <x v="0"/>
    <s v="No"/>
    <s v="No"/>
    <s v="No"/>
    <s v="Si"/>
    <s v="No"/>
  </r>
  <r>
    <x v="0"/>
    <x v="0"/>
    <x v="0"/>
    <x v="0"/>
    <s v="C001403994"/>
    <x v="17"/>
    <x v="96"/>
    <d v="2018-02-24T09:00:00"/>
    <d v="2018-02-25T22:00:00"/>
    <s v="AMER | SIGMA | Accompany in UPS Installation Planta Noreste"/>
    <x v="0"/>
    <s v="On Time"/>
    <s v="No"/>
    <s v="Minor"/>
    <s v="Successful"/>
    <s v="On Time"/>
    <n v="1"/>
    <n v="1"/>
    <n v="0"/>
    <x v="1"/>
    <x v="0"/>
    <x v="0"/>
    <n v="0"/>
    <n v="0"/>
    <n v="0"/>
    <n v="0"/>
    <n v="1"/>
    <n v="0"/>
    <x v="0"/>
    <s v="-"/>
    <x v="5"/>
    <x v="1"/>
    <s v="No"/>
    <s v="No"/>
    <s v="No"/>
    <s v="Si"/>
    <s v="No"/>
  </r>
  <r>
    <x v="9"/>
    <x v="0"/>
    <x v="1"/>
    <x v="0"/>
    <s v="C001405178"/>
    <x v="0"/>
    <x v="162"/>
    <d v="2018-02-23T19:00:00"/>
    <d v="2018-02-23T23:00:00"/>
    <s v="GRUPO Q / Calidad / CEQ - Install Service Pack/ Patch / CCAB &amp; CSS.CAB pre-approved"/>
    <x v="0"/>
    <s v="On Time"/>
    <s v="No"/>
    <s v="Standard"/>
    <s v="Successful"/>
    <s v="On Time"/>
    <n v="1"/>
    <n v="1"/>
    <n v="0"/>
    <x v="1"/>
    <x v="0"/>
    <x v="0"/>
    <n v="0"/>
    <n v="0"/>
    <n v="0"/>
    <n v="0"/>
    <n v="1"/>
    <n v="0"/>
    <x v="2"/>
    <s v="CMOD318271"/>
    <x v="0"/>
    <x v="0"/>
    <s v="No"/>
    <s v="No"/>
    <s v="No"/>
    <s v="Si"/>
    <s v="No"/>
  </r>
  <r>
    <x v="5"/>
    <x v="0"/>
    <x v="1"/>
    <x v="0"/>
    <s v="C001405302"/>
    <x v="0"/>
    <x v="176"/>
    <d v="2018-02-24T14:00:00"/>
    <d v="2018-02-24T18:00:00"/>
    <s v="[Grupo KUO] / [ SAP -MX ] / [ QA ] / [ CAQ ] - Implementation of support packages for ABAP (SPAM/SAINT) / CCAB; ITO.CAB pre-approved [4EP]"/>
    <x v="0"/>
    <s v="On Time"/>
    <s v="No"/>
    <s v="Standard"/>
    <s v="Successful"/>
    <s v="On Time"/>
    <n v="1"/>
    <n v="1"/>
    <n v="0"/>
    <x v="1"/>
    <x v="0"/>
    <x v="0"/>
    <n v="0"/>
    <n v="0"/>
    <n v="0"/>
    <n v="0"/>
    <n v="1"/>
    <n v="0"/>
    <x v="4"/>
    <s v="CMOD318037"/>
    <x v="0"/>
    <x v="0"/>
    <s v="No"/>
    <s v="No"/>
    <s v="No"/>
    <s v="Si"/>
    <s v="No"/>
  </r>
  <r>
    <x v="5"/>
    <x v="0"/>
    <x v="1"/>
    <x v="0"/>
    <s v="C001405325"/>
    <x v="0"/>
    <x v="176"/>
    <d v="2018-02-25T20:00:00"/>
    <d v="2018-02-26T00:00:00"/>
    <s v="[Grupo KUO] / [ SAP -MX ] / [ PR ] / [ GMP ] - Implementation of support packages for ABAP (SPAM/SAINT) / CCAB; ITO.CAB pre-approved [4EP]"/>
    <x v="0"/>
    <s v="On Time"/>
    <s v="No"/>
    <s v="Standard"/>
    <s v="Successful"/>
    <s v="On Time"/>
    <n v="1"/>
    <n v="1"/>
    <n v="0"/>
    <x v="1"/>
    <x v="0"/>
    <x v="0"/>
    <n v="0"/>
    <n v="0"/>
    <n v="0"/>
    <n v="0"/>
    <n v="1"/>
    <n v="0"/>
    <x v="4"/>
    <s v="CMOD318037"/>
    <x v="0"/>
    <x v="0"/>
    <s v="No"/>
    <s v="No"/>
    <s v="No"/>
    <s v="Si"/>
    <s v="No"/>
  </r>
  <r>
    <x v="5"/>
    <x v="0"/>
    <x v="1"/>
    <x v="0"/>
    <s v="C001405343"/>
    <x v="0"/>
    <x v="176"/>
    <d v="2018-02-25T19:00:00"/>
    <d v="2018-02-25T23:00:00"/>
    <s v="[Grupo KUO] / [ SAP -MX ] / [ PR ] / [ PR8 ] - Implementation of support packages for ABAP (SPAM/SAINT) / CCAB; ITO.CAB pre-approved [4EP]"/>
    <x v="0"/>
    <s v="On Time"/>
    <s v="No"/>
    <s v="Standard"/>
    <s v="Successful"/>
    <s v="On Time"/>
    <n v="1"/>
    <n v="1"/>
    <n v="0"/>
    <x v="1"/>
    <x v="0"/>
    <x v="0"/>
    <n v="0"/>
    <n v="0"/>
    <n v="0"/>
    <n v="0"/>
    <n v="1"/>
    <n v="0"/>
    <x v="4"/>
    <s v="CMOD318037"/>
    <x v="0"/>
    <x v="0"/>
    <s v="No"/>
    <s v="No"/>
    <s v="No"/>
    <s v="Si"/>
    <s v="No"/>
  </r>
  <r>
    <x v="0"/>
    <x v="0"/>
    <x v="1"/>
    <x v="0"/>
    <s v="C001405350"/>
    <x v="0"/>
    <x v="119"/>
    <d v="2018-02-25T15:00:00"/>
    <d v="2018-02-25T16:30:00"/>
    <s v="[SIGMA] / [ TSMX] / [ PRD ] / [ PRODUCTIVE ] / [OUTAGE - YES] - RESTART_classic env. /CCAB; ITO.CAB pre-approved [4EP]"/>
    <x v="0"/>
    <s v="On Time"/>
    <s v="No"/>
    <s v="Standard"/>
    <s v="Successful"/>
    <s v="On Time"/>
    <n v="1"/>
    <n v="1"/>
    <n v="0"/>
    <x v="1"/>
    <x v="0"/>
    <x v="0"/>
    <n v="0"/>
    <n v="0"/>
    <n v="0"/>
    <n v="0"/>
    <n v="1"/>
    <n v="0"/>
    <x v="0"/>
    <s v="C000850785"/>
    <x v="0"/>
    <x v="0"/>
    <s v="No"/>
    <s v="No"/>
    <s v="No"/>
    <s v="Si"/>
    <s v="No"/>
  </r>
  <r>
    <x v="7"/>
    <x v="1"/>
    <x v="0"/>
    <x v="0"/>
    <s v="C40976474"/>
    <x v="54"/>
    <x v="34"/>
    <d v="2018-02-25T06:00:00"/>
    <d v="2018-02-25T11:00:00"/>
    <s v="Modificación de ruteo estatico para Antolin"/>
    <x v="0"/>
    <s v="On Time"/>
    <s v="No"/>
    <s v="Minor"/>
    <s v="Successful"/>
    <s v="On Time"/>
    <n v="1"/>
    <n v="1"/>
    <n v="0"/>
    <x v="1"/>
    <x v="0"/>
    <x v="0"/>
    <n v="0"/>
    <n v="0"/>
    <n v="0"/>
    <n v="0"/>
    <n v="1"/>
    <n v="0"/>
    <x v="3"/>
    <s v="CT40006938"/>
    <x v="11"/>
    <x v="2"/>
    <s v="No"/>
    <s v="No"/>
    <s v="No"/>
    <s v="Si"/>
    <s v="No"/>
  </r>
  <r>
    <x v="7"/>
    <x v="0"/>
    <x v="0"/>
    <x v="0"/>
    <s v="C40983132"/>
    <x v="106"/>
    <x v="297"/>
    <d v="2018-02-19T15:00:00"/>
    <d v="2018-02-23T17:00:00"/>
    <s v="agregar cuenta “Dzme29G” en grupos de VWM que tengan el atributo ManagedBy con valor de nulos"/>
    <x v="0"/>
    <s v="On Time"/>
    <s v="No"/>
    <s v="Minor"/>
    <s v="Successful"/>
    <s v="On Time"/>
    <n v="1"/>
    <n v="1"/>
    <n v="0"/>
    <x v="1"/>
    <x v="0"/>
    <x v="0"/>
    <n v="0"/>
    <n v="0"/>
    <n v="0"/>
    <n v="0"/>
    <n v="1"/>
    <n v="0"/>
    <x v="3"/>
    <s v="-"/>
    <x v="20"/>
    <x v="1"/>
    <s v="No"/>
    <s v="No"/>
    <s v="No"/>
    <s v="Si"/>
    <s v="No"/>
  </r>
  <r>
    <x v="7"/>
    <x v="1"/>
    <x v="0"/>
    <x v="0"/>
    <s v="C40989365"/>
    <x v="54"/>
    <x v="34"/>
    <d v="2018-02-25T06:00:00"/>
    <d v="2018-02-25T16:00:00"/>
    <s v="Modificación de ruteo estatico para Antolin y HBPO"/>
    <x v="0"/>
    <s v="On Time"/>
    <s v="No"/>
    <s v="Minor"/>
    <s v="Successful"/>
    <s v="On Time"/>
    <n v="1"/>
    <n v="1"/>
    <n v="0"/>
    <x v="1"/>
    <x v="0"/>
    <x v="0"/>
    <n v="0"/>
    <n v="0"/>
    <n v="0"/>
    <n v="0"/>
    <n v="1"/>
    <n v="0"/>
    <x v="3"/>
    <s v="-"/>
    <x v="11"/>
    <x v="2"/>
    <s v="No"/>
    <s v="No"/>
    <s v="No"/>
    <s v="Si"/>
    <s v="No"/>
  </r>
  <r>
    <x v="7"/>
    <x v="0"/>
    <x v="0"/>
    <x v="0"/>
    <s v="C40946400"/>
    <x v="51"/>
    <x v="125"/>
    <d v="2018-02-19T15:00:00"/>
    <d v="2018-02-23T21:30:00"/>
    <s v="Entrega a operación de servidor: LVMX2FD01, LVMX2FD02, LVMX2FD03 y LVMX2FD04"/>
    <x v="0"/>
    <s v="On Time"/>
    <s v="No"/>
    <s v="Minor"/>
    <s v="Successful"/>
    <s v="On Time"/>
    <n v="1"/>
    <n v="1"/>
    <n v="0"/>
    <x v="1"/>
    <x v="0"/>
    <x v="0"/>
    <n v="0"/>
    <n v="0"/>
    <n v="0"/>
    <n v="0"/>
    <n v="1"/>
    <n v="0"/>
    <x v="3"/>
    <s v="CT40002859"/>
    <x v="15"/>
    <x v="1"/>
    <s v="No"/>
    <s v="No"/>
    <s v="No"/>
    <s v="Si"/>
    <s v="No"/>
  </r>
  <r>
    <x v="7"/>
    <x v="0"/>
    <x v="0"/>
    <x v="0"/>
    <s v="C40980752"/>
    <x v="37"/>
    <x v="55"/>
    <d v="2018-02-12T08:00:00"/>
    <d v="2018-02-23T17:00:00"/>
    <s v="Prueba de Instalación de Data Protector 9.09 en servidor no productivo (Laboratorio para prueba de DRP VW)."/>
    <x v="0"/>
    <s v="On Time"/>
    <s v="No"/>
    <s v="Minor"/>
    <s v="Successful"/>
    <s v="On Time"/>
    <n v="1"/>
    <n v="1"/>
    <n v="0"/>
    <x v="1"/>
    <x v="0"/>
    <x v="0"/>
    <n v="0"/>
    <n v="0"/>
    <n v="0"/>
    <n v="0"/>
    <n v="1"/>
    <n v="0"/>
    <x v="3"/>
    <s v="-"/>
    <x v="9"/>
    <x v="1"/>
    <s v="No"/>
    <s v="No"/>
    <s v="No"/>
    <s v="Si"/>
    <s v="No"/>
  </r>
  <r>
    <x v="7"/>
    <x v="0"/>
    <x v="0"/>
    <x v="0"/>
    <s v="C40987291"/>
    <x v="15"/>
    <x v="113"/>
    <d v="2018-02-25T08:00:00"/>
    <d v="2018-02-25T18:00:00"/>
    <s v="Instalacion de 2 servidores DELL 730 en el gabinete 1106 en DC FINSA"/>
    <x v="0"/>
    <s v="On Time"/>
    <s v="No"/>
    <s v="Minor"/>
    <s v="Successful"/>
    <s v="On Time"/>
    <n v="1"/>
    <n v="1"/>
    <n v="0"/>
    <x v="1"/>
    <x v="0"/>
    <x v="0"/>
    <n v="0"/>
    <n v="0"/>
    <n v="0"/>
    <n v="0"/>
    <n v="1"/>
    <n v="0"/>
    <x v="3"/>
    <s v="-"/>
    <x v="10"/>
    <x v="1"/>
    <s v="No"/>
    <s v="No"/>
    <s v="No"/>
    <s v="Si"/>
    <s v="No"/>
  </r>
  <r>
    <x v="7"/>
    <x v="1"/>
    <x v="1"/>
    <x v="0"/>
    <s v="C40991186"/>
    <x v="41"/>
    <x v="124"/>
    <d v="2018-02-24T21:00:00"/>
    <d v="2018-02-24T23:00:00"/>
    <s v="Retiro de operacion del AP AP350n61-230.9/ AP349n61-230.8"/>
    <x v="0"/>
    <s v="On Time"/>
    <s v="No"/>
    <s v="Standard"/>
    <s v="Successful"/>
    <s v="On Time"/>
    <n v="1"/>
    <n v="1"/>
    <n v="0"/>
    <x v="1"/>
    <x v="0"/>
    <x v="0"/>
    <n v="0"/>
    <n v="0"/>
    <n v="0"/>
    <n v="0"/>
    <n v="1"/>
    <n v="0"/>
    <x v="3"/>
    <s v="CT40002458"/>
    <x v="14"/>
    <x v="2"/>
    <s v="No"/>
    <s v="No"/>
    <s v="No"/>
    <s v="Si"/>
    <s v="No"/>
  </r>
  <r>
    <x v="7"/>
    <x v="1"/>
    <x v="1"/>
    <x v="0"/>
    <s v="C40992608"/>
    <x v="65"/>
    <x v="115"/>
    <d v="2018-02-24T08:00:00"/>
    <d v="2018-02-25T18:00:00"/>
    <s v="Mantenimiento Preventivo a MDF-61E1G01 Fase I"/>
    <x v="0"/>
    <s v="On Time"/>
    <s v="No"/>
    <s v="Standard"/>
    <s v="Successful"/>
    <s v="On Time"/>
    <n v="1"/>
    <n v="1"/>
    <n v="0"/>
    <x v="1"/>
    <x v="0"/>
    <x v="0"/>
    <n v="0"/>
    <n v="0"/>
    <n v="0"/>
    <n v="0"/>
    <n v="1"/>
    <n v="0"/>
    <x v="3"/>
    <s v="CT40001634"/>
    <x v="23"/>
    <x v="2"/>
    <s v="No"/>
    <s v="No"/>
    <s v="No"/>
    <s v="Si"/>
    <s v="No"/>
  </r>
  <r>
    <x v="7"/>
    <x v="1"/>
    <x v="1"/>
    <x v="0"/>
    <s v="C40992712"/>
    <x v="41"/>
    <x v="124"/>
    <d v="2018-02-24T23:30:00"/>
    <d v="2018-02-25T05:00:00"/>
    <s v="Remplazo de Switch SW29I04-18.13"/>
    <x v="0"/>
    <s v="On Time"/>
    <s v="No"/>
    <s v="Standard"/>
    <s v="Successful"/>
    <s v="On Time"/>
    <n v="1"/>
    <n v="1"/>
    <n v="0"/>
    <x v="1"/>
    <x v="0"/>
    <x v="0"/>
    <n v="0"/>
    <n v="0"/>
    <n v="0"/>
    <n v="0"/>
    <n v="1"/>
    <n v="0"/>
    <x v="3"/>
    <s v="CT40004989"/>
    <x v="14"/>
    <x v="2"/>
    <s v="No"/>
    <s v="No"/>
    <s v="No"/>
    <s v="Si"/>
    <s v="No"/>
  </r>
  <r>
    <x v="7"/>
    <x v="1"/>
    <x v="1"/>
    <x v="0"/>
    <s v="C40992784"/>
    <x v="41"/>
    <x v="124"/>
    <d v="2018-02-24T15:00:00"/>
    <d v="2018-02-24T17:00:00"/>
    <s v="Retiro de operacion del AP ap363silao-160.17"/>
    <x v="0"/>
    <s v="On Time"/>
    <s v="No"/>
    <s v="Standard"/>
    <s v="Successful"/>
    <s v="On Time"/>
    <n v="1"/>
    <n v="1"/>
    <n v="0"/>
    <x v="1"/>
    <x v="0"/>
    <x v="0"/>
    <n v="0"/>
    <n v="0"/>
    <n v="0"/>
    <n v="0"/>
    <n v="1"/>
    <n v="0"/>
    <x v="3"/>
    <s v="CT40002458"/>
    <x v="14"/>
    <x v="2"/>
    <s v="No"/>
    <s v="No"/>
    <s v="No"/>
    <s v="Si"/>
    <s v="No"/>
  </r>
  <r>
    <x v="4"/>
    <x v="0"/>
    <x v="0"/>
    <x v="0"/>
    <s v="C40990075"/>
    <x v="63"/>
    <x v="25"/>
    <d v="2018-02-24T12:00:00"/>
    <d v="2018-02-24T23:00:00"/>
    <s v="MMS Integration- Bring Online Database on High Availability Group AlwaysON"/>
    <x v="0"/>
    <s v="On Time"/>
    <s v="No"/>
    <s v="Minor"/>
    <s v="Successful"/>
    <s v="On Time"/>
    <n v="1"/>
    <n v="1"/>
    <n v="0"/>
    <x v="1"/>
    <x v="0"/>
    <x v="0"/>
    <n v="0"/>
    <n v="0"/>
    <n v="0"/>
    <n v="0"/>
    <n v="1"/>
    <n v="0"/>
    <x v="3"/>
    <s v="-"/>
    <x v="21"/>
    <x v="1"/>
    <s v="No"/>
    <s v="No"/>
    <s v="No"/>
    <s v="Si"/>
    <s v="No"/>
  </r>
  <r>
    <x v="4"/>
    <x v="0"/>
    <x v="0"/>
    <x v="0"/>
    <s v="C40990208"/>
    <x v="44"/>
    <x v="78"/>
    <d v="2018-02-24T09:00:00"/>
    <d v="2018-02-24T13:00:00"/>
    <s v="Copying ECOSAUDIMX schema from APEX production to QAECOSAUDIMX in APEXDEV"/>
    <x v="0"/>
    <s v="On Time"/>
    <s v="No"/>
    <s v="Minor"/>
    <s v="Successful"/>
    <s v="On Time"/>
    <n v="1"/>
    <n v="1"/>
    <n v="0"/>
    <x v="1"/>
    <x v="0"/>
    <x v="0"/>
    <n v="0"/>
    <n v="0"/>
    <n v="0"/>
    <n v="0"/>
    <n v="1"/>
    <n v="0"/>
    <x v="3"/>
    <s v="CT40007176"/>
    <x v="21"/>
    <x v="1"/>
    <s v="No"/>
    <s v="No"/>
    <s v="No"/>
    <s v="Si"/>
    <s v="No"/>
  </r>
  <r>
    <x v="4"/>
    <x v="1"/>
    <x v="0"/>
    <x v="0"/>
    <s v="C40992650"/>
    <x v="20"/>
    <x v="183"/>
    <d v="2018-02-23T16:00:00"/>
    <d v="2018-02-23T17:30:00"/>
    <s v="Release of ARO Project to OPS LAN - Audi Mexico"/>
    <x v="0"/>
    <s v="On Time"/>
    <s v="No"/>
    <s v="Minor"/>
    <s v="Successful"/>
    <s v="On Time"/>
    <n v="1"/>
    <n v="1"/>
    <n v="0"/>
    <x v="1"/>
    <x v="0"/>
    <x v="0"/>
    <n v="0"/>
    <n v="0"/>
    <n v="0"/>
    <n v="0"/>
    <n v="1"/>
    <n v="0"/>
    <x v="3"/>
    <s v="CT40007176"/>
    <x v="14"/>
    <x v="2"/>
    <s v="No"/>
    <s v="No"/>
    <s v="No"/>
    <s v="Si"/>
    <s v="No"/>
  </r>
  <r>
    <x v="1"/>
    <x v="0"/>
    <x v="0"/>
    <x v="0"/>
    <s v="C001338980"/>
    <x v="12"/>
    <x v="15"/>
    <d v="2018-02-24T01:00:00"/>
    <d v="2018-02-26T23:59:00"/>
    <s v="VITRO | T-systems | ECC | RQA | AH4HA004 | DB2 Upgrade 9.7 to 10.5 | [4EP]"/>
    <x v="0"/>
    <s v="On Time"/>
    <s v="No"/>
    <s v="Minor"/>
    <s v="Successful"/>
    <s v="On Time"/>
    <n v="1"/>
    <n v="1"/>
    <n v="0"/>
    <x v="1"/>
    <x v="0"/>
    <x v="0"/>
    <n v="0"/>
    <n v="0"/>
    <n v="0"/>
    <n v="0"/>
    <n v="1"/>
    <n v="0"/>
    <x v="1"/>
    <s v="-"/>
    <x v="0"/>
    <x v="0"/>
    <s v="No"/>
    <s v="No"/>
    <s v="No"/>
    <s v="Si"/>
    <s v="No"/>
  </r>
  <r>
    <x v="31"/>
    <x v="0"/>
    <x v="0"/>
    <x v="0"/>
    <s v="C001353148"/>
    <x v="40"/>
    <x v="130"/>
    <d v="2018-02-26T15:00:00"/>
    <d v="2018-02-26T18:00:00"/>
    <s v="DSI QRO | Taurus | Uninstall Tivoli agents on Linux/Unix servers"/>
    <x v="0"/>
    <s v="On Time"/>
    <s v="No"/>
    <s v="Minor"/>
    <s v="Successful"/>
    <s v="On Time"/>
    <n v="1"/>
    <n v="1"/>
    <n v="0"/>
    <x v="1"/>
    <x v="0"/>
    <x v="0"/>
    <n v="0"/>
    <n v="0"/>
    <n v="0"/>
    <n v="0"/>
    <n v="1"/>
    <n v="0"/>
    <x v="2"/>
    <s v="-"/>
    <x v="22"/>
    <x v="1"/>
    <s v="No"/>
    <s v="No"/>
    <s v="No"/>
    <s v="Si"/>
    <s v="No"/>
  </r>
  <r>
    <x v="24"/>
    <x v="0"/>
    <x v="0"/>
    <x v="0"/>
    <s v="C001398889"/>
    <x v="0"/>
    <x v="65"/>
    <d v="2018-02-26T18:00:00"/>
    <d v="2018-02-26T20:00:00"/>
    <s v="[Imperquimia] / [ SAP -MX ] / [ Production] / [ CRP ] /- Implementation of support packages for ABAP (SPAM/SAINT) / CCAB; ITO.CAB pre-approved [4EP]"/>
    <x v="0"/>
    <s v="On Time"/>
    <s v="No"/>
    <s v="Minor"/>
    <s v="Successful"/>
    <s v="On Time"/>
    <n v="1"/>
    <n v="1"/>
    <n v="0"/>
    <x v="1"/>
    <x v="0"/>
    <x v="0"/>
    <n v="0"/>
    <n v="0"/>
    <n v="0"/>
    <n v="0"/>
    <n v="1"/>
    <n v="0"/>
    <x v="2"/>
    <s v="CMOD318037"/>
    <x v="0"/>
    <x v="0"/>
    <s v="No"/>
    <s v="No"/>
    <s v="No"/>
    <s v="Si"/>
    <s v="No"/>
  </r>
  <r>
    <x v="0"/>
    <x v="0"/>
    <x v="0"/>
    <x v="0"/>
    <s v="C001398897"/>
    <x v="11"/>
    <x v="32"/>
    <d v="2018-02-23T10:00:00"/>
    <d v="2018-02-26T14:00:00"/>
    <s v="NEMAK | CCS - SCCM | Change Boundary Configuration for SCCM"/>
    <x v="0"/>
    <s v="On Time"/>
    <s v="No"/>
    <s v="Minor"/>
    <s v="Successful"/>
    <s v="On Time"/>
    <n v="1"/>
    <n v="1"/>
    <n v="0"/>
    <x v="1"/>
    <x v="0"/>
    <x v="0"/>
    <n v="0"/>
    <n v="0"/>
    <n v="0"/>
    <n v="0"/>
    <n v="1"/>
    <n v="0"/>
    <x v="0"/>
    <s v="-"/>
    <x v="2"/>
    <x v="1"/>
    <s v="No"/>
    <s v="No"/>
    <s v="No"/>
    <s v="Si"/>
    <s v="No"/>
  </r>
  <r>
    <x v="0"/>
    <x v="0"/>
    <x v="0"/>
    <x v="0"/>
    <s v="C001398954"/>
    <x v="7"/>
    <x v="298"/>
    <d v="2018-02-22T13:00:00"/>
    <d v="2018-02-26T17:00:00"/>
    <s v="SAP | SIGMA| BO | Outage =YES | Update BO Version-Install Service Pack SP 4 Patch 2"/>
    <x v="0"/>
    <s v="On Time"/>
    <s v="No"/>
    <s v="Minor"/>
    <s v="Successful"/>
    <s v="On Time"/>
    <n v="1"/>
    <n v="1"/>
    <n v="0"/>
    <x v="1"/>
    <x v="0"/>
    <x v="0"/>
    <n v="0"/>
    <n v="0"/>
    <n v="0"/>
    <n v="0"/>
    <n v="1"/>
    <n v="0"/>
    <x v="0"/>
    <s v="-"/>
    <x v="0"/>
    <x v="0"/>
    <s v="No"/>
    <s v="No"/>
    <s v="No"/>
    <s v="Si"/>
    <s v="No"/>
  </r>
  <r>
    <x v="8"/>
    <x v="0"/>
    <x v="0"/>
    <x v="0"/>
    <s v="C001400604"/>
    <x v="38"/>
    <x v="230"/>
    <d v="2018-02-22T00:00:00"/>
    <d v="2018-02-27T00:00:00"/>
    <s v="C001400604 | TSMX | PQIT | Despliegue de QoS, cambio piloto"/>
    <x v="0"/>
    <s v="On Time"/>
    <s v="No"/>
    <s v="Minor"/>
    <s v="Successful"/>
    <s v="On Time"/>
    <n v="1"/>
    <n v="1"/>
    <n v="0"/>
    <x v="1"/>
    <x v="0"/>
    <x v="0"/>
    <n v="0"/>
    <n v="0"/>
    <n v="0"/>
    <n v="0"/>
    <n v="1"/>
    <n v="0"/>
    <x v="2"/>
    <s v="-"/>
    <x v="6"/>
    <x v="1"/>
    <s v="No"/>
    <s v="No"/>
    <s v="No"/>
    <s v="Si"/>
    <s v="No"/>
  </r>
  <r>
    <x v="5"/>
    <x v="0"/>
    <x v="0"/>
    <x v="0"/>
    <s v="C001400634"/>
    <x v="35"/>
    <x v="132"/>
    <d v="2018-02-21T21:30:00"/>
    <d v="2018-02-27T12:00:00"/>
    <s v="AMER | Multiple | Deny Access to DCs - Create test"/>
    <x v="0"/>
    <s v="On Time"/>
    <s v="No"/>
    <s v="Minor"/>
    <s v="Successful"/>
    <s v="On Time"/>
    <n v="1"/>
    <n v="1"/>
    <n v="0"/>
    <x v="1"/>
    <x v="0"/>
    <x v="0"/>
    <n v="0"/>
    <n v="0"/>
    <n v="0"/>
    <n v="0"/>
    <n v="1"/>
    <n v="0"/>
    <x v="4"/>
    <s v="C000181027"/>
    <x v="20"/>
    <x v="1"/>
    <s v="No"/>
    <s v="No"/>
    <s v="No"/>
    <s v="Si"/>
    <s v="No"/>
  </r>
  <r>
    <x v="1"/>
    <x v="0"/>
    <x v="1"/>
    <x v="0"/>
    <s v="C001402213"/>
    <x v="1"/>
    <x v="1"/>
    <d v="2018-02-21T18:00:00"/>
    <d v="2018-02-26T18:00:00"/>
    <s v="AMER| VITRO| Increase 30GB of space to Drive D: on server SCARSCCM01"/>
    <x v="0"/>
    <s v="On Time"/>
    <s v="No"/>
    <s v="Standard"/>
    <s v="Successful"/>
    <s v="On Time"/>
    <n v="1"/>
    <n v="1"/>
    <n v="0"/>
    <x v="1"/>
    <x v="0"/>
    <x v="0"/>
    <n v="0"/>
    <n v="0"/>
    <n v="0"/>
    <n v="0"/>
    <n v="1"/>
    <n v="0"/>
    <x v="1"/>
    <s v="C000288570"/>
    <x v="1"/>
    <x v="1"/>
    <s v="No"/>
    <s v="No"/>
    <s v="No"/>
    <s v="Si"/>
    <s v="No"/>
  </r>
  <r>
    <x v="28"/>
    <x v="0"/>
    <x v="1"/>
    <x v="0"/>
    <s v="C001403944"/>
    <x v="0"/>
    <x v="211"/>
    <d v="2018-02-26T11:00:00"/>
    <d v="2018-02-26T15:00:00"/>
    <s v="[GDG] / [ SAP -MX ] / [ PRO ] [ GXP ] / [ MX ]- Implementation of support packages for ABAP (SPAM/SAINT) / CCAB; ITO.CAB pre-approved [4EP]"/>
    <x v="0"/>
    <s v="On Time"/>
    <s v="No"/>
    <s v="Standard"/>
    <s v="Successful"/>
    <s v="On Time"/>
    <n v="1"/>
    <n v="1"/>
    <n v="0"/>
    <x v="1"/>
    <x v="0"/>
    <x v="0"/>
    <n v="0"/>
    <n v="0"/>
    <n v="0"/>
    <n v="0"/>
    <n v="1"/>
    <n v="0"/>
    <x v="2"/>
    <s v="CMOD318037"/>
    <x v="0"/>
    <x v="0"/>
    <s v="No"/>
    <s v="No"/>
    <s v="No"/>
    <s v="Si"/>
    <s v="No"/>
  </r>
  <r>
    <x v="0"/>
    <x v="0"/>
    <x v="0"/>
    <x v="0"/>
    <s v="C001403993"/>
    <x v="17"/>
    <x v="22"/>
    <d v="2018-02-26T18:00:00"/>
    <d v="2018-02-26T22:00:00"/>
    <s v="AMER | Dinamica | Implementation of best practices CPU &amp; MEMORY | VSEPROGRESS"/>
    <x v="0"/>
    <s v="On Time"/>
    <s v="No"/>
    <s v="Minor"/>
    <s v="Successful"/>
    <s v="On Time"/>
    <n v="1"/>
    <n v="1"/>
    <n v="0"/>
    <x v="1"/>
    <x v="0"/>
    <x v="0"/>
    <n v="0"/>
    <n v="0"/>
    <n v="0"/>
    <n v="0"/>
    <n v="1"/>
    <n v="0"/>
    <x v="0"/>
    <s v="-"/>
    <x v="5"/>
    <x v="1"/>
    <s v="No"/>
    <s v="No"/>
    <s v="No"/>
    <s v="Si"/>
    <s v="No"/>
  </r>
  <r>
    <x v="15"/>
    <x v="0"/>
    <x v="1"/>
    <x v="0"/>
    <s v="C001404112"/>
    <x v="12"/>
    <x v="46"/>
    <d v="2018-02-26T09:00:00"/>
    <d v="2018-02-26T11:00:00"/>
    <s v="[MEXICHEM] / [DEV] / [ SCD ] / [ DSC3] - SNOTE / ITO.CAB pre-approved"/>
    <x v="0"/>
    <s v="On Time"/>
    <s v="No"/>
    <s v="Standard"/>
    <s v="Successful"/>
    <s v="On Time"/>
    <n v="1"/>
    <n v="1"/>
    <n v="0"/>
    <x v="1"/>
    <x v="0"/>
    <x v="0"/>
    <n v="0"/>
    <n v="0"/>
    <n v="0"/>
    <n v="0"/>
    <n v="1"/>
    <n v="0"/>
    <x v="1"/>
    <s v="CMOD317142"/>
    <x v="0"/>
    <x v="0"/>
    <s v="No"/>
    <s v="No"/>
    <s v="No"/>
    <s v="Si"/>
    <s v="No"/>
  </r>
  <r>
    <x v="5"/>
    <x v="0"/>
    <x v="1"/>
    <x v="0"/>
    <s v="C001405359"/>
    <x v="0"/>
    <x v="84"/>
    <d v="2018-02-26T19:00:00"/>
    <d v="2018-02-27T05:00:00"/>
    <s v="[Grupo KUO] / [ SAP -MX ] / [ PR ] / [ PRD ] - Implementation of support packages for ABAP (SPAM/SAINT) / CCAB; ITO.CAB pre-approved [4EP]"/>
    <x v="0"/>
    <s v="On Time"/>
    <s v="No"/>
    <s v="Standard"/>
    <s v="Successful"/>
    <s v="On Time"/>
    <n v="1"/>
    <n v="1"/>
    <n v="0"/>
    <x v="1"/>
    <x v="0"/>
    <x v="0"/>
    <n v="0"/>
    <n v="0"/>
    <n v="0"/>
    <n v="0"/>
    <n v="1"/>
    <n v="0"/>
    <x v="4"/>
    <s v="CMOD318037"/>
    <x v="0"/>
    <x v="0"/>
    <s v="No"/>
    <s v="No"/>
    <s v="No"/>
    <s v="Si"/>
    <s v="No"/>
  </r>
  <r>
    <x v="5"/>
    <x v="0"/>
    <x v="1"/>
    <x v="0"/>
    <s v="C001406826"/>
    <x v="0"/>
    <x v="176"/>
    <d v="2018-02-26T20:00:00"/>
    <d v="2018-02-26T23:00:00"/>
    <s v="[Grupo KUO] / [ SAP -MX ] / [ PR ] / [ PR9 ] - Implementation of support packages for ABAP (SPAM/SAINT) / CCAB; ITO.CAB pre-approved [4EP]"/>
    <x v="0"/>
    <s v="On Time"/>
    <s v="No"/>
    <s v="Standard"/>
    <s v="Successful"/>
    <s v="On Time"/>
    <n v="1"/>
    <n v="1"/>
    <n v="0"/>
    <x v="1"/>
    <x v="0"/>
    <x v="0"/>
    <n v="0"/>
    <n v="0"/>
    <n v="0"/>
    <n v="0"/>
    <n v="1"/>
    <n v="0"/>
    <x v="4"/>
    <s v="CMOD318037"/>
    <x v="0"/>
    <x v="0"/>
    <s v="No"/>
    <s v="No"/>
    <s v="No"/>
    <s v="Si"/>
    <s v="No"/>
  </r>
  <r>
    <x v="5"/>
    <x v="0"/>
    <x v="1"/>
    <x v="0"/>
    <s v="C001406827"/>
    <x v="1"/>
    <x v="138"/>
    <d v="2018-02-26T12:00:00"/>
    <d v="2018-02-26T15:00:00"/>
    <s v="AMER | Multiple | Healthy restart of server : &quot;BELWEB01&quot;"/>
    <x v="0"/>
    <s v="On Time"/>
    <s v="No"/>
    <s v="Standard"/>
    <s v="Successful"/>
    <s v="On Time"/>
    <n v="1"/>
    <n v="1"/>
    <n v="0"/>
    <x v="1"/>
    <x v="0"/>
    <x v="0"/>
    <n v="0"/>
    <n v="0"/>
    <n v="0"/>
    <n v="0"/>
    <n v="1"/>
    <n v="0"/>
    <x v="4"/>
    <s v="C000961078"/>
    <x v="1"/>
    <x v="1"/>
    <s v="No"/>
    <s v="No"/>
    <s v="No"/>
    <s v="Si"/>
    <s v="No"/>
  </r>
  <r>
    <x v="1"/>
    <x v="1"/>
    <x v="1"/>
    <x v="0"/>
    <s v="C001406837"/>
    <x v="34"/>
    <x v="50"/>
    <d v="2018-02-26T19:00:00"/>
    <d v="2018-02-26T23:00:00"/>
    <s v="Vitro | TSS - Modificacion de registros del &lt;&lt;&lt; vitro.com &gt;&gt;&gt; en DNS Externo (Preaprobado)"/>
    <x v="0"/>
    <s v="On Time"/>
    <s v="No"/>
    <s v="Standard"/>
    <s v="Successful"/>
    <s v="On Time"/>
    <n v="1"/>
    <n v="1"/>
    <n v="0"/>
    <x v="1"/>
    <x v="0"/>
    <x v="0"/>
    <n v="0"/>
    <n v="0"/>
    <n v="0"/>
    <n v="0"/>
    <n v="1"/>
    <n v="0"/>
    <x v="1"/>
    <s v="C000189140"/>
    <x v="11"/>
    <x v="2"/>
    <s v="No"/>
    <s v="No"/>
    <s v="No"/>
    <s v="Si"/>
    <s v="No"/>
  </r>
  <r>
    <x v="5"/>
    <x v="0"/>
    <x v="1"/>
    <x v="0"/>
    <s v="C001406843"/>
    <x v="0"/>
    <x v="176"/>
    <d v="2018-02-26T19:00:00"/>
    <d v="2018-02-26T23:00:00"/>
    <s v="[Grupo KUO] / [ SAP -MX ] / [ PR ] / [ PIP ] - Implementation of support packages for ABAP (SPAM/SAINT) / CCAB; ITO.CAB pre-approved [4EP]"/>
    <x v="0"/>
    <s v="On Time"/>
    <s v="No"/>
    <s v="Standard"/>
    <s v="Successful"/>
    <s v="On Time"/>
    <n v="1"/>
    <n v="1"/>
    <n v="0"/>
    <x v="1"/>
    <x v="0"/>
    <x v="0"/>
    <n v="0"/>
    <n v="0"/>
    <n v="0"/>
    <n v="0"/>
    <n v="1"/>
    <n v="0"/>
    <x v="4"/>
    <s v="CMOD318037"/>
    <x v="0"/>
    <x v="0"/>
    <s v="No"/>
    <s v="No"/>
    <s v="No"/>
    <s v="Si"/>
    <s v="No"/>
  </r>
  <r>
    <x v="1"/>
    <x v="1"/>
    <x v="1"/>
    <x v="0"/>
    <s v="C001406932"/>
    <x v="26"/>
    <x v="68"/>
    <d v="2018-02-27T06:00:00"/>
    <d v="2018-02-27T10:30:00"/>
    <s v="VITRO | Fix Wichita Falls Backup Link - Accompaniment"/>
    <x v="0"/>
    <s v="On Time"/>
    <s v="No"/>
    <s v="Standard"/>
    <s v="Successful"/>
    <s v="On Time"/>
    <n v="1"/>
    <n v="1"/>
    <n v="0"/>
    <x v="1"/>
    <x v="0"/>
    <x v="0"/>
    <n v="0"/>
    <n v="0"/>
    <n v="0"/>
    <n v="0"/>
    <n v="1"/>
    <n v="0"/>
    <x v="1"/>
    <s v="-"/>
    <x v="14"/>
    <x v="2"/>
    <s v="No"/>
    <s v="No"/>
    <s v="No"/>
    <s v="Si"/>
    <s v="No"/>
  </r>
  <r>
    <x v="13"/>
    <x v="0"/>
    <x v="1"/>
    <x v="0"/>
    <s v="C001408496"/>
    <x v="0"/>
    <x v="65"/>
    <d v="2018-02-27T13:30:00"/>
    <d v="2018-02-27T14:30:00"/>
    <s v="[COMPAS] / [ SAP -MX ] / [ DEV ] / [ EDC ] / - SAP Parameter Change_Offline / ITO.CAB pre-approved [4EP]"/>
    <x v="0"/>
    <s v="On Time"/>
    <s v="No"/>
    <s v="Standard"/>
    <s v="Successful"/>
    <s v="On Time"/>
    <n v="1"/>
    <n v="1"/>
    <n v="0"/>
    <x v="1"/>
    <x v="0"/>
    <x v="0"/>
    <n v="0"/>
    <n v="0"/>
    <n v="0"/>
    <n v="0"/>
    <n v="1"/>
    <n v="0"/>
    <x v="3"/>
    <s v="CMOD317344"/>
    <x v="0"/>
    <x v="0"/>
    <s v="No"/>
    <s v="No"/>
    <s v="No"/>
    <s v="Si"/>
    <s v="No"/>
  </r>
  <r>
    <x v="4"/>
    <x v="1"/>
    <x v="1"/>
    <x v="0"/>
    <s v="C40991907"/>
    <x v="10"/>
    <x v="13"/>
    <d v="2018-02-27T09:00:00"/>
    <d v="2018-02-27T13:00:00"/>
    <s v="Preventive maintenance in ITR 1 of A12 - Audi México"/>
    <x v="0"/>
    <s v="On Time"/>
    <s v="No"/>
    <s v="Standard"/>
    <s v="Successful"/>
    <s v="On Time"/>
    <n v="1"/>
    <n v="1"/>
    <n v="0"/>
    <x v="1"/>
    <x v="0"/>
    <x v="0"/>
    <n v="0"/>
    <n v="0"/>
    <n v="0"/>
    <n v="0"/>
    <n v="1"/>
    <n v="0"/>
    <x v="3"/>
    <s v="CT40010844"/>
    <x v="7"/>
    <x v="2"/>
    <s v="No"/>
    <s v="No"/>
    <s v="No"/>
    <s v="Si"/>
    <s v="No"/>
  </r>
  <r>
    <x v="4"/>
    <x v="1"/>
    <x v="0"/>
    <x v="0"/>
    <s v="C40992652"/>
    <x v="20"/>
    <x v="183"/>
    <d v="2018-02-26T12:30:00"/>
    <d v="2018-02-26T15:00:00"/>
    <s v="Test of SNMP configuration in IP Office in ARO - Audi Mexico"/>
    <x v="0"/>
    <s v="On Time"/>
    <s v="No"/>
    <s v="Minor"/>
    <s v="Successful"/>
    <s v="On Time"/>
    <n v="1"/>
    <n v="1"/>
    <n v="0"/>
    <x v="1"/>
    <x v="0"/>
    <x v="0"/>
    <n v="0"/>
    <n v="0"/>
    <n v="0"/>
    <n v="0"/>
    <n v="1"/>
    <n v="0"/>
    <x v="3"/>
    <s v="CT40007176"/>
    <x v="14"/>
    <x v="2"/>
    <s v="No"/>
    <s v="No"/>
    <s v="No"/>
    <s v="Si"/>
    <s v="No"/>
  </r>
  <r>
    <x v="7"/>
    <x v="0"/>
    <x v="0"/>
    <x v="0"/>
    <s v="C40990305"/>
    <x v="51"/>
    <x v="92"/>
    <d v="2018-02-23T11:30:00"/>
    <d v="2018-02-26T22:00:00"/>
    <s v="Reinstalacion de equipos EQS en Nave 6"/>
    <x v="0"/>
    <s v="On Time"/>
    <s v="No"/>
    <s v="Minor"/>
    <s v="Successful"/>
    <s v="On Time"/>
    <n v="1"/>
    <n v="1"/>
    <n v="0"/>
    <x v="1"/>
    <x v="0"/>
    <x v="0"/>
    <n v="0"/>
    <n v="0"/>
    <n v="0"/>
    <n v="0"/>
    <n v="1"/>
    <n v="0"/>
    <x v="3"/>
    <s v="CT40003929"/>
    <x v="15"/>
    <x v="1"/>
    <s v="No"/>
    <s v="No"/>
    <s v="No"/>
    <s v="Si"/>
    <s v="No"/>
  </r>
  <r>
    <x v="8"/>
    <x v="1"/>
    <x v="0"/>
    <x v="0"/>
    <s v="C001379969"/>
    <x v="22"/>
    <x v="34"/>
    <d v="2018-02-16T21:00:00"/>
    <d v="2018-02-17T21:01:00"/>
    <s v="TSM | TSS | WAN SEC |  Actualización de IOS en Cisco Router."/>
    <x v="1"/>
    <s v="On Time"/>
    <s v="No"/>
    <s v="Minor"/>
    <s v="Not Successful"/>
    <s v="On Time"/>
    <n v="0"/>
    <n v="1"/>
    <n v="0"/>
    <x v="1"/>
    <x v="0"/>
    <x v="0"/>
    <n v="0"/>
    <n v="0"/>
    <n v="0"/>
    <n v="0"/>
    <n v="1"/>
    <n v="0"/>
    <x v="2"/>
    <s v="-"/>
    <x v="11"/>
    <x v="2"/>
    <s v="No"/>
    <s v="No"/>
    <s v="No"/>
    <s v="Si"/>
    <s v="No"/>
  </r>
  <r>
    <x v="7"/>
    <x v="0"/>
    <x v="1"/>
    <x v="0"/>
    <s v="C40993753"/>
    <x v="8"/>
    <x v="141"/>
    <d v="2018-02-27T23:00:00"/>
    <d v="2018-02-28T04:00:00"/>
    <s v="Reinicio de Servidores de DB NADIN,NADIN,NADCON y DDOs"/>
    <x v="0"/>
    <s v="On Time"/>
    <s v="No"/>
    <s v="Standard"/>
    <s v="Successful"/>
    <s v="On Time"/>
    <n v="1"/>
    <n v="1"/>
    <n v="0"/>
    <x v="1"/>
    <x v="0"/>
    <x v="0"/>
    <n v="0"/>
    <n v="0"/>
    <n v="0"/>
    <n v="0"/>
    <n v="1"/>
    <n v="0"/>
    <x v="3"/>
    <s v="CT40006981"/>
    <x v="6"/>
    <x v="1"/>
    <s v="No"/>
    <s v="No"/>
    <s v="No"/>
    <s v="Si"/>
    <s v="No"/>
  </r>
  <r>
    <x v="7"/>
    <x v="0"/>
    <x v="1"/>
    <x v="0"/>
    <s v="C40994538"/>
    <x v="32"/>
    <x v="292"/>
    <d v="2018-02-27T16:00:00"/>
    <d v="2018-02-27T20:00:00"/>
    <s v="Cambio de Disco en Storage"/>
    <x v="0"/>
    <s v="On Time"/>
    <s v="No"/>
    <s v="Standard"/>
    <s v="Successful"/>
    <s v="On Time"/>
    <n v="1"/>
    <n v="1"/>
    <n v="0"/>
    <x v="1"/>
    <x v="0"/>
    <x v="0"/>
    <n v="0"/>
    <n v="0"/>
    <n v="0"/>
    <n v="0"/>
    <n v="1"/>
    <n v="0"/>
    <x v="3"/>
    <s v="CT40000633"/>
    <x v="9"/>
    <x v="1"/>
    <s v="No"/>
    <s v="No"/>
    <s v="No"/>
    <s v="Si"/>
    <s v="No"/>
  </r>
  <r>
    <x v="7"/>
    <x v="0"/>
    <x v="1"/>
    <x v="0"/>
    <s v="C40994587"/>
    <x v="32"/>
    <x v="117"/>
    <d v="2018-02-27T15:00:00"/>
    <d v="2018-02-27T19:00:00"/>
    <s v="Cambio de Disco en Storage"/>
    <x v="0"/>
    <s v="On Time"/>
    <s v="No"/>
    <s v="Standard"/>
    <s v="Successful"/>
    <s v="On Time"/>
    <n v="1"/>
    <n v="1"/>
    <n v="0"/>
    <x v="1"/>
    <x v="0"/>
    <x v="0"/>
    <n v="0"/>
    <n v="0"/>
    <n v="0"/>
    <n v="0"/>
    <n v="1"/>
    <n v="0"/>
    <x v="3"/>
    <s v="CT40000633"/>
    <x v="9"/>
    <x v="1"/>
    <s v="No"/>
    <s v="No"/>
    <s v="No"/>
    <s v="Si"/>
    <s v="No"/>
  </r>
  <r>
    <x v="4"/>
    <x v="0"/>
    <x v="1"/>
    <x v="0"/>
    <s v="C40991196"/>
    <x v="5"/>
    <x v="6"/>
    <d v="2018-02-21T15:00:00"/>
    <d v="2018-02-27T17:00:00"/>
    <s v="Deploy of Windows Virtual Machine - IM61451947"/>
    <x v="0"/>
    <s v="On Time"/>
    <s v="No"/>
    <s v="Standard"/>
    <s v="Successful"/>
    <s v="On Time"/>
    <n v="1"/>
    <n v="1"/>
    <n v="0"/>
    <x v="1"/>
    <x v="0"/>
    <x v="0"/>
    <n v="0"/>
    <n v="0"/>
    <n v="0"/>
    <n v="0"/>
    <n v="1"/>
    <n v="0"/>
    <x v="3"/>
    <s v="CT40008007"/>
    <x v="5"/>
    <x v="1"/>
    <s v="No"/>
    <s v="No"/>
    <s v="No"/>
    <s v="Si"/>
    <s v="No"/>
  </r>
  <r>
    <x v="4"/>
    <x v="0"/>
    <x v="1"/>
    <x v="0"/>
    <s v="C40991197"/>
    <x v="5"/>
    <x v="6"/>
    <d v="2018-02-21T15:00:00"/>
    <d v="2018-02-27T17:00:00"/>
    <s v="Deploy of Windows Virtual Machine - IM61451959"/>
    <x v="0"/>
    <s v="On Time"/>
    <s v="No"/>
    <s v="Standard"/>
    <s v="Successful"/>
    <s v="On Time"/>
    <n v="1"/>
    <n v="1"/>
    <n v="0"/>
    <x v="1"/>
    <x v="0"/>
    <x v="0"/>
    <n v="0"/>
    <n v="0"/>
    <n v="0"/>
    <n v="0"/>
    <n v="1"/>
    <n v="0"/>
    <x v="3"/>
    <s v="CT40008007"/>
    <x v="5"/>
    <x v="1"/>
    <s v="No"/>
    <s v="No"/>
    <s v="No"/>
    <s v="Si"/>
    <s v="No"/>
  </r>
  <r>
    <x v="17"/>
    <x v="0"/>
    <x v="0"/>
    <x v="0"/>
    <s v="C001380187"/>
    <x v="33"/>
    <x v="49"/>
    <d v="2018-02-27T16:00:00"/>
    <d v="2018-02-28T16:00:00"/>
    <s v="DCS3 | OWENS | DPO LINUX |DSC3 | Decommission based on DO 53218566| 4EP"/>
    <x v="0"/>
    <s v="On Time"/>
    <s v="No"/>
    <s v="Minor"/>
    <s v="Successful"/>
    <s v="On Time"/>
    <n v="1"/>
    <n v="1"/>
    <n v="0"/>
    <x v="1"/>
    <x v="0"/>
    <x v="0"/>
    <n v="0"/>
    <n v="0"/>
    <n v="0"/>
    <n v="0"/>
    <n v="1"/>
    <n v="0"/>
    <x v="1"/>
    <s v="CMOD319590"/>
    <x v="19"/>
    <x v="1"/>
    <s v="No"/>
    <s v="No"/>
    <s v="No"/>
    <s v="Si"/>
    <s v="No"/>
  </r>
  <r>
    <x v="0"/>
    <x v="0"/>
    <x v="0"/>
    <x v="0"/>
    <s v="C001394234"/>
    <x v="17"/>
    <x v="128"/>
    <d v="2018-02-21T13:00:00"/>
    <d v="2018-02-28T13:00:00"/>
    <s v="SIGMA | AMER | WINDOWS | Rundown Systems | SIADCVC | PRD"/>
    <x v="0"/>
    <s v="On Time"/>
    <s v="No"/>
    <s v="Minor"/>
    <s v="Successful"/>
    <s v="On Time"/>
    <n v="1"/>
    <n v="1"/>
    <n v="0"/>
    <x v="1"/>
    <x v="0"/>
    <x v="0"/>
    <n v="0"/>
    <n v="0"/>
    <n v="0"/>
    <n v="0"/>
    <n v="1"/>
    <n v="0"/>
    <x v="0"/>
    <s v="C000419598"/>
    <x v="5"/>
    <x v="1"/>
    <s v="No"/>
    <s v="No"/>
    <s v="No"/>
    <s v="Si"/>
    <s v="No"/>
  </r>
  <r>
    <x v="0"/>
    <x v="0"/>
    <x v="0"/>
    <x v="0"/>
    <s v="C001397184"/>
    <x v="17"/>
    <x v="128"/>
    <d v="2018-02-21T13:00:00"/>
    <d v="2018-02-28T13:00:00"/>
    <s v="ALFACORP | AMER | WINDOWS | Turn off System | 4 Servers | PRD &amp; DEV"/>
    <x v="0"/>
    <s v="On Time"/>
    <s v="No"/>
    <s v="Minor"/>
    <s v="Successful"/>
    <s v="On Time"/>
    <n v="1"/>
    <n v="1"/>
    <n v="0"/>
    <x v="1"/>
    <x v="0"/>
    <x v="0"/>
    <n v="0"/>
    <n v="0"/>
    <n v="0"/>
    <n v="0"/>
    <n v="1"/>
    <n v="0"/>
    <x v="0"/>
    <s v="C000419598"/>
    <x v="5"/>
    <x v="1"/>
    <s v="No"/>
    <s v="No"/>
    <s v="No"/>
    <s v="Si"/>
    <s v="No"/>
  </r>
  <r>
    <x v="8"/>
    <x v="2"/>
    <x v="0"/>
    <x v="0"/>
    <s v="C001398655"/>
    <x v="13"/>
    <x v="16"/>
    <d v="2018-02-27T23:00:00"/>
    <d v="2018-02-28T01:00:00"/>
    <s v="AMER | TSMX | PME | Actualización de Matriz LBU en BD InConcert"/>
    <x v="0"/>
    <s v="On Time"/>
    <s v="No"/>
    <s v="Minor"/>
    <s v="Successful"/>
    <s v="On Time"/>
    <n v="1"/>
    <n v="1"/>
    <n v="0"/>
    <x v="1"/>
    <x v="0"/>
    <x v="0"/>
    <n v="0"/>
    <n v="0"/>
    <n v="0"/>
    <n v="0"/>
    <n v="1"/>
    <n v="0"/>
    <x v="2"/>
    <s v="C001140817"/>
    <x v="8"/>
    <x v="3"/>
    <s v="No"/>
    <s v="No"/>
    <s v="No"/>
    <s v="Si"/>
    <s v="No"/>
  </r>
  <r>
    <x v="1"/>
    <x v="0"/>
    <x v="0"/>
    <x v="0"/>
    <s v="C001398922"/>
    <x v="85"/>
    <x v="234"/>
    <d v="2018-02-23T10:00:00"/>
    <d v="2018-02-27T18:00:00"/>
    <s v="VITRO | PROD | OUTAGE = Y | During Bus Hrs= N | Increase [50 GB] of space to Drive [U] and create a new drive [F] of [150 GB] on server [SGOFGLSSQL3]"/>
    <x v="0"/>
    <s v="On Time"/>
    <s v="No"/>
    <s v="Minor"/>
    <s v="Successful"/>
    <s v="On Time"/>
    <n v="1"/>
    <n v="1"/>
    <n v="0"/>
    <x v="1"/>
    <x v="0"/>
    <x v="0"/>
    <n v="0"/>
    <n v="0"/>
    <n v="0"/>
    <n v="0"/>
    <n v="1"/>
    <n v="0"/>
    <x v="1"/>
    <s v="C000288570"/>
    <x v="21"/>
    <x v="1"/>
    <s v="No"/>
    <s v="No"/>
    <s v="No"/>
    <s v="Si"/>
    <s v="No"/>
  </r>
  <r>
    <x v="1"/>
    <x v="0"/>
    <x v="1"/>
    <x v="0"/>
    <s v="C001400469"/>
    <x v="12"/>
    <x v="99"/>
    <d v="2018-02-27T23:00:00"/>
    <d v="2018-02-28T02:00:00"/>
    <s v="AMER | VITRO | SAP-Basis | EP | EPD-AH3HA107 &amp; WEB DISPATCHER | T-systems Mexico | EPD Restart | Pre- Approval”"/>
    <x v="0"/>
    <s v="On Time"/>
    <s v="No"/>
    <s v="Standard"/>
    <s v="Successful"/>
    <s v="On Time"/>
    <n v="1"/>
    <n v="1"/>
    <n v="0"/>
    <x v="1"/>
    <x v="0"/>
    <x v="0"/>
    <n v="0"/>
    <n v="0"/>
    <n v="0"/>
    <n v="0"/>
    <n v="1"/>
    <n v="0"/>
    <x v="1"/>
    <s v="C000122753"/>
    <x v="0"/>
    <x v="0"/>
    <s v="No"/>
    <s v="No"/>
    <s v="No"/>
    <s v="Si"/>
    <s v="No"/>
  </r>
  <r>
    <x v="5"/>
    <x v="0"/>
    <x v="1"/>
    <x v="0"/>
    <s v="C001400523"/>
    <x v="3"/>
    <x v="212"/>
    <d v="2018-02-22T09:00:00"/>
    <d v="2018-02-27T17:00:00"/>
    <s v="AMER | MULTIPLE | Administrative change | Creation and Release to Operation, new server (&quot;DEQROSMQA33, CASQRO33, CSQRO33&quot;) | 53236696"/>
    <x v="0"/>
    <s v="On Time"/>
    <s v="No"/>
    <s v="Standard"/>
    <s v="Successful"/>
    <s v="On Time"/>
    <n v="1"/>
    <n v="1"/>
    <n v="0"/>
    <x v="1"/>
    <x v="0"/>
    <x v="0"/>
    <n v="0"/>
    <n v="0"/>
    <n v="0"/>
    <n v="0"/>
    <n v="1"/>
    <n v="0"/>
    <x v="4"/>
    <s v="C000913861"/>
    <x v="3"/>
    <x v="1"/>
    <s v="No"/>
    <s v="No"/>
    <s v="No"/>
    <s v="Si"/>
    <s v="No"/>
  </r>
  <r>
    <x v="15"/>
    <x v="0"/>
    <x v="1"/>
    <x v="0"/>
    <s v="C001404051"/>
    <x v="12"/>
    <x v="46"/>
    <d v="2018-02-26T08:00:00"/>
    <d v="2018-02-27T17:00:00"/>
    <s v="[MEXICHEM / DEV / [ D02] / [ DSC3 ] - Implementation of support packages for ABAP (SPAM/SAINT) / CCAB; ITO.CAB pre-approved [4EP]"/>
    <x v="0"/>
    <s v="On Time"/>
    <s v="No"/>
    <s v="Standard"/>
    <s v="Successful"/>
    <s v="On Time"/>
    <n v="1"/>
    <n v="1"/>
    <n v="0"/>
    <x v="1"/>
    <x v="0"/>
    <x v="0"/>
    <n v="0"/>
    <n v="0"/>
    <n v="0"/>
    <n v="0"/>
    <n v="1"/>
    <n v="0"/>
    <x v="1"/>
    <s v="CMOD318037"/>
    <x v="0"/>
    <x v="0"/>
    <s v="No"/>
    <s v="No"/>
    <s v="No"/>
    <s v="Si"/>
    <s v="No"/>
  </r>
  <r>
    <x v="0"/>
    <x v="0"/>
    <x v="0"/>
    <x v="0"/>
    <s v="C001406845"/>
    <x v="14"/>
    <x v="299"/>
    <d v="2018-02-27T16:00:00"/>
    <d v="2018-02-27T19:00:00"/>
    <s v="ALFA | SIGMA | Accompaniment to assign the Mdisk of the IBM FS 9000 and IBM Storwize V5030 to the IBM SVC"/>
    <x v="0"/>
    <s v="On Time"/>
    <s v="No"/>
    <s v="Minor"/>
    <s v="Successful"/>
    <s v="On Time"/>
    <n v="1"/>
    <n v="1"/>
    <n v="0"/>
    <x v="1"/>
    <x v="0"/>
    <x v="0"/>
    <n v="0"/>
    <n v="0"/>
    <n v="0"/>
    <n v="0"/>
    <n v="1"/>
    <n v="0"/>
    <x v="0"/>
    <s v="C001367326"/>
    <x v="9"/>
    <x v="1"/>
    <s v="No"/>
    <s v="No"/>
    <s v="No"/>
    <s v="Si"/>
    <s v="No"/>
  </r>
  <r>
    <x v="0"/>
    <x v="0"/>
    <x v="0"/>
    <x v="0"/>
    <s v="C001406854"/>
    <x v="17"/>
    <x v="300"/>
    <d v="2018-02-27T18:00:00"/>
    <d v="2018-02-28T11:00:00"/>
    <s v="AMER | PETROTEMEX| INCREASE THE VM RAM RESOURCES | SMDC11"/>
    <x v="0"/>
    <s v="On Time"/>
    <s v="No"/>
    <s v="Minor"/>
    <s v="Successful"/>
    <s v="On Time"/>
    <n v="1"/>
    <n v="1"/>
    <n v="0"/>
    <x v="1"/>
    <x v="0"/>
    <x v="0"/>
    <n v="0"/>
    <n v="0"/>
    <n v="0"/>
    <n v="0"/>
    <n v="1"/>
    <n v="0"/>
    <x v="0"/>
    <s v="C000323600"/>
    <x v="5"/>
    <x v="1"/>
    <s v="No"/>
    <s v="No"/>
    <s v="No"/>
    <s v="Si"/>
    <s v="No"/>
  </r>
  <r>
    <x v="1"/>
    <x v="0"/>
    <x v="1"/>
    <x v="0"/>
    <s v="C001406893"/>
    <x v="12"/>
    <x v="15"/>
    <d v="2018-02-27T10:00:00"/>
    <d v="2018-02-28T15:00:00"/>
    <s v="VITRO | SAP | ECC | QAS | RQA | ST-A/PI &amp; ST-PI | Update] for ABAP via SPAM/SAINT / CCAB; ITO.CAB pre-approved [4EP]"/>
    <x v="0"/>
    <s v="On Time"/>
    <s v="No"/>
    <s v="Standard"/>
    <s v="Successful"/>
    <s v="On Time"/>
    <n v="1"/>
    <n v="1"/>
    <n v="0"/>
    <x v="1"/>
    <x v="0"/>
    <x v="0"/>
    <n v="0"/>
    <n v="0"/>
    <n v="0"/>
    <n v="0"/>
    <n v="1"/>
    <n v="0"/>
    <x v="1"/>
    <s v="CMOD318335"/>
    <x v="0"/>
    <x v="0"/>
    <s v="No"/>
    <s v="No"/>
    <s v="No"/>
    <s v="Si"/>
    <s v="No"/>
  </r>
  <r>
    <x v="5"/>
    <x v="0"/>
    <x v="1"/>
    <x v="0"/>
    <s v="C001406933"/>
    <x v="0"/>
    <x v="176"/>
    <d v="2018-02-27T19:00:00"/>
    <d v="2018-02-27T23:00:00"/>
    <s v="[Grupo KUO] / [ SAP -MX ] / [ PR ] / [ PHR ] - Implementation of support packages for ABAP (SPAM/SAINT) / CCAB; ITO.CAB pre-approved [4EP]"/>
    <x v="0"/>
    <s v="On Time"/>
    <s v="No"/>
    <s v="Standard"/>
    <s v="Successful"/>
    <s v="On Time"/>
    <n v="1"/>
    <n v="1"/>
    <n v="0"/>
    <x v="1"/>
    <x v="0"/>
    <x v="0"/>
    <n v="0"/>
    <n v="0"/>
    <n v="0"/>
    <n v="0"/>
    <n v="1"/>
    <n v="0"/>
    <x v="4"/>
    <s v="CMOD318037"/>
    <x v="0"/>
    <x v="0"/>
    <s v="No"/>
    <s v="No"/>
    <s v="No"/>
    <s v="Si"/>
    <s v="No"/>
  </r>
  <r>
    <x v="5"/>
    <x v="0"/>
    <x v="1"/>
    <x v="0"/>
    <s v="C001406949"/>
    <x v="0"/>
    <x v="84"/>
    <d v="2018-02-27T19:00:00"/>
    <d v="2018-02-28T05:00:00"/>
    <s v="[Grupo KUO] / [ SAP -MX ] / [ PR ] / [ PRE ] - Implementation of support packages for ABAP (SPAM/SAINT) / CCAB; ITO.CAB pre-approved [4EP]"/>
    <x v="0"/>
    <s v="On Time"/>
    <s v="No"/>
    <s v="Standard"/>
    <s v="Successful"/>
    <s v="On Time"/>
    <n v="1"/>
    <n v="1"/>
    <n v="0"/>
    <x v="1"/>
    <x v="0"/>
    <x v="0"/>
    <n v="0"/>
    <n v="0"/>
    <n v="0"/>
    <n v="0"/>
    <n v="1"/>
    <n v="0"/>
    <x v="4"/>
    <s v="CMOD318037"/>
    <x v="0"/>
    <x v="0"/>
    <s v="No"/>
    <s v="No"/>
    <s v="No"/>
    <s v="Si"/>
    <s v="No"/>
  </r>
  <r>
    <x v="5"/>
    <x v="0"/>
    <x v="1"/>
    <x v="0"/>
    <s v="C001406980"/>
    <x v="0"/>
    <x v="84"/>
    <d v="2018-02-27T15:00:00"/>
    <d v="2018-02-27T20:00:00"/>
    <s v="[Grupo KUO] / [ SAP -MX ] / [ QA ] / [ FRQ ] - Installation of SAPHOSTAGENT /CSS.CAB pre-approved"/>
    <x v="0"/>
    <s v="On Time"/>
    <s v="No"/>
    <s v="Standard"/>
    <s v="Successful"/>
    <s v="On Time"/>
    <n v="1"/>
    <n v="1"/>
    <n v="0"/>
    <x v="1"/>
    <x v="0"/>
    <x v="0"/>
    <n v="0"/>
    <n v="0"/>
    <n v="0"/>
    <n v="0"/>
    <n v="1"/>
    <n v="0"/>
    <x v="4"/>
    <s v="CMOD318035"/>
    <x v="0"/>
    <x v="0"/>
    <s v="No"/>
    <s v="No"/>
    <s v="No"/>
    <s v="Si"/>
    <s v="No"/>
  </r>
  <r>
    <x v="5"/>
    <x v="0"/>
    <x v="1"/>
    <x v="0"/>
    <s v="C001408651"/>
    <x v="1"/>
    <x v="138"/>
    <d v="2018-02-27T14:00:00"/>
    <d v="2018-02-27T17:00:00"/>
    <s v="AMER | Multiple | Healthy restart of server : &quot;ALTAPP01 y DEMTYILMTVM01&quot;"/>
    <x v="0"/>
    <s v="On Time"/>
    <s v="No"/>
    <s v="Standard"/>
    <s v="Successful"/>
    <s v="On Time"/>
    <n v="1"/>
    <n v="1"/>
    <n v="0"/>
    <x v="1"/>
    <x v="0"/>
    <x v="0"/>
    <n v="0"/>
    <n v="0"/>
    <n v="0"/>
    <n v="0"/>
    <n v="1"/>
    <n v="0"/>
    <x v="4"/>
    <s v="C000961078"/>
    <x v="1"/>
    <x v="1"/>
    <s v="No"/>
    <s v="No"/>
    <s v="No"/>
    <s v="Si"/>
    <s v="No"/>
  </r>
  <r>
    <x v="5"/>
    <x v="0"/>
    <x v="1"/>
    <x v="0"/>
    <s v="C001410148"/>
    <x v="0"/>
    <x v="84"/>
    <d v="2018-02-28T11:00:00"/>
    <d v="2018-02-28T12:00:00"/>
    <s v="Grupo KUO / SAP TS-MX / SAP Request: User creation with assignment of the roles"/>
    <x v="0"/>
    <s v="On Time"/>
    <s v="No"/>
    <s v="Standard"/>
    <s v="Successful"/>
    <s v="On Time"/>
    <n v="1"/>
    <n v="1"/>
    <n v="0"/>
    <x v="1"/>
    <x v="0"/>
    <x v="0"/>
    <n v="0"/>
    <n v="0"/>
    <n v="0"/>
    <n v="0"/>
    <n v="1"/>
    <n v="0"/>
    <x v="4"/>
    <s v="CMOD310786"/>
    <x v="0"/>
    <x v="0"/>
    <s v="No"/>
    <s v="No"/>
    <s v="No"/>
    <s v="Si"/>
    <s v="No"/>
  </r>
  <r>
    <x v="7"/>
    <x v="0"/>
    <x v="0"/>
    <x v="0"/>
    <s v="C40975518"/>
    <x v="106"/>
    <x v="277"/>
    <d v="2018-02-05T15:00:00"/>
    <d v="2018-02-09T17:00:00"/>
    <s v="Remoción de sidhistory a grupos de VWM en na.vwg"/>
    <x v="0"/>
    <s v="On Time"/>
    <s v="No"/>
    <s v="Minor"/>
    <s v="Successful"/>
    <s v="On Time"/>
    <n v="1"/>
    <n v="1"/>
    <n v="0"/>
    <x v="1"/>
    <x v="0"/>
    <x v="0"/>
    <n v="0"/>
    <n v="0"/>
    <n v="0"/>
    <n v="0"/>
    <n v="1"/>
    <n v="0"/>
    <x v="3"/>
    <s v="-"/>
    <x v="20"/>
    <x v="1"/>
    <s v="No"/>
    <s v="No"/>
    <s v="No"/>
    <s v="Si"/>
    <s v="No"/>
  </r>
  <r>
    <x v="7"/>
    <x v="0"/>
    <x v="1"/>
    <x v="0"/>
    <s v="C40994632"/>
    <x v="32"/>
    <x v="292"/>
    <d v="2018-02-28T16:00:00"/>
    <d v="2018-02-28T20:00:00"/>
    <s v="Cambio de Disco en Storage"/>
    <x v="0"/>
    <s v="On Time"/>
    <s v="No"/>
    <s v="Standard"/>
    <s v="Successful"/>
    <s v="On Time"/>
    <n v="1"/>
    <n v="1"/>
    <n v="0"/>
    <x v="1"/>
    <x v="0"/>
    <x v="0"/>
    <n v="0"/>
    <n v="0"/>
    <n v="0"/>
    <n v="0"/>
    <n v="1"/>
    <n v="0"/>
    <x v="3"/>
    <s v="CT40000633"/>
    <x v="9"/>
    <x v="1"/>
    <s v="No"/>
    <s v="No"/>
    <s v="No"/>
    <s v="Si"/>
    <s v="No"/>
  </r>
  <r>
    <x v="7"/>
    <x v="1"/>
    <x v="1"/>
    <x v="0"/>
    <s v="C40994703"/>
    <x v="41"/>
    <x v="124"/>
    <d v="2018-02-28T19:00:00"/>
    <d v="2018-02-28T23:00:00"/>
    <s v="Retiro de operacion de AP13N31-146.11_FTX1043B6YG y ap273n21-164.42_FTX1043B6QW"/>
    <x v="0"/>
    <s v="On Time"/>
    <s v="No"/>
    <s v="Standard"/>
    <s v="Successful"/>
    <s v="On Time"/>
    <n v="1"/>
    <n v="1"/>
    <n v="0"/>
    <x v="1"/>
    <x v="0"/>
    <x v="0"/>
    <n v="0"/>
    <n v="0"/>
    <n v="0"/>
    <n v="0"/>
    <n v="1"/>
    <n v="0"/>
    <x v="3"/>
    <s v="CT40002458"/>
    <x v="14"/>
    <x v="2"/>
    <s v="No"/>
    <s v="No"/>
    <s v="No"/>
    <s v="Si"/>
    <s v="No"/>
  </r>
  <r>
    <x v="4"/>
    <x v="0"/>
    <x v="0"/>
    <x v="0"/>
    <s v="C40974502"/>
    <x v="105"/>
    <x v="294"/>
    <d v="2018-02-01T10:00:00"/>
    <d v="2018-02-01T19:00:00"/>
    <s v="MQSeries Integration - Rename MQ Objects"/>
    <x v="0"/>
    <s v="On Time"/>
    <s v="No"/>
    <s v="Minor"/>
    <s v="Successful"/>
    <s v="On Time"/>
    <n v="1"/>
    <n v="1"/>
    <n v="0"/>
    <x v="1"/>
    <x v="0"/>
    <x v="0"/>
    <n v="0"/>
    <n v="0"/>
    <n v="0"/>
    <n v="0"/>
    <n v="1"/>
    <n v="0"/>
    <x v="3"/>
    <s v="-"/>
    <x v="26"/>
    <x v="1"/>
    <s v="No"/>
    <s v="No"/>
    <s v="No"/>
    <s v="Si"/>
    <s v="No"/>
  </r>
  <r>
    <x v="4"/>
    <x v="1"/>
    <x v="1"/>
    <x v="0"/>
    <s v="C40993610"/>
    <x v="64"/>
    <x v="301"/>
    <d v="2018-02-28T14:00:00"/>
    <d v="2018-02-28T18:00:00"/>
    <s v="New Rule - Firewall Day"/>
    <x v="0"/>
    <s v="On Time"/>
    <s v="No"/>
    <s v="Standard"/>
    <s v="Successful"/>
    <s v="On Time"/>
    <n v="1"/>
    <n v="1"/>
    <n v="0"/>
    <x v="1"/>
    <x v="0"/>
    <x v="0"/>
    <n v="0"/>
    <n v="0"/>
    <n v="0"/>
    <n v="0"/>
    <n v="1"/>
    <n v="0"/>
    <x v="3"/>
    <s v="CT40009893"/>
    <x v="11"/>
    <x v="2"/>
    <s v="No"/>
    <s v="No"/>
    <s v="No"/>
    <s v="Si"/>
    <s v="No"/>
  </r>
  <r>
    <x v="8"/>
    <x v="0"/>
    <x v="0"/>
    <x v="0"/>
    <s v="C001340124"/>
    <x v="39"/>
    <x v="63"/>
    <d v="2018-01-08T10:00:00"/>
    <d v="2018-02-28T18:00:00"/>
    <s v="PQIT| UPGRADE ANTIVIRUS SYMANTEC 14 RU1 LAPTOP'S / DESKTOP'S"/>
    <x v="0"/>
    <s v="On Time"/>
    <s v="No"/>
    <s v="Minor"/>
    <s v="Successful"/>
    <s v="On Time"/>
    <n v="1"/>
    <n v="1"/>
    <n v="0"/>
    <x v="1"/>
    <x v="0"/>
    <x v="0"/>
    <n v="0"/>
    <n v="0"/>
    <n v="0"/>
    <n v="0"/>
    <n v="1"/>
    <n v="0"/>
    <x v="2"/>
    <s v="-"/>
    <x v="16"/>
    <x v="1"/>
    <s v="No"/>
    <s v="No"/>
    <s v="No"/>
    <s v="Si"/>
    <s v="No"/>
  </r>
  <r>
    <x v="5"/>
    <x v="0"/>
    <x v="1"/>
    <x v="0"/>
    <s v="C001367335"/>
    <x v="21"/>
    <x v="66"/>
    <d v="2018-01-23T14:00:00"/>
    <d v="2018-02-28T18:00:00"/>
    <s v="DSI QRO | Grupo Kuo | Creación de ventana de mantenimiento y permisos para servidores Resirmty01_new, Resirmty03_new"/>
    <x v="0"/>
    <s v="On Time"/>
    <s v="No"/>
    <s v="Standard"/>
    <s v="Successful"/>
    <s v="On Time"/>
    <n v="1"/>
    <n v="1"/>
    <n v="0"/>
    <x v="1"/>
    <x v="0"/>
    <x v="0"/>
    <n v="0"/>
    <n v="0"/>
    <n v="0"/>
    <n v="0"/>
    <n v="1"/>
    <n v="0"/>
    <x v="4"/>
    <s v="-"/>
    <x v="15"/>
    <x v="1"/>
    <s v="No"/>
    <s v="No"/>
    <s v="No"/>
    <s v="Si"/>
    <s v="No"/>
  </r>
  <r>
    <x v="1"/>
    <x v="0"/>
    <x v="0"/>
    <x v="0"/>
    <s v="C001392804"/>
    <x v="12"/>
    <x v="73"/>
    <d v="2018-02-21T01:00:00"/>
    <d v="2018-02-28T17:00:00"/>
    <s v="DCS | Vitro | SQA | HOU II | AB High | Migration of Volumes/Qtrees/LUNs| 4EP"/>
    <x v="0"/>
    <s v="On Time"/>
    <s v="No"/>
    <s v="Minor"/>
    <s v="Successful"/>
    <s v="On Time"/>
    <n v="1"/>
    <n v="1"/>
    <n v="0"/>
    <x v="1"/>
    <x v="0"/>
    <x v="0"/>
    <n v="0"/>
    <n v="0"/>
    <n v="0"/>
    <n v="0"/>
    <n v="1"/>
    <n v="0"/>
    <x v="1"/>
    <s v="-"/>
    <x v="0"/>
    <x v="0"/>
    <s v="No"/>
    <s v="No"/>
    <s v="No"/>
    <s v="Si"/>
    <s v="No"/>
  </r>
  <r>
    <x v="0"/>
    <x v="0"/>
    <x v="0"/>
    <x v="0"/>
    <s v="C001397144"/>
    <x v="35"/>
    <x v="134"/>
    <d v="2018-02-21T07:00:00"/>
    <d v="2018-02-28T23:00:00"/>
    <s v="AMER | ALFA CORP | Active Directory - Accompaniment - Configuring Pass-through Authentication"/>
    <x v="0"/>
    <s v="On Time"/>
    <s v="No"/>
    <s v="Minor"/>
    <s v="Successful"/>
    <s v="On Time"/>
    <n v="1"/>
    <n v="1"/>
    <n v="0"/>
    <x v="1"/>
    <x v="0"/>
    <x v="0"/>
    <n v="0"/>
    <n v="0"/>
    <n v="0"/>
    <n v="0"/>
    <n v="1"/>
    <n v="0"/>
    <x v="0"/>
    <s v="-"/>
    <x v="20"/>
    <x v="1"/>
    <s v="No"/>
    <s v="No"/>
    <s v="No"/>
    <s v="Si"/>
    <s v="No"/>
  </r>
  <r>
    <x v="5"/>
    <x v="0"/>
    <x v="0"/>
    <x v="0"/>
    <s v="C001399027"/>
    <x v="21"/>
    <x v="66"/>
    <d v="2018-02-23T17:00:00"/>
    <d v="2018-02-28T17:00:00"/>
    <s v="DSI QRO | Grupo KUO | Release to Operations | SAP HANA Ambiente de Calidad Resirene"/>
    <x v="0"/>
    <s v="On Time"/>
    <s v="No"/>
    <s v="Minor"/>
    <s v="Successful"/>
    <s v="On Time"/>
    <n v="1"/>
    <n v="1"/>
    <n v="0"/>
    <x v="1"/>
    <x v="0"/>
    <x v="0"/>
    <n v="0"/>
    <n v="0"/>
    <n v="0"/>
    <n v="0"/>
    <n v="1"/>
    <n v="0"/>
    <x v="4"/>
    <s v="-"/>
    <x v="15"/>
    <x v="1"/>
    <s v="No"/>
    <s v="No"/>
    <s v="No"/>
    <s v="Si"/>
    <s v="No"/>
  </r>
  <r>
    <x v="15"/>
    <x v="0"/>
    <x v="1"/>
    <x v="0"/>
    <s v="C001404058"/>
    <x v="12"/>
    <x v="46"/>
    <d v="2018-02-27T08:00:00"/>
    <d v="2018-02-28T17:00:00"/>
    <s v="[MEXICHEM / DEV / [ D05 ] / [ DSC3 ] - Implementation of support packages for ABAP (SPAM/SAINT) / CCAB; ITO.CAB pre-approved [4EP]"/>
    <x v="0"/>
    <s v="On Time"/>
    <s v="No"/>
    <s v="Standard"/>
    <s v="Successful"/>
    <s v="On Time"/>
    <n v="1"/>
    <n v="1"/>
    <n v="0"/>
    <x v="1"/>
    <x v="0"/>
    <x v="0"/>
    <n v="0"/>
    <n v="0"/>
    <n v="0"/>
    <n v="0"/>
    <n v="1"/>
    <n v="0"/>
    <x v="1"/>
    <s v="CMOD318037"/>
    <x v="0"/>
    <x v="0"/>
    <s v="No"/>
    <s v="No"/>
    <s v="No"/>
    <s v="Si"/>
    <s v="No"/>
  </r>
  <r>
    <x v="15"/>
    <x v="0"/>
    <x v="1"/>
    <x v="0"/>
    <s v="C001404062"/>
    <x v="12"/>
    <x v="46"/>
    <d v="2018-02-27T12:00:00"/>
    <d v="2018-02-28T18:30:00"/>
    <s v="[MEXICHEM / DEV / [ D03] / [ DSC3 ] - Implementation of support packages for ABAP (SPAM/SAINT) / CCAB; ITO.CAB pre-approved [4EP]"/>
    <x v="0"/>
    <s v="On Time"/>
    <s v="No"/>
    <s v="Standard"/>
    <s v="Successful"/>
    <s v="On Time"/>
    <n v="1"/>
    <n v="1"/>
    <n v="0"/>
    <x v="1"/>
    <x v="0"/>
    <x v="0"/>
    <n v="0"/>
    <n v="0"/>
    <n v="0"/>
    <n v="0"/>
    <n v="1"/>
    <n v="0"/>
    <x v="1"/>
    <s v="CMOD318037"/>
    <x v="0"/>
    <x v="0"/>
    <s v="No"/>
    <s v="No"/>
    <s v="No"/>
    <s v="Si"/>
    <s v="No"/>
  </r>
  <r>
    <x v="19"/>
    <x v="0"/>
    <x v="0"/>
    <x v="0"/>
    <s v="C001405297"/>
    <x v="21"/>
    <x v="276"/>
    <d v="2018-02-27T01:00:00"/>
    <d v="2018-02-28T20:00:00"/>
    <s v="DCP/DCS | &lt;Durman-Jimten&gt; | Volume Copy Durman to Jimten"/>
    <x v="0"/>
    <s v="On Time"/>
    <s v="No"/>
    <s v="Minor"/>
    <s v="Successful"/>
    <s v="On Time"/>
    <n v="1"/>
    <n v="1"/>
    <n v="0"/>
    <x v="1"/>
    <x v="0"/>
    <x v="0"/>
    <n v="0"/>
    <n v="0"/>
    <n v="0"/>
    <n v="1"/>
    <n v="1"/>
    <n v="0"/>
    <x v="2"/>
    <s v="CMOD319419"/>
    <x v="15"/>
    <x v="1"/>
    <s v="No"/>
    <s v="No"/>
    <s v="Si"/>
    <s v="Si"/>
    <s v="No"/>
  </r>
  <r>
    <x v="5"/>
    <x v="0"/>
    <x v="0"/>
    <x v="0"/>
    <s v="C001406923"/>
    <x v="33"/>
    <x v="137"/>
    <d v="2018-02-28T15:00:00"/>
    <d v="2018-02-28T20:00:00"/>
    <s v="GRUPO KUO / AMEC / DSI / Linux / Rundown System / 53238150 / DYNQRO01HA"/>
    <x v="0"/>
    <s v="On Time"/>
    <s v="No"/>
    <s v="Minor"/>
    <s v="Successful"/>
    <s v="On Time"/>
    <n v="1"/>
    <n v="1"/>
    <n v="0"/>
    <x v="1"/>
    <x v="0"/>
    <x v="0"/>
    <n v="0"/>
    <n v="0"/>
    <n v="0"/>
    <n v="0"/>
    <n v="1"/>
    <n v="0"/>
    <x v="4"/>
    <s v="C000256554"/>
    <x v="19"/>
    <x v="1"/>
    <s v="No"/>
    <s v="No"/>
    <s v="No"/>
    <s v="Si"/>
    <s v="No"/>
  </r>
  <r>
    <x v="1"/>
    <x v="0"/>
    <x v="1"/>
    <x v="0"/>
    <s v="C001406974"/>
    <x v="1"/>
    <x v="302"/>
    <d v="2018-02-27T12:00:00"/>
    <d v="2018-02-28T18:00:00"/>
    <s v="AMER | VITRO | VTOCOL03-APP | HDD replacement | FS Shadow"/>
    <x v="0"/>
    <s v="On Time"/>
    <s v="No"/>
    <s v="Standard"/>
    <s v="Successful"/>
    <s v="On Time"/>
    <n v="1"/>
    <n v="1"/>
    <n v="0"/>
    <x v="1"/>
    <x v="0"/>
    <x v="0"/>
    <n v="0"/>
    <n v="0"/>
    <n v="0"/>
    <n v="0"/>
    <n v="1"/>
    <n v="0"/>
    <x v="1"/>
    <s v="C000743267"/>
    <x v="1"/>
    <x v="1"/>
    <s v="No"/>
    <s v="No"/>
    <s v="No"/>
    <s v="Si"/>
    <s v="No"/>
  </r>
  <r>
    <x v="0"/>
    <x v="0"/>
    <x v="1"/>
    <x v="0"/>
    <s v="C001330032"/>
    <x v="92"/>
    <x v="303"/>
    <d v="2018-02-02T13:30:00"/>
    <d v="2018-02-04T12:00:00"/>
    <s v="Automated BIAC restart processes"/>
    <x v="0"/>
    <s v="On Time"/>
    <s v="No"/>
    <s v="Standard"/>
    <s v="Successful"/>
    <s v="On Time"/>
    <n v="1"/>
    <n v="1"/>
    <n v="0"/>
    <x v="1"/>
    <x v="0"/>
    <x v="0"/>
    <n v="0"/>
    <n v="0"/>
    <n v="0"/>
    <n v="0"/>
    <n v="1"/>
    <n v="0"/>
    <x v="0"/>
    <s v="-"/>
    <x v="33"/>
    <x v="0"/>
    <s v="No"/>
    <s v="No"/>
    <s v="No"/>
    <s v="Si"/>
    <s v="No"/>
  </r>
  <r>
    <x v="14"/>
    <x v="0"/>
    <x v="0"/>
    <x v="0"/>
    <s v="C001361051"/>
    <x v="33"/>
    <x v="137"/>
    <d v="2018-02-09T20:00:00"/>
    <d v="2018-02-10T00:00:00"/>
    <s v="AMER | ENGIE (GDF) | Operative System package upgrade on servers gdfqrobuv46, gdfqrobuv47 | DEV"/>
    <x v="0"/>
    <s v="On Time"/>
    <s v="No"/>
    <s v="Minor"/>
    <s v="Successful"/>
    <s v="On Time"/>
    <n v="1"/>
    <n v="1"/>
    <n v="0"/>
    <x v="1"/>
    <x v="0"/>
    <x v="0"/>
    <n v="0"/>
    <n v="0"/>
    <n v="0"/>
    <n v="0"/>
    <n v="1"/>
    <n v="0"/>
    <x v="2"/>
    <s v="C000972225"/>
    <x v="19"/>
    <x v="1"/>
    <s v="No"/>
    <s v="No"/>
    <s v="No"/>
    <s v="Si"/>
    <s v="No"/>
  </r>
  <r>
    <x v="0"/>
    <x v="3"/>
    <x v="0"/>
    <x v="0"/>
    <s v="C001362637"/>
    <x v="49"/>
    <x v="85"/>
    <d v="2018-02-07T12:00:00"/>
    <d v="2018-02-07T14:00:00"/>
    <s v="SIGMA | Application Flow Deployment on the IIB Production Server - HH - Descarga Parcial CRM"/>
    <x v="0"/>
    <s v="On Time"/>
    <s v="No"/>
    <s v="Minor"/>
    <s v="Successful"/>
    <s v="On Time"/>
    <n v="1"/>
    <n v="1"/>
    <n v="0"/>
    <x v="1"/>
    <x v="0"/>
    <x v="0"/>
    <n v="0"/>
    <n v="0"/>
    <n v="0"/>
    <n v="0"/>
    <n v="1"/>
    <n v="0"/>
    <x v="0"/>
    <s v="C001323723"/>
    <x v="25"/>
    <x v="4"/>
    <s v="No"/>
    <s v="No"/>
    <s v="No"/>
    <s v="Si"/>
    <s v="No"/>
  </r>
  <r>
    <x v="16"/>
    <x v="0"/>
    <x v="1"/>
    <x v="0"/>
    <s v="C001377118"/>
    <x v="0"/>
    <x v="17"/>
    <d v="2018-02-20T14:00:00"/>
    <d v="2018-02-20T15:00:00"/>
    <s v="HABC/ SAP / BWD,BPP / BW / TSMX- TRANSPORT / ITO.CAB pre-approved"/>
    <x v="0"/>
    <s v="On Time"/>
    <s v="No"/>
    <s v="Standard"/>
    <s v="Successful"/>
    <s v="On Time"/>
    <n v="1"/>
    <n v="1"/>
    <n v="0"/>
    <x v="1"/>
    <x v="0"/>
    <x v="0"/>
    <n v="0"/>
    <n v="0"/>
    <n v="0"/>
    <n v="0"/>
    <n v="1"/>
    <n v="0"/>
    <x v="2"/>
    <s v="CMOD317333"/>
    <x v="0"/>
    <x v="0"/>
    <s v="No"/>
    <s v="No"/>
    <s v="No"/>
    <s v="Si"/>
    <s v="No"/>
  </r>
  <r>
    <x v="9"/>
    <x v="0"/>
    <x v="0"/>
    <x v="0"/>
    <s v="C001379688"/>
    <x v="4"/>
    <x v="178"/>
    <d v="2018-02-01T08:00:00"/>
    <d v="2018-02-01T11:00:00"/>
    <s v="SLT - Grupo Q / SAP-TSMX / Quality / CEQ / QRO. / System Restore"/>
    <x v="0"/>
    <s v="On Time"/>
    <s v="No"/>
    <s v="Minor"/>
    <s v="Successful"/>
    <s v="On Time"/>
    <n v="1"/>
    <n v="1"/>
    <n v="0"/>
    <x v="1"/>
    <x v="1"/>
    <x v="1"/>
    <n v="0"/>
    <n v="0"/>
    <n v="0"/>
    <n v="0"/>
    <n v="1"/>
    <n v="0"/>
    <x v="2"/>
    <s v="-"/>
    <x v="4"/>
    <x v="1"/>
    <s v="No"/>
    <s v="No"/>
    <s v="No"/>
    <s v="Si"/>
    <s v="No"/>
  </r>
  <r>
    <x v="5"/>
    <x v="0"/>
    <x v="1"/>
    <x v="0"/>
    <s v="C001380122"/>
    <x v="1"/>
    <x v="80"/>
    <d v="2018-02-01T11:37:00"/>
    <d v="2018-02-06T20:00:00"/>
    <s v="Creacion de ventana de Mantenimiento en herramienta de Monitoreo HP SiteScope DEMTYQASVM01"/>
    <x v="0"/>
    <s v="On Time"/>
    <s v="No"/>
    <s v="Standard"/>
    <s v="Successful"/>
    <s v="On Time"/>
    <n v="1"/>
    <n v="1"/>
    <n v="0"/>
    <x v="1"/>
    <x v="0"/>
    <x v="0"/>
    <n v="0"/>
    <n v="0"/>
    <n v="0"/>
    <n v="0"/>
    <n v="1"/>
    <n v="0"/>
    <x v="4"/>
    <s v="C000917079"/>
    <x v="1"/>
    <x v="1"/>
    <s v="No"/>
    <s v="No"/>
    <s v="No"/>
    <s v="Si"/>
    <s v="No"/>
  </r>
  <r>
    <x v="8"/>
    <x v="1"/>
    <x v="0"/>
    <x v="1"/>
    <s v="C001380154"/>
    <x v="23"/>
    <x v="108"/>
    <d v="2018-02-02T00:00:00"/>
    <d v="2018-02-02T05:00:00"/>
    <s v="TSMX | PQIT | TSS | WAN SEC | Upgrade Firewall VPN HO para mitigación de vulnerabilidad CVE-2018-0101"/>
    <x v="0"/>
    <s v="On Time"/>
    <s v="No"/>
    <s v="Minor"/>
    <s v="Successful"/>
    <s v="On Time"/>
    <n v="1"/>
    <n v="1"/>
    <n v="0"/>
    <x v="1"/>
    <x v="0"/>
    <x v="2"/>
    <n v="1"/>
    <n v="0"/>
    <n v="0"/>
    <n v="0"/>
    <n v="1"/>
    <n v="0"/>
    <x v="2"/>
    <s v="-"/>
    <x v="11"/>
    <x v="2"/>
    <s v="No"/>
    <s v="No"/>
    <s v="No"/>
    <s v="Si"/>
    <s v="No"/>
  </r>
  <r>
    <x v="5"/>
    <x v="0"/>
    <x v="1"/>
    <x v="0"/>
    <s v="C001386425"/>
    <x v="1"/>
    <x v="89"/>
    <d v="2018-02-07T12:00:00"/>
    <d v="2018-02-09T23:59:00"/>
    <s v="AMER | KUO | Healthy restart of servers DEMTYQASVM02"/>
    <x v="0"/>
    <s v="On Time"/>
    <s v="No"/>
    <s v="Standard"/>
    <s v="Successful"/>
    <s v="On Time"/>
    <n v="1"/>
    <n v="1"/>
    <n v="0"/>
    <x v="1"/>
    <x v="0"/>
    <x v="0"/>
    <n v="0"/>
    <n v="0"/>
    <n v="0"/>
    <n v="0"/>
    <n v="1"/>
    <n v="0"/>
    <x v="4"/>
    <s v="C000961078"/>
    <x v="1"/>
    <x v="1"/>
    <s v="No"/>
    <s v="No"/>
    <s v="No"/>
    <s v="Si"/>
    <s v="No"/>
  </r>
  <r>
    <x v="0"/>
    <x v="3"/>
    <x v="1"/>
    <x v="0"/>
    <s v="C001386426"/>
    <x v="49"/>
    <x v="85"/>
    <d v="2018-02-07T12:00:00"/>
    <d v="2018-02-07T14:00:00"/>
    <s v="SIGMA | Application Flow Deployment on the IIB Production Server - HH Descarga VAB - WS"/>
    <x v="0"/>
    <s v="On Time"/>
    <s v="No"/>
    <s v="Standard"/>
    <s v="Successful"/>
    <s v="On Time"/>
    <n v="1"/>
    <n v="1"/>
    <n v="0"/>
    <x v="1"/>
    <x v="0"/>
    <x v="0"/>
    <n v="0"/>
    <n v="0"/>
    <n v="0"/>
    <n v="0"/>
    <n v="1"/>
    <n v="0"/>
    <x v="0"/>
    <s v="C001323723"/>
    <x v="25"/>
    <x v="4"/>
    <s v="No"/>
    <s v="No"/>
    <s v="No"/>
    <s v="Si"/>
    <s v="No"/>
  </r>
  <r>
    <x v="1"/>
    <x v="0"/>
    <x v="1"/>
    <x v="0"/>
    <s v="C001389636"/>
    <x v="1"/>
    <x v="10"/>
    <d v="2018-02-09T18:00:00"/>
    <d v="2018-02-11T18:00:00"/>
    <s v="AMER | VITRO | Restart servers"/>
    <x v="0"/>
    <s v="On Time"/>
    <s v="No"/>
    <s v="Standard"/>
    <s v="Successful"/>
    <s v="On Time"/>
    <n v="1"/>
    <n v="1"/>
    <n v="0"/>
    <x v="1"/>
    <x v="0"/>
    <x v="0"/>
    <n v="0"/>
    <n v="0"/>
    <n v="0"/>
    <n v="0"/>
    <n v="1"/>
    <n v="0"/>
    <x v="1"/>
    <s v="C000763299"/>
    <x v="1"/>
    <x v="1"/>
    <s v="No"/>
    <s v="No"/>
    <s v="No"/>
    <s v="Si"/>
    <s v="No"/>
  </r>
  <r>
    <x v="22"/>
    <x v="0"/>
    <x v="1"/>
    <x v="0"/>
    <s v="C001389639"/>
    <x v="4"/>
    <x v="304"/>
    <d v="2018-02-09T18:30:00"/>
    <d v="2018-02-09T19:30:00"/>
    <s v="AMER | CDF| Modification of SAPs on JetCloud CDFQROAWV12"/>
    <x v="0"/>
    <s v="On Time"/>
    <s v="No"/>
    <s v="Standard"/>
    <s v="Successful"/>
    <s v="On Time"/>
    <n v="1"/>
    <n v="1"/>
    <n v="0"/>
    <x v="1"/>
    <x v="0"/>
    <x v="0"/>
    <n v="0"/>
    <n v="0"/>
    <n v="0"/>
    <n v="0"/>
    <n v="1"/>
    <n v="0"/>
    <x v="2"/>
    <s v="C000026001"/>
    <x v="4"/>
    <x v="1"/>
    <s v="No"/>
    <s v="No"/>
    <s v="No"/>
    <s v="Si"/>
    <s v="No"/>
  </r>
  <r>
    <x v="5"/>
    <x v="0"/>
    <x v="1"/>
    <x v="0"/>
    <s v="C001392764"/>
    <x v="1"/>
    <x v="80"/>
    <d v="2018-02-13T09:56:00"/>
    <d v="2018-02-13T12:00:00"/>
    <s v="AMER | Multiple | Healthy restart of server : TORETD01"/>
    <x v="0"/>
    <s v="On Time"/>
    <s v="No"/>
    <s v="Standard"/>
    <s v="Successful"/>
    <s v="On Time"/>
    <n v="1"/>
    <n v="1"/>
    <n v="0"/>
    <x v="1"/>
    <x v="0"/>
    <x v="0"/>
    <n v="0"/>
    <n v="0"/>
    <n v="0"/>
    <n v="0"/>
    <n v="1"/>
    <n v="0"/>
    <x v="4"/>
    <s v="C000961078"/>
    <x v="1"/>
    <x v="1"/>
    <s v="No"/>
    <s v="No"/>
    <s v="No"/>
    <s v="Si"/>
    <s v="No"/>
  </r>
  <r>
    <x v="0"/>
    <x v="0"/>
    <x v="1"/>
    <x v="0"/>
    <s v="C001395022"/>
    <x v="36"/>
    <x v="144"/>
    <d v="2018-02-15T23:00:00"/>
    <d v="2018-02-16T06:00:00"/>
    <s v="ALFA | ALLIAX| Increase Space [200 GB] to the temporal drive M: from 800 GB to 1000 GB on server ALXTRACK01"/>
    <x v="0"/>
    <s v="On Time"/>
    <s v="No"/>
    <s v="Standard"/>
    <s v="Successful"/>
    <s v="On Time"/>
    <n v="1"/>
    <n v="1"/>
    <n v="0"/>
    <x v="1"/>
    <x v="0"/>
    <x v="0"/>
    <n v="0"/>
    <n v="0"/>
    <n v="0"/>
    <n v="0"/>
    <n v="1"/>
    <n v="0"/>
    <x v="0"/>
    <s v="C001147479"/>
    <x v="21"/>
    <x v="1"/>
    <s v="No"/>
    <s v="No"/>
    <s v="No"/>
    <s v="Si"/>
    <s v="No"/>
  </r>
  <r>
    <x v="1"/>
    <x v="0"/>
    <x v="1"/>
    <x v="0"/>
    <s v="C001402137"/>
    <x v="1"/>
    <x v="38"/>
    <d v="2018-02-18T07:30:00"/>
    <d v="2018-02-18T12:00:00"/>
    <s v="AMER | VITRO SFRSCTXDSK06 server migration"/>
    <x v="0"/>
    <s v="On Time"/>
    <s v="No"/>
    <s v="Standard"/>
    <s v="Successful"/>
    <s v="On Time"/>
    <n v="1"/>
    <n v="1"/>
    <n v="0"/>
    <x v="1"/>
    <x v="0"/>
    <x v="0"/>
    <n v="0"/>
    <n v="0"/>
    <n v="0"/>
    <n v="0"/>
    <n v="1"/>
    <n v="0"/>
    <x v="1"/>
    <s v="C000763299"/>
    <x v="1"/>
    <x v="1"/>
    <s v="No"/>
    <s v="No"/>
    <s v="No"/>
    <s v="Si"/>
    <s v="No"/>
  </r>
  <r>
    <x v="1"/>
    <x v="0"/>
    <x v="1"/>
    <x v="0"/>
    <s v="C001405254"/>
    <x v="7"/>
    <x v="239"/>
    <d v="2018-02-23T11:51:00"/>
    <d v="2018-02-23T12:47:00"/>
    <s v="VITRO | P| BOP | AH3HA123 | SAP BO | Outage=NO | POSTOMORTEM. RESTART TOMCAT [4EP] / CCAB, CSS.CAB pre-approved"/>
    <x v="0"/>
    <s v="On Time"/>
    <s v="No"/>
    <s v="Standard"/>
    <s v="Successful"/>
    <s v="On Time"/>
    <n v="1"/>
    <n v="1"/>
    <n v="0"/>
    <x v="1"/>
    <x v="0"/>
    <x v="0"/>
    <n v="0"/>
    <n v="0"/>
    <n v="0"/>
    <n v="0"/>
    <n v="1"/>
    <n v="0"/>
    <x v="1"/>
    <s v="CMOD317355"/>
    <x v="0"/>
    <x v="0"/>
    <s v="No"/>
    <s v="No"/>
    <s v="No"/>
    <s v="Si"/>
    <s v="No"/>
  </r>
  <r>
    <x v="28"/>
    <x v="0"/>
    <x v="1"/>
    <x v="0"/>
    <s v="C001405314"/>
    <x v="33"/>
    <x v="107"/>
    <d v="2018-02-23T21:00:00"/>
    <d v="2018-02-23T23:00:00"/>
    <s v="AMER | GDG | Modification of SAPs on JetCloud on server ax1la196 (QAS)"/>
    <x v="0"/>
    <s v="On Time"/>
    <s v="No"/>
    <s v="Standard"/>
    <s v="Successful"/>
    <s v="On Time"/>
    <n v="1"/>
    <n v="1"/>
    <n v="0"/>
    <x v="1"/>
    <x v="0"/>
    <x v="0"/>
    <n v="0"/>
    <n v="0"/>
    <n v="0"/>
    <n v="0"/>
    <n v="1"/>
    <n v="0"/>
    <x v="2"/>
    <s v="C000026001"/>
    <x v="19"/>
    <x v="1"/>
    <s v="No"/>
    <s v="No"/>
    <s v="No"/>
    <s v="Si"/>
    <s v="No"/>
  </r>
  <r>
    <x v="28"/>
    <x v="0"/>
    <x v="1"/>
    <x v="0"/>
    <s v="C001405315"/>
    <x v="33"/>
    <x v="107"/>
    <d v="2018-02-23T23:00:00"/>
    <d v="2018-02-24T01:00:00"/>
    <s v="AMER | GDG | Modification of SAPs on JetCloud on server ax1la178 (GCD)"/>
    <x v="0"/>
    <s v="On Time"/>
    <s v="No"/>
    <s v="Standard"/>
    <s v="Successful"/>
    <s v="On Time"/>
    <n v="1"/>
    <n v="1"/>
    <n v="0"/>
    <x v="1"/>
    <x v="0"/>
    <x v="0"/>
    <n v="0"/>
    <n v="0"/>
    <n v="0"/>
    <n v="0"/>
    <n v="1"/>
    <n v="0"/>
    <x v="2"/>
    <s v="C000026001"/>
    <x v="19"/>
    <x v="1"/>
    <s v="No"/>
    <s v="No"/>
    <s v="No"/>
    <s v="Si"/>
    <s v="No"/>
  </r>
  <r>
    <x v="22"/>
    <x v="0"/>
    <x v="0"/>
    <x v="0"/>
    <s v="C001405322"/>
    <x v="0"/>
    <x v="30"/>
    <d v="2018-02-24T00:00:00"/>
    <d v="2018-02-24T19:00:00"/>
    <s v="CDF / SAP BASIS / TEST / C1Q / TS-MX - System Copy /CCAB; ITO.CAB pre-approved [4EP]"/>
    <x v="0"/>
    <s v="On Time"/>
    <s v="No"/>
    <s v="Minor"/>
    <s v="Successful"/>
    <s v="On Time"/>
    <n v="1"/>
    <n v="1"/>
    <n v="0"/>
    <x v="1"/>
    <x v="0"/>
    <x v="0"/>
    <n v="0"/>
    <n v="0"/>
    <n v="0"/>
    <n v="0"/>
    <n v="1"/>
    <n v="0"/>
    <x v="2"/>
    <s v="CMOD317687"/>
    <x v="0"/>
    <x v="0"/>
    <s v="No"/>
    <s v="No"/>
    <s v="No"/>
    <s v="Si"/>
    <s v="No"/>
  </r>
  <r>
    <x v="5"/>
    <x v="0"/>
    <x v="1"/>
    <x v="0"/>
    <s v="C001408644"/>
    <x v="33"/>
    <x v="256"/>
    <d v="2018-02-26T10:00:00"/>
    <d v="2018-02-26T12:00:00"/>
    <s v="AMER | Jetcloud | Increased of Disk Space on JetCloud | RETAILQRO01 | DO53241983"/>
    <x v="0"/>
    <s v="On Time"/>
    <s v="No"/>
    <s v="Standard"/>
    <s v="Successful"/>
    <s v="On Time"/>
    <n v="1"/>
    <n v="1"/>
    <n v="0"/>
    <x v="1"/>
    <x v="0"/>
    <x v="0"/>
    <n v="0"/>
    <n v="0"/>
    <n v="0"/>
    <n v="0"/>
    <n v="1"/>
    <n v="0"/>
    <x v="4"/>
    <s v="C000058623"/>
    <x v="19"/>
    <x v="1"/>
    <s v="No"/>
    <s v="No"/>
    <s v="No"/>
    <s v="Si"/>
    <s v="No"/>
  </r>
  <r>
    <x v="11"/>
    <x v="0"/>
    <x v="0"/>
    <x v="0"/>
    <s v="CRQ244201"/>
    <x v="72"/>
    <x v="127"/>
    <d v="2018-02-23T06:00:00"/>
    <d v="2018-02-23T14:00:00"/>
    <s v="WO11765013  Prueba para reconfigurar servicio de vsftpd a nivel SO._x000a_Antecedentes: _x000a__x000a_Se requiere que el servicio de vsftpd corra por un puerto distinto con un certificado SHA2, se identifica mediante reporte generado por Global. _x000a_Unique ID IP Address Hostname Port Risk Vulnerability_x000a_10.89.146.91-27177 10.89.146.91 HDDHCM001 tcp/21 Medium_x000a_Descripción: _x000a_FERNANDO LUNA_x000a_Actividades a realizar:_x000a_ - Respaldo de antiguos certificados._x000a_ - Renovacion de certificados._x000a_ - Reinicio del servicio FTP._x000a_ - Validacion a nivel S.O._x000a_ - Validacion a nivel APP._x000a_ - Rollback - Restauración de certificados._x000a_ - Rollback - Validación a nivel S.O._x000a_ "/>
    <x v="0"/>
    <s v="On Time"/>
    <s v="No"/>
    <s v="Minor"/>
    <s v="Successful"/>
    <s v="On Time"/>
    <n v="1"/>
    <n v="1"/>
    <n v="0"/>
    <x v="1"/>
    <x v="0"/>
    <x v="0"/>
    <n v="0"/>
    <n v="0"/>
    <n v="0"/>
    <n v="0"/>
    <n v="1"/>
    <n v="0"/>
    <x v="5"/>
    <s v="-"/>
    <x v="18"/>
    <x v="1"/>
    <s v="No"/>
    <s v="No"/>
    <s v="No"/>
    <s v="Si"/>
    <s v="No"/>
  </r>
  <r>
    <x v="11"/>
    <x v="0"/>
    <x v="0"/>
    <x v="0"/>
    <s v="CRQ244104"/>
    <x v="74"/>
    <x v="210"/>
    <d v="2018-02-23T11:00:00"/>
    <d v="2018-02-23T22:00:00"/>
    <s v="WO11768915 Instalación de certificado fs.gmodelo.com.mx_x000a_Antecedentes: _x000a_EXPIRA 23 - SE SOLICITÓ 1 AÑO _x000a_DEPENDE FAUSTO VIGENCIA_x000a_Se detecta que el certificado del IIS esta por vencer, se tiene que renovar_x000a_Descripción: _x000a_"/>
    <x v="0"/>
    <s v="On Time"/>
    <s v="No"/>
    <s v="Minor"/>
    <s v="Successful"/>
    <s v="On Time"/>
    <n v="1"/>
    <n v="1"/>
    <n v="0"/>
    <x v="1"/>
    <x v="0"/>
    <x v="0"/>
    <n v="0"/>
    <n v="0"/>
    <n v="0"/>
    <n v="0"/>
    <n v="1"/>
    <n v="0"/>
    <x v="5"/>
    <s v="-"/>
    <x v="17"/>
    <x v="1"/>
    <s v="No"/>
    <s v="No"/>
    <s v="No"/>
    <s v="Si"/>
    <s v="No"/>
  </r>
  <r>
    <x v="11"/>
    <x v="0"/>
    <x v="0"/>
    <x v="0"/>
    <s v="CRQ244213"/>
    <x v="73"/>
    <x v="305"/>
    <d v="2018-02-23T14:00:00"/>
    <d v="2018-02-24T20:00:00"/>
    <s v="WO11767274 Mitigar vulnerabilidad de instancias Prod SQL _x000a_Antecedentes: _x000a_Instalacion del KB3045316  Microsoft SQL Server Remote Code Execution Vulnerability (MS15-058). _x000a_Descripción: _x000a_Se realiza la ejecucion para desactivar 2 opciones las cuales son:  _x000a_SQL RPC_Out_x000a_ xp_cmdshell _x000a__x000a_Silverio Lopez y a Oscar  - BCPS _x000a_Ma Guadalupe -ARIS"/>
    <x v="0"/>
    <s v="On Time"/>
    <s v="No"/>
    <s v="Minor"/>
    <s v="Successful"/>
    <s v="On Time"/>
    <n v="1"/>
    <n v="1"/>
    <n v="0"/>
    <x v="1"/>
    <x v="0"/>
    <x v="0"/>
    <n v="0"/>
    <n v="0"/>
    <n v="0"/>
    <n v="0"/>
    <n v="1"/>
    <n v="0"/>
    <x v="5"/>
    <s v="-"/>
    <x v="21"/>
    <x v="1"/>
    <s v="No"/>
    <s v="No"/>
    <s v="No"/>
    <s v="Si"/>
    <s v="No"/>
  </r>
  <r>
    <x v="11"/>
    <x v="0"/>
    <x v="0"/>
    <x v="0"/>
    <s v="CRQ244045"/>
    <x v="71"/>
    <x v="249"/>
    <d v="2018-02-21T11:00:00"/>
    <d v="2018-02-27T13:00:00"/>
    <s v="WO11762112 Creación de SAND BOX CPS identico a CPS PPS_x000a_Antecedentes: _x000a_RLM42537_x000a_Se solicita la creación de un SAND BOX &quot;CPSSANDBOX&quot; clonado de CPS PPS:_x000a_1)  Las IP serán proporcionadas por  Telco,  parte del segmento 10.92.25.x,_x000a_2) Se requiere que se tomen recursos virtuales de Weccp00-piloto3-ha del piloto HA (nodo pasivo de piloto ECC) para ser asignados para crear el nuevo Sand box._x000a_3) Se requiere que Storage provea el aprovisionamiento y clonado del actual CPS productivo._x000a_4) Se requiere se asigne el siguiente storage 454 GB para OS,  1,282 GB para DATA._x000a_5) Se requiere el clonado del servidor CPS PPS a este nuevo server_x000a__x000a_Descripción: _x000a_"/>
    <x v="0"/>
    <s v="On Time"/>
    <s v="No"/>
    <s v="Minor"/>
    <s v="Successful"/>
    <s v="On Time"/>
    <n v="1"/>
    <n v="1"/>
    <n v="0"/>
    <x v="1"/>
    <x v="0"/>
    <x v="0"/>
    <n v="0"/>
    <n v="0"/>
    <n v="0"/>
    <n v="0"/>
    <n v="1"/>
    <n v="0"/>
    <x v="5"/>
    <s v="-"/>
    <x v="15"/>
    <x v="1"/>
    <s v="No"/>
    <s v="No"/>
    <s v="No"/>
    <s v="Si"/>
    <s v="No"/>
  </r>
  <r>
    <x v="11"/>
    <x v="0"/>
    <x v="0"/>
    <x v="0"/>
    <s v="CRQ244130"/>
    <x v="107"/>
    <x v="83"/>
    <d v="2018-02-28T12:00:00"/>
    <d v="2018-02-28T17:00:00"/>
    <s v="WO11771896 Liberación a Operación de Bases de Datos Oracle 12_x000a_Antecedentes: _x000a_Se requiere liberar a operación las Bases de Datos de los servidores HDPORA12DB01 y HDQORA12DB01 debido a que actualmente solo se realizan actividades por IMAC_x000a_Descripción: _x000a_"/>
    <x v="0"/>
    <s v="On Time"/>
    <s v="No"/>
    <s v="Minor"/>
    <s v="Successful"/>
    <s v="On Time"/>
    <n v="1"/>
    <n v="1"/>
    <n v="0"/>
    <x v="1"/>
    <x v="0"/>
    <x v="0"/>
    <n v="0"/>
    <n v="0"/>
    <n v="0"/>
    <n v="0"/>
    <n v="1"/>
    <n v="0"/>
    <x v="5"/>
    <s v="-"/>
    <x v="21"/>
    <x v="1"/>
    <s v="No"/>
    <s v="No"/>
    <s v="No"/>
    <s v="Si"/>
    <s v="No"/>
  </r>
  <r>
    <x v="11"/>
    <x v="1"/>
    <x v="0"/>
    <x v="0"/>
    <s v="CRQ244049"/>
    <x v="108"/>
    <x v="306"/>
    <d v="2018-02-23T11:00:00"/>
    <d v="2018-02-23T23:45:00"/>
    <s v="WO11762352 Cambio de Router Alestra en Corporativo 3 Centurias._x000a_Antecedentes: _x000a_RLM42803_x000a_El proveedor ALESTRA solicita el cambio del equipo con el fin de instalar un ISR de nueva generación, con el fin de optimizar el rendimiento del enlace._x000a_Descripción: _x000a_ENLACES HA - ACTIVO TRANSTELCO_x000a_PASIVO - ALESTRA_x000a_"/>
    <x v="0"/>
    <s v="On Time"/>
    <s v="No"/>
    <s v="Minor"/>
    <s v="Successful"/>
    <s v="On Time"/>
    <n v="1"/>
    <n v="1"/>
    <n v="0"/>
    <x v="1"/>
    <x v="0"/>
    <x v="0"/>
    <n v="0"/>
    <n v="0"/>
    <n v="0"/>
    <n v="0"/>
    <n v="1"/>
    <n v="0"/>
    <x v="5"/>
    <s v="-"/>
    <x v="11"/>
    <x v="2"/>
    <s v="No"/>
    <s v="No"/>
    <s v="No"/>
    <s v="Si"/>
    <s v="No"/>
  </r>
  <r>
    <x v="11"/>
    <x v="1"/>
    <x v="1"/>
    <x v="0"/>
    <s v="CRQ244115"/>
    <x v="16"/>
    <x v="255"/>
    <d v="2018-02-23T18:30:00"/>
    <d v="2018-02-23T21:00:00"/>
    <s v="Configuración de Regla de Firewall. (Cambio Estándar )_x000a_Antecedentes: _x000a_Debido a que se requieren una nueva comunicación, es necesario configurar en los Firewall Internos la regla de Firewall solicitada por los usuarios en las WOs relacionadas en el cambio, contando con el Vo.Bo de Miguel Ramos Medellin y ARI._x000a_Descripción: _x000a_"/>
    <x v="0"/>
    <s v="On Time"/>
    <s v="No"/>
    <s v="Standard"/>
    <s v="Successful"/>
    <s v="On Time"/>
    <n v="1"/>
    <n v="1"/>
    <n v="0"/>
    <x v="1"/>
    <x v="0"/>
    <x v="0"/>
    <n v="0"/>
    <n v="0"/>
    <n v="0"/>
    <n v="0"/>
    <n v="1"/>
    <n v="0"/>
    <x v="5"/>
    <s v="-"/>
    <x v="11"/>
    <x v="2"/>
    <s v="No"/>
    <s v="No"/>
    <s v="No"/>
    <s v="Si"/>
    <s v="No"/>
  </r>
  <r>
    <x v="11"/>
    <x v="1"/>
    <x v="0"/>
    <x v="0"/>
    <s v="CRQ244317"/>
    <x v="75"/>
    <x v="236"/>
    <d v="2018-02-23T18:00:00"/>
    <d v="2018-02-23T23:59:00"/>
    <s v="WO11767189 Configurar Listas de Acceso para restringir tráfico COPEC - Gmodelo (Migración CUCM COPEC Miami-MX)_x000a_Antecedentes: _x000a_Debido a la migración de Miami a MX del clúster de Call Manager que da servicio a COPEC, es necesario configurar listas de acceso para restringir el tráfico COPEC  en la red Gmodelo._x000a__x000a_Se configuraran ACL de acuerdo al archivo adjunto.   _x000a_Descripción: _x000a_"/>
    <x v="0"/>
    <s v="On Time"/>
    <s v="No"/>
    <s v="Minor"/>
    <s v="Successful"/>
    <s v="On Time"/>
    <n v="1"/>
    <n v="1"/>
    <n v="0"/>
    <x v="1"/>
    <x v="0"/>
    <x v="0"/>
    <n v="0"/>
    <n v="0"/>
    <n v="0"/>
    <n v="0"/>
    <n v="1"/>
    <n v="0"/>
    <x v="5"/>
    <s v="-"/>
    <x v="30"/>
    <x v="2"/>
    <s v="No"/>
    <s v="No"/>
    <s v="No"/>
    <s v="Si"/>
    <s v="No"/>
  </r>
  <r>
    <x v="11"/>
    <x v="1"/>
    <x v="1"/>
    <x v="0"/>
    <s v="CRQ244302"/>
    <x v="58"/>
    <x v="188"/>
    <d v="2018-02-21T10:00:00"/>
    <d v="2018-02-27T17:00:00"/>
    <s v="Actualizar Ci´s en CMDB_x000a_Antecedentes: _x000a_Realizar actualizacion en CMDB,  para mantener base de datos actualizada, con los CI’s que fueron modificados por reasignacion y/o usuarios que fueron dados de baja,                                                                                                                                                                                     Alta de equipo por re-asignado, cambio de status,  con la finalidad de mantener la CMDB actualizada._x000a_Descripción: _x000a_"/>
    <x v="0"/>
    <s v="On Time"/>
    <s v="No"/>
    <s v="Standard"/>
    <s v="Successful"/>
    <s v="On Time"/>
    <n v="1"/>
    <n v="1"/>
    <n v="0"/>
    <x v="1"/>
    <x v="0"/>
    <x v="0"/>
    <n v="0"/>
    <n v="0"/>
    <n v="0"/>
    <n v="0"/>
    <n v="1"/>
    <n v="0"/>
    <x v="5"/>
    <s v="-"/>
    <x v="24"/>
    <x v="2"/>
    <s v="No"/>
    <s v="No"/>
    <s v="No"/>
    <s v="Si"/>
    <s v="No"/>
  </r>
  <r>
    <x v="11"/>
    <x v="1"/>
    <x v="1"/>
    <x v="0"/>
    <s v="CRQ244513"/>
    <x v="16"/>
    <x v="307"/>
    <d v="2018-02-28T19:00:00"/>
    <d v="2018-02-28T20:00:00"/>
    <s v="Configuración de Regla de Firewall. (Cambio Estándar )_x000a_Antecedentes: _x000a_Debido a que se requiere una nueva comunicacion, es necesario configurar la regla solicitada por el usuario en la WO relacionada en el cambio, contando con el Vo.Bo de ARI._x000a_Descripción: _x000a_"/>
    <x v="0"/>
    <s v="On Time"/>
    <s v="No"/>
    <s v="Standard"/>
    <s v="Successful"/>
    <s v="On Time"/>
    <n v="1"/>
    <n v="1"/>
    <n v="0"/>
    <x v="1"/>
    <x v="0"/>
    <x v="0"/>
    <n v="0"/>
    <n v="0"/>
    <n v="0"/>
    <n v="0"/>
    <n v="1"/>
    <n v="0"/>
    <x v="5"/>
    <s v="-"/>
    <x v="11"/>
    <x v="2"/>
    <s v="No"/>
    <s v="No"/>
    <s v="No"/>
    <s v="Si"/>
    <s v="No"/>
  </r>
  <r>
    <x v="24"/>
    <x v="0"/>
    <x v="0"/>
    <x v="0"/>
    <s v="C001359408"/>
    <x v="33"/>
    <x v="256"/>
    <d v="2018-03-01T14:00:00"/>
    <d v="2018-03-01T18:00:00"/>
    <s v="AMER | IMPERQUIMIA | Operative System package upgrade on servers ipqmexauv06 | DEV"/>
    <x v="0"/>
    <s v="On Time"/>
    <s v="No"/>
    <s v="Minor"/>
    <s v="Successful"/>
    <s v="On Time"/>
    <n v="1"/>
    <n v="1"/>
    <n v="0"/>
    <x v="2"/>
    <x v="0"/>
    <x v="0"/>
    <n v="0"/>
    <n v="0"/>
    <n v="0"/>
    <n v="0"/>
    <n v="1"/>
    <n v="0"/>
    <x v="2"/>
    <s v="C000972225"/>
    <x v="19"/>
    <x v="1"/>
    <s v="No"/>
    <s v="No"/>
    <s v="No"/>
    <s v="Si"/>
    <s v="No"/>
  </r>
  <r>
    <x v="22"/>
    <x v="0"/>
    <x v="0"/>
    <x v="0"/>
    <s v="C001375169"/>
    <x v="4"/>
    <x v="4"/>
    <d v="2018-01-29T12:30:00"/>
    <d v="2018-03-01T12:00:00"/>
    <s v="SLT | DCS | CDF | Storage | BLOCK A | LUN clone"/>
    <x v="0"/>
    <s v="On Time"/>
    <s v="No"/>
    <s v="Minor"/>
    <s v="Successful"/>
    <s v="On Time"/>
    <n v="1"/>
    <n v="1"/>
    <n v="0"/>
    <x v="2"/>
    <x v="1"/>
    <x v="1"/>
    <n v="0"/>
    <n v="0"/>
    <n v="0"/>
    <n v="0"/>
    <n v="1"/>
    <n v="0"/>
    <x v="2"/>
    <s v="CMOD319419"/>
    <x v="4"/>
    <x v="1"/>
    <s v="No"/>
    <s v="No"/>
    <s v="No"/>
    <s v="Si"/>
    <s v="No"/>
  </r>
  <r>
    <x v="16"/>
    <x v="0"/>
    <x v="0"/>
    <x v="0"/>
    <s v="C001384801"/>
    <x v="33"/>
    <x v="137"/>
    <d v="2018-03-01T16:00:00"/>
    <d v="2018-03-01T20:00:00"/>
    <s v="AMER | HABC | Azure | Operative System package upgrade on servers TES01APP01, TES02INT01, TES03DB01 | DEV"/>
    <x v="0"/>
    <s v="On Time"/>
    <s v="No"/>
    <s v="Minor"/>
    <s v="Successful"/>
    <s v="On Time"/>
    <n v="1"/>
    <n v="1"/>
    <n v="0"/>
    <x v="2"/>
    <x v="0"/>
    <x v="0"/>
    <n v="0"/>
    <n v="0"/>
    <n v="0"/>
    <n v="0"/>
    <n v="1"/>
    <n v="0"/>
    <x v="2"/>
    <s v="C000972225"/>
    <x v="19"/>
    <x v="1"/>
    <s v="No"/>
    <s v="No"/>
    <s v="No"/>
    <s v="Si"/>
    <s v="No"/>
  </r>
  <r>
    <x v="0"/>
    <x v="0"/>
    <x v="0"/>
    <x v="0"/>
    <s v="C001391250"/>
    <x v="35"/>
    <x v="52"/>
    <d v="2018-03-01T13:00:00"/>
    <d v="2018-03-01T18:00:00"/>
    <s v="AMER | NEMAK | Policy Modification"/>
    <x v="0"/>
    <s v="On Time"/>
    <s v="No"/>
    <s v="Minor"/>
    <s v="Successful"/>
    <s v="On Time"/>
    <n v="1"/>
    <n v="1"/>
    <n v="0"/>
    <x v="2"/>
    <x v="0"/>
    <x v="0"/>
    <n v="0"/>
    <n v="0"/>
    <n v="0"/>
    <n v="0"/>
    <n v="1"/>
    <n v="0"/>
    <x v="0"/>
    <s v="C000181027"/>
    <x v="20"/>
    <x v="1"/>
    <s v="No"/>
    <s v="No"/>
    <s v="No"/>
    <s v="Si"/>
    <s v="No"/>
  </r>
  <r>
    <x v="1"/>
    <x v="0"/>
    <x v="0"/>
    <x v="0"/>
    <s v="C001394258"/>
    <x v="99"/>
    <x v="52"/>
    <d v="2018-03-01T12:00:00"/>
    <d v="2018-03-01T18:00:00"/>
    <s v="AMER | VITRO AG| Policy Modification"/>
    <x v="0"/>
    <s v="On Time"/>
    <s v="No"/>
    <s v="Minor"/>
    <s v="Successful"/>
    <s v="On Time"/>
    <n v="1"/>
    <n v="1"/>
    <n v="0"/>
    <x v="2"/>
    <x v="0"/>
    <x v="0"/>
    <n v="0"/>
    <n v="0"/>
    <n v="0"/>
    <n v="0"/>
    <n v="1"/>
    <n v="0"/>
    <x v="1"/>
    <s v="C000181027"/>
    <x v="20"/>
    <x v="1"/>
    <s v="No"/>
    <s v="No"/>
    <s v="No"/>
    <s v="Si"/>
    <s v="No"/>
  </r>
  <r>
    <x v="0"/>
    <x v="0"/>
    <x v="0"/>
    <x v="0"/>
    <s v="C001398950"/>
    <x v="0"/>
    <x v="136"/>
    <d v="2018-02-28T10:00:00"/>
    <d v="2018-03-01T23:00:00"/>
    <s v="SIGMA / SAP- BASIS -TMX / BIA / OUTAGE = YES| Administrative change | Out of operation SAP applications BIA"/>
    <x v="0"/>
    <s v="On Time"/>
    <s v="No"/>
    <s v="Minor"/>
    <s v="Successful"/>
    <s v="On Time"/>
    <n v="1"/>
    <n v="1"/>
    <n v="0"/>
    <x v="2"/>
    <x v="0"/>
    <x v="0"/>
    <n v="0"/>
    <n v="0"/>
    <n v="0"/>
    <n v="0"/>
    <n v="1"/>
    <n v="0"/>
    <x v="0"/>
    <s v="-"/>
    <x v="0"/>
    <x v="0"/>
    <s v="No"/>
    <s v="No"/>
    <s v="No"/>
    <s v="Si"/>
    <s v="No"/>
  </r>
  <r>
    <x v="1"/>
    <x v="0"/>
    <x v="1"/>
    <x v="0"/>
    <s v="C001400581"/>
    <x v="66"/>
    <x v="121"/>
    <d v="2018-02-23T19:00:00"/>
    <d v="2018-03-01T19:00:00"/>
    <s v="AMER | VITRO | Weekly Reboot Vitro Citrix Worker Servers (Carlisle, Salem, Fresno, Wichita Falls, Cyrus One)"/>
    <x v="0"/>
    <s v="On Time"/>
    <s v="No"/>
    <s v="Standard"/>
    <s v="Successful"/>
    <s v="On Time"/>
    <n v="1"/>
    <n v="1"/>
    <n v="0"/>
    <x v="2"/>
    <x v="0"/>
    <x v="0"/>
    <n v="0"/>
    <n v="0"/>
    <n v="0"/>
    <n v="0"/>
    <n v="1"/>
    <n v="0"/>
    <x v="1"/>
    <s v="C001007709"/>
    <x v="28"/>
    <x v="1"/>
    <s v="No"/>
    <s v="No"/>
    <s v="No"/>
    <s v="Si"/>
    <s v="No"/>
  </r>
  <r>
    <x v="26"/>
    <x v="0"/>
    <x v="1"/>
    <x v="0"/>
    <s v="C001402232"/>
    <x v="0"/>
    <x v="211"/>
    <d v="2018-03-01T11:00:00"/>
    <d v="2018-03-01T15:00:00"/>
    <s v="[Volaris] / [ SAP -MX ] / [ SBX ] / [VER ] / [ MX ]- Implementation of support packages for ABAP (SPAM/SAINT) / CCAB; ITO.CAB pre-approved [4EP]"/>
    <x v="0"/>
    <s v="On Time"/>
    <s v="No"/>
    <s v="Standard"/>
    <s v="Successful"/>
    <s v="On Time"/>
    <n v="1"/>
    <n v="1"/>
    <n v="0"/>
    <x v="2"/>
    <x v="0"/>
    <x v="0"/>
    <n v="0"/>
    <n v="0"/>
    <n v="0"/>
    <n v="0"/>
    <n v="1"/>
    <n v="0"/>
    <x v="2"/>
    <s v="CMOD318037"/>
    <x v="0"/>
    <x v="0"/>
    <s v="No"/>
    <s v="No"/>
    <s v="No"/>
    <s v="Si"/>
    <s v="No"/>
  </r>
  <r>
    <x v="26"/>
    <x v="0"/>
    <x v="1"/>
    <x v="0"/>
    <s v="C001402256"/>
    <x v="0"/>
    <x v="211"/>
    <d v="2018-03-01T14:00:00"/>
    <d v="2018-03-01T18:00:00"/>
    <s v="[VOLARIS] / [ SAP -MX ] / [ DEV ] / [VED ] / [ MX ]- Implementation of support packages for ABAP (SPAM/SAINT) / CCAB; ITO.CAB pre-approved [4EP]"/>
    <x v="0"/>
    <s v="On Time"/>
    <s v="No"/>
    <s v="Standard"/>
    <s v="Successful"/>
    <s v="On Time"/>
    <n v="1"/>
    <n v="1"/>
    <n v="0"/>
    <x v="2"/>
    <x v="0"/>
    <x v="0"/>
    <n v="0"/>
    <n v="0"/>
    <n v="0"/>
    <n v="0"/>
    <n v="1"/>
    <n v="0"/>
    <x v="2"/>
    <s v="CMOD318037"/>
    <x v="0"/>
    <x v="0"/>
    <s v="No"/>
    <s v="No"/>
    <s v="No"/>
    <s v="Si"/>
    <s v="No"/>
  </r>
  <r>
    <x v="5"/>
    <x v="0"/>
    <x v="1"/>
    <x v="0"/>
    <s v="C001402265"/>
    <x v="0"/>
    <x v="120"/>
    <d v="2018-03-01T15:00:00"/>
    <d v="2018-03-01T17:00:00"/>
    <s v="[GRUPO KUO / [ SAP TS-MX ] / [ PR ] / [ PRA ] - SNOTE / ITO.CAB pre-approved"/>
    <x v="0"/>
    <s v="On Time"/>
    <s v="No"/>
    <s v="Standard"/>
    <s v="Successful"/>
    <s v="On Time"/>
    <n v="1"/>
    <n v="1"/>
    <n v="0"/>
    <x v="2"/>
    <x v="0"/>
    <x v="0"/>
    <n v="0"/>
    <n v="0"/>
    <n v="0"/>
    <n v="0"/>
    <n v="1"/>
    <n v="0"/>
    <x v="4"/>
    <s v="CMOD317142"/>
    <x v="0"/>
    <x v="0"/>
    <s v="No"/>
    <s v="No"/>
    <s v="No"/>
    <s v="Si"/>
    <s v="No"/>
  </r>
  <r>
    <x v="0"/>
    <x v="0"/>
    <x v="0"/>
    <x v="0"/>
    <s v="C001402342"/>
    <x v="7"/>
    <x v="239"/>
    <d v="2018-02-27T10:00:00"/>
    <d v="2018-03-01T17:00:00"/>
    <s v="SAP | SIGMA| BDQ LUQ | Outage =YES | Update BO Version-Install Service Pack SP 4 Patch 2"/>
    <x v="0"/>
    <s v="On Time"/>
    <s v="No"/>
    <s v="Minor"/>
    <s v="Successful"/>
    <s v="On Time"/>
    <n v="1"/>
    <n v="1"/>
    <n v="0"/>
    <x v="2"/>
    <x v="0"/>
    <x v="0"/>
    <n v="0"/>
    <n v="0"/>
    <n v="0"/>
    <n v="0"/>
    <n v="1"/>
    <n v="0"/>
    <x v="0"/>
    <s v="-"/>
    <x v="0"/>
    <x v="0"/>
    <s v="No"/>
    <s v="No"/>
    <s v="No"/>
    <s v="Si"/>
    <s v="No"/>
  </r>
  <r>
    <x v="15"/>
    <x v="0"/>
    <x v="1"/>
    <x v="0"/>
    <s v="C001404070"/>
    <x v="12"/>
    <x v="46"/>
    <d v="2018-02-28T08:00:00"/>
    <d v="2018-03-01T17:00:00"/>
    <s v="[MEXICHEM / DEV / [ CRD] / [ DSC3 ] - Implementation of support packages for ABAP (SPAM/SAINT) / CCAB; ITO.CAB pre-approved [4EP]"/>
    <x v="0"/>
    <s v="On Time"/>
    <s v="No"/>
    <s v="Standard"/>
    <s v="Successful"/>
    <s v="On Time"/>
    <n v="1"/>
    <n v="1"/>
    <n v="0"/>
    <x v="2"/>
    <x v="0"/>
    <x v="0"/>
    <n v="0"/>
    <n v="0"/>
    <n v="0"/>
    <n v="0"/>
    <n v="1"/>
    <n v="0"/>
    <x v="1"/>
    <s v="CMOD318037"/>
    <x v="0"/>
    <x v="0"/>
    <s v="No"/>
    <s v="No"/>
    <s v="No"/>
    <s v="Si"/>
    <s v="No"/>
  </r>
  <r>
    <x v="15"/>
    <x v="0"/>
    <x v="1"/>
    <x v="0"/>
    <s v="C001404073"/>
    <x v="12"/>
    <x v="46"/>
    <d v="2018-02-28T09:30:00"/>
    <d v="2018-03-01T18:30:00"/>
    <s v="[MEXICHEM / DEV / [ GRD] / [DSC3 ] - Implementation of support packages for ABAP (SPAM/SAINT) / CCAB; ITO.CAB pre-approved [4EP]"/>
    <x v="0"/>
    <s v="On Time"/>
    <s v="No"/>
    <s v="Standard"/>
    <s v="Successful"/>
    <s v="On Time"/>
    <n v="1"/>
    <n v="1"/>
    <n v="0"/>
    <x v="2"/>
    <x v="0"/>
    <x v="0"/>
    <n v="0"/>
    <n v="0"/>
    <n v="0"/>
    <n v="0"/>
    <n v="1"/>
    <n v="0"/>
    <x v="1"/>
    <s v="CMOD318037"/>
    <x v="0"/>
    <x v="0"/>
    <s v="No"/>
    <s v="No"/>
    <s v="No"/>
    <s v="Si"/>
    <s v="No"/>
  </r>
  <r>
    <x v="0"/>
    <x v="0"/>
    <x v="1"/>
    <x v="0"/>
    <s v="C001405195"/>
    <x v="0"/>
    <x v="43"/>
    <d v="2018-02-28T13:00:00"/>
    <d v="2018-03-01T13:00:00"/>
    <s v="SIGMA / SAP -TS - TMX / DEV / CSD - SAP Parameter Change_Offline / ITO.CAB pre-approved [4EP]"/>
    <x v="0"/>
    <s v="On Time"/>
    <s v="No"/>
    <s v="Standard"/>
    <s v="Successful"/>
    <s v="On Time"/>
    <n v="1"/>
    <n v="1"/>
    <n v="0"/>
    <x v="2"/>
    <x v="0"/>
    <x v="0"/>
    <n v="0"/>
    <n v="0"/>
    <n v="0"/>
    <n v="0"/>
    <n v="1"/>
    <n v="0"/>
    <x v="0"/>
    <s v="CMOD317344"/>
    <x v="0"/>
    <x v="0"/>
    <s v="No"/>
    <s v="No"/>
    <s v="No"/>
    <s v="Si"/>
    <s v="No"/>
  </r>
  <r>
    <x v="5"/>
    <x v="0"/>
    <x v="1"/>
    <x v="0"/>
    <s v="C001405327"/>
    <x v="0"/>
    <x v="176"/>
    <d v="2018-02-28T20:00:00"/>
    <d v="2018-03-01T00:00:00"/>
    <s v="[Grupo KUO] / [ SAP -MX ] / [ PR ] / [ PR3 ] - Implementation of support packages for ABAP (SPAM/SAINT) / CCAB; ITO.CAB pre-approved [4EP]"/>
    <x v="0"/>
    <s v="On Time"/>
    <s v="No"/>
    <s v="Standard"/>
    <s v="Successful"/>
    <s v="On Time"/>
    <n v="1"/>
    <n v="1"/>
    <n v="0"/>
    <x v="2"/>
    <x v="0"/>
    <x v="0"/>
    <n v="0"/>
    <n v="0"/>
    <n v="0"/>
    <n v="0"/>
    <n v="1"/>
    <n v="0"/>
    <x v="4"/>
    <s v="CMOD318037"/>
    <x v="0"/>
    <x v="0"/>
    <s v="No"/>
    <s v="No"/>
    <s v="No"/>
    <s v="Si"/>
    <s v="No"/>
  </r>
  <r>
    <x v="1"/>
    <x v="0"/>
    <x v="1"/>
    <x v="0"/>
    <s v="C001406894"/>
    <x v="1"/>
    <x v="10"/>
    <d v="2018-02-27T13:00:00"/>
    <d v="2018-03-01T18:00:00"/>
    <s v="AMER | VITRO | Upgrade Firmware and Drivers in SMSFAMA, SMSSHATTEREX and SMSVPM"/>
    <x v="0"/>
    <s v="On Time"/>
    <s v="No"/>
    <s v="Standard"/>
    <s v="Successful"/>
    <s v="On Time"/>
    <n v="1"/>
    <n v="1"/>
    <n v="0"/>
    <x v="2"/>
    <x v="0"/>
    <x v="0"/>
    <n v="0"/>
    <n v="0"/>
    <n v="0"/>
    <n v="0"/>
    <n v="1"/>
    <n v="0"/>
    <x v="1"/>
    <s v="C000853619"/>
    <x v="1"/>
    <x v="1"/>
    <s v="No"/>
    <s v="No"/>
    <s v="No"/>
    <s v="Si"/>
    <s v="No"/>
  </r>
  <r>
    <x v="0"/>
    <x v="0"/>
    <x v="0"/>
    <x v="0"/>
    <s v="C001406956"/>
    <x v="36"/>
    <x v="54"/>
    <d v="2018-03-01T15:00:00"/>
    <d v="2018-03-01T19:00:00"/>
    <s v="ALLIAX | PROD | Installation of SQL Server 2012 on server ALXQSDBBW"/>
    <x v="0"/>
    <s v="On Time"/>
    <s v="No"/>
    <s v="Minor"/>
    <s v="Successful"/>
    <s v="On Time"/>
    <n v="1"/>
    <n v="1"/>
    <n v="0"/>
    <x v="2"/>
    <x v="0"/>
    <x v="0"/>
    <n v="0"/>
    <n v="0"/>
    <n v="0"/>
    <n v="0"/>
    <n v="1"/>
    <n v="0"/>
    <x v="0"/>
    <s v="C001327289"/>
    <x v="21"/>
    <x v="1"/>
    <s v="No"/>
    <s v="No"/>
    <s v="No"/>
    <s v="Si"/>
    <s v="No"/>
  </r>
  <r>
    <x v="5"/>
    <x v="0"/>
    <x v="1"/>
    <x v="0"/>
    <s v="C001406981"/>
    <x v="0"/>
    <x v="176"/>
    <d v="2018-02-28T21:00:00"/>
    <d v="2018-03-01T01:00:00"/>
    <s v="[Grupo KUO] / [ SAP -MX ] / [ PR ] / [ PR4 ] - Implementation of support packages for ABAP (SPAM/SAINT) / CCAB; ITO.CAB pre-approved [4EP]"/>
    <x v="0"/>
    <s v="On Time"/>
    <s v="No"/>
    <s v="Standard"/>
    <s v="Successful"/>
    <s v="On Time"/>
    <n v="1"/>
    <n v="1"/>
    <n v="0"/>
    <x v="2"/>
    <x v="0"/>
    <x v="0"/>
    <n v="0"/>
    <n v="0"/>
    <n v="0"/>
    <n v="0"/>
    <n v="1"/>
    <n v="0"/>
    <x v="4"/>
    <s v="CMOD318037"/>
    <x v="0"/>
    <x v="0"/>
    <s v="No"/>
    <s v="No"/>
    <s v="No"/>
    <s v="Si"/>
    <s v="No"/>
  </r>
  <r>
    <x v="8"/>
    <x v="2"/>
    <x v="0"/>
    <x v="0"/>
    <s v="C001408400"/>
    <x v="13"/>
    <x v="90"/>
    <d v="2018-03-01T10:00:00"/>
    <d v="2018-03-01T14:00:00"/>
    <s v="TSMX | PME | [MULTIPLE] Configuración de encuesta de satisfacción en InConcert"/>
    <x v="0"/>
    <s v="On Time"/>
    <s v="No"/>
    <s v="Minor"/>
    <s v="Successful"/>
    <s v="On Time"/>
    <n v="1"/>
    <n v="1"/>
    <n v="0"/>
    <x v="2"/>
    <x v="0"/>
    <x v="0"/>
    <n v="0"/>
    <n v="0"/>
    <n v="0"/>
    <n v="0"/>
    <n v="1"/>
    <n v="0"/>
    <x v="2"/>
    <s v="C001215607"/>
    <x v="8"/>
    <x v="3"/>
    <s v="No"/>
    <s v="No"/>
    <s v="No"/>
    <s v="Si"/>
    <s v="No"/>
  </r>
  <r>
    <x v="28"/>
    <x v="0"/>
    <x v="0"/>
    <x v="0"/>
    <s v="C001408492"/>
    <x v="0"/>
    <x v="135"/>
    <d v="2018-03-01T08:00:00"/>
    <d v="2018-03-01T23:30:00"/>
    <s v="GDG/SAP TSMX /DEV/GXD/UTC-6 configuration for SAP"/>
    <x v="0"/>
    <s v="On Time"/>
    <s v="No"/>
    <s v="Minor"/>
    <s v="Successful"/>
    <s v="On Time"/>
    <n v="1"/>
    <n v="1"/>
    <n v="0"/>
    <x v="2"/>
    <x v="0"/>
    <x v="0"/>
    <n v="0"/>
    <n v="0"/>
    <n v="0"/>
    <n v="0"/>
    <n v="1"/>
    <n v="0"/>
    <x v="2"/>
    <s v="-"/>
    <x v="0"/>
    <x v="0"/>
    <s v="No"/>
    <s v="No"/>
    <s v="No"/>
    <s v="Si"/>
    <s v="No"/>
  </r>
  <r>
    <x v="1"/>
    <x v="1"/>
    <x v="0"/>
    <x v="0"/>
    <s v="C001408582"/>
    <x v="26"/>
    <x v="68"/>
    <d v="2018-03-01T07:00:00"/>
    <d v="2018-03-01T11:30:00"/>
    <s v="VITRO | WAN Redundancy Test for CAR"/>
    <x v="0"/>
    <s v="On Time"/>
    <s v="No"/>
    <s v="Minor"/>
    <s v="Successful"/>
    <s v="On Time"/>
    <n v="1"/>
    <n v="1"/>
    <n v="0"/>
    <x v="2"/>
    <x v="0"/>
    <x v="0"/>
    <n v="0"/>
    <n v="0"/>
    <n v="0"/>
    <n v="0"/>
    <n v="1"/>
    <n v="0"/>
    <x v="1"/>
    <s v="-"/>
    <x v="14"/>
    <x v="2"/>
    <s v="No"/>
    <s v="No"/>
    <s v="No"/>
    <s v="Si"/>
    <s v="No"/>
  </r>
  <r>
    <x v="19"/>
    <x v="0"/>
    <x v="1"/>
    <x v="0"/>
    <s v="C001408590"/>
    <x v="12"/>
    <x v="215"/>
    <d v="2018-03-01T10:00:00"/>
    <d v="2018-03-01T14:00:00"/>
    <s v="DURMAN/SAP Request: modify and uploading of the roles CSS.CAB preapproved"/>
    <x v="0"/>
    <s v="On Time"/>
    <s v="No"/>
    <s v="Standard"/>
    <s v="Successful"/>
    <s v="On Time"/>
    <n v="1"/>
    <n v="1"/>
    <n v="0"/>
    <x v="2"/>
    <x v="0"/>
    <x v="0"/>
    <n v="0"/>
    <n v="0"/>
    <n v="0"/>
    <n v="0"/>
    <n v="1"/>
    <n v="0"/>
    <x v="2"/>
    <s v="CMOD310216"/>
    <x v="0"/>
    <x v="0"/>
    <s v="No"/>
    <s v="No"/>
    <s v="No"/>
    <s v="Si"/>
    <s v="No"/>
  </r>
  <r>
    <x v="5"/>
    <x v="0"/>
    <x v="1"/>
    <x v="0"/>
    <s v="C001408668"/>
    <x v="0"/>
    <x v="84"/>
    <d v="2018-02-28T19:00:00"/>
    <d v="2018-03-01T05:00:00"/>
    <s v="[Grupo KUO] / [ SAP -MX ] / [ PR ] / [ PHR ] - Implementation of support packages for ABAP (SPAM/SAINT) / CCAB; ITO.CAB pre-approved [4EP]"/>
    <x v="0"/>
    <s v="On Time"/>
    <s v="No"/>
    <s v="Standard"/>
    <s v="Successful"/>
    <s v="On Time"/>
    <n v="1"/>
    <n v="1"/>
    <n v="0"/>
    <x v="2"/>
    <x v="0"/>
    <x v="0"/>
    <n v="0"/>
    <n v="0"/>
    <n v="0"/>
    <n v="0"/>
    <n v="1"/>
    <n v="0"/>
    <x v="4"/>
    <s v="CMOD318037"/>
    <x v="0"/>
    <x v="0"/>
    <s v="No"/>
    <s v="No"/>
    <s v="No"/>
    <s v="Si"/>
    <s v="No"/>
  </r>
  <r>
    <x v="1"/>
    <x v="1"/>
    <x v="1"/>
    <x v="0"/>
    <s v="C001408680"/>
    <x v="26"/>
    <x v="68"/>
    <d v="2018-03-01T10:00:00"/>
    <d v="2018-03-01T17:00:00"/>
    <s v="VITRO | Uninstall L2L Vitro-PPG Routers in CyrusOne - Preauthorized"/>
    <x v="0"/>
    <s v="On Time"/>
    <s v="No"/>
    <s v="Standard"/>
    <s v="Successful"/>
    <s v="On Time"/>
    <n v="1"/>
    <n v="1"/>
    <n v="0"/>
    <x v="2"/>
    <x v="0"/>
    <x v="0"/>
    <n v="0"/>
    <n v="0"/>
    <n v="0"/>
    <n v="0"/>
    <n v="1"/>
    <n v="0"/>
    <x v="1"/>
    <s v="C000184276"/>
    <x v="14"/>
    <x v="2"/>
    <s v="No"/>
    <s v="No"/>
    <s v="No"/>
    <s v="Si"/>
    <s v="No"/>
  </r>
  <r>
    <x v="5"/>
    <x v="0"/>
    <x v="1"/>
    <x v="0"/>
    <s v="C001408710"/>
    <x v="0"/>
    <x v="176"/>
    <d v="2018-03-01T15:00:00"/>
    <d v="2018-03-01T19:00:00"/>
    <s v="[Grupo KUO] / [ SAP -MX ] / [ PR ] / [ SLP ] - Implementation of support packages for ABAP (SPAM/SAINT) / CCAB; ITO.CAB pre-approved [4EP]"/>
    <x v="0"/>
    <s v="On Time"/>
    <s v="No"/>
    <s v="Standard"/>
    <s v="Successful"/>
    <s v="On Time"/>
    <n v="1"/>
    <n v="1"/>
    <n v="0"/>
    <x v="2"/>
    <x v="0"/>
    <x v="0"/>
    <n v="0"/>
    <n v="0"/>
    <n v="0"/>
    <n v="0"/>
    <n v="1"/>
    <n v="0"/>
    <x v="4"/>
    <s v="CMOD318037"/>
    <x v="0"/>
    <x v="0"/>
    <s v="No"/>
    <s v="No"/>
    <s v="No"/>
    <s v="Si"/>
    <s v="No"/>
  </r>
  <r>
    <x v="0"/>
    <x v="0"/>
    <x v="1"/>
    <x v="0"/>
    <s v="C001410285"/>
    <x v="0"/>
    <x v="95"/>
    <d v="2018-03-01T13:00:00"/>
    <d v="2018-03-01T15:00:00"/>
    <s v="ALFACORP/ SAP -TS - TMX / DEV / DES- SAP Parameter Change_Offline / ITO.CAB pre-approved [4EP]"/>
    <x v="0"/>
    <s v="On Time"/>
    <s v="No"/>
    <s v="Standard"/>
    <s v="Successful"/>
    <s v="On Time"/>
    <n v="1"/>
    <n v="1"/>
    <n v="0"/>
    <x v="2"/>
    <x v="0"/>
    <x v="0"/>
    <n v="0"/>
    <n v="0"/>
    <n v="0"/>
    <n v="0"/>
    <n v="1"/>
    <n v="0"/>
    <x v="0"/>
    <s v="CMOD317344"/>
    <x v="0"/>
    <x v="0"/>
    <s v="No"/>
    <s v="No"/>
    <s v="No"/>
    <s v="Si"/>
    <s v="No"/>
  </r>
  <r>
    <x v="4"/>
    <x v="1"/>
    <x v="0"/>
    <x v="0"/>
    <s v="C40989146"/>
    <x v="50"/>
    <x v="76"/>
    <d v="2018-03-01T09:00:00"/>
    <d v="2018-03-01T11:00:00"/>
    <s v="Grounding of active devices in A40 IDF07"/>
    <x v="0"/>
    <s v="On Time"/>
    <s v="No"/>
    <s v="Minor"/>
    <s v="Successful"/>
    <s v="On Time"/>
    <n v="1"/>
    <n v="1"/>
    <n v="0"/>
    <x v="2"/>
    <x v="0"/>
    <x v="0"/>
    <n v="0"/>
    <n v="0"/>
    <n v="0"/>
    <n v="0"/>
    <n v="1"/>
    <n v="0"/>
    <x v="3"/>
    <s v="CT40006852"/>
    <x v="23"/>
    <x v="2"/>
    <s v="No"/>
    <s v="No"/>
    <s v="No"/>
    <s v="Si"/>
    <s v="No"/>
  </r>
  <r>
    <x v="4"/>
    <x v="0"/>
    <x v="0"/>
    <x v="0"/>
    <s v="C40992379"/>
    <x v="105"/>
    <x v="294"/>
    <d v="2018-03-01T19:30:00"/>
    <d v="2018-03-01T23:00:00"/>
    <s v="Replace SFTP Script for Gastronomy Application"/>
    <x v="0"/>
    <s v="On Time"/>
    <s v="No"/>
    <s v="Minor"/>
    <s v="Successful"/>
    <s v="On Time"/>
    <n v="1"/>
    <n v="1"/>
    <n v="0"/>
    <x v="2"/>
    <x v="0"/>
    <x v="0"/>
    <n v="0"/>
    <n v="0"/>
    <n v="0"/>
    <n v="0"/>
    <n v="1"/>
    <n v="0"/>
    <x v="3"/>
    <s v="CT40007319"/>
    <x v="26"/>
    <x v="1"/>
    <s v="No"/>
    <s v="No"/>
    <s v="No"/>
    <s v="Si"/>
    <s v="No"/>
  </r>
  <r>
    <x v="4"/>
    <x v="0"/>
    <x v="0"/>
    <x v="0"/>
    <s v="C40992663"/>
    <x v="5"/>
    <x v="265"/>
    <d v="2018-03-01T20:00:00"/>
    <d v="2018-03-01T23:00:00"/>
    <s v="Increase drive [E] on [AUDISJSA6132] Virtual Disk"/>
    <x v="0"/>
    <s v="On Time"/>
    <s v="No"/>
    <s v="Minor"/>
    <s v="Successful"/>
    <s v="On Time"/>
    <n v="1"/>
    <n v="1"/>
    <n v="0"/>
    <x v="2"/>
    <x v="0"/>
    <x v="0"/>
    <n v="0"/>
    <n v="0"/>
    <n v="0"/>
    <n v="0"/>
    <n v="1"/>
    <n v="0"/>
    <x v="3"/>
    <s v="CT40008390"/>
    <x v="5"/>
    <x v="1"/>
    <s v="No"/>
    <s v="No"/>
    <s v="No"/>
    <s v="Si"/>
    <s v="No"/>
  </r>
  <r>
    <x v="4"/>
    <x v="0"/>
    <x v="0"/>
    <x v="0"/>
    <s v="C40992664"/>
    <x v="5"/>
    <x v="265"/>
    <d v="2018-03-01T20:00:00"/>
    <d v="2018-03-01T23:00:00"/>
    <s v="Add drive [50 GB] on [AUDISJSA6187] Virtual Disk"/>
    <x v="0"/>
    <s v="On Time"/>
    <s v="No"/>
    <s v="Minor"/>
    <s v="Successful"/>
    <s v="On Time"/>
    <n v="1"/>
    <n v="1"/>
    <n v="0"/>
    <x v="2"/>
    <x v="0"/>
    <x v="0"/>
    <n v="0"/>
    <n v="0"/>
    <n v="0"/>
    <n v="0"/>
    <n v="1"/>
    <n v="0"/>
    <x v="3"/>
    <s v="CT40008390"/>
    <x v="5"/>
    <x v="1"/>
    <s v="No"/>
    <s v="No"/>
    <s v="No"/>
    <s v="Si"/>
    <s v="No"/>
  </r>
  <r>
    <x v="4"/>
    <x v="1"/>
    <x v="1"/>
    <x v="0"/>
    <s v="C40992736"/>
    <x v="10"/>
    <x v="13"/>
    <d v="2018-03-01T09:00:00"/>
    <d v="2018-03-01T13:00:00"/>
    <s v="Preventive maintenance in IDF 10 of A50 - Audi México"/>
    <x v="0"/>
    <s v="On Time"/>
    <s v="No"/>
    <s v="Standard"/>
    <s v="Successful"/>
    <s v="On Time"/>
    <n v="1"/>
    <n v="1"/>
    <n v="0"/>
    <x v="2"/>
    <x v="0"/>
    <x v="0"/>
    <n v="0"/>
    <n v="0"/>
    <n v="0"/>
    <n v="0"/>
    <n v="1"/>
    <n v="0"/>
    <x v="3"/>
    <s v="CT40010844"/>
    <x v="7"/>
    <x v="2"/>
    <s v="No"/>
    <s v="No"/>
    <s v="No"/>
    <s v="Si"/>
    <s v="No"/>
  </r>
  <r>
    <x v="7"/>
    <x v="0"/>
    <x v="0"/>
    <x v="0"/>
    <s v="C40994628"/>
    <x v="53"/>
    <x v="284"/>
    <d v="2018-03-01T12:30:00"/>
    <d v="2018-03-01T23:00:00"/>
    <s v="Prueba de Instalacion de Agente OPS Center fase2"/>
    <x v="0"/>
    <s v="On Time"/>
    <s v="No"/>
    <s v="Minor"/>
    <s v="Successful"/>
    <s v="On Time"/>
    <n v="1"/>
    <n v="1"/>
    <n v="0"/>
    <x v="2"/>
    <x v="0"/>
    <x v="0"/>
    <n v="0"/>
    <n v="0"/>
    <n v="0"/>
    <n v="0"/>
    <n v="1"/>
    <n v="0"/>
    <x v="3"/>
    <s v="CT40002647"/>
    <x v="18"/>
    <x v="1"/>
    <s v="No"/>
    <s v="No"/>
    <s v="No"/>
    <s v="Si"/>
    <s v="No"/>
  </r>
  <r>
    <x v="1"/>
    <x v="0"/>
    <x v="0"/>
    <x v="0"/>
    <s v="C001394353"/>
    <x v="33"/>
    <x v="49"/>
    <d v="2018-03-01T16:00:00"/>
    <d v="2018-03-02T16:00:00"/>
    <s v="DCS | VITRO | HOU | Rollout of HPSA clients | 4EP | DEV QAS"/>
    <x v="0"/>
    <s v="On Time"/>
    <s v="No"/>
    <s v="Minor"/>
    <s v="Successful"/>
    <s v="On Time"/>
    <n v="1"/>
    <n v="1"/>
    <n v="0"/>
    <x v="2"/>
    <x v="0"/>
    <x v="0"/>
    <n v="0"/>
    <n v="0"/>
    <n v="0"/>
    <n v="0"/>
    <n v="1"/>
    <n v="0"/>
    <x v="1"/>
    <s v="C000677166"/>
    <x v="19"/>
    <x v="1"/>
    <s v="No"/>
    <s v="No"/>
    <s v="No"/>
    <s v="Si"/>
    <s v="No"/>
  </r>
  <r>
    <x v="1"/>
    <x v="0"/>
    <x v="1"/>
    <x v="0"/>
    <s v="C001397211"/>
    <x v="12"/>
    <x v="15"/>
    <d v="2018-02-23T10:00:00"/>
    <d v="2018-03-02T15:00:00"/>
    <s v="Change -VITRO | AH3HA191 | SAP SD2 | Outage=Yes | VITRO - Support to down and out operation SAP SRM - DEV"/>
    <x v="0"/>
    <s v="On Time"/>
    <s v="No"/>
    <s v="Standard"/>
    <s v="Successful"/>
    <s v="On Time"/>
    <n v="1"/>
    <n v="1"/>
    <n v="0"/>
    <x v="2"/>
    <x v="0"/>
    <x v="0"/>
    <n v="0"/>
    <n v="0"/>
    <n v="0"/>
    <n v="0"/>
    <n v="1"/>
    <n v="0"/>
    <x v="1"/>
    <s v="-"/>
    <x v="0"/>
    <x v="0"/>
    <s v="No"/>
    <s v="No"/>
    <s v="No"/>
    <s v="Si"/>
    <s v="No"/>
  </r>
  <r>
    <x v="26"/>
    <x v="0"/>
    <x v="1"/>
    <x v="0"/>
    <s v="C001402275"/>
    <x v="0"/>
    <x v="211"/>
    <d v="2018-03-02T11:00:00"/>
    <d v="2018-03-02T15:00:00"/>
    <s v="[VOLARIS] / [ SAP -MX ] / [ QUA ] / [VEQ ] / [ MX ]- Implementation of support packages for ABAP (SPAM/SAINT) / CCAB; ITO.CAB pre-approved [4EP]"/>
    <x v="0"/>
    <s v="On Time"/>
    <s v="No"/>
    <s v="Standard"/>
    <s v="Successful"/>
    <s v="On Time"/>
    <n v="1"/>
    <n v="1"/>
    <n v="0"/>
    <x v="2"/>
    <x v="0"/>
    <x v="0"/>
    <n v="0"/>
    <n v="0"/>
    <n v="0"/>
    <n v="0"/>
    <n v="1"/>
    <n v="0"/>
    <x v="2"/>
    <s v="CMOD318037"/>
    <x v="0"/>
    <x v="0"/>
    <s v="No"/>
    <s v="No"/>
    <s v="No"/>
    <s v="Si"/>
    <s v="No"/>
  </r>
  <r>
    <x v="0"/>
    <x v="0"/>
    <x v="0"/>
    <x v="0"/>
    <s v="C001402399"/>
    <x v="30"/>
    <x v="175"/>
    <d v="2018-02-23T12:05:00"/>
    <d v="2018-03-02T13:55:00"/>
    <s v="SIGMA / SAP System / NTP Migration DEV/QA"/>
    <x v="0"/>
    <s v="On Time"/>
    <s v="No"/>
    <s v="Minor"/>
    <s v="Successful"/>
    <s v="On Time"/>
    <n v="1"/>
    <n v="1"/>
    <n v="0"/>
    <x v="2"/>
    <x v="0"/>
    <x v="0"/>
    <n v="0"/>
    <n v="0"/>
    <n v="0"/>
    <n v="0"/>
    <n v="1"/>
    <n v="0"/>
    <x v="0"/>
    <s v="CMOD315949"/>
    <x v="18"/>
    <x v="1"/>
    <s v="No"/>
    <s v="No"/>
    <s v="No"/>
    <s v="Si"/>
    <s v="No"/>
  </r>
  <r>
    <x v="8"/>
    <x v="0"/>
    <x v="0"/>
    <x v="0"/>
    <s v="C001405374"/>
    <x v="38"/>
    <x v="295"/>
    <d v="2018-02-28T13:00:00"/>
    <d v="2018-03-02T16:00:00"/>
    <s v="TSMX | PQIT | Power off the virtual servers QMXSP01P and QMXSV01P"/>
    <x v="0"/>
    <s v="On Time"/>
    <s v="No"/>
    <s v="Minor"/>
    <s v="Successful"/>
    <s v="On Time"/>
    <n v="1"/>
    <n v="1"/>
    <n v="0"/>
    <x v="2"/>
    <x v="0"/>
    <x v="0"/>
    <n v="0"/>
    <n v="0"/>
    <n v="0"/>
    <n v="0"/>
    <n v="1"/>
    <n v="0"/>
    <x v="2"/>
    <s v="-"/>
    <x v="6"/>
    <x v="1"/>
    <s v="No"/>
    <s v="No"/>
    <s v="No"/>
    <s v="Si"/>
    <s v="No"/>
  </r>
  <r>
    <x v="0"/>
    <x v="0"/>
    <x v="0"/>
    <x v="0"/>
    <s v="C001406957"/>
    <x v="70"/>
    <x v="36"/>
    <d v="2018-03-01T10:00:00"/>
    <d v="2018-03-02T13:30:00"/>
    <s v="AMER | ALFACORP | SECURITY | UPGRADE ANTIVIRUS SYMANTEC - ITO CAB - preapproved"/>
    <x v="0"/>
    <s v="On Time"/>
    <s v="No"/>
    <s v="Minor"/>
    <s v="Successful"/>
    <s v="On Time"/>
    <n v="1"/>
    <n v="1"/>
    <n v="0"/>
    <x v="2"/>
    <x v="0"/>
    <x v="0"/>
    <n v="0"/>
    <n v="0"/>
    <n v="0"/>
    <n v="0"/>
    <n v="1"/>
    <n v="0"/>
    <x v="0"/>
    <s v="C001203783"/>
    <x v="16"/>
    <x v="1"/>
    <s v="No"/>
    <s v="No"/>
    <s v="No"/>
    <s v="Si"/>
    <s v="No"/>
  </r>
  <r>
    <x v="14"/>
    <x v="0"/>
    <x v="1"/>
    <x v="0"/>
    <s v="C001408211"/>
    <x v="0"/>
    <x v="17"/>
    <d v="2018-03-02T15:00:00"/>
    <d v="2018-03-02T16:00:00"/>
    <s v="GDFSUEZ/ SAP / SOL / TSMX- TRANSPORT / ITO.CAB pre-approved"/>
    <x v="0"/>
    <s v="On Time"/>
    <s v="No"/>
    <s v="Standard"/>
    <s v="Successful"/>
    <s v="On Time"/>
    <n v="1"/>
    <n v="1"/>
    <n v="0"/>
    <x v="2"/>
    <x v="0"/>
    <x v="0"/>
    <n v="0"/>
    <n v="0"/>
    <n v="0"/>
    <n v="0"/>
    <n v="1"/>
    <n v="0"/>
    <x v="2"/>
    <s v="CMOD317333"/>
    <x v="0"/>
    <x v="0"/>
    <s v="No"/>
    <s v="No"/>
    <s v="No"/>
    <s v="Si"/>
    <s v="No"/>
  </r>
  <r>
    <x v="0"/>
    <x v="0"/>
    <x v="0"/>
    <x v="0"/>
    <s v="C001408604"/>
    <x v="0"/>
    <x v="98"/>
    <d v="2018-03-01T13:00:00"/>
    <d v="2018-03-02T15:00:00"/>
    <s v="AKRA/ SAP- BASIS -TMX /QAS/ OUTAGE = NO / Upgrade ST-A/PI plug-in/ install support package / CCAB and CSS.CAB preapproved / 4EP"/>
    <x v="0"/>
    <s v="On Time"/>
    <s v="No"/>
    <s v="Minor"/>
    <s v="Successful"/>
    <s v="On Time"/>
    <n v="1"/>
    <n v="1"/>
    <n v="0"/>
    <x v="2"/>
    <x v="0"/>
    <x v="0"/>
    <n v="0"/>
    <n v="0"/>
    <n v="0"/>
    <n v="0"/>
    <n v="1"/>
    <n v="0"/>
    <x v="0"/>
    <s v="CMOD314782"/>
    <x v="0"/>
    <x v="0"/>
    <s v="No"/>
    <s v="No"/>
    <s v="No"/>
    <s v="Si"/>
    <s v="No"/>
  </r>
  <r>
    <x v="0"/>
    <x v="0"/>
    <x v="1"/>
    <x v="0"/>
    <s v="C001408639"/>
    <x v="0"/>
    <x v="98"/>
    <d v="2018-03-02T13:00:00"/>
    <d v="2018-03-02T14:00:00"/>
    <s v="SIGMA / SAP -TS - TMX / DEV / ACD Parameter Change_Offline / ITO.CAB pre-approved [4EP]"/>
    <x v="0"/>
    <s v="On Time"/>
    <s v="No"/>
    <s v="Standard"/>
    <s v="Successful"/>
    <s v="On Time"/>
    <n v="1"/>
    <n v="1"/>
    <n v="0"/>
    <x v="2"/>
    <x v="0"/>
    <x v="0"/>
    <n v="0"/>
    <n v="0"/>
    <n v="0"/>
    <n v="0"/>
    <n v="1"/>
    <n v="0"/>
    <x v="0"/>
    <s v="CMOD317344"/>
    <x v="0"/>
    <x v="0"/>
    <s v="No"/>
    <s v="No"/>
    <s v="No"/>
    <s v="Si"/>
    <s v="No"/>
  </r>
  <r>
    <x v="1"/>
    <x v="1"/>
    <x v="1"/>
    <x v="0"/>
    <s v="C001410195"/>
    <x v="84"/>
    <x v="82"/>
    <d v="2018-03-01T07:00:00"/>
    <d v="2018-03-02T16:00:00"/>
    <s v="VITRO| VOICE | Change long distance calls from AT&amp;T to Century Link in Carlisle"/>
    <x v="0"/>
    <s v="On Time"/>
    <s v="No"/>
    <s v="Standard"/>
    <s v="Successful"/>
    <s v="On Time"/>
    <n v="1"/>
    <n v="1"/>
    <n v="0"/>
    <x v="2"/>
    <x v="0"/>
    <x v="0"/>
    <n v="0"/>
    <n v="0"/>
    <n v="0"/>
    <n v="0"/>
    <n v="1"/>
    <n v="0"/>
    <x v="1"/>
    <s v="-"/>
    <x v="24"/>
    <x v="2"/>
    <s v="No"/>
    <s v="No"/>
    <s v="No"/>
    <s v="Si"/>
    <s v="No"/>
  </r>
  <r>
    <x v="0"/>
    <x v="3"/>
    <x v="0"/>
    <x v="0"/>
    <s v="C001410201"/>
    <x v="49"/>
    <x v="308"/>
    <d v="2018-03-02T12:00:00"/>
    <d v="2018-03-02T14:00:00"/>
    <s v="ALFA |SIGMA | Data Capture Creation"/>
    <x v="0"/>
    <s v="On Time"/>
    <s v="No"/>
    <s v="Minor"/>
    <s v="Successful"/>
    <s v="On Time"/>
    <n v="1"/>
    <n v="1"/>
    <n v="0"/>
    <x v="2"/>
    <x v="0"/>
    <x v="0"/>
    <n v="0"/>
    <n v="0"/>
    <n v="0"/>
    <n v="0"/>
    <n v="1"/>
    <n v="0"/>
    <x v="0"/>
    <s v="-"/>
    <x v="25"/>
    <x v="4"/>
    <s v="No"/>
    <s v="No"/>
    <s v="No"/>
    <s v="Si"/>
    <s v="No"/>
  </r>
  <r>
    <x v="12"/>
    <x v="0"/>
    <x v="0"/>
    <x v="0"/>
    <s v="C001410209"/>
    <x v="4"/>
    <x v="27"/>
    <d v="2018-03-01T19:00:00"/>
    <d v="2018-03-01T23:00:00"/>
    <s v="SLT AMER| BF| Alta de VPN x apertura de sucursales"/>
    <x v="0"/>
    <s v="On Time"/>
    <s v="No"/>
    <s v="Minor"/>
    <s v="Successful"/>
    <s v="On Time"/>
    <n v="1"/>
    <n v="1"/>
    <n v="0"/>
    <x v="2"/>
    <x v="1"/>
    <x v="1"/>
    <n v="0"/>
    <n v="0"/>
    <n v="0"/>
    <n v="0"/>
    <n v="1"/>
    <n v="0"/>
    <x v="4"/>
    <s v="-"/>
    <x v="4"/>
    <x v="1"/>
    <s v="No"/>
    <s v="No"/>
    <s v="No"/>
    <s v="Si"/>
    <s v="No"/>
  </r>
  <r>
    <x v="1"/>
    <x v="1"/>
    <x v="1"/>
    <x v="0"/>
    <s v="C001410223"/>
    <x v="34"/>
    <x v="50"/>
    <d v="2018-03-01T19:00:00"/>
    <d v="2018-03-01T22:00:00"/>
    <s v="Vitro | TSS - &lt;add/delete/modify&gt; customer-firewall permission (customer-request) | Pre-approved"/>
    <x v="0"/>
    <s v="On Time"/>
    <s v="No"/>
    <s v="Standard"/>
    <s v="Successful"/>
    <s v="On Time"/>
    <n v="1"/>
    <n v="1"/>
    <n v="0"/>
    <x v="2"/>
    <x v="0"/>
    <x v="0"/>
    <n v="0"/>
    <n v="0"/>
    <n v="0"/>
    <n v="0"/>
    <n v="1"/>
    <n v="0"/>
    <x v="1"/>
    <s v="C000473050"/>
    <x v="11"/>
    <x v="2"/>
    <s v="No"/>
    <s v="No"/>
    <s v="No"/>
    <s v="Si"/>
    <s v="No"/>
  </r>
  <r>
    <x v="0"/>
    <x v="3"/>
    <x v="1"/>
    <x v="0"/>
    <s v="C001410301"/>
    <x v="49"/>
    <x v="308"/>
    <d v="2018-03-02T10:00:00"/>
    <d v="2018-03-02T12:00:00"/>
    <s v="SIGMA | Application Flow Deployment on the IIB Production Server | HH Recarga WS"/>
    <x v="0"/>
    <s v="On Time"/>
    <s v="No"/>
    <s v="Standard"/>
    <s v="Successful"/>
    <s v="On Time"/>
    <n v="1"/>
    <n v="1"/>
    <n v="0"/>
    <x v="2"/>
    <x v="0"/>
    <x v="0"/>
    <n v="0"/>
    <n v="0"/>
    <n v="0"/>
    <n v="0"/>
    <n v="1"/>
    <n v="0"/>
    <x v="0"/>
    <s v="C001323723"/>
    <x v="25"/>
    <x v="4"/>
    <s v="No"/>
    <s v="No"/>
    <s v="No"/>
    <s v="Si"/>
    <s v="No"/>
  </r>
  <r>
    <x v="0"/>
    <x v="3"/>
    <x v="1"/>
    <x v="0"/>
    <s v="C001410303"/>
    <x v="49"/>
    <x v="308"/>
    <d v="2018-03-02T14:00:00"/>
    <d v="2018-03-02T16:00:00"/>
    <s v="SIGMA | Application Flow Deployment on the IIB Production Server | HH Carga WS"/>
    <x v="0"/>
    <s v="On Time"/>
    <s v="No"/>
    <s v="Standard"/>
    <s v="Successful"/>
    <s v="On Time"/>
    <n v="1"/>
    <n v="1"/>
    <n v="0"/>
    <x v="2"/>
    <x v="0"/>
    <x v="0"/>
    <n v="0"/>
    <n v="0"/>
    <n v="0"/>
    <n v="0"/>
    <n v="1"/>
    <n v="0"/>
    <x v="0"/>
    <s v="C001323723"/>
    <x v="25"/>
    <x v="4"/>
    <s v="No"/>
    <s v="No"/>
    <s v="No"/>
    <s v="Si"/>
    <s v="No"/>
  </r>
  <r>
    <x v="0"/>
    <x v="0"/>
    <x v="0"/>
    <x v="0"/>
    <s v="C001411097"/>
    <x v="17"/>
    <x v="72"/>
    <d v="2018-03-01T21:00:00"/>
    <d v="2018-03-02T00:00:00"/>
    <s v="AMER | ALLIAX | Restart of server : ALLIAXPACDB1"/>
    <x v="0"/>
    <s v="On Time"/>
    <s v="No"/>
    <s v="Minor"/>
    <s v="Successful"/>
    <s v="On Time"/>
    <n v="1"/>
    <n v="1"/>
    <n v="0"/>
    <x v="2"/>
    <x v="0"/>
    <x v="0"/>
    <n v="0"/>
    <n v="0"/>
    <n v="0"/>
    <n v="0"/>
    <n v="1"/>
    <n v="0"/>
    <x v="0"/>
    <s v="C000961078"/>
    <x v="5"/>
    <x v="1"/>
    <s v="No"/>
    <s v="No"/>
    <s v="No"/>
    <s v="Si"/>
    <s v="No"/>
  </r>
  <r>
    <x v="0"/>
    <x v="0"/>
    <x v="1"/>
    <x v="0"/>
    <s v="C001411638"/>
    <x v="0"/>
    <x v="43"/>
    <d v="2018-03-01T13:00:00"/>
    <d v="2018-03-01T17:00:00"/>
    <s v="SIGMA/CRM/SAP Request: Creation/modify and uploading of the roles CSS.CAB preapproved"/>
    <x v="0"/>
    <s v="On Time"/>
    <s v="No"/>
    <s v="Standard"/>
    <s v="Successful"/>
    <s v="On Time"/>
    <n v="1"/>
    <n v="1"/>
    <n v="0"/>
    <x v="2"/>
    <x v="0"/>
    <x v="0"/>
    <n v="0"/>
    <n v="0"/>
    <n v="0"/>
    <n v="0"/>
    <n v="1"/>
    <n v="0"/>
    <x v="0"/>
    <s v="CMOD310216"/>
    <x v="0"/>
    <x v="0"/>
    <s v="No"/>
    <s v="No"/>
    <s v="No"/>
    <s v="Si"/>
    <s v="No"/>
  </r>
  <r>
    <x v="5"/>
    <x v="0"/>
    <x v="1"/>
    <x v="0"/>
    <s v="C001411678"/>
    <x v="0"/>
    <x v="176"/>
    <d v="2018-03-01T21:00:00"/>
    <d v="2018-03-02T01:00:00"/>
    <s v="[Grupo KUO] / [ SAP -MX ] / [ PR ] / [ PRD ] - Implementation of support packages for ABAP (SPAM/SAINT) / CCAB; ITO.CAB pre-approved [4EP]"/>
    <x v="0"/>
    <s v="On Time"/>
    <s v="No"/>
    <s v="Standard"/>
    <s v="Successful"/>
    <s v="On Time"/>
    <n v="1"/>
    <n v="1"/>
    <n v="0"/>
    <x v="2"/>
    <x v="0"/>
    <x v="0"/>
    <n v="0"/>
    <n v="0"/>
    <n v="0"/>
    <n v="0"/>
    <n v="1"/>
    <n v="0"/>
    <x v="4"/>
    <s v="CMOD318037"/>
    <x v="0"/>
    <x v="0"/>
    <s v="No"/>
    <s v="No"/>
    <s v="No"/>
    <s v="Si"/>
    <s v="No"/>
  </r>
  <r>
    <x v="5"/>
    <x v="0"/>
    <x v="1"/>
    <x v="0"/>
    <s v="C001413231"/>
    <x v="0"/>
    <x v="84"/>
    <d v="2018-03-02T14:00:00"/>
    <d v="2018-03-02T15:00:00"/>
    <s v="Grupo KUO / SAP TS-MX / SAP Request: User creation with assignment of the roles"/>
    <x v="0"/>
    <s v="On Time"/>
    <s v="No"/>
    <s v="Standard"/>
    <s v="Successful"/>
    <s v="On Time"/>
    <n v="1"/>
    <n v="1"/>
    <n v="0"/>
    <x v="2"/>
    <x v="0"/>
    <x v="0"/>
    <n v="0"/>
    <n v="0"/>
    <n v="0"/>
    <n v="0"/>
    <n v="1"/>
    <n v="0"/>
    <x v="4"/>
    <s v="CMOD310786"/>
    <x v="0"/>
    <x v="0"/>
    <s v="No"/>
    <s v="No"/>
    <s v="No"/>
    <s v="Si"/>
    <s v="No"/>
  </r>
  <r>
    <x v="7"/>
    <x v="0"/>
    <x v="0"/>
    <x v="0"/>
    <s v="C40994726"/>
    <x v="53"/>
    <x v="204"/>
    <d v="2018-03-02T11:00:00"/>
    <d v="2018-03-02T14:00:00"/>
    <s v="Instalacion de FIX en TSM Servers - CERT Vulnerabilities"/>
    <x v="0"/>
    <s v="On Time"/>
    <s v="No"/>
    <s v="Minor"/>
    <s v="Successful"/>
    <s v="On Time"/>
    <n v="1"/>
    <n v="1"/>
    <n v="0"/>
    <x v="2"/>
    <x v="0"/>
    <x v="0"/>
    <n v="0"/>
    <n v="0"/>
    <n v="0"/>
    <n v="0"/>
    <n v="1"/>
    <n v="0"/>
    <x v="3"/>
    <s v="CT40012476"/>
    <x v="18"/>
    <x v="1"/>
    <s v="No"/>
    <s v="No"/>
    <s v="No"/>
    <s v="Si"/>
    <s v="No"/>
  </r>
  <r>
    <x v="4"/>
    <x v="1"/>
    <x v="0"/>
    <x v="0"/>
    <s v="C40989149"/>
    <x v="50"/>
    <x v="76"/>
    <d v="2018-03-02T09:00:00"/>
    <d v="2018-03-02T14:00:00"/>
    <s v="Cabinet Power Supply Labeling in IDF02 A40"/>
    <x v="0"/>
    <s v="On Time"/>
    <s v="No"/>
    <s v="Minor"/>
    <s v="Successful"/>
    <s v="On Time"/>
    <n v="1"/>
    <n v="1"/>
    <n v="0"/>
    <x v="2"/>
    <x v="0"/>
    <x v="0"/>
    <n v="0"/>
    <n v="0"/>
    <n v="0"/>
    <n v="0"/>
    <n v="1"/>
    <n v="0"/>
    <x v="3"/>
    <s v="CT40006852"/>
    <x v="23"/>
    <x v="2"/>
    <s v="No"/>
    <s v="No"/>
    <s v="No"/>
    <s v="Si"/>
    <s v="No"/>
  </r>
  <r>
    <x v="4"/>
    <x v="1"/>
    <x v="0"/>
    <x v="0"/>
    <s v="C40996425"/>
    <x v="87"/>
    <x v="183"/>
    <d v="2018-03-02T13:00:00"/>
    <d v="2018-03-02T15:00:00"/>
    <s v="Change of AP location in ARO offices- Audi Mexico"/>
    <x v="0"/>
    <s v="On Time"/>
    <s v="No"/>
    <s v="Minor"/>
    <s v="Successful"/>
    <s v="On Time"/>
    <n v="1"/>
    <n v="1"/>
    <n v="0"/>
    <x v="2"/>
    <x v="0"/>
    <x v="0"/>
    <n v="0"/>
    <n v="0"/>
    <n v="0"/>
    <n v="0"/>
    <n v="1"/>
    <n v="0"/>
    <x v="3"/>
    <s v="CT40006852"/>
    <x v="14"/>
    <x v="2"/>
    <s v="No"/>
    <s v="No"/>
    <s v="No"/>
    <s v="Si"/>
    <s v="No"/>
  </r>
  <r>
    <x v="15"/>
    <x v="0"/>
    <x v="0"/>
    <x v="0"/>
    <s v="C001405212"/>
    <x v="12"/>
    <x v="62"/>
    <d v="2018-03-04T19:00:00"/>
    <d v="2018-03-04T23:00:00"/>
    <s v="[MEXICHEM] / [ SAP BASIS ] / [ PRODUCTION] / [ SOL ] / [ TSMX ]- RESTART - BACKUP OFFLINE /CCAB; ITO.CAB pre-approved [4EP]"/>
    <x v="0"/>
    <s v="On Time"/>
    <s v="No"/>
    <s v="Minor"/>
    <s v="Successful"/>
    <s v="On Time"/>
    <n v="1"/>
    <n v="1"/>
    <n v="0"/>
    <x v="2"/>
    <x v="0"/>
    <x v="0"/>
    <n v="0"/>
    <n v="0"/>
    <n v="0"/>
    <n v="0"/>
    <n v="1"/>
    <n v="0"/>
    <x v="1"/>
    <s v="CMOD316997"/>
    <x v="0"/>
    <x v="0"/>
    <s v="No"/>
    <s v="No"/>
    <s v="No"/>
    <s v="Si"/>
    <s v="No"/>
  </r>
  <r>
    <x v="5"/>
    <x v="0"/>
    <x v="0"/>
    <x v="0"/>
    <s v="C001325743"/>
    <x v="1"/>
    <x v="80"/>
    <d v="2018-03-02T18:00:00"/>
    <d v="2018-03-03T18:00:00"/>
    <s v="AMER | KUO | Migrate shared folder to new disk | server MERDCS01"/>
    <x v="0"/>
    <s v="On Time"/>
    <s v="No"/>
    <s v="Minor"/>
    <s v="Successful"/>
    <s v="On Time"/>
    <n v="1"/>
    <n v="1"/>
    <n v="0"/>
    <x v="2"/>
    <x v="0"/>
    <x v="0"/>
    <n v="0"/>
    <n v="0"/>
    <n v="0"/>
    <n v="0"/>
    <n v="1"/>
    <n v="0"/>
    <x v="4"/>
    <s v="-"/>
    <x v="1"/>
    <x v="1"/>
    <s v="No"/>
    <s v="No"/>
    <s v="No"/>
    <s v="Si"/>
    <s v="No"/>
  </r>
  <r>
    <x v="10"/>
    <x v="1"/>
    <x v="0"/>
    <x v="0"/>
    <s v="C001392888"/>
    <x v="23"/>
    <x v="103"/>
    <d v="2018-03-04T02:00:00"/>
    <d v="2018-03-04T04:00:00"/>
    <s v="TSS DSI | Acompañamiento a proveedor Axtel para actividades de correción en enlace L2L Observatorio"/>
    <x v="0"/>
    <s v="On Time"/>
    <s v="No"/>
    <s v="Minor"/>
    <s v="Successful"/>
    <s v="On Time"/>
    <n v="1"/>
    <n v="1"/>
    <n v="0"/>
    <x v="2"/>
    <x v="0"/>
    <x v="0"/>
    <n v="0"/>
    <n v="0"/>
    <n v="0"/>
    <n v="0"/>
    <n v="1"/>
    <n v="0"/>
    <x v="4"/>
    <s v="-"/>
    <x v="11"/>
    <x v="2"/>
    <s v="No"/>
    <s v="No"/>
    <s v="No"/>
    <s v="Si"/>
    <s v="No"/>
  </r>
  <r>
    <x v="16"/>
    <x v="0"/>
    <x v="0"/>
    <x v="0"/>
    <s v="C001384770"/>
    <x v="33"/>
    <x v="137"/>
    <d v="2018-03-03T20:00:00"/>
    <d v="2018-03-04T00:00:00"/>
    <s v="AMER | HABC | Azure | Operative System package upgrade on servers PRO01DB01, PRO02APP01, PRO04INT01 | PRD"/>
    <x v="0"/>
    <s v="On Time"/>
    <s v="No"/>
    <s v="Minor"/>
    <s v="Successful"/>
    <s v="On Time"/>
    <n v="1"/>
    <n v="1"/>
    <n v="0"/>
    <x v="2"/>
    <x v="0"/>
    <x v="0"/>
    <n v="0"/>
    <n v="0"/>
    <n v="0"/>
    <n v="0"/>
    <n v="1"/>
    <n v="0"/>
    <x v="2"/>
    <s v="C000972225"/>
    <x v="19"/>
    <x v="1"/>
    <s v="No"/>
    <s v="No"/>
    <s v="No"/>
    <s v="Si"/>
    <s v="No"/>
  </r>
  <r>
    <x v="16"/>
    <x v="0"/>
    <x v="0"/>
    <x v="0"/>
    <s v="C001386308"/>
    <x v="33"/>
    <x v="137"/>
    <d v="2018-03-02T20:00:00"/>
    <d v="2018-03-03T00:00:00"/>
    <s v="AMER | HABC | Azure | Operative System package upgrade on servers QA01DB01, QA02APP01, QA04INT01 | QAS"/>
    <x v="0"/>
    <s v="On Time"/>
    <s v="No"/>
    <s v="Minor"/>
    <s v="Successful"/>
    <s v="On Time"/>
    <n v="1"/>
    <n v="1"/>
    <n v="0"/>
    <x v="2"/>
    <x v="0"/>
    <x v="0"/>
    <n v="0"/>
    <n v="0"/>
    <n v="0"/>
    <n v="0"/>
    <n v="1"/>
    <n v="0"/>
    <x v="2"/>
    <s v="C000972225"/>
    <x v="19"/>
    <x v="1"/>
    <s v="No"/>
    <s v="No"/>
    <s v="No"/>
    <s v="Si"/>
    <s v="No"/>
  </r>
  <r>
    <x v="14"/>
    <x v="0"/>
    <x v="0"/>
    <x v="0"/>
    <s v="C001378585"/>
    <x v="33"/>
    <x v="137"/>
    <d v="2018-03-02T20:00:00"/>
    <d v="2018-03-03T00:00:00"/>
    <s v="AMER | ENGIE | Operative System package upgrade on servers gdfqroauv40 | DEV"/>
    <x v="0"/>
    <s v="On Time"/>
    <s v="No"/>
    <s v="Minor"/>
    <s v="Successful"/>
    <s v="On Time"/>
    <n v="1"/>
    <n v="1"/>
    <n v="0"/>
    <x v="2"/>
    <x v="0"/>
    <x v="0"/>
    <n v="0"/>
    <n v="0"/>
    <n v="0"/>
    <n v="0"/>
    <n v="1"/>
    <n v="0"/>
    <x v="2"/>
    <s v="C000972225"/>
    <x v="19"/>
    <x v="1"/>
    <s v="No"/>
    <s v="No"/>
    <s v="No"/>
    <s v="Si"/>
    <s v="No"/>
  </r>
  <r>
    <x v="14"/>
    <x v="0"/>
    <x v="0"/>
    <x v="0"/>
    <s v="C001378618"/>
    <x v="33"/>
    <x v="137"/>
    <d v="2018-03-03T10:00:00"/>
    <d v="2018-03-03T14:00:00"/>
    <s v="AMER | ENGIE | Operative System package upgrade on server gdfqroauv41 | QAS"/>
    <x v="0"/>
    <s v="On Time"/>
    <s v="No"/>
    <s v="Minor"/>
    <s v="Successful"/>
    <s v="On Time"/>
    <n v="1"/>
    <n v="1"/>
    <n v="0"/>
    <x v="2"/>
    <x v="0"/>
    <x v="0"/>
    <n v="0"/>
    <n v="0"/>
    <n v="0"/>
    <n v="0"/>
    <n v="1"/>
    <n v="0"/>
    <x v="2"/>
    <s v="C000972225"/>
    <x v="19"/>
    <x v="1"/>
    <s v="No"/>
    <s v="No"/>
    <s v="No"/>
    <s v="Si"/>
    <s v="No"/>
  </r>
  <r>
    <x v="14"/>
    <x v="0"/>
    <x v="0"/>
    <x v="0"/>
    <s v="C001378630"/>
    <x v="33"/>
    <x v="137"/>
    <d v="2018-03-04T15:30:00"/>
    <d v="2018-03-04T19:30:00"/>
    <s v="AMER | ENGIE | Operative System package upgrade on servers gdfqroauv42 | PRD"/>
    <x v="0"/>
    <s v="On Time"/>
    <s v="No"/>
    <s v="Minor"/>
    <s v="Successful"/>
    <s v="On Time"/>
    <n v="1"/>
    <n v="1"/>
    <n v="0"/>
    <x v="2"/>
    <x v="0"/>
    <x v="0"/>
    <n v="0"/>
    <n v="0"/>
    <n v="0"/>
    <n v="0"/>
    <n v="1"/>
    <n v="0"/>
    <x v="2"/>
    <s v="C000972225"/>
    <x v="19"/>
    <x v="1"/>
    <s v="No"/>
    <s v="No"/>
    <s v="No"/>
    <s v="Si"/>
    <s v="No"/>
  </r>
  <r>
    <x v="14"/>
    <x v="0"/>
    <x v="0"/>
    <x v="0"/>
    <s v="C001406971"/>
    <x v="4"/>
    <x v="88"/>
    <d v="2018-02-28T18:00:00"/>
    <d v="2018-03-03T23:00:00"/>
    <s v="ENGIE | Multiple | Healthy restart of servers"/>
    <x v="0"/>
    <s v="On Time"/>
    <s v="No"/>
    <s v="Minor"/>
    <s v="Successful"/>
    <s v="On Time"/>
    <n v="1"/>
    <n v="1"/>
    <n v="0"/>
    <x v="2"/>
    <x v="0"/>
    <x v="0"/>
    <n v="0"/>
    <n v="0"/>
    <n v="0"/>
    <n v="0"/>
    <n v="1"/>
    <n v="0"/>
    <x v="2"/>
    <s v="C000961078"/>
    <x v="4"/>
    <x v="1"/>
    <s v="No"/>
    <s v="No"/>
    <s v="No"/>
    <s v="Si"/>
    <s v="No"/>
  </r>
  <r>
    <x v="9"/>
    <x v="0"/>
    <x v="0"/>
    <x v="0"/>
    <s v="C001405179"/>
    <x v="0"/>
    <x v="162"/>
    <d v="2018-03-04T16:00:00"/>
    <d v="2018-03-04T20:00:00"/>
    <s v="GRUPO Q / Producción / CEP - Install Service Pack/ Patch / CCAB &amp; CSS.CAB pre-approved"/>
    <x v="0"/>
    <s v="On Time"/>
    <s v="No"/>
    <s v="Minor"/>
    <s v="Successful"/>
    <s v="On Time"/>
    <n v="1"/>
    <n v="1"/>
    <n v="0"/>
    <x v="2"/>
    <x v="0"/>
    <x v="0"/>
    <n v="0"/>
    <n v="0"/>
    <n v="0"/>
    <n v="0"/>
    <n v="1"/>
    <n v="0"/>
    <x v="2"/>
    <s v="CMOD318271"/>
    <x v="0"/>
    <x v="0"/>
    <s v="No"/>
    <s v="No"/>
    <s v="No"/>
    <s v="Si"/>
    <s v="No"/>
  </r>
  <r>
    <x v="34"/>
    <x v="1"/>
    <x v="0"/>
    <x v="0"/>
    <s v="C001400570"/>
    <x v="62"/>
    <x v="111"/>
    <d v="2018-03-04T08:00:00"/>
    <d v="2018-03-04T18:00:00"/>
    <s v="Acompañamiento a cliente por nueva comunicacion hacia ThyssenKrupp Alemania"/>
    <x v="0"/>
    <s v="On Time"/>
    <s v="No"/>
    <s v="Minor"/>
    <s v="Successful"/>
    <s v="On Time"/>
    <n v="1"/>
    <n v="1"/>
    <n v="0"/>
    <x v="2"/>
    <x v="0"/>
    <x v="0"/>
    <n v="0"/>
    <n v="0"/>
    <n v="0"/>
    <n v="0"/>
    <n v="1"/>
    <n v="0"/>
    <x v="2"/>
    <s v="-"/>
    <x v="4"/>
    <x v="2"/>
    <s v="No"/>
    <s v="No"/>
    <s v="No"/>
    <s v="Si"/>
    <s v="No"/>
  </r>
  <r>
    <x v="8"/>
    <x v="0"/>
    <x v="0"/>
    <x v="0"/>
    <s v="C001406927"/>
    <x v="21"/>
    <x v="257"/>
    <d v="2018-03-03T09:00:00"/>
    <d v="2018-03-04T20:00:00"/>
    <s v="TSMX PQIT | ViDA | Implementación de Infraestructura para Servidores ViDA en D.C. Puebla III"/>
    <x v="0"/>
    <s v="On Time"/>
    <s v="No"/>
    <s v="Minor"/>
    <s v="Successful"/>
    <s v="On Time"/>
    <n v="1"/>
    <n v="1"/>
    <n v="0"/>
    <x v="2"/>
    <x v="0"/>
    <x v="0"/>
    <n v="0"/>
    <n v="0"/>
    <n v="0"/>
    <n v="0"/>
    <n v="1"/>
    <n v="0"/>
    <x v="2"/>
    <s v="-"/>
    <x v="15"/>
    <x v="1"/>
    <s v="No"/>
    <s v="No"/>
    <s v="No"/>
    <s v="Si"/>
    <s v="No"/>
  </r>
  <r>
    <x v="8"/>
    <x v="1"/>
    <x v="0"/>
    <x v="0"/>
    <s v="C001375344"/>
    <x v="23"/>
    <x v="34"/>
    <d v="2018-03-04T11:00:00"/>
    <d v="2018-03-04T16:02:00"/>
    <s v="FISJIT | T-SYSTEMS | TSS | WAN SEC | Re-Configuración Ruteo Estático para cliente Antolín"/>
    <x v="0"/>
    <s v="On Time"/>
    <s v="No"/>
    <s v="Minor"/>
    <s v="Successful"/>
    <s v="On Time"/>
    <n v="1"/>
    <n v="1"/>
    <n v="0"/>
    <x v="2"/>
    <x v="0"/>
    <x v="0"/>
    <n v="0"/>
    <n v="0"/>
    <n v="0"/>
    <n v="0"/>
    <n v="1"/>
    <n v="0"/>
    <x v="2"/>
    <s v="-"/>
    <x v="11"/>
    <x v="2"/>
    <s v="No"/>
    <s v="No"/>
    <s v="No"/>
    <s v="Si"/>
    <s v="No"/>
  </r>
  <r>
    <x v="8"/>
    <x v="0"/>
    <x v="0"/>
    <x v="0"/>
    <s v="C001400598"/>
    <x v="38"/>
    <x v="231"/>
    <d v="2018-03-02T19:00:00"/>
    <d v="2018-03-02T21:00:00"/>
    <s v="TSMX | PQIT | Liberación de Puerto en SW DMZ"/>
    <x v="0"/>
    <s v="On Time"/>
    <s v="No"/>
    <s v="Minor"/>
    <s v="Successful"/>
    <s v="On Time"/>
    <n v="1"/>
    <n v="1"/>
    <n v="0"/>
    <x v="2"/>
    <x v="0"/>
    <x v="0"/>
    <n v="0"/>
    <n v="0"/>
    <n v="0"/>
    <n v="0"/>
    <n v="1"/>
    <n v="0"/>
    <x v="2"/>
    <s v="-"/>
    <x v="6"/>
    <x v="1"/>
    <s v="No"/>
    <s v="No"/>
    <s v="No"/>
    <s v="Si"/>
    <s v="No"/>
  </r>
  <r>
    <x v="8"/>
    <x v="0"/>
    <x v="0"/>
    <x v="0"/>
    <s v="C001405245"/>
    <x v="38"/>
    <x v="295"/>
    <d v="2018-03-01T01:00:00"/>
    <d v="2018-03-02T17:00:00"/>
    <s v="TSMX | PQIT | Policy Modification"/>
    <x v="0"/>
    <s v="On Time"/>
    <s v="No"/>
    <s v="Minor"/>
    <s v="Successful"/>
    <s v="On Time"/>
    <n v="1"/>
    <n v="1"/>
    <n v="0"/>
    <x v="2"/>
    <x v="0"/>
    <x v="0"/>
    <n v="0"/>
    <n v="0"/>
    <n v="0"/>
    <n v="0"/>
    <n v="1"/>
    <n v="0"/>
    <x v="2"/>
    <s v="C000181027"/>
    <x v="6"/>
    <x v="1"/>
    <s v="No"/>
    <s v="No"/>
    <s v="No"/>
    <s v="Si"/>
    <s v="No"/>
  </r>
  <r>
    <x v="8"/>
    <x v="1"/>
    <x v="0"/>
    <x v="0"/>
    <s v="C001406969"/>
    <x v="97"/>
    <x v="309"/>
    <d v="2018-03-02T16:00:00"/>
    <d v="2018-03-02T23:00:00"/>
    <s v="PQIT | LAN | Pruebas de Actualizacion de IOS Cisco Prime"/>
    <x v="0"/>
    <s v="On Time"/>
    <s v="No"/>
    <s v="Minor"/>
    <s v="Successful"/>
    <s v="On Time"/>
    <n v="1"/>
    <n v="1"/>
    <n v="0"/>
    <x v="2"/>
    <x v="0"/>
    <x v="0"/>
    <n v="0"/>
    <n v="0"/>
    <n v="0"/>
    <n v="0"/>
    <n v="1"/>
    <n v="0"/>
    <x v="2"/>
    <s v="-"/>
    <x v="14"/>
    <x v="2"/>
    <s v="No"/>
    <s v="No"/>
    <s v="No"/>
    <s v="Si"/>
    <s v="No"/>
  </r>
  <r>
    <x v="8"/>
    <x v="1"/>
    <x v="0"/>
    <x v="0"/>
    <s v="C001406988"/>
    <x v="109"/>
    <x v="310"/>
    <d v="2018-03-03T08:00:00"/>
    <d v="2018-03-03T11:00:00"/>
    <s v="TSMX | PQIT | Conexión de SW de MX_SW-ILO-MCUSTOMER-26 a SW MX_SW-TSM-GV-2"/>
    <x v="0"/>
    <s v="On Time"/>
    <s v="No"/>
    <s v="Minor"/>
    <s v="Successful"/>
    <s v="On Time"/>
    <n v="1"/>
    <n v="1"/>
    <n v="0"/>
    <x v="2"/>
    <x v="0"/>
    <x v="0"/>
    <n v="0"/>
    <n v="0"/>
    <n v="0"/>
    <n v="0"/>
    <n v="1"/>
    <n v="0"/>
    <x v="2"/>
    <s v="-"/>
    <x v="30"/>
    <x v="2"/>
    <s v="No"/>
    <s v="No"/>
    <s v="No"/>
    <s v="Si"/>
    <s v="No"/>
  </r>
  <r>
    <x v="8"/>
    <x v="0"/>
    <x v="0"/>
    <x v="0"/>
    <s v="C001408685"/>
    <x v="60"/>
    <x v="106"/>
    <d v="2018-03-04T08:00:00"/>
    <d v="2018-03-04T11:00:00"/>
    <s v="AMER | T-Systems | Preventive  Maintenance to Generator emergency MX_3033 |  Every two months"/>
    <x v="0"/>
    <s v="On Time"/>
    <s v="No"/>
    <s v="Minor"/>
    <s v="Successful"/>
    <s v="On Time"/>
    <n v="1"/>
    <n v="1"/>
    <n v="0"/>
    <x v="2"/>
    <x v="0"/>
    <x v="0"/>
    <n v="0"/>
    <n v="0"/>
    <n v="0"/>
    <n v="0"/>
    <n v="1"/>
    <n v="0"/>
    <x v="2"/>
    <s v="-"/>
    <x v="10"/>
    <x v="1"/>
    <s v="No"/>
    <s v="No"/>
    <s v="No"/>
    <s v="Si"/>
    <s v="No"/>
  </r>
  <r>
    <x v="1"/>
    <x v="0"/>
    <x v="1"/>
    <x v="0"/>
    <s v="C001370621"/>
    <x v="7"/>
    <x v="239"/>
    <d v="2018-03-02T07:00:00"/>
    <d v="2018-03-02T17:00:00"/>
    <s v="VITRO | D | BOD | AH4HA170 | SAP BO | Outage=Yes | Reboot SAP BO"/>
    <x v="0"/>
    <s v="On Time"/>
    <s v="No"/>
    <s v="Standard"/>
    <s v="Successful"/>
    <s v="On Time"/>
    <n v="1"/>
    <n v="1"/>
    <n v="0"/>
    <x v="2"/>
    <x v="0"/>
    <x v="0"/>
    <n v="0"/>
    <n v="0"/>
    <n v="0"/>
    <n v="0"/>
    <n v="1"/>
    <n v="0"/>
    <x v="1"/>
    <s v="CMOD317355"/>
    <x v="0"/>
    <x v="0"/>
    <s v="No"/>
    <s v="No"/>
    <s v="No"/>
    <s v="Si"/>
    <s v="No"/>
  </r>
  <r>
    <x v="1"/>
    <x v="1"/>
    <x v="1"/>
    <x v="0"/>
    <s v="C001394401"/>
    <x v="34"/>
    <x v="50"/>
    <d v="2018-03-01T22:00:00"/>
    <d v="2018-03-02T18:00:00"/>
    <s v="Vitro | TSS - &lt;add/delete/modify&gt; customer-firewall permission (customer-request) | Pre-approved"/>
    <x v="0"/>
    <s v="On Time"/>
    <s v="No"/>
    <s v="Standard"/>
    <s v="Successful"/>
    <s v="On Time"/>
    <n v="1"/>
    <n v="1"/>
    <n v="0"/>
    <x v="2"/>
    <x v="0"/>
    <x v="0"/>
    <n v="0"/>
    <n v="0"/>
    <n v="0"/>
    <n v="0"/>
    <n v="1"/>
    <n v="0"/>
    <x v="1"/>
    <s v="C000473050"/>
    <x v="11"/>
    <x v="2"/>
    <s v="No"/>
    <s v="No"/>
    <s v="No"/>
    <s v="Si"/>
    <s v="No"/>
  </r>
  <r>
    <x v="1"/>
    <x v="0"/>
    <x v="1"/>
    <x v="0"/>
    <s v="C001410083"/>
    <x v="85"/>
    <x v="234"/>
    <d v="2018-03-01T15:00:00"/>
    <d v="2018-03-02T18:00:00"/>
    <s v="VITRO | TEST | OUTAGE = Y | During Bus Hrs= N | Increase [60 GB] of space to Drive [T] and increase space to drive [U] of [60 GB] on server [SGOFGLSSQL1]"/>
    <x v="0"/>
    <s v="On Time"/>
    <s v="No"/>
    <s v="Standard"/>
    <s v="Successful"/>
    <s v="On Time"/>
    <n v="1"/>
    <n v="1"/>
    <n v="0"/>
    <x v="2"/>
    <x v="0"/>
    <x v="0"/>
    <n v="0"/>
    <n v="0"/>
    <n v="0"/>
    <n v="0"/>
    <n v="1"/>
    <n v="0"/>
    <x v="1"/>
    <s v="C000288570"/>
    <x v="21"/>
    <x v="1"/>
    <s v="No"/>
    <s v="No"/>
    <s v="No"/>
    <s v="Si"/>
    <s v="No"/>
  </r>
  <r>
    <x v="1"/>
    <x v="0"/>
    <x v="1"/>
    <x v="0"/>
    <s v="C001410172"/>
    <x v="25"/>
    <x v="37"/>
    <d v="2018-03-02T23:00:00"/>
    <d v="2018-03-03T07:00:00"/>
    <s v="AMER | VITRO | Restart Lync servers vtolync03, vtolync02 and vtolync01"/>
    <x v="0"/>
    <s v="On Time"/>
    <s v="No"/>
    <s v="Standard"/>
    <s v="Successful"/>
    <s v="On Time"/>
    <n v="1"/>
    <n v="1"/>
    <n v="0"/>
    <x v="2"/>
    <x v="0"/>
    <x v="0"/>
    <n v="0"/>
    <n v="0"/>
    <n v="0"/>
    <n v="0"/>
    <n v="1"/>
    <n v="0"/>
    <x v="1"/>
    <s v="C000763299"/>
    <x v="12"/>
    <x v="1"/>
    <s v="No"/>
    <s v="No"/>
    <s v="No"/>
    <s v="Si"/>
    <s v="No"/>
  </r>
  <r>
    <x v="4"/>
    <x v="0"/>
    <x v="0"/>
    <x v="0"/>
    <s v="C40993585"/>
    <x v="69"/>
    <x v="143"/>
    <d v="2018-03-04T15:00:00"/>
    <d v="2018-03-04T19:00:00"/>
    <s v="Backup Full Online UPS Productive Oracle Database"/>
    <x v="0"/>
    <s v="On Time"/>
    <s v="No"/>
    <s v="Minor"/>
    <s v="Successful"/>
    <s v="On Time"/>
    <n v="1"/>
    <n v="1"/>
    <n v="0"/>
    <x v="2"/>
    <x v="0"/>
    <x v="0"/>
    <n v="0"/>
    <n v="0"/>
    <n v="0"/>
    <n v="0"/>
    <n v="1"/>
    <n v="0"/>
    <x v="3"/>
    <s v="CT40010170"/>
    <x v="9"/>
    <x v="1"/>
    <s v="No"/>
    <s v="No"/>
    <s v="No"/>
    <s v="Si"/>
    <s v="No"/>
  </r>
  <r>
    <x v="4"/>
    <x v="1"/>
    <x v="0"/>
    <x v="0"/>
    <s v="C40993569"/>
    <x v="50"/>
    <x v="76"/>
    <d v="2018-03-01T09:00:00"/>
    <d v="2018-03-02T17:00:00"/>
    <s v="Installation of test monitoring sensors in cabinets in A20"/>
    <x v="0"/>
    <s v="On Time"/>
    <s v="No"/>
    <s v="Minor"/>
    <s v="Successful"/>
    <s v="On Time"/>
    <n v="1"/>
    <n v="1"/>
    <n v="0"/>
    <x v="2"/>
    <x v="0"/>
    <x v="0"/>
    <n v="0"/>
    <n v="0"/>
    <n v="0"/>
    <n v="0"/>
    <n v="1"/>
    <n v="0"/>
    <x v="3"/>
    <s v="CT40006852"/>
    <x v="23"/>
    <x v="2"/>
    <s v="No"/>
    <s v="No"/>
    <s v="No"/>
    <s v="Si"/>
    <s v="No"/>
  </r>
  <r>
    <x v="4"/>
    <x v="0"/>
    <x v="0"/>
    <x v="0"/>
    <s v="C40992665"/>
    <x v="5"/>
    <x v="265"/>
    <d v="2018-03-04T12:00:00"/>
    <d v="2018-03-04T23:00:00"/>
    <s v="[003] PATCH MANAGEMENT ON SERVERS"/>
    <x v="0"/>
    <s v="On Time"/>
    <s v="No"/>
    <s v="Minor"/>
    <s v="Successful"/>
    <s v="On Time"/>
    <n v="1"/>
    <n v="1"/>
    <n v="0"/>
    <x v="2"/>
    <x v="0"/>
    <x v="0"/>
    <n v="0"/>
    <n v="0"/>
    <n v="0"/>
    <n v="0"/>
    <n v="1"/>
    <n v="0"/>
    <x v="3"/>
    <s v="CT40007810"/>
    <x v="5"/>
    <x v="1"/>
    <s v="No"/>
    <s v="No"/>
    <s v="No"/>
    <s v="Si"/>
    <s v="No"/>
  </r>
  <r>
    <x v="4"/>
    <x v="0"/>
    <x v="0"/>
    <x v="0"/>
    <s v="C40992794"/>
    <x v="5"/>
    <x v="265"/>
    <d v="2018-03-04T09:00:00"/>
    <d v="2018-03-04T15:00:00"/>
    <s v="Server Remediation NICs"/>
    <x v="0"/>
    <s v="On Time"/>
    <s v="No"/>
    <s v="Minor"/>
    <s v="Successful"/>
    <s v="On Time"/>
    <n v="1"/>
    <n v="1"/>
    <n v="0"/>
    <x v="2"/>
    <x v="0"/>
    <x v="0"/>
    <n v="0"/>
    <n v="0"/>
    <n v="0"/>
    <n v="0"/>
    <n v="1"/>
    <n v="0"/>
    <x v="3"/>
    <s v="CT40012451"/>
    <x v="5"/>
    <x v="1"/>
    <s v="No"/>
    <s v="No"/>
    <s v="No"/>
    <s v="Si"/>
    <s v="No"/>
  </r>
  <r>
    <x v="4"/>
    <x v="0"/>
    <x v="0"/>
    <x v="0"/>
    <s v="C40993458"/>
    <x v="5"/>
    <x v="247"/>
    <d v="2018-03-04T12:00:00"/>
    <d v="2018-03-04T23:00:00"/>
    <s v="Patch Management on Production MMS Windows servers"/>
    <x v="0"/>
    <s v="On Time"/>
    <s v="No"/>
    <s v="Minor"/>
    <s v="Successful"/>
    <s v="On Time"/>
    <n v="1"/>
    <n v="1"/>
    <n v="0"/>
    <x v="2"/>
    <x v="0"/>
    <x v="0"/>
    <n v="0"/>
    <n v="0"/>
    <n v="0"/>
    <n v="0"/>
    <n v="1"/>
    <n v="0"/>
    <x v="3"/>
    <s v="CT40008388"/>
    <x v="5"/>
    <x v="1"/>
    <s v="No"/>
    <s v="No"/>
    <s v="No"/>
    <s v="Si"/>
    <s v="No"/>
  </r>
  <r>
    <x v="7"/>
    <x v="0"/>
    <x v="0"/>
    <x v="0"/>
    <s v="C40994763"/>
    <x v="8"/>
    <x v="11"/>
    <d v="2018-03-02T22:00:00"/>
    <d v="2018-03-04T10:00:00"/>
    <s v="Aplicación de parches con reinicio en servidor PUESMON02 /148.203.153.238"/>
    <x v="0"/>
    <s v="On Time"/>
    <s v="No"/>
    <s v="Minor"/>
    <s v="Successful"/>
    <s v="On Time"/>
    <n v="1"/>
    <n v="1"/>
    <n v="0"/>
    <x v="2"/>
    <x v="0"/>
    <x v="0"/>
    <n v="0"/>
    <n v="0"/>
    <n v="0"/>
    <n v="0"/>
    <n v="1"/>
    <n v="0"/>
    <x v="3"/>
    <s v="-"/>
    <x v="6"/>
    <x v="1"/>
    <s v="No"/>
    <s v="No"/>
    <s v="No"/>
    <s v="Si"/>
    <s v="No"/>
  </r>
  <r>
    <x v="7"/>
    <x v="0"/>
    <x v="0"/>
    <x v="0"/>
    <s v="C40994659"/>
    <x v="52"/>
    <x v="93"/>
    <d v="2018-03-02T17:30:00"/>
    <d v="2018-03-04T22:00:00"/>
    <s v="Modificacion de Horarios escaneos en Servidores VW Unix Bloque 1"/>
    <x v="0"/>
    <s v="On Time"/>
    <s v="No"/>
    <s v="Minor"/>
    <s v="Successful"/>
    <s v="On Time"/>
    <n v="1"/>
    <n v="1"/>
    <n v="0"/>
    <x v="2"/>
    <x v="0"/>
    <x v="0"/>
    <n v="0"/>
    <n v="0"/>
    <n v="0"/>
    <n v="0"/>
    <n v="1"/>
    <n v="0"/>
    <x v="3"/>
    <s v="-"/>
    <x v="16"/>
    <x v="1"/>
    <s v="No"/>
    <s v="No"/>
    <s v="No"/>
    <s v="Si"/>
    <s v="No"/>
  </r>
  <r>
    <x v="7"/>
    <x v="0"/>
    <x v="0"/>
    <x v="0"/>
    <s v="C40992708"/>
    <x v="53"/>
    <x v="45"/>
    <d v="2018-03-03T08:00:00"/>
    <d v="2018-03-03T23:59:00"/>
    <s v="Actualización de S.O en servidores Linux Fase 7 - CERT Notificación de Vulnerabilidad"/>
    <x v="0"/>
    <s v="On Time"/>
    <s v="No"/>
    <s v="Minor"/>
    <s v="Successful"/>
    <s v="On Time"/>
    <n v="1"/>
    <n v="1"/>
    <n v="0"/>
    <x v="2"/>
    <x v="0"/>
    <x v="0"/>
    <n v="0"/>
    <n v="0"/>
    <n v="0"/>
    <n v="0"/>
    <n v="1"/>
    <n v="0"/>
    <x v="3"/>
    <s v="CT40010379"/>
    <x v="18"/>
    <x v="1"/>
    <s v="No"/>
    <s v="No"/>
    <s v="No"/>
    <s v="Si"/>
    <s v="No"/>
  </r>
  <r>
    <x v="7"/>
    <x v="0"/>
    <x v="0"/>
    <x v="0"/>
    <s v="C40992711"/>
    <x v="53"/>
    <x v="45"/>
    <d v="2018-03-02T17:00:00"/>
    <d v="2018-03-02T19:00:00"/>
    <s v="Accompaniment replacement of hardware component"/>
    <x v="0"/>
    <s v="On Time"/>
    <s v="No"/>
    <s v="Minor"/>
    <s v="Successful"/>
    <s v="On Time"/>
    <n v="1"/>
    <n v="1"/>
    <n v="0"/>
    <x v="2"/>
    <x v="0"/>
    <x v="0"/>
    <n v="0"/>
    <n v="0"/>
    <n v="0"/>
    <n v="0"/>
    <n v="1"/>
    <n v="0"/>
    <x v="3"/>
    <s v="CT40002734"/>
    <x v="18"/>
    <x v="1"/>
    <s v="No"/>
    <s v="No"/>
    <s v="No"/>
    <s v="Si"/>
    <s v="No"/>
  </r>
  <r>
    <x v="7"/>
    <x v="0"/>
    <x v="0"/>
    <x v="0"/>
    <s v="C40992827"/>
    <x v="53"/>
    <x v="45"/>
    <d v="2018-03-03T22:00:00"/>
    <d v="2018-03-04T17:00:00"/>
    <s v="OPS SECURITY CONTROLS ON SERVER HP-UX - Stage 1"/>
    <x v="0"/>
    <s v="On Time"/>
    <s v="No"/>
    <s v="Minor"/>
    <s v="Successful"/>
    <s v="On Time"/>
    <n v="1"/>
    <n v="1"/>
    <n v="0"/>
    <x v="2"/>
    <x v="0"/>
    <x v="0"/>
    <n v="0"/>
    <n v="0"/>
    <n v="0"/>
    <n v="0"/>
    <n v="1"/>
    <n v="0"/>
    <x v="3"/>
    <s v="CT40002745"/>
    <x v="18"/>
    <x v="1"/>
    <s v="No"/>
    <s v="No"/>
    <s v="No"/>
    <s v="Si"/>
    <s v="No"/>
  </r>
  <r>
    <x v="7"/>
    <x v="0"/>
    <x v="0"/>
    <x v="0"/>
    <s v="C40994629"/>
    <x v="53"/>
    <x v="284"/>
    <d v="2018-03-04T15:00:00"/>
    <d v="2018-03-04T19:00:00"/>
    <s v="Prueba de sincronización de disco espejo en servidor pmx2legdb"/>
    <x v="0"/>
    <s v="On Time"/>
    <s v="No"/>
    <s v="Minor"/>
    <s v="Successful"/>
    <s v="On Time"/>
    <n v="1"/>
    <n v="1"/>
    <n v="0"/>
    <x v="2"/>
    <x v="0"/>
    <x v="0"/>
    <n v="0"/>
    <n v="0"/>
    <n v="0"/>
    <n v="0"/>
    <n v="1"/>
    <n v="0"/>
    <x v="3"/>
    <s v="CT40002734"/>
    <x v="18"/>
    <x v="1"/>
    <s v="No"/>
    <s v="No"/>
    <s v="No"/>
    <s v="Si"/>
    <s v="No"/>
  </r>
  <r>
    <x v="7"/>
    <x v="0"/>
    <x v="0"/>
    <x v="0"/>
    <s v="C40993763"/>
    <x v="27"/>
    <x v="8"/>
    <d v="2018-03-03T09:00:00"/>
    <d v="2018-03-03T15:00:00"/>
    <s v="Prueba de clonacion offline del servidor VWMXPUSSD93P"/>
    <x v="0"/>
    <s v="On Time"/>
    <s v="No"/>
    <s v="Minor"/>
    <s v="Successful"/>
    <s v="On Time"/>
    <n v="1"/>
    <n v="1"/>
    <n v="0"/>
    <x v="2"/>
    <x v="0"/>
    <x v="0"/>
    <n v="0"/>
    <n v="0"/>
    <n v="0"/>
    <n v="0"/>
    <n v="1"/>
    <n v="0"/>
    <x v="3"/>
    <s v="-"/>
    <x v="1"/>
    <x v="1"/>
    <s v="No"/>
    <s v="No"/>
    <s v="No"/>
    <s v="Si"/>
    <s v="No"/>
  </r>
  <r>
    <x v="7"/>
    <x v="0"/>
    <x v="0"/>
    <x v="0"/>
    <s v="C40994645"/>
    <x v="27"/>
    <x v="8"/>
    <d v="2018-03-03T10:05:00"/>
    <d v="2018-03-03T19:55:00"/>
    <s v="Instalacion de .Net framework 3.5"/>
    <x v="0"/>
    <s v="On Time"/>
    <s v="No"/>
    <s v="Minor"/>
    <s v="Successful"/>
    <s v="On Time"/>
    <n v="1"/>
    <n v="1"/>
    <n v="0"/>
    <x v="2"/>
    <x v="0"/>
    <x v="0"/>
    <n v="0"/>
    <n v="0"/>
    <n v="0"/>
    <n v="0"/>
    <n v="1"/>
    <n v="0"/>
    <x v="3"/>
    <s v="CT40009658"/>
    <x v="1"/>
    <x v="1"/>
    <s v="No"/>
    <s v="No"/>
    <s v="No"/>
    <s v="Si"/>
    <s v="No"/>
  </r>
  <r>
    <x v="7"/>
    <x v="1"/>
    <x v="0"/>
    <x v="0"/>
    <s v="C40994507"/>
    <x v="41"/>
    <x v="166"/>
    <d v="2018-03-01T18:00:00"/>
    <d v="2018-03-01T22:00:00"/>
    <s v="Creacion de SSID Refacciones y migración de un Access Point en Controladora S6"/>
    <x v="0"/>
    <s v="On Time"/>
    <s v="No"/>
    <s v="Minor"/>
    <s v="Successful"/>
    <s v="On Time"/>
    <n v="1"/>
    <n v="1"/>
    <n v="0"/>
    <x v="2"/>
    <x v="0"/>
    <x v="0"/>
    <n v="0"/>
    <n v="0"/>
    <n v="0"/>
    <n v="0"/>
    <n v="1"/>
    <n v="0"/>
    <x v="3"/>
    <s v="-"/>
    <x v="14"/>
    <x v="2"/>
    <s v="No"/>
    <s v="No"/>
    <s v="No"/>
    <s v="Si"/>
    <s v="No"/>
  </r>
  <r>
    <x v="7"/>
    <x v="1"/>
    <x v="0"/>
    <x v="0"/>
    <s v="C40994509"/>
    <x v="41"/>
    <x v="166"/>
    <d v="2018-03-04T00:00:00"/>
    <d v="2018-03-04T06:00:00"/>
    <s v="Migración de 10 Access Points Nave 31 a Controladora S6"/>
    <x v="0"/>
    <s v="On Time"/>
    <s v="No"/>
    <s v="Minor"/>
    <s v="Successful"/>
    <s v="On Time"/>
    <n v="1"/>
    <n v="1"/>
    <n v="0"/>
    <x v="2"/>
    <x v="0"/>
    <x v="0"/>
    <n v="0"/>
    <n v="0"/>
    <n v="0"/>
    <n v="0"/>
    <n v="1"/>
    <n v="0"/>
    <x v="3"/>
    <s v="-"/>
    <x v="14"/>
    <x v="2"/>
    <s v="No"/>
    <s v="No"/>
    <s v="No"/>
    <s v="Si"/>
    <s v="No"/>
  </r>
  <r>
    <x v="7"/>
    <x v="1"/>
    <x v="0"/>
    <x v="0"/>
    <s v="C40993541"/>
    <x v="103"/>
    <x v="311"/>
    <d v="2018-03-03T12:00:00"/>
    <d v="2018-03-03T15:00:00"/>
    <s v="TSS | VWM | VOZ | Remover confguracion: Lineas de Videoconferencia en CM"/>
    <x v="0"/>
    <s v="On Time"/>
    <s v="No"/>
    <s v="Minor"/>
    <s v="Successful"/>
    <s v="On Time"/>
    <n v="1"/>
    <n v="1"/>
    <n v="0"/>
    <x v="2"/>
    <x v="0"/>
    <x v="0"/>
    <n v="0"/>
    <n v="0"/>
    <n v="0"/>
    <n v="0"/>
    <n v="1"/>
    <n v="0"/>
    <x v="3"/>
    <s v="CT40003558"/>
    <x v="24"/>
    <x v="2"/>
    <s v="No"/>
    <s v="No"/>
    <s v="No"/>
    <s v="Si"/>
    <s v="No"/>
  </r>
  <r>
    <x v="7"/>
    <x v="1"/>
    <x v="0"/>
    <x v="0"/>
    <s v="C40994723"/>
    <x v="103"/>
    <x v="311"/>
    <d v="2018-03-03T17:00:00"/>
    <d v="2018-03-03T21:00:00"/>
    <s v="TSS | VWM | VOZ | Habilitar opcion Softphone en lineas H.323"/>
    <x v="0"/>
    <s v="On Time"/>
    <s v="No"/>
    <s v="Minor"/>
    <s v="Successful"/>
    <s v="On Time"/>
    <n v="1"/>
    <n v="1"/>
    <n v="0"/>
    <x v="2"/>
    <x v="0"/>
    <x v="0"/>
    <n v="0"/>
    <n v="0"/>
    <n v="0"/>
    <n v="0"/>
    <n v="1"/>
    <n v="0"/>
    <x v="3"/>
    <s v="-"/>
    <x v="24"/>
    <x v="2"/>
    <s v="No"/>
    <s v="No"/>
    <s v="No"/>
    <s v="Si"/>
    <s v="No"/>
  </r>
  <r>
    <x v="7"/>
    <x v="1"/>
    <x v="0"/>
    <x v="0"/>
    <s v="C40994637"/>
    <x v="54"/>
    <x v="34"/>
    <d v="2018-03-04T11:00:00"/>
    <d v="2018-03-04T16:00:00"/>
    <s v="Modificación de ruteo estatico para Antolin"/>
    <x v="0"/>
    <s v="On Time"/>
    <s v="No"/>
    <s v="Minor"/>
    <s v="Successful"/>
    <s v="On Time"/>
    <n v="1"/>
    <n v="1"/>
    <n v="0"/>
    <x v="2"/>
    <x v="0"/>
    <x v="0"/>
    <n v="0"/>
    <n v="0"/>
    <n v="0"/>
    <n v="0"/>
    <n v="1"/>
    <n v="0"/>
    <x v="3"/>
    <s v="CT40006938"/>
    <x v="11"/>
    <x v="2"/>
    <s v="No"/>
    <s v="No"/>
    <s v="No"/>
    <s v="Si"/>
    <s v="No"/>
  </r>
  <r>
    <x v="0"/>
    <x v="0"/>
    <x v="0"/>
    <x v="0"/>
    <s v="C001408621"/>
    <x v="7"/>
    <x v="298"/>
    <d v="2018-03-01T14:00:00"/>
    <d v="2018-03-02T17:00:00"/>
    <s v="SIGMA - Release to Operation - SAP Applications DEV/QAS &amp; PRD"/>
    <x v="0"/>
    <s v="On Time"/>
    <s v="No"/>
    <s v="Minor"/>
    <s v="Successful"/>
    <s v="On Time"/>
    <n v="1"/>
    <n v="1"/>
    <n v="0"/>
    <x v="2"/>
    <x v="0"/>
    <x v="0"/>
    <n v="0"/>
    <n v="0"/>
    <n v="0"/>
    <n v="0"/>
    <n v="1"/>
    <n v="0"/>
    <x v="0"/>
    <s v="-"/>
    <x v="0"/>
    <x v="0"/>
    <s v="No"/>
    <s v="No"/>
    <s v="No"/>
    <s v="Si"/>
    <s v="No"/>
  </r>
  <r>
    <x v="0"/>
    <x v="0"/>
    <x v="0"/>
    <x v="0"/>
    <s v="C001408560"/>
    <x v="30"/>
    <x v="175"/>
    <d v="2018-03-01T15:05:00"/>
    <d v="2018-03-02T17:55:00"/>
    <s v="SIGMA / OSS / CLONES / Rundown SYSTEMS Phase2"/>
    <x v="0"/>
    <s v="On Time"/>
    <s v="No"/>
    <s v="Minor"/>
    <s v="Successful"/>
    <s v="On Time"/>
    <n v="1"/>
    <n v="1"/>
    <n v="0"/>
    <x v="2"/>
    <x v="0"/>
    <x v="0"/>
    <n v="0"/>
    <n v="0"/>
    <n v="0"/>
    <n v="0"/>
    <n v="1"/>
    <n v="0"/>
    <x v="0"/>
    <s v="CMOD312853"/>
    <x v="18"/>
    <x v="1"/>
    <s v="No"/>
    <s v="No"/>
    <s v="No"/>
    <s v="Si"/>
    <s v="No"/>
  </r>
  <r>
    <x v="0"/>
    <x v="0"/>
    <x v="0"/>
    <x v="0"/>
    <s v="C001410292"/>
    <x v="17"/>
    <x v="22"/>
    <d v="2018-03-03T21:00:00"/>
    <d v="2018-03-04T04:00:00"/>
    <s v="AMER | PETROTEMEX | Distribution of MSFT patches for Windows Servers (PRD) &lt;February&gt;"/>
    <x v="0"/>
    <s v="On Time"/>
    <s v="No"/>
    <s v="Minor"/>
    <s v="Successful"/>
    <s v="On Time"/>
    <n v="1"/>
    <n v="1"/>
    <n v="0"/>
    <x v="2"/>
    <x v="0"/>
    <x v="0"/>
    <n v="0"/>
    <n v="0"/>
    <n v="0"/>
    <n v="0"/>
    <n v="1"/>
    <n v="0"/>
    <x v="0"/>
    <s v="C000945095"/>
    <x v="5"/>
    <x v="1"/>
    <s v="No"/>
    <s v="No"/>
    <s v="No"/>
    <s v="Si"/>
    <s v="No"/>
  </r>
  <r>
    <x v="0"/>
    <x v="0"/>
    <x v="0"/>
    <x v="0"/>
    <s v="C001410859"/>
    <x v="17"/>
    <x v="22"/>
    <d v="2018-03-04T14:30:00"/>
    <d v="2018-03-04T17:00:00"/>
    <s v="AMER | NEMAK | Increase of Disk Space storage 100 GB C  drive | MTYAPS0022"/>
    <x v="0"/>
    <s v="On Time"/>
    <s v="No"/>
    <s v="Minor"/>
    <s v="Successful"/>
    <s v="On Time"/>
    <n v="1"/>
    <n v="1"/>
    <n v="0"/>
    <x v="2"/>
    <x v="0"/>
    <x v="0"/>
    <n v="0"/>
    <n v="0"/>
    <n v="0"/>
    <n v="0"/>
    <n v="1"/>
    <n v="0"/>
    <x v="0"/>
    <s v="C000058623"/>
    <x v="5"/>
    <x v="1"/>
    <s v="No"/>
    <s v="No"/>
    <s v="No"/>
    <s v="Si"/>
    <s v="No"/>
  </r>
  <r>
    <x v="0"/>
    <x v="0"/>
    <x v="0"/>
    <x v="0"/>
    <s v="C001408648"/>
    <x v="70"/>
    <x v="181"/>
    <d v="2018-03-01T17:00:00"/>
    <d v="2018-03-02T18:00:00"/>
    <s v="AMER | SIGMA | REINSTALL  ANTIVIRUS SYMANTEC"/>
    <x v="0"/>
    <s v="On Time"/>
    <s v="No"/>
    <s v="Minor"/>
    <s v="Successful"/>
    <s v="On Time"/>
    <n v="1"/>
    <n v="1"/>
    <n v="0"/>
    <x v="2"/>
    <x v="0"/>
    <x v="0"/>
    <n v="0"/>
    <n v="0"/>
    <n v="0"/>
    <n v="0"/>
    <n v="1"/>
    <n v="0"/>
    <x v="0"/>
    <s v="C001203783"/>
    <x v="16"/>
    <x v="1"/>
    <s v="No"/>
    <s v="No"/>
    <s v="No"/>
    <s v="Si"/>
    <s v="No"/>
  </r>
  <r>
    <x v="0"/>
    <x v="0"/>
    <x v="0"/>
    <x v="0"/>
    <s v="C001408629"/>
    <x v="14"/>
    <x v="146"/>
    <d v="2018-03-03T08:00:00"/>
    <d v="2018-03-04T23:00:00"/>
    <s v="ALFA | SIGMA | Accompaniment to upgrade the Nodes from the  IBM SVC DH8 to the IBM SVC SV1"/>
    <x v="0"/>
    <s v="On Time"/>
    <s v="No"/>
    <s v="Minor"/>
    <s v="Successful"/>
    <s v="On Time"/>
    <n v="1"/>
    <n v="1"/>
    <n v="0"/>
    <x v="2"/>
    <x v="0"/>
    <x v="0"/>
    <n v="0"/>
    <n v="0"/>
    <n v="0"/>
    <n v="0"/>
    <n v="1"/>
    <n v="0"/>
    <x v="0"/>
    <s v="C001367326"/>
    <x v="9"/>
    <x v="1"/>
    <s v="No"/>
    <s v="No"/>
    <s v="No"/>
    <s v="Si"/>
    <s v="No"/>
  </r>
  <r>
    <x v="0"/>
    <x v="0"/>
    <x v="0"/>
    <x v="0"/>
    <s v="C001411168"/>
    <x v="17"/>
    <x v="96"/>
    <d v="2018-03-02T14:00:00"/>
    <d v="2018-03-02T21:00:00"/>
    <s v="AMER | SIGMA| Accompaniment on Application Installation | Restart of server : SIACEPRTG01"/>
    <x v="0"/>
    <s v="On Time"/>
    <s v="No"/>
    <s v="Minor"/>
    <s v="Successful"/>
    <s v="On Time"/>
    <n v="1"/>
    <n v="1"/>
    <n v="0"/>
    <x v="2"/>
    <x v="0"/>
    <x v="0"/>
    <n v="0"/>
    <n v="0"/>
    <n v="0"/>
    <n v="0"/>
    <n v="1"/>
    <n v="0"/>
    <x v="0"/>
    <s v="C000961078"/>
    <x v="5"/>
    <x v="1"/>
    <s v="No"/>
    <s v="No"/>
    <s v="No"/>
    <s v="Si"/>
    <s v="No"/>
  </r>
  <r>
    <x v="0"/>
    <x v="0"/>
    <x v="0"/>
    <x v="0"/>
    <s v="C001408784"/>
    <x v="70"/>
    <x v="63"/>
    <d v="2018-03-02T22:00:00"/>
    <d v="2018-03-04T08:00:00"/>
    <s v="Amer |Alliax| Antiviris  Update"/>
    <x v="0"/>
    <s v="On Time"/>
    <s v="No"/>
    <s v="Minor"/>
    <s v="Successful"/>
    <s v="On Time"/>
    <n v="1"/>
    <n v="1"/>
    <n v="0"/>
    <x v="2"/>
    <x v="0"/>
    <x v="0"/>
    <n v="0"/>
    <n v="0"/>
    <n v="0"/>
    <n v="0"/>
    <n v="1"/>
    <n v="0"/>
    <x v="0"/>
    <s v="C000682192"/>
    <x v="16"/>
    <x v="1"/>
    <s v="No"/>
    <s v="No"/>
    <s v="No"/>
    <s v="Si"/>
    <s v="No"/>
  </r>
  <r>
    <x v="0"/>
    <x v="0"/>
    <x v="0"/>
    <x v="0"/>
    <s v="C001410258"/>
    <x v="70"/>
    <x v="200"/>
    <d v="2018-03-03T12:00:00"/>
    <d v="2018-03-04T11:00:00"/>
    <s v="AMER | TERZA | SECURITY |  UPGRADE ANTIVIRUS SYMANTEC - ITO CAB - preapproved"/>
    <x v="0"/>
    <s v="On Time"/>
    <s v="No"/>
    <s v="Minor"/>
    <s v="Successful"/>
    <s v="On Time"/>
    <n v="1"/>
    <n v="1"/>
    <n v="0"/>
    <x v="2"/>
    <x v="0"/>
    <x v="0"/>
    <n v="0"/>
    <n v="0"/>
    <n v="0"/>
    <n v="0"/>
    <n v="1"/>
    <n v="0"/>
    <x v="0"/>
    <s v="C001203783"/>
    <x v="16"/>
    <x v="1"/>
    <s v="No"/>
    <s v="No"/>
    <s v="No"/>
    <s v="Si"/>
    <s v="No"/>
  </r>
  <r>
    <x v="15"/>
    <x v="0"/>
    <x v="1"/>
    <x v="0"/>
    <s v="C001404032"/>
    <x v="12"/>
    <x v="46"/>
    <d v="2018-03-05T07:00:00"/>
    <d v="2018-03-05T10:00:00"/>
    <s v="[MEXICHEM] / [DEV ] / [HRD] / [ DSC3] - KERNEL_Update / CCAB; ITO.CAB pre-approved [4EP]"/>
    <x v="0"/>
    <s v="On Time"/>
    <s v="No"/>
    <s v="Standard"/>
    <s v="Successful"/>
    <s v="On Time"/>
    <n v="1"/>
    <n v="1"/>
    <n v="0"/>
    <x v="2"/>
    <x v="0"/>
    <x v="0"/>
    <n v="0"/>
    <n v="0"/>
    <n v="0"/>
    <n v="0"/>
    <n v="1"/>
    <n v="0"/>
    <x v="1"/>
    <s v="CMOD317140"/>
    <x v="0"/>
    <x v="0"/>
    <s v="No"/>
    <s v="No"/>
    <s v="No"/>
    <s v="Si"/>
    <s v="No"/>
  </r>
  <r>
    <x v="15"/>
    <x v="0"/>
    <x v="1"/>
    <x v="0"/>
    <s v="C001413248"/>
    <x v="12"/>
    <x v="62"/>
    <d v="2018-03-04T08:00:00"/>
    <d v="2018-03-04T10:00:00"/>
    <s v="[MEXICHEM] / [PROD] / [ SCP ] / [ DSC3] - SNOTE / ITO.CAB pre-approved"/>
    <x v="0"/>
    <s v="On Time"/>
    <s v="No"/>
    <s v="Standard"/>
    <s v="Successful"/>
    <s v="On Time"/>
    <n v="1"/>
    <n v="1"/>
    <n v="0"/>
    <x v="2"/>
    <x v="0"/>
    <x v="0"/>
    <n v="0"/>
    <n v="0"/>
    <n v="0"/>
    <n v="0"/>
    <n v="1"/>
    <n v="0"/>
    <x v="1"/>
    <s v="CMOD317142"/>
    <x v="0"/>
    <x v="0"/>
    <s v="No"/>
    <s v="No"/>
    <s v="No"/>
    <s v="Si"/>
    <s v="No"/>
  </r>
  <r>
    <x v="15"/>
    <x v="0"/>
    <x v="1"/>
    <x v="0"/>
    <s v="C001411971"/>
    <x v="12"/>
    <x v="46"/>
    <d v="2018-03-04T07:00:00"/>
    <d v="2018-03-04T08:00:00"/>
    <s v="[MEXICHEM] / [PROD] / [ P02 ] / [ DSC3] - SAP Parameter Change_Offline / ITO.CAB pre-approved [4EP]"/>
    <x v="0"/>
    <s v="On Time"/>
    <s v="No"/>
    <s v="Standard"/>
    <s v="Successful"/>
    <s v="On Time"/>
    <n v="1"/>
    <n v="1"/>
    <n v="0"/>
    <x v="2"/>
    <x v="0"/>
    <x v="0"/>
    <n v="0"/>
    <n v="0"/>
    <n v="0"/>
    <n v="0"/>
    <n v="1"/>
    <n v="0"/>
    <x v="1"/>
    <s v="CMOD317344"/>
    <x v="0"/>
    <x v="0"/>
    <s v="No"/>
    <s v="No"/>
    <s v="No"/>
    <s v="Si"/>
    <s v="No"/>
  </r>
  <r>
    <x v="15"/>
    <x v="0"/>
    <x v="1"/>
    <x v="0"/>
    <s v="C001411978"/>
    <x v="12"/>
    <x v="46"/>
    <d v="2018-03-04T06:00:00"/>
    <d v="2018-03-04T07:00:00"/>
    <s v="[MEXICHEM] / [PROD] / [ SCP] / [ DSC3] - SAP Parameter Change_Offline / ITO.CAB pre-approved [4EP]"/>
    <x v="0"/>
    <s v="On Time"/>
    <s v="No"/>
    <s v="Standard"/>
    <s v="Successful"/>
    <s v="On Time"/>
    <n v="1"/>
    <n v="1"/>
    <n v="0"/>
    <x v="2"/>
    <x v="0"/>
    <x v="0"/>
    <n v="0"/>
    <n v="0"/>
    <n v="0"/>
    <n v="0"/>
    <n v="1"/>
    <n v="0"/>
    <x v="1"/>
    <s v="CMOD317344"/>
    <x v="0"/>
    <x v="0"/>
    <s v="No"/>
    <s v="No"/>
    <s v="No"/>
    <s v="Si"/>
    <s v="No"/>
  </r>
  <r>
    <x v="11"/>
    <x v="1"/>
    <x v="1"/>
    <x v="0"/>
    <s v="CRQ244615"/>
    <x v="16"/>
    <x v="255"/>
    <d v="2018-03-01T19:00:00"/>
    <d v="2018-03-01T21:00:00"/>
    <s v="Baja de infraestructura de Telco (Cambio Administrativo)"/>
    <x v="0"/>
    <s v="On Time"/>
    <s v="No"/>
    <s v="Standard"/>
    <s v="Successful"/>
    <s v="On Time"/>
    <n v="1"/>
    <n v="1"/>
    <n v="0"/>
    <x v="2"/>
    <x v="0"/>
    <x v="0"/>
    <n v="0"/>
    <n v="0"/>
    <n v="0"/>
    <n v="0"/>
    <n v="1"/>
    <n v="0"/>
    <x v="5"/>
    <s v="-"/>
    <x v="11"/>
    <x v="2"/>
    <s v="No"/>
    <s v="No"/>
    <s v="No"/>
    <s v="Si"/>
    <s v="No"/>
  </r>
  <r>
    <x v="28"/>
    <x v="0"/>
    <x v="0"/>
    <x v="0"/>
    <s v="C001163658"/>
    <x v="92"/>
    <x v="312"/>
    <d v="2018-02-12T08:00:00"/>
    <d v="2018-03-05T10:00:00"/>
    <s v="GDG | QAS | GSQ | ax1la194 | SRM | Outage=YES | SAP Upgrade GSQ"/>
    <x v="0"/>
    <s v="On Time"/>
    <s v="No"/>
    <s v="Minor"/>
    <s v="Successful"/>
    <s v="On Time"/>
    <n v="1"/>
    <n v="1"/>
    <n v="0"/>
    <x v="2"/>
    <x v="0"/>
    <x v="0"/>
    <n v="0"/>
    <n v="0"/>
    <n v="0"/>
    <n v="0"/>
    <n v="1"/>
    <n v="0"/>
    <x v="2"/>
    <s v="-"/>
    <x v="33"/>
    <x v="0"/>
    <s v="No"/>
    <s v="No"/>
    <s v="No"/>
    <s v="Si"/>
    <s v="No"/>
  </r>
  <r>
    <x v="14"/>
    <x v="0"/>
    <x v="1"/>
    <x v="0"/>
    <s v="C001325799"/>
    <x v="0"/>
    <x v="17"/>
    <d v="2018-03-03T15:00:00"/>
    <d v="2018-03-03T17:00:00"/>
    <s v="GDF SUEZ/ SAP - BASIS / PRODUCTION/ CP1 / TSMX - ADD_ON ABAP_classic env. (SPAM/SAINT) /CCAB; ITO.CAB pre-approved [4EP]"/>
    <x v="0"/>
    <s v="On Time"/>
    <s v="No"/>
    <s v="Standard"/>
    <s v="Successful"/>
    <s v="On Time"/>
    <n v="1"/>
    <n v="1"/>
    <n v="0"/>
    <x v="2"/>
    <x v="0"/>
    <x v="0"/>
    <n v="0"/>
    <n v="0"/>
    <n v="0"/>
    <n v="0"/>
    <n v="1"/>
    <n v="0"/>
    <x v="2"/>
    <s v="CMOD318855"/>
    <x v="0"/>
    <x v="0"/>
    <s v="No"/>
    <s v="No"/>
    <s v="No"/>
    <s v="Si"/>
    <s v="No"/>
  </r>
  <r>
    <x v="5"/>
    <x v="0"/>
    <x v="1"/>
    <x v="0"/>
    <s v="C001343206"/>
    <x v="0"/>
    <x v="176"/>
    <d v="2018-03-03T19:00:00"/>
    <d v="2018-03-03T23:00:00"/>
    <s v="[Grupo KUO] / [ SAP -MX ] / [ PR ] / [ PRE ] - Implementation of support packages for ABAP (SPAM/SAINT) / CCAB; ITO.CAB pre-approved [4EP]"/>
    <x v="0"/>
    <s v="On Time"/>
    <s v="No"/>
    <s v="Standard"/>
    <s v="Successful"/>
    <s v="On Time"/>
    <n v="1"/>
    <n v="1"/>
    <n v="0"/>
    <x v="2"/>
    <x v="0"/>
    <x v="0"/>
    <n v="0"/>
    <n v="0"/>
    <n v="0"/>
    <n v="0"/>
    <n v="1"/>
    <n v="0"/>
    <x v="4"/>
    <s v="CMOD318037"/>
    <x v="0"/>
    <x v="0"/>
    <s v="No"/>
    <s v="No"/>
    <s v="No"/>
    <s v="Si"/>
    <s v="No"/>
  </r>
  <r>
    <x v="0"/>
    <x v="0"/>
    <x v="1"/>
    <x v="0"/>
    <s v="C001388136"/>
    <x v="17"/>
    <x v="96"/>
    <d v="2018-03-04T06:00:00"/>
    <d v="2018-03-04T23:00:00"/>
    <s v="AMER | TERZA || Accompaniment || Electrical Maintenance in Terza el Carmen N.L"/>
    <x v="0"/>
    <s v="On Time"/>
    <s v="No"/>
    <s v="Standard"/>
    <s v="Successful"/>
    <s v="On Time"/>
    <n v="1"/>
    <n v="1"/>
    <n v="0"/>
    <x v="2"/>
    <x v="0"/>
    <x v="0"/>
    <n v="0"/>
    <n v="0"/>
    <n v="0"/>
    <n v="0"/>
    <n v="1"/>
    <n v="0"/>
    <x v="0"/>
    <s v="-"/>
    <x v="5"/>
    <x v="1"/>
    <s v="No"/>
    <s v="No"/>
    <s v="No"/>
    <s v="Si"/>
    <s v="No"/>
  </r>
  <r>
    <x v="1"/>
    <x v="0"/>
    <x v="1"/>
    <x v="0"/>
    <s v="C001397187"/>
    <x v="1"/>
    <x v="10"/>
    <d v="2018-02-16T18:00:00"/>
    <d v="2018-03-02T18:00:00"/>
    <s v="AMER | VITRO | Hibernate Server SHAMFILE01"/>
    <x v="0"/>
    <s v="On Time"/>
    <s v="No"/>
    <s v="Standard"/>
    <s v="Successful"/>
    <s v="On Time"/>
    <n v="1"/>
    <n v="1"/>
    <n v="0"/>
    <x v="2"/>
    <x v="0"/>
    <x v="0"/>
    <n v="0"/>
    <n v="0"/>
    <n v="0"/>
    <n v="0"/>
    <n v="1"/>
    <n v="0"/>
    <x v="1"/>
    <s v="C000928515"/>
    <x v="1"/>
    <x v="1"/>
    <s v="No"/>
    <s v="No"/>
    <s v="No"/>
    <s v="Si"/>
    <s v="No"/>
  </r>
  <r>
    <x v="5"/>
    <x v="0"/>
    <x v="0"/>
    <x v="0"/>
    <s v="C001397195"/>
    <x v="0"/>
    <x v="176"/>
    <d v="2018-02-24T22:00:00"/>
    <d v="2018-03-02T19:00:00"/>
    <s v="[GRUPO KUO / [ SAP TS-MX ] / [ QA ] / [QA9] / Client 119/509 System Copy (Sybase DB)"/>
    <x v="0"/>
    <s v="On Time"/>
    <s v="No"/>
    <s v="Minor"/>
    <s v="Successful"/>
    <s v="On Time"/>
    <n v="1"/>
    <n v="1"/>
    <n v="0"/>
    <x v="2"/>
    <x v="0"/>
    <x v="0"/>
    <n v="0"/>
    <n v="0"/>
    <n v="0"/>
    <n v="0"/>
    <n v="1"/>
    <n v="0"/>
    <x v="4"/>
    <s v="-"/>
    <x v="0"/>
    <x v="0"/>
    <s v="No"/>
    <s v="No"/>
    <s v="No"/>
    <s v="Si"/>
    <s v="No"/>
  </r>
  <r>
    <x v="8"/>
    <x v="0"/>
    <x v="1"/>
    <x v="0"/>
    <s v="C001402112"/>
    <x v="11"/>
    <x v="280"/>
    <d v="2018-02-21T20:00:00"/>
    <d v="2018-03-02T17:00:00"/>
    <s v="Instalación de parches de Adoble Flash Player en equipos de T-Systems, Productivo, Febrero de 2018"/>
    <x v="0"/>
    <s v="On Time"/>
    <s v="No"/>
    <s v="Standard"/>
    <s v="Successful"/>
    <s v="On Time"/>
    <n v="1"/>
    <n v="1"/>
    <n v="0"/>
    <x v="2"/>
    <x v="0"/>
    <x v="0"/>
    <n v="0"/>
    <n v="0"/>
    <n v="0"/>
    <n v="0"/>
    <n v="1"/>
    <n v="0"/>
    <x v="2"/>
    <s v="C000174962"/>
    <x v="2"/>
    <x v="1"/>
    <s v="No"/>
    <s v="No"/>
    <s v="No"/>
    <s v="Si"/>
    <s v="No"/>
  </r>
  <r>
    <x v="1"/>
    <x v="0"/>
    <x v="1"/>
    <x v="0"/>
    <s v="C001402167"/>
    <x v="2"/>
    <x v="2"/>
    <d v="2018-02-26T17:00:00"/>
    <d v="2018-03-02T23:00:00"/>
    <s v="AMER | VITRO | Distribution of Patches on PC &amp; Laptops (February) - Test group (Customer pre authorized)"/>
    <x v="0"/>
    <s v="On Time"/>
    <s v="No"/>
    <s v="Standard"/>
    <s v="Successful"/>
    <s v="On Time"/>
    <n v="1"/>
    <n v="1"/>
    <n v="0"/>
    <x v="2"/>
    <x v="0"/>
    <x v="0"/>
    <n v="0"/>
    <n v="0"/>
    <n v="0"/>
    <n v="0"/>
    <n v="1"/>
    <n v="0"/>
    <x v="1"/>
    <s v="C000168252"/>
    <x v="2"/>
    <x v="1"/>
    <s v="No"/>
    <s v="No"/>
    <s v="No"/>
    <s v="Si"/>
    <s v="No"/>
  </r>
  <r>
    <x v="0"/>
    <x v="0"/>
    <x v="0"/>
    <x v="0"/>
    <s v="C001402227"/>
    <x v="0"/>
    <x v="119"/>
    <d v="2018-02-26T07:00:00"/>
    <d v="2018-03-04T23:30:00"/>
    <s v="SIGMA | SAP-TS-TSMX | PRODUCTIVE | PRD | reorganize table(s) | CCAB and CSS.CAB preapproved | Outage = No"/>
    <x v="0"/>
    <s v="On Time"/>
    <s v="No"/>
    <s v="Minor"/>
    <s v="Successful"/>
    <s v="On Time"/>
    <n v="1"/>
    <n v="1"/>
    <n v="0"/>
    <x v="2"/>
    <x v="0"/>
    <x v="0"/>
    <n v="0"/>
    <n v="0"/>
    <n v="0"/>
    <n v="0"/>
    <n v="1"/>
    <n v="0"/>
    <x v="0"/>
    <s v="C001313888"/>
    <x v="0"/>
    <x v="0"/>
    <s v="No"/>
    <s v="No"/>
    <s v="No"/>
    <s v="Si"/>
    <s v="No"/>
  </r>
  <r>
    <x v="26"/>
    <x v="0"/>
    <x v="1"/>
    <x v="0"/>
    <s v="C001403878"/>
    <x v="0"/>
    <x v="211"/>
    <d v="2018-03-04T11:00:00"/>
    <d v="2018-03-04T15:00:00"/>
    <s v="[VOLARIS] / [ SAP -MX ] / [ PRO ] / [VEP ] / [ MX ]- Implementation of support packages for ABAP (SPAM/SAINT) / CCAB; ITO.CAB pre-approved [4EP]"/>
    <x v="0"/>
    <s v="On Time"/>
    <s v="No"/>
    <s v="Standard"/>
    <s v="Successful"/>
    <s v="On Time"/>
    <n v="1"/>
    <n v="1"/>
    <n v="0"/>
    <x v="2"/>
    <x v="0"/>
    <x v="0"/>
    <n v="0"/>
    <n v="0"/>
    <n v="0"/>
    <n v="0"/>
    <n v="1"/>
    <n v="0"/>
    <x v="2"/>
    <s v="CMOD318037"/>
    <x v="0"/>
    <x v="0"/>
    <s v="No"/>
    <s v="No"/>
    <s v="No"/>
    <s v="Si"/>
    <s v="No"/>
  </r>
  <r>
    <x v="15"/>
    <x v="0"/>
    <x v="1"/>
    <x v="0"/>
    <s v="C001404080"/>
    <x v="12"/>
    <x v="46"/>
    <d v="2018-03-01T08:00:00"/>
    <d v="2018-03-02T17:00:00"/>
    <s v="[MEXICHEM / DEV / [ HRD] / [ DSC3 ] - Implementation of support packages for ABAP (SPAM/SAINT) / CCAB; ITO.CAB pre-approved [4EP]"/>
    <x v="0"/>
    <s v="On Time"/>
    <s v="No"/>
    <s v="Standard"/>
    <s v="Successful"/>
    <s v="On Time"/>
    <n v="1"/>
    <n v="1"/>
    <n v="0"/>
    <x v="2"/>
    <x v="0"/>
    <x v="0"/>
    <n v="0"/>
    <n v="0"/>
    <n v="0"/>
    <n v="0"/>
    <n v="1"/>
    <n v="0"/>
    <x v="1"/>
    <s v="CMOD318037"/>
    <x v="0"/>
    <x v="0"/>
    <s v="No"/>
    <s v="No"/>
    <s v="No"/>
    <s v="Si"/>
    <s v="No"/>
  </r>
  <r>
    <x v="15"/>
    <x v="0"/>
    <x v="1"/>
    <x v="0"/>
    <s v="C001404105"/>
    <x v="12"/>
    <x v="46"/>
    <d v="2018-03-01T09:30:00"/>
    <d v="2018-03-02T18:30:00"/>
    <s v="[MEXICHEM / DEV / [ SOD] / [ DSC3 ] - Implementation of support packages for ABAP (SPAM/SAINT) / CCAB; ITO.CAB pre-approved [4EP]"/>
    <x v="0"/>
    <s v="On Time"/>
    <s v="No"/>
    <s v="Standard"/>
    <s v="Successful"/>
    <s v="On Time"/>
    <n v="1"/>
    <n v="1"/>
    <n v="0"/>
    <x v="2"/>
    <x v="0"/>
    <x v="0"/>
    <n v="0"/>
    <n v="0"/>
    <n v="0"/>
    <n v="0"/>
    <n v="1"/>
    <n v="0"/>
    <x v="1"/>
    <s v="CMOD318037"/>
    <x v="0"/>
    <x v="0"/>
    <s v="No"/>
    <s v="No"/>
    <s v="No"/>
    <s v="Si"/>
    <s v="No"/>
  </r>
  <r>
    <x v="8"/>
    <x v="1"/>
    <x v="0"/>
    <x v="0"/>
    <s v="C001406908"/>
    <x v="23"/>
    <x v="108"/>
    <d v="2018-03-04T08:00:00"/>
    <d v="2018-03-04T11:00:00"/>
    <s v="TSMX | PQIT | TSS | WAN SEC | Sincronizacion de politicas en Firewalls Internos"/>
    <x v="0"/>
    <s v="On Time"/>
    <s v="No"/>
    <s v="Minor"/>
    <s v="Successful"/>
    <s v="On Time"/>
    <n v="1"/>
    <n v="1"/>
    <n v="0"/>
    <x v="2"/>
    <x v="0"/>
    <x v="0"/>
    <n v="0"/>
    <n v="0"/>
    <n v="0"/>
    <n v="1"/>
    <n v="1"/>
    <n v="0"/>
    <x v="2"/>
    <s v="-"/>
    <x v="11"/>
    <x v="2"/>
    <s v="No"/>
    <s v="No"/>
    <s v="Si"/>
    <s v="Si"/>
    <s v="No"/>
  </r>
  <r>
    <x v="8"/>
    <x v="1"/>
    <x v="0"/>
    <x v="0"/>
    <s v="C001406955"/>
    <x v="23"/>
    <x v="108"/>
    <d v="2018-03-04T11:30:00"/>
    <d v="2018-03-04T20:00:00"/>
    <s v="TSMX | PQIT | TSS | WAN SEC | Pruebas de redundancia y Upgrade Firewall Interno (HNS) Primario PQIT"/>
    <x v="0"/>
    <s v="On Time"/>
    <s v="No"/>
    <s v="Minor"/>
    <s v="Successful"/>
    <s v="On Time"/>
    <n v="1"/>
    <n v="1"/>
    <n v="0"/>
    <x v="2"/>
    <x v="0"/>
    <x v="0"/>
    <n v="0"/>
    <n v="0"/>
    <n v="0"/>
    <n v="1"/>
    <n v="1"/>
    <n v="0"/>
    <x v="2"/>
    <s v="-"/>
    <x v="11"/>
    <x v="2"/>
    <s v="No"/>
    <s v="No"/>
    <s v="Si"/>
    <s v="Si"/>
    <s v="No"/>
  </r>
  <r>
    <x v="8"/>
    <x v="0"/>
    <x v="0"/>
    <x v="0"/>
    <s v="C001408584"/>
    <x v="38"/>
    <x v="231"/>
    <d v="2018-03-03T11:00:00"/>
    <d v="2018-03-04T20:00:00"/>
    <s v="TSMX | PQIT | Nueva Granja Virtual PQIT - Tendido de Cableado"/>
    <x v="0"/>
    <s v="On Time"/>
    <s v="No"/>
    <s v="Minor"/>
    <s v="Successful"/>
    <s v="On Time"/>
    <n v="1"/>
    <n v="1"/>
    <n v="0"/>
    <x v="2"/>
    <x v="0"/>
    <x v="0"/>
    <n v="0"/>
    <n v="0"/>
    <n v="0"/>
    <n v="0"/>
    <n v="1"/>
    <n v="0"/>
    <x v="2"/>
    <s v="-"/>
    <x v="6"/>
    <x v="1"/>
    <s v="No"/>
    <s v="No"/>
    <s v="No"/>
    <s v="Si"/>
    <s v="No"/>
  </r>
  <r>
    <x v="8"/>
    <x v="1"/>
    <x v="0"/>
    <x v="0"/>
    <s v="C001408594"/>
    <x v="62"/>
    <x v="111"/>
    <d v="2018-03-04T08:00:00"/>
    <d v="2018-03-04T14:00:00"/>
    <s v="Acompañamiento a proveedor para revisión de enlaces"/>
    <x v="0"/>
    <s v="On Time"/>
    <s v="No"/>
    <s v="Minor"/>
    <s v="Successful"/>
    <s v="On Time"/>
    <n v="1"/>
    <n v="1"/>
    <n v="0"/>
    <x v="2"/>
    <x v="0"/>
    <x v="0"/>
    <n v="0"/>
    <n v="0"/>
    <n v="0"/>
    <n v="0"/>
    <n v="1"/>
    <n v="0"/>
    <x v="2"/>
    <s v="-"/>
    <x v="4"/>
    <x v="2"/>
    <s v="No"/>
    <s v="No"/>
    <s v="No"/>
    <s v="Si"/>
    <s v="No"/>
  </r>
  <r>
    <x v="0"/>
    <x v="0"/>
    <x v="0"/>
    <x v="0"/>
    <s v="C001408645"/>
    <x v="70"/>
    <x v="200"/>
    <d v="2018-03-02T14:00:00"/>
    <d v="2018-03-03T11:00:00"/>
    <s v="AMER | TERZA | SECURITY | UPGRADE ANTIVIRUS SYMANTEC - ITO CAB - preapproved"/>
    <x v="0"/>
    <s v="On Time"/>
    <s v="No"/>
    <s v="Minor"/>
    <s v="Successful"/>
    <s v="On Time"/>
    <n v="1"/>
    <n v="1"/>
    <n v="0"/>
    <x v="2"/>
    <x v="0"/>
    <x v="0"/>
    <n v="0"/>
    <n v="0"/>
    <n v="0"/>
    <n v="0"/>
    <n v="1"/>
    <n v="0"/>
    <x v="0"/>
    <s v="C001203783"/>
    <x v="16"/>
    <x v="1"/>
    <s v="No"/>
    <s v="No"/>
    <s v="No"/>
    <s v="Si"/>
    <s v="No"/>
  </r>
  <r>
    <x v="8"/>
    <x v="0"/>
    <x v="0"/>
    <x v="0"/>
    <s v="C001408691"/>
    <x v="39"/>
    <x v="36"/>
    <d v="2018-03-03T20:00:00"/>
    <d v="2018-03-04T22:00:00"/>
    <s v="Amer | RAAS | ANTIVIRUS REINSTALL(SYMANTEC ENDPOINT PROTECTION)"/>
    <x v="0"/>
    <s v="On Time"/>
    <s v="No"/>
    <s v="Minor"/>
    <s v="Successful"/>
    <s v="On Time"/>
    <n v="1"/>
    <n v="1"/>
    <n v="0"/>
    <x v="2"/>
    <x v="0"/>
    <x v="0"/>
    <n v="0"/>
    <n v="0"/>
    <n v="0"/>
    <n v="0"/>
    <n v="1"/>
    <n v="0"/>
    <x v="2"/>
    <s v="C000682192"/>
    <x v="16"/>
    <x v="1"/>
    <s v="No"/>
    <s v="No"/>
    <s v="No"/>
    <s v="Si"/>
    <s v="No"/>
  </r>
  <r>
    <x v="26"/>
    <x v="0"/>
    <x v="0"/>
    <x v="0"/>
    <s v="C001410241"/>
    <x v="4"/>
    <x v="27"/>
    <d v="2018-02-28T20:00:00"/>
    <d v="2018-03-03T20:00:00"/>
    <s v="SLT|DSI | VOLARIS | Pruebas y configuracion de Enlace volaris"/>
    <x v="0"/>
    <s v="On Time"/>
    <s v="No"/>
    <s v="Minor"/>
    <s v="Successful"/>
    <s v="On Time"/>
    <n v="1"/>
    <n v="1"/>
    <n v="0"/>
    <x v="2"/>
    <x v="1"/>
    <x v="1"/>
    <n v="0"/>
    <n v="0"/>
    <n v="0"/>
    <n v="0"/>
    <n v="1"/>
    <n v="0"/>
    <x v="2"/>
    <s v="-"/>
    <x v="4"/>
    <x v="1"/>
    <s v="No"/>
    <s v="No"/>
    <s v="No"/>
    <s v="Si"/>
    <s v="No"/>
  </r>
  <r>
    <x v="13"/>
    <x v="0"/>
    <x v="1"/>
    <x v="0"/>
    <s v="C001410275"/>
    <x v="0"/>
    <x v="112"/>
    <d v="2018-02-27T19:00:00"/>
    <d v="2018-03-02T19:00:00"/>
    <s v="[COMPAS] / [ SAP -MX ] / [ DEV ] / [ EDC ] / - SAP Parameter Change_Offline / ITO.CAB pre-approved [4EP]"/>
    <x v="0"/>
    <s v="On Time"/>
    <s v="No"/>
    <s v="Standard"/>
    <s v="Successful"/>
    <s v="On Time"/>
    <n v="1"/>
    <n v="1"/>
    <n v="0"/>
    <x v="2"/>
    <x v="0"/>
    <x v="0"/>
    <n v="0"/>
    <n v="0"/>
    <n v="0"/>
    <n v="0"/>
    <n v="1"/>
    <n v="0"/>
    <x v="3"/>
    <s v="CMOD317344"/>
    <x v="0"/>
    <x v="0"/>
    <s v="No"/>
    <s v="No"/>
    <s v="No"/>
    <s v="Si"/>
    <s v="No"/>
  </r>
  <r>
    <x v="0"/>
    <x v="0"/>
    <x v="0"/>
    <x v="0"/>
    <s v="C001411754"/>
    <x v="17"/>
    <x v="22"/>
    <d v="2018-03-02T12:00:00"/>
    <d v="2018-03-02T22:00:00"/>
    <s v="AMER | Dinamica | Distribution of MSFT patches for Windows Servers &lt;FEBRUARY2018&gt; | DEV PRD"/>
    <x v="0"/>
    <s v="On Time"/>
    <s v="No"/>
    <s v="Minor"/>
    <s v="Successful"/>
    <s v="On Time"/>
    <n v="1"/>
    <n v="1"/>
    <n v="0"/>
    <x v="2"/>
    <x v="0"/>
    <x v="0"/>
    <n v="0"/>
    <n v="0"/>
    <n v="0"/>
    <n v="0"/>
    <n v="1"/>
    <n v="0"/>
    <x v="0"/>
    <s v="C000945095"/>
    <x v="5"/>
    <x v="1"/>
    <s v="No"/>
    <s v="No"/>
    <s v="No"/>
    <s v="Si"/>
    <s v="No"/>
  </r>
  <r>
    <x v="0"/>
    <x v="0"/>
    <x v="0"/>
    <x v="0"/>
    <s v="C001411791"/>
    <x v="36"/>
    <x v="144"/>
    <d v="2018-03-03T18:00:00"/>
    <d v="2018-03-04T00:00:00"/>
    <s v="AMER | ALFACORP| Installation of SQL Server Management Studio (SSMS)"/>
    <x v="0"/>
    <s v="On Time"/>
    <s v="No"/>
    <s v="Minor"/>
    <s v="Successful"/>
    <s v="On Time"/>
    <n v="1"/>
    <n v="1"/>
    <n v="0"/>
    <x v="2"/>
    <x v="0"/>
    <x v="0"/>
    <n v="0"/>
    <n v="0"/>
    <n v="0"/>
    <n v="0"/>
    <n v="1"/>
    <n v="0"/>
    <x v="0"/>
    <s v="C001327289"/>
    <x v="21"/>
    <x v="1"/>
    <s v="No"/>
    <s v="No"/>
    <s v="No"/>
    <s v="Si"/>
    <s v="No"/>
  </r>
  <r>
    <x v="13"/>
    <x v="0"/>
    <x v="1"/>
    <x v="0"/>
    <s v="C001411816"/>
    <x v="0"/>
    <x v="164"/>
    <d v="2018-03-02T17:30:00"/>
    <d v="2018-03-02T18:30:00"/>
    <s v="[COMPAS] / [ SAP -MX ] / [ QAS ] / [ EQC ] / - SAP Parameter Change_Offline / ITO.CAB pre-approved [4EP]"/>
    <x v="0"/>
    <s v="On Time"/>
    <s v="No"/>
    <s v="Standard"/>
    <s v="Successful"/>
    <s v="On Time"/>
    <n v="1"/>
    <n v="1"/>
    <n v="0"/>
    <x v="2"/>
    <x v="0"/>
    <x v="0"/>
    <n v="0"/>
    <n v="0"/>
    <n v="0"/>
    <n v="0"/>
    <n v="1"/>
    <n v="0"/>
    <x v="3"/>
    <s v="CMOD317344"/>
    <x v="0"/>
    <x v="0"/>
    <s v="No"/>
    <s v="No"/>
    <s v="No"/>
    <s v="Si"/>
    <s v="No"/>
  </r>
  <r>
    <x v="5"/>
    <x v="0"/>
    <x v="1"/>
    <x v="0"/>
    <s v="C001411818"/>
    <x v="0"/>
    <x v="84"/>
    <d v="2018-03-03T22:00:00"/>
    <d v="2018-03-04T03:00:00"/>
    <s v="[GRUPO KUO] / [ SAP -TSMX ] / [ PR ] GKP - SAP Parameter Change_Offline /CCAB; ITO.CAB pre-approved [4EP]"/>
    <x v="0"/>
    <s v="On Time"/>
    <s v="No"/>
    <s v="Standard"/>
    <s v="Successful"/>
    <s v="On Time"/>
    <n v="1"/>
    <n v="1"/>
    <n v="0"/>
    <x v="2"/>
    <x v="0"/>
    <x v="0"/>
    <n v="0"/>
    <n v="0"/>
    <n v="0"/>
    <n v="0"/>
    <n v="1"/>
    <n v="0"/>
    <x v="4"/>
    <s v="CMOD317344"/>
    <x v="0"/>
    <x v="0"/>
    <s v="No"/>
    <s v="No"/>
    <s v="No"/>
    <s v="Si"/>
    <s v="No"/>
  </r>
  <r>
    <x v="8"/>
    <x v="0"/>
    <x v="0"/>
    <x v="0"/>
    <s v="C001411843"/>
    <x v="17"/>
    <x v="96"/>
    <d v="2018-03-04T06:00:00"/>
    <d v="2018-03-05T02:00:00"/>
    <s v="AMER | DSI | Update HW firmware ESXi | SHDMTYALFA05"/>
    <x v="0"/>
    <s v="On Time"/>
    <s v="No"/>
    <s v="Minor"/>
    <s v="Successful"/>
    <s v="On Time"/>
    <n v="1"/>
    <n v="1"/>
    <n v="0"/>
    <x v="2"/>
    <x v="0"/>
    <x v="0"/>
    <n v="0"/>
    <n v="0"/>
    <n v="0"/>
    <n v="0"/>
    <n v="1"/>
    <n v="0"/>
    <x v="2"/>
    <s v="C000961078"/>
    <x v="5"/>
    <x v="1"/>
    <s v="No"/>
    <s v="No"/>
    <s v="No"/>
    <s v="Si"/>
    <s v="No"/>
  </r>
  <r>
    <x v="5"/>
    <x v="0"/>
    <x v="1"/>
    <x v="0"/>
    <s v="C001413151"/>
    <x v="0"/>
    <x v="176"/>
    <d v="2018-03-02T19:00:00"/>
    <d v="2018-03-02T23:00:00"/>
    <s v="rupo KUO] / [ SAP -MX ] / [ PR ] / [ CAP ] - Implementation of support packages for ABAP (SPAM/SAINT) / CCAB; ITO.CAB pre-approved [4EP]"/>
    <x v="0"/>
    <s v="On Time"/>
    <s v="No"/>
    <s v="Standard"/>
    <s v="Successful"/>
    <s v="On Time"/>
    <n v="1"/>
    <n v="1"/>
    <n v="0"/>
    <x v="2"/>
    <x v="0"/>
    <x v="0"/>
    <n v="0"/>
    <n v="0"/>
    <n v="0"/>
    <n v="0"/>
    <n v="1"/>
    <n v="0"/>
    <x v="4"/>
    <s v="CMOD318037"/>
    <x v="0"/>
    <x v="0"/>
    <s v="No"/>
    <s v="No"/>
    <s v="No"/>
    <s v="Si"/>
    <s v="No"/>
  </r>
  <r>
    <x v="14"/>
    <x v="0"/>
    <x v="0"/>
    <x v="0"/>
    <s v="C001413168"/>
    <x v="4"/>
    <x v="88"/>
    <d v="2018-03-03T17:30:00"/>
    <d v="2018-03-03T23:59:00"/>
    <s v="SLT|ENGIE | Multiple | Healthy restart of server : &quot;VMXTOECWQ008&quot;"/>
    <x v="0"/>
    <s v="On Time"/>
    <s v="No"/>
    <s v="Minor"/>
    <s v="Successful"/>
    <s v="On Time"/>
    <n v="1"/>
    <n v="1"/>
    <n v="0"/>
    <x v="2"/>
    <x v="1"/>
    <x v="1"/>
    <n v="0"/>
    <n v="0"/>
    <n v="0"/>
    <n v="0"/>
    <n v="1"/>
    <n v="0"/>
    <x v="2"/>
    <s v="C000961078"/>
    <x v="4"/>
    <x v="1"/>
    <s v="No"/>
    <s v="No"/>
    <s v="No"/>
    <s v="Si"/>
    <s v="No"/>
  </r>
  <r>
    <x v="5"/>
    <x v="0"/>
    <x v="1"/>
    <x v="0"/>
    <s v="C001413173"/>
    <x v="0"/>
    <x v="176"/>
    <d v="2018-03-02T20:00:00"/>
    <d v="2018-03-02T23:00:00"/>
    <s v="rupo KUO] / [ SAP -MX ] / [ PR ] / [ LTP ] - Implementation of support packages for ABAP (SPAM/SAINT) / CCAB; ITO.CAB pre-approved [4EP]"/>
    <x v="0"/>
    <s v="On Time"/>
    <s v="No"/>
    <s v="Standard"/>
    <s v="Successful"/>
    <s v="On Time"/>
    <n v="1"/>
    <n v="1"/>
    <n v="0"/>
    <x v="2"/>
    <x v="0"/>
    <x v="0"/>
    <n v="0"/>
    <n v="0"/>
    <n v="0"/>
    <n v="0"/>
    <n v="1"/>
    <n v="0"/>
    <x v="4"/>
    <s v="CMOD318037"/>
    <x v="0"/>
    <x v="0"/>
    <s v="No"/>
    <s v="No"/>
    <s v="No"/>
    <s v="Si"/>
    <s v="No"/>
  </r>
  <r>
    <x v="5"/>
    <x v="0"/>
    <x v="1"/>
    <x v="0"/>
    <s v="C001413217"/>
    <x v="0"/>
    <x v="176"/>
    <d v="2018-03-03T20:00:00"/>
    <d v="2018-03-03T23:00:00"/>
    <s v="[Grupo KUO] / [ SAP -MX ] / [ PR ] / [ PRA ] - Implementation of support packages for ABAP (SPAM/SAINT) / CCAB; ITO.CAB pre-approved [4EP]"/>
    <x v="0"/>
    <s v="On Time"/>
    <s v="No"/>
    <s v="Standard"/>
    <s v="Successful"/>
    <s v="On Time"/>
    <n v="1"/>
    <n v="1"/>
    <n v="0"/>
    <x v="2"/>
    <x v="0"/>
    <x v="0"/>
    <n v="0"/>
    <n v="0"/>
    <n v="0"/>
    <n v="0"/>
    <n v="1"/>
    <n v="0"/>
    <x v="4"/>
    <s v="CMOD318037"/>
    <x v="0"/>
    <x v="0"/>
    <s v="No"/>
    <s v="No"/>
    <s v="No"/>
    <s v="Si"/>
    <s v="No"/>
  </r>
  <r>
    <x v="22"/>
    <x v="0"/>
    <x v="0"/>
    <x v="0"/>
    <s v="C001413221"/>
    <x v="4"/>
    <x v="4"/>
    <d v="2018-03-04T10:00:00"/>
    <d v="2018-03-04T11:00:00"/>
    <s v="AMER | CDF | Configuration of NTP service - SLT"/>
    <x v="0"/>
    <s v="On Time"/>
    <s v="No"/>
    <s v="Minor"/>
    <s v="Successful"/>
    <s v="On Time"/>
    <n v="1"/>
    <n v="1"/>
    <n v="0"/>
    <x v="2"/>
    <x v="1"/>
    <x v="1"/>
    <n v="0"/>
    <n v="0"/>
    <n v="0"/>
    <n v="0"/>
    <n v="1"/>
    <n v="0"/>
    <x v="2"/>
    <s v="-"/>
    <x v="4"/>
    <x v="1"/>
    <s v="No"/>
    <s v="No"/>
    <s v="No"/>
    <s v="Si"/>
    <s v="No"/>
  </r>
  <r>
    <x v="9"/>
    <x v="0"/>
    <x v="1"/>
    <x v="0"/>
    <s v="C001413232"/>
    <x v="0"/>
    <x v="171"/>
    <d v="2018-03-04T16:00:00"/>
    <d v="2018-03-04T20:00:00"/>
    <s v="GRUPO Q / Producción / CEP - Install Service Pack/ Patch / CCAB &amp; CSS.CAB pre-approved"/>
    <x v="0"/>
    <s v="On Time"/>
    <s v="No"/>
    <s v="Standard"/>
    <s v="Successful"/>
    <s v="On Time"/>
    <n v="1"/>
    <n v="1"/>
    <n v="0"/>
    <x v="2"/>
    <x v="0"/>
    <x v="0"/>
    <n v="0"/>
    <n v="0"/>
    <n v="0"/>
    <n v="0"/>
    <n v="1"/>
    <n v="0"/>
    <x v="2"/>
    <s v="-"/>
    <x v="0"/>
    <x v="0"/>
    <s v="No"/>
    <s v="No"/>
    <s v="No"/>
    <s v="Si"/>
    <s v="No"/>
  </r>
  <r>
    <x v="5"/>
    <x v="0"/>
    <x v="1"/>
    <x v="0"/>
    <s v="C001413265"/>
    <x v="1"/>
    <x v="138"/>
    <d v="2018-03-02T15:34:00"/>
    <d v="2018-03-02T18:00:00"/>
    <s v="AMER | Multiple | Healthy restart of server : &quot;ALTCAM03&quot;"/>
    <x v="0"/>
    <s v="On Time"/>
    <s v="No"/>
    <s v="Standard"/>
    <s v="Successful"/>
    <s v="On Time"/>
    <n v="1"/>
    <n v="1"/>
    <n v="0"/>
    <x v="2"/>
    <x v="0"/>
    <x v="0"/>
    <n v="0"/>
    <n v="0"/>
    <n v="0"/>
    <n v="0"/>
    <n v="1"/>
    <n v="0"/>
    <x v="4"/>
    <s v="C000961078"/>
    <x v="1"/>
    <x v="1"/>
    <s v="No"/>
    <s v="No"/>
    <s v="No"/>
    <s v="Si"/>
    <s v="No"/>
  </r>
  <r>
    <x v="7"/>
    <x v="0"/>
    <x v="0"/>
    <x v="0"/>
    <s v="C40990178"/>
    <x v="15"/>
    <x v="113"/>
    <d v="2018-02-26T09:00:00"/>
    <d v="2018-03-02T17:00:00"/>
    <s v="Instalación de escalerilla en DC Finsa previo a la reubicacion de equipos en el rack 1258"/>
    <x v="0"/>
    <s v="On Time"/>
    <s v="No"/>
    <s v="Minor"/>
    <s v="Successful"/>
    <s v="On Time"/>
    <n v="1"/>
    <n v="1"/>
    <n v="0"/>
    <x v="2"/>
    <x v="0"/>
    <x v="0"/>
    <n v="0"/>
    <n v="0"/>
    <n v="0"/>
    <n v="0"/>
    <n v="1"/>
    <n v="0"/>
    <x v="3"/>
    <s v="-"/>
    <x v="10"/>
    <x v="1"/>
    <s v="No"/>
    <s v="No"/>
    <s v="No"/>
    <s v="Si"/>
    <s v="No"/>
  </r>
  <r>
    <x v="7"/>
    <x v="0"/>
    <x v="0"/>
    <x v="0"/>
    <s v="C40988011"/>
    <x v="51"/>
    <x v="125"/>
    <d v="2018-02-26T16:00:00"/>
    <d v="2018-03-02T16:30:00"/>
    <s v="Entrega a operación de servidor: VWMXPUSSV229P / 10.148.2.87"/>
    <x v="0"/>
    <s v="On Time"/>
    <s v="No"/>
    <s v="Minor"/>
    <s v="Successful"/>
    <s v="On Time"/>
    <n v="1"/>
    <n v="1"/>
    <n v="0"/>
    <x v="2"/>
    <x v="0"/>
    <x v="0"/>
    <n v="0"/>
    <n v="0"/>
    <n v="0"/>
    <n v="0"/>
    <n v="1"/>
    <n v="0"/>
    <x v="3"/>
    <s v="CT40002859"/>
    <x v="15"/>
    <x v="1"/>
    <s v="No"/>
    <s v="No"/>
    <s v="No"/>
    <s v="Si"/>
    <s v="No"/>
  </r>
  <r>
    <x v="7"/>
    <x v="0"/>
    <x v="0"/>
    <x v="0"/>
    <s v="C40994741"/>
    <x v="51"/>
    <x v="92"/>
    <d v="2018-02-28T17:00:00"/>
    <d v="2018-03-02T20:00:00"/>
    <s v="Instalación aérea de 12 cables UTP por escalerilla aérea del NIC 1ª hacia el DC FINSA y CUBO 6"/>
    <x v="0"/>
    <s v="On Time"/>
    <s v="No"/>
    <s v="Minor"/>
    <s v="Successful"/>
    <s v="On Time"/>
    <n v="1"/>
    <n v="1"/>
    <n v="0"/>
    <x v="2"/>
    <x v="0"/>
    <x v="0"/>
    <n v="0"/>
    <n v="0"/>
    <n v="0"/>
    <n v="0"/>
    <n v="1"/>
    <n v="0"/>
    <x v="3"/>
    <s v="-"/>
    <x v="15"/>
    <x v="1"/>
    <s v="No"/>
    <s v="No"/>
    <s v="No"/>
    <s v="Si"/>
    <s v="No"/>
  </r>
  <r>
    <x v="7"/>
    <x v="1"/>
    <x v="0"/>
    <x v="0"/>
    <s v="C40997208"/>
    <x v="9"/>
    <x v="116"/>
    <d v="2018-03-04T08:00:00"/>
    <d v="2018-03-05T08:00:00"/>
    <s v="Remplazo de gabinete IDF ATL 2"/>
    <x v="0"/>
    <s v="On Time"/>
    <s v="No"/>
    <s v="Minor"/>
    <s v="Successful"/>
    <s v="On Time"/>
    <n v="1"/>
    <n v="1"/>
    <n v="0"/>
    <x v="2"/>
    <x v="0"/>
    <x v="0"/>
    <n v="0"/>
    <n v="0"/>
    <n v="0"/>
    <n v="0"/>
    <n v="1"/>
    <n v="0"/>
    <x v="3"/>
    <s v="-"/>
    <x v="7"/>
    <x v="2"/>
    <s v="No"/>
    <s v="No"/>
    <s v="No"/>
    <s v="Si"/>
    <s v="No"/>
  </r>
  <r>
    <x v="4"/>
    <x v="0"/>
    <x v="0"/>
    <x v="0"/>
    <s v="C40993508"/>
    <x v="45"/>
    <x v="79"/>
    <d v="2018-03-04T15:00:00"/>
    <d v="2018-03-04T19:30:00"/>
    <s v="Install update patches on Linux servers - Audi Mexico"/>
    <x v="0"/>
    <s v="On Time"/>
    <s v="No"/>
    <s v="Minor"/>
    <s v="Successful"/>
    <s v="On Time"/>
    <n v="1"/>
    <n v="1"/>
    <n v="0"/>
    <x v="2"/>
    <x v="0"/>
    <x v="0"/>
    <n v="0"/>
    <n v="0"/>
    <n v="0"/>
    <n v="0"/>
    <n v="1"/>
    <n v="0"/>
    <x v="3"/>
    <s v="CT40012120"/>
    <x v="18"/>
    <x v="1"/>
    <s v="No"/>
    <s v="No"/>
    <s v="No"/>
    <s v="Si"/>
    <s v="No"/>
  </r>
  <r>
    <x v="4"/>
    <x v="0"/>
    <x v="0"/>
    <x v="0"/>
    <s v="C40994422"/>
    <x v="5"/>
    <x v="6"/>
    <d v="2018-03-03T11:00:00"/>
    <d v="2018-03-03T23:00:00"/>
    <s v="MMS Integration Environment Operative System Remediation"/>
    <x v="0"/>
    <s v="On Time"/>
    <s v="No"/>
    <s v="Minor"/>
    <s v="Successful"/>
    <s v="On Time"/>
    <n v="1"/>
    <n v="1"/>
    <n v="0"/>
    <x v="2"/>
    <x v="0"/>
    <x v="0"/>
    <n v="0"/>
    <n v="0"/>
    <n v="0"/>
    <n v="0"/>
    <n v="1"/>
    <n v="0"/>
    <x v="3"/>
    <s v="CT40007176"/>
    <x v="5"/>
    <x v="1"/>
    <s v="No"/>
    <s v="No"/>
    <s v="No"/>
    <s v="Si"/>
    <s v="No"/>
  </r>
  <r>
    <x v="5"/>
    <x v="0"/>
    <x v="1"/>
    <x v="0"/>
    <s v="C001370644"/>
    <x v="0"/>
    <x v="176"/>
    <d v="2018-03-06T14:00:00"/>
    <d v="2018-03-06T16:00:00"/>
    <s v="[GRUPO KUO] / [ SAP -TSMX ] / [ QA ] QA9 - SAP Parameter Change_Offline /CCAB; ITO.CAB pre-approved [4EP]"/>
    <x v="0"/>
    <s v="On Time"/>
    <s v="No"/>
    <s v="Standard"/>
    <s v="Successful"/>
    <s v="On Time"/>
    <n v="1"/>
    <n v="1"/>
    <n v="0"/>
    <x v="2"/>
    <x v="0"/>
    <x v="0"/>
    <n v="0"/>
    <n v="0"/>
    <n v="0"/>
    <n v="0"/>
    <n v="1"/>
    <n v="0"/>
    <x v="4"/>
    <s v="CMOD317344"/>
    <x v="0"/>
    <x v="0"/>
    <s v="No"/>
    <s v="No"/>
    <s v="No"/>
    <s v="Si"/>
    <s v="No"/>
  </r>
  <r>
    <x v="1"/>
    <x v="0"/>
    <x v="1"/>
    <x v="0"/>
    <s v="C001370689"/>
    <x v="7"/>
    <x v="239"/>
    <d v="2018-03-03T20:00:00"/>
    <d v="2018-03-05T17:00:00"/>
    <s v="VITRO | P| BOP | AH3HA123 | SAP BO | Outage=Yes | Reboot SAP BO"/>
    <x v="0"/>
    <s v="On Time"/>
    <s v="No"/>
    <s v="Standard"/>
    <s v="Successful"/>
    <s v="On Time"/>
    <n v="1"/>
    <n v="1"/>
    <n v="0"/>
    <x v="2"/>
    <x v="0"/>
    <x v="0"/>
    <n v="0"/>
    <n v="0"/>
    <n v="0"/>
    <n v="0"/>
    <n v="1"/>
    <n v="0"/>
    <x v="1"/>
    <s v="CMOD317355"/>
    <x v="0"/>
    <x v="0"/>
    <s v="No"/>
    <s v="No"/>
    <s v="No"/>
    <s v="Si"/>
    <s v="No"/>
  </r>
  <r>
    <x v="35"/>
    <x v="1"/>
    <x v="0"/>
    <x v="0"/>
    <s v="C001375380"/>
    <x v="62"/>
    <x v="111"/>
    <d v="2018-03-05T10:00:00"/>
    <d v="2018-03-05T12:00:00"/>
    <s v="SLT :: Pruebas de funcionalidad de redundancia"/>
    <x v="0"/>
    <s v="On Time"/>
    <s v="No"/>
    <s v="Minor"/>
    <s v="Successful"/>
    <s v="On Time"/>
    <n v="1"/>
    <n v="1"/>
    <n v="0"/>
    <x v="2"/>
    <x v="1"/>
    <x v="1"/>
    <n v="0"/>
    <n v="0"/>
    <n v="0"/>
    <n v="0"/>
    <n v="1"/>
    <n v="0"/>
    <x v="2"/>
    <s v="-"/>
    <x v="4"/>
    <x v="2"/>
    <s v="No"/>
    <s v="No"/>
    <s v="No"/>
    <s v="Si"/>
    <s v="No"/>
  </r>
  <r>
    <x v="0"/>
    <x v="0"/>
    <x v="0"/>
    <x v="0"/>
    <s v="C001384782"/>
    <x v="11"/>
    <x v="32"/>
    <d v="2018-02-27T20:00:00"/>
    <d v="2018-03-05T17:00:00"/>
    <s v="NEMAK | CCS-SCCM | Executive Deploy | Security Updates by Microsoft 02 February | 2018"/>
    <x v="0"/>
    <s v="On Time"/>
    <s v="No"/>
    <s v="Minor"/>
    <s v="Successful"/>
    <s v="On Time"/>
    <n v="1"/>
    <n v="1"/>
    <n v="0"/>
    <x v="2"/>
    <x v="0"/>
    <x v="0"/>
    <n v="0"/>
    <n v="0"/>
    <n v="0"/>
    <n v="0"/>
    <n v="1"/>
    <n v="0"/>
    <x v="0"/>
    <s v="C001313832"/>
    <x v="2"/>
    <x v="1"/>
    <s v="No"/>
    <s v="No"/>
    <s v="No"/>
    <s v="Si"/>
    <s v="No"/>
  </r>
  <r>
    <x v="15"/>
    <x v="0"/>
    <x v="1"/>
    <x v="0"/>
    <s v="C001404047"/>
    <x v="12"/>
    <x v="46"/>
    <d v="2018-03-06T07:00:00"/>
    <d v="2018-03-06T10:00:00"/>
    <s v="[MEXICHEM] / [DEV ] / [ D01] / [ DSC3] - KERNEL_Update / CCAB; ITO.CAB pre-approved [4EP]"/>
    <x v="0"/>
    <s v="On Time"/>
    <s v="No"/>
    <s v="Standard"/>
    <s v="Successful"/>
    <s v="On Time"/>
    <n v="1"/>
    <n v="1"/>
    <n v="0"/>
    <x v="2"/>
    <x v="0"/>
    <x v="0"/>
    <n v="0"/>
    <n v="0"/>
    <n v="0"/>
    <n v="0"/>
    <n v="1"/>
    <n v="0"/>
    <x v="1"/>
    <s v="CMOD317140"/>
    <x v="0"/>
    <x v="0"/>
    <s v="No"/>
    <s v="No"/>
    <s v="No"/>
    <s v="Si"/>
    <s v="No"/>
  </r>
  <r>
    <x v="0"/>
    <x v="0"/>
    <x v="0"/>
    <x v="0"/>
    <s v="C001405203"/>
    <x v="17"/>
    <x v="128"/>
    <d v="2018-02-27T13:00:00"/>
    <d v="2018-03-06T13:00:00"/>
    <s v="ALLIAX | AMER | WINDOWS | Turn off System | 2 Servers | Development | DO 53239445"/>
    <x v="0"/>
    <s v="On Time"/>
    <s v="No"/>
    <s v="Minor"/>
    <s v="Successful"/>
    <s v="On Time"/>
    <n v="1"/>
    <n v="1"/>
    <n v="0"/>
    <x v="2"/>
    <x v="0"/>
    <x v="0"/>
    <n v="0"/>
    <n v="0"/>
    <n v="0"/>
    <n v="0"/>
    <n v="1"/>
    <n v="0"/>
    <x v="0"/>
    <s v="C000419598"/>
    <x v="5"/>
    <x v="1"/>
    <s v="No"/>
    <s v="No"/>
    <s v="No"/>
    <s v="Si"/>
    <s v="No"/>
  </r>
  <r>
    <x v="5"/>
    <x v="0"/>
    <x v="0"/>
    <x v="0"/>
    <s v="C001406870"/>
    <x v="1"/>
    <x v="89"/>
    <d v="2018-02-28T15:00:00"/>
    <d v="2018-03-05T18:00:00"/>
    <s v="AMER | KUO | DSI | Rundown System TOREXCH01-FRISCS02-TORMIX03 | DO"/>
    <x v="0"/>
    <s v="On Time"/>
    <s v="No"/>
    <s v="Minor"/>
    <s v="Successful"/>
    <s v="On Time"/>
    <n v="1"/>
    <n v="1"/>
    <n v="0"/>
    <x v="2"/>
    <x v="0"/>
    <x v="0"/>
    <n v="0"/>
    <n v="0"/>
    <n v="0"/>
    <n v="0"/>
    <n v="1"/>
    <n v="0"/>
    <x v="4"/>
    <s v="C000256554"/>
    <x v="1"/>
    <x v="1"/>
    <s v="No"/>
    <s v="No"/>
    <s v="No"/>
    <s v="Si"/>
    <s v="No"/>
  </r>
  <r>
    <x v="1"/>
    <x v="0"/>
    <x v="1"/>
    <x v="0"/>
    <s v="C001406934"/>
    <x v="7"/>
    <x v="239"/>
    <d v="2018-03-03T01:00:00"/>
    <d v="2018-03-05T17:00:00"/>
    <s v="VITRO | SAP | P| BP3 | OUTAGE=NO | Reorganize table| Marca de Agua"/>
    <x v="0"/>
    <s v="On Time"/>
    <s v="No"/>
    <s v="Standard"/>
    <s v="Successful"/>
    <s v="On Time"/>
    <n v="1"/>
    <n v="1"/>
    <n v="0"/>
    <x v="2"/>
    <x v="0"/>
    <x v="0"/>
    <n v="0"/>
    <n v="0"/>
    <n v="0"/>
    <n v="0"/>
    <n v="1"/>
    <n v="0"/>
    <x v="1"/>
    <s v="CMOD315167"/>
    <x v="0"/>
    <x v="0"/>
    <s v="No"/>
    <s v="No"/>
    <s v="No"/>
    <s v="Si"/>
    <s v="No"/>
  </r>
  <r>
    <x v="0"/>
    <x v="0"/>
    <x v="0"/>
    <x v="0"/>
    <s v="C001408667"/>
    <x v="0"/>
    <x v="98"/>
    <d v="2018-03-05T13:00:00"/>
    <d v="2018-03-05T14:00:00"/>
    <s v="SIGMA / SAP -TS - TMX / DEV / ACQ Parameter Change_Offline / ITO.CAB pre-approved [4EP]"/>
    <x v="0"/>
    <s v="On Time"/>
    <s v="No"/>
    <s v="Minor"/>
    <s v="Successful"/>
    <s v="On Time"/>
    <n v="1"/>
    <n v="1"/>
    <n v="0"/>
    <x v="2"/>
    <x v="0"/>
    <x v="0"/>
    <n v="0"/>
    <n v="0"/>
    <n v="0"/>
    <n v="0"/>
    <n v="1"/>
    <n v="0"/>
    <x v="0"/>
    <s v="CMOD317344"/>
    <x v="0"/>
    <x v="0"/>
    <s v="No"/>
    <s v="No"/>
    <s v="No"/>
    <s v="Si"/>
    <s v="No"/>
  </r>
  <r>
    <x v="0"/>
    <x v="3"/>
    <x v="0"/>
    <x v="0"/>
    <s v="C001410282"/>
    <x v="49"/>
    <x v="308"/>
    <d v="2018-03-06T12:00:00"/>
    <d v="2018-03-06T14:00:00"/>
    <s v="SIGMA | Application Flow Deployment on the IIB Production Server | EnvioCorreosDescargaHH"/>
    <x v="0"/>
    <s v="On Time"/>
    <s v="No"/>
    <s v="Minor"/>
    <s v="Successful"/>
    <s v="On Time"/>
    <n v="1"/>
    <n v="1"/>
    <n v="0"/>
    <x v="2"/>
    <x v="0"/>
    <x v="0"/>
    <n v="0"/>
    <n v="0"/>
    <n v="0"/>
    <n v="0"/>
    <n v="1"/>
    <n v="0"/>
    <x v="0"/>
    <s v="C001323723"/>
    <x v="25"/>
    <x v="4"/>
    <s v="No"/>
    <s v="No"/>
    <s v="No"/>
    <s v="Si"/>
    <s v="No"/>
  </r>
  <r>
    <x v="0"/>
    <x v="3"/>
    <x v="0"/>
    <x v="0"/>
    <s v="C001410287"/>
    <x v="49"/>
    <x v="308"/>
    <d v="2018-03-06T10:00:00"/>
    <d v="2018-03-06T12:00:00"/>
    <s v="SIGMA | Application Flow Deployment on the IIB Production Server | Flowcasting"/>
    <x v="0"/>
    <s v="On Time"/>
    <s v="No"/>
    <s v="Minor"/>
    <s v="Successful"/>
    <s v="On Time"/>
    <n v="1"/>
    <n v="1"/>
    <n v="0"/>
    <x v="2"/>
    <x v="0"/>
    <x v="0"/>
    <n v="0"/>
    <n v="0"/>
    <n v="0"/>
    <n v="0"/>
    <n v="1"/>
    <n v="0"/>
    <x v="0"/>
    <s v="C001323723"/>
    <x v="25"/>
    <x v="4"/>
    <s v="No"/>
    <s v="No"/>
    <s v="No"/>
    <s v="Si"/>
    <s v="No"/>
  </r>
  <r>
    <x v="1"/>
    <x v="0"/>
    <x v="1"/>
    <x v="0"/>
    <s v="C001413358"/>
    <x v="1"/>
    <x v="10"/>
    <d v="2018-03-04T12:00:00"/>
    <d v="2018-03-05T18:00:00"/>
    <s v="AMER | VITRO | Restart AZSRVIN12"/>
    <x v="0"/>
    <s v="On Time"/>
    <s v="No"/>
    <s v="Standard"/>
    <s v="Successful"/>
    <s v="On Time"/>
    <n v="1"/>
    <n v="1"/>
    <n v="0"/>
    <x v="2"/>
    <x v="0"/>
    <x v="0"/>
    <n v="0"/>
    <n v="0"/>
    <n v="0"/>
    <n v="0"/>
    <n v="1"/>
    <n v="0"/>
    <x v="1"/>
    <s v="C000763299"/>
    <x v="1"/>
    <x v="1"/>
    <s v="No"/>
    <s v="No"/>
    <s v="No"/>
    <s v="Si"/>
    <s v="No"/>
  </r>
  <r>
    <x v="9"/>
    <x v="0"/>
    <x v="1"/>
    <x v="0"/>
    <s v="C001413457"/>
    <x v="0"/>
    <x v="162"/>
    <d v="2018-03-05T14:00:00"/>
    <d v="2018-03-05T17:00:00"/>
    <s v="Grupo Q / SAP-TSMX / Desarrollo / GED / Kernel upgrade CSS.CAB preapproved"/>
    <x v="0"/>
    <s v="On Time"/>
    <s v="No"/>
    <s v="Standard"/>
    <s v="Successful"/>
    <s v="On Time"/>
    <n v="1"/>
    <n v="1"/>
    <n v="0"/>
    <x v="2"/>
    <x v="0"/>
    <x v="0"/>
    <n v="0"/>
    <n v="0"/>
    <n v="0"/>
    <n v="0"/>
    <n v="1"/>
    <n v="0"/>
    <x v="2"/>
    <s v="CMOD317378"/>
    <x v="0"/>
    <x v="0"/>
    <s v="No"/>
    <s v="No"/>
    <s v="No"/>
    <s v="Si"/>
    <s v="No"/>
  </r>
  <r>
    <x v="5"/>
    <x v="0"/>
    <x v="1"/>
    <x v="0"/>
    <s v="C001414648"/>
    <x v="0"/>
    <x v="176"/>
    <d v="2018-03-05T14:00:00"/>
    <d v="2018-03-05T16:00:00"/>
    <s v="[GRUPO KUO] / [ SAP -TSMX ] / [ QA ] GRQ - SAP Parameter Change_Offline /CCAB; ITO.CAB pre-approved [4EP]"/>
    <x v="0"/>
    <s v="On Time"/>
    <s v="No"/>
    <s v="Standard"/>
    <s v="Successful"/>
    <s v="On Time"/>
    <n v="1"/>
    <n v="1"/>
    <n v="0"/>
    <x v="2"/>
    <x v="0"/>
    <x v="0"/>
    <n v="0"/>
    <n v="0"/>
    <n v="0"/>
    <n v="0"/>
    <n v="1"/>
    <n v="0"/>
    <x v="4"/>
    <s v="CMOD317344"/>
    <x v="0"/>
    <x v="0"/>
    <s v="No"/>
    <s v="No"/>
    <s v="No"/>
    <s v="Si"/>
    <s v="No"/>
  </r>
  <r>
    <x v="0"/>
    <x v="0"/>
    <x v="0"/>
    <x v="0"/>
    <s v="C001414880"/>
    <x v="36"/>
    <x v="54"/>
    <d v="2018-03-05T14:00:00"/>
    <d v="2018-03-05T18:00:00"/>
    <s v="ALLIAX | TEST | OUTAGE = N | SQL Database restore on server ALXOUTNOMDB01 by customer request"/>
    <x v="0"/>
    <s v="On Time"/>
    <s v="No"/>
    <s v="Minor"/>
    <s v="Successful"/>
    <s v="On Time"/>
    <n v="1"/>
    <n v="1"/>
    <n v="0"/>
    <x v="2"/>
    <x v="0"/>
    <x v="0"/>
    <n v="0"/>
    <n v="0"/>
    <n v="0"/>
    <n v="0"/>
    <n v="1"/>
    <n v="0"/>
    <x v="0"/>
    <s v="C000701606"/>
    <x v="21"/>
    <x v="1"/>
    <s v="No"/>
    <s v="No"/>
    <s v="No"/>
    <s v="Si"/>
    <s v="No"/>
  </r>
  <r>
    <x v="0"/>
    <x v="0"/>
    <x v="1"/>
    <x v="0"/>
    <s v="C001414967"/>
    <x v="0"/>
    <x v="95"/>
    <d v="2018-03-06T13:00:00"/>
    <d v="2018-03-06T15:00:00"/>
    <s v="ALFACORP/ SAP -TS - TMX / DEV / DSM- SAP Parameter Change_Offline / ITO.CAB pre-approved [4EP]"/>
    <x v="0"/>
    <s v="On Time"/>
    <s v="No"/>
    <s v="Standard"/>
    <s v="Successful"/>
    <s v="On Time"/>
    <n v="1"/>
    <n v="1"/>
    <n v="0"/>
    <x v="2"/>
    <x v="0"/>
    <x v="0"/>
    <n v="0"/>
    <n v="0"/>
    <n v="0"/>
    <n v="0"/>
    <n v="1"/>
    <n v="0"/>
    <x v="0"/>
    <s v="CMOD317344"/>
    <x v="0"/>
    <x v="0"/>
    <s v="No"/>
    <s v="No"/>
    <s v="No"/>
    <s v="Si"/>
    <s v="No"/>
  </r>
  <r>
    <x v="5"/>
    <x v="0"/>
    <x v="1"/>
    <x v="0"/>
    <s v="C001414974"/>
    <x v="0"/>
    <x v="84"/>
    <d v="2018-03-05T17:00:00"/>
    <d v="2018-03-05T17:30:00"/>
    <s v="Grupo KUO / SAP TS-MX / SAP Request: User creation with assignment of the roles"/>
    <x v="0"/>
    <s v="On Time"/>
    <s v="No"/>
    <s v="Standard"/>
    <s v="Successful"/>
    <s v="On Time"/>
    <n v="1"/>
    <n v="1"/>
    <n v="0"/>
    <x v="2"/>
    <x v="0"/>
    <x v="0"/>
    <n v="0"/>
    <n v="0"/>
    <n v="0"/>
    <n v="0"/>
    <n v="1"/>
    <n v="0"/>
    <x v="4"/>
    <s v="CMOD310786"/>
    <x v="0"/>
    <x v="0"/>
    <s v="No"/>
    <s v="No"/>
    <s v="No"/>
    <s v="Si"/>
    <s v="No"/>
  </r>
  <r>
    <x v="5"/>
    <x v="0"/>
    <x v="1"/>
    <x v="0"/>
    <s v="C001414976"/>
    <x v="0"/>
    <x v="84"/>
    <d v="2018-03-05T17:30:00"/>
    <d v="2018-03-05T18:00:00"/>
    <s v="Grupo KUO / SAP TS-MX / SAP Request: :User deletion Preaprobado"/>
    <x v="0"/>
    <s v="On Time"/>
    <s v="No"/>
    <s v="Standard"/>
    <s v="Successful"/>
    <s v="On Time"/>
    <n v="1"/>
    <n v="1"/>
    <n v="0"/>
    <x v="2"/>
    <x v="0"/>
    <x v="0"/>
    <n v="0"/>
    <n v="0"/>
    <n v="0"/>
    <n v="0"/>
    <n v="1"/>
    <n v="0"/>
    <x v="4"/>
    <s v="C000750658"/>
    <x v="0"/>
    <x v="0"/>
    <s v="No"/>
    <s v="No"/>
    <s v="No"/>
    <s v="Si"/>
    <s v="No"/>
  </r>
  <r>
    <x v="5"/>
    <x v="0"/>
    <x v="1"/>
    <x v="0"/>
    <s v="C001416597"/>
    <x v="0"/>
    <x v="176"/>
    <d v="2018-03-06T14:00:00"/>
    <d v="2018-03-06T16:00:00"/>
    <s v="[GRUPO KUO] / [ SAP -TSMX ] / [ QA ] QA4 - SAP Parameter Change_Offline /CCAB; ITO.CAB pre-approved [4EP]"/>
    <x v="0"/>
    <s v="On Time"/>
    <s v="No"/>
    <s v="Standard"/>
    <s v="Successful"/>
    <s v="On Time"/>
    <n v="1"/>
    <n v="1"/>
    <n v="0"/>
    <x v="2"/>
    <x v="0"/>
    <x v="0"/>
    <n v="0"/>
    <n v="0"/>
    <n v="0"/>
    <n v="0"/>
    <n v="1"/>
    <n v="0"/>
    <x v="4"/>
    <s v="CMOD317344"/>
    <x v="0"/>
    <x v="0"/>
    <s v="No"/>
    <s v="No"/>
    <s v="No"/>
    <s v="Si"/>
    <s v="No"/>
  </r>
  <r>
    <x v="7"/>
    <x v="0"/>
    <x v="1"/>
    <x v="0"/>
    <s v="C40998073"/>
    <x v="37"/>
    <x v="55"/>
    <d v="2018-03-05T11:00:00"/>
    <d v="2018-03-05T16:00:00"/>
    <s v="Reemplazo de drive (0,1,1,2) en librería de respaldos SL8500 cubo 6"/>
    <x v="0"/>
    <s v="On Time"/>
    <s v="No"/>
    <s v="Standard"/>
    <s v="Successful"/>
    <s v="On Time"/>
    <n v="1"/>
    <n v="1"/>
    <n v="0"/>
    <x v="2"/>
    <x v="0"/>
    <x v="0"/>
    <n v="0"/>
    <n v="0"/>
    <n v="0"/>
    <n v="0"/>
    <n v="1"/>
    <n v="0"/>
    <x v="3"/>
    <s v="CT40000785"/>
    <x v="9"/>
    <x v="1"/>
    <s v="No"/>
    <s v="No"/>
    <s v="No"/>
    <s v="Si"/>
    <s v="No"/>
  </r>
  <r>
    <x v="7"/>
    <x v="0"/>
    <x v="1"/>
    <x v="0"/>
    <s v="C40980968"/>
    <x v="15"/>
    <x v="19"/>
    <d v="2018-02-06T10:00:00"/>
    <d v="2018-03-05T12:00:00"/>
    <s v="Visual inspection of the electrical infrastructure of Data Center Finsa, Cubo 6, Cubo 2 and Nic 1A"/>
    <x v="0"/>
    <s v="On Time"/>
    <s v="No"/>
    <s v="Standard"/>
    <s v="Successful"/>
    <s v="On Time"/>
    <n v="1"/>
    <n v="1"/>
    <n v="0"/>
    <x v="2"/>
    <x v="0"/>
    <x v="0"/>
    <n v="0"/>
    <n v="0"/>
    <n v="0"/>
    <n v="0"/>
    <n v="1"/>
    <n v="0"/>
    <x v="3"/>
    <s v="CT40004069"/>
    <x v="10"/>
    <x v="1"/>
    <s v="No"/>
    <s v="No"/>
    <s v="No"/>
    <s v="Si"/>
    <s v="No"/>
  </r>
  <r>
    <x v="7"/>
    <x v="1"/>
    <x v="0"/>
    <x v="0"/>
    <s v="C40994764"/>
    <x v="65"/>
    <x v="115"/>
    <d v="2018-03-03T08:00:00"/>
    <d v="2018-03-05T17:00:00"/>
    <s v="Arreglo de cableado de Media Gateway ubicados en CUBO2"/>
    <x v="0"/>
    <s v="On Time"/>
    <s v="No"/>
    <s v="Minor"/>
    <s v="Successful"/>
    <s v="On Time"/>
    <n v="1"/>
    <n v="1"/>
    <n v="0"/>
    <x v="2"/>
    <x v="0"/>
    <x v="0"/>
    <n v="0"/>
    <n v="0"/>
    <n v="0"/>
    <n v="0"/>
    <n v="1"/>
    <n v="0"/>
    <x v="3"/>
    <s v="CT40005482"/>
    <x v="23"/>
    <x v="2"/>
    <s v="No"/>
    <s v="No"/>
    <s v="No"/>
    <s v="Si"/>
    <s v="No"/>
  </r>
  <r>
    <x v="7"/>
    <x v="0"/>
    <x v="0"/>
    <x v="0"/>
    <s v="C40993684"/>
    <x v="51"/>
    <x v="125"/>
    <d v="2018-03-01T17:00:00"/>
    <d v="2018-03-05T19:00:00"/>
    <s v="Rackeo, energizacion y cableado para nuevos equipos de AD en NIC1A, DC FINSA y Cubo 6"/>
    <x v="0"/>
    <s v="On Time"/>
    <s v="No"/>
    <s v="Minor"/>
    <s v="Successful"/>
    <s v="On Time"/>
    <n v="1"/>
    <n v="1"/>
    <n v="0"/>
    <x v="2"/>
    <x v="0"/>
    <x v="0"/>
    <n v="0"/>
    <n v="0"/>
    <n v="0"/>
    <n v="0"/>
    <n v="1"/>
    <n v="0"/>
    <x v="3"/>
    <s v="CT40004607"/>
    <x v="15"/>
    <x v="1"/>
    <s v="No"/>
    <s v="No"/>
    <s v="No"/>
    <s v="Si"/>
    <s v="No"/>
  </r>
  <r>
    <x v="7"/>
    <x v="0"/>
    <x v="1"/>
    <x v="0"/>
    <s v="C40998990"/>
    <x v="32"/>
    <x v="241"/>
    <d v="2018-03-06T11:00:00"/>
    <d v="2018-03-06T15:00:00"/>
    <s v="Cambio de Disco en Storage"/>
    <x v="0"/>
    <s v="On Time"/>
    <s v="No"/>
    <s v="Standard"/>
    <s v="Successful"/>
    <s v="On Time"/>
    <n v="1"/>
    <n v="1"/>
    <n v="0"/>
    <x v="2"/>
    <x v="0"/>
    <x v="0"/>
    <n v="0"/>
    <n v="0"/>
    <n v="0"/>
    <n v="0"/>
    <n v="1"/>
    <n v="0"/>
    <x v="3"/>
    <s v="CT40000633"/>
    <x v="9"/>
    <x v="1"/>
    <s v="No"/>
    <s v="No"/>
    <s v="No"/>
    <s v="Si"/>
    <s v="No"/>
  </r>
  <r>
    <x v="7"/>
    <x v="1"/>
    <x v="1"/>
    <x v="0"/>
    <s v="C40997207"/>
    <x v="9"/>
    <x v="116"/>
    <d v="2018-03-03T09:00:00"/>
    <d v="2018-03-05T17:00:00"/>
    <s v="Retiro de cableado obsoleto en DC (Cubo 6)"/>
    <x v="0"/>
    <s v="On Time"/>
    <s v="No"/>
    <s v="Standard"/>
    <s v="Successful"/>
    <s v="On Time"/>
    <n v="1"/>
    <n v="1"/>
    <n v="0"/>
    <x v="2"/>
    <x v="0"/>
    <x v="0"/>
    <n v="0"/>
    <n v="0"/>
    <n v="0"/>
    <n v="0"/>
    <n v="1"/>
    <n v="0"/>
    <x v="3"/>
    <s v="CT40003239"/>
    <x v="7"/>
    <x v="2"/>
    <s v="No"/>
    <s v="No"/>
    <s v="No"/>
    <s v="Si"/>
    <s v="No"/>
  </r>
  <r>
    <x v="7"/>
    <x v="1"/>
    <x v="1"/>
    <x v="0"/>
    <s v="C40998099"/>
    <x v="41"/>
    <x v="124"/>
    <d v="2018-03-05T20:00:00"/>
    <d v="2018-03-06T00:00:00"/>
    <s v="Retiro de operacion del AP93N29-18.25_FTX1239B3YW"/>
    <x v="0"/>
    <s v="On Time"/>
    <s v="No"/>
    <s v="Standard"/>
    <s v="Successful"/>
    <s v="On Time"/>
    <n v="1"/>
    <n v="1"/>
    <n v="0"/>
    <x v="2"/>
    <x v="0"/>
    <x v="0"/>
    <n v="0"/>
    <n v="0"/>
    <n v="0"/>
    <n v="0"/>
    <n v="1"/>
    <n v="0"/>
    <x v="3"/>
    <s v="CT40002458"/>
    <x v="14"/>
    <x v="2"/>
    <s v="No"/>
    <s v="No"/>
    <s v="No"/>
    <s v="Si"/>
    <s v="No"/>
  </r>
  <r>
    <x v="4"/>
    <x v="0"/>
    <x v="0"/>
    <x v="0"/>
    <s v="C40993410"/>
    <x v="19"/>
    <x v="25"/>
    <d v="2018-03-02T17:00:00"/>
    <d v="2018-03-05T21:00:00"/>
    <s v="IP addressing DHCP Activation and migration of DHCP Clients from 10.131.x.x to 10.130.x.x at Site Office"/>
    <x v="0"/>
    <s v="On Time"/>
    <s v="No"/>
    <s v="Minor"/>
    <s v="Successful"/>
    <s v="On Time"/>
    <n v="1"/>
    <n v="1"/>
    <n v="0"/>
    <x v="2"/>
    <x v="0"/>
    <x v="0"/>
    <n v="0"/>
    <n v="0"/>
    <n v="0"/>
    <n v="0"/>
    <n v="1"/>
    <n v="0"/>
    <x v="3"/>
    <s v="CT40012087"/>
    <x v="13"/>
    <x v="1"/>
    <s v="No"/>
    <s v="No"/>
    <s v="No"/>
    <s v="Si"/>
    <s v="No"/>
  </r>
  <r>
    <x v="4"/>
    <x v="1"/>
    <x v="1"/>
    <x v="0"/>
    <s v="C40996454"/>
    <x v="10"/>
    <x v="13"/>
    <d v="2018-03-06T09:00:00"/>
    <d v="2018-03-06T13:00:00"/>
    <s v="Preventive maintenance in ITR 02 of A12 - Audi México"/>
    <x v="0"/>
    <s v="On Time"/>
    <s v="No"/>
    <s v="Standard"/>
    <s v="Successful"/>
    <s v="On Time"/>
    <n v="1"/>
    <n v="1"/>
    <n v="0"/>
    <x v="2"/>
    <x v="0"/>
    <x v="0"/>
    <n v="0"/>
    <n v="0"/>
    <n v="0"/>
    <n v="0"/>
    <n v="1"/>
    <n v="0"/>
    <x v="3"/>
    <s v="CT40010844"/>
    <x v="7"/>
    <x v="2"/>
    <s v="No"/>
    <s v="No"/>
    <s v="No"/>
    <s v="Si"/>
    <s v="No"/>
  </r>
  <r>
    <x v="31"/>
    <x v="0"/>
    <x v="0"/>
    <x v="0"/>
    <s v="C001376906"/>
    <x v="33"/>
    <x v="137"/>
    <d v="2018-03-06T16:00:00"/>
    <d v="2018-03-06T20:00:00"/>
    <s v="AMER | Taurus | Operative System package upgrade on server ax2la132 | DEV"/>
    <x v="0"/>
    <s v="On Time"/>
    <s v="No"/>
    <s v="Minor"/>
    <s v="Successful"/>
    <s v="On Time"/>
    <n v="1"/>
    <n v="1"/>
    <n v="0"/>
    <x v="2"/>
    <x v="0"/>
    <x v="0"/>
    <n v="0"/>
    <n v="0"/>
    <n v="0"/>
    <n v="0"/>
    <n v="1"/>
    <n v="0"/>
    <x v="2"/>
    <s v="C000972225"/>
    <x v="19"/>
    <x v="1"/>
    <s v="No"/>
    <s v="No"/>
    <s v="No"/>
    <s v="Si"/>
    <s v="No"/>
  </r>
  <r>
    <x v="16"/>
    <x v="0"/>
    <x v="1"/>
    <x v="0"/>
    <s v="C001395979"/>
    <x v="0"/>
    <x v="17"/>
    <d v="2018-03-07T11:00:00"/>
    <d v="2018-03-07T14:00:00"/>
    <s v="HABC / SAP - BASIS / DEVELOPMENT / DES / TSMX - ADD_ON ABAP_classic env. (SPAM/SAINT) /CCAB; ITO.CAB pre-approved [4EP]"/>
    <x v="0"/>
    <s v="On Time"/>
    <s v="No"/>
    <s v="Standard"/>
    <s v="Successful"/>
    <s v="On Time"/>
    <n v="1"/>
    <n v="1"/>
    <n v="0"/>
    <x v="2"/>
    <x v="0"/>
    <x v="0"/>
    <n v="0"/>
    <n v="0"/>
    <n v="0"/>
    <n v="0"/>
    <n v="1"/>
    <n v="0"/>
    <x v="2"/>
    <s v="CMOD318855"/>
    <x v="0"/>
    <x v="0"/>
    <s v="No"/>
    <s v="No"/>
    <s v="No"/>
    <s v="Si"/>
    <s v="No"/>
  </r>
  <r>
    <x v="16"/>
    <x v="0"/>
    <x v="1"/>
    <x v="0"/>
    <s v="C001395983"/>
    <x v="0"/>
    <x v="30"/>
    <d v="2018-03-07T10:00:00"/>
    <d v="2018-03-07T13:00:00"/>
    <s v="HABC / SAP - BASIS / TEST / PQC / TSMX - ADD_ON ABAP_classic env. (SPAM/SAINT) /CCAB; ITO.CAB pre-approved [4EP]"/>
    <x v="0"/>
    <s v="On Time"/>
    <s v="No"/>
    <s v="Standard"/>
    <s v="Successful"/>
    <s v="On Time"/>
    <n v="1"/>
    <n v="1"/>
    <n v="0"/>
    <x v="2"/>
    <x v="0"/>
    <x v="0"/>
    <n v="0"/>
    <n v="0"/>
    <n v="0"/>
    <n v="0"/>
    <n v="1"/>
    <n v="0"/>
    <x v="2"/>
    <s v="CMOD318855"/>
    <x v="0"/>
    <x v="0"/>
    <s v="No"/>
    <s v="No"/>
    <s v="No"/>
    <s v="Si"/>
    <s v="No"/>
  </r>
  <r>
    <x v="0"/>
    <x v="0"/>
    <x v="0"/>
    <x v="0"/>
    <s v="C001398901"/>
    <x v="0"/>
    <x v="0"/>
    <d v="2018-03-06T13:00:00"/>
    <d v="2018-03-06T17:00:00"/>
    <s v="SIGMA/ NOQ / - KERNEL_Update / CCAB; ITO.CAB pre-approved [4EP]"/>
    <x v="0"/>
    <s v="On Time"/>
    <s v="No"/>
    <s v="Minor"/>
    <s v="Successful"/>
    <s v="On Time"/>
    <n v="1"/>
    <n v="1"/>
    <n v="0"/>
    <x v="2"/>
    <x v="0"/>
    <x v="0"/>
    <n v="0"/>
    <n v="0"/>
    <n v="0"/>
    <n v="0"/>
    <n v="1"/>
    <n v="0"/>
    <x v="0"/>
    <s v="CMOD317140"/>
    <x v="0"/>
    <x v="0"/>
    <s v="No"/>
    <s v="No"/>
    <s v="No"/>
    <s v="Si"/>
    <s v="No"/>
  </r>
  <r>
    <x v="16"/>
    <x v="0"/>
    <x v="1"/>
    <x v="0"/>
    <s v="C001400534"/>
    <x v="0"/>
    <x v="86"/>
    <d v="2018-03-07T12:00:00"/>
    <d v="2018-03-07T15:00:00"/>
    <s v="HABC / SAP - BASIS / DEV / BWD / TSMX - ADD_ON ABAP_classic env. (SPAM/SAINT) /CCAB; ITO.CAB pre-approved [4EP]"/>
    <x v="0"/>
    <s v="On Time"/>
    <s v="No"/>
    <s v="Standard"/>
    <s v="Successful"/>
    <s v="On Time"/>
    <n v="1"/>
    <n v="1"/>
    <n v="0"/>
    <x v="2"/>
    <x v="0"/>
    <x v="0"/>
    <n v="0"/>
    <n v="0"/>
    <n v="0"/>
    <n v="0"/>
    <n v="1"/>
    <n v="0"/>
    <x v="2"/>
    <s v="CMOD318855"/>
    <x v="0"/>
    <x v="0"/>
    <s v="No"/>
    <s v="No"/>
    <s v="No"/>
    <s v="Si"/>
    <s v="No"/>
  </r>
  <r>
    <x v="8"/>
    <x v="2"/>
    <x v="0"/>
    <x v="0"/>
    <s v="C001406769"/>
    <x v="13"/>
    <x v="16"/>
    <d v="2018-03-06T23:00:00"/>
    <d v="2018-03-07T01:00:00"/>
    <s v="AMER | TSMX | PME | Actualización de Matriz LBU en BD InConcert"/>
    <x v="0"/>
    <s v="On Time"/>
    <s v="No"/>
    <s v="Minor"/>
    <s v="Successful"/>
    <s v="On Time"/>
    <n v="1"/>
    <n v="1"/>
    <n v="0"/>
    <x v="2"/>
    <x v="0"/>
    <x v="0"/>
    <n v="0"/>
    <n v="0"/>
    <n v="0"/>
    <n v="0"/>
    <n v="1"/>
    <n v="0"/>
    <x v="2"/>
    <s v="C001140817"/>
    <x v="8"/>
    <x v="3"/>
    <s v="No"/>
    <s v="No"/>
    <s v="No"/>
    <s v="Si"/>
    <s v="No"/>
  </r>
  <r>
    <x v="0"/>
    <x v="0"/>
    <x v="0"/>
    <x v="0"/>
    <s v="C001406982"/>
    <x v="17"/>
    <x v="72"/>
    <d v="2018-02-28T13:00:00"/>
    <d v="2018-03-07T13:00:00"/>
    <s v="ALFACORP | AMER | WINDOWS | Rundown Systems | 4 Servers | PRD &amp; DEV"/>
    <x v="0"/>
    <s v="On Time"/>
    <s v="No"/>
    <s v="Minor"/>
    <s v="Successful"/>
    <s v="On Time"/>
    <n v="1"/>
    <n v="1"/>
    <n v="0"/>
    <x v="2"/>
    <x v="0"/>
    <x v="0"/>
    <n v="0"/>
    <n v="0"/>
    <n v="0"/>
    <n v="0"/>
    <n v="1"/>
    <n v="0"/>
    <x v="0"/>
    <s v="C000419598"/>
    <x v="5"/>
    <x v="1"/>
    <s v="No"/>
    <s v="No"/>
    <s v="No"/>
    <s v="Si"/>
    <s v="No"/>
  </r>
  <r>
    <x v="1"/>
    <x v="1"/>
    <x v="0"/>
    <x v="0"/>
    <s v="C001408495"/>
    <x v="26"/>
    <x v="68"/>
    <d v="2018-03-06T19:00:00"/>
    <d v="2018-03-06T21:00:00"/>
    <s v="VITRO | Add Networks to Vitro-PGW L2L Link"/>
    <x v="0"/>
    <s v="On Time"/>
    <s v="No"/>
    <s v="Minor"/>
    <s v="Successful"/>
    <s v="On Time"/>
    <n v="1"/>
    <n v="1"/>
    <n v="0"/>
    <x v="2"/>
    <x v="0"/>
    <x v="0"/>
    <n v="0"/>
    <n v="0"/>
    <n v="0"/>
    <n v="0"/>
    <n v="1"/>
    <n v="0"/>
    <x v="1"/>
    <s v="-"/>
    <x v="14"/>
    <x v="2"/>
    <s v="No"/>
    <s v="No"/>
    <s v="No"/>
    <s v="Si"/>
    <s v="No"/>
  </r>
  <r>
    <x v="1"/>
    <x v="1"/>
    <x v="1"/>
    <x v="0"/>
    <s v="C001408575"/>
    <x v="34"/>
    <x v="39"/>
    <d v="2018-03-06T09:00:00"/>
    <d v="2018-03-06T18:00:00"/>
    <s v="VITRO | Ecuador Remplazo de router Cisco por dañado"/>
    <x v="0"/>
    <s v="On Time"/>
    <s v="No"/>
    <s v="Standard"/>
    <s v="Successful"/>
    <s v="On Time"/>
    <n v="1"/>
    <n v="1"/>
    <n v="0"/>
    <x v="2"/>
    <x v="0"/>
    <x v="0"/>
    <n v="0"/>
    <n v="0"/>
    <n v="0"/>
    <n v="0"/>
    <n v="1"/>
    <n v="0"/>
    <x v="1"/>
    <s v="-"/>
    <x v="11"/>
    <x v="2"/>
    <s v="No"/>
    <s v="No"/>
    <s v="No"/>
    <s v="Si"/>
    <s v="No"/>
  </r>
  <r>
    <x v="8"/>
    <x v="0"/>
    <x v="1"/>
    <x v="0"/>
    <s v="C001408586"/>
    <x v="3"/>
    <x v="3"/>
    <d v="2018-02-27T14:00:00"/>
    <d v="2018-03-07T13:00:00"/>
    <s v="TSMX | PQIT | AMER | MULTIPLE | Administrative change | Creation and Release to Operation, new server (&quot;pmx1ntp1&quot;) | DOM 53241977"/>
    <x v="0"/>
    <s v="On Time"/>
    <s v="No"/>
    <s v="Standard"/>
    <s v="Successful"/>
    <s v="On Time"/>
    <n v="1"/>
    <n v="1"/>
    <n v="0"/>
    <x v="2"/>
    <x v="0"/>
    <x v="0"/>
    <n v="0"/>
    <n v="0"/>
    <n v="0"/>
    <n v="0"/>
    <n v="1"/>
    <n v="0"/>
    <x v="2"/>
    <s v="C000913861"/>
    <x v="3"/>
    <x v="1"/>
    <s v="No"/>
    <s v="No"/>
    <s v="No"/>
    <s v="Si"/>
    <s v="No"/>
  </r>
  <r>
    <x v="0"/>
    <x v="0"/>
    <x v="0"/>
    <x v="0"/>
    <s v="C001408606"/>
    <x v="0"/>
    <x v="43"/>
    <d v="2018-03-06T13:00:00"/>
    <d v="2018-03-07T13:00:00"/>
    <s v="SIGMA / SAP -TSMX / DEV / CSD / KERNEL_Update / ITO.CAB pre-approved [4EP]"/>
    <x v="0"/>
    <s v="On Time"/>
    <s v="No"/>
    <s v="Minor"/>
    <s v="Successful"/>
    <s v="On Time"/>
    <n v="1"/>
    <n v="1"/>
    <n v="0"/>
    <x v="2"/>
    <x v="0"/>
    <x v="0"/>
    <n v="0"/>
    <n v="0"/>
    <n v="0"/>
    <n v="0"/>
    <n v="1"/>
    <n v="0"/>
    <x v="0"/>
    <s v="CMOD317140"/>
    <x v="0"/>
    <x v="0"/>
    <s v="No"/>
    <s v="No"/>
    <s v="No"/>
    <s v="Si"/>
    <s v="No"/>
  </r>
  <r>
    <x v="8"/>
    <x v="1"/>
    <x v="1"/>
    <x v="0"/>
    <s v="C001413204"/>
    <x v="26"/>
    <x v="246"/>
    <d v="2018-03-06T10:00:00"/>
    <d v="2018-03-06T18:00:00"/>
    <s v="TSS | Multiple | Administrative change | Move CIs into status 'In operation'"/>
    <x v="0"/>
    <s v="On Time"/>
    <s v="No"/>
    <s v="Standard"/>
    <s v="Successful"/>
    <s v="On Time"/>
    <n v="1"/>
    <n v="1"/>
    <n v="0"/>
    <x v="2"/>
    <x v="0"/>
    <x v="0"/>
    <n v="0"/>
    <n v="0"/>
    <n v="0"/>
    <n v="0"/>
    <n v="1"/>
    <n v="0"/>
    <x v="2"/>
    <s v="C000973672"/>
    <x v="14"/>
    <x v="2"/>
    <s v="No"/>
    <s v="No"/>
    <s v="No"/>
    <s v="Si"/>
    <s v="No"/>
  </r>
  <r>
    <x v="15"/>
    <x v="0"/>
    <x v="1"/>
    <x v="0"/>
    <s v="C001413250"/>
    <x v="12"/>
    <x v="129"/>
    <d v="2018-03-05T09:30:00"/>
    <d v="2018-03-06T18:30:00"/>
    <s v="[MEXICHEM / QUALITY / [ T05 ] / [ DSC3 ] - Implementation of support packages for ABAP (SPAM/SAINT) / CCAB; ITO.CAB pre-approved [4EP]"/>
    <x v="0"/>
    <s v="On Time"/>
    <s v="No"/>
    <s v="Standard"/>
    <s v="Successful"/>
    <s v="On Time"/>
    <n v="1"/>
    <n v="1"/>
    <n v="0"/>
    <x v="2"/>
    <x v="0"/>
    <x v="0"/>
    <n v="0"/>
    <n v="0"/>
    <n v="0"/>
    <n v="0"/>
    <n v="1"/>
    <n v="0"/>
    <x v="1"/>
    <s v="CMOD318037"/>
    <x v="0"/>
    <x v="0"/>
    <s v="No"/>
    <s v="No"/>
    <s v="No"/>
    <s v="Si"/>
    <s v="No"/>
  </r>
  <r>
    <x v="15"/>
    <x v="0"/>
    <x v="1"/>
    <x v="0"/>
    <s v="C001413255"/>
    <x v="12"/>
    <x v="129"/>
    <d v="2018-03-06T12:00:00"/>
    <d v="2018-03-07T15:00:00"/>
    <s v="[MEXICHEM / QUALITY/ [ T04] / [ DSC3 ] - Implementation of support packages for ABAP (SPAM/SAINT) / CCAB; ITO.CAB pre-approved [4EP]"/>
    <x v="0"/>
    <s v="On Time"/>
    <s v="No"/>
    <s v="Standard"/>
    <s v="Successful"/>
    <s v="On Time"/>
    <n v="1"/>
    <n v="1"/>
    <n v="0"/>
    <x v="2"/>
    <x v="0"/>
    <x v="0"/>
    <n v="0"/>
    <n v="0"/>
    <n v="0"/>
    <n v="0"/>
    <n v="1"/>
    <n v="0"/>
    <x v="1"/>
    <s v="CMOD318037"/>
    <x v="0"/>
    <x v="0"/>
    <s v="No"/>
    <s v="No"/>
    <s v="No"/>
    <s v="Si"/>
    <s v="No"/>
  </r>
  <r>
    <x v="15"/>
    <x v="0"/>
    <x v="1"/>
    <x v="0"/>
    <s v="C001413258"/>
    <x v="12"/>
    <x v="62"/>
    <d v="2018-03-05T08:00:00"/>
    <d v="2018-03-06T17:00:00"/>
    <s v="[MEXICHEM / QUALITY / [ T02] / [ DSC3 ] - Implementation of support packages for ABAP (SPAM/SAINT) / CCAB; ITO.CAB pre-approved [4EP]"/>
    <x v="0"/>
    <s v="On Time"/>
    <s v="No"/>
    <s v="Standard"/>
    <s v="Successful"/>
    <s v="On Time"/>
    <n v="1"/>
    <n v="1"/>
    <n v="0"/>
    <x v="2"/>
    <x v="0"/>
    <x v="0"/>
    <n v="0"/>
    <n v="0"/>
    <n v="0"/>
    <n v="0"/>
    <n v="1"/>
    <n v="0"/>
    <x v="1"/>
    <s v="CMOD318037"/>
    <x v="0"/>
    <x v="0"/>
    <s v="No"/>
    <s v="No"/>
    <s v="No"/>
    <s v="Si"/>
    <s v="No"/>
  </r>
  <r>
    <x v="0"/>
    <x v="1"/>
    <x v="0"/>
    <x v="0"/>
    <s v="C001414950"/>
    <x v="23"/>
    <x v="51"/>
    <d v="2018-03-06T19:00:00"/>
    <d v="2018-03-06T20:00:00"/>
    <s v="Actualizacion de NAT Alfa"/>
    <x v="0"/>
    <s v="On Time"/>
    <s v="No"/>
    <s v="Minor"/>
    <s v="Successful"/>
    <s v="On Time"/>
    <n v="1"/>
    <n v="1"/>
    <n v="0"/>
    <x v="2"/>
    <x v="0"/>
    <x v="0"/>
    <n v="0"/>
    <n v="0"/>
    <n v="0"/>
    <n v="0"/>
    <n v="1"/>
    <n v="0"/>
    <x v="0"/>
    <s v="-"/>
    <x v="11"/>
    <x v="2"/>
    <s v="No"/>
    <s v="No"/>
    <s v="No"/>
    <s v="Si"/>
    <s v="No"/>
  </r>
  <r>
    <x v="1"/>
    <x v="0"/>
    <x v="1"/>
    <x v="0"/>
    <s v="C001414979"/>
    <x v="7"/>
    <x v="239"/>
    <d v="2018-03-05T18:00:00"/>
    <d v="2018-03-06T18:00:00"/>
    <s v="VITRO | SAP | P| BOD | OUTAGE=NO | - EDIT KRB5.ini file / CCAB; ITO.CAB pre-approved [4EP]"/>
    <x v="0"/>
    <s v="On Time"/>
    <s v="No"/>
    <s v="Standard"/>
    <s v="Successful"/>
    <s v="On Time"/>
    <n v="1"/>
    <n v="1"/>
    <n v="0"/>
    <x v="2"/>
    <x v="0"/>
    <x v="0"/>
    <n v="0"/>
    <n v="0"/>
    <n v="0"/>
    <n v="0"/>
    <n v="1"/>
    <n v="0"/>
    <x v="1"/>
    <s v="CMOD317343"/>
    <x v="0"/>
    <x v="0"/>
    <s v="No"/>
    <s v="No"/>
    <s v="No"/>
    <s v="Si"/>
    <s v="No"/>
  </r>
  <r>
    <x v="0"/>
    <x v="0"/>
    <x v="0"/>
    <x v="0"/>
    <s v="C001414985"/>
    <x v="0"/>
    <x v="136"/>
    <d v="2018-03-06T16:00:00"/>
    <d v="2018-03-06T18:00:00"/>
    <s v="ALFA | SAP | DV1 |DEV_CLONE | Add space of FS SAP System"/>
    <x v="0"/>
    <s v="On Time"/>
    <s v="No"/>
    <s v="Minor"/>
    <s v="Successful"/>
    <s v="On Time"/>
    <n v="1"/>
    <n v="1"/>
    <n v="0"/>
    <x v="2"/>
    <x v="0"/>
    <x v="0"/>
    <n v="0"/>
    <n v="0"/>
    <n v="0"/>
    <n v="0"/>
    <n v="1"/>
    <n v="0"/>
    <x v="0"/>
    <s v="C001147479"/>
    <x v="0"/>
    <x v="0"/>
    <s v="No"/>
    <s v="No"/>
    <s v="No"/>
    <s v="Si"/>
    <s v="No"/>
  </r>
  <r>
    <x v="18"/>
    <x v="0"/>
    <x v="1"/>
    <x v="0"/>
    <s v="C001416502"/>
    <x v="0"/>
    <x v="53"/>
    <d v="2018-03-07T15:00:00"/>
    <d v="2018-03-07T16:00:00"/>
    <s v="LOREAL/ SAP / SMK / TSMX- TRANSPORT / ITO.CAB pre-approved"/>
    <x v="0"/>
    <s v="On Time"/>
    <s v="No"/>
    <s v="Standard"/>
    <s v="Successful"/>
    <s v="On Time"/>
    <n v="1"/>
    <n v="1"/>
    <n v="0"/>
    <x v="2"/>
    <x v="0"/>
    <x v="0"/>
    <n v="0"/>
    <n v="0"/>
    <n v="0"/>
    <n v="0"/>
    <n v="1"/>
    <n v="0"/>
    <x v="2"/>
    <s v="CMOD317333"/>
    <x v="0"/>
    <x v="0"/>
    <s v="No"/>
    <s v="No"/>
    <s v="No"/>
    <s v="Si"/>
    <s v="No"/>
  </r>
  <r>
    <x v="16"/>
    <x v="0"/>
    <x v="1"/>
    <x v="0"/>
    <s v="C001416594"/>
    <x v="0"/>
    <x v="17"/>
    <d v="2018-03-06T15:00:00"/>
    <d v="2018-03-06T18:00:00"/>
    <s v="HABC / SAP TS-MX / Client 000 /SAP Request:User deletion Preaprobado"/>
    <x v="0"/>
    <s v="On Time"/>
    <s v="No"/>
    <s v="Standard"/>
    <s v="Successful"/>
    <s v="On Time"/>
    <n v="1"/>
    <n v="1"/>
    <n v="0"/>
    <x v="2"/>
    <x v="0"/>
    <x v="0"/>
    <n v="0"/>
    <n v="0"/>
    <n v="0"/>
    <n v="0"/>
    <n v="1"/>
    <n v="0"/>
    <x v="2"/>
    <s v="C000750658"/>
    <x v="0"/>
    <x v="0"/>
    <s v="No"/>
    <s v="No"/>
    <s v="No"/>
    <s v="Si"/>
    <s v="No"/>
  </r>
  <r>
    <x v="5"/>
    <x v="0"/>
    <x v="1"/>
    <x v="0"/>
    <s v="C001416692"/>
    <x v="1"/>
    <x v="80"/>
    <d v="2018-03-06T20:00:00"/>
    <d v="2018-03-06T22:00:00"/>
    <s v="AMER | KUO | Healthy restart of server : &quot;DEMTYDMZWEB01&quot;"/>
    <x v="0"/>
    <s v="On Time"/>
    <s v="No"/>
    <s v="Standard"/>
    <s v="Successful"/>
    <s v="On Time"/>
    <n v="1"/>
    <n v="1"/>
    <n v="0"/>
    <x v="2"/>
    <x v="0"/>
    <x v="0"/>
    <n v="0"/>
    <n v="0"/>
    <n v="0"/>
    <n v="0"/>
    <n v="1"/>
    <n v="0"/>
    <x v="4"/>
    <s v="C000961078"/>
    <x v="1"/>
    <x v="1"/>
    <s v="No"/>
    <s v="No"/>
    <s v="No"/>
    <s v="Si"/>
    <s v="No"/>
  </r>
  <r>
    <x v="5"/>
    <x v="0"/>
    <x v="1"/>
    <x v="0"/>
    <s v="C001418202"/>
    <x v="0"/>
    <x v="84"/>
    <d v="2018-03-07T14:00:00"/>
    <d v="2018-03-07T16:00:00"/>
    <s v="[GRUPO KUO] / [ SAP -TSMX ] / [ QA ] GMQ - SAP Parameter Change_Offline /CCAB; ITO.CAB pre-approved [4EP]"/>
    <x v="0"/>
    <s v="On Time"/>
    <s v="No"/>
    <s v="Standard"/>
    <s v="Successful"/>
    <s v="On Time"/>
    <n v="1"/>
    <n v="1"/>
    <n v="0"/>
    <x v="2"/>
    <x v="0"/>
    <x v="0"/>
    <n v="0"/>
    <n v="0"/>
    <n v="0"/>
    <n v="0"/>
    <n v="1"/>
    <n v="0"/>
    <x v="4"/>
    <s v="CMOD317344"/>
    <x v="0"/>
    <x v="0"/>
    <s v="No"/>
    <s v="No"/>
    <s v="No"/>
    <s v="Si"/>
    <s v="No"/>
  </r>
  <r>
    <x v="5"/>
    <x v="0"/>
    <x v="1"/>
    <x v="0"/>
    <s v="C001418242"/>
    <x v="0"/>
    <x v="84"/>
    <d v="2018-03-07T14:00:00"/>
    <d v="2018-03-07T16:00:00"/>
    <s v="[GRUPO KUO] / [ SAP -TSMX ] / [ QA ] QAD - SAP Parameter Change_Offline /CCAB; ITO.CAB pre-approved [4EP]"/>
    <x v="0"/>
    <s v="On Time"/>
    <s v="No"/>
    <s v="Standard"/>
    <s v="Successful"/>
    <s v="On Time"/>
    <n v="1"/>
    <n v="1"/>
    <n v="0"/>
    <x v="2"/>
    <x v="0"/>
    <x v="0"/>
    <n v="0"/>
    <n v="0"/>
    <n v="0"/>
    <n v="0"/>
    <n v="1"/>
    <n v="0"/>
    <x v="4"/>
    <s v="CMOD317344"/>
    <x v="0"/>
    <x v="0"/>
    <s v="No"/>
    <s v="No"/>
    <s v="No"/>
    <s v="Si"/>
    <s v="No"/>
  </r>
  <r>
    <x v="4"/>
    <x v="1"/>
    <x v="0"/>
    <x v="0"/>
    <s v="C40996429"/>
    <x v="20"/>
    <x v="183"/>
    <d v="2018-03-06T09:00:00"/>
    <d v="2018-03-06T18:00:00"/>
    <s v="Update of ARO office CIs - Audi Mexico"/>
    <x v="0"/>
    <s v="On Time"/>
    <s v="No"/>
    <s v="Minor"/>
    <s v="Successful"/>
    <s v="On Time"/>
    <n v="1"/>
    <n v="1"/>
    <n v="0"/>
    <x v="2"/>
    <x v="0"/>
    <x v="0"/>
    <n v="0"/>
    <n v="0"/>
    <n v="0"/>
    <n v="0"/>
    <n v="1"/>
    <n v="0"/>
    <x v="3"/>
    <s v="CT40007176"/>
    <x v="14"/>
    <x v="2"/>
    <s v="No"/>
    <s v="No"/>
    <s v="No"/>
    <s v="Si"/>
    <s v="No"/>
  </r>
  <r>
    <x v="4"/>
    <x v="0"/>
    <x v="1"/>
    <x v="0"/>
    <s v="C40998067"/>
    <x v="5"/>
    <x v="265"/>
    <d v="2018-03-06T12:00:00"/>
    <d v="2018-03-06T17:00:00"/>
    <s v="Windows Server RTP AUDISJSA0105 /AUDISJSA0601/ AUDISJSA0106 /(JST Servers)"/>
    <x v="0"/>
    <s v="On Time"/>
    <s v="No"/>
    <s v="Standard"/>
    <s v="Successful"/>
    <s v="On Time"/>
    <n v="1"/>
    <n v="1"/>
    <n v="0"/>
    <x v="2"/>
    <x v="0"/>
    <x v="0"/>
    <n v="0"/>
    <n v="0"/>
    <n v="0"/>
    <n v="0"/>
    <n v="1"/>
    <n v="0"/>
    <x v="3"/>
    <s v="CT40008461"/>
    <x v="5"/>
    <x v="1"/>
    <s v="No"/>
    <s v="No"/>
    <s v="No"/>
    <s v="Si"/>
    <s v="No"/>
  </r>
  <r>
    <x v="4"/>
    <x v="0"/>
    <x v="1"/>
    <x v="0"/>
    <s v="C40998622"/>
    <x v="5"/>
    <x v="265"/>
    <d v="2018-03-06T12:00:00"/>
    <d v="2018-03-06T17:00:00"/>
    <s v="Windows Servers RTP"/>
    <x v="0"/>
    <s v="On Time"/>
    <s v="No"/>
    <s v="Standard"/>
    <s v="Successful"/>
    <s v="On Time"/>
    <n v="1"/>
    <n v="1"/>
    <n v="0"/>
    <x v="2"/>
    <x v="0"/>
    <x v="0"/>
    <n v="0"/>
    <n v="0"/>
    <n v="0"/>
    <n v="0"/>
    <n v="1"/>
    <n v="0"/>
    <x v="3"/>
    <s v="CT40008461"/>
    <x v="5"/>
    <x v="1"/>
    <s v="No"/>
    <s v="No"/>
    <s v="No"/>
    <s v="Si"/>
    <s v="No"/>
  </r>
  <r>
    <x v="11"/>
    <x v="0"/>
    <x v="0"/>
    <x v="0"/>
    <s v="CRQ244039"/>
    <x v="89"/>
    <x v="269"/>
    <d v="2018-02-19T02:00:00"/>
    <d v="2018-03-05T18:00:00"/>
    <s v="Decomiso de los Servidores"/>
    <x v="0"/>
    <s v="On Time"/>
    <s v="No"/>
    <s v="Minor"/>
    <s v="Successful"/>
    <s v="On Time"/>
    <n v="1"/>
    <n v="1"/>
    <n v="0"/>
    <x v="2"/>
    <x v="0"/>
    <x v="0"/>
    <n v="0"/>
    <n v="0"/>
    <n v="0"/>
    <n v="0"/>
    <n v="1"/>
    <n v="0"/>
    <x v="5"/>
    <s v="-"/>
    <x v="1"/>
    <x v="1"/>
    <s v="No"/>
    <s v="No"/>
    <s v="No"/>
    <s v="Si"/>
    <s v="No"/>
  </r>
  <r>
    <x v="11"/>
    <x v="1"/>
    <x v="0"/>
    <x v="0"/>
    <s v="CRQ243523"/>
    <x v="16"/>
    <x v="313"/>
    <d v="2018-02-19T19:00:00"/>
    <d v="2018-03-02T19:00:00"/>
    <s v="Depuracion de Regla de Firewall (FW-INT)"/>
    <x v="0"/>
    <s v="On Time"/>
    <s v="No"/>
    <s v="Minor"/>
    <s v="Successful"/>
    <s v="On Time"/>
    <n v="1"/>
    <n v="1"/>
    <n v="0"/>
    <x v="2"/>
    <x v="0"/>
    <x v="0"/>
    <n v="0"/>
    <n v="0"/>
    <n v="0"/>
    <n v="0"/>
    <n v="1"/>
    <n v="0"/>
    <x v="5"/>
    <s v="-"/>
    <x v="11"/>
    <x v="2"/>
    <s v="No"/>
    <s v="No"/>
    <s v="No"/>
    <s v="Si"/>
    <s v="No"/>
  </r>
  <r>
    <x v="11"/>
    <x v="0"/>
    <x v="0"/>
    <x v="0"/>
    <s v="CRQ243842"/>
    <x v="29"/>
    <x v="190"/>
    <d v="2018-02-26T13:00:00"/>
    <d v="2018-03-02T20:00:00"/>
    <s v="Actualización de Kernel y SAPHostAgent en landscape SAP PI no-productivo"/>
    <x v="0"/>
    <s v="On Time"/>
    <s v="No"/>
    <s v="Minor"/>
    <s v="Successful"/>
    <s v="On Time"/>
    <n v="1"/>
    <n v="1"/>
    <n v="0"/>
    <x v="2"/>
    <x v="0"/>
    <x v="0"/>
    <n v="0"/>
    <n v="0"/>
    <n v="0"/>
    <n v="0"/>
    <n v="1"/>
    <n v="0"/>
    <x v="5"/>
    <s v="-"/>
    <x v="0"/>
    <x v="0"/>
    <s v="No"/>
    <s v="No"/>
    <s v="No"/>
    <s v="Si"/>
    <s v="No"/>
  </r>
  <r>
    <x v="11"/>
    <x v="0"/>
    <x v="0"/>
    <x v="0"/>
    <s v="CRQ244246"/>
    <x v="29"/>
    <x v="314"/>
    <d v="2018-03-01T10:00:00"/>
    <d v="2018-03-04T05:00:00"/>
    <s v="Actualización Java agent en MDM"/>
    <x v="0"/>
    <s v="On Time"/>
    <s v="No"/>
    <s v="Minor"/>
    <s v="Successful"/>
    <s v="On Time"/>
    <n v="1"/>
    <n v="1"/>
    <n v="0"/>
    <x v="2"/>
    <x v="0"/>
    <x v="0"/>
    <n v="0"/>
    <n v="0"/>
    <n v="0"/>
    <n v="0"/>
    <n v="1"/>
    <n v="0"/>
    <x v="5"/>
    <s v="-"/>
    <x v="0"/>
    <x v="0"/>
    <s v="No"/>
    <s v="No"/>
    <s v="No"/>
    <s v="Si"/>
    <s v="No"/>
  </r>
  <r>
    <x v="11"/>
    <x v="0"/>
    <x v="0"/>
    <x v="0"/>
    <s v="CRQ244217"/>
    <x v="29"/>
    <x v="159"/>
    <d v="2018-03-01T10:00:00"/>
    <d v="2018-03-05T17:00:00"/>
    <s v="Actualización de Certificados en BCPS."/>
    <x v="0"/>
    <s v="On Time"/>
    <s v="No"/>
    <s v="Minor"/>
    <s v="Successful"/>
    <s v="On Time"/>
    <n v="1"/>
    <n v="1"/>
    <n v="0"/>
    <x v="2"/>
    <x v="0"/>
    <x v="0"/>
    <n v="0"/>
    <n v="0"/>
    <n v="0"/>
    <n v="0"/>
    <n v="1"/>
    <n v="0"/>
    <x v="5"/>
    <s v="-"/>
    <x v="0"/>
    <x v="0"/>
    <s v="No"/>
    <s v="No"/>
    <s v="No"/>
    <s v="Si"/>
    <s v="No"/>
  </r>
  <r>
    <x v="11"/>
    <x v="0"/>
    <x v="0"/>
    <x v="0"/>
    <s v="CRQ244508"/>
    <x v="89"/>
    <x v="269"/>
    <d v="2018-03-03T08:00:00"/>
    <d v="2018-03-06T20:00:00"/>
    <s v="Liberacion a Opeacion de CISCO ISE SERVER Windows "/>
    <x v="0"/>
    <s v="On Time"/>
    <s v="No"/>
    <s v="Minor"/>
    <s v="Successful"/>
    <s v="On Time"/>
    <n v="1"/>
    <n v="1"/>
    <n v="0"/>
    <x v="2"/>
    <x v="0"/>
    <x v="0"/>
    <n v="0"/>
    <n v="0"/>
    <n v="0"/>
    <n v="0"/>
    <n v="1"/>
    <n v="0"/>
    <x v="5"/>
    <s v="-"/>
    <x v="1"/>
    <x v="1"/>
    <s v="No"/>
    <s v="No"/>
    <s v="No"/>
    <s v="Si"/>
    <s v="No"/>
  </r>
  <r>
    <x v="11"/>
    <x v="0"/>
    <x v="0"/>
    <x v="0"/>
    <s v="CRQ244334"/>
    <x v="89"/>
    <x v="185"/>
    <d v="2018-03-04T21:00:00"/>
    <d v="2018-03-07T12:00:00"/>
    <s v="Mitigacion de Multiples vulnerabilidades Internas servidores BZDFS01V FZSC001 HDOPUS01 hdnetws001"/>
    <x v="0"/>
    <s v="On Time"/>
    <s v="No"/>
    <s v="Minor"/>
    <s v="Successful"/>
    <s v="On Time"/>
    <n v="1"/>
    <n v="1"/>
    <n v="0"/>
    <x v="2"/>
    <x v="0"/>
    <x v="0"/>
    <n v="0"/>
    <n v="0"/>
    <n v="0"/>
    <n v="0"/>
    <n v="1"/>
    <n v="0"/>
    <x v="5"/>
    <s v="-"/>
    <x v="1"/>
    <x v="1"/>
    <s v="No"/>
    <s v="No"/>
    <s v="No"/>
    <s v="Si"/>
    <s v="No"/>
  </r>
  <r>
    <x v="36"/>
    <x v="0"/>
    <x v="0"/>
    <x v="0"/>
    <s v="C001303444"/>
    <x v="1"/>
    <x v="91"/>
    <d v="2018-03-02T15:00:00"/>
    <d v="2018-03-07T17:00:00"/>
    <s v="AMER | VW Bank | Remove CI CMDB, Monitoring and Backup"/>
    <x v="0"/>
    <s v="On Time"/>
    <s v="No"/>
    <s v="Minor"/>
    <s v="Successful"/>
    <s v="On Time"/>
    <n v="1"/>
    <n v="1"/>
    <n v="0"/>
    <x v="2"/>
    <x v="0"/>
    <x v="0"/>
    <n v="0"/>
    <n v="0"/>
    <n v="0"/>
    <n v="0"/>
    <n v="1"/>
    <n v="0"/>
    <x v="3"/>
    <s v="C000638226"/>
    <x v="1"/>
    <x v="1"/>
    <s v="No"/>
    <s v="No"/>
    <s v="No"/>
    <s v="Si"/>
    <s v="No"/>
  </r>
  <r>
    <x v="16"/>
    <x v="0"/>
    <x v="1"/>
    <x v="0"/>
    <s v="C001356473"/>
    <x v="0"/>
    <x v="17"/>
    <d v="2018-03-08T10:00:00"/>
    <d v="2018-03-08T13:00:00"/>
    <s v="HABC/ SAP - BASIS / PRODUCTION / SOL / TSMX - ADD_ON ABAP_classic env. (SPAM/SAINT) /CCAB; ITO.CAB pre-approved [4EP]"/>
    <x v="0"/>
    <s v="On Time"/>
    <s v="No"/>
    <s v="Standard"/>
    <s v="Successful"/>
    <s v="On Time"/>
    <n v="1"/>
    <n v="1"/>
    <n v="0"/>
    <x v="2"/>
    <x v="0"/>
    <x v="0"/>
    <n v="0"/>
    <n v="0"/>
    <n v="0"/>
    <n v="0"/>
    <n v="1"/>
    <n v="0"/>
    <x v="2"/>
    <s v="CMOD318855"/>
    <x v="0"/>
    <x v="0"/>
    <s v="No"/>
    <s v="No"/>
    <s v="No"/>
    <s v="Si"/>
    <s v="No"/>
  </r>
  <r>
    <x v="9"/>
    <x v="0"/>
    <x v="0"/>
    <x v="0"/>
    <s v="C001381528"/>
    <x v="33"/>
    <x v="107"/>
    <d v="2018-03-07T16:00:00"/>
    <d v="2018-03-07T20:00:00"/>
    <s v="AMER | GRUPO Q | Operative System package upgrade on servers gpqqrobuv08, gpqqrobuv07, gpqqrobuv27 | DEV"/>
    <x v="0"/>
    <s v="On Time"/>
    <s v="No"/>
    <s v="Minor"/>
    <s v="Successful"/>
    <s v="On Time"/>
    <n v="1"/>
    <n v="1"/>
    <n v="0"/>
    <x v="2"/>
    <x v="0"/>
    <x v="0"/>
    <n v="0"/>
    <n v="0"/>
    <n v="0"/>
    <n v="0"/>
    <n v="1"/>
    <n v="0"/>
    <x v="2"/>
    <s v="C000972225"/>
    <x v="19"/>
    <x v="1"/>
    <s v="No"/>
    <s v="No"/>
    <s v="No"/>
    <s v="Si"/>
    <s v="No"/>
  </r>
  <r>
    <x v="14"/>
    <x v="0"/>
    <x v="0"/>
    <x v="0"/>
    <s v="C001398937"/>
    <x v="1"/>
    <x v="315"/>
    <d v="2018-03-01T10:00:00"/>
    <d v="2018-03-08T23:59:00"/>
    <s v="Amer | GDF Suez | Upgrade VMware ESXi from 6.0 to 6.5"/>
    <x v="0"/>
    <s v="On Time"/>
    <s v="No"/>
    <s v="Minor"/>
    <s v="Successful"/>
    <s v="On Time"/>
    <n v="1"/>
    <n v="1"/>
    <n v="0"/>
    <x v="2"/>
    <x v="0"/>
    <x v="0"/>
    <n v="0"/>
    <n v="0"/>
    <n v="0"/>
    <n v="0"/>
    <n v="1"/>
    <n v="0"/>
    <x v="2"/>
    <s v="-"/>
    <x v="1"/>
    <x v="1"/>
    <s v="No"/>
    <s v="No"/>
    <s v="No"/>
    <s v="Si"/>
    <s v="No"/>
  </r>
  <r>
    <x v="5"/>
    <x v="0"/>
    <x v="0"/>
    <x v="0"/>
    <s v="C001400501"/>
    <x v="21"/>
    <x v="66"/>
    <d v="2018-02-21T18:00:00"/>
    <d v="2018-03-07T20:00:00"/>
    <s v="DSI QRO | Grupo KUO | Release to Operations HANA Fraud Management Application"/>
    <x v="0"/>
    <s v="On Time"/>
    <s v="No"/>
    <s v="Minor"/>
    <s v="Successful"/>
    <s v="On Time"/>
    <n v="1"/>
    <n v="1"/>
    <n v="0"/>
    <x v="2"/>
    <x v="0"/>
    <x v="0"/>
    <n v="0"/>
    <n v="0"/>
    <n v="0"/>
    <n v="0"/>
    <n v="1"/>
    <n v="0"/>
    <x v="4"/>
    <s v="-"/>
    <x v="15"/>
    <x v="1"/>
    <s v="No"/>
    <s v="No"/>
    <s v="No"/>
    <s v="Si"/>
    <s v="No"/>
  </r>
  <r>
    <x v="0"/>
    <x v="0"/>
    <x v="0"/>
    <x v="0"/>
    <s v="C001403997"/>
    <x v="35"/>
    <x v="52"/>
    <d v="2018-03-02T12:00:00"/>
    <d v="2018-03-08T18:00:00"/>
    <s v="AMER | NEMAK | OUs policy application"/>
    <x v="0"/>
    <s v="On Time"/>
    <s v="No"/>
    <s v="Minor"/>
    <s v="Successful"/>
    <s v="On Time"/>
    <n v="1"/>
    <n v="1"/>
    <n v="0"/>
    <x v="2"/>
    <x v="0"/>
    <x v="0"/>
    <n v="0"/>
    <n v="0"/>
    <n v="0"/>
    <n v="0"/>
    <n v="1"/>
    <n v="0"/>
    <x v="0"/>
    <s v="C000181027"/>
    <x v="20"/>
    <x v="1"/>
    <s v="No"/>
    <s v="No"/>
    <s v="No"/>
    <s v="Si"/>
    <s v="No"/>
  </r>
  <r>
    <x v="0"/>
    <x v="0"/>
    <x v="0"/>
    <x v="0"/>
    <s v="C001405198"/>
    <x v="0"/>
    <x v="43"/>
    <d v="2018-03-07T13:00:00"/>
    <d v="2018-03-08T13:00:00"/>
    <s v="SIGMA / SAP -TS - TMX / TEST / CSQ - SAP Parameter Change_Offline / ITO.CAB pre-approved [4EP]"/>
    <x v="0"/>
    <s v="On Time"/>
    <s v="No"/>
    <s v="Minor"/>
    <s v="Successful"/>
    <s v="On Time"/>
    <n v="1"/>
    <n v="1"/>
    <n v="0"/>
    <x v="2"/>
    <x v="0"/>
    <x v="0"/>
    <n v="0"/>
    <n v="0"/>
    <n v="0"/>
    <n v="0"/>
    <n v="1"/>
    <n v="0"/>
    <x v="0"/>
    <s v="CMOD317344"/>
    <x v="0"/>
    <x v="0"/>
    <s v="No"/>
    <s v="No"/>
    <s v="No"/>
    <s v="Si"/>
    <s v="No"/>
  </r>
  <r>
    <x v="1"/>
    <x v="0"/>
    <x v="0"/>
    <x v="0"/>
    <s v="C001405299"/>
    <x v="99"/>
    <x v="316"/>
    <d v="2018-03-06T17:00:00"/>
    <d v="2018-03-07T23:00:00"/>
    <s v="VITRO AG | AD | 90 days PWD Change Policy Phase 1 Salem &amp; Canada"/>
    <x v="0"/>
    <s v="On Time"/>
    <s v="No"/>
    <s v="Minor"/>
    <s v="Successful"/>
    <s v="On Time"/>
    <n v="1"/>
    <n v="1"/>
    <n v="0"/>
    <x v="2"/>
    <x v="0"/>
    <x v="0"/>
    <n v="0"/>
    <n v="0"/>
    <n v="0"/>
    <n v="0"/>
    <n v="1"/>
    <n v="0"/>
    <x v="1"/>
    <s v="-"/>
    <x v="20"/>
    <x v="1"/>
    <s v="No"/>
    <s v="No"/>
    <s v="No"/>
    <s v="Si"/>
    <s v="No"/>
  </r>
  <r>
    <x v="0"/>
    <x v="0"/>
    <x v="0"/>
    <x v="0"/>
    <s v="C001406986"/>
    <x v="17"/>
    <x v="128"/>
    <d v="2018-03-01T13:00:00"/>
    <d v="2018-03-08T13:00:00"/>
    <s v="ALFACORP | AMER | WINDOWS | Turn off System | 4 Servers | PRD"/>
    <x v="0"/>
    <s v="On Time"/>
    <s v="No"/>
    <s v="Minor"/>
    <s v="Successful"/>
    <s v="On Time"/>
    <n v="1"/>
    <n v="1"/>
    <n v="0"/>
    <x v="2"/>
    <x v="0"/>
    <x v="0"/>
    <n v="0"/>
    <n v="0"/>
    <n v="0"/>
    <n v="0"/>
    <n v="1"/>
    <n v="0"/>
    <x v="0"/>
    <s v="C000419598"/>
    <x v="5"/>
    <x v="1"/>
    <s v="No"/>
    <s v="No"/>
    <s v="No"/>
    <s v="Si"/>
    <s v="No"/>
  </r>
  <r>
    <x v="31"/>
    <x v="0"/>
    <x v="0"/>
    <x v="0"/>
    <s v="C001408488"/>
    <x v="33"/>
    <x v="137"/>
    <d v="2018-03-07T16:00:00"/>
    <d v="2018-03-07T20:00:00"/>
    <s v="AMER | Taurus | Operative System package upgrade on server ax2la133 | QAS"/>
    <x v="0"/>
    <s v="On Time"/>
    <s v="No"/>
    <s v="Minor"/>
    <s v="Successful"/>
    <s v="On Time"/>
    <n v="1"/>
    <n v="1"/>
    <n v="0"/>
    <x v="2"/>
    <x v="0"/>
    <x v="0"/>
    <n v="0"/>
    <n v="0"/>
    <n v="0"/>
    <n v="0"/>
    <n v="1"/>
    <n v="0"/>
    <x v="2"/>
    <s v="C000972225"/>
    <x v="19"/>
    <x v="1"/>
    <s v="No"/>
    <s v="No"/>
    <s v="No"/>
    <s v="Si"/>
    <s v="No"/>
  </r>
  <r>
    <x v="0"/>
    <x v="0"/>
    <x v="0"/>
    <x v="0"/>
    <s v="C001410185"/>
    <x v="17"/>
    <x v="128"/>
    <d v="2018-03-01T13:00:00"/>
    <d v="2018-03-08T13:00:00"/>
    <s v="AMER | NEMAK | Administrative change | Release to Operation | SALDCS005"/>
    <x v="0"/>
    <s v="On Time"/>
    <s v="No"/>
    <s v="Minor"/>
    <s v="Successful"/>
    <s v="On Time"/>
    <n v="1"/>
    <n v="1"/>
    <n v="0"/>
    <x v="2"/>
    <x v="0"/>
    <x v="0"/>
    <n v="0"/>
    <n v="0"/>
    <n v="0"/>
    <n v="0"/>
    <n v="1"/>
    <n v="0"/>
    <x v="0"/>
    <s v="C000913861"/>
    <x v="5"/>
    <x v="1"/>
    <s v="No"/>
    <s v="No"/>
    <s v="No"/>
    <s v="Si"/>
    <s v="No"/>
  </r>
  <r>
    <x v="1"/>
    <x v="0"/>
    <x v="1"/>
    <x v="0"/>
    <s v="C001410238"/>
    <x v="66"/>
    <x v="121"/>
    <d v="2018-03-02T18:00:00"/>
    <d v="2018-03-08T18:00:00"/>
    <s v="AMER | VITRO | Weekly Reboot Vitro Citrix Worker Servers (Carlisle, Salem, Fresno, Wichita Falls, Cyrus One)"/>
    <x v="0"/>
    <s v="On Time"/>
    <s v="No"/>
    <s v="Standard"/>
    <s v="Successful"/>
    <s v="On Time"/>
    <n v="1"/>
    <n v="1"/>
    <n v="0"/>
    <x v="2"/>
    <x v="0"/>
    <x v="0"/>
    <n v="0"/>
    <n v="0"/>
    <n v="0"/>
    <n v="0"/>
    <n v="1"/>
    <n v="0"/>
    <x v="1"/>
    <s v="C001007709"/>
    <x v="28"/>
    <x v="1"/>
    <s v="No"/>
    <s v="No"/>
    <s v="No"/>
    <s v="Si"/>
    <s v="No"/>
  </r>
  <r>
    <x v="0"/>
    <x v="0"/>
    <x v="0"/>
    <x v="0"/>
    <s v="C001410245"/>
    <x v="17"/>
    <x v="128"/>
    <d v="2018-03-01T13:00:00"/>
    <d v="2018-03-08T13:00:00"/>
    <s v="AMER | AKRA | Administrative change | Release to Operation | AKRAF03"/>
    <x v="0"/>
    <s v="On Time"/>
    <s v="No"/>
    <s v="Minor"/>
    <s v="Successful"/>
    <s v="On Time"/>
    <n v="1"/>
    <n v="1"/>
    <n v="0"/>
    <x v="2"/>
    <x v="0"/>
    <x v="0"/>
    <n v="0"/>
    <n v="0"/>
    <n v="0"/>
    <n v="0"/>
    <n v="1"/>
    <n v="0"/>
    <x v="0"/>
    <s v="C000913861"/>
    <x v="5"/>
    <x v="1"/>
    <s v="No"/>
    <s v="No"/>
    <s v="No"/>
    <s v="Si"/>
    <s v="No"/>
  </r>
  <r>
    <x v="18"/>
    <x v="0"/>
    <x v="1"/>
    <x v="0"/>
    <s v="C001410298"/>
    <x v="0"/>
    <x v="53"/>
    <d v="2018-03-07T19:00:00"/>
    <d v="2018-03-07T21:00:00"/>
    <s v="LOREAL / SAP BASIS / DEVELOPMENT / D18/ Outage=YES/ TSMX - KERNEL_Update / CCAB; ITO.CAB pre-approved [4EP]"/>
    <x v="0"/>
    <s v="On Time"/>
    <s v="No"/>
    <s v="Standard"/>
    <s v="Successful"/>
    <s v="On Time"/>
    <n v="1"/>
    <n v="1"/>
    <n v="0"/>
    <x v="2"/>
    <x v="0"/>
    <x v="0"/>
    <n v="0"/>
    <n v="0"/>
    <n v="0"/>
    <n v="0"/>
    <n v="1"/>
    <n v="0"/>
    <x v="2"/>
    <s v="CMOD317140"/>
    <x v="0"/>
    <x v="0"/>
    <s v="No"/>
    <s v="No"/>
    <s v="No"/>
    <s v="Si"/>
    <s v="No"/>
  </r>
  <r>
    <x v="20"/>
    <x v="0"/>
    <x v="1"/>
    <x v="0"/>
    <s v="C001411758"/>
    <x v="0"/>
    <x v="65"/>
    <d v="2018-03-07T14:30:00"/>
    <d v="2018-03-07T18:30:00"/>
    <s v="[HSAI] / [ SAP TS-MX ] / [ DEV ] / [ ER1 ] / - Installation of SAPHOSTAGENT /CSS.CAB pre-approved"/>
    <x v="0"/>
    <s v="On Time"/>
    <s v="No"/>
    <s v="Standard"/>
    <s v="Successful"/>
    <s v="On Time"/>
    <n v="1"/>
    <n v="1"/>
    <n v="0"/>
    <x v="2"/>
    <x v="0"/>
    <x v="0"/>
    <n v="0"/>
    <n v="0"/>
    <n v="0"/>
    <n v="0"/>
    <n v="1"/>
    <n v="0"/>
    <x v="4"/>
    <s v="CMOD318035"/>
    <x v="0"/>
    <x v="0"/>
    <s v="No"/>
    <s v="No"/>
    <s v="No"/>
    <s v="Si"/>
    <s v="No"/>
  </r>
  <r>
    <x v="20"/>
    <x v="0"/>
    <x v="1"/>
    <x v="0"/>
    <s v="C001411765"/>
    <x v="0"/>
    <x v="112"/>
    <d v="2018-03-07T14:30:00"/>
    <d v="2018-03-07T18:30:00"/>
    <s v="[HSAI] / [ SAP TS-MX ] / [ QAS ] / [ QR1 ] / - Installation of SAPHOSTAGENT /CSS.CAB pre-approved"/>
    <x v="0"/>
    <s v="On Time"/>
    <s v="No"/>
    <s v="Standard"/>
    <s v="Successful"/>
    <s v="On Time"/>
    <n v="1"/>
    <n v="1"/>
    <n v="0"/>
    <x v="2"/>
    <x v="0"/>
    <x v="0"/>
    <n v="0"/>
    <n v="0"/>
    <n v="0"/>
    <n v="0"/>
    <n v="1"/>
    <n v="0"/>
    <x v="4"/>
    <s v="CMOD318035"/>
    <x v="0"/>
    <x v="0"/>
    <s v="No"/>
    <s v="No"/>
    <s v="No"/>
    <s v="Si"/>
    <s v="No"/>
  </r>
  <r>
    <x v="16"/>
    <x v="0"/>
    <x v="1"/>
    <x v="0"/>
    <s v="C001411829"/>
    <x v="0"/>
    <x v="53"/>
    <d v="2018-03-08T13:00:00"/>
    <d v="2018-03-08T14:00:00"/>
    <s v="HABC / SAP / SOL / TSMX- TRANSPORT / ITO.CAB pre-approved"/>
    <x v="0"/>
    <s v="On Time"/>
    <s v="No"/>
    <s v="Standard"/>
    <s v="Successful"/>
    <s v="On Time"/>
    <n v="1"/>
    <n v="1"/>
    <n v="0"/>
    <x v="2"/>
    <x v="0"/>
    <x v="0"/>
    <n v="0"/>
    <n v="0"/>
    <n v="0"/>
    <n v="0"/>
    <n v="1"/>
    <n v="0"/>
    <x v="2"/>
    <s v="CMOD317333"/>
    <x v="0"/>
    <x v="0"/>
    <s v="No"/>
    <s v="No"/>
    <s v="No"/>
    <s v="Si"/>
    <s v="No"/>
  </r>
  <r>
    <x v="20"/>
    <x v="0"/>
    <x v="1"/>
    <x v="0"/>
    <s v="C001411833"/>
    <x v="0"/>
    <x v="65"/>
    <d v="2018-03-07T14:30:00"/>
    <d v="2018-03-07T18:30:00"/>
    <s v="[HSAI] / [ SAP TS-MX ] / [ DEV ] / [ HDB ] / - Installation of SAPHOSTAGENT /CSS.CAB pre-approved"/>
    <x v="0"/>
    <s v="On Time"/>
    <s v="No"/>
    <s v="Standard"/>
    <s v="Successful"/>
    <s v="On Time"/>
    <n v="1"/>
    <n v="1"/>
    <n v="0"/>
    <x v="2"/>
    <x v="0"/>
    <x v="0"/>
    <n v="0"/>
    <n v="0"/>
    <n v="0"/>
    <n v="0"/>
    <n v="1"/>
    <n v="0"/>
    <x v="4"/>
    <s v="CMOD318035"/>
    <x v="0"/>
    <x v="0"/>
    <s v="No"/>
    <s v="No"/>
    <s v="No"/>
    <s v="Si"/>
    <s v="No"/>
  </r>
  <r>
    <x v="15"/>
    <x v="0"/>
    <x v="1"/>
    <x v="0"/>
    <s v="C001413257"/>
    <x v="12"/>
    <x v="129"/>
    <d v="2018-03-06T08:00:00"/>
    <d v="2018-03-07T17:00:00"/>
    <s v="[MEXICHEM / QUALITY / [ CRQ] / [ DSC3 ] - Implementation of support packages for ABAP (SPAM/SAINT) / CCAB; ITO.CAB pre-approved [4EP]"/>
    <x v="0"/>
    <s v="On Time"/>
    <s v="No"/>
    <s v="Standard"/>
    <s v="Successful"/>
    <s v="On Time"/>
    <n v="1"/>
    <n v="1"/>
    <n v="0"/>
    <x v="2"/>
    <x v="0"/>
    <x v="0"/>
    <n v="0"/>
    <n v="0"/>
    <n v="0"/>
    <n v="0"/>
    <n v="1"/>
    <n v="0"/>
    <x v="1"/>
    <s v="CMOD318037"/>
    <x v="0"/>
    <x v="0"/>
    <s v="No"/>
    <s v="No"/>
    <s v="No"/>
    <s v="Si"/>
    <s v="No"/>
  </r>
  <r>
    <x v="16"/>
    <x v="0"/>
    <x v="1"/>
    <x v="0"/>
    <s v="C001414921"/>
    <x v="0"/>
    <x v="30"/>
    <d v="2018-03-07T20:00:00"/>
    <d v="2018-03-08T20:00:00"/>
    <s v="HABC / SAP BASIS / PRODUCTION / PRO / TSMX - ADD_ON ABAP_classic env. (SPAM/SAINT) / ITO.CAB pre-approved [4EP]"/>
    <x v="0"/>
    <s v="On Time"/>
    <s v="No"/>
    <s v="Standard"/>
    <s v="Successful"/>
    <s v="On Time"/>
    <n v="1"/>
    <n v="1"/>
    <n v="0"/>
    <x v="2"/>
    <x v="0"/>
    <x v="0"/>
    <n v="0"/>
    <n v="0"/>
    <n v="0"/>
    <n v="0"/>
    <n v="1"/>
    <n v="0"/>
    <x v="2"/>
    <s v="CMOD318855"/>
    <x v="0"/>
    <x v="0"/>
    <s v="No"/>
    <s v="No"/>
    <s v="No"/>
    <s v="Si"/>
    <s v="No"/>
  </r>
  <r>
    <x v="28"/>
    <x v="0"/>
    <x v="1"/>
    <x v="0"/>
    <s v="C001414986"/>
    <x v="0"/>
    <x v="198"/>
    <d v="2018-03-08T10:00:00"/>
    <d v="2018-03-08T15:00:00"/>
    <s v="GDG / SAP-TSMX / Web Dispatcher / GW / TOSCOL Installation"/>
    <x v="0"/>
    <s v="On Time"/>
    <s v="No"/>
    <s v="Standard"/>
    <s v="Successful"/>
    <s v="On Time"/>
    <n v="1"/>
    <n v="1"/>
    <n v="0"/>
    <x v="2"/>
    <x v="0"/>
    <x v="0"/>
    <n v="0"/>
    <n v="0"/>
    <n v="0"/>
    <n v="0"/>
    <n v="1"/>
    <n v="0"/>
    <x v="2"/>
    <s v="-"/>
    <x v="0"/>
    <x v="0"/>
    <s v="No"/>
    <s v="No"/>
    <s v="No"/>
    <s v="Si"/>
    <s v="No"/>
  </r>
  <r>
    <x v="15"/>
    <x v="0"/>
    <x v="1"/>
    <x v="0"/>
    <s v="C001415070"/>
    <x v="12"/>
    <x v="46"/>
    <d v="2018-03-07T08:00:00"/>
    <d v="2018-03-08T17:00:00"/>
    <s v="[MEXICHEM / QUALITY / [ GRQ] / [DSC3 ] - Implementation of support packages for ABAP (SPAM/SAINT) / CCAB; ITO.CAB pre-approved [4EP]"/>
    <x v="0"/>
    <s v="On Time"/>
    <s v="No"/>
    <s v="Standard"/>
    <s v="Successful"/>
    <s v="On Time"/>
    <n v="1"/>
    <n v="1"/>
    <n v="0"/>
    <x v="2"/>
    <x v="0"/>
    <x v="0"/>
    <n v="0"/>
    <n v="0"/>
    <n v="0"/>
    <n v="0"/>
    <n v="1"/>
    <n v="0"/>
    <x v="1"/>
    <s v="CMOD318037"/>
    <x v="0"/>
    <x v="0"/>
    <s v="No"/>
    <s v="No"/>
    <s v="No"/>
    <s v="Si"/>
    <s v="No"/>
  </r>
  <r>
    <x v="15"/>
    <x v="0"/>
    <x v="1"/>
    <x v="0"/>
    <s v="C001415076"/>
    <x v="12"/>
    <x v="46"/>
    <d v="2018-03-07T09:30:00"/>
    <d v="2018-03-08T18:30:00"/>
    <s v="[MEXICHEM / QUALITY / [ HRQ] / [ DSC3 ] - Implementation of support packages for ABAP (SPAM/SAINT) / CCAB; ITO.CAB pre-approved [4EP]"/>
    <x v="0"/>
    <s v="On Time"/>
    <s v="No"/>
    <s v="Standard"/>
    <s v="Successful"/>
    <s v="On Time"/>
    <n v="1"/>
    <n v="1"/>
    <n v="0"/>
    <x v="2"/>
    <x v="0"/>
    <x v="0"/>
    <n v="0"/>
    <n v="0"/>
    <n v="0"/>
    <n v="0"/>
    <n v="1"/>
    <n v="0"/>
    <x v="1"/>
    <s v="CMOD318037"/>
    <x v="0"/>
    <x v="0"/>
    <s v="No"/>
    <s v="No"/>
    <s v="No"/>
    <s v="Si"/>
    <s v="No"/>
  </r>
  <r>
    <x v="0"/>
    <x v="0"/>
    <x v="0"/>
    <x v="0"/>
    <s v="C001416199"/>
    <x v="17"/>
    <x v="22"/>
    <d v="2018-03-07T18:00:00"/>
    <d v="2018-03-07T23:00:00"/>
    <s v="AMER | NEMAK | CHANGE OF IP ADDRESS | MTYSQL0027"/>
    <x v="0"/>
    <s v="On Time"/>
    <s v="No"/>
    <s v="Minor"/>
    <s v="Successful"/>
    <s v="On Time"/>
    <n v="1"/>
    <n v="1"/>
    <n v="0"/>
    <x v="2"/>
    <x v="0"/>
    <x v="0"/>
    <n v="0"/>
    <n v="0"/>
    <n v="0"/>
    <n v="0"/>
    <n v="1"/>
    <n v="0"/>
    <x v="0"/>
    <s v="-"/>
    <x v="5"/>
    <x v="1"/>
    <s v="No"/>
    <s v="No"/>
    <s v="No"/>
    <s v="Si"/>
    <s v="No"/>
  </r>
  <r>
    <x v="9"/>
    <x v="0"/>
    <x v="1"/>
    <x v="0"/>
    <s v="C001416406"/>
    <x v="0"/>
    <x v="162"/>
    <d v="2018-03-07T14:00:00"/>
    <d v="2018-03-07T17:00:00"/>
    <s v="Grupo Q / SAP-TSMX / Calidad / GEQ / QRO. - KERNEL_Update / ITO.CAB pre-approved"/>
    <x v="0"/>
    <s v="On Time"/>
    <s v="No"/>
    <s v="Standard"/>
    <s v="Successful"/>
    <s v="On Time"/>
    <n v="1"/>
    <n v="1"/>
    <n v="0"/>
    <x v="2"/>
    <x v="0"/>
    <x v="0"/>
    <n v="0"/>
    <n v="0"/>
    <n v="0"/>
    <n v="0"/>
    <n v="1"/>
    <n v="0"/>
    <x v="2"/>
    <s v="CMOD317140"/>
    <x v="0"/>
    <x v="0"/>
    <s v="No"/>
    <s v="No"/>
    <s v="No"/>
    <s v="Si"/>
    <s v="No"/>
  </r>
  <r>
    <x v="1"/>
    <x v="1"/>
    <x v="1"/>
    <x v="0"/>
    <s v="C001416555"/>
    <x v="34"/>
    <x v="50"/>
    <d v="2018-03-08T19:00:00"/>
    <d v="2018-03-08T22:00:00"/>
    <s v="Vitro | TSS - &lt;add/delete/modify&gt; customer-firewall permission (customer-request) | Pre-approved"/>
    <x v="0"/>
    <s v="On Time"/>
    <s v="No"/>
    <s v="Standard"/>
    <s v="Successful"/>
    <s v="On Time"/>
    <n v="1"/>
    <n v="1"/>
    <n v="0"/>
    <x v="2"/>
    <x v="0"/>
    <x v="0"/>
    <n v="0"/>
    <n v="0"/>
    <n v="0"/>
    <n v="0"/>
    <n v="1"/>
    <n v="0"/>
    <x v="1"/>
    <s v="C000473050"/>
    <x v="11"/>
    <x v="2"/>
    <s v="No"/>
    <s v="No"/>
    <s v="No"/>
    <s v="Si"/>
    <s v="No"/>
  </r>
  <r>
    <x v="1"/>
    <x v="1"/>
    <x v="1"/>
    <x v="0"/>
    <s v="C001416575"/>
    <x v="34"/>
    <x v="50"/>
    <d v="2018-03-08T22:00:00"/>
    <d v="2018-03-09T01:00:00"/>
    <s v="Vitro | TSS - &lt;add/delete/modify&gt; customer-firewall permission (customer-request) | Pre-approved"/>
    <x v="0"/>
    <s v="On Time"/>
    <s v="No"/>
    <s v="Standard"/>
    <s v="Successful"/>
    <s v="On Time"/>
    <n v="1"/>
    <n v="1"/>
    <n v="0"/>
    <x v="2"/>
    <x v="0"/>
    <x v="0"/>
    <n v="0"/>
    <n v="0"/>
    <n v="0"/>
    <n v="0"/>
    <n v="1"/>
    <n v="0"/>
    <x v="1"/>
    <s v="C000473050"/>
    <x v="11"/>
    <x v="2"/>
    <s v="No"/>
    <s v="No"/>
    <s v="No"/>
    <s v="Si"/>
    <s v="No"/>
  </r>
  <r>
    <x v="9"/>
    <x v="0"/>
    <x v="0"/>
    <x v="0"/>
    <s v="C001416657"/>
    <x v="0"/>
    <x v="171"/>
    <d v="2018-03-08T10:00:00"/>
    <d v="2018-03-08T12:00:00"/>
    <s v="Grupo Q / SAP-TSMX / DEVELOPMENT / CED / QRO. - Edit USR40 Table for forbidden passwords"/>
    <x v="0"/>
    <s v="On Time"/>
    <s v="No"/>
    <s v="Minor"/>
    <s v="Successful"/>
    <s v="On Time"/>
    <n v="1"/>
    <n v="1"/>
    <n v="0"/>
    <x v="2"/>
    <x v="0"/>
    <x v="0"/>
    <n v="0"/>
    <n v="0"/>
    <n v="0"/>
    <n v="0"/>
    <n v="1"/>
    <n v="0"/>
    <x v="2"/>
    <s v="-"/>
    <x v="0"/>
    <x v="0"/>
    <s v="No"/>
    <s v="No"/>
    <s v="No"/>
    <s v="Si"/>
    <s v="No"/>
  </r>
  <r>
    <x v="1"/>
    <x v="1"/>
    <x v="1"/>
    <x v="0"/>
    <s v="C001418227"/>
    <x v="34"/>
    <x v="50"/>
    <d v="2018-03-07T19:00:00"/>
    <d v="2018-03-07T23:00:00"/>
    <s v="Vitro | TSS - &lt;add/delete/modify&gt; customer-firewall permission (customer-request) | Pre-approved"/>
    <x v="0"/>
    <s v="On Time"/>
    <s v="No"/>
    <s v="Standard"/>
    <s v="Successful"/>
    <s v="On Time"/>
    <n v="1"/>
    <n v="1"/>
    <n v="0"/>
    <x v="2"/>
    <x v="0"/>
    <x v="0"/>
    <n v="0"/>
    <n v="0"/>
    <n v="0"/>
    <n v="0"/>
    <n v="1"/>
    <n v="0"/>
    <x v="1"/>
    <s v="C000473050"/>
    <x v="11"/>
    <x v="2"/>
    <s v="No"/>
    <s v="No"/>
    <s v="No"/>
    <s v="Si"/>
    <s v="No"/>
  </r>
  <r>
    <x v="5"/>
    <x v="0"/>
    <x v="1"/>
    <x v="0"/>
    <s v="C001418293"/>
    <x v="0"/>
    <x v="84"/>
    <d v="2018-03-07T16:00:00"/>
    <d v="2018-03-07T17:00:00"/>
    <s v="Grupo KUO / SAP TS-MX / SAP Request: User creation with assignment of the roles"/>
    <x v="0"/>
    <s v="On Time"/>
    <s v="No"/>
    <s v="Standard"/>
    <s v="Successful"/>
    <s v="On Time"/>
    <n v="1"/>
    <n v="1"/>
    <n v="0"/>
    <x v="2"/>
    <x v="0"/>
    <x v="0"/>
    <n v="0"/>
    <n v="0"/>
    <n v="0"/>
    <n v="0"/>
    <n v="1"/>
    <n v="0"/>
    <x v="4"/>
    <s v="CMOD310786"/>
    <x v="0"/>
    <x v="0"/>
    <s v="No"/>
    <s v="No"/>
    <s v="No"/>
    <s v="Si"/>
    <s v="No"/>
  </r>
  <r>
    <x v="9"/>
    <x v="0"/>
    <x v="1"/>
    <x v="0"/>
    <s v="C001418302"/>
    <x v="0"/>
    <x v="171"/>
    <d v="2018-03-08T07:00:00"/>
    <d v="2018-03-08T10:00:00"/>
    <s v="Grupo Q / SAP TS-TSMX/ QUALITY / CEQ / QRO - SAP Parameter Change_Offline_classic env. /CCAB; CSS.CAB pre-approved [4EP]"/>
    <x v="0"/>
    <s v="On Time"/>
    <s v="No"/>
    <s v="Standard"/>
    <s v="Successful"/>
    <s v="On Time"/>
    <n v="1"/>
    <n v="1"/>
    <n v="0"/>
    <x v="2"/>
    <x v="0"/>
    <x v="0"/>
    <n v="0"/>
    <n v="0"/>
    <n v="0"/>
    <n v="0"/>
    <n v="1"/>
    <n v="0"/>
    <x v="2"/>
    <s v="CMOD318874"/>
    <x v="0"/>
    <x v="0"/>
    <s v="No"/>
    <s v="No"/>
    <s v="No"/>
    <s v="Si"/>
    <s v="No"/>
  </r>
  <r>
    <x v="0"/>
    <x v="0"/>
    <x v="1"/>
    <x v="0"/>
    <s v="C001418360"/>
    <x v="0"/>
    <x v="0"/>
    <d v="2018-03-08T14:00:00"/>
    <d v="2018-03-08T17:30:00"/>
    <s v="TSMX/TERZA/SAP Request: Creation/modify and uploading of the roles CSS.CAB preapproved"/>
    <x v="0"/>
    <s v="On Time"/>
    <s v="No"/>
    <s v="Standard"/>
    <s v="Successful"/>
    <s v="On Time"/>
    <n v="1"/>
    <n v="1"/>
    <n v="0"/>
    <x v="2"/>
    <x v="0"/>
    <x v="0"/>
    <n v="0"/>
    <n v="0"/>
    <n v="0"/>
    <n v="0"/>
    <n v="1"/>
    <n v="0"/>
    <x v="0"/>
    <s v="CMOD310216"/>
    <x v="0"/>
    <x v="0"/>
    <s v="No"/>
    <s v="No"/>
    <s v="No"/>
    <s v="Si"/>
    <s v="No"/>
  </r>
  <r>
    <x v="7"/>
    <x v="0"/>
    <x v="0"/>
    <x v="0"/>
    <s v="C40993580"/>
    <x v="27"/>
    <x v="20"/>
    <d v="2018-03-01T17:00:00"/>
    <d v="2018-03-07T17:00:00"/>
    <s v="Remediación de controles de seguridad a Servidores Windows Bloque 1"/>
    <x v="0"/>
    <s v="On Time"/>
    <s v="No"/>
    <s v="Minor"/>
    <s v="Successful"/>
    <s v="On Time"/>
    <n v="1"/>
    <n v="1"/>
    <n v="0"/>
    <x v="2"/>
    <x v="0"/>
    <x v="0"/>
    <n v="0"/>
    <n v="0"/>
    <n v="0"/>
    <n v="0"/>
    <n v="1"/>
    <n v="0"/>
    <x v="3"/>
    <s v="CT40004027"/>
    <x v="1"/>
    <x v="1"/>
    <s v="No"/>
    <s v="No"/>
    <s v="No"/>
    <s v="Si"/>
    <s v="No"/>
  </r>
  <r>
    <x v="4"/>
    <x v="0"/>
    <x v="0"/>
    <x v="0"/>
    <s v="C40970479"/>
    <x v="45"/>
    <x v="204"/>
    <d v="2018-03-07T22:00:00"/>
    <d v="2018-03-08T10:00:00"/>
    <s v="Blade microcode update (IBM SUPPLIER AS IMPLEMENTER) [T-SYSTEMS ACCOMPANIMENT)"/>
    <x v="0"/>
    <s v="On Time"/>
    <s v="No"/>
    <s v="Minor"/>
    <s v="Successful"/>
    <s v="On Time"/>
    <n v="1"/>
    <n v="1"/>
    <n v="0"/>
    <x v="2"/>
    <x v="0"/>
    <x v="0"/>
    <n v="0"/>
    <n v="0"/>
    <n v="0"/>
    <n v="0"/>
    <n v="1"/>
    <n v="0"/>
    <x v="3"/>
    <s v="CT40012181"/>
    <x v="18"/>
    <x v="1"/>
    <s v="No"/>
    <s v="No"/>
    <s v="No"/>
    <s v="Si"/>
    <s v="No"/>
  </r>
  <r>
    <x v="4"/>
    <x v="1"/>
    <x v="1"/>
    <x v="0"/>
    <s v="C40996455"/>
    <x v="10"/>
    <x v="13"/>
    <d v="2018-03-08T09:00:00"/>
    <d v="2018-03-08T13:00:00"/>
    <s v="Preventive maintenance in IDF 11 of A50 - Audi México"/>
    <x v="0"/>
    <s v="On Time"/>
    <s v="No"/>
    <s v="Standard"/>
    <s v="Successful"/>
    <s v="On Time"/>
    <n v="1"/>
    <n v="1"/>
    <n v="0"/>
    <x v="2"/>
    <x v="0"/>
    <x v="0"/>
    <n v="0"/>
    <n v="0"/>
    <n v="0"/>
    <n v="0"/>
    <n v="1"/>
    <n v="0"/>
    <x v="3"/>
    <s v="CT40010844"/>
    <x v="7"/>
    <x v="2"/>
    <s v="No"/>
    <s v="No"/>
    <s v="No"/>
    <s v="Si"/>
    <s v="No"/>
  </r>
  <r>
    <x v="4"/>
    <x v="0"/>
    <x v="0"/>
    <x v="0"/>
    <s v="C40997285"/>
    <x v="5"/>
    <x v="265"/>
    <d v="2018-03-08T20:00:00"/>
    <d v="2018-03-08T23:00:00"/>
    <s v="Increase drive [2 TB] on [AUDISJSA6131] Virtual Server"/>
    <x v="0"/>
    <s v="On Time"/>
    <s v="No"/>
    <s v="Minor"/>
    <s v="Successful"/>
    <s v="On Time"/>
    <n v="1"/>
    <n v="1"/>
    <n v="0"/>
    <x v="2"/>
    <x v="0"/>
    <x v="0"/>
    <n v="0"/>
    <n v="0"/>
    <n v="0"/>
    <n v="0"/>
    <n v="1"/>
    <n v="0"/>
    <x v="3"/>
    <s v="CT40008390"/>
    <x v="5"/>
    <x v="1"/>
    <s v="No"/>
    <s v="No"/>
    <s v="No"/>
    <s v="Si"/>
    <s v="No"/>
  </r>
  <r>
    <x v="7"/>
    <x v="1"/>
    <x v="0"/>
    <x v="0"/>
    <s v="C40999109"/>
    <x v="41"/>
    <x v="166"/>
    <d v="2018-03-08T17:00:00"/>
    <d v="2018-03-08T23:00:00"/>
    <s v="Proyecto BackBone - Migración de 20 Access Points Mezannine Nave 31 a Controladora S6"/>
    <x v="0"/>
    <s v="On Time"/>
    <s v="No"/>
    <s v="Minor"/>
    <s v="Successful"/>
    <s v="On Time"/>
    <n v="1"/>
    <n v="1"/>
    <n v="0"/>
    <x v="2"/>
    <x v="0"/>
    <x v="0"/>
    <n v="0"/>
    <n v="0"/>
    <n v="0"/>
    <n v="0"/>
    <n v="1"/>
    <n v="0"/>
    <x v="3"/>
    <s v="-"/>
    <x v="14"/>
    <x v="2"/>
    <s v="No"/>
    <s v="No"/>
    <s v="No"/>
    <s v="Si"/>
    <s v="No"/>
  </r>
  <r>
    <x v="4"/>
    <x v="0"/>
    <x v="0"/>
    <x v="0"/>
    <s v="C40997326"/>
    <x v="67"/>
    <x v="56"/>
    <d v="2018-03-09T11:00:00"/>
    <d v="2018-03-09T16:00:00"/>
    <s v="| AUDI Mexico | Power supply replacement at SAN SWITCH [FABRIC1_LDR1]"/>
    <x v="0"/>
    <s v="On Time"/>
    <s v="No"/>
    <s v="Minor"/>
    <s v="Successful"/>
    <s v="On Time"/>
    <n v="1"/>
    <n v="1"/>
    <n v="0"/>
    <x v="2"/>
    <x v="0"/>
    <x v="0"/>
    <n v="0"/>
    <n v="0"/>
    <n v="0"/>
    <n v="0"/>
    <n v="1"/>
    <n v="0"/>
    <x v="3"/>
    <s v="CT40010854"/>
    <x v="9"/>
    <x v="1"/>
    <s v="No"/>
    <s v="No"/>
    <s v="No"/>
    <s v="Si"/>
    <s v="No"/>
  </r>
  <r>
    <x v="4"/>
    <x v="1"/>
    <x v="0"/>
    <x v="0"/>
    <s v="C40997752"/>
    <x v="10"/>
    <x v="13"/>
    <d v="2018-03-09T10:00:00"/>
    <d v="2018-03-09T12:00:00"/>
    <s v="Replacement fiber optic jumper of the secondary link in switch the office at IDF 22 of A1 - Audi México"/>
    <x v="0"/>
    <s v="On Time"/>
    <s v="No"/>
    <s v="Minor"/>
    <s v="Successful"/>
    <s v="On Time"/>
    <n v="1"/>
    <n v="1"/>
    <n v="0"/>
    <x v="2"/>
    <x v="0"/>
    <x v="0"/>
    <n v="0"/>
    <n v="0"/>
    <n v="0"/>
    <n v="0"/>
    <n v="1"/>
    <n v="0"/>
    <x v="3"/>
    <s v="CT40011865"/>
    <x v="7"/>
    <x v="2"/>
    <s v="No"/>
    <s v="No"/>
    <s v="No"/>
    <s v="Si"/>
    <s v="No"/>
  </r>
  <r>
    <x v="4"/>
    <x v="1"/>
    <x v="1"/>
    <x v="0"/>
    <s v="C41000905"/>
    <x v="64"/>
    <x v="108"/>
    <d v="2018-03-08T17:00:00"/>
    <d v="2018-03-08T19:00:00"/>
    <s v="New Rule - Firewall Day"/>
    <x v="0"/>
    <s v="On Time"/>
    <s v="No"/>
    <s v="Standard"/>
    <s v="Successful"/>
    <s v="On Time"/>
    <n v="1"/>
    <n v="1"/>
    <n v="0"/>
    <x v="2"/>
    <x v="0"/>
    <x v="0"/>
    <n v="0"/>
    <n v="0"/>
    <n v="0"/>
    <n v="0"/>
    <n v="1"/>
    <n v="0"/>
    <x v="3"/>
    <s v="CT40009893"/>
    <x v="11"/>
    <x v="2"/>
    <s v="No"/>
    <s v="No"/>
    <s v="No"/>
    <s v="Si"/>
    <s v="No"/>
  </r>
  <r>
    <x v="26"/>
    <x v="0"/>
    <x v="1"/>
    <x v="0"/>
    <s v="C001394335"/>
    <x v="0"/>
    <x v="211"/>
    <d v="2018-03-08T14:00:00"/>
    <d v="2018-03-08T18:00:00"/>
    <s v="[ VOLARIS [ SAP ]VER][ Kernel Upgrade ] / CCAB; ITO.CAB pre-approved [4EP]"/>
    <x v="0"/>
    <s v="On Time"/>
    <s v="No"/>
    <s v="Standard"/>
    <s v="Successful"/>
    <s v="On Time"/>
    <n v="1"/>
    <n v="1"/>
    <n v="0"/>
    <x v="2"/>
    <x v="0"/>
    <x v="0"/>
    <n v="0"/>
    <n v="0"/>
    <n v="0"/>
    <n v="0"/>
    <n v="1"/>
    <n v="0"/>
    <x v="2"/>
    <s v="CMOD317140"/>
    <x v="0"/>
    <x v="0"/>
    <s v="No"/>
    <s v="No"/>
    <s v="No"/>
    <s v="Si"/>
    <s v="No"/>
  </r>
  <r>
    <x v="9"/>
    <x v="0"/>
    <x v="0"/>
    <x v="0"/>
    <s v="C001398968"/>
    <x v="33"/>
    <x v="137"/>
    <d v="2018-03-08T16:00:00"/>
    <d v="2018-03-09T03:00:00"/>
    <s v="AMER | Grupo Q | Operative System package upgrade on servers ax2la122, ax2la123, GPQQROAUP15 | DEV"/>
    <x v="0"/>
    <s v="On Time"/>
    <s v="No"/>
    <s v="Minor"/>
    <s v="Successful"/>
    <s v="On Time"/>
    <n v="1"/>
    <n v="1"/>
    <n v="0"/>
    <x v="2"/>
    <x v="0"/>
    <x v="0"/>
    <n v="0"/>
    <n v="0"/>
    <n v="0"/>
    <n v="0"/>
    <n v="1"/>
    <n v="0"/>
    <x v="2"/>
    <s v="C000972225"/>
    <x v="19"/>
    <x v="1"/>
    <s v="No"/>
    <s v="No"/>
    <s v="No"/>
    <s v="Si"/>
    <s v="No"/>
  </r>
  <r>
    <x v="0"/>
    <x v="0"/>
    <x v="0"/>
    <x v="0"/>
    <s v="C001408676"/>
    <x v="0"/>
    <x v="136"/>
    <d v="2018-03-02T21:00:00"/>
    <d v="2018-03-09T14:00:00"/>
    <s v="ALFA / SAP / QAS / SIGMA - Installation of SP stack for ABAP via SPAM/SAINT / CCAB; ITO.CAB pre-approved [4EP]"/>
    <x v="0"/>
    <s v="On Time"/>
    <s v="No"/>
    <s v="Minor"/>
    <s v="Successful"/>
    <s v="On Time"/>
    <n v="1"/>
    <n v="1"/>
    <n v="0"/>
    <x v="2"/>
    <x v="0"/>
    <x v="0"/>
    <n v="0"/>
    <n v="0"/>
    <n v="0"/>
    <n v="0"/>
    <n v="1"/>
    <n v="0"/>
    <x v="0"/>
    <s v="CMOD318335"/>
    <x v="0"/>
    <x v="0"/>
    <s v="No"/>
    <s v="No"/>
    <s v="No"/>
    <s v="Si"/>
    <s v="No"/>
  </r>
  <r>
    <x v="18"/>
    <x v="0"/>
    <x v="1"/>
    <x v="0"/>
    <s v="C001410299"/>
    <x v="0"/>
    <x v="30"/>
    <d v="2018-03-08T19:00:00"/>
    <d v="2018-03-08T21:00:00"/>
    <s v="LOREAL / SAP BASIS / TEST/ Q18/ Outage=YES/ TSMX - KERNEL_Update / CCAB; ITO.CAB pre-approved [4EP]"/>
    <x v="0"/>
    <s v="On Time"/>
    <s v="No"/>
    <s v="Standard"/>
    <s v="Successful"/>
    <s v="On Time"/>
    <n v="1"/>
    <n v="1"/>
    <n v="0"/>
    <x v="2"/>
    <x v="0"/>
    <x v="0"/>
    <n v="0"/>
    <n v="0"/>
    <n v="0"/>
    <n v="0"/>
    <n v="1"/>
    <n v="0"/>
    <x v="2"/>
    <s v="CMOD317140"/>
    <x v="0"/>
    <x v="0"/>
    <s v="No"/>
    <s v="No"/>
    <s v="No"/>
    <s v="Si"/>
    <s v="No"/>
  </r>
  <r>
    <x v="0"/>
    <x v="0"/>
    <x v="0"/>
    <x v="0"/>
    <s v="C001411260"/>
    <x v="17"/>
    <x v="72"/>
    <d v="2018-03-08T12:00:00"/>
    <d v="2018-03-09T00:00:00"/>
    <s v="AMER | TERZA | Distribution of MSFT patches for Windows Servers (DEV &amp; QA) &lt;Febrero&gt;"/>
    <x v="0"/>
    <s v="On Time"/>
    <s v="No"/>
    <s v="Minor"/>
    <s v="Successful"/>
    <s v="On Time"/>
    <n v="1"/>
    <n v="1"/>
    <n v="0"/>
    <x v="2"/>
    <x v="0"/>
    <x v="0"/>
    <n v="0"/>
    <n v="0"/>
    <n v="0"/>
    <n v="0"/>
    <n v="1"/>
    <n v="0"/>
    <x v="0"/>
    <s v="C000945095"/>
    <x v="5"/>
    <x v="1"/>
    <s v="No"/>
    <s v="No"/>
    <s v="No"/>
    <s v="Si"/>
    <s v="No"/>
  </r>
  <r>
    <x v="5"/>
    <x v="0"/>
    <x v="0"/>
    <x v="0"/>
    <s v="C001414868"/>
    <x v="33"/>
    <x v="137"/>
    <d v="2018-03-08T16:00:00"/>
    <d v="2018-03-08T20:00:00"/>
    <s v="AMER | Grupo Kuo | Operative System package upgrade on servers piqro03, grcmty03 | QAS"/>
    <x v="0"/>
    <s v="On Time"/>
    <s v="No"/>
    <s v="Minor"/>
    <s v="Successful"/>
    <s v="On Time"/>
    <n v="1"/>
    <n v="1"/>
    <n v="0"/>
    <x v="2"/>
    <x v="0"/>
    <x v="0"/>
    <n v="0"/>
    <n v="0"/>
    <n v="0"/>
    <n v="0"/>
    <n v="1"/>
    <n v="0"/>
    <x v="4"/>
    <s v="C000972225"/>
    <x v="19"/>
    <x v="1"/>
    <s v="No"/>
    <s v="No"/>
    <s v="No"/>
    <s v="Si"/>
    <s v="No"/>
  </r>
  <r>
    <x v="0"/>
    <x v="0"/>
    <x v="0"/>
    <x v="0"/>
    <s v="C001414919"/>
    <x v="30"/>
    <x v="175"/>
    <d v="2018-03-06T12:05:00"/>
    <d v="2018-03-09T15:55:00"/>
    <s v="SIGMA / SAP System / NTP Migration DEV/QA"/>
    <x v="0"/>
    <s v="On Time"/>
    <s v="No"/>
    <s v="Minor"/>
    <s v="Successful"/>
    <s v="On Time"/>
    <n v="1"/>
    <n v="1"/>
    <n v="0"/>
    <x v="2"/>
    <x v="0"/>
    <x v="0"/>
    <n v="0"/>
    <n v="0"/>
    <n v="0"/>
    <n v="0"/>
    <n v="1"/>
    <n v="0"/>
    <x v="0"/>
    <s v="CMOD315949"/>
    <x v="18"/>
    <x v="1"/>
    <s v="No"/>
    <s v="No"/>
    <s v="No"/>
    <s v="Si"/>
    <s v="No"/>
  </r>
  <r>
    <x v="0"/>
    <x v="0"/>
    <x v="1"/>
    <x v="0"/>
    <s v="C001416512"/>
    <x v="0"/>
    <x v="165"/>
    <d v="2018-03-08T13:00:00"/>
    <d v="2018-03-09T13:00:00"/>
    <s v="SIGMA / SAP -TSMX / DBW / TSMX / Upgrade ST-A/PI plug-in/ instal support package / CCAB and CSS.CAB preapproved - 4EP"/>
    <x v="0"/>
    <s v="On Time"/>
    <s v="No"/>
    <s v="Standard"/>
    <s v="Successful"/>
    <s v="On Time"/>
    <n v="1"/>
    <n v="1"/>
    <n v="0"/>
    <x v="2"/>
    <x v="0"/>
    <x v="0"/>
    <n v="0"/>
    <n v="0"/>
    <n v="0"/>
    <n v="0"/>
    <n v="1"/>
    <n v="0"/>
    <x v="0"/>
    <s v="CMOD314782"/>
    <x v="0"/>
    <x v="0"/>
    <s v="No"/>
    <s v="No"/>
    <s v="No"/>
    <s v="Si"/>
    <s v="No"/>
  </r>
  <r>
    <x v="9"/>
    <x v="0"/>
    <x v="0"/>
    <x v="0"/>
    <s v="C001416602"/>
    <x v="0"/>
    <x v="171"/>
    <d v="2018-03-08T14:00:00"/>
    <d v="2018-03-08T16:00:00"/>
    <s v="Grupo Q / SAP-TSMX / QUALITY / CEQ / Qro. - Edit USR40 Table for forbidden passwords"/>
    <x v="0"/>
    <s v="On Time"/>
    <s v="No"/>
    <s v="Minor"/>
    <s v="Successful"/>
    <s v="On Time"/>
    <n v="1"/>
    <n v="1"/>
    <n v="0"/>
    <x v="2"/>
    <x v="0"/>
    <x v="0"/>
    <n v="0"/>
    <n v="0"/>
    <n v="0"/>
    <n v="0"/>
    <n v="1"/>
    <n v="0"/>
    <x v="2"/>
    <s v="-"/>
    <x v="0"/>
    <x v="0"/>
    <s v="No"/>
    <s v="No"/>
    <s v="No"/>
    <s v="Si"/>
    <s v="No"/>
  </r>
  <r>
    <x v="9"/>
    <x v="0"/>
    <x v="0"/>
    <x v="0"/>
    <s v="C001416609"/>
    <x v="0"/>
    <x v="171"/>
    <d v="2018-03-09T10:00:00"/>
    <d v="2018-03-09T12:00:00"/>
    <s v="Grupo Q / SAP-TSMX / PRODUCTION / CEP / QRO. - Edit USR40 Table for forbidden passwords"/>
    <x v="0"/>
    <s v="On Time"/>
    <s v="No"/>
    <s v="Minor"/>
    <s v="Successful"/>
    <s v="On Time"/>
    <n v="1"/>
    <n v="1"/>
    <n v="0"/>
    <x v="2"/>
    <x v="0"/>
    <x v="0"/>
    <n v="0"/>
    <n v="0"/>
    <n v="0"/>
    <n v="0"/>
    <n v="1"/>
    <n v="0"/>
    <x v="2"/>
    <s v="-"/>
    <x v="0"/>
    <x v="0"/>
    <s v="No"/>
    <s v="No"/>
    <s v="No"/>
    <s v="Si"/>
    <s v="No"/>
  </r>
  <r>
    <x v="0"/>
    <x v="3"/>
    <x v="1"/>
    <x v="0"/>
    <s v="C001416633"/>
    <x v="49"/>
    <x v="308"/>
    <d v="2018-03-09T14:00:00"/>
    <d v="2018-03-09T16:00:00"/>
    <s v="SIGMA | Application Flow Deployment on the IIB Production Server | Merksyst"/>
    <x v="0"/>
    <s v="On Time"/>
    <s v="No"/>
    <s v="Standard"/>
    <s v="Successful"/>
    <s v="On Time"/>
    <n v="1"/>
    <n v="1"/>
    <n v="0"/>
    <x v="2"/>
    <x v="0"/>
    <x v="0"/>
    <n v="0"/>
    <n v="0"/>
    <n v="0"/>
    <n v="0"/>
    <n v="1"/>
    <n v="0"/>
    <x v="0"/>
    <s v="C001323723"/>
    <x v="25"/>
    <x v="4"/>
    <s v="No"/>
    <s v="No"/>
    <s v="No"/>
    <s v="Si"/>
    <s v="No"/>
  </r>
  <r>
    <x v="1"/>
    <x v="0"/>
    <x v="0"/>
    <x v="0"/>
    <s v="C001416676"/>
    <x v="21"/>
    <x v="60"/>
    <d v="2018-03-08T11:00:00"/>
    <d v="2018-03-09T11:00:00"/>
    <s v="VITRO MIGRATION || ROOT PERMISSIONS ASSIGNATION"/>
    <x v="0"/>
    <s v="On Time"/>
    <s v="No"/>
    <s v="Minor"/>
    <s v="Successful"/>
    <s v="On Time"/>
    <n v="1"/>
    <n v="1"/>
    <n v="0"/>
    <x v="2"/>
    <x v="0"/>
    <x v="0"/>
    <n v="0"/>
    <n v="0"/>
    <n v="0"/>
    <n v="0"/>
    <n v="1"/>
    <n v="0"/>
    <x v="1"/>
    <s v="-"/>
    <x v="15"/>
    <x v="1"/>
    <s v="No"/>
    <s v="No"/>
    <s v="No"/>
    <s v="Si"/>
    <s v="No"/>
  </r>
  <r>
    <x v="14"/>
    <x v="0"/>
    <x v="1"/>
    <x v="0"/>
    <s v="C001418197"/>
    <x v="3"/>
    <x v="213"/>
    <d v="2018-03-07T13:00:00"/>
    <d v="2018-03-09T16:00:00"/>
    <s v="DSI | QRO | Administrative change | Creation and Release to Operation, new server (&quot;GDFQROBUV54, GDFQROBUV55&quot;) | DOM: 53249836"/>
    <x v="0"/>
    <s v="On Time"/>
    <s v="No"/>
    <s v="Standard"/>
    <s v="Successful"/>
    <s v="On Time"/>
    <n v="1"/>
    <n v="1"/>
    <n v="0"/>
    <x v="2"/>
    <x v="0"/>
    <x v="0"/>
    <n v="0"/>
    <n v="0"/>
    <n v="0"/>
    <n v="0"/>
    <n v="1"/>
    <n v="0"/>
    <x v="2"/>
    <s v="C000913861"/>
    <x v="3"/>
    <x v="1"/>
    <s v="No"/>
    <s v="No"/>
    <s v="No"/>
    <s v="Si"/>
    <s v="No"/>
  </r>
  <r>
    <x v="14"/>
    <x v="0"/>
    <x v="1"/>
    <x v="0"/>
    <s v="C001419922"/>
    <x v="33"/>
    <x v="107"/>
    <d v="2018-03-09T10:00:00"/>
    <d v="2018-03-09T12:00:00"/>
    <s v="AMER | Engie | Modification of SAPs on JetCloud on server GDFQROBUV50"/>
    <x v="0"/>
    <s v="On Time"/>
    <s v="No"/>
    <s v="Standard"/>
    <s v="Successful"/>
    <s v="On Time"/>
    <n v="1"/>
    <n v="1"/>
    <n v="0"/>
    <x v="2"/>
    <x v="0"/>
    <x v="0"/>
    <n v="0"/>
    <n v="0"/>
    <n v="0"/>
    <n v="0"/>
    <n v="1"/>
    <n v="0"/>
    <x v="2"/>
    <s v="C000026001"/>
    <x v="19"/>
    <x v="1"/>
    <s v="No"/>
    <s v="No"/>
    <s v="No"/>
    <s v="Si"/>
    <s v="No"/>
  </r>
  <r>
    <x v="13"/>
    <x v="0"/>
    <x v="1"/>
    <x v="0"/>
    <s v="C001419952"/>
    <x v="12"/>
    <x v="65"/>
    <d v="2018-03-08T15:30:00"/>
    <d v="2018-03-08T16:30:00"/>
    <s v="TSMX | COMPAS | /SAP Request:User deletion Preaprobado"/>
    <x v="0"/>
    <s v="On Time"/>
    <s v="No"/>
    <s v="Standard"/>
    <s v="Successful"/>
    <s v="On Time"/>
    <n v="1"/>
    <n v="1"/>
    <n v="0"/>
    <x v="2"/>
    <x v="0"/>
    <x v="0"/>
    <n v="0"/>
    <n v="0"/>
    <n v="0"/>
    <n v="0"/>
    <n v="1"/>
    <n v="0"/>
    <x v="3"/>
    <s v="C000750658"/>
    <x v="0"/>
    <x v="0"/>
    <s v="No"/>
    <s v="No"/>
    <s v="No"/>
    <s v="Si"/>
    <s v="No"/>
  </r>
  <r>
    <x v="9"/>
    <x v="0"/>
    <x v="1"/>
    <x v="0"/>
    <s v="C001419956"/>
    <x v="0"/>
    <x v="162"/>
    <d v="2018-03-08T17:00:00"/>
    <d v="2018-03-08T19:00:00"/>
    <s v="Grupo Q / SAP-TSMX / Desarrollo / CED - Change SAP parameter CCAB and CSS.CAB preapproved"/>
    <x v="0"/>
    <s v="On Time"/>
    <s v="No"/>
    <s v="Standard"/>
    <s v="Successful"/>
    <s v="On Time"/>
    <n v="1"/>
    <n v="1"/>
    <n v="0"/>
    <x v="2"/>
    <x v="0"/>
    <x v="0"/>
    <n v="0"/>
    <n v="0"/>
    <n v="0"/>
    <n v="0"/>
    <n v="1"/>
    <n v="0"/>
    <x v="2"/>
    <s v="CMOD314781"/>
    <x v="0"/>
    <x v="0"/>
    <s v="No"/>
    <s v="No"/>
    <s v="No"/>
    <s v="Si"/>
    <s v="No"/>
  </r>
  <r>
    <x v="9"/>
    <x v="0"/>
    <x v="1"/>
    <x v="0"/>
    <s v="C001419976"/>
    <x v="0"/>
    <x v="162"/>
    <d v="2018-03-08T20:00:00"/>
    <d v="2018-03-08T22:00:00"/>
    <s v="Grupo Q / SAP-TSMX / Calidad / CEQ - Change SAP parameter CCAB and CSS.CAB preapproved"/>
    <x v="0"/>
    <s v="On Time"/>
    <s v="No"/>
    <s v="Standard"/>
    <s v="Successful"/>
    <s v="On Time"/>
    <n v="1"/>
    <n v="1"/>
    <n v="0"/>
    <x v="2"/>
    <x v="0"/>
    <x v="0"/>
    <n v="0"/>
    <n v="0"/>
    <n v="0"/>
    <n v="0"/>
    <n v="1"/>
    <n v="0"/>
    <x v="2"/>
    <s v="CMOD314781"/>
    <x v="0"/>
    <x v="0"/>
    <s v="No"/>
    <s v="No"/>
    <s v="No"/>
    <s v="Si"/>
    <s v="No"/>
  </r>
  <r>
    <x v="20"/>
    <x v="0"/>
    <x v="0"/>
    <x v="0"/>
    <s v="C001408557"/>
    <x v="33"/>
    <x v="137"/>
    <d v="2018-03-09T11:00:00"/>
    <d v="2018-03-09T19:00:00"/>
    <s v="AMER | HSAI | Operative System package upgrade on servers saiqroauv02, saiqroauv15, saiqroauv16 | QAS"/>
    <x v="0"/>
    <s v="On Time"/>
    <s v="No"/>
    <s v="Minor"/>
    <s v="Successful"/>
    <s v="On Time"/>
    <n v="1"/>
    <n v="1"/>
    <n v="0"/>
    <x v="2"/>
    <x v="0"/>
    <x v="0"/>
    <n v="0"/>
    <n v="0"/>
    <n v="0"/>
    <n v="0"/>
    <n v="1"/>
    <n v="0"/>
    <x v="4"/>
    <s v="C000972225"/>
    <x v="19"/>
    <x v="1"/>
    <s v="No"/>
    <s v="No"/>
    <s v="No"/>
    <s v="Si"/>
    <s v="No"/>
  </r>
  <r>
    <x v="5"/>
    <x v="0"/>
    <x v="2"/>
    <x v="0"/>
    <s v="C001399479"/>
    <x v="21"/>
    <x v="66"/>
    <d v="2018-03-09T17:00:00"/>
    <d v="2018-03-11T23:00:00"/>
    <s v="DSI QRO | Grupo KUO | SAP Resirene Productive from Sybase to Hana DSI Dynamic Migration"/>
    <x v="0"/>
    <s v="On Time"/>
    <s v="No"/>
    <s v="Significant"/>
    <s v="Successful"/>
    <s v="On Time"/>
    <n v="1"/>
    <n v="1"/>
    <n v="0"/>
    <x v="2"/>
    <x v="0"/>
    <x v="0"/>
    <n v="0"/>
    <n v="0"/>
    <n v="0"/>
    <n v="0"/>
    <n v="1"/>
    <n v="0"/>
    <x v="4"/>
    <s v="-"/>
    <x v="15"/>
    <x v="1"/>
    <s v="No"/>
    <s v="No"/>
    <s v="No"/>
    <s v="Si"/>
    <s v="No"/>
  </r>
  <r>
    <x v="5"/>
    <x v="0"/>
    <x v="0"/>
    <x v="0"/>
    <s v="C001414904"/>
    <x v="33"/>
    <x v="137"/>
    <d v="2018-03-09T16:00:00"/>
    <d v="2018-03-09T20:00:00"/>
    <s v="AMER | Grupo KUO | Operative System package upgrade on servers protemty03, dacommty03, cscmty03, SAPWDPQRO03 | QAS"/>
    <x v="0"/>
    <s v="On Time"/>
    <s v="No"/>
    <s v="Minor"/>
    <s v="Successful"/>
    <s v="On Time"/>
    <n v="1"/>
    <n v="1"/>
    <n v="0"/>
    <x v="2"/>
    <x v="0"/>
    <x v="0"/>
    <n v="0"/>
    <n v="0"/>
    <n v="0"/>
    <n v="0"/>
    <n v="1"/>
    <n v="0"/>
    <x v="4"/>
    <s v="C000972225"/>
    <x v="19"/>
    <x v="1"/>
    <s v="No"/>
    <s v="No"/>
    <s v="No"/>
    <s v="Si"/>
    <s v="No"/>
  </r>
  <r>
    <x v="10"/>
    <x v="0"/>
    <x v="0"/>
    <x v="0"/>
    <s v="C001414182"/>
    <x v="95"/>
    <x v="226"/>
    <d v="2018-03-12T01:00:00"/>
    <d v="2018-03-12T08:00:00"/>
    <s v="T-SYSTEMS MEXICO | SHDQRO | Reboot Vcenter and SQL servers and install RHEL/ORACLE LINUX security patches on the Control Tower VM servers ( Meltdown / Spectre )"/>
    <x v="0"/>
    <s v="On Time"/>
    <s v="No"/>
    <s v="Minor"/>
    <s v="Successful"/>
    <s v="On Time"/>
    <n v="1"/>
    <n v="1"/>
    <n v="0"/>
    <x v="2"/>
    <x v="0"/>
    <x v="0"/>
    <n v="0"/>
    <n v="0"/>
    <n v="0"/>
    <n v="0"/>
    <n v="1"/>
    <n v="0"/>
    <x v="4"/>
    <s v="C000514621"/>
    <x v="34"/>
    <x v="1"/>
    <s v="No"/>
    <s v="No"/>
    <s v="No"/>
    <s v="Si"/>
    <s v="No"/>
  </r>
  <r>
    <x v="22"/>
    <x v="0"/>
    <x v="0"/>
    <x v="0"/>
    <s v="C001367419"/>
    <x v="40"/>
    <x v="130"/>
    <d v="2018-03-11T07:00:00"/>
    <d v="2018-03-11T09:30:00"/>
    <s v="DSI QRO | CDF | Uninstall Tivoli Agents on Windows Servers"/>
    <x v="0"/>
    <s v="On Time"/>
    <s v="No"/>
    <s v="Minor"/>
    <s v="Successful"/>
    <s v="On Time"/>
    <n v="1"/>
    <n v="1"/>
    <n v="0"/>
    <x v="2"/>
    <x v="0"/>
    <x v="0"/>
    <n v="0"/>
    <n v="0"/>
    <n v="0"/>
    <n v="0"/>
    <n v="1"/>
    <n v="0"/>
    <x v="2"/>
    <s v="-"/>
    <x v="22"/>
    <x v="1"/>
    <s v="No"/>
    <s v="No"/>
    <s v="No"/>
    <s v="Si"/>
    <s v="No"/>
  </r>
  <r>
    <x v="14"/>
    <x v="0"/>
    <x v="1"/>
    <x v="0"/>
    <s v="C001416557"/>
    <x v="0"/>
    <x v="53"/>
    <d v="2018-03-10T15:00:00"/>
    <d v="2018-03-10T17:00:00"/>
    <s v="GDF SUEZ/ SAP - BASIS / CP1 / TSMX - TRANSPORT / ITO.CAB pre-approved"/>
    <x v="0"/>
    <s v="On Time"/>
    <s v="No"/>
    <s v="Standard"/>
    <s v="Successful"/>
    <s v="On Time"/>
    <n v="1"/>
    <n v="1"/>
    <n v="0"/>
    <x v="2"/>
    <x v="0"/>
    <x v="0"/>
    <n v="0"/>
    <n v="0"/>
    <n v="0"/>
    <n v="0"/>
    <n v="1"/>
    <n v="0"/>
    <x v="2"/>
    <s v="CMOD317333"/>
    <x v="0"/>
    <x v="0"/>
    <s v="No"/>
    <s v="No"/>
    <s v="No"/>
    <s v="Si"/>
    <s v="No"/>
  </r>
  <r>
    <x v="9"/>
    <x v="0"/>
    <x v="0"/>
    <x v="0"/>
    <s v="C001384698"/>
    <x v="33"/>
    <x v="107"/>
    <d v="2018-03-09T16:00:00"/>
    <d v="2018-03-09T20:00:00"/>
    <s v="AMER | GRUPO Q | Operative System package upgrade on servers gpqqrobuv09 | DEV"/>
    <x v="0"/>
    <s v="On Time"/>
    <s v="No"/>
    <s v="Minor"/>
    <s v="Successful"/>
    <s v="On Time"/>
    <n v="1"/>
    <n v="1"/>
    <n v="0"/>
    <x v="2"/>
    <x v="0"/>
    <x v="0"/>
    <n v="0"/>
    <n v="0"/>
    <n v="0"/>
    <n v="0"/>
    <n v="1"/>
    <n v="0"/>
    <x v="2"/>
    <s v="C000972225"/>
    <x v="19"/>
    <x v="1"/>
    <s v="No"/>
    <s v="No"/>
    <s v="No"/>
    <s v="Si"/>
    <s v="No"/>
  </r>
  <r>
    <x v="9"/>
    <x v="0"/>
    <x v="1"/>
    <x v="0"/>
    <s v="C001416407"/>
    <x v="0"/>
    <x v="162"/>
    <d v="2018-03-10T17:00:00"/>
    <d v="2018-03-10T20:00:00"/>
    <s v="Grupo Q / SAP-TSMX / Produccion / GEP / QRO. - KERNEL_Update / ITO.CAB pre-approved"/>
    <x v="0"/>
    <s v="On Time"/>
    <s v="No"/>
    <s v="Standard"/>
    <s v="Successful"/>
    <s v="On Time"/>
    <n v="1"/>
    <n v="1"/>
    <n v="0"/>
    <x v="2"/>
    <x v="0"/>
    <x v="0"/>
    <n v="0"/>
    <n v="0"/>
    <n v="0"/>
    <n v="0"/>
    <n v="1"/>
    <n v="0"/>
    <x v="2"/>
    <s v="CMOD317140"/>
    <x v="0"/>
    <x v="0"/>
    <s v="No"/>
    <s v="No"/>
    <s v="No"/>
    <s v="Si"/>
    <s v="No"/>
  </r>
  <r>
    <x v="24"/>
    <x v="0"/>
    <x v="0"/>
    <x v="0"/>
    <s v="C001416635"/>
    <x v="0"/>
    <x v="126"/>
    <d v="2018-03-09T15:00:00"/>
    <d v="2018-03-09T17:00:00"/>
    <s v="IMPERQUIMIA / SAP-TSMX / Development / ERD - CRD / Edit USR40 Table for forbidden passwords"/>
    <x v="0"/>
    <s v="On Time"/>
    <s v="No"/>
    <s v="Minor"/>
    <s v="Successful"/>
    <s v="On Time"/>
    <n v="1"/>
    <n v="1"/>
    <n v="0"/>
    <x v="2"/>
    <x v="0"/>
    <x v="0"/>
    <n v="0"/>
    <n v="0"/>
    <n v="0"/>
    <n v="0"/>
    <n v="1"/>
    <n v="0"/>
    <x v="2"/>
    <s v="-"/>
    <x v="0"/>
    <x v="0"/>
    <s v="No"/>
    <s v="No"/>
    <s v="No"/>
    <s v="Si"/>
    <s v="No"/>
  </r>
  <r>
    <x v="31"/>
    <x v="0"/>
    <x v="0"/>
    <x v="0"/>
    <s v="C001408610"/>
    <x v="33"/>
    <x v="137"/>
    <d v="2018-03-11T00:30:00"/>
    <d v="2018-03-11T04:30:00"/>
    <s v="AMER | Taurus | Operative System package upgrade on servers ax2la134, ax2la130 | PRD"/>
    <x v="0"/>
    <s v="On Time"/>
    <s v="No"/>
    <s v="Minor"/>
    <s v="Successful"/>
    <s v="On Time"/>
    <n v="1"/>
    <n v="1"/>
    <n v="0"/>
    <x v="2"/>
    <x v="0"/>
    <x v="0"/>
    <n v="0"/>
    <n v="0"/>
    <n v="0"/>
    <n v="0"/>
    <n v="1"/>
    <n v="0"/>
    <x v="2"/>
    <s v="C000972225"/>
    <x v="19"/>
    <x v="1"/>
    <s v="No"/>
    <s v="No"/>
    <s v="No"/>
    <s v="Si"/>
    <s v="No"/>
  </r>
  <r>
    <x v="8"/>
    <x v="0"/>
    <x v="0"/>
    <x v="0"/>
    <s v="C001414962"/>
    <x v="21"/>
    <x v="257"/>
    <d v="2018-03-10T08:00:00"/>
    <d v="2018-03-10T20:00:00"/>
    <s v="TSMX PQIT | ViDA | Implementación de Infraestructura para Servidores ViDA en D.C. Puebla III"/>
    <x v="0"/>
    <s v="On Time"/>
    <s v="No"/>
    <s v="Minor"/>
    <s v="Successful"/>
    <s v="On Time"/>
    <n v="1"/>
    <n v="1"/>
    <n v="0"/>
    <x v="2"/>
    <x v="0"/>
    <x v="0"/>
    <n v="0"/>
    <n v="0"/>
    <n v="0"/>
    <n v="0"/>
    <n v="1"/>
    <n v="0"/>
    <x v="2"/>
    <s v="-"/>
    <x v="15"/>
    <x v="1"/>
    <s v="No"/>
    <s v="No"/>
    <s v="No"/>
    <s v="Si"/>
    <s v="No"/>
  </r>
  <r>
    <x v="8"/>
    <x v="0"/>
    <x v="0"/>
    <x v="0"/>
    <s v="C001416613"/>
    <x v="21"/>
    <x v="66"/>
    <d v="2018-03-10T08:05:00"/>
    <d v="2018-03-10T19:50:00"/>
    <s v="TSMX PQIT | ViDA | Instalación de Master Server no productivo de ViDA"/>
    <x v="0"/>
    <s v="On Time"/>
    <s v="No"/>
    <s v="Minor"/>
    <s v="Successful"/>
    <s v="On Time"/>
    <n v="1"/>
    <n v="1"/>
    <n v="0"/>
    <x v="2"/>
    <x v="0"/>
    <x v="0"/>
    <n v="0"/>
    <n v="0"/>
    <n v="0"/>
    <n v="0"/>
    <n v="1"/>
    <n v="0"/>
    <x v="2"/>
    <s v="-"/>
    <x v="15"/>
    <x v="1"/>
    <s v="No"/>
    <s v="No"/>
    <s v="No"/>
    <s v="Si"/>
    <s v="No"/>
  </r>
  <r>
    <x v="8"/>
    <x v="0"/>
    <x v="0"/>
    <x v="0"/>
    <s v="C001408329"/>
    <x v="1"/>
    <x v="61"/>
    <d v="2018-03-07T16:00:00"/>
    <d v="2018-03-12T09:00:00"/>
    <s v="TSMX | PQIT | Installation of Security Updates on PRD servers"/>
    <x v="0"/>
    <s v="On Time"/>
    <s v="No"/>
    <s v="Minor"/>
    <s v="Successful"/>
    <s v="On Time"/>
    <n v="1"/>
    <n v="1"/>
    <n v="0"/>
    <x v="2"/>
    <x v="0"/>
    <x v="0"/>
    <n v="0"/>
    <n v="0"/>
    <n v="0"/>
    <n v="0"/>
    <n v="1"/>
    <n v="0"/>
    <x v="2"/>
    <s v="C000424621"/>
    <x v="1"/>
    <x v="1"/>
    <s v="No"/>
    <s v="No"/>
    <s v="No"/>
    <s v="Si"/>
    <s v="No"/>
  </r>
  <r>
    <x v="8"/>
    <x v="2"/>
    <x v="0"/>
    <x v="0"/>
    <s v="C001414847"/>
    <x v="13"/>
    <x v="16"/>
    <d v="2018-03-09T22:00:00"/>
    <d v="2018-03-10T01:00:00"/>
    <s v="TSMX | PME | MULTIPLE | Agregar/Eliminar contactos en InConcert para notificaciones por eMail"/>
    <x v="0"/>
    <s v="On Time"/>
    <s v="No"/>
    <s v="Minor"/>
    <s v="Successful"/>
    <s v="On Time"/>
    <n v="1"/>
    <n v="1"/>
    <n v="0"/>
    <x v="2"/>
    <x v="0"/>
    <x v="0"/>
    <n v="0"/>
    <n v="0"/>
    <n v="0"/>
    <n v="0"/>
    <n v="1"/>
    <n v="0"/>
    <x v="2"/>
    <s v="C001215626"/>
    <x v="8"/>
    <x v="3"/>
    <s v="No"/>
    <s v="No"/>
    <s v="No"/>
    <s v="Si"/>
    <s v="No"/>
  </r>
  <r>
    <x v="4"/>
    <x v="0"/>
    <x v="0"/>
    <x v="0"/>
    <s v="C40996261"/>
    <x v="5"/>
    <x v="25"/>
    <d v="2018-03-10T11:00:00"/>
    <d v="2018-03-10T23:00:00"/>
    <s v="MMS Integration Environment Cluster Best Practices application"/>
    <x v="0"/>
    <s v="On Time"/>
    <s v="No"/>
    <s v="Minor"/>
    <s v="Successful"/>
    <s v="On Time"/>
    <n v="1"/>
    <n v="1"/>
    <n v="0"/>
    <x v="2"/>
    <x v="0"/>
    <x v="0"/>
    <n v="0"/>
    <n v="0"/>
    <n v="0"/>
    <n v="0"/>
    <n v="1"/>
    <n v="0"/>
    <x v="3"/>
    <s v="CT40007176"/>
    <x v="5"/>
    <x v="1"/>
    <s v="No"/>
    <s v="No"/>
    <s v="No"/>
    <s v="Si"/>
    <s v="No"/>
  </r>
  <r>
    <x v="4"/>
    <x v="0"/>
    <x v="0"/>
    <x v="0"/>
    <s v="C40998097"/>
    <x v="69"/>
    <x v="143"/>
    <d v="2018-03-11T15:00:00"/>
    <d v="2018-03-11T19:00:00"/>
    <s v="Backup Full Online UPS Productive Oracle Database"/>
    <x v="0"/>
    <s v="On Time"/>
    <s v="No"/>
    <s v="Minor"/>
    <s v="Successful"/>
    <s v="On Time"/>
    <n v="1"/>
    <n v="1"/>
    <n v="0"/>
    <x v="2"/>
    <x v="0"/>
    <x v="0"/>
    <n v="0"/>
    <n v="0"/>
    <n v="0"/>
    <n v="0"/>
    <n v="1"/>
    <n v="0"/>
    <x v="3"/>
    <s v="CT40010170"/>
    <x v="9"/>
    <x v="1"/>
    <s v="No"/>
    <s v="No"/>
    <s v="No"/>
    <s v="Si"/>
    <s v="No"/>
  </r>
  <r>
    <x v="4"/>
    <x v="0"/>
    <x v="0"/>
    <x v="0"/>
    <s v="C40997721"/>
    <x v="45"/>
    <x v="79"/>
    <d v="2018-03-11T15:00:00"/>
    <d v="2018-03-11T19:30:00"/>
    <s v="Install update patches on Linux servers - Audi Mexico"/>
    <x v="0"/>
    <s v="On Time"/>
    <s v="No"/>
    <s v="Minor"/>
    <s v="Successful"/>
    <s v="On Time"/>
    <n v="1"/>
    <n v="1"/>
    <n v="0"/>
    <x v="2"/>
    <x v="0"/>
    <x v="0"/>
    <n v="0"/>
    <n v="0"/>
    <n v="0"/>
    <n v="0"/>
    <n v="1"/>
    <n v="0"/>
    <x v="3"/>
    <s v="CT40012120"/>
    <x v="18"/>
    <x v="1"/>
    <s v="No"/>
    <s v="No"/>
    <s v="No"/>
    <s v="Si"/>
    <s v="No"/>
  </r>
  <r>
    <x v="4"/>
    <x v="0"/>
    <x v="0"/>
    <x v="0"/>
    <s v="C40997287"/>
    <x v="5"/>
    <x v="6"/>
    <d v="2018-03-10T22:30:00"/>
    <d v="2018-03-11T07:00:00"/>
    <s v="PATCH MANAGEMENT ON SERVERS [ECOEMOS]"/>
    <x v="0"/>
    <s v="On Time"/>
    <s v="No"/>
    <s v="Minor"/>
    <s v="Successful"/>
    <s v="On Time"/>
    <n v="1"/>
    <n v="1"/>
    <n v="0"/>
    <x v="2"/>
    <x v="0"/>
    <x v="0"/>
    <n v="0"/>
    <n v="0"/>
    <n v="0"/>
    <n v="0"/>
    <n v="1"/>
    <n v="0"/>
    <x v="3"/>
    <s v="CT40012510"/>
    <x v="5"/>
    <x v="1"/>
    <s v="No"/>
    <s v="No"/>
    <s v="No"/>
    <s v="Si"/>
    <s v="No"/>
  </r>
  <r>
    <x v="4"/>
    <x v="0"/>
    <x v="0"/>
    <x v="0"/>
    <s v="C40997288"/>
    <x v="5"/>
    <x v="6"/>
    <d v="2018-03-10T22:30:00"/>
    <d v="2018-03-11T00:00:00"/>
    <s v="Increase memory RAM and CPU cores to server &lt;AUDISJSA6101&gt;&lt;IM61559408t&gt;"/>
    <x v="0"/>
    <s v="On Time"/>
    <s v="No"/>
    <s v="Minor"/>
    <s v="Successful"/>
    <s v="On Time"/>
    <n v="1"/>
    <n v="1"/>
    <n v="0"/>
    <x v="2"/>
    <x v="0"/>
    <x v="0"/>
    <n v="0"/>
    <n v="0"/>
    <n v="0"/>
    <n v="0"/>
    <n v="1"/>
    <n v="0"/>
    <x v="3"/>
    <s v="CT40008083"/>
    <x v="5"/>
    <x v="1"/>
    <s v="No"/>
    <s v="No"/>
    <s v="No"/>
    <s v="Si"/>
    <s v="No"/>
  </r>
  <r>
    <x v="7"/>
    <x v="0"/>
    <x v="0"/>
    <x v="0"/>
    <s v="C40999058"/>
    <x v="51"/>
    <x v="92"/>
    <d v="2018-03-10T09:00:00"/>
    <d v="2018-03-11T12:00:00"/>
    <s v="Pruebas de conectividad para EQS Q1FROD31/10.148.118.132"/>
    <x v="0"/>
    <s v="On Time"/>
    <s v="No"/>
    <s v="Minor"/>
    <s v="Successful"/>
    <s v="On Time"/>
    <n v="1"/>
    <n v="1"/>
    <n v="0"/>
    <x v="2"/>
    <x v="0"/>
    <x v="0"/>
    <n v="0"/>
    <n v="0"/>
    <n v="0"/>
    <n v="0"/>
    <n v="1"/>
    <n v="0"/>
    <x v="3"/>
    <s v="CT40003929"/>
    <x v="15"/>
    <x v="1"/>
    <s v="No"/>
    <s v="No"/>
    <s v="No"/>
    <s v="Si"/>
    <s v="No"/>
  </r>
  <r>
    <x v="7"/>
    <x v="0"/>
    <x v="0"/>
    <x v="0"/>
    <s v="C40999059"/>
    <x v="51"/>
    <x v="92"/>
    <d v="2018-03-11T09:00:00"/>
    <d v="2018-03-11T16:00:00"/>
    <s v="Prueba piloto para Migracion de Spectrum a VLAN Smile (10.148.2.X)"/>
    <x v="0"/>
    <s v="On Time"/>
    <s v="No"/>
    <s v="Minor"/>
    <s v="Successful"/>
    <s v="On Time"/>
    <n v="1"/>
    <n v="1"/>
    <n v="0"/>
    <x v="2"/>
    <x v="0"/>
    <x v="0"/>
    <n v="0"/>
    <n v="0"/>
    <n v="0"/>
    <n v="0"/>
    <n v="1"/>
    <n v="0"/>
    <x v="3"/>
    <s v="-"/>
    <x v="15"/>
    <x v="1"/>
    <s v="No"/>
    <s v="No"/>
    <s v="No"/>
    <s v="Si"/>
    <s v="No"/>
  </r>
  <r>
    <x v="7"/>
    <x v="0"/>
    <x v="0"/>
    <x v="0"/>
    <s v="C40998243"/>
    <x v="51"/>
    <x v="125"/>
    <d v="2018-03-10T09:00:00"/>
    <d v="2018-03-10T14:30:00"/>
    <s v="Configuración del segmento de interconexiones entre el Firewall y el Router del nuevo AD"/>
    <x v="0"/>
    <s v="On Time"/>
    <s v="No"/>
    <s v="Minor"/>
    <s v="Successful"/>
    <s v="On Time"/>
    <n v="1"/>
    <n v="1"/>
    <n v="0"/>
    <x v="2"/>
    <x v="0"/>
    <x v="0"/>
    <n v="0"/>
    <n v="0"/>
    <n v="0"/>
    <n v="0"/>
    <n v="1"/>
    <n v="0"/>
    <x v="3"/>
    <s v="-"/>
    <x v="15"/>
    <x v="1"/>
    <s v="No"/>
    <s v="No"/>
    <s v="No"/>
    <s v="Si"/>
    <s v="No"/>
  </r>
  <r>
    <x v="7"/>
    <x v="0"/>
    <x v="0"/>
    <x v="0"/>
    <s v="C40994122"/>
    <x v="8"/>
    <x v="11"/>
    <d v="2018-03-08T17:00:00"/>
    <d v="2018-03-10T17:00:00"/>
    <s v="INSTALACION DE LA HERRAMIENTA NET BACKUP EN SERVIDORES DEL AMBIENTE FIS L66FIS33P_INT/10.148.12.148, L66FIS34P_INT/10.148.12.150 , L66FIS43P_INT/10.148.12.149 y L66FIS44P_INT/10.148.12.151"/>
    <x v="0"/>
    <s v="On Time"/>
    <s v="No"/>
    <s v="Minor"/>
    <s v="Successful"/>
    <s v="On Time"/>
    <n v="1"/>
    <n v="1"/>
    <n v="0"/>
    <x v="2"/>
    <x v="0"/>
    <x v="0"/>
    <n v="0"/>
    <n v="0"/>
    <n v="0"/>
    <n v="0"/>
    <n v="1"/>
    <n v="0"/>
    <x v="3"/>
    <s v="-"/>
    <x v="6"/>
    <x v="1"/>
    <s v="No"/>
    <s v="No"/>
    <s v="No"/>
    <s v="Si"/>
    <s v="No"/>
  </r>
  <r>
    <x v="7"/>
    <x v="0"/>
    <x v="0"/>
    <x v="0"/>
    <s v="C40999174"/>
    <x v="8"/>
    <x v="11"/>
    <d v="2018-03-08T17:00:00"/>
    <d v="2018-03-09T17:00:00"/>
    <s v="ACOMPAÑAMIENTO A VW PARA REALIZAR SNAPSHOOTS VWMXPUSSP103P y VWMXPUSSP57P"/>
    <x v="0"/>
    <s v="On Time"/>
    <s v="No"/>
    <s v="Minor"/>
    <s v="Successful"/>
    <s v="On Time"/>
    <n v="1"/>
    <n v="1"/>
    <n v="0"/>
    <x v="2"/>
    <x v="0"/>
    <x v="0"/>
    <n v="0"/>
    <n v="0"/>
    <n v="0"/>
    <n v="0"/>
    <n v="1"/>
    <n v="0"/>
    <x v="3"/>
    <s v="-"/>
    <x v="6"/>
    <x v="1"/>
    <s v="No"/>
    <s v="No"/>
    <s v="No"/>
    <s v="Si"/>
    <s v="No"/>
  </r>
  <r>
    <x v="7"/>
    <x v="0"/>
    <x v="0"/>
    <x v="0"/>
    <s v="C40999135"/>
    <x v="8"/>
    <x v="141"/>
    <d v="2018-03-11T08:30:00"/>
    <d v="2018-03-11T17:30:00"/>
    <s v="Add 50 GB space to TPR (PMX2SAPV), FS: /TM_Files"/>
    <x v="0"/>
    <s v="On Time"/>
    <s v="No"/>
    <s v="Minor"/>
    <s v="Successful"/>
    <s v="On Time"/>
    <n v="1"/>
    <n v="1"/>
    <n v="0"/>
    <x v="2"/>
    <x v="0"/>
    <x v="0"/>
    <n v="0"/>
    <n v="0"/>
    <n v="0"/>
    <n v="0"/>
    <n v="1"/>
    <n v="0"/>
    <x v="3"/>
    <s v="CT40002499"/>
    <x v="6"/>
    <x v="1"/>
    <s v="No"/>
    <s v="No"/>
    <s v="No"/>
    <s v="Si"/>
    <s v="No"/>
  </r>
  <r>
    <x v="7"/>
    <x v="0"/>
    <x v="0"/>
    <x v="0"/>
    <s v="C40993667"/>
    <x v="15"/>
    <x v="19"/>
    <d v="2018-03-11T07:00:00"/>
    <d v="2018-03-11T20:00:00"/>
    <s v="Cambio de Master Pack | Data Center FInsa"/>
    <x v="0"/>
    <s v="On Time"/>
    <s v="No"/>
    <s v="Minor"/>
    <s v="Successful"/>
    <s v="On Time"/>
    <n v="1"/>
    <n v="1"/>
    <n v="0"/>
    <x v="2"/>
    <x v="0"/>
    <x v="0"/>
    <n v="0"/>
    <n v="0"/>
    <n v="0"/>
    <n v="0"/>
    <n v="1"/>
    <n v="0"/>
    <x v="3"/>
    <s v="-"/>
    <x v="10"/>
    <x v="1"/>
    <s v="No"/>
    <s v="No"/>
    <s v="No"/>
    <s v="Si"/>
    <s v="No"/>
  </r>
  <r>
    <x v="7"/>
    <x v="0"/>
    <x v="0"/>
    <x v="0"/>
    <s v="C40999173"/>
    <x v="15"/>
    <x v="113"/>
    <d v="2018-03-10T08:00:00"/>
    <d v="2018-03-10T19:00:00"/>
    <s v="Migración eléctrica del Aire Acondicionado MX_1003 AC PRES"/>
    <x v="0"/>
    <s v="On Time"/>
    <s v="No"/>
    <s v="Minor"/>
    <s v="Successful"/>
    <s v="On Time"/>
    <n v="1"/>
    <n v="1"/>
    <n v="0"/>
    <x v="2"/>
    <x v="0"/>
    <x v="0"/>
    <n v="0"/>
    <n v="0"/>
    <n v="0"/>
    <n v="0"/>
    <n v="1"/>
    <n v="0"/>
    <x v="3"/>
    <s v="-"/>
    <x v="10"/>
    <x v="1"/>
    <s v="No"/>
    <s v="No"/>
    <s v="No"/>
    <s v="Si"/>
    <s v="No"/>
  </r>
  <r>
    <x v="7"/>
    <x v="0"/>
    <x v="0"/>
    <x v="0"/>
    <s v="C40999105"/>
    <x v="53"/>
    <x v="45"/>
    <d v="2018-03-10T21:00:00"/>
    <d v="2018-03-11T15:00:00"/>
    <s v="FIRMWARE UPDATE ON QA &amp; APP SERVERS - Stage 2"/>
    <x v="0"/>
    <s v="On Time"/>
    <s v="No"/>
    <s v="Minor"/>
    <s v="Successful"/>
    <s v="On Time"/>
    <n v="1"/>
    <n v="1"/>
    <n v="0"/>
    <x v="2"/>
    <x v="0"/>
    <x v="0"/>
    <n v="0"/>
    <n v="0"/>
    <n v="0"/>
    <n v="0"/>
    <n v="1"/>
    <n v="0"/>
    <x v="3"/>
    <s v="CT40003237"/>
    <x v="18"/>
    <x v="1"/>
    <s v="No"/>
    <s v="No"/>
    <s v="No"/>
    <s v="Si"/>
    <s v="No"/>
  </r>
  <r>
    <x v="7"/>
    <x v="0"/>
    <x v="0"/>
    <x v="0"/>
    <s v="C40999108"/>
    <x v="53"/>
    <x v="45"/>
    <d v="2018-03-11T14:00:00"/>
    <d v="2018-03-11T20:00:00"/>
    <s v="Prueba de Instalación de SO a través de la herramienta OPS Center"/>
    <x v="0"/>
    <s v="On Time"/>
    <s v="No"/>
    <s v="Minor"/>
    <s v="Successful"/>
    <s v="On Time"/>
    <n v="1"/>
    <n v="1"/>
    <n v="0"/>
    <x v="2"/>
    <x v="0"/>
    <x v="0"/>
    <n v="0"/>
    <n v="0"/>
    <n v="0"/>
    <n v="0"/>
    <n v="1"/>
    <n v="0"/>
    <x v="3"/>
    <s v="CT40002647"/>
    <x v="18"/>
    <x v="1"/>
    <s v="No"/>
    <s v="No"/>
    <s v="No"/>
    <s v="Si"/>
    <s v="No"/>
  </r>
  <r>
    <x v="7"/>
    <x v="0"/>
    <x v="0"/>
    <x v="0"/>
    <s v="C40998910"/>
    <x v="53"/>
    <x v="79"/>
    <d v="2018-03-11T09:00:00"/>
    <d v="2018-03-11T15:00:00"/>
    <s v="Reinicio de sanidad &amp; reemplazo de DD servidor PMX2RESSOL"/>
    <x v="1"/>
    <s v="On Time"/>
    <s v="Si"/>
    <s v="Minor"/>
    <s v="Not Successful"/>
    <s v="On Time"/>
    <n v="0"/>
    <n v="1"/>
    <n v="1"/>
    <x v="2"/>
    <x v="0"/>
    <x v="0"/>
    <n v="0"/>
    <n v="0"/>
    <n v="0"/>
    <n v="0"/>
    <n v="1"/>
    <n v="0"/>
    <x v="3"/>
    <s v="CT40001462"/>
    <x v="18"/>
    <x v="1"/>
    <s v="No"/>
    <s v="No"/>
    <s v="No"/>
    <s v="Si"/>
    <s v="No"/>
  </r>
  <r>
    <x v="7"/>
    <x v="0"/>
    <x v="0"/>
    <x v="0"/>
    <s v="C40998912"/>
    <x v="53"/>
    <x v="79"/>
    <d v="2018-03-11T09:00:00"/>
    <d v="2018-03-11T13:00:00"/>
    <s v="Reinicio de sanidad servidor PMX3QUSR"/>
    <x v="0"/>
    <s v="On Time"/>
    <s v="No"/>
    <s v="Minor"/>
    <s v="Successful"/>
    <s v="On Time"/>
    <n v="1"/>
    <n v="1"/>
    <n v="0"/>
    <x v="2"/>
    <x v="0"/>
    <x v="0"/>
    <n v="0"/>
    <n v="0"/>
    <n v="0"/>
    <n v="0"/>
    <n v="1"/>
    <n v="0"/>
    <x v="3"/>
    <s v="CT40001462"/>
    <x v="18"/>
    <x v="1"/>
    <s v="No"/>
    <s v="No"/>
    <s v="No"/>
    <s v="Si"/>
    <s v="No"/>
  </r>
  <r>
    <x v="2"/>
    <x v="1"/>
    <x v="0"/>
    <x v="0"/>
    <s v="MEX-14760"/>
    <x v="56"/>
    <x v="100"/>
    <d v="2018-03-09T07:00:00"/>
    <d v="2018-03-09T10:00:00"/>
    <s v="Fortinet | Create new Zone on Vdom3"/>
    <x v="0"/>
    <s v="On Time"/>
    <s v="No"/>
    <s v="Minor"/>
    <s v="Successful"/>
    <s v="On Time"/>
    <n v="1"/>
    <n v="1"/>
    <n v="0"/>
    <x v="2"/>
    <x v="0"/>
    <x v="0"/>
    <n v="0"/>
    <n v="0"/>
    <n v="0"/>
    <n v="0"/>
    <n v="1"/>
    <n v="0"/>
    <x v="1"/>
    <s v="-"/>
    <x v="11"/>
    <x v="2"/>
    <s v="No"/>
    <s v="No"/>
    <s v="No"/>
    <s v="Si"/>
    <s v="No"/>
  </r>
  <r>
    <x v="1"/>
    <x v="0"/>
    <x v="1"/>
    <x v="0"/>
    <s v="C001416496"/>
    <x v="7"/>
    <x v="239"/>
    <d v="2018-03-06T19:00:00"/>
    <d v="2018-03-09T19:00:00"/>
    <s v="VITRO | SAP | P| BOP | OUTAGE=NO | - EDIT KRB5.ini file / CCAB; ITO.CAB pre-approved [4EP]"/>
    <x v="0"/>
    <s v="On Time"/>
    <s v="No"/>
    <s v="Standard"/>
    <s v="Successful"/>
    <s v="On Time"/>
    <n v="1"/>
    <n v="1"/>
    <n v="0"/>
    <x v="2"/>
    <x v="0"/>
    <x v="0"/>
    <n v="0"/>
    <n v="0"/>
    <n v="0"/>
    <n v="0"/>
    <n v="1"/>
    <n v="0"/>
    <x v="1"/>
    <s v="CMOD317343"/>
    <x v="0"/>
    <x v="0"/>
    <s v="No"/>
    <s v="No"/>
    <s v="No"/>
    <s v="Si"/>
    <s v="No"/>
  </r>
  <r>
    <x v="1"/>
    <x v="0"/>
    <x v="1"/>
    <x v="0"/>
    <s v="C001416610"/>
    <x v="1"/>
    <x v="1"/>
    <d v="2018-03-07T18:00:00"/>
    <d v="2018-03-09T18:00:00"/>
    <s v="AMER | Prod | VITRO - Storage increase in F: drive by 200GB in VUSCNIVIP server"/>
    <x v="0"/>
    <s v="On Time"/>
    <s v="No"/>
    <s v="Standard"/>
    <s v="Successful"/>
    <s v="On Time"/>
    <n v="1"/>
    <n v="1"/>
    <n v="0"/>
    <x v="2"/>
    <x v="0"/>
    <x v="0"/>
    <n v="0"/>
    <n v="0"/>
    <n v="0"/>
    <n v="0"/>
    <n v="1"/>
    <n v="0"/>
    <x v="1"/>
    <s v="C000288570"/>
    <x v="1"/>
    <x v="1"/>
    <s v="No"/>
    <s v="No"/>
    <s v="No"/>
    <s v="Si"/>
    <s v="No"/>
  </r>
  <r>
    <x v="1"/>
    <x v="0"/>
    <x v="1"/>
    <x v="0"/>
    <s v="C001414884"/>
    <x v="1"/>
    <x v="302"/>
    <d v="2018-03-07T15:00:00"/>
    <d v="2018-03-09T18:00:00"/>
    <s v="AMER | VITRO | Update Firmware and Drivers in APPSVCO001, DNSDHCP-MEX and DNSDHCP-MTY."/>
    <x v="0"/>
    <s v="On Time"/>
    <s v="No"/>
    <s v="Standard"/>
    <s v="Successful"/>
    <s v="On Time"/>
    <n v="1"/>
    <n v="1"/>
    <n v="0"/>
    <x v="2"/>
    <x v="0"/>
    <x v="0"/>
    <n v="0"/>
    <n v="0"/>
    <n v="0"/>
    <n v="0"/>
    <n v="1"/>
    <n v="0"/>
    <x v="1"/>
    <s v="C000853619"/>
    <x v="1"/>
    <x v="1"/>
    <s v="No"/>
    <s v="No"/>
    <s v="No"/>
    <s v="Si"/>
    <s v="No"/>
  </r>
  <r>
    <x v="1"/>
    <x v="0"/>
    <x v="1"/>
    <x v="0"/>
    <s v="C001405209"/>
    <x v="1"/>
    <x v="10"/>
    <d v="2018-03-08T18:00:00"/>
    <d v="2018-03-09T18:00:00"/>
    <s v="Vitro | AMER | Appcom | Windows VM ah3ha197, w/ CI: MXVTC1DC-002 (S22184414) Decommission based on DO 53233520"/>
    <x v="0"/>
    <s v="On Time"/>
    <s v="No"/>
    <s v="Standard"/>
    <s v="Successful"/>
    <s v="On Time"/>
    <n v="1"/>
    <n v="1"/>
    <n v="0"/>
    <x v="2"/>
    <x v="0"/>
    <x v="0"/>
    <n v="0"/>
    <n v="0"/>
    <n v="0"/>
    <n v="0"/>
    <n v="1"/>
    <n v="0"/>
    <x v="1"/>
    <s v="CMOD319590"/>
    <x v="1"/>
    <x v="1"/>
    <s v="No"/>
    <s v="No"/>
    <s v="No"/>
    <s v="Si"/>
    <s v="No"/>
  </r>
  <r>
    <x v="1"/>
    <x v="0"/>
    <x v="1"/>
    <x v="0"/>
    <s v="C001416642"/>
    <x v="25"/>
    <x v="37"/>
    <d v="2018-03-09T23:00:00"/>
    <d v="2018-03-10T07:00:00"/>
    <s v="AMER | VITRO | Restart Lync servers vtolync03, vtolync02 and vtolync01"/>
    <x v="0"/>
    <s v="On Time"/>
    <s v="No"/>
    <s v="Standard"/>
    <s v="Successful"/>
    <s v="On Time"/>
    <n v="1"/>
    <n v="1"/>
    <n v="0"/>
    <x v="2"/>
    <x v="0"/>
    <x v="0"/>
    <n v="0"/>
    <n v="0"/>
    <n v="0"/>
    <n v="0"/>
    <n v="1"/>
    <n v="0"/>
    <x v="1"/>
    <s v="C000763299"/>
    <x v="12"/>
    <x v="1"/>
    <s v="No"/>
    <s v="No"/>
    <s v="No"/>
    <s v="Si"/>
    <s v="No"/>
  </r>
  <r>
    <x v="1"/>
    <x v="0"/>
    <x v="1"/>
    <x v="0"/>
    <s v="C001416673"/>
    <x v="7"/>
    <x v="239"/>
    <d v="2018-03-08T10:00:00"/>
    <d v="2018-03-09T18:00:00"/>
    <s v="VITRO/ SAP /BP3 BD3/ SYSTEMS CLIENT 000/ SAP | Request: User creation with assignment of the roles"/>
    <x v="0"/>
    <s v="On Time"/>
    <s v="No"/>
    <s v="Standard"/>
    <s v="Successful"/>
    <s v="On Time"/>
    <n v="1"/>
    <n v="1"/>
    <n v="0"/>
    <x v="2"/>
    <x v="0"/>
    <x v="0"/>
    <n v="0"/>
    <n v="0"/>
    <n v="0"/>
    <n v="0"/>
    <n v="1"/>
    <n v="0"/>
    <x v="1"/>
    <s v="C000184378"/>
    <x v="0"/>
    <x v="0"/>
    <s v="No"/>
    <s v="No"/>
    <s v="No"/>
    <s v="Si"/>
    <s v="No"/>
  </r>
  <r>
    <x v="1"/>
    <x v="0"/>
    <x v="1"/>
    <x v="0"/>
    <s v="C001416574"/>
    <x v="12"/>
    <x v="15"/>
    <d v="2018-03-08T10:00:00"/>
    <d v="2018-03-09T18:00:00"/>
    <s v="VITRO/ SAP / SYSTEMS CLIENT 000/ SAP | Request: User creation with assignment of the roles"/>
    <x v="0"/>
    <s v="On Time"/>
    <s v="No"/>
    <s v="Standard"/>
    <s v="Successful"/>
    <s v="On Time"/>
    <n v="1"/>
    <n v="1"/>
    <n v="0"/>
    <x v="2"/>
    <x v="0"/>
    <x v="0"/>
    <n v="0"/>
    <n v="0"/>
    <n v="0"/>
    <n v="0"/>
    <n v="1"/>
    <n v="0"/>
    <x v="1"/>
    <s v="C000184378"/>
    <x v="0"/>
    <x v="0"/>
    <s v="No"/>
    <s v="No"/>
    <s v="No"/>
    <s v="Si"/>
    <s v="No"/>
  </r>
  <r>
    <x v="1"/>
    <x v="1"/>
    <x v="0"/>
    <x v="0"/>
    <s v="C001415007"/>
    <x v="26"/>
    <x v="68"/>
    <d v="2018-03-08T08:00:00"/>
    <d v="2018-03-09T17:00:00"/>
    <s v="VITRO | Enable Internet Access in HAR VPN-S2S for Windows Update"/>
    <x v="0"/>
    <s v="On Time"/>
    <s v="No"/>
    <s v="Minor"/>
    <s v="Successful"/>
    <s v="On Time"/>
    <n v="1"/>
    <n v="1"/>
    <n v="0"/>
    <x v="2"/>
    <x v="0"/>
    <x v="0"/>
    <n v="0"/>
    <n v="0"/>
    <n v="0"/>
    <n v="0"/>
    <n v="1"/>
    <n v="0"/>
    <x v="1"/>
    <s v="-"/>
    <x v="14"/>
    <x v="2"/>
    <s v="No"/>
    <s v="No"/>
    <s v="No"/>
    <s v="Si"/>
    <s v="No"/>
  </r>
  <r>
    <x v="0"/>
    <x v="0"/>
    <x v="0"/>
    <x v="0"/>
    <s v="C001418608"/>
    <x v="70"/>
    <x v="181"/>
    <d v="2018-03-08T12:00:00"/>
    <d v="2018-03-09T23:00:00"/>
    <s v="Amer | SIGMA | Parcheo para Vulnerabilidad Antivirus"/>
    <x v="0"/>
    <s v="On Time"/>
    <s v="No"/>
    <s v="Minor"/>
    <s v="Successful"/>
    <s v="On Time"/>
    <n v="1"/>
    <n v="1"/>
    <n v="0"/>
    <x v="2"/>
    <x v="0"/>
    <x v="0"/>
    <n v="0"/>
    <n v="0"/>
    <n v="0"/>
    <n v="0"/>
    <n v="1"/>
    <n v="0"/>
    <x v="0"/>
    <s v="-"/>
    <x v="16"/>
    <x v="1"/>
    <s v="No"/>
    <s v="No"/>
    <s v="No"/>
    <s v="Si"/>
    <s v="No"/>
  </r>
  <r>
    <x v="0"/>
    <x v="0"/>
    <x v="0"/>
    <x v="0"/>
    <s v="C001419460"/>
    <x v="17"/>
    <x v="22"/>
    <d v="2018-03-08T13:00:00"/>
    <d v="2018-03-11T00:00:00"/>
    <s v="AMER | SIGMA | Distribution of MSFT patches for Windows Servers (QAS,DEV) &lt;FEBRUARY2018&gt;"/>
    <x v="0"/>
    <s v="On Time"/>
    <s v="No"/>
    <s v="Minor"/>
    <s v="Successful"/>
    <s v="On Time"/>
    <n v="1"/>
    <n v="1"/>
    <n v="0"/>
    <x v="2"/>
    <x v="0"/>
    <x v="0"/>
    <n v="0"/>
    <n v="0"/>
    <n v="0"/>
    <n v="0"/>
    <n v="1"/>
    <n v="0"/>
    <x v="0"/>
    <s v="C000945095"/>
    <x v="5"/>
    <x v="1"/>
    <s v="No"/>
    <s v="No"/>
    <s v="No"/>
    <s v="Si"/>
    <s v="No"/>
  </r>
  <r>
    <x v="0"/>
    <x v="0"/>
    <x v="0"/>
    <x v="0"/>
    <s v="C001418364"/>
    <x v="14"/>
    <x v="317"/>
    <d v="2018-03-09T13:00:00"/>
    <d v="2018-03-09T18:00:00"/>
    <s v="ALFA | ORALCE |  Add space of  FS  ORAARCH File system"/>
    <x v="0"/>
    <s v="On Time"/>
    <s v="No"/>
    <s v="Minor"/>
    <s v="Successful"/>
    <s v="On Time"/>
    <n v="1"/>
    <n v="1"/>
    <n v="0"/>
    <x v="2"/>
    <x v="0"/>
    <x v="0"/>
    <n v="0"/>
    <n v="0"/>
    <n v="0"/>
    <n v="0"/>
    <n v="1"/>
    <n v="0"/>
    <x v="0"/>
    <s v="C001147479"/>
    <x v="9"/>
    <x v="1"/>
    <s v="No"/>
    <s v="No"/>
    <s v="No"/>
    <s v="Si"/>
    <s v="No"/>
  </r>
  <r>
    <x v="0"/>
    <x v="0"/>
    <x v="0"/>
    <x v="0"/>
    <s v="C001416697"/>
    <x v="30"/>
    <x v="175"/>
    <d v="2018-03-09T18:05:00"/>
    <d v="2018-03-11T20:55:00"/>
    <s v="SIGMA/ AMER / UNIX / OSS PRD/ AIX Patches / SIATPC, SIATSM5, SIATSM"/>
    <x v="0"/>
    <s v="On Time"/>
    <s v="No"/>
    <s v="Minor"/>
    <s v="Successful"/>
    <s v="On Time"/>
    <n v="1"/>
    <n v="1"/>
    <n v="0"/>
    <x v="2"/>
    <x v="0"/>
    <x v="0"/>
    <n v="0"/>
    <n v="0"/>
    <n v="0"/>
    <n v="0"/>
    <n v="1"/>
    <n v="0"/>
    <x v="0"/>
    <s v="CMOD315660"/>
    <x v="18"/>
    <x v="1"/>
    <s v="No"/>
    <s v="No"/>
    <s v="No"/>
    <s v="Si"/>
    <s v="No"/>
  </r>
  <r>
    <x v="0"/>
    <x v="0"/>
    <x v="0"/>
    <x v="0"/>
    <s v="C001414924"/>
    <x v="46"/>
    <x v="81"/>
    <d v="2018-03-09T10:00:00"/>
    <d v="2018-03-09T18:30:00"/>
    <s v="AMEC | Sigma | Server | PRD | SIAWMP | Add new LUN on server SIAWMP"/>
    <x v="0"/>
    <s v="On Time"/>
    <s v="No"/>
    <s v="Minor"/>
    <s v="Successful"/>
    <s v="On Time"/>
    <n v="1"/>
    <n v="1"/>
    <n v="0"/>
    <x v="2"/>
    <x v="0"/>
    <x v="0"/>
    <n v="0"/>
    <n v="0"/>
    <n v="0"/>
    <n v="0"/>
    <n v="1"/>
    <n v="0"/>
    <x v="0"/>
    <s v="-"/>
    <x v="21"/>
    <x v="1"/>
    <s v="No"/>
    <s v="No"/>
    <s v="No"/>
    <s v="Si"/>
    <s v="No"/>
  </r>
  <r>
    <x v="0"/>
    <x v="0"/>
    <x v="0"/>
    <x v="0"/>
    <s v="C001402284"/>
    <x v="46"/>
    <x v="81"/>
    <d v="2018-03-11T10:00:00"/>
    <d v="2018-03-11T20:30:00"/>
    <s v="AMEC | Sigma | Server | PRD | SIAWMP | Enable archive and full backups of FOSEMSP , FOSHUP and FOSWMP databases"/>
    <x v="0"/>
    <s v="On Time"/>
    <s v="No"/>
    <s v="Minor"/>
    <s v="Successful"/>
    <s v="On Time"/>
    <n v="1"/>
    <n v="1"/>
    <n v="0"/>
    <x v="2"/>
    <x v="0"/>
    <x v="0"/>
    <n v="0"/>
    <n v="0"/>
    <n v="0"/>
    <n v="0"/>
    <n v="1"/>
    <n v="0"/>
    <x v="0"/>
    <s v="-"/>
    <x v="21"/>
    <x v="1"/>
    <s v="No"/>
    <s v="No"/>
    <s v="No"/>
    <s v="Si"/>
    <s v="No"/>
  </r>
  <r>
    <x v="0"/>
    <x v="0"/>
    <x v="0"/>
    <x v="0"/>
    <s v="C001410284"/>
    <x v="7"/>
    <x v="298"/>
    <d v="2018-03-10T07:00:00"/>
    <d v="2018-03-11T19:00:00"/>
    <s v="SAP |  SIGMA| BDP LUP | Outage =YES | Update BO Version-Install Service Pack SP 4 Patch 2"/>
    <x v="0"/>
    <s v="On Time"/>
    <s v="No"/>
    <s v="Minor"/>
    <s v="Successful"/>
    <s v="On Time"/>
    <n v="1"/>
    <n v="1"/>
    <n v="0"/>
    <x v="2"/>
    <x v="0"/>
    <x v="0"/>
    <n v="0"/>
    <n v="0"/>
    <n v="0"/>
    <n v="0"/>
    <n v="1"/>
    <n v="0"/>
    <x v="0"/>
    <s v="-"/>
    <x v="0"/>
    <x v="0"/>
    <s v="No"/>
    <s v="No"/>
    <s v="No"/>
    <s v="Si"/>
    <s v="No"/>
  </r>
  <r>
    <x v="0"/>
    <x v="0"/>
    <x v="0"/>
    <x v="0"/>
    <s v="C001410186"/>
    <x v="0"/>
    <x v="0"/>
    <d v="2018-03-10T19:00:00"/>
    <d v="2018-03-10T23:00:00"/>
    <s v="SIGMA/ NOP / - KERNEL_Update  / CCAB; ITO.CAB pre-approved [4EP]"/>
    <x v="0"/>
    <s v="On Time"/>
    <s v="No"/>
    <s v="Minor"/>
    <s v="Successful"/>
    <s v="On Time"/>
    <n v="1"/>
    <n v="1"/>
    <n v="0"/>
    <x v="2"/>
    <x v="0"/>
    <x v="0"/>
    <n v="0"/>
    <n v="0"/>
    <n v="0"/>
    <n v="0"/>
    <n v="1"/>
    <n v="0"/>
    <x v="0"/>
    <s v="CMOD317140"/>
    <x v="0"/>
    <x v="0"/>
    <s v="No"/>
    <s v="No"/>
    <s v="No"/>
    <s v="Si"/>
    <s v="No"/>
  </r>
  <r>
    <x v="0"/>
    <x v="0"/>
    <x v="0"/>
    <x v="0"/>
    <s v="C001406958"/>
    <x v="0"/>
    <x v="95"/>
    <d v="2018-03-11T13:00:00"/>
    <d v="2018-03-11T18:00:00"/>
    <s v="SIGMA/ BWP / - KERNEL_Update  / CCAB; ITO.CAB pre-approved [4EP]"/>
    <x v="0"/>
    <s v="On Time"/>
    <s v="No"/>
    <s v="Minor"/>
    <s v="Successful"/>
    <s v="On Time"/>
    <n v="1"/>
    <n v="1"/>
    <n v="0"/>
    <x v="2"/>
    <x v="0"/>
    <x v="0"/>
    <n v="0"/>
    <n v="0"/>
    <n v="0"/>
    <n v="0"/>
    <n v="1"/>
    <n v="0"/>
    <x v="0"/>
    <s v="CMOD317140"/>
    <x v="0"/>
    <x v="0"/>
    <s v="No"/>
    <s v="No"/>
    <s v="No"/>
    <s v="Si"/>
    <s v="No"/>
  </r>
  <r>
    <x v="0"/>
    <x v="0"/>
    <x v="0"/>
    <x v="0"/>
    <s v="C001416700"/>
    <x v="0"/>
    <x v="98"/>
    <d v="2018-03-11T15:00:00"/>
    <d v="2018-03-11T16:00:00"/>
    <s v="SIGMA / SAP -TS - TMX / PRD / ACP Parameter Change_Offline / ITO.CAB pre-approved [4EP]"/>
    <x v="0"/>
    <s v="On Time"/>
    <s v="No"/>
    <s v="Minor"/>
    <s v="Successful"/>
    <s v="On Time"/>
    <n v="1"/>
    <n v="1"/>
    <n v="0"/>
    <x v="2"/>
    <x v="0"/>
    <x v="0"/>
    <n v="0"/>
    <n v="0"/>
    <n v="0"/>
    <n v="0"/>
    <n v="1"/>
    <n v="0"/>
    <x v="0"/>
    <s v="CMOD317344"/>
    <x v="0"/>
    <x v="0"/>
    <s v="No"/>
    <s v="No"/>
    <s v="No"/>
    <s v="Si"/>
    <s v="No"/>
  </r>
  <r>
    <x v="0"/>
    <x v="0"/>
    <x v="0"/>
    <x v="0"/>
    <s v="C001416817"/>
    <x v="0"/>
    <x v="165"/>
    <d v="2018-03-11T16:00:00"/>
    <d v="2018-03-12T06:00:00"/>
    <s v="SIGMA / SAP -TSMX  / PBW / TSMX / Upgrade ST-A/PI plug-in/ instal support package / CCAB and CSS.CAB preapproved - 4EP"/>
    <x v="0"/>
    <s v="On Time"/>
    <s v="No"/>
    <s v="Minor"/>
    <s v="Successful"/>
    <s v="On Time"/>
    <n v="1"/>
    <n v="1"/>
    <n v="0"/>
    <x v="2"/>
    <x v="0"/>
    <x v="0"/>
    <n v="0"/>
    <n v="0"/>
    <n v="0"/>
    <n v="0"/>
    <n v="1"/>
    <n v="0"/>
    <x v="0"/>
    <s v="CMOD314782"/>
    <x v="0"/>
    <x v="0"/>
    <s v="No"/>
    <s v="No"/>
    <s v="No"/>
    <s v="Si"/>
    <s v="No"/>
  </r>
  <r>
    <x v="0"/>
    <x v="0"/>
    <x v="0"/>
    <x v="0"/>
    <s v="C001418340"/>
    <x v="18"/>
    <x v="222"/>
    <d v="2018-03-09T22:00:00"/>
    <d v="2018-03-10T08:00:00"/>
    <s v="SIGMA ALIMENTOS | UPDATE SIALYNCWAC"/>
    <x v="0"/>
    <s v="On Time"/>
    <s v="No"/>
    <s v="Minor"/>
    <s v="Successful"/>
    <s v="On Time"/>
    <n v="1"/>
    <n v="1"/>
    <n v="0"/>
    <x v="2"/>
    <x v="0"/>
    <x v="0"/>
    <n v="0"/>
    <n v="0"/>
    <n v="0"/>
    <n v="0"/>
    <n v="1"/>
    <n v="0"/>
    <x v="0"/>
    <s v="-"/>
    <x v="12"/>
    <x v="1"/>
    <s v="No"/>
    <s v="No"/>
    <s v="No"/>
    <s v="Si"/>
    <s v="No"/>
  </r>
  <r>
    <x v="0"/>
    <x v="3"/>
    <x v="0"/>
    <x v="0"/>
    <s v="C001411759"/>
    <x v="49"/>
    <x v="308"/>
    <d v="2018-03-11T12:00:00"/>
    <d v="2018-03-11T14:00:00"/>
    <s v="SIGMA | Application Flow Deployment on the IIB Production Server | BajaFlujosEcuador"/>
    <x v="0"/>
    <s v="On Time"/>
    <s v="No"/>
    <s v="Minor"/>
    <s v="Successful"/>
    <s v="On Time"/>
    <n v="1"/>
    <n v="1"/>
    <n v="0"/>
    <x v="2"/>
    <x v="0"/>
    <x v="0"/>
    <n v="0"/>
    <n v="0"/>
    <n v="0"/>
    <n v="0"/>
    <n v="1"/>
    <n v="0"/>
    <x v="0"/>
    <s v="C001323723"/>
    <x v="25"/>
    <x v="4"/>
    <s v="No"/>
    <s v="No"/>
    <s v="No"/>
    <s v="Si"/>
    <s v="No"/>
  </r>
  <r>
    <x v="0"/>
    <x v="0"/>
    <x v="0"/>
    <x v="0"/>
    <s v="C001419200"/>
    <x v="17"/>
    <x v="22"/>
    <d v="2018-03-09T13:00:00"/>
    <d v="2018-03-10T04:00:00"/>
    <s v="AMER | AKRA | Distribution of MSFT patches for Windows Servers &lt;February2018&gt; | DEV PRD"/>
    <x v="0"/>
    <s v="On Time"/>
    <s v="No"/>
    <s v="Minor"/>
    <s v="Successful"/>
    <s v="On Time"/>
    <n v="1"/>
    <n v="1"/>
    <n v="0"/>
    <x v="2"/>
    <x v="0"/>
    <x v="0"/>
    <n v="0"/>
    <n v="0"/>
    <n v="0"/>
    <n v="0"/>
    <n v="1"/>
    <n v="0"/>
    <x v="0"/>
    <s v="C000945095"/>
    <x v="5"/>
    <x v="1"/>
    <s v="No"/>
    <s v="No"/>
    <s v="No"/>
    <s v="Si"/>
    <s v="No"/>
  </r>
  <r>
    <x v="0"/>
    <x v="0"/>
    <x v="0"/>
    <x v="0"/>
    <s v="C001418377"/>
    <x v="70"/>
    <x v="264"/>
    <d v="2018-03-09T22:00:00"/>
    <d v="2018-03-10T00:00:00"/>
    <s v="Amer |AKRA|Apply Symantec Antivirus Agent Patch"/>
    <x v="0"/>
    <s v="On Time"/>
    <s v="No"/>
    <s v="Minor"/>
    <s v="Successful"/>
    <s v="On Time"/>
    <n v="1"/>
    <n v="1"/>
    <n v="0"/>
    <x v="2"/>
    <x v="0"/>
    <x v="0"/>
    <n v="0"/>
    <n v="0"/>
    <n v="0"/>
    <n v="0"/>
    <n v="1"/>
    <n v="0"/>
    <x v="0"/>
    <s v="-"/>
    <x v="16"/>
    <x v="1"/>
    <s v="No"/>
    <s v="No"/>
    <s v="No"/>
    <s v="Si"/>
    <s v="No"/>
  </r>
  <r>
    <x v="0"/>
    <x v="0"/>
    <x v="0"/>
    <x v="0"/>
    <s v="C001418287"/>
    <x v="0"/>
    <x v="95"/>
    <d v="2018-03-08T13:00:00"/>
    <d v="2018-03-08T15:00:00"/>
    <s v="ALFACORP/ SAP -TS - TMX / QAS / QAS- SAP Parameter Change_Offline             / ITO.CAB pre-approved [4EP]"/>
    <x v="0"/>
    <s v="On Time"/>
    <s v="No"/>
    <s v="Minor"/>
    <s v="Successful"/>
    <s v="On Time"/>
    <n v="1"/>
    <n v="1"/>
    <n v="0"/>
    <x v="2"/>
    <x v="0"/>
    <x v="0"/>
    <n v="0"/>
    <n v="0"/>
    <n v="0"/>
    <n v="0"/>
    <n v="1"/>
    <n v="0"/>
    <x v="0"/>
    <s v="CMOD317344"/>
    <x v="0"/>
    <x v="0"/>
    <s v="No"/>
    <s v="No"/>
    <s v="No"/>
    <s v="Si"/>
    <s v="No"/>
  </r>
  <r>
    <x v="0"/>
    <x v="0"/>
    <x v="0"/>
    <x v="0"/>
    <s v="C001418367"/>
    <x v="17"/>
    <x v="318"/>
    <d v="2018-03-09T14:00:00"/>
    <d v="2018-03-10T12:00:00"/>
    <s v="AMER | BPZ | Distribution of MSFT patches for Windows Servers &lt;FEBRUARY 2018&gt; | DEV PRD"/>
    <x v="0"/>
    <s v="On Time"/>
    <s v="No"/>
    <s v="Minor"/>
    <s v="Successful"/>
    <s v="On Time"/>
    <n v="1"/>
    <n v="1"/>
    <n v="0"/>
    <x v="2"/>
    <x v="0"/>
    <x v="0"/>
    <n v="0"/>
    <n v="0"/>
    <n v="0"/>
    <n v="0"/>
    <n v="1"/>
    <n v="0"/>
    <x v="0"/>
    <s v="C000945095"/>
    <x v="5"/>
    <x v="1"/>
    <s v="No"/>
    <s v="No"/>
    <s v="No"/>
    <s v="Si"/>
    <s v="No"/>
  </r>
  <r>
    <x v="0"/>
    <x v="0"/>
    <x v="1"/>
    <x v="0"/>
    <s v="C001418335"/>
    <x v="70"/>
    <x v="63"/>
    <d v="2018-03-09T11:00:00"/>
    <d v="2018-03-10T10:30:00"/>
    <s v="Amer|INDELPRO|Re-Install Client End Point Protecction INDEOCV04 Y INDEOCV10."/>
    <x v="0"/>
    <s v="On Time"/>
    <s v="No"/>
    <s v="Standard"/>
    <s v="Successful"/>
    <s v="On Time"/>
    <n v="1"/>
    <n v="1"/>
    <n v="0"/>
    <x v="2"/>
    <x v="0"/>
    <x v="0"/>
    <n v="0"/>
    <n v="0"/>
    <n v="0"/>
    <n v="0"/>
    <n v="1"/>
    <n v="0"/>
    <x v="0"/>
    <s v="C000682192"/>
    <x v="16"/>
    <x v="1"/>
    <s v="No"/>
    <s v="No"/>
    <s v="No"/>
    <s v="Si"/>
    <s v="No"/>
  </r>
  <r>
    <x v="0"/>
    <x v="0"/>
    <x v="0"/>
    <x v="0"/>
    <s v="C001411342"/>
    <x v="17"/>
    <x v="96"/>
    <d v="2018-03-10T15:30:00"/>
    <d v="2018-03-10T23:00:00"/>
    <s v="AMER | TERZA | Distribution of MSFT patches for Windows Servers (PRD) &lt;Febrero&gt;"/>
    <x v="0"/>
    <s v="On Time"/>
    <s v="No"/>
    <s v="Minor"/>
    <s v="Successful"/>
    <s v="On Time"/>
    <n v="1"/>
    <n v="1"/>
    <n v="0"/>
    <x v="2"/>
    <x v="0"/>
    <x v="0"/>
    <n v="0"/>
    <n v="0"/>
    <n v="0"/>
    <n v="0"/>
    <n v="1"/>
    <n v="0"/>
    <x v="0"/>
    <s v="C000945095"/>
    <x v="5"/>
    <x v="1"/>
    <s v="No"/>
    <s v="No"/>
    <s v="No"/>
    <s v="Si"/>
    <s v="No"/>
  </r>
  <r>
    <x v="28"/>
    <x v="0"/>
    <x v="0"/>
    <x v="0"/>
    <s v="C001377032"/>
    <x v="4"/>
    <x v="178"/>
    <d v="2018-01-30T13:00:00"/>
    <d v="2018-03-09T23:00:00"/>
    <s v="SLT|GDG_Baja de TREX_GTP"/>
    <x v="0"/>
    <s v="On Time"/>
    <s v="No"/>
    <s v="Minor"/>
    <s v="Successful"/>
    <s v="On Time"/>
    <n v="1"/>
    <n v="1"/>
    <n v="0"/>
    <x v="2"/>
    <x v="1"/>
    <x v="1"/>
    <n v="0"/>
    <n v="0"/>
    <n v="0"/>
    <n v="0"/>
    <n v="1"/>
    <n v="0"/>
    <x v="2"/>
    <s v="-"/>
    <x v="4"/>
    <x v="1"/>
    <s v="No"/>
    <s v="No"/>
    <s v="No"/>
    <s v="Si"/>
    <s v="No"/>
  </r>
  <r>
    <x v="0"/>
    <x v="0"/>
    <x v="0"/>
    <x v="0"/>
    <s v="C001384776"/>
    <x v="11"/>
    <x v="32"/>
    <d v="2018-02-20T20:00:00"/>
    <d v="2018-03-09T17:00:00"/>
    <s v="NEMAK | CCS - SCCM | Productive Deployment | Security Updates by Microsoft 02 February 2018"/>
    <x v="0"/>
    <s v="On Time"/>
    <s v="No"/>
    <s v="Minor"/>
    <s v="Successful"/>
    <s v="On Time"/>
    <n v="1"/>
    <n v="1"/>
    <n v="0"/>
    <x v="2"/>
    <x v="0"/>
    <x v="0"/>
    <n v="0"/>
    <n v="0"/>
    <n v="0"/>
    <n v="0"/>
    <n v="1"/>
    <n v="0"/>
    <x v="0"/>
    <s v="C001313832"/>
    <x v="2"/>
    <x v="1"/>
    <s v="No"/>
    <s v="No"/>
    <s v="No"/>
    <s v="Si"/>
    <s v="No"/>
  </r>
  <r>
    <x v="19"/>
    <x v="0"/>
    <x v="1"/>
    <x v="0"/>
    <s v="C001391331"/>
    <x v="0"/>
    <x v="135"/>
    <d v="2018-03-09T08:00:00"/>
    <d v="2018-03-09T18:00:00"/>
    <s v="[DURMAN] / [ SAP -MX] / [ DEV] / [ DRD] / [ MX] - Install SAP Bundle Patch (SBP) / CCAB; ITO.CAB pre-approved [4EP]"/>
    <x v="0"/>
    <s v="On Time"/>
    <s v="No"/>
    <s v="Standard"/>
    <s v="Successful"/>
    <s v="On Time"/>
    <n v="1"/>
    <n v="1"/>
    <n v="0"/>
    <x v="2"/>
    <x v="0"/>
    <x v="0"/>
    <n v="0"/>
    <n v="0"/>
    <n v="0"/>
    <n v="0"/>
    <n v="1"/>
    <n v="0"/>
    <x v="2"/>
    <s v="CMOD318870"/>
    <x v="0"/>
    <x v="0"/>
    <s v="No"/>
    <s v="No"/>
    <s v="No"/>
    <s v="Si"/>
    <s v="No"/>
  </r>
  <r>
    <x v="26"/>
    <x v="0"/>
    <x v="1"/>
    <x v="0"/>
    <s v="C001394349"/>
    <x v="0"/>
    <x v="211"/>
    <d v="2018-03-09T14:00:00"/>
    <d v="2018-03-09T18:00:00"/>
    <s v="[ VOLARIS [ SAP ] VED][ Kernel Upgrade ] / CCAB; ITO.CAB pre-approved [4EP]"/>
    <x v="0"/>
    <s v="On Time"/>
    <s v="No"/>
    <s v="Standard"/>
    <s v="Successful"/>
    <s v="On Time"/>
    <n v="1"/>
    <n v="1"/>
    <n v="0"/>
    <x v="2"/>
    <x v="0"/>
    <x v="0"/>
    <n v="0"/>
    <n v="0"/>
    <n v="0"/>
    <n v="0"/>
    <n v="1"/>
    <n v="0"/>
    <x v="2"/>
    <s v="CMOD317140"/>
    <x v="0"/>
    <x v="0"/>
    <s v="No"/>
    <s v="No"/>
    <s v="No"/>
    <s v="Si"/>
    <s v="No"/>
  </r>
  <r>
    <x v="1"/>
    <x v="0"/>
    <x v="1"/>
    <x v="0"/>
    <s v="C001397137"/>
    <x v="1"/>
    <x v="10"/>
    <d v="2018-02-19T18:00:00"/>
    <d v="2018-03-09T18:00:00"/>
    <s v="AMER| VITRO | Decomission of MXVTC1FGHIDA and MXVTC1DB05 servers DO´s 53230854 / 53232418"/>
    <x v="0"/>
    <s v="On Time"/>
    <s v="No"/>
    <s v="Standard"/>
    <s v="Successful"/>
    <s v="On Time"/>
    <n v="1"/>
    <n v="1"/>
    <n v="0"/>
    <x v="2"/>
    <x v="0"/>
    <x v="0"/>
    <n v="0"/>
    <n v="0"/>
    <n v="0"/>
    <n v="0"/>
    <n v="1"/>
    <n v="0"/>
    <x v="1"/>
    <s v="CMOD319590"/>
    <x v="1"/>
    <x v="1"/>
    <s v="No"/>
    <s v="No"/>
    <s v="No"/>
    <s v="Si"/>
    <s v="No"/>
  </r>
  <r>
    <x v="1"/>
    <x v="0"/>
    <x v="1"/>
    <x v="0"/>
    <s v="C001400576"/>
    <x v="1"/>
    <x v="10"/>
    <d v="2018-02-21T18:00:00"/>
    <d v="2018-03-09T18:00:00"/>
    <s v="AMER| VITRO | Decomission of MXVTC1DC-002 server DO 53230854"/>
    <x v="0"/>
    <s v="On Time"/>
    <s v="No"/>
    <s v="Standard"/>
    <s v="Successful"/>
    <s v="On Time"/>
    <n v="1"/>
    <n v="1"/>
    <n v="0"/>
    <x v="2"/>
    <x v="0"/>
    <x v="0"/>
    <n v="0"/>
    <n v="0"/>
    <n v="0"/>
    <n v="0"/>
    <n v="1"/>
    <n v="0"/>
    <x v="1"/>
    <s v="CMOD319590"/>
    <x v="1"/>
    <x v="1"/>
    <s v="No"/>
    <s v="No"/>
    <s v="No"/>
    <s v="Si"/>
    <s v="No"/>
  </r>
  <r>
    <x v="18"/>
    <x v="0"/>
    <x v="1"/>
    <x v="0"/>
    <s v="C001400635"/>
    <x v="0"/>
    <x v="86"/>
    <d v="2018-03-11T23:00:00"/>
    <d v="2018-03-12T01:00:00"/>
    <s v="LOREAL / SAP - BASIS / PROD / P18 / TSMX - ADD_ON ABAP_classic env. (SPAM/SAINT) /CCAB; ITO.CAB pre-approved [4EP]"/>
    <x v="0"/>
    <s v="On Time"/>
    <s v="No"/>
    <s v="Standard"/>
    <s v="Successful"/>
    <s v="On Time"/>
    <n v="1"/>
    <n v="1"/>
    <n v="0"/>
    <x v="2"/>
    <x v="0"/>
    <x v="0"/>
    <n v="0"/>
    <n v="0"/>
    <n v="0"/>
    <n v="0"/>
    <n v="1"/>
    <n v="0"/>
    <x v="2"/>
    <s v="CMOD318855"/>
    <x v="0"/>
    <x v="0"/>
    <s v="No"/>
    <s v="No"/>
    <s v="No"/>
    <s v="Si"/>
    <s v="No"/>
  </r>
  <r>
    <x v="0"/>
    <x v="0"/>
    <x v="0"/>
    <x v="0"/>
    <s v="C001403538"/>
    <x v="17"/>
    <x v="96"/>
    <d v="2018-02-23T17:00:00"/>
    <d v="2018-03-09T18:00:00"/>
    <s v="SIGMA | AMER | WINDOWS | TEMPORALLY TURN OFF System | 5 servers | PRD"/>
    <x v="0"/>
    <s v="On Time"/>
    <s v="No"/>
    <s v="Minor"/>
    <s v="Successful"/>
    <s v="On Time"/>
    <n v="1"/>
    <n v="1"/>
    <n v="0"/>
    <x v="2"/>
    <x v="0"/>
    <x v="0"/>
    <n v="0"/>
    <n v="0"/>
    <n v="0"/>
    <n v="0"/>
    <n v="1"/>
    <n v="0"/>
    <x v="0"/>
    <s v="C000928515"/>
    <x v="5"/>
    <x v="1"/>
    <s v="No"/>
    <s v="No"/>
    <s v="No"/>
    <s v="Si"/>
    <s v="No"/>
  </r>
  <r>
    <x v="8"/>
    <x v="0"/>
    <x v="1"/>
    <x v="0"/>
    <s v="C001406747"/>
    <x v="11"/>
    <x v="280"/>
    <d v="2018-02-26T21:00:00"/>
    <d v="2018-03-09T17:00:00"/>
    <s v="T-SYSTEMS | CCS | Distribución de actualizaciones Microsoft Febrero 2018 - Distribución Productiva"/>
    <x v="0"/>
    <s v="On Time"/>
    <s v="No"/>
    <s v="Standard"/>
    <s v="Successful"/>
    <s v="On Time"/>
    <n v="1"/>
    <n v="1"/>
    <n v="0"/>
    <x v="2"/>
    <x v="0"/>
    <x v="0"/>
    <n v="0"/>
    <n v="0"/>
    <n v="0"/>
    <n v="0"/>
    <n v="1"/>
    <n v="0"/>
    <x v="2"/>
    <s v="C000164781"/>
    <x v="2"/>
    <x v="1"/>
    <s v="No"/>
    <s v="No"/>
    <s v="No"/>
    <s v="Si"/>
    <s v="No"/>
  </r>
  <r>
    <x v="10"/>
    <x v="0"/>
    <x v="0"/>
    <x v="0"/>
    <s v="C001406996"/>
    <x v="3"/>
    <x v="319"/>
    <d v="2018-03-04T09:00:00"/>
    <d v="2018-03-09T23:00:00"/>
    <s v="AMER |MULTIPLE | ESXi Memory Increase in DSI QRO --shdqrobeh50.shdqro.jc.local--"/>
    <x v="0"/>
    <s v="On Time"/>
    <s v="No"/>
    <s v="Minor"/>
    <s v="Successful"/>
    <s v="On Time"/>
    <n v="1"/>
    <n v="1"/>
    <n v="0"/>
    <x v="2"/>
    <x v="0"/>
    <x v="0"/>
    <n v="0"/>
    <n v="0"/>
    <n v="0"/>
    <n v="0"/>
    <n v="1"/>
    <n v="0"/>
    <x v="4"/>
    <s v="C000975163"/>
    <x v="3"/>
    <x v="1"/>
    <s v="No"/>
    <s v="No"/>
    <s v="No"/>
    <s v="Si"/>
    <s v="No"/>
  </r>
  <r>
    <x v="8"/>
    <x v="1"/>
    <x v="0"/>
    <x v="0"/>
    <s v="C001408635"/>
    <x v="23"/>
    <x v="108"/>
    <d v="2018-03-10T10:00:00"/>
    <d v="2018-03-10T21:00:00"/>
    <s v="TSMX | PQIT | TSS | WAN SEC | Pruebas de redundancia y Upgrade Firewall Externo Primario PQIT"/>
    <x v="0"/>
    <s v="On Time"/>
    <s v="No"/>
    <s v="Minor"/>
    <s v="Successful"/>
    <s v="On Time"/>
    <n v="1"/>
    <n v="1"/>
    <n v="0"/>
    <x v="2"/>
    <x v="0"/>
    <x v="0"/>
    <n v="0"/>
    <n v="0"/>
    <n v="0"/>
    <n v="0"/>
    <n v="1"/>
    <n v="0"/>
    <x v="2"/>
    <s v="-"/>
    <x v="11"/>
    <x v="2"/>
    <s v="No"/>
    <s v="No"/>
    <s v="No"/>
    <s v="Si"/>
    <s v="No"/>
  </r>
  <r>
    <x v="8"/>
    <x v="0"/>
    <x v="0"/>
    <x v="0"/>
    <s v="C001408653"/>
    <x v="38"/>
    <x v="199"/>
    <d v="2018-03-01T09:00:00"/>
    <d v="2018-03-09T17:00:00"/>
    <s v="C001408653 | TSMX | PQIT | Despliegue QoS para Cisco Jabber - Distribución productiva"/>
    <x v="0"/>
    <s v="On Time"/>
    <s v="No"/>
    <s v="Minor"/>
    <s v="Successful"/>
    <s v="On Time"/>
    <n v="1"/>
    <n v="1"/>
    <n v="0"/>
    <x v="2"/>
    <x v="0"/>
    <x v="0"/>
    <n v="0"/>
    <n v="0"/>
    <n v="0"/>
    <n v="0"/>
    <n v="1"/>
    <n v="0"/>
    <x v="2"/>
    <s v="-"/>
    <x v="6"/>
    <x v="1"/>
    <s v="No"/>
    <s v="No"/>
    <s v="No"/>
    <s v="Si"/>
    <s v="No"/>
  </r>
  <r>
    <x v="8"/>
    <x v="1"/>
    <x v="0"/>
    <x v="0"/>
    <s v="C001408657"/>
    <x v="23"/>
    <x v="34"/>
    <d v="2018-03-04T12:00:00"/>
    <d v="2018-03-11T13:00:00"/>
    <s v="TSM | TSS-PQIT- Prueba de Apagado de dispositivo :: vpn1.gedas.com.mx"/>
    <x v="0"/>
    <s v="On Time"/>
    <s v="No"/>
    <s v="Minor"/>
    <s v="Successful"/>
    <s v="On Time"/>
    <n v="1"/>
    <n v="1"/>
    <n v="0"/>
    <x v="2"/>
    <x v="0"/>
    <x v="0"/>
    <n v="0"/>
    <n v="0"/>
    <n v="0"/>
    <n v="0"/>
    <n v="1"/>
    <n v="0"/>
    <x v="2"/>
    <s v="-"/>
    <x v="11"/>
    <x v="2"/>
    <s v="No"/>
    <s v="No"/>
    <s v="No"/>
    <s v="Si"/>
    <s v="No"/>
  </r>
  <r>
    <x v="28"/>
    <x v="0"/>
    <x v="0"/>
    <x v="0"/>
    <s v="C001408664"/>
    <x v="0"/>
    <x v="238"/>
    <d v="2018-03-10T23:00:00"/>
    <d v="2018-03-11T02:00:00"/>
    <s v="GDG | T-systems | MONITORING | PRD | PRO | ax1la191 | Installation and Configuration of Monitoring Agent JavaAgent | No Outage"/>
    <x v="0"/>
    <s v="On Time"/>
    <s v="No"/>
    <s v="Minor"/>
    <s v="Successful"/>
    <s v="On Time"/>
    <n v="1"/>
    <n v="1"/>
    <n v="0"/>
    <x v="2"/>
    <x v="0"/>
    <x v="0"/>
    <n v="0"/>
    <n v="0"/>
    <n v="0"/>
    <n v="0"/>
    <n v="1"/>
    <n v="0"/>
    <x v="2"/>
    <s v="-"/>
    <x v="0"/>
    <x v="0"/>
    <s v="No"/>
    <s v="No"/>
    <s v="No"/>
    <s v="Si"/>
    <s v="No"/>
  </r>
  <r>
    <x v="0"/>
    <x v="0"/>
    <x v="0"/>
    <x v="0"/>
    <s v="C001410266"/>
    <x v="0"/>
    <x v="119"/>
    <d v="2018-03-05T07:00:00"/>
    <d v="2018-03-11T23:30:00"/>
    <s v="SIGMA | SAP-TS-TSMX | PRODUCTIVE | PRD | reorganize table(s) | CCAB and CSS.CAB preapproved | Outage = No"/>
    <x v="0"/>
    <s v="On Time"/>
    <s v="No"/>
    <s v="Minor"/>
    <s v="Successful"/>
    <s v="On Time"/>
    <n v="1"/>
    <n v="1"/>
    <n v="0"/>
    <x v="2"/>
    <x v="0"/>
    <x v="0"/>
    <n v="0"/>
    <n v="0"/>
    <n v="0"/>
    <n v="0"/>
    <n v="1"/>
    <n v="0"/>
    <x v="0"/>
    <s v="C001313888"/>
    <x v="0"/>
    <x v="0"/>
    <s v="No"/>
    <s v="No"/>
    <s v="No"/>
    <s v="Si"/>
    <s v="No"/>
  </r>
  <r>
    <x v="18"/>
    <x v="0"/>
    <x v="1"/>
    <x v="0"/>
    <s v="C001410300"/>
    <x v="0"/>
    <x v="86"/>
    <d v="2018-03-11T21:00:00"/>
    <d v="2018-03-11T23:00:00"/>
    <s v="LOREAL / SAP BASIS / PRODUCTION/ P18/ Outage=YES/ TSMX - KERNEL_Update / CCAB; ITO.CAB pre-approved [4EP]"/>
    <x v="0"/>
    <s v="On Time"/>
    <s v="No"/>
    <s v="Standard"/>
    <s v="Successful"/>
    <s v="On Time"/>
    <n v="1"/>
    <n v="1"/>
    <n v="0"/>
    <x v="2"/>
    <x v="0"/>
    <x v="0"/>
    <n v="0"/>
    <n v="0"/>
    <n v="0"/>
    <n v="0"/>
    <n v="1"/>
    <n v="0"/>
    <x v="2"/>
    <s v="CMOD317140"/>
    <x v="0"/>
    <x v="0"/>
    <s v="No"/>
    <s v="No"/>
    <s v="No"/>
    <s v="Si"/>
    <s v="No"/>
  </r>
  <r>
    <x v="8"/>
    <x v="0"/>
    <x v="0"/>
    <x v="0"/>
    <s v="C001414978"/>
    <x v="60"/>
    <x v="106"/>
    <d v="2018-03-11T07:00:00"/>
    <d v="2018-03-11T20:00:00"/>
    <s v="AMER | T-Systems | Replace of Master Pack Line 2 DC FINSA"/>
    <x v="0"/>
    <s v="On Time"/>
    <s v="No"/>
    <s v="Minor"/>
    <s v="Successful"/>
    <s v="On Time"/>
    <n v="1"/>
    <n v="1"/>
    <n v="0"/>
    <x v="2"/>
    <x v="0"/>
    <x v="0"/>
    <n v="0"/>
    <n v="0"/>
    <n v="0"/>
    <n v="0"/>
    <n v="1"/>
    <n v="0"/>
    <x v="2"/>
    <s v="-"/>
    <x v="10"/>
    <x v="1"/>
    <s v="No"/>
    <s v="No"/>
    <s v="No"/>
    <s v="Si"/>
    <s v="No"/>
  </r>
  <r>
    <x v="8"/>
    <x v="0"/>
    <x v="0"/>
    <x v="0"/>
    <s v="C001416615"/>
    <x v="38"/>
    <x v="231"/>
    <d v="2018-03-10T08:00:00"/>
    <d v="2018-03-10T16:00:00"/>
    <s v="TSMX | PQIT | Nueva Granja Virtual PQIT - Tendido de Cableado (Cobre 2a Parte)"/>
    <x v="0"/>
    <s v="On Time"/>
    <s v="No"/>
    <s v="Minor"/>
    <s v="Successful"/>
    <s v="On Time"/>
    <n v="1"/>
    <n v="1"/>
    <n v="0"/>
    <x v="2"/>
    <x v="0"/>
    <x v="0"/>
    <n v="0"/>
    <n v="0"/>
    <n v="0"/>
    <n v="0"/>
    <n v="1"/>
    <n v="0"/>
    <x v="2"/>
    <s v="-"/>
    <x v="6"/>
    <x v="1"/>
    <s v="No"/>
    <s v="No"/>
    <s v="No"/>
    <s v="Si"/>
    <s v="No"/>
  </r>
  <r>
    <x v="13"/>
    <x v="0"/>
    <x v="0"/>
    <x v="0"/>
    <s v="C001416620"/>
    <x v="0"/>
    <x v="126"/>
    <d v="2018-03-09T18:30:00"/>
    <d v="2018-03-09T19:30:00"/>
    <s v="[COMPAS] / [ SAP -MX ] / [ PRD ] / [ EPC ] / - SAP Parameter Change_Offline / ITO.CAB pre-approved [4EP]"/>
    <x v="0"/>
    <s v="On Time"/>
    <s v="No"/>
    <s v="Minor"/>
    <s v="Successful"/>
    <s v="On Time"/>
    <n v="1"/>
    <n v="1"/>
    <n v="0"/>
    <x v="2"/>
    <x v="0"/>
    <x v="0"/>
    <n v="0"/>
    <n v="0"/>
    <n v="0"/>
    <n v="0"/>
    <n v="1"/>
    <n v="0"/>
    <x v="3"/>
    <s v="CMOD317344"/>
    <x v="0"/>
    <x v="0"/>
    <s v="No"/>
    <s v="No"/>
    <s v="No"/>
    <s v="Si"/>
    <s v="No"/>
  </r>
  <r>
    <x v="8"/>
    <x v="1"/>
    <x v="0"/>
    <x v="0"/>
    <s v="C001416623"/>
    <x v="110"/>
    <x v="320"/>
    <d v="2018-03-11T12:00:00"/>
    <d v="2018-03-11T17:00:00"/>
    <s v="Instalación y conexión de 2 puntos de red en LDR"/>
    <x v="0"/>
    <s v="On Time"/>
    <s v="No"/>
    <s v="Minor"/>
    <s v="Successful"/>
    <s v="On Time"/>
    <n v="1"/>
    <n v="1"/>
    <n v="0"/>
    <x v="2"/>
    <x v="0"/>
    <x v="0"/>
    <n v="0"/>
    <n v="0"/>
    <n v="0"/>
    <n v="0"/>
    <n v="1"/>
    <n v="0"/>
    <x v="2"/>
    <s v="C000770029"/>
    <x v="7"/>
    <x v="2"/>
    <s v="No"/>
    <s v="No"/>
    <s v="No"/>
    <s v="Si"/>
    <s v="No"/>
  </r>
  <r>
    <x v="13"/>
    <x v="0"/>
    <x v="0"/>
    <x v="0"/>
    <s v="C001418141"/>
    <x v="0"/>
    <x v="126"/>
    <d v="2018-03-09T15:00:00"/>
    <d v="2018-03-09T17:00:00"/>
    <s v="Compas / SAP-TSMX / Development / EDC / Edit USR40 Table for forbidden passwords"/>
    <x v="0"/>
    <s v="On Time"/>
    <s v="No"/>
    <s v="Minor"/>
    <s v="Successful"/>
    <s v="On Time"/>
    <n v="1"/>
    <n v="1"/>
    <n v="0"/>
    <x v="2"/>
    <x v="0"/>
    <x v="0"/>
    <n v="0"/>
    <n v="0"/>
    <n v="0"/>
    <n v="0"/>
    <n v="1"/>
    <n v="0"/>
    <x v="3"/>
    <s v="-"/>
    <x v="0"/>
    <x v="0"/>
    <s v="No"/>
    <s v="No"/>
    <s v="No"/>
    <s v="Si"/>
    <s v="No"/>
  </r>
  <r>
    <x v="14"/>
    <x v="0"/>
    <x v="1"/>
    <x v="0"/>
    <s v="C001418351"/>
    <x v="0"/>
    <x v="86"/>
    <d v="2018-03-09T15:00:00"/>
    <d v="2018-03-09T17:00:00"/>
    <s v="ENGIE / SAP - BASIS / DEV / DE1 / TSMX - KERNEL_Update / ITO.CAB pre-approved [4EP]"/>
    <x v="0"/>
    <s v="On Time"/>
    <s v="No"/>
    <s v="Standard"/>
    <s v="Successful"/>
    <s v="On Time"/>
    <n v="1"/>
    <n v="1"/>
    <n v="0"/>
    <x v="2"/>
    <x v="0"/>
    <x v="0"/>
    <n v="0"/>
    <n v="0"/>
    <n v="0"/>
    <n v="0"/>
    <n v="1"/>
    <n v="0"/>
    <x v="2"/>
    <s v="CMOD317140"/>
    <x v="0"/>
    <x v="0"/>
    <s v="No"/>
    <s v="No"/>
    <s v="No"/>
    <s v="Si"/>
    <s v="No"/>
  </r>
  <r>
    <x v="0"/>
    <x v="0"/>
    <x v="0"/>
    <x v="0"/>
    <s v="C001418382"/>
    <x v="70"/>
    <x v="200"/>
    <d v="2018-03-10T09:00:00"/>
    <d v="2018-03-10T22:00:00"/>
    <s v="Amer | TERZA |Apply Symantec Antivirus Agent Patch"/>
    <x v="0"/>
    <s v="On Time"/>
    <s v="No"/>
    <s v="Minor"/>
    <s v="Successful"/>
    <s v="On Time"/>
    <n v="1"/>
    <n v="1"/>
    <n v="0"/>
    <x v="2"/>
    <x v="0"/>
    <x v="0"/>
    <n v="0"/>
    <n v="0"/>
    <n v="0"/>
    <n v="0"/>
    <n v="1"/>
    <n v="0"/>
    <x v="0"/>
    <s v="-"/>
    <x v="16"/>
    <x v="1"/>
    <s v="No"/>
    <s v="No"/>
    <s v="No"/>
    <s v="Si"/>
    <s v="No"/>
  </r>
  <r>
    <x v="0"/>
    <x v="0"/>
    <x v="0"/>
    <x v="0"/>
    <s v="C001418393"/>
    <x v="14"/>
    <x v="146"/>
    <d v="2018-03-10T08:00:00"/>
    <d v="2018-03-10T15:00:00"/>
    <s v="SIGMA | Reclaim Storage Space For Servers SIACSP_CLIN SIABSP_CLON SIAPID SIAPIQ | PHASE 2"/>
    <x v="0"/>
    <s v="On Time"/>
    <s v="No"/>
    <s v="Minor"/>
    <s v="Successful"/>
    <s v="On Time"/>
    <n v="1"/>
    <n v="1"/>
    <n v="0"/>
    <x v="2"/>
    <x v="0"/>
    <x v="0"/>
    <n v="0"/>
    <n v="0"/>
    <n v="0"/>
    <n v="0"/>
    <n v="1"/>
    <n v="0"/>
    <x v="0"/>
    <s v="C000695260"/>
    <x v="9"/>
    <x v="1"/>
    <s v="No"/>
    <s v="No"/>
    <s v="No"/>
    <s v="Si"/>
    <s v="No"/>
  </r>
  <r>
    <x v="14"/>
    <x v="0"/>
    <x v="1"/>
    <x v="0"/>
    <s v="C001419873"/>
    <x v="0"/>
    <x v="17"/>
    <d v="2018-03-09T17:00:00"/>
    <d v="2018-03-09T19:00:00"/>
    <s v="GDF SUEZ/ BASIS /DEVELOPMENT / BWD / Outage=YES/ TSMX - KERNEL_Update /CCAB; CSS.CAB pre-approved [4EP]"/>
    <x v="0"/>
    <s v="On Time"/>
    <s v="No"/>
    <s v="Standard"/>
    <s v="Successful"/>
    <s v="On Time"/>
    <n v="1"/>
    <n v="1"/>
    <n v="0"/>
    <x v="2"/>
    <x v="0"/>
    <x v="0"/>
    <n v="0"/>
    <n v="0"/>
    <n v="0"/>
    <n v="0"/>
    <n v="1"/>
    <n v="0"/>
    <x v="2"/>
    <s v="CMOD317140"/>
    <x v="0"/>
    <x v="0"/>
    <s v="No"/>
    <s v="No"/>
    <s v="No"/>
    <s v="Si"/>
    <s v="No"/>
  </r>
  <r>
    <x v="5"/>
    <x v="0"/>
    <x v="0"/>
    <x v="0"/>
    <s v="C001419930"/>
    <x v="21"/>
    <x v="66"/>
    <d v="2018-03-08T14:00:00"/>
    <d v="2018-03-09T18:00:00"/>
    <s v="DSI QRO | Grupo Kuo | Permisos para servidor Resirmty01"/>
    <x v="0"/>
    <s v="On Time"/>
    <s v="No"/>
    <s v="Minor"/>
    <s v="Successful"/>
    <s v="On Time"/>
    <n v="1"/>
    <n v="1"/>
    <n v="0"/>
    <x v="2"/>
    <x v="0"/>
    <x v="0"/>
    <n v="0"/>
    <n v="0"/>
    <n v="0"/>
    <n v="0"/>
    <n v="1"/>
    <n v="0"/>
    <x v="4"/>
    <s v="-"/>
    <x v="15"/>
    <x v="1"/>
    <s v="No"/>
    <s v="No"/>
    <s v="No"/>
    <s v="Si"/>
    <s v="No"/>
  </r>
  <r>
    <x v="5"/>
    <x v="0"/>
    <x v="1"/>
    <x v="0"/>
    <s v="C001419951"/>
    <x v="0"/>
    <x v="176"/>
    <d v="2018-03-10T22:00:00"/>
    <d v="2018-03-11T00:00:00"/>
    <s v="[GRUPO KUO] / [ SAP -TSMX ] / [ PR ] PRD - SAP Parameter Change_Offline /CCAB; ITO.CAB pre-approved [4EP]"/>
    <x v="0"/>
    <s v="On Time"/>
    <s v="No"/>
    <s v="Standard"/>
    <s v="Successful"/>
    <s v="On Time"/>
    <n v="1"/>
    <n v="1"/>
    <n v="0"/>
    <x v="2"/>
    <x v="0"/>
    <x v="0"/>
    <n v="0"/>
    <n v="0"/>
    <n v="0"/>
    <n v="0"/>
    <n v="1"/>
    <n v="0"/>
    <x v="4"/>
    <s v="CMOD317344"/>
    <x v="0"/>
    <x v="0"/>
    <s v="No"/>
    <s v="No"/>
    <s v="No"/>
    <s v="Si"/>
    <s v="No"/>
  </r>
  <r>
    <x v="5"/>
    <x v="0"/>
    <x v="1"/>
    <x v="0"/>
    <s v="C001419980"/>
    <x v="0"/>
    <x v="176"/>
    <d v="2018-03-09T19:00:00"/>
    <d v="2018-03-09T21:00:00"/>
    <s v="[GRUPO KUO] / [ SAP -TSMX ] / [ PR ] PR3 - SAP Parameter Change_Offline /CCAB; ITO.CAB pre-approved [4EP]"/>
    <x v="0"/>
    <s v="On Time"/>
    <s v="No"/>
    <s v="Standard"/>
    <s v="Successful"/>
    <s v="On Time"/>
    <n v="1"/>
    <n v="1"/>
    <n v="0"/>
    <x v="2"/>
    <x v="0"/>
    <x v="0"/>
    <n v="0"/>
    <n v="0"/>
    <n v="0"/>
    <n v="0"/>
    <n v="1"/>
    <n v="0"/>
    <x v="4"/>
    <s v="CMOD317344"/>
    <x v="0"/>
    <x v="0"/>
    <s v="No"/>
    <s v="No"/>
    <s v="No"/>
    <s v="Si"/>
    <s v="No"/>
  </r>
  <r>
    <x v="5"/>
    <x v="0"/>
    <x v="1"/>
    <x v="0"/>
    <s v="C001421243"/>
    <x v="0"/>
    <x v="120"/>
    <d v="2018-03-10T23:00:00"/>
    <d v="2018-03-11T01:00:00"/>
    <s v="[GRUPO KUO / [ SAP TS-MX ] / [ PR ] / [ PHR ] - SAP Parameter Change_Offline / ITO.CAB pre-approved [4EP]"/>
    <x v="0"/>
    <s v="On Time"/>
    <s v="No"/>
    <s v="Standard"/>
    <s v="Successful"/>
    <s v="On Time"/>
    <n v="1"/>
    <n v="1"/>
    <n v="0"/>
    <x v="2"/>
    <x v="0"/>
    <x v="0"/>
    <n v="0"/>
    <n v="0"/>
    <n v="0"/>
    <n v="0"/>
    <n v="1"/>
    <n v="0"/>
    <x v="4"/>
    <s v="CMOD317344"/>
    <x v="0"/>
    <x v="0"/>
    <s v="No"/>
    <s v="No"/>
    <s v="No"/>
    <s v="Si"/>
    <s v="No"/>
  </r>
  <r>
    <x v="20"/>
    <x v="0"/>
    <x v="1"/>
    <x v="0"/>
    <s v="C001421252"/>
    <x v="0"/>
    <x v="164"/>
    <d v="2018-03-09T15:00:00"/>
    <d v="2018-03-09T17:00:00"/>
    <s v="TSMX/HSAI/SAP Request: User creation with assignment of the roles CSS.CAB preapproved"/>
    <x v="0"/>
    <s v="On Time"/>
    <s v="No"/>
    <s v="Standard"/>
    <s v="Successful"/>
    <s v="On Time"/>
    <n v="1"/>
    <n v="1"/>
    <n v="0"/>
    <x v="2"/>
    <x v="0"/>
    <x v="0"/>
    <n v="0"/>
    <n v="0"/>
    <n v="0"/>
    <n v="0"/>
    <n v="1"/>
    <n v="0"/>
    <x v="4"/>
    <s v="CMOD310786"/>
    <x v="0"/>
    <x v="0"/>
    <s v="No"/>
    <s v="No"/>
    <s v="No"/>
    <s v="Si"/>
    <s v="No"/>
  </r>
  <r>
    <x v="9"/>
    <x v="0"/>
    <x v="1"/>
    <x v="0"/>
    <s v="C001421262"/>
    <x v="0"/>
    <x v="162"/>
    <d v="2018-03-11T16:00:00"/>
    <d v="2018-03-11T18:00:00"/>
    <s v="Grupo Q / SAP-TSMX / Produccion / CEP - Change SAP parameter CCAB and CSS.CAB preapproved"/>
    <x v="0"/>
    <s v="On Time"/>
    <s v="No"/>
    <s v="Standard"/>
    <s v="Successful"/>
    <s v="On Time"/>
    <n v="1"/>
    <n v="1"/>
    <n v="0"/>
    <x v="2"/>
    <x v="0"/>
    <x v="0"/>
    <n v="0"/>
    <n v="0"/>
    <n v="0"/>
    <n v="0"/>
    <n v="1"/>
    <n v="0"/>
    <x v="2"/>
    <s v="CMOD314781"/>
    <x v="0"/>
    <x v="0"/>
    <s v="No"/>
    <s v="No"/>
    <s v="No"/>
    <s v="Si"/>
    <s v="No"/>
  </r>
  <r>
    <x v="24"/>
    <x v="0"/>
    <x v="1"/>
    <x v="0"/>
    <s v="C001421263"/>
    <x v="0"/>
    <x v="164"/>
    <d v="2018-03-09T15:30:00"/>
    <d v="2018-03-09T16:30:00"/>
    <s v="TSMX/IMPERQUIMIA/SAP Request: Creation/modify and uploading of the roles CSS.CAB preapproved"/>
    <x v="0"/>
    <s v="On Time"/>
    <s v="No"/>
    <s v="Standard"/>
    <s v="Successful"/>
    <s v="On Time"/>
    <n v="1"/>
    <n v="1"/>
    <n v="0"/>
    <x v="2"/>
    <x v="0"/>
    <x v="0"/>
    <n v="0"/>
    <n v="0"/>
    <n v="0"/>
    <n v="0"/>
    <n v="1"/>
    <n v="0"/>
    <x v="2"/>
    <s v="CMOD310216"/>
    <x v="0"/>
    <x v="0"/>
    <s v="No"/>
    <s v="No"/>
    <s v="No"/>
    <s v="Si"/>
    <s v="No"/>
  </r>
  <r>
    <x v="5"/>
    <x v="0"/>
    <x v="1"/>
    <x v="0"/>
    <s v="C001421267"/>
    <x v="0"/>
    <x v="176"/>
    <d v="2018-03-10T16:00:00"/>
    <d v="2018-03-10T18:00:00"/>
    <s v="[GRUPO KUO] / [ SAP -TSMX ] / [ PR ] GMP - SAP Parameter Change_Offline /CCAB; ITO.CAB pre-approved [4EP]"/>
    <x v="0"/>
    <s v="On Time"/>
    <s v="No"/>
    <s v="Standard"/>
    <s v="Successful"/>
    <s v="On Time"/>
    <n v="1"/>
    <n v="1"/>
    <n v="0"/>
    <x v="2"/>
    <x v="0"/>
    <x v="0"/>
    <n v="0"/>
    <n v="0"/>
    <n v="0"/>
    <n v="0"/>
    <n v="1"/>
    <n v="0"/>
    <x v="4"/>
    <s v="CMOD317344"/>
    <x v="0"/>
    <x v="0"/>
    <s v="No"/>
    <s v="No"/>
    <s v="No"/>
    <s v="Si"/>
    <s v="No"/>
  </r>
  <r>
    <x v="5"/>
    <x v="0"/>
    <x v="1"/>
    <x v="0"/>
    <s v="C001421282"/>
    <x v="0"/>
    <x v="176"/>
    <d v="2018-03-11T08:00:00"/>
    <d v="2018-03-11T10:00:00"/>
    <s v="[GRUPO KUO] / [ SAP -TSMX ] / [ PR ] PR4 - SAP Parameter Change_Offline /CCAB; ITO.CAB pre-approved [4EP]"/>
    <x v="0"/>
    <s v="On Time"/>
    <s v="No"/>
    <s v="Standard"/>
    <s v="Successful"/>
    <s v="On Time"/>
    <n v="1"/>
    <n v="1"/>
    <n v="0"/>
    <x v="2"/>
    <x v="0"/>
    <x v="0"/>
    <n v="0"/>
    <n v="0"/>
    <n v="0"/>
    <n v="0"/>
    <n v="1"/>
    <n v="0"/>
    <x v="4"/>
    <s v="CMOD317344"/>
    <x v="0"/>
    <x v="0"/>
    <s v="No"/>
    <s v="No"/>
    <s v="No"/>
    <s v="Si"/>
    <s v="No"/>
  </r>
  <r>
    <x v="0"/>
    <x v="0"/>
    <x v="1"/>
    <x v="0"/>
    <s v="C001421305"/>
    <x v="17"/>
    <x v="243"/>
    <d v="2018-03-09T19:00:00"/>
    <d v="2018-03-10T00:00:00"/>
    <s v="AMER | SIGMA| INCREASE THE VM CPU RESOURCES | SIACEDSD"/>
    <x v="0"/>
    <s v="On Time"/>
    <s v="No"/>
    <s v="Standard"/>
    <s v="Successful"/>
    <s v="On Time"/>
    <n v="1"/>
    <n v="1"/>
    <n v="0"/>
    <x v="2"/>
    <x v="0"/>
    <x v="0"/>
    <n v="0"/>
    <n v="0"/>
    <n v="0"/>
    <n v="0"/>
    <n v="1"/>
    <n v="0"/>
    <x v="0"/>
    <s v="C000323600"/>
    <x v="5"/>
    <x v="1"/>
    <s v="No"/>
    <s v="No"/>
    <s v="No"/>
    <s v="Si"/>
    <s v="No"/>
  </r>
  <r>
    <x v="5"/>
    <x v="0"/>
    <x v="1"/>
    <x v="0"/>
    <s v="C001421311"/>
    <x v="0"/>
    <x v="84"/>
    <d v="2018-03-11T02:00:00"/>
    <d v="2018-03-11T04:00:00"/>
    <s v="[GRUPO KUO] / [ SAP -TSMX ] / [ PRO ] PRE - SAP Parameter Change_Offline /CCAB; ITO.CAB pre-approved [4EP]"/>
    <x v="0"/>
    <s v="On Time"/>
    <s v="No"/>
    <s v="Standard"/>
    <s v="Successful"/>
    <s v="On Time"/>
    <n v="1"/>
    <n v="1"/>
    <n v="0"/>
    <x v="2"/>
    <x v="0"/>
    <x v="0"/>
    <n v="0"/>
    <n v="0"/>
    <n v="0"/>
    <n v="0"/>
    <n v="1"/>
    <n v="0"/>
    <x v="4"/>
    <s v="CMOD317344"/>
    <x v="0"/>
    <x v="0"/>
    <s v="No"/>
    <s v="No"/>
    <s v="No"/>
    <s v="Si"/>
    <s v="No"/>
  </r>
  <r>
    <x v="5"/>
    <x v="0"/>
    <x v="1"/>
    <x v="0"/>
    <s v="C001421320"/>
    <x v="0"/>
    <x v="84"/>
    <d v="2018-03-10T04:00:00"/>
    <d v="2018-03-10T06:00:00"/>
    <s v="[GRUPO KUO] / [ SAP -TSMX ] / [ PRO ] PR8 - SAP Parameter Change_Offline /CCAB; ITO.CAB pre-approved [4EP]"/>
    <x v="0"/>
    <s v="On Time"/>
    <s v="No"/>
    <s v="Standard"/>
    <s v="Successful"/>
    <s v="On Time"/>
    <n v="1"/>
    <n v="1"/>
    <n v="0"/>
    <x v="2"/>
    <x v="0"/>
    <x v="0"/>
    <n v="0"/>
    <n v="0"/>
    <n v="0"/>
    <n v="0"/>
    <n v="1"/>
    <n v="0"/>
    <x v="4"/>
    <s v="CMOD317344"/>
    <x v="0"/>
    <x v="0"/>
    <s v="No"/>
    <s v="No"/>
    <s v="No"/>
    <s v="Si"/>
    <s v="No"/>
  </r>
  <r>
    <x v="5"/>
    <x v="0"/>
    <x v="1"/>
    <x v="0"/>
    <s v="C001421353"/>
    <x v="0"/>
    <x v="84"/>
    <d v="2018-03-09T16:00:00"/>
    <d v="2018-03-09T18:00:00"/>
    <s v="Grupo KUO / SAP TS-MX / SAP Request: User creation with assignment of the roles"/>
    <x v="0"/>
    <s v="On Time"/>
    <s v="No"/>
    <s v="Standard"/>
    <s v="Successful"/>
    <s v="On Time"/>
    <n v="1"/>
    <n v="1"/>
    <n v="0"/>
    <x v="2"/>
    <x v="0"/>
    <x v="0"/>
    <n v="0"/>
    <n v="0"/>
    <n v="0"/>
    <n v="0"/>
    <n v="1"/>
    <n v="0"/>
    <x v="4"/>
    <s v="CMOD310786"/>
    <x v="0"/>
    <x v="0"/>
    <s v="No"/>
    <s v="No"/>
    <s v="No"/>
    <s v="Si"/>
    <s v="No"/>
  </r>
  <r>
    <x v="7"/>
    <x v="1"/>
    <x v="0"/>
    <x v="0"/>
    <s v="C41001796"/>
    <x v="8"/>
    <x v="321"/>
    <d v="2018-03-10T17:00:00"/>
    <d v="2018-03-10T19:00:00"/>
    <s v="SLT|Retiro de fuente de poder del equipo rt-dist2-s61"/>
    <x v="0"/>
    <s v="On Time"/>
    <s v="No"/>
    <s v="Minor"/>
    <s v="Successful"/>
    <s v="On Time"/>
    <n v="1"/>
    <n v="1"/>
    <n v="0"/>
    <x v="2"/>
    <x v="1"/>
    <x v="1"/>
    <n v="0"/>
    <n v="0"/>
    <n v="0"/>
    <n v="0"/>
    <n v="1"/>
    <n v="0"/>
    <x v="3"/>
    <s v="-"/>
    <x v="6"/>
    <x v="2"/>
    <s v="No"/>
    <s v="No"/>
    <s v="No"/>
    <s v="Si"/>
    <s v="No"/>
  </r>
  <r>
    <x v="7"/>
    <x v="1"/>
    <x v="0"/>
    <x v="0"/>
    <s v="C40999111"/>
    <x v="41"/>
    <x v="166"/>
    <d v="2018-03-11T16:00:00"/>
    <d v="2018-03-12T05:00:00"/>
    <s v="Proyecto Back Bone - Migración de Access Points en Altura Nave 31 a Controladora S6"/>
    <x v="0"/>
    <s v="On Time"/>
    <s v="No"/>
    <s v="Minor"/>
    <s v="Successful"/>
    <s v="On Time"/>
    <n v="1"/>
    <n v="1"/>
    <n v="0"/>
    <x v="2"/>
    <x v="0"/>
    <x v="0"/>
    <n v="0"/>
    <n v="0"/>
    <n v="0"/>
    <n v="0"/>
    <n v="1"/>
    <n v="0"/>
    <x v="3"/>
    <s v="-"/>
    <x v="14"/>
    <x v="2"/>
    <s v="No"/>
    <s v="No"/>
    <s v="No"/>
    <s v="Si"/>
    <s v="No"/>
  </r>
  <r>
    <x v="7"/>
    <x v="0"/>
    <x v="0"/>
    <x v="0"/>
    <s v="C41000827"/>
    <x v="51"/>
    <x v="125"/>
    <d v="2018-03-09T10:07:00"/>
    <d v="2018-03-09T17:00:00"/>
    <s v="Instalación de 12 cables UTP de manera local en gabinetes de AD en DC FINSA y CUBO 6"/>
    <x v="0"/>
    <s v="On Time"/>
    <s v="No"/>
    <s v="Minor"/>
    <s v="Successful"/>
    <s v="On Time"/>
    <n v="1"/>
    <n v="1"/>
    <n v="0"/>
    <x v="2"/>
    <x v="0"/>
    <x v="0"/>
    <n v="0"/>
    <n v="0"/>
    <n v="0"/>
    <n v="0"/>
    <n v="1"/>
    <n v="0"/>
    <x v="3"/>
    <s v="-"/>
    <x v="15"/>
    <x v="1"/>
    <s v="No"/>
    <s v="No"/>
    <s v="No"/>
    <s v="Si"/>
    <s v="No"/>
  </r>
  <r>
    <x v="7"/>
    <x v="1"/>
    <x v="1"/>
    <x v="0"/>
    <s v="C41001646"/>
    <x v="65"/>
    <x v="115"/>
    <d v="2018-03-11T09:00:00"/>
    <d v="2018-03-11T17:00:00"/>
    <s v="Mantenimiento Preventivo a IDF7A01"/>
    <x v="0"/>
    <s v="On Time"/>
    <s v="No"/>
    <s v="Standard"/>
    <s v="Successful"/>
    <s v="On Time"/>
    <n v="1"/>
    <n v="1"/>
    <n v="0"/>
    <x v="2"/>
    <x v="0"/>
    <x v="0"/>
    <n v="0"/>
    <n v="0"/>
    <n v="0"/>
    <n v="0"/>
    <n v="1"/>
    <n v="0"/>
    <x v="3"/>
    <s v="CT40001634"/>
    <x v="23"/>
    <x v="2"/>
    <s v="No"/>
    <s v="No"/>
    <s v="No"/>
    <s v="Si"/>
    <s v="No"/>
  </r>
  <r>
    <x v="7"/>
    <x v="1"/>
    <x v="0"/>
    <x v="1"/>
    <s v="C41001740"/>
    <x v="41"/>
    <x v="124"/>
    <d v="2018-03-11T00:00:00"/>
    <d v="2018-03-11T06:20:00"/>
    <s v="emergency: Remplazo de GBIC's y Jumper entre SW SF AC 3 y RTR de SF C6"/>
    <x v="0"/>
    <s v="On Time"/>
    <s v="No"/>
    <s v="Minor"/>
    <s v="Successful"/>
    <s v="On Time"/>
    <n v="1"/>
    <n v="1"/>
    <n v="0"/>
    <x v="2"/>
    <x v="0"/>
    <x v="2"/>
    <n v="1"/>
    <n v="0"/>
    <n v="0"/>
    <n v="0"/>
    <n v="1"/>
    <n v="0"/>
    <x v="3"/>
    <s v="-"/>
    <x v="14"/>
    <x v="2"/>
    <s v="No"/>
    <s v="No"/>
    <s v="No"/>
    <s v="Si"/>
    <s v="No"/>
  </r>
  <r>
    <x v="7"/>
    <x v="1"/>
    <x v="1"/>
    <x v="0"/>
    <s v="C41001742"/>
    <x v="41"/>
    <x v="124"/>
    <d v="2018-03-10T22:00:00"/>
    <d v="2018-03-11T04:00:00"/>
    <s v="Acompañamiento a actividades de Proveedor"/>
    <x v="0"/>
    <s v="On Time"/>
    <s v="No"/>
    <s v="Standard"/>
    <s v="Successful"/>
    <s v="On Time"/>
    <n v="1"/>
    <n v="1"/>
    <n v="0"/>
    <x v="2"/>
    <x v="0"/>
    <x v="0"/>
    <n v="0"/>
    <n v="0"/>
    <n v="0"/>
    <n v="0"/>
    <n v="1"/>
    <n v="0"/>
    <x v="3"/>
    <s v="CT40005277"/>
    <x v="14"/>
    <x v="2"/>
    <s v="No"/>
    <s v="No"/>
    <s v="No"/>
    <s v="Si"/>
    <s v="No"/>
  </r>
  <r>
    <x v="7"/>
    <x v="1"/>
    <x v="1"/>
    <x v="0"/>
    <s v="C41001758"/>
    <x v="41"/>
    <x v="124"/>
    <d v="2018-03-10T19:00:00"/>
    <d v="2018-03-10T21:00:00"/>
    <s v="Remplazo de fuente de poder del switch SW-ET2K-GEDAS-2"/>
    <x v="0"/>
    <s v="On Time"/>
    <s v="No"/>
    <s v="Standard"/>
    <s v="Successful"/>
    <s v="On Time"/>
    <n v="1"/>
    <n v="1"/>
    <n v="0"/>
    <x v="2"/>
    <x v="0"/>
    <x v="0"/>
    <n v="0"/>
    <n v="0"/>
    <n v="0"/>
    <n v="0"/>
    <n v="1"/>
    <n v="0"/>
    <x v="3"/>
    <s v="CT40001977"/>
    <x v="14"/>
    <x v="2"/>
    <s v="No"/>
    <s v="No"/>
    <s v="No"/>
    <s v="Si"/>
    <s v="No"/>
  </r>
  <r>
    <x v="7"/>
    <x v="1"/>
    <x v="0"/>
    <x v="1"/>
    <s v="C41001795"/>
    <x v="41"/>
    <x v="142"/>
    <d v="2018-03-11T08:00:00"/>
    <d v="2018-03-11T22:00:00"/>
    <s v="Emergency: Remplazo de tarjeta WiSM2 Controller"/>
    <x v="0"/>
    <s v="On Time"/>
    <s v="No"/>
    <s v="Minor"/>
    <s v="Successful"/>
    <s v="On Time"/>
    <n v="1"/>
    <n v="1"/>
    <n v="0"/>
    <x v="2"/>
    <x v="0"/>
    <x v="2"/>
    <n v="1"/>
    <n v="0"/>
    <n v="0"/>
    <n v="0"/>
    <n v="1"/>
    <n v="0"/>
    <x v="3"/>
    <s v="CT40008918"/>
    <x v="14"/>
    <x v="2"/>
    <s v="No"/>
    <s v="No"/>
    <s v="No"/>
    <s v="Si"/>
    <s v="No"/>
  </r>
  <r>
    <x v="7"/>
    <x v="0"/>
    <x v="1"/>
    <x v="0"/>
    <s v="C41001797"/>
    <x v="8"/>
    <x v="141"/>
    <d v="2018-03-11T01:55:00"/>
    <d v="2018-03-11T03:40:00"/>
    <s v="Reinicio del servidor UNIX (MX1FIAP2)"/>
    <x v="0"/>
    <s v="On Time"/>
    <s v="No"/>
    <s v="Standard"/>
    <s v="Successful"/>
    <s v="On Time"/>
    <n v="1"/>
    <n v="1"/>
    <n v="0"/>
    <x v="2"/>
    <x v="0"/>
    <x v="0"/>
    <n v="0"/>
    <n v="0"/>
    <n v="0"/>
    <n v="0"/>
    <n v="1"/>
    <n v="0"/>
    <x v="3"/>
    <s v="CT40008918"/>
    <x v="6"/>
    <x v="1"/>
    <s v="No"/>
    <s v="No"/>
    <s v="No"/>
    <s v="Si"/>
    <s v="No"/>
  </r>
  <r>
    <x v="1"/>
    <x v="0"/>
    <x v="0"/>
    <x v="0"/>
    <s v="C001375349"/>
    <x v="12"/>
    <x v="15"/>
    <d v="2018-03-11T01:00:00"/>
    <d v="2018-03-12T18:00:00"/>
    <s v="VITRO / T-SYSTEMS / SAP / PRO /MDM / MPP / DB2 10..5.0 Fixpack update TO 10.5.8"/>
    <x v="0"/>
    <s v="On Time"/>
    <s v="No"/>
    <s v="Minor"/>
    <s v="Successful"/>
    <s v="On Time"/>
    <n v="1"/>
    <n v="1"/>
    <n v="0"/>
    <x v="2"/>
    <x v="0"/>
    <x v="0"/>
    <n v="0"/>
    <n v="0"/>
    <n v="0"/>
    <n v="0"/>
    <n v="1"/>
    <n v="0"/>
    <x v="1"/>
    <s v="-"/>
    <x v="0"/>
    <x v="0"/>
    <s v="No"/>
    <s v="No"/>
    <s v="No"/>
    <s v="Si"/>
    <s v="No"/>
  </r>
  <r>
    <x v="6"/>
    <x v="1"/>
    <x v="0"/>
    <x v="0"/>
    <s v="C001380210"/>
    <x v="23"/>
    <x v="34"/>
    <d v="2018-03-10T22:00:00"/>
    <d v="2018-03-12T17:02:00"/>
    <s v="FISJIT | DHL | TSS | WAN SEC | Upgrade Firewall DHL por mitigación de vulnerabilidad CVE-2018-0101"/>
    <x v="0"/>
    <s v="On Time"/>
    <s v="No"/>
    <s v="Minor"/>
    <s v="Successful"/>
    <s v="On Time"/>
    <n v="1"/>
    <n v="1"/>
    <n v="0"/>
    <x v="2"/>
    <x v="0"/>
    <x v="0"/>
    <n v="0"/>
    <n v="0"/>
    <n v="0"/>
    <n v="0"/>
    <n v="1"/>
    <n v="0"/>
    <x v="2"/>
    <s v="-"/>
    <x v="11"/>
    <x v="2"/>
    <s v="No"/>
    <s v="No"/>
    <s v="No"/>
    <s v="Si"/>
    <s v="No"/>
  </r>
  <r>
    <x v="1"/>
    <x v="0"/>
    <x v="1"/>
    <x v="0"/>
    <s v="C001397106"/>
    <x v="1"/>
    <x v="10"/>
    <d v="2018-02-16T18:00:00"/>
    <d v="2018-03-12T18:00:00"/>
    <s v="AMER | VITRO | MSFT Shadow | Install ProcessMonitor - Reboot / Validate Servers"/>
    <x v="0"/>
    <s v="On Time"/>
    <s v="No"/>
    <s v="Standard"/>
    <s v="Successful"/>
    <s v="On Time"/>
    <n v="1"/>
    <n v="1"/>
    <n v="0"/>
    <x v="2"/>
    <x v="0"/>
    <x v="0"/>
    <n v="0"/>
    <n v="0"/>
    <n v="0"/>
    <n v="0"/>
    <n v="1"/>
    <n v="0"/>
    <x v="1"/>
    <s v="C000763299"/>
    <x v="1"/>
    <x v="1"/>
    <s v="No"/>
    <s v="No"/>
    <s v="No"/>
    <s v="Si"/>
    <s v="No"/>
  </r>
  <r>
    <x v="0"/>
    <x v="0"/>
    <x v="0"/>
    <x v="0"/>
    <s v="C001405289"/>
    <x v="17"/>
    <x v="72"/>
    <d v="2018-03-06T12:00:00"/>
    <d v="2018-03-13T13:00:00"/>
    <s v="AMER | NEMAK | Administrative change | Release to Operation | MTYAPS0134"/>
    <x v="0"/>
    <s v="On Time"/>
    <s v="No"/>
    <s v="Minor"/>
    <s v="Successful"/>
    <s v="On Time"/>
    <n v="1"/>
    <n v="1"/>
    <n v="0"/>
    <x v="2"/>
    <x v="0"/>
    <x v="0"/>
    <n v="0"/>
    <n v="0"/>
    <n v="0"/>
    <n v="0"/>
    <n v="1"/>
    <n v="0"/>
    <x v="0"/>
    <s v="C000913861"/>
    <x v="5"/>
    <x v="1"/>
    <s v="No"/>
    <s v="No"/>
    <s v="No"/>
    <s v="Si"/>
    <s v="No"/>
  </r>
  <r>
    <x v="0"/>
    <x v="0"/>
    <x v="0"/>
    <x v="0"/>
    <s v="C001406922"/>
    <x v="17"/>
    <x v="72"/>
    <d v="2018-03-06T15:00:00"/>
    <d v="2018-03-13T15:00:00"/>
    <s v="ALFACORP | AMER | Rundown System | ALFAADFS | PRD"/>
    <x v="0"/>
    <s v="On Time"/>
    <s v="No"/>
    <s v="Minor"/>
    <s v="Successful"/>
    <s v="On Time"/>
    <n v="1"/>
    <n v="1"/>
    <n v="0"/>
    <x v="2"/>
    <x v="0"/>
    <x v="0"/>
    <n v="0"/>
    <n v="0"/>
    <n v="0"/>
    <n v="0"/>
    <n v="1"/>
    <n v="0"/>
    <x v="0"/>
    <s v="C000419598"/>
    <x v="5"/>
    <x v="1"/>
    <s v="No"/>
    <s v="No"/>
    <s v="No"/>
    <s v="Si"/>
    <s v="No"/>
  </r>
  <r>
    <x v="5"/>
    <x v="0"/>
    <x v="0"/>
    <x v="0"/>
    <s v="C001411744"/>
    <x v="21"/>
    <x v="66"/>
    <d v="2018-03-11T18:00:00"/>
    <d v="2018-03-12T20:00:00"/>
    <s v="DSI QRO |PCI |Location | GKQRO03 from Hana to DSI Dynamic Migration for Grupo Kuo"/>
    <x v="0"/>
    <s v="On Time"/>
    <s v="No"/>
    <s v="Minor"/>
    <s v="Successful"/>
    <s v="On Time"/>
    <n v="1"/>
    <n v="1"/>
    <n v="0"/>
    <x v="2"/>
    <x v="0"/>
    <x v="0"/>
    <n v="0"/>
    <n v="0"/>
    <n v="0"/>
    <n v="0"/>
    <n v="1"/>
    <n v="0"/>
    <x v="4"/>
    <s v="-"/>
    <x v="15"/>
    <x v="1"/>
    <s v="No"/>
    <s v="No"/>
    <s v="No"/>
    <s v="Si"/>
    <s v="No"/>
  </r>
  <r>
    <x v="2"/>
    <x v="0"/>
    <x v="1"/>
    <x v="0"/>
    <s v="C001411853"/>
    <x v="3"/>
    <x v="266"/>
    <d v="2018-03-02T15:00:00"/>
    <d v="2018-03-12T12:00:00"/>
    <s v="DaiVB | MULTIPLE | Creation and Release to Operation, new server (&quot;see attached list below&quot;) | DOM 53245872, 53245873, 53246993, 53246995, 53246971"/>
    <x v="0"/>
    <s v="On Time"/>
    <s v="No"/>
    <s v="Standard"/>
    <s v="Successful"/>
    <s v="On Time"/>
    <n v="1"/>
    <n v="1"/>
    <n v="0"/>
    <x v="2"/>
    <x v="0"/>
    <x v="0"/>
    <n v="0"/>
    <n v="0"/>
    <n v="0"/>
    <n v="0"/>
    <n v="1"/>
    <n v="0"/>
    <x v="1"/>
    <s v="C000913861"/>
    <x v="3"/>
    <x v="1"/>
    <s v="No"/>
    <s v="No"/>
    <s v="No"/>
    <s v="Si"/>
    <s v="No"/>
  </r>
  <r>
    <x v="19"/>
    <x v="0"/>
    <x v="1"/>
    <x v="0"/>
    <s v="C001413177"/>
    <x v="0"/>
    <x v="135"/>
    <d v="2018-03-12T08:00:00"/>
    <d v="2018-03-12T18:00:00"/>
    <s v="[DURMAN] / [ SAP -TS] / [ TEST] / [ DRQ] / [ MX] - Install SAP Bundle Patch (SBP) / ITO.CAB pre-approved [4EP]"/>
    <x v="0"/>
    <s v="On Time"/>
    <s v="No"/>
    <s v="Standard"/>
    <s v="Successful"/>
    <s v="On Time"/>
    <n v="1"/>
    <n v="1"/>
    <n v="0"/>
    <x v="2"/>
    <x v="0"/>
    <x v="0"/>
    <n v="0"/>
    <n v="0"/>
    <n v="0"/>
    <n v="0"/>
    <n v="1"/>
    <n v="0"/>
    <x v="2"/>
    <s v="CMOD318870"/>
    <x v="0"/>
    <x v="0"/>
    <s v="No"/>
    <s v="No"/>
    <s v="No"/>
    <s v="Si"/>
    <s v="No"/>
  </r>
  <r>
    <x v="1"/>
    <x v="0"/>
    <x v="0"/>
    <x v="0"/>
    <s v="C001413230"/>
    <x v="111"/>
    <x v="322"/>
    <d v="2018-03-05T08:00:00"/>
    <d v="2018-03-12T18:00:00"/>
    <s v="VITRO | SAP | ECC | RQA | SNB | OUTAGE= YES | SAP Refresh System from RQA to SNB | I SLT"/>
    <x v="0"/>
    <s v="On Time"/>
    <s v="No"/>
    <s v="Minor"/>
    <s v="Successful"/>
    <s v="On Time"/>
    <n v="1"/>
    <n v="1"/>
    <n v="0"/>
    <x v="2"/>
    <x v="1"/>
    <x v="1"/>
    <n v="0"/>
    <n v="0"/>
    <n v="0"/>
    <n v="0"/>
    <n v="1"/>
    <n v="0"/>
    <x v="1"/>
    <s v="CMOD315261"/>
    <x v="6"/>
    <x v="1"/>
    <s v="No"/>
    <s v="No"/>
    <s v="No"/>
    <s v="Si"/>
    <s v="No"/>
  </r>
  <r>
    <x v="0"/>
    <x v="0"/>
    <x v="0"/>
    <x v="0"/>
    <s v="C001414936"/>
    <x v="17"/>
    <x v="72"/>
    <d v="2018-03-06T13:00:00"/>
    <d v="2018-03-13T13:00:00"/>
    <s v="ALLIAX | AMER | WINDOWS | Rundown System | 2 Servers | Development | DO 53239445"/>
    <x v="0"/>
    <s v="On Time"/>
    <s v="No"/>
    <s v="Minor"/>
    <s v="Successful"/>
    <s v="On Time"/>
    <n v="1"/>
    <n v="1"/>
    <n v="0"/>
    <x v="2"/>
    <x v="0"/>
    <x v="0"/>
    <n v="0"/>
    <n v="0"/>
    <n v="0"/>
    <n v="0"/>
    <n v="1"/>
    <n v="0"/>
    <x v="0"/>
    <s v="C000419598"/>
    <x v="5"/>
    <x v="1"/>
    <s v="No"/>
    <s v="No"/>
    <s v="No"/>
    <s v="Si"/>
    <s v="No"/>
  </r>
  <r>
    <x v="0"/>
    <x v="0"/>
    <x v="0"/>
    <x v="0"/>
    <s v="C001416511"/>
    <x v="17"/>
    <x v="318"/>
    <d v="2018-03-09T17:00:00"/>
    <d v="2018-03-12T20:00:00"/>
    <s v="AMER | SIGMA | Mitigation of vulnerabilities for Windows Servers PRD (Part 2)"/>
    <x v="0"/>
    <s v="On Time"/>
    <s v="No"/>
    <s v="Minor"/>
    <s v="Successful"/>
    <s v="On Time"/>
    <n v="1"/>
    <n v="1"/>
    <n v="0"/>
    <x v="2"/>
    <x v="0"/>
    <x v="0"/>
    <n v="0"/>
    <n v="0"/>
    <n v="0"/>
    <n v="0"/>
    <n v="1"/>
    <n v="0"/>
    <x v="0"/>
    <s v="C000945095"/>
    <x v="5"/>
    <x v="1"/>
    <s v="No"/>
    <s v="No"/>
    <s v="No"/>
    <s v="Si"/>
    <s v="No"/>
  </r>
  <r>
    <x v="1"/>
    <x v="1"/>
    <x v="1"/>
    <x v="0"/>
    <s v="C001416547"/>
    <x v="26"/>
    <x v="68"/>
    <d v="2018-03-13T08:00:00"/>
    <d v="2018-03-13T11:30:00"/>
    <s v="VITRO | Maintenance VLAN Modification in WIF - Accompaniment"/>
    <x v="0"/>
    <s v="On Time"/>
    <s v="No"/>
    <s v="Standard"/>
    <s v="Successful"/>
    <s v="On Time"/>
    <n v="1"/>
    <n v="1"/>
    <n v="0"/>
    <x v="2"/>
    <x v="0"/>
    <x v="0"/>
    <n v="0"/>
    <n v="0"/>
    <n v="0"/>
    <n v="0"/>
    <n v="1"/>
    <n v="0"/>
    <x v="1"/>
    <s v="-"/>
    <x v="14"/>
    <x v="2"/>
    <s v="No"/>
    <s v="No"/>
    <s v="No"/>
    <s v="Si"/>
    <s v="No"/>
  </r>
  <r>
    <x v="0"/>
    <x v="3"/>
    <x v="0"/>
    <x v="0"/>
    <s v="C001416631"/>
    <x v="49"/>
    <x v="308"/>
    <d v="2018-03-12T12:00:00"/>
    <d v="2018-03-12T14:00:00"/>
    <s v="SIGMA | Application Flow Deployment on the IIB Production Server | Bavel"/>
    <x v="0"/>
    <s v="On Time"/>
    <s v="No"/>
    <s v="Minor"/>
    <s v="Successful"/>
    <s v="On Time"/>
    <n v="1"/>
    <n v="1"/>
    <n v="0"/>
    <x v="2"/>
    <x v="0"/>
    <x v="0"/>
    <n v="0"/>
    <n v="0"/>
    <n v="0"/>
    <n v="0"/>
    <n v="1"/>
    <n v="0"/>
    <x v="0"/>
    <s v="C001323723"/>
    <x v="25"/>
    <x v="4"/>
    <s v="No"/>
    <s v="No"/>
    <s v="No"/>
    <s v="Si"/>
    <s v="No"/>
  </r>
  <r>
    <x v="1"/>
    <x v="0"/>
    <x v="1"/>
    <x v="0"/>
    <s v="C001416656"/>
    <x v="12"/>
    <x v="99"/>
    <d v="2018-03-12T23:00:00"/>
    <d v="2018-03-13T02:00:00"/>
    <s v="AMER | VITRO | SAP-Basis | EP | EPD-AH3HA107 &amp; WEB DISPATCHER | T-systems Mexico | EPD Restart | Pre- Approval"/>
    <x v="0"/>
    <s v="On Time"/>
    <s v="No"/>
    <s v="Standard"/>
    <s v="Successful"/>
    <s v="On Time"/>
    <n v="1"/>
    <n v="1"/>
    <n v="0"/>
    <x v="2"/>
    <x v="0"/>
    <x v="0"/>
    <n v="0"/>
    <n v="0"/>
    <n v="0"/>
    <n v="0"/>
    <n v="1"/>
    <n v="0"/>
    <x v="1"/>
    <s v="C000122753"/>
    <x v="0"/>
    <x v="0"/>
    <s v="No"/>
    <s v="No"/>
    <s v="No"/>
    <s v="Si"/>
    <s v="No"/>
  </r>
  <r>
    <x v="5"/>
    <x v="0"/>
    <x v="0"/>
    <x v="0"/>
    <s v="C001416675"/>
    <x v="35"/>
    <x v="132"/>
    <d v="2018-03-07T21:00:00"/>
    <d v="2018-03-13T15:30:00"/>
    <s v="AMER | Multiple | KUO| Policy Create | Wallpaper &amp; Bat"/>
    <x v="0"/>
    <s v="On Time"/>
    <s v="No"/>
    <s v="Minor"/>
    <s v="Successful"/>
    <s v="On Time"/>
    <n v="1"/>
    <n v="1"/>
    <n v="0"/>
    <x v="2"/>
    <x v="0"/>
    <x v="0"/>
    <n v="0"/>
    <n v="0"/>
    <n v="0"/>
    <n v="0"/>
    <n v="1"/>
    <n v="0"/>
    <x v="4"/>
    <s v="C000181027"/>
    <x v="20"/>
    <x v="1"/>
    <s v="No"/>
    <s v="No"/>
    <s v="No"/>
    <s v="Si"/>
    <s v="No"/>
  </r>
  <r>
    <x v="0"/>
    <x v="0"/>
    <x v="0"/>
    <x v="0"/>
    <s v="C001418304"/>
    <x v="0"/>
    <x v="43"/>
    <d v="2018-03-11T08:00:00"/>
    <d v="2018-03-12T17:00:00"/>
    <s v="SIGMA | SAP-TS-TSMX | PRODUCTIVE | CSP | reorganize table(s) | CCAB and CSS.CAB preapproved | Outage = No"/>
    <x v="0"/>
    <s v="On Time"/>
    <s v="No"/>
    <s v="Minor"/>
    <s v="Successful"/>
    <s v="On Time"/>
    <n v="1"/>
    <n v="1"/>
    <n v="0"/>
    <x v="2"/>
    <x v="0"/>
    <x v="0"/>
    <n v="0"/>
    <n v="0"/>
    <n v="0"/>
    <n v="0"/>
    <n v="1"/>
    <n v="0"/>
    <x v="0"/>
    <s v="C001313888"/>
    <x v="0"/>
    <x v="0"/>
    <s v="No"/>
    <s v="No"/>
    <s v="No"/>
    <s v="Si"/>
    <s v="No"/>
  </r>
  <r>
    <x v="1"/>
    <x v="0"/>
    <x v="1"/>
    <x v="0"/>
    <s v="C001418336"/>
    <x v="1"/>
    <x v="10"/>
    <d v="2018-03-09T18:00:00"/>
    <d v="2018-03-12T18:00:00"/>
    <s v="Amer | Multiple | Upgrade Firmware and Drivers in CRINAMEX-W2K, FAMAAPPS-W2K, FLOTADOEX-W2K, GARCIAAPPS-W2K and SHATTEREX-W2K"/>
    <x v="0"/>
    <s v="On Time"/>
    <s v="No"/>
    <s v="Standard"/>
    <s v="Successful"/>
    <s v="On Time"/>
    <n v="1"/>
    <n v="1"/>
    <n v="0"/>
    <x v="2"/>
    <x v="0"/>
    <x v="0"/>
    <n v="0"/>
    <n v="0"/>
    <n v="0"/>
    <n v="0"/>
    <n v="1"/>
    <n v="0"/>
    <x v="1"/>
    <s v="C000853619"/>
    <x v="1"/>
    <x v="1"/>
    <s v="No"/>
    <s v="No"/>
    <s v="No"/>
    <s v="Si"/>
    <s v="No"/>
  </r>
  <r>
    <x v="0"/>
    <x v="0"/>
    <x v="0"/>
    <x v="0"/>
    <s v="C001418342"/>
    <x v="35"/>
    <x v="122"/>
    <d v="2018-03-12T11:00:00"/>
    <d v="2018-03-12T17:00:00"/>
    <s v="AMER | AKRA | DHCP Migration"/>
    <x v="0"/>
    <s v="On Time"/>
    <s v="No"/>
    <s v="Minor"/>
    <s v="Successful"/>
    <s v="On Time"/>
    <n v="1"/>
    <n v="1"/>
    <n v="0"/>
    <x v="2"/>
    <x v="0"/>
    <x v="0"/>
    <n v="0"/>
    <n v="0"/>
    <n v="0"/>
    <n v="0"/>
    <n v="1"/>
    <n v="0"/>
    <x v="0"/>
    <s v="-"/>
    <x v="20"/>
    <x v="1"/>
    <s v="No"/>
    <s v="No"/>
    <s v="No"/>
    <s v="Si"/>
    <s v="No"/>
  </r>
  <r>
    <x v="15"/>
    <x v="0"/>
    <x v="1"/>
    <x v="0"/>
    <s v="C001419603"/>
    <x v="12"/>
    <x v="46"/>
    <d v="2018-03-13T07:00:00"/>
    <d v="2018-03-13T10:00:00"/>
    <s v="[MEXICHEM] / [QUALITY ] / [ T05 ] / [ DSC3] - KERNEL_Update / CCAB; ITO.CAB pre-approved [4EP]"/>
    <x v="0"/>
    <s v="On Time"/>
    <s v="No"/>
    <s v="Standard"/>
    <s v="Successful"/>
    <s v="On Time"/>
    <n v="1"/>
    <n v="1"/>
    <n v="0"/>
    <x v="2"/>
    <x v="0"/>
    <x v="0"/>
    <n v="0"/>
    <n v="0"/>
    <n v="0"/>
    <n v="0"/>
    <n v="1"/>
    <n v="0"/>
    <x v="1"/>
    <s v="CMOD317140"/>
    <x v="0"/>
    <x v="0"/>
    <s v="No"/>
    <s v="No"/>
    <s v="No"/>
    <s v="Si"/>
    <s v="No"/>
  </r>
  <r>
    <x v="0"/>
    <x v="0"/>
    <x v="1"/>
    <x v="0"/>
    <s v="C001419940"/>
    <x v="30"/>
    <x v="221"/>
    <d v="2018-03-09T15:00:00"/>
    <d v="2018-03-12T18:00:00"/>
    <s v="SIGMA | AMER | UNIX | - Turn Off Linux servers before decommission by customer request &lt;BIA&gt; | Phase 1"/>
    <x v="0"/>
    <s v="On Time"/>
    <s v="No"/>
    <s v="Standard"/>
    <s v="Successful"/>
    <s v="On Time"/>
    <n v="1"/>
    <n v="1"/>
    <n v="0"/>
    <x v="2"/>
    <x v="0"/>
    <x v="0"/>
    <n v="0"/>
    <n v="0"/>
    <n v="0"/>
    <n v="0"/>
    <n v="1"/>
    <n v="0"/>
    <x v="0"/>
    <s v="C001403990"/>
    <x v="18"/>
    <x v="1"/>
    <s v="No"/>
    <s v="No"/>
    <s v="No"/>
    <s v="Si"/>
    <s v="No"/>
  </r>
  <r>
    <x v="1"/>
    <x v="0"/>
    <x v="1"/>
    <x v="0"/>
    <s v="C001421405"/>
    <x v="12"/>
    <x v="15"/>
    <d v="2018-03-09T20:00:00"/>
    <d v="2018-03-12T17:00:00"/>
    <s v="VITRO | PROD | ONLINE | ah3ha157| SPD Urgent Storage increase/decrease/creation without DO"/>
    <x v="0"/>
    <s v="On Time"/>
    <s v="No"/>
    <s v="Standard"/>
    <s v="Successful"/>
    <s v="On Time"/>
    <n v="1"/>
    <n v="1"/>
    <n v="0"/>
    <x v="2"/>
    <x v="0"/>
    <x v="0"/>
    <n v="0"/>
    <n v="0"/>
    <n v="0"/>
    <n v="0"/>
    <n v="1"/>
    <n v="0"/>
    <x v="1"/>
    <s v="CMOD319595"/>
    <x v="0"/>
    <x v="0"/>
    <s v="No"/>
    <s v="No"/>
    <s v="No"/>
    <s v="Si"/>
    <s v="No"/>
  </r>
  <r>
    <x v="0"/>
    <x v="0"/>
    <x v="0"/>
    <x v="0"/>
    <s v="C001421458"/>
    <x v="0"/>
    <x v="98"/>
    <d v="2018-03-13T13:00:00"/>
    <d v="2018-03-13T14:00:00"/>
    <s v="SIGMA / SAP -TS - TMX / DEV / ACD Parameter Change_Offline / ITO.CAB pre-approved [4EP]"/>
    <x v="0"/>
    <s v="On Time"/>
    <s v="No"/>
    <s v="Minor"/>
    <s v="Successful"/>
    <s v="On Time"/>
    <n v="1"/>
    <n v="1"/>
    <n v="0"/>
    <x v="2"/>
    <x v="0"/>
    <x v="0"/>
    <n v="0"/>
    <n v="0"/>
    <n v="0"/>
    <n v="0"/>
    <n v="1"/>
    <n v="0"/>
    <x v="0"/>
    <s v="CMOD317344"/>
    <x v="0"/>
    <x v="0"/>
    <s v="No"/>
    <s v="No"/>
    <s v="No"/>
    <s v="Si"/>
    <s v="No"/>
  </r>
  <r>
    <x v="5"/>
    <x v="0"/>
    <x v="1"/>
    <x v="0"/>
    <s v="C001423019"/>
    <x v="0"/>
    <x v="176"/>
    <d v="2018-03-12T13:00:00"/>
    <d v="2018-03-12T23:00:00"/>
    <s v="[GRUPO KUO] / [ SAP -TSMX ] / [ QAS ] / [ GMQ ] / - KERNEL_Update / CCAB; ITO.CAB pre-approved [4EP]"/>
    <x v="0"/>
    <s v="On Time"/>
    <s v="No"/>
    <s v="Standard"/>
    <s v="Successful"/>
    <s v="On Time"/>
    <n v="1"/>
    <n v="1"/>
    <n v="0"/>
    <x v="2"/>
    <x v="0"/>
    <x v="0"/>
    <n v="0"/>
    <n v="0"/>
    <n v="0"/>
    <n v="0"/>
    <n v="1"/>
    <n v="0"/>
    <x v="4"/>
    <s v="CMOD317140"/>
    <x v="0"/>
    <x v="0"/>
    <s v="No"/>
    <s v="No"/>
    <s v="No"/>
    <s v="Si"/>
    <s v="No"/>
  </r>
  <r>
    <x v="24"/>
    <x v="0"/>
    <x v="1"/>
    <x v="0"/>
    <s v="C001423095"/>
    <x v="0"/>
    <x v="65"/>
    <d v="2018-03-12T12:00:00"/>
    <d v="2018-03-12T13:00:00"/>
    <s v="[IMPERQUIMIA] / [ SAP -TSMX ] / [ DEV ] / [ CRD ] - SAP Parameter Change_Offline / ITO.CAB pre-approved [4EP]"/>
    <x v="0"/>
    <s v="On Time"/>
    <s v="No"/>
    <s v="Standard"/>
    <s v="Successful"/>
    <s v="On Time"/>
    <n v="1"/>
    <n v="1"/>
    <n v="0"/>
    <x v="2"/>
    <x v="0"/>
    <x v="0"/>
    <n v="0"/>
    <n v="0"/>
    <n v="0"/>
    <n v="0"/>
    <n v="1"/>
    <n v="0"/>
    <x v="2"/>
    <s v="CMOD317344"/>
    <x v="0"/>
    <x v="0"/>
    <s v="No"/>
    <s v="No"/>
    <s v="No"/>
    <s v="Si"/>
    <s v="No"/>
  </r>
  <r>
    <x v="5"/>
    <x v="0"/>
    <x v="1"/>
    <x v="0"/>
    <s v="C001423112"/>
    <x v="1"/>
    <x v="80"/>
    <d v="2018-03-12T14:00:00"/>
    <d v="2018-03-12T15:00:00"/>
    <s v="AMER | KUO| Healthy restart of server : ADRDCS01"/>
    <x v="0"/>
    <s v="On Time"/>
    <s v="No"/>
    <s v="Standard"/>
    <s v="Successful"/>
    <s v="On Time"/>
    <n v="1"/>
    <n v="1"/>
    <n v="0"/>
    <x v="2"/>
    <x v="0"/>
    <x v="0"/>
    <n v="0"/>
    <n v="0"/>
    <n v="0"/>
    <n v="0"/>
    <n v="1"/>
    <n v="0"/>
    <x v="4"/>
    <s v="C000961078"/>
    <x v="1"/>
    <x v="1"/>
    <s v="No"/>
    <s v="No"/>
    <s v="No"/>
    <s v="Si"/>
    <s v="No"/>
  </r>
  <r>
    <x v="13"/>
    <x v="0"/>
    <x v="1"/>
    <x v="0"/>
    <s v="C001423176"/>
    <x v="0"/>
    <x v="65"/>
    <d v="2018-03-12T16:00:00"/>
    <d v="2018-03-12T17:00:00"/>
    <s v="TS-MX / COMPAS /SAP Request: Creation/modify / remove and uploading of the roles CSS.CAB preapproved"/>
    <x v="0"/>
    <s v="On Time"/>
    <s v="No"/>
    <s v="Standard"/>
    <s v="Successful"/>
    <s v="On Time"/>
    <n v="1"/>
    <n v="1"/>
    <n v="0"/>
    <x v="2"/>
    <x v="0"/>
    <x v="0"/>
    <n v="0"/>
    <n v="0"/>
    <n v="0"/>
    <n v="0"/>
    <n v="1"/>
    <n v="0"/>
    <x v="3"/>
    <s v="CMOD310216"/>
    <x v="0"/>
    <x v="0"/>
    <s v="No"/>
    <s v="No"/>
    <s v="No"/>
    <s v="Si"/>
    <s v="No"/>
  </r>
  <r>
    <x v="4"/>
    <x v="1"/>
    <x v="1"/>
    <x v="0"/>
    <s v="C41002678"/>
    <x v="10"/>
    <x v="13"/>
    <d v="2018-03-13T09:00:00"/>
    <d v="2018-03-13T13:00:00"/>
    <s v="Preventive maintenance in IDF 01 of A13 - Audi México"/>
    <x v="0"/>
    <s v="On Time"/>
    <s v="No"/>
    <s v="Standard"/>
    <s v="Successful"/>
    <s v="On Time"/>
    <n v="1"/>
    <n v="1"/>
    <n v="0"/>
    <x v="2"/>
    <x v="0"/>
    <x v="0"/>
    <n v="0"/>
    <n v="0"/>
    <n v="0"/>
    <n v="0"/>
    <n v="1"/>
    <n v="0"/>
    <x v="3"/>
    <s v="CT40010844"/>
    <x v="7"/>
    <x v="2"/>
    <s v="No"/>
    <s v="No"/>
    <s v="No"/>
    <s v="Si"/>
    <s v="No"/>
  </r>
  <r>
    <x v="7"/>
    <x v="0"/>
    <x v="0"/>
    <x v="0"/>
    <s v="C40998066"/>
    <x v="53"/>
    <x v="45"/>
    <d v="2018-03-10T19:00:00"/>
    <d v="2018-03-12T18:00:00"/>
    <s v="Actualización de S.O en servidores Linux Fase 8 - CERT Notificación de Vulnerabilidad"/>
    <x v="0"/>
    <s v="On Time"/>
    <s v="No"/>
    <s v="Minor"/>
    <s v="Successful"/>
    <s v="On Time"/>
    <n v="1"/>
    <n v="1"/>
    <n v="0"/>
    <x v="2"/>
    <x v="0"/>
    <x v="0"/>
    <n v="0"/>
    <n v="0"/>
    <n v="0"/>
    <n v="0"/>
    <n v="1"/>
    <n v="0"/>
    <x v="3"/>
    <s v="CT40010379"/>
    <x v="18"/>
    <x v="1"/>
    <s v="No"/>
    <s v="No"/>
    <s v="No"/>
    <s v="Si"/>
    <s v="No"/>
  </r>
  <r>
    <x v="7"/>
    <x v="0"/>
    <x v="0"/>
    <x v="0"/>
    <s v="C40999018"/>
    <x v="15"/>
    <x v="113"/>
    <d v="2018-03-10T09:00:00"/>
    <d v="2018-03-12T12:00:00"/>
    <s v="Tendido de fibras y cable UTP previo a la reubicación de SWs FISCISCO1 y FISCISCO2"/>
    <x v="0"/>
    <s v="On Time"/>
    <s v="No"/>
    <s v="Minor"/>
    <s v="Successful"/>
    <s v="On Time"/>
    <n v="1"/>
    <n v="1"/>
    <n v="0"/>
    <x v="2"/>
    <x v="0"/>
    <x v="0"/>
    <n v="0"/>
    <n v="0"/>
    <n v="0"/>
    <n v="0"/>
    <n v="1"/>
    <n v="0"/>
    <x v="3"/>
    <s v="-"/>
    <x v="10"/>
    <x v="1"/>
    <s v="No"/>
    <s v="No"/>
    <s v="No"/>
    <s v="Si"/>
    <s v="No"/>
  </r>
  <r>
    <x v="7"/>
    <x v="1"/>
    <x v="0"/>
    <x v="0"/>
    <s v="C40999057"/>
    <x v="65"/>
    <x v="115"/>
    <d v="2018-03-10T08:00:00"/>
    <d v="2018-03-12T17:00:00"/>
    <s v="Arreglo de cableado de Media Gateway ubicados en CUBO2 - Fase II"/>
    <x v="0"/>
    <s v="On Time"/>
    <s v="No"/>
    <s v="Minor"/>
    <s v="Successful"/>
    <s v="On Time"/>
    <n v="1"/>
    <n v="1"/>
    <n v="0"/>
    <x v="2"/>
    <x v="0"/>
    <x v="0"/>
    <n v="0"/>
    <n v="0"/>
    <n v="0"/>
    <n v="0"/>
    <n v="1"/>
    <n v="0"/>
    <x v="3"/>
    <s v="CT40005482"/>
    <x v="23"/>
    <x v="2"/>
    <s v="No"/>
    <s v="No"/>
    <s v="No"/>
    <s v="Si"/>
    <s v="No"/>
  </r>
  <r>
    <x v="7"/>
    <x v="1"/>
    <x v="1"/>
    <x v="0"/>
    <s v="C41002562"/>
    <x v="41"/>
    <x v="124"/>
    <d v="2018-03-12T12:00:00"/>
    <d v="2018-03-12T16:00:00"/>
    <s v="Retiro de operacion del AP298n82-156.22"/>
    <x v="0"/>
    <s v="On Time"/>
    <s v="No"/>
    <s v="Standard"/>
    <s v="Successful"/>
    <s v="On Time"/>
    <n v="1"/>
    <n v="1"/>
    <n v="0"/>
    <x v="2"/>
    <x v="0"/>
    <x v="0"/>
    <n v="0"/>
    <n v="0"/>
    <n v="0"/>
    <n v="0"/>
    <n v="1"/>
    <n v="0"/>
    <x v="3"/>
    <s v="CT40002458"/>
    <x v="14"/>
    <x v="2"/>
    <s v="No"/>
    <s v="No"/>
    <s v="No"/>
    <s v="Si"/>
    <s v="No"/>
  </r>
  <r>
    <x v="7"/>
    <x v="0"/>
    <x v="1"/>
    <x v="0"/>
    <s v="C41002742"/>
    <x v="37"/>
    <x v="55"/>
    <d v="2018-03-13T10:00:00"/>
    <d v="2018-03-13T15:00:00"/>
    <s v="Reemplazo de drive 0,0,1,4 en librería de respaldos SL8500"/>
    <x v="0"/>
    <s v="On Time"/>
    <s v="No"/>
    <s v="Standard"/>
    <s v="Successful"/>
    <s v="On Time"/>
    <n v="1"/>
    <n v="1"/>
    <n v="0"/>
    <x v="2"/>
    <x v="0"/>
    <x v="0"/>
    <n v="0"/>
    <n v="0"/>
    <n v="0"/>
    <n v="0"/>
    <n v="1"/>
    <n v="0"/>
    <x v="3"/>
    <s v="CT40000785"/>
    <x v="9"/>
    <x v="1"/>
    <s v="No"/>
    <s v="No"/>
    <s v="No"/>
    <s v="Si"/>
    <s v="No"/>
  </r>
  <r>
    <x v="7"/>
    <x v="0"/>
    <x v="0"/>
    <x v="0"/>
    <s v="C40998135"/>
    <x v="27"/>
    <x v="20"/>
    <d v="2018-03-08T17:00:00"/>
    <d v="2018-03-14T12:00:00"/>
    <s v="Remediación de controles de seguridad a Servidores Windows Bloque 2"/>
    <x v="0"/>
    <s v="On Time"/>
    <s v="No"/>
    <s v="Minor"/>
    <s v="Successful"/>
    <s v="On Time"/>
    <n v="1"/>
    <n v="1"/>
    <n v="0"/>
    <x v="2"/>
    <x v="0"/>
    <x v="0"/>
    <n v="0"/>
    <n v="0"/>
    <n v="0"/>
    <n v="0"/>
    <n v="1"/>
    <n v="0"/>
    <x v="3"/>
    <s v="CT40004027"/>
    <x v="1"/>
    <x v="1"/>
    <s v="No"/>
    <s v="No"/>
    <s v="No"/>
    <s v="Si"/>
    <s v="No"/>
  </r>
  <r>
    <x v="7"/>
    <x v="0"/>
    <x v="1"/>
    <x v="0"/>
    <s v="C41004526"/>
    <x v="32"/>
    <x v="56"/>
    <d v="2018-03-14T11:00:00"/>
    <d v="2018-03-14T15:00:00"/>
    <s v="Cambio de Disco en Storage"/>
    <x v="0"/>
    <s v="On Time"/>
    <s v="No"/>
    <s v="Standard"/>
    <s v="Successful"/>
    <s v="On Time"/>
    <n v="1"/>
    <n v="1"/>
    <n v="0"/>
    <x v="2"/>
    <x v="0"/>
    <x v="0"/>
    <n v="0"/>
    <n v="0"/>
    <n v="0"/>
    <n v="0"/>
    <n v="1"/>
    <n v="0"/>
    <x v="3"/>
    <s v="CT40000633"/>
    <x v="9"/>
    <x v="1"/>
    <s v="No"/>
    <s v="No"/>
    <s v="No"/>
    <s v="Si"/>
    <s v="No"/>
  </r>
  <r>
    <x v="16"/>
    <x v="0"/>
    <x v="1"/>
    <x v="0"/>
    <s v="C001356497"/>
    <x v="0"/>
    <x v="17"/>
    <d v="2018-03-14T10:00:00"/>
    <d v="2018-03-14T13:00:00"/>
    <s v="HABC/ SAP - BASIS / PRODUCTION / PPC / TSMX - ADD_ON ABAP_classic env. (SPAM/SAINT) /CCAB; ITO.CAB pre-approved [4EP]"/>
    <x v="0"/>
    <s v="On Time"/>
    <s v="No"/>
    <s v="Standard"/>
    <s v="Successful"/>
    <s v="On Time"/>
    <n v="1"/>
    <n v="1"/>
    <n v="0"/>
    <x v="2"/>
    <x v="0"/>
    <x v="0"/>
    <n v="0"/>
    <n v="0"/>
    <n v="0"/>
    <n v="0"/>
    <n v="1"/>
    <n v="0"/>
    <x v="2"/>
    <s v="CMOD318855"/>
    <x v="0"/>
    <x v="0"/>
    <s v="No"/>
    <s v="No"/>
    <s v="No"/>
    <s v="Si"/>
    <s v="No"/>
  </r>
  <r>
    <x v="0"/>
    <x v="0"/>
    <x v="0"/>
    <x v="0"/>
    <s v="C001389618"/>
    <x v="0"/>
    <x v="104"/>
    <d v="2018-03-12T11:00:00"/>
    <d v="2018-03-13T23:00:00"/>
    <s v="[SIGMA] / SAP- BASIS -TMX / [ PIP] / Decomise SAP applications / ITO.CAB pre-approved"/>
    <x v="0"/>
    <s v="On Time"/>
    <s v="No"/>
    <s v="Minor"/>
    <s v="Successful"/>
    <s v="On Time"/>
    <n v="1"/>
    <n v="1"/>
    <n v="0"/>
    <x v="2"/>
    <x v="0"/>
    <x v="0"/>
    <n v="0"/>
    <n v="0"/>
    <n v="0"/>
    <n v="0"/>
    <n v="1"/>
    <n v="0"/>
    <x v="0"/>
    <s v="CMOD317644"/>
    <x v="0"/>
    <x v="0"/>
    <s v="No"/>
    <s v="No"/>
    <s v="No"/>
    <s v="Si"/>
    <s v="No"/>
  </r>
  <r>
    <x v="16"/>
    <x v="0"/>
    <x v="1"/>
    <x v="0"/>
    <s v="C001395982"/>
    <x v="0"/>
    <x v="17"/>
    <d v="2018-03-14T11:00:00"/>
    <d v="2018-03-14T14:00:00"/>
    <s v="HABC/ SAP - BASIS / PRODUCTION / BPP / TSMX - ADD_ON ABAP_classic env. (SPAM/SAINT) /CCAB; ITO.CAB pre-approved [4EP]"/>
    <x v="0"/>
    <s v="On Time"/>
    <s v="No"/>
    <s v="Standard"/>
    <s v="Successful"/>
    <s v="On Time"/>
    <n v="1"/>
    <n v="1"/>
    <n v="0"/>
    <x v="2"/>
    <x v="0"/>
    <x v="0"/>
    <n v="0"/>
    <n v="0"/>
    <n v="0"/>
    <n v="0"/>
    <n v="1"/>
    <n v="0"/>
    <x v="2"/>
    <s v="CMOD318855"/>
    <x v="0"/>
    <x v="0"/>
    <s v="No"/>
    <s v="No"/>
    <s v="No"/>
    <s v="Si"/>
    <s v="No"/>
  </r>
  <r>
    <x v="0"/>
    <x v="0"/>
    <x v="0"/>
    <x v="0"/>
    <s v="C001411092"/>
    <x v="17"/>
    <x v="22"/>
    <d v="2018-03-13T18:00:00"/>
    <d v="2018-03-14T03:00:00"/>
    <s v="AMER | SIGMA | CHANGE OF NETWORK SEGMENT | Planta Chihuahua"/>
    <x v="0"/>
    <s v="On Time"/>
    <s v="No"/>
    <s v="Minor"/>
    <s v="Successful"/>
    <s v="On Time"/>
    <n v="1"/>
    <n v="1"/>
    <n v="0"/>
    <x v="2"/>
    <x v="0"/>
    <x v="0"/>
    <n v="0"/>
    <n v="0"/>
    <n v="0"/>
    <n v="0"/>
    <n v="1"/>
    <n v="0"/>
    <x v="0"/>
    <s v="-"/>
    <x v="5"/>
    <x v="1"/>
    <s v="No"/>
    <s v="No"/>
    <s v="No"/>
    <s v="Si"/>
    <s v="No"/>
  </r>
  <r>
    <x v="0"/>
    <x v="0"/>
    <x v="0"/>
    <x v="0"/>
    <s v="C001413060"/>
    <x v="11"/>
    <x v="32"/>
    <d v="2018-03-06T21:00:00"/>
    <d v="2018-03-13T17:00:00"/>
    <s v="NEMAK | CCS - SCCM | Aplication of recommended configurations for WSUS SCCM"/>
    <x v="0"/>
    <s v="On Time"/>
    <s v="No"/>
    <s v="Minor"/>
    <s v="Successful"/>
    <s v="On Time"/>
    <n v="1"/>
    <n v="1"/>
    <n v="0"/>
    <x v="2"/>
    <x v="0"/>
    <x v="0"/>
    <n v="0"/>
    <n v="0"/>
    <n v="0"/>
    <n v="0"/>
    <n v="1"/>
    <n v="0"/>
    <x v="0"/>
    <s v="-"/>
    <x v="2"/>
    <x v="1"/>
    <s v="No"/>
    <s v="No"/>
    <s v="No"/>
    <s v="Si"/>
    <s v="No"/>
  </r>
  <r>
    <x v="0"/>
    <x v="3"/>
    <x v="1"/>
    <x v="0"/>
    <s v="C001413263"/>
    <x v="49"/>
    <x v="308"/>
    <d v="2018-03-14T12:00:00"/>
    <d v="2018-03-14T14:00:00"/>
    <s v="SIGMA | Application Flow Deployment on the IIB Production Server | Work Flows Gastos"/>
    <x v="0"/>
    <s v="On Time"/>
    <s v="No"/>
    <s v="Standard"/>
    <s v="Successful"/>
    <s v="On Time"/>
    <n v="1"/>
    <n v="1"/>
    <n v="0"/>
    <x v="2"/>
    <x v="0"/>
    <x v="0"/>
    <n v="0"/>
    <n v="0"/>
    <n v="0"/>
    <n v="0"/>
    <n v="1"/>
    <n v="0"/>
    <x v="0"/>
    <s v="C001323723"/>
    <x v="25"/>
    <x v="4"/>
    <s v="No"/>
    <s v="No"/>
    <s v="No"/>
    <s v="Si"/>
    <s v="No"/>
  </r>
  <r>
    <x v="8"/>
    <x v="2"/>
    <x v="0"/>
    <x v="0"/>
    <s v="C001414835"/>
    <x v="13"/>
    <x v="16"/>
    <d v="2018-03-13T23:00:00"/>
    <d v="2018-03-14T01:00:00"/>
    <s v="AMER | TSMX | PME | Actualización de Matriz LBU en BD InConcert"/>
    <x v="0"/>
    <s v="On Time"/>
    <s v="No"/>
    <s v="Minor"/>
    <s v="Successful"/>
    <s v="On Time"/>
    <n v="1"/>
    <n v="1"/>
    <n v="0"/>
    <x v="2"/>
    <x v="0"/>
    <x v="0"/>
    <n v="0"/>
    <n v="0"/>
    <n v="0"/>
    <n v="0"/>
    <n v="1"/>
    <n v="0"/>
    <x v="2"/>
    <s v="C001140817"/>
    <x v="8"/>
    <x v="3"/>
    <s v="No"/>
    <s v="No"/>
    <s v="No"/>
    <s v="Si"/>
    <s v="No"/>
  </r>
  <r>
    <x v="5"/>
    <x v="0"/>
    <x v="0"/>
    <x v="0"/>
    <s v="C001414908"/>
    <x v="0"/>
    <x v="176"/>
    <d v="2018-03-07T12:00:00"/>
    <d v="2018-03-13T19:00:00"/>
    <s v="[GRUPO KUO / [ SAP TS-MX ] / [ QA ] / [QA8] / Client 108/508 System Copy (Sybase DB)"/>
    <x v="0"/>
    <s v="On Time"/>
    <s v="No"/>
    <s v="Minor"/>
    <s v="Successful"/>
    <s v="On Time"/>
    <n v="1"/>
    <n v="1"/>
    <n v="0"/>
    <x v="2"/>
    <x v="0"/>
    <x v="0"/>
    <n v="0"/>
    <n v="0"/>
    <n v="0"/>
    <n v="0"/>
    <n v="1"/>
    <n v="0"/>
    <x v="4"/>
    <s v="-"/>
    <x v="0"/>
    <x v="0"/>
    <s v="No"/>
    <s v="No"/>
    <s v="No"/>
    <s v="Si"/>
    <s v="No"/>
  </r>
  <r>
    <x v="0"/>
    <x v="0"/>
    <x v="0"/>
    <x v="0"/>
    <s v="C001414965"/>
    <x v="0"/>
    <x v="0"/>
    <d v="2018-03-12T10:00:00"/>
    <d v="2018-03-13T23:00:00"/>
    <s v="ALFA / SAP / DEV / SIGMA - Installation of SAP DIAGNOSTIC AGENT /CSS.CAB pre-approved"/>
    <x v="0"/>
    <s v="On Time"/>
    <s v="No"/>
    <s v="Minor"/>
    <s v="Successful"/>
    <s v="On Time"/>
    <n v="1"/>
    <n v="1"/>
    <n v="0"/>
    <x v="2"/>
    <x v="0"/>
    <x v="0"/>
    <n v="0"/>
    <n v="0"/>
    <n v="0"/>
    <n v="0"/>
    <n v="1"/>
    <n v="0"/>
    <x v="0"/>
    <s v="CMOD318035"/>
    <x v="0"/>
    <x v="0"/>
    <s v="No"/>
    <s v="No"/>
    <s v="No"/>
    <s v="Si"/>
    <s v="No"/>
  </r>
  <r>
    <x v="9"/>
    <x v="0"/>
    <x v="1"/>
    <x v="0"/>
    <s v="C001416408"/>
    <x v="0"/>
    <x v="162"/>
    <d v="2018-03-13T14:00:00"/>
    <d v="2018-03-13T17:00:00"/>
    <s v="Grupo Q / SAP-TSMX / Desarrollo / CED / QRO. - KERNEL_Update / ITO.CAB pre-approved"/>
    <x v="0"/>
    <s v="On Time"/>
    <s v="No"/>
    <s v="Standard"/>
    <s v="Successful"/>
    <s v="On Time"/>
    <n v="1"/>
    <n v="1"/>
    <n v="0"/>
    <x v="2"/>
    <x v="0"/>
    <x v="0"/>
    <n v="0"/>
    <n v="0"/>
    <n v="0"/>
    <n v="0"/>
    <n v="1"/>
    <n v="0"/>
    <x v="2"/>
    <s v="CMOD317140"/>
    <x v="0"/>
    <x v="0"/>
    <s v="No"/>
    <s v="No"/>
    <s v="No"/>
    <s v="Si"/>
    <s v="No"/>
  </r>
  <r>
    <x v="13"/>
    <x v="0"/>
    <x v="0"/>
    <x v="0"/>
    <s v="C001418190"/>
    <x v="0"/>
    <x v="126"/>
    <d v="2018-03-13T15:00:00"/>
    <d v="2018-03-13T17:00:00"/>
    <s v="Compas / SAP-TSMX / Quality / EQC / Edit USR40 Table for forbidden passwords"/>
    <x v="0"/>
    <s v="On Time"/>
    <s v="No"/>
    <s v="Minor"/>
    <s v="Successful"/>
    <s v="On Time"/>
    <n v="1"/>
    <n v="1"/>
    <n v="0"/>
    <x v="2"/>
    <x v="0"/>
    <x v="0"/>
    <n v="0"/>
    <n v="0"/>
    <n v="0"/>
    <n v="0"/>
    <n v="1"/>
    <n v="0"/>
    <x v="3"/>
    <s v="-"/>
    <x v="0"/>
    <x v="0"/>
    <s v="No"/>
    <s v="No"/>
    <s v="No"/>
    <s v="Si"/>
    <s v="No"/>
  </r>
  <r>
    <x v="1"/>
    <x v="0"/>
    <x v="0"/>
    <x v="0"/>
    <s v="C001418222"/>
    <x v="2"/>
    <x v="2"/>
    <d v="2018-03-10T17:00:00"/>
    <d v="2018-03-13T23:00:00"/>
    <s v="AMER | VITRO | Application Configuration: SCCM User Discovery | ITO CAB Pre-approved"/>
    <x v="0"/>
    <s v="On Time"/>
    <s v="No"/>
    <s v="Minor"/>
    <s v="Successful"/>
    <s v="On Time"/>
    <n v="1"/>
    <n v="1"/>
    <n v="0"/>
    <x v="2"/>
    <x v="0"/>
    <x v="0"/>
    <n v="0"/>
    <n v="0"/>
    <n v="0"/>
    <n v="0"/>
    <n v="1"/>
    <n v="0"/>
    <x v="1"/>
    <s v="C001069919"/>
    <x v="2"/>
    <x v="1"/>
    <s v="No"/>
    <s v="No"/>
    <s v="No"/>
    <s v="Si"/>
    <s v="No"/>
  </r>
  <r>
    <x v="0"/>
    <x v="0"/>
    <x v="0"/>
    <x v="0"/>
    <s v="C001418362"/>
    <x v="36"/>
    <x v="174"/>
    <d v="2018-03-13T12:00:00"/>
    <d v="2018-03-13T17:00:00"/>
    <s v="NEMAK | PROD | Outage=N | During Bus Hrs=Y | Decommission for Database eTime &amp; eTime_Nemak in MTYSQL0003"/>
    <x v="0"/>
    <s v="On Time"/>
    <s v="No"/>
    <s v="Minor"/>
    <s v="Successful"/>
    <s v="On Time"/>
    <n v="1"/>
    <n v="1"/>
    <n v="0"/>
    <x v="2"/>
    <x v="0"/>
    <x v="0"/>
    <n v="0"/>
    <n v="0"/>
    <n v="0"/>
    <n v="0"/>
    <n v="1"/>
    <n v="0"/>
    <x v="0"/>
    <s v="C000982195"/>
    <x v="21"/>
    <x v="1"/>
    <s v="No"/>
    <s v="No"/>
    <s v="No"/>
    <s v="Si"/>
    <s v="No"/>
  </r>
  <r>
    <x v="15"/>
    <x v="0"/>
    <x v="1"/>
    <x v="0"/>
    <s v="C001419794"/>
    <x v="12"/>
    <x v="46"/>
    <d v="2018-03-14T12:00:00"/>
    <d v="2018-03-14T15:00:00"/>
    <s v="[MEXICHEM] / [QUALITY ] / [ T04] / [ DSC3] - KERNEL_Update / CCAB; ITO.CAB pre-approved [4EP]"/>
    <x v="0"/>
    <s v="On Time"/>
    <s v="No"/>
    <s v="Standard"/>
    <s v="Successful"/>
    <s v="On Time"/>
    <n v="1"/>
    <n v="1"/>
    <n v="0"/>
    <x v="2"/>
    <x v="0"/>
    <x v="0"/>
    <n v="0"/>
    <n v="0"/>
    <n v="0"/>
    <n v="0"/>
    <n v="1"/>
    <n v="0"/>
    <x v="1"/>
    <s v="CMOD317140"/>
    <x v="0"/>
    <x v="0"/>
    <s v="No"/>
    <s v="No"/>
    <s v="No"/>
    <s v="Si"/>
    <s v="No"/>
  </r>
  <r>
    <x v="0"/>
    <x v="0"/>
    <x v="0"/>
    <x v="0"/>
    <s v="C001419803"/>
    <x v="30"/>
    <x v="323"/>
    <d v="2018-03-08T20:00:00"/>
    <d v="2018-03-13T23:00:00"/>
    <s v="ALFA-SIGMA | UNIX | AMER | Re-activate Snapshot script for cluster AIX Environment"/>
    <x v="0"/>
    <s v="On Time"/>
    <s v="No"/>
    <s v="Minor"/>
    <s v="Successful"/>
    <s v="On Time"/>
    <n v="1"/>
    <n v="1"/>
    <n v="0"/>
    <x v="2"/>
    <x v="0"/>
    <x v="0"/>
    <n v="0"/>
    <n v="0"/>
    <n v="0"/>
    <n v="0"/>
    <n v="1"/>
    <n v="0"/>
    <x v="0"/>
    <s v="-"/>
    <x v="18"/>
    <x v="1"/>
    <s v="No"/>
    <s v="No"/>
    <s v="No"/>
    <s v="Si"/>
    <s v="No"/>
  </r>
  <r>
    <x v="15"/>
    <x v="0"/>
    <x v="1"/>
    <x v="0"/>
    <s v="C001419870"/>
    <x v="12"/>
    <x v="46"/>
    <d v="2018-03-12T08:00:00"/>
    <d v="2018-03-13T17:00:00"/>
    <s v="[MEXICHEM / DEV / [BWD ] / [ DSC3 ] - Implementation of support packages for ABAP (SPAM/SAINT) / CCAB; ITO.CAB pre-approved [4EP]"/>
    <x v="0"/>
    <s v="On Time"/>
    <s v="No"/>
    <s v="Standard"/>
    <s v="Successful"/>
    <s v="On Time"/>
    <n v="1"/>
    <n v="1"/>
    <n v="0"/>
    <x v="2"/>
    <x v="0"/>
    <x v="0"/>
    <n v="0"/>
    <n v="0"/>
    <n v="0"/>
    <n v="0"/>
    <n v="1"/>
    <n v="0"/>
    <x v="1"/>
    <s v="CMOD318037"/>
    <x v="0"/>
    <x v="0"/>
    <s v="No"/>
    <s v="No"/>
    <s v="No"/>
    <s v="Si"/>
    <s v="No"/>
  </r>
  <r>
    <x v="0"/>
    <x v="0"/>
    <x v="0"/>
    <x v="0"/>
    <s v="C001421245"/>
    <x v="35"/>
    <x v="134"/>
    <d v="2018-03-13T17:00:00"/>
    <d v="2018-03-13T19:00:00"/>
    <s v="AMER | ALFA CORP | Policy Modification / Template of Active Directory"/>
    <x v="0"/>
    <s v="On Time"/>
    <s v="No"/>
    <s v="Minor"/>
    <s v="Successful"/>
    <s v="On Time"/>
    <n v="1"/>
    <n v="1"/>
    <n v="0"/>
    <x v="2"/>
    <x v="0"/>
    <x v="0"/>
    <n v="0"/>
    <n v="0"/>
    <n v="0"/>
    <n v="0"/>
    <n v="1"/>
    <n v="0"/>
    <x v="0"/>
    <s v="C000181027"/>
    <x v="20"/>
    <x v="1"/>
    <s v="No"/>
    <s v="No"/>
    <s v="No"/>
    <s v="Si"/>
    <s v="No"/>
  </r>
  <r>
    <x v="8"/>
    <x v="0"/>
    <x v="1"/>
    <x v="0"/>
    <s v="C001421383"/>
    <x v="91"/>
    <x v="324"/>
    <d v="2018-03-13T10:00:00"/>
    <d v="2018-03-13T17:00:00"/>
    <s v="AMER | TSMX-PQIT | DB | Administrative change | Installation and Release Operation of Database | ITO Pre-approved model"/>
    <x v="0"/>
    <s v="On Time"/>
    <s v="No"/>
    <s v="Standard"/>
    <s v="Successful"/>
    <s v="On Time"/>
    <n v="1"/>
    <n v="1"/>
    <n v="0"/>
    <x v="2"/>
    <x v="0"/>
    <x v="0"/>
    <n v="0"/>
    <n v="0"/>
    <n v="0"/>
    <n v="0"/>
    <n v="1"/>
    <n v="0"/>
    <x v="2"/>
    <s v="C001343095"/>
    <x v="21"/>
    <x v="1"/>
    <s v="No"/>
    <s v="No"/>
    <s v="No"/>
    <s v="Si"/>
    <s v="No"/>
  </r>
  <r>
    <x v="8"/>
    <x v="0"/>
    <x v="1"/>
    <x v="0"/>
    <s v="C001423070"/>
    <x v="14"/>
    <x v="64"/>
    <d v="2018-03-13T12:00:00"/>
    <d v="2018-03-13T22:00:00"/>
    <s v="AMER | DSI | Replacement of Disk damaged on Alfa Storage NetApp"/>
    <x v="0"/>
    <s v="On Time"/>
    <s v="No"/>
    <s v="Standard"/>
    <s v="Successful"/>
    <s v="On Time"/>
    <n v="1"/>
    <n v="1"/>
    <n v="0"/>
    <x v="2"/>
    <x v="0"/>
    <x v="0"/>
    <n v="0"/>
    <n v="0"/>
    <n v="0"/>
    <n v="0"/>
    <n v="1"/>
    <n v="0"/>
    <x v="2"/>
    <s v="C000122053"/>
    <x v="9"/>
    <x v="1"/>
    <s v="No"/>
    <s v="No"/>
    <s v="No"/>
    <s v="Si"/>
    <s v="No"/>
  </r>
  <r>
    <x v="0"/>
    <x v="0"/>
    <x v="1"/>
    <x v="0"/>
    <s v="C001423167"/>
    <x v="0"/>
    <x v="136"/>
    <d v="2018-03-14T13:00:00"/>
    <d v="2018-03-14T15:00:00"/>
    <s v="ALFACORP/ SAP -TS - TMX / PRO / PRO- SAP Parameter Change_Offline / ITO.CAB pre-approved [4EP]"/>
    <x v="0"/>
    <s v="On Time"/>
    <s v="No"/>
    <s v="Standard"/>
    <s v="Successful"/>
    <s v="On Time"/>
    <n v="1"/>
    <n v="1"/>
    <n v="0"/>
    <x v="2"/>
    <x v="0"/>
    <x v="0"/>
    <n v="0"/>
    <n v="0"/>
    <n v="0"/>
    <n v="0"/>
    <n v="1"/>
    <n v="0"/>
    <x v="0"/>
    <s v="CMOD317344"/>
    <x v="0"/>
    <x v="0"/>
    <s v="No"/>
    <s v="No"/>
    <s v="No"/>
    <s v="Si"/>
    <s v="No"/>
  </r>
  <r>
    <x v="14"/>
    <x v="0"/>
    <x v="1"/>
    <x v="0"/>
    <s v="C001423193"/>
    <x v="1"/>
    <x v="80"/>
    <d v="2018-03-14T10:00:00"/>
    <d v="2018-03-14T13:00:00"/>
    <s v="AMER | ENGIE | Increase VMDK Disk Space on VPUE-SAPBWPRD | DO 53255739"/>
    <x v="0"/>
    <s v="On Time"/>
    <s v="No"/>
    <s v="Standard"/>
    <s v="Successful"/>
    <s v="On Time"/>
    <n v="1"/>
    <n v="1"/>
    <n v="0"/>
    <x v="2"/>
    <x v="0"/>
    <x v="0"/>
    <n v="0"/>
    <n v="0"/>
    <n v="0"/>
    <n v="0"/>
    <n v="1"/>
    <n v="0"/>
    <x v="2"/>
    <s v="C000058623"/>
    <x v="1"/>
    <x v="1"/>
    <s v="No"/>
    <s v="No"/>
    <s v="No"/>
    <s v="Si"/>
    <s v="No"/>
  </r>
  <r>
    <x v="16"/>
    <x v="0"/>
    <x v="1"/>
    <x v="0"/>
    <s v="C001423203"/>
    <x v="0"/>
    <x v="53"/>
    <d v="2018-03-14T11:00:00"/>
    <d v="2018-03-14T14:00:00"/>
    <s v="HABC / SAP - BASIS / TEST / QAS / TSMX - ADD_ON ABAP_classic env. (SPAM/SAINT) /CCAB; ITO.CAB pre-approved [4EP]"/>
    <x v="0"/>
    <s v="On Time"/>
    <s v="No"/>
    <s v="Standard"/>
    <s v="Successful"/>
    <s v="On Time"/>
    <n v="1"/>
    <n v="1"/>
    <n v="0"/>
    <x v="2"/>
    <x v="0"/>
    <x v="0"/>
    <n v="0"/>
    <n v="0"/>
    <n v="0"/>
    <n v="0"/>
    <n v="1"/>
    <n v="0"/>
    <x v="2"/>
    <s v="CMOD318855"/>
    <x v="0"/>
    <x v="0"/>
    <s v="No"/>
    <s v="No"/>
    <s v="No"/>
    <s v="Si"/>
    <s v="No"/>
  </r>
  <r>
    <x v="0"/>
    <x v="0"/>
    <x v="0"/>
    <x v="0"/>
    <s v="C001423282"/>
    <x v="70"/>
    <x v="36"/>
    <d v="2018-03-13T20:00:00"/>
    <d v="2018-03-14T04:00:00"/>
    <s v="AMER | NEMAK| SECURITY | Reinstall Symantec Antivirus - ITO CAB - preapproved"/>
    <x v="0"/>
    <s v="On Time"/>
    <s v="No"/>
    <s v="Minor"/>
    <s v="Successful"/>
    <s v="On Time"/>
    <n v="1"/>
    <n v="1"/>
    <n v="0"/>
    <x v="2"/>
    <x v="0"/>
    <x v="0"/>
    <n v="0"/>
    <n v="0"/>
    <n v="0"/>
    <n v="0"/>
    <n v="1"/>
    <n v="0"/>
    <x v="0"/>
    <s v="C001203783"/>
    <x v="16"/>
    <x v="1"/>
    <s v="No"/>
    <s v="No"/>
    <s v="No"/>
    <s v="Si"/>
    <s v="No"/>
  </r>
  <r>
    <x v="13"/>
    <x v="0"/>
    <x v="1"/>
    <x v="0"/>
    <s v="C001424586"/>
    <x v="0"/>
    <x v="65"/>
    <d v="2018-03-13T16:00:00"/>
    <d v="2018-03-13T17:00:00"/>
    <s v="TS-MX / COMPAS /SAP Request: Creation/modify / remove and uploading of the roles CSS.CAB preapproved"/>
    <x v="0"/>
    <s v="On Time"/>
    <s v="No"/>
    <s v="Standard"/>
    <s v="Successful"/>
    <s v="On Time"/>
    <n v="1"/>
    <n v="1"/>
    <n v="0"/>
    <x v="2"/>
    <x v="0"/>
    <x v="0"/>
    <n v="0"/>
    <n v="0"/>
    <n v="0"/>
    <n v="0"/>
    <n v="1"/>
    <n v="0"/>
    <x v="3"/>
    <s v="CMOD310216"/>
    <x v="0"/>
    <x v="0"/>
    <s v="No"/>
    <s v="No"/>
    <s v="No"/>
    <s v="Si"/>
    <s v="No"/>
  </r>
  <r>
    <x v="5"/>
    <x v="0"/>
    <x v="1"/>
    <x v="0"/>
    <s v="C001424712"/>
    <x v="1"/>
    <x v="89"/>
    <d v="2018-03-13T12:00:00"/>
    <d v="2018-03-13T20:30:00"/>
    <s v="AMER | KUO | 53255820| Modification of SAPs on DSI |DEQROBOQA01, DEQROBOPRVM01 |DO 53255820"/>
    <x v="0"/>
    <s v="On Time"/>
    <s v="No"/>
    <s v="Standard"/>
    <s v="Successful"/>
    <s v="On Time"/>
    <n v="1"/>
    <n v="1"/>
    <n v="0"/>
    <x v="2"/>
    <x v="0"/>
    <x v="0"/>
    <n v="0"/>
    <n v="0"/>
    <n v="0"/>
    <n v="0"/>
    <n v="1"/>
    <n v="0"/>
    <x v="4"/>
    <s v="C000026001"/>
    <x v="1"/>
    <x v="1"/>
    <s v="No"/>
    <s v="No"/>
    <s v="No"/>
    <s v="Si"/>
    <s v="No"/>
  </r>
  <r>
    <x v="9"/>
    <x v="0"/>
    <x v="1"/>
    <x v="0"/>
    <s v="C001424784"/>
    <x v="0"/>
    <x v="171"/>
    <d v="2018-03-13T16:00:00"/>
    <d v="2018-03-13T17:00:00"/>
    <s v="Grupo Q / Development / CED / SAP Request: Deletion of user/users CSS.CAB preapproved"/>
    <x v="0"/>
    <s v="On Time"/>
    <s v="No"/>
    <s v="Standard"/>
    <s v="Successful"/>
    <s v="On Time"/>
    <n v="1"/>
    <n v="1"/>
    <n v="0"/>
    <x v="2"/>
    <x v="0"/>
    <x v="0"/>
    <n v="0"/>
    <n v="0"/>
    <n v="0"/>
    <n v="0"/>
    <n v="1"/>
    <n v="0"/>
    <x v="2"/>
    <s v="CMOD310215"/>
    <x v="0"/>
    <x v="0"/>
    <s v="No"/>
    <s v="No"/>
    <s v="No"/>
    <s v="Si"/>
    <s v="No"/>
  </r>
  <r>
    <x v="9"/>
    <x v="0"/>
    <x v="1"/>
    <x v="0"/>
    <s v="C001424792"/>
    <x v="0"/>
    <x v="171"/>
    <d v="2018-03-14T10:00:00"/>
    <d v="2018-03-14T11:00:00"/>
    <s v="Grupo Q / Production/ CEP / SAP Request: Deletion of user/users CSS.CAB preapproved"/>
    <x v="0"/>
    <s v="On Time"/>
    <s v="No"/>
    <s v="Standard"/>
    <s v="Successful"/>
    <s v="On Time"/>
    <n v="1"/>
    <n v="1"/>
    <n v="0"/>
    <x v="2"/>
    <x v="0"/>
    <x v="0"/>
    <n v="0"/>
    <n v="0"/>
    <n v="0"/>
    <n v="0"/>
    <n v="1"/>
    <n v="0"/>
    <x v="2"/>
    <s v="CMOD310215"/>
    <x v="0"/>
    <x v="0"/>
    <s v="No"/>
    <s v="No"/>
    <s v="No"/>
    <s v="Si"/>
    <s v="No"/>
  </r>
  <r>
    <x v="9"/>
    <x v="0"/>
    <x v="1"/>
    <x v="0"/>
    <s v="C001424793"/>
    <x v="0"/>
    <x v="171"/>
    <d v="2018-03-13T17:00:00"/>
    <d v="2018-03-13T18:00:00"/>
    <s v="Grupo Q / Quality/ CEQ / SAP Request: Deletion of user/users CSS.CAB preapproved"/>
    <x v="0"/>
    <s v="On Time"/>
    <s v="No"/>
    <s v="Standard"/>
    <s v="Successful"/>
    <s v="On Time"/>
    <n v="1"/>
    <n v="1"/>
    <n v="0"/>
    <x v="2"/>
    <x v="0"/>
    <x v="0"/>
    <n v="0"/>
    <n v="0"/>
    <n v="0"/>
    <n v="0"/>
    <n v="1"/>
    <n v="0"/>
    <x v="2"/>
    <s v="CMOD310215"/>
    <x v="0"/>
    <x v="0"/>
    <s v="No"/>
    <s v="No"/>
    <s v="No"/>
    <s v="Si"/>
    <s v="No"/>
  </r>
  <r>
    <x v="1"/>
    <x v="0"/>
    <x v="1"/>
    <x v="0"/>
    <s v="C001424861"/>
    <x v="12"/>
    <x v="99"/>
    <d v="2018-03-13T23:00:00"/>
    <d v="2018-03-14T02:00:00"/>
    <s v="AMER | VITRO | SAP-Basis | EP | EPD-AH3HA107 &amp; WEB DISPATCHER | T-systems Mexico | EPD Restart | Pre- Approval"/>
    <x v="0"/>
    <s v="On Time"/>
    <s v="No"/>
    <s v="Standard"/>
    <s v="Successful"/>
    <s v="On Time"/>
    <n v="1"/>
    <n v="1"/>
    <n v="0"/>
    <x v="2"/>
    <x v="0"/>
    <x v="0"/>
    <n v="0"/>
    <n v="0"/>
    <n v="0"/>
    <n v="0"/>
    <n v="1"/>
    <n v="0"/>
    <x v="1"/>
    <s v="C000122753"/>
    <x v="0"/>
    <x v="0"/>
    <s v="No"/>
    <s v="No"/>
    <s v="No"/>
    <s v="Si"/>
    <s v="No"/>
  </r>
  <r>
    <x v="8"/>
    <x v="0"/>
    <x v="0"/>
    <x v="0"/>
    <s v="C001406871"/>
    <x v="39"/>
    <x v="325"/>
    <d v="2018-03-15T10:00:00"/>
    <d v="2018-03-15T18:00:00"/>
    <s v="TSMX | PQIT | Nipper-Studio installation"/>
    <x v="0"/>
    <s v="On Time"/>
    <s v="No"/>
    <s v="Minor"/>
    <s v="Successful"/>
    <s v="On Time"/>
    <n v="1"/>
    <n v="1"/>
    <n v="0"/>
    <x v="2"/>
    <x v="0"/>
    <x v="0"/>
    <n v="0"/>
    <n v="0"/>
    <n v="0"/>
    <n v="0"/>
    <n v="1"/>
    <n v="0"/>
    <x v="2"/>
    <s v="-"/>
    <x v="16"/>
    <x v="1"/>
    <s v="No"/>
    <s v="No"/>
    <s v="No"/>
    <s v="Si"/>
    <s v="No"/>
  </r>
  <r>
    <x v="0"/>
    <x v="0"/>
    <x v="0"/>
    <x v="0"/>
    <s v="C001408607"/>
    <x v="0"/>
    <x v="43"/>
    <d v="2018-03-14T13:00:00"/>
    <d v="2018-03-15T13:00:00"/>
    <s v="SIGMA / SAP -TSMX / TEST / CSQ / KERNEL_Update / ITO.CAB pre-approved [4EP]"/>
    <x v="0"/>
    <s v="On Time"/>
    <s v="No"/>
    <s v="Minor"/>
    <s v="Successful"/>
    <s v="On Time"/>
    <n v="1"/>
    <n v="1"/>
    <n v="0"/>
    <x v="2"/>
    <x v="0"/>
    <x v="0"/>
    <n v="0"/>
    <n v="0"/>
    <n v="0"/>
    <n v="0"/>
    <n v="1"/>
    <n v="0"/>
    <x v="0"/>
    <s v="CMOD317140"/>
    <x v="0"/>
    <x v="0"/>
    <s v="No"/>
    <s v="No"/>
    <s v="No"/>
    <s v="Si"/>
    <s v="No"/>
  </r>
  <r>
    <x v="28"/>
    <x v="0"/>
    <x v="0"/>
    <x v="0"/>
    <s v="C001408674"/>
    <x v="0"/>
    <x v="198"/>
    <d v="2018-03-14T18:00:00"/>
    <d v="2018-03-14T23:00:00"/>
    <s v="GDG/SAP TSMX /PROD/PRO/FS Configuration server AX1LA173"/>
    <x v="0"/>
    <s v="On Time"/>
    <s v="No"/>
    <s v="Minor"/>
    <s v="Successful"/>
    <s v="On Time"/>
    <n v="1"/>
    <n v="1"/>
    <n v="0"/>
    <x v="2"/>
    <x v="0"/>
    <x v="0"/>
    <n v="0"/>
    <n v="0"/>
    <n v="0"/>
    <n v="0"/>
    <n v="1"/>
    <n v="0"/>
    <x v="2"/>
    <s v="-"/>
    <x v="0"/>
    <x v="0"/>
    <s v="No"/>
    <s v="No"/>
    <s v="No"/>
    <s v="Si"/>
    <s v="No"/>
  </r>
  <r>
    <x v="8"/>
    <x v="0"/>
    <x v="0"/>
    <x v="0"/>
    <s v="C001413267"/>
    <x v="33"/>
    <x v="137"/>
    <d v="2018-03-15T00:30:00"/>
    <d v="2018-03-15T04:30:00"/>
    <s v="AMER | T-SYSTEMS | Operative System package upgrade on servers shdqrobuv17 | PRD"/>
    <x v="0"/>
    <s v="On Time"/>
    <s v="No"/>
    <s v="Minor"/>
    <s v="Successful"/>
    <s v="On Time"/>
    <n v="1"/>
    <n v="1"/>
    <n v="0"/>
    <x v="2"/>
    <x v="0"/>
    <x v="0"/>
    <n v="0"/>
    <n v="0"/>
    <n v="0"/>
    <n v="0"/>
    <n v="1"/>
    <n v="0"/>
    <x v="2"/>
    <s v="C000972225"/>
    <x v="19"/>
    <x v="1"/>
    <s v="No"/>
    <s v="No"/>
    <s v="No"/>
    <s v="Si"/>
    <s v="No"/>
  </r>
  <r>
    <x v="8"/>
    <x v="3"/>
    <x v="0"/>
    <x v="0"/>
    <s v="C001414907"/>
    <x v="104"/>
    <x v="293"/>
    <d v="2018-03-14T18:00:00"/>
    <d v="2018-03-14T22:00:00"/>
    <s v="TSMX_PQIT | Update of SICI (Sistema Integral de Control de Inventarios) application on production environment (QMXSV16P)"/>
    <x v="0"/>
    <s v="On Time"/>
    <s v="No"/>
    <s v="Minor"/>
    <s v="Successful"/>
    <s v="On Time"/>
    <n v="1"/>
    <n v="1"/>
    <n v="0"/>
    <x v="2"/>
    <x v="0"/>
    <x v="0"/>
    <n v="0"/>
    <n v="0"/>
    <n v="0"/>
    <n v="0"/>
    <n v="1"/>
    <n v="0"/>
    <x v="2"/>
    <s v="-"/>
    <x v="35"/>
    <x v="4"/>
    <s v="No"/>
    <s v="No"/>
    <s v="No"/>
    <s v="Si"/>
    <s v="No"/>
  </r>
  <r>
    <x v="9"/>
    <x v="0"/>
    <x v="1"/>
    <x v="0"/>
    <s v="C001416409"/>
    <x v="0"/>
    <x v="162"/>
    <d v="2018-03-14T14:00:00"/>
    <d v="2018-03-14T17:00:00"/>
    <s v="Grupo Q / SAP-TSMX / Calidad / CEQ / QRO. - KERNEL_Update / ITO.CAB pre-approved"/>
    <x v="0"/>
    <s v="On Time"/>
    <s v="No"/>
    <s v="Standard"/>
    <s v="Successful"/>
    <s v="On Time"/>
    <n v="1"/>
    <n v="1"/>
    <n v="0"/>
    <x v="2"/>
    <x v="0"/>
    <x v="0"/>
    <n v="0"/>
    <n v="0"/>
    <n v="0"/>
    <n v="0"/>
    <n v="1"/>
    <n v="0"/>
    <x v="2"/>
    <s v="CMOD317140"/>
    <x v="0"/>
    <x v="0"/>
    <s v="No"/>
    <s v="No"/>
    <s v="No"/>
    <s v="Si"/>
    <s v="No"/>
  </r>
  <r>
    <x v="5"/>
    <x v="0"/>
    <x v="0"/>
    <x v="0"/>
    <s v="C001416501"/>
    <x v="33"/>
    <x v="137"/>
    <d v="2018-03-14T16:00:00"/>
    <d v="2018-03-14T20:00:00"/>
    <s v="AMER | Grupo KUO | Operative System package upgrade on servers transmty03, mercumty03, gtwqro03 | QAS"/>
    <x v="0"/>
    <s v="On Time"/>
    <s v="No"/>
    <s v="Minor"/>
    <s v="Successful"/>
    <s v="On Time"/>
    <n v="1"/>
    <n v="1"/>
    <n v="0"/>
    <x v="2"/>
    <x v="0"/>
    <x v="0"/>
    <n v="0"/>
    <n v="0"/>
    <n v="0"/>
    <n v="0"/>
    <n v="1"/>
    <n v="0"/>
    <x v="4"/>
    <s v="C000972225"/>
    <x v="19"/>
    <x v="1"/>
    <s v="No"/>
    <s v="No"/>
    <s v="No"/>
    <s v="Si"/>
    <s v="No"/>
  </r>
  <r>
    <x v="1"/>
    <x v="0"/>
    <x v="0"/>
    <x v="0"/>
    <s v="C001416515"/>
    <x v="99"/>
    <x v="316"/>
    <d v="2018-03-13T17:00:00"/>
    <d v="2018-03-14T23:00:00"/>
    <s v="VITRO AG | AD | 90 days PWD Change Policy Phase 2 Fresno"/>
    <x v="0"/>
    <s v="On Time"/>
    <s v="No"/>
    <s v="Minor"/>
    <s v="Successful"/>
    <s v="On Time"/>
    <n v="1"/>
    <n v="1"/>
    <n v="0"/>
    <x v="2"/>
    <x v="0"/>
    <x v="0"/>
    <n v="0"/>
    <n v="0"/>
    <n v="0"/>
    <n v="0"/>
    <n v="1"/>
    <n v="0"/>
    <x v="1"/>
    <s v="-"/>
    <x v="20"/>
    <x v="1"/>
    <s v="No"/>
    <s v="No"/>
    <s v="No"/>
    <s v="Si"/>
    <s v="No"/>
  </r>
  <r>
    <x v="1"/>
    <x v="0"/>
    <x v="1"/>
    <x v="0"/>
    <s v="C001416612"/>
    <x v="12"/>
    <x v="15"/>
    <d v="2018-03-12T10:00:00"/>
    <d v="2018-03-15T18:00:00"/>
    <s v="VITRO/ SAP / SYSTEMS CLIENT 000/ SAP | Request: User creation with assignment of the roles"/>
    <x v="0"/>
    <s v="On Time"/>
    <s v="No"/>
    <s v="Standard"/>
    <s v="Successful"/>
    <s v="On Time"/>
    <n v="1"/>
    <n v="1"/>
    <n v="0"/>
    <x v="2"/>
    <x v="0"/>
    <x v="0"/>
    <n v="0"/>
    <n v="0"/>
    <n v="0"/>
    <n v="0"/>
    <n v="1"/>
    <n v="0"/>
    <x v="1"/>
    <s v="C000184378"/>
    <x v="0"/>
    <x v="0"/>
    <s v="No"/>
    <s v="No"/>
    <s v="No"/>
    <s v="Si"/>
    <s v="No"/>
  </r>
  <r>
    <x v="1"/>
    <x v="0"/>
    <x v="1"/>
    <x v="0"/>
    <s v="C001416630"/>
    <x v="66"/>
    <x v="121"/>
    <d v="2018-03-09T18:00:00"/>
    <d v="2018-03-15T18:00:00"/>
    <s v="AMER | VITRO | Weekly Reboot Vitro Citrix Worker Servers (Carlisle, Salem, Fresno, Wichita Falls, Cyrus One)"/>
    <x v="0"/>
    <s v="On Time"/>
    <s v="No"/>
    <s v="Standard"/>
    <s v="Successful"/>
    <s v="On Time"/>
    <n v="1"/>
    <n v="1"/>
    <n v="0"/>
    <x v="2"/>
    <x v="0"/>
    <x v="0"/>
    <n v="0"/>
    <n v="0"/>
    <n v="0"/>
    <n v="0"/>
    <n v="1"/>
    <n v="0"/>
    <x v="1"/>
    <s v="C001007709"/>
    <x v="28"/>
    <x v="1"/>
    <s v="No"/>
    <s v="No"/>
    <s v="No"/>
    <s v="Si"/>
    <s v="No"/>
  </r>
  <r>
    <x v="1"/>
    <x v="1"/>
    <x v="0"/>
    <x v="0"/>
    <s v="C001416670"/>
    <x v="26"/>
    <x v="246"/>
    <d v="2018-03-15T09:00:00"/>
    <d v="2018-03-15T13:30:00"/>
    <s v="VITRO | WAN Redundancy Test for FRS"/>
    <x v="0"/>
    <s v="On Time"/>
    <s v="No"/>
    <s v="Minor"/>
    <s v="Successful"/>
    <s v="On Time"/>
    <n v="1"/>
    <n v="1"/>
    <n v="0"/>
    <x v="2"/>
    <x v="0"/>
    <x v="0"/>
    <n v="0"/>
    <n v="0"/>
    <n v="0"/>
    <n v="0"/>
    <n v="1"/>
    <n v="0"/>
    <x v="1"/>
    <s v="-"/>
    <x v="14"/>
    <x v="2"/>
    <s v="No"/>
    <s v="No"/>
    <s v="No"/>
    <s v="Si"/>
    <s v="No"/>
  </r>
  <r>
    <x v="1"/>
    <x v="0"/>
    <x v="1"/>
    <x v="0"/>
    <s v="C001416684"/>
    <x v="7"/>
    <x v="239"/>
    <d v="2018-03-12T10:00:00"/>
    <d v="2018-03-15T18:00:00"/>
    <s v="VITRO/ SAP / BP3 BD3 SYSTEMS CLIENT 000/ SAP | Request: User creation with assignment of the roles"/>
    <x v="0"/>
    <s v="On Time"/>
    <s v="No"/>
    <s v="Standard"/>
    <s v="Successful"/>
    <s v="On Time"/>
    <n v="1"/>
    <n v="1"/>
    <n v="0"/>
    <x v="2"/>
    <x v="0"/>
    <x v="0"/>
    <n v="0"/>
    <n v="0"/>
    <n v="0"/>
    <n v="0"/>
    <n v="1"/>
    <n v="0"/>
    <x v="1"/>
    <s v="C000184378"/>
    <x v="0"/>
    <x v="0"/>
    <s v="No"/>
    <s v="No"/>
    <s v="No"/>
    <s v="Si"/>
    <s v="No"/>
  </r>
  <r>
    <x v="0"/>
    <x v="0"/>
    <x v="0"/>
    <x v="0"/>
    <s v="C001418295"/>
    <x v="17"/>
    <x v="128"/>
    <d v="2018-03-08T15:00:00"/>
    <d v="2018-03-15T15:00:00"/>
    <s v="AMER | SIGMA | Administrative change | Release to Operation | SIACEJUTVISTA"/>
    <x v="0"/>
    <s v="On Time"/>
    <s v="No"/>
    <s v="Minor"/>
    <s v="Successful"/>
    <s v="On Time"/>
    <n v="1"/>
    <n v="1"/>
    <n v="0"/>
    <x v="2"/>
    <x v="0"/>
    <x v="0"/>
    <n v="0"/>
    <n v="0"/>
    <n v="0"/>
    <n v="0"/>
    <n v="1"/>
    <n v="0"/>
    <x v="0"/>
    <s v="C000913861"/>
    <x v="5"/>
    <x v="1"/>
    <s v="No"/>
    <s v="No"/>
    <s v="No"/>
    <s v="Si"/>
    <s v="No"/>
  </r>
  <r>
    <x v="0"/>
    <x v="0"/>
    <x v="0"/>
    <x v="0"/>
    <s v="C001418390"/>
    <x v="17"/>
    <x v="72"/>
    <d v="2018-03-08T13:00:00"/>
    <d v="2018-03-15T13:00:00"/>
    <s v="ALFACORP | AMER | WINDOWS | Rundown System | 4 Servers | PRD"/>
    <x v="0"/>
    <s v="On Time"/>
    <s v="No"/>
    <s v="Minor"/>
    <s v="Successful"/>
    <s v="On Time"/>
    <n v="1"/>
    <n v="1"/>
    <n v="0"/>
    <x v="2"/>
    <x v="0"/>
    <x v="0"/>
    <n v="0"/>
    <n v="0"/>
    <n v="0"/>
    <n v="0"/>
    <n v="1"/>
    <n v="0"/>
    <x v="0"/>
    <s v="C000419598"/>
    <x v="5"/>
    <x v="1"/>
    <s v="No"/>
    <s v="No"/>
    <s v="No"/>
    <s v="Si"/>
    <s v="No"/>
  </r>
  <r>
    <x v="15"/>
    <x v="0"/>
    <x v="1"/>
    <x v="0"/>
    <s v="C001419837"/>
    <x v="12"/>
    <x v="46"/>
    <d v="2018-03-15T07:00:00"/>
    <d v="2018-03-15T10:00:00"/>
    <s v="[MEXICHEM] / [QUALITY] / [ CRQ] / [ DSC3] - KERNEL_Update / CCAB; ITO.CAB pre-approved [4EP]"/>
    <x v="0"/>
    <s v="On Time"/>
    <s v="No"/>
    <s v="Standard"/>
    <s v="Successful"/>
    <s v="On Time"/>
    <n v="1"/>
    <n v="1"/>
    <n v="0"/>
    <x v="2"/>
    <x v="0"/>
    <x v="0"/>
    <n v="0"/>
    <n v="0"/>
    <n v="0"/>
    <n v="0"/>
    <n v="1"/>
    <n v="0"/>
    <x v="1"/>
    <s v="CMOD317140"/>
    <x v="0"/>
    <x v="0"/>
    <s v="No"/>
    <s v="No"/>
    <s v="No"/>
    <s v="Si"/>
    <s v="No"/>
  </r>
  <r>
    <x v="1"/>
    <x v="0"/>
    <x v="1"/>
    <x v="0"/>
    <s v="C001419903"/>
    <x v="33"/>
    <x v="49"/>
    <d v="2018-03-14T16:00:00"/>
    <d v="2018-03-15T16:00:00"/>
    <s v="DCS2.5 |VITRO | AH3HA191 | Decommission based on DO | 4EP"/>
    <x v="0"/>
    <s v="On Time"/>
    <s v="No"/>
    <s v="Standard"/>
    <s v="Successful"/>
    <s v="On Time"/>
    <n v="1"/>
    <n v="1"/>
    <n v="0"/>
    <x v="2"/>
    <x v="0"/>
    <x v="0"/>
    <n v="0"/>
    <n v="0"/>
    <n v="0"/>
    <n v="0"/>
    <n v="1"/>
    <n v="0"/>
    <x v="1"/>
    <s v="CMOD319590"/>
    <x v="19"/>
    <x v="1"/>
    <s v="No"/>
    <s v="No"/>
    <s v="No"/>
    <s v="Si"/>
    <s v="No"/>
  </r>
  <r>
    <x v="0"/>
    <x v="0"/>
    <x v="0"/>
    <x v="0"/>
    <s v="C001419942"/>
    <x v="36"/>
    <x v="174"/>
    <d v="2018-03-14T12:00:00"/>
    <d v="2018-03-14T17:00:00"/>
    <s v="NEMAK | PROD | Outage=N | During Bus Hrs=Y | Decommission phase 0 Databases on MTYSQL0003"/>
    <x v="0"/>
    <s v="On Time"/>
    <s v="No"/>
    <s v="Minor"/>
    <s v="Successful"/>
    <s v="On Time"/>
    <n v="1"/>
    <n v="1"/>
    <n v="0"/>
    <x v="2"/>
    <x v="0"/>
    <x v="0"/>
    <n v="0"/>
    <n v="0"/>
    <n v="0"/>
    <n v="0"/>
    <n v="1"/>
    <n v="0"/>
    <x v="0"/>
    <s v="C000982195"/>
    <x v="21"/>
    <x v="1"/>
    <s v="No"/>
    <s v="No"/>
    <s v="No"/>
    <s v="Si"/>
    <s v="No"/>
  </r>
  <r>
    <x v="14"/>
    <x v="1"/>
    <x v="0"/>
    <x v="0"/>
    <s v="C001419944"/>
    <x v="23"/>
    <x v="51"/>
    <d v="2018-03-14T19:00:00"/>
    <d v="2018-03-14T20:00:00"/>
    <s v="Cambio de mascara de red interface mgmt en firewall GDFSuez en DSI"/>
    <x v="0"/>
    <s v="On Time"/>
    <s v="No"/>
    <s v="Minor"/>
    <s v="Successful"/>
    <s v="On Time"/>
    <n v="1"/>
    <n v="1"/>
    <n v="0"/>
    <x v="2"/>
    <x v="0"/>
    <x v="0"/>
    <n v="0"/>
    <n v="0"/>
    <n v="0"/>
    <n v="0"/>
    <n v="1"/>
    <n v="0"/>
    <x v="2"/>
    <s v="-"/>
    <x v="11"/>
    <x v="2"/>
    <s v="No"/>
    <s v="No"/>
    <s v="No"/>
    <s v="Si"/>
    <s v="No"/>
  </r>
  <r>
    <x v="0"/>
    <x v="0"/>
    <x v="0"/>
    <x v="0"/>
    <s v="C001421377"/>
    <x v="0"/>
    <x v="0"/>
    <d v="2018-03-13T20:30:00"/>
    <d v="2018-03-14T20:30:00"/>
    <s v="TERZA / SAP -TS - TMX / DEV / DES - SAP Parameter Change_Offline / ITO.CAB pre-approved [4EP]"/>
    <x v="0"/>
    <s v="On Time"/>
    <s v="No"/>
    <s v="Minor"/>
    <s v="Successful"/>
    <s v="On Time"/>
    <n v="1"/>
    <n v="1"/>
    <n v="0"/>
    <x v="2"/>
    <x v="0"/>
    <x v="0"/>
    <n v="0"/>
    <n v="0"/>
    <n v="0"/>
    <n v="0"/>
    <n v="1"/>
    <n v="0"/>
    <x v="0"/>
    <s v="CMOD317344"/>
    <x v="0"/>
    <x v="0"/>
    <s v="No"/>
    <s v="No"/>
    <s v="No"/>
    <s v="Si"/>
    <s v="No"/>
  </r>
  <r>
    <x v="0"/>
    <x v="0"/>
    <x v="0"/>
    <x v="0"/>
    <s v="C001421386"/>
    <x v="35"/>
    <x v="52"/>
    <d v="2018-03-13T13:00:00"/>
    <d v="2018-03-14T18:00:00"/>
    <s v="AMER | NEMAK | OUs policy application"/>
    <x v="0"/>
    <s v="On Time"/>
    <s v="No"/>
    <s v="Minor"/>
    <s v="Successful"/>
    <s v="On Time"/>
    <n v="1"/>
    <n v="1"/>
    <n v="0"/>
    <x v="2"/>
    <x v="0"/>
    <x v="0"/>
    <n v="0"/>
    <n v="0"/>
    <n v="0"/>
    <n v="0"/>
    <n v="1"/>
    <n v="0"/>
    <x v="0"/>
    <s v="C000181027"/>
    <x v="20"/>
    <x v="1"/>
    <s v="No"/>
    <s v="No"/>
    <s v="No"/>
    <s v="Si"/>
    <s v="No"/>
  </r>
  <r>
    <x v="0"/>
    <x v="0"/>
    <x v="0"/>
    <x v="0"/>
    <s v="C001421460"/>
    <x v="0"/>
    <x v="98"/>
    <d v="2018-03-13T15:00:00"/>
    <d v="2018-03-14T17:00:00"/>
    <s v="INDELPRO/ SAP- BASIS -TMX /DES/ OUTAGE = NO / Upgrade ST-A/PI plug-in/ install support package / CCAB and CSS.CAB preapproved / 4EP"/>
    <x v="0"/>
    <s v="On Time"/>
    <s v="No"/>
    <s v="Minor"/>
    <s v="Successful"/>
    <s v="On Time"/>
    <n v="1"/>
    <n v="1"/>
    <n v="0"/>
    <x v="2"/>
    <x v="0"/>
    <x v="0"/>
    <n v="0"/>
    <n v="0"/>
    <n v="0"/>
    <n v="0"/>
    <n v="1"/>
    <n v="0"/>
    <x v="0"/>
    <s v="CMOD314782"/>
    <x v="0"/>
    <x v="0"/>
    <s v="No"/>
    <s v="No"/>
    <s v="No"/>
    <s v="Si"/>
    <s v="No"/>
  </r>
  <r>
    <x v="22"/>
    <x v="0"/>
    <x v="1"/>
    <x v="0"/>
    <s v="C001422967"/>
    <x v="0"/>
    <x v="86"/>
    <d v="2018-03-15T15:00:00"/>
    <d v="2018-03-15T17:00:00"/>
    <s v="CEF / SAP BASIS / QAS / C1Q / TSMX - ADD_ON ABAP_classic env. (SPAM/SAINT) / ITO.CAB pre-approved [4EP]"/>
    <x v="0"/>
    <s v="On Time"/>
    <s v="No"/>
    <s v="Standard"/>
    <s v="Successful"/>
    <s v="On Time"/>
    <n v="1"/>
    <n v="1"/>
    <n v="0"/>
    <x v="2"/>
    <x v="0"/>
    <x v="0"/>
    <n v="0"/>
    <n v="0"/>
    <n v="0"/>
    <n v="0"/>
    <n v="1"/>
    <n v="0"/>
    <x v="2"/>
    <s v="CMOD318855"/>
    <x v="0"/>
    <x v="0"/>
    <s v="No"/>
    <s v="No"/>
    <s v="No"/>
    <s v="Si"/>
    <s v="No"/>
  </r>
  <r>
    <x v="0"/>
    <x v="0"/>
    <x v="0"/>
    <x v="0"/>
    <s v="C001423028"/>
    <x v="0"/>
    <x v="0"/>
    <d v="2018-03-14T20:30:00"/>
    <d v="2018-03-15T20:30:00"/>
    <s v="TERZA / SAP -TS - TMX / DEV / BWD - SAP Parameter Change_Offline / ITO.CAB pre-approved [4EP]"/>
    <x v="0"/>
    <s v="On Time"/>
    <s v="No"/>
    <s v="Minor"/>
    <s v="Successful"/>
    <s v="On Time"/>
    <n v="1"/>
    <n v="1"/>
    <n v="0"/>
    <x v="2"/>
    <x v="0"/>
    <x v="0"/>
    <n v="0"/>
    <n v="0"/>
    <n v="0"/>
    <n v="0"/>
    <n v="1"/>
    <n v="0"/>
    <x v="0"/>
    <s v="CMOD317344"/>
    <x v="0"/>
    <x v="0"/>
    <s v="No"/>
    <s v="No"/>
    <s v="No"/>
    <s v="Si"/>
    <s v="No"/>
  </r>
  <r>
    <x v="5"/>
    <x v="0"/>
    <x v="0"/>
    <x v="0"/>
    <s v="C001423032"/>
    <x v="33"/>
    <x v="137"/>
    <d v="2018-03-15T16:00:00"/>
    <d v="2018-03-15T20:00:00"/>
    <s v="AMER | Grupo Kuo | Operative System package upgrade on servers gpmmty33, gpmmty34, fmqro03 | QAS"/>
    <x v="0"/>
    <s v="On Time"/>
    <s v="No"/>
    <s v="Minor"/>
    <s v="Successful"/>
    <s v="On Time"/>
    <n v="1"/>
    <n v="1"/>
    <n v="0"/>
    <x v="2"/>
    <x v="0"/>
    <x v="0"/>
    <n v="0"/>
    <n v="0"/>
    <n v="0"/>
    <n v="1"/>
    <n v="1"/>
    <n v="0"/>
    <x v="4"/>
    <s v="C000972225"/>
    <x v="19"/>
    <x v="1"/>
    <s v="No"/>
    <s v="No"/>
    <s v="Si"/>
    <s v="Si"/>
    <s v="No"/>
  </r>
  <r>
    <x v="28"/>
    <x v="0"/>
    <x v="0"/>
    <x v="0"/>
    <s v="C001423152"/>
    <x v="0"/>
    <x v="198"/>
    <d v="2018-03-15T09:00:00"/>
    <d v="2018-03-15T13:00:00"/>
    <s v="GDG / SAP-TSMX / Production / GPP / Diagnostic Agent Installation"/>
    <x v="0"/>
    <s v="On Time"/>
    <s v="No"/>
    <s v="Minor"/>
    <s v="Successful"/>
    <s v="On Time"/>
    <n v="1"/>
    <n v="1"/>
    <n v="0"/>
    <x v="2"/>
    <x v="0"/>
    <x v="0"/>
    <n v="0"/>
    <n v="0"/>
    <n v="0"/>
    <n v="0"/>
    <n v="1"/>
    <n v="0"/>
    <x v="2"/>
    <s v="-"/>
    <x v="0"/>
    <x v="0"/>
    <s v="No"/>
    <s v="No"/>
    <s v="No"/>
    <s v="Si"/>
    <s v="No"/>
  </r>
  <r>
    <x v="0"/>
    <x v="0"/>
    <x v="0"/>
    <x v="0"/>
    <s v="C001423161"/>
    <x v="0"/>
    <x v="98"/>
    <d v="2018-03-14T14:30:00"/>
    <d v="2018-03-14T19:00:00"/>
    <s v="ALFA / SAP / QAS/ AKRA- Installation of SAP DIAGNOSTIC AGENT /CSS.CAB pre-approved"/>
    <x v="0"/>
    <s v="On Time"/>
    <s v="No"/>
    <s v="Minor"/>
    <s v="Successful"/>
    <s v="On Time"/>
    <n v="1"/>
    <n v="1"/>
    <n v="0"/>
    <x v="2"/>
    <x v="0"/>
    <x v="0"/>
    <n v="0"/>
    <n v="0"/>
    <n v="0"/>
    <n v="0"/>
    <n v="1"/>
    <n v="0"/>
    <x v="0"/>
    <s v="CMOD318035"/>
    <x v="0"/>
    <x v="0"/>
    <s v="No"/>
    <s v="No"/>
    <s v="No"/>
    <s v="Si"/>
    <s v="No"/>
  </r>
  <r>
    <x v="0"/>
    <x v="0"/>
    <x v="0"/>
    <x v="0"/>
    <s v="C001423166"/>
    <x v="0"/>
    <x v="136"/>
    <d v="2018-03-15T13:00:00"/>
    <d v="2018-03-15T15:00:00"/>
    <s v="ALFACORP/ SAP -TS - TMX / PSM / PSM- SAP Parameter Change_Offline / ITO.CAB pre-approved [4EP]"/>
    <x v="0"/>
    <s v="On Time"/>
    <s v="No"/>
    <s v="Minor"/>
    <s v="Successful"/>
    <s v="On Time"/>
    <n v="1"/>
    <n v="1"/>
    <n v="0"/>
    <x v="2"/>
    <x v="0"/>
    <x v="0"/>
    <n v="0"/>
    <n v="0"/>
    <n v="0"/>
    <n v="0"/>
    <n v="1"/>
    <n v="0"/>
    <x v="0"/>
    <s v="CMOD317344"/>
    <x v="0"/>
    <x v="0"/>
    <s v="No"/>
    <s v="No"/>
    <s v="No"/>
    <s v="Si"/>
    <s v="No"/>
  </r>
  <r>
    <x v="16"/>
    <x v="0"/>
    <x v="1"/>
    <x v="0"/>
    <s v="C001423202"/>
    <x v="0"/>
    <x v="53"/>
    <d v="2018-03-15T10:00:00"/>
    <d v="2018-03-15T13:00:00"/>
    <s v="HABC / SAP - BASIS / PRODUCTION / PRO / TSMX - ADD_ON ABAP_classic env. (SPAM/SAINT) /CCAB; ITO.CAB pre-approved [4EP]"/>
    <x v="0"/>
    <s v="On Time"/>
    <s v="No"/>
    <s v="Standard"/>
    <s v="Successful"/>
    <s v="On Time"/>
    <n v="1"/>
    <n v="1"/>
    <n v="0"/>
    <x v="2"/>
    <x v="0"/>
    <x v="0"/>
    <n v="0"/>
    <n v="0"/>
    <n v="0"/>
    <n v="0"/>
    <n v="1"/>
    <n v="0"/>
    <x v="2"/>
    <s v="CMOD318855"/>
    <x v="0"/>
    <x v="0"/>
    <s v="No"/>
    <s v="No"/>
    <s v="No"/>
    <s v="Si"/>
    <s v="No"/>
  </r>
  <r>
    <x v="28"/>
    <x v="0"/>
    <x v="0"/>
    <x v="0"/>
    <s v="C001423221"/>
    <x v="0"/>
    <x v="198"/>
    <d v="2018-03-15T09:00:00"/>
    <d v="2018-03-15T13:00:00"/>
    <s v="GDG / SAP-TSMX / Production / GXP / Diagnostic Agent Installation"/>
    <x v="0"/>
    <s v="On Time"/>
    <s v="No"/>
    <s v="Minor"/>
    <s v="Successful"/>
    <s v="On Time"/>
    <n v="1"/>
    <n v="1"/>
    <n v="0"/>
    <x v="2"/>
    <x v="0"/>
    <x v="0"/>
    <n v="0"/>
    <n v="0"/>
    <n v="0"/>
    <n v="0"/>
    <n v="1"/>
    <n v="0"/>
    <x v="2"/>
    <s v="-"/>
    <x v="0"/>
    <x v="0"/>
    <s v="No"/>
    <s v="No"/>
    <s v="No"/>
    <s v="Si"/>
    <s v="No"/>
  </r>
  <r>
    <x v="14"/>
    <x v="0"/>
    <x v="1"/>
    <x v="0"/>
    <s v="C001424738"/>
    <x v="3"/>
    <x v="213"/>
    <d v="2018-03-13T15:00:00"/>
    <d v="2018-03-15T16:00:00"/>
    <s v="DSI | QRO | Administrative change | Creation and Release to Operation, new server (&quot;GDFQROBUV52, GDFQROBUV53&quot;) | DOM: 53257740"/>
    <x v="0"/>
    <s v="On Time"/>
    <s v="No"/>
    <s v="Standard"/>
    <s v="Successful"/>
    <s v="On Time"/>
    <n v="1"/>
    <n v="1"/>
    <n v="0"/>
    <x v="2"/>
    <x v="0"/>
    <x v="0"/>
    <n v="0"/>
    <n v="0"/>
    <n v="0"/>
    <n v="0"/>
    <n v="1"/>
    <n v="0"/>
    <x v="2"/>
    <s v="C000913861"/>
    <x v="3"/>
    <x v="1"/>
    <s v="No"/>
    <s v="No"/>
    <s v="No"/>
    <s v="Si"/>
    <s v="No"/>
  </r>
  <r>
    <x v="24"/>
    <x v="0"/>
    <x v="0"/>
    <x v="0"/>
    <s v="C001424826"/>
    <x v="0"/>
    <x v="65"/>
    <d v="2018-03-15T16:00:00"/>
    <d v="2018-03-15T17:00:00"/>
    <s v="IMPERQUIMIA / SAP-TSMX / Production / ERP - CRP / Edit USR40 Table for forbidden passwords"/>
    <x v="0"/>
    <s v="On Time"/>
    <s v="No"/>
    <s v="Minor"/>
    <s v="Successful"/>
    <s v="On Time"/>
    <n v="1"/>
    <n v="1"/>
    <n v="0"/>
    <x v="2"/>
    <x v="0"/>
    <x v="0"/>
    <n v="0"/>
    <n v="0"/>
    <n v="0"/>
    <n v="0"/>
    <n v="1"/>
    <n v="0"/>
    <x v="2"/>
    <s v="-"/>
    <x v="0"/>
    <x v="0"/>
    <s v="No"/>
    <s v="No"/>
    <s v="No"/>
    <s v="Si"/>
    <s v="No"/>
  </r>
  <r>
    <x v="9"/>
    <x v="0"/>
    <x v="1"/>
    <x v="0"/>
    <s v="C001424836"/>
    <x v="0"/>
    <x v="171"/>
    <d v="2018-03-14T23:00:00"/>
    <d v="2018-03-15T01:30:00"/>
    <s v="Grupo Q / SAP-TSMX / Produccion / GEP / QRO. - KERNEL_Update / ITO.CAB pre-approved"/>
    <x v="0"/>
    <s v="On Time"/>
    <s v="No"/>
    <s v="Standard"/>
    <s v="Successful"/>
    <s v="On Time"/>
    <n v="1"/>
    <n v="1"/>
    <n v="0"/>
    <x v="2"/>
    <x v="0"/>
    <x v="0"/>
    <n v="0"/>
    <n v="0"/>
    <n v="0"/>
    <n v="0"/>
    <n v="1"/>
    <n v="0"/>
    <x v="2"/>
    <s v="CMOD317140"/>
    <x v="0"/>
    <x v="0"/>
    <s v="No"/>
    <s v="No"/>
    <s v="No"/>
    <s v="Si"/>
    <s v="No"/>
  </r>
  <r>
    <x v="1"/>
    <x v="0"/>
    <x v="1"/>
    <x v="0"/>
    <s v="C001424846"/>
    <x v="1"/>
    <x v="10"/>
    <d v="2018-03-14T21:00:00"/>
    <d v="2018-03-15T02:00:00"/>
    <s v="AMER | VITRO | Restart Exchange Servers (vtombxmyv01, vtombxmyv02, vtohcmyv01, vtohcmyv02)"/>
    <x v="0"/>
    <s v="On Time"/>
    <s v="No"/>
    <s v="Standard"/>
    <s v="Successful"/>
    <s v="On Time"/>
    <n v="1"/>
    <n v="1"/>
    <n v="0"/>
    <x v="2"/>
    <x v="0"/>
    <x v="0"/>
    <n v="0"/>
    <n v="0"/>
    <n v="0"/>
    <n v="0"/>
    <n v="1"/>
    <n v="0"/>
    <x v="1"/>
    <s v="C000763299"/>
    <x v="1"/>
    <x v="1"/>
    <s v="No"/>
    <s v="No"/>
    <s v="No"/>
    <s v="Si"/>
    <s v="No"/>
  </r>
  <r>
    <x v="13"/>
    <x v="0"/>
    <x v="0"/>
    <x v="0"/>
    <s v="C001426303"/>
    <x v="0"/>
    <x v="126"/>
    <d v="2018-03-15T15:00:00"/>
    <d v="2018-03-15T17:00:00"/>
    <s v="Compas / SAP-TSMX / Productive / EPC - SCP / Edit USR40 Table for forbidden passwords"/>
    <x v="0"/>
    <s v="On Time"/>
    <s v="No"/>
    <s v="Minor"/>
    <s v="Successful"/>
    <s v="On Time"/>
    <n v="1"/>
    <n v="1"/>
    <n v="0"/>
    <x v="2"/>
    <x v="0"/>
    <x v="0"/>
    <n v="0"/>
    <n v="0"/>
    <n v="0"/>
    <n v="0"/>
    <n v="1"/>
    <n v="0"/>
    <x v="3"/>
    <s v="-"/>
    <x v="0"/>
    <x v="0"/>
    <s v="No"/>
    <s v="No"/>
    <s v="No"/>
    <s v="Si"/>
    <s v="No"/>
  </r>
  <r>
    <x v="22"/>
    <x v="0"/>
    <x v="0"/>
    <x v="0"/>
    <s v="C001426395"/>
    <x v="4"/>
    <x v="4"/>
    <d v="2018-03-15T08:00:00"/>
    <d v="2018-03-15T10:00:00"/>
    <s v="SLT | AMER | CDF | Move LUN ID 14 from Server AX1LA086 to CDFQROAWV16"/>
    <x v="0"/>
    <s v="On Time"/>
    <s v="No"/>
    <s v="Minor"/>
    <s v="Successful"/>
    <s v="On Time"/>
    <n v="1"/>
    <n v="1"/>
    <n v="0"/>
    <x v="2"/>
    <x v="1"/>
    <x v="1"/>
    <n v="0"/>
    <n v="0"/>
    <n v="0"/>
    <n v="0"/>
    <n v="1"/>
    <n v="0"/>
    <x v="2"/>
    <s v="-"/>
    <x v="4"/>
    <x v="1"/>
    <s v="No"/>
    <s v="No"/>
    <s v="No"/>
    <s v="Si"/>
    <s v="No"/>
  </r>
  <r>
    <x v="5"/>
    <x v="0"/>
    <x v="1"/>
    <x v="0"/>
    <s v="C001426436"/>
    <x v="0"/>
    <x v="84"/>
    <d v="2018-03-14T13:00:00"/>
    <d v="2018-03-14T23:00:00"/>
    <s v="[GRUPO KUO] / [ SAP -TSMX ] / [ QAS ] / [ QA9 ] - KERNEL_Update / CCAB; ITO.CAB pre-approved [4EP]"/>
    <x v="0"/>
    <s v="On Time"/>
    <s v="No"/>
    <s v="Standard"/>
    <s v="Successful"/>
    <s v="On Time"/>
    <n v="1"/>
    <n v="1"/>
    <n v="0"/>
    <x v="2"/>
    <x v="0"/>
    <x v="0"/>
    <n v="0"/>
    <n v="0"/>
    <n v="0"/>
    <n v="0"/>
    <n v="1"/>
    <n v="0"/>
    <x v="4"/>
    <s v="CMOD317140"/>
    <x v="0"/>
    <x v="0"/>
    <s v="No"/>
    <s v="No"/>
    <s v="No"/>
    <s v="Si"/>
    <s v="No"/>
  </r>
  <r>
    <x v="0"/>
    <x v="0"/>
    <x v="0"/>
    <x v="0"/>
    <s v="C001426470"/>
    <x v="11"/>
    <x v="14"/>
    <d v="2018-03-15T10:00:00"/>
    <d v="2018-03-15T13:00:00"/>
    <s v="ALLIAX | CCS - SCCM | Enable and Assign New Drive"/>
    <x v="0"/>
    <s v="On Time"/>
    <s v="No"/>
    <s v="Minor"/>
    <s v="Successful"/>
    <s v="On Time"/>
    <n v="1"/>
    <n v="1"/>
    <n v="0"/>
    <x v="2"/>
    <x v="0"/>
    <x v="0"/>
    <n v="0"/>
    <n v="0"/>
    <n v="0"/>
    <n v="0"/>
    <n v="1"/>
    <n v="0"/>
    <x v="0"/>
    <s v="C001147479"/>
    <x v="2"/>
    <x v="1"/>
    <s v="No"/>
    <s v="No"/>
    <s v="No"/>
    <s v="Si"/>
    <s v="No"/>
  </r>
  <r>
    <x v="8"/>
    <x v="1"/>
    <x v="0"/>
    <x v="0"/>
    <s v="C001426550"/>
    <x v="47"/>
    <x v="326"/>
    <d v="2018-03-14T18:00:00"/>
    <d v="2018-03-14T21:00:00"/>
    <s v="SLT | TSMX_PQIT | TSS | VOICE | Desactivacion de codec OPUS en Call Manager"/>
    <x v="0"/>
    <s v="On Time"/>
    <s v="No"/>
    <s v="Minor"/>
    <s v="Successful"/>
    <s v="On Time"/>
    <n v="1"/>
    <n v="1"/>
    <n v="0"/>
    <x v="2"/>
    <x v="1"/>
    <x v="1"/>
    <n v="0"/>
    <n v="0"/>
    <n v="0"/>
    <n v="0"/>
    <n v="1"/>
    <n v="0"/>
    <x v="2"/>
    <s v="-"/>
    <x v="24"/>
    <x v="2"/>
    <s v="No"/>
    <s v="No"/>
    <s v="No"/>
    <s v="Si"/>
    <s v="No"/>
  </r>
  <r>
    <x v="0"/>
    <x v="0"/>
    <x v="0"/>
    <x v="0"/>
    <s v="C001426552"/>
    <x v="17"/>
    <x v="72"/>
    <d v="2018-03-15T12:00:00"/>
    <d v="2018-03-15T19:00:00"/>
    <s v="AMER | NEMAK | Distribution of MSFT patches for Windows Servers (DEV) &lt;March 2018&gt;"/>
    <x v="0"/>
    <s v="On Time"/>
    <s v="No"/>
    <s v="Minor"/>
    <s v="Successful"/>
    <s v="On Time"/>
    <n v="1"/>
    <n v="1"/>
    <n v="0"/>
    <x v="2"/>
    <x v="0"/>
    <x v="0"/>
    <n v="0"/>
    <n v="0"/>
    <n v="0"/>
    <n v="0"/>
    <n v="1"/>
    <n v="0"/>
    <x v="0"/>
    <s v="C000945095"/>
    <x v="5"/>
    <x v="1"/>
    <s v="No"/>
    <s v="No"/>
    <s v="No"/>
    <s v="Si"/>
    <s v="No"/>
  </r>
  <r>
    <x v="5"/>
    <x v="0"/>
    <x v="1"/>
    <x v="0"/>
    <s v="C001426555"/>
    <x v="0"/>
    <x v="176"/>
    <d v="2018-03-15T13:00:00"/>
    <d v="2018-03-15T23:00:00"/>
    <s v="[GRUPO KUO] / [ SAP -TSMX ] / [ QAS ] / [ PIQ ] - KERNEL_Update / CCAB; ITO.CAB pre-approved [4EP]"/>
    <x v="0"/>
    <s v="On Time"/>
    <s v="No"/>
    <s v="Standard"/>
    <s v="Successful"/>
    <s v="On Time"/>
    <n v="1"/>
    <n v="1"/>
    <n v="0"/>
    <x v="2"/>
    <x v="0"/>
    <x v="0"/>
    <n v="0"/>
    <n v="0"/>
    <n v="0"/>
    <n v="0"/>
    <n v="1"/>
    <n v="0"/>
    <x v="4"/>
    <s v="CMOD317140"/>
    <x v="0"/>
    <x v="0"/>
    <s v="No"/>
    <s v="No"/>
    <s v="No"/>
    <s v="Si"/>
    <s v="No"/>
  </r>
  <r>
    <x v="19"/>
    <x v="0"/>
    <x v="1"/>
    <x v="0"/>
    <s v="C001426559"/>
    <x v="0"/>
    <x v="135"/>
    <d v="2018-03-15T16:00:00"/>
    <d v="2018-03-15T18:00:00"/>
    <s v="[DURMAN] / [ SAP -TS] / [ TEST] / [ DRQ] / [ MX] - DB Oracle Parameter Change_Offline / ITO.CAB pre-approved [4EP]"/>
    <x v="0"/>
    <s v="On Time"/>
    <s v="No"/>
    <s v="Standard"/>
    <s v="Successful"/>
    <s v="On Time"/>
    <n v="1"/>
    <n v="1"/>
    <n v="0"/>
    <x v="2"/>
    <x v="0"/>
    <x v="0"/>
    <n v="0"/>
    <n v="0"/>
    <n v="0"/>
    <n v="0"/>
    <n v="1"/>
    <n v="0"/>
    <x v="2"/>
    <s v="CMOD317326"/>
    <x v="0"/>
    <x v="0"/>
    <s v="No"/>
    <s v="No"/>
    <s v="No"/>
    <s v="Si"/>
    <s v="No"/>
  </r>
  <r>
    <x v="0"/>
    <x v="0"/>
    <x v="0"/>
    <x v="0"/>
    <s v="C001427535"/>
    <x v="17"/>
    <x v="22"/>
    <d v="2018-03-15T12:30:00"/>
    <d v="2018-03-15T19:00:00"/>
    <s v="AMER | ALFACORP | Distribution of MSFT patches for Windows Servers (DEV) &lt;MARCH2018&gt;"/>
    <x v="0"/>
    <s v="On Time"/>
    <s v="No"/>
    <s v="Minor"/>
    <s v="Successful"/>
    <s v="On Time"/>
    <n v="1"/>
    <n v="1"/>
    <n v="0"/>
    <x v="2"/>
    <x v="0"/>
    <x v="0"/>
    <n v="0"/>
    <n v="0"/>
    <n v="0"/>
    <n v="0"/>
    <n v="1"/>
    <n v="0"/>
    <x v="0"/>
    <s v="C000945095"/>
    <x v="5"/>
    <x v="1"/>
    <s v="No"/>
    <s v="No"/>
    <s v="No"/>
    <s v="Si"/>
    <s v="No"/>
  </r>
  <r>
    <x v="7"/>
    <x v="0"/>
    <x v="0"/>
    <x v="0"/>
    <s v="C40999019"/>
    <x v="15"/>
    <x v="113"/>
    <d v="2018-03-13T08:00:00"/>
    <d v="2018-03-14T17:00:00"/>
    <s v="Mantenimiento al sistema de Tierras Data Center FINSA"/>
    <x v="0"/>
    <s v="On Time"/>
    <s v="No"/>
    <s v="Minor"/>
    <s v="Successful"/>
    <s v="On Time"/>
    <n v="1"/>
    <n v="1"/>
    <n v="0"/>
    <x v="2"/>
    <x v="0"/>
    <x v="0"/>
    <n v="0"/>
    <n v="0"/>
    <n v="0"/>
    <n v="0"/>
    <n v="1"/>
    <n v="0"/>
    <x v="3"/>
    <s v="CT40012484"/>
    <x v="10"/>
    <x v="1"/>
    <s v="No"/>
    <s v="No"/>
    <s v="No"/>
    <s v="Si"/>
    <s v="No"/>
  </r>
  <r>
    <x v="7"/>
    <x v="0"/>
    <x v="0"/>
    <x v="0"/>
    <s v="C41003663"/>
    <x v="53"/>
    <x v="45"/>
    <d v="2018-03-15T12:30:00"/>
    <d v="2018-03-15T19:30:00"/>
    <s v="Reorganizacion de filesystems en servidor ldmx2atlas"/>
    <x v="0"/>
    <s v="On Time"/>
    <s v="No"/>
    <s v="Minor"/>
    <s v="Successful"/>
    <s v="On Time"/>
    <n v="1"/>
    <n v="1"/>
    <n v="0"/>
    <x v="2"/>
    <x v="0"/>
    <x v="0"/>
    <n v="0"/>
    <n v="0"/>
    <n v="0"/>
    <n v="0"/>
    <n v="1"/>
    <n v="0"/>
    <x v="3"/>
    <s v="CT40003275"/>
    <x v="18"/>
    <x v="1"/>
    <s v="No"/>
    <s v="No"/>
    <s v="No"/>
    <s v="Si"/>
    <s v="No"/>
  </r>
  <r>
    <x v="7"/>
    <x v="1"/>
    <x v="1"/>
    <x v="0"/>
    <s v="C41005483"/>
    <x v="41"/>
    <x v="124"/>
    <d v="2018-03-15T12:00:00"/>
    <d v="2018-03-15T16:00:00"/>
    <s v="Retiro de operacion de Acces Point AP301N82-156.25 y AP71n27-152.51"/>
    <x v="0"/>
    <s v="On Time"/>
    <s v="No"/>
    <s v="Standard"/>
    <s v="Successful"/>
    <s v="On Time"/>
    <n v="1"/>
    <n v="1"/>
    <n v="0"/>
    <x v="2"/>
    <x v="0"/>
    <x v="0"/>
    <n v="0"/>
    <n v="0"/>
    <n v="0"/>
    <n v="0"/>
    <n v="1"/>
    <n v="0"/>
    <x v="3"/>
    <s v="CT40002458"/>
    <x v="14"/>
    <x v="2"/>
    <s v="No"/>
    <s v="No"/>
    <s v="No"/>
    <s v="Si"/>
    <s v="No"/>
  </r>
  <r>
    <x v="4"/>
    <x v="1"/>
    <x v="1"/>
    <x v="0"/>
    <s v="C41002680"/>
    <x v="10"/>
    <x v="13"/>
    <d v="2018-03-15T09:00:00"/>
    <d v="2018-03-15T13:00:00"/>
    <s v="Preventive maintenance in IDF 13 of A50 - Audi México"/>
    <x v="0"/>
    <s v="On Time"/>
    <s v="No"/>
    <s v="Standard"/>
    <s v="Successful"/>
    <s v="On Time"/>
    <n v="1"/>
    <n v="1"/>
    <n v="0"/>
    <x v="2"/>
    <x v="0"/>
    <x v="0"/>
    <n v="0"/>
    <n v="0"/>
    <n v="0"/>
    <n v="0"/>
    <n v="1"/>
    <n v="0"/>
    <x v="3"/>
    <s v="CT40010844"/>
    <x v="7"/>
    <x v="2"/>
    <s v="No"/>
    <s v="No"/>
    <s v="No"/>
    <s v="Si"/>
    <s v="No"/>
  </r>
  <r>
    <x v="4"/>
    <x v="0"/>
    <x v="0"/>
    <x v="0"/>
    <s v="C41002784"/>
    <x v="5"/>
    <x v="265"/>
    <d v="2018-03-15T20:00:00"/>
    <d v="2018-03-15T23:00:00"/>
    <s v="Add drive on [AUDISJSA6121] Virtual Server &lt;IM61696087&gt;"/>
    <x v="0"/>
    <s v="On Time"/>
    <s v="No"/>
    <s v="Minor"/>
    <s v="Successful"/>
    <s v="On Time"/>
    <n v="1"/>
    <n v="1"/>
    <n v="0"/>
    <x v="2"/>
    <x v="0"/>
    <x v="0"/>
    <n v="0"/>
    <n v="0"/>
    <n v="0"/>
    <n v="0"/>
    <n v="1"/>
    <n v="0"/>
    <x v="3"/>
    <s v="CT40008390"/>
    <x v="5"/>
    <x v="1"/>
    <s v="No"/>
    <s v="No"/>
    <s v="No"/>
    <s v="Si"/>
    <s v="No"/>
  </r>
  <r>
    <x v="11"/>
    <x v="0"/>
    <x v="0"/>
    <x v="1"/>
    <s v="CRQ244653"/>
    <x v="77"/>
    <x v="288"/>
    <d v="2018-03-07T18:00:00"/>
    <d v="2018-03-11T23:00:00"/>
    <s v="Instalación del Deep Security en ESX de VDI"/>
    <x v="0"/>
    <s v="On Time"/>
    <s v="No"/>
    <s v="Minor"/>
    <s v="Successful"/>
    <s v="On Time"/>
    <n v="1"/>
    <n v="1"/>
    <n v="0"/>
    <x v="2"/>
    <x v="0"/>
    <x v="2"/>
    <n v="1"/>
    <n v="0"/>
    <n v="0"/>
    <n v="0"/>
    <n v="1"/>
    <n v="0"/>
    <x v="5"/>
    <s v="-"/>
    <x v="28"/>
    <x v="1"/>
    <s v="No"/>
    <s v="No"/>
    <s v="No"/>
    <s v="Si"/>
    <s v="No"/>
  </r>
  <r>
    <x v="11"/>
    <x v="0"/>
    <x v="0"/>
    <x v="1"/>
    <s v="CRQ244838"/>
    <x v="77"/>
    <x v="156"/>
    <d v="2018-03-08T22:30:00"/>
    <d v="2018-03-09T10:00:00"/>
    <s v="Creacion de nuevo delivery group con cascarones del vcenter5"/>
    <x v="0"/>
    <s v="On Time"/>
    <s v="No"/>
    <s v="Minor"/>
    <s v="Successful"/>
    <s v="On Time"/>
    <n v="1"/>
    <n v="1"/>
    <n v="0"/>
    <x v="2"/>
    <x v="0"/>
    <x v="2"/>
    <n v="1"/>
    <n v="0"/>
    <n v="0"/>
    <n v="0"/>
    <n v="1"/>
    <n v="0"/>
    <x v="5"/>
    <s v="-"/>
    <x v="28"/>
    <x v="1"/>
    <s v="No"/>
    <s v="No"/>
    <s v="No"/>
    <s v="Si"/>
    <s v="No"/>
  </r>
  <r>
    <x v="11"/>
    <x v="1"/>
    <x v="1"/>
    <x v="0"/>
    <s v="CRQ245216"/>
    <x v="16"/>
    <x v="255"/>
    <d v="2018-03-14T18:00:00"/>
    <d v="2018-03-14T19:00:00"/>
    <s v="Configuración de Regla de Firewall. (Cambio Estándar )"/>
    <x v="0"/>
    <s v="On Time"/>
    <s v="No"/>
    <s v="Standard"/>
    <s v="Successful"/>
    <s v="On Time"/>
    <n v="1"/>
    <n v="1"/>
    <n v="0"/>
    <x v="2"/>
    <x v="0"/>
    <x v="0"/>
    <n v="0"/>
    <n v="0"/>
    <n v="0"/>
    <n v="0"/>
    <n v="1"/>
    <n v="0"/>
    <x v="5"/>
    <s v="-"/>
    <x v="11"/>
    <x v="2"/>
    <s v="No"/>
    <s v="No"/>
    <s v="No"/>
    <s v="Si"/>
    <s v="No"/>
  </r>
  <r>
    <x v="11"/>
    <x v="1"/>
    <x v="1"/>
    <x v="0"/>
    <s v="CRQ244914"/>
    <x v="16"/>
    <x v="255"/>
    <d v="2018-03-14T20:00:00"/>
    <d v="2018-03-14T21:30:00"/>
    <s v="Configuración de Regla de Firewall. (Cambio Estándar )"/>
    <x v="0"/>
    <s v="On Time"/>
    <s v="No"/>
    <s v="Standard"/>
    <s v="Successful"/>
    <s v="On Time"/>
    <n v="1"/>
    <n v="1"/>
    <n v="0"/>
    <x v="2"/>
    <x v="0"/>
    <x v="0"/>
    <n v="0"/>
    <n v="0"/>
    <n v="0"/>
    <n v="0"/>
    <n v="1"/>
    <n v="0"/>
    <x v="5"/>
    <s v="-"/>
    <x v="11"/>
    <x v="2"/>
    <s v="No"/>
    <s v="No"/>
    <s v="No"/>
    <s v="Si"/>
    <s v="No"/>
  </r>
  <r>
    <x v="11"/>
    <x v="1"/>
    <x v="1"/>
    <x v="0"/>
    <s v="CRQ245009"/>
    <x v="16"/>
    <x v="255"/>
    <d v="2018-03-15T14:00:00"/>
    <d v="2018-03-15T16:00:00"/>
    <s v="Baja de infraestructura de Telco (Cambio Administrativo)"/>
    <x v="0"/>
    <s v="On Time"/>
    <s v="No"/>
    <s v="Standard"/>
    <s v="Successful"/>
    <s v="On Time"/>
    <n v="1"/>
    <n v="1"/>
    <n v="0"/>
    <x v="2"/>
    <x v="0"/>
    <x v="0"/>
    <n v="0"/>
    <n v="0"/>
    <n v="0"/>
    <n v="0"/>
    <n v="1"/>
    <n v="0"/>
    <x v="5"/>
    <s v="-"/>
    <x v="11"/>
    <x v="2"/>
    <s v="No"/>
    <s v="No"/>
    <s v="No"/>
    <s v="Si"/>
    <s v="No"/>
  </r>
  <r>
    <x v="0"/>
    <x v="0"/>
    <x v="0"/>
    <x v="0"/>
    <s v="C001398840"/>
    <x v="11"/>
    <x v="14"/>
    <d v="2018-02-23T18:00:00"/>
    <d v="2018-03-16T16:00:00"/>
    <s v="SIGMA | CCS - SCCM | Productive Deployment | Security Updates by Microsoft 02 February 2018"/>
    <x v="0"/>
    <s v="On Time"/>
    <s v="No"/>
    <s v="Minor"/>
    <s v="Successful"/>
    <s v="On Time"/>
    <n v="1"/>
    <n v="1"/>
    <n v="0"/>
    <x v="2"/>
    <x v="0"/>
    <x v="0"/>
    <n v="0"/>
    <n v="0"/>
    <n v="0"/>
    <n v="0"/>
    <n v="1"/>
    <n v="0"/>
    <x v="0"/>
    <s v="C001313832"/>
    <x v="2"/>
    <x v="1"/>
    <s v="No"/>
    <s v="No"/>
    <s v="No"/>
    <s v="Si"/>
    <s v="No"/>
  </r>
  <r>
    <x v="15"/>
    <x v="0"/>
    <x v="1"/>
    <x v="0"/>
    <s v="C001419852"/>
    <x v="12"/>
    <x v="46"/>
    <d v="2018-03-16T07:00:00"/>
    <d v="2018-03-16T10:00:00"/>
    <s v="[MEXICHEM] / [QUALITY ] / [GRQ ] / [ DSC3] - KERNEL_Update / CCAB; ITO.CAB pre-approved [4EP]"/>
    <x v="0"/>
    <s v="On Time"/>
    <s v="No"/>
    <s v="Standard"/>
    <s v="Successful"/>
    <s v="On Time"/>
    <n v="1"/>
    <n v="1"/>
    <n v="0"/>
    <x v="2"/>
    <x v="0"/>
    <x v="0"/>
    <n v="0"/>
    <n v="0"/>
    <n v="0"/>
    <n v="0"/>
    <n v="1"/>
    <n v="0"/>
    <x v="1"/>
    <s v="CMOD317140"/>
    <x v="0"/>
    <x v="0"/>
    <s v="No"/>
    <s v="No"/>
    <s v="No"/>
    <s v="Si"/>
    <s v="No"/>
  </r>
  <r>
    <x v="0"/>
    <x v="0"/>
    <x v="0"/>
    <x v="0"/>
    <s v="C001421454"/>
    <x v="0"/>
    <x v="98"/>
    <d v="2018-03-15T18:00:00"/>
    <d v="2018-03-15T19:00:00"/>
    <s v="AKRA/ SAP -TS - TMX / QAS/ Parameter Change_Offline / ITO.CAB pre-approved [4EP]"/>
    <x v="0"/>
    <s v="On Time"/>
    <s v="No"/>
    <s v="Minor"/>
    <s v="Successful"/>
    <s v="On Time"/>
    <n v="1"/>
    <n v="1"/>
    <n v="0"/>
    <x v="2"/>
    <x v="0"/>
    <x v="0"/>
    <n v="0"/>
    <n v="0"/>
    <n v="0"/>
    <n v="0"/>
    <n v="1"/>
    <n v="0"/>
    <x v="0"/>
    <s v="CMOD317344"/>
    <x v="0"/>
    <x v="0"/>
    <s v="No"/>
    <s v="No"/>
    <s v="No"/>
    <s v="Si"/>
    <s v="No"/>
  </r>
  <r>
    <x v="0"/>
    <x v="0"/>
    <x v="0"/>
    <x v="0"/>
    <s v="C001423057"/>
    <x v="30"/>
    <x v="175"/>
    <d v="2018-03-13T12:05:00"/>
    <d v="2018-03-16T14:25:00"/>
    <s v="SIGMA / SAP System / NTP Migration DEV/QA"/>
    <x v="0"/>
    <s v="On Time"/>
    <s v="No"/>
    <s v="Minor"/>
    <s v="Successful"/>
    <s v="On Time"/>
    <n v="1"/>
    <n v="1"/>
    <n v="0"/>
    <x v="2"/>
    <x v="0"/>
    <x v="0"/>
    <n v="0"/>
    <n v="0"/>
    <n v="0"/>
    <n v="0"/>
    <n v="1"/>
    <n v="0"/>
    <x v="0"/>
    <s v="CMOD315949"/>
    <x v="18"/>
    <x v="1"/>
    <s v="No"/>
    <s v="No"/>
    <s v="No"/>
    <s v="Si"/>
    <s v="No"/>
  </r>
  <r>
    <x v="28"/>
    <x v="0"/>
    <x v="0"/>
    <x v="0"/>
    <s v="C001423213"/>
    <x v="0"/>
    <x v="198"/>
    <d v="2018-03-15T18:00:00"/>
    <d v="2018-03-15T23:00:00"/>
    <s v="GDG/SAP TSMX /PROD/PRO/FS Configuration server AX1LA172"/>
    <x v="0"/>
    <s v="On Time"/>
    <s v="No"/>
    <s v="Minor"/>
    <s v="Successful"/>
    <s v="On Time"/>
    <n v="1"/>
    <n v="1"/>
    <n v="0"/>
    <x v="2"/>
    <x v="0"/>
    <x v="0"/>
    <n v="0"/>
    <n v="0"/>
    <n v="0"/>
    <n v="0"/>
    <n v="1"/>
    <n v="0"/>
    <x v="2"/>
    <s v="-"/>
    <x v="0"/>
    <x v="0"/>
    <s v="No"/>
    <s v="No"/>
    <s v="No"/>
    <s v="Si"/>
    <s v="No"/>
  </r>
  <r>
    <x v="8"/>
    <x v="1"/>
    <x v="0"/>
    <x v="0"/>
    <s v="C001424727"/>
    <x v="109"/>
    <x v="327"/>
    <d v="2018-03-15T19:00:00"/>
    <d v="2018-03-15T22:00:00"/>
    <s v="Activación Antimalware Fase 1"/>
    <x v="0"/>
    <s v="On Time"/>
    <s v="No"/>
    <s v="Minor"/>
    <s v="Successful"/>
    <s v="On Time"/>
    <n v="1"/>
    <n v="1"/>
    <n v="0"/>
    <x v="2"/>
    <x v="0"/>
    <x v="0"/>
    <n v="0"/>
    <n v="0"/>
    <n v="0"/>
    <n v="0"/>
    <n v="1"/>
    <n v="0"/>
    <x v="2"/>
    <s v="-"/>
    <x v="30"/>
    <x v="2"/>
    <s v="No"/>
    <s v="No"/>
    <s v="No"/>
    <s v="Si"/>
    <s v="No"/>
  </r>
  <r>
    <x v="10"/>
    <x v="1"/>
    <x v="0"/>
    <x v="0"/>
    <s v="C001424772"/>
    <x v="23"/>
    <x v="51"/>
    <d v="2018-03-15T19:00:00"/>
    <d v="2018-03-15T21:00:00"/>
    <s v="Configuracion de VPN Multiproposito DSI"/>
    <x v="0"/>
    <s v="On Time"/>
    <s v="No"/>
    <s v="Minor"/>
    <s v="Successful"/>
    <s v="On Time"/>
    <n v="1"/>
    <n v="1"/>
    <n v="0"/>
    <x v="2"/>
    <x v="0"/>
    <x v="0"/>
    <n v="0"/>
    <n v="0"/>
    <n v="0"/>
    <n v="0"/>
    <n v="1"/>
    <n v="0"/>
    <x v="4"/>
    <s v="-"/>
    <x v="11"/>
    <x v="2"/>
    <s v="No"/>
    <s v="No"/>
    <s v="No"/>
    <s v="Si"/>
    <s v="No"/>
  </r>
  <r>
    <x v="14"/>
    <x v="0"/>
    <x v="1"/>
    <x v="0"/>
    <s v="C001424945"/>
    <x v="3"/>
    <x v="172"/>
    <d v="2018-03-14T12:00:00"/>
    <d v="2018-03-16T16:00:00"/>
    <s v="DSI | QRO | Administrative change | Creation and Release to Operation, new server (&quot;GDFQROAUV44&quot;) | DOM: 53257797"/>
    <x v="0"/>
    <s v="On Time"/>
    <s v="No"/>
    <s v="Standard"/>
    <s v="Successful"/>
    <s v="On Time"/>
    <n v="1"/>
    <n v="1"/>
    <n v="0"/>
    <x v="2"/>
    <x v="0"/>
    <x v="0"/>
    <n v="0"/>
    <n v="0"/>
    <n v="0"/>
    <n v="0"/>
    <n v="1"/>
    <n v="0"/>
    <x v="2"/>
    <s v="C000913861"/>
    <x v="3"/>
    <x v="1"/>
    <s v="No"/>
    <s v="No"/>
    <s v="No"/>
    <s v="Si"/>
    <s v="No"/>
  </r>
  <r>
    <x v="1"/>
    <x v="1"/>
    <x v="1"/>
    <x v="0"/>
    <s v="C001427987"/>
    <x v="34"/>
    <x v="50"/>
    <d v="2018-03-15T19:00:00"/>
    <d v="2018-03-15T23:00:00"/>
    <s v="Vitro | TSS - &lt;add/delete/modify&gt; customer-firewall permission (customer-request) | Pre-approved"/>
    <x v="0"/>
    <s v="On Time"/>
    <s v="No"/>
    <s v="Standard"/>
    <s v="Successful"/>
    <s v="On Time"/>
    <n v="1"/>
    <n v="1"/>
    <n v="0"/>
    <x v="2"/>
    <x v="0"/>
    <x v="0"/>
    <n v="0"/>
    <n v="0"/>
    <n v="0"/>
    <n v="0"/>
    <n v="1"/>
    <n v="0"/>
    <x v="1"/>
    <s v="C000473050"/>
    <x v="11"/>
    <x v="2"/>
    <s v="No"/>
    <s v="No"/>
    <s v="No"/>
    <s v="Si"/>
    <s v="No"/>
  </r>
  <r>
    <x v="1"/>
    <x v="0"/>
    <x v="1"/>
    <x v="0"/>
    <s v="C001428123"/>
    <x v="12"/>
    <x v="15"/>
    <d v="2018-03-15T22:00:00"/>
    <d v="2018-03-16T00:00:00"/>
    <s v="AMER | VITRO | SAP-Basis | XI | XPD -AH3HA119 |T-systems Mexico| XPD Restart | Pre- Approval”"/>
    <x v="0"/>
    <s v="On Time"/>
    <s v="No"/>
    <s v="Standard"/>
    <s v="Successful"/>
    <s v="On Time"/>
    <n v="1"/>
    <n v="1"/>
    <n v="0"/>
    <x v="2"/>
    <x v="0"/>
    <x v="0"/>
    <n v="0"/>
    <n v="0"/>
    <n v="0"/>
    <n v="0"/>
    <n v="1"/>
    <n v="0"/>
    <x v="1"/>
    <s v="C000122753"/>
    <x v="0"/>
    <x v="0"/>
    <s v="No"/>
    <s v="No"/>
    <s v="No"/>
    <s v="Si"/>
    <s v="No"/>
  </r>
  <r>
    <x v="1"/>
    <x v="0"/>
    <x v="0"/>
    <x v="0"/>
    <s v="C001392895"/>
    <x v="1"/>
    <x v="1"/>
    <d v="2018-02-16T18:00:00"/>
    <d v="2018-03-19T18:00:00"/>
    <s v="AMER | VITRO | Wintel Effort - Robocopy C: &amp; D: drives SCALFGBS02"/>
    <x v="0"/>
    <s v="On Time"/>
    <s v="No"/>
    <s v="Minor"/>
    <s v="Successful"/>
    <s v="On Time"/>
    <n v="1"/>
    <n v="1"/>
    <n v="0"/>
    <x v="2"/>
    <x v="0"/>
    <x v="0"/>
    <n v="0"/>
    <n v="0"/>
    <n v="0"/>
    <n v="0"/>
    <n v="1"/>
    <n v="0"/>
    <x v="1"/>
    <s v="C001260987"/>
    <x v="1"/>
    <x v="1"/>
    <s v="No"/>
    <s v="No"/>
    <s v="No"/>
    <s v="Si"/>
    <s v="No"/>
  </r>
  <r>
    <x v="0"/>
    <x v="0"/>
    <x v="0"/>
    <x v="0"/>
    <s v="C001391384"/>
    <x v="11"/>
    <x v="32"/>
    <d v="2018-02-26T10:00:00"/>
    <d v="2018-03-16T17:00:00"/>
    <s v="AKRA | CCS-SCCM |  Productive Deployment | Security Updates by Microsoft | February 2018"/>
    <x v="0"/>
    <s v="On Time"/>
    <s v="No"/>
    <s v="Minor"/>
    <s v="Successful"/>
    <s v="On Time"/>
    <n v="1"/>
    <n v="1"/>
    <n v="0"/>
    <x v="2"/>
    <x v="0"/>
    <x v="0"/>
    <n v="0"/>
    <n v="0"/>
    <n v="0"/>
    <n v="0"/>
    <n v="1"/>
    <n v="0"/>
    <x v="0"/>
    <s v="C001313832"/>
    <x v="2"/>
    <x v="1"/>
    <s v="No"/>
    <s v="No"/>
    <s v="No"/>
    <s v="Si"/>
    <s v="No"/>
  </r>
  <r>
    <x v="0"/>
    <x v="0"/>
    <x v="0"/>
    <x v="0"/>
    <s v="C001391404"/>
    <x v="11"/>
    <x v="32"/>
    <d v="2018-02-26T17:00:00"/>
    <d v="2018-03-16T17:00:00"/>
    <s v="ALFACORP | CCS - SCCM | Productive Deployment | Security Updates by Microsoft  02 February 2018"/>
    <x v="0"/>
    <s v="On Time"/>
    <s v="No"/>
    <s v="Minor"/>
    <s v="Successful"/>
    <s v="On Time"/>
    <n v="1"/>
    <n v="1"/>
    <n v="0"/>
    <x v="2"/>
    <x v="0"/>
    <x v="0"/>
    <n v="0"/>
    <n v="0"/>
    <n v="0"/>
    <n v="0"/>
    <n v="1"/>
    <n v="0"/>
    <x v="0"/>
    <s v="C001313832"/>
    <x v="2"/>
    <x v="1"/>
    <s v="No"/>
    <s v="No"/>
    <s v="No"/>
    <s v="Si"/>
    <s v="No"/>
  </r>
  <r>
    <x v="0"/>
    <x v="0"/>
    <x v="0"/>
    <x v="0"/>
    <s v="C001398913"/>
    <x v="11"/>
    <x v="14"/>
    <d v="2018-02-23T18:30:00"/>
    <d v="2018-03-16T16:30:00"/>
    <s v="TERZA | CCS - SCCM | Productive Deployment | Security Updates by Microsoft 02 February 2018"/>
    <x v="0"/>
    <s v="On Time"/>
    <s v="No"/>
    <s v="Minor"/>
    <s v="Successful"/>
    <s v="On Time"/>
    <n v="1"/>
    <n v="1"/>
    <n v="0"/>
    <x v="2"/>
    <x v="0"/>
    <x v="0"/>
    <n v="0"/>
    <n v="0"/>
    <n v="0"/>
    <n v="0"/>
    <n v="1"/>
    <n v="0"/>
    <x v="0"/>
    <s v="C001313832"/>
    <x v="2"/>
    <x v="1"/>
    <s v="No"/>
    <s v="No"/>
    <s v="No"/>
    <s v="Si"/>
    <s v="No"/>
  </r>
  <r>
    <x v="0"/>
    <x v="0"/>
    <x v="0"/>
    <x v="0"/>
    <s v="C001398939"/>
    <x v="11"/>
    <x v="14"/>
    <d v="2018-02-23T19:00:00"/>
    <d v="2018-03-16T17:00:00"/>
    <s v="ALLIAX | CCS - SCCM | Productive Deployment | Security Updates by Microsoft  02 February 2018"/>
    <x v="0"/>
    <s v="On Time"/>
    <s v="No"/>
    <s v="Minor"/>
    <s v="Successful"/>
    <s v="On Time"/>
    <n v="1"/>
    <n v="1"/>
    <n v="0"/>
    <x v="2"/>
    <x v="0"/>
    <x v="0"/>
    <n v="0"/>
    <n v="0"/>
    <n v="0"/>
    <n v="0"/>
    <n v="1"/>
    <n v="0"/>
    <x v="0"/>
    <s v="C001313832"/>
    <x v="2"/>
    <x v="1"/>
    <s v="No"/>
    <s v="No"/>
    <s v="No"/>
    <s v="Si"/>
    <s v="No"/>
  </r>
  <r>
    <x v="1"/>
    <x v="0"/>
    <x v="1"/>
    <x v="0"/>
    <s v="C001414860"/>
    <x v="1"/>
    <x v="10"/>
    <d v="2018-03-05T18:00:00"/>
    <d v="2018-03-16T18:00:00"/>
    <s v="AMER | VITRO | Administrative change | Creation and Release to Operation, new server VTOPI-VFX"/>
    <x v="0"/>
    <s v="On Time"/>
    <s v="No"/>
    <s v="Standard"/>
    <s v="Successful"/>
    <s v="On Time"/>
    <n v="1"/>
    <n v="1"/>
    <n v="0"/>
    <x v="2"/>
    <x v="0"/>
    <x v="0"/>
    <n v="0"/>
    <n v="0"/>
    <n v="0"/>
    <n v="0"/>
    <n v="1"/>
    <n v="0"/>
    <x v="1"/>
    <s v="C000913861"/>
    <x v="1"/>
    <x v="1"/>
    <s v="No"/>
    <s v="No"/>
    <s v="No"/>
    <s v="Si"/>
    <s v="No"/>
  </r>
  <r>
    <x v="0"/>
    <x v="0"/>
    <x v="0"/>
    <x v="0"/>
    <s v="C001418267"/>
    <x v="0"/>
    <x v="119"/>
    <d v="2018-03-12T07:00:00"/>
    <d v="2018-03-18T23:30:00"/>
    <s v="SIGMA | SAP-TS-TSMX  | PRODUCTIVE | PRD  | reorganize table(s) | CCAB and CSS.CAB preapproved | Outage = No"/>
    <x v="0"/>
    <s v="On Time"/>
    <s v="No"/>
    <s v="Minor"/>
    <s v="Successful"/>
    <s v="On Time"/>
    <n v="1"/>
    <n v="1"/>
    <n v="0"/>
    <x v="2"/>
    <x v="0"/>
    <x v="0"/>
    <n v="0"/>
    <n v="0"/>
    <n v="0"/>
    <n v="0"/>
    <n v="1"/>
    <n v="0"/>
    <x v="0"/>
    <s v="C001313888"/>
    <x v="0"/>
    <x v="0"/>
    <s v="No"/>
    <s v="No"/>
    <s v="No"/>
    <s v="Si"/>
    <s v="No"/>
  </r>
  <r>
    <x v="0"/>
    <x v="0"/>
    <x v="0"/>
    <x v="0"/>
    <s v="C001408449"/>
    <x v="0"/>
    <x v="97"/>
    <d v="2018-03-09T14:00:00"/>
    <d v="2018-03-16T23:30:00"/>
    <s v="[SIGMA] / [SAP - BW HANA] / [ PRODUCTIVE ] / [BHP] / [ SIABHPAP0/SIABHPENQ/SIABHPERS ] - Implementation of support packages for ABAP / CCAB; ITO.CAB pre-approved [4EP]"/>
    <x v="0"/>
    <s v="On Time"/>
    <s v="No"/>
    <s v="Minor"/>
    <s v="Successful"/>
    <s v="On Time"/>
    <n v="1"/>
    <n v="1"/>
    <n v="0"/>
    <x v="2"/>
    <x v="0"/>
    <x v="0"/>
    <n v="0"/>
    <n v="0"/>
    <n v="0"/>
    <n v="0"/>
    <n v="1"/>
    <n v="0"/>
    <x v="0"/>
    <s v="CMOD318037"/>
    <x v="0"/>
    <x v="0"/>
    <s v="No"/>
    <s v="No"/>
    <s v="No"/>
    <s v="Si"/>
    <s v="No"/>
  </r>
  <r>
    <x v="0"/>
    <x v="0"/>
    <x v="0"/>
    <x v="0"/>
    <s v="C001413235"/>
    <x v="11"/>
    <x v="32"/>
    <d v="2018-03-06T21:00:00"/>
    <d v="2018-03-16T17:00:00"/>
    <s v="AKRA | CCS-SCCM | Productive Deployment | Installation of Symantec Endpoint Protection 14.0.3752.1000"/>
    <x v="0"/>
    <s v="On Time"/>
    <s v="No"/>
    <s v="Minor"/>
    <s v="Successful"/>
    <s v="On Time"/>
    <n v="1"/>
    <n v="1"/>
    <n v="0"/>
    <x v="2"/>
    <x v="0"/>
    <x v="0"/>
    <n v="0"/>
    <n v="0"/>
    <n v="0"/>
    <n v="0"/>
    <n v="1"/>
    <n v="0"/>
    <x v="0"/>
    <s v="-"/>
    <x v="2"/>
    <x v="1"/>
    <s v="No"/>
    <s v="No"/>
    <s v="No"/>
    <s v="Si"/>
    <s v="No"/>
  </r>
  <r>
    <x v="15"/>
    <x v="0"/>
    <x v="1"/>
    <x v="0"/>
    <s v="C001419879"/>
    <x v="12"/>
    <x v="46"/>
    <d v="2018-03-17T07:00:00"/>
    <d v="2018-03-17T10:00:00"/>
    <s v="[MEXICHEM / PROD / [ CRP] / [ DSC3 ] - Implementation of support packages for ABAP (SPAM/SAINT) / CCAB; ITO.CAB pre-approved [4EP]"/>
    <x v="0"/>
    <s v="On Time"/>
    <s v="No"/>
    <s v="Standard"/>
    <s v="Successful"/>
    <s v="On Time"/>
    <n v="1"/>
    <n v="1"/>
    <n v="0"/>
    <x v="2"/>
    <x v="0"/>
    <x v="0"/>
    <n v="0"/>
    <n v="0"/>
    <n v="0"/>
    <n v="0"/>
    <n v="1"/>
    <n v="0"/>
    <x v="1"/>
    <s v="CMOD318037"/>
    <x v="0"/>
    <x v="0"/>
    <s v="No"/>
    <s v="No"/>
    <s v="No"/>
    <s v="Si"/>
    <s v="No"/>
  </r>
  <r>
    <x v="15"/>
    <x v="0"/>
    <x v="1"/>
    <x v="0"/>
    <s v="C001419889"/>
    <x v="12"/>
    <x v="46"/>
    <d v="2018-03-18T07:00:00"/>
    <d v="2018-03-18T10:00:00"/>
    <s v="[MEXICHEM /PROD / [ P02] / [ DSC3 ] - Implementation of support packages for ABAP (SPAM/SAINT) / CCAB; ITO.CAB pre-approved [4EP]"/>
    <x v="0"/>
    <s v="On Time"/>
    <s v="No"/>
    <s v="Standard"/>
    <s v="Successful"/>
    <s v="On Time"/>
    <n v="1"/>
    <n v="1"/>
    <n v="0"/>
    <x v="2"/>
    <x v="0"/>
    <x v="0"/>
    <n v="0"/>
    <n v="0"/>
    <n v="0"/>
    <n v="0"/>
    <n v="1"/>
    <n v="0"/>
    <x v="1"/>
    <s v="CMOD318037"/>
    <x v="0"/>
    <x v="0"/>
    <s v="No"/>
    <s v="No"/>
    <s v="No"/>
    <s v="Si"/>
    <s v="No"/>
  </r>
  <r>
    <x v="20"/>
    <x v="0"/>
    <x v="0"/>
    <x v="0"/>
    <s v="C001375365"/>
    <x v="39"/>
    <x v="264"/>
    <d v="2018-03-19T18:00:00"/>
    <d v="2018-03-19T23:59:00"/>
    <s v="Amer | SAN ANGEL INN |Apply Symantec Antivirus Agent Patch"/>
    <x v="0"/>
    <s v="On Time"/>
    <s v="No"/>
    <s v="Minor"/>
    <s v="Successful"/>
    <s v="On Time"/>
    <n v="1"/>
    <n v="1"/>
    <n v="0"/>
    <x v="2"/>
    <x v="0"/>
    <x v="0"/>
    <n v="0"/>
    <n v="0"/>
    <n v="0"/>
    <n v="0"/>
    <n v="1"/>
    <n v="0"/>
    <x v="4"/>
    <s v="-"/>
    <x v="16"/>
    <x v="1"/>
    <s v="No"/>
    <s v="No"/>
    <s v="No"/>
    <s v="Si"/>
    <s v="No"/>
  </r>
  <r>
    <x v="20"/>
    <x v="0"/>
    <x v="0"/>
    <x v="0"/>
    <s v="C001400486"/>
    <x v="1"/>
    <x v="80"/>
    <d v="2018-03-19T18:00:00"/>
    <d v="2018-03-19T23:59:00"/>
    <s v="AMER | HSAI | Installing Security Updates on Environment PRD"/>
    <x v="0"/>
    <s v="On Time"/>
    <s v="No"/>
    <s v="Minor"/>
    <s v="Successful"/>
    <s v="On Time"/>
    <n v="1"/>
    <n v="1"/>
    <n v="0"/>
    <x v="2"/>
    <x v="0"/>
    <x v="0"/>
    <n v="0"/>
    <n v="0"/>
    <n v="0"/>
    <n v="0"/>
    <n v="1"/>
    <n v="0"/>
    <x v="4"/>
    <s v="C000464405"/>
    <x v="1"/>
    <x v="1"/>
    <s v="No"/>
    <s v="No"/>
    <s v="No"/>
    <s v="Si"/>
    <s v="No"/>
  </r>
  <r>
    <x v="5"/>
    <x v="0"/>
    <x v="0"/>
    <x v="0"/>
    <s v="C001410293"/>
    <x v="33"/>
    <x v="49"/>
    <d v="2018-03-16T15:00:00"/>
    <d v="2018-03-16T18:00:00"/>
    <s v="AMER | Multiple | Modification of SAPs on JetCloud"/>
    <x v="0"/>
    <s v="On Time"/>
    <s v="No"/>
    <s v="Minor"/>
    <s v="Successful"/>
    <s v="On Time"/>
    <n v="1"/>
    <n v="1"/>
    <n v="0"/>
    <x v="2"/>
    <x v="0"/>
    <x v="0"/>
    <n v="0"/>
    <n v="0"/>
    <n v="0"/>
    <n v="0"/>
    <n v="1"/>
    <n v="0"/>
    <x v="4"/>
    <s v="C000026001"/>
    <x v="19"/>
    <x v="1"/>
    <s v="No"/>
    <s v="No"/>
    <s v="No"/>
    <s v="Si"/>
    <s v="No"/>
  </r>
  <r>
    <x v="5"/>
    <x v="0"/>
    <x v="2"/>
    <x v="0"/>
    <s v="C001415104"/>
    <x v="21"/>
    <x v="66"/>
    <d v="2018-03-18T14:00:00"/>
    <d v="2018-03-19T18:00:00"/>
    <s v="DSI QRO |PCI |Location | RETAILQRO01 from Hana to DSI Dynamic Migration for Grupo Kuo"/>
    <x v="0"/>
    <s v="On Time"/>
    <s v="No"/>
    <s v="Significant"/>
    <s v="Successful"/>
    <s v="On Time"/>
    <n v="1"/>
    <n v="1"/>
    <n v="0"/>
    <x v="2"/>
    <x v="0"/>
    <x v="0"/>
    <n v="0"/>
    <n v="0"/>
    <n v="0"/>
    <n v="0"/>
    <n v="1"/>
    <n v="0"/>
    <x v="4"/>
    <s v="-"/>
    <x v="15"/>
    <x v="1"/>
    <s v="No"/>
    <s v="No"/>
    <s v="No"/>
    <s v="Si"/>
    <s v="No"/>
  </r>
  <r>
    <x v="5"/>
    <x v="0"/>
    <x v="2"/>
    <x v="0"/>
    <s v="C001416579"/>
    <x v="21"/>
    <x v="66"/>
    <d v="2018-03-18T14:00:00"/>
    <d v="2018-03-19T18:00:00"/>
    <s v="DSI QRO |PCI |Location | CARQRO01 from Hana to DSI Dynamic Migration for Grupo Kuo"/>
    <x v="0"/>
    <s v="On Time"/>
    <s v="No"/>
    <s v="Significant"/>
    <s v="Successful"/>
    <s v="On Time"/>
    <n v="1"/>
    <n v="1"/>
    <n v="0"/>
    <x v="2"/>
    <x v="0"/>
    <x v="0"/>
    <n v="0"/>
    <n v="0"/>
    <n v="0"/>
    <n v="0"/>
    <n v="1"/>
    <n v="0"/>
    <x v="4"/>
    <s v="-"/>
    <x v="15"/>
    <x v="1"/>
    <s v="No"/>
    <s v="No"/>
    <s v="No"/>
    <s v="Si"/>
    <s v="No"/>
  </r>
  <r>
    <x v="5"/>
    <x v="1"/>
    <x v="0"/>
    <x v="0"/>
    <s v="C001416693"/>
    <x v="23"/>
    <x v="51"/>
    <d v="2018-03-16T00:00:00"/>
    <d v="2018-03-16T20:00:00"/>
    <s v="Reubicar enlace MPLS Redundante KUO en el switch de LR"/>
    <x v="0"/>
    <s v="On Time"/>
    <s v="No"/>
    <s v="Minor"/>
    <s v="Successful"/>
    <s v="On Time"/>
    <n v="1"/>
    <n v="1"/>
    <n v="0"/>
    <x v="2"/>
    <x v="0"/>
    <x v="0"/>
    <n v="0"/>
    <n v="0"/>
    <n v="0"/>
    <n v="0"/>
    <n v="1"/>
    <n v="0"/>
    <x v="4"/>
    <s v="-"/>
    <x v="11"/>
    <x v="2"/>
    <s v="No"/>
    <s v="No"/>
    <s v="No"/>
    <s v="Si"/>
    <s v="No"/>
  </r>
  <r>
    <x v="5"/>
    <x v="0"/>
    <x v="0"/>
    <x v="0"/>
    <s v="C001423105"/>
    <x v="33"/>
    <x v="137"/>
    <d v="2018-03-16T15:00:00"/>
    <d v="2018-03-16T19:00:00"/>
    <s v="AMER | Grupo KUO | Operative System package upgrade on servers retailqro03,carqro03, dynqro03, gkqro03 | QAS"/>
    <x v="0"/>
    <s v="On Time"/>
    <s v="No"/>
    <s v="Minor"/>
    <s v="Successful"/>
    <s v="On Time"/>
    <n v="1"/>
    <n v="1"/>
    <n v="0"/>
    <x v="2"/>
    <x v="0"/>
    <x v="0"/>
    <n v="0"/>
    <n v="0"/>
    <n v="0"/>
    <n v="0"/>
    <n v="1"/>
    <n v="0"/>
    <x v="4"/>
    <s v="C000972225"/>
    <x v="19"/>
    <x v="1"/>
    <s v="No"/>
    <s v="No"/>
    <s v="No"/>
    <s v="Si"/>
    <s v="No"/>
  </r>
  <r>
    <x v="5"/>
    <x v="0"/>
    <x v="0"/>
    <x v="0"/>
    <s v="C001423169"/>
    <x v="1"/>
    <x v="89"/>
    <d v="2018-03-17T08:00:00"/>
    <d v="2018-03-17T12:00:00"/>
    <s v="AMER | KUO | Installing Security Updates on DEDCSWIFTVM01| FEB 2018"/>
    <x v="0"/>
    <s v="On Time"/>
    <s v="No"/>
    <s v="Minor"/>
    <s v="Successful"/>
    <s v="On Time"/>
    <n v="1"/>
    <n v="1"/>
    <n v="0"/>
    <x v="2"/>
    <x v="0"/>
    <x v="0"/>
    <n v="0"/>
    <n v="0"/>
    <n v="0"/>
    <n v="0"/>
    <n v="1"/>
    <n v="0"/>
    <x v="4"/>
    <s v="C000312898"/>
    <x v="1"/>
    <x v="1"/>
    <s v="No"/>
    <s v="No"/>
    <s v="No"/>
    <s v="Si"/>
    <s v="No"/>
  </r>
  <r>
    <x v="5"/>
    <x v="0"/>
    <x v="0"/>
    <x v="0"/>
    <s v="C001423321"/>
    <x v="0"/>
    <x v="328"/>
    <d v="2018-03-18T01:00:00"/>
    <d v="2018-03-18T04:00:00"/>
    <s v="[Grupo KUO] / [ SAP -MX ] / [ PR ] / [ PRE/QAE ] - Fix /usr/sap/trans"/>
    <x v="0"/>
    <s v="On Time"/>
    <s v="No"/>
    <s v="Minor"/>
    <s v="Successful"/>
    <s v="On Time"/>
    <n v="1"/>
    <n v="1"/>
    <n v="0"/>
    <x v="2"/>
    <x v="0"/>
    <x v="0"/>
    <n v="0"/>
    <n v="0"/>
    <n v="0"/>
    <n v="0"/>
    <n v="1"/>
    <n v="0"/>
    <x v="4"/>
    <s v="-"/>
    <x v="0"/>
    <x v="0"/>
    <s v="No"/>
    <s v="No"/>
    <s v="No"/>
    <s v="Si"/>
    <s v="No"/>
  </r>
  <r>
    <x v="22"/>
    <x v="0"/>
    <x v="0"/>
    <x v="0"/>
    <s v="C001418239"/>
    <x v="1"/>
    <x v="138"/>
    <d v="2018-03-14T15:00:00"/>
    <d v="2018-03-19T18:00:00"/>
    <s v="AMER | CDF | Rundown System | CDFQROAWV15 DO: 53245926"/>
    <x v="0"/>
    <s v="On Time"/>
    <s v="No"/>
    <s v="Minor"/>
    <s v="Successful"/>
    <s v="On Time"/>
    <n v="1"/>
    <n v="1"/>
    <n v="0"/>
    <x v="2"/>
    <x v="0"/>
    <x v="0"/>
    <n v="0"/>
    <n v="0"/>
    <n v="0"/>
    <n v="0"/>
    <n v="1"/>
    <n v="0"/>
    <x v="2"/>
    <s v="C000256554"/>
    <x v="1"/>
    <x v="1"/>
    <s v="No"/>
    <s v="No"/>
    <s v="No"/>
    <s v="Si"/>
    <s v="No"/>
  </r>
  <r>
    <x v="37"/>
    <x v="1"/>
    <x v="0"/>
    <x v="0"/>
    <s v="C001421372"/>
    <x v="62"/>
    <x v="111"/>
    <d v="2018-03-17T20:00:00"/>
    <d v="2018-03-19T16:00:00"/>
    <s v="Configuración de ruteo hacia nueva ubicación T&amp;W"/>
    <x v="0"/>
    <s v="On Time"/>
    <s v="No"/>
    <s v="Minor"/>
    <s v="Successful"/>
    <s v="On Time"/>
    <n v="1"/>
    <n v="1"/>
    <n v="0"/>
    <x v="2"/>
    <x v="0"/>
    <x v="0"/>
    <n v="0"/>
    <n v="0"/>
    <n v="0"/>
    <n v="0"/>
    <n v="1"/>
    <n v="0"/>
    <x v="2"/>
    <s v="-"/>
    <x v="4"/>
    <x v="2"/>
    <s v="No"/>
    <s v="No"/>
    <s v="No"/>
    <s v="Si"/>
    <s v="No"/>
  </r>
  <r>
    <x v="9"/>
    <x v="0"/>
    <x v="0"/>
    <x v="0"/>
    <s v="C001416411"/>
    <x v="0"/>
    <x v="162"/>
    <d v="2018-03-18T10:00:00"/>
    <d v="2018-03-18T13:00:00"/>
    <s v="Grupo Q / SAP-TSMX / Produccion / CEP / QRO. - KERNEL_Update / ITO.CAB pre-approved"/>
    <x v="0"/>
    <s v="On Time"/>
    <s v="No"/>
    <s v="Minor"/>
    <s v="Successful"/>
    <s v="On Time"/>
    <n v="1"/>
    <n v="1"/>
    <n v="0"/>
    <x v="2"/>
    <x v="0"/>
    <x v="0"/>
    <n v="0"/>
    <n v="0"/>
    <n v="0"/>
    <n v="0"/>
    <n v="1"/>
    <n v="0"/>
    <x v="2"/>
    <s v="CMOD317140"/>
    <x v="0"/>
    <x v="0"/>
    <s v="No"/>
    <s v="No"/>
    <s v="No"/>
    <s v="Si"/>
    <s v="No"/>
  </r>
  <r>
    <x v="8"/>
    <x v="1"/>
    <x v="0"/>
    <x v="0"/>
    <s v="C001416601"/>
    <x v="109"/>
    <x v="310"/>
    <d v="2018-03-17T09:00:00"/>
    <d v="2018-03-17T19:00:00"/>
    <s v="TSS | Rastreo de cableado para identificación de servicios migración LAN TSMX"/>
    <x v="0"/>
    <s v="On Time"/>
    <s v="No"/>
    <s v="Minor"/>
    <s v="Successful"/>
    <s v="On Time"/>
    <n v="1"/>
    <n v="1"/>
    <n v="0"/>
    <x v="2"/>
    <x v="0"/>
    <x v="0"/>
    <n v="0"/>
    <n v="0"/>
    <n v="0"/>
    <n v="0"/>
    <n v="1"/>
    <n v="0"/>
    <x v="2"/>
    <s v="-"/>
    <x v="30"/>
    <x v="2"/>
    <s v="No"/>
    <s v="No"/>
    <s v="No"/>
    <s v="Si"/>
    <s v="No"/>
  </r>
  <r>
    <x v="8"/>
    <x v="1"/>
    <x v="0"/>
    <x v="0"/>
    <s v="C001424636"/>
    <x v="23"/>
    <x v="34"/>
    <d v="2018-03-18T08:00:00"/>
    <d v="2018-03-19T17:00:00"/>
    <s v="TSM | TSS-PQIT- Decomiso de dispositivo :: Concentrador VPN 3000 ( vpn1.gedas.com.mx)"/>
    <x v="0"/>
    <s v="On Time"/>
    <s v="No"/>
    <s v="Minor"/>
    <s v="Successful"/>
    <s v="On Time"/>
    <n v="1"/>
    <n v="1"/>
    <n v="0"/>
    <x v="2"/>
    <x v="0"/>
    <x v="0"/>
    <n v="0"/>
    <n v="0"/>
    <n v="0"/>
    <n v="0"/>
    <n v="1"/>
    <n v="0"/>
    <x v="2"/>
    <s v="-"/>
    <x v="11"/>
    <x v="2"/>
    <s v="No"/>
    <s v="No"/>
    <s v="No"/>
    <s v="Si"/>
    <s v="No"/>
  </r>
  <r>
    <x v="8"/>
    <x v="1"/>
    <x v="0"/>
    <x v="0"/>
    <s v="C001424728"/>
    <x v="23"/>
    <x v="108"/>
    <d v="2018-03-16T17:00:00"/>
    <d v="2018-03-16T23:00:00"/>
    <s v="TSMX | PQIT | TSS | WAN SEC | Sincronizacion de politicas en Firewalls Externos"/>
    <x v="0"/>
    <s v="On Time"/>
    <s v="No"/>
    <s v="Minor"/>
    <s v="Successful"/>
    <s v="On Time"/>
    <n v="1"/>
    <n v="1"/>
    <n v="0"/>
    <x v="2"/>
    <x v="0"/>
    <x v="0"/>
    <n v="0"/>
    <n v="0"/>
    <n v="0"/>
    <n v="0"/>
    <n v="1"/>
    <n v="0"/>
    <x v="2"/>
    <s v="-"/>
    <x v="11"/>
    <x v="2"/>
    <s v="No"/>
    <s v="No"/>
    <s v="No"/>
    <s v="Si"/>
    <s v="No"/>
  </r>
  <r>
    <x v="8"/>
    <x v="1"/>
    <x v="0"/>
    <x v="0"/>
    <s v="C001424754"/>
    <x v="97"/>
    <x v="309"/>
    <d v="2018-03-16T10:00:00"/>
    <d v="2018-03-17T00:00:00"/>
    <s v="PQIT | LAN | Pruebas de Actualizacion de IOS Cisco Prime"/>
    <x v="0"/>
    <s v="On Time"/>
    <s v="No"/>
    <s v="Minor"/>
    <s v="Successful"/>
    <s v="On Time"/>
    <n v="1"/>
    <n v="1"/>
    <n v="0"/>
    <x v="2"/>
    <x v="0"/>
    <x v="0"/>
    <n v="0"/>
    <n v="0"/>
    <n v="0"/>
    <n v="0"/>
    <n v="1"/>
    <n v="0"/>
    <x v="2"/>
    <s v="-"/>
    <x v="14"/>
    <x v="2"/>
    <s v="No"/>
    <s v="No"/>
    <s v="No"/>
    <s v="Si"/>
    <s v="No"/>
  </r>
  <r>
    <x v="0"/>
    <x v="0"/>
    <x v="0"/>
    <x v="0"/>
    <s v="C001419861"/>
    <x v="35"/>
    <x v="52"/>
    <d v="2018-03-14T11:00:00"/>
    <d v="2018-03-16T18:00:00"/>
    <s v="INDELPRO | Active Directory - Domain Controller De-Promote"/>
    <x v="0"/>
    <s v="On Time"/>
    <s v="No"/>
    <s v="Minor"/>
    <s v="Successful"/>
    <s v="On Time"/>
    <n v="1"/>
    <n v="1"/>
    <n v="0"/>
    <x v="2"/>
    <x v="0"/>
    <x v="0"/>
    <n v="0"/>
    <n v="0"/>
    <n v="0"/>
    <n v="0"/>
    <n v="1"/>
    <n v="0"/>
    <x v="0"/>
    <s v="C000710539"/>
    <x v="20"/>
    <x v="1"/>
    <s v="No"/>
    <s v="No"/>
    <s v="No"/>
    <s v="Si"/>
    <s v="No"/>
  </r>
  <r>
    <x v="0"/>
    <x v="0"/>
    <x v="0"/>
    <x v="0"/>
    <s v="C001426513"/>
    <x v="17"/>
    <x v="96"/>
    <d v="2018-03-15T18:00:00"/>
    <d v="2018-03-17T20:00:00"/>
    <s v="AMER | DSI | Update HW firmware ESXi | Cluster SHDMTYALFA-A"/>
    <x v="0"/>
    <s v="On Time"/>
    <s v="No"/>
    <s v="Minor"/>
    <s v="Successful"/>
    <s v="On Time"/>
    <n v="1"/>
    <n v="1"/>
    <n v="0"/>
    <x v="2"/>
    <x v="0"/>
    <x v="0"/>
    <n v="0"/>
    <n v="0"/>
    <n v="0"/>
    <n v="0"/>
    <n v="1"/>
    <n v="0"/>
    <x v="0"/>
    <s v="C000514386"/>
    <x v="5"/>
    <x v="1"/>
    <s v="No"/>
    <s v="No"/>
    <s v="No"/>
    <s v="Si"/>
    <s v="No"/>
  </r>
  <r>
    <x v="0"/>
    <x v="0"/>
    <x v="0"/>
    <x v="0"/>
    <s v="C001426516"/>
    <x v="17"/>
    <x v="22"/>
    <d v="2018-03-16T15:00:00"/>
    <d v="2018-03-18T12:00:00"/>
    <s v="AMER | ALFACORP | Distribution of MSFT patches for Windows Servers (PROD) &lt;MARCH2018&gt;"/>
    <x v="0"/>
    <s v="On Time"/>
    <s v="No"/>
    <s v="Minor"/>
    <s v="Successful"/>
    <s v="On Time"/>
    <n v="1"/>
    <n v="1"/>
    <n v="0"/>
    <x v="2"/>
    <x v="0"/>
    <x v="0"/>
    <n v="0"/>
    <n v="0"/>
    <n v="0"/>
    <n v="0"/>
    <n v="1"/>
    <n v="0"/>
    <x v="0"/>
    <s v="C000945095"/>
    <x v="5"/>
    <x v="1"/>
    <s v="No"/>
    <s v="No"/>
    <s v="No"/>
    <s v="Si"/>
    <s v="No"/>
  </r>
  <r>
    <x v="0"/>
    <x v="0"/>
    <x v="0"/>
    <x v="0"/>
    <s v="C001427515"/>
    <x v="17"/>
    <x v="96"/>
    <d v="2018-03-17T17:00:00"/>
    <d v="2018-03-20T10:00:00"/>
    <s v="AMER | ALLIAX | Distribution of MSFT patches for Windows Servers (DEV/QA/PRD not critical) &lt;March 2018&gt;"/>
    <x v="0"/>
    <s v="On Time"/>
    <s v="No"/>
    <s v="Minor"/>
    <s v="Successful"/>
    <s v="On Time"/>
    <n v="1"/>
    <n v="1"/>
    <n v="0"/>
    <x v="2"/>
    <x v="0"/>
    <x v="0"/>
    <n v="0"/>
    <n v="0"/>
    <n v="0"/>
    <n v="0"/>
    <n v="1"/>
    <n v="0"/>
    <x v="0"/>
    <s v="C000945095"/>
    <x v="5"/>
    <x v="1"/>
    <s v="No"/>
    <s v="No"/>
    <s v="No"/>
    <s v="Si"/>
    <s v="No"/>
  </r>
  <r>
    <x v="0"/>
    <x v="0"/>
    <x v="0"/>
    <x v="0"/>
    <s v="C001426493"/>
    <x v="36"/>
    <x v="144"/>
    <d v="2018-03-16T12:00:00"/>
    <d v="2018-03-16T17:00:00"/>
    <s v="ALFA Group | Delete of the DBA scope the SQL instance ALFALABORAL1"/>
    <x v="0"/>
    <s v="On Time"/>
    <s v="No"/>
    <s v="Minor"/>
    <s v="Successful"/>
    <s v="On Time"/>
    <n v="1"/>
    <n v="1"/>
    <n v="0"/>
    <x v="2"/>
    <x v="0"/>
    <x v="0"/>
    <n v="0"/>
    <n v="0"/>
    <n v="0"/>
    <n v="0"/>
    <n v="1"/>
    <n v="0"/>
    <x v="0"/>
    <s v="CMOD315285"/>
    <x v="21"/>
    <x v="1"/>
    <s v="No"/>
    <s v="No"/>
    <s v="No"/>
    <s v="Si"/>
    <s v="No"/>
  </r>
  <r>
    <x v="0"/>
    <x v="0"/>
    <x v="0"/>
    <x v="0"/>
    <s v="C001426557"/>
    <x v="70"/>
    <x v="264"/>
    <d v="2018-03-16T14:00:00"/>
    <d v="2018-03-18T12:00:00"/>
    <s v="Amer | AlfaCorp |Apply Symantec Antivirus Agent Patch"/>
    <x v="0"/>
    <s v="On Time"/>
    <s v="No"/>
    <s v="Minor"/>
    <s v="Successful"/>
    <s v="On Time"/>
    <n v="1"/>
    <n v="1"/>
    <n v="0"/>
    <x v="2"/>
    <x v="0"/>
    <x v="0"/>
    <n v="0"/>
    <n v="0"/>
    <n v="0"/>
    <n v="0"/>
    <n v="1"/>
    <n v="0"/>
    <x v="0"/>
    <s v="-"/>
    <x v="16"/>
    <x v="1"/>
    <s v="No"/>
    <s v="No"/>
    <s v="No"/>
    <s v="Si"/>
    <s v="No"/>
  </r>
  <r>
    <x v="0"/>
    <x v="0"/>
    <x v="0"/>
    <x v="0"/>
    <s v="C001421456"/>
    <x v="0"/>
    <x v="98"/>
    <d v="2018-03-17T21:00:00"/>
    <d v="2018-03-17T23:00:00"/>
    <s v="AKRA/ SAP -TS - TMX / PRO/ Parameter Change_Offline / ITO.CAB pre-approved [4EP]"/>
    <x v="0"/>
    <s v="On Time"/>
    <s v="No"/>
    <s v="Minor"/>
    <s v="Successful"/>
    <s v="On Time"/>
    <n v="1"/>
    <n v="1"/>
    <n v="0"/>
    <x v="2"/>
    <x v="0"/>
    <x v="0"/>
    <n v="0"/>
    <n v="0"/>
    <n v="0"/>
    <n v="0"/>
    <n v="1"/>
    <n v="0"/>
    <x v="0"/>
    <s v="CMOD317344"/>
    <x v="0"/>
    <x v="0"/>
    <s v="No"/>
    <s v="No"/>
    <s v="No"/>
    <s v="Si"/>
    <s v="No"/>
  </r>
  <r>
    <x v="0"/>
    <x v="3"/>
    <x v="0"/>
    <x v="0"/>
    <s v="C001416689"/>
    <x v="49"/>
    <x v="308"/>
    <d v="2018-03-16T09:00:00"/>
    <d v="2018-03-16T18:00:00"/>
    <s v="SIGMA | Release to Operation/Out of operation/Modification | Middleware  Applications"/>
    <x v="0"/>
    <s v="On Time"/>
    <s v="No"/>
    <s v="Minor"/>
    <s v="Successful"/>
    <s v="On Time"/>
    <n v="1"/>
    <n v="1"/>
    <n v="0"/>
    <x v="2"/>
    <x v="0"/>
    <x v="0"/>
    <n v="0"/>
    <n v="0"/>
    <n v="0"/>
    <n v="0"/>
    <n v="1"/>
    <n v="0"/>
    <x v="0"/>
    <s v="-"/>
    <x v="25"/>
    <x v="4"/>
    <s v="No"/>
    <s v="No"/>
    <s v="No"/>
    <s v="Si"/>
    <s v="No"/>
  </r>
  <r>
    <x v="7"/>
    <x v="0"/>
    <x v="0"/>
    <x v="0"/>
    <s v="C41003763"/>
    <x v="51"/>
    <x v="92"/>
    <d v="2018-03-14T17:00:00"/>
    <d v="2018-03-19T13:00:00"/>
    <s v="Instalación de FO para la interconexion de los switches del nuevo Active Diretory"/>
    <x v="0"/>
    <s v="On Time"/>
    <s v="No"/>
    <s v="Minor"/>
    <s v="Successful"/>
    <s v="On Time"/>
    <n v="1"/>
    <n v="1"/>
    <n v="0"/>
    <x v="2"/>
    <x v="0"/>
    <x v="0"/>
    <n v="0"/>
    <n v="0"/>
    <n v="0"/>
    <n v="0"/>
    <n v="1"/>
    <n v="0"/>
    <x v="3"/>
    <s v="CT40003011"/>
    <x v="15"/>
    <x v="1"/>
    <s v="No"/>
    <s v="No"/>
    <s v="No"/>
    <s v="Si"/>
    <s v="No"/>
  </r>
  <r>
    <x v="7"/>
    <x v="0"/>
    <x v="0"/>
    <x v="0"/>
    <s v="C41003556"/>
    <x v="8"/>
    <x v="141"/>
    <d v="2018-03-18T02:55:00"/>
    <d v="2018-03-18T04:30:00"/>
    <s v="Server Restart Unix ETAS100 IP: 10.148.81.18"/>
    <x v="0"/>
    <s v="On Time"/>
    <s v="No"/>
    <s v="Minor"/>
    <s v="Successful"/>
    <s v="On Time"/>
    <n v="1"/>
    <n v="1"/>
    <n v="0"/>
    <x v="2"/>
    <x v="0"/>
    <x v="0"/>
    <n v="0"/>
    <n v="0"/>
    <n v="0"/>
    <n v="0"/>
    <n v="1"/>
    <n v="0"/>
    <x v="3"/>
    <s v="CT40004594"/>
    <x v="6"/>
    <x v="1"/>
    <s v="No"/>
    <s v="No"/>
    <s v="No"/>
    <s v="Si"/>
    <s v="No"/>
  </r>
  <r>
    <x v="7"/>
    <x v="1"/>
    <x v="0"/>
    <x v="0"/>
    <s v="C41003695"/>
    <x v="65"/>
    <x v="115"/>
    <d v="2018-03-17T09:00:00"/>
    <d v="2018-03-17T14:00:00"/>
    <s v="Depuracion de cableado obsoleto y componentes sin conexion en rack AVAYA"/>
    <x v="0"/>
    <s v="On Time"/>
    <s v="No"/>
    <s v="Minor"/>
    <s v="Successful"/>
    <s v="On Time"/>
    <n v="1"/>
    <n v="1"/>
    <n v="0"/>
    <x v="2"/>
    <x v="0"/>
    <x v="0"/>
    <n v="0"/>
    <n v="0"/>
    <n v="0"/>
    <n v="0"/>
    <n v="1"/>
    <n v="0"/>
    <x v="3"/>
    <s v="-"/>
    <x v="23"/>
    <x v="2"/>
    <s v="No"/>
    <s v="No"/>
    <s v="No"/>
    <s v="Si"/>
    <s v="No"/>
  </r>
  <r>
    <x v="7"/>
    <x v="0"/>
    <x v="0"/>
    <x v="0"/>
    <s v="C41002839"/>
    <x v="8"/>
    <x v="11"/>
    <d v="2018-03-15T17:00:00"/>
    <d v="2018-03-18T17:00:00"/>
    <s v="INSTALACION DE LA HERRAMIENTA NET BACKUP EN SERVIDORES DEL AMBIENTE FIS L66FIS35P_INT/10.148.12.152 ,L66FIS36P_INT/10.148.12.105, L66FIS45P_INT/10.148.12.153 y L66FIS46P_INT/10.148.12.110"/>
    <x v="0"/>
    <s v="On Time"/>
    <s v="No"/>
    <s v="Minor"/>
    <s v="Successful"/>
    <s v="On Time"/>
    <n v="1"/>
    <n v="1"/>
    <n v="0"/>
    <x v="2"/>
    <x v="0"/>
    <x v="0"/>
    <n v="0"/>
    <n v="0"/>
    <n v="0"/>
    <n v="0"/>
    <n v="1"/>
    <n v="0"/>
    <x v="3"/>
    <s v="-"/>
    <x v="6"/>
    <x v="1"/>
    <s v="No"/>
    <s v="No"/>
    <s v="No"/>
    <s v="Si"/>
    <s v="No"/>
  </r>
  <r>
    <x v="7"/>
    <x v="0"/>
    <x v="0"/>
    <x v="0"/>
    <s v="C41002840"/>
    <x v="8"/>
    <x v="11"/>
    <d v="2018-03-16T16:00:00"/>
    <d v="2018-03-18T20:00:00"/>
    <s v="ACOMPAÑAMIENTO A VW PARA REALIZAR SNAPSHOOTS  VWMXPUSSV97P/10.148.9.229, MXVWMXPUSEW022/10.149.217.14 Y MXVWMXPUSEDB5/10.148.128.90"/>
    <x v="0"/>
    <s v="On Time"/>
    <s v="No"/>
    <s v="Minor"/>
    <s v="Successful"/>
    <s v="On Time"/>
    <n v="1"/>
    <n v="1"/>
    <n v="0"/>
    <x v="2"/>
    <x v="0"/>
    <x v="0"/>
    <n v="0"/>
    <n v="0"/>
    <n v="0"/>
    <n v="0"/>
    <n v="1"/>
    <n v="0"/>
    <x v="3"/>
    <s v="-"/>
    <x v="6"/>
    <x v="1"/>
    <s v="No"/>
    <s v="No"/>
    <s v="No"/>
    <s v="Si"/>
    <s v="No"/>
  </r>
  <r>
    <x v="7"/>
    <x v="0"/>
    <x v="0"/>
    <x v="0"/>
    <s v="C41003675"/>
    <x v="15"/>
    <x v="19"/>
    <d v="2018-03-18T08:00:00"/>
    <d v="2018-03-18T15:00:00"/>
    <s v="Mantenimiento preventivo con carga | MX_1051 | Generador Electrico | Finsa"/>
    <x v="0"/>
    <s v="On Time"/>
    <s v="No"/>
    <s v="Minor"/>
    <s v="Successful"/>
    <s v="On Time"/>
    <n v="1"/>
    <n v="1"/>
    <n v="0"/>
    <x v="2"/>
    <x v="0"/>
    <x v="0"/>
    <n v="0"/>
    <n v="0"/>
    <n v="0"/>
    <n v="0"/>
    <n v="1"/>
    <n v="0"/>
    <x v="3"/>
    <s v="-"/>
    <x v="10"/>
    <x v="1"/>
    <s v="No"/>
    <s v="No"/>
    <s v="No"/>
    <s v="Si"/>
    <s v="No"/>
  </r>
  <r>
    <x v="7"/>
    <x v="0"/>
    <x v="0"/>
    <x v="0"/>
    <s v="C41003686"/>
    <x v="15"/>
    <x v="113"/>
    <d v="2018-03-18T12:00:00"/>
    <d v="2018-03-18T17:00:00"/>
    <s v="Conexion eléctrica en tablero Data Center CUBO 6"/>
    <x v="0"/>
    <s v="On Time"/>
    <s v="No"/>
    <s v="Minor"/>
    <s v="Successful"/>
    <s v="On Time"/>
    <n v="1"/>
    <n v="1"/>
    <n v="0"/>
    <x v="2"/>
    <x v="0"/>
    <x v="0"/>
    <n v="0"/>
    <n v="0"/>
    <n v="0"/>
    <n v="0"/>
    <n v="1"/>
    <n v="0"/>
    <x v="3"/>
    <s v="CT40008917"/>
    <x v="10"/>
    <x v="1"/>
    <s v="No"/>
    <s v="No"/>
    <s v="No"/>
    <s v="Si"/>
    <s v="No"/>
  </r>
  <r>
    <x v="7"/>
    <x v="0"/>
    <x v="0"/>
    <x v="0"/>
    <s v="C41003710"/>
    <x v="31"/>
    <x v="329"/>
    <d v="2018-03-17T07:30:00"/>
    <d v="2018-03-19T18:00:00"/>
    <s v="Migracion de Spectrum a VLAN Smile_mapeo de equipos_fase 1."/>
    <x v="0"/>
    <s v="On Time"/>
    <s v="No"/>
    <s v="Minor"/>
    <s v="Successful"/>
    <s v="On Time"/>
    <n v="1"/>
    <n v="1"/>
    <n v="0"/>
    <x v="2"/>
    <x v="0"/>
    <x v="0"/>
    <n v="0"/>
    <n v="0"/>
    <n v="0"/>
    <n v="0"/>
    <n v="1"/>
    <n v="0"/>
    <x v="3"/>
    <s v="-"/>
    <x v="15"/>
    <x v="1"/>
    <s v="No"/>
    <s v="No"/>
    <s v="No"/>
    <s v="Si"/>
    <s v="No"/>
  </r>
  <r>
    <x v="7"/>
    <x v="3"/>
    <x v="0"/>
    <x v="0"/>
    <s v="C41002612"/>
    <x v="112"/>
    <x v="330"/>
    <d v="2018-03-16T15:00:00"/>
    <d v="2018-03-16T19:00:00"/>
    <s v="Ajuste Nueva Mascara RVS: K66 para VWFS Proyecto Factoraje"/>
    <x v="0"/>
    <s v="On Time"/>
    <s v="No"/>
    <s v="Minor"/>
    <s v="Successful"/>
    <s v="On Time"/>
    <n v="1"/>
    <n v="1"/>
    <n v="0"/>
    <x v="2"/>
    <x v="0"/>
    <x v="0"/>
    <n v="0"/>
    <n v="0"/>
    <n v="0"/>
    <n v="0"/>
    <n v="1"/>
    <n v="0"/>
    <x v="3"/>
    <s v="CT40010740"/>
    <x v="26"/>
    <x v="4"/>
    <s v="No"/>
    <s v="No"/>
    <s v="No"/>
    <s v="Si"/>
    <s v="No"/>
  </r>
  <r>
    <x v="7"/>
    <x v="3"/>
    <x v="0"/>
    <x v="0"/>
    <s v="C40990141"/>
    <x v="98"/>
    <x v="331"/>
    <d v="2018-03-18T07:50:00"/>
    <d v="2018-03-18T14:30:00"/>
    <s v="Alta de srvicio de escaneo de rvs en server VWMXPUSSP134P/VWMXPUSSP135P estación COFIDI"/>
    <x v="0"/>
    <s v="On Time"/>
    <s v="No"/>
    <s v="Minor"/>
    <s v="Successful"/>
    <s v="On Time"/>
    <n v="1"/>
    <n v="1"/>
    <n v="0"/>
    <x v="2"/>
    <x v="0"/>
    <x v="0"/>
    <n v="0"/>
    <n v="0"/>
    <n v="0"/>
    <n v="0"/>
    <n v="1"/>
    <n v="0"/>
    <x v="3"/>
    <s v="-"/>
    <x v="26"/>
    <x v="4"/>
    <s v="No"/>
    <s v="No"/>
    <s v="No"/>
    <s v="Si"/>
    <s v="No"/>
  </r>
  <r>
    <x v="7"/>
    <x v="0"/>
    <x v="0"/>
    <x v="0"/>
    <s v="C41002806"/>
    <x v="53"/>
    <x v="45"/>
    <d v="2018-03-17T21:00:00"/>
    <d v="2018-03-18T15:00:00"/>
    <s v="FIRMWARE UPDATE ON ENCLOSURE C7000, QA &amp; APP SERVERS - Stage 3"/>
    <x v="0"/>
    <s v="On Time"/>
    <s v="No"/>
    <s v="Minor"/>
    <s v="Successful"/>
    <s v="On Time"/>
    <n v="1"/>
    <n v="1"/>
    <n v="0"/>
    <x v="2"/>
    <x v="0"/>
    <x v="0"/>
    <n v="0"/>
    <n v="0"/>
    <n v="0"/>
    <n v="0"/>
    <n v="1"/>
    <n v="0"/>
    <x v="3"/>
    <s v="CT40003237"/>
    <x v="18"/>
    <x v="1"/>
    <s v="No"/>
    <s v="No"/>
    <s v="No"/>
    <s v="Si"/>
    <s v="No"/>
  </r>
  <r>
    <x v="7"/>
    <x v="0"/>
    <x v="0"/>
    <x v="0"/>
    <s v="C41003657"/>
    <x v="53"/>
    <x v="284"/>
    <d v="2018-03-18T09:00:00"/>
    <d v="2018-03-18T13:00:00"/>
    <s v="Reemplazo de componente de HW (Disco Duro)"/>
    <x v="0"/>
    <s v="On Time"/>
    <s v="No"/>
    <s v="Minor"/>
    <s v="Successful"/>
    <s v="On Time"/>
    <n v="1"/>
    <n v="1"/>
    <n v="0"/>
    <x v="2"/>
    <x v="0"/>
    <x v="0"/>
    <n v="0"/>
    <n v="0"/>
    <n v="0"/>
    <n v="0"/>
    <n v="1"/>
    <n v="0"/>
    <x v="3"/>
    <s v="CT40002734"/>
    <x v="18"/>
    <x v="1"/>
    <s v="No"/>
    <s v="No"/>
    <s v="No"/>
    <s v="Si"/>
    <s v="No"/>
  </r>
  <r>
    <x v="30"/>
    <x v="0"/>
    <x v="0"/>
    <x v="0"/>
    <s v="C41002843"/>
    <x v="27"/>
    <x v="20"/>
    <d v="2018-03-17T21:00:00"/>
    <d v="2018-03-18T20:00:00"/>
    <s v="Aplicación de parches en servidores de Argentina"/>
    <x v="0"/>
    <s v="On Time"/>
    <s v="No"/>
    <s v="Minor"/>
    <s v="Successful"/>
    <s v="On Time"/>
    <n v="1"/>
    <n v="1"/>
    <n v="0"/>
    <x v="2"/>
    <x v="0"/>
    <x v="0"/>
    <n v="0"/>
    <n v="0"/>
    <n v="0"/>
    <n v="0"/>
    <n v="1"/>
    <n v="0"/>
    <x v="3"/>
    <s v="CT40012071"/>
    <x v="1"/>
    <x v="1"/>
    <s v="No"/>
    <s v="No"/>
    <s v="No"/>
    <s v="Si"/>
    <s v="No"/>
  </r>
  <r>
    <x v="7"/>
    <x v="1"/>
    <x v="0"/>
    <x v="0"/>
    <s v="C41006325"/>
    <x v="41"/>
    <x v="142"/>
    <d v="2018-03-18T09:00:00"/>
    <d v="2018-03-18T22:00:00"/>
    <s v="Remplazo de tarjeta WiSM2 Controller de Seccion 6 (Refacciones y Patios)"/>
    <x v="0"/>
    <s v="On Time"/>
    <s v="No"/>
    <s v="Minor"/>
    <s v="Successful"/>
    <s v="On Time"/>
    <n v="1"/>
    <n v="1"/>
    <n v="0"/>
    <x v="2"/>
    <x v="0"/>
    <x v="0"/>
    <n v="0"/>
    <n v="0"/>
    <n v="0"/>
    <n v="0"/>
    <n v="1"/>
    <n v="0"/>
    <x v="3"/>
    <s v="-"/>
    <x v="14"/>
    <x v="2"/>
    <s v="No"/>
    <s v="No"/>
    <s v="No"/>
    <s v="Si"/>
    <s v="No"/>
  </r>
  <r>
    <x v="2"/>
    <x v="0"/>
    <x v="0"/>
    <x v="0"/>
    <s v="MEX-14549"/>
    <x v="57"/>
    <x v="69"/>
    <d v="2018-03-19T18:00:00"/>
    <d v="2018-03-19T22:00:00"/>
    <s v="MUC | Daimler | SHE | DaiVB | TEST | Puppet Release 13: Rollout configuration changes to whole environment via Puppet"/>
    <x v="0"/>
    <s v="On Time"/>
    <s v="No"/>
    <s v="Minor"/>
    <s v="Successful"/>
    <s v="On Time"/>
    <n v="1"/>
    <n v="1"/>
    <n v="0"/>
    <x v="2"/>
    <x v="0"/>
    <x v="0"/>
    <n v="0"/>
    <n v="0"/>
    <n v="0"/>
    <n v="0"/>
    <n v="1"/>
    <n v="0"/>
    <x v="1"/>
    <s v="-"/>
    <x v="19"/>
    <x v="1"/>
    <s v="No"/>
    <s v="No"/>
    <s v="No"/>
    <s v="Si"/>
    <s v="No"/>
  </r>
  <r>
    <x v="1"/>
    <x v="0"/>
    <x v="0"/>
    <x v="0"/>
    <s v="C001424671"/>
    <x v="33"/>
    <x v="49"/>
    <d v="2018-03-16T16:00:00"/>
    <d v="2018-03-19T16:00:00"/>
    <s v="DCS | VITRO | HOU | Rollout of HPSA clients | 4EP | PRD"/>
    <x v="0"/>
    <s v="On Time"/>
    <s v="No"/>
    <s v="Minor"/>
    <s v="Successful"/>
    <s v="On Time"/>
    <n v="1"/>
    <n v="1"/>
    <n v="0"/>
    <x v="2"/>
    <x v="0"/>
    <x v="0"/>
    <n v="0"/>
    <n v="0"/>
    <n v="0"/>
    <n v="0"/>
    <n v="1"/>
    <n v="0"/>
    <x v="1"/>
    <s v="C000677166"/>
    <x v="19"/>
    <x v="1"/>
    <s v="No"/>
    <s v="No"/>
    <s v="No"/>
    <s v="Si"/>
    <s v="No"/>
  </r>
  <r>
    <x v="1"/>
    <x v="0"/>
    <x v="1"/>
    <x v="0"/>
    <s v="C001424790"/>
    <x v="25"/>
    <x v="37"/>
    <d v="2018-03-16T23:00:00"/>
    <d v="2018-03-17T07:00:00"/>
    <s v="AMER | VITRO | Restart Lync servers vtolync03, vtolync02 and vtolync01"/>
    <x v="0"/>
    <s v="On Time"/>
    <s v="No"/>
    <s v="Standard"/>
    <s v="Successful"/>
    <s v="On Time"/>
    <n v="1"/>
    <n v="1"/>
    <n v="0"/>
    <x v="2"/>
    <x v="0"/>
    <x v="0"/>
    <n v="0"/>
    <n v="0"/>
    <n v="0"/>
    <n v="0"/>
    <n v="1"/>
    <n v="0"/>
    <x v="1"/>
    <s v="C000763299"/>
    <x v="12"/>
    <x v="1"/>
    <s v="No"/>
    <s v="No"/>
    <s v="No"/>
    <s v="Si"/>
    <s v="No"/>
  </r>
  <r>
    <x v="1"/>
    <x v="0"/>
    <x v="0"/>
    <x v="0"/>
    <s v="C001335114"/>
    <x v="25"/>
    <x v="201"/>
    <d v="2018-03-16T22:00:00"/>
    <d v="2018-03-19T23:59:00"/>
    <s v="AMER | VITRO | SHAREPOINT DELETE SITE"/>
    <x v="0"/>
    <s v="On Time"/>
    <s v="No"/>
    <s v="Minor"/>
    <s v="Successful"/>
    <s v="On Time"/>
    <n v="1"/>
    <n v="1"/>
    <n v="0"/>
    <x v="2"/>
    <x v="0"/>
    <x v="0"/>
    <n v="0"/>
    <n v="0"/>
    <n v="0"/>
    <n v="0"/>
    <n v="1"/>
    <n v="0"/>
    <x v="1"/>
    <s v="-"/>
    <x v="12"/>
    <x v="1"/>
    <s v="No"/>
    <s v="No"/>
    <s v="No"/>
    <s v="Si"/>
    <s v="No"/>
  </r>
  <r>
    <x v="1"/>
    <x v="0"/>
    <x v="1"/>
    <x v="0"/>
    <s v="C001426418"/>
    <x v="81"/>
    <x v="302"/>
    <d v="2018-03-15T05:00:00"/>
    <d v="2018-03-17T18:00:00"/>
    <s v="AMER | VITRO | Update Firmware and Drivers in VPMAPPS-W2K , VTOECU-APP and VTOM04-MXL."/>
    <x v="0"/>
    <s v="On Time"/>
    <s v="No"/>
    <s v="Standard"/>
    <s v="Successful"/>
    <s v="On Time"/>
    <n v="1"/>
    <n v="1"/>
    <n v="0"/>
    <x v="2"/>
    <x v="0"/>
    <x v="0"/>
    <n v="0"/>
    <n v="0"/>
    <n v="0"/>
    <n v="0"/>
    <n v="1"/>
    <n v="0"/>
    <x v="1"/>
    <s v="C000853619"/>
    <x v="1"/>
    <x v="1"/>
    <s v="No"/>
    <s v="No"/>
    <s v="No"/>
    <s v="Si"/>
    <s v="No"/>
  </r>
  <r>
    <x v="1"/>
    <x v="1"/>
    <x v="1"/>
    <x v="0"/>
    <s v="C001424839"/>
    <x v="34"/>
    <x v="39"/>
    <d v="2018-03-17T23:59:00"/>
    <d v="2018-03-18T06:00:00"/>
    <s v="Vitro | TSS - Ventana Mandatoria por parte de Alestra - actualizar la versión del IOS del equipo RA Alcatel 7450 - Acompañamiento de T-Systems (Preautorizado)"/>
    <x v="0"/>
    <s v="On Time"/>
    <s v="No"/>
    <s v="Standard"/>
    <s v="Successful"/>
    <s v="On Time"/>
    <n v="1"/>
    <n v="1"/>
    <n v="0"/>
    <x v="2"/>
    <x v="0"/>
    <x v="0"/>
    <n v="0"/>
    <n v="0"/>
    <n v="0"/>
    <n v="0"/>
    <n v="1"/>
    <n v="0"/>
    <x v="1"/>
    <s v="C000804922"/>
    <x v="11"/>
    <x v="2"/>
    <s v="No"/>
    <s v="No"/>
    <s v="No"/>
    <s v="Si"/>
    <s v="No"/>
  </r>
  <r>
    <x v="4"/>
    <x v="0"/>
    <x v="0"/>
    <x v="0"/>
    <s v="C41002606"/>
    <x v="19"/>
    <x v="25"/>
    <d v="2018-03-14T08:55:00"/>
    <d v="2018-03-14T17:05:00"/>
    <s v="Labeling of Active Equipment on LDR2 and IT Room 2 accompaniment"/>
    <x v="0"/>
    <s v="On Time"/>
    <s v="No"/>
    <s v="Minor"/>
    <s v="Successful"/>
    <s v="On Time"/>
    <n v="1"/>
    <n v="1"/>
    <n v="0"/>
    <x v="2"/>
    <x v="0"/>
    <x v="0"/>
    <n v="0"/>
    <n v="0"/>
    <n v="0"/>
    <n v="0"/>
    <n v="1"/>
    <n v="0"/>
    <x v="3"/>
    <s v="CT40006852"/>
    <x v="13"/>
    <x v="1"/>
    <s v="No"/>
    <s v="No"/>
    <s v="No"/>
    <s v="Si"/>
    <s v="No"/>
  </r>
  <r>
    <x v="4"/>
    <x v="1"/>
    <x v="0"/>
    <x v="0"/>
    <s v="C41001649"/>
    <x v="20"/>
    <x v="242"/>
    <d v="2018-03-16T09:00:00"/>
    <d v="2018-03-16T17:00:00"/>
    <s v="Interface revision at Office/Production Core/Distribution/Access AXX and Core/Distribution/Access AXX- Audi Mexico"/>
    <x v="0"/>
    <s v="On Time"/>
    <s v="No"/>
    <s v="Minor"/>
    <s v="Successful"/>
    <s v="On Time"/>
    <n v="1"/>
    <n v="1"/>
    <n v="0"/>
    <x v="2"/>
    <x v="0"/>
    <x v="0"/>
    <n v="0"/>
    <n v="0"/>
    <n v="0"/>
    <n v="0"/>
    <n v="1"/>
    <n v="0"/>
    <x v="3"/>
    <s v="CT40011605"/>
    <x v="14"/>
    <x v="2"/>
    <s v="No"/>
    <s v="No"/>
    <s v="No"/>
    <s v="Si"/>
    <s v="No"/>
  </r>
  <r>
    <x v="4"/>
    <x v="1"/>
    <x v="0"/>
    <x v="0"/>
    <s v="C41001805"/>
    <x v="20"/>
    <x v="26"/>
    <d v="2018-03-17T08:00:00"/>
    <d v="2018-03-17T13:00:00"/>
    <s v="Test Remove old ip addressing 10.131.0.0/24 for Voice services on A12 - AUDI Mexico"/>
    <x v="0"/>
    <s v="On Time"/>
    <s v="No"/>
    <s v="Minor"/>
    <s v="Successful"/>
    <s v="On Time"/>
    <n v="1"/>
    <n v="1"/>
    <n v="0"/>
    <x v="2"/>
    <x v="0"/>
    <x v="0"/>
    <n v="0"/>
    <n v="0"/>
    <n v="0"/>
    <n v="0"/>
    <n v="1"/>
    <n v="0"/>
    <x v="3"/>
    <s v="CT40012557"/>
    <x v="14"/>
    <x v="2"/>
    <s v="No"/>
    <s v="No"/>
    <s v="No"/>
    <s v="Si"/>
    <s v="No"/>
  </r>
  <r>
    <x v="4"/>
    <x v="0"/>
    <x v="0"/>
    <x v="0"/>
    <s v="C41002760"/>
    <x v="45"/>
    <x v="79"/>
    <d v="2018-03-16T22:00:00"/>
    <d v="2018-03-17T01:00:00"/>
    <s v="VMotion Linux Servers - Audi Mexico"/>
    <x v="0"/>
    <s v="On Time"/>
    <s v="No"/>
    <s v="Minor"/>
    <s v="Successful"/>
    <s v="On Time"/>
    <n v="1"/>
    <n v="1"/>
    <n v="0"/>
    <x v="2"/>
    <x v="0"/>
    <x v="0"/>
    <n v="0"/>
    <n v="0"/>
    <n v="0"/>
    <n v="0"/>
    <n v="1"/>
    <n v="0"/>
    <x v="3"/>
    <s v="CT40012422"/>
    <x v="18"/>
    <x v="1"/>
    <s v="No"/>
    <s v="No"/>
    <s v="No"/>
    <s v="Si"/>
    <s v="No"/>
  </r>
  <r>
    <x v="4"/>
    <x v="0"/>
    <x v="0"/>
    <x v="0"/>
    <s v="C40959264"/>
    <x v="5"/>
    <x v="6"/>
    <d v="2018-03-16T22:00:00"/>
    <d v="2018-03-17T01:00:00"/>
    <s v="VMotion DataStore servers From LDR2 to LDR1"/>
    <x v="0"/>
    <s v="On Time"/>
    <s v="No"/>
    <s v="Minor"/>
    <s v="Successful"/>
    <s v="On Time"/>
    <n v="1"/>
    <n v="1"/>
    <n v="0"/>
    <x v="2"/>
    <x v="0"/>
    <x v="0"/>
    <n v="0"/>
    <n v="0"/>
    <n v="0"/>
    <n v="0"/>
    <n v="1"/>
    <n v="0"/>
    <x v="3"/>
    <s v="-"/>
    <x v="5"/>
    <x v="1"/>
    <s v="No"/>
    <s v="No"/>
    <s v="No"/>
    <s v="Si"/>
    <s v="No"/>
  </r>
  <r>
    <x v="4"/>
    <x v="1"/>
    <x v="0"/>
    <x v="0"/>
    <s v="C41002529"/>
    <x v="10"/>
    <x v="13"/>
    <d v="2018-03-18T14:00:00"/>
    <d v="2018-03-18T18:00:00"/>
    <s v="change of fiber optic link of transceivers to a Switch in ITR 2 of A12 - Audi México"/>
    <x v="0"/>
    <s v="On Time"/>
    <s v="No"/>
    <s v="Minor"/>
    <s v="Successful"/>
    <s v="On Time"/>
    <n v="1"/>
    <n v="1"/>
    <n v="0"/>
    <x v="2"/>
    <x v="0"/>
    <x v="0"/>
    <n v="0"/>
    <n v="0"/>
    <n v="0"/>
    <n v="0"/>
    <n v="1"/>
    <n v="0"/>
    <x v="3"/>
    <s v="CT40011865"/>
    <x v="7"/>
    <x v="2"/>
    <s v="No"/>
    <s v="No"/>
    <s v="No"/>
    <s v="Si"/>
    <s v="No"/>
  </r>
  <r>
    <x v="4"/>
    <x v="1"/>
    <x v="0"/>
    <x v="0"/>
    <s v="C41001769"/>
    <x v="87"/>
    <x v="183"/>
    <d v="2018-03-14T17:00:00"/>
    <d v="2018-03-16T17:00:00"/>
    <s v="Network disconnection of APs and PBX ARO - Audi Mexico"/>
    <x v="0"/>
    <s v="On Time"/>
    <s v="No"/>
    <s v="Minor"/>
    <s v="Successful"/>
    <s v="On Time"/>
    <n v="1"/>
    <n v="1"/>
    <n v="0"/>
    <x v="2"/>
    <x v="0"/>
    <x v="0"/>
    <n v="0"/>
    <n v="0"/>
    <n v="0"/>
    <n v="0"/>
    <n v="1"/>
    <n v="0"/>
    <x v="3"/>
    <s v="CT40006852"/>
    <x v="14"/>
    <x v="2"/>
    <s v="No"/>
    <s v="No"/>
    <s v="No"/>
    <s v="Si"/>
    <s v="No"/>
  </r>
  <r>
    <x v="4"/>
    <x v="1"/>
    <x v="0"/>
    <x v="0"/>
    <s v="C41001874"/>
    <x v="87"/>
    <x v="205"/>
    <d v="2018-03-18T15:00:00"/>
    <d v="2018-03-18T17:00:00"/>
    <s v="Rename Ap's WLC A50, A30, A62, A01 Production- Audi Mexico"/>
    <x v="0"/>
    <s v="On Time"/>
    <s v="No"/>
    <s v="Minor"/>
    <s v="Successful"/>
    <s v="On Time"/>
    <n v="1"/>
    <n v="1"/>
    <n v="0"/>
    <x v="2"/>
    <x v="0"/>
    <x v="0"/>
    <n v="0"/>
    <n v="0"/>
    <n v="0"/>
    <n v="0"/>
    <n v="1"/>
    <n v="0"/>
    <x v="3"/>
    <s v="CT40006852"/>
    <x v="14"/>
    <x v="2"/>
    <s v="No"/>
    <s v="No"/>
    <s v="No"/>
    <s v="Si"/>
    <s v="No"/>
  </r>
  <r>
    <x v="15"/>
    <x v="0"/>
    <x v="0"/>
    <x v="0"/>
    <s v="C001388709"/>
    <x v="12"/>
    <x v="46"/>
    <d v="2018-03-19T07:00:00"/>
    <d v="2018-03-19T11:00:00"/>
    <s v="DCS | MEXICHEM | DEVELOPMENT | DSO (AppCom) Image Change to: s11.4.8 | 4EP|HRD"/>
    <x v="0"/>
    <s v="On Time"/>
    <s v="No"/>
    <s v="Minor"/>
    <s v="Successful"/>
    <s v="On Time"/>
    <n v="1"/>
    <n v="1"/>
    <n v="0"/>
    <x v="2"/>
    <x v="0"/>
    <x v="0"/>
    <n v="0"/>
    <n v="0"/>
    <n v="0"/>
    <n v="0"/>
    <n v="1"/>
    <n v="0"/>
    <x v="1"/>
    <s v="CMOD312271"/>
    <x v="0"/>
    <x v="0"/>
    <s v="No"/>
    <s v="No"/>
    <s v="No"/>
    <s v="Si"/>
    <s v="No"/>
  </r>
  <r>
    <x v="28"/>
    <x v="0"/>
    <x v="0"/>
    <x v="0"/>
    <s v="C001365785"/>
    <x v="4"/>
    <x v="47"/>
    <d v="2018-02-16T15:55:00"/>
    <d v="2018-03-17T21:00:00"/>
    <s v="[GDG] / Realizar respaldo de la información productiva para el cliente de Gobierno de Guanajuato"/>
    <x v="0"/>
    <s v="On Time"/>
    <s v="No"/>
    <s v="Minor"/>
    <s v="Successful"/>
    <s v="On Time"/>
    <n v="1"/>
    <n v="1"/>
    <n v="0"/>
    <x v="2"/>
    <x v="0"/>
    <x v="0"/>
    <n v="0"/>
    <n v="0"/>
    <n v="0"/>
    <n v="0"/>
    <n v="1"/>
    <n v="0"/>
    <x v="2"/>
    <s v="C000710644"/>
    <x v="4"/>
    <x v="1"/>
    <s v="No"/>
    <s v="No"/>
    <s v="No"/>
    <s v="Si"/>
    <s v="No"/>
  </r>
  <r>
    <x v="20"/>
    <x v="0"/>
    <x v="0"/>
    <x v="0"/>
    <s v="C001384592"/>
    <x v="0"/>
    <x v="164"/>
    <d v="2018-03-19T00:00:00"/>
    <d v="2018-03-19T03:00:00"/>
    <s v="[HSAI] / [ SAP -MX ] / [ Production ] / [ PR1 ] / - KERNEL_Update / CCAB; ITO.CAB pre-approved [4EP]"/>
    <x v="0"/>
    <s v="On Time"/>
    <s v="No"/>
    <s v="Minor"/>
    <s v="Successful"/>
    <s v="On Time"/>
    <n v="1"/>
    <n v="1"/>
    <n v="0"/>
    <x v="2"/>
    <x v="0"/>
    <x v="0"/>
    <n v="0"/>
    <n v="0"/>
    <n v="0"/>
    <n v="0"/>
    <n v="1"/>
    <n v="0"/>
    <x v="4"/>
    <s v="CMOD317140"/>
    <x v="0"/>
    <x v="0"/>
    <s v="No"/>
    <s v="No"/>
    <s v="No"/>
    <s v="Si"/>
    <s v="No"/>
  </r>
  <r>
    <x v="0"/>
    <x v="0"/>
    <x v="0"/>
    <x v="0"/>
    <s v="C001406973"/>
    <x v="0"/>
    <x v="43"/>
    <d v="2018-03-18T16:00:00"/>
    <d v="2018-03-19T16:00:00"/>
    <s v="SIGMA / SAP -TS - TMX / PROD / CSP - SAP Parameter Change_Offline / ITO.CAB pre-approved [4EP]"/>
    <x v="0"/>
    <s v="On Time"/>
    <s v="No"/>
    <s v="Minor"/>
    <s v="Successful"/>
    <s v="On Time"/>
    <n v="1"/>
    <n v="1"/>
    <n v="0"/>
    <x v="2"/>
    <x v="0"/>
    <x v="0"/>
    <n v="0"/>
    <n v="0"/>
    <n v="0"/>
    <n v="0"/>
    <n v="1"/>
    <n v="0"/>
    <x v="0"/>
    <s v="CMOD317344"/>
    <x v="0"/>
    <x v="0"/>
    <s v="No"/>
    <s v="No"/>
    <s v="No"/>
    <s v="Si"/>
    <s v="No"/>
  </r>
  <r>
    <x v="0"/>
    <x v="0"/>
    <x v="0"/>
    <x v="0"/>
    <s v="C001410190"/>
    <x v="11"/>
    <x v="14"/>
    <d v="2018-03-02T15:00:00"/>
    <d v="2018-03-16T17:00:00"/>
    <s v="ALLIAX / CCS _ SCCM /Deployment / TITUS Classification 17.2.9.11"/>
    <x v="0"/>
    <s v="On Time"/>
    <s v="No"/>
    <s v="Minor"/>
    <s v="Successful"/>
    <s v="On Time"/>
    <n v="1"/>
    <n v="1"/>
    <n v="0"/>
    <x v="2"/>
    <x v="0"/>
    <x v="0"/>
    <n v="0"/>
    <n v="0"/>
    <n v="0"/>
    <n v="0"/>
    <n v="1"/>
    <n v="0"/>
    <x v="0"/>
    <s v="-"/>
    <x v="2"/>
    <x v="1"/>
    <s v="No"/>
    <s v="No"/>
    <s v="No"/>
    <s v="Si"/>
    <s v="No"/>
  </r>
  <r>
    <x v="5"/>
    <x v="0"/>
    <x v="1"/>
    <x v="0"/>
    <s v="C001410311"/>
    <x v="21"/>
    <x v="66"/>
    <d v="2018-03-01T17:00:00"/>
    <d v="2018-03-16T18:00:00"/>
    <s v="DSI QRO | Grupo Kuo | Creación de ventana de mantenimiento y permisos para servidor Resirmty01new"/>
    <x v="0"/>
    <s v="On Time"/>
    <s v="No"/>
    <s v="Standard"/>
    <s v="Successful"/>
    <s v="On Time"/>
    <n v="1"/>
    <n v="1"/>
    <n v="0"/>
    <x v="2"/>
    <x v="0"/>
    <x v="0"/>
    <n v="0"/>
    <n v="0"/>
    <n v="0"/>
    <n v="0"/>
    <n v="1"/>
    <n v="0"/>
    <x v="4"/>
    <s v="-"/>
    <x v="15"/>
    <x v="1"/>
    <s v="No"/>
    <s v="No"/>
    <s v="No"/>
    <s v="Si"/>
    <s v="No"/>
  </r>
  <r>
    <x v="0"/>
    <x v="0"/>
    <x v="0"/>
    <x v="0"/>
    <s v="C001411594"/>
    <x v="0"/>
    <x v="43"/>
    <d v="2018-03-02T08:00:00"/>
    <d v="2018-03-16T23:00:00"/>
    <s v="SIGMA/ SAP - TSMX / DEV PRD to DEV_CLONE / REFRESH - NEW SYSTEM CREATION/ CCAB; ITO.CAB pre-approved [4EP]"/>
    <x v="0"/>
    <s v="On Time"/>
    <s v="No"/>
    <s v="Minor"/>
    <s v="Successful"/>
    <s v="On Time"/>
    <n v="1"/>
    <n v="1"/>
    <n v="0"/>
    <x v="2"/>
    <x v="0"/>
    <x v="0"/>
    <n v="0"/>
    <n v="0"/>
    <n v="0"/>
    <n v="0"/>
    <n v="1"/>
    <n v="0"/>
    <x v="0"/>
    <s v="CMOD317687"/>
    <x v="0"/>
    <x v="0"/>
    <s v="No"/>
    <s v="No"/>
    <s v="No"/>
    <s v="Si"/>
    <s v="No"/>
  </r>
  <r>
    <x v="10"/>
    <x v="0"/>
    <x v="0"/>
    <x v="0"/>
    <s v="C001413209"/>
    <x v="21"/>
    <x v="276"/>
    <d v="2018-03-17T12:00:00"/>
    <d v="2018-03-18T10:00:00"/>
    <s v="DSI QRO |SAP |Rackeo de Servidor Hanna y ESX en Bloque B"/>
    <x v="0"/>
    <s v="On Time"/>
    <s v="No"/>
    <s v="Minor"/>
    <s v="Successful"/>
    <s v="On Time"/>
    <n v="1"/>
    <n v="1"/>
    <n v="0"/>
    <x v="2"/>
    <x v="0"/>
    <x v="0"/>
    <n v="0"/>
    <n v="0"/>
    <n v="0"/>
    <n v="0"/>
    <n v="1"/>
    <n v="0"/>
    <x v="4"/>
    <s v="-"/>
    <x v="15"/>
    <x v="1"/>
    <s v="No"/>
    <s v="No"/>
    <s v="No"/>
    <s v="Si"/>
    <s v="No"/>
  </r>
  <r>
    <x v="0"/>
    <x v="0"/>
    <x v="0"/>
    <x v="0"/>
    <s v="C001419701"/>
    <x v="11"/>
    <x v="32"/>
    <d v="2018-03-15T21:00:00"/>
    <d v="2018-03-19T17:00:00"/>
    <s v="NEMAK | CCS - SCCM | Pilot Deployment | Security Updates by Microsoft 03 March 2018"/>
    <x v="0"/>
    <s v="On Time"/>
    <s v="No"/>
    <s v="Minor"/>
    <s v="Successful"/>
    <s v="On Time"/>
    <n v="1"/>
    <n v="1"/>
    <n v="0"/>
    <x v="2"/>
    <x v="0"/>
    <x v="0"/>
    <n v="0"/>
    <n v="0"/>
    <n v="0"/>
    <n v="0"/>
    <n v="1"/>
    <n v="0"/>
    <x v="0"/>
    <s v="C001313832"/>
    <x v="2"/>
    <x v="1"/>
    <s v="No"/>
    <s v="No"/>
    <s v="No"/>
    <s v="Si"/>
    <s v="No"/>
  </r>
  <r>
    <x v="0"/>
    <x v="0"/>
    <x v="0"/>
    <x v="0"/>
    <s v="C001419959"/>
    <x v="46"/>
    <x v="81"/>
    <d v="2018-03-17T11:00:00"/>
    <d v="2018-03-17T14:00:00"/>
    <s v="AMEC | Sigma | Database | PRD | JUTVISTA | Create new listener.log file"/>
    <x v="0"/>
    <s v="On Time"/>
    <s v="No"/>
    <s v="Minor"/>
    <s v="Successful"/>
    <s v="On Time"/>
    <n v="1"/>
    <n v="1"/>
    <n v="0"/>
    <x v="2"/>
    <x v="0"/>
    <x v="0"/>
    <n v="0"/>
    <n v="0"/>
    <n v="0"/>
    <n v="0"/>
    <n v="1"/>
    <n v="0"/>
    <x v="0"/>
    <s v="-"/>
    <x v="21"/>
    <x v="1"/>
    <s v="No"/>
    <s v="No"/>
    <s v="No"/>
    <s v="Si"/>
    <s v="No"/>
  </r>
  <r>
    <x v="26"/>
    <x v="0"/>
    <x v="1"/>
    <x v="0"/>
    <s v="C001419977"/>
    <x v="0"/>
    <x v="211"/>
    <d v="2018-03-16T15:00:00"/>
    <d v="2018-03-16T19:00:00"/>
    <s v="[ VOLARIS [ SAP ] VEQ][ Kernel Upgrade ] / CCAB; ITO.CAB pre-approved [4EP]"/>
    <x v="0"/>
    <s v="On Time"/>
    <s v="No"/>
    <s v="Standard"/>
    <s v="Successful"/>
    <s v="On Time"/>
    <n v="1"/>
    <n v="1"/>
    <n v="0"/>
    <x v="2"/>
    <x v="0"/>
    <x v="0"/>
    <n v="0"/>
    <n v="0"/>
    <n v="0"/>
    <n v="0"/>
    <n v="1"/>
    <n v="0"/>
    <x v="2"/>
    <s v="CMOD317140"/>
    <x v="0"/>
    <x v="0"/>
    <s v="No"/>
    <s v="No"/>
    <s v="No"/>
    <s v="Si"/>
    <s v="No"/>
  </r>
  <r>
    <x v="0"/>
    <x v="0"/>
    <x v="0"/>
    <x v="0"/>
    <s v="C001421459"/>
    <x v="0"/>
    <x v="98"/>
    <d v="2018-03-19T13:00:00"/>
    <d v="2018-03-19T14:00:00"/>
    <s v="SIGMA / SAP -TS - TMX / QAS/ ACQ Parameter Change_Offline / ITO.CAB pre-approved [4EP]"/>
    <x v="0"/>
    <s v="On Time"/>
    <s v="No"/>
    <s v="Minor"/>
    <s v="Successful"/>
    <s v="On Time"/>
    <n v="1"/>
    <n v="1"/>
    <n v="0"/>
    <x v="2"/>
    <x v="0"/>
    <x v="0"/>
    <n v="0"/>
    <n v="0"/>
    <n v="0"/>
    <n v="0"/>
    <n v="1"/>
    <n v="0"/>
    <x v="0"/>
    <s v="CMOD317344"/>
    <x v="0"/>
    <x v="0"/>
    <s v="No"/>
    <s v="No"/>
    <s v="No"/>
    <s v="Si"/>
    <s v="No"/>
  </r>
  <r>
    <x v="1"/>
    <x v="0"/>
    <x v="1"/>
    <x v="0"/>
    <s v="C001423159"/>
    <x v="1"/>
    <x v="10"/>
    <d v="2018-03-13T18:00:00"/>
    <d v="2018-03-16T18:00:00"/>
    <s v="AMER | VITRO | Upgrade Firmware and Drivers in VCOEXCH002, VIMEXIEX-W2K and VITEMCOSRV"/>
    <x v="0"/>
    <s v="On Time"/>
    <s v="No"/>
    <s v="Standard"/>
    <s v="Successful"/>
    <s v="On Time"/>
    <n v="1"/>
    <n v="1"/>
    <n v="0"/>
    <x v="2"/>
    <x v="0"/>
    <x v="0"/>
    <n v="0"/>
    <n v="0"/>
    <n v="0"/>
    <n v="0"/>
    <n v="1"/>
    <n v="0"/>
    <x v="1"/>
    <s v="C000853619"/>
    <x v="1"/>
    <x v="1"/>
    <s v="No"/>
    <s v="No"/>
    <s v="No"/>
    <s v="Si"/>
    <s v="No"/>
  </r>
  <r>
    <x v="0"/>
    <x v="0"/>
    <x v="0"/>
    <x v="0"/>
    <s v="C001423168"/>
    <x v="36"/>
    <x v="144"/>
    <d v="2018-03-16T15:00:00"/>
    <d v="2018-03-17T00:00:00"/>
    <s v="ALFA | SIGMA | Decommissioning SQL databases on the SQL instance SIACECLU02\SIACESQLPRD"/>
    <x v="0"/>
    <s v="On Time"/>
    <s v="No"/>
    <s v="Minor"/>
    <s v="Successful"/>
    <s v="On Time"/>
    <n v="1"/>
    <n v="1"/>
    <n v="0"/>
    <x v="2"/>
    <x v="0"/>
    <x v="0"/>
    <n v="0"/>
    <n v="0"/>
    <n v="0"/>
    <n v="0"/>
    <n v="1"/>
    <n v="0"/>
    <x v="0"/>
    <s v="C000982195"/>
    <x v="21"/>
    <x v="1"/>
    <s v="No"/>
    <s v="No"/>
    <s v="No"/>
    <s v="Si"/>
    <s v="No"/>
  </r>
  <r>
    <x v="5"/>
    <x v="0"/>
    <x v="1"/>
    <x v="0"/>
    <s v="C001423188"/>
    <x v="0"/>
    <x v="120"/>
    <d v="2018-03-19T19:00:00"/>
    <d v="2018-03-20T07:00:00"/>
    <s v="[Grupo KUO] / [ SAP -MX ] / [ PR ] / [ PRE ] - Implementation of support packages for ABAP (SPAM/SAINT) / ITO.CAB pre-approved [4EP]"/>
    <x v="0"/>
    <s v="On Time"/>
    <s v="No"/>
    <s v="Standard"/>
    <s v="Successful"/>
    <s v="On Time"/>
    <n v="1"/>
    <n v="1"/>
    <n v="0"/>
    <x v="2"/>
    <x v="0"/>
    <x v="0"/>
    <n v="0"/>
    <n v="0"/>
    <n v="0"/>
    <n v="0"/>
    <n v="1"/>
    <n v="0"/>
    <x v="4"/>
    <s v="CMOD318037"/>
    <x v="0"/>
    <x v="0"/>
    <s v="No"/>
    <s v="No"/>
    <s v="No"/>
    <s v="Si"/>
    <s v="No"/>
  </r>
  <r>
    <x v="14"/>
    <x v="0"/>
    <x v="0"/>
    <x v="0"/>
    <s v="C001423272"/>
    <x v="39"/>
    <x v="181"/>
    <d v="2018-03-16T09:00:00"/>
    <d v="2018-03-17T18:00:00"/>
    <s v="Amer | ENGIE | Accompaniment in Change of IP in server VCORP-AVSERVER"/>
    <x v="0"/>
    <s v="On Time"/>
    <s v="No"/>
    <s v="Minor"/>
    <s v="Successful"/>
    <s v="On Time"/>
    <n v="1"/>
    <n v="1"/>
    <n v="0"/>
    <x v="2"/>
    <x v="0"/>
    <x v="0"/>
    <n v="0"/>
    <n v="0"/>
    <n v="0"/>
    <n v="1"/>
    <n v="1"/>
    <n v="0"/>
    <x v="2"/>
    <s v="-"/>
    <x v="16"/>
    <x v="1"/>
    <s v="No"/>
    <s v="No"/>
    <s v="Si"/>
    <s v="Si"/>
    <s v="No"/>
  </r>
  <r>
    <x v="14"/>
    <x v="0"/>
    <x v="1"/>
    <x v="0"/>
    <s v="C001424770"/>
    <x v="0"/>
    <x v="86"/>
    <d v="2018-03-16T15:00:00"/>
    <d v="2018-03-16T17:00:00"/>
    <s v="ENGIE / SAP - BASIS / QAS / QA1 / TSMX - KERNEL_Update / ITO.CAB pre-approved [4EP]"/>
    <x v="0"/>
    <s v="On Time"/>
    <s v="No"/>
    <s v="Standard"/>
    <s v="Successful"/>
    <s v="On Time"/>
    <n v="1"/>
    <n v="1"/>
    <n v="0"/>
    <x v="2"/>
    <x v="0"/>
    <x v="0"/>
    <n v="0"/>
    <n v="0"/>
    <n v="0"/>
    <n v="0"/>
    <n v="1"/>
    <n v="0"/>
    <x v="2"/>
    <s v="CMOD317140"/>
    <x v="0"/>
    <x v="0"/>
    <s v="No"/>
    <s v="No"/>
    <s v="No"/>
    <s v="Si"/>
    <s v="No"/>
  </r>
  <r>
    <x v="28"/>
    <x v="0"/>
    <x v="0"/>
    <x v="0"/>
    <s v="C001424831"/>
    <x v="33"/>
    <x v="256"/>
    <d v="2018-03-17T00:00:00"/>
    <d v="2018-03-17T08:00:00"/>
    <s v="DSI QRO | GDG | Storage VMotion in ESX hosts | 4EP"/>
    <x v="0"/>
    <s v="On Time"/>
    <s v="No"/>
    <s v="Minor"/>
    <s v="Successful"/>
    <s v="On Time"/>
    <n v="1"/>
    <n v="1"/>
    <n v="0"/>
    <x v="2"/>
    <x v="0"/>
    <x v="0"/>
    <n v="0"/>
    <n v="0"/>
    <n v="0"/>
    <n v="0"/>
    <n v="1"/>
    <n v="0"/>
    <x v="2"/>
    <s v="-"/>
    <x v="19"/>
    <x v="1"/>
    <s v="No"/>
    <s v="No"/>
    <s v="No"/>
    <s v="Si"/>
    <s v="No"/>
  </r>
  <r>
    <x v="5"/>
    <x v="0"/>
    <x v="1"/>
    <x v="0"/>
    <s v="C001424845"/>
    <x v="0"/>
    <x v="176"/>
    <d v="2018-03-16T13:00:00"/>
    <d v="2018-03-16T23:00:00"/>
    <s v="[GRUPO KUO] / [ SAP -TSMX ] / [ QAS ] / [ QA3 ] / - KERNEL_Update / CCAB; ITO.CAB pre-approved [4EP]"/>
    <x v="0"/>
    <s v="On Time"/>
    <s v="No"/>
    <s v="Standard"/>
    <s v="Successful"/>
    <s v="On Time"/>
    <n v="1"/>
    <n v="1"/>
    <n v="0"/>
    <x v="2"/>
    <x v="0"/>
    <x v="0"/>
    <n v="0"/>
    <n v="0"/>
    <n v="0"/>
    <n v="0"/>
    <n v="1"/>
    <n v="0"/>
    <x v="4"/>
    <s v="CMOD317140"/>
    <x v="0"/>
    <x v="0"/>
    <s v="No"/>
    <s v="No"/>
    <s v="No"/>
    <s v="Si"/>
    <s v="No"/>
  </r>
  <r>
    <x v="14"/>
    <x v="0"/>
    <x v="1"/>
    <x v="0"/>
    <s v="C001424852"/>
    <x v="0"/>
    <x v="17"/>
    <d v="2018-03-16T17:00:00"/>
    <d v="2018-03-16T20:00:00"/>
    <s v="GDF SUEZ/ BASIS /TEST / BWQ/ Outage=YES/ TSMX - KERNEL_Update /CCAB; CSS.CAB pre-approved [4EP]"/>
    <x v="0"/>
    <s v="On Time"/>
    <s v="No"/>
    <s v="Standard"/>
    <s v="Successful"/>
    <s v="On Time"/>
    <n v="1"/>
    <n v="1"/>
    <n v="0"/>
    <x v="2"/>
    <x v="0"/>
    <x v="0"/>
    <n v="0"/>
    <n v="0"/>
    <n v="0"/>
    <n v="0"/>
    <n v="1"/>
    <n v="0"/>
    <x v="2"/>
    <s v="CMOD317140"/>
    <x v="0"/>
    <x v="0"/>
    <s v="No"/>
    <s v="No"/>
    <s v="No"/>
    <s v="Si"/>
    <s v="No"/>
  </r>
  <r>
    <x v="26"/>
    <x v="0"/>
    <x v="1"/>
    <x v="0"/>
    <s v="C001426411"/>
    <x v="0"/>
    <x v="238"/>
    <d v="2018-03-18T09:00:00"/>
    <d v="2018-03-18T13:00:00"/>
    <s v="[ VOLARIS [ SAP ] VEP][ Kernel Upgrade ] / CCAB; ITO.CAB pre-approved [4EP]"/>
    <x v="0"/>
    <s v="On Time"/>
    <s v="No"/>
    <s v="Standard"/>
    <s v="Successful"/>
    <s v="On Time"/>
    <n v="1"/>
    <n v="1"/>
    <n v="0"/>
    <x v="2"/>
    <x v="0"/>
    <x v="0"/>
    <n v="0"/>
    <n v="0"/>
    <n v="0"/>
    <n v="0"/>
    <n v="1"/>
    <n v="0"/>
    <x v="2"/>
    <s v="CMOD317140"/>
    <x v="0"/>
    <x v="0"/>
    <s v="No"/>
    <s v="No"/>
    <s v="No"/>
    <s v="Si"/>
    <s v="No"/>
  </r>
  <r>
    <x v="19"/>
    <x v="0"/>
    <x v="1"/>
    <x v="0"/>
    <s v="C001426497"/>
    <x v="0"/>
    <x v="135"/>
    <d v="2018-03-18T00:00:00"/>
    <d v="2018-03-18T08:00:00"/>
    <s v="[DURMAN] / [ SAP -TS] / [ PRD] / [ DRP] / [ MX] - Install SAP Bundle Patch (SBP) / ITO.CAB pre-approved [4EP]"/>
    <x v="0"/>
    <s v="On Time"/>
    <s v="No"/>
    <s v="Standard"/>
    <s v="Successful"/>
    <s v="On Time"/>
    <n v="1"/>
    <n v="1"/>
    <n v="0"/>
    <x v="2"/>
    <x v="0"/>
    <x v="0"/>
    <n v="0"/>
    <n v="0"/>
    <n v="0"/>
    <n v="0"/>
    <n v="1"/>
    <n v="0"/>
    <x v="2"/>
    <s v="CMOD318870"/>
    <x v="0"/>
    <x v="0"/>
    <s v="No"/>
    <s v="No"/>
    <s v="No"/>
    <s v="Si"/>
    <s v="No"/>
  </r>
  <r>
    <x v="0"/>
    <x v="0"/>
    <x v="0"/>
    <x v="0"/>
    <s v="C001426554"/>
    <x v="17"/>
    <x v="96"/>
    <d v="2018-03-16T18:00:00"/>
    <d v="2018-03-19T23:30:00"/>
    <s v="AMER | NEMAK | Distribution of MSFT patches for Windows Servers (PRD 1) &lt;March2018&gt;"/>
    <x v="0"/>
    <s v="On Time"/>
    <s v="No"/>
    <s v="Minor"/>
    <s v="Successful"/>
    <s v="On Time"/>
    <n v="1"/>
    <n v="1"/>
    <n v="0"/>
    <x v="2"/>
    <x v="0"/>
    <x v="0"/>
    <n v="0"/>
    <n v="0"/>
    <n v="0"/>
    <n v="0"/>
    <n v="1"/>
    <n v="0"/>
    <x v="0"/>
    <s v="C000945095"/>
    <x v="5"/>
    <x v="1"/>
    <s v="No"/>
    <s v="No"/>
    <s v="No"/>
    <s v="Si"/>
    <s v="No"/>
  </r>
  <r>
    <x v="0"/>
    <x v="0"/>
    <x v="0"/>
    <x v="0"/>
    <s v="C001426563"/>
    <x v="17"/>
    <x v="22"/>
    <d v="2018-03-16T21:00:00"/>
    <d v="2018-03-18T12:00:00"/>
    <s v="AMER | Indelpro | Distribution of MSFT patches for Windows Servers &lt;FEBRUARY-MARCH2018&gt;| DEV"/>
    <x v="0"/>
    <s v="On Time"/>
    <s v="No"/>
    <s v="Minor"/>
    <s v="Successful"/>
    <s v="On Time"/>
    <n v="1"/>
    <n v="1"/>
    <n v="0"/>
    <x v="2"/>
    <x v="0"/>
    <x v="0"/>
    <n v="0"/>
    <n v="0"/>
    <n v="0"/>
    <n v="0"/>
    <n v="1"/>
    <n v="0"/>
    <x v="0"/>
    <s v="C000945095"/>
    <x v="5"/>
    <x v="1"/>
    <s v="No"/>
    <s v="No"/>
    <s v="No"/>
    <s v="Si"/>
    <s v="No"/>
  </r>
  <r>
    <x v="0"/>
    <x v="0"/>
    <x v="0"/>
    <x v="0"/>
    <s v="C001427671"/>
    <x v="17"/>
    <x v="22"/>
    <d v="2018-03-18T03:00:00"/>
    <d v="2018-03-18T12:00:00"/>
    <s v="AMER | PETROTEMEX | Distribution of MSFT patches for Windows Servers (PRD)"/>
    <x v="0"/>
    <s v="On Time"/>
    <s v="No"/>
    <s v="Minor"/>
    <s v="Successful"/>
    <s v="On Time"/>
    <n v="1"/>
    <n v="1"/>
    <n v="0"/>
    <x v="2"/>
    <x v="0"/>
    <x v="0"/>
    <n v="0"/>
    <n v="0"/>
    <n v="0"/>
    <n v="0"/>
    <n v="1"/>
    <n v="0"/>
    <x v="0"/>
    <s v="C000945095"/>
    <x v="5"/>
    <x v="1"/>
    <s v="No"/>
    <s v="No"/>
    <s v="No"/>
    <s v="Si"/>
    <s v="No"/>
  </r>
  <r>
    <x v="1"/>
    <x v="0"/>
    <x v="1"/>
    <x v="0"/>
    <s v="C001428062"/>
    <x v="81"/>
    <x v="302"/>
    <d v="2018-03-16T18:00:00"/>
    <d v="2018-03-19T18:00:00"/>
    <s v="AMER | VITRO | Distribution of MSFT patches for Windows Servers Phase 1 | March 2018"/>
    <x v="0"/>
    <s v="On Time"/>
    <s v="No"/>
    <s v="Standard"/>
    <s v="Successful"/>
    <s v="On Time"/>
    <n v="1"/>
    <n v="1"/>
    <n v="0"/>
    <x v="2"/>
    <x v="0"/>
    <x v="0"/>
    <n v="0"/>
    <n v="0"/>
    <n v="0"/>
    <n v="0"/>
    <n v="1"/>
    <n v="0"/>
    <x v="1"/>
    <s v="C000179725"/>
    <x v="1"/>
    <x v="1"/>
    <s v="No"/>
    <s v="No"/>
    <s v="No"/>
    <s v="Si"/>
    <s v="No"/>
  </r>
  <r>
    <x v="18"/>
    <x v="0"/>
    <x v="0"/>
    <x v="0"/>
    <s v="C001428089"/>
    <x v="4"/>
    <x v="332"/>
    <d v="2018-03-18T09:00:00"/>
    <d v="2018-03-18T23:00:00"/>
    <s v="LOREAL | Acompañamiento para el cambio de direccionamiento de la red"/>
    <x v="0"/>
    <s v="On Time"/>
    <s v="No"/>
    <s v="Minor"/>
    <s v="Successful"/>
    <s v="On Time"/>
    <n v="1"/>
    <n v="1"/>
    <n v="0"/>
    <x v="2"/>
    <x v="0"/>
    <x v="0"/>
    <n v="0"/>
    <n v="0"/>
    <n v="0"/>
    <n v="0"/>
    <n v="1"/>
    <n v="0"/>
    <x v="2"/>
    <s v="-"/>
    <x v="4"/>
    <x v="1"/>
    <s v="No"/>
    <s v="No"/>
    <s v="No"/>
    <s v="Si"/>
    <s v="No"/>
  </r>
  <r>
    <x v="1"/>
    <x v="0"/>
    <x v="1"/>
    <x v="0"/>
    <s v="C001428120"/>
    <x v="81"/>
    <x v="302"/>
    <d v="2018-03-16T18:00:00"/>
    <d v="2018-03-19T18:00:00"/>
    <s v="AMER | VITRO | Distribution of MSFT patches for Windows Servers Phase 1 AG | March 2018"/>
    <x v="0"/>
    <s v="On Time"/>
    <s v="No"/>
    <s v="Standard"/>
    <s v="Successful"/>
    <s v="On Time"/>
    <n v="1"/>
    <n v="1"/>
    <n v="0"/>
    <x v="2"/>
    <x v="0"/>
    <x v="0"/>
    <n v="0"/>
    <n v="0"/>
    <n v="0"/>
    <n v="0"/>
    <n v="1"/>
    <n v="0"/>
    <x v="1"/>
    <s v="C000179725"/>
    <x v="1"/>
    <x v="1"/>
    <s v="No"/>
    <s v="No"/>
    <s v="No"/>
    <s v="Si"/>
    <s v="No"/>
  </r>
  <r>
    <x v="0"/>
    <x v="0"/>
    <x v="1"/>
    <x v="0"/>
    <s v="C001429322"/>
    <x v="70"/>
    <x v="200"/>
    <d v="2018-03-18T06:00:00"/>
    <d v="2018-03-18T22:00:00"/>
    <s v="AMER | TERZA | SECURITY | REINSTALL ANTIVIRUS SYMANTEC - ITO CAB - preapproved"/>
    <x v="0"/>
    <s v="On Time"/>
    <s v="No"/>
    <s v="Standard"/>
    <s v="Successful"/>
    <s v="On Time"/>
    <n v="1"/>
    <n v="1"/>
    <n v="0"/>
    <x v="2"/>
    <x v="0"/>
    <x v="0"/>
    <n v="0"/>
    <n v="0"/>
    <n v="0"/>
    <n v="0"/>
    <n v="1"/>
    <n v="0"/>
    <x v="0"/>
    <s v="C001203783"/>
    <x v="16"/>
    <x v="1"/>
    <s v="No"/>
    <s v="No"/>
    <s v="No"/>
    <s v="Si"/>
    <s v="No"/>
  </r>
  <r>
    <x v="0"/>
    <x v="0"/>
    <x v="1"/>
    <x v="0"/>
    <s v="C001429368"/>
    <x v="17"/>
    <x v="128"/>
    <d v="2018-03-16T15:00:00"/>
    <d v="2018-03-16T18:00:00"/>
    <s v="AMER | TERZA | Increase of Disk Space storage F: O: P: drive | TERZAQASV29 | DO 53260617"/>
    <x v="0"/>
    <s v="On Time"/>
    <s v="No"/>
    <s v="Standard"/>
    <s v="Successful"/>
    <s v="On Time"/>
    <n v="1"/>
    <n v="1"/>
    <n v="0"/>
    <x v="2"/>
    <x v="0"/>
    <x v="0"/>
    <n v="0"/>
    <n v="0"/>
    <n v="0"/>
    <n v="0"/>
    <n v="1"/>
    <n v="0"/>
    <x v="0"/>
    <s v="C000058623"/>
    <x v="5"/>
    <x v="1"/>
    <s v="No"/>
    <s v="No"/>
    <s v="No"/>
    <s v="Si"/>
    <s v="No"/>
  </r>
  <r>
    <x v="6"/>
    <x v="0"/>
    <x v="1"/>
    <x v="0"/>
    <s v="C001429372"/>
    <x v="1"/>
    <x v="8"/>
    <d v="2018-03-18T08:00:00"/>
    <d v="2018-03-18T20:00:00"/>
    <s v="AMER | DHL | Installation of Security Updates in secundary windows servers."/>
    <x v="0"/>
    <s v="On Time"/>
    <s v="No"/>
    <s v="Standard"/>
    <s v="Successful"/>
    <s v="On Time"/>
    <n v="1"/>
    <n v="1"/>
    <n v="0"/>
    <x v="2"/>
    <x v="0"/>
    <x v="0"/>
    <n v="0"/>
    <n v="0"/>
    <n v="0"/>
    <n v="0"/>
    <n v="1"/>
    <n v="0"/>
    <x v="2"/>
    <s v="C000464405"/>
    <x v="1"/>
    <x v="1"/>
    <s v="No"/>
    <s v="No"/>
    <s v="No"/>
    <s v="Si"/>
    <s v="No"/>
  </r>
  <r>
    <x v="5"/>
    <x v="0"/>
    <x v="1"/>
    <x v="0"/>
    <s v="C001429403"/>
    <x v="1"/>
    <x v="89"/>
    <d v="2018-03-19T05:00:00"/>
    <d v="2018-03-19T18:00:00"/>
    <s v="AMER | KUO | Electrical Maintenance in Tremec - PRE APROBADO"/>
    <x v="0"/>
    <s v="On Time"/>
    <s v="No"/>
    <s v="Standard"/>
    <s v="Successful"/>
    <s v="On Time"/>
    <n v="1"/>
    <n v="1"/>
    <n v="0"/>
    <x v="2"/>
    <x v="0"/>
    <x v="0"/>
    <n v="0"/>
    <n v="0"/>
    <n v="0"/>
    <n v="0"/>
    <n v="1"/>
    <n v="0"/>
    <x v="4"/>
    <s v="C000238516"/>
    <x v="1"/>
    <x v="1"/>
    <s v="No"/>
    <s v="No"/>
    <s v="No"/>
    <s v="Si"/>
    <s v="No"/>
  </r>
  <r>
    <x v="0"/>
    <x v="0"/>
    <x v="1"/>
    <x v="0"/>
    <s v="C001429436"/>
    <x v="17"/>
    <x v="203"/>
    <d v="2018-03-17T22:00:00"/>
    <d v="2018-03-18T01:00:00"/>
    <s v="Creacion de ventana de Mantenimiento en herramienta de Monitoreo HP SiteScope"/>
    <x v="0"/>
    <s v="On Time"/>
    <s v="Si"/>
    <s v="Standard"/>
    <s v="Successful"/>
    <s v="On Time"/>
    <n v="1"/>
    <n v="1"/>
    <n v="1"/>
    <x v="2"/>
    <x v="0"/>
    <x v="0"/>
    <n v="0"/>
    <n v="0"/>
    <n v="0"/>
    <n v="0"/>
    <n v="1"/>
    <n v="0"/>
    <x v="0"/>
    <s v="C000917079"/>
    <x v="5"/>
    <x v="1"/>
    <s v="No"/>
    <s v="No"/>
    <s v="No"/>
    <s v="Si"/>
    <s v="No"/>
  </r>
  <r>
    <x v="8"/>
    <x v="1"/>
    <x v="0"/>
    <x v="0"/>
    <s v="C001429448"/>
    <x v="47"/>
    <x v="326"/>
    <d v="2018-03-16T18:30:00"/>
    <d v="2018-03-16T19:30:00"/>
    <s v="TSMX | PQIT | TSS | VOICE | Movimiento de trafico Telefonico de Carrier TPE a Telmex. - Preauthorized"/>
    <x v="0"/>
    <s v="On Time"/>
    <s v="No"/>
    <s v="Minor"/>
    <s v="Successful"/>
    <s v="On Time"/>
    <n v="1"/>
    <n v="1"/>
    <n v="0"/>
    <x v="2"/>
    <x v="0"/>
    <x v="0"/>
    <n v="0"/>
    <n v="0"/>
    <n v="0"/>
    <n v="0"/>
    <n v="1"/>
    <n v="0"/>
    <x v="2"/>
    <s v="C000917115"/>
    <x v="24"/>
    <x v="2"/>
    <s v="No"/>
    <s v="No"/>
    <s v="No"/>
    <s v="Si"/>
    <s v="No"/>
  </r>
  <r>
    <x v="1"/>
    <x v="1"/>
    <x v="1"/>
    <x v="0"/>
    <s v="C001429486"/>
    <x v="97"/>
    <x v="333"/>
    <d v="2018-03-18T00:00:00"/>
    <d v="2018-03-18T07:00:00"/>
    <s v="Vitro | TSS - Ventana Mandatoria por parte de Alestra -Site con servidores- Acompañamiento de T-Systems (Preautorizado)"/>
    <x v="0"/>
    <s v="On Time"/>
    <s v="No"/>
    <s v="Standard"/>
    <s v="Successful"/>
    <s v="On Time"/>
    <n v="1"/>
    <n v="1"/>
    <n v="0"/>
    <x v="2"/>
    <x v="0"/>
    <x v="0"/>
    <n v="0"/>
    <n v="0"/>
    <n v="0"/>
    <n v="0"/>
    <n v="1"/>
    <n v="0"/>
    <x v="1"/>
    <s v="C000804922"/>
    <x v="14"/>
    <x v="2"/>
    <s v="No"/>
    <s v="No"/>
    <s v="No"/>
    <s v="Si"/>
    <s v="No"/>
  </r>
  <r>
    <x v="1"/>
    <x v="0"/>
    <x v="1"/>
    <x v="0"/>
    <s v="C001431057"/>
    <x v="83"/>
    <x v="173"/>
    <d v="2018-03-19T17:00:00"/>
    <d v="2018-03-19T18:00:00"/>
    <s v="VITRO | Correct default time zone for Security Cluster: houvto02 - Servers NOT in Production"/>
    <x v="0"/>
    <s v="On Time"/>
    <s v="No"/>
    <s v="Standard"/>
    <s v="Successful"/>
    <s v="On Time"/>
    <n v="1"/>
    <n v="1"/>
    <n v="0"/>
    <x v="2"/>
    <x v="0"/>
    <x v="0"/>
    <n v="0"/>
    <n v="0"/>
    <n v="0"/>
    <n v="0"/>
    <n v="1"/>
    <n v="0"/>
    <x v="1"/>
    <s v="-"/>
    <x v="15"/>
    <x v="1"/>
    <s v="No"/>
    <s v="No"/>
    <s v="No"/>
    <s v="Si"/>
    <s v="No"/>
  </r>
  <r>
    <x v="7"/>
    <x v="1"/>
    <x v="0"/>
    <x v="0"/>
    <s v="C40994700"/>
    <x v="41"/>
    <x v="142"/>
    <d v="2018-03-04T12:00:00"/>
    <d v="2018-03-18T23:00:00"/>
    <s v="Cambio de Prueba Limitar el trafico de Proxy-Audi a un maximo de 65 Mbps en el router de Internet Primario VW"/>
    <x v="0"/>
    <s v="On Time"/>
    <s v="No"/>
    <s v="Minor"/>
    <s v="Successful"/>
    <s v="On Time"/>
    <n v="1"/>
    <n v="1"/>
    <n v="0"/>
    <x v="2"/>
    <x v="0"/>
    <x v="0"/>
    <n v="0"/>
    <n v="0"/>
    <n v="0"/>
    <n v="0"/>
    <n v="1"/>
    <n v="0"/>
    <x v="3"/>
    <s v="CT40003809"/>
    <x v="14"/>
    <x v="2"/>
    <s v="No"/>
    <s v="No"/>
    <s v="No"/>
    <s v="Si"/>
    <s v="No"/>
  </r>
  <r>
    <x v="7"/>
    <x v="0"/>
    <x v="0"/>
    <x v="0"/>
    <s v="C40993576"/>
    <x v="27"/>
    <x v="20"/>
    <d v="2018-03-01T16:00:00"/>
    <d v="2018-03-16T17:00:00"/>
    <s v="Migración de SO 2008 a 2012 Lab DC NA5TPUD00003N , NA5TPUD00004N"/>
    <x v="0"/>
    <s v="On Time"/>
    <s v="No"/>
    <s v="Minor"/>
    <s v="Successful"/>
    <s v="On Time"/>
    <n v="1"/>
    <n v="1"/>
    <n v="0"/>
    <x v="2"/>
    <x v="0"/>
    <x v="0"/>
    <n v="0"/>
    <n v="0"/>
    <n v="0"/>
    <n v="0"/>
    <n v="1"/>
    <n v="0"/>
    <x v="3"/>
    <s v="-"/>
    <x v="1"/>
    <x v="1"/>
    <s v="No"/>
    <s v="No"/>
    <s v="No"/>
    <s v="Si"/>
    <s v="No"/>
  </r>
  <r>
    <x v="7"/>
    <x v="1"/>
    <x v="1"/>
    <x v="0"/>
    <s v="C41003569"/>
    <x v="41"/>
    <x v="124"/>
    <d v="2018-03-18T07:00:00"/>
    <d v="2018-03-18T15:00:00"/>
    <s v="Remplazo de Switch SW20I00-116.6"/>
    <x v="0"/>
    <s v="On Time"/>
    <s v="No"/>
    <s v="Standard"/>
    <s v="Successful"/>
    <s v="On Time"/>
    <n v="1"/>
    <n v="1"/>
    <n v="0"/>
    <x v="2"/>
    <x v="0"/>
    <x v="0"/>
    <n v="0"/>
    <n v="0"/>
    <n v="0"/>
    <n v="0"/>
    <n v="1"/>
    <n v="0"/>
    <x v="3"/>
    <s v="CT40004989"/>
    <x v="14"/>
    <x v="2"/>
    <s v="No"/>
    <s v="No"/>
    <s v="No"/>
    <s v="Si"/>
    <s v="No"/>
  </r>
  <r>
    <x v="7"/>
    <x v="1"/>
    <x v="1"/>
    <x v="0"/>
    <s v="C41005494"/>
    <x v="41"/>
    <x v="166"/>
    <d v="2018-03-15T17:00:00"/>
    <d v="2018-03-16T20:00:00"/>
    <s v="Instalación de Access Points Nave 40"/>
    <x v="0"/>
    <s v="On Time"/>
    <s v="No"/>
    <s v="Standard"/>
    <s v="Successful"/>
    <s v="On Time"/>
    <n v="1"/>
    <n v="1"/>
    <n v="0"/>
    <x v="2"/>
    <x v="0"/>
    <x v="0"/>
    <n v="0"/>
    <n v="0"/>
    <n v="0"/>
    <n v="0"/>
    <n v="1"/>
    <n v="0"/>
    <x v="3"/>
    <s v="CT40003135"/>
    <x v="14"/>
    <x v="2"/>
    <s v="No"/>
    <s v="No"/>
    <s v="No"/>
    <s v="Si"/>
    <s v="No"/>
  </r>
  <r>
    <x v="7"/>
    <x v="0"/>
    <x v="1"/>
    <x v="0"/>
    <s v="C41006319"/>
    <x v="8"/>
    <x v="141"/>
    <d v="2018-03-19T08:00:00"/>
    <d v="2018-03-19T19:00:00"/>
    <s v="Mantenimiento Preventivo a IDF10203"/>
    <x v="0"/>
    <s v="On Time"/>
    <s v="No"/>
    <s v="Standard"/>
    <s v="Successful"/>
    <s v="On Time"/>
    <n v="1"/>
    <n v="1"/>
    <n v="0"/>
    <x v="2"/>
    <x v="0"/>
    <x v="0"/>
    <n v="0"/>
    <n v="0"/>
    <n v="0"/>
    <n v="0"/>
    <n v="1"/>
    <n v="0"/>
    <x v="3"/>
    <s v="CT40001634"/>
    <x v="6"/>
    <x v="1"/>
    <s v="No"/>
    <s v="No"/>
    <s v="No"/>
    <s v="Si"/>
    <s v="No"/>
  </r>
  <r>
    <x v="4"/>
    <x v="0"/>
    <x v="0"/>
    <x v="0"/>
    <s v="C41002652"/>
    <x v="69"/>
    <x v="143"/>
    <d v="2018-03-19T15:00:00"/>
    <d v="2018-03-19T17:00:00"/>
    <s v="Backup Full Online UPS Productive Oracle Database"/>
    <x v="0"/>
    <s v="On Time"/>
    <s v="No"/>
    <s v="Minor"/>
    <s v="Successful"/>
    <s v="On Time"/>
    <n v="1"/>
    <n v="1"/>
    <n v="0"/>
    <x v="2"/>
    <x v="0"/>
    <x v="0"/>
    <n v="0"/>
    <n v="0"/>
    <n v="0"/>
    <n v="0"/>
    <n v="1"/>
    <n v="0"/>
    <x v="3"/>
    <s v="CT40010170"/>
    <x v="9"/>
    <x v="1"/>
    <s v="No"/>
    <s v="No"/>
    <s v="No"/>
    <s v="Si"/>
    <s v="No"/>
  </r>
  <r>
    <x v="4"/>
    <x v="0"/>
    <x v="0"/>
    <x v="0"/>
    <s v="C40988214"/>
    <x v="19"/>
    <x v="25"/>
    <d v="2018-03-17T19:00:00"/>
    <d v="2018-03-19T16:00:00"/>
    <s v="A19 LDR and IT Room Shutdown"/>
    <x v="0"/>
    <s v="On Time"/>
    <s v="No"/>
    <s v="Minor"/>
    <s v="Successful"/>
    <s v="On Time"/>
    <n v="1"/>
    <n v="1"/>
    <n v="0"/>
    <x v="2"/>
    <x v="0"/>
    <x v="0"/>
    <n v="0"/>
    <n v="0"/>
    <n v="0"/>
    <n v="0"/>
    <n v="1"/>
    <n v="0"/>
    <x v="3"/>
    <s v="CT40012403"/>
    <x v="13"/>
    <x v="1"/>
    <s v="No"/>
    <s v="No"/>
    <s v="No"/>
    <s v="Si"/>
    <s v="No"/>
  </r>
  <r>
    <x v="7"/>
    <x v="0"/>
    <x v="1"/>
    <x v="0"/>
    <s v="C41008369"/>
    <x v="37"/>
    <x v="55"/>
    <d v="2018-03-20T10:30:00"/>
    <d v="2018-03-20T17:00:00"/>
    <s v="Reemplazo de drive Bahia 40 en librería de respaldos Cubo 6 SL8500"/>
    <x v="0"/>
    <s v="On Time"/>
    <s v="No"/>
    <s v="Standard"/>
    <s v="Successful"/>
    <s v="On Time"/>
    <n v="1"/>
    <n v="1"/>
    <n v="0"/>
    <x v="2"/>
    <x v="0"/>
    <x v="0"/>
    <n v="0"/>
    <n v="0"/>
    <n v="0"/>
    <n v="0"/>
    <n v="1"/>
    <n v="0"/>
    <x v="3"/>
    <s v="CT40000785"/>
    <x v="9"/>
    <x v="1"/>
    <s v="No"/>
    <s v="No"/>
    <s v="No"/>
    <s v="Si"/>
    <s v="No"/>
  </r>
  <r>
    <x v="7"/>
    <x v="0"/>
    <x v="0"/>
    <x v="0"/>
    <s v="C41002731"/>
    <x v="52"/>
    <x v="93"/>
    <d v="2018-03-19T09:00:00"/>
    <d v="2018-03-20T18:00:00"/>
    <s v="Modificacion de Horarios escaneos en Servidores VW SC3 Bloque 1"/>
    <x v="0"/>
    <s v="On Time"/>
    <s v="No"/>
    <s v="Minor"/>
    <s v="Successful"/>
    <s v="On Time"/>
    <n v="1"/>
    <n v="1"/>
    <n v="0"/>
    <x v="2"/>
    <x v="0"/>
    <x v="0"/>
    <n v="0"/>
    <n v="0"/>
    <n v="0"/>
    <n v="0"/>
    <n v="1"/>
    <n v="0"/>
    <x v="3"/>
    <s v="-"/>
    <x v="16"/>
    <x v="1"/>
    <s v="No"/>
    <s v="No"/>
    <s v="No"/>
    <s v="Si"/>
    <s v="No"/>
  </r>
  <r>
    <x v="7"/>
    <x v="0"/>
    <x v="1"/>
    <x v="0"/>
    <s v="C41008339"/>
    <x v="32"/>
    <x v="216"/>
    <d v="2018-03-20T10:00:00"/>
    <d v="2018-03-20T15:00:00"/>
    <s v="Cambio de Disco en Storage"/>
    <x v="0"/>
    <s v="On Time"/>
    <s v="No"/>
    <s v="Standard"/>
    <s v="Successful"/>
    <s v="On Time"/>
    <n v="1"/>
    <n v="1"/>
    <n v="0"/>
    <x v="2"/>
    <x v="0"/>
    <x v="0"/>
    <n v="0"/>
    <n v="0"/>
    <n v="0"/>
    <n v="0"/>
    <n v="1"/>
    <n v="0"/>
    <x v="3"/>
    <s v="CT40000633"/>
    <x v="9"/>
    <x v="1"/>
    <s v="No"/>
    <s v="No"/>
    <s v="No"/>
    <s v="Si"/>
    <s v="No"/>
  </r>
  <r>
    <x v="7"/>
    <x v="0"/>
    <x v="1"/>
    <x v="0"/>
    <s v="C41009568"/>
    <x v="32"/>
    <x v="216"/>
    <d v="2018-03-21T09:30:00"/>
    <d v="2018-03-21T13:30:00"/>
    <s v="Cambio de Disco en Storage"/>
    <x v="0"/>
    <s v="On Time"/>
    <s v="No"/>
    <s v="Standard"/>
    <s v="Successful"/>
    <s v="On Time"/>
    <n v="1"/>
    <n v="1"/>
    <n v="0"/>
    <x v="2"/>
    <x v="0"/>
    <x v="0"/>
    <n v="0"/>
    <n v="0"/>
    <n v="0"/>
    <n v="0"/>
    <n v="1"/>
    <n v="0"/>
    <x v="3"/>
    <s v="CT40000633"/>
    <x v="9"/>
    <x v="1"/>
    <s v="No"/>
    <s v="No"/>
    <s v="No"/>
    <s v="Si"/>
    <s v="No"/>
  </r>
  <r>
    <x v="7"/>
    <x v="1"/>
    <x v="1"/>
    <x v="0"/>
    <s v="C41008648"/>
    <x v="41"/>
    <x v="124"/>
    <d v="2018-03-20T12:00:00"/>
    <d v="2018-03-20T16:00:00"/>
    <s v="Retiro de operacion del Access Point ap72n27-152.53_FTX1043B6QA"/>
    <x v="0"/>
    <s v="On Time"/>
    <s v="No"/>
    <s v="Standard"/>
    <s v="Successful"/>
    <s v="On Time"/>
    <n v="1"/>
    <n v="1"/>
    <n v="0"/>
    <x v="2"/>
    <x v="0"/>
    <x v="0"/>
    <n v="0"/>
    <n v="0"/>
    <n v="0"/>
    <n v="0"/>
    <n v="1"/>
    <n v="0"/>
    <x v="3"/>
    <s v="CT40002458"/>
    <x v="14"/>
    <x v="2"/>
    <s v="No"/>
    <s v="No"/>
    <s v="No"/>
    <s v="Si"/>
    <s v="No"/>
  </r>
  <r>
    <x v="7"/>
    <x v="1"/>
    <x v="0"/>
    <x v="0"/>
    <s v="C41008774"/>
    <x v="8"/>
    <x v="321"/>
    <d v="2018-03-21T12:00:00"/>
    <d v="2018-03-21T13:00:00"/>
    <s v="Modificación puertos para permitir un solo enlace activo | SLT"/>
    <x v="0"/>
    <s v="On Time"/>
    <s v="No"/>
    <s v="Minor"/>
    <s v="Successful"/>
    <s v="On Time"/>
    <n v="1"/>
    <n v="1"/>
    <n v="0"/>
    <x v="2"/>
    <x v="1"/>
    <x v="1"/>
    <n v="0"/>
    <n v="0"/>
    <n v="0"/>
    <n v="0"/>
    <n v="1"/>
    <n v="0"/>
    <x v="3"/>
    <s v="-"/>
    <x v="6"/>
    <x v="2"/>
    <s v="No"/>
    <s v="No"/>
    <s v="No"/>
    <s v="Si"/>
    <s v="No"/>
  </r>
  <r>
    <x v="4"/>
    <x v="0"/>
    <x v="1"/>
    <x v="0"/>
    <s v="C41004368"/>
    <x v="5"/>
    <x v="6"/>
    <d v="2018-03-14T11:30:00"/>
    <d v="2018-03-20T17:00:00"/>
    <s v="Deploy of Windows Virtual Machine - IM61854847"/>
    <x v="0"/>
    <s v="On Time"/>
    <s v="No"/>
    <s v="Standard"/>
    <s v="Successful"/>
    <s v="On Time"/>
    <n v="1"/>
    <n v="1"/>
    <n v="0"/>
    <x v="2"/>
    <x v="0"/>
    <x v="0"/>
    <n v="0"/>
    <n v="0"/>
    <n v="0"/>
    <n v="0"/>
    <n v="1"/>
    <n v="0"/>
    <x v="3"/>
    <s v="CT40008007"/>
    <x v="5"/>
    <x v="1"/>
    <s v="No"/>
    <s v="No"/>
    <s v="No"/>
    <s v="Si"/>
    <s v="No"/>
  </r>
  <r>
    <x v="4"/>
    <x v="1"/>
    <x v="1"/>
    <x v="0"/>
    <s v="C41008496"/>
    <x v="10"/>
    <x v="13"/>
    <d v="2018-03-20T09:00:00"/>
    <d v="2018-03-20T13:00:00"/>
    <s v="Preventive maintenance in IDF 01 of A15 - Audi México"/>
    <x v="0"/>
    <s v="On Time"/>
    <s v="No"/>
    <s v="Standard"/>
    <s v="Successful"/>
    <s v="On Time"/>
    <n v="1"/>
    <n v="1"/>
    <n v="0"/>
    <x v="2"/>
    <x v="0"/>
    <x v="0"/>
    <n v="0"/>
    <n v="0"/>
    <n v="0"/>
    <n v="0"/>
    <n v="1"/>
    <n v="0"/>
    <x v="3"/>
    <s v="CT40010844"/>
    <x v="7"/>
    <x v="2"/>
    <s v="No"/>
    <s v="No"/>
    <s v="No"/>
    <s v="Si"/>
    <s v="No"/>
  </r>
  <r>
    <x v="4"/>
    <x v="1"/>
    <x v="1"/>
    <x v="0"/>
    <s v="C41008466"/>
    <x v="64"/>
    <x v="334"/>
    <d v="2018-03-20T08:30:00"/>
    <d v="2018-03-20T17:00:00"/>
    <s v="New Rule - Firewall Day"/>
    <x v="0"/>
    <s v="On Time"/>
    <s v="No"/>
    <s v="Standard"/>
    <s v="Successful"/>
    <s v="On Time"/>
    <n v="1"/>
    <n v="1"/>
    <n v="0"/>
    <x v="2"/>
    <x v="0"/>
    <x v="0"/>
    <n v="0"/>
    <n v="0"/>
    <n v="0"/>
    <n v="0"/>
    <n v="1"/>
    <n v="0"/>
    <x v="3"/>
    <s v="CT40009893"/>
    <x v="11"/>
    <x v="2"/>
    <s v="No"/>
    <s v="No"/>
    <s v="No"/>
    <s v="Si"/>
    <s v="No"/>
  </r>
  <r>
    <x v="1"/>
    <x v="0"/>
    <x v="2"/>
    <x v="0"/>
    <s v="C001340245"/>
    <x v="12"/>
    <x v="99"/>
    <d v="2018-03-17T23:00:00"/>
    <d v="2018-03-20T23:59:00"/>
    <s v="VITRO | T-systems | ECC | RPD | AH3HA017 | DB2 Upgrade 9.7 to 10.5 | [4EP]"/>
    <x v="0"/>
    <s v="On Time"/>
    <s v="No"/>
    <s v="Significant"/>
    <s v="Successful"/>
    <s v="On Time"/>
    <n v="1"/>
    <n v="1"/>
    <n v="0"/>
    <x v="2"/>
    <x v="0"/>
    <x v="0"/>
    <n v="0"/>
    <n v="0"/>
    <n v="0"/>
    <n v="0"/>
    <n v="1"/>
    <n v="0"/>
    <x v="1"/>
    <s v="-"/>
    <x v="0"/>
    <x v="0"/>
    <s v="No"/>
    <s v="No"/>
    <s v="No"/>
    <s v="Si"/>
    <s v="No"/>
  </r>
  <r>
    <x v="8"/>
    <x v="0"/>
    <x v="0"/>
    <x v="0"/>
    <s v="C001381539"/>
    <x v="3"/>
    <x v="335"/>
    <d v="2018-02-28T14:00:00"/>
    <d v="2018-03-20T14:00:00"/>
    <s v="AMER / TSMX / Windows / SO installation / HNA00049 &amp; HNA00051 / DO_53219765"/>
    <x v="0"/>
    <s v="On Time"/>
    <s v="No"/>
    <s v="Minor"/>
    <s v="Successful"/>
    <s v="On Time"/>
    <n v="1"/>
    <n v="1"/>
    <n v="0"/>
    <x v="2"/>
    <x v="0"/>
    <x v="0"/>
    <n v="0"/>
    <n v="0"/>
    <n v="0"/>
    <n v="0"/>
    <n v="1"/>
    <n v="0"/>
    <x v="2"/>
    <s v="-"/>
    <x v="3"/>
    <x v="1"/>
    <s v="No"/>
    <s v="No"/>
    <s v="No"/>
    <s v="Si"/>
    <s v="No"/>
  </r>
  <r>
    <x v="5"/>
    <x v="0"/>
    <x v="0"/>
    <x v="0"/>
    <s v="C001416629"/>
    <x v="14"/>
    <x v="261"/>
    <d v="2018-03-14T13:00:00"/>
    <d v="2018-03-21T13:00:00"/>
    <s v="Monitoring transition to CCO over Online AUTOMATION binnacle for Netbackup KUO tool."/>
    <x v="0"/>
    <s v="On Time"/>
    <s v="No"/>
    <s v="Minor"/>
    <s v="Successful"/>
    <s v="On Time"/>
    <n v="1"/>
    <n v="1"/>
    <n v="0"/>
    <x v="2"/>
    <x v="0"/>
    <x v="0"/>
    <n v="0"/>
    <n v="0"/>
    <n v="0"/>
    <n v="0"/>
    <n v="1"/>
    <n v="0"/>
    <x v="4"/>
    <s v="-"/>
    <x v="9"/>
    <x v="1"/>
    <s v="No"/>
    <s v="No"/>
    <s v="No"/>
    <s v="Si"/>
    <s v="No"/>
  </r>
  <r>
    <x v="0"/>
    <x v="0"/>
    <x v="0"/>
    <x v="0"/>
    <s v="C001423137"/>
    <x v="0"/>
    <x v="0"/>
    <d v="2018-03-15T13:00:00"/>
    <d v="2018-03-20T23:00:00"/>
    <s v="TERZA / SAP - TSMX / QAS/ TERZAQASV29 - System Copy /CCAB; ITO.CAB pre-approved [4EP]"/>
    <x v="0"/>
    <s v="On Time"/>
    <s v="No"/>
    <s v="Minor"/>
    <s v="Successful"/>
    <s v="On Time"/>
    <n v="1"/>
    <n v="1"/>
    <n v="0"/>
    <x v="2"/>
    <x v="0"/>
    <x v="0"/>
    <n v="0"/>
    <n v="0"/>
    <n v="0"/>
    <n v="0"/>
    <n v="1"/>
    <n v="0"/>
    <x v="0"/>
    <s v="CMOD317687"/>
    <x v="0"/>
    <x v="0"/>
    <s v="No"/>
    <s v="No"/>
    <s v="No"/>
    <s v="Si"/>
    <s v="No"/>
  </r>
  <r>
    <x v="0"/>
    <x v="0"/>
    <x v="0"/>
    <x v="0"/>
    <s v="C001423214"/>
    <x v="0"/>
    <x v="136"/>
    <d v="2018-03-16T08:00:00"/>
    <d v="2018-03-20T22:00:00"/>
    <s v="ALFA / SAP / PRD / SIGMA - Installation of SP stack for ABAP via SPAM/SAINT / CCAB; ITO.CAB pre-approved [4EP]"/>
    <x v="0"/>
    <s v="On Time"/>
    <s v="No"/>
    <s v="Minor"/>
    <s v="Successful"/>
    <s v="On Time"/>
    <n v="1"/>
    <n v="1"/>
    <n v="0"/>
    <x v="2"/>
    <x v="0"/>
    <x v="0"/>
    <n v="0"/>
    <n v="0"/>
    <n v="0"/>
    <n v="0"/>
    <n v="1"/>
    <n v="0"/>
    <x v="0"/>
    <s v="CMOD318335"/>
    <x v="0"/>
    <x v="0"/>
    <s v="No"/>
    <s v="No"/>
    <s v="No"/>
    <s v="Si"/>
    <s v="No"/>
  </r>
  <r>
    <x v="8"/>
    <x v="2"/>
    <x v="0"/>
    <x v="0"/>
    <s v="C001424837"/>
    <x v="13"/>
    <x v="16"/>
    <d v="2018-03-20T23:00:00"/>
    <d v="2018-03-21T01:00:00"/>
    <s v="AMER | TSMX | PME | Actualización de Matriz LBU en BD InConcert"/>
    <x v="0"/>
    <s v="On Time"/>
    <s v="No"/>
    <s v="Minor"/>
    <s v="Successful"/>
    <s v="On Time"/>
    <n v="1"/>
    <n v="1"/>
    <n v="0"/>
    <x v="2"/>
    <x v="0"/>
    <x v="0"/>
    <n v="0"/>
    <n v="0"/>
    <n v="0"/>
    <n v="0"/>
    <n v="1"/>
    <n v="0"/>
    <x v="2"/>
    <s v="C001140817"/>
    <x v="8"/>
    <x v="3"/>
    <s v="No"/>
    <s v="No"/>
    <s v="No"/>
    <s v="Si"/>
    <s v="No"/>
  </r>
  <r>
    <x v="0"/>
    <x v="0"/>
    <x v="0"/>
    <x v="0"/>
    <s v="C001426521"/>
    <x v="70"/>
    <x v="63"/>
    <d v="2018-03-17T20:00:00"/>
    <d v="2018-03-20T20:00:00"/>
    <s v="Amer |Alliax |Apply Symantec Antivirus Agent Patch"/>
    <x v="0"/>
    <s v="On Time"/>
    <s v="No"/>
    <s v="Minor"/>
    <s v="Successful"/>
    <s v="On Time"/>
    <n v="1"/>
    <n v="1"/>
    <n v="0"/>
    <x v="2"/>
    <x v="0"/>
    <x v="0"/>
    <n v="0"/>
    <n v="0"/>
    <n v="0"/>
    <n v="0"/>
    <n v="1"/>
    <n v="0"/>
    <x v="0"/>
    <s v="-"/>
    <x v="16"/>
    <x v="1"/>
    <s v="No"/>
    <s v="No"/>
    <s v="No"/>
    <s v="Si"/>
    <s v="No"/>
  </r>
  <r>
    <x v="0"/>
    <x v="0"/>
    <x v="0"/>
    <x v="0"/>
    <s v="C001426528"/>
    <x v="35"/>
    <x v="52"/>
    <d v="2018-03-16T12:00:00"/>
    <d v="2018-03-20T18:00:00"/>
    <s v="NEMAK | Active Directory - Domain Controller Promote"/>
    <x v="0"/>
    <s v="On Time"/>
    <s v="No"/>
    <s v="Minor"/>
    <s v="Successful"/>
    <s v="On Time"/>
    <n v="1"/>
    <n v="1"/>
    <n v="0"/>
    <x v="2"/>
    <x v="0"/>
    <x v="0"/>
    <n v="0"/>
    <n v="0"/>
    <n v="0"/>
    <n v="0"/>
    <n v="1"/>
    <n v="0"/>
    <x v="0"/>
    <s v="C000710539"/>
    <x v="20"/>
    <x v="1"/>
    <s v="No"/>
    <s v="No"/>
    <s v="No"/>
    <s v="Si"/>
    <s v="No"/>
  </r>
  <r>
    <x v="15"/>
    <x v="0"/>
    <x v="1"/>
    <x v="0"/>
    <s v="C001426623"/>
    <x v="12"/>
    <x v="46"/>
    <d v="2018-03-21T07:00:00"/>
    <d v="2018-03-21T10:00:00"/>
    <s v="[MEXICHEM] / [QUALITY ] / [HRQ] / [ DSC3] - KERNEL_Update / CCAB; ITO.CAB pre-approved [4EP]"/>
    <x v="0"/>
    <s v="On Time"/>
    <s v="No"/>
    <s v="Standard"/>
    <s v="Successful"/>
    <s v="On Time"/>
    <n v="1"/>
    <n v="1"/>
    <n v="0"/>
    <x v="2"/>
    <x v="0"/>
    <x v="0"/>
    <n v="0"/>
    <n v="0"/>
    <n v="0"/>
    <n v="0"/>
    <n v="1"/>
    <n v="0"/>
    <x v="1"/>
    <s v="CMOD317140"/>
    <x v="0"/>
    <x v="0"/>
    <s v="No"/>
    <s v="No"/>
    <s v="No"/>
    <s v="Si"/>
    <s v="No"/>
  </r>
  <r>
    <x v="0"/>
    <x v="0"/>
    <x v="0"/>
    <x v="0"/>
    <s v="C001429421"/>
    <x v="14"/>
    <x v="336"/>
    <d v="2018-03-20T19:00:00"/>
    <d v="2018-03-20T23:30:00"/>
    <s v="ALFA | NEMAK| Modify Firmware Storage Controllers MTYSTO003 MTYSTO004 MTYSTO006"/>
    <x v="0"/>
    <s v="On Time"/>
    <s v="No"/>
    <s v="Minor"/>
    <s v="Successful"/>
    <s v="On Time"/>
    <n v="1"/>
    <n v="1"/>
    <n v="0"/>
    <x v="2"/>
    <x v="0"/>
    <x v="0"/>
    <n v="0"/>
    <n v="0"/>
    <n v="0"/>
    <n v="0"/>
    <n v="1"/>
    <n v="0"/>
    <x v="0"/>
    <s v="C001367326"/>
    <x v="9"/>
    <x v="1"/>
    <s v="No"/>
    <s v="No"/>
    <s v="No"/>
    <s v="Si"/>
    <s v="No"/>
  </r>
  <r>
    <x v="0"/>
    <x v="0"/>
    <x v="0"/>
    <x v="0"/>
    <s v="C001429429"/>
    <x v="0"/>
    <x v="43"/>
    <d v="2018-03-20T11:00:00"/>
    <d v="2018-03-20T17:00:00"/>
    <s v="SIGMA/TSMX/SAP Request: User creation with assignment of the roles CSS.CAB preapproved"/>
    <x v="0"/>
    <s v="On Time"/>
    <s v="No"/>
    <s v="Minor"/>
    <s v="Successful"/>
    <s v="On Time"/>
    <n v="1"/>
    <n v="1"/>
    <n v="0"/>
    <x v="2"/>
    <x v="0"/>
    <x v="0"/>
    <n v="0"/>
    <n v="0"/>
    <n v="0"/>
    <n v="0"/>
    <n v="1"/>
    <n v="0"/>
    <x v="0"/>
    <s v="CMOD310786"/>
    <x v="0"/>
    <x v="0"/>
    <s v="No"/>
    <s v="No"/>
    <s v="No"/>
    <s v="Si"/>
    <s v="No"/>
  </r>
  <r>
    <x v="9"/>
    <x v="0"/>
    <x v="1"/>
    <x v="0"/>
    <s v="C001429442"/>
    <x v="0"/>
    <x v="171"/>
    <d v="2018-03-21T10:00:00"/>
    <d v="2018-03-21T12:00:00"/>
    <s v="Grupo Q / SAP -TSMX / DEVELOPMENT / CED / Qro - Implementation of support packages for ABAP (SPAM/SAINT)_classic env. / ITO.CAB pre-approved [4EP]"/>
    <x v="0"/>
    <s v="On Time"/>
    <s v="No"/>
    <s v="Standard"/>
    <s v="Successful"/>
    <s v="On Time"/>
    <n v="1"/>
    <n v="1"/>
    <n v="0"/>
    <x v="2"/>
    <x v="0"/>
    <x v="0"/>
    <n v="0"/>
    <n v="0"/>
    <n v="0"/>
    <n v="0"/>
    <n v="1"/>
    <n v="0"/>
    <x v="2"/>
    <s v="CMOD318853"/>
    <x v="0"/>
    <x v="0"/>
    <s v="No"/>
    <s v="No"/>
    <s v="No"/>
    <s v="Si"/>
    <s v="No"/>
  </r>
  <r>
    <x v="5"/>
    <x v="0"/>
    <x v="1"/>
    <x v="0"/>
    <s v="C001432571"/>
    <x v="0"/>
    <x v="176"/>
    <d v="2018-03-20T13:00:00"/>
    <d v="2018-03-20T20:00:00"/>
    <s v="[GRUPO KUO] / [ SAP -TSMX ] / [ QAS ] / [ DHR ] / - KERNEL_Update / CCAB; ITO.CAB pre-approved [4EP]"/>
    <x v="0"/>
    <s v="On Time"/>
    <s v="No"/>
    <s v="Standard"/>
    <s v="Successful"/>
    <s v="On Time"/>
    <n v="1"/>
    <n v="1"/>
    <n v="0"/>
    <x v="2"/>
    <x v="0"/>
    <x v="0"/>
    <n v="0"/>
    <n v="0"/>
    <n v="0"/>
    <n v="0"/>
    <n v="1"/>
    <n v="0"/>
    <x v="4"/>
    <s v="CMOD317140"/>
    <x v="0"/>
    <x v="0"/>
    <s v="No"/>
    <s v="No"/>
    <s v="No"/>
    <s v="Si"/>
    <s v="No"/>
  </r>
  <r>
    <x v="0"/>
    <x v="0"/>
    <x v="0"/>
    <x v="0"/>
    <s v="C001432778"/>
    <x v="17"/>
    <x v="72"/>
    <d v="2018-03-20T20:00:00"/>
    <d v="2018-03-20T23:30:00"/>
    <s v="AMER | NEMAK| Reconfigure Memory Dump on Server MTYAPS0049"/>
    <x v="0"/>
    <s v="On Time"/>
    <s v="No"/>
    <s v="Minor"/>
    <s v="Successful"/>
    <s v="On Time"/>
    <n v="1"/>
    <n v="1"/>
    <n v="0"/>
    <x v="2"/>
    <x v="0"/>
    <x v="0"/>
    <n v="0"/>
    <n v="0"/>
    <n v="0"/>
    <n v="0"/>
    <n v="1"/>
    <n v="0"/>
    <x v="0"/>
    <s v="-"/>
    <x v="5"/>
    <x v="1"/>
    <s v="No"/>
    <s v="No"/>
    <s v="No"/>
    <s v="Si"/>
    <s v="No"/>
  </r>
  <r>
    <x v="24"/>
    <x v="0"/>
    <x v="1"/>
    <x v="0"/>
    <s v="C001434229"/>
    <x v="12"/>
    <x v="126"/>
    <d v="2018-03-21T15:00:00"/>
    <d v="2018-03-21T16:00:00"/>
    <s v="Imperquimia | TS-MX | /SAP Request:User deletion Preaprobado"/>
    <x v="0"/>
    <s v="On Time"/>
    <s v="No"/>
    <s v="Standard"/>
    <s v="Successful"/>
    <s v="On Time"/>
    <n v="1"/>
    <n v="1"/>
    <n v="0"/>
    <x v="2"/>
    <x v="0"/>
    <x v="0"/>
    <n v="0"/>
    <n v="0"/>
    <n v="0"/>
    <n v="0"/>
    <n v="1"/>
    <n v="0"/>
    <x v="2"/>
    <s v="C000750658"/>
    <x v="0"/>
    <x v="0"/>
    <s v="No"/>
    <s v="No"/>
    <s v="No"/>
    <s v="Si"/>
    <s v="No"/>
  </r>
  <r>
    <x v="15"/>
    <x v="0"/>
    <x v="1"/>
    <x v="0"/>
    <s v="C001419462"/>
    <x v="12"/>
    <x v="46"/>
    <d v="2018-03-22T17:00:00"/>
    <d v="2018-03-22T20:00:00"/>
    <s v="[MEXICHEM] / [QUALITY ] / [ T02 ] / [ DSC3] - KERNEL_Update / CCAB; ITO.CAB pre-approved [4EP]"/>
    <x v="0"/>
    <s v="On Time"/>
    <s v="No"/>
    <s v="Standard"/>
    <s v="Successful"/>
    <s v="On Time"/>
    <n v="1"/>
    <n v="1"/>
    <n v="0"/>
    <x v="2"/>
    <x v="0"/>
    <x v="0"/>
    <n v="0"/>
    <n v="0"/>
    <n v="0"/>
    <n v="0"/>
    <n v="1"/>
    <n v="0"/>
    <x v="1"/>
    <s v="CMOD317140"/>
    <x v="0"/>
    <x v="0"/>
    <s v="No"/>
    <s v="No"/>
    <s v="No"/>
    <s v="Si"/>
    <s v="No"/>
  </r>
  <r>
    <x v="16"/>
    <x v="0"/>
    <x v="1"/>
    <x v="0"/>
    <s v="C001419984"/>
    <x v="4"/>
    <x v="279"/>
    <d v="2018-03-16T08:00:00"/>
    <d v="2018-03-22T20:00:00"/>
    <s v="HOSPITAL ABC | Liberación a operación servidor ABCQROAUV01"/>
    <x v="0"/>
    <s v="On Time"/>
    <s v="No"/>
    <s v="Standard"/>
    <s v="Successful"/>
    <s v="On Time"/>
    <n v="1"/>
    <n v="1"/>
    <n v="0"/>
    <x v="2"/>
    <x v="0"/>
    <x v="0"/>
    <n v="0"/>
    <n v="0"/>
    <n v="0"/>
    <n v="0"/>
    <n v="1"/>
    <n v="0"/>
    <x v="2"/>
    <s v="-"/>
    <x v="4"/>
    <x v="1"/>
    <s v="No"/>
    <s v="No"/>
    <s v="No"/>
    <s v="Si"/>
    <s v="No"/>
  </r>
  <r>
    <x v="8"/>
    <x v="0"/>
    <x v="0"/>
    <x v="0"/>
    <s v="C001424709"/>
    <x v="60"/>
    <x v="113"/>
    <d v="2018-03-21T08:00:00"/>
    <d v="2018-03-22T18:00:00"/>
    <s v="TSMX | DCI | Maintenance to the Grounding System LDR Building 2"/>
    <x v="0"/>
    <s v="On Time"/>
    <s v="No"/>
    <s v="Minor"/>
    <s v="Successful"/>
    <s v="On Time"/>
    <n v="1"/>
    <n v="1"/>
    <n v="0"/>
    <x v="2"/>
    <x v="0"/>
    <x v="0"/>
    <n v="0"/>
    <n v="0"/>
    <n v="0"/>
    <n v="0"/>
    <n v="1"/>
    <n v="0"/>
    <x v="2"/>
    <s v="-"/>
    <x v="10"/>
    <x v="1"/>
    <s v="No"/>
    <s v="No"/>
    <s v="No"/>
    <s v="Si"/>
    <s v="No"/>
  </r>
  <r>
    <x v="1"/>
    <x v="0"/>
    <x v="0"/>
    <x v="0"/>
    <s v="C001424719"/>
    <x v="99"/>
    <x v="316"/>
    <d v="2018-03-20T17:00:00"/>
    <d v="2018-03-21T23:00:00"/>
    <s v="VITRO AG | AD | 90 days PWD Change Policy Phase 3 Wichita"/>
    <x v="0"/>
    <s v="On Time"/>
    <s v="No"/>
    <s v="Minor"/>
    <s v="Successful"/>
    <s v="On Time"/>
    <n v="1"/>
    <n v="1"/>
    <n v="0"/>
    <x v="2"/>
    <x v="0"/>
    <x v="0"/>
    <n v="0"/>
    <n v="0"/>
    <n v="0"/>
    <n v="0"/>
    <n v="1"/>
    <n v="0"/>
    <x v="1"/>
    <s v="-"/>
    <x v="20"/>
    <x v="1"/>
    <s v="No"/>
    <s v="No"/>
    <s v="No"/>
    <s v="Si"/>
    <s v="No"/>
  </r>
  <r>
    <x v="1"/>
    <x v="0"/>
    <x v="1"/>
    <x v="0"/>
    <s v="C001424746"/>
    <x v="66"/>
    <x v="121"/>
    <d v="2018-03-16T18:00:00"/>
    <d v="2018-03-22T18:00:00"/>
    <s v="AMER | VITRO | Weekly Reboot Vitro Citrix Worker Servers (Carlisle, Salem, Fresno, Wichita Falls, Cyrus One)"/>
    <x v="0"/>
    <s v="On Time"/>
    <s v="No"/>
    <s v="Standard"/>
    <s v="Successful"/>
    <s v="On Time"/>
    <n v="1"/>
    <n v="1"/>
    <n v="0"/>
    <x v="2"/>
    <x v="0"/>
    <x v="0"/>
    <n v="0"/>
    <n v="0"/>
    <n v="0"/>
    <n v="0"/>
    <n v="1"/>
    <n v="0"/>
    <x v="1"/>
    <s v="C001007709"/>
    <x v="28"/>
    <x v="1"/>
    <s v="No"/>
    <s v="No"/>
    <s v="No"/>
    <s v="Si"/>
    <s v="No"/>
  </r>
  <r>
    <x v="5"/>
    <x v="0"/>
    <x v="0"/>
    <x v="0"/>
    <s v="C001424796"/>
    <x v="21"/>
    <x v="66"/>
    <d v="2018-03-16T17:00:00"/>
    <d v="2018-03-21T17:00:00"/>
    <s v="DSI QRO | Grupo KUO | Release to Operations | SAP HANA Ambiente Productivo PRA Resirene"/>
    <x v="0"/>
    <s v="On Time"/>
    <s v="No"/>
    <s v="Minor"/>
    <s v="Successful"/>
    <s v="On Time"/>
    <n v="1"/>
    <n v="1"/>
    <n v="0"/>
    <x v="2"/>
    <x v="0"/>
    <x v="0"/>
    <n v="0"/>
    <n v="0"/>
    <n v="0"/>
    <n v="0"/>
    <n v="1"/>
    <n v="0"/>
    <x v="4"/>
    <s v="-"/>
    <x v="15"/>
    <x v="1"/>
    <s v="No"/>
    <s v="No"/>
    <s v="No"/>
    <s v="Si"/>
    <s v="No"/>
  </r>
  <r>
    <x v="0"/>
    <x v="0"/>
    <x v="0"/>
    <x v="0"/>
    <s v="C001424807"/>
    <x v="17"/>
    <x v="72"/>
    <d v="2018-03-15T15:00:00"/>
    <d v="2018-03-22T15:00:00"/>
    <s v="SIGMA | AMER | WINDOWS | Turn off System | 3 Server | PRD"/>
    <x v="0"/>
    <s v="On Time"/>
    <s v="No"/>
    <s v="Minor"/>
    <s v="Successful"/>
    <s v="On Time"/>
    <n v="1"/>
    <n v="1"/>
    <n v="0"/>
    <x v="2"/>
    <x v="0"/>
    <x v="0"/>
    <n v="0"/>
    <n v="0"/>
    <n v="0"/>
    <n v="0"/>
    <n v="1"/>
    <n v="0"/>
    <x v="0"/>
    <s v="C000419598"/>
    <x v="5"/>
    <x v="1"/>
    <s v="No"/>
    <s v="No"/>
    <s v="No"/>
    <s v="Si"/>
    <s v="No"/>
  </r>
  <r>
    <x v="0"/>
    <x v="0"/>
    <x v="0"/>
    <x v="0"/>
    <s v="C001426420"/>
    <x v="17"/>
    <x v="128"/>
    <d v="2018-03-15T13:00:00"/>
    <d v="2018-03-22T13:00:00"/>
    <s v="ALLIAX | AMER | WINDOWS | Rundown System | ALXMET_OLD | Production"/>
    <x v="0"/>
    <s v="On Time"/>
    <s v="No"/>
    <s v="Minor"/>
    <s v="Successful"/>
    <s v="On Time"/>
    <n v="1"/>
    <n v="1"/>
    <n v="0"/>
    <x v="2"/>
    <x v="0"/>
    <x v="0"/>
    <n v="0"/>
    <n v="0"/>
    <n v="0"/>
    <n v="0"/>
    <n v="1"/>
    <n v="0"/>
    <x v="0"/>
    <s v="C000419598"/>
    <x v="5"/>
    <x v="1"/>
    <s v="No"/>
    <s v="No"/>
    <s v="No"/>
    <s v="Si"/>
    <s v="No"/>
  </r>
  <r>
    <x v="8"/>
    <x v="0"/>
    <x v="1"/>
    <x v="0"/>
    <s v="C001426442"/>
    <x v="11"/>
    <x v="280"/>
    <d v="2018-03-15T20:00:00"/>
    <d v="2018-03-21T17:00:00"/>
    <s v="T-SYSTEMS | CCS | Distribución de actualizaciones Microsoft Marzo 2018 - Distribución Piloto"/>
    <x v="0"/>
    <s v="On Time"/>
    <s v="No"/>
    <s v="Standard"/>
    <s v="Successful"/>
    <s v="On Time"/>
    <n v="1"/>
    <n v="1"/>
    <n v="0"/>
    <x v="2"/>
    <x v="0"/>
    <x v="0"/>
    <n v="0"/>
    <n v="0"/>
    <n v="0"/>
    <n v="0"/>
    <n v="1"/>
    <n v="0"/>
    <x v="2"/>
    <s v="C000164781"/>
    <x v="2"/>
    <x v="1"/>
    <s v="No"/>
    <s v="No"/>
    <s v="No"/>
    <s v="Si"/>
    <s v="No"/>
  </r>
  <r>
    <x v="19"/>
    <x v="0"/>
    <x v="1"/>
    <x v="0"/>
    <s v="C001427989"/>
    <x v="3"/>
    <x v="266"/>
    <d v="2018-03-21T08:00:00"/>
    <d v="2018-03-22T14:00:00"/>
    <s v="DURMAN | MULTIPLE | Creation of new server (JIMQROAUV02) | DOM 53259412"/>
    <x v="0"/>
    <s v="On Time"/>
    <s v="No"/>
    <s v="Standard"/>
    <s v="Successful"/>
    <s v="On Time"/>
    <n v="1"/>
    <n v="1"/>
    <n v="0"/>
    <x v="2"/>
    <x v="0"/>
    <x v="0"/>
    <n v="0"/>
    <n v="0"/>
    <n v="0"/>
    <n v="0"/>
    <n v="1"/>
    <n v="0"/>
    <x v="2"/>
    <s v="C000913861"/>
    <x v="3"/>
    <x v="1"/>
    <s v="No"/>
    <s v="No"/>
    <s v="No"/>
    <s v="Si"/>
    <s v="No"/>
  </r>
  <r>
    <x v="17"/>
    <x v="0"/>
    <x v="1"/>
    <x v="0"/>
    <s v="C001428168"/>
    <x v="1"/>
    <x v="128"/>
    <d v="2018-03-21T22:00:00"/>
    <d v="2018-03-22T02:00:00"/>
    <s v="AMER |Owens | Distribution of MSFT patches for Windows Servers (DEV &amp; QAS) &lt;March - 2018&gt;"/>
    <x v="0"/>
    <s v="On Time"/>
    <s v="No"/>
    <s v="Standard"/>
    <s v="Successful"/>
    <s v="On Time"/>
    <n v="1"/>
    <n v="1"/>
    <n v="0"/>
    <x v="2"/>
    <x v="0"/>
    <x v="0"/>
    <n v="0"/>
    <n v="0"/>
    <n v="0"/>
    <n v="0"/>
    <n v="1"/>
    <n v="0"/>
    <x v="1"/>
    <s v="C000945110"/>
    <x v="1"/>
    <x v="1"/>
    <s v="No"/>
    <s v="No"/>
    <s v="No"/>
    <s v="Si"/>
    <s v="No"/>
  </r>
  <r>
    <x v="9"/>
    <x v="0"/>
    <x v="1"/>
    <x v="0"/>
    <s v="C001429443"/>
    <x v="0"/>
    <x v="171"/>
    <d v="2018-03-22T10:00:00"/>
    <d v="2018-03-22T12:00:00"/>
    <s v="Grupo Q / SAP -TSMX / QUALITY / CEQ / Qro - Implementation of support packages for ABAP (SPAM/SAINT)_classic env. / ITO.CAB pre-approved [4EP]"/>
    <x v="0"/>
    <s v="On Time"/>
    <s v="No"/>
    <s v="Standard"/>
    <s v="Successful"/>
    <s v="On Time"/>
    <n v="1"/>
    <n v="1"/>
    <n v="0"/>
    <x v="2"/>
    <x v="0"/>
    <x v="0"/>
    <n v="0"/>
    <n v="0"/>
    <n v="0"/>
    <n v="0"/>
    <n v="1"/>
    <n v="0"/>
    <x v="2"/>
    <s v="CMOD318853"/>
    <x v="0"/>
    <x v="0"/>
    <s v="No"/>
    <s v="No"/>
    <s v="No"/>
    <s v="Si"/>
    <s v="No"/>
  </r>
  <r>
    <x v="28"/>
    <x v="0"/>
    <x v="0"/>
    <x v="0"/>
    <s v="C001432569"/>
    <x v="0"/>
    <x v="198"/>
    <d v="2018-03-22T01:00:00"/>
    <d v="2018-03-22T04:00:00"/>
    <s v="GDG/SAP TSMX /PROD/GET/FS Configuration server AX1LA171"/>
    <x v="0"/>
    <s v="On Time"/>
    <s v="No"/>
    <s v="Minor"/>
    <s v="Successful"/>
    <s v="On Time"/>
    <n v="1"/>
    <n v="1"/>
    <n v="0"/>
    <x v="2"/>
    <x v="0"/>
    <x v="0"/>
    <n v="0"/>
    <n v="0"/>
    <n v="0"/>
    <n v="0"/>
    <n v="1"/>
    <n v="0"/>
    <x v="2"/>
    <s v="-"/>
    <x v="0"/>
    <x v="0"/>
    <s v="No"/>
    <s v="No"/>
    <s v="No"/>
    <s v="Si"/>
    <s v="No"/>
  </r>
  <r>
    <x v="8"/>
    <x v="1"/>
    <x v="0"/>
    <x v="0"/>
    <s v="C001432616"/>
    <x v="109"/>
    <x v="327"/>
    <d v="2018-03-21T19:00:00"/>
    <d v="2018-03-21T22:00:00"/>
    <s v="Activación Antimalware Fase 2"/>
    <x v="0"/>
    <s v="On Time"/>
    <s v="No"/>
    <s v="Minor"/>
    <s v="Successful"/>
    <s v="On Time"/>
    <n v="1"/>
    <n v="1"/>
    <n v="0"/>
    <x v="2"/>
    <x v="0"/>
    <x v="0"/>
    <n v="0"/>
    <n v="0"/>
    <n v="0"/>
    <n v="0"/>
    <n v="1"/>
    <n v="0"/>
    <x v="2"/>
    <s v="-"/>
    <x v="30"/>
    <x v="2"/>
    <s v="No"/>
    <s v="No"/>
    <s v="No"/>
    <s v="Si"/>
    <s v="No"/>
  </r>
  <r>
    <x v="1"/>
    <x v="0"/>
    <x v="0"/>
    <x v="0"/>
    <s v="C001432684"/>
    <x v="25"/>
    <x v="260"/>
    <d v="2018-03-21T22:00:00"/>
    <d v="2018-03-22T17:00:00"/>
    <s v="AMER | VITRO | EXCHANGE - MAINTENANCE OF DATABASE COPY (DBMTYVSA)"/>
    <x v="0"/>
    <s v="On Time"/>
    <s v="No"/>
    <s v="Minor"/>
    <s v="Successful"/>
    <s v="On Time"/>
    <n v="1"/>
    <n v="1"/>
    <n v="0"/>
    <x v="2"/>
    <x v="0"/>
    <x v="0"/>
    <n v="0"/>
    <n v="0"/>
    <n v="0"/>
    <n v="0"/>
    <n v="1"/>
    <n v="0"/>
    <x v="1"/>
    <s v="-"/>
    <x v="12"/>
    <x v="1"/>
    <s v="No"/>
    <s v="No"/>
    <s v="No"/>
    <s v="Si"/>
    <s v="No"/>
  </r>
  <r>
    <x v="5"/>
    <x v="0"/>
    <x v="0"/>
    <x v="0"/>
    <s v="C001432687"/>
    <x v="0"/>
    <x v="120"/>
    <d v="2018-03-22T11:00:00"/>
    <d v="2018-03-22T18:00:00"/>
    <s v="[Grupo KUO] / [ SAP -MX ] / [ PR - QA] / PRA Sybase and QAA Sybase: Decommission SAP system / ITO Preapproved"/>
    <x v="0"/>
    <s v="On Time"/>
    <s v="No"/>
    <s v="Minor"/>
    <s v="Successful"/>
    <s v="On Time"/>
    <n v="1"/>
    <n v="1"/>
    <n v="0"/>
    <x v="2"/>
    <x v="0"/>
    <x v="0"/>
    <n v="0"/>
    <n v="0"/>
    <n v="0"/>
    <n v="0"/>
    <n v="1"/>
    <n v="0"/>
    <x v="4"/>
    <s v="C000630033"/>
    <x v="0"/>
    <x v="0"/>
    <s v="No"/>
    <s v="No"/>
    <s v="No"/>
    <s v="Si"/>
    <s v="No"/>
  </r>
  <r>
    <x v="28"/>
    <x v="0"/>
    <x v="0"/>
    <x v="0"/>
    <s v="C001432702"/>
    <x v="0"/>
    <x v="198"/>
    <d v="2018-03-23T01:00:00"/>
    <d v="2018-03-23T04:00:00"/>
    <s v="GDG/SAP TSMX /PROD/GET/FS Configuration server gdgmexauv01"/>
    <x v="0"/>
    <s v="On Time"/>
    <s v="No"/>
    <s v="Minor"/>
    <s v="Successful"/>
    <s v="On Time"/>
    <n v="1"/>
    <n v="1"/>
    <n v="0"/>
    <x v="2"/>
    <x v="0"/>
    <x v="0"/>
    <n v="0"/>
    <n v="0"/>
    <n v="0"/>
    <n v="0"/>
    <n v="1"/>
    <n v="0"/>
    <x v="2"/>
    <s v="-"/>
    <x v="0"/>
    <x v="0"/>
    <s v="No"/>
    <s v="No"/>
    <s v="No"/>
    <s v="Si"/>
    <s v="No"/>
  </r>
  <r>
    <x v="9"/>
    <x v="0"/>
    <x v="0"/>
    <x v="0"/>
    <s v="C001432717"/>
    <x v="0"/>
    <x v="171"/>
    <d v="2018-03-22T14:00:00"/>
    <d v="2018-03-22T18:00:00"/>
    <s v="Grupo Q / SAP-BASIS/ DEVELOPMENT / CED / TSMX - Installation of Diagnostic Agent."/>
    <x v="0"/>
    <s v="On Time"/>
    <s v="No"/>
    <s v="Minor"/>
    <s v="Successful"/>
    <s v="On Time"/>
    <n v="1"/>
    <n v="1"/>
    <n v="0"/>
    <x v="2"/>
    <x v="0"/>
    <x v="0"/>
    <n v="0"/>
    <n v="0"/>
    <n v="0"/>
    <n v="0"/>
    <n v="1"/>
    <n v="0"/>
    <x v="2"/>
    <s v="-"/>
    <x v="0"/>
    <x v="0"/>
    <s v="No"/>
    <s v="No"/>
    <s v="No"/>
    <s v="Si"/>
    <s v="No"/>
  </r>
  <r>
    <x v="5"/>
    <x v="0"/>
    <x v="1"/>
    <x v="0"/>
    <s v="C001432769"/>
    <x v="0"/>
    <x v="176"/>
    <d v="2018-03-21T13:00:00"/>
    <d v="2018-03-21T20:00:00"/>
    <s v="[GRUPO KUO] / [ SAP -TSMX ] / [ QAS ] / [ GRQ ] / - KERNEL_Update / CCAB; ITO.CAB pre-approved [4EP]"/>
    <x v="0"/>
    <s v="On Time"/>
    <s v="No"/>
    <s v="Standard"/>
    <s v="Successful"/>
    <s v="On Time"/>
    <n v="1"/>
    <n v="1"/>
    <n v="0"/>
    <x v="2"/>
    <x v="0"/>
    <x v="0"/>
    <n v="0"/>
    <n v="0"/>
    <n v="0"/>
    <n v="0"/>
    <n v="1"/>
    <n v="0"/>
    <x v="4"/>
    <s v="CMOD317140"/>
    <x v="0"/>
    <x v="0"/>
    <s v="No"/>
    <s v="No"/>
    <s v="No"/>
    <s v="Si"/>
    <s v="No"/>
  </r>
  <r>
    <x v="1"/>
    <x v="1"/>
    <x v="0"/>
    <x v="0"/>
    <s v="C001432791"/>
    <x v="26"/>
    <x v="68"/>
    <d v="2018-03-22T06:00:00"/>
    <d v="2018-03-22T17:00:00"/>
    <s v="VITRO | Secondary Router Replacement in CAR"/>
    <x v="0"/>
    <s v="On Time"/>
    <s v="No"/>
    <s v="Minor"/>
    <s v="Successful"/>
    <s v="On Time"/>
    <n v="1"/>
    <n v="1"/>
    <n v="0"/>
    <x v="2"/>
    <x v="0"/>
    <x v="0"/>
    <n v="0"/>
    <n v="0"/>
    <n v="0"/>
    <n v="0"/>
    <n v="1"/>
    <n v="0"/>
    <x v="1"/>
    <s v="-"/>
    <x v="14"/>
    <x v="2"/>
    <s v="No"/>
    <s v="No"/>
    <s v="No"/>
    <s v="Si"/>
    <s v="No"/>
  </r>
  <r>
    <x v="10"/>
    <x v="1"/>
    <x v="0"/>
    <x v="0"/>
    <s v="C001432825"/>
    <x v="23"/>
    <x v="103"/>
    <d v="2018-03-22T18:00:00"/>
    <d v="2018-03-22T20:00:00"/>
    <s v="TSMX | TSS DSI - Creación de nuevas rutas para la preparación del monitoreo de Solarwinds en Multiclientes"/>
    <x v="0"/>
    <s v="On Time"/>
    <s v="No"/>
    <s v="Minor"/>
    <s v="Successful"/>
    <s v="On Time"/>
    <n v="1"/>
    <n v="1"/>
    <n v="0"/>
    <x v="2"/>
    <x v="0"/>
    <x v="0"/>
    <n v="0"/>
    <n v="0"/>
    <n v="0"/>
    <n v="0"/>
    <n v="1"/>
    <n v="0"/>
    <x v="4"/>
    <s v="-"/>
    <x v="11"/>
    <x v="2"/>
    <s v="No"/>
    <s v="No"/>
    <s v="No"/>
    <s v="Si"/>
    <s v="No"/>
  </r>
  <r>
    <x v="5"/>
    <x v="0"/>
    <x v="1"/>
    <x v="0"/>
    <s v="C001434113"/>
    <x v="0"/>
    <x v="120"/>
    <d v="2018-03-21T16:00:00"/>
    <d v="2018-03-21T18:00:00"/>
    <s v="[Grupo KUO] / [ SAP -MX ] / [ QA] / PIQ - SAP Parameter Change_Offline / ITO.CAB pre-approved [4EP]"/>
    <x v="0"/>
    <s v="On Time"/>
    <s v="No"/>
    <s v="Standard"/>
    <s v="Successful"/>
    <s v="On Time"/>
    <n v="1"/>
    <n v="1"/>
    <n v="0"/>
    <x v="2"/>
    <x v="0"/>
    <x v="0"/>
    <n v="0"/>
    <n v="0"/>
    <n v="0"/>
    <n v="0"/>
    <n v="1"/>
    <n v="0"/>
    <x v="4"/>
    <s v="CMOD317344"/>
    <x v="0"/>
    <x v="0"/>
    <s v="No"/>
    <s v="No"/>
    <s v="No"/>
    <s v="Si"/>
    <s v="No"/>
  </r>
  <r>
    <x v="0"/>
    <x v="0"/>
    <x v="1"/>
    <x v="0"/>
    <s v="C001434206"/>
    <x v="0"/>
    <x v="98"/>
    <d v="2018-03-21T20:00:00"/>
    <d v="2018-03-22T00:00:00"/>
    <s v="ALFA / AKRA / QAS - PRO / - RESTART /ITO.CAB pre-approved [4EP]"/>
    <x v="0"/>
    <s v="On Time"/>
    <s v="No"/>
    <s v="Standard"/>
    <s v="Successful"/>
    <s v="On Time"/>
    <n v="1"/>
    <n v="1"/>
    <n v="0"/>
    <x v="2"/>
    <x v="0"/>
    <x v="0"/>
    <n v="0"/>
    <n v="0"/>
    <n v="0"/>
    <n v="0"/>
    <n v="1"/>
    <n v="0"/>
    <x v="0"/>
    <s v="CMOD316997"/>
    <x v="0"/>
    <x v="0"/>
    <s v="No"/>
    <s v="No"/>
    <s v="No"/>
    <s v="Si"/>
    <s v="No"/>
  </r>
  <r>
    <x v="0"/>
    <x v="0"/>
    <x v="0"/>
    <x v="0"/>
    <s v="C001434216"/>
    <x v="36"/>
    <x v="54"/>
    <d v="2018-03-21T14:00:00"/>
    <d v="2018-03-21T18:00:00"/>
    <s v="ALLIAX | TEST | OUTAGE = N | SQL Database restore on server ALXOUTNOMDB01 by customer request"/>
    <x v="0"/>
    <s v="On Time"/>
    <s v="No"/>
    <s v="Minor"/>
    <s v="Successful"/>
    <s v="On Time"/>
    <n v="1"/>
    <n v="1"/>
    <n v="0"/>
    <x v="2"/>
    <x v="0"/>
    <x v="0"/>
    <n v="0"/>
    <n v="0"/>
    <n v="0"/>
    <n v="0"/>
    <n v="1"/>
    <n v="0"/>
    <x v="0"/>
    <s v="C000701606"/>
    <x v="21"/>
    <x v="1"/>
    <s v="No"/>
    <s v="No"/>
    <s v="No"/>
    <s v="Si"/>
    <s v="No"/>
  </r>
  <r>
    <x v="0"/>
    <x v="0"/>
    <x v="0"/>
    <x v="0"/>
    <s v="C001434281"/>
    <x v="36"/>
    <x v="174"/>
    <d v="2018-03-22T21:00:00"/>
    <d v="2018-03-23T03:00:00"/>
    <s v="TERZA | PROD | OUTAGE = Y | MySQL engine restart to recover admin access on servers TERZAWSERV1 &amp; TERZAWSERV2"/>
    <x v="0"/>
    <s v="On Time"/>
    <s v="No"/>
    <s v="Minor"/>
    <s v="Successful"/>
    <s v="On Time"/>
    <n v="1"/>
    <n v="1"/>
    <n v="0"/>
    <x v="2"/>
    <x v="0"/>
    <x v="0"/>
    <n v="0"/>
    <n v="0"/>
    <n v="0"/>
    <n v="0"/>
    <n v="1"/>
    <n v="0"/>
    <x v="0"/>
    <s v="-"/>
    <x v="21"/>
    <x v="1"/>
    <s v="No"/>
    <s v="No"/>
    <s v="No"/>
    <s v="Si"/>
    <s v="No"/>
  </r>
  <r>
    <x v="1"/>
    <x v="1"/>
    <x v="1"/>
    <x v="0"/>
    <s v="C001434304"/>
    <x v="34"/>
    <x v="50"/>
    <d v="2018-03-21T22:00:00"/>
    <d v="2018-03-22T01:00:00"/>
    <s v="Vitro | TSS - &lt;add/delete/modify&gt; customer-firewall permission (customer-request) | Pre-approved"/>
    <x v="0"/>
    <s v="On Time"/>
    <s v="No"/>
    <s v="Standard"/>
    <s v="Successful"/>
    <s v="On Time"/>
    <n v="1"/>
    <n v="1"/>
    <n v="0"/>
    <x v="2"/>
    <x v="0"/>
    <x v="0"/>
    <n v="0"/>
    <n v="0"/>
    <n v="0"/>
    <n v="0"/>
    <n v="1"/>
    <n v="0"/>
    <x v="1"/>
    <s v="C000473050"/>
    <x v="11"/>
    <x v="2"/>
    <s v="No"/>
    <s v="No"/>
    <s v="No"/>
    <s v="Si"/>
    <s v="No"/>
  </r>
  <r>
    <x v="5"/>
    <x v="0"/>
    <x v="1"/>
    <x v="0"/>
    <s v="C001435750"/>
    <x v="0"/>
    <x v="176"/>
    <d v="2018-03-22T13:00:00"/>
    <d v="2018-03-22T20:00:00"/>
    <s v="[GRUPO KUO] / [ SAP -TSMX ] / [ QAS ] / [ QA4 ] / - KERNEL_Update / CCAB; ITO.CAB pre-approved [4EP]"/>
    <x v="0"/>
    <s v="On Time"/>
    <s v="No"/>
    <s v="Standard"/>
    <s v="Successful"/>
    <s v="On Time"/>
    <n v="1"/>
    <n v="1"/>
    <n v="0"/>
    <x v="2"/>
    <x v="0"/>
    <x v="0"/>
    <n v="0"/>
    <n v="0"/>
    <n v="0"/>
    <n v="0"/>
    <n v="1"/>
    <n v="0"/>
    <x v="4"/>
    <s v="CMOD317140"/>
    <x v="0"/>
    <x v="0"/>
    <s v="No"/>
    <s v="No"/>
    <s v="No"/>
    <s v="Si"/>
    <s v="No"/>
  </r>
  <r>
    <x v="14"/>
    <x v="0"/>
    <x v="1"/>
    <x v="0"/>
    <s v="C001435798"/>
    <x v="0"/>
    <x v="86"/>
    <d v="2018-03-22T12:00:00"/>
    <d v="2018-03-22T19:00:00"/>
    <s v="GDF SUEZ / SAP BASIS / PRODUCTIVE / SOL / SNOTE / ITO.CAB pre-approved"/>
    <x v="0"/>
    <s v="On Time"/>
    <s v="No"/>
    <s v="Standard"/>
    <s v="Successful"/>
    <s v="On Time"/>
    <n v="1"/>
    <n v="1"/>
    <n v="0"/>
    <x v="2"/>
    <x v="0"/>
    <x v="0"/>
    <n v="0"/>
    <n v="0"/>
    <n v="0"/>
    <n v="0"/>
    <n v="1"/>
    <n v="0"/>
    <x v="2"/>
    <s v="CMOD317142"/>
    <x v="0"/>
    <x v="0"/>
    <s v="No"/>
    <s v="No"/>
    <s v="No"/>
    <s v="Si"/>
    <s v="No"/>
  </r>
  <r>
    <x v="7"/>
    <x v="0"/>
    <x v="0"/>
    <x v="0"/>
    <s v="C41003755"/>
    <x v="8"/>
    <x v="141"/>
    <d v="2018-03-18T12:30:00"/>
    <d v="2018-03-21T17:00:00"/>
    <s v="Apagado de servidor UNIX Solaris PMX2NADDEV, IP: 10.148.13.33 (1a FASE)"/>
    <x v="0"/>
    <s v="On Time"/>
    <s v="No"/>
    <s v="Minor"/>
    <s v="Successful"/>
    <s v="On Time"/>
    <n v="1"/>
    <n v="1"/>
    <n v="0"/>
    <x v="2"/>
    <x v="0"/>
    <x v="0"/>
    <n v="0"/>
    <n v="0"/>
    <n v="0"/>
    <n v="0"/>
    <n v="1"/>
    <n v="0"/>
    <x v="3"/>
    <s v="CT40004595"/>
    <x v="6"/>
    <x v="1"/>
    <s v="No"/>
    <s v="No"/>
    <s v="No"/>
    <s v="Si"/>
    <s v="No"/>
  </r>
  <r>
    <x v="7"/>
    <x v="0"/>
    <x v="0"/>
    <x v="0"/>
    <s v="C41009499"/>
    <x v="51"/>
    <x v="92"/>
    <d v="2018-03-22T12:00:00"/>
    <d v="2018-03-22T16:00:00"/>
    <s v="Inspeccion fisica de conexiones y revision de conectividad de equipos infraestructura AD (no productiva)"/>
    <x v="0"/>
    <s v="On Time"/>
    <s v="No"/>
    <s v="Minor"/>
    <s v="Successful"/>
    <s v="On Time"/>
    <n v="1"/>
    <n v="1"/>
    <n v="0"/>
    <x v="2"/>
    <x v="0"/>
    <x v="0"/>
    <n v="0"/>
    <n v="0"/>
    <n v="0"/>
    <n v="0"/>
    <n v="1"/>
    <n v="0"/>
    <x v="3"/>
    <s v="CT40011221"/>
    <x v="15"/>
    <x v="1"/>
    <s v="No"/>
    <s v="No"/>
    <s v="No"/>
    <s v="Si"/>
    <s v="No"/>
  </r>
  <r>
    <x v="7"/>
    <x v="1"/>
    <x v="1"/>
    <x v="0"/>
    <s v="C41009731"/>
    <x v="41"/>
    <x v="166"/>
    <d v="2018-03-21T17:30:00"/>
    <d v="2018-03-21T20:30:00"/>
    <s v="Instalación de Access Points Cubo 5"/>
    <x v="0"/>
    <s v="On Time"/>
    <s v="No"/>
    <s v="Standard"/>
    <s v="Successful"/>
    <s v="On Time"/>
    <n v="1"/>
    <n v="1"/>
    <n v="0"/>
    <x v="2"/>
    <x v="0"/>
    <x v="0"/>
    <n v="0"/>
    <n v="0"/>
    <n v="0"/>
    <n v="0"/>
    <n v="1"/>
    <n v="0"/>
    <x v="3"/>
    <s v="CT40003135"/>
    <x v="14"/>
    <x v="2"/>
    <s v="No"/>
    <s v="No"/>
    <s v="No"/>
    <s v="Si"/>
    <s v="No"/>
  </r>
  <r>
    <x v="7"/>
    <x v="1"/>
    <x v="1"/>
    <x v="0"/>
    <s v="C41009753"/>
    <x v="41"/>
    <x v="124"/>
    <d v="2018-03-22T12:00:00"/>
    <d v="2018-03-22T17:00:00"/>
    <s v="Retiro de operacion del switch sw2BCFINSA-96.10"/>
    <x v="0"/>
    <s v="On Time"/>
    <s v="No"/>
    <s v="Standard"/>
    <s v="Successful"/>
    <s v="On Time"/>
    <n v="1"/>
    <n v="1"/>
    <n v="0"/>
    <x v="2"/>
    <x v="0"/>
    <x v="0"/>
    <n v="0"/>
    <n v="0"/>
    <n v="0"/>
    <n v="0"/>
    <n v="1"/>
    <n v="0"/>
    <x v="3"/>
    <s v="CT40002458"/>
    <x v="14"/>
    <x v="2"/>
    <s v="No"/>
    <s v="No"/>
    <s v="No"/>
    <s v="Si"/>
    <s v="No"/>
  </r>
  <r>
    <x v="7"/>
    <x v="1"/>
    <x v="1"/>
    <x v="0"/>
    <s v="C41008606"/>
    <x v="54"/>
    <x v="124"/>
    <d v="2018-03-22T11:00:00"/>
    <d v="2018-03-22T19:00:00"/>
    <s v="Retiro de operacion MX_RTR-VWM-NORM // MX_RTR-NORM-VWM // MX_SW-NORM-VWM"/>
    <x v="0"/>
    <s v="On Time"/>
    <s v="No"/>
    <s v="Standard"/>
    <s v="Successful"/>
    <s v="On Time"/>
    <n v="1"/>
    <n v="1"/>
    <n v="0"/>
    <x v="2"/>
    <x v="0"/>
    <x v="0"/>
    <n v="0"/>
    <n v="0"/>
    <n v="0"/>
    <n v="0"/>
    <n v="1"/>
    <n v="0"/>
    <x v="3"/>
    <s v="CT40002458"/>
    <x v="11"/>
    <x v="2"/>
    <s v="No"/>
    <s v="No"/>
    <s v="No"/>
    <s v="Si"/>
    <s v="No"/>
  </r>
  <r>
    <x v="4"/>
    <x v="0"/>
    <x v="0"/>
    <x v="0"/>
    <s v="C41006305"/>
    <x v="5"/>
    <x v="265"/>
    <d v="2018-03-22T15:00:00"/>
    <d v="2018-03-22T23:00:00"/>
    <s v="[BACKUPS] PATCH MANAGEMENT ON SERVERS"/>
    <x v="0"/>
    <s v="On Time"/>
    <s v="No"/>
    <s v="Minor"/>
    <s v="Successful"/>
    <s v="On Time"/>
    <n v="1"/>
    <n v="1"/>
    <n v="0"/>
    <x v="2"/>
    <x v="0"/>
    <x v="0"/>
    <n v="0"/>
    <n v="0"/>
    <n v="0"/>
    <n v="0"/>
    <n v="1"/>
    <n v="0"/>
    <x v="3"/>
    <s v="CT40007809"/>
    <x v="5"/>
    <x v="1"/>
    <s v="No"/>
    <s v="No"/>
    <s v="No"/>
    <s v="Si"/>
    <s v="No"/>
  </r>
  <r>
    <x v="4"/>
    <x v="1"/>
    <x v="1"/>
    <x v="0"/>
    <s v="C41010493"/>
    <x v="10"/>
    <x v="13"/>
    <d v="2018-03-22T09:00:00"/>
    <d v="2018-03-22T13:00:00"/>
    <s v="Preventive maintenance in IDF 14 of A50 - Audi México"/>
    <x v="0"/>
    <s v="On Time"/>
    <s v="No"/>
    <s v="Standard"/>
    <s v="Successful"/>
    <s v="On Time"/>
    <n v="1"/>
    <n v="1"/>
    <n v="0"/>
    <x v="2"/>
    <x v="0"/>
    <x v="0"/>
    <n v="0"/>
    <n v="0"/>
    <n v="0"/>
    <n v="0"/>
    <n v="1"/>
    <n v="0"/>
    <x v="3"/>
    <s v="CT40010844"/>
    <x v="7"/>
    <x v="2"/>
    <s v="No"/>
    <s v="No"/>
    <s v="No"/>
    <s v="Si"/>
    <s v="No"/>
  </r>
  <r>
    <x v="11"/>
    <x v="1"/>
    <x v="0"/>
    <x v="0"/>
    <s v="CRQ246404"/>
    <x v="16"/>
    <x v="255"/>
    <d v="2018-03-22T23:00:00"/>
    <d v="2018-03-23T02:00:00"/>
    <s v="Adición de Ips a dominio de cifrado en VPN con Nordstern SLT"/>
    <x v="0"/>
    <s v="On Time"/>
    <s v="No"/>
    <s v="Minor"/>
    <s v="Successful"/>
    <s v="On Time"/>
    <n v="1"/>
    <n v="1"/>
    <n v="0"/>
    <x v="2"/>
    <x v="1"/>
    <x v="1"/>
    <n v="0"/>
    <n v="0"/>
    <n v="0"/>
    <n v="0"/>
    <n v="1"/>
    <n v="0"/>
    <x v="5"/>
    <s v="-"/>
    <x v="11"/>
    <x v="2"/>
    <s v="No"/>
    <s v="No"/>
    <s v="No"/>
    <s v="Si"/>
    <s v="No"/>
  </r>
  <r>
    <x v="4"/>
    <x v="1"/>
    <x v="1"/>
    <x v="0"/>
    <s v="C41011380"/>
    <x v="64"/>
    <x v="334"/>
    <d v="2018-03-23T12:00:00"/>
    <d v="2018-03-23T16:00:00"/>
    <s v="New Rule - Firewall Day"/>
    <x v="0"/>
    <s v="On Time"/>
    <s v="No"/>
    <s v="Standard"/>
    <s v="Successful"/>
    <s v="On Time"/>
    <n v="1"/>
    <n v="1"/>
    <n v="0"/>
    <x v="2"/>
    <x v="0"/>
    <x v="0"/>
    <n v="0"/>
    <n v="0"/>
    <n v="0"/>
    <n v="0"/>
    <n v="1"/>
    <n v="0"/>
    <x v="3"/>
    <s v="CT40009893"/>
    <x v="11"/>
    <x v="2"/>
    <s v="No"/>
    <s v="No"/>
    <s v="No"/>
    <s v="Si"/>
    <s v="No"/>
  </r>
  <r>
    <x v="15"/>
    <x v="0"/>
    <x v="0"/>
    <x v="0"/>
    <s v="C001389309"/>
    <x v="12"/>
    <x v="46"/>
    <d v="2018-03-23T07:00:00"/>
    <d v="2018-03-23T11:00:00"/>
    <s v="DCS | MEXICHEM | QUA | DSO (AppCom) Image Change to: s11.4.8 | 4EP|SCQ LCQ"/>
    <x v="0"/>
    <s v="On Time"/>
    <s v="No"/>
    <s v="Minor"/>
    <s v="Successful"/>
    <s v="On Time"/>
    <n v="1"/>
    <n v="1"/>
    <n v="0"/>
    <x v="2"/>
    <x v="0"/>
    <x v="0"/>
    <n v="0"/>
    <n v="0"/>
    <n v="0"/>
    <n v="0"/>
    <n v="1"/>
    <n v="0"/>
    <x v="1"/>
    <s v="CMOD312271"/>
    <x v="0"/>
    <x v="0"/>
    <s v="No"/>
    <s v="No"/>
    <s v="No"/>
    <s v="Si"/>
    <s v="No"/>
  </r>
  <r>
    <x v="0"/>
    <x v="0"/>
    <x v="0"/>
    <x v="0"/>
    <s v="C001423078"/>
    <x v="11"/>
    <x v="14"/>
    <d v="2018-03-19T10:00:00"/>
    <d v="2018-03-23T15:30:00"/>
    <s v="SIGMA | CCS - SCCM | Pilot Deployment | Security Updates by Microsoft 03 March 2018"/>
    <x v="0"/>
    <s v="On Time"/>
    <s v="No"/>
    <s v="Minor"/>
    <s v="Successful"/>
    <s v="On Time"/>
    <n v="1"/>
    <n v="1"/>
    <n v="0"/>
    <x v="2"/>
    <x v="0"/>
    <x v="0"/>
    <n v="0"/>
    <n v="0"/>
    <n v="0"/>
    <n v="0"/>
    <n v="1"/>
    <n v="0"/>
    <x v="0"/>
    <s v="C001313832"/>
    <x v="2"/>
    <x v="1"/>
    <s v="No"/>
    <s v="No"/>
    <s v="No"/>
    <s v="Si"/>
    <s v="No"/>
  </r>
  <r>
    <x v="1"/>
    <x v="1"/>
    <x v="1"/>
    <x v="0"/>
    <s v="C001423181"/>
    <x v="26"/>
    <x v="39"/>
    <d v="2018-03-22T22:00:00"/>
    <d v="2018-03-23T02:00:00"/>
    <s v="Acompañamiento para reubicación de router de Backup propiedad de Alestra en Data center Houston Montgomery"/>
    <x v="0"/>
    <s v="On Time"/>
    <s v="No"/>
    <s v="Standard"/>
    <s v="Successful"/>
    <s v="On Time"/>
    <n v="1"/>
    <n v="1"/>
    <n v="0"/>
    <x v="2"/>
    <x v="0"/>
    <x v="0"/>
    <n v="0"/>
    <n v="0"/>
    <n v="0"/>
    <n v="0"/>
    <n v="1"/>
    <n v="0"/>
    <x v="1"/>
    <s v="-"/>
    <x v="14"/>
    <x v="2"/>
    <s v="No"/>
    <s v="No"/>
    <s v="No"/>
    <s v="Si"/>
    <s v="No"/>
  </r>
  <r>
    <x v="0"/>
    <x v="0"/>
    <x v="0"/>
    <x v="0"/>
    <s v="C001423260"/>
    <x v="11"/>
    <x v="14"/>
    <d v="2018-03-16T11:00:00"/>
    <d v="2018-03-23T16:00:00"/>
    <s v="TERZA | CCS - SCCM | Pilot Deployment | Security Updates by Microsoft 03 March 2018"/>
    <x v="0"/>
    <s v="On Time"/>
    <s v="No"/>
    <s v="Minor"/>
    <s v="Successful"/>
    <s v="On Time"/>
    <n v="1"/>
    <n v="1"/>
    <n v="0"/>
    <x v="2"/>
    <x v="0"/>
    <x v="0"/>
    <n v="0"/>
    <n v="0"/>
    <n v="0"/>
    <n v="0"/>
    <n v="1"/>
    <n v="0"/>
    <x v="0"/>
    <s v="C001313832"/>
    <x v="2"/>
    <x v="1"/>
    <s v="No"/>
    <s v="No"/>
    <s v="No"/>
    <s v="Si"/>
    <s v="No"/>
  </r>
  <r>
    <x v="9"/>
    <x v="0"/>
    <x v="1"/>
    <x v="0"/>
    <s v="C001429445"/>
    <x v="0"/>
    <x v="171"/>
    <d v="2018-03-23T10:00:00"/>
    <d v="2018-03-23T12:00:00"/>
    <s v="Grupo Q / SAP -TSMX / PRODUCTION / CEP / Qro - Implementation of support packages for ABAP (SPAM/SAINT)_classic env. / ITO.CAB pre-approved [4EP]"/>
    <x v="0"/>
    <s v="On Time"/>
    <s v="No"/>
    <s v="Standard"/>
    <s v="Successful"/>
    <s v="On Time"/>
    <n v="1"/>
    <n v="1"/>
    <n v="0"/>
    <x v="2"/>
    <x v="0"/>
    <x v="0"/>
    <n v="0"/>
    <n v="0"/>
    <n v="0"/>
    <n v="0"/>
    <n v="1"/>
    <n v="0"/>
    <x v="2"/>
    <s v="CMOD318853"/>
    <x v="0"/>
    <x v="0"/>
    <s v="No"/>
    <s v="No"/>
    <s v="No"/>
    <s v="Si"/>
    <s v="No"/>
  </r>
  <r>
    <x v="8"/>
    <x v="0"/>
    <x v="0"/>
    <x v="0"/>
    <s v="C001432479"/>
    <x v="38"/>
    <x v="295"/>
    <d v="2018-03-22T08:00:00"/>
    <d v="2018-03-23T14:00:00"/>
    <s v="TSMX | PQIT | Increased of resources the servers TMSMPUEAES06 and TMSMPUEAWV10"/>
    <x v="0"/>
    <s v="On Time"/>
    <s v="No"/>
    <s v="Minor"/>
    <s v="Successful"/>
    <s v="On Time"/>
    <n v="1"/>
    <n v="1"/>
    <n v="0"/>
    <x v="2"/>
    <x v="0"/>
    <x v="0"/>
    <n v="0"/>
    <n v="0"/>
    <n v="0"/>
    <n v="0"/>
    <n v="1"/>
    <n v="0"/>
    <x v="2"/>
    <s v="-"/>
    <x v="6"/>
    <x v="1"/>
    <s v="No"/>
    <s v="No"/>
    <s v="No"/>
    <s v="Si"/>
    <s v="No"/>
  </r>
  <r>
    <x v="8"/>
    <x v="0"/>
    <x v="0"/>
    <x v="0"/>
    <s v="C001432487"/>
    <x v="1"/>
    <x v="61"/>
    <d v="2018-03-22T15:00:00"/>
    <d v="2018-03-23T09:00:00"/>
    <s v="TSMX | PQIT | Disk replacement on physical server TSMPUEAEH02"/>
    <x v="0"/>
    <s v="On Time"/>
    <s v="No"/>
    <s v="Minor"/>
    <s v="Successful"/>
    <s v="On Time"/>
    <n v="1"/>
    <n v="1"/>
    <n v="0"/>
    <x v="2"/>
    <x v="0"/>
    <x v="0"/>
    <n v="0"/>
    <n v="0"/>
    <n v="0"/>
    <n v="0"/>
    <n v="1"/>
    <n v="0"/>
    <x v="2"/>
    <s v="-"/>
    <x v="1"/>
    <x v="1"/>
    <s v="No"/>
    <s v="No"/>
    <s v="No"/>
    <s v="Si"/>
    <s v="No"/>
  </r>
  <r>
    <x v="1"/>
    <x v="0"/>
    <x v="0"/>
    <x v="0"/>
    <s v="C001432725"/>
    <x v="21"/>
    <x v="60"/>
    <d v="2018-03-22T11:00:00"/>
    <d v="2018-03-23T11:00:00"/>
    <s v="VITRO MIGRATION || ROOT PERMISSIONS ASSIGNATION"/>
    <x v="0"/>
    <s v="On Time"/>
    <s v="No"/>
    <s v="Minor"/>
    <s v="Successful"/>
    <s v="On Time"/>
    <n v="1"/>
    <n v="1"/>
    <n v="0"/>
    <x v="2"/>
    <x v="0"/>
    <x v="0"/>
    <n v="0"/>
    <n v="0"/>
    <n v="0"/>
    <n v="0"/>
    <n v="1"/>
    <n v="0"/>
    <x v="1"/>
    <s v="-"/>
    <x v="15"/>
    <x v="1"/>
    <s v="No"/>
    <s v="No"/>
    <s v="No"/>
    <s v="Si"/>
    <s v="No"/>
  </r>
  <r>
    <x v="0"/>
    <x v="3"/>
    <x v="0"/>
    <x v="0"/>
    <s v="C001434230"/>
    <x v="49"/>
    <x v="308"/>
    <d v="2018-03-23T14:00:00"/>
    <d v="2018-03-23T15:00:00"/>
    <s v="ALFA | SIGMA | Data Capture Creation"/>
    <x v="0"/>
    <s v="On Time"/>
    <s v="No"/>
    <s v="Minor"/>
    <s v="Successful"/>
    <s v="On Time"/>
    <n v="1"/>
    <n v="1"/>
    <n v="0"/>
    <x v="2"/>
    <x v="0"/>
    <x v="0"/>
    <n v="0"/>
    <n v="0"/>
    <n v="0"/>
    <n v="0"/>
    <n v="1"/>
    <n v="0"/>
    <x v="0"/>
    <s v="-"/>
    <x v="25"/>
    <x v="4"/>
    <s v="No"/>
    <s v="No"/>
    <s v="No"/>
    <s v="Si"/>
    <s v="No"/>
  </r>
  <r>
    <x v="0"/>
    <x v="0"/>
    <x v="0"/>
    <x v="0"/>
    <s v="C001434245"/>
    <x v="0"/>
    <x v="126"/>
    <d v="2018-03-21T16:00:00"/>
    <d v="2018-03-23T13:00:00"/>
    <s v="SIGMA/TSMX/SAP Request: User creation with assignment of the roles CSS.CAB preapproved"/>
    <x v="0"/>
    <s v="On Time"/>
    <s v="No"/>
    <s v="Minor"/>
    <s v="Successful"/>
    <s v="On Time"/>
    <n v="1"/>
    <n v="1"/>
    <n v="0"/>
    <x v="2"/>
    <x v="0"/>
    <x v="0"/>
    <n v="0"/>
    <n v="0"/>
    <n v="0"/>
    <n v="0"/>
    <n v="1"/>
    <n v="0"/>
    <x v="0"/>
    <s v="CMOD310786"/>
    <x v="0"/>
    <x v="0"/>
    <s v="No"/>
    <s v="No"/>
    <s v="No"/>
    <s v="Si"/>
    <s v="No"/>
  </r>
  <r>
    <x v="0"/>
    <x v="0"/>
    <x v="0"/>
    <x v="0"/>
    <s v="C001435814"/>
    <x v="0"/>
    <x v="0"/>
    <d v="2018-03-23T13:00:00"/>
    <d v="2018-03-23T15:00:00"/>
    <s v="TSMX/TERZA/SAP Request: User creation with assignment of the roles CSS.CAB preapproved"/>
    <x v="0"/>
    <s v="On Time"/>
    <s v="No"/>
    <s v="Minor"/>
    <s v="Successful"/>
    <s v="On Time"/>
    <n v="1"/>
    <n v="1"/>
    <n v="0"/>
    <x v="2"/>
    <x v="0"/>
    <x v="0"/>
    <n v="0"/>
    <n v="0"/>
    <n v="0"/>
    <n v="0"/>
    <n v="1"/>
    <n v="0"/>
    <x v="0"/>
    <s v="CMOD310786"/>
    <x v="0"/>
    <x v="0"/>
    <s v="No"/>
    <s v="No"/>
    <s v="No"/>
    <s v="Si"/>
    <s v="No"/>
  </r>
  <r>
    <x v="5"/>
    <x v="0"/>
    <x v="0"/>
    <x v="0"/>
    <s v="C001423142"/>
    <x v="33"/>
    <x v="137"/>
    <d v="2018-03-25T00:30:00"/>
    <d v="2018-03-25T04:30:00"/>
    <s v="AMER | Grupo KUO | Operative System package upgrade on servers piqro01, grcmty01 | PRD"/>
    <x v="0"/>
    <s v="On Time"/>
    <s v="No"/>
    <s v="Minor"/>
    <s v="Successful"/>
    <s v="On Time"/>
    <n v="1"/>
    <n v="1"/>
    <n v="0"/>
    <x v="2"/>
    <x v="0"/>
    <x v="0"/>
    <n v="0"/>
    <n v="0"/>
    <n v="0"/>
    <n v="0"/>
    <n v="1"/>
    <n v="0"/>
    <x v="4"/>
    <s v="C000972225"/>
    <x v="19"/>
    <x v="1"/>
    <s v="No"/>
    <s v="No"/>
    <s v="No"/>
    <s v="Si"/>
    <s v="No"/>
  </r>
  <r>
    <x v="5"/>
    <x v="0"/>
    <x v="0"/>
    <x v="0"/>
    <s v="C001423154"/>
    <x v="33"/>
    <x v="137"/>
    <d v="2018-03-25T20:00:00"/>
    <d v="2018-03-26T00:00:00"/>
    <s v="AMER | Grupo KUO | Operative System package upgrade on servers protemty01, cscmty01 | PRD"/>
    <x v="0"/>
    <s v="On Time"/>
    <s v="No"/>
    <s v="Minor"/>
    <s v="Successful"/>
    <s v="On Time"/>
    <n v="1"/>
    <n v="1"/>
    <n v="0"/>
    <x v="2"/>
    <x v="0"/>
    <x v="0"/>
    <n v="0"/>
    <n v="0"/>
    <n v="0"/>
    <n v="0"/>
    <n v="1"/>
    <n v="0"/>
    <x v="4"/>
    <s v="C000972225"/>
    <x v="19"/>
    <x v="1"/>
    <s v="No"/>
    <s v="No"/>
    <s v="No"/>
    <s v="Si"/>
    <s v="No"/>
  </r>
  <r>
    <x v="5"/>
    <x v="1"/>
    <x v="0"/>
    <x v="0"/>
    <s v="C001428122"/>
    <x v="109"/>
    <x v="337"/>
    <d v="2018-03-22T10:00:00"/>
    <d v="2018-03-24T10:00:00"/>
    <s v="Ingreso de dos equipos Meraki - Data Hall2 Data Center Querétaro"/>
    <x v="0"/>
    <s v="On Time"/>
    <s v="No"/>
    <s v="Minor"/>
    <s v="Successful"/>
    <s v="On Time"/>
    <n v="1"/>
    <n v="1"/>
    <n v="0"/>
    <x v="2"/>
    <x v="0"/>
    <x v="0"/>
    <n v="0"/>
    <n v="0"/>
    <n v="0"/>
    <n v="0"/>
    <n v="1"/>
    <n v="0"/>
    <x v="4"/>
    <s v="-"/>
    <x v="30"/>
    <x v="2"/>
    <s v="No"/>
    <s v="No"/>
    <s v="No"/>
    <s v="Si"/>
    <s v="No"/>
  </r>
  <r>
    <x v="5"/>
    <x v="0"/>
    <x v="0"/>
    <x v="0"/>
    <s v="C001432720"/>
    <x v="33"/>
    <x v="137"/>
    <d v="2018-03-24T00:30:00"/>
    <d v="2018-03-24T04:30:00"/>
    <s v="AMER | Grupo KUO | Operative System package upgrade on servers transmty01, transmty02, mercumty01 | PRD"/>
    <x v="0"/>
    <s v="On Time"/>
    <s v="No"/>
    <s v="Minor"/>
    <s v="Successful"/>
    <s v="On Time"/>
    <n v="1"/>
    <n v="1"/>
    <n v="0"/>
    <x v="2"/>
    <x v="0"/>
    <x v="0"/>
    <n v="0"/>
    <n v="0"/>
    <n v="0"/>
    <n v="0"/>
    <n v="1"/>
    <n v="0"/>
    <x v="4"/>
    <s v="C000972225"/>
    <x v="19"/>
    <x v="1"/>
    <s v="No"/>
    <s v="No"/>
    <s v="No"/>
    <s v="Si"/>
    <s v="No"/>
  </r>
  <r>
    <x v="14"/>
    <x v="0"/>
    <x v="0"/>
    <x v="0"/>
    <s v="C001419978"/>
    <x v="33"/>
    <x v="107"/>
    <d v="2018-03-23T19:00:00"/>
    <d v="2018-03-23T22:00:00"/>
    <s v="AMER | ENGIE | Time zone configuration on server gdfqroauv40 | DEV"/>
    <x v="0"/>
    <s v="On Time"/>
    <s v="No"/>
    <s v="Minor"/>
    <s v="Successful"/>
    <s v="On Time"/>
    <n v="1"/>
    <n v="1"/>
    <n v="0"/>
    <x v="2"/>
    <x v="0"/>
    <x v="0"/>
    <n v="0"/>
    <n v="0"/>
    <n v="0"/>
    <n v="0"/>
    <n v="1"/>
    <n v="0"/>
    <x v="2"/>
    <s v="-"/>
    <x v="19"/>
    <x v="1"/>
    <s v="No"/>
    <s v="No"/>
    <s v="No"/>
    <s v="Si"/>
    <s v="No"/>
  </r>
  <r>
    <x v="14"/>
    <x v="0"/>
    <x v="0"/>
    <x v="0"/>
    <s v="C001419982"/>
    <x v="33"/>
    <x v="107"/>
    <d v="2018-03-23T21:00:00"/>
    <d v="2018-03-24T00:00:00"/>
    <s v="AMER | ENGIE | Time zone configuration on server gdfqroauv41| QAS"/>
    <x v="0"/>
    <s v="On Time"/>
    <s v="No"/>
    <s v="Minor"/>
    <s v="Successful"/>
    <s v="On Time"/>
    <n v="1"/>
    <n v="1"/>
    <n v="0"/>
    <x v="2"/>
    <x v="0"/>
    <x v="0"/>
    <n v="0"/>
    <n v="0"/>
    <n v="0"/>
    <n v="0"/>
    <n v="1"/>
    <n v="0"/>
    <x v="2"/>
    <s v="-"/>
    <x v="19"/>
    <x v="1"/>
    <s v="No"/>
    <s v="No"/>
    <s v="No"/>
    <s v="Si"/>
    <s v="No"/>
  </r>
  <r>
    <x v="9"/>
    <x v="0"/>
    <x v="0"/>
    <x v="0"/>
    <s v="C001406882"/>
    <x v="21"/>
    <x v="66"/>
    <d v="2018-03-24T18:00:00"/>
    <d v="2018-03-25T15:00:00"/>
    <s v="DSI QRO | Grupo Q | Configuración de Actividades previas para Upgrade de DBM a Version 8.1 en Ambiente GEP"/>
    <x v="0"/>
    <s v="On Time"/>
    <s v="No"/>
    <s v="Minor"/>
    <s v="Successful"/>
    <s v="On Time"/>
    <n v="1"/>
    <n v="1"/>
    <n v="0"/>
    <x v="2"/>
    <x v="0"/>
    <x v="0"/>
    <n v="0"/>
    <n v="0"/>
    <n v="0"/>
    <n v="0"/>
    <n v="1"/>
    <n v="0"/>
    <x v="2"/>
    <s v="-"/>
    <x v="15"/>
    <x v="1"/>
    <s v="No"/>
    <s v="No"/>
    <s v="No"/>
    <s v="Si"/>
    <s v="No"/>
  </r>
  <r>
    <x v="9"/>
    <x v="0"/>
    <x v="0"/>
    <x v="0"/>
    <s v="C001432731"/>
    <x v="0"/>
    <x v="171"/>
    <d v="2018-03-23T14:00:00"/>
    <d v="2018-03-23T18:00:00"/>
    <s v="Grupo Q / SAP-BASIS/ QUALITY/ CEQ / TSMX - Installation of Diagnostic Agent."/>
    <x v="0"/>
    <s v="On Time"/>
    <s v="No"/>
    <s v="Minor"/>
    <s v="Successful"/>
    <s v="On Time"/>
    <n v="1"/>
    <n v="1"/>
    <n v="0"/>
    <x v="2"/>
    <x v="0"/>
    <x v="0"/>
    <n v="0"/>
    <n v="0"/>
    <n v="0"/>
    <n v="0"/>
    <n v="1"/>
    <n v="0"/>
    <x v="2"/>
    <s v="-"/>
    <x v="0"/>
    <x v="0"/>
    <s v="No"/>
    <s v="No"/>
    <s v="No"/>
    <s v="Si"/>
    <s v="No"/>
  </r>
  <r>
    <x v="9"/>
    <x v="0"/>
    <x v="0"/>
    <x v="0"/>
    <s v="C001432738"/>
    <x v="0"/>
    <x v="171"/>
    <d v="2018-03-24T10:00:00"/>
    <d v="2018-03-24T14:00:00"/>
    <s v="Grupo Q / SAP-BASIS/ PRODUCTION/ CEP / TSMX - Installation of Diagnostic Agent."/>
    <x v="0"/>
    <s v="On Time"/>
    <s v="No"/>
    <s v="Minor"/>
    <s v="Successful"/>
    <s v="On Time"/>
    <n v="1"/>
    <n v="1"/>
    <n v="0"/>
    <x v="2"/>
    <x v="0"/>
    <x v="0"/>
    <n v="0"/>
    <n v="0"/>
    <n v="0"/>
    <n v="0"/>
    <n v="1"/>
    <n v="0"/>
    <x v="2"/>
    <s v="-"/>
    <x v="0"/>
    <x v="0"/>
    <s v="No"/>
    <s v="No"/>
    <s v="No"/>
    <s v="Si"/>
    <s v="No"/>
  </r>
  <r>
    <x v="8"/>
    <x v="1"/>
    <x v="0"/>
    <x v="0"/>
    <s v="C001408398"/>
    <x v="97"/>
    <x v="309"/>
    <d v="2018-03-25T08:00:00"/>
    <d v="2018-03-25T12:00:00"/>
    <s v="PQIT | LAN | Configuracion UDLD SW's DMZ"/>
    <x v="0"/>
    <s v="On Time"/>
    <s v="No"/>
    <s v="Minor"/>
    <s v="Successful"/>
    <s v="On Time"/>
    <n v="1"/>
    <n v="1"/>
    <n v="0"/>
    <x v="2"/>
    <x v="0"/>
    <x v="0"/>
    <n v="0"/>
    <n v="0"/>
    <n v="0"/>
    <n v="0"/>
    <n v="1"/>
    <n v="0"/>
    <x v="2"/>
    <s v="-"/>
    <x v="14"/>
    <x v="2"/>
    <s v="No"/>
    <s v="No"/>
    <s v="No"/>
    <s v="Si"/>
    <s v="No"/>
  </r>
  <r>
    <x v="8"/>
    <x v="1"/>
    <x v="0"/>
    <x v="0"/>
    <s v="C001432557"/>
    <x v="109"/>
    <x v="310"/>
    <d v="2018-03-22T12:00:00"/>
    <d v="2018-03-23T18:00:00"/>
    <s v="TSMX | PQIT | Liberación a operación 4 switches 3650 proyecto Granja Virtual"/>
    <x v="0"/>
    <s v="On Time"/>
    <s v="No"/>
    <s v="Minor"/>
    <s v="Successful"/>
    <s v="On Time"/>
    <n v="1"/>
    <n v="1"/>
    <n v="0"/>
    <x v="2"/>
    <x v="0"/>
    <x v="0"/>
    <n v="0"/>
    <n v="0"/>
    <n v="0"/>
    <n v="0"/>
    <n v="1"/>
    <n v="0"/>
    <x v="2"/>
    <s v="-"/>
    <x v="30"/>
    <x v="2"/>
    <s v="No"/>
    <s v="No"/>
    <s v="No"/>
    <s v="Si"/>
    <s v="No"/>
  </r>
  <r>
    <x v="8"/>
    <x v="0"/>
    <x v="0"/>
    <x v="0"/>
    <s v="C001432752"/>
    <x v="38"/>
    <x v="231"/>
    <d v="2018-03-24T09:00:00"/>
    <d v="2018-03-24T18:00:00"/>
    <s v="TSMX | PQIT | Nueva Granja Virtual PQIT - Instalación de una NAS como almacenamiento intermedio para Migración"/>
    <x v="0"/>
    <s v="On Time"/>
    <s v="No"/>
    <s v="Minor"/>
    <s v="Successful"/>
    <s v="On Time"/>
    <n v="1"/>
    <n v="1"/>
    <n v="0"/>
    <x v="2"/>
    <x v="0"/>
    <x v="0"/>
    <n v="0"/>
    <n v="0"/>
    <n v="0"/>
    <n v="0"/>
    <n v="1"/>
    <n v="0"/>
    <x v="2"/>
    <s v="-"/>
    <x v="6"/>
    <x v="1"/>
    <s v="No"/>
    <s v="No"/>
    <s v="No"/>
    <s v="Si"/>
    <s v="No"/>
  </r>
  <r>
    <x v="26"/>
    <x v="0"/>
    <x v="0"/>
    <x v="0"/>
    <s v="C001432586"/>
    <x v="0"/>
    <x v="338"/>
    <d v="2018-03-21T15:30:00"/>
    <d v="2018-03-21T17:30:00"/>
    <s v="Volaris/ SAP BASIS / DEVELOPMENT / VED / TSMX - Edit USR40 Table for forbidden passwords"/>
    <x v="0"/>
    <s v="On Time"/>
    <s v="No"/>
    <s v="Minor"/>
    <s v="Successful"/>
    <s v="On Time"/>
    <n v="1"/>
    <n v="1"/>
    <n v="0"/>
    <x v="2"/>
    <x v="0"/>
    <x v="0"/>
    <n v="0"/>
    <n v="0"/>
    <n v="0"/>
    <n v="0"/>
    <n v="1"/>
    <n v="0"/>
    <x v="2"/>
    <s v="-"/>
    <x v="0"/>
    <x v="0"/>
    <s v="No"/>
    <s v="No"/>
    <s v="No"/>
    <s v="Si"/>
    <s v="No"/>
  </r>
  <r>
    <x v="4"/>
    <x v="0"/>
    <x v="0"/>
    <x v="0"/>
    <s v="C41006333"/>
    <x v="69"/>
    <x v="143"/>
    <d v="2018-03-25T13:00:00"/>
    <d v="2018-03-25T17:00:00"/>
    <s v="Backup Full Online UPS Productive Oracle Database"/>
    <x v="0"/>
    <s v="On Time"/>
    <s v="No"/>
    <s v="Minor"/>
    <s v="Successful"/>
    <s v="On Time"/>
    <n v="1"/>
    <n v="1"/>
    <n v="0"/>
    <x v="2"/>
    <x v="0"/>
    <x v="0"/>
    <n v="0"/>
    <n v="0"/>
    <n v="0"/>
    <n v="0"/>
    <n v="1"/>
    <n v="0"/>
    <x v="3"/>
    <s v="CT40010170"/>
    <x v="9"/>
    <x v="1"/>
    <s v="No"/>
    <s v="No"/>
    <s v="No"/>
    <s v="Si"/>
    <s v="No"/>
  </r>
  <r>
    <x v="4"/>
    <x v="0"/>
    <x v="0"/>
    <x v="0"/>
    <s v="C41006150"/>
    <x v="19"/>
    <x v="25"/>
    <d v="2018-03-23T17:00:00"/>
    <d v="2018-03-26T09:00:00"/>
    <s v="IP addressing DHCP Activation and migration of DHCP Clients from 10.131.x.x to 10.130.x.x at Training Center"/>
    <x v="0"/>
    <s v="On Time"/>
    <s v="No"/>
    <s v="Minor"/>
    <s v="Successful"/>
    <s v="On Time"/>
    <n v="1"/>
    <n v="1"/>
    <n v="0"/>
    <x v="2"/>
    <x v="0"/>
    <x v="0"/>
    <n v="0"/>
    <n v="0"/>
    <n v="0"/>
    <n v="0"/>
    <n v="1"/>
    <n v="0"/>
    <x v="3"/>
    <s v="CT40012087"/>
    <x v="13"/>
    <x v="1"/>
    <s v="No"/>
    <s v="No"/>
    <s v="No"/>
    <s v="Si"/>
    <s v="No"/>
  </r>
  <r>
    <x v="4"/>
    <x v="1"/>
    <x v="0"/>
    <x v="0"/>
    <s v="C41004584"/>
    <x v="20"/>
    <x v="26"/>
    <d v="2018-03-24T08:00:00"/>
    <d v="2018-03-24T13:00:00"/>
    <s v="Test Remove old ip addressing 10.131.39.0 for Voice services on A50 - AUDI Mexico"/>
    <x v="0"/>
    <s v="On Time"/>
    <s v="No"/>
    <s v="Minor"/>
    <s v="Successful"/>
    <s v="On Time"/>
    <n v="1"/>
    <n v="1"/>
    <n v="0"/>
    <x v="2"/>
    <x v="0"/>
    <x v="0"/>
    <n v="0"/>
    <n v="0"/>
    <n v="0"/>
    <n v="0"/>
    <n v="1"/>
    <n v="0"/>
    <x v="3"/>
    <s v="CT40012557"/>
    <x v="14"/>
    <x v="2"/>
    <s v="No"/>
    <s v="No"/>
    <s v="No"/>
    <s v="Si"/>
    <s v="No"/>
  </r>
  <r>
    <x v="4"/>
    <x v="1"/>
    <x v="0"/>
    <x v="0"/>
    <s v="C41005228"/>
    <x v="20"/>
    <x v="339"/>
    <d v="2018-03-23T09:00:00"/>
    <d v="2018-03-23T17:00:00"/>
    <s v="Interface revision at Distribution/Access A60 Audi Mexico"/>
    <x v="0"/>
    <s v="On Time"/>
    <s v="No"/>
    <s v="Minor"/>
    <s v="Successful"/>
    <s v="On Time"/>
    <n v="1"/>
    <n v="1"/>
    <n v="0"/>
    <x v="2"/>
    <x v="0"/>
    <x v="0"/>
    <n v="0"/>
    <n v="0"/>
    <n v="0"/>
    <n v="0"/>
    <n v="1"/>
    <n v="0"/>
    <x v="3"/>
    <s v="CT40011605"/>
    <x v="14"/>
    <x v="2"/>
    <s v="No"/>
    <s v="No"/>
    <s v="No"/>
    <s v="Si"/>
    <s v="No"/>
  </r>
  <r>
    <x v="4"/>
    <x v="1"/>
    <x v="0"/>
    <x v="0"/>
    <s v="C41006060"/>
    <x v="20"/>
    <x v="77"/>
    <d v="2018-03-25T17:00:00"/>
    <d v="2018-03-25T21:00:00"/>
    <s v="Validation and accompaniment before and after Verizon Link maintenance - Audi Mexico"/>
    <x v="0"/>
    <s v="On Time"/>
    <s v="No"/>
    <s v="Minor"/>
    <s v="Successful"/>
    <s v="On Time"/>
    <n v="1"/>
    <n v="1"/>
    <n v="0"/>
    <x v="2"/>
    <x v="0"/>
    <x v="0"/>
    <n v="0"/>
    <n v="0"/>
    <n v="0"/>
    <n v="0"/>
    <n v="1"/>
    <n v="0"/>
    <x v="3"/>
    <s v="CT40012596"/>
    <x v="14"/>
    <x v="2"/>
    <s v="No"/>
    <s v="No"/>
    <s v="No"/>
    <s v="Si"/>
    <s v="No"/>
  </r>
  <r>
    <x v="4"/>
    <x v="0"/>
    <x v="0"/>
    <x v="0"/>
    <s v="C41006249"/>
    <x v="45"/>
    <x v="79"/>
    <d v="2018-03-24T22:00:00"/>
    <d v="2018-03-25T05:30:00"/>
    <s v="Install update patches on Linux servers - Audi Mexico"/>
    <x v="0"/>
    <s v="On Time"/>
    <s v="No"/>
    <s v="Minor"/>
    <s v="Successful"/>
    <s v="On Time"/>
    <n v="1"/>
    <n v="1"/>
    <n v="0"/>
    <x v="2"/>
    <x v="0"/>
    <x v="0"/>
    <n v="0"/>
    <n v="0"/>
    <n v="0"/>
    <n v="0"/>
    <n v="1"/>
    <n v="0"/>
    <x v="3"/>
    <s v="CT40012120"/>
    <x v="18"/>
    <x v="1"/>
    <s v="No"/>
    <s v="No"/>
    <s v="No"/>
    <s v="Si"/>
    <s v="No"/>
  </r>
  <r>
    <x v="4"/>
    <x v="0"/>
    <x v="0"/>
    <x v="0"/>
    <s v="C41000866"/>
    <x v="5"/>
    <x v="265"/>
    <d v="2018-03-25T13:00:00"/>
    <d v="2018-03-25T16:00:00"/>
    <s v="Server Remediation NICs- AUDISJSA6178 and AUDISJSA6179"/>
    <x v="0"/>
    <s v="On Time"/>
    <s v="No"/>
    <s v="Minor"/>
    <s v="Successful"/>
    <s v="On Time"/>
    <n v="1"/>
    <n v="1"/>
    <n v="0"/>
    <x v="2"/>
    <x v="0"/>
    <x v="0"/>
    <n v="0"/>
    <n v="0"/>
    <n v="0"/>
    <n v="0"/>
    <n v="1"/>
    <n v="0"/>
    <x v="3"/>
    <s v="CT40012451"/>
    <x v="5"/>
    <x v="1"/>
    <s v="No"/>
    <s v="No"/>
    <s v="No"/>
    <s v="Si"/>
    <s v="No"/>
  </r>
  <r>
    <x v="4"/>
    <x v="0"/>
    <x v="0"/>
    <x v="0"/>
    <s v="C41002785"/>
    <x v="5"/>
    <x v="265"/>
    <d v="2018-03-24T08:00:00"/>
    <d v="2018-03-24T13:00:00"/>
    <s v="Restrictions on File shares infrastructure (Executable files)"/>
    <x v="0"/>
    <s v="On Time"/>
    <s v="No"/>
    <s v="Minor"/>
    <s v="Successful"/>
    <s v="On Time"/>
    <n v="1"/>
    <n v="1"/>
    <n v="0"/>
    <x v="2"/>
    <x v="0"/>
    <x v="0"/>
    <n v="0"/>
    <n v="0"/>
    <n v="0"/>
    <n v="0"/>
    <n v="1"/>
    <n v="0"/>
    <x v="3"/>
    <s v="CT40011330"/>
    <x v="5"/>
    <x v="1"/>
    <s v="No"/>
    <s v="No"/>
    <s v="No"/>
    <s v="Si"/>
    <s v="No"/>
  </r>
  <r>
    <x v="4"/>
    <x v="0"/>
    <x v="0"/>
    <x v="0"/>
    <s v="C41004556"/>
    <x v="5"/>
    <x v="25"/>
    <d v="2018-03-24T11:00:00"/>
    <d v="2018-03-24T23:00:00"/>
    <s v="MMS Integration Enviroment Quorum Best Practices application"/>
    <x v="0"/>
    <s v="On Time"/>
    <s v="No"/>
    <s v="Minor"/>
    <s v="Successful"/>
    <s v="On Time"/>
    <n v="1"/>
    <n v="1"/>
    <n v="0"/>
    <x v="2"/>
    <x v="0"/>
    <x v="0"/>
    <n v="0"/>
    <n v="0"/>
    <n v="0"/>
    <n v="0"/>
    <n v="1"/>
    <n v="0"/>
    <x v="3"/>
    <s v="CT40007176"/>
    <x v="5"/>
    <x v="1"/>
    <s v="No"/>
    <s v="No"/>
    <s v="No"/>
    <s v="Si"/>
    <s v="No"/>
  </r>
  <r>
    <x v="4"/>
    <x v="0"/>
    <x v="0"/>
    <x v="0"/>
    <s v="C41006257"/>
    <x v="5"/>
    <x v="265"/>
    <d v="2018-03-24T16:00:00"/>
    <d v="2018-03-25T03:00:00"/>
    <s v="[001] PATCH MANAGEMENT ON SERVERS"/>
    <x v="0"/>
    <s v="On Time"/>
    <s v="No"/>
    <s v="Minor"/>
    <s v="Successful"/>
    <s v="On Time"/>
    <n v="1"/>
    <n v="1"/>
    <n v="0"/>
    <x v="2"/>
    <x v="0"/>
    <x v="0"/>
    <n v="0"/>
    <n v="0"/>
    <n v="0"/>
    <n v="0"/>
    <n v="1"/>
    <n v="0"/>
    <x v="3"/>
    <s v="CT40006910"/>
    <x v="5"/>
    <x v="1"/>
    <s v="No"/>
    <s v="No"/>
    <s v="No"/>
    <s v="Si"/>
    <s v="No"/>
  </r>
  <r>
    <x v="4"/>
    <x v="0"/>
    <x v="0"/>
    <x v="0"/>
    <s v="C41003625"/>
    <x v="67"/>
    <x v="56"/>
    <d v="2018-03-23T11:00:00"/>
    <d v="2018-03-23T17:00:00"/>
    <s v="| AUDI Mexico | Power supply replacement at SAN SWITCH  [FABRIC1_LDR1]"/>
    <x v="0"/>
    <s v="On Time"/>
    <s v="No"/>
    <s v="Minor"/>
    <s v="Successful"/>
    <s v="On Time"/>
    <n v="1"/>
    <n v="1"/>
    <n v="0"/>
    <x v="2"/>
    <x v="0"/>
    <x v="0"/>
    <n v="0"/>
    <n v="0"/>
    <n v="0"/>
    <n v="0"/>
    <n v="1"/>
    <n v="0"/>
    <x v="3"/>
    <s v="CT40010854"/>
    <x v="9"/>
    <x v="1"/>
    <s v="No"/>
    <s v="No"/>
    <s v="No"/>
    <s v="Si"/>
    <s v="No"/>
  </r>
  <r>
    <x v="17"/>
    <x v="0"/>
    <x v="1"/>
    <x v="0"/>
    <s v="C001428182"/>
    <x v="1"/>
    <x v="128"/>
    <d v="2018-03-23T08:00:00"/>
    <d v="2018-03-25T12:00:00"/>
    <s v="AMER |Owens | Distribution of MSFT patches for Windows Servers (PRD) &lt;March -2018&gt;"/>
    <x v="0"/>
    <s v="On Time"/>
    <s v="No"/>
    <s v="Standard"/>
    <s v="Successful"/>
    <s v="On Time"/>
    <n v="1"/>
    <n v="1"/>
    <n v="0"/>
    <x v="2"/>
    <x v="0"/>
    <x v="0"/>
    <n v="0"/>
    <n v="0"/>
    <n v="0"/>
    <n v="0"/>
    <n v="1"/>
    <n v="0"/>
    <x v="1"/>
    <s v="C000945095"/>
    <x v="1"/>
    <x v="1"/>
    <s v="No"/>
    <s v="No"/>
    <s v="No"/>
    <s v="Si"/>
    <s v="No"/>
  </r>
  <r>
    <x v="2"/>
    <x v="0"/>
    <x v="0"/>
    <x v="0"/>
    <s v="MEX-15121"/>
    <x v="57"/>
    <x v="69"/>
    <d v="2018-03-23T12:00:00"/>
    <d v="2018-03-23T14:00:00"/>
    <s v="DaiVB | PRD | Remove Network card E1000"/>
    <x v="0"/>
    <s v="On Time"/>
    <s v="No"/>
    <s v="Minor"/>
    <s v="Successful"/>
    <s v="On Time"/>
    <n v="1"/>
    <n v="1"/>
    <n v="0"/>
    <x v="2"/>
    <x v="0"/>
    <x v="0"/>
    <n v="0"/>
    <n v="0"/>
    <n v="0"/>
    <n v="0"/>
    <n v="1"/>
    <n v="0"/>
    <x v="1"/>
    <s v="-"/>
    <x v="19"/>
    <x v="1"/>
    <s v="No"/>
    <s v="No"/>
    <s v="No"/>
    <s v="Si"/>
    <s v="No"/>
  </r>
  <r>
    <x v="2"/>
    <x v="1"/>
    <x v="0"/>
    <x v="0"/>
    <s v="MEX-15047"/>
    <x v="23"/>
    <x v="100"/>
    <d v="2018-03-23T10:00:00"/>
    <d v="2018-03-23T12:00:00"/>
    <s v="Daimler | SHE | DaiVB | (Prod) | new SHE Loadbalancer Request  | &lt;(add Virtuell Server for ntp)&gt; | Count: 1"/>
    <x v="0"/>
    <s v="On Time"/>
    <s v="No"/>
    <s v="Minor"/>
    <s v="Successful"/>
    <s v="On Time"/>
    <n v="1"/>
    <n v="1"/>
    <n v="0"/>
    <x v="2"/>
    <x v="0"/>
    <x v="0"/>
    <n v="0"/>
    <n v="0"/>
    <n v="0"/>
    <n v="0"/>
    <n v="1"/>
    <n v="0"/>
    <x v="1"/>
    <s v="-"/>
    <x v="11"/>
    <x v="2"/>
    <s v="No"/>
    <s v="No"/>
    <s v="No"/>
    <s v="Si"/>
    <s v="No"/>
  </r>
  <r>
    <x v="2"/>
    <x v="1"/>
    <x v="0"/>
    <x v="0"/>
    <s v="MEX-15128"/>
    <x v="23"/>
    <x v="100"/>
    <d v="2018-03-23T12:00:00"/>
    <d v="2018-03-23T13:00:00"/>
    <s v="(MEX) Daimler | SHE | DaiVB | (Prod)+prod | new SHE Loadbalancer Request | &lt;(rule adding: Create VS for Dynatrace access)&gt; | Count: 2"/>
    <x v="0"/>
    <s v="On Time"/>
    <s v="No"/>
    <s v="Minor"/>
    <s v="Successful"/>
    <s v="On Time"/>
    <n v="1"/>
    <n v="1"/>
    <n v="0"/>
    <x v="2"/>
    <x v="0"/>
    <x v="0"/>
    <n v="0"/>
    <n v="0"/>
    <n v="0"/>
    <n v="0"/>
    <n v="1"/>
    <n v="0"/>
    <x v="1"/>
    <s v="-"/>
    <x v="11"/>
    <x v="2"/>
    <s v="No"/>
    <s v="No"/>
    <s v="No"/>
    <s v="Si"/>
    <s v="No"/>
  </r>
  <r>
    <x v="1"/>
    <x v="0"/>
    <x v="1"/>
    <x v="0"/>
    <s v="C001257108"/>
    <x v="1"/>
    <x v="10"/>
    <d v="2018-03-22T18:00:00"/>
    <d v="2018-03-24T09:00:00"/>
    <s v="AMER | VITRO | Increase 8GB of space to RAM on server VTOMBXMYV01"/>
    <x v="0"/>
    <s v="On Time"/>
    <s v="No"/>
    <s v="Standard"/>
    <s v="Successful"/>
    <s v="On Time"/>
    <n v="1"/>
    <n v="1"/>
    <n v="0"/>
    <x v="2"/>
    <x v="0"/>
    <x v="0"/>
    <n v="0"/>
    <n v="0"/>
    <n v="0"/>
    <n v="0"/>
    <n v="1"/>
    <n v="0"/>
    <x v="1"/>
    <s v="C000288570"/>
    <x v="1"/>
    <x v="1"/>
    <s v="No"/>
    <s v="No"/>
    <s v="No"/>
    <s v="Si"/>
    <s v="No"/>
  </r>
  <r>
    <x v="1"/>
    <x v="1"/>
    <x v="1"/>
    <x v="0"/>
    <s v="C001424760"/>
    <x v="34"/>
    <x v="39"/>
    <d v="2018-03-24T23:00:00"/>
    <d v="2018-03-25T03:00:00"/>
    <s v="Ofc. Lázaro Cárdenas Desborde de diversidad hacia elementos ASR PERMTY7 y PERMTY8v- Acompañamiento de T-Systems (Preautorizado)"/>
    <x v="0"/>
    <s v="On Time"/>
    <s v="No"/>
    <s v="Standard"/>
    <s v="Successful"/>
    <s v="On Time"/>
    <n v="1"/>
    <n v="1"/>
    <n v="0"/>
    <x v="2"/>
    <x v="0"/>
    <x v="0"/>
    <n v="0"/>
    <n v="0"/>
    <n v="0"/>
    <n v="0"/>
    <n v="1"/>
    <n v="0"/>
    <x v="1"/>
    <s v="C000804922"/>
    <x v="11"/>
    <x v="2"/>
    <s v="No"/>
    <s v="No"/>
    <s v="No"/>
    <s v="Si"/>
    <s v="No"/>
  </r>
  <r>
    <x v="7"/>
    <x v="0"/>
    <x v="0"/>
    <x v="0"/>
    <s v="C41007595"/>
    <x v="8"/>
    <x v="11"/>
    <d v="2018-03-22T17:00:00"/>
    <d v="2018-03-25T16:00:00"/>
    <s v="INSTALACION DE LA HERRAMIENTA NET BACKUP EN SERVIDORES DEL AMBIENTE FIS L66FIS37P_INT/10.148.12.111, L66FIS38P_INT/10.148.12.116, L66FIS47P_INT/10.148.12.113 Y L66FIS48P_INT/10.148.12.117"/>
    <x v="0"/>
    <s v="On Time"/>
    <s v="No"/>
    <s v="Minor"/>
    <s v="Successful"/>
    <s v="On Time"/>
    <n v="1"/>
    <n v="1"/>
    <n v="0"/>
    <x v="2"/>
    <x v="0"/>
    <x v="0"/>
    <n v="0"/>
    <n v="0"/>
    <n v="0"/>
    <n v="0"/>
    <n v="1"/>
    <n v="0"/>
    <x v="3"/>
    <s v="CT40012609"/>
    <x v="6"/>
    <x v="1"/>
    <s v="No"/>
    <s v="No"/>
    <s v="No"/>
    <s v="Si"/>
    <s v="No"/>
  </r>
  <r>
    <x v="7"/>
    <x v="0"/>
    <x v="0"/>
    <x v="0"/>
    <s v="C41007596"/>
    <x v="8"/>
    <x v="11"/>
    <d v="2018-03-23T17:00:00"/>
    <d v="2018-03-25T20:00:00"/>
    <s v="ACOMPAÑAMIENTO A VW PARA REALIZAR SNAPSHOOTS  VWMXPUSSP111P/10.148.10.171,VWMXPUSSP112P/10.148.10.173, VWMXPUSSP113/10.148.10.175, VWMXPUSSP114P8/10.148.10.177, VWMXPUSSP115P/10.148.10.181 Y VWMXPUSSP116P/10.148.10.183"/>
    <x v="0"/>
    <s v="On Time"/>
    <s v="No"/>
    <s v="Minor"/>
    <s v="Successful"/>
    <s v="On Time"/>
    <n v="1"/>
    <n v="1"/>
    <n v="0"/>
    <x v="2"/>
    <x v="0"/>
    <x v="0"/>
    <n v="0"/>
    <n v="0"/>
    <n v="0"/>
    <n v="0"/>
    <n v="1"/>
    <n v="0"/>
    <x v="3"/>
    <s v="-"/>
    <x v="6"/>
    <x v="1"/>
    <s v="No"/>
    <s v="No"/>
    <s v="No"/>
    <s v="Si"/>
    <s v="No"/>
  </r>
  <r>
    <x v="7"/>
    <x v="0"/>
    <x v="0"/>
    <x v="0"/>
    <s v="C41003689"/>
    <x v="15"/>
    <x v="113"/>
    <d v="2018-03-25T10:00:00"/>
    <d v="2018-03-25T17:00:00"/>
    <s v="Retiro de 2 racks obsoletos con equipos apagados"/>
    <x v="0"/>
    <s v="On Time"/>
    <s v="No"/>
    <s v="Minor"/>
    <s v="Successful"/>
    <s v="On Time"/>
    <n v="1"/>
    <n v="1"/>
    <n v="0"/>
    <x v="2"/>
    <x v="0"/>
    <x v="0"/>
    <n v="0"/>
    <n v="0"/>
    <n v="0"/>
    <n v="0"/>
    <n v="1"/>
    <n v="0"/>
    <x v="3"/>
    <s v="CT40003605"/>
    <x v="10"/>
    <x v="1"/>
    <s v="No"/>
    <s v="No"/>
    <s v="No"/>
    <s v="Si"/>
    <s v="No"/>
  </r>
  <r>
    <x v="7"/>
    <x v="0"/>
    <x v="0"/>
    <x v="0"/>
    <s v="C41008707"/>
    <x v="15"/>
    <x v="113"/>
    <d v="2018-03-25T09:00:00"/>
    <d v="2018-03-25T14:00:00"/>
    <s v="Conexion eléctrica en tablero Data Center FINSA"/>
    <x v="0"/>
    <s v="On Time"/>
    <s v="No"/>
    <s v="Minor"/>
    <s v="Successful"/>
    <s v="On Time"/>
    <n v="1"/>
    <n v="1"/>
    <n v="0"/>
    <x v="2"/>
    <x v="0"/>
    <x v="0"/>
    <n v="0"/>
    <n v="0"/>
    <n v="0"/>
    <n v="0"/>
    <n v="1"/>
    <n v="0"/>
    <x v="3"/>
    <s v="CT40008917"/>
    <x v="10"/>
    <x v="1"/>
    <s v="No"/>
    <s v="No"/>
    <s v="No"/>
    <s v="Si"/>
    <s v="No"/>
  </r>
  <r>
    <x v="7"/>
    <x v="0"/>
    <x v="0"/>
    <x v="0"/>
    <s v="C41008549"/>
    <x v="31"/>
    <x v="329"/>
    <d v="2018-03-21T17:00:00"/>
    <d v="2018-03-24T16:00:00"/>
    <s v="Migracion de Spectrum a VLAN Smile_mapeo de equipos_fase 2."/>
    <x v="0"/>
    <s v="On Time"/>
    <s v="No"/>
    <s v="Minor"/>
    <s v="Successful"/>
    <s v="On Time"/>
    <n v="1"/>
    <n v="1"/>
    <n v="0"/>
    <x v="2"/>
    <x v="0"/>
    <x v="0"/>
    <n v="0"/>
    <n v="0"/>
    <n v="0"/>
    <n v="0"/>
    <n v="1"/>
    <n v="0"/>
    <x v="3"/>
    <s v="CT40012630"/>
    <x v="15"/>
    <x v="1"/>
    <s v="No"/>
    <s v="No"/>
    <s v="No"/>
    <s v="Si"/>
    <s v="No"/>
  </r>
  <r>
    <x v="7"/>
    <x v="0"/>
    <x v="0"/>
    <x v="0"/>
    <s v="C41008625"/>
    <x v="53"/>
    <x v="204"/>
    <d v="2018-03-24T20:00:00"/>
    <d v="2018-03-25T06:00:00"/>
    <s v="Instalación de parches AIX Servidores Centro Logistico"/>
    <x v="0"/>
    <s v="On Time"/>
    <s v="No"/>
    <s v="Minor"/>
    <s v="Successful"/>
    <s v="On Time"/>
    <n v="1"/>
    <n v="1"/>
    <n v="0"/>
    <x v="2"/>
    <x v="0"/>
    <x v="0"/>
    <n v="0"/>
    <n v="0"/>
    <n v="0"/>
    <n v="0"/>
    <n v="1"/>
    <n v="0"/>
    <x v="3"/>
    <s v="CT40012628"/>
    <x v="18"/>
    <x v="1"/>
    <s v="No"/>
    <s v="No"/>
    <s v="No"/>
    <s v="Si"/>
    <s v="No"/>
  </r>
  <r>
    <x v="7"/>
    <x v="1"/>
    <x v="0"/>
    <x v="0"/>
    <s v="C40999812"/>
    <x v="41"/>
    <x v="142"/>
    <d v="2018-03-24T09:00:00"/>
    <d v="2018-03-24T17:00:00"/>
    <s v="Reemplazo de tarjetas modulares (Supervisor - Tarjeta Mod 4)"/>
    <x v="0"/>
    <s v="On Time"/>
    <s v="No"/>
    <s v="Minor"/>
    <s v="Successful"/>
    <s v="On Time"/>
    <n v="1"/>
    <n v="1"/>
    <n v="0"/>
    <x v="2"/>
    <x v="0"/>
    <x v="0"/>
    <n v="0"/>
    <n v="0"/>
    <n v="0"/>
    <n v="0"/>
    <n v="1"/>
    <n v="0"/>
    <x v="3"/>
    <s v="-"/>
    <x v="14"/>
    <x v="2"/>
    <s v="No"/>
    <s v="No"/>
    <s v="No"/>
    <s v="Si"/>
    <s v="No"/>
  </r>
  <r>
    <x v="0"/>
    <x v="0"/>
    <x v="0"/>
    <x v="0"/>
    <s v="C001434296"/>
    <x v="14"/>
    <x v="146"/>
    <d v="2018-03-25T12:00:00"/>
    <d v="2018-03-25T18:00:00"/>
    <s v=" SIGMA| hardware replacement battery on DS8800  | 4EP | ITO CAB pre-approved"/>
    <x v="0"/>
    <s v="On Time"/>
    <s v="No"/>
    <s v="Minor"/>
    <s v="Successful"/>
    <s v="On Time"/>
    <n v="1"/>
    <n v="1"/>
    <n v="0"/>
    <x v="2"/>
    <x v="0"/>
    <x v="0"/>
    <n v="0"/>
    <n v="0"/>
    <n v="0"/>
    <n v="0"/>
    <n v="1"/>
    <n v="0"/>
    <x v="0"/>
    <s v="C000630021"/>
    <x v="9"/>
    <x v="1"/>
    <s v="No"/>
    <s v="No"/>
    <s v="No"/>
    <s v="Si"/>
    <s v="No"/>
  </r>
  <r>
    <x v="0"/>
    <x v="0"/>
    <x v="0"/>
    <x v="0"/>
    <s v="C001410365"/>
    <x v="30"/>
    <x v="175"/>
    <d v="2018-03-24T16:05:00"/>
    <d v="2018-03-25T20:55:00"/>
    <s v="SIGMA / AMER / UNIX / ITO / AIX aTape Driver Update/ PRD"/>
    <x v="0"/>
    <s v="On Time"/>
    <s v="No"/>
    <s v="Minor"/>
    <s v="Successful"/>
    <s v="On Time"/>
    <n v="1"/>
    <n v="1"/>
    <n v="0"/>
    <x v="2"/>
    <x v="0"/>
    <x v="0"/>
    <n v="0"/>
    <n v="0"/>
    <n v="0"/>
    <n v="0"/>
    <n v="1"/>
    <n v="0"/>
    <x v="0"/>
    <s v="CMOD315660"/>
    <x v="18"/>
    <x v="1"/>
    <s v="No"/>
    <s v="No"/>
    <s v="No"/>
    <s v="Si"/>
    <s v="No"/>
  </r>
  <r>
    <x v="0"/>
    <x v="0"/>
    <x v="0"/>
    <x v="0"/>
    <s v="C001434391"/>
    <x v="30"/>
    <x v="175"/>
    <d v="2018-03-24T20:55:00"/>
    <d v="2018-03-25T21:35:00"/>
    <s v="SIGMA / SAP System / NTP Migration PRD"/>
    <x v="0"/>
    <s v="On Time"/>
    <s v="No"/>
    <s v="Minor"/>
    <s v="Successful"/>
    <s v="On Time"/>
    <n v="1"/>
    <n v="1"/>
    <n v="0"/>
    <x v="2"/>
    <x v="0"/>
    <x v="0"/>
    <n v="0"/>
    <n v="0"/>
    <n v="0"/>
    <n v="0"/>
    <n v="1"/>
    <n v="0"/>
    <x v="0"/>
    <s v="CMOD315949"/>
    <x v="18"/>
    <x v="1"/>
    <s v="No"/>
    <s v="No"/>
    <s v="No"/>
    <s v="Si"/>
    <s v="No"/>
  </r>
  <r>
    <x v="0"/>
    <x v="0"/>
    <x v="0"/>
    <x v="0"/>
    <s v="C001434243"/>
    <x v="17"/>
    <x v="22"/>
    <d v="2018-03-22T12:30:00"/>
    <d v="2018-03-25T00:00:00"/>
    <s v="AMER | SIGMA | Distribution of MSFT patches for Windows Servers (QAS,DEV) &lt;MARCH2018&gt;"/>
    <x v="0"/>
    <s v="On Time"/>
    <s v="No"/>
    <s v="Minor"/>
    <s v="Successful"/>
    <s v="On Time"/>
    <n v="1"/>
    <n v="1"/>
    <n v="0"/>
    <x v="2"/>
    <x v="0"/>
    <x v="0"/>
    <n v="0"/>
    <n v="0"/>
    <n v="0"/>
    <n v="0"/>
    <n v="1"/>
    <n v="0"/>
    <x v="0"/>
    <s v="C000945095"/>
    <x v="5"/>
    <x v="1"/>
    <s v="No"/>
    <s v="No"/>
    <s v="No"/>
    <s v="Si"/>
    <s v="No"/>
  </r>
  <r>
    <x v="0"/>
    <x v="0"/>
    <x v="0"/>
    <x v="0"/>
    <s v="C001434264"/>
    <x v="17"/>
    <x v="96"/>
    <d v="2018-03-24T18:00:00"/>
    <d v="2018-03-25T18:00:00"/>
    <s v="AMER | ALLIAX | Distribution of MSFT patches for Windows Servers (PRD) &lt;March 2018&gt;"/>
    <x v="0"/>
    <s v="On Time"/>
    <s v="No"/>
    <s v="Minor"/>
    <s v="Successful"/>
    <s v="On Time"/>
    <n v="1"/>
    <n v="1"/>
    <n v="0"/>
    <x v="2"/>
    <x v="0"/>
    <x v="0"/>
    <n v="0"/>
    <n v="0"/>
    <n v="0"/>
    <n v="0"/>
    <n v="1"/>
    <n v="0"/>
    <x v="0"/>
    <s v="C000945095"/>
    <x v="5"/>
    <x v="1"/>
    <s v="No"/>
    <s v="No"/>
    <s v="No"/>
    <s v="Si"/>
    <s v="No"/>
  </r>
  <r>
    <x v="0"/>
    <x v="0"/>
    <x v="0"/>
    <x v="0"/>
    <s v="C001434266"/>
    <x v="17"/>
    <x v="22"/>
    <d v="2018-03-23T22:00:00"/>
    <d v="2018-03-25T12:00:00"/>
    <s v="AMER | Indelpro | Distribution of MSFT patches for Windows Servers &lt;FEBRUARY-MARCH 2018&gt;| PRD"/>
    <x v="0"/>
    <s v="On Time"/>
    <s v="No"/>
    <s v="Minor"/>
    <s v="Successful"/>
    <s v="On Time"/>
    <n v="1"/>
    <n v="1"/>
    <n v="0"/>
    <x v="2"/>
    <x v="0"/>
    <x v="0"/>
    <n v="0"/>
    <n v="0"/>
    <n v="0"/>
    <n v="0"/>
    <n v="1"/>
    <n v="0"/>
    <x v="0"/>
    <s v="C000945095"/>
    <x v="5"/>
    <x v="1"/>
    <s v="No"/>
    <s v="No"/>
    <s v="No"/>
    <s v="Si"/>
    <s v="No"/>
  </r>
  <r>
    <x v="0"/>
    <x v="0"/>
    <x v="0"/>
    <x v="0"/>
    <s v="C001434300"/>
    <x v="17"/>
    <x v="318"/>
    <d v="2018-03-23T18:00:00"/>
    <d v="2018-03-23T22:00:00"/>
    <s v="AMER | ALFACORP| Install Framework  4.7.1  Alfaweb2 Server"/>
    <x v="0"/>
    <s v="On Time"/>
    <s v="No"/>
    <s v="Minor"/>
    <s v="Successful"/>
    <s v="On Time"/>
    <n v="1"/>
    <n v="1"/>
    <n v="0"/>
    <x v="2"/>
    <x v="0"/>
    <x v="0"/>
    <n v="0"/>
    <n v="0"/>
    <n v="0"/>
    <n v="0"/>
    <n v="1"/>
    <n v="0"/>
    <x v="0"/>
    <s v="-"/>
    <x v="5"/>
    <x v="1"/>
    <s v="No"/>
    <s v="No"/>
    <s v="No"/>
    <s v="Si"/>
    <s v="No"/>
  </r>
  <r>
    <x v="0"/>
    <x v="0"/>
    <x v="0"/>
    <x v="0"/>
    <s v="C001434295"/>
    <x v="70"/>
    <x v="264"/>
    <d v="2018-03-23T17:00:00"/>
    <d v="2018-03-24T06:00:00"/>
    <s v="Amer|TCALFA|Apply Symantec Antivirus Agent Patch"/>
    <x v="0"/>
    <s v="On Time"/>
    <s v="No"/>
    <s v="Minor"/>
    <s v="Successful"/>
    <s v="On Time"/>
    <n v="1"/>
    <n v="1"/>
    <n v="0"/>
    <x v="2"/>
    <x v="0"/>
    <x v="0"/>
    <n v="0"/>
    <n v="0"/>
    <n v="0"/>
    <n v="0"/>
    <n v="1"/>
    <n v="0"/>
    <x v="0"/>
    <s v="-"/>
    <x v="16"/>
    <x v="1"/>
    <s v="No"/>
    <s v="No"/>
    <s v="No"/>
    <s v="Si"/>
    <s v="No"/>
  </r>
  <r>
    <x v="0"/>
    <x v="0"/>
    <x v="0"/>
    <x v="0"/>
    <s v="C001434162"/>
    <x v="0"/>
    <x v="98"/>
    <d v="2018-03-25T15:00:00"/>
    <d v="2018-03-25T16:00:00"/>
    <s v="SIGMA / SAP -TS - TMX / PRO/ ACP Parameter Change_Offline / ITO.CAB pre-approved [4EP]"/>
    <x v="0"/>
    <s v="On Time"/>
    <s v="No"/>
    <s v="Minor"/>
    <s v="Successful"/>
    <s v="On Time"/>
    <n v="1"/>
    <n v="1"/>
    <n v="0"/>
    <x v="2"/>
    <x v="0"/>
    <x v="0"/>
    <n v="0"/>
    <n v="0"/>
    <n v="0"/>
    <n v="0"/>
    <n v="1"/>
    <n v="0"/>
    <x v="0"/>
    <s v="CMOD317344"/>
    <x v="0"/>
    <x v="0"/>
    <s v="No"/>
    <s v="No"/>
    <s v="No"/>
    <s v="Si"/>
    <s v="No"/>
  </r>
  <r>
    <x v="15"/>
    <x v="0"/>
    <x v="1"/>
    <x v="0"/>
    <s v="C001426632"/>
    <x v="12"/>
    <x v="46"/>
    <d v="2018-03-25T07:00:00"/>
    <d v="2018-03-25T10:00:00"/>
    <s v="[MEXICHEM] / [PROD ] / [ P05 ] / [ DSC3] - KERNEL_Update / CCAB; ITO.CAB pre-approved [4EP]"/>
    <x v="0"/>
    <s v="On Time"/>
    <s v="No"/>
    <s v="Standard"/>
    <s v="Successful"/>
    <s v="On Time"/>
    <n v="1"/>
    <n v="1"/>
    <n v="0"/>
    <x v="2"/>
    <x v="0"/>
    <x v="0"/>
    <n v="0"/>
    <n v="0"/>
    <n v="0"/>
    <n v="0"/>
    <n v="1"/>
    <n v="0"/>
    <x v="1"/>
    <s v="CMOD317140"/>
    <x v="0"/>
    <x v="0"/>
    <s v="No"/>
    <s v="No"/>
    <s v="No"/>
    <s v="Si"/>
    <s v="No"/>
  </r>
  <r>
    <x v="15"/>
    <x v="0"/>
    <x v="1"/>
    <x v="0"/>
    <s v="C001429367"/>
    <x v="12"/>
    <x v="46"/>
    <d v="2018-03-25T12:00:00"/>
    <d v="2018-03-25T15:00:00"/>
    <s v="[MEXICHEM] / [PROD ] / [ P04] / [ DSC3] - KERNEL_Update / CCAB; ITO.CAB pre-approved [4EP]"/>
    <x v="0"/>
    <s v="On Time"/>
    <s v="No"/>
    <s v="Standard"/>
    <s v="Successful"/>
    <s v="On Time"/>
    <n v="1"/>
    <n v="1"/>
    <n v="0"/>
    <x v="2"/>
    <x v="0"/>
    <x v="0"/>
    <n v="0"/>
    <n v="0"/>
    <n v="0"/>
    <n v="0"/>
    <n v="1"/>
    <n v="0"/>
    <x v="1"/>
    <s v="CMOD317140"/>
    <x v="0"/>
    <x v="0"/>
    <s v="No"/>
    <s v="No"/>
    <s v="No"/>
    <s v="Si"/>
    <s v="No"/>
  </r>
  <r>
    <x v="28"/>
    <x v="0"/>
    <x v="0"/>
    <x v="0"/>
    <s v="C001380024"/>
    <x v="33"/>
    <x v="107"/>
    <d v="2018-03-25T00:30:00"/>
    <d v="2018-03-25T04:30:00"/>
    <s v="AMER | GDG | Operative System package upgrade on servers ax1la172, ax1la173, ax1la198, ax1la191, ax1la186 | PRD"/>
    <x v="0"/>
    <s v="On Time"/>
    <s v="No"/>
    <s v="Minor"/>
    <s v="Successful"/>
    <s v="On Time"/>
    <n v="1"/>
    <n v="1"/>
    <n v="0"/>
    <x v="2"/>
    <x v="0"/>
    <x v="0"/>
    <n v="0"/>
    <n v="0"/>
    <n v="0"/>
    <n v="0"/>
    <n v="1"/>
    <n v="0"/>
    <x v="2"/>
    <s v="C000972225"/>
    <x v="19"/>
    <x v="1"/>
    <s v="No"/>
    <s v="No"/>
    <s v="No"/>
    <s v="Si"/>
    <s v="No"/>
  </r>
  <r>
    <x v="1"/>
    <x v="0"/>
    <x v="0"/>
    <x v="0"/>
    <s v="C001394239"/>
    <x v="12"/>
    <x v="15"/>
    <d v="2018-03-09T08:00:00"/>
    <d v="2018-03-23T22:00:00"/>
    <s v="VITRO | SAP | SRM | QAS | SQA | OUTAGE= YES | SAP Refresh System / from SPD to SQA | ITO.CAB pre-approved"/>
    <x v="0"/>
    <s v="On Time"/>
    <s v="No"/>
    <s v="Minor"/>
    <s v="Successful"/>
    <s v="On Time"/>
    <n v="1"/>
    <n v="1"/>
    <n v="0"/>
    <x v="2"/>
    <x v="0"/>
    <x v="0"/>
    <n v="0"/>
    <n v="0"/>
    <n v="0"/>
    <n v="0"/>
    <n v="1"/>
    <n v="0"/>
    <x v="1"/>
    <s v="CMOD315261"/>
    <x v="0"/>
    <x v="0"/>
    <s v="No"/>
    <s v="No"/>
    <s v="No"/>
    <s v="Si"/>
    <s v="No"/>
  </r>
  <r>
    <x v="28"/>
    <x v="0"/>
    <x v="1"/>
    <x v="0"/>
    <s v="C001406887"/>
    <x v="0"/>
    <x v="211"/>
    <d v="2018-03-25T01:00:00"/>
    <d v="2018-03-25T05:30:00"/>
    <s v="[ GDG][ SAP ][ GPP ][ Kernel Upgrade ] / CCAB; ITO.CAB pre-approved [4EP]"/>
    <x v="0"/>
    <s v="On Time"/>
    <s v="No"/>
    <s v="Standard"/>
    <s v="Successful"/>
    <s v="On Time"/>
    <n v="1"/>
    <n v="1"/>
    <n v="0"/>
    <x v="2"/>
    <x v="0"/>
    <x v="0"/>
    <n v="0"/>
    <n v="0"/>
    <n v="0"/>
    <n v="0"/>
    <n v="1"/>
    <n v="0"/>
    <x v="2"/>
    <s v="CMOD317140"/>
    <x v="0"/>
    <x v="0"/>
    <s v="No"/>
    <s v="No"/>
    <s v="No"/>
    <s v="Si"/>
    <s v="No"/>
  </r>
  <r>
    <x v="28"/>
    <x v="0"/>
    <x v="1"/>
    <x v="0"/>
    <s v="C001406935"/>
    <x v="0"/>
    <x v="211"/>
    <d v="2018-03-25T01:00:00"/>
    <d v="2018-03-25T05:30:00"/>
    <s v="[ GDG][ SAP ][ GXP ][ Kernel Upgrade ] / CCAB; ITO.CAB pre-approved [4EP]"/>
    <x v="0"/>
    <s v="On Time"/>
    <s v="No"/>
    <s v="Standard"/>
    <s v="Successful"/>
    <s v="On Time"/>
    <n v="1"/>
    <n v="1"/>
    <n v="0"/>
    <x v="2"/>
    <x v="0"/>
    <x v="0"/>
    <n v="0"/>
    <n v="0"/>
    <n v="0"/>
    <n v="0"/>
    <n v="1"/>
    <n v="0"/>
    <x v="2"/>
    <s v="CMOD317140"/>
    <x v="0"/>
    <x v="0"/>
    <s v="No"/>
    <s v="No"/>
    <s v="No"/>
    <s v="Si"/>
    <s v="No"/>
  </r>
  <r>
    <x v="1"/>
    <x v="0"/>
    <x v="0"/>
    <x v="0"/>
    <s v="C001413219"/>
    <x v="12"/>
    <x v="15"/>
    <d v="2018-03-09T08:00:00"/>
    <d v="2018-03-23T22:00:00"/>
    <s v="VITRO | SAP | ECC | QAS | RQA | OUTAGE= YES | SAP Refresh System / from RPD to RQA |"/>
    <x v="0"/>
    <s v="On Time"/>
    <s v="No"/>
    <s v="Minor"/>
    <s v="Successful"/>
    <s v="On Time"/>
    <n v="1"/>
    <n v="1"/>
    <n v="0"/>
    <x v="2"/>
    <x v="0"/>
    <x v="0"/>
    <n v="0"/>
    <n v="0"/>
    <n v="0"/>
    <n v="0"/>
    <n v="1"/>
    <n v="0"/>
    <x v="1"/>
    <s v="-"/>
    <x v="0"/>
    <x v="0"/>
    <s v="No"/>
    <s v="No"/>
    <s v="No"/>
    <s v="Si"/>
    <s v="No"/>
  </r>
  <r>
    <x v="10"/>
    <x v="0"/>
    <x v="0"/>
    <x v="0"/>
    <s v="C001415073"/>
    <x v="3"/>
    <x v="319"/>
    <d v="2018-03-11T00:00:00"/>
    <d v="2018-03-23T22:00:00"/>
    <s v="AMER |MULTIPLE | ESXi Memory Increase in DSI QRO --shdqrobeh51.shdqro.jc.local--"/>
    <x v="0"/>
    <s v="On Time"/>
    <s v="No"/>
    <s v="Minor"/>
    <s v="Successful"/>
    <s v="On Time"/>
    <n v="1"/>
    <n v="1"/>
    <n v="0"/>
    <x v="2"/>
    <x v="0"/>
    <x v="0"/>
    <n v="0"/>
    <n v="0"/>
    <n v="0"/>
    <n v="0"/>
    <n v="1"/>
    <n v="0"/>
    <x v="4"/>
    <s v="C000975163"/>
    <x v="3"/>
    <x v="1"/>
    <s v="No"/>
    <s v="No"/>
    <s v="No"/>
    <s v="Si"/>
    <s v="No"/>
  </r>
  <r>
    <x v="0"/>
    <x v="0"/>
    <x v="0"/>
    <x v="0"/>
    <s v="C001416636"/>
    <x v="17"/>
    <x v="22"/>
    <d v="2018-03-06T17:00:00"/>
    <d v="2018-03-23T17:00:00"/>
    <s v="AMER | NEMAK | Temporally Turn Off System | MTYAPS0101"/>
    <x v="0"/>
    <s v="On Time"/>
    <s v="No"/>
    <s v="Minor"/>
    <s v="Successful"/>
    <s v="On Time"/>
    <n v="1"/>
    <n v="1"/>
    <n v="0"/>
    <x v="2"/>
    <x v="0"/>
    <x v="0"/>
    <n v="0"/>
    <n v="0"/>
    <n v="0"/>
    <n v="0"/>
    <n v="1"/>
    <n v="0"/>
    <x v="0"/>
    <s v="C000917079"/>
    <x v="5"/>
    <x v="1"/>
    <s v="No"/>
    <s v="No"/>
    <s v="No"/>
    <s v="Si"/>
    <s v="No"/>
  </r>
  <r>
    <x v="8"/>
    <x v="0"/>
    <x v="0"/>
    <x v="0"/>
    <s v="C001423077"/>
    <x v="1"/>
    <x v="61"/>
    <d v="2018-03-14T20:00:00"/>
    <d v="2018-03-23T21:00:00"/>
    <s v="TSMX | ADMINLAN | QMXTP1 and QMXTP2 servers migration"/>
    <x v="0"/>
    <s v="On Time"/>
    <s v="No"/>
    <s v="Minor"/>
    <s v="Successful"/>
    <s v="On Time"/>
    <n v="1"/>
    <n v="1"/>
    <n v="0"/>
    <x v="2"/>
    <x v="0"/>
    <x v="0"/>
    <n v="0"/>
    <n v="0"/>
    <n v="0"/>
    <n v="0"/>
    <n v="1"/>
    <n v="0"/>
    <x v="2"/>
    <s v="-"/>
    <x v="1"/>
    <x v="1"/>
    <s v="No"/>
    <s v="No"/>
    <s v="No"/>
    <s v="Si"/>
    <s v="No"/>
  </r>
  <r>
    <x v="0"/>
    <x v="0"/>
    <x v="1"/>
    <x v="0"/>
    <s v="C001423207"/>
    <x v="11"/>
    <x v="32"/>
    <d v="2018-03-16T20:00:00"/>
    <d v="2018-03-23T17:00:00"/>
    <s v="AKRA | CCS-SCCM | Pilot Deployment / Security Updates by Microsoft | March 2018"/>
    <x v="0"/>
    <s v="On Time"/>
    <s v="No"/>
    <s v="Standard"/>
    <s v="Successful"/>
    <s v="On Time"/>
    <n v="1"/>
    <n v="1"/>
    <n v="0"/>
    <x v="2"/>
    <x v="0"/>
    <x v="0"/>
    <n v="0"/>
    <n v="0"/>
    <n v="0"/>
    <n v="0"/>
    <n v="1"/>
    <n v="0"/>
    <x v="0"/>
    <s v="C001313832"/>
    <x v="2"/>
    <x v="1"/>
    <s v="No"/>
    <s v="No"/>
    <s v="No"/>
    <s v="Si"/>
    <s v="No"/>
  </r>
  <r>
    <x v="0"/>
    <x v="0"/>
    <x v="1"/>
    <x v="0"/>
    <s v="C001423216"/>
    <x v="11"/>
    <x v="32"/>
    <d v="2018-03-16T20:00:00"/>
    <d v="2018-03-23T17:00:00"/>
    <s v="ALFACORP | CCS - SCCM | Pilot Deployment | Security Updates by Microsoft 03 March 2018"/>
    <x v="0"/>
    <s v="On Time"/>
    <s v="No"/>
    <s v="Standard"/>
    <s v="Successful"/>
    <s v="On Time"/>
    <n v="1"/>
    <n v="1"/>
    <n v="0"/>
    <x v="2"/>
    <x v="0"/>
    <x v="0"/>
    <n v="0"/>
    <n v="0"/>
    <n v="0"/>
    <n v="0"/>
    <n v="1"/>
    <n v="0"/>
    <x v="0"/>
    <s v="C001313832"/>
    <x v="2"/>
    <x v="1"/>
    <s v="No"/>
    <s v="No"/>
    <s v="No"/>
    <s v="Si"/>
    <s v="No"/>
  </r>
  <r>
    <x v="0"/>
    <x v="0"/>
    <x v="1"/>
    <x v="0"/>
    <s v="C001423265"/>
    <x v="11"/>
    <x v="14"/>
    <d v="2018-03-19T12:00:00"/>
    <d v="2018-03-23T16:30:00"/>
    <s v="ALLIAX | CCS - SCCM | Pilot Deployment | Security Updates by Microsoft 03 March 2018"/>
    <x v="0"/>
    <s v="On Time"/>
    <s v="No"/>
    <s v="Standard"/>
    <s v="Successful"/>
    <s v="On Time"/>
    <n v="1"/>
    <n v="1"/>
    <n v="0"/>
    <x v="2"/>
    <x v="0"/>
    <x v="0"/>
    <n v="0"/>
    <n v="0"/>
    <n v="0"/>
    <n v="0"/>
    <n v="1"/>
    <n v="0"/>
    <x v="0"/>
    <s v="C001313832"/>
    <x v="2"/>
    <x v="1"/>
    <s v="No"/>
    <s v="No"/>
    <s v="No"/>
    <s v="Si"/>
    <s v="No"/>
  </r>
  <r>
    <x v="0"/>
    <x v="0"/>
    <x v="1"/>
    <x v="0"/>
    <s v="C001426515"/>
    <x v="36"/>
    <x v="54"/>
    <d v="2018-03-15T15:00:00"/>
    <d v="2018-03-23T17:00:00"/>
    <s v="ALFA Group | PRD, QAS, DEV | CMDB update for database CIs"/>
    <x v="0"/>
    <s v="On Time"/>
    <s v="No"/>
    <s v="Standard"/>
    <s v="Successful"/>
    <s v="On Time"/>
    <n v="1"/>
    <n v="1"/>
    <n v="0"/>
    <x v="2"/>
    <x v="0"/>
    <x v="0"/>
    <n v="0"/>
    <n v="0"/>
    <n v="0"/>
    <n v="0"/>
    <n v="1"/>
    <n v="0"/>
    <x v="0"/>
    <s v="CMOD315285"/>
    <x v="21"/>
    <x v="1"/>
    <s v="No"/>
    <s v="No"/>
    <s v="No"/>
    <s v="Si"/>
    <s v="No"/>
  </r>
  <r>
    <x v="1"/>
    <x v="0"/>
    <x v="1"/>
    <x v="0"/>
    <s v="C001426522"/>
    <x v="1"/>
    <x v="1"/>
    <d v="2018-03-15T09:00:00"/>
    <d v="2018-03-23T18:00:00"/>
    <s v="AMER | VITRO | PRD | Accompaniment to update app in MXVTC1PRD017"/>
    <x v="0"/>
    <s v="On Time"/>
    <s v="No"/>
    <s v="Standard"/>
    <s v="Successful"/>
    <s v="On Time"/>
    <n v="1"/>
    <n v="1"/>
    <n v="0"/>
    <x v="2"/>
    <x v="0"/>
    <x v="0"/>
    <n v="0"/>
    <n v="0"/>
    <n v="0"/>
    <n v="0"/>
    <n v="1"/>
    <n v="0"/>
    <x v="1"/>
    <s v="C001260987"/>
    <x v="1"/>
    <x v="1"/>
    <s v="No"/>
    <s v="No"/>
    <s v="No"/>
    <s v="Si"/>
    <s v="No"/>
  </r>
  <r>
    <x v="0"/>
    <x v="0"/>
    <x v="0"/>
    <x v="0"/>
    <s v="C001426525"/>
    <x v="17"/>
    <x v="340"/>
    <d v="2018-03-23T17:00:00"/>
    <d v="2018-03-24T06:00:00"/>
    <s v="AMER | DSI | Distribution of MSFT patches for Windows Servers (Control Tower) &lt;2017-2018&gt;"/>
    <x v="0"/>
    <s v="On Time"/>
    <s v="No"/>
    <s v="Minor"/>
    <s v="Successful"/>
    <s v="On Time"/>
    <n v="1"/>
    <n v="1"/>
    <n v="0"/>
    <x v="2"/>
    <x v="0"/>
    <x v="0"/>
    <n v="0"/>
    <n v="0"/>
    <n v="0"/>
    <n v="0"/>
    <n v="1"/>
    <n v="0"/>
    <x v="0"/>
    <s v="C000945095"/>
    <x v="5"/>
    <x v="1"/>
    <s v="No"/>
    <s v="No"/>
    <s v="No"/>
    <s v="Si"/>
    <s v="No"/>
  </r>
  <r>
    <x v="14"/>
    <x v="0"/>
    <x v="1"/>
    <x v="0"/>
    <s v="C001432634"/>
    <x v="0"/>
    <x v="86"/>
    <d v="2018-03-24T15:00:00"/>
    <d v="2018-03-24T18:00:00"/>
    <s v="ENGIE / SAP - BASIS / PRO / PR1 / TSMX - KERNEL_Update / ITO.CAB pre-approved [4EP]"/>
    <x v="0"/>
    <s v="On Time"/>
    <s v="No"/>
    <s v="Standard"/>
    <s v="Successful"/>
    <s v="On Time"/>
    <n v="1"/>
    <n v="1"/>
    <n v="0"/>
    <x v="2"/>
    <x v="0"/>
    <x v="0"/>
    <n v="0"/>
    <n v="0"/>
    <n v="0"/>
    <n v="0"/>
    <n v="1"/>
    <n v="0"/>
    <x v="2"/>
    <s v="CMOD317140"/>
    <x v="0"/>
    <x v="0"/>
    <s v="No"/>
    <s v="No"/>
    <s v="No"/>
    <s v="Si"/>
    <s v="No"/>
  </r>
  <r>
    <x v="0"/>
    <x v="0"/>
    <x v="1"/>
    <x v="0"/>
    <s v="C001434299"/>
    <x v="36"/>
    <x v="54"/>
    <d v="2018-03-23T13:00:00"/>
    <d v="2018-03-23T17:00:00"/>
    <s v="ALLIAX | PROD | OUTAGE = N | SQL Server Database creation to instance ALXOUTNOMDB01 by customer request"/>
    <x v="0"/>
    <s v="On Time"/>
    <s v="No"/>
    <s v="Standard"/>
    <s v="Successful"/>
    <s v="On Time"/>
    <n v="1"/>
    <n v="1"/>
    <n v="0"/>
    <x v="2"/>
    <x v="0"/>
    <x v="0"/>
    <n v="0"/>
    <n v="0"/>
    <n v="0"/>
    <n v="0"/>
    <n v="1"/>
    <n v="0"/>
    <x v="0"/>
    <s v="-"/>
    <x v="21"/>
    <x v="1"/>
    <s v="No"/>
    <s v="No"/>
    <s v="No"/>
    <s v="Si"/>
    <s v="No"/>
  </r>
  <r>
    <x v="8"/>
    <x v="0"/>
    <x v="1"/>
    <x v="0"/>
    <s v="C001435585"/>
    <x v="93"/>
    <x v="341"/>
    <d v="2018-03-22T11:00:00"/>
    <d v="2018-03-23T18:00:00"/>
    <s v="AMER | MULTIPLE | Administrative change | Release to Operation, new server (&quot;ah4ha162, ah4ha160, ah3ha199&quot;)"/>
    <x v="0"/>
    <s v="On Time"/>
    <s v="No"/>
    <s v="Standard"/>
    <s v="Successful"/>
    <s v="On Time"/>
    <n v="1"/>
    <n v="1"/>
    <n v="0"/>
    <x v="2"/>
    <x v="0"/>
    <x v="0"/>
    <n v="0"/>
    <n v="0"/>
    <n v="0"/>
    <n v="0"/>
    <n v="1"/>
    <n v="0"/>
    <x v="2"/>
    <s v="C000913861"/>
    <x v="4"/>
    <x v="1"/>
    <s v="No"/>
    <s v="No"/>
    <s v="No"/>
    <s v="Si"/>
    <s v="No"/>
  </r>
  <r>
    <x v="0"/>
    <x v="0"/>
    <x v="1"/>
    <x v="0"/>
    <s v="C001435818"/>
    <x v="12"/>
    <x v="0"/>
    <d v="2018-03-23T15:30:00"/>
    <d v="2018-03-23T17:00:00"/>
    <s v="TSMX | TERZA /SAP Request:User deletion Preaprobado"/>
    <x v="0"/>
    <s v="On Time"/>
    <s v="No"/>
    <s v="Standard"/>
    <s v="Successful"/>
    <s v="On Time"/>
    <n v="1"/>
    <n v="1"/>
    <n v="0"/>
    <x v="2"/>
    <x v="0"/>
    <x v="0"/>
    <n v="0"/>
    <n v="0"/>
    <n v="0"/>
    <n v="0"/>
    <n v="1"/>
    <n v="0"/>
    <x v="0"/>
    <s v="C000750658"/>
    <x v="0"/>
    <x v="0"/>
    <s v="No"/>
    <s v="No"/>
    <s v="No"/>
    <s v="Si"/>
    <s v="No"/>
  </r>
  <r>
    <x v="0"/>
    <x v="0"/>
    <x v="1"/>
    <x v="0"/>
    <s v="C001437098"/>
    <x v="0"/>
    <x v="98"/>
    <d v="2018-03-24T12:00:00"/>
    <d v="2018-03-24T13:00:00"/>
    <s v="ALFA / AlfaCorp/ PSM / - RESTART /ITO.CAB pre-approved [4EP]"/>
    <x v="0"/>
    <s v="On Time"/>
    <s v="No"/>
    <s v="Standard"/>
    <s v="Successful"/>
    <s v="On Time"/>
    <n v="1"/>
    <n v="1"/>
    <n v="0"/>
    <x v="2"/>
    <x v="0"/>
    <x v="0"/>
    <n v="0"/>
    <n v="0"/>
    <n v="0"/>
    <n v="0"/>
    <n v="1"/>
    <n v="0"/>
    <x v="0"/>
    <s v="CMOD316997"/>
    <x v="0"/>
    <x v="0"/>
    <s v="No"/>
    <s v="No"/>
    <s v="No"/>
    <s v="Si"/>
    <s v="No"/>
  </r>
  <r>
    <x v="5"/>
    <x v="0"/>
    <x v="1"/>
    <x v="0"/>
    <s v="C001437108"/>
    <x v="0"/>
    <x v="176"/>
    <d v="2018-03-23T13:00:00"/>
    <d v="2018-03-23T19:00:00"/>
    <s v="[GRUPO KUO] / [ SAP -TSMX ] / [ QAS ] / [ QA8 ] / - KERNEL_Update / CCAB; ITO.CAB pre-approved [4EP]"/>
    <x v="0"/>
    <s v="On Time"/>
    <s v="No"/>
    <s v="Standard"/>
    <s v="Successful"/>
    <s v="On Time"/>
    <n v="1"/>
    <n v="1"/>
    <n v="0"/>
    <x v="2"/>
    <x v="0"/>
    <x v="0"/>
    <n v="0"/>
    <n v="0"/>
    <n v="0"/>
    <n v="0"/>
    <n v="1"/>
    <n v="0"/>
    <x v="4"/>
    <s v="CMOD317140"/>
    <x v="0"/>
    <x v="0"/>
    <s v="No"/>
    <s v="No"/>
    <s v="No"/>
    <s v="Si"/>
    <s v="No"/>
  </r>
  <r>
    <x v="15"/>
    <x v="0"/>
    <x v="1"/>
    <x v="0"/>
    <s v="C001437140"/>
    <x v="12"/>
    <x v="62"/>
    <d v="2018-03-24T08:00:00"/>
    <d v="2018-03-24T17:00:00"/>
    <s v="[MEXICHEM / PROD / [BW0 ] / [ DSC3 ] - Implementation of support packages for ABAP (SPAM/SAINT) / CCAB; ITO.CAB pre-approved [4EP]"/>
    <x v="0"/>
    <s v="On Time"/>
    <s v="No"/>
    <s v="Standard"/>
    <s v="Successful"/>
    <s v="On Time"/>
    <n v="1"/>
    <n v="1"/>
    <n v="0"/>
    <x v="2"/>
    <x v="0"/>
    <x v="0"/>
    <n v="0"/>
    <n v="0"/>
    <n v="0"/>
    <n v="0"/>
    <n v="1"/>
    <n v="0"/>
    <x v="1"/>
    <s v="CMOD318037"/>
    <x v="0"/>
    <x v="0"/>
    <s v="No"/>
    <s v="No"/>
    <s v="No"/>
    <s v="Si"/>
    <s v="No"/>
  </r>
  <r>
    <x v="5"/>
    <x v="0"/>
    <x v="1"/>
    <x v="0"/>
    <s v="C001437174"/>
    <x v="0"/>
    <x v="84"/>
    <d v="2018-03-23T16:00:00"/>
    <d v="2018-03-23T17:00:00"/>
    <s v="Grupo KUO / SAP TS-MX / SAP Request: User creation with assignment of the roles"/>
    <x v="0"/>
    <s v="On Time"/>
    <s v="No"/>
    <s v="Standard"/>
    <s v="Successful"/>
    <s v="On Time"/>
    <n v="1"/>
    <n v="1"/>
    <n v="0"/>
    <x v="2"/>
    <x v="0"/>
    <x v="0"/>
    <n v="0"/>
    <n v="0"/>
    <n v="0"/>
    <n v="0"/>
    <n v="1"/>
    <n v="0"/>
    <x v="4"/>
    <s v="CMOD310786"/>
    <x v="0"/>
    <x v="0"/>
    <s v="No"/>
    <s v="No"/>
    <s v="No"/>
    <s v="Si"/>
    <s v="No"/>
  </r>
  <r>
    <x v="7"/>
    <x v="0"/>
    <x v="0"/>
    <x v="0"/>
    <s v="C41003687"/>
    <x v="15"/>
    <x v="113"/>
    <d v="2018-03-19T08:00:00"/>
    <d v="2018-03-24T17:00:00"/>
    <s v="Instalación de ducto cuadrado aéreo para cableado eléctrico en DC FINSA"/>
    <x v="0"/>
    <s v="On Time"/>
    <s v="No"/>
    <s v="Minor"/>
    <s v="Successful"/>
    <s v="On Time"/>
    <n v="1"/>
    <n v="1"/>
    <n v="0"/>
    <x v="2"/>
    <x v="0"/>
    <x v="0"/>
    <n v="0"/>
    <n v="0"/>
    <n v="0"/>
    <n v="0"/>
    <n v="1"/>
    <n v="0"/>
    <x v="3"/>
    <s v="-"/>
    <x v="10"/>
    <x v="1"/>
    <s v="No"/>
    <s v="No"/>
    <s v="No"/>
    <s v="Si"/>
    <s v="No"/>
  </r>
  <r>
    <x v="7"/>
    <x v="1"/>
    <x v="0"/>
    <x v="1"/>
    <s v="C41011616"/>
    <x v="41"/>
    <x v="142"/>
    <d v="2018-03-25T10:30:00"/>
    <d v="2018-03-25T13:00:00"/>
    <s v="Cambio emergente Levantar el enlace de Alestra Covadonga"/>
    <x v="0"/>
    <s v="On Time"/>
    <s v="No"/>
    <s v="Minor"/>
    <s v="Successful"/>
    <s v="On Time"/>
    <n v="1"/>
    <n v="1"/>
    <n v="0"/>
    <x v="2"/>
    <x v="0"/>
    <x v="2"/>
    <n v="1"/>
    <n v="0"/>
    <n v="0"/>
    <n v="0"/>
    <n v="1"/>
    <n v="0"/>
    <x v="3"/>
    <s v="CT40012670"/>
    <x v="14"/>
    <x v="2"/>
    <s v="No"/>
    <s v="No"/>
    <s v="No"/>
    <s v="Si"/>
    <s v="No"/>
  </r>
  <r>
    <x v="7"/>
    <x v="0"/>
    <x v="0"/>
    <x v="0"/>
    <s v="C40983864"/>
    <x v="51"/>
    <x v="125"/>
    <d v="2018-03-20T16:00:00"/>
    <d v="2018-03-23T16:30:00"/>
    <s v="Entrega a operación de servidor: VWMXPUSSV182P"/>
    <x v="0"/>
    <s v="On Time"/>
    <s v="No"/>
    <s v="Minor"/>
    <s v="Successful"/>
    <s v="On Time"/>
    <n v="1"/>
    <n v="1"/>
    <n v="0"/>
    <x v="2"/>
    <x v="0"/>
    <x v="0"/>
    <n v="0"/>
    <n v="0"/>
    <n v="0"/>
    <n v="0"/>
    <n v="1"/>
    <n v="0"/>
    <x v="3"/>
    <s v="CT40002859"/>
    <x v="15"/>
    <x v="1"/>
    <s v="No"/>
    <s v="No"/>
    <s v="No"/>
    <s v="Si"/>
    <s v="No"/>
  </r>
  <r>
    <x v="7"/>
    <x v="0"/>
    <x v="1"/>
    <x v="0"/>
    <s v="C40999021"/>
    <x v="15"/>
    <x v="113"/>
    <d v="2018-03-24T15:00:00"/>
    <d v="2018-03-24T19:00:00"/>
    <s v="Preventive Maintenance to Generator emergency MX_1050 PEM"/>
    <x v="0"/>
    <s v="On Time"/>
    <s v="No"/>
    <s v="Standard"/>
    <s v="Successful"/>
    <s v="On Time"/>
    <n v="1"/>
    <n v="1"/>
    <n v="0"/>
    <x v="2"/>
    <x v="0"/>
    <x v="0"/>
    <n v="0"/>
    <n v="0"/>
    <n v="0"/>
    <n v="0"/>
    <n v="1"/>
    <n v="0"/>
    <x v="3"/>
    <s v="CT40009128"/>
    <x v="10"/>
    <x v="1"/>
    <s v="No"/>
    <s v="No"/>
    <s v="No"/>
    <s v="Si"/>
    <s v="No"/>
  </r>
  <r>
    <x v="7"/>
    <x v="1"/>
    <x v="1"/>
    <x v="0"/>
    <s v="C41003570"/>
    <x v="41"/>
    <x v="124"/>
    <d v="2018-03-25T06:00:00"/>
    <d v="2018-03-25T15:00:00"/>
    <s v="Reinicio de switch sw6AI00-118.7"/>
    <x v="0"/>
    <s v="On Time"/>
    <s v="No"/>
    <s v="Standard"/>
    <s v="Successful"/>
    <s v="On Time"/>
    <n v="1"/>
    <n v="1"/>
    <n v="0"/>
    <x v="2"/>
    <x v="0"/>
    <x v="0"/>
    <n v="0"/>
    <n v="0"/>
    <n v="0"/>
    <n v="0"/>
    <n v="1"/>
    <n v="0"/>
    <x v="3"/>
    <s v="CT40009511"/>
    <x v="14"/>
    <x v="2"/>
    <s v="No"/>
    <s v="No"/>
    <s v="No"/>
    <s v="Si"/>
    <s v="No"/>
  </r>
  <r>
    <x v="7"/>
    <x v="0"/>
    <x v="1"/>
    <x v="0"/>
    <s v="C41011376"/>
    <x v="32"/>
    <x v="216"/>
    <d v="2018-03-23T15:00:00"/>
    <d v="2018-03-23T18:00:00"/>
    <s v="Cambio de Disco en Storage"/>
    <x v="0"/>
    <s v="On Time"/>
    <s v="No"/>
    <s v="Standard"/>
    <s v="Successful"/>
    <s v="On Time"/>
    <n v="1"/>
    <n v="1"/>
    <n v="0"/>
    <x v="2"/>
    <x v="0"/>
    <x v="0"/>
    <n v="0"/>
    <n v="0"/>
    <n v="0"/>
    <n v="0"/>
    <n v="1"/>
    <n v="0"/>
    <x v="3"/>
    <s v="CT40000633"/>
    <x v="9"/>
    <x v="1"/>
    <s v="No"/>
    <s v="No"/>
    <s v="No"/>
    <s v="Si"/>
    <s v="No"/>
  </r>
  <r>
    <x v="7"/>
    <x v="1"/>
    <x v="1"/>
    <x v="0"/>
    <s v="C41011490"/>
    <x v="41"/>
    <x v="116"/>
    <d v="2018-03-25T10:00:00"/>
    <d v="2018-03-25T15:00:00"/>
    <s v="Mantenimiento Preventivo a IDF0309"/>
    <x v="0"/>
    <s v="On Time"/>
    <s v="No"/>
    <s v="Standard"/>
    <s v="Successful"/>
    <s v="On Time"/>
    <n v="1"/>
    <n v="1"/>
    <n v="0"/>
    <x v="2"/>
    <x v="0"/>
    <x v="0"/>
    <n v="0"/>
    <n v="0"/>
    <n v="0"/>
    <n v="0"/>
    <n v="1"/>
    <n v="0"/>
    <x v="3"/>
    <s v="CT40001634"/>
    <x v="14"/>
    <x v="2"/>
    <s v="No"/>
    <s v="No"/>
    <s v="No"/>
    <s v="Si"/>
    <s v="No"/>
  </r>
  <r>
    <x v="7"/>
    <x v="1"/>
    <x v="1"/>
    <x v="0"/>
    <s v="C41011557"/>
    <x v="41"/>
    <x v="124"/>
    <d v="2018-03-24T11:00:00"/>
    <d v="2018-03-24T15:00:00"/>
    <s v="Creacion de Segmento de Red en switch Capa 2 sw38AI00-64.5"/>
    <x v="0"/>
    <s v="On Time"/>
    <s v="No"/>
    <s v="Standard"/>
    <s v="Successful"/>
    <s v="On Time"/>
    <n v="1"/>
    <n v="1"/>
    <n v="0"/>
    <x v="2"/>
    <x v="0"/>
    <x v="0"/>
    <n v="0"/>
    <n v="0"/>
    <n v="0"/>
    <n v="0"/>
    <n v="1"/>
    <n v="0"/>
    <x v="3"/>
    <s v="CT40001958"/>
    <x v="14"/>
    <x v="2"/>
    <s v="No"/>
    <s v="No"/>
    <s v="No"/>
    <s v="Si"/>
    <s v="No"/>
  </r>
  <r>
    <x v="4"/>
    <x v="0"/>
    <x v="0"/>
    <x v="0"/>
    <s v="C41010520"/>
    <x v="63"/>
    <x v="114"/>
    <d v="2018-03-23T18:00:00"/>
    <d v="2018-03-23T23:30:00"/>
    <s v="[AUDI] Create DataBase in Office environment - SQL Server"/>
    <x v="0"/>
    <s v="On Time"/>
    <s v="No"/>
    <s v="Minor"/>
    <s v="Successful"/>
    <s v="On Time"/>
    <n v="1"/>
    <n v="1"/>
    <n v="0"/>
    <x v="2"/>
    <x v="0"/>
    <x v="0"/>
    <n v="0"/>
    <n v="0"/>
    <n v="0"/>
    <n v="0"/>
    <n v="1"/>
    <n v="0"/>
    <x v="3"/>
    <s v="CT40007176"/>
    <x v="21"/>
    <x v="1"/>
    <s v="No"/>
    <s v="No"/>
    <s v="No"/>
    <s v="Si"/>
    <s v="No"/>
  </r>
  <r>
    <x v="4"/>
    <x v="1"/>
    <x v="1"/>
    <x v="0"/>
    <s v="C41008619"/>
    <x v="20"/>
    <x v="26"/>
    <d v="2018-03-21T08:00:00"/>
    <d v="2018-03-23T17:00:00"/>
    <s v="New Installation Office Switch A61 IDF01 - Audi Mexico"/>
    <x v="0"/>
    <s v="On Time"/>
    <s v="No"/>
    <s v="Standard"/>
    <s v="Successful"/>
    <s v="On Time"/>
    <n v="1"/>
    <n v="1"/>
    <n v="0"/>
    <x v="2"/>
    <x v="0"/>
    <x v="0"/>
    <n v="0"/>
    <n v="0"/>
    <n v="0"/>
    <n v="0"/>
    <n v="1"/>
    <n v="0"/>
    <x v="3"/>
    <s v="CT40010151"/>
    <x v="14"/>
    <x v="2"/>
    <s v="No"/>
    <s v="No"/>
    <s v="No"/>
    <s v="Si"/>
    <s v="No"/>
  </r>
  <r>
    <x v="15"/>
    <x v="0"/>
    <x v="0"/>
    <x v="0"/>
    <s v="C001389481"/>
    <x v="12"/>
    <x v="46"/>
    <d v="2018-03-26T07:00:00"/>
    <d v="2018-03-26T11:00:00"/>
    <s v="DCS | MEXICHEM | DEVELOPMENT | DSO (AppCom) Image Change to: s11.4.8 | 4EP|D01"/>
    <x v="0"/>
    <s v="On Time"/>
    <s v="No"/>
    <s v="Minor"/>
    <s v="Successful"/>
    <s v="On Time"/>
    <n v="1"/>
    <n v="1"/>
    <n v="0"/>
    <x v="2"/>
    <x v="0"/>
    <x v="0"/>
    <n v="0"/>
    <n v="0"/>
    <n v="0"/>
    <n v="0"/>
    <n v="1"/>
    <n v="0"/>
    <x v="1"/>
    <s v="CMOD312271"/>
    <x v="0"/>
    <x v="0"/>
    <s v="No"/>
    <s v="No"/>
    <s v="No"/>
    <s v="Si"/>
    <s v="No"/>
  </r>
  <r>
    <x v="8"/>
    <x v="0"/>
    <x v="0"/>
    <x v="0"/>
    <s v="C001399208"/>
    <x v="21"/>
    <x v="66"/>
    <d v="2018-03-26T19:00:00"/>
    <d v="2018-03-26T22:00:00"/>
    <s v="DSI QRO |Network |Location | Agregar la VLAN L2 de los Appliances en Qro en el Enlace de Replica para Grupo Q"/>
    <x v="0"/>
    <s v="On Time"/>
    <s v="No"/>
    <s v="Minor"/>
    <s v="Successful"/>
    <s v="On Time"/>
    <n v="1"/>
    <n v="1"/>
    <n v="0"/>
    <x v="2"/>
    <x v="0"/>
    <x v="0"/>
    <n v="0"/>
    <n v="0"/>
    <n v="0"/>
    <n v="0"/>
    <n v="1"/>
    <n v="0"/>
    <x v="2"/>
    <s v="-"/>
    <x v="15"/>
    <x v="1"/>
    <s v="No"/>
    <s v="No"/>
    <s v="No"/>
    <s v="Si"/>
    <s v="No"/>
  </r>
  <r>
    <x v="1"/>
    <x v="0"/>
    <x v="1"/>
    <x v="0"/>
    <s v="C001406915"/>
    <x v="12"/>
    <x v="15"/>
    <d v="2018-03-25T00:00:00"/>
    <d v="2018-03-26T23:00:00"/>
    <s v="VITRO | SAP | ECC | PRO | RPD | ST-A/PI &amp; ST-PI | Update] for ABAP via SPAM/SAINT / CCAB; ITO.CAB pre-approved [4EP]"/>
    <x v="0"/>
    <s v="On Time"/>
    <s v="No"/>
    <s v="Standard"/>
    <s v="Successful"/>
    <s v="On Time"/>
    <n v="1"/>
    <n v="1"/>
    <n v="0"/>
    <x v="2"/>
    <x v="0"/>
    <x v="0"/>
    <n v="0"/>
    <n v="0"/>
    <n v="0"/>
    <n v="0"/>
    <n v="1"/>
    <n v="0"/>
    <x v="1"/>
    <s v="CMOD318335"/>
    <x v="0"/>
    <x v="0"/>
    <s v="No"/>
    <s v="No"/>
    <s v="No"/>
    <s v="Si"/>
    <s v="No"/>
  </r>
  <r>
    <x v="0"/>
    <x v="0"/>
    <x v="0"/>
    <x v="0"/>
    <s v="C001408608"/>
    <x v="0"/>
    <x v="43"/>
    <d v="2018-03-25T16:00:00"/>
    <d v="2018-03-26T16:00:00"/>
    <s v="SIGMA / SAP -TSMX / PROD / CSP / KERNEL_Update / ITO.CAB pre-approved [4EP]"/>
    <x v="0"/>
    <s v="On Time"/>
    <s v="No"/>
    <s v="Minor"/>
    <s v="Successful"/>
    <s v="On Time"/>
    <n v="1"/>
    <n v="1"/>
    <n v="0"/>
    <x v="2"/>
    <x v="0"/>
    <x v="0"/>
    <n v="0"/>
    <n v="0"/>
    <n v="0"/>
    <n v="0"/>
    <n v="1"/>
    <n v="0"/>
    <x v="0"/>
    <s v="CMOD317140"/>
    <x v="0"/>
    <x v="0"/>
    <s v="No"/>
    <s v="No"/>
    <s v="No"/>
    <s v="Si"/>
    <s v="No"/>
  </r>
  <r>
    <x v="5"/>
    <x v="0"/>
    <x v="1"/>
    <x v="0"/>
    <s v="C001408634"/>
    <x v="4"/>
    <x v="279"/>
    <d v="2018-02-27T14:00:00"/>
    <d v="2018-03-27T14:00:00"/>
    <s v="KUO | AMER | Creacion de ventana de Mantenimiento en herramienta de Monitoreo HP SiteScope GKQRO33"/>
    <x v="0"/>
    <s v="On Time"/>
    <s v="No"/>
    <s v="Standard"/>
    <s v="Successful"/>
    <s v="On Time"/>
    <n v="1"/>
    <n v="1"/>
    <n v="0"/>
    <x v="2"/>
    <x v="0"/>
    <x v="0"/>
    <n v="0"/>
    <n v="0"/>
    <n v="0"/>
    <n v="0"/>
    <n v="1"/>
    <n v="0"/>
    <x v="4"/>
    <s v="-"/>
    <x v="4"/>
    <x v="1"/>
    <s v="No"/>
    <s v="No"/>
    <s v="No"/>
    <s v="Si"/>
    <s v="No"/>
  </r>
  <r>
    <x v="1"/>
    <x v="0"/>
    <x v="1"/>
    <x v="0"/>
    <s v="C001432597"/>
    <x v="1"/>
    <x v="10"/>
    <d v="2018-03-23T18:00:00"/>
    <d v="2018-03-26T18:00:00"/>
    <s v="AMER | VITRO | MÉXICO Distribution of MSFT patches for Windows Servers Phase 2 March 2018"/>
    <x v="0"/>
    <s v="On Time"/>
    <s v="No"/>
    <s v="Standard"/>
    <s v="Successful"/>
    <s v="On Time"/>
    <n v="1"/>
    <n v="1"/>
    <n v="0"/>
    <x v="2"/>
    <x v="0"/>
    <x v="0"/>
    <n v="0"/>
    <n v="0"/>
    <n v="0"/>
    <n v="0"/>
    <n v="1"/>
    <n v="0"/>
    <x v="1"/>
    <s v="C000179725"/>
    <x v="1"/>
    <x v="1"/>
    <s v="No"/>
    <s v="No"/>
    <s v="No"/>
    <s v="Si"/>
    <s v="No"/>
  </r>
  <r>
    <x v="8"/>
    <x v="1"/>
    <x v="0"/>
    <x v="0"/>
    <s v="C001432652"/>
    <x v="97"/>
    <x v="202"/>
    <d v="2018-03-22T17:30:00"/>
    <d v="2018-03-26T17:00:00"/>
    <s v="PQIT | LAN | Cambio de estado NCS TSMX CMDB"/>
    <x v="0"/>
    <s v="On Time"/>
    <s v="No"/>
    <s v="Minor"/>
    <s v="Successful"/>
    <s v="On Time"/>
    <n v="1"/>
    <n v="1"/>
    <n v="0"/>
    <x v="2"/>
    <x v="0"/>
    <x v="0"/>
    <n v="0"/>
    <n v="0"/>
    <n v="0"/>
    <n v="0"/>
    <n v="1"/>
    <n v="0"/>
    <x v="2"/>
    <s v="-"/>
    <x v="14"/>
    <x v="2"/>
    <s v="No"/>
    <s v="No"/>
    <s v="No"/>
    <s v="Si"/>
    <s v="No"/>
  </r>
  <r>
    <x v="5"/>
    <x v="0"/>
    <x v="0"/>
    <x v="0"/>
    <s v="C001432762"/>
    <x v="35"/>
    <x v="132"/>
    <d v="2018-03-21T15:30:00"/>
    <d v="2018-03-27T15:30:00"/>
    <s v="AMER | Multiple | KUO| Policy | System Environment"/>
    <x v="0"/>
    <s v="On Time"/>
    <s v="No"/>
    <s v="Minor"/>
    <s v="Successful"/>
    <s v="On Time"/>
    <n v="1"/>
    <n v="1"/>
    <n v="0"/>
    <x v="2"/>
    <x v="0"/>
    <x v="0"/>
    <n v="0"/>
    <n v="0"/>
    <n v="0"/>
    <n v="0"/>
    <n v="1"/>
    <n v="0"/>
    <x v="4"/>
    <s v="C000181027"/>
    <x v="20"/>
    <x v="1"/>
    <s v="No"/>
    <s v="No"/>
    <s v="No"/>
    <s v="Si"/>
    <s v="No"/>
  </r>
  <r>
    <x v="1"/>
    <x v="0"/>
    <x v="1"/>
    <x v="0"/>
    <s v="C001432817"/>
    <x v="1"/>
    <x v="10"/>
    <d v="2018-03-23T11:00:00"/>
    <d v="2018-03-26T18:00:00"/>
    <s v="AMER | VITRO | AG Distribution of MSFT patches for Windows Servers Phase 2 | March 2018"/>
    <x v="0"/>
    <s v="On Time"/>
    <s v="No"/>
    <s v="Standard"/>
    <s v="Successful"/>
    <s v="On Time"/>
    <n v="1"/>
    <n v="1"/>
    <n v="0"/>
    <x v="2"/>
    <x v="0"/>
    <x v="0"/>
    <n v="0"/>
    <n v="0"/>
    <n v="0"/>
    <n v="0"/>
    <n v="1"/>
    <n v="0"/>
    <x v="1"/>
    <s v="C000179725"/>
    <x v="1"/>
    <x v="1"/>
    <s v="No"/>
    <s v="No"/>
    <s v="No"/>
    <s v="Si"/>
    <s v="No"/>
  </r>
  <r>
    <x v="0"/>
    <x v="3"/>
    <x v="0"/>
    <x v="0"/>
    <s v="C001434211"/>
    <x v="49"/>
    <x v="308"/>
    <d v="2018-03-26T12:00:00"/>
    <d v="2018-03-26T14:00:00"/>
    <s v="SIGMA | Application Flow Deployment on the IIB Production Server | MES"/>
    <x v="0"/>
    <s v="On Time"/>
    <s v="No"/>
    <s v="Minor"/>
    <s v="Successful"/>
    <s v="On Time"/>
    <n v="1"/>
    <n v="1"/>
    <n v="0"/>
    <x v="2"/>
    <x v="0"/>
    <x v="0"/>
    <n v="0"/>
    <n v="0"/>
    <n v="0"/>
    <n v="0"/>
    <n v="1"/>
    <n v="0"/>
    <x v="0"/>
    <s v="C001323723"/>
    <x v="25"/>
    <x v="4"/>
    <s v="No"/>
    <s v="No"/>
    <s v="No"/>
    <s v="Si"/>
    <s v="No"/>
  </r>
  <r>
    <x v="0"/>
    <x v="0"/>
    <x v="0"/>
    <x v="0"/>
    <s v="C001434252"/>
    <x v="17"/>
    <x v="72"/>
    <d v="2018-03-26T15:00:00"/>
    <d v="2018-03-27T00:00:00"/>
    <s v="AMER | NEMAK | Distribution of MSFT patches for Windows Servers (PRD SQL 1) &lt;March2018&gt;"/>
    <x v="0"/>
    <s v="On Time"/>
    <s v="No"/>
    <s v="Minor"/>
    <s v="Successful"/>
    <s v="On Time"/>
    <n v="1"/>
    <n v="1"/>
    <n v="0"/>
    <x v="2"/>
    <x v="0"/>
    <x v="0"/>
    <n v="0"/>
    <n v="0"/>
    <n v="0"/>
    <n v="0"/>
    <n v="1"/>
    <n v="0"/>
    <x v="0"/>
    <s v="C000945095"/>
    <x v="5"/>
    <x v="1"/>
    <s v="No"/>
    <s v="No"/>
    <s v="No"/>
    <s v="Si"/>
    <s v="No"/>
  </r>
  <r>
    <x v="0"/>
    <x v="0"/>
    <x v="0"/>
    <x v="0"/>
    <s v="C001434287"/>
    <x v="0"/>
    <x v="0"/>
    <d v="2018-03-25T14:00:00"/>
    <d v="2018-03-26T14:00:00"/>
    <s v="TERZA / SAP -TS - TMX / PROD/ BWP - SAP Parameter Change_Offline / ITO.CAB pre-approved [4EP]"/>
    <x v="0"/>
    <s v="On Time"/>
    <s v="No"/>
    <s v="Minor"/>
    <s v="Successful"/>
    <s v="On Time"/>
    <n v="1"/>
    <n v="1"/>
    <n v="0"/>
    <x v="2"/>
    <x v="0"/>
    <x v="0"/>
    <n v="0"/>
    <n v="0"/>
    <n v="0"/>
    <n v="0"/>
    <n v="1"/>
    <n v="0"/>
    <x v="0"/>
    <s v="CMOD317344"/>
    <x v="0"/>
    <x v="0"/>
    <s v="No"/>
    <s v="No"/>
    <s v="No"/>
    <s v="Si"/>
    <s v="No"/>
  </r>
  <r>
    <x v="10"/>
    <x v="0"/>
    <x v="1"/>
    <x v="0"/>
    <s v="C001435495"/>
    <x v="3"/>
    <x v="213"/>
    <d v="2018-03-22T13:00:00"/>
    <d v="2018-03-26T16:00:00"/>
    <s v="DSI | QRO | Administrative change | Creation and Release to Operation, new server (&quot;SHDQROAUV20&quot;) | DOM: 53266291"/>
    <x v="0"/>
    <s v="On Time"/>
    <s v="No"/>
    <s v="Standard"/>
    <s v="Successful"/>
    <s v="On Time"/>
    <n v="1"/>
    <n v="1"/>
    <n v="0"/>
    <x v="2"/>
    <x v="0"/>
    <x v="0"/>
    <n v="0"/>
    <n v="0"/>
    <n v="0"/>
    <n v="0"/>
    <n v="1"/>
    <n v="0"/>
    <x v="4"/>
    <s v="C000913861"/>
    <x v="3"/>
    <x v="1"/>
    <s v="No"/>
    <s v="No"/>
    <s v="No"/>
    <s v="Si"/>
    <s v="No"/>
  </r>
  <r>
    <x v="0"/>
    <x v="3"/>
    <x v="0"/>
    <x v="0"/>
    <s v="C001435669"/>
    <x v="61"/>
    <x v="308"/>
    <d v="2018-03-26T13:00:00"/>
    <d v="2018-03-26T15:00:00"/>
    <s v="ALFA | ALFA CORP | Redirecting http - https Alpekfeprd"/>
    <x v="0"/>
    <s v="On Time"/>
    <s v="No"/>
    <s v="Minor"/>
    <s v="Successful"/>
    <s v="On Time"/>
    <n v="1"/>
    <n v="1"/>
    <n v="0"/>
    <x v="2"/>
    <x v="0"/>
    <x v="0"/>
    <n v="0"/>
    <n v="0"/>
    <n v="0"/>
    <n v="0"/>
    <n v="1"/>
    <n v="0"/>
    <x v="0"/>
    <s v="-"/>
    <x v="26"/>
    <x v="4"/>
    <s v="No"/>
    <s v="No"/>
    <s v="No"/>
    <s v="Si"/>
    <s v="No"/>
  </r>
  <r>
    <x v="0"/>
    <x v="0"/>
    <x v="0"/>
    <x v="0"/>
    <s v="C001435684"/>
    <x v="0"/>
    <x v="43"/>
    <d v="2018-03-23T13:00:00"/>
    <d v="2018-03-26T17:00:00"/>
    <s v="SIGMA / SAP -TSMX / DEV / DV1 / OUTAGE = SI / Local Client Copy-New Client /CSS.CAB pre-approved"/>
    <x v="0"/>
    <s v="On Time"/>
    <s v="No"/>
    <s v="Minor"/>
    <s v="Successful"/>
    <s v="On Time"/>
    <n v="1"/>
    <n v="1"/>
    <n v="0"/>
    <x v="2"/>
    <x v="0"/>
    <x v="0"/>
    <n v="0"/>
    <n v="0"/>
    <n v="0"/>
    <n v="0"/>
    <n v="1"/>
    <n v="0"/>
    <x v="0"/>
    <s v="CMOD317645"/>
    <x v="0"/>
    <x v="0"/>
    <s v="No"/>
    <s v="No"/>
    <s v="No"/>
    <s v="Si"/>
    <s v="No"/>
  </r>
  <r>
    <x v="31"/>
    <x v="0"/>
    <x v="0"/>
    <x v="0"/>
    <s v="C001437501"/>
    <x v="4"/>
    <x v="88"/>
    <d v="2018-03-26T03:00:00"/>
    <d v="2018-03-26T12:00:00"/>
    <s v="SLT - TAURUS / SAP TS-MX / PRODUCTION / P00 / QTO - Restore&amp;Recovery - classic env."/>
    <x v="0"/>
    <s v="On Time"/>
    <s v="No"/>
    <s v="Minor"/>
    <s v="Successful"/>
    <s v="On Time"/>
    <n v="1"/>
    <n v="1"/>
    <n v="0"/>
    <x v="2"/>
    <x v="1"/>
    <x v="1"/>
    <n v="0"/>
    <n v="0"/>
    <n v="0"/>
    <n v="0"/>
    <n v="1"/>
    <n v="0"/>
    <x v="2"/>
    <s v="-"/>
    <x v="4"/>
    <x v="1"/>
    <s v="No"/>
    <s v="No"/>
    <s v="No"/>
    <s v="Si"/>
    <s v="No"/>
  </r>
  <r>
    <x v="0"/>
    <x v="0"/>
    <x v="1"/>
    <x v="0"/>
    <s v="C001438658"/>
    <x v="36"/>
    <x v="174"/>
    <d v="2018-03-26T09:30:00"/>
    <d v="2018-03-26T16:00:00"/>
    <s v="ARKA | DEV | OUTAGE = N | SQL Server Database Restore Request from MESFIQ to AKRACAP"/>
    <x v="0"/>
    <s v="On Time"/>
    <s v="No"/>
    <s v="Standard"/>
    <s v="Successful"/>
    <s v="On Time"/>
    <n v="1"/>
    <n v="1"/>
    <n v="0"/>
    <x v="2"/>
    <x v="0"/>
    <x v="0"/>
    <n v="0"/>
    <n v="0"/>
    <n v="0"/>
    <n v="0"/>
    <n v="1"/>
    <n v="0"/>
    <x v="0"/>
    <s v="C000701606"/>
    <x v="21"/>
    <x v="1"/>
    <s v="No"/>
    <s v="No"/>
    <s v="No"/>
    <s v="Si"/>
    <s v="No"/>
  </r>
  <r>
    <x v="5"/>
    <x v="0"/>
    <x v="1"/>
    <x v="0"/>
    <s v="C001438706"/>
    <x v="0"/>
    <x v="84"/>
    <d v="2018-03-26T13:00:00"/>
    <d v="2018-03-26T23:00:00"/>
    <s v="[GRUPO KUO] / [ SAP -TSMX ] / [ QAS ] / [ QAB ] - KERNEL_Update / CCAB; ITO.CAB pre-approved [4EP]"/>
    <x v="0"/>
    <s v="On Time"/>
    <s v="No"/>
    <s v="Standard"/>
    <s v="Successful"/>
    <s v="On Time"/>
    <n v="1"/>
    <n v="1"/>
    <n v="0"/>
    <x v="2"/>
    <x v="0"/>
    <x v="0"/>
    <n v="0"/>
    <n v="0"/>
    <n v="0"/>
    <n v="0"/>
    <n v="1"/>
    <n v="0"/>
    <x v="4"/>
    <s v="CMOD317140"/>
    <x v="0"/>
    <x v="0"/>
    <s v="No"/>
    <s v="No"/>
    <s v="No"/>
    <s v="Si"/>
    <s v="No"/>
  </r>
  <r>
    <x v="5"/>
    <x v="0"/>
    <x v="1"/>
    <x v="0"/>
    <s v="C001438716"/>
    <x v="0"/>
    <x v="120"/>
    <d v="2018-03-26T14:00:00"/>
    <d v="2018-03-26T15:00:00"/>
    <s v="[Grupo KUO] / [ SAP -MX ] / [ QA] / PIQ - SAP Parameter Change_Offline / ITO.CAB pre-approved [4EP]"/>
    <x v="0"/>
    <s v="On Time"/>
    <s v="No"/>
    <s v="Standard"/>
    <s v="Successful"/>
    <s v="On Time"/>
    <n v="1"/>
    <n v="1"/>
    <n v="0"/>
    <x v="2"/>
    <x v="0"/>
    <x v="0"/>
    <n v="0"/>
    <n v="0"/>
    <n v="0"/>
    <n v="0"/>
    <n v="1"/>
    <n v="0"/>
    <x v="4"/>
    <s v="CMOD317344"/>
    <x v="0"/>
    <x v="0"/>
    <s v="No"/>
    <s v="No"/>
    <s v="No"/>
    <s v="Si"/>
    <s v="No"/>
  </r>
  <r>
    <x v="7"/>
    <x v="0"/>
    <x v="0"/>
    <x v="0"/>
    <s v="C40998138"/>
    <x v="51"/>
    <x v="92"/>
    <d v="2018-03-22T15:00:00"/>
    <d v="2018-03-26T15:00:00"/>
    <s v="Entrega a operación de servidores APPLIANCES de AVAYA"/>
    <x v="0"/>
    <s v="On Time"/>
    <s v="No"/>
    <s v="Minor"/>
    <s v="Successful"/>
    <s v="On Time"/>
    <n v="1"/>
    <n v="1"/>
    <n v="0"/>
    <x v="2"/>
    <x v="0"/>
    <x v="0"/>
    <n v="0"/>
    <n v="0"/>
    <n v="0"/>
    <n v="0"/>
    <n v="1"/>
    <n v="0"/>
    <x v="3"/>
    <s v="CT40007163"/>
    <x v="15"/>
    <x v="1"/>
    <s v="No"/>
    <s v="No"/>
    <s v="No"/>
    <s v="Si"/>
    <s v="No"/>
  </r>
  <r>
    <x v="30"/>
    <x v="0"/>
    <x v="0"/>
    <x v="0"/>
    <s v="C41008622"/>
    <x v="51"/>
    <x v="342"/>
    <d v="2018-03-23T20:45:00"/>
    <d v="2018-03-26T14:40:00"/>
    <s v="Plan de Actividades de Upgrade ET2K Argentina (S.O) - Aplicación de parches en servidores de OSP y SOLMAN"/>
    <x v="0"/>
    <s v="On Time"/>
    <s v="No"/>
    <s v="Minor"/>
    <s v="Successful"/>
    <s v="On Time"/>
    <n v="1"/>
    <n v="1"/>
    <n v="0"/>
    <x v="2"/>
    <x v="0"/>
    <x v="0"/>
    <n v="0"/>
    <n v="0"/>
    <n v="0"/>
    <n v="0"/>
    <n v="1"/>
    <n v="0"/>
    <x v="3"/>
    <s v="-"/>
    <x v="15"/>
    <x v="1"/>
    <s v="No"/>
    <s v="No"/>
    <s v="No"/>
    <s v="Si"/>
    <s v="No"/>
  </r>
  <r>
    <x v="7"/>
    <x v="0"/>
    <x v="0"/>
    <x v="0"/>
    <s v="C41008368"/>
    <x v="27"/>
    <x v="20"/>
    <d v="2018-03-23T19:00:00"/>
    <d v="2018-03-26T20:00:00"/>
    <s v="Distribucion e instalacion parches Sistema Operativo Microsoft Servers VWM Productivos"/>
    <x v="0"/>
    <s v="On Time"/>
    <s v="No"/>
    <s v="Minor"/>
    <s v="Successful"/>
    <s v="On Time"/>
    <n v="1"/>
    <n v="1"/>
    <n v="0"/>
    <x v="2"/>
    <x v="0"/>
    <x v="0"/>
    <n v="0"/>
    <n v="0"/>
    <n v="0"/>
    <n v="0"/>
    <n v="1"/>
    <n v="0"/>
    <x v="3"/>
    <s v="CT40004396"/>
    <x v="1"/>
    <x v="1"/>
    <s v="No"/>
    <s v="No"/>
    <s v="No"/>
    <s v="Si"/>
    <s v="No"/>
  </r>
  <r>
    <x v="7"/>
    <x v="0"/>
    <x v="1"/>
    <x v="0"/>
    <s v="C41013404"/>
    <x v="32"/>
    <x v="216"/>
    <d v="2018-03-27T10:00:00"/>
    <d v="2018-03-27T14:00:00"/>
    <s v="Cambio de Disco en Storage"/>
    <x v="0"/>
    <s v="On Time"/>
    <s v="No"/>
    <s v="Standard"/>
    <s v="Successful"/>
    <s v="On Time"/>
    <n v="1"/>
    <n v="1"/>
    <n v="0"/>
    <x v="2"/>
    <x v="0"/>
    <x v="0"/>
    <n v="0"/>
    <n v="0"/>
    <n v="0"/>
    <n v="0"/>
    <n v="1"/>
    <n v="0"/>
    <x v="3"/>
    <s v="CT40000633"/>
    <x v="9"/>
    <x v="1"/>
    <s v="No"/>
    <s v="No"/>
    <s v="No"/>
    <s v="Si"/>
    <s v="No"/>
  </r>
  <r>
    <x v="7"/>
    <x v="1"/>
    <x v="0"/>
    <x v="0"/>
    <s v="C41008530"/>
    <x v="9"/>
    <x v="320"/>
    <d v="2018-03-25T09:30:00"/>
    <d v="2018-03-26T18:00:00"/>
    <s v="Instalación de 6 puntos de red para Proyecto Server Fam"/>
    <x v="0"/>
    <s v="On Time"/>
    <s v="No"/>
    <s v="Minor"/>
    <s v="Successful"/>
    <s v="On Time"/>
    <n v="1"/>
    <n v="1"/>
    <n v="0"/>
    <x v="2"/>
    <x v="0"/>
    <x v="0"/>
    <n v="0"/>
    <n v="0"/>
    <n v="0"/>
    <n v="0"/>
    <n v="1"/>
    <n v="0"/>
    <x v="3"/>
    <s v="CT40003011"/>
    <x v="7"/>
    <x v="2"/>
    <s v="No"/>
    <s v="No"/>
    <s v="No"/>
    <s v="Si"/>
    <s v="No"/>
  </r>
  <r>
    <x v="7"/>
    <x v="1"/>
    <x v="1"/>
    <x v="0"/>
    <s v="C41011371"/>
    <x v="9"/>
    <x v="116"/>
    <d v="2018-03-24T04:00:00"/>
    <d v="2018-03-26T17:00:00"/>
    <s v="Retiro de cableado obsoleto en cubo 2"/>
    <x v="0"/>
    <s v="On Time"/>
    <s v="No"/>
    <s v="Standard"/>
    <s v="Successful"/>
    <s v="On Time"/>
    <n v="1"/>
    <n v="1"/>
    <n v="0"/>
    <x v="2"/>
    <x v="0"/>
    <x v="0"/>
    <n v="0"/>
    <n v="0"/>
    <n v="0"/>
    <n v="0"/>
    <n v="1"/>
    <n v="0"/>
    <x v="3"/>
    <s v="CT40003239"/>
    <x v="7"/>
    <x v="2"/>
    <s v="No"/>
    <s v="No"/>
    <s v="No"/>
    <s v="Si"/>
    <s v="No"/>
  </r>
  <r>
    <x v="7"/>
    <x v="1"/>
    <x v="0"/>
    <x v="0"/>
    <s v="C41008525"/>
    <x v="103"/>
    <x v="311"/>
    <d v="2018-03-24T09:00:00"/>
    <d v="2018-03-26T17:00:00"/>
    <s v="TSS | VWM | VOZ | Reemplazo de Fuente en Media Gateway N57 y Cubo 2"/>
    <x v="0"/>
    <s v="On Time"/>
    <s v="No"/>
    <s v="Minor"/>
    <s v="Successful"/>
    <s v="On Time"/>
    <n v="1"/>
    <n v="1"/>
    <n v="0"/>
    <x v="2"/>
    <x v="0"/>
    <x v="0"/>
    <n v="0"/>
    <n v="0"/>
    <n v="0"/>
    <n v="0"/>
    <n v="1"/>
    <n v="0"/>
    <x v="3"/>
    <s v="-"/>
    <x v="24"/>
    <x v="2"/>
    <s v="No"/>
    <s v="No"/>
    <s v="No"/>
    <s v="Si"/>
    <s v="No"/>
  </r>
  <r>
    <x v="4"/>
    <x v="1"/>
    <x v="1"/>
    <x v="0"/>
    <s v="C41012172"/>
    <x v="10"/>
    <x v="13"/>
    <d v="2018-03-27T09:00:00"/>
    <d v="2018-03-27T13:00:00"/>
    <s v="Preventive maintenance in IDF 1 of A62 - Audi México"/>
    <x v="0"/>
    <s v="On Time"/>
    <s v="No"/>
    <s v="Standard"/>
    <s v="Successful"/>
    <s v="On Time"/>
    <n v="1"/>
    <n v="1"/>
    <n v="0"/>
    <x v="2"/>
    <x v="0"/>
    <x v="0"/>
    <n v="0"/>
    <n v="0"/>
    <n v="0"/>
    <n v="0"/>
    <n v="1"/>
    <n v="0"/>
    <x v="3"/>
    <s v="CT40010844"/>
    <x v="7"/>
    <x v="2"/>
    <s v="No"/>
    <s v="No"/>
    <s v="No"/>
    <s v="Si"/>
    <s v="No"/>
  </r>
  <r>
    <x v="8"/>
    <x v="0"/>
    <x v="0"/>
    <x v="0"/>
    <s v="C001432760"/>
    <x v="11"/>
    <x v="280"/>
    <d v="2018-03-21T20:00:00"/>
    <d v="2018-03-27T17:00:00"/>
    <s v="Instalación de parches de Adoble Flash Player en equipos de T-Systems - Piloto - Marzo 2018"/>
    <x v="0"/>
    <s v="On Time"/>
    <s v="No"/>
    <s v="Minor"/>
    <s v="Successful"/>
    <s v="On Time"/>
    <n v="1"/>
    <n v="1"/>
    <n v="0"/>
    <x v="2"/>
    <x v="0"/>
    <x v="0"/>
    <n v="0"/>
    <n v="0"/>
    <n v="0"/>
    <n v="0"/>
    <n v="1"/>
    <n v="0"/>
    <x v="2"/>
    <s v="C000174962"/>
    <x v="2"/>
    <x v="1"/>
    <s v="No"/>
    <s v="No"/>
    <s v="No"/>
    <s v="Si"/>
    <s v="No"/>
  </r>
  <r>
    <x v="1"/>
    <x v="0"/>
    <x v="0"/>
    <x v="0"/>
    <s v="C001432881"/>
    <x v="12"/>
    <x v="15"/>
    <d v="2018-03-24T18:00:00"/>
    <d v="2018-03-27T23:00:00"/>
    <s v="VITRO | T-systems | ECC | RQA | AH4HA004 | DB2 Upgrade 9.7 to 10.5 | [4EP]"/>
    <x v="0"/>
    <s v="On Time"/>
    <s v="No"/>
    <s v="Minor"/>
    <s v="Successful"/>
    <s v="On Time"/>
    <n v="1"/>
    <n v="1"/>
    <n v="0"/>
    <x v="2"/>
    <x v="0"/>
    <x v="0"/>
    <n v="0"/>
    <n v="0"/>
    <n v="0"/>
    <n v="0"/>
    <n v="1"/>
    <n v="0"/>
    <x v="1"/>
    <s v="-"/>
    <x v="0"/>
    <x v="0"/>
    <s v="No"/>
    <s v="No"/>
    <s v="No"/>
    <s v="Si"/>
    <s v="No"/>
  </r>
  <r>
    <x v="0"/>
    <x v="0"/>
    <x v="0"/>
    <x v="0"/>
    <s v="C001434259"/>
    <x v="17"/>
    <x v="22"/>
    <d v="2018-03-28T07:00:00"/>
    <d v="2018-03-28T13:00:00"/>
    <s v="AMER | SIGMA | Distribution of MSFT patches for Windows Servers &lt;FEBRUARY-MARCH 2018&gt;| PRD | Wednesday"/>
    <x v="0"/>
    <s v="On Time"/>
    <s v="No"/>
    <s v="Minor"/>
    <s v="Successful"/>
    <s v="On Time"/>
    <n v="1"/>
    <n v="1"/>
    <n v="0"/>
    <x v="2"/>
    <x v="0"/>
    <x v="0"/>
    <n v="0"/>
    <n v="0"/>
    <n v="0"/>
    <n v="0"/>
    <n v="1"/>
    <n v="0"/>
    <x v="0"/>
    <s v="C000945095"/>
    <x v="5"/>
    <x v="1"/>
    <s v="No"/>
    <s v="No"/>
    <s v="No"/>
    <s v="Si"/>
    <s v="No"/>
  </r>
  <r>
    <x v="0"/>
    <x v="0"/>
    <x v="0"/>
    <x v="0"/>
    <s v="C001434268"/>
    <x v="0"/>
    <x v="0"/>
    <d v="2018-03-27T07:00:00"/>
    <d v="2018-03-28T07:00:00"/>
    <s v="TERZA / SAP -TS - TMX / QAS - SAP Parameter Change_Offline / ITO.CAB pre-approved [4EP]"/>
    <x v="0"/>
    <s v="On Time"/>
    <s v="No"/>
    <s v="Minor"/>
    <s v="Successful"/>
    <s v="On Time"/>
    <n v="1"/>
    <n v="1"/>
    <n v="0"/>
    <x v="2"/>
    <x v="0"/>
    <x v="0"/>
    <n v="0"/>
    <n v="0"/>
    <n v="0"/>
    <n v="0"/>
    <n v="1"/>
    <n v="0"/>
    <x v="0"/>
    <s v="CMOD317344"/>
    <x v="0"/>
    <x v="0"/>
    <s v="No"/>
    <s v="No"/>
    <s v="No"/>
    <s v="Si"/>
    <s v="No"/>
  </r>
  <r>
    <x v="14"/>
    <x v="0"/>
    <x v="1"/>
    <x v="0"/>
    <s v="C001435802"/>
    <x v="3"/>
    <x v="29"/>
    <d v="2018-03-22T14:00:00"/>
    <d v="2018-03-28T14:00:00"/>
    <s v="AMER | MULTIPLE | Administrative change | Creation and Release to Operation, new server (&quot;GDFQROAWV46&quot;) | 53267732"/>
    <x v="0"/>
    <s v="On Time"/>
    <s v="No"/>
    <s v="Standard"/>
    <s v="Successful"/>
    <s v="On Time"/>
    <n v="1"/>
    <n v="1"/>
    <n v="0"/>
    <x v="2"/>
    <x v="0"/>
    <x v="0"/>
    <n v="0"/>
    <n v="0"/>
    <n v="0"/>
    <n v="0"/>
    <n v="1"/>
    <n v="0"/>
    <x v="2"/>
    <s v="C000913861"/>
    <x v="3"/>
    <x v="1"/>
    <s v="No"/>
    <s v="No"/>
    <s v="No"/>
    <s v="Si"/>
    <s v="No"/>
  </r>
  <r>
    <x v="0"/>
    <x v="0"/>
    <x v="0"/>
    <x v="0"/>
    <s v="C001437150"/>
    <x v="0"/>
    <x v="119"/>
    <d v="2018-03-28T11:00:00"/>
    <d v="2018-03-28T16:00:00"/>
    <s v="ALFA | SAP | SIAQAS SIAQA1 | Recover space of FS SAP System"/>
    <x v="0"/>
    <s v="On Time"/>
    <s v="No"/>
    <s v="Minor"/>
    <s v="Successful"/>
    <s v="On Time"/>
    <n v="1"/>
    <n v="1"/>
    <n v="0"/>
    <x v="2"/>
    <x v="0"/>
    <x v="0"/>
    <n v="0"/>
    <n v="0"/>
    <n v="0"/>
    <n v="0"/>
    <n v="1"/>
    <n v="0"/>
    <x v="0"/>
    <s v="C001147479"/>
    <x v="0"/>
    <x v="0"/>
    <s v="No"/>
    <s v="No"/>
    <s v="No"/>
    <s v="Si"/>
    <s v="No"/>
  </r>
  <r>
    <x v="13"/>
    <x v="0"/>
    <x v="0"/>
    <x v="0"/>
    <s v="C001437189"/>
    <x v="0"/>
    <x v="65"/>
    <d v="2018-03-27T15:00:00"/>
    <d v="2018-03-27T17:00:00"/>
    <s v="[COMPAS] / [ SAP -SL ] / [ DEV ] / [ EDC ] / [ TSMX] - Implementation of support packages for ABAP (SPAM/SAINT) / ITO.CAB pre-approved [4EP]"/>
    <x v="0"/>
    <s v="On Time"/>
    <s v="No"/>
    <s v="Minor"/>
    <s v="Successful"/>
    <s v="On Time"/>
    <n v="1"/>
    <n v="1"/>
    <n v="0"/>
    <x v="2"/>
    <x v="0"/>
    <x v="0"/>
    <n v="0"/>
    <n v="0"/>
    <n v="0"/>
    <n v="0"/>
    <n v="1"/>
    <n v="0"/>
    <x v="3"/>
    <s v="CMOD318037"/>
    <x v="0"/>
    <x v="0"/>
    <s v="No"/>
    <s v="No"/>
    <s v="No"/>
    <s v="Si"/>
    <s v="No"/>
  </r>
  <r>
    <x v="0"/>
    <x v="0"/>
    <x v="0"/>
    <x v="0"/>
    <s v="C001438780"/>
    <x v="0"/>
    <x v="98"/>
    <d v="2018-03-27T15:00:00"/>
    <d v="2018-03-28T07:00:00"/>
    <s v="AKRA/ SAP- BASIS -TMX /PRO/ OUTAGE = NO / Upgrade ST-A/PI plug-in/ install support package / CCAB and CSS.CAB preapproved / 4EP"/>
    <x v="0"/>
    <s v="On Time"/>
    <s v="No"/>
    <s v="Minor"/>
    <s v="Successful"/>
    <s v="On Time"/>
    <n v="1"/>
    <n v="1"/>
    <n v="0"/>
    <x v="2"/>
    <x v="0"/>
    <x v="0"/>
    <n v="0"/>
    <n v="0"/>
    <n v="0"/>
    <n v="0"/>
    <n v="1"/>
    <n v="0"/>
    <x v="0"/>
    <s v="CMOD314782"/>
    <x v="0"/>
    <x v="0"/>
    <s v="No"/>
    <s v="No"/>
    <s v="No"/>
    <s v="Si"/>
    <s v="No"/>
  </r>
  <r>
    <x v="14"/>
    <x v="0"/>
    <x v="0"/>
    <x v="0"/>
    <s v="C001438806"/>
    <x v="4"/>
    <x v="88"/>
    <d v="2018-03-26T21:00:00"/>
    <d v="2018-03-28T03:00:00"/>
    <s v="ENGIE | SLT | Reinstalación de VMWare tools"/>
    <x v="0"/>
    <s v="On Time"/>
    <s v="No"/>
    <s v="Minor"/>
    <s v="Successful"/>
    <s v="On Time"/>
    <n v="1"/>
    <n v="1"/>
    <n v="0"/>
    <x v="2"/>
    <x v="1"/>
    <x v="1"/>
    <n v="0"/>
    <n v="0"/>
    <n v="0"/>
    <n v="0"/>
    <n v="1"/>
    <n v="0"/>
    <x v="2"/>
    <s v="-"/>
    <x v="4"/>
    <x v="1"/>
    <s v="No"/>
    <s v="No"/>
    <s v="No"/>
    <s v="Si"/>
    <s v="No"/>
  </r>
  <r>
    <x v="1"/>
    <x v="1"/>
    <x v="1"/>
    <x v="0"/>
    <s v="C001438829"/>
    <x v="97"/>
    <x v="343"/>
    <d v="2018-03-27T08:00:00"/>
    <d v="2018-03-27T18:00:00"/>
    <s v="VITRO | TSS | Libranza por corte eléctrico : Localidad Vimexico Planta García / Preaprobado"/>
    <x v="0"/>
    <s v="On Time"/>
    <s v="No"/>
    <s v="Standard"/>
    <s v="Successful"/>
    <s v="On Time"/>
    <n v="1"/>
    <n v="1"/>
    <n v="0"/>
    <x v="2"/>
    <x v="0"/>
    <x v="0"/>
    <n v="0"/>
    <n v="0"/>
    <n v="0"/>
    <n v="0"/>
    <n v="1"/>
    <n v="0"/>
    <x v="1"/>
    <s v="C000179636"/>
    <x v="14"/>
    <x v="2"/>
    <s v="No"/>
    <s v="No"/>
    <s v="No"/>
    <s v="Si"/>
    <s v="No"/>
  </r>
  <r>
    <x v="14"/>
    <x v="0"/>
    <x v="1"/>
    <x v="0"/>
    <s v="C001438831"/>
    <x v="0"/>
    <x v="17"/>
    <d v="2018-03-27T15:00:00"/>
    <d v="2018-03-27T17:00:00"/>
    <s v="GDF SUEZ/ SAP - BASIS / BWD / TSMX - TRANSPORT / ITO.CAB pre-approved"/>
    <x v="0"/>
    <s v="On Time"/>
    <s v="No"/>
    <s v="Standard"/>
    <s v="Successful"/>
    <s v="On Time"/>
    <n v="1"/>
    <n v="1"/>
    <n v="0"/>
    <x v="2"/>
    <x v="0"/>
    <x v="0"/>
    <n v="0"/>
    <n v="0"/>
    <n v="0"/>
    <n v="0"/>
    <n v="1"/>
    <n v="0"/>
    <x v="2"/>
    <s v="CMOD317333"/>
    <x v="0"/>
    <x v="0"/>
    <s v="No"/>
    <s v="No"/>
    <s v="No"/>
    <s v="Si"/>
    <s v="No"/>
  </r>
  <r>
    <x v="1"/>
    <x v="0"/>
    <x v="1"/>
    <x v="0"/>
    <s v="C001440415"/>
    <x v="12"/>
    <x v="15"/>
    <d v="2018-03-27T23:00:00"/>
    <d v="2018-03-28T02:00:00"/>
    <s v="AMER | VITRO |SAP-Basis|EP|EPD-AH3HA107|T-systems Mexico|EPD Restart|Pre- Approval”"/>
    <x v="0"/>
    <s v="On Time"/>
    <s v="No"/>
    <s v="Standard"/>
    <s v="Successful"/>
    <s v="On Time"/>
    <n v="1"/>
    <n v="1"/>
    <n v="0"/>
    <x v="2"/>
    <x v="0"/>
    <x v="0"/>
    <n v="0"/>
    <n v="0"/>
    <n v="0"/>
    <n v="0"/>
    <n v="1"/>
    <n v="0"/>
    <x v="1"/>
    <s v="C000122753"/>
    <x v="0"/>
    <x v="0"/>
    <s v="No"/>
    <s v="No"/>
    <s v="No"/>
    <s v="Si"/>
    <s v="No"/>
  </r>
  <r>
    <x v="4"/>
    <x v="0"/>
    <x v="1"/>
    <x v="0"/>
    <s v="C41010577"/>
    <x v="5"/>
    <x v="6"/>
    <d v="2018-03-22T15:00:00"/>
    <d v="2018-03-27T17:00:00"/>
    <s v="Deploy of Windows Virtual Machine - IM62037744"/>
    <x v="0"/>
    <s v="On Time"/>
    <s v="No"/>
    <s v="Standard"/>
    <s v="Successful"/>
    <s v="On Time"/>
    <n v="1"/>
    <n v="1"/>
    <n v="0"/>
    <x v="2"/>
    <x v="0"/>
    <x v="0"/>
    <n v="0"/>
    <n v="0"/>
    <n v="0"/>
    <n v="0"/>
    <n v="1"/>
    <n v="0"/>
    <x v="3"/>
    <s v="CT40008007"/>
    <x v="5"/>
    <x v="1"/>
    <s v="No"/>
    <s v="No"/>
    <s v="No"/>
    <s v="Si"/>
    <s v="No"/>
  </r>
  <r>
    <x v="4"/>
    <x v="0"/>
    <x v="1"/>
    <x v="0"/>
    <s v="C41010578"/>
    <x v="5"/>
    <x v="6"/>
    <d v="2018-03-22T15:00:00"/>
    <d v="2018-03-27T17:00:00"/>
    <s v="Deploy of Windows Virtual Machine"/>
    <x v="0"/>
    <s v="On Time"/>
    <s v="No"/>
    <s v="Standard"/>
    <s v="Successful"/>
    <s v="On Time"/>
    <n v="1"/>
    <n v="1"/>
    <n v="0"/>
    <x v="2"/>
    <x v="0"/>
    <x v="0"/>
    <n v="0"/>
    <n v="0"/>
    <n v="0"/>
    <n v="0"/>
    <n v="1"/>
    <n v="0"/>
    <x v="3"/>
    <s v="CT40008007"/>
    <x v="5"/>
    <x v="1"/>
    <s v="No"/>
    <s v="No"/>
    <s v="No"/>
    <s v="Si"/>
    <s v="No"/>
  </r>
  <r>
    <x v="4"/>
    <x v="0"/>
    <x v="1"/>
    <x v="0"/>
    <s v="C41011410"/>
    <x v="5"/>
    <x v="6"/>
    <d v="2018-03-23T14:00:00"/>
    <d v="2018-03-28T12:00:00"/>
    <s v="Deploy of Windows Virtual Machine &lt;IM62035124&gt;"/>
    <x v="0"/>
    <s v="On Time"/>
    <s v="No"/>
    <s v="Standard"/>
    <s v="Successful"/>
    <s v="On Time"/>
    <n v="1"/>
    <n v="1"/>
    <n v="0"/>
    <x v="2"/>
    <x v="0"/>
    <x v="0"/>
    <n v="0"/>
    <n v="0"/>
    <n v="0"/>
    <n v="0"/>
    <n v="1"/>
    <n v="0"/>
    <x v="3"/>
    <s v="CT40008007"/>
    <x v="5"/>
    <x v="1"/>
    <s v="No"/>
    <s v="No"/>
    <s v="No"/>
    <s v="Si"/>
    <s v="No"/>
  </r>
  <r>
    <x v="4"/>
    <x v="1"/>
    <x v="1"/>
    <x v="0"/>
    <s v="C41013334"/>
    <x v="64"/>
    <x v="334"/>
    <d v="2018-03-27T08:30:00"/>
    <d v="2018-03-27T17:00:00"/>
    <s v="New Rule - Firewall Day"/>
    <x v="0"/>
    <s v="On Time"/>
    <s v="No"/>
    <s v="Standard"/>
    <s v="Successful"/>
    <s v="On Time"/>
    <n v="1"/>
    <n v="1"/>
    <n v="0"/>
    <x v="2"/>
    <x v="0"/>
    <x v="0"/>
    <n v="0"/>
    <n v="0"/>
    <n v="0"/>
    <n v="0"/>
    <n v="1"/>
    <n v="0"/>
    <x v="3"/>
    <s v="CT40009893"/>
    <x v="11"/>
    <x v="2"/>
    <s v="No"/>
    <s v="No"/>
    <s v="No"/>
    <s v="Si"/>
    <s v="No"/>
  </r>
  <r>
    <x v="4"/>
    <x v="1"/>
    <x v="1"/>
    <x v="0"/>
    <s v="C41013409"/>
    <x v="64"/>
    <x v="108"/>
    <d v="2018-03-27T20:10:39"/>
    <d v="2018-03-27T21:10:43"/>
    <s v="New Rule - Firewall Day"/>
    <x v="0"/>
    <s v="On Time"/>
    <s v="No"/>
    <s v="Standard"/>
    <s v="Successful"/>
    <s v="On Time"/>
    <n v="1"/>
    <n v="1"/>
    <n v="0"/>
    <x v="2"/>
    <x v="0"/>
    <x v="0"/>
    <n v="0"/>
    <n v="0"/>
    <n v="0"/>
    <n v="0"/>
    <n v="1"/>
    <n v="0"/>
    <x v="3"/>
    <s v="CT40009893"/>
    <x v="11"/>
    <x v="2"/>
    <s v="No"/>
    <s v="No"/>
    <s v="No"/>
    <s v="Si"/>
    <s v="No"/>
  </r>
  <r>
    <x v="5"/>
    <x v="0"/>
    <x v="0"/>
    <x v="0"/>
    <s v="C001434279"/>
    <x v="33"/>
    <x v="49"/>
    <d v="2018-03-28T16:00:00"/>
    <d v="2018-03-28T19:00:00"/>
    <s v="AMER | Multiple | Modification of SAPs on JetCloud"/>
    <x v="0"/>
    <s v="On Time"/>
    <s v="No"/>
    <s v="Minor"/>
    <s v="Successful"/>
    <s v="On Time"/>
    <n v="1"/>
    <n v="1"/>
    <n v="0"/>
    <x v="2"/>
    <x v="0"/>
    <x v="0"/>
    <n v="0"/>
    <n v="0"/>
    <n v="0"/>
    <n v="0"/>
    <n v="1"/>
    <n v="0"/>
    <x v="4"/>
    <s v="C000026001"/>
    <x v="19"/>
    <x v="1"/>
    <s v="No"/>
    <s v="No"/>
    <s v="No"/>
    <s v="Si"/>
    <s v="No"/>
  </r>
  <r>
    <x v="10"/>
    <x v="1"/>
    <x v="0"/>
    <x v="0"/>
    <s v="C001438734"/>
    <x v="23"/>
    <x v="197"/>
    <d v="2018-03-28T19:00:00"/>
    <d v="2018-03-28T22:00:00"/>
    <s v="TSS DSI | Crear nueva red de MGMT para DSI QRO."/>
    <x v="0"/>
    <s v="On Time"/>
    <s v="No"/>
    <s v="Minor"/>
    <s v="Successful"/>
    <s v="On Time"/>
    <n v="1"/>
    <n v="1"/>
    <n v="0"/>
    <x v="2"/>
    <x v="0"/>
    <x v="0"/>
    <n v="0"/>
    <n v="0"/>
    <n v="0"/>
    <n v="0"/>
    <n v="1"/>
    <n v="0"/>
    <x v="4"/>
    <s v="-"/>
    <x v="11"/>
    <x v="2"/>
    <s v="No"/>
    <s v="No"/>
    <s v="No"/>
    <s v="Si"/>
    <s v="No"/>
  </r>
  <r>
    <x v="28"/>
    <x v="0"/>
    <x v="0"/>
    <x v="0"/>
    <s v="C001414817"/>
    <x v="0"/>
    <x v="198"/>
    <d v="2018-03-28T15:00:00"/>
    <d v="2018-03-28T17:00:00"/>
    <s v="GDG/SAP TSMX /DEV/BWP/UTC-6 configuration for SAP"/>
    <x v="0"/>
    <s v="On Time"/>
    <s v="No"/>
    <s v="Minor"/>
    <s v="Successful"/>
    <s v="On Time"/>
    <n v="1"/>
    <n v="1"/>
    <n v="0"/>
    <x v="2"/>
    <x v="0"/>
    <x v="0"/>
    <n v="0"/>
    <n v="0"/>
    <n v="0"/>
    <n v="0"/>
    <n v="1"/>
    <n v="0"/>
    <x v="2"/>
    <s v="-"/>
    <x v="0"/>
    <x v="0"/>
    <s v="No"/>
    <s v="No"/>
    <s v="No"/>
    <s v="Si"/>
    <s v="No"/>
  </r>
  <r>
    <x v="28"/>
    <x v="0"/>
    <x v="0"/>
    <x v="0"/>
    <s v="C001414896"/>
    <x v="0"/>
    <x v="198"/>
    <d v="2018-03-28T15:00:00"/>
    <d v="2018-03-28T17:00:00"/>
    <s v="GDG/SAP TSMX /DEV/GRD/UTC-6 configuration for SAP"/>
    <x v="0"/>
    <s v="On Time"/>
    <s v="No"/>
    <s v="Minor"/>
    <s v="Successful"/>
    <s v="On Time"/>
    <n v="1"/>
    <n v="1"/>
    <n v="0"/>
    <x v="2"/>
    <x v="0"/>
    <x v="0"/>
    <n v="0"/>
    <n v="0"/>
    <n v="0"/>
    <n v="0"/>
    <n v="1"/>
    <n v="0"/>
    <x v="2"/>
    <s v="-"/>
    <x v="0"/>
    <x v="0"/>
    <s v="No"/>
    <s v="No"/>
    <s v="No"/>
    <s v="Si"/>
    <s v="No"/>
  </r>
  <r>
    <x v="28"/>
    <x v="0"/>
    <x v="0"/>
    <x v="0"/>
    <s v="C001414931"/>
    <x v="0"/>
    <x v="198"/>
    <d v="2018-03-28T16:00:00"/>
    <d v="2018-03-28T18:00:00"/>
    <s v="GDG/SAP TSMX /DEV/GED/UTC-6 configuration for SAP"/>
    <x v="0"/>
    <s v="On Time"/>
    <s v="No"/>
    <s v="Minor"/>
    <s v="Successful"/>
    <s v="On Time"/>
    <n v="1"/>
    <n v="1"/>
    <n v="0"/>
    <x v="2"/>
    <x v="0"/>
    <x v="0"/>
    <n v="0"/>
    <n v="0"/>
    <n v="0"/>
    <n v="0"/>
    <n v="1"/>
    <n v="0"/>
    <x v="2"/>
    <s v="-"/>
    <x v="0"/>
    <x v="0"/>
    <s v="No"/>
    <s v="No"/>
    <s v="No"/>
    <s v="Si"/>
    <s v="No"/>
  </r>
  <r>
    <x v="9"/>
    <x v="0"/>
    <x v="0"/>
    <x v="0"/>
    <s v="C001440391"/>
    <x v="33"/>
    <x v="49"/>
    <d v="2018-03-28T17:00:00"/>
    <d v="2018-03-28T19:00:00"/>
    <s v="AMER | Grupo Q | Time zone configuration on server gpqqrobuv07 gpqqrobuv08 ax2la122 ax2la123 gpqqroauv22 | NOPRD"/>
    <x v="0"/>
    <s v="On Time"/>
    <s v="No"/>
    <s v="Minor"/>
    <s v="Successful"/>
    <s v="On Time"/>
    <n v="1"/>
    <n v="1"/>
    <n v="0"/>
    <x v="2"/>
    <x v="0"/>
    <x v="0"/>
    <n v="0"/>
    <n v="0"/>
    <n v="0"/>
    <n v="0"/>
    <n v="1"/>
    <n v="0"/>
    <x v="2"/>
    <s v="-"/>
    <x v="19"/>
    <x v="1"/>
    <s v="No"/>
    <s v="No"/>
    <s v="No"/>
    <s v="Si"/>
    <s v="No"/>
  </r>
  <r>
    <x v="9"/>
    <x v="0"/>
    <x v="0"/>
    <x v="0"/>
    <s v="C001440401"/>
    <x v="33"/>
    <x v="49"/>
    <d v="2018-03-28T18:00:00"/>
    <d v="2018-03-29T04:00:00"/>
    <s v="AMER | Grupo Q | Time zone configuration on servers gpqqrobuv13 ax2la125 ax2la126 ax2la127 gpqqrobuv24| PRD"/>
    <x v="0"/>
    <s v="On Time"/>
    <s v="No"/>
    <s v="Minor"/>
    <s v="Successful"/>
    <s v="On Time"/>
    <n v="1"/>
    <n v="1"/>
    <n v="0"/>
    <x v="2"/>
    <x v="0"/>
    <x v="0"/>
    <n v="0"/>
    <n v="0"/>
    <n v="0"/>
    <n v="0"/>
    <n v="1"/>
    <n v="0"/>
    <x v="2"/>
    <s v="-"/>
    <x v="19"/>
    <x v="1"/>
    <s v="No"/>
    <s v="No"/>
    <s v="No"/>
    <s v="Si"/>
    <s v="No"/>
  </r>
  <r>
    <x v="8"/>
    <x v="1"/>
    <x v="0"/>
    <x v="0"/>
    <s v="C001438782"/>
    <x v="23"/>
    <x v="108"/>
    <d v="2018-03-28T18:00:00"/>
    <d v="2018-03-29T02:00:00"/>
    <s v="TSMX | PQIT | TSS | WAN SEC | Funcionalidad alta disponibilidad Firewalls Internos"/>
    <x v="0"/>
    <s v="On Time"/>
    <s v="No"/>
    <s v="Minor"/>
    <s v="Successful"/>
    <s v="On Time"/>
    <n v="1"/>
    <n v="1"/>
    <n v="0"/>
    <x v="2"/>
    <x v="0"/>
    <x v="0"/>
    <n v="0"/>
    <n v="0"/>
    <n v="0"/>
    <n v="0"/>
    <n v="1"/>
    <n v="0"/>
    <x v="2"/>
    <s v="-"/>
    <x v="11"/>
    <x v="2"/>
    <s v="No"/>
    <s v="No"/>
    <s v="No"/>
    <s v="Si"/>
    <s v="No"/>
  </r>
  <r>
    <x v="26"/>
    <x v="0"/>
    <x v="0"/>
    <x v="0"/>
    <s v="C001440334"/>
    <x v="1"/>
    <x v="80"/>
    <d v="2018-03-28T15:00:00"/>
    <d v="2018-03-28T17:00:00"/>
    <s v="AMER | VOLARIS | Configuration of NTP service"/>
    <x v="0"/>
    <s v="On Time"/>
    <s v="No"/>
    <s v="Minor"/>
    <s v="Successful"/>
    <s v="On Time"/>
    <n v="1"/>
    <n v="1"/>
    <n v="0"/>
    <x v="2"/>
    <x v="0"/>
    <x v="0"/>
    <n v="0"/>
    <n v="0"/>
    <n v="0"/>
    <n v="0"/>
    <n v="1"/>
    <n v="0"/>
    <x v="2"/>
    <s v="-"/>
    <x v="1"/>
    <x v="1"/>
    <s v="No"/>
    <s v="No"/>
    <s v="No"/>
    <s v="Si"/>
    <s v="No"/>
  </r>
  <r>
    <x v="0"/>
    <x v="0"/>
    <x v="0"/>
    <x v="0"/>
    <s v="C001438793"/>
    <x v="0"/>
    <x v="98"/>
    <d v="2018-03-28T10:00:00"/>
    <d v="2018-03-28T17:00:00"/>
    <s v="ALFA / SAP / PRO/ AKRA- Installation of SAP DIAGNOSTIC AGENT /CSS.CAB pre-approved"/>
    <x v="0"/>
    <s v="On Time"/>
    <s v="No"/>
    <s v="Minor"/>
    <s v="Successful"/>
    <s v="On Time"/>
    <n v="1"/>
    <n v="1"/>
    <n v="0"/>
    <x v="2"/>
    <x v="0"/>
    <x v="0"/>
    <n v="0"/>
    <n v="0"/>
    <n v="0"/>
    <n v="0"/>
    <n v="1"/>
    <n v="0"/>
    <x v="0"/>
    <s v="CMOD318035"/>
    <x v="0"/>
    <x v="0"/>
    <s v="No"/>
    <s v="No"/>
    <s v="No"/>
    <s v="Si"/>
    <s v="No"/>
  </r>
  <r>
    <x v="0"/>
    <x v="0"/>
    <x v="0"/>
    <x v="0"/>
    <s v="C001437111"/>
    <x v="113"/>
    <x v="344"/>
    <d v="2018-03-28T10:00:00"/>
    <d v="2018-03-29T17:00:00"/>
    <s v="TSSK/SIGMA/SAP Request: User creation with assignment of the roles CSS.CAB preapproved"/>
    <x v="0"/>
    <s v="On Time"/>
    <s v="No"/>
    <s v="Minor"/>
    <s v="Successful"/>
    <s v="On Time"/>
    <n v="1"/>
    <n v="1"/>
    <n v="0"/>
    <x v="2"/>
    <x v="0"/>
    <x v="0"/>
    <n v="0"/>
    <n v="0"/>
    <n v="0"/>
    <n v="0"/>
    <n v="1"/>
    <n v="0"/>
    <x v="0"/>
    <s v="CMOD310786"/>
    <x v="37"/>
    <x v="1"/>
    <s v="No"/>
    <s v="No"/>
    <s v="No"/>
    <s v="Si"/>
    <s v="No"/>
  </r>
  <r>
    <x v="1"/>
    <x v="0"/>
    <x v="0"/>
    <x v="0"/>
    <s v="C001429437"/>
    <x v="99"/>
    <x v="316"/>
    <d v="2018-03-27T17:00:00"/>
    <d v="2018-03-28T23:00:00"/>
    <s v="VITRO AG | AD | 90 days PWD Change Policy Phase 4 Harmarville"/>
    <x v="0"/>
    <s v="On Time"/>
    <s v="No"/>
    <s v="Minor"/>
    <s v="Successful"/>
    <s v="On Time"/>
    <n v="1"/>
    <n v="1"/>
    <n v="0"/>
    <x v="2"/>
    <x v="0"/>
    <x v="0"/>
    <n v="0"/>
    <n v="0"/>
    <n v="0"/>
    <n v="0"/>
    <n v="1"/>
    <n v="0"/>
    <x v="1"/>
    <s v="-"/>
    <x v="20"/>
    <x v="1"/>
    <s v="No"/>
    <s v="No"/>
    <s v="No"/>
    <s v="Si"/>
    <s v="No"/>
  </r>
  <r>
    <x v="1"/>
    <x v="0"/>
    <x v="1"/>
    <x v="0"/>
    <s v="C001434147"/>
    <x v="2"/>
    <x v="2"/>
    <d v="2018-03-26T17:00:00"/>
    <d v="2018-03-30T23:00:00"/>
    <s v="AMER | VITRO | Distribution of Patches on PC &amp; Laptops (March) - Test group (Customer pre authorized)"/>
    <x v="0"/>
    <s v="On Time"/>
    <s v="No"/>
    <s v="Standard"/>
    <s v="Successful"/>
    <s v="On Time"/>
    <n v="1"/>
    <n v="1"/>
    <n v="0"/>
    <x v="2"/>
    <x v="0"/>
    <x v="0"/>
    <n v="0"/>
    <n v="0"/>
    <n v="0"/>
    <n v="0"/>
    <n v="1"/>
    <n v="0"/>
    <x v="1"/>
    <s v="C000168252"/>
    <x v="2"/>
    <x v="1"/>
    <s v="No"/>
    <s v="No"/>
    <s v="No"/>
    <s v="Si"/>
    <s v="No"/>
  </r>
  <r>
    <x v="1"/>
    <x v="0"/>
    <x v="1"/>
    <x v="0"/>
    <s v="C001441840"/>
    <x v="1"/>
    <x v="10"/>
    <d v="2018-03-28T14:00:00"/>
    <d v="2018-03-29T10:00:00"/>
    <s v="AMER | VITRO | Increase Storage on ESX of Fresno, Salem, Wichita and Carlisle"/>
    <x v="0"/>
    <s v="On Time"/>
    <s v="No"/>
    <s v="Standard"/>
    <s v="Successful"/>
    <s v="On Time"/>
    <n v="1"/>
    <n v="1"/>
    <n v="0"/>
    <x v="2"/>
    <x v="0"/>
    <x v="0"/>
    <n v="0"/>
    <n v="0"/>
    <n v="0"/>
    <n v="0"/>
    <n v="1"/>
    <n v="0"/>
    <x v="1"/>
    <s v="C000288570"/>
    <x v="1"/>
    <x v="1"/>
    <s v="No"/>
    <s v="No"/>
    <s v="No"/>
    <s v="Si"/>
    <s v="No"/>
  </r>
  <r>
    <x v="1"/>
    <x v="0"/>
    <x v="1"/>
    <x v="0"/>
    <s v="C001440346"/>
    <x v="12"/>
    <x v="15"/>
    <d v="2018-03-27T12:00:00"/>
    <d v="2018-03-27T14:00:00"/>
    <s v="VITRO | SAP | SRM | SQA | SAP Parameter Change_ONLINE | PARAMETER /CCAB; ITO.CAB pre-approved [4EP]"/>
    <x v="0"/>
    <s v="On Time"/>
    <s v="No"/>
    <s v="Standard"/>
    <s v="Successful"/>
    <s v="On Time"/>
    <n v="1"/>
    <n v="1"/>
    <n v="0"/>
    <x v="2"/>
    <x v="0"/>
    <x v="0"/>
    <n v="0"/>
    <n v="0"/>
    <n v="0"/>
    <n v="0"/>
    <n v="1"/>
    <n v="0"/>
    <x v="1"/>
    <s v="CMOD317344"/>
    <x v="0"/>
    <x v="0"/>
    <s v="No"/>
    <s v="No"/>
    <s v="No"/>
    <s v="Si"/>
    <s v="No"/>
  </r>
  <r>
    <x v="1"/>
    <x v="1"/>
    <x v="0"/>
    <x v="0"/>
    <s v="C001440433"/>
    <x v="109"/>
    <x v="345"/>
    <d v="2018-03-28T14:00:00"/>
    <d v="2018-03-28T20:00:00"/>
    <s v="Vitro | Carlisle | Voice | Test to Configure protocol TLS in SIP Trunk"/>
    <x v="0"/>
    <s v="On Time"/>
    <s v="No"/>
    <s v="Minor"/>
    <s v="Successful"/>
    <s v="On Time"/>
    <n v="1"/>
    <n v="1"/>
    <n v="0"/>
    <x v="2"/>
    <x v="0"/>
    <x v="0"/>
    <n v="0"/>
    <n v="0"/>
    <n v="0"/>
    <n v="0"/>
    <n v="1"/>
    <n v="0"/>
    <x v="1"/>
    <s v="-"/>
    <x v="30"/>
    <x v="2"/>
    <s v="No"/>
    <s v="No"/>
    <s v="No"/>
    <s v="Si"/>
    <s v="No"/>
  </r>
  <r>
    <x v="2"/>
    <x v="0"/>
    <x v="0"/>
    <x v="0"/>
    <s v="MEX-14843"/>
    <x v="57"/>
    <x v="107"/>
    <d v="2018-03-29T09:00:00"/>
    <d v="2018-03-29T11:00:00"/>
    <s v="MUC | Daimler | SHE | DaiVB | INT | Puppet Release 15: Rollout configuration changes to whole environment via Puppet"/>
    <x v="0"/>
    <s v="On Time"/>
    <s v="No"/>
    <s v="Minor"/>
    <s v="Successful"/>
    <s v="On Time"/>
    <n v="1"/>
    <n v="1"/>
    <n v="0"/>
    <x v="2"/>
    <x v="0"/>
    <x v="0"/>
    <n v="0"/>
    <n v="0"/>
    <n v="0"/>
    <n v="0"/>
    <n v="1"/>
    <n v="0"/>
    <x v="1"/>
    <s v="-"/>
    <x v="19"/>
    <x v="1"/>
    <s v="No"/>
    <s v="No"/>
    <s v="No"/>
    <s v="Si"/>
    <s v="No"/>
  </r>
  <r>
    <x v="2"/>
    <x v="0"/>
    <x v="0"/>
    <x v="0"/>
    <s v="MEX-15210"/>
    <x v="57"/>
    <x v="107"/>
    <d v="2018-03-28T09:00:00"/>
    <d v="2018-03-28T11:00:00"/>
    <s v="MUC | Daimler | SHE | DaiVB | TEST | Puppet Release 15: Rollout configuration changes to whole environment via Puppet"/>
    <x v="0"/>
    <s v="On Time"/>
    <s v="No"/>
    <s v="Minor"/>
    <s v="Successful"/>
    <s v="On Time"/>
    <n v="1"/>
    <n v="1"/>
    <n v="0"/>
    <x v="2"/>
    <x v="0"/>
    <x v="0"/>
    <n v="0"/>
    <n v="0"/>
    <n v="0"/>
    <n v="0"/>
    <n v="1"/>
    <n v="0"/>
    <x v="1"/>
    <s v="-"/>
    <x v="19"/>
    <x v="1"/>
    <s v="No"/>
    <s v="No"/>
    <s v="No"/>
    <s v="Si"/>
    <s v="No"/>
  </r>
  <r>
    <x v="2"/>
    <x v="0"/>
    <x v="0"/>
    <x v="0"/>
    <s v="MEX-15262"/>
    <x v="57"/>
    <x v="69"/>
    <d v="2018-03-28T12:00:00"/>
    <d v="2018-03-28T14:00:00"/>
    <s v="- DaiVB | PRD | Increase disk space on linux server daiinfra1 "/>
    <x v="0"/>
    <s v="On Time"/>
    <s v="No"/>
    <s v="Minor"/>
    <s v="Successful"/>
    <s v="On Time"/>
    <n v="1"/>
    <n v="1"/>
    <n v="0"/>
    <x v="2"/>
    <x v="0"/>
    <x v="0"/>
    <n v="0"/>
    <n v="0"/>
    <n v="0"/>
    <n v="0"/>
    <n v="1"/>
    <n v="0"/>
    <x v="1"/>
    <s v="-"/>
    <x v="19"/>
    <x v="1"/>
    <s v="No"/>
    <s v="No"/>
    <s v="No"/>
    <s v="Si"/>
    <s v="No"/>
  </r>
  <r>
    <x v="2"/>
    <x v="0"/>
    <x v="0"/>
    <x v="0"/>
    <s v="MEX-14870"/>
    <x v="57"/>
    <x v="107"/>
    <d v="2018-03-28T12:00:00"/>
    <d v="2018-03-28T14:00:00"/>
    <s v="Create DNS entries for solace devices in internal DNS"/>
    <x v="0"/>
    <s v="On Time"/>
    <s v="No"/>
    <s v="Minor"/>
    <s v="Successful"/>
    <s v="On Time"/>
    <n v="1"/>
    <n v="1"/>
    <n v="0"/>
    <x v="2"/>
    <x v="0"/>
    <x v="0"/>
    <n v="0"/>
    <n v="0"/>
    <n v="0"/>
    <n v="0"/>
    <n v="1"/>
    <n v="0"/>
    <x v="1"/>
    <s v="-"/>
    <x v="19"/>
    <x v="1"/>
    <s v="No"/>
    <s v="No"/>
    <s v="No"/>
    <s v="Si"/>
    <s v="No"/>
  </r>
  <r>
    <x v="4"/>
    <x v="0"/>
    <x v="0"/>
    <x v="0"/>
    <s v="C41010537"/>
    <x v="19"/>
    <x v="25"/>
    <d v="2018-03-29T08:50:00"/>
    <d v="2018-03-30T17:00:00"/>
    <s v="Labeling of Active Equipment on LDR1 and IT Room 1 accompaniment"/>
    <x v="0"/>
    <s v="On Time"/>
    <s v="No"/>
    <s v="Minor"/>
    <s v="Successful"/>
    <s v="On Time"/>
    <n v="1"/>
    <n v="1"/>
    <n v="0"/>
    <x v="2"/>
    <x v="0"/>
    <x v="0"/>
    <n v="0"/>
    <n v="0"/>
    <n v="0"/>
    <n v="0"/>
    <n v="1"/>
    <n v="0"/>
    <x v="3"/>
    <s v="CT40006852"/>
    <x v="13"/>
    <x v="1"/>
    <s v="No"/>
    <s v="No"/>
    <s v="No"/>
    <s v="Si"/>
    <s v="No"/>
  </r>
  <r>
    <x v="4"/>
    <x v="1"/>
    <x v="0"/>
    <x v="0"/>
    <s v="C41005262"/>
    <x v="20"/>
    <x v="26"/>
    <d v="2018-03-30T09:00:00"/>
    <d v="2018-03-30T17:00:00"/>
    <s v="Interface revision at Production Distribution/Access A60- Audi Mexico"/>
    <x v="0"/>
    <s v="On Time"/>
    <s v="No"/>
    <s v="Minor"/>
    <s v="Successful"/>
    <s v="On Time"/>
    <n v="1"/>
    <n v="1"/>
    <n v="0"/>
    <x v="2"/>
    <x v="0"/>
    <x v="0"/>
    <n v="0"/>
    <n v="0"/>
    <n v="0"/>
    <n v="0"/>
    <n v="1"/>
    <n v="0"/>
    <x v="3"/>
    <s v="CT40011605"/>
    <x v="14"/>
    <x v="2"/>
    <s v="No"/>
    <s v="No"/>
    <s v="No"/>
    <s v="Si"/>
    <s v="No"/>
  </r>
  <r>
    <x v="4"/>
    <x v="1"/>
    <x v="0"/>
    <x v="0"/>
    <s v="C41006062"/>
    <x v="20"/>
    <x v="26"/>
    <d v="2018-03-28T18:00:00"/>
    <d v="2018-03-30T17:00:00"/>
    <s v="Unistall Office Switch at A19 ITRoom1- Audi Mexico"/>
    <x v="0"/>
    <s v="On Time"/>
    <s v="No"/>
    <s v="Minor"/>
    <s v="Successful"/>
    <s v="On Time"/>
    <n v="1"/>
    <n v="1"/>
    <n v="0"/>
    <x v="2"/>
    <x v="0"/>
    <x v="0"/>
    <n v="0"/>
    <n v="0"/>
    <n v="0"/>
    <n v="0"/>
    <n v="1"/>
    <n v="0"/>
    <x v="3"/>
    <s v="CT40011169"/>
    <x v="14"/>
    <x v="2"/>
    <s v="No"/>
    <s v="No"/>
    <s v="No"/>
    <s v="Si"/>
    <s v="No"/>
  </r>
  <r>
    <x v="4"/>
    <x v="1"/>
    <x v="0"/>
    <x v="0"/>
    <s v="C41011436"/>
    <x v="20"/>
    <x v="205"/>
    <d v="2018-03-31T08:00:00"/>
    <d v="2018-03-31T10:00:00"/>
    <s v="Change parameter of session time out for wireless connection - Audi Mexico"/>
    <x v="0"/>
    <s v="On Time"/>
    <s v="No"/>
    <s v="Minor"/>
    <s v="Successful"/>
    <s v="On Time"/>
    <n v="1"/>
    <n v="1"/>
    <n v="0"/>
    <x v="2"/>
    <x v="0"/>
    <x v="0"/>
    <n v="0"/>
    <n v="0"/>
    <n v="0"/>
    <n v="0"/>
    <n v="1"/>
    <n v="0"/>
    <x v="3"/>
    <s v="CT40006852"/>
    <x v="14"/>
    <x v="2"/>
    <s v="No"/>
    <s v="No"/>
    <s v="No"/>
    <s v="Si"/>
    <s v="No"/>
  </r>
  <r>
    <x v="4"/>
    <x v="0"/>
    <x v="0"/>
    <x v="0"/>
    <s v="C41010606"/>
    <x v="45"/>
    <x v="79"/>
    <d v="2018-03-29T22:00:00"/>
    <d v="2018-03-30T01:00:00"/>
    <s v="VMotion Linux Servers - Audi Mexico"/>
    <x v="0"/>
    <s v="On Time"/>
    <s v="No"/>
    <s v="Minor"/>
    <s v="Successful"/>
    <s v="On Time"/>
    <n v="1"/>
    <n v="1"/>
    <n v="0"/>
    <x v="2"/>
    <x v="0"/>
    <x v="0"/>
    <n v="0"/>
    <n v="0"/>
    <n v="0"/>
    <n v="0"/>
    <n v="1"/>
    <n v="0"/>
    <x v="3"/>
    <s v="CT40012114"/>
    <x v="18"/>
    <x v="1"/>
    <s v="No"/>
    <s v="No"/>
    <s v="No"/>
    <s v="Si"/>
    <s v="No"/>
  </r>
  <r>
    <x v="4"/>
    <x v="0"/>
    <x v="0"/>
    <x v="0"/>
    <s v="C41010643"/>
    <x v="5"/>
    <x v="265"/>
    <d v="2018-03-29T10:00:00"/>
    <d v="2018-03-30T01:00:00"/>
    <s v="VMotion servers From LDR1 to LDR2"/>
    <x v="0"/>
    <s v="On Time"/>
    <s v="No"/>
    <s v="Minor"/>
    <s v="Successful"/>
    <s v="On Time"/>
    <n v="1"/>
    <n v="1"/>
    <n v="0"/>
    <x v="2"/>
    <x v="0"/>
    <x v="0"/>
    <n v="0"/>
    <n v="0"/>
    <n v="0"/>
    <n v="0"/>
    <n v="1"/>
    <n v="0"/>
    <x v="3"/>
    <s v="-"/>
    <x v="5"/>
    <x v="1"/>
    <s v="No"/>
    <s v="No"/>
    <s v="No"/>
    <s v="Si"/>
    <s v="No"/>
  </r>
  <r>
    <x v="4"/>
    <x v="0"/>
    <x v="0"/>
    <x v="0"/>
    <s v="C41010648"/>
    <x v="5"/>
    <x v="265"/>
    <d v="2018-03-29T20:00:00"/>
    <d v="2018-03-30T00:00:00"/>
    <s v="Install Software on Windows Server &lt;JAVA&gt;"/>
    <x v="0"/>
    <s v="On Time"/>
    <s v="No"/>
    <s v="Minor"/>
    <s v="Successful"/>
    <s v="On Time"/>
    <n v="1"/>
    <n v="1"/>
    <n v="0"/>
    <x v="2"/>
    <x v="0"/>
    <x v="0"/>
    <n v="0"/>
    <n v="0"/>
    <n v="0"/>
    <n v="0"/>
    <n v="1"/>
    <n v="0"/>
    <x v="3"/>
    <s v="CT40008447"/>
    <x v="5"/>
    <x v="1"/>
    <s v="No"/>
    <s v="No"/>
    <s v="No"/>
    <s v="Si"/>
    <s v="No"/>
  </r>
  <r>
    <x v="4"/>
    <x v="0"/>
    <x v="0"/>
    <x v="0"/>
    <s v="C41010650"/>
    <x v="5"/>
    <x v="265"/>
    <d v="2018-03-28T08:00:00"/>
    <d v="2018-03-28T20:00:00"/>
    <s v="Home Share Depuration"/>
    <x v="0"/>
    <s v="On Time"/>
    <s v="No"/>
    <s v="Minor"/>
    <s v="Successful"/>
    <s v="On Time"/>
    <n v="1"/>
    <n v="1"/>
    <n v="0"/>
    <x v="2"/>
    <x v="0"/>
    <x v="0"/>
    <n v="0"/>
    <n v="0"/>
    <n v="0"/>
    <n v="0"/>
    <n v="1"/>
    <n v="0"/>
    <x v="3"/>
    <s v="CT40011330"/>
    <x v="5"/>
    <x v="1"/>
    <s v="No"/>
    <s v="No"/>
    <s v="No"/>
    <s v="Si"/>
    <s v="No"/>
  </r>
  <r>
    <x v="4"/>
    <x v="0"/>
    <x v="0"/>
    <x v="0"/>
    <s v="C41011409"/>
    <x v="5"/>
    <x v="265"/>
    <d v="2018-03-29T20:00:00"/>
    <d v="2018-03-29T23:00:00"/>
    <s v="Increase drive [D] on [audisjss6106] Virtual Server"/>
    <x v="0"/>
    <s v="On Time"/>
    <s v="No"/>
    <s v="Minor"/>
    <s v="Successful"/>
    <s v="On Time"/>
    <n v="1"/>
    <n v="1"/>
    <n v="0"/>
    <x v="2"/>
    <x v="0"/>
    <x v="0"/>
    <n v="0"/>
    <n v="0"/>
    <n v="0"/>
    <n v="0"/>
    <n v="1"/>
    <n v="0"/>
    <x v="3"/>
    <s v="CT40008390"/>
    <x v="5"/>
    <x v="1"/>
    <s v="No"/>
    <s v="No"/>
    <s v="No"/>
    <s v="Si"/>
    <s v="No"/>
  </r>
  <r>
    <x v="4"/>
    <x v="1"/>
    <x v="0"/>
    <x v="0"/>
    <s v="C41011370"/>
    <x v="10"/>
    <x v="13"/>
    <d v="2018-03-29T14:00:00"/>
    <d v="2018-03-29T17:00:00"/>
    <s v="Optical fiber jumper installation for tests change transceivers to Switch in ITR 2 of A12 - Audi México"/>
    <x v="0"/>
    <s v="On Time"/>
    <s v="No"/>
    <s v="Minor"/>
    <s v="Successful"/>
    <s v="On Time"/>
    <n v="1"/>
    <n v="1"/>
    <n v="0"/>
    <x v="2"/>
    <x v="0"/>
    <x v="0"/>
    <n v="0"/>
    <n v="0"/>
    <n v="0"/>
    <n v="0"/>
    <n v="1"/>
    <n v="0"/>
    <x v="3"/>
    <s v="CT40011865"/>
    <x v="7"/>
    <x v="2"/>
    <s v="No"/>
    <s v="No"/>
    <s v="No"/>
    <s v="Si"/>
    <s v="No"/>
  </r>
  <r>
    <x v="4"/>
    <x v="1"/>
    <x v="0"/>
    <x v="0"/>
    <s v="C41008591"/>
    <x v="87"/>
    <x v="205"/>
    <d v="2018-03-30T17:00:00"/>
    <d v="2018-03-30T19:00:00"/>
    <s v="Change Server Radius in certified SSID WLAN A50 Production - Audi Mexico"/>
    <x v="0"/>
    <s v="On Time"/>
    <s v="No"/>
    <s v="Minor"/>
    <s v="Successful"/>
    <s v="On Time"/>
    <n v="1"/>
    <n v="1"/>
    <n v="0"/>
    <x v="2"/>
    <x v="0"/>
    <x v="0"/>
    <n v="0"/>
    <n v="0"/>
    <n v="0"/>
    <n v="0"/>
    <n v="1"/>
    <n v="0"/>
    <x v="3"/>
    <s v="CT40006852"/>
    <x v="14"/>
    <x v="2"/>
    <s v="No"/>
    <s v="No"/>
    <s v="No"/>
    <s v="Si"/>
    <s v="No"/>
  </r>
  <r>
    <x v="4"/>
    <x v="1"/>
    <x v="0"/>
    <x v="0"/>
    <s v="C41011527"/>
    <x v="64"/>
    <x v="108"/>
    <d v="2018-03-30T20:00:00"/>
    <d v="2018-03-30T21:00:00"/>
    <s v="Proxy policies tunning AudiSJ"/>
    <x v="0"/>
    <s v="On Time"/>
    <s v="No"/>
    <s v="Minor"/>
    <s v="Successful"/>
    <s v="On Time"/>
    <n v="1"/>
    <n v="1"/>
    <n v="0"/>
    <x v="2"/>
    <x v="0"/>
    <x v="0"/>
    <n v="0"/>
    <n v="0"/>
    <n v="0"/>
    <n v="0"/>
    <n v="1"/>
    <n v="0"/>
    <x v="3"/>
    <s v="CT40006852"/>
    <x v="11"/>
    <x v="2"/>
    <s v="No"/>
    <s v="No"/>
    <s v="No"/>
    <s v="Si"/>
    <s v="No"/>
  </r>
  <r>
    <x v="7"/>
    <x v="0"/>
    <x v="0"/>
    <x v="0"/>
    <s v="C41008698"/>
    <x v="8"/>
    <x v="11"/>
    <d v="2018-03-29T17:00:00"/>
    <d v="2018-03-31T20:20:00"/>
    <s v="GO LIVE DE RESPALDOS CON LA HERRAMIENTAS DE BACKUP EN SERVIDORES DEI NTEGRACION DEL AMBIENTE FIS"/>
    <x v="0"/>
    <s v="On Time"/>
    <s v="No"/>
    <s v="Minor"/>
    <s v="Successful"/>
    <s v="On Time"/>
    <n v="1"/>
    <n v="1"/>
    <n v="0"/>
    <x v="2"/>
    <x v="0"/>
    <x v="0"/>
    <n v="0"/>
    <n v="0"/>
    <n v="0"/>
    <n v="0"/>
    <n v="1"/>
    <n v="0"/>
    <x v="3"/>
    <s v="CT40012609"/>
    <x v="6"/>
    <x v="1"/>
    <s v="No"/>
    <s v="No"/>
    <s v="No"/>
    <s v="Si"/>
    <s v="No"/>
  </r>
  <r>
    <x v="7"/>
    <x v="0"/>
    <x v="0"/>
    <x v="0"/>
    <s v="C40998152"/>
    <x v="15"/>
    <x v="346"/>
    <d v="2018-03-30T07:00:00"/>
    <d v="2018-03-30T22:00:00"/>
    <s v="Reubicación de SWs FISCISCO1, FISCISCO2 y Librería TS3200_FIS_FINSA del rack 1258 al rack 1208 en DC FINSA"/>
    <x v="0"/>
    <s v="On Time"/>
    <s v="No"/>
    <s v="Minor"/>
    <s v="Successful"/>
    <s v="On Time"/>
    <n v="1"/>
    <n v="1"/>
    <n v="0"/>
    <x v="2"/>
    <x v="0"/>
    <x v="0"/>
    <n v="0"/>
    <n v="0"/>
    <n v="0"/>
    <n v="0"/>
    <n v="1"/>
    <n v="0"/>
    <x v="3"/>
    <s v="-"/>
    <x v="10"/>
    <x v="1"/>
    <s v="No"/>
    <s v="No"/>
    <s v="No"/>
    <s v="Si"/>
    <s v="No"/>
  </r>
  <r>
    <x v="7"/>
    <x v="1"/>
    <x v="0"/>
    <x v="0"/>
    <s v="C41012421"/>
    <x v="41"/>
    <x v="310"/>
    <d v="2018-03-28T18:00:00"/>
    <d v="2018-03-28T22:00:00"/>
    <s v="Upgrade de IOS de las controladoras de WiSM2-slot6-s62-1"/>
    <x v="0"/>
    <s v="On Time"/>
    <s v="No"/>
    <s v="Minor"/>
    <s v="Successful"/>
    <s v="On Time"/>
    <n v="1"/>
    <n v="1"/>
    <n v="0"/>
    <x v="2"/>
    <x v="0"/>
    <x v="0"/>
    <n v="0"/>
    <n v="0"/>
    <n v="0"/>
    <n v="0"/>
    <n v="1"/>
    <n v="0"/>
    <x v="3"/>
    <s v="-"/>
    <x v="14"/>
    <x v="2"/>
    <s v="No"/>
    <s v="No"/>
    <s v="No"/>
    <s v="Si"/>
    <s v="No"/>
  </r>
  <r>
    <x v="7"/>
    <x v="1"/>
    <x v="0"/>
    <x v="0"/>
    <s v="C41012465"/>
    <x v="41"/>
    <x v="166"/>
    <d v="2018-03-29T06:00:00"/>
    <d v="2018-03-31T23:00:00"/>
    <s v="Proyecto Back Bone - Migración de Access Points Centro Logistico a Controladora S6"/>
    <x v="0"/>
    <s v="On Time"/>
    <s v="No"/>
    <s v="Minor"/>
    <s v="Successful"/>
    <s v="On Time"/>
    <n v="1"/>
    <n v="1"/>
    <n v="0"/>
    <x v="2"/>
    <x v="0"/>
    <x v="0"/>
    <n v="0"/>
    <n v="0"/>
    <n v="0"/>
    <n v="0"/>
    <n v="1"/>
    <n v="0"/>
    <x v="3"/>
    <s v="-"/>
    <x v="14"/>
    <x v="2"/>
    <s v="No"/>
    <s v="No"/>
    <s v="No"/>
    <s v="Si"/>
    <s v="No"/>
  </r>
  <r>
    <x v="7"/>
    <x v="1"/>
    <x v="0"/>
    <x v="0"/>
    <s v="C40995521"/>
    <x v="54"/>
    <x v="108"/>
    <d v="2018-03-29T09:00:00"/>
    <d v="2018-03-30T20:00:00"/>
    <s v="Reinicio de Tarjeta 6 Firewall Services Module"/>
    <x v="0"/>
    <s v="On Time"/>
    <s v="No"/>
    <s v="Minor"/>
    <s v="Successful"/>
    <s v="On Time"/>
    <n v="1"/>
    <n v="1"/>
    <n v="0"/>
    <x v="2"/>
    <x v="0"/>
    <x v="0"/>
    <n v="0"/>
    <n v="0"/>
    <n v="0"/>
    <n v="0"/>
    <n v="1"/>
    <n v="0"/>
    <x v="3"/>
    <s v="CT40009237"/>
    <x v="11"/>
    <x v="2"/>
    <s v="No"/>
    <s v="No"/>
    <s v="No"/>
    <s v="Si"/>
    <s v="No"/>
  </r>
  <r>
    <x v="11"/>
    <x v="0"/>
    <x v="1"/>
    <x v="0"/>
    <s v="CRQ243507"/>
    <x v="71"/>
    <x v="87"/>
    <d v="2018-03-12T09:00:00"/>
    <d v="2018-03-28T15:00:00"/>
    <s v="Creación y liberación de dos servidores Windows"/>
    <x v="0"/>
    <s v="On Time"/>
    <s v="No"/>
    <s v="Standard"/>
    <s v="Successful"/>
    <s v="On Time"/>
    <n v="1"/>
    <n v="1"/>
    <n v="0"/>
    <x v="2"/>
    <x v="0"/>
    <x v="0"/>
    <n v="0"/>
    <n v="0"/>
    <n v="0"/>
    <n v="0"/>
    <n v="1"/>
    <n v="0"/>
    <x v="5"/>
    <s v="-"/>
    <x v="15"/>
    <x v="1"/>
    <s v="No"/>
    <s v="No"/>
    <s v="No"/>
    <s v="Si"/>
    <s v="No"/>
  </r>
  <r>
    <x v="11"/>
    <x v="0"/>
    <x v="0"/>
    <x v="0"/>
    <s v="CRQ244728"/>
    <x v="89"/>
    <x v="250"/>
    <d v="2018-03-12T12:00:00"/>
    <d v="2018-03-23T20:00:00"/>
    <s v="Actualizar Hosts ESXi 6.0 al ultimo build disponible."/>
    <x v="0"/>
    <s v="On Time"/>
    <s v="No"/>
    <s v="Minor"/>
    <s v="Successful"/>
    <s v="On Time"/>
    <n v="1"/>
    <n v="1"/>
    <n v="0"/>
    <x v="2"/>
    <x v="0"/>
    <x v="0"/>
    <n v="0"/>
    <n v="0"/>
    <n v="0"/>
    <n v="0"/>
    <n v="1"/>
    <n v="0"/>
    <x v="5"/>
    <s v="-"/>
    <x v="1"/>
    <x v="1"/>
    <s v="No"/>
    <s v="No"/>
    <s v="No"/>
    <s v="Si"/>
    <s v="No"/>
  </r>
  <r>
    <x v="11"/>
    <x v="1"/>
    <x v="0"/>
    <x v="0"/>
    <s v="CRQ246004"/>
    <x v="16"/>
    <x v="255"/>
    <d v="2018-03-21T18:00:00"/>
    <d v="2018-03-21T20:00:00"/>
    <s v="Configuración de Regla de Firewall. (Cambio Estándar )"/>
    <x v="0"/>
    <s v="On Time"/>
    <s v="No"/>
    <s v="Minor"/>
    <s v="Successful"/>
    <s v="On Time"/>
    <n v="1"/>
    <n v="1"/>
    <n v="0"/>
    <x v="2"/>
    <x v="0"/>
    <x v="0"/>
    <n v="0"/>
    <n v="0"/>
    <n v="0"/>
    <n v="0"/>
    <n v="1"/>
    <n v="0"/>
    <x v="5"/>
    <s v="-"/>
    <x v="11"/>
    <x v="2"/>
    <s v="No"/>
    <s v="No"/>
    <s v="No"/>
    <s v="Si"/>
    <s v="No"/>
  </r>
  <r>
    <x v="11"/>
    <x v="1"/>
    <x v="1"/>
    <x v="0"/>
    <s v="CRQ245126"/>
    <x v="75"/>
    <x v="235"/>
    <d v="2018-03-22T18:00:00"/>
    <d v="2018-03-22T22:30:00"/>
    <s v="Configuración de Regla de Firewall. (Cambio Estándar )"/>
    <x v="0"/>
    <s v="On Time"/>
    <s v="No"/>
    <s v="Standard"/>
    <s v="Successful"/>
    <s v="On Time"/>
    <n v="1"/>
    <n v="1"/>
    <n v="0"/>
    <x v="2"/>
    <x v="0"/>
    <x v="0"/>
    <n v="0"/>
    <n v="0"/>
    <n v="0"/>
    <n v="0"/>
    <n v="1"/>
    <n v="0"/>
    <x v="5"/>
    <s v="-"/>
    <x v="30"/>
    <x v="2"/>
    <s v="No"/>
    <s v="No"/>
    <s v="No"/>
    <s v="Si"/>
    <s v="No"/>
  </r>
  <r>
    <x v="11"/>
    <x v="1"/>
    <x v="1"/>
    <x v="0"/>
    <s v="CRQ246601"/>
    <x v="16"/>
    <x v="255"/>
    <d v="2018-03-22T20:00:00"/>
    <d v="2018-03-22T21:00:00"/>
    <s v="Configuración de Regla de Firewall. (Cambio Estándar)"/>
    <x v="0"/>
    <s v="On Time"/>
    <s v="No"/>
    <s v="Standard"/>
    <s v="Successful"/>
    <s v="On Time"/>
    <n v="1"/>
    <n v="1"/>
    <n v="0"/>
    <x v="2"/>
    <x v="0"/>
    <x v="0"/>
    <n v="0"/>
    <n v="0"/>
    <n v="0"/>
    <n v="0"/>
    <n v="1"/>
    <n v="0"/>
    <x v="5"/>
    <s v="-"/>
    <x v="11"/>
    <x v="2"/>
    <s v="No"/>
    <s v="No"/>
    <s v="No"/>
    <s v="Si"/>
    <s v="No"/>
  </r>
  <r>
    <x v="11"/>
    <x v="0"/>
    <x v="0"/>
    <x v="0"/>
    <s v="CRQ244639"/>
    <x v="89"/>
    <x v="185"/>
    <d v="2018-03-22T22:00:00"/>
    <d v="2018-03-23T18:00:00"/>
    <s v="Mitigacion de vulnerabilidades en el servidor de Networker hdnetws001."/>
    <x v="0"/>
    <s v="On Time"/>
    <s v="No"/>
    <s v="Minor"/>
    <s v="Successful"/>
    <s v="On Time"/>
    <n v="1"/>
    <n v="1"/>
    <n v="0"/>
    <x v="2"/>
    <x v="0"/>
    <x v="0"/>
    <n v="0"/>
    <n v="0"/>
    <n v="0"/>
    <n v="0"/>
    <n v="1"/>
    <n v="0"/>
    <x v="5"/>
    <s v="-"/>
    <x v="1"/>
    <x v="1"/>
    <s v="No"/>
    <s v="No"/>
    <s v="No"/>
    <s v="Si"/>
    <s v="No"/>
  </r>
  <r>
    <x v="11"/>
    <x v="0"/>
    <x v="0"/>
    <x v="0"/>
    <s v="CRQ245302"/>
    <x v="89"/>
    <x v="217"/>
    <d v="2018-03-22T22:00:00"/>
    <d v="2018-03-23T02:00:00"/>
    <s v="Incremento de Memoria y CPU al servidor HDPISE03"/>
    <x v="0"/>
    <s v="On Time"/>
    <s v="No"/>
    <s v="Minor"/>
    <s v="Successful"/>
    <s v="On Time"/>
    <n v="1"/>
    <n v="1"/>
    <n v="0"/>
    <x v="2"/>
    <x v="0"/>
    <x v="0"/>
    <n v="0"/>
    <n v="0"/>
    <n v="0"/>
    <n v="0"/>
    <n v="1"/>
    <n v="0"/>
    <x v="5"/>
    <s v="-"/>
    <x v="1"/>
    <x v="1"/>
    <s v="No"/>
    <s v="No"/>
    <s v="No"/>
    <s v="Si"/>
    <s v="No"/>
  </r>
  <r>
    <x v="11"/>
    <x v="0"/>
    <x v="0"/>
    <x v="0"/>
    <s v="CRQ245123"/>
    <x v="73"/>
    <x v="347"/>
    <d v="2018-03-23T10:00:00"/>
    <d v="2018-03-26T18:00:00"/>
    <s v="Mitigacion de Vulnerailidad MS SQL DAtaBase Link Crawling Command Execution - Zero Day"/>
    <x v="0"/>
    <s v="On Time"/>
    <s v="No"/>
    <s v="Minor"/>
    <s v="Successful"/>
    <s v="On Time"/>
    <n v="1"/>
    <n v="1"/>
    <n v="0"/>
    <x v="2"/>
    <x v="0"/>
    <x v="0"/>
    <n v="0"/>
    <n v="0"/>
    <n v="0"/>
    <n v="0"/>
    <n v="1"/>
    <n v="0"/>
    <x v="5"/>
    <s v="-"/>
    <x v="21"/>
    <x v="1"/>
    <s v="No"/>
    <s v="No"/>
    <s v="No"/>
    <s v="Si"/>
    <s v="No"/>
  </r>
  <r>
    <x v="11"/>
    <x v="0"/>
    <x v="0"/>
    <x v="0"/>
    <s v="CRQ244565"/>
    <x v="89"/>
    <x v="269"/>
    <d v="2018-03-23T11:00:00"/>
    <d v="2018-03-26T18:00:00"/>
    <s v="Decomiso de los Servidores"/>
    <x v="0"/>
    <s v="On Time"/>
    <s v="No"/>
    <s v="Minor"/>
    <s v="Successful"/>
    <s v="On Time"/>
    <n v="1"/>
    <n v="1"/>
    <n v="0"/>
    <x v="2"/>
    <x v="0"/>
    <x v="0"/>
    <n v="0"/>
    <n v="0"/>
    <n v="0"/>
    <n v="0"/>
    <n v="1"/>
    <n v="0"/>
    <x v="5"/>
    <s v="-"/>
    <x v="1"/>
    <x v="1"/>
    <s v="No"/>
    <s v="No"/>
    <s v="No"/>
    <s v="Si"/>
    <s v="No"/>
  </r>
  <r>
    <x v="11"/>
    <x v="1"/>
    <x v="1"/>
    <x v="0"/>
    <s v="CRQ246512"/>
    <x v="16"/>
    <x v="255"/>
    <d v="2018-03-23T18:00:00"/>
    <d v="2018-03-23T19:00:00"/>
    <s v="gla de Firewall. (Cambio Estándar)"/>
    <x v="0"/>
    <s v="On Time"/>
    <s v="No"/>
    <s v="Standard"/>
    <s v="Successful"/>
    <s v="On Time"/>
    <n v="1"/>
    <n v="1"/>
    <n v="0"/>
    <x v="2"/>
    <x v="0"/>
    <x v="0"/>
    <n v="0"/>
    <n v="0"/>
    <n v="0"/>
    <n v="0"/>
    <n v="1"/>
    <n v="0"/>
    <x v="5"/>
    <s v="-"/>
    <x v="11"/>
    <x v="2"/>
    <s v="No"/>
    <s v="No"/>
    <s v="No"/>
    <s v="Si"/>
    <s v="No"/>
  </r>
  <r>
    <x v="11"/>
    <x v="0"/>
    <x v="1"/>
    <x v="0"/>
    <s v="CRQ246411"/>
    <x v="78"/>
    <x v="161"/>
    <d v="2018-03-24T17:30:00"/>
    <d v="2018-03-25T16:00:00"/>
    <s v="Reemplazo de Baterías en DS8870 Tultitlán"/>
    <x v="0"/>
    <s v="On Time"/>
    <s v="No"/>
    <s v="Standard"/>
    <s v="Successful"/>
    <s v="On Time"/>
    <n v="1"/>
    <n v="1"/>
    <n v="0"/>
    <x v="2"/>
    <x v="0"/>
    <x v="0"/>
    <n v="0"/>
    <n v="0"/>
    <n v="0"/>
    <n v="0"/>
    <n v="1"/>
    <n v="0"/>
    <x v="5"/>
    <s v="-"/>
    <x v="9"/>
    <x v="1"/>
    <s v="No"/>
    <s v="No"/>
    <s v="No"/>
    <s v="Si"/>
    <s v="No"/>
  </r>
  <r>
    <x v="11"/>
    <x v="0"/>
    <x v="1"/>
    <x v="0"/>
    <s v="CRQ246508"/>
    <x v="78"/>
    <x v="157"/>
    <d v="2018-03-24T19:00:00"/>
    <d v="2018-03-25T18:00:00"/>
    <s v="Reemplazo de Baterías en DS8870 Querétaro"/>
    <x v="0"/>
    <s v="On Time"/>
    <s v="No"/>
    <s v="Standard"/>
    <s v="Successful"/>
    <s v="On Time"/>
    <n v="1"/>
    <n v="1"/>
    <n v="0"/>
    <x v="2"/>
    <x v="0"/>
    <x v="0"/>
    <n v="0"/>
    <n v="0"/>
    <n v="0"/>
    <n v="0"/>
    <n v="1"/>
    <n v="0"/>
    <x v="5"/>
    <s v="-"/>
    <x v="9"/>
    <x v="1"/>
    <s v="No"/>
    <s v="No"/>
    <s v="No"/>
    <s v="Si"/>
    <s v="No"/>
  </r>
  <r>
    <x v="11"/>
    <x v="1"/>
    <x v="1"/>
    <x v="0"/>
    <s v="CRQ246312"/>
    <x v="75"/>
    <x v="235"/>
    <d v="2018-03-26T23:00:00"/>
    <d v="2018-03-27T02:00:00"/>
    <s v="Configuración de Regla de Firewall. (Cambio Estándar )"/>
    <x v="0"/>
    <s v="On Time"/>
    <s v="No"/>
    <s v="Standard"/>
    <s v="Successful"/>
    <s v="On Time"/>
    <n v="1"/>
    <n v="1"/>
    <n v="0"/>
    <x v="2"/>
    <x v="0"/>
    <x v="0"/>
    <n v="0"/>
    <n v="0"/>
    <n v="0"/>
    <n v="0"/>
    <n v="1"/>
    <n v="0"/>
    <x v="5"/>
    <s v="-"/>
    <x v="30"/>
    <x v="2"/>
    <s v="No"/>
    <s v="No"/>
    <s v="No"/>
    <s v="Si"/>
    <s v="No"/>
  </r>
  <r>
    <x v="11"/>
    <x v="1"/>
    <x v="1"/>
    <x v="0"/>
    <s v="CRQ246610"/>
    <x v="16"/>
    <x v="255"/>
    <d v="2018-03-27T17:00:00"/>
    <d v="2018-03-27T19:00:00"/>
    <s v="Configuración de Regla de Firewall. (Cambio Estándar)"/>
    <x v="0"/>
    <s v="On Time"/>
    <s v="No"/>
    <s v="Standard"/>
    <s v="Successful"/>
    <s v="On Time"/>
    <n v="1"/>
    <n v="1"/>
    <n v="0"/>
    <x v="2"/>
    <x v="0"/>
    <x v="0"/>
    <n v="0"/>
    <n v="0"/>
    <n v="0"/>
    <n v="0"/>
    <n v="1"/>
    <n v="0"/>
    <x v="5"/>
    <s v="-"/>
    <x v="11"/>
    <x v="2"/>
    <s v="No"/>
    <s v="No"/>
    <s v="No"/>
    <s v="Si"/>
    <s v="No"/>
  </r>
  <r>
    <x v="0"/>
    <x v="0"/>
    <x v="0"/>
    <x v="0"/>
    <s v="C001405303"/>
    <x v="0"/>
    <x v="119"/>
    <d v="2018-03-01T15:00:00"/>
    <d v="2018-03-30T23:30:00"/>
    <s v="SIGMA/ SAP - TSMX / DEV PRD to QS1 / REFRESH - NEW SYSTEM CREATION/ CCAB; ITO.CAB pre-approved [4EP]"/>
    <x v="0"/>
    <s v="On Time"/>
    <s v="No"/>
    <s v="Minor"/>
    <s v="Successful"/>
    <s v="On Time"/>
    <n v="1"/>
    <n v="1"/>
    <n v="0"/>
    <x v="2"/>
    <x v="0"/>
    <x v="0"/>
    <n v="0"/>
    <n v="0"/>
    <n v="0"/>
    <n v="0"/>
    <n v="1"/>
    <n v="0"/>
    <x v="0"/>
    <s v="CMOD317687"/>
    <x v="0"/>
    <x v="0"/>
    <s v="No"/>
    <s v="No"/>
    <s v="No"/>
    <s v="Si"/>
    <s v="No"/>
  </r>
  <r>
    <x v="5"/>
    <x v="0"/>
    <x v="1"/>
    <x v="0"/>
    <s v="C001406967"/>
    <x v="0"/>
    <x v="84"/>
    <d v="2018-02-28T15:00:00"/>
    <d v="2018-03-28T20:00:00"/>
    <s v="[Grupo KUO] / [ SAP -MX ] / [ PR ] / [ FRP ] - Installation of SAPHOSTAGENT /CSS.CAB pre-approved"/>
    <x v="0"/>
    <s v="On Time"/>
    <s v="No"/>
    <s v="Standard"/>
    <s v="Successful"/>
    <s v="On Time"/>
    <n v="1"/>
    <n v="1"/>
    <n v="0"/>
    <x v="2"/>
    <x v="0"/>
    <x v="0"/>
    <n v="0"/>
    <n v="0"/>
    <n v="0"/>
    <n v="0"/>
    <n v="1"/>
    <n v="0"/>
    <x v="4"/>
    <s v="CMOD318035"/>
    <x v="0"/>
    <x v="0"/>
    <s v="No"/>
    <s v="No"/>
    <s v="No"/>
    <s v="Si"/>
    <s v="No"/>
  </r>
  <r>
    <x v="10"/>
    <x v="0"/>
    <x v="0"/>
    <x v="0"/>
    <s v="C001407762"/>
    <x v="95"/>
    <x v="226"/>
    <d v="2018-03-12T01:00:00"/>
    <d v="2018-03-30T10:00:00"/>
    <s v="T-SYSTEMS MEXICO | DSI-LR | SHDQRO | Update DELL firmware and ESXi to actual DPS/DSI baseline (Upgrade to ESXi 6.0 )"/>
    <x v="0"/>
    <s v="On Time"/>
    <s v="No"/>
    <s v="Minor"/>
    <s v="Successful"/>
    <s v="On Time"/>
    <n v="1"/>
    <n v="1"/>
    <n v="0"/>
    <x v="2"/>
    <x v="0"/>
    <x v="0"/>
    <n v="0"/>
    <n v="0"/>
    <n v="0"/>
    <n v="0"/>
    <n v="1"/>
    <n v="0"/>
    <x v="4"/>
    <s v="C000514386"/>
    <x v="34"/>
    <x v="1"/>
    <s v="No"/>
    <s v="No"/>
    <s v="No"/>
    <s v="Si"/>
    <s v="No"/>
  </r>
  <r>
    <x v="1"/>
    <x v="0"/>
    <x v="0"/>
    <x v="0"/>
    <s v="C001418314"/>
    <x v="21"/>
    <x v="60"/>
    <d v="2018-03-16T10:00:00"/>
    <d v="2018-03-30T23:00:00"/>
    <s v="VITRO | SAP Migration (Appcom to DCS3.0) | DEV | SNBX| SANDBOX| SAP Tools Combinado"/>
    <x v="0"/>
    <s v="On Time"/>
    <s v="No"/>
    <s v="Minor"/>
    <s v="Successful"/>
    <s v="On Time"/>
    <n v="1"/>
    <n v="1"/>
    <n v="0"/>
    <x v="2"/>
    <x v="0"/>
    <x v="0"/>
    <n v="0"/>
    <n v="0"/>
    <n v="0"/>
    <n v="0"/>
    <n v="1"/>
    <n v="0"/>
    <x v="1"/>
    <s v="-"/>
    <x v="15"/>
    <x v="1"/>
    <s v="No"/>
    <s v="No"/>
    <s v="No"/>
    <s v="Si"/>
    <s v="No"/>
  </r>
  <r>
    <x v="1"/>
    <x v="0"/>
    <x v="0"/>
    <x v="0"/>
    <s v="C001418591"/>
    <x v="21"/>
    <x v="60"/>
    <d v="2018-03-16T10:00:00"/>
    <d v="2018-03-30T23:00:00"/>
    <s v="VITRO | SAP Migration (Appcom to DCS3.0) | DEV |OPTIMIZER | OD1| SAP Tools New Installation"/>
    <x v="0"/>
    <s v="On Time"/>
    <s v="No"/>
    <s v="Minor"/>
    <s v="Successful"/>
    <s v="On Time"/>
    <n v="1"/>
    <n v="1"/>
    <n v="0"/>
    <x v="2"/>
    <x v="0"/>
    <x v="0"/>
    <n v="0"/>
    <n v="0"/>
    <n v="0"/>
    <n v="0"/>
    <n v="1"/>
    <n v="0"/>
    <x v="1"/>
    <s v="-"/>
    <x v="15"/>
    <x v="1"/>
    <s v="No"/>
    <s v="No"/>
    <s v="No"/>
    <s v="Si"/>
    <s v="No"/>
  </r>
  <r>
    <x v="1"/>
    <x v="0"/>
    <x v="0"/>
    <x v="0"/>
    <s v="C001418645"/>
    <x v="21"/>
    <x v="60"/>
    <d v="2018-03-16T10:00:00"/>
    <d v="2018-03-30T23:00:00"/>
    <s v="VITRO | SAP Migration (Appcom to DCS3.0) | DEV |GRC | GDD/GDE| SAP Tools Export/Import"/>
    <x v="0"/>
    <s v="On Time"/>
    <s v="No"/>
    <s v="Minor"/>
    <s v="Successful"/>
    <s v="On Time"/>
    <n v="1"/>
    <n v="1"/>
    <n v="0"/>
    <x v="2"/>
    <x v="0"/>
    <x v="0"/>
    <n v="0"/>
    <n v="0"/>
    <n v="0"/>
    <n v="0"/>
    <n v="1"/>
    <n v="0"/>
    <x v="1"/>
    <s v="-"/>
    <x v="15"/>
    <x v="1"/>
    <s v="No"/>
    <s v="No"/>
    <s v="No"/>
    <s v="Si"/>
    <s v="No"/>
  </r>
  <r>
    <x v="1"/>
    <x v="0"/>
    <x v="0"/>
    <x v="0"/>
    <s v="C001418649"/>
    <x v="21"/>
    <x v="60"/>
    <d v="2018-03-16T10:00:00"/>
    <d v="2018-03-30T23:00:00"/>
    <s v="VITRO | SAP Migration (Appcom to DCS3.0) | DEV | ECC | RDE | SAP Tools Backup Restore"/>
    <x v="0"/>
    <s v="On Time"/>
    <s v="No"/>
    <s v="Minor"/>
    <s v="Successful"/>
    <s v="On Time"/>
    <n v="1"/>
    <n v="1"/>
    <n v="0"/>
    <x v="2"/>
    <x v="0"/>
    <x v="0"/>
    <n v="0"/>
    <n v="0"/>
    <n v="0"/>
    <n v="0"/>
    <n v="1"/>
    <n v="0"/>
    <x v="1"/>
    <s v="-"/>
    <x v="15"/>
    <x v="1"/>
    <s v="No"/>
    <s v="No"/>
    <s v="No"/>
    <s v="Si"/>
    <s v="No"/>
  </r>
  <r>
    <x v="1"/>
    <x v="0"/>
    <x v="0"/>
    <x v="0"/>
    <s v="C001418651"/>
    <x v="21"/>
    <x v="60"/>
    <d v="2018-03-16T10:00:00"/>
    <d v="2018-03-30T23:00:00"/>
    <s v="VITRO | SAP Migration (Appcom to DCS3.0) | DEV | APO| AD2| SAP Tools Backup Restore"/>
    <x v="0"/>
    <s v="On Time"/>
    <s v="No"/>
    <s v="Minor"/>
    <s v="Successful"/>
    <s v="On Time"/>
    <n v="1"/>
    <n v="1"/>
    <n v="0"/>
    <x v="2"/>
    <x v="0"/>
    <x v="0"/>
    <n v="0"/>
    <n v="0"/>
    <n v="0"/>
    <n v="0"/>
    <n v="1"/>
    <n v="0"/>
    <x v="1"/>
    <s v="-"/>
    <x v="15"/>
    <x v="1"/>
    <s v="No"/>
    <s v="No"/>
    <s v="No"/>
    <s v="Si"/>
    <s v="No"/>
  </r>
  <r>
    <x v="1"/>
    <x v="0"/>
    <x v="0"/>
    <x v="0"/>
    <s v="C001418653"/>
    <x v="21"/>
    <x v="60"/>
    <d v="2018-03-16T10:00:00"/>
    <d v="2018-03-30T23:00:00"/>
    <s v="VITRO | SAP Migration (Appcom to DCS3.0) | DEV | CRM| CDE | SAP Tools Combinado"/>
    <x v="0"/>
    <s v="On Time"/>
    <s v="No"/>
    <s v="Minor"/>
    <s v="Successful"/>
    <s v="On Time"/>
    <n v="1"/>
    <n v="1"/>
    <n v="0"/>
    <x v="2"/>
    <x v="0"/>
    <x v="0"/>
    <n v="0"/>
    <n v="0"/>
    <n v="0"/>
    <n v="0"/>
    <n v="1"/>
    <n v="0"/>
    <x v="1"/>
    <s v="-"/>
    <x v="15"/>
    <x v="1"/>
    <s v="No"/>
    <s v="No"/>
    <s v="No"/>
    <s v="Si"/>
    <s v="No"/>
  </r>
  <r>
    <x v="1"/>
    <x v="0"/>
    <x v="0"/>
    <x v="0"/>
    <s v="C001418655"/>
    <x v="21"/>
    <x v="60"/>
    <d v="2018-03-16T10:00:00"/>
    <d v="2018-03-30T23:00:00"/>
    <s v="VITRO | SAP Migration (Appcom to DCS3.0) | DEV |SRM |SDE | SAP Tools Combination"/>
    <x v="0"/>
    <s v="On Time"/>
    <s v="No"/>
    <s v="Minor"/>
    <s v="Successful"/>
    <s v="On Time"/>
    <n v="1"/>
    <n v="1"/>
    <n v="0"/>
    <x v="2"/>
    <x v="0"/>
    <x v="0"/>
    <n v="0"/>
    <n v="0"/>
    <n v="0"/>
    <n v="0"/>
    <n v="1"/>
    <n v="0"/>
    <x v="1"/>
    <s v="-"/>
    <x v="15"/>
    <x v="1"/>
    <s v="No"/>
    <s v="No"/>
    <s v="No"/>
    <s v="Si"/>
    <s v="No"/>
  </r>
  <r>
    <x v="1"/>
    <x v="0"/>
    <x v="0"/>
    <x v="0"/>
    <s v="C001418662"/>
    <x v="21"/>
    <x v="60"/>
    <d v="2018-03-16T10:00:00"/>
    <d v="2018-03-30T23:00:00"/>
    <s v="VITRO | SAP Migration (Appcom to DCS3.0) | DEV | PORTALES | EDE | SAP Tools Export/Import"/>
    <x v="0"/>
    <s v="On Time"/>
    <s v="No"/>
    <s v="Minor"/>
    <s v="Successful"/>
    <s v="On Time"/>
    <n v="1"/>
    <n v="1"/>
    <n v="0"/>
    <x v="2"/>
    <x v="0"/>
    <x v="0"/>
    <n v="0"/>
    <n v="0"/>
    <n v="0"/>
    <n v="0"/>
    <n v="1"/>
    <n v="0"/>
    <x v="1"/>
    <s v="-"/>
    <x v="15"/>
    <x v="1"/>
    <s v="No"/>
    <s v="No"/>
    <s v="No"/>
    <s v="Si"/>
    <s v="No"/>
  </r>
  <r>
    <x v="1"/>
    <x v="0"/>
    <x v="0"/>
    <x v="0"/>
    <s v="C001418665"/>
    <x v="21"/>
    <x v="60"/>
    <d v="2018-03-16T10:00:00"/>
    <d v="2018-03-30T23:00:00"/>
    <s v="VITRO | SAP Migration (Appcom to DCS3.0) | DEV | BPC | BD3 | SAP Tools New Installation"/>
    <x v="0"/>
    <s v="On Time"/>
    <s v="No"/>
    <s v="Minor"/>
    <s v="Successful"/>
    <s v="On Time"/>
    <n v="1"/>
    <n v="1"/>
    <n v="0"/>
    <x v="2"/>
    <x v="0"/>
    <x v="0"/>
    <n v="0"/>
    <n v="0"/>
    <n v="0"/>
    <n v="0"/>
    <n v="1"/>
    <n v="0"/>
    <x v="1"/>
    <s v="-"/>
    <x v="15"/>
    <x v="1"/>
    <s v="No"/>
    <s v="No"/>
    <s v="No"/>
    <s v="Si"/>
    <s v="No"/>
  </r>
  <r>
    <x v="1"/>
    <x v="0"/>
    <x v="0"/>
    <x v="0"/>
    <s v="C001418667"/>
    <x v="21"/>
    <x v="60"/>
    <d v="2018-03-16T10:00:00"/>
    <d v="2018-03-30T23:00:00"/>
    <s v="VITRO | SAP Migration (Appcom to DCS3.0) | DEV | MDM | MDD | SAP Tools Export/Import"/>
    <x v="0"/>
    <s v="On Time"/>
    <s v="No"/>
    <s v="Minor"/>
    <s v="Successful"/>
    <s v="On Time"/>
    <n v="1"/>
    <n v="1"/>
    <n v="0"/>
    <x v="2"/>
    <x v="0"/>
    <x v="0"/>
    <n v="0"/>
    <n v="0"/>
    <n v="0"/>
    <n v="0"/>
    <n v="1"/>
    <n v="0"/>
    <x v="1"/>
    <s v="-"/>
    <x v="15"/>
    <x v="1"/>
    <s v="No"/>
    <s v="No"/>
    <s v="No"/>
    <s v="Si"/>
    <s v="No"/>
  </r>
  <r>
    <x v="1"/>
    <x v="0"/>
    <x v="0"/>
    <x v="0"/>
    <s v="C001418669"/>
    <x v="21"/>
    <x v="60"/>
    <d v="2018-03-16T10:00:00"/>
    <d v="2018-03-30T23:00:00"/>
    <s v="VITRO | SAP Migration (Appcom to DCS3.0) | DEV | BW | BDE | SAP Tools Combinado"/>
    <x v="0"/>
    <s v="On Time"/>
    <s v="No"/>
    <s v="Minor"/>
    <s v="Successful"/>
    <s v="On Time"/>
    <n v="1"/>
    <n v="1"/>
    <n v="0"/>
    <x v="2"/>
    <x v="0"/>
    <x v="0"/>
    <n v="0"/>
    <n v="0"/>
    <n v="0"/>
    <n v="0"/>
    <n v="1"/>
    <n v="0"/>
    <x v="1"/>
    <s v="-"/>
    <x v="15"/>
    <x v="1"/>
    <s v="No"/>
    <s v="No"/>
    <s v="No"/>
    <s v="Si"/>
    <s v="No"/>
  </r>
  <r>
    <x v="1"/>
    <x v="0"/>
    <x v="0"/>
    <x v="0"/>
    <s v="C001418673"/>
    <x v="21"/>
    <x v="60"/>
    <d v="2018-03-16T10:00:00"/>
    <d v="2018-03-30T23:00:00"/>
    <s v="VITRO | SAP Migration (Appcom to DCS3.0) | DEV | LIVE CACHE |LC2 | SAP Tools Backup Restore"/>
    <x v="0"/>
    <s v="On Time"/>
    <s v="No"/>
    <s v="Minor"/>
    <s v="Successful"/>
    <s v="On Time"/>
    <n v="1"/>
    <n v="1"/>
    <n v="0"/>
    <x v="2"/>
    <x v="0"/>
    <x v="0"/>
    <n v="0"/>
    <n v="0"/>
    <n v="0"/>
    <n v="0"/>
    <n v="1"/>
    <n v="0"/>
    <x v="1"/>
    <s v="-"/>
    <x v="15"/>
    <x v="1"/>
    <s v="No"/>
    <s v="No"/>
    <s v="No"/>
    <s v="Si"/>
    <s v="No"/>
  </r>
  <r>
    <x v="0"/>
    <x v="0"/>
    <x v="0"/>
    <x v="0"/>
    <s v="C001423220"/>
    <x v="17"/>
    <x v="96"/>
    <d v="2018-03-22T13:00:00"/>
    <d v="2018-03-29T13:00:00"/>
    <s v="AMER | SIGMA | Administrative change | Release to Operation | BARs"/>
    <x v="0"/>
    <s v="On Time"/>
    <s v="No"/>
    <s v="Minor"/>
    <s v="Successful"/>
    <s v="On Time"/>
    <n v="1"/>
    <n v="1"/>
    <n v="0"/>
    <x v="2"/>
    <x v="0"/>
    <x v="0"/>
    <n v="0"/>
    <n v="0"/>
    <n v="0"/>
    <n v="0"/>
    <n v="1"/>
    <n v="0"/>
    <x v="0"/>
    <s v="C000913861"/>
    <x v="5"/>
    <x v="1"/>
    <s v="No"/>
    <s v="No"/>
    <s v="No"/>
    <s v="Si"/>
    <s v="No"/>
  </r>
  <r>
    <x v="28"/>
    <x v="0"/>
    <x v="0"/>
    <x v="0"/>
    <s v="C001426368"/>
    <x v="4"/>
    <x v="178"/>
    <d v="2018-03-29T00:30:00"/>
    <d v="2018-03-29T04:30:00"/>
    <s v="SLT| AMER | GDG | Operative System package upgrade on servers ax1la189, gdgmexauv02, gdgmexauv03, gdgqroauv06 | PRD"/>
    <x v="0"/>
    <s v="On Time"/>
    <s v="No"/>
    <s v="Minor"/>
    <s v="Successful"/>
    <s v="On Time"/>
    <n v="1"/>
    <n v="1"/>
    <n v="0"/>
    <x v="2"/>
    <x v="1"/>
    <x v="1"/>
    <n v="0"/>
    <n v="0"/>
    <n v="0"/>
    <n v="0"/>
    <n v="1"/>
    <n v="0"/>
    <x v="2"/>
    <s v="C000972225"/>
    <x v="4"/>
    <x v="1"/>
    <s v="No"/>
    <s v="No"/>
    <s v="No"/>
    <s v="Si"/>
    <s v="No"/>
  </r>
  <r>
    <x v="8"/>
    <x v="0"/>
    <x v="0"/>
    <x v="0"/>
    <s v="C001428106"/>
    <x v="21"/>
    <x v="125"/>
    <d v="2018-03-23T17:00:00"/>
    <d v="2018-03-28T17:00:00"/>
    <s v="T- SYSTEMS AMER | TSMX_PQIT | FACTURACION_VWM_Instalación aplicación en el servidor QMXSV16P/10.58.220.241"/>
    <x v="0"/>
    <s v="On Time"/>
    <s v="No"/>
    <s v="Minor"/>
    <s v="Successful"/>
    <s v="On Time"/>
    <n v="1"/>
    <n v="1"/>
    <n v="0"/>
    <x v="2"/>
    <x v="0"/>
    <x v="0"/>
    <n v="0"/>
    <n v="0"/>
    <n v="0"/>
    <n v="0"/>
    <n v="1"/>
    <n v="0"/>
    <x v="2"/>
    <s v="-"/>
    <x v="15"/>
    <x v="1"/>
    <s v="No"/>
    <s v="No"/>
    <s v="No"/>
    <s v="Si"/>
    <s v="No"/>
  </r>
  <r>
    <x v="9"/>
    <x v="0"/>
    <x v="0"/>
    <x v="0"/>
    <s v="C001429419"/>
    <x v="0"/>
    <x v="171"/>
    <d v="2018-03-22T00:00:00"/>
    <d v="2018-03-28T23:50:00"/>
    <s v="Grupo Q /Production/SAP Solman SMA- Release to Operation."/>
    <x v="0"/>
    <s v="On Time"/>
    <s v="No"/>
    <s v="Minor"/>
    <s v="Successful"/>
    <s v="On Time"/>
    <n v="1"/>
    <n v="1"/>
    <n v="0"/>
    <x v="2"/>
    <x v="0"/>
    <x v="0"/>
    <n v="0"/>
    <n v="0"/>
    <n v="0"/>
    <n v="0"/>
    <n v="1"/>
    <n v="0"/>
    <x v="2"/>
    <s v="-"/>
    <x v="0"/>
    <x v="0"/>
    <s v="No"/>
    <s v="No"/>
    <s v="No"/>
    <s v="Si"/>
    <s v="No"/>
  </r>
  <r>
    <x v="8"/>
    <x v="2"/>
    <x v="0"/>
    <x v="0"/>
    <s v="C001432535"/>
    <x v="13"/>
    <x v="16"/>
    <d v="2018-03-28T23:00:00"/>
    <d v="2018-03-29T01:00:00"/>
    <s v="AMER | TSMX | PME | Actualización de Matriz LBU en BD InConcert"/>
    <x v="0"/>
    <s v="On Time"/>
    <s v="No"/>
    <s v="Minor"/>
    <s v="Successful"/>
    <s v="On Time"/>
    <n v="1"/>
    <n v="1"/>
    <n v="0"/>
    <x v="2"/>
    <x v="0"/>
    <x v="0"/>
    <n v="0"/>
    <n v="0"/>
    <n v="0"/>
    <n v="0"/>
    <n v="1"/>
    <n v="0"/>
    <x v="2"/>
    <s v="C001140817"/>
    <x v="8"/>
    <x v="3"/>
    <s v="No"/>
    <s v="No"/>
    <s v="No"/>
    <s v="Si"/>
    <s v="No"/>
  </r>
  <r>
    <x v="0"/>
    <x v="0"/>
    <x v="0"/>
    <x v="0"/>
    <s v="C001434293"/>
    <x v="17"/>
    <x v="96"/>
    <d v="2018-03-22T15:00:00"/>
    <d v="2018-03-29T15:00:00"/>
    <s v="SIGMA | AMER | WINDOWS | Rundown System | 13 servers | Production"/>
    <x v="0"/>
    <s v="On Time"/>
    <s v="No"/>
    <s v="Minor"/>
    <s v="Successful"/>
    <s v="On Time"/>
    <n v="1"/>
    <n v="1"/>
    <n v="0"/>
    <x v="2"/>
    <x v="0"/>
    <x v="0"/>
    <n v="0"/>
    <n v="0"/>
    <n v="0"/>
    <n v="0"/>
    <n v="1"/>
    <n v="0"/>
    <x v="0"/>
    <s v="C000419598"/>
    <x v="5"/>
    <x v="1"/>
    <s v="No"/>
    <s v="No"/>
    <s v="No"/>
    <s v="Si"/>
    <s v="No"/>
  </r>
  <r>
    <x v="5"/>
    <x v="0"/>
    <x v="0"/>
    <x v="0"/>
    <s v="C001435899"/>
    <x v="4"/>
    <x v="237"/>
    <d v="2018-03-23T12:00:00"/>
    <d v="2018-03-28T19:00:00"/>
    <s v="SLT _ [GRUPO KUO / [ SAP TS-MX ] / [ QA ] / [QA4] / Client 114/504 System Copy (Sybase DB)"/>
    <x v="0"/>
    <s v="On Time"/>
    <s v="No"/>
    <s v="Minor"/>
    <s v="Successful"/>
    <s v="On Time"/>
    <n v="1"/>
    <n v="1"/>
    <n v="0"/>
    <x v="2"/>
    <x v="1"/>
    <x v="1"/>
    <n v="0"/>
    <n v="0"/>
    <n v="0"/>
    <n v="0"/>
    <n v="1"/>
    <n v="0"/>
    <x v="4"/>
    <s v="-"/>
    <x v="4"/>
    <x v="1"/>
    <s v="No"/>
    <s v="No"/>
    <s v="No"/>
    <s v="Si"/>
    <s v="No"/>
  </r>
  <r>
    <x v="0"/>
    <x v="0"/>
    <x v="0"/>
    <x v="0"/>
    <s v="C001440428"/>
    <x v="4"/>
    <x v="223"/>
    <d v="2018-03-28T16:00:00"/>
    <d v="2018-03-28T23:00:00"/>
    <s v="SLT| SIGMA || Accompaniment on Reclaim storage DS8000 (Phase 1)"/>
    <x v="0"/>
    <s v="On Time"/>
    <s v="No"/>
    <s v="Minor"/>
    <s v="Successful"/>
    <s v="On Time"/>
    <n v="1"/>
    <n v="1"/>
    <n v="0"/>
    <x v="2"/>
    <x v="1"/>
    <x v="1"/>
    <n v="0"/>
    <n v="0"/>
    <n v="0"/>
    <n v="0"/>
    <n v="1"/>
    <n v="0"/>
    <x v="0"/>
    <s v="C000695260"/>
    <x v="4"/>
    <x v="1"/>
    <s v="No"/>
    <s v="No"/>
    <s v="No"/>
    <s v="Si"/>
    <s v="No"/>
  </r>
  <r>
    <x v="5"/>
    <x v="0"/>
    <x v="1"/>
    <x v="0"/>
    <s v="C001440435"/>
    <x v="0"/>
    <x v="84"/>
    <d v="2018-03-29T10:00:00"/>
    <d v="2018-03-29T19:00:00"/>
    <s v="[GRUPO KUO] / [ SAP -TSMX ] / [ PRO ] / [ GMP ] - KERNEL_Update / CCAB; ITO.CAB pre-approved [4EP]"/>
    <x v="0"/>
    <s v="On Time"/>
    <s v="No"/>
    <s v="Standard"/>
    <s v="Successful"/>
    <s v="On Time"/>
    <n v="1"/>
    <n v="1"/>
    <n v="0"/>
    <x v="2"/>
    <x v="0"/>
    <x v="0"/>
    <n v="0"/>
    <n v="0"/>
    <n v="0"/>
    <n v="0"/>
    <n v="1"/>
    <n v="0"/>
    <x v="4"/>
    <s v="CMOD317140"/>
    <x v="0"/>
    <x v="0"/>
    <s v="No"/>
    <s v="No"/>
    <s v="No"/>
    <s v="Si"/>
    <s v="No"/>
  </r>
  <r>
    <x v="1"/>
    <x v="0"/>
    <x v="1"/>
    <x v="0"/>
    <s v="C001441864"/>
    <x v="25"/>
    <x v="37"/>
    <d v="2018-03-30T23:00:00"/>
    <d v="2018-03-31T07:00:00"/>
    <s v="AMER | VITRO | Restart Lync servers vtolync03, vtolync02 and vtolync01"/>
    <x v="0"/>
    <s v="On Time"/>
    <s v="No"/>
    <s v="Standard"/>
    <s v="Successful"/>
    <s v="On Time"/>
    <n v="1"/>
    <n v="1"/>
    <n v="0"/>
    <x v="2"/>
    <x v="0"/>
    <x v="0"/>
    <n v="0"/>
    <n v="0"/>
    <n v="0"/>
    <n v="0"/>
    <n v="1"/>
    <n v="0"/>
    <x v="1"/>
    <s v="C000763299"/>
    <x v="12"/>
    <x v="1"/>
    <s v="No"/>
    <s v="No"/>
    <s v="No"/>
    <s v="Si"/>
    <s v="No"/>
  </r>
  <r>
    <x v="1"/>
    <x v="0"/>
    <x v="0"/>
    <x v="1"/>
    <s v="C001442038"/>
    <x v="1"/>
    <x v="302"/>
    <d v="2018-03-31T10:00:00"/>
    <d v="2018-03-31T18:00:00"/>
    <s v="AMER | VITRO | SMSCOSMOS | HDD replacement | HP Shadow"/>
    <x v="0"/>
    <s v="On Time"/>
    <s v="No"/>
    <s v="Minor"/>
    <s v="Successful"/>
    <s v="On Time"/>
    <n v="1"/>
    <n v="1"/>
    <n v="0"/>
    <x v="2"/>
    <x v="0"/>
    <x v="2"/>
    <n v="1"/>
    <n v="0"/>
    <n v="0"/>
    <n v="0"/>
    <n v="1"/>
    <n v="0"/>
    <x v="1"/>
    <s v="C000743267"/>
    <x v="1"/>
    <x v="1"/>
    <s v="No"/>
    <s v="No"/>
    <s v="No"/>
    <s v="Si"/>
    <s v="No"/>
  </r>
  <r>
    <x v="4"/>
    <x v="1"/>
    <x v="1"/>
    <x v="0"/>
    <s v="C41012456"/>
    <x v="10"/>
    <x v="13"/>
    <d v="2018-03-29T09:00:00"/>
    <d v="2018-03-29T13:00:00"/>
    <s v="Preventive maintenance in IDF 15 of A50 - Audi México"/>
    <x v="0"/>
    <s v="On Time"/>
    <s v="No"/>
    <s v="Standard"/>
    <s v="Successful"/>
    <s v="On Time"/>
    <n v="1"/>
    <n v="1"/>
    <n v="0"/>
    <x v="2"/>
    <x v="0"/>
    <x v="0"/>
    <n v="0"/>
    <n v="0"/>
    <n v="0"/>
    <n v="0"/>
    <n v="1"/>
    <n v="0"/>
    <x v="3"/>
    <s v="CT40010844"/>
    <x v="7"/>
    <x v="2"/>
    <s v="No"/>
    <s v="No"/>
    <s v="No"/>
    <s v="Si"/>
    <s v="No"/>
  </r>
  <r>
    <x v="4"/>
    <x v="1"/>
    <x v="0"/>
    <x v="0"/>
    <s v="C41012576"/>
    <x v="20"/>
    <x v="77"/>
    <d v="2018-03-31T07:00:00"/>
    <d v="2018-03-31T15:00:00"/>
    <s v="Validation and accompaniment Verizon Link Test - Audi Mexico"/>
    <x v="0"/>
    <s v="On Time"/>
    <s v="No"/>
    <s v="Minor"/>
    <s v="Successful"/>
    <s v="On Time"/>
    <n v="1"/>
    <n v="1"/>
    <n v="0"/>
    <x v="2"/>
    <x v="0"/>
    <x v="0"/>
    <n v="0"/>
    <n v="0"/>
    <n v="0"/>
    <n v="0"/>
    <n v="1"/>
    <n v="0"/>
    <x v="3"/>
    <s v="CT40006852"/>
    <x v="14"/>
    <x v="2"/>
    <s v="No"/>
    <s v="No"/>
    <s v="No"/>
    <s v="Si"/>
    <s v="No"/>
  </r>
  <r>
    <x v="15"/>
    <x v="0"/>
    <x v="1"/>
    <x v="0"/>
    <s v="C001404112"/>
    <x v="12"/>
    <x v="46"/>
    <d v="2018-03-01T16:00:00"/>
    <d v="2018-03-01T18:00:00"/>
    <s v="[MEXICHEM] / [DEV] / [ SCD ] / [ DSC3] - SNOTE / ITO.CAB pre-approved"/>
    <x v="0"/>
    <s v="On Time"/>
    <s v="No"/>
    <s v="Standard"/>
    <s v="Successful"/>
    <s v="On Time"/>
    <n v="1"/>
    <n v="1"/>
    <n v="0"/>
    <x v="2"/>
    <x v="0"/>
    <x v="0"/>
    <n v="0"/>
    <n v="0"/>
    <n v="0"/>
    <n v="0"/>
    <n v="1"/>
    <n v="0"/>
    <x v="1"/>
    <s v="CMOD317142"/>
    <x v="0"/>
    <x v="0"/>
    <s v="No"/>
    <s v="No"/>
    <s v="No"/>
    <s v="Si"/>
    <s v="No"/>
  </r>
  <r>
    <x v="5"/>
    <x v="0"/>
    <x v="1"/>
    <x v="0"/>
    <s v="C001411752"/>
    <x v="1"/>
    <x v="138"/>
    <d v="2018-03-01T12:15:00"/>
    <d v="2018-03-01T15:00:00"/>
    <s v="AMER | Multiple | Healthy restart of server : &quot;TORSCS01&quot;"/>
    <x v="0"/>
    <s v="On Time"/>
    <s v="No"/>
    <s v="Standard"/>
    <s v="Successful"/>
    <s v="On Time"/>
    <n v="1"/>
    <n v="1"/>
    <n v="0"/>
    <x v="2"/>
    <x v="0"/>
    <x v="0"/>
    <n v="0"/>
    <n v="0"/>
    <n v="0"/>
    <n v="0"/>
    <n v="1"/>
    <n v="0"/>
    <x v="4"/>
    <s v="C000961078"/>
    <x v="1"/>
    <x v="1"/>
    <s v="No"/>
    <s v="No"/>
    <s v="No"/>
    <s v="Si"/>
    <s v="No"/>
  </r>
  <r>
    <x v="0"/>
    <x v="0"/>
    <x v="1"/>
    <x v="0"/>
    <s v="C001413135"/>
    <x v="0"/>
    <x v="95"/>
    <d v="2018-03-02T10:00:00"/>
    <d v="2018-03-02T18:00:00"/>
    <s v="SIGMA/DEV-QAS/SAP Request: User creation with assignment of the roles CSS.CAB preapproved"/>
    <x v="0"/>
    <s v="On Time"/>
    <s v="No"/>
    <s v="Standard"/>
    <s v="Successful"/>
    <s v="On Time"/>
    <n v="1"/>
    <n v="1"/>
    <n v="0"/>
    <x v="2"/>
    <x v="0"/>
    <x v="0"/>
    <n v="0"/>
    <n v="0"/>
    <n v="0"/>
    <n v="0"/>
    <n v="1"/>
    <n v="0"/>
    <x v="0"/>
    <s v="CMOD310786"/>
    <x v="0"/>
    <x v="0"/>
    <s v="No"/>
    <s v="No"/>
    <s v="No"/>
    <s v="Si"/>
    <s v="No"/>
  </r>
  <r>
    <x v="5"/>
    <x v="0"/>
    <x v="1"/>
    <x v="0"/>
    <s v="C001416480"/>
    <x v="1"/>
    <x v="138"/>
    <d v="2018-03-06T10:18:29"/>
    <d v="2018-03-06T12:00:00"/>
    <s v="AMER | Multiple | Healthy restart of server : &quot;DEQROWEBVM01&quot;"/>
    <x v="0"/>
    <s v="On Time"/>
    <s v="No"/>
    <s v="Standard"/>
    <s v="Successful"/>
    <s v="On Time"/>
    <n v="1"/>
    <n v="1"/>
    <n v="0"/>
    <x v="2"/>
    <x v="0"/>
    <x v="0"/>
    <n v="0"/>
    <n v="0"/>
    <n v="0"/>
    <n v="0"/>
    <n v="1"/>
    <n v="0"/>
    <x v="4"/>
    <s v="C000961078"/>
    <x v="1"/>
    <x v="1"/>
    <s v="No"/>
    <s v="No"/>
    <s v="No"/>
    <s v="Si"/>
    <s v="No"/>
  </r>
  <r>
    <x v="1"/>
    <x v="0"/>
    <x v="1"/>
    <x v="0"/>
    <s v="C001421343"/>
    <x v="1"/>
    <x v="302"/>
    <d v="2018-03-09T13:40:00"/>
    <d v="2018-03-09T15:40:00"/>
    <s v="AMER | VITRO | Restart server VTOMBXMYV01"/>
    <x v="0"/>
    <s v="On Time"/>
    <s v="No"/>
    <s v="Standard"/>
    <s v="Successful"/>
    <s v="On Time"/>
    <n v="1"/>
    <n v="1"/>
    <n v="0"/>
    <x v="2"/>
    <x v="0"/>
    <x v="0"/>
    <n v="0"/>
    <n v="0"/>
    <n v="0"/>
    <n v="0"/>
    <n v="1"/>
    <n v="0"/>
    <x v="1"/>
    <s v="C001260987"/>
    <x v="1"/>
    <x v="1"/>
    <s v="No"/>
    <s v="No"/>
    <s v="No"/>
    <s v="Si"/>
    <s v="No"/>
  </r>
  <r>
    <x v="0"/>
    <x v="0"/>
    <x v="0"/>
    <x v="0"/>
    <s v="C001423025"/>
    <x v="4"/>
    <x v="348"/>
    <d v="2018-03-11T10:00:00"/>
    <d v="2018-03-11T12:00:00"/>
    <s v="SLT|SIGMA | P| BOP | SIACEBOP| SAP BO | Outage=Yes | Reboot SAP BO"/>
    <x v="0"/>
    <s v="On Time"/>
    <s v="No"/>
    <s v="Minor"/>
    <s v="Successful"/>
    <s v="On Time"/>
    <n v="1"/>
    <n v="1"/>
    <n v="0"/>
    <x v="2"/>
    <x v="1"/>
    <x v="1"/>
    <n v="0"/>
    <n v="0"/>
    <n v="0"/>
    <n v="0"/>
    <n v="1"/>
    <n v="0"/>
    <x v="0"/>
    <s v="CMOD317355"/>
    <x v="4"/>
    <x v="1"/>
    <s v="No"/>
    <s v="No"/>
    <s v="No"/>
    <s v="Si"/>
    <s v="No"/>
  </r>
  <r>
    <x v="0"/>
    <x v="0"/>
    <x v="1"/>
    <x v="0"/>
    <s v="C001423164"/>
    <x v="36"/>
    <x v="144"/>
    <d v="2018-03-12T16:00:00"/>
    <d v="2018-03-12T17:00:00"/>
    <s v="ALFA | ALLIAX| Increase Storage [20 GB] Drive D: on server ALXTRACK01"/>
    <x v="0"/>
    <s v="On Time"/>
    <s v="No"/>
    <s v="Standard"/>
    <s v="Successful"/>
    <s v="On Time"/>
    <n v="1"/>
    <n v="1"/>
    <n v="0"/>
    <x v="2"/>
    <x v="0"/>
    <x v="0"/>
    <n v="0"/>
    <n v="0"/>
    <n v="0"/>
    <n v="0"/>
    <n v="1"/>
    <n v="0"/>
    <x v="0"/>
    <s v="C000058623"/>
    <x v="21"/>
    <x v="1"/>
    <s v="No"/>
    <s v="No"/>
    <s v="No"/>
    <s v="Si"/>
    <s v="No"/>
  </r>
  <r>
    <x v="5"/>
    <x v="0"/>
    <x v="1"/>
    <x v="0"/>
    <s v="C001426417"/>
    <x v="1"/>
    <x v="80"/>
    <d v="2018-03-14T10:30:00"/>
    <d v="2018-03-14T12:00:00"/>
    <s v="AMER | KUO | Healthy restart of server : ALTCAM03"/>
    <x v="0"/>
    <s v="On Time"/>
    <s v="No"/>
    <s v="Standard"/>
    <s v="Successful"/>
    <s v="On Time"/>
    <n v="1"/>
    <n v="1"/>
    <n v="0"/>
    <x v="2"/>
    <x v="0"/>
    <x v="0"/>
    <n v="0"/>
    <n v="0"/>
    <n v="0"/>
    <n v="0"/>
    <n v="1"/>
    <n v="0"/>
    <x v="4"/>
    <s v="C000961078"/>
    <x v="1"/>
    <x v="1"/>
    <s v="No"/>
    <s v="No"/>
    <s v="No"/>
    <s v="Si"/>
    <s v="No"/>
  </r>
  <r>
    <x v="20"/>
    <x v="0"/>
    <x v="0"/>
    <x v="0"/>
    <s v="C001426508"/>
    <x v="4"/>
    <x v="27"/>
    <d v="2018-03-13T18:00:00"/>
    <d v="2018-03-13T20:00:00"/>
    <s v="SLT|[HSAI] / [ SAP -TSMX ] / [ PRD ] / [ PR1 ] / - RESTART /CCAB; ITO.CAB pre-approved [4EP]"/>
    <x v="0"/>
    <s v="On Time"/>
    <s v="No"/>
    <s v="Minor"/>
    <s v="Successful"/>
    <s v="On Time"/>
    <n v="1"/>
    <n v="1"/>
    <n v="0"/>
    <x v="2"/>
    <x v="1"/>
    <x v="1"/>
    <n v="0"/>
    <n v="0"/>
    <n v="0"/>
    <n v="0"/>
    <n v="1"/>
    <n v="0"/>
    <x v="4"/>
    <s v="CMOD316997"/>
    <x v="4"/>
    <x v="1"/>
    <s v="No"/>
    <s v="No"/>
    <s v="No"/>
    <s v="Si"/>
    <s v="No"/>
  </r>
  <r>
    <x v="1"/>
    <x v="0"/>
    <x v="1"/>
    <x v="0"/>
    <s v="C001427974"/>
    <x v="12"/>
    <x v="15"/>
    <d v="2018-03-14T16:45:00"/>
    <d v="2018-03-14T18:45:00"/>
    <s v="AMER | VITRO | SAP-Basis | XI | XPD -AH3HA119 |T-systems Mexico| XPD Restart | Pre- Approval” POSTMORTEM"/>
    <x v="0"/>
    <s v="On Time"/>
    <s v="No"/>
    <s v="Standard"/>
    <s v="Successful"/>
    <s v="On Time"/>
    <n v="1"/>
    <n v="1"/>
    <n v="0"/>
    <x v="2"/>
    <x v="0"/>
    <x v="0"/>
    <n v="0"/>
    <n v="0"/>
    <n v="0"/>
    <n v="0"/>
    <n v="1"/>
    <n v="0"/>
    <x v="1"/>
    <s v="C000122753"/>
    <x v="0"/>
    <x v="0"/>
    <s v="No"/>
    <s v="No"/>
    <s v="No"/>
    <s v="Si"/>
    <s v="No"/>
  </r>
  <r>
    <x v="5"/>
    <x v="0"/>
    <x v="1"/>
    <x v="0"/>
    <s v="C001432726"/>
    <x v="1"/>
    <x v="80"/>
    <d v="2018-03-20T13:00:00"/>
    <d v="2018-03-20T16:00:00"/>
    <s v="AMER | KUO | Healthy restart of server : DEQROBOQA01 (92.112.68.19) and TORSCS01 (92.112.119.31)"/>
    <x v="0"/>
    <s v="On Time"/>
    <s v="No"/>
    <s v="Standard"/>
    <s v="Successful"/>
    <s v="On Time"/>
    <n v="1"/>
    <n v="1"/>
    <n v="0"/>
    <x v="2"/>
    <x v="0"/>
    <x v="0"/>
    <n v="0"/>
    <n v="0"/>
    <n v="0"/>
    <n v="0"/>
    <n v="1"/>
    <n v="0"/>
    <x v="4"/>
    <s v="C000961078"/>
    <x v="1"/>
    <x v="1"/>
    <s v="No"/>
    <s v="No"/>
    <s v="No"/>
    <s v="Si"/>
    <s v="No"/>
  </r>
  <r>
    <x v="5"/>
    <x v="0"/>
    <x v="1"/>
    <x v="0"/>
    <s v="C001434272"/>
    <x v="1"/>
    <x v="80"/>
    <d v="2018-03-21T15:00:00"/>
    <d v="2018-03-21T17:00:00"/>
    <s v="AMER | KUO | Healthy restart of server : DEQROBOQA01 (92.112.68.19)"/>
    <x v="0"/>
    <s v="On Time"/>
    <s v="No"/>
    <s v="Standard"/>
    <s v="Successful"/>
    <s v="On Time"/>
    <n v="1"/>
    <n v="1"/>
    <n v="0"/>
    <x v="2"/>
    <x v="0"/>
    <x v="0"/>
    <n v="0"/>
    <n v="0"/>
    <n v="0"/>
    <n v="0"/>
    <n v="1"/>
    <n v="0"/>
    <x v="4"/>
    <s v="C000961078"/>
    <x v="1"/>
    <x v="1"/>
    <s v="No"/>
    <s v="No"/>
    <s v="No"/>
    <s v="Si"/>
    <s v="No"/>
  </r>
  <r>
    <x v="5"/>
    <x v="0"/>
    <x v="1"/>
    <x v="0"/>
    <s v="C001434422"/>
    <x v="1"/>
    <x v="138"/>
    <d v="2018-03-22T09:00:00"/>
    <d v="2018-03-22T12:00:00"/>
    <s v="AMER | Multiple | Healthy restart of server : &quot;CASQRO03&quot;"/>
    <x v="0"/>
    <s v="On Time"/>
    <s v="No"/>
    <s v="Standard"/>
    <s v="Successful"/>
    <s v="On Time"/>
    <n v="1"/>
    <n v="1"/>
    <n v="0"/>
    <x v="2"/>
    <x v="0"/>
    <x v="0"/>
    <n v="0"/>
    <n v="0"/>
    <n v="0"/>
    <n v="0"/>
    <n v="1"/>
    <n v="0"/>
    <x v="4"/>
    <s v="C000961078"/>
    <x v="1"/>
    <x v="1"/>
    <s v="No"/>
    <s v="No"/>
    <s v="No"/>
    <s v="Si"/>
    <s v="No"/>
  </r>
  <r>
    <x v="7"/>
    <x v="0"/>
    <x v="0"/>
    <x v="0"/>
    <s v="C41001602"/>
    <x v="27"/>
    <x v="20"/>
    <d v="2018-03-16T19:00:00"/>
    <d v="2018-03-18T20:00:00"/>
    <s v="Distribución e instalación de los parches de seguridad Microsoft desarrollo-CAET-Nadin"/>
    <x v="0"/>
    <s v="On Time"/>
    <s v="No"/>
    <s v="Minor"/>
    <s v="Successful"/>
    <s v="On Time"/>
    <n v="1"/>
    <n v="1"/>
    <n v="0"/>
    <x v="2"/>
    <x v="0"/>
    <x v="0"/>
    <n v="0"/>
    <n v="0"/>
    <n v="0"/>
    <n v="0"/>
    <n v="1"/>
    <n v="0"/>
    <x v="3"/>
    <s v="CT40002558"/>
    <x v="1"/>
    <x v="1"/>
    <s v="No"/>
    <s v="No"/>
    <s v="No"/>
    <s v="Si"/>
    <s v="No"/>
  </r>
  <r>
    <x v="7"/>
    <x v="0"/>
    <x v="1"/>
    <x v="0"/>
    <s v="C41006323"/>
    <x v="32"/>
    <x v="216"/>
    <d v="2018-03-16T12:00:00"/>
    <d v="2018-03-16T18:00:00"/>
    <s v="Cambio de Disco en Storage"/>
    <x v="0"/>
    <s v="On Time"/>
    <s v="No"/>
    <s v="Standard"/>
    <s v="Successful"/>
    <s v="On Time"/>
    <n v="1"/>
    <n v="1"/>
    <n v="0"/>
    <x v="2"/>
    <x v="0"/>
    <x v="0"/>
    <n v="0"/>
    <n v="0"/>
    <n v="0"/>
    <n v="0"/>
    <n v="1"/>
    <n v="0"/>
    <x v="3"/>
    <s v="CT40000633"/>
    <x v="9"/>
    <x v="1"/>
    <s v="No"/>
    <s v="No"/>
    <s v="No"/>
    <s v="Si"/>
    <s v="No"/>
  </r>
  <r>
    <x v="7"/>
    <x v="0"/>
    <x v="0"/>
    <x v="0"/>
    <s v="C41011552"/>
    <x v="15"/>
    <x v="113"/>
    <d v="2018-03-25T12:00:00"/>
    <d v="2018-03-25T15:00:00"/>
    <s v="Acompañamiento a proveedor METROCARRIER para reemplazo de equipo CISCO ME3400 METRO CARRIER |  Rack G25 | NIC 1A"/>
    <x v="0"/>
    <s v="On Time"/>
    <s v="No"/>
    <s v="Minor"/>
    <s v="Successful"/>
    <s v="On Time"/>
    <n v="1"/>
    <n v="1"/>
    <n v="0"/>
    <x v="2"/>
    <x v="0"/>
    <x v="0"/>
    <n v="0"/>
    <n v="0"/>
    <n v="0"/>
    <n v="0"/>
    <n v="1"/>
    <n v="0"/>
    <x v="3"/>
    <s v="-"/>
    <x v="10"/>
    <x v="1"/>
    <s v="No"/>
    <s v="No"/>
    <s v="No"/>
    <s v="Si"/>
    <s v="No"/>
  </r>
  <r>
    <x v="11"/>
    <x v="0"/>
    <x v="0"/>
    <x v="0"/>
    <s v="CRQ244257"/>
    <x v="114"/>
    <x v="349"/>
    <d v="2018-03-01T09:00:00"/>
    <d v="2018-03-01T21:00:00"/>
    <s v="WO11772929 Mitigar multiples vulnerabilidades IHS, WAS y Weblogic No Productivas"/>
    <x v="0"/>
    <s v="On Time"/>
    <s v="No"/>
    <s v="Minor"/>
    <s v="Successful"/>
    <s v="On Time"/>
    <n v="1"/>
    <n v="1"/>
    <n v="0"/>
    <x v="2"/>
    <x v="0"/>
    <x v="0"/>
    <n v="0"/>
    <n v="0"/>
    <n v="0"/>
    <n v="0"/>
    <n v="1"/>
    <n v="0"/>
    <x v="5"/>
    <s v="-"/>
    <x v="38"/>
    <x v="1"/>
    <s v="No"/>
    <s v="No"/>
    <s v="No"/>
    <s v="Si"/>
    <s v="No"/>
  </r>
  <r>
    <x v="11"/>
    <x v="0"/>
    <x v="0"/>
    <x v="1"/>
    <s v="CRQ244620"/>
    <x v="29"/>
    <x v="159"/>
    <d v="2018-03-01T00:00:00"/>
    <d v="2018-03-01T17:00:00"/>
    <s v="Incremento de recursos para MDM."/>
    <x v="0"/>
    <s v="On Time"/>
    <s v="No"/>
    <s v="Minor"/>
    <s v="Successful"/>
    <s v="On Time"/>
    <n v="1"/>
    <n v="1"/>
    <n v="0"/>
    <x v="2"/>
    <x v="0"/>
    <x v="2"/>
    <n v="1"/>
    <n v="0"/>
    <n v="0"/>
    <n v="0"/>
    <n v="1"/>
    <n v="0"/>
    <x v="5"/>
    <s v="-"/>
    <x v="0"/>
    <x v="0"/>
    <s v="No"/>
    <s v="No"/>
    <s v="No"/>
    <s v="Si"/>
    <s v="No"/>
  </r>
  <r>
    <x v="11"/>
    <x v="0"/>
    <x v="0"/>
    <x v="0"/>
    <s v="CRQ244058"/>
    <x v="29"/>
    <x v="190"/>
    <d v="2018-03-05T08:00:00"/>
    <d v="2018-03-09T16:00:00"/>
    <s v="Actualización de Kernel y SAPHostAgent en landscape SAP ECC no-productivo"/>
    <x v="0"/>
    <s v="On Time"/>
    <s v="No"/>
    <s v="Minor"/>
    <s v="Successful"/>
    <s v="On Time"/>
    <n v="1"/>
    <n v="1"/>
    <n v="0"/>
    <x v="2"/>
    <x v="0"/>
    <x v="0"/>
    <n v="0"/>
    <n v="0"/>
    <n v="0"/>
    <n v="0"/>
    <n v="1"/>
    <n v="0"/>
    <x v="5"/>
    <s v="-"/>
    <x v="0"/>
    <x v="0"/>
    <s v="No"/>
    <s v="No"/>
    <s v="No"/>
    <s v="Si"/>
    <s v="No"/>
  </r>
  <r>
    <x v="11"/>
    <x v="0"/>
    <x v="0"/>
    <x v="0"/>
    <s v="CRQ244548"/>
    <x v="79"/>
    <x v="350"/>
    <d v="2018-03-09T13:00:00"/>
    <d v="2018-03-09T16:00:00"/>
    <s v="WO11784427 RLM43141 Eliminación de software VNC en servidor wsmdmd0"/>
    <x v="0"/>
    <s v="On Time"/>
    <s v="No"/>
    <s v="Minor"/>
    <s v="Successful"/>
    <s v="On Time"/>
    <n v="1"/>
    <n v="1"/>
    <n v="0"/>
    <x v="2"/>
    <x v="0"/>
    <x v="0"/>
    <n v="0"/>
    <n v="0"/>
    <n v="0"/>
    <n v="0"/>
    <n v="1"/>
    <n v="0"/>
    <x v="5"/>
    <s v="-"/>
    <x v="18"/>
    <x v="1"/>
    <s v="No"/>
    <s v="No"/>
    <s v="No"/>
    <s v="Si"/>
    <s v="No"/>
  </r>
  <r>
    <x v="11"/>
    <x v="0"/>
    <x v="0"/>
    <x v="0"/>
    <s v="CRQ244802"/>
    <x v="89"/>
    <x v="351"/>
    <d v="2018-03-09T20:15:00"/>
    <d v="2018-03-12T00:00:00"/>
    <s v="WO11781144 RLM43131 Aplicación de auditoria de borrado de objetos en cluster  HDCSHARES01, HDCSHA01PP, HDCSHA02PP."/>
    <x v="0"/>
    <s v="On Time"/>
    <s v="No"/>
    <s v="Minor"/>
    <s v="Successful"/>
    <s v="On Time"/>
    <n v="1"/>
    <n v="1"/>
    <n v="0"/>
    <x v="2"/>
    <x v="0"/>
    <x v="0"/>
    <n v="0"/>
    <n v="0"/>
    <n v="0"/>
    <n v="0"/>
    <n v="1"/>
    <n v="0"/>
    <x v="5"/>
    <s v="-"/>
    <x v="1"/>
    <x v="1"/>
    <s v="No"/>
    <s v="No"/>
    <s v="No"/>
    <s v="Si"/>
    <s v="No"/>
  </r>
  <r>
    <x v="11"/>
    <x v="0"/>
    <x v="0"/>
    <x v="0"/>
    <s v="CRQ244323"/>
    <x v="74"/>
    <x v="210"/>
    <d v="2018-03-10T08:00:00"/>
    <d v="2018-03-11T22:00:00"/>
    <s v="WO11782401 RLM43345 Mitigación de vulnerabilidades WEB "/>
    <x v="0"/>
    <s v="On Time"/>
    <s v="No"/>
    <s v="Minor"/>
    <s v="Successful"/>
    <s v="On Time"/>
    <n v="1"/>
    <n v="1"/>
    <n v="0"/>
    <x v="2"/>
    <x v="0"/>
    <x v="0"/>
    <n v="0"/>
    <n v="0"/>
    <n v="0"/>
    <n v="0"/>
    <n v="1"/>
    <n v="0"/>
    <x v="5"/>
    <s v="-"/>
    <x v="17"/>
    <x v="1"/>
    <s v="No"/>
    <s v="No"/>
    <s v="No"/>
    <s v="Si"/>
    <s v="No"/>
  </r>
  <r>
    <x v="11"/>
    <x v="0"/>
    <x v="0"/>
    <x v="0"/>
    <s v="CRQ244619"/>
    <x v="89"/>
    <x v="185"/>
    <d v="2018-03-10T12:00:00"/>
    <d v="2018-03-12T18:00:00"/>
    <s v="WO11776951 RLM43310 Instalacion de security updates windows server 2008 y 2012 (Alta Criticidad) y reinicios 2003"/>
    <x v="0"/>
    <s v="On Time"/>
    <s v="No"/>
    <s v="Minor"/>
    <s v="Successful"/>
    <s v="On Time"/>
    <n v="1"/>
    <n v="1"/>
    <n v="0"/>
    <x v="2"/>
    <x v="0"/>
    <x v="0"/>
    <n v="0"/>
    <n v="0"/>
    <n v="0"/>
    <n v="0"/>
    <n v="1"/>
    <n v="0"/>
    <x v="5"/>
    <s v="-"/>
    <x v="1"/>
    <x v="1"/>
    <s v="No"/>
    <s v="No"/>
    <s v="No"/>
    <s v="Si"/>
    <s v="No"/>
  </r>
  <r>
    <x v="11"/>
    <x v="0"/>
    <x v="0"/>
    <x v="0"/>
    <s v="CRQ244733"/>
    <x v="114"/>
    <x v="349"/>
    <d v="2018-03-10T18:00:00"/>
    <d v="2018-03-11T03:00:00"/>
    <s v="WO11784626 RLM43344 Mitigar multiples vulnerabilidades Weblogic Productivas"/>
    <x v="0"/>
    <s v="On Time"/>
    <s v="No"/>
    <s v="Minor"/>
    <s v="Successful"/>
    <s v="On Time"/>
    <n v="1"/>
    <n v="1"/>
    <n v="0"/>
    <x v="2"/>
    <x v="0"/>
    <x v="0"/>
    <n v="0"/>
    <n v="0"/>
    <n v="0"/>
    <n v="0"/>
    <n v="1"/>
    <n v="0"/>
    <x v="5"/>
    <s v="-"/>
    <x v="38"/>
    <x v="1"/>
    <s v="No"/>
    <s v="No"/>
    <s v="No"/>
    <s v="Si"/>
    <s v="No"/>
  </r>
  <r>
    <x v="11"/>
    <x v="0"/>
    <x v="0"/>
    <x v="0"/>
    <s v="CRQ244549"/>
    <x v="79"/>
    <x v="350"/>
    <d v="2018-03-10T22:00:00"/>
    <d v="2018-03-11T02:00:00"/>
    <s v="WO11784271 RLM43341 Mitigar vulnerabilidades en servicios NTP"/>
    <x v="0"/>
    <s v="On Time"/>
    <s v="No"/>
    <s v="Minor"/>
    <s v="Successful"/>
    <s v="On Time"/>
    <n v="1"/>
    <n v="1"/>
    <n v="0"/>
    <x v="2"/>
    <x v="0"/>
    <x v="0"/>
    <n v="0"/>
    <n v="0"/>
    <n v="0"/>
    <n v="0"/>
    <n v="1"/>
    <n v="0"/>
    <x v="5"/>
    <s v="-"/>
    <x v="18"/>
    <x v="1"/>
    <s v="No"/>
    <s v="No"/>
    <s v="No"/>
    <s v="Si"/>
    <s v="No"/>
  </r>
  <r>
    <x v="11"/>
    <x v="0"/>
    <x v="0"/>
    <x v="0"/>
    <s v="CRQ244311"/>
    <x v="73"/>
    <x v="352"/>
    <d v="2018-03-11T00:00:00"/>
    <d v="2018-03-11T20:00:00"/>
    <s v="WO11767033 RLM43228 Instalación de Service Pack 4 en instancias SQL del Cluster LYNC 2012"/>
    <x v="0"/>
    <s v="On Time"/>
    <s v="No"/>
    <s v="Minor"/>
    <s v="Successful"/>
    <s v="On Time"/>
    <n v="1"/>
    <n v="1"/>
    <n v="0"/>
    <x v="2"/>
    <x v="0"/>
    <x v="0"/>
    <n v="0"/>
    <n v="0"/>
    <n v="0"/>
    <n v="0"/>
    <n v="1"/>
    <n v="0"/>
    <x v="5"/>
    <s v="-"/>
    <x v="21"/>
    <x v="1"/>
    <s v="No"/>
    <s v="No"/>
    <s v="No"/>
    <s v="Si"/>
    <s v="No"/>
  </r>
  <r>
    <x v="11"/>
    <x v="0"/>
    <x v="0"/>
    <x v="0"/>
    <s v="CRQ244709"/>
    <x v="71"/>
    <x v="353"/>
    <d v="2018-03-11T07:00:00"/>
    <d v="2018-03-11T11:30:00"/>
    <s v="WO11776969 RLM43308 Recolección de Debugs  de las BD PI,CPS,SLD a nivel de Networker."/>
    <x v="0"/>
    <s v="On Time"/>
    <s v="No"/>
    <s v="Minor"/>
    <s v="Successful"/>
    <s v="On Time"/>
    <n v="1"/>
    <n v="1"/>
    <n v="0"/>
    <x v="2"/>
    <x v="0"/>
    <x v="0"/>
    <n v="0"/>
    <n v="0"/>
    <n v="0"/>
    <n v="0"/>
    <n v="1"/>
    <n v="0"/>
    <x v="5"/>
    <s v="-"/>
    <x v="15"/>
    <x v="1"/>
    <s v="No"/>
    <s v="No"/>
    <s v="No"/>
    <s v="Si"/>
    <s v="No"/>
  </r>
  <r>
    <x v="11"/>
    <x v="0"/>
    <x v="0"/>
    <x v="0"/>
    <s v="CRQ244348"/>
    <x v="71"/>
    <x v="353"/>
    <d v="2018-03-11T13:00:00"/>
    <d v="2018-03-11T21:00:00"/>
    <s v="WO11773746 RLM42922 Liberación de: -  la consola a Ope de T-S Bckups y a Monitoreo de Gpo Mod/al CCO de T-S"/>
    <x v="0"/>
    <s v="On Time"/>
    <s v="No"/>
    <s v="Minor"/>
    <s v="Successful"/>
    <s v="On Time"/>
    <n v="1"/>
    <n v="1"/>
    <n v="0"/>
    <x v="2"/>
    <x v="0"/>
    <x v="0"/>
    <n v="0"/>
    <n v="0"/>
    <n v="0"/>
    <n v="0"/>
    <n v="1"/>
    <n v="0"/>
    <x v="5"/>
    <s v="-"/>
    <x v="15"/>
    <x v="1"/>
    <s v="No"/>
    <s v="No"/>
    <s v="No"/>
    <s v="Si"/>
    <s v="No"/>
  </r>
  <r>
    <x v="11"/>
    <x v="0"/>
    <x v="0"/>
    <x v="0"/>
    <s v="CRQ243907"/>
    <x v="74"/>
    <x v="354"/>
    <d v="2018-03-02T13:00:00"/>
    <d v="2018-03-14T18:00:00"/>
    <s v="Actualización de CMDB y liberación - CI´S MW WEB"/>
    <x v="0"/>
    <s v="On Time"/>
    <s v="No"/>
    <s v="Minor"/>
    <s v="Successful"/>
    <s v="On Time"/>
    <n v="1"/>
    <n v="1"/>
    <n v="0"/>
    <x v="2"/>
    <x v="0"/>
    <x v="0"/>
    <n v="0"/>
    <n v="0"/>
    <n v="0"/>
    <n v="0"/>
    <n v="1"/>
    <n v="0"/>
    <x v="5"/>
    <s v="-"/>
    <x v="17"/>
    <x v="1"/>
    <s v="No"/>
    <s v="No"/>
    <s v="No"/>
    <s v="Si"/>
    <s v="No"/>
  </r>
  <r>
    <x v="11"/>
    <x v="0"/>
    <x v="0"/>
    <x v="0"/>
    <s v="CRQ244829"/>
    <x v="71"/>
    <x v="271"/>
    <d v="2018-03-10T20:00:00"/>
    <d v="2018-03-17T06:00:00"/>
    <s v="Aprovisionamiento de infraestructura para migración de 49 VM´s. SLT"/>
    <x v="0"/>
    <s v="On Time"/>
    <s v="No"/>
    <s v="Minor"/>
    <s v="Successful"/>
    <s v="On Time"/>
    <n v="1"/>
    <n v="1"/>
    <n v="0"/>
    <x v="2"/>
    <x v="1"/>
    <x v="1"/>
    <n v="0"/>
    <n v="0"/>
    <n v="0"/>
    <n v="0"/>
    <n v="1"/>
    <n v="0"/>
    <x v="5"/>
    <s v="-"/>
    <x v="15"/>
    <x v="1"/>
    <s v="No"/>
    <s v="No"/>
    <s v="No"/>
    <s v="Si"/>
    <s v="No"/>
  </r>
  <r>
    <x v="11"/>
    <x v="0"/>
    <x v="0"/>
    <x v="0"/>
    <s v="CRQ244901"/>
    <x v="77"/>
    <x v="288"/>
    <d v="2018-03-14T22:00:00"/>
    <d v="2018-03-16T23:50:00"/>
    <s v="Actualizar parches Citrix en servidores con el rol de Delivery Controller  de Citrix  de CU1 a CU4"/>
    <x v="0"/>
    <s v="On Time"/>
    <s v="No"/>
    <s v="Minor"/>
    <s v="Successful"/>
    <s v="On Time"/>
    <n v="1"/>
    <n v="1"/>
    <n v="0"/>
    <x v="2"/>
    <x v="0"/>
    <x v="0"/>
    <n v="0"/>
    <n v="0"/>
    <n v="0"/>
    <n v="0"/>
    <n v="1"/>
    <n v="0"/>
    <x v="5"/>
    <s v="-"/>
    <x v="28"/>
    <x v="1"/>
    <s v="No"/>
    <s v="No"/>
    <s v="No"/>
    <s v="Si"/>
    <s v="No"/>
  </r>
  <r>
    <x v="11"/>
    <x v="0"/>
    <x v="0"/>
    <x v="0"/>
    <s v="CRQ245122"/>
    <x v="74"/>
    <x v="210"/>
    <d v="2018-03-16T12:00:00"/>
    <d v="2018-03-16T23:00:00"/>
    <s v="Instalación de certificado PSYCOWIN.GMODELO.COM.MX"/>
    <x v="0"/>
    <s v="On Time"/>
    <s v="No"/>
    <s v="Minor"/>
    <s v="Successful"/>
    <s v="On Time"/>
    <n v="1"/>
    <n v="1"/>
    <n v="0"/>
    <x v="2"/>
    <x v="0"/>
    <x v="0"/>
    <n v="0"/>
    <n v="1"/>
    <n v="1"/>
    <n v="0"/>
    <n v="1"/>
    <n v="0"/>
    <x v="5"/>
    <s v="-"/>
    <x v="17"/>
    <x v="1"/>
    <s v="Si"/>
    <s v="Si"/>
    <s v="No"/>
    <s v="Si"/>
    <s v="No"/>
  </r>
  <r>
    <x v="11"/>
    <x v="0"/>
    <x v="0"/>
    <x v="0"/>
    <s v="CRQ244135"/>
    <x v="59"/>
    <x v="153"/>
    <d v="2018-03-16T22:00:00"/>
    <d v="2018-03-18T11:00:00"/>
    <s v="Actualizacion Rollup 18 en servidores Exchange 2010 SP3 (KB4011326)"/>
    <x v="0"/>
    <s v="On Time"/>
    <s v="No"/>
    <s v="Minor"/>
    <s v="Successful"/>
    <s v="On Time"/>
    <n v="1"/>
    <n v="1"/>
    <n v="0"/>
    <x v="2"/>
    <x v="0"/>
    <x v="0"/>
    <n v="0"/>
    <n v="0"/>
    <n v="0"/>
    <n v="0"/>
    <n v="1"/>
    <n v="0"/>
    <x v="5"/>
    <s v="-"/>
    <x v="12"/>
    <x v="1"/>
    <s v="No"/>
    <s v="No"/>
    <s v="No"/>
    <s v="Si"/>
    <s v="No"/>
  </r>
  <r>
    <x v="11"/>
    <x v="0"/>
    <x v="0"/>
    <x v="0"/>
    <s v="CRQ244616"/>
    <x v="76"/>
    <x v="355"/>
    <d v="2018-03-17T00:00:00"/>
    <d v="2018-03-17T23:59:00"/>
    <s v="Reiniciar los servidores WMS"/>
    <x v="0"/>
    <s v="On Time"/>
    <s v="No"/>
    <s v="Minor"/>
    <s v="Successful"/>
    <s v="On Time"/>
    <n v="1"/>
    <n v="1"/>
    <n v="0"/>
    <x v="2"/>
    <x v="0"/>
    <x v="0"/>
    <n v="0"/>
    <n v="0"/>
    <n v="0"/>
    <n v="0"/>
    <n v="1"/>
    <n v="0"/>
    <x v="5"/>
    <s v="-"/>
    <x v="25"/>
    <x v="1"/>
    <s v="No"/>
    <s v="No"/>
    <s v="No"/>
    <s v="Si"/>
    <s v="No"/>
  </r>
  <r>
    <x v="11"/>
    <x v="0"/>
    <x v="0"/>
    <x v="0"/>
    <s v="CRQ245202"/>
    <x v="89"/>
    <x v="250"/>
    <d v="2018-03-17T00:00:00"/>
    <d v="2018-03-20T19:30:00"/>
    <s v="Actualizar Hosts ESXi 6.0 al ultimo build disponible"/>
    <x v="0"/>
    <s v="On Time"/>
    <s v="No"/>
    <s v="Minor"/>
    <s v="Successful"/>
    <s v="On Time"/>
    <n v="1"/>
    <n v="1"/>
    <n v="0"/>
    <x v="2"/>
    <x v="0"/>
    <x v="0"/>
    <n v="0"/>
    <n v="0"/>
    <n v="0"/>
    <n v="0"/>
    <n v="1"/>
    <n v="0"/>
    <x v="5"/>
    <s v="-"/>
    <x v="1"/>
    <x v="1"/>
    <s v="No"/>
    <s v="No"/>
    <s v="No"/>
    <s v="Si"/>
    <s v="No"/>
  </r>
  <r>
    <x v="11"/>
    <x v="0"/>
    <x v="0"/>
    <x v="0"/>
    <s v="CRQ244904"/>
    <x v="29"/>
    <x v="273"/>
    <d v="2018-03-17T00:00:00"/>
    <d v="2018-03-17T23:59:00"/>
    <s v="Actualización Java agent en IDM Produccion"/>
    <x v="0"/>
    <s v="On Time"/>
    <s v="No"/>
    <s v="Minor"/>
    <s v="Successful"/>
    <s v="On Time"/>
    <n v="1"/>
    <n v="1"/>
    <n v="0"/>
    <x v="2"/>
    <x v="0"/>
    <x v="0"/>
    <n v="0"/>
    <n v="0"/>
    <n v="0"/>
    <n v="0"/>
    <n v="1"/>
    <n v="0"/>
    <x v="5"/>
    <s v="-"/>
    <x v="0"/>
    <x v="0"/>
    <s v="No"/>
    <s v="No"/>
    <s v="No"/>
    <s v="Si"/>
    <s v="No"/>
  </r>
  <r>
    <x v="11"/>
    <x v="0"/>
    <x v="0"/>
    <x v="0"/>
    <s v="CRQ245003"/>
    <x v="29"/>
    <x v="41"/>
    <d v="2018-03-18T00:00:00"/>
    <d v="2018-03-18T23:59:00"/>
    <s v="Mitigar vulnerabilidad IDM Produccion"/>
    <x v="0"/>
    <s v="On Time"/>
    <s v="No"/>
    <s v="Minor"/>
    <s v="Successful"/>
    <s v="On Time"/>
    <n v="1"/>
    <n v="1"/>
    <n v="0"/>
    <x v="2"/>
    <x v="0"/>
    <x v="0"/>
    <n v="0"/>
    <n v="0"/>
    <n v="0"/>
    <n v="0"/>
    <n v="1"/>
    <n v="0"/>
    <x v="5"/>
    <s v="-"/>
    <x v="0"/>
    <x v="0"/>
    <s v="No"/>
    <s v="No"/>
    <s v="No"/>
    <s v="Si"/>
    <s v="No"/>
  </r>
  <r>
    <x v="11"/>
    <x v="0"/>
    <x v="0"/>
    <x v="0"/>
    <s v="CRQ245215"/>
    <x v="78"/>
    <x v="157"/>
    <d v="2018-03-18T07:00:00"/>
    <d v="2018-03-19T17:00:00"/>
    <s v="Realizar el upgrade de Microcódigo de la version 7.6.1.7 a la versión 7.8.1.5  en el SVC Productivo"/>
    <x v="0"/>
    <s v="On Time"/>
    <s v="No"/>
    <s v="Minor"/>
    <s v="Successful"/>
    <s v="On Time"/>
    <n v="1"/>
    <n v="1"/>
    <n v="0"/>
    <x v="2"/>
    <x v="0"/>
    <x v="0"/>
    <n v="0"/>
    <n v="0"/>
    <n v="0"/>
    <n v="0"/>
    <n v="1"/>
    <n v="0"/>
    <x v="5"/>
    <s v="-"/>
    <x v="9"/>
    <x v="1"/>
    <s v="No"/>
    <s v="No"/>
    <s v="No"/>
    <s v="Si"/>
    <s v="No"/>
  </r>
  <r>
    <x v="11"/>
    <x v="0"/>
    <x v="1"/>
    <x v="0"/>
    <s v="CRQ245225"/>
    <x v="78"/>
    <x v="161"/>
    <d v="2018-03-16T17:00:00"/>
    <d v="2018-03-16T22:00:00"/>
    <s v="Reemplazo de VRM y disco dañado en DS8870 Querétaro"/>
    <x v="0"/>
    <s v="On Time"/>
    <s v="No"/>
    <s v="Standard"/>
    <s v="Successful"/>
    <s v="On Time"/>
    <n v="1"/>
    <n v="1"/>
    <n v="0"/>
    <x v="2"/>
    <x v="0"/>
    <x v="0"/>
    <n v="0"/>
    <n v="0"/>
    <n v="0"/>
    <n v="0"/>
    <n v="1"/>
    <n v="0"/>
    <x v="5"/>
    <s v="-"/>
    <x v="9"/>
    <x v="1"/>
    <s v="No"/>
    <s v="No"/>
    <s v="No"/>
    <s v="Si"/>
    <s v="No"/>
  </r>
  <r>
    <x v="11"/>
    <x v="0"/>
    <x v="0"/>
    <x v="0"/>
    <s v="CRQ244622"/>
    <x v="76"/>
    <x v="356"/>
    <d v="2018-03-15T11:00:00"/>
    <d v="2018-03-31T09:00:00"/>
    <s v="Configurar el monitoreo y Failover en las herramientas de HPSiteScope y HP Orchestration"/>
    <x v="0"/>
    <s v="On Time"/>
    <s v="No"/>
    <s v="Minor"/>
    <s v="Successful"/>
    <s v="On Time"/>
    <n v="1"/>
    <n v="1"/>
    <n v="0"/>
    <x v="2"/>
    <x v="0"/>
    <x v="0"/>
    <n v="0"/>
    <n v="0"/>
    <n v="0"/>
    <n v="0"/>
    <n v="1"/>
    <n v="0"/>
    <x v="5"/>
    <s v="-"/>
    <x v="25"/>
    <x v="1"/>
    <s v="No"/>
    <s v="No"/>
    <s v="No"/>
    <s v="Si"/>
    <s v="No"/>
  </r>
  <r>
    <x v="11"/>
    <x v="0"/>
    <x v="0"/>
    <x v="0"/>
    <s v="CRQ245812"/>
    <x v="89"/>
    <x v="357"/>
    <d v="2018-03-27T10:30:00"/>
    <d v="2018-03-28T12:00:00"/>
    <s v=" &lt;Instalacion de security updates windows server 2008 y 2012 (DEV, QA y Pruebas) "/>
    <x v="0"/>
    <s v="On Time"/>
    <s v="No"/>
    <s v="Minor"/>
    <s v="Successful"/>
    <s v="On Time"/>
    <n v="1"/>
    <n v="1"/>
    <n v="0"/>
    <x v="2"/>
    <x v="0"/>
    <x v="0"/>
    <n v="0"/>
    <n v="0"/>
    <n v="0"/>
    <n v="0"/>
    <n v="1"/>
    <n v="0"/>
    <x v="5"/>
    <s v="-"/>
    <x v="1"/>
    <x v="1"/>
    <s v="No"/>
    <s v="No"/>
    <s v="No"/>
    <s v="Si"/>
    <s v="No"/>
  </r>
  <r>
    <x v="11"/>
    <x v="0"/>
    <x v="0"/>
    <x v="0"/>
    <s v="CRQ246503"/>
    <x v="79"/>
    <x v="350"/>
    <d v="2018-03-28T13:00:00"/>
    <d v="2018-03-28T19:00:00"/>
    <s v="WO11810119 RLM45320 Mitigacion de vulnerabilidad relacionada con OpenSSL &amp; tcpdump en servidores AIX."/>
    <x v="0"/>
    <s v="On Time"/>
    <s v="No"/>
    <s v="Minor"/>
    <s v="Successful"/>
    <s v="On Time"/>
    <n v="1"/>
    <n v="1"/>
    <n v="0"/>
    <x v="2"/>
    <x v="0"/>
    <x v="0"/>
    <n v="0"/>
    <n v="0"/>
    <n v="0"/>
    <n v="0"/>
    <n v="1"/>
    <n v="0"/>
    <x v="5"/>
    <s v="-"/>
    <x v="18"/>
    <x v="1"/>
    <s v="No"/>
    <s v="No"/>
    <s v="No"/>
    <s v="Si"/>
    <s v="No"/>
  </r>
  <r>
    <x v="11"/>
    <x v="0"/>
    <x v="1"/>
    <x v="0"/>
    <s v="CRQ247002"/>
    <x v="78"/>
    <x v="254"/>
    <d v="2018-03-28T22:00:00"/>
    <d v="2018-03-30T13:00:00"/>
    <s v="Reemplazo de FlashCard en FlashSystem 820 C4MXDFSYI08 NO Productivo Tultitlan"/>
    <x v="0"/>
    <s v="On Time"/>
    <s v="No"/>
    <s v="Standard"/>
    <s v="Successful"/>
    <s v="On Time"/>
    <n v="1"/>
    <n v="1"/>
    <n v="0"/>
    <x v="2"/>
    <x v="0"/>
    <x v="0"/>
    <n v="0"/>
    <n v="0"/>
    <n v="0"/>
    <n v="0"/>
    <n v="1"/>
    <n v="0"/>
    <x v="5"/>
    <s v="-"/>
    <x v="9"/>
    <x v="1"/>
    <s v="No"/>
    <s v="No"/>
    <s v="No"/>
    <s v="Si"/>
    <s v="No"/>
  </r>
  <r>
    <x v="11"/>
    <x v="1"/>
    <x v="0"/>
    <x v="0"/>
    <s v="CRQ244519"/>
    <x v="88"/>
    <x v="358"/>
    <d v="2018-03-07T13:00:00"/>
    <d v="2018-03-07T18:00:00"/>
    <s v="WO11777517 RLM244519 Incremento de AB Agencias Huayacocotla MPLS."/>
    <x v="0"/>
    <s v="On Time"/>
    <s v="No"/>
    <s v="Minor"/>
    <s v="Successful"/>
    <s v="On Time"/>
    <n v="1"/>
    <n v="1"/>
    <n v="0"/>
    <x v="2"/>
    <x v="0"/>
    <x v="0"/>
    <n v="0"/>
    <n v="0"/>
    <n v="0"/>
    <n v="0"/>
    <n v="1"/>
    <n v="0"/>
    <x v="5"/>
    <s v="-"/>
    <x v="14"/>
    <x v="2"/>
    <s v="No"/>
    <s v="No"/>
    <s v="No"/>
    <s v="Si"/>
    <s v="No"/>
  </r>
  <r>
    <x v="11"/>
    <x v="1"/>
    <x v="1"/>
    <x v="0"/>
    <s v="CRQ244649"/>
    <x v="16"/>
    <x v="255"/>
    <d v="2018-03-07T18:00:00"/>
    <d v="2018-03-07T19:00:00"/>
    <s v="Configuración de Regla de Firewall. "/>
    <x v="0"/>
    <s v="On Time"/>
    <s v="No"/>
    <s v="Standard"/>
    <s v="Successful"/>
    <s v="On Time"/>
    <n v="1"/>
    <n v="1"/>
    <n v="0"/>
    <x v="2"/>
    <x v="0"/>
    <x v="0"/>
    <n v="0"/>
    <n v="0"/>
    <n v="0"/>
    <n v="0"/>
    <n v="1"/>
    <n v="0"/>
    <x v="5"/>
    <s v="-"/>
    <x v="11"/>
    <x v="2"/>
    <s v="No"/>
    <s v="No"/>
    <s v="No"/>
    <s v="Si"/>
    <s v="No"/>
  </r>
  <r>
    <x v="11"/>
    <x v="1"/>
    <x v="1"/>
    <x v="0"/>
    <s v="CRQ244541"/>
    <x v="16"/>
    <x v="255"/>
    <d v="2018-03-06T17:30:00"/>
    <d v="2018-03-06T19:00:00"/>
    <s v="Configuración de Regla de Firewall."/>
    <x v="0"/>
    <s v="On Time"/>
    <s v="No"/>
    <s v="Standard"/>
    <s v="Successful"/>
    <s v="On Time"/>
    <n v="1"/>
    <n v="1"/>
    <n v="0"/>
    <x v="2"/>
    <x v="0"/>
    <x v="0"/>
    <n v="0"/>
    <n v="0"/>
    <n v="0"/>
    <n v="0"/>
    <n v="1"/>
    <n v="0"/>
    <x v="5"/>
    <s v="-"/>
    <x v="11"/>
    <x v="2"/>
    <s v="No"/>
    <s v="No"/>
    <s v="No"/>
    <s v="Si"/>
    <s v="No"/>
  </r>
  <r>
    <x v="11"/>
    <x v="1"/>
    <x v="0"/>
    <x v="0"/>
    <s v="CRQ242926"/>
    <x v="88"/>
    <x v="358"/>
    <d v="2018-01-26T20:00:00"/>
    <d v="2018-03-16T18:00:00"/>
    <s v="WO11732863 Depuración de direcionamientos en Forescout"/>
    <x v="0"/>
    <s v="On Time"/>
    <s v="No"/>
    <s v="Minor"/>
    <s v="Successful"/>
    <s v="On Time"/>
    <n v="1"/>
    <n v="1"/>
    <n v="0"/>
    <x v="2"/>
    <x v="0"/>
    <x v="0"/>
    <n v="0"/>
    <n v="0"/>
    <n v="0"/>
    <n v="0"/>
    <n v="1"/>
    <n v="0"/>
    <x v="5"/>
    <s v="-"/>
    <x v="14"/>
    <x v="2"/>
    <s v="No"/>
    <s v="No"/>
    <s v="No"/>
    <s v="Si"/>
    <s v="No"/>
  </r>
  <r>
    <x v="11"/>
    <x v="1"/>
    <x v="0"/>
    <x v="0"/>
    <s v="CRQ244645"/>
    <x v="75"/>
    <x v="271"/>
    <d v="2018-03-07T22:00:00"/>
    <d v="2018-03-08T22:00:00"/>
    <s v="WO11783634 RLM43133 Configuracion de puerto trunk para nuevo storage de COPEC y puerto trunk en switch DMZ"/>
    <x v="0"/>
    <s v="On Time"/>
    <s v="No"/>
    <s v="Minor"/>
    <s v="Successful"/>
    <s v="On Time"/>
    <n v="1"/>
    <n v="1"/>
    <n v="0"/>
    <x v="2"/>
    <x v="0"/>
    <x v="0"/>
    <n v="0"/>
    <n v="0"/>
    <n v="0"/>
    <n v="0"/>
    <n v="1"/>
    <n v="0"/>
    <x v="5"/>
    <s v="-"/>
    <x v="30"/>
    <x v="2"/>
    <s v="No"/>
    <s v="No"/>
    <s v="No"/>
    <s v="Si"/>
    <s v="No"/>
  </r>
  <r>
    <x v="11"/>
    <x v="1"/>
    <x v="1"/>
    <x v="0"/>
    <s v="CRQ244837"/>
    <x v="16"/>
    <x v="359"/>
    <d v="2018-03-08T20:00:00"/>
    <d v="2018-03-08T21:00:00"/>
    <s v="WO11786043 RLM43422 Configuración de Regla de Firewall."/>
    <x v="0"/>
    <s v="On Time"/>
    <s v="No"/>
    <s v="Standard"/>
    <s v="Successful"/>
    <s v="On Time"/>
    <n v="1"/>
    <n v="1"/>
    <n v="0"/>
    <x v="2"/>
    <x v="0"/>
    <x v="0"/>
    <n v="0"/>
    <n v="0"/>
    <n v="0"/>
    <n v="0"/>
    <n v="1"/>
    <n v="0"/>
    <x v="5"/>
    <s v="-"/>
    <x v="11"/>
    <x v="2"/>
    <s v="No"/>
    <s v="No"/>
    <s v="No"/>
    <s v="Si"/>
    <s v="No"/>
  </r>
  <r>
    <x v="11"/>
    <x v="1"/>
    <x v="0"/>
    <x v="0"/>
    <s v="CRQ244727"/>
    <x v="108"/>
    <x v="306"/>
    <d v="2018-03-09T18:00:00"/>
    <d v="2018-03-14T18:00:00"/>
    <s v="WO11782998 RLM43326 Ajustes en red inalámbrica Corporativo 3 Centurias"/>
    <x v="0"/>
    <s v="On Time"/>
    <s v="No"/>
    <s v="Minor"/>
    <s v="Successful"/>
    <s v="On Time"/>
    <n v="1"/>
    <n v="1"/>
    <n v="0"/>
    <x v="2"/>
    <x v="0"/>
    <x v="0"/>
    <n v="0"/>
    <n v="0"/>
    <n v="0"/>
    <n v="0"/>
    <n v="1"/>
    <n v="0"/>
    <x v="5"/>
    <s v="-"/>
    <x v="11"/>
    <x v="2"/>
    <s v="No"/>
    <s v="No"/>
    <s v="No"/>
    <s v="Si"/>
    <s v="No"/>
  </r>
  <r>
    <x v="11"/>
    <x v="1"/>
    <x v="0"/>
    <x v="0"/>
    <s v="CRQ244537"/>
    <x v="16"/>
    <x v="359"/>
    <d v="2018-03-09T18:00:00"/>
    <d v="2018-03-10T12:00:00"/>
    <s v="WO11781250 RLM43128 Modificación de las politicas de autenticación/administración para equipos de seguridad perimetral"/>
    <x v="0"/>
    <s v="On Time"/>
    <s v="No"/>
    <s v="Minor"/>
    <s v="Successful"/>
    <s v="On Time"/>
    <n v="1"/>
    <n v="1"/>
    <n v="0"/>
    <x v="2"/>
    <x v="0"/>
    <x v="0"/>
    <n v="0"/>
    <n v="0"/>
    <n v="0"/>
    <n v="0"/>
    <n v="1"/>
    <n v="0"/>
    <x v="5"/>
    <s v="-"/>
    <x v="11"/>
    <x v="2"/>
    <s v="No"/>
    <s v="No"/>
    <s v="No"/>
    <s v="Si"/>
    <s v="No"/>
  </r>
  <r>
    <x v="11"/>
    <x v="1"/>
    <x v="1"/>
    <x v="0"/>
    <s v="CRQ244567"/>
    <x v="16"/>
    <x v="235"/>
    <d v="2018-03-12T23:00:00"/>
    <d v="2018-03-13T02:00:00"/>
    <s v="Configuración de Regla de Firewall. "/>
    <x v="0"/>
    <s v="On Time"/>
    <s v="No"/>
    <s v="Standard"/>
    <s v="Successful"/>
    <s v="On Time"/>
    <n v="1"/>
    <n v="1"/>
    <n v="0"/>
    <x v="2"/>
    <x v="0"/>
    <x v="0"/>
    <n v="0"/>
    <n v="0"/>
    <n v="0"/>
    <n v="0"/>
    <n v="1"/>
    <n v="0"/>
    <x v="5"/>
    <s v="-"/>
    <x v="11"/>
    <x v="2"/>
    <s v="No"/>
    <s v="No"/>
    <s v="No"/>
    <s v="Si"/>
    <s v="No"/>
  </r>
  <r>
    <x v="11"/>
    <x v="1"/>
    <x v="1"/>
    <x v="0"/>
    <s v="CRQ245101"/>
    <x v="16"/>
    <x v="255"/>
    <d v="2018-03-12T17:00:00"/>
    <d v="2018-03-12T19:00:00"/>
    <s v="Configuración de Regla de Firewall"/>
    <x v="0"/>
    <s v="On Time"/>
    <s v="No"/>
    <s v="Standard"/>
    <s v="Successful"/>
    <s v="On Time"/>
    <n v="1"/>
    <n v="1"/>
    <n v="0"/>
    <x v="2"/>
    <x v="0"/>
    <x v="0"/>
    <n v="0"/>
    <n v="0"/>
    <n v="0"/>
    <n v="0"/>
    <n v="1"/>
    <n v="0"/>
    <x v="5"/>
    <s v="-"/>
    <x v="11"/>
    <x v="2"/>
    <s v="No"/>
    <s v="No"/>
    <s v="No"/>
    <s v="Si"/>
    <s v="No"/>
  </r>
  <r>
    <x v="11"/>
    <x v="1"/>
    <x v="1"/>
    <x v="0"/>
    <s v="CRQ244842"/>
    <x v="16"/>
    <x v="255"/>
    <d v="2018-03-13T18:00:00"/>
    <d v="2018-03-13T19:00:00"/>
    <s v="Configuración de Regla de Firewall"/>
    <x v="0"/>
    <s v="On Time"/>
    <s v="No"/>
    <s v="Standard"/>
    <s v="Successful"/>
    <s v="On Time"/>
    <n v="1"/>
    <n v="1"/>
    <n v="0"/>
    <x v="2"/>
    <x v="0"/>
    <x v="0"/>
    <n v="0"/>
    <n v="0"/>
    <n v="0"/>
    <n v="0"/>
    <n v="1"/>
    <n v="0"/>
    <x v="5"/>
    <s v="-"/>
    <x v="11"/>
    <x v="2"/>
    <s v="No"/>
    <s v="No"/>
    <s v="No"/>
    <s v="Si"/>
    <s v="No"/>
  </r>
  <r>
    <x v="11"/>
    <x v="1"/>
    <x v="1"/>
    <x v="0"/>
    <s v="CRQ245701"/>
    <x v="16"/>
    <x v="360"/>
    <d v="2018-03-17T10:00:00"/>
    <d v="2018-03-17T11:00:00"/>
    <s v="Configuración de Regla de Firewall"/>
    <x v="0"/>
    <s v="On Time"/>
    <s v="No"/>
    <s v="Standard"/>
    <s v="Successful"/>
    <s v="On Time"/>
    <n v="1"/>
    <n v="1"/>
    <n v="0"/>
    <x v="2"/>
    <x v="0"/>
    <x v="0"/>
    <n v="0"/>
    <n v="0"/>
    <n v="0"/>
    <n v="0"/>
    <n v="1"/>
    <n v="0"/>
    <x v="5"/>
    <s v="-"/>
    <x v="11"/>
    <x v="2"/>
    <s v="No"/>
    <s v="No"/>
    <s v="No"/>
    <s v="Si"/>
    <s v="No"/>
  </r>
  <r>
    <x v="11"/>
    <x v="1"/>
    <x v="0"/>
    <x v="1"/>
    <s v="CRQ246522"/>
    <x v="75"/>
    <x v="361"/>
    <d v="2018-03-28T19:00:00"/>
    <d v="2018-03-28T21:00:00"/>
    <s v="Configurar de enlace de redundacia en Cerveceria Yucateca"/>
    <x v="0"/>
    <s v="On Time"/>
    <s v="No"/>
    <s v="Minor"/>
    <s v="Successful"/>
    <s v="On Time"/>
    <n v="1"/>
    <n v="1"/>
    <n v="0"/>
    <x v="2"/>
    <x v="0"/>
    <x v="2"/>
    <n v="1"/>
    <n v="0"/>
    <n v="0"/>
    <n v="0"/>
    <n v="1"/>
    <n v="0"/>
    <x v="5"/>
    <s v="-"/>
    <x v="30"/>
    <x v="2"/>
    <s v="No"/>
    <s v="No"/>
    <s v="No"/>
    <s v="Si"/>
    <s v="No"/>
  </r>
  <r>
    <x v="2"/>
    <x v="0"/>
    <x v="0"/>
    <x v="1"/>
    <s v="MEX-15175"/>
    <x v="57"/>
    <x v="107"/>
    <d v="2018-03-23T12:00:00"/>
    <d v="2018-03-23T14:00:00"/>
    <s v="DaiVB | Emergency change | PRD | Increase space Disk on servers"/>
    <x v="0"/>
    <s v="On Time"/>
    <s v="No"/>
    <s v="Minor"/>
    <s v="Successful"/>
    <s v="On Time"/>
    <n v="1"/>
    <n v="1"/>
    <n v="0"/>
    <x v="2"/>
    <x v="0"/>
    <x v="2"/>
    <n v="1"/>
    <n v="0"/>
    <n v="0"/>
    <n v="0"/>
    <n v="1"/>
    <n v="0"/>
    <x v="1"/>
    <s v="-"/>
    <x v="19"/>
    <x v="1"/>
    <s v="No"/>
    <s v="No"/>
    <s v="No"/>
    <s v="Si"/>
    <s v="No"/>
  </r>
  <r>
    <x v="2"/>
    <x v="1"/>
    <x v="0"/>
    <x v="1"/>
    <s v="MEX-14720"/>
    <x v="56"/>
    <x v="197"/>
    <d v="2018-03-02T14:30:00"/>
    <d v="2018-03-02T15:30:00"/>
    <s v="Emergency change | Restart Services on the 4 Junipers."/>
    <x v="0"/>
    <s v="On Time"/>
    <s v="No"/>
    <s v="Minor"/>
    <s v="Successful"/>
    <s v="On Time"/>
    <n v="1"/>
    <n v="1"/>
    <n v="0"/>
    <x v="2"/>
    <x v="0"/>
    <x v="2"/>
    <n v="1"/>
    <n v="0"/>
    <n v="0"/>
    <n v="0"/>
    <n v="1"/>
    <n v="0"/>
    <x v="1"/>
    <s v="-"/>
    <x v="11"/>
    <x v="2"/>
    <s v="No"/>
    <s v="No"/>
    <s v="No"/>
    <s v="Si"/>
    <s v="No"/>
  </r>
  <r>
    <x v="2"/>
    <x v="1"/>
    <x v="0"/>
    <x v="1"/>
    <s v="MEX-15308"/>
    <x v="56"/>
    <x v="197"/>
    <d v="2018-03-28T10:00:00"/>
    <d v="2018-03-28T11:00:00"/>
    <s v="Emergency change | VPN connection cannot be established for Star1 and Star2 HUs"/>
    <x v="0"/>
    <s v="On Time"/>
    <s v="No"/>
    <s v="Minor"/>
    <s v="Successful"/>
    <s v="On Time"/>
    <n v="1"/>
    <n v="1"/>
    <n v="0"/>
    <x v="2"/>
    <x v="0"/>
    <x v="2"/>
    <n v="1"/>
    <n v="0"/>
    <n v="0"/>
    <n v="0"/>
    <n v="1"/>
    <n v="0"/>
    <x v="1"/>
    <s v="-"/>
    <x v="11"/>
    <x v="2"/>
    <s v="No"/>
    <s v="No"/>
    <s v="No"/>
    <s v="Si"/>
    <s v="No"/>
  </r>
  <r>
    <x v="8"/>
    <x v="0"/>
    <x v="0"/>
    <x v="0"/>
    <s v="C001446884"/>
    <x v="21"/>
    <x v="276"/>
    <d v="2018-03-26T01:00:00"/>
    <d v="2018-03-30T08:00:00"/>
    <s v="DCS DSI LR | T-Systems Mexico | SHDQRO-B-HANA | SHDQRO-B | Block extension shdqrobeh54 | shdqrobeh09"/>
    <x v="0"/>
    <s v="On Time"/>
    <s v="No"/>
    <s v="Minor"/>
    <s v="Successful"/>
    <s v="On Time"/>
    <n v="1"/>
    <n v="1"/>
    <n v="0"/>
    <x v="2"/>
    <x v="0"/>
    <x v="0"/>
    <n v="0"/>
    <n v="0"/>
    <n v="0"/>
    <n v="1"/>
    <n v="1"/>
    <n v="0"/>
    <x v="4"/>
    <s v="C001372963"/>
    <x v="15"/>
    <x v="1"/>
    <s v="No"/>
    <s v="No"/>
    <s v="Si"/>
    <s v="Si"/>
    <s v="No"/>
  </r>
  <r>
    <x v="5"/>
    <x v="0"/>
    <x v="1"/>
    <x v="0"/>
    <s v="C001418228"/>
    <x v="1"/>
    <x v="89"/>
    <d v="2018-03-07T10:30:00"/>
    <d v="2018-03-09T20:00:00"/>
    <s v="AMER | Multiple | Healthy restart of server :TORSCS01"/>
    <x v="0"/>
    <s v="On Time"/>
    <s v="No"/>
    <s v="Standard"/>
    <s v="Successful"/>
    <s v="On Time"/>
    <n v="1"/>
    <n v="1"/>
    <n v="0"/>
    <x v="2"/>
    <x v="0"/>
    <x v="0"/>
    <n v="0"/>
    <n v="0"/>
    <n v="0"/>
    <n v="0"/>
    <n v="1"/>
    <n v="0"/>
    <x v="4"/>
    <s v="C000961078"/>
    <x v="1"/>
    <x v="1"/>
    <s v="No"/>
    <s v="No"/>
    <s v="No"/>
    <s v="Si"/>
    <s v="No"/>
  </r>
  <r>
    <x v="5"/>
    <x v="0"/>
    <x v="1"/>
    <x v="0"/>
    <s v="C001432649"/>
    <x v="1"/>
    <x v="58"/>
    <d v="2018-03-20T11:40:00"/>
    <d v="2018-03-20T13:30:00"/>
    <s v="AMER | Multiple | Healthy restart of server : &quot;DEMTYMIMVM01&quot;"/>
    <x v="0"/>
    <s v="On Time"/>
    <s v="No"/>
    <s v="Standard"/>
    <s v="Successful"/>
    <s v="On Time"/>
    <n v="1"/>
    <n v="1"/>
    <n v="0"/>
    <x v="2"/>
    <x v="0"/>
    <x v="0"/>
    <n v="0"/>
    <n v="0"/>
    <n v="0"/>
    <n v="0"/>
    <n v="1"/>
    <n v="0"/>
    <x v="4"/>
    <s v="C000961078"/>
    <x v="1"/>
    <x v="1"/>
    <s v="No"/>
    <s v="No"/>
    <s v="No"/>
    <s v="Si"/>
    <s v="No"/>
  </r>
  <r>
    <x v="5"/>
    <x v="0"/>
    <x v="1"/>
    <x v="0"/>
    <s v="C001440332"/>
    <x v="1"/>
    <x v="58"/>
    <d v="2018-03-27T11:00:00"/>
    <d v="2018-03-28T20:00:00"/>
    <s v="Creacion de ventana de  Mantenimiento en herramienta de Monitoreo HP SiteScope USAAPPSCI01 USADBSCI01 USADCS02 USADPM02 USAFAR01 USAFAR02 USAING02"/>
    <x v="0"/>
    <s v="On Time"/>
    <s v="No"/>
    <s v="Standard"/>
    <s v="Successful"/>
    <s v="On Time"/>
    <n v="1"/>
    <n v="1"/>
    <n v="0"/>
    <x v="2"/>
    <x v="0"/>
    <x v="0"/>
    <n v="0"/>
    <n v="0"/>
    <n v="0"/>
    <n v="0"/>
    <n v="1"/>
    <n v="0"/>
    <x v="4"/>
    <s v="C000917079"/>
    <x v="1"/>
    <x v="1"/>
    <s v="No"/>
    <s v="No"/>
    <s v="No"/>
    <s v="Si"/>
    <s v="No"/>
  </r>
  <r>
    <x v="0"/>
    <x v="0"/>
    <x v="0"/>
    <x v="0"/>
    <s v="C001432795"/>
    <x v="0"/>
    <x v="119"/>
    <d v="2018-03-26T07:00:00"/>
    <d v="2018-04-01T23:30:00"/>
    <s v="SIGMA | SAP-TS-TSMX  | PRODUCTIVE | PRD  | reorganize table(s) | CCAB and CSS.CAB preapproved | Outage = No"/>
    <x v="0"/>
    <s v="On Time"/>
    <s v="No"/>
    <s v="Minor"/>
    <s v="Successful"/>
    <s v="On Time"/>
    <n v="1"/>
    <n v="1"/>
    <n v="0"/>
    <x v="3"/>
    <x v="0"/>
    <x v="0"/>
    <n v="0"/>
    <n v="0"/>
    <n v="0"/>
    <n v="0"/>
    <n v="1"/>
    <n v="0"/>
    <x v="0"/>
    <s v="C001313888"/>
    <x v="0"/>
    <x v="0"/>
    <s v="No"/>
    <s v="No"/>
    <s v="No"/>
    <s v="Si"/>
    <s v="No"/>
  </r>
  <r>
    <x v="5"/>
    <x v="0"/>
    <x v="0"/>
    <x v="0"/>
    <s v="C001440352"/>
    <x v="33"/>
    <x v="137"/>
    <d v="2018-04-01T00:30:00"/>
    <d v="2018-04-01T04:30:00"/>
    <s v="AMER / Grupo KUO /LINUX/ dacommty01 / PSO=Y/ Operative System package upgrade / ITO pre-approved"/>
    <x v="0"/>
    <s v="On Time"/>
    <s v="No"/>
    <s v="Minor"/>
    <s v="Successful"/>
    <s v="On Time"/>
    <n v="1"/>
    <n v="1"/>
    <n v="0"/>
    <x v="3"/>
    <x v="0"/>
    <x v="0"/>
    <n v="0"/>
    <n v="0"/>
    <n v="0"/>
    <n v="0"/>
    <n v="1"/>
    <n v="0"/>
    <x v="4"/>
    <s v="C000972225"/>
    <x v="19"/>
    <x v="1"/>
    <s v="No"/>
    <s v="No"/>
    <s v="No"/>
    <s v="Si"/>
    <s v="No"/>
  </r>
  <r>
    <x v="10"/>
    <x v="0"/>
    <x v="0"/>
    <x v="0"/>
    <s v="C001440402"/>
    <x v="6"/>
    <x v="7"/>
    <d v="2018-04-01T00:00:00"/>
    <d v="2018-04-01T06:00:00"/>
    <s v="AMER | KUO | OWENS ILLINOIS | Cambio de Horario de Verano 2018"/>
    <x v="0"/>
    <s v="On Time"/>
    <s v="No"/>
    <s v="Minor"/>
    <s v="Successful"/>
    <s v="On Time"/>
    <n v="1"/>
    <n v="1"/>
    <n v="0"/>
    <x v="3"/>
    <x v="0"/>
    <x v="0"/>
    <n v="0"/>
    <n v="0"/>
    <n v="0"/>
    <n v="0"/>
    <n v="1"/>
    <n v="0"/>
    <x v="4"/>
    <s v="C000633809"/>
    <x v="6"/>
    <x v="1"/>
    <s v="No"/>
    <s v="No"/>
    <s v="No"/>
    <s v="Si"/>
    <s v="No"/>
  </r>
  <r>
    <x v="10"/>
    <x v="0"/>
    <x v="0"/>
    <x v="0"/>
    <s v="C001421328"/>
    <x v="6"/>
    <x v="362"/>
    <d v="2018-04-01T00:00:00"/>
    <d v="2018-04-01T08:00:00"/>
    <s v="DSI QUERETARO |Daylight saving time change 2018"/>
    <x v="0"/>
    <s v="On Time"/>
    <s v="No"/>
    <s v="Minor"/>
    <s v="Successful"/>
    <s v="On Time"/>
    <n v="1"/>
    <n v="1"/>
    <n v="0"/>
    <x v="3"/>
    <x v="0"/>
    <x v="0"/>
    <n v="0"/>
    <n v="0"/>
    <n v="0"/>
    <n v="0"/>
    <n v="1"/>
    <n v="0"/>
    <x v="4"/>
    <s v="C000633809"/>
    <x v="6"/>
    <x v="1"/>
    <s v="No"/>
    <s v="No"/>
    <s v="No"/>
    <s v="Si"/>
    <s v="No"/>
  </r>
  <r>
    <x v="9"/>
    <x v="0"/>
    <x v="0"/>
    <x v="0"/>
    <s v="C001440344"/>
    <x v="21"/>
    <x v="66"/>
    <d v="2018-03-28T19:00:00"/>
    <d v="2018-04-01T20:00:00"/>
    <s v="DSI QRO | Grupo Q | Upgrade de DBM a Version 8.1 en Ambiente GEP"/>
    <x v="0"/>
    <s v="On Time"/>
    <s v="No"/>
    <s v="Minor"/>
    <s v="Successful"/>
    <s v="On Time"/>
    <n v="1"/>
    <n v="1"/>
    <n v="0"/>
    <x v="3"/>
    <x v="0"/>
    <x v="0"/>
    <n v="0"/>
    <n v="0"/>
    <n v="0"/>
    <n v="0"/>
    <n v="1"/>
    <n v="0"/>
    <x v="2"/>
    <s v="-"/>
    <x v="15"/>
    <x v="1"/>
    <s v="No"/>
    <s v="No"/>
    <s v="No"/>
    <s v="Si"/>
    <s v="No"/>
  </r>
  <r>
    <x v="8"/>
    <x v="0"/>
    <x v="0"/>
    <x v="0"/>
    <s v="C001434207"/>
    <x v="38"/>
    <x v="295"/>
    <d v="2018-04-01T03:00:00"/>
    <d v="2018-04-01T10:00:00"/>
    <s v="TSMX | PQIT | Daylight saving time change 2018"/>
    <x v="0"/>
    <s v="On Time"/>
    <s v="No"/>
    <s v="Minor"/>
    <s v="Successful"/>
    <s v="On Time"/>
    <n v="1"/>
    <n v="1"/>
    <n v="0"/>
    <x v="3"/>
    <x v="0"/>
    <x v="0"/>
    <n v="0"/>
    <n v="0"/>
    <n v="0"/>
    <n v="0"/>
    <n v="1"/>
    <n v="0"/>
    <x v="2"/>
    <s v="C000633809"/>
    <x v="6"/>
    <x v="1"/>
    <s v="No"/>
    <s v="No"/>
    <s v="No"/>
    <s v="Si"/>
    <s v="No"/>
  </r>
  <r>
    <x v="8"/>
    <x v="0"/>
    <x v="0"/>
    <x v="0"/>
    <s v="C001440385"/>
    <x v="38"/>
    <x v="231"/>
    <d v="2018-03-31T08:00:00"/>
    <d v="2018-04-01T18:00:00"/>
    <s v="TSMX | PQIT | Migración Granja Virtual - Instalación de Infraestructura de Red (Switches NEXUS)"/>
    <x v="0"/>
    <s v="On Time"/>
    <s v="No"/>
    <s v="Minor"/>
    <s v="Successful"/>
    <s v="On Time"/>
    <n v="1"/>
    <n v="1"/>
    <n v="0"/>
    <x v="3"/>
    <x v="0"/>
    <x v="0"/>
    <n v="0"/>
    <n v="0"/>
    <n v="0"/>
    <n v="0"/>
    <n v="1"/>
    <n v="0"/>
    <x v="2"/>
    <s v="-"/>
    <x v="6"/>
    <x v="1"/>
    <s v="No"/>
    <s v="No"/>
    <s v="No"/>
    <s v="Si"/>
    <s v="No"/>
  </r>
  <r>
    <x v="1"/>
    <x v="0"/>
    <x v="0"/>
    <x v="0"/>
    <s v="C001423189"/>
    <x v="12"/>
    <x v="15"/>
    <d v="2018-04-01T00:00:00"/>
    <d v="2018-04-02T00:00:00"/>
    <s v="VITRO | SAP-Basis | ALL SAP SYSTEMS | T-systems Mexico | DAYLIGHT SAVING TIME 2018 april"/>
    <x v="0"/>
    <s v="On Time"/>
    <s v="No"/>
    <s v="Minor"/>
    <s v="Successful"/>
    <s v="On Time"/>
    <n v="1"/>
    <n v="1"/>
    <n v="0"/>
    <x v="3"/>
    <x v="0"/>
    <x v="0"/>
    <n v="0"/>
    <n v="0"/>
    <n v="0"/>
    <n v="0"/>
    <n v="1"/>
    <n v="0"/>
    <x v="1"/>
    <s v="C000633809"/>
    <x v="0"/>
    <x v="0"/>
    <s v="No"/>
    <s v="No"/>
    <s v="No"/>
    <s v="Si"/>
    <s v="No"/>
  </r>
  <r>
    <x v="1"/>
    <x v="0"/>
    <x v="1"/>
    <x v="0"/>
    <s v="C001437183"/>
    <x v="93"/>
    <x v="341"/>
    <d v="2018-03-31T22:00:00"/>
    <d v="2018-04-01T08:00:00"/>
    <s v="AMER | VITRO | Day light saving 2018."/>
    <x v="0"/>
    <s v="On Time"/>
    <s v="No"/>
    <s v="Standard"/>
    <s v="Successful"/>
    <s v="On Time"/>
    <n v="1"/>
    <n v="1"/>
    <n v="0"/>
    <x v="3"/>
    <x v="0"/>
    <x v="0"/>
    <n v="0"/>
    <n v="0"/>
    <n v="0"/>
    <n v="0"/>
    <n v="1"/>
    <n v="0"/>
    <x v="1"/>
    <s v="C000633809"/>
    <x v="4"/>
    <x v="1"/>
    <s v="No"/>
    <s v="No"/>
    <s v="No"/>
    <s v="Si"/>
    <s v="No"/>
  </r>
  <r>
    <x v="15"/>
    <x v="0"/>
    <x v="0"/>
    <x v="0"/>
    <s v="C001440354"/>
    <x v="12"/>
    <x v="62"/>
    <d v="2018-03-31T23:00:00"/>
    <d v="2018-04-01T08:00:00"/>
    <s v="MEXICHEM | SAP-Basis | ALL SAP SYSTEMS | T-systems Mexico | DAYLIGHT SAVING TIME 2018"/>
    <x v="0"/>
    <s v="On Time"/>
    <s v="No"/>
    <s v="Minor"/>
    <s v="Successful"/>
    <s v="On Time"/>
    <n v="1"/>
    <n v="1"/>
    <n v="0"/>
    <x v="3"/>
    <x v="0"/>
    <x v="0"/>
    <n v="0"/>
    <n v="0"/>
    <n v="0"/>
    <n v="0"/>
    <n v="1"/>
    <n v="0"/>
    <x v="1"/>
    <s v="C000633809"/>
    <x v="0"/>
    <x v="0"/>
    <s v="No"/>
    <s v="No"/>
    <s v="No"/>
    <s v="Si"/>
    <s v="No"/>
  </r>
  <r>
    <x v="7"/>
    <x v="0"/>
    <x v="0"/>
    <x v="0"/>
    <s v="C41006407"/>
    <x v="8"/>
    <x v="141"/>
    <d v="2018-03-31T21:00:00"/>
    <d v="2018-04-01T07:00:00"/>
    <s v="Cambio de Horario de Verano - Daylight Saving Time"/>
    <x v="0"/>
    <s v="On Time"/>
    <s v="No"/>
    <s v="Minor"/>
    <s v="Successful"/>
    <s v="On Time"/>
    <n v="1"/>
    <n v="1"/>
    <n v="0"/>
    <x v="3"/>
    <x v="0"/>
    <x v="0"/>
    <n v="0"/>
    <n v="0"/>
    <n v="0"/>
    <n v="0"/>
    <n v="1"/>
    <n v="0"/>
    <x v="3"/>
    <s v="CT40004972"/>
    <x v="6"/>
    <x v="1"/>
    <s v="No"/>
    <s v="No"/>
    <s v="No"/>
    <s v="Si"/>
    <s v="No"/>
  </r>
  <r>
    <x v="13"/>
    <x v="0"/>
    <x v="0"/>
    <x v="0"/>
    <s v="C001428113"/>
    <x v="0"/>
    <x v="322"/>
    <d v="2018-04-01T01:00:00"/>
    <d v="2018-04-01T06:00:00"/>
    <s v="[COMPAS] / [ SAP -MX ] / ALL SYSTEMS/ - DAYLIGHT SAVING TIME 2018 april"/>
    <x v="0"/>
    <s v="On Time"/>
    <s v="No"/>
    <s v="Minor"/>
    <s v="Successful"/>
    <s v="On Time"/>
    <n v="1"/>
    <n v="1"/>
    <n v="0"/>
    <x v="3"/>
    <x v="0"/>
    <x v="0"/>
    <n v="0"/>
    <n v="0"/>
    <n v="0"/>
    <n v="0"/>
    <n v="1"/>
    <n v="0"/>
    <x v="3"/>
    <s v="C000633809"/>
    <x v="0"/>
    <x v="0"/>
    <s v="No"/>
    <s v="No"/>
    <s v="No"/>
    <s v="Si"/>
    <s v="No"/>
  </r>
  <r>
    <x v="0"/>
    <x v="0"/>
    <x v="0"/>
    <x v="0"/>
    <s v="C001434242"/>
    <x v="6"/>
    <x v="363"/>
    <d v="2018-03-31T00:00:00"/>
    <d v="2018-04-01T06:00:00"/>
    <s v="ALFA | ⏰ DAYLIGHT SAVING TIME ⏰ | ITO- SAP"/>
    <x v="0"/>
    <s v="On Time"/>
    <s v="No"/>
    <s v="Minor"/>
    <s v="Successful"/>
    <s v="On Time"/>
    <n v="1"/>
    <n v="1"/>
    <n v="0"/>
    <x v="3"/>
    <x v="0"/>
    <x v="0"/>
    <n v="0"/>
    <n v="0"/>
    <n v="0"/>
    <n v="0"/>
    <n v="1"/>
    <n v="0"/>
    <x v="0"/>
    <s v="C000633809"/>
    <x v="6"/>
    <x v="1"/>
    <s v="No"/>
    <s v="No"/>
    <s v="No"/>
    <s v="Si"/>
    <s v="No"/>
  </r>
  <r>
    <x v="7"/>
    <x v="1"/>
    <x v="1"/>
    <x v="0"/>
    <s v="C41014254"/>
    <x v="9"/>
    <x v="116"/>
    <d v="2018-04-01T16:00:00"/>
    <d v="2018-04-02T00:00:00"/>
    <s v="Mantenimiento Preventivo a IDFC302--sw60IC302-36.5"/>
    <x v="0"/>
    <s v="On Time"/>
    <s v="No"/>
    <s v="Standard"/>
    <s v="Successful"/>
    <s v="On Time"/>
    <n v="1"/>
    <n v="1"/>
    <n v="0"/>
    <x v="3"/>
    <x v="0"/>
    <x v="0"/>
    <n v="0"/>
    <n v="0"/>
    <n v="0"/>
    <n v="0"/>
    <n v="1"/>
    <n v="0"/>
    <x v="3"/>
    <s v="CT40001634"/>
    <x v="7"/>
    <x v="2"/>
    <s v="No"/>
    <s v="No"/>
    <s v="No"/>
    <s v="Si"/>
    <s v="No"/>
  </r>
  <r>
    <x v="4"/>
    <x v="0"/>
    <x v="0"/>
    <x v="0"/>
    <s v="C41010605"/>
    <x v="5"/>
    <x v="265"/>
    <d v="2018-03-31T22:00:00"/>
    <d v="2018-04-01T06:00:00"/>
    <s v="VMotion DataStore servers VMs - Audi Mexico"/>
    <x v="0"/>
    <s v="On Time"/>
    <s v="No"/>
    <s v="Minor"/>
    <s v="Successful"/>
    <s v="On Time"/>
    <n v="1"/>
    <n v="1"/>
    <n v="0"/>
    <x v="3"/>
    <x v="0"/>
    <x v="0"/>
    <n v="0"/>
    <n v="0"/>
    <n v="0"/>
    <n v="0"/>
    <n v="1"/>
    <n v="0"/>
    <x v="3"/>
    <s v="CT40012114"/>
    <x v="1"/>
    <x v="1"/>
    <s v="No"/>
    <s v="No"/>
    <s v="No"/>
    <s v="Si"/>
    <s v="No"/>
  </r>
  <r>
    <x v="4"/>
    <x v="0"/>
    <x v="0"/>
    <x v="0"/>
    <s v="C40988215"/>
    <x v="19"/>
    <x v="25"/>
    <d v="2018-03-31T03:00:00"/>
    <d v="2018-04-01T22:00:00"/>
    <s v="A20 LDR and IT Room Shutdown"/>
    <x v="0"/>
    <s v="On Time"/>
    <s v="No"/>
    <s v="Minor"/>
    <s v="Successful"/>
    <s v="On Time"/>
    <n v="1"/>
    <n v="1"/>
    <n v="0"/>
    <x v="3"/>
    <x v="0"/>
    <x v="0"/>
    <n v="0"/>
    <n v="0"/>
    <n v="0"/>
    <n v="0"/>
    <n v="1"/>
    <n v="0"/>
    <x v="3"/>
    <s v="-"/>
    <x v="13"/>
    <x v="1"/>
    <s v="No"/>
    <s v="No"/>
    <s v="No"/>
    <s v="Si"/>
    <s v="No"/>
  </r>
  <r>
    <x v="4"/>
    <x v="0"/>
    <x v="0"/>
    <x v="0"/>
    <s v="C41001737"/>
    <x v="45"/>
    <x v="247"/>
    <d v="2018-03-31T22:55:00"/>
    <d v="2018-04-01T05:55:00"/>
    <s v="Daylight Saving Time Start April 2018 (Clocks are turned forward 1 hour)"/>
    <x v="0"/>
    <s v="On Time"/>
    <s v="No"/>
    <s v="Minor"/>
    <s v="Successful"/>
    <s v="On Time"/>
    <n v="1"/>
    <n v="1"/>
    <n v="0"/>
    <x v="3"/>
    <x v="0"/>
    <x v="0"/>
    <n v="0"/>
    <n v="0"/>
    <n v="0"/>
    <n v="0"/>
    <n v="1"/>
    <n v="0"/>
    <x v="3"/>
    <s v="-"/>
    <x v="18"/>
    <x v="1"/>
    <s v="No"/>
    <s v="No"/>
    <s v="No"/>
    <s v="Si"/>
    <s v="No"/>
  </r>
  <r>
    <x v="14"/>
    <x v="0"/>
    <x v="0"/>
    <x v="0"/>
    <s v="C001406994"/>
    <x v="4"/>
    <x v="88"/>
    <d v="2018-02-28T15:00:00"/>
    <d v="2018-04-02T20:00:00"/>
    <s v="ENGIE | Creacion de ventana de Mantenimiento en herramienta de Monitoreo HP SiteScope"/>
    <x v="0"/>
    <s v="On Time"/>
    <s v="No"/>
    <s v="Minor"/>
    <s v="Successful"/>
    <s v="On Time"/>
    <n v="1"/>
    <n v="1"/>
    <n v="0"/>
    <x v="3"/>
    <x v="0"/>
    <x v="0"/>
    <n v="0"/>
    <n v="0"/>
    <n v="0"/>
    <n v="0"/>
    <n v="1"/>
    <n v="0"/>
    <x v="2"/>
    <s v="C000917079"/>
    <x v="4"/>
    <x v="1"/>
    <s v="No"/>
    <s v="No"/>
    <s v="No"/>
    <s v="Si"/>
    <s v="No"/>
  </r>
  <r>
    <x v="8"/>
    <x v="0"/>
    <x v="1"/>
    <x v="0"/>
    <s v="C001413152"/>
    <x v="21"/>
    <x v="133"/>
    <d v="2018-03-02T15:00:00"/>
    <d v="2018-04-02T15:00:00"/>
    <s v="Creacion de ventana de Mantenimiento en herramienta de Monitoreo HP SiteScope"/>
    <x v="0"/>
    <s v="On Time"/>
    <s v="No"/>
    <s v="Standard"/>
    <s v="Successful"/>
    <s v="On Time"/>
    <n v="1"/>
    <n v="1"/>
    <n v="0"/>
    <x v="3"/>
    <x v="0"/>
    <x v="0"/>
    <n v="0"/>
    <n v="0"/>
    <n v="0"/>
    <n v="0"/>
    <n v="1"/>
    <n v="0"/>
    <x v="2"/>
    <s v="C000917079"/>
    <x v="15"/>
    <x v="1"/>
    <s v="No"/>
    <s v="No"/>
    <s v="No"/>
    <s v="Si"/>
    <s v="No"/>
  </r>
  <r>
    <x v="0"/>
    <x v="0"/>
    <x v="0"/>
    <x v="0"/>
    <s v="C001419829"/>
    <x v="11"/>
    <x v="32"/>
    <d v="2018-03-27T21:00:00"/>
    <d v="2018-04-02T17:00:00"/>
    <s v="NEMAK | CCS-SCCM | Executive Deploy | Security Updates by Microsoft 03 March | 2018"/>
    <x v="0"/>
    <s v="On Time"/>
    <s v="No"/>
    <s v="Minor"/>
    <s v="Successful"/>
    <s v="On Time"/>
    <n v="1"/>
    <n v="1"/>
    <n v="0"/>
    <x v="3"/>
    <x v="0"/>
    <x v="0"/>
    <n v="0"/>
    <n v="0"/>
    <n v="0"/>
    <n v="0"/>
    <n v="1"/>
    <n v="0"/>
    <x v="0"/>
    <s v="C001313832"/>
    <x v="2"/>
    <x v="1"/>
    <s v="No"/>
    <s v="No"/>
    <s v="No"/>
    <s v="Si"/>
    <s v="No"/>
  </r>
  <r>
    <x v="5"/>
    <x v="0"/>
    <x v="2"/>
    <x v="0"/>
    <s v="C001424623"/>
    <x v="21"/>
    <x v="66"/>
    <d v="2018-03-30T08:00:00"/>
    <d v="2018-04-02T20:00:00"/>
    <s v="DSI QRO | PCI | Upgrade Appliance DELL from GPM PRB Environment for Grupo KUO"/>
    <x v="0"/>
    <s v="On Time"/>
    <s v="No"/>
    <s v="Significant"/>
    <s v="Successful"/>
    <s v="On Time"/>
    <n v="1"/>
    <n v="1"/>
    <n v="0"/>
    <x v="3"/>
    <x v="0"/>
    <x v="0"/>
    <n v="0"/>
    <n v="0"/>
    <n v="0"/>
    <n v="0"/>
    <n v="1"/>
    <n v="0"/>
    <x v="4"/>
    <s v="-"/>
    <x v="15"/>
    <x v="1"/>
    <s v="No"/>
    <s v="No"/>
    <s v="No"/>
    <s v="Si"/>
    <s v="No"/>
  </r>
  <r>
    <x v="1"/>
    <x v="0"/>
    <x v="1"/>
    <x v="0"/>
    <s v="C001437082"/>
    <x v="7"/>
    <x v="364"/>
    <d v="2018-03-31T01:00:00"/>
    <d v="2018-04-02T17:00:00"/>
    <s v="VITRO | SAP | P| BP3 | OUTAGE=NO | Reorganize table| Marca de Agua"/>
    <x v="0"/>
    <s v="On Time"/>
    <s v="No"/>
    <s v="Standard"/>
    <s v="Successful"/>
    <s v="On Time"/>
    <n v="1"/>
    <n v="1"/>
    <n v="0"/>
    <x v="3"/>
    <x v="0"/>
    <x v="0"/>
    <n v="0"/>
    <n v="0"/>
    <n v="0"/>
    <n v="0"/>
    <n v="1"/>
    <n v="0"/>
    <x v="1"/>
    <s v="CMOD315167"/>
    <x v="0"/>
    <x v="0"/>
    <s v="No"/>
    <s v="No"/>
    <s v="No"/>
    <s v="Si"/>
    <s v="No"/>
  </r>
  <r>
    <x v="13"/>
    <x v="0"/>
    <x v="0"/>
    <x v="0"/>
    <s v="C001437192"/>
    <x v="0"/>
    <x v="65"/>
    <d v="2018-04-02T15:00:00"/>
    <d v="2018-04-02T17:00:00"/>
    <s v="[COMPAS] / [ SAP -SL ] / [ QAS ] / [ EQC ] / [ TSMX] - Implementation of support packages for ABAP (SPAM/SAINT) / ITO.CAB pre-approved [4EP]"/>
    <x v="0"/>
    <s v="On Time"/>
    <s v="No"/>
    <s v="Minor"/>
    <s v="Successful"/>
    <s v="On Time"/>
    <n v="1"/>
    <n v="1"/>
    <n v="0"/>
    <x v="3"/>
    <x v="0"/>
    <x v="0"/>
    <n v="0"/>
    <n v="0"/>
    <n v="0"/>
    <n v="0"/>
    <n v="1"/>
    <n v="0"/>
    <x v="3"/>
    <s v="CMOD318037"/>
    <x v="0"/>
    <x v="0"/>
    <s v="No"/>
    <s v="No"/>
    <s v="No"/>
    <s v="Si"/>
    <s v="No"/>
  </r>
  <r>
    <x v="9"/>
    <x v="0"/>
    <x v="0"/>
    <x v="0"/>
    <s v="C001437228"/>
    <x v="0"/>
    <x v="171"/>
    <d v="2018-03-28T11:00:00"/>
    <d v="2018-04-02T19:00:00"/>
    <s v="Grupo Q / SAP-TSMX / Quality / CEP / QRO. / System Restore"/>
    <x v="0"/>
    <s v="On Time"/>
    <s v="No"/>
    <s v="Minor"/>
    <s v="Successful"/>
    <s v="On Time"/>
    <n v="1"/>
    <n v="1"/>
    <n v="0"/>
    <x v="3"/>
    <x v="0"/>
    <x v="0"/>
    <n v="0"/>
    <n v="0"/>
    <n v="0"/>
    <n v="0"/>
    <n v="1"/>
    <n v="0"/>
    <x v="2"/>
    <s v="-"/>
    <x v="0"/>
    <x v="0"/>
    <s v="No"/>
    <s v="No"/>
    <s v="No"/>
    <s v="Si"/>
    <s v="No"/>
  </r>
  <r>
    <x v="0"/>
    <x v="0"/>
    <x v="0"/>
    <x v="0"/>
    <s v="C001438750"/>
    <x v="17"/>
    <x v="72"/>
    <d v="2018-03-27T15:00:00"/>
    <d v="2018-04-03T15:00:00"/>
    <s v="SIGMA | AMER | WINDOWS | Turn off System | SIACEOCS01 &amp;&amp; SIACEVBLOCKBR| PRD &amp; DEV"/>
    <x v="0"/>
    <s v="On Time"/>
    <s v="No"/>
    <s v="Minor"/>
    <s v="Successful"/>
    <s v="On Time"/>
    <n v="1"/>
    <n v="1"/>
    <n v="0"/>
    <x v="3"/>
    <x v="0"/>
    <x v="0"/>
    <n v="0"/>
    <n v="0"/>
    <n v="0"/>
    <n v="0"/>
    <n v="1"/>
    <n v="0"/>
    <x v="0"/>
    <s v="C000419598"/>
    <x v="1"/>
    <x v="1"/>
    <s v="No"/>
    <s v="No"/>
    <s v="No"/>
    <s v="Si"/>
    <s v="No"/>
  </r>
  <r>
    <x v="0"/>
    <x v="0"/>
    <x v="0"/>
    <x v="0"/>
    <s v="C001438834"/>
    <x v="17"/>
    <x v="72"/>
    <d v="2018-03-27T15:00:00"/>
    <d v="2018-04-03T15:00:00"/>
    <s v="AMER | BPZ | Administrative change | Release to Operation | PELMHQNGNT1"/>
    <x v="0"/>
    <s v="On Time"/>
    <s v="No"/>
    <s v="Minor"/>
    <s v="Successful"/>
    <s v="On Time"/>
    <n v="1"/>
    <n v="1"/>
    <n v="0"/>
    <x v="3"/>
    <x v="0"/>
    <x v="0"/>
    <n v="0"/>
    <n v="0"/>
    <n v="0"/>
    <n v="0"/>
    <n v="1"/>
    <n v="0"/>
    <x v="0"/>
    <s v="C000913861"/>
    <x v="1"/>
    <x v="1"/>
    <s v="No"/>
    <s v="No"/>
    <s v="No"/>
    <s v="Si"/>
    <s v="No"/>
  </r>
  <r>
    <x v="8"/>
    <x v="1"/>
    <x v="0"/>
    <x v="0"/>
    <s v="C001440293"/>
    <x v="115"/>
    <x v="230"/>
    <d v="2018-04-02T17:00:00"/>
    <d v="2018-04-03T00:00:00"/>
    <s v="TSMX | PQIT | Configuración VPN site to site"/>
    <x v="0"/>
    <s v="On Time"/>
    <s v="No"/>
    <s v="Minor"/>
    <s v="Successful"/>
    <s v="On Time"/>
    <n v="1"/>
    <n v="1"/>
    <n v="0"/>
    <x v="3"/>
    <x v="0"/>
    <x v="0"/>
    <n v="0"/>
    <n v="0"/>
    <n v="0"/>
    <n v="0"/>
    <n v="1"/>
    <n v="0"/>
    <x v="2"/>
    <s v="-"/>
    <x v="23"/>
    <x v="2"/>
    <s v="No"/>
    <s v="No"/>
    <s v="No"/>
    <s v="Si"/>
    <s v="No"/>
  </r>
  <r>
    <x v="5"/>
    <x v="0"/>
    <x v="0"/>
    <x v="0"/>
    <s v="C001440361"/>
    <x v="33"/>
    <x v="137"/>
    <d v="2018-04-02T16:00:00"/>
    <d v="2018-04-02T20:00:00"/>
    <s v="AMER / Grupo KUO /LINUX/ gkqro03 / PSO=Y/ Operative System package upgrade / ITO pre-approved"/>
    <x v="0"/>
    <s v="On Time"/>
    <s v="No"/>
    <s v="Minor"/>
    <s v="Successful"/>
    <s v="On Time"/>
    <n v="1"/>
    <n v="1"/>
    <n v="0"/>
    <x v="3"/>
    <x v="0"/>
    <x v="0"/>
    <n v="0"/>
    <n v="0"/>
    <n v="0"/>
    <n v="0"/>
    <n v="1"/>
    <n v="0"/>
    <x v="4"/>
    <s v="C000972225"/>
    <x v="19"/>
    <x v="1"/>
    <s v="No"/>
    <s v="No"/>
    <s v="No"/>
    <s v="Si"/>
    <s v="No"/>
  </r>
  <r>
    <x v="10"/>
    <x v="0"/>
    <x v="0"/>
    <x v="0"/>
    <s v="C001441825"/>
    <x v="21"/>
    <x v="276"/>
    <d v="2018-03-28T16:36:00"/>
    <d v="2018-04-03T00:00:00"/>
    <s v="RTO |T-Systems Mexico | SHDQRO-B-HANA | SHDQRO-B | Block extension shdqrobeh54 | shdqrobeh09"/>
    <x v="0"/>
    <s v="On Time"/>
    <s v="No"/>
    <s v="Minor"/>
    <s v="Successful"/>
    <s v="On Time"/>
    <n v="1"/>
    <n v="1"/>
    <n v="0"/>
    <x v="3"/>
    <x v="0"/>
    <x v="0"/>
    <n v="0"/>
    <n v="0"/>
    <n v="0"/>
    <n v="1"/>
    <n v="1"/>
    <n v="0"/>
    <x v="4"/>
    <s v="-"/>
    <x v="15"/>
    <x v="1"/>
    <s v="No"/>
    <s v="No"/>
    <s v="Si"/>
    <s v="Si"/>
    <s v="No"/>
  </r>
  <r>
    <x v="1"/>
    <x v="1"/>
    <x v="1"/>
    <x v="0"/>
    <s v="C001441918"/>
    <x v="97"/>
    <x v="343"/>
    <d v="2018-04-03T00:00:00"/>
    <d v="2018-04-03T05:00:00"/>
    <s v="Vitro | TSS - Ventana Mandatoria por parte de ETB -Site con servidores- Acompañamiento de T-Systems (Preautorizado)"/>
    <x v="0"/>
    <s v="On Time"/>
    <s v="No"/>
    <s v="Standard"/>
    <s v="Successful"/>
    <s v="On Time"/>
    <n v="1"/>
    <n v="1"/>
    <n v="0"/>
    <x v="3"/>
    <x v="0"/>
    <x v="0"/>
    <n v="0"/>
    <n v="0"/>
    <n v="0"/>
    <n v="0"/>
    <n v="1"/>
    <n v="0"/>
    <x v="1"/>
    <s v="C000804922"/>
    <x v="14"/>
    <x v="2"/>
    <s v="No"/>
    <s v="No"/>
    <s v="No"/>
    <s v="Si"/>
    <s v="No"/>
  </r>
  <r>
    <x v="0"/>
    <x v="0"/>
    <x v="0"/>
    <x v="0"/>
    <s v="C001443769"/>
    <x v="36"/>
    <x v="177"/>
    <d v="2018-04-03T14:00:00"/>
    <d v="2018-04-03T16:00:00"/>
    <s v="ALFA | ALLIAX| Decommission of Temporal Drive [1000 GB] Drive M: on server ALXTRACK01"/>
    <x v="0"/>
    <s v="On Time"/>
    <s v="No"/>
    <s v="Minor"/>
    <s v="Successful"/>
    <s v="On Time"/>
    <n v="1"/>
    <n v="1"/>
    <n v="0"/>
    <x v="3"/>
    <x v="0"/>
    <x v="0"/>
    <n v="0"/>
    <n v="0"/>
    <n v="0"/>
    <n v="0"/>
    <n v="1"/>
    <n v="0"/>
    <x v="0"/>
    <s v="C000058623"/>
    <x v="21"/>
    <x v="1"/>
    <s v="No"/>
    <s v="No"/>
    <s v="No"/>
    <s v="Si"/>
    <s v="No"/>
  </r>
  <r>
    <x v="5"/>
    <x v="0"/>
    <x v="1"/>
    <x v="0"/>
    <s v="C001443779"/>
    <x v="0"/>
    <x v="176"/>
    <d v="2018-04-02T19:00:00"/>
    <d v="2018-04-03T00:00:00"/>
    <s v="[GRUPO KUO] / [ SAP -TSMX ] / [ PRB ] / [ SLP ] - KERNEL_Update / CCAB; ITO.CAB pre-approved [4EP]"/>
    <x v="0"/>
    <s v="On Time"/>
    <s v="No"/>
    <s v="Standard"/>
    <s v="Successful"/>
    <s v="On Time"/>
    <n v="1"/>
    <n v="1"/>
    <n v="0"/>
    <x v="3"/>
    <x v="0"/>
    <x v="0"/>
    <n v="0"/>
    <n v="0"/>
    <n v="0"/>
    <n v="0"/>
    <n v="1"/>
    <n v="0"/>
    <x v="4"/>
    <s v="CMOD317140"/>
    <x v="0"/>
    <x v="0"/>
    <s v="No"/>
    <s v="No"/>
    <s v="No"/>
    <s v="Si"/>
    <s v="No"/>
  </r>
  <r>
    <x v="28"/>
    <x v="0"/>
    <x v="1"/>
    <x v="0"/>
    <s v="C001443871"/>
    <x v="0"/>
    <x v="198"/>
    <d v="2018-04-02T16:00:00"/>
    <d v="2018-04-02T18:00:00"/>
    <s v="[GDG] / [ SAP - MX ] / [ Quality ] / [ GPQ ] / [ MX ] - RESTART /ITO.CAB pre-approved [4EP]"/>
    <x v="0"/>
    <s v="On Time"/>
    <s v="No"/>
    <s v="Standard"/>
    <s v="Successful"/>
    <s v="On Time"/>
    <n v="1"/>
    <n v="1"/>
    <n v="0"/>
    <x v="3"/>
    <x v="0"/>
    <x v="0"/>
    <n v="0"/>
    <n v="0"/>
    <n v="0"/>
    <n v="0"/>
    <n v="1"/>
    <n v="0"/>
    <x v="2"/>
    <s v="CMOD316997"/>
    <x v="0"/>
    <x v="0"/>
    <s v="No"/>
    <s v="No"/>
    <s v="No"/>
    <s v="Si"/>
    <s v="No"/>
  </r>
  <r>
    <x v="0"/>
    <x v="0"/>
    <x v="1"/>
    <x v="0"/>
    <s v="C001445327"/>
    <x v="0"/>
    <x v="98"/>
    <d v="2018-04-03T14:00:00"/>
    <d v="2018-04-03T15:00:00"/>
    <s v="ALLIAX/ DES / - RESTART /ITO.CAB pre-approved [4EP]"/>
    <x v="0"/>
    <s v="On Time"/>
    <s v="No"/>
    <s v="Standard"/>
    <s v="Successful"/>
    <s v="On Time"/>
    <n v="1"/>
    <n v="1"/>
    <n v="0"/>
    <x v="3"/>
    <x v="0"/>
    <x v="0"/>
    <n v="0"/>
    <n v="0"/>
    <n v="0"/>
    <n v="0"/>
    <n v="1"/>
    <n v="0"/>
    <x v="0"/>
    <s v="CMOD316997"/>
    <x v="0"/>
    <x v="0"/>
    <s v="No"/>
    <s v="No"/>
    <s v="No"/>
    <s v="Si"/>
    <s v="No"/>
  </r>
  <r>
    <x v="7"/>
    <x v="0"/>
    <x v="1"/>
    <x v="0"/>
    <s v="C40999160"/>
    <x v="15"/>
    <x v="19"/>
    <d v="2018-03-06T13:00:00"/>
    <d v="2018-04-02T12:00:00"/>
    <s v="Visual inspection of the electrical infrastructure of Data Center Finsa, Cubo 6, Cubo 2 and Nic 1A"/>
    <x v="0"/>
    <s v="On Time"/>
    <s v="No"/>
    <s v="Standard"/>
    <s v="Successful"/>
    <s v="On Time"/>
    <n v="1"/>
    <n v="1"/>
    <n v="0"/>
    <x v="3"/>
    <x v="0"/>
    <x v="0"/>
    <n v="0"/>
    <n v="0"/>
    <n v="0"/>
    <n v="0"/>
    <n v="1"/>
    <n v="0"/>
    <x v="3"/>
    <s v="CT40004069"/>
    <x v="10"/>
    <x v="1"/>
    <s v="No"/>
    <s v="No"/>
    <s v="No"/>
    <s v="Si"/>
    <s v="No"/>
  </r>
  <r>
    <x v="7"/>
    <x v="0"/>
    <x v="0"/>
    <x v="0"/>
    <s v="C41013318"/>
    <x v="53"/>
    <x v="45"/>
    <d v="2018-04-02T10:00:00"/>
    <d v="2018-04-02T17:00:00"/>
    <s v="Acompañamiento de Revisión y Diagnostico Offline en LDMX2BIDEV"/>
    <x v="0"/>
    <s v="On Time"/>
    <s v="No"/>
    <s v="Minor"/>
    <s v="Successful"/>
    <s v="On Time"/>
    <n v="1"/>
    <n v="1"/>
    <n v="0"/>
    <x v="3"/>
    <x v="0"/>
    <x v="0"/>
    <n v="0"/>
    <n v="0"/>
    <n v="0"/>
    <n v="0"/>
    <n v="1"/>
    <n v="0"/>
    <x v="3"/>
    <s v="CT40001462"/>
    <x v="18"/>
    <x v="1"/>
    <s v="No"/>
    <s v="No"/>
    <s v="No"/>
    <s v="Si"/>
    <s v="No"/>
  </r>
  <r>
    <x v="7"/>
    <x v="0"/>
    <x v="1"/>
    <x v="0"/>
    <s v="C41015121"/>
    <x v="32"/>
    <x v="216"/>
    <d v="2018-04-02T16:00:00"/>
    <d v="2018-04-02T20:00:00"/>
    <s v="Cambio de Disco en Storage"/>
    <x v="0"/>
    <s v="On Time"/>
    <s v="No"/>
    <s v="Standard"/>
    <s v="Successful"/>
    <s v="On Time"/>
    <n v="1"/>
    <n v="1"/>
    <n v="0"/>
    <x v="3"/>
    <x v="0"/>
    <x v="0"/>
    <n v="0"/>
    <n v="0"/>
    <n v="0"/>
    <n v="0"/>
    <n v="1"/>
    <n v="0"/>
    <x v="3"/>
    <s v="CT40000633"/>
    <x v="9"/>
    <x v="1"/>
    <s v="No"/>
    <s v="No"/>
    <s v="No"/>
    <s v="Si"/>
    <s v="No"/>
  </r>
  <r>
    <x v="7"/>
    <x v="1"/>
    <x v="1"/>
    <x v="0"/>
    <s v="C41015316"/>
    <x v="41"/>
    <x v="124"/>
    <d v="2018-04-02T23:00:00"/>
    <d v="2018-04-03T03:00:00"/>
    <s v="Remplazo de Access Point ap471n21 por solicitud del cliente"/>
    <x v="0"/>
    <s v="On Time"/>
    <s v="No"/>
    <s v="Standard"/>
    <s v="Successful"/>
    <s v="On Time"/>
    <n v="1"/>
    <n v="1"/>
    <n v="0"/>
    <x v="3"/>
    <x v="0"/>
    <x v="0"/>
    <n v="0"/>
    <n v="0"/>
    <n v="0"/>
    <n v="0"/>
    <n v="1"/>
    <n v="0"/>
    <x v="3"/>
    <s v="CT40004989"/>
    <x v="14"/>
    <x v="2"/>
    <s v="No"/>
    <s v="No"/>
    <s v="No"/>
    <s v="Si"/>
    <s v="No"/>
  </r>
  <r>
    <x v="7"/>
    <x v="0"/>
    <x v="1"/>
    <x v="0"/>
    <s v="C41016204"/>
    <x v="32"/>
    <x v="216"/>
    <d v="2018-04-03T11:00:00"/>
    <d v="2018-04-03T15:00:00"/>
    <s v="Cambio de Disco en Storage"/>
    <x v="0"/>
    <s v="On Time"/>
    <s v="No"/>
    <s v="Standard"/>
    <s v="Successful"/>
    <s v="On Time"/>
    <n v="1"/>
    <n v="1"/>
    <n v="0"/>
    <x v="3"/>
    <x v="0"/>
    <x v="0"/>
    <n v="0"/>
    <n v="0"/>
    <n v="0"/>
    <n v="0"/>
    <n v="1"/>
    <n v="0"/>
    <x v="3"/>
    <s v="CT40000633"/>
    <x v="9"/>
    <x v="1"/>
    <s v="No"/>
    <s v="No"/>
    <s v="No"/>
    <s v="Si"/>
    <s v="No"/>
  </r>
  <r>
    <x v="4"/>
    <x v="1"/>
    <x v="1"/>
    <x v="0"/>
    <s v="C41015273"/>
    <x v="10"/>
    <x v="13"/>
    <d v="2018-04-03T09:00:00"/>
    <d v="2018-04-03T13:00:00"/>
    <s v="Preventive maintenance in IDF 02 in A62 - Audi México"/>
    <x v="0"/>
    <s v="On Time"/>
    <s v="No"/>
    <s v="Standard"/>
    <s v="Successful"/>
    <s v="On Time"/>
    <n v="1"/>
    <n v="1"/>
    <n v="0"/>
    <x v="3"/>
    <x v="0"/>
    <x v="0"/>
    <n v="0"/>
    <n v="0"/>
    <n v="0"/>
    <n v="0"/>
    <n v="1"/>
    <n v="0"/>
    <x v="3"/>
    <s v="CT40010844"/>
    <x v="7"/>
    <x v="2"/>
    <s v="No"/>
    <s v="No"/>
    <s v="No"/>
    <s v="Si"/>
    <s v="No"/>
  </r>
  <r>
    <x v="1"/>
    <x v="0"/>
    <x v="1"/>
    <x v="0"/>
    <s v="C001410253"/>
    <x v="1"/>
    <x v="10"/>
    <d v="2018-03-06T18:00:00"/>
    <d v="2018-04-03T18:00:00"/>
    <s v="AMER | VITRO | Temporary server hibernation VTOAPP32-FE and VTOAPP33-FE"/>
    <x v="0"/>
    <s v="On Time"/>
    <s v="No"/>
    <s v="Standard"/>
    <s v="Successful"/>
    <s v="On Time"/>
    <n v="1"/>
    <n v="1"/>
    <n v="0"/>
    <x v="3"/>
    <x v="0"/>
    <x v="0"/>
    <n v="0"/>
    <n v="0"/>
    <n v="0"/>
    <n v="0"/>
    <n v="1"/>
    <n v="0"/>
    <x v="1"/>
    <s v="C000928515"/>
    <x v="1"/>
    <x v="1"/>
    <s v="No"/>
    <s v="No"/>
    <s v="No"/>
    <s v="Si"/>
    <s v="No"/>
  </r>
  <r>
    <x v="0"/>
    <x v="3"/>
    <x v="1"/>
    <x v="0"/>
    <s v="C001413266"/>
    <x v="49"/>
    <x v="308"/>
    <d v="2018-04-04T14:00:00"/>
    <d v="2018-04-04T16:00:00"/>
    <s v="SIGMA | Application Flow Deployment on the IIB Production Server | Innova PenjamoCienega"/>
    <x v="0"/>
    <s v="On Time"/>
    <s v="No"/>
    <s v="Standard"/>
    <s v="Successful"/>
    <s v="On Time"/>
    <n v="1"/>
    <n v="1"/>
    <n v="0"/>
    <x v="3"/>
    <x v="0"/>
    <x v="0"/>
    <n v="0"/>
    <n v="0"/>
    <n v="0"/>
    <n v="0"/>
    <n v="1"/>
    <n v="0"/>
    <x v="0"/>
    <s v="C001323723"/>
    <x v="25"/>
    <x v="4"/>
    <s v="No"/>
    <s v="No"/>
    <s v="No"/>
    <s v="Si"/>
    <s v="No"/>
  </r>
  <r>
    <x v="10"/>
    <x v="0"/>
    <x v="1"/>
    <x v="0"/>
    <s v="C001437198"/>
    <x v="3"/>
    <x v="335"/>
    <d v="2018-03-26T12:00:00"/>
    <d v="2018-04-03T17:00:00"/>
    <s v="AMER | MULTIPLE | Administrative change | Creation and Release to Operation, new server (&quot;SHDQROBWV04&quot;) | DOM 53268998"/>
    <x v="0"/>
    <s v="On Time"/>
    <s v="No"/>
    <s v="Standard"/>
    <s v="Successful"/>
    <s v="On Time"/>
    <n v="1"/>
    <n v="1"/>
    <n v="0"/>
    <x v="3"/>
    <x v="0"/>
    <x v="0"/>
    <n v="0"/>
    <n v="0"/>
    <n v="0"/>
    <n v="0"/>
    <n v="1"/>
    <n v="0"/>
    <x v="4"/>
    <s v="C000913861"/>
    <x v="3"/>
    <x v="1"/>
    <s v="No"/>
    <s v="No"/>
    <s v="No"/>
    <s v="Si"/>
    <s v="No"/>
  </r>
  <r>
    <x v="8"/>
    <x v="2"/>
    <x v="0"/>
    <x v="0"/>
    <s v="C001438754"/>
    <x v="13"/>
    <x v="16"/>
    <d v="2018-04-03T23:00:00"/>
    <d v="2018-04-04T01:00:00"/>
    <s v="AMER | TSMX | PME | Actualización de Matriz LBU en BD InConcert"/>
    <x v="0"/>
    <s v="On Time"/>
    <s v="No"/>
    <s v="Minor"/>
    <s v="Successful"/>
    <s v="On Time"/>
    <n v="1"/>
    <n v="1"/>
    <n v="0"/>
    <x v="3"/>
    <x v="0"/>
    <x v="0"/>
    <n v="0"/>
    <n v="0"/>
    <n v="0"/>
    <n v="0"/>
    <n v="1"/>
    <n v="0"/>
    <x v="2"/>
    <s v="C001140817"/>
    <x v="8"/>
    <x v="3"/>
    <s v="No"/>
    <s v="No"/>
    <s v="No"/>
    <s v="Si"/>
    <s v="No"/>
  </r>
  <r>
    <x v="0"/>
    <x v="0"/>
    <x v="0"/>
    <x v="0"/>
    <s v="C001443844"/>
    <x v="0"/>
    <x v="98"/>
    <d v="2018-04-03T15:00:00"/>
    <d v="2018-04-04T07:00:00"/>
    <s v="ALLIAX/ SAP- BASIS -TMX /DES/ OUTAGE = NO / Upgrade ST-A/PI plug-in/ install support package / CCAB and CSS.CAB preapproved / 4EP"/>
    <x v="0"/>
    <s v="On Time"/>
    <s v="No"/>
    <s v="Minor"/>
    <s v="Successful"/>
    <s v="On Time"/>
    <n v="1"/>
    <n v="1"/>
    <n v="0"/>
    <x v="3"/>
    <x v="0"/>
    <x v="0"/>
    <n v="0"/>
    <n v="0"/>
    <n v="0"/>
    <n v="0"/>
    <n v="1"/>
    <n v="0"/>
    <x v="0"/>
    <s v="CMOD314782"/>
    <x v="0"/>
    <x v="0"/>
    <s v="No"/>
    <s v="No"/>
    <s v="No"/>
    <s v="Si"/>
    <s v="No"/>
  </r>
  <r>
    <x v="0"/>
    <x v="0"/>
    <x v="0"/>
    <x v="0"/>
    <s v="C001445212"/>
    <x v="17"/>
    <x v="22"/>
    <d v="2018-04-03T18:00:00"/>
    <d v="2018-04-03T23:00:00"/>
    <s v="AMER | SIGMA | CHANGE OF NETWORK SEGMENT | Planta Chihuahua | SIACHIFL"/>
    <x v="0"/>
    <s v="On Time"/>
    <s v="No"/>
    <s v="Minor"/>
    <s v="Successful"/>
    <s v="On Time"/>
    <n v="1"/>
    <n v="1"/>
    <n v="0"/>
    <x v="3"/>
    <x v="0"/>
    <x v="0"/>
    <n v="0"/>
    <n v="0"/>
    <n v="0"/>
    <n v="0"/>
    <n v="1"/>
    <n v="0"/>
    <x v="0"/>
    <s v="-"/>
    <x v="1"/>
    <x v="1"/>
    <s v="No"/>
    <s v="No"/>
    <s v="No"/>
    <s v="Si"/>
    <s v="No"/>
  </r>
  <r>
    <x v="28"/>
    <x v="0"/>
    <x v="1"/>
    <x v="0"/>
    <s v="C001445359"/>
    <x v="0"/>
    <x v="198"/>
    <d v="2018-04-03T16:00:00"/>
    <d v="2018-04-03T18:00:00"/>
    <s v="[GDG] / [ SAP - MX ] / [ Quality ] / [ GPQ ] / [ MX ] - SAP Parameter Change_Offline / ITO.CAB pre-approved [4EP]"/>
    <x v="0"/>
    <s v="On Time"/>
    <s v="No"/>
    <s v="Standard"/>
    <s v="Successful"/>
    <s v="On Time"/>
    <n v="1"/>
    <n v="1"/>
    <n v="0"/>
    <x v="3"/>
    <x v="0"/>
    <x v="0"/>
    <n v="0"/>
    <n v="0"/>
    <n v="0"/>
    <n v="0"/>
    <n v="1"/>
    <n v="0"/>
    <x v="2"/>
    <s v="CMOD317344"/>
    <x v="0"/>
    <x v="0"/>
    <s v="No"/>
    <s v="No"/>
    <s v="No"/>
    <s v="Si"/>
    <s v="No"/>
  </r>
  <r>
    <x v="1"/>
    <x v="1"/>
    <x v="1"/>
    <x v="0"/>
    <s v="C001445394"/>
    <x v="34"/>
    <x v="365"/>
    <d v="2018-04-03T22:00:00"/>
    <d v="2018-04-04T02:00:00"/>
    <s v="Vitro | TSS - &lt;add/delete/modify&gt; customer-firewall permission (customer-request) | Pre-approved"/>
    <x v="0"/>
    <s v="On Time"/>
    <s v="No"/>
    <s v="Standard"/>
    <s v="Successful"/>
    <s v="On Time"/>
    <n v="1"/>
    <n v="1"/>
    <n v="0"/>
    <x v="3"/>
    <x v="0"/>
    <x v="0"/>
    <n v="0"/>
    <n v="0"/>
    <n v="0"/>
    <n v="0"/>
    <n v="1"/>
    <n v="0"/>
    <x v="1"/>
    <s v="C000473050"/>
    <x v="11"/>
    <x v="2"/>
    <s v="No"/>
    <s v="No"/>
    <s v="No"/>
    <s v="Si"/>
    <s v="No"/>
  </r>
  <r>
    <x v="4"/>
    <x v="1"/>
    <x v="1"/>
    <x v="0"/>
    <s v="C41015907"/>
    <x v="64"/>
    <x v="334"/>
    <d v="2018-04-03T08:30:00"/>
    <d v="2018-04-03T17:00:00"/>
    <s v="New Rule - Firewall Day"/>
    <x v="0"/>
    <s v="On Time"/>
    <s v="No"/>
    <s v="Standard"/>
    <s v="Successful"/>
    <s v="On Time"/>
    <n v="1"/>
    <n v="1"/>
    <n v="0"/>
    <x v="3"/>
    <x v="0"/>
    <x v="0"/>
    <n v="0"/>
    <n v="0"/>
    <n v="0"/>
    <n v="0"/>
    <n v="1"/>
    <n v="0"/>
    <x v="3"/>
    <s v="CT40009893"/>
    <x v="11"/>
    <x v="2"/>
    <s v="No"/>
    <s v="No"/>
    <s v="No"/>
    <s v="Si"/>
    <s v="No"/>
  </r>
  <r>
    <x v="28"/>
    <x v="0"/>
    <x v="0"/>
    <x v="0"/>
    <s v="C001432430"/>
    <x v="0"/>
    <x v="135"/>
    <d v="2018-04-04T16:00:00"/>
    <d v="2018-04-04T18:00:00"/>
    <s v="[ GDG][ SAP ][ PRD][ PRO][ Renew SSL Cert ] [CCAB and CSS.CAB preapproved]-4EP"/>
    <x v="0"/>
    <s v="On Time"/>
    <s v="No"/>
    <s v="Minor"/>
    <s v="Successful"/>
    <s v="On Time"/>
    <n v="1"/>
    <n v="1"/>
    <n v="0"/>
    <x v="3"/>
    <x v="0"/>
    <x v="0"/>
    <n v="0"/>
    <n v="0"/>
    <n v="0"/>
    <n v="0"/>
    <n v="1"/>
    <n v="0"/>
    <x v="2"/>
    <s v="CMOD314780"/>
    <x v="0"/>
    <x v="0"/>
    <s v="No"/>
    <s v="No"/>
    <s v="No"/>
    <s v="Si"/>
    <s v="No"/>
  </r>
  <r>
    <x v="1"/>
    <x v="0"/>
    <x v="1"/>
    <x v="0"/>
    <s v="C001432776"/>
    <x v="66"/>
    <x v="121"/>
    <d v="2018-03-30T18:00:00"/>
    <d v="2018-04-05T18:00:00"/>
    <s v="AMER | VITRO | Weekly Reboot Vitro Citrix Worker Servers (Carlisle, Salem, Fresno, Wichita Falls, Cyrus One)"/>
    <x v="0"/>
    <s v="On Time"/>
    <s v="No"/>
    <s v="Standard"/>
    <s v="Successful"/>
    <s v="On Time"/>
    <n v="1"/>
    <n v="1"/>
    <n v="0"/>
    <x v="3"/>
    <x v="0"/>
    <x v="0"/>
    <n v="0"/>
    <n v="0"/>
    <n v="0"/>
    <n v="0"/>
    <n v="1"/>
    <n v="0"/>
    <x v="1"/>
    <s v="C001007709"/>
    <x v="28"/>
    <x v="1"/>
    <s v="No"/>
    <s v="No"/>
    <s v="No"/>
    <s v="Si"/>
    <s v="No"/>
  </r>
  <r>
    <x v="22"/>
    <x v="0"/>
    <x v="0"/>
    <x v="0"/>
    <s v="C001438818"/>
    <x v="1"/>
    <x v="89"/>
    <d v="2018-03-28T15:00:00"/>
    <d v="2018-04-04T18:00:00"/>
    <s v="AMER | CDF | Rundown System | DO 53263761 | AX1LA086"/>
    <x v="0"/>
    <s v="On Time"/>
    <s v="No"/>
    <s v="Minor"/>
    <s v="Successful"/>
    <s v="On Time"/>
    <n v="1"/>
    <n v="1"/>
    <n v="0"/>
    <x v="3"/>
    <x v="0"/>
    <x v="0"/>
    <n v="0"/>
    <n v="0"/>
    <n v="0"/>
    <n v="0"/>
    <n v="1"/>
    <n v="0"/>
    <x v="2"/>
    <s v="C000256554"/>
    <x v="1"/>
    <x v="1"/>
    <s v="No"/>
    <s v="No"/>
    <s v="No"/>
    <s v="Si"/>
    <s v="No"/>
  </r>
  <r>
    <x v="0"/>
    <x v="0"/>
    <x v="0"/>
    <x v="0"/>
    <s v="C001440321"/>
    <x v="0"/>
    <x v="43"/>
    <d v="2018-04-05T13:00:00"/>
    <d v="2018-04-05T17:00:00"/>
    <s v="ALFA | SAP | SIACSP | Add space of FS SAP System"/>
    <x v="0"/>
    <s v="On Time"/>
    <s v="No"/>
    <s v="Minor"/>
    <s v="Successful"/>
    <s v="On Time"/>
    <n v="1"/>
    <n v="1"/>
    <n v="0"/>
    <x v="3"/>
    <x v="0"/>
    <x v="0"/>
    <n v="0"/>
    <n v="0"/>
    <n v="0"/>
    <n v="0"/>
    <n v="1"/>
    <n v="0"/>
    <x v="0"/>
    <s v="C001147479"/>
    <x v="0"/>
    <x v="0"/>
    <s v="No"/>
    <s v="No"/>
    <s v="No"/>
    <s v="Si"/>
    <s v="No"/>
  </r>
  <r>
    <x v="8"/>
    <x v="0"/>
    <x v="0"/>
    <x v="0"/>
    <s v="C001440475"/>
    <x v="38"/>
    <x v="231"/>
    <d v="2018-04-04T15:00:00"/>
    <d v="2018-04-05T18:00:00"/>
    <s v="TSMX | PQIT | Migración Granja Virtual - Pruebas de Migración con NAS"/>
    <x v="0"/>
    <s v="On Time"/>
    <s v="No"/>
    <s v="Minor"/>
    <s v="Successful"/>
    <s v="On Time"/>
    <n v="1"/>
    <n v="1"/>
    <n v="0"/>
    <x v="3"/>
    <x v="0"/>
    <x v="0"/>
    <n v="0"/>
    <n v="0"/>
    <n v="0"/>
    <n v="0"/>
    <n v="1"/>
    <n v="0"/>
    <x v="2"/>
    <s v="-"/>
    <x v="6"/>
    <x v="1"/>
    <s v="No"/>
    <s v="No"/>
    <s v="No"/>
    <s v="Si"/>
    <s v="No"/>
  </r>
  <r>
    <x v="1"/>
    <x v="0"/>
    <x v="1"/>
    <x v="0"/>
    <s v="C001441670"/>
    <x v="99"/>
    <x v="240"/>
    <d v="2018-04-03T17:00:00"/>
    <d v="2018-04-04T23:00:00"/>
    <s v="VITRO AG | AD | 90 days PWD Change Policy Phase 5 Carlisle"/>
    <x v="0"/>
    <s v="On Time"/>
    <s v="No"/>
    <s v="Standard"/>
    <s v="Successful"/>
    <s v="On Time"/>
    <n v="1"/>
    <n v="1"/>
    <n v="0"/>
    <x v="3"/>
    <x v="0"/>
    <x v="0"/>
    <n v="0"/>
    <n v="0"/>
    <n v="0"/>
    <n v="0"/>
    <n v="1"/>
    <n v="0"/>
    <x v="1"/>
    <s v="-"/>
    <x v="20"/>
    <x v="1"/>
    <s v="No"/>
    <s v="No"/>
    <s v="No"/>
    <s v="Si"/>
    <s v="No"/>
  </r>
  <r>
    <x v="1"/>
    <x v="0"/>
    <x v="1"/>
    <x v="0"/>
    <s v="C001443479"/>
    <x v="1"/>
    <x v="302"/>
    <d v="2018-04-02T07:30:00"/>
    <d v="2018-04-04T18:00:00"/>
    <s v="AMER | VITRO | SMSCOSMOS | HDD replacement | HP Shadow"/>
    <x v="0"/>
    <s v="On Time"/>
    <s v="No"/>
    <s v="Standard"/>
    <s v="Successful"/>
    <s v="On Time"/>
    <n v="1"/>
    <n v="1"/>
    <n v="0"/>
    <x v="3"/>
    <x v="0"/>
    <x v="0"/>
    <n v="0"/>
    <n v="0"/>
    <n v="0"/>
    <n v="0"/>
    <n v="1"/>
    <n v="0"/>
    <x v="1"/>
    <s v="C000743267"/>
    <x v="1"/>
    <x v="1"/>
    <s v="No"/>
    <s v="No"/>
    <s v="No"/>
    <s v="Si"/>
    <s v="No"/>
  </r>
  <r>
    <x v="1"/>
    <x v="0"/>
    <x v="1"/>
    <x v="0"/>
    <s v="C001443789"/>
    <x v="1"/>
    <x v="10"/>
    <d v="2018-04-03T18:00:00"/>
    <d v="2018-04-05T18:00:00"/>
    <s v="AMER | VITRO | PRD | Upgrade Firmware and Drivers in servers WPAD01, VTOAPP32-FE and VTOAPP33-FE"/>
    <x v="0"/>
    <s v="On Time"/>
    <s v="No"/>
    <s v="Standard"/>
    <s v="Successful"/>
    <s v="On Time"/>
    <n v="1"/>
    <n v="1"/>
    <n v="0"/>
    <x v="3"/>
    <x v="0"/>
    <x v="0"/>
    <n v="0"/>
    <n v="0"/>
    <n v="0"/>
    <n v="0"/>
    <n v="1"/>
    <n v="0"/>
    <x v="1"/>
    <s v="C000853619"/>
    <x v="1"/>
    <x v="1"/>
    <s v="No"/>
    <s v="No"/>
    <s v="No"/>
    <s v="Si"/>
    <s v="No"/>
  </r>
  <r>
    <x v="28"/>
    <x v="0"/>
    <x v="0"/>
    <x v="0"/>
    <s v="C001443859"/>
    <x v="0"/>
    <x v="135"/>
    <d v="2018-04-05T14:00:00"/>
    <d v="2018-04-05T16:00:00"/>
    <s v="[ GDG][ SAP ][ PRD][ GRP][ Renew SSL Cert ] [CCAB and CSS.CAB preapproved]-4EP"/>
    <x v="0"/>
    <s v="On Time"/>
    <s v="No"/>
    <s v="Minor"/>
    <s v="Successful"/>
    <s v="On Time"/>
    <n v="1"/>
    <n v="1"/>
    <n v="0"/>
    <x v="3"/>
    <x v="0"/>
    <x v="0"/>
    <n v="0"/>
    <n v="0"/>
    <n v="0"/>
    <n v="0"/>
    <n v="1"/>
    <n v="0"/>
    <x v="2"/>
    <s v="CMOD314780"/>
    <x v="0"/>
    <x v="0"/>
    <s v="No"/>
    <s v="No"/>
    <s v="No"/>
    <s v="Si"/>
    <s v="No"/>
  </r>
  <r>
    <x v="28"/>
    <x v="1"/>
    <x v="0"/>
    <x v="0"/>
    <s v="C001443865"/>
    <x v="23"/>
    <x v="197"/>
    <d v="2018-04-04T19:00:00"/>
    <d v="2018-04-04T22:00:00"/>
    <s v="DRP GDG | Crear nueva red de MGTM"/>
    <x v="0"/>
    <s v="On Time"/>
    <s v="No"/>
    <s v="Minor"/>
    <s v="Successful"/>
    <s v="On Time"/>
    <n v="1"/>
    <n v="1"/>
    <n v="0"/>
    <x v="3"/>
    <x v="0"/>
    <x v="0"/>
    <n v="0"/>
    <n v="0"/>
    <n v="0"/>
    <n v="0"/>
    <n v="1"/>
    <n v="0"/>
    <x v="2"/>
    <s v="-"/>
    <x v="11"/>
    <x v="2"/>
    <s v="No"/>
    <s v="No"/>
    <s v="No"/>
    <s v="Si"/>
    <s v="No"/>
  </r>
  <r>
    <x v="28"/>
    <x v="0"/>
    <x v="0"/>
    <x v="0"/>
    <s v="C001443876"/>
    <x v="0"/>
    <x v="135"/>
    <d v="2018-04-05T16:00:00"/>
    <d v="2018-04-05T18:00:00"/>
    <s v="[ GDG][ SAP ][ PRD][ GSP][ Renew SSL Cert ] [CCAB and CSS.CAB preapproved]-4EP"/>
    <x v="0"/>
    <s v="On Time"/>
    <s v="No"/>
    <s v="Minor"/>
    <s v="Successful"/>
    <s v="On Time"/>
    <n v="1"/>
    <n v="1"/>
    <n v="0"/>
    <x v="3"/>
    <x v="0"/>
    <x v="0"/>
    <n v="0"/>
    <n v="0"/>
    <n v="0"/>
    <n v="0"/>
    <n v="1"/>
    <n v="0"/>
    <x v="2"/>
    <s v="CMOD314780"/>
    <x v="0"/>
    <x v="0"/>
    <s v="No"/>
    <s v="No"/>
    <s v="No"/>
    <s v="Si"/>
    <s v="No"/>
  </r>
  <r>
    <x v="20"/>
    <x v="0"/>
    <x v="0"/>
    <x v="0"/>
    <s v="C001443881"/>
    <x v="0"/>
    <x v="65"/>
    <d v="2018-04-04T14:00:00"/>
    <d v="2018-04-04T18:00:00"/>
    <s v="[HSAI] / [ SAP TS-MX ] / [ DEV ] / [ ER1 ] / - Installation of SAPHOSTAGENT /CSS.CAB pre-approved"/>
    <x v="0"/>
    <s v="On Time"/>
    <s v="No"/>
    <s v="Minor"/>
    <s v="Successful"/>
    <s v="On Time"/>
    <n v="1"/>
    <n v="1"/>
    <n v="0"/>
    <x v="3"/>
    <x v="0"/>
    <x v="0"/>
    <n v="0"/>
    <n v="0"/>
    <n v="0"/>
    <n v="0"/>
    <n v="1"/>
    <n v="0"/>
    <x v="4"/>
    <s v="CMOD318035"/>
    <x v="0"/>
    <x v="0"/>
    <s v="No"/>
    <s v="No"/>
    <s v="No"/>
    <s v="Si"/>
    <s v="No"/>
  </r>
  <r>
    <x v="0"/>
    <x v="0"/>
    <x v="1"/>
    <x v="0"/>
    <s v="C001443883"/>
    <x v="0"/>
    <x v="95"/>
    <d v="2018-04-04T10:00:00"/>
    <d v="2018-04-05T23:00:00"/>
    <s v="ALFA / SAP / DSM/ ALFACORP Installation of SAP DIAGNOSTIC AGENT /CSS.CAB pre-approved"/>
    <x v="0"/>
    <s v="On Time"/>
    <s v="No"/>
    <s v="Standard"/>
    <s v="Successful"/>
    <s v="On Time"/>
    <n v="1"/>
    <n v="1"/>
    <n v="0"/>
    <x v="3"/>
    <x v="0"/>
    <x v="0"/>
    <n v="0"/>
    <n v="0"/>
    <n v="0"/>
    <n v="0"/>
    <n v="1"/>
    <n v="0"/>
    <x v="0"/>
    <s v="CMOD318035"/>
    <x v="0"/>
    <x v="0"/>
    <s v="No"/>
    <s v="No"/>
    <s v="No"/>
    <s v="Si"/>
    <s v="No"/>
  </r>
  <r>
    <x v="20"/>
    <x v="0"/>
    <x v="0"/>
    <x v="0"/>
    <s v="C001443886"/>
    <x v="0"/>
    <x v="65"/>
    <d v="2018-04-05T14:00:00"/>
    <d v="2018-04-05T18:00:00"/>
    <s v="[HSAI] / [ SAP TS-MX ] / [ QAS ] / [ QR1 ] / - Installation of SAPHOSTAGENT /CSS.CAB pre-approved"/>
    <x v="0"/>
    <s v="On Time"/>
    <s v="No"/>
    <s v="Minor"/>
    <s v="Successful"/>
    <s v="On Time"/>
    <n v="1"/>
    <n v="1"/>
    <n v="0"/>
    <x v="3"/>
    <x v="0"/>
    <x v="0"/>
    <n v="0"/>
    <n v="0"/>
    <n v="0"/>
    <n v="0"/>
    <n v="1"/>
    <n v="0"/>
    <x v="4"/>
    <s v="CMOD318035"/>
    <x v="0"/>
    <x v="0"/>
    <s v="No"/>
    <s v="No"/>
    <s v="No"/>
    <s v="Si"/>
    <s v="No"/>
  </r>
  <r>
    <x v="0"/>
    <x v="0"/>
    <x v="0"/>
    <x v="0"/>
    <s v="C001443888"/>
    <x v="0"/>
    <x v="98"/>
    <d v="2018-04-04T15:00:00"/>
    <d v="2018-04-05T07:00:00"/>
    <s v="ALLIAX/ SAP- BASIS -TMX /PRO/ OUTAGE = NO / Upgrade ST-A/PI plug-in/ install support package / CCAB and CSS.CAB preapproved / 4EP"/>
    <x v="0"/>
    <s v="On Time"/>
    <s v="No"/>
    <s v="Minor"/>
    <s v="Successful"/>
    <s v="On Time"/>
    <n v="1"/>
    <n v="1"/>
    <n v="0"/>
    <x v="3"/>
    <x v="0"/>
    <x v="0"/>
    <n v="0"/>
    <n v="0"/>
    <n v="0"/>
    <n v="0"/>
    <n v="1"/>
    <n v="0"/>
    <x v="0"/>
    <s v="CMOD314782"/>
    <x v="0"/>
    <x v="0"/>
    <s v="No"/>
    <s v="No"/>
    <s v="No"/>
    <s v="Si"/>
    <s v="No"/>
  </r>
  <r>
    <x v="8"/>
    <x v="1"/>
    <x v="0"/>
    <x v="0"/>
    <s v="C001443892"/>
    <x v="109"/>
    <x v="327"/>
    <d v="2018-04-05T19:00:00"/>
    <d v="2018-04-05T22:00:00"/>
    <s v="Activación Antimalware Fase 3"/>
    <x v="0"/>
    <s v="On Time"/>
    <s v="No"/>
    <s v="Minor"/>
    <s v="Successful"/>
    <s v="On Time"/>
    <n v="1"/>
    <n v="1"/>
    <n v="0"/>
    <x v="3"/>
    <x v="0"/>
    <x v="0"/>
    <n v="0"/>
    <n v="0"/>
    <n v="0"/>
    <n v="0"/>
    <n v="1"/>
    <n v="0"/>
    <x v="2"/>
    <s v="-"/>
    <x v="30"/>
    <x v="2"/>
    <s v="No"/>
    <s v="No"/>
    <s v="No"/>
    <s v="Si"/>
    <s v="No"/>
  </r>
  <r>
    <x v="28"/>
    <x v="0"/>
    <x v="0"/>
    <x v="0"/>
    <s v="C001443900"/>
    <x v="0"/>
    <x v="135"/>
    <d v="2018-04-05T18:00:00"/>
    <d v="2018-04-05T20:00:00"/>
    <s v="[ GDG][ SAP ][ PRD][ GPP][ Renew SSL Cert ] [CCAB and CSS.CAB preapproved]-4EP"/>
    <x v="0"/>
    <s v="On Time"/>
    <s v="No"/>
    <s v="Minor"/>
    <s v="Successful"/>
    <s v="On Time"/>
    <n v="1"/>
    <n v="1"/>
    <n v="0"/>
    <x v="3"/>
    <x v="0"/>
    <x v="0"/>
    <n v="0"/>
    <n v="0"/>
    <n v="0"/>
    <n v="0"/>
    <n v="1"/>
    <n v="0"/>
    <x v="2"/>
    <s v="CMOD314780"/>
    <x v="0"/>
    <x v="0"/>
    <s v="No"/>
    <s v="No"/>
    <s v="No"/>
    <s v="Si"/>
    <s v="No"/>
  </r>
  <r>
    <x v="8"/>
    <x v="0"/>
    <x v="0"/>
    <x v="0"/>
    <s v="C001445196"/>
    <x v="0"/>
    <x v="198"/>
    <d v="2018-04-05T16:00:00"/>
    <d v="2018-04-05T19:00:00"/>
    <s v="[T-SYSTEMS MEXICO] / [ SAP - MX ] / [ Production ] / [ SRR ] / [ MX ] - Install SAPROUTER Certification"/>
    <x v="0"/>
    <s v="On Time"/>
    <s v="No"/>
    <s v="Minor"/>
    <s v="Successful"/>
    <s v="On Time"/>
    <n v="1"/>
    <n v="1"/>
    <n v="0"/>
    <x v="3"/>
    <x v="0"/>
    <x v="0"/>
    <n v="0"/>
    <n v="0"/>
    <n v="0"/>
    <n v="0"/>
    <n v="1"/>
    <n v="0"/>
    <x v="2"/>
    <s v="-"/>
    <x v="0"/>
    <x v="0"/>
    <s v="No"/>
    <s v="No"/>
    <s v="No"/>
    <s v="Si"/>
    <s v="No"/>
  </r>
  <r>
    <x v="9"/>
    <x v="0"/>
    <x v="0"/>
    <x v="0"/>
    <s v="C001445209"/>
    <x v="40"/>
    <x v="225"/>
    <d v="2018-04-05T14:00:00"/>
    <d v="2018-04-05T17:00:00"/>
    <s v="HP Server Automation agent deploy Customer Servers"/>
    <x v="0"/>
    <s v="On Time"/>
    <s v="No"/>
    <s v="Minor"/>
    <s v="Successful"/>
    <s v="On Time"/>
    <n v="1"/>
    <n v="1"/>
    <n v="0"/>
    <x v="3"/>
    <x v="0"/>
    <x v="0"/>
    <n v="0"/>
    <n v="0"/>
    <n v="0"/>
    <n v="0"/>
    <n v="1"/>
    <n v="0"/>
    <x v="2"/>
    <s v="C000179833"/>
    <x v="22"/>
    <x v="1"/>
    <s v="No"/>
    <s v="No"/>
    <s v="No"/>
    <s v="Si"/>
    <s v="No"/>
  </r>
  <r>
    <x v="8"/>
    <x v="0"/>
    <x v="0"/>
    <x v="0"/>
    <s v="C001445270"/>
    <x v="40"/>
    <x v="229"/>
    <d v="2018-04-05T10:00:00"/>
    <d v="2018-04-05T12:00:00"/>
    <s v="AMER | T-Systems Cbrands | Monitoring tool migration from IBM Tivoli Monitoring to Spectrum"/>
    <x v="0"/>
    <s v="On Time"/>
    <s v="No"/>
    <s v="Minor"/>
    <s v="Successful"/>
    <s v="On Time"/>
    <n v="1"/>
    <n v="1"/>
    <n v="0"/>
    <x v="3"/>
    <x v="0"/>
    <x v="0"/>
    <n v="0"/>
    <n v="0"/>
    <n v="0"/>
    <n v="0"/>
    <n v="1"/>
    <n v="0"/>
    <x v="2"/>
    <s v="-"/>
    <x v="22"/>
    <x v="1"/>
    <s v="No"/>
    <s v="No"/>
    <s v="No"/>
    <s v="Si"/>
    <s v="No"/>
  </r>
  <r>
    <x v="1"/>
    <x v="1"/>
    <x v="0"/>
    <x v="0"/>
    <s v="C001446737"/>
    <x v="26"/>
    <x v="68"/>
    <d v="2018-04-05T10:00:00"/>
    <d v="2018-04-05T13:00:00"/>
    <s v="VITRO | Creacion de Nuevo segmento de Red Vitro para Backups en Carlisle - Pre-Aprobado"/>
    <x v="0"/>
    <s v="On Time"/>
    <s v="No"/>
    <s v="Minor"/>
    <s v="Successful"/>
    <s v="On Time"/>
    <n v="1"/>
    <n v="1"/>
    <n v="0"/>
    <x v="3"/>
    <x v="0"/>
    <x v="0"/>
    <n v="0"/>
    <n v="0"/>
    <n v="0"/>
    <n v="0"/>
    <n v="1"/>
    <n v="0"/>
    <x v="1"/>
    <s v="-"/>
    <x v="14"/>
    <x v="2"/>
    <s v="No"/>
    <s v="No"/>
    <s v="No"/>
    <s v="Si"/>
    <s v="No"/>
  </r>
  <r>
    <x v="5"/>
    <x v="0"/>
    <x v="1"/>
    <x v="0"/>
    <s v="C001446846"/>
    <x v="1"/>
    <x v="138"/>
    <d v="2018-04-04T20:00:00"/>
    <d v="2018-04-04T23:00:00"/>
    <s v="AMER | KUO | Modification of SAPs on DSI | DO 53278158 | Servers DEMTYMIMVM01 &amp; DEMTYMIMVM02"/>
    <x v="0"/>
    <s v="On Time"/>
    <s v="No"/>
    <s v="Standard"/>
    <s v="Successful"/>
    <s v="On Time"/>
    <n v="1"/>
    <n v="1"/>
    <n v="0"/>
    <x v="3"/>
    <x v="0"/>
    <x v="0"/>
    <n v="0"/>
    <n v="0"/>
    <n v="0"/>
    <n v="0"/>
    <n v="1"/>
    <n v="0"/>
    <x v="4"/>
    <s v="C000026001"/>
    <x v="1"/>
    <x v="1"/>
    <s v="No"/>
    <s v="No"/>
    <s v="No"/>
    <s v="Si"/>
    <s v="No"/>
  </r>
  <r>
    <x v="5"/>
    <x v="0"/>
    <x v="1"/>
    <x v="0"/>
    <s v="C001446957"/>
    <x v="0"/>
    <x v="176"/>
    <d v="2018-04-05T20:00:00"/>
    <d v="2018-04-06T03:00:00"/>
    <s v="[Grupo KUO] / [ SAP -MX ] / [ PRD ] / [ PRA ] - Implementation of support packages for ABAP (SUM) / CCAB; ITO.CAB pre-approved [4EP]"/>
    <x v="0"/>
    <s v="On Time"/>
    <s v="No"/>
    <s v="Standard"/>
    <s v="Successful"/>
    <s v="On Time"/>
    <n v="1"/>
    <n v="1"/>
    <n v="0"/>
    <x v="3"/>
    <x v="0"/>
    <x v="0"/>
    <n v="0"/>
    <n v="0"/>
    <n v="0"/>
    <n v="0"/>
    <n v="1"/>
    <n v="0"/>
    <x v="4"/>
    <s v="CMOD318037"/>
    <x v="0"/>
    <x v="0"/>
    <s v="No"/>
    <s v="No"/>
    <s v="No"/>
    <s v="Si"/>
    <s v="No"/>
  </r>
  <r>
    <x v="0"/>
    <x v="0"/>
    <x v="1"/>
    <x v="0"/>
    <s v="C001448436"/>
    <x v="36"/>
    <x v="177"/>
    <d v="2018-04-05T13:30:00"/>
    <d v="2018-04-05T17:30:00"/>
    <s v="ALLIAX | PROD | OUTAGE = N | SQL Database restore on server ALXOUTNOMDB01 by customer request"/>
    <x v="0"/>
    <s v="On Time"/>
    <s v="No"/>
    <s v="Standard"/>
    <s v="Successful"/>
    <s v="On Time"/>
    <n v="1"/>
    <n v="1"/>
    <n v="0"/>
    <x v="3"/>
    <x v="0"/>
    <x v="0"/>
    <n v="0"/>
    <n v="0"/>
    <n v="0"/>
    <n v="0"/>
    <n v="1"/>
    <n v="0"/>
    <x v="0"/>
    <s v="C000701606"/>
    <x v="21"/>
    <x v="1"/>
    <s v="No"/>
    <s v="No"/>
    <s v="No"/>
    <s v="Si"/>
    <s v="No"/>
  </r>
  <r>
    <x v="7"/>
    <x v="0"/>
    <x v="0"/>
    <x v="0"/>
    <s v="C41015961"/>
    <x v="8"/>
    <x v="11"/>
    <d v="2018-04-04T16:00:00"/>
    <d v="2018-04-04T20:00:00"/>
    <s v="Acompañamiento a proveedor Humanfactor para reemplazo de un disco offline en servidor VWMXPUSSP119P/ 10.148.10.189"/>
    <x v="0"/>
    <s v="On Time"/>
    <s v="No"/>
    <s v="Minor"/>
    <s v="Successful"/>
    <s v="On Time"/>
    <n v="1"/>
    <n v="1"/>
    <n v="0"/>
    <x v="3"/>
    <x v="0"/>
    <x v="0"/>
    <n v="0"/>
    <n v="0"/>
    <n v="0"/>
    <n v="0"/>
    <n v="1"/>
    <n v="0"/>
    <x v="3"/>
    <s v="-"/>
    <x v="6"/>
    <x v="1"/>
    <s v="No"/>
    <s v="No"/>
    <s v="No"/>
    <s v="Si"/>
    <s v="No"/>
  </r>
  <r>
    <x v="4"/>
    <x v="0"/>
    <x v="0"/>
    <x v="0"/>
    <s v="C41011368"/>
    <x v="69"/>
    <x v="143"/>
    <d v="2018-04-05T12:00:00"/>
    <d v="2018-04-05T20:00:00"/>
    <s v="Upgrade Data Domain 5.5 to 5.7"/>
    <x v="0"/>
    <s v="On Time"/>
    <s v="No"/>
    <s v="Minor"/>
    <s v="Successful"/>
    <s v="On Time"/>
    <n v="1"/>
    <n v="1"/>
    <n v="0"/>
    <x v="3"/>
    <x v="0"/>
    <x v="0"/>
    <n v="0"/>
    <n v="0"/>
    <n v="0"/>
    <n v="0"/>
    <n v="1"/>
    <n v="0"/>
    <x v="3"/>
    <s v="-"/>
    <x v="9"/>
    <x v="1"/>
    <s v="No"/>
    <s v="No"/>
    <s v="No"/>
    <s v="Si"/>
    <s v="No"/>
  </r>
  <r>
    <x v="4"/>
    <x v="1"/>
    <x v="0"/>
    <x v="0"/>
    <s v="C41014303"/>
    <x v="55"/>
    <x v="311"/>
    <d v="2018-04-05T10:00:00"/>
    <d v="2018-04-05T18:00:00"/>
    <s v="TSS | AUDI | VOZ | Acompany Avaya Voice Media Gateways Preventive Maintenance"/>
    <x v="0"/>
    <s v="On Time"/>
    <s v="No"/>
    <s v="Minor"/>
    <s v="Successful"/>
    <s v="On Time"/>
    <n v="1"/>
    <n v="1"/>
    <n v="0"/>
    <x v="3"/>
    <x v="0"/>
    <x v="0"/>
    <n v="0"/>
    <n v="0"/>
    <n v="0"/>
    <n v="0"/>
    <n v="1"/>
    <n v="0"/>
    <x v="3"/>
    <s v="CT40006852"/>
    <x v="24"/>
    <x v="2"/>
    <s v="No"/>
    <s v="No"/>
    <s v="No"/>
    <s v="Si"/>
    <s v="No"/>
  </r>
  <r>
    <x v="4"/>
    <x v="1"/>
    <x v="1"/>
    <x v="0"/>
    <s v="C41015275"/>
    <x v="10"/>
    <x v="13"/>
    <d v="2018-04-05T09:00:00"/>
    <d v="2018-04-05T13:00:00"/>
    <s v="Preventive maintenance in IDF 03 of A30 - Audi México"/>
    <x v="0"/>
    <s v="On Time"/>
    <s v="No"/>
    <s v="Standard"/>
    <s v="Successful"/>
    <s v="On Time"/>
    <n v="1"/>
    <n v="1"/>
    <n v="0"/>
    <x v="3"/>
    <x v="0"/>
    <x v="0"/>
    <n v="0"/>
    <n v="0"/>
    <n v="0"/>
    <n v="0"/>
    <n v="1"/>
    <n v="0"/>
    <x v="3"/>
    <s v="CT40010844"/>
    <x v="7"/>
    <x v="2"/>
    <s v="No"/>
    <s v="No"/>
    <s v="No"/>
    <s v="Si"/>
    <s v="No"/>
  </r>
  <r>
    <x v="4"/>
    <x v="1"/>
    <x v="1"/>
    <x v="0"/>
    <s v="C41017086"/>
    <x v="64"/>
    <x v="334"/>
    <d v="2018-04-04T16:00:00"/>
    <d v="2018-04-04T16:30:00"/>
    <s v="New Rule - Firewall Day"/>
    <x v="0"/>
    <s v="On Time"/>
    <s v="No"/>
    <s v="Standard"/>
    <s v="Successful"/>
    <s v="On Time"/>
    <n v="1"/>
    <n v="1"/>
    <n v="0"/>
    <x v="3"/>
    <x v="0"/>
    <x v="0"/>
    <n v="0"/>
    <n v="0"/>
    <n v="0"/>
    <n v="0"/>
    <n v="1"/>
    <n v="0"/>
    <x v="3"/>
    <s v="CT40009893"/>
    <x v="11"/>
    <x v="2"/>
    <s v="No"/>
    <s v="No"/>
    <s v="No"/>
    <s v="Si"/>
    <s v="No"/>
  </r>
  <r>
    <x v="20"/>
    <x v="0"/>
    <x v="0"/>
    <x v="0"/>
    <s v="C001432554"/>
    <x v="0"/>
    <x v="65"/>
    <d v="2018-04-06T09:00:00"/>
    <d v="2018-04-06T15:00:00"/>
    <s v="[HSAI] / [ SAP BASIS] / [ DEV ] / [HDB] / [ TSMX] - DB HANA Upgrade SP 1.00.122.06 to SP 1.00.122.14"/>
    <x v="0"/>
    <s v="On Time"/>
    <s v="No"/>
    <s v="Minor"/>
    <s v="Successful"/>
    <s v="On Time"/>
    <n v="1"/>
    <n v="1"/>
    <n v="0"/>
    <x v="3"/>
    <x v="0"/>
    <x v="0"/>
    <n v="0"/>
    <n v="0"/>
    <n v="0"/>
    <n v="0"/>
    <n v="1"/>
    <n v="0"/>
    <x v="4"/>
    <s v="-"/>
    <x v="0"/>
    <x v="0"/>
    <s v="No"/>
    <s v="No"/>
    <s v="No"/>
    <s v="Si"/>
    <s v="No"/>
  </r>
  <r>
    <x v="13"/>
    <x v="0"/>
    <x v="0"/>
    <x v="0"/>
    <s v="C001437195"/>
    <x v="0"/>
    <x v="65"/>
    <d v="2018-04-05T15:00:00"/>
    <d v="2018-04-05T17:00:00"/>
    <s v="[COMPAS] / [ SAP -SL ] / [ PRD ] / [ EPC ] / [ TSMX] - Implementation of support packages for ABAP (SPAM/SAINT) / ITO.CAB pre-approved [4EP]"/>
    <x v="0"/>
    <s v="On Time"/>
    <s v="No"/>
    <s v="Minor"/>
    <s v="Successful"/>
    <s v="On Time"/>
    <n v="1"/>
    <n v="1"/>
    <n v="0"/>
    <x v="3"/>
    <x v="0"/>
    <x v="0"/>
    <n v="0"/>
    <n v="0"/>
    <n v="0"/>
    <n v="0"/>
    <n v="1"/>
    <n v="0"/>
    <x v="3"/>
    <s v="CMOD318037"/>
    <x v="0"/>
    <x v="0"/>
    <s v="No"/>
    <s v="No"/>
    <s v="No"/>
    <s v="Si"/>
    <s v="No"/>
  </r>
  <r>
    <x v="1"/>
    <x v="0"/>
    <x v="0"/>
    <x v="0"/>
    <s v="C001443428"/>
    <x v="83"/>
    <x v="173"/>
    <d v="2018-04-05T19:00:00"/>
    <d v="2018-04-05T23:00:00"/>
    <s v="VITRO | Enable routing between DCS3.0/vCloud and PGW networks in L2L"/>
    <x v="0"/>
    <s v="On Time"/>
    <s v="No"/>
    <s v="Minor"/>
    <s v="Successful"/>
    <s v="On Time"/>
    <n v="1"/>
    <n v="1"/>
    <n v="0"/>
    <x v="3"/>
    <x v="0"/>
    <x v="0"/>
    <n v="0"/>
    <n v="0"/>
    <n v="0"/>
    <n v="0"/>
    <n v="1"/>
    <n v="0"/>
    <x v="1"/>
    <s v="-"/>
    <x v="15"/>
    <x v="1"/>
    <s v="No"/>
    <s v="No"/>
    <s v="No"/>
    <s v="Si"/>
    <s v="No"/>
  </r>
  <r>
    <x v="0"/>
    <x v="0"/>
    <x v="0"/>
    <x v="0"/>
    <s v="C001445262"/>
    <x v="36"/>
    <x v="174"/>
    <d v="2018-04-05T19:00:00"/>
    <d v="2018-04-05T22:00:00"/>
    <s v="TERZA | PROD | OUTAGE = Y | MySQL Recover admin access on server TERZAWSERV2"/>
    <x v="0"/>
    <s v="On Time"/>
    <s v="No"/>
    <s v="Minor"/>
    <s v="Successful"/>
    <s v="On Time"/>
    <n v="1"/>
    <n v="1"/>
    <n v="0"/>
    <x v="3"/>
    <x v="0"/>
    <x v="0"/>
    <n v="0"/>
    <n v="0"/>
    <n v="0"/>
    <n v="0"/>
    <n v="1"/>
    <n v="0"/>
    <x v="0"/>
    <s v="-"/>
    <x v="21"/>
    <x v="1"/>
    <s v="No"/>
    <s v="No"/>
    <s v="No"/>
    <s v="Si"/>
    <s v="No"/>
  </r>
  <r>
    <x v="7"/>
    <x v="1"/>
    <x v="1"/>
    <x v="0"/>
    <s v="C41017860"/>
    <x v="41"/>
    <x v="124"/>
    <d v="2018-04-05T23:30:00"/>
    <d v="2018-04-06T06:00:00"/>
    <s v="Remplazo de fuente de poder del switch"/>
    <x v="0"/>
    <s v="On Time"/>
    <s v="No"/>
    <s v="Standard"/>
    <s v="Successful"/>
    <s v="On Time"/>
    <n v="1"/>
    <n v="1"/>
    <n v="0"/>
    <x v="3"/>
    <x v="0"/>
    <x v="0"/>
    <n v="0"/>
    <n v="0"/>
    <n v="0"/>
    <n v="0"/>
    <n v="1"/>
    <n v="0"/>
    <x v="3"/>
    <s v="CT40001977"/>
    <x v="14"/>
    <x v="2"/>
    <s v="No"/>
    <s v="No"/>
    <s v="No"/>
    <s v="Si"/>
    <s v="No"/>
  </r>
  <r>
    <x v="7"/>
    <x v="1"/>
    <x v="1"/>
    <x v="0"/>
    <s v="C41017861"/>
    <x v="41"/>
    <x v="124"/>
    <d v="2018-04-05T23:30:00"/>
    <d v="2018-04-06T06:00:00"/>
    <s v="Remplazo de tarjeta SW60IC101-32.4_FOX1444G7UT"/>
    <x v="0"/>
    <s v="On Time"/>
    <s v="No"/>
    <s v="Standard"/>
    <s v="Successful"/>
    <s v="On Time"/>
    <n v="1"/>
    <n v="1"/>
    <n v="0"/>
    <x v="3"/>
    <x v="0"/>
    <x v="0"/>
    <n v="0"/>
    <n v="0"/>
    <n v="0"/>
    <n v="0"/>
    <n v="1"/>
    <n v="0"/>
    <x v="3"/>
    <s v="CT40001979"/>
    <x v="14"/>
    <x v="2"/>
    <s v="No"/>
    <s v="No"/>
    <s v="No"/>
    <s v="Si"/>
    <s v="No"/>
  </r>
  <r>
    <x v="7"/>
    <x v="0"/>
    <x v="0"/>
    <x v="0"/>
    <s v="C41017068"/>
    <x v="51"/>
    <x v="125"/>
    <d v="2018-04-06T10:00:00"/>
    <d v="2018-04-06T14:00:00"/>
    <s v="Corrección de etiquetado de los equipos de Infraestructura AD"/>
    <x v="0"/>
    <s v="On Time"/>
    <s v="No"/>
    <s v="Minor"/>
    <s v="Successful"/>
    <s v="On Time"/>
    <n v="1"/>
    <n v="1"/>
    <n v="0"/>
    <x v="3"/>
    <x v="0"/>
    <x v="0"/>
    <n v="0"/>
    <n v="0"/>
    <n v="0"/>
    <n v="0"/>
    <n v="1"/>
    <n v="0"/>
    <x v="3"/>
    <s v="-"/>
    <x v="15"/>
    <x v="1"/>
    <s v="No"/>
    <s v="No"/>
    <s v="No"/>
    <s v="Si"/>
    <s v="No"/>
  </r>
  <r>
    <x v="4"/>
    <x v="1"/>
    <x v="0"/>
    <x v="0"/>
    <s v="C41014364"/>
    <x v="50"/>
    <x v="76"/>
    <d v="2018-04-06T09:00:00"/>
    <d v="2018-04-06T13:00:00"/>
    <s v="Rack grounding in A52"/>
    <x v="0"/>
    <s v="On Time"/>
    <s v="No"/>
    <s v="Minor"/>
    <s v="Successful"/>
    <s v="On Time"/>
    <n v="1"/>
    <n v="1"/>
    <n v="0"/>
    <x v="3"/>
    <x v="0"/>
    <x v="0"/>
    <n v="0"/>
    <n v="0"/>
    <n v="0"/>
    <n v="0"/>
    <n v="1"/>
    <n v="0"/>
    <x v="3"/>
    <s v="CT40007176"/>
    <x v="23"/>
    <x v="2"/>
    <s v="No"/>
    <s v="No"/>
    <s v="No"/>
    <s v="Si"/>
    <s v="No"/>
  </r>
  <r>
    <x v="4"/>
    <x v="0"/>
    <x v="0"/>
    <x v="0"/>
    <s v="C41015117"/>
    <x v="67"/>
    <x v="216"/>
    <d v="2018-04-06T11:00:00"/>
    <d v="2018-04-06T15:00:00"/>
    <s v="| AUDI Mexico | Disk replacement at storage device [C4MXSJAUP201_LDR2 ]"/>
    <x v="0"/>
    <s v="On Time"/>
    <s v="No"/>
    <s v="Minor"/>
    <s v="Successful"/>
    <s v="On Time"/>
    <n v="1"/>
    <n v="1"/>
    <n v="0"/>
    <x v="3"/>
    <x v="0"/>
    <x v="0"/>
    <n v="0"/>
    <n v="0"/>
    <n v="0"/>
    <n v="0"/>
    <n v="1"/>
    <n v="0"/>
    <x v="3"/>
    <s v="CT40010854"/>
    <x v="9"/>
    <x v="1"/>
    <s v="No"/>
    <s v="No"/>
    <s v="No"/>
    <s v="Si"/>
    <s v="No"/>
  </r>
  <r>
    <x v="4"/>
    <x v="1"/>
    <x v="1"/>
    <x v="0"/>
    <s v="C41018229"/>
    <x v="64"/>
    <x v="334"/>
    <d v="2018-04-06T09:00:00"/>
    <d v="2018-04-06T16:00:00"/>
    <s v="New Rule - Firewall Day"/>
    <x v="0"/>
    <s v="On Time"/>
    <s v="No"/>
    <s v="Standard"/>
    <s v="Successful"/>
    <s v="On Time"/>
    <n v="1"/>
    <n v="1"/>
    <n v="0"/>
    <x v="3"/>
    <x v="0"/>
    <x v="0"/>
    <n v="0"/>
    <n v="0"/>
    <n v="0"/>
    <n v="0"/>
    <n v="1"/>
    <n v="0"/>
    <x v="3"/>
    <s v="CT40009893"/>
    <x v="11"/>
    <x v="2"/>
    <s v="No"/>
    <s v="No"/>
    <s v="No"/>
    <s v="Si"/>
    <s v="No"/>
  </r>
  <r>
    <x v="38"/>
    <x v="1"/>
    <x v="0"/>
    <x v="0"/>
    <s v="C001424768"/>
    <x v="23"/>
    <x v="34"/>
    <d v="2018-03-28T23:01:00"/>
    <d v="2018-04-08T18:01:00"/>
    <s v="FISJIT | WEBASTO | TSS | WAN SEC | Pruebas para reconfiguracion de protocolo OSPF"/>
    <x v="0"/>
    <s v="On Time"/>
    <s v="No"/>
    <s v="Minor"/>
    <s v="Successful"/>
    <s v="On Time"/>
    <n v="1"/>
    <n v="1"/>
    <n v="0"/>
    <x v="3"/>
    <x v="0"/>
    <x v="0"/>
    <n v="0"/>
    <n v="0"/>
    <n v="0"/>
    <n v="0"/>
    <n v="1"/>
    <n v="0"/>
    <x v="2"/>
    <s v="-"/>
    <x v="11"/>
    <x v="2"/>
    <s v="No"/>
    <s v="No"/>
    <s v="No"/>
    <s v="Si"/>
    <s v="No"/>
  </r>
  <r>
    <x v="14"/>
    <x v="0"/>
    <x v="0"/>
    <x v="0"/>
    <s v="C001400569"/>
    <x v="40"/>
    <x v="130"/>
    <d v="2018-04-06T15:00:00"/>
    <d v="2018-04-06T18:00:00"/>
    <s v="DSI QRO | GDF SUEZ | TIVOLI AGENTS UNINSTALL"/>
    <x v="0"/>
    <s v="On Time"/>
    <s v="No"/>
    <s v="Minor"/>
    <s v="Successful"/>
    <s v="On Time"/>
    <n v="1"/>
    <n v="1"/>
    <n v="0"/>
    <x v="3"/>
    <x v="0"/>
    <x v="0"/>
    <n v="0"/>
    <n v="0"/>
    <n v="0"/>
    <n v="0"/>
    <n v="1"/>
    <n v="0"/>
    <x v="2"/>
    <s v="-"/>
    <x v="22"/>
    <x v="1"/>
    <s v="No"/>
    <s v="No"/>
    <s v="No"/>
    <s v="Si"/>
    <s v="No"/>
  </r>
  <r>
    <x v="28"/>
    <x v="0"/>
    <x v="0"/>
    <x v="0"/>
    <s v="C001443801"/>
    <x v="0"/>
    <x v="135"/>
    <d v="2018-04-06T16:00:00"/>
    <d v="2018-04-06T18:00:00"/>
    <s v="[ GDG][ SAP ][ PRD][ GET][ Renew SSL Cert ] [CCAB and CSS.CAB preapproved]-4EP"/>
    <x v="0"/>
    <s v="On Time"/>
    <s v="No"/>
    <s v="Minor"/>
    <s v="Successful"/>
    <s v="On Time"/>
    <n v="1"/>
    <n v="1"/>
    <n v="0"/>
    <x v="3"/>
    <x v="0"/>
    <x v="0"/>
    <n v="0"/>
    <n v="0"/>
    <n v="0"/>
    <n v="0"/>
    <n v="1"/>
    <n v="0"/>
    <x v="2"/>
    <s v="CMOD314780"/>
    <x v="0"/>
    <x v="0"/>
    <s v="No"/>
    <s v="No"/>
    <s v="No"/>
    <s v="Si"/>
    <s v="No"/>
  </r>
  <r>
    <x v="9"/>
    <x v="0"/>
    <x v="0"/>
    <x v="0"/>
    <s v="C001381533"/>
    <x v="33"/>
    <x v="137"/>
    <d v="2018-04-08T10:00:00"/>
    <d v="2018-04-08T14:00:00"/>
    <s v="AMER | GRUPO Q | Operative System package upgrade on servers gpqqrobuv13, gpqqrobuv10, gpqqroauv22 , GPQQROBUV24| PRD"/>
    <x v="0"/>
    <s v="On Time"/>
    <s v="No"/>
    <s v="Minor"/>
    <s v="Successful"/>
    <s v="On Time"/>
    <n v="1"/>
    <n v="1"/>
    <n v="0"/>
    <x v="3"/>
    <x v="0"/>
    <x v="0"/>
    <n v="0"/>
    <n v="0"/>
    <n v="0"/>
    <n v="0"/>
    <n v="1"/>
    <n v="0"/>
    <x v="2"/>
    <s v="C000972225"/>
    <x v="19"/>
    <x v="1"/>
    <s v="No"/>
    <s v="No"/>
    <s v="No"/>
    <s v="Si"/>
    <s v="No"/>
  </r>
  <r>
    <x v="9"/>
    <x v="0"/>
    <x v="0"/>
    <x v="0"/>
    <s v="C001397205"/>
    <x v="33"/>
    <x v="49"/>
    <d v="2018-04-06T15:00:00"/>
    <d v="2018-04-06T19:00:00"/>
    <s v="GRUPO Q | AMEC | QRO | Linux |Rundown System | DO |gpqqrobuv23 | gpqqrobuv25 | gpqqrobuv26"/>
    <x v="0"/>
    <s v="On Time"/>
    <s v="No"/>
    <s v="Minor"/>
    <s v="Successful"/>
    <s v="On Time"/>
    <n v="1"/>
    <n v="1"/>
    <n v="0"/>
    <x v="3"/>
    <x v="0"/>
    <x v="0"/>
    <n v="0"/>
    <n v="0"/>
    <n v="0"/>
    <n v="0"/>
    <n v="1"/>
    <n v="0"/>
    <x v="2"/>
    <s v="C000256554"/>
    <x v="19"/>
    <x v="1"/>
    <s v="No"/>
    <s v="No"/>
    <s v="No"/>
    <s v="Si"/>
    <s v="No"/>
  </r>
  <r>
    <x v="8"/>
    <x v="2"/>
    <x v="0"/>
    <x v="0"/>
    <s v="C001421368"/>
    <x v="13"/>
    <x v="90"/>
    <d v="2018-04-05T09:00:00"/>
    <d v="2018-04-07T17:00:00"/>
    <s v="AMER | PME | Installing Security Updates on Environment PRD / Instalación de Security Updates en Ambiente de PRD"/>
    <x v="0"/>
    <s v="On Time"/>
    <s v="No"/>
    <s v="Minor"/>
    <s v="Successful"/>
    <s v="On Time"/>
    <n v="1"/>
    <n v="1"/>
    <n v="0"/>
    <x v="3"/>
    <x v="0"/>
    <x v="0"/>
    <n v="0"/>
    <n v="0"/>
    <n v="0"/>
    <n v="0"/>
    <n v="1"/>
    <n v="0"/>
    <x v="2"/>
    <s v="-"/>
    <x v="8"/>
    <x v="3"/>
    <s v="No"/>
    <s v="No"/>
    <s v="No"/>
    <s v="Si"/>
    <s v="No"/>
  </r>
  <r>
    <x v="8"/>
    <x v="1"/>
    <x v="0"/>
    <x v="0"/>
    <s v="C001443764"/>
    <x v="23"/>
    <x v="108"/>
    <d v="2018-04-07T09:00:00"/>
    <d v="2018-04-07T20:00:00"/>
    <s v="Upgrade de firewalls service area"/>
    <x v="0"/>
    <s v="On Time"/>
    <s v="No"/>
    <s v="Minor"/>
    <s v="Successful"/>
    <s v="On Time"/>
    <n v="1"/>
    <n v="1"/>
    <n v="0"/>
    <x v="3"/>
    <x v="0"/>
    <x v="0"/>
    <n v="0"/>
    <n v="0"/>
    <n v="0"/>
    <n v="0"/>
    <n v="1"/>
    <n v="0"/>
    <x v="2"/>
    <s v="-"/>
    <x v="11"/>
    <x v="2"/>
    <s v="No"/>
    <s v="No"/>
    <s v="No"/>
    <s v="Si"/>
    <s v="No"/>
  </r>
  <r>
    <x v="8"/>
    <x v="1"/>
    <x v="0"/>
    <x v="0"/>
    <s v="C001445334"/>
    <x v="109"/>
    <x v="310"/>
    <d v="2018-04-07T09:00:00"/>
    <d v="2018-04-08T18:00:00"/>
    <s v="TSS | PQIT | Rastreo de cableado para migración LAN TSMX"/>
    <x v="0"/>
    <s v="On Time"/>
    <s v="No"/>
    <s v="Minor"/>
    <s v="Successful"/>
    <s v="On Time"/>
    <n v="1"/>
    <n v="1"/>
    <n v="0"/>
    <x v="3"/>
    <x v="0"/>
    <x v="0"/>
    <n v="0"/>
    <n v="0"/>
    <n v="0"/>
    <n v="0"/>
    <n v="1"/>
    <n v="0"/>
    <x v="2"/>
    <s v="-"/>
    <x v="30"/>
    <x v="2"/>
    <s v="No"/>
    <s v="No"/>
    <s v="No"/>
    <s v="Si"/>
    <s v="No"/>
  </r>
  <r>
    <x v="26"/>
    <x v="0"/>
    <x v="0"/>
    <x v="0"/>
    <s v="C001443863"/>
    <x v="1"/>
    <x v="80"/>
    <d v="2018-04-07T22:00:00"/>
    <d v="2018-04-08T01:00:00"/>
    <s v="AMER | VOLARIS | Configuration of NTP service"/>
    <x v="0"/>
    <s v="On Time"/>
    <s v="No"/>
    <s v="Minor"/>
    <s v="Successful"/>
    <s v="On Time"/>
    <n v="1"/>
    <n v="1"/>
    <n v="0"/>
    <x v="3"/>
    <x v="0"/>
    <x v="0"/>
    <n v="0"/>
    <n v="0"/>
    <n v="0"/>
    <n v="0"/>
    <n v="1"/>
    <n v="0"/>
    <x v="2"/>
    <s v="-"/>
    <x v="1"/>
    <x v="1"/>
    <s v="No"/>
    <s v="No"/>
    <s v="No"/>
    <s v="Si"/>
    <s v="No"/>
  </r>
  <r>
    <x v="7"/>
    <x v="0"/>
    <x v="0"/>
    <x v="0"/>
    <s v="C41013281"/>
    <x v="51"/>
    <x v="92"/>
    <d v="2018-04-07T11:00:00"/>
    <d v="2018-04-07T17:00:00"/>
    <s v="Acompañamiento a proveedor Verizon para el nuevo anuncio del segmento de Active Directory"/>
    <x v="0"/>
    <s v="On Time"/>
    <s v="No"/>
    <s v="Minor"/>
    <s v="Successful"/>
    <s v="On Time"/>
    <n v="1"/>
    <n v="1"/>
    <n v="0"/>
    <x v="3"/>
    <x v="0"/>
    <x v="0"/>
    <n v="0"/>
    <n v="0"/>
    <n v="0"/>
    <n v="0"/>
    <n v="1"/>
    <n v="0"/>
    <x v="3"/>
    <s v="-"/>
    <x v="15"/>
    <x v="1"/>
    <s v="No"/>
    <s v="No"/>
    <s v="No"/>
    <s v="Si"/>
    <s v="No"/>
  </r>
  <r>
    <x v="7"/>
    <x v="1"/>
    <x v="0"/>
    <x v="0"/>
    <s v="C41015255"/>
    <x v="65"/>
    <x v="11"/>
    <d v="2018-04-08T12:00:00"/>
    <d v="2018-04-08T14:00:00"/>
    <s v="Arreglo de cableado sin desconexion al Gabinete 2245"/>
    <x v="0"/>
    <s v="On Time"/>
    <s v="No"/>
    <s v="Minor"/>
    <s v="Successful"/>
    <s v="On Time"/>
    <n v="1"/>
    <n v="1"/>
    <n v="0"/>
    <x v="3"/>
    <x v="0"/>
    <x v="0"/>
    <n v="0"/>
    <n v="0"/>
    <n v="0"/>
    <n v="0"/>
    <n v="1"/>
    <n v="0"/>
    <x v="3"/>
    <s v="-"/>
    <x v="23"/>
    <x v="2"/>
    <s v="No"/>
    <s v="No"/>
    <s v="No"/>
    <s v="Si"/>
    <s v="No"/>
  </r>
  <r>
    <x v="7"/>
    <x v="0"/>
    <x v="0"/>
    <x v="0"/>
    <s v="C41015259"/>
    <x v="31"/>
    <x v="329"/>
    <d v="2018-04-05T17:00:00"/>
    <d v="2018-04-08T16:00:00"/>
    <s v="Migracion de Spectrum a VLAN Smile_mapeo de equipos_fase 3."/>
    <x v="0"/>
    <s v="On Time"/>
    <s v="No"/>
    <s v="Minor"/>
    <s v="Successful"/>
    <s v="On Time"/>
    <n v="1"/>
    <n v="1"/>
    <n v="0"/>
    <x v="3"/>
    <x v="0"/>
    <x v="0"/>
    <n v="0"/>
    <n v="0"/>
    <n v="0"/>
    <n v="0"/>
    <n v="1"/>
    <n v="0"/>
    <x v="3"/>
    <s v="-"/>
    <x v="15"/>
    <x v="1"/>
    <s v="No"/>
    <s v="No"/>
    <s v="No"/>
    <s v="Si"/>
    <s v="No"/>
  </r>
  <r>
    <x v="7"/>
    <x v="0"/>
    <x v="0"/>
    <x v="0"/>
    <s v="C41015199"/>
    <x v="53"/>
    <x v="204"/>
    <d v="2018-04-07T20:00:00"/>
    <d v="2018-04-08T06:00:00"/>
    <s v="Instalación de parches AIX Servidores Centro Logistico Fase 2"/>
    <x v="0"/>
    <s v="On Time"/>
    <s v="No"/>
    <s v="Minor"/>
    <s v="Successful"/>
    <s v="On Time"/>
    <n v="1"/>
    <n v="1"/>
    <n v="0"/>
    <x v="3"/>
    <x v="0"/>
    <x v="0"/>
    <n v="0"/>
    <n v="0"/>
    <n v="0"/>
    <n v="0"/>
    <n v="1"/>
    <n v="0"/>
    <x v="3"/>
    <s v="CT40012628"/>
    <x v="18"/>
    <x v="1"/>
    <s v="No"/>
    <s v="No"/>
    <s v="No"/>
    <s v="Si"/>
    <s v="No"/>
  </r>
  <r>
    <x v="7"/>
    <x v="0"/>
    <x v="0"/>
    <x v="0"/>
    <s v="C41015202"/>
    <x v="53"/>
    <x v="45"/>
    <d v="2018-04-07T21:00:00"/>
    <d v="2018-04-08T16:00:00"/>
    <s v="REDUCE MEMORY ON VPAR1"/>
    <x v="0"/>
    <s v="On Time"/>
    <s v="No"/>
    <s v="Minor"/>
    <s v="Successful"/>
    <s v="On Time"/>
    <n v="1"/>
    <n v="1"/>
    <n v="0"/>
    <x v="3"/>
    <x v="0"/>
    <x v="0"/>
    <n v="0"/>
    <n v="0"/>
    <n v="0"/>
    <n v="0"/>
    <n v="1"/>
    <n v="0"/>
    <x v="3"/>
    <s v="CT40004075"/>
    <x v="18"/>
    <x v="1"/>
    <s v="No"/>
    <s v="No"/>
    <s v="No"/>
    <s v="Si"/>
    <s v="No"/>
  </r>
  <r>
    <x v="7"/>
    <x v="1"/>
    <x v="0"/>
    <x v="0"/>
    <s v="C41016304"/>
    <x v="54"/>
    <x v="108"/>
    <d v="2018-04-08T07:00:00"/>
    <d v="2018-04-08T09:00:00"/>
    <s v="Ventana de mantenimiento: Pruebas de HA SGOS Proxy BlueCoat"/>
    <x v="0"/>
    <s v="On Time"/>
    <s v="No"/>
    <s v="Minor"/>
    <s v="Successful"/>
    <s v="On Time"/>
    <n v="1"/>
    <n v="1"/>
    <n v="0"/>
    <x v="3"/>
    <x v="0"/>
    <x v="0"/>
    <n v="0"/>
    <n v="0"/>
    <n v="0"/>
    <n v="0"/>
    <n v="1"/>
    <n v="0"/>
    <x v="3"/>
    <s v="CT40005687"/>
    <x v="11"/>
    <x v="2"/>
    <s v="No"/>
    <s v="No"/>
    <s v="No"/>
    <s v="Si"/>
    <s v="No"/>
  </r>
  <r>
    <x v="0"/>
    <x v="0"/>
    <x v="0"/>
    <x v="0"/>
    <s v="C001432798"/>
    <x v="0"/>
    <x v="119"/>
    <d v="2018-04-02T07:00:00"/>
    <d v="2018-04-08T23:30:00"/>
    <s v="SIGMA | SAP-TS-TSMX | PRODUCTIVE | PRD | reorganize table(s) | CCAB and CSS.CAB preapproved | Outage = No"/>
    <x v="0"/>
    <s v="On Time"/>
    <s v="No"/>
    <s v="Minor"/>
    <s v="Successful"/>
    <s v="On Time"/>
    <n v="1"/>
    <n v="1"/>
    <n v="0"/>
    <x v="3"/>
    <x v="0"/>
    <x v="0"/>
    <n v="0"/>
    <n v="0"/>
    <n v="0"/>
    <n v="0"/>
    <n v="1"/>
    <n v="0"/>
    <x v="0"/>
    <s v="C001313888"/>
    <x v="0"/>
    <x v="0"/>
    <s v="No"/>
    <s v="No"/>
    <s v="No"/>
    <s v="Si"/>
    <s v="No"/>
  </r>
  <r>
    <x v="0"/>
    <x v="0"/>
    <x v="0"/>
    <x v="0"/>
    <s v="C001443781"/>
    <x v="46"/>
    <x v="81"/>
    <d v="2018-04-04T09:00:00"/>
    <d v="2018-04-06T18:00:00"/>
    <s v="AMEC | Sigma | Database | QA | SIAWMQ | Refresh QA databases FOSWMQ , FOSEMSQ &amp; FOSHUQ"/>
    <x v="0"/>
    <s v="On Time"/>
    <s v="No"/>
    <s v="Minor"/>
    <s v="Successful"/>
    <s v="On Time"/>
    <n v="1"/>
    <n v="1"/>
    <n v="0"/>
    <x v="3"/>
    <x v="0"/>
    <x v="0"/>
    <n v="0"/>
    <n v="0"/>
    <n v="0"/>
    <n v="0"/>
    <n v="1"/>
    <n v="0"/>
    <x v="0"/>
    <s v="-"/>
    <x v="21"/>
    <x v="1"/>
    <s v="No"/>
    <s v="No"/>
    <s v="No"/>
    <s v="Si"/>
    <s v="No"/>
  </r>
  <r>
    <x v="0"/>
    <x v="0"/>
    <x v="0"/>
    <x v="0"/>
    <s v="C001403831"/>
    <x v="0"/>
    <x v="97"/>
    <d v="2018-04-07T08:00:00"/>
    <d v="2018-04-08T14:00:00"/>
    <s v="SIGMA / SAP-TS-TMX  / PRD / BIP / BIP HANA SP UPGRADE (patch14)"/>
    <x v="0"/>
    <s v="On Time"/>
    <s v="No"/>
    <s v="Minor"/>
    <s v="Successful"/>
    <s v="On Time"/>
    <n v="1"/>
    <n v="1"/>
    <n v="0"/>
    <x v="3"/>
    <x v="0"/>
    <x v="0"/>
    <n v="0"/>
    <n v="0"/>
    <n v="0"/>
    <n v="0"/>
    <n v="1"/>
    <n v="0"/>
    <x v="0"/>
    <s v="-"/>
    <x v="0"/>
    <x v="0"/>
    <s v="No"/>
    <s v="No"/>
    <s v="No"/>
    <s v="Si"/>
    <s v="No"/>
  </r>
  <r>
    <x v="0"/>
    <x v="0"/>
    <x v="0"/>
    <x v="0"/>
    <s v="C001438760"/>
    <x v="18"/>
    <x v="366"/>
    <d v="2018-04-06T19:00:00"/>
    <d v="2018-04-07T00:00:00"/>
    <s v="AMER |  NEMAK |  Installing Exchange CU 7 in Exchange Servers"/>
    <x v="0"/>
    <s v="On Time"/>
    <s v="No"/>
    <s v="Minor"/>
    <s v="Successful"/>
    <s v="On Time"/>
    <n v="1"/>
    <n v="1"/>
    <n v="0"/>
    <x v="3"/>
    <x v="0"/>
    <x v="0"/>
    <n v="0"/>
    <n v="0"/>
    <n v="0"/>
    <n v="0"/>
    <n v="1"/>
    <n v="0"/>
    <x v="0"/>
    <s v="-"/>
    <x v="12"/>
    <x v="1"/>
    <s v="No"/>
    <s v="No"/>
    <s v="No"/>
    <s v="Si"/>
    <s v="No"/>
  </r>
  <r>
    <x v="0"/>
    <x v="0"/>
    <x v="0"/>
    <x v="0"/>
    <s v="C001445212 "/>
    <x v="17"/>
    <x v="22"/>
    <d v="2018-04-03T18:00:00"/>
    <d v="2018-04-03T23:00:00"/>
    <s v="AMER | SIGMA |  CHANGE OF NETWORK SEGMENT | Planta Chihuahua | SIACHIFL"/>
    <x v="0"/>
    <s v="On Time"/>
    <s v="No"/>
    <s v="Minor"/>
    <s v="Successful"/>
    <s v="On Time"/>
    <n v="1"/>
    <n v="1"/>
    <n v="0"/>
    <x v="3"/>
    <x v="0"/>
    <x v="0"/>
    <n v="0"/>
    <n v="0"/>
    <n v="0"/>
    <n v="0"/>
    <n v="1"/>
    <n v="0"/>
    <x v="0"/>
    <s v="-"/>
    <x v="1"/>
    <x v="1"/>
    <s v="No"/>
    <s v="No"/>
    <s v="No"/>
    <s v="Si"/>
    <s v="No"/>
  </r>
  <r>
    <x v="0"/>
    <x v="0"/>
    <x v="0"/>
    <x v="0"/>
    <s v="C001443889"/>
    <x v="14"/>
    <x v="146"/>
    <d v="2018-04-07T16:00:00"/>
    <d v="2018-04-07T23:30:00"/>
    <s v="SIGMA | Storage Decommission Controller DS3400 | PHASE 1"/>
    <x v="0"/>
    <s v="On Time"/>
    <s v="No"/>
    <s v="Minor"/>
    <s v="Successful"/>
    <s v="On Time"/>
    <n v="1"/>
    <n v="1"/>
    <n v="0"/>
    <x v="3"/>
    <x v="0"/>
    <x v="0"/>
    <n v="0"/>
    <n v="0"/>
    <n v="0"/>
    <n v="0"/>
    <n v="1"/>
    <n v="0"/>
    <x v="0"/>
    <s v="C000695260"/>
    <x v="9"/>
    <x v="1"/>
    <s v="No"/>
    <s v="No"/>
    <s v="No"/>
    <s v="Si"/>
    <s v="No"/>
  </r>
  <r>
    <x v="0"/>
    <x v="0"/>
    <x v="0"/>
    <x v="0"/>
    <s v="C001446153"/>
    <x v="17"/>
    <x v="22"/>
    <d v="2018-04-06T13:00:00"/>
    <d v="2018-04-07T04:00:00"/>
    <s v="AMER | AKRA | Distribution of MSFT patches for Windows Servers &lt;March2018&gt; | DEV PRD"/>
    <x v="0"/>
    <s v="On Time"/>
    <s v="No"/>
    <s v="Minor"/>
    <s v="Successful"/>
    <s v="On Time"/>
    <n v="1"/>
    <n v="1"/>
    <n v="0"/>
    <x v="3"/>
    <x v="0"/>
    <x v="0"/>
    <n v="0"/>
    <n v="0"/>
    <n v="0"/>
    <n v="0"/>
    <n v="1"/>
    <n v="0"/>
    <x v="0"/>
    <s v="C000945095"/>
    <x v="1"/>
    <x v="1"/>
    <s v="No"/>
    <s v="No"/>
    <s v="No"/>
    <s v="Si"/>
    <s v="No"/>
  </r>
  <r>
    <x v="0"/>
    <x v="0"/>
    <x v="0"/>
    <x v="0"/>
    <s v="C001446342"/>
    <x v="17"/>
    <x v="96"/>
    <d v="2018-04-07T12:00:00"/>
    <d v="2018-04-08T00:00:00"/>
    <s v="AMER | TERZA | Distribution of MSFT patches for Windows Servers (DEV -QA &amp; PRD) &lt;March&gt;"/>
    <x v="0"/>
    <s v="On Time"/>
    <s v="No"/>
    <s v="Minor"/>
    <s v="Successful"/>
    <s v="On Time"/>
    <n v="1"/>
    <n v="1"/>
    <n v="0"/>
    <x v="3"/>
    <x v="0"/>
    <x v="0"/>
    <n v="0"/>
    <n v="0"/>
    <n v="0"/>
    <n v="0"/>
    <n v="1"/>
    <n v="0"/>
    <x v="0"/>
    <s v="C000945095"/>
    <x v="1"/>
    <x v="1"/>
    <s v="No"/>
    <s v="No"/>
    <s v="No"/>
    <s v="Si"/>
    <s v="No"/>
  </r>
  <r>
    <x v="0"/>
    <x v="0"/>
    <x v="0"/>
    <x v="0"/>
    <s v="C001446377"/>
    <x v="17"/>
    <x v="22"/>
    <d v="2018-04-06T14:00:00"/>
    <d v="2018-04-07T12:00:00"/>
    <s v="AMER | BPZ | Distribution of MSFT patches for Windows Servers &lt;MARCH2018&gt; | DEV PRD"/>
    <x v="0"/>
    <s v="On Time"/>
    <s v="No"/>
    <s v="Minor"/>
    <s v="Successful"/>
    <s v="On Time"/>
    <n v="1"/>
    <n v="1"/>
    <n v="0"/>
    <x v="3"/>
    <x v="0"/>
    <x v="0"/>
    <n v="0"/>
    <n v="0"/>
    <n v="0"/>
    <n v="0"/>
    <n v="1"/>
    <n v="0"/>
    <x v="0"/>
    <s v="C000945095"/>
    <x v="1"/>
    <x v="1"/>
    <s v="No"/>
    <s v="No"/>
    <s v="No"/>
    <s v="Si"/>
    <s v="No"/>
  </r>
  <r>
    <x v="0"/>
    <x v="0"/>
    <x v="0"/>
    <x v="0"/>
    <s v="C001446481"/>
    <x v="17"/>
    <x v="22"/>
    <d v="2018-04-06T12:00:00"/>
    <d v="2018-04-06T23:00:00"/>
    <s v="AMER | Dinamica | Distribution of MSFT patches for Windows Servers &lt;MARCH2018&gt; | DEV PRD"/>
    <x v="0"/>
    <s v="On Time"/>
    <s v="No"/>
    <s v="Minor"/>
    <s v="Successful"/>
    <s v="On Time"/>
    <n v="1"/>
    <n v="1"/>
    <n v="0"/>
    <x v="3"/>
    <x v="0"/>
    <x v="0"/>
    <n v="0"/>
    <n v="0"/>
    <n v="0"/>
    <n v="0"/>
    <n v="1"/>
    <n v="0"/>
    <x v="0"/>
    <s v="C000945095"/>
    <x v="1"/>
    <x v="1"/>
    <s v="No"/>
    <s v="No"/>
    <s v="No"/>
    <s v="Si"/>
    <s v="No"/>
  </r>
  <r>
    <x v="0"/>
    <x v="0"/>
    <x v="0"/>
    <x v="0"/>
    <s v="C001443809"/>
    <x v="0"/>
    <x v="95"/>
    <d v="2018-04-05T13:00:00"/>
    <d v="2018-04-08T23:30:00"/>
    <s v="SIGMA | SAP-TS-TSMX  | QUALITY| QAS| reorganize table(s) | CCAB and CSS.CAB preapproved | Outage = No"/>
    <x v="0"/>
    <s v="On Time"/>
    <s v="No"/>
    <s v="Minor"/>
    <s v="Successful"/>
    <s v="On Time"/>
    <n v="1"/>
    <n v="1"/>
    <n v="0"/>
    <x v="3"/>
    <x v="0"/>
    <x v="0"/>
    <n v="0"/>
    <n v="0"/>
    <n v="0"/>
    <n v="0"/>
    <n v="1"/>
    <n v="0"/>
    <x v="0"/>
    <s v="C001313888"/>
    <x v="0"/>
    <x v="0"/>
    <s v="No"/>
    <s v="No"/>
    <s v="No"/>
    <s v="Si"/>
    <s v="No"/>
  </r>
  <r>
    <x v="0"/>
    <x v="0"/>
    <x v="0"/>
    <x v="0"/>
    <s v="C001446782"/>
    <x v="35"/>
    <x v="134"/>
    <d v="2018-04-06T17:00:00"/>
    <d v="2018-04-06T19:00:00"/>
    <s v="AMER | Multiple | Policy Modification / Template of Active Directory"/>
    <x v="0"/>
    <s v="On Time"/>
    <s v="No"/>
    <s v="Minor"/>
    <s v="Successful"/>
    <s v="On Time"/>
    <n v="1"/>
    <n v="1"/>
    <n v="0"/>
    <x v="3"/>
    <x v="0"/>
    <x v="0"/>
    <n v="0"/>
    <n v="0"/>
    <n v="0"/>
    <n v="0"/>
    <n v="1"/>
    <n v="0"/>
    <x v="0"/>
    <s v="C000181027"/>
    <x v="20"/>
    <x v="1"/>
    <s v="No"/>
    <s v="No"/>
    <s v="No"/>
    <s v="Si"/>
    <s v="No"/>
  </r>
  <r>
    <x v="0"/>
    <x v="0"/>
    <x v="0"/>
    <x v="0"/>
    <s v="C001446840"/>
    <x v="35"/>
    <x v="134"/>
    <d v="2018-04-05T17:00:00"/>
    <d v="2018-04-08T17:00:00"/>
    <s v="AMER | Multiple | Active Directory - Raise Domain functional level"/>
    <x v="0"/>
    <s v="On Time"/>
    <s v="No"/>
    <s v="Minor"/>
    <s v="Successful"/>
    <s v="On Time"/>
    <n v="1"/>
    <n v="1"/>
    <n v="0"/>
    <x v="3"/>
    <x v="0"/>
    <x v="0"/>
    <n v="0"/>
    <n v="0"/>
    <n v="0"/>
    <n v="0"/>
    <n v="1"/>
    <n v="0"/>
    <x v="0"/>
    <s v="-"/>
    <x v="20"/>
    <x v="1"/>
    <s v="No"/>
    <s v="No"/>
    <s v="No"/>
    <s v="Si"/>
    <s v="No"/>
  </r>
  <r>
    <x v="0"/>
    <x v="0"/>
    <x v="0"/>
    <x v="0"/>
    <s v="C001446968"/>
    <x v="70"/>
    <x v="181"/>
    <d v="2018-04-08T13:00:00"/>
    <d v="2018-04-09T00:00:00"/>
    <s v="AMER | SIGMA | SECURITY |  UPGRADE ANTIVIRUS SYMANTEC - ITO CAB - preapproved"/>
    <x v="0"/>
    <s v="On Time"/>
    <s v="No"/>
    <s v="Minor"/>
    <s v="Successful"/>
    <s v="On Time"/>
    <n v="1"/>
    <n v="1"/>
    <n v="0"/>
    <x v="3"/>
    <x v="0"/>
    <x v="0"/>
    <n v="0"/>
    <n v="0"/>
    <n v="0"/>
    <n v="0"/>
    <n v="1"/>
    <n v="0"/>
    <x v="0"/>
    <s v="C001203783"/>
    <x v="16"/>
    <x v="1"/>
    <s v="No"/>
    <s v="No"/>
    <s v="No"/>
    <s v="Si"/>
    <s v="No"/>
  </r>
  <r>
    <x v="4"/>
    <x v="0"/>
    <x v="0"/>
    <x v="0"/>
    <s v="C41011613"/>
    <x v="69"/>
    <x v="143"/>
    <d v="2018-04-08T13:00:00"/>
    <d v="2018-04-08T16:00:00"/>
    <s v="Backup Full Online UPS Productive Oracle Database"/>
    <x v="0"/>
    <s v="On Time"/>
    <s v="No"/>
    <s v="Minor"/>
    <s v="Successful"/>
    <s v="On Time"/>
    <n v="1"/>
    <n v="1"/>
    <n v="0"/>
    <x v="3"/>
    <x v="0"/>
    <x v="0"/>
    <n v="0"/>
    <n v="0"/>
    <n v="0"/>
    <n v="0"/>
    <n v="1"/>
    <n v="0"/>
    <x v="3"/>
    <s v="CT40010170"/>
    <x v="9"/>
    <x v="1"/>
    <s v="No"/>
    <s v="No"/>
    <s v="No"/>
    <s v="Si"/>
    <s v="No"/>
  </r>
  <r>
    <x v="4"/>
    <x v="1"/>
    <x v="0"/>
    <x v="0"/>
    <s v="C41014162"/>
    <x v="50"/>
    <x v="76"/>
    <d v="2018-04-05T09:00:00"/>
    <d v="2018-04-06T17:00:00"/>
    <s v="Retrieve cable boxes and cabling in IDFs A01"/>
    <x v="0"/>
    <s v="On Time"/>
    <s v="No"/>
    <s v="Minor"/>
    <s v="Successful"/>
    <s v="On Time"/>
    <n v="1"/>
    <n v="1"/>
    <n v="0"/>
    <x v="3"/>
    <x v="0"/>
    <x v="0"/>
    <n v="0"/>
    <n v="0"/>
    <n v="0"/>
    <n v="0"/>
    <n v="1"/>
    <n v="0"/>
    <x v="3"/>
    <s v="CT40006852"/>
    <x v="23"/>
    <x v="2"/>
    <s v="No"/>
    <s v="No"/>
    <s v="No"/>
    <s v="Si"/>
    <s v="No"/>
  </r>
  <r>
    <x v="4"/>
    <x v="1"/>
    <x v="0"/>
    <x v="0"/>
    <s v="C41014363"/>
    <x v="50"/>
    <x v="76"/>
    <d v="2018-04-03T09:00:00"/>
    <d v="2018-04-03T17:00:00"/>
    <s v="Ground cable installation in A40"/>
    <x v="0"/>
    <s v="On Time"/>
    <s v="No"/>
    <s v="Minor"/>
    <s v="Successful"/>
    <s v="On Time"/>
    <n v="1"/>
    <n v="1"/>
    <n v="0"/>
    <x v="3"/>
    <x v="0"/>
    <x v="0"/>
    <n v="0"/>
    <n v="0"/>
    <n v="0"/>
    <n v="0"/>
    <n v="1"/>
    <n v="0"/>
    <x v="3"/>
    <s v="CT40007176"/>
    <x v="23"/>
    <x v="2"/>
    <s v="No"/>
    <s v="No"/>
    <s v="No"/>
    <s v="Si"/>
    <s v="No"/>
  </r>
  <r>
    <x v="4"/>
    <x v="1"/>
    <x v="0"/>
    <x v="0"/>
    <s v="C41014889"/>
    <x v="20"/>
    <x v="367"/>
    <d v="2018-04-07T08:00:00"/>
    <d v="2018-04-07T13:00:00"/>
    <s v="Test Remove old ip addressing 10.131.15.0 for Voice services on A40 - AUDI Mexico"/>
    <x v="0"/>
    <s v="On Time"/>
    <s v="No"/>
    <s v="Minor"/>
    <s v="Successful"/>
    <s v="On Time"/>
    <n v="1"/>
    <n v="1"/>
    <n v="0"/>
    <x v="3"/>
    <x v="0"/>
    <x v="0"/>
    <n v="0"/>
    <n v="0"/>
    <n v="0"/>
    <n v="0"/>
    <n v="1"/>
    <n v="0"/>
    <x v="3"/>
    <s v="CT40012557"/>
    <x v="14"/>
    <x v="2"/>
    <s v="No"/>
    <s v="No"/>
    <s v="No"/>
    <s v="Si"/>
    <s v="No"/>
  </r>
  <r>
    <x v="4"/>
    <x v="1"/>
    <x v="0"/>
    <x v="0"/>
    <s v="C41015183"/>
    <x v="20"/>
    <x v="242"/>
    <d v="2018-04-06T09:00:00"/>
    <d v="2018-04-06T17:00:00"/>
    <s v="Interface revision at Office Distribution/ A60 and office access A87- Audi Mexico"/>
    <x v="0"/>
    <s v="On Time"/>
    <s v="No"/>
    <s v="Minor"/>
    <s v="Successful"/>
    <s v="On Time"/>
    <n v="1"/>
    <n v="1"/>
    <n v="0"/>
    <x v="3"/>
    <x v="0"/>
    <x v="0"/>
    <n v="0"/>
    <n v="0"/>
    <n v="0"/>
    <n v="0"/>
    <n v="1"/>
    <n v="0"/>
    <x v="3"/>
    <s v="CT40011605"/>
    <x v="14"/>
    <x v="2"/>
    <s v="No"/>
    <s v="No"/>
    <s v="No"/>
    <s v="Si"/>
    <s v="No"/>
  </r>
  <r>
    <x v="4"/>
    <x v="3"/>
    <x v="0"/>
    <x v="0"/>
    <s v="C40998065"/>
    <x v="105"/>
    <x v="294"/>
    <d v="2018-04-08T08:00:00"/>
    <d v="2018-04-08T19:00:00"/>
    <s v="Update Tomcat to Version 8.5.28 for APEX Dev"/>
    <x v="0"/>
    <s v="On Time"/>
    <s v="No"/>
    <s v="Minor"/>
    <s v="Successful"/>
    <s v="On Time"/>
    <n v="1"/>
    <n v="1"/>
    <n v="0"/>
    <x v="3"/>
    <x v="0"/>
    <x v="0"/>
    <n v="0"/>
    <n v="0"/>
    <n v="0"/>
    <n v="0"/>
    <n v="1"/>
    <n v="0"/>
    <x v="3"/>
    <s v="CT40007319"/>
    <x v="26"/>
    <x v="4"/>
    <s v="No"/>
    <s v="No"/>
    <s v="No"/>
    <s v="Si"/>
    <s v="No"/>
  </r>
  <r>
    <x v="4"/>
    <x v="0"/>
    <x v="0"/>
    <x v="0"/>
    <s v="C41014151"/>
    <x v="5"/>
    <x v="265"/>
    <d v="2018-04-08T16:00:00"/>
    <d v="2018-04-09T03:30:00"/>
    <s v="[002] PATCH MANAGEMENT ON SERVERS"/>
    <x v="0"/>
    <s v="On Time"/>
    <s v="No"/>
    <s v="Minor"/>
    <s v="Successful"/>
    <s v="On Time"/>
    <n v="1"/>
    <n v="1"/>
    <n v="0"/>
    <x v="3"/>
    <x v="0"/>
    <x v="0"/>
    <n v="0"/>
    <n v="0"/>
    <n v="0"/>
    <n v="0"/>
    <n v="1"/>
    <n v="0"/>
    <x v="3"/>
    <s v="CT40007809"/>
    <x v="1"/>
    <x v="1"/>
    <s v="No"/>
    <s v="No"/>
    <s v="No"/>
    <s v="Si"/>
    <s v="No"/>
  </r>
  <r>
    <x v="1"/>
    <x v="0"/>
    <x v="1"/>
    <x v="0"/>
    <s v="C001443877"/>
    <x v="25"/>
    <x v="37"/>
    <d v="2018-04-06T23:00:00"/>
    <d v="2018-04-07T07:00:00"/>
    <s v="AMER | VITRO | Restart Lync servers vtolync03, vtolync02 and vtolync01"/>
    <x v="0"/>
    <s v="On Time"/>
    <s v="No"/>
    <s v="Standard"/>
    <s v="Successful"/>
    <s v="On Time"/>
    <n v="1"/>
    <n v="1"/>
    <n v="0"/>
    <x v="3"/>
    <x v="0"/>
    <x v="0"/>
    <n v="0"/>
    <n v="0"/>
    <n v="0"/>
    <n v="0"/>
    <n v="1"/>
    <n v="0"/>
    <x v="1"/>
    <s v="C000763299"/>
    <x v="12"/>
    <x v="1"/>
    <s v="No"/>
    <s v="No"/>
    <s v="No"/>
    <s v="Si"/>
    <s v="No"/>
  </r>
  <r>
    <x v="1"/>
    <x v="1"/>
    <x v="1"/>
    <x v="0"/>
    <s v="C001416569"/>
    <x v="34"/>
    <x v="39"/>
    <d v="2018-04-07T23:00:00"/>
    <d v="2018-04-08T03:00:00"/>
    <s v="Ventana Mandatoria por Alestra Agregar licencias de performance a equipos de VITRO Oficina Lázaro Cárdenas- Acompañamiento de T-Systems (Preautorizado)"/>
    <x v="0"/>
    <s v="On Time"/>
    <s v="No"/>
    <s v="Standard"/>
    <s v="Successful"/>
    <s v="On Time"/>
    <n v="1"/>
    <n v="1"/>
    <n v="0"/>
    <x v="3"/>
    <x v="0"/>
    <x v="0"/>
    <n v="0"/>
    <n v="0"/>
    <n v="0"/>
    <n v="0"/>
    <n v="1"/>
    <n v="0"/>
    <x v="1"/>
    <s v="C000804922"/>
    <x v="11"/>
    <x v="2"/>
    <s v="No"/>
    <s v="No"/>
    <s v="No"/>
    <s v="Si"/>
    <s v="No"/>
  </r>
  <r>
    <x v="15"/>
    <x v="0"/>
    <x v="1"/>
    <x v="0"/>
    <s v="C001449549"/>
    <x v="12"/>
    <x v="46"/>
    <d v="2018-04-08T06:00:00"/>
    <d v="2018-04-08T09:00:00"/>
    <s v="[MEXICHEM] / [PRODUCTIVE] / [ CRP] / [ DSC3] - KERNEL_Update / CCAB; ITO.CAB pre-approved [4EP]"/>
    <x v="0"/>
    <s v="On Time"/>
    <s v="No"/>
    <s v="Standard"/>
    <s v="Successful"/>
    <s v="On Time"/>
    <n v="1"/>
    <n v="1"/>
    <n v="0"/>
    <x v="3"/>
    <x v="0"/>
    <x v="0"/>
    <n v="0"/>
    <n v="0"/>
    <n v="0"/>
    <n v="0"/>
    <n v="1"/>
    <n v="0"/>
    <x v="1"/>
    <s v="CMOD317140"/>
    <x v="0"/>
    <x v="0"/>
    <s v="No"/>
    <s v="No"/>
    <s v="No"/>
    <s v="Si"/>
    <s v="No"/>
  </r>
  <r>
    <x v="15"/>
    <x v="0"/>
    <x v="1"/>
    <x v="0"/>
    <s v="C001449661"/>
    <x v="12"/>
    <x v="46"/>
    <d v="2018-04-08T07:00:00"/>
    <d v="2018-04-08T10:00:00"/>
    <s v="[MEXICHEM] / [PRODUCTIVE ] / [GRP] / [ DSC3] - KERNEL_Update / CCAB; ITO.CAB pre-approved [4EP]"/>
    <x v="0"/>
    <s v="On Time"/>
    <s v="No"/>
    <s v="Standard"/>
    <s v="Successful"/>
    <s v="On Time"/>
    <n v="1"/>
    <n v="1"/>
    <n v="0"/>
    <x v="3"/>
    <x v="0"/>
    <x v="0"/>
    <n v="0"/>
    <n v="0"/>
    <n v="0"/>
    <n v="0"/>
    <n v="1"/>
    <n v="0"/>
    <x v="1"/>
    <s v="CMOD317140"/>
    <x v="0"/>
    <x v="0"/>
    <s v="No"/>
    <s v="No"/>
    <s v="No"/>
    <s v="Si"/>
    <s v="No"/>
  </r>
  <r>
    <x v="15"/>
    <x v="0"/>
    <x v="1"/>
    <x v="0"/>
    <s v="C001449713"/>
    <x v="12"/>
    <x v="46"/>
    <d v="2018-04-07T07:00:00"/>
    <d v="2018-04-07T10:00:00"/>
    <s v="[MEXICHEM / PRODUCTIVE / [ P05 ] / [ DSC3 ] - Implementation of support packages for ABAP (SPAM/SAINT) / CCAB; ITO.CAB pre-approved [4EP]"/>
    <x v="0"/>
    <s v="On Time"/>
    <s v="No"/>
    <s v="Standard"/>
    <s v="Successful"/>
    <s v="On Time"/>
    <n v="1"/>
    <n v="1"/>
    <n v="0"/>
    <x v="3"/>
    <x v="0"/>
    <x v="0"/>
    <n v="0"/>
    <n v="0"/>
    <n v="0"/>
    <n v="0"/>
    <n v="1"/>
    <n v="0"/>
    <x v="1"/>
    <s v="CMOD318037"/>
    <x v="0"/>
    <x v="0"/>
    <s v="No"/>
    <s v="No"/>
    <s v="No"/>
    <s v="Si"/>
    <s v="No"/>
  </r>
  <r>
    <x v="15"/>
    <x v="0"/>
    <x v="1"/>
    <x v="0"/>
    <s v="C001449727"/>
    <x v="12"/>
    <x v="46"/>
    <d v="2018-04-07T12:00:00"/>
    <d v="2018-04-07T15:00:00"/>
    <s v="[MEXICHEM / PRODUCTIVE/ [ P04] / [ DSC3 ] - Implementation of support packages for ABAP (SPAM/SAINT) / CCAB; ITO.CAB pre-approved [4EP]"/>
    <x v="0"/>
    <s v="On Time"/>
    <s v="No"/>
    <s v="Standard"/>
    <s v="Successful"/>
    <s v="On Time"/>
    <n v="1"/>
    <n v="1"/>
    <n v="0"/>
    <x v="3"/>
    <x v="0"/>
    <x v="0"/>
    <n v="0"/>
    <n v="0"/>
    <n v="0"/>
    <n v="0"/>
    <n v="1"/>
    <n v="0"/>
    <x v="1"/>
    <s v="CMOD318037"/>
    <x v="0"/>
    <x v="0"/>
    <s v="No"/>
    <s v="No"/>
    <s v="No"/>
    <s v="Si"/>
    <s v="No"/>
  </r>
  <r>
    <x v="11"/>
    <x v="0"/>
    <x v="0"/>
    <x v="0"/>
    <s v="CRQ246413"/>
    <x v="89"/>
    <x v="217"/>
    <d v="2018-04-04T11:00:00"/>
    <d v="2018-04-04T18:00:00"/>
    <s v="Apagado de Servidor "/>
    <x v="0"/>
    <s v="On Time"/>
    <s v="No"/>
    <s v="Minor"/>
    <s v="Successful"/>
    <s v="On Time"/>
    <n v="1"/>
    <n v="1"/>
    <n v="0"/>
    <x v="3"/>
    <x v="0"/>
    <x v="0"/>
    <n v="0"/>
    <n v="0"/>
    <n v="0"/>
    <n v="0"/>
    <n v="1"/>
    <n v="0"/>
    <x v="6"/>
    <s v="-"/>
    <x v="1"/>
    <x v="1"/>
    <s v="No"/>
    <s v="No"/>
    <s v="No"/>
    <s v="Si"/>
    <s v="No"/>
  </r>
  <r>
    <x v="11"/>
    <x v="0"/>
    <x v="0"/>
    <x v="0"/>
    <s v="CRQ247302"/>
    <x v="74"/>
    <x v="210"/>
    <d v="2018-04-04T13:00:00"/>
    <d v="2018-04-05T01:00:00"/>
    <s v="Mitigación de vulnerabilidades WEB "/>
    <x v="0"/>
    <s v="On Time"/>
    <s v="No"/>
    <s v="Minor"/>
    <s v="Successful"/>
    <s v="On Time"/>
    <n v="1"/>
    <n v="1"/>
    <n v="0"/>
    <x v="3"/>
    <x v="0"/>
    <x v="0"/>
    <n v="0"/>
    <n v="0"/>
    <n v="0"/>
    <n v="0"/>
    <n v="1"/>
    <n v="0"/>
    <x v="6"/>
    <s v="-"/>
    <x v="17"/>
    <x v="1"/>
    <s v="No"/>
    <s v="No"/>
    <s v="No"/>
    <s v="Si"/>
    <s v="No"/>
  </r>
  <r>
    <x v="11"/>
    <x v="0"/>
    <x v="0"/>
    <x v="0"/>
    <s v="CRQ247104"/>
    <x v="79"/>
    <x v="350"/>
    <d v="2018-04-04T13:00:00"/>
    <d v="2018-04-04T19:00:00"/>
    <s v="Mitigacion de vulnerabilidad relacionada con OpenSSL &amp; tcpdump en servidores AIX."/>
    <x v="0"/>
    <s v="On Time"/>
    <s v="No"/>
    <s v="Minor"/>
    <s v="Successful"/>
    <s v="On Time"/>
    <n v="1"/>
    <n v="1"/>
    <n v="0"/>
    <x v="3"/>
    <x v="0"/>
    <x v="0"/>
    <n v="0"/>
    <n v="0"/>
    <n v="0"/>
    <n v="0"/>
    <n v="1"/>
    <n v="0"/>
    <x v="6"/>
    <s v="-"/>
    <x v="18"/>
    <x v="1"/>
    <s v="No"/>
    <s v="No"/>
    <s v="No"/>
    <s v="Si"/>
    <s v="No"/>
  </r>
  <r>
    <x v="11"/>
    <x v="1"/>
    <x v="0"/>
    <x v="0"/>
    <s v="CRQ247107"/>
    <x v="16"/>
    <x v="255"/>
    <d v="2018-04-04T18:00:00"/>
    <d v="2018-04-04T20:00:00"/>
    <s v="8 Configuración de Regla de Firewall."/>
    <x v="0"/>
    <s v="On Time"/>
    <s v="No"/>
    <s v="Minor"/>
    <s v="Successful"/>
    <s v="On Time"/>
    <n v="1"/>
    <n v="1"/>
    <n v="0"/>
    <x v="3"/>
    <x v="0"/>
    <x v="0"/>
    <n v="0"/>
    <n v="0"/>
    <n v="0"/>
    <n v="0"/>
    <n v="1"/>
    <n v="0"/>
    <x v="6"/>
    <s v="-"/>
    <x v="11"/>
    <x v="2"/>
    <s v="No"/>
    <s v="No"/>
    <s v="No"/>
    <s v="Si"/>
    <s v="No"/>
  </r>
  <r>
    <x v="11"/>
    <x v="1"/>
    <x v="0"/>
    <x v="0"/>
    <s v="CRQ247003"/>
    <x v="88"/>
    <x v="184"/>
    <d v="2018-04-04T20:00:00"/>
    <d v="2018-04-04T22:00:00"/>
    <s v="Agregar rutas estaticas Core Querétaro"/>
    <x v="0"/>
    <s v="On Time"/>
    <s v="No"/>
    <s v="Minor"/>
    <s v="Successful"/>
    <s v="On Time"/>
    <n v="1"/>
    <n v="1"/>
    <n v="0"/>
    <x v="3"/>
    <x v="0"/>
    <x v="0"/>
    <n v="0"/>
    <n v="0"/>
    <n v="0"/>
    <n v="0"/>
    <n v="1"/>
    <n v="0"/>
    <x v="6"/>
    <s v="-"/>
    <x v="14"/>
    <x v="2"/>
    <s v="No"/>
    <s v="No"/>
    <s v="No"/>
    <s v="Si"/>
    <s v="No"/>
  </r>
  <r>
    <x v="11"/>
    <x v="0"/>
    <x v="0"/>
    <x v="0"/>
    <s v="CRQ246520"/>
    <x v="72"/>
    <x v="368"/>
    <d v="2018-04-05T12:00:00"/>
    <d v="2018-04-05T15:00:00"/>
    <s v="Configurar el parametro DIFOK en las políticas de contraseñas."/>
    <x v="0"/>
    <s v="On Time"/>
    <s v="No"/>
    <s v="Minor"/>
    <s v="Successful"/>
    <s v="On Time"/>
    <n v="1"/>
    <n v="1"/>
    <n v="0"/>
    <x v="3"/>
    <x v="0"/>
    <x v="0"/>
    <n v="0"/>
    <n v="0"/>
    <n v="0"/>
    <n v="0"/>
    <n v="1"/>
    <n v="0"/>
    <x v="6"/>
    <s v="-"/>
    <x v="18"/>
    <x v="1"/>
    <s v="No"/>
    <s v="No"/>
    <s v="No"/>
    <s v="Si"/>
    <s v="No"/>
  </r>
  <r>
    <x v="1"/>
    <x v="0"/>
    <x v="1"/>
    <x v="0"/>
    <s v="C001402170"/>
    <x v="2"/>
    <x v="2"/>
    <d v="2018-03-05T17:00:00"/>
    <d v="2018-04-06T23:00:00"/>
    <s v="AMER | VITRO | Distribution of Patches on PC &amp; Laptops (February) - Productive group | (Customer pre authorized)"/>
    <x v="0"/>
    <s v="On Time"/>
    <s v="No"/>
    <s v="Standard"/>
    <s v="Successful"/>
    <s v="On Time"/>
    <n v="1"/>
    <n v="1"/>
    <n v="0"/>
    <x v="3"/>
    <x v="0"/>
    <x v="0"/>
    <n v="0"/>
    <n v="0"/>
    <n v="0"/>
    <n v="0"/>
    <n v="1"/>
    <n v="0"/>
    <x v="1"/>
    <s v="C000168258"/>
    <x v="2"/>
    <x v="1"/>
    <s v="No"/>
    <s v="No"/>
    <s v="No"/>
    <s v="Si"/>
    <s v="No"/>
  </r>
  <r>
    <x v="20"/>
    <x v="0"/>
    <x v="0"/>
    <x v="0"/>
    <s v="C001408597"/>
    <x v="33"/>
    <x v="137"/>
    <d v="2018-04-08T02:00:00"/>
    <d v="2018-04-08T05:30:00"/>
    <s v="AMER | HSAI | Operative System package upgrade on servers saiqrouuv01, saiqroauv08, saiqroauv14 | PRD"/>
    <x v="0"/>
    <s v="On Time"/>
    <s v="No"/>
    <s v="Minor"/>
    <s v="Successful"/>
    <s v="On Time"/>
    <n v="1"/>
    <n v="1"/>
    <n v="0"/>
    <x v="3"/>
    <x v="0"/>
    <x v="0"/>
    <n v="0"/>
    <n v="0"/>
    <n v="0"/>
    <n v="0"/>
    <n v="1"/>
    <n v="0"/>
    <x v="4"/>
    <s v="C000972225"/>
    <x v="19"/>
    <x v="1"/>
    <s v="No"/>
    <s v="No"/>
    <s v="No"/>
    <s v="Si"/>
    <s v="No"/>
  </r>
  <r>
    <x v="0"/>
    <x v="0"/>
    <x v="1"/>
    <x v="0"/>
    <s v="C001419799"/>
    <x v="11"/>
    <x v="32"/>
    <d v="2018-03-20T21:00:00"/>
    <d v="2018-04-06T17:00:00"/>
    <s v="NEMAK | CCS - SCCM | Productive Deployment | Security Updates by Microsoft 03 March 2018"/>
    <x v="0"/>
    <s v="On Time"/>
    <s v="No"/>
    <s v="Standard"/>
    <s v="Successful"/>
    <s v="On Time"/>
    <n v="1"/>
    <n v="1"/>
    <n v="0"/>
    <x v="3"/>
    <x v="0"/>
    <x v="0"/>
    <n v="0"/>
    <n v="0"/>
    <n v="0"/>
    <n v="0"/>
    <n v="1"/>
    <n v="0"/>
    <x v="0"/>
    <s v="C001313832"/>
    <x v="2"/>
    <x v="1"/>
    <s v="No"/>
    <s v="No"/>
    <s v="No"/>
    <s v="Si"/>
    <s v="No"/>
  </r>
  <r>
    <x v="1"/>
    <x v="0"/>
    <x v="1"/>
    <x v="0"/>
    <s v="C001426489"/>
    <x v="12"/>
    <x v="322"/>
    <d v="2018-03-26T10:00:00"/>
    <d v="2018-04-06T17:00:00"/>
    <s v="VITRO | T-systems | PI | Release to Operations PQA-POD-PPD"/>
    <x v="0"/>
    <s v="On Time"/>
    <s v="No"/>
    <s v="Standard"/>
    <s v="Successful"/>
    <s v="On Time"/>
    <n v="1"/>
    <n v="1"/>
    <n v="0"/>
    <x v="3"/>
    <x v="0"/>
    <x v="0"/>
    <n v="0"/>
    <n v="0"/>
    <n v="0"/>
    <n v="0"/>
    <n v="1"/>
    <n v="0"/>
    <x v="1"/>
    <s v="-"/>
    <x v="0"/>
    <x v="0"/>
    <s v="No"/>
    <s v="No"/>
    <s v="No"/>
    <s v="Si"/>
    <s v="No"/>
  </r>
  <r>
    <x v="8"/>
    <x v="1"/>
    <x v="0"/>
    <x v="0"/>
    <s v="C001432721"/>
    <x v="109"/>
    <x v="310"/>
    <d v="2018-04-07T09:00:00"/>
    <d v="2018-04-08T23:59:00"/>
    <s v="TSS | PQIT | Migración Switches LAN TSMX"/>
    <x v="0"/>
    <s v="On Time"/>
    <s v="No"/>
    <s v="Minor"/>
    <s v="Successful"/>
    <s v="On Time"/>
    <n v="1"/>
    <n v="1"/>
    <n v="0"/>
    <x v="3"/>
    <x v="0"/>
    <x v="0"/>
    <n v="0"/>
    <n v="0"/>
    <n v="0"/>
    <n v="0"/>
    <n v="1"/>
    <n v="0"/>
    <x v="2"/>
    <s v="-"/>
    <x v="30"/>
    <x v="2"/>
    <s v="No"/>
    <s v="No"/>
    <s v="No"/>
    <s v="Si"/>
    <s v="No"/>
  </r>
  <r>
    <x v="1"/>
    <x v="0"/>
    <x v="1"/>
    <x v="0"/>
    <s v="C001434248"/>
    <x v="3"/>
    <x v="29"/>
    <d v="2018-03-22T16:00:00"/>
    <d v="2018-04-08T16:00:00"/>
    <s v="AMER | MULTIPLE | Administrative change | Creation and Release to Operation, new server (&quot;mxvtc1nps&quot;) | 53266336"/>
    <x v="0"/>
    <s v="On Time"/>
    <s v="No"/>
    <s v="Standard"/>
    <s v="Successful"/>
    <s v="On Time"/>
    <n v="1"/>
    <n v="1"/>
    <n v="0"/>
    <x v="3"/>
    <x v="0"/>
    <x v="0"/>
    <n v="0"/>
    <n v="0"/>
    <n v="0"/>
    <n v="0"/>
    <n v="1"/>
    <n v="0"/>
    <x v="1"/>
    <s v="C000913861"/>
    <x v="3"/>
    <x v="1"/>
    <s v="No"/>
    <s v="No"/>
    <s v="No"/>
    <s v="Si"/>
    <s v="No"/>
  </r>
  <r>
    <x v="8"/>
    <x v="0"/>
    <x v="1"/>
    <x v="0"/>
    <s v="C001434289"/>
    <x v="11"/>
    <x v="280"/>
    <d v="2018-03-22T20:00:00"/>
    <d v="2018-04-06T17:00:00"/>
    <s v="T-SYSTEMS | CCS | Distribution of Microsoft updates March 2018 - Productive Deployment March 2018"/>
    <x v="0"/>
    <s v="On Time"/>
    <s v="No"/>
    <s v="Standard"/>
    <s v="Successful"/>
    <s v="On Time"/>
    <n v="1"/>
    <n v="1"/>
    <n v="0"/>
    <x v="3"/>
    <x v="0"/>
    <x v="0"/>
    <n v="0"/>
    <n v="0"/>
    <n v="0"/>
    <n v="0"/>
    <n v="1"/>
    <n v="0"/>
    <x v="2"/>
    <s v="C000164781"/>
    <x v="2"/>
    <x v="1"/>
    <s v="No"/>
    <s v="No"/>
    <s v="No"/>
    <s v="Si"/>
    <s v="No"/>
  </r>
  <r>
    <x v="5"/>
    <x v="0"/>
    <x v="1"/>
    <x v="0"/>
    <s v="C001435809"/>
    <x v="4"/>
    <x v="4"/>
    <d v="2018-03-22T15:00:00"/>
    <d v="2018-04-06T23:59:00"/>
    <s v="KUO | AMER | Creación de ventana de Mantenimiento en herramienta de Monitoreo HP SiteScope (CASQRO33 y CSQRO33)"/>
    <x v="0"/>
    <s v="On Time"/>
    <s v="No"/>
    <s v="Standard"/>
    <s v="Successful"/>
    <s v="On Time"/>
    <n v="1"/>
    <n v="1"/>
    <n v="0"/>
    <x v="3"/>
    <x v="0"/>
    <x v="0"/>
    <n v="0"/>
    <n v="0"/>
    <n v="0"/>
    <n v="0"/>
    <n v="1"/>
    <n v="0"/>
    <x v="4"/>
    <s v="C000917079"/>
    <x v="4"/>
    <x v="1"/>
    <s v="No"/>
    <s v="No"/>
    <s v="No"/>
    <s v="Si"/>
    <s v="No"/>
  </r>
  <r>
    <x v="8"/>
    <x v="0"/>
    <x v="1"/>
    <x v="0"/>
    <s v="C001440417"/>
    <x v="11"/>
    <x v="280"/>
    <d v="2018-03-27T20:00:00"/>
    <d v="2018-04-06T17:00:00"/>
    <s v="T-SYSTEMS | CSS | Installation of Adobe Flash Player patches March 2018 - Productive Deployment"/>
    <x v="0"/>
    <s v="On Time"/>
    <s v="No"/>
    <s v="Standard"/>
    <s v="Successful"/>
    <s v="On Time"/>
    <n v="1"/>
    <n v="1"/>
    <n v="0"/>
    <x v="3"/>
    <x v="0"/>
    <x v="0"/>
    <n v="0"/>
    <n v="0"/>
    <n v="0"/>
    <n v="0"/>
    <n v="1"/>
    <n v="0"/>
    <x v="2"/>
    <s v="C000174962"/>
    <x v="2"/>
    <x v="1"/>
    <s v="No"/>
    <s v="No"/>
    <s v="No"/>
    <s v="Si"/>
    <s v="No"/>
  </r>
  <r>
    <x v="1"/>
    <x v="0"/>
    <x v="1"/>
    <x v="0"/>
    <s v="C001443812"/>
    <x v="1"/>
    <x v="1"/>
    <d v="2018-04-04T18:00:00"/>
    <d v="2018-04-06T18:00:00"/>
    <s v="AMER |PROD | Vitro | Increase 8GB memory RAM in MXVTC1-PP-COSMOS - DO 53273561"/>
    <x v="0"/>
    <s v="On Time"/>
    <s v="No"/>
    <s v="Standard"/>
    <s v="Successful"/>
    <s v="On Time"/>
    <n v="1"/>
    <n v="1"/>
    <n v="0"/>
    <x v="3"/>
    <x v="0"/>
    <x v="0"/>
    <n v="0"/>
    <n v="0"/>
    <n v="0"/>
    <n v="0"/>
    <n v="1"/>
    <n v="0"/>
    <x v="1"/>
    <s v="C000288570"/>
    <x v="1"/>
    <x v="1"/>
    <s v="No"/>
    <s v="No"/>
    <s v="No"/>
    <s v="Si"/>
    <s v="No"/>
  </r>
  <r>
    <x v="1"/>
    <x v="0"/>
    <x v="0"/>
    <x v="1"/>
    <s v="C001445371"/>
    <x v="1"/>
    <x v="10"/>
    <d v="2018-04-03T03:00:00"/>
    <d v="2018-04-06T18:00:00"/>
    <s v="AMER | VITRO | Re-installation of server VTOLYNC02"/>
    <x v="0"/>
    <s v="On Time"/>
    <s v="No"/>
    <s v="Minor"/>
    <s v="Successful"/>
    <s v="On Time"/>
    <n v="1"/>
    <n v="1"/>
    <n v="0"/>
    <x v="3"/>
    <x v="0"/>
    <x v="2"/>
    <n v="1"/>
    <n v="0"/>
    <n v="0"/>
    <n v="0"/>
    <n v="1"/>
    <n v="0"/>
    <x v="1"/>
    <s v="CMOD313020"/>
    <x v="1"/>
    <x v="1"/>
    <s v="No"/>
    <s v="No"/>
    <s v="No"/>
    <s v="Si"/>
    <s v="No"/>
  </r>
  <r>
    <x v="5"/>
    <x v="0"/>
    <x v="1"/>
    <x v="0"/>
    <s v="C001448559"/>
    <x v="1"/>
    <x v="89"/>
    <d v="2018-04-07T07:00:00"/>
    <d v="2018-04-07T18:00:00"/>
    <s v="AMER | KUO | Electrical Maintenance in TLXDCS01, TLXSCS01"/>
    <x v="0"/>
    <s v="On Time"/>
    <s v="No"/>
    <s v="Standard"/>
    <s v="Successful"/>
    <s v="On Time"/>
    <n v="1"/>
    <n v="1"/>
    <n v="0"/>
    <x v="3"/>
    <x v="0"/>
    <x v="0"/>
    <n v="0"/>
    <n v="0"/>
    <n v="0"/>
    <n v="0"/>
    <n v="1"/>
    <n v="0"/>
    <x v="4"/>
    <s v="C000238516"/>
    <x v="1"/>
    <x v="1"/>
    <s v="No"/>
    <s v="No"/>
    <s v="No"/>
    <s v="Si"/>
    <s v="No"/>
  </r>
  <r>
    <x v="13"/>
    <x v="0"/>
    <x v="1"/>
    <x v="0"/>
    <s v="C001448560"/>
    <x v="0"/>
    <x v="164"/>
    <d v="2018-04-06T23:00:00"/>
    <d v="2018-04-08T11:00:00"/>
    <s v="[COMPAS] / [ SAP -SL ] / [ DEV ] / [EDC ] - RESTART /ITO.CAB pre-approved [4EP]"/>
    <x v="0"/>
    <s v="On Time"/>
    <s v="No"/>
    <s v="Standard"/>
    <s v="Successful"/>
    <s v="On Time"/>
    <n v="1"/>
    <n v="1"/>
    <n v="0"/>
    <x v="3"/>
    <x v="0"/>
    <x v="0"/>
    <n v="0"/>
    <n v="0"/>
    <n v="0"/>
    <n v="0"/>
    <n v="1"/>
    <n v="0"/>
    <x v="3"/>
    <s v="CMOD316997"/>
    <x v="0"/>
    <x v="0"/>
    <s v="No"/>
    <s v="No"/>
    <s v="No"/>
    <s v="Si"/>
    <s v="No"/>
  </r>
  <r>
    <x v="5"/>
    <x v="0"/>
    <x v="1"/>
    <x v="0"/>
    <s v="C001449764"/>
    <x v="0"/>
    <x v="84"/>
    <d v="2018-04-06T15:00:00"/>
    <d v="2018-04-06T17:00:00"/>
    <s v="Grupo KUO / SAP TS-MX / SAP Request: User creation with assignment of the roles"/>
    <x v="0"/>
    <s v="On Time"/>
    <s v="No"/>
    <s v="Standard"/>
    <s v="Successful"/>
    <s v="On Time"/>
    <n v="1"/>
    <n v="1"/>
    <n v="0"/>
    <x v="3"/>
    <x v="0"/>
    <x v="0"/>
    <n v="0"/>
    <n v="0"/>
    <n v="0"/>
    <n v="0"/>
    <n v="1"/>
    <n v="0"/>
    <x v="4"/>
    <s v="CMOD310786"/>
    <x v="0"/>
    <x v="0"/>
    <s v="No"/>
    <s v="No"/>
    <s v="No"/>
    <s v="Si"/>
    <s v="No"/>
  </r>
  <r>
    <x v="0"/>
    <x v="0"/>
    <x v="1"/>
    <x v="0"/>
    <s v="C001449842"/>
    <x v="17"/>
    <x v="96"/>
    <d v="2018-04-08T06:00:00"/>
    <d v="2018-04-08T23:00:00"/>
    <s v="AMER | TERZA || Accompaniment || Electrical Maintenance in Terza el Carmen N.L"/>
    <x v="0"/>
    <s v="On Time"/>
    <s v="No"/>
    <s v="Standard"/>
    <s v="Successful"/>
    <s v="On Time"/>
    <n v="1"/>
    <n v="1"/>
    <n v="0"/>
    <x v="3"/>
    <x v="0"/>
    <x v="0"/>
    <n v="0"/>
    <n v="0"/>
    <n v="0"/>
    <n v="0"/>
    <n v="1"/>
    <n v="0"/>
    <x v="0"/>
    <s v="-"/>
    <x v="1"/>
    <x v="1"/>
    <s v="No"/>
    <s v="No"/>
    <s v="No"/>
    <s v="Si"/>
    <s v="No"/>
  </r>
  <r>
    <x v="1"/>
    <x v="1"/>
    <x v="1"/>
    <x v="0"/>
    <s v="C001449908"/>
    <x v="26"/>
    <x v="39"/>
    <d v="2018-04-07T12:00:00"/>
    <d v="2018-04-07T16:00:00"/>
    <s v="Fama Monterrey Instalación de UPS en 1 Centro de cableado"/>
    <x v="0"/>
    <s v="On Time"/>
    <s v="No"/>
    <s v="Standard"/>
    <s v="Successful"/>
    <s v="On Time"/>
    <n v="1"/>
    <n v="1"/>
    <n v="0"/>
    <x v="3"/>
    <x v="0"/>
    <x v="0"/>
    <n v="0"/>
    <n v="0"/>
    <n v="0"/>
    <n v="0"/>
    <n v="1"/>
    <n v="0"/>
    <x v="1"/>
    <s v="C000790241"/>
    <x v="14"/>
    <x v="2"/>
    <s v="No"/>
    <s v="No"/>
    <s v="No"/>
    <s v="Si"/>
    <s v="No"/>
  </r>
  <r>
    <x v="0"/>
    <x v="3"/>
    <x v="1"/>
    <x v="0"/>
    <s v="C001449916"/>
    <x v="49"/>
    <x v="308"/>
    <d v="2018-04-06T18:00:00"/>
    <d v="2018-04-06T20:00:00"/>
    <s v="SIGMA | Application Flow Deployment on the IIB Production Server | EnviaRetenciones Perú"/>
    <x v="0"/>
    <s v="On Time"/>
    <s v="No"/>
    <s v="Standard"/>
    <s v="Successful"/>
    <s v="On Time"/>
    <n v="1"/>
    <n v="1"/>
    <n v="0"/>
    <x v="3"/>
    <x v="0"/>
    <x v="0"/>
    <n v="0"/>
    <n v="0"/>
    <n v="0"/>
    <n v="0"/>
    <n v="1"/>
    <n v="0"/>
    <x v="0"/>
    <s v="C001323723"/>
    <x v="25"/>
    <x v="4"/>
    <s v="No"/>
    <s v="No"/>
    <s v="No"/>
    <s v="Si"/>
    <s v="No"/>
  </r>
  <r>
    <x v="7"/>
    <x v="0"/>
    <x v="0"/>
    <x v="0"/>
    <s v="C41008703"/>
    <x v="15"/>
    <x v="113"/>
    <d v="2018-03-26T08:00:00"/>
    <d v="2018-04-06T18:00:00"/>
    <s v="Mantenimiento a Equipo de Monitoreo Rittal DC FINSA"/>
    <x v="0"/>
    <s v="On Time"/>
    <s v="No"/>
    <s v="Minor"/>
    <s v="Successful"/>
    <s v="On Time"/>
    <n v="1"/>
    <n v="1"/>
    <n v="0"/>
    <x v="3"/>
    <x v="0"/>
    <x v="0"/>
    <n v="0"/>
    <n v="0"/>
    <n v="0"/>
    <n v="0"/>
    <n v="1"/>
    <n v="0"/>
    <x v="3"/>
    <s v="-"/>
    <x v="10"/>
    <x v="1"/>
    <s v="No"/>
    <s v="No"/>
    <s v="No"/>
    <s v="Si"/>
    <s v="No"/>
  </r>
  <r>
    <x v="7"/>
    <x v="1"/>
    <x v="0"/>
    <x v="1"/>
    <s v="C41018735"/>
    <x v="54"/>
    <x v="365"/>
    <d v="2018-04-08T12:00:00"/>
    <d v="2018-04-08T15:00:00"/>
    <s v="Reinicio de equipo LPMX1ISE4VPN"/>
    <x v="0"/>
    <s v="On Time"/>
    <s v="No"/>
    <s v="Minor"/>
    <s v="Successful"/>
    <s v="On Time"/>
    <n v="1"/>
    <n v="1"/>
    <n v="0"/>
    <x v="3"/>
    <x v="0"/>
    <x v="2"/>
    <n v="1"/>
    <n v="0"/>
    <n v="0"/>
    <n v="0"/>
    <n v="1"/>
    <n v="0"/>
    <x v="3"/>
    <s v="CT40003316"/>
    <x v="11"/>
    <x v="2"/>
    <s v="No"/>
    <s v="No"/>
    <s v="No"/>
    <s v="Si"/>
    <s v="No"/>
  </r>
  <r>
    <x v="4"/>
    <x v="0"/>
    <x v="0"/>
    <x v="0"/>
    <s v="C41017007"/>
    <x v="45"/>
    <x v="204"/>
    <d v="2018-04-06T16:00:00"/>
    <d v="2018-04-06T20:00:00"/>
    <s v="Mitigate OpenSSL and OpenSSH vulnerabilities on FIS &amp; CoBra Integration Servers"/>
    <x v="0"/>
    <s v="On Time"/>
    <s v="No"/>
    <s v="Minor"/>
    <s v="Successful"/>
    <s v="On Time"/>
    <n v="1"/>
    <n v="1"/>
    <n v="0"/>
    <x v="3"/>
    <x v="0"/>
    <x v="0"/>
    <n v="0"/>
    <n v="0"/>
    <n v="0"/>
    <n v="0"/>
    <n v="1"/>
    <n v="0"/>
    <x v="3"/>
    <s v="CT40012731"/>
    <x v="18"/>
    <x v="1"/>
    <s v="No"/>
    <s v="No"/>
    <s v="No"/>
    <s v="Si"/>
    <s v="No"/>
  </r>
  <r>
    <x v="1"/>
    <x v="0"/>
    <x v="0"/>
    <x v="0"/>
    <s v="C001428217"/>
    <x v="83"/>
    <x v="173"/>
    <d v="2018-04-07T22:00:00"/>
    <d v="2018-04-09T17:00:00"/>
    <s v="VITRO | Non-SAP Migration Project (Centralized/DCS2.5 to DCS3.0) | PRD | WIN2K8 | Double-Take | MXVTC1CTX004 &lt;&gt;MXVTHOUXA6504"/>
    <x v="0"/>
    <s v="On Time"/>
    <s v="No"/>
    <s v="Minor"/>
    <s v="Successful"/>
    <s v="On Time"/>
    <n v="1"/>
    <n v="1"/>
    <n v="0"/>
    <x v="3"/>
    <x v="0"/>
    <x v="0"/>
    <n v="0"/>
    <n v="0"/>
    <n v="0"/>
    <n v="0"/>
    <n v="1"/>
    <n v="0"/>
    <x v="1"/>
    <s v="-"/>
    <x v="15"/>
    <x v="1"/>
    <s v="No"/>
    <s v="No"/>
    <s v="No"/>
    <s v="Si"/>
    <s v="No"/>
  </r>
  <r>
    <x v="0"/>
    <x v="0"/>
    <x v="0"/>
    <x v="0"/>
    <s v="C001434292"/>
    <x v="0"/>
    <x v="0"/>
    <d v="2018-04-08T14:00:00"/>
    <d v="2018-04-09T14:00:00"/>
    <s v="TERZA / SAP -TS - TMX / PROD/ PRO - SAP Parameter Change_Offline / ITO.CAB pre-approved [4EP]"/>
    <x v="0"/>
    <s v="On Time"/>
    <s v="No"/>
    <s v="Minor"/>
    <s v="Successful"/>
    <s v="On Time"/>
    <n v="1"/>
    <n v="1"/>
    <n v="0"/>
    <x v="3"/>
    <x v="0"/>
    <x v="0"/>
    <n v="0"/>
    <n v="0"/>
    <n v="0"/>
    <n v="0"/>
    <n v="1"/>
    <n v="0"/>
    <x v="0"/>
    <s v="CMOD317344"/>
    <x v="0"/>
    <x v="0"/>
    <s v="No"/>
    <s v="No"/>
    <s v="No"/>
    <s v="Si"/>
    <s v="No"/>
  </r>
  <r>
    <x v="5"/>
    <x v="0"/>
    <x v="0"/>
    <x v="0"/>
    <s v="C001440367"/>
    <x v="40"/>
    <x v="130"/>
    <d v="2018-04-09T10:00:00"/>
    <d v="2018-04-09T12:00:00"/>
    <s v="GRUPO KUO || Tivoli Agents Uninstall"/>
    <x v="0"/>
    <s v="On Time"/>
    <s v="No"/>
    <s v="Minor"/>
    <s v="Successful"/>
    <s v="On Time"/>
    <n v="1"/>
    <n v="1"/>
    <n v="0"/>
    <x v="3"/>
    <x v="0"/>
    <x v="0"/>
    <n v="0"/>
    <n v="0"/>
    <n v="0"/>
    <n v="0"/>
    <n v="1"/>
    <n v="0"/>
    <x v="4"/>
    <s v="-"/>
    <x v="22"/>
    <x v="1"/>
    <s v="No"/>
    <s v="No"/>
    <s v="No"/>
    <s v="Si"/>
    <s v="No"/>
  </r>
  <r>
    <x v="26"/>
    <x v="0"/>
    <x v="1"/>
    <x v="0"/>
    <s v="C001443780"/>
    <x v="0"/>
    <x v="198"/>
    <d v="2018-04-09T14:00:00"/>
    <d v="2018-04-09T16:00:00"/>
    <s v="[VOLARIS] / [ SAP - MX ] / [ Quality ] / [ VEQ ] / [ LOCATION ] - TRANSPORT / ITO.CAB pre-approved"/>
    <x v="0"/>
    <s v="On Time"/>
    <s v="No"/>
    <s v="Standard"/>
    <s v="Successful"/>
    <s v="On Time"/>
    <n v="1"/>
    <n v="1"/>
    <n v="0"/>
    <x v="3"/>
    <x v="0"/>
    <x v="0"/>
    <n v="0"/>
    <n v="0"/>
    <n v="0"/>
    <n v="0"/>
    <n v="1"/>
    <n v="0"/>
    <x v="2"/>
    <s v="CMOD317333"/>
    <x v="0"/>
    <x v="0"/>
    <s v="No"/>
    <s v="No"/>
    <s v="No"/>
    <s v="Si"/>
    <s v="No"/>
  </r>
  <r>
    <x v="1"/>
    <x v="0"/>
    <x v="1"/>
    <x v="0"/>
    <s v="C001443808"/>
    <x v="1"/>
    <x v="10"/>
    <d v="2018-04-05T18:00:00"/>
    <d v="2018-04-09T18:00:00"/>
    <s v="AMER | VITRO | PRD | Upgrade Firmware and Drivers in servers VTOCOL05-APP, VUSCNIVIP and VUSCNIVIP-DEV"/>
    <x v="0"/>
    <s v="On Time"/>
    <s v="No"/>
    <s v="Standard"/>
    <s v="Successful"/>
    <s v="On Time"/>
    <n v="1"/>
    <n v="1"/>
    <n v="0"/>
    <x v="3"/>
    <x v="0"/>
    <x v="0"/>
    <n v="0"/>
    <n v="0"/>
    <n v="0"/>
    <n v="0"/>
    <n v="1"/>
    <n v="0"/>
    <x v="1"/>
    <s v="C000853619"/>
    <x v="1"/>
    <x v="1"/>
    <s v="No"/>
    <s v="No"/>
    <s v="No"/>
    <s v="Si"/>
    <s v="No"/>
  </r>
  <r>
    <x v="26"/>
    <x v="0"/>
    <x v="0"/>
    <x v="0"/>
    <s v="C001443856"/>
    <x v="0"/>
    <x v="198"/>
    <d v="2018-04-09T16:00:00"/>
    <d v="2018-04-09T17:00:00"/>
    <s v="[VOLARIS] / [ SAP - MX ] / [ Production ] / [ VEP ] / [ LOCATION ] - TRANSPORT / ITO.CAB pre-approved"/>
    <x v="0"/>
    <s v="On Time"/>
    <s v="No"/>
    <s v="Minor"/>
    <s v="Successful"/>
    <s v="On Time"/>
    <n v="1"/>
    <n v="1"/>
    <n v="0"/>
    <x v="3"/>
    <x v="0"/>
    <x v="0"/>
    <n v="0"/>
    <n v="0"/>
    <n v="0"/>
    <n v="0"/>
    <n v="1"/>
    <n v="0"/>
    <x v="2"/>
    <s v="CMOD317333"/>
    <x v="0"/>
    <x v="0"/>
    <s v="No"/>
    <s v="No"/>
    <s v="No"/>
    <s v="Si"/>
    <s v="No"/>
  </r>
  <r>
    <x v="10"/>
    <x v="0"/>
    <x v="0"/>
    <x v="0"/>
    <s v="C001443904"/>
    <x v="21"/>
    <x v="257"/>
    <d v="2018-04-05T08:00:00"/>
    <d v="2018-04-09T18:00:00"/>
    <s v="T-SYSTEMS_PQIT_Release to Operations_[T-SYSTEMS_PQIT_LIBERACION A OPERACION_ 1 Storage y 2 switches de la san"/>
    <x v="0"/>
    <s v="On Time"/>
    <s v="No"/>
    <s v="Minor"/>
    <s v="Successful"/>
    <s v="On Time"/>
    <n v="1"/>
    <n v="1"/>
    <n v="0"/>
    <x v="3"/>
    <x v="0"/>
    <x v="0"/>
    <n v="0"/>
    <n v="0"/>
    <n v="0"/>
    <n v="0"/>
    <n v="1"/>
    <n v="0"/>
    <x v="4"/>
    <s v="-"/>
    <x v="15"/>
    <x v="1"/>
    <s v="No"/>
    <s v="No"/>
    <s v="No"/>
    <s v="Si"/>
    <s v="No"/>
  </r>
  <r>
    <x v="0"/>
    <x v="0"/>
    <x v="0"/>
    <x v="0"/>
    <s v="C001445374"/>
    <x v="17"/>
    <x v="72"/>
    <d v="2018-04-09T15:00:00"/>
    <d v="2018-04-10T00:00:00"/>
    <s v="AMER | NEMAK | Distribution of MSFT patches for Windows Servers (PRD) SQL Servers &lt;Feb-Marzo&gt;"/>
    <x v="0"/>
    <s v="On Time"/>
    <s v="No"/>
    <s v="Minor"/>
    <s v="Successful"/>
    <s v="On Time"/>
    <n v="1"/>
    <n v="1"/>
    <n v="0"/>
    <x v="3"/>
    <x v="0"/>
    <x v="0"/>
    <n v="0"/>
    <n v="0"/>
    <n v="0"/>
    <n v="0"/>
    <n v="1"/>
    <n v="0"/>
    <x v="0"/>
    <s v="C000945095"/>
    <x v="1"/>
    <x v="1"/>
    <s v="No"/>
    <s v="No"/>
    <s v="No"/>
    <s v="Si"/>
    <s v="No"/>
  </r>
  <r>
    <x v="0"/>
    <x v="0"/>
    <x v="0"/>
    <x v="0"/>
    <s v="C001446676"/>
    <x v="17"/>
    <x v="22"/>
    <d v="2018-04-06T16:00:00"/>
    <d v="2018-04-09T18:00:00"/>
    <s v="AMER | SIGMA | Distribution of MSFT patches for Windows Servers &lt;MARCH2018&gt;| PRD | Weekend"/>
    <x v="0"/>
    <s v="On Time"/>
    <s v="No"/>
    <s v="Minor"/>
    <s v="Successful"/>
    <s v="On Time"/>
    <n v="1"/>
    <n v="1"/>
    <n v="0"/>
    <x v="3"/>
    <x v="0"/>
    <x v="0"/>
    <n v="0"/>
    <n v="0"/>
    <n v="0"/>
    <n v="0"/>
    <n v="1"/>
    <n v="0"/>
    <x v="0"/>
    <s v="C000945095"/>
    <x v="1"/>
    <x v="1"/>
    <s v="No"/>
    <s v="No"/>
    <s v="No"/>
    <s v="Si"/>
    <s v="No"/>
  </r>
  <r>
    <x v="10"/>
    <x v="0"/>
    <x v="1"/>
    <x v="0"/>
    <s v="C001446781"/>
    <x v="3"/>
    <x v="29"/>
    <d v="2018-04-04T11:00:00"/>
    <d v="2018-04-10T11:00:00"/>
    <s v="AMER | MULTIPLE | Administrative change | Creation and Release to Operation, new server (&quot;SHDQROAWV16&quot;) | 53277005"/>
    <x v="0"/>
    <s v="On Time"/>
    <s v="No"/>
    <s v="Standard"/>
    <s v="Successful"/>
    <s v="On Time"/>
    <n v="1"/>
    <n v="1"/>
    <n v="0"/>
    <x v="3"/>
    <x v="0"/>
    <x v="0"/>
    <n v="0"/>
    <n v="0"/>
    <n v="0"/>
    <n v="0"/>
    <n v="1"/>
    <n v="0"/>
    <x v="4"/>
    <s v="C000913861"/>
    <x v="3"/>
    <x v="1"/>
    <s v="No"/>
    <s v="No"/>
    <s v="No"/>
    <s v="Si"/>
    <s v="No"/>
  </r>
  <r>
    <x v="0"/>
    <x v="3"/>
    <x v="1"/>
    <x v="0"/>
    <s v="C001446816"/>
    <x v="49"/>
    <x v="308"/>
    <d v="2018-04-09T12:00:00"/>
    <d v="2018-04-09T14:00:00"/>
    <s v="SIGMA | Application Flow Deployment on the IIB Production Server | Carga PV LATAM"/>
    <x v="0"/>
    <s v="On Time"/>
    <s v="No"/>
    <s v="Standard"/>
    <s v="Successful"/>
    <s v="On Time"/>
    <n v="1"/>
    <n v="1"/>
    <n v="0"/>
    <x v="3"/>
    <x v="0"/>
    <x v="0"/>
    <n v="0"/>
    <n v="0"/>
    <n v="0"/>
    <n v="0"/>
    <n v="1"/>
    <n v="0"/>
    <x v="0"/>
    <s v="C001323723"/>
    <x v="25"/>
    <x v="4"/>
    <s v="No"/>
    <s v="No"/>
    <s v="No"/>
    <s v="Si"/>
    <s v="No"/>
  </r>
  <r>
    <x v="0"/>
    <x v="0"/>
    <x v="0"/>
    <x v="0"/>
    <s v="C001446830"/>
    <x v="14"/>
    <x v="299"/>
    <d v="2018-04-08T08:00:00"/>
    <d v="2018-04-09T12:00:00"/>
    <s v="SIGMA || Storage Decommission DS8800 | Phase 2"/>
    <x v="0"/>
    <s v="On Time"/>
    <s v="No"/>
    <s v="Minor"/>
    <s v="Successful"/>
    <s v="On Time"/>
    <n v="1"/>
    <n v="1"/>
    <n v="0"/>
    <x v="3"/>
    <x v="0"/>
    <x v="0"/>
    <n v="0"/>
    <n v="0"/>
    <n v="0"/>
    <n v="0"/>
    <n v="1"/>
    <n v="0"/>
    <x v="0"/>
    <s v="C000695260"/>
    <x v="9"/>
    <x v="1"/>
    <s v="No"/>
    <s v="No"/>
    <s v="No"/>
    <s v="Si"/>
    <s v="No"/>
  </r>
  <r>
    <x v="0"/>
    <x v="0"/>
    <x v="0"/>
    <x v="0"/>
    <s v="C001446962"/>
    <x v="0"/>
    <x v="43"/>
    <d v="2018-04-08T16:00:00"/>
    <d v="2018-04-09T17:00:00"/>
    <s v="SIGMA / SAP -TS - TMX / PROD / CSP - SAP Parameter Change_Offline / ITO.CAB pre-approved [4EP]"/>
    <x v="0"/>
    <s v="On Time"/>
    <s v="No"/>
    <s v="Minor"/>
    <s v="Successful"/>
    <s v="On Time"/>
    <n v="1"/>
    <n v="1"/>
    <n v="0"/>
    <x v="3"/>
    <x v="0"/>
    <x v="0"/>
    <n v="0"/>
    <n v="0"/>
    <n v="0"/>
    <n v="0"/>
    <n v="1"/>
    <n v="0"/>
    <x v="0"/>
    <s v="CMOD317344"/>
    <x v="0"/>
    <x v="0"/>
    <s v="No"/>
    <s v="No"/>
    <s v="No"/>
    <s v="Si"/>
    <s v="No"/>
  </r>
  <r>
    <x v="26"/>
    <x v="0"/>
    <x v="1"/>
    <x v="0"/>
    <s v="C001448444"/>
    <x v="0"/>
    <x v="198"/>
    <d v="2018-04-09T15:00:00"/>
    <d v="2018-04-09T17:00:00"/>
    <s v="[VOLARIS] / [ SAP TS-MX ] / [ Sandbox ] / [ VER ] / [ MX ] - SAP Parameter Change_Offline_classic env. /CCAB; CSS.CAB pre-approved [4EP]"/>
    <x v="0"/>
    <s v="On Time"/>
    <s v="No"/>
    <s v="Standard"/>
    <s v="Successful"/>
    <s v="On Time"/>
    <n v="1"/>
    <n v="1"/>
    <n v="0"/>
    <x v="3"/>
    <x v="0"/>
    <x v="0"/>
    <n v="0"/>
    <n v="0"/>
    <n v="0"/>
    <n v="0"/>
    <n v="1"/>
    <n v="0"/>
    <x v="2"/>
    <s v="CMOD318874"/>
    <x v="0"/>
    <x v="0"/>
    <s v="No"/>
    <s v="No"/>
    <s v="No"/>
    <s v="Si"/>
    <s v="No"/>
  </r>
  <r>
    <x v="1"/>
    <x v="0"/>
    <x v="1"/>
    <x v="0"/>
    <s v="C001448470"/>
    <x v="1"/>
    <x v="10"/>
    <d v="2018-04-05T13:00:00"/>
    <d v="2018-04-09T18:00:00"/>
    <s v="AMER | VITRO | Accompaniment install APP SAC in server MXVTC1PRD008"/>
    <x v="0"/>
    <s v="On Time"/>
    <s v="No"/>
    <s v="Standard"/>
    <s v="Successful"/>
    <s v="On Time"/>
    <n v="1"/>
    <n v="1"/>
    <n v="0"/>
    <x v="3"/>
    <x v="0"/>
    <x v="0"/>
    <n v="0"/>
    <n v="0"/>
    <n v="0"/>
    <n v="0"/>
    <n v="1"/>
    <n v="0"/>
    <x v="1"/>
    <s v="C001260987"/>
    <x v="1"/>
    <x v="1"/>
    <s v="No"/>
    <s v="No"/>
    <s v="No"/>
    <s v="Si"/>
    <s v="No"/>
  </r>
  <r>
    <x v="1"/>
    <x v="0"/>
    <x v="1"/>
    <x v="0"/>
    <s v="C001448571"/>
    <x v="1"/>
    <x v="302"/>
    <d v="2018-04-06T18:00:00"/>
    <d v="2018-04-09T18:00:00"/>
    <s v="AMER | VITRO |Migration and modification of resources in ESX / Vcenter"/>
    <x v="0"/>
    <s v="On Time"/>
    <s v="No"/>
    <s v="Standard"/>
    <s v="Successful"/>
    <s v="On Time"/>
    <n v="1"/>
    <n v="1"/>
    <n v="0"/>
    <x v="3"/>
    <x v="0"/>
    <x v="0"/>
    <n v="0"/>
    <n v="0"/>
    <n v="0"/>
    <n v="0"/>
    <n v="1"/>
    <n v="0"/>
    <x v="1"/>
    <s v="-"/>
    <x v="1"/>
    <x v="1"/>
    <s v="No"/>
    <s v="No"/>
    <s v="No"/>
    <s v="Si"/>
    <s v="No"/>
  </r>
  <r>
    <x v="1"/>
    <x v="1"/>
    <x v="1"/>
    <x v="0"/>
    <s v="C001448649"/>
    <x v="97"/>
    <x v="343"/>
    <d v="2018-04-10T03:00:00"/>
    <d v="2018-04-10T06:00:00"/>
    <s v="Vitro | TSS - Ventana Mandatoria por parte de Alestra -Site con servidores- Acompañamiento de T-Systems (Preautorizado)"/>
    <x v="0"/>
    <s v="On Time"/>
    <s v="No"/>
    <s v="Standard"/>
    <s v="Successful"/>
    <s v="On Time"/>
    <n v="1"/>
    <n v="1"/>
    <n v="0"/>
    <x v="3"/>
    <x v="0"/>
    <x v="0"/>
    <n v="0"/>
    <n v="0"/>
    <n v="0"/>
    <n v="0"/>
    <n v="1"/>
    <n v="0"/>
    <x v="1"/>
    <s v="C000804922"/>
    <x v="14"/>
    <x v="2"/>
    <s v="No"/>
    <s v="No"/>
    <s v="No"/>
    <s v="Si"/>
    <s v="No"/>
  </r>
  <r>
    <x v="0"/>
    <x v="0"/>
    <x v="1"/>
    <x v="0"/>
    <s v="C001449800"/>
    <x v="0"/>
    <x v="98"/>
    <d v="2018-04-10T13:00:00"/>
    <d v="2018-04-10T14:00:00"/>
    <s v="AlfaCorp/ DES / - RESTART /ITO.CAB pre-approved [4EP]"/>
    <x v="0"/>
    <s v="On Time"/>
    <s v="No"/>
    <s v="Standard"/>
    <s v="Successful"/>
    <s v="On Time"/>
    <n v="1"/>
    <n v="1"/>
    <n v="0"/>
    <x v="3"/>
    <x v="0"/>
    <x v="0"/>
    <n v="0"/>
    <n v="0"/>
    <n v="0"/>
    <n v="0"/>
    <n v="1"/>
    <n v="0"/>
    <x v="0"/>
    <s v="CMOD316997"/>
    <x v="0"/>
    <x v="0"/>
    <s v="No"/>
    <s v="No"/>
    <s v="No"/>
    <s v="Si"/>
    <s v="No"/>
  </r>
  <r>
    <x v="1"/>
    <x v="0"/>
    <x v="1"/>
    <x v="0"/>
    <s v="C001451593"/>
    <x v="1"/>
    <x v="302"/>
    <d v="2018-04-09T20:00:00"/>
    <d v="2018-04-10T08:00:00"/>
    <s v="AMER | VITRO | Restart server MXVTC1JUM001"/>
    <x v="0"/>
    <s v="On Time"/>
    <s v="No"/>
    <s v="Standard"/>
    <s v="Successful"/>
    <s v="On Time"/>
    <n v="1"/>
    <n v="1"/>
    <n v="0"/>
    <x v="3"/>
    <x v="0"/>
    <x v="0"/>
    <n v="0"/>
    <n v="0"/>
    <n v="0"/>
    <n v="0"/>
    <n v="1"/>
    <n v="0"/>
    <x v="1"/>
    <s v="C001260987"/>
    <x v="1"/>
    <x v="1"/>
    <s v="No"/>
    <s v="No"/>
    <s v="No"/>
    <s v="Si"/>
    <s v="No"/>
  </r>
  <r>
    <x v="9"/>
    <x v="0"/>
    <x v="0"/>
    <x v="1"/>
    <s v="C001451684"/>
    <x v="0"/>
    <x v="162"/>
    <d v="2018-04-09T20:00:00"/>
    <d v="2018-04-09T22:00:00"/>
    <s v="EMERGENCY CHANGE - GRUPO Q / Development/ GED - Install Service Pack/ Patch / CCAB &amp; CSS.CAB pre-approved"/>
    <x v="0"/>
    <s v="On Time"/>
    <s v="No"/>
    <s v="Minor"/>
    <s v="Successful"/>
    <s v="On Time"/>
    <n v="1"/>
    <n v="1"/>
    <n v="0"/>
    <x v="3"/>
    <x v="0"/>
    <x v="2"/>
    <n v="1"/>
    <n v="0"/>
    <n v="0"/>
    <n v="0"/>
    <n v="1"/>
    <n v="0"/>
    <x v="2"/>
    <s v="-"/>
    <x v="0"/>
    <x v="0"/>
    <s v="No"/>
    <s v="No"/>
    <s v="No"/>
    <s v="Si"/>
    <s v="No"/>
  </r>
  <r>
    <x v="9"/>
    <x v="0"/>
    <x v="0"/>
    <x v="1"/>
    <s v="C001451685"/>
    <x v="0"/>
    <x v="162"/>
    <d v="2018-04-09T22:00:00"/>
    <d v="2018-04-10T00:00:00"/>
    <s v="EMERGENCY CHANGE - GRUPO Q / Quality/ GEQ - Install Service Pack/ Patch / CCAB &amp; CSS.CAB pre-approved"/>
    <x v="0"/>
    <s v="On Time"/>
    <s v="No"/>
    <s v="Minor"/>
    <s v="Successful"/>
    <s v="On Time"/>
    <n v="1"/>
    <n v="1"/>
    <n v="0"/>
    <x v="3"/>
    <x v="0"/>
    <x v="2"/>
    <n v="1"/>
    <n v="0"/>
    <n v="0"/>
    <n v="0"/>
    <n v="1"/>
    <n v="0"/>
    <x v="2"/>
    <s v="-"/>
    <x v="0"/>
    <x v="0"/>
    <s v="No"/>
    <s v="No"/>
    <s v="No"/>
    <s v="Si"/>
    <s v="No"/>
  </r>
  <r>
    <x v="9"/>
    <x v="0"/>
    <x v="0"/>
    <x v="1"/>
    <s v="C001451686"/>
    <x v="0"/>
    <x v="162"/>
    <d v="2018-04-10T00:00:00"/>
    <d v="2018-04-10T02:00:00"/>
    <s v="EMERGENCY CHANGE - GRUPO Q / Production / GEP - Install Service Pack/ Patch / CCAB &amp; CSS.CAB pre-approved"/>
    <x v="0"/>
    <s v="On Time"/>
    <s v="No"/>
    <s v="Minor"/>
    <s v="Successful"/>
    <s v="On Time"/>
    <n v="1"/>
    <n v="1"/>
    <n v="0"/>
    <x v="3"/>
    <x v="0"/>
    <x v="2"/>
    <n v="1"/>
    <n v="0"/>
    <n v="0"/>
    <n v="0"/>
    <n v="1"/>
    <n v="0"/>
    <x v="2"/>
    <s v="-"/>
    <x v="0"/>
    <x v="0"/>
    <s v="No"/>
    <s v="No"/>
    <s v="No"/>
    <s v="Si"/>
    <s v="No"/>
  </r>
  <r>
    <x v="7"/>
    <x v="0"/>
    <x v="0"/>
    <x v="0"/>
    <s v="C41015305"/>
    <x v="106"/>
    <x v="297"/>
    <d v="2018-04-06T10:00:00"/>
    <d v="2018-04-09T18:00:00"/>
    <s v="borrado de grupos vacios"/>
    <x v="0"/>
    <s v="On Time"/>
    <s v="No"/>
    <s v="Minor"/>
    <s v="Successful"/>
    <s v="On Time"/>
    <n v="1"/>
    <n v="1"/>
    <n v="0"/>
    <x v="3"/>
    <x v="0"/>
    <x v="0"/>
    <n v="0"/>
    <n v="0"/>
    <n v="0"/>
    <n v="0"/>
    <n v="1"/>
    <n v="0"/>
    <x v="3"/>
    <s v="-"/>
    <x v="20"/>
    <x v="1"/>
    <s v="No"/>
    <s v="No"/>
    <s v="No"/>
    <s v="Si"/>
    <s v="No"/>
  </r>
  <r>
    <x v="7"/>
    <x v="0"/>
    <x v="1"/>
    <x v="0"/>
    <s v="C41019539"/>
    <x v="32"/>
    <x v="369"/>
    <d v="2018-04-09T10:00:00"/>
    <d v="2018-04-09T14:00:00"/>
    <s v="Cambio de Disco en Storage"/>
    <x v="0"/>
    <s v="On Time"/>
    <s v="No"/>
    <s v="Standard"/>
    <s v="Successful"/>
    <s v="On Time"/>
    <n v="1"/>
    <n v="1"/>
    <n v="0"/>
    <x v="3"/>
    <x v="0"/>
    <x v="0"/>
    <n v="0"/>
    <n v="0"/>
    <n v="0"/>
    <n v="0"/>
    <n v="1"/>
    <n v="0"/>
    <x v="3"/>
    <s v="CT40000633"/>
    <x v="9"/>
    <x v="1"/>
    <s v="No"/>
    <s v="No"/>
    <s v="No"/>
    <s v="Si"/>
    <s v="No"/>
  </r>
  <r>
    <x v="7"/>
    <x v="1"/>
    <x v="1"/>
    <x v="0"/>
    <s v="C41016981"/>
    <x v="9"/>
    <x v="116"/>
    <d v="2018-04-08T06:00:00"/>
    <d v="2018-04-09T17:00:00"/>
    <s v="Mantenimiento Preventivo a IDF0701"/>
    <x v="0"/>
    <s v="On Time"/>
    <s v="No"/>
    <s v="Standard"/>
    <s v="Successful"/>
    <s v="On Time"/>
    <n v="1"/>
    <n v="1"/>
    <n v="0"/>
    <x v="3"/>
    <x v="0"/>
    <x v="0"/>
    <n v="0"/>
    <n v="0"/>
    <n v="0"/>
    <n v="0"/>
    <n v="1"/>
    <n v="0"/>
    <x v="3"/>
    <s v="CT40001634"/>
    <x v="7"/>
    <x v="2"/>
    <s v="No"/>
    <s v="No"/>
    <s v="No"/>
    <s v="Si"/>
    <s v="No"/>
  </r>
  <r>
    <x v="7"/>
    <x v="1"/>
    <x v="0"/>
    <x v="0"/>
    <s v="C41016293"/>
    <x v="41"/>
    <x v="142"/>
    <d v="2018-04-07T16:12:00"/>
    <d v="2018-04-09T16:30:00"/>
    <s v="CKD Migración de enlace L2L deTELMEX a METRO CARRIER y pruebas de Redundancia"/>
    <x v="0"/>
    <s v="On Time"/>
    <s v="No"/>
    <s v="Minor"/>
    <s v="Successful"/>
    <s v="On Time"/>
    <n v="1"/>
    <n v="1"/>
    <n v="0"/>
    <x v="3"/>
    <x v="0"/>
    <x v="0"/>
    <n v="0"/>
    <n v="0"/>
    <n v="0"/>
    <n v="0"/>
    <n v="1"/>
    <n v="0"/>
    <x v="3"/>
    <s v="CT40005674"/>
    <x v="14"/>
    <x v="2"/>
    <s v="No"/>
    <s v="No"/>
    <s v="No"/>
    <s v="Si"/>
    <s v="No"/>
  </r>
  <r>
    <x v="7"/>
    <x v="1"/>
    <x v="1"/>
    <x v="0"/>
    <s v="C41019530"/>
    <x v="41"/>
    <x v="124"/>
    <d v="2018-04-09T19:00:00"/>
    <d v="2018-04-09T23:00:00"/>
    <s v="Remplazo de fuente de poder del rt-dist2-s61"/>
    <x v="0"/>
    <s v="On Time"/>
    <s v="No"/>
    <s v="Standard"/>
    <s v="Successful"/>
    <s v="On Time"/>
    <n v="1"/>
    <n v="1"/>
    <n v="0"/>
    <x v="3"/>
    <x v="0"/>
    <x v="0"/>
    <n v="0"/>
    <n v="0"/>
    <n v="0"/>
    <n v="0"/>
    <n v="1"/>
    <n v="0"/>
    <x v="3"/>
    <s v="CT40001977"/>
    <x v="14"/>
    <x v="2"/>
    <s v="No"/>
    <s v="No"/>
    <s v="No"/>
    <s v="Si"/>
    <s v="No"/>
  </r>
  <r>
    <x v="7"/>
    <x v="1"/>
    <x v="1"/>
    <x v="0"/>
    <s v="C41019575"/>
    <x v="41"/>
    <x v="124"/>
    <d v="2018-04-09T11:00:00"/>
    <d v="2018-04-09T15:00:00"/>
    <s v="Remplazo de Switch"/>
    <x v="0"/>
    <s v="On Time"/>
    <s v="No"/>
    <s v="Standard"/>
    <s v="Successful"/>
    <s v="On Time"/>
    <n v="1"/>
    <n v="1"/>
    <n v="0"/>
    <x v="3"/>
    <x v="0"/>
    <x v="0"/>
    <n v="0"/>
    <n v="0"/>
    <n v="0"/>
    <n v="0"/>
    <n v="1"/>
    <n v="0"/>
    <x v="3"/>
    <s v="CT40004989"/>
    <x v="14"/>
    <x v="2"/>
    <s v="No"/>
    <s v="No"/>
    <s v="No"/>
    <s v="Si"/>
    <s v="No"/>
  </r>
  <r>
    <x v="4"/>
    <x v="0"/>
    <x v="1"/>
    <x v="0"/>
    <s v="C41016915"/>
    <x v="5"/>
    <x v="6"/>
    <d v="2018-04-04T09:30:00"/>
    <d v="2018-04-10T14:00:00"/>
    <s v="Deploy of Windows Virtual Machine - IM62184319"/>
    <x v="0"/>
    <s v="On Time"/>
    <s v="No"/>
    <s v="Standard"/>
    <s v="Successful"/>
    <s v="On Time"/>
    <n v="1"/>
    <n v="1"/>
    <n v="0"/>
    <x v="3"/>
    <x v="0"/>
    <x v="0"/>
    <n v="0"/>
    <n v="0"/>
    <n v="0"/>
    <n v="0"/>
    <n v="1"/>
    <n v="0"/>
    <x v="3"/>
    <s v="CT40008007"/>
    <x v="1"/>
    <x v="1"/>
    <s v="No"/>
    <s v="No"/>
    <s v="No"/>
    <s v="Si"/>
    <s v="No"/>
  </r>
  <r>
    <x v="4"/>
    <x v="0"/>
    <x v="1"/>
    <x v="0"/>
    <s v="C41016918"/>
    <x v="5"/>
    <x v="6"/>
    <d v="2018-04-04T09:30:00"/>
    <d v="2018-04-10T14:00:00"/>
    <s v="Deploy of Windows Virtual Machine - IM62184323"/>
    <x v="0"/>
    <s v="On Time"/>
    <s v="No"/>
    <s v="Standard"/>
    <s v="Successful"/>
    <s v="On Time"/>
    <n v="1"/>
    <n v="1"/>
    <n v="0"/>
    <x v="3"/>
    <x v="0"/>
    <x v="0"/>
    <n v="0"/>
    <n v="0"/>
    <n v="0"/>
    <n v="0"/>
    <n v="1"/>
    <n v="0"/>
    <x v="3"/>
    <s v="CT40008007"/>
    <x v="1"/>
    <x v="1"/>
    <s v="No"/>
    <s v="No"/>
    <s v="No"/>
    <s v="Si"/>
    <s v="No"/>
  </r>
  <r>
    <x v="4"/>
    <x v="0"/>
    <x v="1"/>
    <x v="0"/>
    <s v="C41016919"/>
    <x v="5"/>
    <x v="265"/>
    <d v="2018-04-04T09:30:00"/>
    <d v="2018-04-10T14:00:00"/>
    <s v="Deploy of Windows Virtual Machine - IM62187238"/>
    <x v="0"/>
    <s v="On Time"/>
    <s v="No"/>
    <s v="Standard"/>
    <s v="Successful"/>
    <s v="On Time"/>
    <n v="1"/>
    <n v="1"/>
    <n v="0"/>
    <x v="3"/>
    <x v="0"/>
    <x v="0"/>
    <n v="0"/>
    <n v="0"/>
    <n v="0"/>
    <n v="0"/>
    <n v="1"/>
    <n v="0"/>
    <x v="3"/>
    <s v="CT40008007"/>
    <x v="1"/>
    <x v="1"/>
    <s v="No"/>
    <s v="No"/>
    <s v="No"/>
    <s v="Si"/>
    <s v="No"/>
  </r>
  <r>
    <x v="4"/>
    <x v="1"/>
    <x v="0"/>
    <x v="0"/>
    <s v="C41017948"/>
    <x v="50"/>
    <x v="76"/>
    <d v="2018-04-10T09:00:00"/>
    <d v="2018-04-10T12:00:00"/>
    <s v="Install Grounding cable in Active Device in A62 IDF01"/>
    <x v="0"/>
    <s v="On Time"/>
    <s v="No"/>
    <s v="Minor"/>
    <s v="Successful"/>
    <s v="On Time"/>
    <n v="1"/>
    <n v="1"/>
    <n v="0"/>
    <x v="3"/>
    <x v="0"/>
    <x v="0"/>
    <n v="0"/>
    <n v="0"/>
    <n v="0"/>
    <n v="0"/>
    <n v="1"/>
    <n v="0"/>
    <x v="3"/>
    <s v="CT40007176"/>
    <x v="23"/>
    <x v="2"/>
    <s v="No"/>
    <s v="No"/>
    <s v="No"/>
    <s v="Si"/>
    <s v="No"/>
  </r>
  <r>
    <x v="4"/>
    <x v="1"/>
    <x v="1"/>
    <x v="0"/>
    <s v="C41018793"/>
    <x v="20"/>
    <x v="370"/>
    <d v="2018-04-09T17:00:00"/>
    <d v="2018-04-09T22:00:00"/>
    <s v="Replacement Production Switch A50 IDF17 Production/Profinet- Audi Mexico"/>
    <x v="0"/>
    <s v="On Time"/>
    <s v="No"/>
    <s v="Standard"/>
    <s v="Successful"/>
    <s v="On Time"/>
    <n v="1"/>
    <n v="1"/>
    <n v="0"/>
    <x v="3"/>
    <x v="0"/>
    <x v="0"/>
    <n v="0"/>
    <n v="0"/>
    <n v="0"/>
    <n v="0"/>
    <n v="1"/>
    <n v="0"/>
    <x v="3"/>
    <s v="CT40010152"/>
    <x v="14"/>
    <x v="2"/>
    <s v="No"/>
    <s v="No"/>
    <s v="No"/>
    <s v="Si"/>
    <s v="No"/>
  </r>
  <r>
    <x v="4"/>
    <x v="1"/>
    <x v="1"/>
    <x v="0"/>
    <s v="C41020527"/>
    <x v="10"/>
    <x v="13"/>
    <d v="2018-04-10T09:00:00"/>
    <d v="2018-04-10T13:00:00"/>
    <s v="Preventive maintenance in IDF 09 of A30 - Audi México"/>
    <x v="0"/>
    <s v="On Time"/>
    <s v="No"/>
    <s v="Standard"/>
    <s v="Successful"/>
    <s v="On Time"/>
    <n v="1"/>
    <n v="1"/>
    <n v="0"/>
    <x v="3"/>
    <x v="0"/>
    <x v="0"/>
    <n v="0"/>
    <n v="0"/>
    <n v="0"/>
    <n v="0"/>
    <n v="1"/>
    <n v="0"/>
    <x v="3"/>
    <s v="CT40010844"/>
    <x v="7"/>
    <x v="2"/>
    <s v="No"/>
    <s v="No"/>
    <s v="No"/>
    <s v="Si"/>
    <s v="No"/>
  </r>
  <r>
    <x v="0"/>
    <x v="0"/>
    <x v="0"/>
    <x v="0"/>
    <s v="C001426595"/>
    <x v="30"/>
    <x v="221"/>
    <d v="2018-04-06T15:00:00"/>
    <d v="2018-04-10T18:00:00"/>
    <s v="SIGMA | Rundown Linux SYSTEMS &lt;BIA&gt; | Phase 2"/>
    <x v="0"/>
    <s v="On Time"/>
    <s v="No"/>
    <s v="Minor"/>
    <s v="Successful"/>
    <s v="On Time"/>
    <n v="1"/>
    <n v="1"/>
    <n v="0"/>
    <x v="3"/>
    <x v="0"/>
    <x v="0"/>
    <n v="0"/>
    <n v="0"/>
    <n v="0"/>
    <n v="0"/>
    <n v="1"/>
    <n v="0"/>
    <x v="0"/>
    <s v="CMOD312853"/>
    <x v="18"/>
    <x v="1"/>
    <s v="No"/>
    <s v="No"/>
    <s v="No"/>
    <s v="Si"/>
    <s v="No"/>
  </r>
  <r>
    <x v="8"/>
    <x v="2"/>
    <x v="0"/>
    <x v="0"/>
    <s v="C001443778"/>
    <x v="13"/>
    <x v="16"/>
    <d v="2018-04-10T23:00:00"/>
    <d v="2018-04-11T01:00:00"/>
    <s v="AMER | TSMX | PME | Actualización de Matriz LBU en BD InConcert"/>
    <x v="0"/>
    <s v="On Time"/>
    <s v="No"/>
    <s v="Minor"/>
    <s v="Successful"/>
    <s v="On Time"/>
    <n v="1"/>
    <n v="1"/>
    <n v="0"/>
    <x v="3"/>
    <x v="0"/>
    <x v="0"/>
    <n v="0"/>
    <n v="0"/>
    <n v="0"/>
    <n v="0"/>
    <n v="1"/>
    <n v="0"/>
    <x v="2"/>
    <s v="C001140817"/>
    <x v="8"/>
    <x v="3"/>
    <s v="No"/>
    <s v="No"/>
    <s v="No"/>
    <s v="Si"/>
    <s v="No"/>
  </r>
  <r>
    <x v="5"/>
    <x v="0"/>
    <x v="0"/>
    <x v="0"/>
    <s v="C001443786"/>
    <x v="1"/>
    <x v="89"/>
    <d v="2018-04-04T15:00:00"/>
    <d v="2018-04-10T18:00:00"/>
    <s v="AMER | KUO | DSI | Rundown System QROMII01 | DO 53272144"/>
    <x v="0"/>
    <s v="On Time"/>
    <s v="No"/>
    <s v="Minor"/>
    <s v="Successful"/>
    <s v="On Time"/>
    <n v="1"/>
    <n v="1"/>
    <n v="0"/>
    <x v="3"/>
    <x v="0"/>
    <x v="0"/>
    <n v="0"/>
    <n v="0"/>
    <n v="0"/>
    <n v="0"/>
    <n v="1"/>
    <n v="0"/>
    <x v="4"/>
    <s v="C000256554"/>
    <x v="1"/>
    <x v="1"/>
    <s v="No"/>
    <s v="No"/>
    <s v="No"/>
    <s v="Si"/>
    <s v="No"/>
  </r>
  <r>
    <x v="26"/>
    <x v="0"/>
    <x v="1"/>
    <x v="0"/>
    <s v="C001448508"/>
    <x v="0"/>
    <x v="198"/>
    <d v="2018-04-10T14:00:00"/>
    <d v="2018-04-10T16:00:00"/>
    <s v="[VOLARIS] / [ SAP TS-MX ] / [ Development ] / [ VED ] / [ MX ] - SAP Parameter Change_Offline_classic env. /CCAB; CSS.CAB pre-approved [4EP]"/>
    <x v="0"/>
    <s v="On Time"/>
    <s v="No"/>
    <s v="Standard"/>
    <s v="Successful"/>
    <s v="On Time"/>
    <n v="1"/>
    <n v="1"/>
    <n v="0"/>
    <x v="3"/>
    <x v="0"/>
    <x v="0"/>
    <n v="0"/>
    <n v="0"/>
    <n v="0"/>
    <n v="0"/>
    <n v="1"/>
    <n v="0"/>
    <x v="2"/>
    <s v="CMOD318874"/>
    <x v="0"/>
    <x v="0"/>
    <s v="No"/>
    <s v="No"/>
    <s v="No"/>
    <s v="Si"/>
    <s v="No"/>
  </r>
  <r>
    <x v="26"/>
    <x v="0"/>
    <x v="1"/>
    <x v="0"/>
    <s v="C001448524"/>
    <x v="0"/>
    <x v="198"/>
    <d v="2018-04-11T14:00:00"/>
    <d v="2018-04-11T16:00:00"/>
    <s v="[VOLARIS] / [ SAP TS-MX ] / [ Quality ] / [ VEQ ] / [ MX ]- SAP Parameter Change_Offline_classic env. /CCAB; CSS.CAB pre-approved [4EP]"/>
    <x v="0"/>
    <s v="On Time"/>
    <s v="No"/>
    <s v="Standard"/>
    <s v="Successful"/>
    <s v="On Time"/>
    <n v="1"/>
    <n v="1"/>
    <n v="0"/>
    <x v="3"/>
    <x v="0"/>
    <x v="0"/>
    <n v="0"/>
    <n v="0"/>
    <n v="0"/>
    <n v="0"/>
    <n v="1"/>
    <n v="0"/>
    <x v="2"/>
    <s v="CMOD318874"/>
    <x v="0"/>
    <x v="0"/>
    <s v="No"/>
    <s v="No"/>
    <s v="No"/>
    <s v="Si"/>
    <s v="No"/>
  </r>
  <r>
    <x v="0"/>
    <x v="0"/>
    <x v="0"/>
    <x v="0"/>
    <s v="C001449832"/>
    <x v="46"/>
    <x v="371"/>
    <d v="2018-04-10T14:00:00"/>
    <d v="2018-04-10T22:00:00"/>
    <s v="AMEC | Sigma | Database | QA | JDAFCQ | Refresh JDAFCQ database from JDAFCP database"/>
    <x v="0"/>
    <s v="On Time"/>
    <s v="No"/>
    <s v="Minor"/>
    <s v="Successful"/>
    <s v="On Time"/>
    <n v="1"/>
    <n v="1"/>
    <n v="0"/>
    <x v="3"/>
    <x v="0"/>
    <x v="0"/>
    <n v="0"/>
    <n v="0"/>
    <n v="0"/>
    <n v="0"/>
    <n v="1"/>
    <n v="0"/>
    <x v="0"/>
    <s v="-"/>
    <x v="21"/>
    <x v="1"/>
    <s v="No"/>
    <s v="No"/>
    <s v="No"/>
    <s v="Si"/>
    <s v="No"/>
  </r>
  <r>
    <x v="0"/>
    <x v="0"/>
    <x v="0"/>
    <x v="0"/>
    <s v="C001449854"/>
    <x v="0"/>
    <x v="98"/>
    <d v="2018-04-10T14:00:00"/>
    <d v="2018-04-11T07:00:00"/>
    <s v="Indelpro/ SAP- BASIS -TMX /DES/ OUTAGE = NO / Upgrade ST-A/PI plug-in/ install support package / CCAB and CSS.CAB preapproved / 4EP"/>
    <x v="0"/>
    <s v="On Time"/>
    <s v="No"/>
    <s v="Minor"/>
    <s v="Successful"/>
    <s v="On Time"/>
    <n v="1"/>
    <n v="1"/>
    <n v="0"/>
    <x v="3"/>
    <x v="0"/>
    <x v="0"/>
    <n v="0"/>
    <n v="0"/>
    <n v="0"/>
    <n v="0"/>
    <n v="1"/>
    <n v="0"/>
    <x v="0"/>
    <s v="CMOD314782"/>
    <x v="0"/>
    <x v="0"/>
    <s v="No"/>
    <s v="No"/>
    <s v="No"/>
    <s v="Si"/>
    <s v="No"/>
  </r>
  <r>
    <x v="1"/>
    <x v="1"/>
    <x v="1"/>
    <x v="0"/>
    <s v="C001451578"/>
    <x v="26"/>
    <x v="68"/>
    <d v="2018-04-10T08:00:00"/>
    <d v="2018-04-10T17:00:00"/>
    <s v="VITRO | Reemplazo de Ap dañado (AP17) en el área de Carlisle - Pre Aprobado"/>
    <x v="0"/>
    <s v="On Time"/>
    <s v="No"/>
    <s v="Standard"/>
    <s v="Successful"/>
    <s v="On Time"/>
    <n v="1"/>
    <n v="1"/>
    <n v="0"/>
    <x v="3"/>
    <x v="0"/>
    <x v="0"/>
    <n v="0"/>
    <n v="0"/>
    <n v="0"/>
    <n v="0"/>
    <n v="1"/>
    <n v="0"/>
    <x v="1"/>
    <s v="-"/>
    <x v="14"/>
    <x v="2"/>
    <s v="No"/>
    <s v="No"/>
    <s v="No"/>
    <s v="Si"/>
    <s v="No"/>
  </r>
  <r>
    <x v="0"/>
    <x v="0"/>
    <x v="0"/>
    <x v="0"/>
    <s v="C001451580"/>
    <x v="17"/>
    <x v="72"/>
    <d v="2018-04-10T21:00:00"/>
    <d v="2018-04-11T00:00:00"/>
    <s v="AMER | ALLIAX | Restart of server : ALLIAXPACDB1"/>
    <x v="0"/>
    <s v="On Time"/>
    <s v="No"/>
    <s v="Minor"/>
    <s v="Successful"/>
    <s v="On Time"/>
    <n v="1"/>
    <n v="1"/>
    <n v="0"/>
    <x v="3"/>
    <x v="0"/>
    <x v="0"/>
    <n v="0"/>
    <n v="0"/>
    <n v="0"/>
    <n v="0"/>
    <n v="1"/>
    <n v="0"/>
    <x v="0"/>
    <s v="C000961078"/>
    <x v="1"/>
    <x v="1"/>
    <s v="No"/>
    <s v="No"/>
    <s v="No"/>
    <s v="Si"/>
    <s v="No"/>
  </r>
  <r>
    <x v="0"/>
    <x v="0"/>
    <x v="1"/>
    <x v="0"/>
    <s v="C001451668"/>
    <x v="0"/>
    <x v="98"/>
    <d v="2018-04-10T14:00:00"/>
    <d v="2018-04-10T18:00:00"/>
    <s v="ALFA / SAP / DES/ TERZA - Installation of SAP DIAGNOSTIC AGENT /CSS.CAB pre-approved"/>
    <x v="0"/>
    <s v="On Time"/>
    <s v="No"/>
    <s v="Standard"/>
    <s v="Successful"/>
    <s v="On Time"/>
    <n v="1"/>
    <n v="1"/>
    <n v="0"/>
    <x v="3"/>
    <x v="0"/>
    <x v="0"/>
    <n v="0"/>
    <n v="0"/>
    <n v="0"/>
    <n v="0"/>
    <n v="1"/>
    <n v="0"/>
    <x v="0"/>
    <s v="CMOD318035"/>
    <x v="0"/>
    <x v="0"/>
    <s v="No"/>
    <s v="No"/>
    <s v="No"/>
    <s v="Si"/>
    <s v="No"/>
  </r>
  <r>
    <x v="11"/>
    <x v="0"/>
    <x v="0"/>
    <x v="0"/>
    <s v="CRQ247313"/>
    <x v="73"/>
    <x v="151"/>
    <d v="2018-04-06T12:00:00"/>
    <d v="2018-04-06T18:00:00"/>
    <s v="Cambiar la cuenta con que se inician los servicios de SQL  en el servidor WBOAQ0"/>
    <x v="1"/>
    <s v="On Time"/>
    <s v="No"/>
    <s v="Minor"/>
    <s v="Not Successful"/>
    <s v="On Time"/>
    <n v="0"/>
    <n v="1"/>
    <n v="0"/>
    <x v="3"/>
    <x v="0"/>
    <x v="0"/>
    <n v="0"/>
    <n v="0"/>
    <n v="0"/>
    <n v="0"/>
    <n v="1"/>
    <n v="0"/>
    <x v="6"/>
    <s v="-"/>
    <x v="21"/>
    <x v="1"/>
    <s v="No"/>
    <s v="No"/>
    <s v="No"/>
    <s v="Si"/>
    <s v="No"/>
  </r>
  <r>
    <x v="7"/>
    <x v="0"/>
    <x v="0"/>
    <x v="0"/>
    <s v="C40972758"/>
    <x v="51"/>
    <x v="125"/>
    <d v="2018-04-04T15:00:00"/>
    <d v="2018-04-10T16:30:00"/>
    <s v="Entrega a operación de servidor: VWMXPUSSV220P y VWMXPUSSV222P"/>
    <x v="0"/>
    <s v="On Time"/>
    <s v="No"/>
    <s v="Minor"/>
    <s v="Successful"/>
    <s v="On Time"/>
    <n v="1"/>
    <n v="1"/>
    <n v="0"/>
    <x v="3"/>
    <x v="0"/>
    <x v="0"/>
    <n v="0"/>
    <n v="0"/>
    <n v="0"/>
    <n v="0"/>
    <n v="1"/>
    <n v="0"/>
    <x v="3"/>
    <s v="CT40002859"/>
    <x v="15"/>
    <x v="1"/>
    <s v="No"/>
    <s v="No"/>
    <s v="No"/>
    <s v="Si"/>
    <s v="No"/>
  </r>
  <r>
    <x v="7"/>
    <x v="0"/>
    <x v="1"/>
    <x v="0"/>
    <s v="C41015222"/>
    <x v="15"/>
    <x v="372"/>
    <d v="2018-04-09T09:00:00"/>
    <d v="2018-04-10T17:00:00"/>
    <s v="Electrical maintenance to MX_1004 air conditioning precision equipment of Data Center Finsa"/>
    <x v="0"/>
    <s v="On Time"/>
    <s v="No"/>
    <s v="Standard"/>
    <s v="Successful"/>
    <s v="On Time"/>
    <n v="1"/>
    <n v="1"/>
    <n v="0"/>
    <x v="3"/>
    <x v="0"/>
    <x v="0"/>
    <n v="0"/>
    <n v="0"/>
    <n v="0"/>
    <n v="0"/>
    <n v="1"/>
    <n v="0"/>
    <x v="3"/>
    <s v="CT40002869"/>
    <x v="10"/>
    <x v="1"/>
    <s v="No"/>
    <s v="No"/>
    <s v="No"/>
    <s v="Si"/>
    <s v="No"/>
  </r>
  <r>
    <x v="4"/>
    <x v="1"/>
    <x v="1"/>
    <x v="0"/>
    <s v="C41017945"/>
    <x v="50"/>
    <x v="76"/>
    <d v="2018-04-11T09:00:00"/>
    <d v="2018-04-11T12:00:00"/>
    <s v="Grounding of Devices in shops"/>
    <x v="0"/>
    <s v="On Time"/>
    <s v="No"/>
    <s v="Standard"/>
    <s v="Successful"/>
    <s v="On Time"/>
    <n v="1"/>
    <n v="1"/>
    <n v="0"/>
    <x v="3"/>
    <x v="0"/>
    <x v="0"/>
    <n v="0"/>
    <n v="0"/>
    <n v="0"/>
    <n v="0"/>
    <n v="1"/>
    <n v="0"/>
    <x v="3"/>
    <s v="-"/>
    <x v="23"/>
    <x v="2"/>
    <s v="No"/>
    <s v="No"/>
    <s v="No"/>
    <s v="Si"/>
    <s v="No"/>
  </r>
  <r>
    <x v="4"/>
    <x v="1"/>
    <x v="1"/>
    <x v="0"/>
    <s v="C41020476"/>
    <x v="64"/>
    <x v="334"/>
    <d v="2018-04-10T08:30:00"/>
    <d v="2018-04-10T17:00:00"/>
    <s v="New Rule - Firewall Day"/>
    <x v="0"/>
    <s v="On Time"/>
    <s v="No"/>
    <s v="Standard"/>
    <s v="Successful"/>
    <s v="On Time"/>
    <n v="1"/>
    <n v="1"/>
    <n v="0"/>
    <x v="3"/>
    <x v="0"/>
    <x v="0"/>
    <n v="0"/>
    <n v="0"/>
    <n v="0"/>
    <n v="0"/>
    <n v="1"/>
    <n v="0"/>
    <x v="3"/>
    <s v="CT40009893"/>
    <x v="11"/>
    <x v="2"/>
    <s v="No"/>
    <s v="No"/>
    <s v="No"/>
    <s v="Si"/>
    <s v="No"/>
  </r>
  <r>
    <x v="1"/>
    <x v="0"/>
    <x v="1"/>
    <x v="0"/>
    <s v="C001414944"/>
    <x v="1"/>
    <x v="10"/>
    <d v="2018-03-28T18:00:00"/>
    <d v="2018-04-11T18:00:00"/>
    <s v="AMER | VITRO | Administrative change | Release to Operation"/>
    <x v="0"/>
    <s v="On Time"/>
    <s v="No"/>
    <s v="Standard"/>
    <s v="Successful"/>
    <s v="On Time"/>
    <n v="1"/>
    <n v="1"/>
    <n v="0"/>
    <x v="3"/>
    <x v="0"/>
    <x v="0"/>
    <n v="0"/>
    <n v="0"/>
    <n v="0"/>
    <n v="0"/>
    <n v="1"/>
    <n v="0"/>
    <x v="1"/>
    <s v="C000913861"/>
    <x v="1"/>
    <x v="1"/>
    <s v="No"/>
    <s v="No"/>
    <s v="No"/>
    <s v="Si"/>
    <s v="No"/>
  </r>
  <r>
    <x v="28"/>
    <x v="0"/>
    <x v="1"/>
    <x v="0"/>
    <s v="C001439016"/>
    <x v="4"/>
    <x v="47"/>
    <d v="2018-03-28T08:00:00"/>
    <d v="2018-04-11T17:00:00"/>
    <s v="RTO SOLMAN GDG_LIBERACION A OPERACIÓN"/>
    <x v="0"/>
    <s v="On Time"/>
    <s v="No"/>
    <s v="Standard"/>
    <s v="Successful"/>
    <s v="On Time"/>
    <n v="1"/>
    <n v="1"/>
    <n v="0"/>
    <x v="3"/>
    <x v="0"/>
    <x v="0"/>
    <n v="0"/>
    <n v="0"/>
    <n v="0"/>
    <n v="0"/>
    <n v="1"/>
    <n v="0"/>
    <x v="2"/>
    <s v="-"/>
    <x v="4"/>
    <x v="1"/>
    <s v="No"/>
    <s v="No"/>
    <s v="No"/>
    <s v="Si"/>
    <s v="No"/>
  </r>
  <r>
    <x v="28"/>
    <x v="0"/>
    <x v="1"/>
    <x v="0"/>
    <s v="C001440416"/>
    <x v="0"/>
    <x v="211"/>
    <d v="2018-04-07T12:00:00"/>
    <d v="2018-04-11T19:00:00"/>
    <s v="[GDG] / [ SAP -TS] / [ TEST] / [ PRO] / [ MX] - System Copy /CCAB; ITO.CAB pre-approved [4EP]"/>
    <x v="0"/>
    <s v="On Time"/>
    <s v="No"/>
    <s v="Standard"/>
    <s v="Successful"/>
    <s v="On Time"/>
    <n v="1"/>
    <n v="1"/>
    <n v="0"/>
    <x v="3"/>
    <x v="0"/>
    <x v="0"/>
    <n v="0"/>
    <n v="0"/>
    <n v="0"/>
    <n v="0"/>
    <n v="1"/>
    <n v="0"/>
    <x v="2"/>
    <s v="CMOD317687"/>
    <x v="0"/>
    <x v="0"/>
    <s v="No"/>
    <s v="No"/>
    <s v="No"/>
    <s v="Si"/>
    <s v="No"/>
  </r>
  <r>
    <x v="8"/>
    <x v="0"/>
    <x v="0"/>
    <x v="0"/>
    <s v="C001443815"/>
    <x v="11"/>
    <x v="280"/>
    <d v="2018-04-04T16:00:00"/>
    <d v="2018-04-11T17:00:00"/>
    <s v="T-SYSTEMS | CCS | Upgrade SCCM TSMX"/>
    <x v="0"/>
    <s v="On Time"/>
    <s v="No"/>
    <s v="Minor"/>
    <s v="Successful"/>
    <s v="On Time"/>
    <n v="1"/>
    <n v="1"/>
    <n v="0"/>
    <x v="3"/>
    <x v="0"/>
    <x v="0"/>
    <n v="0"/>
    <n v="0"/>
    <n v="0"/>
    <n v="0"/>
    <n v="1"/>
    <n v="0"/>
    <x v="2"/>
    <s v="-"/>
    <x v="2"/>
    <x v="1"/>
    <s v="No"/>
    <s v="No"/>
    <s v="No"/>
    <s v="Si"/>
    <s v="No"/>
  </r>
  <r>
    <x v="1"/>
    <x v="0"/>
    <x v="1"/>
    <x v="0"/>
    <s v="C001443909"/>
    <x v="66"/>
    <x v="121"/>
    <d v="2018-04-06T18:00:00"/>
    <d v="2018-04-12T18:00:00"/>
    <s v="AMER | VITRO | Weekly Reboot Vitro Citrix Worker Servers (Carlisle, Salem, Fresno, Wichita Falls, Cyrus One)"/>
    <x v="0"/>
    <s v="On Time"/>
    <s v="No"/>
    <s v="Standard"/>
    <s v="Successful"/>
    <s v="On Time"/>
    <n v="1"/>
    <n v="1"/>
    <n v="0"/>
    <x v="3"/>
    <x v="0"/>
    <x v="0"/>
    <n v="0"/>
    <n v="0"/>
    <n v="0"/>
    <n v="0"/>
    <n v="1"/>
    <n v="0"/>
    <x v="1"/>
    <s v="C001007709"/>
    <x v="28"/>
    <x v="1"/>
    <s v="No"/>
    <s v="No"/>
    <s v="No"/>
    <s v="Si"/>
    <s v="No"/>
  </r>
  <r>
    <x v="14"/>
    <x v="0"/>
    <x v="0"/>
    <x v="0"/>
    <s v="C001445294"/>
    <x v="1"/>
    <x v="89"/>
    <d v="2018-04-12T13:00:00"/>
    <d v="2018-04-12T23:59:00"/>
    <s v="AMER | GDF Suez | Windows Updates Installation on low critical servers April 2018"/>
    <x v="0"/>
    <s v="On Time"/>
    <s v="No"/>
    <s v="Minor"/>
    <s v="Successful"/>
    <s v="On Time"/>
    <n v="1"/>
    <n v="1"/>
    <n v="0"/>
    <x v="3"/>
    <x v="0"/>
    <x v="0"/>
    <n v="0"/>
    <n v="0"/>
    <n v="0"/>
    <n v="0"/>
    <n v="1"/>
    <n v="0"/>
    <x v="2"/>
    <s v="C000312898"/>
    <x v="1"/>
    <x v="1"/>
    <s v="No"/>
    <s v="No"/>
    <s v="No"/>
    <s v="Si"/>
    <s v="No"/>
  </r>
  <r>
    <x v="27"/>
    <x v="0"/>
    <x v="0"/>
    <x v="0"/>
    <s v="C001445353"/>
    <x v="1"/>
    <x v="138"/>
    <d v="2018-04-11T15:00:00"/>
    <d v="2018-04-12T00:00:00"/>
    <s v="AMER | IICA | Installing Windows Updates on Environment QA - DEV April 2018"/>
    <x v="0"/>
    <s v="On Time"/>
    <s v="No"/>
    <s v="Minor"/>
    <s v="Successful"/>
    <s v="On Time"/>
    <n v="1"/>
    <n v="1"/>
    <n v="0"/>
    <x v="3"/>
    <x v="0"/>
    <x v="0"/>
    <n v="0"/>
    <n v="0"/>
    <n v="0"/>
    <n v="0"/>
    <n v="1"/>
    <n v="0"/>
    <x v="2"/>
    <s v="C000312898"/>
    <x v="1"/>
    <x v="1"/>
    <s v="No"/>
    <s v="No"/>
    <s v="No"/>
    <s v="Si"/>
    <s v="No"/>
  </r>
  <r>
    <x v="15"/>
    <x v="0"/>
    <x v="0"/>
    <x v="0"/>
    <s v="C001447804"/>
    <x v="116"/>
    <x v="373"/>
    <d v="2018-04-12T01:00:00"/>
    <d v="2018-04-12T07:00:00"/>
    <s v="[MEXICHEM][DPS-LUX][PROD]Change slice count for DCPLNX22791543 [SAP] [ 2 PM - 8 PM MYT] | 4EP"/>
    <x v="0"/>
    <s v="On Time"/>
    <s v="No"/>
    <s v="Minor"/>
    <s v="Successful"/>
    <s v="On Time"/>
    <n v="1"/>
    <n v="1"/>
    <n v="0"/>
    <x v="3"/>
    <x v="0"/>
    <x v="0"/>
    <n v="0"/>
    <n v="0"/>
    <n v="0"/>
    <n v="0"/>
    <n v="1"/>
    <n v="0"/>
    <x v="1"/>
    <s v="CMOD310686"/>
    <x v="39"/>
    <x v="1"/>
    <s v="No"/>
    <s v="No"/>
    <s v="No"/>
    <s v="Si"/>
    <s v="No"/>
  </r>
  <r>
    <x v="22"/>
    <x v="0"/>
    <x v="0"/>
    <x v="0"/>
    <s v="C001448406"/>
    <x v="1"/>
    <x v="58"/>
    <d v="2018-04-12T07:00:00"/>
    <d v="2018-04-12T12:00:00"/>
    <s v="AMER | CDF | Installing Security Updates on DEV/QA Environment April 2018"/>
    <x v="0"/>
    <s v="On Time"/>
    <s v="No"/>
    <s v="Minor"/>
    <s v="Successful"/>
    <s v="On Time"/>
    <n v="1"/>
    <n v="1"/>
    <n v="0"/>
    <x v="3"/>
    <x v="0"/>
    <x v="0"/>
    <n v="0"/>
    <n v="0"/>
    <n v="0"/>
    <n v="0"/>
    <n v="1"/>
    <n v="0"/>
    <x v="2"/>
    <s v="C000312898"/>
    <x v="1"/>
    <x v="1"/>
    <s v="No"/>
    <s v="No"/>
    <s v="No"/>
    <s v="Si"/>
    <s v="No"/>
  </r>
  <r>
    <x v="0"/>
    <x v="0"/>
    <x v="0"/>
    <x v="0"/>
    <s v="C001448510"/>
    <x v="0"/>
    <x v="170"/>
    <d v="2018-04-12T17:00:00"/>
    <d v="2018-04-12T19:00:00"/>
    <s v="[SIGMA] / [ SAP SOLMAN 7.2 ] / [ PRODUCTIVE ] / [ PSA ] / [ siasmpenq ] - Add Memory to host siasmpenq to improve java performance"/>
    <x v="0"/>
    <s v="On Time"/>
    <s v="No"/>
    <s v="Minor"/>
    <s v="Successful"/>
    <s v="On Time"/>
    <n v="1"/>
    <n v="1"/>
    <n v="0"/>
    <x v="3"/>
    <x v="0"/>
    <x v="0"/>
    <n v="0"/>
    <n v="0"/>
    <n v="0"/>
    <n v="0"/>
    <n v="1"/>
    <n v="0"/>
    <x v="0"/>
    <s v="-"/>
    <x v="0"/>
    <x v="0"/>
    <s v="No"/>
    <s v="No"/>
    <s v="No"/>
    <s v="Si"/>
    <s v="No"/>
  </r>
  <r>
    <x v="26"/>
    <x v="0"/>
    <x v="1"/>
    <x v="0"/>
    <s v="C001448541"/>
    <x v="0"/>
    <x v="198"/>
    <d v="2018-04-12T01:00:00"/>
    <d v="2018-04-12T03:00:00"/>
    <s v="[VOLARIS] / [ SAP TS-MX ] / [ Productive ] / [ VEP ] / [ MX ] - SAP Parameter Change_Offline_classic env. /CCAB; CSS.CAB pre-approved [4EP]"/>
    <x v="0"/>
    <s v="On Time"/>
    <s v="No"/>
    <s v="Standard"/>
    <s v="Successful"/>
    <s v="On Time"/>
    <n v="1"/>
    <n v="1"/>
    <n v="0"/>
    <x v="3"/>
    <x v="0"/>
    <x v="0"/>
    <n v="0"/>
    <n v="0"/>
    <n v="0"/>
    <n v="0"/>
    <n v="1"/>
    <n v="0"/>
    <x v="2"/>
    <s v="CMOD318874"/>
    <x v="0"/>
    <x v="0"/>
    <s v="No"/>
    <s v="No"/>
    <s v="No"/>
    <s v="Si"/>
    <s v="No"/>
  </r>
  <r>
    <x v="0"/>
    <x v="0"/>
    <x v="1"/>
    <x v="0"/>
    <s v="C001448567"/>
    <x v="12"/>
    <x v="0"/>
    <d v="2018-04-11T10:00:00"/>
    <d v="2018-04-11T17:00:00"/>
    <s v="TSMX | SIGMA | /SAP Request:User deletion Preaprobado"/>
    <x v="0"/>
    <s v="On Time"/>
    <s v="No"/>
    <s v="Standard"/>
    <s v="Successful"/>
    <s v="On Time"/>
    <n v="1"/>
    <n v="1"/>
    <n v="0"/>
    <x v="3"/>
    <x v="0"/>
    <x v="0"/>
    <n v="0"/>
    <n v="0"/>
    <n v="0"/>
    <n v="0"/>
    <n v="1"/>
    <n v="0"/>
    <x v="0"/>
    <s v="C000750658"/>
    <x v="0"/>
    <x v="0"/>
    <s v="No"/>
    <s v="No"/>
    <s v="No"/>
    <s v="Si"/>
    <s v="No"/>
  </r>
  <r>
    <x v="0"/>
    <x v="0"/>
    <x v="1"/>
    <x v="0"/>
    <s v="C001448570"/>
    <x v="12"/>
    <x v="0"/>
    <d v="2018-04-12T10:00:00"/>
    <d v="2018-04-12T17:00:00"/>
    <s v="TSMX | ALFA | /SAP Request:User deletion Preaprobado"/>
    <x v="0"/>
    <s v="On Time"/>
    <s v="No"/>
    <s v="Standard"/>
    <s v="Successful"/>
    <s v="On Time"/>
    <n v="1"/>
    <n v="1"/>
    <n v="0"/>
    <x v="3"/>
    <x v="0"/>
    <x v="0"/>
    <n v="0"/>
    <n v="0"/>
    <n v="0"/>
    <n v="0"/>
    <n v="1"/>
    <n v="0"/>
    <x v="0"/>
    <s v="C000750658"/>
    <x v="0"/>
    <x v="0"/>
    <s v="No"/>
    <s v="No"/>
    <s v="No"/>
    <s v="Si"/>
    <s v="No"/>
  </r>
  <r>
    <x v="1"/>
    <x v="0"/>
    <x v="1"/>
    <x v="0"/>
    <s v="C001448573"/>
    <x v="85"/>
    <x v="180"/>
    <d v="2018-04-11T11:00:00"/>
    <d v="2018-04-12T12:00:00"/>
    <s v="VITRO_Release to Operations_[SQL2008R2-MXVTC1NPDMGR, SQL2008R2-VTOPI-AF\VITROAF, SQL2008R2-VUSCNIVIP-DEV]"/>
    <x v="0"/>
    <s v="On Time"/>
    <s v="No"/>
    <s v="Standard"/>
    <s v="Successful"/>
    <s v="On Time"/>
    <n v="1"/>
    <n v="1"/>
    <n v="0"/>
    <x v="3"/>
    <x v="0"/>
    <x v="0"/>
    <n v="0"/>
    <n v="0"/>
    <n v="0"/>
    <n v="0"/>
    <n v="1"/>
    <n v="0"/>
    <x v="1"/>
    <s v="C000518578"/>
    <x v="21"/>
    <x v="1"/>
    <s v="No"/>
    <s v="No"/>
    <s v="No"/>
    <s v="Si"/>
    <s v="No"/>
  </r>
  <r>
    <x v="0"/>
    <x v="0"/>
    <x v="1"/>
    <x v="0"/>
    <s v="C001449914"/>
    <x v="0"/>
    <x v="98"/>
    <d v="2018-04-11T10:00:00"/>
    <d v="2018-04-11T20:00:00"/>
    <s v="ALFA / SAP / DES/ Indelpro- Installation of SAP DIAGNOSTIC AGENT /CSS.CAB pre-approved"/>
    <x v="0"/>
    <s v="On Time"/>
    <s v="No"/>
    <s v="Standard"/>
    <s v="Successful"/>
    <s v="On Time"/>
    <n v="1"/>
    <n v="1"/>
    <n v="0"/>
    <x v="3"/>
    <x v="0"/>
    <x v="0"/>
    <n v="0"/>
    <n v="0"/>
    <n v="0"/>
    <n v="0"/>
    <n v="1"/>
    <n v="0"/>
    <x v="0"/>
    <s v="CMOD318035"/>
    <x v="0"/>
    <x v="0"/>
    <s v="No"/>
    <s v="No"/>
    <s v="No"/>
    <s v="Si"/>
    <s v="No"/>
  </r>
  <r>
    <x v="0"/>
    <x v="0"/>
    <x v="1"/>
    <x v="0"/>
    <s v="C001449919"/>
    <x v="0"/>
    <x v="98"/>
    <d v="2018-04-11T10:00:00"/>
    <d v="2018-04-11T20:00:00"/>
    <s v="ALFA / SAP / QAS/ AlfaCorp- Installation of SAP DIAGNOSTIC AGENT /CSS.CAB pre-approved"/>
    <x v="0"/>
    <s v="On Time"/>
    <s v="No"/>
    <s v="Standard"/>
    <s v="Successful"/>
    <s v="On Time"/>
    <n v="1"/>
    <n v="1"/>
    <n v="0"/>
    <x v="3"/>
    <x v="0"/>
    <x v="0"/>
    <n v="0"/>
    <n v="0"/>
    <n v="0"/>
    <n v="0"/>
    <n v="1"/>
    <n v="0"/>
    <x v="0"/>
    <s v="CMOD318035"/>
    <x v="0"/>
    <x v="0"/>
    <s v="No"/>
    <s v="No"/>
    <s v="No"/>
    <s v="Si"/>
    <s v="No"/>
  </r>
  <r>
    <x v="0"/>
    <x v="0"/>
    <x v="1"/>
    <x v="0"/>
    <s v="C001449923"/>
    <x v="0"/>
    <x v="98"/>
    <d v="2018-04-11T10:00:00"/>
    <d v="2018-04-11T20:00:00"/>
    <s v="ALFA / SAP / BWD/ TERZA - Installation of SAP DIAGNOSTIC AGENT /CSS.CAB pre-approved"/>
    <x v="0"/>
    <s v="On Time"/>
    <s v="No"/>
    <s v="Standard"/>
    <s v="Successful"/>
    <s v="On Time"/>
    <n v="1"/>
    <n v="1"/>
    <n v="0"/>
    <x v="3"/>
    <x v="0"/>
    <x v="0"/>
    <n v="0"/>
    <n v="0"/>
    <n v="0"/>
    <n v="0"/>
    <n v="1"/>
    <n v="0"/>
    <x v="0"/>
    <s v="CMOD318035"/>
    <x v="0"/>
    <x v="0"/>
    <s v="No"/>
    <s v="No"/>
    <s v="No"/>
    <s v="Si"/>
    <s v="No"/>
  </r>
  <r>
    <x v="5"/>
    <x v="0"/>
    <x v="0"/>
    <x v="0"/>
    <s v="C001449930"/>
    <x v="1"/>
    <x v="80"/>
    <d v="2018-04-12T17:00:00"/>
    <d v="2018-04-12T23:59:00"/>
    <s v="AMER | KUO| Installing Security Updates on Environment DEV / QA"/>
    <x v="0"/>
    <s v="On Time"/>
    <s v="No"/>
    <s v="Minor"/>
    <s v="Successful"/>
    <s v="On Time"/>
    <n v="1"/>
    <n v="1"/>
    <n v="0"/>
    <x v="3"/>
    <x v="0"/>
    <x v="0"/>
    <n v="0"/>
    <n v="0"/>
    <n v="0"/>
    <n v="0"/>
    <n v="1"/>
    <n v="0"/>
    <x v="4"/>
    <s v="-"/>
    <x v="1"/>
    <x v="1"/>
    <s v="No"/>
    <s v="No"/>
    <s v="No"/>
    <s v="Si"/>
    <s v="No"/>
  </r>
  <r>
    <x v="0"/>
    <x v="0"/>
    <x v="1"/>
    <x v="0"/>
    <s v="C001451552"/>
    <x v="0"/>
    <x v="98"/>
    <d v="2018-04-12T10:00:00"/>
    <d v="2018-04-12T18:00:00"/>
    <s v="ALFA / SAP / PRO/ Indelpro- Installation of SAP DIAGNOSTIC AGENT /CSS.CAB pre-approved"/>
    <x v="0"/>
    <s v="On Time"/>
    <s v="No"/>
    <s v="Standard"/>
    <s v="Successful"/>
    <s v="On Time"/>
    <n v="1"/>
    <n v="1"/>
    <n v="0"/>
    <x v="3"/>
    <x v="0"/>
    <x v="0"/>
    <n v="0"/>
    <n v="0"/>
    <n v="0"/>
    <n v="0"/>
    <n v="1"/>
    <n v="0"/>
    <x v="0"/>
    <s v="CMOD318035"/>
    <x v="0"/>
    <x v="0"/>
    <s v="No"/>
    <s v="No"/>
    <s v="No"/>
    <s v="Si"/>
    <s v="No"/>
  </r>
  <r>
    <x v="0"/>
    <x v="0"/>
    <x v="1"/>
    <x v="0"/>
    <s v="C001451597"/>
    <x v="0"/>
    <x v="98"/>
    <d v="2018-04-12T10:00:00"/>
    <d v="2018-04-12T18:00:00"/>
    <s v="TERZA/ SAP / BWP/ Installation of SAP DIAGNOSTIC AGENT /CSS.CAB pre-approved"/>
    <x v="0"/>
    <s v="On Time"/>
    <s v="No"/>
    <s v="Standard"/>
    <s v="Successful"/>
    <s v="On Time"/>
    <n v="1"/>
    <n v="1"/>
    <n v="0"/>
    <x v="3"/>
    <x v="0"/>
    <x v="0"/>
    <n v="0"/>
    <n v="0"/>
    <n v="0"/>
    <n v="0"/>
    <n v="1"/>
    <n v="0"/>
    <x v="0"/>
    <s v="CMOD318035"/>
    <x v="0"/>
    <x v="0"/>
    <s v="No"/>
    <s v="No"/>
    <s v="No"/>
    <s v="Si"/>
    <s v="No"/>
  </r>
  <r>
    <x v="0"/>
    <x v="0"/>
    <x v="1"/>
    <x v="0"/>
    <s v="C001451605"/>
    <x v="0"/>
    <x v="98"/>
    <d v="2018-04-12T10:00:00"/>
    <d v="2018-04-12T18:00:00"/>
    <s v="ALFA / SAP / PRO/ TERZA- Installation of SAP DIAGNOSTIC AGENT /CSS.CAB pre-approved"/>
    <x v="0"/>
    <s v="On Time"/>
    <s v="No"/>
    <s v="Standard"/>
    <s v="Successful"/>
    <s v="On Time"/>
    <n v="1"/>
    <n v="1"/>
    <n v="0"/>
    <x v="3"/>
    <x v="0"/>
    <x v="0"/>
    <n v="0"/>
    <n v="0"/>
    <n v="0"/>
    <n v="0"/>
    <n v="1"/>
    <n v="0"/>
    <x v="0"/>
    <s v="CMOD318035"/>
    <x v="0"/>
    <x v="0"/>
    <s v="No"/>
    <s v="No"/>
    <s v="No"/>
    <s v="Si"/>
    <s v="No"/>
  </r>
  <r>
    <x v="0"/>
    <x v="0"/>
    <x v="0"/>
    <x v="0"/>
    <s v="C001451606"/>
    <x v="30"/>
    <x v="221"/>
    <d v="2018-04-12T16:00:00"/>
    <d v="2018-04-12T23:59:00"/>
    <s v="TERZA / UNIX / OSS QA / Linux Patches / TERZAWSERV2"/>
    <x v="0"/>
    <s v="On Time"/>
    <s v="No"/>
    <s v="Minor"/>
    <s v="Successful"/>
    <s v="On Time"/>
    <n v="1"/>
    <n v="1"/>
    <n v="0"/>
    <x v="3"/>
    <x v="0"/>
    <x v="0"/>
    <n v="0"/>
    <n v="0"/>
    <n v="0"/>
    <n v="0"/>
    <n v="1"/>
    <n v="0"/>
    <x v="0"/>
    <s v="CMOD315660"/>
    <x v="18"/>
    <x v="1"/>
    <s v="No"/>
    <s v="No"/>
    <s v="No"/>
    <s v="Si"/>
    <s v="No"/>
  </r>
  <r>
    <x v="0"/>
    <x v="0"/>
    <x v="1"/>
    <x v="0"/>
    <s v="C001451624"/>
    <x v="0"/>
    <x v="98"/>
    <d v="2018-04-12T10:00:00"/>
    <d v="2018-04-12T18:00:00"/>
    <s v="ALFA / SAP / PSM/ AlfaCorp- Installation of SAP DIAGNOSTIC AGENT /CSS.CAB pre-approved"/>
    <x v="0"/>
    <s v="On Time"/>
    <s v="No"/>
    <s v="Standard"/>
    <s v="Successful"/>
    <s v="On Time"/>
    <n v="1"/>
    <n v="1"/>
    <n v="0"/>
    <x v="3"/>
    <x v="0"/>
    <x v="0"/>
    <n v="0"/>
    <n v="0"/>
    <n v="0"/>
    <n v="0"/>
    <n v="1"/>
    <n v="0"/>
    <x v="0"/>
    <s v="CMOD318035"/>
    <x v="0"/>
    <x v="0"/>
    <s v="No"/>
    <s v="No"/>
    <s v="No"/>
    <s v="Si"/>
    <s v="No"/>
  </r>
  <r>
    <x v="0"/>
    <x v="0"/>
    <x v="0"/>
    <x v="0"/>
    <s v="C001451687"/>
    <x v="35"/>
    <x v="52"/>
    <d v="2018-04-12T15:00:00"/>
    <d v="2018-04-13T00:00:00"/>
    <s v="NEMAK | Active Directory - Actualization of .NET version Domain controllers"/>
    <x v="0"/>
    <s v="On Time"/>
    <s v="No"/>
    <s v="Minor"/>
    <s v="Successful"/>
    <s v="On Time"/>
    <n v="1"/>
    <n v="1"/>
    <n v="0"/>
    <x v="3"/>
    <x v="0"/>
    <x v="0"/>
    <n v="0"/>
    <n v="0"/>
    <n v="0"/>
    <n v="0"/>
    <n v="1"/>
    <n v="0"/>
    <x v="0"/>
    <s v="-"/>
    <x v="20"/>
    <x v="1"/>
    <s v="No"/>
    <s v="No"/>
    <s v="No"/>
    <s v="Si"/>
    <s v="No"/>
  </r>
  <r>
    <x v="1"/>
    <x v="1"/>
    <x v="1"/>
    <x v="0"/>
    <s v="C001451695"/>
    <x v="34"/>
    <x v="50"/>
    <d v="2018-04-10T22:00:00"/>
    <d v="2018-04-11T18:00:00"/>
    <s v="Vitro | TSS - &lt;Alta/Baja/Modificación&gt; Script PAC Proxy File Nube Zscaler | Pre Autorizado"/>
    <x v="0"/>
    <s v="On Time"/>
    <s v="No"/>
    <s v="Standard"/>
    <s v="Successful"/>
    <s v="On Time"/>
    <n v="1"/>
    <n v="1"/>
    <n v="0"/>
    <x v="3"/>
    <x v="0"/>
    <x v="0"/>
    <n v="0"/>
    <n v="0"/>
    <n v="0"/>
    <n v="0"/>
    <n v="1"/>
    <n v="0"/>
    <x v="1"/>
    <s v="C000191062"/>
    <x v="11"/>
    <x v="2"/>
    <s v="No"/>
    <s v="No"/>
    <s v="No"/>
    <s v="Si"/>
    <s v="No"/>
  </r>
  <r>
    <x v="14"/>
    <x v="0"/>
    <x v="1"/>
    <x v="0"/>
    <s v="C001451699"/>
    <x v="3"/>
    <x v="213"/>
    <d v="2018-04-10T09:00:00"/>
    <d v="2018-04-12T16:00:00"/>
    <s v="AMER | MULTIPLE | Administrative change | Creation and Release to Operation, new server (&quot;GDFQROAUV45&quot;) | 53281962"/>
    <x v="0"/>
    <s v="On Time"/>
    <s v="No"/>
    <s v="Standard"/>
    <s v="Successful"/>
    <s v="On Time"/>
    <n v="1"/>
    <n v="1"/>
    <n v="0"/>
    <x v="3"/>
    <x v="0"/>
    <x v="0"/>
    <n v="0"/>
    <n v="0"/>
    <n v="0"/>
    <n v="0"/>
    <n v="1"/>
    <n v="0"/>
    <x v="2"/>
    <s v="C000913861"/>
    <x v="3"/>
    <x v="1"/>
    <s v="No"/>
    <s v="No"/>
    <s v="No"/>
    <s v="Si"/>
    <s v="No"/>
  </r>
  <r>
    <x v="8"/>
    <x v="0"/>
    <x v="0"/>
    <x v="0"/>
    <s v="C001453105"/>
    <x v="39"/>
    <x v="374"/>
    <d v="2018-04-11T21:00:00"/>
    <d v="2018-04-12T21:30:00"/>
    <s v="Amer |TSMX| ANTIVIRUS REINSTALL(SYMANTEC ENDPOINT PROTECTION)"/>
    <x v="0"/>
    <s v="On Time"/>
    <s v="No"/>
    <s v="Minor"/>
    <s v="Successful"/>
    <s v="On Time"/>
    <n v="1"/>
    <n v="1"/>
    <n v="0"/>
    <x v="3"/>
    <x v="0"/>
    <x v="0"/>
    <n v="0"/>
    <n v="0"/>
    <n v="0"/>
    <n v="0"/>
    <n v="1"/>
    <n v="0"/>
    <x v="2"/>
    <s v="C000682192"/>
    <x v="16"/>
    <x v="1"/>
    <s v="No"/>
    <s v="No"/>
    <s v="No"/>
    <s v="Si"/>
    <s v="No"/>
  </r>
  <r>
    <x v="22"/>
    <x v="0"/>
    <x v="0"/>
    <x v="0"/>
    <s v="C001453170"/>
    <x v="1"/>
    <x v="138"/>
    <d v="2018-04-11T17:00:00"/>
    <d v="2018-04-11T23:59:00"/>
    <s v="AMER | Multiple | Healthy restart of server : &quot;CDFQROAWV09&quot; | NTP microsoft case tracking"/>
    <x v="0"/>
    <s v="On Time"/>
    <s v="No"/>
    <s v="Minor"/>
    <s v="Successful"/>
    <s v="On Time"/>
    <n v="1"/>
    <n v="1"/>
    <n v="0"/>
    <x v="3"/>
    <x v="0"/>
    <x v="0"/>
    <n v="0"/>
    <n v="0"/>
    <n v="0"/>
    <n v="0"/>
    <n v="1"/>
    <n v="0"/>
    <x v="2"/>
    <s v="C000961078"/>
    <x v="1"/>
    <x v="1"/>
    <s v="No"/>
    <s v="No"/>
    <s v="No"/>
    <s v="Si"/>
    <s v="No"/>
  </r>
  <r>
    <x v="9"/>
    <x v="1"/>
    <x v="0"/>
    <x v="0"/>
    <s v="C001453177"/>
    <x v="23"/>
    <x v="51"/>
    <d v="2018-04-11T19:00:00"/>
    <d v="2018-04-11T21:00:00"/>
    <s v="Actualizar VPN Credi Q Costa Rica y Barrio Mx"/>
    <x v="0"/>
    <s v="On Time"/>
    <s v="No"/>
    <s v="Minor"/>
    <s v="Successful"/>
    <s v="On Time"/>
    <n v="1"/>
    <n v="1"/>
    <n v="0"/>
    <x v="3"/>
    <x v="0"/>
    <x v="0"/>
    <n v="0"/>
    <n v="0"/>
    <n v="0"/>
    <n v="0"/>
    <n v="1"/>
    <n v="0"/>
    <x v="2"/>
    <s v="-"/>
    <x v="11"/>
    <x v="2"/>
    <s v="No"/>
    <s v="No"/>
    <s v="No"/>
    <s v="Si"/>
    <s v="No"/>
  </r>
  <r>
    <x v="0"/>
    <x v="0"/>
    <x v="1"/>
    <x v="0"/>
    <s v="C001454675"/>
    <x v="0"/>
    <x v="136"/>
    <d v="2018-04-12T13:00:00"/>
    <d v="2018-04-12T14:00:00"/>
    <s v="ALFACORP/ SAP -TS - TMX / QAS / QAS - RESTART /ITO.CAB pre-approved [4EP]"/>
    <x v="0"/>
    <s v="On Time"/>
    <s v="No"/>
    <s v="Standard"/>
    <s v="Successful"/>
    <s v="On Time"/>
    <n v="1"/>
    <n v="1"/>
    <n v="0"/>
    <x v="3"/>
    <x v="0"/>
    <x v="0"/>
    <n v="0"/>
    <n v="0"/>
    <n v="0"/>
    <n v="0"/>
    <n v="1"/>
    <n v="0"/>
    <x v="0"/>
    <s v="CMOD316997"/>
    <x v="0"/>
    <x v="0"/>
    <s v="No"/>
    <s v="No"/>
    <s v="No"/>
    <s v="Si"/>
    <s v="No"/>
  </r>
  <r>
    <x v="0"/>
    <x v="0"/>
    <x v="0"/>
    <x v="0"/>
    <s v="C001454682"/>
    <x v="17"/>
    <x v="72"/>
    <d v="2018-04-12T12:00:00"/>
    <d v="2018-04-12T20:00:00"/>
    <s v="AMER | NEMAK | Distribution of MSFT patches for Windows Servers (DEV) &lt;Abril 2018&gt;"/>
    <x v="0"/>
    <s v="On Time"/>
    <s v="No"/>
    <s v="Minor"/>
    <s v="Successful"/>
    <s v="On Time"/>
    <n v="1"/>
    <n v="1"/>
    <n v="0"/>
    <x v="3"/>
    <x v="0"/>
    <x v="0"/>
    <n v="0"/>
    <n v="0"/>
    <n v="0"/>
    <n v="0"/>
    <n v="1"/>
    <n v="0"/>
    <x v="0"/>
    <s v="C000945095"/>
    <x v="1"/>
    <x v="1"/>
    <s v="No"/>
    <s v="No"/>
    <s v="No"/>
    <s v="Si"/>
    <s v="No"/>
  </r>
  <r>
    <x v="1"/>
    <x v="0"/>
    <x v="1"/>
    <x v="0"/>
    <s v="C001454685"/>
    <x v="1"/>
    <x v="10"/>
    <d v="2018-04-11T18:00:00"/>
    <d v="2018-04-12T12:00:00"/>
    <s v="AMER | VITRO | Restart MEXPI"/>
    <x v="0"/>
    <s v="On Time"/>
    <s v="No"/>
    <s v="Standard"/>
    <s v="Successful"/>
    <s v="On Time"/>
    <n v="1"/>
    <n v="1"/>
    <n v="0"/>
    <x v="3"/>
    <x v="0"/>
    <x v="0"/>
    <n v="0"/>
    <n v="0"/>
    <n v="0"/>
    <n v="0"/>
    <n v="1"/>
    <n v="0"/>
    <x v="1"/>
    <s v="C000763299"/>
    <x v="1"/>
    <x v="1"/>
    <s v="No"/>
    <s v="No"/>
    <s v="No"/>
    <s v="Si"/>
    <s v="No"/>
  </r>
  <r>
    <x v="7"/>
    <x v="0"/>
    <x v="1"/>
    <x v="0"/>
    <s v="C41015263"/>
    <x v="15"/>
    <x v="372"/>
    <d v="2018-04-10T09:00:00"/>
    <d v="2018-04-11T17:00:00"/>
    <s v="Electrical maintenance to MX_1003 air conditioning precision equipment of Data Center Finsa"/>
    <x v="0"/>
    <s v="On Time"/>
    <s v="No"/>
    <s v="Standard"/>
    <s v="Successful"/>
    <s v="On Time"/>
    <n v="1"/>
    <n v="1"/>
    <n v="0"/>
    <x v="3"/>
    <x v="0"/>
    <x v="0"/>
    <n v="0"/>
    <n v="0"/>
    <n v="0"/>
    <n v="0"/>
    <n v="1"/>
    <n v="0"/>
    <x v="3"/>
    <s v="CT40002869"/>
    <x v="10"/>
    <x v="1"/>
    <s v="No"/>
    <s v="No"/>
    <s v="No"/>
    <s v="Si"/>
    <s v="No"/>
  </r>
  <r>
    <x v="7"/>
    <x v="0"/>
    <x v="1"/>
    <x v="0"/>
    <s v="C41015264"/>
    <x v="15"/>
    <x v="372"/>
    <d v="2018-04-11T09:00:00"/>
    <d v="2018-04-12T17:00:00"/>
    <s v="Electrical maintenance to MX_1002 air conditioning precision equipment of Data Center Finsa"/>
    <x v="0"/>
    <s v="On Time"/>
    <s v="No"/>
    <s v="Standard"/>
    <s v="Successful"/>
    <s v="On Time"/>
    <n v="1"/>
    <n v="1"/>
    <n v="0"/>
    <x v="3"/>
    <x v="0"/>
    <x v="0"/>
    <n v="0"/>
    <n v="0"/>
    <n v="0"/>
    <n v="0"/>
    <n v="1"/>
    <n v="0"/>
    <x v="3"/>
    <s v="CT40002869"/>
    <x v="10"/>
    <x v="1"/>
    <s v="No"/>
    <s v="No"/>
    <s v="No"/>
    <s v="Si"/>
    <s v="No"/>
  </r>
  <r>
    <x v="7"/>
    <x v="0"/>
    <x v="0"/>
    <x v="0"/>
    <s v="C41019775"/>
    <x v="8"/>
    <x v="11"/>
    <d v="2018-04-11T14:00:00"/>
    <d v="2018-04-11T20:00:00"/>
    <s v="Acompañamiento a proveedor Humanfactor para reemplazo de un disco offline en servidor VWMXPUSSP118P/10.148.10.187"/>
    <x v="0"/>
    <s v="On Time"/>
    <s v="No"/>
    <s v="Minor"/>
    <s v="Successful"/>
    <s v="On Time"/>
    <n v="1"/>
    <n v="1"/>
    <n v="0"/>
    <x v="3"/>
    <x v="0"/>
    <x v="0"/>
    <n v="0"/>
    <n v="0"/>
    <n v="0"/>
    <n v="0"/>
    <n v="1"/>
    <n v="0"/>
    <x v="3"/>
    <s v="CT40012756"/>
    <x v="6"/>
    <x v="1"/>
    <s v="No"/>
    <s v="No"/>
    <s v="No"/>
    <s v="Si"/>
    <s v="No"/>
  </r>
  <r>
    <x v="4"/>
    <x v="0"/>
    <x v="0"/>
    <x v="0"/>
    <s v="C41014152"/>
    <x v="5"/>
    <x v="6"/>
    <d v="2018-04-05T09:00:00"/>
    <d v="2018-04-12T09:00:00"/>
    <s v="Decomission of [AUDISJSA6179 / BDE Forcam] Windows Virtual Machine PHASE 1 &lt;IM62136982&gt;"/>
    <x v="0"/>
    <s v="On Time"/>
    <s v="No"/>
    <s v="Minor"/>
    <s v="Successful"/>
    <s v="On Time"/>
    <n v="1"/>
    <n v="1"/>
    <n v="0"/>
    <x v="3"/>
    <x v="0"/>
    <x v="0"/>
    <n v="0"/>
    <n v="0"/>
    <n v="0"/>
    <n v="0"/>
    <n v="1"/>
    <n v="0"/>
    <x v="3"/>
    <s v="CT40008646"/>
    <x v="1"/>
    <x v="1"/>
    <s v="No"/>
    <s v="No"/>
    <s v="No"/>
    <s v="Si"/>
    <s v="No"/>
  </r>
  <r>
    <x v="4"/>
    <x v="0"/>
    <x v="0"/>
    <x v="0"/>
    <s v="C41015138"/>
    <x v="63"/>
    <x v="114"/>
    <d v="2018-04-12T16:00:00"/>
    <d v="2018-04-12T23:30:00"/>
    <s v="[AUDI] Import MS Access database to SQL Server - SQL SERVER"/>
    <x v="0"/>
    <s v="On Time"/>
    <s v="No"/>
    <s v="Minor"/>
    <s v="Successful"/>
    <s v="On Time"/>
    <n v="1"/>
    <n v="1"/>
    <n v="0"/>
    <x v="3"/>
    <x v="0"/>
    <x v="0"/>
    <n v="0"/>
    <n v="0"/>
    <n v="0"/>
    <n v="0"/>
    <n v="1"/>
    <n v="0"/>
    <x v="3"/>
    <s v="CT40006852"/>
    <x v="21"/>
    <x v="1"/>
    <s v="No"/>
    <s v="No"/>
    <s v="No"/>
    <s v="Si"/>
    <s v="No"/>
  </r>
  <r>
    <x v="4"/>
    <x v="3"/>
    <x v="0"/>
    <x v="0"/>
    <s v="C41020648"/>
    <x v="105"/>
    <x v="294"/>
    <d v="2018-04-12T09:00:00"/>
    <d v="2018-04-12T11:00:00"/>
    <s v="MQ Integration - Change the configuration of the remote queues"/>
    <x v="0"/>
    <s v="On Time"/>
    <s v="No"/>
    <s v="Minor"/>
    <s v="Successful"/>
    <s v="On Time"/>
    <n v="1"/>
    <n v="1"/>
    <n v="0"/>
    <x v="3"/>
    <x v="0"/>
    <x v="0"/>
    <n v="0"/>
    <n v="0"/>
    <n v="0"/>
    <n v="0"/>
    <n v="1"/>
    <n v="0"/>
    <x v="3"/>
    <s v="CT40007319"/>
    <x v="26"/>
    <x v="4"/>
    <s v="No"/>
    <s v="No"/>
    <s v="No"/>
    <s v="Si"/>
    <s v="No"/>
  </r>
  <r>
    <x v="4"/>
    <x v="1"/>
    <x v="0"/>
    <x v="0"/>
    <s v="C41017946"/>
    <x v="50"/>
    <x v="76"/>
    <d v="2018-04-11T12:00:00"/>
    <d v="2018-04-11T17:00:00"/>
    <s v="Grounding of devices in A40"/>
    <x v="0"/>
    <s v="On Time"/>
    <s v="No"/>
    <s v="Minor"/>
    <s v="Successful"/>
    <s v="On Time"/>
    <n v="1"/>
    <n v="1"/>
    <n v="0"/>
    <x v="3"/>
    <x v="0"/>
    <x v="0"/>
    <n v="0"/>
    <n v="0"/>
    <n v="0"/>
    <n v="0"/>
    <n v="1"/>
    <n v="0"/>
    <x v="3"/>
    <s v="CT40007176"/>
    <x v="23"/>
    <x v="2"/>
    <s v="No"/>
    <s v="No"/>
    <s v="No"/>
    <s v="Si"/>
    <s v="No"/>
  </r>
  <r>
    <x v="4"/>
    <x v="0"/>
    <x v="0"/>
    <x v="0"/>
    <s v="C41017993"/>
    <x v="69"/>
    <x v="143"/>
    <d v="2018-04-12T12:00:00"/>
    <d v="2018-04-12T17:00:00"/>
    <s v="| AUDI Mexico | Power supply replacement at DataDomain [EMCDATADOMAIN_LDR1]"/>
    <x v="0"/>
    <s v="On Time"/>
    <s v="No"/>
    <s v="Minor"/>
    <s v="Successful"/>
    <s v="On Time"/>
    <n v="1"/>
    <n v="1"/>
    <n v="0"/>
    <x v="3"/>
    <x v="0"/>
    <x v="0"/>
    <n v="0"/>
    <n v="0"/>
    <n v="0"/>
    <n v="0"/>
    <n v="1"/>
    <n v="0"/>
    <x v="3"/>
    <s v="CT40010854"/>
    <x v="9"/>
    <x v="1"/>
    <s v="No"/>
    <s v="No"/>
    <s v="No"/>
    <s v="Si"/>
    <s v="No"/>
  </r>
  <r>
    <x v="4"/>
    <x v="1"/>
    <x v="1"/>
    <x v="0"/>
    <s v="C41020731"/>
    <x v="87"/>
    <x v="367"/>
    <d v="2018-04-11T02:00:00"/>
    <d v="2018-04-13T02:00:00"/>
    <s v="New WLAN AP Install- A62-Office - Audi Mexico"/>
    <x v="0"/>
    <s v="On Time"/>
    <s v="No"/>
    <s v="Standard"/>
    <s v="Successful"/>
    <s v="On Time"/>
    <n v="1"/>
    <n v="1"/>
    <n v="0"/>
    <x v="3"/>
    <x v="0"/>
    <x v="0"/>
    <n v="0"/>
    <n v="0"/>
    <n v="0"/>
    <n v="0"/>
    <n v="1"/>
    <n v="0"/>
    <x v="3"/>
    <s v="CT40010153"/>
    <x v="14"/>
    <x v="2"/>
    <s v="No"/>
    <s v="No"/>
    <s v="No"/>
    <s v="Si"/>
    <s v="No"/>
  </r>
  <r>
    <x v="4"/>
    <x v="1"/>
    <x v="1"/>
    <x v="0"/>
    <s v="C41021681"/>
    <x v="10"/>
    <x v="13"/>
    <d v="2018-04-12T09:00:00"/>
    <d v="2018-04-12T13:00:00"/>
    <s v="Preventive maintenance in IDF 01 in A30 - Audi México"/>
    <x v="0"/>
    <s v="On Time"/>
    <s v="No"/>
    <s v="Standard"/>
    <s v="Successful"/>
    <s v="On Time"/>
    <n v="1"/>
    <n v="1"/>
    <n v="0"/>
    <x v="3"/>
    <x v="0"/>
    <x v="0"/>
    <n v="0"/>
    <n v="0"/>
    <n v="0"/>
    <n v="0"/>
    <n v="1"/>
    <n v="0"/>
    <x v="3"/>
    <s v="CT40010844"/>
    <x v="7"/>
    <x v="2"/>
    <s v="No"/>
    <s v="No"/>
    <s v="No"/>
    <s v="Si"/>
    <s v="No"/>
  </r>
  <r>
    <x v="20"/>
    <x v="0"/>
    <x v="0"/>
    <x v="0"/>
    <s v="C001432747"/>
    <x v="0"/>
    <x v="65"/>
    <d v="2018-04-13T09:00:00"/>
    <d v="2018-04-13T15:00:00"/>
    <s v="[HSAI] / [ SAP BASIS] / [ QAS ] / [ERQ] / [ TSMX] - DB HANA Upgrade SP 1.00.122.06 to SP 1.00.122.14"/>
    <x v="0"/>
    <s v="On Time"/>
    <s v="No"/>
    <s v="Minor"/>
    <s v="Successful"/>
    <s v="On Time"/>
    <n v="1"/>
    <n v="1"/>
    <n v="0"/>
    <x v="3"/>
    <x v="0"/>
    <x v="0"/>
    <n v="0"/>
    <n v="0"/>
    <n v="0"/>
    <n v="0"/>
    <n v="1"/>
    <n v="0"/>
    <x v="4"/>
    <s v="-"/>
    <x v="0"/>
    <x v="0"/>
    <s v="No"/>
    <s v="No"/>
    <s v="No"/>
    <s v="Si"/>
    <s v="No"/>
  </r>
  <r>
    <x v="0"/>
    <x v="0"/>
    <x v="0"/>
    <x v="0"/>
    <s v="C001434166"/>
    <x v="11"/>
    <x v="14"/>
    <d v="2018-03-26T10:00:00"/>
    <d v="2018-04-13T15:30:00"/>
    <s v="SIGMA | CCS - SCCM | Productive Deployment | Security Updates by Microsoft 03 March 2018"/>
    <x v="0"/>
    <s v="On Time"/>
    <s v="No"/>
    <s v="Minor"/>
    <s v="Successful"/>
    <s v="On Time"/>
    <n v="1"/>
    <n v="1"/>
    <n v="0"/>
    <x v="3"/>
    <x v="0"/>
    <x v="0"/>
    <n v="0"/>
    <n v="0"/>
    <n v="0"/>
    <n v="0"/>
    <n v="1"/>
    <n v="0"/>
    <x v="0"/>
    <s v="C001313832"/>
    <x v="2"/>
    <x v="1"/>
    <s v="No"/>
    <s v="No"/>
    <s v="No"/>
    <s v="Si"/>
    <s v="No"/>
  </r>
  <r>
    <x v="0"/>
    <x v="0"/>
    <x v="0"/>
    <x v="0"/>
    <s v="C001434195"/>
    <x v="11"/>
    <x v="14"/>
    <d v="2018-03-23T16:30:00"/>
    <d v="2018-04-13T16:00:00"/>
    <s v="TERZA | CCS - SCCM | Productive Deployment | Security Updates by Microsoft 03 March 2018"/>
    <x v="0"/>
    <s v="On Time"/>
    <s v="No"/>
    <s v="Minor"/>
    <s v="Successful"/>
    <s v="On Time"/>
    <n v="1"/>
    <n v="1"/>
    <n v="0"/>
    <x v="3"/>
    <x v="0"/>
    <x v="0"/>
    <n v="0"/>
    <n v="0"/>
    <n v="0"/>
    <n v="0"/>
    <n v="1"/>
    <n v="0"/>
    <x v="0"/>
    <s v="C001313832"/>
    <x v="2"/>
    <x v="1"/>
    <s v="No"/>
    <s v="No"/>
    <s v="No"/>
    <s v="Si"/>
    <s v="No"/>
  </r>
  <r>
    <x v="0"/>
    <x v="0"/>
    <x v="0"/>
    <x v="0"/>
    <s v="C001434277"/>
    <x v="11"/>
    <x v="14"/>
    <d v="2018-03-21T19:00:00"/>
    <d v="2018-04-13T13:00:00"/>
    <s v="ALLIAX / CCS _ SCCM /Productive Deployment / TITUS Classification 17.2.9.11"/>
    <x v="0"/>
    <s v="On Time"/>
    <s v="No"/>
    <s v="Minor"/>
    <s v="Successful"/>
    <s v="On Time"/>
    <n v="1"/>
    <n v="1"/>
    <n v="0"/>
    <x v="3"/>
    <x v="0"/>
    <x v="0"/>
    <n v="0"/>
    <n v="0"/>
    <n v="0"/>
    <n v="0"/>
    <n v="1"/>
    <n v="0"/>
    <x v="0"/>
    <s v="-"/>
    <x v="2"/>
    <x v="1"/>
    <s v="No"/>
    <s v="No"/>
    <s v="No"/>
    <s v="Si"/>
    <s v="No"/>
  </r>
  <r>
    <x v="26"/>
    <x v="0"/>
    <x v="0"/>
    <x v="0"/>
    <s v="C001448493"/>
    <x v="1"/>
    <x v="58"/>
    <d v="2018-04-13T14:00:00"/>
    <d v="2018-04-13T16:00:00"/>
    <s v="AMER| Volaris | Installing Security Updates on Environment DEV &amp; QA April 2018sd"/>
    <x v="0"/>
    <s v="On Time"/>
    <s v="No"/>
    <s v="Minor"/>
    <s v="Successful"/>
    <s v="On Time"/>
    <n v="1"/>
    <n v="1"/>
    <n v="0"/>
    <x v="3"/>
    <x v="0"/>
    <x v="0"/>
    <n v="0"/>
    <n v="0"/>
    <n v="0"/>
    <n v="0"/>
    <n v="1"/>
    <n v="0"/>
    <x v="2"/>
    <s v="C000464405"/>
    <x v="1"/>
    <x v="1"/>
    <s v="No"/>
    <s v="No"/>
    <s v="No"/>
    <s v="Si"/>
    <s v="No"/>
  </r>
  <r>
    <x v="1"/>
    <x v="0"/>
    <x v="0"/>
    <x v="0"/>
    <s v="C001451545"/>
    <x v="99"/>
    <x v="240"/>
    <d v="2018-04-12T17:00:00"/>
    <d v="2018-04-12T23:00:00"/>
    <s v="VITRO-PGW| AD | ADD PGW DNS SUFFIX"/>
    <x v="0"/>
    <s v="On Time"/>
    <s v="No"/>
    <s v="Minor"/>
    <s v="Successful"/>
    <s v="On Time"/>
    <n v="1"/>
    <n v="1"/>
    <n v="0"/>
    <x v="3"/>
    <x v="0"/>
    <x v="0"/>
    <n v="0"/>
    <n v="0"/>
    <n v="0"/>
    <n v="0"/>
    <n v="1"/>
    <n v="0"/>
    <x v="1"/>
    <s v="-"/>
    <x v="20"/>
    <x v="1"/>
    <s v="No"/>
    <s v="No"/>
    <s v="No"/>
    <s v="Si"/>
    <s v="No"/>
  </r>
  <r>
    <x v="28"/>
    <x v="0"/>
    <x v="0"/>
    <x v="0"/>
    <s v="C001451630"/>
    <x v="33"/>
    <x v="137"/>
    <d v="2018-04-12T17:30:00"/>
    <d v="2018-04-12T21:30:00"/>
    <s v="AMER / GDG /LINUX/ ax1la176 , ax1la183 / PSO=Y/ Operative System package upgrade / ITO pre-approved"/>
    <x v="0"/>
    <s v="On Time"/>
    <s v="No"/>
    <s v="Minor"/>
    <s v="Successful"/>
    <s v="On Time"/>
    <n v="1"/>
    <n v="1"/>
    <n v="0"/>
    <x v="3"/>
    <x v="0"/>
    <x v="0"/>
    <n v="0"/>
    <n v="0"/>
    <n v="0"/>
    <n v="0"/>
    <n v="1"/>
    <n v="0"/>
    <x v="2"/>
    <s v="C000972225"/>
    <x v="19"/>
    <x v="1"/>
    <s v="No"/>
    <s v="No"/>
    <s v="No"/>
    <s v="Si"/>
    <s v="No"/>
  </r>
  <r>
    <x v="1"/>
    <x v="0"/>
    <x v="1"/>
    <x v="0"/>
    <s v="C001453195"/>
    <x v="12"/>
    <x v="375"/>
    <d v="2018-04-12T23:00:00"/>
    <d v="2018-04-13T02:00:00"/>
    <s v="AMER | VITRO |SAP-Basis|EP|EPD-AH3HA107|T-systems Mexico|EPD Restart|Pre- Approval”"/>
    <x v="0"/>
    <s v="On Time"/>
    <s v="No"/>
    <s v="Standard"/>
    <s v="Successful"/>
    <s v="On Time"/>
    <n v="1"/>
    <n v="1"/>
    <n v="0"/>
    <x v="3"/>
    <x v="0"/>
    <x v="0"/>
    <n v="0"/>
    <n v="0"/>
    <n v="0"/>
    <n v="0"/>
    <n v="1"/>
    <n v="0"/>
    <x v="1"/>
    <s v="C000122753"/>
    <x v="0"/>
    <x v="0"/>
    <s v="No"/>
    <s v="No"/>
    <s v="No"/>
    <s v="Si"/>
    <s v="No"/>
  </r>
  <r>
    <x v="1"/>
    <x v="1"/>
    <x v="1"/>
    <x v="0"/>
    <s v="C001454620"/>
    <x v="26"/>
    <x v="39"/>
    <d v="2018-04-13T10:00:00"/>
    <d v="2018-04-13T14:00:00"/>
    <s v="Flotado Garcia Instalación de UPS en 2 Centro de cableado | Pre Aprovado"/>
    <x v="0"/>
    <s v="On Time"/>
    <s v="No"/>
    <s v="Standard"/>
    <s v="Successful"/>
    <s v="On Time"/>
    <n v="1"/>
    <n v="1"/>
    <n v="0"/>
    <x v="3"/>
    <x v="0"/>
    <x v="0"/>
    <n v="0"/>
    <n v="0"/>
    <n v="0"/>
    <n v="0"/>
    <n v="1"/>
    <n v="0"/>
    <x v="1"/>
    <s v="C000790241"/>
    <x v="14"/>
    <x v="2"/>
    <s v="No"/>
    <s v="No"/>
    <s v="No"/>
    <s v="Si"/>
    <s v="No"/>
  </r>
  <r>
    <x v="0"/>
    <x v="0"/>
    <x v="0"/>
    <x v="0"/>
    <s v="C001454646"/>
    <x v="36"/>
    <x v="177"/>
    <d v="2018-04-12T20:00:00"/>
    <d v="2018-04-13T11:00:00"/>
    <s v="ALFA | SIGMA | Decommissioning SQL databases on the SQL instances DEVFTRABAJO, SIACECERTPV and recover SQL database on SIACECLU03\SIACESQLDEV"/>
    <x v="0"/>
    <s v="On Time"/>
    <s v="No"/>
    <s v="Minor"/>
    <s v="Successful"/>
    <s v="On Time"/>
    <n v="1"/>
    <n v="1"/>
    <n v="0"/>
    <x v="3"/>
    <x v="0"/>
    <x v="0"/>
    <n v="0"/>
    <n v="0"/>
    <n v="0"/>
    <n v="0"/>
    <n v="1"/>
    <n v="0"/>
    <x v="0"/>
    <s v="C000982195"/>
    <x v="21"/>
    <x v="1"/>
    <s v="No"/>
    <s v="No"/>
    <s v="No"/>
    <s v="Si"/>
    <s v="No"/>
  </r>
  <r>
    <x v="0"/>
    <x v="0"/>
    <x v="1"/>
    <x v="0"/>
    <s v="C001454676"/>
    <x v="0"/>
    <x v="136"/>
    <d v="2018-04-12T19:00:00"/>
    <d v="2018-04-12T20:30:00"/>
    <s v="ALFACORP/ SAP -TS - TMX / PRO / PRO- RESTART /ITO.CAB pre-approved [4EP]"/>
    <x v="0"/>
    <s v="On Time"/>
    <s v="No"/>
    <s v="Standard"/>
    <s v="Successful"/>
    <s v="On Time"/>
    <n v="1"/>
    <n v="1"/>
    <n v="0"/>
    <x v="3"/>
    <x v="0"/>
    <x v="0"/>
    <n v="0"/>
    <n v="0"/>
    <n v="0"/>
    <n v="0"/>
    <n v="1"/>
    <n v="0"/>
    <x v="0"/>
    <s v="CMOD316997"/>
    <x v="0"/>
    <x v="0"/>
    <s v="No"/>
    <s v="No"/>
    <s v="No"/>
    <s v="Si"/>
    <s v="No"/>
  </r>
  <r>
    <x v="8"/>
    <x v="1"/>
    <x v="0"/>
    <x v="0"/>
    <s v="C001456250"/>
    <x v="115"/>
    <x v="230"/>
    <d v="2018-04-12T17:00:00"/>
    <d v="2018-04-12T19:00:00"/>
    <s v="TSMX | PQIT | Cambio SLT | Creación de Ruta Estática Temporal"/>
    <x v="0"/>
    <s v="On Time"/>
    <s v="No"/>
    <s v="Minor"/>
    <s v="Successful"/>
    <s v="On Time"/>
    <n v="1"/>
    <n v="1"/>
    <n v="0"/>
    <x v="3"/>
    <x v="1"/>
    <x v="1"/>
    <n v="0"/>
    <n v="0"/>
    <n v="0"/>
    <n v="0"/>
    <n v="1"/>
    <n v="0"/>
    <x v="2"/>
    <s v="-"/>
    <x v="23"/>
    <x v="2"/>
    <s v="No"/>
    <s v="No"/>
    <s v="No"/>
    <s v="Si"/>
    <s v="No"/>
  </r>
  <r>
    <x v="9"/>
    <x v="0"/>
    <x v="1"/>
    <x v="0"/>
    <s v="C001456252"/>
    <x v="0"/>
    <x v="162"/>
    <d v="2018-04-12T16:00:00"/>
    <d v="2018-04-13T16:00:00"/>
    <s v="GRUPO Q / Desarrollo / GED Request: User creation with assignment of the roles CSS.CAB preapproved"/>
    <x v="0"/>
    <s v="On Time"/>
    <s v="No"/>
    <s v="Standard"/>
    <s v="Successful"/>
    <s v="On Time"/>
    <n v="1"/>
    <n v="1"/>
    <n v="0"/>
    <x v="3"/>
    <x v="0"/>
    <x v="0"/>
    <n v="0"/>
    <n v="0"/>
    <n v="0"/>
    <n v="0"/>
    <n v="1"/>
    <n v="0"/>
    <x v="2"/>
    <s v="CMOD310786"/>
    <x v="0"/>
    <x v="0"/>
    <s v="No"/>
    <s v="No"/>
    <s v="No"/>
    <s v="Si"/>
    <s v="No"/>
  </r>
  <r>
    <x v="0"/>
    <x v="0"/>
    <x v="1"/>
    <x v="0"/>
    <s v="C001456270"/>
    <x v="0"/>
    <x v="136"/>
    <d v="2018-04-12T17:30:00"/>
    <d v="2018-04-12T19:00:00"/>
    <s v="ALFACORP/ SAP -TS - TMX / QAS / QAS - RESTART /ITO.CAB pre-approved [4EP]"/>
    <x v="0"/>
    <s v="On Time"/>
    <s v="No"/>
    <s v="Standard"/>
    <s v="Successful"/>
    <s v="On Time"/>
    <n v="1"/>
    <n v="1"/>
    <n v="0"/>
    <x v="3"/>
    <x v="0"/>
    <x v="0"/>
    <n v="0"/>
    <n v="0"/>
    <n v="0"/>
    <n v="0"/>
    <n v="1"/>
    <n v="0"/>
    <x v="0"/>
    <s v="CMOD316997"/>
    <x v="0"/>
    <x v="0"/>
    <s v="No"/>
    <s v="No"/>
    <s v="No"/>
    <s v="Si"/>
    <s v="No"/>
  </r>
  <r>
    <x v="7"/>
    <x v="0"/>
    <x v="1"/>
    <x v="0"/>
    <s v="C41023461"/>
    <x v="32"/>
    <x v="369"/>
    <d v="2018-04-13T12:00:00"/>
    <d v="2018-04-13T16:00:00"/>
    <s v="Cambio de Disco en Storage"/>
    <x v="0"/>
    <s v="On Time"/>
    <s v="No"/>
    <s v="Standard"/>
    <s v="Successful"/>
    <s v="On Time"/>
    <n v="1"/>
    <n v="1"/>
    <n v="0"/>
    <x v="3"/>
    <x v="0"/>
    <x v="0"/>
    <n v="0"/>
    <n v="0"/>
    <n v="0"/>
    <n v="0"/>
    <n v="1"/>
    <n v="0"/>
    <x v="3"/>
    <s v="CT40000633"/>
    <x v="9"/>
    <x v="1"/>
    <s v="No"/>
    <s v="No"/>
    <s v="No"/>
    <s v="Si"/>
    <s v="No"/>
  </r>
  <r>
    <x v="4"/>
    <x v="1"/>
    <x v="1"/>
    <x v="0"/>
    <s v="C41020730"/>
    <x v="87"/>
    <x v="367"/>
    <d v="2018-04-11T12:00:00"/>
    <d v="2018-04-13T12:00:00"/>
    <s v="New WLAN AP Install - A50 - Audi Mexico"/>
    <x v="0"/>
    <s v="On Time"/>
    <s v="No"/>
    <s v="Standard"/>
    <s v="Successful"/>
    <s v="On Time"/>
    <n v="1"/>
    <n v="1"/>
    <n v="0"/>
    <x v="3"/>
    <x v="0"/>
    <x v="0"/>
    <n v="0"/>
    <n v="0"/>
    <n v="0"/>
    <n v="0"/>
    <n v="1"/>
    <n v="0"/>
    <x v="3"/>
    <s v="CT40010153"/>
    <x v="14"/>
    <x v="2"/>
    <s v="No"/>
    <s v="No"/>
    <s v="No"/>
    <s v="Si"/>
    <s v="No"/>
  </r>
  <r>
    <x v="10"/>
    <x v="0"/>
    <x v="0"/>
    <x v="0"/>
    <s v="C001423123"/>
    <x v="3"/>
    <x v="319"/>
    <d v="2018-04-08T00:00:00"/>
    <d v="2018-04-16T00:00:00"/>
    <s v="AMER |MULTIPLE | ESXi Memory Increase  in DSI - QRO Hanna shdqrobeh52.shdqro.jc.local"/>
    <x v="0"/>
    <s v="On Time"/>
    <s v="No"/>
    <s v="Minor"/>
    <s v="Successful"/>
    <s v="On Time"/>
    <n v="1"/>
    <n v="1"/>
    <n v="0"/>
    <x v="3"/>
    <x v="0"/>
    <x v="0"/>
    <n v="0"/>
    <n v="0"/>
    <n v="0"/>
    <n v="0"/>
    <n v="1"/>
    <n v="0"/>
    <x v="4"/>
    <s v="C000975163"/>
    <x v="3"/>
    <x v="1"/>
    <s v="No"/>
    <s v="No"/>
    <s v="No"/>
    <s v="Si"/>
    <s v="No"/>
  </r>
  <r>
    <x v="0"/>
    <x v="0"/>
    <x v="0"/>
    <x v="0"/>
    <s v="C001426507"/>
    <x v="0"/>
    <x v="119"/>
    <d v="2018-04-09T07:00:00"/>
    <d v="2018-04-15T23:30:00"/>
    <s v="SIGMA | SAP-TS-TSMX | PRODUCTIVE | PRD | reorganize table(s) | CCAB and CSS.CAB preapproved | Outage = No"/>
    <x v="0"/>
    <s v="On Time"/>
    <s v="No"/>
    <s v="Minor"/>
    <s v="Successful"/>
    <s v="On Time"/>
    <n v="1"/>
    <n v="1"/>
    <n v="0"/>
    <x v="3"/>
    <x v="0"/>
    <x v="0"/>
    <n v="0"/>
    <n v="0"/>
    <n v="0"/>
    <n v="0"/>
    <n v="1"/>
    <n v="0"/>
    <x v="0"/>
    <s v="C001313888"/>
    <x v="0"/>
    <x v="0"/>
    <s v="No"/>
    <s v="No"/>
    <s v="No"/>
    <s v="Si"/>
    <s v="No"/>
  </r>
  <r>
    <x v="19"/>
    <x v="0"/>
    <x v="0"/>
    <x v="0"/>
    <s v="C001445248"/>
    <x v="0"/>
    <x v="135"/>
    <d v="2018-04-15T00:00:00"/>
    <d v="2018-04-15T08:00:00"/>
    <s v="[DURMAN] / [ SAP -TS] / [ PRD] / [ DRP] / [ MX] - Install SAP Bundle Patch (SBP) / ITO.CAB pre-approved [4EP]"/>
    <x v="0"/>
    <s v="On Time"/>
    <s v="No"/>
    <s v="Minor"/>
    <s v="Successful"/>
    <s v="On Time"/>
    <n v="1"/>
    <n v="1"/>
    <n v="0"/>
    <x v="3"/>
    <x v="0"/>
    <x v="0"/>
    <n v="0"/>
    <n v="0"/>
    <n v="0"/>
    <n v="0"/>
    <n v="1"/>
    <n v="0"/>
    <x v="2"/>
    <s v="CMOD318870"/>
    <x v="0"/>
    <x v="0"/>
    <s v="No"/>
    <s v="No"/>
    <s v="No"/>
    <s v="Si"/>
    <s v="No"/>
  </r>
  <r>
    <x v="14"/>
    <x v="0"/>
    <x v="0"/>
    <x v="0"/>
    <s v="C001445322"/>
    <x v="1"/>
    <x v="89"/>
    <d v="2018-04-13T12:00:00"/>
    <d v="2018-04-13T23:59:00"/>
    <s v="AMER |GDF Suez | Windows Updates Installation on medium critical servers April 2018"/>
    <x v="0"/>
    <s v="On Time"/>
    <s v="No"/>
    <s v="Minor"/>
    <s v="Successful"/>
    <s v="On Time"/>
    <n v="1"/>
    <n v="1"/>
    <n v="0"/>
    <x v="3"/>
    <x v="0"/>
    <x v="0"/>
    <n v="0"/>
    <n v="0"/>
    <n v="0"/>
    <n v="0"/>
    <n v="1"/>
    <n v="0"/>
    <x v="2"/>
    <s v="C000312898"/>
    <x v="1"/>
    <x v="1"/>
    <s v="No"/>
    <s v="No"/>
    <s v="No"/>
    <s v="Si"/>
    <s v="No"/>
  </r>
  <r>
    <x v="10"/>
    <x v="1"/>
    <x v="0"/>
    <x v="0"/>
    <s v="C001451531"/>
    <x v="23"/>
    <x v="197"/>
    <d v="2018-04-14T00:00:00"/>
    <d v="2018-04-14T06:00:00"/>
    <s v="TSMX TSS DSI | Acompañamiento a proveedor Alestra para ventana de mantenimiento mandatoria en enlace L2L SECUNDARIO para GDG"/>
    <x v="0"/>
    <s v="On Time"/>
    <s v="No"/>
    <s v="Minor"/>
    <s v="Successful"/>
    <s v="On Time"/>
    <n v="1"/>
    <n v="1"/>
    <n v="0"/>
    <x v="3"/>
    <x v="0"/>
    <x v="0"/>
    <n v="0"/>
    <n v="0"/>
    <n v="0"/>
    <n v="0"/>
    <n v="1"/>
    <n v="0"/>
    <x v="4"/>
    <s v="-"/>
    <x v="11"/>
    <x v="2"/>
    <s v="No"/>
    <s v="No"/>
    <s v="No"/>
    <s v="Si"/>
    <s v="No"/>
  </r>
  <r>
    <x v="5"/>
    <x v="0"/>
    <x v="0"/>
    <x v="0"/>
    <s v="C001434284"/>
    <x v="33"/>
    <x v="49"/>
    <d v="2018-04-14T01:00:00"/>
    <d v="2018-04-14T03:00:00"/>
    <s v="AMER | Multiple | Modification of SAPs on JetCloud"/>
    <x v="0"/>
    <s v="On Time"/>
    <s v="No"/>
    <s v="Minor"/>
    <s v="Successful"/>
    <s v="On Time"/>
    <n v="1"/>
    <n v="1"/>
    <n v="0"/>
    <x v="3"/>
    <x v="0"/>
    <x v="0"/>
    <n v="0"/>
    <n v="0"/>
    <n v="0"/>
    <n v="0"/>
    <n v="1"/>
    <n v="0"/>
    <x v="4"/>
    <s v="C000026001"/>
    <x v="19"/>
    <x v="1"/>
    <s v="No"/>
    <s v="No"/>
    <s v="No"/>
    <s v="Si"/>
    <s v="No"/>
  </r>
  <r>
    <x v="5"/>
    <x v="0"/>
    <x v="0"/>
    <x v="0"/>
    <s v="C001445236"/>
    <x v="33"/>
    <x v="137"/>
    <d v="2018-04-15T02:00:00"/>
    <d v="2018-04-15T06:00:00"/>
    <s v="AMER / Grupo KUO /LINUX/ retailqro01, carqro01, sltqro01, gkqro01 / PSO=Y/ Operative System package upgrade / ITO pre-approved"/>
    <x v="0"/>
    <s v="On Time"/>
    <s v="No"/>
    <s v="Minor"/>
    <s v="Successful"/>
    <s v="On Time"/>
    <n v="1"/>
    <n v="1"/>
    <n v="0"/>
    <x v="3"/>
    <x v="0"/>
    <x v="0"/>
    <n v="0"/>
    <n v="0"/>
    <n v="0"/>
    <n v="0"/>
    <n v="1"/>
    <n v="0"/>
    <x v="4"/>
    <s v="C000972225"/>
    <x v="19"/>
    <x v="1"/>
    <s v="No"/>
    <s v="No"/>
    <s v="No"/>
    <s v="Si"/>
    <s v="No"/>
  </r>
  <r>
    <x v="5"/>
    <x v="0"/>
    <x v="0"/>
    <x v="0"/>
    <s v="C001445366"/>
    <x v="33"/>
    <x v="49"/>
    <d v="2018-04-13T20:00:00"/>
    <d v="2018-04-14T00:00:00"/>
    <s v="AMER / Grupo KUO /LINUX/ fmqro01,  SAPWDPQRO01 / PSO=Y/ Operative System package upgrade / ITO pre-approved"/>
    <x v="0"/>
    <s v="On Time"/>
    <s v="No"/>
    <s v="Minor"/>
    <s v="Successful"/>
    <s v="On Time"/>
    <n v="1"/>
    <n v="1"/>
    <n v="0"/>
    <x v="3"/>
    <x v="0"/>
    <x v="0"/>
    <n v="0"/>
    <n v="0"/>
    <n v="0"/>
    <n v="0"/>
    <n v="1"/>
    <n v="0"/>
    <x v="4"/>
    <s v="C000972225"/>
    <x v="19"/>
    <x v="1"/>
    <s v="No"/>
    <s v="No"/>
    <s v="No"/>
    <s v="Si"/>
    <s v="No"/>
  </r>
  <r>
    <x v="5"/>
    <x v="0"/>
    <x v="0"/>
    <x v="0"/>
    <s v="C001449812"/>
    <x v="33"/>
    <x v="137"/>
    <d v="2018-04-14T02:00:00"/>
    <d v="2018-04-14T06:00:00"/>
    <s v="AMER / Grupo KUO /LINUX/ tordns01, gkuqroauv15 / PSO=Y/ Operative System package upgrade / ITO pre-approved"/>
    <x v="0"/>
    <s v="On Time"/>
    <s v="No"/>
    <s v="Minor"/>
    <s v="Successful"/>
    <s v="On Time"/>
    <n v="1"/>
    <n v="1"/>
    <n v="0"/>
    <x v="3"/>
    <x v="0"/>
    <x v="0"/>
    <n v="0"/>
    <n v="0"/>
    <n v="0"/>
    <n v="0"/>
    <n v="1"/>
    <n v="0"/>
    <x v="4"/>
    <s v="C000972225"/>
    <x v="19"/>
    <x v="1"/>
    <s v="No"/>
    <s v="No"/>
    <s v="No"/>
    <s v="Si"/>
    <s v="No"/>
  </r>
  <r>
    <x v="5"/>
    <x v="0"/>
    <x v="0"/>
    <x v="0"/>
    <s v="C001449852"/>
    <x v="33"/>
    <x v="137"/>
    <d v="2018-04-13T14:00:00"/>
    <d v="2018-04-13T18:00:00"/>
    <s v="AMER / Grupo KUO /LINUX/ solqro01 / PSO=Y/ Operative System package upgrade / ITO pre-approved"/>
    <x v="0"/>
    <s v="On Time"/>
    <s v="No"/>
    <s v="Minor"/>
    <s v="Successful"/>
    <s v="On Time"/>
    <n v="1"/>
    <n v="1"/>
    <n v="0"/>
    <x v="3"/>
    <x v="0"/>
    <x v="0"/>
    <n v="0"/>
    <n v="0"/>
    <n v="0"/>
    <n v="0"/>
    <n v="1"/>
    <n v="0"/>
    <x v="4"/>
    <s v="C000972225"/>
    <x v="19"/>
    <x v="1"/>
    <s v="No"/>
    <s v="No"/>
    <s v="No"/>
    <s v="Si"/>
    <s v="No"/>
  </r>
  <r>
    <x v="5"/>
    <x v="0"/>
    <x v="0"/>
    <x v="0"/>
    <s v="C001449861"/>
    <x v="0"/>
    <x v="176"/>
    <d v="2018-04-13T16:00:00"/>
    <d v="2018-04-13T19:00:00"/>
    <s v="[GRUPO KUO] / [ SAP -TSMX ] / [ PRD ] / [ PR3 - KERNEL_Update / CCAB; ITO.CAB pre-approved [4EP]"/>
    <x v="0"/>
    <s v="On Time"/>
    <s v="No"/>
    <s v="Minor"/>
    <s v="Successful"/>
    <s v="On Time"/>
    <n v="1"/>
    <n v="1"/>
    <n v="0"/>
    <x v="3"/>
    <x v="0"/>
    <x v="0"/>
    <n v="0"/>
    <n v="0"/>
    <n v="0"/>
    <n v="0"/>
    <n v="1"/>
    <n v="0"/>
    <x v="4"/>
    <s v="CMOD317140"/>
    <x v="0"/>
    <x v="0"/>
    <s v="No"/>
    <s v="No"/>
    <s v="No"/>
    <s v="Si"/>
    <s v="No"/>
  </r>
  <r>
    <x v="5"/>
    <x v="0"/>
    <x v="0"/>
    <x v="0"/>
    <s v="C001449904"/>
    <x v="0"/>
    <x v="176"/>
    <d v="2018-04-15T09:00:00"/>
    <d v="2018-04-15T12:00:00"/>
    <s v="[GRUPO KUO] / [ SAP -TSMX ] / [ PRD ] / [ PR4 ] - KERNEL_Update / CCAB; ITO.CAB pre-approved [4EP]"/>
    <x v="0"/>
    <s v="On Time"/>
    <s v="No"/>
    <s v="Minor"/>
    <s v="Successful"/>
    <s v="On Time"/>
    <n v="1"/>
    <n v="1"/>
    <n v="0"/>
    <x v="3"/>
    <x v="0"/>
    <x v="0"/>
    <n v="0"/>
    <n v="0"/>
    <n v="0"/>
    <n v="0"/>
    <n v="1"/>
    <n v="0"/>
    <x v="4"/>
    <s v="CMOD317140"/>
    <x v="0"/>
    <x v="0"/>
    <s v="No"/>
    <s v="No"/>
    <s v="No"/>
    <s v="Si"/>
    <s v="No"/>
  </r>
  <r>
    <x v="5"/>
    <x v="0"/>
    <x v="0"/>
    <x v="0"/>
    <s v="C001453076"/>
    <x v="33"/>
    <x v="137"/>
    <d v="2018-04-15T09:00:00"/>
    <d v="2018-04-15T13:00:00"/>
    <s v="AMER / Grupo KUO /LINUX/ gtwqro01 / PSO=Y/ Operative System package upgrade / ITO pre-approved"/>
    <x v="0"/>
    <s v="On Time"/>
    <s v="No"/>
    <s v="Minor"/>
    <s v="Successful"/>
    <s v="On Time"/>
    <n v="1"/>
    <n v="1"/>
    <n v="0"/>
    <x v="3"/>
    <x v="0"/>
    <x v="0"/>
    <n v="0"/>
    <n v="0"/>
    <n v="0"/>
    <n v="0"/>
    <n v="1"/>
    <n v="0"/>
    <x v="4"/>
    <s v="C000972225"/>
    <x v="19"/>
    <x v="1"/>
    <s v="No"/>
    <s v="No"/>
    <s v="No"/>
    <s v="Si"/>
    <s v="No"/>
  </r>
  <r>
    <x v="5"/>
    <x v="0"/>
    <x v="0"/>
    <x v="0"/>
    <s v="C001453087"/>
    <x v="33"/>
    <x v="137"/>
    <d v="2018-04-14T20:00:00"/>
    <d v="2018-04-15T00:00:00"/>
    <s v="AMER / Grupo KUO /LINUX/ dynqro01 / PSO=Y/ Operative System package upgrade / ITO pre-approved"/>
    <x v="0"/>
    <s v="On Time"/>
    <s v="No"/>
    <s v="Minor"/>
    <s v="Successful"/>
    <s v="On Time"/>
    <n v="1"/>
    <n v="1"/>
    <n v="0"/>
    <x v="3"/>
    <x v="0"/>
    <x v="0"/>
    <n v="0"/>
    <n v="0"/>
    <n v="0"/>
    <n v="0"/>
    <n v="1"/>
    <n v="0"/>
    <x v="4"/>
    <s v="C000972225"/>
    <x v="19"/>
    <x v="1"/>
    <s v="No"/>
    <s v="No"/>
    <s v="No"/>
    <s v="Si"/>
    <s v="No"/>
  </r>
  <r>
    <x v="9"/>
    <x v="0"/>
    <x v="0"/>
    <x v="0"/>
    <s v="C001398993"/>
    <x v="33"/>
    <x v="137"/>
    <d v="2018-04-15T00:30:00"/>
    <d v="2018-04-15T11:30:00"/>
    <s v="AMER | Grupo Q | Operative System package upgrade on servers ax2la127, ax2la126, ax2la125, GPQQROAUP14 | PRD"/>
    <x v="0"/>
    <s v="On Time"/>
    <s v="No"/>
    <s v="Minor"/>
    <s v="Successful"/>
    <s v="On Time"/>
    <n v="1"/>
    <n v="1"/>
    <n v="0"/>
    <x v="3"/>
    <x v="0"/>
    <x v="0"/>
    <n v="0"/>
    <n v="0"/>
    <n v="0"/>
    <n v="0"/>
    <n v="1"/>
    <n v="0"/>
    <x v="2"/>
    <s v="C000972225"/>
    <x v="19"/>
    <x v="1"/>
    <s v="No"/>
    <s v="No"/>
    <s v="No"/>
    <s v="Si"/>
    <s v="No"/>
  </r>
  <r>
    <x v="8"/>
    <x v="0"/>
    <x v="0"/>
    <x v="0"/>
    <s v="C001453081"/>
    <x v="14"/>
    <x v="56"/>
    <d v="2018-04-14T08:00:00"/>
    <d v="2018-04-14T23:00:00"/>
    <s v="TSMX | PQIT | Service migration of tape library from T-systems."/>
    <x v="0"/>
    <s v="On Time"/>
    <s v="No"/>
    <s v="Minor"/>
    <s v="Successful"/>
    <s v="On Time"/>
    <n v="1"/>
    <n v="1"/>
    <n v="0"/>
    <x v="3"/>
    <x v="0"/>
    <x v="0"/>
    <n v="0"/>
    <n v="0"/>
    <n v="0"/>
    <n v="0"/>
    <n v="1"/>
    <n v="0"/>
    <x v="2"/>
    <s v="-"/>
    <x v="9"/>
    <x v="1"/>
    <s v="No"/>
    <s v="No"/>
    <s v="No"/>
    <s v="Si"/>
    <s v="No"/>
  </r>
  <r>
    <x v="8"/>
    <x v="2"/>
    <x v="0"/>
    <x v="0"/>
    <s v="C001451590"/>
    <x v="13"/>
    <x v="16"/>
    <d v="2018-04-13T17:00:00"/>
    <d v="2018-04-13T20:00:00"/>
    <s v="TSMX | PME | MULTIPLE | Agregar contactos en InConcert para notificaciones por eMail"/>
    <x v="0"/>
    <s v="On Time"/>
    <s v="No"/>
    <s v="Minor"/>
    <s v="Successful"/>
    <s v="On Time"/>
    <n v="1"/>
    <n v="1"/>
    <n v="0"/>
    <x v="3"/>
    <x v="0"/>
    <x v="0"/>
    <n v="0"/>
    <n v="0"/>
    <n v="0"/>
    <n v="0"/>
    <n v="1"/>
    <n v="0"/>
    <x v="2"/>
    <s v="C001215626"/>
    <x v="8"/>
    <x v="3"/>
    <s v="No"/>
    <s v="No"/>
    <s v="No"/>
    <s v="Si"/>
    <s v="No"/>
  </r>
  <r>
    <x v="8"/>
    <x v="1"/>
    <x v="0"/>
    <x v="0"/>
    <s v="C001453082"/>
    <x v="97"/>
    <x v="309"/>
    <d v="2018-04-13T10:00:00"/>
    <d v="2018-04-13T22:00:00"/>
    <s v="PQIT | LAN | Actualizacion de IOS Cisco Prime"/>
    <x v="0"/>
    <s v="On Time"/>
    <s v="No"/>
    <s v="Minor"/>
    <s v="Successful"/>
    <s v="On Time"/>
    <n v="1"/>
    <n v="1"/>
    <n v="0"/>
    <x v="3"/>
    <x v="0"/>
    <x v="0"/>
    <n v="0"/>
    <n v="0"/>
    <n v="0"/>
    <n v="0"/>
    <n v="1"/>
    <n v="0"/>
    <x v="2"/>
    <s v="-"/>
    <x v="14"/>
    <x v="2"/>
    <s v="No"/>
    <s v="No"/>
    <s v="No"/>
    <s v="Si"/>
    <s v="No"/>
  </r>
  <r>
    <x v="8"/>
    <x v="1"/>
    <x v="0"/>
    <x v="0"/>
    <s v="C001453107"/>
    <x v="23"/>
    <x v="108"/>
    <d v="2018-04-13T16:00:00"/>
    <d v="2018-04-14T00:00:00"/>
    <s v="TSMX | PQIT | TSS | WAN SEC | Re-Sincronizacion de politicas en Firewalls Externos"/>
    <x v="0"/>
    <s v="On Time"/>
    <s v="No"/>
    <s v="Minor"/>
    <s v="Successful"/>
    <s v="On Time"/>
    <n v="1"/>
    <n v="1"/>
    <n v="0"/>
    <x v="3"/>
    <x v="0"/>
    <x v="0"/>
    <n v="0"/>
    <n v="0"/>
    <n v="0"/>
    <n v="0"/>
    <n v="1"/>
    <n v="0"/>
    <x v="2"/>
    <s v="-"/>
    <x v="11"/>
    <x v="2"/>
    <s v="No"/>
    <s v="No"/>
    <s v="No"/>
    <s v="Si"/>
    <s v="No"/>
  </r>
  <r>
    <x v="8"/>
    <x v="1"/>
    <x v="0"/>
    <x v="0"/>
    <s v="C001453142"/>
    <x v="109"/>
    <x v="310"/>
    <d v="2018-04-13T18:00:00"/>
    <d v="2018-04-14T00:00:00"/>
    <s v="TSS | PQIT | Actualización de IOS Catalyst 3650 Nueva Granja Virtual"/>
    <x v="0"/>
    <s v="On Time"/>
    <s v="No"/>
    <s v="Minor"/>
    <s v="Successful"/>
    <s v="On Time"/>
    <n v="1"/>
    <n v="1"/>
    <n v="0"/>
    <x v="3"/>
    <x v="0"/>
    <x v="0"/>
    <n v="0"/>
    <n v="0"/>
    <n v="0"/>
    <n v="0"/>
    <n v="1"/>
    <n v="0"/>
    <x v="2"/>
    <s v="-"/>
    <x v="30"/>
    <x v="2"/>
    <s v="No"/>
    <s v="No"/>
    <s v="No"/>
    <s v="Si"/>
    <s v="No"/>
  </r>
  <r>
    <x v="4"/>
    <x v="1"/>
    <x v="0"/>
    <x v="0"/>
    <s v="C41017943"/>
    <x v="50"/>
    <x v="76"/>
    <d v="2018-04-12T10:00:00"/>
    <d v="2018-04-13T22:00:00"/>
    <s v="Retrieve boxes and cabling from IDFs in A01"/>
    <x v="0"/>
    <s v="On Time"/>
    <s v="No"/>
    <s v="Minor"/>
    <s v="Successful"/>
    <s v="On Time"/>
    <n v="1"/>
    <n v="1"/>
    <n v="0"/>
    <x v="3"/>
    <x v="0"/>
    <x v="0"/>
    <n v="0"/>
    <n v="0"/>
    <n v="0"/>
    <n v="0"/>
    <n v="1"/>
    <n v="0"/>
    <x v="3"/>
    <s v="CT40006852"/>
    <x v="23"/>
    <x v="2"/>
    <s v="No"/>
    <s v="No"/>
    <s v="No"/>
    <s v="Si"/>
    <s v="No"/>
  </r>
  <r>
    <x v="4"/>
    <x v="1"/>
    <x v="0"/>
    <x v="0"/>
    <s v="C41014890"/>
    <x v="20"/>
    <x v="26"/>
    <d v="2018-04-11T18:00:00"/>
    <d v="2018-04-13T17:00:00"/>
    <s v="Unistall Office Switch at A20 DV-00A20EGB016-14 - Audi Mexi20"/>
    <x v="0"/>
    <s v="On Time"/>
    <s v="No"/>
    <s v="Minor"/>
    <s v="Successful"/>
    <s v="On Time"/>
    <n v="1"/>
    <n v="1"/>
    <n v="0"/>
    <x v="3"/>
    <x v="0"/>
    <x v="0"/>
    <n v="0"/>
    <n v="0"/>
    <n v="0"/>
    <n v="0"/>
    <n v="1"/>
    <n v="0"/>
    <x v="3"/>
    <s v="CT40011169"/>
    <x v="14"/>
    <x v="2"/>
    <s v="No"/>
    <s v="No"/>
    <s v="No"/>
    <s v="Si"/>
    <s v="No"/>
  </r>
  <r>
    <x v="4"/>
    <x v="1"/>
    <x v="0"/>
    <x v="0"/>
    <s v="C41016274"/>
    <x v="20"/>
    <x v="26"/>
    <d v="2018-04-12T18:00:00"/>
    <d v="2018-04-14T17:00:00"/>
    <s v="Unistall Office/Production Switch at A19-A20DV-00A19EGG013-55 - Audi Mexico"/>
    <x v="0"/>
    <s v="On Time"/>
    <s v="No"/>
    <s v="Minor"/>
    <s v="Successful"/>
    <s v="On Time"/>
    <n v="1"/>
    <n v="1"/>
    <n v="0"/>
    <x v="3"/>
    <x v="0"/>
    <x v="0"/>
    <n v="0"/>
    <n v="0"/>
    <n v="0"/>
    <n v="0"/>
    <n v="1"/>
    <n v="0"/>
    <x v="3"/>
    <s v="CT40011169"/>
    <x v="14"/>
    <x v="2"/>
    <s v="No"/>
    <s v="No"/>
    <s v="No"/>
    <s v="Si"/>
    <s v="No"/>
  </r>
  <r>
    <x v="4"/>
    <x v="1"/>
    <x v="0"/>
    <x v="0"/>
    <s v="C41018329"/>
    <x v="20"/>
    <x v="367"/>
    <d v="2018-04-14T08:00:00"/>
    <d v="2018-04-14T13:00:00"/>
    <s v="Remove old ip addressing 10.131.46.0 for Voice services on A60 - AUDI Mexico"/>
    <x v="0"/>
    <s v="On Time"/>
    <s v="No"/>
    <s v="Minor"/>
    <s v="Successful"/>
    <s v="On Time"/>
    <n v="1"/>
    <n v="1"/>
    <n v="0"/>
    <x v="3"/>
    <x v="0"/>
    <x v="0"/>
    <n v="0"/>
    <n v="0"/>
    <n v="0"/>
    <n v="0"/>
    <n v="1"/>
    <n v="0"/>
    <x v="3"/>
    <s v="CT40012557"/>
    <x v="14"/>
    <x v="2"/>
    <s v="No"/>
    <s v="No"/>
    <s v="No"/>
    <s v="Si"/>
    <s v="No"/>
  </r>
  <r>
    <x v="0"/>
    <x v="0"/>
    <x v="0"/>
    <x v="0"/>
    <s v="C001449821"/>
    <x v="17"/>
    <x v="128"/>
    <d v="2018-04-10T17:00:00"/>
    <d v="2018-04-10T21:00:00"/>
    <s v="AKRA | AMER | WINDOWS | Turn off System | 2 Servers |  PRD"/>
    <x v="0"/>
    <s v="On Time"/>
    <s v="No"/>
    <s v="Minor"/>
    <s v="Successful"/>
    <s v="On Time"/>
    <n v="1"/>
    <n v="1"/>
    <n v="0"/>
    <x v="3"/>
    <x v="0"/>
    <x v="0"/>
    <n v="0"/>
    <n v="0"/>
    <n v="0"/>
    <n v="0"/>
    <n v="1"/>
    <n v="0"/>
    <x v="0"/>
    <s v="C000419598"/>
    <x v="1"/>
    <x v="1"/>
    <s v="No"/>
    <s v="No"/>
    <s v="No"/>
    <s v="Si"/>
    <s v="No"/>
  </r>
  <r>
    <x v="0"/>
    <x v="0"/>
    <x v="0"/>
    <x v="0"/>
    <s v="C001451616"/>
    <x v="0"/>
    <x v="98"/>
    <d v="2018-04-12T10:00:00"/>
    <d v="2018-04-12T18:00:00"/>
    <s v="ALFA / SAP / pro/ AlfaCorp- Installation of SAP DIAGNOSTIC AGENT /CSS.CAB pre-approved"/>
    <x v="0"/>
    <s v="On Time"/>
    <s v="No"/>
    <s v="Minor"/>
    <s v="Successful"/>
    <s v="On Time"/>
    <n v="1"/>
    <n v="1"/>
    <n v="0"/>
    <x v="3"/>
    <x v="0"/>
    <x v="0"/>
    <n v="0"/>
    <n v="0"/>
    <n v="0"/>
    <n v="0"/>
    <n v="1"/>
    <n v="0"/>
    <x v="0"/>
    <s v="CMOD318035"/>
    <x v="0"/>
    <x v="0"/>
    <s v="No"/>
    <s v="No"/>
    <s v="No"/>
    <s v="Si"/>
    <s v="No"/>
  </r>
  <r>
    <x v="0"/>
    <x v="0"/>
    <x v="0"/>
    <x v="0"/>
    <s v="C001446862"/>
    <x v="14"/>
    <x v="146"/>
    <d v="2018-04-14T18:00:00"/>
    <d v="2018-04-14T23:59:59"/>
    <s v="Sigma| Accompaniment Of Structured Cabling on SVC"/>
    <x v="0"/>
    <s v="On Time"/>
    <s v="No"/>
    <s v="Minor"/>
    <s v="Successful"/>
    <s v="On Time"/>
    <n v="1"/>
    <n v="1"/>
    <n v="0"/>
    <x v="3"/>
    <x v="0"/>
    <x v="0"/>
    <n v="0"/>
    <n v="0"/>
    <n v="0"/>
    <n v="0"/>
    <n v="1"/>
    <n v="0"/>
    <x v="0"/>
    <s v="C000630021"/>
    <x v="9"/>
    <x v="1"/>
    <s v="No"/>
    <s v="No"/>
    <s v="No"/>
    <s v="Si"/>
    <s v="No"/>
  </r>
  <r>
    <x v="0"/>
    <x v="0"/>
    <x v="0"/>
    <x v="0"/>
    <s v="C001423125"/>
    <x v="30"/>
    <x v="175"/>
    <d v="2018-04-15T11:50:00"/>
    <d v="2018-04-15T16:05:00"/>
    <s v="SIGMA / SAP System / NTP Migration PRD"/>
    <x v="0"/>
    <s v="On Time"/>
    <s v="No"/>
    <s v="Minor"/>
    <s v="Successful"/>
    <s v="On Time"/>
    <n v="1"/>
    <n v="1"/>
    <n v="0"/>
    <x v="3"/>
    <x v="0"/>
    <x v="0"/>
    <n v="0"/>
    <n v="0"/>
    <n v="0"/>
    <n v="0"/>
    <n v="1"/>
    <n v="0"/>
    <x v="0"/>
    <s v="CMOD315949"/>
    <x v="18"/>
    <x v="1"/>
    <s v="No"/>
    <s v="No"/>
    <s v="No"/>
    <s v="Si"/>
    <s v="No"/>
  </r>
  <r>
    <x v="0"/>
    <x v="0"/>
    <x v="0"/>
    <x v="0"/>
    <s v="C001454594"/>
    <x v="17"/>
    <x v="22"/>
    <d v="2018-04-13T21:00:00"/>
    <d v="2018-04-15T12:00:00"/>
    <s v="AMER | Indelpro | Distribution of MSFT patches for Windows Servers &lt;APRIL2018&gt;| DEV"/>
    <x v="0"/>
    <s v="On Time"/>
    <s v="No"/>
    <s v="Minor"/>
    <s v="Successful"/>
    <s v="On Time"/>
    <n v="1"/>
    <n v="1"/>
    <n v="0"/>
    <x v="3"/>
    <x v="0"/>
    <x v="0"/>
    <n v="0"/>
    <n v="0"/>
    <n v="0"/>
    <n v="0"/>
    <n v="1"/>
    <n v="0"/>
    <x v="0"/>
    <s v="C000945095"/>
    <x v="1"/>
    <x v="1"/>
    <s v="No"/>
    <s v="No"/>
    <s v="No"/>
    <s v="Si"/>
    <s v="No"/>
  </r>
  <r>
    <x v="0"/>
    <x v="0"/>
    <x v="0"/>
    <x v="0"/>
    <s v="C001454633"/>
    <x v="70"/>
    <x v="63"/>
    <d v="2018-04-14T22:00:00"/>
    <d v="2018-04-15T14:30:00"/>
    <s v="Amer|INDELPRO|Re-Install Client End Point Protecction|"/>
    <x v="0"/>
    <s v="On Time"/>
    <s v="No"/>
    <s v="Minor"/>
    <s v="Successful"/>
    <s v="On Time"/>
    <n v="1"/>
    <n v="1"/>
    <n v="0"/>
    <x v="3"/>
    <x v="0"/>
    <x v="0"/>
    <n v="0"/>
    <n v="0"/>
    <n v="0"/>
    <n v="0"/>
    <n v="1"/>
    <n v="0"/>
    <x v="0"/>
    <s v="C000682192"/>
    <x v="16"/>
    <x v="1"/>
    <s v="No"/>
    <s v="No"/>
    <s v="No"/>
    <s v="Si"/>
    <s v="No"/>
  </r>
  <r>
    <x v="7"/>
    <x v="0"/>
    <x v="0"/>
    <x v="0"/>
    <s v="C41020755"/>
    <x v="51"/>
    <x v="92"/>
    <d v="2018-04-14T09:00:00"/>
    <d v="2018-04-14T17:00:00"/>
    <s v="Instalación de 2 puntos de red para Proyecto Infraestructura Active Directory"/>
    <x v="0"/>
    <s v="On Time"/>
    <s v="No"/>
    <s v="Minor"/>
    <s v="Successful"/>
    <s v="On Time"/>
    <n v="1"/>
    <n v="1"/>
    <n v="0"/>
    <x v="3"/>
    <x v="0"/>
    <x v="0"/>
    <n v="0"/>
    <n v="0"/>
    <n v="0"/>
    <n v="0"/>
    <n v="1"/>
    <n v="0"/>
    <x v="3"/>
    <s v="CT40003011"/>
    <x v="15"/>
    <x v="1"/>
    <s v="No"/>
    <s v="No"/>
    <s v="No"/>
    <s v="Si"/>
    <s v="No"/>
  </r>
  <r>
    <x v="7"/>
    <x v="0"/>
    <x v="0"/>
    <x v="0"/>
    <s v="C41017145"/>
    <x v="8"/>
    <x v="11"/>
    <d v="2018-04-12T17:00:00"/>
    <d v="2018-04-13T18:00:00"/>
    <s v="Asignación de LUN para nuevo servidor en proyecto VWMXPUSSV242P"/>
    <x v="0"/>
    <s v="On Time"/>
    <s v="No"/>
    <s v="Minor"/>
    <s v="Successful"/>
    <s v="On Time"/>
    <n v="1"/>
    <n v="1"/>
    <n v="0"/>
    <x v="3"/>
    <x v="0"/>
    <x v="0"/>
    <n v="0"/>
    <n v="0"/>
    <n v="0"/>
    <n v="0"/>
    <n v="1"/>
    <n v="0"/>
    <x v="3"/>
    <s v="CT40008945"/>
    <x v="6"/>
    <x v="1"/>
    <s v="No"/>
    <s v="No"/>
    <s v="No"/>
    <s v="Si"/>
    <s v="No"/>
  </r>
  <r>
    <x v="7"/>
    <x v="1"/>
    <x v="0"/>
    <x v="0"/>
    <s v="C41020766"/>
    <x v="65"/>
    <x v="11"/>
    <d v="2018-04-15T16:00:00"/>
    <d v="2018-04-15T19:00:00"/>
    <s v="Arreglo de cableado sin desconexion al Gabinete 2244"/>
    <x v="0"/>
    <s v="On Time"/>
    <s v="No"/>
    <s v="Minor"/>
    <s v="Successful"/>
    <s v="On Time"/>
    <n v="1"/>
    <n v="1"/>
    <n v="0"/>
    <x v="3"/>
    <x v="0"/>
    <x v="0"/>
    <n v="0"/>
    <n v="0"/>
    <n v="0"/>
    <n v="0"/>
    <n v="1"/>
    <n v="0"/>
    <x v="3"/>
    <s v="CT40005482"/>
    <x v="23"/>
    <x v="2"/>
    <s v="No"/>
    <s v="No"/>
    <s v="No"/>
    <s v="Si"/>
    <s v="No"/>
  </r>
  <r>
    <x v="7"/>
    <x v="0"/>
    <x v="0"/>
    <x v="0"/>
    <s v="C41020712"/>
    <x v="31"/>
    <x v="329"/>
    <d v="2018-04-14T09:30:00"/>
    <d v="2018-04-15T23:00:00"/>
    <s v="Tunning dispositivos SPECTRUM, reglas de firewall, seguridad"/>
    <x v="0"/>
    <s v="On Time"/>
    <s v="No"/>
    <s v="Minor"/>
    <s v="Successful"/>
    <s v="On Time"/>
    <n v="1"/>
    <n v="1"/>
    <n v="0"/>
    <x v="3"/>
    <x v="0"/>
    <x v="0"/>
    <n v="0"/>
    <n v="0"/>
    <n v="0"/>
    <n v="0"/>
    <n v="1"/>
    <n v="0"/>
    <x v="3"/>
    <s v="CT40012775"/>
    <x v="15"/>
    <x v="1"/>
    <s v="No"/>
    <s v="No"/>
    <s v="No"/>
    <s v="Si"/>
    <s v="No"/>
  </r>
  <r>
    <x v="7"/>
    <x v="0"/>
    <x v="0"/>
    <x v="0"/>
    <s v="C41020538"/>
    <x v="53"/>
    <x v="45"/>
    <d v="2018-04-14T22:00:00"/>
    <d v="2018-04-15T17:00:00"/>
    <s v="INCREASE MEMORY ON VPAR1"/>
    <x v="0"/>
    <s v="On Time"/>
    <s v="No"/>
    <s v="Minor"/>
    <s v="Successful"/>
    <s v="On Time"/>
    <n v="1"/>
    <n v="1"/>
    <n v="0"/>
    <x v="3"/>
    <x v="0"/>
    <x v="0"/>
    <n v="0"/>
    <n v="0"/>
    <n v="0"/>
    <n v="0"/>
    <n v="1"/>
    <n v="0"/>
    <x v="3"/>
    <s v="CT40004075"/>
    <x v="18"/>
    <x v="1"/>
    <s v="No"/>
    <s v="No"/>
    <s v="No"/>
    <s v="Si"/>
    <s v="No"/>
  </r>
  <r>
    <x v="7"/>
    <x v="0"/>
    <x v="0"/>
    <x v="0"/>
    <s v="C41019529"/>
    <x v="27"/>
    <x v="8"/>
    <d v="2018-04-14T09:00:00"/>
    <d v="2018-04-14T15:00:00"/>
    <s v="Prueba de clonacion offline del servidor VWMXPUSSP92P"/>
    <x v="0"/>
    <s v="On Time"/>
    <s v="No"/>
    <s v="Minor"/>
    <s v="Successful"/>
    <s v="On Time"/>
    <n v="1"/>
    <n v="1"/>
    <n v="0"/>
    <x v="3"/>
    <x v="0"/>
    <x v="0"/>
    <n v="0"/>
    <n v="0"/>
    <n v="0"/>
    <n v="0"/>
    <n v="1"/>
    <n v="0"/>
    <x v="3"/>
    <s v="CT40012757"/>
    <x v="1"/>
    <x v="1"/>
    <s v="No"/>
    <s v="No"/>
    <s v="No"/>
    <s v="Si"/>
    <s v="No"/>
  </r>
  <r>
    <x v="7"/>
    <x v="0"/>
    <x v="0"/>
    <x v="0"/>
    <s v="C41019748"/>
    <x v="27"/>
    <x v="20"/>
    <d v="2018-04-13T17:00:00"/>
    <d v="2018-04-14T03:00:00"/>
    <s v="Desconexión de Storage Local IBM DS3524 Rack 1305"/>
    <x v="0"/>
    <s v="On Time"/>
    <s v="No"/>
    <s v="Minor"/>
    <s v="Successful"/>
    <s v="On Time"/>
    <n v="1"/>
    <n v="1"/>
    <n v="0"/>
    <x v="3"/>
    <x v="0"/>
    <x v="0"/>
    <n v="0"/>
    <n v="0"/>
    <n v="0"/>
    <n v="0"/>
    <n v="1"/>
    <n v="0"/>
    <x v="3"/>
    <s v="-"/>
    <x v="1"/>
    <x v="1"/>
    <s v="No"/>
    <s v="No"/>
    <s v="No"/>
    <s v="Si"/>
    <s v="No"/>
  </r>
  <r>
    <x v="7"/>
    <x v="0"/>
    <x v="0"/>
    <x v="0"/>
    <s v="C41020649"/>
    <x v="27"/>
    <x v="91"/>
    <d v="2018-04-13T17:00:00"/>
    <d v="2018-04-14T05:00:00"/>
    <s v="Configuracion de Vlans Server Farm en Cluster Dealers"/>
    <x v="0"/>
    <s v="On Time"/>
    <s v="No"/>
    <s v="Minor"/>
    <s v="Successful"/>
    <s v="On Time"/>
    <n v="1"/>
    <n v="1"/>
    <n v="0"/>
    <x v="3"/>
    <x v="0"/>
    <x v="0"/>
    <n v="0"/>
    <n v="0"/>
    <n v="0"/>
    <n v="0"/>
    <n v="1"/>
    <n v="0"/>
    <x v="3"/>
    <s v="-"/>
    <x v="1"/>
    <x v="1"/>
    <s v="No"/>
    <s v="No"/>
    <s v="No"/>
    <s v="Si"/>
    <s v="No"/>
  </r>
  <r>
    <x v="2"/>
    <x v="0"/>
    <x v="0"/>
    <x v="0"/>
    <s v="MEX-15548"/>
    <x v="38"/>
    <x v="362"/>
    <d v="2018-04-12T09:00:00"/>
    <d v="2018-04-12T11:00:00"/>
    <s v="MUC | Daimler | SLT | SHE | DaiVB | TEST | Puppet Release 16: Rollout configuration changes to whole environment via Puppet "/>
    <x v="0"/>
    <s v="On Time"/>
    <s v="No"/>
    <s v="Minor"/>
    <s v="Successful"/>
    <s v="On Time"/>
    <n v="1"/>
    <n v="1"/>
    <n v="0"/>
    <x v="3"/>
    <x v="1"/>
    <x v="1"/>
    <n v="0"/>
    <n v="0"/>
    <n v="0"/>
    <n v="0"/>
    <n v="1"/>
    <n v="0"/>
    <x v="1"/>
    <s v="-"/>
    <x v="6"/>
    <x v="1"/>
    <s v="No"/>
    <s v="No"/>
    <s v="No"/>
    <s v="Si"/>
    <s v="No"/>
  </r>
  <r>
    <x v="2"/>
    <x v="0"/>
    <x v="0"/>
    <x v="0"/>
    <s v="MEX-15549"/>
    <x v="68"/>
    <x v="107"/>
    <d v="2018-04-13T09:00:00"/>
    <d v="2018-04-13T11:00:00"/>
    <s v="MUC | Daimler | SHE | DaiVB | INT | Puppet Release 16: Rollout configuration changes to whole environment via Puppet"/>
    <x v="0"/>
    <s v="On Time"/>
    <s v="No"/>
    <s v="Minor"/>
    <s v="Successful"/>
    <s v="On Time"/>
    <n v="1"/>
    <n v="1"/>
    <n v="0"/>
    <x v="3"/>
    <x v="0"/>
    <x v="0"/>
    <n v="0"/>
    <n v="0"/>
    <n v="0"/>
    <n v="0"/>
    <n v="1"/>
    <n v="0"/>
    <x v="1"/>
    <s v="-"/>
    <x v="19"/>
    <x v="1"/>
    <s v="No"/>
    <s v="No"/>
    <s v="No"/>
    <s v="Si"/>
    <s v="No"/>
  </r>
  <r>
    <x v="2"/>
    <x v="0"/>
    <x v="0"/>
    <x v="0"/>
    <s v="MEX-15604"/>
    <x v="68"/>
    <x v="69"/>
    <d v="2018-04-13T10:00:00"/>
    <d v="2018-04-13T12:00:00"/>
    <s v="DaiVB | INT | Increase space Disk on servers: dai2i9dl / d001iaal / d002ieal"/>
    <x v="0"/>
    <s v="On Time"/>
    <s v="No"/>
    <s v="Minor"/>
    <s v="Successful"/>
    <s v="On Time"/>
    <n v="1"/>
    <n v="1"/>
    <n v="0"/>
    <x v="3"/>
    <x v="0"/>
    <x v="0"/>
    <n v="0"/>
    <n v="0"/>
    <n v="0"/>
    <n v="0"/>
    <n v="1"/>
    <n v="0"/>
    <x v="1"/>
    <s v="-"/>
    <x v="19"/>
    <x v="1"/>
    <s v="No"/>
    <s v="No"/>
    <s v="No"/>
    <s v="Si"/>
    <s v="No"/>
  </r>
  <r>
    <x v="2"/>
    <x v="0"/>
    <x v="0"/>
    <x v="0"/>
    <s v="MEX-15611"/>
    <x v="68"/>
    <x v="69"/>
    <d v="2018-04-12T16:00:00"/>
    <d v="2018-04-12T18:00:00"/>
    <s v="DaiVB | TST | RAM Memory Increase on servers: d001taal / d002teal"/>
    <x v="0"/>
    <s v="On Time"/>
    <s v="No"/>
    <s v="Minor"/>
    <s v="Successful"/>
    <s v="On Time"/>
    <n v="1"/>
    <n v="1"/>
    <n v="0"/>
    <x v="3"/>
    <x v="0"/>
    <x v="0"/>
    <n v="0"/>
    <n v="0"/>
    <n v="0"/>
    <n v="0"/>
    <n v="1"/>
    <n v="0"/>
    <x v="1"/>
    <s v="-"/>
    <x v="19"/>
    <x v="1"/>
    <s v="No"/>
    <s v="No"/>
    <s v="No"/>
    <s v="Si"/>
    <s v="No"/>
  </r>
  <r>
    <x v="1"/>
    <x v="0"/>
    <x v="0"/>
    <x v="0"/>
    <s v="C001416614"/>
    <x v="3"/>
    <x v="212"/>
    <d v="2018-04-13T10:00:00"/>
    <d v="2018-04-14T19:00:00"/>
    <s v="Server Refresh (Total Hardware Replacement of SWIFOPAL01 ) Accompaniment"/>
    <x v="0"/>
    <s v="On Time"/>
    <s v="No"/>
    <s v="Minor"/>
    <s v="Successful"/>
    <s v="On Time"/>
    <n v="1"/>
    <n v="1"/>
    <n v="0"/>
    <x v="3"/>
    <x v="0"/>
    <x v="0"/>
    <n v="0"/>
    <n v="0"/>
    <n v="0"/>
    <n v="0"/>
    <n v="1"/>
    <n v="0"/>
    <x v="1"/>
    <s v="-"/>
    <x v="3"/>
    <x v="1"/>
    <s v="No"/>
    <s v="No"/>
    <s v="No"/>
    <s v="Si"/>
    <s v="No"/>
  </r>
  <r>
    <x v="1"/>
    <x v="0"/>
    <x v="0"/>
    <x v="0"/>
    <s v="C001453038"/>
    <x v="25"/>
    <x v="260"/>
    <d v="2018-04-12T17:00:00"/>
    <d v="2018-04-13T17:00:00"/>
    <s v="AMER | VITRO | DISABLE SERVERS OF THE F5 IApps"/>
    <x v="0"/>
    <s v="On Time"/>
    <s v="No"/>
    <s v="Minor"/>
    <s v="Successful"/>
    <s v="On Time"/>
    <n v="1"/>
    <n v="1"/>
    <n v="0"/>
    <x v="3"/>
    <x v="0"/>
    <x v="0"/>
    <n v="0"/>
    <n v="0"/>
    <n v="0"/>
    <n v="0"/>
    <n v="1"/>
    <n v="0"/>
    <x v="1"/>
    <s v="-"/>
    <x v="12"/>
    <x v="1"/>
    <s v="No"/>
    <s v="No"/>
    <s v="No"/>
    <s v="Si"/>
    <s v="No"/>
  </r>
  <r>
    <x v="1"/>
    <x v="0"/>
    <x v="1"/>
    <x v="0"/>
    <s v="C001453173"/>
    <x v="25"/>
    <x v="376"/>
    <d v="2018-04-13T23:00:00"/>
    <d v="2018-04-14T07:00:00"/>
    <s v="AMER | VITRO | Restart Lync servers vtolync03, vtolync02 and vtolync01"/>
    <x v="0"/>
    <s v="On Time"/>
    <s v="No"/>
    <s v="Standard"/>
    <s v="Successful"/>
    <s v="On Time"/>
    <n v="1"/>
    <n v="1"/>
    <n v="0"/>
    <x v="3"/>
    <x v="0"/>
    <x v="0"/>
    <n v="0"/>
    <n v="0"/>
    <n v="0"/>
    <n v="0"/>
    <n v="1"/>
    <n v="0"/>
    <x v="1"/>
    <s v="C000763299"/>
    <x v="12"/>
    <x v="1"/>
    <s v="No"/>
    <s v="No"/>
    <s v="No"/>
    <s v="Si"/>
    <s v="No"/>
  </r>
  <r>
    <x v="15"/>
    <x v="0"/>
    <x v="1"/>
    <x v="0"/>
    <s v="C001455265"/>
    <x v="12"/>
    <x v="46"/>
    <d v="2018-04-14T06:00:00"/>
    <d v="2018-04-14T09:00:00"/>
    <s v="[MEXICHEM / PRODUCTIVE / [ GRP] / [DSC3 ] - Implementation of support packages for ABAP (SPAM/SAINT) / CCAB; ITO.CAB pre-approved [4EP]"/>
    <x v="0"/>
    <s v="On Time"/>
    <s v="No"/>
    <s v="Standard"/>
    <s v="Successful"/>
    <s v="On Time"/>
    <n v="1"/>
    <n v="1"/>
    <n v="0"/>
    <x v="3"/>
    <x v="0"/>
    <x v="0"/>
    <n v="0"/>
    <n v="0"/>
    <n v="0"/>
    <n v="0"/>
    <n v="1"/>
    <n v="0"/>
    <x v="1"/>
    <s v="CMOD318037"/>
    <x v="0"/>
    <x v="0"/>
    <s v="No"/>
    <s v="No"/>
    <s v="No"/>
    <s v="Si"/>
    <s v="No"/>
  </r>
  <r>
    <x v="15"/>
    <x v="0"/>
    <x v="1"/>
    <x v="0"/>
    <s v="C001455319"/>
    <x v="12"/>
    <x v="46"/>
    <d v="2018-04-14T07:00:00"/>
    <d v="2018-04-14T10:00:00"/>
    <s v="[MEXICHEM / PRODUCTIVE / [ HRP] / [ DSC3 ] - Implementation of support packages for ABAP (SPAM/SAINT) / CCAB; ITO.CAB pre-approved [4EP]"/>
    <x v="0"/>
    <s v="On Time"/>
    <s v="No"/>
    <s v="Standard"/>
    <s v="Successful"/>
    <s v="On Time"/>
    <n v="1"/>
    <n v="1"/>
    <n v="0"/>
    <x v="3"/>
    <x v="0"/>
    <x v="0"/>
    <n v="0"/>
    <n v="0"/>
    <n v="0"/>
    <n v="0"/>
    <n v="1"/>
    <n v="0"/>
    <x v="1"/>
    <s v="CMOD318037"/>
    <x v="0"/>
    <x v="0"/>
    <s v="No"/>
    <s v="No"/>
    <s v="No"/>
    <s v="Si"/>
    <s v="No"/>
  </r>
  <r>
    <x v="11"/>
    <x v="1"/>
    <x v="0"/>
    <x v="0"/>
    <s v="CRQ247803"/>
    <x v="16"/>
    <x v="255"/>
    <d v="2018-04-11T17:00:00"/>
    <d v="2018-04-11T19:00:00"/>
    <s v="Configuración de Regla de Firewall."/>
    <x v="0"/>
    <s v="On Time"/>
    <s v="No"/>
    <s v="Minor"/>
    <s v="Successful"/>
    <s v="On Time"/>
    <n v="1"/>
    <n v="1"/>
    <n v="0"/>
    <x v="3"/>
    <x v="0"/>
    <x v="0"/>
    <n v="0"/>
    <n v="0"/>
    <n v="0"/>
    <n v="0"/>
    <n v="1"/>
    <n v="0"/>
    <x v="6"/>
    <s v="-"/>
    <x v="11"/>
    <x v="2"/>
    <s v="No"/>
    <s v="No"/>
    <s v="No"/>
    <s v="Si"/>
    <s v="No"/>
  </r>
  <r>
    <x v="1"/>
    <x v="0"/>
    <x v="0"/>
    <x v="0"/>
    <s v="C001432780"/>
    <x v="21"/>
    <x v="60"/>
    <d v="2018-03-28T17:00:00"/>
    <d v="2018-04-13T23:00:00"/>
    <s v="VITRO | SAP Migration (Appcom to DCS3.0) | QA´s | APO| AQ2| - LIVE CACHE|LQ2| - ECC | RQA SAP Tools Backup Restore"/>
    <x v="0"/>
    <s v="On Time"/>
    <s v="No"/>
    <s v="Minor"/>
    <s v="Successful"/>
    <s v="On Time"/>
    <n v="1"/>
    <n v="1"/>
    <n v="0"/>
    <x v="3"/>
    <x v="0"/>
    <x v="0"/>
    <n v="0"/>
    <n v="0"/>
    <n v="0"/>
    <n v="0"/>
    <n v="1"/>
    <n v="0"/>
    <x v="1"/>
    <s v="-"/>
    <x v="15"/>
    <x v="1"/>
    <s v="No"/>
    <s v="No"/>
    <s v="No"/>
    <s v="Si"/>
    <s v="No"/>
  </r>
  <r>
    <x v="0"/>
    <x v="0"/>
    <x v="1"/>
    <x v="0"/>
    <s v="C001434218"/>
    <x v="11"/>
    <x v="14"/>
    <d v="2018-03-26T11:00:00"/>
    <d v="2018-04-13T16:30:00"/>
    <s v="ALLIAX | CCS - SCCM | Productive Deployment | Security Updates by Microsoft 03 March 2018"/>
    <x v="0"/>
    <s v="On Time"/>
    <s v="No"/>
    <s v="Standard"/>
    <s v="Successful"/>
    <s v="On Time"/>
    <n v="1"/>
    <n v="1"/>
    <n v="0"/>
    <x v="3"/>
    <x v="0"/>
    <x v="0"/>
    <n v="0"/>
    <n v="0"/>
    <n v="0"/>
    <n v="0"/>
    <n v="1"/>
    <n v="0"/>
    <x v="0"/>
    <s v="C001313832"/>
    <x v="2"/>
    <x v="1"/>
    <s v="No"/>
    <s v="No"/>
    <s v="No"/>
    <s v="Si"/>
    <s v="No"/>
  </r>
  <r>
    <x v="0"/>
    <x v="0"/>
    <x v="1"/>
    <x v="0"/>
    <s v="C001434225"/>
    <x v="11"/>
    <x v="32"/>
    <d v="2018-03-26T10:00:00"/>
    <d v="2018-04-13T17:00:00"/>
    <s v="AKRA | CCS-SCCM | Productive Deployment / Security Updates by Microsoft | March 2018"/>
    <x v="0"/>
    <s v="On Time"/>
    <s v="No"/>
    <s v="Standard"/>
    <s v="Successful"/>
    <s v="On Time"/>
    <n v="1"/>
    <n v="1"/>
    <n v="0"/>
    <x v="3"/>
    <x v="0"/>
    <x v="0"/>
    <n v="0"/>
    <n v="0"/>
    <n v="0"/>
    <n v="0"/>
    <n v="1"/>
    <n v="0"/>
    <x v="0"/>
    <s v="C001313832"/>
    <x v="2"/>
    <x v="1"/>
    <s v="No"/>
    <s v="No"/>
    <s v="No"/>
    <s v="Si"/>
    <s v="No"/>
  </r>
  <r>
    <x v="0"/>
    <x v="0"/>
    <x v="1"/>
    <x v="0"/>
    <s v="C001434237"/>
    <x v="11"/>
    <x v="32"/>
    <d v="2018-03-26T17:00:00"/>
    <d v="2018-04-13T17:00:00"/>
    <s v="ALFACORP | CCS - SCCM | Productive Deployment | Security Updates by Microsoft 03 March 2018"/>
    <x v="0"/>
    <s v="On Time"/>
    <s v="No"/>
    <s v="Standard"/>
    <s v="Successful"/>
    <s v="On Time"/>
    <n v="1"/>
    <n v="1"/>
    <n v="0"/>
    <x v="3"/>
    <x v="0"/>
    <x v="0"/>
    <n v="0"/>
    <n v="0"/>
    <n v="0"/>
    <n v="0"/>
    <n v="1"/>
    <n v="0"/>
    <x v="0"/>
    <s v="C001313832"/>
    <x v="2"/>
    <x v="1"/>
    <s v="No"/>
    <s v="No"/>
    <s v="No"/>
    <s v="Si"/>
    <s v="No"/>
  </r>
  <r>
    <x v="1"/>
    <x v="0"/>
    <x v="0"/>
    <x v="0"/>
    <s v="C001438783"/>
    <x v="21"/>
    <x v="60"/>
    <d v="2018-03-28T17:00:00"/>
    <d v="2018-04-13T23:00:00"/>
    <s v="VITRO | SAP Migration (Appcom to DCS3.0) | QA´s PORTALES| MQA| - SOLMAN| SOP|PRD SAP Tools Export/Import Method OPTIMIZER| OQ1| New Installation"/>
    <x v="0"/>
    <s v="On Time"/>
    <s v="No"/>
    <s v="Minor"/>
    <s v="Successful"/>
    <s v="On Time"/>
    <n v="1"/>
    <n v="1"/>
    <n v="0"/>
    <x v="3"/>
    <x v="0"/>
    <x v="0"/>
    <n v="0"/>
    <n v="0"/>
    <n v="0"/>
    <n v="0"/>
    <n v="1"/>
    <n v="0"/>
    <x v="1"/>
    <s v="-"/>
    <x v="15"/>
    <x v="1"/>
    <s v="No"/>
    <s v="No"/>
    <s v="No"/>
    <s v="Si"/>
    <s v="No"/>
  </r>
  <r>
    <x v="1"/>
    <x v="0"/>
    <x v="0"/>
    <x v="0"/>
    <s v="C001438822"/>
    <x v="21"/>
    <x v="60"/>
    <d v="2018-03-28T17:00:00"/>
    <d v="2018-04-13T23:00:00"/>
    <s v="VITRO | SAP Migration (Appcom to DCS3.0) | QA´s | CRM| CQA| - SRM| SQA| - BW | BQA SAP Tools Combined Method"/>
    <x v="0"/>
    <s v="On Time"/>
    <s v="No"/>
    <s v="Minor"/>
    <s v="Successful"/>
    <s v="On Time"/>
    <n v="1"/>
    <n v="1"/>
    <n v="0"/>
    <x v="3"/>
    <x v="0"/>
    <x v="0"/>
    <n v="0"/>
    <n v="0"/>
    <n v="0"/>
    <n v="0"/>
    <n v="1"/>
    <n v="0"/>
    <x v="1"/>
    <s v="-"/>
    <x v="15"/>
    <x v="1"/>
    <s v="No"/>
    <s v="No"/>
    <s v="No"/>
    <s v="Si"/>
    <s v="No"/>
  </r>
  <r>
    <x v="8"/>
    <x v="0"/>
    <x v="0"/>
    <x v="0"/>
    <s v="C001440377"/>
    <x v="97"/>
    <x v="124"/>
    <d v="2018-04-15T12:00:00"/>
    <d v="2018-04-15T16:00:00"/>
    <s v="TSM |Desrackeo de equipos sin servicios"/>
    <x v="0"/>
    <s v="On Time"/>
    <s v="No"/>
    <s v="Minor"/>
    <s v="Successful"/>
    <s v="On Time"/>
    <n v="1"/>
    <n v="1"/>
    <n v="0"/>
    <x v="3"/>
    <x v="0"/>
    <x v="0"/>
    <n v="0"/>
    <n v="0"/>
    <n v="0"/>
    <n v="0"/>
    <n v="1"/>
    <n v="0"/>
    <x v="2"/>
    <s v="-"/>
    <x v="14"/>
    <x v="1"/>
    <s v="No"/>
    <s v="No"/>
    <s v="No"/>
    <s v="Si"/>
    <s v="No"/>
  </r>
  <r>
    <x v="0"/>
    <x v="0"/>
    <x v="0"/>
    <x v="0"/>
    <s v="C001446976"/>
    <x v="35"/>
    <x v="52"/>
    <d v="2018-04-07T22:00:00"/>
    <d v="2018-04-13T18:00:00"/>
    <s v="NEMAK | Active Directory - Nemak Domain AD Preparation"/>
    <x v="0"/>
    <s v="On Time"/>
    <s v="No"/>
    <s v="Minor"/>
    <s v="Successful"/>
    <s v="On Time"/>
    <n v="1"/>
    <n v="1"/>
    <n v="0"/>
    <x v="3"/>
    <x v="0"/>
    <x v="0"/>
    <n v="0"/>
    <n v="0"/>
    <n v="0"/>
    <n v="0"/>
    <n v="1"/>
    <n v="0"/>
    <x v="0"/>
    <s v="-"/>
    <x v="20"/>
    <x v="1"/>
    <s v="No"/>
    <s v="No"/>
    <s v="No"/>
    <s v="Si"/>
    <s v="No"/>
  </r>
  <r>
    <x v="5"/>
    <x v="0"/>
    <x v="1"/>
    <x v="0"/>
    <s v="C001449814"/>
    <x v="0"/>
    <x v="84"/>
    <d v="2018-04-13T21:00:00"/>
    <d v="2018-04-13T23:00:00"/>
    <s v="[GRUPO KUO] / [ SAP -TSMX ] / [ PRE ] - SAP Parameter Change_Online / ITO.CAB pre-approved [4EP]"/>
    <x v="0"/>
    <s v="On Time"/>
    <s v="No"/>
    <s v="Standard"/>
    <s v="Successful"/>
    <s v="On Time"/>
    <n v="1"/>
    <n v="1"/>
    <n v="0"/>
    <x v="3"/>
    <x v="0"/>
    <x v="0"/>
    <n v="0"/>
    <n v="0"/>
    <n v="0"/>
    <n v="0"/>
    <n v="1"/>
    <n v="0"/>
    <x v="4"/>
    <s v="CMOD317343"/>
    <x v="0"/>
    <x v="0"/>
    <s v="No"/>
    <s v="No"/>
    <s v="No"/>
    <s v="Si"/>
    <s v="No"/>
  </r>
  <r>
    <x v="5"/>
    <x v="0"/>
    <x v="1"/>
    <x v="0"/>
    <s v="C001449822"/>
    <x v="0"/>
    <x v="120"/>
    <d v="2018-04-15T14:00:00"/>
    <d v="2018-04-15T18:00:00"/>
    <s v="[GRUPO KUO] / [ SAP -TSMX ] / [ PR ] / [ PIP , PRB] - KERNEL_Update / CCAB; ITO.CAB pre-approved [4EP]"/>
    <x v="0"/>
    <s v="On Time"/>
    <s v="No"/>
    <s v="Standard"/>
    <s v="Successful"/>
    <s v="On Time"/>
    <n v="1"/>
    <n v="1"/>
    <n v="0"/>
    <x v="3"/>
    <x v="0"/>
    <x v="0"/>
    <n v="0"/>
    <n v="0"/>
    <n v="0"/>
    <n v="0"/>
    <n v="1"/>
    <n v="0"/>
    <x v="4"/>
    <s v="CMOD317140"/>
    <x v="0"/>
    <x v="0"/>
    <s v="No"/>
    <s v="No"/>
    <s v="No"/>
    <s v="Si"/>
    <s v="No"/>
  </r>
  <r>
    <x v="5"/>
    <x v="0"/>
    <x v="1"/>
    <x v="0"/>
    <s v="C001449835"/>
    <x v="0"/>
    <x v="84"/>
    <d v="2018-04-15T12:00:00"/>
    <d v="2018-04-15T16:00:00"/>
    <s v="[GRUPO KUO] / [ SAP -TSMX ] / [ PRO ] / [ PR8 ] - KERNEL_Update / CCAB; ITO.CAB pre-approved [4EP]"/>
    <x v="0"/>
    <s v="On Time"/>
    <s v="No"/>
    <s v="Standard"/>
    <s v="Successful"/>
    <s v="On Time"/>
    <n v="1"/>
    <n v="1"/>
    <n v="0"/>
    <x v="3"/>
    <x v="0"/>
    <x v="0"/>
    <n v="0"/>
    <n v="0"/>
    <n v="0"/>
    <n v="0"/>
    <n v="1"/>
    <n v="0"/>
    <x v="4"/>
    <s v="CMOD317140"/>
    <x v="0"/>
    <x v="0"/>
    <s v="No"/>
    <s v="No"/>
    <s v="No"/>
    <s v="Si"/>
    <s v="No"/>
  </r>
  <r>
    <x v="5"/>
    <x v="0"/>
    <x v="1"/>
    <x v="0"/>
    <s v="C001449875"/>
    <x v="0"/>
    <x v="84"/>
    <d v="2018-04-14T20:00:00"/>
    <d v="2018-04-15T00:00:00"/>
    <s v="[GRUPO KUO] / [ SAP -TSMX ] / [ PRO ] / [ PR9, PHR ] - KERNEL_Update / CCAB; ITO.CAB pre-approved [4EP]"/>
    <x v="0"/>
    <s v="On Time"/>
    <s v="No"/>
    <s v="Standard"/>
    <s v="Successful"/>
    <s v="On Time"/>
    <n v="1"/>
    <n v="1"/>
    <n v="0"/>
    <x v="3"/>
    <x v="0"/>
    <x v="0"/>
    <n v="0"/>
    <n v="0"/>
    <n v="0"/>
    <n v="0"/>
    <n v="1"/>
    <n v="0"/>
    <x v="4"/>
    <s v="CMOD317140"/>
    <x v="0"/>
    <x v="0"/>
    <s v="No"/>
    <s v="No"/>
    <s v="No"/>
    <s v="Si"/>
    <s v="No"/>
  </r>
  <r>
    <x v="14"/>
    <x v="0"/>
    <x v="1"/>
    <x v="0"/>
    <s v="C001451526"/>
    <x v="0"/>
    <x v="17"/>
    <d v="2018-04-14T15:00:00"/>
    <d v="2018-04-14T18:00:00"/>
    <s v="GDF SUEZ/ BASIS /PRODUCTION / BWP/ Outage=YES/ TSMX - KERNEL_Update /CCAB; CSS.CAB pre-approved [4EP]"/>
    <x v="0"/>
    <s v="On Time"/>
    <s v="No"/>
    <s v="Standard"/>
    <s v="Successful"/>
    <s v="On Time"/>
    <n v="1"/>
    <n v="1"/>
    <n v="0"/>
    <x v="3"/>
    <x v="0"/>
    <x v="0"/>
    <n v="0"/>
    <n v="0"/>
    <n v="0"/>
    <n v="0"/>
    <n v="1"/>
    <n v="0"/>
    <x v="2"/>
    <s v="CMOD317140"/>
    <x v="0"/>
    <x v="0"/>
    <s v="No"/>
    <s v="No"/>
    <s v="No"/>
    <s v="Si"/>
    <s v="No"/>
  </r>
  <r>
    <x v="8"/>
    <x v="0"/>
    <x v="0"/>
    <x v="0"/>
    <s v="C001451641"/>
    <x v="109"/>
    <x v="310"/>
    <d v="2018-04-15T08:00:00"/>
    <d v="2018-04-15T23:59:00"/>
    <s v="TSS | PQIT | Migración Switches LAN TSMX Fase 2"/>
    <x v="0"/>
    <s v="On Time"/>
    <s v="No"/>
    <s v="Minor"/>
    <s v="Successful"/>
    <s v="On Time"/>
    <n v="1"/>
    <n v="1"/>
    <n v="0"/>
    <x v="3"/>
    <x v="0"/>
    <x v="0"/>
    <n v="0"/>
    <n v="0"/>
    <n v="0"/>
    <n v="0"/>
    <n v="1"/>
    <n v="0"/>
    <x v="2"/>
    <s v="-"/>
    <x v="30"/>
    <x v="1"/>
    <s v="No"/>
    <s v="No"/>
    <s v="No"/>
    <s v="Si"/>
    <s v="No"/>
  </r>
  <r>
    <x v="21"/>
    <x v="0"/>
    <x v="0"/>
    <x v="0"/>
    <s v="C001453154"/>
    <x v="47"/>
    <x v="82"/>
    <d v="2018-04-14T12:00:00"/>
    <d v="2018-04-14T16:00:00"/>
    <s v="VWFS | TSMX | TSS | Cambio de estatus en servidores VOICE."/>
    <x v="0"/>
    <s v="On Time"/>
    <s v="No"/>
    <s v="Minor"/>
    <s v="Successful"/>
    <s v="On Time"/>
    <n v="1"/>
    <n v="1"/>
    <n v="0"/>
    <x v="3"/>
    <x v="0"/>
    <x v="0"/>
    <n v="0"/>
    <n v="0"/>
    <n v="0"/>
    <n v="0"/>
    <n v="1"/>
    <n v="0"/>
    <x v="3"/>
    <s v="-"/>
    <x v="24"/>
    <x v="1"/>
    <s v="No"/>
    <s v="No"/>
    <s v="No"/>
    <s v="Si"/>
    <s v="No"/>
  </r>
  <r>
    <x v="5"/>
    <x v="0"/>
    <x v="1"/>
    <x v="0"/>
    <s v="C001453202"/>
    <x v="0"/>
    <x v="84"/>
    <d v="2018-04-13T22:00:00"/>
    <d v="2018-04-14T02:00:00"/>
    <s v="[GRUPO KUO] / [ SAP -TSMX ] / [ PRO ] / [ GRP ] - KERNEL_Update / CCAB; ITO.CAB pre-approved [4EP]"/>
    <x v="0"/>
    <s v="On Time"/>
    <s v="No"/>
    <s v="Standard"/>
    <s v="Successful"/>
    <s v="On Time"/>
    <n v="1"/>
    <n v="1"/>
    <n v="0"/>
    <x v="3"/>
    <x v="0"/>
    <x v="0"/>
    <n v="0"/>
    <n v="0"/>
    <n v="0"/>
    <n v="0"/>
    <n v="1"/>
    <n v="0"/>
    <x v="4"/>
    <s v="CMOD317140"/>
    <x v="0"/>
    <x v="0"/>
    <s v="No"/>
    <s v="No"/>
    <s v="No"/>
    <s v="Si"/>
    <s v="No"/>
  </r>
  <r>
    <x v="0"/>
    <x v="0"/>
    <x v="0"/>
    <x v="0"/>
    <s v="C001455766"/>
    <x v="17"/>
    <x v="96"/>
    <d v="2018-04-14T22:00:00"/>
    <d v="2018-04-16T09:00:00"/>
    <s v="AMER | NEMAK || Accompaniment || Electrical Maintenance in Saltillo"/>
    <x v="0"/>
    <s v="On Time"/>
    <s v="No"/>
    <s v="Minor"/>
    <s v="Successful"/>
    <s v="On Time"/>
    <n v="1"/>
    <n v="1"/>
    <n v="0"/>
    <x v="3"/>
    <x v="0"/>
    <x v="0"/>
    <n v="0"/>
    <n v="0"/>
    <n v="0"/>
    <n v="0"/>
    <n v="1"/>
    <n v="0"/>
    <x v="0"/>
    <s v="-"/>
    <x v="1"/>
    <x v="1"/>
    <s v="No"/>
    <s v="No"/>
    <s v="No"/>
    <s v="Si"/>
    <s v="No"/>
  </r>
  <r>
    <x v="5"/>
    <x v="0"/>
    <x v="0"/>
    <x v="0"/>
    <s v="C001456267"/>
    <x v="4"/>
    <x v="4"/>
    <d v="2018-04-15T15:00:00"/>
    <d v="2018-04-15T20:00:00"/>
    <s v="SLT | AMER | KUO| Installing Security Updates on PRD Environment"/>
    <x v="0"/>
    <s v="On Time"/>
    <s v="No"/>
    <s v="Minor"/>
    <s v="Successful"/>
    <s v="On Time"/>
    <n v="1"/>
    <n v="1"/>
    <n v="0"/>
    <x v="3"/>
    <x v="1"/>
    <x v="1"/>
    <n v="0"/>
    <n v="0"/>
    <n v="0"/>
    <n v="0"/>
    <n v="1"/>
    <n v="0"/>
    <x v="4"/>
    <s v="-"/>
    <x v="4"/>
    <x v="1"/>
    <s v="No"/>
    <s v="No"/>
    <s v="No"/>
    <s v="Si"/>
    <s v="No"/>
  </r>
  <r>
    <x v="15"/>
    <x v="0"/>
    <x v="1"/>
    <x v="0"/>
    <s v="C001457888"/>
    <x v="12"/>
    <x v="129"/>
    <d v="2018-04-13T10:00:00"/>
    <d v="2018-04-16T10:00:00"/>
    <s v="[MEXICHEM] / [PRODUCTIVE ] / [CRP] / [ DSC3] - system restart / CCAB; ITO.CAB pre-approved [4EP]"/>
    <x v="0"/>
    <s v="On Time"/>
    <s v="No"/>
    <s v="Standard"/>
    <s v="Successful"/>
    <s v="On Time"/>
    <n v="1"/>
    <n v="1"/>
    <n v="0"/>
    <x v="3"/>
    <x v="0"/>
    <x v="0"/>
    <n v="0"/>
    <n v="0"/>
    <n v="0"/>
    <n v="0"/>
    <n v="1"/>
    <n v="0"/>
    <x v="1"/>
    <s v="CMOD316997"/>
    <x v="0"/>
    <x v="0"/>
    <s v="No"/>
    <s v="No"/>
    <s v="No"/>
    <s v="Si"/>
    <s v="No"/>
  </r>
  <r>
    <x v="22"/>
    <x v="0"/>
    <x v="1"/>
    <x v="0"/>
    <s v="C001457969"/>
    <x v="0"/>
    <x v="53"/>
    <d v="2018-04-13T17:10:00"/>
    <d v="2018-04-13T18:20:00"/>
    <s v="CEF / SAP TS-MX / SAP Request: User creation with assignment of the roles"/>
    <x v="0"/>
    <s v="On Time"/>
    <s v="No"/>
    <s v="Standard"/>
    <s v="Successful"/>
    <s v="On Time"/>
    <n v="1"/>
    <n v="1"/>
    <n v="0"/>
    <x v="3"/>
    <x v="0"/>
    <x v="0"/>
    <n v="0"/>
    <n v="0"/>
    <n v="0"/>
    <n v="0"/>
    <n v="1"/>
    <n v="0"/>
    <x v="2"/>
    <s v="CMOD310786"/>
    <x v="0"/>
    <x v="0"/>
    <s v="No"/>
    <s v="No"/>
    <s v="No"/>
    <s v="Si"/>
    <s v="No"/>
  </r>
  <r>
    <x v="10"/>
    <x v="0"/>
    <x v="0"/>
    <x v="0"/>
    <s v="C001458010"/>
    <x v="33"/>
    <x v="69"/>
    <d v="2018-04-14T23:00:00"/>
    <d v="2018-04-15T01:00:00"/>
    <s v="AMER / T-SYSTEMS / shdqroauv16, shdqrobuv17 / PSO=N/ Reconfigure ntp parameters"/>
    <x v="0"/>
    <s v="On Time"/>
    <s v="No"/>
    <s v="Minor"/>
    <s v="Successful"/>
    <s v="On Time"/>
    <n v="1"/>
    <n v="1"/>
    <n v="0"/>
    <x v="3"/>
    <x v="0"/>
    <x v="0"/>
    <n v="0"/>
    <n v="0"/>
    <n v="0"/>
    <n v="0"/>
    <n v="1"/>
    <n v="0"/>
    <x v="4"/>
    <s v="-"/>
    <x v="19"/>
    <x v="1"/>
    <s v="No"/>
    <s v="No"/>
    <s v="No"/>
    <s v="Si"/>
    <s v="No"/>
  </r>
  <r>
    <x v="7"/>
    <x v="0"/>
    <x v="0"/>
    <x v="0"/>
    <s v="C41012380"/>
    <x v="51"/>
    <x v="125"/>
    <d v="2018-04-07T08:00:00"/>
    <d v="2018-04-13T22:00:00"/>
    <s v="Liberación Ampliacion demanda 12 meses"/>
    <x v="0"/>
    <s v="On Time"/>
    <s v="No"/>
    <s v="Minor"/>
    <s v="Successful"/>
    <s v="On Time"/>
    <n v="1"/>
    <n v="1"/>
    <n v="0"/>
    <x v="3"/>
    <x v="0"/>
    <x v="0"/>
    <n v="0"/>
    <n v="0"/>
    <n v="0"/>
    <n v="0"/>
    <n v="1"/>
    <n v="0"/>
    <x v="3"/>
    <s v="-"/>
    <x v="15"/>
    <x v="1"/>
    <s v="No"/>
    <s v="No"/>
    <s v="No"/>
    <s v="Si"/>
    <s v="No"/>
  </r>
  <r>
    <x v="7"/>
    <x v="0"/>
    <x v="1"/>
    <x v="0"/>
    <s v="C41015265"/>
    <x v="15"/>
    <x v="372"/>
    <d v="2018-04-12T09:00:00"/>
    <d v="2018-04-13T17:00:00"/>
    <s v="Electrical maintenance to MX_1090 air conditioning precision equipment of Data Center Finsa"/>
    <x v="0"/>
    <s v="On Time"/>
    <s v="No"/>
    <s v="Standard"/>
    <s v="Successful"/>
    <s v="On Time"/>
    <n v="1"/>
    <n v="1"/>
    <n v="0"/>
    <x v="3"/>
    <x v="0"/>
    <x v="0"/>
    <n v="0"/>
    <n v="0"/>
    <n v="0"/>
    <n v="0"/>
    <n v="1"/>
    <n v="0"/>
    <x v="3"/>
    <s v="CT40002869"/>
    <x v="10"/>
    <x v="1"/>
    <s v="No"/>
    <s v="No"/>
    <s v="No"/>
    <s v="Si"/>
    <s v="No"/>
  </r>
  <r>
    <x v="7"/>
    <x v="0"/>
    <x v="1"/>
    <x v="0"/>
    <s v="C41015266"/>
    <x v="15"/>
    <x v="372"/>
    <d v="2018-04-13T09:00:00"/>
    <d v="2018-04-14T17:00:00"/>
    <s v="Electrical maintenance to MX_1001 air conditioning precision equipment of Data Center Finsa"/>
    <x v="0"/>
    <s v="On Time"/>
    <s v="No"/>
    <s v="Standard"/>
    <s v="Successful"/>
    <s v="On Time"/>
    <n v="1"/>
    <n v="1"/>
    <n v="0"/>
    <x v="3"/>
    <x v="0"/>
    <x v="0"/>
    <n v="0"/>
    <n v="0"/>
    <n v="0"/>
    <n v="0"/>
    <n v="1"/>
    <n v="0"/>
    <x v="3"/>
    <s v="CT40002869"/>
    <x v="10"/>
    <x v="1"/>
    <s v="No"/>
    <s v="No"/>
    <s v="No"/>
    <s v="Si"/>
    <s v="No"/>
  </r>
  <r>
    <x v="7"/>
    <x v="1"/>
    <x v="1"/>
    <x v="0"/>
    <s v="C41020351"/>
    <x v="9"/>
    <x v="183"/>
    <d v="2018-04-14T09:00:00"/>
    <d v="2018-04-15T17:00:00"/>
    <s v="Seguimiento de Fibra a equipo MX_RT-DIST1-S60 ubicado en gabinete Gabinete 2106"/>
    <x v="0"/>
    <s v="On Time"/>
    <s v="No"/>
    <s v="Standard"/>
    <s v="Successful"/>
    <s v="On Time"/>
    <n v="1"/>
    <n v="1"/>
    <n v="0"/>
    <x v="3"/>
    <x v="0"/>
    <x v="0"/>
    <n v="0"/>
    <n v="0"/>
    <n v="0"/>
    <n v="0"/>
    <n v="1"/>
    <n v="0"/>
    <x v="3"/>
    <s v="CT40002753"/>
    <x v="7"/>
    <x v="2"/>
    <s v="No"/>
    <s v="No"/>
    <s v="No"/>
    <s v="Si"/>
    <s v="No"/>
  </r>
  <r>
    <x v="7"/>
    <x v="0"/>
    <x v="1"/>
    <x v="0"/>
    <s v="C41020720"/>
    <x v="15"/>
    <x v="113"/>
    <d v="2018-04-14T08:00:00"/>
    <d v="2018-04-14T12:00:00"/>
    <s v="Preventive Maintenance to Generator emergency MX_1050 PEM"/>
    <x v="0"/>
    <s v="On Time"/>
    <s v="No"/>
    <s v="Standard"/>
    <s v="Successful"/>
    <s v="On Time"/>
    <n v="1"/>
    <n v="1"/>
    <n v="0"/>
    <x v="3"/>
    <x v="0"/>
    <x v="0"/>
    <n v="0"/>
    <n v="0"/>
    <n v="0"/>
    <n v="0"/>
    <n v="1"/>
    <n v="0"/>
    <x v="3"/>
    <s v="CT40009128"/>
    <x v="10"/>
    <x v="1"/>
    <s v="No"/>
    <s v="No"/>
    <s v="No"/>
    <s v="Si"/>
    <s v="No"/>
  </r>
  <r>
    <x v="4"/>
    <x v="0"/>
    <x v="0"/>
    <x v="0"/>
    <s v="C41017994"/>
    <x v="69"/>
    <x v="143"/>
    <d v="2018-04-15T13:00:00"/>
    <d v="2018-04-15T16:00:00"/>
    <s v="Backup Full Online UPS Productive Oracle Database"/>
    <x v="0"/>
    <s v="On Time"/>
    <s v="No"/>
    <s v="Minor"/>
    <s v="Successful"/>
    <s v="On Time"/>
    <n v="1"/>
    <n v="1"/>
    <n v="0"/>
    <x v="3"/>
    <x v="0"/>
    <x v="0"/>
    <n v="0"/>
    <n v="0"/>
    <n v="0"/>
    <n v="0"/>
    <n v="1"/>
    <n v="0"/>
    <x v="3"/>
    <s v="CT40010170"/>
    <x v="9"/>
    <x v="1"/>
    <s v="No"/>
    <s v="No"/>
    <s v="No"/>
    <s v="Si"/>
    <s v="No"/>
  </r>
  <r>
    <x v="15"/>
    <x v="0"/>
    <x v="2"/>
    <x v="0"/>
    <s v="C001405243"/>
    <x v="21"/>
    <x v="110"/>
    <d v="2018-04-13T00:00:00"/>
    <d v="2018-04-16T23:59:00"/>
    <s v="Mexichem | P01 | Export/Import migration process from HPUX to Linux"/>
    <x v="0"/>
    <s v="On Time"/>
    <s v="No"/>
    <s v="Significant"/>
    <s v="Successful"/>
    <s v="On Time"/>
    <n v="1"/>
    <n v="1"/>
    <n v="0"/>
    <x v="3"/>
    <x v="0"/>
    <x v="0"/>
    <n v="0"/>
    <n v="0"/>
    <n v="0"/>
    <n v="0"/>
    <n v="1"/>
    <n v="0"/>
    <x v="1"/>
    <s v="C000104954"/>
    <x v="15"/>
    <x v="1"/>
    <s v="No"/>
    <s v="No"/>
    <s v="No"/>
    <s v="Si"/>
    <s v="No"/>
  </r>
  <r>
    <x v="0"/>
    <x v="0"/>
    <x v="1"/>
    <x v="0"/>
    <s v="C001445086"/>
    <x v="11"/>
    <x v="32"/>
    <d v="2018-04-12T21:00:00"/>
    <d v="2018-04-16T17:00:00"/>
    <s v="NEMAK | CCS - SCCM | Pilot Deployment | Security Updates by Microsoft 04 April 2018"/>
    <x v="0"/>
    <s v="On Time"/>
    <s v="No"/>
    <s v="Standard"/>
    <s v="Successful"/>
    <s v="On Time"/>
    <n v="1"/>
    <n v="1"/>
    <n v="0"/>
    <x v="3"/>
    <x v="0"/>
    <x v="0"/>
    <n v="0"/>
    <n v="0"/>
    <n v="0"/>
    <n v="0"/>
    <n v="1"/>
    <n v="0"/>
    <x v="0"/>
    <s v="C001313832"/>
    <x v="2"/>
    <x v="1"/>
    <s v="No"/>
    <s v="No"/>
    <s v="No"/>
    <s v="Si"/>
    <s v="No"/>
  </r>
  <r>
    <x v="0"/>
    <x v="0"/>
    <x v="0"/>
    <x v="0"/>
    <s v="C001449735"/>
    <x v="17"/>
    <x v="128"/>
    <d v="2018-04-10T15:00:00"/>
    <d v="2018-04-17T15:00:00"/>
    <s v="AMER | TERZA | Administrative change | Release to Operation | 2 servers | Production"/>
    <x v="0"/>
    <s v="On Time"/>
    <s v="No"/>
    <s v="Minor"/>
    <s v="Successful"/>
    <s v="On Time"/>
    <n v="1"/>
    <n v="1"/>
    <n v="0"/>
    <x v="3"/>
    <x v="0"/>
    <x v="0"/>
    <n v="0"/>
    <n v="0"/>
    <n v="0"/>
    <n v="0"/>
    <n v="1"/>
    <n v="0"/>
    <x v="0"/>
    <s v="C000913861"/>
    <x v="1"/>
    <x v="1"/>
    <s v="No"/>
    <s v="No"/>
    <s v="No"/>
    <s v="Si"/>
    <s v="No"/>
  </r>
  <r>
    <x v="0"/>
    <x v="0"/>
    <x v="0"/>
    <x v="0"/>
    <s v="C001449843"/>
    <x v="17"/>
    <x v="128"/>
    <d v="2018-04-10T15:00:00"/>
    <d v="2018-04-17T15:00:00"/>
    <s v="AMER | ALFACORP | Administrative change | Release to Operation | 2 servers | Production"/>
    <x v="0"/>
    <s v="On Time"/>
    <s v="No"/>
    <s v="Minor"/>
    <s v="Successful"/>
    <s v="On Time"/>
    <n v="1"/>
    <n v="1"/>
    <n v="0"/>
    <x v="3"/>
    <x v="0"/>
    <x v="0"/>
    <n v="0"/>
    <n v="0"/>
    <n v="0"/>
    <n v="0"/>
    <n v="1"/>
    <n v="0"/>
    <x v="0"/>
    <s v="C000913861"/>
    <x v="1"/>
    <x v="1"/>
    <s v="No"/>
    <s v="No"/>
    <s v="No"/>
    <s v="Si"/>
    <s v="No"/>
  </r>
  <r>
    <x v="0"/>
    <x v="0"/>
    <x v="0"/>
    <x v="0"/>
    <s v="C001449850"/>
    <x v="17"/>
    <x v="128"/>
    <d v="2018-04-10T15:00:00"/>
    <d v="2018-04-17T15:00:00"/>
    <s v="SIGMA | AMER | WINDOWS | Turn off System | 2 Servers | PRD"/>
    <x v="0"/>
    <s v="On Time"/>
    <s v="No"/>
    <s v="Minor"/>
    <s v="Successful"/>
    <s v="On Time"/>
    <n v="1"/>
    <n v="1"/>
    <n v="0"/>
    <x v="3"/>
    <x v="0"/>
    <x v="0"/>
    <n v="0"/>
    <n v="0"/>
    <n v="0"/>
    <n v="0"/>
    <n v="1"/>
    <n v="0"/>
    <x v="0"/>
    <s v="C000419598"/>
    <x v="1"/>
    <x v="1"/>
    <s v="No"/>
    <s v="No"/>
    <s v="No"/>
    <s v="Si"/>
    <s v="No"/>
  </r>
  <r>
    <x v="0"/>
    <x v="0"/>
    <x v="0"/>
    <x v="0"/>
    <s v="C001451603"/>
    <x v="14"/>
    <x v="299"/>
    <d v="2018-04-15T17:00:00"/>
    <d v="2018-04-16T12:00:00"/>
    <s v="SIGMA | Storage Decommission DS3400 DS4700 | Phase 2"/>
    <x v="0"/>
    <s v="On Time"/>
    <s v="No"/>
    <s v="Minor"/>
    <s v="Successful"/>
    <s v="On Time"/>
    <n v="1"/>
    <n v="1"/>
    <n v="0"/>
    <x v="3"/>
    <x v="0"/>
    <x v="0"/>
    <n v="0"/>
    <n v="0"/>
    <n v="0"/>
    <n v="0"/>
    <n v="1"/>
    <n v="0"/>
    <x v="0"/>
    <s v="C000695260"/>
    <x v="9"/>
    <x v="1"/>
    <s v="No"/>
    <s v="No"/>
    <s v="No"/>
    <s v="Si"/>
    <s v="No"/>
  </r>
  <r>
    <x v="0"/>
    <x v="0"/>
    <x v="0"/>
    <x v="0"/>
    <s v="C001451677"/>
    <x v="0"/>
    <x v="43"/>
    <d v="2018-04-15T07:00:00"/>
    <d v="2018-04-16T23:00:00"/>
    <s v="SIGMA | SAP-TS-TSMX | PRODUCTIVE | CSP| reorganize table(s) | CCAB and CSS.CAB preapproved | Outage = No"/>
    <x v="0"/>
    <s v="On Time"/>
    <s v="No"/>
    <s v="Minor"/>
    <s v="Successful"/>
    <s v="On Time"/>
    <n v="1"/>
    <n v="1"/>
    <n v="0"/>
    <x v="3"/>
    <x v="0"/>
    <x v="0"/>
    <n v="0"/>
    <n v="0"/>
    <n v="0"/>
    <n v="0"/>
    <n v="1"/>
    <n v="0"/>
    <x v="0"/>
    <s v="C001313888"/>
    <x v="0"/>
    <x v="0"/>
    <s v="No"/>
    <s v="No"/>
    <s v="No"/>
    <s v="Si"/>
    <s v="No"/>
  </r>
  <r>
    <x v="39"/>
    <x v="1"/>
    <x v="0"/>
    <x v="0"/>
    <s v="C001451691"/>
    <x v="117"/>
    <x v="377"/>
    <d v="2018-04-14T20:00:00"/>
    <d v="2018-04-16T16:00:00"/>
    <s v="Mantenimiento a fibra óptica de cliente SAS"/>
    <x v="0"/>
    <s v="On Time"/>
    <s v="No"/>
    <s v="Minor"/>
    <s v="Successful"/>
    <s v="On Time"/>
    <n v="1"/>
    <n v="1"/>
    <n v="0"/>
    <x v="3"/>
    <x v="0"/>
    <x v="0"/>
    <n v="0"/>
    <n v="0"/>
    <n v="0"/>
    <n v="0"/>
    <n v="1"/>
    <n v="0"/>
    <x v="2"/>
    <s v="-"/>
    <x v="23"/>
    <x v="2"/>
    <s v="No"/>
    <s v="No"/>
    <s v="No"/>
    <s v="Si"/>
    <s v="No"/>
  </r>
  <r>
    <x v="1"/>
    <x v="0"/>
    <x v="0"/>
    <x v="0"/>
    <s v="C001451692"/>
    <x v="25"/>
    <x v="201"/>
    <d v="2018-04-13T22:00:00"/>
    <d v="2018-04-16T23:00:00"/>
    <s v="AMER | VITRO| SHAREPOINT | DELETE SHAREPOINT SITES"/>
    <x v="0"/>
    <s v="On Time"/>
    <s v="No"/>
    <s v="Minor"/>
    <s v="Successful"/>
    <s v="On Time"/>
    <n v="1"/>
    <n v="1"/>
    <n v="0"/>
    <x v="3"/>
    <x v="0"/>
    <x v="0"/>
    <n v="0"/>
    <n v="0"/>
    <n v="0"/>
    <n v="0"/>
    <n v="1"/>
    <n v="0"/>
    <x v="1"/>
    <s v="-"/>
    <x v="12"/>
    <x v="1"/>
    <s v="No"/>
    <s v="No"/>
    <s v="No"/>
    <s v="Si"/>
    <s v="No"/>
  </r>
  <r>
    <x v="39"/>
    <x v="0"/>
    <x v="1"/>
    <x v="0"/>
    <s v="C001451728"/>
    <x v="3"/>
    <x v="172"/>
    <d v="2018-04-10T16:00:00"/>
    <d v="2018-04-17T09:00:00"/>
    <s v="AMER | MULTIPLE | Administrative change | Creation and Release to Operation, new server (&quot;TORATA01&quot;) | DOM: 53283264"/>
    <x v="0"/>
    <s v="On Time"/>
    <s v="No"/>
    <s v="Standard"/>
    <s v="Successful"/>
    <s v="On Time"/>
    <n v="1"/>
    <n v="1"/>
    <n v="0"/>
    <x v="3"/>
    <x v="0"/>
    <x v="0"/>
    <n v="0"/>
    <n v="0"/>
    <n v="0"/>
    <n v="0"/>
    <n v="1"/>
    <n v="0"/>
    <x v="2"/>
    <s v="C000913861"/>
    <x v="3"/>
    <x v="1"/>
    <s v="No"/>
    <s v="No"/>
    <s v="No"/>
    <s v="Si"/>
    <s v="No"/>
  </r>
  <r>
    <x v="37"/>
    <x v="1"/>
    <x v="0"/>
    <x v="0"/>
    <s v="C001453070"/>
    <x v="117"/>
    <x v="377"/>
    <d v="2018-04-13T17:00:00"/>
    <d v="2018-04-16T16:00:00"/>
    <s v="Configuración de Ruteo estático RAAS Truck &amp; Wheel"/>
    <x v="0"/>
    <s v="On Time"/>
    <s v="No"/>
    <s v="Minor"/>
    <s v="Successful"/>
    <s v="On Time"/>
    <n v="1"/>
    <n v="1"/>
    <n v="0"/>
    <x v="3"/>
    <x v="0"/>
    <x v="0"/>
    <n v="0"/>
    <n v="0"/>
    <n v="0"/>
    <n v="0"/>
    <n v="1"/>
    <n v="0"/>
    <x v="2"/>
    <s v="-"/>
    <x v="23"/>
    <x v="2"/>
    <s v="No"/>
    <s v="No"/>
    <s v="No"/>
    <s v="Si"/>
    <s v="No"/>
  </r>
  <r>
    <x v="1"/>
    <x v="1"/>
    <x v="1"/>
    <x v="0"/>
    <s v="C001453072"/>
    <x v="26"/>
    <x v="246"/>
    <d v="2018-04-13T11:00:00"/>
    <d v="2018-04-16T18:00:00"/>
    <s v="TSS | Multiple | Administrative change | Move CIs into status 'Out of Operation and In operation'"/>
    <x v="0"/>
    <s v="On Time"/>
    <s v="No"/>
    <s v="Standard"/>
    <s v="Successful"/>
    <s v="On Time"/>
    <n v="1"/>
    <n v="1"/>
    <n v="0"/>
    <x v="3"/>
    <x v="0"/>
    <x v="0"/>
    <n v="0"/>
    <n v="0"/>
    <n v="0"/>
    <n v="0"/>
    <n v="1"/>
    <n v="0"/>
    <x v="1"/>
    <s v="C000973672"/>
    <x v="14"/>
    <x v="2"/>
    <s v="No"/>
    <s v="No"/>
    <s v="No"/>
    <s v="Si"/>
    <s v="No"/>
  </r>
  <r>
    <x v="1"/>
    <x v="0"/>
    <x v="0"/>
    <x v="0"/>
    <s v="C001453159"/>
    <x v="118"/>
    <x v="261"/>
    <d v="2018-04-13T12:00:00"/>
    <d v="2018-04-16T20:00:00"/>
    <s v="AMER | SINGLE | RECONFIGURING BACKUP TOOL SCARRISA02 | CARLISLE PPG-VITRO"/>
    <x v="0"/>
    <s v="On Time"/>
    <s v="No"/>
    <s v="Minor"/>
    <s v="Successful"/>
    <s v="On Time"/>
    <n v="1"/>
    <n v="1"/>
    <n v="0"/>
    <x v="3"/>
    <x v="0"/>
    <x v="0"/>
    <n v="0"/>
    <n v="0"/>
    <n v="0"/>
    <n v="0"/>
    <n v="1"/>
    <n v="0"/>
    <x v="1"/>
    <s v="-"/>
    <x v="9"/>
    <x v="1"/>
    <s v="No"/>
    <s v="No"/>
    <s v="No"/>
    <s v="Si"/>
    <s v="No"/>
  </r>
  <r>
    <x v="0"/>
    <x v="0"/>
    <x v="0"/>
    <x v="0"/>
    <s v="C001454521"/>
    <x v="30"/>
    <x v="175"/>
    <d v="2018-04-13T09:00:00"/>
    <d v="2018-04-16T14:00:00"/>
    <s v="SIGMA | AMER | Unix | RTO Processof Virtual Machine terzawserv3"/>
    <x v="0"/>
    <s v="On Time"/>
    <s v="No"/>
    <s v="Minor"/>
    <s v="Successful"/>
    <s v="On Time"/>
    <n v="1"/>
    <n v="1"/>
    <n v="0"/>
    <x v="3"/>
    <x v="0"/>
    <x v="0"/>
    <n v="0"/>
    <n v="0"/>
    <n v="0"/>
    <n v="0"/>
    <n v="1"/>
    <n v="0"/>
    <x v="0"/>
    <s v="C000047053"/>
    <x v="18"/>
    <x v="1"/>
    <s v="No"/>
    <s v="No"/>
    <s v="No"/>
    <s v="Si"/>
    <s v="No"/>
  </r>
  <r>
    <x v="0"/>
    <x v="0"/>
    <x v="0"/>
    <x v="0"/>
    <s v="C001454616"/>
    <x v="17"/>
    <x v="22"/>
    <d v="2018-04-16T09:30:00"/>
    <d v="2018-04-16T18:00:00"/>
    <s v="AMER | ALFACORP | Accompaniment in update 10.2 Corporate IDEA | ALFAAICAX"/>
    <x v="0"/>
    <s v="On Time"/>
    <s v="No"/>
    <s v="Minor"/>
    <s v="Successful"/>
    <s v="On Time"/>
    <n v="1"/>
    <n v="1"/>
    <n v="0"/>
    <x v="3"/>
    <x v="0"/>
    <x v="0"/>
    <n v="0"/>
    <n v="0"/>
    <n v="0"/>
    <n v="0"/>
    <n v="1"/>
    <n v="0"/>
    <x v="0"/>
    <s v="C000961078"/>
    <x v="1"/>
    <x v="1"/>
    <s v="No"/>
    <s v="No"/>
    <s v="No"/>
    <s v="Si"/>
    <s v="No"/>
  </r>
  <r>
    <x v="0"/>
    <x v="0"/>
    <x v="0"/>
    <x v="0"/>
    <s v="C001454686"/>
    <x v="17"/>
    <x v="72"/>
    <d v="2018-04-13T18:00:00"/>
    <d v="2018-04-17T00:00:00"/>
    <s v="AMER | NEMAK | Distribution of MSFT patches for Windows Servers (PRD 1) &lt;Abril 2018&gt;"/>
    <x v="0"/>
    <s v="On Time"/>
    <s v="No"/>
    <s v="Minor"/>
    <s v="Successful"/>
    <s v="On Time"/>
    <n v="1"/>
    <n v="1"/>
    <n v="0"/>
    <x v="3"/>
    <x v="0"/>
    <x v="0"/>
    <n v="0"/>
    <n v="0"/>
    <n v="0"/>
    <n v="0"/>
    <n v="1"/>
    <n v="0"/>
    <x v="0"/>
    <s v="C000945095"/>
    <x v="1"/>
    <x v="1"/>
    <s v="No"/>
    <s v="No"/>
    <s v="No"/>
    <s v="Si"/>
    <s v="No"/>
  </r>
  <r>
    <x v="0"/>
    <x v="0"/>
    <x v="0"/>
    <x v="0"/>
    <s v="C001455648"/>
    <x v="17"/>
    <x v="72"/>
    <d v="2018-04-14T17:00:00"/>
    <d v="2018-04-16T13:00:00"/>
    <s v="AMER | ALLIAX | Distribution of MSFT patches for Windows Servers (DEV/QA/PRD not critical) &lt;April 2018&gt;"/>
    <x v="0"/>
    <s v="On Time"/>
    <s v="No"/>
    <s v="Minor"/>
    <s v="Successful"/>
    <s v="On Time"/>
    <n v="1"/>
    <n v="1"/>
    <n v="0"/>
    <x v="3"/>
    <x v="0"/>
    <x v="0"/>
    <n v="0"/>
    <n v="0"/>
    <n v="0"/>
    <n v="0"/>
    <n v="1"/>
    <n v="0"/>
    <x v="0"/>
    <s v="C000945095"/>
    <x v="1"/>
    <x v="1"/>
    <s v="No"/>
    <s v="No"/>
    <s v="No"/>
    <s v="Si"/>
    <s v="No"/>
  </r>
  <r>
    <x v="1"/>
    <x v="0"/>
    <x v="1"/>
    <x v="0"/>
    <s v="C001456275"/>
    <x v="85"/>
    <x v="180"/>
    <d v="2018-04-13T15:00:00"/>
    <d v="2018-04-16T12:00:00"/>
    <s v="AMER | VITRO | Administrative change | Move Application CIs into status 'In operation'"/>
    <x v="0"/>
    <s v="On Time"/>
    <s v="No"/>
    <s v="Standard"/>
    <s v="Successful"/>
    <s v="On Time"/>
    <n v="1"/>
    <n v="1"/>
    <n v="0"/>
    <x v="3"/>
    <x v="0"/>
    <x v="0"/>
    <n v="0"/>
    <n v="0"/>
    <n v="0"/>
    <n v="0"/>
    <n v="1"/>
    <n v="0"/>
    <x v="1"/>
    <s v="C000973672"/>
    <x v="21"/>
    <x v="1"/>
    <s v="No"/>
    <s v="No"/>
    <s v="No"/>
    <s v="Si"/>
    <s v="No"/>
  </r>
  <r>
    <x v="5"/>
    <x v="0"/>
    <x v="1"/>
    <x v="0"/>
    <s v="C001457961"/>
    <x v="0"/>
    <x v="176"/>
    <d v="2018-04-16T13:00:00"/>
    <d v="2018-04-16T17:00:00"/>
    <s v="[GRUPO KUO] / [ SAP -TSMX ] / (QAS ) [ QA9, GMQ ] - SAP Parameter Change_Online / ITO.CAB pre-approved [4EP]"/>
    <x v="0"/>
    <s v="On Time"/>
    <s v="No"/>
    <s v="Standard"/>
    <s v="Successful"/>
    <s v="On Time"/>
    <n v="1"/>
    <n v="1"/>
    <n v="0"/>
    <x v="3"/>
    <x v="0"/>
    <x v="0"/>
    <n v="0"/>
    <n v="0"/>
    <n v="0"/>
    <n v="0"/>
    <n v="1"/>
    <n v="0"/>
    <x v="4"/>
    <s v="CMOD317343"/>
    <x v="0"/>
    <x v="0"/>
    <s v="No"/>
    <s v="No"/>
    <s v="No"/>
    <s v="Si"/>
    <s v="No"/>
  </r>
  <r>
    <x v="1"/>
    <x v="0"/>
    <x v="1"/>
    <x v="0"/>
    <s v="C001459745"/>
    <x v="1"/>
    <x v="10"/>
    <d v="2018-04-14T08:00:00"/>
    <d v="2018-04-16T18:00:00"/>
    <s v="AMER | VITRO | Hardware replacement offline SCALFGBS02"/>
    <x v="0"/>
    <s v="On Time"/>
    <s v="No"/>
    <s v="Standard"/>
    <s v="Successful"/>
    <s v="On Time"/>
    <n v="1"/>
    <n v="1"/>
    <n v="0"/>
    <x v="3"/>
    <x v="0"/>
    <x v="0"/>
    <n v="0"/>
    <n v="0"/>
    <n v="0"/>
    <n v="0"/>
    <n v="1"/>
    <n v="0"/>
    <x v="1"/>
    <s v="CMOD310072"/>
    <x v="1"/>
    <x v="1"/>
    <s v="No"/>
    <s v="No"/>
    <s v="No"/>
    <s v="Si"/>
    <s v="No"/>
  </r>
  <r>
    <x v="7"/>
    <x v="1"/>
    <x v="0"/>
    <x v="0"/>
    <s v="C41020348"/>
    <x v="41"/>
    <x v="142"/>
    <d v="2018-04-15T08:00:00"/>
    <d v="2018-04-16T16:30:00"/>
    <s v="Pruebas de HA enlace L2L Silao"/>
    <x v="0"/>
    <s v="On Time"/>
    <s v="No"/>
    <s v="Minor"/>
    <s v="Successful"/>
    <s v="On Time"/>
    <n v="1"/>
    <n v="1"/>
    <n v="0"/>
    <x v="3"/>
    <x v="0"/>
    <x v="0"/>
    <n v="0"/>
    <n v="0"/>
    <n v="0"/>
    <n v="0"/>
    <n v="1"/>
    <n v="0"/>
    <x v="3"/>
    <s v="-"/>
    <x v="14"/>
    <x v="2"/>
    <s v="No"/>
    <s v="No"/>
    <s v="No"/>
    <s v="Si"/>
    <s v="No"/>
  </r>
  <r>
    <x v="7"/>
    <x v="1"/>
    <x v="0"/>
    <x v="0"/>
    <s v="C41020350"/>
    <x v="41"/>
    <x v="183"/>
    <d v="2018-04-14T09:00:00"/>
    <d v="2018-04-16T17:00:00"/>
    <s v="Revision y seguimiento de fibra Seccion 60 Cubo 6"/>
    <x v="0"/>
    <s v="On Time"/>
    <s v="No"/>
    <s v="Minor"/>
    <s v="Successful"/>
    <s v="On Time"/>
    <n v="1"/>
    <n v="1"/>
    <n v="0"/>
    <x v="3"/>
    <x v="0"/>
    <x v="0"/>
    <n v="0"/>
    <n v="0"/>
    <n v="0"/>
    <n v="0"/>
    <n v="1"/>
    <n v="0"/>
    <x v="3"/>
    <s v="-"/>
    <x v="14"/>
    <x v="2"/>
    <s v="No"/>
    <s v="No"/>
    <s v="No"/>
    <s v="Si"/>
    <s v="No"/>
  </r>
  <r>
    <x v="7"/>
    <x v="1"/>
    <x v="1"/>
    <x v="0"/>
    <s v="C41020676"/>
    <x v="9"/>
    <x v="116"/>
    <d v="2018-04-15T08:00:00"/>
    <d v="2018-04-16T17:00:00"/>
    <s v="Mantenimiento Preventivo a IDF6300 |sw63PH-74.13|"/>
    <x v="0"/>
    <s v="On Time"/>
    <s v="No"/>
    <s v="Standard"/>
    <s v="Successful"/>
    <s v="On Time"/>
    <n v="1"/>
    <n v="1"/>
    <n v="0"/>
    <x v="3"/>
    <x v="0"/>
    <x v="0"/>
    <n v="0"/>
    <n v="0"/>
    <n v="0"/>
    <n v="0"/>
    <n v="1"/>
    <n v="0"/>
    <x v="3"/>
    <s v="CT40001634"/>
    <x v="7"/>
    <x v="2"/>
    <s v="No"/>
    <s v="No"/>
    <s v="No"/>
    <s v="Si"/>
    <s v="No"/>
  </r>
  <r>
    <x v="7"/>
    <x v="1"/>
    <x v="0"/>
    <x v="0"/>
    <s v="C41020691"/>
    <x v="9"/>
    <x v="116"/>
    <d v="2018-04-14T18:00:00"/>
    <d v="2018-04-16T17:00:00"/>
    <s v="Reubicacion de trayectoria de fibras de IDF0100 IP 160.4"/>
    <x v="0"/>
    <s v="On Time"/>
    <s v="No"/>
    <s v="Minor"/>
    <s v="Successful"/>
    <s v="On Time"/>
    <n v="1"/>
    <n v="1"/>
    <n v="0"/>
    <x v="3"/>
    <x v="0"/>
    <x v="0"/>
    <n v="0"/>
    <n v="0"/>
    <n v="0"/>
    <n v="0"/>
    <n v="1"/>
    <n v="0"/>
    <x v="3"/>
    <s v="CT40003007"/>
    <x v="7"/>
    <x v="2"/>
    <s v="No"/>
    <s v="No"/>
    <s v="No"/>
    <s v="Si"/>
    <s v="No"/>
  </r>
  <r>
    <x v="7"/>
    <x v="1"/>
    <x v="0"/>
    <x v="0"/>
    <s v="C41020713"/>
    <x v="103"/>
    <x v="94"/>
    <d v="2018-04-14T13:00:00"/>
    <d v="2018-04-16T16:30:00"/>
    <s v="TSS | VWM | VOZ | Apagado y retiro de equipo voz fuera de operacion AVPP"/>
    <x v="0"/>
    <s v="On Time"/>
    <s v="No"/>
    <s v="Minor"/>
    <s v="Successful"/>
    <s v="On Time"/>
    <n v="1"/>
    <n v="1"/>
    <n v="0"/>
    <x v="3"/>
    <x v="0"/>
    <x v="0"/>
    <n v="0"/>
    <n v="0"/>
    <n v="0"/>
    <n v="0"/>
    <n v="1"/>
    <n v="0"/>
    <x v="3"/>
    <s v="CT40003272"/>
    <x v="24"/>
    <x v="2"/>
    <s v="No"/>
    <s v="No"/>
    <s v="No"/>
    <s v="Si"/>
    <s v="No"/>
  </r>
  <r>
    <x v="4"/>
    <x v="0"/>
    <x v="0"/>
    <x v="0"/>
    <s v="C41021703"/>
    <x v="63"/>
    <x v="114"/>
    <d v="2018-04-16T17:00:00"/>
    <d v="2018-04-16T23:30:00"/>
    <s v="[AUDI] Create DataBase in Office environment - SQL Server"/>
    <x v="0"/>
    <s v="On Time"/>
    <s v="No"/>
    <s v="Minor"/>
    <s v="Successful"/>
    <s v="On Time"/>
    <n v="1"/>
    <n v="1"/>
    <n v="0"/>
    <x v="3"/>
    <x v="0"/>
    <x v="0"/>
    <n v="0"/>
    <n v="0"/>
    <n v="0"/>
    <n v="0"/>
    <n v="1"/>
    <n v="0"/>
    <x v="3"/>
    <s v="CT40007176"/>
    <x v="21"/>
    <x v="1"/>
    <s v="No"/>
    <s v="No"/>
    <s v="No"/>
    <s v="Si"/>
    <s v="No"/>
  </r>
  <r>
    <x v="4"/>
    <x v="0"/>
    <x v="0"/>
    <x v="0"/>
    <s v="C41022614"/>
    <x v="5"/>
    <x v="6"/>
    <d v="2018-04-16T10:00:00"/>
    <d v="2018-04-17T14:00:00"/>
    <s v="Decomission of Windows Virtual Machine PHASE 2 &lt;IM62136982&gt;"/>
    <x v="0"/>
    <s v="On Time"/>
    <s v="No"/>
    <s v="Minor"/>
    <s v="Successful"/>
    <s v="On Time"/>
    <n v="1"/>
    <n v="1"/>
    <n v="0"/>
    <x v="3"/>
    <x v="0"/>
    <x v="0"/>
    <n v="0"/>
    <n v="0"/>
    <n v="0"/>
    <n v="0"/>
    <n v="1"/>
    <n v="0"/>
    <x v="3"/>
    <s v="CT40008647"/>
    <x v="1"/>
    <x v="1"/>
    <s v="No"/>
    <s v="No"/>
    <s v="No"/>
    <s v="Si"/>
    <s v="No"/>
  </r>
  <r>
    <x v="4"/>
    <x v="1"/>
    <x v="1"/>
    <x v="0"/>
    <s v="C41023522"/>
    <x v="10"/>
    <x v="13"/>
    <d v="2018-04-17T09:00:00"/>
    <d v="2018-04-17T13:00:00"/>
    <s v="Preventive maintenance in IDF 06 of A30 - Audi México"/>
    <x v="0"/>
    <s v="On Time"/>
    <s v="No"/>
    <s v="Standard"/>
    <s v="Successful"/>
    <s v="On Time"/>
    <n v="1"/>
    <n v="1"/>
    <n v="0"/>
    <x v="3"/>
    <x v="0"/>
    <x v="0"/>
    <n v="0"/>
    <n v="0"/>
    <n v="0"/>
    <n v="0"/>
    <n v="1"/>
    <n v="0"/>
    <x v="3"/>
    <s v="CT40010844"/>
    <x v="7"/>
    <x v="2"/>
    <s v="No"/>
    <s v="No"/>
    <s v="No"/>
    <s v="Si"/>
    <s v="No"/>
  </r>
  <r>
    <x v="7"/>
    <x v="0"/>
    <x v="1"/>
    <x v="0"/>
    <s v="C41026586"/>
    <x v="37"/>
    <x v="55"/>
    <d v="2018-04-18T10:30:00"/>
    <d v="2018-04-18T16:00:00"/>
    <s v="Reemplazo de drive bahia 52 y 48 en librería de respaldos SL8500 - Cubo 6"/>
    <x v="0"/>
    <s v="On Time"/>
    <s v="No"/>
    <s v="Standard"/>
    <s v="Successful"/>
    <s v="On Time"/>
    <n v="1"/>
    <n v="1"/>
    <n v="0"/>
    <x v="3"/>
    <x v="0"/>
    <x v="0"/>
    <n v="0"/>
    <n v="0"/>
    <n v="0"/>
    <n v="0"/>
    <n v="1"/>
    <n v="0"/>
    <x v="3"/>
    <s v="CT40000785"/>
    <x v="9"/>
    <x v="1"/>
    <s v="No"/>
    <s v="No"/>
    <s v="No"/>
    <s v="Si"/>
    <s v="No"/>
  </r>
  <r>
    <x v="7"/>
    <x v="0"/>
    <x v="0"/>
    <x v="0"/>
    <s v="C41023535"/>
    <x v="51"/>
    <x v="125"/>
    <d v="2018-04-16T15:00:00"/>
    <d v="2018-04-18T10:00:00"/>
    <s v="Entrega a operación de servidor: VWMXPUSSV240P_10.148.2.86"/>
    <x v="0"/>
    <s v="On Time"/>
    <s v="No"/>
    <s v="Minor"/>
    <s v="Successful"/>
    <s v="On Time"/>
    <n v="1"/>
    <n v="1"/>
    <n v="0"/>
    <x v="3"/>
    <x v="0"/>
    <x v="0"/>
    <n v="0"/>
    <n v="0"/>
    <n v="0"/>
    <n v="0"/>
    <n v="1"/>
    <n v="0"/>
    <x v="3"/>
    <s v="CT40002859"/>
    <x v="15"/>
    <x v="1"/>
    <s v="No"/>
    <s v="No"/>
    <s v="No"/>
    <s v="Si"/>
    <s v="No"/>
  </r>
  <r>
    <x v="7"/>
    <x v="0"/>
    <x v="1"/>
    <x v="0"/>
    <s v="C41025683"/>
    <x v="32"/>
    <x v="216"/>
    <d v="2018-04-17T15:00:00"/>
    <d v="2018-04-17T19:00:00"/>
    <s v="Cambio de Disco en Storage"/>
    <x v="0"/>
    <s v="On Time"/>
    <s v="No"/>
    <s v="Standard"/>
    <s v="Successful"/>
    <s v="On Time"/>
    <n v="1"/>
    <n v="1"/>
    <n v="0"/>
    <x v="3"/>
    <x v="0"/>
    <x v="0"/>
    <n v="0"/>
    <n v="0"/>
    <n v="0"/>
    <n v="0"/>
    <n v="1"/>
    <n v="0"/>
    <x v="3"/>
    <s v="CT40000633"/>
    <x v="9"/>
    <x v="1"/>
    <s v="No"/>
    <s v="No"/>
    <s v="No"/>
    <s v="Si"/>
    <s v="No"/>
  </r>
  <r>
    <x v="7"/>
    <x v="0"/>
    <x v="1"/>
    <x v="0"/>
    <s v="C41026322"/>
    <x v="32"/>
    <x v="56"/>
    <d v="2018-04-18T10:30:00"/>
    <d v="2018-04-18T14:30:00"/>
    <s v="Cambio de Disco en Storage"/>
    <x v="0"/>
    <s v="On Time"/>
    <s v="No"/>
    <s v="Standard"/>
    <s v="Successful"/>
    <s v="On Time"/>
    <n v="1"/>
    <n v="1"/>
    <n v="0"/>
    <x v="3"/>
    <x v="0"/>
    <x v="0"/>
    <n v="0"/>
    <n v="0"/>
    <n v="0"/>
    <n v="0"/>
    <n v="1"/>
    <n v="0"/>
    <x v="3"/>
    <s v="CT40000633"/>
    <x v="9"/>
    <x v="1"/>
    <s v="No"/>
    <s v="No"/>
    <s v="No"/>
    <s v="Si"/>
    <s v="No"/>
  </r>
  <r>
    <x v="4"/>
    <x v="1"/>
    <x v="1"/>
    <x v="0"/>
    <s v="C41025389"/>
    <x v="64"/>
    <x v="334"/>
    <d v="2018-04-17T08:30:00"/>
    <d v="2018-04-17T17:00:00"/>
    <s v="New Rule - Firewall Day"/>
    <x v="0"/>
    <s v="On Time"/>
    <s v="No"/>
    <s v="Standard"/>
    <s v="Successful"/>
    <s v="On Time"/>
    <n v="1"/>
    <n v="1"/>
    <n v="0"/>
    <x v="3"/>
    <x v="0"/>
    <x v="0"/>
    <n v="0"/>
    <n v="0"/>
    <n v="0"/>
    <n v="0"/>
    <n v="1"/>
    <n v="0"/>
    <x v="3"/>
    <s v="CT40009893"/>
    <x v="11"/>
    <x v="2"/>
    <s v="No"/>
    <s v="No"/>
    <s v="No"/>
    <s v="Si"/>
    <s v="No"/>
  </r>
  <r>
    <x v="28"/>
    <x v="0"/>
    <x v="1"/>
    <x v="0"/>
    <s v="C001406906"/>
    <x v="0"/>
    <x v="211"/>
    <d v="2018-04-17T16:00:00"/>
    <d v="2018-04-17T20:30:00"/>
    <s v="[ GDG][ SAP ][ GSM ][ Kernel Upgrade ] / CCAB; ITO.CAB pre-approved [4EP]"/>
    <x v="0"/>
    <s v="On Time"/>
    <s v="No"/>
    <s v="Standard"/>
    <s v="Successful"/>
    <s v="On Time"/>
    <n v="1"/>
    <n v="1"/>
    <n v="0"/>
    <x v="3"/>
    <x v="0"/>
    <x v="0"/>
    <n v="0"/>
    <n v="0"/>
    <n v="0"/>
    <n v="0"/>
    <n v="1"/>
    <n v="0"/>
    <x v="2"/>
    <s v="CMOD317140"/>
    <x v="0"/>
    <x v="0"/>
    <s v="No"/>
    <s v="No"/>
    <s v="No"/>
    <s v="Si"/>
    <s v="No"/>
  </r>
  <r>
    <x v="0"/>
    <x v="0"/>
    <x v="0"/>
    <x v="0"/>
    <s v="C001426544"/>
    <x v="17"/>
    <x v="22"/>
    <d v="2018-04-15T10:00:00"/>
    <d v="2018-04-18T14:00:00"/>
    <s v="AMER | SIGMA | Mitigation of vulnerabilities for Windows Servers PRD (Part 3)"/>
    <x v="0"/>
    <s v="On Time"/>
    <s v="No"/>
    <s v="Minor"/>
    <s v="Successful"/>
    <s v="On Time"/>
    <n v="1"/>
    <n v="1"/>
    <n v="0"/>
    <x v="3"/>
    <x v="0"/>
    <x v="0"/>
    <n v="0"/>
    <n v="0"/>
    <n v="0"/>
    <n v="0"/>
    <n v="1"/>
    <n v="0"/>
    <x v="0"/>
    <s v="C000945095"/>
    <x v="1"/>
    <x v="1"/>
    <s v="No"/>
    <s v="No"/>
    <s v="No"/>
    <s v="Si"/>
    <s v="No"/>
  </r>
  <r>
    <x v="1"/>
    <x v="0"/>
    <x v="1"/>
    <x v="0"/>
    <s v="C001446954"/>
    <x v="3"/>
    <x v="29"/>
    <d v="2018-04-09T09:00:00"/>
    <d v="2018-04-18T09:00:00"/>
    <s v="AMER | MULTIPLE | Administrative change | Creation and Release to Operation, new server (&quot;MXVTC1DMM1, MXVTC1DMM2&quot;) | 53275820"/>
    <x v="0"/>
    <s v="On Time"/>
    <s v="No"/>
    <s v="Standard"/>
    <s v="Successful"/>
    <s v="On Time"/>
    <n v="1"/>
    <n v="1"/>
    <n v="0"/>
    <x v="3"/>
    <x v="0"/>
    <x v="0"/>
    <n v="0"/>
    <n v="0"/>
    <n v="0"/>
    <n v="0"/>
    <n v="1"/>
    <n v="0"/>
    <x v="1"/>
    <s v="C000913861"/>
    <x v="3"/>
    <x v="1"/>
    <s v="No"/>
    <s v="No"/>
    <s v="No"/>
    <s v="Si"/>
    <s v="No"/>
  </r>
  <r>
    <x v="8"/>
    <x v="0"/>
    <x v="0"/>
    <x v="0"/>
    <s v="C001449769"/>
    <x v="21"/>
    <x v="125"/>
    <d v="2018-04-12T17:00:00"/>
    <d v="2018-04-18T14:30:00"/>
    <s v="T- SYSTEMS AMER | TSMX_PQIT | FACTURACION_VWM Liberación de la aplicación Facturación en el servidor QMXSV16P/10.58.220.241"/>
    <x v="0"/>
    <s v="On Time"/>
    <s v="No"/>
    <s v="Minor"/>
    <s v="Successful"/>
    <s v="On Time"/>
    <n v="1"/>
    <n v="1"/>
    <n v="0"/>
    <x v="3"/>
    <x v="0"/>
    <x v="0"/>
    <n v="0"/>
    <n v="0"/>
    <n v="0"/>
    <n v="0"/>
    <n v="1"/>
    <n v="0"/>
    <x v="2"/>
    <s v="-"/>
    <x v="15"/>
    <x v="1"/>
    <s v="No"/>
    <s v="No"/>
    <s v="No"/>
    <s v="Si"/>
    <s v="No"/>
  </r>
  <r>
    <x v="8"/>
    <x v="2"/>
    <x v="0"/>
    <x v="0"/>
    <s v="C001451459"/>
    <x v="13"/>
    <x v="16"/>
    <d v="2018-04-17T23:00:00"/>
    <d v="2018-04-18T01:00:00"/>
    <s v="AMER | TSMX | PME | Actualización de Matriz LBU en BD InConcert"/>
    <x v="0"/>
    <s v="On Time"/>
    <s v="No"/>
    <s v="Minor"/>
    <s v="Successful"/>
    <s v="On Time"/>
    <n v="1"/>
    <n v="1"/>
    <n v="0"/>
    <x v="3"/>
    <x v="0"/>
    <x v="0"/>
    <n v="0"/>
    <n v="0"/>
    <n v="0"/>
    <n v="0"/>
    <n v="1"/>
    <n v="0"/>
    <x v="2"/>
    <s v="C001140817"/>
    <x v="8"/>
    <x v="3"/>
    <s v="No"/>
    <s v="No"/>
    <s v="No"/>
    <s v="Si"/>
    <s v="No"/>
  </r>
  <r>
    <x v="1"/>
    <x v="0"/>
    <x v="1"/>
    <x v="0"/>
    <s v="C001451662"/>
    <x v="12"/>
    <x v="99"/>
    <d v="2018-04-12T10:00:00"/>
    <d v="2018-04-17T18:00:00"/>
    <s v="AMER | VITRO |SAP-Basis| BW |BPD| AH3HA139 |T-systems Mexico| BPD Restart|Pre- Approval”"/>
    <x v="0"/>
    <s v="On Time"/>
    <s v="No"/>
    <s v="Standard"/>
    <s v="Successful"/>
    <s v="On Time"/>
    <n v="1"/>
    <n v="1"/>
    <n v="0"/>
    <x v="3"/>
    <x v="0"/>
    <x v="0"/>
    <n v="0"/>
    <n v="0"/>
    <n v="0"/>
    <n v="0"/>
    <n v="1"/>
    <n v="0"/>
    <x v="1"/>
    <s v="C000122753"/>
    <x v="0"/>
    <x v="0"/>
    <s v="No"/>
    <s v="No"/>
    <s v="No"/>
    <s v="Si"/>
    <s v="No"/>
  </r>
  <r>
    <x v="0"/>
    <x v="0"/>
    <x v="0"/>
    <x v="0"/>
    <s v="C001457876"/>
    <x v="17"/>
    <x v="22"/>
    <d v="2018-04-13T13:00:00"/>
    <d v="2018-04-17T17:00:00"/>
    <s v="AMER | NEMAK | Creation of Virtual Machine in Hyper-V Cluster | MTYAPS0138"/>
    <x v="0"/>
    <s v="On Time"/>
    <s v="No"/>
    <s v="Minor"/>
    <s v="Successful"/>
    <s v="On Time"/>
    <n v="1"/>
    <n v="1"/>
    <n v="0"/>
    <x v="3"/>
    <x v="0"/>
    <x v="0"/>
    <n v="0"/>
    <n v="0"/>
    <n v="0"/>
    <n v="0"/>
    <n v="1"/>
    <n v="0"/>
    <x v="0"/>
    <s v="C000047053"/>
    <x v="1"/>
    <x v="1"/>
    <s v="No"/>
    <s v="No"/>
    <s v="No"/>
    <s v="Si"/>
    <s v="No"/>
  </r>
  <r>
    <x v="0"/>
    <x v="0"/>
    <x v="0"/>
    <x v="0"/>
    <s v="C001459712"/>
    <x v="0"/>
    <x v="119"/>
    <d v="2018-04-17T15:30:00"/>
    <d v="2018-04-17T17:30:00"/>
    <s v="SIGMA / SAP-TS-TSMX / PRODUCTIVE / QAS / Resize Redo Logs / Outage = No"/>
    <x v="0"/>
    <s v="On Time"/>
    <s v="No"/>
    <s v="Minor"/>
    <s v="Successful"/>
    <s v="On Time"/>
    <n v="1"/>
    <n v="1"/>
    <n v="0"/>
    <x v="3"/>
    <x v="0"/>
    <x v="0"/>
    <n v="0"/>
    <n v="0"/>
    <n v="0"/>
    <n v="0"/>
    <n v="1"/>
    <n v="0"/>
    <x v="0"/>
    <s v="-"/>
    <x v="0"/>
    <x v="0"/>
    <s v="No"/>
    <s v="No"/>
    <s v="No"/>
    <s v="Si"/>
    <s v="No"/>
  </r>
  <r>
    <x v="13"/>
    <x v="0"/>
    <x v="1"/>
    <x v="0"/>
    <s v="C001461132"/>
    <x v="0"/>
    <x v="65"/>
    <d v="2018-04-17T23:00:00"/>
    <d v="2018-04-18T11:00:00"/>
    <s v="[COMPAS] / [ SAP -SL ] / [ DEV ] / [ EDC ] / RESTART /ITO.CAB pre-approved [4EP]"/>
    <x v="0"/>
    <s v="On Time"/>
    <s v="No"/>
    <s v="Standard"/>
    <s v="Successful"/>
    <s v="On Time"/>
    <n v="1"/>
    <n v="1"/>
    <n v="0"/>
    <x v="3"/>
    <x v="0"/>
    <x v="0"/>
    <n v="0"/>
    <n v="0"/>
    <n v="0"/>
    <n v="0"/>
    <n v="1"/>
    <n v="0"/>
    <x v="3"/>
    <s v="CMOD316997"/>
    <x v="0"/>
    <x v="0"/>
    <s v="No"/>
    <s v="No"/>
    <s v="No"/>
    <s v="Si"/>
    <s v="No"/>
  </r>
  <r>
    <x v="5"/>
    <x v="0"/>
    <x v="1"/>
    <x v="0"/>
    <s v="C001461332"/>
    <x v="0"/>
    <x v="176"/>
    <d v="2018-04-17T13:00:00"/>
    <d v="2018-04-17T17:00:00"/>
    <s v="[GRUPO KUO] / [ SAP -TSMX ] / (QAS ) [ PIQ, QA3 ] - Parameter Change_Online / ITO.CAB pre-approved [4EP]"/>
    <x v="0"/>
    <s v="On Time"/>
    <s v="No"/>
    <s v="Standard"/>
    <s v="Successful"/>
    <s v="On Time"/>
    <n v="1"/>
    <n v="1"/>
    <n v="0"/>
    <x v="3"/>
    <x v="0"/>
    <x v="0"/>
    <n v="0"/>
    <n v="0"/>
    <n v="0"/>
    <n v="0"/>
    <n v="1"/>
    <n v="0"/>
    <x v="4"/>
    <s v="CMOD317343"/>
    <x v="0"/>
    <x v="0"/>
    <s v="No"/>
    <s v="No"/>
    <s v="No"/>
    <s v="Si"/>
    <s v="No"/>
  </r>
  <r>
    <x v="0"/>
    <x v="0"/>
    <x v="0"/>
    <x v="0"/>
    <s v="C001461379"/>
    <x v="30"/>
    <x v="175"/>
    <d v="2018-04-18T09:05:00"/>
    <d v="2018-04-18T12:55:00"/>
    <s v="SIGMA | AMER | UNIX | - Turn Off LPAR before decommission by customer request | Phase 1"/>
    <x v="0"/>
    <s v="On Time"/>
    <s v="No"/>
    <s v="Minor"/>
    <s v="Successful"/>
    <s v="On Time"/>
    <n v="1"/>
    <n v="1"/>
    <n v="0"/>
    <x v="3"/>
    <x v="0"/>
    <x v="0"/>
    <n v="0"/>
    <n v="0"/>
    <n v="0"/>
    <n v="0"/>
    <n v="1"/>
    <n v="0"/>
    <x v="0"/>
    <s v="C001403990"/>
    <x v="18"/>
    <x v="1"/>
    <s v="No"/>
    <s v="No"/>
    <s v="No"/>
    <s v="Si"/>
    <s v="No"/>
  </r>
  <r>
    <x v="1"/>
    <x v="0"/>
    <x v="1"/>
    <x v="0"/>
    <s v="C001461383"/>
    <x v="81"/>
    <x v="302"/>
    <d v="2018-04-17T17:30:00"/>
    <d v="2018-04-17T22:00:00"/>
    <s v="AMER | VITRO | Update Drivers in VTOLYNC01, VTOLYNC02 and VTOLYNC03."/>
    <x v="0"/>
    <s v="On Time"/>
    <s v="No"/>
    <s v="Standard"/>
    <s v="Successful"/>
    <s v="On Time"/>
    <n v="1"/>
    <n v="1"/>
    <n v="0"/>
    <x v="3"/>
    <x v="0"/>
    <x v="0"/>
    <n v="0"/>
    <n v="0"/>
    <n v="0"/>
    <n v="0"/>
    <n v="1"/>
    <n v="0"/>
    <x v="1"/>
    <s v="C000853619"/>
    <x v="1"/>
    <x v="1"/>
    <s v="No"/>
    <s v="No"/>
    <s v="No"/>
    <s v="Si"/>
    <s v="No"/>
  </r>
  <r>
    <x v="8"/>
    <x v="0"/>
    <x v="0"/>
    <x v="0"/>
    <s v="C001443887"/>
    <x v="60"/>
    <x v="113"/>
    <d v="2018-04-19T14:00:00"/>
    <d v="2018-04-19T17:00:00"/>
    <s v="AMER | T-Systems | Measurement the batteries bank of MX_3031 UPS LDR"/>
    <x v="0"/>
    <s v="On Time"/>
    <s v="No"/>
    <s v="Minor"/>
    <s v="Successful"/>
    <s v="On Time"/>
    <n v="1"/>
    <n v="1"/>
    <n v="0"/>
    <x v="3"/>
    <x v="0"/>
    <x v="0"/>
    <n v="0"/>
    <n v="0"/>
    <n v="0"/>
    <n v="0"/>
    <n v="1"/>
    <n v="0"/>
    <x v="2"/>
    <s v="-"/>
    <x v="10"/>
    <x v="1"/>
    <s v="No"/>
    <s v="No"/>
    <s v="No"/>
    <s v="Si"/>
    <s v="No"/>
  </r>
  <r>
    <x v="0"/>
    <x v="0"/>
    <x v="0"/>
    <x v="0"/>
    <s v="C001449805"/>
    <x v="0"/>
    <x v="378"/>
    <d v="2018-04-17T15:00:00"/>
    <d v="2018-04-19T15:00:00"/>
    <s v="SIGMA/TSMX/SAP Request: User creation with assignment of the roles CSS.CAB preapproved"/>
    <x v="0"/>
    <s v="On Time"/>
    <s v="No"/>
    <s v="Minor"/>
    <s v="Successful"/>
    <s v="On Time"/>
    <n v="1"/>
    <n v="1"/>
    <n v="0"/>
    <x v="3"/>
    <x v="0"/>
    <x v="0"/>
    <n v="0"/>
    <n v="0"/>
    <n v="0"/>
    <n v="0"/>
    <n v="1"/>
    <n v="0"/>
    <x v="0"/>
    <s v="CMOD310786"/>
    <x v="0"/>
    <x v="0"/>
    <s v="No"/>
    <s v="No"/>
    <s v="No"/>
    <s v="Si"/>
    <s v="No"/>
  </r>
  <r>
    <x v="9"/>
    <x v="0"/>
    <x v="1"/>
    <x v="0"/>
    <s v="C001449934"/>
    <x v="0"/>
    <x v="162"/>
    <d v="2018-04-10T06:00:00"/>
    <d v="2018-04-18T23:00:00"/>
    <s v="GRUPO Q / SAP-TSMX / Development / GED / QRO - TEST CHANGE - Implementation of support packages for ABAP (SPAM/SAINT)_classic env. / ITO.CAB pre-approved"/>
    <x v="0"/>
    <s v="On Time"/>
    <s v="No"/>
    <s v="Standard"/>
    <s v="Successful"/>
    <s v="On Time"/>
    <n v="1"/>
    <n v="1"/>
    <n v="0"/>
    <x v="3"/>
    <x v="0"/>
    <x v="0"/>
    <n v="0"/>
    <n v="0"/>
    <n v="0"/>
    <n v="0"/>
    <n v="1"/>
    <n v="0"/>
    <x v="2"/>
    <s v="CMOD318853"/>
    <x v="0"/>
    <x v="0"/>
    <s v="No"/>
    <s v="No"/>
    <s v="No"/>
    <s v="Si"/>
    <s v="No"/>
  </r>
  <r>
    <x v="0"/>
    <x v="0"/>
    <x v="0"/>
    <x v="0"/>
    <s v="C001451617"/>
    <x v="17"/>
    <x v="22"/>
    <d v="2018-04-10T14:30:00"/>
    <d v="2018-04-19T18:00:00"/>
    <s v="AMER | ALLIAX | Server restoration test | ALLIAXPACDB"/>
    <x v="0"/>
    <s v="On Time"/>
    <s v="No"/>
    <s v="Minor"/>
    <s v="Successful"/>
    <s v="On Time"/>
    <n v="1"/>
    <n v="1"/>
    <n v="0"/>
    <x v="3"/>
    <x v="0"/>
    <x v="0"/>
    <n v="0"/>
    <n v="0"/>
    <n v="0"/>
    <n v="0"/>
    <n v="1"/>
    <n v="0"/>
    <x v="0"/>
    <s v="-"/>
    <x v="1"/>
    <x v="1"/>
    <s v="No"/>
    <s v="No"/>
    <s v="No"/>
    <s v="Si"/>
    <s v="No"/>
  </r>
  <r>
    <x v="1"/>
    <x v="0"/>
    <x v="1"/>
    <x v="0"/>
    <s v="C001453118"/>
    <x v="66"/>
    <x v="121"/>
    <d v="2018-04-13T18:00:00"/>
    <d v="2018-04-19T18:00:00"/>
    <s v="AMER | VITRO | Weekly Reboot Vitro Citrix Worker Servers (Carlisle, Salem, Fresno, Wichita Falls, Cyrus One)"/>
    <x v="0"/>
    <s v="On Time"/>
    <s v="No"/>
    <s v="Standard"/>
    <s v="Successful"/>
    <s v="On Time"/>
    <n v="1"/>
    <n v="1"/>
    <n v="0"/>
    <x v="3"/>
    <x v="0"/>
    <x v="0"/>
    <n v="0"/>
    <n v="0"/>
    <n v="0"/>
    <n v="0"/>
    <n v="1"/>
    <n v="0"/>
    <x v="1"/>
    <s v="C001007709"/>
    <x v="28"/>
    <x v="1"/>
    <s v="No"/>
    <s v="No"/>
    <s v="No"/>
    <s v="Si"/>
    <s v="No"/>
  </r>
  <r>
    <x v="14"/>
    <x v="0"/>
    <x v="0"/>
    <x v="0"/>
    <s v="C001453174"/>
    <x v="1"/>
    <x v="89"/>
    <d v="2018-04-17T18:00:00"/>
    <d v="2018-04-19T04:00:00"/>
    <s v="AMER | ENGIE | Reinstalación de VMWare tools Torre Esmeralda"/>
    <x v="0"/>
    <s v="On Time"/>
    <s v="No"/>
    <s v="Minor"/>
    <s v="Successful"/>
    <s v="On Time"/>
    <n v="1"/>
    <n v="1"/>
    <n v="0"/>
    <x v="3"/>
    <x v="0"/>
    <x v="0"/>
    <n v="0"/>
    <n v="0"/>
    <n v="0"/>
    <n v="0"/>
    <n v="1"/>
    <n v="0"/>
    <x v="2"/>
    <s v="-"/>
    <x v="1"/>
    <x v="1"/>
    <s v="No"/>
    <s v="No"/>
    <s v="No"/>
    <s v="Si"/>
    <s v="No"/>
  </r>
  <r>
    <x v="8"/>
    <x v="0"/>
    <x v="1"/>
    <x v="0"/>
    <s v="C001454573"/>
    <x v="11"/>
    <x v="280"/>
    <d v="2018-04-12T20:00:00"/>
    <d v="2018-04-19T17:00:00"/>
    <s v="T-SYSTEMS | CCS | Distribution of Microsoft updates April 2018 - Pilot Deployment"/>
    <x v="0"/>
    <s v="On Time"/>
    <s v="No"/>
    <s v="Standard"/>
    <s v="Successful"/>
    <s v="On Time"/>
    <n v="1"/>
    <n v="1"/>
    <n v="0"/>
    <x v="3"/>
    <x v="0"/>
    <x v="0"/>
    <n v="0"/>
    <n v="0"/>
    <n v="0"/>
    <n v="0"/>
    <n v="1"/>
    <n v="0"/>
    <x v="2"/>
    <s v="C000164781"/>
    <x v="2"/>
    <x v="1"/>
    <s v="No"/>
    <s v="No"/>
    <s v="No"/>
    <s v="Si"/>
    <s v="No"/>
  </r>
  <r>
    <x v="0"/>
    <x v="0"/>
    <x v="0"/>
    <x v="0"/>
    <s v="C001454692"/>
    <x v="17"/>
    <x v="22"/>
    <d v="2018-04-16T10:00:00"/>
    <d v="2018-04-18T23:00:00"/>
    <s v="AMER | ALLIAX | Downgrade SO | ALXQSBW"/>
    <x v="0"/>
    <s v="On Time"/>
    <s v="No"/>
    <s v="Minor"/>
    <s v="Successful"/>
    <s v="On Time"/>
    <n v="1"/>
    <n v="1"/>
    <n v="0"/>
    <x v="3"/>
    <x v="0"/>
    <x v="0"/>
    <n v="0"/>
    <n v="0"/>
    <n v="0"/>
    <n v="0"/>
    <n v="1"/>
    <n v="0"/>
    <x v="0"/>
    <s v="-"/>
    <x v="1"/>
    <x v="1"/>
    <s v="No"/>
    <s v="No"/>
    <s v="No"/>
    <s v="Si"/>
    <s v="No"/>
  </r>
  <r>
    <x v="8"/>
    <x v="0"/>
    <x v="0"/>
    <x v="0"/>
    <s v="C001457941"/>
    <x v="1"/>
    <x v="61"/>
    <d v="2018-04-18T16:00:00"/>
    <d v="2018-04-19T21:00:00"/>
    <s v="TSMX | Disk replacement on physical server MXGNAPUECAP005"/>
    <x v="0"/>
    <s v="On Time"/>
    <s v="No"/>
    <s v="Minor"/>
    <s v="Successful"/>
    <s v="On Time"/>
    <n v="1"/>
    <n v="1"/>
    <n v="0"/>
    <x v="3"/>
    <x v="0"/>
    <x v="0"/>
    <n v="0"/>
    <n v="0"/>
    <n v="0"/>
    <n v="0"/>
    <n v="1"/>
    <n v="0"/>
    <x v="2"/>
    <s v="-"/>
    <x v="1"/>
    <x v="1"/>
    <s v="No"/>
    <s v="No"/>
    <s v="No"/>
    <s v="Si"/>
    <s v="No"/>
  </r>
  <r>
    <x v="1"/>
    <x v="1"/>
    <x v="1"/>
    <x v="0"/>
    <s v="C001459576"/>
    <x v="26"/>
    <x v="246"/>
    <d v="2018-04-17T14:00:00"/>
    <d v="2018-04-18T18:00:00"/>
    <s v="VITRO | Refresh de AP Cisco Localidad FAMA Monterrey - Preaprobado"/>
    <x v="0"/>
    <s v="On Time"/>
    <s v="No"/>
    <s v="Standard"/>
    <s v="Successful"/>
    <s v="On Time"/>
    <n v="1"/>
    <n v="1"/>
    <n v="0"/>
    <x v="3"/>
    <x v="0"/>
    <x v="0"/>
    <n v="0"/>
    <n v="0"/>
    <n v="0"/>
    <n v="0"/>
    <n v="1"/>
    <n v="0"/>
    <x v="1"/>
    <s v="C000179668"/>
    <x v="14"/>
    <x v="2"/>
    <s v="No"/>
    <s v="No"/>
    <s v="No"/>
    <s v="Si"/>
    <s v="No"/>
  </r>
  <r>
    <x v="5"/>
    <x v="0"/>
    <x v="0"/>
    <x v="0"/>
    <s v="C001459600"/>
    <x v="33"/>
    <x v="379"/>
    <d v="2018-04-18T15:00:00"/>
    <d v="2018-04-19T15:00:00"/>
    <s v="AMER / Grupo Kuo / RESIRMTY03OLD, RESIRMTY01_OLD / PSO=Y/ Rundown System/Decomission on virtual machines / ITO pre-approved"/>
    <x v="0"/>
    <s v="On Time"/>
    <s v="No"/>
    <s v="Minor"/>
    <s v="Successful"/>
    <s v="On Time"/>
    <n v="1"/>
    <n v="1"/>
    <n v="0"/>
    <x v="3"/>
    <x v="0"/>
    <x v="0"/>
    <n v="0"/>
    <n v="0"/>
    <n v="0"/>
    <n v="0"/>
    <n v="1"/>
    <n v="0"/>
    <x v="4"/>
    <s v="C000419598"/>
    <x v="19"/>
    <x v="1"/>
    <s v="No"/>
    <s v="No"/>
    <s v="No"/>
    <s v="Si"/>
    <s v="No"/>
  </r>
  <r>
    <x v="1"/>
    <x v="0"/>
    <x v="1"/>
    <x v="0"/>
    <s v="C001459631"/>
    <x v="21"/>
    <x v="278"/>
    <d v="2018-04-18T20:00:00"/>
    <d v="2018-04-19T00:00:00"/>
    <s v="VITRO | Creacion de Nuevo segmento de Red Vitro | Pre-Aprobado"/>
    <x v="0"/>
    <s v="On Time"/>
    <s v="No"/>
    <s v="Standard"/>
    <s v="Successful"/>
    <s v="On Time"/>
    <n v="1"/>
    <n v="1"/>
    <n v="0"/>
    <x v="3"/>
    <x v="0"/>
    <x v="0"/>
    <n v="0"/>
    <n v="0"/>
    <n v="0"/>
    <n v="0"/>
    <n v="1"/>
    <n v="0"/>
    <x v="1"/>
    <s v="C001459630"/>
    <x v="15"/>
    <x v="1"/>
    <s v="No"/>
    <s v="No"/>
    <s v="No"/>
    <s v="Si"/>
    <s v="No"/>
  </r>
  <r>
    <x v="1"/>
    <x v="0"/>
    <x v="0"/>
    <x v="0"/>
    <s v="C001459652"/>
    <x v="21"/>
    <x v="278"/>
    <d v="2018-04-18T22:00:00"/>
    <d v="2018-04-19T02:00:00"/>
    <s v="AMER| SINGLE | Retirar rutas estáticas en FW Juniper del segmento 10.53.20.0"/>
    <x v="0"/>
    <s v="On Time"/>
    <s v="No"/>
    <s v="Minor"/>
    <s v="Successful"/>
    <s v="On Time"/>
    <n v="1"/>
    <n v="1"/>
    <n v="0"/>
    <x v="3"/>
    <x v="0"/>
    <x v="0"/>
    <n v="0"/>
    <n v="0"/>
    <n v="0"/>
    <n v="0"/>
    <n v="1"/>
    <n v="0"/>
    <x v="1"/>
    <s v="-"/>
    <x v="15"/>
    <x v="1"/>
    <s v="No"/>
    <s v="No"/>
    <s v="No"/>
    <s v="Si"/>
    <s v="No"/>
  </r>
  <r>
    <x v="0"/>
    <x v="0"/>
    <x v="1"/>
    <x v="0"/>
    <s v="C001459655"/>
    <x v="0"/>
    <x v="0"/>
    <d v="2018-04-18T13:00:00"/>
    <d v="2018-04-19T13:00:00"/>
    <s v="SIGMA / SAP -TSMX / DEV / NOD - SAP Parameter Change_Offline / ITO.CAB pre-approved [4EP]"/>
    <x v="0"/>
    <s v="On Time"/>
    <s v="No"/>
    <s v="Standard"/>
    <s v="Successful"/>
    <s v="On Time"/>
    <n v="1"/>
    <n v="1"/>
    <n v="0"/>
    <x v="3"/>
    <x v="0"/>
    <x v="0"/>
    <n v="0"/>
    <n v="0"/>
    <n v="0"/>
    <n v="0"/>
    <n v="1"/>
    <n v="0"/>
    <x v="0"/>
    <s v="CMOD317344"/>
    <x v="0"/>
    <x v="0"/>
    <s v="No"/>
    <s v="No"/>
    <s v="No"/>
    <s v="Si"/>
    <s v="No"/>
  </r>
  <r>
    <x v="10"/>
    <x v="1"/>
    <x v="0"/>
    <x v="0"/>
    <s v="C001459699"/>
    <x v="23"/>
    <x v="103"/>
    <d v="2018-04-18T18:00:00"/>
    <d v="2018-04-18T20:00:00"/>
    <s v="TSMX | TSS DSI - Homologar configuracion de NTP en ambos switches Nexus Bloque A y re-syncronizar con servidor NTP"/>
    <x v="0"/>
    <s v="On Time"/>
    <s v="No"/>
    <s v="Minor"/>
    <s v="Successful"/>
    <s v="On Time"/>
    <n v="1"/>
    <n v="1"/>
    <n v="0"/>
    <x v="3"/>
    <x v="0"/>
    <x v="0"/>
    <n v="0"/>
    <n v="0"/>
    <n v="0"/>
    <n v="0"/>
    <n v="1"/>
    <n v="0"/>
    <x v="4"/>
    <s v="-"/>
    <x v="11"/>
    <x v="2"/>
    <s v="No"/>
    <s v="No"/>
    <s v="No"/>
    <s v="Si"/>
    <s v="No"/>
  </r>
  <r>
    <x v="1"/>
    <x v="0"/>
    <x v="1"/>
    <x v="0"/>
    <s v="C001459740"/>
    <x v="1"/>
    <x v="302"/>
    <d v="2018-04-17T18:00:00"/>
    <d v="2018-04-18T18:00:00"/>
    <s v="AMER | VITRO | VUSCNIVIP-DEV | HDD replacement | HP Shadow"/>
    <x v="0"/>
    <s v="On Time"/>
    <s v="No"/>
    <s v="Standard"/>
    <s v="Successful"/>
    <s v="On Time"/>
    <n v="1"/>
    <n v="1"/>
    <n v="0"/>
    <x v="3"/>
    <x v="0"/>
    <x v="0"/>
    <n v="0"/>
    <n v="0"/>
    <n v="0"/>
    <n v="0"/>
    <n v="1"/>
    <n v="0"/>
    <x v="1"/>
    <s v="C000743267"/>
    <x v="1"/>
    <x v="1"/>
    <s v="No"/>
    <s v="No"/>
    <s v="No"/>
    <s v="Si"/>
    <s v="No"/>
  </r>
  <r>
    <x v="26"/>
    <x v="0"/>
    <x v="1"/>
    <x v="0"/>
    <s v="C001461359"/>
    <x v="0"/>
    <x v="215"/>
    <d v="2018-04-19T09:00:00"/>
    <d v="2018-04-19T17:00:00"/>
    <s v="TSMX/Volaris/SAP Request: Creation/modify and uploading of the roles CSS.CAB preapproved"/>
    <x v="0"/>
    <s v="On Time"/>
    <s v="No"/>
    <s v="Standard"/>
    <s v="Successful"/>
    <s v="On Time"/>
    <n v="1"/>
    <n v="1"/>
    <n v="0"/>
    <x v="3"/>
    <x v="0"/>
    <x v="0"/>
    <n v="0"/>
    <n v="0"/>
    <n v="0"/>
    <n v="0"/>
    <n v="1"/>
    <n v="0"/>
    <x v="2"/>
    <s v="CMOD310216"/>
    <x v="0"/>
    <x v="0"/>
    <s v="No"/>
    <s v="No"/>
    <s v="No"/>
    <s v="Si"/>
    <s v="No"/>
  </r>
  <r>
    <x v="8"/>
    <x v="1"/>
    <x v="0"/>
    <x v="0"/>
    <s v="C001461363"/>
    <x v="47"/>
    <x v="326"/>
    <d v="2018-04-18T17:00:00"/>
    <d v="2018-04-18T21:00:00"/>
    <s v="TSMX | PQIT | TSS | VOICE | Acompañamiento a proveedor Telmex para instalacion de Troncal E1"/>
    <x v="0"/>
    <s v="On Time"/>
    <s v="No"/>
    <s v="Minor"/>
    <s v="Successful"/>
    <s v="On Time"/>
    <n v="1"/>
    <n v="1"/>
    <n v="0"/>
    <x v="3"/>
    <x v="0"/>
    <x v="0"/>
    <n v="0"/>
    <n v="0"/>
    <n v="0"/>
    <n v="0"/>
    <n v="1"/>
    <n v="0"/>
    <x v="2"/>
    <s v="-"/>
    <x v="24"/>
    <x v="2"/>
    <s v="No"/>
    <s v="No"/>
    <s v="No"/>
    <s v="Si"/>
    <s v="No"/>
  </r>
  <r>
    <x v="5"/>
    <x v="0"/>
    <x v="1"/>
    <x v="0"/>
    <s v="C001461386"/>
    <x v="0"/>
    <x v="120"/>
    <d v="2018-04-18T13:00:00"/>
    <d v="2018-04-18T17:00:00"/>
    <s v="[GRUPO KUO / [ SAP TS-MX ] / [ QA ] / [ QAB ] - Implementation of support packages for ABAP (SPAM/SAINT) / ITO.CAB pre-approved [4EP]"/>
    <x v="0"/>
    <s v="On Time"/>
    <s v="No"/>
    <s v="Standard"/>
    <s v="Successful"/>
    <s v="On Time"/>
    <n v="1"/>
    <n v="1"/>
    <n v="0"/>
    <x v="3"/>
    <x v="0"/>
    <x v="0"/>
    <n v="0"/>
    <n v="0"/>
    <n v="0"/>
    <n v="0"/>
    <n v="1"/>
    <n v="0"/>
    <x v="4"/>
    <s v="CMOD318037"/>
    <x v="0"/>
    <x v="0"/>
    <s v="No"/>
    <s v="No"/>
    <s v="No"/>
    <s v="Si"/>
    <s v="No"/>
  </r>
  <r>
    <x v="1"/>
    <x v="1"/>
    <x v="1"/>
    <x v="0"/>
    <s v="C001461403"/>
    <x v="26"/>
    <x v="39"/>
    <d v="2018-04-19T18:30:00"/>
    <d v="2018-04-19T19:30:00"/>
    <s v="Vitro Car Santa Catarina Instalación de UPS en MDF | Pre Aprobado"/>
    <x v="0"/>
    <s v="On Time"/>
    <s v="No"/>
    <s v="Standard"/>
    <s v="Successful"/>
    <s v="On Time"/>
    <n v="1"/>
    <n v="1"/>
    <n v="0"/>
    <x v="3"/>
    <x v="0"/>
    <x v="0"/>
    <n v="0"/>
    <n v="0"/>
    <n v="0"/>
    <n v="0"/>
    <n v="1"/>
    <n v="0"/>
    <x v="1"/>
    <s v="C000790241"/>
    <x v="14"/>
    <x v="2"/>
    <s v="No"/>
    <s v="No"/>
    <s v="No"/>
    <s v="Si"/>
    <s v="No"/>
  </r>
  <r>
    <x v="1"/>
    <x v="1"/>
    <x v="1"/>
    <x v="0"/>
    <s v="C001462801"/>
    <x v="26"/>
    <x v="68"/>
    <d v="2018-04-19T10:00:00"/>
    <d v="2018-04-19T14:30:00"/>
    <s v="VITRO | Creacion de Nuevo segmento de Red Backups en Salem | Pre-Aprobado"/>
    <x v="0"/>
    <s v="On Time"/>
    <s v="No"/>
    <s v="Standard"/>
    <s v="Successful"/>
    <s v="On Time"/>
    <n v="1"/>
    <n v="1"/>
    <n v="0"/>
    <x v="3"/>
    <x v="0"/>
    <x v="0"/>
    <n v="0"/>
    <n v="0"/>
    <n v="0"/>
    <n v="0"/>
    <n v="1"/>
    <n v="0"/>
    <x v="1"/>
    <s v="C001459630"/>
    <x v="14"/>
    <x v="2"/>
    <s v="No"/>
    <s v="No"/>
    <s v="No"/>
    <s v="Si"/>
    <s v="No"/>
  </r>
  <r>
    <x v="0"/>
    <x v="0"/>
    <x v="0"/>
    <x v="0"/>
    <s v="C001462860"/>
    <x v="36"/>
    <x v="54"/>
    <d v="2018-04-19T14:00:00"/>
    <d v="2018-04-19T18:00:00"/>
    <s v="NEMAK | PROD | OUTAGE = N | SQL Server Database creation to instance MTYSQL0029 by customer request"/>
    <x v="0"/>
    <s v="On Time"/>
    <s v="No"/>
    <s v="Minor"/>
    <s v="Successful"/>
    <s v="On Time"/>
    <n v="1"/>
    <n v="1"/>
    <n v="0"/>
    <x v="3"/>
    <x v="0"/>
    <x v="0"/>
    <n v="0"/>
    <n v="0"/>
    <n v="0"/>
    <n v="0"/>
    <n v="1"/>
    <n v="0"/>
    <x v="0"/>
    <s v="-"/>
    <x v="21"/>
    <x v="1"/>
    <s v="No"/>
    <s v="No"/>
    <s v="No"/>
    <s v="Si"/>
    <s v="No"/>
  </r>
  <r>
    <x v="5"/>
    <x v="0"/>
    <x v="1"/>
    <x v="0"/>
    <s v="C001462861"/>
    <x v="0"/>
    <x v="176"/>
    <d v="2018-04-18T13:00:00"/>
    <d v="2018-04-18T17:00:00"/>
    <s v="[GRUPO KUO] / [ SAP -TSMX ] / (QAS ) [ GRQ, DHR ] - Parameter Change_Online / ITO.CAB pre-approved [4EP]"/>
    <x v="0"/>
    <s v="On Time"/>
    <s v="No"/>
    <s v="Standard"/>
    <s v="Successful"/>
    <s v="On Time"/>
    <n v="1"/>
    <n v="1"/>
    <n v="0"/>
    <x v="3"/>
    <x v="0"/>
    <x v="0"/>
    <n v="0"/>
    <n v="0"/>
    <n v="0"/>
    <n v="0"/>
    <n v="1"/>
    <n v="0"/>
    <x v="4"/>
    <s v="CMOD317343"/>
    <x v="0"/>
    <x v="0"/>
    <s v="No"/>
    <s v="No"/>
    <s v="No"/>
    <s v="Si"/>
    <s v="No"/>
  </r>
  <r>
    <x v="0"/>
    <x v="0"/>
    <x v="1"/>
    <x v="0"/>
    <s v="C001462894"/>
    <x v="0"/>
    <x v="43"/>
    <d v="2018-04-19T12:00:00"/>
    <d v="2018-04-19T17:00:00"/>
    <s v="ALFA | SAP | SIADB1| Add space of FS SAP System"/>
    <x v="0"/>
    <s v="On Time"/>
    <s v="No"/>
    <s v="Standard"/>
    <s v="Successful"/>
    <s v="On Time"/>
    <n v="1"/>
    <n v="1"/>
    <n v="0"/>
    <x v="3"/>
    <x v="0"/>
    <x v="0"/>
    <n v="0"/>
    <n v="0"/>
    <n v="0"/>
    <n v="0"/>
    <n v="1"/>
    <n v="0"/>
    <x v="0"/>
    <s v="C001147479"/>
    <x v="0"/>
    <x v="0"/>
    <s v="No"/>
    <s v="No"/>
    <s v="No"/>
    <s v="Si"/>
    <s v="No"/>
  </r>
  <r>
    <x v="0"/>
    <x v="0"/>
    <x v="0"/>
    <x v="0"/>
    <s v="C001462951"/>
    <x v="36"/>
    <x v="174"/>
    <d v="2018-04-19T12:00:00"/>
    <d v="2018-04-19T15:00:00"/>
    <s v="NEMAK | Increased of Disk Space [E:\ 100 GB] [X:\ 70 GB] on Server MTYAPS0085"/>
    <x v="0"/>
    <s v="On Time"/>
    <s v="No"/>
    <s v="Minor"/>
    <s v="Successful"/>
    <s v="On Time"/>
    <n v="1"/>
    <n v="1"/>
    <n v="0"/>
    <x v="3"/>
    <x v="0"/>
    <x v="0"/>
    <n v="0"/>
    <n v="0"/>
    <n v="0"/>
    <n v="0"/>
    <n v="1"/>
    <n v="0"/>
    <x v="0"/>
    <s v="C000058623"/>
    <x v="21"/>
    <x v="1"/>
    <s v="No"/>
    <s v="No"/>
    <s v="No"/>
    <s v="Si"/>
    <s v="No"/>
  </r>
  <r>
    <x v="0"/>
    <x v="0"/>
    <x v="0"/>
    <x v="0"/>
    <s v="C001462958"/>
    <x v="0"/>
    <x v="95"/>
    <d v="2018-04-19T15:30:00"/>
    <d v="2018-04-19T17:30:00"/>
    <s v="SIGMA / SAP-TS-TSMX / Quality / QA1 / Resize Redo Logs / Outage = No"/>
    <x v="0"/>
    <s v="On Time"/>
    <s v="No"/>
    <s v="Minor"/>
    <s v="Successful"/>
    <s v="On Time"/>
    <n v="1"/>
    <n v="1"/>
    <n v="0"/>
    <x v="3"/>
    <x v="0"/>
    <x v="0"/>
    <n v="0"/>
    <n v="0"/>
    <n v="0"/>
    <n v="0"/>
    <n v="1"/>
    <n v="0"/>
    <x v="0"/>
    <s v="-"/>
    <x v="0"/>
    <x v="0"/>
    <s v="No"/>
    <s v="No"/>
    <s v="No"/>
    <s v="Si"/>
    <s v="No"/>
  </r>
  <r>
    <x v="0"/>
    <x v="0"/>
    <x v="0"/>
    <x v="0"/>
    <s v="C001462959"/>
    <x v="36"/>
    <x v="177"/>
    <d v="2018-04-19T15:00:00"/>
    <d v="2018-04-19T17:00:00"/>
    <s v="ALFA | ALLIAX| Decommissioning SQL database &quot;requisite23nueva&quot; on the SQL instances ALXCAT"/>
    <x v="0"/>
    <s v="On Time"/>
    <s v="No"/>
    <s v="Minor"/>
    <s v="Successful"/>
    <s v="On Time"/>
    <n v="1"/>
    <n v="1"/>
    <n v="0"/>
    <x v="3"/>
    <x v="0"/>
    <x v="0"/>
    <n v="0"/>
    <n v="0"/>
    <n v="0"/>
    <n v="0"/>
    <n v="1"/>
    <n v="0"/>
    <x v="0"/>
    <s v="C000982195"/>
    <x v="21"/>
    <x v="1"/>
    <s v="No"/>
    <s v="No"/>
    <s v="No"/>
    <s v="Si"/>
    <s v="No"/>
  </r>
  <r>
    <x v="0"/>
    <x v="0"/>
    <x v="1"/>
    <x v="0"/>
    <s v="C001462960"/>
    <x v="0"/>
    <x v="0"/>
    <d v="2018-04-19T13:30:00"/>
    <d v="2018-04-19T17:00:00"/>
    <s v="TSMX/ALFA/SAP Request: Creation/modify and uploading of the roles CSS.CAB preapproved"/>
    <x v="0"/>
    <s v="On Time"/>
    <s v="No"/>
    <s v="Standard"/>
    <s v="Successful"/>
    <s v="On Time"/>
    <n v="1"/>
    <n v="1"/>
    <n v="0"/>
    <x v="3"/>
    <x v="0"/>
    <x v="0"/>
    <n v="0"/>
    <n v="0"/>
    <n v="0"/>
    <n v="0"/>
    <n v="1"/>
    <n v="0"/>
    <x v="0"/>
    <s v="CMOD310216"/>
    <x v="0"/>
    <x v="0"/>
    <s v="No"/>
    <s v="No"/>
    <s v="No"/>
    <s v="Si"/>
    <s v="No"/>
  </r>
  <r>
    <x v="5"/>
    <x v="0"/>
    <x v="1"/>
    <x v="0"/>
    <s v="C001464575"/>
    <x v="0"/>
    <x v="176"/>
    <d v="2018-04-19T13:00:00"/>
    <d v="2018-04-19T17:00:00"/>
    <s v="[GRUPO KUO] / [ SAP -TSMX ] / (QAS ) [ QA4 ] - Parameter Change_Online / ITO.CAB pre-approved [4EP]"/>
    <x v="0"/>
    <s v="On Time"/>
    <s v="No"/>
    <s v="Standard"/>
    <s v="Successful"/>
    <s v="On Time"/>
    <n v="1"/>
    <n v="1"/>
    <n v="0"/>
    <x v="3"/>
    <x v="0"/>
    <x v="0"/>
    <n v="0"/>
    <n v="0"/>
    <n v="0"/>
    <n v="0"/>
    <n v="1"/>
    <n v="0"/>
    <x v="4"/>
    <s v="CMOD317343"/>
    <x v="0"/>
    <x v="0"/>
    <s v="No"/>
    <s v="No"/>
    <s v="No"/>
    <s v="Si"/>
    <s v="No"/>
  </r>
  <r>
    <x v="7"/>
    <x v="0"/>
    <x v="1"/>
    <x v="0"/>
    <s v="C41015299"/>
    <x v="15"/>
    <x v="113"/>
    <d v="2018-04-19T09:00:00"/>
    <d v="2018-04-19T18:00:00"/>
    <s v="Electrical inspection of batteries for UPSs of Data Center FINSA"/>
    <x v="0"/>
    <s v="On Time"/>
    <s v="No"/>
    <s v="Standard"/>
    <s v="Successful"/>
    <s v="On Time"/>
    <n v="1"/>
    <n v="1"/>
    <n v="0"/>
    <x v="3"/>
    <x v="0"/>
    <x v="0"/>
    <n v="0"/>
    <n v="0"/>
    <n v="0"/>
    <n v="0"/>
    <n v="1"/>
    <n v="0"/>
    <x v="3"/>
    <s v="CT40003238"/>
    <x v="10"/>
    <x v="1"/>
    <s v="No"/>
    <s v="No"/>
    <s v="No"/>
    <s v="Si"/>
    <s v="No"/>
  </r>
  <r>
    <x v="7"/>
    <x v="0"/>
    <x v="0"/>
    <x v="0"/>
    <s v="C41024676"/>
    <x v="53"/>
    <x v="45"/>
    <d v="2018-04-19T17:00:00"/>
    <d v="2018-04-19T19:00:00"/>
    <s v="Configuración de FS /kvsvol10 y /kvsvol11 en Veritas Cluster y pruebas de disponibilidad"/>
    <x v="0"/>
    <s v="On Time"/>
    <s v="No"/>
    <s v="Minor"/>
    <s v="Successful"/>
    <s v="On Time"/>
    <n v="1"/>
    <n v="1"/>
    <n v="0"/>
    <x v="3"/>
    <x v="0"/>
    <x v="0"/>
    <n v="0"/>
    <n v="0"/>
    <n v="0"/>
    <n v="0"/>
    <n v="1"/>
    <n v="0"/>
    <x v="3"/>
    <s v="CT40002734"/>
    <x v="18"/>
    <x v="1"/>
    <s v="No"/>
    <s v="No"/>
    <s v="No"/>
    <s v="Si"/>
    <s v="No"/>
  </r>
  <r>
    <x v="7"/>
    <x v="0"/>
    <x v="1"/>
    <x v="0"/>
    <s v="C41026746"/>
    <x v="8"/>
    <x v="11"/>
    <d v="2018-04-18T17:05:00"/>
    <d v="2018-04-18T19:00:00"/>
    <s v="Reinicio del servidor windows virtual VWPUSSVPR03/10.148.9.226"/>
    <x v="0"/>
    <s v="On Time"/>
    <s v="No"/>
    <s v="Standard"/>
    <s v="Successful"/>
    <s v="On Time"/>
    <n v="1"/>
    <n v="1"/>
    <n v="0"/>
    <x v="3"/>
    <x v="0"/>
    <x v="0"/>
    <n v="0"/>
    <n v="0"/>
    <n v="0"/>
    <n v="0"/>
    <n v="1"/>
    <n v="0"/>
    <x v="3"/>
    <s v="CT40008918"/>
    <x v="6"/>
    <x v="1"/>
    <s v="No"/>
    <s v="No"/>
    <s v="No"/>
    <s v="Si"/>
    <s v="No"/>
  </r>
  <r>
    <x v="4"/>
    <x v="1"/>
    <x v="0"/>
    <x v="0"/>
    <s v="C41016275"/>
    <x v="20"/>
    <x v="26"/>
    <d v="2018-04-16T18:00:00"/>
    <d v="2018-04-18T17:00:00"/>
    <s v="Unistall Office/Production Switch at A19 IDFITRoom1 - Audi Mexico"/>
    <x v="0"/>
    <s v="On Time"/>
    <s v="No"/>
    <s v="Minor"/>
    <s v="Successful"/>
    <s v="On Time"/>
    <n v="1"/>
    <n v="1"/>
    <n v="0"/>
    <x v="3"/>
    <x v="0"/>
    <x v="0"/>
    <n v="0"/>
    <n v="0"/>
    <n v="0"/>
    <n v="0"/>
    <n v="1"/>
    <n v="0"/>
    <x v="3"/>
    <s v="CT40011169"/>
    <x v="14"/>
    <x v="2"/>
    <s v="No"/>
    <s v="No"/>
    <s v="No"/>
    <s v="Si"/>
    <s v="No"/>
  </r>
  <r>
    <x v="4"/>
    <x v="0"/>
    <x v="0"/>
    <x v="0"/>
    <s v="C41018638"/>
    <x v="5"/>
    <x v="265"/>
    <d v="2018-04-19T09:00:00"/>
    <d v="2018-04-19T17:00:00"/>
    <s v="[JST] PATCH MANAGEMENT ON SERVERS"/>
    <x v="0"/>
    <s v="On Time"/>
    <s v="No"/>
    <s v="Minor"/>
    <s v="Successful"/>
    <s v="On Time"/>
    <n v="1"/>
    <n v="1"/>
    <n v="0"/>
    <x v="3"/>
    <x v="0"/>
    <x v="0"/>
    <n v="0"/>
    <n v="0"/>
    <n v="0"/>
    <n v="0"/>
    <n v="1"/>
    <n v="0"/>
    <x v="3"/>
    <s v="CT40007809"/>
    <x v="1"/>
    <x v="1"/>
    <s v="No"/>
    <s v="No"/>
    <s v="No"/>
    <s v="Si"/>
    <s v="No"/>
  </r>
  <r>
    <x v="4"/>
    <x v="1"/>
    <x v="0"/>
    <x v="0"/>
    <s v="C41022619"/>
    <x v="50"/>
    <x v="76"/>
    <d v="2018-04-19T09:00:00"/>
    <d v="2018-04-19T17:00:00"/>
    <s v="Retrieve box and cables with active connections"/>
    <x v="0"/>
    <s v="On Time"/>
    <s v="No"/>
    <s v="Minor"/>
    <s v="Successful"/>
    <s v="On Time"/>
    <n v="1"/>
    <n v="1"/>
    <n v="0"/>
    <x v="3"/>
    <x v="0"/>
    <x v="0"/>
    <n v="0"/>
    <n v="0"/>
    <n v="0"/>
    <n v="0"/>
    <n v="1"/>
    <n v="0"/>
    <x v="3"/>
    <s v="CT40006852"/>
    <x v="23"/>
    <x v="2"/>
    <s v="No"/>
    <s v="No"/>
    <s v="No"/>
    <s v="Si"/>
    <s v="No"/>
  </r>
  <r>
    <x v="4"/>
    <x v="1"/>
    <x v="0"/>
    <x v="0"/>
    <s v="C41023422"/>
    <x v="20"/>
    <x v="367"/>
    <d v="2018-04-18T17:00:00"/>
    <d v="2018-04-19T20:00:00"/>
    <s v="Interface revision at Office Distribution/ A60 Audi Mexico"/>
    <x v="0"/>
    <s v="On Time"/>
    <s v="No"/>
    <s v="Minor"/>
    <s v="Successful"/>
    <s v="On Time"/>
    <n v="1"/>
    <n v="1"/>
    <n v="0"/>
    <x v="3"/>
    <x v="0"/>
    <x v="0"/>
    <n v="0"/>
    <n v="0"/>
    <n v="0"/>
    <n v="0"/>
    <n v="1"/>
    <n v="0"/>
    <x v="3"/>
    <s v="-"/>
    <x v="14"/>
    <x v="2"/>
    <s v="No"/>
    <s v="No"/>
    <s v="No"/>
    <s v="Si"/>
    <s v="No"/>
  </r>
  <r>
    <x v="4"/>
    <x v="1"/>
    <x v="1"/>
    <x v="0"/>
    <s v="C41023521"/>
    <x v="10"/>
    <x v="13"/>
    <d v="2018-04-19T09:00:00"/>
    <d v="2018-04-19T13:00:00"/>
    <s v="Preventive maintenance in IDF 02 of A30 - Audi México"/>
    <x v="0"/>
    <s v="On Time"/>
    <s v="No"/>
    <s v="Standard"/>
    <s v="Successful"/>
    <s v="On Time"/>
    <n v="1"/>
    <n v="1"/>
    <n v="0"/>
    <x v="3"/>
    <x v="0"/>
    <x v="0"/>
    <n v="0"/>
    <n v="0"/>
    <n v="0"/>
    <n v="0"/>
    <n v="1"/>
    <n v="0"/>
    <x v="3"/>
    <s v="CT40010844"/>
    <x v="7"/>
    <x v="2"/>
    <s v="No"/>
    <s v="No"/>
    <s v="No"/>
    <s v="Si"/>
    <s v="No"/>
  </r>
  <r>
    <x v="4"/>
    <x v="0"/>
    <x v="0"/>
    <x v="0"/>
    <s v="C41024562"/>
    <x v="5"/>
    <x v="247"/>
    <d v="2018-04-19T08:00:00"/>
    <d v="2018-04-19T17:00:00"/>
    <s v="Project SCOM: Wave 0 - Deploy Tests - First Run"/>
    <x v="0"/>
    <s v="On Time"/>
    <s v="No"/>
    <s v="Minor"/>
    <s v="Successful"/>
    <s v="On Time"/>
    <n v="1"/>
    <n v="1"/>
    <n v="0"/>
    <x v="3"/>
    <x v="0"/>
    <x v="0"/>
    <n v="0"/>
    <n v="0"/>
    <n v="0"/>
    <n v="0"/>
    <n v="1"/>
    <n v="0"/>
    <x v="3"/>
    <s v="CT40007176"/>
    <x v="1"/>
    <x v="1"/>
    <s v="No"/>
    <s v="No"/>
    <s v="No"/>
    <s v="Si"/>
    <s v="No"/>
  </r>
  <r>
    <x v="15"/>
    <x v="0"/>
    <x v="1"/>
    <x v="0"/>
    <s v="C001428086"/>
    <x v="12"/>
    <x v="129"/>
    <d v="2018-04-19T18:00:00"/>
    <d v="2018-04-19T23:00:00"/>
    <s v="[MEXICHEM / PRD / [ DSC3 ] dcplnx22735834 HAP- Migration"/>
    <x v="0"/>
    <s v="On Time"/>
    <s v="No"/>
    <s v="Standard"/>
    <s v="Successful"/>
    <s v="On Time"/>
    <n v="1"/>
    <n v="1"/>
    <n v="0"/>
    <x v="3"/>
    <x v="0"/>
    <x v="0"/>
    <n v="0"/>
    <n v="0"/>
    <n v="0"/>
    <n v="0"/>
    <n v="1"/>
    <n v="0"/>
    <x v="1"/>
    <s v="-"/>
    <x v="0"/>
    <x v="0"/>
    <s v="No"/>
    <s v="No"/>
    <s v="No"/>
    <s v="Si"/>
    <s v="No"/>
  </r>
  <r>
    <x v="0"/>
    <x v="0"/>
    <x v="0"/>
    <x v="0"/>
    <s v="C001443911"/>
    <x v="11"/>
    <x v="14"/>
    <d v="2018-04-16T10:00:00"/>
    <d v="2018-04-20T15:30:00"/>
    <s v="TERZA | CCS - SCCM | Pilot Deployment | Security Updates by Microsoft Operative Systems 04 Abril 2018"/>
    <x v="0"/>
    <s v="On Time"/>
    <s v="No"/>
    <s v="Minor"/>
    <s v="Successful"/>
    <s v="On Time"/>
    <n v="1"/>
    <n v="1"/>
    <n v="0"/>
    <x v="3"/>
    <x v="0"/>
    <x v="0"/>
    <n v="0"/>
    <n v="0"/>
    <n v="0"/>
    <n v="0"/>
    <n v="1"/>
    <n v="0"/>
    <x v="0"/>
    <s v="C001313832"/>
    <x v="2"/>
    <x v="1"/>
    <s v="No"/>
    <s v="No"/>
    <s v="No"/>
    <s v="Si"/>
    <s v="No"/>
  </r>
  <r>
    <x v="0"/>
    <x v="0"/>
    <x v="0"/>
    <x v="0"/>
    <s v="C001446525"/>
    <x v="17"/>
    <x v="72"/>
    <d v="2018-04-09T10:00:00"/>
    <d v="2018-04-20T08:00:00"/>
    <s v="AMER | ALFACORP | Mitigation of Vulnerabilities &lt;April 2018&gt;"/>
    <x v="0"/>
    <s v="On Time"/>
    <s v="No"/>
    <s v="Minor"/>
    <s v="Successful"/>
    <s v="On Time"/>
    <n v="1"/>
    <n v="1"/>
    <n v="0"/>
    <x v="3"/>
    <x v="0"/>
    <x v="0"/>
    <n v="0"/>
    <n v="0"/>
    <n v="0"/>
    <n v="0"/>
    <n v="1"/>
    <n v="0"/>
    <x v="0"/>
    <s v="C000945095"/>
    <x v="1"/>
    <x v="1"/>
    <s v="No"/>
    <s v="No"/>
    <s v="No"/>
    <s v="Si"/>
    <s v="No"/>
  </r>
  <r>
    <x v="0"/>
    <x v="0"/>
    <x v="0"/>
    <x v="0"/>
    <s v="C001453109"/>
    <x v="11"/>
    <x v="14"/>
    <d v="2018-04-13T18:00:00"/>
    <d v="2018-04-20T15:30:00"/>
    <s v="SIGMA | CCS - SCCM | Pilot Deployment | Security Updates by Microsoft 04 April 2018"/>
    <x v="0"/>
    <s v="On Time"/>
    <s v="No"/>
    <s v="Minor"/>
    <s v="Successful"/>
    <s v="On Time"/>
    <n v="1"/>
    <n v="1"/>
    <n v="0"/>
    <x v="3"/>
    <x v="0"/>
    <x v="0"/>
    <n v="0"/>
    <n v="0"/>
    <n v="0"/>
    <n v="0"/>
    <n v="1"/>
    <n v="0"/>
    <x v="0"/>
    <s v="C001313832"/>
    <x v="2"/>
    <x v="1"/>
    <s v="No"/>
    <s v="No"/>
    <s v="No"/>
    <s v="Si"/>
    <s v="No"/>
  </r>
  <r>
    <x v="0"/>
    <x v="3"/>
    <x v="1"/>
    <x v="0"/>
    <s v="C001454606"/>
    <x v="49"/>
    <x v="308"/>
    <d v="2018-04-20T14:00:00"/>
    <d v="2018-04-20T16:00:00"/>
    <s v="SIGMA | Application Flow Deployment on the IIB Production Server | Commnor/Lertek/Encuestas Reorg"/>
    <x v="0"/>
    <s v="On Time"/>
    <s v="No"/>
    <s v="Standard"/>
    <s v="Successful"/>
    <s v="On Time"/>
    <n v="1"/>
    <n v="1"/>
    <n v="0"/>
    <x v="3"/>
    <x v="0"/>
    <x v="0"/>
    <n v="0"/>
    <n v="0"/>
    <n v="0"/>
    <n v="0"/>
    <n v="1"/>
    <n v="0"/>
    <x v="0"/>
    <s v="C001323723"/>
    <x v="25"/>
    <x v="4"/>
    <s v="No"/>
    <s v="No"/>
    <s v="No"/>
    <s v="Si"/>
    <s v="No"/>
  </r>
  <r>
    <x v="0"/>
    <x v="0"/>
    <x v="0"/>
    <x v="0"/>
    <s v="C001454643"/>
    <x v="17"/>
    <x v="22"/>
    <d v="2018-04-13T15:00:00"/>
    <d v="2018-04-20T15:00:00"/>
    <s v="SIGMA | AMER | WINDOWS | Rundown System | SIACEOCS01 &amp; SIACEVBLOCKBR | PRD &amp; DEV"/>
    <x v="0"/>
    <s v="On Time"/>
    <s v="No"/>
    <s v="Minor"/>
    <s v="Successful"/>
    <s v="On Time"/>
    <n v="1"/>
    <n v="1"/>
    <n v="0"/>
    <x v="3"/>
    <x v="0"/>
    <x v="0"/>
    <n v="0"/>
    <n v="0"/>
    <n v="0"/>
    <n v="0"/>
    <n v="1"/>
    <n v="0"/>
    <x v="0"/>
    <s v="C000419598"/>
    <x v="1"/>
    <x v="1"/>
    <s v="No"/>
    <s v="No"/>
    <s v="No"/>
    <s v="Si"/>
    <s v="No"/>
  </r>
  <r>
    <x v="0"/>
    <x v="0"/>
    <x v="0"/>
    <x v="0"/>
    <s v="C001459507"/>
    <x v="17"/>
    <x v="22"/>
    <d v="2018-04-19T15:00:00"/>
    <d v="2018-04-20T03:00:00"/>
    <s v="AMER | TERZA | Mitigation of operating system vulnerabilities &lt;April 2018&gt; | DEV"/>
    <x v="0"/>
    <s v="On Time"/>
    <s v="No"/>
    <s v="Minor"/>
    <s v="Successful"/>
    <s v="On Time"/>
    <n v="1"/>
    <n v="1"/>
    <n v="0"/>
    <x v="3"/>
    <x v="0"/>
    <x v="0"/>
    <n v="0"/>
    <n v="0"/>
    <n v="0"/>
    <n v="0"/>
    <n v="1"/>
    <n v="0"/>
    <x v="0"/>
    <s v="C000945095"/>
    <x v="1"/>
    <x v="1"/>
    <s v="No"/>
    <s v="No"/>
    <s v="No"/>
    <s v="Si"/>
    <s v="No"/>
  </r>
  <r>
    <x v="10"/>
    <x v="1"/>
    <x v="0"/>
    <x v="0"/>
    <s v="C001459661"/>
    <x v="23"/>
    <x v="103"/>
    <d v="2018-04-19T23:00:00"/>
    <d v="2018-04-20T03:00:00"/>
    <s v="TSS DSI | Acompañamiento a proveedor Axtel para actividades de correción en enlace L2L Observatorio"/>
    <x v="0"/>
    <s v="On Time"/>
    <s v="No"/>
    <s v="Minor"/>
    <s v="Successful"/>
    <s v="On Time"/>
    <n v="1"/>
    <n v="1"/>
    <n v="0"/>
    <x v="3"/>
    <x v="0"/>
    <x v="0"/>
    <n v="0"/>
    <n v="0"/>
    <n v="0"/>
    <n v="0"/>
    <n v="1"/>
    <n v="0"/>
    <x v="4"/>
    <s v="-"/>
    <x v="11"/>
    <x v="2"/>
    <s v="No"/>
    <s v="No"/>
    <s v="No"/>
    <s v="Si"/>
    <s v="No"/>
  </r>
  <r>
    <x v="1"/>
    <x v="0"/>
    <x v="0"/>
    <x v="0"/>
    <s v="C001459763"/>
    <x v="21"/>
    <x v="173"/>
    <d v="2018-04-19T18:00:00"/>
    <d v="2018-04-19T22:00:00"/>
    <s v="VITRO | Support in updating/validating the time zone for ALL Vitro Security Clusters: HOUVTO01, -02, -03, -04, -05, -06, -08 &amp; -09"/>
    <x v="0"/>
    <s v="On Time"/>
    <s v="No"/>
    <s v="Minor"/>
    <s v="Successful"/>
    <s v="On Time"/>
    <n v="1"/>
    <n v="1"/>
    <n v="0"/>
    <x v="3"/>
    <x v="0"/>
    <x v="0"/>
    <n v="0"/>
    <n v="0"/>
    <n v="0"/>
    <n v="0"/>
    <n v="1"/>
    <n v="0"/>
    <x v="1"/>
    <s v="-"/>
    <x v="15"/>
    <x v="1"/>
    <s v="No"/>
    <s v="No"/>
    <s v="No"/>
    <s v="Si"/>
    <s v="No"/>
  </r>
  <r>
    <x v="8"/>
    <x v="0"/>
    <x v="0"/>
    <x v="0"/>
    <s v="C001461345"/>
    <x v="21"/>
    <x v="380"/>
    <d v="2018-04-19T18:00:00"/>
    <d v="2018-04-20T04:00:00"/>
    <s v="CMABC|Migración Facturación a Nube Azure Fase 1"/>
    <x v="0"/>
    <s v="On Time"/>
    <s v="No"/>
    <s v="Minor"/>
    <s v="Successful"/>
    <s v="On Time"/>
    <n v="1"/>
    <n v="1"/>
    <n v="0"/>
    <x v="3"/>
    <x v="0"/>
    <x v="0"/>
    <n v="0"/>
    <n v="0"/>
    <n v="0"/>
    <n v="0"/>
    <n v="1"/>
    <n v="0"/>
    <x v="2"/>
    <s v="-"/>
    <x v="15"/>
    <x v="1"/>
    <s v="No"/>
    <s v="No"/>
    <s v="No"/>
    <s v="Si"/>
    <s v="No"/>
  </r>
  <r>
    <x v="5"/>
    <x v="0"/>
    <x v="0"/>
    <x v="0"/>
    <s v="C001461376"/>
    <x v="6"/>
    <x v="7"/>
    <d v="2018-04-19T17:00:00"/>
    <d v="2018-04-19T23:00:00"/>
    <s v="AMER | KUO | Accompaniment KUO Customer provider to Increase Physical Memory in distributed servers"/>
    <x v="0"/>
    <s v="On Time"/>
    <s v="No"/>
    <s v="Minor"/>
    <s v="Successful"/>
    <s v="On Time"/>
    <n v="1"/>
    <n v="1"/>
    <n v="0"/>
    <x v="3"/>
    <x v="0"/>
    <x v="0"/>
    <n v="0"/>
    <n v="0"/>
    <n v="0"/>
    <n v="0"/>
    <n v="1"/>
    <n v="0"/>
    <x v="4"/>
    <s v="-"/>
    <x v="6"/>
    <x v="1"/>
    <s v="No"/>
    <s v="No"/>
    <s v="No"/>
    <s v="Si"/>
    <s v="No"/>
  </r>
  <r>
    <x v="16"/>
    <x v="0"/>
    <x v="0"/>
    <x v="0"/>
    <s v="C001461387"/>
    <x v="21"/>
    <x v="380"/>
    <d v="2018-04-19T18:00:00"/>
    <d v="2018-04-20T04:00:00"/>
    <s v="CMABC|Migración Facturación a Nube Azure Fase 1"/>
    <x v="0"/>
    <s v="On Time"/>
    <s v="No"/>
    <s v="Minor"/>
    <s v="Successful"/>
    <s v="On Time"/>
    <n v="1"/>
    <n v="1"/>
    <n v="0"/>
    <x v="3"/>
    <x v="0"/>
    <x v="0"/>
    <n v="0"/>
    <n v="0"/>
    <n v="0"/>
    <n v="0"/>
    <n v="1"/>
    <n v="0"/>
    <x v="2"/>
    <s v="-"/>
    <x v="15"/>
    <x v="1"/>
    <s v="No"/>
    <s v="No"/>
    <s v="No"/>
    <s v="Si"/>
    <s v="No"/>
  </r>
  <r>
    <x v="0"/>
    <x v="0"/>
    <x v="0"/>
    <x v="0"/>
    <s v="C001462897"/>
    <x v="0"/>
    <x v="98"/>
    <d v="2018-04-19T15:00:00"/>
    <d v="2018-04-20T07:00:00"/>
    <s v="INDELPRO/ SAP- BASIS -TMX /PRO/ OUTAGE = NO / Upgrade ST-A/PI plug-in/ install support package / CCAB and CSS.CAB preapproved / 4EP"/>
    <x v="0"/>
    <s v="On Time"/>
    <s v="No"/>
    <s v="Minor"/>
    <s v="Successful"/>
    <s v="On Time"/>
    <n v="1"/>
    <n v="1"/>
    <n v="0"/>
    <x v="3"/>
    <x v="0"/>
    <x v="0"/>
    <n v="0"/>
    <n v="0"/>
    <n v="0"/>
    <n v="0"/>
    <n v="1"/>
    <n v="0"/>
    <x v="0"/>
    <s v="CMOD314782"/>
    <x v="0"/>
    <x v="0"/>
    <s v="No"/>
    <s v="No"/>
    <s v="No"/>
    <s v="Si"/>
    <s v="No"/>
  </r>
  <r>
    <x v="5"/>
    <x v="0"/>
    <x v="1"/>
    <x v="0"/>
    <s v="C001464666"/>
    <x v="0"/>
    <x v="176"/>
    <d v="2018-04-19T20:00:00"/>
    <d v="2018-04-20T00:00:00"/>
    <s v="[GRUPO KUO] / [ SAP -TSMX ] / (PR ) [ GMP ] - Parameter Change_Online / ITO.CAB pre-approved [4EP]"/>
    <x v="0"/>
    <s v="On Time"/>
    <s v="No"/>
    <s v="Standard"/>
    <s v="Successful"/>
    <s v="On Time"/>
    <n v="1"/>
    <n v="1"/>
    <n v="0"/>
    <x v="3"/>
    <x v="0"/>
    <x v="0"/>
    <n v="0"/>
    <n v="0"/>
    <n v="0"/>
    <n v="0"/>
    <n v="1"/>
    <n v="0"/>
    <x v="4"/>
    <s v="CMOD317343"/>
    <x v="0"/>
    <x v="0"/>
    <s v="No"/>
    <s v="No"/>
    <s v="No"/>
    <s v="Si"/>
    <s v="No"/>
  </r>
  <r>
    <x v="7"/>
    <x v="0"/>
    <x v="0"/>
    <x v="0"/>
    <s v="C40981204"/>
    <x v="27"/>
    <x v="91"/>
    <d v="2018-04-19T17:00:00"/>
    <d v="2018-04-20T02:00:00"/>
    <s v="Asignacion de LUN 1 TB en Cluster Dealers"/>
    <x v="0"/>
    <s v="On Time"/>
    <s v="No"/>
    <s v="Minor"/>
    <s v="Successful"/>
    <s v="On Time"/>
    <n v="1"/>
    <n v="1"/>
    <n v="0"/>
    <x v="3"/>
    <x v="0"/>
    <x v="0"/>
    <n v="0"/>
    <n v="0"/>
    <n v="0"/>
    <n v="0"/>
    <n v="1"/>
    <n v="0"/>
    <x v="3"/>
    <s v="CT40008945"/>
    <x v="1"/>
    <x v="1"/>
    <s v="No"/>
    <s v="No"/>
    <s v="No"/>
    <s v="Si"/>
    <s v="No"/>
  </r>
  <r>
    <x v="7"/>
    <x v="0"/>
    <x v="0"/>
    <x v="0"/>
    <s v="C41025521"/>
    <x v="53"/>
    <x v="45"/>
    <d v="2018-04-19T20:00:00"/>
    <d v="2018-04-20T12:00:00"/>
    <s v="Add new Swap device"/>
    <x v="0"/>
    <s v="On Time"/>
    <s v="No"/>
    <s v="Minor"/>
    <s v="Successful"/>
    <s v="On Time"/>
    <n v="1"/>
    <n v="1"/>
    <n v="0"/>
    <x v="3"/>
    <x v="0"/>
    <x v="0"/>
    <n v="0"/>
    <n v="0"/>
    <n v="0"/>
    <n v="0"/>
    <n v="1"/>
    <n v="0"/>
    <x v="3"/>
    <s v="CT40003275"/>
    <x v="18"/>
    <x v="1"/>
    <s v="No"/>
    <s v="No"/>
    <s v="No"/>
    <s v="Si"/>
    <s v="No"/>
  </r>
  <r>
    <x v="4"/>
    <x v="0"/>
    <x v="0"/>
    <x v="0"/>
    <s v="C41023385"/>
    <x v="5"/>
    <x v="6"/>
    <d v="2018-04-19T20:00:00"/>
    <d v="2018-04-20T06:00:00"/>
    <s v="[Drive J] Disk failure - [AUDISJSN0105]"/>
    <x v="0"/>
    <s v="On Time"/>
    <s v="No"/>
    <s v="Minor"/>
    <s v="Successful"/>
    <s v="On Time"/>
    <n v="1"/>
    <n v="1"/>
    <n v="0"/>
    <x v="3"/>
    <x v="0"/>
    <x v="0"/>
    <n v="0"/>
    <n v="0"/>
    <n v="0"/>
    <n v="0"/>
    <n v="1"/>
    <n v="0"/>
    <x v="3"/>
    <s v="CT40009942"/>
    <x v="1"/>
    <x v="1"/>
    <s v="No"/>
    <s v="No"/>
    <s v="No"/>
    <s v="Si"/>
    <s v="No"/>
  </r>
  <r>
    <x v="29"/>
    <x v="0"/>
    <x v="0"/>
    <x v="0"/>
    <s v="C001449829"/>
    <x v="1"/>
    <x v="80"/>
    <d v="2018-04-22T08:00:00"/>
    <d v="2018-04-22T12:00:00"/>
    <s v="AMER | ARCOMEX | Installing Windows Update on Environment PRD"/>
    <x v="0"/>
    <s v="On Time"/>
    <s v="No"/>
    <s v="Minor"/>
    <s v="Successful"/>
    <s v="On Time"/>
    <n v="1"/>
    <n v="1"/>
    <n v="0"/>
    <x v="3"/>
    <x v="0"/>
    <x v="0"/>
    <n v="0"/>
    <n v="0"/>
    <n v="0"/>
    <n v="0"/>
    <n v="1"/>
    <n v="0"/>
    <x v="2"/>
    <s v="-"/>
    <x v="1"/>
    <x v="1"/>
    <s v="No"/>
    <s v="No"/>
    <s v="No"/>
    <s v="Si"/>
    <s v="No"/>
  </r>
  <r>
    <x v="14"/>
    <x v="0"/>
    <x v="0"/>
    <x v="0"/>
    <s v="C001443799"/>
    <x v="0"/>
    <x v="17"/>
    <d v="2018-04-20T15:00:00"/>
    <d v="2018-04-20T17:00:00"/>
    <s v="ENGIE / SAP - BASIS / DEV / CD1 / TSMX - KERNEL_Update / ITO.CAB pre-approved [4EP]"/>
    <x v="0"/>
    <s v="On Time"/>
    <s v="No"/>
    <s v="Minor"/>
    <s v="Successful"/>
    <s v="On Time"/>
    <n v="1"/>
    <n v="1"/>
    <n v="0"/>
    <x v="3"/>
    <x v="0"/>
    <x v="0"/>
    <n v="0"/>
    <n v="0"/>
    <n v="0"/>
    <n v="0"/>
    <n v="1"/>
    <n v="0"/>
    <x v="2"/>
    <s v="CMOD317140"/>
    <x v="0"/>
    <x v="0"/>
    <s v="No"/>
    <s v="No"/>
    <s v="No"/>
    <s v="Si"/>
    <s v="No"/>
  </r>
  <r>
    <x v="14"/>
    <x v="0"/>
    <x v="0"/>
    <x v="0"/>
    <s v="C001445360"/>
    <x v="1"/>
    <x v="89"/>
    <d v="2018-04-20T11:00:00"/>
    <d v="2018-04-20T23:59:00"/>
    <s v="AMER |GDF Suez | Windows Updates Installation on medium criticality HIGH servers April 2018"/>
    <x v="0"/>
    <s v="On Time"/>
    <s v="No"/>
    <s v="Minor"/>
    <s v="Successful"/>
    <s v="On Time"/>
    <n v="1"/>
    <n v="1"/>
    <n v="0"/>
    <x v="3"/>
    <x v="0"/>
    <x v="0"/>
    <n v="0"/>
    <n v="0"/>
    <n v="0"/>
    <n v="0"/>
    <n v="1"/>
    <n v="0"/>
    <x v="2"/>
    <s v="C000312898"/>
    <x v="1"/>
    <x v="1"/>
    <s v="No"/>
    <s v="No"/>
    <s v="No"/>
    <s v="Si"/>
    <s v="No"/>
  </r>
  <r>
    <x v="5"/>
    <x v="0"/>
    <x v="0"/>
    <x v="0"/>
    <s v="C001459625"/>
    <x v="1"/>
    <x v="80"/>
    <d v="2018-04-20T11:00:00"/>
    <d v="2018-04-22T23:59:00"/>
    <s v="AMER | KUO | Installing Security Updates on Environment PRD"/>
    <x v="0"/>
    <s v="On Time"/>
    <s v="No"/>
    <s v="Minor"/>
    <s v="Successful"/>
    <s v="On Time"/>
    <n v="1"/>
    <n v="1"/>
    <n v="0"/>
    <x v="3"/>
    <x v="0"/>
    <x v="0"/>
    <n v="0"/>
    <n v="0"/>
    <n v="0"/>
    <n v="0"/>
    <n v="1"/>
    <n v="0"/>
    <x v="4"/>
    <s v="C000312898"/>
    <x v="1"/>
    <x v="1"/>
    <s v="No"/>
    <s v="No"/>
    <s v="No"/>
    <s v="Si"/>
    <s v="No"/>
  </r>
  <r>
    <x v="27"/>
    <x v="0"/>
    <x v="0"/>
    <x v="0"/>
    <s v="C001456124"/>
    <x v="1"/>
    <x v="138"/>
    <d v="2018-04-21T10:00:00"/>
    <d v="2018-04-21T18:00:00"/>
    <s v="AMER | IICA | Installing Windows Updates on Environment PRD ABRIL 2018"/>
    <x v="0"/>
    <s v="On Time"/>
    <s v="No"/>
    <s v="Minor"/>
    <s v="Successful"/>
    <s v="On Time"/>
    <n v="1"/>
    <n v="1"/>
    <n v="0"/>
    <x v="3"/>
    <x v="0"/>
    <x v="0"/>
    <n v="0"/>
    <n v="0"/>
    <n v="0"/>
    <n v="0"/>
    <n v="1"/>
    <n v="0"/>
    <x v="2"/>
    <s v="C000312898"/>
    <x v="1"/>
    <x v="1"/>
    <s v="No"/>
    <s v="No"/>
    <s v="No"/>
    <s v="Si"/>
    <s v="No"/>
  </r>
  <r>
    <x v="8"/>
    <x v="1"/>
    <x v="0"/>
    <x v="0"/>
    <s v="C001400612"/>
    <x v="23"/>
    <x v="34"/>
    <d v="2018-04-22T11:00:00"/>
    <d v="2018-04-22T16:01:00"/>
    <s v="FISJIT | T-SYSTEMS | TSS | WAN SEC | Re-Configuración Ruteo Estático para cliente HBPO"/>
    <x v="0"/>
    <s v="On Time"/>
    <s v="No"/>
    <s v="Minor"/>
    <s v="Successful"/>
    <s v="On Time"/>
    <n v="1"/>
    <n v="1"/>
    <n v="0"/>
    <x v="3"/>
    <x v="0"/>
    <x v="0"/>
    <n v="0"/>
    <n v="0"/>
    <n v="0"/>
    <n v="0"/>
    <n v="1"/>
    <n v="0"/>
    <x v="2"/>
    <s v="-"/>
    <x v="11"/>
    <x v="2"/>
    <s v="No"/>
    <s v="No"/>
    <s v="No"/>
    <s v="Si"/>
    <s v="No"/>
  </r>
  <r>
    <x v="8"/>
    <x v="0"/>
    <x v="0"/>
    <x v="0"/>
    <s v="C001443797"/>
    <x v="60"/>
    <x v="381"/>
    <d v="2018-04-21T21:00:00"/>
    <d v="2018-04-22T06:00:00"/>
    <s v="Alestra | Accompanying the annual preventive maintenance line &quot;A&quot; Data Hall 6 in Data Center Alestra Queretaro without stopping services"/>
    <x v="0"/>
    <s v="On Time"/>
    <s v="No"/>
    <s v="Minor"/>
    <s v="Successful"/>
    <s v="On Time"/>
    <n v="1"/>
    <n v="1"/>
    <n v="0"/>
    <x v="3"/>
    <x v="0"/>
    <x v="0"/>
    <n v="0"/>
    <n v="0"/>
    <n v="0"/>
    <n v="0"/>
    <n v="1"/>
    <n v="0"/>
    <x v="2"/>
    <s v="-"/>
    <x v="10"/>
    <x v="1"/>
    <s v="No"/>
    <s v="No"/>
    <s v="No"/>
    <s v="Si"/>
    <s v="No"/>
  </r>
  <r>
    <x v="8"/>
    <x v="1"/>
    <x v="0"/>
    <x v="0"/>
    <s v="C001459709"/>
    <x v="47"/>
    <x v="326"/>
    <d v="2018-04-22T13:00:00"/>
    <d v="2018-04-22T16:00:00"/>
    <s v="TSMX | PQIT | TSS | VOICE | Instalacion de tarjeta y acomodo de cableado para incrementar recursos de Telefonia en CUBE 145"/>
    <x v="0"/>
    <s v="On Time"/>
    <s v="No"/>
    <s v="Minor"/>
    <s v="Successful"/>
    <s v="On Time"/>
    <n v="1"/>
    <n v="1"/>
    <n v="0"/>
    <x v="3"/>
    <x v="0"/>
    <x v="0"/>
    <n v="0"/>
    <n v="0"/>
    <n v="0"/>
    <n v="0"/>
    <n v="1"/>
    <n v="0"/>
    <x v="2"/>
    <s v="-"/>
    <x v="24"/>
    <x v="2"/>
    <s v="No"/>
    <s v="No"/>
    <s v="No"/>
    <s v="Si"/>
    <s v="No"/>
  </r>
  <r>
    <x v="8"/>
    <x v="2"/>
    <x v="0"/>
    <x v="0"/>
    <s v="C001461234"/>
    <x v="13"/>
    <x v="90"/>
    <d v="2018-04-21T11:00:00"/>
    <d v="2018-04-21T15:00:00"/>
    <s v="TSMX | PME | Configuración de nueva linea telefónica para el cliente: ABInveb"/>
    <x v="0"/>
    <s v="On Time"/>
    <s v="No"/>
    <s v="Minor"/>
    <s v="Successful"/>
    <s v="On Time"/>
    <n v="1"/>
    <n v="1"/>
    <n v="0"/>
    <x v="3"/>
    <x v="0"/>
    <x v="0"/>
    <n v="0"/>
    <n v="0"/>
    <n v="0"/>
    <n v="0"/>
    <n v="1"/>
    <n v="0"/>
    <x v="2"/>
    <s v="C001215618"/>
    <x v="8"/>
    <x v="3"/>
    <s v="No"/>
    <s v="No"/>
    <s v="No"/>
    <s v="Si"/>
    <s v="No"/>
  </r>
  <r>
    <x v="8"/>
    <x v="0"/>
    <x v="0"/>
    <x v="0"/>
    <s v="C001461281"/>
    <x v="1"/>
    <x v="61"/>
    <d v="2018-04-19T16:00:00"/>
    <d v="2018-04-20T21:00:00"/>
    <s v="TSMX | Admin-Lan | Disk replacement on physical server QMXTP06J"/>
    <x v="0"/>
    <s v="On Time"/>
    <s v="No"/>
    <s v="Minor"/>
    <s v="Successful"/>
    <s v="On Time"/>
    <n v="1"/>
    <n v="1"/>
    <n v="0"/>
    <x v="3"/>
    <x v="0"/>
    <x v="0"/>
    <n v="0"/>
    <n v="0"/>
    <n v="0"/>
    <n v="0"/>
    <n v="1"/>
    <n v="0"/>
    <x v="2"/>
    <s v="-"/>
    <x v="1"/>
    <x v="1"/>
    <s v="No"/>
    <s v="No"/>
    <s v="No"/>
    <s v="Si"/>
    <s v="No"/>
  </r>
  <r>
    <x v="8"/>
    <x v="1"/>
    <x v="0"/>
    <x v="0"/>
    <s v="C001461291"/>
    <x v="109"/>
    <x v="310"/>
    <d v="2018-04-21T09:00:00"/>
    <d v="2018-04-21T18:00:00"/>
    <s v="PQIT | TSS | Test para validacion de F.O y Gbic entre los equipos MX_NX_SF_GV-2 y MX_RT-DIST2-TSM"/>
    <x v="0"/>
    <s v="On Time"/>
    <s v="No"/>
    <s v="Minor"/>
    <s v="Successful"/>
    <s v="On Time"/>
    <n v="1"/>
    <n v="1"/>
    <n v="0"/>
    <x v="3"/>
    <x v="0"/>
    <x v="0"/>
    <n v="0"/>
    <n v="0"/>
    <n v="0"/>
    <n v="0"/>
    <n v="1"/>
    <n v="0"/>
    <x v="2"/>
    <s v="-"/>
    <x v="30"/>
    <x v="2"/>
    <s v="No"/>
    <s v="No"/>
    <s v="No"/>
    <s v="Si"/>
    <s v="No"/>
  </r>
  <r>
    <x v="7"/>
    <x v="0"/>
    <x v="0"/>
    <x v="0"/>
    <s v="C41025500"/>
    <x v="27"/>
    <x v="8"/>
    <d v="2018-04-20T10:00:00"/>
    <d v="2018-04-20T18:00:00"/>
    <s v="Actualización VMware vCenter Server 5.5 Update U3h"/>
    <x v="0"/>
    <s v="On Time"/>
    <s v="No"/>
    <s v="Minor"/>
    <s v="Successful"/>
    <s v="On Time"/>
    <n v="1"/>
    <n v="1"/>
    <n v="0"/>
    <x v="3"/>
    <x v="0"/>
    <x v="0"/>
    <n v="0"/>
    <n v="0"/>
    <n v="0"/>
    <n v="0"/>
    <n v="1"/>
    <n v="0"/>
    <x v="3"/>
    <s v="CT40008374"/>
    <x v="1"/>
    <x v="1"/>
    <s v="No"/>
    <s v="No"/>
    <s v="No"/>
    <s v="Si"/>
    <s v="No"/>
  </r>
  <r>
    <x v="4"/>
    <x v="0"/>
    <x v="0"/>
    <x v="0"/>
    <s v="C41023386"/>
    <x v="69"/>
    <x v="143"/>
    <d v="2018-04-22T14:00:00"/>
    <d v="2018-04-22T17:00:00"/>
    <s v="Backup Full Online UPS Productive Oracle Database"/>
    <x v="0"/>
    <s v="On Time"/>
    <s v="No"/>
    <s v="Minor"/>
    <s v="Successful"/>
    <s v="On Time"/>
    <n v="1"/>
    <n v="1"/>
    <n v="0"/>
    <x v="3"/>
    <x v="0"/>
    <x v="0"/>
    <n v="0"/>
    <n v="0"/>
    <n v="0"/>
    <n v="0"/>
    <n v="1"/>
    <n v="0"/>
    <x v="3"/>
    <s v="CT40010170"/>
    <x v="9"/>
    <x v="1"/>
    <s v="No"/>
    <s v="No"/>
    <s v="No"/>
    <s v="Si"/>
    <s v="No"/>
  </r>
  <r>
    <x v="4"/>
    <x v="1"/>
    <x v="0"/>
    <x v="0"/>
    <s v="C41023020"/>
    <x v="20"/>
    <x v="367"/>
    <d v="2018-04-21T08:00:00"/>
    <d v="2018-04-21T13:00:00"/>
    <s v="Remove old ip addressing 10.131.59.0 for Voice services on A70 - AUDI Mexico"/>
    <x v="0"/>
    <s v="On Time"/>
    <s v="No"/>
    <s v="Minor"/>
    <s v="Successful"/>
    <s v="On Time"/>
    <n v="1"/>
    <n v="1"/>
    <n v="0"/>
    <x v="3"/>
    <x v="0"/>
    <x v="0"/>
    <n v="0"/>
    <n v="0"/>
    <n v="0"/>
    <n v="0"/>
    <n v="1"/>
    <n v="0"/>
    <x v="3"/>
    <s v="CT40012557"/>
    <x v="14"/>
    <x v="2"/>
    <s v="No"/>
    <s v="No"/>
    <s v="No"/>
    <s v="Si"/>
    <s v="No"/>
  </r>
  <r>
    <x v="4"/>
    <x v="0"/>
    <x v="0"/>
    <x v="0"/>
    <s v="C41015185"/>
    <x v="45"/>
    <x v="79"/>
    <d v="2018-04-21T22:00:00"/>
    <d v="2018-04-22T01:30:00"/>
    <s v="Change network service manager in Linux server - Audi Mexico"/>
    <x v="0"/>
    <s v="On Time"/>
    <s v="No"/>
    <s v="Minor"/>
    <s v="Successful"/>
    <s v="On Time"/>
    <n v="1"/>
    <n v="1"/>
    <n v="0"/>
    <x v="3"/>
    <x v="0"/>
    <x v="0"/>
    <n v="0"/>
    <n v="0"/>
    <n v="0"/>
    <n v="0"/>
    <n v="1"/>
    <n v="0"/>
    <x v="3"/>
    <s v="CT40010817"/>
    <x v="18"/>
    <x v="1"/>
    <s v="No"/>
    <s v="No"/>
    <s v="No"/>
    <s v="Si"/>
    <s v="No"/>
  </r>
  <r>
    <x v="4"/>
    <x v="0"/>
    <x v="0"/>
    <x v="0"/>
    <s v="C41018548"/>
    <x v="5"/>
    <x v="265"/>
    <d v="2018-04-22T12:00:00"/>
    <d v="2018-04-22T23:00:00"/>
    <s v="[003] PATCH MANAGEMENT ON SERVERS"/>
    <x v="0"/>
    <s v="On Time"/>
    <s v="No"/>
    <s v="Minor"/>
    <s v="Successful"/>
    <s v="On Time"/>
    <n v="1"/>
    <n v="1"/>
    <n v="0"/>
    <x v="3"/>
    <x v="0"/>
    <x v="0"/>
    <n v="0"/>
    <n v="0"/>
    <n v="0"/>
    <n v="0"/>
    <n v="1"/>
    <n v="0"/>
    <x v="3"/>
    <s v="CT40007810"/>
    <x v="1"/>
    <x v="1"/>
    <s v="No"/>
    <s v="No"/>
    <s v="No"/>
    <s v="Si"/>
    <s v="No"/>
  </r>
  <r>
    <x v="4"/>
    <x v="0"/>
    <x v="0"/>
    <x v="0"/>
    <s v="C41022618"/>
    <x v="5"/>
    <x v="265"/>
    <d v="2018-04-20T19:00:00"/>
    <d v="2018-04-21T13:00:00"/>
    <s v="Migrate project share in server:[AUDISJSF6120] and move the content to new one [AUDISJSF6139]. &lt;IM62342551&gt;"/>
    <x v="0"/>
    <s v="On Time"/>
    <s v="No"/>
    <s v="Minor"/>
    <s v="Successful"/>
    <s v="On Time"/>
    <n v="1"/>
    <n v="1"/>
    <n v="0"/>
    <x v="3"/>
    <x v="0"/>
    <x v="0"/>
    <n v="0"/>
    <n v="0"/>
    <n v="0"/>
    <n v="0"/>
    <n v="1"/>
    <n v="0"/>
    <x v="3"/>
    <s v="CT40012421"/>
    <x v="1"/>
    <x v="1"/>
    <s v="No"/>
    <s v="No"/>
    <s v="No"/>
    <s v="Si"/>
    <s v="No"/>
  </r>
  <r>
    <x v="2"/>
    <x v="0"/>
    <x v="0"/>
    <x v="0"/>
    <s v="MEX-15721"/>
    <x v="68"/>
    <x v="127"/>
    <d v="2018-04-19T20:00:00"/>
    <d v="2018-04-20T00:00:00"/>
    <s v="DaiVB | PREPROD | IMPAR | SO package upgrade / Vulnerabilities mitigation"/>
    <x v="0"/>
    <s v="On Time"/>
    <s v="No"/>
    <s v="Minor"/>
    <s v="Successful"/>
    <s v="On Time"/>
    <n v="1"/>
    <n v="1"/>
    <n v="0"/>
    <x v="3"/>
    <x v="0"/>
    <x v="0"/>
    <n v="0"/>
    <n v="0"/>
    <n v="0"/>
    <n v="0"/>
    <n v="1"/>
    <n v="0"/>
    <x v="1"/>
    <s v="-"/>
    <x v="19"/>
    <x v="1"/>
    <s v="No"/>
    <s v="No"/>
    <s v="No"/>
    <s v="Si"/>
    <s v="No"/>
  </r>
  <r>
    <x v="2"/>
    <x v="0"/>
    <x v="0"/>
    <x v="0"/>
    <s v="MEX-15912"/>
    <x v="68"/>
    <x v="127"/>
    <d v="2018-04-30T20:00:00"/>
    <d v="2018-04-01T00:00:00"/>
    <s v="DaiVB | PROD | PAR | SO package upgrade / Vulnerabilities mitigation"/>
    <x v="0"/>
    <s v="On Time"/>
    <s v="No"/>
    <s v="Minor"/>
    <s v="Successful"/>
    <s v="On Time"/>
    <n v="1"/>
    <n v="1"/>
    <n v="0"/>
    <x v="3"/>
    <x v="0"/>
    <x v="0"/>
    <n v="0"/>
    <n v="0"/>
    <n v="0"/>
    <n v="0"/>
    <n v="1"/>
    <n v="0"/>
    <x v="1"/>
    <s v="-"/>
    <x v="19"/>
    <x v="1"/>
    <s v="No"/>
    <s v="No"/>
    <s v="No"/>
    <s v="Si"/>
    <s v="No"/>
  </r>
  <r>
    <x v="2"/>
    <x v="0"/>
    <x v="0"/>
    <x v="0"/>
    <s v="MEX-15996"/>
    <x v="68"/>
    <x v="69"/>
    <d v="2018-04-20T10:00:00"/>
    <d v="2018-04-20T14:00:00"/>
    <s v="DaiVB | PREPROD | CPU´s / RAM Memory Increase on server d001qaal / d002qeal / d003qaal / d004qeal"/>
    <x v="0"/>
    <s v="On Time"/>
    <s v="No"/>
    <s v="Minor"/>
    <s v="Successful"/>
    <s v="On Time"/>
    <n v="1"/>
    <n v="1"/>
    <n v="0"/>
    <x v="3"/>
    <x v="0"/>
    <x v="0"/>
    <n v="0"/>
    <n v="0"/>
    <n v="0"/>
    <n v="0"/>
    <n v="1"/>
    <n v="0"/>
    <x v="1"/>
    <s v="-"/>
    <x v="19"/>
    <x v="1"/>
    <s v="No"/>
    <s v="No"/>
    <s v="No"/>
    <s v="Si"/>
    <s v="No"/>
  </r>
  <r>
    <x v="2"/>
    <x v="1"/>
    <x v="0"/>
    <x v="0"/>
    <s v="MEX-15964"/>
    <x v="56"/>
    <x v="197"/>
    <d v="2018-04-20T10:00:00"/>
    <d v="2018-04-20T12:00:00"/>
    <s v="BC | Update configuration on Bluecoat02"/>
    <x v="0"/>
    <s v="On Time"/>
    <s v="No"/>
    <s v="Minor"/>
    <s v="Successful"/>
    <s v="On Time"/>
    <n v="1"/>
    <n v="1"/>
    <n v="0"/>
    <x v="3"/>
    <x v="0"/>
    <x v="0"/>
    <n v="0"/>
    <n v="0"/>
    <n v="0"/>
    <n v="0"/>
    <n v="1"/>
    <n v="0"/>
    <x v="1"/>
    <s v="-"/>
    <x v="11"/>
    <x v="2"/>
    <s v="No"/>
    <s v="No"/>
    <s v="No"/>
    <s v="Si"/>
    <s v="No"/>
  </r>
  <r>
    <x v="2"/>
    <x v="1"/>
    <x v="0"/>
    <x v="0"/>
    <s v="MEX-15968"/>
    <x v="56"/>
    <x v="51"/>
    <d v="2018-04-21T00:00:00"/>
    <d v="2018-04-21T02:00:00"/>
    <s v="BC | Change position device Bluecoat01 on the DC Qro."/>
    <x v="0"/>
    <s v="On Time"/>
    <s v="No"/>
    <s v="Minor"/>
    <s v="Successful"/>
    <s v="On Time"/>
    <n v="1"/>
    <n v="1"/>
    <n v="0"/>
    <x v="3"/>
    <x v="0"/>
    <x v="0"/>
    <n v="0"/>
    <n v="0"/>
    <n v="0"/>
    <n v="0"/>
    <n v="1"/>
    <n v="0"/>
    <x v="1"/>
    <s v="-"/>
    <x v="11"/>
    <x v="2"/>
    <s v="No"/>
    <s v="No"/>
    <s v="No"/>
    <s v="Si"/>
    <s v="No"/>
  </r>
  <r>
    <x v="2"/>
    <x v="0"/>
    <x v="0"/>
    <x v="0"/>
    <s v="MEX-15894"/>
    <x v="119"/>
    <x v="80"/>
    <d v="2018-04-19T19:00:00"/>
    <d v="2018-04-19T21:00:00"/>
    <s v="PROD | Storage increase to servers dai1p9aw, dai3p9aw"/>
    <x v="0"/>
    <s v="On Time"/>
    <s v="No"/>
    <s v="Minor"/>
    <s v="Successful"/>
    <s v="On Time"/>
    <n v="1"/>
    <n v="1"/>
    <n v="0"/>
    <x v="3"/>
    <x v="0"/>
    <x v="0"/>
    <n v="0"/>
    <n v="0"/>
    <n v="0"/>
    <n v="0"/>
    <n v="1"/>
    <n v="0"/>
    <x v="1"/>
    <s v="-"/>
    <x v="1"/>
    <x v="1"/>
    <s v="No"/>
    <s v="No"/>
    <s v="No"/>
    <s v="Si"/>
    <s v="No"/>
  </r>
  <r>
    <x v="17"/>
    <x v="0"/>
    <x v="1"/>
    <x v="0"/>
    <s v="C001458101"/>
    <x v="1"/>
    <x v="128"/>
    <d v="2018-04-17T22:00:00"/>
    <d v="2018-04-18T02:00:00"/>
    <s v="AMER |Owens | Distribution of MSFT patches for Windows Servers (DEV &amp; QAS) &lt;April - 2018&gt;"/>
    <x v="0"/>
    <s v="On Time"/>
    <s v="No"/>
    <s v="Standard"/>
    <s v="Successful"/>
    <s v="On Time"/>
    <n v="1"/>
    <n v="1"/>
    <n v="0"/>
    <x v="3"/>
    <x v="0"/>
    <x v="0"/>
    <n v="0"/>
    <n v="0"/>
    <n v="0"/>
    <n v="0"/>
    <n v="1"/>
    <n v="0"/>
    <x v="1"/>
    <s v="C000945110"/>
    <x v="1"/>
    <x v="1"/>
    <s v="No"/>
    <s v="No"/>
    <s v="No"/>
    <s v="Si"/>
    <s v="No"/>
  </r>
  <r>
    <x v="17"/>
    <x v="0"/>
    <x v="1"/>
    <x v="0"/>
    <s v="C001458111"/>
    <x v="1"/>
    <x v="128"/>
    <d v="2018-04-20T08:00:00"/>
    <d v="2018-04-22T12:00:00"/>
    <s v="AMER |Owens | Distribution of MSFT patches for Windows Servers (PRD) &lt;April -2018&gt;"/>
    <x v="0"/>
    <s v="On Time"/>
    <s v="No"/>
    <s v="Standard"/>
    <s v="Successful"/>
    <s v="On Time"/>
    <n v="1"/>
    <n v="1"/>
    <n v="0"/>
    <x v="3"/>
    <x v="0"/>
    <x v="0"/>
    <n v="0"/>
    <n v="0"/>
    <n v="0"/>
    <n v="0"/>
    <n v="1"/>
    <n v="0"/>
    <x v="1"/>
    <s v="C000945095"/>
    <x v="1"/>
    <x v="1"/>
    <s v="No"/>
    <s v="No"/>
    <s v="No"/>
    <s v="Si"/>
    <s v="No"/>
  </r>
  <r>
    <x v="0"/>
    <x v="0"/>
    <x v="0"/>
    <x v="0"/>
    <s v="C001440257"/>
    <x v="14"/>
    <x v="228"/>
    <d v="2018-04-18T10:00:00"/>
    <d v="2018-04-20T17:00:00"/>
    <s v="TERZA | operation socket of the Arcserve UDP console on the server TerzaECAUDP01"/>
    <x v="0"/>
    <s v="On Time"/>
    <s v="No"/>
    <s v="Minor"/>
    <s v="Successful"/>
    <s v="On Time"/>
    <n v="1"/>
    <n v="1"/>
    <n v="0"/>
    <x v="3"/>
    <x v="0"/>
    <x v="0"/>
    <n v="0"/>
    <n v="0"/>
    <n v="0"/>
    <n v="0"/>
    <n v="1"/>
    <n v="0"/>
    <x v="0"/>
    <s v="-"/>
    <x v="9"/>
    <x v="1"/>
    <s v="No"/>
    <s v="No"/>
    <s v="No"/>
    <s v="Si"/>
    <s v="No"/>
  </r>
  <r>
    <x v="0"/>
    <x v="0"/>
    <x v="0"/>
    <x v="0"/>
    <s v="C001459759"/>
    <x v="14"/>
    <x v="382"/>
    <d v="2018-04-17T17:00:00"/>
    <d v="2018-04-20T17:00:00"/>
    <s v="NEMAK | Test of installation  driver &quot;open files&quot; on server mtyaps0049"/>
    <x v="0"/>
    <s v="On Time"/>
    <s v="No"/>
    <s v="Minor"/>
    <s v="Successful"/>
    <s v="On Time"/>
    <n v="1"/>
    <n v="1"/>
    <n v="0"/>
    <x v="3"/>
    <x v="0"/>
    <x v="0"/>
    <n v="0"/>
    <n v="0"/>
    <n v="0"/>
    <n v="0"/>
    <n v="1"/>
    <n v="0"/>
    <x v="0"/>
    <s v="-"/>
    <x v="9"/>
    <x v="1"/>
    <s v="No"/>
    <s v="No"/>
    <s v="No"/>
    <s v="Si"/>
    <s v="No"/>
  </r>
  <r>
    <x v="0"/>
    <x v="0"/>
    <x v="0"/>
    <x v="0"/>
    <s v="C001462940"/>
    <x v="14"/>
    <x v="383"/>
    <d v="2018-04-21T20:00:00"/>
    <d v="2018-04-22T06:00:00"/>
    <s v="ALFA | SIGMA |SVC Upgrade from version 8.1.1 To 8.1.2"/>
    <x v="0"/>
    <s v="On Time"/>
    <s v="No"/>
    <s v="Minor"/>
    <s v="Successful"/>
    <s v="On Time"/>
    <n v="1"/>
    <n v="1"/>
    <n v="0"/>
    <x v="3"/>
    <x v="0"/>
    <x v="0"/>
    <n v="0"/>
    <n v="0"/>
    <n v="0"/>
    <n v="0"/>
    <n v="1"/>
    <n v="0"/>
    <x v="0"/>
    <s v="C001367326"/>
    <x v="9"/>
    <x v="1"/>
    <s v="No"/>
    <s v="No"/>
    <s v="No"/>
    <s v="Si"/>
    <s v="No"/>
  </r>
  <r>
    <x v="0"/>
    <x v="0"/>
    <x v="0"/>
    <x v="0"/>
    <s v="C001462976"/>
    <x v="14"/>
    <x v="228"/>
    <d v="2018-04-19T17:00:00"/>
    <d v="2018-04-22T17:00:00"/>
    <s v="NEMAK | Test of installation  driver &quot;open files&quot; on server mtyaps0078"/>
    <x v="0"/>
    <s v="On Time"/>
    <s v="No"/>
    <s v="Minor"/>
    <s v="Successful"/>
    <s v="On Time"/>
    <n v="1"/>
    <n v="1"/>
    <n v="0"/>
    <x v="3"/>
    <x v="0"/>
    <x v="0"/>
    <n v="0"/>
    <n v="0"/>
    <n v="0"/>
    <n v="0"/>
    <n v="1"/>
    <n v="0"/>
    <x v="0"/>
    <s v="-"/>
    <x v="9"/>
    <x v="1"/>
    <s v="No"/>
    <s v="No"/>
    <s v="No"/>
    <s v="Si"/>
    <s v="No"/>
  </r>
  <r>
    <x v="0"/>
    <x v="0"/>
    <x v="0"/>
    <x v="0"/>
    <s v="C001461351"/>
    <x v="30"/>
    <x v="175"/>
    <d v="2018-04-22T12:00:00"/>
    <d v="2018-04-22T22:00:00"/>
    <s v="ALFA-SIGMA | UNIX | AMER  | Re-activate Snapshot script for cluster AIX Environment"/>
    <x v="0"/>
    <s v="On Time"/>
    <s v="No"/>
    <s v="Minor"/>
    <s v="Successful"/>
    <s v="On Time"/>
    <n v="1"/>
    <n v="1"/>
    <n v="0"/>
    <x v="3"/>
    <x v="0"/>
    <x v="0"/>
    <n v="0"/>
    <n v="0"/>
    <n v="0"/>
    <n v="0"/>
    <n v="1"/>
    <n v="0"/>
    <x v="0"/>
    <s v="-"/>
    <x v="18"/>
    <x v="1"/>
    <s v="No"/>
    <s v="No"/>
    <s v="No"/>
    <s v="Si"/>
    <s v="No"/>
  </r>
  <r>
    <x v="0"/>
    <x v="0"/>
    <x v="0"/>
    <x v="0"/>
    <s v="C001462855"/>
    <x v="30"/>
    <x v="221"/>
    <d v="2018-04-20T19:00:00"/>
    <d v="2018-04-23T09:30:00"/>
    <s v="TERZA / UNIX / OSS PROD / Linux Patches / TERZAWSERV1"/>
    <x v="0"/>
    <s v="On Time"/>
    <s v="No"/>
    <s v="Minor"/>
    <s v="Successful"/>
    <s v="On Time"/>
    <n v="1"/>
    <n v="1"/>
    <n v="0"/>
    <x v="3"/>
    <x v="0"/>
    <x v="0"/>
    <n v="0"/>
    <n v="0"/>
    <n v="0"/>
    <n v="0"/>
    <n v="1"/>
    <n v="0"/>
    <x v="0"/>
    <s v="CMOD315660"/>
    <x v="18"/>
    <x v="1"/>
    <s v="No"/>
    <s v="No"/>
    <s v="No"/>
    <s v="Si"/>
    <s v="No"/>
  </r>
  <r>
    <x v="0"/>
    <x v="0"/>
    <x v="0"/>
    <x v="0"/>
    <s v="C001462863"/>
    <x v="30"/>
    <x v="175"/>
    <d v="2018-04-20T14:05:00"/>
    <d v="2018-04-20T21:55:00"/>
    <s v="SIGMA | AMER | UNIX |  - Turn Off LPAR  before decommission by customer request | Phase 1"/>
    <x v="0"/>
    <s v="On Time"/>
    <s v="No"/>
    <s v="Minor"/>
    <s v="Successful"/>
    <s v="On Time"/>
    <n v="1"/>
    <n v="1"/>
    <n v="0"/>
    <x v="3"/>
    <x v="0"/>
    <x v="0"/>
    <n v="0"/>
    <n v="0"/>
    <n v="0"/>
    <n v="0"/>
    <n v="1"/>
    <n v="0"/>
    <x v="0"/>
    <s v="C001403990"/>
    <x v="18"/>
    <x v="1"/>
    <s v="No"/>
    <s v="No"/>
    <s v="No"/>
    <s v="Si"/>
    <s v="No"/>
  </r>
  <r>
    <x v="0"/>
    <x v="0"/>
    <x v="0"/>
    <x v="0"/>
    <s v="C001458085"/>
    <x v="17"/>
    <x v="96"/>
    <d v="2018-04-21T18:00:00"/>
    <d v="2018-04-22T18:00:00"/>
    <s v="AMER | ALLIAX | Distribution of MSFT patches for Windows Servers (PRD Critical) &lt;April 2018&gt;"/>
    <x v="0"/>
    <s v="On Time"/>
    <s v="No"/>
    <s v="Minor"/>
    <s v="Successful"/>
    <s v="On Time"/>
    <n v="1"/>
    <n v="1"/>
    <n v="0"/>
    <x v="3"/>
    <x v="0"/>
    <x v="0"/>
    <n v="0"/>
    <n v="0"/>
    <n v="0"/>
    <n v="0"/>
    <n v="1"/>
    <n v="0"/>
    <x v="0"/>
    <s v="C000945095"/>
    <x v="1"/>
    <x v="1"/>
    <s v="No"/>
    <s v="No"/>
    <s v="No"/>
    <s v="Si"/>
    <s v="No"/>
  </r>
  <r>
    <x v="0"/>
    <x v="0"/>
    <x v="0"/>
    <x v="0"/>
    <s v="C001459449"/>
    <x v="17"/>
    <x v="96"/>
    <d v="2018-04-21T20:00:00"/>
    <d v="2018-04-22T04:00:00"/>
    <s v="AMER | PETROTEMEX | Distribution of MSFT patches for Windows Servers (PRD) &lt;Abril 2018&gt;"/>
    <x v="0"/>
    <s v="On Time"/>
    <s v="No"/>
    <s v="Minor"/>
    <s v="Successful"/>
    <s v="On Time"/>
    <n v="1"/>
    <n v="1"/>
    <n v="0"/>
    <x v="3"/>
    <x v="0"/>
    <x v="0"/>
    <n v="0"/>
    <n v="0"/>
    <n v="0"/>
    <n v="0"/>
    <n v="1"/>
    <n v="0"/>
    <x v="0"/>
    <s v="C000945095"/>
    <x v="1"/>
    <x v="1"/>
    <s v="No"/>
    <s v="No"/>
    <s v="No"/>
    <s v="Si"/>
    <s v="No"/>
  </r>
  <r>
    <x v="0"/>
    <x v="0"/>
    <x v="0"/>
    <x v="0"/>
    <s v="C001459755"/>
    <x v="17"/>
    <x v="22"/>
    <d v="2018-04-20T13:00:00"/>
    <d v="2018-04-20T18:00:00"/>
    <s v="AMER | ALFACORP | Change of server name | ALFAVDCADFS2"/>
    <x v="0"/>
    <s v="On Time"/>
    <s v="No"/>
    <s v="Minor"/>
    <s v="Successful"/>
    <s v="On Time"/>
    <n v="1"/>
    <n v="1"/>
    <n v="0"/>
    <x v="3"/>
    <x v="0"/>
    <x v="0"/>
    <n v="0"/>
    <n v="0"/>
    <n v="0"/>
    <n v="0"/>
    <n v="1"/>
    <n v="0"/>
    <x v="0"/>
    <s v="-"/>
    <x v="1"/>
    <x v="1"/>
    <s v="No"/>
    <s v="No"/>
    <s v="No"/>
    <s v="Si"/>
    <s v="No"/>
  </r>
  <r>
    <x v="0"/>
    <x v="0"/>
    <x v="0"/>
    <x v="0"/>
    <s v="C001462945"/>
    <x v="17"/>
    <x v="340"/>
    <d v="2018-04-22T14:00:00"/>
    <d v="2018-04-22T18:00:00"/>
    <s v="AMER | SIGMA | ACCOMPANIMENT IN BATTERY AND DISK REPLACEMENT ON SERVERS"/>
    <x v="0"/>
    <s v="On Time"/>
    <s v="No"/>
    <s v="Minor"/>
    <s v="Successful"/>
    <s v="On Time"/>
    <n v="1"/>
    <n v="1"/>
    <n v="0"/>
    <x v="3"/>
    <x v="0"/>
    <x v="0"/>
    <n v="0"/>
    <n v="0"/>
    <n v="0"/>
    <n v="0"/>
    <n v="1"/>
    <n v="0"/>
    <x v="0"/>
    <s v="-"/>
    <x v="1"/>
    <x v="1"/>
    <s v="No"/>
    <s v="No"/>
    <s v="No"/>
    <s v="Si"/>
    <s v="No"/>
  </r>
  <r>
    <x v="0"/>
    <x v="0"/>
    <x v="0"/>
    <x v="0"/>
    <s v="C001463867"/>
    <x v="17"/>
    <x v="22"/>
    <d v="2018-04-20T22:00:00"/>
    <d v="2018-04-22T12:00:00"/>
    <s v="AMER | Indelpro | Distribution of MSFT patches for Windows Servers &lt;APRIL 2018&gt;| PRD"/>
    <x v="0"/>
    <s v="On Time"/>
    <s v="No"/>
    <s v="Minor"/>
    <s v="Successful"/>
    <s v="On Time"/>
    <n v="1"/>
    <n v="1"/>
    <n v="0"/>
    <x v="3"/>
    <x v="0"/>
    <x v="0"/>
    <n v="0"/>
    <n v="0"/>
    <n v="0"/>
    <n v="0"/>
    <n v="1"/>
    <n v="0"/>
    <x v="0"/>
    <s v="C000945095"/>
    <x v="1"/>
    <x v="1"/>
    <s v="No"/>
    <s v="No"/>
    <s v="No"/>
    <s v="Si"/>
    <s v="No"/>
  </r>
  <r>
    <x v="0"/>
    <x v="0"/>
    <x v="0"/>
    <x v="0"/>
    <s v="C001462862"/>
    <x v="70"/>
    <x v="63"/>
    <d v="2018-04-21T21:00:00"/>
    <d v="2018-04-22T08:30:00"/>
    <s v="Amer | Alliax |Apply Symantec Antivirus Agent Patch"/>
    <x v="0"/>
    <s v="On Time"/>
    <s v="No"/>
    <s v="Minor"/>
    <s v="Successful"/>
    <s v="On Time"/>
    <n v="1"/>
    <n v="1"/>
    <n v="0"/>
    <x v="3"/>
    <x v="0"/>
    <x v="0"/>
    <n v="0"/>
    <n v="0"/>
    <n v="0"/>
    <n v="0"/>
    <n v="1"/>
    <n v="0"/>
    <x v="0"/>
    <s v="-"/>
    <x v="16"/>
    <x v="1"/>
    <s v="No"/>
    <s v="No"/>
    <s v="No"/>
    <s v="Si"/>
    <s v="No"/>
  </r>
  <r>
    <x v="0"/>
    <x v="0"/>
    <x v="0"/>
    <x v="0"/>
    <s v="C001454592"/>
    <x v="0"/>
    <x v="43"/>
    <d v="2018-04-19T12:00:00"/>
    <d v="2018-04-20T23:00:00"/>
    <s v="SIGMA | SAP-TS-TSMX  | TEST | QAS | reorganize table(s) | CCAB and CSS.CAB preapproved | Outage = No"/>
    <x v="0"/>
    <s v="On Time"/>
    <s v="No"/>
    <s v="Minor"/>
    <s v="Successful"/>
    <s v="On Time"/>
    <n v="1"/>
    <n v="1"/>
    <n v="0"/>
    <x v="3"/>
    <x v="0"/>
    <x v="0"/>
    <n v="0"/>
    <n v="0"/>
    <n v="0"/>
    <n v="0"/>
    <n v="1"/>
    <n v="0"/>
    <x v="0"/>
    <s v="C001313888"/>
    <x v="0"/>
    <x v="0"/>
    <s v="No"/>
    <s v="No"/>
    <s v="No"/>
    <s v="Si"/>
    <s v="No"/>
  </r>
  <r>
    <x v="0"/>
    <x v="0"/>
    <x v="0"/>
    <x v="0"/>
    <s v="C001462964"/>
    <x v="0"/>
    <x v="43"/>
    <d v="2018-04-19T19:00:00"/>
    <d v="2018-04-20T17:00:00"/>
    <s v="INDELPRO / SAP -TS - TMX / DEVELOPMENT / DES - SAP Parameter Change_Offline             / ITO.CAB pre-approved [4EP]"/>
    <x v="0"/>
    <s v="On Time"/>
    <s v="No"/>
    <s v="Minor"/>
    <s v="Successful"/>
    <s v="On Time"/>
    <n v="1"/>
    <n v="1"/>
    <n v="0"/>
    <x v="3"/>
    <x v="0"/>
    <x v="0"/>
    <n v="0"/>
    <n v="0"/>
    <n v="0"/>
    <n v="0"/>
    <n v="1"/>
    <n v="0"/>
    <x v="0"/>
    <s v="CMOD317344"/>
    <x v="0"/>
    <x v="0"/>
    <s v="No"/>
    <s v="No"/>
    <s v="No"/>
    <s v="Si"/>
    <s v="No"/>
  </r>
  <r>
    <x v="0"/>
    <x v="0"/>
    <x v="0"/>
    <x v="0"/>
    <s v="C001464590"/>
    <x v="30"/>
    <x v="221"/>
    <d v="2018-04-20T22:00:00"/>
    <d v="2018-04-21T03:00:00"/>
    <s v="SIGMA| AMER | UNIX | Print Queues Migration to new Print Server | PRD"/>
    <x v="0"/>
    <s v="On Time"/>
    <s v="No"/>
    <s v="Minor"/>
    <s v="Successful"/>
    <s v="On Time"/>
    <n v="1"/>
    <n v="1"/>
    <n v="0"/>
    <x v="3"/>
    <x v="0"/>
    <x v="0"/>
    <n v="0"/>
    <n v="0"/>
    <n v="0"/>
    <n v="0"/>
    <n v="1"/>
    <n v="0"/>
    <x v="0"/>
    <s v="C001464588"/>
    <x v="18"/>
    <x v="1"/>
    <s v="No"/>
    <s v="No"/>
    <s v="No"/>
    <s v="Si"/>
    <s v="No"/>
  </r>
  <r>
    <x v="1"/>
    <x v="0"/>
    <x v="0"/>
    <x v="0"/>
    <s v="C001453110"/>
    <x v="1"/>
    <x v="1"/>
    <d v="2018-04-11T16:00:00"/>
    <d v="2018-04-20T18:00:00"/>
    <s v="AMER | VITRO | PRD | Configure New NICs on Carlisle physical &amp; virtuals servers"/>
    <x v="0"/>
    <s v="On Time"/>
    <s v="No"/>
    <s v="Minor"/>
    <s v="Successful"/>
    <s v="On Time"/>
    <n v="1"/>
    <n v="1"/>
    <n v="0"/>
    <x v="3"/>
    <x v="0"/>
    <x v="0"/>
    <n v="0"/>
    <n v="0"/>
    <n v="0"/>
    <n v="0"/>
    <n v="1"/>
    <n v="0"/>
    <x v="1"/>
    <s v="-"/>
    <x v="1"/>
    <x v="1"/>
    <s v="No"/>
    <s v="No"/>
    <s v="No"/>
    <s v="Si"/>
    <s v="No"/>
  </r>
  <r>
    <x v="1"/>
    <x v="0"/>
    <x v="1"/>
    <x v="0"/>
    <s v="C001461378"/>
    <x v="25"/>
    <x v="384"/>
    <d v="2018-04-16T23:00:00"/>
    <d v="2018-04-17T02:00:00"/>
    <s v="AMER | VITRO | Restart Lync servers vtolync03, vtolync02 and vtolync01"/>
    <x v="0"/>
    <s v="On Time"/>
    <s v="No"/>
    <s v="Standard"/>
    <s v="Successful"/>
    <s v="On Time"/>
    <n v="1"/>
    <n v="1"/>
    <n v="0"/>
    <x v="3"/>
    <x v="0"/>
    <x v="0"/>
    <n v="0"/>
    <n v="0"/>
    <n v="0"/>
    <n v="0"/>
    <n v="1"/>
    <n v="0"/>
    <x v="1"/>
    <s v="C000763299"/>
    <x v="12"/>
    <x v="1"/>
    <s v="No"/>
    <s v="No"/>
    <s v="No"/>
    <s v="Si"/>
    <s v="No"/>
  </r>
  <r>
    <x v="1"/>
    <x v="0"/>
    <x v="0"/>
    <x v="0"/>
    <s v="C001459734"/>
    <x v="25"/>
    <x v="260"/>
    <d v="2018-04-19T23:30:00"/>
    <d v="2018-04-21T23:00:00"/>
    <s v="AMER | VITRO | ACCOMPANIMENT - MIGRATION OF VIRTUAL DIRECTORIES"/>
    <x v="0"/>
    <s v="On Time"/>
    <s v="No"/>
    <s v="Minor"/>
    <s v="Successful"/>
    <s v="On Time"/>
    <n v="1"/>
    <n v="1"/>
    <n v="0"/>
    <x v="3"/>
    <x v="0"/>
    <x v="0"/>
    <n v="0"/>
    <n v="0"/>
    <n v="0"/>
    <n v="0"/>
    <n v="1"/>
    <n v="0"/>
    <x v="1"/>
    <s v="-"/>
    <x v="12"/>
    <x v="1"/>
    <s v="No"/>
    <s v="No"/>
    <s v="No"/>
    <s v="Si"/>
    <s v="No"/>
  </r>
  <r>
    <x v="1"/>
    <x v="0"/>
    <x v="1"/>
    <x v="0"/>
    <s v="C001461337"/>
    <x v="25"/>
    <x v="384"/>
    <d v="2018-04-20T23:00:00"/>
    <d v="2018-04-21T07:00:00"/>
    <s v="AMER | VITRO | Restart Lync servers vtolync03, vtolync02 and vtolync01"/>
    <x v="0"/>
    <s v="On Time"/>
    <s v="No"/>
    <s v="Standard"/>
    <s v="Successful"/>
    <s v="On Time"/>
    <n v="1"/>
    <n v="1"/>
    <n v="0"/>
    <x v="3"/>
    <x v="0"/>
    <x v="0"/>
    <n v="0"/>
    <n v="0"/>
    <n v="0"/>
    <n v="0"/>
    <n v="1"/>
    <n v="0"/>
    <x v="1"/>
    <s v="C000763299"/>
    <x v="12"/>
    <x v="1"/>
    <s v="No"/>
    <s v="No"/>
    <s v="No"/>
    <s v="Si"/>
    <s v="No"/>
  </r>
  <r>
    <x v="1"/>
    <x v="0"/>
    <x v="0"/>
    <x v="0"/>
    <s v="C001445317"/>
    <x v="24"/>
    <x v="385"/>
    <d v="2018-04-20T22:00:00"/>
    <d v="2018-04-22T23:00:00"/>
    <s v="Amer |VITRO| ANTIVIRUS UPDATE (TREND MICRO)"/>
    <x v="0"/>
    <s v="On Time"/>
    <s v="No"/>
    <s v="Minor"/>
    <s v="Successful"/>
    <s v="On Time"/>
    <n v="1"/>
    <n v="1"/>
    <n v="0"/>
    <x v="3"/>
    <x v="0"/>
    <x v="0"/>
    <n v="0"/>
    <n v="0"/>
    <n v="0"/>
    <n v="0"/>
    <n v="1"/>
    <n v="0"/>
    <x v="1"/>
    <s v="C000682192"/>
    <x v="16"/>
    <x v="1"/>
    <s v="No"/>
    <s v="No"/>
    <s v="No"/>
    <s v="Si"/>
    <s v="No"/>
  </r>
  <r>
    <x v="1"/>
    <x v="0"/>
    <x v="2"/>
    <x v="0"/>
    <s v="C001437191"/>
    <x v="21"/>
    <x v="60"/>
    <d v="2018-04-20T20:00:00"/>
    <d v="2018-04-23T10:00:00"/>
    <s v="VITRO | SAP Migration (Appcom to DCS3.0) | PRD |MPD |GPD | SAP Tools Export/Import"/>
    <x v="0"/>
    <s v="On Time"/>
    <s v="No"/>
    <s v="Significant"/>
    <s v="Successful"/>
    <s v="On Time"/>
    <n v="1"/>
    <n v="1"/>
    <n v="0"/>
    <x v="3"/>
    <x v="0"/>
    <x v="0"/>
    <n v="0"/>
    <n v="0"/>
    <n v="0"/>
    <n v="0"/>
    <n v="1"/>
    <n v="0"/>
    <x v="1"/>
    <s v="-"/>
    <x v="15"/>
    <x v="1"/>
    <s v="No"/>
    <s v="No"/>
    <s v="No"/>
    <s v="Si"/>
    <s v="No"/>
  </r>
  <r>
    <x v="1"/>
    <x v="0"/>
    <x v="2"/>
    <x v="0"/>
    <s v="C001451658"/>
    <x v="21"/>
    <x v="60"/>
    <d v="2018-04-20T20:00:00"/>
    <d v="2018-04-23T10:00:00"/>
    <s v="VITRO | SAP Migration (Appcom to DCS3.0) | SAP Router |TREX |CPD | SAP Tools New Installation"/>
    <x v="0"/>
    <s v="On Time"/>
    <s v="No"/>
    <s v="Significant"/>
    <s v="Successful"/>
    <s v="On Time"/>
    <n v="1"/>
    <n v="1"/>
    <n v="0"/>
    <x v="3"/>
    <x v="0"/>
    <x v="0"/>
    <n v="0"/>
    <n v="0"/>
    <n v="0"/>
    <n v="0"/>
    <n v="1"/>
    <n v="0"/>
    <x v="1"/>
    <s v="C001451568"/>
    <x v="15"/>
    <x v="1"/>
    <s v="No"/>
    <s v="No"/>
    <s v="No"/>
    <s v="Si"/>
    <s v="No"/>
  </r>
  <r>
    <x v="1"/>
    <x v="1"/>
    <x v="1"/>
    <x v="0"/>
    <s v="C001461466"/>
    <x v="26"/>
    <x v="246"/>
    <d v="2018-04-19T14:00:00"/>
    <d v="2018-04-20T18:00:00"/>
    <s v="VITRO | Instalación de Nuevo Switch y APs Cisco en el área de VITRO SA - Preaprobado."/>
    <x v="0"/>
    <s v="On Time"/>
    <s v="No"/>
    <s v="Standard"/>
    <s v="Successful"/>
    <s v="On Time"/>
    <n v="1"/>
    <n v="1"/>
    <n v="0"/>
    <x v="3"/>
    <x v="0"/>
    <x v="0"/>
    <n v="0"/>
    <n v="0"/>
    <n v="0"/>
    <n v="0"/>
    <n v="1"/>
    <n v="0"/>
    <x v="1"/>
    <s v="C000184276"/>
    <x v="14"/>
    <x v="2"/>
    <s v="No"/>
    <s v="No"/>
    <s v="No"/>
    <s v="Si"/>
    <s v="No"/>
  </r>
  <r>
    <x v="15"/>
    <x v="0"/>
    <x v="0"/>
    <x v="0"/>
    <s v="C001455410"/>
    <x v="12"/>
    <x v="46"/>
    <d v="2018-04-22T07:00:00"/>
    <d v="2018-04-22T09:00:00"/>
    <s v="[MEXICHEM] / [PRODUCTIVE ] / [ HRP ] / [ DSC3] - KERNEL_Update / CCAB; ITO.CAB pre-approved [4EP]"/>
    <x v="0"/>
    <s v="On Time"/>
    <s v="No"/>
    <s v="Minor"/>
    <s v="Successful"/>
    <s v="On Time"/>
    <n v="1"/>
    <n v="1"/>
    <n v="0"/>
    <x v="3"/>
    <x v="0"/>
    <x v="0"/>
    <n v="0"/>
    <n v="0"/>
    <n v="0"/>
    <n v="0"/>
    <n v="1"/>
    <n v="0"/>
    <x v="1"/>
    <s v="CMOD317140"/>
    <x v="0"/>
    <x v="0"/>
    <s v="No"/>
    <s v="No"/>
    <s v="No"/>
    <s v="Si"/>
    <s v="No"/>
  </r>
  <r>
    <x v="15"/>
    <x v="0"/>
    <x v="0"/>
    <x v="0"/>
    <s v="C001455457"/>
    <x v="12"/>
    <x v="46"/>
    <d v="2018-04-22T07:00:00"/>
    <d v="2018-04-22T11:00:00"/>
    <s v="DCS | MEXICHEM |PRODUCTIVE | DSO (AppCom) Image Change to: s11.4.8 | 4EP| PMP"/>
    <x v="0"/>
    <s v="On Time"/>
    <s v="No"/>
    <s v="Minor"/>
    <s v="Successful"/>
    <s v="On Time"/>
    <n v="1"/>
    <n v="1"/>
    <n v="0"/>
    <x v="3"/>
    <x v="0"/>
    <x v="0"/>
    <n v="0"/>
    <n v="0"/>
    <n v="0"/>
    <n v="0"/>
    <n v="1"/>
    <n v="0"/>
    <x v="1"/>
    <s v="CMOD312271"/>
    <x v="0"/>
    <x v="0"/>
    <s v="No"/>
    <s v="No"/>
    <s v="No"/>
    <s v="Si"/>
    <s v="No"/>
  </r>
  <r>
    <x v="11"/>
    <x v="1"/>
    <x v="0"/>
    <x v="0"/>
    <s v="CRQ247317"/>
    <x v="75"/>
    <x v="235"/>
    <d v="2018-04-18T23:00:00"/>
    <d v="2018-04-19T02:00:00"/>
    <s v="Configuración de Regla de Firewall para monitoreo de servidor CHATBOT"/>
    <x v="0"/>
    <s v="On Time"/>
    <s v="No"/>
    <s v="Minor"/>
    <s v="Successful"/>
    <s v="On Time"/>
    <n v="1"/>
    <n v="1"/>
    <n v="0"/>
    <x v="3"/>
    <x v="0"/>
    <x v="0"/>
    <n v="0"/>
    <n v="0"/>
    <n v="0"/>
    <n v="0"/>
    <n v="1"/>
    <n v="0"/>
    <x v="6"/>
    <s v="-"/>
    <x v="30"/>
    <x v="2"/>
    <s v="No"/>
    <s v="No"/>
    <s v="No"/>
    <s v="Si"/>
    <s v="No"/>
  </r>
  <r>
    <x v="11"/>
    <x v="0"/>
    <x v="0"/>
    <x v="0"/>
    <s v="CRQ248611"/>
    <x v="29"/>
    <x v="41"/>
    <d v="2018-04-19T10:00:00"/>
    <d v="2018-04-19T15:40:00"/>
    <s v="Denegar acceso a SAP Router para sistemas decomisados"/>
    <x v="0"/>
    <s v="On Time"/>
    <s v="No"/>
    <s v="Minor"/>
    <s v="Successful"/>
    <s v="On Time"/>
    <n v="1"/>
    <n v="1"/>
    <n v="0"/>
    <x v="3"/>
    <x v="0"/>
    <x v="0"/>
    <n v="0"/>
    <n v="0"/>
    <n v="0"/>
    <n v="0"/>
    <n v="1"/>
    <n v="0"/>
    <x v="6"/>
    <s v="-"/>
    <x v="0"/>
    <x v="0"/>
    <s v="No"/>
    <s v="No"/>
    <s v="No"/>
    <s v="Si"/>
    <s v="No"/>
  </r>
  <r>
    <x v="11"/>
    <x v="0"/>
    <x v="0"/>
    <x v="0"/>
    <s v="CRQ248915"/>
    <x v="59"/>
    <x v="102"/>
    <d v="2018-04-20T13:00:00"/>
    <d v="2018-04-20T23:00:00"/>
    <s v="Se necesita deshabilitar momentáneamente los índices de la base de datos de HFM PROD"/>
    <x v="0"/>
    <s v="On Time"/>
    <s v="No"/>
    <s v="Minor"/>
    <s v="Successful"/>
    <s v="On Time"/>
    <n v="1"/>
    <n v="1"/>
    <n v="0"/>
    <x v="3"/>
    <x v="0"/>
    <x v="0"/>
    <n v="0"/>
    <n v="0"/>
    <n v="0"/>
    <n v="0"/>
    <n v="1"/>
    <n v="0"/>
    <x v="6"/>
    <s v="-"/>
    <x v="12"/>
    <x v="1"/>
    <s v="No"/>
    <s v="No"/>
    <s v="No"/>
    <s v="Si"/>
    <s v="No"/>
  </r>
  <r>
    <x v="11"/>
    <x v="0"/>
    <x v="0"/>
    <x v="0"/>
    <s v="CRQ249104"/>
    <x v="59"/>
    <x v="153"/>
    <d v="2018-04-21T08:00:00"/>
    <d v="2018-04-21T14:00:00"/>
    <s v="Modificar configuracion de vsftpd a nivel SO"/>
    <x v="0"/>
    <s v="On Time"/>
    <s v="No"/>
    <s v="Minor"/>
    <s v="Successful"/>
    <s v="On Time"/>
    <n v="1"/>
    <n v="1"/>
    <n v="0"/>
    <x v="3"/>
    <x v="0"/>
    <x v="0"/>
    <n v="0"/>
    <n v="0"/>
    <n v="0"/>
    <n v="0"/>
    <n v="1"/>
    <n v="0"/>
    <x v="6"/>
    <s v="-"/>
    <x v="12"/>
    <x v="1"/>
    <s v="No"/>
    <s v="No"/>
    <s v="No"/>
    <s v="Si"/>
    <s v="No"/>
  </r>
  <r>
    <x v="28"/>
    <x v="0"/>
    <x v="1"/>
    <x v="0"/>
    <s v="C001391294"/>
    <x v="0"/>
    <x v="211"/>
    <d v="2018-04-22T00:30:00"/>
    <d v="2018-04-22T04:30:00"/>
    <s v="[ GDG][ SAP ][ GET ][ Kernel Upgrade ] / CCAB; ITO.CAB pre-approved [4EP]"/>
    <x v="0"/>
    <s v="On Time"/>
    <s v="No"/>
    <s v="Standard"/>
    <s v="Successful"/>
    <s v="On Time"/>
    <n v="1"/>
    <n v="1"/>
    <n v="0"/>
    <x v="3"/>
    <x v="0"/>
    <x v="0"/>
    <n v="0"/>
    <n v="0"/>
    <n v="0"/>
    <n v="0"/>
    <n v="1"/>
    <n v="0"/>
    <x v="2"/>
    <s v="CMOD317140"/>
    <x v="0"/>
    <x v="0"/>
    <s v="No"/>
    <s v="No"/>
    <s v="No"/>
    <s v="Si"/>
    <s v="No"/>
  </r>
  <r>
    <x v="8"/>
    <x v="1"/>
    <x v="0"/>
    <x v="0"/>
    <s v="C001441955"/>
    <x v="23"/>
    <x v="51"/>
    <d v="2018-04-20T22:00:00"/>
    <d v="2018-04-21T04:00:00"/>
    <s v="Adecuacion para incremento de capacidad Stack Link Reception DSI Fase 1"/>
    <x v="0"/>
    <s v="On Time"/>
    <s v="No"/>
    <s v="Minor"/>
    <s v="Successful"/>
    <s v="On Time"/>
    <n v="1"/>
    <n v="1"/>
    <n v="0"/>
    <x v="3"/>
    <x v="0"/>
    <x v="0"/>
    <n v="0"/>
    <n v="0"/>
    <n v="0"/>
    <n v="0"/>
    <n v="1"/>
    <n v="0"/>
    <x v="2"/>
    <s v="-"/>
    <x v="11"/>
    <x v="2"/>
    <s v="No"/>
    <s v="No"/>
    <s v="No"/>
    <s v="Si"/>
    <s v="No"/>
  </r>
  <r>
    <x v="19"/>
    <x v="0"/>
    <x v="0"/>
    <x v="0"/>
    <s v="C001448468"/>
    <x v="1"/>
    <x v="139"/>
    <d v="2018-04-21T15:00:00"/>
    <d v="2018-04-21T23:00:00"/>
    <s v="AMER | DURMAN | Installing Security Updates on Environment PRD April 2018"/>
    <x v="0"/>
    <s v="On Time"/>
    <s v="No"/>
    <s v="Minor"/>
    <s v="Successful"/>
    <s v="On Time"/>
    <n v="1"/>
    <n v="1"/>
    <n v="0"/>
    <x v="3"/>
    <x v="0"/>
    <x v="0"/>
    <n v="0"/>
    <n v="0"/>
    <n v="0"/>
    <n v="0"/>
    <n v="1"/>
    <n v="0"/>
    <x v="2"/>
    <s v="C000312898"/>
    <x v="1"/>
    <x v="1"/>
    <s v="No"/>
    <s v="No"/>
    <s v="No"/>
    <s v="Si"/>
    <s v="No"/>
  </r>
  <r>
    <x v="0"/>
    <x v="0"/>
    <x v="1"/>
    <x v="0"/>
    <s v="C001451644"/>
    <x v="11"/>
    <x v="32"/>
    <d v="2018-04-13T21:00:00"/>
    <d v="2018-04-20T17:00:00"/>
    <s v="AKRA | CCS-SCCM | Pilot Deployment / Security Updates by Microsoft | April 2018"/>
    <x v="0"/>
    <s v="On Time"/>
    <s v="No"/>
    <s v="Standard"/>
    <s v="Successful"/>
    <s v="On Time"/>
    <n v="1"/>
    <n v="1"/>
    <n v="0"/>
    <x v="3"/>
    <x v="0"/>
    <x v="0"/>
    <n v="0"/>
    <n v="0"/>
    <n v="0"/>
    <n v="0"/>
    <n v="1"/>
    <n v="0"/>
    <x v="0"/>
    <s v="C001313832"/>
    <x v="2"/>
    <x v="1"/>
    <s v="No"/>
    <s v="No"/>
    <s v="No"/>
    <s v="Si"/>
    <s v="No"/>
  </r>
  <r>
    <x v="0"/>
    <x v="0"/>
    <x v="1"/>
    <x v="0"/>
    <s v="C001451650"/>
    <x v="11"/>
    <x v="32"/>
    <d v="2018-04-13T21:00:00"/>
    <d v="2018-04-20T17:00:00"/>
    <s v="ALFACORP | CCS - SCCM | Pilot Deployment | Security Updates by Microsoft 04 April 2018"/>
    <x v="0"/>
    <s v="On Time"/>
    <s v="No"/>
    <s v="Standard"/>
    <s v="Successful"/>
    <s v="On Time"/>
    <n v="1"/>
    <n v="1"/>
    <n v="0"/>
    <x v="3"/>
    <x v="0"/>
    <x v="0"/>
    <n v="0"/>
    <n v="0"/>
    <n v="0"/>
    <n v="0"/>
    <n v="1"/>
    <n v="0"/>
    <x v="0"/>
    <s v="C001313832"/>
    <x v="2"/>
    <x v="1"/>
    <s v="No"/>
    <s v="No"/>
    <s v="No"/>
    <s v="Si"/>
    <s v="No"/>
  </r>
  <r>
    <x v="0"/>
    <x v="0"/>
    <x v="1"/>
    <x v="0"/>
    <s v="C001451750"/>
    <x v="11"/>
    <x v="32"/>
    <d v="2018-04-11T21:00:00"/>
    <d v="2018-04-20T17:00:00"/>
    <s v="ALFACORP | CCS-SCCM | Productive Deployment | Installation of Symantec Endpoint Protection 14.0.3752.1000"/>
    <x v="0"/>
    <s v="On Time"/>
    <s v="No"/>
    <s v="Standard"/>
    <s v="Successful"/>
    <s v="On Time"/>
    <n v="1"/>
    <n v="1"/>
    <n v="0"/>
    <x v="3"/>
    <x v="0"/>
    <x v="0"/>
    <n v="0"/>
    <n v="0"/>
    <n v="0"/>
    <n v="0"/>
    <n v="1"/>
    <n v="0"/>
    <x v="0"/>
    <s v="-"/>
    <x v="2"/>
    <x v="1"/>
    <s v="No"/>
    <s v="No"/>
    <s v="No"/>
    <s v="Si"/>
    <s v="No"/>
  </r>
  <r>
    <x v="8"/>
    <x v="1"/>
    <x v="0"/>
    <x v="0"/>
    <s v="C001453112"/>
    <x v="110"/>
    <x v="386"/>
    <d v="2018-04-21T04:00:00"/>
    <d v="2018-04-23T00:00:00"/>
    <s v="Arreglo de cableado a switch MX_SWN1AI11-211.17 ubicado en Nic 1A"/>
    <x v="0"/>
    <s v="On Time"/>
    <s v="No"/>
    <s v="Minor"/>
    <s v="Successful"/>
    <s v="On Time"/>
    <n v="1"/>
    <n v="1"/>
    <n v="0"/>
    <x v="3"/>
    <x v="0"/>
    <x v="0"/>
    <n v="0"/>
    <n v="0"/>
    <n v="0"/>
    <n v="0"/>
    <n v="1"/>
    <n v="0"/>
    <x v="2"/>
    <s v="C000204381"/>
    <x v="7"/>
    <x v="2"/>
    <s v="No"/>
    <s v="No"/>
    <s v="No"/>
    <s v="Si"/>
    <s v="No"/>
  </r>
  <r>
    <x v="9"/>
    <x v="0"/>
    <x v="1"/>
    <x v="0"/>
    <s v="C001454608"/>
    <x v="0"/>
    <x v="171"/>
    <d v="2018-04-13T12:00:00"/>
    <d v="2018-04-20T19:00:00"/>
    <s v="Grupo Q / SAP TSMX / QUALITY / CEQ / QRO - RemoteClientCopy-New Client_classic env. /CSS.CAB pre-approved"/>
    <x v="0"/>
    <s v="On Time"/>
    <s v="No"/>
    <s v="Standard"/>
    <s v="Successful"/>
    <s v="On Time"/>
    <n v="1"/>
    <n v="1"/>
    <n v="0"/>
    <x v="3"/>
    <x v="0"/>
    <x v="0"/>
    <n v="0"/>
    <n v="0"/>
    <n v="0"/>
    <n v="0"/>
    <n v="1"/>
    <n v="0"/>
    <x v="2"/>
    <s v="CMOD318852"/>
    <x v="0"/>
    <x v="0"/>
    <s v="No"/>
    <s v="No"/>
    <s v="No"/>
    <s v="Si"/>
    <s v="No"/>
  </r>
  <r>
    <x v="0"/>
    <x v="0"/>
    <x v="1"/>
    <x v="0"/>
    <s v="C001454683"/>
    <x v="11"/>
    <x v="14"/>
    <d v="2018-04-16T12:00:00"/>
    <d v="2018-04-20T16:30:00"/>
    <s v="ALLIAX | CCS - SCCM | Pilot Deployment | Security Updates by Microsoft 04 April 2018"/>
    <x v="0"/>
    <s v="On Time"/>
    <s v="No"/>
    <s v="Standard"/>
    <s v="Successful"/>
    <s v="On Time"/>
    <n v="1"/>
    <n v="1"/>
    <n v="0"/>
    <x v="3"/>
    <x v="0"/>
    <x v="0"/>
    <n v="0"/>
    <n v="0"/>
    <n v="0"/>
    <n v="0"/>
    <n v="1"/>
    <n v="0"/>
    <x v="0"/>
    <s v="C001313832"/>
    <x v="2"/>
    <x v="1"/>
    <s v="No"/>
    <s v="No"/>
    <s v="No"/>
    <s v="Si"/>
    <s v="No"/>
  </r>
  <r>
    <x v="0"/>
    <x v="0"/>
    <x v="0"/>
    <x v="0"/>
    <s v="C001454759"/>
    <x v="11"/>
    <x v="32"/>
    <d v="2018-04-13T10:00:00"/>
    <d v="2018-04-20T17:00:00"/>
    <s v="NEMAK | CCS - SCCM | Pilot Deployment | RMS - Microsoft Rights Management Sharing"/>
    <x v="0"/>
    <s v="On Time"/>
    <s v="No"/>
    <s v="Minor"/>
    <s v="Successful"/>
    <s v="On Time"/>
    <n v="1"/>
    <n v="1"/>
    <n v="0"/>
    <x v="3"/>
    <x v="0"/>
    <x v="0"/>
    <n v="0"/>
    <n v="0"/>
    <n v="0"/>
    <n v="0"/>
    <n v="1"/>
    <n v="0"/>
    <x v="0"/>
    <s v="-"/>
    <x v="2"/>
    <x v="1"/>
    <s v="No"/>
    <s v="No"/>
    <s v="No"/>
    <s v="Si"/>
    <s v="No"/>
  </r>
  <r>
    <x v="9"/>
    <x v="0"/>
    <x v="0"/>
    <x v="0"/>
    <s v="C001461072"/>
    <x v="0"/>
    <x v="162"/>
    <d v="2018-04-22T07:00:00"/>
    <d v="2018-04-22T17:00:00"/>
    <s v="GRUPO Q / SAP-TSMX / QRO. - File System Decommission"/>
    <x v="0"/>
    <s v="On Time"/>
    <s v="No"/>
    <s v="Minor"/>
    <s v="Successful"/>
    <s v="On Time"/>
    <n v="1"/>
    <n v="1"/>
    <n v="0"/>
    <x v="3"/>
    <x v="0"/>
    <x v="0"/>
    <n v="0"/>
    <n v="0"/>
    <n v="0"/>
    <n v="0"/>
    <n v="1"/>
    <n v="0"/>
    <x v="2"/>
    <s v="-"/>
    <x v="0"/>
    <x v="0"/>
    <s v="No"/>
    <s v="No"/>
    <s v="No"/>
    <s v="Si"/>
    <s v="No"/>
  </r>
  <r>
    <x v="16"/>
    <x v="0"/>
    <x v="0"/>
    <x v="0"/>
    <s v="C001461381"/>
    <x v="21"/>
    <x v="380"/>
    <d v="2018-04-20T19:00:00"/>
    <d v="2018-04-22T19:00:00"/>
    <s v="CMABC| Creación de VLANs, AdminLAN, Contexto, y FW Virtual [DSI MTY]"/>
    <x v="0"/>
    <s v="On Time"/>
    <s v="No"/>
    <s v="Minor"/>
    <s v="Successful"/>
    <s v="On Time"/>
    <n v="1"/>
    <n v="1"/>
    <n v="0"/>
    <x v="3"/>
    <x v="0"/>
    <x v="0"/>
    <n v="0"/>
    <n v="0"/>
    <n v="0"/>
    <n v="0"/>
    <n v="1"/>
    <n v="0"/>
    <x v="2"/>
    <s v="-"/>
    <x v="15"/>
    <x v="1"/>
    <s v="No"/>
    <s v="No"/>
    <s v="No"/>
    <s v="Si"/>
    <s v="No"/>
  </r>
  <r>
    <x v="16"/>
    <x v="0"/>
    <x v="0"/>
    <x v="0"/>
    <s v="C001461395"/>
    <x v="21"/>
    <x v="380"/>
    <d v="2018-04-20T19:00:00"/>
    <d v="2018-04-21T23:30:00"/>
    <s v="CMABC|Migración Facturación DEV a Nube Azure Fase 2"/>
    <x v="0"/>
    <s v="On Time"/>
    <s v="No"/>
    <s v="Minor"/>
    <s v="Successful"/>
    <s v="On Time"/>
    <n v="1"/>
    <n v="1"/>
    <n v="0"/>
    <x v="3"/>
    <x v="0"/>
    <x v="0"/>
    <n v="0"/>
    <n v="0"/>
    <n v="0"/>
    <n v="0"/>
    <n v="1"/>
    <n v="0"/>
    <x v="2"/>
    <s v="-"/>
    <x v="15"/>
    <x v="1"/>
    <s v="No"/>
    <s v="No"/>
    <s v="No"/>
    <s v="Si"/>
    <s v="No"/>
  </r>
  <r>
    <x v="0"/>
    <x v="0"/>
    <x v="0"/>
    <x v="0"/>
    <s v="C001462880"/>
    <x v="17"/>
    <x v="203"/>
    <d v="2018-04-20T18:00:00"/>
    <d v="2018-04-21T18:00:00"/>
    <s v="AMER | DSI Monterrey | Upgrade &amp; VCenter"/>
    <x v="0"/>
    <s v="On Time"/>
    <s v="No"/>
    <s v="Minor"/>
    <s v="Successful"/>
    <s v="On Time"/>
    <n v="1"/>
    <n v="1"/>
    <n v="0"/>
    <x v="3"/>
    <x v="0"/>
    <x v="0"/>
    <n v="0"/>
    <n v="0"/>
    <n v="0"/>
    <n v="0"/>
    <n v="1"/>
    <n v="0"/>
    <x v="0"/>
    <s v="C000614398"/>
    <x v="1"/>
    <x v="1"/>
    <s v="No"/>
    <s v="No"/>
    <s v="No"/>
    <s v="Si"/>
    <s v="No"/>
  </r>
  <r>
    <x v="19"/>
    <x v="0"/>
    <x v="0"/>
    <x v="0"/>
    <s v="C001462881"/>
    <x v="21"/>
    <x v="276"/>
    <d v="2018-04-20T00:00:00"/>
    <d v="2018-04-20T20:00:00"/>
    <s v="This Change is about Volume Copy from snapshot based on customer request from Jimten DEV to Jimten Environment QAS"/>
    <x v="0"/>
    <s v="On Time"/>
    <s v="No"/>
    <s v="Minor"/>
    <s v="Successful"/>
    <s v="On Time"/>
    <n v="1"/>
    <n v="1"/>
    <n v="0"/>
    <x v="3"/>
    <x v="0"/>
    <x v="0"/>
    <n v="0"/>
    <n v="0"/>
    <n v="0"/>
    <n v="1"/>
    <n v="1"/>
    <n v="0"/>
    <x v="2"/>
    <s v="-"/>
    <x v="15"/>
    <x v="1"/>
    <s v="No"/>
    <s v="No"/>
    <s v="Si"/>
    <s v="Si"/>
    <s v="No"/>
  </r>
  <r>
    <x v="1"/>
    <x v="0"/>
    <x v="1"/>
    <x v="0"/>
    <s v="C001462942"/>
    <x v="7"/>
    <x v="9"/>
    <d v="2018-04-20T11:00:00"/>
    <d v="2018-04-20T18:00:00"/>
    <s v="VITRO/ SAP / BD3 SYSTEMS CLIENT 000/ SAP | Request: User creation with assignment of the roles"/>
    <x v="0"/>
    <s v="On Time"/>
    <s v="No"/>
    <s v="Standard"/>
    <s v="Successful"/>
    <s v="On Time"/>
    <n v="1"/>
    <n v="1"/>
    <n v="0"/>
    <x v="3"/>
    <x v="0"/>
    <x v="0"/>
    <n v="0"/>
    <n v="0"/>
    <n v="0"/>
    <n v="0"/>
    <n v="1"/>
    <n v="0"/>
    <x v="1"/>
    <s v="C000184378"/>
    <x v="0"/>
    <x v="0"/>
    <s v="No"/>
    <s v="No"/>
    <s v="No"/>
    <s v="Si"/>
    <s v="No"/>
  </r>
  <r>
    <x v="1"/>
    <x v="0"/>
    <x v="1"/>
    <x v="0"/>
    <s v="C001462943"/>
    <x v="7"/>
    <x v="364"/>
    <d v="2018-04-20T11:00:00"/>
    <d v="2018-04-20T18:00:00"/>
    <s v="VITRO/ SAP / SYSTEMS CLIENT 000 DEVELOPMENT / SAP - Request:User deletion | ITO CAB pre-approved"/>
    <x v="0"/>
    <s v="On Time"/>
    <s v="No"/>
    <s v="Standard"/>
    <s v="Successful"/>
    <s v="On Time"/>
    <n v="1"/>
    <n v="1"/>
    <n v="0"/>
    <x v="3"/>
    <x v="0"/>
    <x v="0"/>
    <n v="0"/>
    <n v="0"/>
    <n v="0"/>
    <n v="0"/>
    <n v="1"/>
    <n v="0"/>
    <x v="1"/>
    <s v="C000199490"/>
    <x v="0"/>
    <x v="0"/>
    <s v="No"/>
    <s v="No"/>
    <s v="No"/>
    <s v="Si"/>
    <s v="No"/>
  </r>
  <r>
    <x v="1"/>
    <x v="1"/>
    <x v="1"/>
    <x v="0"/>
    <s v="C001462963"/>
    <x v="97"/>
    <x v="343"/>
    <d v="2018-04-22T01:00:00"/>
    <d v="2018-04-22T06:00:00"/>
    <s v="Vitro | TSS - Ventana Mandatoria por parte de Alestra -Site con servidores- Acompañamiento de T-Systems (Preautorizado)"/>
    <x v="0"/>
    <s v="On Time"/>
    <s v="No"/>
    <s v="Standard"/>
    <s v="Successful"/>
    <s v="On Time"/>
    <n v="1"/>
    <n v="1"/>
    <n v="0"/>
    <x v="3"/>
    <x v="0"/>
    <x v="0"/>
    <n v="0"/>
    <n v="0"/>
    <n v="0"/>
    <n v="0"/>
    <n v="1"/>
    <n v="0"/>
    <x v="1"/>
    <s v="C000804922"/>
    <x v="14"/>
    <x v="2"/>
    <s v="No"/>
    <s v="No"/>
    <s v="No"/>
    <s v="Si"/>
    <s v="No"/>
  </r>
  <r>
    <x v="1"/>
    <x v="1"/>
    <x v="1"/>
    <x v="0"/>
    <s v="C001464564"/>
    <x v="97"/>
    <x v="343"/>
    <d v="2018-04-21T01:00:00"/>
    <d v="2018-04-21T06:00:00"/>
    <s v="Vitro | TSS - Ventana Mandatoria por parte de Alestra - Site sin servidores- Acompañamiento de T-Systems (Preautorizado)"/>
    <x v="0"/>
    <s v="On Time"/>
    <s v="No"/>
    <s v="Standard"/>
    <s v="Successful"/>
    <s v="On Time"/>
    <n v="1"/>
    <n v="1"/>
    <n v="0"/>
    <x v="3"/>
    <x v="0"/>
    <x v="0"/>
    <n v="0"/>
    <n v="0"/>
    <n v="0"/>
    <n v="0"/>
    <n v="1"/>
    <n v="0"/>
    <x v="1"/>
    <s v="C000804925"/>
    <x v="14"/>
    <x v="2"/>
    <s v="No"/>
    <s v="No"/>
    <s v="No"/>
    <s v="Si"/>
    <s v="No"/>
  </r>
  <r>
    <x v="22"/>
    <x v="0"/>
    <x v="0"/>
    <x v="0"/>
    <s v="C001466066"/>
    <x v="1"/>
    <x v="80"/>
    <d v="2018-04-22T10:00:00"/>
    <d v="2018-04-22T12:00:00"/>
    <s v="AMER | CDF | Configuration of NTP service"/>
    <x v="0"/>
    <s v="On Time"/>
    <s v="No"/>
    <s v="Minor"/>
    <s v="Successful"/>
    <s v="On Time"/>
    <n v="1"/>
    <n v="1"/>
    <n v="0"/>
    <x v="3"/>
    <x v="0"/>
    <x v="0"/>
    <n v="0"/>
    <n v="0"/>
    <n v="0"/>
    <n v="0"/>
    <n v="1"/>
    <n v="0"/>
    <x v="2"/>
    <s v="-"/>
    <x v="1"/>
    <x v="1"/>
    <s v="No"/>
    <s v="No"/>
    <s v="No"/>
    <s v="Si"/>
    <s v="No"/>
  </r>
  <r>
    <x v="1"/>
    <x v="0"/>
    <x v="1"/>
    <x v="0"/>
    <s v="C001466077"/>
    <x v="1"/>
    <x v="302"/>
    <d v="2018-04-21T15:00:00"/>
    <d v="2018-04-22T15:00:00"/>
    <s v="AMER| VITRO| Increase 45GB of space to Drive C: on server VTOFE05"/>
    <x v="0"/>
    <s v="On Time"/>
    <s v="No"/>
    <s v="Standard"/>
    <s v="Successful"/>
    <s v="On Time"/>
    <n v="1"/>
    <n v="1"/>
    <n v="0"/>
    <x v="3"/>
    <x v="0"/>
    <x v="0"/>
    <n v="0"/>
    <n v="0"/>
    <n v="0"/>
    <n v="0"/>
    <n v="1"/>
    <n v="0"/>
    <x v="1"/>
    <s v="C000288570"/>
    <x v="1"/>
    <x v="1"/>
    <s v="No"/>
    <s v="No"/>
    <s v="No"/>
    <s v="Si"/>
    <s v="No"/>
  </r>
  <r>
    <x v="0"/>
    <x v="0"/>
    <x v="1"/>
    <x v="0"/>
    <s v="C001466096"/>
    <x v="17"/>
    <x v="96"/>
    <d v="2018-04-22T07:00:00"/>
    <d v="2018-04-22T23:30:00"/>
    <s v="AMER | SIGMA || Accompaniment || Electrical Maintenance in Planta Saltillo"/>
    <x v="0"/>
    <s v="On Time"/>
    <s v="No"/>
    <s v="Standard"/>
    <s v="Successful"/>
    <s v="On Time"/>
    <n v="1"/>
    <n v="1"/>
    <n v="0"/>
    <x v="3"/>
    <x v="0"/>
    <x v="0"/>
    <n v="0"/>
    <n v="0"/>
    <n v="0"/>
    <n v="0"/>
    <n v="1"/>
    <n v="0"/>
    <x v="0"/>
    <s v="-"/>
    <x v="1"/>
    <x v="1"/>
    <s v="No"/>
    <s v="No"/>
    <s v="No"/>
    <s v="Si"/>
    <s v="No"/>
  </r>
  <r>
    <x v="1"/>
    <x v="0"/>
    <x v="1"/>
    <x v="0"/>
    <s v="C001466098"/>
    <x v="1"/>
    <x v="302"/>
    <d v="2018-04-20T20:00:00"/>
    <d v="2018-04-22T22:00:00"/>
    <s v="AMER| VITRO| Increase 50GB of space to Drive C: on servers MXVTC1JUM001, MXVTC1JUM002"/>
    <x v="0"/>
    <s v="On Time"/>
    <s v="No"/>
    <s v="Standard"/>
    <s v="Successful"/>
    <s v="On Time"/>
    <n v="1"/>
    <n v="1"/>
    <n v="0"/>
    <x v="3"/>
    <x v="0"/>
    <x v="0"/>
    <n v="0"/>
    <n v="0"/>
    <n v="0"/>
    <n v="0"/>
    <n v="1"/>
    <n v="0"/>
    <x v="1"/>
    <s v="C000288570"/>
    <x v="1"/>
    <x v="1"/>
    <s v="No"/>
    <s v="No"/>
    <s v="No"/>
    <s v="Si"/>
    <s v="No"/>
  </r>
  <r>
    <x v="5"/>
    <x v="0"/>
    <x v="1"/>
    <x v="0"/>
    <s v="C001466099"/>
    <x v="0"/>
    <x v="176"/>
    <d v="2018-04-20T20:00:00"/>
    <d v="2018-04-21T00:00:00"/>
    <s v="[GRUPO KUO] / [ SAP -TSMX ] / (PR ) [ PIP - PR9 ] - Parameter Change_Online / ITO.CAB pre-approved [4EP]"/>
    <x v="0"/>
    <s v="On Time"/>
    <s v="No"/>
    <s v="Standard"/>
    <s v="Successful"/>
    <s v="On Time"/>
    <n v="1"/>
    <n v="1"/>
    <n v="0"/>
    <x v="3"/>
    <x v="0"/>
    <x v="0"/>
    <n v="0"/>
    <n v="0"/>
    <n v="0"/>
    <n v="0"/>
    <n v="1"/>
    <n v="0"/>
    <x v="4"/>
    <s v="CMOD317343"/>
    <x v="0"/>
    <x v="0"/>
    <s v="No"/>
    <s v="No"/>
    <s v="No"/>
    <s v="Si"/>
    <s v="No"/>
  </r>
  <r>
    <x v="13"/>
    <x v="0"/>
    <x v="1"/>
    <x v="0"/>
    <s v="C001466123"/>
    <x v="0"/>
    <x v="164"/>
    <d v="2018-04-21T22:00:00"/>
    <d v="2018-04-22T05:00:00"/>
    <s v="[COMPAS] / [ SAP -SL ] / [ PRD ] / [ SAPROUTER ] / RESTART /ITO.CAB pre-approved [4EP]"/>
    <x v="0"/>
    <s v="On Time"/>
    <s v="No"/>
    <s v="Standard"/>
    <s v="Successful"/>
    <s v="On Time"/>
    <n v="1"/>
    <n v="1"/>
    <n v="0"/>
    <x v="3"/>
    <x v="0"/>
    <x v="0"/>
    <n v="0"/>
    <n v="0"/>
    <n v="0"/>
    <n v="0"/>
    <n v="1"/>
    <n v="0"/>
    <x v="3"/>
    <s v="CMOD316997"/>
    <x v="0"/>
    <x v="0"/>
    <s v="No"/>
    <s v="No"/>
    <s v="No"/>
    <s v="Si"/>
    <s v="No"/>
  </r>
  <r>
    <x v="0"/>
    <x v="0"/>
    <x v="1"/>
    <x v="0"/>
    <s v="C001466219"/>
    <x v="17"/>
    <x v="128"/>
    <d v="2018-04-22T01:00:00"/>
    <d v="2018-04-22T23:00:00"/>
    <s v="AMER | SIGMA || Accompaniment || Electrical Maintenance in Atitalaquia"/>
    <x v="0"/>
    <s v="On Time"/>
    <s v="No"/>
    <s v="Standard"/>
    <s v="Successful"/>
    <s v="On Time"/>
    <n v="1"/>
    <n v="1"/>
    <n v="0"/>
    <x v="3"/>
    <x v="0"/>
    <x v="0"/>
    <n v="0"/>
    <n v="0"/>
    <n v="0"/>
    <n v="0"/>
    <n v="1"/>
    <n v="0"/>
    <x v="0"/>
    <s v="-"/>
    <x v="1"/>
    <x v="1"/>
    <s v="No"/>
    <s v="No"/>
    <s v="No"/>
    <s v="Si"/>
    <s v="No"/>
  </r>
  <r>
    <x v="7"/>
    <x v="0"/>
    <x v="1"/>
    <x v="0"/>
    <s v="C41015300"/>
    <x v="15"/>
    <x v="113"/>
    <d v="2018-04-20T09:00:00"/>
    <d v="2018-04-20T18:00:00"/>
    <s v="Electrical inspection of batteries for UPS of Data Center CUBO 6"/>
    <x v="0"/>
    <s v="On Time"/>
    <s v="No"/>
    <s v="Standard"/>
    <s v="Successful"/>
    <s v="On Time"/>
    <n v="1"/>
    <n v="1"/>
    <n v="0"/>
    <x v="3"/>
    <x v="0"/>
    <x v="0"/>
    <n v="0"/>
    <n v="0"/>
    <n v="0"/>
    <n v="0"/>
    <n v="1"/>
    <n v="0"/>
    <x v="3"/>
    <s v="CT40003238"/>
    <x v="10"/>
    <x v="1"/>
    <s v="No"/>
    <s v="No"/>
    <s v="No"/>
    <s v="Si"/>
    <s v="No"/>
  </r>
  <r>
    <x v="7"/>
    <x v="0"/>
    <x v="1"/>
    <x v="0"/>
    <s v="C41021746"/>
    <x v="51"/>
    <x v="125"/>
    <d v="2018-04-16T10:00:00"/>
    <d v="2018-04-20T16:30:00"/>
    <s v="Entrega a operación de servidor: NIM_SERVER/10.148.12.164"/>
    <x v="0"/>
    <s v="On Time"/>
    <s v="No"/>
    <s v="Standard"/>
    <s v="Successful"/>
    <s v="On Time"/>
    <n v="1"/>
    <n v="1"/>
    <n v="0"/>
    <x v="3"/>
    <x v="0"/>
    <x v="0"/>
    <n v="0"/>
    <n v="0"/>
    <n v="0"/>
    <n v="0"/>
    <n v="1"/>
    <n v="0"/>
    <x v="3"/>
    <s v="CT40002859"/>
    <x v="15"/>
    <x v="1"/>
    <s v="No"/>
    <s v="No"/>
    <s v="No"/>
    <s v="Si"/>
    <s v="No"/>
  </r>
  <r>
    <x v="7"/>
    <x v="0"/>
    <x v="1"/>
    <x v="0"/>
    <s v="C41028340"/>
    <x v="32"/>
    <x v="387"/>
    <d v="2018-04-20T15:00:00"/>
    <d v="2018-04-20T19:00:00"/>
    <s v="Cambio de Disco en Storage"/>
    <x v="0"/>
    <s v="On Time"/>
    <s v="No"/>
    <s v="Standard"/>
    <s v="Successful"/>
    <s v="On Time"/>
    <n v="1"/>
    <n v="1"/>
    <n v="0"/>
    <x v="3"/>
    <x v="0"/>
    <x v="0"/>
    <n v="0"/>
    <n v="0"/>
    <n v="0"/>
    <n v="0"/>
    <n v="1"/>
    <n v="0"/>
    <x v="3"/>
    <s v="CT40000633"/>
    <x v="9"/>
    <x v="1"/>
    <s v="No"/>
    <s v="No"/>
    <s v="No"/>
    <s v="Si"/>
    <s v="No"/>
  </r>
  <r>
    <x v="4"/>
    <x v="0"/>
    <x v="0"/>
    <x v="0"/>
    <s v="C41015118"/>
    <x v="5"/>
    <x v="265"/>
    <d v="2018-04-21T20:00:00"/>
    <d v="2018-04-22T23:59:00"/>
    <s v="[ARS] PATCH MANAGEMENT ON SERVERS"/>
    <x v="0"/>
    <s v="On Time"/>
    <s v="No"/>
    <s v="Minor"/>
    <s v="Successful"/>
    <s v="On Time"/>
    <n v="1"/>
    <n v="1"/>
    <n v="0"/>
    <x v="3"/>
    <x v="0"/>
    <x v="0"/>
    <n v="0"/>
    <n v="0"/>
    <n v="0"/>
    <n v="0"/>
    <n v="1"/>
    <n v="0"/>
    <x v="3"/>
    <s v="CT40012237"/>
    <x v="1"/>
    <x v="1"/>
    <s v="No"/>
    <s v="No"/>
    <s v="No"/>
    <s v="Si"/>
    <s v="No"/>
  </r>
  <r>
    <x v="7"/>
    <x v="0"/>
    <x v="0"/>
    <x v="0"/>
    <s v="C41002804"/>
    <x v="53"/>
    <x v="79"/>
    <d v="2018-04-21T23:30:00"/>
    <d v="2018-04-23T17:00:00"/>
    <s v="Actualización de S.O en servidores Linux - CERT Notificación de Vulnerabilidad"/>
    <x v="0"/>
    <s v="On Time"/>
    <s v="No"/>
    <s v="Minor"/>
    <s v="Successful"/>
    <s v="On Time"/>
    <n v="1"/>
    <n v="1"/>
    <n v="0"/>
    <x v="3"/>
    <x v="0"/>
    <x v="0"/>
    <n v="0"/>
    <n v="0"/>
    <n v="0"/>
    <n v="0"/>
    <n v="1"/>
    <n v="0"/>
    <x v="3"/>
    <s v="CT40010379"/>
    <x v="18"/>
    <x v="1"/>
    <s v="No"/>
    <s v="No"/>
    <s v="No"/>
    <s v="Si"/>
    <s v="No"/>
  </r>
  <r>
    <x v="7"/>
    <x v="1"/>
    <x v="0"/>
    <x v="0"/>
    <s v="C41025405"/>
    <x v="103"/>
    <x v="94"/>
    <d v="2018-04-21T15:00:00"/>
    <d v="2018-04-23T16:30:00"/>
    <s v="TSS | VWM | VOZ | Balanceo de troncales PSTN entre dispositivos Media Gateway"/>
    <x v="0"/>
    <s v="On Time"/>
    <s v="No"/>
    <s v="Minor"/>
    <s v="Successful"/>
    <s v="On Time"/>
    <n v="1"/>
    <n v="1"/>
    <n v="0"/>
    <x v="3"/>
    <x v="0"/>
    <x v="0"/>
    <n v="0"/>
    <n v="0"/>
    <n v="0"/>
    <n v="0"/>
    <n v="1"/>
    <n v="0"/>
    <x v="3"/>
    <s v="CT40004665"/>
    <x v="24"/>
    <x v="2"/>
    <s v="No"/>
    <s v="No"/>
    <s v="No"/>
    <s v="Si"/>
    <s v="No"/>
  </r>
  <r>
    <x v="7"/>
    <x v="1"/>
    <x v="0"/>
    <x v="0"/>
    <s v="C41025430"/>
    <x v="41"/>
    <x v="309"/>
    <d v="2018-04-22T08:00:00"/>
    <d v="2018-04-23T16:30:00"/>
    <s v="Configuración para calidad de servicio y etiquetación de paquetes en SW acceso"/>
    <x v="0"/>
    <s v="On Time"/>
    <s v="No"/>
    <s v="Minor"/>
    <s v="Successful"/>
    <s v="On Time"/>
    <n v="1"/>
    <n v="1"/>
    <n v="0"/>
    <x v="3"/>
    <x v="0"/>
    <x v="0"/>
    <n v="0"/>
    <n v="0"/>
    <n v="0"/>
    <n v="0"/>
    <n v="1"/>
    <n v="0"/>
    <x v="3"/>
    <s v="CT40004169"/>
    <x v="14"/>
    <x v="2"/>
    <s v="No"/>
    <s v="No"/>
    <s v="No"/>
    <s v="Si"/>
    <s v="No"/>
  </r>
  <r>
    <x v="7"/>
    <x v="1"/>
    <x v="0"/>
    <x v="0"/>
    <s v="C41020707"/>
    <x v="54"/>
    <x v="34"/>
    <d v="2018-04-22T12:00:00"/>
    <d v="2018-04-23T16:30:00"/>
    <s v="Modificación de ruteo estático para HBPO"/>
    <x v="0"/>
    <s v="On Time"/>
    <s v="No"/>
    <s v="Minor"/>
    <s v="Successful"/>
    <s v="On Time"/>
    <n v="1"/>
    <n v="1"/>
    <n v="0"/>
    <x v="3"/>
    <x v="0"/>
    <x v="0"/>
    <n v="0"/>
    <n v="0"/>
    <n v="0"/>
    <n v="0"/>
    <n v="1"/>
    <n v="0"/>
    <x v="3"/>
    <s v="CT40006938"/>
    <x v="11"/>
    <x v="2"/>
    <s v="No"/>
    <s v="No"/>
    <s v="No"/>
    <s v="Si"/>
    <s v="No"/>
  </r>
  <r>
    <x v="7"/>
    <x v="1"/>
    <x v="1"/>
    <x v="0"/>
    <s v="C41026684"/>
    <x v="9"/>
    <x v="116"/>
    <d v="2018-04-22T09:00:00"/>
    <d v="2018-04-23T17:00:00"/>
    <s v="Mantenimiento Preventivo a IDF2902"/>
    <x v="0"/>
    <s v="On Time"/>
    <s v="No"/>
    <s v="Standard"/>
    <s v="Successful"/>
    <s v="On Time"/>
    <n v="1"/>
    <n v="1"/>
    <n v="0"/>
    <x v="3"/>
    <x v="0"/>
    <x v="0"/>
    <n v="0"/>
    <n v="0"/>
    <n v="0"/>
    <n v="0"/>
    <n v="1"/>
    <n v="0"/>
    <x v="3"/>
    <s v="CT40001634"/>
    <x v="7"/>
    <x v="2"/>
    <s v="No"/>
    <s v="No"/>
    <s v="No"/>
    <s v="Si"/>
    <s v="No"/>
  </r>
  <r>
    <x v="7"/>
    <x v="0"/>
    <x v="1"/>
    <x v="0"/>
    <s v="C41029513"/>
    <x v="32"/>
    <x v="56"/>
    <d v="2018-04-23T15:00:00"/>
    <d v="2018-04-23T19:00:00"/>
    <s v="Cambio de Disco en Storage"/>
    <x v="0"/>
    <s v="On Time"/>
    <s v="No"/>
    <s v="Standard"/>
    <s v="Successful"/>
    <s v="On Time"/>
    <n v="1"/>
    <n v="1"/>
    <n v="0"/>
    <x v="3"/>
    <x v="0"/>
    <x v="0"/>
    <n v="0"/>
    <n v="0"/>
    <n v="0"/>
    <n v="0"/>
    <n v="1"/>
    <n v="0"/>
    <x v="3"/>
    <s v="CT40000633"/>
    <x v="9"/>
    <x v="1"/>
    <s v="No"/>
    <s v="No"/>
    <s v="No"/>
    <s v="Si"/>
    <s v="No"/>
  </r>
  <r>
    <x v="4"/>
    <x v="1"/>
    <x v="1"/>
    <x v="0"/>
    <s v="C41026714"/>
    <x v="10"/>
    <x v="13"/>
    <d v="2018-04-24T09:00:00"/>
    <d v="2018-04-24T09:00:00"/>
    <s v="Preventive maintenance in IDF 11 of A30 - Audi México"/>
    <x v="0"/>
    <s v="On Time"/>
    <s v="No"/>
    <s v="Standard"/>
    <s v="Successful"/>
    <s v="On Time"/>
    <n v="1"/>
    <n v="1"/>
    <n v="0"/>
    <x v="3"/>
    <x v="0"/>
    <x v="0"/>
    <n v="0"/>
    <n v="0"/>
    <n v="0"/>
    <n v="0"/>
    <n v="1"/>
    <n v="0"/>
    <x v="3"/>
    <s v="CT40010844"/>
    <x v="7"/>
    <x v="2"/>
    <s v="No"/>
    <s v="No"/>
    <s v="No"/>
    <s v="Si"/>
    <s v="No"/>
  </r>
  <r>
    <x v="1"/>
    <x v="0"/>
    <x v="1"/>
    <x v="0"/>
    <s v="C001384766"/>
    <x v="12"/>
    <x v="388"/>
    <d v="2018-04-20T10:00:00"/>
    <d v="2018-04-23T18:00:00"/>
    <s v="VITRO / [ SAP -JAVA ] / [ PORTAL ] / [ EDE ] / [ SAP- PORTAL ] - SAP Parameter Change_Offline /CCAB; ITO.CAB pre-approved [4EP]"/>
    <x v="0"/>
    <s v="On Time"/>
    <s v="No"/>
    <s v="Standard"/>
    <s v="Successful"/>
    <s v="On Time"/>
    <n v="1"/>
    <n v="1"/>
    <n v="0"/>
    <x v="3"/>
    <x v="0"/>
    <x v="0"/>
    <n v="0"/>
    <n v="0"/>
    <n v="0"/>
    <n v="0"/>
    <n v="1"/>
    <n v="0"/>
    <x v="1"/>
    <s v="CMOD317344"/>
    <x v="0"/>
    <x v="0"/>
    <s v="No"/>
    <s v="No"/>
    <s v="No"/>
    <s v="Si"/>
    <s v="No"/>
  </r>
  <r>
    <x v="14"/>
    <x v="0"/>
    <x v="1"/>
    <x v="0"/>
    <s v="C001437137"/>
    <x v="4"/>
    <x v="88"/>
    <d v="2018-03-23T20:00:00"/>
    <d v="2018-04-23T20:00:00"/>
    <s v="Engie | Creacion de ventana de Mantenimiento en herramienta de Monitoreo HP SiteScope | GDFQROAWV46"/>
    <x v="0"/>
    <s v="On Time"/>
    <s v="No"/>
    <s v="Standard"/>
    <s v="Successful"/>
    <s v="On Time"/>
    <n v="1"/>
    <n v="1"/>
    <n v="0"/>
    <x v="3"/>
    <x v="0"/>
    <x v="0"/>
    <n v="0"/>
    <n v="0"/>
    <n v="0"/>
    <n v="0"/>
    <n v="1"/>
    <n v="0"/>
    <x v="2"/>
    <s v="C000917079"/>
    <x v="4"/>
    <x v="1"/>
    <s v="No"/>
    <s v="No"/>
    <s v="No"/>
    <s v="Si"/>
    <s v="No"/>
  </r>
  <r>
    <x v="0"/>
    <x v="0"/>
    <x v="0"/>
    <x v="0"/>
    <s v="C001450090"/>
    <x v="3"/>
    <x v="213"/>
    <d v="2018-04-17T15:00:00"/>
    <d v="2018-04-23T17:00:00"/>
    <s v="AMER | MULTIPLE | Administrative change | Creation and Release to Operation, new servers (&quot;MTYSQL0014, MTYSQL0015&quot;)"/>
    <x v="0"/>
    <s v="On Time"/>
    <s v="No"/>
    <s v="Minor"/>
    <s v="Successful"/>
    <s v="On Time"/>
    <n v="1"/>
    <n v="1"/>
    <n v="0"/>
    <x v="3"/>
    <x v="0"/>
    <x v="0"/>
    <n v="0"/>
    <n v="0"/>
    <n v="0"/>
    <n v="0"/>
    <n v="1"/>
    <n v="0"/>
    <x v="0"/>
    <s v="C000913861"/>
    <x v="3"/>
    <x v="1"/>
    <s v="No"/>
    <s v="No"/>
    <s v="No"/>
    <s v="Si"/>
    <s v="No"/>
  </r>
  <r>
    <x v="28"/>
    <x v="0"/>
    <x v="0"/>
    <x v="0"/>
    <s v="C001451637"/>
    <x v="33"/>
    <x v="137"/>
    <d v="2018-04-23T17:30:00"/>
    <d v="2018-04-23T21:30:00"/>
    <s v="AMER / GDG /LINUX/ ax1la167, ax1la184 / PSO=Y/ Operative System package upgrade / ITO pre-approved"/>
    <x v="0"/>
    <s v="On Time"/>
    <s v="No"/>
    <s v="Minor"/>
    <s v="Successful"/>
    <s v="On Time"/>
    <n v="1"/>
    <n v="1"/>
    <n v="0"/>
    <x v="3"/>
    <x v="0"/>
    <x v="0"/>
    <n v="0"/>
    <n v="0"/>
    <n v="0"/>
    <n v="0"/>
    <n v="1"/>
    <n v="0"/>
    <x v="2"/>
    <s v="C000972225"/>
    <x v="19"/>
    <x v="1"/>
    <s v="No"/>
    <s v="No"/>
    <s v="No"/>
    <s v="Si"/>
    <s v="No"/>
  </r>
  <r>
    <x v="15"/>
    <x v="0"/>
    <x v="0"/>
    <x v="0"/>
    <s v="C001455485"/>
    <x v="12"/>
    <x v="46"/>
    <d v="2018-04-23T07:00:00"/>
    <d v="2018-04-23T11:00:00"/>
    <s v="DCS | MEXICHEM | PRODUCTIVE | DSO (AppCom) Image Change to: s11.4.8 | 4EP| GRP"/>
    <x v="0"/>
    <s v="On Time"/>
    <s v="No"/>
    <s v="Minor"/>
    <s v="Successful"/>
    <s v="On Time"/>
    <n v="1"/>
    <n v="1"/>
    <n v="0"/>
    <x v="3"/>
    <x v="0"/>
    <x v="0"/>
    <n v="0"/>
    <n v="0"/>
    <n v="0"/>
    <n v="0"/>
    <n v="1"/>
    <n v="0"/>
    <x v="1"/>
    <s v="CMOD312271"/>
    <x v="0"/>
    <x v="0"/>
    <s v="No"/>
    <s v="No"/>
    <s v="No"/>
    <s v="Si"/>
    <s v="No"/>
  </r>
  <r>
    <x v="0"/>
    <x v="0"/>
    <x v="1"/>
    <x v="0"/>
    <s v="C001456176"/>
    <x v="0"/>
    <x v="43"/>
    <d v="2018-04-16T08:00:00"/>
    <d v="2018-04-23T23:00:00"/>
    <s v="SIGMA | SAP-TS-TSMX | PRODUCTIVE | PRD | reorganize table(s) | CCAB and CSS.CAB preapproved | Outage = No"/>
    <x v="0"/>
    <s v="On Time"/>
    <s v="No"/>
    <s v="Standard"/>
    <s v="Successful"/>
    <s v="On Time"/>
    <n v="1"/>
    <n v="1"/>
    <n v="0"/>
    <x v="3"/>
    <x v="0"/>
    <x v="0"/>
    <n v="0"/>
    <n v="0"/>
    <n v="0"/>
    <n v="0"/>
    <n v="1"/>
    <n v="0"/>
    <x v="0"/>
    <s v="C001313888"/>
    <x v="0"/>
    <x v="0"/>
    <s v="No"/>
    <s v="No"/>
    <s v="No"/>
    <s v="Si"/>
    <s v="No"/>
  </r>
  <r>
    <x v="1"/>
    <x v="0"/>
    <x v="1"/>
    <x v="0"/>
    <s v="C001459622"/>
    <x v="12"/>
    <x v="375"/>
    <d v="2018-04-19T11:00:00"/>
    <d v="2018-04-23T17:00:00"/>
    <s v="VITRO/ SAP / SYSTEMS CLIENT 000/ SAP - Request:User deletion | ITO CAB pre-approved"/>
    <x v="0"/>
    <s v="On Time"/>
    <s v="No"/>
    <s v="Standard"/>
    <s v="Successful"/>
    <s v="On Time"/>
    <n v="1"/>
    <n v="1"/>
    <n v="0"/>
    <x v="3"/>
    <x v="0"/>
    <x v="0"/>
    <n v="0"/>
    <n v="0"/>
    <n v="0"/>
    <n v="0"/>
    <n v="1"/>
    <n v="0"/>
    <x v="1"/>
    <s v="C000199490"/>
    <x v="0"/>
    <x v="0"/>
    <s v="No"/>
    <s v="No"/>
    <s v="No"/>
    <s v="Si"/>
    <s v="No"/>
  </r>
  <r>
    <x v="40"/>
    <x v="1"/>
    <x v="0"/>
    <x v="0"/>
    <s v="C001461296"/>
    <x v="117"/>
    <x v="111"/>
    <d v="2018-04-21T20:00:00"/>
    <d v="2018-04-23T16:00:00"/>
    <s v="Renovacion Tecnologica para PlascticOmnium"/>
    <x v="0"/>
    <s v="On Time"/>
    <s v="No"/>
    <s v="Minor"/>
    <s v="Successful"/>
    <s v="On Time"/>
    <n v="1"/>
    <n v="1"/>
    <n v="0"/>
    <x v="3"/>
    <x v="0"/>
    <x v="0"/>
    <n v="0"/>
    <n v="0"/>
    <n v="0"/>
    <n v="0"/>
    <n v="1"/>
    <n v="0"/>
    <x v="2"/>
    <s v="-"/>
    <x v="23"/>
    <x v="2"/>
    <s v="No"/>
    <s v="No"/>
    <s v="No"/>
    <s v="Si"/>
    <s v="No"/>
  </r>
  <r>
    <x v="0"/>
    <x v="0"/>
    <x v="0"/>
    <x v="0"/>
    <s v="C001461356"/>
    <x v="17"/>
    <x v="72"/>
    <d v="2018-04-21T15:00:00"/>
    <d v="2018-04-23T23:30:00"/>
    <s v="AMER | NEMAK | Distribution of MSFT patches for Windows Servers (PRD) SQL Servers &lt;Abril 2018&gt;"/>
    <x v="0"/>
    <s v="On Time"/>
    <s v="No"/>
    <s v="Minor"/>
    <s v="Successful"/>
    <s v="On Time"/>
    <n v="1"/>
    <n v="1"/>
    <n v="0"/>
    <x v="3"/>
    <x v="0"/>
    <x v="0"/>
    <n v="0"/>
    <n v="0"/>
    <n v="0"/>
    <n v="0"/>
    <n v="1"/>
    <n v="0"/>
    <x v="0"/>
    <s v="C000945095"/>
    <x v="1"/>
    <x v="1"/>
    <s v="No"/>
    <s v="No"/>
    <s v="No"/>
    <s v="Si"/>
    <s v="No"/>
  </r>
  <r>
    <x v="0"/>
    <x v="0"/>
    <x v="1"/>
    <x v="0"/>
    <s v="C001466022"/>
    <x v="0"/>
    <x v="43"/>
    <d v="2018-04-22T07:00:00"/>
    <d v="2018-04-23T17:00:00"/>
    <s v="SIGMA | SAP-TS-TSMX | PRODUCTIVE | CSP | reorganize table(s) | CCAB and CSS.CAB preapproved | Outage = No"/>
    <x v="0"/>
    <s v="On Time"/>
    <s v="No"/>
    <s v="Standard"/>
    <s v="Successful"/>
    <s v="On Time"/>
    <n v="1"/>
    <n v="1"/>
    <n v="0"/>
    <x v="3"/>
    <x v="0"/>
    <x v="0"/>
    <n v="0"/>
    <n v="0"/>
    <n v="0"/>
    <n v="0"/>
    <n v="1"/>
    <n v="0"/>
    <x v="0"/>
    <s v="C001313888"/>
    <x v="0"/>
    <x v="0"/>
    <s v="No"/>
    <s v="No"/>
    <s v="No"/>
    <s v="Si"/>
    <s v="No"/>
  </r>
  <r>
    <x v="5"/>
    <x v="0"/>
    <x v="1"/>
    <x v="0"/>
    <s v="C001467680"/>
    <x v="0"/>
    <x v="84"/>
    <d v="2018-04-23T11:00:00"/>
    <d v="2018-04-23T12:00:00"/>
    <s v="Grupo KUO / SAP TS-MX / SAP Request: User creation with assignment of the roles"/>
    <x v="0"/>
    <s v="On Time"/>
    <s v="No"/>
    <s v="Standard"/>
    <s v="Successful"/>
    <s v="On Time"/>
    <n v="1"/>
    <n v="1"/>
    <n v="0"/>
    <x v="3"/>
    <x v="0"/>
    <x v="0"/>
    <n v="0"/>
    <n v="0"/>
    <n v="0"/>
    <n v="0"/>
    <n v="1"/>
    <n v="0"/>
    <x v="4"/>
    <s v="CMOD310786"/>
    <x v="0"/>
    <x v="0"/>
    <s v="No"/>
    <s v="No"/>
    <s v="No"/>
    <s v="Si"/>
    <s v="No"/>
  </r>
  <r>
    <x v="0"/>
    <x v="0"/>
    <x v="1"/>
    <x v="0"/>
    <s v="C001467734"/>
    <x v="36"/>
    <x v="174"/>
    <d v="2018-04-23T14:00:00"/>
    <d v="2018-04-23T17:00:00"/>
    <s v="NEMAK | TEST | OUTAGE = N | SQL database restore on server MTYAPS0085 by customer request"/>
    <x v="0"/>
    <s v="On Time"/>
    <s v="No"/>
    <s v="Standard"/>
    <s v="Successful"/>
    <s v="On Time"/>
    <n v="1"/>
    <n v="1"/>
    <n v="0"/>
    <x v="3"/>
    <x v="0"/>
    <x v="0"/>
    <n v="0"/>
    <n v="0"/>
    <n v="0"/>
    <n v="0"/>
    <n v="1"/>
    <n v="0"/>
    <x v="0"/>
    <s v="C000701606"/>
    <x v="21"/>
    <x v="1"/>
    <s v="No"/>
    <s v="No"/>
    <s v="No"/>
    <s v="Si"/>
    <s v="No"/>
  </r>
  <r>
    <x v="0"/>
    <x v="3"/>
    <x v="0"/>
    <x v="0"/>
    <s v="C001467748"/>
    <x v="96"/>
    <x v="227"/>
    <d v="2018-04-24T13:00:00"/>
    <d v="2018-04-24T15:00:00"/>
    <s v="SIGMA | IBM Content Collector SAP ECC QA - Enable tracing."/>
    <x v="0"/>
    <s v="On Time"/>
    <s v="No"/>
    <s v="Minor"/>
    <s v="Successful"/>
    <s v="On Time"/>
    <n v="1"/>
    <n v="1"/>
    <n v="0"/>
    <x v="3"/>
    <x v="0"/>
    <x v="0"/>
    <n v="0"/>
    <n v="0"/>
    <n v="0"/>
    <n v="0"/>
    <n v="1"/>
    <n v="0"/>
    <x v="0"/>
    <s v="-"/>
    <x v="35"/>
    <x v="4"/>
    <s v="No"/>
    <s v="No"/>
    <s v="No"/>
    <s v="Si"/>
    <s v="No"/>
  </r>
  <r>
    <x v="5"/>
    <x v="0"/>
    <x v="1"/>
    <x v="0"/>
    <s v="C001467834"/>
    <x v="0"/>
    <x v="176"/>
    <d v="2018-04-23T20:00:00"/>
    <d v="2018-04-24T00:00:00"/>
    <s v="[GRUPO KUO] / [ SAP -TSMX ] / (PR ) [ GRP - PHR ] - Parameter Change_Online / ITO.CAB pre-approved [4EP]"/>
    <x v="0"/>
    <s v="On Time"/>
    <s v="No"/>
    <s v="Standard"/>
    <s v="Successful"/>
    <s v="On Time"/>
    <n v="1"/>
    <n v="1"/>
    <n v="0"/>
    <x v="3"/>
    <x v="0"/>
    <x v="0"/>
    <n v="0"/>
    <n v="0"/>
    <n v="0"/>
    <n v="0"/>
    <n v="1"/>
    <n v="0"/>
    <x v="4"/>
    <s v="CMOD317343"/>
    <x v="0"/>
    <x v="0"/>
    <s v="No"/>
    <s v="No"/>
    <s v="No"/>
    <s v="Si"/>
    <s v="No"/>
  </r>
  <r>
    <x v="14"/>
    <x v="0"/>
    <x v="0"/>
    <x v="0"/>
    <s v="C001432692"/>
    <x v="4"/>
    <x v="88"/>
    <d v="2018-03-21T16:00:00"/>
    <d v="2018-04-24T18:00:00"/>
    <s v="ENGIE | Creacion de ventana de Mantenimiento en herramienta de Monitoreo HP SiteScope | SOLGENMX"/>
    <x v="0"/>
    <s v="On Time"/>
    <s v="No"/>
    <s v="Minor"/>
    <s v="Successful"/>
    <s v="On Time"/>
    <n v="1"/>
    <n v="1"/>
    <n v="0"/>
    <x v="3"/>
    <x v="0"/>
    <x v="0"/>
    <n v="0"/>
    <n v="0"/>
    <n v="0"/>
    <n v="0"/>
    <n v="1"/>
    <n v="0"/>
    <x v="2"/>
    <s v="C000917079"/>
    <x v="4"/>
    <x v="1"/>
    <s v="No"/>
    <s v="No"/>
    <s v="No"/>
    <s v="Si"/>
    <s v="No"/>
  </r>
  <r>
    <x v="8"/>
    <x v="0"/>
    <x v="0"/>
    <x v="0"/>
    <s v="C001445383"/>
    <x v="11"/>
    <x v="280"/>
    <d v="2018-04-10T09:00:00"/>
    <d v="2018-04-24T17:00:00"/>
    <s v="T-SYSTEMS | CCS | PRODUCTIVE Deploy | SCCM Client"/>
    <x v="0"/>
    <s v="On Time"/>
    <s v="No"/>
    <s v="Minor"/>
    <s v="Successful"/>
    <s v="On Time"/>
    <n v="1"/>
    <n v="1"/>
    <n v="0"/>
    <x v="3"/>
    <x v="0"/>
    <x v="0"/>
    <n v="0"/>
    <n v="0"/>
    <n v="0"/>
    <n v="0"/>
    <n v="1"/>
    <n v="0"/>
    <x v="2"/>
    <s v="-"/>
    <x v="2"/>
    <x v="1"/>
    <s v="No"/>
    <s v="No"/>
    <s v="No"/>
    <s v="Si"/>
    <s v="No"/>
  </r>
  <r>
    <x v="0"/>
    <x v="0"/>
    <x v="0"/>
    <x v="0"/>
    <s v="C001446728"/>
    <x v="11"/>
    <x v="14"/>
    <d v="2018-04-09T10:00:00"/>
    <d v="2018-04-25T16:00:00"/>
    <s v="SIGMA / CCS _ SCCM /Pilot Deployment / TITUS Classification 17.2.9.11"/>
    <x v="0"/>
    <s v="On Time"/>
    <s v="No"/>
    <s v="Minor"/>
    <s v="Successful"/>
    <s v="On Time"/>
    <n v="1"/>
    <n v="1"/>
    <n v="0"/>
    <x v="3"/>
    <x v="0"/>
    <x v="0"/>
    <n v="0"/>
    <n v="0"/>
    <n v="0"/>
    <n v="0"/>
    <n v="1"/>
    <n v="0"/>
    <x v="0"/>
    <s v="-"/>
    <x v="2"/>
    <x v="1"/>
    <s v="No"/>
    <s v="No"/>
    <s v="No"/>
    <s v="Si"/>
    <s v="No"/>
  </r>
  <r>
    <x v="8"/>
    <x v="2"/>
    <x v="0"/>
    <x v="0"/>
    <s v="C001459511"/>
    <x v="13"/>
    <x v="16"/>
    <d v="2018-04-24T23:00:00"/>
    <d v="2018-04-25T01:00:00"/>
    <s v="AMER | TSMX | PME | Actualización de Matriz LBU en BD InConcert"/>
    <x v="0"/>
    <s v="On Time"/>
    <s v="No"/>
    <s v="Minor"/>
    <s v="Successful"/>
    <s v="On Time"/>
    <n v="1"/>
    <n v="1"/>
    <n v="0"/>
    <x v="3"/>
    <x v="0"/>
    <x v="0"/>
    <n v="0"/>
    <n v="0"/>
    <n v="0"/>
    <n v="0"/>
    <n v="1"/>
    <n v="0"/>
    <x v="2"/>
    <s v="C001140817"/>
    <x v="8"/>
    <x v="3"/>
    <s v="No"/>
    <s v="No"/>
    <s v="No"/>
    <s v="Si"/>
    <s v="No"/>
  </r>
  <r>
    <x v="10"/>
    <x v="0"/>
    <x v="0"/>
    <x v="0"/>
    <s v="C001461368"/>
    <x v="21"/>
    <x v="380"/>
    <d v="2018-04-23T19:00:00"/>
    <d v="2018-04-24T22:00:00"/>
    <s v="CMABC|Alta de VPN de DSI/Azure"/>
    <x v="0"/>
    <s v="On Time"/>
    <s v="No"/>
    <s v="Minor"/>
    <s v="Successful"/>
    <s v="On Time"/>
    <n v="1"/>
    <n v="1"/>
    <n v="0"/>
    <x v="3"/>
    <x v="0"/>
    <x v="0"/>
    <n v="0"/>
    <n v="0"/>
    <n v="0"/>
    <n v="0"/>
    <n v="1"/>
    <n v="0"/>
    <x v="4"/>
    <s v="-"/>
    <x v="15"/>
    <x v="1"/>
    <s v="No"/>
    <s v="No"/>
    <s v="No"/>
    <s v="Si"/>
    <s v="No"/>
  </r>
  <r>
    <x v="0"/>
    <x v="0"/>
    <x v="1"/>
    <x v="0"/>
    <s v="C001462948"/>
    <x v="36"/>
    <x v="174"/>
    <d v="2018-04-24T14:00:00"/>
    <d v="2018-04-24T18:00:00"/>
    <s v="NEMAK | TEST | OUTAGE = N | SQL database restore on server MTYAPS0085 by customer request"/>
    <x v="0"/>
    <s v="On Time"/>
    <s v="No"/>
    <s v="Standard"/>
    <s v="Successful"/>
    <s v="On Time"/>
    <n v="1"/>
    <n v="1"/>
    <n v="0"/>
    <x v="3"/>
    <x v="0"/>
    <x v="0"/>
    <n v="0"/>
    <n v="0"/>
    <n v="0"/>
    <n v="0"/>
    <n v="1"/>
    <n v="0"/>
    <x v="0"/>
    <s v="C000701606"/>
    <x v="21"/>
    <x v="1"/>
    <s v="No"/>
    <s v="No"/>
    <s v="No"/>
    <s v="Si"/>
    <s v="No"/>
  </r>
  <r>
    <x v="2"/>
    <x v="0"/>
    <x v="1"/>
    <x v="0"/>
    <s v="C001464795"/>
    <x v="3"/>
    <x v="3"/>
    <d v="2018-04-20T13:00:00"/>
    <d v="2018-04-25T10:00:00"/>
    <s v="DaiVB | MULTIPLE | Administrative change | Creation and Release to Operation, new server (&quot;d133paal, d134peal&quot;) | DOM 53292632"/>
    <x v="0"/>
    <s v="On Time"/>
    <s v="No"/>
    <s v="Standard"/>
    <s v="Successful"/>
    <s v="On Time"/>
    <n v="1"/>
    <n v="1"/>
    <n v="0"/>
    <x v="3"/>
    <x v="0"/>
    <x v="0"/>
    <n v="0"/>
    <n v="0"/>
    <n v="0"/>
    <n v="0"/>
    <n v="1"/>
    <n v="0"/>
    <x v="1"/>
    <s v="C000913861"/>
    <x v="3"/>
    <x v="1"/>
    <s v="No"/>
    <s v="No"/>
    <s v="No"/>
    <s v="Si"/>
    <s v="No"/>
  </r>
  <r>
    <x v="0"/>
    <x v="0"/>
    <x v="0"/>
    <x v="0"/>
    <s v="C001466334"/>
    <x v="3"/>
    <x v="172"/>
    <d v="2018-04-23T12:00:00"/>
    <d v="2018-04-25T16:00:00"/>
    <s v="AMER | MULTIPLE | Administrative change | Creation and Release to Operation, new server (&quot;MTYAPS0137&quot;) | DOM 53295589"/>
    <x v="0"/>
    <s v="On Time"/>
    <s v="No"/>
    <s v="Minor"/>
    <s v="Successful"/>
    <s v="On Time"/>
    <n v="1"/>
    <n v="1"/>
    <n v="0"/>
    <x v="3"/>
    <x v="0"/>
    <x v="0"/>
    <n v="0"/>
    <n v="0"/>
    <n v="0"/>
    <n v="0"/>
    <n v="1"/>
    <n v="0"/>
    <x v="0"/>
    <s v="C000913861"/>
    <x v="3"/>
    <x v="1"/>
    <s v="No"/>
    <s v="No"/>
    <s v="No"/>
    <s v="Si"/>
    <s v="No"/>
  </r>
  <r>
    <x v="0"/>
    <x v="0"/>
    <x v="0"/>
    <x v="0"/>
    <s v="C001467671"/>
    <x v="30"/>
    <x v="221"/>
    <d v="2018-04-24T22:00:00"/>
    <d v="2018-04-25T03:00:00"/>
    <s v="SIGMA | AMER | UNIX | PROD | Perform a healthy reboot for &lt;SIACEVOD&gt; Linux Server"/>
    <x v="0"/>
    <s v="On Time"/>
    <s v="No"/>
    <s v="Minor"/>
    <s v="Successful"/>
    <s v="On Time"/>
    <n v="1"/>
    <n v="1"/>
    <n v="0"/>
    <x v="3"/>
    <x v="0"/>
    <x v="0"/>
    <n v="0"/>
    <n v="0"/>
    <n v="0"/>
    <n v="0"/>
    <n v="1"/>
    <n v="0"/>
    <x v="0"/>
    <s v="C001336585"/>
    <x v="18"/>
    <x v="1"/>
    <s v="No"/>
    <s v="No"/>
    <s v="No"/>
    <s v="Si"/>
    <s v="No"/>
  </r>
  <r>
    <x v="0"/>
    <x v="0"/>
    <x v="1"/>
    <x v="0"/>
    <s v="C001467806"/>
    <x v="36"/>
    <x v="177"/>
    <d v="2018-04-24T14:00:00"/>
    <d v="2018-04-24T18:00:00"/>
    <s v="ALFA | SIGMA | Increase Storage [50 GB] Drive O: , [100 GB] Drive H: on server SIACECLU03"/>
    <x v="0"/>
    <s v="On Time"/>
    <s v="No"/>
    <s v="Standard"/>
    <s v="Successful"/>
    <s v="On Time"/>
    <n v="1"/>
    <n v="1"/>
    <n v="0"/>
    <x v="3"/>
    <x v="0"/>
    <x v="0"/>
    <n v="0"/>
    <n v="0"/>
    <n v="0"/>
    <n v="0"/>
    <n v="1"/>
    <n v="0"/>
    <x v="0"/>
    <s v="C001147479"/>
    <x v="21"/>
    <x v="1"/>
    <s v="No"/>
    <s v="No"/>
    <s v="No"/>
    <s v="Si"/>
    <s v="No"/>
  </r>
  <r>
    <x v="1"/>
    <x v="1"/>
    <x v="1"/>
    <x v="0"/>
    <s v="C001469449"/>
    <x v="34"/>
    <x v="50"/>
    <d v="2018-04-24T19:00:00"/>
    <d v="2018-04-24T21:00:00"/>
    <s v="Vitro | TSS - &lt;add/delete/modify&gt; customer-firewall permission (customer-request) | Pre-approved"/>
    <x v="0"/>
    <s v="On Time"/>
    <s v="No"/>
    <s v="Standard"/>
    <s v="Successful"/>
    <s v="On Time"/>
    <n v="1"/>
    <n v="1"/>
    <n v="0"/>
    <x v="3"/>
    <x v="0"/>
    <x v="0"/>
    <n v="0"/>
    <n v="0"/>
    <n v="0"/>
    <n v="0"/>
    <n v="1"/>
    <n v="0"/>
    <x v="1"/>
    <s v="C000473050"/>
    <x v="11"/>
    <x v="2"/>
    <s v="No"/>
    <s v="No"/>
    <s v="No"/>
    <s v="Si"/>
    <s v="No"/>
  </r>
  <r>
    <x v="0"/>
    <x v="0"/>
    <x v="1"/>
    <x v="0"/>
    <s v="C001469547"/>
    <x v="0"/>
    <x v="170"/>
    <d v="2018-04-24T21:00:00"/>
    <d v="2018-04-24T23:30:00"/>
    <s v="[SIGMA] / [ SAP -SL ] / [ DEVELOPMENT] / [ DV1] / [ siadv1] - RESTART / ITO.CAB pre-approved [4EP]"/>
    <x v="0"/>
    <s v="On Time"/>
    <s v="No"/>
    <s v="Standard"/>
    <s v="Successful"/>
    <s v="On Time"/>
    <n v="1"/>
    <n v="1"/>
    <n v="0"/>
    <x v="3"/>
    <x v="0"/>
    <x v="0"/>
    <n v="0"/>
    <n v="0"/>
    <n v="0"/>
    <n v="0"/>
    <n v="1"/>
    <n v="0"/>
    <x v="0"/>
    <s v="CMOD316997"/>
    <x v="0"/>
    <x v="0"/>
    <s v="No"/>
    <s v="No"/>
    <s v="No"/>
    <s v="Si"/>
    <s v="No"/>
  </r>
  <r>
    <x v="5"/>
    <x v="0"/>
    <x v="1"/>
    <x v="0"/>
    <s v="C001469554"/>
    <x v="0"/>
    <x v="176"/>
    <d v="2018-04-24T20:00:00"/>
    <d v="2018-04-25T00:00:00"/>
    <s v="[GRUPO KUO] / [ SAP -TSMX ] / (PR ) [ PR3 - PR4 ] - Parameter Change_Online / ITO.CAB pre-approved [4EP]"/>
    <x v="0"/>
    <s v="On Time"/>
    <s v="No"/>
    <s v="Standard"/>
    <s v="Successful"/>
    <s v="On Time"/>
    <n v="1"/>
    <n v="1"/>
    <n v="0"/>
    <x v="3"/>
    <x v="0"/>
    <x v="0"/>
    <n v="0"/>
    <n v="0"/>
    <n v="0"/>
    <n v="0"/>
    <n v="1"/>
    <n v="0"/>
    <x v="4"/>
    <s v="CMOD317343"/>
    <x v="0"/>
    <x v="0"/>
    <s v="No"/>
    <s v="No"/>
    <s v="No"/>
    <s v="Si"/>
    <s v="No"/>
  </r>
  <r>
    <x v="9"/>
    <x v="0"/>
    <x v="1"/>
    <x v="0"/>
    <s v="C001469562"/>
    <x v="0"/>
    <x v="162"/>
    <d v="2018-04-25T12:00:00"/>
    <d v="2018-04-25T14:00:00"/>
    <s v="GRUPO Q / SAP-TSMX / SAP Request: Database user creation"/>
    <x v="0"/>
    <s v="On Time"/>
    <s v="No"/>
    <s v="Standard"/>
    <s v="Successful"/>
    <s v="On Time"/>
    <n v="1"/>
    <n v="1"/>
    <n v="0"/>
    <x v="3"/>
    <x v="0"/>
    <x v="0"/>
    <n v="0"/>
    <n v="0"/>
    <n v="0"/>
    <n v="0"/>
    <n v="1"/>
    <n v="0"/>
    <x v="2"/>
    <s v="-"/>
    <x v="0"/>
    <x v="0"/>
    <s v="No"/>
    <s v="No"/>
    <s v="No"/>
    <s v="Si"/>
    <s v="No"/>
  </r>
  <r>
    <x v="7"/>
    <x v="0"/>
    <x v="1"/>
    <x v="0"/>
    <s v="C41015267"/>
    <x v="15"/>
    <x v="372"/>
    <d v="2018-04-23T09:00:00"/>
    <d v="2018-04-24T17:00:00"/>
    <s v="Electrical maintenance to MX_1089 air conditioning precision equipment of Data Center Finsa"/>
    <x v="0"/>
    <s v="On Time"/>
    <s v="No"/>
    <s v="Standard"/>
    <s v="Successful"/>
    <s v="On Time"/>
    <n v="1"/>
    <n v="1"/>
    <n v="0"/>
    <x v="3"/>
    <x v="0"/>
    <x v="0"/>
    <n v="0"/>
    <n v="0"/>
    <n v="0"/>
    <n v="0"/>
    <n v="1"/>
    <n v="0"/>
    <x v="3"/>
    <s v="CT40002869"/>
    <x v="10"/>
    <x v="1"/>
    <s v="No"/>
    <s v="No"/>
    <s v="No"/>
    <s v="Si"/>
    <s v="No"/>
  </r>
  <r>
    <x v="7"/>
    <x v="0"/>
    <x v="1"/>
    <x v="0"/>
    <s v="C41030533"/>
    <x v="32"/>
    <x v="56"/>
    <d v="2018-04-24T15:00:00"/>
    <d v="2018-04-24T19:00:00"/>
    <s v="Cambio de Disco en Storage"/>
    <x v="0"/>
    <s v="On Time"/>
    <s v="No"/>
    <s v="Standard"/>
    <s v="Successful"/>
    <s v="On Time"/>
    <n v="1"/>
    <n v="1"/>
    <n v="0"/>
    <x v="3"/>
    <x v="0"/>
    <x v="0"/>
    <n v="0"/>
    <n v="0"/>
    <n v="0"/>
    <n v="0"/>
    <n v="1"/>
    <n v="0"/>
    <x v="3"/>
    <s v="CT40000633"/>
    <x v="9"/>
    <x v="1"/>
    <s v="No"/>
    <s v="No"/>
    <s v="No"/>
    <s v="Si"/>
    <s v="No"/>
  </r>
  <r>
    <x v="4"/>
    <x v="1"/>
    <x v="0"/>
    <x v="0"/>
    <s v="C41018685"/>
    <x v="20"/>
    <x v="367"/>
    <d v="2018-04-23T08:00:00"/>
    <d v="2018-04-25T08:00:00"/>
    <s v="Unistall Office/Production Switch at A70 MDF1 - Audi Mexico"/>
    <x v="0"/>
    <s v="On Time"/>
    <s v="No"/>
    <s v="Minor"/>
    <s v="Successful"/>
    <s v="On Time"/>
    <n v="1"/>
    <n v="1"/>
    <n v="0"/>
    <x v="3"/>
    <x v="0"/>
    <x v="0"/>
    <n v="0"/>
    <n v="0"/>
    <n v="0"/>
    <n v="0"/>
    <n v="1"/>
    <n v="0"/>
    <x v="3"/>
    <s v="-"/>
    <x v="14"/>
    <x v="2"/>
    <s v="No"/>
    <s v="No"/>
    <s v="No"/>
    <s v="Si"/>
    <s v="No"/>
  </r>
  <r>
    <x v="4"/>
    <x v="1"/>
    <x v="1"/>
    <x v="0"/>
    <s v="C41030298"/>
    <x v="64"/>
    <x v="334"/>
    <d v="2018-04-24T08:30:00"/>
    <d v="2018-04-24T17:00:00"/>
    <s v="New Rule - Firewall Day"/>
    <x v="0"/>
    <s v="On Time"/>
    <s v="No"/>
    <s v="Standard"/>
    <s v="Successful"/>
    <s v="On Time"/>
    <n v="1"/>
    <n v="1"/>
    <n v="0"/>
    <x v="3"/>
    <x v="0"/>
    <x v="0"/>
    <n v="0"/>
    <n v="0"/>
    <n v="0"/>
    <n v="0"/>
    <n v="1"/>
    <n v="0"/>
    <x v="3"/>
    <s v="CT40009893"/>
    <x v="11"/>
    <x v="2"/>
    <s v="No"/>
    <s v="No"/>
    <s v="No"/>
    <s v="Si"/>
    <s v="No"/>
  </r>
  <r>
    <x v="0"/>
    <x v="0"/>
    <x v="0"/>
    <x v="0"/>
    <s v="C001419390"/>
    <x v="38"/>
    <x v="363"/>
    <d v="2018-04-25T09:00:00"/>
    <d v="2018-04-25T23:30:00"/>
    <s v="AMER | SIGMA | MIgrate of chasis &amp; Cluster ESX servers SLT"/>
    <x v="0"/>
    <s v="On Time"/>
    <s v="No"/>
    <s v="Minor"/>
    <s v="Successful"/>
    <s v="On Time"/>
    <n v="1"/>
    <n v="1"/>
    <n v="0"/>
    <x v="3"/>
    <x v="1"/>
    <x v="1"/>
    <n v="0"/>
    <n v="0"/>
    <n v="0"/>
    <n v="0"/>
    <n v="1"/>
    <n v="0"/>
    <x v="0"/>
    <s v="-"/>
    <x v="6"/>
    <x v="1"/>
    <s v="No"/>
    <s v="No"/>
    <s v="No"/>
    <s v="Si"/>
    <s v="No"/>
  </r>
  <r>
    <x v="8"/>
    <x v="0"/>
    <x v="0"/>
    <x v="0"/>
    <s v="C001432711"/>
    <x v="21"/>
    <x v="257"/>
    <d v="2018-04-19T12:00:00"/>
    <d v="2018-04-25T17:00:00"/>
    <s v="CUSTOMER_Release to Operations_[CLIENTE_LIBERACION A OPERACION ViDA (3 servidores ,2 domain controllers, Master Server, TAPE LIBRARY )]"/>
    <x v="0"/>
    <s v="On Time"/>
    <s v="No"/>
    <s v="Minor"/>
    <s v="Successful"/>
    <s v="On Time"/>
    <n v="1"/>
    <n v="1"/>
    <n v="0"/>
    <x v="3"/>
    <x v="0"/>
    <x v="0"/>
    <n v="0"/>
    <n v="0"/>
    <n v="0"/>
    <n v="0"/>
    <n v="1"/>
    <n v="0"/>
    <x v="2"/>
    <s v="C000518578"/>
    <x v="15"/>
    <x v="1"/>
    <s v="No"/>
    <s v="No"/>
    <s v="No"/>
    <s v="Si"/>
    <s v="No"/>
  </r>
  <r>
    <x v="28"/>
    <x v="0"/>
    <x v="0"/>
    <x v="0"/>
    <s v="C001451608"/>
    <x v="33"/>
    <x v="137"/>
    <d v="2018-04-26T17:30:00"/>
    <d v="2018-04-26T21:30:00"/>
    <s v="AMER / GDG /LINUX/ ax1la180 / PSO=Y/ Operative System package upgrade / ITO pre-approved"/>
    <x v="0"/>
    <s v="On Time"/>
    <s v="No"/>
    <s v="Minor"/>
    <s v="Successful"/>
    <s v="On Time"/>
    <n v="1"/>
    <n v="1"/>
    <n v="0"/>
    <x v="3"/>
    <x v="0"/>
    <x v="0"/>
    <n v="0"/>
    <n v="0"/>
    <n v="0"/>
    <n v="0"/>
    <n v="1"/>
    <n v="0"/>
    <x v="2"/>
    <s v="C000972225"/>
    <x v="19"/>
    <x v="1"/>
    <s v="No"/>
    <s v="No"/>
    <s v="No"/>
    <s v="Si"/>
    <s v="No"/>
  </r>
  <r>
    <x v="1"/>
    <x v="1"/>
    <x v="1"/>
    <x v="0"/>
    <s v="C001453071"/>
    <x v="97"/>
    <x v="343"/>
    <d v="2018-04-26T00:00:00"/>
    <d v="2018-04-26T05:00:00"/>
    <s v="Vitro | TSS - Ventana Mandatoria por parte de ETB -Site con servidores- Acompañamiento de T-Systems (Preautorizado)"/>
    <x v="0"/>
    <s v="On Time"/>
    <s v="No"/>
    <s v="Standard"/>
    <s v="Successful"/>
    <s v="On Time"/>
    <n v="1"/>
    <n v="1"/>
    <n v="0"/>
    <x v="3"/>
    <x v="0"/>
    <x v="0"/>
    <n v="0"/>
    <n v="0"/>
    <n v="0"/>
    <n v="0"/>
    <n v="1"/>
    <n v="0"/>
    <x v="1"/>
    <s v="C000804922"/>
    <x v="14"/>
    <x v="2"/>
    <s v="No"/>
    <s v="No"/>
    <s v="No"/>
    <s v="Si"/>
    <s v="No"/>
  </r>
  <r>
    <x v="9"/>
    <x v="0"/>
    <x v="0"/>
    <x v="0"/>
    <s v="C001453146"/>
    <x v="0"/>
    <x v="162"/>
    <d v="2018-04-26T13:00:00"/>
    <d v="2018-04-26T15:00:00"/>
    <s v="GRUPO Q / Development/ CED - Install Service Pack/ Patch / CCAB &amp; CSS.CAB pre-approved"/>
    <x v="0"/>
    <s v="On Time"/>
    <s v="No"/>
    <s v="Minor"/>
    <s v="Successful"/>
    <s v="On Time"/>
    <n v="1"/>
    <n v="1"/>
    <n v="0"/>
    <x v="3"/>
    <x v="0"/>
    <x v="0"/>
    <n v="0"/>
    <n v="0"/>
    <n v="0"/>
    <n v="0"/>
    <n v="1"/>
    <n v="0"/>
    <x v="2"/>
    <s v="-"/>
    <x v="0"/>
    <x v="0"/>
    <s v="No"/>
    <s v="No"/>
    <s v="No"/>
    <s v="Si"/>
    <s v="No"/>
  </r>
  <r>
    <x v="1"/>
    <x v="0"/>
    <x v="0"/>
    <x v="0"/>
    <s v="C001453155"/>
    <x v="99"/>
    <x v="240"/>
    <d v="2018-04-19T17:00:00"/>
    <d v="2018-04-27T00:00:00"/>
    <s v="VITRO-PGW| AD | AD TRUST VITRO- PGW"/>
    <x v="0"/>
    <s v="On Time"/>
    <s v="No"/>
    <s v="Minor"/>
    <s v="Successful"/>
    <s v="On Time"/>
    <n v="1"/>
    <n v="1"/>
    <n v="0"/>
    <x v="3"/>
    <x v="0"/>
    <x v="0"/>
    <n v="0"/>
    <n v="0"/>
    <n v="0"/>
    <n v="0"/>
    <n v="1"/>
    <n v="0"/>
    <x v="1"/>
    <s v="-"/>
    <x v="20"/>
    <x v="1"/>
    <s v="No"/>
    <s v="No"/>
    <s v="No"/>
    <s v="Si"/>
    <s v="No"/>
  </r>
  <r>
    <x v="0"/>
    <x v="0"/>
    <x v="0"/>
    <x v="0"/>
    <s v="C001456262"/>
    <x v="0"/>
    <x v="136"/>
    <d v="2018-04-19T12:00:00"/>
    <d v="2018-04-25T17:00:00"/>
    <s v="Petrotemex / SAP - TSMX / QS1/ SMDC11 - System Copy /CCAB; ITO.CAB pre-approved [4EP]"/>
    <x v="0"/>
    <s v="On Time"/>
    <s v="No"/>
    <s v="Minor"/>
    <s v="Successful"/>
    <s v="On Time"/>
    <n v="1"/>
    <n v="1"/>
    <n v="0"/>
    <x v="3"/>
    <x v="0"/>
    <x v="0"/>
    <n v="0"/>
    <n v="0"/>
    <n v="0"/>
    <n v="0"/>
    <n v="1"/>
    <n v="0"/>
    <x v="0"/>
    <s v="CMOD317687"/>
    <x v="0"/>
    <x v="0"/>
    <s v="No"/>
    <s v="No"/>
    <s v="No"/>
    <s v="Si"/>
    <s v="No"/>
  </r>
  <r>
    <x v="1"/>
    <x v="0"/>
    <x v="1"/>
    <x v="0"/>
    <s v="C001456272"/>
    <x v="3"/>
    <x v="213"/>
    <d v="2018-04-23T10:00:00"/>
    <d v="2018-04-25T18:00:00"/>
    <s v="AMER | MULTIPLE | Administrative change | Creation and Release to Operation, new server (&quot;MXVTC1LYNC08, MXVTC1PREACTR1, MXVTC1BNCMR-01&quot;) | 53284971, 53285011, 53284967"/>
    <x v="0"/>
    <s v="On Time"/>
    <s v="No"/>
    <s v="Standard"/>
    <s v="Successful"/>
    <s v="On Time"/>
    <n v="1"/>
    <n v="1"/>
    <n v="0"/>
    <x v="3"/>
    <x v="0"/>
    <x v="0"/>
    <n v="0"/>
    <n v="0"/>
    <n v="0"/>
    <n v="0"/>
    <n v="1"/>
    <n v="0"/>
    <x v="1"/>
    <s v="C000913861"/>
    <x v="3"/>
    <x v="1"/>
    <s v="No"/>
    <s v="No"/>
    <s v="No"/>
    <s v="Si"/>
    <s v="No"/>
  </r>
  <r>
    <x v="1"/>
    <x v="0"/>
    <x v="1"/>
    <x v="0"/>
    <s v="C001461367"/>
    <x v="66"/>
    <x v="121"/>
    <d v="2018-04-20T18:00:00"/>
    <d v="2018-04-26T18:00:00"/>
    <s v="AMER | VITRO | Weekly Reboot Vitro Citrix Worker Servers (Carlisle, Salem, Fresno, Wichita Falls, Cyrus One)"/>
    <x v="0"/>
    <s v="On Time"/>
    <s v="No"/>
    <s v="Standard"/>
    <s v="Successful"/>
    <s v="On Time"/>
    <n v="1"/>
    <n v="1"/>
    <n v="0"/>
    <x v="3"/>
    <x v="0"/>
    <x v="0"/>
    <n v="0"/>
    <n v="0"/>
    <n v="0"/>
    <n v="0"/>
    <n v="1"/>
    <n v="0"/>
    <x v="1"/>
    <s v="C001007709"/>
    <x v="28"/>
    <x v="1"/>
    <s v="No"/>
    <s v="No"/>
    <s v="No"/>
    <s v="Si"/>
    <s v="No"/>
  </r>
  <r>
    <x v="1"/>
    <x v="1"/>
    <x v="1"/>
    <x v="0"/>
    <s v="C001462933"/>
    <x v="84"/>
    <x v="188"/>
    <d v="2018-04-23T10:00:00"/>
    <d v="2018-04-25T20:00:00"/>
    <s v="VITRO | Liberación de Voz a operación"/>
    <x v="0"/>
    <s v="On Time"/>
    <s v="No"/>
    <s v="Standard"/>
    <s v="Successful"/>
    <s v="On Time"/>
    <n v="1"/>
    <n v="1"/>
    <n v="0"/>
    <x v="3"/>
    <x v="0"/>
    <x v="0"/>
    <n v="0"/>
    <n v="0"/>
    <n v="0"/>
    <n v="0"/>
    <n v="1"/>
    <n v="0"/>
    <x v="1"/>
    <s v="C001462900"/>
    <x v="24"/>
    <x v="2"/>
    <s v="No"/>
    <s v="No"/>
    <s v="No"/>
    <s v="Si"/>
    <s v="No"/>
  </r>
  <r>
    <x v="0"/>
    <x v="0"/>
    <x v="0"/>
    <x v="0"/>
    <s v="C001462955"/>
    <x v="17"/>
    <x v="72"/>
    <d v="2018-04-19T15:00:00"/>
    <d v="2018-04-26T15:00:00"/>
    <s v="AKRA| AMER | WINDOWS | Turn off System | Server AKR3WD | PRD"/>
    <x v="0"/>
    <s v="On Time"/>
    <s v="No"/>
    <s v="Minor"/>
    <s v="Successful"/>
    <s v="On Time"/>
    <n v="1"/>
    <n v="1"/>
    <n v="0"/>
    <x v="3"/>
    <x v="0"/>
    <x v="0"/>
    <n v="0"/>
    <n v="0"/>
    <n v="0"/>
    <n v="0"/>
    <n v="1"/>
    <n v="0"/>
    <x v="0"/>
    <s v="C000419598"/>
    <x v="1"/>
    <x v="1"/>
    <s v="No"/>
    <s v="No"/>
    <s v="No"/>
    <s v="Si"/>
    <s v="No"/>
  </r>
  <r>
    <x v="0"/>
    <x v="0"/>
    <x v="1"/>
    <x v="0"/>
    <s v="C001464656"/>
    <x v="0"/>
    <x v="0"/>
    <d v="2018-04-25T13:00:00"/>
    <d v="2018-04-26T13:00:00"/>
    <s v="SIGMA / SAP -TSMX / QAS / NOQ - SAP Parameter Change_Offline / ITO.CAB pre-approved [4EP]"/>
    <x v="0"/>
    <s v="On Time"/>
    <s v="No"/>
    <s v="Standard"/>
    <s v="Successful"/>
    <s v="On Time"/>
    <n v="1"/>
    <n v="1"/>
    <n v="0"/>
    <x v="3"/>
    <x v="0"/>
    <x v="0"/>
    <n v="0"/>
    <n v="0"/>
    <n v="0"/>
    <n v="0"/>
    <n v="1"/>
    <n v="0"/>
    <x v="0"/>
    <s v="CMOD317344"/>
    <x v="0"/>
    <x v="0"/>
    <s v="No"/>
    <s v="No"/>
    <s v="No"/>
    <s v="Si"/>
    <s v="No"/>
  </r>
  <r>
    <x v="8"/>
    <x v="3"/>
    <x v="0"/>
    <x v="0"/>
    <s v="C001467755"/>
    <x v="120"/>
    <x v="125"/>
    <d v="2018-04-26T14:00:00"/>
    <d v="2018-04-26T22:00:00"/>
    <s v="TSMX | PQIT | Prueba Mitigación de Vulnerabilidad en servidor TMSMPUEAWV07 10.58.220.102"/>
    <x v="0"/>
    <s v="On Time"/>
    <s v="No"/>
    <s v="Minor"/>
    <s v="Successful"/>
    <s v="On Time"/>
    <n v="1"/>
    <n v="1"/>
    <n v="0"/>
    <x v="3"/>
    <x v="0"/>
    <x v="0"/>
    <n v="0"/>
    <n v="0"/>
    <n v="0"/>
    <n v="0"/>
    <n v="1"/>
    <n v="0"/>
    <x v="2"/>
    <s v="-"/>
    <x v="35"/>
    <x v="4"/>
    <s v="No"/>
    <s v="No"/>
    <s v="No"/>
    <s v="Si"/>
    <s v="No"/>
  </r>
  <r>
    <x v="9"/>
    <x v="0"/>
    <x v="0"/>
    <x v="0"/>
    <s v="C001467820"/>
    <x v="0"/>
    <x v="171"/>
    <d v="2018-04-26T10:00:00"/>
    <d v="2018-04-26T12:00:00"/>
    <s v="Grupo Q / SAP-TSMX / GED / DEVELOPMENT - Creation of Hana DB user."/>
    <x v="0"/>
    <s v="On Time"/>
    <s v="No"/>
    <s v="Minor"/>
    <s v="Successful"/>
    <s v="On Time"/>
    <n v="1"/>
    <n v="1"/>
    <n v="0"/>
    <x v="3"/>
    <x v="0"/>
    <x v="0"/>
    <n v="0"/>
    <n v="0"/>
    <n v="0"/>
    <n v="0"/>
    <n v="1"/>
    <n v="0"/>
    <x v="2"/>
    <s v="-"/>
    <x v="0"/>
    <x v="0"/>
    <s v="No"/>
    <s v="No"/>
    <s v="No"/>
    <s v="Si"/>
    <s v="No"/>
  </r>
  <r>
    <x v="1"/>
    <x v="1"/>
    <x v="1"/>
    <x v="0"/>
    <s v="C001467821"/>
    <x v="26"/>
    <x v="246"/>
    <d v="2018-04-25T18:00:00"/>
    <d v="2018-04-26T18:00:00"/>
    <s v="VITRO | Instalación de AP Cisco Localidad Taller de Coleccion- Vitro Flotado Monterrey-Preaprobado"/>
    <x v="0"/>
    <s v="On Time"/>
    <s v="No"/>
    <s v="Standard"/>
    <s v="Successful"/>
    <s v="On Time"/>
    <n v="1"/>
    <n v="1"/>
    <n v="0"/>
    <x v="3"/>
    <x v="0"/>
    <x v="0"/>
    <n v="0"/>
    <n v="0"/>
    <n v="0"/>
    <n v="0"/>
    <n v="1"/>
    <n v="0"/>
    <x v="1"/>
    <s v="C000179668"/>
    <x v="14"/>
    <x v="2"/>
    <s v="No"/>
    <s v="No"/>
    <s v="No"/>
    <s v="Si"/>
    <s v="No"/>
  </r>
  <r>
    <x v="8"/>
    <x v="1"/>
    <x v="0"/>
    <x v="0"/>
    <s v="C001469446"/>
    <x v="47"/>
    <x v="326"/>
    <d v="2018-04-26T18:00:00"/>
    <d v="2018-04-26T22:00:00"/>
    <s v="TSMX | PQIT | TSS | VOICE | Acompañamiento a Telmex y Pruebas sobre nueva Troncal E1"/>
    <x v="0"/>
    <s v="On Time"/>
    <s v="No"/>
    <s v="Minor"/>
    <s v="Successful"/>
    <s v="On Time"/>
    <n v="1"/>
    <n v="1"/>
    <n v="0"/>
    <x v="3"/>
    <x v="0"/>
    <x v="0"/>
    <n v="0"/>
    <n v="0"/>
    <n v="0"/>
    <n v="0"/>
    <n v="1"/>
    <n v="0"/>
    <x v="2"/>
    <s v="-"/>
    <x v="24"/>
    <x v="2"/>
    <s v="No"/>
    <s v="No"/>
    <s v="No"/>
    <s v="Si"/>
    <s v="No"/>
  </r>
  <r>
    <x v="9"/>
    <x v="0"/>
    <x v="0"/>
    <x v="0"/>
    <s v="C001469529"/>
    <x v="0"/>
    <x v="171"/>
    <d v="2018-04-26T12:00:00"/>
    <d v="2018-04-26T14:00:00"/>
    <s v="Grupo Q / SAP-TSMX / GEQ / QUALITY - Creation of Hana DB user."/>
    <x v="0"/>
    <s v="On Time"/>
    <s v="No"/>
    <s v="Minor"/>
    <s v="Successful"/>
    <s v="On Time"/>
    <n v="1"/>
    <n v="1"/>
    <n v="0"/>
    <x v="3"/>
    <x v="0"/>
    <x v="0"/>
    <n v="0"/>
    <n v="0"/>
    <n v="0"/>
    <n v="0"/>
    <n v="1"/>
    <n v="0"/>
    <x v="2"/>
    <s v="-"/>
    <x v="0"/>
    <x v="0"/>
    <s v="No"/>
    <s v="No"/>
    <s v="No"/>
    <s v="Si"/>
    <s v="No"/>
  </r>
  <r>
    <x v="5"/>
    <x v="0"/>
    <x v="0"/>
    <x v="0"/>
    <s v="C001469534"/>
    <x v="0"/>
    <x v="176"/>
    <d v="2018-04-25T13:00:00"/>
    <d v="2018-04-25T18:00:00"/>
    <s v="[Grupo KUO] / [ SAP -MX ] / [ QA ] / [ QAA ] - Implementation of support packages for ABAP (SPAM/SAINT) / CCAB; ITO.CAB pre-approved [4EP]"/>
    <x v="0"/>
    <s v="On Time"/>
    <s v="No"/>
    <s v="Minor"/>
    <s v="Successful"/>
    <s v="On Time"/>
    <n v="1"/>
    <n v="1"/>
    <n v="0"/>
    <x v="3"/>
    <x v="0"/>
    <x v="0"/>
    <n v="0"/>
    <n v="0"/>
    <n v="0"/>
    <n v="0"/>
    <n v="1"/>
    <n v="0"/>
    <x v="4"/>
    <s v="CMOD318037"/>
    <x v="0"/>
    <x v="0"/>
    <s v="No"/>
    <s v="No"/>
    <s v="No"/>
    <s v="Si"/>
    <s v="No"/>
  </r>
  <r>
    <x v="1"/>
    <x v="1"/>
    <x v="1"/>
    <x v="0"/>
    <s v="C001471066"/>
    <x v="34"/>
    <x v="50"/>
    <d v="2018-04-25T19:00:00"/>
    <d v="2018-04-25T22:00:00"/>
    <s v="Vitro | TSS - Modificacion de registros del &lt;&lt;&lt; vitro.com &gt;&gt;&gt; en DNS Externo (Preaprobado)"/>
    <x v="0"/>
    <s v="On Time"/>
    <s v="No"/>
    <s v="Standard"/>
    <s v="Successful"/>
    <s v="On Time"/>
    <n v="1"/>
    <n v="1"/>
    <n v="0"/>
    <x v="3"/>
    <x v="0"/>
    <x v="0"/>
    <n v="0"/>
    <n v="0"/>
    <n v="0"/>
    <n v="0"/>
    <n v="1"/>
    <n v="0"/>
    <x v="1"/>
    <s v="C000189140"/>
    <x v="11"/>
    <x v="2"/>
    <s v="No"/>
    <s v="No"/>
    <s v="No"/>
    <s v="Si"/>
    <s v="No"/>
  </r>
  <r>
    <x v="28"/>
    <x v="0"/>
    <x v="1"/>
    <x v="0"/>
    <s v="C001471188"/>
    <x v="0"/>
    <x v="198"/>
    <d v="2018-04-25T13:00:00"/>
    <d v="2018-04-25T18:00:00"/>
    <s v="TS-MX/GDG/SAP Request: User creation with assignment of the roles CSS.CAB preapproved"/>
    <x v="0"/>
    <s v="On Time"/>
    <s v="No"/>
    <s v="Standard"/>
    <s v="Successful"/>
    <s v="On Time"/>
    <n v="1"/>
    <n v="1"/>
    <n v="0"/>
    <x v="3"/>
    <x v="0"/>
    <x v="0"/>
    <n v="0"/>
    <n v="0"/>
    <n v="0"/>
    <n v="0"/>
    <n v="1"/>
    <n v="0"/>
    <x v="2"/>
    <s v="CMOD310786"/>
    <x v="0"/>
    <x v="0"/>
    <s v="No"/>
    <s v="No"/>
    <s v="No"/>
    <s v="Si"/>
    <s v="No"/>
  </r>
  <r>
    <x v="1"/>
    <x v="1"/>
    <x v="1"/>
    <x v="0"/>
    <s v="C001471199"/>
    <x v="34"/>
    <x v="50"/>
    <d v="2018-04-25T22:00:00"/>
    <d v="2018-04-26T18:00:00"/>
    <s v="Vitro | TSS - &lt;add/delete/modify&gt; customer-firewall permission (customer-request) | Pre-approved"/>
    <x v="0"/>
    <s v="On Time"/>
    <s v="No"/>
    <s v="Standard"/>
    <s v="Successful"/>
    <s v="On Time"/>
    <n v="1"/>
    <n v="1"/>
    <n v="0"/>
    <x v="3"/>
    <x v="0"/>
    <x v="0"/>
    <n v="0"/>
    <n v="0"/>
    <n v="0"/>
    <n v="0"/>
    <n v="1"/>
    <n v="0"/>
    <x v="1"/>
    <s v="C000473050"/>
    <x v="11"/>
    <x v="2"/>
    <s v="No"/>
    <s v="No"/>
    <s v="No"/>
    <s v="Si"/>
    <s v="No"/>
  </r>
  <r>
    <x v="5"/>
    <x v="0"/>
    <x v="1"/>
    <x v="0"/>
    <s v="C001471291"/>
    <x v="0"/>
    <x v="176"/>
    <d v="2018-04-25T20:00:00"/>
    <d v="2018-04-26T00:00:00"/>
    <s v="[GRUPO KUO] / [ SAP -TSMX ] / (PR ) [ SLP - LTP ] - Parameter Change_Online / ITO.CAB pre-approved [4EP]"/>
    <x v="0"/>
    <s v="On Time"/>
    <s v="No"/>
    <s v="Standard"/>
    <s v="Successful"/>
    <s v="On Time"/>
    <n v="1"/>
    <n v="1"/>
    <n v="0"/>
    <x v="3"/>
    <x v="0"/>
    <x v="0"/>
    <n v="0"/>
    <n v="0"/>
    <n v="0"/>
    <n v="0"/>
    <n v="1"/>
    <n v="0"/>
    <x v="4"/>
    <s v="CMOD317343"/>
    <x v="0"/>
    <x v="0"/>
    <s v="No"/>
    <s v="No"/>
    <s v="No"/>
    <s v="Si"/>
    <s v="No"/>
  </r>
  <r>
    <x v="18"/>
    <x v="0"/>
    <x v="1"/>
    <x v="0"/>
    <s v="C001471295"/>
    <x v="0"/>
    <x v="30"/>
    <d v="2018-04-26T12:00:00"/>
    <d v="2018-04-26T14:00:00"/>
    <s v="TSMX / L'OREAL / SAP Request: Creation/modify and uploading of the roles CSS.CAB preapproved"/>
    <x v="0"/>
    <s v="On Time"/>
    <s v="No"/>
    <s v="Standard"/>
    <s v="Successful"/>
    <s v="On Time"/>
    <n v="1"/>
    <n v="1"/>
    <n v="0"/>
    <x v="3"/>
    <x v="0"/>
    <x v="0"/>
    <n v="0"/>
    <n v="0"/>
    <n v="0"/>
    <n v="0"/>
    <n v="1"/>
    <n v="0"/>
    <x v="2"/>
    <s v="CMOD310216"/>
    <x v="0"/>
    <x v="0"/>
    <s v="No"/>
    <s v="No"/>
    <s v="No"/>
    <s v="Si"/>
    <s v="No"/>
  </r>
  <r>
    <x v="0"/>
    <x v="0"/>
    <x v="0"/>
    <x v="0"/>
    <s v="C001471856"/>
    <x v="17"/>
    <x v="22"/>
    <d v="2018-04-26T12:30:00"/>
    <d v="2018-04-26T19:00:00"/>
    <s v="AMER | ALFACORP | Distribution of MSFT patches for Windows Servers (DEV) &lt;APRIL2018&gt;"/>
    <x v="0"/>
    <s v="On Time"/>
    <s v="No"/>
    <s v="Minor"/>
    <s v="Successful"/>
    <s v="On Time"/>
    <n v="1"/>
    <n v="1"/>
    <n v="0"/>
    <x v="3"/>
    <x v="0"/>
    <x v="0"/>
    <n v="0"/>
    <n v="0"/>
    <n v="0"/>
    <n v="0"/>
    <n v="1"/>
    <n v="0"/>
    <x v="0"/>
    <s v="C000945095"/>
    <x v="1"/>
    <x v="1"/>
    <s v="No"/>
    <s v="No"/>
    <s v="No"/>
    <s v="Si"/>
    <s v="No"/>
  </r>
  <r>
    <x v="17"/>
    <x v="0"/>
    <x v="1"/>
    <x v="0"/>
    <s v="C001472887"/>
    <x v="6"/>
    <x v="7"/>
    <d v="2018-04-26T12:55:00"/>
    <d v="2018-04-26T14:55:00"/>
    <s v="DCS3.0 | Owens Illinois | Houston | Increase drives C:\ and D:\ - online action"/>
    <x v="0"/>
    <s v="On Time"/>
    <s v="No"/>
    <s v="Standard"/>
    <s v="Successful"/>
    <s v="On Time"/>
    <n v="1"/>
    <n v="1"/>
    <n v="0"/>
    <x v="3"/>
    <x v="0"/>
    <x v="0"/>
    <n v="0"/>
    <n v="0"/>
    <n v="0"/>
    <n v="0"/>
    <n v="1"/>
    <n v="0"/>
    <x v="1"/>
    <s v="C000509658"/>
    <x v="6"/>
    <x v="1"/>
    <s v="No"/>
    <s v="No"/>
    <s v="No"/>
    <s v="Si"/>
    <s v="No"/>
  </r>
  <r>
    <x v="7"/>
    <x v="0"/>
    <x v="1"/>
    <x v="0"/>
    <s v="C41015268"/>
    <x v="15"/>
    <x v="372"/>
    <d v="2018-04-24T09:00:00"/>
    <d v="2018-04-25T17:00:00"/>
    <s v="Electrical maintenance to MX_1042 1A air conditioning precision equipment of Data Center Finsa"/>
    <x v="0"/>
    <s v="On Time"/>
    <s v="No"/>
    <s v="Standard"/>
    <s v="Successful"/>
    <s v="On Time"/>
    <n v="1"/>
    <n v="1"/>
    <n v="0"/>
    <x v="3"/>
    <x v="0"/>
    <x v="0"/>
    <n v="0"/>
    <n v="0"/>
    <n v="0"/>
    <n v="0"/>
    <n v="1"/>
    <n v="0"/>
    <x v="3"/>
    <s v="CT40002869"/>
    <x v="10"/>
    <x v="1"/>
    <s v="No"/>
    <s v="No"/>
    <s v="No"/>
    <s v="Si"/>
    <s v="No"/>
  </r>
  <r>
    <x v="7"/>
    <x v="0"/>
    <x v="1"/>
    <x v="0"/>
    <s v="C41015269"/>
    <x v="15"/>
    <x v="372"/>
    <d v="2018-04-25T09:00:00"/>
    <d v="2018-04-26T17:00:00"/>
    <s v="Electrical maintenance to MX_ 1088 air conditioning precision equipment of Data Center Finsa"/>
    <x v="0"/>
    <s v="On Time"/>
    <s v="No"/>
    <s v="Standard"/>
    <s v="Successful"/>
    <s v="On Time"/>
    <n v="1"/>
    <n v="1"/>
    <n v="0"/>
    <x v="3"/>
    <x v="0"/>
    <x v="0"/>
    <n v="0"/>
    <n v="0"/>
    <n v="0"/>
    <n v="0"/>
    <n v="1"/>
    <n v="0"/>
    <x v="3"/>
    <s v="CT40002869"/>
    <x v="10"/>
    <x v="1"/>
    <s v="No"/>
    <s v="No"/>
    <s v="No"/>
    <s v="Si"/>
    <s v="No"/>
  </r>
  <r>
    <x v="7"/>
    <x v="0"/>
    <x v="0"/>
    <x v="0"/>
    <s v="C41022624"/>
    <x v="51"/>
    <x v="125"/>
    <d v="2018-04-23T10:30:00"/>
    <d v="2018-04-25T17:00:00"/>
    <s v="Entrega a operación de servidor: VWMXPUSSV221P_148.203.149.7"/>
    <x v="0"/>
    <s v="On Time"/>
    <s v="No"/>
    <s v="Minor"/>
    <s v="Successful"/>
    <s v="On Time"/>
    <n v="1"/>
    <n v="1"/>
    <n v="0"/>
    <x v="3"/>
    <x v="0"/>
    <x v="0"/>
    <n v="0"/>
    <n v="0"/>
    <n v="0"/>
    <n v="0"/>
    <n v="1"/>
    <n v="0"/>
    <x v="3"/>
    <s v="CT40002859"/>
    <x v="15"/>
    <x v="1"/>
    <s v="No"/>
    <s v="No"/>
    <s v="No"/>
    <s v="Si"/>
    <s v="No"/>
  </r>
  <r>
    <x v="7"/>
    <x v="0"/>
    <x v="0"/>
    <x v="0"/>
    <s v="C41030392"/>
    <x v="53"/>
    <x v="204"/>
    <d v="2018-04-26T10:00:00"/>
    <d v="2018-04-26T18:00:00"/>
    <s v="Instalación de agente Flexera en servidores Unix DEV &amp; QA"/>
    <x v="0"/>
    <s v="On Time"/>
    <s v="No"/>
    <s v="Minor"/>
    <s v="Successful"/>
    <s v="On Time"/>
    <n v="1"/>
    <n v="1"/>
    <n v="0"/>
    <x v="3"/>
    <x v="0"/>
    <x v="0"/>
    <n v="0"/>
    <n v="0"/>
    <n v="0"/>
    <n v="0"/>
    <n v="1"/>
    <n v="0"/>
    <x v="3"/>
    <s v="CT40012342"/>
    <x v="18"/>
    <x v="1"/>
    <s v="No"/>
    <s v="No"/>
    <s v="No"/>
    <s v="Si"/>
    <s v="No"/>
  </r>
  <r>
    <x v="7"/>
    <x v="1"/>
    <x v="1"/>
    <x v="0"/>
    <s v="C41031634"/>
    <x v="41"/>
    <x v="124"/>
    <d v="2018-04-25T20:00:00"/>
    <d v="2018-04-26T06:00:00"/>
    <s v="Remplazo de Switch SW3FI01-104.3_FOC0849Y1GE"/>
    <x v="0"/>
    <s v="On Time"/>
    <s v="No"/>
    <s v="Standard"/>
    <s v="Successful"/>
    <s v="On Time"/>
    <n v="1"/>
    <n v="1"/>
    <n v="0"/>
    <x v="3"/>
    <x v="0"/>
    <x v="0"/>
    <n v="0"/>
    <n v="0"/>
    <n v="0"/>
    <n v="0"/>
    <n v="1"/>
    <n v="0"/>
    <x v="3"/>
    <s v="CT40004989"/>
    <x v="14"/>
    <x v="2"/>
    <s v="No"/>
    <s v="No"/>
    <s v="No"/>
    <s v="Si"/>
    <s v="No"/>
  </r>
  <r>
    <x v="4"/>
    <x v="1"/>
    <x v="0"/>
    <x v="0"/>
    <s v="C41027735"/>
    <x v="50"/>
    <x v="76"/>
    <d v="2018-04-26T09:00:00"/>
    <d v="2018-04-26T14:00:00"/>
    <s v="Change power supply cables from devices in IDF15 A01"/>
    <x v="0"/>
    <s v="On Time"/>
    <s v="No"/>
    <s v="Minor"/>
    <s v="Successful"/>
    <s v="On Time"/>
    <n v="1"/>
    <n v="1"/>
    <n v="0"/>
    <x v="3"/>
    <x v="0"/>
    <x v="0"/>
    <n v="0"/>
    <n v="0"/>
    <n v="0"/>
    <n v="0"/>
    <n v="1"/>
    <n v="0"/>
    <x v="3"/>
    <s v="CT40006852"/>
    <x v="23"/>
    <x v="2"/>
    <s v="No"/>
    <s v="No"/>
    <s v="No"/>
    <s v="Si"/>
    <s v="No"/>
  </r>
  <r>
    <x v="4"/>
    <x v="1"/>
    <x v="0"/>
    <x v="0"/>
    <s v="C41023593"/>
    <x v="20"/>
    <x v="367"/>
    <d v="2018-04-26T08:00:00"/>
    <d v="2018-04-26T17:00:00"/>
    <s v="Test upgrade firmware Videoconference System - Audi Mexico"/>
    <x v="0"/>
    <s v="On Time"/>
    <s v="No"/>
    <s v="Minor"/>
    <s v="Successful"/>
    <s v="On Time"/>
    <n v="1"/>
    <n v="1"/>
    <n v="0"/>
    <x v="3"/>
    <x v="0"/>
    <x v="0"/>
    <n v="0"/>
    <n v="0"/>
    <n v="0"/>
    <n v="0"/>
    <n v="1"/>
    <n v="0"/>
    <x v="3"/>
    <s v="CT40006852"/>
    <x v="14"/>
    <x v="2"/>
    <s v="No"/>
    <s v="No"/>
    <s v="No"/>
    <s v="Si"/>
    <s v="No"/>
  </r>
  <r>
    <x v="4"/>
    <x v="3"/>
    <x v="0"/>
    <x v="0"/>
    <s v="C41028271"/>
    <x v="105"/>
    <x v="294"/>
    <d v="2018-04-26T10:00:00"/>
    <d v="2018-04-26T12:00:00"/>
    <s v="MQ Integration - Allow access from specific IP to MQ Channel"/>
    <x v="0"/>
    <s v="On Time"/>
    <s v="No"/>
    <s v="Minor"/>
    <s v="Successful"/>
    <s v="On Time"/>
    <n v="1"/>
    <n v="1"/>
    <n v="0"/>
    <x v="3"/>
    <x v="0"/>
    <x v="0"/>
    <n v="0"/>
    <n v="0"/>
    <n v="0"/>
    <n v="0"/>
    <n v="1"/>
    <n v="0"/>
    <x v="3"/>
    <s v="CT40007319"/>
    <x v="26"/>
    <x v="4"/>
    <s v="No"/>
    <s v="No"/>
    <s v="No"/>
    <s v="Si"/>
    <s v="No"/>
  </r>
  <r>
    <x v="4"/>
    <x v="0"/>
    <x v="0"/>
    <x v="0"/>
    <s v="C41024725"/>
    <x v="5"/>
    <x v="265"/>
    <d v="2018-04-26T20:00:00"/>
    <d v="2018-04-26T23:00:00"/>
    <s v="Add drive on [AUDISJSA6132] Virtual Server"/>
    <x v="0"/>
    <s v="On Time"/>
    <s v="No"/>
    <s v="Minor"/>
    <s v="Successful"/>
    <s v="On Time"/>
    <n v="1"/>
    <n v="1"/>
    <n v="0"/>
    <x v="3"/>
    <x v="0"/>
    <x v="0"/>
    <n v="0"/>
    <n v="0"/>
    <n v="0"/>
    <n v="0"/>
    <n v="1"/>
    <n v="0"/>
    <x v="3"/>
    <s v="CT40008390"/>
    <x v="1"/>
    <x v="1"/>
    <s v="No"/>
    <s v="No"/>
    <s v="No"/>
    <s v="Si"/>
    <s v="No"/>
  </r>
  <r>
    <x v="4"/>
    <x v="0"/>
    <x v="0"/>
    <x v="0"/>
    <s v="C41028416"/>
    <x v="5"/>
    <x v="265"/>
    <d v="2018-04-26T15:00:00"/>
    <d v="2018-04-26T23:00:00"/>
    <s v="[BACKUPS] PATCH MANAGEMENT ON SERVERS"/>
    <x v="0"/>
    <s v="On Time"/>
    <s v="No"/>
    <s v="Minor"/>
    <s v="Successful"/>
    <s v="On Time"/>
    <n v="1"/>
    <n v="1"/>
    <n v="0"/>
    <x v="3"/>
    <x v="0"/>
    <x v="0"/>
    <n v="0"/>
    <n v="0"/>
    <n v="0"/>
    <n v="0"/>
    <n v="1"/>
    <n v="0"/>
    <x v="3"/>
    <s v="CT40012843"/>
    <x v="1"/>
    <x v="1"/>
    <s v="No"/>
    <s v="No"/>
    <s v="No"/>
    <s v="Si"/>
    <s v="No"/>
  </r>
  <r>
    <x v="4"/>
    <x v="1"/>
    <x v="1"/>
    <x v="0"/>
    <s v="C41026715"/>
    <x v="10"/>
    <x v="13"/>
    <d v="2018-04-26T09:00:00"/>
    <d v="2018-04-26T13:00:00"/>
    <s v="Preventive maintenance in IDF 16 of A50 - Audi México"/>
    <x v="0"/>
    <s v="On Time"/>
    <s v="No"/>
    <s v="Standard"/>
    <s v="Successful"/>
    <s v="On Time"/>
    <n v="1"/>
    <n v="1"/>
    <n v="0"/>
    <x v="3"/>
    <x v="0"/>
    <x v="0"/>
    <n v="0"/>
    <n v="0"/>
    <n v="0"/>
    <n v="0"/>
    <n v="1"/>
    <n v="0"/>
    <x v="3"/>
    <s v="CT40010844"/>
    <x v="7"/>
    <x v="2"/>
    <s v="No"/>
    <s v="No"/>
    <s v="No"/>
    <s v="Si"/>
    <s v="No"/>
  </r>
  <r>
    <x v="31"/>
    <x v="0"/>
    <x v="0"/>
    <x v="0"/>
    <s v="C001459741"/>
    <x v="0"/>
    <x v="162"/>
    <d v="2018-04-27T07:00:00"/>
    <d v="2018-04-27T12:00:00"/>
    <s v="Taurus / SAP-TSMX / QRO. - Remove shared space from volume shared in the landscape"/>
    <x v="0"/>
    <s v="On Time"/>
    <s v="No"/>
    <s v="Minor"/>
    <s v="Successful"/>
    <s v="On Time"/>
    <n v="1"/>
    <n v="1"/>
    <n v="0"/>
    <x v="3"/>
    <x v="0"/>
    <x v="0"/>
    <n v="0"/>
    <n v="0"/>
    <n v="0"/>
    <n v="0"/>
    <n v="1"/>
    <n v="0"/>
    <x v="2"/>
    <s v="-"/>
    <x v="0"/>
    <x v="0"/>
    <s v="No"/>
    <s v="No"/>
    <s v="No"/>
    <s v="Si"/>
    <s v="No"/>
  </r>
  <r>
    <x v="20"/>
    <x v="0"/>
    <x v="0"/>
    <x v="0"/>
    <s v="C001461331"/>
    <x v="0"/>
    <x v="65"/>
    <d v="2018-04-20T10:00:00"/>
    <d v="2018-04-27T15:00:00"/>
    <s v="[HSAI] / [ SAP BASIS] / [ TSMX] - BACKUP Migration test between HANA appliances"/>
    <x v="0"/>
    <s v="On Time"/>
    <s v="No"/>
    <s v="Minor"/>
    <s v="Successful"/>
    <s v="On Time"/>
    <n v="1"/>
    <n v="1"/>
    <n v="0"/>
    <x v="3"/>
    <x v="0"/>
    <x v="0"/>
    <n v="0"/>
    <n v="0"/>
    <n v="0"/>
    <n v="0"/>
    <n v="1"/>
    <n v="0"/>
    <x v="4"/>
    <s v="-"/>
    <x v="0"/>
    <x v="0"/>
    <s v="No"/>
    <s v="No"/>
    <s v="No"/>
    <s v="Si"/>
    <s v="No"/>
  </r>
  <r>
    <x v="0"/>
    <x v="0"/>
    <x v="0"/>
    <x v="0"/>
    <s v="C001462965"/>
    <x v="36"/>
    <x v="174"/>
    <d v="2018-04-27T09:00:00"/>
    <d v="2018-04-27T15:00:00"/>
    <s v="Dinamica | Administrative change | Release to Operation for the server for SQL on Dinamica environment"/>
    <x v="0"/>
    <s v="On Time"/>
    <s v="No"/>
    <s v="Minor"/>
    <s v="Successful"/>
    <s v="On Time"/>
    <n v="1"/>
    <n v="1"/>
    <n v="0"/>
    <x v="3"/>
    <x v="0"/>
    <x v="0"/>
    <n v="0"/>
    <n v="0"/>
    <n v="0"/>
    <n v="0"/>
    <n v="1"/>
    <n v="0"/>
    <x v="0"/>
    <s v="C000913861"/>
    <x v="21"/>
    <x v="1"/>
    <s v="No"/>
    <s v="No"/>
    <s v="No"/>
    <s v="Si"/>
    <s v="No"/>
  </r>
  <r>
    <x v="9"/>
    <x v="0"/>
    <x v="0"/>
    <x v="0"/>
    <s v="C001467706"/>
    <x v="0"/>
    <x v="162"/>
    <d v="2018-04-27T13:00:00"/>
    <d v="2018-04-27T16:00:00"/>
    <s v="GRUPO Q / SAP-TSMX / DESARROLLO / POD / QRO. - KERNEL_Upgrade / ITO.CAB pre-approved"/>
    <x v="0"/>
    <s v="On Time"/>
    <s v="No"/>
    <s v="Minor"/>
    <s v="Successful"/>
    <s v="On Time"/>
    <n v="1"/>
    <n v="1"/>
    <n v="0"/>
    <x v="3"/>
    <x v="0"/>
    <x v="0"/>
    <n v="0"/>
    <n v="0"/>
    <n v="0"/>
    <n v="0"/>
    <n v="1"/>
    <n v="0"/>
    <x v="2"/>
    <s v="CMOD317140"/>
    <x v="0"/>
    <x v="0"/>
    <s v="No"/>
    <s v="No"/>
    <s v="No"/>
    <s v="Si"/>
    <s v="No"/>
  </r>
  <r>
    <x v="24"/>
    <x v="0"/>
    <x v="0"/>
    <x v="0"/>
    <s v="C001469434"/>
    <x v="0"/>
    <x v="65"/>
    <d v="2018-04-25T15:00:00"/>
    <d v="2018-04-27T15:00:00"/>
    <s v="IMPERQUIMIA / SAP BASIS / TSMX / SUM EXECUTION TEST USING MAINTENANCE PLANNER XML"/>
    <x v="0"/>
    <s v="On Time"/>
    <s v="No"/>
    <s v="Minor"/>
    <s v="Successful"/>
    <s v="On Time"/>
    <n v="1"/>
    <n v="1"/>
    <n v="0"/>
    <x v="3"/>
    <x v="0"/>
    <x v="0"/>
    <n v="0"/>
    <n v="0"/>
    <n v="0"/>
    <n v="0"/>
    <n v="1"/>
    <n v="0"/>
    <x v="2"/>
    <s v="-"/>
    <x v="0"/>
    <x v="0"/>
    <s v="No"/>
    <s v="No"/>
    <s v="No"/>
    <s v="Si"/>
    <s v="No"/>
  </r>
  <r>
    <x v="9"/>
    <x v="0"/>
    <x v="0"/>
    <x v="0"/>
    <s v="C001469533"/>
    <x v="0"/>
    <x v="171"/>
    <d v="2018-04-27T10:00:00"/>
    <d v="2018-04-27T12:00:00"/>
    <s v="Grupo Q / SAP-TSMX / GEP / Production- Creation of Hana DB user."/>
    <x v="0"/>
    <s v="On Time"/>
    <s v="No"/>
    <s v="Minor"/>
    <s v="Successful"/>
    <s v="On Time"/>
    <n v="1"/>
    <n v="1"/>
    <n v="0"/>
    <x v="3"/>
    <x v="0"/>
    <x v="0"/>
    <n v="0"/>
    <n v="0"/>
    <n v="0"/>
    <n v="0"/>
    <n v="1"/>
    <n v="0"/>
    <x v="2"/>
    <s v="-"/>
    <x v="0"/>
    <x v="0"/>
    <s v="No"/>
    <s v="No"/>
    <s v="No"/>
    <s v="Si"/>
    <s v="No"/>
  </r>
  <r>
    <x v="8"/>
    <x v="0"/>
    <x v="1"/>
    <x v="0"/>
    <s v="C001471113"/>
    <x v="36"/>
    <x v="174"/>
    <d v="2018-04-25T15:00:00"/>
    <d v="2018-04-27T12:00:00"/>
    <s v="Creacion de ventana de Mantenimiento en herramienta de Monitoreo HP SiteScope"/>
    <x v="0"/>
    <s v="On Time"/>
    <s v="No"/>
    <s v="Standard"/>
    <s v="Successful"/>
    <s v="On Time"/>
    <n v="1"/>
    <n v="1"/>
    <n v="0"/>
    <x v="3"/>
    <x v="0"/>
    <x v="0"/>
    <n v="0"/>
    <n v="0"/>
    <n v="0"/>
    <n v="0"/>
    <n v="1"/>
    <n v="0"/>
    <x v="2"/>
    <s v="C000917079"/>
    <x v="21"/>
    <x v="1"/>
    <s v="No"/>
    <s v="No"/>
    <s v="No"/>
    <s v="Si"/>
    <s v="No"/>
  </r>
  <r>
    <x v="1"/>
    <x v="0"/>
    <x v="0"/>
    <x v="0"/>
    <s v="C001471153"/>
    <x v="21"/>
    <x v="173"/>
    <d v="2018-04-26T20:00:00"/>
    <d v="2018-04-27T00:00:00"/>
    <s v="VITRO | Enable connectivity between DCS3.0/vCloud and Vitro Azure environment [Tenant Portal Clasico - 172.26.0.0/16]"/>
    <x v="0"/>
    <s v="On Time"/>
    <s v="No"/>
    <s v="Minor"/>
    <s v="Successful"/>
    <s v="On Time"/>
    <n v="1"/>
    <n v="1"/>
    <n v="0"/>
    <x v="3"/>
    <x v="0"/>
    <x v="0"/>
    <n v="0"/>
    <n v="0"/>
    <n v="0"/>
    <n v="0"/>
    <n v="1"/>
    <n v="0"/>
    <x v="1"/>
    <s v="-"/>
    <x v="15"/>
    <x v="1"/>
    <s v="No"/>
    <s v="No"/>
    <s v="No"/>
    <s v="Si"/>
    <s v="No"/>
  </r>
  <r>
    <x v="0"/>
    <x v="0"/>
    <x v="0"/>
    <x v="0"/>
    <s v="C001471214"/>
    <x v="36"/>
    <x v="54"/>
    <d v="2018-04-27T09:00:00"/>
    <d v="2018-04-27T15:00:00"/>
    <s v="AKRA | Administrative change | Release to Operation for the server SHDMTYSCAKRDB01 for SQL on Akra environment"/>
    <x v="0"/>
    <s v="On Time"/>
    <s v="No"/>
    <s v="Minor"/>
    <s v="Successful"/>
    <s v="On Time"/>
    <n v="1"/>
    <n v="1"/>
    <n v="0"/>
    <x v="3"/>
    <x v="0"/>
    <x v="0"/>
    <n v="0"/>
    <n v="0"/>
    <n v="0"/>
    <n v="0"/>
    <n v="1"/>
    <n v="0"/>
    <x v="0"/>
    <s v="C000913861"/>
    <x v="21"/>
    <x v="1"/>
    <s v="No"/>
    <s v="No"/>
    <s v="No"/>
    <s v="Si"/>
    <s v="No"/>
  </r>
  <r>
    <x v="0"/>
    <x v="0"/>
    <x v="0"/>
    <x v="0"/>
    <s v="C001472591"/>
    <x v="6"/>
    <x v="363"/>
    <d v="2018-04-26T12:00:01"/>
    <d v="2018-04-26T23:00:01"/>
    <s v="ALFA | SIGMA | Zoning configuration for SIACEVDC10"/>
    <x v="0"/>
    <s v="On Time"/>
    <s v="No"/>
    <s v="Minor"/>
    <s v="Successful"/>
    <s v="On Time"/>
    <n v="1"/>
    <n v="1"/>
    <n v="0"/>
    <x v="3"/>
    <x v="0"/>
    <x v="0"/>
    <n v="0"/>
    <n v="0"/>
    <n v="0"/>
    <n v="0"/>
    <n v="1"/>
    <n v="0"/>
    <x v="0"/>
    <s v="-"/>
    <x v="6"/>
    <x v="1"/>
    <s v="No"/>
    <s v="No"/>
    <s v="No"/>
    <s v="Si"/>
    <s v="No"/>
  </r>
  <r>
    <x v="0"/>
    <x v="3"/>
    <x v="1"/>
    <x v="0"/>
    <s v="C001472951"/>
    <x v="49"/>
    <x v="308"/>
    <d v="2018-04-27T12:00:00"/>
    <d v="2018-04-27T14:00:00"/>
    <s v="SIGMA | Application Flow Deployment on the IIB Production Server | LATAM_MOVIL_CARGA_PV_REST"/>
    <x v="0"/>
    <s v="On Time"/>
    <s v="No"/>
    <s v="Standard"/>
    <s v="Successful"/>
    <s v="On Time"/>
    <n v="1"/>
    <n v="1"/>
    <n v="0"/>
    <x v="3"/>
    <x v="0"/>
    <x v="0"/>
    <n v="0"/>
    <n v="0"/>
    <n v="0"/>
    <n v="0"/>
    <n v="1"/>
    <n v="0"/>
    <x v="0"/>
    <s v="C001323723"/>
    <x v="25"/>
    <x v="4"/>
    <s v="No"/>
    <s v="No"/>
    <s v="No"/>
    <s v="Si"/>
    <s v="No"/>
  </r>
  <r>
    <x v="7"/>
    <x v="1"/>
    <x v="0"/>
    <x v="0"/>
    <s v="C41032684"/>
    <x v="103"/>
    <x v="311"/>
    <d v="2018-04-26T17:20:00"/>
    <d v="2018-04-26T20:00:00"/>
    <s v="TSS | VWM | VOZ | Accompany Avaya Recover Avaya Aura Conferencing Service"/>
    <x v="0"/>
    <s v="On Time"/>
    <s v="No"/>
    <s v="Minor"/>
    <s v="Successful"/>
    <s v="On Time"/>
    <n v="1"/>
    <n v="1"/>
    <n v="0"/>
    <x v="3"/>
    <x v="0"/>
    <x v="0"/>
    <n v="0"/>
    <n v="0"/>
    <n v="0"/>
    <n v="0"/>
    <n v="1"/>
    <n v="0"/>
    <x v="3"/>
    <s v="CT40003545"/>
    <x v="24"/>
    <x v="2"/>
    <s v="No"/>
    <s v="No"/>
    <s v="No"/>
    <s v="Si"/>
    <s v="No"/>
  </r>
  <r>
    <x v="4"/>
    <x v="0"/>
    <x v="0"/>
    <x v="0"/>
    <s v="C41028433"/>
    <x v="5"/>
    <x v="265"/>
    <d v="2018-04-27T08:00:00"/>
    <d v="2018-04-27T13:00:00"/>
    <s v="Home Share Depuration"/>
    <x v="0"/>
    <s v="On Time"/>
    <s v="No"/>
    <s v="Minor"/>
    <s v="Successful"/>
    <s v="On Time"/>
    <n v="1"/>
    <n v="1"/>
    <n v="0"/>
    <x v="3"/>
    <x v="0"/>
    <x v="0"/>
    <n v="0"/>
    <n v="0"/>
    <n v="0"/>
    <n v="0"/>
    <n v="1"/>
    <n v="0"/>
    <x v="3"/>
    <s v="-"/>
    <x v="1"/>
    <x v="1"/>
    <s v="No"/>
    <s v="No"/>
    <s v="No"/>
    <s v="Si"/>
    <s v="No"/>
  </r>
  <r>
    <x v="12"/>
    <x v="1"/>
    <x v="0"/>
    <x v="0"/>
    <s v="C001466361"/>
    <x v="4"/>
    <x v="27"/>
    <d v="2018-04-27T19:00:00"/>
    <d v="2018-04-27T23:00:00"/>
    <s v="AMER| BF| Alta de VPN x apertura de sucursales"/>
    <x v="0"/>
    <s v="On Time"/>
    <s v="No"/>
    <s v="Minor"/>
    <s v="Successful"/>
    <s v="On Time"/>
    <n v="1"/>
    <n v="1"/>
    <n v="0"/>
    <x v="3"/>
    <x v="0"/>
    <x v="0"/>
    <n v="0"/>
    <n v="0"/>
    <n v="0"/>
    <n v="0"/>
    <n v="1"/>
    <n v="0"/>
    <x v="4"/>
    <s v="-"/>
    <x v="4"/>
    <x v="2"/>
    <s v="No"/>
    <s v="No"/>
    <s v="No"/>
    <s v="Si"/>
    <s v="No"/>
  </r>
  <r>
    <x v="5"/>
    <x v="1"/>
    <x v="0"/>
    <x v="0"/>
    <s v="C001469494"/>
    <x v="4"/>
    <x v="279"/>
    <d v="2018-04-26T19:00:00"/>
    <d v="2018-04-27T23:30:00"/>
    <s v="Ruteo en sitios Capa 5 | Grupo KUO"/>
    <x v="0"/>
    <s v="On Time"/>
    <s v="No"/>
    <s v="Minor"/>
    <s v="Successful"/>
    <s v="On Time"/>
    <n v="1"/>
    <n v="1"/>
    <n v="0"/>
    <x v="3"/>
    <x v="0"/>
    <x v="0"/>
    <n v="0"/>
    <n v="0"/>
    <n v="0"/>
    <n v="0"/>
    <n v="1"/>
    <n v="0"/>
    <x v="4"/>
    <s v="-"/>
    <x v="4"/>
    <x v="2"/>
    <s v="No"/>
    <s v="No"/>
    <s v="No"/>
    <s v="Si"/>
    <s v="No"/>
  </r>
  <r>
    <x v="9"/>
    <x v="0"/>
    <x v="0"/>
    <x v="0"/>
    <s v="C001469562 "/>
    <x v="0"/>
    <x v="162"/>
    <d v="2018-04-25T12:00:00"/>
    <d v="2018-04-25T14:00:00"/>
    <s v="GRUPO Q / SAP-TSMX / SAP Request: Database user creation"/>
    <x v="0"/>
    <s v="On Time"/>
    <s v="No"/>
    <s v="Minor"/>
    <s v="Successful"/>
    <s v="On Time"/>
    <n v="1"/>
    <n v="1"/>
    <n v="0"/>
    <x v="3"/>
    <x v="0"/>
    <x v="0"/>
    <n v="0"/>
    <n v="0"/>
    <n v="0"/>
    <n v="0"/>
    <n v="1"/>
    <n v="0"/>
    <x v="2"/>
    <s v="-"/>
    <x v="0"/>
    <x v="0"/>
    <s v="No"/>
    <s v="No"/>
    <s v="No"/>
    <s v="Si"/>
    <s v="No"/>
  </r>
  <r>
    <x v="9"/>
    <x v="0"/>
    <x v="0"/>
    <x v="0"/>
    <s v="C001453157"/>
    <x v="0"/>
    <x v="162"/>
    <d v="2018-04-27T13:00:00"/>
    <d v="2018-04-27T15:00:00"/>
    <s v="GRUPO Q / Quality / CEQ - Install Service Pack/ Patch / CCAB &amp; CSS.CAB pre-approved"/>
    <x v="0"/>
    <s v="On Time"/>
    <s v="No"/>
    <s v="Minor"/>
    <s v="Successful"/>
    <s v="On Time"/>
    <n v="1"/>
    <n v="1"/>
    <n v="0"/>
    <x v="3"/>
    <x v="0"/>
    <x v="0"/>
    <n v="0"/>
    <n v="0"/>
    <n v="0"/>
    <n v="0"/>
    <n v="1"/>
    <n v="0"/>
    <x v="2"/>
    <s v="-"/>
    <x v="0"/>
    <x v="0"/>
    <s v="No"/>
    <s v="No"/>
    <s v="No"/>
    <s v="Si"/>
    <s v="No"/>
  </r>
  <r>
    <x v="9"/>
    <x v="0"/>
    <x v="0"/>
    <x v="0"/>
    <s v="C001453158"/>
    <x v="0"/>
    <x v="162"/>
    <d v="2018-04-29T16:00:00"/>
    <d v="2018-04-29T18:00:00"/>
    <s v="GRUPO Q / Production / CEP - Install Service Pack/ Patch / CCAB &amp; CSS.CAB pre-approved"/>
    <x v="0"/>
    <s v="On Time"/>
    <s v="No"/>
    <s v="Minor"/>
    <s v="Successful"/>
    <s v="On Time"/>
    <n v="1"/>
    <n v="1"/>
    <n v="0"/>
    <x v="3"/>
    <x v="0"/>
    <x v="0"/>
    <n v="0"/>
    <n v="0"/>
    <n v="0"/>
    <n v="0"/>
    <n v="1"/>
    <n v="0"/>
    <x v="2"/>
    <s v="-"/>
    <x v="0"/>
    <x v="0"/>
    <s v="No"/>
    <s v="No"/>
    <s v="No"/>
    <s v="Si"/>
    <s v="No"/>
  </r>
  <r>
    <x v="9"/>
    <x v="0"/>
    <x v="0"/>
    <x v="0"/>
    <s v="C001467707"/>
    <x v="0"/>
    <x v="162"/>
    <d v="2018-04-29T16:00:00"/>
    <d v="2018-04-29T19:00:00"/>
    <s v="GRUPO Q / SAP-TSMX / PRODUCCION / POP / QRO. - KERNEL_Upgrade / ITO.CAB pre-approved"/>
    <x v="0"/>
    <s v="On Time"/>
    <s v="No"/>
    <s v="Minor"/>
    <s v="Successful"/>
    <s v="On Time"/>
    <n v="1"/>
    <n v="1"/>
    <n v="0"/>
    <x v="3"/>
    <x v="0"/>
    <x v="0"/>
    <n v="0"/>
    <n v="0"/>
    <n v="0"/>
    <n v="0"/>
    <n v="1"/>
    <n v="0"/>
    <x v="2"/>
    <s v="CMOD317140"/>
    <x v="0"/>
    <x v="0"/>
    <s v="No"/>
    <s v="No"/>
    <s v="No"/>
    <s v="Si"/>
    <s v="No"/>
  </r>
  <r>
    <x v="24"/>
    <x v="0"/>
    <x v="0"/>
    <x v="0"/>
    <s v="C001446783"/>
    <x v="1"/>
    <x v="138"/>
    <d v="2018-04-29T15:30:00"/>
    <d v="2018-04-30T03:00:00"/>
    <s v="AMER | IMPERQUIMIA| Windows Updates on Environment DEV - QA April 2018 | IPQMEXAWV10"/>
    <x v="0"/>
    <s v="On Time"/>
    <s v="No"/>
    <s v="Minor"/>
    <s v="Successful"/>
    <s v="On Time"/>
    <n v="1"/>
    <n v="1"/>
    <n v="0"/>
    <x v="3"/>
    <x v="0"/>
    <x v="0"/>
    <n v="0"/>
    <n v="0"/>
    <n v="0"/>
    <n v="0"/>
    <n v="1"/>
    <n v="0"/>
    <x v="2"/>
    <s v="C000312898"/>
    <x v="1"/>
    <x v="1"/>
    <s v="No"/>
    <s v="No"/>
    <s v="No"/>
    <s v="Si"/>
    <s v="No"/>
  </r>
  <r>
    <x v="8"/>
    <x v="1"/>
    <x v="0"/>
    <x v="0"/>
    <s v="C001469371"/>
    <x v="110"/>
    <x v="386"/>
    <d v="2018-04-28T16:00:00"/>
    <d v="2018-04-29T00:00:00"/>
    <s v="|PQIT|Arreglo de cableado a switch MX_SWN1AI11-211.18 ubicado en Nic 1A (Tarjeta 1 y 2)"/>
    <x v="0"/>
    <s v="On Time"/>
    <s v="No"/>
    <s v="Minor"/>
    <s v="Successful"/>
    <s v="On Time"/>
    <n v="1"/>
    <n v="1"/>
    <n v="0"/>
    <x v="3"/>
    <x v="0"/>
    <x v="0"/>
    <n v="0"/>
    <n v="0"/>
    <n v="0"/>
    <n v="0"/>
    <n v="1"/>
    <n v="0"/>
    <x v="2"/>
    <s v="C000204381"/>
    <x v="7"/>
    <x v="2"/>
    <s v="No"/>
    <s v="No"/>
    <s v="No"/>
    <s v="Si"/>
    <s v="No"/>
  </r>
  <r>
    <x v="8"/>
    <x v="1"/>
    <x v="0"/>
    <x v="0"/>
    <s v="C001469445"/>
    <x v="23"/>
    <x v="108"/>
    <d v="2018-04-27T16:00:00"/>
    <d v="2018-04-28T01:00:00"/>
    <s v="TSMX | PQIT | TSS | WAN SEC | Pruebas de redundancia y actualizacion ACS TSMX"/>
    <x v="0"/>
    <s v="On Time"/>
    <s v="No"/>
    <s v="Minor"/>
    <s v="Successful"/>
    <s v="On Time"/>
    <n v="1"/>
    <n v="1"/>
    <n v="0"/>
    <x v="3"/>
    <x v="0"/>
    <x v="0"/>
    <n v="0"/>
    <n v="0"/>
    <n v="0"/>
    <n v="0"/>
    <n v="1"/>
    <n v="0"/>
    <x v="2"/>
    <s v="-"/>
    <x v="11"/>
    <x v="2"/>
    <s v="No"/>
    <s v="No"/>
    <s v="No"/>
    <s v="Si"/>
    <s v="No"/>
  </r>
  <r>
    <x v="0"/>
    <x v="0"/>
    <x v="0"/>
    <x v="0"/>
    <s v="C001467818"/>
    <x v="14"/>
    <x v="146"/>
    <d v="2018-04-27T15:00:00"/>
    <d v="2018-04-27T23:00:00"/>
    <s v="SIGMA| |Accompaniment on the Integration of new IBM DH8 to the Productive SAN"/>
    <x v="0"/>
    <s v="On Time"/>
    <s v="No"/>
    <s v="Minor"/>
    <s v="Successful"/>
    <s v="On Time"/>
    <n v="1"/>
    <n v="1"/>
    <n v="0"/>
    <x v="3"/>
    <x v="0"/>
    <x v="0"/>
    <n v="0"/>
    <n v="0"/>
    <n v="0"/>
    <n v="0"/>
    <n v="1"/>
    <n v="0"/>
    <x v="0"/>
    <s v="C000630021"/>
    <x v="9"/>
    <x v="1"/>
    <s v="No"/>
    <s v="No"/>
    <s v="No"/>
    <s v="Si"/>
    <s v="No"/>
  </r>
  <r>
    <x v="0"/>
    <x v="0"/>
    <x v="0"/>
    <x v="0"/>
    <s v="C001471123"/>
    <x v="14"/>
    <x v="383"/>
    <d v="2018-04-27T15:00:00"/>
    <d v="2018-04-27T23:00:00"/>
    <s v="ALFA | SIGMA | Accompaniment in TPC Upgrade from version 5.2.9.0 to 5.2.13"/>
    <x v="0"/>
    <s v="On Time"/>
    <s v="No"/>
    <s v="Minor"/>
    <s v="Successful"/>
    <s v="On Time"/>
    <n v="1"/>
    <n v="1"/>
    <n v="0"/>
    <x v="3"/>
    <x v="0"/>
    <x v="0"/>
    <n v="0"/>
    <n v="0"/>
    <n v="0"/>
    <n v="0"/>
    <n v="1"/>
    <n v="0"/>
    <x v="0"/>
    <s v="C001367326"/>
    <x v="9"/>
    <x v="1"/>
    <s v="No"/>
    <s v="No"/>
    <s v="No"/>
    <s v="Si"/>
    <s v="No"/>
  </r>
  <r>
    <x v="0"/>
    <x v="0"/>
    <x v="0"/>
    <x v="0"/>
    <s v="C001471233"/>
    <x v="17"/>
    <x v="22"/>
    <d v="2018-04-26T12:30:00"/>
    <d v="2018-04-28T23:30:00"/>
    <s v="AMER | SIGMA | Distribution of MSFT patches for Windows Servers (QAS,DEV) &lt;APRIL2018&gt;"/>
    <x v="0"/>
    <s v="On Time"/>
    <s v="No"/>
    <s v="Minor"/>
    <s v="Successful"/>
    <s v="On Time"/>
    <n v="1"/>
    <n v="1"/>
    <n v="0"/>
    <x v="3"/>
    <x v="0"/>
    <x v="0"/>
    <n v="0"/>
    <n v="0"/>
    <n v="0"/>
    <n v="0"/>
    <n v="1"/>
    <n v="0"/>
    <x v="0"/>
    <s v="C000945095"/>
    <x v="1"/>
    <x v="1"/>
    <s v="No"/>
    <s v="No"/>
    <s v="No"/>
    <s v="Si"/>
    <s v="No"/>
  </r>
  <r>
    <x v="0"/>
    <x v="0"/>
    <x v="0"/>
    <x v="0"/>
    <s v="C001471293"/>
    <x v="17"/>
    <x v="22"/>
    <d v="2018-04-27T15:00:00"/>
    <d v="2018-04-29T12:00:00"/>
    <s v="AMER | ALFACORP | Distribution of MSFT patches for Windows Servers (PROD) &lt;APRIL2018&gt;"/>
    <x v="0"/>
    <s v="On Time"/>
    <s v="No"/>
    <s v="Minor"/>
    <s v="Successful"/>
    <s v="On Time"/>
    <n v="1"/>
    <n v="1"/>
    <n v="0"/>
    <x v="3"/>
    <x v="0"/>
    <x v="0"/>
    <n v="0"/>
    <n v="0"/>
    <n v="0"/>
    <n v="0"/>
    <n v="1"/>
    <n v="0"/>
    <x v="0"/>
    <s v="C000945095"/>
    <x v="1"/>
    <x v="1"/>
    <s v="No"/>
    <s v="No"/>
    <s v="No"/>
    <s v="Si"/>
    <s v="No"/>
  </r>
  <r>
    <x v="0"/>
    <x v="0"/>
    <x v="0"/>
    <x v="0"/>
    <s v="C001471323"/>
    <x v="17"/>
    <x v="22"/>
    <d v="2018-04-27T07:00:00"/>
    <d v="2018-04-27T18:00:00"/>
    <s v="AMER | SIGMA |  Accompaniment in disconnection of network cable | NTPRINT"/>
    <x v="0"/>
    <s v="On Time"/>
    <s v="No"/>
    <s v="Minor"/>
    <s v="Successful"/>
    <s v="On Time"/>
    <n v="1"/>
    <n v="1"/>
    <n v="0"/>
    <x v="3"/>
    <x v="0"/>
    <x v="0"/>
    <n v="0"/>
    <n v="0"/>
    <n v="0"/>
    <n v="0"/>
    <n v="1"/>
    <n v="0"/>
    <x v="0"/>
    <s v="C000961078"/>
    <x v="1"/>
    <x v="1"/>
    <s v="No"/>
    <s v="No"/>
    <s v="No"/>
    <s v="Si"/>
    <s v="No"/>
  </r>
  <r>
    <x v="0"/>
    <x v="0"/>
    <x v="0"/>
    <x v="0"/>
    <s v="C001471296"/>
    <x v="36"/>
    <x v="54"/>
    <d v="2018-04-27T11:00:00"/>
    <d v="2018-04-27T17:00:00"/>
    <s v="TERZA | Administrative change | Release to Operation for the server SHDMTYSCTERAP01 for SQL on Terza environment"/>
    <x v="0"/>
    <s v="On Time"/>
    <s v="No"/>
    <s v="Minor"/>
    <s v="Successful"/>
    <s v="On Time"/>
    <n v="1"/>
    <n v="1"/>
    <n v="0"/>
    <x v="3"/>
    <x v="0"/>
    <x v="0"/>
    <n v="0"/>
    <n v="0"/>
    <n v="0"/>
    <n v="0"/>
    <n v="1"/>
    <n v="0"/>
    <x v="0"/>
    <s v="C000913861"/>
    <x v="21"/>
    <x v="1"/>
    <s v="No"/>
    <s v="No"/>
    <s v="No"/>
    <s v="Si"/>
    <s v="No"/>
  </r>
  <r>
    <x v="0"/>
    <x v="0"/>
    <x v="0"/>
    <x v="0"/>
    <s v="C001472327"/>
    <x v="70"/>
    <x v="63"/>
    <d v="2018-04-27T16:00:00"/>
    <d v="2018-04-29T12:00:00"/>
    <s v="AMER | ALLIAX| SECURITY |  UPGRADE | REINSTALL | INSTALL ANTIVIRUS SYMANTEC - ITO CAB - preapproved"/>
    <x v="0"/>
    <s v="On Time"/>
    <s v="No"/>
    <s v="Minor"/>
    <s v="Successful"/>
    <s v="On Time"/>
    <n v="1"/>
    <n v="1"/>
    <n v="0"/>
    <x v="3"/>
    <x v="0"/>
    <x v="0"/>
    <n v="0"/>
    <n v="0"/>
    <n v="0"/>
    <n v="0"/>
    <n v="1"/>
    <n v="0"/>
    <x v="0"/>
    <s v="C001203783"/>
    <x v="16"/>
    <x v="1"/>
    <s v="No"/>
    <s v="No"/>
    <s v="No"/>
    <s v="Si"/>
    <s v="No"/>
  </r>
  <r>
    <x v="0"/>
    <x v="0"/>
    <x v="0"/>
    <x v="0"/>
    <s v="C001471266"/>
    <x v="70"/>
    <x v="63"/>
    <d v="2018-04-27T17:00:00"/>
    <d v="2018-04-29T20:00:00"/>
    <s v="Amer |INDELRPO| ANTIVIRUS UPDATE(SYMANTEC ENDPOINT PROTECTION)"/>
    <x v="0"/>
    <s v="On Time"/>
    <s v="No"/>
    <s v="Minor"/>
    <s v="Successful"/>
    <s v="On Time"/>
    <n v="1"/>
    <n v="1"/>
    <n v="0"/>
    <x v="3"/>
    <x v="0"/>
    <x v="0"/>
    <n v="0"/>
    <n v="0"/>
    <n v="0"/>
    <n v="0"/>
    <n v="1"/>
    <n v="0"/>
    <x v="0"/>
    <s v="C000682192"/>
    <x v="16"/>
    <x v="1"/>
    <s v="No"/>
    <s v="No"/>
    <s v="No"/>
    <s v="Si"/>
    <s v="No"/>
  </r>
  <r>
    <x v="0"/>
    <x v="0"/>
    <x v="0"/>
    <x v="0"/>
    <s v="C001471276"/>
    <x v="70"/>
    <x v="385"/>
    <d v="2018-04-27T20:00:00"/>
    <d v="2018-04-29T18:00:00"/>
    <s v="Amer | Alfa Corp | Update Symantec Endpoint Protection"/>
    <x v="0"/>
    <s v="On Time"/>
    <s v="No"/>
    <s v="Minor"/>
    <s v="Successful"/>
    <s v="On Time"/>
    <n v="1"/>
    <n v="1"/>
    <n v="0"/>
    <x v="3"/>
    <x v="0"/>
    <x v="0"/>
    <n v="0"/>
    <n v="0"/>
    <n v="0"/>
    <n v="0"/>
    <n v="1"/>
    <n v="0"/>
    <x v="0"/>
    <s v="-"/>
    <x v="16"/>
    <x v="1"/>
    <s v="No"/>
    <s v="No"/>
    <s v="No"/>
    <s v="Si"/>
    <s v="No"/>
  </r>
  <r>
    <x v="0"/>
    <x v="0"/>
    <x v="0"/>
    <x v="0"/>
    <s v="C001471301"/>
    <x v="70"/>
    <x v="181"/>
    <d v="2018-04-29T13:00:00"/>
    <d v="2018-04-29T22:00:00"/>
    <s v="AMER | SIGMA | SECURITY |  UPGRADE | REINSTALL | INSTALL ANTIVIRUS SYMANTEC - ITO CAB - preapproved"/>
    <x v="0"/>
    <s v="On Time"/>
    <s v="No"/>
    <s v="Minor"/>
    <s v="Successful"/>
    <s v="On Time"/>
    <n v="1"/>
    <n v="1"/>
    <n v="0"/>
    <x v="3"/>
    <x v="0"/>
    <x v="0"/>
    <n v="0"/>
    <n v="0"/>
    <n v="0"/>
    <n v="0"/>
    <n v="1"/>
    <n v="0"/>
    <x v="0"/>
    <s v="C001203783"/>
    <x v="16"/>
    <x v="1"/>
    <s v="No"/>
    <s v="No"/>
    <s v="No"/>
    <s v="Si"/>
    <s v="No"/>
  </r>
  <r>
    <x v="0"/>
    <x v="0"/>
    <x v="0"/>
    <x v="0"/>
    <s v="C001469553"/>
    <x v="0"/>
    <x v="43"/>
    <d v="2018-04-26T13:00:00"/>
    <d v="2018-04-27T17:00:00"/>
    <s v="ALFA / SAP / DES / SIGMA - Installation of SAP DIAGNOSTIC AGENT /CSS.CAB pre-approved"/>
    <x v="0"/>
    <s v="On Time"/>
    <s v="No"/>
    <s v="Minor"/>
    <s v="Successful"/>
    <s v="On Time"/>
    <n v="1"/>
    <n v="1"/>
    <n v="0"/>
    <x v="3"/>
    <x v="0"/>
    <x v="0"/>
    <n v="0"/>
    <n v="0"/>
    <n v="0"/>
    <n v="0"/>
    <n v="1"/>
    <n v="0"/>
    <x v="0"/>
    <s v="CMOD318035"/>
    <x v="0"/>
    <x v="0"/>
    <s v="No"/>
    <s v="No"/>
    <s v="No"/>
    <s v="Si"/>
    <s v="No"/>
  </r>
  <r>
    <x v="0"/>
    <x v="0"/>
    <x v="0"/>
    <x v="0"/>
    <s v="C001466143"/>
    <x v="18"/>
    <x v="37"/>
    <d v="2018-04-27T09:00:00"/>
    <d v="2018-04-27T23:00:00"/>
    <s v="ALFA CORP | Renew Lync internal certificates"/>
    <x v="0"/>
    <s v="On Time"/>
    <s v="No"/>
    <s v="Minor"/>
    <s v="Successful"/>
    <s v="On Time"/>
    <n v="1"/>
    <n v="1"/>
    <n v="0"/>
    <x v="3"/>
    <x v="0"/>
    <x v="0"/>
    <n v="0"/>
    <n v="0"/>
    <n v="0"/>
    <n v="0"/>
    <n v="1"/>
    <n v="0"/>
    <x v="0"/>
    <s v="-"/>
    <x v="12"/>
    <x v="1"/>
    <s v="No"/>
    <s v="No"/>
    <s v="No"/>
    <s v="Si"/>
    <s v="No"/>
  </r>
  <r>
    <x v="0"/>
    <x v="3"/>
    <x v="0"/>
    <x v="0"/>
    <s v="C001470972"/>
    <x v="96"/>
    <x v="389"/>
    <d v="2018-04-29T15:00:00"/>
    <d v="2018-04-29T17:00:00"/>
    <s v="SIGMA | IBM Content Collector SAP ECC PRD - Enable tracing."/>
    <x v="0"/>
    <s v="On Time"/>
    <s v="No"/>
    <s v="Minor"/>
    <s v="Successful"/>
    <s v="On Time"/>
    <n v="1"/>
    <n v="1"/>
    <n v="0"/>
    <x v="3"/>
    <x v="0"/>
    <x v="0"/>
    <n v="0"/>
    <n v="0"/>
    <n v="0"/>
    <n v="0"/>
    <n v="1"/>
    <n v="0"/>
    <x v="0"/>
    <s v="-"/>
    <x v="35"/>
    <x v="4"/>
    <s v="No"/>
    <s v="No"/>
    <s v="No"/>
    <s v="Si"/>
    <s v="No"/>
  </r>
  <r>
    <x v="2"/>
    <x v="0"/>
    <x v="0"/>
    <x v="0"/>
    <s v="MEX-15871"/>
    <x v="68"/>
    <x v="127"/>
    <d v="2018-04-26T03:00:00"/>
    <d v="2018-04-26T07:00:00"/>
    <s v="DaiVB | PROD | IMPAR | SO package upgrade / Vulnerabilities mitigation"/>
    <x v="0"/>
    <s v="On Time"/>
    <s v="No"/>
    <s v="Minor"/>
    <s v="Successful"/>
    <s v="On Time"/>
    <n v="1"/>
    <n v="1"/>
    <n v="0"/>
    <x v="3"/>
    <x v="0"/>
    <x v="0"/>
    <n v="0"/>
    <n v="0"/>
    <n v="0"/>
    <n v="0"/>
    <n v="1"/>
    <n v="0"/>
    <x v="1"/>
    <s v="-"/>
    <x v="19"/>
    <x v="1"/>
    <s v="No"/>
    <s v="No"/>
    <s v="No"/>
    <s v="Si"/>
    <s v="No"/>
  </r>
  <r>
    <x v="2"/>
    <x v="0"/>
    <x v="0"/>
    <x v="0"/>
    <s v="MEX-15882"/>
    <x v="68"/>
    <x v="127"/>
    <d v="2018-04-27T03:00:00"/>
    <d v="2018-04-27T07:00:00"/>
    <s v="DaiVB | PROD | IMPAR | SO package upgrade / Vulnerabilities mitigation"/>
    <x v="0"/>
    <s v="On Time"/>
    <s v="No"/>
    <s v="Minor"/>
    <s v="Successful"/>
    <s v="On Time"/>
    <n v="1"/>
    <n v="1"/>
    <n v="0"/>
    <x v="3"/>
    <x v="0"/>
    <x v="0"/>
    <n v="0"/>
    <n v="0"/>
    <n v="0"/>
    <n v="0"/>
    <n v="1"/>
    <n v="0"/>
    <x v="1"/>
    <s v="-"/>
    <x v="19"/>
    <x v="1"/>
    <s v="No"/>
    <s v="No"/>
    <s v="No"/>
    <s v="Si"/>
    <s v="No"/>
  </r>
  <r>
    <x v="2"/>
    <x v="0"/>
    <x v="0"/>
    <x v="0"/>
    <s v="MEX-16079"/>
    <x v="68"/>
    <x v="107"/>
    <d v="2018-04-28T09:00:00"/>
    <d v="2018-04-28T11:00:00"/>
    <s v="MUC | Daimler | SHE | DaiVB | INT | Puppet Release 17: Rollout configuration changes to whole environment via Puppet "/>
    <x v="0"/>
    <s v="On Time"/>
    <s v="No"/>
    <s v="Minor"/>
    <s v="Successful"/>
    <s v="On Time"/>
    <n v="1"/>
    <n v="1"/>
    <n v="0"/>
    <x v="3"/>
    <x v="0"/>
    <x v="0"/>
    <n v="0"/>
    <n v="0"/>
    <n v="0"/>
    <n v="0"/>
    <n v="1"/>
    <n v="0"/>
    <x v="1"/>
    <s v="-"/>
    <x v="19"/>
    <x v="1"/>
    <s v="No"/>
    <s v="No"/>
    <s v="No"/>
    <s v="Si"/>
    <s v="No"/>
  </r>
  <r>
    <x v="4"/>
    <x v="0"/>
    <x v="0"/>
    <x v="0"/>
    <s v="C41028435"/>
    <x v="69"/>
    <x v="143"/>
    <d v="2018-04-29T14:00:00"/>
    <d v="2018-04-29T17:00:00"/>
    <s v="Backup Full Online UPS Productive Oracle Database"/>
    <x v="0"/>
    <s v="On Time"/>
    <s v="No"/>
    <s v="Minor"/>
    <s v="Successful"/>
    <s v="On Time"/>
    <n v="1"/>
    <n v="1"/>
    <n v="0"/>
    <x v="3"/>
    <x v="0"/>
    <x v="0"/>
    <n v="0"/>
    <n v="0"/>
    <n v="0"/>
    <n v="0"/>
    <n v="1"/>
    <n v="0"/>
    <x v="3"/>
    <s v="CT40010170"/>
    <x v="9"/>
    <x v="1"/>
    <s v="No"/>
    <s v="No"/>
    <s v="No"/>
    <s v="Si"/>
    <s v="No"/>
  </r>
  <r>
    <x v="4"/>
    <x v="1"/>
    <x v="0"/>
    <x v="0"/>
    <s v="C41026716"/>
    <x v="20"/>
    <x v="205"/>
    <d v="2018-04-29T10:00:00"/>
    <d v="2018-04-29T12:00:00"/>
    <s v="Change parameter of session time out for wireless connection A70 - Audi Mexico"/>
    <x v="0"/>
    <s v="On Time"/>
    <s v="No"/>
    <s v="Minor"/>
    <s v="Successful"/>
    <s v="On Time"/>
    <n v="1"/>
    <n v="1"/>
    <n v="0"/>
    <x v="3"/>
    <x v="0"/>
    <x v="0"/>
    <n v="0"/>
    <n v="0"/>
    <n v="0"/>
    <n v="0"/>
    <n v="1"/>
    <n v="0"/>
    <x v="3"/>
    <s v="CT40006852"/>
    <x v="14"/>
    <x v="2"/>
    <s v="No"/>
    <s v="No"/>
    <s v="No"/>
    <s v="Si"/>
    <s v="No"/>
  </r>
  <r>
    <x v="4"/>
    <x v="1"/>
    <x v="0"/>
    <x v="0"/>
    <s v="C41028273"/>
    <x v="20"/>
    <x v="367"/>
    <d v="2018-04-27T00:00:00"/>
    <d v="2018-04-29T00:00:00"/>
    <s v="Unistall Office Switch at A01 IDF11,17 and 19 - Audi Mexico"/>
    <x v="0"/>
    <s v="On Time"/>
    <s v="No"/>
    <s v="Minor"/>
    <s v="Successful"/>
    <s v="On Time"/>
    <n v="1"/>
    <n v="1"/>
    <n v="0"/>
    <x v="3"/>
    <x v="0"/>
    <x v="0"/>
    <n v="0"/>
    <n v="0"/>
    <n v="0"/>
    <n v="0"/>
    <n v="1"/>
    <n v="0"/>
    <x v="3"/>
    <s v="CT40011169"/>
    <x v="14"/>
    <x v="2"/>
    <s v="No"/>
    <s v="No"/>
    <s v="No"/>
    <s v="Si"/>
    <s v="No"/>
  </r>
  <r>
    <x v="4"/>
    <x v="1"/>
    <x v="0"/>
    <x v="0"/>
    <s v="C41028453"/>
    <x v="20"/>
    <x v="367"/>
    <d v="2018-04-27T00:00:00"/>
    <d v="2018-04-29T00:00:00"/>
    <s v="Unistall Office Switch at A01 IDF01,04 and 06 - Audi Mexico"/>
    <x v="0"/>
    <s v="On Time"/>
    <s v="No"/>
    <s v="Minor"/>
    <s v="Successful"/>
    <s v="On Time"/>
    <n v="1"/>
    <n v="1"/>
    <n v="0"/>
    <x v="3"/>
    <x v="0"/>
    <x v="0"/>
    <n v="0"/>
    <n v="0"/>
    <n v="0"/>
    <n v="0"/>
    <n v="1"/>
    <n v="0"/>
    <x v="3"/>
    <s v="CT40011169"/>
    <x v="14"/>
    <x v="2"/>
    <s v="No"/>
    <s v="No"/>
    <s v="No"/>
    <s v="Si"/>
    <s v="No"/>
  </r>
  <r>
    <x v="4"/>
    <x v="1"/>
    <x v="0"/>
    <x v="0"/>
    <s v="C41028455"/>
    <x v="20"/>
    <x v="367"/>
    <d v="2018-04-27T00:00:00"/>
    <d v="2018-04-29T00:00:00"/>
    <s v="Unistall Office Switch at A01 IDF22,24 and 25 - Audi Mexico"/>
    <x v="0"/>
    <s v="On Time"/>
    <s v="No"/>
    <s v="Minor"/>
    <s v="Successful"/>
    <s v="On Time"/>
    <n v="1"/>
    <n v="1"/>
    <n v="0"/>
    <x v="3"/>
    <x v="0"/>
    <x v="0"/>
    <n v="0"/>
    <n v="0"/>
    <n v="0"/>
    <n v="0"/>
    <n v="1"/>
    <n v="0"/>
    <x v="3"/>
    <s v="CT40011169"/>
    <x v="14"/>
    <x v="2"/>
    <s v="No"/>
    <s v="No"/>
    <s v="No"/>
    <s v="Si"/>
    <s v="No"/>
  </r>
  <r>
    <x v="4"/>
    <x v="0"/>
    <x v="0"/>
    <x v="0"/>
    <s v="C41028415"/>
    <x v="5"/>
    <x v="6"/>
    <d v="2018-04-29T13:00:00"/>
    <d v="2018-04-29T17:00:00"/>
    <s v="Cabling review [AUDISJSN0100 / AUDISJSA0101]"/>
    <x v="0"/>
    <s v="On Time"/>
    <s v="No"/>
    <s v="Minor"/>
    <s v="Successful"/>
    <s v="On Time"/>
    <n v="1"/>
    <n v="1"/>
    <n v="0"/>
    <x v="3"/>
    <x v="0"/>
    <x v="0"/>
    <n v="0"/>
    <n v="0"/>
    <n v="0"/>
    <n v="0"/>
    <n v="1"/>
    <n v="0"/>
    <x v="3"/>
    <s v="CT40009942"/>
    <x v="1"/>
    <x v="1"/>
    <s v="No"/>
    <s v="No"/>
    <s v="No"/>
    <s v="Si"/>
    <s v="No"/>
  </r>
  <r>
    <x v="4"/>
    <x v="0"/>
    <x v="0"/>
    <x v="0"/>
    <s v="C41028422"/>
    <x v="5"/>
    <x v="265"/>
    <d v="2018-04-28T09:00:00"/>
    <d v="2018-04-28T14:00:00"/>
    <s v="Migrate project share in server:[AUDISJSF6127] and move the content to new one [AUDISJSF6124]. &lt;IM62526926 &gt;"/>
    <x v="0"/>
    <s v="On Time"/>
    <s v="No"/>
    <s v="Minor"/>
    <s v="Successful"/>
    <s v="On Time"/>
    <n v="1"/>
    <n v="1"/>
    <n v="0"/>
    <x v="3"/>
    <x v="0"/>
    <x v="0"/>
    <n v="0"/>
    <n v="0"/>
    <n v="0"/>
    <n v="0"/>
    <n v="1"/>
    <n v="0"/>
    <x v="3"/>
    <s v="-"/>
    <x v="1"/>
    <x v="1"/>
    <s v="No"/>
    <s v="No"/>
    <s v="No"/>
    <s v="Si"/>
    <s v="No"/>
  </r>
  <r>
    <x v="7"/>
    <x v="0"/>
    <x v="0"/>
    <x v="0"/>
    <s v="C41029361"/>
    <x v="8"/>
    <x v="11"/>
    <d v="2018-04-29T09:00:00"/>
    <d v="2018-04-29T14:00:00"/>
    <s v="ACOMPAÑAMIENTO A VW PARA REALIZAR SNAPSHOOTS Y VW INSTALARA APACHE TOMCAT 8.5 EN SERVIDOR VWMXPUSSV79P/10.148.8.73"/>
    <x v="0"/>
    <s v="On Time"/>
    <s v="No"/>
    <s v="Minor"/>
    <s v="Successful"/>
    <s v="On Time"/>
    <n v="1"/>
    <n v="1"/>
    <n v="0"/>
    <x v="3"/>
    <x v="0"/>
    <x v="0"/>
    <n v="0"/>
    <n v="0"/>
    <n v="0"/>
    <n v="0"/>
    <n v="1"/>
    <n v="0"/>
    <x v="3"/>
    <s v="-"/>
    <x v="6"/>
    <x v="1"/>
    <s v="No"/>
    <s v="No"/>
    <s v="No"/>
    <s v="Si"/>
    <s v="No"/>
  </r>
  <r>
    <x v="7"/>
    <x v="0"/>
    <x v="0"/>
    <x v="0"/>
    <s v="C41029510"/>
    <x v="8"/>
    <x v="11"/>
    <d v="2018-04-26T16:00:00"/>
    <d v="2018-04-27T20:00:00"/>
    <s v="Asignación de LUN de 500 GB para servidor VWMXPUSSV237P /10.148.11.90"/>
    <x v="0"/>
    <s v="On Time"/>
    <s v="No"/>
    <s v="Minor"/>
    <s v="Successful"/>
    <s v="On Time"/>
    <n v="1"/>
    <n v="1"/>
    <n v="0"/>
    <x v="3"/>
    <x v="0"/>
    <x v="0"/>
    <n v="0"/>
    <n v="0"/>
    <n v="0"/>
    <n v="0"/>
    <n v="1"/>
    <n v="0"/>
    <x v="3"/>
    <s v="-"/>
    <x v="6"/>
    <x v="1"/>
    <s v="No"/>
    <s v="No"/>
    <s v="No"/>
    <s v="Si"/>
    <s v="No"/>
  </r>
  <r>
    <x v="7"/>
    <x v="0"/>
    <x v="0"/>
    <x v="0"/>
    <s v="C41029511"/>
    <x v="8"/>
    <x v="11"/>
    <d v="2018-04-28T22:05:00"/>
    <d v="2018-04-29T09:55:00"/>
    <s v="Instalación parches Sistema Operativo Microsoft Servers VWMXPUSSP120P /10.148.10.64 y VWMXPUSAP001/10.148.8.122VWMXPUSAP001/10.148.8.122"/>
    <x v="0"/>
    <s v="On Time"/>
    <s v="No"/>
    <s v="Minor"/>
    <s v="Successful"/>
    <s v="On Time"/>
    <n v="1"/>
    <n v="1"/>
    <n v="0"/>
    <x v="3"/>
    <x v="0"/>
    <x v="0"/>
    <n v="0"/>
    <n v="0"/>
    <n v="0"/>
    <n v="0"/>
    <n v="1"/>
    <n v="0"/>
    <x v="3"/>
    <s v="CT40004396"/>
    <x v="6"/>
    <x v="1"/>
    <s v="No"/>
    <s v="No"/>
    <s v="No"/>
    <s v="Si"/>
    <s v="No"/>
  </r>
  <r>
    <x v="7"/>
    <x v="0"/>
    <x v="0"/>
    <x v="0"/>
    <s v="C41030471"/>
    <x v="8"/>
    <x v="141"/>
    <d v="2018-04-27T17:00:00"/>
    <d v="2018-04-27T23:59:00"/>
    <s v="SWAP memory increasing on DQFICO01 server"/>
    <x v="0"/>
    <s v="On Time"/>
    <s v="No"/>
    <s v="Minor"/>
    <s v="Successful"/>
    <s v="On Time"/>
    <n v="1"/>
    <n v="1"/>
    <n v="0"/>
    <x v="3"/>
    <x v="0"/>
    <x v="0"/>
    <n v="0"/>
    <n v="0"/>
    <n v="0"/>
    <n v="0"/>
    <n v="1"/>
    <n v="0"/>
    <x v="3"/>
    <s v="CT40002499"/>
    <x v="6"/>
    <x v="1"/>
    <s v="No"/>
    <s v="No"/>
    <s v="No"/>
    <s v="Si"/>
    <s v="No"/>
  </r>
  <r>
    <x v="7"/>
    <x v="0"/>
    <x v="0"/>
    <x v="0"/>
    <s v="C41025548"/>
    <x v="53"/>
    <x v="204"/>
    <d v="2018-04-28T20:00:00"/>
    <d v="2018-04-29T06:00:00"/>
    <s v="Instalación de parches AIX Servidores Centro Logistico (Fase 3)"/>
    <x v="0"/>
    <s v="On Time"/>
    <s v="No"/>
    <s v="Minor"/>
    <s v="Successful"/>
    <s v="On Time"/>
    <n v="1"/>
    <n v="1"/>
    <n v="0"/>
    <x v="3"/>
    <x v="0"/>
    <x v="0"/>
    <n v="0"/>
    <n v="0"/>
    <n v="0"/>
    <n v="0"/>
    <n v="1"/>
    <n v="0"/>
    <x v="3"/>
    <s v="CT40012628"/>
    <x v="18"/>
    <x v="1"/>
    <s v="No"/>
    <s v="No"/>
    <s v="No"/>
    <s v="Si"/>
    <s v="No"/>
  </r>
  <r>
    <x v="7"/>
    <x v="0"/>
    <x v="0"/>
    <x v="0"/>
    <s v="C41030417"/>
    <x v="53"/>
    <x v="79"/>
    <d v="2018-04-29T13:00:00"/>
    <d v="2018-04-29T14:00:00"/>
    <s v="Switch back recurso de cluster teramess_rg"/>
    <x v="0"/>
    <s v="On Time"/>
    <s v="No"/>
    <s v="Minor"/>
    <s v="Successful"/>
    <s v="On Time"/>
    <n v="1"/>
    <n v="1"/>
    <n v="0"/>
    <x v="3"/>
    <x v="0"/>
    <x v="0"/>
    <n v="0"/>
    <n v="0"/>
    <n v="0"/>
    <n v="0"/>
    <n v="1"/>
    <n v="0"/>
    <x v="3"/>
    <s v="CT40003422"/>
    <x v="18"/>
    <x v="1"/>
    <s v="No"/>
    <s v="No"/>
    <s v="No"/>
    <s v="Si"/>
    <s v="No"/>
  </r>
  <r>
    <x v="1"/>
    <x v="0"/>
    <x v="1"/>
    <x v="0"/>
    <s v="C001469462"/>
    <x v="1"/>
    <x v="1"/>
    <d v="2018-04-25T18:00:00"/>
    <d v="2018-04-27T18:00:00"/>
    <s v="AMER | VITRO | PRD | HDD replacement in VCOEXCH002 server"/>
    <x v="0"/>
    <s v="On Time"/>
    <s v="No"/>
    <s v="Standard"/>
    <s v="Successful"/>
    <s v="On Time"/>
    <n v="1"/>
    <n v="1"/>
    <n v="0"/>
    <x v="3"/>
    <x v="0"/>
    <x v="0"/>
    <n v="0"/>
    <n v="0"/>
    <n v="0"/>
    <n v="0"/>
    <n v="1"/>
    <n v="0"/>
    <x v="1"/>
    <s v="C000743267"/>
    <x v="1"/>
    <x v="1"/>
    <s v="No"/>
    <s v="No"/>
    <s v="No"/>
    <s v="Si"/>
    <s v="No"/>
  </r>
  <r>
    <x v="1"/>
    <x v="0"/>
    <x v="1"/>
    <x v="0"/>
    <s v="C001469491"/>
    <x v="25"/>
    <x v="376"/>
    <d v="2018-04-28T23:00:00"/>
    <d v="2018-04-29T07:00:00"/>
    <s v="AMER | VITRO | Restart Lync servers vtolync03, vtolync02 and vtolync01"/>
    <x v="0"/>
    <s v="On Time"/>
    <s v="No"/>
    <s v="Standard"/>
    <s v="Successful"/>
    <s v="On Time"/>
    <n v="1"/>
    <n v="1"/>
    <n v="0"/>
    <x v="3"/>
    <x v="0"/>
    <x v="0"/>
    <n v="0"/>
    <n v="0"/>
    <n v="0"/>
    <n v="0"/>
    <n v="1"/>
    <n v="0"/>
    <x v="1"/>
    <s v="C000763299"/>
    <x v="12"/>
    <x v="1"/>
    <s v="No"/>
    <s v="No"/>
    <s v="No"/>
    <s v="Si"/>
    <s v="No"/>
  </r>
  <r>
    <x v="1"/>
    <x v="0"/>
    <x v="1"/>
    <x v="0"/>
    <s v="C001469532"/>
    <x v="7"/>
    <x v="364"/>
    <d v="2018-04-27T07:00:00"/>
    <d v="2018-04-27T17:00:00"/>
    <s v="VITRO | D | BOD | AH4HA170 | SAP BO | Outage=Yes | Reboot SAP BO"/>
    <x v="0"/>
    <s v="On Time"/>
    <s v="No"/>
    <s v="Standard"/>
    <s v="Successful"/>
    <s v="On Time"/>
    <n v="1"/>
    <n v="1"/>
    <n v="0"/>
    <x v="3"/>
    <x v="0"/>
    <x v="0"/>
    <n v="0"/>
    <n v="0"/>
    <n v="0"/>
    <n v="0"/>
    <n v="1"/>
    <n v="0"/>
    <x v="1"/>
    <s v="CMOD317355"/>
    <x v="0"/>
    <x v="0"/>
    <s v="No"/>
    <s v="No"/>
    <s v="No"/>
    <s v="Si"/>
    <s v="No"/>
  </r>
  <r>
    <x v="1"/>
    <x v="0"/>
    <x v="1"/>
    <x v="0"/>
    <s v="C001469476"/>
    <x v="12"/>
    <x v="15"/>
    <d v="2018-04-27T23:00:00"/>
    <d v="2018-04-28T02:00:00"/>
    <s v="AMER | VITRO | SAP-Basis | EP | EPD - AH3HA107 | T-systems Mexico | EPD Restart | Pre- Approval”"/>
    <x v="0"/>
    <s v="On Time"/>
    <s v="No"/>
    <s v="Standard"/>
    <s v="Successful"/>
    <s v="On Time"/>
    <n v="1"/>
    <n v="1"/>
    <n v="0"/>
    <x v="3"/>
    <x v="0"/>
    <x v="0"/>
    <n v="0"/>
    <n v="0"/>
    <n v="0"/>
    <n v="0"/>
    <n v="1"/>
    <n v="0"/>
    <x v="1"/>
    <s v="C000122753"/>
    <x v="0"/>
    <x v="0"/>
    <s v="No"/>
    <s v="No"/>
    <s v="No"/>
    <s v="Si"/>
    <s v="No"/>
  </r>
  <r>
    <x v="1"/>
    <x v="0"/>
    <x v="1"/>
    <x v="0"/>
    <s v="C001440312"/>
    <x v="21"/>
    <x v="278"/>
    <d v="2018-04-27T08:00:00"/>
    <d v="2018-04-29T08:00:00"/>
    <s v="VITRO- RTO Linux Servers / SAP Server´s Services"/>
    <x v="0"/>
    <s v="On Time"/>
    <s v="No"/>
    <s v="Standard"/>
    <s v="Successful"/>
    <s v="On Time"/>
    <n v="1"/>
    <n v="1"/>
    <n v="0"/>
    <x v="3"/>
    <x v="0"/>
    <x v="0"/>
    <n v="0"/>
    <n v="0"/>
    <n v="0"/>
    <n v="0"/>
    <n v="1"/>
    <n v="0"/>
    <x v="1"/>
    <s v="-"/>
    <x v="15"/>
    <x v="1"/>
    <s v="No"/>
    <s v="No"/>
    <s v="No"/>
    <s v="Si"/>
    <s v="No"/>
  </r>
  <r>
    <x v="1"/>
    <x v="1"/>
    <x v="0"/>
    <x v="0"/>
    <s v="C001462938"/>
    <x v="34"/>
    <x v="39"/>
    <d v="2018-04-27T10:00:00"/>
    <d v="2018-04-27T18:00:00"/>
    <s v="C-KAR Upgrade de IOS a los router Cisco de C-KAR-IZTAPALAPA, C-KAR-ARAGON C-KAR-TLANE-STA-MONICA"/>
    <x v="0"/>
    <s v="On Time"/>
    <s v="No"/>
    <s v="Minor"/>
    <s v="Successful"/>
    <s v="On Time"/>
    <n v="1"/>
    <n v="1"/>
    <n v="0"/>
    <x v="3"/>
    <x v="0"/>
    <x v="0"/>
    <n v="0"/>
    <n v="0"/>
    <n v="0"/>
    <n v="0"/>
    <n v="1"/>
    <n v="0"/>
    <x v="1"/>
    <s v="-"/>
    <x v="11"/>
    <x v="2"/>
    <s v="No"/>
    <s v="No"/>
    <s v="No"/>
    <s v="Si"/>
    <s v="No"/>
  </r>
  <r>
    <x v="11"/>
    <x v="0"/>
    <x v="0"/>
    <x v="0"/>
    <s v="CRQ247401"/>
    <x v="121"/>
    <x v="390"/>
    <d v="2018-04-06T13:00:00"/>
    <d v="2018-04-12T20:00:00"/>
    <s v="Asignación y configuración de 20 TB para la Fase II de migracion de Miami a Qro."/>
    <x v="0"/>
    <s v="On Time"/>
    <s v="No"/>
    <s v="Minor"/>
    <s v="Successful"/>
    <s v="On Time"/>
    <n v="1"/>
    <n v="1"/>
    <n v="0"/>
    <x v="3"/>
    <x v="0"/>
    <x v="0"/>
    <n v="0"/>
    <n v="1"/>
    <n v="0"/>
    <n v="0"/>
    <n v="1"/>
    <n v="0"/>
    <x v="6"/>
    <s v="-"/>
    <x v="15"/>
    <x v="1"/>
    <s v="Si"/>
    <s v="No"/>
    <s v="No"/>
    <s v="Si"/>
    <s v="No"/>
  </r>
  <r>
    <x v="11"/>
    <x v="0"/>
    <x v="0"/>
    <x v="0"/>
    <s v="CRQ248515"/>
    <x v="59"/>
    <x v="153"/>
    <d v="2018-04-14T22:00:00"/>
    <d v="2018-04-15T07:00:00"/>
    <s v="SLT| Actualizacion de llave de registro y Filter Pack del servicio Search"/>
    <x v="0"/>
    <s v="On Time"/>
    <s v="No"/>
    <s v="Minor"/>
    <s v="Successful"/>
    <s v="On Time"/>
    <n v="1"/>
    <n v="1"/>
    <n v="0"/>
    <x v="3"/>
    <x v="1"/>
    <x v="1"/>
    <n v="0"/>
    <n v="0"/>
    <n v="0"/>
    <n v="0"/>
    <n v="1"/>
    <n v="0"/>
    <x v="6"/>
    <s v="-"/>
    <x v="12"/>
    <x v="1"/>
    <s v="No"/>
    <s v="No"/>
    <s v="No"/>
    <s v="Si"/>
    <s v="No"/>
  </r>
  <r>
    <x v="11"/>
    <x v="0"/>
    <x v="0"/>
    <x v="0"/>
    <s v="CRQ248502"/>
    <x v="89"/>
    <x v="217"/>
    <d v="2018-04-15T00:00:00"/>
    <d v="2018-04-22T04:00:00"/>
    <s v="Desinstalacion del parche de  meltdown "/>
    <x v="0"/>
    <s v="On Time"/>
    <s v="No"/>
    <s v="Minor"/>
    <s v="Successful"/>
    <s v="On Time"/>
    <n v="1"/>
    <n v="1"/>
    <n v="0"/>
    <x v="3"/>
    <x v="0"/>
    <x v="0"/>
    <n v="0"/>
    <n v="1"/>
    <n v="0"/>
    <n v="0"/>
    <n v="1"/>
    <n v="0"/>
    <x v="6"/>
    <s v="-"/>
    <x v="1"/>
    <x v="1"/>
    <s v="Si"/>
    <s v="No"/>
    <s v="No"/>
    <s v="Si"/>
    <s v="No"/>
  </r>
  <r>
    <x v="11"/>
    <x v="0"/>
    <x v="0"/>
    <x v="0"/>
    <s v="CRQ248610"/>
    <x v="89"/>
    <x v="185"/>
    <d v="2018-04-15T10:00:00"/>
    <d v="2018-04-17T18:00:00"/>
    <s v="SLT| Mitigacion de vulnerabilidad TLS 1.0"/>
    <x v="0"/>
    <s v="On Time"/>
    <s v="No"/>
    <s v="Minor"/>
    <s v="Successful"/>
    <s v="On Time"/>
    <n v="1"/>
    <n v="1"/>
    <n v="0"/>
    <x v="3"/>
    <x v="1"/>
    <x v="1"/>
    <n v="0"/>
    <n v="0"/>
    <n v="0"/>
    <n v="0"/>
    <n v="1"/>
    <n v="0"/>
    <x v="6"/>
    <s v="-"/>
    <x v="1"/>
    <x v="1"/>
    <s v="No"/>
    <s v="No"/>
    <s v="No"/>
    <s v="Si"/>
    <s v="No"/>
  </r>
  <r>
    <x v="11"/>
    <x v="1"/>
    <x v="0"/>
    <x v="0"/>
    <s v="CRQ249011"/>
    <x v="75"/>
    <x v="235"/>
    <d v="2018-04-20T17:00:00"/>
    <d v="2018-04-21T22:00:00"/>
    <s v="Crear VPN S2S Bancatlan COPEC"/>
    <x v="0"/>
    <s v="On Time"/>
    <s v="No"/>
    <s v="Minor"/>
    <s v="Successful"/>
    <s v="On Time"/>
    <n v="1"/>
    <n v="1"/>
    <n v="0"/>
    <x v="3"/>
    <x v="0"/>
    <x v="0"/>
    <n v="0"/>
    <n v="0"/>
    <n v="0"/>
    <n v="0"/>
    <n v="1"/>
    <n v="0"/>
    <x v="6"/>
    <s v="-"/>
    <x v="30"/>
    <x v="2"/>
    <s v="No"/>
    <s v="No"/>
    <s v="No"/>
    <s v="Si"/>
    <s v="No"/>
  </r>
  <r>
    <x v="11"/>
    <x v="0"/>
    <x v="0"/>
    <x v="0"/>
    <s v="CRQ249003"/>
    <x v="73"/>
    <x v="352"/>
    <d v="2018-04-20T21:00:00"/>
    <d v="2018-04-23T18:00:00"/>
    <s v="sincronizar las bases de datos del High Availability Group AlwaysON en el servidor HDPSQLFAC03P"/>
    <x v="0"/>
    <s v="On Time"/>
    <s v="No"/>
    <s v="Minor"/>
    <s v="Successful"/>
    <s v="On Time"/>
    <n v="1"/>
    <n v="1"/>
    <n v="0"/>
    <x v="3"/>
    <x v="0"/>
    <x v="0"/>
    <n v="0"/>
    <n v="0"/>
    <n v="0"/>
    <n v="0"/>
    <n v="1"/>
    <n v="0"/>
    <x v="6"/>
    <s v="-"/>
    <x v="21"/>
    <x v="1"/>
    <s v="No"/>
    <s v="No"/>
    <s v="No"/>
    <s v="Si"/>
    <s v="No"/>
  </r>
  <r>
    <x v="11"/>
    <x v="0"/>
    <x v="1"/>
    <x v="0"/>
    <s v="CRQ249502"/>
    <x v="78"/>
    <x v="391"/>
    <d v="2018-04-25T10:00:00"/>
    <d v="2018-04-25T17:00:00"/>
    <s v="Reemplazo de  disco dañado en STORWIZE V7000 Querétaro"/>
    <x v="0"/>
    <s v="On Time"/>
    <s v="No"/>
    <s v="Standard"/>
    <s v="Successful"/>
    <s v="On Time"/>
    <n v="1"/>
    <n v="1"/>
    <n v="0"/>
    <x v="3"/>
    <x v="0"/>
    <x v="0"/>
    <n v="0"/>
    <n v="0"/>
    <n v="0"/>
    <n v="0"/>
    <n v="1"/>
    <n v="0"/>
    <x v="6"/>
    <s v="-"/>
    <x v="9"/>
    <x v="1"/>
    <s v="No"/>
    <s v="No"/>
    <s v="No"/>
    <s v="Si"/>
    <s v="No"/>
  </r>
  <r>
    <x v="11"/>
    <x v="0"/>
    <x v="0"/>
    <x v="0"/>
    <s v="CRQ249112"/>
    <x v="79"/>
    <x v="392"/>
    <d v="2018-04-25T12:00:00"/>
    <d v="2018-04-25T17:00:00"/>
    <s v="Configurar politica de contraseñas de usuarios finales y de servicio en servidores AIX QA &amp; DEV"/>
    <x v="0"/>
    <s v="On Time"/>
    <s v="No"/>
    <s v="Minor"/>
    <s v="Successful"/>
    <s v="On Time"/>
    <n v="1"/>
    <n v="1"/>
    <n v="0"/>
    <x v="3"/>
    <x v="0"/>
    <x v="0"/>
    <n v="0"/>
    <n v="0"/>
    <n v="0"/>
    <n v="0"/>
    <n v="1"/>
    <n v="0"/>
    <x v="6"/>
    <s v="-"/>
    <x v="18"/>
    <x v="1"/>
    <s v="No"/>
    <s v="No"/>
    <s v="No"/>
    <s v="Si"/>
    <s v="No"/>
  </r>
  <r>
    <x v="11"/>
    <x v="1"/>
    <x v="0"/>
    <x v="0"/>
    <s v="CRQ250203"/>
    <x v="88"/>
    <x v="393"/>
    <d v="2018-04-25T21:00:00"/>
    <d v="2018-04-25T23:00:00"/>
    <s v="SLT| Agregar SSID AbiSmart a Todos los Aps de 3 Centurias"/>
    <x v="0"/>
    <s v="On Time"/>
    <s v="No"/>
    <s v="Minor"/>
    <s v="Successful"/>
    <s v="On Time"/>
    <n v="1"/>
    <n v="1"/>
    <n v="0"/>
    <x v="3"/>
    <x v="1"/>
    <x v="1"/>
    <n v="0"/>
    <n v="0"/>
    <n v="0"/>
    <n v="0"/>
    <n v="1"/>
    <n v="0"/>
    <x v="6"/>
    <s v="-"/>
    <x v="14"/>
    <x v="2"/>
    <s v="No"/>
    <s v="No"/>
    <s v="No"/>
    <s v="Si"/>
    <s v="No"/>
  </r>
  <r>
    <x v="11"/>
    <x v="0"/>
    <x v="0"/>
    <x v="0"/>
    <s v="CRQ250207"/>
    <x v="59"/>
    <x v="102"/>
    <d v="2018-04-25T22:00:00"/>
    <d v="2018-04-26T08:00:00"/>
    <s v="SLT| Desinstalacion de antivirus Forefront en servidores Exchange"/>
    <x v="0"/>
    <s v="On Time"/>
    <s v="No"/>
    <s v="Minor"/>
    <s v="Successful"/>
    <s v="On Time"/>
    <n v="1"/>
    <n v="1"/>
    <n v="0"/>
    <x v="3"/>
    <x v="1"/>
    <x v="1"/>
    <n v="0"/>
    <n v="0"/>
    <n v="0"/>
    <n v="0"/>
    <n v="1"/>
    <n v="0"/>
    <x v="6"/>
    <s v="-"/>
    <x v="12"/>
    <x v="1"/>
    <s v="No"/>
    <s v="No"/>
    <s v="No"/>
    <s v="Si"/>
    <s v="No"/>
  </r>
  <r>
    <x v="1"/>
    <x v="0"/>
    <x v="1"/>
    <x v="0"/>
    <s v="C001434158"/>
    <x v="2"/>
    <x v="2"/>
    <d v="2018-04-02T17:00:00"/>
    <d v="2018-04-27T23:00:00"/>
    <s v="AMER | VITRO | Distribution of Patches on PC &amp; Laptops (March) - Productive group | (Customer pre authorized)"/>
    <x v="0"/>
    <s v="On Time"/>
    <s v="No"/>
    <s v="Standard"/>
    <s v="Successful"/>
    <s v="On Time"/>
    <n v="1"/>
    <n v="1"/>
    <n v="0"/>
    <x v="3"/>
    <x v="0"/>
    <x v="0"/>
    <n v="0"/>
    <n v="0"/>
    <n v="0"/>
    <n v="0"/>
    <n v="1"/>
    <n v="0"/>
    <x v="1"/>
    <s v="C000168258"/>
    <x v="2"/>
    <x v="1"/>
    <s v="No"/>
    <s v="No"/>
    <s v="No"/>
    <s v="Si"/>
    <s v="No"/>
  </r>
  <r>
    <x v="6"/>
    <x v="0"/>
    <x v="1"/>
    <x v="0"/>
    <s v="C001434235"/>
    <x v="1"/>
    <x v="8"/>
    <d v="2018-04-29T06:00:00"/>
    <d v="2018-04-29T20:00:00"/>
    <s v="AMER | DHL| Installation of Security Updates on PRD servers."/>
    <x v="0"/>
    <s v="On Time"/>
    <s v="No"/>
    <s v="Standard"/>
    <s v="Successful"/>
    <s v="On Time"/>
    <n v="1"/>
    <n v="1"/>
    <n v="0"/>
    <x v="3"/>
    <x v="0"/>
    <x v="0"/>
    <n v="0"/>
    <n v="0"/>
    <n v="0"/>
    <n v="0"/>
    <n v="1"/>
    <n v="0"/>
    <x v="2"/>
    <s v="C000464405"/>
    <x v="1"/>
    <x v="1"/>
    <s v="No"/>
    <s v="No"/>
    <s v="No"/>
    <s v="Si"/>
    <s v="No"/>
  </r>
  <r>
    <x v="0"/>
    <x v="0"/>
    <x v="0"/>
    <x v="0"/>
    <s v="C001446814"/>
    <x v="11"/>
    <x v="14"/>
    <d v="2018-04-09T12:00:00"/>
    <d v="2018-04-27T17:00:00"/>
    <s v="SIGMA / CCS _ SCCM /Productive Deployment / Symantec Endpoint Protection 14.0.3752.1000"/>
    <x v="0"/>
    <s v="On Time"/>
    <s v="No"/>
    <s v="Minor"/>
    <s v="Successful"/>
    <s v="On Time"/>
    <n v="1"/>
    <n v="1"/>
    <n v="0"/>
    <x v="3"/>
    <x v="0"/>
    <x v="0"/>
    <n v="0"/>
    <n v="0"/>
    <n v="0"/>
    <n v="0"/>
    <n v="1"/>
    <n v="0"/>
    <x v="0"/>
    <s v="-"/>
    <x v="2"/>
    <x v="1"/>
    <s v="No"/>
    <s v="No"/>
    <s v="No"/>
    <s v="Si"/>
    <s v="No"/>
  </r>
  <r>
    <x v="1"/>
    <x v="0"/>
    <x v="0"/>
    <x v="0"/>
    <s v="C001459689"/>
    <x v="21"/>
    <x v="173"/>
    <d v="2018-04-21T22:00:00"/>
    <d v="2018-04-27T17:00:00"/>
    <s v="VITRO | Non-SAP Migration Project (Centralized/DCS2.5 to DCS3.0) | Target: Windows VMs | Method: Double-Take"/>
    <x v="0"/>
    <s v="On Time"/>
    <s v="No"/>
    <s v="Minor"/>
    <s v="Successful"/>
    <s v="On Time"/>
    <n v="1"/>
    <n v="1"/>
    <n v="0"/>
    <x v="3"/>
    <x v="0"/>
    <x v="0"/>
    <n v="0"/>
    <n v="0"/>
    <n v="0"/>
    <n v="0"/>
    <n v="1"/>
    <n v="0"/>
    <x v="1"/>
    <s v="-"/>
    <x v="15"/>
    <x v="1"/>
    <s v="No"/>
    <s v="No"/>
    <s v="No"/>
    <s v="Si"/>
    <s v="No"/>
  </r>
  <r>
    <x v="8"/>
    <x v="1"/>
    <x v="0"/>
    <x v="0"/>
    <s v="C001461210"/>
    <x v="109"/>
    <x v="310"/>
    <d v="2018-04-28T08:00:00"/>
    <d v="2018-04-28T21:00:00"/>
    <s v="Migración Switches LAN Polanco TSMX"/>
    <x v="0"/>
    <s v="On Time"/>
    <s v="No"/>
    <s v="Minor"/>
    <s v="Successful"/>
    <s v="On Time"/>
    <n v="1"/>
    <n v="1"/>
    <n v="0"/>
    <x v="3"/>
    <x v="0"/>
    <x v="0"/>
    <n v="0"/>
    <n v="0"/>
    <n v="0"/>
    <n v="0"/>
    <n v="1"/>
    <n v="0"/>
    <x v="2"/>
    <s v="-"/>
    <x v="30"/>
    <x v="2"/>
    <s v="No"/>
    <s v="No"/>
    <s v="No"/>
    <s v="Si"/>
    <s v="No"/>
  </r>
  <r>
    <x v="8"/>
    <x v="0"/>
    <x v="0"/>
    <x v="0"/>
    <s v="C001461293"/>
    <x v="97"/>
    <x v="124"/>
    <d v="2018-04-29T12:00:00"/>
    <d v="2018-04-29T16:00:00"/>
    <s v="TSM |Desrackeo de equipos sin servicios"/>
    <x v="0"/>
    <s v="On Time"/>
    <s v="No"/>
    <s v="Minor"/>
    <s v="Successful"/>
    <s v="On Time"/>
    <n v="1"/>
    <n v="1"/>
    <n v="0"/>
    <x v="3"/>
    <x v="0"/>
    <x v="0"/>
    <n v="0"/>
    <n v="0"/>
    <n v="0"/>
    <n v="0"/>
    <n v="1"/>
    <n v="0"/>
    <x v="2"/>
    <s v="-"/>
    <x v="14"/>
    <x v="1"/>
    <s v="No"/>
    <s v="No"/>
    <s v="No"/>
    <s v="Si"/>
    <s v="No"/>
  </r>
  <r>
    <x v="1"/>
    <x v="0"/>
    <x v="1"/>
    <x v="0"/>
    <s v="C001462761"/>
    <x v="2"/>
    <x v="2"/>
    <d v="2018-04-23T17:00:00"/>
    <d v="2018-04-27T23:00:00"/>
    <s v="AMER | VITRO | Distribution of Patches on PC &amp; Laptops (April) - Test group (Customer pre authorized)"/>
    <x v="0"/>
    <s v="On Time"/>
    <s v="No"/>
    <s v="Standard"/>
    <s v="Successful"/>
    <s v="On Time"/>
    <n v="1"/>
    <n v="1"/>
    <n v="0"/>
    <x v="3"/>
    <x v="0"/>
    <x v="0"/>
    <n v="0"/>
    <n v="0"/>
    <n v="0"/>
    <n v="0"/>
    <n v="1"/>
    <n v="0"/>
    <x v="1"/>
    <s v="C000168252"/>
    <x v="2"/>
    <x v="1"/>
    <s v="No"/>
    <s v="No"/>
    <s v="No"/>
    <s v="Si"/>
    <s v="No"/>
  </r>
  <r>
    <x v="1"/>
    <x v="0"/>
    <x v="1"/>
    <x v="0"/>
    <s v="C001462947"/>
    <x v="12"/>
    <x v="375"/>
    <d v="2018-04-24T11:00:00"/>
    <d v="2018-04-27T17:00:00"/>
    <s v="VITRO/ SAP / SYSTEMS CLIENT 000/ SAP | Request:User creation with assignment of the roles | ITO CAB pre-approved"/>
    <x v="0"/>
    <s v="On Time"/>
    <s v="No"/>
    <s v="Standard"/>
    <s v="Successful"/>
    <s v="On Time"/>
    <n v="1"/>
    <n v="1"/>
    <n v="0"/>
    <x v="3"/>
    <x v="0"/>
    <x v="0"/>
    <n v="0"/>
    <n v="0"/>
    <n v="0"/>
    <n v="0"/>
    <n v="1"/>
    <n v="0"/>
    <x v="1"/>
    <s v="C000184378"/>
    <x v="0"/>
    <x v="0"/>
    <s v="No"/>
    <s v="No"/>
    <s v="No"/>
    <s v="Si"/>
    <s v="No"/>
  </r>
  <r>
    <x v="0"/>
    <x v="0"/>
    <x v="0"/>
    <x v="0"/>
    <s v="C001464005"/>
    <x v="17"/>
    <x v="22"/>
    <d v="2018-04-20T17:00:00"/>
    <d v="2018-04-27T17:00:00"/>
    <s v="AKRA | AMER | WINDOWS | Rundown Systems | AKRAF03OLD &amp; NYL01_OLD"/>
    <x v="0"/>
    <s v="On Time"/>
    <s v="No"/>
    <s v="Minor"/>
    <s v="Successful"/>
    <s v="On Time"/>
    <n v="1"/>
    <n v="1"/>
    <n v="0"/>
    <x v="3"/>
    <x v="0"/>
    <x v="0"/>
    <n v="0"/>
    <n v="0"/>
    <n v="0"/>
    <n v="0"/>
    <n v="1"/>
    <n v="0"/>
    <x v="0"/>
    <s v="C000419598"/>
    <x v="1"/>
    <x v="1"/>
    <s v="No"/>
    <s v="No"/>
    <s v="No"/>
    <s v="Si"/>
    <s v="No"/>
  </r>
  <r>
    <x v="1"/>
    <x v="0"/>
    <x v="1"/>
    <x v="0"/>
    <s v="C001467176"/>
    <x v="1"/>
    <x v="1"/>
    <d v="2018-04-24T11:00:00"/>
    <d v="2018-04-27T18:00:00"/>
    <s v="AMER | VITRO | PRD| Accompaniment to upgrade IGEL UMS to 5.08.100 on MXVTC1IGUMS01 server"/>
    <x v="0"/>
    <s v="On Time"/>
    <s v="No"/>
    <s v="Standard"/>
    <s v="Successful"/>
    <s v="On Time"/>
    <n v="1"/>
    <n v="1"/>
    <n v="0"/>
    <x v="3"/>
    <x v="0"/>
    <x v="0"/>
    <n v="0"/>
    <n v="0"/>
    <n v="0"/>
    <n v="0"/>
    <n v="1"/>
    <n v="0"/>
    <x v="1"/>
    <s v="C001260987"/>
    <x v="1"/>
    <x v="1"/>
    <s v="No"/>
    <s v="No"/>
    <s v="No"/>
    <s v="Si"/>
    <s v="No"/>
  </r>
  <r>
    <x v="8"/>
    <x v="1"/>
    <x v="0"/>
    <x v="0"/>
    <s v="C001467826"/>
    <x v="109"/>
    <x v="345"/>
    <d v="2018-04-28T17:00:00"/>
    <d v="2018-04-28T22:00:00"/>
    <s v="Implementación CUBE Polanco"/>
    <x v="0"/>
    <s v="On Time"/>
    <s v="No"/>
    <s v="Minor"/>
    <s v="Successful"/>
    <s v="On Time"/>
    <n v="1"/>
    <n v="1"/>
    <n v="0"/>
    <x v="3"/>
    <x v="0"/>
    <x v="0"/>
    <n v="0"/>
    <n v="0"/>
    <n v="0"/>
    <n v="0"/>
    <n v="1"/>
    <n v="0"/>
    <x v="2"/>
    <s v="-"/>
    <x v="30"/>
    <x v="2"/>
    <s v="No"/>
    <s v="No"/>
    <s v="No"/>
    <s v="Si"/>
    <s v="No"/>
  </r>
  <r>
    <x v="8"/>
    <x v="0"/>
    <x v="0"/>
    <x v="0"/>
    <s v="C001469526"/>
    <x v="47"/>
    <x v="326"/>
    <d v="2018-04-27T18:00:00"/>
    <d v="2018-04-27T22:00:00"/>
    <s v="TSMX | PQIT | TSS | VOICE | Configuracion operativa de nueva Troncal E1"/>
    <x v="0"/>
    <s v="On Time"/>
    <s v="No"/>
    <s v="Minor"/>
    <s v="Successful"/>
    <s v="On Time"/>
    <n v="1"/>
    <n v="1"/>
    <n v="0"/>
    <x v="3"/>
    <x v="0"/>
    <x v="0"/>
    <n v="0"/>
    <n v="0"/>
    <n v="0"/>
    <n v="0"/>
    <n v="1"/>
    <n v="0"/>
    <x v="2"/>
    <s v="-"/>
    <x v="24"/>
    <x v="1"/>
    <s v="No"/>
    <s v="No"/>
    <s v="No"/>
    <s v="Si"/>
    <s v="No"/>
  </r>
  <r>
    <x v="1"/>
    <x v="0"/>
    <x v="1"/>
    <x v="0"/>
    <s v="C001469527"/>
    <x v="81"/>
    <x v="302"/>
    <d v="2018-04-24T19:00:00"/>
    <d v="2018-04-28T12:00:00"/>
    <s v="AMER | VITRO | Distribution of MSFT patches for Windows Servers (OnBase app Servers) April 2018"/>
    <x v="0"/>
    <s v="On Time"/>
    <s v="No"/>
    <s v="Standard"/>
    <s v="Successful"/>
    <s v="On Time"/>
    <n v="1"/>
    <n v="1"/>
    <n v="0"/>
    <x v="3"/>
    <x v="0"/>
    <x v="0"/>
    <n v="0"/>
    <n v="0"/>
    <n v="0"/>
    <n v="0"/>
    <n v="1"/>
    <n v="0"/>
    <x v="1"/>
    <s v="C000179725"/>
    <x v="1"/>
    <x v="1"/>
    <s v="No"/>
    <s v="No"/>
    <s v="No"/>
    <s v="Si"/>
    <s v="No"/>
  </r>
  <r>
    <x v="1"/>
    <x v="0"/>
    <x v="1"/>
    <x v="0"/>
    <s v="C001469555"/>
    <x v="1"/>
    <x v="1"/>
    <d v="2018-04-24T18:00:00"/>
    <d v="2018-04-27T18:00:00"/>
    <s v="AMER | VITRO |PRD | Restart SCARCTXDSK10 per RDP issue"/>
    <x v="0"/>
    <s v="On Time"/>
    <s v="No"/>
    <s v="Standard"/>
    <s v="Successful"/>
    <s v="On Time"/>
    <n v="1"/>
    <n v="1"/>
    <n v="0"/>
    <x v="3"/>
    <x v="0"/>
    <x v="0"/>
    <n v="0"/>
    <n v="0"/>
    <n v="0"/>
    <n v="0"/>
    <n v="1"/>
    <n v="0"/>
    <x v="1"/>
    <s v="C000763299"/>
    <x v="1"/>
    <x v="1"/>
    <s v="No"/>
    <s v="No"/>
    <s v="No"/>
    <s v="Si"/>
    <s v="No"/>
  </r>
  <r>
    <x v="0"/>
    <x v="0"/>
    <x v="1"/>
    <x v="0"/>
    <s v="C001471166"/>
    <x v="0"/>
    <x v="43"/>
    <d v="2018-04-25T14:00:00"/>
    <d v="2018-04-27T23:00:00"/>
    <s v="ALFA | SAP | SIADBY | Add space of FS SAP System"/>
    <x v="0"/>
    <s v="On Time"/>
    <s v="No"/>
    <s v="Standard"/>
    <s v="Successful"/>
    <s v="On Time"/>
    <n v="1"/>
    <n v="1"/>
    <n v="0"/>
    <x v="3"/>
    <x v="0"/>
    <x v="0"/>
    <n v="0"/>
    <n v="0"/>
    <n v="0"/>
    <n v="0"/>
    <n v="1"/>
    <n v="0"/>
    <x v="0"/>
    <s v="C001147479"/>
    <x v="0"/>
    <x v="0"/>
    <s v="No"/>
    <s v="No"/>
    <s v="No"/>
    <s v="Si"/>
    <s v="No"/>
  </r>
  <r>
    <x v="0"/>
    <x v="0"/>
    <x v="0"/>
    <x v="0"/>
    <s v="C001472821"/>
    <x v="17"/>
    <x v="340"/>
    <d v="2018-04-29T14:00:00"/>
    <d v="2018-04-29T18:00:00"/>
    <s v="AMER | SIGMA | ACCOMPANIMENT IN BATTERY AND DISK REPLACEMENT ON SERVERS"/>
    <x v="0"/>
    <s v="On Time"/>
    <s v="No"/>
    <s v="Minor"/>
    <s v="Successful"/>
    <s v="On Time"/>
    <n v="1"/>
    <n v="1"/>
    <n v="0"/>
    <x v="3"/>
    <x v="0"/>
    <x v="0"/>
    <n v="0"/>
    <n v="0"/>
    <n v="0"/>
    <n v="0"/>
    <n v="1"/>
    <n v="0"/>
    <x v="0"/>
    <s v="-"/>
    <x v="1"/>
    <x v="1"/>
    <s v="No"/>
    <s v="No"/>
    <s v="No"/>
    <s v="Si"/>
    <s v="No"/>
  </r>
  <r>
    <x v="1"/>
    <x v="0"/>
    <x v="1"/>
    <x v="0"/>
    <s v="C001473049"/>
    <x v="1"/>
    <x v="1"/>
    <d v="2018-04-26T18:00:00"/>
    <d v="2018-04-27T18:00:00"/>
    <s v="AMER | VITRO | Restart server VTOMBXMYV01"/>
    <x v="0"/>
    <s v="On Time"/>
    <s v="No"/>
    <s v="Standard"/>
    <s v="Successful"/>
    <s v="On Time"/>
    <n v="1"/>
    <n v="1"/>
    <n v="0"/>
    <x v="3"/>
    <x v="0"/>
    <x v="0"/>
    <n v="0"/>
    <n v="0"/>
    <n v="0"/>
    <n v="0"/>
    <n v="1"/>
    <n v="0"/>
    <x v="1"/>
    <s v="C000763299"/>
    <x v="1"/>
    <x v="1"/>
    <s v="No"/>
    <s v="No"/>
    <s v="No"/>
    <s v="Si"/>
    <s v="No"/>
  </r>
  <r>
    <x v="0"/>
    <x v="0"/>
    <x v="0"/>
    <x v="0"/>
    <s v="C001474197"/>
    <x v="38"/>
    <x v="363"/>
    <d v="2018-04-28T21:00:00"/>
    <d v="2018-04-30T06:00:00"/>
    <s v="SLT|AMER | INDELPRO | Server Disk Consolidation INDWEBPR|| Hyper V || PRD"/>
    <x v="0"/>
    <s v="On Time"/>
    <s v="No"/>
    <s v="Minor"/>
    <s v="Successful"/>
    <s v="On Time"/>
    <n v="1"/>
    <n v="1"/>
    <n v="0"/>
    <x v="3"/>
    <x v="1"/>
    <x v="1"/>
    <n v="0"/>
    <n v="0"/>
    <n v="0"/>
    <n v="0"/>
    <n v="1"/>
    <n v="0"/>
    <x v="0"/>
    <s v="-"/>
    <x v="6"/>
    <x v="1"/>
    <s v="No"/>
    <s v="No"/>
    <s v="No"/>
    <s v="Si"/>
    <s v="No"/>
  </r>
  <r>
    <x v="5"/>
    <x v="0"/>
    <x v="0"/>
    <x v="0"/>
    <s v="C001474198"/>
    <x v="4"/>
    <x v="4"/>
    <d v="2018-04-29T14:00:00"/>
    <d v="2018-04-29T16:00:00"/>
    <s v="SLT|AMER / Grupo KUO /LINUX/ gpmmty11, gpmmty22 / PSO=Y/ Operative System package upgrade / ITO pre-approved"/>
    <x v="0"/>
    <s v="On Time"/>
    <s v="No"/>
    <s v="Minor"/>
    <s v="Successful"/>
    <s v="On Time"/>
    <n v="1"/>
    <n v="1"/>
    <n v="0"/>
    <x v="3"/>
    <x v="1"/>
    <x v="1"/>
    <n v="0"/>
    <n v="0"/>
    <n v="0"/>
    <n v="0"/>
    <n v="1"/>
    <n v="0"/>
    <x v="4"/>
    <s v="C000972225"/>
    <x v="4"/>
    <x v="1"/>
    <s v="No"/>
    <s v="No"/>
    <s v="No"/>
    <s v="Si"/>
    <s v="No"/>
  </r>
  <r>
    <x v="5"/>
    <x v="0"/>
    <x v="1"/>
    <x v="0"/>
    <s v="C001474248"/>
    <x v="0"/>
    <x v="176"/>
    <d v="2018-04-27T16:30:00"/>
    <d v="2018-04-27T18:00:00"/>
    <s v="Grupo KUO / Production/ SLP / SAP Request: Deletion of user/users CSS.CAB preapproved"/>
    <x v="0"/>
    <s v="On Time"/>
    <s v="No"/>
    <s v="Standard"/>
    <s v="Successful"/>
    <s v="On Time"/>
    <n v="1"/>
    <n v="1"/>
    <n v="0"/>
    <x v="3"/>
    <x v="0"/>
    <x v="0"/>
    <n v="0"/>
    <n v="0"/>
    <n v="0"/>
    <n v="0"/>
    <n v="1"/>
    <n v="0"/>
    <x v="4"/>
    <s v="CMOD310215"/>
    <x v="0"/>
    <x v="0"/>
    <s v="No"/>
    <s v="No"/>
    <s v="No"/>
    <s v="Si"/>
    <s v="No"/>
  </r>
  <r>
    <x v="7"/>
    <x v="0"/>
    <x v="0"/>
    <x v="0"/>
    <s v="C41033401"/>
    <x v="8"/>
    <x v="141"/>
    <d v="2018-04-29T02:00:00"/>
    <d v="2018-04-29T20:00:00"/>
    <s v="ACCOMPANIMENT HP : APPLICATION PATCH ACTIVITIES ON SUPERDOME SERVERS VPAR1 - SLT"/>
    <x v="0"/>
    <s v="On Time"/>
    <s v="No"/>
    <s v="Minor"/>
    <s v="Successful"/>
    <s v="On Time"/>
    <n v="1"/>
    <n v="1"/>
    <n v="0"/>
    <x v="3"/>
    <x v="1"/>
    <x v="1"/>
    <n v="0"/>
    <n v="0"/>
    <n v="0"/>
    <n v="0"/>
    <n v="1"/>
    <n v="0"/>
    <x v="3"/>
    <s v="CT40002746"/>
    <x v="6"/>
    <x v="1"/>
    <s v="No"/>
    <s v="No"/>
    <s v="No"/>
    <s v="Si"/>
    <s v="No"/>
  </r>
  <r>
    <x v="7"/>
    <x v="0"/>
    <x v="1"/>
    <x v="0"/>
    <s v="C41030437"/>
    <x v="53"/>
    <x v="45"/>
    <d v="2018-04-29T08:00:00"/>
    <d v="2018-04-29T17:00:00"/>
    <s v="Prueba de Failover - Failback en PMX1NADIN"/>
    <x v="0"/>
    <s v="On Time"/>
    <s v="No"/>
    <s v="Standard"/>
    <s v="Successful"/>
    <s v="On Time"/>
    <n v="1"/>
    <n v="1"/>
    <n v="0"/>
    <x v="3"/>
    <x v="0"/>
    <x v="0"/>
    <n v="0"/>
    <n v="0"/>
    <n v="0"/>
    <n v="0"/>
    <n v="1"/>
    <n v="0"/>
    <x v="3"/>
    <s v="CT40006981"/>
    <x v="18"/>
    <x v="1"/>
    <s v="No"/>
    <s v="No"/>
    <s v="No"/>
    <s v="Si"/>
    <s v="No"/>
  </r>
  <r>
    <x v="4"/>
    <x v="0"/>
    <x v="0"/>
    <x v="0"/>
    <s v="C41029545"/>
    <x v="63"/>
    <x v="114"/>
    <d v="2018-04-27T18:00:00"/>
    <d v="2018-04-28T05:00:00"/>
    <s v="[AUDI] Restore Database in AUDISQLLIFE - SQL SERVER"/>
    <x v="0"/>
    <s v="On Time"/>
    <s v="No"/>
    <s v="Minor"/>
    <s v="Successful"/>
    <s v="On Time"/>
    <n v="1"/>
    <n v="1"/>
    <n v="0"/>
    <x v="3"/>
    <x v="0"/>
    <x v="0"/>
    <n v="0"/>
    <n v="0"/>
    <n v="0"/>
    <n v="0"/>
    <n v="1"/>
    <n v="0"/>
    <x v="3"/>
    <s v="CT40007176"/>
    <x v="21"/>
    <x v="1"/>
    <s v="No"/>
    <s v="No"/>
    <s v="No"/>
    <s v="Si"/>
    <s v="No"/>
  </r>
  <r>
    <x v="4"/>
    <x v="0"/>
    <x v="0"/>
    <x v="0"/>
    <s v="C41029548"/>
    <x v="63"/>
    <x v="114"/>
    <d v="2018-04-27T18:00:00"/>
    <d v="2018-04-28T05:00:00"/>
    <s v="[AUDI] Restore Database in AUDISQLLIFE - SQL SERVER"/>
    <x v="0"/>
    <s v="On Time"/>
    <s v="No"/>
    <s v="Minor"/>
    <s v="Successful"/>
    <s v="On Time"/>
    <n v="1"/>
    <n v="1"/>
    <n v="0"/>
    <x v="3"/>
    <x v="0"/>
    <x v="0"/>
    <n v="0"/>
    <n v="0"/>
    <n v="0"/>
    <n v="0"/>
    <n v="1"/>
    <n v="0"/>
    <x v="3"/>
    <s v="CT40006852"/>
    <x v="21"/>
    <x v="1"/>
    <s v="No"/>
    <s v="No"/>
    <s v="No"/>
    <s v="Si"/>
    <s v="No"/>
  </r>
  <r>
    <x v="4"/>
    <x v="1"/>
    <x v="1"/>
    <x v="0"/>
    <s v="C41030537"/>
    <x v="10"/>
    <x v="13"/>
    <d v="2018-04-29T09:00:00"/>
    <d v="2018-04-29T13:00:00"/>
    <s v="Install a new cabling in ITR2 at A19"/>
    <x v="0"/>
    <s v="On Time"/>
    <s v="No"/>
    <s v="Standard"/>
    <s v="Successful"/>
    <s v="On Time"/>
    <n v="1"/>
    <n v="1"/>
    <n v="0"/>
    <x v="3"/>
    <x v="0"/>
    <x v="0"/>
    <n v="0"/>
    <n v="0"/>
    <n v="0"/>
    <n v="0"/>
    <n v="1"/>
    <n v="0"/>
    <x v="3"/>
    <s v="CT40010844"/>
    <x v="7"/>
    <x v="2"/>
    <s v="No"/>
    <s v="No"/>
    <s v="No"/>
    <s v="Si"/>
    <s v="No"/>
  </r>
  <r>
    <x v="4"/>
    <x v="1"/>
    <x v="0"/>
    <x v="0"/>
    <s v="C41030538"/>
    <x v="10"/>
    <x v="13"/>
    <d v="2018-04-29T09:00:00"/>
    <d v="2018-04-29T13:00:00"/>
    <s v="Install a new cabling in ITR2 at A19 - Audi México"/>
    <x v="0"/>
    <s v="On Time"/>
    <s v="No"/>
    <s v="Minor"/>
    <s v="Successful"/>
    <s v="On Time"/>
    <n v="1"/>
    <n v="1"/>
    <n v="0"/>
    <x v="3"/>
    <x v="0"/>
    <x v="0"/>
    <n v="0"/>
    <n v="0"/>
    <n v="0"/>
    <n v="0"/>
    <n v="1"/>
    <n v="0"/>
    <x v="3"/>
    <s v="CT40011865"/>
    <x v="7"/>
    <x v="2"/>
    <s v="No"/>
    <s v="No"/>
    <s v="No"/>
    <s v="Si"/>
    <s v="No"/>
  </r>
  <r>
    <x v="4"/>
    <x v="1"/>
    <x v="0"/>
    <x v="0"/>
    <s v="C41030542"/>
    <x v="10"/>
    <x v="13"/>
    <d v="2018-04-29T13:00:00"/>
    <d v="2018-04-29T18:00:00"/>
    <s v="Install a new cabling in ITR1 at A20 - Audi México"/>
    <x v="0"/>
    <s v="On Time"/>
    <s v="No"/>
    <s v="Minor"/>
    <s v="Successful"/>
    <s v="On Time"/>
    <n v="1"/>
    <n v="1"/>
    <n v="0"/>
    <x v="3"/>
    <x v="0"/>
    <x v="0"/>
    <n v="0"/>
    <n v="0"/>
    <n v="0"/>
    <n v="0"/>
    <n v="1"/>
    <n v="0"/>
    <x v="3"/>
    <s v="CT40011865"/>
    <x v="7"/>
    <x v="2"/>
    <s v="No"/>
    <s v="No"/>
    <s v="No"/>
    <s v="Si"/>
    <s v="No"/>
  </r>
  <r>
    <x v="4"/>
    <x v="1"/>
    <x v="0"/>
    <x v="0"/>
    <s v="C41011436"/>
    <x v="20"/>
    <x v="205"/>
    <d v="2018-04-01T08:00:00"/>
    <d v="2018-04-01T10:00:00"/>
    <s v="Change parameter of session time out for wireless connection - Audi Mexico"/>
    <x v="0"/>
    <s v="On Time"/>
    <s v="No"/>
    <s v="Minor"/>
    <s v="Successful"/>
    <s v="On Time"/>
    <n v="1"/>
    <n v="1"/>
    <n v="0"/>
    <x v="3"/>
    <x v="0"/>
    <x v="0"/>
    <n v="0"/>
    <n v="0"/>
    <n v="0"/>
    <n v="0"/>
    <n v="1"/>
    <n v="0"/>
    <x v="3"/>
    <s v="CT40006852"/>
    <x v="14"/>
    <x v="2"/>
    <s v="No"/>
    <s v="No"/>
    <s v="No"/>
    <s v="Si"/>
    <s v="No"/>
  </r>
  <r>
    <x v="4"/>
    <x v="0"/>
    <x v="1"/>
    <x v="0"/>
    <s v="C41030438"/>
    <x v="5"/>
    <x v="6"/>
    <d v="2018-04-24T12:00:00"/>
    <d v="2018-04-30T17:00:00"/>
    <s v="Deploy of Windows Virtual Machine - IM62342566"/>
    <x v="0"/>
    <s v="On Time"/>
    <s v="No"/>
    <s v="Standard"/>
    <s v="Successful"/>
    <s v="On Time"/>
    <n v="1"/>
    <n v="1"/>
    <n v="0"/>
    <x v="3"/>
    <x v="0"/>
    <x v="0"/>
    <n v="0"/>
    <n v="0"/>
    <n v="0"/>
    <n v="0"/>
    <n v="1"/>
    <n v="0"/>
    <x v="3"/>
    <s v="CT40008007"/>
    <x v="1"/>
    <x v="1"/>
    <s v="No"/>
    <s v="No"/>
    <s v="No"/>
    <s v="Si"/>
    <s v="No"/>
  </r>
  <r>
    <x v="4"/>
    <x v="0"/>
    <x v="0"/>
    <x v="0"/>
    <s v="C41011372"/>
    <x v="69"/>
    <x v="143"/>
    <d v="2018-04-02T15:00:00"/>
    <d v="2018-04-02T18:00:00"/>
    <s v="Backup Full Online UPS Productive Oracle Database"/>
    <x v="0"/>
    <s v="On Time"/>
    <s v="No"/>
    <s v="Minor"/>
    <s v="Successful"/>
    <s v="On Time"/>
    <n v="1"/>
    <n v="1"/>
    <n v="0"/>
    <x v="3"/>
    <x v="0"/>
    <x v="0"/>
    <n v="0"/>
    <n v="0"/>
    <n v="0"/>
    <n v="0"/>
    <n v="1"/>
    <n v="0"/>
    <x v="3"/>
    <s v="CT40010170"/>
    <x v="9"/>
    <x v="1"/>
    <s v="No"/>
    <s v="No"/>
    <s v="No"/>
    <s v="Si"/>
    <s v="No"/>
  </r>
  <r>
    <x v="7"/>
    <x v="1"/>
    <x v="1"/>
    <x v="0"/>
    <s v="C40981155"/>
    <x v="9"/>
    <x v="92"/>
    <d v="2018-02-11T09:00:00"/>
    <d v="2018-04-30T17:00:00"/>
    <s v="Retiro de cableado obsoleto en DC FINSA"/>
    <x v="0"/>
    <s v="On Time"/>
    <s v="No"/>
    <s v="Standard"/>
    <s v="Successful"/>
    <s v="On Time"/>
    <n v="1"/>
    <n v="1"/>
    <n v="0"/>
    <x v="3"/>
    <x v="0"/>
    <x v="0"/>
    <n v="0"/>
    <n v="0"/>
    <n v="0"/>
    <n v="0"/>
    <n v="1"/>
    <n v="0"/>
    <x v="3"/>
    <s v="CT40003239"/>
    <x v="7"/>
    <x v="2"/>
    <s v="No"/>
    <s v="No"/>
    <s v="No"/>
    <s v="Si"/>
    <s v="No"/>
  </r>
  <r>
    <x v="7"/>
    <x v="1"/>
    <x v="0"/>
    <x v="0"/>
    <s v="C40990076"/>
    <x v="65"/>
    <x v="11"/>
    <d v="2018-04-01T09:00:00"/>
    <d v="2018-04-02T17:00:00"/>
    <s v="Arreglo de cableado sin desconexion al Gabinete 2401"/>
    <x v="0"/>
    <s v="On Time"/>
    <s v="No"/>
    <s v="Minor"/>
    <s v="Successful"/>
    <s v="On Time"/>
    <n v="1"/>
    <n v="1"/>
    <n v="0"/>
    <x v="3"/>
    <x v="0"/>
    <x v="0"/>
    <n v="0"/>
    <n v="0"/>
    <n v="0"/>
    <n v="0"/>
    <n v="1"/>
    <n v="0"/>
    <x v="3"/>
    <s v="CT40005482"/>
    <x v="23"/>
    <x v="2"/>
    <s v="No"/>
    <s v="No"/>
    <s v="No"/>
    <s v="Si"/>
    <s v="No"/>
  </r>
  <r>
    <x v="7"/>
    <x v="1"/>
    <x v="0"/>
    <x v="0"/>
    <s v="C41013300"/>
    <x v="103"/>
    <x v="311"/>
    <d v="2018-04-07T12:00:00"/>
    <d v="2018-04-09T17:00:00"/>
    <s v="TSS | VWM | VOZ | Acomodo de Enlace VW - T-Systems y VW - T. Titanium"/>
    <x v="0"/>
    <s v="On Time"/>
    <s v="No"/>
    <s v="Minor"/>
    <s v="Successful"/>
    <s v="On Time"/>
    <n v="1"/>
    <n v="1"/>
    <n v="0"/>
    <x v="3"/>
    <x v="0"/>
    <x v="0"/>
    <n v="0"/>
    <n v="0"/>
    <n v="0"/>
    <n v="0"/>
    <n v="1"/>
    <n v="0"/>
    <x v="3"/>
    <s v="-"/>
    <x v="24"/>
    <x v="2"/>
    <s v="No"/>
    <s v="No"/>
    <s v="No"/>
    <s v="Si"/>
    <s v="No"/>
  </r>
  <r>
    <x v="7"/>
    <x v="1"/>
    <x v="0"/>
    <x v="0"/>
    <s v="C41024626"/>
    <x v="54"/>
    <x v="365"/>
    <d v="2018-04-27T18:00:00"/>
    <d v="2018-04-30T16:30:00"/>
    <s v="Pruebas de HA en KVS"/>
    <x v="0"/>
    <s v="On Time"/>
    <s v="No"/>
    <s v="Minor"/>
    <s v="Successful"/>
    <s v="On Time"/>
    <n v="1"/>
    <n v="1"/>
    <n v="0"/>
    <x v="3"/>
    <x v="0"/>
    <x v="0"/>
    <n v="0"/>
    <n v="0"/>
    <n v="0"/>
    <n v="0"/>
    <n v="1"/>
    <n v="0"/>
    <x v="3"/>
    <s v="CT40003407"/>
    <x v="11"/>
    <x v="2"/>
    <s v="No"/>
    <s v="No"/>
    <s v="No"/>
    <s v="Si"/>
    <s v="No"/>
  </r>
  <r>
    <x v="7"/>
    <x v="1"/>
    <x v="0"/>
    <x v="0"/>
    <s v="C41025501"/>
    <x v="41"/>
    <x v="309"/>
    <d v="2018-04-29T07:00:00"/>
    <d v="2018-04-30T16:00:00"/>
    <s v="Pruebas de HA Enlace Covadonga"/>
    <x v="0"/>
    <s v="On Time"/>
    <s v="No"/>
    <s v="Minor"/>
    <s v="Successful"/>
    <s v="On Time"/>
    <n v="1"/>
    <n v="1"/>
    <n v="0"/>
    <x v="3"/>
    <x v="0"/>
    <x v="0"/>
    <n v="0"/>
    <n v="0"/>
    <n v="0"/>
    <n v="0"/>
    <n v="1"/>
    <n v="0"/>
    <x v="3"/>
    <s v="CT40012820"/>
    <x v="14"/>
    <x v="2"/>
    <s v="No"/>
    <s v="No"/>
    <s v="No"/>
    <s v="Si"/>
    <s v="No"/>
  </r>
  <r>
    <x v="7"/>
    <x v="0"/>
    <x v="0"/>
    <x v="1"/>
    <s v="C41028372"/>
    <x v="8"/>
    <x v="11"/>
    <d v="2018-04-22T06:00:00"/>
    <d v="2018-04-22T21:00:00"/>
    <s v="ACOMPAÑAMIENTO A PROVEEDOR A DESINSTALACION DE AGENTE HA EN SERVIDORES ESX CLUSTER SERVER FARM Y DEALERS"/>
    <x v="0"/>
    <s v="On Time"/>
    <s v="No"/>
    <s v="Minor"/>
    <s v="Successful"/>
    <s v="On Time"/>
    <n v="1"/>
    <n v="1"/>
    <n v="0"/>
    <x v="3"/>
    <x v="0"/>
    <x v="2"/>
    <n v="1"/>
    <n v="0"/>
    <n v="0"/>
    <n v="0"/>
    <n v="1"/>
    <n v="0"/>
    <x v="3"/>
    <s v="-"/>
    <x v="6"/>
    <x v="1"/>
    <s v="No"/>
    <s v="No"/>
    <s v="No"/>
    <s v="Si"/>
    <s v="No"/>
  </r>
  <r>
    <x v="7"/>
    <x v="0"/>
    <x v="0"/>
    <x v="0"/>
    <s v="C41029509"/>
    <x v="8"/>
    <x v="141"/>
    <d v="2018-04-26T17:00:00"/>
    <d v="2018-04-27T18:00:00"/>
    <s v="Asignación de LUN de 500 GB para nuevo servidor en proyecto VWMXPUSSV242P"/>
    <x v="0"/>
    <s v="On Time"/>
    <s v="No"/>
    <s v="Minor"/>
    <s v="Successful"/>
    <s v="On Time"/>
    <n v="1"/>
    <n v="1"/>
    <n v="0"/>
    <x v="3"/>
    <x v="0"/>
    <x v="0"/>
    <n v="0"/>
    <n v="0"/>
    <n v="0"/>
    <n v="0"/>
    <n v="1"/>
    <n v="0"/>
    <x v="3"/>
    <s v="-"/>
    <x v="6"/>
    <x v="1"/>
    <s v="No"/>
    <s v="No"/>
    <s v="No"/>
    <s v="Si"/>
    <s v="No"/>
  </r>
  <r>
    <x v="7"/>
    <x v="1"/>
    <x v="0"/>
    <x v="0"/>
    <s v="C41030427"/>
    <x v="9"/>
    <x v="116"/>
    <d v="2018-04-29T16:00:00"/>
    <d v="2018-04-30T17:00:00"/>
    <s v="Arreglo de cableado en MDFcubo 2 (sin desconexion)"/>
    <x v="0"/>
    <s v="On Time"/>
    <s v="No"/>
    <s v="Minor"/>
    <s v="Successful"/>
    <s v="On Time"/>
    <n v="1"/>
    <n v="1"/>
    <n v="0"/>
    <x v="3"/>
    <x v="0"/>
    <x v="0"/>
    <n v="0"/>
    <n v="0"/>
    <n v="0"/>
    <n v="0"/>
    <n v="1"/>
    <n v="0"/>
    <x v="3"/>
    <s v="CT40005482"/>
    <x v="7"/>
    <x v="2"/>
    <s v="No"/>
    <s v="No"/>
    <s v="No"/>
    <s v="Si"/>
    <s v="No"/>
  </r>
  <r>
    <x v="7"/>
    <x v="0"/>
    <x v="0"/>
    <x v="0"/>
    <s v="C41030524"/>
    <x v="51"/>
    <x v="125"/>
    <d v="2018-04-28T22:00:00"/>
    <d v="2018-04-30T17:00:00"/>
    <s v="Acompañamiento para Reemplazo del Nodo AVAMAR en VBlock VWA"/>
    <x v="0"/>
    <s v="On Time"/>
    <s v="No"/>
    <s v="Minor"/>
    <s v="Successful"/>
    <s v="On Time"/>
    <n v="1"/>
    <n v="1"/>
    <n v="0"/>
    <x v="3"/>
    <x v="0"/>
    <x v="0"/>
    <n v="0"/>
    <n v="0"/>
    <n v="0"/>
    <n v="0"/>
    <n v="1"/>
    <n v="0"/>
    <x v="3"/>
    <s v="CT40009512"/>
    <x v="15"/>
    <x v="1"/>
    <s v="No"/>
    <s v="No"/>
    <s v="No"/>
    <s v="Si"/>
    <s v="No"/>
  </r>
  <r>
    <x v="7"/>
    <x v="1"/>
    <x v="0"/>
    <x v="0"/>
    <s v="C41030525"/>
    <x v="41"/>
    <x v="202"/>
    <d v="2018-04-28T08:00:00"/>
    <d v="2018-04-30T16:30:00"/>
    <s v="Configuración QoS para SoftPhone en SW Acceso y Distribución FINSA"/>
    <x v="0"/>
    <s v="On Time"/>
    <s v="No"/>
    <s v="Minor"/>
    <s v="Successful"/>
    <s v="On Time"/>
    <n v="1"/>
    <n v="1"/>
    <n v="0"/>
    <x v="3"/>
    <x v="0"/>
    <x v="0"/>
    <n v="0"/>
    <n v="0"/>
    <n v="0"/>
    <n v="0"/>
    <n v="1"/>
    <n v="0"/>
    <x v="3"/>
    <s v="-"/>
    <x v="14"/>
    <x v="2"/>
    <s v="No"/>
    <s v="No"/>
    <s v="No"/>
    <s v="Si"/>
    <s v="No"/>
  </r>
  <r>
    <x v="7"/>
    <x v="1"/>
    <x v="0"/>
    <x v="0"/>
    <s v="C41030604"/>
    <x v="65"/>
    <x v="141"/>
    <d v="2018-04-29T09:00:00"/>
    <d v="2018-04-30T17:00:00"/>
    <s v="Instalación de 2 puntos de red con F.O para Proyecto OPS_Center"/>
    <x v="0"/>
    <s v="On Time"/>
    <s v="No"/>
    <s v="Minor"/>
    <s v="Successful"/>
    <s v="On Time"/>
    <n v="1"/>
    <n v="1"/>
    <n v="0"/>
    <x v="3"/>
    <x v="0"/>
    <x v="0"/>
    <n v="0"/>
    <n v="0"/>
    <n v="0"/>
    <n v="0"/>
    <n v="1"/>
    <n v="0"/>
    <x v="3"/>
    <s v="CT40003505"/>
    <x v="23"/>
    <x v="2"/>
    <s v="No"/>
    <s v="No"/>
    <s v="No"/>
    <s v="Si"/>
    <s v="No"/>
  </r>
  <r>
    <x v="7"/>
    <x v="1"/>
    <x v="1"/>
    <x v="0"/>
    <s v="C41031625"/>
    <x v="9"/>
    <x v="116"/>
    <d v="2018-04-28T09:00:00"/>
    <d v="2018-04-30T17:00:00"/>
    <s v="Mantenimiento Preventivo a IDF0603"/>
    <x v="0"/>
    <s v="On Time"/>
    <s v="No"/>
    <s v="Standard"/>
    <s v="Successful"/>
    <s v="On Time"/>
    <n v="1"/>
    <n v="1"/>
    <n v="0"/>
    <x v="3"/>
    <x v="0"/>
    <x v="0"/>
    <n v="0"/>
    <n v="0"/>
    <n v="0"/>
    <n v="0"/>
    <n v="1"/>
    <n v="0"/>
    <x v="3"/>
    <s v="CT40001634"/>
    <x v="7"/>
    <x v="2"/>
    <s v="No"/>
    <s v="No"/>
    <s v="No"/>
    <s v="Si"/>
    <s v="No"/>
  </r>
  <r>
    <x v="0"/>
    <x v="0"/>
    <x v="0"/>
    <x v="0"/>
    <s v="C001445193"/>
    <x v="11"/>
    <x v="32"/>
    <d v="2018-04-24T21:00:00"/>
    <d v="2018-04-30T17:00:00"/>
    <s v="NEMAK | CCS-SCCM | Executive Deploy | Security Updates by Microsoft 04 April | 2018"/>
    <x v="0"/>
    <s v="On Time"/>
    <s v="No"/>
    <s v="Minor"/>
    <s v="Successful"/>
    <s v="On Time"/>
    <n v="1"/>
    <n v="1"/>
    <n v="0"/>
    <x v="3"/>
    <x v="0"/>
    <x v="0"/>
    <n v="0"/>
    <n v="0"/>
    <n v="0"/>
    <n v="0"/>
    <n v="1"/>
    <n v="0"/>
    <x v="0"/>
    <s v="C001313832"/>
    <x v="2"/>
    <x v="1"/>
    <s v="No"/>
    <s v="No"/>
    <s v="No"/>
    <s v="Si"/>
    <s v="No"/>
  </r>
  <r>
    <x v="5"/>
    <x v="0"/>
    <x v="0"/>
    <x v="0"/>
    <s v="C001453048"/>
    <x v="40"/>
    <x v="275"/>
    <d v="2018-04-25T14:00:00"/>
    <d v="2018-04-30T17:00:00"/>
    <s v="AMER | TSMX | SM | System Edge installation for productive servers KUO Group"/>
    <x v="0"/>
    <s v="On Time"/>
    <s v="No"/>
    <s v="Minor"/>
    <s v="Successful"/>
    <s v="On Time"/>
    <n v="1"/>
    <n v="1"/>
    <n v="0"/>
    <x v="3"/>
    <x v="0"/>
    <x v="0"/>
    <n v="0"/>
    <n v="0"/>
    <n v="0"/>
    <n v="0"/>
    <n v="1"/>
    <n v="0"/>
    <x v="4"/>
    <s v="-"/>
    <x v="22"/>
    <x v="1"/>
    <s v="No"/>
    <s v="No"/>
    <s v="No"/>
    <s v="Si"/>
    <s v="No"/>
  </r>
  <r>
    <x v="38"/>
    <x v="1"/>
    <x v="0"/>
    <x v="0"/>
    <s v="C001453139"/>
    <x v="23"/>
    <x v="34"/>
    <d v="2018-04-21T21:00:00"/>
    <d v="2018-04-30T18:00:00"/>
    <s v="FISJIT | WEBASTO | TSS | WAN SEC | Reconfiguracion de protocolo OSPF"/>
    <x v="0"/>
    <s v="On Time"/>
    <s v="No"/>
    <s v="Minor"/>
    <s v="Successful"/>
    <s v="On Time"/>
    <n v="1"/>
    <n v="1"/>
    <n v="0"/>
    <x v="3"/>
    <x v="0"/>
    <x v="0"/>
    <n v="0"/>
    <n v="0"/>
    <n v="0"/>
    <n v="0"/>
    <n v="1"/>
    <n v="0"/>
    <x v="2"/>
    <s v="-"/>
    <x v="11"/>
    <x v="2"/>
    <s v="No"/>
    <s v="No"/>
    <s v="No"/>
    <s v="Si"/>
    <s v="No"/>
  </r>
  <r>
    <x v="15"/>
    <x v="0"/>
    <x v="0"/>
    <x v="0"/>
    <s v="C001453184"/>
    <x v="21"/>
    <x v="110"/>
    <d v="2018-04-22T06:00:00"/>
    <d v="2018-04-30T23:59:00"/>
    <s v="Mexichem | SCQ | Creation - Export/Import migration process taken from SCP like source system"/>
    <x v="0"/>
    <s v="On Time"/>
    <s v="No"/>
    <s v="Minor"/>
    <s v="Successful"/>
    <s v="On Time"/>
    <n v="1"/>
    <n v="1"/>
    <n v="0"/>
    <x v="3"/>
    <x v="0"/>
    <x v="0"/>
    <n v="0"/>
    <n v="0"/>
    <n v="0"/>
    <n v="0"/>
    <n v="1"/>
    <n v="0"/>
    <x v="1"/>
    <s v="C001219756"/>
    <x v="15"/>
    <x v="1"/>
    <s v="No"/>
    <s v="No"/>
    <s v="No"/>
    <s v="Si"/>
    <s v="No"/>
  </r>
  <r>
    <x v="0"/>
    <x v="0"/>
    <x v="0"/>
    <x v="0"/>
    <s v="C001457966"/>
    <x v="35"/>
    <x v="52"/>
    <d v="2018-04-20T21:00:00"/>
    <d v="2018-04-30T23:00:00"/>
    <s v="NEMAK | Active Directory - Schema ampliation"/>
    <x v="0"/>
    <s v="On Time"/>
    <s v="No"/>
    <s v="Minor"/>
    <s v="Successful"/>
    <s v="On Time"/>
    <n v="1"/>
    <n v="1"/>
    <n v="0"/>
    <x v="3"/>
    <x v="0"/>
    <x v="0"/>
    <n v="0"/>
    <n v="0"/>
    <n v="0"/>
    <n v="0"/>
    <n v="1"/>
    <n v="0"/>
    <x v="0"/>
    <s v="-"/>
    <x v="20"/>
    <x v="1"/>
    <s v="No"/>
    <s v="No"/>
    <s v="No"/>
    <s v="Si"/>
    <s v="No"/>
  </r>
  <r>
    <x v="1"/>
    <x v="0"/>
    <x v="1"/>
    <x v="0"/>
    <s v="C001459644"/>
    <x v="1"/>
    <x v="10"/>
    <d v="2018-04-16T18:00:00"/>
    <d v="2018-04-30T18:00:00"/>
    <s v="AMER | VITRO | Temporary server hibernation VUSCNIVIP-DEV"/>
    <x v="0"/>
    <s v="On Time"/>
    <s v="No"/>
    <s v="Standard"/>
    <s v="Successful"/>
    <s v="On Time"/>
    <n v="1"/>
    <n v="1"/>
    <n v="0"/>
    <x v="3"/>
    <x v="0"/>
    <x v="0"/>
    <n v="0"/>
    <n v="0"/>
    <n v="0"/>
    <n v="0"/>
    <n v="1"/>
    <n v="0"/>
    <x v="1"/>
    <s v="C000928515"/>
    <x v="1"/>
    <x v="1"/>
    <s v="No"/>
    <s v="No"/>
    <s v="No"/>
    <s v="Si"/>
    <s v="No"/>
  </r>
  <r>
    <x v="0"/>
    <x v="0"/>
    <x v="0"/>
    <x v="0"/>
    <s v="C001459861"/>
    <x v="11"/>
    <x v="32"/>
    <d v="2018-04-18T16:00:00"/>
    <d v="2018-04-30T17:00:00"/>
    <s v="ALFACORP | CCS-SCCM | Productive Deployment | Installation of SCCM Client"/>
    <x v="0"/>
    <s v="On Time"/>
    <s v="No"/>
    <s v="Minor"/>
    <s v="Successful"/>
    <s v="On Time"/>
    <n v="1"/>
    <n v="1"/>
    <n v="0"/>
    <x v="3"/>
    <x v="0"/>
    <x v="0"/>
    <n v="0"/>
    <n v="0"/>
    <n v="0"/>
    <n v="0"/>
    <n v="1"/>
    <n v="0"/>
    <x v="0"/>
    <s v="-"/>
    <x v="2"/>
    <x v="1"/>
    <s v="No"/>
    <s v="No"/>
    <s v="No"/>
    <s v="Si"/>
    <s v="No"/>
  </r>
  <r>
    <x v="15"/>
    <x v="0"/>
    <x v="0"/>
    <x v="0"/>
    <s v="C001461310"/>
    <x v="21"/>
    <x v="110"/>
    <d v="2018-04-23T09:00:00"/>
    <d v="2018-04-30T23:59:00"/>
    <s v="MEXICHEM - RTO for P01 Linux Server /SAP Services"/>
    <x v="0"/>
    <s v="On Time"/>
    <s v="No"/>
    <s v="Minor"/>
    <s v="Successful"/>
    <s v="On Time"/>
    <n v="1"/>
    <n v="1"/>
    <n v="0"/>
    <x v="3"/>
    <x v="0"/>
    <x v="0"/>
    <n v="0"/>
    <n v="0"/>
    <n v="0"/>
    <n v="0"/>
    <n v="1"/>
    <n v="0"/>
    <x v="1"/>
    <s v="C000913861"/>
    <x v="15"/>
    <x v="1"/>
    <s v="No"/>
    <s v="No"/>
    <s v="No"/>
    <s v="Si"/>
    <s v="No"/>
  </r>
  <r>
    <x v="0"/>
    <x v="0"/>
    <x v="0"/>
    <x v="0"/>
    <s v="C001462806"/>
    <x v="0"/>
    <x v="95"/>
    <d v="2018-04-23T08:00:00"/>
    <d v="2018-04-30T23:00:00"/>
    <s v="SIGMA | SAP-TS-TSMX | PRODUCTIVE | PRD | reorganize table(s) | CCAB and CSS.CAB preapproved | Outage = No"/>
    <x v="0"/>
    <s v="On Time"/>
    <s v="No"/>
    <s v="Minor"/>
    <s v="Successful"/>
    <s v="On Time"/>
    <n v="1"/>
    <n v="1"/>
    <n v="0"/>
    <x v="3"/>
    <x v="0"/>
    <x v="0"/>
    <n v="0"/>
    <n v="0"/>
    <n v="0"/>
    <n v="0"/>
    <n v="1"/>
    <n v="0"/>
    <x v="0"/>
    <s v="C001313888"/>
    <x v="0"/>
    <x v="0"/>
    <s v="No"/>
    <s v="No"/>
    <s v="No"/>
    <s v="Si"/>
    <s v="No"/>
  </r>
  <r>
    <x v="1"/>
    <x v="0"/>
    <x v="0"/>
    <x v="0"/>
    <s v="C001467719"/>
    <x v="118"/>
    <x v="261"/>
    <d v="2018-04-26T12:00:00"/>
    <d v="2018-04-30T20:00:00"/>
    <s v="AMER | VITRO | Configure New NICs on physical &amp; virtuals servers &amp; reconfigurin backup tool SSALRISA02 | SALEM PPG-VITRO"/>
    <x v="0"/>
    <s v="On Time"/>
    <s v="No"/>
    <s v="Minor"/>
    <s v="Successful"/>
    <s v="On Time"/>
    <n v="1"/>
    <n v="1"/>
    <n v="0"/>
    <x v="3"/>
    <x v="0"/>
    <x v="0"/>
    <n v="0"/>
    <n v="0"/>
    <n v="0"/>
    <n v="0"/>
    <n v="1"/>
    <n v="0"/>
    <x v="1"/>
    <s v="-"/>
    <x v="9"/>
    <x v="1"/>
    <s v="No"/>
    <s v="No"/>
    <s v="No"/>
    <s v="Si"/>
    <s v="No"/>
  </r>
  <r>
    <x v="14"/>
    <x v="0"/>
    <x v="1"/>
    <x v="0"/>
    <s v="C001467828"/>
    <x v="0"/>
    <x v="30"/>
    <d v="2018-04-30T16:00:00"/>
    <d v="2018-04-30T18:00:00"/>
    <s v="GDF SUEZ / SAP BASIS / TEST / CQ1 / TSMX - SAP Parameter Change_Online / ITO.CAB pre-approved [4EP]"/>
    <x v="0"/>
    <s v="On Time"/>
    <s v="No"/>
    <s v="Standard"/>
    <s v="Successful"/>
    <s v="On Time"/>
    <n v="1"/>
    <n v="1"/>
    <n v="0"/>
    <x v="3"/>
    <x v="0"/>
    <x v="0"/>
    <n v="0"/>
    <n v="0"/>
    <n v="0"/>
    <n v="0"/>
    <n v="1"/>
    <n v="0"/>
    <x v="2"/>
    <s v="CMOD317343"/>
    <x v="0"/>
    <x v="0"/>
    <s v="No"/>
    <s v="No"/>
    <s v="No"/>
    <s v="Si"/>
    <s v="No"/>
  </r>
  <r>
    <x v="14"/>
    <x v="0"/>
    <x v="1"/>
    <x v="0"/>
    <s v="C001467836"/>
    <x v="0"/>
    <x v="30"/>
    <d v="2018-04-30T18:00:00"/>
    <d v="2018-04-30T20:00:00"/>
    <s v="GDF SUEZ / SAP BASIS / PRODUCTION / CP1 / TSMX - SAP Parameter Change_Online / ITO.CAB pre-approved [4EP]"/>
    <x v="0"/>
    <s v="On Time"/>
    <s v="No"/>
    <s v="Standard"/>
    <s v="Successful"/>
    <s v="On Time"/>
    <n v="1"/>
    <n v="1"/>
    <n v="0"/>
    <x v="3"/>
    <x v="0"/>
    <x v="0"/>
    <n v="0"/>
    <n v="0"/>
    <n v="0"/>
    <n v="0"/>
    <n v="1"/>
    <n v="0"/>
    <x v="2"/>
    <s v="CMOD317343"/>
    <x v="0"/>
    <x v="0"/>
    <s v="No"/>
    <s v="No"/>
    <s v="No"/>
    <s v="Si"/>
    <s v="No"/>
  </r>
  <r>
    <x v="1"/>
    <x v="0"/>
    <x v="1"/>
    <x v="0"/>
    <s v="C001469431"/>
    <x v="12"/>
    <x v="388"/>
    <d v="2018-04-27T10:00:00"/>
    <d v="2018-04-30T18:00:00"/>
    <s v="VITRO / [ SAP -JAVA ] / [ PORTAL ] / [ MQA ] / [ SAP- PORTAL ] - SAP Parameter Change_Offline /CCAB; ITO.CAB pre-approved [4EP]"/>
    <x v="0"/>
    <s v="On Time"/>
    <s v="No"/>
    <s v="Standard"/>
    <s v="Successful"/>
    <s v="On Time"/>
    <n v="1"/>
    <n v="1"/>
    <n v="0"/>
    <x v="3"/>
    <x v="0"/>
    <x v="0"/>
    <n v="0"/>
    <n v="0"/>
    <n v="0"/>
    <n v="0"/>
    <n v="1"/>
    <n v="0"/>
    <x v="1"/>
    <s v="CMOD317344"/>
    <x v="0"/>
    <x v="0"/>
    <s v="No"/>
    <s v="No"/>
    <s v="No"/>
    <s v="Si"/>
    <s v="No"/>
  </r>
  <r>
    <x v="15"/>
    <x v="0"/>
    <x v="1"/>
    <x v="0"/>
    <s v="C001469522"/>
    <x v="21"/>
    <x v="110"/>
    <d v="2018-04-24T18:00:00"/>
    <d v="2018-04-30T23:59:00"/>
    <s v="Mexichem | SOL | Export/Import migration process and Testing Online"/>
    <x v="0"/>
    <s v="On Time"/>
    <s v="No"/>
    <s v="Standard"/>
    <s v="Successful"/>
    <s v="On Time"/>
    <n v="1"/>
    <n v="1"/>
    <n v="0"/>
    <x v="3"/>
    <x v="0"/>
    <x v="0"/>
    <n v="0"/>
    <n v="0"/>
    <n v="0"/>
    <n v="1"/>
    <n v="1"/>
    <n v="0"/>
    <x v="1"/>
    <s v="C001219560"/>
    <x v="15"/>
    <x v="1"/>
    <s v="No"/>
    <s v="No"/>
    <s v="Si"/>
    <s v="Si"/>
    <s v="No"/>
  </r>
  <r>
    <x v="1"/>
    <x v="0"/>
    <x v="1"/>
    <x v="0"/>
    <s v="C001470949"/>
    <x v="7"/>
    <x v="364"/>
    <d v="2018-04-28T20:00:00"/>
    <d v="2018-04-30T17:00:00"/>
    <s v="VITRO | P| BOP | AH3HA123 | SAP BO | Outage=Yes | Reboot SAP BO"/>
    <x v="0"/>
    <s v="On Time"/>
    <s v="No"/>
    <s v="Standard"/>
    <s v="Successful"/>
    <s v="On Time"/>
    <n v="1"/>
    <n v="1"/>
    <n v="0"/>
    <x v="3"/>
    <x v="0"/>
    <x v="0"/>
    <n v="0"/>
    <n v="0"/>
    <n v="0"/>
    <n v="0"/>
    <n v="1"/>
    <n v="0"/>
    <x v="1"/>
    <s v="CMOD317355"/>
    <x v="0"/>
    <x v="0"/>
    <s v="No"/>
    <s v="No"/>
    <s v="No"/>
    <s v="Si"/>
    <s v="No"/>
  </r>
  <r>
    <x v="1"/>
    <x v="0"/>
    <x v="1"/>
    <x v="0"/>
    <s v="C001471045"/>
    <x v="7"/>
    <x v="364"/>
    <d v="2018-04-28T01:00:00"/>
    <d v="2018-04-30T17:00:00"/>
    <s v="VITRO | SAP | P| BP3 | OUTAGE=NO | Reorganize table| Marca de Agua"/>
    <x v="0"/>
    <s v="On Time"/>
    <s v="No"/>
    <s v="Standard"/>
    <s v="Successful"/>
    <s v="On Time"/>
    <n v="1"/>
    <n v="1"/>
    <n v="0"/>
    <x v="3"/>
    <x v="0"/>
    <x v="0"/>
    <n v="0"/>
    <n v="0"/>
    <n v="0"/>
    <n v="0"/>
    <n v="1"/>
    <n v="0"/>
    <x v="1"/>
    <s v="CMOD315167"/>
    <x v="0"/>
    <x v="0"/>
    <s v="No"/>
    <s v="No"/>
    <s v="No"/>
    <s v="Si"/>
    <s v="No"/>
  </r>
  <r>
    <x v="1"/>
    <x v="1"/>
    <x v="1"/>
    <x v="0"/>
    <s v="C001471107"/>
    <x v="26"/>
    <x v="39"/>
    <d v="2018-04-30T09:00:00"/>
    <d v="2018-04-30T18:00:00"/>
    <s v="Post mortem IM0020274085 | Wichita Falls PPG Remplazo de Switch Cisco WS-C2960X-24TS-L del área de SW_Wareroom_L1 por uno de mayor capacidad de puertos / Pre aprobado"/>
    <x v="0"/>
    <s v="On Time"/>
    <s v="No"/>
    <s v="Standard"/>
    <s v="Successful"/>
    <s v="On Time"/>
    <n v="1"/>
    <n v="1"/>
    <n v="0"/>
    <x v="3"/>
    <x v="0"/>
    <x v="0"/>
    <n v="0"/>
    <n v="0"/>
    <n v="0"/>
    <n v="0"/>
    <n v="1"/>
    <n v="0"/>
    <x v="1"/>
    <s v="C000184287"/>
    <x v="14"/>
    <x v="2"/>
    <s v="No"/>
    <s v="No"/>
    <s v="No"/>
    <s v="Si"/>
    <s v="No"/>
  </r>
  <r>
    <x v="1"/>
    <x v="0"/>
    <x v="1"/>
    <x v="0"/>
    <s v="C001471218"/>
    <x v="7"/>
    <x v="364"/>
    <d v="2018-04-27T08:00:00"/>
    <d v="2018-04-30T17:00:00"/>
    <s v="VITRO | SAP | D| BD3 | OUTAGE=YES | Restore BD3| PRE- APPROVED"/>
    <x v="0"/>
    <s v="On Time"/>
    <s v="No"/>
    <s v="Standard"/>
    <s v="Successful"/>
    <s v="On Time"/>
    <n v="1"/>
    <n v="1"/>
    <n v="0"/>
    <x v="3"/>
    <x v="0"/>
    <x v="0"/>
    <n v="0"/>
    <n v="0"/>
    <n v="0"/>
    <n v="0"/>
    <n v="1"/>
    <n v="0"/>
    <x v="1"/>
    <s v="CMOD317687"/>
    <x v="0"/>
    <x v="0"/>
    <s v="No"/>
    <s v="No"/>
    <s v="No"/>
    <s v="Si"/>
    <s v="No"/>
  </r>
  <r>
    <x v="1"/>
    <x v="0"/>
    <x v="1"/>
    <x v="0"/>
    <s v="C001471320"/>
    <x v="1"/>
    <x v="1"/>
    <d v="2018-04-26T16:00:00"/>
    <d v="2018-04-30T18:00:00"/>
    <s v="AMER | VITRO | PRD | Install Maptool Kit from MS in SMS servers"/>
    <x v="0"/>
    <s v="On Time"/>
    <s v="No"/>
    <s v="Standard"/>
    <s v="Successful"/>
    <s v="On Time"/>
    <n v="1"/>
    <n v="1"/>
    <n v="0"/>
    <x v="3"/>
    <x v="0"/>
    <x v="0"/>
    <n v="0"/>
    <n v="0"/>
    <n v="0"/>
    <n v="0"/>
    <n v="1"/>
    <n v="0"/>
    <x v="1"/>
    <s v="C001260987"/>
    <x v="1"/>
    <x v="1"/>
    <s v="No"/>
    <s v="No"/>
    <s v="No"/>
    <s v="Si"/>
    <s v="No"/>
  </r>
  <r>
    <x v="1"/>
    <x v="0"/>
    <x v="1"/>
    <x v="0"/>
    <s v="C001474249"/>
    <x v="1"/>
    <x v="1"/>
    <d v="2018-04-27T18:00:00"/>
    <d v="2018-04-30T18:00:00"/>
    <s v="AMER | VITRO | Restart MXVTC1IGUMS01 server to complete licensing server configuration"/>
    <x v="0"/>
    <s v="On Time"/>
    <s v="No"/>
    <s v="Standard"/>
    <s v="Successful"/>
    <s v="On Time"/>
    <n v="1"/>
    <n v="1"/>
    <n v="0"/>
    <x v="3"/>
    <x v="0"/>
    <x v="0"/>
    <n v="0"/>
    <n v="0"/>
    <n v="0"/>
    <n v="0"/>
    <n v="1"/>
    <n v="0"/>
    <x v="1"/>
    <s v="C000763299"/>
    <x v="1"/>
    <x v="1"/>
    <s v="No"/>
    <s v="No"/>
    <s v="No"/>
    <s v="Si"/>
    <s v="No"/>
  </r>
  <r>
    <x v="0"/>
    <x v="0"/>
    <x v="1"/>
    <x v="0"/>
    <s v="C001475406"/>
    <x v="17"/>
    <x v="128"/>
    <d v="2018-04-30T15:00:00"/>
    <d v="2018-04-30T17:00:00"/>
    <s v="AMER | INDELPRO | Increase of Disk Space storage G: drive | INDEOCV05 | DO 53302780"/>
    <x v="0"/>
    <s v="On Time"/>
    <s v="No"/>
    <s v="Standard"/>
    <s v="Successful"/>
    <s v="On Time"/>
    <n v="1"/>
    <n v="1"/>
    <n v="0"/>
    <x v="3"/>
    <x v="0"/>
    <x v="0"/>
    <n v="0"/>
    <n v="0"/>
    <n v="0"/>
    <n v="0"/>
    <n v="1"/>
    <n v="0"/>
    <x v="0"/>
    <s v="C000058623"/>
    <x v="1"/>
    <x v="1"/>
    <s v="No"/>
    <s v="No"/>
    <s v="No"/>
    <s v="Si"/>
    <s v="No"/>
  </r>
  <r>
    <x v="1"/>
    <x v="1"/>
    <x v="1"/>
    <x v="0"/>
    <s v="C001475431"/>
    <x v="34"/>
    <x v="50"/>
    <d v="2018-04-30T16:00:00"/>
    <d v="2018-04-30T18:00:00"/>
    <s v="Vitro | TSS - &lt;add/delete/modify&gt; customer-firewall permission (customer-request) | Pre-approved"/>
    <x v="0"/>
    <s v="On Time"/>
    <s v="No"/>
    <s v="Standard"/>
    <s v="Successful"/>
    <s v="On Time"/>
    <n v="1"/>
    <n v="1"/>
    <n v="0"/>
    <x v="3"/>
    <x v="0"/>
    <x v="0"/>
    <n v="0"/>
    <n v="0"/>
    <n v="0"/>
    <n v="0"/>
    <n v="1"/>
    <n v="0"/>
    <x v="1"/>
    <s v="C000473050"/>
    <x v="11"/>
    <x v="2"/>
    <s v="No"/>
    <s v="No"/>
    <s v="No"/>
    <s v="Si"/>
    <s v="No"/>
  </r>
  <r>
    <x v="28"/>
    <x v="0"/>
    <x v="1"/>
    <x v="0"/>
    <s v="C001475435"/>
    <x v="0"/>
    <x v="211"/>
    <d v="2018-04-30T14:30:00"/>
    <d v="2018-04-30T16:30:00"/>
    <s v="[GDG] / [ SAP -TS] / [ QAS] / [ GPQ] / [ MX] - RESTART /ITO.CAB pre-approved [4EP]"/>
    <x v="0"/>
    <s v="On Time"/>
    <s v="No"/>
    <s v="Standard"/>
    <s v="Successful"/>
    <s v="On Time"/>
    <n v="1"/>
    <n v="1"/>
    <n v="0"/>
    <x v="3"/>
    <x v="0"/>
    <x v="0"/>
    <n v="0"/>
    <n v="0"/>
    <n v="0"/>
    <n v="0"/>
    <n v="1"/>
    <n v="0"/>
    <x v="2"/>
    <s v="CMOD316997"/>
    <x v="0"/>
    <x v="0"/>
    <s v="No"/>
    <s v="No"/>
    <s v="No"/>
    <s v="Si"/>
    <s v="No"/>
  </r>
  <r>
    <x v="11"/>
    <x v="1"/>
    <x v="0"/>
    <x v="0"/>
    <s v="CRQ244532"/>
    <x v="75"/>
    <x v="394"/>
    <d v="2018-03-07T12:00:00"/>
    <d v="2018-04-30T20:00:00"/>
    <s v="Acompañamiento en la ejecución del incremento de AB en los enlaces MPLS para Grupo Modelo."/>
    <x v="0"/>
    <s v="On Time"/>
    <s v="No"/>
    <s v="Minor"/>
    <s v="Successful"/>
    <s v="On Time"/>
    <n v="1"/>
    <n v="1"/>
    <n v="0"/>
    <x v="3"/>
    <x v="0"/>
    <x v="0"/>
    <n v="0"/>
    <n v="0"/>
    <n v="0"/>
    <n v="0"/>
    <n v="1"/>
    <n v="0"/>
    <x v="6"/>
    <s v="-"/>
    <x v="30"/>
    <x v="2"/>
    <s v="No"/>
    <s v="No"/>
    <s v="No"/>
    <s v="Si"/>
    <s v="No"/>
  </r>
  <r>
    <x v="11"/>
    <x v="0"/>
    <x v="0"/>
    <x v="0"/>
    <s v="CRQ248703"/>
    <x v="59"/>
    <x v="102"/>
    <d v="2018-04-18T08:00:00"/>
    <d v="2018-04-27T17:00:00"/>
    <s v="Indexado de bases de datos Infraestructura Exchange "/>
    <x v="0"/>
    <s v="On Time"/>
    <s v="No"/>
    <s v="Minor"/>
    <s v="Successful"/>
    <s v="On Time"/>
    <n v="1"/>
    <n v="1"/>
    <n v="0"/>
    <x v="3"/>
    <x v="0"/>
    <x v="0"/>
    <n v="0"/>
    <n v="0"/>
    <n v="0"/>
    <n v="0"/>
    <n v="1"/>
    <n v="0"/>
    <x v="6"/>
    <s v="-"/>
    <x v="12"/>
    <x v="1"/>
    <s v="No"/>
    <s v="No"/>
    <s v="No"/>
    <s v="Si"/>
    <s v="No"/>
  </r>
  <r>
    <x v="11"/>
    <x v="1"/>
    <x v="0"/>
    <x v="0"/>
    <s v="CRQ249901"/>
    <x v="88"/>
    <x v="184"/>
    <d v="2018-04-25T20:00:00"/>
    <d v="2018-04-27T18:00:00"/>
    <s v="Actualización y modificaciones a parámetros de Wireless en Cantabria SLT"/>
    <x v="0"/>
    <s v="On Time"/>
    <s v="No"/>
    <s v="Minor"/>
    <s v="Successful"/>
    <s v="On Time"/>
    <n v="1"/>
    <n v="1"/>
    <n v="0"/>
    <x v="3"/>
    <x v="1"/>
    <x v="1"/>
    <n v="0"/>
    <n v="0"/>
    <n v="0"/>
    <n v="0"/>
    <n v="1"/>
    <n v="0"/>
    <x v="6"/>
    <s v="-"/>
    <x v="14"/>
    <x v="2"/>
    <s v="No"/>
    <s v="No"/>
    <s v="No"/>
    <s v="Si"/>
    <s v="No"/>
  </r>
  <r>
    <x v="11"/>
    <x v="1"/>
    <x v="0"/>
    <x v="0"/>
    <s v="CRQ248919"/>
    <x v="88"/>
    <x v="306"/>
    <d v="2018-04-26T13:00:00"/>
    <d v="2018-04-27T18:00:00"/>
    <s v="Acompañamiento de TELCO para incremento de AB Agencia Molango MPLS."/>
    <x v="0"/>
    <s v="On Time"/>
    <s v="No"/>
    <s v="Minor"/>
    <s v="Successful"/>
    <s v="On Time"/>
    <n v="1"/>
    <n v="1"/>
    <n v="0"/>
    <x v="3"/>
    <x v="0"/>
    <x v="0"/>
    <n v="0"/>
    <n v="0"/>
    <n v="0"/>
    <n v="0"/>
    <n v="1"/>
    <n v="0"/>
    <x v="6"/>
    <s v="-"/>
    <x v="14"/>
    <x v="2"/>
    <s v="No"/>
    <s v="No"/>
    <s v="No"/>
    <s v="Si"/>
    <s v="No"/>
  </r>
  <r>
    <x v="11"/>
    <x v="1"/>
    <x v="0"/>
    <x v="0"/>
    <s v="CRQ249304"/>
    <x v="16"/>
    <x v="255"/>
    <d v="2018-04-27T17:00:00"/>
    <d v="2018-04-27T19:00:00"/>
    <s v="Configuración de Regla de Firewall."/>
    <x v="0"/>
    <s v="On Time"/>
    <s v="No"/>
    <s v="Minor"/>
    <s v="Successful"/>
    <s v="On Time"/>
    <n v="1"/>
    <n v="1"/>
    <n v="0"/>
    <x v="3"/>
    <x v="0"/>
    <x v="0"/>
    <n v="0"/>
    <n v="0"/>
    <n v="0"/>
    <n v="0"/>
    <n v="1"/>
    <n v="0"/>
    <x v="6"/>
    <s v="-"/>
    <x v="11"/>
    <x v="2"/>
    <s v="No"/>
    <s v="No"/>
    <s v="No"/>
    <s v="Si"/>
    <s v="No"/>
  </r>
  <r>
    <x v="11"/>
    <x v="1"/>
    <x v="0"/>
    <x v="0"/>
    <s v="CRQ250307"/>
    <x v="75"/>
    <x v="235"/>
    <d v="2018-04-27T18:00:00"/>
    <d v="2018-04-27T22:30:00"/>
    <s v="Configuración de Regla de Firewall. "/>
    <x v="0"/>
    <s v="On Time"/>
    <s v="No"/>
    <s v="Minor"/>
    <s v="Successful"/>
    <s v="On Time"/>
    <n v="1"/>
    <n v="1"/>
    <n v="0"/>
    <x v="3"/>
    <x v="0"/>
    <x v="0"/>
    <n v="0"/>
    <n v="0"/>
    <n v="0"/>
    <n v="0"/>
    <n v="1"/>
    <n v="0"/>
    <x v="6"/>
    <s v="-"/>
    <x v="30"/>
    <x v="2"/>
    <s v="No"/>
    <s v="No"/>
    <s v="No"/>
    <s v="Si"/>
    <s v="No"/>
  </r>
  <r>
    <x v="11"/>
    <x v="0"/>
    <x v="0"/>
    <x v="0"/>
    <s v="CRQ250103"/>
    <x v="79"/>
    <x v="392"/>
    <d v="2018-04-30T10:00:00"/>
    <d v="2018-04-30T18:00:00"/>
    <s v="Renovar el Certificado de PROFTPD en ECC DEV"/>
    <x v="0"/>
    <s v="On Time"/>
    <s v="No"/>
    <s v="Minor"/>
    <s v="Successful"/>
    <s v="On Time"/>
    <n v="1"/>
    <n v="1"/>
    <n v="0"/>
    <x v="3"/>
    <x v="0"/>
    <x v="0"/>
    <n v="0"/>
    <n v="0"/>
    <n v="0"/>
    <n v="0"/>
    <n v="1"/>
    <n v="0"/>
    <x v="6"/>
    <s v="-"/>
    <x v="18"/>
    <x v="1"/>
    <s v="No"/>
    <s v="No"/>
    <s v="No"/>
    <s v="Si"/>
    <s v="No"/>
  </r>
  <r>
    <x v="12"/>
    <x v="0"/>
    <x v="1"/>
    <x v="0"/>
    <s v="C001424705"/>
    <x v="4"/>
    <x v="27"/>
    <d v="2018-03-19T08:00:00"/>
    <d v="2018-04-27T15:00:00"/>
    <s v="Creacion de ventana de Mantenimiento en herramienta de Monitoreo HP SiteScope"/>
    <x v="0"/>
    <s v="On Time"/>
    <s v="No"/>
    <s v="Standard"/>
    <s v="Successful"/>
    <s v="On Time"/>
    <n v="1"/>
    <n v="1"/>
    <n v="0"/>
    <x v="3"/>
    <x v="0"/>
    <x v="0"/>
    <n v="0"/>
    <n v="0"/>
    <n v="0"/>
    <n v="0"/>
    <n v="1"/>
    <n v="0"/>
    <x v="4"/>
    <s v="C000917079"/>
    <x v="4"/>
    <x v="1"/>
    <s v="No"/>
    <s v="No"/>
    <s v="No"/>
    <s v="Si"/>
    <s v="No"/>
  </r>
  <r>
    <x v="5"/>
    <x v="0"/>
    <x v="1"/>
    <x v="0"/>
    <s v="C001446837"/>
    <x v="1"/>
    <x v="138"/>
    <d v="2018-04-04T11:20:00"/>
    <d v="2018-04-04T16:00:00"/>
    <s v="AMER | Multiple | Healthy restart of server : &quot;DEQROBOQA01&quot;"/>
    <x v="0"/>
    <s v="On Time"/>
    <s v="No"/>
    <s v="Standard"/>
    <s v="Successful"/>
    <s v="On Time"/>
    <n v="1"/>
    <n v="1"/>
    <n v="0"/>
    <x v="3"/>
    <x v="0"/>
    <x v="0"/>
    <n v="0"/>
    <n v="0"/>
    <n v="0"/>
    <n v="0"/>
    <n v="1"/>
    <n v="0"/>
    <x v="4"/>
    <s v="C000961078"/>
    <x v="1"/>
    <x v="1"/>
    <s v="No"/>
    <s v="No"/>
    <s v="No"/>
    <s v="Si"/>
    <s v="No"/>
  </r>
  <r>
    <x v="5"/>
    <x v="0"/>
    <x v="1"/>
    <x v="0"/>
    <s v="C001451656"/>
    <x v="0"/>
    <x v="176"/>
    <d v="2018-04-08T13:30:00"/>
    <d v="2018-04-08T15:30:00"/>
    <s v="[GRUPO KUO / [ SAP TS-MX ] / [ PR ] / [ JPA ] - RESTART /CCAB; ITO.CAB pre-approved [4EP]"/>
    <x v="0"/>
    <s v="On Time"/>
    <s v="No"/>
    <s v="Standard"/>
    <s v="Successful"/>
    <s v="On Time"/>
    <n v="1"/>
    <n v="1"/>
    <n v="0"/>
    <x v="3"/>
    <x v="0"/>
    <x v="0"/>
    <n v="0"/>
    <n v="0"/>
    <n v="0"/>
    <n v="0"/>
    <n v="1"/>
    <n v="0"/>
    <x v="4"/>
    <s v="CMOD316997"/>
    <x v="0"/>
    <x v="0"/>
    <s v="No"/>
    <s v="No"/>
    <s v="No"/>
    <s v="Si"/>
    <s v="No"/>
  </r>
  <r>
    <x v="5"/>
    <x v="0"/>
    <x v="1"/>
    <x v="0"/>
    <s v="C001456236"/>
    <x v="1"/>
    <x v="138"/>
    <d v="2018-04-12T15:30:00"/>
    <d v="2018-04-14T08:00:00"/>
    <s v="AMER | Multiple | Healthy restart of server : &quot;DEQROBOPRVM01&quot;"/>
    <x v="0"/>
    <s v="On Time"/>
    <s v="No"/>
    <s v="Standard"/>
    <s v="Successful"/>
    <s v="On Time"/>
    <n v="1"/>
    <n v="1"/>
    <n v="0"/>
    <x v="3"/>
    <x v="0"/>
    <x v="0"/>
    <n v="0"/>
    <n v="0"/>
    <n v="0"/>
    <n v="0"/>
    <n v="1"/>
    <n v="0"/>
    <x v="4"/>
    <s v="C000961078"/>
    <x v="1"/>
    <x v="1"/>
    <s v="No"/>
    <s v="No"/>
    <s v="No"/>
    <s v="Si"/>
    <s v="No"/>
  </r>
  <r>
    <x v="5"/>
    <x v="0"/>
    <x v="1"/>
    <x v="0"/>
    <s v="C001457950"/>
    <x v="0"/>
    <x v="84"/>
    <d v="2018-04-12T11:00:00"/>
    <d v="2018-04-12T17:00:00"/>
    <s v="[GRUPO KUO] / [ SAP -TSMX ] / [ GKP ] - RESTART (4EP)"/>
    <x v="0"/>
    <s v="On Time"/>
    <s v="No"/>
    <s v="Standard"/>
    <s v="Successful"/>
    <s v="On Time"/>
    <n v="1"/>
    <n v="1"/>
    <n v="0"/>
    <x v="3"/>
    <x v="0"/>
    <x v="0"/>
    <n v="0"/>
    <n v="0"/>
    <n v="0"/>
    <n v="0"/>
    <n v="1"/>
    <n v="0"/>
    <x v="4"/>
    <s v="CMOD316997"/>
    <x v="0"/>
    <x v="0"/>
    <s v="No"/>
    <s v="No"/>
    <s v="No"/>
    <s v="Si"/>
    <s v="No"/>
  </r>
  <r>
    <x v="5"/>
    <x v="0"/>
    <x v="1"/>
    <x v="0"/>
    <s v="C001457963"/>
    <x v="0"/>
    <x v="84"/>
    <d v="2018-04-12T17:00:00"/>
    <d v="2018-04-12T19:00:00"/>
    <s v="[GRUPO KUO] / [ SAP -TSMX ] / [ JPA ] - SAP Parameter Change_Online / ITO.CAB pre-approved [4EP]"/>
    <x v="0"/>
    <s v="On Time"/>
    <s v="No"/>
    <s v="Standard"/>
    <s v="Successful"/>
    <s v="On Time"/>
    <n v="1"/>
    <n v="1"/>
    <n v="0"/>
    <x v="3"/>
    <x v="0"/>
    <x v="0"/>
    <n v="0"/>
    <n v="0"/>
    <n v="0"/>
    <n v="0"/>
    <n v="1"/>
    <n v="0"/>
    <x v="4"/>
    <s v="CMOD317344"/>
    <x v="0"/>
    <x v="0"/>
    <s v="No"/>
    <s v="No"/>
    <s v="No"/>
    <s v="Si"/>
    <s v="No"/>
  </r>
  <r>
    <x v="5"/>
    <x v="0"/>
    <x v="1"/>
    <x v="0"/>
    <s v="C001457978"/>
    <x v="1"/>
    <x v="138"/>
    <d v="2018-04-12T11:00:00"/>
    <d v="2018-04-12T18:00:00"/>
    <s v="AMER | Multiple | Healthy restart of server : &quot;CASQRO01 and CSQRO01 &quot;"/>
    <x v="0"/>
    <s v="On Time"/>
    <s v="No"/>
    <s v="Standard"/>
    <s v="Successful"/>
    <s v="On Time"/>
    <n v="1"/>
    <n v="1"/>
    <n v="0"/>
    <x v="3"/>
    <x v="0"/>
    <x v="0"/>
    <n v="0"/>
    <n v="0"/>
    <n v="0"/>
    <n v="0"/>
    <n v="1"/>
    <n v="0"/>
    <x v="4"/>
    <s v="C000961078"/>
    <x v="1"/>
    <x v="1"/>
    <s v="No"/>
    <s v="No"/>
    <s v="No"/>
    <s v="Si"/>
    <s v="No"/>
  </r>
  <r>
    <x v="0"/>
    <x v="0"/>
    <x v="0"/>
    <x v="0"/>
    <s v="C001459730"/>
    <x v="38"/>
    <x v="363"/>
    <d v="2018-04-16T16:00:00"/>
    <d v="2018-04-16T20:30:00"/>
    <s v="SLT | NEMAK | PROD | OUTAGE = Y | During Bus Hrs=Y | Stop and Reconfigure the replication SQL instance MTYSQL0017 &amp; MTYSQL018"/>
    <x v="0"/>
    <s v="On Time"/>
    <s v="No"/>
    <s v="Minor"/>
    <s v="Successful"/>
    <s v="On Time"/>
    <n v="1"/>
    <n v="1"/>
    <n v="0"/>
    <x v="3"/>
    <x v="1"/>
    <x v="1"/>
    <n v="0"/>
    <n v="0"/>
    <n v="0"/>
    <n v="0"/>
    <n v="1"/>
    <n v="0"/>
    <x v="0"/>
    <s v="-"/>
    <x v="6"/>
    <x v="1"/>
    <s v="No"/>
    <s v="No"/>
    <s v="No"/>
    <s v="Si"/>
    <s v="No"/>
  </r>
  <r>
    <x v="1"/>
    <x v="0"/>
    <x v="1"/>
    <x v="0"/>
    <s v="C001464619"/>
    <x v="1"/>
    <x v="302"/>
    <d v="2018-04-19T13:00:00"/>
    <d v="2018-04-19T19:00:00"/>
    <s v="AMER | Vitro | Accompany Electrical Maintenance (&quot;FAMA&quot;)"/>
    <x v="0"/>
    <s v="On Time"/>
    <s v="No"/>
    <s v="Standard"/>
    <s v="Successful"/>
    <s v="On Time"/>
    <n v="1"/>
    <n v="1"/>
    <n v="0"/>
    <x v="3"/>
    <x v="0"/>
    <x v="0"/>
    <n v="0"/>
    <n v="0"/>
    <n v="0"/>
    <n v="0"/>
    <n v="1"/>
    <n v="0"/>
    <x v="1"/>
    <s v="C000855226"/>
    <x v="1"/>
    <x v="1"/>
    <s v="No"/>
    <s v="No"/>
    <s v="No"/>
    <s v="Si"/>
    <s v="No"/>
  </r>
  <r>
    <x v="0"/>
    <x v="0"/>
    <x v="0"/>
    <x v="1"/>
    <s v="C001466070"/>
    <x v="36"/>
    <x v="174"/>
    <d v="2018-04-22T08:00:00"/>
    <d v="2018-04-22T12:00:00"/>
    <s v="E-change | NEMAK | PROD | OUTAGE = Y | During Bus Hrs=N | Stop and Reconfigure the replication SQL instance MTYSQL0017 &amp; MTYSQL018"/>
    <x v="0"/>
    <s v="On Time"/>
    <s v="No"/>
    <s v="Minor"/>
    <s v="Successful"/>
    <s v="On Time"/>
    <n v="1"/>
    <n v="1"/>
    <n v="0"/>
    <x v="3"/>
    <x v="0"/>
    <x v="2"/>
    <n v="1"/>
    <n v="0"/>
    <n v="0"/>
    <n v="0"/>
    <n v="1"/>
    <n v="0"/>
    <x v="0"/>
    <s v="-"/>
    <x v="21"/>
    <x v="1"/>
    <s v="No"/>
    <s v="No"/>
    <s v="No"/>
    <s v="Si"/>
    <s v="No"/>
  </r>
  <r>
    <x v="8"/>
    <x v="1"/>
    <x v="0"/>
    <x v="1"/>
    <s v="C001469451"/>
    <x v="47"/>
    <x v="326"/>
    <d v="2018-04-23T08:00:00"/>
    <d v="2018-04-23T10:00:00"/>
    <s v="TSMX | PQIT | TSS | VOICE | Cambio de troncales E1 Telmex de CUBE 145 a CUBE 144"/>
    <x v="0"/>
    <s v="On Time"/>
    <s v="No"/>
    <s v="Minor"/>
    <s v="Successful"/>
    <s v="On Time"/>
    <n v="1"/>
    <n v="1"/>
    <n v="0"/>
    <x v="3"/>
    <x v="0"/>
    <x v="2"/>
    <n v="1"/>
    <n v="0"/>
    <n v="0"/>
    <n v="0"/>
    <n v="1"/>
    <n v="0"/>
    <x v="2"/>
    <s v="-"/>
    <x v="24"/>
    <x v="2"/>
    <s v="No"/>
    <s v="No"/>
    <s v="No"/>
    <s v="Si"/>
    <s v="No"/>
  </r>
  <r>
    <x v="0"/>
    <x v="0"/>
    <x v="0"/>
    <x v="0"/>
    <s v="C001475509"/>
    <x v="6"/>
    <x v="348"/>
    <d v="2018-04-30T21:00:00"/>
    <d v="2018-04-30T22:30:00"/>
    <s v="ALFA | SIGMA | REBOOT OF SERVER"/>
    <x v="0"/>
    <s v="On Time"/>
    <s v="No"/>
    <s v="Minor"/>
    <s v="Successful"/>
    <s v="On Time"/>
    <n v="1"/>
    <n v="1"/>
    <n v="0"/>
    <x v="3"/>
    <x v="0"/>
    <x v="0"/>
    <n v="0"/>
    <n v="0"/>
    <n v="0"/>
    <n v="0"/>
    <n v="1"/>
    <n v="0"/>
    <x v="0"/>
    <s v="-"/>
    <x v="6"/>
    <x v="1"/>
    <s v="No"/>
    <s v="No"/>
    <s v="No"/>
    <s v="Si"/>
    <s v="No"/>
  </r>
  <r>
    <x v="5"/>
    <x v="0"/>
    <x v="1"/>
    <x v="0"/>
    <s v="C001446970 "/>
    <x v="1"/>
    <x v="80"/>
    <d v="2018-04-04T17:00:00"/>
    <d v="2018-04-04T22:00:00"/>
    <s v="AMER | KUO | Healthy restart of server : DEMTYAPPVM10 (92.112.68.75)"/>
    <x v="0"/>
    <s v="On Time"/>
    <s v="No"/>
    <s v="Standard"/>
    <s v="Successful"/>
    <s v="On Time"/>
    <n v="1"/>
    <n v="1"/>
    <n v="0"/>
    <x v="3"/>
    <x v="0"/>
    <x v="0"/>
    <n v="0"/>
    <n v="0"/>
    <n v="0"/>
    <n v="0"/>
    <n v="1"/>
    <n v="0"/>
    <x v="4"/>
    <s v="C000961078"/>
    <x v="1"/>
    <x v="1"/>
    <s v="No"/>
    <s v="No"/>
    <s v="No"/>
    <s v="Si"/>
    <s v="No"/>
  </r>
  <r>
    <x v="5"/>
    <x v="0"/>
    <x v="1"/>
    <x v="0"/>
    <s v="C001448479"/>
    <x v="1"/>
    <x v="80"/>
    <d v="2018-04-05T13:30:00"/>
    <d v="2018-04-05T16:00:00"/>
    <s v="AMER | KUO | Healthy restart of server : ADRDCS01 (92.112.119.148)"/>
    <x v="0"/>
    <s v="On Time"/>
    <s v="No"/>
    <s v="Standard"/>
    <s v="Successful"/>
    <s v="On Time"/>
    <n v="1"/>
    <n v="1"/>
    <n v="0"/>
    <x v="3"/>
    <x v="0"/>
    <x v="0"/>
    <n v="0"/>
    <n v="0"/>
    <n v="0"/>
    <n v="0"/>
    <n v="1"/>
    <n v="0"/>
    <x v="4"/>
    <s v="C000961078"/>
    <x v="1"/>
    <x v="1"/>
    <s v="No"/>
    <s v="No"/>
    <s v="No"/>
    <s v="Si"/>
    <s v="No"/>
  </r>
  <r>
    <x v="5"/>
    <x v="0"/>
    <x v="1"/>
    <x v="0"/>
    <s v="C001451659"/>
    <x v="1"/>
    <x v="89"/>
    <d v="2018-04-09T15:30:00"/>
    <d v="2018-04-20T02:00:00"/>
    <s v="AMER | Multiple | Healthy restart of server : SDESCROOT, SPYCDNS01"/>
    <x v="0"/>
    <s v="On Time"/>
    <s v="No"/>
    <s v="Standard"/>
    <s v="Successful"/>
    <s v="On Time"/>
    <n v="1"/>
    <n v="1"/>
    <n v="0"/>
    <x v="3"/>
    <x v="0"/>
    <x v="0"/>
    <n v="0"/>
    <n v="0"/>
    <n v="0"/>
    <n v="0"/>
    <n v="1"/>
    <n v="0"/>
    <x v="4"/>
    <s v="C000961078"/>
    <x v="1"/>
    <x v="1"/>
    <s v="No"/>
    <s v="No"/>
    <s v="No"/>
    <s v="Si"/>
    <s v="No"/>
  </r>
  <r>
    <x v="5"/>
    <x v="0"/>
    <x v="1"/>
    <x v="0"/>
    <s v="C001408684"/>
    <x v="1"/>
    <x v="80"/>
    <d v="2018-04-16T15:00:00"/>
    <d v="2018-04-16T17:00:00"/>
    <s v="AMER | KUO | Healthy restart of server : DEMTYQASVM01 (92.112.68.32)"/>
    <x v="0"/>
    <s v="On Time"/>
    <s v="No"/>
    <s v="Standard"/>
    <s v="Successful"/>
    <s v="On Time"/>
    <n v="1"/>
    <n v="1"/>
    <n v="0"/>
    <x v="3"/>
    <x v="0"/>
    <x v="0"/>
    <n v="0"/>
    <n v="0"/>
    <n v="0"/>
    <n v="0"/>
    <n v="1"/>
    <n v="0"/>
    <x v="4"/>
    <s v="C000961078"/>
    <x v="1"/>
    <x v="1"/>
    <s v="No"/>
    <s v="No"/>
    <s v="No"/>
    <s v="Si"/>
    <s v="No"/>
  </r>
  <r>
    <x v="28"/>
    <x v="0"/>
    <x v="1"/>
    <x v="0"/>
    <s v="C001459753"/>
    <x v="0"/>
    <x v="135"/>
    <d v="2018-04-16T18:30:00"/>
    <d v="2018-04-16T20:30:00"/>
    <s v="[GDG] / [ SAP -TS] / [ PRD] / [ GXP] / [ MX] - RESTART         /ITO.CAB pre-approved [4EP]"/>
    <x v="0"/>
    <s v="On Time"/>
    <s v="No"/>
    <s v="Standard"/>
    <s v="Successful"/>
    <s v="On Time"/>
    <n v="1"/>
    <n v="1"/>
    <n v="0"/>
    <x v="3"/>
    <x v="0"/>
    <x v="0"/>
    <n v="0"/>
    <n v="0"/>
    <n v="0"/>
    <n v="0"/>
    <n v="1"/>
    <n v="0"/>
    <x v="2"/>
    <s v="CMOD316997"/>
    <x v="0"/>
    <x v="0"/>
    <s v="No"/>
    <s v="No"/>
    <s v="No"/>
    <s v="Si"/>
    <s v="No"/>
  </r>
  <r>
    <x v="5"/>
    <x v="0"/>
    <x v="1"/>
    <x v="0"/>
    <s v="C001461306"/>
    <x v="1"/>
    <x v="139"/>
    <d v="2018-04-17T11:45:00"/>
    <d v="2018-04-18T21:00:00"/>
    <s v="AMER | KUO | Disable Monitoring agent on servers"/>
    <x v="0"/>
    <s v="On Time"/>
    <s v="No"/>
    <s v="Standard"/>
    <s v="Successful"/>
    <s v="On Time"/>
    <n v="1"/>
    <n v="1"/>
    <n v="0"/>
    <x v="3"/>
    <x v="0"/>
    <x v="0"/>
    <n v="0"/>
    <n v="0"/>
    <n v="0"/>
    <n v="0"/>
    <n v="1"/>
    <n v="0"/>
    <x v="4"/>
    <s v="C000925839"/>
    <x v="1"/>
    <x v="1"/>
    <s v="No"/>
    <s v="No"/>
    <s v="No"/>
    <s v="Si"/>
    <s v="No"/>
  </r>
  <r>
    <x v="5"/>
    <x v="0"/>
    <x v="1"/>
    <x v="0"/>
    <s v="C001464517"/>
    <x v="1"/>
    <x v="80"/>
    <d v="2018-04-19T13:30:00"/>
    <d v="2018-04-19T19:30:00"/>
    <s v="AMER | KUO | Creacion de ventana de  Mantenimiento en herramienta de Monitoreo HP SiteScope para servidor CASQRO01"/>
    <x v="0"/>
    <s v="On Time"/>
    <s v="No"/>
    <s v="Standard"/>
    <s v="Successful"/>
    <s v="On Time"/>
    <n v="1"/>
    <n v="1"/>
    <n v="0"/>
    <x v="3"/>
    <x v="0"/>
    <x v="0"/>
    <n v="0"/>
    <n v="0"/>
    <n v="0"/>
    <n v="0"/>
    <n v="1"/>
    <n v="0"/>
    <x v="4"/>
    <s v="C000917079"/>
    <x v="1"/>
    <x v="1"/>
    <s v="No"/>
    <s v="No"/>
    <s v="No"/>
    <s v="Si"/>
    <s v="No"/>
  </r>
  <r>
    <x v="5"/>
    <x v="0"/>
    <x v="1"/>
    <x v="0"/>
    <s v="C001467726"/>
    <x v="1"/>
    <x v="89"/>
    <d v="2018-04-23T11:50:00"/>
    <d v="2018-04-23T16:00:00"/>
    <s v="AMER | Multiple | Healthy restart of server : DEMTYLNS03, DEMTYMIMVM01"/>
    <x v="0"/>
    <s v="On Time"/>
    <s v="No"/>
    <s v="Standard"/>
    <s v="Successful"/>
    <s v="On Time"/>
    <n v="1"/>
    <n v="1"/>
    <n v="0"/>
    <x v="3"/>
    <x v="0"/>
    <x v="0"/>
    <n v="0"/>
    <n v="0"/>
    <n v="0"/>
    <n v="0"/>
    <n v="1"/>
    <n v="0"/>
    <x v="4"/>
    <s v="C000961078"/>
    <x v="1"/>
    <x v="1"/>
    <s v="No"/>
    <s v="No"/>
    <s v="No"/>
    <s v="Si"/>
    <s v="No"/>
  </r>
  <r>
    <x v="5"/>
    <x v="0"/>
    <x v="1"/>
    <x v="0"/>
    <s v="C001469468 "/>
    <x v="1"/>
    <x v="80"/>
    <d v="2018-04-24T12:00:00"/>
    <d v="2018-04-24T15:00:00"/>
    <s v="AMER | KUO  | Healthy restart of server : DEMTYLNS03 (92.112.68.49)"/>
    <x v="0"/>
    <s v="On Time"/>
    <s v="No"/>
    <s v="Standard"/>
    <s v="Successful"/>
    <s v="On Time"/>
    <n v="1"/>
    <n v="1"/>
    <n v="0"/>
    <x v="3"/>
    <x v="0"/>
    <x v="0"/>
    <n v="0"/>
    <n v="0"/>
    <n v="0"/>
    <n v="0"/>
    <n v="1"/>
    <n v="0"/>
    <x v="4"/>
    <s v="C000961078"/>
    <x v="1"/>
    <x v="1"/>
    <s v="No"/>
    <s v="No"/>
    <s v="No"/>
    <s v="Si"/>
    <s v="No"/>
  </r>
  <r>
    <x v="5"/>
    <x v="0"/>
    <x v="1"/>
    <x v="0"/>
    <s v="C001469520 "/>
    <x v="1"/>
    <x v="80"/>
    <d v="2018-04-24T14:00:00"/>
    <d v="2018-04-29T20:00:00"/>
    <s v="AMER | KUO | Disable Monitoring agent on server ALTAPP01 (92.112.119.23)"/>
    <x v="0"/>
    <s v="On Time"/>
    <s v="No"/>
    <s v="Standard"/>
    <s v="Successful"/>
    <s v="On Time"/>
    <n v="1"/>
    <n v="1"/>
    <n v="0"/>
    <x v="3"/>
    <x v="0"/>
    <x v="0"/>
    <n v="0"/>
    <n v="0"/>
    <n v="0"/>
    <n v="0"/>
    <n v="1"/>
    <n v="0"/>
    <x v="4"/>
    <s v="C000925839"/>
    <x v="1"/>
    <x v="1"/>
    <s v="No"/>
    <s v="No"/>
    <s v="No"/>
    <s v="Si"/>
    <s v="No"/>
  </r>
  <r>
    <x v="5"/>
    <x v="0"/>
    <x v="1"/>
    <x v="0"/>
    <s v="C001472847 "/>
    <x v="1"/>
    <x v="80"/>
    <d v="2018-04-26T17:00:00"/>
    <d v="2018-04-26T21:00:00"/>
    <s v="AMER | KUO | Healthy restart of server : ALTCAM03 (92.112.119.90)"/>
    <x v="0"/>
    <s v="On Time"/>
    <s v="No"/>
    <s v="Standard"/>
    <s v="Successful"/>
    <s v="On Time"/>
    <n v="1"/>
    <n v="1"/>
    <n v="0"/>
    <x v="3"/>
    <x v="0"/>
    <x v="0"/>
    <n v="0"/>
    <n v="0"/>
    <n v="0"/>
    <n v="0"/>
    <n v="1"/>
    <n v="0"/>
    <x v="4"/>
    <s v="C000961078"/>
    <x v="1"/>
    <x v="1"/>
    <s v="No"/>
    <s v="No"/>
    <s v="No"/>
    <s v="Si"/>
    <s v="No"/>
  </r>
  <r>
    <x v="5"/>
    <x v="0"/>
    <x v="1"/>
    <x v="0"/>
    <s v="C001474223 "/>
    <x v="1"/>
    <x v="80"/>
    <d v="2018-04-27T13:00:00"/>
    <d v="2018-04-27T17:00:00"/>
    <s v="AMER | KUO | Increase disk space on Cluster BELFAR"/>
    <x v="0"/>
    <s v="On Time"/>
    <s v="No"/>
    <s v="Standard"/>
    <s v="Successful"/>
    <s v="On Time"/>
    <n v="1"/>
    <n v="1"/>
    <n v="0"/>
    <x v="3"/>
    <x v="0"/>
    <x v="0"/>
    <n v="0"/>
    <n v="0"/>
    <n v="0"/>
    <n v="0"/>
    <n v="1"/>
    <n v="0"/>
    <x v="4"/>
    <s v="C000058623"/>
    <x v="1"/>
    <x v="1"/>
    <s v="No"/>
    <s v="No"/>
    <s v="No"/>
    <s v="Si"/>
    <s v="No"/>
  </r>
  <r>
    <x v="5"/>
    <x v="0"/>
    <x v="1"/>
    <x v="0"/>
    <s v="C001474261"/>
    <x v="1"/>
    <x v="138"/>
    <d v="2018-04-27T21:15:31"/>
    <d v="2018-04-28T00:00:00"/>
    <s v="AMER | Multiple | Healthy restart of server : &quot;QROMIX02&quot;"/>
    <x v="0"/>
    <s v="On Time"/>
    <s v="No"/>
    <s v="Standard"/>
    <s v="Successful"/>
    <s v="On Time"/>
    <n v="1"/>
    <n v="1"/>
    <n v="0"/>
    <x v="3"/>
    <x v="0"/>
    <x v="0"/>
    <n v="0"/>
    <n v="0"/>
    <n v="0"/>
    <n v="0"/>
    <n v="1"/>
    <n v="0"/>
    <x v="4"/>
    <s v="C000961078"/>
    <x v="1"/>
    <x v="1"/>
    <s v="No"/>
    <s v="No"/>
    <s v="No"/>
    <s v="Si"/>
    <s v="No"/>
  </r>
  <r>
    <x v="11"/>
    <x v="3"/>
    <x v="0"/>
    <x v="0"/>
    <s v="CRQ244622 RLM47710"/>
    <x v="76"/>
    <x v="356"/>
    <d v="2018-04-27T13:00:00"/>
    <d v="2018-04-29T19:00:00"/>
    <s v="Probar los flujos de failover en fabrica Maya para los servicios de WMS"/>
    <x v="0"/>
    <s v="On Time"/>
    <s v="No"/>
    <s v="Minor"/>
    <s v="Successful"/>
    <s v="On Time"/>
    <n v="1"/>
    <n v="1"/>
    <n v="0"/>
    <x v="3"/>
    <x v="0"/>
    <x v="0"/>
    <n v="0"/>
    <n v="0"/>
    <n v="0"/>
    <n v="0"/>
    <n v="1"/>
    <n v="0"/>
    <x v="6"/>
    <s v="-"/>
    <x v="25"/>
    <x v="4"/>
    <s v="No"/>
    <s v="No"/>
    <s v="No"/>
    <s v="Si"/>
    <s v="No"/>
  </r>
  <r>
    <x v="11"/>
    <x v="0"/>
    <x v="0"/>
    <x v="0"/>
    <s v="CRQ247306"/>
    <x v="73"/>
    <x v="395"/>
    <d v="2018-04-06T11:00:00"/>
    <d v="2018-04-11T18:00:00"/>
    <s v="WO11820033 RLM46018 Mitigacion de Vulnerabilidad de SQL Server Database Link Crawling Command Execution - Zero Day "/>
    <x v="0"/>
    <s v="On Time"/>
    <s v="No"/>
    <s v="Minor"/>
    <s v="Successful"/>
    <s v="On Time"/>
    <n v="1"/>
    <n v="1"/>
    <n v="0"/>
    <x v="3"/>
    <x v="0"/>
    <x v="0"/>
    <n v="0"/>
    <n v="0"/>
    <n v="0"/>
    <n v="0"/>
    <n v="1"/>
    <n v="0"/>
    <x v="6"/>
    <s v="-"/>
    <x v="21"/>
    <x v="1"/>
    <s v="No"/>
    <s v="No"/>
    <s v="No"/>
    <s v="Si"/>
    <s v="No"/>
  </r>
  <r>
    <x v="11"/>
    <x v="0"/>
    <x v="0"/>
    <x v="0"/>
    <s v="CRQ244905"/>
    <x v="122"/>
    <x v="396"/>
    <d v="2018-04-06T13:00:00"/>
    <d v="2018-04-06T19:30:00"/>
    <s v="WO11784726 RLM46011 Configurar politica de contraseñas de usuarios finales y de servicio en servidores AIX DEV"/>
    <x v="0"/>
    <s v="On Time"/>
    <s v="No"/>
    <s v="Minor"/>
    <s v="Successful"/>
    <s v="On Time"/>
    <n v="1"/>
    <n v="1"/>
    <n v="0"/>
    <x v="3"/>
    <x v="0"/>
    <x v="0"/>
    <n v="0"/>
    <n v="0"/>
    <n v="0"/>
    <n v="0"/>
    <n v="1"/>
    <n v="0"/>
    <x v="6"/>
    <s v="-"/>
    <x v="22"/>
    <x v="1"/>
    <s v="No"/>
    <s v="No"/>
    <s v="No"/>
    <s v="Si"/>
    <s v="No"/>
  </r>
  <r>
    <x v="11"/>
    <x v="0"/>
    <x v="0"/>
    <x v="0"/>
    <s v="CRQ247108"/>
    <x v="89"/>
    <x v="185"/>
    <d v="2018-04-06T18:00:00"/>
    <d v="2018-04-06T21:00:00"/>
    <s v="WO11818976 RLM46103 Mitigacion de vulnerabilidad TLS 1.0"/>
    <x v="0"/>
    <s v="On Time"/>
    <s v="No"/>
    <s v="Minor"/>
    <s v="Successful"/>
    <s v="On Time"/>
    <n v="1"/>
    <n v="1"/>
    <n v="0"/>
    <x v="3"/>
    <x v="0"/>
    <x v="0"/>
    <n v="0"/>
    <n v="0"/>
    <n v="0"/>
    <n v="0"/>
    <n v="1"/>
    <n v="0"/>
    <x v="6"/>
    <s v="-"/>
    <x v="1"/>
    <x v="1"/>
    <s v="No"/>
    <s v="No"/>
    <s v="No"/>
    <s v="Si"/>
    <s v="No"/>
  </r>
  <r>
    <x v="11"/>
    <x v="0"/>
    <x v="0"/>
    <x v="0"/>
    <s v="CRQ245013"/>
    <x v="72"/>
    <x v="368"/>
    <d v="2018-04-06T21:00:00"/>
    <d v="2018-04-06T21:35:00"/>
    <s v="WO11793113 RLM43606 Configurar el parametro DIFOK en las políticas de contraseñas."/>
    <x v="0"/>
    <s v="On Time"/>
    <s v="No"/>
    <s v="Minor"/>
    <s v="Successful"/>
    <s v="On Time"/>
    <n v="1"/>
    <n v="1"/>
    <n v="0"/>
    <x v="3"/>
    <x v="0"/>
    <x v="0"/>
    <n v="0"/>
    <n v="0"/>
    <n v="0"/>
    <n v="0"/>
    <n v="1"/>
    <n v="0"/>
    <x v="6"/>
    <s v="-"/>
    <x v="18"/>
    <x v="1"/>
    <s v="No"/>
    <s v="No"/>
    <s v="No"/>
    <s v="Si"/>
    <s v="No"/>
  </r>
  <r>
    <x v="11"/>
    <x v="0"/>
    <x v="0"/>
    <x v="0"/>
    <s v="CRQ247105"/>
    <x v="114"/>
    <x v="349"/>
    <d v="2018-04-06T23:00:00"/>
    <d v="2018-04-07T10:00:00"/>
    <s v="WO11818883 RLM46107 Mitigar multiples vulnerabilidades WAS e IHS Productivas"/>
    <x v="0"/>
    <s v="On Time"/>
    <s v="No"/>
    <s v="Minor"/>
    <s v="Successful"/>
    <s v="On Time"/>
    <n v="1"/>
    <n v="1"/>
    <n v="0"/>
    <x v="3"/>
    <x v="0"/>
    <x v="0"/>
    <n v="0"/>
    <n v="0"/>
    <n v="0"/>
    <n v="0"/>
    <n v="1"/>
    <n v="0"/>
    <x v="6"/>
    <s v="-"/>
    <x v="38"/>
    <x v="1"/>
    <s v="No"/>
    <s v="No"/>
    <s v="No"/>
    <s v="Si"/>
    <s v="No"/>
  </r>
  <r>
    <x v="11"/>
    <x v="0"/>
    <x v="0"/>
    <x v="0"/>
    <s v="CRQ246003"/>
    <x v="73"/>
    <x v="352"/>
    <d v="2018-04-07T09:00:00"/>
    <d v="2018-04-07T19:50:00"/>
    <s v="WO11803644 RLM46401 Renovar los certificados de seguridad del  la instancias standalone SQL en el servidor HDSCCMDBPV"/>
    <x v="0"/>
    <s v="On Time"/>
    <s v="No"/>
    <s v="Minor"/>
    <s v="Successful"/>
    <s v="On Time"/>
    <n v="1"/>
    <n v="1"/>
    <n v="0"/>
    <x v="3"/>
    <x v="0"/>
    <x v="0"/>
    <n v="0"/>
    <n v="0"/>
    <n v="0"/>
    <n v="0"/>
    <n v="1"/>
    <n v="0"/>
    <x v="6"/>
    <s v="-"/>
    <x v="21"/>
    <x v="1"/>
    <s v="No"/>
    <s v="No"/>
    <s v="No"/>
    <s v="Si"/>
    <s v="No"/>
  </r>
  <r>
    <x v="11"/>
    <x v="0"/>
    <x v="0"/>
    <x v="0"/>
    <s v="CRQ247021"/>
    <x v="78"/>
    <x v="397"/>
    <d v="2018-04-09T14:30:00"/>
    <d v="2018-04-10T15:00:00"/>
    <s v="WO11821941 RLM45917 Realizar el upgrade de microcodigo del equipo DS8870 y actualización de CMDB C4MXDFSYI09 y C4MXDFSYI08"/>
    <x v="0"/>
    <s v="On Time"/>
    <s v="No"/>
    <s v="Minor"/>
    <s v="Successful"/>
    <s v="On Time"/>
    <n v="1"/>
    <n v="1"/>
    <n v="0"/>
    <x v="3"/>
    <x v="0"/>
    <x v="0"/>
    <n v="0"/>
    <n v="0"/>
    <n v="0"/>
    <n v="0"/>
    <n v="1"/>
    <n v="0"/>
    <x v="6"/>
    <s v="-"/>
    <x v="9"/>
    <x v="1"/>
    <s v="No"/>
    <s v="No"/>
    <s v="No"/>
    <s v="Si"/>
    <s v="No"/>
  </r>
  <r>
    <x v="11"/>
    <x v="0"/>
    <x v="0"/>
    <x v="0"/>
    <s v="CRQ248914"/>
    <x v="123"/>
    <x v="210"/>
    <d v="2018-04-20T13:00:00"/>
    <d v="2018-04-20T23:00:00"/>
    <s v="WO11838868 RLM47113 Se necesita deshabilitar momentáneamente los índices de la base de datos de HFM PROD"/>
    <x v="0"/>
    <s v="On Time"/>
    <s v="No"/>
    <s v="Minor"/>
    <s v="Successful"/>
    <s v="On Time"/>
    <n v="1"/>
    <n v="1"/>
    <n v="0"/>
    <x v="3"/>
    <x v="0"/>
    <x v="0"/>
    <n v="0"/>
    <n v="0"/>
    <n v="0"/>
    <n v="0"/>
    <n v="1"/>
    <n v="0"/>
    <x v="6"/>
    <s v="-"/>
    <x v="38"/>
    <x v="1"/>
    <s v="No"/>
    <s v="No"/>
    <s v="No"/>
    <s v="Si"/>
    <s v="No"/>
  </r>
  <r>
    <x v="11"/>
    <x v="0"/>
    <x v="0"/>
    <x v="0"/>
    <s v="CRQ248902"/>
    <x v="114"/>
    <x v="349"/>
    <d v="2018-04-21T23:00:00"/>
    <d v="2018-04-22T05:00:00"/>
    <s v="WO11837728 RLM47113  Mitigar vulnerabilidad HTTP Headers en IHS 6.1 PRD DMZ "/>
    <x v="0"/>
    <s v="On Time"/>
    <s v="No"/>
    <s v="Minor"/>
    <s v="Successful"/>
    <s v="On Time"/>
    <n v="1"/>
    <n v="1"/>
    <n v="0"/>
    <x v="3"/>
    <x v="0"/>
    <x v="0"/>
    <n v="0"/>
    <n v="1"/>
    <n v="0"/>
    <n v="0"/>
    <n v="1"/>
    <n v="0"/>
    <x v="6"/>
    <s v="-"/>
    <x v="38"/>
    <x v="1"/>
    <s v="Si"/>
    <s v="No"/>
    <s v="No"/>
    <s v="Si"/>
    <s v="No"/>
  </r>
  <r>
    <x v="11"/>
    <x v="0"/>
    <x v="0"/>
    <x v="0"/>
    <s v="CRQ248901"/>
    <x v="29"/>
    <x v="398"/>
    <d v="2018-04-22T00:00:00"/>
    <d v="2018-04-22T23:59:00"/>
    <s v="WO11836704 RLM47501 Ajuste de parametros Solman"/>
    <x v="0"/>
    <s v="On Time"/>
    <s v="No"/>
    <s v="Minor"/>
    <s v="Successful"/>
    <s v="On Time"/>
    <n v="1"/>
    <n v="1"/>
    <n v="0"/>
    <x v="3"/>
    <x v="0"/>
    <x v="0"/>
    <n v="0"/>
    <n v="0"/>
    <n v="0"/>
    <n v="0"/>
    <n v="1"/>
    <n v="0"/>
    <x v="6"/>
    <s v="-"/>
    <x v="0"/>
    <x v="0"/>
    <s v="No"/>
    <s v="No"/>
    <s v="No"/>
    <s v="Si"/>
    <s v="No"/>
  </r>
  <r>
    <x v="11"/>
    <x v="0"/>
    <x v="0"/>
    <x v="0"/>
    <s v="CRQ248519"/>
    <x v="29"/>
    <x v="399"/>
    <d v="2018-04-22T00:00:00"/>
    <d v="2018-04-22T22:59:00"/>
    <s v="WO11836530 RLM47311 Ajuste de parametros en PGR"/>
    <x v="0"/>
    <s v="On Time"/>
    <s v="No"/>
    <s v="Minor"/>
    <s v="Successful"/>
    <s v="On Time"/>
    <n v="1"/>
    <n v="1"/>
    <n v="0"/>
    <x v="3"/>
    <x v="0"/>
    <x v="0"/>
    <n v="0"/>
    <n v="0"/>
    <n v="0"/>
    <n v="0"/>
    <n v="1"/>
    <n v="0"/>
    <x v="6"/>
    <s v="-"/>
    <x v="0"/>
    <x v="0"/>
    <s v="No"/>
    <s v="No"/>
    <s v="No"/>
    <s v="Si"/>
    <s v="No"/>
  </r>
  <r>
    <x v="11"/>
    <x v="0"/>
    <x v="0"/>
    <x v="0"/>
    <s v="CRQ248511"/>
    <x v="29"/>
    <x v="41"/>
    <d v="2018-04-22T00:00:00"/>
    <d v="2018-04-22T23:59:00"/>
    <s v="WO11834556 RLM47305 Segunda fase: Depuración de las tablas MXP_Ext_Audit en la base de datos de IDM PROD"/>
    <x v="0"/>
    <s v="On Time"/>
    <s v="No"/>
    <s v="Minor"/>
    <s v="Successful"/>
    <s v="On Time"/>
    <n v="1"/>
    <n v="1"/>
    <n v="0"/>
    <x v="3"/>
    <x v="0"/>
    <x v="0"/>
    <n v="0"/>
    <n v="0"/>
    <n v="0"/>
    <n v="0"/>
    <n v="1"/>
    <n v="0"/>
    <x v="6"/>
    <s v="-"/>
    <x v="0"/>
    <x v="0"/>
    <s v="No"/>
    <s v="No"/>
    <s v="No"/>
    <s v="Si"/>
    <s v="No"/>
  </r>
  <r>
    <x v="11"/>
    <x v="0"/>
    <x v="0"/>
    <x v="0"/>
    <s v="CRQ244560"/>
    <x v="29"/>
    <x v="364"/>
    <d v="2018-04-22T00:00:00"/>
    <d v="2018-04-22T23:00:00"/>
    <s v="WO11786459 RLM43346 Reinicio de portales y suite SRM por motivos de sanidad."/>
    <x v="0"/>
    <s v="On Time"/>
    <s v="No"/>
    <s v="Minor"/>
    <s v="Successful"/>
    <s v="On Time"/>
    <n v="1"/>
    <n v="1"/>
    <n v="0"/>
    <x v="3"/>
    <x v="0"/>
    <x v="0"/>
    <n v="0"/>
    <n v="0"/>
    <n v="0"/>
    <n v="0"/>
    <n v="1"/>
    <n v="0"/>
    <x v="6"/>
    <s v="-"/>
    <x v="0"/>
    <x v="0"/>
    <s v="No"/>
    <s v="No"/>
    <s v="No"/>
    <s v="Si"/>
    <s v="No"/>
  </r>
  <r>
    <x v="11"/>
    <x v="0"/>
    <x v="0"/>
    <x v="0"/>
    <s v="CRQ244659"/>
    <x v="29"/>
    <x v="400"/>
    <d v="2018-04-22T01:00:00"/>
    <d v="2018-04-22T23:59:00"/>
    <s v="WO11785687 RLM47507 Reorganizar tablas en ECC Produccion (Plan HR x HR) y Recuperación de espacio logico en Tablespaces"/>
    <x v="0"/>
    <s v="On Time"/>
    <s v="No"/>
    <s v="Minor"/>
    <s v="Successful"/>
    <s v="On Time"/>
    <n v="1"/>
    <n v="1"/>
    <n v="0"/>
    <x v="3"/>
    <x v="0"/>
    <x v="0"/>
    <n v="0"/>
    <n v="0"/>
    <n v="0"/>
    <n v="0"/>
    <n v="1"/>
    <n v="0"/>
    <x v="6"/>
    <s v="-"/>
    <x v="0"/>
    <x v="0"/>
    <s v="No"/>
    <s v="No"/>
    <s v="No"/>
    <s v="Si"/>
    <s v="No"/>
  </r>
  <r>
    <x v="11"/>
    <x v="0"/>
    <x v="0"/>
    <x v="0"/>
    <s v="CRQ244568"/>
    <x v="29"/>
    <x v="401"/>
    <d v="2018-04-22T01:00:00"/>
    <d v="2018-04-22T23:59:00"/>
    <s v="WO11788182 RLM43426 Actualización de Kernel y SAPHostAgent en landscape SAP PI Productivo"/>
    <x v="0"/>
    <s v="On Time"/>
    <s v="No"/>
    <s v="Minor"/>
    <s v="Successful"/>
    <s v="On Time"/>
    <n v="1"/>
    <n v="1"/>
    <n v="0"/>
    <x v="3"/>
    <x v="0"/>
    <x v="0"/>
    <n v="0"/>
    <n v="0"/>
    <n v="0"/>
    <n v="0"/>
    <n v="1"/>
    <n v="0"/>
    <x v="6"/>
    <s v="-"/>
    <x v="0"/>
    <x v="0"/>
    <s v="No"/>
    <s v="No"/>
    <s v="No"/>
    <s v="Si"/>
    <s v="No"/>
  </r>
  <r>
    <x v="11"/>
    <x v="0"/>
    <x v="0"/>
    <x v="0"/>
    <s v="CRQ248906"/>
    <x v="72"/>
    <x v="107"/>
    <d v="2018-04-21T08:00:00"/>
    <d v="2018-04-21T14:00:00"/>
    <s v="WO11839651 RLM47511 Modificar configuracion de vsftpd a nivel SO"/>
    <x v="0"/>
    <s v="On Time"/>
    <s v="No"/>
    <s v="Minor"/>
    <s v="Successful"/>
    <s v="On Time"/>
    <n v="1"/>
    <n v="1"/>
    <n v="0"/>
    <x v="3"/>
    <x v="0"/>
    <x v="0"/>
    <n v="0"/>
    <n v="0"/>
    <n v="0"/>
    <n v="0"/>
    <n v="1"/>
    <n v="0"/>
    <x v="6"/>
    <s v="-"/>
    <x v="18"/>
    <x v="1"/>
    <s v="No"/>
    <s v="No"/>
    <s v="No"/>
    <s v="Si"/>
    <s v="No"/>
  </r>
  <r>
    <x v="11"/>
    <x v="0"/>
    <x v="0"/>
    <x v="0"/>
    <s v="CRQ249009"/>
    <x v="73"/>
    <x v="151"/>
    <d v="2018-04-21T10:00:00"/>
    <d v="2018-04-23T18:00:00"/>
    <s v="WO11839186 RLM47712 Instalar el Fix Pack de SQL Server para que la instancia soporte el protocolo TLS V 1.2"/>
    <x v="0"/>
    <s v="On Time"/>
    <s v="No"/>
    <s v="Minor"/>
    <s v="Successful"/>
    <s v="On Time"/>
    <n v="1"/>
    <n v="1"/>
    <n v="0"/>
    <x v="3"/>
    <x v="0"/>
    <x v="0"/>
    <n v="0"/>
    <n v="0"/>
    <n v="0"/>
    <n v="0"/>
    <n v="1"/>
    <n v="0"/>
    <x v="6"/>
    <s v="-"/>
    <x v="21"/>
    <x v="1"/>
    <s v="No"/>
    <s v="No"/>
    <s v="No"/>
    <s v="Si"/>
    <s v="No"/>
  </r>
  <r>
    <x v="11"/>
    <x v="0"/>
    <x v="0"/>
    <x v="0"/>
    <s v="CRQ248801"/>
    <x v="89"/>
    <x v="185"/>
    <d v="2018-04-21T12:00:00"/>
    <d v="2018-04-23T18:00:00"/>
    <s v="WO11832019 RLM47208 &lt;Patch Management&gt; Instalacion de security updates windows server 2008 y 2012 (Alta Criticidad)."/>
    <x v="0"/>
    <s v="On Time"/>
    <s v="No"/>
    <s v="Minor"/>
    <s v="Successful"/>
    <s v="On Time"/>
    <n v="1"/>
    <n v="1"/>
    <n v="0"/>
    <x v="3"/>
    <x v="0"/>
    <x v="0"/>
    <n v="0"/>
    <n v="0"/>
    <n v="1"/>
    <n v="0"/>
    <n v="1"/>
    <n v="0"/>
    <x v="6"/>
    <s v="-"/>
    <x v="1"/>
    <x v="1"/>
    <s v="No"/>
    <s v="Si"/>
    <s v="No"/>
    <s v="Si"/>
    <s v="No"/>
  </r>
  <r>
    <x v="11"/>
    <x v="0"/>
    <x v="0"/>
    <x v="0"/>
    <s v="CRQ249201"/>
    <x v="78"/>
    <x v="216"/>
    <d v="2018-04-21T20:00:00"/>
    <d v="2018-04-23T15:00:00"/>
    <s v="INC1291015 Act. de Firmware . Ver.  3.1.5.8711957 a la version 3.1.8.9340299 en el Storage EMC VNXe3200"/>
    <x v="0"/>
    <s v="On Time"/>
    <s v="No"/>
    <s v="Minor"/>
    <s v="Successful"/>
    <s v="On Time"/>
    <n v="1"/>
    <n v="1"/>
    <n v="0"/>
    <x v="3"/>
    <x v="0"/>
    <x v="0"/>
    <n v="0"/>
    <n v="0"/>
    <n v="0"/>
    <n v="0"/>
    <n v="1"/>
    <n v="0"/>
    <x v="6"/>
    <s v="-"/>
    <x v="9"/>
    <x v="1"/>
    <s v="No"/>
    <s v="No"/>
    <s v="No"/>
    <s v="Si"/>
    <s v="No"/>
  </r>
  <r>
    <x v="11"/>
    <x v="0"/>
    <x v="0"/>
    <x v="0"/>
    <s v="CRQ245203"/>
    <x v="72"/>
    <x v="107"/>
    <d v="2018-04-22T00:00:00"/>
    <d v="2018-04-22T16:00:00"/>
    <s v="WO11790915 RLM43801 Mitigacion de diversas vulnerabilidades proceso CERT / Global PRD SAP"/>
    <x v="0"/>
    <s v="On Time"/>
    <s v="No"/>
    <s v="Minor"/>
    <s v="Successful"/>
    <s v="On Time"/>
    <n v="1"/>
    <n v="1"/>
    <n v="0"/>
    <x v="3"/>
    <x v="0"/>
    <x v="0"/>
    <n v="0"/>
    <n v="0"/>
    <n v="0"/>
    <n v="0"/>
    <n v="1"/>
    <n v="0"/>
    <x v="6"/>
    <s v="-"/>
    <x v="18"/>
    <x v="1"/>
    <s v="No"/>
    <s v="No"/>
    <s v="No"/>
    <s v="Si"/>
    <s v="No"/>
  </r>
  <r>
    <x v="11"/>
    <x v="0"/>
    <x v="0"/>
    <x v="0"/>
    <s v="CRQ247025"/>
    <x v="79"/>
    <x v="392"/>
    <d v="2018-04-22T00:00:00"/>
    <d v="2018-04-22T19:00:00"/>
    <s v="WO11831962 RLM47402 Mitigacion de vulnerabilidad relacionada con OpenSSL &amp; tcpdump en servidores AIX Producción."/>
    <x v="0"/>
    <s v="On Time"/>
    <s v="No"/>
    <s v="Minor"/>
    <s v="Successful"/>
    <s v="On Time"/>
    <n v="1"/>
    <n v="1"/>
    <n v="0"/>
    <x v="3"/>
    <x v="0"/>
    <x v="0"/>
    <n v="0"/>
    <n v="0"/>
    <n v="0"/>
    <n v="0"/>
    <n v="1"/>
    <n v="0"/>
    <x v="6"/>
    <s v="-"/>
    <x v="18"/>
    <x v="1"/>
    <s v="No"/>
    <s v="No"/>
    <s v="No"/>
    <s v="Si"/>
    <s v="No"/>
  </r>
  <r>
    <x v="11"/>
    <x v="0"/>
    <x v="1"/>
    <x v="0"/>
    <s v="CRQ244807"/>
    <x v="71"/>
    <x v="87"/>
    <d v="2018-03-12T09:00:00"/>
    <d v="2018-04-16T15:00:00"/>
    <s v="WO11773386 RLM43424 Creación y liberación de dos servidores Windows"/>
    <x v="0"/>
    <s v="On Time"/>
    <s v="No"/>
    <s v="Standard"/>
    <s v="Successful"/>
    <s v="On Time"/>
    <n v="1"/>
    <n v="1"/>
    <n v="0"/>
    <x v="3"/>
    <x v="0"/>
    <x v="0"/>
    <n v="0"/>
    <n v="0"/>
    <n v="0"/>
    <n v="0"/>
    <n v="1"/>
    <n v="0"/>
    <x v="6"/>
    <s v="-"/>
    <x v="15"/>
    <x v="1"/>
    <s v="No"/>
    <s v="No"/>
    <s v="No"/>
    <s v="Si"/>
    <s v="No"/>
  </r>
  <r>
    <x v="11"/>
    <x v="0"/>
    <x v="0"/>
    <x v="0"/>
    <s v="CRQ247804"/>
    <x v="79"/>
    <x v="392"/>
    <d v="2018-04-12T10:00:00"/>
    <d v="2018-04-12T20:00:00"/>
    <s v="WO11826881 RLM46021 7Actualización de VIOS DEV-QA-PRE-PROD."/>
    <x v="0"/>
    <s v="On Time"/>
    <s v="No"/>
    <s v="Minor"/>
    <s v="Successful"/>
    <s v="On Time"/>
    <n v="1"/>
    <n v="1"/>
    <n v="0"/>
    <x v="3"/>
    <x v="0"/>
    <x v="0"/>
    <n v="0"/>
    <n v="0"/>
    <n v="0"/>
    <n v="0"/>
    <n v="1"/>
    <n v="0"/>
    <x v="6"/>
    <s v="-"/>
    <x v="18"/>
    <x v="1"/>
    <s v="No"/>
    <s v="No"/>
    <s v="No"/>
    <s v="Si"/>
    <s v="No"/>
  </r>
  <r>
    <x v="11"/>
    <x v="0"/>
    <x v="0"/>
    <x v="0"/>
    <s v="CRQ248501"/>
    <x v="122"/>
    <x v="396"/>
    <d v="2018-04-13T13:00:00"/>
    <d v="2018-04-13T19:30:00"/>
    <s v="WO11832088 RLM47204 Configurar politica de contraseñas de usuarios finales y de servicio en servidores AIX PRD"/>
    <x v="0"/>
    <s v="On Time"/>
    <s v="No"/>
    <s v="Minor"/>
    <s v="Successful"/>
    <s v="On Time"/>
    <n v="1"/>
    <n v="1"/>
    <n v="0"/>
    <x v="3"/>
    <x v="0"/>
    <x v="0"/>
    <n v="0"/>
    <n v="0"/>
    <n v="0"/>
    <n v="0"/>
    <n v="1"/>
    <n v="0"/>
    <x v="6"/>
    <s v="-"/>
    <x v="22"/>
    <x v="1"/>
    <s v="No"/>
    <s v="No"/>
    <s v="No"/>
    <s v="Si"/>
    <s v="No"/>
  </r>
  <r>
    <x v="11"/>
    <x v="0"/>
    <x v="0"/>
    <x v="0"/>
    <s v="CRQ248304"/>
    <x v="78"/>
    <x v="254"/>
    <d v="2018-04-13T20:00:00"/>
    <d v="2018-04-16T15:00:00"/>
    <s v="WO11832134 RLM47202 Realizar el upgrade de microcodigo del equipo DS8870 PRD SAP"/>
    <x v="0"/>
    <s v="On Time"/>
    <s v="No"/>
    <s v="Minor"/>
    <s v="Successful"/>
    <s v="On Time"/>
    <n v="1"/>
    <n v="1"/>
    <n v="0"/>
    <x v="3"/>
    <x v="0"/>
    <x v="0"/>
    <n v="0"/>
    <n v="0"/>
    <n v="0"/>
    <n v="0"/>
    <n v="1"/>
    <n v="0"/>
    <x v="6"/>
    <s v="-"/>
    <x v="9"/>
    <x v="1"/>
    <s v="No"/>
    <s v="No"/>
    <s v="No"/>
    <s v="Si"/>
    <s v="No"/>
  </r>
  <r>
    <x v="11"/>
    <x v="0"/>
    <x v="0"/>
    <x v="0"/>
    <s v="CRQ247111"/>
    <x v="73"/>
    <x v="395"/>
    <d v="2018-04-14T00:00:00"/>
    <d v="2018-04-18T18:00:00"/>
    <s v="WO11819768 RLM46901 Mitigacion de Vulnerabilidad de SQL Server Database Link Crawling Command Execution - Zero Day "/>
    <x v="0"/>
    <s v="On Time"/>
    <s v="No"/>
    <s v="Minor"/>
    <s v="Successful"/>
    <s v="On Time"/>
    <n v="1"/>
    <n v="1"/>
    <n v="0"/>
    <x v="3"/>
    <x v="0"/>
    <x v="0"/>
    <n v="0"/>
    <n v="0"/>
    <n v="0"/>
    <n v="0"/>
    <n v="1"/>
    <n v="0"/>
    <x v="6"/>
    <s v="-"/>
    <x v="21"/>
    <x v="1"/>
    <s v="No"/>
    <s v="No"/>
    <s v="No"/>
    <s v="Si"/>
    <s v="No"/>
  </r>
  <r>
    <x v="11"/>
    <x v="3"/>
    <x v="0"/>
    <x v="0"/>
    <s v="CRQ247231"/>
    <x v="76"/>
    <x v="355"/>
    <d v="2018-04-15T00:00:00"/>
    <d v="2018-04-15T23:59:00"/>
    <s v="WO11826011 RLM46403 Reiniciar los servidores de WMS"/>
    <x v="0"/>
    <s v="On Time"/>
    <s v="No"/>
    <s v="Minor"/>
    <s v="Successful"/>
    <s v="On Time"/>
    <n v="1"/>
    <n v="1"/>
    <n v="0"/>
    <x v="3"/>
    <x v="0"/>
    <x v="0"/>
    <n v="0"/>
    <n v="0"/>
    <n v="0"/>
    <n v="0"/>
    <n v="1"/>
    <n v="0"/>
    <x v="6"/>
    <s v="-"/>
    <x v="25"/>
    <x v="4"/>
    <s v="No"/>
    <s v="No"/>
    <s v="No"/>
    <s v="Si"/>
    <s v="No"/>
  </r>
  <r>
    <x v="11"/>
    <x v="0"/>
    <x v="0"/>
    <x v="0"/>
    <s v="CRQ247215"/>
    <x v="107"/>
    <x v="83"/>
    <d v="2018-04-15T05:00:00"/>
    <d v="2018-04-15T16:00:00"/>
    <s v="WO11820902 RLM46604 Realizar incremento de LUN, unidad en el servidor (HDPORA12DB01)"/>
    <x v="0"/>
    <s v="On Time"/>
    <s v="No"/>
    <s v="Minor"/>
    <s v="Successful"/>
    <s v="On Time"/>
    <n v="1"/>
    <n v="1"/>
    <n v="0"/>
    <x v="3"/>
    <x v="0"/>
    <x v="0"/>
    <n v="0"/>
    <n v="0"/>
    <n v="0"/>
    <n v="0"/>
    <n v="1"/>
    <n v="0"/>
    <x v="6"/>
    <s v="-"/>
    <x v="21"/>
    <x v="1"/>
    <s v="No"/>
    <s v="No"/>
    <s v="No"/>
    <s v="Si"/>
    <s v="No"/>
  </r>
  <r>
    <x v="11"/>
    <x v="0"/>
    <x v="0"/>
    <x v="0"/>
    <s v="CRQ247029"/>
    <x v="74"/>
    <x v="210"/>
    <d v="2018-04-15T09:00:00"/>
    <d v="2018-04-15T20:00:00"/>
    <s v="WO11827863 RLM47213 Instalación de certificado HDPCFDI01.modelo.gmodelo.com.mx y HDPCFDI02.modelo.gmodelo.com.mx"/>
    <x v="0"/>
    <s v="On Time"/>
    <s v="No"/>
    <s v="Minor"/>
    <s v="Successful"/>
    <s v="On Time"/>
    <n v="1"/>
    <n v="1"/>
    <n v="0"/>
    <x v="3"/>
    <x v="0"/>
    <x v="0"/>
    <n v="0"/>
    <n v="0"/>
    <n v="0"/>
    <n v="0"/>
    <n v="1"/>
    <n v="0"/>
    <x v="6"/>
    <s v="-"/>
    <x v="17"/>
    <x v="1"/>
    <s v="No"/>
    <s v="No"/>
    <s v="No"/>
    <s v="Si"/>
    <s v="No"/>
  </r>
  <r>
    <x v="11"/>
    <x v="0"/>
    <x v="0"/>
    <x v="0"/>
    <s v="CRQ248104"/>
    <x v="29"/>
    <x v="398"/>
    <d v="2018-04-18T09:00:00"/>
    <d v="2018-04-19T12:00:00"/>
    <s v="WO11830666 RLM46902 Pruebas de Restore GRC DB - SAP"/>
    <x v="0"/>
    <s v="On Time"/>
    <s v="No"/>
    <s v="Minor"/>
    <s v="Successful"/>
    <s v="On Time"/>
    <n v="1"/>
    <n v="1"/>
    <n v="0"/>
    <x v="3"/>
    <x v="0"/>
    <x v="0"/>
    <n v="0"/>
    <n v="0"/>
    <n v="0"/>
    <n v="0"/>
    <n v="1"/>
    <n v="0"/>
    <x v="6"/>
    <s v="-"/>
    <x v="0"/>
    <x v="0"/>
    <s v="No"/>
    <s v="No"/>
    <s v="No"/>
    <s v="Si"/>
    <s v="No"/>
  </r>
  <r>
    <x v="11"/>
    <x v="1"/>
    <x v="0"/>
    <x v="0"/>
    <s v="CRQ244637"/>
    <x v="88"/>
    <x v="358"/>
    <d v="2018-03-09T14:00:00"/>
    <d v="2018-04-10T18:00:00"/>
    <s v="WO11779796 RLM244637 Agregar segmentos de la redes TA01, ONEABI y Cableadas en Forescout Corporativos y Fabricas"/>
    <x v="0"/>
    <s v="On Time"/>
    <s v="No"/>
    <s v="Minor"/>
    <s v="Successful"/>
    <s v="On Time"/>
    <n v="1"/>
    <n v="1"/>
    <n v="0"/>
    <x v="3"/>
    <x v="0"/>
    <x v="0"/>
    <n v="0"/>
    <n v="0"/>
    <n v="0"/>
    <n v="0"/>
    <n v="1"/>
    <n v="0"/>
    <x v="6"/>
    <s v="-"/>
    <x v="14"/>
    <x v="2"/>
    <s v="No"/>
    <s v="No"/>
    <s v="No"/>
    <s v="Si"/>
    <s v="No"/>
  </r>
  <r>
    <x v="11"/>
    <x v="1"/>
    <x v="0"/>
    <x v="0"/>
    <s v="CRQ247201"/>
    <x v="88"/>
    <x v="358"/>
    <d v="2018-04-05T17:00:00"/>
    <d v="2018-04-06T18:00:00"/>
    <s v="WO11815836: RLM45810 Creación de SSID TA-Voice de Cantabria"/>
    <x v="0"/>
    <s v="On Time"/>
    <s v="No"/>
    <s v="Minor"/>
    <s v="Successful"/>
    <s v="On Time"/>
    <n v="1"/>
    <n v="1"/>
    <n v="0"/>
    <x v="3"/>
    <x v="0"/>
    <x v="0"/>
    <n v="0"/>
    <n v="0"/>
    <n v="0"/>
    <n v="0"/>
    <n v="1"/>
    <n v="0"/>
    <x v="6"/>
    <s v="-"/>
    <x v="14"/>
    <x v="2"/>
    <s v="No"/>
    <s v="No"/>
    <s v="No"/>
    <s v="Si"/>
    <s v="No"/>
  </r>
  <r>
    <x v="11"/>
    <x v="1"/>
    <x v="0"/>
    <x v="0"/>
    <s v="CRQ245204"/>
    <x v="88"/>
    <x v="306"/>
    <d v="2018-04-06T13:00:00"/>
    <d v="2018-04-09T18:00:00"/>
    <s v="WO11791069 RLM43802 Incremento de AB Agencia Molango MPLS."/>
    <x v="0"/>
    <s v="On Time"/>
    <s v="No"/>
    <s v="Minor"/>
    <s v="Successful"/>
    <s v="On Time"/>
    <n v="1"/>
    <n v="1"/>
    <n v="0"/>
    <x v="3"/>
    <x v="0"/>
    <x v="0"/>
    <n v="0"/>
    <n v="0"/>
    <n v="0"/>
    <n v="0"/>
    <n v="1"/>
    <n v="0"/>
    <x v="6"/>
    <s v="-"/>
    <x v="14"/>
    <x v="2"/>
    <s v="No"/>
    <s v="No"/>
    <s v="No"/>
    <s v="Si"/>
    <s v="No"/>
  </r>
  <r>
    <x v="11"/>
    <x v="1"/>
    <x v="1"/>
    <x v="0"/>
    <s v="CRQ247026"/>
    <x v="88"/>
    <x v="306"/>
    <d v="2018-04-06T13:00:00"/>
    <d v="2018-04-09T18:00:00"/>
    <s v="WO11823406 RLM46013 Baja de Infraestructura de Agencias Silao y Camargo en CMDB."/>
    <x v="0"/>
    <s v="On Time"/>
    <s v="No"/>
    <s v="Standard"/>
    <s v="Successful"/>
    <s v="On Time"/>
    <n v="1"/>
    <n v="1"/>
    <n v="0"/>
    <x v="3"/>
    <x v="0"/>
    <x v="0"/>
    <n v="0"/>
    <n v="0"/>
    <n v="0"/>
    <n v="0"/>
    <n v="1"/>
    <n v="0"/>
    <x v="6"/>
    <s v="-"/>
    <x v="14"/>
    <x v="2"/>
    <s v="No"/>
    <s v="No"/>
    <s v="No"/>
    <s v="Si"/>
    <s v="No"/>
  </r>
  <r>
    <x v="11"/>
    <x v="1"/>
    <x v="0"/>
    <x v="0"/>
    <s v="CRQ246322"/>
    <x v="88"/>
    <x v="306"/>
    <d v="2018-04-06T17:00:00"/>
    <d v="2018-04-09T18:00:00"/>
    <s v="WO11815836 RLM45322 Ingreso de Segmento de red OneABI Mariano Otero a Forescout para bloquear dispostivos móviles."/>
    <x v="0"/>
    <s v="On Time"/>
    <s v="No"/>
    <s v="Minor"/>
    <s v="Successful"/>
    <s v="On Time"/>
    <n v="1"/>
    <n v="1"/>
    <n v="0"/>
    <x v="3"/>
    <x v="0"/>
    <x v="0"/>
    <n v="0"/>
    <n v="0"/>
    <n v="0"/>
    <n v="0"/>
    <n v="1"/>
    <n v="0"/>
    <x v="6"/>
    <s v="-"/>
    <x v="14"/>
    <x v="2"/>
    <s v="No"/>
    <s v="No"/>
    <s v="No"/>
    <s v="Si"/>
    <s v="No"/>
  </r>
  <r>
    <x v="11"/>
    <x v="1"/>
    <x v="0"/>
    <x v="0"/>
    <s v="CRQ247223"/>
    <x v="16"/>
    <x v="255"/>
    <d v="2018-04-06T17:00:00"/>
    <d v="2018-04-06T18:44:00"/>
    <s v="WO11821288 RLM46201 Configuración de Regla de Firewall."/>
    <x v="0"/>
    <s v="On Time"/>
    <s v="No"/>
    <s v="Minor"/>
    <s v="Successful"/>
    <s v="On Time"/>
    <n v="1"/>
    <n v="1"/>
    <n v="0"/>
    <x v="3"/>
    <x v="0"/>
    <x v="0"/>
    <n v="0"/>
    <n v="0"/>
    <n v="0"/>
    <n v="0"/>
    <n v="1"/>
    <n v="0"/>
    <x v="6"/>
    <s v="-"/>
    <x v="11"/>
    <x v="2"/>
    <s v="No"/>
    <s v="No"/>
    <s v="No"/>
    <s v="Si"/>
    <s v="No"/>
  </r>
  <r>
    <x v="11"/>
    <x v="1"/>
    <x v="0"/>
    <x v="0"/>
    <s v="CRQ247019"/>
    <x v="75"/>
    <x v="235"/>
    <d v="2018-04-06T18:00:00"/>
    <d v="2018-04-09T20:00:00"/>
    <s v="WO11821318 RLM46010 Aprovicionamiento de infraestructura para migracion. "/>
    <x v="0"/>
    <s v="On Time"/>
    <s v="No"/>
    <s v="Minor"/>
    <s v="Successful"/>
    <s v="On Time"/>
    <n v="1"/>
    <n v="1"/>
    <n v="0"/>
    <x v="3"/>
    <x v="0"/>
    <x v="0"/>
    <n v="0"/>
    <n v="0"/>
    <n v="0"/>
    <n v="0"/>
    <n v="1"/>
    <n v="0"/>
    <x v="6"/>
    <s v="-"/>
    <x v="30"/>
    <x v="2"/>
    <s v="No"/>
    <s v="No"/>
    <s v="No"/>
    <s v="Si"/>
    <s v="No"/>
  </r>
  <r>
    <x v="11"/>
    <x v="1"/>
    <x v="0"/>
    <x v="0"/>
    <s v="CRQ247016"/>
    <x v="75"/>
    <x v="235"/>
    <d v="2018-04-06T18:00:00"/>
    <d v="2018-04-11T20:00:00"/>
    <s v="WO11821049 RLM45914 Crear VPN S2S Banagrícola COPEC"/>
    <x v="0"/>
    <s v="On Time"/>
    <s v="No"/>
    <s v="Minor"/>
    <s v="Successful"/>
    <s v="On Time"/>
    <n v="1"/>
    <n v="1"/>
    <n v="0"/>
    <x v="3"/>
    <x v="0"/>
    <x v="0"/>
    <n v="0"/>
    <n v="0"/>
    <n v="0"/>
    <n v="0"/>
    <n v="1"/>
    <n v="0"/>
    <x v="6"/>
    <s v="-"/>
    <x v="30"/>
    <x v="2"/>
    <s v="No"/>
    <s v="No"/>
    <s v="No"/>
    <s v="Si"/>
    <s v="No"/>
  </r>
  <r>
    <x v="11"/>
    <x v="1"/>
    <x v="0"/>
    <x v="0"/>
    <s v="CRQ247012"/>
    <x v="75"/>
    <x v="402"/>
    <d v="2018-04-06T18:00:00"/>
    <d v="2018-04-06T20:00:00"/>
    <s v="WO11820255 RLM46104 Configuración de reglas de FW."/>
    <x v="0"/>
    <s v="On Time"/>
    <s v="No"/>
    <s v="Minor"/>
    <s v="Successful"/>
    <s v="On Time"/>
    <n v="1"/>
    <n v="1"/>
    <n v="0"/>
    <x v="3"/>
    <x v="0"/>
    <x v="0"/>
    <n v="0"/>
    <n v="0"/>
    <n v="0"/>
    <n v="0"/>
    <n v="1"/>
    <n v="0"/>
    <x v="6"/>
    <s v="-"/>
    <x v="30"/>
    <x v="2"/>
    <s v="No"/>
    <s v="No"/>
    <s v="No"/>
    <s v="Si"/>
    <s v="No"/>
  </r>
  <r>
    <x v="11"/>
    <x v="1"/>
    <x v="0"/>
    <x v="0"/>
    <s v="CRQ245501"/>
    <x v="88"/>
    <x v="358"/>
    <d v="2018-04-06T21:00:00"/>
    <d v="2018-04-09T18:00:00"/>
    <s v="WO11796753 RLM45811 Deshabilitar el SSID TA03 de las WLC de Corporativos Cantabria (Cambio anterior) y Acuario (Ya no hay nada en la red)"/>
    <x v="0"/>
    <s v="On Time"/>
    <s v="No"/>
    <s v="Minor"/>
    <s v="Successful"/>
    <s v="On Time"/>
    <n v="1"/>
    <n v="1"/>
    <n v="0"/>
    <x v="3"/>
    <x v="0"/>
    <x v="0"/>
    <n v="0"/>
    <n v="0"/>
    <n v="0"/>
    <n v="0"/>
    <n v="1"/>
    <n v="0"/>
    <x v="6"/>
    <s v="-"/>
    <x v="14"/>
    <x v="2"/>
    <s v="No"/>
    <s v="No"/>
    <s v="No"/>
    <s v="Si"/>
    <s v="No"/>
  </r>
  <r>
    <x v="11"/>
    <x v="1"/>
    <x v="0"/>
    <x v="0"/>
    <s v="CRQ247106"/>
    <x v="16"/>
    <x v="359"/>
    <d v="2018-04-08T06:00:00"/>
    <d v="2018-04-08T08:00:00"/>
    <s v="WO11818570 RLM46012 Pruebas para desactivar TLSv1.0 en  FW-VPN"/>
    <x v="0"/>
    <s v="On Time"/>
    <s v="No"/>
    <s v="Minor"/>
    <s v="Successful"/>
    <s v="On Time"/>
    <n v="1"/>
    <n v="1"/>
    <n v="0"/>
    <x v="3"/>
    <x v="0"/>
    <x v="0"/>
    <n v="0"/>
    <n v="0"/>
    <n v="0"/>
    <n v="0"/>
    <n v="1"/>
    <n v="0"/>
    <x v="6"/>
    <s v="-"/>
    <x v="11"/>
    <x v="2"/>
    <s v="No"/>
    <s v="No"/>
    <s v="No"/>
    <s v="Si"/>
    <s v="No"/>
  </r>
  <r>
    <x v="11"/>
    <x v="1"/>
    <x v="0"/>
    <x v="0"/>
    <s v="CRQ248817"/>
    <x v="75"/>
    <x v="235"/>
    <d v="2018-04-19T22:00:00"/>
    <d v="2018-04-20T22:00:00"/>
    <s v="WO11834994 RLM47113 Configuración de tuneles GRE ONEABI para Honduras y Salvador"/>
    <x v="0"/>
    <s v="On Time"/>
    <s v="No"/>
    <s v="Minor"/>
    <s v="Successful"/>
    <s v="On Time"/>
    <n v="1"/>
    <n v="1"/>
    <n v="0"/>
    <x v="3"/>
    <x v="0"/>
    <x v="0"/>
    <n v="0"/>
    <n v="0"/>
    <n v="0"/>
    <n v="0"/>
    <n v="1"/>
    <n v="0"/>
    <x v="6"/>
    <s v="-"/>
    <x v="30"/>
    <x v="2"/>
    <s v="No"/>
    <s v="No"/>
    <s v="No"/>
    <s v="Si"/>
    <s v="No"/>
  </r>
  <r>
    <x v="11"/>
    <x v="1"/>
    <x v="0"/>
    <x v="0"/>
    <s v="CRQ249207"/>
    <x v="16"/>
    <x v="255"/>
    <d v="2018-04-20T17:00:00"/>
    <d v="2018-04-20T19:00:00"/>
    <s v="WO11835243 RLM47222 Configuración de Regla de Firewall."/>
    <x v="0"/>
    <s v="On Time"/>
    <s v="No"/>
    <s v="Minor"/>
    <s v="Successful"/>
    <s v="On Time"/>
    <n v="1"/>
    <n v="1"/>
    <n v="0"/>
    <x v="3"/>
    <x v="0"/>
    <x v="0"/>
    <n v="0"/>
    <n v="0"/>
    <n v="0"/>
    <n v="0"/>
    <n v="1"/>
    <n v="0"/>
    <x v="6"/>
    <s v="-"/>
    <x v="11"/>
    <x v="2"/>
    <s v="No"/>
    <s v="No"/>
    <s v="No"/>
    <s v="Si"/>
    <s v="No"/>
  </r>
  <r>
    <x v="11"/>
    <x v="1"/>
    <x v="0"/>
    <x v="0"/>
    <s v="CRQ247706"/>
    <x v="108"/>
    <x v="358"/>
    <d v="2018-04-13T22:00:00"/>
    <d v="2018-04-14T03:00:00"/>
    <s v="WO11826290 RLM46803 Pruebas  Alta Disponibilidad en LAN/WAN/en Inamex"/>
    <x v="0"/>
    <s v="On Time"/>
    <s v="No"/>
    <s v="Minor"/>
    <s v="Successful"/>
    <s v="On Time"/>
    <n v="1"/>
    <n v="1"/>
    <n v="0"/>
    <x v="3"/>
    <x v="0"/>
    <x v="0"/>
    <n v="0"/>
    <n v="0"/>
    <n v="0"/>
    <n v="0"/>
    <n v="1"/>
    <n v="0"/>
    <x v="6"/>
    <s v="-"/>
    <x v="11"/>
    <x v="2"/>
    <s v="No"/>
    <s v="No"/>
    <s v="No"/>
    <s v="Si"/>
    <s v="No"/>
  </r>
  <r>
    <x v="11"/>
    <x v="1"/>
    <x v="0"/>
    <x v="0"/>
    <s v="CRQ247705"/>
    <x v="108"/>
    <x v="358"/>
    <d v="2018-04-14T22:00:00"/>
    <d v="2018-04-15T03:00:00"/>
    <s v="WO11826391 RLM47001 Pruebas  Alta Disponibilidad en HA LAN/WAN/WLC en Fabrica Mexico"/>
    <x v="0"/>
    <s v="On Time"/>
    <s v="No"/>
    <s v="Minor"/>
    <s v="Successful"/>
    <s v="On Time"/>
    <n v="1"/>
    <n v="1"/>
    <n v="0"/>
    <x v="3"/>
    <x v="0"/>
    <x v="0"/>
    <n v="0"/>
    <n v="0"/>
    <n v="0"/>
    <n v="0"/>
    <n v="1"/>
    <n v="0"/>
    <x v="6"/>
    <s v="-"/>
    <x v="11"/>
    <x v="2"/>
    <s v="No"/>
    <s v="No"/>
    <s v="No"/>
    <s v="Si"/>
    <s v="No"/>
  </r>
  <r>
    <x v="0"/>
    <x v="0"/>
    <x v="0"/>
    <x v="0"/>
    <s v="C001475443"/>
    <x v="11"/>
    <x v="32"/>
    <d v="2018-05-10T21:00:00"/>
    <d v="2018-05-14T17:00:00"/>
    <s v="NEMAK | CCS - SCCM | Pilot Deployment | Security Updates by Microsoft 05 May 2018"/>
    <x v="0"/>
    <s v="On Time"/>
    <s v="No"/>
    <s v="Minor"/>
    <s v="Successful"/>
    <s v="On Time"/>
    <n v="1"/>
    <n v="1"/>
    <n v="0"/>
    <x v="4"/>
    <x v="0"/>
    <x v="0"/>
    <n v="0"/>
    <n v="0"/>
    <n v="0"/>
    <n v="0"/>
    <n v="1"/>
    <n v="0"/>
    <x v="0"/>
    <s v="C001313832"/>
    <x v="2"/>
    <x v="1"/>
    <s v="No"/>
    <s v="No"/>
    <s v="No"/>
    <s v="Si"/>
    <s v="No"/>
  </r>
  <r>
    <x v="0"/>
    <x v="0"/>
    <x v="0"/>
    <x v="0"/>
    <s v="C001484994"/>
    <x v="11"/>
    <x v="14"/>
    <d v="2018-05-09T22:00:00"/>
    <d v="2018-05-14T17:00:00"/>
    <s v="SIGMA / CCS _ SCCM / Reinstalation SCCM to Secondary Site SIALAGSCOM"/>
    <x v="0"/>
    <s v="On Time"/>
    <s v="No"/>
    <s v="Minor"/>
    <s v="Successful"/>
    <s v="On Time"/>
    <n v="1"/>
    <n v="1"/>
    <n v="0"/>
    <x v="4"/>
    <x v="0"/>
    <x v="0"/>
    <n v="0"/>
    <n v="0"/>
    <n v="0"/>
    <n v="0"/>
    <n v="1"/>
    <n v="0"/>
    <x v="0"/>
    <s v="-"/>
    <x v="2"/>
    <x v="1"/>
    <s v="No"/>
    <s v="No"/>
    <s v="No"/>
    <s v="Si"/>
    <s v="No"/>
  </r>
  <r>
    <x v="0"/>
    <x v="0"/>
    <x v="0"/>
    <x v="0"/>
    <s v="C001456260"/>
    <x v="14"/>
    <x v="228"/>
    <d v="2018-04-17T13:00:00"/>
    <d v="2018-05-01T10:00:00"/>
    <s v="SIGMA | Arcserve Backup | Hand of over operations for internal T Systems support SIADCBKP02"/>
    <x v="0"/>
    <s v="On Time"/>
    <s v="No"/>
    <s v="Minor"/>
    <s v="Successful"/>
    <s v="On Time"/>
    <n v="1"/>
    <n v="1"/>
    <n v="0"/>
    <x v="4"/>
    <x v="0"/>
    <x v="0"/>
    <n v="0"/>
    <n v="0"/>
    <n v="0"/>
    <n v="0"/>
    <n v="1"/>
    <n v="0"/>
    <x v="0"/>
    <s v="-"/>
    <x v="9"/>
    <x v="1"/>
    <s v="No"/>
    <s v="No"/>
    <s v="No"/>
    <s v="Si"/>
    <s v="No"/>
  </r>
  <r>
    <x v="0"/>
    <x v="0"/>
    <x v="0"/>
    <x v="0"/>
    <s v="C001459742"/>
    <x v="17"/>
    <x v="22"/>
    <d v="2018-04-17T13:00:00"/>
    <d v="2018-05-01T17:00:00"/>
    <s v="AMER | ALFACORP | Server virtualization | ALFASEMDB"/>
    <x v="0"/>
    <s v="On Time"/>
    <s v="No"/>
    <s v="Minor"/>
    <s v="Successful"/>
    <s v="On Time"/>
    <n v="1"/>
    <n v="1"/>
    <n v="0"/>
    <x v="4"/>
    <x v="0"/>
    <x v="0"/>
    <n v="0"/>
    <n v="0"/>
    <n v="0"/>
    <n v="0"/>
    <n v="1"/>
    <n v="0"/>
    <x v="0"/>
    <s v="-"/>
    <x v="5"/>
    <x v="1"/>
    <s v="No"/>
    <s v="No"/>
    <s v="No"/>
    <s v="Si"/>
    <s v="No"/>
  </r>
  <r>
    <x v="40"/>
    <x v="1"/>
    <x v="0"/>
    <x v="0"/>
    <s v="C001461286"/>
    <x v="62"/>
    <x v="111"/>
    <d v="2018-04-28T18:00:00"/>
    <d v="2018-05-01T16:00:00"/>
    <s v="Cambio de Enlace Secundario para cliente Plastic Omnium"/>
    <x v="0"/>
    <s v="On Time"/>
    <s v="No"/>
    <s v="Minor"/>
    <s v="Successful"/>
    <s v="On Time"/>
    <n v="1"/>
    <n v="1"/>
    <n v="0"/>
    <x v="4"/>
    <x v="0"/>
    <x v="0"/>
    <n v="0"/>
    <n v="0"/>
    <n v="0"/>
    <n v="0"/>
    <n v="1"/>
    <n v="0"/>
    <x v="4"/>
    <s v="-"/>
    <x v="4"/>
    <x v="2"/>
    <s v="No"/>
    <s v="No"/>
    <s v="No"/>
    <s v="Si"/>
    <s v="No"/>
  </r>
  <r>
    <x v="8"/>
    <x v="2"/>
    <x v="0"/>
    <x v="0"/>
    <s v="C001467739"/>
    <x v="13"/>
    <x v="16"/>
    <d v="2018-05-01T23:00:00"/>
    <d v="2018-05-02T01:00:00"/>
    <s v="AMER | TSMX | PME | Actualización de Matriz LBU en BD InConcert"/>
    <x v="0"/>
    <s v="On Time"/>
    <s v="No"/>
    <s v="Minor"/>
    <s v="Successful"/>
    <s v="On Time"/>
    <n v="1"/>
    <n v="1"/>
    <n v="0"/>
    <x v="4"/>
    <x v="0"/>
    <x v="0"/>
    <n v="0"/>
    <n v="0"/>
    <n v="0"/>
    <n v="0"/>
    <n v="1"/>
    <n v="0"/>
    <x v="7"/>
    <s v="C001140817"/>
    <x v="8"/>
    <x v="3"/>
    <s v="No"/>
    <s v="No"/>
    <s v="No"/>
    <s v="Si"/>
    <s v="No"/>
  </r>
  <r>
    <x v="5"/>
    <x v="0"/>
    <x v="1"/>
    <x v="0"/>
    <s v="C001469521"/>
    <x v="3"/>
    <x v="266"/>
    <d v="2018-04-30T09:30:00"/>
    <d v="2018-05-02T15:00:00"/>
    <s v="KUO | MULTIPLE | Administrative change | Creation and Release to Operation, new server (SOLMGQRO01, SOLMGQRO02, SOLMGQRO03, SOLMGQRO04) | DOM 53301377, 53301313"/>
    <x v="0"/>
    <s v="On Time"/>
    <s v="No"/>
    <s v="Standard"/>
    <s v="Successful"/>
    <s v="On Time"/>
    <n v="1"/>
    <n v="1"/>
    <n v="0"/>
    <x v="4"/>
    <x v="0"/>
    <x v="0"/>
    <n v="0"/>
    <n v="0"/>
    <n v="0"/>
    <n v="0"/>
    <n v="1"/>
    <n v="0"/>
    <x v="4"/>
    <s v="C000913861"/>
    <x v="3"/>
    <x v="1"/>
    <s v="No"/>
    <s v="No"/>
    <s v="No"/>
    <s v="Si"/>
    <s v="No"/>
  </r>
  <r>
    <x v="0"/>
    <x v="0"/>
    <x v="0"/>
    <x v="0"/>
    <s v="C001471225"/>
    <x v="30"/>
    <x v="175"/>
    <d v="2018-04-28T09:05:00"/>
    <d v="2018-05-01T23:55:00"/>
    <s v="ALFA-SIGMA | UNIX | AMER | Re-activate Snapshot script for cluster AIX Environmen"/>
    <x v="0"/>
    <s v="On Time"/>
    <s v="No"/>
    <s v="Minor"/>
    <s v="Successful"/>
    <s v="On Time"/>
    <n v="1"/>
    <n v="1"/>
    <n v="0"/>
    <x v="4"/>
    <x v="0"/>
    <x v="0"/>
    <n v="0"/>
    <n v="0"/>
    <n v="0"/>
    <n v="0"/>
    <n v="1"/>
    <n v="0"/>
    <x v="0"/>
    <s v="-"/>
    <x v="18"/>
    <x v="1"/>
    <s v="No"/>
    <s v="No"/>
    <s v="No"/>
    <s v="Si"/>
    <s v="No"/>
  </r>
  <r>
    <x v="0"/>
    <x v="0"/>
    <x v="1"/>
    <x v="0"/>
    <s v="C001475428"/>
    <x v="0"/>
    <x v="136"/>
    <d v="2018-04-30T15:00:00"/>
    <d v="2018-05-01T17:00:00"/>
    <s v="ALFA / SAP / DES / SIGMA - Installation of SAP DIAGNOSTIC AGENT /CSS.CAB pre-approved"/>
    <x v="0"/>
    <s v="On Time"/>
    <s v="No"/>
    <s v="Standard"/>
    <s v="Successful"/>
    <s v="On Time"/>
    <n v="1"/>
    <n v="1"/>
    <n v="0"/>
    <x v="4"/>
    <x v="0"/>
    <x v="0"/>
    <n v="0"/>
    <n v="0"/>
    <n v="0"/>
    <n v="0"/>
    <n v="1"/>
    <n v="0"/>
    <x v="0"/>
    <s v="CMOD318035"/>
    <x v="0"/>
    <x v="0"/>
    <s v="No"/>
    <s v="No"/>
    <s v="No"/>
    <s v="Si"/>
    <s v="No"/>
  </r>
  <r>
    <x v="9"/>
    <x v="0"/>
    <x v="0"/>
    <x v="0"/>
    <s v="C001475492"/>
    <x v="0"/>
    <x v="171"/>
    <d v="2018-05-02T14:00:00"/>
    <d v="2018-05-02T15:00:00"/>
    <s v="Grupo Q / SAP-TSMX / CED / DEVELOPMENT - Creation of Hana DB user."/>
    <x v="0"/>
    <s v="On Time"/>
    <s v="No"/>
    <s v="Minor"/>
    <s v="Successful"/>
    <s v="On Time"/>
    <n v="1"/>
    <n v="1"/>
    <n v="0"/>
    <x v="4"/>
    <x v="0"/>
    <x v="0"/>
    <n v="0"/>
    <n v="0"/>
    <n v="0"/>
    <n v="0"/>
    <n v="1"/>
    <n v="0"/>
    <x v="4"/>
    <s v="-"/>
    <x v="0"/>
    <x v="0"/>
    <s v="No"/>
    <s v="No"/>
    <s v="No"/>
    <s v="Si"/>
    <s v="No"/>
  </r>
  <r>
    <x v="9"/>
    <x v="0"/>
    <x v="0"/>
    <x v="0"/>
    <s v="C001475495"/>
    <x v="0"/>
    <x v="171"/>
    <d v="2018-05-02T15:00:00"/>
    <d v="2018-05-02T16:00:00"/>
    <s v="Grupo Q / SAP-TSMX / CEQ / QUALITY- Creation of Hana DB user."/>
    <x v="0"/>
    <s v="On Time"/>
    <s v="No"/>
    <s v="Minor"/>
    <s v="Successful"/>
    <s v="On Time"/>
    <n v="1"/>
    <n v="1"/>
    <n v="0"/>
    <x v="4"/>
    <x v="0"/>
    <x v="0"/>
    <n v="0"/>
    <n v="0"/>
    <n v="0"/>
    <n v="0"/>
    <n v="1"/>
    <n v="0"/>
    <x v="4"/>
    <s v="-"/>
    <x v="0"/>
    <x v="0"/>
    <s v="No"/>
    <s v="No"/>
    <s v="No"/>
    <s v="Si"/>
    <s v="No"/>
  </r>
  <r>
    <x v="5"/>
    <x v="0"/>
    <x v="1"/>
    <x v="0"/>
    <s v="C001477287"/>
    <x v="0"/>
    <x v="84"/>
    <d v="2018-05-02T11:00:00"/>
    <d v="2018-05-02T13:00:00"/>
    <s v="[GRUPO KUO] / [ SAP -TSMX ] / [ PIQ ] - RESTART (4EP)"/>
    <x v="0"/>
    <s v="On Time"/>
    <s v="No"/>
    <s v="Standard"/>
    <s v="Successful"/>
    <s v="On Time"/>
    <n v="1"/>
    <n v="1"/>
    <n v="0"/>
    <x v="4"/>
    <x v="0"/>
    <x v="0"/>
    <n v="0"/>
    <n v="0"/>
    <n v="0"/>
    <n v="0"/>
    <n v="1"/>
    <n v="0"/>
    <x v="4"/>
    <s v="CMOD316997"/>
    <x v="0"/>
    <x v="0"/>
    <s v="No"/>
    <s v="No"/>
    <s v="No"/>
    <s v="Si"/>
    <s v="No"/>
  </r>
  <r>
    <x v="7"/>
    <x v="0"/>
    <x v="0"/>
    <x v="0"/>
    <s v="C41030531"/>
    <x v="51"/>
    <x v="125"/>
    <d v="2018-04-27T14:00:00"/>
    <d v="2018-05-02T14:30:00"/>
    <s v="Entrega a operación de servidores: LVMX2OC01, LVMX2OC02, LVMX2SP01 y LVMX2SP02 (Nuevos Spectrum)"/>
    <x v="0"/>
    <s v="On Time"/>
    <s v="No"/>
    <s v="Minor"/>
    <s v="Successful"/>
    <s v="On Time"/>
    <n v="1"/>
    <n v="1"/>
    <n v="0"/>
    <x v="4"/>
    <x v="0"/>
    <x v="0"/>
    <n v="0"/>
    <n v="0"/>
    <n v="0"/>
    <n v="0"/>
    <n v="1"/>
    <n v="0"/>
    <x v="8"/>
    <s v="CT40002859"/>
    <x v="15"/>
    <x v="1"/>
    <s v="No"/>
    <s v="No"/>
    <s v="No"/>
    <s v="Si"/>
    <s v="No"/>
  </r>
  <r>
    <x v="7"/>
    <x v="0"/>
    <x v="1"/>
    <x v="0"/>
    <s v="C41034265"/>
    <x v="27"/>
    <x v="91"/>
    <d v="2018-04-30T17:00:00"/>
    <d v="2018-05-01T14:00:00"/>
    <s v="Reemplazo de disco VWMXESXI06P"/>
    <x v="0"/>
    <s v="On Time"/>
    <s v="No"/>
    <s v="Standard"/>
    <s v="Successful"/>
    <s v="On Time"/>
    <n v="1"/>
    <n v="1"/>
    <n v="0"/>
    <x v="4"/>
    <x v="0"/>
    <x v="0"/>
    <n v="0"/>
    <n v="0"/>
    <n v="0"/>
    <n v="0"/>
    <n v="1"/>
    <n v="0"/>
    <x v="8"/>
    <s v="CT40003375"/>
    <x v="1"/>
    <x v="1"/>
    <s v="No"/>
    <s v="No"/>
    <s v="No"/>
    <s v="Si"/>
    <s v="No"/>
  </r>
  <r>
    <x v="4"/>
    <x v="1"/>
    <x v="1"/>
    <x v="0"/>
    <s v="C41031524"/>
    <x v="10"/>
    <x v="13"/>
    <d v="2018-05-02T09:00:00"/>
    <d v="2018-05-02T13:00:00"/>
    <s v="Preventive maintenance in IDF05 of A30 - Audi México"/>
    <x v="0"/>
    <s v="On Time"/>
    <s v="No"/>
    <s v="Standard"/>
    <s v="Successful"/>
    <s v="On Time"/>
    <n v="1"/>
    <n v="1"/>
    <n v="0"/>
    <x v="4"/>
    <x v="0"/>
    <x v="0"/>
    <n v="0"/>
    <n v="0"/>
    <n v="0"/>
    <n v="0"/>
    <n v="1"/>
    <n v="0"/>
    <x v="8"/>
    <s v="CT40010844"/>
    <x v="7"/>
    <x v="2"/>
    <s v="No"/>
    <s v="No"/>
    <s v="No"/>
    <s v="Si"/>
    <s v="No"/>
  </r>
  <r>
    <x v="14"/>
    <x v="0"/>
    <x v="0"/>
    <x v="0"/>
    <s v="C001443250"/>
    <x v="4"/>
    <x v="88"/>
    <d v="2018-04-04T14:00:00"/>
    <d v="2018-05-02T18:00:00"/>
    <s v="ENGIE | Creacion de ventana de Mantenimiento en herramienta de Monitoreo HP SiteScope GDFQROAUV43"/>
    <x v="0"/>
    <s v="On Time"/>
    <s v="No"/>
    <s v="Minor"/>
    <s v="Successful"/>
    <s v="On Time"/>
    <n v="1"/>
    <n v="1"/>
    <n v="0"/>
    <x v="4"/>
    <x v="0"/>
    <x v="0"/>
    <n v="0"/>
    <n v="0"/>
    <n v="0"/>
    <n v="0"/>
    <n v="1"/>
    <n v="0"/>
    <x v="4"/>
    <s v="C000917079"/>
    <x v="4"/>
    <x v="1"/>
    <s v="No"/>
    <s v="No"/>
    <s v="No"/>
    <s v="Si"/>
    <s v="No"/>
  </r>
  <r>
    <x v="10"/>
    <x v="0"/>
    <x v="0"/>
    <x v="0"/>
    <s v="C001467682"/>
    <x v="3"/>
    <x v="3"/>
    <d v="2018-04-29T20:00:00"/>
    <d v="2018-05-03T14:00:00"/>
    <s v="TSMX Release to Operations SHDQROAUV16"/>
    <x v="0"/>
    <s v="On Time"/>
    <s v="No"/>
    <s v="Minor"/>
    <s v="Successful"/>
    <s v="On Time"/>
    <n v="1"/>
    <n v="1"/>
    <n v="0"/>
    <x v="4"/>
    <x v="0"/>
    <x v="0"/>
    <n v="0"/>
    <n v="0"/>
    <n v="0"/>
    <n v="0"/>
    <n v="1"/>
    <n v="0"/>
    <x v="4"/>
    <s v="C000518578"/>
    <x v="3"/>
    <x v="1"/>
    <s v="No"/>
    <s v="No"/>
    <s v="No"/>
    <s v="Si"/>
    <s v="No"/>
  </r>
  <r>
    <x v="0"/>
    <x v="0"/>
    <x v="0"/>
    <x v="0"/>
    <s v="C001467792"/>
    <x v="17"/>
    <x v="72"/>
    <d v="2018-04-26T15:00:00"/>
    <d v="2018-05-03T15:00:00"/>
    <s v="SIGMA | AMER | WINDOWS | Rundown System | AVACRS Server | PRD"/>
    <x v="0"/>
    <s v="On Time"/>
    <s v="No"/>
    <s v="Minor"/>
    <s v="Successful"/>
    <s v="On Time"/>
    <n v="1"/>
    <n v="1"/>
    <n v="0"/>
    <x v="4"/>
    <x v="0"/>
    <x v="0"/>
    <n v="0"/>
    <n v="0"/>
    <n v="0"/>
    <n v="0"/>
    <n v="1"/>
    <n v="0"/>
    <x v="0"/>
    <s v="C000419598"/>
    <x v="5"/>
    <x v="1"/>
    <s v="No"/>
    <s v="No"/>
    <s v="No"/>
    <s v="Si"/>
    <s v="No"/>
  </r>
  <r>
    <x v="0"/>
    <x v="3"/>
    <x v="0"/>
    <x v="0"/>
    <s v="C001467859"/>
    <x v="61"/>
    <x v="403"/>
    <d v="2018-04-25T08:00:00"/>
    <d v="2018-05-02T18:00:00"/>
    <s v="ALFACORP | Migration of IIS site Politicas"/>
    <x v="0"/>
    <s v="On Time"/>
    <s v="No"/>
    <s v="Minor"/>
    <s v="Successful"/>
    <s v="On Time"/>
    <n v="1"/>
    <n v="1"/>
    <n v="0"/>
    <x v="4"/>
    <x v="0"/>
    <x v="0"/>
    <n v="0"/>
    <n v="0"/>
    <n v="0"/>
    <n v="0"/>
    <n v="1"/>
    <n v="0"/>
    <x v="0"/>
    <s v="-"/>
    <x v="26"/>
    <x v="4"/>
    <s v="No"/>
    <s v="No"/>
    <s v="No"/>
    <s v="Si"/>
    <s v="No"/>
  </r>
  <r>
    <x v="0"/>
    <x v="0"/>
    <x v="0"/>
    <x v="0"/>
    <s v="C001469364"/>
    <x v="0"/>
    <x v="0"/>
    <d v="2018-05-02T10:00:00"/>
    <d v="2018-05-02T17:00:00"/>
    <s v="TSMX/SIGMA/SAP Request: User creation with assignment of the roles CSS.CAB preapproved"/>
    <x v="0"/>
    <s v="On Time"/>
    <s v="No"/>
    <s v="Minor"/>
    <s v="Successful"/>
    <s v="On Time"/>
    <n v="1"/>
    <n v="1"/>
    <n v="0"/>
    <x v="4"/>
    <x v="0"/>
    <x v="0"/>
    <n v="0"/>
    <n v="0"/>
    <n v="0"/>
    <n v="0"/>
    <n v="1"/>
    <n v="0"/>
    <x v="0"/>
    <s v="CMOD310786"/>
    <x v="0"/>
    <x v="0"/>
    <s v="No"/>
    <s v="No"/>
    <s v="No"/>
    <s v="Si"/>
    <s v="No"/>
  </r>
  <r>
    <x v="0"/>
    <x v="0"/>
    <x v="0"/>
    <x v="0"/>
    <s v="C001469487"/>
    <x v="17"/>
    <x v="72"/>
    <d v="2018-04-26T17:00:00"/>
    <d v="2018-05-03T17:00:00"/>
    <s v="AMER | NEMAK | Creation of Virtual Machine in Hyper-V Cluster | MTYAPS0139"/>
    <x v="0"/>
    <s v="On Time"/>
    <s v="No"/>
    <s v="Minor"/>
    <s v="Successful"/>
    <s v="On Time"/>
    <n v="1"/>
    <n v="1"/>
    <n v="0"/>
    <x v="4"/>
    <x v="0"/>
    <x v="0"/>
    <n v="0"/>
    <n v="0"/>
    <n v="0"/>
    <n v="0"/>
    <n v="1"/>
    <n v="0"/>
    <x v="0"/>
    <s v="C000047053"/>
    <x v="5"/>
    <x v="1"/>
    <s v="No"/>
    <s v="No"/>
    <s v="No"/>
    <s v="Si"/>
    <s v="No"/>
  </r>
  <r>
    <x v="1"/>
    <x v="0"/>
    <x v="1"/>
    <x v="0"/>
    <s v="C001469561"/>
    <x v="66"/>
    <x v="121"/>
    <d v="2018-04-27T18:00:00"/>
    <d v="2018-05-03T18:00:00"/>
    <s v="AMER | VITRO | Weekly Reboot Vitro Citrix Worker Servers (Carlisle, Salem, Fresno, Wichita Falls, Cyrus One)"/>
    <x v="0"/>
    <s v="On Time"/>
    <s v="No"/>
    <s v="Standard"/>
    <s v="Successful"/>
    <s v="On Time"/>
    <n v="1"/>
    <n v="1"/>
    <n v="0"/>
    <x v="4"/>
    <x v="0"/>
    <x v="0"/>
    <n v="0"/>
    <n v="0"/>
    <n v="0"/>
    <n v="0"/>
    <n v="1"/>
    <n v="0"/>
    <x v="1"/>
    <s v="C001007709"/>
    <x v="28"/>
    <x v="1"/>
    <s v="No"/>
    <s v="No"/>
    <s v="No"/>
    <s v="Si"/>
    <s v="No"/>
  </r>
  <r>
    <x v="0"/>
    <x v="0"/>
    <x v="0"/>
    <x v="0"/>
    <s v="C001471140"/>
    <x v="35"/>
    <x v="52"/>
    <d v="2018-04-26T17:00:00"/>
    <d v="2018-05-02T23:00:00"/>
    <s v="AMER | NEMAK | DHCP Modification and scope-reconfiguration"/>
    <x v="0"/>
    <s v="On Time"/>
    <s v="No"/>
    <s v="Minor"/>
    <s v="Successful"/>
    <s v="On Time"/>
    <n v="1"/>
    <n v="1"/>
    <n v="0"/>
    <x v="4"/>
    <x v="0"/>
    <x v="0"/>
    <n v="0"/>
    <n v="0"/>
    <n v="0"/>
    <n v="0"/>
    <n v="1"/>
    <n v="0"/>
    <x v="0"/>
    <s v="C000980332"/>
    <x v="20"/>
    <x v="1"/>
    <s v="No"/>
    <s v="No"/>
    <s v="No"/>
    <s v="Si"/>
    <s v="No"/>
  </r>
  <r>
    <x v="9"/>
    <x v="0"/>
    <x v="0"/>
    <x v="0"/>
    <s v="C001471226"/>
    <x v="0"/>
    <x v="171"/>
    <d v="2018-05-03T10:00:00"/>
    <d v="2018-05-03T13:00:00"/>
    <s v="Grupo Q / SAP-TSMX / CED / DEVELOPMENT - Creation of Hana DB users."/>
    <x v="0"/>
    <s v="On Time"/>
    <s v="No"/>
    <s v="Minor"/>
    <s v="Successful"/>
    <s v="On Time"/>
    <n v="1"/>
    <n v="1"/>
    <n v="0"/>
    <x v="4"/>
    <x v="0"/>
    <x v="0"/>
    <n v="0"/>
    <n v="0"/>
    <n v="0"/>
    <n v="0"/>
    <n v="1"/>
    <n v="0"/>
    <x v="4"/>
    <s v="-"/>
    <x v="0"/>
    <x v="0"/>
    <s v="No"/>
    <s v="No"/>
    <s v="No"/>
    <s v="Si"/>
    <s v="No"/>
  </r>
  <r>
    <x v="9"/>
    <x v="0"/>
    <x v="0"/>
    <x v="0"/>
    <s v="C001471228"/>
    <x v="0"/>
    <x v="171"/>
    <d v="2018-05-03T14:00:00"/>
    <d v="2018-05-03T17:00:00"/>
    <s v="Grupo Q / SAP-TSMX / CEQ / QUALITY - Creation of Hana DB users."/>
    <x v="0"/>
    <s v="On Time"/>
    <s v="No"/>
    <s v="Minor"/>
    <s v="Successful"/>
    <s v="On Time"/>
    <n v="1"/>
    <n v="1"/>
    <n v="0"/>
    <x v="4"/>
    <x v="0"/>
    <x v="0"/>
    <n v="0"/>
    <n v="0"/>
    <n v="0"/>
    <n v="0"/>
    <n v="1"/>
    <n v="0"/>
    <x v="4"/>
    <s v="-"/>
    <x v="0"/>
    <x v="0"/>
    <s v="No"/>
    <s v="No"/>
    <s v="No"/>
    <s v="Si"/>
    <s v="No"/>
  </r>
  <r>
    <x v="9"/>
    <x v="0"/>
    <x v="0"/>
    <x v="0"/>
    <s v="C001471283"/>
    <x v="0"/>
    <x v="162"/>
    <d v="2018-05-02T16:00:00"/>
    <d v="2018-05-02T18:00:00"/>
    <s v="GRUPO Q / SAP-TSMX / SAP Request: Database user creation"/>
    <x v="0"/>
    <s v="On Time"/>
    <s v="No"/>
    <s v="Minor"/>
    <s v="Successful"/>
    <s v="On Time"/>
    <n v="1"/>
    <n v="1"/>
    <n v="0"/>
    <x v="4"/>
    <x v="0"/>
    <x v="0"/>
    <n v="0"/>
    <n v="0"/>
    <n v="0"/>
    <n v="0"/>
    <n v="1"/>
    <n v="0"/>
    <x v="4"/>
    <s v="-"/>
    <x v="0"/>
    <x v="0"/>
    <s v="No"/>
    <s v="No"/>
    <s v="No"/>
    <s v="Si"/>
    <s v="No"/>
  </r>
  <r>
    <x v="0"/>
    <x v="0"/>
    <x v="0"/>
    <x v="0"/>
    <s v="C001471312"/>
    <x v="17"/>
    <x v="72"/>
    <d v="2018-04-26T15:00:00"/>
    <d v="2018-05-03T15:00:00"/>
    <s v="INDELPRO | AMER | WINDOWS | Turn off System | Server INDMEX01 | PRD"/>
    <x v="0"/>
    <s v="On Time"/>
    <s v="No"/>
    <s v="Minor"/>
    <s v="Successful"/>
    <s v="On Time"/>
    <n v="1"/>
    <n v="1"/>
    <n v="0"/>
    <x v="4"/>
    <x v="0"/>
    <x v="0"/>
    <n v="0"/>
    <n v="0"/>
    <n v="0"/>
    <n v="0"/>
    <n v="1"/>
    <n v="0"/>
    <x v="0"/>
    <s v="C000419598"/>
    <x v="5"/>
    <x v="1"/>
    <s v="No"/>
    <s v="No"/>
    <s v="No"/>
    <s v="Si"/>
    <s v="No"/>
  </r>
  <r>
    <x v="8"/>
    <x v="2"/>
    <x v="0"/>
    <x v="0"/>
    <s v="C001472786"/>
    <x v="13"/>
    <x v="16"/>
    <d v="2018-05-03T11:00:00"/>
    <d v="2018-05-03T13:00:00"/>
    <s v="TSMX | PME | MULTIPLE | Agregar/Eliminar contactos en InConcert para notificaciones por eMail"/>
    <x v="0"/>
    <s v="On Time"/>
    <s v="No"/>
    <s v="Minor"/>
    <s v="Successful"/>
    <s v="On Time"/>
    <n v="1"/>
    <n v="1"/>
    <n v="0"/>
    <x v="4"/>
    <x v="0"/>
    <x v="0"/>
    <n v="0"/>
    <n v="0"/>
    <n v="0"/>
    <n v="0"/>
    <n v="1"/>
    <n v="0"/>
    <x v="7"/>
    <s v="C001215626"/>
    <x v="8"/>
    <x v="3"/>
    <s v="No"/>
    <s v="No"/>
    <s v="No"/>
    <s v="Si"/>
    <s v="No"/>
  </r>
  <r>
    <x v="14"/>
    <x v="0"/>
    <x v="1"/>
    <x v="0"/>
    <s v="C001474501"/>
    <x v="3"/>
    <x v="213"/>
    <d v="2018-05-02T16:00:00"/>
    <d v="2018-05-03T16:00:00"/>
    <s v="AMER | MULTIPLE | Administrative change | Creation and Release to Operation, new server (&quot;GDFQROBUV56, GDFQROBUV57, GDFQROBUV58, GDFQROBUV59&quot;) | DOM: 53302661, 53302673"/>
    <x v="0"/>
    <s v="On Time"/>
    <s v="No"/>
    <s v="Standard"/>
    <s v="Successful"/>
    <s v="On Time"/>
    <n v="1"/>
    <n v="1"/>
    <n v="0"/>
    <x v="4"/>
    <x v="0"/>
    <x v="0"/>
    <n v="0"/>
    <n v="0"/>
    <n v="0"/>
    <n v="0"/>
    <n v="1"/>
    <n v="0"/>
    <x v="4"/>
    <s v="C000913861"/>
    <x v="3"/>
    <x v="1"/>
    <s v="No"/>
    <s v="No"/>
    <s v="No"/>
    <s v="Si"/>
    <s v="No"/>
  </r>
  <r>
    <x v="14"/>
    <x v="0"/>
    <x v="1"/>
    <x v="0"/>
    <s v="C001475464"/>
    <x v="3"/>
    <x v="266"/>
    <d v="2018-05-02T11:00:00"/>
    <d v="2018-05-03T16:00:00"/>
    <s v="AMER| MULTIPLE | Administrative change | Creation and Release to Operation, new server (&quot;GDFQROBUV60 ) | DOM 53302747"/>
    <x v="0"/>
    <s v="On Time"/>
    <s v="No"/>
    <s v="Standard"/>
    <s v="Successful"/>
    <s v="On Time"/>
    <n v="1"/>
    <n v="1"/>
    <n v="0"/>
    <x v="4"/>
    <x v="0"/>
    <x v="0"/>
    <n v="0"/>
    <n v="0"/>
    <n v="0"/>
    <n v="0"/>
    <n v="1"/>
    <n v="0"/>
    <x v="4"/>
    <s v="C000913861"/>
    <x v="3"/>
    <x v="1"/>
    <s v="No"/>
    <s v="No"/>
    <s v="No"/>
    <s v="Si"/>
    <s v="No"/>
  </r>
  <r>
    <x v="9"/>
    <x v="0"/>
    <x v="0"/>
    <x v="0"/>
    <s v="C001475467"/>
    <x v="0"/>
    <x v="171"/>
    <d v="2018-05-03T12:00:00"/>
    <d v="2018-05-03T14:00:00"/>
    <s v="Grupo Q / SAP-TSMX / DEVELOPMET/ GED / QRO. - Edit USR40 Table for forbidden passwords"/>
    <x v="0"/>
    <s v="On Time"/>
    <s v="No"/>
    <s v="Minor"/>
    <s v="Successful"/>
    <s v="On Time"/>
    <n v="1"/>
    <n v="1"/>
    <n v="0"/>
    <x v="4"/>
    <x v="0"/>
    <x v="0"/>
    <n v="0"/>
    <n v="0"/>
    <n v="0"/>
    <n v="0"/>
    <n v="1"/>
    <n v="0"/>
    <x v="4"/>
    <s v="-"/>
    <x v="0"/>
    <x v="0"/>
    <s v="No"/>
    <s v="No"/>
    <s v="No"/>
    <s v="Si"/>
    <s v="No"/>
  </r>
  <r>
    <x v="8"/>
    <x v="1"/>
    <x v="0"/>
    <x v="0"/>
    <s v="C001475470"/>
    <x v="47"/>
    <x v="326"/>
    <d v="2018-05-03T18:00:00"/>
    <d v="2018-05-03T22:00:00"/>
    <s v="TSMX | PQIT | TSS | VOICE | Health Reset para Expressway E y C"/>
    <x v="0"/>
    <s v="On Time"/>
    <s v="No"/>
    <s v="Minor"/>
    <s v="Successful"/>
    <s v="On Time"/>
    <n v="1"/>
    <n v="1"/>
    <n v="0"/>
    <x v="4"/>
    <x v="0"/>
    <x v="0"/>
    <n v="0"/>
    <n v="0"/>
    <n v="0"/>
    <n v="0"/>
    <n v="1"/>
    <n v="0"/>
    <x v="7"/>
    <s v="-"/>
    <x v="24"/>
    <x v="2"/>
    <s v="No"/>
    <s v="No"/>
    <s v="No"/>
    <s v="Si"/>
    <s v="No"/>
  </r>
  <r>
    <x v="9"/>
    <x v="0"/>
    <x v="0"/>
    <x v="0"/>
    <s v="C001475477"/>
    <x v="0"/>
    <x v="171"/>
    <d v="2018-05-03T14:00:00"/>
    <d v="2018-05-03T15:30:00"/>
    <s v="Grupo Q / SAP-TSMX / QUALITY/ GEQ / QRO. - Edit USR40 Table for forbidden passwords"/>
    <x v="0"/>
    <s v="On Time"/>
    <s v="No"/>
    <s v="Minor"/>
    <s v="Successful"/>
    <s v="On Time"/>
    <n v="1"/>
    <n v="1"/>
    <n v="0"/>
    <x v="4"/>
    <x v="0"/>
    <x v="0"/>
    <n v="0"/>
    <n v="0"/>
    <n v="0"/>
    <n v="0"/>
    <n v="1"/>
    <n v="0"/>
    <x v="4"/>
    <s v="-"/>
    <x v="0"/>
    <x v="0"/>
    <s v="No"/>
    <s v="No"/>
    <s v="No"/>
    <s v="Si"/>
    <s v="No"/>
  </r>
  <r>
    <x v="14"/>
    <x v="0"/>
    <x v="0"/>
    <x v="0"/>
    <s v="C001475500"/>
    <x v="1"/>
    <x v="89"/>
    <d v="2018-05-02T20:00:00"/>
    <d v="2018-05-02T22:00:00"/>
    <s v="AMER | ENGIE |Reinstalación de VMWare tools Torre Esmeralda VMTOECWQ008"/>
    <x v="0"/>
    <s v="On Time"/>
    <s v="No"/>
    <s v="Minor"/>
    <s v="Successful"/>
    <s v="On Time"/>
    <n v="1"/>
    <n v="1"/>
    <n v="0"/>
    <x v="4"/>
    <x v="0"/>
    <x v="0"/>
    <n v="0"/>
    <n v="0"/>
    <n v="0"/>
    <n v="0"/>
    <n v="1"/>
    <n v="0"/>
    <x v="4"/>
    <s v="-"/>
    <x v="1"/>
    <x v="1"/>
    <s v="No"/>
    <s v="No"/>
    <s v="No"/>
    <s v="Si"/>
    <s v="No"/>
  </r>
  <r>
    <x v="9"/>
    <x v="0"/>
    <x v="0"/>
    <x v="0"/>
    <s v="C001475504"/>
    <x v="0"/>
    <x v="171"/>
    <d v="2018-05-02T16:00:00"/>
    <d v="2018-05-02T17:00:00"/>
    <s v="Grupo Q / SAP-TSMX / CEP / PRODUCTION- Creation of Hana DB user."/>
    <x v="0"/>
    <s v="On Time"/>
    <s v="No"/>
    <s v="Minor"/>
    <s v="Successful"/>
    <s v="On Time"/>
    <n v="1"/>
    <n v="1"/>
    <n v="0"/>
    <x v="4"/>
    <x v="0"/>
    <x v="0"/>
    <n v="0"/>
    <n v="0"/>
    <n v="0"/>
    <n v="0"/>
    <n v="1"/>
    <n v="0"/>
    <x v="4"/>
    <s v="-"/>
    <x v="0"/>
    <x v="0"/>
    <s v="No"/>
    <s v="No"/>
    <s v="No"/>
    <s v="Si"/>
    <s v="No"/>
  </r>
  <r>
    <x v="1"/>
    <x v="1"/>
    <x v="1"/>
    <x v="0"/>
    <s v="C001475514"/>
    <x v="97"/>
    <x v="343"/>
    <d v="2018-05-03T07:00:00"/>
    <d v="2018-05-03T17:00:00"/>
    <s v="VITRO | TSS | Libranza por corte eléctrico : Localidad Vimexico Planta García / Preaprobado"/>
    <x v="0"/>
    <s v="On Time"/>
    <s v="No"/>
    <s v="Standard"/>
    <s v="Successful"/>
    <s v="On Time"/>
    <n v="1"/>
    <n v="1"/>
    <n v="0"/>
    <x v="4"/>
    <x v="0"/>
    <x v="0"/>
    <n v="0"/>
    <n v="0"/>
    <n v="0"/>
    <n v="0"/>
    <n v="1"/>
    <n v="0"/>
    <x v="1"/>
    <s v="C000179636"/>
    <x v="14"/>
    <x v="2"/>
    <s v="No"/>
    <s v="No"/>
    <s v="No"/>
    <s v="Si"/>
    <s v="No"/>
  </r>
  <r>
    <x v="8"/>
    <x v="1"/>
    <x v="0"/>
    <x v="0"/>
    <s v="C001477322"/>
    <x v="115"/>
    <x v="230"/>
    <d v="2018-05-02T17:00:00"/>
    <d v="2018-05-02T22:00:00"/>
    <s v="SLT | TSMX | PQIT | TSS | VOICE | Acompañamiento a proveedor Cisco para pruebas de llamadas sobre CUBE 145"/>
    <x v="0"/>
    <s v="On Time"/>
    <s v="No"/>
    <s v="Minor"/>
    <s v="Successful"/>
    <s v="On Time"/>
    <n v="1"/>
    <n v="1"/>
    <n v="0"/>
    <x v="4"/>
    <x v="1"/>
    <x v="1"/>
    <n v="0"/>
    <n v="0"/>
    <n v="0"/>
    <n v="0"/>
    <n v="1"/>
    <n v="0"/>
    <x v="7"/>
    <s v="-"/>
    <x v="23"/>
    <x v="2"/>
    <s v="No"/>
    <s v="No"/>
    <s v="No"/>
    <s v="Si"/>
    <s v="No"/>
  </r>
  <r>
    <x v="13"/>
    <x v="0"/>
    <x v="1"/>
    <x v="0"/>
    <s v="C001477358"/>
    <x v="0"/>
    <x v="65"/>
    <d v="2018-05-03T10:00:00"/>
    <d v="2018-05-03T11:00:00"/>
    <s v="TSMX | COMPAS | /SAP Request:User deletion Preaprobado"/>
    <x v="0"/>
    <s v="On Time"/>
    <s v="No"/>
    <s v="Standard"/>
    <s v="Successful"/>
    <s v="On Time"/>
    <n v="1"/>
    <n v="1"/>
    <n v="0"/>
    <x v="4"/>
    <x v="0"/>
    <x v="0"/>
    <n v="0"/>
    <n v="0"/>
    <n v="0"/>
    <n v="0"/>
    <n v="1"/>
    <n v="0"/>
    <x v="8"/>
    <s v="C000750658"/>
    <x v="0"/>
    <x v="0"/>
    <s v="No"/>
    <s v="No"/>
    <s v="No"/>
    <s v="Si"/>
    <s v="No"/>
  </r>
  <r>
    <x v="0"/>
    <x v="0"/>
    <x v="1"/>
    <x v="0"/>
    <s v="C001477368"/>
    <x v="0"/>
    <x v="136"/>
    <d v="2018-05-03T12:00:00"/>
    <d v="2018-05-03T17:00:00"/>
    <s v="SIGMA / SAP- BASIS -TMX / DEVELOPMENT/ BSD / OUTAGE = SI / DB Oracle Parameter Change_Offline /CCAB; ITO.CAB pre-approved [4EP]"/>
    <x v="0"/>
    <s v="On Time"/>
    <s v="No"/>
    <s v="Standard"/>
    <s v="Successful"/>
    <s v="On Time"/>
    <n v="1"/>
    <n v="1"/>
    <n v="0"/>
    <x v="4"/>
    <x v="0"/>
    <x v="0"/>
    <n v="0"/>
    <n v="0"/>
    <n v="0"/>
    <n v="0"/>
    <n v="1"/>
    <n v="0"/>
    <x v="0"/>
    <s v="CMOD317326"/>
    <x v="0"/>
    <x v="0"/>
    <s v="No"/>
    <s v="No"/>
    <s v="No"/>
    <s v="Si"/>
    <s v="No"/>
  </r>
  <r>
    <x v="1"/>
    <x v="0"/>
    <x v="1"/>
    <x v="0"/>
    <s v="C001477407"/>
    <x v="1"/>
    <x v="10"/>
    <d v="2018-05-03T06:00:00"/>
    <d v="2018-05-03T18:00:00"/>
    <s v="AMER | Vitro | Accompany Electrical Maintenance Flotado Garcia"/>
    <x v="0"/>
    <s v="On Time"/>
    <s v="No"/>
    <s v="Standard"/>
    <s v="Successful"/>
    <s v="On Time"/>
    <n v="1"/>
    <n v="1"/>
    <n v="0"/>
    <x v="4"/>
    <x v="0"/>
    <x v="0"/>
    <n v="0"/>
    <n v="0"/>
    <n v="0"/>
    <n v="0"/>
    <n v="1"/>
    <n v="0"/>
    <x v="1"/>
    <s v="C000855226"/>
    <x v="1"/>
    <x v="1"/>
    <s v="No"/>
    <s v="No"/>
    <s v="No"/>
    <s v="Si"/>
    <s v="No"/>
  </r>
  <r>
    <x v="7"/>
    <x v="1"/>
    <x v="0"/>
    <x v="0"/>
    <s v="C41025580"/>
    <x v="41"/>
    <x v="183"/>
    <d v="2018-04-28T20:00:00"/>
    <d v="2018-05-02T16:30:00"/>
    <s v="Proyecto Back Bone - Migración de Access Points en Altura Nave 31 fine-tunning"/>
    <x v="0"/>
    <s v="On Time"/>
    <s v="No"/>
    <s v="Minor"/>
    <s v="Successful"/>
    <s v="On Time"/>
    <n v="1"/>
    <n v="1"/>
    <n v="0"/>
    <x v="4"/>
    <x v="0"/>
    <x v="0"/>
    <n v="0"/>
    <n v="0"/>
    <n v="0"/>
    <n v="0"/>
    <n v="1"/>
    <n v="0"/>
    <x v="8"/>
    <s v="-"/>
    <x v="14"/>
    <x v="2"/>
    <s v="No"/>
    <s v="No"/>
    <s v="No"/>
    <s v="Si"/>
    <s v="No"/>
  </r>
  <r>
    <x v="7"/>
    <x v="0"/>
    <x v="1"/>
    <x v="0"/>
    <s v="C41034397"/>
    <x v="37"/>
    <x v="55"/>
    <d v="2018-05-02T10:00:00"/>
    <d v="2018-05-02T17:00:00"/>
    <s v="Reemplazo de dos drives en librería de respaldos SL8500 Cubo 6"/>
    <x v="0"/>
    <s v="On Time"/>
    <s v="No"/>
    <s v="Standard"/>
    <s v="Successful"/>
    <s v="On Time"/>
    <n v="1"/>
    <n v="1"/>
    <n v="0"/>
    <x v="4"/>
    <x v="0"/>
    <x v="0"/>
    <n v="0"/>
    <n v="0"/>
    <n v="0"/>
    <n v="0"/>
    <n v="1"/>
    <n v="0"/>
    <x v="8"/>
    <s v="CT40000785"/>
    <x v="9"/>
    <x v="1"/>
    <s v="No"/>
    <s v="No"/>
    <s v="No"/>
    <s v="Si"/>
    <s v="No"/>
  </r>
  <r>
    <x v="7"/>
    <x v="0"/>
    <x v="1"/>
    <x v="0"/>
    <s v="C41034988"/>
    <x v="37"/>
    <x v="55"/>
    <d v="2018-05-03T10:00:24"/>
    <d v="2018-05-03T19:00:00"/>
    <s v="Reemplazo de Brazo de Robot en librería de respaldos Cubo 6"/>
    <x v="0"/>
    <s v="On Time"/>
    <s v="No"/>
    <s v="Standard"/>
    <s v="Successful"/>
    <s v="On Time"/>
    <n v="1"/>
    <n v="1"/>
    <n v="0"/>
    <x v="4"/>
    <x v="0"/>
    <x v="0"/>
    <n v="0"/>
    <n v="0"/>
    <n v="0"/>
    <n v="0"/>
    <n v="1"/>
    <n v="0"/>
    <x v="8"/>
    <s v="CT40000785"/>
    <x v="9"/>
    <x v="1"/>
    <s v="No"/>
    <s v="No"/>
    <s v="No"/>
    <s v="Si"/>
    <s v="No"/>
  </r>
  <r>
    <x v="7"/>
    <x v="0"/>
    <x v="1"/>
    <x v="0"/>
    <s v="C41035985"/>
    <x v="32"/>
    <x v="56"/>
    <d v="2018-05-03T10:00:00"/>
    <d v="2018-05-03T14:00:00"/>
    <s v="Cambio de Disco en Storage"/>
    <x v="0"/>
    <s v="On Time"/>
    <s v="No"/>
    <s v="Standard"/>
    <s v="Successful"/>
    <s v="On Time"/>
    <n v="1"/>
    <n v="1"/>
    <n v="0"/>
    <x v="4"/>
    <x v="0"/>
    <x v="0"/>
    <n v="0"/>
    <n v="0"/>
    <n v="0"/>
    <n v="0"/>
    <n v="1"/>
    <n v="0"/>
    <x v="8"/>
    <s v="CT40000633"/>
    <x v="9"/>
    <x v="1"/>
    <s v="No"/>
    <s v="No"/>
    <s v="No"/>
    <s v="Si"/>
    <s v="No"/>
  </r>
  <r>
    <x v="4"/>
    <x v="0"/>
    <x v="0"/>
    <x v="0"/>
    <s v="C41031586"/>
    <x v="45"/>
    <x v="204"/>
    <d v="2018-05-03T09:00:00"/>
    <d v="2018-05-03T18:00:00"/>
    <s v="Project SCOM: Wave 1 Unix Servers"/>
    <x v="0"/>
    <s v="On Time"/>
    <s v="No"/>
    <s v="Minor"/>
    <s v="Successful"/>
    <s v="On Time"/>
    <n v="1"/>
    <n v="1"/>
    <n v="0"/>
    <x v="4"/>
    <x v="0"/>
    <x v="0"/>
    <n v="0"/>
    <n v="0"/>
    <n v="0"/>
    <n v="0"/>
    <n v="1"/>
    <n v="0"/>
    <x v="8"/>
    <s v="CT40012899"/>
    <x v="18"/>
    <x v="1"/>
    <s v="No"/>
    <s v="No"/>
    <s v="No"/>
    <s v="Si"/>
    <s v="No"/>
  </r>
  <r>
    <x v="4"/>
    <x v="0"/>
    <x v="0"/>
    <x v="0"/>
    <s v="C41032705"/>
    <x v="5"/>
    <x v="6"/>
    <d v="2018-05-03T17:00:00"/>
    <d v="2018-05-03T23:00:00"/>
    <s v="Project SCOM: Wave 1 - Agent installation"/>
    <x v="0"/>
    <s v="On Time"/>
    <s v="No"/>
    <s v="Minor"/>
    <s v="Successful"/>
    <s v="On Time"/>
    <n v="1"/>
    <n v="1"/>
    <n v="0"/>
    <x v="4"/>
    <x v="0"/>
    <x v="0"/>
    <n v="0"/>
    <n v="0"/>
    <n v="0"/>
    <n v="0"/>
    <n v="1"/>
    <n v="0"/>
    <x v="8"/>
    <s v="CT40012907"/>
    <x v="5"/>
    <x v="1"/>
    <s v="No"/>
    <s v="No"/>
    <s v="No"/>
    <s v="Si"/>
    <s v="No"/>
  </r>
  <r>
    <x v="4"/>
    <x v="1"/>
    <x v="1"/>
    <x v="0"/>
    <s v="C41034941"/>
    <x v="64"/>
    <x v="334"/>
    <d v="2018-05-02T08:30:00"/>
    <d v="2018-05-02T17:00:00"/>
    <s v="New Rule - Firewall Day"/>
    <x v="0"/>
    <s v="On Time"/>
    <s v="No"/>
    <s v="Standard"/>
    <s v="Successful"/>
    <s v="On Time"/>
    <n v="1"/>
    <n v="1"/>
    <n v="0"/>
    <x v="4"/>
    <x v="0"/>
    <x v="0"/>
    <n v="0"/>
    <n v="0"/>
    <n v="0"/>
    <n v="0"/>
    <n v="1"/>
    <n v="0"/>
    <x v="8"/>
    <s v="CT40009893"/>
    <x v="11"/>
    <x v="2"/>
    <s v="No"/>
    <s v="No"/>
    <s v="No"/>
    <s v="Si"/>
    <s v="No"/>
  </r>
  <r>
    <x v="4"/>
    <x v="1"/>
    <x v="1"/>
    <x v="0"/>
    <s v="C41035173"/>
    <x v="20"/>
    <x v="339"/>
    <d v="2018-05-03T09:00:00"/>
    <d v="2018-05-03T11:00:00"/>
    <s v="New Installation Office FWGNRA01 A20 IDF10 - Audi Mexico"/>
    <x v="0"/>
    <s v="On Time"/>
    <s v="No"/>
    <s v="Standard"/>
    <s v="Successful"/>
    <s v="On Time"/>
    <n v="1"/>
    <n v="1"/>
    <n v="0"/>
    <x v="4"/>
    <x v="0"/>
    <x v="0"/>
    <n v="0"/>
    <n v="0"/>
    <n v="0"/>
    <n v="0"/>
    <n v="1"/>
    <n v="0"/>
    <x v="8"/>
    <s v="CT40010151"/>
    <x v="14"/>
    <x v="2"/>
    <s v="No"/>
    <s v="No"/>
    <s v="No"/>
    <s v="Si"/>
    <s v="No"/>
  </r>
  <r>
    <x v="4"/>
    <x v="1"/>
    <x v="1"/>
    <x v="0"/>
    <s v="C41035175"/>
    <x v="20"/>
    <x v="339"/>
    <d v="2018-05-03T09:00:00"/>
    <d v="2018-05-03T13:00:00"/>
    <s v="New Installation Office Switch KSW0001 A20 IDF10 - Audi Mexico"/>
    <x v="0"/>
    <s v="On Time"/>
    <s v="No"/>
    <s v="Standard"/>
    <s v="Successful"/>
    <s v="On Time"/>
    <n v="1"/>
    <n v="1"/>
    <n v="0"/>
    <x v="4"/>
    <x v="0"/>
    <x v="0"/>
    <n v="0"/>
    <n v="0"/>
    <n v="0"/>
    <n v="0"/>
    <n v="1"/>
    <n v="0"/>
    <x v="8"/>
    <s v="CT40010151"/>
    <x v="14"/>
    <x v="2"/>
    <s v="No"/>
    <s v="No"/>
    <s v="No"/>
    <s v="Si"/>
    <s v="No"/>
  </r>
  <r>
    <x v="4"/>
    <x v="1"/>
    <x v="1"/>
    <x v="0"/>
    <s v="C41035176"/>
    <x v="20"/>
    <x v="339"/>
    <d v="2018-05-03T09:00:00"/>
    <d v="2018-05-03T16:00:00"/>
    <s v="New Installation Office Switch A20 IDF10 - Audi Mexico"/>
    <x v="0"/>
    <s v="On Time"/>
    <s v="No"/>
    <s v="Standard"/>
    <s v="Successful"/>
    <s v="On Time"/>
    <n v="1"/>
    <n v="1"/>
    <n v="0"/>
    <x v="4"/>
    <x v="0"/>
    <x v="0"/>
    <n v="0"/>
    <n v="0"/>
    <n v="0"/>
    <n v="0"/>
    <n v="1"/>
    <n v="0"/>
    <x v="8"/>
    <s v="CT40010151"/>
    <x v="14"/>
    <x v="2"/>
    <s v="No"/>
    <s v="No"/>
    <s v="No"/>
    <s v="Si"/>
    <s v="No"/>
  </r>
  <r>
    <x v="16"/>
    <x v="1"/>
    <x v="0"/>
    <x v="0"/>
    <s v="C001469483"/>
    <x v="109"/>
    <x v="168"/>
    <d v="2018-04-27T17:00:00"/>
    <d v="2018-05-04T12:00:00"/>
    <s v="CMABC_Release to Operation_Networking/Azure"/>
    <x v="0"/>
    <s v="On Time"/>
    <s v="No"/>
    <s v="Minor"/>
    <s v="Successful"/>
    <s v="On Time"/>
    <n v="1"/>
    <n v="1"/>
    <n v="0"/>
    <x v="4"/>
    <x v="0"/>
    <x v="0"/>
    <n v="0"/>
    <n v="0"/>
    <n v="0"/>
    <n v="0"/>
    <n v="1"/>
    <n v="0"/>
    <x v="4"/>
    <s v="C000518578"/>
    <x v="30"/>
    <x v="2"/>
    <s v="No"/>
    <s v="No"/>
    <s v="No"/>
    <s v="Si"/>
    <s v="No"/>
  </r>
  <r>
    <x v="9"/>
    <x v="0"/>
    <x v="0"/>
    <x v="0"/>
    <s v="C001471230"/>
    <x v="0"/>
    <x v="171"/>
    <d v="2018-05-04T10:00:00"/>
    <d v="2018-05-04T13:00:00"/>
    <s v="Grupo Q / SAP-TSMX / CEP / PRODUCTION - Creation of Hana DB users."/>
    <x v="0"/>
    <s v="On Time"/>
    <s v="No"/>
    <s v="Minor"/>
    <s v="Successful"/>
    <s v="On Time"/>
    <n v="1"/>
    <n v="1"/>
    <n v="0"/>
    <x v="4"/>
    <x v="0"/>
    <x v="0"/>
    <n v="0"/>
    <n v="0"/>
    <n v="0"/>
    <n v="0"/>
    <n v="1"/>
    <n v="0"/>
    <x v="4"/>
    <s v="-"/>
    <x v="0"/>
    <x v="0"/>
    <s v="No"/>
    <s v="No"/>
    <s v="No"/>
    <s v="Si"/>
    <s v="No"/>
  </r>
  <r>
    <x v="0"/>
    <x v="0"/>
    <x v="0"/>
    <x v="0"/>
    <s v="C001471254"/>
    <x v="17"/>
    <x v="72"/>
    <d v="2018-04-27T15:00:00"/>
    <d v="2018-05-04T15:00:00"/>
    <s v="NEMAK | AMER | WINDOWS | Rundown System MTYAPS0101 | PRD"/>
    <x v="0"/>
    <s v="On Time"/>
    <s v="No"/>
    <s v="Minor"/>
    <s v="Successful"/>
    <s v="On Time"/>
    <n v="1"/>
    <n v="1"/>
    <n v="0"/>
    <x v="4"/>
    <x v="0"/>
    <x v="0"/>
    <n v="0"/>
    <n v="0"/>
    <n v="0"/>
    <n v="0"/>
    <n v="1"/>
    <n v="0"/>
    <x v="0"/>
    <s v="C000419598"/>
    <x v="5"/>
    <x v="1"/>
    <s v="No"/>
    <s v="No"/>
    <s v="No"/>
    <s v="Si"/>
    <s v="No"/>
  </r>
  <r>
    <x v="0"/>
    <x v="3"/>
    <x v="1"/>
    <x v="0"/>
    <s v="C001472953"/>
    <x v="49"/>
    <x v="308"/>
    <d v="2018-05-04T12:00:00"/>
    <d v="2018-05-04T14:00:00"/>
    <s v="SIGMA | Application Flow Deployment on the IIB Production Server | Merksys Sigma Modifications"/>
    <x v="0"/>
    <s v="On Time"/>
    <s v="No"/>
    <s v="Standard"/>
    <s v="Successful"/>
    <s v="On Time"/>
    <n v="1"/>
    <n v="1"/>
    <n v="0"/>
    <x v="4"/>
    <x v="0"/>
    <x v="0"/>
    <n v="0"/>
    <n v="0"/>
    <n v="0"/>
    <n v="0"/>
    <n v="1"/>
    <n v="0"/>
    <x v="0"/>
    <s v="C001323723"/>
    <x v="25"/>
    <x v="4"/>
    <s v="No"/>
    <s v="No"/>
    <s v="No"/>
    <s v="Si"/>
    <s v="No"/>
  </r>
  <r>
    <x v="0"/>
    <x v="3"/>
    <x v="1"/>
    <x v="0"/>
    <s v="C001472954"/>
    <x v="49"/>
    <x v="308"/>
    <d v="2018-05-04T14:00:00"/>
    <d v="2018-05-04T16:00:00"/>
    <s v="SIGMA | Application Flow Deployment on the IIB Production Server | MES – MAPEX modifications"/>
    <x v="0"/>
    <s v="On Time"/>
    <s v="No"/>
    <s v="Standard"/>
    <s v="Successful"/>
    <s v="On Time"/>
    <n v="1"/>
    <n v="1"/>
    <n v="0"/>
    <x v="4"/>
    <x v="0"/>
    <x v="0"/>
    <n v="0"/>
    <n v="0"/>
    <n v="0"/>
    <n v="0"/>
    <n v="1"/>
    <n v="0"/>
    <x v="0"/>
    <s v="C001323723"/>
    <x v="25"/>
    <x v="4"/>
    <s v="No"/>
    <s v="No"/>
    <s v="No"/>
    <s v="Si"/>
    <s v="No"/>
  </r>
  <r>
    <x v="12"/>
    <x v="0"/>
    <x v="0"/>
    <x v="0"/>
    <s v="C001474431"/>
    <x v="4"/>
    <x v="27"/>
    <d v="2018-05-03T19:00:00"/>
    <d v="2018-05-03T21:00:00"/>
    <s v="AMER| BF| Modificación de dominio de encripcion en VPN con Circulo de Credito"/>
    <x v="0"/>
    <s v="On Time"/>
    <s v="No"/>
    <s v="Minor"/>
    <s v="Successful"/>
    <s v="On Time"/>
    <n v="1"/>
    <n v="1"/>
    <n v="0"/>
    <x v="4"/>
    <x v="0"/>
    <x v="0"/>
    <n v="0"/>
    <n v="0"/>
    <n v="0"/>
    <n v="0"/>
    <n v="1"/>
    <n v="0"/>
    <x v="4"/>
    <s v="-"/>
    <x v="4"/>
    <x v="1"/>
    <s v="No"/>
    <s v="No"/>
    <s v="No"/>
    <s v="Si"/>
    <s v="No"/>
  </r>
  <r>
    <x v="9"/>
    <x v="0"/>
    <x v="0"/>
    <x v="0"/>
    <s v="C001475480"/>
    <x v="0"/>
    <x v="171"/>
    <d v="2018-05-04T12:00:00"/>
    <d v="2018-05-04T14:00:00"/>
    <s v="Grupo Q / SAP-TSMX / PRODUCTION/ GEP / QRO. - Edit USR40 Table for forbidden passwords"/>
    <x v="0"/>
    <s v="On Time"/>
    <s v="No"/>
    <s v="Minor"/>
    <s v="Successful"/>
    <s v="On Time"/>
    <n v="1"/>
    <n v="1"/>
    <n v="0"/>
    <x v="4"/>
    <x v="0"/>
    <x v="0"/>
    <n v="0"/>
    <n v="0"/>
    <n v="0"/>
    <n v="0"/>
    <n v="1"/>
    <n v="0"/>
    <x v="4"/>
    <s v="-"/>
    <x v="0"/>
    <x v="0"/>
    <s v="No"/>
    <s v="No"/>
    <s v="No"/>
    <s v="Si"/>
    <s v="No"/>
  </r>
  <r>
    <x v="20"/>
    <x v="0"/>
    <x v="1"/>
    <x v="0"/>
    <s v="C001477188"/>
    <x v="0"/>
    <x v="126"/>
    <d v="2018-05-04T12:30:00"/>
    <d v="2018-05-04T14:30:00"/>
    <s v="HSAI | TS-MX | /SAP Request:User deletion Preaprobado"/>
    <x v="0"/>
    <s v="On Time"/>
    <s v="No"/>
    <s v="Standard"/>
    <s v="Successful"/>
    <s v="On Time"/>
    <n v="1"/>
    <n v="1"/>
    <n v="0"/>
    <x v="4"/>
    <x v="0"/>
    <x v="0"/>
    <n v="0"/>
    <n v="0"/>
    <n v="0"/>
    <n v="0"/>
    <n v="1"/>
    <n v="0"/>
    <x v="4"/>
    <s v="C000750658"/>
    <x v="0"/>
    <x v="0"/>
    <s v="No"/>
    <s v="No"/>
    <s v="No"/>
    <s v="Si"/>
    <s v="No"/>
  </r>
  <r>
    <x v="5"/>
    <x v="0"/>
    <x v="0"/>
    <x v="0"/>
    <s v="C001479028"/>
    <x v="4"/>
    <x v="279"/>
    <d v="2018-05-03T15:00:00"/>
    <d v="2018-05-03T16:00:00"/>
    <s v="Grupo KUO | Agregar espacio vmdk de 120 GB | máquina virtual de Monoblock SOLMGQRO01"/>
    <x v="0"/>
    <s v="On Time"/>
    <s v="No"/>
    <s v="Minor"/>
    <s v="Successful"/>
    <s v="On Time"/>
    <n v="1"/>
    <n v="1"/>
    <n v="0"/>
    <x v="4"/>
    <x v="0"/>
    <x v="0"/>
    <n v="0"/>
    <n v="0"/>
    <n v="0"/>
    <n v="1"/>
    <n v="1"/>
    <n v="0"/>
    <x v="4"/>
    <s v="C000017253"/>
    <x v="4"/>
    <x v="1"/>
    <s v="No"/>
    <s v="No"/>
    <s v="Si"/>
    <s v="Si"/>
    <s v="No"/>
  </r>
  <r>
    <x v="7"/>
    <x v="0"/>
    <x v="1"/>
    <x v="0"/>
    <s v="C41036914"/>
    <x v="32"/>
    <x v="216"/>
    <d v="2018-05-04T10:30:00"/>
    <d v="2018-05-04T13:30:00"/>
    <s v="Cambio de Disco en Storage"/>
    <x v="0"/>
    <s v="On Time"/>
    <s v="No"/>
    <s v="Standard"/>
    <s v="Successful"/>
    <s v="On Time"/>
    <n v="1"/>
    <n v="1"/>
    <n v="0"/>
    <x v="4"/>
    <x v="0"/>
    <x v="0"/>
    <n v="0"/>
    <n v="0"/>
    <n v="0"/>
    <n v="0"/>
    <n v="1"/>
    <n v="0"/>
    <x v="8"/>
    <s v="CT40000633"/>
    <x v="9"/>
    <x v="1"/>
    <s v="No"/>
    <s v="No"/>
    <s v="No"/>
    <s v="Si"/>
    <s v="No"/>
  </r>
  <r>
    <x v="4"/>
    <x v="1"/>
    <x v="1"/>
    <x v="0"/>
    <s v="C41031508"/>
    <x v="10"/>
    <x v="13"/>
    <d v="2018-05-04T09:00:00"/>
    <d v="2018-05-04T13:00:00"/>
    <s v="Preventive maintenance in IDF04 of A30 - Audi México"/>
    <x v="0"/>
    <s v="On Time"/>
    <s v="No"/>
    <s v="Standard"/>
    <s v="Successful"/>
    <s v="On Time"/>
    <n v="1"/>
    <n v="1"/>
    <n v="0"/>
    <x v="4"/>
    <x v="0"/>
    <x v="0"/>
    <n v="0"/>
    <n v="0"/>
    <n v="0"/>
    <n v="0"/>
    <n v="1"/>
    <n v="0"/>
    <x v="8"/>
    <s v="CT40010844"/>
    <x v="7"/>
    <x v="2"/>
    <s v="No"/>
    <s v="No"/>
    <s v="No"/>
    <s v="Si"/>
    <s v="No"/>
  </r>
  <r>
    <x v="4"/>
    <x v="1"/>
    <x v="1"/>
    <x v="0"/>
    <s v="C41035177"/>
    <x v="20"/>
    <x v="339"/>
    <d v="2018-05-04T09:00:00"/>
    <d v="2018-05-04T12:00:00"/>
    <s v="New Installation Office FWGCBB1Palo Alto PA5220 A20 IDF10 - Audi Mexico"/>
    <x v="0"/>
    <s v="On Time"/>
    <s v="No"/>
    <s v="Standard"/>
    <s v="Successful"/>
    <s v="On Time"/>
    <n v="1"/>
    <n v="1"/>
    <n v="0"/>
    <x v="4"/>
    <x v="0"/>
    <x v="0"/>
    <n v="0"/>
    <n v="0"/>
    <n v="0"/>
    <n v="0"/>
    <n v="1"/>
    <n v="0"/>
    <x v="8"/>
    <s v="CT40010151"/>
    <x v="14"/>
    <x v="2"/>
    <s v="No"/>
    <s v="No"/>
    <s v="No"/>
    <s v="Si"/>
    <s v="No"/>
  </r>
  <r>
    <x v="4"/>
    <x v="1"/>
    <x v="1"/>
    <x v="0"/>
    <s v="C41035178"/>
    <x v="20"/>
    <x v="339"/>
    <d v="2018-05-04T09:00:00"/>
    <d v="2018-05-04T16:00:00"/>
    <s v="New Installation Office Switch A20 IDF10 - Audi Mexico"/>
    <x v="0"/>
    <s v="On Time"/>
    <s v="No"/>
    <s v="Standard"/>
    <s v="Successful"/>
    <s v="On Time"/>
    <n v="1"/>
    <n v="1"/>
    <n v="0"/>
    <x v="4"/>
    <x v="0"/>
    <x v="0"/>
    <n v="0"/>
    <n v="0"/>
    <n v="0"/>
    <n v="0"/>
    <n v="1"/>
    <n v="0"/>
    <x v="8"/>
    <s v="CT40010151"/>
    <x v="14"/>
    <x v="2"/>
    <s v="No"/>
    <s v="No"/>
    <s v="No"/>
    <s v="Si"/>
    <s v="No"/>
  </r>
  <r>
    <x v="5"/>
    <x v="0"/>
    <x v="0"/>
    <x v="0"/>
    <s v="C001475474"/>
    <x v="4"/>
    <x v="4"/>
    <d v="2018-05-04T18:30:00"/>
    <d v="2018-05-04T21:00:00"/>
    <s v="AMER | KUO | Accompaniment KUO Customer provider to Increase Physical Memory in distributed servers"/>
    <x v="0"/>
    <s v="On Time"/>
    <s v="No"/>
    <s v="Minor"/>
    <s v="Successful"/>
    <s v="On Time"/>
    <n v="1"/>
    <n v="1"/>
    <n v="0"/>
    <x v="4"/>
    <x v="0"/>
    <x v="0"/>
    <n v="0"/>
    <n v="0"/>
    <n v="0"/>
    <n v="0"/>
    <n v="1"/>
    <n v="0"/>
    <x v="4"/>
    <s v="-"/>
    <x v="4"/>
    <x v="1"/>
    <s v="No"/>
    <s v="No"/>
    <s v="No"/>
    <s v="Si"/>
    <s v="No"/>
  </r>
  <r>
    <x v="10"/>
    <x v="0"/>
    <x v="0"/>
    <x v="0"/>
    <s v="C001449154"/>
    <x v="95"/>
    <x v="226"/>
    <d v="2018-05-05T01:00:00"/>
    <d v="2018-05-05T11:00:00"/>
    <s v="T-SYSTEMS MEXICO| SHDQRO | install Microsoft Windows 2012 security patches on the Control Tower VM servers to mitigate Meltdown and Spectre vulnerability"/>
    <x v="0"/>
    <s v="On Time"/>
    <s v="No"/>
    <s v="Minor"/>
    <s v="Successful"/>
    <s v="On Time"/>
    <n v="1"/>
    <n v="1"/>
    <n v="0"/>
    <x v="4"/>
    <x v="0"/>
    <x v="0"/>
    <n v="0"/>
    <n v="0"/>
    <n v="0"/>
    <n v="0"/>
    <n v="1"/>
    <n v="0"/>
    <x v="4"/>
    <s v="C000514621"/>
    <x v="34"/>
    <x v="1"/>
    <s v="No"/>
    <s v="No"/>
    <s v="No"/>
    <s v="Si"/>
    <s v="No"/>
  </r>
  <r>
    <x v="8"/>
    <x v="1"/>
    <x v="0"/>
    <x v="0"/>
    <s v="C001474426"/>
    <x v="97"/>
    <x v="202"/>
    <d v="2018-05-06T14:00:00"/>
    <d v="2018-05-06T18:00:00"/>
    <s v="PQIT | LAN | Fine Tunning Wireless LAN Controller"/>
    <x v="0"/>
    <s v="On Time"/>
    <s v="No"/>
    <s v="Minor"/>
    <s v="Successful"/>
    <s v="On Time"/>
    <n v="1"/>
    <n v="1"/>
    <n v="0"/>
    <x v="4"/>
    <x v="0"/>
    <x v="0"/>
    <n v="0"/>
    <n v="0"/>
    <n v="0"/>
    <n v="0"/>
    <n v="1"/>
    <n v="0"/>
    <x v="7"/>
    <s v="-"/>
    <x v="14"/>
    <x v="2"/>
    <s v="No"/>
    <s v="No"/>
    <s v="No"/>
    <s v="Si"/>
    <s v="No"/>
  </r>
  <r>
    <x v="2"/>
    <x v="0"/>
    <x v="0"/>
    <x v="0"/>
    <s v="MEX-16233"/>
    <x v="68"/>
    <x v="404"/>
    <d v="2018-05-03T16:00:00"/>
    <d v="2018-05-03T18:00:00"/>
    <s v="DaiVB | PRD | Increase space Disk on servers: dai1p9dl "/>
    <x v="0"/>
    <s v="On Time"/>
    <s v="No"/>
    <s v="Minor"/>
    <s v="Successful"/>
    <s v="On Time"/>
    <n v="1"/>
    <n v="1"/>
    <n v="0"/>
    <x v="4"/>
    <x v="0"/>
    <x v="0"/>
    <n v="0"/>
    <n v="0"/>
    <n v="0"/>
    <n v="0"/>
    <n v="1"/>
    <n v="0"/>
    <x v="1"/>
    <s v="-"/>
    <x v="19"/>
    <x v="1"/>
    <s v="No"/>
    <s v="No"/>
    <s v="No"/>
    <s v="Si"/>
    <s v="No"/>
  </r>
  <r>
    <x v="7"/>
    <x v="0"/>
    <x v="0"/>
    <x v="0"/>
    <s v="C41034021"/>
    <x v="8"/>
    <x v="11"/>
    <d v="2018-05-03T17:00:00"/>
    <d v="2018-05-06T17:00:00"/>
    <s v="Instalación de agente FLEXERA en grupo de servidores Piloto"/>
    <x v="0"/>
    <s v="On Time"/>
    <s v="No"/>
    <s v="Minor"/>
    <s v="Successful"/>
    <s v="On Time"/>
    <n v="1"/>
    <n v="1"/>
    <n v="0"/>
    <x v="4"/>
    <x v="0"/>
    <x v="0"/>
    <n v="0"/>
    <n v="0"/>
    <n v="0"/>
    <n v="0"/>
    <n v="1"/>
    <n v="0"/>
    <x v="8"/>
    <s v="-"/>
    <x v="6"/>
    <x v="1"/>
    <s v="No"/>
    <s v="No"/>
    <s v="No"/>
    <s v="Si"/>
    <s v="No"/>
  </r>
  <r>
    <x v="7"/>
    <x v="0"/>
    <x v="0"/>
    <x v="0"/>
    <s v="C41025481"/>
    <x v="31"/>
    <x v="329"/>
    <d v="2018-05-04T17:00:00"/>
    <d v="2018-05-06T23:00:00"/>
    <s v="Tunning dispositivos SPECTRUM, reglas de firewall, seguridad_2da parte"/>
    <x v="0"/>
    <s v="On Time"/>
    <s v="No"/>
    <s v="Minor"/>
    <s v="Successful"/>
    <s v="On Time"/>
    <n v="1"/>
    <n v="1"/>
    <n v="0"/>
    <x v="4"/>
    <x v="0"/>
    <x v="0"/>
    <n v="0"/>
    <n v="0"/>
    <n v="0"/>
    <n v="0"/>
    <n v="1"/>
    <n v="0"/>
    <x v="8"/>
    <s v="-"/>
    <x v="15"/>
    <x v="1"/>
    <s v="No"/>
    <s v="No"/>
    <s v="No"/>
    <s v="Si"/>
    <s v="No"/>
  </r>
  <r>
    <x v="7"/>
    <x v="0"/>
    <x v="0"/>
    <x v="0"/>
    <s v="C41030440"/>
    <x v="53"/>
    <x v="284"/>
    <d v="2018-05-06T08:00:00"/>
    <d v="2018-05-06T18:00:00"/>
    <s v="Pruebas de cluster NADIN"/>
    <x v="0"/>
    <s v="On Time"/>
    <s v="No"/>
    <s v="Minor"/>
    <s v="Successful"/>
    <s v="On Time"/>
    <n v="1"/>
    <n v="1"/>
    <n v="0"/>
    <x v="4"/>
    <x v="0"/>
    <x v="0"/>
    <n v="0"/>
    <n v="0"/>
    <n v="0"/>
    <n v="0"/>
    <n v="1"/>
    <n v="0"/>
    <x v="8"/>
    <s v="-"/>
    <x v="18"/>
    <x v="1"/>
    <s v="No"/>
    <s v="No"/>
    <s v="No"/>
    <s v="Si"/>
    <s v="No"/>
  </r>
  <r>
    <x v="7"/>
    <x v="0"/>
    <x v="0"/>
    <x v="0"/>
    <s v="C41030605"/>
    <x v="53"/>
    <x v="79"/>
    <d v="2018-05-06T07:00:00"/>
    <d v="2018-05-06T19:30:00"/>
    <s v="Pruebas de Cluster PMX1LEGAP"/>
    <x v="0"/>
    <s v="On Time"/>
    <s v="No"/>
    <s v="Minor"/>
    <s v="Successful"/>
    <s v="On Time"/>
    <n v="1"/>
    <n v="1"/>
    <n v="0"/>
    <x v="4"/>
    <x v="0"/>
    <x v="0"/>
    <n v="0"/>
    <n v="0"/>
    <n v="0"/>
    <n v="0"/>
    <n v="1"/>
    <n v="0"/>
    <x v="8"/>
    <s v="CT40003422"/>
    <x v="18"/>
    <x v="1"/>
    <s v="No"/>
    <s v="No"/>
    <s v="No"/>
    <s v="Si"/>
    <s v="No"/>
  </r>
  <r>
    <x v="7"/>
    <x v="0"/>
    <x v="0"/>
    <x v="0"/>
    <s v="C41034131"/>
    <x v="53"/>
    <x v="284"/>
    <d v="2018-05-05T08:00:00"/>
    <d v="2018-05-05T15:00:00"/>
    <s v="Acompañamiento para reemplazo de CPU en PMX1KVSFSNEW"/>
    <x v="0"/>
    <s v="On Time"/>
    <s v="No"/>
    <s v="Minor"/>
    <s v="Successful"/>
    <s v="On Time"/>
    <n v="1"/>
    <n v="1"/>
    <n v="0"/>
    <x v="4"/>
    <x v="0"/>
    <x v="0"/>
    <n v="0"/>
    <n v="0"/>
    <n v="0"/>
    <n v="0"/>
    <n v="1"/>
    <n v="0"/>
    <x v="8"/>
    <s v="CT40012912"/>
    <x v="18"/>
    <x v="1"/>
    <s v="No"/>
    <s v="No"/>
    <s v="No"/>
    <s v="Si"/>
    <s v="No"/>
  </r>
  <r>
    <x v="7"/>
    <x v="0"/>
    <x v="0"/>
    <x v="0"/>
    <s v="C41034019"/>
    <x v="53"/>
    <x v="204"/>
    <d v="2018-05-03T10:00:00"/>
    <d v="2018-05-04T17:00:00"/>
    <s v="Instalación de agente Flexera en servidores Unix PROD"/>
    <x v="0"/>
    <s v="On Time"/>
    <s v="No"/>
    <s v="Minor"/>
    <s v="Successful"/>
    <s v="On Time"/>
    <n v="1"/>
    <n v="1"/>
    <n v="0"/>
    <x v="4"/>
    <x v="0"/>
    <x v="0"/>
    <n v="0"/>
    <n v="0"/>
    <n v="0"/>
    <n v="0"/>
    <n v="1"/>
    <n v="0"/>
    <x v="8"/>
    <s v="CT40012342"/>
    <x v="18"/>
    <x v="1"/>
    <s v="No"/>
    <s v="No"/>
    <s v="No"/>
    <s v="Si"/>
    <s v="No"/>
  </r>
  <r>
    <x v="7"/>
    <x v="1"/>
    <x v="0"/>
    <x v="0"/>
    <s v="C41034048"/>
    <x v="41"/>
    <x v="309"/>
    <d v="2018-05-06T08:30:00"/>
    <d v="2018-05-06T12:30:00"/>
    <s v="Pruebas de HA WLC Silao"/>
    <x v="0"/>
    <s v="On Time"/>
    <s v="No"/>
    <s v="Minor"/>
    <s v="Successful"/>
    <s v="On Time"/>
    <n v="1"/>
    <n v="1"/>
    <n v="0"/>
    <x v="4"/>
    <x v="0"/>
    <x v="0"/>
    <n v="0"/>
    <n v="0"/>
    <n v="0"/>
    <n v="0"/>
    <n v="1"/>
    <n v="0"/>
    <x v="8"/>
    <s v="CT40012820"/>
    <x v="14"/>
    <x v="2"/>
    <s v="No"/>
    <s v="No"/>
    <s v="No"/>
    <s v="Si"/>
    <s v="No"/>
  </r>
  <r>
    <x v="7"/>
    <x v="1"/>
    <x v="0"/>
    <x v="0"/>
    <s v="C41034276"/>
    <x v="41"/>
    <x v="166"/>
    <d v="2018-05-03T16:00:00"/>
    <d v="2018-05-03T19:00:00"/>
    <s v="Proyecto Back Bone - Retiro de operacion de Controllers Centro Logistico"/>
    <x v="0"/>
    <s v="On Time"/>
    <s v="No"/>
    <s v="Minor"/>
    <s v="Successful"/>
    <s v="On Time"/>
    <n v="1"/>
    <n v="1"/>
    <n v="0"/>
    <x v="4"/>
    <x v="0"/>
    <x v="0"/>
    <n v="0"/>
    <n v="0"/>
    <n v="0"/>
    <n v="0"/>
    <n v="1"/>
    <n v="0"/>
    <x v="8"/>
    <s v="-"/>
    <x v="14"/>
    <x v="2"/>
    <s v="No"/>
    <s v="No"/>
    <s v="No"/>
    <s v="Si"/>
    <s v="No"/>
  </r>
  <r>
    <x v="0"/>
    <x v="0"/>
    <x v="0"/>
    <x v="0"/>
    <s v="C001475381"/>
    <x v="0"/>
    <x v="43"/>
    <d v="2018-05-02T09:00:00"/>
    <d v="2018-05-04T23:00:00"/>
    <s v="SIGMA | SAP-TS-TSMX | TEST | QAS | reorganize table(s) | CCAB and CSS.CAB preapproved | Outage = No"/>
    <x v="0"/>
    <s v="On Time"/>
    <s v="No"/>
    <s v="Minor"/>
    <s v="Successful"/>
    <s v="On Time"/>
    <n v="1"/>
    <n v="1"/>
    <n v="0"/>
    <x v="4"/>
    <x v="0"/>
    <x v="0"/>
    <n v="0"/>
    <n v="0"/>
    <n v="0"/>
    <n v="0"/>
    <n v="1"/>
    <n v="0"/>
    <x v="0"/>
    <s v="C001313888"/>
    <x v="0"/>
    <x v="0"/>
    <s v="No"/>
    <s v="No"/>
    <s v="No"/>
    <s v="Si"/>
    <s v="No"/>
  </r>
  <r>
    <x v="0"/>
    <x v="0"/>
    <x v="0"/>
    <x v="0"/>
    <s v="C001477416"/>
    <x v="14"/>
    <x v="146"/>
    <d v="2018-05-04T09:00:00"/>
    <d v="2018-05-04T23:00:00"/>
    <s v="SIGMA | Accompaniment in TPC Upgrade from version 5.2.9.0 to 5.2.13"/>
    <x v="0"/>
    <s v="On Time"/>
    <s v="No"/>
    <s v="Minor"/>
    <s v="Successful"/>
    <s v="On Time"/>
    <n v="1"/>
    <n v="1"/>
    <n v="0"/>
    <x v="4"/>
    <x v="0"/>
    <x v="0"/>
    <n v="0"/>
    <n v="0"/>
    <n v="0"/>
    <n v="0"/>
    <n v="1"/>
    <n v="0"/>
    <x v="0"/>
    <s v="C001367326"/>
    <x v="9"/>
    <x v="1"/>
    <s v="No"/>
    <s v="No"/>
    <s v="No"/>
    <s v="Si"/>
    <s v="No"/>
  </r>
  <r>
    <x v="0"/>
    <x v="0"/>
    <x v="0"/>
    <x v="0"/>
    <s v="C001477420"/>
    <x v="14"/>
    <x v="228"/>
    <d v="2018-05-03T17:00:00"/>
    <d v="2018-05-05T17:00:00"/>
    <s v="NEMAK | Test of installation  driver &quot;open files&quot; on server SALDCS0005"/>
    <x v="0"/>
    <s v="On Time"/>
    <s v="No"/>
    <s v="Minor"/>
    <s v="Successful"/>
    <s v="On Time"/>
    <n v="1"/>
    <n v="1"/>
    <n v="0"/>
    <x v="4"/>
    <x v="0"/>
    <x v="0"/>
    <n v="0"/>
    <n v="0"/>
    <n v="0"/>
    <n v="0"/>
    <n v="1"/>
    <n v="0"/>
    <x v="0"/>
    <s v="-"/>
    <x v="9"/>
    <x v="1"/>
    <s v="No"/>
    <s v="No"/>
    <s v="No"/>
    <s v="Si"/>
    <s v="No"/>
  </r>
  <r>
    <x v="0"/>
    <x v="0"/>
    <x v="0"/>
    <x v="0"/>
    <s v="C001276008"/>
    <x v="30"/>
    <x v="175"/>
    <d v="2018-05-04T18:00:00"/>
    <d v="2018-05-06T21:00:00"/>
    <s v="SIGMA/ AMER / UNIX / OSS PRD/ AIX Patches / siatmh_boot, siatmp_boot, siatmsp, siawmh_boot, siawmp_boot, siawmsp"/>
    <x v="0"/>
    <s v="On Time"/>
    <s v="No"/>
    <s v="Minor"/>
    <s v="Successful"/>
    <s v="On Time"/>
    <n v="1"/>
    <n v="1"/>
    <n v="0"/>
    <x v="4"/>
    <x v="0"/>
    <x v="0"/>
    <n v="0"/>
    <n v="0"/>
    <n v="0"/>
    <n v="0"/>
    <n v="1"/>
    <n v="0"/>
    <x v="0"/>
    <s v="CMOD315660"/>
    <x v="18"/>
    <x v="1"/>
    <s v="No"/>
    <s v="No"/>
    <s v="No"/>
    <s v="Si"/>
    <s v="No"/>
  </r>
  <r>
    <x v="0"/>
    <x v="0"/>
    <x v="0"/>
    <x v="0"/>
    <s v="C001461373"/>
    <x v="30"/>
    <x v="175"/>
    <d v="2018-05-06T15:30:00"/>
    <d v="2018-05-06T18:00:00"/>
    <s v="SIGMA / SAP System / NTP Migration PRD"/>
    <x v="0"/>
    <s v="On Time"/>
    <s v="No"/>
    <s v="Minor"/>
    <s v="Successful"/>
    <s v="On Time"/>
    <n v="1"/>
    <n v="1"/>
    <n v="0"/>
    <x v="4"/>
    <x v="0"/>
    <x v="0"/>
    <n v="0"/>
    <n v="0"/>
    <n v="0"/>
    <n v="0"/>
    <n v="1"/>
    <n v="0"/>
    <x v="0"/>
    <s v="CMOD315949"/>
    <x v="18"/>
    <x v="1"/>
    <s v="No"/>
    <s v="No"/>
    <s v="No"/>
    <s v="Si"/>
    <s v="No"/>
  </r>
  <r>
    <x v="0"/>
    <x v="0"/>
    <x v="0"/>
    <x v="0"/>
    <s v="C001477383"/>
    <x v="17"/>
    <x v="22"/>
    <d v="2018-05-04T13:00:00"/>
    <d v="2018-05-05T04:00:00"/>
    <s v="AMER | AKRA | Distribution of MSFT patches for Windows Servers &lt;APRIL2018&gt; | DEV PRD"/>
    <x v="0"/>
    <s v="On Time"/>
    <s v="No"/>
    <s v="Minor"/>
    <s v="Successful"/>
    <s v="On Time"/>
    <n v="1"/>
    <n v="1"/>
    <n v="0"/>
    <x v="4"/>
    <x v="0"/>
    <x v="0"/>
    <n v="0"/>
    <n v="0"/>
    <n v="0"/>
    <n v="0"/>
    <n v="1"/>
    <n v="0"/>
    <x v="0"/>
    <s v="C000945095"/>
    <x v="5"/>
    <x v="1"/>
    <s v="No"/>
    <s v="No"/>
    <s v="No"/>
    <s v="Si"/>
    <s v="No"/>
  </r>
  <r>
    <x v="0"/>
    <x v="0"/>
    <x v="0"/>
    <x v="0"/>
    <s v="C001477430"/>
    <x v="17"/>
    <x v="22"/>
    <d v="2018-05-05T12:00:00"/>
    <d v="2018-05-06T00:00:00"/>
    <s v="AMER | TERZA | Distribution of MSFT patches for Windows Servers (DEV -QA &amp; PRD) &lt;APRIL&gt;"/>
    <x v="0"/>
    <s v="On Time"/>
    <s v="No"/>
    <s v="Minor"/>
    <s v="Successful"/>
    <s v="On Time"/>
    <n v="1"/>
    <n v="1"/>
    <n v="0"/>
    <x v="4"/>
    <x v="0"/>
    <x v="0"/>
    <n v="0"/>
    <n v="0"/>
    <n v="0"/>
    <n v="0"/>
    <n v="1"/>
    <n v="0"/>
    <x v="0"/>
    <s v="C000945095"/>
    <x v="5"/>
    <x v="1"/>
    <s v="No"/>
    <s v="No"/>
    <s v="No"/>
    <s v="Si"/>
    <s v="No"/>
  </r>
  <r>
    <x v="0"/>
    <x v="0"/>
    <x v="0"/>
    <x v="0"/>
    <s v="C001477418"/>
    <x v="70"/>
    <x v="181"/>
    <d v="2018-05-06T13:00:00"/>
    <d v="2018-05-06T22:00:00"/>
    <s v="AMER | SIGMA | SECURITY |  UPGRADE | UPDATE ANTIVIRUS SYMANTEC - ITO CAB - preapproved"/>
    <x v="0"/>
    <s v="On Time"/>
    <s v="No"/>
    <s v="Minor"/>
    <s v="Successful"/>
    <s v="On Time"/>
    <n v="1"/>
    <n v="1"/>
    <n v="0"/>
    <x v="4"/>
    <x v="0"/>
    <x v="0"/>
    <n v="0"/>
    <n v="0"/>
    <n v="0"/>
    <n v="0"/>
    <n v="1"/>
    <n v="0"/>
    <x v="0"/>
    <s v="C001203783"/>
    <x v="29"/>
    <x v="1"/>
    <s v="No"/>
    <s v="No"/>
    <s v="No"/>
    <s v="Si"/>
    <s v="No"/>
  </r>
  <r>
    <x v="0"/>
    <x v="0"/>
    <x v="0"/>
    <x v="0"/>
    <s v="C001477361"/>
    <x v="0"/>
    <x v="97"/>
    <d v="2018-05-04T14:00:00"/>
    <d v="2018-05-04T17:00:00"/>
    <s v="[SIGMA] / [ SAP ] / [ DEVELOPMENT ] / [ BD1 ] / [ SIACEBARSCIDV ] - KERNEL_Update / CCAB; ITO.CAB pre-approved [4EP]"/>
    <x v="0"/>
    <s v="On Time"/>
    <s v="No"/>
    <s v="Minor"/>
    <s v="Successful"/>
    <s v="On Time"/>
    <n v="1"/>
    <n v="1"/>
    <n v="0"/>
    <x v="4"/>
    <x v="0"/>
    <x v="0"/>
    <n v="0"/>
    <n v="0"/>
    <n v="0"/>
    <n v="0"/>
    <n v="1"/>
    <n v="0"/>
    <x v="0"/>
    <s v="CMOD317140"/>
    <x v="0"/>
    <x v="0"/>
    <s v="No"/>
    <s v="No"/>
    <s v="No"/>
    <s v="Si"/>
    <s v="No"/>
  </r>
  <r>
    <x v="0"/>
    <x v="0"/>
    <x v="0"/>
    <x v="0"/>
    <s v="C001477369"/>
    <x v="0"/>
    <x v="136"/>
    <d v="2018-05-04T12:00:00"/>
    <d v="2018-05-04T17:00:00"/>
    <s v="SIGMA / SAP- BASIS -TMX / QUALITY/ BSQ / OUTAGE = SI /  DB Oracle Parameter Change_Offline        /CCAB; ITO.CAB pre-approved [4EP]"/>
    <x v="0"/>
    <s v="On Time"/>
    <s v="No"/>
    <s v="Minor"/>
    <s v="Successful"/>
    <s v="On Time"/>
    <n v="1"/>
    <n v="1"/>
    <n v="0"/>
    <x v="4"/>
    <x v="0"/>
    <x v="0"/>
    <n v="0"/>
    <n v="0"/>
    <n v="0"/>
    <n v="0"/>
    <n v="1"/>
    <n v="0"/>
    <x v="0"/>
    <s v="CMOD317326"/>
    <x v="0"/>
    <x v="0"/>
    <s v="No"/>
    <s v="No"/>
    <s v="No"/>
    <s v="Si"/>
    <s v="No"/>
  </r>
  <r>
    <x v="0"/>
    <x v="0"/>
    <x v="0"/>
    <x v="0"/>
    <s v="C001477370"/>
    <x v="0"/>
    <x v="136"/>
    <d v="2018-05-06T14:00:00"/>
    <d v="2018-05-06T18:00:00"/>
    <s v="SIGMA / SAP- BASIS -TMX / PRODUCTION/ BSP / OUTAGE = SI /  DB Oracle Parameter Change_Offline        /CCAB; ITO.CAB pre-approved [4EP]"/>
    <x v="0"/>
    <s v="On Time"/>
    <s v="No"/>
    <s v="Minor"/>
    <s v="Successful"/>
    <s v="On Time"/>
    <n v="1"/>
    <n v="1"/>
    <n v="0"/>
    <x v="4"/>
    <x v="0"/>
    <x v="0"/>
    <n v="0"/>
    <n v="0"/>
    <n v="0"/>
    <n v="0"/>
    <n v="1"/>
    <n v="0"/>
    <x v="0"/>
    <s v="CMOD317326"/>
    <x v="0"/>
    <x v="0"/>
    <s v="No"/>
    <s v="No"/>
    <s v="No"/>
    <s v="Si"/>
    <s v="No"/>
  </r>
  <r>
    <x v="0"/>
    <x v="3"/>
    <x v="1"/>
    <x v="0"/>
    <s v="C001474189"/>
    <x v="49"/>
    <x v="308"/>
    <d v="2018-05-04T16:00:00"/>
    <d v="2018-05-04T18:00:00"/>
    <s v="SIGMA | Application Flow Deployment on the IIB Production Server | PV Latam Rest/Json"/>
    <x v="0"/>
    <s v="On Time"/>
    <s v="No"/>
    <s v="Standard"/>
    <s v="Successful"/>
    <s v="On Time"/>
    <n v="1"/>
    <n v="1"/>
    <n v="0"/>
    <x v="4"/>
    <x v="0"/>
    <x v="0"/>
    <n v="0"/>
    <n v="0"/>
    <n v="0"/>
    <n v="0"/>
    <n v="1"/>
    <n v="0"/>
    <x v="0"/>
    <s v="C001323723"/>
    <x v="25"/>
    <x v="4"/>
    <s v="No"/>
    <s v="No"/>
    <s v="No"/>
    <s v="Si"/>
    <s v="No"/>
  </r>
  <r>
    <x v="0"/>
    <x v="3"/>
    <x v="0"/>
    <x v="0"/>
    <s v="C001471148"/>
    <x v="96"/>
    <x v="389"/>
    <d v="2018-05-04T09:00:00"/>
    <d v="2018-05-04T17:00:00"/>
    <s v="CFM.MX  - SIGMA - ALLIAX -ALFACORP | Release to Operation / Out of operation | Middleware  Applications."/>
    <x v="0"/>
    <s v="On Time"/>
    <s v="No"/>
    <s v="Minor"/>
    <s v="Successful"/>
    <s v="On Time"/>
    <n v="1"/>
    <n v="1"/>
    <n v="0"/>
    <x v="4"/>
    <x v="0"/>
    <x v="0"/>
    <n v="0"/>
    <n v="0"/>
    <n v="0"/>
    <n v="0"/>
    <n v="1"/>
    <n v="0"/>
    <x v="0"/>
    <s v="-"/>
    <x v="35"/>
    <x v="4"/>
    <s v="No"/>
    <s v="No"/>
    <s v="No"/>
    <s v="Si"/>
    <s v="No"/>
  </r>
  <r>
    <x v="1"/>
    <x v="0"/>
    <x v="1"/>
    <x v="0"/>
    <s v="C001467781"/>
    <x v="18"/>
    <x v="37"/>
    <d v="2018-05-04T22:00:00"/>
    <d v="2018-05-05T05:00:00"/>
    <s v="AMER | VITRO | Port protection used by Lync"/>
    <x v="0"/>
    <s v="On Time"/>
    <s v="No"/>
    <s v="Standard"/>
    <s v="Successful"/>
    <s v="On Time"/>
    <n v="1"/>
    <n v="1"/>
    <n v="0"/>
    <x v="4"/>
    <x v="0"/>
    <x v="0"/>
    <n v="0"/>
    <n v="0"/>
    <n v="0"/>
    <n v="0"/>
    <n v="1"/>
    <n v="0"/>
    <x v="1"/>
    <s v="-"/>
    <x v="12"/>
    <x v="1"/>
    <s v="No"/>
    <s v="No"/>
    <s v="No"/>
    <s v="Si"/>
    <s v="No"/>
  </r>
  <r>
    <x v="1"/>
    <x v="0"/>
    <x v="1"/>
    <x v="0"/>
    <s v="C001475683"/>
    <x v="25"/>
    <x v="222"/>
    <d v="2018-05-05T23:00:00"/>
    <d v="2018-05-06T07:00:00"/>
    <s v="AMER | VITRO | Restart Lync servers vtolync03, vtolync02 and vtolync01"/>
    <x v="0"/>
    <s v="On Time"/>
    <s v="No"/>
    <s v="Standard"/>
    <s v="Successful"/>
    <s v="On Time"/>
    <n v="1"/>
    <n v="1"/>
    <n v="0"/>
    <x v="4"/>
    <x v="0"/>
    <x v="0"/>
    <n v="0"/>
    <n v="0"/>
    <n v="0"/>
    <n v="0"/>
    <n v="1"/>
    <n v="0"/>
    <x v="1"/>
    <s v="C000763299"/>
    <x v="12"/>
    <x v="1"/>
    <s v="No"/>
    <s v="No"/>
    <s v="No"/>
    <s v="Si"/>
    <s v="No"/>
  </r>
  <r>
    <x v="1"/>
    <x v="0"/>
    <x v="2"/>
    <x v="0"/>
    <s v="C001469400"/>
    <x v="21"/>
    <x v="278"/>
    <d v="2018-05-04T20:00:00"/>
    <d v="2018-05-07T10:00:00"/>
    <s v="VITRO | SAP Migration (Appcom to DCS3.0) | PRD |EQA | SAP Tools Export/Import"/>
    <x v="0"/>
    <s v="On Time"/>
    <s v="No"/>
    <s v="Significant"/>
    <s v="Successful"/>
    <s v="On Time"/>
    <n v="1"/>
    <n v="1"/>
    <n v="0"/>
    <x v="4"/>
    <x v="0"/>
    <x v="0"/>
    <n v="0"/>
    <n v="0"/>
    <n v="0"/>
    <n v="0"/>
    <n v="1"/>
    <n v="0"/>
    <x v="1"/>
    <s v="C001451568"/>
    <x v="15"/>
    <x v="1"/>
    <s v="No"/>
    <s v="No"/>
    <s v="No"/>
    <s v="Si"/>
    <s v="No"/>
  </r>
  <r>
    <x v="1"/>
    <x v="0"/>
    <x v="2"/>
    <x v="0"/>
    <s v="C001469477"/>
    <x v="21"/>
    <x v="278"/>
    <d v="2018-05-04T20:00:00"/>
    <d v="2018-05-07T10:00:00"/>
    <s v="VITRO | SAP Migration (Appcom to DCS3.0) | PRD |LP2 | AP2 | OP1 | SAP Tools New Installation"/>
    <x v="0"/>
    <s v="On Time"/>
    <s v="No"/>
    <s v="Significant"/>
    <s v="Successful"/>
    <s v="On Time"/>
    <n v="1"/>
    <n v="1"/>
    <n v="0"/>
    <x v="4"/>
    <x v="0"/>
    <x v="0"/>
    <n v="0"/>
    <n v="0"/>
    <n v="0"/>
    <n v="0"/>
    <n v="1"/>
    <n v="0"/>
    <x v="1"/>
    <s v="-"/>
    <x v="15"/>
    <x v="1"/>
    <s v="No"/>
    <s v="No"/>
    <s v="No"/>
    <s v="Si"/>
    <s v="No"/>
  </r>
  <r>
    <x v="1"/>
    <x v="1"/>
    <x v="1"/>
    <x v="0"/>
    <s v="C001477137"/>
    <x v="26"/>
    <x v="246"/>
    <d v="2018-05-03T18:00:00"/>
    <d v="2018-05-04T18:00:00"/>
    <s v="VITRO | Instalación de AccessPoint Cisco Localidad Fama Monterrey en Area de VAU - Preaprobado"/>
    <x v="0"/>
    <s v="On Time"/>
    <s v="No"/>
    <s v="Standard"/>
    <s v="Successful"/>
    <s v="On Time"/>
    <n v="1"/>
    <n v="1"/>
    <n v="0"/>
    <x v="4"/>
    <x v="0"/>
    <x v="0"/>
    <n v="0"/>
    <n v="0"/>
    <n v="0"/>
    <n v="0"/>
    <n v="1"/>
    <n v="0"/>
    <x v="1"/>
    <s v="C000179668"/>
    <x v="14"/>
    <x v="2"/>
    <s v="No"/>
    <s v="No"/>
    <s v="No"/>
    <s v="Si"/>
    <s v="No"/>
  </r>
  <r>
    <x v="1"/>
    <x v="1"/>
    <x v="1"/>
    <x v="0"/>
    <s v="C001475493"/>
    <x v="26"/>
    <x v="39"/>
    <d v="2018-05-04T09:00:00"/>
    <d v="2018-05-04T18:00:00"/>
    <s v="Vitro | Bodega Lerma | Liberación de enlace de MPLS y Ap´s."/>
    <x v="0"/>
    <s v="On Time"/>
    <s v="No"/>
    <s v="Standard"/>
    <s v="Successful"/>
    <s v="On Time"/>
    <n v="1"/>
    <n v="1"/>
    <n v="0"/>
    <x v="4"/>
    <x v="0"/>
    <x v="0"/>
    <n v="0"/>
    <n v="0"/>
    <n v="0"/>
    <n v="0"/>
    <n v="1"/>
    <n v="0"/>
    <x v="1"/>
    <s v="-"/>
    <x v="14"/>
    <x v="2"/>
    <s v="No"/>
    <s v="No"/>
    <s v="No"/>
    <s v="Si"/>
    <s v="No"/>
  </r>
  <r>
    <x v="4"/>
    <x v="0"/>
    <x v="0"/>
    <x v="0"/>
    <s v="C41033475"/>
    <x v="69"/>
    <x v="143"/>
    <d v="2018-05-06T14:00:00"/>
    <d v="2018-05-06T17:00:00"/>
    <s v="Backup Full Online UPS Productive Oracle Database"/>
    <x v="0"/>
    <s v="On Time"/>
    <s v="No"/>
    <s v="Minor"/>
    <s v="Successful"/>
    <s v="On Time"/>
    <n v="1"/>
    <n v="1"/>
    <n v="0"/>
    <x v="4"/>
    <x v="0"/>
    <x v="0"/>
    <n v="0"/>
    <n v="0"/>
    <n v="0"/>
    <n v="0"/>
    <n v="1"/>
    <n v="0"/>
    <x v="8"/>
    <s v="CT40010170"/>
    <x v="9"/>
    <x v="1"/>
    <s v="No"/>
    <s v="No"/>
    <s v="No"/>
    <s v="Si"/>
    <s v="No"/>
  </r>
  <r>
    <x v="4"/>
    <x v="0"/>
    <x v="0"/>
    <x v="0"/>
    <s v="C41033311"/>
    <x v="5"/>
    <x v="265"/>
    <d v="2018-05-04T18:00:00"/>
    <d v="2018-05-06T22:00:00"/>
    <s v="Transport Daten von Deutschland nach Mexiko"/>
    <x v="0"/>
    <s v="On Time"/>
    <s v="No"/>
    <s v="Minor"/>
    <s v="Successful"/>
    <s v="On Time"/>
    <n v="1"/>
    <n v="1"/>
    <n v="0"/>
    <x v="4"/>
    <x v="0"/>
    <x v="0"/>
    <n v="0"/>
    <n v="0"/>
    <n v="0"/>
    <n v="0"/>
    <n v="1"/>
    <n v="0"/>
    <x v="8"/>
    <s v="CT40012421"/>
    <x v="5"/>
    <x v="1"/>
    <s v="No"/>
    <s v="No"/>
    <s v="No"/>
    <s v="Si"/>
    <s v="No"/>
  </r>
  <r>
    <x v="11"/>
    <x v="0"/>
    <x v="0"/>
    <x v="0"/>
    <s v="CRQ250105"/>
    <x v="73"/>
    <x v="352"/>
    <d v="2018-05-02T14:00:00"/>
    <d v="2018-05-02T17:00:00"/>
    <s v="Liberación de CI's a producción de bases de datos del servidor "/>
    <x v="0"/>
    <s v="On Time"/>
    <s v="No"/>
    <s v="Minor"/>
    <s v="Successful"/>
    <s v="On Time"/>
    <n v="1"/>
    <n v="1"/>
    <n v="0"/>
    <x v="4"/>
    <x v="0"/>
    <x v="0"/>
    <n v="0"/>
    <n v="0"/>
    <n v="0"/>
    <n v="0"/>
    <n v="1"/>
    <n v="0"/>
    <x v="6"/>
    <s v="-"/>
    <x v="21"/>
    <x v="1"/>
    <s v="No"/>
    <s v="No"/>
    <s v="No"/>
    <s v="Si"/>
    <s v="No"/>
  </r>
  <r>
    <x v="11"/>
    <x v="1"/>
    <x v="0"/>
    <x v="0"/>
    <s v="CRQ250215"/>
    <x v="75"/>
    <x v="235"/>
    <d v="2018-05-02T18:00:00"/>
    <d v="2018-05-02T22:30:00"/>
    <s v="Configuración de Regla de Firewall. "/>
    <x v="0"/>
    <s v="On Time"/>
    <s v="No"/>
    <s v="Minor"/>
    <s v="Successful"/>
    <s v="On Time"/>
    <n v="1"/>
    <n v="1"/>
    <n v="0"/>
    <x v="4"/>
    <x v="0"/>
    <x v="0"/>
    <n v="0"/>
    <n v="0"/>
    <n v="0"/>
    <n v="0"/>
    <n v="1"/>
    <n v="0"/>
    <x v="6"/>
    <s v="-"/>
    <x v="30"/>
    <x v="2"/>
    <s v="No"/>
    <s v="No"/>
    <s v="No"/>
    <s v="Si"/>
    <s v="No"/>
  </r>
  <r>
    <x v="15"/>
    <x v="0"/>
    <x v="0"/>
    <x v="0"/>
    <s v="C001364146"/>
    <x v="21"/>
    <x v="405"/>
    <d v="2018-04-23T09:00:00"/>
    <d v="2018-05-04T23:59:00"/>
    <s v="MEXICHEM - RTO SAP Services &amp; Linux Servers for Vinyl Project (MHD, M4D, MFD, MPD, M1D, MJD, MSD, M1A, MJA &amp; MSA)"/>
    <x v="0"/>
    <s v="On Time"/>
    <s v="No"/>
    <s v="Minor"/>
    <s v="Successful"/>
    <s v="On Time"/>
    <n v="1"/>
    <n v="1"/>
    <n v="0"/>
    <x v="4"/>
    <x v="0"/>
    <x v="0"/>
    <n v="0"/>
    <n v="0"/>
    <n v="0"/>
    <n v="0"/>
    <n v="1"/>
    <n v="0"/>
    <x v="1"/>
    <s v="C000913861"/>
    <x v="15"/>
    <x v="1"/>
    <s v="No"/>
    <s v="No"/>
    <s v="No"/>
    <s v="Si"/>
    <s v="No"/>
  </r>
  <r>
    <x v="0"/>
    <x v="0"/>
    <x v="0"/>
    <x v="0"/>
    <s v="C001445153"/>
    <x v="11"/>
    <x v="32"/>
    <d v="2018-04-17T21:00:00"/>
    <d v="2018-05-04T17:00:00"/>
    <s v="NEMAK | CCS - SCCM | Productive Deployment | Security Updates by Microsoft 04 April 2018"/>
    <x v="0"/>
    <s v="On Time"/>
    <s v="No"/>
    <s v="Minor"/>
    <s v="Successful"/>
    <s v="On Time"/>
    <n v="1"/>
    <n v="1"/>
    <n v="0"/>
    <x v="4"/>
    <x v="0"/>
    <x v="0"/>
    <n v="0"/>
    <n v="0"/>
    <n v="0"/>
    <n v="0"/>
    <n v="1"/>
    <n v="0"/>
    <x v="0"/>
    <s v="C001313832"/>
    <x v="2"/>
    <x v="1"/>
    <s v="No"/>
    <s v="No"/>
    <s v="No"/>
    <s v="Si"/>
    <s v="No"/>
  </r>
  <r>
    <x v="0"/>
    <x v="0"/>
    <x v="0"/>
    <x v="0"/>
    <s v="C001461327"/>
    <x v="17"/>
    <x v="22"/>
    <d v="2018-04-26T13:00:00"/>
    <d v="2018-05-04T17:00:00"/>
    <s v="AMER | SIGMA | Creation of 7 Virtual Machines in VMware"/>
    <x v="0"/>
    <s v="On Time"/>
    <s v="No"/>
    <s v="Minor"/>
    <s v="Successful"/>
    <s v="On Time"/>
    <n v="1"/>
    <n v="1"/>
    <n v="0"/>
    <x v="4"/>
    <x v="0"/>
    <x v="0"/>
    <n v="0"/>
    <n v="0"/>
    <n v="0"/>
    <n v="0"/>
    <n v="1"/>
    <n v="0"/>
    <x v="0"/>
    <s v="C000047053"/>
    <x v="5"/>
    <x v="1"/>
    <s v="No"/>
    <s v="No"/>
    <s v="No"/>
    <s v="Si"/>
    <s v="No"/>
  </r>
  <r>
    <x v="8"/>
    <x v="0"/>
    <x v="1"/>
    <x v="0"/>
    <s v="C001464378"/>
    <x v="11"/>
    <x v="280"/>
    <d v="2018-04-21T20:00:00"/>
    <d v="2018-05-04T17:00:00"/>
    <s v="T-SYSTEMS | CCS | Distribution of Microsoft updates April 2018 - Productive Deployment"/>
    <x v="0"/>
    <s v="On Time"/>
    <s v="No"/>
    <s v="Standard"/>
    <s v="Successful"/>
    <s v="On Time"/>
    <n v="1"/>
    <n v="1"/>
    <n v="0"/>
    <x v="4"/>
    <x v="0"/>
    <x v="0"/>
    <n v="0"/>
    <n v="0"/>
    <n v="0"/>
    <n v="0"/>
    <n v="1"/>
    <n v="0"/>
    <x v="7"/>
    <s v="C000164781"/>
    <x v="2"/>
    <x v="1"/>
    <s v="No"/>
    <s v="No"/>
    <s v="No"/>
    <s v="Si"/>
    <s v="No"/>
  </r>
  <r>
    <x v="14"/>
    <x v="0"/>
    <x v="1"/>
    <x v="0"/>
    <s v="C001474218"/>
    <x v="0"/>
    <x v="86"/>
    <d v="2018-05-04T15:00:00"/>
    <d v="2018-05-04T17:00:00"/>
    <s v="ENGIE / SAP - BASIS / QAS / CQ1 / TSMX - KERNEL_Update / ITO.CAB pre-approved [4EP]"/>
    <x v="0"/>
    <s v="On Time"/>
    <s v="No"/>
    <s v="Standard"/>
    <s v="Successful"/>
    <s v="On Time"/>
    <n v="1"/>
    <n v="1"/>
    <n v="0"/>
    <x v="4"/>
    <x v="0"/>
    <x v="0"/>
    <n v="0"/>
    <n v="0"/>
    <n v="0"/>
    <n v="0"/>
    <n v="1"/>
    <n v="0"/>
    <x v="4"/>
    <s v="CMOD317140"/>
    <x v="0"/>
    <x v="0"/>
    <s v="No"/>
    <s v="No"/>
    <s v="No"/>
    <s v="Si"/>
    <s v="No"/>
  </r>
  <r>
    <x v="13"/>
    <x v="0"/>
    <x v="0"/>
    <x v="0"/>
    <s v="C001475401"/>
    <x v="0"/>
    <x v="126"/>
    <d v="2018-05-04T18:00:00"/>
    <d v="2018-05-05T18:00:00"/>
    <s v="[COMPAS] / [ SAP -MX ] / [ QAS ] / [EQC ] - RESTART /ITO.CAB pre-approved [4EP]"/>
    <x v="0"/>
    <s v="On Time"/>
    <s v="No"/>
    <s v="Minor"/>
    <s v="Successful"/>
    <s v="On Time"/>
    <n v="1"/>
    <n v="1"/>
    <n v="0"/>
    <x v="4"/>
    <x v="0"/>
    <x v="0"/>
    <n v="0"/>
    <n v="0"/>
    <n v="0"/>
    <n v="0"/>
    <n v="1"/>
    <n v="0"/>
    <x v="8"/>
    <s v="CMOD316997"/>
    <x v="0"/>
    <x v="0"/>
    <s v="No"/>
    <s v="No"/>
    <s v="No"/>
    <s v="Si"/>
    <s v="No"/>
  </r>
  <r>
    <x v="14"/>
    <x v="0"/>
    <x v="1"/>
    <x v="0"/>
    <s v="C001477250"/>
    <x v="0"/>
    <x v="30"/>
    <d v="2018-05-05T15:00:00"/>
    <d v="2018-05-05T17:00:00"/>
    <s v="ENGIE / SAP BASIS / PRODUCTION / CP1 / TSMX - KERNEL_Update / ITO.CAB pre-approved [4EP]"/>
    <x v="0"/>
    <s v="On Time"/>
    <s v="No"/>
    <s v="Standard"/>
    <s v="Successful"/>
    <s v="On Time"/>
    <n v="1"/>
    <n v="1"/>
    <n v="0"/>
    <x v="4"/>
    <x v="0"/>
    <x v="0"/>
    <n v="0"/>
    <n v="0"/>
    <n v="0"/>
    <n v="0"/>
    <n v="1"/>
    <n v="0"/>
    <x v="4"/>
    <s v="CMOD317140"/>
    <x v="0"/>
    <x v="0"/>
    <s v="No"/>
    <s v="No"/>
    <s v="No"/>
    <s v="Si"/>
    <s v="No"/>
  </r>
  <r>
    <x v="9"/>
    <x v="0"/>
    <x v="1"/>
    <x v="0"/>
    <s v="C001477382"/>
    <x v="0"/>
    <x v="162"/>
    <d v="2018-05-04T07:00:00"/>
    <d v="2018-05-04T17:00:00"/>
    <s v="Grupo Q / SAP-TSMX / Desarrollo / GED / QRO. - SNOTE / ITO.CAB pre-approved"/>
    <x v="0"/>
    <s v="On Time"/>
    <s v="No"/>
    <s v="Standard"/>
    <s v="Successful"/>
    <s v="On Time"/>
    <n v="1"/>
    <n v="1"/>
    <n v="0"/>
    <x v="4"/>
    <x v="0"/>
    <x v="0"/>
    <n v="0"/>
    <n v="0"/>
    <n v="0"/>
    <n v="0"/>
    <n v="1"/>
    <n v="0"/>
    <x v="4"/>
    <s v="CMOD317142"/>
    <x v="0"/>
    <x v="0"/>
    <s v="No"/>
    <s v="No"/>
    <s v="No"/>
    <s v="Si"/>
    <s v="No"/>
  </r>
  <r>
    <x v="0"/>
    <x v="0"/>
    <x v="0"/>
    <x v="0"/>
    <s v="C001477402"/>
    <x v="17"/>
    <x v="22"/>
    <d v="2018-05-05T14:00:00"/>
    <d v="2018-05-06T12:00:00"/>
    <s v="AMER | BPZ | Distribution of MSFT patches for Windows Servers &lt;APRIL2018&gt; | DEV PRD"/>
    <x v="0"/>
    <s v="On Time"/>
    <s v="No"/>
    <s v="Minor"/>
    <s v="Successful"/>
    <s v="On Time"/>
    <n v="1"/>
    <n v="1"/>
    <n v="0"/>
    <x v="4"/>
    <x v="0"/>
    <x v="0"/>
    <n v="0"/>
    <n v="0"/>
    <n v="0"/>
    <n v="0"/>
    <n v="1"/>
    <n v="0"/>
    <x v="0"/>
    <s v="C000945095"/>
    <x v="5"/>
    <x v="1"/>
    <s v="No"/>
    <s v="No"/>
    <s v="No"/>
    <s v="Si"/>
    <s v="No"/>
  </r>
  <r>
    <x v="5"/>
    <x v="0"/>
    <x v="1"/>
    <x v="0"/>
    <s v="C001477408"/>
    <x v="4"/>
    <x v="4"/>
    <d v="2018-05-04T21:00:00"/>
    <d v="2018-05-05T01:00:00"/>
    <s v="Creacion de ventana de Mantenimiento en herramienta de Monitoreo HP SiteScope"/>
    <x v="0"/>
    <s v="On Time"/>
    <s v="No"/>
    <s v="Standard"/>
    <s v="Successful"/>
    <s v="On Time"/>
    <n v="1"/>
    <n v="1"/>
    <n v="0"/>
    <x v="4"/>
    <x v="0"/>
    <x v="0"/>
    <n v="0"/>
    <n v="0"/>
    <n v="0"/>
    <n v="0"/>
    <n v="1"/>
    <n v="0"/>
    <x v="4"/>
    <s v="C000917079"/>
    <x v="4"/>
    <x v="1"/>
    <s v="No"/>
    <s v="No"/>
    <s v="No"/>
    <s v="Si"/>
    <s v="No"/>
  </r>
  <r>
    <x v="0"/>
    <x v="0"/>
    <x v="0"/>
    <x v="0"/>
    <s v="C001477423"/>
    <x v="17"/>
    <x v="22"/>
    <d v="2018-05-04T13:00:00"/>
    <d v="2018-05-04T22:00:00"/>
    <s v="AMER | Dinamica | Distribution of MSFT patches for Windows Servers &lt;APRIL2018&gt; | DEV PRD"/>
    <x v="0"/>
    <s v="On Time"/>
    <s v="No"/>
    <s v="Minor"/>
    <s v="Successful"/>
    <s v="On Time"/>
    <n v="1"/>
    <n v="1"/>
    <n v="0"/>
    <x v="4"/>
    <x v="0"/>
    <x v="0"/>
    <n v="0"/>
    <n v="0"/>
    <n v="0"/>
    <n v="0"/>
    <n v="1"/>
    <n v="0"/>
    <x v="0"/>
    <s v="C000945095"/>
    <x v="5"/>
    <x v="1"/>
    <s v="No"/>
    <s v="No"/>
    <s v="No"/>
    <s v="Si"/>
    <s v="No"/>
  </r>
  <r>
    <x v="9"/>
    <x v="0"/>
    <x v="1"/>
    <x v="0"/>
    <s v="C001480314"/>
    <x v="0"/>
    <x v="162"/>
    <d v="2018-05-05T07:00:00"/>
    <d v="2018-05-05T17:00:00"/>
    <s v="Grupo Q / SAP-TSMX / Calidad / GEQ / QRO. - SNOTE / ITO.CAB pre-approved"/>
    <x v="0"/>
    <s v="On Time"/>
    <s v="No"/>
    <s v="Standard"/>
    <s v="Successful"/>
    <s v="On Time"/>
    <n v="1"/>
    <n v="1"/>
    <n v="0"/>
    <x v="4"/>
    <x v="0"/>
    <x v="0"/>
    <n v="0"/>
    <n v="0"/>
    <n v="0"/>
    <n v="0"/>
    <n v="1"/>
    <n v="0"/>
    <x v="4"/>
    <s v="CMOD317142"/>
    <x v="0"/>
    <x v="0"/>
    <s v="No"/>
    <s v="No"/>
    <s v="No"/>
    <s v="Si"/>
    <s v="No"/>
  </r>
  <r>
    <x v="5"/>
    <x v="0"/>
    <x v="1"/>
    <x v="0"/>
    <s v="C001480319"/>
    <x v="0"/>
    <x v="84"/>
    <d v="2018-05-05T22:00:00"/>
    <d v="2018-05-06T03:00:00"/>
    <s v="[GRUPO KUO] / [ SAP -TSMX ] / [ PR ] GKP - SAP Parameter Change_Offline /CCAB; ITO.CAB pre-approved [4EP]"/>
    <x v="0"/>
    <s v="On Time"/>
    <s v="No"/>
    <s v="Standard"/>
    <s v="Successful"/>
    <s v="On Time"/>
    <n v="1"/>
    <n v="1"/>
    <n v="0"/>
    <x v="4"/>
    <x v="0"/>
    <x v="0"/>
    <n v="0"/>
    <n v="0"/>
    <n v="0"/>
    <n v="0"/>
    <n v="1"/>
    <n v="0"/>
    <x v="4"/>
    <s v="CMOD317344"/>
    <x v="0"/>
    <x v="0"/>
    <s v="No"/>
    <s v="No"/>
    <s v="No"/>
    <s v="Si"/>
    <s v="No"/>
  </r>
  <r>
    <x v="9"/>
    <x v="0"/>
    <x v="1"/>
    <x v="0"/>
    <s v="C001480367"/>
    <x v="0"/>
    <x v="162"/>
    <d v="2018-05-06T18:00:00"/>
    <d v="2018-05-07T02:00:00"/>
    <s v="Grupo Q / SAP-TSMX / Producción / GEP / QRO. - SNOTE / ITO.CAB pre-approved"/>
    <x v="0"/>
    <s v="On Time"/>
    <s v="No"/>
    <s v="Standard"/>
    <s v="Successful"/>
    <s v="On Time"/>
    <n v="1"/>
    <n v="1"/>
    <n v="0"/>
    <x v="4"/>
    <x v="0"/>
    <x v="0"/>
    <n v="0"/>
    <n v="0"/>
    <n v="0"/>
    <n v="0"/>
    <n v="1"/>
    <n v="0"/>
    <x v="4"/>
    <s v="CMOD317142"/>
    <x v="0"/>
    <x v="0"/>
    <s v="No"/>
    <s v="No"/>
    <s v="No"/>
    <s v="Si"/>
    <s v="No"/>
  </r>
  <r>
    <x v="0"/>
    <x v="0"/>
    <x v="1"/>
    <x v="0"/>
    <s v="C001480425"/>
    <x v="36"/>
    <x v="54"/>
    <d v="2018-05-04T17:00:00"/>
    <d v="2018-05-04T20:00:00"/>
    <s v="SIGMA | DEV | OUTAGE = N | SQL Database restore on instance SIACECLU03\SIACESQLDEV by customer request"/>
    <x v="0"/>
    <s v="On Time"/>
    <s v="No"/>
    <s v="Standard"/>
    <s v="Successful"/>
    <s v="On Time"/>
    <n v="1"/>
    <n v="1"/>
    <n v="0"/>
    <x v="4"/>
    <x v="0"/>
    <x v="0"/>
    <n v="0"/>
    <n v="0"/>
    <n v="0"/>
    <n v="0"/>
    <n v="1"/>
    <n v="0"/>
    <x v="0"/>
    <s v="C000701606"/>
    <x v="21"/>
    <x v="1"/>
    <s v="No"/>
    <s v="No"/>
    <s v="No"/>
    <s v="Si"/>
    <s v="No"/>
  </r>
  <r>
    <x v="28"/>
    <x v="0"/>
    <x v="1"/>
    <x v="0"/>
    <s v="C001480446"/>
    <x v="33"/>
    <x v="137"/>
    <d v="2018-05-06T09:00:00"/>
    <d v="2018-05-06T11:00:00"/>
    <s v="AMER / GDG / ax1la188 / PSO=Y/ Slices Increase / Decrease on virtual machines"/>
    <x v="0"/>
    <s v="On Time"/>
    <s v="No"/>
    <s v="Standard"/>
    <s v="Successful"/>
    <s v="On Time"/>
    <n v="1"/>
    <n v="1"/>
    <n v="0"/>
    <x v="4"/>
    <x v="0"/>
    <x v="0"/>
    <n v="0"/>
    <n v="0"/>
    <n v="0"/>
    <n v="0"/>
    <n v="1"/>
    <n v="0"/>
    <x v="4"/>
    <s v="C000026001"/>
    <x v="19"/>
    <x v="1"/>
    <s v="No"/>
    <s v="No"/>
    <s v="No"/>
    <s v="Si"/>
    <s v="No"/>
  </r>
  <r>
    <x v="5"/>
    <x v="0"/>
    <x v="1"/>
    <x v="0"/>
    <s v="C001480456"/>
    <x v="0"/>
    <x v="84"/>
    <d v="2018-05-04T16:30:00"/>
    <d v="2018-05-04T17:00:00"/>
    <s v="[GRUPO KUO] / [ SAP -TSMX ] / [ FRP, FRQ ] - SAP Parameter Change_Online / ITO.CAB pre-approved [4EP]"/>
    <x v="0"/>
    <s v="On Time"/>
    <s v="No"/>
    <s v="Standard"/>
    <s v="Successful"/>
    <s v="On Time"/>
    <n v="1"/>
    <n v="1"/>
    <n v="0"/>
    <x v="4"/>
    <x v="0"/>
    <x v="0"/>
    <n v="0"/>
    <n v="0"/>
    <n v="0"/>
    <n v="0"/>
    <n v="1"/>
    <n v="0"/>
    <x v="4"/>
    <s v="CMOD317343"/>
    <x v="0"/>
    <x v="0"/>
    <s v="No"/>
    <s v="No"/>
    <s v="No"/>
    <s v="Si"/>
    <s v="No"/>
  </r>
  <r>
    <x v="7"/>
    <x v="0"/>
    <x v="1"/>
    <x v="0"/>
    <s v="C41035940"/>
    <x v="15"/>
    <x v="113"/>
    <d v="2018-05-05T09:00:00"/>
    <d v="2018-05-06T09:00:00"/>
    <s v="Electrical maintenance to MX_2018 and MX_2016 air conditioning precision equipment of Data Center"/>
    <x v="0"/>
    <s v="On Time"/>
    <s v="No"/>
    <s v="Standard"/>
    <s v="Successful"/>
    <s v="On Time"/>
    <n v="1"/>
    <n v="1"/>
    <n v="0"/>
    <x v="4"/>
    <x v="0"/>
    <x v="0"/>
    <n v="0"/>
    <n v="0"/>
    <n v="0"/>
    <n v="0"/>
    <n v="1"/>
    <n v="0"/>
    <x v="8"/>
    <s v="CT40002869"/>
    <x v="10"/>
    <x v="1"/>
    <s v="No"/>
    <s v="No"/>
    <s v="No"/>
    <s v="Si"/>
    <s v="No"/>
  </r>
  <r>
    <x v="4"/>
    <x v="0"/>
    <x v="0"/>
    <x v="0"/>
    <s v="C40859589"/>
    <x v="63"/>
    <x v="114"/>
    <d v="2018-05-06T13:00:00"/>
    <d v="2018-05-07T02:30:00"/>
    <s v="[AUDI] MMS MX / Restart the service broker on MMS (PRODUCTION) - SQL SERVER"/>
    <x v="0"/>
    <s v="On Time"/>
    <s v="No"/>
    <s v="Minor"/>
    <s v="Successful"/>
    <s v="On Time"/>
    <n v="1"/>
    <n v="1"/>
    <n v="0"/>
    <x v="4"/>
    <x v="0"/>
    <x v="0"/>
    <n v="0"/>
    <n v="0"/>
    <n v="0"/>
    <n v="0"/>
    <n v="1"/>
    <n v="0"/>
    <x v="8"/>
    <s v="CT40007176"/>
    <x v="21"/>
    <x v="1"/>
    <s v="No"/>
    <s v="No"/>
    <s v="No"/>
    <s v="Si"/>
    <s v="No"/>
  </r>
  <r>
    <x v="0"/>
    <x v="0"/>
    <x v="0"/>
    <x v="0"/>
    <s v="C001449781"/>
    <x v="14"/>
    <x v="406"/>
    <d v="2018-05-06T10:00:00"/>
    <d v="2018-05-08T12:00:00"/>
    <s v="ALLIAX || Replace the current unit X:\ (1700GB) in the server ALLIAXPACDB for a new unit X:\ (600 GB)"/>
    <x v="0"/>
    <s v="On Time"/>
    <s v="No"/>
    <s v="Minor"/>
    <s v="Successful"/>
    <s v="On Time"/>
    <n v="1"/>
    <n v="1"/>
    <n v="0"/>
    <x v="4"/>
    <x v="0"/>
    <x v="0"/>
    <n v="0"/>
    <n v="0"/>
    <n v="0"/>
    <n v="0"/>
    <n v="1"/>
    <n v="0"/>
    <x v="0"/>
    <s v="C000674037"/>
    <x v="9"/>
    <x v="1"/>
    <s v="No"/>
    <s v="No"/>
    <s v="No"/>
    <s v="Si"/>
    <s v="No"/>
  </r>
  <r>
    <x v="0"/>
    <x v="3"/>
    <x v="1"/>
    <x v="0"/>
    <s v="C001472955"/>
    <x v="49"/>
    <x v="308"/>
    <d v="2018-05-07T14:00:00"/>
    <d v="2018-05-07T16:00:00"/>
    <s v="SIGMA | Application Flow Deployment on the IIB Production Server | El Salvador Legalizacion flow"/>
    <x v="0"/>
    <s v="On Time"/>
    <s v="No"/>
    <s v="Standard"/>
    <s v="Successful"/>
    <s v="On Time"/>
    <n v="1"/>
    <n v="1"/>
    <n v="0"/>
    <x v="4"/>
    <x v="0"/>
    <x v="0"/>
    <n v="0"/>
    <n v="0"/>
    <n v="0"/>
    <n v="0"/>
    <n v="1"/>
    <n v="0"/>
    <x v="0"/>
    <s v="C001323723"/>
    <x v="25"/>
    <x v="4"/>
    <s v="No"/>
    <s v="No"/>
    <s v="No"/>
    <s v="Si"/>
    <s v="No"/>
  </r>
  <r>
    <x v="0"/>
    <x v="0"/>
    <x v="1"/>
    <x v="0"/>
    <s v="C001474406"/>
    <x v="0"/>
    <x v="43"/>
    <d v="2018-04-30T13:00:00"/>
    <d v="2018-05-07T23:00:00"/>
    <s v="SIGMA | SAP-TS-TSMX | PRODUCTIVE | PRD | reorganize table(s) | CCAB and CSS.CAB preapproved | Outage = No"/>
    <x v="0"/>
    <s v="On Time"/>
    <s v="No"/>
    <s v="Standard"/>
    <s v="Successful"/>
    <s v="On Time"/>
    <n v="1"/>
    <n v="1"/>
    <n v="0"/>
    <x v="4"/>
    <x v="0"/>
    <x v="0"/>
    <n v="0"/>
    <n v="0"/>
    <n v="0"/>
    <n v="0"/>
    <n v="1"/>
    <n v="0"/>
    <x v="0"/>
    <s v="C001313888"/>
    <x v="0"/>
    <x v="0"/>
    <s v="No"/>
    <s v="No"/>
    <s v="No"/>
    <s v="Si"/>
    <s v="No"/>
  </r>
  <r>
    <x v="1"/>
    <x v="0"/>
    <x v="1"/>
    <x v="0"/>
    <s v="C001475396"/>
    <x v="12"/>
    <x v="375"/>
    <d v="2018-05-03T11:00:00"/>
    <d v="2018-05-07T17:00:00"/>
    <s v="VITRO/ SAP / SYSTEMS CLIENT 000/ SAP - Request:User deletion | ITO CAB pre-approved"/>
    <x v="0"/>
    <s v="On Time"/>
    <s v="No"/>
    <s v="Standard"/>
    <s v="Successful"/>
    <s v="On Time"/>
    <n v="1"/>
    <n v="1"/>
    <n v="0"/>
    <x v="4"/>
    <x v="0"/>
    <x v="0"/>
    <n v="0"/>
    <n v="0"/>
    <n v="0"/>
    <n v="0"/>
    <n v="1"/>
    <n v="0"/>
    <x v="1"/>
    <s v="C000199490"/>
    <x v="0"/>
    <x v="0"/>
    <s v="No"/>
    <s v="No"/>
    <s v="No"/>
    <s v="Si"/>
    <s v="No"/>
  </r>
  <r>
    <x v="33"/>
    <x v="1"/>
    <x v="0"/>
    <x v="0"/>
    <s v="C001475412"/>
    <x v="62"/>
    <x v="111"/>
    <d v="2018-05-05T20:00:00"/>
    <d v="2018-05-07T16:00:00"/>
    <s v="Mantenimiento Fibra Óptica secundaria para cliente SAS"/>
    <x v="0"/>
    <s v="On Time"/>
    <s v="No"/>
    <s v="Minor"/>
    <s v="Successful"/>
    <s v="On Time"/>
    <n v="1"/>
    <n v="1"/>
    <n v="0"/>
    <x v="4"/>
    <x v="0"/>
    <x v="0"/>
    <n v="0"/>
    <n v="0"/>
    <n v="0"/>
    <n v="0"/>
    <n v="1"/>
    <n v="0"/>
    <x v="4"/>
    <s v="-"/>
    <x v="4"/>
    <x v="2"/>
    <s v="No"/>
    <s v="No"/>
    <s v="No"/>
    <s v="Si"/>
    <s v="No"/>
  </r>
  <r>
    <x v="1"/>
    <x v="0"/>
    <x v="1"/>
    <x v="0"/>
    <s v="C001477284"/>
    <x v="1"/>
    <x v="10"/>
    <d v="2018-05-05T08:00:00"/>
    <d v="2018-05-07T12:00:00"/>
    <s v="AMER | VITRO | AG Distribution of MSFT patches for Windows Servers (Salem) | May 2018"/>
    <x v="0"/>
    <s v="On Time"/>
    <s v="No"/>
    <s v="Standard"/>
    <s v="Successful"/>
    <s v="On Time"/>
    <n v="1"/>
    <n v="1"/>
    <n v="0"/>
    <x v="4"/>
    <x v="0"/>
    <x v="0"/>
    <n v="0"/>
    <n v="0"/>
    <n v="0"/>
    <n v="0"/>
    <n v="1"/>
    <n v="0"/>
    <x v="1"/>
    <s v="C000179725"/>
    <x v="1"/>
    <x v="1"/>
    <s v="No"/>
    <s v="No"/>
    <s v="No"/>
    <s v="Si"/>
    <s v="No"/>
  </r>
  <r>
    <x v="0"/>
    <x v="0"/>
    <x v="0"/>
    <x v="0"/>
    <s v="C001477328"/>
    <x v="17"/>
    <x v="22"/>
    <d v="2018-05-04T16:00:00"/>
    <d v="2018-05-07T18:00:00"/>
    <s v="AMER | SIGMA | Distribution of MSFT patches for Windows Servers &lt;APRIL2018&gt;| PRD | Weekend"/>
    <x v="0"/>
    <s v="On Time"/>
    <s v="No"/>
    <s v="Minor"/>
    <s v="Successful"/>
    <s v="On Time"/>
    <n v="1"/>
    <n v="1"/>
    <n v="0"/>
    <x v="4"/>
    <x v="0"/>
    <x v="0"/>
    <n v="0"/>
    <n v="0"/>
    <n v="0"/>
    <n v="0"/>
    <n v="1"/>
    <n v="0"/>
    <x v="0"/>
    <s v="C000945095"/>
    <x v="5"/>
    <x v="1"/>
    <s v="No"/>
    <s v="No"/>
    <s v="No"/>
    <s v="Si"/>
    <s v="No"/>
  </r>
  <r>
    <x v="14"/>
    <x v="0"/>
    <x v="1"/>
    <x v="0"/>
    <s v="C001479129"/>
    <x v="0"/>
    <x v="17"/>
    <d v="2018-05-07T17:00:00"/>
    <d v="2018-05-07T19:00:00"/>
    <s v="GDF SUEZ/ SAP - BASIS / BWD / TSMX - TRANSPORT / ITO.CAB pre-approved"/>
    <x v="0"/>
    <s v="On Time"/>
    <s v="No"/>
    <s v="Standard"/>
    <s v="Successful"/>
    <s v="On Time"/>
    <n v="1"/>
    <n v="1"/>
    <n v="0"/>
    <x v="4"/>
    <x v="0"/>
    <x v="0"/>
    <n v="0"/>
    <n v="0"/>
    <n v="0"/>
    <n v="0"/>
    <n v="1"/>
    <n v="0"/>
    <x v="4"/>
    <s v="CMOD317333"/>
    <x v="0"/>
    <x v="0"/>
    <s v="No"/>
    <s v="No"/>
    <s v="No"/>
    <s v="Si"/>
    <s v="No"/>
  </r>
  <r>
    <x v="1"/>
    <x v="0"/>
    <x v="1"/>
    <x v="0"/>
    <s v="C001480349"/>
    <x v="1"/>
    <x v="10"/>
    <d v="2018-05-06T08:00:00"/>
    <d v="2018-05-07T18:00:00"/>
    <s v="AMER | VITRO | Increase storage of space for servers in Fresno"/>
    <x v="0"/>
    <s v="On Time"/>
    <s v="No"/>
    <s v="Standard"/>
    <s v="Successful"/>
    <s v="On Time"/>
    <n v="1"/>
    <n v="1"/>
    <n v="0"/>
    <x v="4"/>
    <x v="0"/>
    <x v="0"/>
    <n v="0"/>
    <n v="0"/>
    <n v="0"/>
    <n v="0"/>
    <n v="1"/>
    <n v="0"/>
    <x v="1"/>
    <s v="C000288570"/>
    <x v="1"/>
    <x v="1"/>
    <s v="No"/>
    <s v="No"/>
    <s v="No"/>
    <s v="Si"/>
    <s v="No"/>
  </r>
  <r>
    <x v="5"/>
    <x v="0"/>
    <x v="1"/>
    <x v="0"/>
    <s v="C001480365"/>
    <x v="3"/>
    <x v="3"/>
    <d v="2018-05-04T14:00:00"/>
    <d v="2018-05-08T16:00:00"/>
    <s v="KUO | DSI QRO| Administrative change | Creation of new server (&quot;DYNQRO01SBX&quot;) | DOM 53306723"/>
    <x v="0"/>
    <s v="On Time"/>
    <s v="No"/>
    <s v="Standard"/>
    <s v="Successful"/>
    <s v="On Time"/>
    <n v="1"/>
    <n v="1"/>
    <n v="0"/>
    <x v="4"/>
    <x v="0"/>
    <x v="0"/>
    <n v="0"/>
    <n v="0"/>
    <n v="0"/>
    <n v="0"/>
    <n v="1"/>
    <n v="0"/>
    <x v="4"/>
    <s v="C000913861"/>
    <x v="3"/>
    <x v="1"/>
    <s v="No"/>
    <s v="No"/>
    <s v="No"/>
    <s v="Si"/>
    <s v="No"/>
  </r>
  <r>
    <x v="0"/>
    <x v="0"/>
    <x v="1"/>
    <x v="0"/>
    <s v="C001481970"/>
    <x v="30"/>
    <x v="175"/>
    <d v="2018-05-07T15:05:00"/>
    <d v="2018-05-07T17:55:00"/>
    <s v="SIGMA | DSI | STORAGE INCREASE TO VIRTUAL SERVER DO 53308833"/>
    <x v="0"/>
    <s v="On Time"/>
    <s v="No"/>
    <s v="Standard"/>
    <s v="Successful"/>
    <s v="On Time"/>
    <n v="1"/>
    <n v="1"/>
    <n v="0"/>
    <x v="4"/>
    <x v="0"/>
    <x v="0"/>
    <n v="0"/>
    <n v="0"/>
    <n v="0"/>
    <n v="0"/>
    <n v="1"/>
    <n v="0"/>
    <x v="0"/>
    <s v="C000773451"/>
    <x v="18"/>
    <x v="1"/>
    <s v="No"/>
    <s v="No"/>
    <s v="No"/>
    <s v="Si"/>
    <s v="No"/>
  </r>
  <r>
    <x v="1"/>
    <x v="0"/>
    <x v="0"/>
    <x v="0"/>
    <s v="C001482027"/>
    <x v="21"/>
    <x v="278"/>
    <d v="2018-05-07T12:30:00"/>
    <d v="2018-05-07T18:30:00"/>
    <s v="VITRO | RESTORE AQ2 | SLT"/>
    <x v="0"/>
    <s v="On Time"/>
    <s v="No"/>
    <s v="Minor"/>
    <s v="Successful"/>
    <s v="On Time"/>
    <n v="1"/>
    <n v="1"/>
    <n v="0"/>
    <x v="4"/>
    <x v="1"/>
    <x v="1"/>
    <n v="0"/>
    <n v="0"/>
    <n v="0"/>
    <n v="0"/>
    <n v="1"/>
    <n v="0"/>
    <x v="1"/>
    <s v="-"/>
    <x v="15"/>
    <x v="1"/>
    <s v="No"/>
    <s v="No"/>
    <s v="No"/>
    <s v="Si"/>
    <s v="No"/>
  </r>
  <r>
    <x v="28"/>
    <x v="0"/>
    <x v="1"/>
    <x v="0"/>
    <s v="C001482125"/>
    <x v="3"/>
    <x v="266"/>
    <d v="2018-05-08T09:00:00"/>
    <d v="2018-05-08T16:00:00"/>
    <s v="GDG | MULTIPLE | Administrative change | Creation new server (&quot;gdgqroauv07&quot;) | DOM 53309985"/>
    <x v="0"/>
    <s v="On Time"/>
    <s v="No"/>
    <s v="Standard"/>
    <s v="Successful"/>
    <s v="On Time"/>
    <n v="1"/>
    <n v="1"/>
    <n v="0"/>
    <x v="4"/>
    <x v="0"/>
    <x v="0"/>
    <n v="0"/>
    <n v="0"/>
    <n v="0"/>
    <n v="0"/>
    <n v="1"/>
    <n v="0"/>
    <x v="4"/>
    <s v="C000913861"/>
    <x v="3"/>
    <x v="1"/>
    <s v="No"/>
    <s v="No"/>
    <s v="No"/>
    <s v="Si"/>
    <s v="No"/>
  </r>
  <r>
    <x v="0"/>
    <x v="0"/>
    <x v="0"/>
    <x v="0"/>
    <s v="C001482140"/>
    <x v="0"/>
    <x v="43"/>
    <d v="2018-05-08T13:00:00"/>
    <d v="2018-05-08T15:00:00"/>
    <s v="SIGMA / SAP -TS - TMX / TEST / QAS - SAP Parameter Change_Offline / ITO.CAB pre-approved [4EP]"/>
    <x v="0"/>
    <s v="On Time"/>
    <s v="No"/>
    <s v="Minor"/>
    <s v="Successful"/>
    <s v="On Time"/>
    <n v="1"/>
    <n v="1"/>
    <n v="0"/>
    <x v="4"/>
    <x v="0"/>
    <x v="0"/>
    <n v="0"/>
    <n v="0"/>
    <n v="0"/>
    <n v="0"/>
    <n v="1"/>
    <n v="0"/>
    <x v="0"/>
    <s v="CMOD317344"/>
    <x v="0"/>
    <x v="0"/>
    <s v="No"/>
    <s v="No"/>
    <s v="No"/>
    <s v="Si"/>
    <s v="No"/>
  </r>
  <r>
    <x v="0"/>
    <x v="0"/>
    <x v="0"/>
    <x v="0"/>
    <s v="C001482158"/>
    <x v="17"/>
    <x v="203"/>
    <d v="2018-05-08T10:00:00"/>
    <d v="2018-05-08T14:00:00"/>
    <s v="AMER | DSI | Remplacement of the nic"/>
    <x v="0"/>
    <s v="On Time"/>
    <s v="No"/>
    <s v="Minor"/>
    <s v="Successful"/>
    <s v="On Time"/>
    <n v="1"/>
    <n v="1"/>
    <n v="0"/>
    <x v="4"/>
    <x v="0"/>
    <x v="0"/>
    <n v="0"/>
    <n v="0"/>
    <n v="0"/>
    <n v="0"/>
    <n v="1"/>
    <n v="0"/>
    <x v="0"/>
    <s v="C000961078"/>
    <x v="5"/>
    <x v="1"/>
    <s v="No"/>
    <s v="No"/>
    <s v="No"/>
    <s v="Si"/>
    <s v="No"/>
  </r>
  <r>
    <x v="7"/>
    <x v="0"/>
    <x v="1"/>
    <x v="0"/>
    <s v="C41037934"/>
    <x v="15"/>
    <x v="113"/>
    <d v="2018-05-07T10:00:00"/>
    <d v="2018-05-08T10:00:00"/>
    <s v="Electrical maintenance to MX_1010ER ACC air conditioning precision equipment of Data Center FINSA"/>
    <x v="0"/>
    <s v="On Time"/>
    <s v="No"/>
    <s v="Standard"/>
    <s v="Successful"/>
    <s v="On Time"/>
    <n v="1"/>
    <n v="1"/>
    <n v="0"/>
    <x v="4"/>
    <x v="0"/>
    <x v="0"/>
    <n v="0"/>
    <n v="0"/>
    <n v="0"/>
    <n v="0"/>
    <n v="1"/>
    <n v="0"/>
    <x v="8"/>
    <s v="CT40002869"/>
    <x v="10"/>
    <x v="1"/>
    <s v="No"/>
    <s v="No"/>
    <s v="No"/>
    <s v="Si"/>
    <s v="No"/>
  </r>
  <r>
    <x v="7"/>
    <x v="0"/>
    <x v="0"/>
    <x v="0"/>
    <s v="C41035161"/>
    <x v="51"/>
    <x v="125"/>
    <d v="2018-05-04T10:00:00"/>
    <d v="2018-05-07T16:30:00"/>
    <s v="Entrega a operación de servidor: VWMXPUSSV219P_10 149 217 33"/>
    <x v="0"/>
    <s v="On Time"/>
    <s v="No"/>
    <s v="Minor"/>
    <s v="Successful"/>
    <s v="On Time"/>
    <n v="1"/>
    <n v="1"/>
    <n v="0"/>
    <x v="4"/>
    <x v="0"/>
    <x v="0"/>
    <n v="0"/>
    <n v="0"/>
    <n v="0"/>
    <n v="0"/>
    <n v="1"/>
    <n v="0"/>
    <x v="8"/>
    <s v="CT40002859"/>
    <x v="15"/>
    <x v="1"/>
    <s v="No"/>
    <s v="No"/>
    <s v="No"/>
    <s v="Si"/>
    <s v="No"/>
  </r>
  <r>
    <x v="7"/>
    <x v="0"/>
    <x v="1"/>
    <x v="0"/>
    <s v="C41037828"/>
    <x v="27"/>
    <x v="91"/>
    <d v="2018-05-07T15:00:00"/>
    <d v="2018-05-07T20:00:00"/>
    <s v="Acompañamiento a proveedor para reemplazo de disco dañado online en servidor VWMXPUSSP85P"/>
    <x v="0"/>
    <s v="On Time"/>
    <s v="No"/>
    <s v="Standard"/>
    <s v="Successful"/>
    <s v="On Time"/>
    <n v="1"/>
    <n v="1"/>
    <n v="0"/>
    <x v="4"/>
    <x v="0"/>
    <x v="0"/>
    <n v="0"/>
    <n v="0"/>
    <n v="0"/>
    <n v="0"/>
    <n v="1"/>
    <n v="0"/>
    <x v="8"/>
    <s v="CT40003375"/>
    <x v="1"/>
    <x v="1"/>
    <s v="No"/>
    <s v="No"/>
    <s v="No"/>
    <s v="Si"/>
    <s v="No"/>
  </r>
  <r>
    <x v="7"/>
    <x v="0"/>
    <x v="1"/>
    <x v="0"/>
    <s v="C41037881"/>
    <x v="32"/>
    <x v="387"/>
    <d v="2018-05-07T11:00:00"/>
    <d v="2018-05-07T15:00:00"/>
    <s v="Cambio de Disco en Storage"/>
    <x v="0"/>
    <s v="On Time"/>
    <s v="No"/>
    <s v="Standard"/>
    <s v="Successful"/>
    <s v="On Time"/>
    <n v="1"/>
    <n v="1"/>
    <n v="0"/>
    <x v="4"/>
    <x v="0"/>
    <x v="0"/>
    <n v="0"/>
    <n v="0"/>
    <n v="0"/>
    <n v="0"/>
    <n v="1"/>
    <n v="0"/>
    <x v="8"/>
    <s v="CT40000633"/>
    <x v="9"/>
    <x v="1"/>
    <s v="No"/>
    <s v="No"/>
    <s v="No"/>
    <s v="Si"/>
    <s v="No"/>
  </r>
  <r>
    <x v="7"/>
    <x v="0"/>
    <x v="1"/>
    <x v="0"/>
    <s v="C41038848"/>
    <x v="32"/>
    <x v="216"/>
    <d v="2018-05-08T10:30:00"/>
    <d v="2018-05-08T14:30:00"/>
    <s v="Cambio de Disco en Storage FIN-FIS-NETAPP-A"/>
    <x v="0"/>
    <s v="On Time"/>
    <s v="No"/>
    <s v="Standard"/>
    <s v="Successful"/>
    <s v="On Time"/>
    <n v="1"/>
    <n v="1"/>
    <n v="0"/>
    <x v="4"/>
    <x v="0"/>
    <x v="0"/>
    <n v="0"/>
    <n v="0"/>
    <n v="0"/>
    <n v="0"/>
    <n v="1"/>
    <n v="0"/>
    <x v="8"/>
    <s v="CT40000633"/>
    <x v="9"/>
    <x v="1"/>
    <s v="No"/>
    <s v="No"/>
    <s v="No"/>
    <s v="Si"/>
    <s v="No"/>
  </r>
  <r>
    <x v="7"/>
    <x v="0"/>
    <x v="1"/>
    <x v="0"/>
    <s v="C41038985"/>
    <x v="32"/>
    <x v="56"/>
    <d v="2018-05-08T09:00:00"/>
    <d v="2018-05-08T13:00:00"/>
    <s v="Cambio de Disco en Storage"/>
    <x v="0"/>
    <s v="On Time"/>
    <s v="No"/>
    <s v="Standard"/>
    <s v="Successful"/>
    <s v="On Time"/>
    <n v="1"/>
    <n v="1"/>
    <n v="0"/>
    <x v="4"/>
    <x v="0"/>
    <x v="0"/>
    <n v="0"/>
    <n v="0"/>
    <n v="0"/>
    <n v="0"/>
    <n v="1"/>
    <n v="0"/>
    <x v="8"/>
    <s v="CT40000633"/>
    <x v="9"/>
    <x v="1"/>
    <s v="No"/>
    <s v="No"/>
    <s v="No"/>
    <s v="Si"/>
    <s v="No"/>
  </r>
  <r>
    <x v="7"/>
    <x v="1"/>
    <x v="1"/>
    <x v="0"/>
    <s v="C41034155"/>
    <x v="9"/>
    <x v="116"/>
    <d v="2018-05-06T08:00:00"/>
    <d v="2018-05-07T17:00:00"/>
    <s v="Mantenimiento Preventivo IDF8001 sw80I01-157.7"/>
    <x v="0"/>
    <s v="On Time"/>
    <s v="No"/>
    <s v="Standard"/>
    <s v="Successful"/>
    <s v="On Time"/>
    <n v="1"/>
    <n v="1"/>
    <n v="0"/>
    <x v="4"/>
    <x v="0"/>
    <x v="0"/>
    <n v="0"/>
    <n v="0"/>
    <n v="0"/>
    <n v="0"/>
    <n v="1"/>
    <n v="0"/>
    <x v="8"/>
    <s v="CT40001634"/>
    <x v="7"/>
    <x v="2"/>
    <s v="No"/>
    <s v="No"/>
    <s v="No"/>
    <s v="Si"/>
    <s v="No"/>
  </r>
  <r>
    <x v="7"/>
    <x v="1"/>
    <x v="0"/>
    <x v="0"/>
    <s v="C41029469"/>
    <x v="41"/>
    <x v="183"/>
    <d v="2018-04-27T19:00:00"/>
    <d v="2018-05-07T16:30:00"/>
    <s v="Proyecto Back Bone - Remplazo de Routers Distribución Sección 61"/>
    <x v="0"/>
    <s v="On Time"/>
    <s v="No"/>
    <s v="Minor"/>
    <s v="Successful"/>
    <s v="On Time"/>
    <n v="1"/>
    <n v="1"/>
    <n v="0"/>
    <x v="4"/>
    <x v="0"/>
    <x v="0"/>
    <n v="0"/>
    <n v="0"/>
    <n v="0"/>
    <n v="0"/>
    <n v="1"/>
    <n v="0"/>
    <x v="8"/>
    <s v="-"/>
    <x v="14"/>
    <x v="2"/>
    <s v="No"/>
    <s v="No"/>
    <s v="No"/>
    <s v="Si"/>
    <s v="No"/>
  </r>
  <r>
    <x v="7"/>
    <x v="1"/>
    <x v="0"/>
    <x v="0"/>
    <s v="C41034182"/>
    <x v="54"/>
    <x v="365"/>
    <d v="2018-05-04T18:00:00"/>
    <d v="2018-05-07T16:30:00"/>
    <s v="Reemplazo de Equipo MX_VPN-VWM-KVS-1"/>
    <x v="0"/>
    <s v="On Time"/>
    <s v="No"/>
    <s v="Minor"/>
    <s v="Successful"/>
    <s v="On Time"/>
    <n v="1"/>
    <n v="1"/>
    <n v="0"/>
    <x v="4"/>
    <x v="0"/>
    <x v="0"/>
    <n v="0"/>
    <n v="0"/>
    <n v="0"/>
    <n v="0"/>
    <n v="1"/>
    <n v="0"/>
    <x v="8"/>
    <s v="CT40003318"/>
    <x v="11"/>
    <x v="2"/>
    <s v="No"/>
    <s v="No"/>
    <s v="No"/>
    <s v="Si"/>
    <s v="No"/>
  </r>
  <r>
    <x v="4"/>
    <x v="0"/>
    <x v="0"/>
    <x v="0"/>
    <s v="C41032542"/>
    <x v="5"/>
    <x v="6"/>
    <d v="2018-05-07T21:00:00"/>
    <d v="2018-05-07T23:59:00"/>
    <s v="Increase drive [D] on [AUDISJSF6105] Virtual Server"/>
    <x v="0"/>
    <s v="On Time"/>
    <s v="No"/>
    <s v="Minor"/>
    <s v="Successful"/>
    <s v="On Time"/>
    <n v="1"/>
    <n v="1"/>
    <n v="0"/>
    <x v="4"/>
    <x v="0"/>
    <x v="0"/>
    <n v="0"/>
    <n v="0"/>
    <n v="0"/>
    <n v="0"/>
    <n v="1"/>
    <n v="0"/>
    <x v="8"/>
    <s v="CT40008390"/>
    <x v="5"/>
    <x v="1"/>
    <s v="No"/>
    <s v="No"/>
    <s v="No"/>
    <s v="Si"/>
    <s v="No"/>
  </r>
  <r>
    <x v="4"/>
    <x v="0"/>
    <x v="0"/>
    <x v="0"/>
    <s v="C41032703"/>
    <x v="5"/>
    <x v="6"/>
    <d v="2018-05-07T21:00:00"/>
    <d v="2018-05-07T23:59:00"/>
    <s v="Increase drive [D] on [AUDISJSF6130] Virtual Server"/>
    <x v="0"/>
    <s v="On Time"/>
    <s v="No"/>
    <s v="Minor"/>
    <s v="Successful"/>
    <s v="On Time"/>
    <n v="1"/>
    <n v="1"/>
    <n v="0"/>
    <x v="4"/>
    <x v="0"/>
    <x v="0"/>
    <n v="0"/>
    <n v="0"/>
    <n v="0"/>
    <n v="0"/>
    <n v="1"/>
    <n v="0"/>
    <x v="8"/>
    <s v="CT40008390"/>
    <x v="5"/>
    <x v="1"/>
    <s v="No"/>
    <s v="No"/>
    <s v="No"/>
    <s v="Si"/>
    <s v="No"/>
  </r>
  <r>
    <x v="4"/>
    <x v="1"/>
    <x v="0"/>
    <x v="0"/>
    <s v="C41033500"/>
    <x v="20"/>
    <x v="367"/>
    <d v="2018-05-04T08:00:00"/>
    <d v="2018-05-07T17:00:00"/>
    <s v="Unistall Office/Production Switch at A01 SPINE - Audi Mexico"/>
    <x v="0"/>
    <s v="On Time"/>
    <s v="No"/>
    <s v="Minor"/>
    <s v="Successful"/>
    <s v="On Time"/>
    <n v="1"/>
    <n v="1"/>
    <n v="0"/>
    <x v="4"/>
    <x v="0"/>
    <x v="0"/>
    <n v="0"/>
    <n v="0"/>
    <n v="0"/>
    <n v="0"/>
    <n v="1"/>
    <n v="0"/>
    <x v="8"/>
    <s v="-"/>
    <x v="14"/>
    <x v="2"/>
    <s v="No"/>
    <s v="No"/>
    <s v="No"/>
    <s v="Si"/>
    <s v="No"/>
  </r>
  <r>
    <x v="4"/>
    <x v="1"/>
    <x v="1"/>
    <x v="0"/>
    <s v="C41035116"/>
    <x v="10"/>
    <x v="13"/>
    <d v="2018-05-07T09:00:00"/>
    <d v="2018-05-07T13:00:00"/>
    <s v="Preventive maintenance in IDF 07 of A30 - Audi México"/>
    <x v="0"/>
    <s v="On Time"/>
    <s v="No"/>
    <s v="Standard"/>
    <s v="Successful"/>
    <s v="On Time"/>
    <n v="1"/>
    <n v="1"/>
    <n v="0"/>
    <x v="4"/>
    <x v="0"/>
    <x v="0"/>
    <n v="0"/>
    <n v="0"/>
    <n v="0"/>
    <n v="0"/>
    <n v="1"/>
    <n v="0"/>
    <x v="8"/>
    <s v="CT40010844"/>
    <x v="7"/>
    <x v="2"/>
    <s v="No"/>
    <s v="No"/>
    <s v="No"/>
    <s v="Si"/>
    <s v="No"/>
  </r>
  <r>
    <x v="0"/>
    <x v="0"/>
    <x v="0"/>
    <x v="0"/>
    <s v="C001451661"/>
    <x v="36"/>
    <x v="174"/>
    <d v="2018-05-09T10:00:00"/>
    <d v="2018-05-09T15:00:00"/>
    <s v="TERZA | |Administrative change | Release to Operation for the servers"/>
    <x v="0"/>
    <s v="On Time"/>
    <s v="No"/>
    <s v="Minor"/>
    <s v="Successful"/>
    <s v="On Time"/>
    <n v="1"/>
    <n v="1"/>
    <n v="0"/>
    <x v="4"/>
    <x v="0"/>
    <x v="0"/>
    <n v="0"/>
    <n v="0"/>
    <n v="0"/>
    <n v="0"/>
    <n v="1"/>
    <n v="0"/>
    <x v="0"/>
    <s v="C000913861"/>
    <x v="21"/>
    <x v="1"/>
    <s v="No"/>
    <s v="No"/>
    <s v="No"/>
    <s v="Si"/>
    <s v="No"/>
  </r>
  <r>
    <x v="0"/>
    <x v="0"/>
    <x v="0"/>
    <x v="0"/>
    <s v="C001467809"/>
    <x v="36"/>
    <x v="177"/>
    <d v="2018-05-08T13:00:00"/>
    <d v="2018-05-08T17:00:00"/>
    <s v="ALLIAX | Administrative change | Release to Operation for the server for SQL on ALLIAX environment"/>
    <x v="0"/>
    <s v="On Time"/>
    <s v="No"/>
    <s v="Minor"/>
    <s v="Successful"/>
    <s v="On Time"/>
    <n v="1"/>
    <n v="1"/>
    <n v="0"/>
    <x v="4"/>
    <x v="0"/>
    <x v="0"/>
    <n v="0"/>
    <n v="0"/>
    <n v="0"/>
    <n v="0"/>
    <n v="1"/>
    <n v="0"/>
    <x v="0"/>
    <s v="C000913861"/>
    <x v="21"/>
    <x v="1"/>
    <s v="No"/>
    <s v="No"/>
    <s v="No"/>
    <s v="Si"/>
    <s v="No"/>
  </r>
  <r>
    <x v="24"/>
    <x v="0"/>
    <x v="0"/>
    <x v="0"/>
    <s v="C001475405"/>
    <x v="0"/>
    <x v="65"/>
    <d v="2018-05-02T15:00:00"/>
    <d v="2018-05-09T15:00:00"/>
    <s v="IMPERQUIMIA / SAP BASIS / TSMX / DEV / ERD - SUM EXECUTION TEST USING MAINTENANCE PLANNER XML"/>
    <x v="0"/>
    <s v="On Time"/>
    <s v="No"/>
    <s v="Minor"/>
    <s v="Successful"/>
    <s v="On Time"/>
    <n v="1"/>
    <n v="1"/>
    <n v="0"/>
    <x v="4"/>
    <x v="0"/>
    <x v="0"/>
    <n v="0"/>
    <n v="0"/>
    <n v="0"/>
    <n v="0"/>
    <n v="1"/>
    <n v="0"/>
    <x v="4"/>
    <s v="-"/>
    <x v="0"/>
    <x v="0"/>
    <s v="No"/>
    <s v="No"/>
    <s v="No"/>
    <s v="Si"/>
    <s v="No"/>
  </r>
  <r>
    <x v="0"/>
    <x v="0"/>
    <x v="0"/>
    <x v="0"/>
    <s v="C001477357"/>
    <x v="36"/>
    <x v="174"/>
    <d v="2018-05-09T10:00:00"/>
    <d v="2018-05-09T16:00:00"/>
    <s v="TERZA | Administrative change | Release to Operation for the server MySQL servers on Terza environment"/>
    <x v="0"/>
    <s v="On Time"/>
    <s v="No"/>
    <s v="Minor"/>
    <s v="Successful"/>
    <s v="On Time"/>
    <n v="1"/>
    <n v="1"/>
    <n v="0"/>
    <x v="4"/>
    <x v="0"/>
    <x v="0"/>
    <n v="0"/>
    <n v="0"/>
    <n v="0"/>
    <n v="0"/>
    <n v="1"/>
    <n v="0"/>
    <x v="0"/>
    <s v="C000913861"/>
    <x v="21"/>
    <x v="1"/>
    <s v="No"/>
    <s v="No"/>
    <s v="No"/>
    <s v="Si"/>
    <s v="No"/>
  </r>
  <r>
    <x v="20"/>
    <x v="0"/>
    <x v="0"/>
    <x v="0"/>
    <s v="C001480403"/>
    <x v="4"/>
    <x v="27"/>
    <d v="2018-05-09T00:30:00"/>
    <d v="2018-05-09T02:30:00"/>
    <s v="AMER|HSAI|SLT Acompañamiento x Ejecucion Script Aplicativo Facturacion"/>
    <x v="0"/>
    <s v="On Time"/>
    <s v="No"/>
    <s v="Minor"/>
    <s v="Successful"/>
    <s v="On Time"/>
    <n v="1"/>
    <n v="1"/>
    <n v="0"/>
    <x v="4"/>
    <x v="1"/>
    <x v="1"/>
    <n v="0"/>
    <n v="0"/>
    <n v="0"/>
    <n v="0"/>
    <n v="1"/>
    <n v="0"/>
    <x v="4"/>
    <s v="-"/>
    <x v="4"/>
    <x v="1"/>
    <s v="No"/>
    <s v="No"/>
    <s v="No"/>
    <s v="Si"/>
    <s v="No"/>
  </r>
  <r>
    <x v="0"/>
    <x v="0"/>
    <x v="1"/>
    <x v="0"/>
    <s v="C001480467"/>
    <x v="0"/>
    <x v="170"/>
    <d v="2018-05-08T15:00:00"/>
    <d v="2018-05-08T17:00:00"/>
    <s v="[SIGMA] / [ SAP - PO ] / [Sandbox] / [ POS ] / [ siapos ] - DB Oracle Parameter Change_Offline / ITO.CAB pre-approved [4EP]"/>
    <x v="0"/>
    <s v="On Time"/>
    <s v="No"/>
    <s v="Standard"/>
    <s v="Successful"/>
    <s v="On Time"/>
    <n v="1"/>
    <n v="1"/>
    <n v="0"/>
    <x v="4"/>
    <x v="0"/>
    <x v="0"/>
    <n v="0"/>
    <n v="0"/>
    <n v="0"/>
    <n v="0"/>
    <n v="1"/>
    <n v="0"/>
    <x v="0"/>
    <s v="CMOD317326"/>
    <x v="0"/>
    <x v="0"/>
    <s v="No"/>
    <s v="No"/>
    <s v="No"/>
    <s v="Si"/>
    <s v="No"/>
  </r>
  <r>
    <x v="0"/>
    <x v="0"/>
    <x v="0"/>
    <x v="0"/>
    <s v="C001482055"/>
    <x v="17"/>
    <x v="22"/>
    <d v="2018-05-09T07:00:00"/>
    <d v="2018-05-09T13:00:00"/>
    <s v="AMER | SIGMA | Distribution of MSFT patches for Windows Servers &lt;APRIL2018&gt;| PRD | Wednesday"/>
    <x v="0"/>
    <s v="On Time"/>
    <s v="No"/>
    <s v="Minor"/>
    <s v="Successful"/>
    <s v="On Time"/>
    <n v="1"/>
    <n v="1"/>
    <n v="0"/>
    <x v="4"/>
    <x v="0"/>
    <x v="0"/>
    <n v="0"/>
    <n v="0"/>
    <n v="0"/>
    <n v="0"/>
    <n v="1"/>
    <n v="0"/>
    <x v="0"/>
    <s v="C000945095"/>
    <x v="5"/>
    <x v="1"/>
    <s v="No"/>
    <s v="No"/>
    <s v="No"/>
    <s v="Si"/>
    <s v="No"/>
  </r>
  <r>
    <x v="0"/>
    <x v="0"/>
    <x v="0"/>
    <x v="0"/>
    <s v="C001482093"/>
    <x v="17"/>
    <x v="318"/>
    <d v="2018-05-08T22:00:00"/>
    <d v="2018-05-09T01:00:00"/>
    <s v="AMER | ALLIAX | Restart of server : ALLIAXPACDB1"/>
    <x v="0"/>
    <s v="On Time"/>
    <s v="No"/>
    <s v="Minor"/>
    <s v="Successful"/>
    <s v="On Time"/>
    <n v="1"/>
    <n v="1"/>
    <n v="0"/>
    <x v="4"/>
    <x v="0"/>
    <x v="0"/>
    <n v="0"/>
    <n v="0"/>
    <n v="0"/>
    <n v="0"/>
    <n v="1"/>
    <n v="0"/>
    <x v="0"/>
    <s v="C000961078"/>
    <x v="5"/>
    <x v="1"/>
    <s v="No"/>
    <s v="No"/>
    <s v="No"/>
    <s v="Si"/>
    <s v="No"/>
  </r>
  <r>
    <x v="0"/>
    <x v="0"/>
    <x v="0"/>
    <x v="0"/>
    <s v="C001482094"/>
    <x v="30"/>
    <x v="221"/>
    <d v="2018-05-08T18:00:00"/>
    <d v="2018-05-08T23:59:00"/>
    <s v="SIGMA| UNIX | QA| Perform a sanity reboot for &lt;siabiqdb0&gt; Linux Server"/>
    <x v="0"/>
    <s v="On Time"/>
    <s v="No"/>
    <s v="Minor"/>
    <s v="Successful"/>
    <s v="On Time"/>
    <n v="1"/>
    <n v="1"/>
    <n v="0"/>
    <x v="4"/>
    <x v="0"/>
    <x v="0"/>
    <n v="0"/>
    <n v="0"/>
    <n v="0"/>
    <n v="0"/>
    <n v="1"/>
    <n v="0"/>
    <x v="0"/>
    <s v="C001336585"/>
    <x v="18"/>
    <x v="1"/>
    <s v="No"/>
    <s v="No"/>
    <s v="No"/>
    <s v="Si"/>
    <s v="No"/>
  </r>
  <r>
    <x v="0"/>
    <x v="0"/>
    <x v="1"/>
    <x v="0"/>
    <s v="C001482144"/>
    <x v="0"/>
    <x v="43"/>
    <d v="2018-05-09T13:00:00"/>
    <d v="2018-05-09T15:00:00"/>
    <s v="SIGMA / SAP -TS - TMX / TEST / CSQ - SAP Parameter Change_Offline / ITO.CAB pre-approved [4EP]"/>
    <x v="0"/>
    <s v="On Time"/>
    <s v="No"/>
    <s v="Standard"/>
    <s v="Successful"/>
    <s v="On Time"/>
    <n v="1"/>
    <n v="1"/>
    <n v="0"/>
    <x v="4"/>
    <x v="0"/>
    <x v="0"/>
    <n v="0"/>
    <n v="0"/>
    <n v="0"/>
    <n v="0"/>
    <n v="1"/>
    <n v="0"/>
    <x v="0"/>
    <s v="CMOD317344"/>
    <x v="0"/>
    <x v="0"/>
    <s v="No"/>
    <s v="No"/>
    <s v="No"/>
    <s v="Si"/>
    <s v="No"/>
  </r>
  <r>
    <x v="0"/>
    <x v="0"/>
    <x v="1"/>
    <x v="0"/>
    <s v="C001483369"/>
    <x v="36"/>
    <x v="177"/>
    <d v="2018-05-08T16:00:00"/>
    <d v="2018-05-08T18:00:00"/>
    <s v="ALLIAX | PROD | OUTAGE = N | SQL Database restore on server ALXOUTNOMDB01 by customer request"/>
    <x v="0"/>
    <s v="On Time"/>
    <s v="No"/>
    <s v="Standard"/>
    <s v="Successful"/>
    <s v="On Time"/>
    <n v="1"/>
    <n v="1"/>
    <n v="0"/>
    <x v="4"/>
    <x v="0"/>
    <x v="0"/>
    <n v="0"/>
    <n v="0"/>
    <n v="0"/>
    <n v="0"/>
    <n v="1"/>
    <n v="0"/>
    <x v="0"/>
    <s v="C000701606"/>
    <x v="21"/>
    <x v="1"/>
    <s v="No"/>
    <s v="No"/>
    <s v="No"/>
    <s v="Si"/>
    <s v="No"/>
  </r>
  <r>
    <x v="7"/>
    <x v="0"/>
    <x v="1"/>
    <x v="0"/>
    <s v="C41037933"/>
    <x v="15"/>
    <x v="113"/>
    <d v="2018-05-08T10:00:00"/>
    <d v="2018-05-09T10:00:00"/>
    <s v="Electrical maintenance to MX_1010ER 1A air conditioning precision equipment of Data Center FINSA"/>
    <x v="0"/>
    <s v="On Time"/>
    <s v="No"/>
    <s v="Standard"/>
    <s v="Successful"/>
    <s v="On Time"/>
    <n v="1"/>
    <n v="1"/>
    <n v="0"/>
    <x v="4"/>
    <x v="0"/>
    <x v="0"/>
    <n v="0"/>
    <n v="0"/>
    <n v="0"/>
    <n v="0"/>
    <n v="1"/>
    <n v="0"/>
    <x v="8"/>
    <s v="CT40002869"/>
    <x v="10"/>
    <x v="1"/>
    <s v="No"/>
    <s v="No"/>
    <s v="No"/>
    <s v="Si"/>
    <s v="No"/>
  </r>
  <r>
    <x v="4"/>
    <x v="1"/>
    <x v="1"/>
    <x v="0"/>
    <s v="C41035119"/>
    <x v="10"/>
    <x v="13"/>
    <d v="2018-05-09T09:00:00"/>
    <d v="2018-05-09T13:00:00"/>
    <s v="Preventive maintenance in IDF01 of A20 - Audi México"/>
    <x v="0"/>
    <s v="On Time"/>
    <s v="No"/>
    <s v="Standard"/>
    <s v="Successful"/>
    <s v="On Time"/>
    <n v="1"/>
    <n v="1"/>
    <n v="0"/>
    <x v="4"/>
    <x v="0"/>
    <x v="0"/>
    <n v="0"/>
    <n v="0"/>
    <n v="0"/>
    <n v="0"/>
    <n v="1"/>
    <n v="0"/>
    <x v="8"/>
    <s v="CT40010844"/>
    <x v="7"/>
    <x v="2"/>
    <s v="No"/>
    <s v="No"/>
    <s v="No"/>
    <s v="Si"/>
    <s v="No"/>
  </r>
  <r>
    <x v="4"/>
    <x v="1"/>
    <x v="1"/>
    <x v="0"/>
    <s v="C41038035"/>
    <x v="64"/>
    <x v="334"/>
    <d v="2018-05-08T08:30:00"/>
    <d v="2018-05-08T17:00:00"/>
    <s v="New Rule - Firewall Day"/>
    <x v="0"/>
    <s v="On Time"/>
    <s v="No"/>
    <s v="Standard"/>
    <s v="Successful"/>
    <s v="On Time"/>
    <n v="1"/>
    <n v="1"/>
    <n v="0"/>
    <x v="4"/>
    <x v="0"/>
    <x v="0"/>
    <n v="0"/>
    <n v="0"/>
    <n v="0"/>
    <n v="0"/>
    <n v="1"/>
    <n v="0"/>
    <x v="8"/>
    <s v="CT40009893"/>
    <x v="11"/>
    <x v="2"/>
    <s v="No"/>
    <s v="No"/>
    <s v="No"/>
    <s v="Si"/>
    <s v="No"/>
  </r>
  <r>
    <x v="4"/>
    <x v="1"/>
    <x v="1"/>
    <x v="0"/>
    <s v="C41038871"/>
    <x v="20"/>
    <x v="205"/>
    <d v="2018-05-08T09:00:00"/>
    <d v="2018-05-08T17:00:00"/>
    <s v="New Installation Office Switch A19 IDF10 - Audi Mexico"/>
    <x v="0"/>
    <s v="On Time"/>
    <s v="No"/>
    <s v="Standard"/>
    <s v="Successful"/>
    <s v="On Time"/>
    <n v="1"/>
    <n v="1"/>
    <n v="0"/>
    <x v="4"/>
    <x v="0"/>
    <x v="0"/>
    <n v="0"/>
    <n v="0"/>
    <n v="0"/>
    <n v="0"/>
    <n v="1"/>
    <n v="0"/>
    <x v="8"/>
    <s v="CT40010151"/>
    <x v="14"/>
    <x v="2"/>
    <s v="No"/>
    <s v="No"/>
    <s v="No"/>
    <s v="Si"/>
    <s v="No"/>
  </r>
  <r>
    <x v="4"/>
    <x v="1"/>
    <x v="1"/>
    <x v="0"/>
    <s v="C41038872"/>
    <x v="20"/>
    <x v="205"/>
    <d v="2018-05-08T09:00:00"/>
    <d v="2018-05-08T17:00:00"/>
    <s v="New Installation Office Switch A19 IDF10 - Audi Mexico"/>
    <x v="0"/>
    <s v="On Time"/>
    <s v="No"/>
    <s v="Standard"/>
    <s v="Successful"/>
    <s v="On Time"/>
    <n v="1"/>
    <n v="1"/>
    <n v="0"/>
    <x v="4"/>
    <x v="0"/>
    <x v="0"/>
    <n v="0"/>
    <n v="0"/>
    <n v="0"/>
    <n v="0"/>
    <n v="1"/>
    <n v="0"/>
    <x v="8"/>
    <s v="CT40010151"/>
    <x v="14"/>
    <x v="2"/>
    <s v="No"/>
    <s v="No"/>
    <s v="No"/>
    <s v="Si"/>
    <s v="No"/>
  </r>
  <r>
    <x v="4"/>
    <x v="1"/>
    <x v="1"/>
    <x v="0"/>
    <s v="C41039013"/>
    <x v="20"/>
    <x v="205"/>
    <d v="2018-05-08T10:00:00"/>
    <d v="2018-05-08T18:00:00"/>
    <s v="New Installation Office FWGCBB1Palo Alto PA5220 A19 IDF10 - Audi Mexico"/>
    <x v="0"/>
    <s v="On Time"/>
    <s v="No"/>
    <s v="Standard"/>
    <s v="Successful"/>
    <s v="On Time"/>
    <n v="1"/>
    <n v="1"/>
    <n v="0"/>
    <x v="4"/>
    <x v="0"/>
    <x v="0"/>
    <n v="0"/>
    <n v="0"/>
    <n v="0"/>
    <n v="0"/>
    <n v="1"/>
    <n v="0"/>
    <x v="8"/>
    <s v="CT40010151"/>
    <x v="14"/>
    <x v="2"/>
    <s v="No"/>
    <s v="No"/>
    <s v="No"/>
    <s v="Si"/>
    <s v="No"/>
  </r>
  <r>
    <x v="4"/>
    <x v="1"/>
    <x v="1"/>
    <x v="0"/>
    <s v="C41039014"/>
    <x v="20"/>
    <x v="205"/>
    <d v="2018-05-08T10:00:00"/>
    <d v="2018-05-08T18:00:00"/>
    <s v="New Installation Office FWGNRA01 A19 IDF10 - Audi Mexico"/>
    <x v="0"/>
    <s v="On Time"/>
    <s v="No"/>
    <s v="Standard"/>
    <s v="Successful"/>
    <s v="On Time"/>
    <n v="1"/>
    <n v="1"/>
    <n v="0"/>
    <x v="4"/>
    <x v="0"/>
    <x v="0"/>
    <n v="0"/>
    <n v="0"/>
    <n v="0"/>
    <n v="0"/>
    <n v="1"/>
    <n v="0"/>
    <x v="8"/>
    <s v="CT40010151"/>
    <x v="14"/>
    <x v="2"/>
    <s v="No"/>
    <s v="No"/>
    <s v="No"/>
    <s v="Si"/>
    <s v="No"/>
  </r>
  <r>
    <x v="4"/>
    <x v="1"/>
    <x v="1"/>
    <x v="0"/>
    <s v="C41039015"/>
    <x v="20"/>
    <x v="205"/>
    <d v="2018-05-08T10:00:00"/>
    <d v="2018-05-08T18:00:00"/>
    <s v="New Installation Office Switch KSW0002 A19 IDF10 - Audi Mexico"/>
    <x v="0"/>
    <s v="On Time"/>
    <s v="No"/>
    <s v="Standard"/>
    <s v="Successful"/>
    <s v="On Time"/>
    <n v="1"/>
    <n v="1"/>
    <n v="0"/>
    <x v="4"/>
    <x v="0"/>
    <x v="0"/>
    <n v="0"/>
    <n v="0"/>
    <n v="0"/>
    <n v="0"/>
    <n v="1"/>
    <n v="0"/>
    <x v="8"/>
    <s v="CT40010151"/>
    <x v="14"/>
    <x v="2"/>
    <s v="No"/>
    <s v="No"/>
    <s v="No"/>
    <s v="Si"/>
    <s v="No"/>
  </r>
  <r>
    <x v="18"/>
    <x v="0"/>
    <x v="0"/>
    <x v="0"/>
    <s v="C001423177"/>
    <x v="1"/>
    <x v="138"/>
    <d v="2018-05-09T19:00:00"/>
    <d v="2018-05-09T23:59:00"/>
    <s v="AMER | LOREAL | Installing Security Updates on DEV Environment"/>
    <x v="0"/>
    <s v="On Time"/>
    <s v="No"/>
    <s v="Minor"/>
    <s v="Successful"/>
    <s v="On Time"/>
    <n v="1"/>
    <n v="1"/>
    <n v="0"/>
    <x v="4"/>
    <x v="0"/>
    <x v="0"/>
    <n v="0"/>
    <n v="0"/>
    <n v="0"/>
    <n v="0"/>
    <n v="1"/>
    <n v="0"/>
    <x v="4"/>
    <s v="C000312898"/>
    <x v="1"/>
    <x v="1"/>
    <s v="No"/>
    <s v="No"/>
    <s v="No"/>
    <s v="Si"/>
    <s v="No"/>
  </r>
  <r>
    <x v="18"/>
    <x v="0"/>
    <x v="0"/>
    <x v="0"/>
    <s v="C001423196"/>
    <x v="1"/>
    <x v="138"/>
    <d v="2018-05-10T19:00:00"/>
    <d v="2018-05-10T23:59:00"/>
    <s v="AMER | LOREAL | Installing Security Updates on QA Environment"/>
    <x v="0"/>
    <s v="On Time"/>
    <s v="No"/>
    <s v="Minor"/>
    <s v="Successful"/>
    <s v="On Time"/>
    <n v="1"/>
    <n v="1"/>
    <n v="0"/>
    <x v="4"/>
    <x v="0"/>
    <x v="0"/>
    <n v="0"/>
    <n v="0"/>
    <n v="0"/>
    <n v="0"/>
    <n v="1"/>
    <n v="0"/>
    <x v="4"/>
    <s v="C000312898"/>
    <x v="1"/>
    <x v="1"/>
    <s v="No"/>
    <s v="No"/>
    <s v="No"/>
    <s v="Si"/>
    <s v="No"/>
  </r>
  <r>
    <x v="19"/>
    <x v="0"/>
    <x v="0"/>
    <x v="0"/>
    <s v="C001454567"/>
    <x v="33"/>
    <x v="137"/>
    <d v="2018-05-09T17:00:00"/>
    <d v="2018-05-09T21:00:00"/>
    <s v="AMER / Durman /LINUX/ ax1la139 / PSO=Y/ Operative System package upgrade / ITO pre-approved"/>
    <x v="0"/>
    <s v="On Time"/>
    <s v="No"/>
    <s v="Minor"/>
    <s v="Successful"/>
    <s v="On Time"/>
    <n v="1"/>
    <n v="1"/>
    <n v="0"/>
    <x v="4"/>
    <x v="0"/>
    <x v="0"/>
    <n v="0"/>
    <n v="0"/>
    <n v="0"/>
    <n v="0"/>
    <n v="1"/>
    <n v="0"/>
    <x v="4"/>
    <s v="C000972225"/>
    <x v="19"/>
    <x v="1"/>
    <s v="No"/>
    <s v="No"/>
    <s v="No"/>
    <s v="Si"/>
    <s v="No"/>
  </r>
  <r>
    <x v="8"/>
    <x v="0"/>
    <x v="0"/>
    <x v="0"/>
    <s v="C001462962"/>
    <x v="33"/>
    <x v="137"/>
    <d v="2018-05-11T00:30:00"/>
    <d v="2018-05-11T04:30:00"/>
    <s v="AMER / TSMX /LINUX/ shdqroauv15, shdqrobuv03 / PSO=Y/ Operative System package upgrade / ITO pre-approved"/>
    <x v="0"/>
    <s v="On Time"/>
    <s v="No"/>
    <s v="Minor"/>
    <s v="Successful"/>
    <s v="On Time"/>
    <n v="1"/>
    <n v="1"/>
    <n v="0"/>
    <x v="4"/>
    <x v="0"/>
    <x v="0"/>
    <n v="0"/>
    <n v="0"/>
    <n v="0"/>
    <n v="0"/>
    <n v="1"/>
    <n v="0"/>
    <x v="7"/>
    <s v="C000972225"/>
    <x v="19"/>
    <x v="1"/>
    <s v="No"/>
    <s v="No"/>
    <s v="No"/>
    <s v="Si"/>
    <s v="No"/>
  </r>
  <r>
    <x v="0"/>
    <x v="0"/>
    <x v="0"/>
    <x v="0"/>
    <s v="C001467712"/>
    <x v="30"/>
    <x v="291"/>
    <d v="2018-05-08T17:00:00"/>
    <d v="2018-05-10T18:00:00"/>
    <s v="SIGMA | AMER | Unix | RTO Process of new LPARS"/>
    <x v="0"/>
    <s v="On Time"/>
    <s v="No"/>
    <s v="Minor"/>
    <s v="Successful"/>
    <s v="On Time"/>
    <n v="1"/>
    <n v="1"/>
    <n v="0"/>
    <x v="4"/>
    <x v="0"/>
    <x v="0"/>
    <n v="0"/>
    <n v="0"/>
    <n v="0"/>
    <n v="0"/>
    <n v="1"/>
    <n v="0"/>
    <x v="0"/>
    <s v="C000047053"/>
    <x v="18"/>
    <x v="1"/>
    <s v="No"/>
    <s v="No"/>
    <s v="No"/>
    <s v="Si"/>
    <s v="No"/>
  </r>
  <r>
    <x v="0"/>
    <x v="0"/>
    <x v="0"/>
    <x v="0"/>
    <s v="C001467785"/>
    <x v="4"/>
    <x v="407"/>
    <d v="2018-04-26T13:00:00"/>
    <d v="2018-05-10T18:00:00"/>
    <s v="Alliax | RTO SOLMAN 7.2 MULTICOMPANY"/>
    <x v="0"/>
    <s v="On Time"/>
    <s v="No"/>
    <s v="Minor"/>
    <s v="Successful"/>
    <s v="On Time"/>
    <n v="1"/>
    <n v="1"/>
    <n v="0"/>
    <x v="4"/>
    <x v="0"/>
    <x v="0"/>
    <n v="0"/>
    <n v="0"/>
    <n v="0"/>
    <n v="0"/>
    <n v="1"/>
    <n v="0"/>
    <x v="0"/>
    <s v="-"/>
    <x v="4"/>
    <x v="1"/>
    <s v="No"/>
    <s v="No"/>
    <s v="No"/>
    <s v="Si"/>
    <s v="No"/>
  </r>
  <r>
    <x v="16"/>
    <x v="0"/>
    <x v="0"/>
    <x v="0"/>
    <s v="C001471289"/>
    <x v="0"/>
    <x v="86"/>
    <d v="2018-05-09T14:00:00"/>
    <d v="2018-05-09T16:00:00"/>
    <s v="HABC / SAP BASIS / DEVELOPMENT/ BWD / Outage=YES/ TSMX - KERNEL_Update / CCAB; ITO.CAB pre-approved [4EP]"/>
    <x v="0"/>
    <s v="On Time"/>
    <s v="No"/>
    <s v="Minor"/>
    <s v="Successful"/>
    <s v="On Time"/>
    <n v="1"/>
    <n v="1"/>
    <n v="0"/>
    <x v="4"/>
    <x v="0"/>
    <x v="0"/>
    <n v="0"/>
    <n v="0"/>
    <n v="0"/>
    <n v="0"/>
    <n v="1"/>
    <n v="0"/>
    <x v="4"/>
    <s v="CMOD317140"/>
    <x v="0"/>
    <x v="0"/>
    <s v="No"/>
    <s v="No"/>
    <s v="No"/>
    <s v="Si"/>
    <s v="No"/>
  </r>
  <r>
    <x v="8"/>
    <x v="0"/>
    <x v="0"/>
    <x v="0"/>
    <s v="C001475349"/>
    <x v="60"/>
    <x v="113"/>
    <d v="2018-05-09T09:00:00"/>
    <d v="2018-05-10T09:00:00"/>
    <s v="AMER | T-Systems | Preventive maintenance _equipment_ precision cooling system that support LDR MX_3032 ACC 2B"/>
    <x v="0"/>
    <s v="On Time"/>
    <s v="No"/>
    <s v="Minor"/>
    <s v="Successful"/>
    <s v="On Time"/>
    <n v="1"/>
    <n v="1"/>
    <n v="0"/>
    <x v="4"/>
    <x v="0"/>
    <x v="0"/>
    <n v="0"/>
    <n v="0"/>
    <n v="0"/>
    <n v="0"/>
    <n v="1"/>
    <n v="0"/>
    <x v="7"/>
    <s v="C000186115"/>
    <x v="10"/>
    <x v="1"/>
    <s v="No"/>
    <s v="No"/>
    <s v="No"/>
    <s v="Si"/>
    <s v="No"/>
  </r>
  <r>
    <x v="8"/>
    <x v="1"/>
    <x v="0"/>
    <x v="0"/>
    <s v="C001475450"/>
    <x v="47"/>
    <x v="326"/>
    <d v="2018-05-09T18:00:00"/>
    <d v="2018-05-09T20:00:00"/>
    <s v="TSMX | PQIT | TSS | VOICE | Actualizacion IOS de CUBE 145"/>
    <x v="0"/>
    <s v="On Time"/>
    <s v="No"/>
    <s v="Minor"/>
    <s v="Successful"/>
    <s v="On Time"/>
    <n v="1"/>
    <n v="1"/>
    <n v="0"/>
    <x v="4"/>
    <x v="0"/>
    <x v="0"/>
    <n v="0"/>
    <n v="0"/>
    <n v="0"/>
    <n v="0"/>
    <n v="1"/>
    <n v="0"/>
    <x v="7"/>
    <s v="-"/>
    <x v="24"/>
    <x v="2"/>
    <s v="No"/>
    <s v="No"/>
    <s v="No"/>
    <s v="Si"/>
    <s v="No"/>
  </r>
  <r>
    <x v="16"/>
    <x v="0"/>
    <x v="0"/>
    <x v="0"/>
    <s v="C001475486"/>
    <x v="21"/>
    <x v="380"/>
    <d v="2018-05-03T08:00:00"/>
    <d v="2018-05-10T17:00:00"/>
    <s v="CMABC|Migración PI DEV/QA a Nube Azure"/>
    <x v="0"/>
    <s v="On Time"/>
    <s v="No"/>
    <s v="Minor"/>
    <s v="Successful"/>
    <s v="On Time"/>
    <n v="1"/>
    <n v="1"/>
    <n v="0"/>
    <x v="4"/>
    <x v="0"/>
    <x v="0"/>
    <n v="0"/>
    <n v="0"/>
    <n v="0"/>
    <n v="0"/>
    <n v="1"/>
    <n v="0"/>
    <x v="4"/>
    <s v="-"/>
    <x v="15"/>
    <x v="1"/>
    <s v="No"/>
    <s v="No"/>
    <s v="No"/>
    <s v="Si"/>
    <s v="No"/>
  </r>
  <r>
    <x v="1"/>
    <x v="1"/>
    <x v="0"/>
    <x v="0"/>
    <s v="C001475488"/>
    <x v="26"/>
    <x v="68"/>
    <d v="2018-05-10T17:00:00"/>
    <d v="2018-05-10T21:30:00"/>
    <s v="VITRO | Reboot Core Switch 1 at HAM"/>
    <x v="0"/>
    <s v="On Time"/>
    <s v="No"/>
    <s v="Minor"/>
    <s v="Successful"/>
    <s v="On Time"/>
    <n v="1"/>
    <n v="1"/>
    <n v="0"/>
    <x v="4"/>
    <x v="0"/>
    <x v="0"/>
    <n v="0"/>
    <n v="0"/>
    <n v="0"/>
    <n v="0"/>
    <n v="1"/>
    <n v="0"/>
    <x v="1"/>
    <s v="-"/>
    <x v="14"/>
    <x v="2"/>
    <s v="No"/>
    <s v="No"/>
    <s v="No"/>
    <s v="Si"/>
    <s v="No"/>
  </r>
  <r>
    <x v="14"/>
    <x v="0"/>
    <x v="0"/>
    <x v="0"/>
    <s v="C001475498"/>
    <x v="1"/>
    <x v="138"/>
    <d v="2018-05-02T17:00:00"/>
    <d v="2018-05-09T17:00:00"/>
    <s v="AMER | | ENGIE | Turn Off Servers &quot;CORP-BK2010,CORP-BLADE02 &quot; Pre-decommission change"/>
    <x v="0"/>
    <s v="On Time"/>
    <s v="No"/>
    <s v="Minor"/>
    <s v="Successful"/>
    <s v="On Time"/>
    <n v="1"/>
    <n v="1"/>
    <n v="0"/>
    <x v="4"/>
    <x v="0"/>
    <x v="0"/>
    <n v="0"/>
    <n v="0"/>
    <n v="0"/>
    <n v="0"/>
    <n v="1"/>
    <n v="0"/>
    <x v="4"/>
    <s v="C000928515"/>
    <x v="1"/>
    <x v="1"/>
    <s v="No"/>
    <s v="No"/>
    <s v="No"/>
    <s v="Si"/>
    <s v="No"/>
  </r>
  <r>
    <x v="1"/>
    <x v="0"/>
    <x v="1"/>
    <x v="0"/>
    <s v="C001475884"/>
    <x v="66"/>
    <x v="121"/>
    <d v="2018-05-04T18:00:00"/>
    <d v="2018-05-10T18:00:00"/>
    <s v="AMER | VITRO | Weekly Reboot Vitro Citrix Worker Servers (Carlisle, Salem, Fresno, Wichita Falls, Cyrus One)"/>
    <x v="0"/>
    <s v="On Time"/>
    <s v="No"/>
    <s v="Standard"/>
    <s v="Successful"/>
    <s v="On Time"/>
    <n v="1"/>
    <n v="1"/>
    <n v="0"/>
    <x v="4"/>
    <x v="0"/>
    <x v="0"/>
    <n v="0"/>
    <n v="0"/>
    <n v="0"/>
    <n v="0"/>
    <n v="1"/>
    <n v="0"/>
    <x v="1"/>
    <s v="C001007709"/>
    <x v="28"/>
    <x v="1"/>
    <s v="No"/>
    <s v="No"/>
    <s v="No"/>
    <s v="Si"/>
    <s v="No"/>
  </r>
  <r>
    <x v="0"/>
    <x v="0"/>
    <x v="0"/>
    <x v="0"/>
    <s v="C001478080"/>
    <x v="17"/>
    <x v="22"/>
    <d v="2018-05-04T15:00:00"/>
    <d v="2018-05-11T15:00:00"/>
    <s v="AKRA | AMER | WINDOWS | Rundown System | Server AKR3WD | PRD"/>
    <x v="0"/>
    <s v="On Time"/>
    <s v="No"/>
    <s v="Minor"/>
    <s v="Successful"/>
    <s v="On Time"/>
    <n v="1"/>
    <n v="1"/>
    <n v="0"/>
    <x v="4"/>
    <x v="0"/>
    <x v="0"/>
    <n v="0"/>
    <n v="0"/>
    <n v="0"/>
    <n v="0"/>
    <n v="1"/>
    <n v="0"/>
    <x v="0"/>
    <s v="C000419598"/>
    <x v="5"/>
    <x v="1"/>
    <s v="No"/>
    <s v="No"/>
    <s v="No"/>
    <s v="Si"/>
    <s v="No"/>
  </r>
  <r>
    <x v="0"/>
    <x v="0"/>
    <x v="0"/>
    <x v="0"/>
    <s v="C001478168"/>
    <x v="17"/>
    <x v="22"/>
    <d v="2018-05-03T15:00:00"/>
    <d v="2018-05-10T15:00:00"/>
    <s v="INDELPRO | AMER | WINDOWS | Rundown System | Server INDMEX01 | PRD"/>
    <x v="0"/>
    <s v="On Time"/>
    <s v="No"/>
    <s v="Minor"/>
    <s v="Successful"/>
    <s v="On Time"/>
    <n v="1"/>
    <n v="1"/>
    <n v="0"/>
    <x v="4"/>
    <x v="0"/>
    <x v="0"/>
    <n v="0"/>
    <n v="0"/>
    <n v="0"/>
    <n v="0"/>
    <n v="1"/>
    <n v="0"/>
    <x v="0"/>
    <s v="C000419598"/>
    <x v="5"/>
    <x v="1"/>
    <s v="No"/>
    <s v="No"/>
    <s v="No"/>
    <s v="Si"/>
    <s v="No"/>
  </r>
  <r>
    <x v="0"/>
    <x v="0"/>
    <x v="0"/>
    <x v="0"/>
    <s v="C001478257"/>
    <x v="17"/>
    <x v="22"/>
    <d v="2018-05-04T13:00:00"/>
    <d v="2018-05-11T13:00:00"/>
    <s v="AMER | ALFACORP | Downgrade SO | ALFAMON"/>
    <x v="0"/>
    <s v="On Time"/>
    <s v="No"/>
    <s v="Minor"/>
    <s v="Successful"/>
    <s v="On Time"/>
    <n v="1"/>
    <n v="1"/>
    <n v="0"/>
    <x v="4"/>
    <x v="0"/>
    <x v="0"/>
    <n v="0"/>
    <n v="0"/>
    <n v="0"/>
    <n v="0"/>
    <n v="1"/>
    <n v="0"/>
    <x v="0"/>
    <s v="-"/>
    <x v="5"/>
    <x v="1"/>
    <s v="No"/>
    <s v="No"/>
    <s v="No"/>
    <s v="Si"/>
    <s v="No"/>
  </r>
  <r>
    <x v="0"/>
    <x v="0"/>
    <x v="1"/>
    <x v="0"/>
    <s v="C001480450"/>
    <x v="0"/>
    <x v="136"/>
    <d v="2018-05-09T13:00:00"/>
    <d v="2018-05-09T17:00:00"/>
    <s v="SIGMA/ SAP -TS - TMX / DEV / ACD - SAP Parameter Change_Offline / ITO.CAB pre-approved [4EP]"/>
    <x v="0"/>
    <s v="On Time"/>
    <s v="No"/>
    <s v="Standard"/>
    <s v="Successful"/>
    <s v="On Time"/>
    <n v="1"/>
    <n v="1"/>
    <n v="0"/>
    <x v="4"/>
    <x v="0"/>
    <x v="0"/>
    <n v="0"/>
    <n v="0"/>
    <n v="0"/>
    <n v="0"/>
    <n v="1"/>
    <n v="0"/>
    <x v="0"/>
    <s v="CMOD317344"/>
    <x v="0"/>
    <x v="0"/>
    <s v="No"/>
    <s v="No"/>
    <s v="No"/>
    <s v="Si"/>
    <s v="No"/>
  </r>
  <r>
    <x v="0"/>
    <x v="0"/>
    <x v="1"/>
    <x v="0"/>
    <s v="C001480598"/>
    <x v="0"/>
    <x v="170"/>
    <d v="2018-05-09T15:00:00"/>
    <d v="2018-05-09T17:00:00"/>
    <s v="[SIGMA] / [ SAP - PO ] / [DEVELOPMENT] / [ POD ] / [ siapod ] - DB Oracle Parameter Change_Offline / ITO.CAB pre-approved [4EP]"/>
    <x v="0"/>
    <s v="On Time"/>
    <s v="No"/>
    <s v="Standard"/>
    <s v="Successful"/>
    <s v="On Time"/>
    <n v="1"/>
    <n v="1"/>
    <n v="0"/>
    <x v="4"/>
    <x v="0"/>
    <x v="0"/>
    <n v="0"/>
    <n v="0"/>
    <n v="0"/>
    <n v="0"/>
    <n v="1"/>
    <n v="0"/>
    <x v="0"/>
    <s v="CMOD317326"/>
    <x v="0"/>
    <x v="0"/>
    <s v="No"/>
    <s v="No"/>
    <s v="No"/>
    <s v="Si"/>
    <s v="No"/>
  </r>
  <r>
    <x v="1"/>
    <x v="0"/>
    <x v="1"/>
    <x v="0"/>
    <s v="C001481962"/>
    <x v="1"/>
    <x v="10"/>
    <d v="2018-05-08T09:00:00"/>
    <d v="2018-05-09T18:00:00"/>
    <s v="AMER | VITRO | AG Distribution of MSFT patches for Windows Servers (Carlisle) | May 2018"/>
    <x v="0"/>
    <s v="On Time"/>
    <s v="No"/>
    <s v="Standard"/>
    <s v="Successful"/>
    <s v="On Time"/>
    <n v="1"/>
    <n v="1"/>
    <n v="0"/>
    <x v="4"/>
    <x v="0"/>
    <x v="0"/>
    <n v="0"/>
    <n v="0"/>
    <n v="0"/>
    <n v="0"/>
    <n v="1"/>
    <n v="0"/>
    <x v="1"/>
    <s v="C000179725"/>
    <x v="1"/>
    <x v="1"/>
    <s v="No"/>
    <s v="No"/>
    <s v="No"/>
    <s v="Si"/>
    <s v="No"/>
  </r>
  <r>
    <x v="0"/>
    <x v="3"/>
    <x v="1"/>
    <x v="0"/>
    <s v="C001481976"/>
    <x v="49"/>
    <x v="308"/>
    <d v="2018-05-10T12:00:00"/>
    <d v="2018-05-10T14:00:00"/>
    <s v="SIGMA | Application Flow Deployment on the IIB Production Server | Encuestas Modification"/>
    <x v="0"/>
    <s v="On Time"/>
    <s v="No"/>
    <s v="Standard"/>
    <s v="Successful"/>
    <s v="On Time"/>
    <n v="1"/>
    <n v="1"/>
    <n v="0"/>
    <x v="4"/>
    <x v="0"/>
    <x v="0"/>
    <n v="0"/>
    <n v="0"/>
    <n v="0"/>
    <n v="0"/>
    <n v="1"/>
    <n v="0"/>
    <x v="0"/>
    <s v="C001323723"/>
    <x v="25"/>
    <x v="4"/>
    <s v="No"/>
    <s v="No"/>
    <s v="No"/>
    <s v="Si"/>
    <s v="No"/>
  </r>
  <r>
    <x v="0"/>
    <x v="0"/>
    <x v="0"/>
    <x v="0"/>
    <s v="C001481991"/>
    <x v="17"/>
    <x v="300"/>
    <d v="2018-05-09T15:00:00"/>
    <d v="2018-05-09T19:00:00"/>
    <s v="AMER | AKRA | Install MS Framework 3.5 in AKRAFS01"/>
    <x v="0"/>
    <s v="On Time"/>
    <s v="No"/>
    <s v="Minor"/>
    <s v="Successful"/>
    <s v="On Time"/>
    <n v="1"/>
    <n v="1"/>
    <n v="0"/>
    <x v="4"/>
    <x v="0"/>
    <x v="0"/>
    <n v="0"/>
    <n v="0"/>
    <n v="0"/>
    <n v="0"/>
    <n v="1"/>
    <n v="0"/>
    <x v="0"/>
    <s v="C000877320"/>
    <x v="5"/>
    <x v="1"/>
    <s v="No"/>
    <s v="No"/>
    <s v="No"/>
    <s v="Si"/>
    <s v="No"/>
  </r>
  <r>
    <x v="0"/>
    <x v="0"/>
    <x v="1"/>
    <x v="0"/>
    <s v="C001482004"/>
    <x v="36"/>
    <x v="180"/>
    <d v="2018-05-08T16:00:00"/>
    <d v="2018-05-09T17:00:00"/>
    <s v="AMER | SIGMA | Increase of Disk Space on SIGMA | _SIACECOMNOR_"/>
    <x v="0"/>
    <s v="On Time"/>
    <s v="No"/>
    <s v="Standard"/>
    <s v="Successful"/>
    <s v="On Time"/>
    <n v="1"/>
    <n v="1"/>
    <n v="0"/>
    <x v="4"/>
    <x v="0"/>
    <x v="0"/>
    <n v="0"/>
    <n v="0"/>
    <n v="0"/>
    <n v="0"/>
    <n v="1"/>
    <n v="0"/>
    <x v="0"/>
    <s v="C000058623"/>
    <x v="21"/>
    <x v="1"/>
    <s v="No"/>
    <s v="No"/>
    <s v="No"/>
    <s v="Si"/>
    <s v="No"/>
  </r>
  <r>
    <x v="1"/>
    <x v="1"/>
    <x v="1"/>
    <x v="0"/>
    <s v="C001482019"/>
    <x v="84"/>
    <x v="179"/>
    <d v="2018-05-10T18:00:00"/>
    <d v="2018-05-10T20:00:00"/>
    <s v="Acompañamiento a proveedor h01a para cambio de ventiladores a Media Gateway G450 POLANCO"/>
    <x v="0"/>
    <s v="On Time"/>
    <s v="No"/>
    <s v="Standard"/>
    <s v="Successful"/>
    <s v="On Time"/>
    <n v="1"/>
    <n v="1"/>
    <n v="0"/>
    <x v="4"/>
    <x v="0"/>
    <x v="0"/>
    <n v="0"/>
    <n v="0"/>
    <n v="0"/>
    <n v="0"/>
    <n v="1"/>
    <n v="0"/>
    <x v="1"/>
    <s v="-"/>
    <x v="24"/>
    <x v="2"/>
    <s v="No"/>
    <s v="No"/>
    <s v="No"/>
    <s v="Si"/>
    <s v="No"/>
  </r>
  <r>
    <x v="0"/>
    <x v="3"/>
    <x v="1"/>
    <x v="0"/>
    <s v="C001482032"/>
    <x v="49"/>
    <x v="308"/>
    <d v="2018-05-10T14:00:00"/>
    <d v="2018-05-10T16:00:00"/>
    <s v="SIGMA | Application Flow Deployment on the IIB Production Server | Evolucion comercial flow"/>
    <x v="0"/>
    <s v="On Time"/>
    <s v="No"/>
    <s v="Standard"/>
    <s v="Successful"/>
    <s v="On Time"/>
    <n v="1"/>
    <n v="1"/>
    <n v="0"/>
    <x v="4"/>
    <x v="0"/>
    <x v="0"/>
    <n v="0"/>
    <n v="0"/>
    <n v="0"/>
    <n v="0"/>
    <n v="1"/>
    <n v="0"/>
    <x v="0"/>
    <s v="C001323723"/>
    <x v="25"/>
    <x v="4"/>
    <s v="No"/>
    <s v="No"/>
    <s v="No"/>
    <s v="Si"/>
    <s v="No"/>
  </r>
  <r>
    <x v="5"/>
    <x v="1"/>
    <x v="0"/>
    <x v="0"/>
    <s v="C001482075"/>
    <x v="23"/>
    <x v="51"/>
    <d v="2018-05-09T19:00:00"/>
    <d v="2018-05-09T20:00:00"/>
    <s v="Modificacion mascara en firewall Grupo-KUO"/>
    <x v="0"/>
    <s v="On Time"/>
    <s v="No"/>
    <s v="Minor"/>
    <s v="Successful"/>
    <s v="On Time"/>
    <n v="1"/>
    <n v="1"/>
    <n v="0"/>
    <x v="4"/>
    <x v="0"/>
    <x v="0"/>
    <n v="0"/>
    <n v="0"/>
    <n v="0"/>
    <n v="0"/>
    <n v="1"/>
    <n v="0"/>
    <x v="4"/>
    <s v="-"/>
    <x v="11"/>
    <x v="2"/>
    <s v="No"/>
    <s v="No"/>
    <s v="No"/>
    <s v="Si"/>
    <s v="No"/>
  </r>
  <r>
    <x v="24"/>
    <x v="0"/>
    <x v="0"/>
    <x v="0"/>
    <s v="C001482082"/>
    <x v="0"/>
    <x v="65"/>
    <d v="2018-05-09T17:00:00"/>
    <d v="2018-05-09T19:00:00"/>
    <s v="[IMPERQUIMIA] / [ SAP-MX ] / [ DEV ] / [ ERD - CRD ] - SAP Parameter Change_Offline / ITO.CAB pre-approved [4EP]"/>
    <x v="0"/>
    <s v="On Time"/>
    <s v="No"/>
    <s v="Minor"/>
    <s v="Successful"/>
    <s v="On Time"/>
    <n v="1"/>
    <n v="1"/>
    <n v="0"/>
    <x v="4"/>
    <x v="0"/>
    <x v="0"/>
    <n v="0"/>
    <n v="0"/>
    <n v="0"/>
    <n v="0"/>
    <n v="1"/>
    <n v="0"/>
    <x v="4"/>
    <s v="CMOD317344"/>
    <x v="0"/>
    <x v="0"/>
    <s v="No"/>
    <s v="No"/>
    <s v="No"/>
    <s v="Si"/>
    <s v="No"/>
  </r>
  <r>
    <x v="0"/>
    <x v="0"/>
    <x v="0"/>
    <x v="0"/>
    <s v="C001482087"/>
    <x v="14"/>
    <x v="299"/>
    <d v="2018-05-09T16:00:00"/>
    <d v="2018-05-09T23:00:00"/>
    <s v="SIGMA| |Accompaniment on the assignment of space to ESXi from IBM SVC DH8"/>
    <x v="0"/>
    <s v="On Time"/>
    <s v="No"/>
    <s v="Minor"/>
    <s v="Successful"/>
    <s v="On Time"/>
    <n v="1"/>
    <n v="1"/>
    <n v="0"/>
    <x v="4"/>
    <x v="0"/>
    <x v="0"/>
    <n v="0"/>
    <n v="0"/>
    <n v="0"/>
    <n v="0"/>
    <n v="1"/>
    <n v="0"/>
    <x v="0"/>
    <s v="C000630021"/>
    <x v="9"/>
    <x v="1"/>
    <s v="No"/>
    <s v="No"/>
    <s v="No"/>
    <s v="Si"/>
    <s v="No"/>
  </r>
  <r>
    <x v="1"/>
    <x v="1"/>
    <x v="1"/>
    <x v="0"/>
    <s v="C001482116"/>
    <x v="26"/>
    <x v="39"/>
    <d v="2018-05-10T17:00:00"/>
    <d v="2018-05-10T19:00:00"/>
    <s v="Fama Monterrey Instalación de UPS en el área de fundición y Almacén /Pre Aprobado"/>
    <x v="0"/>
    <s v="On Time"/>
    <s v="No"/>
    <s v="Standard"/>
    <s v="Successful"/>
    <s v="On Time"/>
    <n v="1"/>
    <n v="1"/>
    <n v="0"/>
    <x v="4"/>
    <x v="0"/>
    <x v="0"/>
    <n v="0"/>
    <n v="0"/>
    <n v="0"/>
    <n v="0"/>
    <n v="1"/>
    <n v="0"/>
    <x v="1"/>
    <s v="C000790241"/>
    <x v="14"/>
    <x v="2"/>
    <s v="No"/>
    <s v="No"/>
    <s v="No"/>
    <s v="Si"/>
    <s v="No"/>
  </r>
  <r>
    <x v="0"/>
    <x v="0"/>
    <x v="1"/>
    <x v="0"/>
    <s v="C001482142"/>
    <x v="36"/>
    <x v="177"/>
    <d v="2018-05-09T15:30:00"/>
    <d v="2018-05-09T16:00:00"/>
    <s v="ALFACORP| PROD | OUTAGE = N | SQL Server Database creation to instance ALFASHBA02 by customer request"/>
    <x v="0"/>
    <s v="On Time"/>
    <s v="No"/>
    <s v="Standard"/>
    <s v="Successful"/>
    <s v="On Time"/>
    <n v="1"/>
    <n v="1"/>
    <n v="0"/>
    <x v="4"/>
    <x v="0"/>
    <x v="0"/>
    <n v="0"/>
    <n v="0"/>
    <n v="0"/>
    <n v="0"/>
    <n v="1"/>
    <n v="0"/>
    <x v="0"/>
    <s v="-"/>
    <x v="21"/>
    <x v="1"/>
    <s v="No"/>
    <s v="No"/>
    <s v="No"/>
    <s v="Si"/>
    <s v="No"/>
  </r>
  <r>
    <x v="0"/>
    <x v="0"/>
    <x v="0"/>
    <x v="0"/>
    <s v="C001482146"/>
    <x v="70"/>
    <x v="200"/>
    <d v="2018-05-09T17:00:00"/>
    <d v="2018-05-11T07:00:00"/>
    <s v="AMER | TERZA | SECURITY | REINSTALL ANTIVIRUS SYMANTEC - ITO CAB - preapproved"/>
    <x v="0"/>
    <s v="On Time"/>
    <s v="No"/>
    <s v="Minor"/>
    <s v="Successful"/>
    <s v="On Time"/>
    <n v="1"/>
    <n v="1"/>
    <n v="0"/>
    <x v="4"/>
    <x v="0"/>
    <x v="0"/>
    <n v="0"/>
    <n v="0"/>
    <n v="0"/>
    <n v="0"/>
    <n v="1"/>
    <n v="0"/>
    <x v="0"/>
    <s v="C001203783"/>
    <x v="29"/>
    <x v="1"/>
    <s v="No"/>
    <s v="No"/>
    <s v="No"/>
    <s v="Si"/>
    <s v="No"/>
  </r>
  <r>
    <x v="0"/>
    <x v="3"/>
    <x v="0"/>
    <x v="0"/>
    <s v="C001482280"/>
    <x v="96"/>
    <x v="227"/>
    <d v="2018-05-09T09:00:00"/>
    <d v="2018-05-09T17:00:00"/>
    <s v="CFM.MX - TERZA- ALLIAX | Release to Operation | Middleware Applications."/>
    <x v="0"/>
    <s v="On Time"/>
    <s v="No"/>
    <s v="Minor"/>
    <s v="Successful"/>
    <s v="On Time"/>
    <n v="1"/>
    <n v="1"/>
    <n v="0"/>
    <x v="4"/>
    <x v="0"/>
    <x v="0"/>
    <n v="0"/>
    <n v="0"/>
    <n v="0"/>
    <n v="0"/>
    <n v="1"/>
    <n v="0"/>
    <x v="0"/>
    <s v="-"/>
    <x v="35"/>
    <x v="4"/>
    <s v="No"/>
    <s v="No"/>
    <s v="No"/>
    <s v="Si"/>
    <s v="No"/>
  </r>
  <r>
    <x v="0"/>
    <x v="0"/>
    <x v="1"/>
    <x v="0"/>
    <s v="C001482298"/>
    <x v="0"/>
    <x v="165"/>
    <d v="2018-05-10T16:00:00"/>
    <d v="2018-05-10T21:00:00"/>
    <s v="TERZA / SAP -TS - TMX / DEV / DES-BWD / - SAP Parameter SAP Parameter Change_Offline / ITO.CAB pre-approved [4EP]"/>
    <x v="0"/>
    <s v="On Time"/>
    <s v="No"/>
    <s v="Standard"/>
    <s v="Successful"/>
    <s v="On Time"/>
    <n v="1"/>
    <n v="1"/>
    <n v="0"/>
    <x v="4"/>
    <x v="0"/>
    <x v="0"/>
    <n v="0"/>
    <n v="0"/>
    <n v="0"/>
    <n v="0"/>
    <n v="1"/>
    <n v="0"/>
    <x v="0"/>
    <s v="CMOD318874"/>
    <x v="0"/>
    <x v="0"/>
    <s v="No"/>
    <s v="No"/>
    <s v="No"/>
    <s v="Si"/>
    <s v="No"/>
  </r>
  <r>
    <x v="0"/>
    <x v="0"/>
    <x v="0"/>
    <x v="0"/>
    <s v="C001482996"/>
    <x v="17"/>
    <x v="22"/>
    <d v="2018-05-10T12:00:00"/>
    <d v="2018-05-10T19:00:00"/>
    <s v="AMER | NEMAK | Distribution of MSFT patches for Windows Servers (DEV) &lt;MAY2018&gt;"/>
    <x v="0"/>
    <s v="On Time"/>
    <s v="No"/>
    <s v="Minor"/>
    <s v="Successful"/>
    <s v="On Time"/>
    <n v="1"/>
    <n v="1"/>
    <n v="0"/>
    <x v="4"/>
    <x v="0"/>
    <x v="0"/>
    <n v="0"/>
    <n v="0"/>
    <n v="0"/>
    <n v="0"/>
    <n v="1"/>
    <n v="0"/>
    <x v="0"/>
    <s v="C000945095"/>
    <x v="5"/>
    <x v="1"/>
    <s v="No"/>
    <s v="No"/>
    <s v="No"/>
    <s v="Si"/>
    <s v="No"/>
  </r>
  <r>
    <x v="0"/>
    <x v="0"/>
    <x v="0"/>
    <x v="0"/>
    <s v="C001483054"/>
    <x v="17"/>
    <x v="22"/>
    <d v="2018-05-10T12:30:00"/>
    <d v="2018-05-10T19:00:00"/>
    <s v="AMER | ALFACORP | Distribution of MSFT patches for Windows Servers (DEV) &lt;MAY2018&gt;"/>
    <x v="0"/>
    <s v="On Time"/>
    <s v="No"/>
    <s v="Minor"/>
    <s v="Successful"/>
    <s v="On Time"/>
    <n v="1"/>
    <n v="1"/>
    <n v="0"/>
    <x v="4"/>
    <x v="0"/>
    <x v="0"/>
    <n v="0"/>
    <n v="0"/>
    <n v="0"/>
    <n v="0"/>
    <n v="1"/>
    <n v="0"/>
    <x v="0"/>
    <s v="C000945095"/>
    <x v="5"/>
    <x v="1"/>
    <s v="No"/>
    <s v="No"/>
    <s v="No"/>
    <s v="Si"/>
    <s v="No"/>
  </r>
  <r>
    <x v="8"/>
    <x v="1"/>
    <x v="0"/>
    <x v="0"/>
    <s v="C001483301"/>
    <x v="23"/>
    <x v="103"/>
    <d v="2018-05-09T18:00:00"/>
    <d v="2018-05-09T19:00:00"/>
    <s v="TSMX | DSI - Crear nueva NAT de salida hacia Internet para consola de antivirus en DSI (SHDQROBWV04)"/>
    <x v="0"/>
    <s v="On Time"/>
    <s v="No"/>
    <s v="Minor"/>
    <s v="Successful"/>
    <s v="On Time"/>
    <n v="1"/>
    <n v="1"/>
    <n v="0"/>
    <x v="4"/>
    <x v="0"/>
    <x v="0"/>
    <n v="0"/>
    <n v="0"/>
    <n v="0"/>
    <n v="0"/>
    <n v="1"/>
    <n v="0"/>
    <x v="7"/>
    <s v="-"/>
    <x v="11"/>
    <x v="2"/>
    <s v="No"/>
    <s v="No"/>
    <s v="No"/>
    <s v="Si"/>
    <s v="No"/>
  </r>
  <r>
    <x v="8"/>
    <x v="1"/>
    <x v="0"/>
    <x v="0"/>
    <s v="C001483339"/>
    <x v="47"/>
    <x v="326"/>
    <d v="2018-05-09T20:00:00"/>
    <d v="2018-05-11T10:00:00"/>
    <s v="TSMX | PQIT | TSS | VOICE | Pruebas sobreTroncales E1 en CUBE 145"/>
    <x v="0"/>
    <s v="On Time"/>
    <s v="No"/>
    <s v="Minor"/>
    <s v="Successful"/>
    <s v="On Time"/>
    <n v="1"/>
    <n v="1"/>
    <n v="0"/>
    <x v="4"/>
    <x v="0"/>
    <x v="0"/>
    <n v="0"/>
    <n v="0"/>
    <n v="0"/>
    <n v="0"/>
    <n v="1"/>
    <n v="0"/>
    <x v="7"/>
    <s v="-"/>
    <x v="24"/>
    <x v="2"/>
    <s v="No"/>
    <s v="No"/>
    <s v="No"/>
    <s v="Si"/>
    <s v="No"/>
  </r>
  <r>
    <x v="9"/>
    <x v="0"/>
    <x v="0"/>
    <x v="0"/>
    <s v="C001483360"/>
    <x v="4"/>
    <x v="47"/>
    <d v="2018-05-09T19:00:00"/>
    <d v="2018-05-09T22:00:00"/>
    <s v="Creacion de NAT Grupo Q."/>
    <x v="0"/>
    <s v="On Time"/>
    <s v="No"/>
    <s v="Minor"/>
    <s v="Successful"/>
    <s v="On Time"/>
    <n v="1"/>
    <n v="1"/>
    <n v="0"/>
    <x v="4"/>
    <x v="0"/>
    <x v="0"/>
    <n v="0"/>
    <n v="0"/>
    <n v="0"/>
    <n v="0"/>
    <n v="1"/>
    <n v="0"/>
    <x v="4"/>
    <s v="-"/>
    <x v="4"/>
    <x v="1"/>
    <s v="No"/>
    <s v="No"/>
    <s v="No"/>
    <s v="Si"/>
    <s v="No"/>
  </r>
  <r>
    <x v="5"/>
    <x v="0"/>
    <x v="0"/>
    <x v="0"/>
    <s v="C001483399"/>
    <x v="6"/>
    <x v="7"/>
    <d v="2018-05-09T13:45:00"/>
    <d v="2018-05-09T17:30:00"/>
    <s v="AMER | KUO | Installing Netframework 3.5 on server ADRDCS01"/>
    <x v="0"/>
    <s v="On Time"/>
    <s v="No"/>
    <s v="Minor"/>
    <s v="Successful"/>
    <s v="On Time"/>
    <n v="1"/>
    <n v="1"/>
    <n v="0"/>
    <x v="4"/>
    <x v="0"/>
    <x v="0"/>
    <n v="0"/>
    <n v="0"/>
    <n v="0"/>
    <n v="0"/>
    <n v="1"/>
    <n v="0"/>
    <x v="4"/>
    <s v="-"/>
    <x v="6"/>
    <x v="1"/>
    <s v="No"/>
    <s v="No"/>
    <s v="No"/>
    <s v="Si"/>
    <s v="No"/>
  </r>
  <r>
    <x v="5"/>
    <x v="0"/>
    <x v="1"/>
    <x v="0"/>
    <s v="C001484848"/>
    <x v="1"/>
    <x v="138"/>
    <d v="2018-05-09T14:30:00"/>
    <d v="2018-05-09T21:00:00"/>
    <s v="AMER | Multiple | Healthy restart of server : &quot;DEMTYAACVM01&quot;"/>
    <x v="0"/>
    <s v="On Time"/>
    <s v="No"/>
    <s v="Standard"/>
    <s v="Successful"/>
    <s v="On Time"/>
    <n v="1"/>
    <n v="1"/>
    <n v="0"/>
    <x v="4"/>
    <x v="0"/>
    <x v="0"/>
    <n v="0"/>
    <n v="0"/>
    <n v="0"/>
    <n v="0"/>
    <n v="1"/>
    <n v="0"/>
    <x v="4"/>
    <s v="C000961078"/>
    <x v="1"/>
    <x v="1"/>
    <s v="No"/>
    <s v="No"/>
    <s v="No"/>
    <s v="Si"/>
    <s v="No"/>
  </r>
  <r>
    <x v="0"/>
    <x v="0"/>
    <x v="1"/>
    <x v="0"/>
    <s v="C001484997"/>
    <x v="36"/>
    <x v="177"/>
    <d v="2018-05-09T17:00:00"/>
    <d v="2018-05-09T18:00:00"/>
    <s v="ALLIAX | PROD | OUTAGE = N | SQL Database restore on server ALXOUTNOMDB01 by customer request"/>
    <x v="0"/>
    <s v="On Time"/>
    <s v="No"/>
    <s v="Standard"/>
    <s v="Successful"/>
    <s v="On Time"/>
    <n v="1"/>
    <n v="1"/>
    <n v="0"/>
    <x v="4"/>
    <x v="0"/>
    <x v="0"/>
    <n v="0"/>
    <n v="0"/>
    <n v="0"/>
    <n v="0"/>
    <n v="1"/>
    <n v="0"/>
    <x v="0"/>
    <s v="C000701606"/>
    <x v="21"/>
    <x v="1"/>
    <s v="No"/>
    <s v="No"/>
    <s v="No"/>
    <s v="Si"/>
    <s v="No"/>
  </r>
  <r>
    <x v="7"/>
    <x v="0"/>
    <x v="0"/>
    <x v="0"/>
    <s v="C41037978"/>
    <x v="51"/>
    <x v="346"/>
    <d v="2018-05-10T06:00:00"/>
    <d v="2018-05-11T06:00:00"/>
    <s v="VWM|Reubicación racks:1305,1410,1411,1232,1254 Data Center Finsa"/>
    <x v="0"/>
    <s v="On Time"/>
    <s v="Si"/>
    <s v="Minor"/>
    <s v="Successful"/>
    <s v="On Time"/>
    <n v="1"/>
    <n v="1"/>
    <n v="1"/>
    <x v="4"/>
    <x v="0"/>
    <x v="0"/>
    <n v="0"/>
    <n v="0"/>
    <n v="0"/>
    <n v="0"/>
    <n v="1"/>
    <n v="0"/>
    <x v="8"/>
    <s v="-"/>
    <x v="15"/>
    <x v="1"/>
    <s v="No"/>
    <s v="No"/>
    <s v="No"/>
    <s v="Si"/>
    <s v="No"/>
  </r>
  <r>
    <x v="7"/>
    <x v="0"/>
    <x v="0"/>
    <x v="0"/>
    <s v="C41039055"/>
    <x v="8"/>
    <x v="11"/>
    <d v="2018-05-09T12:00:00"/>
    <d v="2018-05-09T16:30:00"/>
    <s v="Acompañamiento a proveedor Humanfactor para reemplazo de un disco offline en servidor VWMXPUSSP118P/10.148.10.187"/>
    <x v="0"/>
    <s v="On Time"/>
    <s v="No"/>
    <s v="Minor"/>
    <s v="Successful"/>
    <s v="On Time"/>
    <n v="1"/>
    <n v="1"/>
    <n v="0"/>
    <x v="4"/>
    <x v="0"/>
    <x v="0"/>
    <n v="0"/>
    <n v="0"/>
    <n v="0"/>
    <n v="0"/>
    <n v="1"/>
    <n v="0"/>
    <x v="8"/>
    <s v="CT40012756"/>
    <x v="6"/>
    <x v="1"/>
    <s v="No"/>
    <s v="No"/>
    <s v="No"/>
    <s v="Si"/>
    <s v="No"/>
  </r>
  <r>
    <x v="4"/>
    <x v="1"/>
    <x v="1"/>
    <x v="0"/>
    <s v="C41035214"/>
    <x v="10"/>
    <x v="13"/>
    <d v="2018-05-11T09:00:00"/>
    <d v="2018-05-11T13:00:00"/>
    <s v="Preventive maintenance in IDF10 of A30 - Audi México"/>
    <x v="0"/>
    <s v="On Time"/>
    <s v="No"/>
    <s v="Standard"/>
    <s v="Successful"/>
    <s v="On Time"/>
    <n v="1"/>
    <n v="1"/>
    <n v="0"/>
    <x v="4"/>
    <x v="0"/>
    <x v="0"/>
    <n v="0"/>
    <n v="0"/>
    <n v="0"/>
    <n v="0"/>
    <n v="1"/>
    <n v="0"/>
    <x v="8"/>
    <s v="CT40010844"/>
    <x v="7"/>
    <x v="2"/>
    <s v="No"/>
    <s v="No"/>
    <s v="No"/>
    <s v="Si"/>
    <s v="No"/>
  </r>
  <r>
    <x v="4"/>
    <x v="0"/>
    <x v="0"/>
    <x v="0"/>
    <s v="C41036066"/>
    <x v="43"/>
    <x v="76"/>
    <d v="2018-05-11T09:00:00"/>
    <d v="2018-05-11T11:00:00"/>
    <s v="Temperature sensor installation in A20 (LDR and IT Room)"/>
    <x v="0"/>
    <s v="On Time"/>
    <s v="No"/>
    <s v="Minor"/>
    <s v="Successful"/>
    <s v="On Time"/>
    <n v="1"/>
    <n v="1"/>
    <n v="0"/>
    <x v="4"/>
    <x v="0"/>
    <x v="0"/>
    <n v="0"/>
    <n v="0"/>
    <n v="0"/>
    <n v="0"/>
    <n v="1"/>
    <n v="0"/>
    <x v="8"/>
    <s v="CT40006852"/>
    <x v="10"/>
    <x v="1"/>
    <s v="No"/>
    <s v="No"/>
    <s v="No"/>
    <s v="Si"/>
    <s v="No"/>
  </r>
  <r>
    <x v="4"/>
    <x v="0"/>
    <x v="0"/>
    <x v="0"/>
    <s v="C41036067"/>
    <x v="43"/>
    <x v="76"/>
    <d v="2018-05-11T11:00:00"/>
    <d v="2018-05-11T13:00:00"/>
    <s v="Temperature sensor installation in A19 (LDR and IT Room)"/>
    <x v="0"/>
    <s v="On Time"/>
    <s v="No"/>
    <s v="Minor"/>
    <s v="Successful"/>
    <s v="On Time"/>
    <n v="1"/>
    <n v="1"/>
    <n v="0"/>
    <x v="4"/>
    <x v="0"/>
    <x v="0"/>
    <n v="0"/>
    <n v="0"/>
    <n v="0"/>
    <n v="0"/>
    <n v="1"/>
    <n v="0"/>
    <x v="8"/>
    <s v="CT40006852"/>
    <x v="10"/>
    <x v="1"/>
    <s v="No"/>
    <s v="No"/>
    <s v="No"/>
    <s v="Si"/>
    <s v="No"/>
  </r>
  <r>
    <x v="4"/>
    <x v="0"/>
    <x v="0"/>
    <x v="0"/>
    <s v="C41036069"/>
    <x v="43"/>
    <x v="76"/>
    <d v="2018-05-11T13:00:00"/>
    <d v="2018-05-11T16:00:00"/>
    <s v="Connect secondary power supply to PSM bar"/>
    <x v="0"/>
    <s v="On Time"/>
    <s v="No"/>
    <s v="Minor"/>
    <s v="Successful"/>
    <s v="On Time"/>
    <n v="1"/>
    <n v="1"/>
    <n v="0"/>
    <x v="4"/>
    <x v="0"/>
    <x v="0"/>
    <n v="0"/>
    <n v="0"/>
    <n v="0"/>
    <n v="0"/>
    <n v="1"/>
    <n v="0"/>
    <x v="8"/>
    <s v="CT40006852"/>
    <x v="10"/>
    <x v="1"/>
    <s v="No"/>
    <s v="No"/>
    <s v="No"/>
    <s v="Si"/>
    <s v="No"/>
  </r>
  <r>
    <x v="4"/>
    <x v="0"/>
    <x v="0"/>
    <x v="0"/>
    <s v="C41036165"/>
    <x v="45"/>
    <x v="79"/>
    <d v="2018-05-10T08:00:00"/>
    <d v="2018-05-10T12:00:00"/>
    <s v="Project SCOM: Wave 2 Unix Servers"/>
    <x v="0"/>
    <s v="On Time"/>
    <s v="No"/>
    <s v="Minor"/>
    <s v="Successful"/>
    <s v="On Time"/>
    <n v="1"/>
    <n v="1"/>
    <n v="0"/>
    <x v="4"/>
    <x v="0"/>
    <x v="0"/>
    <n v="0"/>
    <n v="0"/>
    <n v="0"/>
    <n v="0"/>
    <n v="1"/>
    <n v="0"/>
    <x v="8"/>
    <s v="CT40012899"/>
    <x v="18"/>
    <x v="1"/>
    <s v="No"/>
    <s v="No"/>
    <s v="No"/>
    <s v="Si"/>
    <s v="No"/>
  </r>
  <r>
    <x v="4"/>
    <x v="1"/>
    <x v="1"/>
    <x v="0"/>
    <s v="C41040480"/>
    <x v="64"/>
    <x v="334"/>
    <d v="2018-05-11T10:30:00"/>
    <d v="2018-05-11T16:00:00"/>
    <s v="New Rule - Firewall Day"/>
    <x v="0"/>
    <s v="On Time"/>
    <s v="No"/>
    <s v="Standard"/>
    <s v="Successful"/>
    <s v="On Time"/>
    <n v="1"/>
    <n v="1"/>
    <n v="0"/>
    <x v="4"/>
    <x v="0"/>
    <x v="0"/>
    <n v="0"/>
    <n v="0"/>
    <n v="0"/>
    <n v="0"/>
    <n v="1"/>
    <n v="0"/>
    <x v="8"/>
    <s v="CT40009893"/>
    <x v="11"/>
    <x v="2"/>
    <s v="No"/>
    <s v="No"/>
    <s v="No"/>
    <s v="Si"/>
    <s v="No"/>
  </r>
  <r>
    <x v="29"/>
    <x v="0"/>
    <x v="0"/>
    <x v="0"/>
    <s v="C001475457"/>
    <x v="1"/>
    <x v="138"/>
    <d v="2018-05-13T10:00:00"/>
    <d v="2018-05-13T16:00:00"/>
    <s v="AMER | Arcomex | Updatting VMwareTools on Arcmexawv02"/>
    <x v="0"/>
    <s v="On Time"/>
    <s v="No"/>
    <s v="Minor"/>
    <s v="Successful"/>
    <s v="On Time"/>
    <n v="1"/>
    <n v="1"/>
    <n v="0"/>
    <x v="4"/>
    <x v="0"/>
    <x v="0"/>
    <n v="0"/>
    <n v="0"/>
    <n v="0"/>
    <n v="0"/>
    <n v="1"/>
    <n v="0"/>
    <x v="4"/>
    <s v="-"/>
    <x v="1"/>
    <x v="1"/>
    <s v="No"/>
    <s v="No"/>
    <s v="No"/>
    <s v="Si"/>
    <s v="No"/>
  </r>
  <r>
    <x v="12"/>
    <x v="0"/>
    <x v="0"/>
    <x v="0"/>
    <s v="C001483236"/>
    <x v="1"/>
    <x v="89"/>
    <d v="2018-05-12T10:00:00"/>
    <d v="2018-05-12T18:00:00"/>
    <s v="AMER | Banco Forjadores | Installing May 2018 Security Updates on Environment PRD"/>
    <x v="0"/>
    <s v="On Time"/>
    <s v="No"/>
    <s v="Minor"/>
    <s v="Successful"/>
    <s v="On Time"/>
    <n v="1"/>
    <n v="1"/>
    <n v="0"/>
    <x v="4"/>
    <x v="0"/>
    <x v="0"/>
    <n v="0"/>
    <n v="0"/>
    <n v="0"/>
    <n v="0"/>
    <n v="1"/>
    <n v="0"/>
    <x v="4"/>
    <s v="C000312898"/>
    <x v="1"/>
    <x v="1"/>
    <s v="No"/>
    <s v="No"/>
    <s v="No"/>
    <s v="Si"/>
    <s v="No"/>
  </r>
  <r>
    <x v="14"/>
    <x v="0"/>
    <x v="0"/>
    <x v="0"/>
    <s v="C001480559"/>
    <x v="0"/>
    <x v="17"/>
    <d v="2018-05-12T21:20:00"/>
    <d v="2018-05-13T03:30:00"/>
    <s v="ENGIE / SAP BASIS / Offline /Daylight Saving (Winter Time). Chile"/>
    <x v="0"/>
    <s v="On Time"/>
    <s v="No"/>
    <s v="Minor"/>
    <s v="Successful"/>
    <s v="On Time"/>
    <n v="1"/>
    <n v="1"/>
    <n v="0"/>
    <x v="4"/>
    <x v="0"/>
    <x v="0"/>
    <n v="0"/>
    <n v="0"/>
    <n v="0"/>
    <n v="0"/>
    <n v="1"/>
    <n v="0"/>
    <x v="4"/>
    <s v="-"/>
    <x v="0"/>
    <x v="0"/>
    <s v="No"/>
    <s v="No"/>
    <s v="No"/>
    <s v="Si"/>
    <s v="No"/>
  </r>
  <r>
    <x v="20"/>
    <x v="0"/>
    <x v="0"/>
    <x v="0"/>
    <s v="C001478991"/>
    <x v="0"/>
    <x v="65"/>
    <d v="2018-05-14T01:00:00"/>
    <d v="2018-05-14T05:00:00"/>
    <s v="[HSAI] / [ SAP BASIS] / [ PRD ] / [ HDP - PR1] / [ TSMX] - DB HANA Upgrade SP 1.00.122.06 to SP 1.00.122.14"/>
    <x v="0"/>
    <s v="On Time"/>
    <s v="No"/>
    <s v="Minor"/>
    <s v="Successful"/>
    <s v="On Time"/>
    <n v="1"/>
    <n v="1"/>
    <n v="0"/>
    <x v="4"/>
    <x v="0"/>
    <x v="0"/>
    <n v="0"/>
    <n v="0"/>
    <n v="0"/>
    <n v="0"/>
    <n v="1"/>
    <n v="0"/>
    <x v="4"/>
    <s v="-"/>
    <x v="0"/>
    <x v="0"/>
    <s v="No"/>
    <s v="No"/>
    <s v="No"/>
    <s v="Si"/>
    <s v="No"/>
  </r>
  <r>
    <x v="5"/>
    <x v="0"/>
    <x v="0"/>
    <x v="0"/>
    <s v="C001483371"/>
    <x v="35"/>
    <x v="132"/>
    <d v="2018-05-12T18:00:00"/>
    <d v="2018-05-13T13:00:00"/>
    <s v="AMER | Multiple | KUO | Promote Server MERDCS04 to Domain Controller"/>
    <x v="0"/>
    <s v="On Time"/>
    <s v="No"/>
    <s v="Minor"/>
    <s v="Successful"/>
    <s v="On Time"/>
    <n v="1"/>
    <n v="1"/>
    <n v="0"/>
    <x v="4"/>
    <x v="0"/>
    <x v="0"/>
    <n v="0"/>
    <n v="0"/>
    <n v="0"/>
    <n v="0"/>
    <n v="1"/>
    <n v="0"/>
    <x v="4"/>
    <s v="C000710539"/>
    <x v="20"/>
    <x v="1"/>
    <s v="No"/>
    <s v="No"/>
    <s v="No"/>
    <s v="Si"/>
    <s v="No"/>
  </r>
  <r>
    <x v="24"/>
    <x v="0"/>
    <x v="0"/>
    <x v="0"/>
    <s v="C001482101"/>
    <x v="0"/>
    <x v="65"/>
    <d v="2018-05-12T15:00:00"/>
    <d v="2018-05-12T17:00:00"/>
    <s v="[IMPERQUIMIA] / [ SAP-MX ] / [ PRD ] / [ ERP - CRP ] - SAP Parameter Change_Offline / ITO.CAB pre-approved [4EP]"/>
    <x v="0"/>
    <s v="On Time"/>
    <s v="No"/>
    <s v="Minor"/>
    <s v="Successful"/>
    <s v="On Time"/>
    <n v="1"/>
    <n v="1"/>
    <n v="0"/>
    <x v="4"/>
    <x v="0"/>
    <x v="0"/>
    <n v="0"/>
    <n v="0"/>
    <n v="0"/>
    <n v="0"/>
    <n v="1"/>
    <n v="0"/>
    <x v="4"/>
    <s v="CMOD317344"/>
    <x v="0"/>
    <x v="0"/>
    <s v="No"/>
    <s v="No"/>
    <s v="No"/>
    <s v="Si"/>
    <s v="No"/>
  </r>
  <r>
    <x v="18"/>
    <x v="0"/>
    <x v="0"/>
    <x v="0"/>
    <s v="C001423208"/>
    <x v="1"/>
    <x v="138"/>
    <d v="2018-05-13T19:00:00"/>
    <d v="2018-05-14T05:00:00"/>
    <s v="AMER | LOREAL | Installing Security Updates on PRD Environment"/>
    <x v="0"/>
    <s v="On Time"/>
    <s v="No"/>
    <s v="Minor"/>
    <s v="Successful"/>
    <s v="On Time"/>
    <n v="1"/>
    <n v="1"/>
    <n v="0"/>
    <x v="4"/>
    <x v="0"/>
    <x v="0"/>
    <n v="0"/>
    <n v="0"/>
    <n v="0"/>
    <n v="0"/>
    <n v="1"/>
    <n v="0"/>
    <x v="4"/>
    <s v="C000312898"/>
    <x v="1"/>
    <x v="1"/>
    <s v="No"/>
    <s v="No"/>
    <s v="No"/>
    <s v="Si"/>
    <s v="No"/>
  </r>
  <r>
    <x v="8"/>
    <x v="0"/>
    <x v="0"/>
    <x v="0"/>
    <s v="C001480459"/>
    <x v="21"/>
    <x v="257"/>
    <d v="2018-05-13T08:00:00"/>
    <d v="2018-05-13T20:30:00"/>
    <s v="TSMX PQIT | ViDA |Implementación de 2 netscalers en D.C. Puebla III para el proyecto ViDA"/>
    <x v="0"/>
    <s v="On Time"/>
    <s v="No"/>
    <s v="Minor"/>
    <s v="Successful"/>
    <s v="On Time"/>
    <n v="1"/>
    <n v="1"/>
    <n v="0"/>
    <x v="4"/>
    <x v="0"/>
    <x v="0"/>
    <n v="0"/>
    <n v="0"/>
    <n v="0"/>
    <n v="0"/>
    <n v="1"/>
    <n v="0"/>
    <x v="7"/>
    <s v="-"/>
    <x v="15"/>
    <x v="1"/>
    <s v="No"/>
    <s v="No"/>
    <s v="No"/>
    <s v="Si"/>
    <s v="No"/>
  </r>
  <r>
    <x v="8"/>
    <x v="1"/>
    <x v="0"/>
    <x v="0"/>
    <s v="C001475390"/>
    <x v="110"/>
    <x v="386"/>
    <d v="2018-05-12T16:00:00"/>
    <d v="2018-05-13T00:00:00"/>
    <s v="|PQIT|Arreglo de cableado a switch MX_SWN1AI11-211.18 ubicado en Nic 1A (Tarjeta 3 y 4)"/>
    <x v="0"/>
    <s v="On Time"/>
    <s v="No"/>
    <s v="Minor"/>
    <s v="Successful"/>
    <s v="On Time"/>
    <n v="1"/>
    <n v="1"/>
    <n v="0"/>
    <x v="4"/>
    <x v="0"/>
    <x v="0"/>
    <n v="0"/>
    <n v="0"/>
    <n v="0"/>
    <n v="0"/>
    <n v="1"/>
    <n v="0"/>
    <x v="7"/>
    <s v="C000204381"/>
    <x v="7"/>
    <x v="2"/>
    <s v="No"/>
    <s v="No"/>
    <s v="No"/>
    <s v="Si"/>
    <s v="No"/>
  </r>
  <r>
    <x v="8"/>
    <x v="0"/>
    <x v="0"/>
    <x v="0"/>
    <s v="C001475502"/>
    <x v="1"/>
    <x v="61"/>
    <d v="2018-05-09T16:00:00"/>
    <d v="2018-05-14T09:00:00"/>
    <s v="TSMX | PQIT | Installation of Security Updates on PRD servers"/>
    <x v="0"/>
    <s v="On Time"/>
    <s v="No"/>
    <s v="Minor"/>
    <s v="Successful"/>
    <s v="On Time"/>
    <n v="1"/>
    <n v="1"/>
    <n v="0"/>
    <x v="4"/>
    <x v="0"/>
    <x v="0"/>
    <n v="0"/>
    <n v="0"/>
    <n v="0"/>
    <n v="0"/>
    <n v="1"/>
    <n v="0"/>
    <x v="7"/>
    <s v="C000424621"/>
    <x v="1"/>
    <x v="1"/>
    <s v="No"/>
    <s v="No"/>
    <s v="No"/>
    <s v="Si"/>
    <s v="No"/>
  </r>
  <r>
    <x v="8"/>
    <x v="1"/>
    <x v="0"/>
    <x v="0"/>
    <s v="C001480434"/>
    <x v="110"/>
    <x v="386"/>
    <d v="2018-05-10T08:00:00"/>
    <d v="2018-05-14T00:00:00"/>
    <s v="Desinstalación de Cableado Obsoleto en LDR equipo MX_SWN2BCG1-211.200_1 Gabinete 3100"/>
    <x v="0"/>
    <s v="On Time"/>
    <s v="No"/>
    <s v="Minor"/>
    <s v="Successful"/>
    <s v="On Time"/>
    <n v="1"/>
    <n v="1"/>
    <n v="0"/>
    <x v="4"/>
    <x v="0"/>
    <x v="0"/>
    <n v="0"/>
    <n v="0"/>
    <n v="0"/>
    <n v="0"/>
    <n v="1"/>
    <n v="0"/>
    <x v="7"/>
    <s v="C000050271"/>
    <x v="7"/>
    <x v="2"/>
    <s v="No"/>
    <s v="No"/>
    <s v="No"/>
    <s v="Si"/>
    <s v="No"/>
  </r>
  <r>
    <x v="8"/>
    <x v="0"/>
    <x v="0"/>
    <x v="0"/>
    <s v="C001482076"/>
    <x v="1"/>
    <x v="61"/>
    <d v="2018-05-09T20:00:00"/>
    <d v="2018-05-11T21:00:00"/>
    <s v="TSMX | ADMINLAN | Installation of patches on servers QMXMCJS01 and QMXMCJS02"/>
    <x v="0"/>
    <s v="On Time"/>
    <s v="No"/>
    <s v="Minor"/>
    <s v="Successful"/>
    <s v="On Time"/>
    <n v="1"/>
    <n v="1"/>
    <n v="0"/>
    <x v="4"/>
    <x v="0"/>
    <x v="0"/>
    <n v="0"/>
    <n v="0"/>
    <n v="0"/>
    <n v="0"/>
    <n v="1"/>
    <n v="0"/>
    <x v="7"/>
    <s v="C000424621"/>
    <x v="1"/>
    <x v="1"/>
    <s v="No"/>
    <s v="No"/>
    <s v="No"/>
    <s v="Si"/>
    <s v="No"/>
  </r>
  <r>
    <x v="8"/>
    <x v="0"/>
    <x v="0"/>
    <x v="0"/>
    <s v="C001483227"/>
    <x v="14"/>
    <x v="140"/>
    <d v="2018-05-12T09:00:00"/>
    <d v="2018-05-12T15:00:00"/>
    <s v="Mexico / CSS / DPS / Internal T-Systems / HITACHI VSP Firmware Upgrade"/>
    <x v="0"/>
    <s v="On Time"/>
    <s v="No"/>
    <s v="Minor"/>
    <s v="Successful"/>
    <s v="On Time"/>
    <n v="1"/>
    <n v="1"/>
    <n v="0"/>
    <x v="4"/>
    <x v="0"/>
    <x v="0"/>
    <n v="0"/>
    <n v="0"/>
    <n v="0"/>
    <n v="0"/>
    <n v="1"/>
    <n v="0"/>
    <x v="7"/>
    <s v="-"/>
    <x v="9"/>
    <x v="1"/>
    <s v="No"/>
    <s v="No"/>
    <s v="No"/>
    <s v="Si"/>
    <s v="No"/>
  </r>
  <r>
    <x v="8"/>
    <x v="0"/>
    <x v="0"/>
    <x v="0"/>
    <s v="C001483315"/>
    <x v="21"/>
    <x v="66"/>
    <d v="2018-05-11T19:00:00"/>
    <d v="2018-05-12T19:00:00"/>
    <s v="DSI QRO |Network |Location | Creacion de contexto en el ambiente DSI de Querétaro para TSMX InConcert"/>
    <x v="0"/>
    <s v="On Time"/>
    <s v="No"/>
    <s v="Minor"/>
    <s v="Successful"/>
    <s v="On Time"/>
    <n v="1"/>
    <n v="1"/>
    <n v="0"/>
    <x v="4"/>
    <x v="0"/>
    <x v="0"/>
    <n v="0"/>
    <n v="0"/>
    <n v="0"/>
    <n v="0"/>
    <n v="1"/>
    <n v="0"/>
    <x v="7"/>
    <s v="-"/>
    <x v="15"/>
    <x v="1"/>
    <s v="No"/>
    <s v="No"/>
    <s v="No"/>
    <s v="Si"/>
    <s v="No"/>
  </r>
  <r>
    <x v="8"/>
    <x v="1"/>
    <x v="0"/>
    <x v="0"/>
    <s v="C001483320"/>
    <x v="97"/>
    <x v="202"/>
    <d v="2018-05-13T12:00:00"/>
    <d v="2018-05-13T20:00:00"/>
    <s v="PQIT | LAN | Calidad de Servicio RT Internet"/>
    <x v="0"/>
    <s v="On Time"/>
    <s v="No"/>
    <s v="Minor"/>
    <s v="Successful"/>
    <s v="On Time"/>
    <n v="1"/>
    <n v="1"/>
    <n v="0"/>
    <x v="4"/>
    <x v="0"/>
    <x v="0"/>
    <n v="0"/>
    <n v="0"/>
    <n v="0"/>
    <n v="0"/>
    <n v="1"/>
    <n v="0"/>
    <x v="7"/>
    <s v="-"/>
    <x v="14"/>
    <x v="2"/>
    <s v="No"/>
    <s v="No"/>
    <s v="No"/>
    <s v="Si"/>
    <s v="No"/>
  </r>
  <r>
    <x v="8"/>
    <x v="1"/>
    <x v="0"/>
    <x v="0"/>
    <s v="C001483361"/>
    <x v="47"/>
    <x v="326"/>
    <d v="2018-05-11T18:00:00"/>
    <d v="2018-05-11T22:00:00"/>
    <s v="TSMX | PQIT | TSS | VOICE | Integracion a operacion de troncales E1 sobre 145"/>
    <x v="0"/>
    <s v="On Time"/>
    <s v="No"/>
    <s v="Minor"/>
    <s v="Successful"/>
    <s v="On Time"/>
    <n v="1"/>
    <n v="1"/>
    <n v="0"/>
    <x v="4"/>
    <x v="0"/>
    <x v="0"/>
    <n v="0"/>
    <n v="0"/>
    <n v="0"/>
    <n v="0"/>
    <n v="1"/>
    <n v="0"/>
    <x v="7"/>
    <s v="-"/>
    <x v="24"/>
    <x v="2"/>
    <s v="No"/>
    <s v="No"/>
    <s v="No"/>
    <s v="Si"/>
    <s v="No"/>
  </r>
  <r>
    <x v="8"/>
    <x v="1"/>
    <x v="0"/>
    <x v="0"/>
    <s v="C001482160"/>
    <x v="109"/>
    <x v="310"/>
    <d v="2018-05-13T10:00:00"/>
    <d v="2018-05-13T14:00:00"/>
    <s v="TSS | PQIT | Montage Firewalls Server Farm | TSMX"/>
    <x v="0"/>
    <s v="On Time"/>
    <s v="No"/>
    <s v="Minor"/>
    <s v="Successful"/>
    <s v="On Time"/>
    <n v="1"/>
    <n v="1"/>
    <n v="0"/>
    <x v="4"/>
    <x v="0"/>
    <x v="0"/>
    <n v="0"/>
    <n v="0"/>
    <n v="0"/>
    <n v="0"/>
    <n v="1"/>
    <n v="0"/>
    <x v="7"/>
    <s v="-"/>
    <x v="30"/>
    <x v="2"/>
    <s v="No"/>
    <s v="No"/>
    <s v="No"/>
    <s v="Si"/>
    <s v="No"/>
  </r>
  <r>
    <x v="2"/>
    <x v="0"/>
    <x v="0"/>
    <x v="0"/>
    <s v="MEX-16416"/>
    <x v="57"/>
    <x v="408"/>
    <d v="2018-05-10T09:00:00"/>
    <d v="2018-05-10T11:00:00"/>
    <s v="MUC | Daimler | SHE | DaiVB | TEST | Puppet Release 18: Rollout configuration changes to whole environment via Puppet "/>
    <x v="0"/>
    <s v="On Time"/>
    <s v="No"/>
    <s v="Minor"/>
    <s v="Successful"/>
    <s v="On Time"/>
    <n v="1"/>
    <n v="1"/>
    <n v="0"/>
    <x v="4"/>
    <x v="0"/>
    <x v="0"/>
    <n v="0"/>
    <n v="0"/>
    <n v="0"/>
    <n v="0"/>
    <n v="1"/>
    <n v="0"/>
    <x v="1"/>
    <s v="-"/>
    <x v="19"/>
    <x v="1"/>
    <s v="No"/>
    <s v="No"/>
    <s v="No"/>
    <s v="Si"/>
    <s v="No"/>
  </r>
  <r>
    <x v="2"/>
    <x v="0"/>
    <x v="0"/>
    <x v="0"/>
    <s v="MEX-16417"/>
    <x v="57"/>
    <x v="408"/>
    <d v="2018-05-11T09:00:00"/>
    <d v="2018-05-11T11:00:00"/>
    <s v="MUC | Daimler | SHE | DaiVB | INT | Puppet Release 18: Rollout configuration changes to whole environment via Puppet "/>
    <x v="0"/>
    <s v="On Time"/>
    <s v="No"/>
    <s v="Minor"/>
    <s v="Successful"/>
    <s v="On Time"/>
    <n v="1"/>
    <n v="1"/>
    <n v="0"/>
    <x v="4"/>
    <x v="0"/>
    <x v="0"/>
    <n v="0"/>
    <n v="0"/>
    <n v="0"/>
    <n v="0"/>
    <n v="1"/>
    <n v="0"/>
    <x v="1"/>
    <s v="-"/>
    <x v="19"/>
    <x v="1"/>
    <s v="No"/>
    <s v="No"/>
    <s v="No"/>
    <s v="Si"/>
    <s v="No"/>
  </r>
  <r>
    <x v="7"/>
    <x v="0"/>
    <x v="0"/>
    <x v="0"/>
    <s v="C41039056"/>
    <x v="8"/>
    <x v="11"/>
    <d v="2018-05-12T08:00:00"/>
    <d v="2018-05-12T13:00:00"/>
    <s v="Asignación de 200GB para servidor en unidad de servidor VWMXPUSSP103P/10.148.9.211"/>
    <x v="0"/>
    <s v="On Time"/>
    <s v="No"/>
    <s v="Minor"/>
    <s v="Successful"/>
    <s v="On Time"/>
    <n v="1"/>
    <n v="1"/>
    <n v="0"/>
    <x v="4"/>
    <x v="0"/>
    <x v="0"/>
    <n v="0"/>
    <n v="0"/>
    <n v="0"/>
    <n v="0"/>
    <n v="1"/>
    <n v="0"/>
    <x v="8"/>
    <s v="CT40012972"/>
    <x v="6"/>
    <x v="1"/>
    <s v="No"/>
    <s v="No"/>
    <s v="No"/>
    <s v="Si"/>
    <s v="No"/>
  </r>
  <r>
    <x v="7"/>
    <x v="0"/>
    <x v="0"/>
    <x v="0"/>
    <s v="C41036937"/>
    <x v="27"/>
    <x v="20"/>
    <d v="2018-05-13T14:00:00"/>
    <d v="2018-05-14T02:00:00"/>
    <s v="Actualizacion de ILO4 en servidores HP- Bloque I"/>
    <x v="0"/>
    <s v="On Time"/>
    <s v="No"/>
    <s v="Minor"/>
    <s v="Successful"/>
    <s v="On Time"/>
    <n v="1"/>
    <n v="1"/>
    <n v="0"/>
    <x v="4"/>
    <x v="0"/>
    <x v="0"/>
    <n v="0"/>
    <n v="0"/>
    <n v="0"/>
    <n v="0"/>
    <n v="1"/>
    <n v="0"/>
    <x v="8"/>
    <s v="-"/>
    <x v="1"/>
    <x v="1"/>
    <s v="No"/>
    <s v="No"/>
    <s v="No"/>
    <s v="Si"/>
    <s v="No"/>
  </r>
  <r>
    <x v="7"/>
    <x v="1"/>
    <x v="0"/>
    <x v="0"/>
    <s v="C41035912"/>
    <x v="41"/>
    <x v="202"/>
    <d v="2018-05-11T17:30:00"/>
    <d v="2018-05-11T23:30:00"/>
    <s v="Configuración QoS para SoftPhone en SW Acceso y Distribución Titanium"/>
    <x v="0"/>
    <s v="On Time"/>
    <s v="No"/>
    <s v="Minor"/>
    <s v="Successful"/>
    <s v="On Time"/>
    <n v="1"/>
    <n v="1"/>
    <n v="0"/>
    <x v="4"/>
    <x v="0"/>
    <x v="0"/>
    <n v="0"/>
    <n v="0"/>
    <n v="0"/>
    <n v="0"/>
    <n v="1"/>
    <n v="0"/>
    <x v="8"/>
    <s v="-"/>
    <x v="14"/>
    <x v="2"/>
    <s v="No"/>
    <s v="No"/>
    <s v="No"/>
    <s v="Si"/>
    <s v="No"/>
  </r>
  <r>
    <x v="7"/>
    <x v="1"/>
    <x v="0"/>
    <x v="0"/>
    <s v="C40808509"/>
    <x v="103"/>
    <x v="94"/>
    <d v="2018-05-11T17:00:00"/>
    <d v="2018-05-11T21:00:00"/>
    <s v="TSS | VWM | VOZ | Creacion Nuevo ACD &quot;Linea Unica&quot; para VWM"/>
    <x v="0"/>
    <s v="On Time"/>
    <s v="No"/>
    <s v="Minor"/>
    <s v="Successful"/>
    <s v="On Time"/>
    <n v="1"/>
    <n v="1"/>
    <n v="0"/>
    <x v="4"/>
    <x v="0"/>
    <x v="0"/>
    <n v="0"/>
    <n v="0"/>
    <n v="0"/>
    <n v="0"/>
    <n v="1"/>
    <n v="0"/>
    <x v="8"/>
    <s v="CT40003557"/>
    <x v="24"/>
    <x v="2"/>
    <s v="No"/>
    <s v="No"/>
    <s v="No"/>
    <s v="Si"/>
    <s v="No"/>
  </r>
  <r>
    <x v="1"/>
    <x v="0"/>
    <x v="1"/>
    <x v="0"/>
    <s v="C001483364"/>
    <x v="25"/>
    <x v="37"/>
    <d v="2018-05-11T23:00:00"/>
    <d v="2018-05-12T07:00:00"/>
    <s v="AMER | VITRO | Restart Lync servers vtolync03, vtolync02 and vtolync01"/>
    <x v="0"/>
    <s v="On Time"/>
    <s v="No"/>
    <s v="Standard"/>
    <s v="Successful"/>
    <s v="On Time"/>
    <n v="1"/>
    <n v="1"/>
    <n v="0"/>
    <x v="4"/>
    <x v="0"/>
    <x v="0"/>
    <n v="0"/>
    <n v="0"/>
    <n v="0"/>
    <n v="0"/>
    <n v="1"/>
    <n v="0"/>
    <x v="1"/>
    <s v="C000763299"/>
    <x v="12"/>
    <x v="1"/>
    <s v="No"/>
    <s v="No"/>
    <s v="No"/>
    <s v="Si"/>
    <s v="No"/>
  </r>
  <r>
    <x v="1"/>
    <x v="0"/>
    <x v="1"/>
    <x v="0"/>
    <s v="C001483261"/>
    <x v="12"/>
    <x v="99"/>
    <d v="2018-05-12T23:00:00"/>
    <d v="2018-05-13T02:00:00"/>
    <s v="AMER | VITRO | SAP-Basis | EP | EPD - AH3HA107 | T-systems Mexico | EPD Restart | Pre- Approval”"/>
    <x v="0"/>
    <s v="On Time"/>
    <s v="No"/>
    <s v="Standard"/>
    <s v="Successful"/>
    <s v="On Time"/>
    <n v="1"/>
    <n v="1"/>
    <n v="0"/>
    <x v="4"/>
    <x v="0"/>
    <x v="0"/>
    <n v="0"/>
    <n v="0"/>
    <n v="0"/>
    <n v="0"/>
    <n v="1"/>
    <n v="0"/>
    <x v="1"/>
    <s v="C000122753"/>
    <x v="0"/>
    <x v="0"/>
    <s v="No"/>
    <s v="No"/>
    <s v="No"/>
    <s v="Si"/>
    <s v="No"/>
  </r>
  <r>
    <x v="1"/>
    <x v="0"/>
    <x v="2"/>
    <x v="0"/>
    <s v="C001480436"/>
    <x v="21"/>
    <x v="278"/>
    <d v="2018-05-11T20:00:00"/>
    <d v="2018-05-14T10:00:00"/>
    <s v="VITRO | SAP Migration (Appcom to DCS3.0) | PRD |MPP| WX4 | BPD | SAP Tools Export/Import"/>
    <x v="0"/>
    <s v="On Time"/>
    <s v="No"/>
    <s v="Significant"/>
    <s v="Successful"/>
    <s v="On Time"/>
    <n v="1"/>
    <n v="1"/>
    <n v="0"/>
    <x v="4"/>
    <x v="0"/>
    <x v="0"/>
    <n v="0"/>
    <n v="0"/>
    <n v="0"/>
    <n v="0"/>
    <n v="1"/>
    <n v="0"/>
    <x v="1"/>
    <s v="C001469448"/>
    <x v="15"/>
    <x v="1"/>
    <s v="No"/>
    <s v="No"/>
    <s v="No"/>
    <s v="Si"/>
    <s v="No"/>
  </r>
  <r>
    <x v="1"/>
    <x v="0"/>
    <x v="2"/>
    <x v="0"/>
    <s v="C001480561"/>
    <x v="21"/>
    <x v="278"/>
    <d v="2018-05-11T20:00:00"/>
    <d v="2018-05-14T10:00:00"/>
    <s v="VITRO | SAP Migration (Appcom to DCS3.0) | PRD |WX2 | SAP Tools New Installation"/>
    <x v="0"/>
    <s v="On Time"/>
    <s v="No"/>
    <s v="Significant"/>
    <s v="Successful"/>
    <s v="On Time"/>
    <n v="1"/>
    <n v="1"/>
    <n v="0"/>
    <x v="4"/>
    <x v="0"/>
    <x v="0"/>
    <n v="0"/>
    <n v="0"/>
    <n v="0"/>
    <n v="0"/>
    <n v="1"/>
    <n v="0"/>
    <x v="1"/>
    <s v="-"/>
    <x v="15"/>
    <x v="1"/>
    <s v="No"/>
    <s v="No"/>
    <s v="No"/>
    <s v="Si"/>
    <s v="No"/>
  </r>
  <r>
    <x v="1"/>
    <x v="1"/>
    <x v="1"/>
    <x v="0"/>
    <s v="C001484901"/>
    <x v="26"/>
    <x v="246"/>
    <d v="2018-05-10T18:00:00"/>
    <d v="2018-05-11T18:00:00"/>
    <s v="VITRO | Instalación de AP Cisco Localidad Crinamex en Area de Recursos Humanos- Preaprobado"/>
    <x v="0"/>
    <s v="On Time"/>
    <s v="No"/>
    <s v="Standard"/>
    <s v="Successful"/>
    <s v="On Time"/>
    <n v="1"/>
    <n v="1"/>
    <n v="0"/>
    <x v="4"/>
    <x v="0"/>
    <x v="0"/>
    <n v="0"/>
    <n v="0"/>
    <n v="0"/>
    <n v="0"/>
    <n v="1"/>
    <n v="0"/>
    <x v="1"/>
    <s v="C000179668"/>
    <x v="14"/>
    <x v="2"/>
    <s v="No"/>
    <s v="No"/>
    <s v="No"/>
    <s v="Si"/>
    <s v="No"/>
  </r>
  <r>
    <x v="1"/>
    <x v="1"/>
    <x v="1"/>
    <x v="0"/>
    <s v="C001483333"/>
    <x v="34"/>
    <x v="39"/>
    <d v="2018-05-12T14:00:00"/>
    <d v="2018-05-12T17:00:00"/>
    <s v="Chia | Pruebas alta de nueva red de monitoreo en router de ETB Acompañamiento de T-Systems (Pre autorizado)"/>
    <x v="0"/>
    <s v="On Time"/>
    <s v="No"/>
    <s v="Standard"/>
    <s v="Successful"/>
    <s v="On Time"/>
    <n v="1"/>
    <n v="1"/>
    <n v="0"/>
    <x v="4"/>
    <x v="0"/>
    <x v="0"/>
    <n v="0"/>
    <n v="0"/>
    <n v="0"/>
    <n v="0"/>
    <n v="1"/>
    <n v="0"/>
    <x v="1"/>
    <s v="C000804922"/>
    <x v="11"/>
    <x v="2"/>
    <s v="No"/>
    <s v="No"/>
    <s v="No"/>
    <s v="Si"/>
    <s v="No"/>
  </r>
  <r>
    <x v="1"/>
    <x v="1"/>
    <x v="1"/>
    <x v="0"/>
    <s v="C001455953"/>
    <x v="26"/>
    <x v="39"/>
    <d v="2018-05-12T10:00:00"/>
    <d v="2018-05-12T14:00:00"/>
    <s v="Álcali Instalación de UPS en 2 centros de cableado, uno en MDF y el otro en la Misiónl | Pre Aprobado"/>
    <x v="0"/>
    <s v="On Time"/>
    <s v="No"/>
    <s v="Standard"/>
    <s v="Successful"/>
    <s v="On Time"/>
    <n v="1"/>
    <n v="1"/>
    <n v="0"/>
    <x v="4"/>
    <x v="0"/>
    <x v="0"/>
    <n v="0"/>
    <n v="0"/>
    <n v="0"/>
    <n v="0"/>
    <n v="1"/>
    <n v="0"/>
    <x v="1"/>
    <s v="C000790241"/>
    <x v="14"/>
    <x v="2"/>
    <s v="No"/>
    <s v="No"/>
    <s v="No"/>
    <s v="Si"/>
    <s v="No"/>
  </r>
  <r>
    <x v="0"/>
    <x v="0"/>
    <x v="0"/>
    <x v="0"/>
    <s v="C001482166"/>
    <x v="14"/>
    <x v="406"/>
    <d v="2018-05-09T15:00:00"/>
    <d v="2018-05-11T17:00:00"/>
    <s v="|SIGMA| Install new Drive IBM- LTO7 to the library SL150 &amp; CI's Liberation"/>
    <x v="0"/>
    <s v="On Time"/>
    <s v="No"/>
    <s v="Minor"/>
    <s v="Successful"/>
    <s v="On Time"/>
    <n v="1"/>
    <n v="1"/>
    <n v="0"/>
    <x v="4"/>
    <x v="0"/>
    <x v="0"/>
    <n v="0"/>
    <n v="0"/>
    <n v="0"/>
    <n v="0"/>
    <n v="1"/>
    <n v="0"/>
    <x v="0"/>
    <s v="C000630021"/>
    <x v="9"/>
    <x v="1"/>
    <s v="No"/>
    <s v="No"/>
    <s v="No"/>
    <s v="Si"/>
    <s v="No"/>
  </r>
  <r>
    <x v="0"/>
    <x v="0"/>
    <x v="0"/>
    <x v="0"/>
    <s v="C001482097"/>
    <x v="17"/>
    <x v="22"/>
    <d v="2018-05-08T13:00:00"/>
    <d v="2018-05-11T23:00:00"/>
    <s v="AMER | SIGMA | Migrate of chasis &amp; Cluster ESX servers | part 2"/>
    <x v="0"/>
    <s v="On Time"/>
    <s v="No"/>
    <s v="Minor"/>
    <s v="Successful"/>
    <s v="On Time"/>
    <n v="1"/>
    <n v="1"/>
    <n v="0"/>
    <x v="4"/>
    <x v="0"/>
    <x v="0"/>
    <n v="0"/>
    <n v="0"/>
    <n v="0"/>
    <n v="0"/>
    <n v="1"/>
    <n v="0"/>
    <x v="0"/>
    <s v="-"/>
    <x v="5"/>
    <x v="1"/>
    <s v="No"/>
    <s v="No"/>
    <s v="No"/>
    <s v="Si"/>
    <s v="No"/>
  </r>
  <r>
    <x v="0"/>
    <x v="0"/>
    <x v="0"/>
    <x v="0"/>
    <s v="C001479040"/>
    <x v="36"/>
    <x v="177"/>
    <d v="2018-05-09T11:00:00"/>
    <d v="2018-05-09T15:00:00"/>
    <s v="SIGMA | Administrative change | Release to Operation for the server for SQL on SIGMA environment"/>
    <x v="0"/>
    <s v="On Time"/>
    <s v="No"/>
    <s v="Minor"/>
    <s v="Successful"/>
    <s v="On Time"/>
    <n v="1"/>
    <n v="1"/>
    <n v="0"/>
    <x v="4"/>
    <x v="0"/>
    <x v="0"/>
    <n v="0"/>
    <n v="0"/>
    <n v="0"/>
    <n v="0"/>
    <n v="1"/>
    <n v="0"/>
    <x v="0"/>
    <s v="C000913861"/>
    <x v="21"/>
    <x v="1"/>
    <s v="No"/>
    <s v="No"/>
    <s v="No"/>
    <s v="Si"/>
    <s v="No"/>
  </r>
  <r>
    <x v="0"/>
    <x v="0"/>
    <x v="0"/>
    <x v="0"/>
    <s v="C001482122"/>
    <x v="70"/>
    <x v="200"/>
    <d v="2018-05-12T15:30:00"/>
    <d v="2018-05-13T01:00:00"/>
    <s v="AMER | MULTIPLE | SECURITY |  REINSTALL ANTIVIRUS SYMANTEC - ITO CAB - preapproved"/>
    <x v="0"/>
    <s v="On Time"/>
    <s v="No"/>
    <s v="Minor"/>
    <s v="Successful"/>
    <s v="On Time"/>
    <n v="1"/>
    <n v="1"/>
    <n v="0"/>
    <x v="4"/>
    <x v="0"/>
    <x v="0"/>
    <n v="0"/>
    <n v="0"/>
    <n v="0"/>
    <n v="0"/>
    <n v="1"/>
    <n v="0"/>
    <x v="0"/>
    <s v="C001203783"/>
    <x v="29"/>
    <x v="1"/>
    <s v="No"/>
    <s v="No"/>
    <s v="No"/>
    <s v="Si"/>
    <s v="No"/>
  </r>
  <r>
    <x v="0"/>
    <x v="0"/>
    <x v="0"/>
    <x v="0"/>
    <s v="C001482141"/>
    <x v="70"/>
    <x v="63"/>
    <d v="2018-05-12T22:00:00"/>
    <d v="2018-05-13T22:00:00"/>
    <s v="Amer | Alliax |Apply Symantec Antivirus Agent Patch"/>
    <x v="0"/>
    <s v="On Time"/>
    <s v="No"/>
    <s v="Minor"/>
    <s v="Successful"/>
    <s v="On Time"/>
    <n v="1"/>
    <n v="1"/>
    <n v="0"/>
    <x v="4"/>
    <x v="0"/>
    <x v="0"/>
    <n v="0"/>
    <n v="0"/>
    <n v="0"/>
    <n v="0"/>
    <n v="1"/>
    <n v="0"/>
    <x v="0"/>
    <s v="-"/>
    <x v="29"/>
    <x v="1"/>
    <s v="No"/>
    <s v="No"/>
    <s v="No"/>
    <s v="Si"/>
    <s v="No"/>
  </r>
  <r>
    <x v="0"/>
    <x v="0"/>
    <x v="0"/>
    <x v="0"/>
    <s v="C001480604"/>
    <x v="0"/>
    <x v="170"/>
    <d v="2018-05-11T15:00:00"/>
    <d v="2018-05-11T17:00:00"/>
    <s v="[SIGMA] / [ SAP - PO ] / [ Quality ] / [ POQ ] / [ siapoq ] - DB Oracle Parameter Change_Offline / ITO.CAB pre-approved [4EP]"/>
    <x v="0"/>
    <s v="On Time"/>
    <s v="No"/>
    <s v="Minor"/>
    <s v="Successful"/>
    <s v="On Time"/>
    <n v="1"/>
    <n v="1"/>
    <n v="0"/>
    <x v="4"/>
    <x v="0"/>
    <x v="0"/>
    <n v="0"/>
    <n v="0"/>
    <n v="0"/>
    <n v="0"/>
    <n v="1"/>
    <n v="0"/>
    <x v="0"/>
    <s v="CMOD317326"/>
    <x v="0"/>
    <x v="0"/>
    <s v="No"/>
    <s v="No"/>
    <s v="No"/>
    <s v="Si"/>
    <s v="No"/>
  </r>
  <r>
    <x v="0"/>
    <x v="0"/>
    <x v="0"/>
    <x v="0"/>
    <s v="C001480613"/>
    <x v="0"/>
    <x v="170"/>
    <d v="2018-05-12T15:00:00"/>
    <d v="2018-05-12T17:00:00"/>
    <s v="[SIGMA] / [ SAP - PO ] / [Productive] / [ POP ] / [ siapop ] - DB Oracle Parameter Change_Offline / ITO.CAB pre-approved [4EP]"/>
    <x v="0"/>
    <s v="On Time"/>
    <s v="No"/>
    <s v="Minor"/>
    <s v="Successful"/>
    <s v="On Time"/>
    <n v="1"/>
    <n v="1"/>
    <n v="0"/>
    <x v="4"/>
    <x v="0"/>
    <x v="0"/>
    <n v="0"/>
    <n v="0"/>
    <n v="0"/>
    <n v="0"/>
    <n v="1"/>
    <n v="0"/>
    <x v="0"/>
    <s v="CMOD317326"/>
    <x v="0"/>
    <x v="0"/>
    <s v="No"/>
    <s v="No"/>
    <s v="No"/>
    <s v="Si"/>
    <s v="No"/>
  </r>
  <r>
    <x v="0"/>
    <x v="0"/>
    <x v="0"/>
    <x v="0"/>
    <s v="C001464657"/>
    <x v="0"/>
    <x v="0"/>
    <d v="2018-05-12T19:00:00"/>
    <d v="2018-05-13T19:00:00"/>
    <s v="SIGMA / SAP -TSMX / PRO / NOP - SAP Parameter Change_Offline / ITO.CAB pre-approved [4EP]"/>
    <x v="0"/>
    <s v="On Time"/>
    <s v="No"/>
    <s v="Minor"/>
    <s v="Successful"/>
    <s v="On Time"/>
    <n v="1"/>
    <n v="1"/>
    <n v="0"/>
    <x v="4"/>
    <x v="0"/>
    <x v="0"/>
    <n v="0"/>
    <n v="0"/>
    <n v="0"/>
    <n v="0"/>
    <n v="1"/>
    <n v="0"/>
    <x v="0"/>
    <s v="CMOD317344"/>
    <x v="0"/>
    <x v="0"/>
    <s v="No"/>
    <s v="No"/>
    <s v="No"/>
    <s v="Si"/>
    <s v="No"/>
  </r>
  <r>
    <x v="0"/>
    <x v="0"/>
    <x v="0"/>
    <x v="0"/>
    <s v="C001477380"/>
    <x v="0"/>
    <x v="170"/>
    <d v="2018-05-12T14:00:00"/>
    <d v="2018-05-12T17:00:00"/>
    <s v="[SIGMA] / [ SAP ] / [ PRODUCTIVE ] / [ BP1 ] / [ SIACEBARSCIPR ] - KERNEL_Update / CCAB; ITO.CAB pre-approved [4EP]"/>
    <x v="0"/>
    <s v="On Time"/>
    <s v="No"/>
    <s v="Minor"/>
    <s v="Successful"/>
    <s v="On Time"/>
    <n v="1"/>
    <n v="1"/>
    <n v="0"/>
    <x v="4"/>
    <x v="0"/>
    <x v="0"/>
    <n v="0"/>
    <n v="0"/>
    <n v="0"/>
    <n v="0"/>
    <n v="1"/>
    <n v="0"/>
    <x v="0"/>
    <s v="CMOD317140"/>
    <x v="0"/>
    <x v="0"/>
    <s v="No"/>
    <s v="No"/>
    <s v="No"/>
    <s v="Si"/>
    <s v="No"/>
  </r>
  <r>
    <x v="0"/>
    <x v="0"/>
    <x v="0"/>
    <x v="0"/>
    <s v="C001482107"/>
    <x v="18"/>
    <x v="290"/>
    <d v="2018-05-11T19:00:00"/>
    <d v="2018-05-12T00:00:00"/>
    <s v="AMER |  NEMAK |  Installing Exchange Cumulative Update 7 in Exchange Servers"/>
    <x v="0"/>
    <s v="On Time"/>
    <s v="No"/>
    <s v="Minor"/>
    <s v="Successful"/>
    <s v="On Time"/>
    <n v="1"/>
    <n v="1"/>
    <n v="0"/>
    <x v="4"/>
    <x v="0"/>
    <x v="0"/>
    <n v="0"/>
    <n v="0"/>
    <n v="0"/>
    <n v="0"/>
    <n v="1"/>
    <n v="0"/>
    <x v="0"/>
    <s v="-"/>
    <x v="12"/>
    <x v="1"/>
    <s v="No"/>
    <s v="No"/>
    <s v="No"/>
    <s v="Si"/>
    <s v="No"/>
  </r>
  <r>
    <x v="0"/>
    <x v="0"/>
    <x v="0"/>
    <x v="0"/>
    <s v="C001482722"/>
    <x v="17"/>
    <x v="22"/>
    <d v="2018-05-11T15:00:00"/>
    <d v="2018-05-13T12:00:00"/>
    <s v="AMER | ALFACORP | Distribution of MSFT patches for Windows Servers (PROD) &lt;MAY2018&gt;"/>
    <x v="0"/>
    <s v="On Time"/>
    <s v="No"/>
    <s v="Minor"/>
    <s v="Successful"/>
    <s v="On Time"/>
    <n v="1"/>
    <n v="1"/>
    <n v="0"/>
    <x v="4"/>
    <x v="0"/>
    <x v="0"/>
    <n v="0"/>
    <n v="0"/>
    <n v="0"/>
    <n v="0"/>
    <n v="1"/>
    <n v="0"/>
    <x v="0"/>
    <s v="C000945095"/>
    <x v="5"/>
    <x v="1"/>
    <s v="No"/>
    <s v="No"/>
    <s v="No"/>
    <s v="Si"/>
    <s v="No"/>
  </r>
  <r>
    <x v="0"/>
    <x v="0"/>
    <x v="0"/>
    <x v="0"/>
    <s v="C001484931"/>
    <x v="17"/>
    <x v="22"/>
    <d v="2018-05-13T06:30:00"/>
    <d v="2018-05-13T23:30:00"/>
    <s v="AMER | SIGMA | Accompaniment Electrical Maintenance in Planta Noreste"/>
    <x v="0"/>
    <s v="On Time"/>
    <s v="No"/>
    <s v="Minor"/>
    <s v="Successful"/>
    <s v="On Time"/>
    <n v="1"/>
    <n v="1"/>
    <n v="0"/>
    <x v="4"/>
    <x v="0"/>
    <x v="0"/>
    <n v="0"/>
    <n v="0"/>
    <n v="0"/>
    <n v="0"/>
    <n v="1"/>
    <n v="0"/>
    <x v="0"/>
    <s v="-"/>
    <x v="5"/>
    <x v="1"/>
    <s v="No"/>
    <s v="No"/>
    <s v="No"/>
    <s v="Si"/>
    <s v="No"/>
  </r>
  <r>
    <x v="0"/>
    <x v="0"/>
    <x v="0"/>
    <x v="0"/>
    <s v="C001483286"/>
    <x v="36"/>
    <x v="180"/>
    <d v="2018-05-13T14:00:00"/>
    <d v="2018-05-13T18:00:00"/>
    <s v="AMER | SIGMA | Move User Databases | SIACECOMNOR\SQLEXPRESS"/>
    <x v="0"/>
    <s v="On Time"/>
    <s v="No"/>
    <s v="Minor"/>
    <s v="Successful"/>
    <s v="On Time"/>
    <n v="1"/>
    <n v="1"/>
    <n v="0"/>
    <x v="4"/>
    <x v="0"/>
    <x v="0"/>
    <n v="0"/>
    <n v="0"/>
    <n v="0"/>
    <n v="0"/>
    <n v="1"/>
    <n v="0"/>
    <x v="0"/>
    <s v="-"/>
    <x v="21"/>
    <x v="1"/>
    <s v="No"/>
    <s v="No"/>
    <s v="No"/>
    <s v="Si"/>
    <s v="No"/>
  </r>
  <r>
    <x v="0"/>
    <x v="0"/>
    <x v="0"/>
    <x v="0"/>
    <s v="C001483407"/>
    <x v="70"/>
    <x v="181"/>
    <d v="2018-05-13T13:00:00"/>
    <d v="2018-05-14T00:00:00"/>
    <s v="AMER | SIGMA | SECURITY | UPGRADE | ANTIVIRUS SYMANTEC - ITO CAB - preapproved"/>
    <x v="0"/>
    <s v="On Time"/>
    <s v="No"/>
    <s v="Minor"/>
    <s v="Successful"/>
    <s v="On Time"/>
    <n v="1"/>
    <n v="1"/>
    <n v="0"/>
    <x v="4"/>
    <x v="0"/>
    <x v="0"/>
    <n v="0"/>
    <n v="0"/>
    <n v="0"/>
    <n v="0"/>
    <n v="1"/>
    <n v="0"/>
    <x v="0"/>
    <s v="C001203783"/>
    <x v="29"/>
    <x v="1"/>
    <s v="No"/>
    <s v="No"/>
    <s v="No"/>
    <s v="Si"/>
    <s v="No"/>
  </r>
  <r>
    <x v="0"/>
    <x v="0"/>
    <x v="0"/>
    <x v="0"/>
    <s v="C001483266"/>
    <x v="0"/>
    <x v="0"/>
    <d v="2018-05-11T16:00:00"/>
    <d v="2018-05-11T20:00:00"/>
    <s v="TERZA / SAP -TS - TMX / QAS - SAP Parameter Change_Offline / ITO.CAB pre-approved [4EP]"/>
    <x v="0"/>
    <s v="On Time"/>
    <s v="No"/>
    <s v="Minor"/>
    <s v="Successful"/>
    <s v="On Time"/>
    <n v="1"/>
    <n v="1"/>
    <n v="0"/>
    <x v="4"/>
    <x v="0"/>
    <x v="0"/>
    <n v="0"/>
    <n v="0"/>
    <n v="0"/>
    <n v="0"/>
    <n v="1"/>
    <n v="0"/>
    <x v="0"/>
    <s v="CMOD317344"/>
    <x v="0"/>
    <x v="0"/>
    <s v="No"/>
    <s v="No"/>
    <s v="No"/>
    <s v="Si"/>
    <s v="No"/>
  </r>
  <r>
    <x v="0"/>
    <x v="0"/>
    <x v="0"/>
    <x v="0"/>
    <s v="C001483284"/>
    <x v="0"/>
    <x v="0"/>
    <d v="2018-05-13T10:00:00"/>
    <d v="2018-05-14T10:00:00"/>
    <s v="TERZA / SAP -TS - TMX / PROD / PRO-BWP / - SAP Parameter SAP Parameter Change_Offline"/>
    <x v="0"/>
    <s v="On Time"/>
    <s v="No"/>
    <s v="Minor"/>
    <s v="Successful"/>
    <s v="On Time"/>
    <n v="1"/>
    <n v="1"/>
    <n v="0"/>
    <x v="4"/>
    <x v="0"/>
    <x v="0"/>
    <n v="0"/>
    <n v="0"/>
    <n v="0"/>
    <n v="0"/>
    <n v="1"/>
    <n v="0"/>
    <x v="0"/>
    <s v="CMOD317344"/>
    <x v="0"/>
    <x v="0"/>
    <s v="No"/>
    <s v="No"/>
    <s v="No"/>
    <s v="Si"/>
    <s v="No"/>
  </r>
  <r>
    <x v="4"/>
    <x v="0"/>
    <x v="0"/>
    <x v="0"/>
    <s v="C41036840"/>
    <x v="69"/>
    <x v="143"/>
    <d v="2018-05-13T14:00:00"/>
    <d v="2018-05-13T17:00:00"/>
    <s v="Backup Full Online UPS Productive Oracle Database"/>
    <x v="0"/>
    <s v="On Time"/>
    <s v="No"/>
    <s v="Minor"/>
    <s v="Successful"/>
    <s v="On Time"/>
    <n v="1"/>
    <n v="1"/>
    <n v="0"/>
    <x v="4"/>
    <x v="0"/>
    <x v="0"/>
    <n v="0"/>
    <n v="0"/>
    <n v="0"/>
    <n v="0"/>
    <n v="1"/>
    <n v="0"/>
    <x v="8"/>
    <s v="CT40010170"/>
    <x v="9"/>
    <x v="1"/>
    <s v="No"/>
    <s v="No"/>
    <s v="No"/>
    <s v="Si"/>
    <s v="No"/>
  </r>
  <r>
    <x v="4"/>
    <x v="0"/>
    <x v="0"/>
    <x v="0"/>
    <s v="C41036068"/>
    <x v="43"/>
    <x v="76"/>
    <d v="2018-05-11T15:00:00"/>
    <d v="2018-05-11T17:00:00"/>
    <s v="Reconnection of switch to PSM bar &quot;B&quot; in IDF01 A30"/>
    <x v="0"/>
    <s v="On Time"/>
    <s v="No"/>
    <s v="Minor"/>
    <s v="Successful"/>
    <s v="On Time"/>
    <n v="1"/>
    <n v="1"/>
    <n v="0"/>
    <x v="4"/>
    <x v="0"/>
    <x v="0"/>
    <n v="0"/>
    <n v="0"/>
    <n v="0"/>
    <n v="0"/>
    <n v="1"/>
    <n v="0"/>
    <x v="8"/>
    <s v="CT40006852"/>
    <x v="10"/>
    <x v="1"/>
    <s v="No"/>
    <s v="No"/>
    <s v="No"/>
    <s v="Si"/>
    <s v="No"/>
  </r>
  <r>
    <x v="4"/>
    <x v="0"/>
    <x v="0"/>
    <x v="0"/>
    <s v="C41036893"/>
    <x v="5"/>
    <x v="265"/>
    <d v="2018-05-11T21:00:00"/>
    <d v="2018-05-11T23:59:00"/>
    <s v="Add drive [D] on [AUDISJSA6187] Virtual Server"/>
    <x v="0"/>
    <s v="On Time"/>
    <s v="No"/>
    <s v="Minor"/>
    <s v="Successful"/>
    <s v="On Time"/>
    <n v="1"/>
    <n v="1"/>
    <n v="0"/>
    <x v="4"/>
    <x v="0"/>
    <x v="0"/>
    <n v="0"/>
    <n v="0"/>
    <n v="0"/>
    <n v="0"/>
    <n v="1"/>
    <n v="0"/>
    <x v="8"/>
    <s v="CT40008390"/>
    <x v="5"/>
    <x v="1"/>
    <s v="No"/>
    <s v="No"/>
    <s v="No"/>
    <s v="Si"/>
    <s v="No"/>
  </r>
  <r>
    <x v="4"/>
    <x v="0"/>
    <x v="0"/>
    <x v="0"/>
    <s v="C41036894"/>
    <x v="5"/>
    <x v="265"/>
    <d v="2018-05-10T17:00:00"/>
    <d v="2018-05-10T23:00:00"/>
    <s v="Project SCOM: Wave 2 - Agent installation"/>
    <x v="0"/>
    <s v="On Time"/>
    <s v="No"/>
    <s v="Minor"/>
    <s v="Successful"/>
    <s v="On Time"/>
    <n v="1"/>
    <n v="1"/>
    <n v="0"/>
    <x v="4"/>
    <x v="0"/>
    <x v="0"/>
    <n v="0"/>
    <n v="0"/>
    <n v="0"/>
    <n v="0"/>
    <n v="1"/>
    <n v="0"/>
    <x v="8"/>
    <s v="-"/>
    <x v="5"/>
    <x v="1"/>
    <s v="No"/>
    <s v="No"/>
    <s v="No"/>
    <s v="Si"/>
    <s v="No"/>
  </r>
  <r>
    <x v="4"/>
    <x v="1"/>
    <x v="0"/>
    <x v="0"/>
    <s v="C41031611"/>
    <x v="64"/>
    <x v="365"/>
    <d v="2018-05-12T18:00:00"/>
    <d v="2018-05-12T22:00:00"/>
    <s v="Proxy PAC update AudiSJ"/>
    <x v="0"/>
    <s v="On Time"/>
    <s v="No"/>
    <s v="Minor"/>
    <s v="Successful"/>
    <s v="On Time"/>
    <n v="1"/>
    <n v="1"/>
    <n v="0"/>
    <x v="4"/>
    <x v="0"/>
    <x v="0"/>
    <n v="0"/>
    <n v="0"/>
    <n v="0"/>
    <n v="0"/>
    <n v="1"/>
    <n v="0"/>
    <x v="8"/>
    <s v="CT40006852"/>
    <x v="11"/>
    <x v="2"/>
    <s v="No"/>
    <s v="No"/>
    <s v="No"/>
    <s v="Si"/>
    <s v="No"/>
  </r>
  <r>
    <x v="4"/>
    <x v="0"/>
    <x v="0"/>
    <x v="0"/>
    <s v="C41037719"/>
    <x v="5"/>
    <x v="265"/>
    <d v="2018-05-11T18:00:00"/>
    <d v="2018-05-13T22:00:00"/>
    <s v="Transport Daten von Deutschland nach Mexiko stage 2"/>
    <x v="0"/>
    <s v="On Time"/>
    <s v="No"/>
    <s v="Minor"/>
    <s v="Successful"/>
    <s v="On Time"/>
    <n v="1"/>
    <n v="1"/>
    <n v="0"/>
    <x v="4"/>
    <x v="0"/>
    <x v="0"/>
    <n v="0"/>
    <n v="0"/>
    <n v="0"/>
    <n v="0"/>
    <n v="1"/>
    <n v="0"/>
    <x v="8"/>
    <s v="-"/>
    <x v="5"/>
    <x v="1"/>
    <s v="No"/>
    <s v="No"/>
    <s v="No"/>
    <s v="Si"/>
    <s v="No"/>
  </r>
  <r>
    <x v="15"/>
    <x v="0"/>
    <x v="0"/>
    <x v="0"/>
    <s v="C001485852"/>
    <x v="12"/>
    <x v="62"/>
    <d v="2018-05-12T17:00:00"/>
    <d v="2018-05-12T21:00:00"/>
    <s v="DCS | MEXICHEM | PRODUCTIVE | DSO (AppCom) Image Change to: s11.4.8 | 4EP| P05"/>
    <x v="0"/>
    <s v="On Time"/>
    <s v="No"/>
    <s v="Minor"/>
    <s v="Successful"/>
    <s v="On Time"/>
    <n v="1"/>
    <n v="1"/>
    <n v="0"/>
    <x v="4"/>
    <x v="0"/>
    <x v="0"/>
    <n v="0"/>
    <n v="0"/>
    <n v="0"/>
    <n v="0"/>
    <n v="1"/>
    <n v="0"/>
    <x v="1"/>
    <s v="CMOD312271"/>
    <x v="0"/>
    <x v="0"/>
    <s v="No"/>
    <s v="No"/>
    <s v="No"/>
    <s v="Si"/>
    <s v="No"/>
  </r>
  <r>
    <x v="11"/>
    <x v="1"/>
    <x v="1"/>
    <x v="0"/>
    <s v="CRQ251108"/>
    <x v="88"/>
    <x v="306"/>
    <d v="2018-05-09T11:00:00"/>
    <d v="2018-05-09T18:00:00"/>
    <s v="Actualización de CMDB para Agencia Molango"/>
    <x v="0"/>
    <s v="On Time"/>
    <s v="No"/>
    <s v="Standard"/>
    <s v="Successful"/>
    <s v="On Time"/>
    <n v="1"/>
    <n v="1"/>
    <n v="0"/>
    <x v="4"/>
    <x v="0"/>
    <x v="0"/>
    <n v="0"/>
    <n v="0"/>
    <n v="0"/>
    <n v="0"/>
    <n v="1"/>
    <n v="0"/>
    <x v="6"/>
    <s v="C000763299"/>
    <x v="14"/>
    <x v="2"/>
    <s v="No"/>
    <s v="No"/>
    <s v="No"/>
    <s v="Si"/>
    <s v="No"/>
  </r>
  <r>
    <x v="11"/>
    <x v="1"/>
    <x v="0"/>
    <x v="0"/>
    <s v="CRQ250518"/>
    <x v="16"/>
    <x v="255"/>
    <d v="2018-05-09T17:00:00"/>
    <d v="2018-05-09T19:00:00"/>
    <s v="Configuración de Regla de Firewall."/>
    <x v="0"/>
    <s v="On Time"/>
    <s v="No"/>
    <s v="Minor"/>
    <s v="Successful"/>
    <s v="On Time"/>
    <n v="1"/>
    <n v="1"/>
    <n v="0"/>
    <x v="4"/>
    <x v="0"/>
    <x v="0"/>
    <n v="0"/>
    <n v="0"/>
    <n v="0"/>
    <n v="0"/>
    <n v="1"/>
    <n v="0"/>
    <x v="6"/>
    <s v="C001313832"/>
    <x v="11"/>
    <x v="2"/>
    <s v="No"/>
    <s v="No"/>
    <s v="No"/>
    <s v="Si"/>
    <s v="No"/>
  </r>
  <r>
    <x v="11"/>
    <x v="1"/>
    <x v="0"/>
    <x v="0"/>
    <s v="CRQ250719"/>
    <x v="75"/>
    <x v="409"/>
    <d v="2018-05-09T18:00:00"/>
    <d v="2018-05-09T19:00:00"/>
    <s v="Agregar spoofing en nueva zona Firewalls internos"/>
    <x v="0"/>
    <s v="On Time"/>
    <s v="No"/>
    <s v="Minor"/>
    <s v="Successful"/>
    <s v="On Time"/>
    <n v="1"/>
    <n v="1"/>
    <n v="0"/>
    <x v="4"/>
    <x v="0"/>
    <x v="0"/>
    <n v="0"/>
    <n v="1"/>
    <n v="0"/>
    <n v="0"/>
    <n v="1"/>
    <n v="0"/>
    <x v="6"/>
    <s v="C001313832"/>
    <x v="30"/>
    <x v="2"/>
    <s v="Si"/>
    <s v="No"/>
    <s v="No"/>
    <s v="Si"/>
    <s v="No"/>
  </r>
  <r>
    <x v="1"/>
    <x v="0"/>
    <x v="1"/>
    <x v="0"/>
    <s v="C001435820"/>
    <x v="1"/>
    <x v="10"/>
    <d v="2018-05-11T08:30:00"/>
    <d v="2018-05-11T18:00:00"/>
    <s v="AMER | VITRO | Restart Server VTOA22-CFD"/>
    <x v="0"/>
    <s v="On Time"/>
    <s v="No"/>
    <s v="Standard"/>
    <s v="Successful"/>
    <s v="On Time"/>
    <n v="1"/>
    <n v="1"/>
    <n v="0"/>
    <x v="4"/>
    <x v="0"/>
    <x v="0"/>
    <n v="0"/>
    <n v="0"/>
    <n v="0"/>
    <n v="0"/>
    <n v="1"/>
    <n v="0"/>
    <x v="1"/>
    <s v="C000763299"/>
    <x v="1"/>
    <x v="1"/>
    <s v="No"/>
    <s v="No"/>
    <s v="No"/>
    <s v="Si"/>
    <s v="No"/>
  </r>
  <r>
    <x v="0"/>
    <x v="0"/>
    <x v="0"/>
    <x v="0"/>
    <s v="C001462865"/>
    <x v="11"/>
    <x v="14"/>
    <d v="2018-04-20T18:00:00"/>
    <d v="2018-05-14T10:00:00"/>
    <s v="SIGMA | CCS - SCCM | Productive Deployment | Security Updates by Microsoft 04 April 2018"/>
    <x v="0"/>
    <s v="On Time"/>
    <s v="No"/>
    <s v="Minor"/>
    <s v="Successful"/>
    <s v="On Time"/>
    <n v="1"/>
    <n v="1"/>
    <n v="0"/>
    <x v="4"/>
    <x v="0"/>
    <x v="0"/>
    <n v="0"/>
    <n v="0"/>
    <n v="0"/>
    <n v="0"/>
    <n v="1"/>
    <n v="0"/>
    <x v="0"/>
    <s v="C001313832"/>
    <x v="2"/>
    <x v="1"/>
    <s v="No"/>
    <s v="No"/>
    <s v="No"/>
    <s v="Si"/>
    <s v="No"/>
  </r>
  <r>
    <x v="0"/>
    <x v="0"/>
    <x v="1"/>
    <x v="0"/>
    <s v="C001462981"/>
    <x v="11"/>
    <x v="32"/>
    <d v="2018-04-23T10:00:00"/>
    <d v="2018-05-11T17:00:00"/>
    <s v="AKRA | CCS-SCCM | Productive Deployment / Security Updates by Microsoft | April 2018"/>
    <x v="0"/>
    <s v="On Time"/>
    <s v="No"/>
    <s v="Standard"/>
    <s v="Successful"/>
    <s v="On Time"/>
    <n v="1"/>
    <n v="1"/>
    <n v="0"/>
    <x v="4"/>
    <x v="0"/>
    <x v="0"/>
    <n v="0"/>
    <n v="0"/>
    <n v="0"/>
    <n v="0"/>
    <n v="1"/>
    <n v="0"/>
    <x v="0"/>
    <s v="C001313832"/>
    <x v="2"/>
    <x v="1"/>
    <s v="No"/>
    <s v="No"/>
    <s v="No"/>
    <s v="Si"/>
    <s v="No"/>
  </r>
  <r>
    <x v="0"/>
    <x v="0"/>
    <x v="1"/>
    <x v="0"/>
    <s v="C001462983"/>
    <x v="11"/>
    <x v="32"/>
    <d v="2018-04-23T10:00:00"/>
    <d v="2018-05-11T17:00:00"/>
    <s v="ALFACORP | CCS - SCCM | Productive Deployment | Security Updates by Microsoft 04 April 2018"/>
    <x v="0"/>
    <s v="On Time"/>
    <s v="No"/>
    <s v="Standard"/>
    <s v="Successful"/>
    <s v="On Time"/>
    <n v="1"/>
    <n v="1"/>
    <n v="0"/>
    <x v="4"/>
    <x v="0"/>
    <x v="0"/>
    <n v="0"/>
    <n v="0"/>
    <n v="0"/>
    <n v="0"/>
    <n v="1"/>
    <n v="0"/>
    <x v="0"/>
    <s v="C001313832"/>
    <x v="2"/>
    <x v="1"/>
    <s v="No"/>
    <s v="No"/>
    <s v="No"/>
    <s v="Si"/>
    <s v="No"/>
  </r>
  <r>
    <x v="0"/>
    <x v="0"/>
    <x v="0"/>
    <x v="0"/>
    <s v="C001467810"/>
    <x v="17"/>
    <x v="72"/>
    <d v="2018-04-27T15:00:00"/>
    <d v="2018-05-11T17:00:00"/>
    <s v="SIGMA | AMER | WINDOWS | Turn off System | 3 Windows Servers | PRD"/>
    <x v="0"/>
    <s v="On Time"/>
    <s v="No"/>
    <s v="Minor"/>
    <s v="Successful"/>
    <s v="On Time"/>
    <n v="1"/>
    <n v="1"/>
    <n v="0"/>
    <x v="4"/>
    <x v="0"/>
    <x v="0"/>
    <n v="0"/>
    <n v="0"/>
    <n v="0"/>
    <n v="0"/>
    <n v="1"/>
    <n v="0"/>
    <x v="0"/>
    <s v="C000419598"/>
    <x v="5"/>
    <x v="1"/>
    <s v="No"/>
    <s v="No"/>
    <s v="No"/>
    <s v="Si"/>
    <s v="No"/>
  </r>
  <r>
    <x v="1"/>
    <x v="0"/>
    <x v="0"/>
    <x v="0"/>
    <s v="C001471245"/>
    <x v="21"/>
    <x v="173"/>
    <d v="2018-05-05T22:00:00"/>
    <d v="2018-05-11T17:00:00"/>
    <s v="VITRO | Non-SAP Migration Project (Centralized/DCS2.5 to DCS3.0) | Target: Windows VMs | Method: Double-Take"/>
    <x v="0"/>
    <s v="On Time"/>
    <s v="No"/>
    <s v="Minor"/>
    <s v="Successful"/>
    <s v="On Time"/>
    <n v="1"/>
    <n v="1"/>
    <n v="0"/>
    <x v="4"/>
    <x v="0"/>
    <x v="0"/>
    <n v="0"/>
    <n v="0"/>
    <n v="0"/>
    <n v="0"/>
    <n v="1"/>
    <n v="0"/>
    <x v="1"/>
    <s v="-"/>
    <x v="15"/>
    <x v="1"/>
    <s v="No"/>
    <s v="No"/>
    <s v="No"/>
    <s v="Si"/>
    <s v="No"/>
  </r>
  <r>
    <x v="1"/>
    <x v="0"/>
    <x v="1"/>
    <x v="0"/>
    <s v="C001475479"/>
    <x v="12"/>
    <x v="375"/>
    <d v="2018-05-08T11:00:00"/>
    <d v="2018-05-11T17:00:00"/>
    <s v="VITRO/ SAP / SYSTEMS CLIENT 000/ SAP | Request:User creation with assignment of the roles | ITO CAB pre-approved"/>
    <x v="0"/>
    <s v="On Time"/>
    <s v="No"/>
    <s v="Standard"/>
    <s v="Successful"/>
    <s v="On Time"/>
    <n v="1"/>
    <n v="1"/>
    <n v="0"/>
    <x v="4"/>
    <x v="0"/>
    <x v="0"/>
    <n v="0"/>
    <n v="0"/>
    <n v="0"/>
    <n v="0"/>
    <n v="1"/>
    <n v="0"/>
    <x v="1"/>
    <s v="C000184378"/>
    <x v="0"/>
    <x v="0"/>
    <s v="No"/>
    <s v="No"/>
    <s v="No"/>
    <s v="Si"/>
    <s v="No"/>
  </r>
  <r>
    <x v="0"/>
    <x v="0"/>
    <x v="1"/>
    <x v="0"/>
    <s v="C001477345"/>
    <x v="0"/>
    <x v="95"/>
    <d v="2018-05-07T08:00:00"/>
    <d v="2018-05-13T23:00:00"/>
    <s v="SIGMA | SAP-TS-TSMX | PRODUCTIVE | PRD | reorganize table(s) | CCAB and CSS.CAB preapproved | Outage = No"/>
    <x v="0"/>
    <s v="On Time"/>
    <s v="No"/>
    <s v="Standard"/>
    <s v="Successful"/>
    <s v="On Time"/>
    <n v="1"/>
    <n v="1"/>
    <n v="0"/>
    <x v="4"/>
    <x v="0"/>
    <x v="0"/>
    <n v="0"/>
    <n v="0"/>
    <n v="0"/>
    <n v="0"/>
    <n v="1"/>
    <n v="0"/>
    <x v="0"/>
    <s v="C001313888"/>
    <x v="0"/>
    <x v="0"/>
    <s v="No"/>
    <s v="No"/>
    <s v="No"/>
    <s v="Si"/>
    <s v="No"/>
  </r>
  <r>
    <x v="0"/>
    <x v="0"/>
    <x v="0"/>
    <x v="0"/>
    <s v="C001482018"/>
    <x v="70"/>
    <x v="385"/>
    <d v="2018-05-11T17:00:00"/>
    <d v="2018-05-13T20:00:00"/>
    <s v="|AMER | ALLIAX| SECURITY | UPGRADE | REINSTALL | INSTALL ANTIVIRUS SYMANTEC - ITO CAB - preapproved"/>
    <x v="0"/>
    <s v="On Time"/>
    <s v="No"/>
    <s v="Minor"/>
    <s v="Successful"/>
    <s v="On Time"/>
    <n v="1"/>
    <n v="1"/>
    <n v="0"/>
    <x v="4"/>
    <x v="0"/>
    <x v="0"/>
    <n v="0"/>
    <n v="0"/>
    <n v="0"/>
    <n v="0"/>
    <n v="1"/>
    <n v="0"/>
    <x v="0"/>
    <s v="C001203783"/>
    <x v="29"/>
    <x v="1"/>
    <s v="No"/>
    <s v="No"/>
    <s v="No"/>
    <s v="Si"/>
    <s v="No"/>
  </r>
  <r>
    <x v="16"/>
    <x v="0"/>
    <x v="1"/>
    <x v="0"/>
    <s v="C001483290"/>
    <x v="0"/>
    <x v="30"/>
    <d v="2018-05-11T15:00:00"/>
    <d v="2018-05-11T17:00:00"/>
    <s v="HABC / SAP BASIS / PRODUCTION / SOL / TSMX - KERNEL_Update / ITO.CAB pre-approved [4EP]"/>
    <x v="0"/>
    <s v="On Time"/>
    <s v="No"/>
    <s v="Standard"/>
    <s v="Successful"/>
    <s v="On Time"/>
    <n v="1"/>
    <n v="1"/>
    <n v="0"/>
    <x v="4"/>
    <x v="0"/>
    <x v="0"/>
    <n v="0"/>
    <n v="0"/>
    <n v="0"/>
    <n v="0"/>
    <n v="1"/>
    <n v="0"/>
    <x v="4"/>
    <s v="CMOD317140"/>
    <x v="0"/>
    <x v="0"/>
    <s v="No"/>
    <s v="No"/>
    <s v="No"/>
    <s v="Si"/>
    <s v="No"/>
  </r>
  <r>
    <x v="5"/>
    <x v="0"/>
    <x v="1"/>
    <x v="0"/>
    <s v="C001483402"/>
    <x v="0"/>
    <x v="120"/>
    <d v="2018-05-11T23:00:00"/>
    <d v="2018-05-12T07:00:00"/>
    <s v="[GRUPO KUO / [ SAP TS-MX ] / [ PR ] / [ PRB ] - Implementation of support packages for ABAP (SPAM/SAINT) / ITO.CAB pre-approved [4EP]"/>
    <x v="0"/>
    <s v="On Time"/>
    <s v="No"/>
    <s v="Standard"/>
    <s v="Successful"/>
    <s v="On Time"/>
    <n v="1"/>
    <n v="1"/>
    <n v="0"/>
    <x v="4"/>
    <x v="0"/>
    <x v="0"/>
    <n v="0"/>
    <n v="0"/>
    <n v="0"/>
    <n v="0"/>
    <n v="1"/>
    <n v="0"/>
    <x v="4"/>
    <s v="CMOD318037"/>
    <x v="0"/>
    <x v="0"/>
    <s v="No"/>
    <s v="No"/>
    <s v="No"/>
    <s v="Si"/>
    <s v="No"/>
  </r>
  <r>
    <x v="0"/>
    <x v="0"/>
    <x v="0"/>
    <x v="0"/>
    <s v="C001483449"/>
    <x v="18"/>
    <x v="376"/>
    <d v="2018-05-11T21:00:00"/>
    <d v="2018-05-12T00:00:00"/>
    <s v="ALFA CORP | Renew Lync Public certificate"/>
    <x v="0"/>
    <s v="On Time"/>
    <s v="No"/>
    <s v="Minor"/>
    <s v="Successful"/>
    <s v="On Time"/>
    <n v="1"/>
    <n v="1"/>
    <n v="0"/>
    <x v="4"/>
    <x v="0"/>
    <x v="0"/>
    <n v="0"/>
    <n v="0"/>
    <n v="0"/>
    <n v="0"/>
    <n v="1"/>
    <n v="0"/>
    <x v="0"/>
    <s v="-"/>
    <x v="12"/>
    <x v="1"/>
    <s v="No"/>
    <s v="No"/>
    <s v="No"/>
    <s v="Si"/>
    <s v="No"/>
  </r>
  <r>
    <x v="5"/>
    <x v="0"/>
    <x v="1"/>
    <x v="0"/>
    <s v="C001484889"/>
    <x v="0"/>
    <x v="120"/>
    <d v="2018-05-11T12:00:00"/>
    <d v="2018-05-13T23:00:00"/>
    <s v="[GRUPO KUO / [ SAP TS-MX ] / [ QA ] / [ QAB ] - Implementation of support packages for ABAP (SPAM/SAINT) / ITO.CAB pre-approved [4EP]"/>
    <x v="0"/>
    <s v="On Time"/>
    <s v="No"/>
    <s v="Standard"/>
    <s v="Successful"/>
    <s v="On Time"/>
    <n v="1"/>
    <n v="1"/>
    <n v="0"/>
    <x v="4"/>
    <x v="0"/>
    <x v="0"/>
    <n v="0"/>
    <n v="0"/>
    <n v="0"/>
    <n v="0"/>
    <n v="1"/>
    <n v="0"/>
    <x v="4"/>
    <s v="CMOD318037"/>
    <x v="0"/>
    <x v="0"/>
    <s v="No"/>
    <s v="No"/>
    <s v="No"/>
    <s v="Si"/>
    <s v="No"/>
  </r>
  <r>
    <x v="5"/>
    <x v="0"/>
    <x v="1"/>
    <x v="0"/>
    <s v="C001484913"/>
    <x v="0"/>
    <x v="120"/>
    <d v="2018-05-11T12:00:00"/>
    <d v="2018-05-13T23:00:00"/>
    <s v="[GRUPO KUO / [ SAP TS-MX ] / [ QA ] / [ QAE ] - Implementation of support packages for ABAP (SPAM/SAINT) / ITO.CAB pre-approved [4EP]"/>
    <x v="0"/>
    <s v="On Time"/>
    <s v="No"/>
    <s v="Standard"/>
    <s v="Successful"/>
    <s v="On Time"/>
    <n v="1"/>
    <n v="1"/>
    <n v="0"/>
    <x v="4"/>
    <x v="0"/>
    <x v="0"/>
    <n v="0"/>
    <n v="0"/>
    <n v="0"/>
    <n v="0"/>
    <n v="1"/>
    <n v="0"/>
    <x v="4"/>
    <s v="CMOD318037"/>
    <x v="0"/>
    <x v="0"/>
    <s v="No"/>
    <s v="No"/>
    <s v="No"/>
    <s v="Si"/>
    <s v="No"/>
  </r>
  <r>
    <x v="5"/>
    <x v="0"/>
    <x v="1"/>
    <x v="0"/>
    <s v="C001484972"/>
    <x v="4"/>
    <x v="4"/>
    <d v="2018-05-11T21:00:00"/>
    <d v="2018-05-12T01:00:00"/>
    <s v="Creacion de ventana de Mantenimiento en herramienta de Monitoreo HP SiteScope"/>
    <x v="0"/>
    <s v="On Time"/>
    <s v="No"/>
    <s v="Standard"/>
    <s v="Successful"/>
    <s v="On Time"/>
    <n v="1"/>
    <n v="1"/>
    <n v="0"/>
    <x v="4"/>
    <x v="0"/>
    <x v="0"/>
    <n v="0"/>
    <n v="0"/>
    <n v="0"/>
    <n v="0"/>
    <n v="1"/>
    <n v="0"/>
    <x v="4"/>
    <s v="C000917079"/>
    <x v="4"/>
    <x v="1"/>
    <s v="No"/>
    <s v="No"/>
    <s v="No"/>
    <s v="Si"/>
    <s v="No"/>
  </r>
  <r>
    <x v="18"/>
    <x v="0"/>
    <x v="0"/>
    <x v="0"/>
    <s v="C001484980"/>
    <x v="4"/>
    <x v="27"/>
    <d v="2018-05-13T17:00:00"/>
    <d v="2018-05-13T23:30:00"/>
    <s v="SLT|LOREAL| ACOMPAÑAMIENTO AJUSTES EN REDES LOCALES DE LOREAL"/>
    <x v="0"/>
    <s v="On Time"/>
    <s v="No"/>
    <s v="Minor"/>
    <s v="Successful"/>
    <s v="On Time"/>
    <n v="1"/>
    <n v="1"/>
    <n v="0"/>
    <x v="4"/>
    <x v="1"/>
    <x v="1"/>
    <n v="0"/>
    <n v="0"/>
    <n v="0"/>
    <n v="0"/>
    <n v="1"/>
    <n v="0"/>
    <x v="4"/>
    <s v="-"/>
    <x v="4"/>
    <x v="1"/>
    <s v="No"/>
    <s v="No"/>
    <s v="No"/>
    <s v="Si"/>
    <s v="No"/>
  </r>
  <r>
    <x v="1"/>
    <x v="0"/>
    <x v="1"/>
    <x v="0"/>
    <s v="C001485864"/>
    <x v="1"/>
    <x v="10"/>
    <d v="2018-05-12T06:00:00"/>
    <d v="2018-05-13T18:00:00"/>
    <s v="AMER | VITRO | Restart servers for configure virtual memory (Wichit Falls)"/>
    <x v="0"/>
    <s v="On Time"/>
    <s v="No"/>
    <s v="Standard"/>
    <s v="Successful"/>
    <s v="On Time"/>
    <n v="1"/>
    <n v="1"/>
    <n v="0"/>
    <x v="4"/>
    <x v="0"/>
    <x v="0"/>
    <n v="0"/>
    <n v="0"/>
    <n v="0"/>
    <n v="0"/>
    <n v="1"/>
    <n v="0"/>
    <x v="1"/>
    <s v="C001203762"/>
    <x v="1"/>
    <x v="1"/>
    <s v="No"/>
    <s v="No"/>
    <s v="No"/>
    <s v="Si"/>
    <s v="No"/>
  </r>
  <r>
    <x v="14"/>
    <x v="0"/>
    <x v="1"/>
    <x v="0"/>
    <s v="C001485904"/>
    <x v="0"/>
    <x v="86"/>
    <d v="2018-05-11T15:00:00"/>
    <d v="2018-05-11T17:00:00"/>
    <s v="GDF SUEZ / SAP BASIS / DEV / DE1 / TSMX - SAP Parameter Change_Offline / ITO.CAB pre-approved [4EP]"/>
    <x v="0"/>
    <s v="On Time"/>
    <s v="No"/>
    <s v="Standard"/>
    <s v="Successful"/>
    <s v="On Time"/>
    <n v="1"/>
    <n v="1"/>
    <n v="0"/>
    <x v="4"/>
    <x v="0"/>
    <x v="0"/>
    <n v="0"/>
    <n v="0"/>
    <n v="0"/>
    <n v="0"/>
    <n v="1"/>
    <n v="0"/>
    <x v="4"/>
    <s v="CMOD317344"/>
    <x v="0"/>
    <x v="0"/>
    <s v="No"/>
    <s v="No"/>
    <s v="No"/>
    <s v="Si"/>
    <s v="No"/>
  </r>
  <r>
    <x v="0"/>
    <x v="0"/>
    <x v="1"/>
    <x v="0"/>
    <s v="C001486871"/>
    <x v="36"/>
    <x v="54"/>
    <d v="2018-05-11T15:00:00"/>
    <d v="2018-05-11T18:00:00"/>
    <s v="ALLIAX | PROD | OUTAGE = N | Add 100 GB to drive D on server ALXFACTURAS | DO53314368"/>
    <x v="0"/>
    <s v="On Time"/>
    <s v="No"/>
    <s v="Standard"/>
    <s v="Successful"/>
    <s v="On Time"/>
    <n v="1"/>
    <n v="1"/>
    <n v="0"/>
    <x v="4"/>
    <x v="0"/>
    <x v="0"/>
    <n v="0"/>
    <n v="0"/>
    <n v="0"/>
    <n v="0"/>
    <n v="1"/>
    <n v="0"/>
    <x v="0"/>
    <s v="C000058623"/>
    <x v="21"/>
    <x v="1"/>
    <s v="No"/>
    <s v="No"/>
    <s v="No"/>
    <s v="Si"/>
    <s v="No"/>
  </r>
  <r>
    <x v="22"/>
    <x v="0"/>
    <x v="1"/>
    <x v="0"/>
    <s v="C001486883"/>
    <x v="0"/>
    <x v="53"/>
    <d v="2018-05-11T10:30:00"/>
    <d v="2018-05-11T19:00:00"/>
    <s v="CEF / SAP BASIS / SAP Request:User deletion Preaprobado"/>
    <x v="0"/>
    <s v="On Time"/>
    <s v="No"/>
    <s v="Standard"/>
    <s v="Successful"/>
    <s v="On Time"/>
    <n v="1"/>
    <n v="1"/>
    <n v="0"/>
    <x v="4"/>
    <x v="0"/>
    <x v="0"/>
    <n v="0"/>
    <n v="0"/>
    <n v="0"/>
    <n v="0"/>
    <n v="1"/>
    <n v="0"/>
    <x v="4"/>
    <s v="C000750658"/>
    <x v="0"/>
    <x v="0"/>
    <s v="No"/>
    <s v="No"/>
    <s v="No"/>
    <s v="Si"/>
    <s v="No"/>
  </r>
  <r>
    <x v="14"/>
    <x v="0"/>
    <x v="1"/>
    <x v="0"/>
    <s v="C001486884"/>
    <x v="0"/>
    <x v="53"/>
    <d v="2018-05-11T10:30:00"/>
    <d v="2018-05-11T19:00:00"/>
    <s v="ENGIE / SAP BASIS / SAP Request:User deletion Preaprobado"/>
    <x v="0"/>
    <s v="On Time"/>
    <s v="No"/>
    <s v="Standard"/>
    <s v="Successful"/>
    <s v="On Time"/>
    <n v="1"/>
    <n v="1"/>
    <n v="0"/>
    <x v="4"/>
    <x v="0"/>
    <x v="0"/>
    <n v="0"/>
    <n v="0"/>
    <n v="0"/>
    <n v="0"/>
    <n v="1"/>
    <n v="0"/>
    <x v="4"/>
    <s v="C000750658"/>
    <x v="0"/>
    <x v="0"/>
    <s v="No"/>
    <s v="No"/>
    <s v="No"/>
    <s v="Si"/>
    <s v="No"/>
  </r>
  <r>
    <x v="16"/>
    <x v="0"/>
    <x v="1"/>
    <x v="0"/>
    <s v="C001486885"/>
    <x v="0"/>
    <x v="53"/>
    <d v="2018-05-11T10:30:00"/>
    <d v="2018-05-11T19:00:00"/>
    <s v="HABC / SAP BASIS / SAP Request:User deletion Preaprobado"/>
    <x v="0"/>
    <s v="On Time"/>
    <s v="No"/>
    <s v="Standard"/>
    <s v="Successful"/>
    <s v="On Time"/>
    <n v="1"/>
    <n v="1"/>
    <n v="0"/>
    <x v="4"/>
    <x v="0"/>
    <x v="0"/>
    <n v="0"/>
    <n v="0"/>
    <n v="0"/>
    <n v="0"/>
    <n v="1"/>
    <n v="0"/>
    <x v="4"/>
    <s v="C000750658"/>
    <x v="0"/>
    <x v="0"/>
    <s v="No"/>
    <s v="No"/>
    <s v="No"/>
    <s v="Si"/>
    <s v="No"/>
  </r>
  <r>
    <x v="18"/>
    <x v="0"/>
    <x v="1"/>
    <x v="0"/>
    <s v="C001486886"/>
    <x v="0"/>
    <x v="53"/>
    <d v="2018-05-11T10:30:00"/>
    <d v="2018-05-11T19:00:00"/>
    <s v="LOREAL / SAP BASIS / SAP Request:User deletion Preaprobado"/>
    <x v="0"/>
    <s v="On Time"/>
    <s v="No"/>
    <s v="Standard"/>
    <s v="Successful"/>
    <s v="On Time"/>
    <n v="1"/>
    <n v="1"/>
    <n v="0"/>
    <x v="4"/>
    <x v="0"/>
    <x v="0"/>
    <n v="0"/>
    <n v="0"/>
    <n v="0"/>
    <n v="0"/>
    <n v="1"/>
    <n v="0"/>
    <x v="4"/>
    <s v="C000750658"/>
    <x v="0"/>
    <x v="0"/>
    <s v="No"/>
    <s v="No"/>
    <s v="No"/>
    <s v="Si"/>
    <s v="No"/>
  </r>
  <r>
    <x v="7"/>
    <x v="0"/>
    <x v="1"/>
    <x v="0"/>
    <s v="C41039081"/>
    <x v="15"/>
    <x v="372"/>
    <d v="2018-05-12T09:00:00"/>
    <d v="2018-05-13T09:00:00"/>
    <s v="Electrical maintenance to 20102 AC and 20103 AC air conditioning precision equipment of Data Center Cubo 2"/>
    <x v="0"/>
    <s v="On Time"/>
    <s v="No"/>
    <s v="Standard"/>
    <s v="Successful"/>
    <s v="On Time"/>
    <n v="1"/>
    <n v="1"/>
    <n v="0"/>
    <x v="4"/>
    <x v="0"/>
    <x v="0"/>
    <n v="0"/>
    <n v="0"/>
    <n v="0"/>
    <n v="0"/>
    <n v="1"/>
    <n v="0"/>
    <x v="8"/>
    <s v="-"/>
    <x v="10"/>
    <x v="1"/>
    <s v="No"/>
    <s v="No"/>
    <s v="No"/>
    <s v="Si"/>
    <s v="No"/>
  </r>
  <r>
    <x v="7"/>
    <x v="0"/>
    <x v="1"/>
    <x v="0"/>
    <s v="C41040687"/>
    <x v="32"/>
    <x v="387"/>
    <d v="2018-05-11T16:00:00"/>
    <d v="2018-05-11T20:00:00"/>
    <s v="Cambio de Disco en Storage"/>
    <x v="0"/>
    <s v="On Time"/>
    <s v="No"/>
    <s v="Standard"/>
    <s v="Successful"/>
    <s v="On Time"/>
    <n v="1"/>
    <n v="1"/>
    <n v="0"/>
    <x v="4"/>
    <x v="0"/>
    <x v="0"/>
    <n v="0"/>
    <n v="0"/>
    <n v="0"/>
    <n v="0"/>
    <n v="1"/>
    <n v="0"/>
    <x v="8"/>
    <s v="-"/>
    <x v="9"/>
    <x v="1"/>
    <s v="No"/>
    <s v="No"/>
    <s v="No"/>
    <s v="Si"/>
    <s v="No"/>
  </r>
  <r>
    <x v="7"/>
    <x v="1"/>
    <x v="1"/>
    <x v="0"/>
    <s v="C41039164"/>
    <x v="9"/>
    <x v="116"/>
    <d v="2018-05-13T00:00:00"/>
    <d v="2018-05-13T06:00:00"/>
    <s v="Mantenimiento Preventivo a IDF0806"/>
    <x v="0"/>
    <s v="On Time"/>
    <s v="No"/>
    <s v="Standard"/>
    <s v="Successful"/>
    <s v="On Time"/>
    <n v="1"/>
    <n v="1"/>
    <n v="0"/>
    <x v="4"/>
    <x v="0"/>
    <x v="0"/>
    <n v="0"/>
    <n v="0"/>
    <n v="0"/>
    <n v="0"/>
    <n v="1"/>
    <n v="0"/>
    <x v="8"/>
    <s v="CT40001634"/>
    <x v="7"/>
    <x v="2"/>
    <s v="No"/>
    <s v="No"/>
    <s v="No"/>
    <s v="Si"/>
    <s v="No"/>
  </r>
  <r>
    <x v="7"/>
    <x v="1"/>
    <x v="0"/>
    <x v="0"/>
    <s v="C41018635"/>
    <x v="41"/>
    <x v="410"/>
    <d v="2018-05-06T00:00:00"/>
    <d v="2018-05-11T18:00:00"/>
    <s v="Proyecto Back Bone - Remplazo de Switch - Router Distribución Sección 60"/>
    <x v="0"/>
    <s v="On Time"/>
    <s v="No"/>
    <s v="Minor"/>
    <s v="Successful"/>
    <s v="On Time"/>
    <n v="1"/>
    <n v="1"/>
    <n v="0"/>
    <x v="4"/>
    <x v="0"/>
    <x v="0"/>
    <n v="0"/>
    <n v="0"/>
    <n v="0"/>
    <n v="0"/>
    <n v="1"/>
    <n v="0"/>
    <x v="8"/>
    <s v="-"/>
    <x v="14"/>
    <x v="2"/>
    <s v="No"/>
    <s v="No"/>
    <s v="No"/>
    <s v="Si"/>
    <s v="No"/>
  </r>
  <r>
    <x v="4"/>
    <x v="0"/>
    <x v="0"/>
    <x v="0"/>
    <s v="C41032704"/>
    <x v="5"/>
    <x v="6"/>
    <d v="2018-05-13T08:00:00"/>
    <d v="2018-05-13T14:00:00"/>
    <s v="VMotion DataStore servers [AUDISJSA6137 ] &lt;IM62662390&gt;"/>
    <x v="0"/>
    <s v="On Time"/>
    <s v="No"/>
    <s v="Minor"/>
    <s v="Successful"/>
    <s v="On Time"/>
    <n v="1"/>
    <n v="1"/>
    <n v="0"/>
    <x v="4"/>
    <x v="0"/>
    <x v="0"/>
    <n v="0"/>
    <n v="0"/>
    <n v="0"/>
    <n v="0"/>
    <n v="1"/>
    <n v="0"/>
    <x v="8"/>
    <s v="CT40012114"/>
    <x v="5"/>
    <x v="1"/>
    <s v="No"/>
    <s v="No"/>
    <s v="No"/>
    <s v="Si"/>
    <s v="No"/>
  </r>
  <r>
    <x v="4"/>
    <x v="0"/>
    <x v="0"/>
    <x v="0"/>
    <s v="C41040104"/>
    <x v="5"/>
    <x v="265"/>
    <d v="2018-05-13T10:00:00"/>
    <d v="2018-05-13T13:00:00"/>
    <s v="Pagefile Reconfiguration on Windows Servers."/>
    <x v="0"/>
    <s v="On Time"/>
    <s v="No"/>
    <s v="Minor"/>
    <s v="Successful"/>
    <s v="On Time"/>
    <n v="1"/>
    <n v="1"/>
    <n v="0"/>
    <x v="4"/>
    <x v="0"/>
    <x v="0"/>
    <n v="0"/>
    <n v="0"/>
    <n v="0"/>
    <n v="0"/>
    <n v="1"/>
    <n v="0"/>
    <x v="8"/>
    <s v="CT40011128"/>
    <x v="5"/>
    <x v="1"/>
    <s v="No"/>
    <s v="No"/>
    <s v="No"/>
    <s v="Si"/>
    <s v="No"/>
  </r>
  <r>
    <x v="4"/>
    <x v="0"/>
    <x v="0"/>
    <x v="0"/>
    <s v="C41040518"/>
    <x v="63"/>
    <x v="114"/>
    <d v="2018-05-13T12:00:00"/>
    <d v="2018-05-13T23:30:00"/>
    <s v="[AUDI] Restore Database in MMS (Integration) - SQL SERVER"/>
    <x v="0"/>
    <s v="On Time"/>
    <s v="No"/>
    <s v="Minor"/>
    <s v="Successful"/>
    <s v="On Time"/>
    <n v="1"/>
    <n v="1"/>
    <n v="0"/>
    <x v="4"/>
    <x v="0"/>
    <x v="0"/>
    <n v="0"/>
    <n v="0"/>
    <n v="0"/>
    <n v="0"/>
    <n v="1"/>
    <n v="0"/>
    <x v="8"/>
    <s v="CT40007176"/>
    <x v="21"/>
    <x v="1"/>
    <s v="No"/>
    <s v="No"/>
    <s v="No"/>
    <s v="Si"/>
    <s v="No"/>
  </r>
  <r>
    <x v="28"/>
    <x v="0"/>
    <x v="2"/>
    <x v="0"/>
    <s v="C001384793"/>
    <x v="21"/>
    <x v="411"/>
    <d v="2018-04-28T00:30:00"/>
    <d v="2018-05-03T17:00:00"/>
    <s v="GDG | PRD | GSP | ax1la188 | SRM | Outage=YES | SAP Upgrade GSP"/>
    <x v="0"/>
    <s v="On Time"/>
    <s v="No"/>
    <s v="Significant"/>
    <s v="Successful"/>
    <s v="On Time"/>
    <n v="1"/>
    <n v="1"/>
    <n v="0"/>
    <x v="4"/>
    <x v="0"/>
    <x v="0"/>
    <n v="0"/>
    <n v="0"/>
    <n v="0"/>
    <n v="0"/>
    <n v="1"/>
    <n v="0"/>
    <x v="4"/>
    <s v="-"/>
    <x v="15"/>
    <x v="1"/>
    <s v="No"/>
    <s v="No"/>
    <s v="No"/>
    <s v="Si"/>
    <s v="No"/>
  </r>
  <r>
    <x v="0"/>
    <x v="0"/>
    <x v="0"/>
    <x v="0"/>
    <s v="C001462904"/>
    <x v="11"/>
    <x v="14"/>
    <d v="2018-04-20T19:00:00"/>
    <d v="2018-05-14T11:00:00"/>
    <s v="TERZA | CCS - SCCM | Productive Deployment | Security Updates by Microsoft 04 April 2018"/>
    <x v="0"/>
    <s v="On Time"/>
    <s v="No"/>
    <s v="Minor"/>
    <s v="Successful"/>
    <s v="On Time"/>
    <n v="1"/>
    <n v="1"/>
    <n v="0"/>
    <x v="4"/>
    <x v="0"/>
    <x v="0"/>
    <n v="0"/>
    <n v="0"/>
    <n v="0"/>
    <n v="0"/>
    <n v="1"/>
    <n v="0"/>
    <x v="0"/>
    <s v="C001313832"/>
    <x v="2"/>
    <x v="1"/>
    <s v="No"/>
    <s v="No"/>
    <s v="No"/>
    <s v="Si"/>
    <s v="No"/>
  </r>
  <r>
    <x v="0"/>
    <x v="0"/>
    <x v="0"/>
    <x v="0"/>
    <s v="C001462931"/>
    <x v="11"/>
    <x v="14"/>
    <d v="2018-04-20T18:30:00"/>
    <d v="2018-05-14T12:30:00"/>
    <s v="ALLIAX | CCS - SCCM | Productive Deployment | Security Updates by Microsoft 04 April 2018"/>
    <x v="0"/>
    <s v="On Time"/>
    <s v="No"/>
    <s v="Minor"/>
    <s v="Successful"/>
    <s v="On Time"/>
    <n v="1"/>
    <n v="1"/>
    <n v="0"/>
    <x v="4"/>
    <x v="0"/>
    <x v="0"/>
    <n v="0"/>
    <n v="0"/>
    <n v="0"/>
    <n v="0"/>
    <n v="1"/>
    <n v="0"/>
    <x v="0"/>
    <s v="C001313832"/>
    <x v="2"/>
    <x v="1"/>
    <s v="No"/>
    <s v="No"/>
    <s v="No"/>
    <s v="Si"/>
    <s v="No"/>
  </r>
  <r>
    <x v="1"/>
    <x v="0"/>
    <x v="1"/>
    <x v="0"/>
    <s v="C001471314"/>
    <x v="1"/>
    <x v="10"/>
    <d v="2018-04-26T22:00:00"/>
    <d v="2018-05-14T17:00:00"/>
    <s v="AMER | MULTIPLE | VITRO | Turn Off temporary Servers &quot;MXVTC1EHC009 Y MXVTC1EHC010&quot;"/>
    <x v="0"/>
    <s v="On Time"/>
    <s v="No"/>
    <s v="Standard"/>
    <s v="Successful"/>
    <s v="On Time"/>
    <n v="1"/>
    <n v="1"/>
    <n v="0"/>
    <x v="4"/>
    <x v="0"/>
    <x v="0"/>
    <n v="0"/>
    <n v="0"/>
    <n v="0"/>
    <n v="0"/>
    <n v="1"/>
    <n v="0"/>
    <x v="1"/>
    <s v="C000928515"/>
    <x v="1"/>
    <x v="1"/>
    <s v="No"/>
    <s v="No"/>
    <s v="No"/>
    <s v="Si"/>
    <s v="No"/>
  </r>
  <r>
    <x v="1"/>
    <x v="0"/>
    <x v="0"/>
    <x v="0"/>
    <s v="C001475451"/>
    <x v="25"/>
    <x v="260"/>
    <d v="2018-05-03T17:00:00"/>
    <d v="2018-05-14T17:00:00"/>
    <s v="AMER | VITRO | Migrate mailboxes from Exchange 2010 to Exchange 2013"/>
    <x v="0"/>
    <s v="On Time"/>
    <s v="No"/>
    <s v="Minor"/>
    <s v="Successful"/>
    <s v="On Time"/>
    <n v="1"/>
    <n v="1"/>
    <n v="0"/>
    <x v="4"/>
    <x v="0"/>
    <x v="0"/>
    <n v="0"/>
    <n v="0"/>
    <n v="0"/>
    <n v="0"/>
    <n v="1"/>
    <n v="0"/>
    <x v="1"/>
    <s v="-"/>
    <x v="12"/>
    <x v="1"/>
    <s v="No"/>
    <s v="No"/>
    <s v="No"/>
    <s v="Si"/>
    <s v="No"/>
  </r>
  <r>
    <x v="0"/>
    <x v="0"/>
    <x v="1"/>
    <x v="0"/>
    <s v="C001477417"/>
    <x v="0"/>
    <x v="43"/>
    <d v="2018-05-13T08:00:00"/>
    <d v="2018-05-14T17:00:00"/>
    <s v="SIGMA | SAP-TS-TSMX | PRODUCTIVE | CSP| reorganize table(s) | CCAB and CSS.CAB preapproved | Outage = No"/>
    <x v="0"/>
    <s v="On Time"/>
    <s v="No"/>
    <s v="Standard"/>
    <s v="Successful"/>
    <s v="On Time"/>
    <n v="1"/>
    <n v="1"/>
    <n v="0"/>
    <x v="4"/>
    <x v="0"/>
    <x v="0"/>
    <n v="0"/>
    <n v="0"/>
    <n v="0"/>
    <n v="0"/>
    <n v="1"/>
    <n v="0"/>
    <x v="0"/>
    <s v="C001313888"/>
    <x v="0"/>
    <x v="0"/>
    <s v="No"/>
    <s v="No"/>
    <s v="No"/>
    <s v="Si"/>
    <s v="No"/>
  </r>
  <r>
    <x v="37"/>
    <x v="1"/>
    <x v="0"/>
    <x v="0"/>
    <s v="C001479011"/>
    <x v="62"/>
    <x v="111"/>
    <d v="2018-05-09T12:00:00"/>
    <d v="2018-05-14T16:00:00"/>
    <s v="Mapeo equipos nuevos y nuevo enlace cliente Truck &amp; Wheel"/>
    <x v="0"/>
    <s v="On Time"/>
    <s v="No"/>
    <s v="Minor"/>
    <s v="Successful"/>
    <s v="On Time"/>
    <n v="1"/>
    <n v="1"/>
    <n v="0"/>
    <x v="4"/>
    <x v="0"/>
    <x v="0"/>
    <n v="0"/>
    <n v="0"/>
    <n v="0"/>
    <n v="0"/>
    <n v="1"/>
    <n v="0"/>
    <x v="4"/>
    <s v="-"/>
    <x v="4"/>
    <x v="2"/>
    <s v="No"/>
    <s v="No"/>
    <s v="No"/>
    <s v="Si"/>
    <s v="No"/>
  </r>
  <r>
    <x v="5"/>
    <x v="1"/>
    <x v="0"/>
    <x v="0"/>
    <s v="C001481988"/>
    <x v="23"/>
    <x v="51"/>
    <d v="2018-05-10T19:00:00"/>
    <d v="2018-05-14T22:00:00"/>
    <s v="Creacion de rutas para Expendios KUO"/>
    <x v="0"/>
    <s v="On Time"/>
    <s v="No"/>
    <s v="Minor"/>
    <s v="Successful"/>
    <s v="On Time"/>
    <n v="1"/>
    <n v="1"/>
    <n v="0"/>
    <x v="4"/>
    <x v="0"/>
    <x v="0"/>
    <n v="0"/>
    <n v="0"/>
    <n v="0"/>
    <n v="0"/>
    <n v="1"/>
    <n v="0"/>
    <x v="4"/>
    <s v="-"/>
    <x v="11"/>
    <x v="2"/>
    <s v="No"/>
    <s v="No"/>
    <s v="No"/>
    <s v="Si"/>
    <s v="No"/>
  </r>
  <r>
    <x v="14"/>
    <x v="0"/>
    <x v="0"/>
    <x v="0"/>
    <s v="C001482151"/>
    <x v="4"/>
    <x v="88"/>
    <d v="2018-05-11T10:00:00"/>
    <d v="2018-05-14T18:00:00"/>
    <s v="ENGIE | Release to Operations Servers GDFQROAUV43 &amp; GDFQROAUV44 -- SAP ECC"/>
    <x v="0"/>
    <s v="On Time"/>
    <s v="No"/>
    <s v="Minor"/>
    <s v="Successful"/>
    <s v="On Time"/>
    <n v="1"/>
    <n v="1"/>
    <n v="0"/>
    <x v="4"/>
    <x v="0"/>
    <x v="0"/>
    <n v="0"/>
    <n v="0"/>
    <n v="0"/>
    <n v="0"/>
    <n v="1"/>
    <n v="0"/>
    <x v="4"/>
    <s v="C000518578"/>
    <x v="4"/>
    <x v="1"/>
    <s v="No"/>
    <s v="No"/>
    <s v="No"/>
    <s v="Si"/>
    <s v="No"/>
  </r>
  <r>
    <x v="0"/>
    <x v="0"/>
    <x v="0"/>
    <x v="0"/>
    <s v="C001482814"/>
    <x v="17"/>
    <x v="22"/>
    <d v="2018-05-11T17:00:00"/>
    <d v="2018-05-15T00:00:00"/>
    <s v="AMER | NEMAK | Distribution of MSFT patches for Windows Servers (PRD 1) &lt;May2018&gt;"/>
    <x v="0"/>
    <s v="On Time"/>
    <s v="No"/>
    <s v="Minor"/>
    <s v="Successful"/>
    <s v="On Time"/>
    <n v="1"/>
    <n v="1"/>
    <n v="0"/>
    <x v="4"/>
    <x v="0"/>
    <x v="0"/>
    <n v="0"/>
    <n v="0"/>
    <n v="0"/>
    <n v="0"/>
    <n v="1"/>
    <n v="0"/>
    <x v="0"/>
    <s v="C000945095"/>
    <x v="5"/>
    <x v="1"/>
    <s v="No"/>
    <s v="No"/>
    <s v="No"/>
    <s v="Si"/>
    <s v="No"/>
  </r>
  <r>
    <x v="0"/>
    <x v="0"/>
    <x v="0"/>
    <x v="0"/>
    <s v="C001482920"/>
    <x v="17"/>
    <x v="22"/>
    <d v="2018-05-12T17:00:00"/>
    <d v="2018-05-14T13:00:00"/>
    <s v="AMER | ALLIAX | Distribution of MSFT patches for Windows Servers (DEV/QA/PRD not critical) &lt;MAY2018&gt;"/>
    <x v="0"/>
    <s v="On Time"/>
    <s v="No"/>
    <s v="Minor"/>
    <s v="Successful"/>
    <s v="On Time"/>
    <n v="1"/>
    <n v="1"/>
    <n v="0"/>
    <x v="4"/>
    <x v="0"/>
    <x v="0"/>
    <n v="0"/>
    <n v="0"/>
    <n v="0"/>
    <n v="0"/>
    <n v="1"/>
    <n v="0"/>
    <x v="0"/>
    <s v="C000945095"/>
    <x v="5"/>
    <x v="1"/>
    <s v="No"/>
    <s v="No"/>
    <s v="No"/>
    <s v="Si"/>
    <s v="No"/>
  </r>
  <r>
    <x v="8"/>
    <x v="0"/>
    <x v="0"/>
    <x v="0"/>
    <s v="C001483374"/>
    <x v="60"/>
    <x v="113"/>
    <d v="2018-05-14T15:00:00"/>
    <d v="2018-05-15T15:00:00"/>
    <s v="AMER | T-Systems | Annual measurement of air conditioning equipment on LDR and NIC 1A"/>
    <x v="0"/>
    <s v="On Time"/>
    <s v="No"/>
    <s v="Minor"/>
    <s v="Successful"/>
    <s v="On Time"/>
    <n v="1"/>
    <n v="1"/>
    <n v="0"/>
    <x v="4"/>
    <x v="0"/>
    <x v="0"/>
    <n v="0"/>
    <n v="0"/>
    <n v="0"/>
    <n v="0"/>
    <n v="1"/>
    <n v="0"/>
    <x v="7"/>
    <s v="-"/>
    <x v="10"/>
    <x v="1"/>
    <s v="No"/>
    <s v="No"/>
    <s v="No"/>
    <s v="Si"/>
    <s v="No"/>
  </r>
  <r>
    <x v="1"/>
    <x v="0"/>
    <x v="1"/>
    <x v="0"/>
    <s v="C001484915"/>
    <x v="3"/>
    <x v="44"/>
    <d v="2018-05-09T12:00:00"/>
    <d v="2018-05-15T10:00:00"/>
    <s v="AMER | MULTIPLE | Administrative change | Creation and Release to Operation, new server (&quot;MXVTHOUSAPBOD&quot;) | 53312331"/>
    <x v="0"/>
    <s v="On Time"/>
    <s v="No"/>
    <s v="Standard"/>
    <s v="Successful"/>
    <s v="On Time"/>
    <n v="1"/>
    <n v="1"/>
    <n v="0"/>
    <x v="4"/>
    <x v="0"/>
    <x v="0"/>
    <n v="0"/>
    <n v="0"/>
    <n v="0"/>
    <n v="0"/>
    <n v="1"/>
    <n v="0"/>
    <x v="1"/>
    <s v="C000913861"/>
    <x v="3"/>
    <x v="1"/>
    <s v="No"/>
    <s v="No"/>
    <s v="No"/>
    <s v="Si"/>
    <s v="No"/>
  </r>
  <r>
    <x v="1"/>
    <x v="0"/>
    <x v="1"/>
    <x v="0"/>
    <s v="C001485875"/>
    <x v="1"/>
    <x v="10"/>
    <d v="2018-05-12T07:00:00"/>
    <d v="2018-05-14T18:00:00"/>
    <s v="AMER | VITRO | Increase storage of space for servers in Wichita Falls"/>
    <x v="0"/>
    <s v="On Time"/>
    <s v="No"/>
    <s v="Standard"/>
    <s v="Successful"/>
    <s v="On Time"/>
    <n v="1"/>
    <n v="1"/>
    <n v="0"/>
    <x v="4"/>
    <x v="0"/>
    <x v="0"/>
    <n v="0"/>
    <n v="0"/>
    <n v="0"/>
    <n v="0"/>
    <n v="1"/>
    <n v="0"/>
    <x v="1"/>
    <s v="C000288570"/>
    <x v="1"/>
    <x v="1"/>
    <s v="No"/>
    <s v="No"/>
    <s v="No"/>
    <s v="Si"/>
    <s v="No"/>
  </r>
  <r>
    <x v="0"/>
    <x v="0"/>
    <x v="1"/>
    <x v="0"/>
    <s v="C001486960"/>
    <x v="36"/>
    <x v="177"/>
    <d v="2018-05-14T12:00:00"/>
    <d v="2018-05-14T15:00:00"/>
    <s v="ALLIAX | PROD | OUTAGE = N | SQL Database restore on server ALXOUTNOMDB01 by customer request"/>
    <x v="0"/>
    <s v="On Time"/>
    <s v="No"/>
    <s v="Standard"/>
    <s v="Successful"/>
    <s v="On Time"/>
    <n v="1"/>
    <n v="1"/>
    <n v="0"/>
    <x v="4"/>
    <x v="0"/>
    <x v="0"/>
    <n v="0"/>
    <n v="0"/>
    <n v="0"/>
    <n v="0"/>
    <n v="1"/>
    <n v="0"/>
    <x v="0"/>
    <s v="C000701606"/>
    <x v="21"/>
    <x v="1"/>
    <s v="No"/>
    <s v="No"/>
    <s v="No"/>
    <s v="Si"/>
    <s v="No"/>
  </r>
  <r>
    <x v="27"/>
    <x v="0"/>
    <x v="1"/>
    <x v="0"/>
    <s v="C001486961"/>
    <x v="12"/>
    <x v="171"/>
    <d v="2018-05-14T10:00:00"/>
    <d v="2018-05-14T11:00:00"/>
    <s v="IICA / Development | IED | /SAP Request:User deletion Preaprobado"/>
    <x v="0"/>
    <s v="On Time"/>
    <s v="No"/>
    <s v="Standard"/>
    <s v="Successful"/>
    <s v="On Time"/>
    <n v="1"/>
    <n v="1"/>
    <n v="0"/>
    <x v="4"/>
    <x v="0"/>
    <x v="0"/>
    <n v="0"/>
    <n v="0"/>
    <n v="0"/>
    <n v="0"/>
    <n v="1"/>
    <n v="0"/>
    <x v="4"/>
    <s v="C000750658"/>
    <x v="0"/>
    <x v="0"/>
    <s v="No"/>
    <s v="No"/>
    <s v="No"/>
    <s v="Si"/>
    <s v="No"/>
  </r>
  <r>
    <x v="27"/>
    <x v="0"/>
    <x v="1"/>
    <x v="0"/>
    <s v="C001486963"/>
    <x v="12"/>
    <x v="171"/>
    <d v="2018-05-14T11:00:00"/>
    <d v="2018-05-14T12:00:00"/>
    <s v="IICA / QUALITY / IEQ /SAP Request:User deletion Preaprobado"/>
    <x v="0"/>
    <s v="On Time"/>
    <s v="No"/>
    <s v="Standard"/>
    <s v="Successful"/>
    <s v="On Time"/>
    <n v="1"/>
    <n v="1"/>
    <n v="0"/>
    <x v="4"/>
    <x v="0"/>
    <x v="0"/>
    <n v="0"/>
    <n v="0"/>
    <n v="0"/>
    <n v="0"/>
    <n v="1"/>
    <n v="0"/>
    <x v="4"/>
    <s v="C000750658"/>
    <x v="0"/>
    <x v="0"/>
    <s v="No"/>
    <s v="No"/>
    <s v="No"/>
    <s v="Si"/>
    <s v="No"/>
  </r>
  <r>
    <x v="27"/>
    <x v="0"/>
    <x v="1"/>
    <x v="0"/>
    <s v="C001486968"/>
    <x v="12"/>
    <x v="171"/>
    <d v="2018-05-14T12:00:00"/>
    <d v="2018-05-14T13:00:00"/>
    <s v="IICA / PRODUCTION/ IEP /SAP Request:User deletion Preaprobado"/>
    <x v="0"/>
    <s v="On Time"/>
    <s v="No"/>
    <s v="Standard"/>
    <s v="Successful"/>
    <s v="On Time"/>
    <n v="1"/>
    <n v="1"/>
    <n v="0"/>
    <x v="4"/>
    <x v="0"/>
    <x v="0"/>
    <n v="0"/>
    <n v="0"/>
    <n v="0"/>
    <n v="0"/>
    <n v="1"/>
    <n v="0"/>
    <x v="4"/>
    <s v="C000750658"/>
    <x v="0"/>
    <x v="0"/>
    <s v="No"/>
    <s v="No"/>
    <s v="No"/>
    <s v="Si"/>
    <s v="No"/>
  </r>
  <r>
    <x v="31"/>
    <x v="0"/>
    <x v="1"/>
    <x v="0"/>
    <s v="C001486975"/>
    <x v="12"/>
    <x v="171"/>
    <d v="2018-05-14T14:00:00"/>
    <d v="2018-05-14T15:00:00"/>
    <s v="TAURUS | DEVELOPMENT / D00 /SAP Request:User deletion Preaprobado"/>
    <x v="0"/>
    <s v="On Time"/>
    <s v="No"/>
    <s v="Standard"/>
    <s v="Successful"/>
    <s v="On Time"/>
    <n v="1"/>
    <n v="1"/>
    <n v="0"/>
    <x v="4"/>
    <x v="0"/>
    <x v="0"/>
    <n v="0"/>
    <n v="0"/>
    <n v="0"/>
    <n v="0"/>
    <n v="1"/>
    <n v="0"/>
    <x v="4"/>
    <s v="C000750658"/>
    <x v="0"/>
    <x v="0"/>
    <s v="No"/>
    <s v="No"/>
    <s v="No"/>
    <s v="Si"/>
    <s v="No"/>
  </r>
  <r>
    <x v="31"/>
    <x v="0"/>
    <x v="1"/>
    <x v="0"/>
    <s v="C001486976"/>
    <x v="12"/>
    <x v="171"/>
    <d v="2018-05-14T15:00:00"/>
    <d v="2018-05-14T16:00:00"/>
    <s v="TAURUS | QUALITY/ Q00 /SAP Request:User deletion Preaprobado"/>
    <x v="0"/>
    <s v="On Time"/>
    <s v="No"/>
    <s v="Standard"/>
    <s v="Successful"/>
    <s v="On Time"/>
    <n v="1"/>
    <n v="1"/>
    <n v="0"/>
    <x v="4"/>
    <x v="0"/>
    <x v="0"/>
    <n v="0"/>
    <n v="0"/>
    <n v="0"/>
    <n v="0"/>
    <n v="1"/>
    <n v="0"/>
    <x v="4"/>
    <s v="C000750658"/>
    <x v="0"/>
    <x v="0"/>
    <s v="No"/>
    <s v="No"/>
    <s v="No"/>
    <s v="Si"/>
    <s v="No"/>
  </r>
  <r>
    <x v="31"/>
    <x v="0"/>
    <x v="1"/>
    <x v="0"/>
    <s v="C001486980"/>
    <x v="12"/>
    <x v="171"/>
    <d v="2018-05-14T16:00:00"/>
    <d v="2018-05-14T17:00:00"/>
    <s v="TAURUS | PRODUCTION/ P00 /SAP Request:User deletion Preaprobado"/>
    <x v="0"/>
    <s v="On Time"/>
    <s v="No"/>
    <s v="Standard"/>
    <s v="Successful"/>
    <s v="On Time"/>
    <n v="1"/>
    <n v="1"/>
    <n v="0"/>
    <x v="4"/>
    <x v="0"/>
    <x v="0"/>
    <n v="0"/>
    <n v="0"/>
    <n v="0"/>
    <n v="0"/>
    <n v="1"/>
    <n v="0"/>
    <x v="4"/>
    <s v="C000750658"/>
    <x v="0"/>
    <x v="0"/>
    <s v="No"/>
    <s v="No"/>
    <s v="No"/>
    <s v="Si"/>
    <s v="No"/>
  </r>
  <r>
    <x v="9"/>
    <x v="0"/>
    <x v="1"/>
    <x v="0"/>
    <s v="C001488490"/>
    <x v="12"/>
    <x v="171"/>
    <d v="2018-05-14T12:00:00"/>
    <d v="2018-05-14T13:00:00"/>
    <s v="Grupo Q | GED, GEQ, GEP, CED, CEQ, CEP | /SAP Request:User deletion Preaprobado"/>
    <x v="0"/>
    <s v="On Time"/>
    <s v="No"/>
    <s v="Standard"/>
    <s v="Successful"/>
    <s v="On Time"/>
    <n v="1"/>
    <n v="1"/>
    <n v="0"/>
    <x v="4"/>
    <x v="0"/>
    <x v="0"/>
    <n v="0"/>
    <n v="0"/>
    <n v="0"/>
    <n v="0"/>
    <n v="1"/>
    <n v="0"/>
    <x v="4"/>
    <s v="C000750658"/>
    <x v="0"/>
    <x v="0"/>
    <s v="No"/>
    <s v="No"/>
    <s v="No"/>
    <s v="Si"/>
    <s v="No"/>
  </r>
  <r>
    <x v="19"/>
    <x v="0"/>
    <x v="1"/>
    <x v="0"/>
    <s v="C001488540"/>
    <x v="12"/>
    <x v="211"/>
    <d v="2018-05-15T10:00:00"/>
    <d v="2018-05-15T12:00:00"/>
    <s v="TSMX | DURMAN | /SAP Request:User deletion Preaprobado"/>
    <x v="0"/>
    <s v="On Time"/>
    <s v="No"/>
    <s v="Standard"/>
    <s v="Successful"/>
    <s v="On Time"/>
    <n v="1"/>
    <n v="1"/>
    <n v="0"/>
    <x v="4"/>
    <x v="0"/>
    <x v="0"/>
    <n v="0"/>
    <n v="0"/>
    <n v="0"/>
    <n v="0"/>
    <n v="1"/>
    <n v="0"/>
    <x v="4"/>
    <s v="C000750658"/>
    <x v="0"/>
    <x v="0"/>
    <s v="No"/>
    <s v="No"/>
    <s v="No"/>
    <s v="Si"/>
    <s v="No"/>
  </r>
  <r>
    <x v="28"/>
    <x v="0"/>
    <x v="1"/>
    <x v="0"/>
    <s v="C001488635"/>
    <x v="0"/>
    <x v="135"/>
    <d v="2018-05-15T10:00:00"/>
    <d v="2018-05-15T12:00:00"/>
    <s v="GDG] / [ SAP -MX] / [ DEV] / [ GSD] / [ MX] - RESTART /ITO.CAB pre-approved [4EP]"/>
    <x v="0"/>
    <s v="On Time"/>
    <s v="No"/>
    <s v="Standard"/>
    <s v="Successful"/>
    <s v="On Time"/>
    <n v="1"/>
    <n v="1"/>
    <n v="0"/>
    <x v="4"/>
    <x v="0"/>
    <x v="0"/>
    <n v="0"/>
    <n v="0"/>
    <n v="0"/>
    <n v="0"/>
    <n v="1"/>
    <n v="0"/>
    <x v="4"/>
    <s v="CMOD316997"/>
    <x v="0"/>
    <x v="0"/>
    <s v="No"/>
    <s v="No"/>
    <s v="No"/>
    <s v="Si"/>
    <s v="No"/>
  </r>
  <r>
    <x v="28"/>
    <x v="0"/>
    <x v="1"/>
    <x v="0"/>
    <s v="C001490143"/>
    <x v="0"/>
    <x v="215"/>
    <d v="2018-05-15T13:00:00"/>
    <d v="2018-05-15T15:00:00"/>
    <s v="[GDG] / [ SAP - MX ] / [DEV ] / [ GSD ] / [ MX ] - SNOTE / ITO.CAB pre-approved"/>
    <x v="0"/>
    <s v="On Time"/>
    <s v="No"/>
    <s v="Standard"/>
    <s v="Successful"/>
    <s v="On Time"/>
    <n v="1"/>
    <n v="1"/>
    <n v="0"/>
    <x v="4"/>
    <x v="0"/>
    <x v="0"/>
    <n v="0"/>
    <n v="0"/>
    <n v="0"/>
    <n v="0"/>
    <n v="1"/>
    <n v="0"/>
    <x v="4"/>
    <s v="CMOD317142"/>
    <x v="0"/>
    <x v="0"/>
    <s v="No"/>
    <s v="No"/>
    <s v="No"/>
    <s v="Si"/>
    <s v="No"/>
  </r>
  <r>
    <x v="7"/>
    <x v="1"/>
    <x v="0"/>
    <x v="0"/>
    <s v="C41037721"/>
    <x v="41"/>
    <x v="166"/>
    <d v="2018-05-09T19:00:00"/>
    <d v="2018-05-14T16:30:00"/>
    <s v="Proyecto Back Bone - WiFi FIS - Instalación de Nuevas Controladoras y migración de Access Points a nuevas Controladoras"/>
    <x v="0"/>
    <s v="On Time"/>
    <s v="No"/>
    <s v="Minor"/>
    <s v="Successful"/>
    <s v="On Time"/>
    <n v="1"/>
    <n v="1"/>
    <n v="0"/>
    <x v="4"/>
    <x v="0"/>
    <x v="0"/>
    <n v="0"/>
    <n v="0"/>
    <n v="0"/>
    <n v="0"/>
    <n v="1"/>
    <n v="0"/>
    <x v="8"/>
    <s v="-"/>
    <x v="14"/>
    <x v="2"/>
    <s v="No"/>
    <s v="No"/>
    <s v="No"/>
    <s v="Si"/>
    <s v="No"/>
  </r>
  <r>
    <x v="7"/>
    <x v="0"/>
    <x v="0"/>
    <x v="0"/>
    <s v="C41038931"/>
    <x v="51"/>
    <x v="92"/>
    <d v="2018-05-12T09:00:00"/>
    <d v="2018-05-14T16:00:00"/>
    <s v="Instalación de 4 puntos de red para Proyecto Infraestructura AD"/>
    <x v="0"/>
    <s v="On Time"/>
    <s v="No"/>
    <s v="Minor"/>
    <s v="Successful"/>
    <s v="On Time"/>
    <n v="1"/>
    <n v="1"/>
    <n v="0"/>
    <x v="4"/>
    <x v="0"/>
    <x v="0"/>
    <n v="0"/>
    <n v="0"/>
    <n v="0"/>
    <n v="0"/>
    <n v="1"/>
    <n v="0"/>
    <x v="8"/>
    <s v="CT40003011"/>
    <x v="15"/>
    <x v="1"/>
    <s v="No"/>
    <s v="No"/>
    <s v="No"/>
    <s v="Si"/>
    <s v="No"/>
  </r>
  <r>
    <x v="7"/>
    <x v="0"/>
    <x v="0"/>
    <x v="0"/>
    <s v="C41039038"/>
    <x v="8"/>
    <x v="141"/>
    <d v="2018-05-14T10:00:00"/>
    <d v="2018-05-14T20:00:00"/>
    <s v="Add space to MX2SAPVW"/>
    <x v="0"/>
    <s v="On Time"/>
    <s v="No"/>
    <s v="Minor"/>
    <s v="Successful"/>
    <s v="On Time"/>
    <n v="1"/>
    <n v="1"/>
    <n v="0"/>
    <x v="4"/>
    <x v="0"/>
    <x v="0"/>
    <n v="0"/>
    <n v="0"/>
    <n v="0"/>
    <n v="0"/>
    <n v="1"/>
    <n v="0"/>
    <x v="8"/>
    <s v="CT40002499"/>
    <x v="6"/>
    <x v="1"/>
    <s v="No"/>
    <s v="No"/>
    <s v="No"/>
    <s v="Si"/>
    <s v="No"/>
  </r>
  <r>
    <x v="7"/>
    <x v="0"/>
    <x v="0"/>
    <x v="0"/>
    <s v="C41039107"/>
    <x v="15"/>
    <x v="113"/>
    <d v="2018-05-12T09:00:00"/>
    <d v="2018-05-14T15:00:00"/>
    <s v="Medición Anual de 2do Nivel de Aires Acondicionadosen CUBO 6, CUBO 2 y DC FINSA"/>
    <x v="0"/>
    <s v="On Time"/>
    <s v="No"/>
    <s v="Minor"/>
    <s v="Successful"/>
    <s v="On Time"/>
    <n v="1"/>
    <n v="1"/>
    <n v="0"/>
    <x v="4"/>
    <x v="0"/>
    <x v="0"/>
    <n v="0"/>
    <n v="0"/>
    <n v="0"/>
    <n v="0"/>
    <n v="1"/>
    <n v="0"/>
    <x v="8"/>
    <s v="-"/>
    <x v="10"/>
    <x v="1"/>
    <s v="No"/>
    <s v="No"/>
    <s v="No"/>
    <s v="Si"/>
    <s v="No"/>
  </r>
  <r>
    <x v="4"/>
    <x v="1"/>
    <x v="1"/>
    <x v="0"/>
    <s v="C41038681"/>
    <x v="10"/>
    <x v="13"/>
    <d v="2018-05-14T09:00:00"/>
    <d v="2018-05-14T13:00:00"/>
    <s v="Preventive maintenance in IDF 08 of A30 - Audi México"/>
    <x v="0"/>
    <s v="On Time"/>
    <s v="No"/>
    <s v="Standard"/>
    <s v="Successful"/>
    <s v="On Time"/>
    <n v="1"/>
    <n v="1"/>
    <n v="0"/>
    <x v="4"/>
    <x v="0"/>
    <x v="0"/>
    <n v="0"/>
    <n v="0"/>
    <n v="0"/>
    <n v="0"/>
    <n v="1"/>
    <n v="0"/>
    <x v="8"/>
    <s v="CT40010844"/>
    <x v="7"/>
    <x v="2"/>
    <s v="No"/>
    <s v="No"/>
    <s v="No"/>
    <s v="Si"/>
    <s v="No"/>
  </r>
  <r>
    <x v="4"/>
    <x v="0"/>
    <x v="0"/>
    <x v="0"/>
    <s v="C41040115"/>
    <x v="63"/>
    <x v="114"/>
    <d v="2018-05-14T12:00:00"/>
    <d v="2018-05-14T23:30:00"/>
    <s v="[AUDI] Restore Database in MMS (Integration) - SQL SERVER"/>
    <x v="0"/>
    <s v="On Time"/>
    <s v="No"/>
    <s v="Minor"/>
    <s v="Successful"/>
    <s v="On Time"/>
    <n v="1"/>
    <n v="1"/>
    <n v="0"/>
    <x v="4"/>
    <x v="0"/>
    <x v="0"/>
    <n v="0"/>
    <n v="0"/>
    <n v="0"/>
    <n v="0"/>
    <n v="1"/>
    <n v="0"/>
    <x v="8"/>
    <s v="CT40007176"/>
    <x v="21"/>
    <x v="1"/>
    <s v="No"/>
    <s v="No"/>
    <s v="No"/>
    <s v="Si"/>
    <s v="No"/>
  </r>
  <r>
    <x v="5"/>
    <x v="0"/>
    <x v="0"/>
    <x v="0"/>
    <s v="C001424955"/>
    <x v="4"/>
    <x v="279"/>
    <d v="2018-03-15T03:00:00"/>
    <d v="2018-05-15T17:00:00"/>
    <s v="DSI | GRUPO KUO | STORAGE | A | COPY |"/>
    <x v="0"/>
    <s v="On Time"/>
    <s v="No"/>
    <s v="Minor"/>
    <s v="Successful"/>
    <s v="On Time"/>
    <n v="1"/>
    <n v="1"/>
    <n v="0"/>
    <x v="4"/>
    <x v="0"/>
    <x v="0"/>
    <n v="0"/>
    <n v="0"/>
    <n v="0"/>
    <n v="0"/>
    <n v="1"/>
    <n v="0"/>
    <x v="4"/>
    <s v="-"/>
    <x v="4"/>
    <x v="1"/>
    <s v="No"/>
    <s v="No"/>
    <s v="No"/>
    <s v="Si"/>
    <s v="No"/>
  </r>
  <r>
    <x v="0"/>
    <x v="0"/>
    <x v="0"/>
    <x v="0"/>
    <s v="C001469535"/>
    <x v="40"/>
    <x v="225"/>
    <d v="2018-05-12T10:00:00"/>
    <d v="2018-05-15T17:00:00"/>
    <s v="AMER | MULTIPLE | HP Server Automation agent deploy in HIGH criticality Servers"/>
    <x v="0"/>
    <s v="On Time"/>
    <s v="No"/>
    <s v="Minor"/>
    <s v="Successful"/>
    <s v="On Time"/>
    <n v="1"/>
    <n v="1"/>
    <n v="0"/>
    <x v="4"/>
    <x v="0"/>
    <x v="0"/>
    <n v="0"/>
    <n v="0"/>
    <n v="0"/>
    <n v="0"/>
    <n v="1"/>
    <n v="0"/>
    <x v="0"/>
    <s v="C000990244"/>
    <x v="22"/>
    <x v="1"/>
    <s v="No"/>
    <s v="No"/>
    <s v="No"/>
    <s v="Si"/>
    <s v="No"/>
  </r>
  <r>
    <x v="0"/>
    <x v="0"/>
    <x v="0"/>
    <x v="0"/>
    <s v="C001479075"/>
    <x v="17"/>
    <x v="128"/>
    <d v="2018-05-08T17:00:00"/>
    <d v="2018-05-15T17:00:00"/>
    <s v="SIGMA | AMER | WINDOWS | Rundown System | 6 Server | PRD &amp; QAS"/>
    <x v="0"/>
    <s v="On Time"/>
    <s v="No"/>
    <s v="Minor"/>
    <s v="Successful"/>
    <s v="On Time"/>
    <n v="1"/>
    <n v="1"/>
    <n v="0"/>
    <x v="4"/>
    <x v="0"/>
    <x v="0"/>
    <n v="0"/>
    <n v="0"/>
    <n v="0"/>
    <n v="0"/>
    <n v="1"/>
    <n v="0"/>
    <x v="0"/>
    <s v="C000419598"/>
    <x v="5"/>
    <x v="1"/>
    <s v="No"/>
    <s v="No"/>
    <s v="No"/>
    <s v="Si"/>
    <s v="No"/>
  </r>
  <r>
    <x v="0"/>
    <x v="0"/>
    <x v="0"/>
    <x v="0"/>
    <s v="C001479078"/>
    <x v="17"/>
    <x v="128"/>
    <d v="2018-05-08T17:00:00"/>
    <d v="2018-05-15T17:00:00"/>
    <s v="SIGMA | AMER | WINDOWS | Turn off System | Server SIADCBKP01 | PRD"/>
    <x v="0"/>
    <s v="On Time"/>
    <s v="No"/>
    <s v="Minor"/>
    <s v="Successful"/>
    <s v="On Time"/>
    <n v="1"/>
    <n v="1"/>
    <n v="0"/>
    <x v="4"/>
    <x v="0"/>
    <x v="0"/>
    <n v="0"/>
    <n v="0"/>
    <n v="0"/>
    <n v="0"/>
    <n v="1"/>
    <n v="0"/>
    <x v="0"/>
    <s v="C000419598"/>
    <x v="5"/>
    <x v="1"/>
    <s v="No"/>
    <s v="No"/>
    <s v="No"/>
    <s v="Si"/>
    <s v="No"/>
  </r>
  <r>
    <x v="0"/>
    <x v="0"/>
    <x v="1"/>
    <x v="0"/>
    <s v="C001480448"/>
    <x v="17"/>
    <x v="128"/>
    <d v="2018-05-08T17:00:00"/>
    <d v="2018-05-15T17:00:00"/>
    <s v="AMER | AKRA | Administrative change | Release to Operation | 4 servers | Production"/>
    <x v="0"/>
    <s v="On Time"/>
    <s v="No"/>
    <s v="Standard"/>
    <s v="Successful"/>
    <s v="On Time"/>
    <n v="1"/>
    <n v="1"/>
    <n v="0"/>
    <x v="4"/>
    <x v="0"/>
    <x v="0"/>
    <n v="0"/>
    <n v="0"/>
    <n v="0"/>
    <n v="0"/>
    <n v="1"/>
    <n v="0"/>
    <x v="0"/>
    <s v="C001480447"/>
    <x v="5"/>
    <x v="1"/>
    <s v="No"/>
    <s v="No"/>
    <s v="No"/>
    <s v="Si"/>
    <s v="No"/>
  </r>
  <r>
    <x v="8"/>
    <x v="2"/>
    <x v="0"/>
    <x v="0"/>
    <s v="C001481911"/>
    <x v="13"/>
    <x v="16"/>
    <d v="2018-05-15T23:00:00"/>
    <d v="2018-05-16T01:00:00"/>
    <s v="AMER | TSMX | PME | Actualización de Matriz LBU en BD InConcert"/>
    <x v="0"/>
    <s v="On Time"/>
    <s v="No"/>
    <s v="Minor"/>
    <s v="Successful"/>
    <s v="On Time"/>
    <n v="1"/>
    <n v="1"/>
    <n v="0"/>
    <x v="4"/>
    <x v="0"/>
    <x v="0"/>
    <n v="0"/>
    <n v="0"/>
    <n v="0"/>
    <n v="0"/>
    <n v="1"/>
    <n v="0"/>
    <x v="7"/>
    <s v="C001140817"/>
    <x v="8"/>
    <x v="3"/>
    <s v="No"/>
    <s v="No"/>
    <s v="No"/>
    <s v="Si"/>
    <s v="No"/>
  </r>
  <r>
    <x v="0"/>
    <x v="0"/>
    <x v="0"/>
    <x v="0"/>
    <s v="C001482168"/>
    <x v="4"/>
    <x v="407"/>
    <d v="2018-05-08T18:00:00"/>
    <d v="2018-05-15T18:00:00"/>
    <s v="ALFA CORP | Asignación de 1 CPU Server BIENESTAR"/>
    <x v="0"/>
    <s v="On Time"/>
    <s v="No"/>
    <s v="Minor"/>
    <s v="Successful"/>
    <s v="On Time"/>
    <n v="1"/>
    <n v="1"/>
    <n v="0"/>
    <x v="4"/>
    <x v="0"/>
    <x v="0"/>
    <n v="0"/>
    <n v="0"/>
    <n v="0"/>
    <n v="0"/>
    <n v="1"/>
    <n v="0"/>
    <x v="0"/>
    <s v="-"/>
    <x v="4"/>
    <x v="1"/>
    <s v="No"/>
    <s v="No"/>
    <s v="No"/>
    <s v="Si"/>
    <s v="No"/>
  </r>
  <r>
    <x v="28"/>
    <x v="0"/>
    <x v="0"/>
    <x v="0"/>
    <s v="C001483343"/>
    <x v="4"/>
    <x v="47"/>
    <d v="2018-05-14T02:00:00"/>
    <d v="2018-05-15T23:50:00"/>
    <s v="AMER | DSI | &lt;GDG&gt; | | Volumen clone/Volumen Copy | 4EP_SBX GET"/>
    <x v="0"/>
    <s v="On Time"/>
    <s v="No"/>
    <s v="Minor"/>
    <s v="Successful"/>
    <s v="On Time"/>
    <n v="1"/>
    <n v="1"/>
    <n v="0"/>
    <x v="4"/>
    <x v="0"/>
    <x v="0"/>
    <n v="0"/>
    <n v="0"/>
    <n v="0"/>
    <n v="0"/>
    <n v="1"/>
    <n v="0"/>
    <x v="4"/>
    <s v="C001411841"/>
    <x v="4"/>
    <x v="1"/>
    <s v="No"/>
    <s v="No"/>
    <s v="No"/>
    <s v="Si"/>
    <s v="No"/>
  </r>
  <r>
    <x v="26"/>
    <x v="0"/>
    <x v="1"/>
    <x v="0"/>
    <s v="C001488565"/>
    <x v="12"/>
    <x v="211"/>
    <d v="2018-05-15T15:00:00"/>
    <d v="2018-05-15T17:00:00"/>
    <s v="TSMX | VOLARIS | SAP Request:User deletion Preaprobado"/>
    <x v="0"/>
    <s v="On Time"/>
    <s v="No"/>
    <s v="Standard"/>
    <s v="Successful"/>
    <s v="On Time"/>
    <n v="1"/>
    <n v="1"/>
    <n v="0"/>
    <x v="4"/>
    <x v="0"/>
    <x v="0"/>
    <n v="0"/>
    <n v="0"/>
    <n v="0"/>
    <n v="0"/>
    <n v="1"/>
    <n v="0"/>
    <x v="4"/>
    <s v="C000750658"/>
    <x v="0"/>
    <x v="0"/>
    <s v="No"/>
    <s v="No"/>
    <s v="No"/>
    <s v="Si"/>
    <s v="No"/>
  </r>
  <r>
    <x v="28"/>
    <x v="0"/>
    <x v="1"/>
    <x v="0"/>
    <s v="C001488598"/>
    <x v="12"/>
    <x v="211"/>
    <d v="2018-05-16T10:00:00"/>
    <d v="2018-05-16T13:00:00"/>
    <s v="TSMX | GOBIERNO DE GUANAJUATO | SAP Request:User deletion Preaprobado"/>
    <x v="0"/>
    <s v="On Time"/>
    <s v="No"/>
    <s v="Standard"/>
    <s v="Successful"/>
    <s v="On Time"/>
    <n v="1"/>
    <n v="1"/>
    <n v="0"/>
    <x v="4"/>
    <x v="0"/>
    <x v="0"/>
    <n v="0"/>
    <n v="0"/>
    <n v="0"/>
    <n v="0"/>
    <n v="1"/>
    <n v="0"/>
    <x v="4"/>
    <s v="C000750658"/>
    <x v="0"/>
    <x v="0"/>
    <s v="No"/>
    <s v="No"/>
    <s v="No"/>
    <s v="Si"/>
    <s v="No"/>
  </r>
  <r>
    <x v="0"/>
    <x v="0"/>
    <x v="1"/>
    <x v="0"/>
    <s v="C001488606"/>
    <x v="12"/>
    <x v="0"/>
    <d v="2018-05-15T12:30:00"/>
    <d v="2018-05-15T17:30:00"/>
    <s v="TSMX | SIGMA | /SAP Request:User deletion Preaprobado"/>
    <x v="0"/>
    <s v="On Time"/>
    <s v="No"/>
    <s v="Standard"/>
    <s v="Successful"/>
    <s v="On Time"/>
    <n v="1"/>
    <n v="1"/>
    <n v="0"/>
    <x v="4"/>
    <x v="0"/>
    <x v="0"/>
    <n v="0"/>
    <n v="0"/>
    <n v="0"/>
    <n v="0"/>
    <n v="1"/>
    <n v="0"/>
    <x v="0"/>
    <s v="C000750658"/>
    <x v="0"/>
    <x v="0"/>
    <s v="No"/>
    <s v="No"/>
    <s v="No"/>
    <s v="Si"/>
    <s v="No"/>
  </r>
  <r>
    <x v="0"/>
    <x v="0"/>
    <x v="1"/>
    <x v="0"/>
    <s v="C001488632"/>
    <x v="0"/>
    <x v="95"/>
    <d v="2018-05-16T13:00:00"/>
    <d v="2018-05-16T16:00:00"/>
    <s v="[SIGMA] / [ SAP ] / [ DEV] / [ CSD ] / [ SIACSD] - KERNEL_Update / CCAB; ITO.CAB pre-approved [4EP]"/>
    <x v="0"/>
    <s v="On Time"/>
    <s v="No"/>
    <s v="Standard"/>
    <s v="Successful"/>
    <s v="On Time"/>
    <n v="1"/>
    <n v="1"/>
    <n v="0"/>
    <x v="4"/>
    <x v="0"/>
    <x v="0"/>
    <n v="0"/>
    <n v="0"/>
    <n v="0"/>
    <n v="0"/>
    <n v="1"/>
    <n v="0"/>
    <x v="0"/>
    <s v="CMOD317140"/>
    <x v="0"/>
    <x v="0"/>
    <s v="No"/>
    <s v="No"/>
    <s v="No"/>
    <s v="Si"/>
    <s v="No"/>
  </r>
  <r>
    <x v="22"/>
    <x v="0"/>
    <x v="1"/>
    <x v="0"/>
    <s v="C001490102"/>
    <x v="0"/>
    <x v="30"/>
    <d v="2018-05-16T09:00:00"/>
    <d v="2018-05-16T11:00:00"/>
    <s v="CEF / SAP BASIS / TEST / W1D / TSMX - KERNEL_Update / CCAB; ITO.CAB pre-approved [4EP]"/>
    <x v="0"/>
    <s v="On Time"/>
    <s v="No"/>
    <s v="Standard"/>
    <s v="Successful"/>
    <s v="On Time"/>
    <n v="1"/>
    <n v="1"/>
    <n v="0"/>
    <x v="4"/>
    <x v="0"/>
    <x v="0"/>
    <n v="0"/>
    <n v="0"/>
    <n v="0"/>
    <n v="0"/>
    <n v="1"/>
    <n v="0"/>
    <x v="4"/>
    <s v="CMOD317140"/>
    <x v="0"/>
    <x v="0"/>
    <s v="No"/>
    <s v="No"/>
    <s v="No"/>
    <s v="Si"/>
    <s v="No"/>
  </r>
  <r>
    <x v="9"/>
    <x v="0"/>
    <x v="1"/>
    <x v="0"/>
    <s v="C001490213"/>
    <x v="0"/>
    <x v="171"/>
    <d v="2018-05-16T11:00:00"/>
    <d v="2018-05-16T14:00:00"/>
    <s v="Grupo Q / SAP-TSMX / DEVELOPMENT / GED / QRO - KERNEL_Update / ITO.CAB pre-approved [4EP]"/>
    <x v="0"/>
    <s v="On Time"/>
    <s v="No"/>
    <s v="Standard"/>
    <s v="Successful"/>
    <s v="On Time"/>
    <n v="1"/>
    <n v="1"/>
    <n v="0"/>
    <x v="4"/>
    <x v="0"/>
    <x v="0"/>
    <n v="0"/>
    <n v="0"/>
    <n v="0"/>
    <n v="0"/>
    <n v="1"/>
    <n v="0"/>
    <x v="4"/>
    <s v="CMOD317140"/>
    <x v="0"/>
    <x v="0"/>
    <s v="No"/>
    <s v="No"/>
    <s v="No"/>
    <s v="Si"/>
    <s v="No"/>
  </r>
  <r>
    <x v="28"/>
    <x v="0"/>
    <x v="1"/>
    <x v="0"/>
    <s v="C001490380"/>
    <x v="0"/>
    <x v="215"/>
    <d v="2018-05-15T16:30:00"/>
    <d v="2018-05-15T18:30:00"/>
    <s v="[GDG] / [ SAP - MX ] / [QAS ] / [ GSQ ] / [ MX ] - SNOTE / ITO.CAB pre-approved"/>
    <x v="0"/>
    <s v="On Time"/>
    <s v="No"/>
    <s v="Standard"/>
    <s v="Successful"/>
    <s v="On Time"/>
    <n v="1"/>
    <n v="1"/>
    <n v="0"/>
    <x v="4"/>
    <x v="0"/>
    <x v="0"/>
    <n v="0"/>
    <n v="0"/>
    <n v="0"/>
    <n v="0"/>
    <n v="1"/>
    <n v="0"/>
    <x v="4"/>
    <s v="CMOD317142"/>
    <x v="0"/>
    <x v="0"/>
    <s v="No"/>
    <s v="No"/>
    <s v="No"/>
    <s v="Si"/>
    <s v="No"/>
  </r>
  <r>
    <x v="28"/>
    <x v="0"/>
    <x v="1"/>
    <x v="0"/>
    <s v="C001490392"/>
    <x v="0"/>
    <x v="215"/>
    <d v="2018-05-15T17:00:00"/>
    <d v="2018-05-15T19:00:00"/>
    <s v="GDG / [ SAP - MX ] / [PRD ] / [ GSP ] / [ MX ] - SNOTE / ITO.CAB pre-approved"/>
    <x v="0"/>
    <s v="On Time"/>
    <s v="No"/>
    <s v="Standard"/>
    <s v="Successful"/>
    <s v="On Time"/>
    <n v="1"/>
    <n v="1"/>
    <n v="0"/>
    <x v="4"/>
    <x v="0"/>
    <x v="0"/>
    <n v="0"/>
    <n v="0"/>
    <n v="0"/>
    <n v="0"/>
    <n v="1"/>
    <n v="0"/>
    <x v="4"/>
    <s v="CMOD317142"/>
    <x v="0"/>
    <x v="0"/>
    <s v="No"/>
    <s v="No"/>
    <s v="No"/>
    <s v="Si"/>
    <s v="No"/>
  </r>
  <r>
    <x v="16"/>
    <x v="0"/>
    <x v="1"/>
    <x v="0"/>
    <s v="C001491921"/>
    <x v="0"/>
    <x v="53"/>
    <d v="2018-05-16T12:00:00"/>
    <d v="2018-05-16T14:00:00"/>
    <s v="HABC / SAP TS-MX / SAP Request: User creation with assignment of the roles"/>
    <x v="0"/>
    <s v="On Time"/>
    <s v="No"/>
    <s v="Standard"/>
    <s v="Successful"/>
    <s v="On Time"/>
    <n v="1"/>
    <n v="1"/>
    <n v="0"/>
    <x v="4"/>
    <x v="0"/>
    <x v="0"/>
    <n v="0"/>
    <n v="0"/>
    <n v="0"/>
    <n v="0"/>
    <n v="1"/>
    <n v="0"/>
    <x v="4"/>
    <s v="CMOD310786"/>
    <x v="0"/>
    <x v="0"/>
    <s v="No"/>
    <s v="No"/>
    <s v="No"/>
    <s v="Si"/>
    <s v="No"/>
  </r>
  <r>
    <x v="7"/>
    <x v="0"/>
    <x v="1"/>
    <x v="0"/>
    <s v="C41042461"/>
    <x v="37"/>
    <x v="55"/>
    <d v="2018-05-15T10:00:00"/>
    <d v="2018-05-15T19:00:00"/>
    <s v="Reemplazo de Brazo de Robot en librería de respaldos SL8500"/>
    <x v="0"/>
    <s v="On Time"/>
    <s v="No"/>
    <s v="Standard"/>
    <s v="Successful"/>
    <s v="On Time"/>
    <n v="1"/>
    <n v="1"/>
    <n v="0"/>
    <x v="4"/>
    <x v="0"/>
    <x v="0"/>
    <n v="0"/>
    <n v="0"/>
    <n v="0"/>
    <n v="0"/>
    <n v="1"/>
    <n v="0"/>
    <x v="8"/>
    <s v="CT40000785"/>
    <x v="9"/>
    <x v="1"/>
    <s v="No"/>
    <s v="No"/>
    <s v="No"/>
    <s v="Si"/>
    <s v="No"/>
  </r>
  <r>
    <x v="7"/>
    <x v="0"/>
    <x v="0"/>
    <x v="0"/>
    <s v="C41042245"/>
    <x v="8"/>
    <x v="141"/>
    <d v="2018-05-15T14:00:00"/>
    <d v="2018-05-15T18:00:00"/>
    <s v="Reinstalación de la APP nessus por SLT"/>
    <x v="0"/>
    <s v="On Time"/>
    <s v="No"/>
    <s v="Minor"/>
    <s v="Successful"/>
    <s v="On Time"/>
    <n v="1"/>
    <n v="1"/>
    <n v="0"/>
    <x v="4"/>
    <x v="1"/>
    <x v="1"/>
    <n v="0"/>
    <n v="0"/>
    <n v="0"/>
    <n v="0"/>
    <n v="1"/>
    <n v="0"/>
    <x v="8"/>
    <s v="-"/>
    <x v="6"/>
    <x v="1"/>
    <s v="No"/>
    <s v="No"/>
    <s v="No"/>
    <s v="Si"/>
    <s v="No"/>
  </r>
  <r>
    <x v="7"/>
    <x v="0"/>
    <x v="1"/>
    <x v="0"/>
    <s v="C41024584"/>
    <x v="32"/>
    <x v="412"/>
    <d v="2018-05-16T12:00:00"/>
    <d v="2018-05-16T16:00:00"/>
    <s v="Cambio de Disco en Storage"/>
    <x v="0"/>
    <s v="On Time"/>
    <s v="No"/>
    <s v="Standard"/>
    <s v="Successful"/>
    <s v="On Time"/>
    <n v="1"/>
    <n v="1"/>
    <n v="0"/>
    <x v="4"/>
    <x v="0"/>
    <x v="0"/>
    <n v="0"/>
    <n v="0"/>
    <n v="0"/>
    <n v="0"/>
    <n v="1"/>
    <n v="0"/>
    <x v="8"/>
    <s v="CT40000633"/>
    <x v="9"/>
    <x v="1"/>
    <s v="No"/>
    <s v="No"/>
    <s v="No"/>
    <s v="Si"/>
    <s v="No"/>
  </r>
  <r>
    <x v="4"/>
    <x v="1"/>
    <x v="1"/>
    <x v="0"/>
    <s v="C41038682"/>
    <x v="10"/>
    <x v="13"/>
    <d v="2018-05-16T09:00:00"/>
    <d v="2018-05-16T13:00:00"/>
    <s v="Preventive maintenance in IDF 02 of A20 - Audi México"/>
    <x v="0"/>
    <s v="On Time"/>
    <s v="No"/>
    <s v="Standard"/>
    <s v="Successful"/>
    <s v="On Time"/>
    <n v="1"/>
    <n v="1"/>
    <n v="0"/>
    <x v="4"/>
    <x v="0"/>
    <x v="0"/>
    <n v="0"/>
    <n v="0"/>
    <n v="0"/>
    <n v="0"/>
    <n v="1"/>
    <n v="0"/>
    <x v="8"/>
    <s v="CT40010844"/>
    <x v="7"/>
    <x v="2"/>
    <s v="No"/>
    <s v="No"/>
    <s v="No"/>
    <s v="Si"/>
    <s v="No"/>
  </r>
  <r>
    <x v="4"/>
    <x v="1"/>
    <x v="1"/>
    <x v="0"/>
    <s v="C41040699"/>
    <x v="20"/>
    <x v="242"/>
    <d v="2018-05-11T20:00:00"/>
    <d v="2018-05-15T20:00:00"/>
    <s v="New Installation Office Switch A70EGF001 - Audi Mexico"/>
    <x v="0"/>
    <s v="On Time"/>
    <s v="No"/>
    <s v="Standard"/>
    <s v="Successful"/>
    <s v="On Time"/>
    <n v="1"/>
    <n v="1"/>
    <n v="0"/>
    <x v="4"/>
    <x v="0"/>
    <x v="0"/>
    <n v="0"/>
    <n v="0"/>
    <n v="0"/>
    <n v="0"/>
    <n v="1"/>
    <n v="0"/>
    <x v="8"/>
    <s v="CT40010151"/>
    <x v="14"/>
    <x v="2"/>
    <s v="No"/>
    <s v="No"/>
    <s v="No"/>
    <s v="Si"/>
    <s v="No"/>
  </r>
  <r>
    <x v="4"/>
    <x v="1"/>
    <x v="1"/>
    <x v="0"/>
    <s v="C41040700"/>
    <x v="20"/>
    <x v="242"/>
    <d v="2018-05-11T20:00:00"/>
    <d v="2018-05-15T20:00:00"/>
    <s v="New Installation Production Switch A70EGF001 - Audi Mexico"/>
    <x v="0"/>
    <s v="On Time"/>
    <s v="No"/>
    <s v="Standard"/>
    <s v="Successful"/>
    <s v="On Time"/>
    <n v="1"/>
    <n v="1"/>
    <n v="0"/>
    <x v="4"/>
    <x v="0"/>
    <x v="0"/>
    <n v="0"/>
    <n v="0"/>
    <n v="0"/>
    <n v="0"/>
    <n v="1"/>
    <n v="0"/>
    <x v="8"/>
    <s v="CT40010152"/>
    <x v="14"/>
    <x v="2"/>
    <s v="No"/>
    <s v="No"/>
    <s v="No"/>
    <s v="Si"/>
    <s v="No"/>
  </r>
  <r>
    <x v="4"/>
    <x v="1"/>
    <x v="1"/>
    <x v="0"/>
    <s v="C41041664"/>
    <x v="64"/>
    <x v="334"/>
    <d v="2018-05-15T08:30:00"/>
    <d v="2018-05-15T17:00:00"/>
    <s v="New Rule - Firewall Day"/>
    <x v="0"/>
    <s v="On Time"/>
    <s v="No"/>
    <s v="Standard"/>
    <s v="Successful"/>
    <s v="On Time"/>
    <n v="1"/>
    <n v="1"/>
    <n v="0"/>
    <x v="4"/>
    <x v="0"/>
    <x v="0"/>
    <n v="0"/>
    <n v="0"/>
    <n v="0"/>
    <n v="0"/>
    <n v="1"/>
    <n v="0"/>
    <x v="8"/>
    <s v="CT40009893"/>
    <x v="11"/>
    <x v="2"/>
    <s v="No"/>
    <s v="No"/>
    <s v="No"/>
    <s v="Si"/>
    <s v="No"/>
  </r>
  <r>
    <x v="14"/>
    <x v="0"/>
    <x v="1"/>
    <x v="0"/>
    <s v="C001398927"/>
    <x v="0"/>
    <x v="53"/>
    <d v="2018-05-16T10:00:00"/>
    <d v="2018-05-16T18:00:00"/>
    <s v="GDFSUEZ | SAPBASIS | /SAP Request:User deletion Preaprobado"/>
    <x v="0"/>
    <s v="On Time"/>
    <s v="No"/>
    <s v="Standard"/>
    <s v="Successful"/>
    <s v="On Time"/>
    <n v="1"/>
    <n v="1"/>
    <n v="0"/>
    <x v="4"/>
    <x v="0"/>
    <x v="0"/>
    <n v="0"/>
    <n v="0"/>
    <n v="0"/>
    <n v="0"/>
    <n v="1"/>
    <n v="0"/>
    <x v="4"/>
    <s v="C000750658"/>
    <x v="0"/>
    <x v="0"/>
    <s v="No"/>
    <s v="No"/>
    <s v="No"/>
    <s v="Si"/>
    <s v="No"/>
  </r>
  <r>
    <x v="1"/>
    <x v="0"/>
    <x v="1"/>
    <x v="0"/>
    <s v="C001454670"/>
    <x v="93"/>
    <x v="220"/>
    <d v="2018-04-13T18:00:00"/>
    <d v="2018-05-16T23:00:00"/>
    <s v="VITRO | AMER Turn Off Servers MXVTC1PRD100 (S20029188) IP 10.19.130.106 and MXVTC1PRD102 (S20029194) IP 10.19.128.113"/>
    <x v="0"/>
    <s v="On Time"/>
    <s v="No"/>
    <s v="Standard"/>
    <s v="Successful"/>
    <s v="On Time"/>
    <n v="1"/>
    <n v="1"/>
    <n v="0"/>
    <x v="4"/>
    <x v="0"/>
    <x v="0"/>
    <n v="0"/>
    <n v="0"/>
    <n v="0"/>
    <n v="0"/>
    <n v="1"/>
    <n v="0"/>
    <x v="1"/>
    <s v="C000928515"/>
    <x v="4"/>
    <x v="1"/>
    <s v="No"/>
    <s v="No"/>
    <s v="No"/>
    <s v="Si"/>
    <s v="No"/>
  </r>
  <r>
    <x v="19"/>
    <x v="0"/>
    <x v="0"/>
    <x v="0"/>
    <s v="C001457952"/>
    <x v="33"/>
    <x v="137"/>
    <d v="2018-05-16T17:00:00"/>
    <d v="2018-05-16T21:00:00"/>
    <s v="AMER / Durman /LINUX/ ax1la138 / PSO=Y/ Operative System package upgrade / ITO pre-approved"/>
    <x v="0"/>
    <s v="On Time"/>
    <s v="No"/>
    <s v="Minor"/>
    <s v="Successful"/>
    <s v="On Time"/>
    <n v="1"/>
    <n v="1"/>
    <n v="0"/>
    <x v="4"/>
    <x v="0"/>
    <x v="0"/>
    <n v="0"/>
    <n v="0"/>
    <n v="0"/>
    <n v="0"/>
    <n v="1"/>
    <n v="0"/>
    <x v="4"/>
    <s v="C000972225"/>
    <x v="19"/>
    <x v="1"/>
    <s v="No"/>
    <s v="No"/>
    <s v="No"/>
    <s v="Si"/>
    <s v="No"/>
  </r>
  <r>
    <x v="14"/>
    <x v="0"/>
    <x v="0"/>
    <x v="0"/>
    <s v="C001459663"/>
    <x v="4"/>
    <x v="88"/>
    <d v="2018-04-18T13:00:00"/>
    <d v="2018-05-17T15:00:00"/>
    <s v="ENGIE | Creacion de ventana de Mantenimiento en herramienta de Monitoreo HP SiteScope GDFQROAUV45"/>
    <x v="0"/>
    <s v="On Time"/>
    <s v="No"/>
    <s v="Minor"/>
    <s v="Successful"/>
    <s v="On Time"/>
    <n v="1"/>
    <n v="1"/>
    <n v="0"/>
    <x v="4"/>
    <x v="0"/>
    <x v="0"/>
    <n v="0"/>
    <n v="0"/>
    <n v="0"/>
    <n v="0"/>
    <n v="1"/>
    <n v="0"/>
    <x v="4"/>
    <s v="C000917079"/>
    <x v="4"/>
    <x v="1"/>
    <s v="No"/>
    <s v="No"/>
    <s v="No"/>
    <s v="Si"/>
    <s v="No"/>
  </r>
  <r>
    <x v="0"/>
    <x v="0"/>
    <x v="0"/>
    <x v="0"/>
    <s v="C001467696"/>
    <x v="4"/>
    <x v="407"/>
    <d v="2018-05-09T09:00:00"/>
    <d v="2018-05-16T18:00:00"/>
    <s v="ALLIAX | LIBERACION DE ACTIVIDADES AMBIENTES SAP | CCO"/>
    <x v="0"/>
    <s v="On Time"/>
    <s v="No"/>
    <s v="Minor"/>
    <s v="Successful"/>
    <s v="On Time"/>
    <n v="1"/>
    <n v="1"/>
    <n v="0"/>
    <x v="4"/>
    <x v="0"/>
    <x v="0"/>
    <n v="0"/>
    <n v="0"/>
    <n v="0"/>
    <n v="0"/>
    <n v="1"/>
    <n v="0"/>
    <x v="0"/>
    <s v="-"/>
    <x v="4"/>
    <x v="1"/>
    <s v="No"/>
    <s v="No"/>
    <s v="No"/>
    <s v="Si"/>
    <s v="No"/>
  </r>
  <r>
    <x v="8"/>
    <x v="0"/>
    <x v="0"/>
    <x v="0"/>
    <s v="C001469057"/>
    <x v="95"/>
    <x v="226"/>
    <d v="2018-05-17T01:00:00"/>
    <d v="2018-05-17T09:00:00"/>
    <s v="T-SYSTEMS MEXICO | DSI-LR | SHDRO | Open Fortigate firewall ports for Vcloud"/>
    <x v="0"/>
    <s v="On Time"/>
    <s v="No"/>
    <s v="Minor"/>
    <s v="Successful"/>
    <s v="On Time"/>
    <n v="1"/>
    <n v="1"/>
    <n v="0"/>
    <x v="4"/>
    <x v="0"/>
    <x v="0"/>
    <n v="0"/>
    <n v="0"/>
    <n v="0"/>
    <n v="0"/>
    <n v="1"/>
    <n v="0"/>
    <x v="7"/>
    <s v="-"/>
    <x v="34"/>
    <x v="1"/>
    <s v="No"/>
    <s v="No"/>
    <s v="No"/>
    <s v="Si"/>
    <s v="No"/>
  </r>
  <r>
    <x v="8"/>
    <x v="0"/>
    <x v="0"/>
    <x v="0"/>
    <s v="C001474256"/>
    <x v="3"/>
    <x v="213"/>
    <d v="2018-05-06T00:00:00"/>
    <d v="2018-05-17T00:00:00"/>
    <s v="AMER |MULTIPLE | ESXi Memory Increase in DSI - QRO &quot;shdqrobeh53.shdqro.jc.local&quot;"/>
    <x v="0"/>
    <s v="On Time"/>
    <s v="No"/>
    <s v="Minor"/>
    <s v="Successful"/>
    <s v="On Time"/>
    <n v="1"/>
    <n v="1"/>
    <n v="0"/>
    <x v="4"/>
    <x v="0"/>
    <x v="0"/>
    <n v="0"/>
    <n v="0"/>
    <n v="0"/>
    <n v="0"/>
    <n v="1"/>
    <n v="0"/>
    <x v="7"/>
    <s v="C000975163"/>
    <x v="3"/>
    <x v="1"/>
    <s v="No"/>
    <s v="No"/>
    <s v="No"/>
    <s v="Si"/>
    <s v="No"/>
  </r>
  <r>
    <x v="0"/>
    <x v="0"/>
    <x v="0"/>
    <x v="0"/>
    <s v="C001482072"/>
    <x v="30"/>
    <x v="175"/>
    <d v="2018-05-13T10:05:00"/>
    <d v="2018-05-16T22:55:00"/>
    <s v="ALFA-SIGMA | UNIX | AMER | Re-activate Snapshot script for cluster AIX Environment"/>
    <x v="0"/>
    <s v="On Time"/>
    <s v="No"/>
    <s v="Minor"/>
    <s v="Successful"/>
    <s v="On Time"/>
    <n v="1"/>
    <n v="1"/>
    <n v="0"/>
    <x v="4"/>
    <x v="0"/>
    <x v="0"/>
    <n v="0"/>
    <n v="0"/>
    <n v="0"/>
    <n v="0"/>
    <n v="1"/>
    <n v="0"/>
    <x v="0"/>
    <s v="-"/>
    <x v="18"/>
    <x v="1"/>
    <s v="No"/>
    <s v="No"/>
    <s v="No"/>
    <s v="Si"/>
    <s v="No"/>
  </r>
  <r>
    <x v="1"/>
    <x v="0"/>
    <x v="1"/>
    <x v="0"/>
    <s v="C001484919"/>
    <x v="3"/>
    <x v="213"/>
    <d v="2018-05-09T14:00:00"/>
    <d v="2018-05-17T15:00:00"/>
    <s v="AMER | VITRO | Administrative change | Creation and Release to Operation, new physical server (&quot;SGAROPAL01&quot;) | 53311142"/>
    <x v="0"/>
    <s v="On Time"/>
    <s v="No"/>
    <s v="Standard"/>
    <s v="Successful"/>
    <s v="On Time"/>
    <n v="1"/>
    <n v="1"/>
    <n v="0"/>
    <x v="4"/>
    <x v="0"/>
    <x v="0"/>
    <n v="0"/>
    <n v="0"/>
    <n v="0"/>
    <n v="0"/>
    <n v="1"/>
    <n v="0"/>
    <x v="1"/>
    <s v="-"/>
    <x v="3"/>
    <x v="1"/>
    <s v="No"/>
    <s v="No"/>
    <s v="No"/>
    <s v="Si"/>
    <s v="No"/>
  </r>
  <r>
    <x v="5"/>
    <x v="0"/>
    <x v="1"/>
    <x v="0"/>
    <s v="C001485002"/>
    <x v="0"/>
    <x v="176"/>
    <d v="2018-05-17T12:00:00"/>
    <d v="2018-05-17T15:00:00"/>
    <s v="Grupo KUO / QAS - PRD / SAP Request: Deletion of user/users CSS.CAB preapproved"/>
    <x v="0"/>
    <s v="On Time"/>
    <s v="No"/>
    <s v="Standard"/>
    <s v="Successful"/>
    <s v="On Time"/>
    <n v="1"/>
    <n v="1"/>
    <n v="0"/>
    <x v="4"/>
    <x v="0"/>
    <x v="0"/>
    <n v="0"/>
    <n v="0"/>
    <n v="0"/>
    <n v="0"/>
    <n v="1"/>
    <n v="0"/>
    <x v="4"/>
    <s v="CMOD310215"/>
    <x v="0"/>
    <x v="0"/>
    <s v="No"/>
    <s v="No"/>
    <s v="No"/>
    <s v="Si"/>
    <s v="No"/>
  </r>
  <r>
    <x v="17"/>
    <x v="0"/>
    <x v="1"/>
    <x v="0"/>
    <s v="C001486952"/>
    <x v="1"/>
    <x v="128"/>
    <d v="2018-05-16T22:00:00"/>
    <d v="2018-05-17T02:00:00"/>
    <s v="AMER |Owens | Distribution of MSFT patches for Windows Servers (DEV &amp; QAS) &lt;May - 2018&gt;"/>
    <x v="0"/>
    <s v="On Time"/>
    <s v="No"/>
    <s v="Standard"/>
    <s v="Successful"/>
    <s v="On Time"/>
    <n v="1"/>
    <n v="1"/>
    <n v="0"/>
    <x v="4"/>
    <x v="0"/>
    <x v="0"/>
    <n v="0"/>
    <n v="0"/>
    <n v="0"/>
    <n v="0"/>
    <n v="1"/>
    <n v="0"/>
    <x v="1"/>
    <s v="C000945110"/>
    <x v="1"/>
    <x v="1"/>
    <s v="No"/>
    <s v="No"/>
    <s v="No"/>
    <s v="Si"/>
    <s v="No"/>
  </r>
  <r>
    <x v="8"/>
    <x v="1"/>
    <x v="0"/>
    <x v="0"/>
    <s v="C001488601"/>
    <x v="23"/>
    <x v="108"/>
    <d v="2018-05-16T18:00:00"/>
    <d v="2018-05-16T21:00:00"/>
    <s v="TSMX | PQIT | TSS | WAN SEC | Pruebas de switchover ACSs"/>
    <x v="0"/>
    <s v="On Time"/>
    <s v="No"/>
    <s v="Minor"/>
    <s v="Successful"/>
    <s v="On Time"/>
    <n v="1"/>
    <n v="1"/>
    <n v="0"/>
    <x v="4"/>
    <x v="0"/>
    <x v="0"/>
    <n v="0"/>
    <n v="0"/>
    <n v="0"/>
    <n v="0"/>
    <n v="1"/>
    <n v="0"/>
    <x v="7"/>
    <s v="-"/>
    <x v="11"/>
    <x v="2"/>
    <s v="No"/>
    <s v="No"/>
    <s v="No"/>
    <s v="Si"/>
    <s v="No"/>
  </r>
  <r>
    <x v="0"/>
    <x v="0"/>
    <x v="0"/>
    <x v="0"/>
    <s v="C001488621"/>
    <x v="0"/>
    <x v="136"/>
    <d v="2018-05-16T13:00:00"/>
    <d v="2018-05-16T17:00:00"/>
    <s v="Petrotemex/ SAP -TS - TMX / QAS / QS1- SAP Parameter Change_Offline / ITO.CAB pre-approved [4EP]"/>
    <x v="0"/>
    <s v="On Time"/>
    <s v="No"/>
    <s v="Minor"/>
    <s v="Successful"/>
    <s v="On Time"/>
    <n v="1"/>
    <n v="1"/>
    <n v="0"/>
    <x v="4"/>
    <x v="0"/>
    <x v="0"/>
    <n v="0"/>
    <n v="0"/>
    <n v="0"/>
    <n v="0"/>
    <n v="1"/>
    <n v="0"/>
    <x v="0"/>
    <s v="CMOD317344"/>
    <x v="0"/>
    <x v="0"/>
    <s v="No"/>
    <s v="No"/>
    <s v="No"/>
    <s v="Si"/>
    <s v="No"/>
  </r>
  <r>
    <x v="0"/>
    <x v="0"/>
    <x v="0"/>
    <x v="0"/>
    <s v="C001488629"/>
    <x v="17"/>
    <x v="22"/>
    <d v="2018-05-16T14:30:00"/>
    <d v="2018-05-16T23:30:00"/>
    <s v="AMER | ALFACORP | Accompaniment in website implementation | ALFAVDCALIVE"/>
    <x v="0"/>
    <s v="On Time"/>
    <s v="No"/>
    <s v="Minor"/>
    <s v="Successful"/>
    <s v="On Time"/>
    <n v="1"/>
    <n v="1"/>
    <n v="0"/>
    <x v="4"/>
    <x v="0"/>
    <x v="0"/>
    <n v="0"/>
    <n v="0"/>
    <n v="0"/>
    <n v="0"/>
    <n v="1"/>
    <n v="0"/>
    <x v="0"/>
    <s v="C000961078"/>
    <x v="5"/>
    <x v="1"/>
    <s v="No"/>
    <s v="No"/>
    <s v="No"/>
    <s v="Si"/>
    <s v="No"/>
  </r>
  <r>
    <x v="0"/>
    <x v="3"/>
    <x v="1"/>
    <x v="0"/>
    <s v="C001490217"/>
    <x v="49"/>
    <x v="308"/>
    <d v="2018-05-17T13:00:00"/>
    <d v="2018-05-17T15:00:00"/>
    <s v="SIGMA | Application Flow Deployment on the IIB Production Server | Evolucion comercial modification"/>
    <x v="0"/>
    <s v="On Time"/>
    <s v="No"/>
    <s v="Standard"/>
    <s v="Successful"/>
    <s v="On Time"/>
    <n v="1"/>
    <n v="1"/>
    <n v="0"/>
    <x v="4"/>
    <x v="0"/>
    <x v="0"/>
    <n v="0"/>
    <n v="0"/>
    <n v="0"/>
    <n v="0"/>
    <n v="1"/>
    <n v="0"/>
    <x v="0"/>
    <s v="C001323723"/>
    <x v="25"/>
    <x v="4"/>
    <s v="No"/>
    <s v="No"/>
    <s v="No"/>
    <s v="Si"/>
    <s v="No"/>
  </r>
  <r>
    <x v="5"/>
    <x v="0"/>
    <x v="1"/>
    <x v="0"/>
    <s v="C001490244"/>
    <x v="0"/>
    <x v="171"/>
    <d v="2018-05-16T15:00:00"/>
    <d v="2018-05-16T18:00:00"/>
    <s v="Grupo Q / SAP-TSMX / DEVELOPMENT / CED / QRO - KERNEL_Update / ITO.CAB pre-approved [4EP]"/>
    <x v="0"/>
    <s v="On Time"/>
    <s v="No"/>
    <s v="Standard"/>
    <s v="Successful"/>
    <s v="On Time"/>
    <n v="1"/>
    <n v="1"/>
    <n v="0"/>
    <x v="4"/>
    <x v="0"/>
    <x v="0"/>
    <n v="0"/>
    <n v="0"/>
    <n v="0"/>
    <n v="0"/>
    <n v="1"/>
    <n v="0"/>
    <x v="4"/>
    <s v="CMOD317140"/>
    <x v="0"/>
    <x v="0"/>
    <s v="No"/>
    <s v="No"/>
    <s v="No"/>
    <s v="Si"/>
    <s v="No"/>
  </r>
  <r>
    <x v="8"/>
    <x v="1"/>
    <x v="0"/>
    <x v="0"/>
    <s v="C001490417"/>
    <x v="23"/>
    <x v="51"/>
    <d v="2018-05-16T17:00:00"/>
    <d v="2018-05-16T20:00:00"/>
    <s v="Liberacion a operacion de nuevos CI"/>
    <x v="0"/>
    <s v="On Time"/>
    <s v="No"/>
    <s v="Minor"/>
    <s v="Successful"/>
    <s v="On Time"/>
    <n v="1"/>
    <n v="1"/>
    <n v="0"/>
    <x v="4"/>
    <x v="0"/>
    <x v="0"/>
    <n v="0"/>
    <n v="0"/>
    <n v="0"/>
    <n v="0"/>
    <n v="1"/>
    <n v="0"/>
    <x v="7"/>
    <s v="-"/>
    <x v="11"/>
    <x v="2"/>
    <s v="No"/>
    <s v="No"/>
    <s v="No"/>
    <s v="Si"/>
    <s v="No"/>
  </r>
  <r>
    <x v="22"/>
    <x v="0"/>
    <x v="1"/>
    <x v="0"/>
    <s v="C001490493"/>
    <x v="0"/>
    <x v="30"/>
    <d v="2018-05-17T09:00:00"/>
    <d v="2018-05-17T11:00:00"/>
    <s v="CEF / SAP BASIS / TEST / W1Q / TSMX - KERNEL_Update / CCAB; ITO.CAB pre-approved [4EP]"/>
    <x v="0"/>
    <s v="On Time"/>
    <s v="No"/>
    <s v="Standard"/>
    <s v="Successful"/>
    <s v="On Time"/>
    <n v="1"/>
    <n v="1"/>
    <n v="0"/>
    <x v="4"/>
    <x v="0"/>
    <x v="0"/>
    <n v="0"/>
    <n v="0"/>
    <n v="0"/>
    <n v="0"/>
    <n v="1"/>
    <n v="0"/>
    <x v="4"/>
    <s v="CMOD317140"/>
    <x v="0"/>
    <x v="0"/>
    <s v="No"/>
    <s v="No"/>
    <s v="No"/>
    <s v="Si"/>
    <s v="No"/>
  </r>
  <r>
    <x v="0"/>
    <x v="0"/>
    <x v="1"/>
    <x v="0"/>
    <s v="C001492035"/>
    <x v="70"/>
    <x v="385"/>
    <d v="2018-05-16T18:00:00"/>
    <d v="2018-05-17T04:00:00"/>
    <s v="AMER | ALFACORP | SECURITY | REINSTALL ANTIVIRUS SYMANTEC - ITO CAB - preapproved"/>
    <x v="0"/>
    <s v="On Time"/>
    <s v="No"/>
    <s v="Standard"/>
    <s v="Successful"/>
    <s v="On Time"/>
    <n v="1"/>
    <n v="1"/>
    <n v="0"/>
    <x v="4"/>
    <x v="0"/>
    <x v="0"/>
    <n v="0"/>
    <n v="0"/>
    <n v="0"/>
    <n v="0"/>
    <n v="1"/>
    <n v="0"/>
    <x v="0"/>
    <s v="C001203783"/>
    <x v="29"/>
    <x v="1"/>
    <s v="No"/>
    <s v="No"/>
    <s v="No"/>
    <s v="Si"/>
    <s v="No"/>
  </r>
  <r>
    <x v="1"/>
    <x v="1"/>
    <x v="0"/>
    <x v="0"/>
    <s v="C001492036"/>
    <x v="26"/>
    <x v="68"/>
    <d v="2018-05-17T09:00:00"/>
    <d v="2018-05-17T13:30:00"/>
    <s v="VITRO | WAN Redundancy Test for FRS"/>
    <x v="0"/>
    <s v="On Time"/>
    <s v="No"/>
    <s v="Minor"/>
    <s v="Successful"/>
    <s v="On Time"/>
    <n v="1"/>
    <n v="1"/>
    <n v="0"/>
    <x v="4"/>
    <x v="0"/>
    <x v="0"/>
    <n v="0"/>
    <n v="0"/>
    <n v="0"/>
    <n v="0"/>
    <n v="1"/>
    <n v="0"/>
    <x v="1"/>
    <s v="-"/>
    <x v="14"/>
    <x v="2"/>
    <s v="No"/>
    <s v="No"/>
    <s v="No"/>
    <s v="Si"/>
    <s v="No"/>
  </r>
  <r>
    <x v="0"/>
    <x v="0"/>
    <x v="0"/>
    <x v="0"/>
    <s v="C001493485"/>
    <x v="36"/>
    <x v="177"/>
    <d v="2018-05-17T15:00:00"/>
    <d v="2018-05-17T16:00:00"/>
    <s v="ALLIAX | PROD | OUTAGE = N | SQL Database migration on server ALXOUTNOMDB01 by customer request"/>
    <x v="0"/>
    <s v="On Time"/>
    <s v="No"/>
    <s v="Minor"/>
    <s v="Successful"/>
    <s v="On Time"/>
    <n v="1"/>
    <n v="1"/>
    <n v="0"/>
    <x v="4"/>
    <x v="0"/>
    <x v="0"/>
    <n v="0"/>
    <n v="0"/>
    <n v="0"/>
    <n v="0"/>
    <n v="1"/>
    <n v="0"/>
    <x v="0"/>
    <s v="C000701606"/>
    <x v="21"/>
    <x v="1"/>
    <s v="No"/>
    <s v="No"/>
    <s v="No"/>
    <s v="Si"/>
    <s v="No"/>
  </r>
  <r>
    <x v="7"/>
    <x v="0"/>
    <x v="1"/>
    <x v="0"/>
    <s v="C41042718"/>
    <x v="37"/>
    <x v="55"/>
    <d v="2018-05-17T10:00:00"/>
    <d v="2018-05-17T13:00:00"/>
    <s v="Cambio de tarjeta de Red de libreria de respaldos D2D en Data Protector"/>
    <x v="0"/>
    <s v="On Time"/>
    <s v="No"/>
    <s v="Standard"/>
    <s v="Successful"/>
    <s v="On Time"/>
    <n v="1"/>
    <n v="1"/>
    <n v="0"/>
    <x v="4"/>
    <x v="0"/>
    <x v="0"/>
    <n v="0"/>
    <n v="0"/>
    <n v="0"/>
    <n v="0"/>
    <n v="1"/>
    <n v="0"/>
    <x v="8"/>
    <s v="CT40009227"/>
    <x v="9"/>
    <x v="1"/>
    <s v="No"/>
    <s v="No"/>
    <s v="No"/>
    <s v="Si"/>
    <s v="No"/>
  </r>
  <r>
    <x v="7"/>
    <x v="0"/>
    <x v="0"/>
    <x v="0"/>
    <s v="C41042813"/>
    <x v="8"/>
    <x v="11"/>
    <d v="2018-05-16T16:00:00"/>
    <d v="2018-05-16T19:00:00"/>
    <s v="Asignación nuevo file share de 150GB para servidor en proyecto VWMXPUSSV181P / 10.148.10.116"/>
    <x v="0"/>
    <s v="On Time"/>
    <s v="No"/>
    <s v="Minor"/>
    <s v="Successful"/>
    <s v="On Time"/>
    <n v="1"/>
    <n v="1"/>
    <n v="0"/>
    <x v="4"/>
    <x v="0"/>
    <x v="0"/>
    <n v="0"/>
    <n v="0"/>
    <n v="0"/>
    <n v="0"/>
    <n v="1"/>
    <n v="0"/>
    <x v="8"/>
    <s v="CT40012972"/>
    <x v="6"/>
    <x v="1"/>
    <s v="No"/>
    <s v="No"/>
    <s v="No"/>
    <s v="Si"/>
    <s v="No"/>
  </r>
  <r>
    <x v="7"/>
    <x v="0"/>
    <x v="0"/>
    <x v="0"/>
    <s v="C41041498"/>
    <x v="53"/>
    <x v="127"/>
    <d v="2018-05-17T12:00:00"/>
    <d v="2018-05-17T18:00:00"/>
    <s v="Acompañamiento a HP para reemplazo de componente de HW"/>
    <x v="0"/>
    <s v="On Time"/>
    <s v="No"/>
    <s v="Minor"/>
    <s v="Successful"/>
    <s v="On Time"/>
    <n v="1"/>
    <n v="1"/>
    <n v="0"/>
    <x v="4"/>
    <x v="0"/>
    <x v="0"/>
    <n v="0"/>
    <n v="0"/>
    <n v="0"/>
    <n v="0"/>
    <n v="1"/>
    <n v="0"/>
    <x v="8"/>
    <s v="CT40002734"/>
    <x v="18"/>
    <x v="1"/>
    <s v="No"/>
    <s v="No"/>
    <s v="No"/>
    <s v="Si"/>
    <s v="No"/>
  </r>
  <r>
    <x v="7"/>
    <x v="0"/>
    <x v="0"/>
    <x v="0"/>
    <s v="C41042306"/>
    <x v="53"/>
    <x v="79"/>
    <d v="2018-05-17T06:00:00"/>
    <d v="2018-05-17T08:00:00"/>
    <s v="Switch back recursos de cluster kvsfssg"/>
    <x v="0"/>
    <s v="On Time"/>
    <s v="No"/>
    <s v="Minor"/>
    <s v="Successful"/>
    <s v="On Time"/>
    <n v="1"/>
    <n v="1"/>
    <n v="0"/>
    <x v="4"/>
    <x v="0"/>
    <x v="0"/>
    <n v="0"/>
    <n v="0"/>
    <n v="0"/>
    <n v="0"/>
    <n v="1"/>
    <n v="0"/>
    <x v="8"/>
    <s v="CT40003422"/>
    <x v="18"/>
    <x v="1"/>
    <s v="No"/>
    <s v="No"/>
    <s v="No"/>
    <s v="Si"/>
    <s v="No"/>
  </r>
  <r>
    <x v="4"/>
    <x v="0"/>
    <x v="0"/>
    <x v="0"/>
    <s v="C41036761"/>
    <x v="5"/>
    <x v="265"/>
    <d v="2018-05-10T10:00:00"/>
    <d v="2018-05-17T17:00:00"/>
    <s v="Decomission of [AUDISJSA9124/CEIBA 2] Windows Virtual Machine PHASE 1 &lt;IM62765677&gt;"/>
    <x v="0"/>
    <s v="On Time"/>
    <s v="No"/>
    <s v="Minor"/>
    <s v="Successful"/>
    <s v="On Time"/>
    <n v="1"/>
    <n v="1"/>
    <n v="0"/>
    <x v="4"/>
    <x v="0"/>
    <x v="0"/>
    <n v="0"/>
    <n v="0"/>
    <n v="0"/>
    <n v="0"/>
    <n v="1"/>
    <n v="0"/>
    <x v="8"/>
    <s v="CT40008646"/>
    <x v="5"/>
    <x v="1"/>
    <s v="No"/>
    <s v="No"/>
    <s v="No"/>
    <s v="Si"/>
    <s v="No"/>
  </r>
  <r>
    <x v="4"/>
    <x v="0"/>
    <x v="0"/>
    <x v="0"/>
    <s v="C41036762"/>
    <x v="5"/>
    <x v="265"/>
    <d v="2018-05-10T10:00:00"/>
    <d v="2018-05-17T17:00:00"/>
    <s v="Decomission of [AUDISJSF6134/PP] Windows Virtual Machine PHASE 1 &lt;IM62765675&gt;"/>
    <x v="0"/>
    <s v="On Time"/>
    <s v="No"/>
    <s v="Minor"/>
    <s v="Successful"/>
    <s v="On Time"/>
    <n v="1"/>
    <n v="1"/>
    <n v="0"/>
    <x v="4"/>
    <x v="0"/>
    <x v="0"/>
    <n v="0"/>
    <n v="0"/>
    <n v="0"/>
    <n v="0"/>
    <n v="1"/>
    <n v="0"/>
    <x v="8"/>
    <s v="CT40008646"/>
    <x v="5"/>
    <x v="1"/>
    <s v="No"/>
    <s v="No"/>
    <s v="No"/>
    <s v="Si"/>
    <s v="No"/>
  </r>
  <r>
    <x v="4"/>
    <x v="0"/>
    <x v="0"/>
    <x v="0"/>
    <s v="C41036900"/>
    <x v="5"/>
    <x v="265"/>
    <d v="2018-05-10T10:00:00"/>
    <d v="2018-05-17T17:00:00"/>
    <s v="Decomission of [AUDISJSA6148/ Monitoring software] Windows Virtual Machine PHASE 1&lt;IM62783328&gt;"/>
    <x v="0"/>
    <s v="On Time"/>
    <s v="No"/>
    <s v="Minor"/>
    <s v="Successful"/>
    <s v="On Time"/>
    <n v="1"/>
    <n v="1"/>
    <n v="0"/>
    <x v="4"/>
    <x v="0"/>
    <x v="0"/>
    <n v="0"/>
    <n v="0"/>
    <n v="0"/>
    <n v="0"/>
    <n v="1"/>
    <n v="0"/>
    <x v="8"/>
    <s v="CT40008646"/>
    <x v="5"/>
    <x v="1"/>
    <s v="No"/>
    <s v="No"/>
    <s v="No"/>
    <s v="Si"/>
    <s v="No"/>
  </r>
  <r>
    <x v="4"/>
    <x v="0"/>
    <x v="0"/>
    <x v="0"/>
    <s v="C41040599"/>
    <x v="5"/>
    <x v="413"/>
    <d v="2018-05-16T21:00:00"/>
    <d v="2018-05-17T04:00:00"/>
    <s v="VMotion DataStore servers [AUDISJSF6107]"/>
    <x v="0"/>
    <s v="On Time"/>
    <s v="No"/>
    <s v="Minor"/>
    <s v="Successful"/>
    <s v="On Time"/>
    <n v="1"/>
    <n v="1"/>
    <n v="0"/>
    <x v="4"/>
    <x v="0"/>
    <x v="0"/>
    <n v="0"/>
    <n v="0"/>
    <n v="0"/>
    <n v="0"/>
    <n v="1"/>
    <n v="0"/>
    <x v="8"/>
    <s v="CT40012114"/>
    <x v="5"/>
    <x v="1"/>
    <s v="No"/>
    <s v="No"/>
    <s v="No"/>
    <s v="Si"/>
    <s v="No"/>
  </r>
  <r>
    <x v="4"/>
    <x v="0"/>
    <x v="0"/>
    <x v="0"/>
    <s v="C41040715"/>
    <x v="5"/>
    <x v="265"/>
    <d v="2018-05-16T17:00:00"/>
    <d v="2018-05-17T04:00:00"/>
    <s v="MMS INTEGRATION || PATCH MANAGEMENT ON SERVERS"/>
    <x v="0"/>
    <s v="On Time"/>
    <s v="No"/>
    <s v="Minor"/>
    <s v="Successful"/>
    <s v="On Time"/>
    <n v="1"/>
    <n v="1"/>
    <n v="0"/>
    <x v="4"/>
    <x v="0"/>
    <x v="0"/>
    <n v="0"/>
    <n v="0"/>
    <n v="0"/>
    <n v="0"/>
    <n v="1"/>
    <n v="0"/>
    <x v="8"/>
    <s v="CT40013001"/>
    <x v="5"/>
    <x v="1"/>
    <s v="No"/>
    <s v="No"/>
    <s v="No"/>
    <s v="Si"/>
    <s v="No"/>
  </r>
  <r>
    <x v="28"/>
    <x v="0"/>
    <x v="0"/>
    <x v="0"/>
    <s v="C001454550"/>
    <x v="33"/>
    <x v="137"/>
    <d v="2018-05-17T16:00:00"/>
    <d v="2018-05-17T20:00:00"/>
    <s v="AMER / GDG /LINUX/ ax1la175, gdgmexauv04 / PSO=Y/ Operative System package upgrade / ITO pre-approved"/>
    <x v="0"/>
    <s v="On Time"/>
    <s v="No"/>
    <s v="Minor"/>
    <s v="Successful"/>
    <s v="On Time"/>
    <n v="1"/>
    <n v="1"/>
    <n v="0"/>
    <x v="4"/>
    <x v="0"/>
    <x v="0"/>
    <n v="0"/>
    <n v="0"/>
    <n v="0"/>
    <n v="0"/>
    <n v="1"/>
    <n v="0"/>
    <x v="4"/>
    <s v="C000972225"/>
    <x v="19"/>
    <x v="1"/>
    <s v="No"/>
    <s v="No"/>
    <s v="No"/>
    <s v="Si"/>
    <s v="No"/>
  </r>
  <r>
    <x v="0"/>
    <x v="0"/>
    <x v="1"/>
    <x v="0"/>
    <s v="C001469432"/>
    <x v="0"/>
    <x v="136"/>
    <d v="2018-05-16T10:00:00"/>
    <d v="2018-05-17T17:00:00"/>
    <s v="TSMX/ALFA/SAP Request: User creation with assignment of the roles CSS.CAB preapproved"/>
    <x v="0"/>
    <s v="On Time"/>
    <s v="No"/>
    <s v="Standard"/>
    <s v="Successful"/>
    <s v="On Time"/>
    <n v="1"/>
    <n v="1"/>
    <n v="0"/>
    <x v="4"/>
    <x v="0"/>
    <x v="0"/>
    <n v="0"/>
    <n v="0"/>
    <n v="0"/>
    <n v="0"/>
    <n v="1"/>
    <n v="0"/>
    <x v="0"/>
    <s v="CMOD310786"/>
    <x v="0"/>
    <x v="0"/>
    <s v="No"/>
    <s v="No"/>
    <s v="No"/>
    <s v="Si"/>
    <s v="No"/>
  </r>
  <r>
    <x v="8"/>
    <x v="0"/>
    <x v="0"/>
    <x v="0"/>
    <s v="C001478879"/>
    <x v="21"/>
    <x v="257"/>
    <d v="2018-05-10T09:00:00"/>
    <d v="2018-05-17T17:00:00"/>
    <s v="CUSTOMER_Liberación a operaciones de todo el ambiente de ViDA _[16 Maquinas Virtuales ViDA y 2 Imagen y 13 Cascarones]"/>
    <x v="0"/>
    <s v="On Time"/>
    <s v="No"/>
    <s v="Minor"/>
    <s v="Successful"/>
    <s v="On Time"/>
    <n v="1"/>
    <n v="1"/>
    <n v="0"/>
    <x v="4"/>
    <x v="0"/>
    <x v="0"/>
    <n v="0"/>
    <n v="0"/>
    <n v="0"/>
    <n v="0"/>
    <n v="1"/>
    <n v="0"/>
    <x v="7"/>
    <s v="-"/>
    <x v="15"/>
    <x v="1"/>
    <s v="No"/>
    <s v="No"/>
    <s v="No"/>
    <s v="Si"/>
    <s v="No"/>
  </r>
  <r>
    <x v="0"/>
    <x v="0"/>
    <x v="0"/>
    <x v="0"/>
    <s v="C001480366"/>
    <x v="11"/>
    <x v="14"/>
    <d v="2018-05-14T10:00:00"/>
    <d v="2018-05-18T15:30:00"/>
    <s v="SIGMA | CCS - SCCM | Pilot Deployment | Security Updates by Microsoft 05 May 2018"/>
    <x v="0"/>
    <s v="On Time"/>
    <s v="No"/>
    <s v="Minor"/>
    <s v="Successful"/>
    <s v="On Time"/>
    <n v="1"/>
    <n v="1"/>
    <n v="0"/>
    <x v="4"/>
    <x v="0"/>
    <x v="0"/>
    <n v="0"/>
    <n v="0"/>
    <n v="0"/>
    <n v="0"/>
    <n v="1"/>
    <n v="0"/>
    <x v="0"/>
    <s v="C001313832"/>
    <x v="2"/>
    <x v="1"/>
    <s v="No"/>
    <s v="No"/>
    <s v="No"/>
    <s v="Si"/>
    <s v="No"/>
  </r>
  <r>
    <x v="0"/>
    <x v="0"/>
    <x v="0"/>
    <x v="0"/>
    <s v="C001480428"/>
    <x v="11"/>
    <x v="14"/>
    <d v="2018-05-14T11:00:00"/>
    <d v="2018-05-18T16:00:00"/>
    <s v="TERZA | CCS - SCCM | Pilot Deployment | Security Updates by Microsoft 05 May 2018"/>
    <x v="0"/>
    <s v="On Time"/>
    <s v="No"/>
    <s v="Minor"/>
    <s v="Successful"/>
    <s v="On Time"/>
    <n v="1"/>
    <n v="1"/>
    <n v="0"/>
    <x v="4"/>
    <x v="0"/>
    <x v="0"/>
    <n v="0"/>
    <n v="0"/>
    <n v="0"/>
    <n v="0"/>
    <n v="1"/>
    <n v="0"/>
    <x v="0"/>
    <s v="C001313832"/>
    <x v="2"/>
    <x v="1"/>
    <s v="No"/>
    <s v="No"/>
    <s v="No"/>
    <s v="Si"/>
    <s v="No"/>
  </r>
  <r>
    <x v="5"/>
    <x v="0"/>
    <x v="1"/>
    <x v="0"/>
    <s v="C001480445"/>
    <x v="3"/>
    <x v="87"/>
    <d v="2018-05-07T13:00:00"/>
    <d v="2018-05-17T18:00:00"/>
    <s v="AMER | MULTIPLE | Administrative change | Creation and Release to Operation, new server (&quot;See listed servers&quot;) | DOM 53308823, 53308830, 53308827, 53308829"/>
    <x v="0"/>
    <s v="On Time"/>
    <s v="No"/>
    <s v="Standard"/>
    <s v="Successful"/>
    <s v="On Time"/>
    <n v="1"/>
    <n v="1"/>
    <n v="0"/>
    <x v="4"/>
    <x v="0"/>
    <x v="0"/>
    <n v="0"/>
    <n v="0"/>
    <n v="0"/>
    <n v="0"/>
    <n v="1"/>
    <n v="0"/>
    <x v="4"/>
    <s v="C000913861"/>
    <x v="3"/>
    <x v="1"/>
    <s v="No"/>
    <s v="No"/>
    <s v="No"/>
    <s v="Si"/>
    <s v="No"/>
  </r>
  <r>
    <x v="8"/>
    <x v="1"/>
    <x v="0"/>
    <x v="0"/>
    <s v="C001483306"/>
    <x v="97"/>
    <x v="124"/>
    <d v="2018-05-18T00:00:00"/>
    <d v="2018-05-18T04:00:00"/>
    <s v="TSM | Remplazo de Switch swTSMN3-211.16"/>
    <x v="0"/>
    <s v="On Time"/>
    <s v="No"/>
    <s v="Minor"/>
    <s v="Successful"/>
    <s v="On Time"/>
    <n v="1"/>
    <n v="1"/>
    <n v="0"/>
    <x v="4"/>
    <x v="0"/>
    <x v="0"/>
    <n v="0"/>
    <n v="0"/>
    <n v="0"/>
    <n v="0"/>
    <n v="1"/>
    <n v="0"/>
    <x v="7"/>
    <s v="-"/>
    <x v="14"/>
    <x v="2"/>
    <s v="No"/>
    <s v="No"/>
    <s v="No"/>
    <s v="Si"/>
    <s v="No"/>
  </r>
  <r>
    <x v="8"/>
    <x v="0"/>
    <x v="0"/>
    <x v="0"/>
    <s v="C001483326"/>
    <x v="40"/>
    <x v="130"/>
    <d v="2018-05-18T10:00:00"/>
    <d v="2018-05-18T12:36:00"/>
    <s v="DSI QRO Uninstall tivoli agent from Unix and Windows Servers"/>
    <x v="0"/>
    <s v="On Time"/>
    <s v="No"/>
    <s v="Minor"/>
    <s v="Successful"/>
    <s v="On Time"/>
    <n v="1"/>
    <n v="1"/>
    <n v="0"/>
    <x v="4"/>
    <x v="0"/>
    <x v="0"/>
    <n v="0"/>
    <n v="0"/>
    <n v="0"/>
    <n v="0"/>
    <n v="1"/>
    <n v="0"/>
    <x v="7"/>
    <s v="-"/>
    <x v="22"/>
    <x v="1"/>
    <s v="No"/>
    <s v="No"/>
    <s v="No"/>
    <s v="Si"/>
    <s v="No"/>
  </r>
  <r>
    <x v="1"/>
    <x v="0"/>
    <x v="1"/>
    <x v="0"/>
    <s v="C001483344"/>
    <x v="66"/>
    <x v="121"/>
    <d v="2018-05-11T18:00:00"/>
    <d v="2018-05-17T18:00:00"/>
    <s v="AMER | VITRO | Weekly Reboot Vitro Citrix Worker Servers (Carlisle, Salem, Fresno, Wichita Falls, Cyrus One)"/>
    <x v="0"/>
    <s v="On Time"/>
    <s v="No"/>
    <s v="Standard"/>
    <s v="Successful"/>
    <s v="On Time"/>
    <n v="1"/>
    <n v="1"/>
    <n v="0"/>
    <x v="4"/>
    <x v="0"/>
    <x v="0"/>
    <n v="0"/>
    <n v="0"/>
    <n v="0"/>
    <n v="0"/>
    <n v="1"/>
    <n v="0"/>
    <x v="1"/>
    <s v="C001007709"/>
    <x v="28"/>
    <x v="1"/>
    <s v="No"/>
    <s v="No"/>
    <s v="No"/>
    <s v="Si"/>
    <s v="No"/>
  </r>
  <r>
    <x v="1"/>
    <x v="1"/>
    <x v="0"/>
    <x v="0"/>
    <s v="C001485881"/>
    <x v="26"/>
    <x v="39"/>
    <d v="2018-05-17T22:00:00"/>
    <d v="2018-05-17T23:00:00"/>
    <s v="Wichita Falls Modificación de todas las Vlan para acceso al equipo WWIFACRONIS (10.58.27.24)"/>
    <x v="0"/>
    <s v="On Time"/>
    <s v="No"/>
    <s v="Minor"/>
    <s v="Successful"/>
    <s v="On Time"/>
    <n v="1"/>
    <n v="1"/>
    <n v="0"/>
    <x v="4"/>
    <x v="0"/>
    <x v="0"/>
    <n v="0"/>
    <n v="0"/>
    <n v="0"/>
    <n v="0"/>
    <n v="1"/>
    <n v="0"/>
    <x v="1"/>
    <s v="-"/>
    <x v="14"/>
    <x v="2"/>
    <s v="No"/>
    <s v="No"/>
    <s v="No"/>
    <s v="Si"/>
    <s v="No"/>
  </r>
  <r>
    <x v="16"/>
    <x v="0"/>
    <x v="0"/>
    <x v="0"/>
    <s v="C001486942"/>
    <x v="0"/>
    <x v="86"/>
    <d v="2018-05-17T21:00:00"/>
    <d v="2018-05-17T23:00:00"/>
    <s v="HABC / SAP BASIS / PROD/ BPP / Outage=YES/ TSMX - KERNEL_Update / CCAB; ITO.CAB pre-approved [4EP]"/>
    <x v="0"/>
    <s v="On Time"/>
    <s v="No"/>
    <s v="Minor"/>
    <s v="Successful"/>
    <s v="On Time"/>
    <n v="1"/>
    <n v="1"/>
    <n v="0"/>
    <x v="4"/>
    <x v="0"/>
    <x v="0"/>
    <n v="0"/>
    <n v="0"/>
    <n v="0"/>
    <n v="0"/>
    <n v="1"/>
    <n v="0"/>
    <x v="4"/>
    <s v="CMOD317140"/>
    <x v="0"/>
    <x v="0"/>
    <s v="No"/>
    <s v="No"/>
    <s v="No"/>
    <s v="Si"/>
    <s v="No"/>
  </r>
  <r>
    <x v="1"/>
    <x v="0"/>
    <x v="1"/>
    <x v="0"/>
    <s v="C001488531"/>
    <x v="1"/>
    <x v="10"/>
    <d v="2018-05-16T17:00:00"/>
    <d v="2018-05-17T18:00:00"/>
    <s v="AMER | VITRO | Increase storage of space for servers in Harmarville"/>
    <x v="0"/>
    <s v="On Time"/>
    <s v="No"/>
    <s v="Standard"/>
    <s v="Successful"/>
    <s v="On Time"/>
    <n v="1"/>
    <n v="1"/>
    <n v="0"/>
    <x v="4"/>
    <x v="0"/>
    <x v="0"/>
    <n v="0"/>
    <n v="0"/>
    <n v="0"/>
    <n v="0"/>
    <n v="1"/>
    <n v="0"/>
    <x v="1"/>
    <s v="C000288570"/>
    <x v="1"/>
    <x v="1"/>
    <s v="No"/>
    <s v="No"/>
    <s v="No"/>
    <s v="Si"/>
    <s v="No"/>
  </r>
  <r>
    <x v="1"/>
    <x v="0"/>
    <x v="1"/>
    <x v="0"/>
    <s v="C001488578"/>
    <x v="1"/>
    <x v="10"/>
    <d v="2018-05-16T17:00:00"/>
    <d v="2018-05-17T18:00:00"/>
    <s v="AMER | VITRO | Restart server for configure virtual memory (Harmarville)"/>
    <x v="0"/>
    <s v="On Time"/>
    <s v="No"/>
    <s v="Standard"/>
    <s v="Successful"/>
    <s v="On Time"/>
    <n v="1"/>
    <n v="1"/>
    <n v="0"/>
    <x v="4"/>
    <x v="0"/>
    <x v="0"/>
    <n v="0"/>
    <n v="0"/>
    <n v="0"/>
    <n v="0"/>
    <n v="1"/>
    <n v="0"/>
    <x v="1"/>
    <s v="C001203762"/>
    <x v="1"/>
    <x v="1"/>
    <s v="No"/>
    <s v="No"/>
    <s v="No"/>
    <s v="Si"/>
    <s v="No"/>
  </r>
  <r>
    <x v="8"/>
    <x v="1"/>
    <x v="0"/>
    <x v="0"/>
    <s v="C001490328"/>
    <x v="23"/>
    <x v="108"/>
    <d v="2018-05-17T18:00:00"/>
    <d v="2018-05-18T00:00:00"/>
    <s v="TSMX | PQIT | TSS | WAN SEC | Actualizacion ACS TSMX"/>
    <x v="0"/>
    <s v="On Time"/>
    <s v="No"/>
    <s v="Minor"/>
    <s v="Successful"/>
    <s v="On Time"/>
    <n v="1"/>
    <n v="1"/>
    <n v="0"/>
    <x v="4"/>
    <x v="0"/>
    <x v="0"/>
    <n v="0"/>
    <n v="0"/>
    <n v="0"/>
    <n v="0"/>
    <n v="1"/>
    <n v="0"/>
    <x v="7"/>
    <s v="-"/>
    <x v="11"/>
    <x v="2"/>
    <s v="No"/>
    <s v="No"/>
    <s v="No"/>
    <s v="Si"/>
    <s v="No"/>
  </r>
  <r>
    <x v="9"/>
    <x v="0"/>
    <x v="0"/>
    <x v="0"/>
    <s v="C001490359"/>
    <x v="0"/>
    <x v="171"/>
    <d v="2018-05-18T11:00:00"/>
    <d v="2018-05-18T14:00:00"/>
    <s v="Grupo Q / SAP-TSMX / QUALITY/ GEQ / QRO - KERNEL_Update / ITO.CAB pre-approved [4EP]"/>
    <x v="0"/>
    <s v="On Time"/>
    <s v="No"/>
    <s v="Minor"/>
    <s v="Successful"/>
    <s v="On Time"/>
    <n v="1"/>
    <n v="1"/>
    <n v="0"/>
    <x v="4"/>
    <x v="0"/>
    <x v="0"/>
    <n v="0"/>
    <n v="0"/>
    <n v="0"/>
    <n v="0"/>
    <n v="1"/>
    <n v="0"/>
    <x v="4"/>
    <s v="CMOD317140"/>
    <x v="0"/>
    <x v="0"/>
    <s v="No"/>
    <s v="No"/>
    <s v="No"/>
    <s v="Si"/>
    <s v="No"/>
  </r>
  <r>
    <x v="0"/>
    <x v="0"/>
    <x v="0"/>
    <x v="0"/>
    <s v="C001491908"/>
    <x v="36"/>
    <x v="177"/>
    <d v="2018-05-17T17:00:00"/>
    <d v="2018-05-17T19:00:00"/>
    <s v="ALFA | ALFACORP| Decommissioning SQL databases on the SQL instance ALPEKBEPRD"/>
    <x v="0"/>
    <s v="On Time"/>
    <s v="No"/>
    <s v="Minor"/>
    <s v="Successful"/>
    <s v="On Time"/>
    <n v="1"/>
    <n v="1"/>
    <n v="0"/>
    <x v="4"/>
    <x v="0"/>
    <x v="0"/>
    <n v="0"/>
    <n v="0"/>
    <n v="0"/>
    <n v="0"/>
    <n v="1"/>
    <n v="0"/>
    <x v="0"/>
    <s v="C000982195"/>
    <x v="21"/>
    <x v="1"/>
    <s v="No"/>
    <s v="No"/>
    <s v="No"/>
    <s v="Si"/>
    <s v="No"/>
  </r>
  <r>
    <x v="0"/>
    <x v="0"/>
    <x v="0"/>
    <x v="0"/>
    <s v="C001492013"/>
    <x v="36"/>
    <x v="54"/>
    <d v="2018-05-17T16:00:00"/>
    <d v="2018-05-17T20:00:00"/>
    <s v="NEMAK | PROD | OUTAGE = N | Resize of disk drives C, E, F, G, H on servers MTYSQL0014 &amp; MTYSQL0014"/>
    <x v="0"/>
    <s v="On Time"/>
    <s v="No"/>
    <s v="Minor"/>
    <s v="Successful"/>
    <s v="On Time"/>
    <n v="1"/>
    <n v="1"/>
    <n v="0"/>
    <x v="4"/>
    <x v="0"/>
    <x v="0"/>
    <n v="0"/>
    <n v="0"/>
    <n v="0"/>
    <n v="0"/>
    <n v="1"/>
    <n v="0"/>
    <x v="0"/>
    <s v="C000058623"/>
    <x v="21"/>
    <x v="1"/>
    <s v="No"/>
    <s v="No"/>
    <s v="No"/>
    <s v="Si"/>
    <s v="No"/>
  </r>
  <r>
    <x v="0"/>
    <x v="0"/>
    <x v="0"/>
    <x v="0"/>
    <s v="C001492034"/>
    <x v="36"/>
    <x v="54"/>
    <d v="2018-05-17T15:30:00"/>
    <d v="2018-05-17T18:30:00"/>
    <s v="NEMAK | PROD | OUTAGE = N | SQL Server database restore on server MTYSQL0008"/>
    <x v="0"/>
    <s v="On Time"/>
    <s v="No"/>
    <s v="Minor"/>
    <s v="Successful"/>
    <s v="On Time"/>
    <n v="1"/>
    <n v="1"/>
    <n v="0"/>
    <x v="4"/>
    <x v="0"/>
    <x v="0"/>
    <n v="0"/>
    <n v="0"/>
    <n v="0"/>
    <n v="0"/>
    <n v="1"/>
    <n v="0"/>
    <x v="0"/>
    <s v="C000701606"/>
    <x v="21"/>
    <x v="1"/>
    <s v="No"/>
    <s v="No"/>
    <s v="No"/>
    <s v="Si"/>
    <s v="No"/>
  </r>
  <r>
    <x v="0"/>
    <x v="0"/>
    <x v="0"/>
    <x v="0"/>
    <s v="C001492072"/>
    <x v="14"/>
    <x v="299"/>
    <d v="2018-05-17T15:00:00"/>
    <d v="2018-05-17T18:00:00"/>
    <s v="SIGMA| |Accompaniment on the migration of volumes from IBM SVC1 to the SVC DH8 | Phase1"/>
    <x v="0"/>
    <s v="On Time"/>
    <s v="No"/>
    <s v="Minor"/>
    <s v="Successful"/>
    <s v="On Time"/>
    <n v="1"/>
    <n v="1"/>
    <n v="0"/>
    <x v="4"/>
    <x v="0"/>
    <x v="0"/>
    <n v="0"/>
    <n v="0"/>
    <n v="0"/>
    <n v="0"/>
    <n v="1"/>
    <n v="0"/>
    <x v="0"/>
    <s v="-"/>
    <x v="9"/>
    <x v="1"/>
    <s v="No"/>
    <s v="No"/>
    <s v="No"/>
    <s v="Si"/>
    <s v="No"/>
  </r>
  <r>
    <x v="7"/>
    <x v="3"/>
    <x v="0"/>
    <x v="0"/>
    <s v="C41042735"/>
    <x v="112"/>
    <x v="330"/>
    <d v="2018-05-17T17:00:00"/>
    <d v="2018-05-17T20:00:00"/>
    <s v="Pruebas de certificados ambiente QAS CRM"/>
    <x v="0"/>
    <s v="On Time"/>
    <s v="No"/>
    <s v="Minor"/>
    <s v="Successful"/>
    <s v="On Time"/>
    <n v="1"/>
    <n v="1"/>
    <n v="0"/>
    <x v="4"/>
    <x v="0"/>
    <x v="0"/>
    <n v="0"/>
    <n v="0"/>
    <n v="0"/>
    <n v="0"/>
    <n v="1"/>
    <n v="0"/>
    <x v="8"/>
    <s v="CT40013022"/>
    <x v="26"/>
    <x v="4"/>
    <s v="No"/>
    <s v="No"/>
    <s v="No"/>
    <s v="Si"/>
    <s v="No"/>
  </r>
  <r>
    <x v="7"/>
    <x v="0"/>
    <x v="1"/>
    <x v="0"/>
    <s v="C41045523"/>
    <x v="32"/>
    <x v="292"/>
    <d v="2018-05-18T11:00:00"/>
    <d v="2018-05-18T16:00:00"/>
    <s v="Cambio de Disco en Storage"/>
    <x v="0"/>
    <s v="On Time"/>
    <s v="No"/>
    <s v="Standard"/>
    <s v="Successful"/>
    <s v="On Time"/>
    <n v="1"/>
    <n v="1"/>
    <n v="0"/>
    <x v="4"/>
    <x v="0"/>
    <x v="0"/>
    <n v="0"/>
    <n v="0"/>
    <n v="0"/>
    <n v="0"/>
    <n v="1"/>
    <n v="0"/>
    <x v="8"/>
    <s v="CT40000633"/>
    <x v="9"/>
    <x v="1"/>
    <s v="No"/>
    <s v="No"/>
    <s v="No"/>
    <s v="Si"/>
    <s v="No"/>
  </r>
  <r>
    <x v="4"/>
    <x v="0"/>
    <x v="0"/>
    <x v="0"/>
    <s v="C40979276"/>
    <x v="5"/>
    <x v="6"/>
    <d v="2018-05-18T05:00:00"/>
    <d v="2018-05-18T11:00:00"/>
    <s v="Install Software on [AUDISJSP6102] Windows Server &lt;driver“PS3 Plus”&gt;"/>
    <x v="0"/>
    <s v="On Time"/>
    <s v="No"/>
    <s v="Minor"/>
    <s v="Successful"/>
    <s v="On Time"/>
    <n v="1"/>
    <n v="1"/>
    <n v="0"/>
    <x v="4"/>
    <x v="0"/>
    <x v="0"/>
    <n v="0"/>
    <n v="0"/>
    <n v="0"/>
    <n v="0"/>
    <n v="1"/>
    <n v="0"/>
    <x v="8"/>
    <s v="CT40008447"/>
    <x v="5"/>
    <x v="1"/>
    <s v="No"/>
    <s v="No"/>
    <s v="No"/>
    <s v="Si"/>
    <s v="No"/>
  </r>
  <r>
    <x v="4"/>
    <x v="1"/>
    <x v="1"/>
    <x v="0"/>
    <s v="C41039078"/>
    <x v="10"/>
    <x v="13"/>
    <d v="2018-05-18T09:00:00"/>
    <d v="2018-05-18T13:00:00"/>
    <s v="Preventive maintenance in IDF 17 of A50 - Audi México"/>
    <x v="0"/>
    <s v="On Time"/>
    <s v="No"/>
    <s v="Standard"/>
    <s v="Successful"/>
    <s v="On Time"/>
    <n v="1"/>
    <n v="1"/>
    <n v="0"/>
    <x v="4"/>
    <x v="0"/>
    <x v="0"/>
    <n v="0"/>
    <n v="0"/>
    <n v="0"/>
    <n v="0"/>
    <n v="1"/>
    <n v="0"/>
    <x v="8"/>
    <s v="CT40010844"/>
    <x v="7"/>
    <x v="2"/>
    <s v="No"/>
    <s v="No"/>
    <s v="No"/>
    <s v="Si"/>
    <s v="No"/>
  </r>
  <r>
    <x v="14"/>
    <x v="0"/>
    <x v="0"/>
    <x v="0"/>
    <s v="C001490312"/>
    <x v="4"/>
    <x v="88"/>
    <d v="2018-05-16T15:00:00"/>
    <d v="2018-05-19T22:00:00"/>
    <s v="ENGIE | Acomapañamiento actualización de servidores windows"/>
    <x v="0"/>
    <s v="On Time"/>
    <s v="No"/>
    <s v="Minor"/>
    <s v="Successful"/>
    <s v="On Time"/>
    <n v="1"/>
    <n v="1"/>
    <n v="0"/>
    <x v="4"/>
    <x v="0"/>
    <x v="0"/>
    <n v="0"/>
    <n v="0"/>
    <n v="0"/>
    <n v="0"/>
    <n v="1"/>
    <n v="0"/>
    <x v="4"/>
    <s v="-"/>
    <x v="4"/>
    <x v="1"/>
    <s v="No"/>
    <s v="No"/>
    <s v="No"/>
    <s v="Si"/>
    <s v="No"/>
  </r>
  <r>
    <x v="20"/>
    <x v="0"/>
    <x v="0"/>
    <x v="0"/>
    <s v="C001490348"/>
    <x v="1"/>
    <x v="139"/>
    <d v="2018-05-18T10:00:00"/>
    <d v="2018-05-18T17:00:00"/>
    <s v="AMER | HSAI | Installing Security Updates on Environment DEV/QA"/>
    <x v="0"/>
    <s v="On Time"/>
    <s v="No"/>
    <s v="Minor"/>
    <s v="Successful"/>
    <s v="On Time"/>
    <n v="1"/>
    <n v="1"/>
    <n v="0"/>
    <x v="4"/>
    <x v="0"/>
    <x v="0"/>
    <n v="0"/>
    <n v="0"/>
    <n v="0"/>
    <n v="0"/>
    <n v="1"/>
    <n v="0"/>
    <x v="4"/>
    <s v="C000312898"/>
    <x v="1"/>
    <x v="1"/>
    <s v="No"/>
    <s v="No"/>
    <s v="No"/>
    <s v="Si"/>
    <s v="No"/>
  </r>
  <r>
    <x v="5"/>
    <x v="0"/>
    <x v="0"/>
    <x v="0"/>
    <s v="C001469436"/>
    <x v="33"/>
    <x v="137"/>
    <d v="2018-05-18T16:00:00"/>
    <d v="2018-05-18T20:00:00"/>
    <s v="AMER / Grupo KUO /LINUX/ resirmty03, piqro03, grcmty03 / PSO=Y/ Operative System package upgrade / ITO pre-approved"/>
    <x v="0"/>
    <s v="On Time"/>
    <s v="No"/>
    <s v="Minor"/>
    <s v="Successful"/>
    <s v="On Time"/>
    <n v="1"/>
    <n v="1"/>
    <n v="0"/>
    <x v="4"/>
    <x v="0"/>
    <x v="0"/>
    <n v="0"/>
    <n v="0"/>
    <n v="0"/>
    <n v="0"/>
    <n v="1"/>
    <n v="0"/>
    <x v="4"/>
    <s v="C000972225"/>
    <x v="19"/>
    <x v="1"/>
    <s v="No"/>
    <s v="No"/>
    <s v="No"/>
    <s v="Si"/>
    <s v="No"/>
  </r>
  <r>
    <x v="5"/>
    <x v="0"/>
    <x v="0"/>
    <x v="0"/>
    <s v="C001488639"/>
    <x v="1"/>
    <x v="89"/>
    <d v="2018-05-18T01:00:00"/>
    <d v="2018-05-20T23:59:00"/>
    <s v="AMER | KUO | Installing Security Updates on Environment PRD | KB4093114 - KB4093118"/>
    <x v="0"/>
    <s v="On Time"/>
    <s v="No"/>
    <s v="Minor"/>
    <s v="Successful"/>
    <s v="On Time"/>
    <n v="1"/>
    <n v="1"/>
    <n v="0"/>
    <x v="4"/>
    <x v="0"/>
    <x v="0"/>
    <n v="0"/>
    <n v="0"/>
    <n v="0"/>
    <n v="0"/>
    <n v="1"/>
    <n v="0"/>
    <x v="4"/>
    <s v="C000312898"/>
    <x v="1"/>
    <x v="1"/>
    <s v="No"/>
    <s v="No"/>
    <s v="No"/>
    <s v="Si"/>
    <s v="No"/>
  </r>
  <r>
    <x v="8"/>
    <x v="1"/>
    <x v="0"/>
    <x v="0"/>
    <s v="C001280850"/>
    <x v="23"/>
    <x v="51"/>
    <d v="2018-05-18T19:00:00"/>
    <d v="2018-05-18T23:00:00"/>
    <s v="Creacion nuevo contexto de management DSI"/>
    <x v="0"/>
    <s v="On Time"/>
    <s v="No"/>
    <s v="Minor"/>
    <s v="Successful"/>
    <s v="On Time"/>
    <n v="1"/>
    <n v="1"/>
    <n v="0"/>
    <x v="4"/>
    <x v="0"/>
    <x v="0"/>
    <n v="0"/>
    <n v="0"/>
    <n v="0"/>
    <n v="0"/>
    <n v="1"/>
    <n v="0"/>
    <x v="7"/>
    <s v="-"/>
    <x v="11"/>
    <x v="2"/>
    <s v="No"/>
    <s v="No"/>
    <s v="No"/>
    <s v="Si"/>
    <s v="No"/>
  </r>
  <r>
    <x v="8"/>
    <x v="0"/>
    <x v="2"/>
    <x v="0"/>
    <s v="C001402318"/>
    <x v="124"/>
    <x v="414"/>
    <d v="2018-05-18T18:00:00"/>
    <d v="2018-05-20T12:00:00"/>
    <s v="TSMX | ORGANIZACIÓN | Sustitución de UPS y Control de transferencia en el LDR Puebla III"/>
    <x v="0"/>
    <s v="On Time"/>
    <s v="No"/>
    <s v="Significant"/>
    <s v="Successful"/>
    <s v="On Time"/>
    <n v="1"/>
    <n v="1"/>
    <n v="0"/>
    <x v="4"/>
    <x v="0"/>
    <x v="0"/>
    <n v="0"/>
    <n v="0"/>
    <n v="0"/>
    <n v="0"/>
    <n v="1"/>
    <n v="0"/>
    <x v="7"/>
    <s v="-"/>
    <x v="40"/>
    <x v="1"/>
    <s v="No"/>
    <s v="No"/>
    <s v="No"/>
    <s v="Si"/>
    <s v="No"/>
  </r>
  <r>
    <x v="8"/>
    <x v="0"/>
    <x v="0"/>
    <x v="0"/>
    <s v="C001483297"/>
    <x v="40"/>
    <x v="71"/>
    <d v="2018-05-18T18:00:00"/>
    <d v="2018-05-18T21:00:00"/>
    <s v="Checking net connections between ESXs SMXVP12P and SMXVP14P with Switch at LDR DC"/>
    <x v="0"/>
    <s v="On Time"/>
    <s v="No"/>
    <s v="Minor"/>
    <s v="Successful"/>
    <s v="On Time"/>
    <n v="1"/>
    <n v="1"/>
    <n v="0"/>
    <x v="4"/>
    <x v="0"/>
    <x v="0"/>
    <n v="0"/>
    <n v="0"/>
    <n v="0"/>
    <n v="0"/>
    <n v="1"/>
    <n v="0"/>
    <x v="7"/>
    <s v="-"/>
    <x v="22"/>
    <x v="1"/>
    <s v="No"/>
    <s v="No"/>
    <s v="No"/>
    <s v="Si"/>
    <s v="No"/>
  </r>
  <r>
    <x v="8"/>
    <x v="1"/>
    <x v="0"/>
    <x v="0"/>
    <s v="C001490346"/>
    <x v="23"/>
    <x v="108"/>
    <d v="2018-05-18T16:00:00"/>
    <d v="2018-05-19T00:00:00"/>
    <s v="TSMX | PQIT | TSS | WAN SEC | Actualizacion ACS secundario TSMX"/>
    <x v="0"/>
    <s v="On Time"/>
    <s v="No"/>
    <s v="Minor"/>
    <s v="Successful"/>
    <s v="On Time"/>
    <n v="1"/>
    <n v="1"/>
    <n v="0"/>
    <x v="4"/>
    <x v="0"/>
    <x v="0"/>
    <n v="0"/>
    <n v="0"/>
    <n v="0"/>
    <n v="0"/>
    <n v="1"/>
    <n v="0"/>
    <x v="7"/>
    <s v="-"/>
    <x v="11"/>
    <x v="2"/>
    <s v="No"/>
    <s v="No"/>
    <s v="No"/>
    <s v="Si"/>
    <s v="No"/>
  </r>
  <r>
    <x v="41"/>
    <x v="0"/>
    <x v="0"/>
    <x v="0"/>
    <s v="C001488641"/>
    <x v="11"/>
    <x v="415"/>
    <d v="2018-05-16T20:00:00"/>
    <d v="2018-05-18T20:00:00"/>
    <s v="SKM | CCS - WSUS | Pilot Deployment | Security Updates by Microsoft 04 May 2018"/>
    <x v="0"/>
    <s v="On Time"/>
    <s v="No"/>
    <s v="Minor"/>
    <s v="Successful"/>
    <s v="On Time"/>
    <n v="1"/>
    <n v="1"/>
    <n v="0"/>
    <x v="4"/>
    <x v="0"/>
    <x v="0"/>
    <n v="0"/>
    <n v="0"/>
    <n v="0"/>
    <n v="0"/>
    <n v="1"/>
    <n v="0"/>
    <x v="7"/>
    <s v="-"/>
    <x v="2"/>
    <x v="1"/>
    <s v="No"/>
    <s v="No"/>
    <s v="No"/>
    <s v="Si"/>
    <s v="No"/>
  </r>
  <r>
    <x v="17"/>
    <x v="0"/>
    <x v="1"/>
    <x v="0"/>
    <s v="C001486953"/>
    <x v="1"/>
    <x v="128"/>
    <d v="2018-05-18T08:00:00"/>
    <d v="2018-05-20T12:00:00"/>
    <s v="AMER |Owens | Distribution of MSFT patches for Windows Servers (PRD) &lt;May - 2018&gt;"/>
    <x v="0"/>
    <s v="On Time"/>
    <s v="No"/>
    <s v="Standard"/>
    <s v="Successful"/>
    <s v="On Time"/>
    <n v="1"/>
    <n v="1"/>
    <n v="0"/>
    <x v="4"/>
    <x v="0"/>
    <x v="0"/>
    <n v="0"/>
    <n v="0"/>
    <n v="0"/>
    <n v="0"/>
    <n v="1"/>
    <n v="0"/>
    <x v="1"/>
    <s v="C000945095"/>
    <x v="1"/>
    <x v="1"/>
    <s v="No"/>
    <s v="No"/>
    <s v="No"/>
    <s v="Si"/>
    <s v="No"/>
  </r>
  <r>
    <x v="1"/>
    <x v="1"/>
    <x v="0"/>
    <x v="0"/>
    <s v="C001416336"/>
    <x v="34"/>
    <x v="39"/>
    <d v="2018-05-14T17:00:00"/>
    <d v="2018-05-18T17:00:00"/>
    <s v="VITRO | Prueba VIT-VCAR-NVO_LAREDO Upgrade de IOS a router Cisco"/>
    <x v="0"/>
    <s v="On Time"/>
    <s v="No"/>
    <s v="Minor"/>
    <s v="Successful"/>
    <s v="On Time"/>
    <n v="1"/>
    <n v="1"/>
    <n v="0"/>
    <x v="4"/>
    <x v="0"/>
    <x v="0"/>
    <n v="0"/>
    <n v="0"/>
    <n v="0"/>
    <n v="0"/>
    <n v="1"/>
    <n v="0"/>
    <x v="1"/>
    <s v="-"/>
    <x v="11"/>
    <x v="2"/>
    <s v="No"/>
    <s v="No"/>
    <s v="No"/>
    <s v="Si"/>
    <s v="No"/>
  </r>
  <r>
    <x v="1"/>
    <x v="0"/>
    <x v="0"/>
    <x v="0"/>
    <s v="C001490377"/>
    <x v="85"/>
    <x v="180"/>
    <d v="2018-05-17T12:00:00"/>
    <d v="2018-05-21T00:00:00"/>
    <s v="PROD | Service Outage=Y | During Bus Hrs=N | Upgrade SQLServer 2008 R2 10.50.6000.34 to 10.50.6542.0"/>
    <x v="0"/>
    <s v="On Time"/>
    <s v="No"/>
    <s v="Minor"/>
    <s v="Successful"/>
    <s v="On Time"/>
    <n v="1"/>
    <n v="1"/>
    <n v="0"/>
    <x v="4"/>
    <x v="0"/>
    <x v="0"/>
    <n v="0"/>
    <n v="0"/>
    <n v="0"/>
    <n v="0"/>
    <n v="1"/>
    <n v="0"/>
    <x v="1"/>
    <s v="C000156392"/>
    <x v="21"/>
    <x v="1"/>
    <s v="No"/>
    <s v="No"/>
    <s v="No"/>
    <s v="Si"/>
    <s v="No"/>
  </r>
  <r>
    <x v="1"/>
    <x v="0"/>
    <x v="0"/>
    <x v="0"/>
    <s v="C001490172"/>
    <x v="25"/>
    <x v="201"/>
    <d v="2018-05-17T18:00:00"/>
    <d v="2018-05-18T23:00:00"/>
    <s v="AMER | VITRO | ADD DESKTOP EXPERIENCE FEATURE"/>
    <x v="0"/>
    <s v="On Time"/>
    <s v="No"/>
    <s v="Minor"/>
    <s v="Successful"/>
    <s v="On Time"/>
    <n v="1"/>
    <n v="1"/>
    <n v="0"/>
    <x v="4"/>
    <x v="0"/>
    <x v="0"/>
    <n v="0"/>
    <n v="0"/>
    <n v="0"/>
    <n v="0"/>
    <n v="1"/>
    <n v="0"/>
    <x v="1"/>
    <s v="-"/>
    <x v="12"/>
    <x v="1"/>
    <s v="No"/>
    <s v="No"/>
    <s v="No"/>
    <s v="Si"/>
    <s v="No"/>
  </r>
  <r>
    <x v="1"/>
    <x v="0"/>
    <x v="2"/>
    <x v="0"/>
    <s v="C001482164"/>
    <x v="21"/>
    <x v="278"/>
    <d v="2018-05-18T20:00:00"/>
    <d v="2018-05-21T10:00:00"/>
    <s v="VITRO | SAP Migration (Appcom to DCS3.0) | PRD |EPD | RP1| SPD | SAP Tools Export/Import"/>
    <x v="0"/>
    <s v="On Time"/>
    <s v="No"/>
    <s v="Significant"/>
    <s v="Successful"/>
    <s v="On Time"/>
    <n v="1"/>
    <n v="1"/>
    <n v="0"/>
    <x v="4"/>
    <x v="0"/>
    <x v="0"/>
    <n v="0"/>
    <n v="0"/>
    <n v="0"/>
    <n v="0"/>
    <n v="1"/>
    <n v="0"/>
    <x v="1"/>
    <s v="-"/>
    <x v="15"/>
    <x v="1"/>
    <s v="No"/>
    <s v="No"/>
    <s v="No"/>
    <s v="Si"/>
    <s v="No"/>
  </r>
  <r>
    <x v="1"/>
    <x v="0"/>
    <x v="2"/>
    <x v="0"/>
    <s v="C001487055"/>
    <x v="21"/>
    <x v="278"/>
    <d v="2018-05-18T20:00:00"/>
    <d v="2018-05-21T10:00:00"/>
    <s v="VITRO | SAP Migration (Appcom to DCS3.0) | PRD |BP3| RPD | SAP Tools New Installation"/>
    <x v="0"/>
    <s v="On Time"/>
    <s v="No"/>
    <s v="Significant"/>
    <s v="Successful"/>
    <s v="On Time"/>
    <n v="1"/>
    <n v="1"/>
    <n v="0"/>
    <x v="4"/>
    <x v="0"/>
    <x v="0"/>
    <n v="0"/>
    <n v="0"/>
    <n v="0"/>
    <n v="0"/>
    <n v="1"/>
    <n v="0"/>
    <x v="1"/>
    <s v="-"/>
    <x v="15"/>
    <x v="1"/>
    <s v="No"/>
    <s v="No"/>
    <s v="No"/>
    <s v="Si"/>
    <s v="No"/>
  </r>
  <r>
    <x v="1"/>
    <x v="1"/>
    <x v="1"/>
    <x v="0"/>
    <s v="C001491952"/>
    <x v="26"/>
    <x v="246"/>
    <d v="2018-05-17T11:00:00"/>
    <d v="2018-05-18T18:00:00"/>
    <s v="VITRO | Remplazo de Switch dañado en el área de Embarques - Localidad COSMOS - Preaprobado"/>
    <x v="0"/>
    <s v="On Time"/>
    <s v="No"/>
    <s v="Standard"/>
    <s v="Successful"/>
    <s v="On Time"/>
    <n v="1"/>
    <n v="1"/>
    <n v="0"/>
    <x v="4"/>
    <x v="0"/>
    <x v="0"/>
    <n v="0"/>
    <n v="0"/>
    <n v="0"/>
    <n v="0"/>
    <n v="1"/>
    <n v="0"/>
    <x v="1"/>
    <s v="C000184287"/>
    <x v="14"/>
    <x v="2"/>
    <s v="No"/>
    <s v="No"/>
    <s v="No"/>
    <s v="Si"/>
    <s v="No"/>
  </r>
  <r>
    <x v="1"/>
    <x v="1"/>
    <x v="1"/>
    <x v="0"/>
    <s v="C001490248"/>
    <x v="26"/>
    <x v="39"/>
    <d v="2018-05-18T08:00:00"/>
    <d v="2018-05-18T18:00:00"/>
    <s v="Liberacion de UPS al NOC de Fama Mty, Flex, Vitro Polanco, Cosmos y Aero vitro"/>
    <x v="0"/>
    <s v="On Time"/>
    <s v="No"/>
    <s v="Standard"/>
    <s v="Successful"/>
    <s v="On Time"/>
    <n v="1"/>
    <n v="1"/>
    <n v="0"/>
    <x v="4"/>
    <x v="0"/>
    <x v="0"/>
    <n v="0"/>
    <n v="0"/>
    <n v="0"/>
    <n v="0"/>
    <n v="1"/>
    <n v="0"/>
    <x v="1"/>
    <s v="-"/>
    <x v="14"/>
    <x v="2"/>
    <s v="No"/>
    <s v="No"/>
    <s v="No"/>
    <s v="Si"/>
    <s v="No"/>
  </r>
  <r>
    <x v="4"/>
    <x v="0"/>
    <x v="0"/>
    <x v="0"/>
    <s v="C41028414"/>
    <x v="5"/>
    <x v="265"/>
    <d v="2018-05-20T16:00:00"/>
    <d v="2018-05-21T03:00:00"/>
    <s v="[001] PATCH MANAGEMENT ON SERVERS"/>
    <x v="0"/>
    <s v="On Time"/>
    <s v="No"/>
    <s v="Minor"/>
    <s v="Successful"/>
    <s v="On Time"/>
    <n v="1"/>
    <n v="1"/>
    <n v="0"/>
    <x v="4"/>
    <x v="0"/>
    <x v="0"/>
    <n v="0"/>
    <n v="0"/>
    <n v="0"/>
    <n v="0"/>
    <n v="1"/>
    <n v="0"/>
    <x v="8"/>
    <s v="CT40006910"/>
    <x v="5"/>
    <x v="1"/>
    <s v="No"/>
    <s v="No"/>
    <s v="No"/>
    <s v="Si"/>
    <s v="No"/>
  </r>
  <r>
    <x v="4"/>
    <x v="0"/>
    <x v="0"/>
    <x v="0"/>
    <s v="C41036899"/>
    <x v="5"/>
    <x v="265"/>
    <d v="2018-05-17T21:00:00"/>
    <d v="2018-05-17T23:59:00"/>
    <s v="Increase drive [E] on [AUDISJSA6137] Virtual Server"/>
    <x v="0"/>
    <s v="On Time"/>
    <s v="No"/>
    <s v="Minor"/>
    <s v="Successful"/>
    <s v="On Time"/>
    <n v="1"/>
    <n v="1"/>
    <n v="0"/>
    <x v="4"/>
    <x v="0"/>
    <x v="0"/>
    <n v="0"/>
    <n v="0"/>
    <n v="0"/>
    <n v="0"/>
    <n v="1"/>
    <n v="0"/>
    <x v="8"/>
    <s v="CT40008390"/>
    <x v="5"/>
    <x v="1"/>
    <s v="No"/>
    <s v="No"/>
    <s v="No"/>
    <s v="Si"/>
    <s v="No"/>
  </r>
  <r>
    <x v="7"/>
    <x v="0"/>
    <x v="0"/>
    <x v="0"/>
    <s v="C41042653"/>
    <x v="8"/>
    <x v="141"/>
    <d v="2018-05-20T02:00:00"/>
    <d v="2018-05-20T14:00:00"/>
    <s v="ACCOMPANIMENT HP: Update EUP Cluster scripts to disable &quot;MessageServer&quot;"/>
    <x v="0"/>
    <s v="On Time"/>
    <s v="No"/>
    <s v="Minor"/>
    <s v="Successful"/>
    <s v="On Time"/>
    <n v="1"/>
    <n v="1"/>
    <n v="0"/>
    <x v="4"/>
    <x v="0"/>
    <x v="0"/>
    <n v="0"/>
    <n v="0"/>
    <n v="0"/>
    <n v="0"/>
    <n v="1"/>
    <n v="0"/>
    <x v="8"/>
    <s v="CT40002746"/>
    <x v="6"/>
    <x v="1"/>
    <s v="No"/>
    <s v="No"/>
    <s v="No"/>
    <s v="Si"/>
    <s v="No"/>
  </r>
  <r>
    <x v="7"/>
    <x v="3"/>
    <x v="0"/>
    <x v="0"/>
    <s v="C41039111"/>
    <x v="112"/>
    <x v="330"/>
    <d v="2018-05-20T08:00:00"/>
    <d v="2018-05-20T15:00:00"/>
    <s v="Ajuste Nueva Mascara RVS para RVS COFIDI servers VWMXPUSSP134P / VWMXPUSSP135P"/>
    <x v="0"/>
    <s v="On Time"/>
    <s v="No"/>
    <s v="Minor"/>
    <s v="Successful"/>
    <s v="On Time"/>
    <n v="1"/>
    <n v="1"/>
    <n v="0"/>
    <x v="4"/>
    <x v="0"/>
    <x v="0"/>
    <n v="0"/>
    <n v="0"/>
    <n v="0"/>
    <n v="0"/>
    <n v="1"/>
    <n v="0"/>
    <x v="8"/>
    <s v="CT40010740"/>
    <x v="26"/>
    <x v="4"/>
    <s v="No"/>
    <s v="No"/>
    <s v="No"/>
    <s v="Si"/>
    <s v="No"/>
  </r>
  <r>
    <x v="7"/>
    <x v="0"/>
    <x v="0"/>
    <x v="0"/>
    <s v="C41020615"/>
    <x v="53"/>
    <x v="45"/>
    <d v="2018-05-20T14:00:00"/>
    <d v="2018-05-20T18:00:00"/>
    <s v="Switch -back de recursos aplicaciones"/>
    <x v="0"/>
    <s v="On Time"/>
    <s v="No"/>
    <s v="Minor"/>
    <s v="Successful"/>
    <s v="On Time"/>
    <n v="1"/>
    <n v="1"/>
    <n v="0"/>
    <x v="4"/>
    <x v="0"/>
    <x v="0"/>
    <n v="0"/>
    <n v="0"/>
    <n v="0"/>
    <n v="0"/>
    <n v="1"/>
    <n v="0"/>
    <x v="8"/>
    <s v="CT40001462"/>
    <x v="18"/>
    <x v="1"/>
    <s v="No"/>
    <s v="No"/>
    <s v="No"/>
    <s v="Si"/>
    <s v="No"/>
  </r>
  <r>
    <x v="7"/>
    <x v="0"/>
    <x v="0"/>
    <x v="0"/>
    <s v="C41041543"/>
    <x v="53"/>
    <x v="256"/>
    <d v="2018-05-20T19:00:00"/>
    <d v="2018-05-20T23:00:00"/>
    <s v="Parcheo Servidor DMX1FSIFV5"/>
    <x v="0"/>
    <s v="On Time"/>
    <s v="No"/>
    <s v="Minor"/>
    <s v="Successful"/>
    <s v="On Time"/>
    <n v="1"/>
    <n v="1"/>
    <n v="0"/>
    <x v="4"/>
    <x v="0"/>
    <x v="0"/>
    <n v="0"/>
    <n v="0"/>
    <n v="0"/>
    <n v="0"/>
    <n v="1"/>
    <n v="0"/>
    <x v="8"/>
    <s v="CT40002647"/>
    <x v="18"/>
    <x v="1"/>
    <s v="No"/>
    <s v="No"/>
    <s v="No"/>
    <s v="Si"/>
    <s v="No"/>
  </r>
  <r>
    <x v="7"/>
    <x v="0"/>
    <x v="0"/>
    <x v="0"/>
    <s v="C41038204"/>
    <x v="27"/>
    <x v="91"/>
    <d v="2018-05-18T19:00:00"/>
    <d v="2018-05-20T20:00:00"/>
    <s v="Distribución e instalación de los parches de seguridad Microsoft desarrollo-CAET-Nadin"/>
    <x v="0"/>
    <s v="On Time"/>
    <s v="No"/>
    <s v="Minor"/>
    <s v="Successful"/>
    <s v="On Time"/>
    <n v="1"/>
    <n v="1"/>
    <n v="0"/>
    <x v="4"/>
    <x v="0"/>
    <x v="0"/>
    <n v="0"/>
    <n v="0"/>
    <n v="0"/>
    <n v="0"/>
    <n v="1"/>
    <n v="0"/>
    <x v="8"/>
    <s v="CT40002558"/>
    <x v="1"/>
    <x v="1"/>
    <s v="No"/>
    <s v="No"/>
    <s v="No"/>
    <s v="Si"/>
    <s v="No"/>
  </r>
  <r>
    <x v="7"/>
    <x v="0"/>
    <x v="0"/>
    <x v="0"/>
    <s v="C41041621"/>
    <x v="27"/>
    <x v="20"/>
    <d v="2018-05-20T08:00:00"/>
    <d v="2018-05-20T23:59:00"/>
    <s v="Actualizacion de ILO4 en servidores HP- Bloque II"/>
    <x v="0"/>
    <s v="On Time"/>
    <s v="No"/>
    <s v="Minor"/>
    <s v="Successful"/>
    <s v="On Time"/>
    <n v="1"/>
    <n v="1"/>
    <n v="0"/>
    <x v="4"/>
    <x v="0"/>
    <x v="0"/>
    <n v="0"/>
    <n v="0"/>
    <n v="0"/>
    <n v="0"/>
    <n v="1"/>
    <n v="0"/>
    <x v="8"/>
    <s v="CT40013009"/>
    <x v="1"/>
    <x v="1"/>
    <s v="No"/>
    <s v="No"/>
    <s v="No"/>
    <s v="Si"/>
    <s v="No"/>
  </r>
  <r>
    <x v="7"/>
    <x v="1"/>
    <x v="0"/>
    <x v="0"/>
    <s v="C41039123"/>
    <x v="41"/>
    <x v="309"/>
    <d v="2018-05-20T10:30:00"/>
    <d v="2018-05-20T16:00:00"/>
    <s v="Pruebas de HA Enlace L2L CKD"/>
    <x v="0"/>
    <s v="On Time"/>
    <s v="No"/>
    <s v="Minor"/>
    <s v="Successful"/>
    <s v="On Time"/>
    <n v="1"/>
    <n v="1"/>
    <n v="0"/>
    <x v="4"/>
    <x v="0"/>
    <x v="0"/>
    <n v="0"/>
    <n v="0"/>
    <n v="0"/>
    <n v="0"/>
    <n v="1"/>
    <n v="0"/>
    <x v="8"/>
    <s v="CT40012820"/>
    <x v="14"/>
    <x v="2"/>
    <s v="No"/>
    <s v="No"/>
    <s v="No"/>
    <s v="Si"/>
    <s v="No"/>
  </r>
  <r>
    <x v="0"/>
    <x v="0"/>
    <x v="0"/>
    <x v="0"/>
    <s v="C001492063"/>
    <x v="14"/>
    <x v="146"/>
    <d v="2018-05-20T11:00:00"/>
    <d v="2018-05-20T23:00:00"/>
    <s v="SIGMA | Storage Decommission sianoqc | Phase 2"/>
    <x v="0"/>
    <s v="On Time"/>
    <s v="No"/>
    <s v="Minor"/>
    <s v="Successful"/>
    <s v="On Time"/>
    <n v="1"/>
    <n v="1"/>
    <n v="0"/>
    <x v="4"/>
    <x v="0"/>
    <x v="0"/>
    <n v="0"/>
    <n v="0"/>
    <n v="0"/>
    <n v="0"/>
    <n v="1"/>
    <n v="0"/>
    <x v="0"/>
    <s v="C001491953"/>
    <x v="9"/>
    <x v="1"/>
    <s v="No"/>
    <s v="No"/>
    <s v="No"/>
    <s v="Si"/>
    <s v="No"/>
  </r>
  <r>
    <x v="0"/>
    <x v="0"/>
    <x v="0"/>
    <x v="0"/>
    <s v="C001488633"/>
    <x v="30"/>
    <x v="175"/>
    <d v="2018-05-18T12:05:00"/>
    <d v="2018-05-18T19:55:00"/>
    <s v="SIGMA | Rundown AIX SYSTEMS  SIAPIP| Phase 2"/>
    <x v="0"/>
    <s v="On Time"/>
    <s v="No"/>
    <s v="Minor"/>
    <s v="Successful"/>
    <s v="On Time"/>
    <n v="1"/>
    <n v="1"/>
    <n v="0"/>
    <x v="4"/>
    <x v="0"/>
    <x v="0"/>
    <n v="0"/>
    <n v="0"/>
    <n v="0"/>
    <n v="0"/>
    <n v="1"/>
    <n v="0"/>
    <x v="0"/>
    <s v="CMOD312853"/>
    <x v="18"/>
    <x v="1"/>
    <s v="No"/>
    <s v="No"/>
    <s v="No"/>
    <s v="Si"/>
    <s v="No"/>
  </r>
  <r>
    <x v="0"/>
    <x v="0"/>
    <x v="0"/>
    <x v="0"/>
    <s v="C001490414"/>
    <x v="30"/>
    <x v="175"/>
    <d v="2018-05-19T12:05:00"/>
    <d v="2018-05-19T16:00:00"/>
    <s v="SIGMA / SAP System / NTP Migration PRD"/>
    <x v="0"/>
    <s v="On Time"/>
    <s v="No"/>
    <s v="Minor"/>
    <s v="Successful"/>
    <s v="On Time"/>
    <n v="1"/>
    <n v="1"/>
    <n v="0"/>
    <x v="4"/>
    <x v="0"/>
    <x v="0"/>
    <n v="0"/>
    <n v="0"/>
    <n v="0"/>
    <n v="0"/>
    <n v="1"/>
    <n v="0"/>
    <x v="0"/>
    <s v="CMOD315949"/>
    <x v="18"/>
    <x v="1"/>
    <s v="No"/>
    <s v="No"/>
    <s v="No"/>
    <s v="Si"/>
    <s v="No"/>
  </r>
  <r>
    <x v="0"/>
    <x v="0"/>
    <x v="0"/>
    <x v="0"/>
    <s v="C001492078"/>
    <x v="30"/>
    <x v="291"/>
    <d v="2018-05-18T17:00:00"/>
    <d v="2018-05-20T21:00:00"/>
    <s v="SIGMA/ AMER / UNIX / OSS PRD/ AIX Patches / siaibh_boot siaibp_boot"/>
    <x v="0"/>
    <s v="On Time"/>
    <s v="No"/>
    <s v="Minor"/>
    <s v="Successful"/>
    <s v="On Time"/>
    <n v="1"/>
    <n v="1"/>
    <n v="0"/>
    <x v="4"/>
    <x v="0"/>
    <x v="0"/>
    <n v="0"/>
    <n v="0"/>
    <n v="0"/>
    <n v="0"/>
    <n v="1"/>
    <n v="0"/>
    <x v="0"/>
    <s v="CMOD315660"/>
    <x v="18"/>
    <x v="1"/>
    <s v="No"/>
    <s v="No"/>
    <s v="No"/>
    <s v="Si"/>
    <s v="No"/>
  </r>
  <r>
    <x v="0"/>
    <x v="0"/>
    <x v="0"/>
    <x v="0"/>
    <s v="C001492041"/>
    <x v="17"/>
    <x v="22"/>
    <d v="2018-05-17T12:30:00"/>
    <d v="2018-05-19T23:30:00"/>
    <s v="AMER | SIGMA | Distribution of MSFT patches for Windows Servers (QAS,DEV) &lt;MAY2018&gt;"/>
    <x v="0"/>
    <s v="On Time"/>
    <s v="No"/>
    <s v="Minor"/>
    <s v="Successful"/>
    <s v="On Time"/>
    <n v="1"/>
    <n v="1"/>
    <n v="0"/>
    <x v="4"/>
    <x v="0"/>
    <x v="0"/>
    <n v="0"/>
    <n v="0"/>
    <n v="0"/>
    <n v="0"/>
    <n v="1"/>
    <n v="0"/>
    <x v="0"/>
    <s v="C000945095"/>
    <x v="5"/>
    <x v="1"/>
    <s v="No"/>
    <s v="No"/>
    <s v="No"/>
    <s v="Si"/>
    <s v="No"/>
  </r>
  <r>
    <x v="0"/>
    <x v="0"/>
    <x v="0"/>
    <x v="0"/>
    <s v="C001492050"/>
    <x v="17"/>
    <x v="22"/>
    <d v="2018-05-19T18:00:00"/>
    <d v="2018-05-20T18:00:00"/>
    <s v="AMER | ALLIAX | Distribution of MSFT patches for Windows Servers (PRD Critical) &lt;MAY2018&gt;"/>
    <x v="0"/>
    <s v="On Time"/>
    <s v="No"/>
    <s v="Minor"/>
    <s v="Successful"/>
    <s v="On Time"/>
    <n v="1"/>
    <n v="1"/>
    <n v="0"/>
    <x v="4"/>
    <x v="0"/>
    <x v="0"/>
    <n v="0"/>
    <n v="0"/>
    <n v="0"/>
    <n v="0"/>
    <n v="1"/>
    <n v="0"/>
    <x v="0"/>
    <s v="C000945095"/>
    <x v="5"/>
    <x v="1"/>
    <s v="No"/>
    <s v="No"/>
    <s v="No"/>
    <s v="Si"/>
    <s v="No"/>
  </r>
  <r>
    <x v="0"/>
    <x v="0"/>
    <x v="0"/>
    <x v="0"/>
    <s v="C001492066"/>
    <x v="17"/>
    <x v="300"/>
    <d v="2018-05-18T21:00:00"/>
    <d v="2018-05-20T12:00:00"/>
    <s v="AMER | Indelpro | Distribution of MSFT patches for Windows Servers &lt;MAY 2018&gt;| DEV"/>
    <x v="0"/>
    <s v="On Time"/>
    <s v="No"/>
    <s v="Minor"/>
    <s v="Successful"/>
    <s v="On Time"/>
    <n v="1"/>
    <n v="1"/>
    <n v="0"/>
    <x v="4"/>
    <x v="0"/>
    <x v="0"/>
    <n v="0"/>
    <n v="0"/>
    <n v="0"/>
    <n v="0"/>
    <n v="1"/>
    <n v="0"/>
    <x v="0"/>
    <s v="C000945095"/>
    <x v="5"/>
    <x v="1"/>
    <s v="No"/>
    <s v="No"/>
    <s v="No"/>
    <s v="Si"/>
    <s v="No"/>
  </r>
  <r>
    <x v="0"/>
    <x v="0"/>
    <x v="0"/>
    <x v="0"/>
    <s v="C001492110"/>
    <x v="17"/>
    <x v="22"/>
    <d v="2018-05-19T20:00:00"/>
    <d v="2018-05-20T04:00:00"/>
    <s v="AMER | PETROTEMEX | Distribution of MSFT patches for Windows Servers (DEV) &lt;MAY2018&gt;"/>
    <x v="0"/>
    <s v="On Time"/>
    <s v="No"/>
    <s v="Minor"/>
    <s v="Successful"/>
    <s v="On Time"/>
    <n v="1"/>
    <n v="1"/>
    <n v="0"/>
    <x v="4"/>
    <x v="0"/>
    <x v="0"/>
    <n v="0"/>
    <n v="0"/>
    <n v="0"/>
    <n v="0"/>
    <n v="1"/>
    <n v="0"/>
    <x v="0"/>
    <s v="C000945095"/>
    <x v="5"/>
    <x v="1"/>
    <s v="No"/>
    <s v="No"/>
    <s v="No"/>
    <s v="Si"/>
    <s v="No"/>
  </r>
  <r>
    <x v="0"/>
    <x v="0"/>
    <x v="0"/>
    <x v="0"/>
    <s v="C001492043"/>
    <x v="36"/>
    <x v="54"/>
    <d v="2018-05-17T15:30:00"/>
    <d v="2018-05-18T18:30:00"/>
    <s v="NEMAK | PROD | OUTAGE = Y | Add temporal backup drive to server MTYAPS0022"/>
    <x v="0"/>
    <s v="On Time"/>
    <s v="No"/>
    <s v="Minor"/>
    <s v="Successful"/>
    <s v="On Time"/>
    <n v="1"/>
    <n v="1"/>
    <n v="0"/>
    <x v="4"/>
    <x v="0"/>
    <x v="0"/>
    <n v="0"/>
    <n v="0"/>
    <n v="0"/>
    <n v="0"/>
    <n v="1"/>
    <n v="0"/>
    <x v="0"/>
    <s v="-"/>
    <x v="21"/>
    <x v="1"/>
    <s v="No"/>
    <s v="No"/>
    <s v="No"/>
    <s v="Si"/>
    <s v="No"/>
  </r>
  <r>
    <x v="0"/>
    <x v="0"/>
    <x v="0"/>
    <x v="0"/>
    <s v="C001483393"/>
    <x v="70"/>
    <x v="385"/>
    <d v="2018-05-18T11:00:00"/>
    <d v="2018-05-19T20:00:00"/>
    <s v="AMER | ALFACORP | SECURITY |  UPGRADE REINSTALL INSTALL ANTIVIRUS SYMANTEC - ITO CAB - preapproved"/>
    <x v="0"/>
    <s v="On Time"/>
    <s v="No"/>
    <s v="Minor"/>
    <s v="Successful"/>
    <s v="On Time"/>
    <n v="1"/>
    <n v="1"/>
    <n v="0"/>
    <x v="4"/>
    <x v="0"/>
    <x v="0"/>
    <n v="0"/>
    <n v="0"/>
    <n v="0"/>
    <n v="0"/>
    <n v="1"/>
    <n v="0"/>
    <x v="0"/>
    <s v="C001203783"/>
    <x v="29"/>
    <x v="1"/>
    <s v="No"/>
    <s v="No"/>
    <s v="No"/>
    <s v="Si"/>
    <s v="No"/>
  </r>
  <r>
    <x v="0"/>
    <x v="0"/>
    <x v="0"/>
    <x v="0"/>
    <s v="C001492147"/>
    <x v="70"/>
    <x v="63"/>
    <d v="2018-05-19T22:00:00"/>
    <d v="2018-05-20T08:00:00"/>
    <s v="Amer | Alliax |Apply Symantec Antivirus Agent Patch"/>
    <x v="0"/>
    <s v="On Time"/>
    <s v="No"/>
    <s v="Minor"/>
    <s v="Successful"/>
    <s v="On Time"/>
    <n v="1"/>
    <n v="1"/>
    <n v="0"/>
    <x v="4"/>
    <x v="0"/>
    <x v="0"/>
    <n v="0"/>
    <n v="0"/>
    <n v="0"/>
    <n v="0"/>
    <n v="1"/>
    <n v="0"/>
    <x v="0"/>
    <s v="-"/>
    <x v="29"/>
    <x v="1"/>
    <s v="No"/>
    <s v="No"/>
    <s v="No"/>
    <s v="Si"/>
    <s v="No"/>
  </r>
  <r>
    <x v="0"/>
    <x v="0"/>
    <x v="0"/>
    <x v="0"/>
    <s v="C001483404"/>
    <x v="0"/>
    <x v="98"/>
    <d v="2018-05-18T16:30:00"/>
    <d v="2018-05-19T01:00:00"/>
    <s v="SIGMA /  SAP / [ DEV ] /- Install SAP Bundle Patch (SBP) / ITO.CAB pre-approved [4EP]"/>
    <x v="0"/>
    <s v="On Time"/>
    <s v="No"/>
    <s v="Minor"/>
    <s v="Successful"/>
    <s v="On Time"/>
    <n v="1"/>
    <n v="1"/>
    <n v="0"/>
    <x v="4"/>
    <x v="0"/>
    <x v="0"/>
    <n v="0"/>
    <n v="0"/>
    <n v="0"/>
    <n v="0"/>
    <n v="1"/>
    <n v="0"/>
    <x v="0"/>
    <s v="CMOD318870"/>
    <x v="0"/>
    <x v="0"/>
    <s v="No"/>
    <s v="No"/>
    <s v="No"/>
    <s v="Si"/>
    <s v="No"/>
  </r>
  <r>
    <x v="0"/>
    <x v="0"/>
    <x v="0"/>
    <x v="0"/>
    <s v="C001488602"/>
    <x v="0"/>
    <x v="95"/>
    <d v="2018-05-20T15:00:00"/>
    <d v="2018-05-20T18:00:00"/>
    <s v="SIGMA / SAP-TS-TSMX  / PRODUCTIVE/ PRD/ Resize Redo Logs / Outage = No"/>
    <x v="0"/>
    <s v="On Time"/>
    <s v="No"/>
    <s v="Minor"/>
    <s v="Successful"/>
    <s v="On Time"/>
    <n v="1"/>
    <n v="1"/>
    <n v="0"/>
    <x v="4"/>
    <x v="0"/>
    <x v="0"/>
    <n v="0"/>
    <n v="0"/>
    <n v="0"/>
    <n v="0"/>
    <n v="1"/>
    <n v="0"/>
    <x v="0"/>
    <s v="-"/>
    <x v="0"/>
    <x v="0"/>
    <s v="No"/>
    <s v="No"/>
    <s v="No"/>
    <s v="Si"/>
    <s v="No"/>
  </r>
  <r>
    <x v="0"/>
    <x v="3"/>
    <x v="0"/>
    <x v="0"/>
    <s v="C001487015"/>
    <x v="61"/>
    <x v="355"/>
    <d v="2018-05-18T13:00:00"/>
    <d v="2018-05-18T19:00:00"/>
    <s v="ALFACORP | IIS Restore Test of ALPEKFEPRD server"/>
    <x v="0"/>
    <s v="On Time"/>
    <s v="No"/>
    <s v="Minor"/>
    <s v="Successful"/>
    <s v="On Time"/>
    <n v="1"/>
    <n v="1"/>
    <n v="0"/>
    <x v="4"/>
    <x v="0"/>
    <x v="0"/>
    <n v="0"/>
    <n v="0"/>
    <n v="0"/>
    <n v="0"/>
    <n v="1"/>
    <n v="0"/>
    <x v="0"/>
    <s v="-"/>
    <x v="26"/>
    <x v="4"/>
    <s v="No"/>
    <s v="No"/>
    <s v="No"/>
    <s v="Si"/>
    <s v="No"/>
  </r>
  <r>
    <x v="11"/>
    <x v="1"/>
    <x v="0"/>
    <x v="0"/>
    <s v="CRQ247707"/>
    <x v="88"/>
    <x v="416"/>
    <d v="2018-04-11T20:00:00"/>
    <d v="2018-05-16T18:00:00"/>
    <s v="Aplicar Politica de redes TA01 en Forescout para fabricas, Cantabria y Acuario"/>
    <x v="0"/>
    <s v="On Time"/>
    <s v="No"/>
    <s v="Minor"/>
    <s v="Successful"/>
    <s v="On Time"/>
    <n v="1"/>
    <n v="1"/>
    <n v="0"/>
    <x v="4"/>
    <x v="0"/>
    <x v="0"/>
    <n v="0"/>
    <n v="0"/>
    <n v="0"/>
    <n v="0"/>
    <n v="1"/>
    <n v="0"/>
    <x v="6"/>
    <s v="-"/>
    <x v="14"/>
    <x v="2"/>
    <s v="No"/>
    <s v="No"/>
    <s v="No"/>
    <s v="Si"/>
    <s v="No"/>
  </r>
  <r>
    <x v="11"/>
    <x v="1"/>
    <x v="0"/>
    <x v="0"/>
    <s v="CRQ251119"/>
    <x v="88"/>
    <x v="416"/>
    <d v="2018-05-15T10:00:00"/>
    <d v="2018-05-16T18:00:00"/>
    <s v="Mitigacion de diversas vulnerabilidades proceso CERT / Global NOPRD"/>
    <x v="0"/>
    <s v="On Time"/>
    <s v="No"/>
    <s v="Minor"/>
    <s v="Successful"/>
    <s v="On Time"/>
    <n v="1"/>
    <n v="1"/>
    <n v="0"/>
    <x v="4"/>
    <x v="0"/>
    <x v="0"/>
    <n v="0"/>
    <n v="0"/>
    <n v="0"/>
    <n v="0"/>
    <n v="1"/>
    <n v="0"/>
    <x v="6"/>
    <s v="-"/>
    <x v="14"/>
    <x v="2"/>
    <s v="No"/>
    <s v="No"/>
    <s v="No"/>
    <s v="Si"/>
    <s v="No"/>
  </r>
  <r>
    <x v="11"/>
    <x v="0"/>
    <x v="0"/>
    <x v="0"/>
    <s v="CRQ244243"/>
    <x v="72"/>
    <x v="107"/>
    <d v="2018-05-16T16:00:00"/>
    <d v="2018-05-17T00:00:00"/>
    <s v="Prueba para la reconfiguración del  servicio de vsftpd a nivel SO."/>
    <x v="0"/>
    <s v="On Time"/>
    <s v="No"/>
    <s v="Minor"/>
    <s v="Successful"/>
    <s v="On Time"/>
    <n v="1"/>
    <n v="1"/>
    <n v="0"/>
    <x v="4"/>
    <x v="0"/>
    <x v="0"/>
    <n v="0"/>
    <n v="0"/>
    <n v="0"/>
    <n v="0"/>
    <n v="1"/>
    <n v="0"/>
    <x v="6"/>
    <s v="-"/>
    <x v="18"/>
    <x v="1"/>
    <s v="No"/>
    <s v="No"/>
    <s v="No"/>
    <s v="Si"/>
    <s v="No"/>
  </r>
  <r>
    <x v="11"/>
    <x v="1"/>
    <x v="0"/>
    <x v="0"/>
    <s v="CRQ250811"/>
    <x v="16"/>
    <x v="359"/>
    <d v="2018-05-17T03:00:00"/>
    <d v="2018-05-17T06:00:00"/>
    <s v="Cambiar el Pre-Share Key usado para establecer la VPN Site-to-Site con MuleSoft"/>
    <x v="0"/>
    <s v="On Time"/>
    <s v="No"/>
    <s v="Minor"/>
    <s v="Successful"/>
    <s v="On Time"/>
    <n v="1"/>
    <n v="1"/>
    <n v="0"/>
    <x v="4"/>
    <x v="0"/>
    <x v="0"/>
    <n v="0"/>
    <n v="0"/>
    <n v="0"/>
    <n v="0"/>
    <n v="1"/>
    <n v="0"/>
    <x v="6"/>
    <s v="-"/>
    <x v="11"/>
    <x v="2"/>
    <s v="No"/>
    <s v="No"/>
    <s v="No"/>
    <s v="Si"/>
    <s v="No"/>
  </r>
  <r>
    <x v="8"/>
    <x v="1"/>
    <x v="0"/>
    <x v="0"/>
    <s v="C001288681"/>
    <x v="47"/>
    <x v="326"/>
    <d v="2018-05-20T16:00:00"/>
    <d v="2018-05-20T18:00:00"/>
    <s v="TSMX | PQIT | TSS | VOICE | Retiro de equipo Telecom Voice | DC Puebla III | CALL MANAGER EXPRESS"/>
    <x v="0"/>
    <s v="On Time"/>
    <s v="No"/>
    <s v="Minor"/>
    <s v="Successful"/>
    <s v="On Time"/>
    <n v="1"/>
    <n v="1"/>
    <n v="0"/>
    <x v="4"/>
    <x v="0"/>
    <x v="0"/>
    <n v="0"/>
    <n v="0"/>
    <n v="0"/>
    <n v="0"/>
    <n v="1"/>
    <n v="0"/>
    <x v="7"/>
    <s v="-"/>
    <x v="24"/>
    <x v="2"/>
    <s v="No"/>
    <s v="No"/>
    <s v="No"/>
    <s v="Si"/>
    <s v="No"/>
  </r>
  <r>
    <x v="26"/>
    <x v="0"/>
    <x v="0"/>
    <x v="0"/>
    <s v="C001367486"/>
    <x v="1"/>
    <x v="89"/>
    <d v="2018-05-20T10:00:00"/>
    <d v="2018-05-20T16:00:00"/>
    <s v="AMER| Volaris | Installing Security Updates on Environment PRD May 2018"/>
    <x v="0"/>
    <s v="On Time"/>
    <s v="No"/>
    <s v="Minor"/>
    <s v="Successful"/>
    <s v="On Time"/>
    <n v="1"/>
    <n v="1"/>
    <n v="0"/>
    <x v="4"/>
    <x v="0"/>
    <x v="0"/>
    <n v="0"/>
    <n v="0"/>
    <n v="0"/>
    <n v="0"/>
    <n v="1"/>
    <n v="0"/>
    <x v="4"/>
    <s v="C000464405"/>
    <x v="1"/>
    <x v="1"/>
    <s v="No"/>
    <s v="No"/>
    <s v="No"/>
    <s v="Si"/>
    <s v="No"/>
  </r>
  <r>
    <x v="41"/>
    <x v="0"/>
    <x v="0"/>
    <x v="0"/>
    <s v="C001448352"/>
    <x v="11"/>
    <x v="415"/>
    <d v="2018-05-04T21:00:00"/>
    <d v="2018-05-18T21:00:00"/>
    <s v="SKM | WSUS | Run WSUS Cleanup Wizard"/>
    <x v="0"/>
    <s v="On Time"/>
    <s v="No"/>
    <s v="Minor"/>
    <s v="Successful"/>
    <s v="On Time"/>
    <n v="1"/>
    <n v="1"/>
    <n v="0"/>
    <x v="4"/>
    <x v="0"/>
    <x v="0"/>
    <n v="0"/>
    <n v="0"/>
    <n v="0"/>
    <n v="0"/>
    <n v="1"/>
    <n v="0"/>
    <x v="7"/>
    <s v="-"/>
    <x v="2"/>
    <x v="1"/>
    <s v="No"/>
    <s v="No"/>
    <s v="No"/>
    <s v="Si"/>
    <s v="No"/>
  </r>
  <r>
    <x v="8"/>
    <x v="0"/>
    <x v="1"/>
    <x v="0"/>
    <s v="C001456142"/>
    <x v="40"/>
    <x v="225"/>
    <d v="2018-04-19T09:00:00"/>
    <d v="2018-05-18T18:00:00"/>
    <s v="Creacion de ventana de Mantenimiento en herramienta de Monitoreo HP SiteScope"/>
    <x v="0"/>
    <s v="On Time"/>
    <s v="No"/>
    <s v="Standard"/>
    <s v="Successful"/>
    <s v="On Time"/>
    <n v="1"/>
    <n v="1"/>
    <n v="0"/>
    <x v="4"/>
    <x v="0"/>
    <x v="0"/>
    <n v="0"/>
    <n v="0"/>
    <n v="0"/>
    <n v="0"/>
    <n v="1"/>
    <n v="0"/>
    <x v="7"/>
    <s v="C000917079"/>
    <x v="22"/>
    <x v="1"/>
    <s v="No"/>
    <s v="No"/>
    <s v="No"/>
    <s v="Si"/>
    <s v="No"/>
  </r>
  <r>
    <x v="28"/>
    <x v="0"/>
    <x v="0"/>
    <x v="0"/>
    <s v="C001457964"/>
    <x v="33"/>
    <x v="137"/>
    <d v="2018-05-19T00:30:00"/>
    <d v="2018-05-19T04:30:00"/>
    <s v="AMER / GDG /LINUX/ ax1la172, ax1la173, ax1la198, ax1la191, ax1la186 / PSO=Y/ Operative System package upgrade / ITO pre-approved"/>
    <x v="0"/>
    <s v="On Time"/>
    <s v="No"/>
    <s v="Minor"/>
    <s v="Successful"/>
    <s v="On Time"/>
    <n v="1"/>
    <n v="1"/>
    <n v="0"/>
    <x v="4"/>
    <x v="0"/>
    <x v="0"/>
    <n v="0"/>
    <n v="0"/>
    <n v="0"/>
    <n v="0"/>
    <n v="1"/>
    <n v="0"/>
    <x v="4"/>
    <s v="C000972225"/>
    <x v="19"/>
    <x v="1"/>
    <s v="No"/>
    <s v="No"/>
    <s v="No"/>
    <s v="Si"/>
    <s v="No"/>
  </r>
  <r>
    <x v="28"/>
    <x v="0"/>
    <x v="0"/>
    <x v="0"/>
    <s v="C001459558"/>
    <x v="33"/>
    <x v="137"/>
    <d v="2018-05-20T00:30:00"/>
    <d v="2018-05-20T04:30:00"/>
    <s v="AMER / GDG /LINUX/ ax1la189, gdgmexauv02, gdgmexauv03, ax1la178, gdgqroauv06 / PSO=Y/ Operative System package upgrade / ITO pre-approved"/>
    <x v="0"/>
    <s v="On Time"/>
    <s v="No"/>
    <s v="Minor"/>
    <s v="Successful"/>
    <s v="On Time"/>
    <n v="1"/>
    <n v="1"/>
    <n v="0"/>
    <x v="4"/>
    <x v="0"/>
    <x v="0"/>
    <n v="0"/>
    <n v="0"/>
    <n v="0"/>
    <n v="0"/>
    <n v="1"/>
    <n v="0"/>
    <x v="4"/>
    <s v="C000972225"/>
    <x v="19"/>
    <x v="1"/>
    <s v="No"/>
    <s v="No"/>
    <s v="No"/>
    <s v="Si"/>
    <s v="No"/>
  </r>
  <r>
    <x v="8"/>
    <x v="0"/>
    <x v="1"/>
    <x v="0"/>
    <s v="C001461398"/>
    <x v="21"/>
    <x v="417"/>
    <d v="2018-04-18T12:00:00"/>
    <d v="2018-05-20T12:00:00"/>
    <s v="Creacion de ventana de Mantenimiento en herramienta de Monitoreo HP SiteScope"/>
    <x v="0"/>
    <s v="On Time"/>
    <s v="No"/>
    <s v="Standard"/>
    <s v="Successful"/>
    <s v="On Time"/>
    <n v="1"/>
    <n v="1"/>
    <n v="0"/>
    <x v="4"/>
    <x v="0"/>
    <x v="0"/>
    <n v="0"/>
    <n v="0"/>
    <n v="0"/>
    <n v="0"/>
    <n v="1"/>
    <n v="0"/>
    <x v="7"/>
    <s v="C000917079"/>
    <x v="15"/>
    <x v="1"/>
    <s v="No"/>
    <s v="No"/>
    <s v="No"/>
    <s v="Si"/>
    <s v="No"/>
  </r>
  <r>
    <x v="28"/>
    <x v="0"/>
    <x v="0"/>
    <x v="0"/>
    <s v="C001467784"/>
    <x v="0"/>
    <x v="238"/>
    <d v="2018-05-09T14:00:00"/>
    <d v="2018-05-18T17:00:00"/>
    <s v="[GDG] / [ SAP -TS] / [ GRQ] to [GRD] / [ MX] - System Copy /CCAB; ITO.CAB pre-approved [4EP]"/>
    <x v="0"/>
    <s v="On Time"/>
    <s v="No"/>
    <s v="Minor"/>
    <s v="Successful"/>
    <s v="On Time"/>
    <n v="1"/>
    <n v="1"/>
    <n v="0"/>
    <x v="4"/>
    <x v="0"/>
    <x v="0"/>
    <n v="0"/>
    <n v="0"/>
    <n v="0"/>
    <n v="0"/>
    <n v="1"/>
    <n v="0"/>
    <x v="4"/>
    <s v="CMOD317687"/>
    <x v="0"/>
    <x v="0"/>
    <s v="No"/>
    <s v="No"/>
    <s v="No"/>
    <s v="Si"/>
    <s v="No"/>
  </r>
  <r>
    <x v="1"/>
    <x v="0"/>
    <x v="0"/>
    <x v="0"/>
    <s v="C001474255"/>
    <x v="21"/>
    <x v="278"/>
    <d v="2018-05-03T10:00:00"/>
    <d v="2018-05-18T23:00:00"/>
    <s v="VITRO | SAP Migration (Appcom to DCS3.0) | DEV | QAS | POD | PQA | XQA| SAP Tools Export/Import"/>
    <x v="0"/>
    <s v="On Time"/>
    <s v="No"/>
    <s v="Minor"/>
    <s v="Successful"/>
    <s v="On Time"/>
    <n v="1"/>
    <n v="1"/>
    <n v="0"/>
    <x v="4"/>
    <x v="0"/>
    <x v="0"/>
    <n v="0"/>
    <n v="0"/>
    <n v="0"/>
    <n v="0"/>
    <n v="1"/>
    <n v="0"/>
    <x v="1"/>
    <s v="C001474239"/>
    <x v="15"/>
    <x v="1"/>
    <s v="No"/>
    <s v="No"/>
    <s v="No"/>
    <s v="Si"/>
    <s v="No"/>
  </r>
  <r>
    <x v="0"/>
    <x v="0"/>
    <x v="1"/>
    <x v="0"/>
    <s v="C001475689"/>
    <x v="11"/>
    <x v="32"/>
    <d v="2018-05-04T10:00:00"/>
    <d v="2018-05-18T17:00:00"/>
    <s v="ALFACORP | CCS - SCCM | Productive Deployment | MBAM Script"/>
    <x v="0"/>
    <s v="On Time"/>
    <s v="No"/>
    <s v="Standard"/>
    <s v="Successful"/>
    <s v="On Time"/>
    <n v="1"/>
    <n v="1"/>
    <n v="0"/>
    <x v="4"/>
    <x v="0"/>
    <x v="0"/>
    <n v="0"/>
    <n v="0"/>
    <n v="0"/>
    <n v="0"/>
    <n v="1"/>
    <n v="0"/>
    <x v="0"/>
    <s v="-"/>
    <x v="2"/>
    <x v="1"/>
    <s v="No"/>
    <s v="No"/>
    <s v="No"/>
    <s v="Si"/>
    <s v="No"/>
  </r>
  <r>
    <x v="0"/>
    <x v="0"/>
    <x v="1"/>
    <x v="0"/>
    <s v="C001480440"/>
    <x v="11"/>
    <x v="14"/>
    <d v="2018-05-14T12:00:00"/>
    <d v="2018-05-18T17:00:00"/>
    <s v="ALLIAX | CCS - SCCM | Pilot Deployment | Security Updates by Microsoft 05 May 2018"/>
    <x v="0"/>
    <s v="On Time"/>
    <s v="No"/>
    <s v="Standard"/>
    <s v="Successful"/>
    <s v="On Time"/>
    <n v="1"/>
    <n v="1"/>
    <n v="0"/>
    <x v="4"/>
    <x v="0"/>
    <x v="0"/>
    <n v="0"/>
    <n v="0"/>
    <n v="0"/>
    <n v="0"/>
    <n v="1"/>
    <n v="0"/>
    <x v="0"/>
    <s v="C001313832"/>
    <x v="2"/>
    <x v="1"/>
    <s v="No"/>
    <s v="No"/>
    <s v="No"/>
    <s v="Si"/>
    <s v="No"/>
  </r>
  <r>
    <x v="0"/>
    <x v="0"/>
    <x v="0"/>
    <x v="0"/>
    <s v="C001482183"/>
    <x v="11"/>
    <x v="32"/>
    <d v="2018-05-11T21:00:00"/>
    <d v="2018-05-18T17:00:00"/>
    <s v="ALFACORP | CCS - SCCM | Pilot Deployment | Security Updates by Microsoft 05 May 2018"/>
    <x v="0"/>
    <s v="On Time"/>
    <s v="No"/>
    <s v="Minor"/>
    <s v="Successful"/>
    <s v="On Time"/>
    <n v="1"/>
    <n v="1"/>
    <n v="0"/>
    <x v="4"/>
    <x v="0"/>
    <x v="0"/>
    <n v="0"/>
    <n v="0"/>
    <n v="0"/>
    <n v="0"/>
    <n v="1"/>
    <n v="0"/>
    <x v="0"/>
    <s v="C001313832"/>
    <x v="2"/>
    <x v="1"/>
    <s v="No"/>
    <s v="No"/>
    <s v="No"/>
    <s v="Si"/>
    <s v="No"/>
  </r>
  <r>
    <x v="0"/>
    <x v="0"/>
    <x v="1"/>
    <x v="0"/>
    <s v="C001482195"/>
    <x v="11"/>
    <x v="32"/>
    <d v="2018-05-11T21:00:00"/>
    <d v="2018-05-18T17:00:00"/>
    <s v="AKRA | CCS-SCCM | Pilot Deployment / Security Updates by Microsoft | May 2018"/>
    <x v="0"/>
    <s v="On Time"/>
    <s v="No"/>
    <s v="Standard"/>
    <s v="Successful"/>
    <s v="On Time"/>
    <n v="1"/>
    <n v="1"/>
    <n v="0"/>
    <x v="4"/>
    <x v="0"/>
    <x v="0"/>
    <n v="0"/>
    <n v="0"/>
    <n v="0"/>
    <n v="0"/>
    <n v="1"/>
    <n v="0"/>
    <x v="0"/>
    <s v="C001313832"/>
    <x v="2"/>
    <x v="1"/>
    <s v="No"/>
    <s v="No"/>
    <s v="No"/>
    <s v="Si"/>
    <s v="No"/>
  </r>
  <r>
    <x v="41"/>
    <x v="0"/>
    <x v="0"/>
    <x v="0"/>
    <s v="C001483388"/>
    <x v="60"/>
    <x v="106"/>
    <d v="2018-05-19T15:00:00"/>
    <d v="2018-05-19T22:00:00"/>
    <s v="AMER | SKM | Los Reyes | Preventive maintenance _equipment_ precision cooling system."/>
    <x v="0"/>
    <s v="On Time"/>
    <s v="No"/>
    <s v="Minor"/>
    <s v="Successful"/>
    <s v="On Time"/>
    <n v="1"/>
    <n v="1"/>
    <n v="0"/>
    <x v="4"/>
    <x v="0"/>
    <x v="0"/>
    <n v="0"/>
    <n v="0"/>
    <n v="0"/>
    <n v="0"/>
    <n v="1"/>
    <n v="0"/>
    <x v="7"/>
    <s v="-"/>
    <x v="10"/>
    <x v="1"/>
    <s v="No"/>
    <s v="No"/>
    <s v="No"/>
    <s v="Si"/>
    <s v="No"/>
  </r>
  <r>
    <x v="1"/>
    <x v="0"/>
    <x v="0"/>
    <x v="0"/>
    <s v="C001484970"/>
    <x v="21"/>
    <x v="173"/>
    <d v="2018-05-12T22:00:00"/>
    <d v="2018-05-18T17:00:00"/>
    <s v="VITRO | Non-SAP Migration Project (Centralized/DCS2.5 to DCS3.0) | Target: Windows VMs | Method: Double-Take"/>
    <x v="0"/>
    <s v="On Time"/>
    <s v="No"/>
    <s v="Minor"/>
    <s v="Successful"/>
    <s v="On Time"/>
    <n v="1"/>
    <n v="1"/>
    <n v="0"/>
    <x v="4"/>
    <x v="0"/>
    <x v="0"/>
    <n v="0"/>
    <n v="0"/>
    <n v="0"/>
    <n v="0"/>
    <n v="1"/>
    <n v="0"/>
    <x v="1"/>
    <s v="-"/>
    <x v="15"/>
    <x v="1"/>
    <s v="No"/>
    <s v="No"/>
    <s v="No"/>
    <s v="Si"/>
    <s v="No"/>
  </r>
  <r>
    <x v="1"/>
    <x v="0"/>
    <x v="1"/>
    <x v="0"/>
    <s v="C001486912"/>
    <x v="1"/>
    <x v="10"/>
    <d v="2018-05-11T18:00:00"/>
    <d v="2018-05-18T18:00:00"/>
    <s v="AMER | VITRO | Administrative change | Creation and Release to Operation, new server AZSRVAP25"/>
    <x v="0"/>
    <s v="On Time"/>
    <s v="No"/>
    <s v="Standard"/>
    <s v="Successful"/>
    <s v="On Time"/>
    <n v="1"/>
    <n v="1"/>
    <n v="0"/>
    <x v="4"/>
    <x v="0"/>
    <x v="0"/>
    <n v="0"/>
    <n v="0"/>
    <n v="0"/>
    <n v="0"/>
    <n v="1"/>
    <n v="0"/>
    <x v="1"/>
    <s v="C000913861"/>
    <x v="1"/>
    <x v="1"/>
    <s v="No"/>
    <s v="No"/>
    <s v="No"/>
    <s v="Si"/>
    <s v="No"/>
  </r>
  <r>
    <x v="8"/>
    <x v="0"/>
    <x v="1"/>
    <x v="0"/>
    <s v="C001488587"/>
    <x v="11"/>
    <x v="280"/>
    <d v="2018-05-15T20:00:00"/>
    <d v="2018-05-18T17:00:00"/>
    <s v="T-SYSTEMS | CCS | Distribution of Microsoft updates May 2018 - Pilot Deployment"/>
    <x v="0"/>
    <s v="On Time"/>
    <s v="No"/>
    <s v="Standard"/>
    <s v="Successful"/>
    <s v="On Time"/>
    <n v="1"/>
    <n v="1"/>
    <n v="0"/>
    <x v="4"/>
    <x v="0"/>
    <x v="0"/>
    <n v="0"/>
    <n v="0"/>
    <n v="0"/>
    <n v="0"/>
    <n v="1"/>
    <n v="0"/>
    <x v="7"/>
    <s v="C000164781"/>
    <x v="2"/>
    <x v="1"/>
    <s v="No"/>
    <s v="No"/>
    <s v="No"/>
    <s v="Si"/>
    <s v="No"/>
  </r>
  <r>
    <x v="8"/>
    <x v="1"/>
    <x v="0"/>
    <x v="0"/>
    <s v="C001488609"/>
    <x v="62"/>
    <x v="111"/>
    <d v="2018-05-19T20:00:00"/>
    <d v="2018-05-20T17:00:00"/>
    <s v="Instalacion de Cableado NIC1A"/>
    <x v="0"/>
    <s v="On Time"/>
    <s v="No"/>
    <s v="Minor"/>
    <s v="Successful"/>
    <s v="On Time"/>
    <n v="1"/>
    <n v="1"/>
    <n v="0"/>
    <x v="4"/>
    <x v="0"/>
    <x v="0"/>
    <n v="0"/>
    <n v="0"/>
    <n v="0"/>
    <n v="0"/>
    <n v="1"/>
    <n v="0"/>
    <x v="7"/>
    <s v="-"/>
    <x v="4"/>
    <x v="2"/>
    <s v="No"/>
    <s v="No"/>
    <s v="No"/>
    <s v="Si"/>
    <s v="No"/>
  </r>
  <r>
    <x v="8"/>
    <x v="1"/>
    <x v="0"/>
    <x v="0"/>
    <s v="C001490290"/>
    <x v="115"/>
    <x v="230"/>
    <d v="2018-05-20T04:00:00"/>
    <d v="2018-05-21T01:00:00"/>
    <s v="TSMX | PQIT| Movimiento de Switch MX_SWN2BCG1-211.200_1 en LDR"/>
    <x v="0"/>
    <s v="On Time"/>
    <s v="No"/>
    <s v="Minor"/>
    <s v="Successful"/>
    <s v="On Time"/>
    <n v="1"/>
    <n v="1"/>
    <n v="0"/>
    <x v="4"/>
    <x v="0"/>
    <x v="0"/>
    <n v="0"/>
    <n v="0"/>
    <n v="0"/>
    <n v="0"/>
    <n v="1"/>
    <n v="0"/>
    <x v="7"/>
    <s v="-"/>
    <x v="23"/>
    <x v="2"/>
    <s v="No"/>
    <s v="No"/>
    <s v="No"/>
    <s v="Si"/>
    <s v="No"/>
  </r>
  <r>
    <x v="41"/>
    <x v="1"/>
    <x v="0"/>
    <x v="0"/>
    <s v="C001490296"/>
    <x v="47"/>
    <x v="418"/>
    <d v="2018-05-20T11:30:00"/>
    <d v="2018-05-20T16:00:00"/>
    <s v="SKM | TSS | VOICE | REEMPLAZO DE SERVIDORES NTP INTERNACIONES EN CALL MANAGER"/>
    <x v="0"/>
    <s v="On Time"/>
    <s v="No"/>
    <s v="Minor"/>
    <s v="Successful"/>
    <s v="On Time"/>
    <n v="1"/>
    <n v="1"/>
    <n v="0"/>
    <x v="4"/>
    <x v="0"/>
    <x v="0"/>
    <n v="0"/>
    <n v="0"/>
    <n v="0"/>
    <n v="0"/>
    <n v="1"/>
    <n v="0"/>
    <x v="7"/>
    <s v="-"/>
    <x v="24"/>
    <x v="2"/>
    <s v="No"/>
    <s v="No"/>
    <s v="No"/>
    <s v="Si"/>
    <s v="No"/>
  </r>
  <r>
    <x v="41"/>
    <x v="0"/>
    <x v="0"/>
    <x v="0"/>
    <s v="C001490324"/>
    <x v="1"/>
    <x v="80"/>
    <d v="2018-05-19T10:00:00"/>
    <d v="2018-05-20T23:59:00"/>
    <s v="AMER | SKM | Accompaniment supplier for replacing RAID controller"/>
    <x v="0"/>
    <s v="On Time"/>
    <s v="No"/>
    <s v="Minor"/>
    <s v="Successful"/>
    <s v="On Time"/>
    <n v="1"/>
    <n v="1"/>
    <n v="0"/>
    <x v="4"/>
    <x v="0"/>
    <x v="0"/>
    <n v="0"/>
    <n v="0"/>
    <n v="0"/>
    <n v="0"/>
    <n v="1"/>
    <n v="0"/>
    <x v="7"/>
    <s v="-"/>
    <x v="1"/>
    <x v="1"/>
    <s v="No"/>
    <s v="No"/>
    <s v="No"/>
    <s v="Si"/>
    <s v="No"/>
  </r>
  <r>
    <x v="8"/>
    <x v="1"/>
    <x v="0"/>
    <x v="0"/>
    <s v="C001490325"/>
    <x v="115"/>
    <x v="230"/>
    <d v="2018-05-20T09:00:00"/>
    <d v="2018-05-20T17:00:00"/>
    <s v="TSMX | PQIT| Movimiento de interfaces de Access points de ethernet a 1GB"/>
    <x v="0"/>
    <s v="On Time"/>
    <s v="No"/>
    <s v="Minor"/>
    <s v="Successful"/>
    <s v="On Time"/>
    <n v="1"/>
    <n v="1"/>
    <n v="0"/>
    <x v="4"/>
    <x v="0"/>
    <x v="0"/>
    <n v="0"/>
    <n v="0"/>
    <n v="0"/>
    <n v="0"/>
    <n v="1"/>
    <n v="0"/>
    <x v="7"/>
    <s v="-"/>
    <x v="23"/>
    <x v="2"/>
    <s v="No"/>
    <s v="No"/>
    <s v="No"/>
    <s v="Si"/>
    <s v="No"/>
  </r>
  <r>
    <x v="41"/>
    <x v="1"/>
    <x v="0"/>
    <x v="0"/>
    <s v="C001490343"/>
    <x v="47"/>
    <x v="418"/>
    <d v="2018-05-20T18:00:00"/>
    <d v="2018-05-20T21:00:00"/>
    <s v="SKM | TSS | VOICE | NORMALIZACION USUARIOS INFRAESTRUCTURA DE VOZ"/>
    <x v="0"/>
    <s v="On Time"/>
    <s v="No"/>
    <s v="Minor"/>
    <s v="Successful"/>
    <s v="On Time"/>
    <n v="1"/>
    <n v="1"/>
    <n v="0"/>
    <x v="4"/>
    <x v="0"/>
    <x v="0"/>
    <n v="0"/>
    <n v="0"/>
    <n v="0"/>
    <n v="0"/>
    <n v="1"/>
    <n v="0"/>
    <x v="7"/>
    <s v="-"/>
    <x v="24"/>
    <x v="2"/>
    <s v="No"/>
    <s v="No"/>
    <s v="No"/>
    <s v="Si"/>
    <s v="No"/>
  </r>
  <r>
    <x v="14"/>
    <x v="0"/>
    <x v="0"/>
    <x v="0"/>
    <s v="C001490350"/>
    <x v="4"/>
    <x v="88"/>
    <d v="2018-05-19T20:00:00"/>
    <d v="2018-05-19T23:59:00"/>
    <s v="ENGIE | Acompañamiento incremento de ancho de banda enlace DSI - Torre Esmeralda II"/>
    <x v="0"/>
    <s v="On Time"/>
    <s v="No"/>
    <s v="Minor"/>
    <s v="Successful"/>
    <s v="On Time"/>
    <n v="1"/>
    <n v="1"/>
    <n v="0"/>
    <x v="4"/>
    <x v="0"/>
    <x v="0"/>
    <n v="0"/>
    <n v="0"/>
    <n v="0"/>
    <n v="0"/>
    <n v="1"/>
    <n v="0"/>
    <x v="4"/>
    <s v="-"/>
    <x v="4"/>
    <x v="1"/>
    <s v="No"/>
    <s v="No"/>
    <s v="No"/>
    <s v="Si"/>
    <s v="No"/>
  </r>
  <r>
    <x v="9"/>
    <x v="0"/>
    <x v="1"/>
    <x v="0"/>
    <s v="C001490371"/>
    <x v="0"/>
    <x v="171"/>
    <d v="2018-05-18T15:00:00"/>
    <d v="2018-05-18T18:00:00"/>
    <s v="Grupo Q / SAP-TSMX / QUALITY/ CEQ / QRO - KERNEL_Update / ITO.CAB pre-approved [4EP]"/>
    <x v="0"/>
    <s v="On Time"/>
    <s v="No"/>
    <s v="Standard"/>
    <s v="Successful"/>
    <s v="On Time"/>
    <n v="1"/>
    <n v="1"/>
    <n v="0"/>
    <x v="4"/>
    <x v="0"/>
    <x v="0"/>
    <n v="0"/>
    <n v="0"/>
    <n v="0"/>
    <n v="0"/>
    <n v="1"/>
    <n v="0"/>
    <x v="4"/>
    <s v="CMOD317140"/>
    <x v="0"/>
    <x v="0"/>
    <s v="No"/>
    <s v="No"/>
    <s v="No"/>
    <s v="Si"/>
    <s v="No"/>
  </r>
  <r>
    <x v="41"/>
    <x v="0"/>
    <x v="0"/>
    <x v="0"/>
    <s v="C001490385"/>
    <x v="60"/>
    <x v="106"/>
    <d v="2018-05-20T10:00:00"/>
    <d v="2018-05-20T14:00:00"/>
    <s v="AMER | SKM | MTY| UPS Maintenance"/>
    <x v="0"/>
    <s v="On Time"/>
    <s v="No"/>
    <s v="Minor"/>
    <s v="Successful"/>
    <s v="On Time"/>
    <n v="1"/>
    <n v="1"/>
    <n v="0"/>
    <x v="4"/>
    <x v="0"/>
    <x v="0"/>
    <n v="0"/>
    <n v="0"/>
    <n v="0"/>
    <n v="0"/>
    <n v="1"/>
    <n v="0"/>
    <x v="7"/>
    <s v="-"/>
    <x v="10"/>
    <x v="1"/>
    <s v="No"/>
    <s v="No"/>
    <s v="No"/>
    <s v="Si"/>
    <s v="No"/>
  </r>
  <r>
    <x v="41"/>
    <x v="0"/>
    <x v="0"/>
    <x v="0"/>
    <s v="C001490388"/>
    <x v="60"/>
    <x v="106"/>
    <d v="2018-05-20T10:00:00"/>
    <d v="2018-05-20T14:00:00"/>
    <s v="AMER | SKM | Polanco | UPS Maintenance"/>
    <x v="0"/>
    <s v="On Time"/>
    <s v="No"/>
    <s v="Minor"/>
    <s v="Successful"/>
    <s v="On Time"/>
    <n v="1"/>
    <n v="1"/>
    <n v="0"/>
    <x v="4"/>
    <x v="0"/>
    <x v="0"/>
    <n v="0"/>
    <n v="0"/>
    <n v="0"/>
    <n v="0"/>
    <n v="1"/>
    <n v="0"/>
    <x v="7"/>
    <s v="-"/>
    <x v="10"/>
    <x v="1"/>
    <s v="No"/>
    <s v="No"/>
    <s v="No"/>
    <s v="Si"/>
    <s v="No"/>
  </r>
  <r>
    <x v="41"/>
    <x v="0"/>
    <x v="0"/>
    <x v="0"/>
    <s v="C001490393"/>
    <x v="60"/>
    <x v="106"/>
    <d v="2018-05-19T10:00:00"/>
    <d v="2018-05-19T14:00:00"/>
    <s v="AMER | SKM | GPE | UPS Maintenance"/>
    <x v="0"/>
    <s v="On Time"/>
    <s v="No"/>
    <s v="Minor"/>
    <s v="Successful"/>
    <s v="On Time"/>
    <n v="1"/>
    <n v="1"/>
    <n v="0"/>
    <x v="4"/>
    <x v="0"/>
    <x v="0"/>
    <n v="0"/>
    <n v="0"/>
    <n v="0"/>
    <n v="0"/>
    <n v="1"/>
    <n v="0"/>
    <x v="7"/>
    <s v="-"/>
    <x v="10"/>
    <x v="1"/>
    <s v="No"/>
    <s v="No"/>
    <s v="No"/>
    <s v="Si"/>
    <s v="No"/>
  </r>
  <r>
    <x v="41"/>
    <x v="0"/>
    <x v="0"/>
    <x v="0"/>
    <s v="C001490397"/>
    <x v="60"/>
    <x v="106"/>
    <d v="2018-05-20T10:00:00"/>
    <d v="2018-05-20T14:00:00"/>
    <s v="AMER | SKM | ATL | UPS Maintenance"/>
    <x v="0"/>
    <s v="On Time"/>
    <s v="No"/>
    <s v="Minor"/>
    <s v="Successful"/>
    <s v="On Time"/>
    <n v="1"/>
    <n v="1"/>
    <n v="0"/>
    <x v="4"/>
    <x v="0"/>
    <x v="0"/>
    <n v="0"/>
    <n v="0"/>
    <n v="0"/>
    <n v="0"/>
    <n v="1"/>
    <n v="0"/>
    <x v="7"/>
    <s v="-"/>
    <x v="10"/>
    <x v="1"/>
    <s v="No"/>
    <s v="No"/>
    <s v="No"/>
    <s v="Si"/>
    <s v="No"/>
  </r>
  <r>
    <x v="22"/>
    <x v="0"/>
    <x v="1"/>
    <x v="0"/>
    <s v="C001490509"/>
    <x v="0"/>
    <x v="30"/>
    <d v="2018-05-20T17:00:00"/>
    <d v="2018-05-20T19:00:00"/>
    <s v="CEF / SAP BASIS / PRODUCTION / W1P / TSMX - KERNEL_Update / CCAB; ITO.CAB pre-approved [4EP]"/>
    <x v="0"/>
    <s v="On Time"/>
    <s v="No"/>
    <s v="Standard"/>
    <s v="Successful"/>
    <s v="On Time"/>
    <n v="1"/>
    <n v="1"/>
    <n v="0"/>
    <x v="4"/>
    <x v="0"/>
    <x v="0"/>
    <n v="0"/>
    <n v="0"/>
    <n v="0"/>
    <n v="0"/>
    <n v="1"/>
    <n v="0"/>
    <x v="4"/>
    <s v="CMOD317140"/>
    <x v="0"/>
    <x v="0"/>
    <s v="No"/>
    <s v="No"/>
    <s v="No"/>
    <s v="Si"/>
    <s v="No"/>
  </r>
  <r>
    <x v="13"/>
    <x v="0"/>
    <x v="0"/>
    <x v="0"/>
    <s v="C001492047"/>
    <x v="0"/>
    <x v="164"/>
    <d v="2018-05-18T22:00:00"/>
    <d v="2018-05-19T10:00:00"/>
    <s v="[COMPAS] / [ SAP -MX ] / [ PRD ] / [EPC] - RESTART /ITO.CAB pre-approved [4EP]"/>
    <x v="0"/>
    <s v="On Time"/>
    <s v="No"/>
    <s v="Minor"/>
    <s v="Successful"/>
    <s v="On Time"/>
    <n v="1"/>
    <n v="1"/>
    <n v="0"/>
    <x v="4"/>
    <x v="0"/>
    <x v="0"/>
    <n v="0"/>
    <n v="0"/>
    <n v="0"/>
    <n v="0"/>
    <n v="1"/>
    <n v="0"/>
    <x v="8"/>
    <s v="CMOD316997"/>
    <x v="0"/>
    <x v="0"/>
    <s v="No"/>
    <s v="No"/>
    <s v="No"/>
    <s v="Si"/>
    <s v="No"/>
  </r>
  <r>
    <x v="1"/>
    <x v="0"/>
    <x v="1"/>
    <x v="0"/>
    <s v="C001492057"/>
    <x v="12"/>
    <x v="375"/>
    <d v="2018-05-18T17:00:00"/>
    <d v="2018-05-20T22:00:00"/>
    <s v="AMER | VITRO |SAP-Basis|XQA BCP PS2 PQA POD DQA BOD |T-systems Mexico|XQA BCP PS2 PQA POD DQA BOD Maintenance Window|Pre- Approval”"/>
    <x v="0"/>
    <s v="On Time"/>
    <s v="No"/>
    <s v="Standard"/>
    <s v="Successful"/>
    <s v="On Time"/>
    <n v="1"/>
    <n v="1"/>
    <n v="0"/>
    <x v="4"/>
    <x v="0"/>
    <x v="0"/>
    <n v="0"/>
    <n v="0"/>
    <n v="0"/>
    <n v="0"/>
    <n v="1"/>
    <n v="0"/>
    <x v="1"/>
    <s v="C000122753"/>
    <x v="0"/>
    <x v="0"/>
    <s v="No"/>
    <s v="No"/>
    <s v="No"/>
    <s v="Si"/>
    <s v="No"/>
  </r>
  <r>
    <x v="0"/>
    <x v="0"/>
    <x v="0"/>
    <x v="0"/>
    <s v="C001492095"/>
    <x v="14"/>
    <x v="146"/>
    <d v="2018-05-19T20:00:00"/>
    <d v="2018-05-20T06:00:00"/>
    <s v="SIGMA| |Accompaniment on the migration of volumes from IBM SVC1 to the SVC DH8 | Phase2"/>
    <x v="0"/>
    <s v="On Time"/>
    <s v="No"/>
    <s v="Minor"/>
    <s v="Successful"/>
    <s v="On Time"/>
    <n v="1"/>
    <n v="1"/>
    <n v="0"/>
    <x v="4"/>
    <x v="0"/>
    <x v="0"/>
    <n v="0"/>
    <n v="0"/>
    <n v="0"/>
    <n v="0"/>
    <n v="1"/>
    <n v="0"/>
    <x v="0"/>
    <s v="-"/>
    <x v="9"/>
    <x v="1"/>
    <s v="No"/>
    <s v="No"/>
    <s v="No"/>
    <s v="Si"/>
    <s v="No"/>
  </r>
  <r>
    <x v="1"/>
    <x v="0"/>
    <x v="0"/>
    <x v="0"/>
    <s v="C001493576"/>
    <x v="21"/>
    <x v="173"/>
    <d v="2018-05-18T18:00:00"/>
    <d v="2018-05-18T20:00:00"/>
    <s v="VITRO | Enable connectivity between DCS3.0/vCloud and Vitro Colombia - ACCOMPANIMENT FOR ETB"/>
    <x v="0"/>
    <s v="On Time"/>
    <s v="No"/>
    <s v="Minor"/>
    <s v="Successful"/>
    <s v="On Time"/>
    <n v="1"/>
    <n v="1"/>
    <n v="0"/>
    <x v="4"/>
    <x v="0"/>
    <x v="0"/>
    <n v="0"/>
    <n v="0"/>
    <n v="0"/>
    <n v="0"/>
    <n v="1"/>
    <n v="0"/>
    <x v="1"/>
    <s v="-"/>
    <x v="15"/>
    <x v="1"/>
    <s v="No"/>
    <s v="No"/>
    <s v="No"/>
    <s v="Si"/>
    <s v="No"/>
  </r>
  <r>
    <x v="9"/>
    <x v="0"/>
    <x v="1"/>
    <x v="0"/>
    <s v="C001493652"/>
    <x v="0"/>
    <x v="171"/>
    <d v="2018-05-20T09:00:00"/>
    <d v="2018-05-20T12:00:00"/>
    <s v="Grupo Q / SAP-TSMX / PRODUCTION / GEP / QRO - KERNEL_Update / ITO.CAB pre-approved [4EP]"/>
    <x v="0"/>
    <s v="On Time"/>
    <s v="No"/>
    <s v="Standard"/>
    <s v="Successful"/>
    <s v="On Time"/>
    <n v="1"/>
    <n v="1"/>
    <n v="0"/>
    <x v="4"/>
    <x v="0"/>
    <x v="0"/>
    <n v="0"/>
    <n v="0"/>
    <n v="0"/>
    <n v="0"/>
    <n v="1"/>
    <n v="0"/>
    <x v="4"/>
    <s v="CMOD317140"/>
    <x v="0"/>
    <x v="0"/>
    <s v="No"/>
    <s v="No"/>
    <s v="No"/>
    <s v="Si"/>
    <s v="No"/>
  </r>
  <r>
    <x v="9"/>
    <x v="0"/>
    <x v="1"/>
    <x v="0"/>
    <s v="C001493655"/>
    <x v="0"/>
    <x v="171"/>
    <d v="2018-05-20T12:00:00"/>
    <d v="2018-05-20T15:00:00"/>
    <s v="Grupo Q / SAP-TSMX / PRODUCTION / CEP / QRO - KERNEL_Update / ITO.CAB pre-approved [4EP]"/>
    <x v="0"/>
    <s v="On Time"/>
    <s v="No"/>
    <s v="Standard"/>
    <s v="Successful"/>
    <s v="On Time"/>
    <n v="1"/>
    <n v="1"/>
    <n v="0"/>
    <x v="4"/>
    <x v="0"/>
    <x v="0"/>
    <n v="0"/>
    <n v="0"/>
    <n v="0"/>
    <n v="0"/>
    <n v="1"/>
    <n v="0"/>
    <x v="4"/>
    <s v="CMOD317140"/>
    <x v="0"/>
    <x v="0"/>
    <s v="No"/>
    <s v="No"/>
    <s v="No"/>
    <s v="Si"/>
    <s v="No"/>
  </r>
  <r>
    <x v="1"/>
    <x v="0"/>
    <x v="1"/>
    <x v="0"/>
    <s v="C001493664"/>
    <x v="1"/>
    <x v="302"/>
    <d v="2018-05-17T17:00:00"/>
    <d v="2018-05-18T18:00:00"/>
    <s v="AMER| VITRO| Increase 100GB of space to Drive G: and E: on servers SWIFPI1, SWIFPI3."/>
    <x v="0"/>
    <s v="On Time"/>
    <s v="No"/>
    <s v="Standard"/>
    <s v="Successful"/>
    <s v="On Time"/>
    <n v="1"/>
    <n v="1"/>
    <n v="0"/>
    <x v="4"/>
    <x v="0"/>
    <x v="0"/>
    <n v="0"/>
    <n v="0"/>
    <n v="0"/>
    <n v="0"/>
    <n v="1"/>
    <n v="0"/>
    <x v="1"/>
    <s v="C000288570"/>
    <x v="1"/>
    <x v="1"/>
    <s v="No"/>
    <s v="No"/>
    <s v="No"/>
    <s v="Si"/>
    <s v="No"/>
  </r>
  <r>
    <x v="0"/>
    <x v="0"/>
    <x v="1"/>
    <x v="0"/>
    <s v="C001495040"/>
    <x v="36"/>
    <x v="54"/>
    <d v="2018-05-19T08:30:00"/>
    <d v="2018-05-19T18:00:00"/>
    <s v="NEMAK | OUTAGE = N | SQL Server databases NORIS &amp; NORIS_Central_P01 migration to new AlwaysOn environment on servers MTYSQL0014 &amp; MTYSQL0015"/>
    <x v="0"/>
    <s v="On Time"/>
    <s v="No"/>
    <s v="Standard"/>
    <s v="Successful"/>
    <s v="On Time"/>
    <n v="1"/>
    <n v="1"/>
    <n v="0"/>
    <x v="4"/>
    <x v="0"/>
    <x v="0"/>
    <n v="0"/>
    <n v="0"/>
    <n v="0"/>
    <n v="0"/>
    <n v="1"/>
    <n v="0"/>
    <x v="0"/>
    <s v="C000701606"/>
    <x v="21"/>
    <x v="1"/>
    <s v="No"/>
    <s v="No"/>
    <s v="No"/>
    <s v="Si"/>
    <s v="No"/>
  </r>
  <r>
    <x v="15"/>
    <x v="0"/>
    <x v="0"/>
    <x v="0"/>
    <s v="C001495055"/>
    <x v="21"/>
    <x v="110"/>
    <d v="2018-05-18T22:00:00"/>
    <d v="2018-05-19T22:00:00"/>
    <s v="Mexichem - Reconstrucción de Sistema de Transportes D01 y T01"/>
    <x v="0"/>
    <s v="On Time"/>
    <s v="No"/>
    <s v="Minor"/>
    <s v="Successful"/>
    <s v="On Time"/>
    <n v="1"/>
    <n v="1"/>
    <n v="0"/>
    <x v="4"/>
    <x v="0"/>
    <x v="0"/>
    <n v="0"/>
    <n v="0"/>
    <n v="0"/>
    <n v="0"/>
    <n v="1"/>
    <n v="0"/>
    <x v="1"/>
    <s v="-"/>
    <x v="15"/>
    <x v="1"/>
    <s v="No"/>
    <s v="No"/>
    <s v="No"/>
    <s v="Si"/>
    <s v="No"/>
  </r>
  <r>
    <x v="7"/>
    <x v="0"/>
    <x v="1"/>
    <x v="0"/>
    <s v="C41042804"/>
    <x v="15"/>
    <x v="113"/>
    <d v="2018-05-19T08:00:00"/>
    <d v="2018-05-19T20:00:00"/>
    <s v="Mantenimiento preventivo de Sistema de deteccion de incendios."/>
    <x v="0"/>
    <s v="On Time"/>
    <s v="No"/>
    <s v="Standard"/>
    <s v="Successful"/>
    <s v="On Time"/>
    <n v="1"/>
    <n v="1"/>
    <n v="0"/>
    <x v="4"/>
    <x v="0"/>
    <x v="0"/>
    <n v="0"/>
    <n v="0"/>
    <n v="0"/>
    <n v="0"/>
    <n v="1"/>
    <n v="0"/>
    <x v="8"/>
    <s v="CT40009698"/>
    <x v="10"/>
    <x v="1"/>
    <s v="No"/>
    <s v="No"/>
    <s v="No"/>
    <s v="Si"/>
    <s v="No"/>
  </r>
  <r>
    <x v="7"/>
    <x v="1"/>
    <x v="1"/>
    <x v="0"/>
    <s v="C41045613"/>
    <x v="9"/>
    <x v="116"/>
    <d v="2018-05-20T03:00:00"/>
    <d v="2018-05-20T22:00:00"/>
    <s v="Mantenimiento Preventivo IDF 2902 sw29I02-18.12"/>
    <x v="0"/>
    <s v="On Time"/>
    <s v="No"/>
    <s v="Standard"/>
    <s v="Successful"/>
    <s v="On Time"/>
    <n v="1"/>
    <n v="1"/>
    <n v="0"/>
    <x v="4"/>
    <x v="0"/>
    <x v="0"/>
    <n v="0"/>
    <n v="0"/>
    <n v="0"/>
    <n v="0"/>
    <n v="1"/>
    <n v="0"/>
    <x v="8"/>
    <s v="CT40001634"/>
    <x v="7"/>
    <x v="2"/>
    <s v="No"/>
    <s v="No"/>
    <s v="No"/>
    <s v="Si"/>
    <s v="No"/>
  </r>
  <r>
    <x v="7"/>
    <x v="1"/>
    <x v="1"/>
    <x v="0"/>
    <s v="C41043719"/>
    <x v="41"/>
    <x v="124"/>
    <d v="2018-05-18T19:30:00"/>
    <d v="2018-05-18T23:30:00"/>
    <s v="Liberacion de equipos a producción VW"/>
    <x v="0"/>
    <s v="On Time"/>
    <s v="No"/>
    <s v="Standard"/>
    <s v="Successful"/>
    <s v="On Time"/>
    <n v="1"/>
    <n v="1"/>
    <n v="0"/>
    <x v="4"/>
    <x v="0"/>
    <x v="0"/>
    <n v="0"/>
    <n v="0"/>
    <n v="0"/>
    <n v="0"/>
    <n v="1"/>
    <n v="0"/>
    <x v="8"/>
    <s v="CT40003135"/>
    <x v="14"/>
    <x v="2"/>
    <s v="No"/>
    <s v="No"/>
    <s v="No"/>
    <s v="Si"/>
    <s v="No"/>
  </r>
  <r>
    <x v="4"/>
    <x v="0"/>
    <x v="0"/>
    <x v="0"/>
    <s v="C41040312"/>
    <x v="69"/>
    <x v="143"/>
    <d v="2018-05-20T14:00:00"/>
    <d v="2018-05-20T17:00:00"/>
    <s v="Backup Full Online UPS Productive Oracle Database"/>
    <x v="0"/>
    <s v="On Time"/>
    <s v="No"/>
    <s v="Minor"/>
    <s v="Successful"/>
    <s v="On Time"/>
    <n v="1"/>
    <n v="1"/>
    <n v="0"/>
    <x v="4"/>
    <x v="0"/>
    <x v="0"/>
    <n v="0"/>
    <n v="0"/>
    <n v="0"/>
    <n v="0"/>
    <n v="1"/>
    <n v="0"/>
    <x v="8"/>
    <s v="CT40010170"/>
    <x v="9"/>
    <x v="1"/>
    <s v="No"/>
    <s v="No"/>
    <s v="No"/>
    <s v="Si"/>
    <s v="No"/>
  </r>
  <r>
    <x v="4"/>
    <x v="0"/>
    <x v="0"/>
    <x v="0"/>
    <s v="C41040598"/>
    <x v="5"/>
    <x v="265"/>
    <d v="2018-05-18T18:00:00"/>
    <d v="2018-05-20T22:00:00"/>
    <s v="Transport Daten von Deutschland nach Mexiko stage 3"/>
    <x v="0"/>
    <s v="On Time"/>
    <s v="No"/>
    <s v="Minor"/>
    <s v="Successful"/>
    <s v="On Time"/>
    <n v="1"/>
    <n v="1"/>
    <n v="0"/>
    <x v="4"/>
    <x v="0"/>
    <x v="0"/>
    <n v="0"/>
    <n v="0"/>
    <n v="0"/>
    <n v="0"/>
    <n v="1"/>
    <n v="0"/>
    <x v="8"/>
    <s v="-"/>
    <x v="5"/>
    <x v="1"/>
    <s v="No"/>
    <s v="No"/>
    <s v="No"/>
    <s v="Si"/>
    <s v="No"/>
  </r>
  <r>
    <x v="4"/>
    <x v="0"/>
    <x v="0"/>
    <x v="0"/>
    <s v="C41040716"/>
    <x v="5"/>
    <x v="6"/>
    <d v="2018-05-20T13:00:00"/>
    <d v="2018-05-21T02:00:00"/>
    <s v="MMS PRODUCTION || PATCH MANAGEMENT ON SERVERS"/>
    <x v="0"/>
    <s v="On Time"/>
    <s v="No"/>
    <s v="Minor"/>
    <s v="Successful"/>
    <s v="On Time"/>
    <n v="1"/>
    <n v="1"/>
    <n v="0"/>
    <x v="4"/>
    <x v="0"/>
    <x v="0"/>
    <n v="0"/>
    <n v="0"/>
    <n v="0"/>
    <n v="0"/>
    <n v="1"/>
    <n v="0"/>
    <x v="8"/>
    <s v="CT40013002"/>
    <x v="5"/>
    <x v="1"/>
    <s v="No"/>
    <s v="No"/>
    <s v="No"/>
    <s v="Si"/>
    <s v="No"/>
  </r>
  <r>
    <x v="4"/>
    <x v="0"/>
    <x v="0"/>
    <x v="0"/>
    <s v="C41042810"/>
    <x v="5"/>
    <x v="413"/>
    <d v="2018-05-19T10:00:00"/>
    <d v="2018-05-19T13:00:00"/>
    <s v="Install Software on Windows Server &lt;Update Mcafee Agent&gt;"/>
    <x v="0"/>
    <s v="On Time"/>
    <s v="No"/>
    <s v="Minor"/>
    <s v="Successful"/>
    <s v="On Time"/>
    <n v="1"/>
    <n v="1"/>
    <n v="0"/>
    <x v="4"/>
    <x v="0"/>
    <x v="0"/>
    <n v="0"/>
    <n v="0"/>
    <n v="0"/>
    <n v="0"/>
    <n v="1"/>
    <n v="0"/>
    <x v="8"/>
    <s v="CT40008447"/>
    <x v="5"/>
    <x v="1"/>
    <s v="No"/>
    <s v="No"/>
    <s v="No"/>
    <s v="Si"/>
    <s v="No"/>
  </r>
  <r>
    <x v="4"/>
    <x v="0"/>
    <x v="0"/>
    <x v="0"/>
    <s v="C41040704"/>
    <x v="63"/>
    <x v="114"/>
    <d v="2018-05-18T17:00:00"/>
    <d v="2018-05-18T23:30:00"/>
    <s v="[AUDI] Create DataBase in Office environment - SQL Server"/>
    <x v="0"/>
    <s v="On Time"/>
    <s v="No"/>
    <s v="Minor"/>
    <s v="Successful"/>
    <s v="On Time"/>
    <n v="1"/>
    <n v="1"/>
    <n v="0"/>
    <x v="4"/>
    <x v="0"/>
    <x v="0"/>
    <n v="0"/>
    <n v="0"/>
    <n v="0"/>
    <n v="0"/>
    <n v="1"/>
    <n v="0"/>
    <x v="8"/>
    <s v="CT40007176"/>
    <x v="21"/>
    <x v="1"/>
    <s v="No"/>
    <s v="No"/>
    <s v="No"/>
    <s v="Si"/>
    <s v="No"/>
  </r>
  <r>
    <x v="4"/>
    <x v="1"/>
    <x v="1"/>
    <x v="0"/>
    <s v="C41045499"/>
    <x v="87"/>
    <x v="205"/>
    <d v="2018-05-18T18:00:00"/>
    <d v="2018-05-18T18:30:00"/>
    <s v="WLAN/LAN virtual Appliance Install - Audi Mexico"/>
    <x v="0"/>
    <s v="On Time"/>
    <s v="No"/>
    <s v="Standard"/>
    <s v="Successful"/>
    <s v="On Time"/>
    <n v="1"/>
    <n v="1"/>
    <n v="0"/>
    <x v="4"/>
    <x v="0"/>
    <x v="0"/>
    <n v="0"/>
    <n v="0"/>
    <n v="0"/>
    <n v="0"/>
    <n v="1"/>
    <n v="0"/>
    <x v="8"/>
    <s v="CT40010153"/>
    <x v="14"/>
    <x v="2"/>
    <s v="No"/>
    <s v="No"/>
    <s v="No"/>
    <s v="Si"/>
    <s v="No"/>
  </r>
  <r>
    <x v="15"/>
    <x v="0"/>
    <x v="2"/>
    <x v="0"/>
    <s v="C001274482"/>
    <x v="21"/>
    <x v="110"/>
    <d v="2018-05-11T15:00:00"/>
    <d v="2018-05-13T23:59:00"/>
    <s v="Mexichem | SCP | Export/Import migration process from Linux to DCS3"/>
    <x v="0"/>
    <s v="On Time"/>
    <s v="No"/>
    <s v="Significant"/>
    <s v="Successful"/>
    <s v="On Time"/>
    <n v="1"/>
    <n v="1"/>
    <n v="0"/>
    <x v="4"/>
    <x v="0"/>
    <x v="0"/>
    <n v="0"/>
    <n v="0"/>
    <n v="0"/>
    <n v="0"/>
    <n v="1"/>
    <n v="0"/>
    <x v="1"/>
    <s v="C001219564"/>
    <x v="15"/>
    <x v="1"/>
    <s v="No"/>
    <s v="No"/>
    <s v="No"/>
    <s v="Si"/>
    <s v="No"/>
  </r>
  <r>
    <x v="0"/>
    <x v="0"/>
    <x v="0"/>
    <x v="0"/>
    <s v="C001481923"/>
    <x v="11"/>
    <x v="14"/>
    <d v="2018-05-08T21:00:00"/>
    <d v="2018-05-21T16:00:00"/>
    <s v="SIGMA / CCS _ SCCM / Disable SCCM and IIS Services for Secondary Sites Installation"/>
    <x v="0"/>
    <s v="On Time"/>
    <s v="No"/>
    <s v="Minor"/>
    <s v="Successful"/>
    <s v="On Time"/>
    <n v="1"/>
    <n v="1"/>
    <n v="0"/>
    <x v="4"/>
    <x v="0"/>
    <x v="0"/>
    <n v="0"/>
    <n v="0"/>
    <n v="0"/>
    <n v="0"/>
    <n v="1"/>
    <n v="0"/>
    <x v="0"/>
    <s v="-"/>
    <x v="2"/>
    <x v="1"/>
    <s v="No"/>
    <s v="No"/>
    <s v="No"/>
    <s v="Si"/>
    <s v="No"/>
  </r>
  <r>
    <x v="0"/>
    <x v="0"/>
    <x v="1"/>
    <x v="0"/>
    <s v="C001482137"/>
    <x v="0"/>
    <x v="43"/>
    <d v="2018-05-14T08:00:00"/>
    <d v="2018-05-21T23:00:00"/>
    <s v="SIGMA | SAP-TS-TSMX | PRODUCTIVE | PRD | reorganize table(s) | CCAB and CSS.CAB preapproved | Outage = No"/>
    <x v="0"/>
    <s v="On Time"/>
    <s v="No"/>
    <s v="Standard"/>
    <s v="Successful"/>
    <s v="On Time"/>
    <n v="1"/>
    <n v="1"/>
    <n v="0"/>
    <x v="4"/>
    <x v="0"/>
    <x v="0"/>
    <n v="0"/>
    <n v="0"/>
    <n v="0"/>
    <n v="0"/>
    <n v="1"/>
    <n v="0"/>
    <x v="0"/>
    <s v="C001313888"/>
    <x v="0"/>
    <x v="0"/>
    <s v="No"/>
    <s v="No"/>
    <s v="No"/>
    <s v="Si"/>
    <s v="No"/>
  </r>
  <r>
    <x v="0"/>
    <x v="0"/>
    <x v="0"/>
    <x v="0"/>
    <s v="C001482150"/>
    <x v="11"/>
    <x v="32"/>
    <d v="2018-05-17T21:00:00"/>
    <d v="2018-05-21T21:00:00"/>
    <s v="NEMAK | CCS - SCCM | Prepare WSUS for Windows 10 Feature Upgrades"/>
    <x v="0"/>
    <s v="On Time"/>
    <s v="No"/>
    <s v="Minor"/>
    <s v="Successful"/>
    <s v="On Time"/>
    <n v="1"/>
    <n v="1"/>
    <n v="0"/>
    <x v="4"/>
    <x v="0"/>
    <x v="0"/>
    <n v="0"/>
    <n v="0"/>
    <n v="0"/>
    <n v="0"/>
    <n v="1"/>
    <n v="0"/>
    <x v="0"/>
    <s v="-"/>
    <x v="2"/>
    <x v="1"/>
    <s v="No"/>
    <s v="No"/>
    <s v="No"/>
    <s v="Si"/>
    <s v="No"/>
  </r>
  <r>
    <x v="0"/>
    <x v="0"/>
    <x v="0"/>
    <x v="0"/>
    <s v="C001486947"/>
    <x v="14"/>
    <x v="228"/>
    <d v="2018-05-15T13:00:00"/>
    <d v="2018-05-22T10:00:00"/>
    <s v="AKRA | Arcserve Backup | Hand of over operations for internal T Systems support AKRAF100 &amp; MEXDC01"/>
    <x v="0"/>
    <s v="On Time"/>
    <s v="No"/>
    <s v="Minor"/>
    <s v="Successful"/>
    <s v="On Time"/>
    <n v="1"/>
    <n v="1"/>
    <n v="0"/>
    <x v="4"/>
    <x v="0"/>
    <x v="0"/>
    <n v="0"/>
    <n v="0"/>
    <n v="0"/>
    <n v="0"/>
    <n v="1"/>
    <n v="0"/>
    <x v="0"/>
    <s v="-"/>
    <x v="9"/>
    <x v="1"/>
    <s v="No"/>
    <s v="No"/>
    <s v="No"/>
    <s v="Si"/>
    <s v="No"/>
  </r>
  <r>
    <x v="41"/>
    <x v="0"/>
    <x v="0"/>
    <x v="0"/>
    <s v="C001488571"/>
    <x v="1"/>
    <x v="138"/>
    <d v="2018-05-19T10:00:00"/>
    <d v="2018-05-22T12:00:00"/>
    <s v="AMER | SMK | InstallingUpdates on server´s SMK PRD May 2018"/>
    <x v="0"/>
    <s v="On Time"/>
    <s v="No"/>
    <s v="Minor"/>
    <s v="Successful"/>
    <s v="On Time"/>
    <n v="1"/>
    <n v="1"/>
    <n v="0"/>
    <x v="4"/>
    <x v="0"/>
    <x v="0"/>
    <n v="0"/>
    <n v="0"/>
    <n v="0"/>
    <n v="0"/>
    <n v="1"/>
    <n v="0"/>
    <x v="7"/>
    <s v="C000312898"/>
    <x v="1"/>
    <x v="1"/>
    <s v="No"/>
    <s v="No"/>
    <s v="No"/>
    <s v="Si"/>
    <s v="No"/>
  </r>
  <r>
    <x v="1"/>
    <x v="0"/>
    <x v="0"/>
    <x v="0"/>
    <s v="C001488589"/>
    <x v="25"/>
    <x v="201"/>
    <d v="2018-05-18T19:00:00"/>
    <d v="2018-05-21T18:00:00"/>
    <s v="AMER | VITRO| SHAREPOINT | MOVE SHAREPOINT SITES"/>
    <x v="0"/>
    <s v="On Time"/>
    <s v="No"/>
    <s v="Minor"/>
    <s v="Successful"/>
    <s v="On Time"/>
    <n v="1"/>
    <n v="1"/>
    <n v="0"/>
    <x v="4"/>
    <x v="0"/>
    <x v="0"/>
    <n v="0"/>
    <n v="0"/>
    <n v="0"/>
    <n v="0"/>
    <n v="1"/>
    <n v="0"/>
    <x v="1"/>
    <s v="-"/>
    <x v="12"/>
    <x v="1"/>
    <s v="No"/>
    <s v="No"/>
    <s v="No"/>
    <s v="Si"/>
    <s v="No"/>
  </r>
  <r>
    <x v="0"/>
    <x v="0"/>
    <x v="0"/>
    <x v="0"/>
    <s v="C001490250"/>
    <x v="30"/>
    <x v="175"/>
    <d v="2018-05-19T12:05:00"/>
    <d v="2018-05-21T21:55:00"/>
    <s v="ALFA-SIGMA | UNIX | AMER | Re-activate Snapshot script for cluster AIX Environment"/>
    <x v="0"/>
    <s v="On Time"/>
    <s v="No"/>
    <s v="Minor"/>
    <s v="Successful"/>
    <s v="On Time"/>
    <n v="1"/>
    <n v="1"/>
    <n v="0"/>
    <x v="4"/>
    <x v="0"/>
    <x v="0"/>
    <n v="0"/>
    <n v="0"/>
    <n v="0"/>
    <n v="0"/>
    <n v="1"/>
    <n v="0"/>
    <x v="0"/>
    <s v="-"/>
    <x v="18"/>
    <x v="1"/>
    <s v="No"/>
    <s v="No"/>
    <s v="No"/>
    <s v="Si"/>
    <s v="No"/>
  </r>
  <r>
    <x v="28"/>
    <x v="0"/>
    <x v="0"/>
    <x v="0"/>
    <s v="C001490280"/>
    <x v="40"/>
    <x v="225"/>
    <d v="2018-05-22T14:00:00"/>
    <d v="2018-05-22T15:00:00"/>
    <s v="HP Server Automation agent deploy in LOW criticality Servers"/>
    <x v="0"/>
    <s v="On Time"/>
    <s v="No"/>
    <s v="Minor"/>
    <s v="Successful"/>
    <s v="On Time"/>
    <n v="1"/>
    <n v="1"/>
    <n v="0"/>
    <x v="4"/>
    <x v="0"/>
    <x v="0"/>
    <n v="0"/>
    <n v="0"/>
    <n v="0"/>
    <n v="0"/>
    <n v="1"/>
    <n v="0"/>
    <x v="4"/>
    <s v="C000179833"/>
    <x v="22"/>
    <x v="1"/>
    <s v="No"/>
    <s v="No"/>
    <s v="No"/>
    <s v="Si"/>
    <s v="No"/>
  </r>
  <r>
    <x v="14"/>
    <x v="0"/>
    <x v="1"/>
    <x v="0"/>
    <s v="C001490306"/>
    <x v="3"/>
    <x v="172"/>
    <d v="2018-05-15T17:00:00"/>
    <d v="2018-05-21T16:00:00"/>
    <s v="DSI-QRO | ENGIE | Administrative change | Creation and Release to Operation, new server (&quot;GDFQROAWV47&quot;) | DOM: 53315607"/>
    <x v="0"/>
    <s v="On Time"/>
    <s v="No"/>
    <s v="Standard"/>
    <s v="Successful"/>
    <s v="On Time"/>
    <n v="1"/>
    <n v="1"/>
    <n v="0"/>
    <x v="4"/>
    <x v="0"/>
    <x v="0"/>
    <n v="0"/>
    <n v="0"/>
    <n v="0"/>
    <n v="0"/>
    <n v="1"/>
    <n v="0"/>
    <x v="4"/>
    <s v="C000913861"/>
    <x v="3"/>
    <x v="1"/>
    <s v="No"/>
    <s v="No"/>
    <s v="No"/>
    <s v="Si"/>
    <s v="No"/>
  </r>
  <r>
    <x v="1"/>
    <x v="1"/>
    <x v="1"/>
    <x v="0"/>
    <s v="C001491836"/>
    <x v="26"/>
    <x v="68"/>
    <d v="2018-05-21T17:00:00"/>
    <d v="2018-05-21T21:00:00"/>
    <s v="VITRO | Enable EIGRP in AT&amp;T Router and Core Switches Harmarville - Accompaniment"/>
    <x v="0"/>
    <s v="On Time"/>
    <s v="No"/>
    <s v="Standard"/>
    <s v="Successful"/>
    <s v="On Time"/>
    <n v="1"/>
    <n v="1"/>
    <n v="0"/>
    <x v="4"/>
    <x v="0"/>
    <x v="0"/>
    <n v="0"/>
    <n v="0"/>
    <n v="0"/>
    <n v="0"/>
    <n v="1"/>
    <n v="0"/>
    <x v="1"/>
    <s v="-"/>
    <x v="14"/>
    <x v="2"/>
    <s v="No"/>
    <s v="No"/>
    <s v="No"/>
    <s v="Si"/>
    <s v="No"/>
  </r>
  <r>
    <x v="1"/>
    <x v="0"/>
    <x v="1"/>
    <x v="0"/>
    <s v="C001491926"/>
    <x v="12"/>
    <x v="375"/>
    <d v="2018-05-17T11:00:00"/>
    <d v="2018-05-21T17:00:00"/>
    <s v="VITRO/ SAP / SYSTEMS CLIENT 000/ SAP - Request:User deletion | ITO CAB pre-approved"/>
    <x v="0"/>
    <s v="On Time"/>
    <s v="No"/>
    <s v="Standard"/>
    <s v="Successful"/>
    <s v="On Time"/>
    <n v="1"/>
    <n v="1"/>
    <n v="0"/>
    <x v="4"/>
    <x v="0"/>
    <x v="0"/>
    <n v="0"/>
    <n v="0"/>
    <n v="0"/>
    <n v="0"/>
    <n v="1"/>
    <n v="0"/>
    <x v="1"/>
    <s v="C000199490"/>
    <x v="0"/>
    <x v="0"/>
    <s v="No"/>
    <s v="No"/>
    <s v="No"/>
    <s v="Si"/>
    <s v="No"/>
  </r>
  <r>
    <x v="0"/>
    <x v="0"/>
    <x v="0"/>
    <x v="0"/>
    <s v="C001492119"/>
    <x v="17"/>
    <x v="300"/>
    <d v="2018-05-19T15:00:00"/>
    <d v="2018-05-21T23:30:00"/>
    <s v="AMER | NEMAK | Distribution of MSFT patches for Windows Servers (PRD 2) SQL Servers &lt;Mayo 2018&gt;"/>
    <x v="0"/>
    <s v="On Time"/>
    <s v="No"/>
    <s v="Minor"/>
    <s v="Successful"/>
    <s v="On Time"/>
    <n v="1"/>
    <n v="1"/>
    <n v="0"/>
    <x v="4"/>
    <x v="0"/>
    <x v="0"/>
    <n v="0"/>
    <n v="0"/>
    <n v="0"/>
    <n v="0"/>
    <n v="1"/>
    <n v="0"/>
    <x v="0"/>
    <s v="C000945095"/>
    <x v="5"/>
    <x v="1"/>
    <s v="No"/>
    <s v="No"/>
    <s v="No"/>
    <s v="Si"/>
    <s v="No"/>
  </r>
  <r>
    <x v="9"/>
    <x v="0"/>
    <x v="1"/>
    <x v="0"/>
    <s v="C001493663"/>
    <x v="0"/>
    <x v="171"/>
    <d v="2018-05-21T11:00:00"/>
    <d v="2018-05-21T14:00:00"/>
    <s v="Grupo Q / SAP-TSMX / DEVELOPMENT / POD/ QRO - KERNEL_Update / ITO.CAB pre-approved [4EP]"/>
    <x v="0"/>
    <s v="On Time"/>
    <s v="No"/>
    <s v="Standard"/>
    <s v="Successful"/>
    <s v="On Time"/>
    <n v="1"/>
    <n v="1"/>
    <n v="0"/>
    <x v="4"/>
    <x v="0"/>
    <x v="0"/>
    <n v="0"/>
    <n v="0"/>
    <n v="0"/>
    <n v="0"/>
    <n v="1"/>
    <n v="0"/>
    <x v="4"/>
    <s v="CMOD317140"/>
    <x v="0"/>
    <x v="0"/>
    <s v="No"/>
    <s v="No"/>
    <s v="No"/>
    <s v="Si"/>
    <s v="No"/>
  </r>
  <r>
    <x v="9"/>
    <x v="0"/>
    <x v="1"/>
    <x v="0"/>
    <s v="C001493680"/>
    <x v="0"/>
    <x v="171"/>
    <d v="2018-05-21T15:00:00"/>
    <d v="2018-05-21T18:00:00"/>
    <s v="Grupo Q / SAP-TSMX / PRODUCTION/ SMA/ QRO - KERNEL_Update / ITO.CAB pre-approved [4EP]"/>
    <x v="0"/>
    <s v="On Time"/>
    <s v="No"/>
    <s v="Standard"/>
    <s v="Successful"/>
    <s v="On Time"/>
    <n v="1"/>
    <n v="1"/>
    <n v="0"/>
    <x v="4"/>
    <x v="0"/>
    <x v="0"/>
    <n v="0"/>
    <n v="0"/>
    <n v="0"/>
    <n v="0"/>
    <n v="1"/>
    <n v="0"/>
    <x v="4"/>
    <s v="CMOD317140"/>
    <x v="0"/>
    <x v="0"/>
    <s v="No"/>
    <s v="No"/>
    <s v="No"/>
    <s v="Si"/>
    <s v="No"/>
  </r>
  <r>
    <x v="0"/>
    <x v="3"/>
    <x v="1"/>
    <x v="0"/>
    <s v="C001493681"/>
    <x v="49"/>
    <x v="308"/>
    <d v="2018-05-22T13:00:00"/>
    <d v="2018-05-22T15:00:00"/>
    <s v="SIGMA | Application Flow Deployment on the IIB Production Server | workflow gastos"/>
    <x v="0"/>
    <s v="On Time"/>
    <s v="No"/>
    <s v="Standard"/>
    <s v="Successful"/>
    <s v="On Time"/>
    <n v="1"/>
    <n v="1"/>
    <n v="0"/>
    <x v="4"/>
    <x v="0"/>
    <x v="0"/>
    <n v="0"/>
    <n v="0"/>
    <n v="0"/>
    <n v="0"/>
    <n v="1"/>
    <n v="0"/>
    <x v="0"/>
    <s v="C001323723"/>
    <x v="25"/>
    <x v="4"/>
    <s v="No"/>
    <s v="No"/>
    <s v="No"/>
    <s v="Si"/>
    <s v="No"/>
  </r>
  <r>
    <x v="15"/>
    <x v="0"/>
    <x v="1"/>
    <x v="0"/>
    <s v="C001494946"/>
    <x v="12"/>
    <x v="46"/>
    <d v="2018-05-21T10:00:00"/>
    <d v="2018-05-22T16:00:00"/>
    <s v="[MEXICHEM] / [DEVELOPMENT ] /D01,D02,D05,D03,SCD,BWD,CRD,GRD,SDM,HRD,SOD,[ DSC3] - SAP Parameter Change_Online / ITO.CAB pre-approved [4EP]"/>
    <x v="0"/>
    <s v="On Time"/>
    <s v="No"/>
    <s v="Standard"/>
    <s v="Successful"/>
    <s v="On Time"/>
    <n v="1"/>
    <n v="1"/>
    <n v="0"/>
    <x v="4"/>
    <x v="0"/>
    <x v="0"/>
    <n v="0"/>
    <n v="0"/>
    <n v="0"/>
    <n v="0"/>
    <n v="1"/>
    <n v="0"/>
    <x v="1"/>
    <s v="CMOD317343"/>
    <x v="0"/>
    <x v="0"/>
    <s v="No"/>
    <s v="No"/>
    <s v="No"/>
    <s v="Si"/>
    <s v="No"/>
  </r>
  <r>
    <x v="14"/>
    <x v="0"/>
    <x v="1"/>
    <x v="0"/>
    <s v="C001495138"/>
    <x v="0"/>
    <x v="17"/>
    <d v="2018-05-21T17:00:00"/>
    <d v="2018-05-21T18:00:00"/>
    <s v="GDF SUEZ/ SAP - BASIS / BWQ / TSMX - TRANSPORT / ITO.CAB pre-approved"/>
    <x v="0"/>
    <s v="On Time"/>
    <s v="No"/>
    <s v="Standard"/>
    <s v="Successful"/>
    <s v="On Time"/>
    <n v="1"/>
    <n v="1"/>
    <n v="0"/>
    <x v="4"/>
    <x v="0"/>
    <x v="0"/>
    <n v="0"/>
    <n v="0"/>
    <n v="0"/>
    <n v="0"/>
    <n v="1"/>
    <n v="0"/>
    <x v="4"/>
    <s v="CMOD317333"/>
    <x v="0"/>
    <x v="0"/>
    <s v="No"/>
    <s v="No"/>
    <s v="No"/>
    <s v="Si"/>
    <s v="No"/>
  </r>
  <r>
    <x v="14"/>
    <x v="0"/>
    <x v="1"/>
    <x v="0"/>
    <s v="C001495139"/>
    <x v="0"/>
    <x v="17"/>
    <d v="2018-05-21T18:00:00"/>
    <d v="2018-05-21T19:00:00"/>
    <s v="GDF SUEZ/ SAP - BASIS / BWP/ TSMX - TRANSPORT / ITO.CAB pre-approved"/>
    <x v="0"/>
    <s v="On Time"/>
    <s v="No"/>
    <s v="Standard"/>
    <s v="Successful"/>
    <s v="On Time"/>
    <n v="1"/>
    <n v="1"/>
    <n v="0"/>
    <x v="4"/>
    <x v="0"/>
    <x v="0"/>
    <n v="0"/>
    <n v="0"/>
    <n v="0"/>
    <n v="0"/>
    <n v="1"/>
    <n v="0"/>
    <x v="4"/>
    <s v="CMOD317333"/>
    <x v="0"/>
    <x v="0"/>
    <s v="No"/>
    <s v="No"/>
    <s v="No"/>
    <s v="Si"/>
    <s v="No"/>
  </r>
  <r>
    <x v="8"/>
    <x v="1"/>
    <x v="0"/>
    <x v="0"/>
    <s v="C001495811"/>
    <x v="47"/>
    <x v="326"/>
    <d v="2018-05-21T22:30:00"/>
    <d v="2018-05-22T02:30:00"/>
    <s v="SLT TSMX | PQIT | TSS | VOICE | Acompañamiento a Telmex para Pruebas sobre Troncales E1 en central La Paz"/>
    <x v="0"/>
    <s v="On Time"/>
    <s v="No"/>
    <s v="Minor"/>
    <s v="Successful"/>
    <s v="On Time"/>
    <n v="1"/>
    <n v="1"/>
    <n v="0"/>
    <x v="4"/>
    <x v="1"/>
    <x v="1"/>
    <n v="0"/>
    <n v="0"/>
    <n v="0"/>
    <n v="0"/>
    <n v="1"/>
    <n v="0"/>
    <x v="7"/>
    <s v="-"/>
    <x v="24"/>
    <x v="2"/>
    <s v="No"/>
    <s v="No"/>
    <s v="No"/>
    <s v="Si"/>
    <s v="No"/>
  </r>
  <r>
    <x v="12"/>
    <x v="0"/>
    <x v="0"/>
    <x v="0"/>
    <s v="C001495936"/>
    <x v="4"/>
    <x v="27"/>
    <d v="2018-05-21T20:30:00"/>
    <d v="2018-05-21T21:30:00"/>
    <s v="SLT|AMER |BF Multiple | Healthy restart of server : &quot;BFJQROAWV02&quot;"/>
    <x v="0"/>
    <s v="On Time"/>
    <s v="No"/>
    <s v="Minor"/>
    <s v="Successful"/>
    <s v="On Time"/>
    <n v="1"/>
    <n v="1"/>
    <n v="0"/>
    <x v="4"/>
    <x v="1"/>
    <x v="1"/>
    <n v="0"/>
    <n v="0"/>
    <n v="0"/>
    <n v="0"/>
    <n v="1"/>
    <n v="0"/>
    <x v="4"/>
    <s v="C000961078"/>
    <x v="4"/>
    <x v="1"/>
    <s v="No"/>
    <s v="No"/>
    <s v="No"/>
    <s v="Si"/>
    <s v="No"/>
  </r>
  <r>
    <x v="15"/>
    <x v="0"/>
    <x v="0"/>
    <x v="1"/>
    <s v="C001495945"/>
    <x v="33"/>
    <x v="49"/>
    <d v="2018-05-21T23:00:00"/>
    <d v="2018-05-22T01:00:00"/>
    <s v="DCS3 | MEXICHEM | HOU | Change of SAPSES | 4EP"/>
    <x v="0"/>
    <s v="On Time"/>
    <s v="No"/>
    <s v="Minor"/>
    <s v="Successful"/>
    <s v="On Time"/>
    <n v="1"/>
    <n v="1"/>
    <n v="0"/>
    <x v="4"/>
    <x v="0"/>
    <x v="2"/>
    <n v="1"/>
    <n v="0"/>
    <n v="0"/>
    <n v="0"/>
    <n v="1"/>
    <n v="0"/>
    <x v="1"/>
    <s v="CMOD310686"/>
    <x v="19"/>
    <x v="1"/>
    <s v="No"/>
    <s v="No"/>
    <s v="No"/>
    <s v="Si"/>
    <s v="No"/>
  </r>
  <r>
    <x v="7"/>
    <x v="0"/>
    <x v="0"/>
    <x v="0"/>
    <s v="C41030505"/>
    <x v="53"/>
    <x v="79"/>
    <d v="2018-05-18T16:00:00"/>
    <d v="2018-05-21T18:00:00"/>
    <s v="Actualización de S.O en servidor Linux - CERT Notificación de Vulnerabilidad"/>
    <x v="0"/>
    <s v="On Time"/>
    <s v="No"/>
    <s v="Minor"/>
    <s v="Successful"/>
    <s v="On Time"/>
    <n v="1"/>
    <n v="1"/>
    <n v="0"/>
    <x v="4"/>
    <x v="0"/>
    <x v="0"/>
    <n v="0"/>
    <n v="0"/>
    <n v="0"/>
    <n v="0"/>
    <n v="1"/>
    <n v="0"/>
    <x v="8"/>
    <s v="CT40012877"/>
    <x v="18"/>
    <x v="1"/>
    <s v="No"/>
    <s v="No"/>
    <s v="No"/>
    <s v="Si"/>
    <s v="No"/>
  </r>
  <r>
    <x v="7"/>
    <x v="1"/>
    <x v="0"/>
    <x v="0"/>
    <s v="C41034197"/>
    <x v="41"/>
    <x v="309"/>
    <d v="2018-05-18T17:00:00"/>
    <d v="2018-05-21T16:00:00"/>
    <s v="Configuración QoS para SoftPhone en SW Acceso y Distribución CKD"/>
    <x v="0"/>
    <s v="On Time"/>
    <s v="No"/>
    <s v="Minor"/>
    <s v="Successful"/>
    <s v="On Time"/>
    <n v="1"/>
    <n v="1"/>
    <n v="0"/>
    <x v="4"/>
    <x v="0"/>
    <x v="0"/>
    <n v="0"/>
    <n v="0"/>
    <n v="0"/>
    <n v="0"/>
    <n v="1"/>
    <n v="0"/>
    <x v="8"/>
    <s v="CT40012921"/>
    <x v="14"/>
    <x v="2"/>
    <s v="No"/>
    <s v="No"/>
    <s v="No"/>
    <s v="Si"/>
    <s v="No"/>
  </r>
  <r>
    <x v="7"/>
    <x v="1"/>
    <x v="0"/>
    <x v="0"/>
    <s v="C41042720"/>
    <x v="54"/>
    <x v="365"/>
    <d v="2018-05-18T16:00:00"/>
    <d v="2018-05-21T16:30:00"/>
    <s v="Modificacion CMDB de Telco WAN"/>
    <x v="0"/>
    <s v="On Time"/>
    <s v="No"/>
    <s v="Minor"/>
    <s v="Successful"/>
    <s v="On Time"/>
    <n v="1"/>
    <n v="1"/>
    <n v="0"/>
    <x v="4"/>
    <x v="0"/>
    <x v="0"/>
    <n v="0"/>
    <n v="0"/>
    <n v="0"/>
    <n v="0"/>
    <n v="1"/>
    <n v="0"/>
    <x v="8"/>
    <s v="-"/>
    <x v="11"/>
    <x v="2"/>
    <s v="No"/>
    <s v="No"/>
    <s v="No"/>
    <s v="Si"/>
    <s v="No"/>
  </r>
  <r>
    <x v="4"/>
    <x v="0"/>
    <x v="0"/>
    <x v="0"/>
    <s v="C41040601"/>
    <x v="5"/>
    <x v="6"/>
    <d v="2018-05-18T10:00:00"/>
    <d v="2018-05-21T17:00:00"/>
    <s v="Decomission of Windows Virtual Machine PHASE 2 &lt;IM62765677&gt;"/>
    <x v="0"/>
    <s v="On Time"/>
    <s v="No"/>
    <s v="Minor"/>
    <s v="Successful"/>
    <s v="On Time"/>
    <n v="1"/>
    <n v="1"/>
    <n v="0"/>
    <x v="4"/>
    <x v="0"/>
    <x v="0"/>
    <n v="0"/>
    <n v="0"/>
    <n v="0"/>
    <n v="0"/>
    <n v="1"/>
    <n v="0"/>
    <x v="8"/>
    <s v="CT40008647"/>
    <x v="5"/>
    <x v="1"/>
    <s v="No"/>
    <s v="No"/>
    <s v="No"/>
    <s v="Si"/>
    <s v="No"/>
  </r>
  <r>
    <x v="4"/>
    <x v="0"/>
    <x v="0"/>
    <x v="0"/>
    <s v="C41040602"/>
    <x v="5"/>
    <x v="6"/>
    <d v="2018-05-18T10:00:00"/>
    <d v="2018-05-21T17:00:00"/>
    <s v="Decomission of Windows Virtual Machine PHASE 2 &lt;IM62765675&gt;"/>
    <x v="0"/>
    <s v="On Time"/>
    <s v="No"/>
    <s v="Minor"/>
    <s v="Successful"/>
    <s v="On Time"/>
    <n v="1"/>
    <n v="1"/>
    <n v="0"/>
    <x v="4"/>
    <x v="0"/>
    <x v="0"/>
    <n v="0"/>
    <n v="0"/>
    <n v="0"/>
    <n v="0"/>
    <n v="1"/>
    <n v="0"/>
    <x v="8"/>
    <s v="CT40008647"/>
    <x v="5"/>
    <x v="1"/>
    <s v="No"/>
    <s v="No"/>
    <s v="No"/>
    <s v="Si"/>
    <s v="No"/>
  </r>
  <r>
    <x v="4"/>
    <x v="0"/>
    <x v="0"/>
    <x v="0"/>
    <s v="C41040713"/>
    <x v="5"/>
    <x v="6"/>
    <d v="2018-05-18T10:00:00"/>
    <d v="2018-05-21T17:00:00"/>
    <s v="Decomission of Windows Virtual Machine PHASE 2 &lt;IM62783328&gt;"/>
    <x v="0"/>
    <s v="On Time"/>
    <s v="No"/>
    <s v="Minor"/>
    <s v="Successful"/>
    <s v="On Time"/>
    <n v="1"/>
    <n v="1"/>
    <n v="0"/>
    <x v="4"/>
    <x v="0"/>
    <x v="0"/>
    <n v="0"/>
    <n v="0"/>
    <n v="0"/>
    <n v="0"/>
    <n v="1"/>
    <n v="0"/>
    <x v="8"/>
    <s v="CT40008647"/>
    <x v="5"/>
    <x v="1"/>
    <s v="No"/>
    <s v="No"/>
    <s v="No"/>
    <s v="Si"/>
    <s v="No"/>
  </r>
  <r>
    <x v="4"/>
    <x v="1"/>
    <x v="1"/>
    <x v="0"/>
    <s v="C41042665"/>
    <x v="10"/>
    <x v="13"/>
    <d v="2018-05-21T09:00:00"/>
    <d v="2018-05-21T13:00:00"/>
    <s v="Preventive maintenance in IDF 07 of A60 - Audi México"/>
    <x v="0"/>
    <s v="On Time"/>
    <s v="No"/>
    <s v="Standard"/>
    <s v="Successful"/>
    <s v="On Time"/>
    <n v="1"/>
    <n v="1"/>
    <n v="0"/>
    <x v="4"/>
    <x v="0"/>
    <x v="0"/>
    <n v="0"/>
    <n v="0"/>
    <n v="0"/>
    <n v="0"/>
    <n v="1"/>
    <n v="0"/>
    <x v="8"/>
    <s v="CT40010844"/>
    <x v="7"/>
    <x v="2"/>
    <s v="No"/>
    <s v="No"/>
    <s v="No"/>
    <s v="Si"/>
    <s v="No"/>
  </r>
  <r>
    <x v="11"/>
    <x v="0"/>
    <x v="0"/>
    <x v="0"/>
    <s v="CRQ242813"/>
    <x v="59"/>
    <x v="102"/>
    <d v="2018-01-13T08:00:00"/>
    <d v="2018-05-16T14:00:00"/>
    <s v="Creacion y decomiso de bases de datos para mejorar la distribución de los buzones"/>
    <x v="0"/>
    <s v="On Time"/>
    <s v="Si"/>
    <s v="Minor"/>
    <s v="Successful"/>
    <s v="On Time"/>
    <n v="1"/>
    <n v="1"/>
    <n v="1"/>
    <x v="4"/>
    <x v="0"/>
    <x v="0"/>
    <n v="0"/>
    <n v="0"/>
    <n v="0"/>
    <n v="0"/>
    <n v="1"/>
    <n v="0"/>
    <x v="6"/>
    <s v="-"/>
    <x v="12"/>
    <x v="1"/>
    <s v="No"/>
    <s v="No"/>
    <s v="No"/>
    <s v="Si"/>
    <s v="No"/>
  </r>
  <r>
    <x v="11"/>
    <x v="0"/>
    <x v="0"/>
    <x v="0"/>
    <s v="CRQ251002"/>
    <x v="29"/>
    <x v="399"/>
    <d v="2018-05-14T09:00:00"/>
    <d v="2018-05-20T09:00:00"/>
    <s v="Ajuste de parámetros de Seguridad en GRC"/>
    <x v="0"/>
    <s v="On Time"/>
    <s v="No"/>
    <s v="Minor"/>
    <s v="Successful"/>
    <s v="On Time"/>
    <n v="1"/>
    <n v="1"/>
    <n v="0"/>
    <x v="4"/>
    <x v="0"/>
    <x v="0"/>
    <n v="0"/>
    <n v="0"/>
    <n v="0"/>
    <n v="0"/>
    <n v="1"/>
    <n v="0"/>
    <x v="6"/>
    <s v="-"/>
    <x v="0"/>
    <x v="0"/>
    <s v="No"/>
    <s v="No"/>
    <s v="No"/>
    <s v="Si"/>
    <s v="No"/>
  </r>
  <r>
    <x v="11"/>
    <x v="0"/>
    <x v="0"/>
    <x v="0"/>
    <s v="CRQ251301"/>
    <x v="29"/>
    <x v="159"/>
    <d v="2018-05-14T10:00:00"/>
    <d v="2018-05-20T17:00:00"/>
    <s v="Ajuste de parámetros Security Framework."/>
    <x v="0"/>
    <s v="On Time"/>
    <s v="No"/>
    <s v="Minor"/>
    <s v="Successful"/>
    <s v="On Time"/>
    <n v="1"/>
    <n v="1"/>
    <n v="0"/>
    <x v="4"/>
    <x v="0"/>
    <x v="0"/>
    <n v="0"/>
    <n v="0"/>
    <n v="0"/>
    <n v="0"/>
    <n v="1"/>
    <n v="0"/>
    <x v="6"/>
    <s v="-"/>
    <x v="0"/>
    <x v="0"/>
    <s v="No"/>
    <s v="No"/>
    <s v="No"/>
    <s v="Si"/>
    <s v="No"/>
  </r>
  <r>
    <x v="11"/>
    <x v="1"/>
    <x v="1"/>
    <x v="0"/>
    <s v="CRQ251325"/>
    <x v="58"/>
    <x v="419"/>
    <d v="2018-05-15T10:00:00"/>
    <d v="2018-05-18T17:00:00"/>
    <s v="Actualizar Ci´s en CMDB"/>
    <x v="0"/>
    <s v="On Time"/>
    <s v="No"/>
    <s v="Standard"/>
    <s v="Successful"/>
    <s v="On Time"/>
    <n v="1"/>
    <n v="1"/>
    <n v="0"/>
    <x v="4"/>
    <x v="0"/>
    <x v="0"/>
    <n v="0"/>
    <n v="0"/>
    <n v="0"/>
    <n v="0"/>
    <n v="1"/>
    <n v="0"/>
    <x v="6"/>
    <s v="-"/>
    <x v="24"/>
    <x v="2"/>
    <s v="No"/>
    <s v="No"/>
    <s v="No"/>
    <s v="Si"/>
    <s v="No"/>
  </r>
  <r>
    <x v="11"/>
    <x v="0"/>
    <x v="0"/>
    <x v="0"/>
    <s v="CRQ251117"/>
    <x v="89"/>
    <x v="185"/>
    <d v="2018-05-15T11:00:00"/>
    <d v="2018-05-17T18:00:00"/>
    <s v="&lt;Instalacion de security updates windows server 2008 y 2012 (DEV, QA y Pruebas) y reinicios 2003"/>
    <x v="0"/>
    <s v="On Time"/>
    <s v="No"/>
    <s v="Minor"/>
    <s v="Successful"/>
    <s v="On Time"/>
    <n v="1"/>
    <n v="1"/>
    <n v="0"/>
    <x v="4"/>
    <x v="0"/>
    <x v="0"/>
    <n v="0"/>
    <n v="0"/>
    <n v="0"/>
    <n v="0"/>
    <n v="1"/>
    <n v="0"/>
    <x v="6"/>
    <s v="-"/>
    <x v="1"/>
    <x v="1"/>
    <s v="No"/>
    <s v="No"/>
    <s v="No"/>
    <s v="Si"/>
    <s v="No"/>
  </r>
  <r>
    <x v="11"/>
    <x v="0"/>
    <x v="0"/>
    <x v="0"/>
    <s v="CRQ251031"/>
    <x v="90"/>
    <x v="391"/>
    <d v="2018-05-18T05:00:00"/>
    <d v="2018-05-18T17:00:00"/>
    <s v="Mitigar la  vulnerabilidad detectada con el proceso CERT de T-Systems: CVE-2017-8022."/>
    <x v="0"/>
    <s v="On Time"/>
    <s v="No"/>
    <s v="Minor"/>
    <s v="Successful"/>
    <s v="On Time"/>
    <n v="1"/>
    <n v="1"/>
    <n v="0"/>
    <x v="4"/>
    <x v="0"/>
    <x v="0"/>
    <n v="0"/>
    <n v="0"/>
    <n v="0"/>
    <n v="0"/>
    <n v="1"/>
    <n v="0"/>
    <x v="6"/>
    <s v="-"/>
    <x v="9"/>
    <x v="1"/>
    <s v="No"/>
    <s v="No"/>
    <s v="No"/>
    <s v="Si"/>
    <s v="No"/>
  </r>
  <r>
    <x v="11"/>
    <x v="1"/>
    <x v="0"/>
    <x v="0"/>
    <s v="CRQ251608"/>
    <x v="16"/>
    <x v="255"/>
    <d v="2018-05-18T17:00:00"/>
    <d v="2018-05-18T19:00:00"/>
    <s v="Configuración de Regla de Firewall."/>
    <x v="0"/>
    <s v="On Time"/>
    <s v="No"/>
    <s v="Minor"/>
    <s v="Successful"/>
    <s v="On Time"/>
    <n v="1"/>
    <n v="1"/>
    <n v="0"/>
    <x v="4"/>
    <x v="0"/>
    <x v="0"/>
    <n v="0"/>
    <n v="0"/>
    <n v="0"/>
    <n v="0"/>
    <n v="1"/>
    <n v="0"/>
    <x v="6"/>
    <s v="-"/>
    <x v="11"/>
    <x v="2"/>
    <s v="No"/>
    <s v="No"/>
    <s v="No"/>
    <s v="Si"/>
    <s v="No"/>
  </r>
  <r>
    <x v="11"/>
    <x v="0"/>
    <x v="1"/>
    <x v="0"/>
    <s v="CRQ251914"/>
    <x v="78"/>
    <x v="254"/>
    <d v="2018-05-18T17:00:00"/>
    <d v="2018-05-19T10:00:00"/>
    <s v="n equipos Netapp"/>
    <x v="0"/>
    <s v="On Time"/>
    <s v="No"/>
    <s v="Standard"/>
    <s v="Successful"/>
    <s v="On Time"/>
    <n v="1"/>
    <n v="1"/>
    <n v="0"/>
    <x v="4"/>
    <x v="0"/>
    <x v="0"/>
    <n v="0"/>
    <n v="0"/>
    <n v="0"/>
    <n v="0"/>
    <n v="1"/>
    <n v="0"/>
    <x v="6"/>
    <s v="-"/>
    <x v="9"/>
    <x v="1"/>
    <s v="No"/>
    <s v="No"/>
    <s v="No"/>
    <s v="Si"/>
    <s v="No"/>
  </r>
  <r>
    <x v="11"/>
    <x v="0"/>
    <x v="0"/>
    <x v="0"/>
    <s v="CRQ251133"/>
    <x v="102"/>
    <x v="288"/>
    <d v="2018-05-18T22:00:00"/>
    <d v="2018-05-19T11:00:00"/>
    <s v="Habilitar HTTPOnly en Cookies del NetScaler"/>
    <x v="0"/>
    <s v="On Time"/>
    <s v="No"/>
    <s v="Minor"/>
    <s v="Successful"/>
    <s v="On Time"/>
    <n v="1"/>
    <n v="1"/>
    <n v="0"/>
    <x v="4"/>
    <x v="0"/>
    <x v="0"/>
    <n v="0"/>
    <n v="0"/>
    <n v="0"/>
    <n v="0"/>
    <n v="1"/>
    <n v="0"/>
    <x v="6"/>
    <s v="-"/>
    <x v="28"/>
    <x v="1"/>
    <s v="No"/>
    <s v="No"/>
    <s v="No"/>
    <s v="Si"/>
    <s v="No"/>
  </r>
  <r>
    <x v="11"/>
    <x v="0"/>
    <x v="0"/>
    <x v="0"/>
    <s v="CRQ250006"/>
    <x v="71"/>
    <x v="420"/>
    <d v="2018-05-18T23:00:00"/>
    <d v="2018-05-20T23:00:00"/>
    <s v="de PRODUCCIÓN y BACKUPS de 1 GB a 10 GB. SLT"/>
    <x v="0"/>
    <s v="On Time"/>
    <s v="No"/>
    <s v="Minor"/>
    <s v="Successful"/>
    <s v="On Time"/>
    <n v="1"/>
    <n v="1"/>
    <n v="0"/>
    <x v="4"/>
    <x v="1"/>
    <x v="1"/>
    <n v="0"/>
    <n v="0"/>
    <n v="0"/>
    <n v="0"/>
    <n v="1"/>
    <n v="0"/>
    <x v="6"/>
    <s v="-"/>
    <x v="15"/>
    <x v="1"/>
    <s v="No"/>
    <s v="No"/>
    <s v="No"/>
    <s v="Si"/>
    <s v="No"/>
  </r>
  <r>
    <x v="11"/>
    <x v="0"/>
    <x v="0"/>
    <x v="0"/>
    <s v="CRQ251138"/>
    <x v="78"/>
    <x v="157"/>
    <d v="2018-05-18T23:00:00"/>
    <d v="2018-05-21T15:00:00"/>
    <s v="Realizar el upgrade de firmware a la versión  1.6.2.3 en v7000 Unified de Querétaro."/>
    <x v="0"/>
    <s v="On Time"/>
    <s v="No"/>
    <s v="Minor"/>
    <s v="Successful"/>
    <s v="On Time"/>
    <n v="1"/>
    <n v="1"/>
    <n v="0"/>
    <x v="4"/>
    <x v="0"/>
    <x v="0"/>
    <n v="0"/>
    <n v="0"/>
    <n v="0"/>
    <n v="0"/>
    <n v="1"/>
    <n v="0"/>
    <x v="6"/>
    <s v="-"/>
    <x v="9"/>
    <x v="1"/>
    <s v="No"/>
    <s v="No"/>
    <s v="No"/>
    <s v="Si"/>
    <s v="No"/>
  </r>
  <r>
    <x v="11"/>
    <x v="0"/>
    <x v="0"/>
    <x v="0"/>
    <s v="CRQ251910"/>
    <x v="114"/>
    <x v="349"/>
    <d v="2018-05-18T23:00:00"/>
    <d v="2018-05-22T17:00:00"/>
    <s v="Mitigar vulnerabilidad Cookie Does Not Contain The &quot;HTTPOnly&quot; Attribute y  The &quot;secure&quot; Attribute"/>
    <x v="0"/>
    <s v="On Time"/>
    <s v="No"/>
    <s v="Minor"/>
    <s v="Successful"/>
    <s v="On Time"/>
    <n v="1"/>
    <n v="1"/>
    <n v="0"/>
    <x v="4"/>
    <x v="0"/>
    <x v="0"/>
    <n v="0"/>
    <n v="0"/>
    <n v="0"/>
    <n v="0"/>
    <n v="1"/>
    <n v="0"/>
    <x v="6"/>
    <s v="-"/>
    <x v="38"/>
    <x v="1"/>
    <s v="No"/>
    <s v="No"/>
    <s v="No"/>
    <s v="Si"/>
    <s v="No"/>
  </r>
  <r>
    <x v="11"/>
    <x v="1"/>
    <x v="0"/>
    <x v="0"/>
    <s v="CRQ251128"/>
    <x v="75"/>
    <x v="421"/>
    <d v="2018-05-19T09:00:00"/>
    <d v="2018-05-19T14:00:00"/>
    <s v="Creación Manual del cliente de Base de Datos de Networker"/>
    <x v="0"/>
    <s v="On Time"/>
    <s v="No"/>
    <s v="Minor"/>
    <s v="Successful"/>
    <s v="On Time"/>
    <n v="1"/>
    <n v="1"/>
    <n v="0"/>
    <x v="4"/>
    <x v="0"/>
    <x v="0"/>
    <n v="0"/>
    <n v="0"/>
    <n v="0"/>
    <n v="0"/>
    <n v="1"/>
    <n v="0"/>
    <x v="6"/>
    <s v="-"/>
    <x v="30"/>
    <x v="2"/>
    <s v="No"/>
    <s v="No"/>
    <s v="No"/>
    <s v="Si"/>
    <s v="No"/>
  </r>
  <r>
    <x v="11"/>
    <x v="0"/>
    <x v="0"/>
    <x v="0"/>
    <s v="CRQ251219"/>
    <x v="29"/>
    <x v="422"/>
    <d v="2018-05-20T00:00:00"/>
    <d v="2018-05-20T12:00:00"/>
    <s v="Cambio de parámetro login/password_history_size en HCM Productivo"/>
    <x v="0"/>
    <s v="On Time"/>
    <s v="No"/>
    <s v="Minor"/>
    <s v="Successful"/>
    <s v="On Time"/>
    <n v="1"/>
    <n v="1"/>
    <n v="0"/>
    <x v="4"/>
    <x v="0"/>
    <x v="0"/>
    <n v="0"/>
    <n v="0"/>
    <n v="0"/>
    <n v="0"/>
    <n v="1"/>
    <n v="0"/>
    <x v="6"/>
    <s v="-"/>
    <x v="0"/>
    <x v="0"/>
    <s v="No"/>
    <s v="No"/>
    <s v="No"/>
    <s v="Si"/>
    <s v="No"/>
  </r>
  <r>
    <x v="11"/>
    <x v="0"/>
    <x v="0"/>
    <x v="0"/>
    <s v="CRQ251132"/>
    <x v="29"/>
    <x v="159"/>
    <d v="2018-05-20T00:00:00"/>
    <d v="2018-05-20T23:00:00"/>
    <s v="Reinicio de portales y suite SRM por motivos de sanidad."/>
    <x v="0"/>
    <s v="On Time"/>
    <s v="No"/>
    <s v="Minor"/>
    <s v="Successful"/>
    <s v="On Time"/>
    <n v="1"/>
    <n v="1"/>
    <n v="0"/>
    <x v="4"/>
    <x v="0"/>
    <x v="0"/>
    <n v="0"/>
    <n v="0"/>
    <n v="0"/>
    <n v="0"/>
    <n v="1"/>
    <n v="0"/>
    <x v="6"/>
    <s v="-"/>
    <x v="0"/>
    <x v="0"/>
    <s v="No"/>
    <s v="No"/>
    <s v="No"/>
    <s v="Si"/>
    <s v="No"/>
  </r>
  <r>
    <x v="11"/>
    <x v="0"/>
    <x v="0"/>
    <x v="0"/>
    <s v="CRQ251121"/>
    <x v="72"/>
    <x v="107"/>
    <d v="2018-05-20T00:00:00"/>
    <d v="2018-05-20T12:00:00"/>
    <s v="Mitigacion de diversas vulnerabilidades proceso CERT / Global"/>
    <x v="0"/>
    <s v="On Time"/>
    <s v="No"/>
    <s v="Minor"/>
    <s v="Successful"/>
    <s v="On Time"/>
    <n v="1"/>
    <n v="1"/>
    <n v="0"/>
    <x v="4"/>
    <x v="0"/>
    <x v="0"/>
    <n v="0"/>
    <n v="0"/>
    <n v="0"/>
    <n v="0"/>
    <n v="1"/>
    <n v="0"/>
    <x v="6"/>
    <s v="-"/>
    <x v="18"/>
    <x v="1"/>
    <s v="No"/>
    <s v="No"/>
    <s v="No"/>
    <s v="Si"/>
    <s v="No"/>
  </r>
  <r>
    <x v="11"/>
    <x v="0"/>
    <x v="0"/>
    <x v="0"/>
    <s v="CRQ251903"/>
    <x v="29"/>
    <x v="190"/>
    <d v="2018-05-20T01:00:00"/>
    <d v="2018-05-20T06:30:00"/>
    <s v="Actualizacion de los certificados para aplicativos wpip3 y wpip4"/>
    <x v="0"/>
    <s v="On Time"/>
    <s v="No"/>
    <s v="Minor"/>
    <s v="Successful"/>
    <s v="On Time"/>
    <n v="1"/>
    <n v="1"/>
    <n v="0"/>
    <x v="4"/>
    <x v="0"/>
    <x v="0"/>
    <n v="0"/>
    <n v="1"/>
    <n v="0"/>
    <n v="0"/>
    <n v="1"/>
    <n v="0"/>
    <x v="6"/>
    <s v="-"/>
    <x v="0"/>
    <x v="0"/>
    <s v="Si"/>
    <s v="No"/>
    <s v="No"/>
    <s v="Si"/>
    <s v="No"/>
  </r>
  <r>
    <x v="11"/>
    <x v="0"/>
    <x v="0"/>
    <x v="0"/>
    <s v="CRQ251601"/>
    <x v="29"/>
    <x v="159"/>
    <d v="2018-05-20T01:00:00"/>
    <d v="2018-05-20T23:59:00"/>
    <s v="Reorganizar tablas en P1M Producción"/>
    <x v="0"/>
    <s v="On Time"/>
    <s v="No"/>
    <s v="Minor"/>
    <s v="Successful"/>
    <s v="On Time"/>
    <n v="1"/>
    <n v="1"/>
    <n v="0"/>
    <x v="4"/>
    <x v="0"/>
    <x v="0"/>
    <n v="0"/>
    <n v="0"/>
    <n v="0"/>
    <n v="0"/>
    <n v="1"/>
    <n v="0"/>
    <x v="6"/>
    <s v="-"/>
    <x v="0"/>
    <x v="0"/>
    <s v="No"/>
    <s v="No"/>
    <s v="No"/>
    <s v="Si"/>
    <s v="No"/>
  </r>
  <r>
    <x v="11"/>
    <x v="0"/>
    <x v="0"/>
    <x v="0"/>
    <s v="CRQ251043"/>
    <x v="29"/>
    <x v="398"/>
    <d v="2018-05-20T13:00:00"/>
    <d v="2018-05-20T15:00:00"/>
    <s v="Reinicio de sistema Productivo en Honduras y el Salvador por motivos de sanidad."/>
    <x v="0"/>
    <s v="On Time"/>
    <s v="No"/>
    <s v="Minor"/>
    <s v="Successful"/>
    <s v="On Time"/>
    <n v="1"/>
    <n v="1"/>
    <n v="0"/>
    <x v="4"/>
    <x v="0"/>
    <x v="0"/>
    <n v="0"/>
    <n v="0"/>
    <n v="0"/>
    <n v="0"/>
    <n v="1"/>
    <n v="0"/>
    <x v="6"/>
    <s v="-"/>
    <x v="0"/>
    <x v="0"/>
    <s v="No"/>
    <s v="No"/>
    <s v="No"/>
    <s v="Si"/>
    <s v="No"/>
  </r>
  <r>
    <x v="11"/>
    <x v="0"/>
    <x v="0"/>
    <x v="0"/>
    <s v="CRQ244501"/>
    <x v="71"/>
    <x v="87"/>
    <d v="2018-05-21T11:00:00"/>
    <d v="2018-05-22T17:00:00"/>
    <s v="Incorporación de dos ESX al vcenter de Grupo Modelo HDVCT006V para futura liberación."/>
    <x v="0"/>
    <s v="On Time"/>
    <s v="No"/>
    <s v="Minor"/>
    <s v="Successful"/>
    <s v="On Time"/>
    <n v="1"/>
    <n v="1"/>
    <n v="0"/>
    <x v="4"/>
    <x v="0"/>
    <x v="0"/>
    <n v="0"/>
    <n v="1"/>
    <n v="0"/>
    <n v="0"/>
    <n v="1"/>
    <n v="0"/>
    <x v="6"/>
    <s v="-"/>
    <x v="15"/>
    <x v="1"/>
    <s v="Si"/>
    <s v="No"/>
    <s v="No"/>
    <s v="Si"/>
    <s v="No"/>
  </r>
  <r>
    <x v="11"/>
    <x v="0"/>
    <x v="0"/>
    <x v="0"/>
    <s v="CRQ252806"/>
    <x v="123"/>
    <x v="210"/>
    <d v="2018-05-22T18:30:00"/>
    <d v="2018-05-23T04:30:00"/>
    <s v="Se necesita deshabilitar momentáneamente los índices de la base de datos de HFM PROD SLT"/>
    <x v="0"/>
    <s v="On Time"/>
    <s v="No"/>
    <s v="Minor"/>
    <s v="Successful"/>
    <s v="On Time"/>
    <n v="1"/>
    <n v="1"/>
    <n v="0"/>
    <x v="4"/>
    <x v="1"/>
    <x v="1"/>
    <n v="0"/>
    <n v="0"/>
    <n v="0"/>
    <n v="0"/>
    <n v="1"/>
    <n v="0"/>
    <x v="6"/>
    <s v="-"/>
    <x v="38"/>
    <x v="1"/>
    <s v="No"/>
    <s v="No"/>
    <s v="No"/>
    <s v="Si"/>
    <s v="No"/>
  </r>
  <r>
    <x v="11"/>
    <x v="0"/>
    <x v="1"/>
    <x v="0"/>
    <s v="CRQ252401"/>
    <x v="73"/>
    <x v="151"/>
    <d v="2018-05-23T02:00:00"/>
    <d v="2018-05-23T15:00:00"/>
    <s v="Realizar incremento de LUN, unidad  H:\Datos1 del servidor productivo HDPSQL04"/>
    <x v="0"/>
    <s v="On Time"/>
    <s v="No"/>
    <s v="Standard"/>
    <s v="Successful"/>
    <s v="On Time"/>
    <n v="1"/>
    <n v="1"/>
    <n v="0"/>
    <x v="4"/>
    <x v="0"/>
    <x v="0"/>
    <n v="0"/>
    <n v="0"/>
    <n v="0"/>
    <n v="0"/>
    <n v="1"/>
    <n v="0"/>
    <x v="6"/>
    <s v="-"/>
    <x v="21"/>
    <x v="1"/>
    <s v="No"/>
    <s v="No"/>
    <s v="No"/>
    <s v="Si"/>
    <s v="No"/>
  </r>
  <r>
    <x v="14"/>
    <x v="0"/>
    <x v="0"/>
    <x v="0"/>
    <s v="C001467752"/>
    <x v="4"/>
    <x v="88"/>
    <d v="2018-04-25T13:00:00"/>
    <d v="2018-05-23T14:00:00"/>
    <s v="ENGIE | GENESIS | Creacion de ventana de Mantenimiento en herramienta de Monitoreo HP SiteScope"/>
    <x v="0"/>
    <s v="On Time"/>
    <s v="No"/>
    <s v="Minor"/>
    <s v="Successful"/>
    <s v="On Time"/>
    <n v="1"/>
    <n v="1"/>
    <n v="0"/>
    <x v="4"/>
    <x v="0"/>
    <x v="0"/>
    <n v="0"/>
    <n v="0"/>
    <n v="0"/>
    <n v="0"/>
    <n v="1"/>
    <n v="0"/>
    <x v="4"/>
    <s v="C000917079"/>
    <x v="4"/>
    <x v="1"/>
    <s v="No"/>
    <s v="No"/>
    <s v="No"/>
    <s v="Si"/>
    <s v="No"/>
  </r>
  <r>
    <x v="8"/>
    <x v="2"/>
    <x v="0"/>
    <x v="0"/>
    <s v="C001488525"/>
    <x v="13"/>
    <x v="16"/>
    <d v="2018-05-22T23:00:00"/>
    <d v="2018-05-23T01:00:00"/>
    <s v="AMER | TSMX | PME | Actualización de Matriz LBU en BD InConcert"/>
    <x v="0"/>
    <s v="On Time"/>
    <s v="No"/>
    <s v="Minor"/>
    <s v="Successful"/>
    <s v="On Time"/>
    <n v="1"/>
    <n v="1"/>
    <n v="0"/>
    <x v="4"/>
    <x v="0"/>
    <x v="0"/>
    <n v="0"/>
    <n v="0"/>
    <n v="0"/>
    <n v="0"/>
    <n v="1"/>
    <n v="0"/>
    <x v="7"/>
    <s v="C001140817"/>
    <x v="8"/>
    <x v="3"/>
    <s v="No"/>
    <s v="No"/>
    <s v="No"/>
    <s v="Si"/>
    <s v="No"/>
  </r>
  <r>
    <x v="15"/>
    <x v="0"/>
    <x v="2"/>
    <x v="0"/>
    <s v="C001488612"/>
    <x v="21"/>
    <x v="110"/>
    <d v="2018-05-17T12:00:00"/>
    <d v="2018-05-22T23:59:00"/>
    <s v="Mexichem | SOLMAN (ChaRM) | Export/Import migration process from HPUX (Mexichem Infraestructure) to DSC3 (Houston Infraestructure)"/>
    <x v="0"/>
    <s v="On Time"/>
    <s v="No"/>
    <s v="Significant"/>
    <s v="Successful"/>
    <s v="On Time"/>
    <n v="1"/>
    <n v="1"/>
    <n v="0"/>
    <x v="4"/>
    <x v="0"/>
    <x v="0"/>
    <n v="0"/>
    <n v="0"/>
    <n v="0"/>
    <n v="0"/>
    <n v="1"/>
    <n v="0"/>
    <x v="1"/>
    <s v="C001219564"/>
    <x v="15"/>
    <x v="1"/>
    <s v="No"/>
    <s v="No"/>
    <s v="No"/>
    <s v="Si"/>
    <s v="No"/>
  </r>
  <r>
    <x v="0"/>
    <x v="0"/>
    <x v="0"/>
    <x v="0"/>
    <s v="C001488636"/>
    <x v="17"/>
    <x v="22"/>
    <d v="2018-05-15T17:00:00"/>
    <d v="2018-05-22T17:00:00"/>
    <s v="SIGMA | AMER | WINDOWS | Rundown System | Server SIADCBKP01 | PRD"/>
    <x v="0"/>
    <s v="On Time"/>
    <s v="No"/>
    <s v="Minor"/>
    <s v="Successful"/>
    <s v="On Time"/>
    <n v="1"/>
    <n v="1"/>
    <n v="0"/>
    <x v="4"/>
    <x v="0"/>
    <x v="0"/>
    <n v="0"/>
    <n v="0"/>
    <n v="0"/>
    <n v="0"/>
    <n v="1"/>
    <n v="0"/>
    <x v="0"/>
    <s v="C000419598"/>
    <x v="5"/>
    <x v="1"/>
    <s v="No"/>
    <s v="No"/>
    <s v="No"/>
    <s v="Si"/>
    <s v="No"/>
  </r>
  <r>
    <x v="8"/>
    <x v="0"/>
    <x v="0"/>
    <x v="0"/>
    <s v="C001490291"/>
    <x v="60"/>
    <x v="113"/>
    <d v="2018-05-22T09:00:00"/>
    <d v="2018-05-23T09:00:00"/>
    <s v="AMER | T-Systems | Maintenance Cooling precision in [MX_3001 AC PRES 2B]"/>
    <x v="0"/>
    <s v="On Time"/>
    <s v="No"/>
    <s v="Minor"/>
    <s v="Successful"/>
    <s v="On Time"/>
    <n v="1"/>
    <n v="1"/>
    <n v="0"/>
    <x v="4"/>
    <x v="0"/>
    <x v="0"/>
    <n v="0"/>
    <n v="0"/>
    <n v="0"/>
    <n v="0"/>
    <n v="1"/>
    <n v="0"/>
    <x v="7"/>
    <s v="C000054225"/>
    <x v="10"/>
    <x v="1"/>
    <s v="No"/>
    <s v="No"/>
    <s v="No"/>
    <s v="Si"/>
    <s v="No"/>
  </r>
  <r>
    <x v="9"/>
    <x v="0"/>
    <x v="0"/>
    <x v="0"/>
    <s v="C001490318"/>
    <x v="40"/>
    <x v="225"/>
    <d v="2018-05-22T15:00:00"/>
    <d v="2018-05-22T17:00:00"/>
    <s v="HP Server Automation agent deploy in LOW criticality Servers"/>
    <x v="0"/>
    <s v="On Time"/>
    <s v="No"/>
    <s v="Minor"/>
    <s v="Successful"/>
    <s v="On Time"/>
    <n v="1"/>
    <n v="1"/>
    <n v="0"/>
    <x v="4"/>
    <x v="0"/>
    <x v="0"/>
    <n v="0"/>
    <n v="0"/>
    <n v="0"/>
    <n v="0"/>
    <n v="1"/>
    <n v="0"/>
    <x v="4"/>
    <s v="C000179833"/>
    <x v="22"/>
    <x v="1"/>
    <s v="No"/>
    <s v="No"/>
    <s v="No"/>
    <s v="Si"/>
    <s v="No"/>
  </r>
  <r>
    <x v="0"/>
    <x v="0"/>
    <x v="0"/>
    <x v="0"/>
    <s v="C001491937"/>
    <x v="36"/>
    <x v="177"/>
    <d v="2018-05-22T16:00:00"/>
    <d v="2018-05-22T17:00:00"/>
    <s v="ALFA | ALLIAX | CHANGE RECOVERY MODEL TO FULL OPTION"/>
    <x v="0"/>
    <s v="On Time"/>
    <s v="No"/>
    <s v="Minor"/>
    <s v="Successful"/>
    <s v="On Time"/>
    <n v="1"/>
    <n v="1"/>
    <n v="0"/>
    <x v="4"/>
    <x v="0"/>
    <x v="0"/>
    <n v="0"/>
    <n v="0"/>
    <n v="0"/>
    <n v="0"/>
    <n v="1"/>
    <n v="0"/>
    <x v="0"/>
    <s v="C000831760"/>
    <x v="21"/>
    <x v="1"/>
    <s v="No"/>
    <s v="No"/>
    <s v="No"/>
    <s v="Si"/>
    <s v="No"/>
  </r>
  <r>
    <x v="0"/>
    <x v="0"/>
    <x v="0"/>
    <x v="0"/>
    <s v="C001492080"/>
    <x v="17"/>
    <x v="22"/>
    <d v="2018-05-17T12:30:00"/>
    <d v="2018-05-22T17:00:00"/>
    <s v="AMER | ALLIAX | MItigation of vulnerabilities for Windows Servers (DEV/QA/PRD not critical)"/>
    <x v="0"/>
    <s v="On Time"/>
    <s v="No"/>
    <s v="Minor"/>
    <s v="Successful"/>
    <s v="On Time"/>
    <n v="1"/>
    <n v="1"/>
    <n v="0"/>
    <x v="4"/>
    <x v="0"/>
    <x v="0"/>
    <n v="0"/>
    <n v="0"/>
    <n v="0"/>
    <n v="0"/>
    <n v="1"/>
    <n v="0"/>
    <x v="0"/>
    <s v="C000945095"/>
    <x v="5"/>
    <x v="1"/>
    <s v="No"/>
    <s v="No"/>
    <s v="No"/>
    <s v="Si"/>
    <s v="No"/>
  </r>
  <r>
    <x v="1"/>
    <x v="1"/>
    <x v="1"/>
    <x v="0"/>
    <s v="C001494236"/>
    <x v="34"/>
    <x v="68"/>
    <d v="2018-05-22T10:00:00"/>
    <d v="2018-05-22T17:00:00"/>
    <s v="VITRO | Release to operation RTR-FRS_Unwired - Pre-Authorized"/>
    <x v="0"/>
    <s v="On Time"/>
    <s v="No"/>
    <s v="Standard"/>
    <s v="Successful"/>
    <s v="On Time"/>
    <n v="1"/>
    <n v="1"/>
    <n v="0"/>
    <x v="4"/>
    <x v="0"/>
    <x v="0"/>
    <n v="0"/>
    <n v="0"/>
    <n v="0"/>
    <n v="0"/>
    <n v="1"/>
    <n v="0"/>
    <x v="1"/>
    <s v="-"/>
    <x v="11"/>
    <x v="2"/>
    <s v="No"/>
    <s v="No"/>
    <s v="No"/>
    <s v="Si"/>
    <s v="No"/>
  </r>
  <r>
    <x v="15"/>
    <x v="0"/>
    <x v="1"/>
    <x v="0"/>
    <s v="C001494980"/>
    <x v="12"/>
    <x v="46"/>
    <d v="2018-05-23T10:00:00"/>
    <d v="2018-05-23T16:00:00"/>
    <s v="[MEXICHEM] / [QUALITY] /T02,T05,T04,SCQ,CRQ,GRQ,HRQ[ DSC3] - SAP Parameter Change_Online / ITO.CAB pre-approved [4EP]"/>
    <x v="0"/>
    <s v="On Time"/>
    <s v="No"/>
    <s v="Standard"/>
    <s v="Successful"/>
    <s v="On Time"/>
    <n v="1"/>
    <n v="1"/>
    <n v="0"/>
    <x v="4"/>
    <x v="0"/>
    <x v="0"/>
    <n v="0"/>
    <n v="0"/>
    <n v="0"/>
    <n v="0"/>
    <n v="1"/>
    <n v="0"/>
    <x v="1"/>
    <s v="CMOD317343"/>
    <x v="0"/>
    <x v="0"/>
    <s v="No"/>
    <s v="No"/>
    <s v="No"/>
    <s v="Si"/>
    <s v="No"/>
  </r>
  <r>
    <x v="0"/>
    <x v="0"/>
    <x v="0"/>
    <x v="0"/>
    <s v="C001495803"/>
    <x v="0"/>
    <x v="95"/>
    <d v="2018-05-23T13:00:00"/>
    <d v="2018-05-23T16:00:00"/>
    <s v="[SIGMA] / [ SAP ] / [ QAS] / [ CSQ ] / [ SIACSQ] - KERNEL_Update / CCAB; ITO.CAB pre-approved [4EP]"/>
    <x v="0"/>
    <s v="On Time"/>
    <s v="No"/>
    <s v="Minor"/>
    <s v="Successful"/>
    <s v="On Time"/>
    <n v="1"/>
    <n v="1"/>
    <n v="0"/>
    <x v="4"/>
    <x v="0"/>
    <x v="0"/>
    <n v="0"/>
    <n v="0"/>
    <n v="0"/>
    <n v="0"/>
    <n v="1"/>
    <n v="0"/>
    <x v="0"/>
    <s v="CMOD317140"/>
    <x v="0"/>
    <x v="0"/>
    <s v="No"/>
    <s v="No"/>
    <s v="No"/>
    <s v="Si"/>
    <s v="No"/>
  </r>
  <r>
    <x v="0"/>
    <x v="0"/>
    <x v="0"/>
    <x v="0"/>
    <s v="C001495908"/>
    <x v="0"/>
    <x v="423"/>
    <d v="2018-05-22T13:00:00"/>
    <d v="2018-05-22T17:00:00"/>
    <s v="SIGMA | SAP-TS-TSMX | DEVELOPMENT | ACD | [Role creation and assignment of it] [ ONLINE ] Pre-Approval"/>
    <x v="0"/>
    <s v="On Time"/>
    <s v="No"/>
    <s v="Minor"/>
    <s v="Successful"/>
    <s v="On Time"/>
    <n v="1"/>
    <n v="1"/>
    <n v="0"/>
    <x v="4"/>
    <x v="0"/>
    <x v="0"/>
    <n v="0"/>
    <n v="0"/>
    <n v="0"/>
    <n v="0"/>
    <n v="1"/>
    <n v="0"/>
    <x v="0"/>
    <s v="CMOD310786"/>
    <x v="0"/>
    <x v="0"/>
    <s v="No"/>
    <s v="No"/>
    <s v="No"/>
    <s v="Si"/>
    <s v="No"/>
  </r>
  <r>
    <x v="0"/>
    <x v="0"/>
    <x v="0"/>
    <x v="0"/>
    <s v="C001495914"/>
    <x v="36"/>
    <x v="177"/>
    <d v="2018-05-22T13:30:00"/>
    <d v="2018-05-22T16:30:00"/>
    <s v="ALLIAX | PROD | OUTAGE = N | SQL Database migration from server ALXOUTNOMDB01 to ALLIAXNOMBD01 by customer request"/>
    <x v="0"/>
    <s v="On Time"/>
    <s v="No"/>
    <s v="Minor"/>
    <s v="Successful"/>
    <s v="On Time"/>
    <n v="1"/>
    <n v="1"/>
    <n v="0"/>
    <x v="4"/>
    <x v="0"/>
    <x v="0"/>
    <n v="0"/>
    <n v="0"/>
    <n v="0"/>
    <n v="0"/>
    <n v="1"/>
    <n v="0"/>
    <x v="0"/>
    <s v="C000701606"/>
    <x v="21"/>
    <x v="1"/>
    <s v="No"/>
    <s v="No"/>
    <s v="No"/>
    <s v="Si"/>
    <s v="No"/>
  </r>
  <r>
    <x v="0"/>
    <x v="0"/>
    <x v="0"/>
    <x v="0"/>
    <s v="C001495916"/>
    <x v="17"/>
    <x v="22"/>
    <d v="2018-05-22T20:00:00"/>
    <d v="2018-05-23T12:00:00"/>
    <s v="AMER | SIGMA| CHANGE OF IP ADDRESS | SIACEJUTVISTA"/>
    <x v="0"/>
    <s v="On Time"/>
    <s v="No"/>
    <s v="Minor"/>
    <s v="Successful"/>
    <s v="On Time"/>
    <n v="1"/>
    <n v="1"/>
    <n v="0"/>
    <x v="4"/>
    <x v="0"/>
    <x v="0"/>
    <n v="0"/>
    <n v="0"/>
    <n v="0"/>
    <n v="0"/>
    <n v="1"/>
    <n v="0"/>
    <x v="0"/>
    <s v="-"/>
    <x v="5"/>
    <x v="1"/>
    <s v="No"/>
    <s v="No"/>
    <s v="No"/>
    <s v="Si"/>
    <s v="No"/>
  </r>
  <r>
    <x v="0"/>
    <x v="0"/>
    <x v="1"/>
    <x v="0"/>
    <s v="C001496007"/>
    <x v="36"/>
    <x v="54"/>
    <d v="2018-05-23T12:00:00"/>
    <d v="2018-05-23T16:00:00"/>
    <s v="NEMAK | TEST | OUTAGE =N | SQL Server database creation on server MTYAPS0137"/>
    <x v="0"/>
    <s v="On Time"/>
    <s v="No"/>
    <s v="Standard"/>
    <s v="Successful"/>
    <s v="On Time"/>
    <n v="1"/>
    <n v="1"/>
    <n v="0"/>
    <x v="4"/>
    <x v="0"/>
    <x v="0"/>
    <n v="0"/>
    <n v="0"/>
    <n v="0"/>
    <n v="0"/>
    <n v="1"/>
    <n v="0"/>
    <x v="0"/>
    <s v="-"/>
    <x v="21"/>
    <x v="1"/>
    <s v="No"/>
    <s v="No"/>
    <s v="No"/>
    <s v="Si"/>
    <s v="No"/>
  </r>
  <r>
    <x v="15"/>
    <x v="0"/>
    <x v="1"/>
    <x v="0"/>
    <s v="C001497766"/>
    <x v="21"/>
    <x v="110"/>
    <d v="2018-05-22T20:00:00"/>
    <d v="2018-05-23T16:00:00"/>
    <s v="Mexichem | SOD | Shutdown for SOD Systems in order to apply Components and SAP notes - RESTART /CCAB; ITO.CAB pre-approved [4EP]"/>
    <x v="0"/>
    <s v="On Time"/>
    <s v="No"/>
    <s v="Standard"/>
    <s v="Successful"/>
    <s v="On Time"/>
    <n v="1"/>
    <n v="1"/>
    <n v="0"/>
    <x v="4"/>
    <x v="0"/>
    <x v="0"/>
    <n v="0"/>
    <n v="0"/>
    <n v="0"/>
    <n v="0"/>
    <n v="1"/>
    <n v="0"/>
    <x v="1"/>
    <s v="CMOD316997"/>
    <x v="15"/>
    <x v="1"/>
    <s v="No"/>
    <s v="No"/>
    <s v="No"/>
    <s v="Si"/>
    <s v="No"/>
  </r>
  <r>
    <x v="7"/>
    <x v="1"/>
    <x v="1"/>
    <x v="0"/>
    <s v="C41045701"/>
    <x v="41"/>
    <x v="124"/>
    <d v="2018-05-22T19:00:00"/>
    <d v="2018-05-22T23:00:00"/>
    <s v="Retiro de operación de Access Point"/>
    <x v="0"/>
    <s v="On Time"/>
    <s v="No"/>
    <s v="Standard"/>
    <s v="Successful"/>
    <s v="On Time"/>
    <n v="1"/>
    <n v="1"/>
    <n v="0"/>
    <x v="4"/>
    <x v="0"/>
    <x v="0"/>
    <n v="0"/>
    <n v="0"/>
    <n v="0"/>
    <n v="0"/>
    <n v="1"/>
    <n v="0"/>
    <x v="8"/>
    <s v="CT40002458"/>
    <x v="14"/>
    <x v="2"/>
    <s v="No"/>
    <s v="No"/>
    <s v="No"/>
    <s v="Si"/>
    <s v="No"/>
  </r>
  <r>
    <x v="4"/>
    <x v="1"/>
    <x v="1"/>
    <x v="0"/>
    <s v="C41042666"/>
    <x v="10"/>
    <x v="13"/>
    <d v="2018-05-23T09:00:00"/>
    <d v="2018-05-23T13:00:00"/>
    <s v="Preventive maintenance in IDF 01 of U3 - Audi México"/>
    <x v="0"/>
    <s v="On Time"/>
    <s v="No"/>
    <s v="Standard"/>
    <s v="Successful"/>
    <s v="On Time"/>
    <n v="1"/>
    <n v="1"/>
    <n v="0"/>
    <x v="4"/>
    <x v="0"/>
    <x v="0"/>
    <n v="0"/>
    <n v="0"/>
    <n v="0"/>
    <n v="0"/>
    <n v="1"/>
    <n v="0"/>
    <x v="8"/>
    <s v="CT40010844"/>
    <x v="7"/>
    <x v="2"/>
    <s v="No"/>
    <s v="No"/>
    <s v="No"/>
    <s v="Si"/>
    <s v="No"/>
  </r>
  <r>
    <x v="4"/>
    <x v="1"/>
    <x v="1"/>
    <x v="0"/>
    <s v="C41046637"/>
    <x v="64"/>
    <x v="334"/>
    <d v="2018-05-22T08:30:00"/>
    <d v="2018-05-22T17:00:00"/>
    <s v="New Rule - Firewall Day"/>
    <x v="0"/>
    <s v="On Time"/>
    <s v="No"/>
    <s v="Standard"/>
    <s v="Successful"/>
    <s v="On Time"/>
    <n v="1"/>
    <n v="1"/>
    <n v="0"/>
    <x v="4"/>
    <x v="0"/>
    <x v="0"/>
    <n v="0"/>
    <n v="0"/>
    <n v="0"/>
    <n v="0"/>
    <n v="1"/>
    <n v="0"/>
    <x v="8"/>
    <s v="CT40009893"/>
    <x v="11"/>
    <x v="2"/>
    <s v="No"/>
    <s v="No"/>
    <s v="No"/>
    <s v="Si"/>
    <s v="No"/>
  </r>
  <r>
    <x v="15"/>
    <x v="0"/>
    <x v="2"/>
    <x v="0"/>
    <s v="C001488615"/>
    <x v="21"/>
    <x v="110"/>
    <d v="2018-05-18T08:00:00"/>
    <d v="2018-05-21T23:59:00"/>
    <s v="Mexichem | P01 | Homogeneous Migration process from Linux (Mexichem Infraestructure) to DSC3 (Houston Infraestructure)"/>
    <x v="0"/>
    <s v="On Time"/>
    <s v="Si"/>
    <s v="Significant"/>
    <s v="Successful"/>
    <s v="On Time"/>
    <n v="1"/>
    <n v="1"/>
    <n v="1"/>
    <x v="4"/>
    <x v="0"/>
    <x v="0"/>
    <n v="0"/>
    <n v="0"/>
    <n v="0"/>
    <n v="0"/>
    <n v="1"/>
    <n v="0"/>
    <x v="1"/>
    <s v="C001219564"/>
    <x v="15"/>
    <x v="1"/>
    <s v="No"/>
    <s v="No"/>
    <s v="No"/>
    <s v="Si"/>
    <s v="No"/>
  </r>
  <r>
    <x v="5"/>
    <x v="0"/>
    <x v="1"/>
    <x v="0"/>
    <s v="C001469443"/>
    <x v="33"/>
    <x v="137"/>
    <d v="2018-05-23T16:00:00"/>
    <d v="2018-05-23T20:00:00"/>
    <s v="AMER / Grupo KUO /LINUX/ protemty03, dacommty03, cscmty03 / PSO=Y/ Operative System package upgrade / ITO pre-approved"/>
    <x v="0"/>
    <s v="On Time"/>
    <s v="No"/>
    <s v="Standard"/>
    <s v="Successful"/>
    <s v="On Time"/>
    <n v="1"/>
    <n v="1"/>
    <n v="0"/>
    <x v="4"/>
    <x v="0"/>
    <x v="0"/>
    <n v="0"/>
    <n v="0"/>
    <n v="0"/>
    <n v="0"/>
    <n v="1"/>
    <n v="0"/>
    <x v="4"/>
    <s v="C000972225"/>
    <x v="19"/>
    <x v="1"/>
    <s v="No"/>
    <s v="No"/>
    <s v="No"/>
    <s v="Si"/>
    <s v="No"/>
  </r>
  <r>
    <x v="16"/>
    <x v="0"/>
    <x v="0"/>
    <x v="0"/>
    <s v="C001483285"/>
    <x v="40"/>
    <x v="130"/>
    <d v="2018-05-24T12:00:00"/>
    <d v="2018-05-24T14:00:00"/>
    <s v="DSI QRO HABC || Uninstall Tivoli Agents on Unix Servers"/>
    <x v="0"/>
    <s v="On Time"/>
    <s v="No"/>
    <s v="Minor"/>
    <s v="Successful"/>
    <s v="On Time"/>
    <n v="1"/>
    <n v="1"/>
    <n v="0"/>
    <x v="4"/>
    <x v="0"/>
    <x v="0"/>
    <n v="0"/>
    <n v="0"/>
    <n v="0"/>
    <n v="0"/>
    <n v="1"/>
    <n v="0"/>
    <x v="4"/>
    <s v="-"/>
    <x v="22"/>
    <x v="1"/>
    <s v="No"/>
    <s v="No"/>
    <s v="No"/>
    <s v="Si"/>
    <s v="No"/>
  </r>
  <r>
    <x v="0"/>
    <x v="0"/>
    <x v="0"/>
    <x v="0"/>
    <s v="C001486954"/>
    <x v="14"/>
    <x v="228"/>
    <d v="2018-05-17T13:00:00"/>
    <d v="2018-05-24T10:00:00"/>
    <s v="ALFACORP| Arcserve Backup | Hand of over operations for internal T Systems support ALFABOOK"/>
    <x v="0"/>
    <s v="On Time"/>
    <s v="No"/>
    <s v="Minor"/>
    <s v="Successful"/>
    <s v="On Time"/>
    <n v="1"/>
    <n v="1"/>
    <n v="0"/>
    <x v="4"/>
    <x v="0"/>
    <x v="0"/>
    <n v="0"/>
    <n v="0"/>
    <n v="0"/>
    <n v="0"/>
    <n v="1"/>
    <n v="0"/>
    <x v="0"/>
    <s v="-"/>
    <x v="9"/>
    <x v="1"/>
    <s v="No"/>
    <s v="No"/>
    <s v="No"/>
    <s v="Si"/>
    <s v="No"/>
  </r>
  <r>
    <x v="8"/>
    <x v="0"/>
    <x v="0"/>
    <x v="0"/>
    <s v="C001490344"/>
    <x v="40"/>
    <x v="130"/>
    <d v="2018-05-24T10:00:00"/>
    <d v="2018-05-24T13:00:00"/>
    <s v="PQIT DSI QRO Tivoli Agents Uninstall"/>
    <x v="0"/>
    <s v="On Time"/>
    <s v="No"/>
    <s v="Minor"/>
    <s v="Successful"/>
    <s v="On Time"/>
    <n v="1"/>
    <n v="1"/>
    <n v="0"/>
    <x v="4"/>
    <x v="0"/>
    <x v="0"/>
    <n v="0"/>
    <n v="0"/>
    <n v="0"/>
    <n v="0"/>
    <n v="1"/>
    <n v="0"/>
    <x v="7"/>
    <s v="-"/>
    <x v="22"/>
    <x v="1"/>
    <s v="No"/>
    <s v="No"/>
    <s v="No"/>
    <s v="Si"/>
    <s v="No"/>
  </r>
  <r>
    <x v="0"/>
    <x v="0"/>
    <x v="0"/>
    <x v="0"/>
    <s v="C001491924"/>
    <x v="36"/>
    <x v="177"/>
    <d v="2018-05-22T13:00:00"/>
    <d v="2018-05-23T18:00:00"/>
    <s v="ALFA | ALFACORP| Change DB_OWNER for all SQL databases"/>
    <x v="0"/>
    <s v="On Time"/>
    <s v="No"/>
    <s v="Minor"/>
    <s v="Successful"/>
    <s v="On Time"/>
    <n v="1"/>
    <n v="1"/>
    <n v="0"/>
    <x v="4"/>
    <x v="0"/>
    <x v="0"/>
    <n v="0"/>
    <n v="0"/>
    <n v="0"/>
    <n v="0"/>
    <n v="1"/>
    <n v="0"/>
    <x v="0"/>
    <s v="C000831760"/>
    <x v="21"/>
    <x v="1"/>
    <s v="No"/>
    <s v="No"/>
    <s v="No"/>
    <s v="Si"/>
    <s v="No"/>
  </r>
  <r>
    <x v="19"/>
    <x v="0"/>
    <x v="0"/>
    <x v="0"/>
    <s v="C001493538"/>
    <x v="1"/>
    <x v="80"/>
    <d v="2018-05-24T07:30:00"/>
    <d v="2018-05-24T12:00:00"/>
    <s v="AMER | Durman | Modification of SAPs on DSI | DO 53316941| Servers DURMEXAWV06"/>
    <x v="0"/>
    <s v="On Time"/>
    <s v="No"/>
    <s v="Minor"/>
    <s v="Successful"/>
    <s v="On Time"/>
    <n v="1"/>
    <n v="1"/>
    <n v="0"/>
    <x v="4"/>
    <x v="0"/>
    <x v="0"/>
    <n v="0"/>
    <n v="0"/>
    <n v="0"/>
    <n v="0"/>
    <n v="1"/>
    <n v="0"/>
    <x v="4"/>
    <s v="C000026001"/>
    <x v="1"/>
    <x v="1"/>
    <s v="No"/>
    <s v="No"/>
    <s v="No"/>
    <s v="Si"/>
    <s v="No"/>
  </r>
  <r>
    <x v="9"/>
    <x v="0"/>
    <x v="0"/>
    <x v="0"/>
    <s v="C001493625"/>
    <x v="0"/>
    <x v="171"/>
    <d v="2018-05-23T15:00:00"/>
    <d v="2018-05-23T17:00:00"/>
    <s v="Grupo Q / SAP-TSMX / PRODUCTION/ SMA / QRO. - Edit USR40 Table for forbidden passwords"/>
    <x v="0"/>
    <s v="On Time"/>
    <s v="No"/>
    <s v="Minor"/>
    <s v="Successful"/>
    <s v="On Time"/>
    <n v="1"/>
    <n v="1"/>
    <n v="0"/>
    <x v="4"/>
    <x v="0"/>
    <x v="0"/>
    <n v="0"/>
    <n v="0"/>
    <n v="0"/>
    <n v="0"/>
    <n v="1"/>
    <n v="0"/>
    <x v="4"/>
    <s v="-"/>
    <x v="0"/>
    <x v="0"/>
    <s v="No"/>
    <s v="No"/>
    <s v="No"/>
    <s v="Si"/>
    <s v="No"/>
  </r>
  <r>
    <x v="14"/>
    <x v="0"/>
    <x v="0"/>
    <x v="0"/>
    <s v="C001495835"/>
    <x v="4"/>
    <x v="88"/>
    <d v="2018-05-23T18:00:00"/>
    <d v="2018-05-23T20:00:00"/>
    <s v="ENGIE | Healthy restart of server : &quot;VMXTOECWRP001&quot;"/>
    <x v="0"/>
    <s v="On Time"/>
    <s v="No"/>
    <s v="Minor"/>
    <s v="Successful"/>
    <s v="On Time"/>
    <n v="1"/>
    <n v="1"/>
    <n v="0"/>
    <x v="4"/>
    <x v="0"/>
    <x v="0"/>
    <n v="0"/>
    <n v="0"/>
    <n v="0"/>
    <n v="0"/>
    <n v="1"/>
    <n v="0"/>
    <x v="4"/>
    <s v="C000961078"/>
    <x v="4"/>
    <x v="1"/>
    <s v="No"/>
    <s v="No"/>
    <s v="No"/>
    <s v="Si"/>
    <s v="No"/>
  </r>
  <r>
    <x v="0"/>
    <x v="0"/>
    <x v="0"/>
    <x v="0"/>
    <s v="C001495859"/>
    <x v="36"/>
    <x v="54"/>
    <d v="2018-05-23T19:00:00"/>
    <d v="2018-05-24T00:00:00"/>
    <s v="TERZA | PROD | OUTAGE = N | SQL server databases migration from server TERZABWOV32 to TERZAEC09 by customer request"/>
    <x v="0"/>
    <s v="On Time"/>
    <s v="No"/>
    <s v="Minor"/>
    <s v="Successful"/>
    <s v="On Time"/>
    <n v="1"/>
    <n v="1"/>
    <n v="0"/>
    <x v="4"/>
    <x v="0"/>
    <x v="0"/>
    <n v="0"/>
    <n v="0"/>
    <n v="0"/>
    <n v="0"/>
    <n v="1"/>
    <n v="0"/>
    <x v="0"/>
    <s v="C000701606"/>
    <x v="21"/>
    <x v="1"/>
    <s v="No"/>
    <s v="No"/>
    <s v="No"/>
    <s v="Si"/>
    <s v="No"/>
  </r>
  <r>
    <x v="28"/>
    <x v="0"/>
    <x v="0"/>
    <x v="0"/>
    <s v="C001495860"/>
    <x v="33"/>
    <x v="137"/>
    <d v="2018-05-24T06:00:00"/>
    <d v="2018-05-24T09:00:00"/>
    <s v="AMER /Gobierno de Guanajuato / ax1la179 (GSD) ax1la182 (DES) / PSO=Y/ Slices / Decrease on virtual machines"/>
    <x v="0"/>
    <s v="On Time"/>
    <s v="No"/>
    <s v="Minor"/>
    <s v="Successful"/>
    <s v="On Time"/>
    <n v="1"/>
    <n v="1"/>
    <n v="0"/>
    <x v="4"/>
    <x v="0"/>
    <x v="0"/>
    <n v="0"/>
    <n v="0"/>
    <n v="0"/>
    <n v="0"/>
    <n v="1"/>
    <n v="0"/>
    <x v="4"/>
    <s v="C000026001"/>
    <x v="19"/>
    <x v="1"/>
    <s v="No"/>
    <s v="No"/>
    <s v="No"/>
    <s v="Si"/>
    <s v="No"/>
  </r>
  <r>
    <x v="1"/>
    <x v="1"/>
    <x v="1"/>
    <x v="0"/>
    <s v="C001495873"/>
    <x v="26"/>
    <x v="39"/>
    <d v="2018-05-23T16:30:00"/>
    <d v="2018-05-23T22:00:00"/>
    <s v="Vitro Polanco, remplazo de 3 Ap´s cisco por refresh tecnológico / Pre Aprobado"/>
    <x v="0"/>
    <s v="On Time"/>
    <s v="No"/>
    <s v="Standard"/>
    <s v="Successful"/>
    <s v="On Time"/>
    <n v="1"/>
    <n v="1"/>
    <n v="0"/>
    <x v="4"/>
    <x v="0"/>
    <x v="0"/>
    <n v="0"/>
    <n v="0"/>
    <n v="0"/>
    <n v="0"/>
    <n v="1"/>
    <n v="0"/>
    <x v="1"/>
    <s v="C000179668"/>
    <x v="14"/>
    <x v="2"/>
    <s v="No"/>
    <s v="No"/>
    <s v="No"/>
    <s v="Si"/>
    <s v="No"/>
  </r>
  <r>
    <x v="0"/>
    <x v="0"/>
    <x v="0"/>
    <x v="0"/>
    <s v="C001495915"/>
    <x v="36"/>
    <x v="54"/>
    <d v="2018-05-23T16:00:00"/>
    <d v="2018-05-23T19:00:00"/>
    <s v="NEMAK | PROD | OUTAGE = N | SQL Server database restore on server MTYSQL0029 by customer request"/>
    <x v="0"/>
    <s v="On Time"/>
    <s v="No"/>
    <s v="Minor"/>
    <s v="Successful"/>
    <s v="On Time"/>
    <n v="1"/>
    <n v="1"/>
    <n v="0"/>
    <x v="4"/>
    <x v="0"/>
    <x v="0"/>
    <n v="0"/>
    <n v="0"/>
    <n v="0"/>
    <n v="0"/>
    <n v="1"/>
    <n v="0"/>
    <x v="0"/>
    <s v="C000701606"/>
    <x v="21"/>
    <x v="1"/>
    <s v="No"/>
    <s v="No"/>
    <s v="No"/>
    <s v="Si"/>
    <s v="No"/>
  </r>
  <r>
    <x v="0"/>
    <x v="0"/>
    <x v="0"/>
    <x v="0"/>
    <s v="C001496113"/>
    <x v="36"/>
    <x v="54"/>
    <d v="2018-05-23T17:00:00"/>
    <d v="2018-05-23T21:00:00"/>
    <s v="NEMAK | TEST | OUTAGE = N | SQL Server Integration Services &amp; SAP BW connector installation on server MTYAPS0137"/>
    <x v="0"/>
    <s v="On Time"/>
    <s v="No"/>
    <s v="Minor"/>
    <s v="Successful"/>
    <s v="On Time"/>
    <n v="1"/>
    <n v="1"/>
    <n v="0"/>
    <x v="4"/>
    <x v="0"/>
    <x v="0"/>
    <n v="0"/>
    <n v="0"/>
    <n v="0"/>
    <n v="0"/>
    <n v="1"/>
    <n v="0"/>
    <x v="0"/>
    <s v="-"/>
    <x v="21"/>
    <x v="1"/>
    <s v="No"/>
    <s v="No"/>
    <s v="No"/>
    <s v="Si"/>
    <s v="No"/>
  </r>
  <r>
    <x v="0"/>
    <x v="0"/>
    <x v="1"/>
    <x v="0"/>
    <s v="C001497521"/>
    <x v="12"/>
    <x v="0"/>
    <d v="2018-05-23T10:00:00"/>
    <d v="2018-05-23T17:00:00"/>
    <s v="TSMX | SIGMA | SAP Request:User deletion Preaprobado"/>
    <x v="0"/>
    <s v="On Time"/>
    <s v="No"/>
    <s v="Standard"/>
    <s v="Successful"/>
    <s v="On Time"/>
    <n v="1"/>
    <n v="1"/>
    <n v="0"/>
    <x v="4"/>
    <x v="0"/>
    <x v="0"/>
    <n v="0"/>
    <n v="0"/>
    <n v="0"/>
    <n v="0"/>
    <n v="1"/>
    <n v="0"/>
    <x v="0"/>
    <s v="C000750658"/>
    <x v="0"/>
    <x v="0"/>
    <s v="No"/>
    <s v="No"/>
    <s v="No"/>
    <s v="Si"/>
    <s v="No"/>
  </r>
  <r>
    <x v="1"/>
    <x v="0"/>
    <x v="1"/>
    <x v="0"/>
    <s v="C001497556"/>
    <x v="1"/>
    <x v="302"/>
    <d v="2018-05-22T16:00:00"/>
    <d v="2018-05-23T18:00:00"/>
    <s v="AMER | VITRO SFRSCTXDSK06 server migration"/>
    <x v="0"/>
    <s v="On Time"/>
    <s v="No"/>
    <s v="Standard"/>
    <s v="Successful"/>
    <s v="On Time"/>
    <n v="1"/>
    <n v="1"/>
    <n v="0"/>
    <x v="4"/>
    <x v="0"/>
    <x v="0"/>
    <n v="0"/>
    <n v="0"/>
    <n v="0"/>
    <n v="0"/>
    <n v="1"/>
    <n v="0"/>
    <x v="1"/>
    <s v="C000193830"/>
    <x v="1"/>
    <x v="1"/>
    <s v="No"/>
    <s v="No"/>
    <s v="No"/>
    <s v="Si"/>
    <s v="No"/>
  </r>
  <r>
    <x v="9"/>
    <x v="1"/>
    <x v="0"/>
    <x v="0"/>
    <s v="C001497667"/>
    <x v="23"/>
    <x v="51"/>
    <d v="2018-05-23T19:00:00"/>
    <d v="2018-05-23T20:00:00"/>
    <s v="Actualizar ACL en VPN El Salvador"/>
    <x v="0"/>
    <s v="On Time"/>
    <s v="No"/>
    <s v="Minor"/>
    <s v="Successful"/>
    <s v="On Time"/>
    <n v="1"/>
    <n v="1"/>
    <n v="0"/>
    <x v="4"/>
    <x v="0"/>
    <x v="0"/>
    <n v="0"/>
    <n v="0"/>
    <n v="0"/>
    <n v="0"/>
    <n v="1"/>
    <n v="0"/>
    <x v="4"/>
    <s v="-"/>
    <x v="11"/>
    <x v="2"/>
    <s v="No"/>
    <s v="No"/>
    <s v="No"/>
    <s v="Si"/>
    <s v="No"/>
  </r>
  <r>
    <x v="16"/>
    <x v="0"/>
    <x v="1"/>
    <x v="0"/>
    <s v="C001497715"/>
    <x v="33"/>
    <x v="107"/>
    <d v="2018-05-24T00:00:00"/>
    <d v="2018-05-24T02:00:00"/>
    <s v="AMER / HABC / PRD / AX1LA147 / PSO=Y/ Slices Increase on virtual machines"/>
    <x v="0"/>
    <s v="On Time"/>
    <s v="No"/>
    <s v="Standard"/>
    <s v="Successful"/>
    <s v="On Time"/>
    <n v="1"/>
    <n v="1"/>
    <n v="0"/>
    <x v="4"/>
    <x v="0"/>
    <x v="0"/>
    <n v="0"/>
    <n v="0"/>
    <n v="0"/>
    <n v="0"/>
    <n v="1"/>
    <n v="0"/>
    <x v="4"/>
    <s v="C000026001"/>
    <x v="19"/>
    <x v="1"/>
    <s v="No"/>
    <s v="No"/>
    <s v="No"/>
    <s v="Si"/>
    <s v="No"/>
  </r>
  <r>
    <x v="1"/>
    <x v="0"/>
    <x v="1"/>
    <x v="0"/>
    <s v="C001497755"/>
    <x v="1"/>
    <x v="10"/>
    <d v="2018-05-23T18:00:00"/>
    <d v="2018-05-24T12:00:00"/>
    <s v="AMER | VITRO | Restart server MXVTC1NPDMGR"/>
    <x v="0"/>
    <s v="On Time"/>
    <s v="No"/>
    <s v="Standard"/>
    <s v="Successful"/>
    <s v="On Time"/>
    <n v="1"/>
    <n v="1"/>
    <n v="0"/>
    <x v="4"/>
    <x v="0"/>
    <x v="0"/>
    <n v="0"/>
    <n v="0"/>
    <n v="0"/>
    <n v="0"/>
    <n v="1"/>
    <n v="0"/>
    <x v="1"/>
    <s v="C000763299"/>
    <x v="1"/>
    <x v="1"/>
    <s v="No"/>
    <s v="No"/>
    <s v="No"/>
    <s v="Si"/>
    <s v="No"/>
  </r>
  <r>
    <x v="15"/>
    <x v="0"/>
    <x v="1"/>
    <x v="0"/>
    <s v="C001497770"/>
    <x v="21"/>
    <x v="110"/>
    <d v="2018-05-22T21:00:00"/>
    <d v="2018-05-23T17:00:00"/>
    <s v="Mexichem | SOL | Shutdown for SOL Systems in order to apply Components and SAP notes - RESTART /CCAB; ITO.CAB pre-approved [4EP]"/>
    <x v="0"/>
    <s v="On Time"/>
    <s v="No"/>
    <s v="Standard"/>
    <s v="Successful"/>
    <s v="On Time"/>
    <n v="1"/>
    <n v="1"/>
    <n v="0"/>
    <x v="4"/>
    <x v="0"/>
    <x v="0"/>
    <n v="0"/>
    <n v="0"/>
    <n v="0"/>
    <n v="0"/>
    <n v="1"/>
    <n v="0"/>
    <x v="1"/>
    <s v="CMOD316997"/>
    <x v="15"/>
    <x v="1"/>
    <s v="No"/>
    <s v="No"/>
    <s v="No"/>
    <s v="Si"/>
    <s v="No"/>
  </r>
  <r>
    <x v="1"/>
    <x v="0"/>
    <x v="0"/>
    <x v="0"/>
    <s v="C001499337"/>
    <x v="85"/>
    <x v="180"/>
    <d v="2018-05-23T17:00:00"/>
    <d v="2018-05-24T12:00:00"/>
    <s v="AMER | VITRO | PROD | Restore database &quot;ContadoresCosmos&quot; from &quot;VTOPI-COS&quot; with a previous backup in instance VTOAZDEVSRV1\CONTADORES, OUTAGE = N"/>
    <x v="0"/>
    <s v="On Time"/>
    <s v="No"/>
    <s v="Minor"/>
    <s v="Successful"/>
    <s v="On Time"/>
    <n v="1"/>
    <n v="1"/>
    <n v="0"/>
    <x v="4"/>
    <x v="0"/>
    <x v="0"/>
    <n v="0"/>
    <n v="0"/>
    <n v="0"/>
    <n v="0"/>
    <n v="1"/>
    <n v="0"/>
    <x v="1"/>
    <s v="C001026242"/>
    <x v="21"/>
    <x v="1"/>
    <s v="No"/>
    <s v="No"/>
    <s v="No"/>
    <s v="Si"/>
    <s v="No"/>
  </r>
  <r>
    <x v="1"/>
    <x v="0"/>
    <x v="1"/>
    <x v="0"/>
    <s v="C001499490"/>
    <x v="85"/>
    <x v="180"/>
    <d v="2018-05-23T18:00:00"/>
    <d v="2018-05-24T12:00:00"/>
    <s v="AMER | VITRO | DB | Administrative change | Installation and Release Operation of Database | ITO Pre-approved model"/>
    <x v="0"/>
    <s v="On Time"/>
    <s v="No"/>
    <s v="Standard"/>
    <s v="Successful"/>
    <s v="On Time"/>
    <n v="1"/>
    <n v="1"/>
    <n v="0"/>
    <x v="4"/>
    <x v="0"/>
    <x v="0"/>
    <n v="0"/>
    <n v="0"/>
    <n v="0"/>
    <n v="0"/>
    <n v="1"/>
    <n v="0"/>
    <x v="1"/>
    <s v="C001343095"/>
    <x v="21"/>
    <x v="1"/>
    <s v="No"/>
    <s v="No"/>
    <s v="No"/>
    <s v="Si"/>
    <s v="No"/>
  </r>
  <r>
    <x v="14"/>
    <x v="0"/>
    <x v="1"/>
    <x v="0"/>
    <s v="C001499571"/>
    <x v="1"/>
    <x v="89"/>
    <d v="2018-05-23T19:00:00"/>
    <d v="2018-05-23T21:00:00"/>
    <s v="AMER | ENGIE | Healthy restart of server : VCORP-SQL1"/>
    <x v="0"/>
    <s v="On Time"/>
    <s v="No"/>
    <s v="Standard"/>
    <s v="Successful"/>
    <s v="On Time"/>
    <n v="1"/>
    <n v="1"/>
    <n v="0"/>
    <x v="4"/>
    <x v="0"/>
    <x v="0"/>
    <n v="0"/>
    <n v="0"/>
    <n v="0"/>
    <n v="0"/>
    <n v="1"/>
    <n v="0"/>
    <x v="4"/>
    <s v="C000961078"/>
    <x v="1"/>
    <x v="1"/>
    <s v="No"/>
    <s v="No"/>
    <s v="No"/>
    <s v="Si"/>
    <s v="No"/>
  </r>
  <r>
    <x v="13"/>
    <x v="0"/>
    <x v="0"/>
    <x v="0"/>
    <s v="C001499581"/>
    <x v="0"/>
    <x v="65"/>
    <d v="2018-05-23T19:00:00"/>
    <d v="2018-05-24T09:00:00"/>
    <s v="[COMPAS] / [ SAP -MX ] / [ PRD - DEV ] / [EDC - SOLMAN] - RESTART /ITO.CAB pre-approved [4EP]"/>
    <x v="0"/>
    <s v="On Time"/>
    <s v="No"/>
    <s v="Minor"/>
    <s v="Successful"/>
    <s v="On Time"/>
    <n v="1"/>
    <n v="1"/>
    <n v="0"/>
    <x v="4"/>
    <x v="0"/>
    <x v="0"/>
    <n v="0"/>
    <n v="0"/>
    <n v="0"/>
    <n v="0"/>
    <n v="1"/>
    <n v="0"/>
    <x v="8"/>
    <s v="CMOD316997"/>
    <x v="0"/>
    <x v="0"/>
    <s v="No"/>
    <s v="No"/>
    <s v="No"/>
    <s v="Si"/>
    <s v="No"/>
  </r>
  <r>
    <x v="7"/>
    <x v="1"/>
    <x v="1"/>
    <x v="0"/>
    <s v="C41042671"/>
    <x v="41"/>
    <x v="124"/>
    <d v="2018-05-16T19:30:00"/>
    <d v="2018-05-23T23:30:00"/>
    <s v="Retiro de operacion de Acces Point"/>
    <x v="0"/>
    <s v="On Time"/>
    <s v="No"/>
    <s v="Standard"/>
    <s v="Successful"/>
    <s v="On Time"/>
    <n v="1"/>
    <n v="1"/>
    <n v="0"/>
    <x v="4"/>
    <x v="0"/>
    <x v="0"/>
    <n v="0"/>
    <n v="0"/>
    <n v="0"/>
    <n v="0"/>
    <n v="1"/>
    <n v="0"/>
    <x v="8"/>
    <s v="CT40002458"/>
    <x v="14"/>
    <x v="2"/>
    <s v="No"/>
    <s v="No"/>
    <s v="No"/>
    <s v="Si"/>
    <s v="No"/>
  </r>
  <r>
    <x v="7"/>
    <x v="3"/>
    <x v="0"/>
    <x v="0"/>
    <s v="C41045973"/>
    <x v="112"/>
    <x v="424"/>
    <d v="2018-05-23T17:00:00"/>
    <d v="2018-05-23T21:00:00"/>
    <s v="Pruebas de activacion de certificados ambiente QAS CRM"/>
    <x v="0"/>
    <s v="On Time"/>
    <s v="No"/>
    <s v="Minor"/>
    <s v="Successful"/>
    <s v="On Time"/>
    <n v="1"/>
    <n v="1"/>
    <n v="0"/>
    <x v="4"/>
    <x v="0"/>
    <x v="0"/>
    <n v="0"/>
    <n v="0"/>
    <n v="0"/>
    <n v="0"/>
    <n v="1"/>
    <n v="0"/>
    <x v="8"/>
    <s v="CT40013056"/>
    <x v="26"/>
    <x v="4"/>
    <s v="No"/>
    <s v="No"/>
    <s v="No"/>
    <s v="Si"/>
    <s v="No"/>
  </r>
  <r>
    <x v="7"/>
    <x v="0"/>
    <x v="1"/>
    <x v="0"/>
    <s v="C41047689"/>
    <x v="32"/>
    <x v="292"/>
    <d v="2018-05-23T14:00:00"/>
    <d v="2018-05-23T18:00:00"/>
    <s v="Cambio de Disco en Storage"/>
    <x v="0"/>
    <s v="On Time"/>
    <s v="No"/>
    <s v="Standard"/>
    <s v="Successful"/>
    <s v="On Time"/>
    <n v="1"/>
    <n v="1"/>
    <n v="0"/>
    <x v="4"/>
    <x v="0"/>
    <x v="0"/>
    <n v="0"/>
    <n v="0"/>
    <n v="0"/>
    <n v="0"/>
    <n v="1"/>
    <n v="0"/>
    <x v="8"/>
    <s v="CT40000633"/>
    <x v="9"/>
    <x v="1"/>
    <s v="No"/>
    <s v="No"/>
    <s v="No"/>
    <s v="Si"/>
    <s v="No"/>
  </r>
  <r>
    <x v="4"/>
    <x v="0"/>
    <x v="0"/>
    <x v="0"/>
    <s v="C41045332"/>
    <x v="45"/>
    <x v="79"/>
    <d v="2018-05-24T10:00:00"/>
    <d v="2018-05-24T14:00:00"/>
    <s v="Hard disks replacement on Linux servers - Audi Mexico"/>
    <x v="0"/>
    <s v="On Time"/>
    <s v="No"/>
    <s v="Minor"/>
    <s v="Successful"/>
    <s v="On Time"/>
    <n v="1"/>
    <n v="1"/>
    <n v="0"/>
    <x v="4"/>
    <x v="0"/>
    <x v="0"/>
    <n v="0"/>
    <n v="0"/>
    <n v="0"/>
    <n v="0"/>
    <n v="1"/>
    <n v="0"/>
    <x v="8"/>
    <s v="CT40012865"/>
    <x v="18"/>
    <x v="1"/>
    <s v="No"/>
    <s v="No"/>
    <s v="No"/>
    <s v="Si"/>
    <s v="No"/>
  </r>
  <r>
    <x v="14"/>
    <x v="0"/>
    <x v="0"/>
    <x v="0"/>
    <s v="C001423197"/>
    <x v="0"/>
    <x v="53"/>
    <d v="2018-03-14T18:00:00"/>
    <d v="2018-05-24T20:00:00"/>
    <s v="GDF SUEZ/ TSMX/ SAP BASIS / PRODUCTION/ BWP/ Outage = NO/ reorganize/drop/create table/s CCAB and CSS.CAB preapproved - 4EP"/>
    <x v="0"/>
    <s v="On Time"/>
    <s v="No"/>
    <s v="Minor"/>
    <s v="Successful"/>
    <s v="On Time"/>
    <n v="1"/>
    <n v="1"/>
    <n v="0"/>
    <x v="4"/>
    <x v="0"/>
    <x v="0"/>
    <n v="0"/>
    <n v="0"/>
    <n v="0"/>
    <n v="0"/>
    <n v="1"/>
    <n v="0"/>
    <x v="4"/>
    <s v="CMOD315167"/>
    <x v="0"/>
    <x v="0"/>
    <s v="No"/>
    <s v="No"/>
    <s v="No"/>
    <s v="Si"/>
    <s v="No"/>
  </r>
  <r>
    <x v="1"/>
    <x v="0"/>
    <x v="1"/>
    <x v="0"/>
    <s v="C001469382"/>
    <x v="1"/>
    <x v="302"/>
    <d v="2018-04-24T17:00:00"/>
    <d v="2018-05-24T18:00:00"/>
    <s v="AMER | VITRO | Temporary server hibernation SHAMFILE02"/>
    <x v="0"/>
    <s v="On Time"/>
    <s v="No"/>
    <s v="Standard"/>
    <s v="Successful"/>
    <s v="On Time"/>
    <n v="1"/>
    <n v="1"/>
    <n v="0"/>
    <x v="4"/>
    <x v="0"/>
    <x v="0"/>
    <n v="0"/>
    <n v="0"/>
    <n v="0"/>
    <n v="0"/>
    <n v="1"/>
    <n v="0"/>
    <x v="1"/>
    <s v="C000928515"/>
    <x v="1"/>
    <x v="1"/>
    <s v="No"/>
    <s v="No"/>
    <s v="No"/>
    <s v="Si"/>
    <s v="No"/>
  </r>
  <r>
    <x v="5"/>
    <x v="0"/>
    <x v="1"/>
    <x v="0"/>
    <s v="C001469455"/>
    <x v="33"/>
    <x v="137"/>
    <d v="2018-05-24T16:00:00"/>
    <d v="2018-05-24T20:00:00"/>
    <s v="AMER / Grupo KUO /LINUX/ transmty03, mercumty03, gtwqro03 / PSO=Y/ Operative System package upgrade / ITO pre-approved"/>
    <x v="0"/>
    <s v="On Time"/>
    <s v="No"/>
    <s v="Standard"/>
    <s v="Successful"/>
    <s v="On Time"/>
    <n v="1"/>
    <n v="1"/>
    <n v="0"/>
    <x v="4"/>
    <x v="0"/>
    <x v="0"/>
    <n v="0"/>
    <n v="0"/>
    <n v="0"/>
    <n v="0"/>
    <n v="1"/>
    <n v="0"/>
    <x v="4"/>
    <s v="C000972225"/>
    <x v="19"/>
    <x v="1"/>
    <s v="No"/>
    <s v="No"/>
    <s v="No"/>
    <s v="Si"/>
    <s v="No"/>
  </r>
  <r>
    <x v="1"/>
    <x v="0"/>
    <x v="1"/>
    <x v="0"/>
    <s v="C001490320"/>
    <x v="66"/>
    <x v="121"/>
    <d v="2018-05-18T18:00:00"/>
    <d v="2018-05-24T18:00:00"/>
    <s v="AMER | VITRO | Weekly Reboot Vitro Citrix Worker Servers (Carlisle, Salem, Fresno, Wichita Falls, Cyrus One)"/>
    <x v="0"/>
    <s v="On Time"/>
    <s v="No"/>
    <s v="Standard"/>
    <s v="Successful"/>
    <s v="On Time"/>
    <n v="1"/>
    <n v="1"/>
    <n v="0"/>
    <x v="4"/>
    <x v="0"/>
    <x v="0"/>
    <n v="0"/>
    <n v="0"/>
    <n v="0"/>
    <n v="0"/>
    <n v="1"/>
    <n v="0"/>
    <x v="1"/>
    <s v="C001007709"/>
    <x v="28"/>
    <x v="1"/>
    <s v="No"/>
    <s v="No"/>
    <s v="No"/>
    <s v="Si"/>
    <s v="No"/>
  </r>
  <r>
    <x v="8"/>
    <x v="3"/>
    <x v="0"/>
    <x v="0"/>
    <s v="C001490331"/>
    <x v="104"/>
    <x v="425"/>
    <d v="2018-05-24T18:00:00"/>
    <d v="2018-05-25T03:00:00"/>
    <s v="TSMX_PQIT | Update of ADIS (Administración Inteligente de Salas (QMXSV15P))"/>
    <x v="0"/>
    <s v="On Time"/>
    <s v="No"/>
    <s v="Minor"/>
    <s v="Successful"/>
    <s v="On Time"/>
    <n v="1"/>
    <n v="1"/>
    <n v="0"/>
    <x v="4"/>
    <x v="0"/>
    <x v="0"/>
    <n v="0"/>
    <n v="0"/>
    <n v="0"/>
    <n v="0"/>
    <n v="1"/>
    <n v="0"/>
    <x v="7"/>
    <s v="-"/>
    <x v="35"/>
    <x v="4"/>
    <s v="No"/>
    <s v="No"/>
    <s v="No"/>
    <s v="Si"/>
    <s v="No"/>
  </r>
  <r>
    <x v="1"/>
    <x v="1"/>
    <x v="0"/>
    <x v="0"/>
    <s v="C001491950"/>
    <x v="26"/>
    <x v="68"/>
    <d v="2018-05-24T19:00:00"/>
    <d v="2018-05-25T00:00:00"/>
    <s v="VITRO | Test to Enable HAM-EVG L2L Link"/>
    <x v="0"/>
    <s v="On Time"/>
    <s v="No"/>
    <s v="Minor"/>
    <s v="Successful"/>
    <s v="On Time"/>
    <n v="1"/>
    <n v="1"/>
    <n v="0"/>
    <x v="4"/>
    <x v="0"/>
    <x v="0"/>
    <n v="0"/>
    <n v="0"/>
    <n v="0"/>
    <n v="0"/>
    <n v="1"/>
    <n v="0"/>
    <x v="1"/>
    <s v="-"/>
    <x v="14"/>
    <x v="2"/>
    <s v="No"/>
    <s v="No"/>
    <s v="No"/>
    <s v="Si"/>
    <s v="No"/>
  </r>
  <r>
    <x v="0"/>
    <x v="0"/>
    <x v="0"/>
    <x v="0"/>
    <s v="C001492068"/>
    <x v="17"/>
    <x v="128"/>
    <d v="2018-05-17T17:00:00"/>
    <d v="2018-05-24T17:00:00"/>
    <s v="SIGMA | AMER | WINDOWS | Turn off System | 2 Server | PRD"/>
    <x v="0"/>
    <s v="On Time"/>
    <s v="No"/>
    <s v="Minor"/>
    <s v="Successful"/>
    <s v="On Time"/>
    <n v="1"/>
    <n v="1"/>
    <n v="0"/>
    <x v="4"/>
    <x v="0"/>
    <x v="0"/>
    <n v="0"/>
    <n v="0"/>
    <n v="0"/>
    <n v="0"/>
    <n v="1"/>
    <n v="0"/>
    <x v="0"/>
    <s v="C000419598"/>
    <x v="5"/>
    <x v="1"/>
    <s v="No"/>
    <s v="No"/>
    <s v="No"/>
    <s v="Si"/>
    <s v="No"/>
  </r>
  <r>
    <x v="28"/>
    <x v="0"/>
    <x v="0"/>
    <x v="0"/>
    <s v="C001493527"/>
    <x v="0"/>
    <x v="215"/>
    <d v="2018-05-24T12:00:00"/>
    <d v="2018-05-24T17:00:00"/>
    <s v="GDG | T-systems | MONITORING | PRD | GPP | ax1la197 | Installation and Configuration of Monitoring Agent JavaAgent | No Outage"/>
    <x v="0"/>
    <s v="On Time"/>
    <s v="No"/>
    <s v="Minor"/>
    <s v="Successful"/>
    <s v="On Time"/>
    <n v="1"/>
    <n v="1"/>
    <n v="0"/>
    <x v="4"/>
    <x v="0"/>
    <x v="0"/>
    <n v="0"/>
    <n v="0"/>
    <n v="0"/>
    <n v="0"/>
    <n v="1"/>
    <n v="0"/>
    <x v="4"/>
    <s v="-"/>
    <x v="0"/>
    <x v="0"/>
    <s v="No"/>
    <s v="No"/>
    <s v="No"/>
    <s v="Si"/>
    <s v="No"/>
  </r>
  <r>
    <x v="0"/>
    <x v="0"/>
    <x v="1"/>
    <x v="0"/>
    <s v="C001493546"/>
    <x v="0"/>
    <x v="95"/>
    <d v="2018-05-23T11:00:00"/>
    <d v="2018-05-24T17:00:00"/>
    <s v="SIGMA | SAP-TS-TSMX | PRODUCTIVE | CSP | [Creation/modify and uploading of the role/ SAP user validity extension] [ ONLINE ] Pre-Approval"/>
    <x v="0"/>
    <s v="On Time"/>
    <s v="No"/>
    <s v="Standard"/>
    <s v="Successful"/>
    <s v="On Time"/>
    <n v="1"/>
    <n v="1"/>
    <n v="0"/>
    <x v="4"/>
    <x v="0"/>
    <x v="0"/>
    <n v="0"/>
    <n v="0"/>
    <n v="0"/>
    <n v="0"/>
    <n v="1"/>
    <n v="0"/>
    <x v="0"/>
    <s v="CMOD310216"/>
    <x v="0"/>
    <x v="0"/>
    <s v="No"/>
    <s v="No"/>
    <s v="No"/>
    <s v="Si"/>
    <s v="No"/>
  </r>
  <r>
    <x v="15"/>
    <x v="0"/>
    <x v="1"/>
    <x v="0"/>
    <s v="C001494990"/>
    <x v="12"/>
    <x v="46"/>
    <d v="2018-05-25T14:00:00"/>
    <d v="2018-05-25T16:00:00"/>
    <s v="[MEXICHEM] / [PRODUCTIVE ] /P01,P02,P05,P04,SCP,BW0,CRP,GRP,SEM,HRP,SOL[ DSC3] - SAP Parameter Change_Online / ITO.CAB pre-approved [4EP]"/>
    <x v="0"/>
    <s v="On Time"/>
    <s v="No"/>
    <s v="Standard"/>
    <s v="Successful"/>
    <s v="On Time"/>
    <n v="1"/>
    <n v="1"/>
    <n v="0"/>
    <x v="4"/>
    <x v="0"/>
    <x v="0"/>
    <n v="0"/>
    <n v="0"/>
    <n v="0"/>
    <n v="0"/>
    <n v="1"/>
    <n v="0"/>
    <x v="1"/>
    <s v="CMOD317343"/>
    <x v="0"/>
    <x v="0"/>
    <s v="No"/>
    <s v="No"/>
    <s v="No"/>
    <s v="Si"/>
    <s v="No"/>
  </r>
  <r>
    <x v="12"/>
    <x v="0"/>
    <x v="0"/>
    <x v="0"/>
    <s v="C001495021"/>
    <x v="4"/>
    <x v="27"/>
    <d v="2018-05-25T05:00:00"/>
    <d v="2018-05-25T08:00:00"/>
    <s v="AMER|BF|INSTALACION DE COMPLEMENTOS PARA HERRAMIENTA DRP y GXflow de Bantotal DE BANCO FORJADORES"/>
    <x v="0"/>
    <s v="On Time"/>
    <s v="No"/>
    <s v="Minor"/>
    <s v="Successful"/>
    <s v="On Time"/>
    <n v="1"/>
    <n v="1"/>
    <n v="0"/>
    <x v="4"/>
    <x v="0"/>
    <x v="0"/>
    <n v="0"/>
    <n v="0"/>
    <n v="0"/>
    <n v="0"/>
    <n v="1"/>
    <n v="0"/>
    <x v="4"/>
    <s v="-"/>
    <x v="4"/>
    <x v="1"/>
    <s v="No"/>
    <s v="No"/>
    <s v="No"/>
    <s v="Si"/>
    <s v="No"/>
  </r>
  <r>
    <x v="8"/>
    <x v="0"/>
    <x v="0"/>
    <x v="0"/>
    <s v="C001495773"/>
    <x v="1"/>
    <x v="61"/>
    <d v="2018-05-23T20:00:00"/>
    <d v="2018-05-24T21:00:00"/>
    <s v="TSMX | ADMINLAN | QMXTP06J migration"/>
    <x v="0"/>
    <s v="On Time"/>
    <s v="No"/>
    <s v="Minor"/>
    <s v="Successful"/>
    <s v="On Time"/>
    <n v="1"/>
    <n v="1"/>
    <n v="0"/>
    <x v="4"/>
    <x v="0"/>
    <x v="0"/>
    <n v="0"/>
    <n v="0"/>
    <n v="0"/>
    <n v="0"/>
    <n v="1"/>
    <n v="0"/>
    <x v="7"/>
    <s v="-"/>
    <x v="1"/>
    <x v="1"/>
    <s v="No"/>
    <s v="No"/>
    <s v="No"/>
    <s v="Si"/>
    <s v="No"/>
  </r>
  <r>
    <x v="0"/>
    <x v="0"/>
    <x v="0"/>
    <x v="0"/>
    <s v="C001495878"/>
    <x v="17"/>
    <x v="128"/>
    <d v="2018-05-24T15:00:00"/>
    <d v="2018-05-24T19:00:00"/>
    <s v="AMER | AKRA | Change of IP ADRESS | AKRASCCM01"/>
    <x v="0"/>
    <s v="On Time"/>
    <s v="No"/>
    <s v="Minor"/>
    <s v="Successful"/>
    <s v="On Time"/>
    <n v="1"/>
    <n v="1"/>
    <n v="0"/>
    <x v="4"/>
    <x v="0"/>
    <x v="0"/>
    <n v="0"/>
    <n v="0"/>
    <n v="0"/>
    <n v="0"/>
    <n v="1"/>
    <n v="0"/>
    <x v="0"/>
    <s v="-"/>
    <x v="5"/>
    <x v="1"/>
    <s v="No"/>
    <s v="No"/>
    <s v="No"/>
    <s v="Si"/>
    <s v="No"/>
  </r>
  <r>
    <x v="1"/>
    <x v="1"/>
    <x v="1"/>
    <x v="0"/>
    <s v="C001497527"/>
    <x v="26"/>
    <x v="246"/>
    <d v="2018-05-23T18:00:00"/>
    <d v="2018-05-24T18:00:00"/>
    <s v="VITRO | Liberacion a monitoreo de servicios de red en Macro Norte - Localidad Vitro Flex - Preaprobado."/>
    <x v="0"/>
    <s v="On Time"/>
    <s v="No"/>
    <s v="Standard"/>
    <s v="Successful"/>
    <s v="On Time"/>
    <n v="1"/>
    <n v="1"/>
    <n v="0"/>
    <x v="4"/>
    <x v="0"/>
    <x v="0"/>
    <n v="0"/>
    <n v="0"/>
    <n v="0"/>
    <n v="0"/>
    <n v="1"/>
    <n v="0"/>
    <x v="1"/>
    <s v="C000184276"/>
    <x v="14"/>
    <x v="2"/>
    <s v="No"/>
    <s v="No"/>
    <s v="No"/>
    <s v="Si"/>
    <s v="No"/>
  </r>
  <r>
    <x v="8"/>
    <x v="1"/>
    <x v="0"/>
    <x v="0"/>
    <s v="C001497600"/>
    <x v="110"/>
    <x v="386"/>
    <d v="2018-05-24T18:00:00"/>
    <d v="2018-05-24T20:00:00"/>
    <s v="Prueba de cableado del APAP3N2ABC-238.23"/>
    <x v="0"/>
    <s v="On Time"/>
    <s v="No"/>
    <s v="Minor"/>
    <s v="Successful"/>
    <s v="On Time"/>
    <n v="1"/>
    <n v="1"/>
    <n v="0"/>
    <x v="4"/>
    <x v="0"/>
    <x v="0"/>
    <n v="0"/>
    <n v="0"/>
    <n v="0"/>
    <n v="0"/>
    <n v="1"/>
    <n v="0"/>
    <x v="7"/>
    <s v="C000050271"/>
    <x v="7"/>
    <x v="2"/>
    <s v="No"/>
    <s v="No"/>
    <s v="No"/>
    <s v="Si"/>
    <s v="No"/>
  </r>
  <r>
    <x v="16"/>
    <x v="0"/>
    <x v="1"/>
    <x v="0"/>
    <s v="C001497606"/>
    <x v="3"/>
    <x v="172"/>
    <d v="2018-05-22T14:00:00"/>
    <d v="2018-05-25T09:00:00"/>
    <s v="AMER | HABC | Administrative change | Creation and Release to Operation, new server (&quot;ax1la121_new, ax1la140_new&quot;) | DOM: 53321984"/>
    <x v="0"/>
    <s v="On Time"/>
    <s v="No"/>
    <s v="Standard"/>
    <s v="Successful"/>
    <s v="On Time"/>
    <n v="1"/>
    <n v="1"/>
    <n v="0"/>
    <x v="4"/>
    <x v="0"/>
    <x v="0"/>
    <n v="0"/>
    <n v="0"/>
    <n v="0"/>
    <n v="0"/>
    <n v="1"/>
    <n v="0"/>
    <x v="4"/>
    <s v="C000913861"/>
    <x v="3"/>
    <x v="1"/>
    <s v="No"/>
    <s v="No"/>
    <s v="No"/>
    <s v="Si"/>
    <s v="No"/>
  </r>
  <r>
    <x v="14"/>
    <x v="0"/>
    <x v="0"/>
    <x v="0"/>
    <s v="C001497709"/>
    <x v="4"/>
    <x v="88"/>
    <d v="2018-05-24T19:00:00"/>
    <d v="2018-05-24T21:00:00"/>
    <s v="ENGIE | Agregar segmento de red al dominio de encripción de la VPN Engie-Argentina"/>
    <x v="0"/>
    <s v="On Time"/>
    <s v="No"/>
    <s v="Minor"/>
    <s v="Successful"/>
    <s v="On Time"/>
    <n v="1"/>
    <n v="1"/>
    <n v="0"/>
    <x v="4"/>
    <x v="0"/>
    <x v="0"/>
    <n v="0"/>
    <n v="0"/>
    <n v="0"/>
    <n v="0"/>
    <n v="1"/>
    <n v="0"/>
    <x v="4"/>
    <s v="-"/>
    <x v="4"/>
    <x v="1"/>
    <s v="No"/>
    <s v="No"/>
    <s v="No"/>
    <s v="Si"/>
    <s v="No"/>
  </r>
  <r>
    <x v="0"/>
    <x v="0"/>
    <x v="1"/>
    <x v="0"/>
    <s v="C001497759"/>
    <x v="70"/>
    <x v="200"/>
    <d v="2018-05-24T19:00:00"/>
    <d v="2018-05-25T06:00:00"/>
    <s v="AMER | AKRA | SECURITY | REINSTALL ANTIVIRUS SYMANTEC - ITO CAB - preapproved"/>
    <x v="0"/>
    <s v="On Time"/>
    <s v="No"/>
    <s v="Standard"/>
    <s v="Successful"/>
    <s v="On Time"/>
    <n v="1"/>
    <n v="1"/>
    <n v="0"/>
    <x v="4"/>
    <x v="0"/>
    <x v="0"/>
    <n v="0"/>
    <n v="0"/>
    <n v="0"/>
    <n v="0"/>
    <n v="1"/>
    <n v="0"/>
    <x v="0"/>
    <s v="C001203783"/>
    <x v="29"/>
    <x v="1"/>
    <s v="No"/>
    <s v="No"/>
    <s v="No"/>
    <s v="Si"/>
    <s v="No"/>
  </r>
  <r>
    <x v="0"/>
    <x v="0"/>
    <x v="0"/>
    <x v="0"/>
    <s v="C001499533"/>
    <x v="0"/>
    <x v="136"/>
    <d v="2018-05-24T12:00:00"/>
    <d v="2018-05-24T17:00:00"/>
    <s v="SIGMA/ SAP -TS - TMX / DEV / BSD - SAP Parameter Change_Offline / ITO.CAB pre-approved [4EP]"/>
    <x v="0"/>
    <s v="On Time"/>
    <s v="No"/>
    <s v="Minor"/>
    <s v="Successful"/>
    <s v="On Time"/>
    <n v="1"/>
    <n v="1"/>
    <n v="0"/>
    <x v="4"/>
    <x v="0"/>
    <x v="0"/>
    <n v="0"/>
    <n v="0"/>
    <n v="0"/>
    <n v="0"/>
    <n v="1"/>
    <n v="0"/>
    <x v="0"/>
    <s v="CMOD317344"/>
    <x v="0"/>
    <x v="0"/>
    <s v="No"/>
    <s v="No"/>
    <s v="No"/>
    <s v="Si"/>
    <s v="No"/>
  </r>
  <r>
    <x v="0"/>
    <x v="0"/>
    <x v="0"/>
    <x v="0"/>
    <s v="C001499545"/>
    <x v="0"/>
    <x v="43"/>
    <d v="2018-05-24T13:00:00"/>
    <d v="2018-05-24T17:00:00"/>
    <s v="SIGMA / SAP -TSMX / DEV/ TSMX - Installation of SP (ST-PI &amp; ST-A/PI) stack for ABAP via SPAM/SAINT / CCAB; ITO.CAB pre-approved [4EP]"/>
    <x v="0"/>
    <s v="On Time"/>
    <s v="No"/>
    <s v="Minor"/>
    <s v="Successful"/>
    <s v="On Time"/>
    <n v="1"/>
    <n v="1"/>
    <n v="0"/>
    <x v="4"/>
    <x v="0"/>
    <x v="0"/>
    <n v="0"/>
    <n v="0"/>
    <n v="0"/>
    <n v="0"/>
    <n v="1"/>
    <n v="0"/>
    <x v="0"/>
    <s v="CMOD318335"/>
    <x v="0"/>
    <x v="0"/>
    <s v="No"/>
    <s v="No"/>
    <s v="No"/>
    <s v="Si"/>
    <s v="No"/>
  </r>
  <r>
    <x v="0"/>
    <x v="0"/>
    <x v="0"/>
    <x v="0"/>
    <s v="C001499588"/>
    <x v="14"/>
    <x v="299"/>
    <d v="2018-05-24T15:00:00"/>
    <d v="2018-05-24T19:00:00"/>
    <s v="SIGMA| |Accompaniment on the migration of volumes from IBM SVC1 to the SVC DH8 | Phase1"/>
    <x v="0"/>
    <s v="On Time"/>
    <s v="No"/>
    <s v="Minor"/>
    <s v="Successful"/>
    <s v="On Time"/>
    <n v="1"/>
    <n v="1"/>
    <n v="0"/>
    <x v="4"/>
    <x v="0"/>
    <x v="0"/>
    <n v="0"/>
    <n v="0"/>
    <n v="0"/>
    <n v="0"/>
    <n v="1"/>
    <n v="0"/>
    <x v="0"/>
    <s v="C001499530"/>
    <x v="9"/>
    <x v="1"/>
    <s v="No"/>
    <s v="No"/>
    <s v="No"/>
    <s v="Si"/>
    <s v="No"/>
  </r>
  <r>
    <x v="0"/>
    <x v="0"/>
    <x v="0"/>
    <x v="0"/>
    <s v="C001499609"/>
    <x v="17"/>
    <x v="22"/>
    <d v="2018-05-24T21:00:00"/>
    <d v="2018-05-25T01:00:00"/>
    <s v="AMER | ALFACORP | Create New Drive [P] and Reconfigure the Pagefile | ALFSCCMR2"/>
    <x v="0"/>
    <s v="On Time"/>
    <s v="No"/>
    <s v="Minor"/>
    <s v="Successful"/>
    <s v="On Time"/>
    <n v="1"/>
    <n v="1"/>
    <n v="0"/>
    <x v="4"/>
    <x v="0"/>
    <x v="0"/>
    <n v="0"/>
    <n v="0"/>
    <n v="0"/>
    <n v="0"/>
    <n v="1"/>
    <n v="0"/>
    <x v="0"/>
    <s v="C000058623"/>
    <x v="5"/>
    <x v="1"/>
    <s v="No"/>
    <s v="No"/>
    <s v="No"/>
    <s v="Si"/>
    <s v="No"/>
  </r>
  <r>
    <x v="41"/>
    <x v="1"/>
    <x v="0"/>
    <x v="0"/>
    <s v="C001501096"/>
    <x v="97"/>
    <x v="309"/>
    <d v="2018-05-24T20:00:00"/>
    <d v="2018-05-25T05:00:00"/>
    <s v="SKM | TSS | LAN | Acompañamiento a Acompañamiento a Proveedor L3 permitir segmento en su nube"/>
    <x v="0"/>
    <s v="On Time"/>
    <s v="No"/>
    <s v="Minor"/>
    <s v="Successful"/>
    <s v="On Time"/>
    <n v="1"/>
    <n v="1"/>
    <n v="0"/>
    <x v="4"/>
    <x v="0"/>
    <x v="0"/>
    <n v="0"/>
    <n v="0"/>
    <n v="0"/>
    <n v="0"/>
    <n v="1"/>
    <n v="0"/>
    <x v="7"/>
    <s v="-"/>
    <x v="14"/>
    <x v="2"/>
    <s v="No"/>
    <s v="No"/>
    <s v="No"/>
    <s v="Si"/>
    <s v="No"/>
  </r>
  <r>
    <x v="15"/>
    <x v="0"/>
    <x v="1"/>
    <x v="0"/>
    <s v="C001501165"/>
    <x v="12"/>
    <x v="62"/>
    <d v="2018-05-24T22:30:00"/>
    <d v="2018-05-25T01:00:00"/>
    <s v="MEXICHEM /PROD /P01 /RFC Parmeter modifications P01 / ITO.CAB pre-approved"/>
    <x v="0"/>
    <s v="On Time"/>
    <s v="No"/>
    <s v="Standard"/>
    <s v="Successful"/>
    <s v="On Time"/>
    <n v="1"/>
    <n v="1"/>
    <n v="0"/>
    <x v="4"/>
    <x v="0"/>
    <x v="0"/>
    <n v="0"/>
    <n v="0"/>
    <n v="0"/>
    <n v="0"/>
    <n v="1"/>
    <n v="0"/>
    <x v="1"/>
    <s v="CMOD317326"/>
    <x v="0"/>
    <x v="0"/>
    <s v="No"/>
    <s v="No"/>
    <s v="No"/>
    <s v="Si"/>
    <s v="No"/>
  </r>
  <r>
    <x v="5"/>
    <x v="0"/>
    <x v="1"/>
    <x v="0"/>
    <s v="C001501182"/>
    <x v="0"/>
    <x v="176"/>
    <d v="2018-05-25T01:00:00"/>
    <d v="2018-05-25T06:00:00"/>
    <s v="[GRUPO KUO] / [ SAP -TSMX ] / [ QAS PR ] FRQ - FRP - SAP Parameter Change_Offline /CCAB; ITO.CAB pre-approved [4EP]"/>
    <x v="0"/>
    <s v="On Time"/>
    <s v="No"/>
    <s v="Standard"/>
    <s v="Successful"/>
    <s v="On Time"/>
    <n v="1"/>
    <n v="1"/>
    <n v="0"/>
    <x v="4"/>
    <x v="0"/>
    <x v="0"/>
    <n v="0"/>
    <n v="0"/>
    <n v="0"/>
    <n v="0"/>
    <n v="1"/>
    <n v="0"/>
    <x v="4"/>
    <s v="CMOD317344"/>
    <x v="0"/>
    <x v="0"/>
    <s v="No"/>
    <s v="No"/>
    <s v="No"/>
    <s v="Si"/>
    <s v="No"/>
  </r>
  <r>
    <x v="7"/>
    <x v="0"/>
    <x v="0"/>
    <x v="0"/>
    <s v="C41046964"/>
    <x v="53"/>
    <x v="127"/>
    <d v="2018-05-24T17:00:00"/>
    <d v="2018-05-24T22:00:00"/>
    <s v="Incrementar espacio en el FS /oradwd"/>
    <x v="0"/>
    <s v="On Time"/>
    <s v="No"/>
    <s v="Minor"/>
    <s v="Successful"/>
    <s v="On Time"/>
    <n v="1"/>
    <n v="1"/>
    <n v="0"/>
    <x v="4"/>
    <x v="0"/>
    <x v="0"/>
    <n v="0"/>
    <n v="0"/>
    <n v="0"/>
    <n v="0"/>
    <n v="1"/>
    <n v="0"/>
    <x v="8"/>
    <s v="CT40003299"/>
    <x v="18"/>
    <x v="1"/>
    <s v="No"/>
    <s v="No"/>
    <s v="No"/>
    <s v="Si"/>
    <s v="No"/>
  </r>
  <r>
    <x v="7"/>
    <x v="0"/>
    <x v="1"/>
    <x v="0"/>
    <s v="C41048891"/>
    <x v="32"/>
    <x v="292"/>
    <d v="2018-05-24T15:30:00"/>
    <d v="2018-05-24T19:30:00"/>
    <s v="Cambio de Disco en Storage"/>
    <x v="0"/>
    <s v="On Time"/>
    <s v="No"/>
    <s v="Standard"/>
    <s v="Successful"/>
    <s v="On Time"/>
    <n v="1"/>
    <n v="1"/>
    <n v="0"/>
    <x v="4"/>
    <x v="0"/>
    <x v="0"/>
    <n v="0"/>
    <n v="0"/>
    <n v="0"/>
    <n v="0"/>
    <n v="1"/>
    <n v="0"/>
    <x v="8"/>
    <s v="CT40000633"/>
    <x v="9"/>
    <x v="1"/>
    <s v="No"/>
    <s v="No"/>
    <s v="No"/>
    <s v="Si"/>
    <s v="No"/>
  </r>
  <r>
    <x v="7"/>
    <x v="1"/>
    <x v="0"/>
    <x v="0"/>
    <s v="C41048967"/>
    <x v="8"/>
    <x v="321"/>
    <d v="2018-05-25T14:00:00"/>
    <d v="2018-05-25T15:00:00"/>
    <s v="Cambio SLT - Ajuste de potencia en AP386 N21 FIS"/>
    <x v="0"/>
    <s v="On Time"/>
    <s v="No"/>
    <s v="Minor"/>
    <s v="Successful"/>
    <s v="On Time"/>
    <n v="1"/>
    <n v="1"/>
    <n v="0"/>
    <x v="4"/>
    <x v="1"/>
    <x v="1"/>
    <n v="0"/>
    <n v="0"/>
    <n v="0"/>
    <n v="0"/>
    <n v="1"/>
    <n v="0"/>
    <x v="8"/>
    <s v="-"/>
    <x v="6"/>
    <x v="2"/>
    <s v="No"/>
    <s v="No"/>
    <s v="No"/>
    <s v="Si"/>
    <s v="No"/>
  </r>
  <r>
    <x v="4"/>
    <x v="0"/>
    <x v="0"/>
    <x v="0"/>
    <s v="C41040600"/>
    <x v="5"/>
    <x v="265"/>
    <d v="2018-05-24T08:00:00"/>
    <d v="2018-05-24T17:00:00"/>
    <s v="HomeShares Clean-up"/>
    <x v="0"/>
    <s v="On Time"/>
    <s v="No"/>
    <s v="Minor"/>
    <s v="Successful"/>
    <s v="On Time"/>
    <n v="1"/>
    <n v="1"/>
    <n v="0"/>
    <x v="4"/>
    <x v="0"/>
    <x v="0"/>
    <n v="0"/>
    <n v="0"/>
    <n v="0"/>
    <n v="0"/>
    <n v="1"/>
    <n v="0"/>
    <x v="8"/>
    <s v="CT40012999"/>
    <x v="5"/>
    <x v="1"/>
    <s v="No"/>
    <s v="No"/>
    <s v="No"/>
    <s v="Si"/>
    <s v="No"/>
  </r>
  <r>
    <x v="4"/>
    <x v="1"/>
    <x v="0"/>
    <x v="0"/>
    <s v="C41042649"/>
    <x v="20"/>
    <x v="205"/>
    <d v="2018-05-24T09:00:00"/>
    <d v="2018-05-24T17:00:00"/>
    <s v="Interface revision at Office Distribution A12 and Access A12- Audi Mexico"/>
    <x v="0"/>
    <s v="On Time"/>
    <s v="No"/>
    <s v="Minor"/>
    <s v="Successful"/>
    <s v="On Time"/>
    <n v="1"/>
    <n v="1"/>
    <n v="0"/>
    <x v="4"/>
    <x v="0"/>
    <x v="0"/>
    <n v="0"/>
    <n v="0"/>
    <n v="0"/>
    <n v="0"/>
    <n v="1"/>
    <n v="0"/>
    <x v="8"/>
    <s v="CT40011605"/>
    <x v="14"/>
    <x v="2"/>
    <s v="No"/>
    <s v="No"/>
    <s v="No"/>
    <s v="Si"/>
    <s v="No"/>
  </r>
  <r>
    <x v="4"/>
    <x v="1"/>
    <x v="1"/>
    <x v="0"/>
    <s v="C41042667"/>
    <x v="10"/>
    <x v="13"/>
    <d v="2018-05-25T09:00:00"/>
    <d v="2018-05-25T13:00:00"/>
    <s v="Preventive maintenance in IDF 18 of A50 - Audi México"/>
    <x v="0"/>
    <s v="On Time"/>
    <s v="No"/>
    <s v="Standard"/>
    <s v="Successful"/>
    <s v="On Time"/>
    <n v="1"/>
    <n v="1"/>
    <n v="0"/>
    <x v="4"/>
    <x v="0"/>
    <x v="0"/>
    <n v="0"/>
    <n v="0"/>
    <n v="0"/>
    <n v="0"/>
    <n v="1"/>
    <n v="0"/>
    <x v="8"/>
    <s v="CT40010844"/>
    <x v="7"/>
    <x v="2"/>
    <s v="No"/>
    <s v="No"/>
    <s v="No"/>
    <s v="Si"/>
    <s v="No"/>
  </r>
  <r>
    <x v="4"/>
    <x v="1"/>
    <x v="0"/>
    <x v="0"/>
    <s v="C41044755"/>
    <x v="20"/>
    <x v="242"/>
    <d v="2018-05-24T18:00:00"/>
    <d v="2018-05-24T22:00:00"/>
    <s v="Stack cable replacement at office switch A01-IDF17 - Audi Mexico"/>
    <x v="0"/>
    <s v="On Time"/>
    <s v="No"/>
    <s v="Minor"/>
    <s v="Successful"/>
    <s v="On Time"/>
    <n v="1"/>
    <n v="1"/>
    <n v="0"/>
    <x v="4"/>
    <x v="0"/>
    <x v="0"/>
    <n v="0"/>
    <n v="0"/>
    <n v="0"/>
    <n v="0"/>
    <n v="1"/>
    <n v="0"/>
    <x v="8"/>
    <s v="CT40006852"/>
    <x v="14"/>
    <x v="2"/>
    <s v="No"/>
    <s v="No"/>
    <s v="No"/>
    <s v="Si"/>
    <s v="No"/>
  </r>
  <r>
    <x v="4"/>
    <x v="0"/>
    <x v="0"/>
    <x v="0"/>
    <s v="C41045170"/>
    <x v="43"/>
    <x v="76"/>
    <d v="2018-05-25T09:00:00"/>
    <d v="2018-05-25T13:00:00"/>
    <s v="Installation of monitoring sensors in A19"/>
    <x v="0"/>
    <s v="On Time"/>
    <s v="No"/>
    <s v="Minor"/>
    <s v="Successful"/>
    <s v="On Time"/>
    <n v="1"/>
    <n v="1"/>
    <n v="0"/>
    <x v="4"/>
    <x v="0"/>
    <x v="0"/>
    <n v="0"/>
    <n v="0"/>
    <n v="0"/>
    <n v="0"/>
    <n v="1"/>
    <n v="0"/>
    <x v="8"/>
    <s v="CT40007176"/>
    <x v="10"/>
    <x v="1"/>
    <s v="No"/>
    <s v="No"/>
    <s v="No"/>
    <s v="Si"/>
    <s v="No"/>
  </r>
  <r>
    <x v="4"/>
    <x v="1"/>
    <x v="0"/>
    <x v="0"/>
    <s v="C41045441"/>
    <x v="64"/>
    <x v="108"/>
    <d v="2018-05-24T16:00:00"/>
    <d v="2018-05-24T21:00:00"/>
    <s v="ACS Healthcheck user tunning"/>
    <x v="0"/>
    <s v="On Time"/>
    <s v="No"/>
    <s v="Minor"/>
    <s v="Successful"/>
    <s v="On Time"/>
    <n v="1"/>
    <n v="1"/>
    <n v="0"/>
    <x v="4"/>
    <x v="0"/>
    <x v="0"/>
    <n v="0"/>
    <n v="0"/>
    <n v="0"/>
    <n v="0"/>
    <n v="1"/>
    <n v="0"/>
    <x v="8"/>
    <s v="CT40006852"/>
    <x v="11"/>
    <x v="2"/>
    <s v="No"/>
    <s v="No"/>
    <s v="No"/>
    <s v="Si"/>
    <s v="No"/>
  </r>
  <r>
    <x v="15"/>
    <x v="0"/>
    <x v="0"/>
    <x v="0"/>
    <s v="C001486923"/>
    <x v="12"/>
    <x v="46"/>
    <d v="2018-05-21T09:00:00"/>
    <d v="2018-05-26T06:00:00"/>
    <s v="[MEXICHEM]/ [QUALITY] / [ HRQ ] / [DSC3 ] - System Copy / ITO.CAB pre-approved [4EP]"/>
    <x v="0"/>
    <s v="On Time"/>
    <s v="No"/>
    <s v="Minor"/>
    <s v="Successful"/>
    <s v="On Time"/>
    <n v="1"/>
    <n v="1"/>
    <n v="0"/>
    <x v="4"/>
    <x v="0"/>
    <x v="0"/>
    <n v="0"/>
    <n v="0"/>
    <n v="0"/>
    <n v="0"/>
    <n v="1"/>
    <n v="0"/>
    <x v="1"/>
    <s v="CMOD317687"/>
    <x v="0"/>
    <x v="0"/>
    <s v="No"/>
    <s v="No"/>
    <s v="No"/>
    <s v="Si"/>
    <s v="No"/>
  </r>
  <r>
    <x v="19"/>
    <x v="0"/>
    <x v="0"/>
    <x v="0"/>
    <s v="C001457968"/>
    <x v="33"/>
    <x v="137"/>
    <d v="2018-05-26T00:30:00"/>
    <d v="2018-05-26T04:30:00"/>
    <s v="AMER / Durman /LINUX/ ax1la135,ax1la136, ax1la137 / PSO=Y/ Operative System package upgrade / ITO pre-approved"/>
    <x v="0"/>
    <s v="On Time"/>
    <s v="No"/>
    <s v="Minor"/>
    <s v="Successful"/>
    <s v="On Time"/>
    <n v="1"/>
    <n v="1"/>
    <n v="0"/>
    <x v="4"/>
    <x v="0"/>
    <x v="0"/>
    <n v="0"/>
    <n v="0"/>
    <n v="0"/>
    <n v="0"/>
    <n v="1"/>
    <n v="0"/>
    <x v="4"/>
    <s v="C000972225"/>
    <x v="19"/>
    <x v="1"/>
    <s v="No"/>
    <s v="No"/>
    <s v="No"/>
    <s v="Si"/>
    <s v="No"/>
  </r>
  <r>
    <x v="28"/>
    <x v="0"/>
    <x v="0"/>
    <x v="0"/>
    <s v="C001384678"/>
    <x v="33"/>
    <x v="107"/>
    <d v="2018-05-25T16:00:00"/>
    <d v="2018-05-25T20:00:00"/>
    <s v="AMER | GDG | Operative System package upgrade on server ax1la194 | QA"/>
    <x v="0"/>
    <s v="On Time"/>
    <s v="No"/>
    <s v="Minor"/>
    <s v="Successful"/>
    <s v="On Time"/>
    <n v="1"/>
    <n v="1"/>
    <n v="0"/>
    <x v="4"/>
    <x v="0"/>
    <x v="0"/>
    <n v="0"/>
    <n v="0"/>
    <n v="0"/>
    <n v="0"/>
    <n v="1"/>
    <n v="0"/>
    <x v="4"/>
    <s v="C000972225"/>
    <x v="19"/>
    <x v="1"/>
    <s v="No"/>
    <s v="No"/>
    <s v="No"/>
    <s v="Si"/>
    <s v="No"/>
  </r>
  <r>
    <x v="28"/>
    <x v="0"/>
    <x v="0"/>
    <x v="0"/>
    <s v="C001490201"/>
    <x v="1"/>
    <x v="80"/>
    <d v="2018-05-26T18:00:00"/>
    <d v="2018-05-26T21:00:00"/>
    <s v="AMER | GDG | Installing Security Updates on Environment PRD"/>
    <x v="0"/>
    <s v="On Time"/>
    <s v="No"/>
    <s v="Minor"/>
    <s v="Successful"/>
    <s v="On Time"/>
    <n v="1"/>
    <n v="1"/>
    <n v="0"/>
    <x v="4"/>
    <x v="0"/>
    <x v="0"/>
    <n v="0"/>
    <n v="0"/>
    <n v="0"/>
    <n v="0"/>
    <n v="1"/>
    <n v="0"/>
    <x v="4"/>
    <s v="C000312898"/>
    <x v="1"/>
    <x v="1"/>
    <s v="No"/>
    <s v="No"/>
    <s v="No"/>
    <s v="Si"/>
    <s v="No"/>
  </r>
  <r>
    <x v="5"/>
    <x v="0"/>
    <x v="0"/>
    <x v="0"/>
    <s v="C001469467"/>
    <x v="33"/>
    <x v="137"/>
    <d v="2018-05-25T16:00:00"/>
    <d v="2018-05-25T20:00:00"/>
    <s v="AMER / Grupo KUO /LINUX/ gpmmty33, gpmmty34 / PSO=Y/ Operative System package upgrade / ITO pre-approved"/>
    <x v="0"/>
    <s v="On Time"/>
    <s v="No"/>
    <s v="Minor"/>
    <s v="Successful"/>
    <s v="On Time"/>
    <n v="1"/>
    <n v="1"/>
    <n v="0"/>
    <x v="4"/>
    <x v="0"/>
    <x v="0"/>
    <n v="0"/>
    <n v="0"/>
    <n v="0"/>
    <n v="0"/>
    <n v="1"/>
    <n v="0"/>
    <x v="4"/>
    <s v="C000972225"/>
    <x v="19"/>
    <x v="1"/>
    <s v="No"/>
    <s v="No"/>
    <s v="No"/>
    <s v="Si"/>
    <s v="No"/>
  </r>
  <r>
    <x v="5"/>
    <x v="0"/>
    <x v="0"/>
    <x v="0"/>
    <s v="C001469501"/>
    <x v="33"/>
    <x v="137"/>
    <d v="2018-05-26T00:30:00"/>
    <d v="2018-05-26T04:30:00"/>
    <s v="AMER / Grupo KUO /LINUX/ resirmty01, piqro01, grcmty01 / PSO=Y/ Operative System package upgrade / ITO pre-approved"/>
    <x v="0"/>
    <s v="On Time"/>
    <s v="No"/>
    <s v="Minor"/>
    <s v="Successful"/>
    <s v="On Time"/>
    <n v="1"/>
    <n v="1"/>
    <n v="0"/>
    <x v="4"/>
    <x v="0"/>
    <x v="0"/>
    <n v="0"/>
    <n v="0"/>
    <n v="0"/>
    <n v="0"/>
    <n v="1"/>
    <n v="0"/>
    <x v="4"/>
    <s v="C000972225"/>
    <x v="19"/>
    <x v="1"/>
    <s v="No"/>
    <s v="No"/>
    <s v="No"/>
    <s v="Si"/>
    <s v="No"/>
  </r>
  <r>
    <x v="5"/>
    <x v="0"/>
    <x v="0"/>
    <x v="0"/>
    <s v="C001469507"/>
    <x v="33"/>
    <x v="137"/>
    <d v="2018-05-27T00:30:00"/>
    <d v="2018-05-27T04:30:00"/>
    <s v="AMER / Grupo KUO /LINUX/ protemty01, dacommty01, cscmty01 / PSO=Y/ Operative System package upgrade / ITO pre-approved"/>
    <x v="0"/>
    <s v="On Time"/>
    <s v="No"/>
    <s v="Minor"/>
    <s v="Successful"/>
    <s v="On Time"/>
    <n v="1"/>
    <n v="1"/>
    <n v="0"/>
    <x v="4"/>
    <x v="0"/>
    <x v="0"/>
    <n v="0"/>
    <n v="0"/>
    <n v="0"/>
    <n v="0"/>
    <n v="1"/>
    <n v="0"/>
    <x v="4"/>
    <s v="C000972225"/>
    <x v="19"/>
    <x v="1"/>
    <s v="No"/>
    <s v="No"/>
    <s v="No"/>
    <s v="Si"/>
    <s v="No"/>
  </r>
  <r>
    <x v="5"/>
    <x v="0"/>
    <x v="0"/>
    <x v="0"/>
    <s v="C001495785"/>
    <x v="1"/>
    <x v="80"/>
    <d v="2018-05-23T16:00:00"/>
    <d v="2018-05-25T17:00:00"/>
    <s v="AMER | KUO | Rundown System DEMTYAPP02, DEMTYDMZ02 | DO 53315668"/>
    <x v="0"/>
    <s v="On Time"/>
    <s v="No"/>
    <s v="Minor"/>
    <s v="Successful"/>
    <s v="On Time"/>
    <n v="1"/>
    <n v="1"/>
    <n v="0"/>
    <x v="4"/>
    <x v="0"/>
    <x v="0"/>
    <n v="0"/>
    <n v="0"/>
    <n v="0"/>
    <n v="0"/>
    <n v="1"/>
    <n v="0"/>
    <x v="4"/>
    <s v="C000256554"/>
    <x v="1"/>
    <x v="1"/>
    <s v="No"/>
    <s v="No"/>
    <s v="No"/>
    <s v="Si"/>
    <s v="No"/>
  </r>
  <r>
    <x v="5"/>
    <x v="0"/>
    <x v="0"/>
    <x v="0"/>
    <s v="C001495934"/>
    <x v="1"/>
    <x v="80"/>
    <d v="2018-05-25T16:00:00"/>
    <d v="2018-05-25T23:00:00"/>
    <s v="AMER | KUO | SAPs modification on DSI | DO 53320968 and 53320971"/>
    <x v="0"/>
    <s v="On Time"/>
    <s v="No"/>
    <s v="Minor"/>
    <s v="Successful"/>
    <s v="On Time"/>
    <n v="1"/>
    <n v="1"/>
    <n v="0"/>
    <x v="4"/>
    <x v="0"/>
    <x v="0"/>
    <n v="0"/>
    <n v="0"/>
    <n v="0"/>
    <n v="0"/>
    <n v="1"/>
    <n v="0"/>
    <x v="4"/>
    <s v="C000026001"/>
    <x v="1"/>
    <x v="1"/>
    <s v="No"/>
    <s v="No"/>
    <s v="No"/>
    <s v="Si"/>
    <s v="No"/>
  </r>
  <r>
    <x v="5"/>
    <x v="0"/>
    <x v="0"/>
    <x v="0"/>
    <s v="C001497641"/>
    <x v="1"/>
    <x v="138"/>
    <d v="2018-05-26T08:00:00"/>
    <d v="2018-05-26T12:00:00"/>
    <s v="AMER | KUO | Installing Security Updates on DEDCSWIFTVM01| MAY 2018"/>
    <x v="0"/>
    <s v="On Time"/>
    <s v="No"/>
    <s v="Minor"/>
    <s v="Successful"/>
    <s v="On Time"/>
    <n v="1"/>
    <n v="1"/>
    <n v="0"/>
    <x v="4"/>
    <x v="0"/>
    <x v="0"/>
    <n v="0"/>
    <n v="0"/>
    <n v="0"/>
    <n v="0"/>
    <n v="1"/>
    <n v="0"/>
    <x v="4"/>
    <s v="C000312898"/>
    <x v="1"/>
    <x v="1"/>
    <s v="No"/>
    <s v="No"/>
    <s v="No"/>
    <s v="Si"/>
    <s v="No"/>
  </r>
  <r>
    <x v="8"/>
    <x v="0"/>
    <x v="0"/>
    <x v="0"/>
    <s v="C001482124"/>
    <x v="60"/>
    <x v="381"/>
    <d v="2018-05-26T21:00:00"/>
    <d v="2018-05-27T06:00:00"/>
    <s v="Alestra | Accompanying the annual preventive maintenance line &quot;B&quot; Data Hall 6 in Data Center Alestra Queretaro without stopping services"/>
    <x v="0"/>
    <s v="On Time"/>
    <s v="No"/>
    <s v="Minor"/>
    <s v="Successful"/>
    <s v="On Time"/>
    <n v="1"/>
    <n v="1"/>
    <n v="0"/>
    <x v="4"/>
    <x v="0"/>
    <x v="0"/>
    <n v="0"/>
    <n v="0"/>
    <n v="0"/>
    <n v="0"/>
    <n v="1"/>
    <n v="0"/>
    <x v="7"/>
    <s v="-"/>
    <x v="10"/>
    <x v="1"/>
    <s v="No"/>
    <s v="No"/>
    <s v="No"/>
    <s v="Si"/>
    <s v="No"/>
  </r>
  <r>
    <x v="8"/>
    <x v="0"/>
    <x v="0"/>
    <x v="0"/>
    <s v="C001495787"/>
    <x v="21"/>
    <x v="257"/>
    <d v="2018-05-24T08:05:00"/>
    <d v="2018-05-25T23:55:00"/>
    <s v="PQIT| TSMX | Creación de máquina virtual y cluster"/>
    <x v="0"/>
    <s v="On Time"/>
    <s v="No"/>
    <s v="Minor"/>
    <s v="Successful"/>
    <s v="On Time"/>
    <n v="1"/>
    <n v="1"/>
    <n v="0"/>
    <x v="4"/>
    <x v="0"/>
    <x v="0"/>
    <n v="0"/>
    <n v="0"/>
    <n v="0"/>
    <n v="0"/>
    <n v="1"/>
    <n v="0"/>
    <x v="7"/>
    <s v="-"/>
    <x v="15"/>
    <x v="1"/>
    <s v="No"/>
    <s v="No"/>
    <s v="No"/>
    <s v="Si"/>
    <s v="No"/>
  </r>
  <r>
    <x v="8"/>
    <x v="1"/>
    <x v="2"/>
    <x v="0"/>
    <s v="C001418294"/>
    <x v="109"/>
    <x v="310"/>
    <d v="2018-05-26T13:00:00"/>
    <d v="2018-05-27T16:00:00"/>
    <s v="TSS | PQIT | Technological Renewal MX_RT-DIST2-TSM"/>
    <x v="0"/>
    <s v="On Time"/>
    <s v="No"/>
    <s v="Significant"/>
    <s v="Successful"/>
    <s v="On Time"/>
    <n v="1"/>
    <n v="1"/>
    <n v="0"/>
    <x v="4"/>
    <x v="0"/>
    <x v="0"/>
    <n v="0"/>
    <n v="0"/>
    <n v="0"/>
    <n v="0"/>
    <n v="1"/>
    <n v="0"/>
    <x v="7"/>
    <s v="-"/>
    <x v="30"/>
    <x v="2"/>
    <s v="No"/>
    <s v="No"/>
    <s v="No"/>
    <s v="Si"/>
    <s v="No"/>
  </r>
  <r>
    <x v="8"/>
    <x v="0"/>
    <x v="0"/>
    <x v="0"/>
    <s v="C001495048"/>
    <x v="0"/>
    <x v="398"/>
    <d v="2018-05-24T20:00:00"/>
    <d v="2018-05-25T22:00:00"/>
    <s v="T- SYSTEMS AMER | SAP GUI Installation on server QMXMCJS01"/>
    <x v="0"/>
    <s v="On Time"/>
    <s v="No"/>
    <s v="Minor"/>
    <s v="Successful"/>
    <s v="On Time"/>
    <n v="1"/>
    <n v="1"/>
    <n v="0"/>
    <x v="4"/>
    <x v="0"/>
    <x v="0"/>
    <n v="0"/>
    <n v="0"/>
    <n v="0"/>
    <n v="0"/>
    <n v="1"/>
    <n v="0"/>
    <x v="7"/>
    <s v="-"/>
    <x v="0"/>
    <x v="0"/>
    <s v="No"/>
    <s v="No"/>
    <s v="No"/>
    <s v="Si"/>
    <s v="No"/>
  </r>
  <r>
    <x v="8"/>
    <x v="2"/>
    <x v="0"/>
    <x v="0"/>
    <s v="C001495797"/>
    <x v="13"/>
    <x v="16"/>
    <d v="2018-05-25T12:00:00"/>
    <d v="2018-05-25T18:00:00"/>
    <s v="TSMX | PME | MULTIPLE | Agregar contactos en InConcert para notificaciones por eMail"/>
    <x v="0"/>
    <s v="On Time"/>
    <s v="No"/>
    <s v="Minor"/>
    <s v="Successful"/>
    <s v="On Time"/>
    <n v="1"/>
    <n v="1"/>
    <n v="0"/>
    <x v="4"/>
    <x v="0"/>
    <x v="0"/>
    <n v="0"/>
    <n v="0"/>
    <n v="0"/>
    <n v="0"/>
    <n v="1"/>
    <n v="0"/>
    <x v="7"/>
    <s v="C001215626"/>
    <x v="8"/>
    <x v="3"/>
    <s v="No"/>
    <s v="No"/>
    <s v="No"/>
    <s v="Si"/>
    <s v="No"/>
  </r>
  <r>
    <x v="28"/>
    <x v="0"/>
    <x v="0"/>
    <x v="0"/>
    <s v="C001457925"/>
    <x v="33"/>
    <x v="137"/>
    <d v="2018-05-26T00:30:00"/>
    <d v="2018-05-26T04:30:00"/>
    <s v="AMER / GDG /LINUX/ ax1la190, ax1la199, ax1la193, ax1la197,  ax1la187 / PSO=Y/ Operative System  package upgrade / ITO pre-approved"/>
    <x v="0"/>
    <s v="On Time"/>
    <s v="No"/>
    <s v="Minor"/>
    <s v="Successful"/>
    <s v="On Time"/>
    <n v="1"/>
    <n v="1"/>
    <n v="0"/>
    <x v="4"/>
    <x v="0"/>
    <x v="0"/>
    <n v="0"/>
    <n v="0"/>
    <n v="0"/>
    <n v="0"/>
    <n v="1"/>
    <n v="0"/>
    <x v="4"/>
    <s v="C000972225"/>
    <x v="19"/>
    <x v="1"/>
    <s v="No"/>
    <s v="No"/>
    <s v="No"/>
    <s v="Si"/>
    <s v="No"/>
  </r>
  <r>
    <x v="4"/>
    <x v="0"/>
    <x v="0"/>
    <x v="0"/>
    <s v="C41045565"/>
    <x v="69"/>
    <x v="143"/>
    <d v="2018-05-27T14:00:00"/>
    <d v="2018-05-27T17:00:00"/>
    <s v="Backup Full Online UPS Productive Oracle Database"/>
    <x v="0"/>
    <s v="On Time"/>
    <s v="No"/>
    <s v="Minor"/>
    <s v="Successful"/>
    <s v="On Time"/>
    <n v="1"/>
    <n v="1"/>
    <n v="0"/>
    <x v="4"/>
    <x v="0"/>
    <x v="0"/>
    <n v="0"/>
    <n v="0"/>
    <n v="0"/>
    <n v="0"/>
    <n v="1"/>
    <n v="0"/>
    <x v="8"/>
    <s v="CT40010170"/>
    <x v="9"/>
    <x v="1"/>
    <s v="No"/>
    <s v="No"/>
    <s v="No"/>
    <s v="Si"/>
    <s v="No"/>
  </r>
  <r>
    <x v="4"/>
    <x v="0"/>
    <x v="0"/>
    <x v="0"/>
    <s v="C41045172"/>
    <x v="43"/>
    <x v="76"/>
    <d v="2018-05-25T09:00:00"/>
    <d v="2018-05-25T17:00:00"/>
    <s v="Device grounding in A01 IDFs 03,17,19"/>
    <x v="0"/>
    <s v="On Time"/>
    <s v="No"/>
    <s v="Minor"/>
    <s v="Successful"/>
    <s v="On Time"/>
    <n v="1"/>
    <n v="1"/>
    <n v="0"/>
    <x v="4"/>
    <x v="0"/>
    <x v="0"/>
    <n v="0"/>
    <n v="0"/>
    <n v="0"/>
    <n v="0"/>
    <n v="1"/>
    <n v="0"/>
    <x v="8"/>
    <s v="CT40007176"/>
    <x v="10"/>
    <x v="1"/>
    <s v="No"/>
    <s v="No"/>
    <s v="No"/>
    <s v="Si"/>
    <s v="No"/>
  </r>
  <r>
    <x v="4"/>
    <x v="3"/>
    <x v="0"/>
    <x v="0"/>
    <s v="C41040056"/>
    <x v="105"/>
    <x v="294"/>
    <d v="2018-05-27T08:00:00"/>
    <d v="2018-05-27T13:00:00"/>
    <s v="MQSeries Production - Enabled CHLAUTH"/>
    <x v="0"/>
    <s v="On Time"/>
    <s v="No"/>
    <s v="Minor"/>
    <s v="Successful"/>
    <s v="On Time"/>
    <n v="1"/>
    <n v="1"/>
    <n v="0"/>
    <x v="4"/>
    <x v="0"/>
    <x v="0"/>
    <n v="0"/>
    <n v="0"/>
    <n v="0"/>
    <n v="0"/>
    <n v="1"/>
    <n v="0"/>
    <x v="8"/>
    <s v="CT40007319"/>
    <x v="26"/>
    <x v="4"/>
    <s v="No"/>
    <s v="No"/>
    <s v="No"/>
    <s v="Si"/>
    <s v="No"/>
  </r>
  <r>
    <x v="4"/>
    <x v="3"/>
    <x v="0"/>
    <x v="0"/>
    <s v="C41043582"/>
    <x v="105"/>
    <x v="294"/>
    <d v="2018-05-27T16:00:00"/>
    <d v="2018-05-27T20:00:00"/>
    <s v="Implement a Daily Task to Restart Legato Instance 8101"/>
    <x v="0"/>
    <s v="On Time"/>
    <s v="No"/>
    <s v="Minor"/>
    <s v="Successful"/>
    <s v="On Time"/>
    <n v="1"/>
    <n v="1"/>
    <n v="0"/>
    <x v="4"/>
    <x v="0"/>
    <x v="0"/>
    <n v="0"/>
    <n v="0"/>
    <n v="0"/>
    <n v="0"/>
    <n v="1"/>
    <n v="0"/>
    <x v="8"/>
    <s v="CT40007319"/>
    <x v="26"/>
    <x v="4"/>
    <s v="No"/>
    <s v="No"/>
    <s v="No"/>
    <s v="Si"/>
    <s v="No"/>
  </r>
  <r>
    <x v="4"/>
    <x v="0"/>
    <x v="0"/>
    <x v="0"/>
    <s v="C41045419"/>
    <x v="45"/>
    <x v="204"/>
    <d v="2018-05-27T08:00:00"/>
    <d v="2018-05-27T15:00:00"/>
    <s v="Mitigate OpenSSL and OpenSSH vulnerabilities on FIS &amp; CoBra PROD Servers"/>
    <x v="0"/>
    <s v="On Time"/>
    <s v="No"/>
    <s v="Minor"/>
    <s v="Successful"/>
    <s v="On Time"/>
    <n v="1"/>
    <n v="1"/>
    <n v="0"/>
    <x v="4"/>
    <x v="0"/>
    <x v="0"/>
    <n v="0"/>
    <n v="0"/>
    <n v="0"/>
    <n v="0"/>
    <n v="1"/>
    <n v="0"/>
    <x v="8"/>
    <s v="CT40013051"/>
    <x v="18"/>
    <x v="1"/>
    <s v="No"/>
    <s v="No"/>
    <s v="No"/>
    <s v="Si"/>
    <s v="No"/>
  </r>
  <r>
    <x v="4"/>
    <x v="0"/>
    <x v="0"/>
    <x v="0"/>
    <s v="C41042806"/>
    <x v="5"/>
    <x v="265"/>
    <d v="2018-05-25T18:00:00"/>
    <d v="2018-05-26T12:00:00"/>
    <s v="Migrate project share in server:[AUDISJSF6119] and move the content to new one [AUDISJSF6136]"/>
    <x v="0"/>
    <s v="On Time"/>
    <s v="No"/>
    <s v="Minor"/>
    <s v="Successful"/>
    <s v="On Time"/>
    <n v="1"/>
    <n v="1"/>
    <n v="0"/>
    <x v="4"/>
    <x v="0"/>
    <x v="0"/>
    <n v="0"/>
    <n v="0"/>
    <n v="0"/>
    <n v="0"/>
    <n v="1"/>
    <n v="0"/>
    <x v="8"/>
    <s v="CT40012421"/>
    <x v="5"/>
    <x v="1"/>
    <s v="No"/>
    <s v="No"/>
    <s v="No"/>
    <s v="Si"/>
    <s v="No"/>
  </r>
  <r>
    <x v="4"/>
    <x v="0"/>
    <x v="0"/>
    <x v="0"/>
    <s v="C41042807"/>
    <x v="5"/>
    <x v="265"/>
    <d v="2018-05-26T19:00:00"/>
    <d v="2018-05-27T04:00:00"/>
    <s v="Update Software on Windows Servers &lt;HP HomePage Vulnerabilities&gt;"/>
    <x v="0"/>
    <s v="On Time"/>
    <s v="No"/>
    <s v="Minor"/>
    <s v="Successful"/>
    <s v="On Time"/>
    <n v="1"/>
    <n v="1"/>
    <n v="0"/>
    <x v="4"/>
    <x v="0"/>
    <x v="0"/>
    <n v="0"/>
    <n v="0"/>
    <n v="0"/>
    <n v="0"/>
    <n v="1"/>
    <n v="0"/>
    <x v="8"/>
    <s v="CT40008447"/>
    <x v="5"/>
    <x v="1"/>
    <s v="No"/>
    <s v="No"/>
    <s v="No"/>
    <s v="Si"/>
    <s v="No"/>
  </r>
  <r>
    <x v="4"/>
    <x v="0"/>
    <x v="0"/>
    <x v="0"/>
    <s v="C41042808"/>
    <x v="5"/>
    <x v="265"/>
    <d v="2018-05-27T06:00:00"/>
    <d v="2018-05-27T14:00:00"/>
    <s v="Update Software on Windows Servers &lt;HP HomePage Vulnerabilities&gt;"/>
    <x v="0"/>
    <s v="On Time"/>
    <s v="No"/>
    <s v="Minor"/>
    <s v="Successful"/>
    <s v="On Time"/>
    <n v="1"/>
    <n v="1"/>
    <n v="0"/>
    <x v="4"/>
    <x v="0"/>
    <x v="0"/>
    <n v="0"/>
    <n v="0"/>
    <n v="0"/>
    <n v="0"/>
    <n v="1"/>
    <n v="0"/>
    <x v="8"/>
    <s v="-"/>
    <x v="5"/>
    <x v="1"/>
    <s v="No"/>
    <s v="No"/>
    <s v="No"/>
    <s v="Si"/>
    <s v="No"/>
  </r>
  <r>
    <x v="4"/>
    <x v="0"/>
    <x v="0"/>
    <x v="0"/>
    <s v="C41042809"/>
    <x v="5"/>
    <x v="265"/>
    <d v="2018-05-27T16:00:00"/>
    <d v="2018-05-28T03:30:00"/>
    <s v="[002] PATCH MANAGEMENT ON SERVERS"/>
    <x v="0"/>
    <s v="On Time"/>
    <s v="No"/>
    <s v="Minor"/>
    <s v="Successful"/>
    <s v="On Time"/>
    <n v="1"/>
    <n v="1"/>
    <n v="0"/>
    <x v="4"/>
    <x v="0"/>
    <x v="0"/>
    <n v="0"/>
    <n v="0"/>
    <n v="0"/>
    <n v="0"/>
    <n v="1"/>
    <n v="0"/>
    <x v="8"/>
    <s v="CT40007809"/>
    <x v="5"/>
    <x v="1"/>
    <s v="No"/>
    <s v="No"/>
    <s v="No"/>
    <s v="Si"/>
    <s v="No"/>
  </r>
  <r>
    <x v="4"/>
    <x v="0"/>
    <x v="0"/>
    <x v="0"/>
    <s v="C41043757"/>
    <x v="5"/>
    <x v="265"/>
    <d v="2018-05-26T21:00:00"/>
    <d v="2018-05-27T21:00:00"/>
    <s v="VMotion DataStore servers"/>
    <x v="0"/>
    <s v="On Time"/>
    <s v="No"/>
    <s v="Minor"/>
    <s v="Successful"/>
    <s v="On Time"/>
    <n v="1"/>
    <n v="1"/>
    <n v="0"/>
    <x v="4"/>
    <x v="0"/>
    <x v="0"/>
    <n v="0"/>
    <n v="0"/>
    <n v="0"/>
    <n v="0"/>
    <n v="1"/>
    <n v="0"/>
    <x v="8"/>
    <s v="CT40012114"/>
    <x v="5"/>
    <x v="1"/>
    <s v="No"/>
    <s v="No"/>
    <s v="No"/>
    <s v="Si"/>
    <s v="No"/>
  </r>
  <r>
    <x v="4"/>
    <x v="1"/>
    <x v="0"/>
    <x v="0"/>
    <s v="C41045440"/>
    <x v="64"/>
    <x v="108"/>
    <d v="2018-05-26T10:00:00"/>
    <d v="2018-05-26T18:00:00"/>
    <s v="ACS devices migration"/>
    <x v="0"/>
    <s v="On Time"/>
    <s v="No"/>
    <s v="Minor"/>
    <s v="Successful"/>
    <s v="On Time"/>
    <n v="1"/>
    <n v="1"/>
    <n v="0"/>
    <x v="4"/>
    <x v="0"/>
    <x v="0"/>
    <n v="0"/>
    <n v="0"/>
    <n v="0"/>
    <n v="0"/>
    <n v="1"/>
    <n v="0"/>
    <x v="8"/>
    <s v="-"/>
    <x v="11"/>
    <x v="2"/>
    <s v="No"/>
    <s v="No"/>
    <s v="No"/>
    <s v="Si"/>
    <s v="No"/>
  </r>
  <r>
    <x v="0"/>
    <x v="0"/>
    <x v="0"/>
    <x v="0"/>
    <s v="C001499611"/>
    <x v="14"/>
    <x v="146"/>
    <d v="2018-05-26T15:00:00"/>
    <d v="2018-05-27T03:00:00"/>
    <s v="SIGMA| |Accompaniment on the migration of volumes from  IBM SVC1 to the SVC DH8 | Phase2"/>
    <x v="0"/>
    <s v="On Time"/>
    <s v="No"/>
    <s v="Minor"/>
    <s v="Successful"/>
    <s v="On Time"/>
    <n v="1"/>
    <n v="1"/>
    <n v="0"/>
    <x v="4"/>
    <x v="0"/>
    <x v="0"/>
    <n v="0"/>
    <n v="0"/>
    <n v="0"/>
    <n v="0"/>
    <n v="1"/>
    <n v="0"/>
    <x v="0"/>
    <s v="C001499530"/>
    <x v="9"/>
    <x v="1"/>
    <s v="No"/>
    <s v="No"/>
    <s v="No"/>
    <s v="Si"/>
    <s v="No"/>
  </r>
  <r>
    <x v="0"/>
    <x v="0"/>
    <x v="0"/>
    <x v="0"/>
    <s v="C001497746"/>
    <x v="17"/>
    <x v="300"/>
    <d v="2018-05-25T22:00:00"/>
    <d v="2018-05-27T12:00:00"/>
    <s v="AMER | Indelpro | Distribution of MSFT patches for Windows Servers &lt;MAY 2018&gt;| PRD"/>
    <x v="0"/>
    <s v="On Time"/>
    <s v="No"/>
    <s v="Minor"/>
    <s v="Successful"/>
    <s v="On Time"/>
    <n v="1"/>
    <n v="1"/>
    <n v="0"/>
    <x v="4"/>
    <x v="0"/>
    <x v="0"/>
    <n v="0"/>
    <n v="0"/>
    <n v="0"/>
    <n v="0"/>
    <n v="1"/>
    <n v="0"/>
    <x v="0"/>
    <s v="C000945095"/>
    <x v="5"/>
    <x v="1"/>
    <s v="No"/>
    <s v="No"/>
    <s v="No"/>
    <s v="Si"/>
    <s v="No"/>
  </r>
  <r>
    <x v="0"/>
    <x v="0"/>
    <x v="0"/>
    <x v="0"/>
    <s v="C001499695"/>
    <x v="17"/>
    <x v="300"/>
    <d v="2018-05-26T19:30:00"/>
    <d v="2018-05-26T23:30:00"/>
    <s v="AMER | ALFACORP | Create New Drive [P] and Reconfigure the Pagefile | ALFASEMDBINT"/>
    <x v="0"/>
    <s v="On Time"/>
    <s v="No"/>
    <s v="Minor"/>
    <s v="Successful"/>
    <s v="On Time"/>
    <n v="1"/>
    <n v="1"/>
    <n v="0"/>
    <x v="4"/>
    <x v="0"/>
    <x v="0"/>
    <n v="0"/>
    <n v="0"/>
    <n v="0"/>
    <n v="0"/>
    <n v="1"/>
    <n v="0"/>
    <x v="0"/>
    <s v="C000058623"/>
    <x v="5"/>
    <x v="1"/>
    <s v="No"/>
    <s v="No"/>
    <s v="No"/>
    <s v="Si"/>
    <s v="No"/>
  </r>
  <r>
    <x v="0"/>
    <x v="0"/>
    <x v="0"/>
    <x v="0"/>
    <s v="C001500771"/>
    <x v="70"/>
    <x v="181"/>
    <d v="2018-05-27T13:00:00"/>
    <d v="2018-05-27T22:00:00"/>
    <s v="AMER | SIGMA | SECURITY | REINSTALL ANTIVIRUS SYMANTEC - ITO CAB - preapproved"/>
    <x v="0"/>
    <s v="On Time"/>
    <s v="No"/>
    <s v="Minor"/>
    <s v="Successful"/>
    <s v="On Time"/>
    <n v="1"/>
    <n v="1"/>
    <n v="0"/>
    <x v="4"/>
    <x v="0"/>
    <x v="0"/>
    <n v="0"/>
    <n v="0"/>
    <n v="0"/>
    <n v="0"/>
    <n v="1"/>
    <n v="0"/>
    <x v="0"/>
    <s v="C001203783"/>
    <x v="29"/>
    <x v="1"/>
    <s v="No"/>
    <s v="No"/>
    <s v="No"/>
    <s v="Si"/>
    <s v="No"/>
  </r>
  <r>
    <x v="0"/>
    <x v="0"/>
    <x v="0"/>
    <x v="0"/>
    <s v="C001494985"/>
    <x v="0"/>
    <x v="426"/>
    <d v="2018-05-26T08:00:00"/>
    <d v="2018-05-27T14:00:00"/>
    <s v="SIGMA / SAP-TS-TMX  / PRD / BIP / TEST OF BIP HANA SP UPGRADE (patch14)"/>
    <x v="0"/>
    <s v="On Time"/>
    <s v="No"/>
    <s v="Minor"/>
    <s v="Successful"/>
    <s v="On Time"/>
    <n v="1"/>
    <n v="1"/>
    <n v="0"/>
    <x v="4"/>
    <x v="0"/>
    <x v="0"/>
    <n v="0"/>
    <n v="0"/>
    <n v="0"/>
    <n v="0"/>
    <n v="1"/>
    <n v="0"/>
    <x v="0"/>
    <s v="-"/>
    <x v="0"/>
    <x v="0"/>
    <s v="No"/>
    <s v="No"/>
    <s v="No"/>
    <s v="Si"/>
    <s v="No"/>
  </r>
  <r>
    <x v="0"/>
    <x v="0"/>
    <x v="0"/>
    <x v="0"/>
    <s v="C001497660"/>
    <x v="0"/>
    <x v="136"/>
    <d v="2018-05-24T13:00:00"/>
    <d v="2018-05-25T17:00:00"/>
    <s v="TSMX/ALFA/SAP: Deletion of  user/users  [ ONLINE ]  Pre-Approval"/>
    <x v="0"/>
    <s v="On Time"/>
    <s v="No"/>
    <s v="Minor"/>
    <s v="Successful"/>
    <s v="On Time"/>
    <n v="1"/>
    <n v="1"/>
    <n v="0"/>
    <x v="4"/>
    <x v="0"/>
    <x v="0"/>
    <n v="0"/>
    <n v="0"/>
    <n v="0"/>
    <n v="0"/>
    <n v="1"/>
    <n v="0"/>
    <x v="0"/>
    <s v="CMOD310215"/>
    <x v="0"/>
    <x v="0"/>
    <s v="No"/>
    <s v="No"/>
    <s v="No"/>
    <s v="Si"/>
    <s v="No"/>
  </r>
  <r>
    <x v="0"/>
    <x v="0"/>
    <x v="0"/>
    <x v="0"/>
    <s v="C001499486"/>
    <x v="0"/>
    <x v="43"/>
    <d v="2018-05-26T11:00:00"/>
    <d v="2018-05-26T15:00:00"/>
    <s v="SIGMA /  SAP / QAS /- Install SAP Bundle Patch (SBP) / ITO.CAB pre-approved [4EP]"/>
    <x v="0"/>
    <s v="On Time"/>
    <s v="No"/>
    <s v="Minor"/>
    <s v="Successful"/>
    <s v="On Time"/>
    <n v="1"/>
    <n v="1"/>
    <n v="0"/>
    <x v="4"/>
    <x v="0"/>
    <x v="0"/>
    <n v="0"/>
    <n v="0"/>
    <n v="0"/>
    <n v="0"/>
    <n v="1"/>
    <n v="0"/>
    <x v="0"/>
    <s v="CMOD318870"/>
    <x v="0"/>
    <x v="0"/>
    <s v="No"/>
    <s v="No"/>
    <s v="No"/>
    <s v="Si"/>
    <s v="No"/>
  </r>
  <r>
    <x v="0"/>
    <x v="0"/>
    <x v="0"/>
    <x v="0"/>
    <s v="C001499534"/>
    <x v="0"/>
    <x v="136"/>
    <d v="2018-05-25T12:00:00"/>
    <d v="2018-05-25T17:00:00"/>
    <s v="SIGMA/ SAP -TS - TMX / QAS / BSQ - SAP Parameter Change_Offline             / ITO.CAB pre-approved [4EP]"/>
    <x v="0"/>
    <s v="On Time"/>
    <s v="No"/>
    <s v="Minor"/>
    <s v="Successful"/>
    <s v="On Time"/>
    <n v="1"/>
    <n v="1"/>
    <n v="0"/>
    <x v="4"/>
    <x v="0"/>
    <x v="0"/>
    <n v="0"/>
    <n v="0"/>
    <n v="0"/>
    <n v="0"/>
    <n v="1"/>
    <n v="0"/>
    <x v="0"/>
    <s v="CMOD317344"/>
    <x v="0"/>
    <x v="0"/>
    <s v="No"/>
    <s v="No"/>
    <s v="No"/>
    <s v="Si"/>
    <s v="No"/>
  </r>
  <r>
    <x v="0"/>
    <x v="0"/>
    <x v="0"/>
    <x v="0"/>
    <s v="C001499535"/>
    <x v="0"/>
    <x v="136"/>
    <d v="2018-05-27T12:00:00"/>
    <d v="2018-05-27T17:00:00"/>
    <s v="SIGMA/ SAP -TS - TMX / PRO / BSP - SAP Parameter Change_Offline             / ITO.CAB pre-approved [4EP]"/>
    <x v="0"/>
    <s v="On Time"/>
    <s v="No"/>
    <s v="Minor"/>
    <s v="Successful"/>
    <s v="On Time"/>
    <n v="1"/>
    <n v="1"/>
    <n v="0"/>
    <x v="4"/>
    <x v="0"/>
    <x v="0"/>
    <n v="0"/>
    <n v="0"/>
    <n v="0"/>
    <n v="0"/>
    <n v="1"/>
    <n v="0"/>
    <x v="0"/>
    <s v="CMOD317344"/>
    <x v="0"/>
    <x v="0"/>
    <s v="No"/>
    <s v="No"/>
    <s v="No"/>
    <s v="Si"/>
    <s v="No"/>
  </r>
  <r>
    <x v="0"/>
    <x v="0"/>
    <x v="0"/>
    <x v="0"/>
    <s v="C001499560"/>
    <x v="0"/>
    <x v="0"/>
    <d v="2018-05-25T13:45:00"/>
    <d v="2018-05-25T23:00:00"/>
    <s v="SIGMA / DEV / NOD / OUTAGE = NO / Upgrade ST-A/PI plug-in/ instal support package / CCAB and CSS.CAB preapproved / 4EP"/>
    <x v="0"/>
    <s v="On Time"/>
    <s v="No"/>
    <s v="Minor"/>
    <s v="Successful"/>
    <s v="On Time"/>
    <n v="1"/>
    <n v="1"/>
    <n v="0"/>
    <x v="4"/>
    <x v="0"/>
    <x v="0"/>
    <n v="0"/>
    <n v="0"/>
    <n v="0"/>
    <n v="0"/>
    <n v="1"/>
    <n v="0"/>
    <x v="0"/>
    <s v="CMOD314782"/>
    <x v="0"/>
    <x v="0"/>
    <s v="No"/>
    <s v="No"/>
    <s v="No"/>
    <s v="Si"/>
    <s v="No"/>
  </r>
  <r>
    <x v="0"/>
    <x v="0"/>
    <x v="0"/>
    <x v="0"/>
    <s v="C001499568"/>
    <x v="0"/>
    <x v="136"/>
    <d v="2018-05-25T13:00:00"/>
    <d v="2018-05-25T17:00:00"/>
    <s v="ALFA | SAP | SIABSP |  Creation of a FS  SAP System"/>
    <x v="0"/>
    <s v="On Time"/>
    <s v="No"/>
    <s v="Minor"/>
    <s v="Successful"/>
    <s v="On Time"/>
    <n v="1"/>
    <n v="1"/>
    <n v="0"/>
    <x v="4"/>
    <x v="0"/>
    <x v="0"/>
    <n v="0"/>
    <n v="0"/>
    <n v="0"/>
    <n v="0"/>
    <n v="1"/>
    <n v="0"/>
    <x v="0"/>
    <s v="C001147479"/>
    <x v="0"/>
    <x v="0"/>
    <s v="No"/>
    <s v="No"/>
    <s v="No"/>
    <s v="Si"/>
    <s v="No"/>
  </r>
  <r>
    <x v="0"/>
    <x v="0"/>
    <x v="0"/>
    <x v="0"/>
    <s v="C001499610"/>
    <x v="0"/>
    <x v="95"/>
    <d v="2018-05-27T15:00:00"/>
    <d v="2018-05-27T18:00:00"/>
    <s v="[SIGMA] / [ SAP ] |SIAAP1| PROD| OUTAGE = Y |  Add RAM"/>
    <x v="0"/>
    <s v="On Time"/>
    <s v="No"/>
    <s v="Minor"/>
    <s v="Successful"/>
    <s v="On Time"/>
    <n v="1"/>
    <n v="1"/>
    <n v="0"/>
    <x v="4"/>
    <x v="0"/>
    <x v="0"/>
    <n v="0"/>
    <n v="0"/>
    <n v="0"/>
    <n v="0"/>
    <n v="1"/>
    <n v="0"/>
    <x v="0"/>
    <s v="C000564232"/>
    <x v="0"/>
    <x v="0"/>
    <s v="No"/>
    <s v="No"/>
    <s v="No"/>
    <s v="Si"/>
    <s v="No"/>
  </r>
  <r>
    <x v="0"/>
    <x v="0"/>
    <x v="0"/>
    <x v="0"/>
    <s v="C001499707"/>
    <x v="35"/>
    <x v="132"/>
    <d v="2018-05-25T20:00:00"/>
    <d v="2018-05-26T09:00:00"/>
    <s v="AMER | ALLIAX | Mitigation of vulnerabilities for Windows Servers (MS15-011)"/>
    <x v="0"/>
    <s v="On Time"/>
    <s v="No"/>
    <s v="Minor"/>
    <s v="Successful"/>
    <s v="On Time"/>
    <n v="1"/>
    <n v="1"/>
    <n v="0"/>
    <x v="4"/>
    <x v="0"/>
    <x v="0"/>
    <n v="0"/>
    <n v="0"/>
    <n v="0"/>
    <n v="0"/>
    <n v="1"/>
    <n v="0"/>
    <x v="0"/>
    <s v="C000181027"/>
    <x v="20"/>
    <x v="1"/>
    <s v="No"/>
    <s v="No"/>
    <s v="No"/>
    <s v="Si"/>
    <s v="No"/>
  </r>
  <r>
    <x v="0"/>
    <x v="0"/>
    <x v="0"/>
    <x v="0"/>
    <s v="C001499616"/>
    <x v="18"/>
    <x v="201"/>
    <d v="2018-05-25T12:00:00"/>
    <d v="2018-05-25T23:59:00"/>
    <s v="NEMAK | SHAREPOINT | HIDE THE CREATE SITE COMMAND"/>
    <x v="0"/>
    <s v="On Time"/>
    <s v="No"/>
    <s v="Minor"/>
    <s v="Successful"/>
    <s v="On Time"/>
    <n v="1"/>
    <n v="1"/>
    <n v="0"/>
    <x v="4"/>
    <x v="0"/>
    <x v="0"/>
    <n v="0"/>
    <n v="0"/>
    <n v="0"/>
    <n v="0"/>
    <n v="1"/>
    <n v="0"/>
    <x v="0"/>
    <s v="-"/>
    <x v="12"/>
    <x v="1"/>
    <s v="No"/>
    <s v="No"/>
    <s v="No"/>
    <s v="Si"/>
    <s v="No"/>
  </r>
  <r>
    <x v="1"/>
    <x v="0"/>
    <x v="1"/>
    <x v="0"/>
    <s v="C001495937"/>
    <x v="25"/>
    <x v="376"/>
    <d v="2018-05-25T23:00:00"/>
    <d v="2018-05-26T07:00:00"/>
    <s v="AMER | VITRO | Restart Lync servers vtolync03, vtolync02 and vtolync01"/>
    <x v="0"/>
    <s v="On Time"/>
    <s v="No"/>
    <s v="Standard"/>
    <s v="Successful"/>
    <s v="On Time"/>
    <n v="1"/>
    <n v="1"/>
    <n v="0"/>
    <x v="4"/>
    <x v="0"/>
    <x v="0"/>
    <n v="0"/>
    <n v="0"/>
    <n v="0"/>
    <n v="0"/>
    <n v="1"/>
    <n v="0"/>
    <x v="1"/>
    <s v="C000763299"/>
    <x v="12"/>
    <x v="1"/>
    <s v="No"/>
    <s v="No"/>
    <s v="No"/>
    <s v="Si"/>
    <s v="No"/>
  </r>
  <r>
    <x v="1"/>
    <x v="1"/>
    <x v="1"/>
    <x v="0"/>
    <s v="C001497832"/>
    <x v="26"/>
    <x v="246"/>
    <d v="2018-05-24T18:00:00"/>
    <d v="2018-05-25T18:00:00"/>
    <s v="VITRO | Refresh de Access Point Cisco en Localidad VitroSA - Preaprobado"/>
    <x v="0"/>
    <s v="On Time"/>
    <s v="No"/>
    <s v="Standard"/>
    <s v="Successful"/>
    <s v="On Time"/>
    <n v="1"/>
    <n v="1"/>
    <n v="0"/>
    <x v="4"/>
    <x v="0"/>
    <x v="0"/>
    <n v="0"/>
    <n v="0"/>
    <n v="0"/>
    <n v="0"/>
    <n v="1"/>
    <n v="0"/>
    <x v="1"/>
    <s v="C000179668"/>
    <x v="14"/>
    <x v="2"/>
    <s v="No"/>
    <s v="No"/>
    <s v="No"/>
    <s v="Si"/>
    <s v="No"/>
  </r>
  <r>
    <x v="2"/>
    <x v="0"/>
    <x v="0"/>
    <x v="0"/>
    <s v="MEX-16563"/>
    <x v="119"/>
    <x v="89"/>
    <d v="2018-05-25T02:00:00"/>
    <d v="2018-05-25T10:00:00"/>
    <s v="INT | Install Security Updates For Windows Servers |  May 2018"/>
    <x v="0"/>
    <s v="On Time"/>
    <s v="No"/>
    <s v="Minor"/>
    <s v="Successful"/>
    <s v="On Time"/>
    <n v="1"/>
    <n v="1"/>
    <n v="0"/>
    <x v="4"/>
    <x v="0"/>
    <x v="0"/>
    <n v="0"/>
    <n v="0"/>
    <n v="0"/>
    <n v="0"/>
    <n v="1"/>
    <n v="0"/>
    <x v="1"/>
    <s v="MEX-14172"/>
    <x v="1"/>
    <x v="1"/>
    <s v="No"/>
    <s v="No"/>
    <s v="No"/>
    <s v="Si"/>
    <s v="No"/>
  </r>
  <r>
    <x v="2"/>
    <x v="0"/>
    <x v="0"/>
    <x v="0"/>
    <s v="MEX-16753"/>
    <x v="119"/>
    <x v="89"/>
    <d v="2018-05-25T20:00:00"/>
    <d v="2018-05-26T02:00:00"/>
    <s v="Pre-PROD| Install Security Updates For Windows Servers |  May 2018"/>
    <x v="0"/>
    <s v="On Time"/>
    <s v="No"/>
    <s v="Minor"/>
    <s v="Successful"/>
    <s v="On Time"/>
    <n v="1"/>
    <n v="1"/>
    <n v="0"/>
    <x v="4"/>
    <x v="0"/>
    <x v="0"/>
    <n v="0"/>
    <n v="0"/>
    <n v="0"/>
    <n v="0"/>
    <n v="1"/>
    <n v="0"/>
    <x v="1"/>
    <s v="MEX-16570"/>
    <x v="1"/>
    <x v="1"/>
    <s v="No"/>
    <s v="No"/>
    <s v="No"/>
    <s v="Si"/>
    <s v="No"/>
  </r>
  <r>
    <x v="2"/>
    <x v="0"/>
    <x v="0"/>
    <x v="0"/>
    <s v="MEX-16832 "/>
    <x v="94"/>
    <x v="107"/>
    <d v="2018-05-25T12:00:00"/>
    <d v="2018-05-25T14:00:00"/>
    <s v="DaiVB | TST | Increase space Disk on servers: d001taal / d002teal "/>
    <x v="0"/>
    <s v="On Time"/>
    <s v="No"/>
    <s v="Minor"/>
    <s v="Successful"/>
    <s v="On Time"/>
    <n v="1"/>
    <n v="1"/>
    <n v="0"/>
    <x v="4"/>
    <x v="0"/>
    <x v="0"/>
    <n v="0"/>
    <n v="0"/>
    <n v="0"/>
    <n v="0"/>
    <n v="1"/>
    <n v="0"/>
    <x v="1"/>
    <s v="MEX-13219"/>
    <x v="19"/>
    <x v="1"/>
    <s v="No"/>
    <s v="No"/>
    <s v="No"/>
    <s v="Si"/>
    <s v="No"/>
  </r>
  <r>
    <x v="2"/>
    <x v="1"/>
    <x v="0"/>
    <x v="0"/>
    <s v="MEX-16838"/>
    <x v="56"/>
    <x v="197"/>
    <d v="2018-05-25T09:00:00"/>
    <d v="2018-05-25T12:00:00"/>
    <s v="PS | Create new routes on MGMT interface"/>
    <x v="0"/>
    <s v="On Time"/>
    <s v="No"/>
    <s v="Minor"/>
    <s v="Successful"/>
    <s v="On Time"/>
    <n v="1"/>
    <n v="1"/>
    <n v="0"/>
    <x v="4"/>
    <x v="0"/>
    <x v="0"/>
    <n v="0"/>
    <n v="0"/>
    <n v="0"/>
    <n v="0"/>
    <n v="1"/>
    <n v="0"/>
    <x v="1"/>
    <s v="-"/>
    <x v="11"/>
    <x v="2"/>
    <s v="No"/>
    <s v="No"/>
    <s v="No"/>
    <s v="Si"/>
    <s v="No"/>
  </r>
  <r>
    <x v="11"/>
    <x v="1"/>
    <x v="0"/>
    <x v="0"/>
    <s v="CRQ252301"/>
    <x v="75"/>
    <x v="427"/>
    <d v="2018-05-23T22:00:00"/>
    <d v="2018-05-25T03:45:00"/>
    <s v="WO11880105 RLM51203 Acompañamiento por parte de TELCO para depuración de cableado no utilizado en racks TELCO DC Qro"/>
    <x v="0"/>
    <s v="On Time"/>
    <s v="No"/>
    <s v="Minor"/>
    <s v="Successful"/>
    <s v="On Time"/>
    <n v="1"/>
    <n v="1"/>
    <n v="0"/>
    <x v="4"/>
    <x v="0"/>
    <x v="0"/>
    <n v="0"/>
    <n v="0"/>
    <n v="0"/>
    <n v="0"/>
    <n v="1"/>
    <n v="0"/>
    <x v="6"/>
    <s v="-"/>
    <x v="30"/>
    <x v="2"/>
    <s v="No"/>
    <s v="No"/>
    <s v="No"/>
    <s v="Si"/>
    <s v="No"/>
  </r>
  <r>
    <x v="11"/>
    <x v="1"/>
    <x v="0"/>
    <x v="0"/>
    <s v="CRQ253004"/>
    <x v="16"/>
    <x v="255"/>
    <d v="2018-05-24T17:00:00"/>
    <d v="2018-05-24T19:00:00"/>
    <s v="WO11881758 RLM51409 Configuración de Regla de Firewall."/>
    <x v="0"/>
    <s v="On Time"/>
    <s v="No"/>
    <s v="Minor"/>
    <s v="Successful"/>
    <s v="On Time"/>
    <n v="1"/>
    <n v="1"/>
    <n v="0"/>
    <x v="4"/>
    <x v="0"/>
    <x v="0"/>
    <n v="0"/>
    <n v="0"/>
    <n v="0"/>
    <n v="0"/>
    <n v="1"/>
    <n v="0"/>
    <x v="6"/>
    <s v="-"/>
    <x v="11"/>
    <x v="2"/>
    <s v="No"/>
    <s v="No"/>
    <s v="No"/>
    <s v="Si"/>
    <s v="No"/>
  </r>
  <r>
    <x v="11"/>
    <x v="0"/>
    <x v="0"/>
    <x v="0"/>
    <s v="CRQ252701"/>
    <x v="89"/>
    <x v="217"/>
    <d v="2018-05-25T11:00:00"/>
    <d v="2018-05-25T17:00:00"/>
    <s v="WO11875871 RLM51201 Decomisar los servidores hdpsbs01pf  y hdpspc01pf"/>
    <x v="0"/>
    <s v="On Time"/>
    <s v="No"/>
    <s v="Minor"/>
    <s v="Successful"/>
    <s v="On Time"/>
    <n v="1"/>
    <n v="1"/>
    <n v="0"/>
    <x v="4"/>
    <x v="0"/>
    <x v="0"/>
    <n v="0"/>
    <n v="0"/>
    <n v="0"/>
    <n v="0"/>
    <n v="1"/>
    <n v="0"/>
    <x v="6"/>
    <s v="-"/>
    <x v="1"/>
    <x v="1"/>
    <s v="No"/>
    <s v="No"/>
    <s v="No"/>
    <s v="Si"/>
    <s v="No"/>
  </r>
  <r>
    <x v="11"/>
    <x v="0"/>
    <x v="0"/>
    <x v="0"/>
    <s v="CRQ251620"/>
    <x v="89"/>
    <x v="217"/>
    <d v="2018-05-25T15:00:00"/>
    <d v="2018-05-26T15:00:00"/>
    <s v="WO11878700 RLM50801 Instalación de security updates  y mitigacion de vulnerabilidades en servidores de Exchange"/>
    <x v="0"/>
    <s v="On Time"/>
    <s v="No"/>
    <s v="Minor"/>
    <s v="Successful"/>
    <s v="On Time"/>
    <n v="1"/>
    <n v="1"/>
    <n v="0"/>
    <x v="4"/>
    <x v="0"/>
    <x v="0"/>
    <n v="0"/>
    <n v="0"/>
    <n v="0"/>
    <n v="0"/>
    <n v="1"/>
    <n v="0"/>
    <x v="6"/>
    <s v="-"/>
    <x v="1"/>
    <x v="1"/>
    <s v="No"/>
    <s v="No"/>
    <s v="No"/>
    <s v="Si"/>
    <s v="No"/>
  </r>
  <r>
    <x v="11"/>
    <x v="1"/>
    <x v="0"/>
    <x v="0"/>
    <s v="CRQ251216"/>
    <x v="108"/>
    <x v="393"/>
    <d v="2018-05-25T22:00:00"/>
    <d v="2018-05-26T04:00:00"/>
    <s v="WO11870975 RLM49622 Pruebas  Alta Disponibilidad en HA LAN/WAN/WLC en Fabrica Guadalajara"/>
    <x v="0"/>
    <s v="On Time"/>
    <s v="No"/>
    <s v="Minor"/>
    <s v="Successful"/>
    <s v="On Time"/>
    <n v="1"/>
    <n v="1"/>
    <n v="0"/>
    <x v="4"/>
    <x v="0"/>
    <x v="0"/>
    <n v="0"/>
    <n v="0"/>
    <n v="0"/>
    <n v="0"/>
    <n v="1"/>
    <n v="0"/>
    <x v="6"/>
    <s v="-"/>
    <x v="11"/>
    <x v="2"/>
    <s v="No"/>
    <s v="No"/>
    <s v="No"/>
    <s v="Si"/>
    <s v="No"/>
  </r>
  <r>
    <x v="11"/>
    <x v="1"/>
    <x v="0"/>
    <x v="0"/>
    <s v="CRQ251334"/>
    <x v="108"/>
    <x v="393"/>
    <d v="2018-05-26T22:00:00"/>
    <d v="2018-05-27T04:00:00"/>
    <s v="WO11871542 RLM49522 Pruebas  Alta Disponibilidad en HA LAN/WAN en Fabrica Torreon"/>
    <x v="0"/>
    <s v="On Time"/>
    <s v="No"/>
    <s v="Minor"/>
    <s v="Successful"/>
    <s v="On Time"/>
    <n v="1"/>
    <n v="1"/>
    <n v="0"/>
    <x v="4"/>
    <x v="0"/>
    <x v="0"/>
    <n v="0"/>
    <n v="0"/>
    <n v="0"/>
    <n v="0"/>
    <n v="1"/>
    <n v="0"/>
    <x v="6"/>
    <s v="-"/>
    <x v="11"/>
    <x v="2"/>
    <s v="No"/>
    <s v="No"/>
    <s v="No"/>
    <s v="Si"/>
    <s v="No"/>
  </r>
  <r>
    <x v="11"/>
    <x v="0"/>
    <x v="0"/>
    <x v="0"/>
    <s v="CRQ250715"/>
    <x v="107"/>
    <x v="428"/>
    <d v="2018-05-27T05:00:00"/>
    <d v="2018-05-27T15:00:00"/>
    <s v="WO11861957 RLM51303 Realizar incremento de LUN, unidad  Z:ABPPRD_INDICES del servidor productivo HDPORADB01"/>
    <x v="0"/>
    <s v="On Time"/>
    <s v="No"/>
    <s v="Minor"/>
    <s v="Successful"/>
    <s v="On Time"/>
    <n v="1"/>
    <n v="1"/>
    <n v="0"/>
    <x v="4"/>
    <x v="0"/>
    <x v="0"/>
    <n v="0"/>
    <n v="0"/>
    <n v="0"/>
    <n v="0"/>
    <n v="1"/>
    <n v="0"/>
    <x v="6"/>
    <s v="-"/>
    <x v="21"/>
    <x v="1"/>
    <s v="No"/>
    <s v="No"/>
    <s v="No"/>
    <s v="Si"/>
    <s v="No"/>
  </r>
  <r>
    <x v="7"/>
    <x v="0"/>
    <x v="0"/>
    <x v="0"/>
    <s v="C41046774"/>
    <x v="8"/>
    <x v="141"/>
    <d v="2018-05-27T10:00:00"/>
    <d v="2018-05-27T19:00:00"/>
    <s v="Incrementar espacio y reorganización de File System de servidor PMX2BIDWH"/>
    <x v="0"/>
    <s v="On Time"/>
    <s v="No"/>
    <s v="Minor"/>
    <s v="Successful"/>
    <s v="On Time"/>
    <n v="1"/>
    <n v="1"/>
    <n v="0"/>
    <x v="4"/>
    <x v="0"/>
    <x v="0"/>
    <n v="0"/>
    <n v="0"/>
    <n v="0"/>
    <n v="0"/>
    <n v="1"/>
    <n v="0"/>
    <x v="8"/>
    <s v="CT40003299"/>
    <x v="6"/>
    <x v="1"/>
    <s v="No"/>
    <s v="No"/>
    <s v="No"/>
    <s v="Si"/>
    <s v="No"/>
  </r>
  <r>
    <x v="7"/>
    <x v="0"/>
    <x v="0"/>
    <x v="0"/>
    <s v="C41045520"/>
    <x v="8"/>
    <x v="11"/>
    <d v="2018-05-26T18:00:00"/>
    <d v="2018-05-27T14:00:00"/>
    <s v="Visualizar Datastores de Server Farm en cluster Dealers VWMXESXI11P/92.112.1.200 Y VWMXESXI12P/92.112.1.201"/>
    <x v="0"/>
    <s v="On Time"/>
    <s v="No"/>
    <s v="Minor"/>
    <s v="Successful"/>
    <s v="On Time"/>
    <n v="1"/>
    <n v="1"/>
    <n v="0"/>
    <x v="4"/>
    <x v="0"/>
    <x v="0"/>
    <n v="0"/>
    <n v="0"/>
    <n v="0"/>
    <n v="0"/>
    <n v="1"/>
    <n v="0"/>
    <x v="8"/>
    <s v="CT40012972"/>
    <x v="6"/>
    <x v="1"/>
    <s v="No"/>
    <s v="No"/>
    <s v="No"/>
    <s v="Si"/>
    <s v="No"/>
  </r>
  <r>
    <x v="7"/>
    <x v="3"/>
    <x v="0"/>
    <x v="0"/>
    <s v="C41045974"/>
    <x v="112"/>
    <x v="424"/>
    <d v="2018-05-27T09:00:00"/>
    <d v="2018-05-27T16:00:00"/>
    <s v="Pruebas de activacion de certificados ambiente QAS CRM"/>
    <x v="0"/>
    <s v="On Time"/>
    <s v="No"/>
    <s v="Minor"/>
    <s v="Successful"/>
    <s v="On Time"/>
    <n v="1"/>
    <n v="1"/>
    <n v="0"/>
    <x v="4"/>
    <x v="0"/>
    <x v="0"/>
    <n v="0"/>
    <n v="0"/>
    <n v="0"/>
    <n v="0"/>
    <n v="1"/>
    <n v="0"/>
    <x v="8"/>
    <s v="CT40013057"/>
    <x v="26"/>
    <x v="4"/>
    <s v="No"/>
    <s v="No"/>
    <s v="No"/>
    <s v="Si"/>
    <s v="No"/>
  </r>
  <r>
    <x v="7"/>
    <x v="1"/>
    <x v="0"/>
    <x v="0"/>
    <s v="C41042754"/>
    <x v="103"/>
    <x v="311"/>
    <d v="2018-05-25T18:00:00"/>
    <d v="2018-05-26T06:00:00"/>
    <s v="TSS | VWM | VOZ | Renovacion de Certificados en servidor AA Conferencing"/>
    <x v="0"/>
    <s v="On Time"/>
    <s v="No"/>
    <s v="Minor"/>
    <s v="Successful"/>
    <s v="On Time"/>
    <n v="1"/>
    <n v="1"/>
    <n v="0"/>
    <x v="4"/>
    <x v="0"/>
    <x v="0"/>
    <n v="0"/>
    <n v="0"/>
    <n v="0"/>
    <n v="0"/>
    <n v="1"/>
    <n v="0"/>
    <x v="8"/>
    <s v="CT40003263"/>
    <x v="24"/>
    <x v="2"/>
    <s v="No"/>
    <s v="No"/>
    <s v="No"/>
    <s v="Si"/>
    <s v="No"/>
  </r>
  <r>
    <x v="15"/>
    <x v="0"/>
    <x v="1"/>
    <x v="0"/>
    <s v="C001502563"/>
    <x v="12"/>
    <x v="46"/>
    <d v="2018-05-25T21:00:00"/>
    <d v="2018-05-26T01:00:00"/>
    <s v="[MEXICHEM] /  [ PRODUCTIVE] / [ P01 ] / [ DSC3] - Installation of SAPHOSTAGENT    /CSS.CAB pre-approved"/>
    <x v="0"/>
    <s v="On Time"/>
    <s v="No"/>
    <s v="Standard"/>
    <s v="Successful"/>
    <s v="On Time"/>
    <n v="1"/>
    <n v="1"/>
    <n v="0"/>
    <x v="4"/>
    <x v="0"/>
    <x v="0"/>
    <n v="0"/>
    <n v="0"/>
    <n v="0"/>
    <n v="0"/>
    <n v="1"/>
    <n v="0"/>
    <x v="1"/>
    <s v="CMOD318035"/>
    <x v="0"/>
    <x v="0"/>
    <s v="No"/>
    <s v="No"/>
    <s v="No"/>
    <s v="Si"/>
    <s v="No"/>
  </r>
  <r>
    <x v="11"/>
    <x v="0"/>
    <x v="0"/>
    <x v="0"/>
    <s v="CRQ251313"/>
    <x v="73"/>
    <x v="352"/>
    <d v="2018-05-14T09:00:00"/>
    <d v="2018-05-25T18:00:00"/>
    <s v="Hacer pruebas de restauración de Base de Datos productivas Mayo 2018."/>
    <x v="0"/>
    <s v="On Time"/>
    <s v="No"/>
    <s v="Minor"/>
    <s v="Successful"/>
    <s v="On Time"/>
    <n v="1"/>
    <n v="1"/>
    <n v="0"/>
    <x v="4"/>
    <x v="0"/>
    <x v="0"/>
    <n v="0"/>
    <n v="0"/>
    <n v="0"/>
    <n v="0"/>
    <n v="1"/>
    <n v="0"/>
    <x v="6"/>
    <s v="-"/>
    <x v="21"/>
    <x v="1"/>
    <s v="No"/>
    <s v="No"/>
    <s v="No"/>
    <s v="Si"/>
    <s v="No"/>
  </r>
  <r>
    <x v="0"/>
    <x v="0"/>
    <x v="0"/>
    <x v="0"/>
    <s v="C001461230"/>
    <x v="4"/>
    <x v="223"/>
    <d v="2018-04-19T20:00:00"/>
    <d v="2018-05-25T17:00:00"/>
    <s v="SLT SIGMA / CCS _ SCCM /Productive Deployment / Password Reset 2.8.6555"/>
    <x v="0"/>
    <s v="On Time"/>
    <s v="No"/>
    <s v="Minor"/>
    <s v="Successful"/>
    <s v="On Time"/>
    <n v="1"/>
    <n v="1"/>
    <n v="0"/>
    <x v="4"/>
    <x v="1"/>
    <x v="1"/>
    <n v="0"/>
    <n v="0"/>
    <n v="0"/>
    <n v="0"/>
    <n v="1"/>
    <n v="0"/>
    <x v="0"/>
    <s v="-"/>
    <x v="4"/>
    <x v="1"/>
    <s v="No"/>
    <s v="No"/>
    <s v="No"/>
    <s v="Si"/>
    <s v="No"/>
  </r>
  <r>
    <x v="8"/>
    <x v="0"/>
    <x v="1"/>
    <x v="0"/>
    <s v="C001469423"/>
    <x v="40"/>
    <x v="225"/>
    <d v="2018-04-26T10:00:00"/>
    <d v="2018-05-25T17:00:00"/>
    <s v="Creacion de ventana de Mantenimiento en herramienta de Monitoreo HP SiteScope"/>
    <x v="0"/>
    <s v="On Time"/>
    <s v="No"/>
    <s v="Standard"/>
    <s v="Successful"/>
    <s v="On Time"/>
    <n v="1"/>
    <n v="1"/>
    <n v="0"/>
    <x v="4"/>
    <x v="0"/>
    <x v="0"/>
    <n v="0"/>
    <n v="0"/>
    <n v="0"/>
    <n v="0"/>
    <n v="1"/>
    <n v="0"/>
    <x v="7"/>
    <s v="C000917079"/>
    <x v="22"/>
    <x v="1"/>
    <s v="No"/>
    <s v="No"/>
    <s v="No"/>
    <s v="Si"/>
    <s v="No"/>
  </r>
  <r>
    <x v="8"/>
    <x v="0"/>
    <x v="0"/>
    <x v="0"/>
    <s v="C001480473"/>
    <x v="21"/>
    <x v="257"/>
    <d v="2018-05-11T09:00:00"/>
    <d v="2018-05-25T17:00:00"/>
    <s v="Instalación de software vxme y citrix"/>
    <x v="0"/>
    <s v="On Time"/>
    <s v="No"/>
    <s v="Minor"/>
    <s v="Successful"/>
    <s v="On Time"/>
    <n v="1"/>
    <n v="1"/>
    <n v="0"/>
    <x v="4"/>
    <x v="0"/>
    <x v="0"/>
    <n v="0"/>
    <n v="0"/>
    <n v="0"/>
    <n v="0"/>
    <n v="1"/>
    <n v="0"/>
    <x v="7"/>
    <s v="-"/>
    <x v="15"/>
    <x v="1"/>
    <s v="No"/>
    <s v="No"/>
    <s v="No"/>
    <s v="Si"/>
    <s v="No"/>
  </r>
  <r>
    <x v="15"/>
    <x v="0"/>
    <x v="1"/>
    <x v="0"/>
    <s v="C001483367"/>
    <x v="21"/>
    <x v="405"/>
    <d v="2018-05-09T11:18:00"/>
    <d v="2018-05-25T23:59:00"/>
    <s v="[ Mexichem ][ SAP ] [Creation, modify and uploading of the role SAP user validity extension] Vinyl Project"/>
    <x v="0"/>
    <s v="On Time"/>
    <s v="No"/>
    <s v="Standard"/>
    <s v="Successful"/>
    <s v="On Time"/>
    <n v="1"/>
    <n v="1"/>
    <n v="0"/>
    <x v="4"/>
    <x v="0"/>
    <x v="0"/>
    <n v="0"/>
    <n v="0"/>
    <n v="0"/>
    <n v="0"/>
    <n v="1"/>
    <n v="0"/>
    <x v="1"/>
    <s v="CMOD310216"/>
    <x v="15"/>
    <x v="1"/>
    <s v="No"/>
    <s v="No"/>
    <s v="No"/>
    <s v="Si"/>
    <s v="No"/>
  </r>
  <r>
    <x v="9"/>
    <x v="0"/>
    <x v="1"/>
    <x v="0"/>
    <s v="C001484879"/>
    <x v="0"/>
    <x v="171"/>
    <d v="2018-05-10T08:00:00"/>
    <d v="2018-05-25T20:00:00"/>
    <s v="Grupo Q / SAP - TSMX / DEVELOPMENT / GED / QRO - SAP Parameter Change_Offline_classic env. /CCAB; CSS.CAB pre-approved"/>
    <x v="0"/>
    <s v="On Time"/>
    <s v="No"/>
    <s v="Standard"/>
    <s v="Successful"/>
    <s v="On Time"/>
    <n v="1"/>
    <n v="1"/>
    <n v="0"/>
    <x v="4"/>
    <x v="0"/>
    <x v="0"/>
    <n v="0"/>
    <n v="0"/>
    <n v="0"/>
    <n v="0"/>
    <n v="1"/>
    <n v="0"/>
    <x v="4"/>
    <s v="CMOD318874"/>
    <x v="0"/>
    <x v="0"/>
    <s v="No"/>
    <s v="No"/>
    <s v="No"/>
    <s v="Si"/>
    <s v="No"/>
  </r>
  <r>
    <x v="9"/>
    <x v="0"/>
    <x v="1"/>
    <x v="0"/>
    <s v="C001484902"/>
    <x v="0"/>
    <x v="171"/>
    <d v="2018-05-10T19:00:00"/>
    <d v="2018-05-25T20:00:00"/>
    <s v="Grupo Q / SAP - TSMX / QUALITY/ GEQ / QRO - SAP Parameter Change_Offline_classic env. /CCAB; CSS.CAB pre-approved"/>
    <x v="0"/>
    <s v="On Time"/>
    <s v="No"/>
    <s v="Standard"/>
    <s v="Successful"/>
    <s v="On Time"/>
    <n v="1"/>
    <n v="1"/>
    <n v="0"/>
    <x v="4"/>
    <x v="0"/>
    <x v="0"/>
    <n v="0"/>
    <n v="0"/>
    <n v="0"/>
    <n v="0"/>
    <n v="1"/>
    <n v="0"/>
    <x v="4"/>
    <s v="CMOD318874"/>
    <x v="0"/>
    <x v="0"/>
    <s v="No"/>
    <s v="No"/>
    <s v="No"/>
    <s v="Si"/>
    <s v="No"/>
  </r>
  <r>
    <x v="9"/>
    <x v="0"/>
    <x v="1"/>
    <x v="0"/>
    <s v="C001484910"/>
    <x v="0"/>
    <x v="171"/>
    <d v="2018-05-13T17:00:00"/>
    <d v="2018-05-27T20:00:00"/>
    <s v="Grupo Q / SAP - TSMX / PRODUCTION / GEP / QRO - SAP Parameter Change_Offline_classic env. /CCAB; CSS.CAB pre-approved"/>
    <x v="0"/>
    <s v="On Time"/>
    <s v="No"/>
    <s v="Standard"/>
    <s v="Successful"/>
    <s v="On Time"/>
    <n v="1"/>
    <n v="1"/>
    <n v="0"/>
    <x v="4"/>
    <x v="0"/>
    <x v="0"/>
    <n v="0"/>
    <n v="0"/>
    <n v="0"/>
    <n v="0"/>
    <n v="1"/>
    <n v="0"/>
    <x v="4"/>
    <s v="CMOD318874"/>
    <x v="0"/>
    <x v="0"/>
    <s v="No"/>
    <s v="No"/>
    <s v="No"/>
    <s v="Si"/>
    <s v="No"/>
  </r>
  <r>
    <x v="9"/>
    <x v="0"/>
    <x v="1"/>
    <x v="0"/>
    <s v="C001484916"/>
    <x v="0"/>
    <x v="171"/>
    <d v="2018-05-10T08:00:00"/>
    <d v="2018-05-25T20:00:00"/>
    <s v="Grupo Q / SAP - TSMX / DEVELOPMENT/ CED / QRO - SAP Parameter Change_Offline_classic env. /CCAB; CSS.CAB pre-approved"/>
    <x v="0"/>
    <s v="On Time"/>
    <s v="No"/>
    <s v="Standard"/>
    <s v="Successful"/>
    <s v="On Time"/>
    <n v="1"/>
    <n v="1"/>
    <n v="0"/>
    <x v="4"/>
    <x v="0"/>
    <x v="0"/>
    <n v="0"/>
    <n v="0"/>
    <n v="0"/>
    <n v="0"/>
    <n v="1"/>
    <n v="0"/>
    <x v="4"/>
    <s v="CMOD318874"/>
    <x v="0"/>
    <x v="0"/>
    <s v="No"/>
    <s v="No"/>
    <s v="No"/>
    <s v="Si"/>
    <s v="No"/>
  </r>
  <r>
    <x v="9"/>
    <x v="0"/>
    <x v="1"/>
    <x v="0"/>
    <s v="C001484925"/>
    <x v="0"/>
    <x v="171"/>
    <d v="2018-05-10T19:00:00"/>
    <d v="2018-05-25T20:00:00"/>
    <s v="Grupo Q / SAP - TSMX / QUALITY/ CEQ / QRO - SAP Parameter Change_Offline_classic env. /CCAB; CSS.CAB pre-approved"/>
    <x v="0"/>
    <s v="On Time"/>
    <s v="No"/>
    <s v="Standard"/>
    <s v="Successful"/>
    <s v="On Time"/>
    <n v="1"/>
    <n v="1"/>
    <n v="0"/>
    <x v="4"/>
    <x v="0"/>
    <x v="0"/>
    <n v="0"/>
    <n v="0"/>
    <n v="0"/>
    <n v="0"/>
    <n v="1"/>
    <n v="0"/>
    <x v="4"/>
    <s v="CMOD318874"/>
    <x v="0"/>
    <x v="0"/>
    <s v="No"/>
    <s v="No"/>
    <s v="No"/>
    <s v="Si"/>
    <s v="No"/>
  </r>
  <r>
    <x v="1"/>
    <x v="0"/>
    <x v="0"/>
    <x v="0"/>
    <s v="C001484933"/>
    <x v="21"/>
    <x v="278"/>
    <d v="2018-05-16T06:00:00"/>
    <d v="2018-05-25T23:00:00"/>
    <s v="VITRO | SAP Migration (Appcom to DCS3.0) | DEV | SAP | BOD| New Installation"/>
    <x v="0"/>
    <s v="On Time"/>
    <s v="No"/>
    <s v="Minor"/>
    <s v="Successful"/>
    <s v="On Time"/>
    <n v="1"/>
    <n v="1"/>
    <n v="0"/>
    <x v="4"/>
    <x v="0"/>
    <x v="0"/>
    <n v="0"/>
    <n v="0"/>
    <n v="0"/>
    <n v="0"/>
    <n v="1"/>
    <n v="0"/>
    <x v="1"/>
    <s v="C001451568"/>
    <x v="15"/>
    <x v="1"/>
    <s v="No"/>
    <s v="No"/>
    <s v="No"/>
    <s v="Si"/>
    <s v="No"/>
  </r>
  <r>
    <x v="9"/>
    <x v="0"/>
    <x v="1"/>
    <x v="0"/>
    <s v="C001484936"/>
    <x v="0"/>
    <x v="171"/>
    <d v="2018-05-13T17:00:00"/>
    <d v="2018-05-27T20:00:00"/>
    <s v="Grupo Q / SAP - TSMX / PRODUCTION / CEP / QRO - SAP Parameter Change_Offline_classic env. /CCAB; CSS.CAB pre-approved"/>
    <x v="0"/>
    <s v="On Time"/>
    <s v="No"/>
    <s v="Standard"/>
    <s v="Successful"/>
    <s v="On Time"/>
    <n v="1"/>
    <n v="1"/>
    <n v="0"/>
    <x v="4"/>
    <x v="0"/>
    <x v="0"/>
    <n v="0"/>
    <n v="0"/>
    <n v="0"/>
    <n v="0"/>
    <n v="1"/>
    <n v="0"/>
    <x v="4"/>
    <s v="CMOD318874"/>
    <x v="0"/>
    <x v="0"/>
    <s v="No"/>
    <s v="No"/>
    <s v="No"/>
    <s v="Si"/>
    <s v="No"/>
  </r>
  <r>
    <x v="41"/>
    <x v="0"/>
    <x v="0"/>
    <x v="0"/>
    <s v="C001488642"/>
    <x v="11"/>
    <x v="415"/>
    <d v="2018-05-18T21:00:00"/>
    <d v="2018-05-25T21:00:00"/>
    <s v="SKM | CCS - WSUS | Productive Deployment | Security Updates by Microsoft 04 May 2018"/>
    <x v="0"/>
    <s v="On Time"/>
    <s v="No"/>
    <s v="Minor"/>
    <s v="Successful"/>
    <s v="On Time"/>
    <n v="1"/>
    <n v="1"/>
    <n v="0"/>
    <x v="4"/>
    <x v="0"/>
    <x v="0"/>
    <n v="0"/>
    <n v="0"/>
    <n v="0"/>
    <n v="0"/>
    <n v="1"/>
    <n v="0"/>
    <x v="7"/>
    <s v="-"/>
    <x v="2"/>
    <x v="1"/>
    <s v="No"/>
    <s v="No"/>
    <s v="No"/>
    <s v="Si"/>
    <s v="No"/>
  </r>
  <r>
    <x v="1"/>
    <x v="1"/>
    <x v="0"/>
    <x v="0"/>
    <s v="C001488657"/>
    <x v="34"/>
    <x v="246"/>
    <d v="2018-05-25T21:00:00"/>
    <d v="2018-05-26T02:00:00"/>
    <s v="VITRO | Pruebas de comunicacion de servicio de monitoreo de Solar Winds con el Router TSM Vitro"/>
    <x v="0"/>
    <s v="On Time"/>
    <s v="No"/>
    <s v="Minor"/>
    <s v="Successful"/>
    <s v="On Time"/>
    <n v="1"/>
    <n v="1"/>
    <n v="0"/>
    <x v="4"/>
    <x v="0"/>
    <x v="0"/>
    <n v="0"/>
    <n v="0"/>
    <n v="0"/>
    <n v="0"/>
    <n v="1"/>
    <n v="0"/>
    <x v="1"/>
    <s v="C001293122"/>
    <x v="11"/>
    <x v="2"/>
    <s v="No"/>
    <s v="No"/>
    <s v="No"/>
    <s v="Si"/>
    <s v="No"/>
  </r>
  <r>
    <x v="8"/>
    <x v="0"/>
    <x v="0"/>
    <x v="0"/>
    <s v="C001490260"/>
    <x v="60"/>
    <x v="106"/>
    <d v="2018-05-26T08:00:00"/>
    <d v="2018-05-26T20:00:00"/>
    <s v="TSMX | DCI | Preventive maintenance of Fire Detection System."/>
    <x v="0"/>
    <s v="On Time"/>
    <s v="No"/>
    <s v="Minor"/>
    <s v="Successful"/>
    <s v="On Time"/>
    <n v="1"/>
    <n v="1"/>
    <n v="0"/>
    <x v="4"/>
    <x v="0"/>
    <x v="0"/>
    <n v="0"/>
    <n v="0"/>
    <n v="0"/>
    <n v="0"/>
    <n v="1"/>
    <n v="0"/>
    <x v="7"/>
    <s v="-"/>
    <x v="10"/>
    <x v="1"/>
    <s v="No"/>
    <s v="No"/>
    <s v="No"/>
    <s v="Si"/>
    <s v="No"/>
  </r>
  <r>
    <x v="8"/>
    <x v="0"/>
    <x v="0"/>
    <x v="0"/>
    <s v="C001490329"/>
    <x v="60"/>
    <x v="106"/>
    <d v="2018-05-25T09:00:00"/>
    <d v="2018-05-26T09:00:00"/>
    <s v="AMER | T-Systems | Maintenance Cooling precision in [MX_3020 AC PRES]"/>
    <x v="0"/>
    <s v="On Time"/>
    <s v="No"/>
    <s v="Minor"/>
    <s v="Successful"/>
    <s v="On Time"/>
    <n v="1"/>
    <n v="1"/>
    <n v="0"/>
    <x v="4"/>
    <x v="0"/>
    <x v="0"/>
    <n v="0"/>
    <n v="0"/>
    <n v="0"/>
    <n v="0"/>
    <n v="1"/>
    <n v="0"/>
    <x v="7"/>
    <s v="C000054225"/>
    <x v="10"/>
    <x v="1"/>
    <s v="No"/>
    <s v="No"/>
    <s v="No"/>
    <s v="Si"/>
    <s v="No"/>
  </r>
  <r>
    <x v="14"/>
    <x v="0"/>
    <x v="0"/>
    <x v="0"/>
    <s v="C001490338"/>
    <x v="4"/>
    <x v="88"/>
    <d v="2018-05-18T10:00:00"/>
    <d v="2018-05-25T22:00:00"/>
    <s v="ENGIE | Rundown System CORP-BLADE02 AND TURN OFF CORP-BK2010"/>
    <x v="0"/>
    <s v="On Time"/>
    <s v="No"/>
    <s v="Minor"/>
    <s v="Successful"/>
    <s v="On Time"/>
    <n v="1"/>
    <n v="1"/>
    <n v="0"/>
    <x v="4"/>
    <x v="0"/>
    <x v="0"/>
    <n v="0"/>
    <n v="0"/>
    <n v="0"/>
    <n v="0"/>
    <n v="1"/>
    <n v="0"/>
    <x v="4"/>
    <s v="C000256554"/>
    <x v="4"/>
    <x v="1"/>
    <s v="No"/>
    <s v="No"/>
    <s v="No"/>
    <s v="Si"/>
    <s v="No"/>
  </r>
  <r>
    <x v="0"/>
    <x v="0"/>
    <x v="1"/>
    <x v="0"/>
    <s v="C001490363"/>
    <x v="0"/>
    <x v="95"/>
    <d v="2018-05-21T08:00:00"/>
    <d v="2018-05-27T23:00:00"/>
    <s v="SIGMA | SAP-TS-TSMX | PRODUCTIVE | PRD | reorganize table(s) | CCAB and CSS.CAB preapproved | Outage = No"/>
    <x v="0"/>
    <s v="On Time"/>
    <s v="No"/>
    <s v="Standard"/>
    <s v="Successful"/>
    <s v="On Time"/>
    <n v="1"/>
    <n v="1"/>
    <n v="0"/>
    <x v="4"/>
    <x v="0"/>
    <x v="0"/>
    <n v="0"/>
    <n v="0"/>
    <n v="0"/>
    <n v="0"/>
    <n v="1"/>
    <n v="0"/>
    <x v="0"/>
    <s v="C001313888"/>
    <x v="0"/>
    <x v="0"/>
    <s v="No"/>
    <s v="No"/>
    <s v="No"/>
    <s v="Si"/>
    <s v="No"/>
  </r>
  <r>
    <x v="1"/>
    <x v="0"/>
    <x v="1"/>
    <x v="0"/>
    <s v="C001491942"/>
    <x v="21"/>
    <x v="278"/>
    <d v="2018-05-16T12:00:00"/>
    <d v="2018-05-25T23:00:00"/>
    <s v="AMER | Multiple | Disable Monitoring agent on servers in Project | MXVTHOUSAPBOD| MXVTC1DMM1 | MXVTC1DMM2"/>
    <x v="0"/>
    <s v="On Time"/>
    <s v="No"/>
    <s v="Standard"/>
    <s v="Successful"/>
    <s v="On Time"/>
    <n v="1"/>
    <n v="1"/>
    <n v="0"/>
    <x v="4"/>
    <x v="0"/>
    <x v="0"/>
    <n v="0"/>
    <n v="0"/>
    <n v="0"/>
    <n v="0"/>
    <n v="1"/>
    <n v="0"/>
    <x v="1"/>
    <s v="C000925839"/>
    <x v="15"/>
    <x v="1"/>
    <s v="No"/>
    <s v="No"/>
    <s v="No"/>
    <s v="Si"/>
    <s v="No"/>
  </r>
  <r>
    <x v="1"/>
    <x v="0"/>
    <x v="0"/>
    <x v="0"/>
    <s v="C001491985"/>
    <x v="21"/>
    <x v="173"/>
    <d v="2018-05-19T22:00:00"/>
    <d v="2018-05-25T17:00:00"/>
    <s v="VITRO | Non-SAP Migration Project (Centralized/DCS2.5 to DCS3.0) | Target: Windows VMs | Method: Double-Take : Wave 4"/>
    <x v="0"/>
    <s v="On Time"/>
    <s v="No"/>
    <s v="Minor"/>
    <s v="Successful"/>
    <s v="On Time"/>
    <n v="1"/>
    <n v="1"/>
    <n v="0"/>
    <x v="4"/>
    <x v="0"/>
    <x v="0"/>
    <n v="0"/>
    <n v="0"/>
    <n v="0"/>
    <n v="0"/>
    <n v="1"/>
    <n v="0"/>
    <x v="1"/>
    <s v="-"/>
    <x v="15"/>
    <x v="1"/>
    <s v="No"/>
    <s v="No"/>
    <s v="No"/>
    <s v="Si"/>
    <s v="No"/>
  </r>
  <r>
    <x v="0"/>
    <x v="0"/>
    <x v="0"/>
    <x v="0"/>
    <s v="C001492135"/>
    <x v="17"/>
    <x v="22"/>
    <d v="2018-05-18T20:00:00"/>
    <d v="2018-05-25T17:00:00"/>
    <s v="SIGMA | AMER | Migration of shares and turn off NTCORPMX"/>
    <x v="0"/>
    <s v="On Time"/>
    <s v="No"/>
    <s v="Minor"/>
    <s v="Successful"/>
    <s v="On Time"/>
    <n v="1"/>
    <n v="1"/>
    <n v="0"/>
    <x v="4"/>
    <x v="0"/>
    <x v="0"/>
    <n v="0"/>
    <n v="0"/>
    <n v="0"/>
    <n v="0"/>
    <n v="1"/>
    <n v="0"/>
    <x v="0"/>
    <s v="-"/>
    <x v="5"/>
    <x v="1"/>
    <s v="No"/>
    <s v="No"/>
    <s v="No"/>
    <s v="Si"/>
    <s v="No"/>
  </r>
  <r>
    <x v="18"/>
    <x v="0"/>
    <x v="0"/>
    <x v="0"/>
    <s v="C001495047"/>
    <x v="4"/>
    <x v="163"/>
    <d v="2018-05-21T08:30:00"/>
    <d v="2018-05-27T18:30:00"/>
    <s v="SLT| TSMX/LOREAL/ORACLE DATABASE/DEVELOPMENT/D18/MULTIPLE CUSTOMER - Perform cold/hot backup and restart Windows Application services"/>
    <x v="0"/>
    <s v="On Time"/>
    <s v="No"/>
    <s v="Minor"/>
    <s v="Successful"/>
    <s v="On Time"/>
    <n v="1"/>
    <n v="1"/>
    <n v="0"/>
    <x v="4"/>
    <x v="1"/>
    <x v="1"/>
    <n v="0"/>
    <n v="0"/>
    <n v="0"/>
    <n v="0"/>
    <n v="1"/>
    <n v="0"/>
    <x v="4"/>
    <s v="C000479851"/>
    <x v="4"/>
    <x v="1"/>
    <s v="No"/>
    <s v="No"/>
    <s v="No"/>
    <s v="Si"/>
    <s v="No"/>
  </r>
  <r>
    <x v="1"/>
    <x v="1"/>
    <x v="1"/>
    <x v="0"/>
    <s v="C001495834"/>
    <x v="84"/>
    <x v="429"/>
    <d v="2018-05-23T10:00:00"/>
    <d v="2018-05-25T18:00:00"/>
    <s v="VITRO | Bajas CIs-Voz fuera de operación"/>
    <x v="0"/>
    <s v="On Time"/>
    <s v="No"/>
    <s v="Standard"/>
    <s v="Successful"/>
    <s v="On Time"/>
    <n v="1"/>
    <n v="1"/>
    <n v="0"/>
    <x v="4"/>
    <x v="0"/>
    <x v="0"/>
    <n v="0"/>
    <n v="0"/>
    <n v="0"/>
    <n v="0"/>
    <n v="1"/>
    <n v="0"/>
    <x v="1"/>
    <s v="C001462900"/>
    <x v="24"/>
    <x v="2"/>
    <s v="No"/>
    <s v="No"/>
    <s v="No"/>
    <s v="Si"/>
    <s v="No"/>
  </r>
  <r>
    <x v="8"/>
    <x v="1"/>
    <x v="0"/>
    <x v="0"/>
    <s v="C001497655"/>
    <x v="115"/>
    <x v="230"/>
    <d v="2018-05-24T17:00:00"/>
    <d v="2018-05-27T16:00:00"/>
    <s v="TSMX | PQIT | Rastreo de servicios ( Servicios Análogos e Infinitums)"/>
    <x v="0"/>
    <s v="On Time"/>
    <s v="No"/>
    <s v="Minor"/>
    <s v="Successful"/>
    <s v="On Time"/>
    <n v="1"/>
    <n v="1"/>
    <n v="0"/>
    <x v="4"/>
    <x v="0"/>
    <x v="0"/>
    <n v="0"/>
    <n v="0"/>
    <n v="0"/>
    <n v="0"/>
    <n v="1"/>
    <n v="0"/>
    <x v="7"/>
    <s v="-"/>
    <x v="23"/>
    <x v="2"/>
    <s v="No"/>
    <s v="No"/>
    <s v="No"/>
    <s v="Si"/>
    <s v="No"/>
  </r>
  <r>
    <x v="41"/>
    <x v="0"/>
    <x v="0"/>
    <x v="0"/>
    <s v="C001497684"/>
    <x v="60"/>
    <x v="430"/>
    <d v="2018-05-26T14:00:00"/>
    <d v="2018-05-26T18:00:00"/>
    <s v="AMER | SKM | ACO | Preventive maintenance _equipment_ precision cooling system."/>
    <x v="0"/>
    <s v="On Time"/>
    <s v="No"/>
    <s v="Minor"/>
    <s v="Successful"/>
    <s v="On Time"/>
    <n v="1"/>
    <n v="1"/>
    <n v="0"/>
    <x v="4"/>
    <x v="0"/>
    <x v="0"/>
    <n v="0"/>
    <n v="0"/>
    <n v="0"/>
    <n v="0"/>
    <n v="1"/>
    <n v="0"/>
    <x v="7"/>
    <s v="-"/>
    <x v="10"/>
    <x v="1"/>
    <s v="No"/>
    <s v="No"/>
    <s v="No"/>
    <s v="Si"/>
    <s v="No"/>
  </r>
  <r>
    <x v="41"/>
    <x v="0"/>
    <x v="0"/>
    <x v="0"/>
    <s v="C001497718"/>
    <x v="60"/>
    <x v="106"/>
    <d v="2018-05-26T10:00:00"/>
    <d v="2018-05-26T17:00:00"/>
    <s v="AMER | SKM | Atlacomulco | UPS Preventive Maintenance"/>
    <x v="0"/>
    <s v="On Time"/>
    <s v="No"/>
    <s v="Minor"/>
    <s v="Successful"/>
    <s v="On Time"/>
    <n v="1"/>
    <n v="1"/>
    <n v="0"/>
    <x v="4"/>
    <x v="0"/>
    <x v="0"/>
    <n v="0"/>
    <n v="0"/>
    <n v="0"/>
    <n v="0"/>
    <n v="1"/>
    <n v="0"/>
    <x v="7"/>
    <s v="-"/>
    <x v="10"/>
    <x v="1"/>
    <s v="No"/>
    <s v="No"/>
    <s v="No"/>
    <s v="Si"/>
    <s v="No"/>
  </r>
  <r>
    <x v="41"/>
    <x v="0"/>
    <x v="0"/>
    <x v="0"/>
    <s v="C001497720"/>
    <x v="60"/>
    <x v="106"/>
    <d v="2018-05-26T14:00:00"/>
    <d v="2018-05-26T18:00:00"/>
    <s v="AMER | SKM | Los Reyes | Preventive maintenance _equipment_ precision cooling system."/>
    <x v="0"/>
    <s v="On Time"/>
    <s v="No"/>
    <s v="Minor"/>
    <s v="Successful"/>
    <s v="On Time"/>
    <n v="1"/>
    <n v="1"/>
    <n v="0"/>
    <x v="4"/>
    <x v="0"/>
    <x v="0"/>
    <n v="0"/>
    <n v="0"/>
    <n v="0"/>
    <n v="0"/>
    <n v="1"/>
    <n v="0"/>
    <x v="7"/>
    <s v="-"/>
    <x v="10"/>
    <x v="1"/>
    <s v="No"/>
    <s v="No"/>
    <s v="No"/>
    <s v="Si"/>
    <s v="No"/>
  </r>
  <r>
    <x v="41"/>
    <x v="0"/>
    <x v="0"/>
    <x v="0"/>
    <s v="C001497727"/>
    <x v="60"/>
    <x v="430"/>
    <d v="2018-05-26T11:00:00"/>
    <d v="2018-05-26T18:00:00"/>
    <s v="AMER | SKM | CGM | Preventive maintenance _equipment_ precision cooling system."/>
    <x v="0"/>
    <s v="On Time"/>
    <s v="No"/>
    <s v="Minor"/>
    <s v="Successful"/>
    <s v="On Time"/>
    <n v="1"/>
    <n v="1"/>
    <n v="0"/>
    <x v="4"/>
    <x v="0"/>
    <x v="0"/>
    <n v="0"/>
    <n v="0"/>
    <n v="0"/>
    <n v="0"/>
    <n v="1"/>
    <n v="0"/>
    <x v="7"/>
    <s v="-"/>
    <x v="10"/>
    <x v="1"/>
    <s v="No"/>
    <s v="No"/>
    <s v="No"/>
    <s v="Si"/>
    <s v="No"/>
  </r>
  <r>
    <x v="41"/>
    <x v="0"/>
    <x v="0"/>
    <x v="0"/>
    <s v="C001497728"/>
    <x v="60"/>
    <x v="106"/>
    <d v="2018-05-26T11:00:00"/>
    <d v="2018-05-26T18:00:00"/>
    <s v="AMER | SKM | CGM | UPS Preventive Maintenance"/>
    <x v="0"/>
    <s v="On Time"/>
    <s v="No"/>
    <s v="Minor"/>
    <s v="Successful"/>
    <s v="On Time"/>
    <n v="1"/>
    <n v="1"/>
    <n v="0"/>
    <x v="4"/>
    <x v="0"/>
    <x v="0"/>
    <n v="0"/>
    <n v="0"/>
    <n v="0"/>
    <n v="0"/>
    <n v="1"/>
    <n v="0"/>
    <x v="7"/>
    <s v="-"/>
    <x v="10"/>
    <x v="1"/>
    <s v="No"/>
    <s v="No"/>
    <s v="No"/>
    <s v="Si"/>
    <s v="No"/>
  </r>
  <r>
    <x v="28"/>
    <x v="0"/>
    <x v="1"/>
    <x v="0"/>
    <s v="C001501150"/>
    <x v="33"/>
    <x v="137"/>
    <d v="2018-05-27T00:30:00"/>
    <d v="2018-05-27T03:30:00"/>
    <s v="AMER / Gobierno de Guanajuato / GET (ax1la171, ax1la192, gdgmexauv01) / PSO=Y/ Slices Decrease on virtual machines"/>
    <x v="0"/>
    <s v="On Time"/>
    <s v="No"/>
    <s v="Standard"/>
    <s v="Successful"/>
    <s v="On Time"/>
    <n v="1"/>
    <n v="1"/>
    <n v="0"/>
    <x v="4"/>
    <x v="0"/>
    <x v="0"/>
    <n v="0"/>
    <n v="0"/>
    <n v="0"/>
    <n v="0"/>
    <n v="1"/>
    <n v="0"/>
    <x v="4"/>
    <s v="C000026001"/>
    <x v="19"/>
    <x v="1"/>
    <s v="No"/>
    <s v="No"/>
    <s v="No"/>
    <s v="Si"/>
    <s v="No"/>
  </r>
  <r>
    <x v="1"/>
    <x v="0"/>
    <x v="1"/>
    <x v="0"/>
    <s v="C001502534"/>
    <x v="1"/>
    <x v="302"/>
    <d v="2018-05-25T17:30:00"/>
    <d v="2018-05-25T22:00:00"/>
    <s v="AMER | VITRO | Restart server VTOAZDEVSRV1"/>
    <x v="0"/>
    <s v="On Time"/>
    <s v="No"/>
    <s v="Standard"/>
    <s v="Successful"/>
    <s v="On Time"/>
    <n v="1"/>
    <n v="1"/>
    <n v="0"/>
    <x v="4"/>
    <x v="0"/>
    <x v="0"/>
    <n v="0"/>
    <n v="0"/>
    <n v="0"/>
    <n v="0"/>
    <n v="1"/>
    <n v="0"/>
    <x v="1"/>
    <s v="C001260987"/>
    <x v="1"/>
    <x v="1"/>
    <s v="No"/>
    <s v="No"/>
    <s v="No"/>
    <s v="Si"/>
    <s v="No"/>
  </r>
  <r>
    <x v="9"/>
    <x v="0"/>
    <x v="1"/>
    <x v="0"/>
    <s v="C001502662"/>
    <x v="0"/>
    <x v="171"/>
    <d v="2018-05-26T21:00:00"/>
    <d v="2018-05-26T23:59:00"/>
    <s v="Grupo Q / SAP-TSMX / PRODUCTION/ POP/ QRO - KERNEL_Update / ITO.CAB pre-approved [4EP]"/>
    <x v="0"/>
    <s v="On Time"/>
    <s v="No"/>
    <s v="Standard"/>
    <s v="Successful"/>
    <s v="On Time"/>
    <n v="1"/>
    <n v="1"/>
    <n v="0"/>
    <x v="4"/>
    <x v="0"/>
    <x v="0"/>
    <n v="0"/>
    <n v="0"/>
    <n v="0"/>
    <n v="0"/>
    <n v="1"/>
    <n v="0"/>
    <x v="4"/>
    <s v="CMOD317140"/>
    <x v="0"/>
    <x v="0"/>
    <s v="No"/>
    <s v="No"/>
    <s v="No"/>
    <s v="Si"/>
    <s v="No"/>
  </r>
  <r>
    <x v="7"/>
    <x v="0"/>
    <x v="0"/>
    <x v="0"/>
    <s v="C41047937"/>
    <x v="8"/>
    <x v="431"/>
    <d v="2018-05-27T06:55:00"/>
    <d v="2018-05-27T20:00:00"/>
    <s v="Test activities: Switch back OUP system to its original node pus2et2k"/>
    <x v="0"/>
    <s v="On Time"/>
    <s v="No"/>
    <s v="Minor"/>
    <s v="Successful"/>
    <s v="On Time"/>
    <n v="1"/>
    <n v="1"/>
    <n v="0"/>
    <x v="4"/>
    <x v="0"/>
    <x v="0"/>
    <n v="0"/>
    <n v="0"/>
    <n v="0"/>
    <n v="0"/>
    <n v="1"/>
    <n v="0"/>
    <x v="8"/>
    <s v="-"/>
    <x v="6"/>
    <x v="1"/>
    <s v="No"/>
    <s v="No"/>
    <s v="No"/>
    <s v="Si"/>
    <s v="No"/>
  </r>
  <r>
    <x v="7"/>
    <x v="1"/>
    <x v="1"/>
    <x v="0"/>
    <s v="C41048923"/>
    <x v="41"/>
    <x v="124"/>
    <d v="2018-05-26T08:00:00"/>
    <d v="2018-05-26T15:00:00"/>
    <s v="Remplazo de Access Point AP320N04-114.14_FTX1434B1S5"/>
    <x v="0"/>
    <s v="On Time"/>
    <s v="No"/>
    <s v="Standard"/>
    <s v="Successful"/>
    <s v="On Time"/>
    <n v="1"/>
    <n v="1"/>
    <n v="0"/>
    <x v="4"/>
    <x v="0"/>
    <x v="0"/>
    <n v="0"/>
    <n v="0"/>
    <n v="0"/>
    <n v="0"/>
    <n v="1"/>
    <n v="0"/>
    <x v="8"/>
    <s v="CT40004989"/>
    <x v="14"/>
    <x v="2"/>
    <s v="No"/>
    <s v="No"/>
    <s v="No"/>
    <s v="Si"/>
    <s v="No"/>
  </r>
  <r>
    <x v="7"/>
    <x v="0"/>
    <x v="1"/>
    <x v="0"/>
    <s v="C41049656"/>
    <x v="32"/>
    <x v="387"/>
    <d v="2018-05-25T15:00:00"/>
    <d v="2018-05-25T18:00:00"/>
    <s v="Cambio de Disco en Storage"/>
    <x v="0"/>
    <s v="On Time"/>
    <s v="No"/>
    <s v="Standard"/>
    <s v="Successful"/>
    <s v="On Time"/>
    <n v="1"/>
    <n v="1"/>
    <n v="0"/>
    <x v="4"/>
    <x v="0"/>
    <x v="0"/>
    <n v="0"/>
    <n v="0"/>
    <n v="0"/>
    <n v="0"/>
    <n v="1"/>
    <n v="0"/>
    <x v="8"/>
    <s v="CT40000633"/>
    <x v="9"/>
    <x v="1"/>
    <s v="No"/>
    <s v="No"/>
    <s v="No"/>
    <s v="Si"/>
    <s v="No"/>
  </r>
  <r>
    <x v="7"/>
    <x v="1"/>
    <x v="1"/>
    <x v="0"/>
    <s v="C41049758"/>
    <x v="9"/>
    <x v="116"/>
    <d v="2018-05-26T12:00:00"/>
    <d v="2018-05-27T20:00:00"/>
    <s v="Mantenimiento Preventivo a IDF61D1G04"/>
    <x v="0"/>
    <s v="On Time"/>
    <s v="No"/>
    <s v="Standard"/>
    <s v="Successful"/>
    <s v="On Time"/>
    <n v="1"/>
    <n v="1"/>
    <n v="0"/>
    <x v="4"/>
    <x v="0"/>
    <x v="0"/>
    <n v="0"/>
    <n v="0"/>
    <n v="0"/>
    <n v="0"/>
    <n v="1"/>
    <n v="0"/>
    <x v="8"/>
    <s v="CT40001634"/>
    <x v="7"/>
    <x v="2"/>
    <s v="No"/>
    <s v="No"/>
    <s v="No"/>
    <s v="Si"/>
    <s v="No"/>
  </r>
  <r>
    <x v="7"/>
    <x v="1"/>
    <x v="1"/>
    <x v="0"/>
    <s v="C41049779"/>
    <x v="41"/>
    <x v="124"/>
    <d v="2018-05-27T16:30:00"/>
    <d v="2018-05-27T22:30:00"/>
    <s v="Remplazo de Switch"/>
    <x v="0"/>
    <s v="On Time"/>
    <s v="No"/>
    <s v="Standard"/>
    <s v="Successful"/>
    <s v="On Time"/>
    <n v="1"/>
    <n v="1"/>
    <n v="0"/>
    <x v="4"/>
    <x v="0"/>
    <x v="0"/>
    <n v="0"/>
    <n v="0"/>
    <n v="0"/>
    <n v="0"/>
    <n v="1"/>
    <n v="0"/>
    <x v="8"/>
    <s v="CT40004989"/>
    <x v="14"/>
    <x v="2"/>
    <s v="No"/>
    <s v="No"/>
    <s v="No"/>
    <s v="Si"/>
    <s v="No"/>
  </r>
  <r>
    <x v="7"/>
    <x v="1"/>
    <x v="1"/>
    <x v="0"/>
    <s v="C41049780"/>
    <x v="41"/>
    <x v="124"/>
    <d v="2018-05-27T08:00:00"/>
    <d v="2018-05-27T15:00:00"/>
    <s v="Remplazo de Switch SW70I01-70.9_FDO1341Z0Q2"/>
    <x v="0"/>
    <s v="On Time"/>
    <s v="No"/>
    <s v="Standard"/>
    <s v="Successful"/>
    <s v="On Time"/>
    <n v="1"/>
    <n v="1"/>
    <n v="0"/>
    <x v="4"/>
    <x v="0"/>
    <x v="0"/>
    <n v="0"/>
    <n v="0"/>
    <n v="0"/>
    <n v="0"/>
    <n v="1"/>
    <n v="0"/>
    <x v="8"/>
    <s v="CT40004989"/>
    <x v="14"/>
    <x v="2"/>
    <s v="No"/>
    <s v="No"/>
    <s v="No"/>
    <s v="Si"/>
    <s v="No"/>
  </r>
  <r>
    <x v="7"/>
    <x v="0"/>
    <x v="1"/>
    <x v="0"/>
    <s v="C41049933"/>
    <x v="15"/>
    <x v="113"/>
    <d v="2018-05-27T09:00:00"/>
    <d v="2018-05-28T09:00:00"/>
    <s v="Electrical maintenance to 20104 AC PAQ C2 air conditioning precision equipment of CUBO 2"/>
    <x v="0"/>
    <s v="On Time"/>
    <s v="No"/>
    <s v="Standard"/>
    <s v="Successful"/>
    <s v="On Time"/>
    <n v="1"/>
    <n v="1"/>
    <n v="0"/>
    <x v="4"/>
    <x v="0"/>
    <x v="0"/>
    <n v="0"/>
    <n v="0"/>
    <n v="0"/>
    <n v="0"/>
    <n v="1"/>
    <n v="0"/>
    <x v="8"/>
    <s v="CT40002869"/>
    <x v="10"/>
    <x v="1"/>
    <s v="No"/>
    <s v="No"/>
    <s v="No"/>
    <s v="Si"/>
    <s v="No"/>
  </r>
  <r>
    <x v="7"/>
    <x v="0"/>
    <x v="1"/>
    <x v="0"/>
    <s v="C41049934"/>
    <x v="15"/>
    <x v="113"/>
    <d v="2018-05-27T09:00:00"/>
    <d v="2018-05-28T09:00:00"/>
    <s v="Electrical maintenance to MX_2021 AC PRES air conditioning precision equipment of CUBO 6"/>
    <x v="0"/>
    <s v="On Time"/>
    <s v="No"/>
    <s v="Standard"/>
    <s v="Successful"/>
    <s v="On Time"/>
    <n v="1"/>
    <n v="1"/>
    <n v="0"/>
    <x v="4"/>
    <x v="0"/>
    <x v="0"/>
    <n v="0"/>
    <n v="0"/>
    <n v="0"/>
    <n v="0"/>
    <n v="1"/>
    <n v="0"/>
    <x v="8"/>
    <s v="CT40002869"/>
    <x v="10"/>
    <x v="1"/>
    <s v="No"/>
    <s v="No"/>
    <s v="No"/>
    <s v="Si"/>
    <s v="No"/>
  </r>
  <r>
    <x v="7"/>
    <x v="1"/>
    <x v="1"/>
    <x v="0"/>
    <s v="C41049974"/>
    <x v="41"/>
    <x v="124"/>
    <d v="2018-05-27T09:00:00"/>
    <d v="2018-05-27T17:00:00"/>
    <s v="Remplazo de Switch SW70I01-70.9_FDO1341Z0Q2"/>
    <x v="0"/>
    <s v="On Time"/>
    <s v="No"/>
    <s v="Standard"/>
    <s v="Successful"/>
    <s v="On Time"/>
    <n v="1"/>
    <n v="1"/>
    <n v="0"/>
    <x v="4"/>
    <x v="0"/>
    <x v="0"/>
    <n v="0"/>
    <n v="0"/>
    <n v="0"/>
    <n v="0"/>
    <n v="1"/>
    <n v="0"/>
    <x v="8"/>
    <s v="CT40004989"/>
    <x v="14"/>
    <x v="2"/>
    <s v="No"/>
    <s v="No"/>
    <s v="No"/>
    <s v="Si"/>
    <s v="No"/>
  </r>
  <r>
    <x v="4"/>
    <x v="0"/>
    <x v="0"/>
    <x v="0"/>
    <s v="C41047762"/>
    <x v="63"/>
    <x v="114"/>
    <d v="2018-05-26T12:00:00"/>
    <d v="2018-05-26T19:00:00"/>
    <s v="[AUDI] Implement SQL Alerts and backup jobs - MMS Integration environment - MSSQL"/>
    <x v="0"/>
    <s v="On Time"/>
    <s v="No"/>
    <s v="Minor"/>
    <s v="Successful"/>
    <s v="On Time"/>
    <n v="1"/>
    <n v="1"/>
    <n v="0"/>
    <x v="4"/>
    <x v="0"/>
    <x v="0"/>
    <n v="0"/>
    <n v="0"/>
    <n v="0"/>
    <n v="0"/>
    <n v="1"/>
    <n v="0"/>
    <x v="8"/>
    <s v="CT40007176"/>
    <x v="21"/>
    <x v="1"/>
    <s v="No"/>
    <s v="No"/>
    <s v="No"/>
    <s v="Si"/>
    <s v="No"/>
  </r>
  <r>
    <x v="4"/>
    <x v="0"/>
    <x v="1"/>
    <x v="0"/>
    <s v="C41045712"/>
    <x v="5"/>
    <x v="6"/>
    <d v="2018-05-21T11:30:00"/>
    <d v="2018-05-25T17:00:00"/>
    <s v="Deploy of Windows Virtual Machine"/>
    <x v="0"/>
    <s v="On Time"/>
    <s v="No"/>
    <s v="Standard"/>
    <s v="Successful"/>
    <s v="On Time"/>
    <n v="1"/>
    <n v="1"/>
    <n v="0"/>
    <x v="4"/>
    <x v="0"/>
    <x v="0"/>
    <n v="0"/>
    <n v="0"/>
    <n v="0"/>
    <n v="0"/>
    <n v="1"/>
    <n v="0"/>
    <x v="8"/>
    <s v="CT40008007"/>
    <x v="5"/>
    <x v="1"/>
    <s v="No"/>
    <s v="No"/>
    <s v="No"/>
    <s v="Si"/>
    <s v="No"/>
  </r>
  <r>
    <x v="28"/>
    <x v="0"/>
    <x v="0"/>
    <x v="0"/>
    <s v="C001467852"/>
    <x v="4"/>
    <x v="47"/>
    <d v="2018-04-25T15:00:00"/>
    <d v="2018-05-28T17:00:00"/>
    <s v="[GDG] - SAP Upgrade Solman 7.2 system"/>
    <x v="0"/>
    <s v="On Time"/>
    <s v="No"/>
    <s v="Minor"/>
    <s v="Successful"/>
    <s v="On Time"/>
    <n v="1"/>
    <n v="1"/>
    <n v="0"/>
    <x v="4"/>
    <x v="0"/>
    <x v="0"/>
    <n v="0"/>
    <n v="0"/>
    <n v="0"/>
    <n v="0"/>
    <n v="1"/>
    <n v="0"/>
    <x v="4"/>
    <s v="-"/>
    <x v="4"/>
    <x v="1"/>
    <s v="No"/>
    <s v="No"/>
    <s v="No"/>
    <s v="Si"/>
    <s v="No"/>
  </r>
  <r>
    <x v="0"/>
    <x v="0"/>
    <x v="0"/>
    <x v="0"/>
    <s v="C001475458"/>
    <x v="11"/>
    <x v="32"/>
    <d v="2018-05-22T21:00:00"/>
    <d v="2018-05-28T17:00:00"/>
    <s v="NEMAK | CCS-SCCM | Executive Deploy | Security Updates by Microsoft 05 May | 2018"/>
    <x v="0"/>
    <s v="On Time"/>
    <s v="No"/>
    <s v="Minor"/>
    <s v="Successful"/>
    <s v="On Time"/>
    <n v="1"/>
    <n v="1"/>
    <n v="0"/>
    <x v="4"/>
    <x v="0"/>
    <x v="0"/>
    <n v="0"/>
    <n v="0"/>
    <n v="0"/>
    <n v="0"/>
    <n v="1"/>
    <n v="0"/>
    <x v="0"/>
    <s v="C001313832"/>
    <x v="2"/>
    <x v="1"/>
    <s v="No"/>
    <s v="No"/>
    <s v="No"/>
    <s v="Si"/>
    <s v="No"/>
  </r>
  <r>
    <x v="9"/>
    <x v="0"/>
    <x v="1"/>
    <x v="0"/>
    <s v="C001492011"/>
    <x v="0"/>
    <x v="162"/>
    <d v="2018-05-17T06:00:00"/>
    <d v="2018-05-28T23:00:00"/>
    <s v="GRUPO Q / SAP-TSMX / Development / GED / QRO - TEST CHANGE - Implementation of support packages for ABAP (SPAM/SAINT)_classic env. / ITO.CAB pre-approved"/>
    <x v="0"/>
    <s v="On Time"/>
    <s v="No"/>
    <s v="Standard"/>
    <s v="Successful"/>
    <s v="On Time"/>
    <n v="1"/>
    <n v="1"/>
    <n v="0"/>
    <x v="4"/>
    <x v="0"/>
    <x v="0"/>
    <n v="0"/>
    <n v="0"/>
    <n v="0"/>
    <n v="0"/>
    <n v="1"/>
    <n v="0"/>
    <x v="4"/>
    <s v="CMOD318853"/>
    <x v="0"/>
    <x v="0"/>
    <s v="No"/>
    <s v="No"/>
    <s v="No"/>
    <s v="Si"/>
    <s v="No"/>
  </r>
  <r>
    <x v="8"/>
    <x v="1"/>
    <x v="0"/>
    <x v="0"/>
    <s v="C001495801"/>
    <x v="115"/>
    <x v="295"/>
    <d v="2018-05-24T10:00:00"/>
    <d v="2018-05-28T16:00:00"/>
    <s v="TSMX | PQIT | Servers TSMX network disconnection QMXSV07P and QMXSV08P"/>
    <x v="0"/>
    <s v="On Time"/>
    <s v="No"/>
    <s v="Minor"/>
    <s v="Successful"/>
    <s v="On Time"/>
    <n v="1"/>
    <n v="1"/>
    <n v="0"/>
    <x v="4"/>
    <x v="0"/>
    <x v="0"/>
    <n v="0"/>
    <n v="0"/>
    <n v="0"/>
    <n v="0"/>
    <n v="1"/>
    <n v="0"/>
    <x v="7"/>
    <s v="-"/>
    <x v="23"/>
    <x v="2"/>
    <s v="No"/>
    <s v="No"/>
    <s v="No"/>
    <s v="Si"/>
    <s v="No"/>
  </r>
  <r>
    <x v="0"/>
    <x v="0"/>
    <x v="0"/>
    <x v="0"/>
    <s v="C001499522"/>
    <x v="17"/>
    <x v="22"/>
    <d v="2018-05-25T16:00:00"/>
    <d v="2018-05-28T18:00:00"/>
    <s v="AMER | SIGMA | Distribution of MSFT patches for Windows Servers &lt;MAY2018&gt;| PRD | Weekend"/>
    <x v="0"/>
    <s v="On Time"/>
    <s v="No"/>
    <s v="Minor"/>
    <s v="Successful"/>
    <s v="On Time"/>
    <n v="1"/>
    <n v="1"/>
    <n v="0"/>
    <x v="4"/>
    <x v="0"/>
    <x v="0"/>
    <n v="0"/>
    <n v="0"/>
    <n v="0"/>
    <n v="0"/>
    <n v="1"/>
    <n v="0"/>
    <x v="0"/>
    <s v="C000945095"/>
    <x v="5"/>
    <x v="1"/>
    <s v="No"/>
    <s v="No"/>
    <s v="No"/>
    <s v="Si"/>
    <s v="No"/>
  </r>
  <r>
    <x v="0"/>
    <x v="0"/>
    <x v="0"/>
    <x v="0"/>
    <s v="C001499546"/>
    <x v="0"/>
    <x v="43"/>
    <d v="2018-05-28T13:00:00"/>
    <d v="2018-05-28T17:00:00"/>
    <s v="SIGMA / SAP -TSMX / QAS / TSMX - Installation of SP (ST-PI &amp; ST-A/PI) stack for ABAP via SPAM/SAINT / CCAB; ITO.CAB pre-approved [4EP]"/>
    <x v="0"/>
    <s v="On Time"/>
    <s v="No"/>
    <s v="Minor"/>
    <s v="Successful"/>
    <s v="On Time"/>
    <n v="1"/>
    <n v="1"/>
    <n v="0"/>
    <x v="4"/>
    <x v="0"/>
    <x v="0"/>
    <n v="0"/>
    <n v="0"/>
    <n v="0"/>
    <n v="0"/>
    <n v="1"/>
    <n v="0"/>
    <x v="0"/>
    <s v="CMOD318335"/>
    <x v="0"/>
    <x v="0"/>
    <s v="No"/>
    <s v="No"/>
    <s v="No"/>
    <s v="Si"/>
    <s v="No"/>
  </r>
  <r>
    <x v="17"/>
    <x v="0"/>
    <x v="1"/>
    <x v="0"/>
    <s v="C001502400"/>
    <x v="1"/>
    <x v="128"/>
    <d v="2018-05-28T10:00:00"/>
    <d v="2018-05-28T12:00:00"/>
    <s v="DCS3.0 | Owens Illinois | Houston | Increase drives C:\ - online action"/>
    <x v="0"/>
    <s v="On Time"/>
    <s v="No"/>
    <s v="Standard"/>
    <s v="Successful"/>
    <s v="On Time"/>
    <n v="1"/>
    <n v="1"/>
    <n v="0"/>
    <x v="4"/>
    <x v="0"/>
    <x v="0"/>
    <n v="0"/>
    <n v="0"/>
    <n v="0"/>
    <n v="0"/>
    <n v="1"/>
    <n v="0"/>
    <x v="1"/>
    <s v="C000509658"/>
    <x v="1"/>
    <x v="1"/>
    <s v="No"/>
    <s v="No"/>
    <s v="No"/>
    <s v="Si"/>
    <s v="No"/>
  </r>
  <r>
    <x v="0"/>
    <x v="0"/>
    <x v="1"/>
    <x v="0"/>
    <s v="C001504230"/>
    <x v="30"/>
    <x v="175"/>
    <d v="2018-05-29T13:05:00"/>
    <d v="2018-05-29T15:55:00"/>
    <s v="SIGMA | Create new Filesystem &lt;NFS | CIFS | ISCSi&gt;"/>
    <x v="0"/>
    <s v="On Time"/>
    <s v="No"/>
    <s v="Standard"/>
    <s v="Successful"/>
    <s v="On Time"/>
    <n v="1"/>
    <n v="1"/>
    <n v="0"/>
    <x v="4"/>
    <x v="0"/>
    <x v="0"/>
    <n v="0"/>
    <n v="0"/>
    <n v="0"/>
    <n v="0"/>
    <n v="1"/>
    <n v="0"/>
    <x v="0"/>
    <s v="-"/>
    <x v="18"/>
    <x v="1"/>
    <s v="No"/>
    <s v="No"/>
    <s v="No"/>
    <s v="Si"/>
    <s v="No"/>
  </r>
  <r>
    <x v="7"/>
    <x v="0"/>
    <x v="1"/>
    <x v="0"/>
    <s v="C41042623"/>
    <x v="53"/>
    <x v="45"/>
    <d v="2018-05-25T13:00:00"/>
    <d v="2018-05-28T17:00:00"/>
    <s v="Creación y liberación de CIs"/>
    <x v="0"/>
    <s v="On Time"/>
    <s v="No"/>
    <s v="Standard"/>
    <s v="Successful"/>
    <s v="On Time"/>
    <n v="1"/>
    <n v="1"/>
    <n v="0"/>
    <x v="4"/>
    <x v="0"/>
    <x v="0"/>
    <n v="0"/>
    <n v="0"/>
    <n v="0"/>
    <n v="0"/>
    <n v="1"/>
    <n v="0"/>
    <x v="8"/>
    <s v="-"/>
    <x v="18"/>
    <x v="1"/>
    <s v="No"/>
    <s v="No"/>
    <s v="No"/>
    <s v="Si"/>
    <s v="No"/>
  </r>
  <r>
    <x v="7"/>
    <x v="0"/>
    <x v="0"/>
    <x v="0"/>
    <s v="C41045886"/>
    <x v="27"/>
    <x v="91"/>
    <d v="2018-05-25T19:00:00"/>
    <d v="2018-05-28T20:00:00"/>
    <s v="Distribucion e instalacion parches Sistema Operativo Microsoft Servers VWM Productivos"/>
    <x v="0"/>
    <s v="On Time"/>
    <s v="No"/>
    <s v="Minor"/>
    <s v="Successful"/>
    <s v="On Time"/>
    <n v="1"/>
    <n v="1"/>
    <n v="0"/>
    <x v="4"/>
    <x v="0"/>
    <x v="0"/>
    <n v="0"/>
    <n v="0"/>
    <n v="0"/>
    <n v="0"/>
    <n v="1"/>
    <n v="0"/>
    <x v="8"/>
    <s v="CT40004396"/>
    <x v="1"/>
    <x v="1"/>
    <s v="No"/>
    <s v="No"/>
    <s v="No"/>
    <s v="Si"/>
    <s v="No"/>
  </r>
  <r>
    <x v="7"/>
    <x v="1"/>
    <x v="1"/>
    <x v="0"/>
    <s v="C41046581"/>
    <x v="9"/>
    <x v="267"/>
    <d v="2018-05-27T09:00:00"/>
    <d v="2018-05-28T17:30:00"/>
    <s v="Seguimiento de Cables a equipo C4MXPUVMH01, C4MXPUVMH02, VWMXESXI11P, VWMXESXI12P ubicados en gabinetes 1254 y 1305"/>
    <x v="0"/>
    <s v="On Time"/>
    <s v="No"/>
    <s v="Standard"/>
    <s v="Successful"/>
    <s v="On Time"/>
    <n v="1"/>
    <n v="1"/>
    <n v="0"/>
    <x v="4"/>
    <x v="0"/>
    <x v="0"/>
    <n v="0"/>
    <n v="0"/>
    <n v="0"/>
    <n v="0"/>
    <n v="1"/>
    <n v="0"/>
    <x v="8"/>
    <s v="CT40002753"/>
    <x v="7"/>
    <x v="2"/>
    <s v="No"/>
    <s v="No"/>
    <s v="No"/>
    <s v="Si"/>
    <s v="No"/>
  </r>
  <r>
    <x v="7"/>
    <x v="0"/>
    <x v="1"/>
    <x v="0"/>
    <s v="C41046667"/>
    <x v="15"/>
    <x v="113"/>
    <d v="2018-05-26T08:00:00"/>
    <d v="2018-05-28T16:30:00"/>
    <s v="Mantenimiento preventivo de Sistema de deteccion de incendios."/>
    <x v="0"/>
    <s v="On Time"/>
    <s v="No"/>
    <s v="Standard"/>
    <s v="Successful"/>
    <s v="On Time"/>
    <n v="1"/>
    <n v="1"/>
    <n v="0"/>
    <x v="4"/>
    <x v="0"/>
    <x v="0"/>
    <n v="0"/>
    <n v="0"/>
    <n v="0"/>
    <n v="0"/>
    <n v="1"/>
    <n v="0"/>
    <x v="8"/>
    <s v="CT40009698"/>
    <x v="10"/>
    <x v="1"/>
    <s v="No"/>
    <s v="No"/>
    <s v="No"/>
    <s v="Si"/>
    <s v="No"/>
  </r>
  <r>
    <x v="7"/>
    <x v="0"/>
    <x v="0"/>
    <x v="0"/>
    <s v="C41046781"/>
    <x v="15"/>
    <x v="381"/>
    <d v="2018-05-25T18:30:00"/>
    <d v="2018-05-28T16:30:00"/>
    <s v="TEST &quot;Monitoring cubo 2&quot; for monitoring telecommunication Room cubo 2"/>
    <x v="0"/>
    <s v="On Time"/>
    <s v="No"/>
    <s v="Minor"/>
    <s v="Successful"/>
    <s v="On Time"/>
    <n v="1"/>
    <n v="1"/>
    <n v="0"/>
    <x v="4"/>
    <x v="0"/>
    <x v="0"/>
    <n v="0"/>
    <n v="0"/>
    <n v="0"/>
    <n v="0"/>
    <n v="1"/>
    <n v="0"/>
    <x v="8"/>
    <s v="-"/>
    <x v="10"/>
    <x v="1"/>
    <s v="No"/>
    <s v="No"/>
    <s v="No"/>
    <s v="Si"/>
    <s v="No"/>
  </r>
  <r>
    <x v="7"/>
    <x v="0"/>
    <x v="0"/>
    <x v="0"/>
    <s v="C41046855"/>
    <x v="53"/>
    <x v="256"/>
    <d v="2018-05-27T14:00:00"/>
    <d v="2018-05-28T14:00:00"/>
    <s v="Parcheo Servidorer pmx2zgs11, etuas01, dns2"/>
    <x v="0"/>
    <s v="On Time"/>
    <s v="No"/>
    <s v="Minor"/>
    <s v="Successful"/>
    <s v="On Time"/>
    <n v="1"/>
    <n v="1"/>
    <n v="0"/>
    <x v="4"/>
    <x v="0"/>
    <x v="0"/>
    <n v="0"/>
    <n v="0"/>
    <n v="0"/>
    <n v="0"/>
    <n v="1"/>
    <n v="0"/>
    <x v="8"/>
    <s v="CT40002647"/>
    <x v="18"/>
    <x v="1"/>
    <s v="No"/>
    <s v="No"/>
    <s v="No"/>
    <s v="Si"/>
    <s v="No"/>
  </r>
  <r>
    <x v="7"/>
    <x v="1"/>
    <x v="0"/>
    <x v="0"/>
    <s v="C41046945"/>
    <x v="41"/>
    <x v="142"/>
    <d v="2018-05-26T23:00:00"/>
    <d v="2018-05-28T16:00:00"/>
    <s v="Configuración QoS para SoftPhone en SW Acceso y Distribución Silao"/>
    <x v="0"/>
    <s v="On Time"/>
    <s v="No"/>
    <s v="Minor"/>
    <s v="Successful"/>
    <s v="On Time"/>
    <n v="1"/>
    <n v="1"/>
    <n v="0"/>
    <x v="4"/>
    <x v="0"/>
    <x v="0"/>
    <n v="0"/>
    <n v="0"/>
    <n v="0"/>
    <n v="0"/>
    <n v="1"/>
    <n v="0"/>
    <x v="8"/>
    <s v="CT40012921"/>
    <x v="14"/>
    <x v="2"/>
    <s v="No"/>
    <s v="No"/>
    <s v="No"/>
    <s v="Si"/>
    <s v="No"/>
  </r>
  <r>
    <x v="7"/>
    <x v="1"/>
    <x v="0"/>
    <x v="0"/>
    <s v="C41046946"/>
    <x v="41"/>
    <x v="309"/>
    <d v="2018-05-27T08:00:00"/>
    <d v="2018-05-28T16:00:00"/>
    <s v="Pruebas de HA WiFi CKD"/>
    <x v="0"/>
    <s v="On Time"/>
    <s v="No"/>
    <s v="Minor"/>
    <s v="Successful"/>
    <s v="On Time"/>
    <n v="1"/>
    <n v="1"/>
    <n v="0"/>
    <x v="4"/>
    <x v="0"/>
    <x v="0"/>
    <n v="0"/>
    <n v="0"/>
    <n v="0"/>
    <n v="0"/>
    <n v="1"/>
    <n v="0"/>
    <x v="8"/>
    <s v="CT40012820"/>
    <x v="14"/>
    <x v="2"/>
    <s v="No"/>
    <s v="No"/>
    <s v="No"/>
    <s v="Si"/>
    <s v="No"/>
  </r>
  <r>
    <x v="7"/>
    <x v="0"/>
    <x v="0"/>
    <x v="0"/>
    <s v="C41046979"/>
    <x v="8"/>
    <x v="141"/>
    <d v="2018-05-28T15:00:00"/>
    <d v="2018-05-28T22:00:00"/>
    <s v="Prueba de Instalación de agente Nessus Manager en servidores Linux (Fase Piloto)"/>
    <x v="0"/>
    <s v="On Time"/>
    <s v="No"/>
    <s v="Minor"/>
    <s v="Successful"/>
    <s v="On Time"/>
    <n v="1"/>
    <n v="1"/>
    <n v="0"/>
    <x v="4"/>
    <x v="0"/>
    <x v="0"/>
    <n v="0"/>
    <n v="0"/>
    <n v="0"/>
    <n v="0"/>
    <n v="1"/>
    <n v="0"/>
    <x v="8"/>
    <s v="CT40013021"/>
    <x v="6"/>
    <x v="1"/>
    <s v="No"/>
    <s v="No"/>
    <s v="No"/>
    <s v="Si"/>
    <s v="No"/>
  </r>
  <r>
    <x v="7"/>
    <x v="1"/>
    <x v="0"/>
    <x v="0"/>
    <s v="C41050601"/>
    <x v="41"/>
    <x v="124"/>
    <d v="2018-05-28T17:00:00"/>
    <d v="2018-05-28T21:00:00"/>
    <s v="Instalacion de nuevo switch a Arreglo de Stack"/>
    <x v="0"/>
    <s v="On Time"/>
    <s v="No"/>
    <s v="Minor"/>
    <s v="Successful"/>
    <s v="On Time"/>
    <n v="1"/>
    <n v="1"/>
    <n v="0"/>
    <x v="4"/>
    <x v="0"/>
    <x v="0"/>
    <n v="0"/>
    <n v="0"/>
    <n v="0"/>
    <n v="0"/>
    <n v="1"/>
    <n v="0"/>
    <x v="8"/>
    <s v="CT40003091"/>
    <x v="14"/>
    <x v="2"/>
    <s v="No"/>
    <s v="No"/>
    <s v="No"/>
    <s v="Si"/>
    <s v="No"/>
  </r>
  <r>
    <x v="4"/>
    <x v="1"/>
    <x v="1"/>
    <x v="0"/>
    <s v="C41046934"/>
    <x v="10"/>
    <x v="13"/>
    <d v="2018-05-28T09:00:00"/>
    <d v="2018-05-28T13:00:00"/>
    <s v="Preventive maintenance in IDF 02 of A60 - Audi México"/>
    <x v="0"/>
    <s v="On Time"/>
    <s v="No"/>
    <s v="Standard"/>
    <s v="Successful"/>
    <s v="On Time"/>
    <n v="1"/>
    <n v="1"/>
    <n v="0"/>
    <x v="4"/>
    <x v="0"/>
    <x v="0"/>
    <n v="0"/>
    <n v="0"/>
    <n v="0"/>
    <n v="0"/>
    <n v="1"/>
    <n v="0"/>
    <x v="8"/>
    <s v="CT40010844"/>
    <x v="7"/>
    <x v="2"/>
    <s v="No"/>
    <s v="No"/>
    <s v="No"/>
    <s v="Si"/>
    <s v="No"/>
  </r>
  <r>
    <x v="4"/>
    <x v="0"/>
    <x v="1"/>
    <x v="0"/>
    <s v="C41047859"/>
    <x v="43"/>
    <x v="432"/>
    <d v="2018-05-29T13:00:00"/>
    <d v="2018-05-29T15:00:00"/>
    <s v="Mantenimiento de dos UPS en instalaciones de ARO"/>
    <x v="0"/>
    <s v="On Time"/>
    <s v="No"/>
    <s v="Standard"/>
    <s v="Successful"/>
    <s v="On Time"/>
    <n v="1"/>
    <n v="1"/>
    <n v="0"/>
    <x v="4"/>
    <x v="0"/>
    <x v="0"/>
    <n v="0"/>
    <n v="0"/>
    <n v="0"/>
    <n v="0"/>
    <n v="1"/>
    <n v="0"/>
    <x v="8"/>
    <s v="CT40007176"/>
    <x v="10"/>
    <x v="1"/>
    <s v="No"/>
    <s v="No"/>
    <s v="No"/>
    <s v="Si"/>
    <s v="No"/>
  </r>
  <r>
    <x v="5"/>
    <x v="1"/>
    <x v="0"/>
    <x v="0"/>
    <s v="C001490315"/>
    <x v="23"/>
    <x v="51"/>
    <d v="2018-05-16T19:00:00"/>
    <d v="2018-05-29T22:00:00"/>
    <s v="Creacion de rutas para Expendios KUO Fase 2"/>
    <x v="0"/>
    <s v="On Time"/>
    <s v="No"/>
    <s v="Minor"/>
    <s v="Successful"/>
    <s v="On Time"/>
    <n v="1"/>
    <n v="1"/>
    <n v="0"/>
    <x v="4"/>
    <x v="0"/>
    <x v="0"/>
    <n v="0"/>
    <n v="0"/>
    <n v="0"/>
    <n v="0"/>
    <n v="1"/>
    <n v="0"/>
    <x v="4"/>
    <s v="-"/>
    <x v="11"/>
    <x v="2"/>
    <s v="No"/>
    <s v="No"/>
    <s v="No"/>
    <s v="Si"/>
    <s v="No"/>
  </r>
  <r>
    <x v="0"/>
    <x v="0"/>
    <x v="0"/>
    <x v="0"/>
    <s v="C001494891"/>
    <x v="30"/>
    <x v="291"/>
    <d v="2018-05-22T13:00:00"/>
    <d v="2018-05-29T18:00:00"/>
    <s v="SIGMA | AMER | Unix | RTO Process of Server to in operation"/>
    <x v="0"/>
    <s v="On Time"/>
    <s v="No"/>
    <s v="Minor"/>
    <s v="Successful"/>
    <s v="On Time"/>
    <n v="1"/>
    <n v="1"/>
    <n v="0"/>
    <x v="4"/>
    <x v="0"/>
    <x v="0"/>
    <n v="0"/>
    <n v="0"/>
    <n v="0"/>
    <n v="0"/>
    <n v="1"/>
    <n v="0"/>
    <x v="0"/>
    <s v="C000047053"/>
    <x v="18"/>
    <x v="1"/>
    <s v="No"/>
    <s v="No"/>
    <s v="No"/>
    <s v="Si"/>
    <s v="No"/>
  </r>
  <r>
    <x v="8"/>
    <x v="2"/>
    <x v="0"/>
    <x v="0"/>
    <s v="C001495788"/>
    <x v="13"/>
    <x v="16"/>
    <d v="2018-05-29T23:00:00"/>
    <d v="2018-05-30T01:00:00"/>
    <s v="AMER | TSMX | PME | Actualización de Matriz LBU en BD InConcert"/>
    <x v="0"/>
    <s v="On Time"/>
    <s v="No"/>
    <s v="Minor"/>
    <s v="Successful"/>
    <s v="On Time"/>
    <n v="1"/>
    <n v="1"/>
    <n v="0"/>
    <x v="4"/>
    <x v="0"/>
    <x v="0"/>
    <n v="0"/>
    <n v="0"/>
    <n v="0"/>
    <n v="0"/>
    <n v="1"/>
    <n v="0"/>
    <x v="7"/>
    <s v="C001140817"/>
    <x v="8"/>
    <x v="3"/>
    <s v="No"/>
    <s v="No"/>
    <s v="No"/>
    <s v="Si"/>
    <s v="No"/>
  </r>
  <r>
    <x v="0"/>
    <x v="0"/>
    <x v="0"/>
    <x v="0"/>
    <s v="C001495839"/>
    <x v="17"/>
    <x v="128"/>
    <d v="2018-05-22T17:00:00"/>
    <d v="2018-05-29T17:00:00"/>
    <s v="AMER | NEMAK | Administrative change | Release to Operation | MTYAPS0131"/>
    <x v="0"/>
    <s v="On Time"/>
    <s v="No"/>
    <s v="Minor"/>
    <s v="Successful"/>
    <s v="On Time"/>
    <n v="1"/>
    <n v="1"/>
    <n v="0"/>
    <x v="4"/>
    <x v="0"/>
    <x v="0"/>
    <n v="0"/>
    <n v="0"/>
    <n v="0"/>
    <n v="0"/>
    <n v="1"/>
    <n v="0"/>
    <x v="0"/>
    <s v="C000913861"/>
    <x v="5"/>
    <x v="1"/>
    <s v="No"/>
    <s v="No"/>
    <s v="No"/>
    <s v="Si"/>
    <s v="No"/>
  </r>
  <r>
    <x v="1"/>
    <x v="0"/>
    <x v="1"/>
    <x v="0"/>
    <s v="C001495854"/>
    <x v="12"/>
    <x v="375"/>
    <d v="2018-05-24T11:00:00"/>
    <d v="2018-05-29T17:00:00"/>
    <s v="VITRO/ SAP / SYSTEMS CLIENT 000/ SAP | Request:User creation with assignment of the roles | ITO CAB pre-approved"/>
    <x v="0"/>
    <s v="On Time"/>
    <s v="No"/>
    <s v="Standard"/>
    <s v="Successful"/>
    <s v="On Time"/>
    <n v="1"/>
    <n v="1"/>
    <n v="0"/>
    <x v="4"/>
    <x v="0"/>
    <x v="0"/>
    <n v="0"/>
    <n v="0"/>
    <n v="0"/>
    <n v="0"/>
    <n v="1"/>
    <n v="0"/>
    <x v="1"/>
    <s v="C000184378"/>
    <x v="0"/>
    <x v="0"/>
    <s v="No"/>
    <s v="No"/>
    <s v="No"/>
    <s v="Si"/>
    <s v="No"/>
  </r>
  <r>
    <x v="0"/>
    <x v="0"/>
    <x v="0"/>
    <x v="0"/>
    <s v="C001499458"/>
    <x v="17"/>
    <x v="318"/>
    <d v="2018-05-24T20:00:00"/>
    <d v="2018-05-29T17:00:00"/>
    <s v="AMER | ALLIAX | MItigation of vulnerabilities for Windows Servers (PRD-Critical)"/>
    <x v="0"/>
    <s v="On Time"/>
    <s v="No"/>
    <s v="Minor"/>
    <s v="Successful"/>
    <s v="On Time"/>
    <n v="1"/>
    <n v="1"/>
    <n v="0"/>
    <x v="4"/>
    <x v="0"/>
    <x v="0"/>
    <n v="0"/>
    <n v="0"/>
    <n v="0"/>
    <n v="0"/>
    <n v="1"/>
    <n v="0"/>
    <x v="0"/>
    <s v="C000945095"/>
    <x v="5"/>
    <x v="1"/>
    <s v="No"/>
    <s v="No"/>
    <s v="No"/>
    <s v="Si"/>
    <s v="No"/>
  </r>
  <r>
    <x v="0"/>
    <x v="0"/>
    <x v="0"/>
    <x v="0"/>
    <s v="C001499540"/>
    <x v="3"/>
    <x v="172"/>
    <d v="2018-05-24T15:00:00"/>
    <d v="2018-05-29T17:00:00"/>
    <s v="AMER | ALFA-TERZA | Administrative change | Clone and Release to Operation, new clone server (&quot;TERZAWSERV4&quot;)"/>
    <x v="0"/>
    <s v="On Time"/>
    <s v="No"/>
    <s v="Minor"/>
    <s v="Successful"/>
    <s v="On Time"/>
    <n v="1"/>
    <n v="1"/>
    <n v="0"/>
    <x v="4"/>
    <x v="0"/>
    <x v="0"/>
    <n v="0"/>
    <n v="0"/>
    <n v="0"/>
    <n v="0"/>
    <n v="1"/>
    <n v="0"/>
    <x v="0"/>
    <s v="-"/>
    <x v="3"/>
    <x v="1"/>
    <s v="No"/>
    <s v="No"/>
    <s v="No"/>
    <s v="Si"/>
    <s v="No"/>
  </r>
  <r>
    <x v="0"/>
    <x v="0"/>
    <x v="0"/>
    <x v="0"/>
    <s v="C001499548"/>
    <x v="36"/>
    <x v="54"/>
    <d v="2018-05-30T09:00:00"/>
    <d v="2018-05-30T16:00:00"/>
    <s v="NEMAK | Administrative change | Release to Operation for the servers MTYSQL0014 &amp; MTYSQL0015"/>
    <x v="0"/>
    <s v="On Time"/>
    <s v="No"/>
    <s v="Minor"/>
    <s v="Successful"/>
    <s v="On Time"/>
    <n v="1"/>
    <n v="1"/>
    <n v="0"/>
    <x v="4"/>
    <x v="0"/>
    <x v="0"/>
    <n v="0"/>
    <n v="0"/>
    <n v="0"/>
    <n v="0"/>
    <n v="1"/>
    <n v="0"/>
    <x v="0"/>
    <s v="C000913861"/>
    <x v="21"/>
    <x v="1"/>
    <s v="No"/>
    <s v="No"/>
    <s v="No"/>
    <s v="Si"/>
    <s v="No"/>
  </r>
  <r>
    <x v="0"/>
    <x v="0"/>
    <x v="0"/>
    <x v="0"/>
    <s v="C001502436"/>
    <x v="0"/>
    <x v="165"/>
    <d v="2018-05-29T12:00:00"/>
    <d v="2018-05-29T19:00:00"/>
    <s v="SIGMA / SAP -TS - TMX / Development / BWD / DSI - SAP Parameter Change_Offline / ITO.CAB pre-approved [4EP]"/>
    <x v="0"/>
    <s v="On Time"/>
    <s v="No"/>
    <s v="Minor"/>
    <s v="Successful"/>
    <s v="On Time"/>
    <n v="1"/>
    <n v="1"/>
    <n v="0"/>
    <x v="4"/>
    <x v="0"/>
    <x v="0"/>
    <n v="0"/>
    <n v="0"/>
    <n v="0"/>
    <n v="0"/>
    <n v="1"/>
    <n v="0"/>
    <x v="0"/>
    <s v="CMOD317344"/>
    <x v="0"/>
    <x v="0"/>
    <s v="No"/>
    <s v="No"/>
    <s v="No"/>
    <s v="Si"/>
    <s v="No"/>
  </r>
  <r>
    <x v="1"/>
    <x v="1"/>
    <x v="1"/>
    <x v="0"/>
    <s v="C001502705"/>
    <x v="26"/>
    <x v="68"/>
    <d v="2018-05-29T10:00:00"/>
    <d v="2018-05-29T17:00:00"/>
    <s v="VITRO | Release to operation Coater7 devices at WIF - Preauthorized"/>
    <x v="0"/>
    <s v="On Time"/>
    <s v="No"/>
    <s v="Standard"/>
    <s v="Successful"/>
    <s v="On Time"/>
    <n v="1"/>
    <n v="1"/>
    <n v="0"/>
    <x v="4"/>
    <x v="0"/>
    <x v="0"/>
    <n v="0"/>
    <n v="0"/>
    <n v="0"/>
    <n v="0"/>
    <n v="1"/>
    <n v="0"/>
    <x v="1"/>
    <s v="-"/>
    <x v="14"/>
    <x v="2"/>
    <s v="No"/>
    <s v="No"/>
    <s v="No"/>
    <s v="Si"/>
    <s v="No"/>
  </r>
  <r>
    <x v="0"/>
    <x v="0"/>
    <x v="0"/>
    <x v="0"/>
    <s v="C001504158"/>
    <x v="0"/>
    <x v="43"/>
    <d v="2018-05-29T13:00:00"/>
    <d v="2018-05-29T17:00:00"/>
    <s v="DEV - DV1 | Service Outage=Y| During Bus Hrs=Y| SIADV1 | Modify RAM"/>
    <x v="0"/>
    <s v="On Time"/>
    <s v="No"/>
    <s v="Minor"/>
    <s v="Successful"/>
    <s v="On Time"/>
    <n v="1"/>
    <n v="1"/>
    <n v="0"/>
    <x v="4"/>
    <x v="0"/>
    <x v="0"/>
    <n v="0"/>
    <n v="0"/>
    <n v="0"/>
    <n v="0"/>
    <n v="1"/>
    <n v="0"/>
    <x v="0"/>
    <s v="C000564232"/>
    <x v="0"/>
    <x v="0"/>
    <s v="No"/>
    <s v="No"/>
    <s v="No"/>
    <s v="Si"/>
    <s v="No"/>
  </r>
  <r>
    <x v="17"/>
    <x v="0"/>
    <x v="1"/>
    <x v="0"/>
    <s v="C001505605"/>
    <x v="1"/>
    <x v="128"/>
    <d v="2018-05-30T10:00:00"/>
    <d v="2018-05-30T12:00:00"/>
    <s v="DCS3.0 | Owens Illinois | Houston | Increase drives D:\ - online action"/>
    <x v="0"/>
    <s v="On Time"/>
    <s v="No"/>
    <s v="Standard"/>
    <s v="Successful"/>
    <s v="On Time"/>
    <n v="1"/>
    <n v="1"/>
    <n v="0"/>
    <x v="4"/>
    <x v="0"/>
    <x v="0"/>
    <n v="0"/>
    <n v="0"/>
    <n v="0"/>
    <n v="0"/>
    <n v="1"/>
    <n v="0"/>
    <x v="1"/>
    <s v="C000509658"/>
    <x v="1"/>
    <x v="1"/>
    <s v="No"/>
    <s v="No"/>
    <s v="No"/>
    <s v="Si"/>
    <s v="No"/>
  </r>
  <r>
    <x v="9"/>
    <x v="0"/>
    <x v="1"/>
    <x v="0"/>
    <s v="C001505628"/>
    <x v="0"/>
    <x v="162"/>
    <d v="2018-05-29T15:00:00"/>
    <d v="2018-05-29T17:00:00"/>
    <s v="Grupo Q / SAP-TSMX / Desarrollo / GED / QRO - KERNEL_Update / ITO.CAB pre-approved"/>
    <x v="0"/>
    <s v="On Time"/>
    <s v="No"/>
    <s v="Standard"/>
    <s v="Successful"/>
    <s v="On Time"/>
    <n v="1"/>
    <n v="1"/>
    <n v="0"/>
    <x v="4"/>
    <x v="0"/>
    <x v="0"/>
    <n v="0"/>
    <n v="0"/>
    <n v="0"/>
    <n v="0"/>
    <n v="1"/>
    <n v="0"/>
    <x v="4"/>
    <s v="CMOD317140"/>
    <x v="0"/>
    <x v="0"/>
    <s v="No"/>
    <s v="No"/>
    <s v="No"/>
    <s v="Si"/>
    <s v="No"/>
  </r>
  <r>
    <x v="7"/>
    <x v="0"/>
    <x v="0"/>
    <x v="0"/>
    <s v="C41042680"/>
    <x v="8"/>
    <x v="11"/>
    <d v="2018-05-23T07:00:00"/>
    <d v="2018-05-30T07:00:00"/>
    <s v="Instalación online de agente FLEXERA en grupo de servidores wintel BLOQUE 1"/>
    <x v="0"/>
    <s v="On Time"/>
    <s v="No"/>
    <s v="Minor"/>
    <s v="Successful"/>
    <s v="On Time"/>
    <n v="1"/>
    <n v="1"/>
    <n v="0"/>
    <x v="4"/>
    <x v="0"/>
    <x v="0"/>
    <n v="0"/>
    <n v="0"/>
    <n v="0"/>
    <n v="0"/>
    <n v="1"/>
    <n v="0"/>
    <x v="8"/>
    <s v="CT40013021"/>
    <x v="6"/>
    <x v="1"/>
    <s v="No"/>
    <s v="No"/>
    <s v="No"/>
    <s v="Si"/>
    <s v="No"/>
  </r>
  <r>
    <x v="7"/>
    <x v="0"/>
    <x v="1"/>
    <x v="0"/>
    <s v="C41051792"/>
    <x v="32"/>
    <x v="412"/>
    <d v="2018-05-30T10:00:00"/>
    <d v="2018-05-30T14:00:00"/>
    <s v="Cambio de Disco en Storage"/>
    <x v="0"/>
    <s v="On Time"/>
    <s v="No"/>
    <s v="Standard"/>
    <s v="Successful"/>
    <s v="On Time"/>
    <n v="1"/>
    <n v="1"/>
    <n v="0"/>
    <x v="4"/>
    <x v="0"/>
    <x v="0"/>
    <n v="0"/>
    <n v="0"/>
    <n v="0"/>
    <n v="0"/>
    <n v="1"/>
    <n v="0"/>
    <x v="8"/>
    <s v="CT40000633"/>
    <x v="9"/>
    <x v="1"/>
    <s v="No"/>
    <s v="No"/>
    <s v="No"/>
    <s v="Si"/>
    <s v="No"/>
  </r>
  <r>
    <x v="7"/>
    <x v="3"/>
    <x v="0"/>
    <x v="0"/>
    <s v="C41052013"/>
    <x v="98"/>
    <x v="433"/>
    <d v="2018-05-29T21:00:00"/>
    <d v="2018-05-29T23:00:00"/>
    <s v="Instalación y configuración de agentes para APM SMILE"/>
    <x v="0"/>
    <s v="On Time"/>
    <s v="No"/>
    <s v="Minor"/>
    <s v="Successful"/>
    <s v="On Time"/>
    <n v="1"/>
    <n v="1"/>
    <n v="0"/>
    <x v="4"/>
    <x v="0"/>
    <x v="0"/>
    <n v="0"/>
    <n v="0"/>
    <n v="0"/>
    <n v="0"/>
    <n v="1"/>
    <n v="0"/>
    <x v="8"/>
    <s v="-"/>
    <x v="26"/>
    <x v="4"/>
    <s v="No"/>
    <s v="No"/>
    <s v="No"/>
    <s v="Si"/>
    <s v="No"/>
  </r>
  <r>
    <x v="4"/>
    <x v="1"/>
    <x v="1"/>
    <x v="0"/>
    <s v="C41046878"/>
    <x v="10"/>
    <x v="13"/>
    <d v="2018-05-30T09:00:00"/>
    <d v="2018-05-30T13:00:00"/>
    <s v="Preventive maintenance in IDF 02 of A40 - Audi México"/>
    <x v="0"/>
    <s v="On Time"/>
    <s v="No"/>
    <s v="Standard"/>
    <s v="Successful"/>
    <s v="On Time"/>
    <n v="1"/>
    <n v="1"/>
    <n v="0"/>
    <x v="4"/>
    <x v="0"/>
    <x v="0"/>
    <n v="0"/>
    <n v="0"/>
    <n v="0"/>
    <n v="0"/>
    <n v="1"/>
    <n v="0"/>
    <x v="8"/>
    <s v="CT40010844"/>
    <x v="7"/>
    <x v="2"/>
    <s v="No"/>
    <s v="No"/>
    <s v="No"/>
    <s v="Si"/>
    <s v="No"/>
  </r>
  <r>
    <x v="4"/>
    <x v="1"/>
    <x v="1"/>
    <x v="0"/>
    <s v="C41050883"/>
    <x v="64"/>
    <x v="334"/>
    <d v="2018-05-29T08:30:00"/>
    <d v="2018-05-29T17:00:00"/>
    <s v="New Rule - Firewall Day"/>
    <x v="0"/>
    <s v="On Time"/>
    <s v="No"/>
    <s v="Standard"/>
    <s v="Successful"/>
    <s v="On Time"/>
    <n v="1"/>
    <n v="1"/>
    <n v="0"/>
    <x v="4"/>
    <x v="0"/>
    <x v="0"/>
    <n v="0"/>
    <n v="0"/>
    <n v="0"/>
    <n v="0"/>
    <n v="1"/>
    <n v="0"/>
    <x v="8"/>
    <s v="CT40009893"/>
    <x v="11"/>
    <x v="2"/>
    <s v="No"/>
    <s v="No"/>
    <s v="No"/>
    <s v="Si"/>
    <s v="No"/>
  </r>
  <r>
    <x v="0"/>
    <x v="0"/>
    <x v="0"/>
    <x v="0"/>
    <s v="C001495900"/>
    <x v="4"/>
    <x v="407"/>
    <d v="2018-05-23T10:00:00"/>
    <d v="2018-05-30T18:00:00"/>
    <s v="ALFA CORP | Asignación de 4 RAM Server BIENESTAR"/>
    <x v="0"/>
    <s v="On Time"/>
    <s v="No"/>
    <s v="Minor"/>
    <s v="Successful"/>
    <s v="On Time"/>
    <n v="1"/>
    <n v="1"/>
    <n v="0"/>
    <x v="4"/>
    <x v="0"/>
    <x v="0"/>
    <n v="0"/>
    <n v="0"/>
    <n v="0"/>
    <n v="0"/>
    <n v="1"/>
    <n v="0"/>
    <x v="0"/>
    <s v="C001495896"/>
    <x v="4"/>
    <x v="1"/>
    <s v="No"/>
    <s v="No"/>
    <s v="No"/>
    <s v="Si"/>
    <s v="No"/>
  </r>
  <r>
    <x v="41"/>
    <x v="0"/>
    <x v="0"/>
    <x v="1"/>
    <s v="C001497748"/>
    <x v="14"/>
    <x v="434"/>
    <d v="2018-05-24T22:30:00"/>
    <d v="2018-05-31T12:00:00"/>
    <s v="[SKM] Reconfiguración de policy MAP en N7K LRS y ACO"/>
    <x v="0"/>
    <s v="On Time"/>
    <s v="No"/>
    <s v="Minor"/>
    <s v="Successful"/>
    <s v="On Time"/>
    <n v="1"/>
    <n v="1"/>
    <n v="0"/>
    <x v="4"/>
    <x v="0"/>
    <x v="2"/>
    <n v="1"/>
    <n v="0"/>
    <n v="0"/>
    <n v="0"/>
    <n v="1"/>
    <n v="0"/>
    <x v="7"/>
    <s v="-"/>
    <x v="9"/>
    <x v="1"/>
    <s v="No"/>
    <s v="No"/>
    <s v="No"/>
    <s v="Si"/>
    <s v="No"/>
  </r>
  <r>
    <x v="1"/>
    <x v="0"/>
    <x v="0"/>
    <x v="0"/>
    <s v="C001499461"/>
    <x v="12"/>
    <x v="99"/>
    <d v="2018-05-28T13:00:00"/>
    <d v="2018-05-30T17:00:00"/>
    <s v="VITRO | SAP SYSTEMS | DEV | ONLINE - UPDATE - PASSWORD SECSAPUserPWKey| MONITORING OF PATROL"/>
    <x v="0"/>
    <s v="On Time"/>
    <s v="No"/>
    <s v="Minor"/>
    <s v="Successful"/>
    <s v="On Time"/>
    <n v="1"/>
    <n v="1"/>
    <n v="0"/>
    <x v="4"/>
    <x v="0"/>
    <x v="0"/>
    <n v="0"/>
    <n v="0"/>
    <n v="0"/>
    <n v="0"/>
    <n v="1"/>
    <n v="0"/>
    <x v="1"/>
    <s v="-"/>
    <x v="0"/>
    <x v="0"/>
    <s v="No"/>
    <s v="No"/>
    <s v="No"/>
    <s v="Si"/>
    <s v="No"/>
  </r>
  <r>
    <x v="0"/>
    <x v="0"/>
    <x v="0"/>
    <x v="0"/>
    <s v="C001499599"/>
    <x v="14"/>
    <x v="228"/>
    <d v="2018-05-24T15:00:00"/>
    <d v="2018-05-31T15:00:00"/>
    <s v="NEMAK | Arcserve Backup | Hand of over operations for internal T Systems support mtyaps0099, mtyaps0124 &amp; salavs0001"/>
    <x v="0"/>
    <s v="On Time"/>
    <s v="No"/>
    <s v="Minor"/>
    <s v="Successful"/>
    <s v="On Time"/>
    <n v="1"/>
    <n v="1"/>
    <n v="0"/>
    <x v="4"/>
    <x v="0"/>
    <x v="0"/>
    <n v="0"/>
    <n v="0"/>
    <n v="0"/>
    <n v="0"/>
    <n v="1"/>
    <n v="0"/>
    <x v="0"/>
    <s v="-"/>
    <x v="9"/>
    <x v="1"/>
    <s v="No"/>
    <s v="No"/>
    <s v="No"/>
    <s v="Si"/>
    <s v="No"/>
  </r>
  <r>
    <x v="8"/>
    <x v="0"/>
    <x v="0"/>
    <x v="1"/>
    <s v="C001501100"/>
    <x v="21"/>
    <x v="257"/>
    <d v="2018-05-24T18:10:00"/>
    <d v="2018-05-30T22:55:00"/>
    <s v="TSMX-PQIT|CONFIGURACIÓN Y PRUEBAS DE FAILOVER EN PVS DE VDI"/>
    <x v="0"/>
    <s v="On Time"/>
    <s v="No"/>
    <s v="Minor"/>
    <s v="Successful"/>
    <s v="On Time"/>
    <n v="1"/>
    <n v="1"/>
    <n v="0"/>
    <x v="4"/>
    <x v="0"/>
    <x v="2"/>
    <n v="1"/>
    <n v="0"/>
    <n v="0"/>
    <n v="0"/>
    <n v="1"/>
    <n v="0"/>
    <x v="7"/>
    <s v="-"/>
    <x v="15"/>
    <x v="1"/>
    <s v="No"/>
    <s v="No"/>
    <s v="No"/>
    <s v="Si"/>
    <s v="No"/>
  </r>
  <r>
    <x v="16"/>
    <x v="0"/>
    <x v="0"/>
    <x v="0"/>
    <s v="C001501159"/>
    <x v="21"/>
    <x v="380"/>
    <d v="2018-05-25T13:05:00"/>
    <d v="2018-05-30T18:55:00"/>
    <s v="SLT|CMABC Actualizacion de NAT"/>
    <x v="0"/>
    <s v="On Time"/>
    <s v="No"/>
    <s v="Minor"/>
    <s v="Successful"/>
    <s v="On Time"/>
    <n v="1"/>
    <n v="1"/>
    <n v="0"/>
    <x v="4"/>
    <x v="1"/>
    <x v="1"/>
    <n v="0"/>
    <n v="0"/>
    <n v="0"/>
    <n v="0"/>
    <n v="1"/>
    <n v="0"/>
    <x v="4"/>
    <s v="-"/>
    <x v="15"/>
    <x v="1"/>
    <s v="No"/>
    <s v="No"/>
    <s v="No"/>
    <s v="Si"/>
    <s v="No"/>
  </r>
  <r>
    <x v="8"/>
    <x v="2"/>
    <x v="0"/>
    <x v="0"/>
    <s v="C001501164"/>
    <x v="13"/>
    <x v="90"/>
    <d v="2018-05-31T10:00:00"/>
    <d v="2018-05-31T15:00:00"/>
    <s v="TSMX | PME | [MULTIPLE] Configuración de encuesta de satisfacción en InConcert"/>
    <x v="0"/>
    <s v="On Time"/>
    <s v="No"/>
    <s v="Minor"/>
    <s v="Successful"/>
    <s v="On Time"/>
    <n v="1"/>
    <n v="1"/>
    <n v="0"/>
    <x v="4"/>
    <x v="0"/>
    <x v="0"/>
    <n v="0"/>
    <n v="0"/>
    <n v="0"/>
    <n v="0"/>
    <n v="1"/>
    <n v="0"/>
    <x v="7"/>
    <s v="C001215607"/>
    <x v="8"/>
    <x v="3"/>
    <s v="No"/>
    <s v="No"/>
    <s v="No"/>
    <s v="Si"/>
    <s v="No"/>
  </r>
  <r>
    <x v="0"/>
    <x v="0"/>
    <x v="0"/>
    <x v="0"/>
    <s v="C001502557"/>
    <x v="0"/>
    <x v="95"/>
    <d v="2018-05-30T11:00:00"/>
    <d v="2018-05-30T19:00:00"/>
    <s v="SIGMA / DEV / CSD/ OUTAGE = NO / Upgrade ST-A/PI plug-in/ instal support package / CCAB and CSS.CAB preapproved / 4EP"/>
    <x v="0"/>
    <s v="On Time"/>
    <s v="No"/>
    <s v="Minor"/>
    <s v="Successful"/>
    <s v="On Time"/>
    <n v="1"/>
    <n v="1"/>
    <n v="0"/>
    <x v="4"/>
    <x v="0"/>
    <x v="0"/>
    <n v="0"/>
    <n v="0"/>
    <n v="0"/>
    <n v="0"/>
    <n v="1"/>
    <n v="0"/>
    <x v="0"/>
    <s v="CMOD314782"/>
    <x v="0"/>
    <x v="0"/>
    <s v="No"/>
    <s v="No"/>
    <s v="No"/>
    <s v="Si"/>
    <s v="No"/>
  </r>
  <r>
    <x v="8"/>
    <x v="1"/>
    <x v="0"/>
    <x v="0"/>
    <s v="C001502569"/>
    <x v="23"/>
    <x v="103"/>
    <d v="2018-05-30T16:00:00"/>
    <d v="2018-05-30T17:00:00"/>
    <s v="TSMX | TSS DSI | RTO para CI´s de enlaces | Gobierno de Guanajuato"/>
    <x v="0"/>
    <s v="On Time"/>
    <s v="No"/>
    <s v="Minor"/>
    <s v="Successful"/>
    <s v="On Time"/>
    <n v="1"/>
    <n v="1"/>
    <n v="0"/>
    <x v="4"/>
    <x v="0"/>
    <x v="0"/>
    <n v="0"/>
    <n v="0"/>
    <n v="0"/>
    <n v="0"/>
    <n v="1"/>
    <n v="0"/>
    <x v="7"/>
    <s v="-"/>
    <x v="11"/>
    <x v="2"/>
    <s v="No"/>
    <s v="No"/>
    <s v="No"/>
    <s v="Si"/>
    <s v="No"/>
  </r>
  <r>
    <x v="0"/>
    <x v="0"/>
    <x v="0"/>
    <x v="0"/>
    <s v="C001502605"/>
    <x v="0"/>
    <x v="0"/>
    <d v="2018-05-30T09:00:00"/>
    <d v="2018-05-30T23:00:00"/>
    <s v="SIGMA / QAS / NOQ / OUTAGE = NO / Upgrade ST-A/PI plug-in/ instal support package / CCAB and CSS.CAB preapproved / 4EP"/>
    <x v="0"/>
    <s v="On Time"/>
    <s v="No"/>
    <s v="Minor"/>
    <s v="Successful"/>
    <s v="On Time"/>
    <n v="1"/>
    <n v="1"/>
    <n v="0"/>
    <x v="4"/>
    <x v="0"/>
    <x v="0"/>
    <n v="0"/>
    <n v="0"/>
    <n v="0"/>
    <n v="0"/>
    <n v="1"/>
    <n v="0"/>
    <x v="0"/>
    <s v="CMOD314782"/>
    <x v="0"/>
    <x v="0"/>
    <s v="No"/>
    <s v="No"/>
    <s v="No"/>
    <s v="Si"/>
    <s v="No"/>
  </r>
  <r>
    <x v="1"/>
    <x v="1"/>
    <x v="0"/>
    <x v="0"/>
    <s v="C001502720"/>
    <x v="26"/>
    <x v="68"/>
    <d v="2018-05-31T06:00:00"/>
    <d v="2018-05-31T10:30:00"/>
    <s v="VITRO | WAN Redundancy Test for CAR"/>
    <x v="0"/>
    <s v="On Time"/>
    <s v="No"/>
    <s v="Minor"/>
    <s v="Successful"/>
    <s v="On Time"/>
    <n v="1"/>
    <n v="1"/>
    <n v="0"/>
    <x v="4"/>
    <x v="0"/>
    <x v="0"/>
    <n v="0"/>
    <n v="0"/>
    <n v="0"/>
    <n v="0"/>
    <n v="1"/>
    <n v="0"/>
    <x v="1"/>
    <s v="-"/>
    <x v="14"/>
    <x v="2"/>
    <s v="No"/>
    <s v="No"/>
    <s v="No"/>
    <s v="Si"/>
    <s v="No"/>
  </r>
  <r>
    <x v="1"/>
    <x v="0"/>
    <x v="1"/>
    <x v="0"/>
    <s v="C001504222"/>
    <x v="33"/>
    <x v="435"/>
    <d v="2018-05-30T16:00:00"/>
    <d v="2018-05-31T16:00:00"/>
    <s v="DCS | Vitro | ah4ha136, ah4ha082, ah4ha174 | Decommission based on 53328768 | 4EP"/>
    <x v="0"/>
    <s v="On Time"/>
    <s v="No"/>
    <s v="Standard"/>
    <s v="Successful"/>
    <s v="On Time"/>
    <n v="1"/>
    <n v="1"/>
    <n v="0"/>
    <x v="4"/>
    <x v="0"/>
    <x v="0"/>
    <n v="0"/>
    <n v="0"/>
    <n v="0"/>
    <n v="0"/>
    <n v="1"/>
    <n v="0"/>
    <x v="1"/>
    <s v="CMOD319590"/>
    <x v="19"/>
    <x v="1"/>
    <s v="No"/>
    <s v="No"/>
    <s v="No"/>
    <s v="Si"/>
    <s v="No"/>
  </r>
  <r>
    <x v="8"/>
    <x v="0"/>
    <x v="0"/>
    <x v="0"/>
    <s v="C001504225"/>
    <x v="21"/>
    <x v="257"/>
    <d v="2018-05-30T16:00:00"/>
    <d v="2018-05-31T01:00:00"/>
    <s v="PQIT-T-SYSTEMS| Creación de servicio Fileserver en ViDA"/>
    <x v="0"/>
    <s v="On Time"/>
    <s v="No"/>
    <s v="Minor"/>
    <s v="Successful"/>
    <s v="On Time"/>
    <n v="1"/>
    <n v="1"/>
    <n v="0"/>
    <x v="4"/>
    <x v="0"/>
    <x v="0"/>
    <n v="0"/>
    <n v="0"/>
    <n v="0"/>
    <n v="0"/>
    <n v="1"/>
    <n v="0"/>
    <x v="7"/>
    <s v="-"/>
    <x v="15"/>
    <x v="1"/>
    <s v="No"/>
    <s v="No"/>
    <s v="No"/>
    <s v="Si"/>
    <s v="No"/>
  </r>
  <r>
    <x v="28"/>
    <x v="0"/>
    <x v="0"/>
    <x v="0"/>
    <s v="C001504226"/>
    <x v="0"/>
    <x v="215"/>
    <d v="2018-05-30T12:00:00"/>
    <d v="2018-05-30T17:00:00"/>
    <s v="GDG | T-systems | MONITORING | DEV| GPD | ax1la181 | Installation and Configuration of Monitoring Agent JavaAgent | No Outage"/>
    <x v="0"/>
    <s v="On Time"/>
    <s v="No"/>
    <s v="Minor"/>
    <s v="Successful"/>
    <s v="On Time"/>
    <n v="1"/>
    <n v="1"/>
    <n v="0"/>
    <x v="4"/>
    <x v="0"/>
    <x v="0"/>
    <n v="0"/>
    <n v="0"/>
    <n v="0"/>
    <n v="0"/>
    <n v="1"/>
    <n v="0"/>
    <x v="4"/>
    <s v="-"/>
    <x v="0"/>
    <x v="0"/>
    <s v="No"/>
    <s v="No"/>
    <s v="No"/>
    <s v="Si"/>
    <s v="No"/>
  </r>
  <r>
    <x v="14"/>
    <x v="0"/>
    <x v="0"/>
    <x v="0"/>
    <s v="C001504250"/>
    <x v="3"/>
    <x v="266"/>
    <d v="2018-05-30T11:00:00"/>
    <d v="2018-05-31T16:00:00"/>
    <s v="ENGIE | AMER | MULTIPLE | Administrative change | Creation and Release to Operation, new server (&quot;GDFQROBUV61,GDFQROBUV62&quot;) | DOM 53329903"/>
    <x v="0"/>
    <s v="On Time"/>
    <s v="No"/>
    <s v="Minor"/>
    <s v="Successful"/>
    <s v="On Time"/>
    <n v="1"/>
    <n v="1"/>
    <n v="0"/>
    <x v="4"/>
    <x v="0"/>
    <x v="0"/>
    <n v="0"/>
    <n v="0"/>
    <n v="0"/>
    <n v="0"/>
    <n v="1"/>
    <n v="0"/>
    <x v="4"/>
    <s v="C000913861"/>
    <x v="3"/>
    <x v="1"/>
    <s v="No"/>
    <s v="No"/>
    <s v="No"/>
    <s v="Si"/>
    <s v="No"/>
  </r>
  <r>
    <x v="9"/>
    <x v="1"/>
    <x v="0"/>
    <x v="0"/>
    <s v="C001505563"/>
    <x v="23"/>
    <x v="51"/>
    <d v="2018-05-30T19:00:00"/>
    <d v="2018-05-30T20:00:00"/>
    <s v="Upgrade Router Grupo Q Nicaragua"/>
    <x v="0"/>
    <s v="On Time"/>
    <s v="No"/>
    <s v="Minor"/>
    <s v="Successful"/>
    <s v="On Time"/>
    <n v="1"/>
    <n v="1"/>
    <n v="0"/>
    <x v="4"/>
    <x v="0"/>
    <x v="0"/>
    <n v="0"/>
    <n v="0"/>
    <n v="0"/>
    <n v="0"/>
    <n v="1"/>
    <n v="0"/>
    <x v="4"/>
    <s v="-"/>
    <x v="11"/>
    <x v="2"/>
    <s v="No"/>
    <s v="No"/>
    <s v="No"/>
    <s v="Si"/>
    <s v="No"/>
  </r>
  <r>
    <x v="15"/>
    <x v="0"/>
    <x v="1"/>
    <x v="0"/>
    <s v="C001507129"/>
    <x v="12"/>
    <x v="46"/>
    <d v="2018-05-30T22:00:00"/>
    <d v="2018-05-30T23:00:00"/>
    <s v="[MEXICHEM] / [PRODUCTIVE ] / P01 / [DSC3 ] - SAP Parameter Change_Online / ITO.CAB pre-approved [4EP]"/>
    <x v="0"/>
    <s v="On Time"/>
    <s v="No"/>
    <s v="Standard"/>
    <s v="Successful"/>
    <s v="On Time"/>
    <n v="1"/>
    <n v="1"/>
    <n v="0"/>
    <x v="4"/>
    <x v="0"/>
    <x v="0"/>
    <n v="0"/>
    <n v="0"/>
    <n v="0"/>
    <n v="0"/>
    <n v="1"/>
    <n v="0"/>
    <x v="1"/>
    <s v="CMOD317343"/>
    <x v="0"/>
    <x v="0"/>
    <s v="No"/>
    <s v="No"/>
    <s v="No"/>
    <s v="Si"/>
    <s v="No"/>
  </r>
  <r>
    <x v="0"/>
    <x v="0"/>
    <x v="1"/>
    <x v="0"/>
    <s v="C001507228"/>
    <x v="17"/>
    <x v="300"/>
    <d v="2018-05-30T15:00:00"/>
    <d v="2018-05-30T18:00:00"/>
    <s v="AMER | SIGMA | Increase of Disk Space storage on servers | COPR-EXCH01, SIACELFCOREQ"/>
    <x v="0"/>
    <s v="On Time"/>
    <s v="No"/>
    <s v="Standard"/>
    <s v="Successful"/>
    <s v="On Time"/>
    <n v="1"/>
    <n v="1"/>
    <n v="0"/>
    <x v="4"/>
    <x v="0"/>
    <x v="0"/>
    <n v="0"/>
    <n v="0"/>
    <n v="0"/>
    <n v="0"/>
    <n v="1"/>
    <n v="0"/>
    <x v="0"/>
    <s v="C000058623"/>
    <x v="5"/>
    <x v="1"/>
    <s v="No"/>
    <s v="No"/>
    <s v="No"/>
    <s v="Si"/>
    <s v="No"/>
  </r>
  <r>
    <x v="0"/>
    <x v="0"/>
    <x v="1"/>
    <x v="0"/>
    <s v="C001507235"/>
    <x v="17"/>
    <x v="128"/>
    <d v="2018-05-30T15:00:00"/>
    <d v="2018-05-30T17:00:00"/>
    <s v="AMER | TERZA | Increase of Disk Space storage L: drive | TERZAPROV27"/>
    <x v="0"/>
    <s v="On Time"/>
    <s v="No"/>
    <s v="Standard"/>
    <s v="Successful"/>
    <s v="On Time"/>
    <n v="1"/>
    <n v="1"/>
    <n v="0"/>
    <x v="4"/>
    <x v="0"/>
    <x v="0"/>
    <n v="0"/>
    <n v="0"/>
    <n v="0"/>
    <n v="0"/>
    <n v="1"/>
    <n v="0"/>
    <x v="0"/>
    <s v="C000058623"/>
    <x v="5"/>
    <x v="1"/>
    <s v="No"/>
    <s v="No"/>
    <s v="No"/>
    <s v="Si"/>
    <s v="No"/>
  </r>
  <r>
    <x v="7"/>
    <x v="3"/>
    <x v="0"/>
    <x v="0"/>
    <s v="C41050751"/>
    <x v="112"/>
    <x v="424"/>
    <d v="2018-05-30T17:00:00"/>
    <d v="2018-05-30T20:00:00"/>
    <s v="Pruebas de activacion de certificados ambiente QAS CRM"/>
    <x v="0"/>
    <s v="On Time"/>
    <s v="No"/>
    <s v="Minor"/>
    <s v="Successful"/>
    <s v="On Time"/>
    <n v="1"/>
    <n v="1"/>
    <n v="0"/>
    <x v="4"/>
    <x v="0"/>
    <x v="0"/>
    <n v="0"/>
    <n v="0"/>
    <n v="0"/>
    <n v="0"/>
    <n v="1"/>
    <n v="0"/>
    <x v="8"/>
    <s v="CT40013057"/>
    <x v="26"/>
    <x v="4"/>
    <s v="No"/>
    <s v="No"/>
    <s v="No"/>
    <s v="Si"/>
    <s v="No"/>
  </r>
  <r>
    <x v="7"/>
    <x v="0"/>
    <x v="0"/>
    <x v="0"/>
    <s v="C41051859"/>
    <x v="53"/>
    <x v="127"/>
    <d v="2018-05-30T17:00:00"/>
    <d v="2018-05-31T16:00:00"/>
    <s v="CMDB Modificacion de status administrativo"/>
    <x v="0"/>
    <s v="On Time"/>
    <s v="No"/>
    <s v="Minor"/>
    <s v="Successful"/>
    <s v="On Time"/>
    <n v="1"/>
    <n v="1"/>
    <n v="0"/>
    <x v="4"/>
    <x v="0"/>
    <x v="0"/>
    <n v="0"/>
    <n v="0"/>
    <n v="0"/>
    <n v="0"/>
    <n v="1"/>
    <n v="0"/>
    <x v="8"/>
    <s v="-"/>
    <x v="18"/>
    <x v="1"/>
    <s v="No"/>
    <s v="No"/>
    <s v="No"/>
    <s v="Si"/>
    <s v="No"/>
  </r>
  <r>
    <x v="7"/>
    <x v="0"/>
    <x v="1"/>
    <x v="0"/>
    <s v="C41053112"/>
    <x v="32"/>
    <x v="56"/>
    <d v="2018-05-31T10:00:00"/>
    <d v="2018-05-31T14:00:00"/>
    <s v="Cambio de Disco en Storage"/>
    <x v="0"/>
    <s v="On Time"/>
    <s v="No"/>
    <s v="Standard"/>
    <s v="Successful"/>
    <s v="On Time"/>
    <n v="1"/>
    <n v="1"/>
    <n v="0"/>
    <x v="4"/>
    <x v="0"/>
    <x v="0"/>
    <n v="0"/>
    <n v="0"/>
    <n v="0"/>
    <n v="0"/>
    <n v="1"/>
    <n v="0"/>
    <x v="8"/>
    <s v="CT40000633"/>
    <x v="9"/>
    <x v="1"/>
    <s v="No"/>
    <s v="No"/>
    <s v="No"/>
    <s v="Si"/>
    <s v="No"/>
  </r>
  <r>
    <x v="4"/>
    <x v="0"/>
    <x v="0"/>
    <x v="0"/>
    <s v="C41051884"/>
    <x v="5"/>
    <x v="6"/>
    <d v="2018-05-30T16:00:00"/>
    <d v="2018-05-30T19:00:00"/>
    <s v="Change folder name on PROJECT SHARE"/>
    <x v="0"/>
    <s v="On Time"/>
    <s v="No"/>
    <s v="Minor"/>
    <s v="Successful"/>
    <s v="On Time"/>
    <n v="1"/>
    <n v="1"/>
    <n v="0"/>
    <x v="4"/>
    <x v="0"/>
    <x v="0"/>
    <n v="0"/>
    <n v="0"/>
    <n v="0"/>
    <n v="0"/>
    <n v="1"/>
    <n v="0"/>
    <x v="8"/>
    <s v="CT40011330"/>
    <x v="5"/>
    <x v="1"/>
    <s v="No"/>
    <s v="No"/>
    <s v="No"/>
    <s v="Si"/>
    <s v="No"/>
  </r>
  <r>
    <x v="4"/>
    <x v="1"/>
    <x v="1"/>
    <x v="0"/>
    <s v="C41052763"/>
    <x v="64"/>
    <x v="334"/>
    <d v="2018-05-30T11:00:00"/>
    <d v="2018-05-30T16:30:00"/>
    <s v="New Rule - Firewall Day"/>
    <x v="0"/>
    <s v="On Time"/>
    <s v="No"/>
    <s v="Standard"/>
    <s v="Successful"/>
    <s v="On Time"/>
    <n v="1"/>
    <n v="1"/>
    <n v="0"/>
    <x v="4"/>
    <x v="0"/>
    <x v="0"/>
    <n v="0"/>
    <n v="0"/>
    <n v="0"/>
    <n v="0"/>
    <n v="1"/>
    <n v="0"/>
    <x v="8"/>
    <s v="CT40009893"/>
    <x v="11"/>
    <x v="2"/>
    <s v="No"/>
    <s v="No"/>
    <s v="No"/>
    <s v="Si"/>
    <s v="No"/>
  </r>
  <r>
    <x v="1"/>
    <x v="0"/>
    <x v="1"/>
    <x v="0"/>
    <s v="C001462770"/>
    <x v="2"/>
    <x v="2"/>
    <d v="2018-04-30T17:00:00"/>
    <d v="2018-05-31T23:00:00"/>
    <s v="AMER | VITRO | Distribution of Patches on PC &amp; Laptops (April) - Productive group | (Customer pre authorized)"/>
    <x v="0"/>
    <s v="On Time"/>
    <s v="No"/>
    <s v="Standard"/>
    <s v="Successful"/>
    <s v="On Time"/>
    <n v="1"/>
    <n v="1"/>
    <n v="0"/>
    <x v="4"/>
    <x v="0"/>
    <x v="0"/>
    <n v="0"/>
    <n v="0"/>
    <n v="0"/>
    <n v="0"/>
    <n v="1"/>
    <n v="0"/>
    <x v="1"/>
    <s v="C000168258"/>
    <x v="2"/>
    <x v="1"/>
    <s v="No"/>
    <s v="No"/>
    <s v="No"/>
    <s v="Si"/>
    <s v="No"/>
  </r>
  <r>
    <x v="8"/>
    <x v="1"/>
    <x v="0"/>
    <x v="0"/>
    <s v="C001469506"/>
    <x v="97"/>
    <x v="309"/>
    <d v="2018-05-31T14:00:00"/>
    <d v="2018-05-31T22:00:00"/>
    <s v="PQIT | LAN | ABC CI's de Telco LAN WAN"/>
    <x v="0"/>
    <s v="On Time"/>
    <s v="No"/>
    <s v="Minor"/>
    <s v="Successful"/>
    <s v="On Time"/>
    <n v="1"/>
    <n v="1"/>
    <n v="0"/>
    <x v="4"/>
    <x v="0"/>
    <x v="0"/>
    <n v="0"/>
    <n v="0"/>
    <n v="0"/>
    <n v="0"/>
    <n v="1"/>
    <n v="0"/>
    <x v="7"/>
    <s v="-"/>
    <x v="14"/>
    <x v="2"/>
    <s v="No"/>
    <s v="No"/>
    <s v="No"/>
    <s v="Si"/>
    <s v="No"/>
  </r>
  <r>
    <x v="1"/>
    <x v="0"/>
    <x v="1"/>
    <x v="0"/>
    <s v="C001472912"/>
    <x v="93"/>
    <x v="220"/>
    <d v="2018-04-26T18:00:00"/>
    <d v="2018-05-31T23:00:00"/>
    <s v="AMER | Multiple | Disable Monitoring agent on servers in Project MXVTC1PREACTR1 w/ IP: 10.19.130.203 &amp; MXVTC1BNCMR-01 w/ IP: 10.19.128.162"/>
    <x v="0"/>
    <s v="On Time"/>
    <s v="No"/>
    <s v="Standard"/>
    <s v="Successful"/>
    <s v="On Time"/>
    <n v="1"/>
    <n v="1"/>
    <n v="0"/>
    <x v="4"/>
    <x v="0"/>
    <x v="0"/>
    <n v="0"/>
    <n v="0"/>
    <n v="0"/>
    <n v="0"/>
    <n v="1"/>
    <n v="0"/>
    <x v="1"/>
    <s v="C000925839"/>
    <x v="4"/>
    <x v="1"/>
    <s v="No"/>
    <s v="No"/>
    <s v="No"/>
    <s v="Si"/>
    <s v="No"/>
  </r>
  <r>
    <x v="0"/>
    <x v="0"/>
    <x v="0"/>
    <x v="0"/>
    <s v="C001486978"/>
    <x v="11"/>
    <x v="32"/>
    <d v="2018-05-15T21:00:00"/>
    <d v="2018-05-31T17:00:00"/>
    <s v="NEMAK | CCS - SCCM | Productive Deployment | RMS - Microsoft Rights Management Sharing"/>
    <x v="0"/>
    <s v="On Time"/>
    <s v="No"/>
    <s v="Minor"/>
    <s v="Successful"/>
    <s v="On Time"/>
    <n v="1"/>
    <n v="1"/>
    <n v="0"/>
    <x v="4"/>
    <x v="0"/>
    <x v="0"/>
    <n v="0"/>
    <n v="0"/>
    <n v="0"/>
    <n v="0"/>
    <n v="1"/>
    <n v="0"/>
    <x v="0"/>
    <s v="-"/>
    <x v="2"/>
    <x v="1"/>
    <s v="No"/>
    <s v="No"/>
    <s v="No"/>
    <s v="Si"/>
    <s v="No"/>
  </r>
  <r>
    <x v="1"/>
    <x v="0"/>
    <x v="1"/>
    <x v="0"/>
    <s v="C001488535"/>
    <x v="93"/>
    <x v="220"/>
    <d v="2018-05-14T16:00:00"/>
    <d v="2018-05-31T22:00:00"/>
    <s v="AMER | Multiple | Disable Monitoring agent on servers in Project AZSRVAP23 w/IP 172.26.2.23"/>
    <x v="0"/>
    <s v="On Time"/>
    <s v="No"/>
    <s v="Standard"/>
    <s v="Successful"/>
    <s v="On Time"/>
    <n v="1"/>
    <n v="1"/>
    <n v="0"/>
    <x v="4"/>
    <x v="0"/>
    <x v="0"/>
    <n v="0"/>
    <n v="0"/>
    <n v="0"/>
    <n v="0"/>
    <n v="1"/>
    <n v="0"/>
    <x v="1"/>
    <s v="C000925839"/>
    <x v="4"/>
    <x v="1"/>
    <s v="No"/>
    <s v="No"/>
    <s v="No"/>
    <s v="Si"/>
    <s v="No"/>
  </r>
  <r>
    <x v="1"/>
    <x v="0"/>
    <x v="1"/>
    <x v="0"/>
    <s v="C001497586"/>
    <x v="66"/>
    <x v="121"/>
    <d v="2018-05-25T18:00:00"/>
    <d v="2018-05-31T18:00:00"/>
    <s v="AMER | VITRO | Weekly Reboot Vitro Citrix Worker Servers (Carlisle, Salem, Fresno, Wichita Falls, Cyrus One)"/>
    <x v="0"/>
    <s v="On Time"/>
    <s v="No"/>
    <s v="Standard"/>
    <s v="Successful"/>
    <s v="On Time"/>
    <n v="1"/>
    <n v="1"/>
    <n v="0"/>
    <x v="4"/>
    <x v="0"/>
    <x v="0"/>
    <n v="0"/>
    <n v="0"/>
    <n v="0"/>
    <n v="0"/>
    <n v="1"/>
    <n v="0"/>
    <x v="1"/>
    <s v="C001007709"/>
    <x v="28"/>
    <x v="1"/>
    <s v="No"/>
    <s v="No"/>
    <s v="No"/>
    <s v="Si"/>
    <s v="No"/>
  </r>
  <r>
    <x v="0"/>
    <x v="0"/>
    <x v="0"/>
    <x v="0"/>
    <s v="C001499527"/>
    <x v="17"/>
    <x v="300"/>
    <d v="2018-05-24T17:00:00"/>
    <d v="2018-05-31T17:00:00"/>
    <s v="SIGMA | AMER | WINDOWS | Rundown System | 2 Servers | PRD"/>
    <x v="0"/>
    <s v="On Time"/>
    <s v="No"/>
    <s v="Minor"/>
    <s v="Successful"/>
    <s v="On Time"/>
    <n v="1"/>
    <n v="1"/>
    <n v="0"/>
    <x v="4"/>
    <x v="0"/>
    <x v="0"/>
    <n v="0"/>
    <n v="0"/>
    <n v="0"/>
    <n v="0"/>
    <n v="1"/>
    <n v="0"/>
    <x v="0"/>
    <s v="C000419598"/>
    <x v="5"/>
    <x v="1"/>
    <s v="No"/>
    <s v="No"/>
    <s v="No"/>
    <s v="Si"/>
    <s v="No"/>
  </r>
  <r>
    <x v="0"/>
    <x v="0"/>
    <x v="0"/>
    <x v="0"/>
    <s v="C001502521"/>
    <x v="0"/>
    <x v="165"/>
    <d v="2018-05-31T12:00:00"/>
    <d v="2018-05-31T19:00:00"/>
    <s v="SIGMA / SAP -TS - TMX / Development / BWQ / DSI - SAP Parameter Change_Offline / ITO.CAB pre-approved [4EP]"/>
    <x v="0"/>
    <s v="On Time"/>
    <s v="No"/>
    <s v="Minor"/>
    <s v="Successful"/>
    <s v="On Time"/>
    <n v="1"/>
    <n v="1"/>
    <n v="0"/>
    <x v="4"/>
    <x v="0"/>
    <x v="0"/>
    <n v="0"/>
    <n v="0"/>
    <n v="0"/>
    <n v="0"/>
    <n v="1"/>
    <n v="0"/>
    <x v="0"/>
    <s v="CMOD317344"/>
    <x v="0"/>
    <x v="0"/>
    <s v="No"/>
    <s v="No"/>
    <s v="No"/>
    <s v="Si"/>
    <s v="No"/>
  </r>
  <r>
    <x v="28"/>
    <x v="0"/>
    <x v="0"/>
    <x v="0"/>
    <s v="C001503951"/>
    <x v="0"/>
    <x v="135"/>
    <d v="2018-05-31T17:00:00"/>
    <d v="2018-05-31T20:00:00"/>
    <s v="GDG/SAP TSMX /DEV/GED/CST configuration for SAP and server"/>
    <x v="0"/>
    <s v="On Time"/>
    <s v="No"/>
    <s v="Minor"/>
    <s v="Successful"/>
    <s v="On Time"/>
    <n v="1"/>
    <n v="1"/>
    <n v="0"/>
    <x v="4"/>
    <x v="0"/>
    <x v="0"/>
    <n v="0"/>
    <n v="0"/>
    <n v="0"/>
    <n v="0"/>
    <n v="1"/>
    <n v="0"/>
    <x v="4"/>
    <s v="-"/>
    <x v="0"/>
    <x v="0"/>
    <s v="No"/>
    <s v="No"/>
    <s v="No"/>
    <s v="Si"/>
    <s v="No"/>
  </r>
  <r>
    <x v="8"/>
    <x v="1"/>
    <x v="0"/>
    <x v="0"/>
    <s v="C001504251"/>
    <x v="23"/>
    <x v="108"/>
    <d v="2018-05-31T19:00:00"/>
    <d v="2018-05-31T23:59:00"/>
    <s v="TSMX | PQIT | TSS | WAN SEC | Revision Cluster Firewalls Externos"/>
    <x v="0"/>
    <s v="On Time"/>
    <s v="No"/>
    <s v="Minor"/>
    <s v="Successful"/>
    <s v="On Time"/>
    <n v="1"/>
    <n v="1"/>
    <n v="0"/>
    <x v="4"/>
    <x v="0"/>
    <x v="0"/>
    <n v="0"/>
    <n v="0"/>
    <n v="0"/>
    <n v="0"/>
    <n v="1"/>
    <n v="0"/>
    <x v="7"/>
    <s v="-"/>
    <x v="11"/>
    <x v="2"/>
    <s v="No"/>
    <s v="No"/>
    <s v="No"/>
    <s v="Si"/>
    <s v="No"/>
  </r>
  <r>
    <x v="8"/>
    <x v="1"/>
    <x v="0"/>
    <x v="0"/>
    <s v="C001505582"/>
    <x v="97"/>
    <x v="142"/>
    <d v="2018-05-31T18:00:00"/>
    <d v="2018-05-31T23:00:00"/>
    <s v="TSS | PQIT | LAN | Marcaje de trafico de VDI en la LAN de Polanco"/>
    <x v="0"/>
    <s v="On Time"/>
    <s v="No"/>
    <s v="Minor"/>
    <s v="Successful"/>
    <s v="On Time"/>
    <n v="1"/>
    <n v="1"/>
    <n v="0"/>
    <x v="4"/>
    <x v="0"/>
    <x v="0"/>
    <n v="0"/>
    <n v="0"/>
    <n v="0"/>
    <n v="0"/>
    <n v="1"/>
    <n v="0"/>
    <x v="7"/>
    <s v="-"/>
    <x v="14"/>
    <x v="2"/>
    <s v="No"/>
    <s v="No"/>
    <s v="No"/>
    <s v="Si"/>
    <s v="No"/>
  </r>
  <r>
    <x v="0"/>
    <x v="0"/>
    <x v="1"/>
    <x v="0"/>
    <s v="C001508359"/>
    <x v="36"/>
    <x v="177"/>
    <d v="2018-05-24T15:00:00"/>
    <d v="2018-05-31T17:00:00"/>
    <s v="ALFA | SIGMA - Restore SQL database from SIACESQLPRD"/>
    <x v="0"/>
    <s v="On Time"/>
    <s v="No"/>
    <s v="Standard"/>
    <s v="Successful"/>
    <s v="On Time"/>
    <n v="1"/>
    <n v="1"/>
    <n v="0"/>
    <x v="4"/>
    <x v="0"/>
    <x v="0"/>
    <n v="0"/>
    <n v="0"/>
    <n v="0"/>
    <n v="0"/>
    <n v="1"/>
    <n v="0"/>
    <x v="0"/>
    <s v="C000701606"/>
    <x v="21"/>
    <x v="1"/>
    <s v="No"/>
    <s v="No"/>
    <s v="No"/>
    <s v="Si"/>
    <s v="No"/>
  </r>
  <r>
    <x v="7"/>
    <x v="1"/>
    <x v="0"/>
    <x v="0"/>
    <s v="C41050749"/>
    <x v="41"/>
    <x v="309"/>
    <d v="2018-05-31T17:30:00"/>
    <d v="2018-05-31T21:30:00"/>
    <s v="VWM | LAN | Modificación de Lease time en Segmentos de Academia"/>
    <x v="0"/>
    <s v="On Time"/>
    <s v="No"/>
    <s v="Minor"/>
    <s v="Successful"/>
    <s v="On Time"/>
    <n v="1"/>
    <n v="1"/>
    <n v="0"/>
    <x v="4"/>
    <x v="0"/>
    <x v="0"/>
    <n v="0"/>
    <n v="0"/>
    <n v="0"/>
    <n v="0"/>
    <n v="1"/>
    <n v="0"/>
    <x v="8"/>
    <s v="-"/>
    <x v="14"/>
    <x v="2"/>
    <s v="No"/>
    <s v="No"/>
    <s v="No"/>
    <s v="Si"/>
    <s v="No"/>
  </r>
  <r>
    <x v="4"/>
    <x v="0"/>
    <x v="0"/>
    <x v="0"/>
    <s v="C41028434"/>
    <x v="5"/>
    <x v="6"/>
    <d v="2018-05-31T08:00:00"/>
    <d v="2018-05-31T17:00:00"/>
    <s v="[JST] Install software"/>
    <x v="0"/>
    <s v="On Time"/>
    <s v="No"/>
    <s v="Minor"/>
    <s v="Successful"/>
    <s v="On Time"/>
    <n v="1"/>
    <n v="1"/>
    <n v="0"/>
    <x v="4"/>
    <x v="0"/>
    <x v="0"/>
    <n v="0"/>
    <n v="0"/>
    <n v="0"/>
    <n v="0"/>
    <n v="1"/>
    <n v="0"/>
    <x v="8"/>
    <s v="-"/>
    <x v="5"/>
    <x v="1"/>
    <s v="No"/>
    <s v="No"/>
    <s v="No"/>
    <s v="Si"/>
    <s v="No"/>
  </r>
  <r>
    <x v="4"/>
    <x v="0"/>
    <x v="1"/>
    <x v="0"/>
    <s v="C41042805"/>
    <x v="5"/>
    <x v="6"/>
    <d v="2018-05-31T08:00:00"/>
    <d v="2018-05-31T17:00:00"/>
    <s v="Home Share Clean-up"/>
    <x v="0"/>
    <s v="On Time"/>
    <s v="No"/>
    <s v="Standard"/>
    <s v="Successful"/>
    <s v="On Time"/>
    <n v="1"/>
    <n v="1"/>
    <n v="0"/>
    <x v="4"/>
    <x v="0"/>
    <x v="0"/>
    <n v="0"/>
    <n v="0"/>
    <n v="0"/>
    <n v="0"/>
    <n v="1"/>
    <n v="0"/>
    <x v="8"/>
    <s v="CT40012999"/>
    <x v="5"/>
    <x v="1"/>
    <s v="No"/>
    <s v="No"/>
    <s v="No"/>
    <s v="Si"/>
    <s v="No"/>
  </r>
  <r>
    <x v="7"/>
    <x v="0"/>
    <x v="0"/>
    <x v="0"/>
    <s v="C41025548"/>
    <x v="53"/>
    <x v="204"/>
    <d v="2018-04-30T20:00:00"/>
    <d v="2018-05-01T15:00:00"/>
    <s v="Instalación de parches AIX Servidores Centro Logistico (Fase 3)"/>
    <x v="1"/>
    <s v="On Time"/>
    <s v="Si"/>
    <s v="Minor"/>
    <s v="Not Successful"/>
    <s v="On Time"/>
    <n v="0"/>
    <n v="1"/>
    <n v="1"/>
    <x v="4"/>
    <x v="0"/>
    <x v="0"/>
    <n v="0"/>
    <n v="0"/>
    <n v="0"/>
    <n v="0"/>
    <n v="1"/>
    <n v="0"/>
    <x v="8"/>
    <s v="CT40012628"/>
    <x v="18"/>
    <x v="1"/>
    <s v="No"/>
    <s v="No"/>
    <s v="No"/>
    <s v="Si"/>
    <s v="No"/>
  </r>
  <r>
    <x v="11"/>
    <x v="1"/>
    <x v="0"/>
    <x v="0"/>
    <s v="CRQ252101"/>
    <x v="88"/>
    <x v="367"/>
    <d v="2018-05-24T20:00:00"/>
    <d v="2018-05-30T20:00:00"/>
    <s v="Modificaciones a parámetros de Wireless en 3 Centurias"/>
    <x v="0"/>
    <s v="On Time"/>
    <s v="No"/>
    <s v="Minor"/>
    <s v="Successful"/>
    <s v="On Time"/>
    <n v="1"/>
    <n v="1"/>
    <n v="0"/>
    <x v="4"/>
    <x v="0"/>
    <x v="0"/>
    <n v="0"/>
    <n v="0"/>
    <n v="0"/>
    <n v="0"/>
    <n v="1"/>
    <n v="0"/>
    <x v="6"/>
    <s v="-"/>
    <x v="14"/>
    <x v="2"/>
    <s v="No"/>
    <s v="No"/>
    <s v="No"/>
    <s v="Si"/>
    <s v="No"/>
  </r>
  <r>
    <x v="11"/>
    <x v="0"/>
    <x v="0"/>
    <x v="0"/>
    <s v="CRQ247232"/>
    <x v="29"/>
    <x v="364"/>
    <d v="2018-05-28T07:00:00"/>
    <d v="2018-05-31T17:00:00"/>
    <s v="Ajuste de parametros de performance para los buffer de memoria en los ambientes SRM/SUS DEV y QAS"/>
    <x v="0"/>
    <s v="On Time"/>
    <s v="No"/>
    <s v="Minor"/>
    <s v="Successful"/>
    <s v="On Time"/>
    <n v="1"/>
    <n v="1"/>
    <n v="0"/>
    <x v="4"/>
    <x v="0"/>
    <x v="0"/>
    <n v="0"/>
    <n v="0"/>
    <n v="0"/>
    <n v="0"/>
    <n v="1"/>
    <n v="0"/>
    <x v="6"/>
    <s v="-"/>
    <x v="0"/>
    <x v="0"/>
    <s v="No"/>
    <s v="No"/>
    <s v="No"/>
    <s v="Si"/>
    <s v="No"/>
  </r>
  <r>
    <x v="11"/>
    <x v="0"/>
    <x v="1"/>
    <x v="0"/>
    <s v="CRQ253830"/>
    <x v="89"/>
    <x v="253"/>
    <d v="2018-05-31T12:00:00"/>
    <d v="2018-05-31T13:30:00"/>
    <s v="Actualizar nombre del  CI sea  correcto."/>
    <x v="0"/>
    <s v="On Time"/>
    <s v="No"/>
    <s v="Standard"/>
    <s v="Successful"/>
    <s v="On Time"/>
    <n v="1"/>
    <n v="1"/>
    <n v="0"/>
    <x v="4"/>
    <x v="0"/>
    <x v="0"/>
    <n v="0"/>
    <n v="0"/>
    <n v="0"/>
    <n v="0"/>
    <n v="1"/>
    <n v="0"/>
    <x v="6"/>
    <s v="-"/>
    <x v="1"/>
    <x v="1"/>
    <s v="No"/>
    <s v="No"/>
    <s v="No"/>
    <s v="Si"/>
    <s v="No"/>
  </r>
  <r>
    <x v="11"/>
    <x v="1"/>
    <x v="0"/>
    <x v="0"/>
    <s v="CRQ251036"/>
    <x v="75"/>
    <x v="436"/>
    <d v="2018-05-16T12:00:00"/>
    <d v="2018-05-29T17:00:00"/>
    <s v="Habilitar Servicios de red en edificio Sistemales 3 Centurias"/>
    <x v="0"/>
    <s v="On Time"/>
    <s v="No"/>
    <s v="Minor"/>
    <s v="Successful"/>
    <s v="On Time"/>
    <n v="1"/>
    <n v="1"/>
    <n v="0"/>
    <x v="4"/>
    <x v="0"/>
    <x v="0"/>
    <n v="0"/>
    <n v="0"/>
    <n v="0"/>
    <n v="0"/>
    <n v="1"/>
    <n v="0"/>
    <x v="6"/>
    <s v="-"/>
    <x v="30"/>
    <x v="2"/>
    <s v="No"/>
    <s v="No"/>
    <s v="No"/>
    <s v="Si"/>
    <s v="No"/>
  </r>
  <r>
    <x v="11"/>
    <x v="1"/>
    <x v="0"/>
    <x v="0"/>
    <s v="CRQ251906"/>
    <x v="75"/>
    <x v="436"/>
    <d v="2018-05-21T11:00:00"/>
    <d v="2018-05-25T23:00:00"/>
    <s v="Decomiso de equipo SD WAN en QRO y en Acuario instalado en el enlace L2L de Acuario-Qro. "/>
    <x v="0"/>
    <s v="On Time"/>
    <s v="No"/>
    <s v="Minor"/>
    <s v="Successful"/>
    <s v="On Time"/>
    <n v="1"/>
    <n v="1"/>
    <n v="0"/>
    <x v="4"/>
    <x v="0"/>
    <x v="0"/>
    <n v="0"/>
    <n v="0"/>
    <n v="0"/>
    <n v="0"/>
    <n v="1"/>
    <n v="0"/>
    <x v="6"/>
    <s v="-"/>
    <x v="30"/>
    <x v="2"/>
    <s v="No"/>
    <s v="No"/>
    <s v="No"/>
    <s v="Si"/>
    <s v="No"/>
  </r>
  <r>
    <x v="11"/>
    <x v="0"/>
    <x v="0"/>
    <x v="0"/>
    <s v="CRQ252501"/>
    <x v="89"/>
    <x v="437"/>
    <d v="2018-05-25T11:00:00"/>
    <d v="2018-05-28T18:00:00"/>
    <s v="Mitigacion de vulnerabilidades Oleada 1"/>
    <x v="0"/>
    <s v="On Time"/>
    <s v="No"/>
    <s v="Minor"/>
    <s v="Successful"/>
    <s v="On Time"/>
    <n v="1"/>
    <n v="1"/>
    <n v="0"/>
    <x v="4"/>
    <x v="0"/>
    <x v="0"/>
    <n v="0"/>
    <n v="0"/>
    <n v="0"/>
    <n v="0"/>
    <n v="1"/>
    <n v="0"/>
    <x v="6"/>
    <s v="-"/>
    <x v="1"/>
    <x v="1"/>
    <s v="No"/>
    <s v="No"/>
    <s v="No"/>
    <s v="Si"/>
    <s v="No"/>
  </r>
  <r>
    <x v="11"/>
    <x v="0"/>
    <x v="0"/>
    <x v="0"/>
    <s v="CRQ253101"/>
    <x v="78"/>
    <x v="161"/>
    <d v="2018-05-25T22:00:00"/>
    <d v="2018-05-28T18:00:00"/>
    <s v="Actualización de firmware del Flash System 840 a la versión 1.4.7.1 "/>
    <x v="0"/>
    <s v="On Time"/>
    <s v="No"/>
    <s v="Minor"/>
    <s v="Successful"/>
    <s v="On Time"/>
    <n v="1"/>
    <n v="1"/>
    <n v="0"/>
    <x v="4"/>
    <x v="0"/>
    <x v="0"/>
    <n v="0"/>
    <n v="0"/>
    <n v="0"/>
    <n v="0"/>
    <n v="1"/>
    <n v="0"/>
    <x v="6"/>
    <s v="-"/>
    <x v="9"/>
    <x v="1"/>
    <s v="No"/>
    <s v="No"/>
    <s v="No"/>
    <s v="Si"/>
    <s v="No"/>
  </r>
  <r>
    <x v="11"/>
    <x v="0"/>
    <x v="0"/>
    <x v="0"/>
    <s v="CRQ251604"/>
    <x v="73"/>
    <x v="429"/>
    <d v="2018-05-26T10:00:00"/>
    <d v="2018-05-28T18:00:00"/>
    <s v="Mitigacion de Vulnerabilidad de SQL Server Database "/>
    <x v="0"/>
    <s v="On Time"/>
    <s v="No"/>
    <s v="Minor"/>
    <s v="Successful"/>
    <s v="On Time"/>
    <n v="1"/>
    <n v="1"/>
    <n v="0"/>
    <x v="4"/>
    <x v="0"/>
    <x v="0"/>
    <n v="0"/>
    <n v="0"/>
    <n v="0"/>
    <n v="0"/>
    <n v="1"/>
    <n v="0"/>
    <x v="6"/>
    <s v="-"/>
    <x v="21"/>
    <x v="1"/>
    <s v="No"/>
    <s v="No"/>
    <s v="No"/>
    <s v="Si"/>
    <s v="No"/>
  </r>
  <r>
    <x v="11"/>
    <x v="0"/>
    <x v="0"/>
    <x v="0"/>
    <s v="CRQ252909"/>
    <x v="29"/>
    <x v="422"/>
    <d v="2018-05-28T09:00:00"/>
    <d v="2018-05-28T23:50:00"/>
    <s v="Pruebas de Restore IDM DB - SAP"/>
    <x v="0"/>
    <s v="On Time"/>
    <s v="No"/>
    <s v="Minor"/>
    <s v="Successful"/>
    <s v="On Time"/>
    <n v="1"/>
    <n v="1"/>
    <n v="0"/>
    <x v="4"/>
    <x v="0"/>
    <x v="0"/>
    <n v="0"/>
    <n v="0"/>
    <n v="0"/>
    <n v="0"/>
    <n v="1"/>
    <n v="0"/>
    <x v="6"/>
    <s v="-"/>
    <x v="0"/>
    <x v="0"/>
    <s v="No"/>
    <s v="No"/>
    <s v="No"/>
    <s v="Si"/>
    <s v="No"/>
  </r>
  <r>
    <x v="11"/>
    <x v="0"/>
    <x v="1"/>
    <x v="0"/>
    <s v="CRQ253614"/>
    <x v="29"/>
    <x v="422"/>
    <d v="2018-05-29T12:00:00"/>
    <d v="2018-05-29T18:00:00"/>
    <s v="Actualización de CI´s en la CMDB"/>
    <x v="0"/>
    <s v="On Time"/>
    <s v="No"/>
    <s v="Standard"/>
    <s v="Successful"/>
    <s v="On Time"/>
    <n v="1"/>
    <n v="1"/>
    <n v="0"/>
    <x v="4"/>
    <x v="0"/>
    <x v="0"/>
    <n v="0"/>
    <n v="0"/>
    <n v="0"/>
    <n v="0"/>
    <n v="1"/>
    <n v="0"/>
    <x v="6"/>
    <s v="-"/>
    <x v="0"/>
    <x v="0"/>
    <s v="No"/>
    <s v="No"/>
    <s v="No"/>
    <s v="Si"/>
    <s v="No"/>
  </r>
  <r>
    <x v="11"/>
    <x v="1"/>
    <x v="0"/>
    <x v="0"/>
    <s v="CRQ253311"/>
    <x v="16"/>
    <x v="367"/>
    <d v="2018-05-29T19:00:00"/>
    <d v="2018-05-29T21:00:00"/>
    <s v="Configuración de Regla de Firewall."/>
    <x v="0"/>
    <s v="On Time"/>
    <s v="No"/>
    <s v="Minor"/>
    <s v="Successful"/>
    <s v="On Time"/>
    <n v="1"/>
    <n v="1"/>
    <n v="0"/>
    <x v="4"/>
    <x v="0"/>
    <x v="0"/>
    <n v="0"/>
    <n v="0"/>
    <n v="0"/>
    <n v="0"/>
    <n v="1"/>
    <n v="0"/>
    <x v="6"/>
    <s v="-"/>
    <x v="11"/>
    <x v="2"/>
    <s v="No"/>
    <s v="No"/>
    <s v="No"/>
    <s v="Si"/>
    <s v="No"/>
  </r>
  <r>
    <x v="28"/>
    <x v="0"/>
    <x v="0"/>
    <x v="0"/>
    <s v="C001497716"/>
    <x v="0"/>
    <x v="135"/>
    <d v="2018-05-31T12:00:00"/>
    <d v="2018-05-31T16:00:00"/>
    <s v="GDG/SAP TSMX /DEV/BWP/CST configuration for SAP and server"/>
    <x v="0"/>
    <s v="On Time"/>
    <s v="No"/>
    <s v="Minor"/>
    <s v="Successful"/>
    <s v="On Time"/>
    <n v="1"/>
    <n v="1"/>
    <n v="0"/>
    <x v="4"/>
    <x v="0"/>
    <x v="0"/>
    <n v="0"/>
    <n v="0"/>
    <n v="0"/>
    <n v="0"/>
    <n v="1"/>
    <n v="0"/>
    <x v="4"/>
    <s v="-"/>
    <x v="0"/>
    <x v="0"/>
    <s v="No"/>
    <s v="No"/>
    <s v="No"/>
    <s v="Si"/>
    <s v="No"/>
  </r>
  <r>
    <x v="4"/>
    <x v="0"/>
    <x v="0"/>
    <x v="0"/>
    <s v="C41051884 "/>
    <x v="5"/>
    <x v="6"/>
    <d v="2018-05-30T16:00:00"/>
    <d v="2018-05-30T19:00:00"/>
    <s v="Change folder name on PROJECT SHARE"/>
    <x v="0"/>
    <s v="On Time"/>
    <s v="No"/>
    <s v="Minor"/>
    <s v="Successful"/>
    <s v="On Time"/>
    <n v="1"/>
    <n v="1"/>
    <n v="0"/>
    <x v="4"/>
    <x v="0"/>
    <x v="0"/>
    <n v="0"/>
    <n v="0"/>
    <n v="0"/>
    <n v="0"/>
    <n v="1"/>
    <n v="0"/>
    <x v="8"/>
    <s v="CT40011330"/>
    <x v="5"/>
    <x v="1"/>
    <s v="No"/>
    <s v="No"/>
    <s v="No"/>
    <s v="Si"/>
    <s v="No"/>
  </r>
  <r>
    <x v="1"/>
    <x v="0"/>
    <x v="1"/>
    <x v="0"/>
    <s v="C001505682"/>
    <x v="1"/>
    <x v="10"/>
    <d v="2018-05-30T12:00:00"/>
    <d v="2018-05-31T18:00:00"/>
    <s v="AMER | VITRO | Update of CMDB - related to Change C001486912 (server AZSRVAP25)"/>
    <x v="0"/>
    <s v="On Time"/>
    <s v="No"/>
    <s v="Standard"/>
    <s v="Successful"/>
    <s v="On Time"/>
    <n v="1"/>
    <n v="1"/>
    <n v="0"/>
    <x v="4"/>
    <x v="0"/>
    <x v="0"/>
    <n v="0"/>
    <n v="0"/>
    <n v="0"/>
    <n v="0"/>
    <n v="1"/>
    <n v="0"/>
    <x v="1"/>
    <s v="CMOD315285"/>
    <x v="1"/>
    <x v="1"/>
    <s v="No"/>
    <s v="No"/>
    <s v="No"/>
    <s v="Si"/>
    <s v="No"/>
  </r>
  <r>
    <x v="1"/>
    <x v="0"/>
    <x v="1"/>
    <x v="0"/>
    <s v="C001504498"/>
    <x v="1"/>
    <x v="302"/>
    <d v="2018-05-28T13:30:00"/>
    <d v="2018-05-28T15:00:00"/>
    <s v="AMER | VITRO | Restart server VSXPDPX(ah3ha167)"/>
    <x v="0"/>
    <s v="On Time"/>
    <s v="No"/>
    <s v="Standard"/>
    <s v="Successful"/>
    <s v="On Time"/>
    <n v="1"/>
    <n v="1"/>
    <n v="0"/>
    <x v="4"/>
    <x v="0"/>
    <x v="0"/>
    <n v="0"/>
    <n v="0"/>
    <n v="0"/>
    <n v="0"/>
    <n v="1"/>
    <n v="0"/>
    <x v="1"/>
    <s v="C001260987"/>
    <x v="1"/>
    <x v="1"/>
    <s v="No"/>
    <s v="No"/>
    <s v="No"/>
    <s v="Si"/>
    <s v="No"/>
  </r>
  <r>
    <x v="41"/>
    <x v="0"/>
    <x v="0"/>
    <x v="0"/>
    <s v="C001423111"/>
    <x v="1"/>
    <x v="138"/>
    <d v="2018-04-04T17:00:00"/>
    <d v="2018-05-09T00:00:00"/>
    <s v="AMER | SMK | Rundown System VM MX-LRS1-M033"/>
    <x v="0"/>
    <s v="On Time"/>
    <s v="No"/>
    <s v="Minor"/>
    <s v="Successful"/>
    <s v="On Time"/>
    <n v="1"/>
    <n v="1"/>
    <n v="0"/>
    <x v="4"/>
    <x v="0"/>
    <x v="0"/>
    <n v="0"/>
    <n v="0"/>
    <n v="0"/>
    <n v="0"/>
    <n v="1"/>
    <n v="0"/>
    <x v="7"/>
    <s v="C000256554"/>
    <x v="1"/>
    <x v="1"/>
    <s v="No"/>
    <s v="No"/>
    <s v="No"/>
    <s v="Si"/>
    <s v="No"/>
  </r>
  <r>
    <x v="41"/>
    <x v="1"/>
    <x v="0"/>
    <x v="0"/>
    <s v="C001449759"/>
    <x v="97"/>
    <x v="438"/>
    <d v="2018-04-06T20:00:00"/>
    <d v="2018-05-07T20:00:00"/>
    <s v="SKM |TSS | Queretaro la Noria | ACOMPAÑAMIENTO A PROVEEDOR PRUEBAS DE REDUNDANCIA"/>
    <x v="0"/>
    <s v="On Time"/>
    <s v="No"/>
    <s v="Minor"/>
    <s v="Successful"/>
    <s v="On Time"/>
    <n v="1"/>
    <n v="1"/>
    <n v="0"/>
    <x v="4"/>
    <x v="0"/>
    <x v="0"/>
    <n v="0"/>
    <n v="0"/>
    <n v="0"/>
    <n v="0"/>
    <n v="1"/>
    <n v="0"/>
    <x v="7"/>
    <s v="C001448578"/>
    <x v="14"/>
    <x v="2"/>
    <s v="No"/>
    <s v="No"/>
    <s v="No"/>
    <s v="Si"/>
    <s v="No"/>
  </r>
  <r>
    <x v="41"/>
    <x v="1"/>
    <x v="0"/>
    <x v="0"/>
    <s v="C001467704"/>
    <x v="97"/>
    <x v="309"/>
    <d v="2018-05-08T17:00:00"/>
    <d v="2018-05-08T23:00:00"/>
    <s v="SKM | TSS | LAN | Pruebas de configuracion de Shapping para trafico de Backups entre LRS y ACO"/>
    <x v="0"/>
    <s v="On Time"/>
    <s v="No"/>
    <s v="Minor"/>
    <s v="Successful"/>
    <s v="On Time"/>
    <n v="1"/>
    <n v="1"/>
    <n v="0"/>
    <x v="4"/>
    <x v="0"/>
    <x v="0"/>
    <n v="0"/>
    <n v="0"/>
    <n v="0"/>
    <n v="0"/>
    <n v="1"/>
    <n v="0"/>
    <x v="7"/>
    <s v="-"/>
    <x v="14"/>
    <x v="2"/>
    <s v="No"/>
    <s v="No"/>
    <s v="No"/>
    <s v="Si"/>
    <s v="No"/>
  </r>
  <r>
    <x v="41"/>
    <x v="0"/>
    <x v="0"/>
    <x v="0"/>
    <s v="C001471328"/>
    <x v="1"/>
    <x v="80"/>
    <d v="2018-05-02T15:00:00"/>
    <d v="2018-05-16T23:59:00"/>
    <s v="AMER | SKM | Release to operations Windows Servers"/>
    <x v="0"/>
    <s v="On Time"/>
    <s v="No"/>
    <s v="Minor"/>
    <s v="Successful"/>
    <s v="On Time"/>
    <n v="1"/>
    <n v="1"/>
    <n v="0"/>
    <x v="4"/>
    <x v="0"/>
    <x v="0"/>
    <n v="0"/>
    <n v="0"/>
    <n v="0"/>
    <n v="0"/>
    <n v="1"/>
    <n v="0"/>
    <x v="7"/>
    <s v="C000518578"/>
    <x v="1"/>
    <x v="1"/>
    <s v="No"/>
    <s v="No"/>
    <s v="No"/>
    <s v="Si"/>
    <s v="No"/>
  </r>
  <r>
    <x v="41"/>
    <x v="0"/>
    <x v="0"/>
    <x v="0"/>
    <s v="C001475421"/>
    <x v="1"/>
    <x v="80"/>
    <d v="2018-05-11T10:00:00"/>
    <d v="2018-05-15T23:59:00"/>
    <s v="AMER | SKM | Rundown System MX-QTR2-M005 | DO 53301315"/>
    <x v="0"/>
    <s v="On Time"/>
    <s v="No"/>
    <s v="Minor"/>
    <s v="Successful"/>
    <s v="On Time"/>
    <n v="1"/>
    <n v="1"/>
    <n v="0"/>
    <x v="4"/>
    <x v="0"/>
    <x v="0"/>
    <n v="0"/>
    <n v="0"/>
    <n v="0"/>
    <n v="0"/>
    <n v="1"/>
    <n v="0"/>
    <x v="7"/>
    <s v="C000256554"/>
    <x v="1"/>
    <x v="1"/>
    <s v="No"/>
    <s v="No"/>
    <s v="No"/>
    <s v="Si"/>
    <s v="No"/>
  </r>
  <r>
    <x v="41"/>
    <x v="1"/>
    <x v="0"/>
    <x v="0"/>
    <s v="C001479030"/>
    <x v="97"/>
    <x v="439"/>
    <d v="2018-05-14T10:00:00"/>
    <d v="2018-05-16T00:00:00"/>
    <s v="SKM | MHO | PBAS APUNTAR APS DEL EXPERIENCE CENTRE A WLC DE MIAMI"/>
    <x v="0"/>
    <s v="On Time"/>
    <s v="No"/>
    <s v="Minor"/>
    <s v="Successful"/>
    <s v="On Time"/>
    <n v="1"/>
    <n v="1"/>
    <n v="0"/>
    <x v="4"/>
    <x v="0"/>
    <x v="0"/>
    <n v="0"/>
    <n v="0"/>
    <n v="0"/>
    <n v="0"/>
    <n v="1"/>
    <n v="0"/>
    <x v="7"/>
    <s v="-"/>
    <x v="14"/>
    <x v="2"/>
    <s v="No"/>
    <s v="No"/>
    <s v="No"/>
    <s v="Si"/>
    <s v="No"/>
  </r>
  <r>
    <x v="41"/>
    <x v="0"/>
    <x v="0"/>
    <x v="0"/>
    <s v="C001480477"/>
    <x v="60"/>
    <x v="106"/>
    <d v="2018-05-06T15:00:00"/>
    <d v="2018-05-06T17:00:00"/>
    <s v="AMER | SKM | CULIACAN | Accompaniment for power line shutdown"/>
    <x v="0"/>
    <s v="On Time"/>
    <s v="No"/>
    <s v="Minor"/>
    <s v="Successful"/>
    <s v="On Time"/>
    <n v="1"/>
    <n v="1"/>
    <n v="0"/>
    <x v="4"/>
    <x v="0"/>
    <x v="0"/>
    <n v="0"/>
    <n v="0"/>
    <n v="0"/>
    <n v="0"/>
    <n v="1"/>
    <n v="0"/>
    <x v="7"/>
    <s v="-"/>
    <x v="10"/>
    <x v="1"/>
    <s v="No"/>
    <s v="No"/>
    <s v="No"/>
    <s v="Si"/>
    <s v="No"/>
  </r>
  <r>
    <x v="5"/>
    <x v="0"/>
    <x v="1"/>
    <x v="0"/>
    <s v="C001482020"/>
    <x v="0"/>
    <x v="84"/>
    <d v="2018-05-06T08:00:00"/>
    <d v="2018-05-06T23:00:00"/>
    <s v="[GRUPO KUO] / [ SAP -TSMX ] / [ PR ] FRP - SAP Parameter Change_Offline /CCAB; ITO.CAB pre-approved [4EP]"/>
    <x v="0"/>
    <s v="On Time"/>
    <s v="No"/>
    <s v="Standard"/>
    <s v="Successful"/>
    <s v="On Time"/>
    <n v="1"/>
    <n v="1"/>
    <n v="0"/>
    <x v="4"/>
    <x v="0"/>
    <x v="0"/>
    <n v="0"/>
    <n v="0"/>
    <n v="0"/>
    <n v="0"/>
    <n v="1"/>
    <n v="0"/>
    <x v="4"/>
    <s v="CMOD317344"/>
    <x v="0"/>
    <x v="0"/>
    <s v="No"/>
    <s v="No"/>
    <s v="No"/>
    <s v="Si"/>
    <s v="No"/>
  </r>
  <r>
    <x v="5"/>
    <x v="0"/>
    <x v="1"/>
    <x v="0"/>
    <s v="C001483299"/>
    <x v="0"/>
    <x v="120"/>
    <d v="2018-05-07T18:00:00"/>
    <d v="2018-05-07T19:00:00"/>
    <s v="[GRUPO KUO / [ SAP TS-MX ] / [ PR ] / [ PRE ] - SAP Parameter Change_Offline / ITO.CAB pre-approved [4EP]"/>
    <x v="0"/>
    <s v="On Time"/>
    <s v="No"/>
    <s v="Standard"/>
    <s v="Successful"/>
    <s v="On Time"/>
    <n v="1"/>
    <n v="1"/>
    <n v="0"/>
    <x v="4"/>
    <x v="0"/>
    <x v="0"/>
    <n v="0"/>
    <n v="0"/>
    <n v="0"/>
    <n v="0"/>
    <n v="1"/>
    <n v="0"/>
    <x v="4"/>
    <s v="CMOD317344"/>
    <x v="0"/>
    <x v="0"/>
    <s v="No"/>
    <s v="No"/>
    <s v="No"/>
    <s v="Si"/>
    <s v="No"/>
  </r>
  <r>
    <x v="41"/>
    <x v="0"/>
    <x v="0"/>
    <x v="0"/>
    <s v="C001483307"/>
    <x v="21"/>
    <x v="440"/>
    <d v="2018-05-12T09:00:00"/>
    <d v="2018-05-15T23:00:00"/>
    <s v="Smurfit Kappa MX | Renovación de infraestructura | Migración de servidores físicos en Corrugado Altas [Prueba Piloto]"/>
    <x v="0"/>
    <s v="On Time"/>
    <s v="No"/>
    <s v="Minor"/>
    <s v="Successful"/>
    <s v="On Time"/>
    <n v="1"/>
    <n v="1"/>
    <n v="0"/>
    <x v="4"/>
    <x v="0"/>
    <x v="0"/>
    <n v="0"/>
    <n v="0"/>
    <n v="0"/>
    <n v="0"/>
    <n v="1"/>
    <n v="0"/>
    <x v="7"/>
    <s v="-"/>
    <x v="15"/>
    <x v="1"/>
    <s v="No"/>
    <s v="No"/>
    <s v="No"/>
    <s v="Si"/>
    <s v="No"/>
  </r>
  <r>
    <x v="26"/>
    <x v="0"/>
    <x v="1"/>
    <x v="0"/>
    <s v="C001483416"/>
    <x v="0"/>
    <x v="198"/>
    <d v="2018-05-08T19:00:00"/>
    <d v="2018-05-08T21:00:00"/>
    <s v="[VOLARIS] / [ SAP - MX ] / [ QAS ] / [ VEQ ] / [ MX ] - RESTART /ITO.CAB pre-approved [4EP]"/>
    <x v="0"/>
    <s v="On Time"/>
    <s v="No"/>
    <s v="Standard"/>
    <s v="Successful"/>
    <s v="On Time"/>
    <n v="1"/>
    <n v="1"/>
    <n v="0"/>
    <x v="4"/>
    <x v="0"/>
    <x v="0"/>
    <n v="0"/>
    <n v="0"/>
    <n v="0"/>
    <n v="0"/>
    <n v="1"/>
    <n v="0"/>
    <x v="4"/>
    <s v="CMOD316997"/>
    <x v="0"/>
    <x v="0"/>
    <s v="No"/>
    <s v="No"/>
    <s v="No"/>
    <s v="Si"/>
    <s v="No"/>
  </r>
  <r>
    <x v="5"/>
    <x v="0"/>
    <x v="1"/>
    <x v="0"/>
    <s v="C001485024"/>
    <x v="1"/>
    <x v="61"/>
    <d v="2018-05-09T20:30:00"/>
    <d v="2018-05-10T00:00:00"/>
    <s v="AMER | KUO | Healthy restart of server : &quot;DEMTYAPPVM05&quot;"/>
    <x v="0"/>
    <s v="On Time"/>
    <s v="No"/>
    <s v="Standard"/>
    <s v="Successful"/>
    <s v="On Time"/>
    <n v="1"/>
    <n v="1"/>
    <n v="0"/>
    <x v="4"/>
    <x v="0"/>
    <x v="0"/>
    <n v="0"/>
    <n v="0"/>
    <n v="0"/>
    <n v="0"/>
    <n v="1"/>
    <n v="0"/>
    <x v="4"/>
    <s v="C000961078"/>
    <x v="1"/>
    <x v="1"/>
    <s v="No"/>
    <s v="No"/>
    <s v="No"/>
    <s v="Si"/>
    <s v="No"/>
  </r>
  <r>
    <x v="41"/>
    <x v="0"/>
    <x v="0"/>
    <x v="0"/>
    <s v="C001485894"/>
    <x v="60"/>
    <x v="106"/>
    <d v="2018-05-13T15:00:00"/>
    <d v="2018-05-13T20:00:00"/>
    <s v="AMER | SKM | CULIACAN | Accompaniment for power line shutdown"/>
    <x v="0"/>
    <s v="On Time"/>
    <s v="No"/>
    <s v="Minor"/>
    <s v="Successful"/>
    <s v="On Time"/>
    <n v="1"/>
    <n v="1"/>
    <n v="0"/>
    <x v="4"/>
    <x v="0"/>
    <x v="0"/>
    <n v="0"/>
    <n v="0"/>
    <n v="0"/>
    <n v="0"/>
    <n v="1"/>
    <n v="0"/>
    <x v="7"/>
    <s v="-"/>
    <x v="10"/>
    <x v="1"/>
    <s v="No"/>
    <s v="No"/>
    <s v="No"/>
    <s v="Si"/>
    <s v="No"/>
  </r>
  <r>
    <x v="41"/>
    <x v="0"/>
    <x v="0"/>
    <x v="0"/>
    <s v="C001485896"/>
    <x v="60"/>
    <x v="106"/>
    <d v="2018-05-12T06:00:00"/>
    <d v="2018-05-12T22:00:00"/>
    <s v="AMER | SKM | POLANCO | Accompaniment for power line shutdown"/>
    <x v="0"/>
    <s v="On Time"/>
    <s v="No"/>
    <s v="Minor"/>
    <s v="Successful"/>
    <s v="On Time"/>
    <n v="1"/>
    <n v="1"/>
    <n v="0"/>
    <x v="4"/>
    <x v="0"/>
    <x v="0"/>
    <n v="0"/>
    <n v="0"/>
    <n v="0"/>
    <n v="0"/>
    <n v="1"/>
    <n v="0"/>
    <x v="7"/>
    <s v="-"/>
    <x v="10"/>
    <x v="1"/>
    <s v="No"/>
    <s v="No"/>
    <s v="No"/>
    <s v="Si"/>
    <s v="No"/>
  </r>
  <r>
    <x v="41"/>
    <x v="0"/>
    <x v="1"/>
    <x v="0"/>
    <s v="C001486970"/>
    <x v="1"/>
    <x v="138"/>
    <d v="2018-05-16T07:00:00"/>
    <d v="2018-05-17T03:00:00"/>
    <s v="AMER | SMK | InstallingUpdates on server´s Test May 2018"/>
    <x v="0"/>
    <s v="On Time"/>
    <s v="No"/>
    <s v="Standard"/>
    <s v="Successful"/>
    <s v="On Time"/>
    <n v="1"/>
    <n v="1"/>
    <n v="0"/>
    <x v="4"/>
    <x v="0"/>
    <x v="0"/>
    <n v="0"/>
    <n v="0"/>
    <n v="0"/>
    <n v="0"/>
    <n v="1"/>
    <n v="0"/>
    <x v="7"/>
    <s v="C000312898"/>
    <x v="1"/>
    <x v="1"/>
    <s v="No"/>
    <s v="No"/>
    <s v="No"/>
    <s v="Si"/>
    <s v="No"/>
  </r>
  <r>
    <x v="5"/>
    <x v="0"/>
    <x v="1"/>
    <x v="0"/>
    <s v="C001491999"/>
    <x v="4"/>
    <x v="4"/>
    <d v="2018-05-16T12:15:00"/>
    <d v="2018-05-16T14:00:00"/>
    <s v="AMER / Grupo KUO / RETAILQRO01 / PSO=Y/ SAP HANA block Increase on virtual machines"/>
    <x v="0"/>
    <s v="On Time"/>
    <s v="No"/>
    <s v="Standard"/>
    <s v="Successful"/>
    <s v="On Time"/>
    <n v="1"/>
    <n v="1"/>
    <n v="0"/>
    <x v="4"/>
    <x v="0"/>
    <x v="0"/>
    <n v="0"/>
    <n v="0"/>
    <n v="0"/>
    <n v="0"/>
    <n v="1"/>
    <n v="0"/>
    <x v="4"/>
    <s v="C000026001"/>
    <x v="4"/>
    <x v="1"/>
    <s v="No"/>
    <s v="No"/>
    <s v="No"/>
    <s v="Si"/>
    <s v="No"/>
  </r>
  <r>
    <x v="0"/>
    <x v="0"/>
    <x v="0"/>
    <x v="0"/>
    <s v="C001492124"/>
    <x v="17"/>
    <x v="22"/>
    <d v="2018-05-25T09:00:00"/>
    <d v="2018-05-25T17:00:00"/>
    <s v="AMER | ALFACORP | Accompaniment Electric check in Corporativo Mexico"/>
    <x v="0"/>
    <s v="On Time"/>
    <s v="No"/>
    <s v="Minor"/>
    <s v="Successful"/>
    <s v="On Time"/>
    <n v="1"/>
    <n v="1"/>
    <n v="0"/>
    <x v="4"/>
    <x v="0"/>
    <x v="0"/>
    <n v="0"/>
    <n v="0"/>
    <n v="0"/>
    <n v="0"/>
    <n v="1"/>
    <n v="0"/>
    <x v="0"/>
    <s v="-"/>
    <x v="5"/>
    <x v="1"/>
    <s v="No"/>
    <s v="No"/>
    <s v="No"/>
    <s v="Si"/>
    <s v="No"/>
  </r>
  <r>
    <x v="20"/>
    <x v="0"/>
    <x v="0"/>
    <x v="1"/>
    <s v="C001493618"/>
    <x v="4"/>
    <x v="27"/>
    <d v="2018-05-16T18:00:00"/>
    <d v="2018-05-16T19:00:00"/>
    <s v="AMER | Multiple | Healthy restart of server : &quot;SAIQROAWV15 &quot;"/>
    <x v="0"/>
    <s v="On Time"/>
    <s v="No"/>
    <s v="Minor"/>
    <s v="Successful"/>
    <s v="On Time"/>
    <n v="1"/>
    <n v="1"/>
    <n v="0"/>
    <x v="4"/>
    <x v="0"/>
    <x v="2"/>
    <n v="1"/>
    <n v="0"/>
    <n v="0"/>
    <n v="0"/>
    <n v="1"/>
    <n v="0"/>
    <x v="4"/>
    <s v="C000961078"/>
    <x v="4"/>
    <x v="1"/>
    <s v="No"/>
    <s v="No"/>
    <s v="No"/>
    <s v="Si"/>
    <s v="No"/>
  </r>
  <r>
    <x v="1"/>
    <x v="0"/>
    <x v="1"/>
    <x v="0"/>
    <s v="C001495097"/>
    <x v="35"/>
    <x v="52"/>
    <d v="2018-05-19T05:00:00"/>
    <d v="2018-05-19T08:00:00"/>
    <s v="AMER | VITRO | Restart Colombia servers"/>
    <x v="0"/>
    <s v="On Time"/>
    <s v="No"/>
    <s v="Standard"/>
    <s v="Successful"/>
    <s v="On Time"/>
    <n v="1"/>
    <n v="1"/>
    <n v="0"/>
    <x v="4"/>
    <x v="0"/>
    <x v="0"/>
    <n v="0"/>
    <n v="0"/>
    <n v="0"/>
    <n v="0"/>
    <n v="1"/>
    <n v="0"/>
    <x v="1"/>
    <s v="C000763299"/>
    <x v="20"/>
    <x v="1"/>
    <s v="No"/>
    <s v="No"/>
    <s v="No"/>
    <s v="Si"/>
    <s v="No"/>
  </r>
  <r>
    <x v="5"/>
    <x v="0"/>
    <x v="1"/>
    <x v="0"/>
    <s v="C001495867"/>
    <x v="1"/>
    <x v="138"/>
    <d v="2018-05-21T13:30:00"/>
    <d v="2018-05-21T17:00:00"/>
    <s v="AMER | Multiple | Healthy restart of server : &quot;Demtyqasvm02&quot;"/>
    <x v="0"/>
    <s v="On Time"/>
    <s v="No"/>
    <s v="Standard"/>
    <s v="Successful"/>
    <s v="On Time"/>
    <n v="1"/>
    <n v="1"/>
    <n v="0"/>
    <x v="4"/>
    <x v="0"/>
    <x v="0"/>
    <n v="0"/>
    <n v="0"/>
    <n v="0"/>
    <n v="0"/>
    <n v="1"/>
    <n v="0"/>
    <x v="4"/>
    <s v="C000961078"/>
    <x v="1"/>
    <x v="1"/>
    <s v="No"/>
    <s v="No"/>
    <s v="No"/>
    <s v="Si"/>
    <s v="No"/>
  </r>
  <r>
    <x v="1"/>
    <x v="0"/>
    <x v="1"/>
    <x v="0"/>
    <s v="C001501160"/>
    <x v="14"/>
    <x v="261"/>
    <d v="2018-05-24T16:00:00"/>
    <d v="2018-05-24T19:00:00"/>
    <s v="AMER | VITRO | Restart server scarrisa02"/>
    <x v="0"/>
    <s v="On Time"/>
    <s v="No"/>
    <s v="Standard"/>
    <s v="Successful"/>
    <s v="On Time"/>
    <n v="1"/>
    <n v="1"/>
    <n v="0"/>
    <x v="4"/>
    <x v="0"/>
    <x v="0"/>
    <n v="0"/>
    <n v="0"/>
    <n v="0"/>
    <n v="0"/>
    <n v="1"/>
    <n v="0"/>
    <x v="1"/>
    <s v="C001260987"/>
    <x v="9"/>
    <x v="1"/>
    <s v="No"/>
    <s v="No"/>
    <s v="No"/>
    <s v="Si"/>
    <s v="No"/>
  </r>
  <r>
    <x v="8"/>
    <x v="2"/>
    <x v="0"/>
    <x v="1"/>
    <s v="C001505677"/>
    <x v="13"/>
    <x v="90"/>
    <d v="2018-05-29T17:20:00"/>
    <d v="2018-05-30T00:00:00"/>
    <s v="TSMX | PME | Cambio de HDD en servidor primario de InConcert"/>
    <x v="0"/>
    <s v="On Time"/>
    <s v="No"/>
    <s v="Minor"/>
    <s v="Successful"/>
    <s v="On Time"/>
    <n v="1"/>
    <n v="1"/>
    <n v="0"/>
    <x v="4"/>
    <x v="0"/>
    <x v="2"/>
    <n v="1"/>
    <n v="0"/>
    <n v="0"/>
    <n v="0"/>
    <n v="1"/>
    <n v="0"/>
    <x v="7"/>
    <s v="-"/>
    <x v="8"/>
    <x v="3"/>
    <s v="No"/>
    <s v="No"/>
    <s v="No"/>
    <s v="Si"/>
    <s v="No"/>
  </r>
  <r>
    <x v="28"/>
    <x v="0"/>
    <x v="1"/>
    <x v="0"/>
    <s v="C001508344"/>
    <x v="0"/>
    <x v="135"/>
    <d v="2018-05-31T12:30:00"/>
    <d v="2018-05-31T14:30:00"/>
    <s v="[GDG ] / [ SAP -MX] / [ PRD ] / [ GSP] / [ MX] - SAP Parameter Change_Offline / ITO.CAB pre-approved [4EP]"/>
    <x v="0"/>
    <s v="On Time"/>
    <s v="No"/>
    <s v="Standard"/>
    <s v="Successful"/>
    <s v="On Time"/>
    <n v="1"/>
    <n v="1"/>
    <n v="0"/>
    <x v="4"/>
    <x v="0"/>
    <x v="0"/>
    <n v="0"/>
    <n v="0"/>
    <n v="0"/>
    <n v="0"/>
    <n v="1"/>
    <n v="0"/>
    <x v="4"/>
    <s v="CMOD317344"/>
    <x v="0"/>
    <x v="0"/>
    <s v="No"/>
    <s v="No"/>
    <s v="No"/>
    <s v="Si"/>
    <s v="No"/>
  </r>
  <r>
    <x v="11"/>
    <x v="1"/>
    <x v="0"/>
    <x v="0"/>
    <s v="CRQ250027"/>
    <x v="88"/>
    <x v="306"/>
    <d v="2018-05-03T22:00:00"/>
    <d v="2018-05-04T18:00:00"/>
    <s v="WO11854249 RLM48711 Limpieza de Base de Datos Cisco ACS."/>
    <x v="0"/>
    <s v="On Time"/>
    <s v="No"/>
    <s v="Minor"/>
    <s v="Successful"/>
    <s v="On Time"/>
    <n v="1"/>
    <n v="1"/>
    <n v="0"/>
    <x v="4"/>
    <x v="0"/>
    <x v="0"/>
    <n v="0"/>
    <n v="0"/>
    <n v="0"/>
    <n v="0"/>
    <n v="1"/>
    <n v="0"/>
    <x v="6"/>
    <s v="-"/>
    <x v="14"/>
    <x v="2"/>
    <s v="No"/>
    <s v="No"/>
    <s v="No"/>
    <s v="Si"/>
    <s v="No"/>
  </r>
  <r>
    <x v="11"/>
    <x v="0"/>
    <x v="0"/>
    <x v="0"/>
    <s v="CRQ250222"/>
    <x v="79"/>
    <x v="350"/>
    <d v="2018-05-04T10:00:00"/>
    <d v="2018-05-04T18:00:00"/>
    <s v="WO11855366 RLM48412 Renovar el Certificado de PROFTPD en ECC PROD (SHA1)"/>
    <x v="0"/>
    <s v="On Time"/>
    <s v="No"/>
    <s v="Minor"/>
    <s v="Successful"/>
    <s v="On Time"/>
    <n v="1"/>
    <n v="1"/>
    <n v="0"/>
    <x v="4"/>
    <x v="0"/>
    <x v="0"/>
    <n v="0"/>
    <n v="0"/>
    <n v="0"/>
    <n v="0"/>
    <n v="1"/>
    <n v="0"/>
    <x v="6"/>
    <s v="-"/>
    <x v="18"/>
    <x v="1"/>
    <s v="No"/>
    <s v="No"/>
    <s v="No"/>
    <s v="Si"/>
    <s v="No"/>
  </r>
  <r>
    <x v="11"/>
    <x v="0"/>
    <x v="1"/>
    <x v="0"/>
    <s v="CRQ250102"/>
    <x v="89"/>
    <x v="217"/>
    <d v="2018-05-05T06:00:00"/>
    <d v="2018-05-05T08:00:00"/>
    <s v="WO11844615 RLM48502 Aumento de recursos en los servidores DIFAAS25 y HDIBML001"/>
    <x v="0"/>
    <s v="On Time"/>
    <s v="No"/>
    <s v="Standard"/>
    <s v="Successful"/>
    <s v="On Time"/>
    <n v="1"/>
    <n v="1"/>
    <n v="0"/>
    <x v="4"/>
    <x v="0"/>
    <x v="0"/>
    <n v="0"/>
    <n v="0"/>
    <n v="0"/>
    <n v="0"/>
    <n v="1"/>
    <n v="0"/>
    <x v="6"/>
    <s v="-"/>
    <x v="1"/>
    <x v="1"/>
    <s v="No"/>
    <s v="No"/>
    <s v="No"/>
    <s v="Si"/>
    <s v="No"/>
  </r>
  <r>
    <x v="11"/>
    <x v="0"/>
    <x v="0"/>
    <x v="0"/>
    <s v="CRQ250604"/>
    <x v="59"/>
    <x v="102"/>
    <d v="2018-05-04T22:30:00"/>
    <d v="2018-05-05T11:00:00"/>
    <s v="SLT | WO11856555 RLM49101 Mitigacion de vulnerabilidades en servidores por liberar"/>
    <x v="0"/>
    <s v="On Time"/>
    <s v="No"/>
    <s v="Minor"/>
    <s v="Successful"/>
    <s v="On Time"/>
    <n v="1"/>
    <n v="1"/>
    <n v="0"/>
    <x v="4"/>
    <x v="1"/>
    <x v="1"/>
    <n v="0"/>
    <n v="0"/>
    <n v="0"/>
    <n v="0"/>
    <n v="1"/>
    <n v="0"/>
    <x v="6"/>
    <s v="-"/>
    <x v="12"/>
    <x v="1"/>
    <s v="No"/>
    <s v="No"/>
    <s v="No"/>
    <s v="Si"/>
    <s v="No"/>
  </r>
  <r>
    <x v="11"/>
    <x v="0"/>
    <x v="0"/>
    <x v="0"/>
    <s v="CRQ250702"/>
    <x v="102"/>
    <x v="288"/>
    <d v="2018-05-06T13:00:00"/>
    <d v="2018-05-06T15:00:00"/>
    <s v="WO11856553: RLM49001 Actualización de NetScaler 11.0  a NetScaler 11.1"/>
    <x v="0"/>
    <s v="On Time"/>
    <s v="No"/>
    <s v="Minor"/>
    <s v="Successful"/>
    <s v="On Time"/>
    <n v="1"/>
    <n v="1"/>
    <n v="0"/>
    <x v="4"/>
    <x v="0"/>
    <x v="0"/>
    <n v="0"/>
    <n v="0"/>
    <n v="0"/>
    <n v="0"/>
    <n v="1"/>
    <n v="0"/>
    <x v="6"/>
    <s v="-"/>
    <x v="28"/>
    <x v="1"/>
    <s v="No"/>
    <s v="No"/>
    <s v="No"/>
    <s v="Si"/>
    <s v="No"/>
  </r>
  <r>
    <x v="11"/>
    <x v="0"/>
    <x v="0"/>
    <x v="0"/>
    <s v="CRQ250722"/>
    <x v="29"/>
    <x v="248"/>
    <d v="2018-05-06T13:00:00"/>
    <d v="2018-05-06T15:00:00"/>
    <s v="WO11863522 RLM49401 Reinicio de sistema Productivo en Honduras y el Salvador por motivos de sanidad."/>
    <x v="0"/>
    <s v="On Time"/>
    <s v="No"/>
    <s v="Minor"/>
    <s v="Successful"/>
    <s v="On Time"/>
    <n v="1"/>
    <n v="1"/>
    <n v="0"/>
    <x v="4"/>
    <x v="0"/>
    <x v="0"/>
    <n v="0"/>
    <n v="0"/>
    <n v="0"/>
    <n v="0"/>
    <n v="1"/>
    <n v="0"/>
    <x v="6"/>
    <s v="-"/>
    <x v="0"/>
    <x v="0"/>
    <s v="No"/>
    <s v="No"/>
    <s v="No"/>
    <s v="Si"/>
    <s v="No"/>
  </r>
  <r>
    <x v="11"/>
    <x v="1"/>
    <x v="0"/>
    <x v="0"/>
    <s v="CRQ250401"/>
    <x v="16"/>
    <x v="313"/>
    <d v="2018-05-06T13:00:00"/>
    <d v="2018-05-06T15:00:00"/>
    <s v="SLT | WO11851485 RLM49104 Desactivar TLSv1.0 en  FW-VPN"/>
    <x v="0"/>
    <s v="On Time"/>
    <s v="No"/>
    <s v="Minor"/>
    <s v="Successful"/>
    <s v="On Time"/>
    <n v="1"/>
    <n v="1"/>
    <n v="0"/>
    <x v="4"/>
    <x v="1"/>
    <x v="1"/>
    <n v="0"/>
    <n v="0"/>
    <n v="0"/>
    <n v="0"/>
    <n v="1"/>
    <n v="0"/>
    <x v="6"/>
    <s v="-"/>
    <x v="11"/>
    <x v="2"/>
    <s v="No"/>
    <s v="No"/>
    <s v="No"/>
    <s v="Si"/>
    <s v="No"/>
  </r>
  <r>
    <x v="11"/>
    <x v="0"/>
    <x v="0"/>
    <x v="0"/>
    <s v="CRQ251015"/>
    <x v="59"/>
    <x v="102"/>
    <d v="2018-05-08T23:00:00"/>
    <d v="2018-05-09T08:00:00"/>
    <s v="Habilitar  IPv6 en servidores Exchange"/>
    <x v="0"/>
    <s v="On Time"/>
    <s v="No"/>
    <s v="Minor"/>
    <s v="Successful"/>
    <s v="On Time"/>
    <n v="1"/>
    <n v="1"/>
    <n v="0"/>
    <x v="4"/>
    <x v="0"/>
    <x v="0"/>
    <n v="0"/>
    <n v="0"/>
    <n v="0"/>
    <n v="0"/>
    <n v="1"/>
    <n v="0"/>
    <x v="6"/>
    <s v="-"/>
    <x v="12"/>
    <x v="1"/>
    <s v="No"/>
    <s v="No"/>
    <s v="No"/>
    <s v="Si"/>
    <s v="No"/>
  </r>
  <r>
    <x v="11"/>
    <x v="0"/>
    <x v="0"/>
    <x v="0"/>
    <s v="CRQ251020"/>
    <x v="107"/>
    <x v="248"/>
    <d v="2018-05-08T19:00:00"/>
    <d v="2018-05-09T10:00:00"/>
    <s v="Realizar incremento de LUN, unidad en el servidor (VM_Test1DBS_Restoration)"/>
    <x v="0"/>
    <s v="On Time"/>
    <s v="No"/>
    <s v="Minor"/>
    <s v="Successful"/>
    <s v="On Time"/>
    <n v="1"/>
    <n v="1"/>
    <n v="0"/>
    <x v="4"/>
    <x v="0"/>
    <x v="0"/>
    <n v="0"/>
    <n v="0"/>
    <n v="0"/>
    <n v="0"/>
    <n v="1"/>
    <n v="0"/>
    <x v="6"/>
    <s v="-"/>
    <x v="21"/>
    <x v="1"/>
    <s v="No"/>
    <s v="No"/>
    <s v="No"/>
    <s v="Si"/>
    <s v="No"/>
  </r>
  <r>
    <x v="11"/>
    <x v="0"/>
    <x v="0"/>
    <x v="0"/>
    <s v="CRQ250704"/>
    <x v="74"/>
    <x v="210"/>
    <d v="2018-05-09T13:00:00"/>
    <d v="2018-05-10T02:00:00"/>
    <s v="WO11861335 Mitigación de vulnerabilidades WEB "/>
    <x v="0"/>
    <s v="On Time"/>
    <s v="No"/>
    <s v="Minor"/>
    <s v="Successful"/>
    <s v="On Time"/>
    <n v="1"/>
    <n v="1"/>
    <n v="0"/>
    <x v="4"/>
    <x v="0"/>
    <x v="0"/>
    <n v="0"/>
    <n v="0"/>
    <n v="0"/>
    <n v="0"/>
    <n v="1"/>
    <n v="0"/>
    <x v="6"/>
    <s v="-"/>
    <x v="17"/>
    <x v="1"/>
    <s v="No"/>
    <s v="No"/>
    <s v="No"/>
    <s v="Si"/>
    <s v="No"/>
  </r>
  <r>
    <x v="11"/>
    <x v="0"/>
    <x v="0"/>
    <x v="0"/>
    <s v="CRQ250417"/>
    <x v="74"/>
    <x v="210"/>
    <d v="2018-05-09T15:00:00"/>
    <d v="2018-05-10T03:00:00"/>
    <s v="WO11861335 Mitigación de vulnerabilidades WEB "/>
    <x v="0"/>
    <s v="On Time"/>
    <s v="No"/>
    <s v="Minor"/>
    <s v="Successful"/>
    <s v="On Time"/>
    <n v="1"/>
    <n v="1"/>
    <n v="0"/>
    <x v="4"/>
    <x v="0"/>
    <x v="0"/>
    <n v="0"/>
    <n v="0"/>
    <n v="0"/>
    <n v="0"/>
    <n v="1"/>
    <n v="0"/>
    <x v="6"/>
    <s v="-"/>
    <x v="17"/>
    <x v="1"/>
    <s v="No"/>
    <s v="No"/>
    <s v="No"/>
    <s v="Si"/>
    <s v="No"/>
  </r>
  <r>
    <x v="11"/>
    <x v="1"/>
    <x v="0"/>
    <x v="0"/>
    <s v="CRQ253823"/>
    <x v="16"/>
    <x v="255"/>
    <d v="2018-05-31T17:00:00"/>
    <d v="2018-05-31T19:00:00"/>
    <s v="Configuración de Regla de Firewall."/>
    <x v="0"/>
    <s v="On Time"/>
    <s v="No"/>
    <s v="Minor"/>
    <s v="Successful"/>
    <s v="On Time"/>
    <n v="1"/>
    <n v="1"/>
    <n v="0"/>
    <x v="4"/>
    <x v="0"/>
    <x v="0"/>
    <n v="0"/>
    <n v="0"/>
    <n v="0"/>
    <n v="0"/>
    <n v="1"/>
    <n v="0"/>
    <x v="6"/>
    <s v="-"/>
    <x v="11"/>
    <x v="2"/>
    <s v="No"/>
    <s v="No"/>
    <s v="No"/>
    <s v="Si"/>
    <s v="No"/>
  </r>
  <r>
    <x v="11"/>
    <x v="1"/>
    <x v="0"/>
    <x v="0"/>
    <s v="CRQ250323"/>
    <x v="75"/>
    <x v="436"/>
    <d v="2018-05-02T12:00:00"/>
    <d v="2018-05-11T23:00:00"/>
    <s v="reacomodo de cableado en Switch de IDF Poniente, IDF Oriente y stack MDF"/>
    <x v="0"/>
    <s v="On Time"/>
    <s v="No"/>
    <s v="Minor"/>
    <s v="Successful"/>
    <s v="On Time"/>
    <n v="1"/>
    <n v="1"/>
    <n v="0"/>
    <x v="4"/>
    <x v="0"/>
    <x v="0"/>
    <n v="0"/>
    <n v="0"/>
    <n v="0"/>
    <n v="0"/>
    <n v="1"/>
    <n v="0"/>
    <x v="6"/>
    <s v="-"/>
    <x v="30"/>
    <x v="2"/>
    <s v="No"/>
    <s v="No"/>
    <s v="No"/>
    <s v="Si"/>
    <s v="No"/>
  </r>
  <r>
    <x v="11"/>
    <x v="0"/>
    <x v="0"/>
    <x v="0"/>
    <s v="CRQ250707"/>
    <x v="59"/>
    <x v="102"/>
    <d v="2018-05-03T08:00:00"/>
    <d v="2018-05-12T13:00:00"/>
    <s v="Instalacion Microsoft Exchange 2010 servidores SLT"/>
    <x v="0"/>
    <s v="On Time"/>
    <s v="No"/>
    <s v="Minor"/>
    <s v="Successful"/>
    <s v="On Time"/>
    <n v="1"/>
    <n v="1"/>
    <n v="0"/>
    <x v="4"/>
    <x v="1"/>
    <x v="1"/>
    <n v="0"/>
    <n v="0"/>
    <n v="0"/>
    <n v="0"/>
    <n v="1"/>
    <n v="0"/>
    <x v="6"/>
    <s v="-"/>
    <x v="12"/>
    <x v="1"/>
    <s v="No"/>
    <s v="No"/>
    <s v="No"/>
    <s v="Si"/>
    <s v="No"/>
  </r>
  <r>
    <x v="11"/>
    <x v="0"/>
    <x v="0"/>
    <x v="0"/>
    <s v="CRQ250020"/>
    <x v="72"/>
    <x v="127"/>
    <d v="2018-05-04T10:00:00"/>
    <d v="2018-05-11T17:00:00"/>
    <s v="7 Apagado de servidores linux"/>
    <x v="0"/>
    <s v="On Time"/>
    <s v="No"/>
    <s v="Minor"/>
    <s v="Successful"/>
    <s v="On Time"/>
    <n v="1"/>
    <n v="1"/>
    <n v="0"/>
    <x v="4"/>
    <x v="0"/>
    <x v="0"/>
    <n v="0"/>
    <n v="0"/>
    <n v="0"/>
    <n v="0"/>
    <n v="1"/>
    <n v="0"/>
    <x v="6"/>
    <s v="-"/>
    <x v="18"/>
    <x v="1"/>
    <s v="No"/>
    <s v="No"/>
    <s v="No"/>
    <s v="Si"/>
    <s v="No"/>
  </r>
  <r>
    <x v="11"/>
    <x v="0"/>
    <x v="0"/>
    <x v="0"/>
    <s v="CRQ251004"/>
    <x v="29"/>
    <x v="422"/>
    <d v="2018-05-11T09:00:00"/>
    <d v="2018-05-14T17:00:00"/>
    <s v="Cambio de parámetro login/password_history_size en HCM NO Productivo"/>
    <x v="0"/>
    <s v="On Time"/>
    <s v="No"/>
    <s v="Minor"/>
    <s v="Successful"/>
    <s v="On Time"/>
    <n v="1"/>
    <n v="1"/>
    <n v="0"/>
    <x v="4"/>
    <x v="0"/>
    <x v="0"/>
    <n v="0"/>
    <n v="0"/>
    <n v="0"/>
    <n v="0"/>
    <n v="1"/>
    <n v="0"/>
    <x v="6"/>
    <s v="-"/>
    <x v="0"/>
    <x v="0"/>
    <s v="No"/>
    <s v="No"/>
    <s v="No"/>
    <s v="Si"/>
    <s v="No"/>
  </r>
  <r>
    <x v="11"/>
    <x v="0"/>
    <x v="0"/>
    <x v="0"/>
    <s v="CRQ251003"/>
    <x v="114"/>
    <x v="349"/>
    <d v="2018-05-11T09:00:00"/>
    <d v="2018-05-11T20:00:00"/>
    <s v="Mitigación de vulnerabilidad en el ambiente de Weblogic TMS9 QA"/>
    <x v="0"/>
    <s v="On Time"/>
    <s v="No"/>
    <s v="Minor"/>
    <s v="Successful"/>
    <s v="On Time"/>
    <n v="1"/>
    <n v="1"/>
    <n v="0"/>
    <x v="4"/>
    <x v="0"/>
    <x v="0"/>
    <n v="0"/>
    <n v="0"/>
    <n v="0"/>
    <n v="0"/>
    <n v="1"/>
    <n v="0"/>
    <x v="6"/>
    <s v="-"/>
    <x v="38"/>
    <x v="1"/>
    <s v="No"/>
    <s v="No"/>
    <s v="No"/>
    <s v="Si"/>
    <s v="No"/>
  </r>
  <r>
    <x v="11"/>
    <x v="1"/>
    <x v="0"/>
    <x v="0"/>
    <s v="CRQ251106"/>
    <x v="16"/>
    <x v="393"/>
    <d v="2018-05-11T18:00:00"/>
    <d v="2018-05-11T20:00:00"/>
    <s v="Apagado de equipos Bluecoat"/>
    <x v="0"/>
    <s v="On Time"/>
    <s v="No"/>
    <s v="Minor"/>
    <s v="Successful"/>
    <s v="On Time"/>
    <n v="1"/>
    <n v="1"/>
    <n v="0"/>
    <x v="4"/>
    <x v="0"/>
    <x v="0"/>
    <n v="0"/>
    <n v="1"/>
    <n v="0"/>
    <n v="0"/>
    <n v="1"/>
    <n v="0"/>
    <x v="6"/>
    <s v="-"/>
    <x v="11"/>
    <x v="2"/>
    <s v="Si"/>
    <s v="No"/>
    <s v="No"/>
    <s v="Si"/>
    <s v="No"/>
  </r>
  <r>
    <x v="11"/>
    <x v="1"/>
    <x v="0"/>
    <x v="0"/>
    <s v="CRQ251013"/>
    <x v="16"/>
    <x v="255"/>
    <d v="2018-05-11T20:00:00"/>
    <d v="2018-05-11T21:00:00"/>
    <s v="Reinicio de sanidad del IPSQ2"/>
    <x v="0"/>
    <s v="On Time"/>
    <s v="No"/>
    <s v="Minor"/>
    <s v="Successful"/>
    <s v="On Time"/>
    <n v="1"/>
    <n v="1"/>
    <n v="0"/>
    <x v="4"/>
    <x v="0"/>
    <x v="0"/>
    <n v="0"/>
    <n v="0"/>
    <n v="0"/>
    <n v="0"/>
    <n v="1"/>
    <n v="0"/>
    <x v="6"/>
    <s v="-"/>
    <x v="11"/>
    <x v="2"/>
    <s v="No"/>
    <s v="No"/>
    <s v="No"/>
    <s v="Si"/>
    <s v="No"/>
  </r>
  <r>
    <x v="11"/>
    <x v="1"/>
    <x v="1"/>
    <x v="0"/>
    <s v="CRQ251016"/>
    <x v="16"/>
    <x v="393"/>
    <d v="2018-05-11T21:00:00"/>
    <d v="2018-05-11T23:00:00"/>
    <s v="Revisión de enlace primario Aspect"/>
    <x v="0"/>
    <s v="On Time"/>
    <s v="No"/>
    <s v="Standard"/>
    <s v="Successful"/>
    <s v="On Time"/>
    <n v="1"/>
    <n v="1"/>
    <n v="0"/>
    <x v="4"/>
    <x v="0"/>
    <x v="0"/>
    <n v="0"/>
    <n v="0"/>
    <n v="0"/>
    <n v="0"/>
    <n v="1"/>
    <n v="0"/>
    <x v="6"/>
    <s v="-"/>
    <x v="11"/>
    <x v="2"/>
    <s v="No"/>
    <s v="No"/>
    <s v="No"/>
    <s v="Si"/>
    <s v="No"/>
  </r>
  <r>
    <x v="11"/>
    <x v="0"/>
    <x v="0"/>
    <x v="0"/>
    <s v="CRQ251005"/>
    <x v="89"/>
    <x v="217"/>
    <d v="2018-05-11T22:00:00"/>
    <d v="2018-05-12T03:00:00"/>
    <s v="Liberación a Operación del JUMPSERVER HTSJMP001V"/>
    <x v="0"/>
    <s v="On Time"/>
    <s v="No"/>
    <s v="Minor"/>
    <s v="Successful"/>
    <s v="On Time"/>
    <n v="1"/>
    <n v="1"/>
    <n v="0"/>
    <x v="4"/>
    <x v="0"/>
    <x v="0"/>
    <n v="0"/>
    <n v="0"/>
    <n v="0"/>
    <n v="0"/>
    <n v="1"/>
    <n v="0"/>
    <x v="6"/>
    <s v="-"/>
    <x v="1"/>
    <x v="1"/>
    <s v="No"/>
    <s v="No"/>
    <s v="No"/>
    <s v="Si"/>
    <s v="No"/>
  </r>
  <r>
    <x v="11"/>
    <x v="0"/>
    <x v="0"/>
    <x v="0"/>
    <s v="CRQ251203"/>
    <x v="59"/>
    <x v="102"/>
    <d v="2018-05-11T23:00:00"/>
    <d v="2018-05-12T09:00:00"/>
    <s v="SLT | Reinicios de sanidad en servidores Exchange "/>
    <x v="0"/>
    <s v="On Time"/>
    <s v="No"/>
    <s v="Minor"/>
    <s v="Successful"/>
    <s v="On Time"/>
    <n v="1"/>
    <n v="1"/>
    <n v="0"/>
    <x v="4"/>
    <x v="1"/>
    <x v="1"/>
    <n v="0"/>
    <n v="0"/>
    <n v="0"/>
    <n v="0"/>
    <n v="1"/>
    <n v="0"/>
    <x v="6"/>
    <s v="-"/>
    <x v="12"/>
    <x v="1"/>
    <s v="No"/>
    <s v="No"/>
    <s v="No"/>
    <s v="Si"/>
    <s v="No"/>
  </r>
  <r>
    <x v="11"/>
    <x v="3"/>
    <x v="0"/>
    <x v="0"/>
    <s v="CRQ250814"/>
    <x v="76"/>
    <x v="355"/>
    <d v="2018-05-13T00:00:00"/>
    <d v="2018-05-13T23:59:00"/>
    <s v="Reiniciar los servidores de WMS"/>
    <x v="0"/>
    <s v="On Time"/>
    <s v="No"/>
    <s v="Minor"/>
    <s v="Successful"/>
    <s v="On Time"/>
    <n v="1"/>
    <n v="1"/>
    <n v="0"/>
    <x v="4"/>
    <x v="0"/>
    <x v="0"/>
    <n v="0"/>
    <n v="0"/>
    <n v="0"/>
    <n v="0"/>
    <n v="1"/>
    <n v="0"/>
    <x v="6"/>
    <s v="-"/>
    <x v="25"/>
    <x v="4"/>
    <s v="No"/>
    <s v="No"/>
    <s v="No"/>
    <s v="Si"/>
    <s v="No"/>
  </r>
  <r>
    <x v="11"/>
    <x v="1"/>
    <x v="0"/>
    <x v="0"/>
    <s v="CRQ250202"/>
    <x v="88"/>
    <x v="416"/>
    <d v="2018-04-27T18:00:00"/>
    <d v="2018-05-02T22:30:00"/>
    <s v="Reemplazar el enlace de invitados de acuario"/>
    <x v="0"/>
    <s v="On Time"/>
    <s v="No"/>
    <s v="Minor"/>
    <s v="Successful"/>
    <s v="On Time"/>
    <n v="1"/>
    <n v="1"/>
    <n v="0"/>
    <x v="4"/>
    <x v="0"/>
    <x v="0"/>
    <n v="0"/>
    <n v="0"/>
    <n v="0"/>
    <n v="0"/>
    <n v="1"/>
    <n v="0"/>
    <x v="6"/>
    <s v="-"/>
    <x v="14"/>
    <x v="2"/>
    <s v="No"/>
    <s v="No"/>
    <s v="No"/>
    <s v="Si"/>
    <s v="No"/>
  </r>
  <r>
    <x v="11"/>
    <x v="1"/>
    <x v="0"/>
    <x v="0"/>
    <s v="CRQ250322"/>
    <x v="75"/>
    <x v="441"/>
    <d v="2018-04-26T18:00:00"/>
    <d v="2018-05-07T23:00:00"/>
    <s v="Integración de enlace secundario Fábrica Maya SLT"/>
    <x v="0"/>
    <s v="On Time"/>
    <s v="No"/>
    <s v="Minor"/>
    <s v="Successful"/>
    <s v="On Time"/>
    <n v="1"/>
    <n v="1"/>
    <n v="0"/>
    <x v="4"/>
    <x v="1"/>
    <x v="1"/>
    <n v="0"/>
    <n v="0"/>
    <n v="0"/>
    <n v="0"/>
    <n v="1"/>
    <n v="0"/>
    <x v="6"/>
    <s v="-"/>
    <x v="30"/>
    <x v="2"/>
    <s v="No"/>
    <s v="No"/>
    <s v="No"/>
    <s v="Si"/>
    <s v="No"/>
  </r>
  <r>
    <x v="11"/>
    <x v="0"/>
    <x v="0"/>
    <x v="0"/>
    <s v="CRQ248001"/>
    <x v="29"/>
    <x v="159"/>
    <d v="2018-04-10T10:00:00"/>
    <d v="2018-05-04T17:00:00"/>
    <s v="CMDB para CI´s Basis."/>
    <x v="0"/>
    <s v="On Time"/>
    <s v="No"/>
    <s v="Minor"/>
    <s v="Successful"/>
    <s v="On Time"/>
    <n v="1"/>
    <n v="1"/>
    <n v="0"/>
    <x v="4"/>
    <x v="0"/>
    <x v="0"/>
    <n v="0"/>
    <n v="0"/>
    <n v="0"/>
    <n v="0"/>
    <n v="1"/>
    <n v="0"/>
    <x v="6"/>
    <s v="-"/>
    <x v="0"/>
    <x v="0"/>
    <s v="No"/>
    <s v="No"/>
    <s v="No"/>
    <s v="Si"/>
    <s v="No"/>
  </r>
  <r>
    <x v="5"/>
    <x v="0"/>
    <x v="1"/>
    <x v="0"/>
    <s v="C001487031 "/>
    <x v="1"/>
    <x v="61"/>
    <d v="2018-05-13T08:30:00"/>
    <d v="2018-05-14T09:00:00"/>
    <s v="KUO | Libranza por corte eléctrico : Localidad Merida Planta Sn Antonio"/>
    <x v="0"/>
    <s v="On Time"/>
    <s v="No"/>
    <s v="Standard"/>
    <s v="Successful"/>
    <s v="On Time"/>
    <n v="1"/>
    <n v="1"/>
    <n v="0"/>
    <x v="4"/>
    <x v="0"/>
    <x v="0"/>
    <n v="0"/>
    <n v="0"/>
    <n v="0"/>
    <n v="0"/>
    <n v="1"/>
    <n v="0"/>
    <x v="4"/>
    <s v="C000238516"/>
    <x v="1"/>
    <x v="1"/>
    <s v="No"/>
    <s v="No"/>
    <s v="No"/>
    <s v="Si"/>
    <s v="No"/>
  </r>
  <r>
    <x v="5"/>
    <x v="0"/>
    <x v="1"/>
    <x v="0"/>
    <s v="C001502604 "/>
    <x v="1"/>
    <x v="139"/>
    <d v="2018-05-25T16:35:00"/>
    <d v="2018-05-25T17:35:00"/>
    <s v="AMER | KUO | Healthy restart of server : DEMTYAPPVM05"/>
    <x v="0"/>
    <s v="On Time"/>
    <s v="No"/>
    <s v="Standard"/>
    <s v="Successful"/>
    <s v="On Time"/>
    <n v="1"/>
    <n v="1"/>
    <n v="0"/>
    <x v="4"/>
    <x v="0"/>
    <x v="0"/>
    <n v="0"/>
    <n v="0"/>
    <n v="0"/>
    <n v="0"/>
    <n v="1"/>
    <n v="0"/>
    <x v="4"/>
    <s v="C000961078"/>
    <x v="1"/>
    <x v="1"/>
    <s v="No"/>
    <s v="No"/>
    <s v="No"/>
    <s v="Si"/>
    <s v="No"/>
  </r>
  <r>
    <x v="5"/>
    <x v="0"/>
    <x v="1"/>
    <x v="0"/>
    <s v="C001504183 "/>
    <x v="1"/>
    <x v="80"/>
    <d v="2018-05-28T12:30:00"/>
    <d v="2018-05-28T15:00:00"/>
    <s v="AMER | KUO | Healthy restart of server DEMTYQASVM01 (92.112.68.32)"/>
    <x v="0"/>
    <s v="On Time"/>
    <s v="No"/>
    <s v="Standard"/>
    <s v="Successful"/>
    <s v="On Time"/>
    <n v="1"/>
    <n v="1"/>
    <n v="0"/>
    <x v="4"/>
    <x v="0"/>
    <x v="0"/>
    <n v="0"/>
    <n v="0"/>
    <n v="0"/>
    <n v="0"/>
    <n v="1"/>
    <n v="0"/>
    <x v="4"/>
    <s v="C000961078"/>
    <x v="1"/>
    <x v="1"/>
    <s v="No"/>
    <s v="No"/>
    <s v="No"/>
    <s v="Si"/>
    <s v="No"/>
  </r>
  <r>
    <x v="5"/>
    <x v="0"/>
    <x v="1"/>
    <x v="0"/>
    <s v="C001507144 "/>
    <x v="1"/>
    <x v="80"/>
    <d v="2018-05-30T09:00:00"/>
    <d v="2018-05-31T09:00:00"/>
    <s v="AMER | KUO | Healthy restart of server DEMTYQASVM01 (92.112.68.32)"/>
    <x v="0"/>
    <s v="On Time"/>
    <s v="No"/>
    <s v="Standard"/>
    <s v="Successful"/>
    <s v="On Time"/>
    <n v="1"/>
    <n v="1"/>
    <n v="0"/>
    <x v="4"/>
    <x v="0"/>
    <x v="0"/>
    <n v="0"/>
    <n v="0"/>
    <n v="0"/>
    <n v="0"/>
    <n v="1"/>
    <n v="0"/>
    <x v="4"/>
    <s v="C000961078"/>
    <x v="1"/>
    <x v="1"/>
    <s v="No"/>
    <s v="No"/>
    <s v="No"/>
    <s v="Si"/>
    <s v="No"/>
  </r>
  <r>
    <x v="5"/>
    <x v="0"/>
    <x v="1"/>
    <x v="0"/>
    <s v="C001507260 "/>
    <x v="1"/>
    <x v="139"/>
    <d v="2018-05-30T13:55:00"/>
    <d v="2018-05-30T14:55:00"/>
    <s v="AMER | Multiple | Healthy restart of server : ADRDCS01"/>
    <x v="0"/>
    <s v="On Time"/>
    <s v="No"/>
    <s v="Standard"/>
    <s v="Successful"/>
    <s v="On Time"/>
    <n v="1"/>
    <n v="1"/>
    <n v="0"/>
    <x v="4"/>
    <x v="0"/>
    <x v="0"/>
    <n v="0"/>
    <n v="0"/>
    <n v="0"/>
    <n v="0"/>
    <n v="1"/>
    <n v="0"/>
    <x v="4"/>
    <s v="C000961078"/>
    <x v="1"/>
    <x v="1"/>
    <s v="No"/>
    <s v="No"/>
    <s v="No"/>
    <s v="Si"/>
    <s v="N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 cacheId="86" applyNumberFormats="0" applyBorderFormats="0" applyFontFormats="0" applyPatternFormats="0" applyAlignmentFormats="0" applyWidthHeightFormats="1" dataCaption="Values" updatedVersion="4" minRefreshableVersion="3" showCalcMbrs="0" useAutoFormatting="1" rowGrandTotals="0" itemPrintTitles="1" createdVersion="3" indent="0" compact="0" compactData="0" gridDropZones="1" multipleFieldFilters="0">
  <location ref="A5:M8" firstHeaderRow="1" firstDataRow="3" firstDataCol="1" rowPageCount="3" colPageCount="1"/>
  <pivotFields count="37">
    <pivotField compact="0" outline="0" showAll="0" defaultSubtotal="0"/>
    <pivotField axis="axisCol" compact="0" outline="0" showAll="0" defaultSubtotal="0">
      <items count="4">
        <item x="1"/>
        <item h="1" x="3"/>
        <item x="0"/>
        <item x="2"/>
      </items>
    </pivotField>
    <pivotField axis="axisPage" compact="0" outline="0" multipleItemSelectionAllowed="1" showAll="0" defaultSubtotal="0">
      <items count="3">
        <item x="0"/>
        <item x="2"/>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dataField="1" compact="0" outline="0" showAll="0" defaultSubtotal="0"/>
    <pivotField dataField="1" compact="0" outline="0" showAll="0" defaultSubtotal="0"/>
    <pivotField axis="axisPage" compact="0" outline="0" multipleItemSelectionAllowed="1" showAll="0" defaultSubtotal="0">
      <items count="5">
        <item h="1" x="0"/>
        <item h="1" x="1"/>
        <item h="1" x="2"/>
        <item h="1" x="3"/>
        <item x="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Items count="1">
    <i/>
  </rowItems>
  <colFields count="2">
    <field x="1"/>
    <field x="-2"/>
  </colFields>
  <colItems count="12">
    <i>
      <x/>
      <x/>
    </i>
    <i r="1" i="1">
      <x v="1"/>
    </i>
    <i r="1" i="2">
      <x v="2"/>
    </i>
    <i>
      <x v="2"/>
      <x/>
    </i>
    <i r="1" i="1">
      <x v="1"/>
    </i>
    <i r="1" i="2">
      <x v="2"/>
    </i>
    <i>
      <x v="3"/>
      <x/>
    </i>
    <i r="1" i="1">
      <x v="1"/>
    </i>
    <i r="1" i="2">
      <x v="2"/>
    </i>
    <i t="grand">
      <x/>
    </i>
    <i t="grand" i="1">
      <x/>
    </i>
    <i t="grand" i="2">
      <x/>
    </i>
  </colItems>
  <pageFields count="3">
    <pageField fld="10" hier="-1"/>
    <pageField fld="19" hier="-1"/>
    <pageField fld="2" hier="-1"/>
  </pageFields>
  <dataFields count="3">
    <dataField name="%Successful" fld="16" subtotal="average" baseField="0" baseItem="0"/>
    <dataField name="% On Time" fld="17" subtotal="average" baseField="0" baseItem="0"/>
    <dataField name="% Causing INM" fld="18" subtotal="average" baseField="0" baseItem="0"/>
  </dataFields>
  <formats count="15">
    <format dxfId="11825">
      <pivotArea field="1" outline="0" collapsedLevelsAreSubtotals="1" axis="axisCol" fieldPosition="0">
        <references count="1">
          <reference field="4294967294" count="1" selected="0">
            <x v="1"/>
          </reference>
        </references>
      </pivotArea>
    </format>
    <format dxfId="11824">
      <pivotArea dataOnly="0" outline="0" fieldPosition="0">
        <references count="1">
          <reference field="1" count="1">
            <x v="0"/>
          </reference>
        </references>
      </pivotArea>
    </format>
    <format dxfId="11823">
      <pivotArea grandRow="1" grandCol="1" outline="0" collapsedLevelsAreSubtotals="1" fieldPosition="0">
        <references count="1">
          <reference field="4294967294" count="2" selected="0">
            <x v="0"/>
            <x v="1"/>
          </reference>
        </references>
      </pivotArea>
    </format>
    <format dxfId="11822">
      <pivotArea field="19" collapsedLevelsAreSubtotals="1" axis="axisPage" fieldPosition="1">
        <references count="2">
          <reference field="4294967294" count="2" selected="0">
            <x v="0"/>
            <x v="1"/>
          </reference>
          <reference field="19" count="1">
            <x v="0"/>
          </reference>
        </references>
      </pivotArea>
    </format>
    <format dxfId="11821">
      <pivotArea outline="0" collapsedLevelsAreSubtotals="1" fieldPosition="0"/>
    </format>
    <format dxfId="11820">
      <pivotArea dataOnly="0" labelOnly="1" fieldPosition="0">
        <references count="1">
          <reference field="19" count="0"/>
        </references>
      </pivotArea>
    </format>
    <format dxfId="11819">
      <pivotArea outline="0" collapsedLevelsAreSubtotals="1" fieldPosition="0">
        <references count="2">
          <reference field="4294967294" count="1" selected="0">
            <x v="0"/>
          </reference>
          <reference field="1" count="0" selected="0"/>
        </references>
      </pivotArea>
    </format>
    <format dxfId="11818">
      <pivotArea outline="0" collapsedLevelsAreSubtotals="1" fieldPosition="0">
        <references count="2">
          <reference field="4294967294" count="1" selected="0">
            <x v="1"/>
          </reference>
          <reference field="1" count="1" selected="0">
            <x v="0"/>
          </reference>
        </references>
      </pivotArea>
    </format>
    <format dxfId="11817">
      <pivotArea outline="0" collapsedLevelsAreSubtotals="1" fieldPosition="0">
        <references count="2">
          <reference field="4294967294" count="2" selected="0">
            <x v="0"/>
            <x v="1"/>
          </reference>
          <reference field="1" count="1" selected="0">
            <x v="0"/>
          </reference>
        </references>
      </pivotArea>
    </format>
    <format dxfId="11816">
      <pivotArea outline="0" collapsedLevelsAreSubtotals="1" fieldPosition="0">
        <references count="2">
          <reference field="4294967294" count="2" selected="0">
            <x v="0"/>
            <x v="1"/>
          </reference>
          <reference field="1" count="1" selected="0">
            <x v="0"/>
          </reference>
        </references>
      </pivotArea>
    </format>
    <format dxfId="11815">
      <pivotArea outline="0" collapsedLevelsAreSubtotals="1" fieldPosition="0">
        <references count="2">
          <reference field="4294967294" count="1" selected="0">
            <x v="2"/>
          </reference>
          <reference field="1" count="1" selected="0">
            <x v="0"/>
          </reference>
        </references>
      </pivotArea>
    </format>
    <format dxfId="11814">
      <pivotArea field="1" grandCol="1" outline="0" collapsedLevelsAreSubtotals="1" axis="axisCol" fieldPosition="0">
        <references count="1">
          <reference field="4294967294" count="1" selected="0">
            <x v="0"/>
          </reference>
        </references>
      </pivotArea>
    </format>
    <format dxfId="11813">
      <pivotArea field="1" grandCol="1" outline="0" collapsedLevelsAreSubtotals="1" axis="axisCol" fieldPosition="0">
        <references count="1">
          <reference field="4294967294" count="1" selected="0">
            <x v="2"/>
          </reference>
        </references>
      </pivotArea>
    </format>
    <format dxfId="11812">
      <pivotArea field="1" grandCol="1" outline="0" collapsedLevelsAreSubtotals="1" axis="axisCol" fieldPosition="0">
        <references count="1">
          <reference field="4294967294" count="1" selected="0">
            <x v="1"/>
          </reference>
        </references>
      </pivotArea>
    </format>
    <format dxfId="11811">
      <pivotArea outline="0" collapsedLevelsAreSubtotals="1" fieldPosition="0">
        <references count="2">
          <reference field="4294967294" count="1" selected="0">
            <x v="2"/>
          </reference>
          <reference field="1" count="1" selected="0">
            <x v="2"/>
          </reference>
        </references>
      </pivotArea>
    </format>
  </format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location ref="A25:E34" firstHeaderRow="1" firstDataRow="2" firstDataCol="1" rowPageCount="2" colPageCount="1"/>
  <pivotFields count="37">
    <pivotField axis="axisPage" multipleItemSelectionAllowed="1" showAll="0">
      <items count="48">
        <item x="33"/>
        <item x="27"/>
        <item x="22"/>
        <item x="4"/>
        <item x="29"/>
        <item x="6"/>
        <item x="18"/>
        <item x="14"/>
        <item x="12"/>
        <item x="37"/>
        <item x="11"/>
        <item x="13"/>
        <item x="10"/>
        <item x="9"/>
        <item x="0"/>
        <item x="19"/>
        <item x="15"/>
        <item x="35"/>
        <item x="2"/>
        <item x="28"/>
        <item x="42"/>
        <item x="20"/>
        <item x="3"/>
        <item x="34"/>
        <item x="5"/>
        <item x="1"/>
        <item x="21"/>
        <item x="8"/>
        <item m="1" x="45"/>
        <item x="23"/>
        <item x="7"/>
        <item x="44"/>
        <item x="17"/>
        <item x="24"/>
        <item x="25"/>
        <item x="26"/>
        <item x="30"/>
        <item x="31"/>
        <item x="32"/>
        <item x="36"/>
        <item x="38"/>
        <item x="39"/>
        <item x="40"/>
        <item x="16"/>
        <item x="41"/>
        <item m="1" x="46"/>
        <item x="43"/>
        <item t="default"/>
      </items>
    </pivotField>
    <pivotField axis="axisPage" multipleItemSelectionAllowed="1" showAll="0">
      <items count="5">
        <item x="0"/>
        <item x="2"/>
        <item h="1" x="3"/>
        <item x="1"/>
        <item t="default"/>
      </items>
    </pivotField>
    <pivotField axis="axisCol" dataField="1" showAll="0">
      <items count="4">
        <item x="0"/>
        <item x="2"/>
        <item x="1"/>
        <item t="default"/>
      </items>
    </pivotField>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axis="axisRow" showAll="0">
      <items count="8">
        <item x="0"/>
        <item x="1"/>
        <item x="2"/>
        <item x="3"/>
        <item x="4"/>
        <item x="5"/>
        <item x="6"/>
        <item t="default"/>
      </items>
    </pivotField>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19"/>
  </rowFields>
  <rowItems count="8">
    <i>
      <x/>
    </i>
    <i>
      <x v="1"/>
    </i>
    <i>
      <x v="2"/>
    </i>
    <i>
      <x v="3"/>
    </i>
    <i>
      <x v="4"/>
    </i>
    <i>
      <x v="5"/>
    </i>
    <i>
      <x v="6"/>
    </i>
    <i t="grand">
      <x/>
    </i>
  </rowItems>
  <colFields count="1">
    <field x="2"/>
  </colFields>
  <colItems count="4">
    <i>
      <x/>
    </i>
    <i>
      <x v="1"/>
    </i>
    <i>
      <x v="2"/>
    </i>
    <i t="grand">
      <x/>
    </i>
  </colItems>
  <pageFields count="2">
    <pageField fld="0" hier="-1"/>
    <pageField fld="1" hier="-1"/>
  </pageFields>
  <dataFields count="1">
    <dataField name="Count of CBI" fld="2" subtotal="count" baseField="0" baseItem="0"/>
  </dataFields>
  <pivotTableStyleInfo name="PivotStyleLight16" showRowHeaders="1" showColHeaders="1" showRowStripes="0" showColStripes="0" showLastColumn="1"/>
</pivotTableDefinition>
</file>

<file path=xl/pivotTables/pivotTable3.xml><?xml version="1.0" encoding="utf-8"?>
<pivotTableDefinition xmlns="http://schemas.openxmlformats.org/spreadsheetml/2006/main" name="PivotTable5" cacheId="86" applyNumberFormats="0" applyBorderFormats="0" applyFontFormats="0" applyPatternFormats="0" applyAlignmentFormats="0" applyWidthHeightFormats="1" dataCaption="Values" updatedVersion="4" minRefreshableVersion="3" showCalcMbrs="0" useAutoFormatting="1" rowGrandTotals="0" itemPrintTitles="1" createdVersion="3" indent="0" compact="0" compactData="0" gridDropZones="1" multipleFieldFilters="0">
  <location ref="A5:M12" firstHeaderRow="1" firstDataRow="3" firstDataCol="1" rowPageCount="3" colPageCount="1"/>
  <pivotFields count="37">
    <pivotField axis="axisPage" compact="0" outline="0" multipleItemSelectionAllowed="1" showAll="0" defaultSubtotal="0">
      <items count="42">
        <item x="22"/>
        <item x="2"/>
        <item x="19"/>
        <item x="14"/>
        <item x="28"/>
        <item x="11"/>
        <item x="9"/>
        <item x="16"/>
        <item x="24"/>
        <item x="18"/>
        <item x="31"/>
        <item x="8"/>
        <item x="1"/>
        <item x="26"/>
        <item x="7"/>
        <item x="20"/>
        <item x="27"/>
        <item x="10"/>
        <item x="5"/>
        <item x="17"/>
        <item x="15"/>
        <item x="30"/>
        <item x="33"/>
        <item x="0"/>
        <item x="12"/>
        <item x="32"/>
        <item x="29"/>
        <item x="13"/>
        <item x="23"/>
        <item x="6"/>
        <item x="3"/>
        <item x="21"/>
        <item x="4"/>
        <item x="25"/>
        <item x="34"/>
        <item x="35"/>
        <item x="36"/>
        <item x="37"/>
        <item x="38"/>
        <item x="39"/>
        <item x="40"/>
        <item x="41"/>
      </items>
    </pivotField>
    <pivotField axis="axisCol" compact="0" outline="0" showAll="0" defaultSubtotal="0">
      <items count="4">
        <item x="1"/>
        <item x="0"/>
        <item x="2"/>
        <item h="1" x="3"/>
      </items>
    </pivotField>
    <pivotField axis="axisPage" compact="0" outline="0" multipleItemSelectionAllowed="1" showAll="0" defaultSubtotal="0">
      <items count="3">
        <item x="0"/>
        <item x="2"/>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dataField="1" compact="0" outline="0" showAll="0" defaultSubtotal="0"/>
    <pivotField dataField="1" compact="0" outline="0" showAll="0" defaultSubtotal="0"/>
    <pivotField axis="axisRow" compact="0" outline="0" multipleItemSelectionAllowed="1" showAll="0" defaultSubtotal="0">
      <items count="5">
        <item x="0"/>
        <item x="1"/>
        <item x="2"/>
        <item x="3"/>
        <item x="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19"/>
  </rowFields>
  <rowItems count="5">
    <i>
      <x/>
    </i>
    <i>
      <x v="1"/>
    </i>
    <i>
      <x v="2"/>
    </i>
    <i>
      <x v="3"/>
    </i>
    <i>
      <x v="4"/>
    </i>
  </rowItems>
  <colFields count="2">
    <field x="1"/>
    <field x="-2"/>
  </colFields>
  <colItems count="12">
    <i>
      <x/>
      <x/>
    </i>
    <i r="1" i="1">
      <x v="1"/>
    </i>
    <i r="1" i="2">
      <x v="2"/>
    </i>
    <i>
      <x v="1"/>
      <x/>
    </i>
    <i r="1" i="1">
      <x v="1"/>
    </i>
    <i r="1" i="2">
      <x v="2"/>
    </i>
    <i>
      <x v="2"/>
      <x/>
    </i>
    <i r="1" i="1">
      <x v="1"/>
    </i>
    <i r="1" i="2">
      <x v="2"/>
    </i>
    <i t="grand">
      <x/>
    </i>
    <i t="grand" i="1">
      <x/>
    </i>
    <i t="grand" i="2">
      <x/>
    </i>
  </colItems>
  <pageFields count="3">
    <pageField fld="10" hier="-1"/>
    <pageField fld="0" hier="-1"/>
    <pageField fld="2" hier="-1"/>
  </pageFields>
  <dataFields count="3">
    <dataField name="%Successful" fld="16" subtotal="average" baseField="0" baseItem="0"/>
    <dataField name="% On Time" fld="17" subtotal="average" baseField="0" baseItem="0"/>
    <dataField name="% Causing INM" fld="18" subtotal="average" baseField="0" baseItem="0"/>
  </dataFields>
  <formats count="13">
    <format dxfId="11810">
      <pivotArea field="1" outline="0" collapsedLevelsAreSubtotals="1" axis="axisCol" fieldPosition="0">
        <references count="1">
          <reference field="4294967294" count="1" selected="0">
            <x v="1"/>
          </reference>
        </references>
      </pivotArea>
    </format>
    <format dxfId="11809">
      <pivotArea dataOnly="0" outline="0" fieldPosition="0">
        <references count="1">
          <reference field="1" count="1">
            <x v="0"/>
          </reference>
        </references>
      </pivotArea>
    </format>
    <format dxfId="11808">
      <pivotArea grandRow="1" grandCol="1" outline="0" collapsedLevelsAreSubtotals="1" fieldPosition="0">
        <references count="1">
          <reference field="4294967294" count="2" selected="0">
            <x v="0"/>
            <x v="1"/>
          </reference>
        </references>
      </pivotArea>
    </format>
    <format dxfId="11807">
      <pivotArea field="19" collapsedLevelsAreSubtotals="1" axis="axisRow" fieldPosition="0">
        <references count="2">
          <reference field="4294967294" count="2" selected="0">
            <x v="0"/>
            <x v="1"/>
          </reference>
          <reference field="19" count="1">
            <x v="0"/>
          </reference>
        </references>
      </pivotArea>
    </format>
    <format dxfId="11806">
      <pivotArea outline="0" collapsedLevelsAreSubtotals="1" fieldPosition="0"/>
    </format>
    <format dxfId="11805">
      <pivotArea dataOnly="0" labelOnly="1" fieldPosition="0">
        <references count="1">
          <reference field="19" count="0"/>
        </references>
      </pivotArea>
    </format>
    <format dxfId="11804">
      <pivotArea outline="0" collapsedLevelsAreSubtotals="1" fieldPosition="0">
        <references count="2">
          <reference field="4294967294" count="1" selected="0">
            <x v="0"/>
          </reference>
          <reference field="1" count="0" selected="0"/>
        </references>
      </pivotArea>
    </format>
    <format dxfId="11803">
      <pivotArea outline="0" collapsedLevelsAreSubtotals="1" fieldPosition="0">
        <references count="2">
          <reference field="4294967294" count="1" selected="0">
            <x v="1"/>
          </reference>
          <reference field="1" count="1" selected="0">
            <x v="0"/>
          </reference>
        </references>
      </pivotArea>
    </format>
    <format dxfId="11802">
      <pivotArea outline="0" collapsedLevelsAreSubtotals="1" fieldPosition="0">
        <references count="2">
          <reference field="4294967294" count="2" selected="0">
            <x v="0"/>
            <x v="1"/>
          </reference>
          <reference field="1" count="1" selected="0">
            <x v="0"/>
          </reference>
        </references>
      </pivotArea>
    </format>
    <format dxfId="11801">
      <pivotArea outline="0" collapsedLevelsAreSubtotals="1" fieldPosition="0">
        <references count="2">
          <reference field="4294967294" count="2" selected="0">
            <x v="0"/>
            <x v="1"/>
          </reference>
          <reference field="1" count="1" selected="0">
            <x v="0"/>
          </reference>
        </references>
      </pivotArea>
    </format>
    <format dxfId="11800">
      <pivotArea outline="0" collapsedLevelsAreSubtotals="1" fieldPosition="0">
        <references count="2">
          <reference field="4294967294" count="1" selected="0">
            <x v="2"/>
          </reference>
          <reference field="1" count="1" selected="0">
            <x v="0"/>
          </reference>
        </references>
      </pivotArea>
    </format>
    <format dxfId="11799">
      <pivotArea outline="0" collapsedLevelsAreSubtotals="1" fieldPosition="0">
        <references count="2">
          <reference field="4294967294" count="3" selected="0">
            <x v="0"/>
            <x v="1"/>
            <x v="2"/>
          </reference>
          <reference field="1" count="2" selected="0">
            <x v="1"/>
            <x v="2"/>
          </reference>
        </references>
      </pivotArea>
    </format>
    <format dxfId="11798">
      <pivotArea field="1" grandCol="1" outline="0" collapsedLevelsAreSubtotals="1" axis="axisCol" fieldPosition="0">
        <references count="1">
          <reference field="4294967294" count="3" selected="0">
            <x v="0"/>
            <x v="1"/>
            <x v="2"/>
          </reference>
        </references>
      </pivotArea>
    </format>
  </formats>
  <pivotTableStyleInfo name="PivotStyleLight16" showRowHeaders="1" showColHeaders="1" showRowStripes="0" showColStripes="0" showLastColumn="1"/>
</pivotTableDefinition>
</file>

<file path=xl/pivotTables/pivotTable4.xml><?xml version="1.0" encoding="utf-8"?>
<pivotTableDefinition xmlns="http://schemas.openxmlformats.org/spreadsheetml/2006/main" name="PivotTable2" cacheId="86"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chartFormat="43">
  <location ref="A4:B5" firstHeaderRow="1" firstDataRow="1" firstDataCol="1" rowPageCount="2" colPageCount="1"/>
  <pivotFields count="37">
    <pivotField axis="axisPage" multipleItemSelectionAllowed="1" showAll="0">
      <items count="43">
        <item h="1" x="22"/>
        <item h="1" x="19"/>
        <item h="1" x="28"/>
        <item h="1" x="11"/>
        <item h="1" x="9"/>
        <item x="16"/>
        <item h="1" x="24"/>
        <item h="1" x="18"/>
        <item h="1" x="31"/>
        <item h="1" x="8"/>
        <item h="1" x="1"/>
        <item h="1" x="26"/>
        <item h="1" x="7"/>
        <item h="1" x="14"/>
        <item h="1" x="2"/>
        <item h="1" x="20"/>
        <item h="1" x="27"/>
        <item h="1" x="10"/>
        <item h="1" x="5"/>
        <item h="1" x="17"/>
        <item h="1" x="15"/>
        <item h="1" x="30"/>
        <item h="1" x="33"/>
        <item h="1" x="0"/>
        <item h="1" x="12"/>
        <item h="1" x="32"/>
        <item h="1" x="29"/>
        <item h="1" x="13"/>
        <item h="1" x="23"/>
        <item h="1" x="6"/>
        <item h="1" x="3"/>
        <item h="1" x="21"/>
        <item h="1" x="4"/>
        <item h="1" x="25"/>
        <item h="1" x="34"/>
        <item h="1" x="35"/>
        <item h="1" x="36"/>
        <item h="1" x="37"/>
        <item h="1" x="38"/>
        <item h="1" x="39"/>
        <item h="1" x="40"/>
        <item h="1" x="41"/>
        <item t="default"/>
      </items>
    </pivotField>
    <pivotField showAll="0"/>
    <pivotField showAll="0"/>
    <pivotField axis="axisPage" multipleItemSelectionAllowed="1" showAll="0">
      <items count="3">
        <item x="1"/>
        <item h="1" x="0"/>
        <item t="default"/>
      </items>
    </pivotField>
    <pivotField dataField="1" showAll="0"/>
    <pivotField axis="axisRow" showAll="0">
      <items count="126">
        <item x="37"/>
        <item x="81"/>
        <item x="7"/>
        <item n="BASIS" x="0"/>
        <item x="12"/>
        <item x="73"/>
        <item x="79"/>
        <item x="89"/>
        <item x="76"/>
        <item x="71"/>
        <item x="29"/>
        <item x="13"/>
        <item x="15"/>
        <item x="31"/>
        <item x="8"/>
        <item x="51"/>
        <item x="21"/>
        <item x="4"/>
        <item x="38"/>
        <item x="53"/>
        <item x="27"/>
        <item x="32"/>
        <item x="9"/>
        <item x="41"/>
        <item x="54"/>
        <item x="26"/>
        <item x="34"/>
        <item x="23"/>
        <item x="47"/>
        <item x="88"/>
        <item x="56"/>
        <item x="74"/>
        <item x="94"/>
        <item x="2"/>
        <item x="25"/>
        <item x="33"/>
        <item x="66"/>
        <item x="1"/>
        <item x="3"/>
        <item x="40"/>
        <item x="14"/>
        <item x="60"/>
        <item x="85"/>
        <item x="11"/>
        <item x="39"/>
        <item x="6"/>
        <item x="35"/>
        <item x="58"/>
        <item x="62"/>
        <item x="52"/>
        <item x="30"/>
        <item x="22"/>
        <item x="72"/>
        <item x="48"/>
        <item x="18"/>
        <item x="68"/>
        <item x="92"/>
        <item x="78"/>
        <item x="24"/>
        <item x="42"/>
        <item x="86"/>
        <item x="16"/>
        <item x="93"/>
        <item x="84"/>
        <item x="57"/>
        <item x="91"/>
        <item x="28"/>
        <item x="59"/>
        <item x="90"/>
        <item x="75"/>
        <item x="5"/>
        <item x="45"/>
        <item x="69"/>
        <item x="63"/>
        <item x="20"/>
        <item x="82"/>
        <item x="87"/>
        <item x="67"/>
        <item x="64"/>
        <item x="46"/>
        <item x="70"/>
        <item x="17"/>
        <item x="49"/>
        <item x="55"/>
        <item x="36"/>
        <item x="10"/>
        <item x="61"/>
        <item x="44"/>
        <item x="43"/>
        <item x="19"/>
        <item x="65"/>
        <item x="77"/>
        <item x="80"/>
        <item x="83"/>
        <item x="50"/>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t="default"/>
      </items>
    </pivotField>
    <pivotField showAll="0"/>
    <pivotField numFmtId="22" showAll="0"/>
    <pivotField numFmtId="22"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5"/>
  </rowFields>
  <rowItems count="1">
    <i t="grand">
      <x/>
    </i>
  </rowItems>
  <colItems count="1">
    <i/>
  </colItems>
  <pageFields count="2">
    <pageField fld="0" hier="-1"/>
    <pageField fld="3" hier="-1"/>
  </pageFields>
  <dataFields count="1">
    <dataField name="Count of Change ID" fld="4" subtotal="count" baseField="0" baseItem="0"/>
  </dataFields>
  <chartFormats count="3">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5.xml><?xml version="1.0" encoding="utf-8"?>
<pivotTableDefinition xmlns="http://schemas.openxmlformats.org/spreadsheetml/2006/main" name="PivotTable2" cacheId="86"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chartFormat="65">
  <location ref="A4:B7" firstHeaderRow="1" firstDataRow="1" firstDataCol="1" rowPageCount="2" colPageCount="1"/>
  <pivotFields count="37">
    <pivotField axis="axisPage" multipleItemSelectionAllowed="1" showAll="0">
      <items count="43">
        <item h="1" x="22"/>
        <item h="1" x="19"/>
        <item h="1" x="28"/>
        <item h="1" x="11"/>
        <item h="1" x="9"/>
        <item x="16"/>
        <item h="1" x="24"/>
        <item h="1" x="18"/>
        <item h="1" x="31"/>
        <item h="1" x="8"/>
        <item h="1" x="1"/>
        <item h="1" x="26"/>
        <item h="1" x="7"/>
        <item h="1" x="14"/>
        <item h="1" x="2"/>
        <item h="1" x="20"/>
        <item h="1" x="27"/>
        <item h="1" x="10"/>
        <item h="1" x="5"/>
        <item h="1" x="17"/>
        <item h="1" x="15"/>
        <item h="1" x="30"/>
        <item h="1" x="33"/>
        <item h="1" x="0"/>
        <item h="1" x="12"/>
        <item h="1" x="32"/>
        <item h="1" x="29"/>
        <item h="1" x="13"/>
        <item h="1" x="23"/>
        <item h="1" x="6"/>
        <item h="1" x="3"/>
        <item h="1" x="21"/>
        <item h="1" x="4"/>
        <item h="1" x="25"/>
        <item h="1" x="34"/>
        <item h="1" x="35"/>
        <item h="1" x="36"/>
        <item h="1" x="37"/>
        <item h="1" x="38"/>
        <item h="1" x="39"/>
        <item h="1" x="40"/>
        <item h="1" x="41"/>
        <item t="default"/>
      </items>
    </pivotField>
    <pivotField showAll="0"/>
    <pivotField showAll="0"/>
    <pivotField multipleItemSelectionAllowed="1" showAll="0"/>
    <pivotField showAll="0"/>
    <pivotField axis="axisRow" showAll="0">
      <items count="126">
        <item x="37"/>
        <item x="81"/>
        <item x="7"/>
        <item x="0"/>
        <item x="12"/>
        <item x="73"/>
        <item x="79"/>
        <item x="89"/>
        <item x="76"/>
        <item x="71"/>
        <item x="29"/>
        <item x="13"/>
        <item x="15"/>
        <item x="31"/>
        <item x="8"/>
        <item x="51"/>
        <item x="21"/>
        <item n="SDM" x="4"/>
        <item x="38"/>
        <item x="53"/>
        <item x="27"/>
        <item x="32"/>
        <item x="9"/>
        <item x="41"/>
        <item x="54"/>
        <item x="26"/>
        <item x="34"/>
        <item x="23"/>
        <item x="47"/>
        <item x="88"/>
        <item x="56"/>
        <item x="74"/>
        <item x="94"/>
        <item x="2"/>
        <item x="25"/>
        <item x="33"/>
        <item x="66"/>
        <item x="1"/>
        <item x="3"/>
        <item x="40"/>
        <item x="14"/>
        <item x="60"/>
        <item x="85"/>
        <item x="11"/>
        <item x="39"/>
        <item x="6"/>
        <item x="35"/>
        <item x="58"/>
        <item x="62"/>
        <item x="52"/>
        <item x="30"/>
        <item x="22"/>
        <item x="72"/>
        <item x="48"/>
        <item x="18"/>
        <item x="68"/>
        <item x="92"/>
        <item x="78"/>
        <item x="24"/>
        <item x="42"/>
        <item x="86"/>
        <item x="16"/>
        <item x="93"/>
        <item x="84"/>
        <item x="57"/>
        <item x="91"/>
        <item x="28"/>
        <item x="59"/>
        <item x="90"/>
        <item x="75"/>
        <item x="5"/>
        <item x="45"/>
        <item x="69"/>
        <item x="63"/>
        <item x="20"/>
        <item x="82"/>
        <item x="87"/>
        <item x="67"/>
        <item x="64"/>
        <item x="46"/>
        <item x="70"/>
        <item x="17"/>
        <item x="49"/>
        <item x="55"/>
        <item x="36"/>
        <item x="10"/>
        <item x="61"/>
        <item x="44"/>
        <item x="43"/>
        <item x="19"/>
        <item x="65"/>
        <item x="77"/>
        <item x="80"/>
        <item x="83"/>
        <item x="50"/>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t="default"/>
      </items>
    </pivotField>
    <pivotField showAll="0"/>
    <pivotField numFmtId="22" showAll="0"/>
    <pivotField numFmtId="22" showAll="0"/>
    <pivotField showAll="0"/>
    <pivotField showAll="0"/>
    <pivotField showAll="0"/>
    <pivotField showAll="0"/>
    <pivotField showAll="0"/>
    <pivotField showAll="0"/>
    <pivotField showAll="0"/>
    <pivotField showAll="0"/>
    <pivotField showAll="0"/>
    <pivotField showAll="0"/>
    <pivotField axis="axisRow" showAll="0">
      <items count="6">
        <item x="0"/>
        <item x="1"/>
        <item x="2"/>
        <item x="3"/>
        <item x="4"/>
        <item t="default"/>
      </items>
    </pivotField>
    <pivotField axis="axisPage" dataField="1" multipleItemSelectionAllowed="1" showAll="0">
      <items count="3">
        <item h="1" x="0"/>
        <item x="1"/>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2">
    <field x="19"/>
    <field x="5"/>
  </rowFields>
  <rowItems count="3">
    <i>
      <x v="4"/>
    </i>
    <i r="1">
      <x v="16"/>
    </i>
    <i t="grand">
      <x/>
    </i>
  </rowItems>
  <colItems count="1">
    <i/>
  </colItems>
  <pageFields count="2">
    <pageField fld="0" hier="-1"/>
    <pageField fld="20" hier="-1"/>
  </pageFields>
  <dataFields count="1">
    <dataField name="Sum of SLT" fld="20" baseField="0" baseItem="0"/>
  </dataFields>
  <chartFormats count="2">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pivotTableDefinition>
</file>

<file path=xl/pivotTables/pivotTable6.xml><?xml version="1.0" encoding="utf-8"?>
<pivotTableDefinition xmlns="http://schemas.openxmlformats.org/spreadsheetml/2006/main" name="PivotTable2" cacheId="86"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chartFormat="42">
  <location ref="B4:C26" firstHeaderRow="1" firstDataRow="1" firstDataCol="1" rowPageCount="2" colPageCount="1"/>
  <pivotFields count="37">
    <pivotField axis="axisPage" multipleItemSelectionAllowed="1" showAll="0">
      <items count="43">
        <item h="1" x="22"/>
        <item h="1" x="19"/>
        <item h="1" x="28"/>
        <item h="1" x="11"/>
        <item h="1" x="9"/>
        <item x="16"/>
        <item h="1" x="24"/>
        <item h="1" x="18"/>
        <item h="1" x="31"/>
        <item h="1" x="8"/>
        <item h="1" x="1"/>
        <item h="1" x="26"/>
        <item h="1" x="7"/>
        <item h="1" x="14"/>
        <item h="1" x="2"/>
        <item h="1" x="20"/>
        <item h="1" x="27"/>
        <item h="1" x="10"/>
        <item h="1" x="5"/>
        <item h="1" x="17"/>
        <item h="1" x="15"/>
        <item h="1" x="30"/>
        <item h="1" x="33"/>
        <item h="1" x="0"/>
        <item h="1" x="12"/>
        <item h="1" x="32"/>
        <item h="1" x="29"/>
        <item h="1" x="13"/>
        <item h="1" x="23"/>
        <item h="1" x="6"/>
        <item h="1" x="3"/>
        <item h="1" x="21"/>
        <item h="1" x="4"/>
        <item h="1" x="25"/>
        <item h="1" x="34"/>
        <item h="1" x="35"/>
        <item h="1" x="36"/>
        <item h="1" x="37"/>
        <item h="1" x="38"/>
        <item h="1" x="39"/>
        <item h="1" x="40"/>
        <item h="1" x="41"/>
        <item t="default"/>
      </items>
    </pivotField>
    <pivotField showAll="0"/>
    <pivotField showAll="0"/>
    <pivotField axis="axisPage" multipleItemSelectionAllowed="1" showAll="0">
      <items count="3">
        <item h="1" x="1"/>
        <item x="0"/>
        <item t="default"/>
      </items>
    </pivotField>
    <pivotField dataField="1" showAll="0"/>
    <pivotField axis="axisRow" showAll="0">
      <items count="126">
        <item x="37"/>
        <item x="81"/>
        <item x="7"/>
        <item n="Basis-SAP" x="0"/>
        <item x="12"/>
        <item x="73"/>
        <item x="79"/>
        <item x="89"/>
        <item x="76"/>
        <item x="71"/>
        <item x="29"/>
        <item x="13"/>
        <item x="15"/>
        <item x="31"/>
        <item x="8"/>
        <item x="51"/>
        <item x="21"/>
        <item n="SDM" x="4"/>
        <item x="38"/>
        <item x="53"/>
        <item x="27"/>
        <item x="32"/>
        <item x="9"/>
        <item x="41"/>
        <item x="54"/>
        <item x="26"/>
        <item x="34"/>
        <item n="WAN" x="23"/>
        <item x="47"/>
        <item x="88"/>
        <item x="56"/>
        <item x="74"/>
        <item x="2"/>
        <item x="25"/>
        <item x="33"/>
        <item x="94"/>
        <item x="66"/>
        <item x="1"/>
        <item x="3"/>
        <item x="40"/>
        <item x="14"/>
        <item x="60"/>
        <item x="85"/>
        <item x="11"/>
        <item x="39"/>
        <item x="6"/>
        <item x="35"/>
        <item x="58"/>
        <item x="62"/>
        <item x="52"/>
        <item x="30"/>
        <item x="22"/>
        <item x="72"/>
        <item x="48"/>
        <item x="18"/>
        <item x="68"/>
        <item x="92"/>
        <item x="78"/>
        <item x="24"/>
        <item x="42"/>
        <item x="86"/>
        <item x="16"/>
        <item x="93"/>
        <item x="84"/>
        <item x="57"/>
        <item x="91"/>
        <item x="28"/>
        <item x="59"/>
        <item x="90"/>
        <item x="75"/>
        <item x="5"/>
        <item x="45"/>
        <item x="69"/>
        <item x="63"/>
        <item x="20"/>
        <item x="82"/>
        <item x="87"/>
        <item x="67"/>
        <item x="64"/>
        <item x="46"/>
        <item x="70"/>
        <item x="17"/>
        <item x="49"/>
        <item x="55"/>
        <item x="36"/>
        <item x="10"/>
        <item x="61"/>
        <item x="44"/>
        <item x="43"/>
        <item x="19"/>
        <item x="65"/>
        <item x="77"/>
        <item x="80"/>
        <item x="83"/>
        <item x="50"/>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t="default"/>
      </items>
    </pivotField>
    <pivotField showAll="0"/>
    <pivotField numFmtId="22" showAll="0"/>
    <pivotField numFmtId="22" showAll="0"/>
    <pivotField showAll="0"/>
    <pivotField showAll="0"/>
    <pivotField showAll="0"/>
    <pivotField showAll="0"/>
    <pivotField showAll="0"/>
    <pivotField showAll="0"/>
    <pivotField showAll="0"/>
    <pivotField showAll="0"/>
    <pivotField showAll="0"/>
    <pivotField showAll="0"/>
    <pivotField axis="axisRow" showAll="0">
      <items count="6">
        <item x="0"/>
        <item x="1"/>
        <item x="2"/>
        <item x="3"/>
        <item x="4"/>
        <item t="default"/>
      </items>
    </pivotField>
    <pivotField multipleItemSelectionAllowed="1"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2">
    <field x="19"/>
    <field x="5"/>
  </rowFields>
  <rowItems count="22">
    <i>
      <x/>
    </i>
    <i r="1">
      <x v="37"/>
    </i>
    <i r="1">
      <x v="39"/>
    </i>
    <i>
      <x v="1"/>
    </i>
    <i r="1">
      <x v="3"/>
    </i>
    <i r="1">
      <x v="34"/>
    </i>
    <i r="1">
      <x v="37"/>
    </i>
    <i r="1">
      <x v="38"/>
    </i>
    <i>
      <x v="2"/>
    </i>
    <i r="1">
      <x v="3"/>
    </i>
    <i r="1">
      <x v="17"/>
    </i>
    <i r="1">
      <x v="34"/>
    </i>
    <i>
      <x v="3"/>
    </i>
    <i r="1">
      <x v="16"/>
    </i>
    <i>
      <x v="4"/>
    </i>
    <i r="1">
      <x v="3"/>
    </i>
    <i r="1">
      <x v="16"/>
    </i>
    <i r="1">
      <x v="34"/>
    </i>
    <i r="1">
      <x v="38"/>
    </i>
    <i r="1">
      <x v="39"/>
    </i>
    <i r="1">
      <x v="109"/>
    </i>
    <i t="grand">
      <x/>
    </i>
  </rowItems>
  <colItems count="1">
    <i/>
  </colItems>
  <pageFields count="2">
    <pageField fld="0" hier="-1"/>
    <pageField fld="3" hier="-1"/>
  </pageFields>
  <dataFields count="1">
    <dataField name="Count of Change ID" fld="4" subtotal="count" baseField="0" baseItem="0"/>
  </dataFields>
  <chartFormats count="3">
    <chartFormat chart="0"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7.xml><?xml version="1.0" encoding="utf-8"?>
<pivotTableDefinition xmlns="http://schemas.openxmlformats.org/spreadsheetml/2006/main" name="PivotTable1" cacheId="86"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chartFormat="22">
  <location ref="A5:E12" firstHeaderRow="1" firstDataRow="2" firstDataCol="1" rowPageCount="3" colPageCount="1"/>
  <pivotFields count="37">
    <pivotField axis="axisPage" multipleItemSelectionAllowed="1" showAll="0">
      <items count="43">
        <item x="22"/>
        <item x="2"/>
        <item x="19"/>
        <item x="14"/>
        <item x="28"/>
        <item x="11"/>
        <item x="9"/>
        <item x="16"/>
        <item x="27"/>
        <item x="24"/>
        <item x="18"/>
        <item x="31"/>
        <item x="8"/>
        <item x="1"/>
        <item x="26"/>
        <item x="7"/>
        <item x="20"/>
        <item x="10"/>
        <item x="5"/>
        <item x="17"/>
        <item x="15"/>
        <item x="30"/>
        <item x="33"/>
        <item x="0"/>
        <item x="12"/>
        <item x="32"/>
        <item x="29"/>
        <item x="13"/>
        <item x="23"/>
        <item x="6"/>
        <item x="3"/>
        <item x="21"/>
        <item x="4"/>
        <item x="25"/>
        <item x="34"/>
        <item x="35"/>
        <item x="36"/>
        <item x="37"/>
        <item x="38"/>
        <item x="39"/>
        <item x="40"/>
        <item x="41"/>
        <item t="default"/>
      </items>
    </pivotField>
    <pivotField axis="axisPage" multipleItemSelectionAllowed="1" showAll="0">
      <items count="5">
        <item h="1" x="3"/>
        <item x="1"/>
        <item x="0"/>
        <item x="2"/>
        <item t="default"/>
      </items>
    </pivotField>
    <pivotField axis="axisPage" multipleItemSelectionAllowed="1" showAll="0">
      <items count="4">
        <item h="1" x="0"/>
        <item x="2"/>
        <item h="1" x="1"/>
        <item t="default"/>
      </items>
    </pivotField>
    <pivotField showAll="0"/>
    <pivotField dataField="1" showAll="0"/>
    <pivotField showAll="0"/>
    <pivotField showAll="0"/>
    <pivotField numFmtId="22" showAll="0"/>
    <pivotField numFmtId="22" showAll="0"/>
    <pivotField showAll="0"/>
    <pivotField showAll="0"/>
    <pivotField showAll="0"/>
    <pivotField showAll="0"/>
    <pivotField showAll="0"/>
    <pivotField showAll="0"/>
    <pivotField showAll="0"/>
    <pivotField showAll="0"/>
    <pivotField showAll="0"/>
    <pivotField showAll="0"/>
    <pivotField axis="axisRow" multipleItemSelectionAllowed="1" showAll="0">
      <items count="6">
        <item x="0"/>
        <item x="1"/>
        <item x="2"/>
        <item x="3"/>
        <item x="4"/>
        <item t="default"/>
      </items>
    </pivotField>
    <pivotField showAll="0"/>
    <pivotField axis="axisCol" showAll="0" defaultSubtotal="0">
      <items count="3">
        <item x="2"/>
        <item x="0"/>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19"/>
  </rowFields>
  <rowItems count="6">
    <i>
      <x/>
    </i>
    <i>
      <x v="1"/>
    </i>
    <i>
      <x v="2"/>
    </i>
    <i>
      <x v="3"/>
    </i>
    <i>
      <x v="4"/>
    </i>
    <i t="grand">
      <x/>
    </i>
  </rowItems>
  <colFields count="1">
    <field x="21"/>
  </colFields>
  <colItems count="4">
    <i>
      <x/>
    </i>
    <i>
      <x v="1"/>
    </i>
    <i>
      <x v="2"/>
    </i>
    <i t="grand">
      <x/>
    </i>
  </colItems>
  <pageFields count="3">
    <pageField fld="0" hier="-1"/>
    <pageField fld="1" hier="-1"/>
    <pageField fld="2" hier="-1"/>
  </pageFields>
  <dataFields count="1">
    <dataField name="Count of Change ID" fld="4"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8.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3" minRefreshableVersion="3" showCalcMbrs="0" useAutoFormatting="1" rowGrandTotals="0" colGrandTotals="0" itemPrintTitles="1" createdVersion="3" indent="0" outline="1" outlineData="1" multipleFieldFilters="0">
  <location ref="A4:B12" firstHeaderRow="1" firstDataRow="1" firstDataCol="1" rowPageCount="2" colPageCount="1"/>
  <pivotFields count="21">
    <pivotField axis="axisPage" multipleItemSelectionAllowed="1" showAll="0" defaultSubtotal="0">
      <items count="33">
        <item h="1" x="20"/>
        <item h="1" x="15"/>
        <item h="1" x="23"/>
        <item h="1" x="17"/>
        <item h="1" x="24"/>
        <item h="1" x="12"/>
        <item h="1" x="14"/>
        <item h="1" x="8"/>
        <item h="1" x="26"/>
        <item h="1" x="13"/>
        <item h="1" x="9"/>
        <item h="1" x="1"/>
        <item h="1" x="6"/>
        <item h="1" x="7"/>
        <item h="1" x="29"/>
        <item h="1" x="21"/>
        <item h="1" x="5"/>
        <item h="1" x="28"/>
        <item h="1" x="11"/>
        <item h="1" x="30"/>
        <item h="1" x="18"/>
        <item h="1" x="27"/>
        <item h="1" x="10"/>
        <item h="1" x="22"/>
        <item h="1" x="31"/>
        <item h="1" x="32"/>
        <item h="1" x="16"/>
        <item h="1" x="19"/>
        <item h="1" x="2"/>
        <item x="3"/>
        <item h="1" x="4"/>
        <item h="1" x="0"/>
        <item h="1" x="25"/>
      </items>
    </pivotField>
    <pivotField axis="axisPage" multipleItemSelectionAllowed="1" showAll="0" defaultSubtotal="0">
      <items count="4">
        <item h="1" x="0"/>
        <item h="1" x="3"/>
        <item h="1" x="1"/>
        <item x="2"/>
      </items>
    </pivotField>
    <pivotField axis="axisRow" dataField="1" showAll="0" defaultSubtotal="0">
      <items count="3">
        <item h="1" x="0"/>
        <item h="1" x="2"/>
        <item x="1"/>
      </items>
    </pivotField>
    <pivotField showAll="0" defaultSubtotal="0"/>
    <pivotField showAll="0" defaultSubtotal="0"/>
    <pivotField showAll="0" defaultSubtotal="0"/>
    <pivotField showAll="0" defaultSubtotal="0"/>
    <pivotField numFmtId="22" showAll="0" defaultSubtotal="0"/>
    <pivotField numFmtId="22"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5">
        <item x="0"/>
        <item x="1"/>
        <item x="2"/>
        <item x="3"/>
        <item x="4"/>
      </items>
    </pivotField>
    <pivotField showAll="0" defaultSubtotal="0"/>
  </pivotFields>
  <rowFields count="2">
    <field x="19"/>
    <field x="2"/>
  </rowFields>
  <rowItems count="8">
    <i>
      <x v="1"/>
    </i>
    <i r="1">
      <x v="2"/>
    </i>
    <i>
      <x v="2"/>
    </i>
    <i r="1">
      <x v="2"/>
    </i>
    <i>
      <x v="3"/>
    </i>
    <i r="1">
      <x v="2"/>
    </i>
    <i>
      <x v="4"/>
    </i>
    <i r="1">
      <x v="2"/>
    </i>
  </rowItems>
  <colItems count="1">
    <i/>
  </colItems>
  <pageFields count="2">
    <pageField fld="0" hier="-1"/>
    <pageField fld="1" hier="-1"/>
  </pageFields>
  <dataFields count="1">
    <dataField name="Count of CBI" fld="2" subtotal="count" baseField="0" baseItem="0"/>
  </dataFields>
  <pivotTableStyleInfo name="PivotStyleLight16" showRowHeaders="1" showColHeaders="1" showRowStripes="0" showColStripes="0" showLastColumn="1"/>
</pivotTableDefinition>
</file>

<file path=xl/pivotTables/pivotTable9.xml><?xml version="1.0" encoding="utf-8"?>
<pivotTableDefinition xmlns="http://schemas.openxmlformats.org/spreadsheetml/2006/main" name="PivotTable1" cacheId="86"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chartFormat="37">
  <location ref="A5:B11" firstHeaderRow="1" firstDataRow="1" firstDataCol="1" rowPageCount="3" colPageCount="1"/>
  <pivotFields count="37">
    <pivotField axis="axisPage" multipleItemSelectionAllowed="1" showAll="0">
      <items count="43">
        <item x="22"/>
        <item x="2"/>
        <item x="19"/>
        <item x="14"/>
        <item x="28"/>
        <item x="11"/>
        <item x="9"/>
        <item x="16"/>
        <item x="27"/>
        <item x="24"/>
        <item x="18"/>
        <item x="31"/>
        <item x="8"/>
        <item x="1"/>
        <item x="26"/>
        <item x="7"/>
        <item x="20"/>
        <item x="10"/>
        <item x="5"/>
        <item x="17"/>
        <item x="15"/>
        <item x="30"/>
        <item x="33"/>
        <item x="0"/>
        <item x="12"/>
        <item x="32"/>
        <item x="29"/>
        <item x="13"/>
        <item x="23"/>
        <item x="6"/>
        <item x="3"/>
        <item x="21"/>
        <item x="4"/>
        <item x="25"/>
        <item x="34"/>
        <item x="35"/>
        <item x="36"/>
        <item x="37"/>
        <item x="38"/>
        <item x="39"/>
        <item x="40"/>
        <item x="41"/>
        <item t="default"/>
      </items>
    </pivotField>
    <pivotField axis="axisPage" multipleItemSelectionAllowed="1" showAll="0">
      <items count="5">
        <item h="1" x="3"/>
        <item x="1"/>
        <item x="0"/>
        <item x="2"/>
        <item t="default"/>
      </items>
    </pivotField>
    <pivotField showAll="0"/>
    <pivotField showAll="0"/>
    <pivotField dataField="1" showAll="0"/>
    <pivotField showAll="0"/>
    <pivotField showAll="0"/>
    <pivotField numFmtId="22" showAll="0"/>
    <pivotField numFmtId="22" showAll="0"/>
    <pivotField showAll="0"/>
    <pivotField showAll="0"/>
    <pivotField showAll="0"/>
    <pivotField showAll="0"/>
    <pivotField showAll="0"/>
    <pivotField showAll="0"/>
    <pivotField showAll="0"/>
    <pivotField showAll="0"/>
    <pivotField showAll="0"/>
    <pivotField showAll="0"/>
    <pivotField axis="axisRow" showAll="0">
      <items count="6">
        <item x="0"/>
        <item x="1"/>
        <item x="2"/>
        <item x="3"/>
        <item x="4"/>
        <item t="default"/>
      </items>
    </pivotField>
    <pivotField axis="axisPage" multipleItemSelectionAllowed="1" showAll="0">
      <items count="3">
        <item h="1" x="0"/>
        <item x="1"/>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19"/>
  </rowFields>
  <rowItems count="6">
    <i>
      <x/>
    </i>
    <i>
      <x v="1"/>
    </i>
    <i>
      <x v="2"/>
    </i>
    <i>
      <x v="3"/>
    </i>
    <i>
      <x v="4"/>
    </i>
    <i t="grand">
      <x/>
    </i>
  </rowItems>
  <colItems count="1">
    <i/>
  </colItems>
  <pageFields count="3">
    <pageField fld="0" hier="-1"/>
    <pageField fld="1" hier="-1"/>
    <pageField fld="20" hier="-1"/>
  </pageFields>
  <dataFields count="1">
    <dataField name="Count of Change ID" fld="4"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10.xml><?xml version="1.0" encoding="utf-8"?>
<pivotTableDefinition xmlns="http://schemas.openxmlformats.org/spreadsheetml/2006/main" name="PivotTable1" cacheId="86" applyNumberFormats="0" applyBorderFormats="0" applyFontFormats="0" applyPatternFormats="0" applyAlignmentFormats="0" applyWidthHeightFormats="1" dataCaption="Values" updatedVersion="4" minRefreshableVersion="3" showCalcMbrs="0" useAutoFormatting="1" itemPrintTitles="1" createdVersion="3" indent="0" outline="1" outlineData="1" multipleFieldFilters="0" chartFormat="4" rowHeaderCaption="Month">
  <location ref="A4:K11" firstHeaderRow="1" firstDataRow="2" firstDataCol="1" rowPageCount="2" colPageCount="1"/>
  <pivotFields count="37">
    <pivotField axis="axisPage" multipleItemSelectionAllowed="1" showAll="0">
      <items count="43">
        <item x="22"/>
        <item x="2"/>
        <item x="10"/>
        <item x="19"/>
        <item x="14"/>
        <item x="28"/>
        <item x="5"/>
        <item x="11"/>
        <item x="9"/>
        <item x="16"/>
        <item x="20"/>
        <item x="27"/>
        <item x="24"/>
        <item x="18"/>
        <item x="17"/>
        <item x="31"/>
        <item x="8"/>
        <item x="1"/>
        <item x="26"/>
        <item x="7"/>
        <item x="15"/>
        <item x="30"/>
        <item x="33"/>
        <item x="0"/>
        <item x="12"/>
        <item x="32"/>
        <item x="29"/>
        <item x="13"/>
        <item x="23"/>
        <item x="6"/>
        <item x="3"/>
        <item x="21"/>
        <item x="4"/>
        <item x="25"/>
        <item x="34"/>
        <item x="35"/>
        <item x="36"/>
        <item x="37"/>
        <item x="38"/>
        <item x="39"/>
        <item x="40"/>
        <item x="41"/>
        <item t="default"/>
      </items>
    </pivotField>
    <pivotField axis="axisPage" multipleItemSelectionAllowed="1" showAll="0">
      <items count="5">
        <item x="0"/>
        <item x="2"/>
        <item h="1" x="3"/>
        <item x="1"/>
        <item t="default"/>
      </items>
    </pivotField>
    <pivotField showAll="0"/>
    <pivotField showAll="0"/>
    <pivotField dataField="1"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axis="axisRow" showAll="0">
      <items count="6">
        <item x="0"/>
        <item x="1"/>
        <item x="2"/>
        <item x="3"/>
        <item x="4"/>
        <item t="default"/>
      </items>
    </pivotField>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Col" showAll="0">
      <items count="10">
        <item x="3"/>
        <item x="0"/>
        <item x="2"/>
        <item x="5"/>
        <item x="4"/>
        <item x="1"/>
        <item x="6"/>
        <item x="7"/>
        <item x="8"/>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19"/>
  </rowFields>
  <rowItems count="6">
    <i>
      <x/>
    </i>
    <i>
      <x v="1"/>
    </i>
    <i>
      <x v="2"/>
    </i>
    <i>
      <x v="3"/>
    </i>
    <i>
      <x v="4"/>
    </i>
    <i t="grand">
      <x/>
    </i>
  </rowItems>
  <colFields count="1">
    <field x="28"/>
  </colFields>
  <colItems count="10">
    <i>
      <x/>
    </i>
    <i>
      <x v="1"/>
    </i>
    <i>
      <x v="2"/>
    </i>
    <i>
      <x v="3"/>
    </i>
    <i>
      <x v="4"/>
    </i>
    <i>
      <x v="5"/>
    </i>
    <i>
      <x v="6"/>
    </i>
    <i>
      <x v="7"/>
    </i>
    <i>
      <x v="8"/>
    </i>
    <i t="grand">
      <x/>
    </i>
  </colItems>
  <pageFields count="2">
    <pageField fld="1" hier="-1"/>
    <pageField fld="0" hier="-1"/>
  </pageFields>
  <dataFields count="1">
    <dataField name="Count of Change ID" fld="4" subtotal="count" baseField="0" baseItem="0"/>
  </dataFields>
  <chartFormats count="31">
    <chartFormat chart="0" format="7" series="1">
      <pivotArea type="data" outline="0" fieldPosition="0">
        <references count="1">
          <reference field="4294967294" count="1" selected="0">
            <x v="0"/>
          </reference>
        </references>
      </pivotArea>
    </chartFormat>
    <chartFormat chart="0" format="14" series="1">
      <pivotArea type="data" outline="0" fieldPosition="0">
        <references count="2">
          <reference field="4294967294" count="1" selected="0">
            <x v="0"/>
          </reference>
          <reference field="19" count="1" selected="0">
            <x v="0"/>
          </reference>
        </references>
      </pivotArea>
    </chartFormat>
    <chartFormat chart="0" format="20" series="1">
      <pivotArea type="data" outline="0" fieldPosition="0">
        <references count="2">
          <reference field="4294967294" count="1" selected="0">
            <x v="0"/>
          </reference>
          <reference field="0" count="1" selected="0">
            <x v="0"/>
          </reference>
        </references>
      </pivotArea>
    </chartFormat>
    <chartFormat chart="0" format="21" series="1">
      <pivotArea type="data" outline="0" fieldPosition="0">
        <references count="2">
          <reference field="4294967294" count="1" selected="0">
            <x v="0"/>
          </reference>
          <reference field="0" count="1" selected="0">
            <x v="1"/>
          </reference>
        </references>
      </pivotArea>
    </chartFormat>
    <chartFormat chart="0" format="23" series="1">
      <pivotArea type="data" outline="0" fieldPosition="0">
        <references count="2">
          <reference field="4294967294" count="1" selected="0">
            <x v="0"/>
          </reference>
          <reference field="0" count="1" selected="0">
            <x v="2"/>
          </reference>
        </references>
      </pivotArea>
    </chartFormat>
    <chartFormat chart="0" format="24" series="1">
      <pivotArea type="data" outline="0" fieldPosition="0">
        <references count="2">
          <reference field="4294967294" count="1" selected="0">
            <x v="0"/>
          </reference>
          <reference field="0" count="1" selected="0">
            <x v="3"/>
          </reference>
        </references>
      </pivotArea>
    </chartFormat>
    <chartFormat chart="0" format="25" series="1">
      <pivotArea type="data" outline="0" fieldPosition="0">
        <references count="2">
          <reference field="4294967294" count="1" selected="0">
            <x v="0"/>
          </reference>
          <reference field="0" count="1" selected="0">
            <x v="4"/>
          </reference>
        </references>
      </pivotArea>
    </chartFormat>
    <chartFormat chart="0" format="27" series="1">
      <pivotArea type="data" outline="0" fieldPosition="0">
        <references count="2">
          <reference field="4294967294" count="1" selected="0">
            <x v="0"/>
          </reference>
          <reference field="0" count="1" selected="0">
            <x v="5"/>
          </reference>
        </references>
      </pivotArea>
    </chartFormat>
    <chartFormat chart="0" format="29" series="1">
      <pivotArea type="data" outline="0" fieldPosition="0">
        <references count="2">
          <reference field="4294967294" count="1" selected="0">
            <x v="0"/>
          </reference>
          <reference field="0" count="1" selected="0">
            <x v="6"/>
          </reference>
        </references>
      </pivotArea>
    </chartFormat>
    <chartFormat chart="0" format="30" series="1">
      <pivotArea type="data" outline="0" fieldPosition="0">
        <references count="2">
          <reference field="4294967294" count="1" selected="0">
            <x v="0"/>
          </reference>
          <reference field="0" count="1" selected="0">
            <x v="7"/>
          </reference>
        </references>
      </pivotArea>
    </chartFormat>
    <chartFormat chart="0" format="31" series="1">
      <pivotArea type="data" outline="0" fieldPosition="0">
        <references count="2">
          <reference field="4294967294" count="1" selected="0">
            <x v="0"/>
          </reference>
          <reference field="0" count="1" selected="0">
            <x v="8"/>
          </reference>
        </references>
      </pivotArea>
    </chartFormat>
    <chartFormat chart="0" format="32" series="1">
      <pivotArea type="data" outline="0" fieldPosition="0">
        <references count="2">
          <reference field="4294967294" count="1" selected="0">
            <x v="0"/>
          </reference>
          <reference field="0" count="1" selected="0">
            <x v="9"/>
          </reference>
        </references>
      </pivotArea>
    </chartFormat>
    <chartFormat chart="0" format="34" series="1">
      <pivotArea type="data" outline="0" fieldPosition="0">
        <references count="2">
          <reference field="4294967294" count="1" selected="0">
            <x v="0"/>
          </reference>
          <reference field="0" count="1" selected="0">
            <x v="10"/>
          </reference>
        </references>
      </pivotArea>
    </chartFormat>
    <chartFormat chart="0" format="35" series="1">
      <pivotArea type="data" outline="0" fieldPosition="0">
        <references count="2">
          <reference field="4294967294" count="1" selected="0">
            <x v="0"/>
          </reference>
          <reference field="0" count="1" selected="0">
            <x v="11"/>
          </reference>
        </references>
      </pivotArea>
    </chartFormat>
    <chartFormat chart="0" format="36" series="1">
      <pivotArea type="data" outline="0" fieldPosition="0">
        <references count="2">
          <reference field="4294967294" count="1" selected="0">
            <x v="0"/>
          </reference>
          <reference field="0" count="1" selected="0">
            <x v="12"/>
          </reference>
        </references>
      </pivotArea>
    </chartFormat>
    <chartFormat chart="0" format="39" series="1">
      <pivotArea type="data" outline="0" fieldPosition="0">
        <references count="2">
          <reference field="4294967294" count="1" selected="0">
            <x v="0"/>
          </reference>
          <reference field="0" count="1" selected="0">
            <x v="13"/>
          </reference>
        </references>
      </pivotArea>
    </chartFormat>
    <chartFormat chart="0" format="41" series="1">
      <pivotArea type="data" outline="0" fieldPosition="0">
        <references count="2">
          <reference field="4294967294" count="1" selected="0">
            <x v="0"/>
          </reference>
          <reference field="0" count="1" selected="0">
            <x v="14"/>
          </reference>
        </references>
      </pivotArea>
    </chartFormat>
    <chartFormat chart="0" format="48" series="1">
      <pivotArea type="data" outline="0" fieldPosition="0">
        <references count="2">
          <reference field="4294967294" count="1" selected="0">
            <x v="0"/>
          </reference>
          <reference field="0" count="1" selected="0">
            <x v="15"/>
          </reference>
        </references>
      </pivotArea>
    </chartFormat>
    <chartFormat chart="0" format="50" series="1">
      <pivotArea type="data" outline="0" fieldPosition="0">
        <references count="2">
          <reference field="4294967294" count="1" selected="0">
            <x v="0"/>
          </reference>
          <reference field="0" count="1" selected="0">
            <x v="16"/>
          </reference>
        </references>
      </pivotArea>
    </chartFormat>
    <chartFormat chart="0" format="51" series="1">
      <pivotArea type="data" outline="0" fieldPosition="0">
        <references count="2">
          <reference field="4294967294" count="1" selected="0">
            <x v="0"/>
          </reference>
          <reference field="0" count="1" selected="0">
            <x v="17"/>
          </reference>
        </references>
      </pivotArea>
    </chartFormat>
    <chartFormat chart="0" format="52" series="1">
      <pivotArea type="data" outline="0" fieldPosition="0">
        <references count="2">
          <reference field="4294967294" count="1" selected="0">
            <x v="0"/>
          </reference>
          <reference field="0" count="1" selected="0">
            <x v="18"/>
          </reference>
        </references>
      </pivotArea>
    </chartFormat>
    <chartFormat chart="0" format="53" series="1">
      <pivotArea type="data" outline="0" fieldPosition="0">
        <references count="2">
          <reference field="4294967294" count="1" selected="0">
            <x v="0"/>
          </reference>
          <reference field="0" count="1" selected="0">
            <x v="19"/>
          </reference>
        </references>
      </pivotArea>
    </chartFormat>
    <chartFormat chart="0" format="64" series="1">
      <pivotArea type="data" outline="0" fieldPosition="0">
        <references count="2">
          <reference field="4294967294" count="1" selected="0">
            <x v="0"/>
          </reference>
          <reference field="28" count="1" selected="0">
            <x v="1"/>
          </reference>
        </references>
      </pivotArea>
    </chartFormat>
    <chartFormat chart="0" format="67" series="1">
      <pivotArea type="data" outline="0" fieldPosition="0">
        <references count="2">
          <reference field="4294967294" count="1" selected="0">
            <x v="0"/>
          </reference>
          <reference field="28" count="1" selected="0">
            <x v="2"/>
          </reference>
        </references>
      </pivotArea>
    </chartFormat>
    <chartFormat chart="0" format="70" series="1">
      <pivotArea type="data" outline="0" fieldPosition="0">
        <references count="2">
          <reference field="4294967294" count="1" selected="0">
            <x v="0"/>
          </reference>
          <reference field="28" count="1" selected="0">
            <x v="0"/>
          </reference>
        </references>
      </pivotArea>
    </chartFormat>
    <chartFormat chart="0" format="76" series="1">
      <pivotArea type="data" outline="0" fieldPosition="0">
        <references count="2">
          <reference field="4294967294" count="1" selected="0">
            <x v="0"/>
          </reference>
          <reference field="28" count="1" selected="0">
            <x v="3"/>
          </reference>
        </references>
      </pivotArea>
    </chartFormat>
    <chartFormat chart="0" format="77" series="1">
      <pivotArea type="data" outline="0" fieldPosition="0">
        <references count="2">
          <reference field="4294967294" count="1" selected="0">
            <x v="0"/>
          </reference>
          <reference field="28" count="1" selected="0">
            <x v="4"/>
          </reference>
        </references>
      </pivotArea>
    </chartFormat>
    <chartFormat chart="0" format="82" series="1">
      <pivotArea type="data" outline="0" fieldPosition="0">
        <references count="2">
          <reference field="4294967294" count="1" selected="0">
            <x v="0"/>
          </reference>
          <reference field="28" count="1" selected="0">
            <x v="5"/>
          </reference>
        </references>
      </pivotArea>
    </chartFormat>
    <chartFormat chart="0" format="83" series="1">
      <pivotArea type="data" outline="0" fieldPosition="0">
        <references count="2">
          <reference field="4294967294" count="1" selected="0">
            <x v="0"/>
          </reference>
          <reference field="28" count="1" selected="0">
            <x v="6"/>
          </reference>
        </references>
      </pivotArea>
    </chartFormat>
    <chartFormat chart="0" format="84" series="1">
      <pivotArea type="data" outline="0" fieldPosition="0">
        <references count="2">
          <reference field="4294967294" count="1" selected="0">
            <x v="0"/>
          </reference>
          <reference field="28" count="1" selected="0">
            <x v="7"/>
          </reference>
        </references>
      </pivotArea>
    </chartFormat>
    <chartFormat chart="0" format="85" series="1">
      <pivotArea type="data" outline="0" fieldPosition="0">
        <references count="2">
          <reference field="4294967294" count="1" selected="0">
            <x v="0"/>
          </reference>
          <reference field="28" count="1" selected="0">
            <x v="8"/>
          </reference>
        </references>
      </pivotArea>
    </chartFormat>
  </chartFormats>
  <pivotTableStyleInfo name="PivotStyleLight16" showRowHeaders="1" showColHeaders="1" showRowStripes="0" showColStripes="0" showLastColumn="1"/>
</pivotTableDefinition>
</file>

<file path=xl/pivotTables/pivotTable11.xml><?xml version="1.0" encoding="utf-8"?>
<pivotTableDefinition xmlns="http://schemas.openxmlformats.org/spreadsheetml/2006/main" name="PivotTable1" cacheId="86"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Grupo/Especialista">
  <location ref="A5:K44" firstHeaderRow="0" firstDataRow="1" firstDataCol="1" rowPageCount="2" colPageCount="1"/>
  <pivotFields count="37">
    <pivotField axis="axisPage" multipleItemSelectionAllowed="1" showAll="0">
      <items count="43">
        <item x="22"/>
        <item x="2"/>
        <item x="10"/>
        <item x="19"/>
        <item x="14"/>
        <item x="28"/>
        <item x="5"/>
        <item x="11"/>
        <item x="9"/>
        <item x="16"/>
        <item x="20"/>
        <item x="27"/>
        <item x="24"/>
        <item x="18"/>
        <item x="15"/>
        <item x="17"/>
        <item x="31"/>
        <item x="8"/>
        <item x="1"/>
        <item x="26"/>
        <item x="7"/>
        <item x="30"/>
        <item x="33"/>
        <item x="0"/>
        <item x="12"/>
        <item x="32"/>
        <item x="29"/>
        <item x="13"/>
        <item x="23"/>
        <item x="6"/>
        <item x="3"/>
        <item x="21"/>
        <item x="4"/>
        <item x="25"/>
        <item x="34"/>
        <item x="35"/>
        <item x="36"/>
        <item x="37"/>
        <item x="38"/>
        <item x="39"/>
        <item x="40"/>
        <item x="41"/>
        <item t="default"/>
      </items>
    </pivotField>
    <pivotField showAll="0"/>
    <pivotField showAll="0"/>
    <pivotField showAll="0"/>
    <pivotField showAll="0"/>
    <pivotField showAll="0"/>
    <pivotField axis="axisRow" showAll="0">
      <items count="443">
        <item x="120"/>
        <item x="129"/>
        <item x="43"/>
        <item x="19"/>
        <item x="136"/>
        <item x="66"/>
        <item x="32"/>
        <item x="128"/>
        <item x="29"/>
        <item x="107"/>
        <item x="34"/>
        <item x="222"/>
        <item x="95"/>
        <item x="87"/>
        <item x="17"/>
        <item x="127"/>
        <item x="47"/>
        <item x="67"/>
        <item x="49"/>
        <item x="135"/>
        <item x="2"/>
        <item x="162"/>
        <item x="176"/>
        <item x="50"/>
        <item x="36"/>
        <item x="10"/>
        <item x="216"/>
        <item x="140"/>
        <item x="198"/>
        <item x="24"/>
        <item x="0"/>
        <item x="203"/>
        <item x="197"/>
        <item x="38"/>
        <item x="86"/>
        <item x="211"/>
        <item x="220"/>
        <item x="15"/>
        <item x="134"/>
        <item x="39"/>
        <item x="20"/>
        <item x="172"/>
        <item x="124"/>
        <item x="62"/>
        <item x="7"/>
        <item x="214"/>
        <item x="12"/>
        <item x="55"/>
        <item x="68"/>
        <item x="173"/>
        <item x="94"/>
        <item x="126"/>
        <item x="168"/>
        <item x="118"/>
        <item x="175"/>
        <item x="180"/>
        <item x="80"/>
        <item x="84"/>
        <item x="88"/>
        <item x="92"/>
        <item x="46"/>
        <item x="83"/>
        <item x="73"/>
        <item x="1"/>
        <item x="53"/>
        <item x="64"/>
        <item x="178"/>
        <item x="138"/>
        <item x="51"/>
        <item x="8"/>
        <item x="93"/>
        <item x="174"/>
        <item x="204"/>
        <item x="182"/>
        <item x="121"/>
        <item x="52"/>
        <item x="115"/>
        <item x="163"/>
        <item x="69"/>
        <item x="116"/>
        <item x="89"/>
        <item x="141"/>
        <item x="125"/>
        <item x="11"/>
        <item x="79"/>
        <item x="212"/>
        <item x="82"/>
        <item x="108"/>
        <item x="105"/>
        <item x="142"/>
        <item x="56"/>
        <item x="98"/>
        <item x="153"/>
        <item x="151"/>
        <item x="71"/>
        <item x="171"/>
        <item x="165"/>
        <item x="123"/>
        <item x="159"/>
        <item x="157"/>
        <item x="111"/>
        <item x="3"/>
        <item x="181"/>
        <item x="106"/>
        <item x="102"/>
        <item x="30"/>
        <item x="75"/>
        <item x="201"/>
        <item x="199"/>
        <item x="4"/>
        <item x="57"/>
        <item x="184"/>
        <item x="207"/>
        <item x="155"/>
        <item x="9"/>
        <item x="16"/>
        <item x="61"/>
        <item x="90"/>
        <item x="209"/>
        <item x="161"/>
        <item x="110"/>
        <item x="113"/>
        <item x="101"/>
        <item x="100"/>
        <item x="218"/>
        <item x="143"/>
        <item x="114"/>
        <item x="26"/>
        <item x="215"/>
        <item x="44"/>
        <item x="183"/>
        <item x="158"/>
        <item x="103"/>
        <item x="37"/>
        <item x="202"/>
        <item x="205"/>
        <item x="45"/>
        <item x="27"/>
        <item x="132"/>
        <item x="81"/>
        <item x="104"/>
        <item x="22"/>
        <item x="76"/>
        <item x="85"/>
        <item x="28"/>
        <item x="14"/>
        <item x="13"/>
        <item x="63"/>
        <item x="146"/>
        <item x="119"/>
        <item x="152"/>
        <item x="185"/>
        <item x="144"/>
        <item x="25"/>
        <item x="78"/>
        <item x="177"/>
        <item x="217"/>
        <item x="166"/>
        <item x="23"/>
        <item x="6"/>
        <item x="18"/>
        <item x="196"/>
        <item x="193"/>
        <item x="33"/>
        <item x="112"/>
        <item x="99"/>
        <item x="21"/>
        <item x="194"/>
        <item x="65"/>
        <item x="170"/>
        <item x="187"/>
        <item x="122"/>
        <item x="164"/>
        <item x="96"/>
        <item x="223"/>
        <item x="41"/>
        <item x="145"/>
        <item x="72"/>
        <item x="54"/>
        <item x="77"/>
        <item x="190"/>
        <item x="221"/>
        <item x="139"/>
        <item x="188"/>
        <item x="156"/>
        <item x="97"/>
        <item x="42"/>
        <item x="74"/>
        <item x="192"/>
        <item x="224"/>
        <item x="5"/>
        <item x="31"/>
        <item x="35"/>
        <item x="40"/>
        <item x="48"/>
        <item x="58"/>
        <item x="59"/>
        <item x="60"/>
        <item x="70"/>
        <item x="91"/>
        <item x="109"/>
        <item x="117"/>
        <item x="130"/>
        <item x="131"/>
        <item x="133"/>
        <item x="137"/>
        <item x="147"/>
        <item x="148"/>
        <item x="149"/>
        <item x="150"/>
        <item x="154"/>
        <item x="160"/>
        <item x="167"/>
        <item x="169"/>
        <item x="179"/>
        <item x="186"/>
        <item x="189"/>
        <item x="191"/>
        <item x="195"/>
        <item x="200"/>
        <item x="206"/>
        <item x="208"/>
        <item x="210"/>
        <item x="213"/>
        <item x="219"/>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t="default"/>
      </items>
    </pivotField>
    <pivotField showAll="0"/>
    <pivotField numFmtId="22" showAll="0"/>
    <pivotField showAll="0"/>
    <pivotField showAll="0"/>
    <pivotField showAll="0"/>
    <pivotField showAll="0"/>
    <pivotField showAll="0"/>
    <pivotField showAll="0"/>
    <pivotField showAll="0"/>
    <pivotField dataField="1" showAll="0"/>
    <pivotField dataField="1" showAll="0"/>
    <pivotField dataField="1" showAll="0"/>
    <pivotField axis="axisPage" multipleItemSelectionAllowed="1" showAll="0">
      <items count="6">
        <item h="1" x="0"/>
        <item h="1" x="1"/>
        <item h="1" x="2"/>
        <item h="1" x="3"/>
        <item x="4"/>
        <item t="default"/>
      </items>
    </pivotField>
    <pivotField dataField="1" showAll="0"/>
    <pivotField showAll="0" defaultSubtotal="0"/>
    <pivotField dataField="1" showAll="0" defaultSubtotal="0"/>
    <pivotField dataField="1" showAll="0" defaultSubtotal="0"/>
    <pivotField dataField="1" showAll="0" defaultSubtotal="0"/>
    <pivotField name="Out of train3" dataField="1" showAll="0" defaultSubtotal="0"/>
    <pivotField name="Uso correcto2" dataField="1" showAll="0" defaultSubtotal="0"/>
    <pivotField dataField="1" showAll="0" defaultSubtotal="0"/>
    <pivotField showAll="0"/>
    <pivotField showAll="0"/>
    <pivotField axis="axisRow" showAll="0">
      <items count="42">
        <item sd="0" x="18"/>
        <item sd="0" x="10"/>
        <item sd="0" x="16"/>
        <item sd="0" x="20"/>
        <item x="17"/>
        <item sd="0" x="25"/>
        <item sd="0" x="9"/>
        <item sd="0" x="21"/>
        <item sd="0" x="0"/>
        <item sd="0" x="7"/>
        <item x="32"/>
        <item sd="0" x="19"/>
        <item sd="0" x="1"/>
        <item sd="0" x="12"/>
        <item sd="0" x="14"/>
        <item sd="0" x="6"/>
        <item sd="0" x="33"/>
        <item sd="0" x="3"/>
        <item sd="0" x="15"/>
        <item sd="0" x="4"/>
        <item sd="0" x="2"/>
        <item sd="0" x="22"/>
        <item sd="0" x="28"/>
        <item sd="0" x="24"/>
        <item sd="0" x="11"/>
        <item sd="0" x="8"/>
        <item sd="0" x="26"/>
        <item sd="0" x="29"/>
        <item sd="0" x="5"/>
        <item sd="0" x="30"/>
        <item sd="0" x="13"/>
        <item sd="0" x="23"/>
        <item x="27"/>
        <item x="31"/>
        <item x="34"/>
        <item x="35"/>
        <item x="36"/>
        <item x="37"/>
        <item sd="0" x="38"/>
        <item sd="0" x="39"/>
        <item x="40"/>
        <item t="default"/>
      </items>
    </pivotField>
    <pivotField axis="axisRow" showAll="0" defaultSubtotal="0">
      <items count="6">
        <item x="0"/>
        <item x="1"/>
        <item x="3"/>
        <item h="1" x="4"/>
        <item x="2"/>
        <item h="1" m="1" x="5"/>
      </items>
    </pivotField>
    <pivotField showAll="0" defaultSubtotal="0"/>
    <pivotField showAll="0" defaultSubtotal="0"/>
    <pivotField showAll="0" defaultSubtotal="0"/>
    <pivotField showAll="0" defaultSubtotal="0"/>
    <pivotField showAll="0" defaultSubtotal="0"/>
  </pivotFields>
  <rowFields count="3">
    <field x="31"/>
    <field x="30"/>
    <field x="6"/>
  </rowFields>
  <rowItems count="39">
    <i>
      <x/>
    </i>
    <i r="1">
      <x v="8"/>
    </i>
    <i>
      <x v="1"/>
    </i>
    <i r="1">
      <x/>
    </i>
    <i r="1">
      <x v="1"/>
    </i>
    <i r="1">
      <x v="3"/>
    </i>
    <i r="1">
      <x v="4"/>
    </i>
    <i r="2">
      <x v="222"/>
    </i>
    <i r="1">
      <x v="6"/>
    </i>
    <i r="1">
      <x v="7"/>
    </i>
    <i r="1">
      <x v="11"/>
    </i>
    <i r="1">
      <x v="12"/>
    </i>
    <i r="1">
      <x v="13"/>
    </i>
    <i r="1">
      <x v="15"/>
    </i>
    <i r="1">
      <x v="17"/>
    </i>
    <i r="1">
      <x v="18"/>
    </i>
    <i r="1">
      <x v="19"/>
    </i>
    <i r="1">
      <x v="20"/>
    </i>
    <i r="1">
      <x v="21"/>
    </i>
    <i r="1">
      <x v="22"/>
    </i>
    <i r="1">
      <x v="27"/>
    </i>
    <i r="1">
      <x v="28"/>
    </i>
    <i r="1">
      <x v="34"/>
    </i>
    <i r="2">
      <x v="226"/>
    </i>
    <i r="1">
      <x v="38"/>
    </i>
    <i r="1">
      <x v="40"/>
    </i>
    <i r="2">
      <x v="414"/>
    </i>
    <i>
      <x v="2"/>
    </i>
    <i r="1">
      <x v="25"/>
    </i>
    <i>
      <x v="4"/>
    </i>
    <i r="1">
      <x v="9"/>
    </i>
    <i r="1">
      <x v="14"/>
    </i>
    <i r="1">
      <x v="15"/>
    </i>
    <i r="1">
      <x v="19"/>
    </i>
    <i r="1">
      <x v="23"/>
    </i>
    <i r="1">
      <x v="24"/>
    </i>
    <i r="1">
      <x v="29"/>
    </i>
    <i r="1">
      <x v="31"/>
    </i>
    <i t="grand">
      <x/>
    </i>
  </rowItems>
  <colFields count="1">
    <field x="-2"/>
  </colFields>
  <colItems count="10">
    <i>
      <x/>
    </i>
    <i i="1">
      <x v="1"/>
    </i>
    <i i="2">
      <x v="2"/>
    </i>
    <i i="3">
      <x v="3"/>
    </i>
    <i i="4">
      <x v="4"/>
    </i>
    <i i="5">
      <x v="5"/>
    </i>
    <i i="6">
      <x v="6"/>
    </i>
    <i i="7">
      <x v="7"/>
    </i>
    <i i="8">
      <x v="8"/>
    </i>
    <i i="9">
      <x v="9"/>
    </i>
  </colItems>
  <pageFields count="2">
    <pageField fld="0" hier="-1"/>
    <pageField fld="19" hier="-1"/>
  </pageFields>
  <dataFields count="10">
    <dataField name="Successful" fld="16" subtotal="average" baseField="4" baseItem="0"/>
    <dataField name="Changes On Time" fld="17" subtotal="average" baseField="25" baseItem="4"/>
    <dataField name="Changes Causing Incident" fld="18" subtotal="average" baseField="25" baseItem="4"/>
    <dataField name="Emergency" fld="22" subtotal="average" baseField="28" baseItem="1"/>
    <dataField name="Changes SLT" fld="20" subtotal="average" baseField="28" baseItem="3"/>
    <dataField name="Out policy" fld="23" subtotal="average" baseField="28" baseItem="1"/>
    <dataField name="Out process" fld="24" subtotal="average" baseField="28" baseItem="1"/>
    <dataField name="Out of train" fld="25" subtotal="average" baseField="31" baseItem="4"/>
    <dataField name="Uso correcto" fld="26" subtotal="average" baseField="31" baseItem="0"/>
    <dataField name="Prob. Com. Y Trab." fld="27" subtotal="average" baseField="31" baseItem="0"/>
  </dataFields>
  <formats count="77">
    <format dxfId="11796">
      <pivotArea outline="0" collapsedLevelsAreSubtotals="1" fieldPosition="0"/>
    </format>
    <format dxfId="11795">
      <pivotArea collapsedLevelsAreSubtotals="1" fieldPosition="0">
        <references count="3">
          <reference field="4294967294" count="1" selected="0">
            <x v="8"/>
          </reference>
          <reference field="30" count="1">
            <x v="8"/>
          </reference>
          <reference field="31" count="1" selected="0">
            <x v="0"/>
          </reference>
        </references>
      </pivotArea>
    </format>
    <format dxfId="11794">
      <pivotArea collapsedLevelsAreSubtotals="1" fieldPosition="0">
        <references count="3">
          <reference field="4294967294" count="1" selected="0">
            <x v="8"/>
          </reference>
          <reference field="30" count="1">
            <x v="16"/>
          </reference>
          <reference field="31" count="1" selected="0">
            <x v="0"/>
          </reference>
        </references>
      </pivotArea>
    </format>
    <format dxfId="11793">
      <pivotArea collapsedLevelsAreSubtotals="1" fieldPosition="0">
        <references count="2">
          <reference field="4294967294" count="1" selected="0">
            <x v="8"/>
          </reference>
          <reference field="31" count="1">
            <x v="1"/>
          </reference>
        </references>
      </pivotArea>
    </format>
    <format dxfId="11792">
      <pivotArea collapsedLevelsAreSubtotals="1" fieldPosition="0">
        <references count="3">
          <reference field="4294967294" count="1" selected="0">
            <x v="8"/>
          </reference>
          <reference field="30" count="1">
            <x v="0"/>
          </reference>
          <reference field="31" count="1" selected="0">
            <x v="1"/>
          </reference>
        </references>
      </pivotArea>
    </format>
    <format dxfId="11791">
      <pivotArea collapsedLevelsAreSubtotals="1" fieldPosition="0">
        <references count="3">
          <reference field="4294967294" count="1" selected="0">
            <x v="8"/>
          </reference>
          <reference field="30" count="1">
            <x v="1"/>
          </reference>
          <reference field="31" count="1" selected="0">
            <x v="1"/>
          </reference>
        </references>
      </pivotArea>
    </format>
    <format dxfId="11790">
      <pivotArea collapsedLevelsAreSubtotals="1" fieldPosition="0">
        <references count="3">
          <reference field="4294967294" count="1" selected="0">
            <x v="8"/>
          </reference>
          <reference field="30" count="1">
            <x v="2"/>
          </reference>
          <reference field="31" count="1" selected="0">
            <x v="1"/>
          </reference>
        </references>
      </pivotArea>
    </format>
    <format dxfId="11789">
      <pivotArea collapsedLevelsAreSubtotals="1" fieldPosition="0">
        <references count="3">
          <reference field="4294967294" count="1" selected="0">
            <x v="8"/>
          </reference>
          <reference field="30" count="1">
            <x v="3"/>
          </reference>
          <reference field="31" count="1" selected="0">
            <x v="1"/>
          </reference>
        </references>
      </pivotArea>
    </format>
    <format dxfId="11788">
      <pivotArea collapsedLevelsAreSubtotals="1" fieldPosition="0">
        <references count="3">
          <reference field="4294967294" count="1" selected="0">
            <x v="8"/>
          </reference>
          <reference field="30" count="1">
            <x v="4"/>
          </reference>
          <reference field="31" count="1" selected="0">
            <x v="1"/>
          </reference>
        </references>
      </pivotArea>
    </format>
    <format dxfId="11787">
      <pivotArea collapsedLevelsAreSubtotals="1" fieldPosition="0">
        <references count="3">
          <reference field="4294967294" count="1" selected="0">
            <x v="8"/>
          </reference>
          <reference field="30" count="1">
            <x v="5"/>
          </reference>
          <reference field="31" count="1" selected="0">
            <x v="1"/>
          </reference>
        </references>
      </pivotArea>
    </format>
    <format dxfId="11786">
      <pivotArea collapsedLevelsAreSubtotals="1" fieldPosition="0">
        <references count="3">
          <reference field="4294967294" count="1" selected="0">
            <x v="8"/>
          </reference>
          <reference field="30" count="1">
            <x v="6"/>
          </reference>
          <reference field="31" count="1" selected="0">
            <x v="1"/>
          </reference>
        </references>
      </pivotArea>
    </format>
    <format dxfId="11785">
      <pivotArea collapsedLevelsAreSubtotals="1" fieldPosition="0">
        <references count="3">
          <reference field="4294967294" count="1" selected="0">
            <x v="8"/>
          </reference>
          <reference field="30" count="1">
            <x v="7"/>
          </reference>
          <reference field="31" count="1" selected="0">
            <x v="1"/>
          </reference>
        </references>
      </pivotArea>
    </format>
    <format dxfId="11784">
      <pivotArea collapsedLevelsAreSubtotals="1" fieldPosition="0">
        <references count="3">
          <reference field="4294967294" count="1" selected="0">
            <x v="8"/>
          </reference>
          <reference field="30" count="1">
            <x v="11"/>
          </reference>
          <reference field="31" count="1" selected="0">
            <x v="1"/>
          </reference>
        </references>
      </pivotArea>
    </format>
    <format dxfId="11783">
      <pivotArea collapsedLevelsAreSubtotals="1" fieldPosition="0">
        <references count="3">
          <reference field="4294967294" count="1" selected="0">
            <x v="8"/>
          </reference>
          <reference field="30" count="1">
            <x v="12"/>
          </reference>
          <reference field="31" count="1" selected="0">
            <x v="1"/>
          </reference>
        </references>
      </pivotArea>
    </format>
    <format dxfId="11782">
      <pivotArea collapsedLevelsAreSubtotals="1" fieldPosition="0">
        <references count="3">
          <reference field="4294967294" count="1" selected="0">
            <x v="8"/>
          </reference>
          <reference field="30" count="1">
            <x v="13"/>
          </reference>
          <reference field="31" count="1" selected="0">
            <x v="1"/>
          </reference>
        </references>
      </pivotArea>
    </format>
    <format dxfId="11781">
      <pivotArea collapsedLevelsAreSubtotals="1" fieldPosition="0">
        <references count="3">
          <reference field="4294967294" count="1" selected="0">
            <x v="8"/>
          </reference>
          <reference field="30" count="1">
            <x v="15"/>
          </reference>
          <reference field="31" count="1" selected="0">
            <x v="1"/>
          </reference>
        </references>
      </pivotArea>
    </format>
    <format dxfId="11780">
      <pivotArea collapsedLevelsAreSubtotals="1" fieldPosition="0">
        <references count="3">
          <reference field="4294967294" count="1" selected="0">
            <x v="8"/>
          </reference>
          <reference field="30" count="1">
            <x v="17"/>
          </reference>
          <reference field="31" count="1" selected="0">
            <x v="1"/>
          </reference>
        </references>
      </pivotArea>
    </format>
    <format dxfId="11779">
      <pivotArea collapsedLevelsAreSubtotals="1" fieldPosition="0">
        <references count="3">
          <reference field="4294967294" count="1" selected="0">
            <x v="8"/>
          </reference>
          <reference field="30" count="1">
            <x v="18"/>
          </reference>
          <reference field="31" count="1" selected="0">
            <x v="1"/>
          </reference>
        </references>
      </pivotArea>
    </format>
    <format dxfId="11778">
      <pivotArea collapsedLevelsAreSubtotals="1" fieldPosition="0">
        <references count="3">
          <reference field="4294967294" count="1" selected="0">
            <x v="8"/>
          </reference>
          <reference field="30" count="1">
            <x v="19"/>
          </reference>
          <reference field="31" count="1" selected="0">
            <x v="1"/>
          </reference>
        </references>
      </pivotArea>
    </format>
    <format dxfId="11777">
      <pivotArea collapsedLevelsAreSubtotals="1" fieldPosition="0">
        <references count="3">
          <reference field="4294967294" count="1" selected="0">
            <x v="8"/>
          </reference>
          <reference field="30" count="1">
            <x v="20"/>
          </reference>
          <reference field="31" count="1" selected="0">
            <x v="1"/>
          </reference>
        </references>
      </pivotArea>
    </format>
    <format dxfId="11776">
      <pivotArea collapsedLevelsAreSubtotals="1" fieldPosition="0">
        <references count="3">
          <reference field="4294967294" count="1" selected="0">
            <x v="8"/>
          </reference>
          <reference field="30" count="1">
            <x v="21"/>
          </reference>
          <reference field="31" count="1" selected="0">
            <x v="1"/>
          </reference>
        </references>
      </pivotArea>
    </format>
    <format dxfId="11775">
      <pivotArea collapsedLevelsAreSubtotals="1" fieldPosition="0">
        <references count="3">
          <reference field="4294967294" count="1" selected="0">
            <x v="8"/>
          </reference>
          <reference field="30" count="1">
            <x v="22"/>
          </reference>
          <reference field="31" count="1" selected="0">
            <x v="1"/>
          </reference>
        </references>
      </pivotArea>
    </format>
    <format dxfId="11774">
      <pivotArea collapsedLevelsAreSubtotals="1" fieldPosition="0">
        <references count="2">
          <reference field="4294967294" count="1" selected="0">
            <x v="8"/>
          </reference>
          <reference field="31" count="1">
            <x v="2"/>
          </reference>
        </references>
      </pivotArea>
    </format>
    <format dxfId="11773">
      <pivotArea collapsedLevelsAreSubtotals="1" fieldPosition="0">
        <references count="2">
          <reference field="4294967294" count="1" selected="0">
            <x v="8"/>
          </reference>
          <reference field="31" count="1">
            <x v="4"/>
          </reference>
        </references>
      </pivotArea>
    </format>
    <format dxfId="11772">
      <pivotArea field="31" grandRow="1" outline="0" collapsedLevelsAreSubtotals="1" axis="axisRow" fieldPosition="0">
        <references count="1">
          <reference field="4294967294" count="1" selected="0">
            <x v="8"/>
          </reference>
        </references>
      </pivotArea>
    </format>
    <format dxfId="11771">
      <pivotArea collapsedLevelsAreSubtotals="1" fieldPosition="0">
        <references count="3">
          <reference field="4294967294" count="5" selected="0">
            <x v="3"/>
            <x v="4"/>
            <x v="5"/>
            <x v="6"/>
            <x v="7"/>
          </reference>
          <reference field="30" count="1">
            <x v="8"/>
          </reference>
          <reference field="31" count="1" selected="0">
            <x v="0"/>
          </reference>
        </references>
      </pivotArea>
    </format>
    <format dxfId="11770">
      <pivotArea collapsedLevelsAreSubtotals="1" fieldPosition="0">
        <references count="3">
          <reference field="4294967294" count="5" selected="0">
            <x v="3"/>
            <x v="4"/>
            <x v="5"/>
            <x v="6"/>
            <x v="7"/>
          </reference>
          <reference field="30" count="1">
            <x v="16"/>
          </reference>
          <reference field="31" count="1" selected="0">
            <x v="0"/>
          </reference>
        </references>
      </pivotArea>
    </format>
    <format dxfId="11769">
      <pivotArea collapsedLevelsAreSubtotals="1" fieldPosition="0">
        <references count="2">
          <reference field="4294967294" count="5" selected="0">
            <x v="3"/>
            <x v="4"/>
            <x v="5"/>
            <x v="6"/>
            <x v="7"/>
          </reference>
          <reference field="31" count="1">
            <x v="1"/>
          </reference>
        </references>
      </pivotArea>
    </format>
    <format dxfId="11768">
      <pivotArea collapsedLevelsAreSubtotals="1" fieldPosition="0">
        <references count="3">
          <reference field="4294967294" count="5" selected="0">
            <x v="3"/>
            <x v="4"/>
            <x v="5"/>
            <x v="6"/>
            <x v="7"/>
          </reference>
          <reference field="30" count="1">
            <x v="0"/>
          </reference>
          <reference field="31" count="1" selected="0">
            <x v="1"/>
          </reference>
        </references>
      </pivotArea>
    </format>
    <format dxfId="11767">
      <pivotArea collapsedLevelsAreSubtotals="1" fieldPosition="0">
        <references count="3">
          <reference field="4294967294" count="5" selected="0">
            <x v="3"/>
            <x v="4"/>
            <x v="5"/>
            <x v="6"/>
            <x v="7"/>
          </reference>
          <reference field="30" count="1">
            <x v="1"/>
          </reference>
          <reference field="31" count="1" selected="0">
            <x v="1"/>
          </reference>
        </references>
      </pivotArea>
    </format>
    <format dxfId="11766">
      <pivotArea collapsedLevelsAreSubtotals="1" fieldPosition="0">
        <references count="3">
          <reference field="4294967294" count="5" selected="0">
            <x v="3"/>
            <x v="4"/>
            <x v="5"/>
            <x v="6"/>
            <x v="7"/>
          </reference>
          <reference field="30" count="1">
            <x v="2"/>
          </reference>
          <reference field="31" count="1" selected="0">
            <x v="1"/>
          </reference>
        </references>
      </pivotArea>
    </format>
    <format dxfId="11765">
      <pivotArea collapsedLevelsAreSubtotals="1" fieldPosition="0">
        <references count="3">
          <reference field="4294967294" count="5" selected="0">
            <x v="3"/>
            <x v="4"/>
            <x v="5"/>
            <x v="6"/>
            <x v="7"/>
          </reference>
          <reference field="30" count="1">
            <x v="3"/>
          </reference>
          <reference field="31" count="1" selected="0">
            <x v="1"/>
          </reference>
        </references>
      </pivotArea>
    </format>
    <format dxfId="11764">
      <pivotArea collapsedLevelsAreSubtotals="1" fieldPosition="0">
        <references count="3">
          <reference field="4294967294" count="5" selected="0">
            <x v="3"/>
            <x v="4"/>
            <x v="5"/>
            <x v="6"/>
            <x v="7"/>
          </reference>
          <reference field="30" count="1">
            <x v="4"/>
          </reference>
          <reference field="31" count="1" selected="0">
            <x v="1"/>
          </reference>
        </references>
      </pivotArea>
    </format>
    <format dxfId="11763">
      <pivotArea collapsedLevelsAreSubtotals="1" fieldPosition="0">
        <references count="3">
          <reference field="4294967294" count="5" selected="0">
            <x v="3"/>
            <x v="4"/>
            <x v="5"/>
            <x v="6"/>
            <x v="7"/>
          </reference>
          <reference field="30" count="1">
            <x v="5"/>
          </reference>
          <reference field="31" count="1" selected="0">
            <x v="1"/>
          </reference>
        </references>
      </pivotArea>
    </format>
    <format dxfId="11762">
      <pivotArea collapsedLevelsAreSubtotals="1" fieldPosition="0">
        <references count="3">
          <reference field="4294967294" count="5" selected="0">
            <x v="3"/>
            <x v="4"/>
            <x v="5"/>
            <x v="6"/>
            <x v="7"/>
          </reference>
          <reference field="30" count="1">
            <x v="6"/>
          </reference>
          <reference field="31" count="1" selected="0">
            <x v="1"/>
          </reference>
        </references>
      </pivotArea>
    </format>
    <format dxfId="11761">
      <pivotArea collapsedLevelsAreSubtotals="1" fieldPosition="0">
        <references count="3">
          <reference field="4294967294" count="5" selected="0">
            <x v="3"/>
            <x v="4"/>
            <x v="5"/>
            <x v="6"/>
            <x v="7"/>
          </reference>
          <reference field="30" count="1">
            <x v="7"/>
          </reference>
          <reference field="31" count="1" selected="0">
            <x v="1"/>
          </reference>
        </references>
      </pivotArea>
    </format>
    <format dxfId="11760">
      <pivotArea collapsedLevelsAreSubtotals="1" fieldPosition="0">
        <references count="3">
          <reference field="4294967294" count="5" selected="0">
            <x v="3"/>
            <x v="4"/>
            <x v="5"/>
            <x v="6"/>
            <x v="7"/>
          </reference>
          <reference field="30" count="1">
            <x v="11"/>
          </reference>
          <reference field="31" count="1" selected="0">
            <x v="1"/>
          </reference>
        </references>
      </pivotArea>
    </format>
    <format dxfId="11759">
      <pivotArea collapsedLevelsAreSubtotals="1" fieldPosition="0">
        <references count="3">
          <reference field="4294967294" count="5" selected="0">
            <x v="3"/>
            <x v="4"/>
            <x v="5"/>
            <x v="6"/>
            <x v="7"/>
          </reference>
          <reference field="30" count="1">
            <x v="12"/>
          </reference>
          <reference field="31" count="1" selected="0">
            <x v="1"/>
          </reference>
        </references>
      </pivotArea>
    </format>
    <format dxfId="11758">
      <pivotArea collapsedLevelsAreSubtotals="1" fieldPosition="0">
        <references count="3">
          <reference field="4294967294" count="5" selected="0">
            <x v="3"/>
            <x v="4"/>
            <x v="5"/>
            <x v="6"/>
            <x v="7"/>
          </reference>
          <reference field="30" count="1">
            <x v="13"/>
          </reference>
          <reference field="31" count="1" selected="0">
            <x v="1"/>
          </reference>
        </references>
      </pivotArea>
    </format>
    <format dxfId="11757">
      <pivotArea collapsedLevelsAreSubtotals="1" fieldPosition="0">
        <references count="3">
          <reference field="4294967294" count="5" selected="0">
            <x v="3"/>
            <x v="4"/>
            <x v="5"/>
            <x v="6"/>
            <x v="7"/>
          </reference>
          <reference field="30" count="1">
            <x v="15"/>
          </reference>
          <reference field="31" count="1" selected="0">
            <x v="1"/>
          </reference>
        </references>
      </pivotArea>
    </format>
    <format dxfId="11756">
      <pivotArea collapsedLevelsAreSubtotals="1" fieldPosition="0">
        <references count="3">
          <reference field="4294967294" count="5" selected="0">
            <x v="3"/>
            <x v="4"/>
            <x v="5"/>
            <x v="6"/>
            <x v="7"/>
          </reference>
          <reference field="30" count="1">
            <x v="17"/>
          </reference>
          <reference field="31" count="1" selected="0">
            <x v="1"/>
          </reference>
        </references>
      </pivotArea>
    </format>
    <format dxfId="11755">
      <pivotArea collapsedLevelsAreSubtotals="1" fieldPosition="0">
        <references count="3">
          <reference field="4294967294" count="5" selected="0">
            <x v="3"/>
            <x v="4"/>
            <x v="5"/>
            <x v="6"/>
            <x v="7"/>
          </reference>
          <reference field="30" count="1">
            <x v="18"/>
          </reference>
          <reference field="31" count="1" selected="0">
            <x v="1"/>
          </reference>
        </references>
      </pivotArea>
    </format>
    <format dxfId="11754">
      <pivotArea collapsedLevelsAreSubtotals="1" fieldPosition="0">
        <references count="3">
          <reference field="4294967294" count="5" selected="0">
            <x v="3"/>
            <x v="4"/>
            <x v="5"/>
            <x v="6"/>
            <x v="7"/>
          </reference>
          <reference field="30" count="1">
            <x v="19"/>
          </reference>
          <reference field="31" count="1" selected="0">
            <x v="1"/>
          </reference>
        </references>
      </pivotArea>
    </format>
    <format dxfId="11753">
      <pivotArea collapsedLevelsAreSubtotals="1" fieldPosition="0">
        <references count="3">
          <reference field="4294967294" count="5" selected="0">
            <x v="3"/>
            <x v="4"/>
            <x v="5"/>
            <x v="6"/>
            <x v="7"/>
          </reference>
          <reference field="30" count="1">
            <x v="20"/>
          </reference>
          <reference field="31" count="1" selected="0">
            <x v="1"/>
          </reference>
        </references>
      </pivotArea>
    </format>
    <format dxfId="11752">
      <pivotArea collapsedLevelsAreSubtotals="1" fieldPosition="0">
        <references count="3">
          <reference field="4294967294" count="5" selected="0">
            <x v="3"/>
            <x v="4"/>
            <x v="5"/>
            <x v="6"/>
            <x v="7"/>
          </reference>
          <reference field="30" count="1">
            <x v="21"/>
          </reference>
          <reference field="31" count="1" selected="0">
            <x v="1"/>
          </reference>
        </references>
      </pivotArea>
    </format>
    <format dxfId="11751">
      <pivotArea collapsedLevelsAreSubtotals="1" fieldPosition="0">
        <references count="3">
          <reference field="4294967294" count="5" selected="0">
            <x v="3"/>
            <x v="4"/>
            <x v="5"/>
            <x v="6"/>
            <x v="7"/>
          </reference>
          <reference field="30" count="1">
            <x v="22"/>
          </reference>
          <reference field="31" count="1" selected="0">
            <x v="1"/>
          </reference>
        </references>
      </pivotArea>
    </format>
    <format dxfId="11750">
      <pivotArea collapsedLevelsAreSubtotals="1" fieldPosition="0">
        <references count="2">
          <reference field="4294967294" count="5" selected="0">
            <x v="3"/>
            <x v="4"/>
            <x v="5"/>
            <x v="6"/>
            <x v="7"/>
          </reference>
          <reference field="31" count="1">
            <x v="2"/>
          </reference>
        </references>
      </pivotArea>
    </format>
    <format dxfId="11749">
      <pivotArea collapsedLevelsAreSubtotals="1" fieldPosition="0">
        <references count="2">
          <reference field="4294967294" count="5" selected="0">
            <x v="3"/>
            <x v="4"/>
            <x v="5"/>
            <x v="6"/>
            <x v="7"/>
          </reference>
          <reference field="31" count="1">
            <x v="4"/>
          </reference>
        </references>
      </pivotArea>
    </format>
    <format dxfId="11748">
      <pivotArea field="31" grandRow="1" outline="0" collapsedLevelsAreSubtotals="1" axis="axisRow" fieldPosition="0">
        <references count="1">
          <reference field="4294967294" count="5" selected="0">
            <x v="3"/>
            <x v="4"/>
            <x v="5"/>
            <x v="6"/>
            <x v="7"/>
          </reference>
        </references>
      </pivotArea>
    </format>
    <format dxfId="11747">
      <pivotArea collapsedLevelsAreSubtotals="1" fieldPosition="0">
        <references count="3">
          <reference field="4294967294" count="1" selected="0">
            <x v="9"/>
          </reference>
          <reference field="30" count="1">
            <x v="8"/>
          </reference>
          <reference field="31" count="1" selected="0">
            <x v="0"/>
          </reference>
        </references>
      </pivotArea>
    </format>
    <format dxfId="11746">
      <pivotArea collapsedLevelsAreSubtotals="1" fieldPosition="0">
        <references count="3">
          <reference field="4294967294" count="1" selected="0">
            <x v="9"/>
          </reference>
          <reference field="30" count="1">
            <x v="16"/>
          </reference>
          <reference field="31" count="1" selected="0">
            <x v="0"/>
          </reference>
        </references>
      </pivotArea>
    </format>
    <format dxfId="11745">
      <pivotArea collapsedLevelsAreSubtotals="1" fieldPosition="0">
        <references count="2">
          <reference field="4294967294" count="1" selected="0">
            <x v="9"/>
          </reference>
          <reference field="31" count="1">
            <x v="1"/>
          </reference>
        </references>
      </pivotArea>
    </format>
    <format dxfId="11744">
      <pivotArea collapsedLevelsAreSubtotals="1" fieldPosition="0">
        <references count="3">
          <reference field="4294967294" count="1" selected="0">
            <x v="9"/>
          </reference>
          <reference field="30" count="1">
            <x v="0"/>
          </reference>
          <reference field="31" count="1" selected="0">
            <x v="1"/>
          </reference>
        </references>
      </pivotArea>
    </format>
    <format dxfId="11743">
      <pivotArea collapsedLevelsAreSubtotals="1" fieldPosition="0">
        <references count="3">
          <reference field="4294967294" count="1" selected="0">
            <x v="9"/>
          </reference>
          <reference field="30" count="1">
            <x v="1"/>
          </reference>
          <reference field="31" count="1" selected="0">
            <x v="1"/>
          </reference>
        </references>
      </pivotArea>
    </format>
    <format dxfId="11742">
      <pivotArea collapsedLevelsAreSubtotals="1" fieldPosition="0">
        <references count="3">
          <reference field="4294967294" count="1" selected="0">
            <x v="9"/>
          </reference>
          <reference field="30" count="1">
            <x v="2"/>
          </reference>
          <reference field="31" count="1" selected="0">
            <x v="1"/>
          </reference>
        </references>
      </pivotArea>
    </format>
    <format dxfId="11741">
      <pivotArea collapsedLevelsAreSubtotals="1" fieldPosition="0">
        <references count="3">
          <reference field="4294967294" count="1" selected="0">
            <x v="9"/>
          </reference>
          <reference field="30" count="1">
            <x v="3"/>
          </reference>
          <reference field="31" count="1" selected="0">
            <x v="1"/>
          </reference>
        </references>
      </pivotArea>
    </format>
    <format dxfId="11740">
      <pivotArea collapsedLevelsAreSubtotals="1" fieldPosition="0">
        <references count="3">
          <reference field="4294967294" count="1" selected="0">
            <x v="9"/>
          </reference>
          <reference field="30" count="1">
            <x v="4"/>
          </reference>
          <reference field="31" count="1" selected="0">
            <x v="1"/>
          </reference>
        </references>
      </pivotArea>
    </format>
    <format dxfId="11739">
      <pivotArea collapsedLevelsAreSubtotals="1" fieldPosition="0">
        <references count="3">
          <reference field="4294967294" count="1" selected="0">
            <x v="9"/>
          </reference>
          <reference field="30" count="1">
            <x v="5"/>
          </reference>
          <reference field="31" count="1" selected="0">
            <x v="1"/>
          </reference>
        </references>
      </pivotArea>
    </format>
    <format dxfId="11738">
      <pivotArea collapsedLevelsAreSubtotals="1" fieldPosition="0">
        <references count="3">
          <reference field="4294967294" count="1" selected="0">
            <x v="9"/>
          </reference>
          <reference field="30" count="1">
            <x v="6"/>
          </reference>
          <reference field="31" count="1" selected="0">
            <x v="1"/>
          </reference>
        </references>
      </pivotArea>
    </format>
    <format dxfId="11737">
      <pivotArea collapsedLevelsAreSubtotals="1" fieldPosition="0">
        <references count="3">
          <reference field="4294967294" count="1" selected="0">
            <x v="9"/>
          </reference>
          <reference field="30" count="1">
            <x v="7"/>
          </reference>
          <reference field="31" count="1" selected="0">
            <x v="1"/>
          </reference>
        </references>
      </pivotArea>
    </format>
    <format dxfId="11736">
      <pivotArea collapsedLevelsAreSubtotals="1" fieldPosition="0">
        <references count="3">
          <reference field="4294967294" count="1" selected="0">
            <x v="9"/>
          </reference>
          <reference field="30" count="1">
            <x v="11"/>
          </reference>
          <reference field="31" count="1" selected="0">
            <x v="1"/>
          </reference>
        </references>
      </pivotArea>
    </format>
    <format dxfId="11735">
      <pivotArea collapsedLevelsAreSubtotals="1" fieldPosition="0">
        <references count="3">
          <reference field="4294967294" count="1" selected="0">
            <x v="9"/>
          </reference>
          <reference field="30" count="1">
            <x v="12"/>
          </reference>
          <reference field="31" count="1" selected="0">
            <x v="1"/>
          </reference>
        </references>
      </pivotArea>
    </format>
    <format dxfId="11734">
      <pivotArea collapsedLevelsAreSubtotals="1" fieldPosition="0">
        <references count="3">
          <reference field="4294967294" count="1" selected="0">
            <x v="9"/>
          </reference>
          <reference field="30" count="1">
            <x v="13"/>
          </reference>
          <reference field="31" count="1" selected="0">
            <x v="1"/>
          </reference>
        </references>
      </pivotArea>
    </format>
    <format dxfId="11733">
      <pivotArea collapsedLevelsAreSubtotals="1" fieldPosition="0">
        <references count="3">
          <reference field="4294967294" count="1" selected="0">
            <x v="9"/>
          </reference>
          <reference field="30" count="1">
            <x v="15"/>
          </reference>
          <reference field="31" count="1" selected="0">
            <x v="1"/>
          </reference>
        </references>
      </pivotArea>
    </format>
    <format dxfId="11732">
      <pivotArea collapsedLevelsAreSubtotals="1" fieldPosition="0">
        <references count="3">
          <reference field="4294967294" count="1" selected="0">
            <x v="9"/>
          </reference>
          <reference field="30" count="1">
            <x v="17"/>
          </reference>
          <reference field="31" count="1" selected="0">
            <x v="1"/>
          </reference>
        </references>
      </pivotArea>
    </format>
    <format dxfId="11731">
      <pivotArea collapsedLevelsAreSubtotals="1" fieldPosition="0">
        <references count="3">
          <reference field="4294967294" count="1" selected="0">
            <x v="9"/>
          </reference>
          <reference field="30" count="1">
            <x v="18"/>
          </reference>
          <reference field="31" count="1" selected="0">
            <x v="1"/>
          </reference>
        </references>
      </pivotArea>
    </format>
    <format dxfId="11730">
      <pivotArea collapsedLevelsAreSubtotals="1" fieldPosition="0">
        <references count="3">
          <reference field="4294967294" count="1" selected="0">
            <x v="9"/>
          </reference>
          <reference field="30" count="1">
            <x v="19"/>
          </reference>
          <reference field="31" count="1" selected="0">
            <x v="1"/>
          </reference>
        </references>
      </pivotArea>
    </format>
    <format dxfId="11729">
      <pivotArea collapsedLevelsAreSubtotals="1" fieldPosition="0">
        <references count="3">
          <reference field="4294967294" count="1" selected="0">
            <x v="9"/>
          </reference>
          <reference field="30" count="1">
            <x v="20"/>
          </reference>
          <reference field="31" count="1" selected="0">
            <x v="1"/>
          </reference>
        </references>
      </pivotArea>
    </format>
    <format dxfId="11728">
      <pivotArea collapsedLevelsAreSubtotals="1" fieldPosition="0">
        <references count="3">
          <reference field="4294967294" count="1" selected="0">
            <x v="9"/>
          </reference>
          <reference field="30" count="1">
            <x v="21"/>
          </reference>
          <reference field="31" count="1" selected="0">
            <x v="1"/>
          </reference>
        </references>
      </pivotArea>
    </format>
    <format dxfId="11727">
      <pivotArea collapsedLevelsAreSubtotals="1" fieldPosition="0">
        <references count="3">
          <reference field="4294967294" count="1" selected="0">
            <x v="9"/>
          </reference>
          <reference field="30" count="1">
            <x v="22"/>
          </reference>
          <reference field="31" count="1" selected="0">
            <x v="1"/>
          </reference>
        </references>
      </pivotArea>
    </format>
    <format dxfId="11726">
      <pivotArea collapsedLevelsAreSubtotals="1" fieldPosition="0">
        <references count="2">
          <reference field="4294967294" count="1" selected="0">
            <x v="9"/>
          </reference>
          <reference field="31" count="1">
            <x v="2"/>
          </reference>
        </references>
      </pivotArea>
    </format>
    <format dxfId="11725">
      <pivotArea collapsedLevelsAreSubtotals="1" fieldPosition="0">
        <references count="2">
          <reference field="4294967294" count="1" selected="0">
            <x v="9"/>
          </reference>
          <reference field="31" count="1">
            <x v="4"/>
          </reference>
        </references>
      </pivotArea>
    </format>
    <format dxfId="11724">
      <pivotArea field="31" grandRow="1" outline="0" collapsedLevelsAreSubtotals="1" axis="axisRow" fieldPosition="0">
        <references count="1">
          <reference field="4294967294" count="1" selected="0">
            <x v="9"/>
          </reference>
        </references>
      </pivotArea>
    </format>
    <format dxfId="11723">
      <pivotArea field="31" type="button" dataOnly="0" labelOnly="1" outline="0" axis="axisRow" fieldPosition="0"/>
    </format>
    <format dxfId="11722">
      <pivotArea dataOnly="0" labelOnly="1" outline="0" fieldPosition="0">
        <references count="1">
          <reference field="4294967294" count="10">
            <x v="0"/>
            <x v="1"/>
            <x v="2"/>
            <x v="3"/>
            <x v="4"/>
            <x v="5"/>
            <x v="6"/>
            <x v="7"/>
            <x v="8"/>
            <x v="9"/>
          </reference>
        </references>
      </pivotArea>
    </format>
    <format dxfId="11721">
      <pivotArea field="31" type="button" dataOnly="0" labelOnly="1" outline="0" axis="axisRow" fieldPosition="0"/>
    </format>
    <format dxfId="11720">
      <pivotArea dataOnly="0" labelOnly="1" outline="0" fieldPosition="0">
        <references count="1">
          <reference field="4294967294" count="10">
            <x v="0"/>
            <x v="1"/>
            <x v="2"/>
            <x v="3"/>
            <x v="4"/>
            <x v="5"/>
            <x v="6"/>
            <x v="7"/>
            <x v="8"/>
            <x v="9"/>
          </reference>
        </references>
      </pivotArea>
    </format>
  </formats>
  <conditionalFormats count="220">
    <conditionalFormat priority="217">
      <pivotAreas count="19">
        <pivotArea type="data" collapsedLevelsAreSubtotals="1" fieldPosition="0">
          <references count="3">
            <reference field="4294967294" count="1" selected="0">
              <x v="9"/>
            </reference>
            <reference field="30" count="1">
              <x v="8"/>
            </reference>
            <reference field="31" count="1" selected="0">
              <x v="0"/>
            </reference>
          </references>
        </pivotArea>
        <pivotArea type="data" collapsedLevelsAreSubtotals="1" fieldPosition="0">
          <references count="2">
            <reference field="4294967294" count="1" selected="0">
              <x v="9"/>
            </reference>
            <reference field="31" count="1">
              <x v="1"/>
            </reference>
          </references>
        </pivotArea>
        <pivotArea type="data" collapsedLevelsAreSubtotals="1" fieldPosition="0">
          <references count="3">
            <reference field="4294967294" count="1" selected="0">
              <x v="9"/>
            </reference>
            <reference field="30" count="1">
              <x v="0"/>
            </reference>
            <reference field="31" count="1" selected="0">
              <x v="1"/>
            </reference>
          </references>
        </pivotArea>
        <pivotArea type="data" collapsedLevelsAreSubtotals="1" fieldPosition="0">
          <references count="3">
            <reference field="4294967294" count="1" selected="0">
              <x v="9"/>
            </reference>
            <reference field="30" count="1">
              <x v="1"/>
            </reference>
            <reference field="31" count="1" selected="0">
              <x v="1"/>
            </reference>
          </references>
        </pivotArea>
        <pivotArea type="data" collapsedLevelsAreSubtotals="1" fieldPosition="0">
          <references count="3">
            <reference field="4294967294" count="1" selected="0">
              <x v="9"/>
            </reference>
            <reference field="30" count="1">
              <x v="3"/>
            </reference>
            <reference field="31" count="1" selected="0">
              <x v="1"/>
            </reference>
          </references>
        </pivotArea>
        <pivotArea type="data" collapsedLevelsAreSubtotals="1" fieldPosition="0">
          <references count="3">
            <reference field="4294967294" count="1" selected="0">
              <x v="9"/>
            </reference>
            <reference field="30" count="1">
              <x v="4"/>
            </reference>
            <reference field="31" count="1" selected="0">
              <x v="1"/>
            </reference>
          </references>
        </pivotArea>
        <pivotArea type="data" collapsedLevelsAreSubtotals="1" fieldPosition="0">
          <references count="4">
            <reference field="4294967294" count="1" selected="0">
              <x v="9"/>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1" selected="0">
              <x v="9"/>
            </reference>
            <reference field="30" count="1">
              <x v="6"/>
            </reference>
            <reference field="31" count="1" selected="0">
              <x v="1"/>
            </reference>
          </references>
        </pivotArea>
        <pivotArea type="data" collapsedLevelsAreSubtotals="1" fieldPosition="0">
          <references count="3">
            <reference field="4294967294" count="1" selected="0">
              <x v="9"/>
            </reference>
            <reference field="30" count="1">
              <x v="7"/>
            </reference>
            <reference field="31" count="1" selected="0">
              <x v="1"/>
            </reference>
          </references>
        </pivotArea>
        <pivotArea type="data" collapsedLevelsAreSubtotals="1" fieldPosition="0">
          <references count="3">
            <reference field="4294967294" count="1" selected="0">
              <x v="9"/>
            </reference>
            <reference field="30" count="1">
              <x v="11"/>
            </reference>
            <reference field="31" count="1" selected="0">
              <x v="1"/>
            </reference>
          </references>
        </pivotArea>
        <pivotArea type="data" collapsedLevelsAreSubtotals="1" fieldPosition="0">
          <references count="3">
            <reference field="4294967294" count="1" selected="0">
              <x v="9"/>
            </reference>
            <reference field="30" count="1">
              <x v="12"/>
            </reference>
            <reference field="31" count="1" selected="0">
              <x v="1"/>
            </reference>
          </references>
        </pivotArea>
        <pivotArea type="data" collapsedLevelsAreSubtotals="1" fieldPosition="0">
          <references count="3">
            <reference field="4294967294" count="1" selected="0">
              <x v="9"/>
            </reference>
            <reference field="30" count="1">
              <x v="13"/>
            </reference>
            <reference field="31" count="1" selected="0">
              <x v="1"/>
            </reference>
          </references>
        </pivotArea>
        <pivotArea type="data" collapsedLevelsAreSubtotals="1" fieldPosition="0">
          <references count="3">
            <reference field="4294967294" count="1" selected="0">
              <x v="9"/>
            </reference>
            <reference field="30" count="1">
              <x v="15"/>
            </reference>
            <reference field="31" count="1" selected="0">
              <x v="1"/>
            </reference>
          </references>
        </pivotArea>
        <pivotArea type="data" collapsedLevelsAreSubtotals="1" fieldPosition="0">
          <references count="3">
            <reference field="4294967294" count="1" selected="0">
              <x v="9"/>
            </reference>
            <reference field="30" count="1">
              <x v="17"/>
            </reference>
            <reference field="31" count="1" selected="0">
              <x v="1"/>
            </reference>
          </references>
        </pivotArea>
        <pivotArea type="data" collapsedLevelsAreSubtotals="1" fieldPosition="0">
          <references count="3">
            <reference field="4294967294" count="1" selected="0">
              <x v="9"/>
            </reference>
            <reference field="30" count="1">
              <x v="18"/>
            </reference>
            <reference field="31" count="1" selected="0">
              <x v="1"/>
            </reference>
          </references>
        </pivotArea>
        <pivotArea type="data" collapsedLevelsAreSubtotals="1" fieldPosition="0">
          <references count="3">
            <reference field="4294967294" count="1" selected="0">
              <x v="9"/>
            </reference>
            <reference field="30" count="1">
              <x v="19"/>
            </reference>
            <reference field="31" count="1" selected="0">
              <x v="1"/>
            </reference>
          </references>
        </pivotArea>
        <pivotArea type="data" collapsedLevelsAreSubtotals="1" fieldPosition="0">
          <references count="3">
            <reference field="4294967294" count="1" selected="0">
              <x v="9"/>
            </reference>
            <reference field="30" count="1">
              <x v="20"/>
            </reference>
            <reference field="31" count="1" selected="0">
              <x v="1"/>
            </reference>
          </references>
        </pivotArea>
        <pivotArea type="data" collapsedLevelsAreSubtotals="1" fieldPosition="0">
          <references count="3">
            <reference field="4294967294" count="1" selected="0">
              <x v="9"/>
            </reference>
            <reference field="30" count="1">
              <x v="21"/>
            </reference>
            <reference field="31" count="1" selected="0">
              <x v="1"/>
            </reference>
          </references>
        </pivotArea>
        <pivotArea type="data" collapsedLevelsAreSubtotals="1" fieldPosition="0">
          <references count="3">
            <reference field="4294967294" count="1" selected="0">
              <x v="9"/>
            </reference>
            <reference field="30" count="1">
              <x v="22"/>
            </reference>
            <reference field="31" count="1" selected="0">
              <x v="1"/>
            </reference>
          </references>
        </pivotArea>
      </pivotAreas>
    </conditionalFormat>
    <conditionalFormat priority="218">
      <pivotAreas count="19">
        <pivotArea type="data" collapsedLevelsAreSubtotals="1" fieldPosition="0">
          <references count="3">
            <reference field="4294967294" count="1" selected="0">
              <x v="9"/>
            </reference>
            <reference field="30" count="1">
              <x v="8"/>
            </reference>
            <reference field="31" count="1" selected="0">
              <x v="0"/>
            </reference>
          </references>
        </pivotArea>
        <pivotArea type="data" collapsedLevelsAreSubtotals="1" fieldPosition="0">
          <references count="2">
            <reference field="4294967294" count="1" selected="0">
              <x v="9"/>
            </reference>
            <reference field="31" count="1">
              <x v="1"/>
            </reference>
          </references>
        </pivotArea>
        <pivotArea type="data" collapsedLevelsAreSubtotals="1" fieldPosition="0">
          <references count="3">
            <reference field="4294967294" count="1" selected="0">
              <x v="9"/>
            </reference>
            <reference field="30" count="1">
              <x v="0"/>
            </reference>
            <reference field="31" count="1" selected="0">
              <x v="1"/>
            </reference>
          </references>
        </pivotArea>
        <pivotArea type="data" collapsedLevelsAreSubtotals="1" fieldPosition="0">
          <references count="3">
            <reference field="4294967294" count="1" selected="0">
              <x v="9"/>
            </reference>
            <reference field="30" count="1">
              <x v="1"/>
            </reference>
            <reference field="31" count="1" selected="0">
              <x v="1"/>
            </reference>
          </references>
        </pivotArea>
        <pivotArea type="data" collapsedLevelsAreSubtotals="1" fieldPosition="0">
          <references count="3">
            <reference field="4294967294" count="1" selected="0">
              <x v="9"/>
            </reference>
            <reference field="30" count="1">
              <x v="3"/>
            </reference>
            <reference field="31" count="1" selected="0">
              <x v="1"/>
            </reference>
          </references>
        </pivotArea>
        <pivotArea type="data" collapsedLevelsAreSubtotals="1" fieldPosition="0">
          <references count="3">
            <reference field="4294967294" count="1" selected="0">
              <x v="9"/>
            </reference>
            <reference field="30" count="1">
              <x v="4"/>
            </reference>
            <reference field="31" count="1" selected="0">
              <x v="1"/>
            </reference>
          </references>
        </pivotArea>
        <pivotArea type="data" collapsedLevelsAreSubtotals="1" fieldPosition="0">
          <references count="4">
            <reference field="4294967294" count="1" selected="0">
              <x v="9"/>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1" selected="0">
              <x v="9"/>
            </reference>
            <reference field="30" count="1">
              <x v="6"/>
            </reference>
            <reference field="31" count="1" selected="0">
              <x v="1"/>
            </reference>
          </references>
        </pivotArea>
        <pivotArea type="data" collapsedLevelsAreSubtotals="1" fieldPosition="0">
          <references count="3">
            <reference field="4294967294" count="1" selected="0">
              <x v="9"/>
            </reference>
            <reference field="30" count="1">
              <x v="7"/>
            </reference>
            <reference field="31" count="1" selected="0">
              <x v="1"/>
            </reference>
          </references>
        </pivotArea>
        <pivotArea type="data" collapsedLevelsAreSubtotals="1" fieldPosition="0">
          <references count="3">
            <reference field="4294967294" count="1" selected="0">
              <x v="9"/>
            </reference>
            <reference field="30" count="1">
              <x v="11"/>
            </reference>
            <reference field="31" count="1" selected="0">
              <x v="1"/>
            </reference>
          </references>
        </pivotArea>
        <pivotArea type="data" collapsedLevelsAreSubtotals="1" fieldPosition="0">
          <references count="3">
            <reference field="4294967294" count="1" selected="0">
              <x v="9"/>
            </reference>
            <reference field="30" count="1">
              <x v="12"/>
            </reference>
            <reference field="31" count="1" selected="0">
              <x v="1"/>
            </reference>
          </references>
        </pivotArea>
        <pivotArea type="data" collapsedLevelsAreSubtotals="1" fieldPosition="0">
          <references count="3">
            <reference field="4294967294" count="1" selected="0">
              <x v="9"/>
            </reference>
            <reference field="30" count="1">
              <x v="13"/>
            </reference>
            <reference field="31" count="1" selected="0">
              <x v="1"/>
            </reference>
          </references>
        </pivotArea>
        <pivotArea type="data" collapsedLevelsAreSubtotals="1" fieldPosition="0">
          <references count="3">
            <reference field="4294967294" count="1" selected="0">
              <x v="9"/>
            </reference>
            <reference field="30" count="1">
              <x v="15"/>
            </reference>
            <reference field="31" count="1" selected="0">
              <x v="1"/>
            </reference>
          </references>
        </pivotArea>
        <pivotArea type="data" collapsedLevelsAreSubtotals="1" fieldPosition="0">
          <references count="3">
            <reference field="4294967294" count="1" selected="0">
              <x v="9"/>
            </reference>
            <reference field="30" count="1">
              <x v="17"/>
            </reference>
            <reference field="31" count="1" selected="0">
              <x v="1"/>
            </reference>
          </references>
        </pivotArea>
        <pivotArea type="data" collapsedLevelsAreSubtotals="1" fieldPosition="0">
          <references count="3">
            <reference field="4294967294" count="1" selected="0">
              <x v="9"/>
            </reference>
            <reference field="30" count="1">
              <x v="18"/>
            </reference>
            <reference field="31" count="1" selected="0">
              <x v="1"/>
            </reference>
          </references>
        </pivotArea>
        <pivotArea type="data" collapsedLevelsAreSubtotals="1" fieldPosition="0">
          <references count="3">
            <reference field="4294967294" count="1" selected="0">
              <x v="9"/>
            </reference>
            <reference field="30" count="1">
              <x v="19"/>
            </reference>
            <reference field="31" count="1" selected="0">
              <x v="1"/>
            </reference>
          </references>
        </pivotArea>
        <pivotArea type="data" collapsedLevelsAreSubtotals="1" fieldPosition="0">
          <references count="3">
            <reference field="4294967294" count="1" selected="0">
              <x v="9"/>
            </reference>
            <reference field="30" count="1">
              <x v="20"/>
            </reference>
            <reference field="31" count="1" selected="0">
              <x v="1"/>
            </reference>
          </references>
        </pivotArea>
        <pivotArea type="data" collapsedLevelsAreSubtotals="1" fieldPosition="0">
          <references count="3">
            <reference field="4294967294" count="1" selected="0">
              <x v="9"/>
            </reference>
            <reference field="30" count="1">
              <x v="21"/>
            </reference>
            <reference field="31" count="1" selected="0">
              <x v="1"/>
            </reference>
          </references>
        </pivotArea>
        <pivotArea type="data" collapsedLevelsAreSubtotals="1" fieldPosition="0">
          <references count="3">
            <reference field="4294967294" count="1" selected="0">
              <x v="9"/>
            </reference>
            <reference field="30" count="1">
              <x v="22"/>
            </reference>
            <reference field="31" count="1" selected="0">
              <x v="1"/>
            </reference>
          </references>
        </pivotArea>
      </pivotAreas>
    </conditionalFormat>
    <conditionalFormat priority="219">
      <pivotAreas count="19">
        <pivotArea type="data" collapsedLevelsAreSubtotals="1" fieldPosition="0">
          <references count="3">
            <reference field="4294967294" count="3" selected="0">
              <x v="5"/>
              <x v="6"/>
              <x v="7"/>
            </reference>
            <reference field="30" count="1">
              <x v="8"/>
            </reference>
            <reference field="31" count="1" selected="0">
              <x v="0"/>
            </reference>
          </references>
        </pivotArea>
        <pivotArea type="data" collapsedLevelsAreSubtotals="1" fieldPosition="0">
          <references count="2">
            <reference field="4294967294" count="3" selected="0">
              <x v="5"/>
              <x v="6"/>
              <x v="7"/>
            </reference>
            <reference field="31" count="1">
              <x v="1"/>
            </reference>
          </references>
        </pivotArea>
        <pivotArea type="data" collapsedLevelsAreSubtotals="1" fieldPosition="0">
          <references count="3">
            <reference field="4294967294" count="3" selected="0">
              <x v="5"/>
              <x v="6"/>
              <x v="7"/>
            </reference>
            <reference field="30" count="1">
              <x v="0"/>
            </reference>
            <reference field="31" count="1" selected="0">
              <x v="1"/>
            </reference>
          </references>
        </pivotArea>
        <pivotArea type="data" collapsedLevelsAreSubtotals="1" fieldPosition="0">
          <references count="3">
            <reference field="4294967294" count="3" selected="0">
              <x v="5"/>
              <x v="6"/>
              <x v="7"/>
            </reference>
            <reference field="30" count="1">
              <x v="1"/>
            </reference>
            <reference field="31" count="1" selected="0">
              <x v="1"/>
            </reference>
          </references>
        </pivotArea>
        <pivotArea type="data" collapsedLevelsAreSubtotals="1" fieldPosition="0">
          <references count="3">
            <reference field="4294967294" count="3" selected="0">
              <x v="5"/>
              <x v="6"/>
              <x v="7"/>
            </reference>
            <reference field="30" count="1">
              <x v="3"/>
            </reference>
            <reference field="31" count="1" selected="0">
              <x v="1"/>
            </reference>
          </references>
        </pivotArea>
        <pivotArea type="data" collapsedLevelsAreSubtotals="1" fieldPosition="0">
          <references count="3">
            <reference field="4294967294" count="3" selected="0">
              <x v="5"/>
              <x v="6"/>
              <x v="7"/>
            </reference>
            <reference field="30" count="1">
              <x v="4"/>
            </reference>
            <reference field="31" count="1" selected="0">
              <x v="1"/>
            </reference>
          </references>
        </pivotArea>
        <pivotArea type="data" collapsedLevelsAreSubtotals="1" fieldPosition="0">
          <references count="4">
            <reference field="4294967294" count="3" selected="0">
              <x v="5"/>
              <x v="6"/>
              <x v="7"/>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3" selected="0">
              <x v="5"/>
              <x v="6"/>
              <x v="7"/>
            </reference>
            <reference field="30" count="1">
              <x v="6"/>
            </reference>
            <reference field="31" count="1" selected="0">
              <x v="1"/>
            </reference>
          </references>
        </pivotArea>
        <pivotArea type="data" collapsedLevelsAreSubtotals="1" fieldPosition="0">
          <references count="3">
            <reference field="4294967294" count="3" selected="0">
              <x v="5"/>
              <x v="6"/>
              <x v="7"/>
            </reference>
            <reference field="30" count="1">
              <x v="7"/>
            </reference>
            <reference field="31" count="1" selected="0">
              <x v="1"/>
            </reference>
          </references>
        </pivotArea>
        <pivotArea type="data" collapsedLevelsAreSubtotals="1" fieldPosition="0">
          <references count="3">
            <reference field="4294967294" count="3" selected="0">
              <x v="5"/>
              <x v="6"/>
              <x v="7"/>
            </reference>
            <reference field="30" count="1">
              <x v="11"/>
            </reference>
            <reference field="31" count="1" selected="0">
              <x v="1"/>
            </reference>
          </references>
        </pivotArea>
        <pivotArea type="data" collapsedLevelsAreSubtotals="1" fieldPosition="0">
          <references count="3">
            <reference field="4294967294" count="3" selected="0">
              <x v="5"/>
              <x v="6"/>
              <x v="7"/>
            </reference>
            <reference field="30" count="1">
              <x v="12"/>
            </reference>
            <reference field="31" count="1" selected="0">
              <x v="1"/>
            </reference>
          </references>
        </pivotArea>
        <pivotArea type="data" collapsedLevelsAreSubtotals="1" fieldPosition="0">
          <references count="3">
            <reference field="4294967294" count="3" selected="0">
              <x v="5"/>
              <x v="6"/>
              <x v="7"/>
            </reference>
            <reference field="30" count="1">
              <x v="13"/>
            </reference>
            <reference field="31" count="1" selected="0">
              <x v="1"/>
            </reference>
          </references>
        </pivotArea>
        <pivotArea type="data" collapsedLevelsAreSubtotals="1" fieldPosition="0">
          <references count="3">
            <reference field="4294967294" count="3" selected="0">
              <x v="5"/>
              <x v="6"/>
              <x v="7"/>
            </reference>
            <reference field="30" count="1">
              <x v="15"/>
            </reference>
            <reference field="31" count="1" selected="0">
              <x v="1"/>
            </reference>
          </references>
        </pivotArea>
        <pivotArea type="data" collapsedLevelsAreSubtotals="1" fieldPosition="0">
          <references count="3">
            <reference field="4294967294" count="3" selected="0">
              <x v="5"/>
              <x v="6"/>
              <x v="7"/>
            </reference>
            <reference field="30" count="1">
              <x v="17"/>
            </reference>
            <reference field="31" count="1" selected="0">
              <x v="1"/>
            </reference>
          </references>
        </pivotArea>
        <pivotArea type="data" collapsedLevelsAreSubtotals="1" fieldPosition="0">
          <references count="3">
            <reference field="4294967294" count="3" selected="0">
              <x v="5"/>
              <x v="6"/>
              <x v="7"/>
            </reference>
            <reference field="30" count="1">
              <x v="18"/>
            </reference>
            <reference field="31" count="1" selected="0">
              <x v="1"/>
            </reference>
          </references>
        </pivotArea>
        <pivotArea type="data" collapsedLevelsAreSubtotals="1" fieldPosition="0">
          <references count="3">
            <reference field="4294967294" count="3" selected="0">
              <x v="5"/>
              <x v="6"/>
              <x v="7"/>
            </reference>
            <reference field="30" count="1">
              <x v="19"/>
            </reference>
            <reference field="31" count="1" selected="0">
              <x v="1"/>
            </reference>
          </references>
        </pivotArea>
        <pivotArea type="data" collapsedLevelsAreSubtotals="1" fieldPosition="0">
          <references count="3">
            <reference field="4294967294" count="3" selected="0">
              <x v="5"/>
              <x v="6"/>
              <x v="7"/>
            </reference>
            <reference field="30" count="1">
              <x v="20"/>
            </reference>
            <reference field="31" count="1" selected="0">
              <x v="1"/>
            </reference>
          </references>
        </pivotArea>
        <pivotArea type="data" collapsedLevelsAreSubtotals="1" fieldPosition="0">
          <references count="3">
            <reference field="4294967294" count="3" selected="0">
              <x v="5"/>
              <x v="6"/>
              <x v="7"/>
            </reference>
            <reference field="30" count="1">
              <x v="21"/>
            </reference>
            <reference field="31" count="1" selected="0">
              <x v="1"/>
            </reference>
          </references>
        </pivotArea>
        <pivotArea type="data" collapsedLevelsAreSubtotals="1" fieldPosition="0">
          <references count="3">
            <reference field="4294967294" count="3" selected="0">
              <x v="5"/>
              <x v="6"/>
              <x v="7"/>
            </reference>
            <reference field="30" count="1">
              <x v="22"/>
            </reference>
            <reference field="31" count="1" selected="0">
              <x v="1"/>
            </reference>
          </references>
        </pivotArea>
      </pivotAreas>
    </conditionalFormat>
    <conditionalFormat priority="220">
      <pivotAreas count="19">
        <pivotArea type="data" collapsedLevelsAreSubtotals="1" fieldPosition="0">
          <references count="3">
            <reference field="4294967294" count="3" selected="0">
              <x v="5"/>
              <x v="6"/>
              <x v="7"/>
            </reference>
            <reference field="30" count="1">
              <x v="8"/>
            </reference>
            <reference field="31" count="1" selected="0">
              <x v="0"/>
            </reference>
          </references>
        </pivotArea>
        <pivotArea type="data" collapsedLevelsAreSubtotals="1" fieldPosition="0">
          <references count="2">
            <reference field="4294967294" count="3" selected="0">
              <x v="5"/>
              <x v="6"/>
              <x v="7"/>
            </reference>
            <reference field="31" count="1">
              <x v="1"/>
            </reference>
          </references>
        </pivotArea>
        <pivotArea type="data" collapsedLevelsAreSubtotals="1" fieldPosition="0">
          <references count="3">
            <reference field="4294967294" count="3" selected="0">
              <x v="5"/>
              <x v="6"/>
              <x v="7"/>
            </reference>
            <reference field="30" count="1">
              <x v="0"/>
            </reference>
            <reference field="31" count="1" selected="0">
              <x v="1"/>
            </reference>
          </references>
        </pivotArea>
        <pivotArea type="data" collapsedLevelsAreSubtotals="1" fieldPosition="0">
          <references count="3">
            <reference field="4294967294" count="3" selected="0">
              <x v="5"/>
              <x v="6"/>
              <x v="7"/>
            </reference>
            <reference field="30" count="1">
              <x v="1"/>
            </reference>
            <reference field="31" count="1" selected="0">
              <x v="1"/>
            </reference>
          </references>
        </pivotArea>
        <pivotArea type="data" collapsedLevelsAreSubtotals="1" fieldPosition="0">
          <references count="3">
            <reference field="4294967294" count="3" selected="0">
              <x v="5"/>
              <x v="6"/>
              <x v="7"/>
            </reference>
            <reference field="30" count="1">
              <x v="3"/>
            </reference>
            <reference field="31" count="1" selected="0">
              <x v="1"/>
            </reference>
          </references>
        </pivotArea>
        <pivotArea type="data" collapsedLevelsAreSubtotals="1" fieldPosition="0">
          <references count="3">
            <reference field="4294967294" count="3" selected="0">
              <x v="5"/>
              <x v="6"/>
              <x v="7"/>
            </reference>
            <reference field="30" count="1">
              <x v="4"/>
            </reference>
            <reference field="31" count="1" selected="0">
              <x v="1"/>
            </reference>
          </references>
        </pivotArea>
        <pivotArea type="data" collapsedLevelsAreSubtotals="1" fieldPosition="0">
          <references count="4">
            <reference field="4294967294" count="3" selected="0">
              <x v="5"/>
              <x v="6"/>
              <x v="7"/>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3" selected="0">
              <x v="5"/>
              <x v="6"/>
              <x v="7"/>
            </reference>
            <reference field="30" count="1">
              <x v="6"/>
            </reference>
            <reference field="31" count="1" selected="0">
              <x v="1"/>
            </reference>
          </references>
        </pivotArea>
        <pivotArea type="data" collapsedLevelsAreSubtotals="1" fieldPosition="0">
          <references count="3">
            <reference field="4294967294" count="3" selected="0">
              <x v="5"/>
              <x v="6"/>
              <x v="7"/>
            </reference>
            <reference field="30" count="1">
              <x v="7"/>
            </reference>
            <reference field="31" count="1" selected="0">
              <x v="1"/>
            </reference>
          </references>
        </pivotArea>
        <pivotArea type="data" collapsedLevelsAreSubtotals="1" fieldPosition="0">
          <references count="3">
            <reference field="4294967294" count="3" selected="0">
              <x v="5"/>
              <x v="6"/>
              <x v="7"/>
            </reference>
            <reference field="30" count="1">
              <x v="11"/>
            </reference>
            <reference field="31" count="1" selected="0">
              <x v="1"/>
            </reference>
          </references>
        </pivotArea>
        <pivotArea type="data" collapsedLevelsAreSubtotals="1" fieldPosition="0">
          <references count="3">
            <reference field="4294967294" count="3" selected="0">
              <x v="5"/>
              <x v="6"/>
              <x v="7"/>
            </reference>
            <reference field="30" count="1">
              <x v="12"/>
            </reference>
            <reference field="31" count="1" selected="0">
              <x v="1"/>
            </reference>
          </references>
        </pivotArea>
        <pivotArea type="data" collapsedLevelsAreSubtotals="1" fieldPosition="0">
          <references count="3">
            <reference field="4294967294" count="3" selected="0">
              <x v="5"/>
              <x v="6"/>
              <x v="7"/>
            </reference>
            <reference field="30" count="1">
              <x v="13"/>
            </reference>
            <reference field="31" count="1" selected="0">
              <x v="1"/>
            </reference>
          </references>
        </pivotArea>
        <pivotArea type="data" collapsedLevelsAreSubtotals="1" fieldPosition="0">
          <references count="3">
            <reference field="4294967294" count="3" selected="0">
              <x v="5"/>
              <x v="6"/>
              <x v="7"/>
            </reference>
            <reference field="30" count="1">
              <x v="15"/>
            </reference>
            <reference field="31" count="1" selected="0">
              <x v="1"/>
            </reference>
          </references>
        </pivotArea>
        <pivotArea type="data" collapsedLevelsAreSubtotals="1" fieldPosition="0">
          <references count="3">
            <reference field="4294967294" count="3" selected="0">
              <x v="5"/>
              <x v="6"/>
              <x v="7"/>
            </reference>
            <reference field="30" count="1">
              <x v="17"/>
            </reference>
            <reference field="31" count="1" selected="0">
              <x v="1"/>
            </reference>
          </references>
        </pivotArea>
        <pivotArea type="data" collapsedLevelsAreSubtotals="1" fieldPosition="0">
          <references count="3">
            <reference field="4294967294" count="3" selected="0">
              <x v="5"/>
              <x v="6"/>
              <x v="7"/>
            </reference>
            <reference field="30" count="1">
              <x v="18"/>
            </reference>
            <reference field="31" count="1" selected="0">
              <x v="1"/>
            </reference>
          </references>
        </pivotArea>
        <pivotArea type="data" collapsedLevelsAreSubtotals="1" fieldPosition="0">
          <references count="3">
            <reference field="4294967294" count="3" selected="0">
              <x v="5"/>
              <x v="6"/>
              <x v="7"/>
            </reference>
            <reference field="30" count="1">
              <x v="19"/>
            </reference>
            <reference field="31" count="1" selected="0">
              <x v="1"/>
            </reference>
          </references>
        </pivotArea>
        <pivotArea type="data" collapsedLevelsAreSubtotals="1" fieldPosition="0">
          <references count="3">
            <reference field="4294967294" count="3" selected="0">
              <x v="5"/>
              <x v="6"/>
              <x v="7"/>
            </reference>
            <reference field="30" count="1">
              <x v="20"/>
            </reference>
            <reference field="31" count="1" selected="0">
              <x v="1"/>
            </reference>
          </references>
        </pivotArea>
        <pivotArea type="data" collapsedLevelsAreSubtotals="1" fieldPosition="0">
          <references count="3">
            <reference field="4294967294" count="3" selected="0">
              <x v="5"/>
              <x v="6"/>
              <x v="7"/>
            </reference>
            <reference field="30" count="1">
              <x v="21"/>
            </reference>
            <reference field="31" count="1" selected="0">
              <x v="1"/>
            </reference>
          </references>
        </pivotArea>
        <pivotArea type="data" collapsedLevelsAreSubtotals="1" fieldPosition="0">
          <references count="3">
            <reference field="4294967294" count="3" selected="0">
              <x v="5"/>
              <x v="6"/>
              <x v="7"/>
            </reference>
            <reference field="30" count="1">
              <x v="22"/>
            </reference>
            <reference field="31" count="1" selected="0">
              <x v="1"/>
            </reference>
          </references>
        </pivotArea>
      </pivotAreas>
    </conditionalFormat>
    <conditionalFormat priority="221">
      <pivotAreas count="19">
        <pivotArea type="data" collapsedLevelsAreSubtotals="1" fieldPosition="0">
          <references count="3">
            <reference field="4294967294" count="2" selected="0">
              <x v="3"/>
              <x v="4"/>
            </reference>
            <reference field="30" count="1">
              <x v="8"/>
            </reference>
            <reference field="31" count="1" selected="0">
              <x v="0"/>
            </reference>
          </references>
        </pivotArea>
        <pivotArea type="data" collapsedLevelsAreSubtotals="1" fieldPosition="0">
          <references count="2">
            <reference field="4294967294" count="2" selected="0">
              <x v="3"/>
              <x v="4"/>
            </reference>
            <reference field="31" count="1">
              <x v="1"/>
            </reference>
          </references>
        </pivotArea>
        <pivotArea type="data" collapsedLevelsAreSubtotals="1" fieldPosition="0">
          <references count="3">
            <reference field="4294967294" count="2" selected="0">
              <x v="3"/>
              <x v="4"/>
            </reference>
            <reference field="30" count="1">
              <x v="0"/>
            </reference>
            <reference field="31" count="1" selected="0">
              <x v="1"/>
            </reference>
          </references>
        </pivotArea>
        <pivotArea type="data" collapsedLevelsAreSubtotals="1" fieldPosition="0">
          <references count="3">
            <reference field="4294967294" count="2" selected="0">
              <x v="3"/>
              <x v="4"/>
            </reference>
            <reference field="30" count="1">
              <x v="1"/>
            </reference>
            <reference field="31" count="1" selected="0">
              <x v="1"/>
            </reference>
          </references>
        </pivotArea>
        <pivotArea type="data" collapsedLevelsAreSubtotals="1" fieldPosition="0">
          <references count="3">
            <reference field="4294967294" count="2" selected="0">
              <x v="3"/>
              <x v="4"/>
            </reference>
            <reference field="30" count="1">
              <x v="3"/>
            </reference>
            <reference field="31" count="1" selected="0">
              <x v="1"/>
            </reference>
          </references>
        </pivotArea>
        <pivotArea type="data" collapsedLevelsAreSubtotals="1" fieldPosition="0">
          <references count="3">
            <reference field="4294967294" count="2" selected="0">
              <x v="3"/>
              <x v="4"/>
            </reference>
            <reference field="30" count="1">
              <x v="4"/>
            </reference>
            <reference field="31" count="1" selected="0">
              <x v="1"/>
            </reference>
          </references>
        </pivotArea>
        <pivotArea type="data" collapsedLevelsAreSubtotals="1" fieldPosition="0">
          <references count="4">
            <reference field="4294967294" count="2" selected="0">
              <x v="3"/>
              <x v="4"/>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2" selected="0">
              <x v="3"/>
              <x v="4"/>
            </reference>
            <reference field="30" count="1">
              <x v="6"/>
            </reference>
            <reference field="31" count="1" selected="0">
              <x v="1"/>
            </reference>
          </references>
        </pivotArea>
        <pivotArea type="data" collapsedLevelsAreSubtotals="1" fieldPosition="0">
          <references count="3">
            <reference field="4294967294" count="2" selected="0">
              <x v="3"/>
              <x v="4"/>
            </reference>
            <reference field="30" count="1">
              <x v="7"/>
            </reference>
            <reference field="31" count="1" selected="0">
              <x v="1"/>
            </reference>
          </references>
        </pivotArea>
        <pivotArea type="data" collapsedLevelsAreSubtotals="1" fieldPosition="0">
          <references count="3">
            <reference field="4294967294" count="2" selected="0">
              <x v="3"/>
              <x v="4"/>
            </reference>
            <reference field="30" count="1">
              <x v="11"/>
            </reference>
            <reference field="31" count="1" selected="0">
              <x v="1"/>
            </reference>
          </references>
        </pivotArea>
        <pivotArea type="data" collapsedLevelsAreSubtotals="1" fieldPosition="0">
          <references count="3">
            <reference field="4294967294" count="2" selected="0">
              <x v="3"/>
              <x v="4"/>
            </reference>
            <reference field="30" count="1">
              <x v="12"/>
            </reference>
            <reference field="31" count="1" selected="0">
              <x v="1"/>
            </reference>
          </references>
        </pivotArea>
        <pivotArea type="data" collapsedLevelsAreSubtotals="1" fieldPosition="0">
          <references count="3">
            <reference field="4294967294" count="2" selected="0">
              <x v="3"/>
              <x v="4"/>
            </reference>
            <reference field="30" count="1">
              <x v="13"/>
            </reference>
            <reference field="31" count="1" selected="0">
              <x v="1"/>
            </reference>
          </references>
        </pivotArea>
        <pivotArea type="data" collapsedLevelsAreSubtotals="1" fieldPosition="0">
          <references count="3">
            <reference field="4294967294" count="2" selected="0">
              <x v="3"/>
              <x v="4"/>
            </reference>
            <reference field="30" count="1">
              <x v="15"/>
            </reference>
            <reference field="31" count="1" selected="0">
              <x v="1"/>
            </reference>
          </references>
        </pivotArea>
        <pivotArea type="data" collapsedLevelsAreSubtotals="1" fieldPosition="0">
          <references count="3">
            <reference field="4294967294" count="2" selected="0">
              <x v="3"/>
              <x v="4"/>
            </reference>
            <reference field="30" count="1">
              <x v="17"/>
            </reference>
            <reference field="31" count="1" selected="0">
              <x v="1"/>
            </reference>
          </references>
        </pivotArea>
        <pivotArea type="data" collapsedLevelsAreSubtotals="1" fieldPosition="0">
          <references count="3">
            <reference field="4294967294" count="2" selected="0">
              <x v="3"/>
              <x v="4"/>
            </reference>
            <reference field="30" count="1">
              <x v="18"/>
            </reference>
            <reference field="31" count="1" selected="0">
              <x v="1"/>
            </reference>
          </references>
        </pivotArea>
        <pivotArea type="data" collapsedLevelsAreSubtotals="1" fieldPosition="0">
          <references count="3">
            <reference field="4294967294" count="2" selected="0">
              <x v="3"/>
              <x v="4"/>
            </reference>
            <reference field="30" count="1">
              <x v="19"/>
            </reference>
            <reference field="31" count="1" selected="0">
              <x v="1"/>
            </reference>
          </references>
        </pivotArea>
        <pivotArea type="data" collapsedLevelsAreSubtotals="1" fieldPosition="0">
          <references count="3">
            <reference field="4294967294" count="2" selected="0">
              <x v="3"/>
              <x v="4"/>
            </reference>
            <reference field="30" count="1">
              <x v="20"/>
            </reference>
            <reference field="31" count="1" selected="0">
              <x v="1"/>
            </reference>
          </references>
        </pivotArea>
        <pivotArea type="data" collapsedLevelsAreSubtotals="1" fieldPosition="0">
          <references count="3">
            <reference field="4294967294" count="2" selected="0">
              <x v="3"/>
              <x v="4"/>
            </reference>
            <reference field="30" count="1">
              <x v="21"/>
            </reference>
            <reference field="31" count="1" selected="0">
              <x v="1"/>
            </reference>
          </references>
        </pivotArea>
        <pivotArea type="data" collapsedLevelsAreSubtotals="1" fieldPosition="0">
          <references count="3">
            <reference field="4294967294" count="2" selected="0">
              <x v="3"/>
              <x v="4"/>
            </reference>
            <reference field="30" count="1">
              <x v="22"/>
            </reference>
            <reference field="31" count="1" selected="0">
              <x v="1"/>
            </reference>
          </references>
        </pivotArea>
      </pivotAreas>
    </conditionalFormat>
    <conditionalFormat priority="222">
      <pivotAreas count="19">
        <pivotArea type="data" collapsedLevelsAreSubtotals="1" fieldPosition="0">
          <references count="3">
            <reference field="4294967294" count="2" selected="0">
              <x v="3"/>
              <x v="4"/>
            </reference>
            <reference field="30" count="1">
              <x v="8"/>
            </reference>
            <reference field="31" count="1" selected="0">
              <x v="0"/>
            </reference>
          </references>
        </pivotArea>
        <pivotArea type="data" collapsedLevelsAreSubtotals="1" fieldPosition="0">
          <references count="2">
            <reference field="4294967294" count="2" selected="0">
              <x v="3"/>
              <x v="4"/>
            </reference>
            <reference field="31" count="1">
              <x v="1"/>
            </reference>
          </references>
        </pivotArea>
        <pivotArea type="data" collapsedLevelsAreSubtotals="1" fieldPosition="0">
          <references count="3">
            <reference field="4294967294" count="2" selected="0">
              <x v="3"/>
              <x v="4"/>
            </reference>
            <reference field="30" count="1">
              <x v="0"/>
            </reference>
            <reference field="31" count="1" selected="0">
              <x v="1"/>
            </reference>
          </references>
        </pivotArea>
        <pivotArea type="data" collapsedLevelsAreSubtotals="1" fieldPosition="0">
          <references count="3">
            <reference field="4294967294" count="2" selected="0">
              <x v="3"/>
              <x v="4"/>
            </reference>
            <reference field="30" count="1">
              <x v="1"/>
            </reference>
            <reference field="31" count="1" selected="0">
              <x v="1"/>
            </reference>
          </references>
        </pivotArea>
        <pivotArea type="data" collapsedLevelsAreSubtotals="1" fieldPosition="0">
          <references count="3">
            <reference field="4294967294" count="2" selected="0">
              <x v="3"/>
              <x v="4"/>
            </reference>
            <reference field="30" count="1">
              <x v="3"/>
            </reference>
            <reference field="31" count="1" selected="0">
              <x v="1"/>
            </reference>
          </references>
        </pivotArea>
        <pivotArea type="data" collapsedLevelsAreSubtotals="1" fieldPosition="0">
          <references count="3">
            <reference field="4294967294" count="2" selected="0">
              <x v="3"/>
              <x v="4"/>
            </reference>
            <reference field="30" count="1">
              <x v="4"/>
            </reference>
            <reference field="31" count="1" selected="0">
              <x v="1"/>
            </reference>
          </references>
        </pivotArea>
        <pivotArea type="data" collapsedLevelsAreSubtotals="1" fieldPosition="0">
          <references count="4">
            <reference field="4294967294" count="2" selected="0">
              <x v="3"/>
              <x v="4"/>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2" selected="0">
              <x v="3"/>
              <x v="4"/>
            </reference>
            <reference field="30" count="1">
              <x v="6"/>
            </reference>
            <reference field="31" count="1" selected="0">
              <x v="1"/>
            </reference>
          </references>
        </pivotArea>
        <pivotArea type="data" collapsedLevelsAreSubtotals="1" fieldPosition="0">
          <references count="3">
            <reference field="4294967294" count="2" selected="0">
              <x v="3"/>
              <x v="4"/>
            </reference>
            <reference field="30" count="1">
              <x v="7"/>
            </reference>
            <reference field="31" count="1" selected="0">
              <x v="1"/>
            </reference>
          </references>
        </pivotArea>
        <pivotArea type="data" collapsedLevelsAreSubtotals="1" fieldPosition="0">
          <references count="3">
            <reference field="4294967294" count="2" selected="0">
              <x v="3"/>
              <x v="4"/>
            </reference>
            <reference field="30" count="1">
              <x v="11"/>
            </reference>
            <reference field="31" count="1" selected="0">
              <x v="1"/>
            </reference>
          </references>
        </pivotArea>
        <pivotArea type="data" collapsedLevelsAreSubtotals="1" fieldPosition="0">
          <references count="3">
            <reference field="4294967294" count="2" selected="0">
              <x v="3"/>
              <x v="4"/>
            </reference>
            <reference field="30" count="1">
              <x v="12"/>
            </reference>
            <reference field="31" count="1" selected="0">
              <x v="1"/>
            </reference>
          </references>
        </pivotArea>
        <pivotArea type="data" collapsedLevelsAreSubtotals="1" fieldPosition="0">
          <references count="3">
            <reference field="4294967294" count="2" selected="0">
              <x v="3"/>
              <x v="4"/>
            </reference>
            <reference field="30" count="1">
              <x v="13"/>
            </reference>
            <reference field="31" count="1" selected="0">
              <x v="1"/>
            </reference>
          </references>
        </pivotArea>
        <pivotArea type="data" collapsedLevelsAreSubtotals="1" fieldPosition="0">
          <references count="3">
            <reference field="4294967294" count="2" selected="0">
              <x v="3"/>
              <x v="4"/>
            </reference>
            <reference field="30" count="1">
              <x v="15"/>
            </reference>
            <reference field="31" count="1" selected="0">
              <x v="1"/>
            </reference>
          </references>
        </pivotArea>
        <pivotArea type="data" collapsedLevelsAreSubtotals="1" fieldPosition="0">
          <references count="3">
            <reference field="4294967294" count="2" selected="0">
              <x v="3"/>
              <x v="4"/>
            </reference>
            <reference field="30" count="1">
              <x v="17"/>
            </reference>
            <reference field="31" count="1" selected="0">
              <x v="1"/>
            </reference>
          </references>
        </pivotArea>
        <pivotArea type="data" collapsedLevelsAreSubtotals="1" fieldPosition="0">
          <references count="3">
            <reference field="4294967294" count="2" selected="0">
              <x v="3"/>
              <x v="4"/>
            </reference>
            <reference field="30" count="1">
              <x v="18"/>
            </reference>
            <reference field="31" count="1" selected="0">
              <x v="1"/>
            </reference>
          </references>
        </pivotArea>
        <pivotArea type="data" collapsedLevelsAreSubtotals="1" fieldPosition="0">
          <references count="3">
            <reference field="4294967294" count="2" selected="0">
              <x v="3"/>
              <x v="4"/>
            </reference>
            <reference field="30" count="1">
              <x v="19"/>
            </reference>
            <reference field="31" count="1" selected="0">
              <x v="1"/>
            </reference>
          </references>
        </pivotArea>
        <pivotArea type="data" collapsedLevelsAreSubtotals="1" fieldPosition="0">
          <references count="3">
            <reference field="4294967294" count="2" selected="0">
              <x v="3"/>
              <x v="4"/>
            </reference>
            <reference field="30" count="1">
              <x v="20"/>
            </reference>
            <reference field="31" count="1" selected="0">
              <x v="1"/>
            </reference>
          </references>
        </pivotArea>
        <pivotArea type="data" collapsedLevelsAreSubtotals="1" fieldPosition="0">
          <references count="3">
            <reference field="4294967294" count="2" selected="0">
              <x v="3"/>
              <x v="4"/>
            </reference>
            <reference field="30" count="1">
              <x v="21"/>
            </reference>
            <reference field="31" count="1" selected="0">
              <x v="1"/>
            </reference>
          </references>
        </pivotArea>
        <pivotArea type="data" collapsedLevelsAreSubtotals="1" fieldPosition="0">
          <references count="3">
            <reference field="4294967294" count="2" selected="0">
              <x v="3"/>
              <x v="4"/>
            </reference>
            <reference field="30" count="1">
              <x v="22"/>
            </reference>
            <reference field="31" count="1" selected="0">
              <x v="1"/>
            </reference>
          </references>
        </pivotArea>
      </pivotAreas>
    </conditionalFormat>
    <conditionalFormat priority="223">
      <pivotAreas count="19">
        <pivotArea type="data" collapsedLevelsAreSubtotals="1" fieldPosition="0">
          <references count="3">
            <reference field="4294967294" count="1" selected="0">
              <x v="8"/>
            </reference>
            <reference field="30" count="1">
              <x v="8"/>
            </reference>
            <reference field="31" count="1" selected="0">
              <x v="0"/>
            </reference>
          </references>
        </pivotArea>
        <pivotArea type="data" collapsedLevelsAreSubtotals="1" fieldPosition="0">
          <references count="2">
            <reference field="4294967294" count="1" selected="0">
              <x v="8"/>
            </reference>
            <reference field="31" count="1">
              <x v="1"/>
            </reference>
          </references>
        </pivotArea>
        <pivotArea type="data" collapsedLevelsAreSubtotals="1" fieldPosition="0">
          <references count="3">
            <reference field="4294967294" count="1" selected="0">
              <x v="8"/>
            </reference>
            <reference field="30" count="1">
              <x v="0"/>
            </reference>
            <reference field="31" count="1" selected="0">
              <x v="1"/>
            </reference>
          </references>
        </pivotArea>
        <pivotArea type="data" collapsedLevelsAreSubtotals="1" fieldPosition="0">
          <references count="3">
            <reference field="4294967294" count="1" selected="0">
              <x v="8"/>
            </reference>
            <reference field="30" count="1">
              <x v="1"/>
            </reference>
            <reference field="31" count="1" selected="0">
              <x v="1"/>
            </reference>
          </references>
        </pivotArea>
        <pivotArea type="data" collapsedLevelsAreSubtotals="1" fieldPosition="0">
          <references count="3">
            <reference field="4294967294" count="1" selected="0">
              <x v="8"/>
            </reference>
            <reference field="30" count="1">
              <x v="3"/>
            </reference>
            <reference field="31" count="1" selected="0">
              <x v="1"/>
            </reference>
          </references>
        </pivotArea>
        <pivotArea type="data" collapsedLevelsAreSubtotals="1" fieldPosition="0">
          <references count="3">
            <reference field="4294967294" count="1" selected="0">
              <x v="8"/>
            </reference>
            <reference field="30" count="1">
              <x v="4"/>
            </reference>
            <reference field="31" count="1" selected="0">
              <x v="1"/>
            </reference>
          </references>
        </pivotArea>
        <pivotArea type="data" collapsedLevelsAreSubtotals="1" fieldPosition="0">
          <references count="4">
            <reference field="4294967294" count="1" selected="0">
              <x v="8"/>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1" selected="0">
              <x v="8"/>
            </reference>
            <reference field="30" count="1">
              <x v="6"/>
            </reference>
            <reference field="31" count="1" selected="0">
              <x v="1"/>
            </reference>
          </references>
        </pivotArea>
        <pivotArea type="data" collapsedLevelsAreSubtotals="1" fieldPosition="0">
          <references count="3">
            <reference field="4294967294" count="1" selected="0">
              <x v="8"/>
            </reference>
            <reference field="30" count="1">
              <x v="7"/>
            </reference>
            <reference field="31" count="1" selected="0">
              <x v="1"/>
            </reference>
          </references>
        </pivotArea>
        <pivotArea type="data" collapsedLevelsAreSubtotals="1" fieldPosition="0">
          <references count="3">
            <reference field="4294967294" count="1" selected="0">
              <x v="8"/>
            </reference>
            <reference field="30" count="1">
              <x v="11"/>
            </reference>
            <reference field="31" count="1" selected="0">
              <x v="1"/>
            </reference>
          </references>
        </pivotArea>
        <pivotArea type="data" collapsedLevelsAreSubtotals="1" fieldPosition="0">
          <references count="3">
            <reference field="4294967294" count="1" selected="0">
              <x v="8"/>
            </reference>
            <reference field="30" count="1">
              <x v="12"/>
            </reference>
            <reference field="31" count="1" selected="0">
              <x v="1"/>
            </reference>
          </references>
        </pivotArea>
        <pivotArea type="data" collapsedLevelsAreSubtotals="1" fieldPosition="0">
          <references count="3">
            <reference field="4294967294" count="1" selected="0">
              <x v="8"/>
            </reference>
            <reference field="30" count="1">
              <x v="13"/>
            </reference>
            <reference field="31" count="1" selected="0">
              <x v="1"/>
            </reference>
          </references>
        </pivotArea>
        <pivotArea type="data" collapsedLevelsAreSubtotals="1" fieldPosition="0">
          <references count="3">
            <reference field="4294967294" count="1" selected="0">
              <x v="8"/>
            </reference>
            <reference field="30" count="1">
              <x v="15"/>
            </reference>
            <reference field="31" count="1" selected="0">
              <x v="1"/>
            </reference>
          </references>
        </pivotArea>
        <pivotArea type="data" collapsedLevelsAreSubtotals="1" fieldPosition="0">
          <references count="3">
            <reference field="4294967294" count="1" selected="0">
              <x v="8"/>
            </reference>
            <reference field="30" count="1">
              <x v="17"/>
            </reference>
            <reference field="31" count="1" selected="0">
              <x v="1"/>
            </reference>
          </references>
        </pivotArea>
        <pivotArea type="data" collapsedLevelsAreSubtotals="1" fieldPosition="0">
          <references count="3">
            <reference field="4294967294" count="1" selected="0">
              <x v="8"/>
            </reference>
            <reference field="30" count="1">
              <x v="18"/>
            </reference>
            <reference field="31" count="1" selected="0">
              <x v="1"/>
            </reference>
          </references>
        </pivotArea>
        <pivotArea type="data" collapsedLevelsAreSubtotals="1" fieldPosition="0">
          <references count="3">
            <reference field="4294967294" count="1" selected="0">
              <x v="8"/>
            </reference>
            <reference field="30" count="1">
              <x v="19"/>
            </reference>
            <reference field="31" count="1" selected="0">
              <x v="1"/>
            </reference>
          </references>
        </pivotArea>
        <pivotArea type="data" collapsedLevelsAreSubtotals="1" fieldPosition="0">
          <references count="3">
            <reference field="4294967294" count="1" selected="0">
              <x v="8"/>
            </reference>
            <reference field="30" count="1">
              <x v="20"/>
            </reference>
            <reference field="31" count="1" selected="0">
              <x v="1"/>
            </reference>
          </references>
        </pivotArea>
        <pivotArea type="data" collapsedLevelsAreSubtotals="1" fieldPosition="0">
          <references count="3">
            <reference field="4294967294" count="1" selected="0">
              <x v="8"/>
            </reference>
            <reference field="30" count="1">
              <x v="21"/>
            </reference>
            <reference field="31" count="1" selected="0">
              <x v="1"/>
            </reference>
          </references>
        </pivotArea>
        <pivotArea type="data" collapsedLevelsAreSubtotals="1" fieldPosition="0">
          <references count="3">
            <reference field="4294967294" count="1" selected="0">
              <x v="8"/>
            </reference>
            <reference field="30" count="1">
              <x v="22"/>
            </reference>
            <reference field="31" count="1" selected="0">
              <x v="1"/>
            </reference>
          </references>
        </pivotArea>
      </pivotAreas>
    </conditionalFormat>
    <conditionalFormat priority="226">
      <pivotAreas count="19">
        <pivotArea type="data" collapsedLevelsAreSubtotals="1" fieldPosition="0">
          <references count="3">
            <reference field="4294967294" count="1" selected="0">
              <x v="8"/>
            </reference>
            <reference field="30" count="1">
              <x v="8"/>
            </reference>
            <reference field="31" count="1" selected="0">
              <x v="0"/>
            </reference>
          </references>
        </pivotArea>
        <pivotArea type="data" collapsedLevelsAreSubtotals="1" fieldPosition="0">
          <references count="2">
            <reference field="4294967294" count="1" selected="0">
              <x v="8"/>
            </reference>
            <reference field="31" count="1">
              <x v="1"/>
            </reference>
          </references>
        </pivotArea>
        <pivotArea type="data" collapsedLevelsAreSubtotals="1" fieldPosition="0">
          <references count="3">
            <reference field="4294967294" count="1" selected="0">
              <x v="8"/>
            </reference>
            <reference field="30" count="1">
              <x v="0"/>
            </reference>
            <reference field="31" count="1" selected="0">
              <x v="1"/>
            </reference>
          </references>
        </pivotArea>
        <pivotArea type="data" collapsedLevelsAreSubtotals="1" fieldPosition="0">
          <references count="3">
            <reference field="4294967294" count="1" selected="0">
              <x v="8"/>
            </reference>
            <reference field="30" count="1">
              <x v="1"/>
            </reference>
            <reference field="31" count="1" selected="0">
              <x v="1"/>
            </reference>
          </references>
        </pivotArea>
        <pivotArea type="data" collapsedLevelsAreSubtotals="1" fieldPosition="0">
          <references count="3">
            <reference field="4294967294" count="1" selected="0">
              <x v="8"/>
            </reference>
            <reference field="30" count="1">
              <x v="3"/>
            </reference>
            <reference field="31" count="1" selected="0">
              <x v="1"/>
            </reference>
          </references>
        </pivotArea>
        <pivotArea type="data" collapsedLevelsAreSubtotals="1" fieldPosition="0">
          <references count="3">
            <reference field="4294967294" count="1" selected="0">
              <x v="8"/>
            </reference>
            <reference field="30" count="1">
              <x v="4"/>
            </reference>
            <reference field="31" count="1" selected="0">
              <x v="1"/>
            </reference>
          </references>
        </pivotArea>
        <pivotArea type="data" collapsedLevelsAreSubtotals="1" fieldPosition="0">
          <references count="4">
            <reference field="4294967294" count="1" selected="0">
              <x v="8"/>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1" selected="0">
              <x v="8"/>
            </reference>
            <reference field="30" count="1">
              <x v="6"/>
            </reference>
            <reference field="31" count="1" selected="0">
              <x v="1"/>
            </reference>
          </references>
        </pivotArea>
        <pivotArea type="data" collapsedLevelsAreSubtotals="1" fieldPosition="0">
          <references count="3">
            <reference field="4294967294" count="1" selected="0">
              <x v="8"/>
            </reference>
            <reference field="30" count="1">
              <x v="7"/>
            </reference>
            <reference field="31" count="1" selected="0">
              <x v="1"/>
            </reference>
          </references>
        </pivotArea>
        <pivotArea type="data" collapsedLevelsAreSubtotals="1" fieldPosition="0">
          <references count="3">
            <reference field="4294967294" count="1" selected="0">
              <x v="8"/>
            </reference>
            <reference field="30" count="1">
              <x v="11"/>
            </reference>
            <reference field="31" count="1" selected="0">
              <x v="1"/>
            </reference>
          </references>
        </pivotArea>
        <pivotArea type="data" collapsedLevelsAreSubtotals="1" fieldPosition="0">
          <references count="3">
            <reference field="4294967294" count="1" selected="0">
              <x v="8"/>
            </reference>
            <reference field="30" count="1">
              <x v="12"/>
            </reference>
            <reference field="31" count="1" selected="0">
              <x v="1"/>
            </reference>
          </references>
        </pivotArea>
        <pivotArea type="data" collapsedLevelsAreSubtotals="1" fieldPosition="0">
          <references count="3">
            <reference field="4294967294" count="1" selected="0">
              <x v="8"/>
            </reference>
            <reference field="30" count="1">
              <x v="13"/>
            </reference>
            <reference field="31" count="1" selected="0">
              <x v="1"/>
            </reference>
          </references>
        </pivotArea>
        <pivotArea type="data" collapsedLevelsAreSubtotals="1" fieldPosition="0">
          <references count="3">
            <reference field="4294967294" count="1" selected="0">
              <x v="8"/>
            </reference>
            <reference field="30" count="1">
              <x v="15"/>
            </reference>
            <reference field="31" count="1" selected="0">
              <x v="1"/>
            </reference>
          </references>
        </pivotArea>
        <pivotArea type="data" collapsedLevelsAreSubtotals="1" fieldPosition="0">
          <references count="3">
            <reference field="4294967294" count="1" selected="0">
              <x v="8"/>
            </reference>
            <reference field="30" count="1">
              <x v="17"/>
            </reference>
            <reference field="31" count="1" selected="0">
              <x v="1"/>
            </reference>
          </references>
        </pivotArea>
        <pivotArea type="data" collapsedLevelsAreSubtotals="1" fieldPosition="0">
          <references count="3">
            <reference field="4294967294" count="1" selected="0">
              <x v="8"/>
            </reference>
            <reference field="30" count="1">
              <x v="18"/>
            </reference>
            <reference field="31" count="1" selected="0">
              <x v="1"/>
            </reference>
          </references>
        </pivotArea>
        <pivotArea type="data" collapsedLevelsAreSubtotals="1" fieldPosition="0">
          <references count="3">
            <reference field="4294967294" count="1" selected="0">
              <x v="8"/>
            </reference>
            <reference field="30" count="1">
              <x v="19"/>
            </reference>
            <reference field="31" count="1" selected="0">
              <x v="1"/>
            </reference>
          </references>
        </pivotArea>
        <pivotArea type="data" collapsedLevelsAreSubtotals="1" fieldPosition="0">
          <references count="3">
            <reference field="4294967294" count="1" selected="0">
              <x v="8"/>
            </reference>
            <reference field="30" count="1">
              <x v="20"/>
            </reference>
            <reference field="31" count="1" selected="0">
              <x v="1"/>
            </reference>
          </references>
        </pivotArea>
        <pivotArea type="data" collapsedLevelsAreSubtotals="1" fieldPosition="0">
          <references count="3">
            <reference field="4294967294" count="1" selected="0">
              <x v="8"/>
            </reference>
            <reference field="30" count="1">
              <x v="21"/>
            </reference>
            <reference field="31" count="1" selected="0">
              <x v="1"/>
            </reference>
          </references>
        </pivotArea>
        <pivotArea type="data" collapsedLevelsAreSubtotals="1" fieldPosition="0">
          <references count="3">
            <reference field="4294967294" count="1" selected="0">
              <x v="8"/>
            </reference>
            <reference field="30" count="1">
              <x v="22"/>
            </reference>
            <reference field="31" count="1" selected="0">
              <x v="1"/>
            </reference>
          </references>
        </pivotArea>
      </pivotAreas>
    </conditionalFormat>
    <conditionalFormat priority="229">
      <pivotAreas count="19">
        <pivotArea type="data" collapsedLevelsAreSubtotals="1" fieldPosition="0">
          <references count="3">
            <reference field="4294967294" count="1" selected="0">
              <x v="8"/>
            </reference>
            <reference field="30" count="1">
              <x v="8"/>
            </reference>
            <reference field="31" count="1" selected="0">
              <x v="0"/>
            </reference>
          </references>
        </pivotArea>
        <pivotArea type="data" collapsedLevelsAreSubtotals="1" fieldPosition="0">
          <references count="2">
            <reference field="4294967294" count="1" selected="0">
              <x v="8"/>
            </reference>
            <reference field="31" count="1">
              <x v="1"/>
            </reference>
          </references>
        </pivotArea>
        <pivotArea type="data" collapsedLevelsAreSubtotals="1" fieldPosition="0">
          <references count="3">
            <reference field="4294967294" count="1" selected="0">
              <x v="8"/>
            </reference>
            <reference field="30" count="1">
              <x v="0"/>
            </reference>
            <reference field="31" count="1" selected="0">
              <x v="1"/>
            </reference>
          </references>
        </pivotArea>
        <pivotArea type="data" collapsedLevelsAreSubtotals="1" fieldPosition="0">
          <references count="3">
            <reference field="4294967294" count="1" selected="0">
              <x v="8"/>
            </reference>
            <reference field="30" count="1">
              <x v="1"/>
            </reference>
            <reference field="31" count="1" selected="0">
              <x v="1"/>
            </reference>
          </references>
        </pivotArea>
        <pivotArea type="data" collapsedLevelsAreSubtotals="1" fieldPosition="0">
          <references count="3">
            <reference field="4294967294" count="1" selected="0">
              <x v="8"/>
            </reference>
            <reference field="30" count="1">
              <x v="3"/>
            </reference>
            <reference field="31" count="1" selected="0">
              <x v="1"/>
            </reference>
          </references>
        </pivotArea>
        <pivotArea type="data" collapsedLevelsAreSubtotals="1" fieldPosition="0">
          <references count="3">
            <reference field="4294967294" count="1" selected="0">
              <x v="8"/>
            </reference>
            <reference field="30" count="1">
              <x v="4"/>
            </reference>
            <reference field="31" count="1" selected="0">
              <x v="1"/>
            </reference>
          </references>
        </pivotArea>
        <pivotArea type="data" collapsedLevelsAreSubtotals="1" fieldPosition="0">
          <references count="4">
            <reference field="4294967294" count="1" selected="0">
              <x v="8"/>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1" selected="0">
              <x v="8"/>
            </reference>
            <reference field="30" count="1">
              <x v="6"/>
            </reference>
            <reference field="31" count="1" selected="0">
              <x v="1"/>
            </reference>
          </references>
        </pivotArea>
        <pivotArea type="data" collapsedLevelsAreSubtotals="1" fieldPosition="0">
          <references count="3">
            <reference field="4294967294" count="1" selected="0">
              <x v="8"/>
            </reference>
            <reference field="30" count="1">
              <x v="7"/>
            </reference>
            <reference field="31" count="1" selected="0">
              <x v="1"/>
            </reference>
          </references>
        </pivotArea>
        <pivotArea type="data" collapsedLevelsAreSubtotals="1" fieldPosition="0">
          <references count="3">
            <reference field="4294967294" count="1" selected="0">
              <x v="8"/>
            </reference>
            <reference field="30" count="1">
              <x v="11"/>
            </reference>
            <reference field="31" count="1" selected="0">
              <x v="1"/>
            </reference>
          </references>
        </pivotArea>
        <pivotArea type="data" collapsedLevelsAreSubtotals="1" fieldPosition="0">
          <references count="3">
            <reference field="4294967294" count="1" selected="0">
              <x v="8"/>
            </reference>
            <reference field="30" count="1">
              <x v="12"/>
            </reference>
            <reference field="31" count="1" selected="0">
              <x v="1"/>
            </reference>
          </references>
        </pivotArea>
        <pivotArea type="data" collapsedLevelsAreSubtotals="1" fieldPosition="0">
          <references count="3">
            <reference field="4294967294" count="1" selected="0">
              <x v="8"/>
            </reference>
            <reference field="30" count="1">
              <x v="13"/>
            </reference>
            <reference field="31" count="1" selected="0">
              <x v="1"/>
            </reference>
          </references>
        </pivotArea>
        <pivotArea type="data" collapsedLevelsAreSubtotals="1" fieldPosition="0">
          <references count="3">
            <reference field="4294967294" count="1" selected="0">
              <x v="8"/>
            </reference>
            <reference field="30" count="1">
              <x v="15"/>
            </reference>
            <reference field="31" count="1" selected="0">
              <x v="1"/>
            </reference>
          </references>
        </pivotArea>
        <pivotArea type="data" collapsedLevelsAreSubtotals="1" fieldPosition="0">
          <references count="3">
            <reference field="4294967294" count="1" selected="0">
              <x v="8"/>
            </reference>
            <reference field="30" count="1">
              <x v="17"/>
            </reference>
            <reference field="31" count="1" selected="0">
              <x v="1"/>
            </reference>
          </references>
        </pivotArea>
        <pivotArea type="data" collapsedLevelsAreSubtotals="1" fieldPosition="0">
          <references count="3">
            <reference field="4294967294" count="1" selected="0">
              <x v="8"/>
            </reference>
            <reference field="30" count="1">
              <x v="18"/>
            </reference>
            <reference field="31" count="1" selected="0">
              <x v="1"/>
            </reference>
          </references>
        </pivotArea>
        <pivotArea type="data" collapsedLevelsAreSubtotals="1" fieldPosition="0">
          <references count="3">
            <reference field="4294967294" count="1" selected="0">
              <x v="8"/>
            </reference>
            <reference field="30" count="1">
              <x v="19"/>
            </reference>
            <reference field="31" count="1" selected="0">
              <x v="1"/>
            </reference>
          </references>
        </pivotArea>
        <pivotArea type="data" collapsedLevelsAreSubtotals="1" fieldPosition="0">
          <references count="3">
            <reference field="4294967294" count="1" selected="0">
              <x v="8"/>
            </reference>
            <reference field="30" count="1">
              <x v="20"/>
            </reference>
            <reference field="31" count="1" selected="0">
              <x v="1"/>
            </reference>
          </references>
        </pivotArea>
        <pivotArea type="data" collapsedLevelsAreSubtotals="1" fieldPosition="0">
          <references count="3">
            <reference field="4294967294" count="1" selected="0">
              <x v="8"/>
            </reference>
            <reference field="30" count="1">
              <x v="21"/>
            </reference>
            <reference field="31" count="1" selected="0">
              <x v="1"/>
            </reference>
          </references>
        </pivotArea>
        <pivotArea type="data" collapsedLevelsAreSubtotals="1" fieldPosition="0">
          <references count="3">
            <reference field="4294967294" count="1" selected="0">
              <x v="8"/>
            </reference>
            <reference field="30" count="1">
              <x v="22"/>
            </reference>
            <reference field="31" count="1" selected="0">
              <x v="1"/>
            </reference>
          </references>
        </pivotArea>
      </pivotAreas>
    </conditionalFormat>
    <conditionalFormat priority="232">
      <pivotAreas count="19">
        <pivotArea type="data" collapsedLevelsAreSubtotals="1" fieldPosition="0">
          <references count="3">
            <reference field="4294967294" count="1" selected="0">
              <x v="8"/>
            </reference>
            <reference field="30" count="1">
              <x v="8"/>
            </reference>
            <reference field="31" count="1" selected="0">
              <x v="0"/>
            </reference>
          </references>
        </pivotArea>
        <pivotArea type="data" collapsedLevelsAreSubtotals="1" fieldPosition="0">
          <references count="2">
            <reference field="4294967294" count="1" selected="0">
              <x v="8"/>
            </reference>
            <reference field="31" count="1">
              <x v="1"/>
            </reference>
          </references>
        </pivotArea>
        <pivotArea type="data" collapsedLevelsAreSubtotals="1" fieldPosition="0">
          <references count="3">
            <reference field="4294967294" count="1" selected="0">
              <x v="8"/>
            </reference>
            <reference field="30" count="1">
              <x v="0"/>
            </reference>
            <reference field="31" count="1" selected="0">
              <x v="1"/>
            </reference>
          </references>
        </pivotArea>
        <pivotArea type="data" collapsedLevelsAreSubtotals="1" fieldPosition="0">
          <references count="3">
            <reference field="4294967294" count="1" selected="0">
              <x v="8"/>
            </reference>
            <reference field="30" count="1">
              <x v="1"/>
            </reference>
            <reference field="31" count="1" selected="0">
              <x v="1"/>
            </reference>
          </references>
        </pivotArea>
        <pivotArea type="data" collapsedLevelsAreSubtotals="1" fieldPosition="0">
          <references count="3">
            <reference field="4294967294" count="1" selected="0">
              <x v="8"/>
            </reference>
            <reference field="30" count="1">
              <x v="3"/>
            </reference>
            <reference field="31" count="1" selected="0">
              <x v="1"/>
            </reference>
          </references>
        </pivotArea>
        <pivotArea type="data" collapsedLevelsAreSubtotals="1" fieldPosition="0">
          <references count="3">
            <reference field="4294967294" count="1" selected="0">
              <x v="8"/>
            </reference>
            <reference field="30" count="1">
              <x v="4"/>
            </reference>
            <reference field="31" count="1" selected="0">
              <x v="1"/>
            </reference>
          </references>
        </pivotArea>
        <pivotArea type="data" collapsedLevelsAreSubtotals="1" fieldPosition="0">
          <references count="4">
            <reference field="4294967294" count="1" selected="0">
              <x v="8"/>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1" selected="0">
              <x v="8"/>
            </reference>
            <reference field="30" count="1">
              <x v="6"/>
            </reference>
            <reference field="31" count="1" selected="0">
              <x v="1"/>
            </reference>
          </references>
        </pivotArea>
        <pivotArea type="data" collapsedLevelsAreSubtotals="1" fieldPosition="0">
          <references count="3">
            <reference field="4294967294" count="1" selected="0">
              <x v="8"/>
            </reference>
            <reference field="30" count="1">
              <x v="7"/>
            </reference>
            <reference field="31" count="1" selected="0">
              <x v="1"/>
            </reference>
          </references>
        </pivotArea>
        <pivotArea type="data" collapsedLevelsAreSubtotals="1" fieldPosition="0">
          <references count="3">
            <reference field="4294967294" count="1" selected="0">
              <x v="8"/>
            </reference>
            <reference field="30" count="1">
              <x v="11"/>
            </reference>
            <reference field="31" count="1" selected="0">
              <x v="1"/>
            </reference>
          </references>
        </pivotArea>
        <pivotArea type="data" collapsedLevelsAreSubtotals="1" fieldPosition="0">
          <references count="3">
            <reference field="4294967294" count="1" selected="0">
              <x v="8"/>
            </reference>
            <reference field="30" count="1">
              <x v="12"/>
            </reference>
            <reference field="31" count="1" selected="0">
              <x v="1"/>
            </reference>
          </references>
        </pivotArea>
        <pivotArea type="data" collapsedLevelsAreSubtotals="1" fieldPosition="0">
          <references count="3">
            <reference field="4294967294" count="1" selected="0">
              <x v="8"/>
            </reference>
            <reference field="30" count="1">
              <x v="13"/>
            </reference>
            <reference field="31" count="1" selected="0">
              <x v="1"/>
            </reference>
          </references>
        </pivotArea>
        <pivotArea type="data" collapsedLevelsAreSubtotals="1" fieldPosition="0">
          <references count="3">
            <reference field="4294967294" count="1" selected="0">
              <x v="8"/>
            </reference>
            <reference field="30" count="1">
              <x v="15"/>
            </reference>
            <reference field="31" count="1" selected="0">
              <x v="1"/>
            </reference>
          </references>
        </pivotArea>
        <pivotArea type="data" collapsedLevelsAreSubtotals="1" fieldPosition="0">
          <references count="3">
            <reference field="4294967294" count="1" selected="0">
              <x v="8"/>
            </reference>
            <reference field="30" count="1">
              <x v="17"/>
            </reference>
            <reference field="31" count="1" selected="0">
              <x v="1"/>
            </reference>
          </references>
        </pivotArea>
        <pivotArea type="data" collapsedLevelsAreSubtotals="1" fieldPosition="0">
          <references count="3">
            <reference field="4294967294" count="1" selected="0">
              <x v="8"/>
            </reference>
            <reference field="30" count="1">
              <x v="18"/>
            </reference>
            <reference field="31" count="1" selected="0">
              <x v="1"/>
            </reference>
          </references>
        </pivotArea>
        <pivotArea type="data" collapsedLevelsAreSubtotals="1" fieldPosition="0">
          <references count="3">
            <reference field="4294967294" count="1" selected="0">
              <x v="8"/>
            </reference>
            <reference field="30" count="1">
              <x v="19"/>
            </reference>
            <reference field="31" count="1" selected="0">
              <x v="1"/>
            </reference>
          </references>
        </pivotArea>
        <pivotArea type="data" collapsedLevelsAreSubtotals="1" fieldPosition="0">
          <references count="3">
            <reference field="4294967294" count="1" selected="0">
              <x v="8"/>
            </reference>
            <reference field="30" count="1">
              <x v="20"/>
            </reference>
            <reference field="31" count="1" selected="0">
              <x v="1"/>
            </reference>
          </references>
        </pivotArea>
        <pivotArea type="data" collapsedLevelsAreSubtotals="1" fieldPosition="0">
          <references count="3">
            <reference field="4294967294" count="1" selected="0">
              <x v="8"/>
            </reference>
            <reference field="30" count="1">
              <x v="21"/>
            </reference>
            <reference field="31" count="1" selected="0">
              <x v="1"/>
            </reference>
          </references>
        </pivotArea>
        <pivotArea type="data" collapsedLevelsAreSubtotals="1" fieldPosition="0">
          <references count="3">
            <reference field="4294967294" count="1" selected="0">
              <x v="8"/>
            </reference>
            <reference field="30" count="1">
              <x v="22"/>
            </reference>
            <reference field="31" count="1" selected="0">
              <x v="1"/>
            </reference>
          </references>
        </pivotArea>
      </pivotAreas>
    </conditionalFormat>
    <conditionalFormat priority="235">
      <pivotAreas count="19">
        <pivotArea type="data" collapsedLevelsAreSubtotals="1" fieldPosition="0">
          <references count="3">
            <reference field="4294967294" count="1" selected="0">
              <x v="2"/>
            </reference>
            <reference field="30" count="1">
              <x v="8"/>
            </reference>
            <reference field="31" count="1" selected="0">
              <x v="0"/>
            </reference>
          </references>
        </pivotArea>
        <pivotArea type="data" collapsedLevelsAreSubtotals="1" fieldPosition="0">
          <references count="2">
            <reference field="4294967294" count="1" selected="0">
              <x v="2"/>
            </reference>
            <reference field="31" count="1">
              <x v="1"/>
            </reference>
          </references>
        </pivotArea>
        <pivotArea type="data" collapsedLevelsAreSubtotals="1" fieldPosition="0">
          <references count="3">
            <reference field="4294967294" count="1" selected="0">
              <x v="2"/>
            </reference>
            <reference field="30" count="1">
              <x v="0"/>
            </reference>
            <reference field="31" count="1" selected="0">
              <x v="1"/>
            </reference>
          </references>
        </pivotArea>
        <pivotArea type="data" collapsedLevelsAreSubtotals="1" fieldPosition="0">
          <references count="3">
            <reference field="4294967294" count="1" selected="0">
              <x v="2"/>
            </reference>
            <reference field="30" count="1">
              <x v="1"/>
            </reference>
            <reference field="31" count="1" selected="0">
              <x v="1"/>
            </reference>
          </references>
        </pivotArea>
        <pivotArea type="data" collapsedLevelsAreSubtotals="1" fieldPosition="0">
          <references count="3">
            <reference field="4294967294" count="1" selected="0">
              <x v="2"/>
            </reference>
            <reference field="30" count="1">
              <x v="3"/>
            </reference>
            <reference field="31" count="1" selected="0">
              <x v="1"/>
            </reference>
          </references>
        </pivotArea>
        <pivotArea type="data" collapsedLevelsAreSubtotals="1" fieldPosition="0">
          <references count="3">
            <reference field="4294967294" count="1" selected="0">
              <x v="2"/>
            </reference>
            <reference field="30" count="1">
              <x v="4"/>
            </reference>
            <reference field="31" count="1" selected="0">
              <x v="1"/>
            </reference>
          </references>
        </pivotArea>
        <pivotArea type="data" collapsedLevelsAreSubtotals="1" fieldPosition="0">
          <references count="4">
            <reference field="4294967294" count="1" selected="0">
              <x v="2"/>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1" selected="0">
              <x v="2"/>
            </reference>
            <reference field="30" count="1">
              <x v="6"/>
            </reference>
            <reference field="31" count="1" selected="0">
              <x v="1"/>
            </reference>
          </references>
        </pivotArea>
        <pivotArea type="data" collapsedLevelsAreSubtotals="1" fieldPosition="0">
          <references count="3">
            <reference field="4294967294" count="1" selected="0">
              <x v="2"/>
            </reference>
            <reference field="30" count="1">
              <x v="7"/>
            </reference>
            <reference field="31" count="1" selected="0">
              <x v="1"/>
            </reference>
          </references>
        </pivotArea>
        <pivotArea type="data" collapsedLevelsAreSubtotals="1" fieldPosition="0">
          <references count="3">
            <reference field="4294967294" count="1" selected="0">
              <x v="2"/>
            </reference>
            <reference field="30" count="1">
              <x v="11"/>
            </reference>
            <reference field="31" count="1" selected="0">
              <x v="1"/>
            </reference>
          </references>
        </pivotArea>
        <pivotArea type="data" collapsedLevelsAreSubtotals="1" fieldPosition="0">
          <references count="3">
            <reference field="4294967294" count="1" selected="0">
              <x v="2"/>
            </reference>
            <reference field="30" count="1">
              <x v="12"/>
            </reference>
            <reference field="31" count="1" selected="0">
              <x v="1"/>
            </reference>
          </references>
        </pivotArea>
        <pivotArea type="data" collapsedLevelsAreSubtotals="1" fieldPosition="0">
          <references count="3">
            <reference field="4294967294" count="1" selected="0">
              <x v="2"/>
            </reference>
            <reference field="30" count="1">
              <x v="13"/>
            </reference>
            <reference field="31" count="1" selected="0">
              <x v="1"/>
            </reference>
          </references>
        </pivotArea>
        <pivotArea type="data" collapsedLevelsAreSubtotals="1" fieldPosition="0">
          <references count="3">
            <reference field="4294967294" count="1" selected="0">
              <x v="2"/>
            </reference>
            <reference field="30" count="1">
              <x v="15"/>
            </reference>
            <reference field="31" count="1" selected="0">
              <x v="1"/>
            </reference>
          </references>
        </pivotArea>
        <pivotArea type="data" collapsedLevelsAreSubtotals="1" fieldPosition="0">
          <references count="3">
            <reference field="4294967294" count="1" selected="0">
              <x v="2"/>
            </reference>
            <reference field="30" count="1">
              <x v="17"/>
            </reference>
            <reference field="31" count="1" selected="0">
              <x v="1"/>
            </reference>
          </references>
        </pivotArea>
        <pivotArea type="data" collapsedLevelsAreSubtotals="1" fieldPosition="0">
          <references count="3">
            <reference field="4294967294" count="1" selected="0">
              <x v="2"/>
            </reference>
            <reference field="30" count="1">
              <x v="18"/>
            </reference>
            <reference field="31" count="1" selected="0">
              <x v="1"/>
            </reference>
          </references>
        </pivotArea>
        <pivotArea type="data" collapsedLevelsAreSubtotals="1" fieldPosition="0">
          <references count="3">
            <reference field="4294967294" count="1" selected="0">
              <x v="2"/>
            </reference>
            <reference field="30" count="1">
              <x v="19"/>
            </reference>
            <reference field="31" count="1" selected="0">
              <x v="1"/>
            </reference>
          </references>
        </pivotArea>
        <pivotArea type="data" collapsedLevelsAreSubtotals="1" fieldPosition="0">
          <references count="3">
            <reference field="4294967294" count="1" selected="0">
              <x v="2"/>
            </reference>
            <reference field="30" count="1">
              <x v="20"/>
            </reference>
            <reference field="31" count="1" selected="0">
              <x v="1"/>
            </reference>
          </references>
        </pivotArea>
        <pivotArea type="data" collapsedLevelsAreSubtotals="1" fieldPosition="0">
          <references count="3">
            <reference field="4294967294" count="1" selected="0">
              <x v="2"/>
            </reference>
            <reference field="30" count="1">
              <x v="21"/>
            </reference>
            <reference field="31" count="1" selected="0">
              <x v="1"/>
            </reference>
          </references>
        </pivotArea>
        <pivotArea type="data" collapsedLevelsAreSubtotals="1" fieldPosition="0">
          <references count="3">
            <reference field="4294967294" count="1" selected="0">
              <x v="2"/>
            </reference>
            <reference field="30" count="1">
              <x v="22"/>
            </reference>
            <reference field="31" count="1" selected="0">
              <x v="1"/>
            </reference>
          </references>
        </pivotArea>
      </pivotAreas>
    </conditionalFormat>
    <conditionalFormat priority="238">
      <pivotAreas count="19">
        <pivotArea type="data" collapsedLevelsAreSubtotals="1" fieldPosition="0">
          <references count="3">
            <reference field="4294967294" count="1" selected="0">
              <x v="2"/>
            </reference>
            <reference field="30" count="1">
              <x v="8"/>
            </reference>
            <reference field="31" count="1" selected="0">
              <x v="0"/>
            </reference>
          </references>
        </pivotArea>
        <pivotArea type="data" collapsedLevelsAreSubtotals="1" fieldPosition="0">
          <references count="2">
            <reference field="4294967294" count="1" selected="0">
              <x v="2"/>
            </reference>
            <reference field="31" count="1">
              <x v="1"/>
            </reference>
          </references>
        </pivotArea>
        <pivotArea type="data" collapsedLevelsAreSubtotals="1" fieldPosition="0">
          <references count="3">
            <reference field="4294967294" count="1" selected="0">
              <x v="2"/>
            </reference>
            <reference field="30" count="1">
              <x v="0"/>
            </reference>
            <reference field="31" count="1" selected="0">
              <x v="1"/>
            </reference>
          </references>
        </pivotArea>
        <pivotArea type="data" collapsedLevelsAreSubtotals="1" fieldPosition="0">
          <references count="3">
            <reference field="4294967294" count="1" selected="0">
              <x v="2"/>
            </reference>
            <reference field="30" count="1">
              <x v="1"/>
            </reference>
            <reference field="31" count="1" selected="0">
              <x v="1"/>
            </reference>
          </references>
        </pivotArea>
        <pivotArea type="data" collapsedLevelsAreSubtotals="1" fieldPosition="0">
          <references count="3">
            <reference field="4294967294" count="1" selected="0">
              <x v="2"/>
            </reference>
            <reference field="30" count="1">
              <x v="3"/>
            </reference>
            <reference field="31" count="1" selected="0">
              <x v="1"/>
            </reference>
          </references>
        </pivotArea>
        <pivotArea type="data" collapsedLevelsAreSubtotals="1" fieldPosition="0">
          <references count="3">
            <reference field="4294967294" count="1" selected="0">
              <x v="2"/>
            </reference>
            <reference field="30" count="1">
              <x v="4"/>
            </reference>
            <reference field="31" count="1" selected="0">
              <x v="1"/>
            </reference>
          </references>
        </pivotArea>
        <pivotArea type="data" collapsedLevelsAreSubtotals="1" fieldPosition="0">
          <references count="4">
            <reference field="4294967294" count="1" selected="0">
              <x v="2"/>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1" selected="0">
              <x v="2"/>
            </reference>
            <reference field="30" count="1">
              <x v="6"/>
            </reference>
            <reference field="31" count="1" selected="0">
              <x v="1"/>
            </reference>
          </references>
        </pivotArea>
        <pivotArea type="data" collapsedLevelsAreSubtotals="1" fieldPosition="0">
          <references count="3">
            <reference field="4294967294" count="1" selected="0">
              <x v="2"/>
            </reference>
            <reference field="30" count="1">
              <x v="7"/>
            </reference>
            <reference field="31" count="1" selected="0">
              <x v="1"/>
            </reference>
          </references>
        </pivotArea>
        <pivotArea type="data" collapsedLevelsAreSubtotals="1" fieldPosition="0">
          <references count="3">
            <reference field="4294967294" count="1" selected="0">
              <x v="2"/>
            </reference>
            <reference field="30" count="1">
              <x v="11"/>
            </reference>
            <reference field="31" count="1" selected="0">
              <x v="1"/>
            </reference>
          </references>
        </pivotArea>
        <pivotArea type="data" collapsedLevelsAreSubtotals="1" fieldPosition="0">
          <references count="3">
            <reference field="4294967294" count="1" selected="0">
              <x v="2"/>
            </reference>
            <reference field="30" count="1">
              <x v="12"/>
            </reference>
            <reference field="31" count="1" selected="0">
              <x v="1"/>
            </reference>
          </references>
        </pivotArea>
        <pivotArea type="data" collapsedLevelsAreSubtotals="1" fieldPosition="0">
          <references count="3">
            <reference field="4294967294" count="1" selected="0">
              <x v="2"/>
            </reference>
            <reference field="30" count="1">
              <x v="13"/>
            </reference>
            <reference field="31" count="1" selected="0">
              <x v="1"/>
            </reference>
          </references>
        </pivotArea>
        <pivotArea type="data" collapsedLevelsAreSubtotals="1" fieldPosition="0">
          <references count="3">
            <reference field="4294967294" count="1" selected="0">
              <x v="2"/>
            </reference>
            <reference field="30" count="1">
              <x v="15"/>
            </reference>
            <reference field="31" count="1" selected="0">
              <x v="1"/>
            </reference>
          </references>
        </pivotArea>
        <pivotArea type="data" collapsedLevelsAreSubtotals="1" fieldPosition="0">
          <references count="3">
            <reference field="4294967294" count="1" selected="0">
              <x v="2"/>
            </reference>
            <reference field="30" count="1">
              <x v="17"/>
            </reference>
            <reference field="31" count="1" selected="0">
              <x v="1"/>
            </reference>
          </references>
        </pivotArea>
        <pivotArea type="data" collapsedLevelsAreSubtotals="1" fieldPosition="0">
          <references count="3">
            <reference field="4294967294" count="1" selected="0">
              <x v="2"/>
            </reference>
            <reference field="30" count="1">
              <x v="18"/>
            </reference>
            <reference field="31" count="1" selected="0">
              <x v="1"/>
            </reference>
          </references>
        </pivotArea>
        <pivotArea type="data" collapsedLevelsAreSubtotals="1" fieldPosition="0">
          <references count="3">
            <reference field="4294967294" count="1" selected="0">
              <x v="2"/>
            </reference>
            <reference field="30" count="1">
              <x v="19"/>
            </reference>
            <reference field="31" count="1" selected="0">
              <x v="1"/>
            </reference>
          </references>
        </pivotArea>
        <pivotArea type="data" collapsedLevelsAreSubtotals="1" fieldPosition="0">
          <references count="3">
            <reference field="4294967294" count="1" selected="0">
              <x v="2"/>
            </reference>
            <reference field="30" count="1">
              <x v="20"/>
            </reference>
            <reference field="31" count="1" selected="0">
              <x v="1"/>
            </reference>
          </references>
        </pivotArea>
        <pivotArea type="data" collapsedLevelsAreSubtotals="1" fieldPosition="0">
          <references count="3">
            <reference field="4294967294" count="1" selected="0">
              <x v="2"/>
            </reference>
            <reference field="30" count="1">
              <x v="21"/>
            </reference>
            <reference field="31" count="1" selected="0">
              <x v="1"/>
            </reference>
          </references>
        </pivotArea>
        <pivotArea type="data" collapsedLevelsAreSubtotals="1" fieldPosition="0">
          <references count="3">
            <reference field="4294967294" count="1" selected="0">
              <x v="2"/>
            </reference>
            <reference field="30" count="1">
              <x v="22"/>
            </reference>
            <reference field="31" count="1" selected="0">
              <x v="1"/>
            </reference>
          </references>
        </pivotArea>
      </pivotAreas>
    </conditionalFormat>
    <conditionalFormat priority="241">
      <pivotAreas count="19">
        <pivotArea type="data" collapsedLevelsAreSubtotals="1" fieldPosition="0">
          <references count="3">
            <reference field="4294967294" count="1" selected="0">
              <x v="2"/>
            </reference>
            <reference field="30" count="1">
              <x v="8"/>
            </reference>
            <reference field="31" count="1" selected="0">
              <x v="0"/>
            </reference>
          </references>
        </pivotArea>
        <pivotArea type="data" collapsedLevelsAreSubtotals="1" fieldPosition="0">
          <references count="2">
            <reference field="4294967294" count="1" selected="0">
              <x v="2"/>
            </reference>
            <reference field="31" count="1">
              <x v="1"/>
            </reference>
          </references>
        </pivotArea>
        <pivotArea type="data" collapsedLevelsAreSubtotals="1" fieldPosition="0">
          <references count="3">
            <reference field="4294967294" count="1" selected="0">
              <x v="2"/>
            </reference>
            <reference field="30" count="1">
              <x v="0"/>
            </reference>
            <reference field="31" count="1" selected="0">
              <x v="1"/>
            </reference>
          </references>
        </pivotArea>
        <pivotArea type="data" collapsedLevelsAreSubtotals="1" fieldPosition="0">
          <references count="3">
            <reference field="4294967294" count="1" selected="0">
              <x v="2"/>
            </reference>
            <reference field="30" count="1">
              <x v="1"/>
            </reference>
            <reference field="31" count="1" selected="0">
              <x v="1"/>
            </reference>
          </references>
        </pivotArea>
        <pivotArea type="data" collapsedLevelsAreSubtotals="1" fieldPosition="0">
          <references count="3">
            <reference field="4294967294" count="1" selected="0">
              <x v="2"/>
            </reference>
            <reference field="30" count="1">
              <x v="3"/>
            </reference>
            <reference field="31" count="1" selected="0">
              <x v="1"/>
            </reference>
          </references>
        </pivotArea>
        <pivotArea type="data" collapsedLevelsAreSubtotals="1" fieldPosition="0">
          <references count="3">
            <reference field="4294967294" count="1" selected="0">
              <x v="2"/>
            </reference>
            <reference field="30" count="1">
              <x v="4"/>
            </reference>
            <reference field="31" count="1" selected="0">
              <x v="1"/>
            </reference>
          </references>
        </pivotArea>
        <pivotArea type="data" collapsedLevelsAreSubtotals="1" fieldPosition="0">
          <references count="4">
            <reference field="4294967294" count="1" selected="0">
              <x v="2"/>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1" selected="0">
              <x v="2"/>
            </reference>
            <reference field="30" count="1">
              <x v="6"/>
            </reference>
            <reference field="31" count="1" selected="0">
              <x v="1"/>
            </reference>
          </references>
        </pivotArea>
        <pivotArea type="data" collapsedLevelsAreSubtotals="1" fieldPosition="0">
          <references count="3">
            <reference field="4294967294" count="1" selected="0">
              <x v="2"/>
            </reference>
            <reference field="30" count="1">
              <x v="7"/>
            </reference>
            <reference field="31" count="1" selected="0">
              <x v="1"/>
            </reference>
          </references>
        </pivotArea>
        <pivotArea type="data" collapsedLevelsAreSubtotals="1" fieldPosition="0">
          <references count="3">
            <reference field="4294967294" count="1" selected="0">
              <x v="2"/>
            </reference>
            <reference field="30" count="1">
              <x v="11"/>
            </reference>
            <reference field="31" count="1" selected="0">
              <x v="1"/>
            </reference>
          </references>
        </pivotArea>
        <pivotArea type="data" collapsedLevelsAreSubtotals="1" fieldPosition="0">
          <references count="3">
            <reference field="4294967294" count="1" selected="0">
              <x v="2"/>
            </reference>
            <reference field="30" count="1">
              <x v="12"/>
            </reference>
            <reference field="31" count="1" selected="0">
              <x v="1"/>
            </reference>
          </references>
        </pivotArea>
        <pivotArea type="data" collapsedLevelsAreSubtotals="1" fieldPosition="0">
          <references count="3">
            <reference field="4294967294" count="1" selected="0">
              <x v="2"/>
            </reference>
            <reference field="30" count="1">
              <x v="13"/>
            </reference>
            <reference field="31" count="1" selected="0">
              <x v="1"/>
            </reference>
          </references>
        </pivotArea>
        <pivotArea type="data" collapsedLevelsAreSubtotals="1" fieldPosition="0">
          <references count="3">
            <reference field="4294967294" count="1" selected="0">
              <x v="2"/>
            </reference>
            <reference field="30" count="1">
              <x v="15"/>
            </reference>
            <reference field="31" count="1" selected="0">
              <x v="1"/>
            </reference>
          </references>
        </pivotArea>
        <pivotArea type="data" collapsedLevelsAreSubtotals="1" fieldPosition="0">
          <references count="3">
            <reference field="4294967294" count="1" selected="0">
              <x v="2"/>
            </reference>
            <reference field="30" count="1">
              <x v="17"/>
            </reference>
            <reference field="31" count="1" selected="0">
              <x v="1"/>
            </reference>
          </references>
        </pivotArea>
        <pivotArea type="data" collapsedLevelsAreSubtotals="1" fieldPosition="0">
          <references count="3">
            <reference field="4294967294" count="1" selected="0">
              <x v="2"/>
            </reference>
            <reference field="30" count="1">
              <x v="18"/>
            </reference>
            <reference field="31" count="1" selected="0">
              <x v="1"/>
            </reference>
          </references>
        </pivotArea>
        <pivotArea type="data" collapsedLevelsAreSubtotals="1" fieldPosition="0">
          <references count="3">
            <reference field="4294967294" count="1" selected="0">
              <x v="2"/>
            </reference>
            <reference field="30" count="1">
              <x v="19"/>
            </reference>
            <reference field="31" count="1" selected="0">
              <x v="1"/>
            </reference>
          </references>
        </pivotArea>
        <pivotArea type="data" collapsedLevelsAreSubtotals="1" fieldPosition="0">
          <references count="3">
            <reference field="4294967294" count="1" selected="0">
              <x v="2"/>
            </reference>
            <reference field="30" count="1">
              <x v="20"/>
            </reference>
            <reference field="31" count="1" selected="0">
              <x v="1"/>
            </reference>
          </references>
        </pivotArea>
        <pivotArea type="data" collapsedLevelsAreSubtotals="1" fieldPosition="0">
          <references count="3">
            <reference field="4294967294" count="1" selected="0">
              <x v="2"/>
            </reference>
            <reference field="30" count="1">
              <x v="21"/>
            </reference>
            <reference field="31" count="1" selected="0">
              <x v="1"/>
            </reference>
          </references>
        </pivotArea>
        <pivotArea type="data" collapsedLevelsAreSubtotals="1" fieldPosition="0">
          <references count="3">
            <reference field="4294967294" count="1" selected="0">
              <x v="2"/>
            </reference>
            <reference field="30" count="1">
              <x v="22"/>
            </reference>
            <reference field="31" count="1" selected="0">
              <x v="1"/>
            </reference>
          </references>
        </pivotArea>
      </pivotAreas>
    </conditionalFormat>
    <conditionalFormat priority="244">
      <pivotAreas count="19">
        <pivotArea type="data" collapsedLevelsAreSubtotals="1" fieldPosition="0">
          <references count="3">
            <reference field="4294967294" count="1" selected="0">
              <x v="2"/>
            </reference>
            <reference field="30" count="1">
              <x v="8"/>
            </reference>
            <reference field="31" count="1" selected="0">
              <x v="0"/>
            </reference>
          </references>
        </pivotArea>
        <pivotArea type="data" collapsedLevelsAreSubtotals="1" fieldPosition="0">
          <references count="2">
            <reference field="4294967294" count="1" selected="0">
              <x v="2"/>
            </reference>
            <reference field="31" count="1">
              <x v="1"/>
            </reference>
          </references>
        </pivotArea>
        <pivotArea type="data" collapsedLevelsAreSubtotals="1" fieldPosition="0">
          <references count="3">
            <reference field="4294967294" count="1" selected="0">
              <x v="2"/>
            </reference>
            <reference field="30" count="1">
              <x v="0"/>
            </reference>
            <reference field="31" count="1" selected="0">
              <x v="1"/>
            </reference>
          </references>
        </pivotArea>
        <pivotArea type="data" collapsedLevelsAreSubtotals="1" fieldPosition="0">
          <references count="3">
            <reference field="4294967294" count="1" selected="0">
              <x v="2"/>
            </reference>
            <reference field="30" count="1">
              <x v="1"/>
            </reference>
            <reference field="31" count="1" selected="0">
              <x v="1"/>
            </reference>
          </references>
        </pivotArea>
        <pivotArea type="data" collapsedLevelsAreSubtotals="1" fieldPosition="0">
          <references count="3">
            <reference field="4294967294" count="1" selected="0">
              <x v="2"/>
            </reference>
            <reference field="30" count="1">
              <x v="3"/>
            </reference>
            <reference field="31" count="1" selected="0">
              <x v="1"/>
            </reference>
          </references>
        </pivotArea>
        <pivotArea type="data" collapsedLevelsAreSubtotals="1" fieldPosition="0">
          <references count="3">
            <reference field="4294967294" count="1" selected="0">
              <x v="2"/>
            </reference>
            <reference field="30" count="1">
              <x v="4"/>
            </reference>
            <reference field="31" count="1" selected="0">
              <x v="1"/>
            </reference>
          </references>
        </pivotArea>
        <pivotArea type="data" collapsedLevelsAreSubtotals="1" fieldPosition="0">
          <references count="4">
            <reference field="4294967294" count="1" selected="0">
              <x v="2"/>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1" selected="0">
              <x v="2"/>
            </reference>
            <reference field="30" count="1">
              <x v="6"/>
            </reference>
            <reference field="31" count="1" selected="0">
              <x v="1"/>
            </reference>
          </references>
        </pivotArea>
        <pivotArea type="data" collapsedLevelsAreSubtotals="1" fieldPosition="0">
          <references count="3">
            <reference field="4294967294" count="1" selected="0">
              <x v="2"/>
            </reference>
            <reference field="30" count="1">
              <x v="7"/>
            </reference>
            <reference field="31" count="1" selected="0">
              <x v="1"/>
            </reference>
          </references>
        </pivotArea>
        <pivotArea type="data" collapsedLevelsAreSubtotals="1" fieldPosition="0">
          <references count="3">
            <reference field="4294967294" count="1" selected="0">
              <x v="2"/>
            </reference>
            <reference field="30" count="1">
              <x v="11"/>
            </reference>
            <reference field="31" count="1" selected="0">
              <x v="1"/>
            </reference>
          </references>
        </pivotArea>
        <pivotArea type="data" collapsedLevelsAreSubtotals="1" fieldPosition="0">
          <references count="3">
            <reference field="4294967294" count="1" selected="0">
              <x v="2"/>
            </reference>
            <reference field="30" count="1">
              <x v="12"/>
            </reference>
            <reference field="31" count="1" selected="0">
              <x v="1"/>
            </reference>
          </references>
        </pivotArea>
        <pivotArea type="data" collapsedLevelsAreSubtotals="1" fieldPosition="0">
          <references count="3">
            <reference field="4294967294" count="1" selected="0">
              <x v="2"/>
            </reference>
            <reference field="30" count="1">
              <x v="13"/>
            </reference>
            <reference field="31" count="1" selected="0">
              <x v="1"/>
            </reference>
          </references>
        </pivotArea>
        <pivotArea type="data" collapsedLevelsAreSubtotals="1" fieldPosition="0">
          <references count="3">
            <reference field="4294967294" count="1" selected="0">
              <x v="2"/>
            </reference>
            <reference field="30" count="1">
              <x v="15"/>
            </reference>
            <reference field="31" count="1" selected="0">
              <x v="1"/>
            </reference>
          </references>
        </pivotArea>
        <pivotArea type="data" collapsedLevelsAreSubtotals="1" fieldPosition="0">
          <references count="3">
            <reference field="4294967294" count="1" selected="0">
              <x v="2"/>
            </reference>
            <reference field="30" count="1">
              <x v="17"/>
            </reference>
            <reference field="31" count="1" selected="0">
              <x v="1"/>
            </reference>
          </references>
        </pivotArea>
        <pivotArea type="data" collapsedLevelsAreSubtotals="1" fieldPosition="0">
          <references count="3">
            <reference field="4294967294" count="1" selected="0">
              <x v="2"/>
            </reference>
            <reference field="30" count="1">
              <x v="18"/>
            </reference>
            <reference field="31" count="1" selected="0">
              <x v="1"/>
            </reference>
          </references>
        </pivotArea>
        <pivotArea type="data" collapsedLevelsAreSubtotals="1" fieldPosition="0">
          <references count="3">
            <reference field="4294967294" count="1" selected="0">
              <x v="2"/>
            </reference>
            <reference field="30" count="1">
              <x v="19"/>
            </reference>
            <reference field="31" count="1" selected="0">
              <x v="1"/>
            </reference>
          </references>
        </pivotArea>
        <pivotArea type="data" collapsedLevelsAreSubtotals="1" fieldPosition="0">
          <references count="3">
            <reference field="4294967294" count="1" selected="0">
              <x v="2"/>
            </reference>
            <reference field="30" count="1">
              <x v="20"/>
            </reference>
            <reference field="31" count="1" selected="0">
              <x v="1"/>
            </reference>
          </references>
        </pivotArea>
        <pivotArea type="data" collapsedLevelsAreSubtotals="1" fieldPosition="0">
          <references count="3">
            <reference field="4294967294" count="1" selected="0">
              <x v="2"/>
            </reference>
            <reference field="30" count="1">
              <x v="21"/>
            </reference>
            <reference field="31" count="1" selected="0">
              <x v="1"/>
            </reference>
          </references>
        </pivotArea>
        <pivotArea type="data" collapsedLevelsAreSubtotals="1" fieldPosition="0">
          <references count="3">
            <reference field="4294967294" count="1" selected="0">
              <x v="2"/>
            </reference>
            <reference field="30" count="1">
              <x v="22"/>
            </reference>
            <reference field="31" count="1" selected="0">
              <x v="1"/>
            </reference>
          </references>
        </pivotArea>
      </pivotAreas>
    </conditionalFormat>
    <conditionalFormat priority="247">
      <pivotAreas count="19">
        <pivotArea type="data" collapsedLevelsAreSubtotals="1" fieldPosition="0">
          <references count="3">
            <reference field="4294967294" count="1" selected="0">
              <x v="2"/>
            </reference>
            <reference field="30" count="1">
              <x v="8"/>
            </reference>
            <reference field="31" count="1" selected="0">
              <x v="0"/>
            </reference>
          </references>
        </pivotArea>
        <pivotArea type="data" collapsedLevelsAreSubtotals="1" fieldPosition="0">
          <references count="2">
            <reference field="4294967294" count="1" selected="0">
              <x v="2"/>
            </reference>
            <reference field="31" count="1">
              <x v="1"/>
            </reference>
          </references>
        </pivotArea>
        <pivotArea type="data" collapsedLevelsAreSubtotals="1" fieldPosition="0">
          <references count="3">
            <reference field="4294967294" count="1" selected="0">
              <x v="2"/>
            </reference>
            <reference field="30" count="1">
              <x v="0"/>
            </reference>
            <reference field="31" count="1" selected="0">
              <x v="1"/>
            </reference>
          </references>
        </pivotArea>
        <pivotArea type="data" collapsedLevelsAreSubtotals="1" fieldPosition="0">
          <references count="3">
            <reference field="4294967294" count="1" selected="0">
              <x v="2"/>
            </reference>
            <reference field="30" count="1">
              <x v="1"/>
            </reference>
            <reference field="31" count="1" selected="0">
              <x v="1"/>
            </reference>
          </references>
        </pivotArea>
        <pivotArea type="data" collapsedLevelsAreSubtotals="1" fieldPosition="0">
          <references count="3">
            <reference field="4294967294" count="1" selected="0">
              <x v="2"/>
            </reference>
            <reference field="30" count="1">
              <x v="3"/>
            </reference>
            <reference field="31" count="1" selected="0">
              <x v="1"/>
            </reference>
          </references>
        </pivotArea>
        <pivotArea type="data" collapsedLevelsAreSubtotals="1" fieldPosition="0">
          <references count="3">
            <reference field="4294967294" count="1" selected="0">
              <x v="2"/>
            </reference>
            <reference field="30" count="1">
              <x v="4"/>
            </reference>
            <reference field="31" count="1" selected="0">
              <x v="1"/>
            </reference>
          </references>
        </pivotArea>
        <pivotArea type="data" collapsedLevelsAreSubtotals="1" fieldPosition="0">
          <references count="4">
            <reference field="4294967294" count="1" selected="0">
              <x v="2"/>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1" selected="0">
              <x v="2"/>
            </reference>
            <reference field="30" count="1">
              <x v="6"/>
            </reference>
            <reference field="31" count="1" selected="0">
              <x v="1"/>
            </reference>
          </references>
        </pivotArea>
        <pivotArea type="data" collapsedLevelsAreSubtotals="1" fieldPosition="0">
          <references count="3">
            <reference field="4294967294" count="1" selected="0">
              <x v="2"/>
            </reference>
            <reference field="30" count="1">
              <x v="7"/>
            </reference>
            <reference field="31" count="1" selected="0">
              <x v="1"/>
            </reference>
          </references>
        </pivotArea>
        <pivotArea type="data" collapsedLevelsAreSubtotals="1" fieldPosition="0">
          <references count="3">
            <reference field="4294967294" count="1" selected="0">
              <x v="2"/>
            </reference>
            <reference field="30" count="1">
              <x v="11"/>
            </reference>
            <reference field="31" count="1" selected="0">
              <x v="1"/>
            </reference>
          </references>
        </pivotArea>
        <pivotArea type="data" collapsedLevelsAreSubtotals="1" fieldPosition="0">
          <references count="3">
            <reference field="4294967294" count="1" selected="0">
              <x v="2"/>
            </reference>
            <reference field="30" count="1">
              <x v="12"/>
            </reference>
            <reference field="31" count="1" selected="0">
              <x v="1"/>
            </reference>
          </references>
        </pivotArea>
        <pivotArea type="data" collapsedLevelsAreSubtotals="1" fieldPosition="0">
          <references count="3">
            <reference field="4294967294" count="1" selected="0">
              <x v="2"/>
            </reference>
            <reference field="30" count="1">
              <x v="13"/>
            </reference>
            <reference field="31" count="1" selected="0">
              <x v="1"/>
            </reference>
          </references>
        </pivotArea>
        <pivotArea type="data" collapsedLevelsAreSubtotals="1" fieldPosition="0">
          <references count="3">
            <reference field="4294967294" count="1" selected="0">
              <x v="2"/>
            </reference>
            <reference field="30" count="1">
              <x v="15"/>
            </reference>
            <reference field="31" count="1" selected="0">
              <x v="1"/>
            </reference>
          </references>
        </pivotArea>
        <pivotArea type="data" collapsedLevelsAreSubtotals="1" fieldPosition="0">
          <references count="3">
            <reference field="4294967294" count="1" selected="0">
              <x v="2"/>
            </reference>
            <reference field="30" count="1">
              <x v="17"/>
            </reference>
            <reference field="31" count="1" selected="0">
              <x v="1"/>
            </reference>
          </references>
        </pivotArea>
        <pivotArea type="data" collapsedLevelsAreSubtotals="1" fieldPosition="0">
          <references count="3">
            <reference field="4294967294" count="1" selected="0">
              <x v="2"/>
            </reference>
            <reference field="30" count="1">
              <x v="18"/>
            </reference>
            <reference field="31" count="1" selected="0">
              <x v="1"/>
            </reference>
          </references>
        </pivotArea>
        <pivotArea type="data" collapsedLevelsAreSubtotals="1" fieldPosition="0">
          <references count="3">
            <reference field="4294967294" count="1" selected="0">
              <x v="2"/>
            </reference>
            <reference field="30" count="1">
              <x v="19"/>
            </reference>
            <reference field="31" count="1" selected="0">
              <x v="1"/>
            </reference>
          </references>
        </pivotArea>
        <pivotArea type="data" collapsedLevelsAreSubtotals="1" fieldPosition="0">
          <references count="3">
            <reference field="4294967294" count="1" selected="0">
              <x v="2"/>
            </reference>
            <reference field="30" count="1">
              <x v="20"/>
            </reference>
            <reference field="31" count="1" selected="0">
              <x v="1"/>
            </reference>
          </references>
        </pivotArea>
        <pivotArea type="data" collapsedLevelsAreSubtotals="1" fieldPosition="0">
          <references count="3">
            <reference field="4294967294" count="1" selected="0">
              <x v="2"/>
            </reference>
            <reference field="30" count="1">
              <x v="21"/>
            </reference>
            <reference field="31" count="1" selected="0">
              <x v="1"/>
            </reference>
          </references>
        </pivotArea>
        <pivotArea type="data" collapsedLevelsAreSubtotals="1" fieldPosition="0">
          <references count="3">
            <reference field="4294967294" count="1" selected="0">
              <x v="2"/>
            </reference>
            <reference field="30" count="1">
              <x v="22"/>
            </reference>
            <reference field="31" count="1" selected="0">
              <x v="1"/>
            </reference>
          </references>
        </pivotArea>
      </pivotAreas>
    </conditionalFormat>
    <conditionalFormat priority="250">
      <pivotAreas count="19">
        <pivotArea type="data" collapsedLevelsAreSubtotals="1" fieldPosition="0">
          <references count="3">
            <reference field="4294967294" count="1" selected="0">
              <x v="2"/>
            </reference>
            <reference field="30" count="1">
              <x v="8"/>
            </reference>
            <reference field="31" count="1" selected="0">
              <x v="0"/>
            </reference>
          </references>
        </pivotArea>
        <pivotArea type="data" collapsedLevelsAreSubtotals="1" fieldPosition="0">
          <references count="2">
            <reference field="4294967294" count="1" selected="0">
              <x v="2"/>
            </reference>
            <reference field="31" count="1">
              <x v="1"/>
            </reference>
          </references>
        </pivotArea>
        <pivotArea type="data" collapsedLevelsAreSubtotals="1" fieldPosition="0">
          <references count="3">
            <reference field="4294967294" count="1" selected="0">
              <x v="2"/>
            </reference>
            <reference field="30" count="1">
              <x v="0"/>
            </reference>
            <reference field="31" count="1" selected="0">
              <x v="1"/>
            </reference>
          </references>
        </pivotArea>
        <pivotArea type="data" collapsedLevelsAreSubtotals="1" fieldPosition="0">
          <references count="3">
            <reference field="4294967294" count="1" selected="0">
              <x v="2"/>
            </reference>
            <reference field="30" count="1">
              <x v="1"/>
            </reference>
            <reference field="31" count="1" selected="0">
              <x v="1"/>
            </reference>
          </references>
        </pivotArea>
        <pivotArea type="data" collapsedLevelsAreSubtotals="1" fieldPosition="0">
          <references count="3">
            <reference field="4294967294" count="1" selected="0">
              <x v="2"/>
            </reference>
            <reference field="30" count="1">
              <x v="3"/>
            </reference>
            <reference field="31" count="1" selected="0">
              <x v="1"/>
            </reference>
          </references>
        </pivotArea>
        <pivotArea type="data" collapsedLevelsAreSubtotals="1" fieldPosition="0">
          <references count="3">
            <reference field="4294967294" count="1" selected="0">
              <x v="2"/>
            </reference>
            <reference field="30" count="1">
              <x v="4"/>
            </reference>
            <reference field="31" count="1" selected="0">
              <x v="1"/>
            </reference>
          </references>
        </pivotArea>
        <pivotArea type="data" collapsedLevelsAreSubtotals="1" fieldPosition="0">
          <references count="4">
            <reference field="4294967294" count="1" selected="0">
              <x v="2"/>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1" selected="0">
              <x v="2"/>
            </reference>
            <reference field="30" count="1">
              <x v="6"/>
            </reference>
            <reference field="31" count="1" selected="0">
              <x v="1"/>
            </reference>
          </references>
        </pivotArea>
        <pivotArea type="data" collapsedLevelsAreSubtotals="1" fieldPosition="0">
          <references count="3">
            <reference field="4294967294" count="1" selected="0">
              <x v="2"/>
            </reference>
            <reference field="30" count="1">
              <x v="7"/>
            </reference>
            <reference field="31" count="1" selected="0">
              <x v="1"/>
            </reference>
          </references>
        </pivotArea>
        <pivotArea type="data" collapsedLevelsAreSubtotals="1" fieldPosition="0">
          <references count="3">
            <reference field="4294967294" count="1" selected="0">
              <x v="2"/>
            </reference>
            <reference field="30" count="1">
              <x v="11"/>
            </reference>
            <reference field="31" count="1" selected="0">
              <x v="1"/>
            </reference>
          </references>
        </pivotArea>
        <pivotArea type="data" collapsedLevelsAreSubtotals="1" fieldPosition="0">
          <references count="3">
            <reference field="4294967294" count="1" selected="0">
              <x v="2"/>
            </reference>
            <reference field="30" count="1">
              <x v="12"/>
            </reference>
            <reference field="31" count="1" selected="0">
              <x v="1"/>
            </reference>
          </references>
        </pivotArea>
        <pivotArea type="data" collapsedLevelsAreSubtotals="1" fieldPosition="0">
          <references count="3">
            <reference field="4294967294" count="1" selected="0">
              <x v="2"/>
            </reference>
            <reference field="30" count="1">
              <x v="13"/>
            </reference>
            <reference field="31" count="1" selected="0">
              <x v="1"/>
            </reference>
          </references>
        </pivotArea>
        <pivotArea type="data" collapsedLevelsAreSubtotals="1" fieldPosition="0">
          <references count="3">
            <reference field="4294967294" count="1" selected="0">
              <x v="2"/>
            </reference>
            <reference field="30" count="1">
              <x v="15"/>
            </reference>
            <reference field="31" count="1" selected="0">
              <x v="1"/>
            </reference>
          </references>
        </pivotArea>
        <pivotArea type="data" collapsedLevelsAreSubtotals="1" fieldPosition="0">
          <references count="3">
            <reference field="4294967294" count="1" selected="0">
              <x v="2"/>
            </reference>
            <reference field="30" count="1">
              <x v="17"/>
            </reference>
            <reference field="31" count="1" selected="0">
              <x v="1"/>
            </reference>
          </references>
        </pivotArea>
        <pivotArea type="data" collapsedLevelsAreSubtotals="1" fieldPosition="0">
          <references count="3">
            <reference field="4294967294" count="1" selected="0">
              <x v="2"/>
            </reference>
            <reference field="30" count="1">
              <x v="18"/>
            </reference>
            <reference field="31" count="1" selected="0">
              <x v="1"/>
            </reference>
          </references>
        </pivotArea>
        <pivotArea type="data" collapsedLevelsAreSubtotals="1" fieldPosition="0">
          <references count="3">
            <reference field="4294967294" count="1" selected="0">
              <x v="2"/>
            </reference>
            <reference field="30" count="1">
              <x v="19"/>
            </reference>
            <reference field="31" count="1" selected="0">
              <x v="1"/>
            </reference>
          </references>
        </pivotArea>
        <pivotArea type="data" collapsedLevelsAreSubtotals="1" fieldPosition="0">
          <references count="3">
            <reference field="4294967294" count="1" selected="0">
              <x v="2"/>
            </reference>
            <reference field="30" count="1">
              <x v="20"/>
            </reference>
            <reference field="31" count="1" selected="0">
              <x v="1"/>
            </reference>
          </references>
        </pivotArea>
        <pivotArea type="data" collapsedLevelsAreSubtotals="1" fieldPosition="0">
          <references count="3">
            <reference field="4294967294" count="1" selected="0">
              <x v="2"/>
            </reference>
            <reference field="30" count="1">
              <x v="21"/>
            </reference>
            <reference field="31" count="1" selected="0">
              <x v="1"/>
            </reference>
          </references>
        </pivotArea>
        <pivotArea type="data" collapsedLevelsAreSubtotals="1" fieldPosition="0">
          <references count="3">
            <reference field="4294967294" count="1" selected="0">
              <x v="2"/>
            </reference>
            <reference field="30" count="1">
              <x v="22"/>
            </reference>
            <reference field="31" count="1" selected="0">
              <x v="1"/>
            </reference>
          </references>
        </pivotArea>
      </pivotAreas>
    </conditionalFormat>
    <conditionalFormat priority="253">
      <pivotAreas count="19">
        <pivotArea type="data" collapsedLevelsAreSubtotals="1" fieldPosition="0">
          <references count="3">
            <reference field="4294967294" count="1" selected="0">
              <x v="2"/>
            </reference>
            <reference field="30" count="1">
              <x v="8"/>
            </reference>
            <reference field="31" count="1" selected="0">
              <x v="0"/>
            </reference>
          </references>
        </pivotArea>
        <pivotArea type="data" collapsedLevelsAreSubtotals="1" fieldPosition="0">
          <references count="2">
            <reference field="4294967294" count="1" selected="0">
              <x v="2"/>
            </reference>
            <reference field="31" count="1">
              <x v="1"/>
            </reference>
          </references>
        </pivotArea>
        <pivotArea type="data" collapsedLevelsAreSubtotals="1" fieldPosition="0">
          <references count="3">
            <reference field="4294967294" count="1" selected="0">
              <x v="2"/>
            </reference>
            <reference field="30" count="1">
              <x v="0"/>
            </reference>
            <reference field="31" count="1" selected="0">
              <x v="1"/>
            </reference>
          </references>
        </pivotArea>
        <pivotArea type="data" collapsedLevelsAreSubtotals="1" fieldPosition="0">
          <references count="3">
            <reference field="4294967294" count="1" selected="0">
              <x v="2"/>
            </reference>
            <reference field="30" count="1">
              <x v="1"/>
            </reference>
            <reference field="31" count="1" selected="0">
              <x v="1"/>
            </reference>
          </references>
        </pivotArea>
        <pivotArea type="data" collapsedLevelsAreSubtotals="1" fieldPosition="0">
          <references count="3">
            <reference field="4294967294" count="1" selected="0">
              <x v="2"/>
            </reference>
            <reference field="30" count="1">
              <x v="3"/>
            </reference>
            <reference field="31" count="1" selected="0">
              <x v="1"/>
            </reference>
          </references>
        </pivotArea>
        <pivotArea type="data" collapsedLevelsAreSubtotals="1" fieldPosition="0">
          <references count="3">
            <reference field="4294967294" count="1" selected="0">
              <x v="2"/>
            </reference>
            <reference field="30" count="1">
              <x v="4"/>
            </reference>
            <reference field="31" count="1" selected="0">
              <x v="1"/>
            </reference>
          </references>
        </pivotArea>
        <pivotArea type="data" collapsedLevelsAreSubtotals="1" fieldPosition="0">
          <references count="4">
            <reference field="4294967294" count="1" selected="0">
              <x v="2"/>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1" selected="0">
              <x v="2"/>
            </reference>
            <reference field="30" count="1">
              <x v="6"/>
            </reference>
            <reference field="31" count="1" selected="0">
              <x v="1"/>
            </reference>
          </references>
        </pivotArea>
        <pivotArea type="data" collapsedLevelsAreSubtotals="1" fieldPosition="0">
          <references count="3">
            <reference field="4294967294" count="1" selected="0">
              <x v="2"/>
            </reference>
            <reference field="30" count="1">
              <x v="7"/>
            </reference>
            <reference field="31" count="1" selected="0">
              <x v="1"/>
            </reference>
          </references>
        </pivotArea>
        <pivotArea type="data" collapsedLevelsAreSubtotals="1" fieldPosition="0">
          <references count="3">
            <reference field="4294967294" count="1" selected="0">
              <x v="2"/>
            </reference>
            <reference field="30" count="1">
              <x v="11"/>
            </reference>
            <reference field="31" count="1" selected="0">
              <x v="1"/>
            </reference>
          </references>
        </pivotArea>
        <pivotArea type="data" collapsedLevelsAreSubtotals="1" fieldPosition="0">
          <references count="3">
            <reference field="4294967294" count="1" selected="0">
              <x v="2"/>
            </reference>
            <reference field="30" count="1">
              <x v="12"/>
            </reference>
            <reference field="31" count="1" selected="0">
              <x v="1"/>
            </reference>
          </references>
        </pivotArea>
        <pivotArea type="data" collapsedLevelsAreSubtotals="1" fieldPosition="0">
          <references count="3">
            <reference field="4294967294" count="1" selected="0">
              <x v="2"/>
            </reference>
            <reference field="30" count="1">
              <x v="13"/>
            </reference>
            <reference field="31" count="1" selected="0">
              <x v="1"/>
            </reference>
          </references>
        </pivotArea>
        <pivotArea type="data" collapsedLevelsAreSubtotals="1" fieldPosition="0">
          <references count="3">
            <reference field="4294967294" count="1" selected="0">
              <x v="2"/>
            </reference>
            <reference field="30" count="1">
              <x v="15"/>
            </reference>
            <reference field="31" count="1" selected="0">
              <x v="1"/>
            </reference>
          </references>
        </pivotArea>
        <pivotArea type="data" collapsedLevelsAreSubtotals="1" fieldPosition="0">
          <references count="3">
            <reference field="4294967294" count="1" selected="0">
              <x v="2"/>
            </reference>
            <reference field="30" count="1">
              <x v="17"/>
            </reference>
            <reference field="31" count="1" selected="0">
              <x v="1"/>
            </reference>
          </references>
        </pivotArea>
        <pivotArea type="data" collapsedLevelsAreSubtotals="1" fieldPosition="0">
          <references count="3">
            <reference field="4294967294" count="1" selected="0">
              <x v="2"/>
            </reference>
            <reference field="30" count="1">
              <x v="18"/>
            </reference>
            <reference field="31" count="1" selected="0">
              <x v="1"/>
            </reference>
          </references>
        </pivotArea>
        <pivotArea type="data" collapsedLevelsAreSubtotals="1" fieldPosition="0">
          <references count="3">
            <reference field="4294967294" count="1" selected="0">
              <x v="2"/>
            </reference>
            <reference field="30" count="1">
              <x v="19"/>
            </reference>
            <reference field="31" count="1" selected="0">
              <x v="1"/>
            </reference>
          </references>
        </pivotArea>
        <pivotArea type="data" collapsedLevelsAreSubtotals="1" fieldPosition="0">
          <references count="3">
            <reference field="4294967294" count="1" selected="0">
              <x v="2"/>
            </reference>
            <reference field="30" count="1">
              <x v="20"/>
            </reference>
            <reference field="31" count="1" selected="0">
              <x v="1"/>
            </reference>
          </references>
        </pivotArea>
        <pivotArea type="data" collapsedLevelsAreSubtotals="1" fieldPosition="0">
          <references count="3">
            <reference field="4294967294" count="1" selected="0">
              <x v="2"/>
            </reference>
            <reference field="30" count="1">
              <x v="21"/>
            </reference>
            <reference field="31" count="1" selected="0">
              <x v="1"/>
            </reference>
          </references>
        </pivotArea>
        <pivotArea type="data" collapsedLevelsAreSubtotals="1" fieldPosition="0">
          <references count="3">
            <reference field="4294967294" count="1" selected="0">
              <x v="2"/>
            </reference>
            <reference field="30" count="1">
              <x v="22"/>
            </reference>
            <reference field="31" count="1" selected="0">
              <x v="1"/>
            </reference>
          </references>
        </pivotArea>
      </pivotAreas>
    </conditionalFormat>
    <conditionalFormat priority="256">
      <pivotAreas count="19">
        <pivotArea type="data" collapsedLevelsAreSubtotals="1" fieldPosition="0">
          <references count="3">
            <reference field="4294967294" count="1" selected="0">
              <x v="2"/>
            </reference>
            <reference field="30" count="1">
              <x v="8"/>
            </reference>
            <reference field="31" count="1" selected="0">
              <x v="0"/>
            </reference>
          </references>
        </pivotArea>
        <pivotArea type="data" collapsedLevelsAreSubtotals="1" fieldPosition="0">
          <references count="2">
            <reference field="4294967294" count="1" selected="0">
              <x v="2"/>
            </reference>
            <reference field="31" count="1">
              <x v="1"/>
            </reference>
          </references>
        </pivotArea>
        <pivotArea type="data" collapsedLevelsAreSubtotals="1" fieldPosition="0">
          <references count="3">
            <reference field="4294967294" count="1" selected="0">
              <x v="2"/>
            </reference>
            <reference field="30" count="1">
              <x v="0"/>
            </reference>
            <reference field="31" count="1" selected="0">
              <x v="1"/>
            </reference>
          </references>
        </pivotArea>
        <pivotArea type="data" collapsedLevelsAreSubtotals="1" fieldPosition="0">
          <references count="3">
            <reference field="4294967294" count="1" selected="0">
              <x v="2"/>
            </reference>
            <reference field="30" count="1">
              <x v="1"/>
            </reference>
            <reference field="31" count="1" selected="0">
              <x v="1"/>
            </reference>
          </references>
        </pivotArea>
        <pivotArea type="data" collapsedLevelsAreSubtotals="1" fieldPosition="0">
          <references count="3">
            <reference field="4294967294" count="1" selected="0">
              <x v="2"/>
            </reference>
            <reference field="30" count="1">
              <x v="3"/>
            </reference>
            <reference field="31" count="1" selected="0">
              <x v="1"/>
            </reference>
          </references>
        </pivotArea>
        <pivotArea type="data" collapsedLevelsAreSubtotals="1" fieldPosition="0">
          <references count="3">
            <reference field="4294967294" count="1" selected="0">
              <x v="2"/>
            </reference>
            <reference field="30" count="1">
              <x v="4"/>
            </reference>
            <reference field="31" count="1" selected="0">
              <x v="1"/>
            </reference>
          </references>
        </pivotArea>
        <pivotArea type="data" collapsedLevelsAreSubtotals="1" fieldPosition="0">
          <references count="4">
            <reference field="4294967294" count="1" selected="0">
              <x v="2"/>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1" selected="0">
              <x v="2"/>
            </reference>
            <reference field="30" count="1">
              <x v="6"/>
            </reference>
            <reference field="31" count="1" selected="0">
              <x v="1"/>
            </reference>
          </references>
        </pivotArea>
        <pivotArea type="data" collapsedLevelsAreSubtotals="1" fieldPosition="0">
          <references count="3">
            <reference field="4294967294" count="1" selected="0">
              <x v="2"/>
            </reference>
            <reference field="30" count="1">
              <x v="7"/>
            </reference>
            <reference field="31" count="1" selected="0">
              <x v="1"/>
            </reference>
          </references>
        </pivotArea>
        <pivotArea type="data" collapsedLevelsAreSubtotals="1" fieldPosition="0">
          <references count="3">
            <reference field="4294967294" count="1" selected="0">
              <x v="2"/>
            </reference>
            <reference field="30" count="1">
              <x v="11"/>
            </reference>
            <reference field="31" count="1" selected="0">
              <x v="1"/>
            </reference>
          </references>
        </pivotArea>
        <pivotArea type="data" collapsedLevelsAreSubtotals="1" fieldPosition="0">
          <references count="3">
            <reference field="4294967294" count="1" selected="0">
              <x v="2"/>
            </reference>
            <reference field="30" count="1">
              <x v="12"/>
            </reference>
            <reference field="31" count="1" selected="0">
              <x v="1"/>
            </reference>
          </references>
        </pivotArea>
        <pivotArea type="data" collapsedLevelsAreSubtotals="1" fieldPosition="0">
          <references count="3">
            <reference field="4294967294" count="1" selected="0">
              <x v="2"/>
            </reference>
            <reference field="30" count="1">
              <x v="13"/>
            </reference>
            <reference field="31" count="1" selected="0">
              <x v="1"/>
            </reference>
          </references>
        </pivotArea>
        <pivotArea type="data" collapsedLevelsAreSubtotals="1" fieldPosition="0">
          <references count="3">
            <reference field="4294967294" count="1" selected="0">
              <x v="2"/>
            </reference>
            <reference field="30" count="1">
              <x v="15"/>
            </reference>
            <reference field="31" count="1" selected="0">
              <x v="1"/>
            </reference>
          </references>
        </pivotArea>
        <pivotArea type="data" collapsedLevelsAreSubtotals="1" fieldPosition="0">
          <references count="3">
            <reference field="4294967294" count="1" selected="0">
              <x v="2"/>
            </reference>
            <reference field="30" count="1">
              <x v="17"/>
            </reference>
            <reference field="31" count="1" selected="0">
              <x v="1"/>
            </reference>
          </references>
        </pivotArea>
        <pivotArea type="data" collapsedLevelsAreSubtotals="1" fieldPosition="0">
          <references count="3">
            <reference field="4294967294" count="1" selected="0">
              <x v="2"/>
            </reference>
            <reference field="30" count="1">
              <x v="18"/>
            </reference>
            <reference field="31" count="1" selected="0">
              <x v="1"/>
            </reference>
          </references>
        </pivotArea>
        <pivotArea type="data" collapsedLevelsAreSubtotals="1" fieldPosition="0">
          <references count="3">
            <reference field="4294967294" count="1" selected="0">
              <x v="2"/>
            </reference>
            <reference field="30" count="1">
              <x v="19"/>
            </reference>
            <reference field="31" count="1" selected="0">
              <x v="1"/>
            </reference>
          </references>
        </pivotArea>
        <pivotArea type="data" collapsedLevelsAreSubtotals="1" fieldPosition="0">
          <references count="3">
            <reference field="4294967294" count="1" selected="0">
              <x v="2"/>
            </reference>
            <reference field="30" count="1">
              <x v="20"/>
            </reference>
            <reference field="31" count="1" selected="0">
              <x v="1"/>
            </reference>
          </references>
        </pivotArea>
        <pivotArea type="data" collapsedLevelsAreSubtotals="1" fieldPosition="0">
          <references count="3">
            <reference field="4294967294" count="1" selected="0">
              <x v="2"/>
            </reference>
            <reference field="30" count="1">
              <x v="21"/>
            </reference>
            <reference field="31" count="1" selected="0">
              <x v="1"/>
            </reference>
          </references>
        </pivotArea>
        <pivotArea type="data" collapsedLevelsAreSubtotals="1" fieldPosition="0">
          <references count="3">
            <reference field="4294967294" count="1" selected="0">
              <x v="2"/>
            </reference>
            <reference field="30" count="1">
              <x v="22"/>
            </reference>
            <reference field="31" count="1" selected="0">
              <x v="1"/>
            </reference>
          </references>
        </pivotArea>
      </pivotAreas>
    </conditionalFormat>
    <conditionalFormat priority="259">
      <pivotAreas count="19">
        <pivotArea type="data" collapsedLevelsAreSubtotals="1" fieldPosition="0">
          <references count="3">
            <reference field="4294967294" count="2" selected="0">
              <x v="0"/>
              <x v="1"/>
            </reference>
            <reference field="30" count="1">
              <x v="8"/>
            </reference>
            <reference field="31" count="1" selected="0">
              <x v="0"/>
            </reference>
          </references>
        </pivotArea>
        <pivotArea type="data" collapsedLevelsAreSubtotals="1" fieldPosition="0">
          <references count="2">
            <reference field="4294967294" count="2" selected="0">
              <x v="0"/>
              <x v="1"/>
            </reference>
            <reference field="31" count="1">
              <x v="1"/>
            </reference>
          </references>
        </pivotArea>
        <pivotArea type="data" collapsedLevelsAreSubtotals="1" fieldPosition="0">
          <references count="3">
            <reference field="4294967294" count="2" selected="0">
              <x v="0"/>
              <x v="1"/>
            </reference>
            <reference field="30" count="1">
              <x v="0"/>
            </reference>
            <reference field="31" count="1" selected="0">
              <x v="1"/>
            </reference>
          </references>
        </pivotArea>
        <pivotArea type="data" collapsedLevelsAreSubtotals="1" fieldPosition="0">
          <references count="3">
            <reference field="4294967294" count="2" selected="0">
              <x v="0"/>
              <x v="1"/>
            </reference>
            <reference field="30" count="1">
              <x v="1"/>
            </reference>
            <reference field="31" count="1" selected="0">
              <x v="1"/>
            </reference>
          </references>
        </pivotArea>
        <pivotArea type="data" collapsedLevelsAreSubtotals="1" fieldPosition="0">
          <references count="3">
            <reference field="4294967294" count="2" selected="0">
              <x v="0"/>
              <x v="1"/>
            </reference>
            <reference field="30" count="1">
              <x v="3"/>
            </reference>
            <reference field="31" count="1" selected="0">
              <x v="1"/>
            </reference>
          </references>
        </pivotArea>
        <pivotArea type="data" collapsedLevelsAreSubtotals="1" fieldPosition="0">
          <references count="3">
            <reference field="4294967294" count="2" selected="0">
              <x v="0"/>
              <x v="1"/>
            </reference>
            <reference field="30" count="1">
              <x v="4"/>
            </reference>
            <reference field="31" count="1" selected="0">
              <x v="1"/>
            </reference>
          </references>
        </pivotArea>
        <pivotArea type="data" collapsedLevelsAreSubtotals="1" fieldPosition="0">
          <references count="4">
            <reference field="4294967294" count="2" selected="0">
              <x v="0"/>
              <x v="1"/>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2" selected="0">
              <x v="0"/>
              <x v="1"/>
            </reference>
            <reference field="30" count="1">
              <x v="6"/>
            </reference>
            <reference field="31" count="1" selected="0">
              <x v="1"/>
            </reference>
          </references>
        </pivotArea>
        <pivotArea type="data" collapsedLevelsAreSubtotals="1" fieldPosition="0">
          <references count="3">
            <reference field="4294967294" count="2" selected="0">
              <x v="0"/>
              <x v="1"/>
            </reference>
            <reference field="30" count="1">
              <x v="7"/>
            </reference>
            <reference field="31" count="1" selected="0">
              <x v="1"/>
            </reference>
          </references>
        </pivotArea>
        <pivotArea type="data" collapsedLevelsAreSubtotals="1" fieldPosition="0">
          <references count="3">
            <reference field="4294967294" count="2" selected="0">
              <x v="0"/>
              <x v="1"/>
            </reference>
            <reference field="30" count="1">
              <x v="11"/>
            </reference>
            <reference field="31" count="1" selected="0">
              <x v="1"/>
            </reference>
          </references>
        </pivotArea>
        <pivotArea type="data" collapsedLevelsAreSubtotals="1" fieldPosition="0">
          <references count="3">
            <reference field="4294967294" count="2" selected="0">
              <x v="0"/>
              <x v="1"/>
            </reference>
            <reference field="30" count="1">
              <x v="12"/>
            </reference>
            <reference field="31" count="1" selected="0">
              <x v="1"/>
            </reference>
          </references>
        </pivotArea>
        <pivotArea type="data" collapsedLevelsAreSubtotals="1" fieldPosition="0">
          <references count="3">
            <reference field="4294967294" count="2" selected="0">
              <x v="0"/>
              <x v="1"/>
            </reference>
            <reference field="30" count="1">
              <x v="13"/>
            </reference>
            <reference field="31" count="1" selected="0">
              <x v="1"/>
            </reference>
          </references>
        </pivotArea>
        <pivotArea type="data" collapsedLevelsAreSubtotals="1" fieldPosition="0">
          <references count="3">
            <reference field="4294967294" count="2" selected="0">
              <x v="0"/>
              <x v="1"/>
            </reference>
            <reference field="30" count="1">
              <x v="15"/>
            </reference>
            <reference field="31" count="1" selected="0">
              <x v="1"/>
            </reference>
          </references>
        </pivotArea>
        <pivotArea type="data" collapsedLevelsAreSubtotals="1" fieldPosition="0">
          <references count="3">
            <reference field="4294967294" count="2" selected="0">
              <x v="0"/>
              <x v="1"/>
            </reference>
            <reference field="30" count="1">
              <x v="17"/>
            </reference>
            <reference field="31" count="1" selected="0">
              <x v="1"/>
            </reference>
          </references>
        </pivotArea>
        <pivotArea type="data" collapsedLevelsAreSubtotals="1" fieldPosition="0">
          <references count="3">
            <reference field="4294967294" count="2" selected="0">
              <x v="0"/>
              <x v="1"/>
            </reference>
            <reference field="30" count="1">
              <x v="18"/>
            </reference>
            <reference field="31" count="1" selected="0">
              <x v="1"/>
            </reference>
          </references>
        </pivotArea>
        <pivotArea type="data" collapsedLevelsAreSubtotals="1" fieldPosition="0">
          <references count="3">
            <reference field="4294967294" count="2" selected="0">
              <x v="0"/>
              <x v="1"/>
            </reference>
            <reference field="30" count="1">
              <x v="19"/>
            </reference>
            <reference field="31" count="1" selected="0">
              <x v="1"/>
            </reference>
          </references>
        </pivotArea>
        <pivotArea type="data" collapsedLevelsAreSubtotals="1" fieldPosition="0">
          <references count="3">
            <reference field="4294967294" count="2" selected="0">
              <x v="0"/>
              <x v="1"/>
            </reference>
            <reference field="30" count="1">
              <x v="20"/>
            </reference>
            <reference field="31" count="1" selected="0">
              <x v="1"/>
            </reference>
          </references>
        </pivotArea>
        <pivotArea type="data" collapsedLevelsAreSubtotals="1" fieldPosition="0">
          <references count="3">
            <reference field="4294967294" count="2" selected="0">
              <x v="0"/>
              <x v="1"/>
            </reference>
            <reference field="30" count="1">
              <x v="21"/>
            </reference>
            <reference field="31" count="1" selected="0">
              <x v="1"/>
            </reference>
          </references>
        </pivotArea>
        <pivotArea type="data" collapsedLevelsAreSubtotals="1" fieldPosition="0">
          <references count="3">
            <reference field="4294967294" count="2" selected="0">
              <x v="0"/>
              <x v="1"/>
            </reference>
            <reference field="30" count="1">
              <x v="22"/>
            </reference>
            <reference field="31" count="1" selected="0">
              <x v="1"/>
            </reference>
          </references>
        </pivotArea>
      </pivotAreas>
    </conditionalFormat>
    <conditionalFormat priority="262">
      <pivotAreas count="19">
        <pivotArea type="data" collapsedLevelsAreSubtotals="1" fieldPosition="0">
          <references count="3">
            <reference field="4294967294" count="2" selected="0">
              <x v="0"/>
              <x v="1"/>
            </reference>
            <reference field="30" count="1">
              <x v="8"/>
            </reference>
            <reference field="31" count="1" selected="0">
              <x v="0"/>
            </reference>
          </references>
        </pivotArea>
        <pivotArea type="data" collapsedLevelsAreSubtotals="1" fieldPosition="0">
          <references count="2">
            <reference field="4294967294" count="2" selected="0">
              <x v="0"/>
              <x v="1"/>
            </reference>
            <reference field="31" count="1">
              <x v="1"/>
            </reference>
          </references>
        </pivotArea>
        <pivotArea type="data" collapsedLevelsAreSubtotals="1" fieldPosition="0">
          <references count="3">
            <reference field="4294967294" count="2" selected="0">
              <x v="0"/>
              <x v="1"/>
            </reference>
            <reference field="30" count="1">
              <x v="0"/>
            </reference>
            <reference field="31" count="1" selected="0">
              <x v="1"/>
            </reference>
          </references>
        </pivotArea>
        <pivotArea type="data" collapsedLevelsAreSubtotals="1" fieldPosition="0">
          <references count="3">
            <reference field="4294967294" count="2" selected="0">
              <x v="0"/>
              <x v="1"/>
            </reference>
            <reference field="30" count="1">
              <x v="1"/>
            </reference>
            <reference field="31" count="1" selected="0">
              <x v="1"/>
            </reference>
          </references>
        </pivotArea>
        <pivotArea type="data" collapsedLevelsAreSubtotals="1" fieldPosition="0">
          <references count="3">
            <reference field="4294967294" count="2" selected="0">
              <x v="0"/>
              <x v="1"/>
            </reference>
            <reference field="30" count="1">
              <x v="3"/>
            </reference>
            <reference field="31" count="1" selected="0">
              <x v="1"/>
            </reference>
          </references>
        </pivotArea>
        <pivotArea type="data" collapsedLevelsAreSubtotals="1" fieldPosition="0">
          <references count="3">
            <reference field="4294967294" count="2" selected="0">
              <x v="0"/>
              <x v="1"/>
            </reference>
            <reference field="30" count="1">
              <x v="4"/>
            </reference>
            <reference field="31" count="1" selected="0">
              <x v="1"/>
            </reference>
          </references>
        </pivotArea>
        <pivotArea type="data" collapsedLevelsAreSubtotals="1" fieldPosition="0">
          <references count="4">
            <reference field="4294967294" count="2" selected="0">
              <x v="0"/>
              <x v="1"/>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2" selected="0">
              <x v="0"/>
              <x v="1"/>
            </reference>
            <reference field="30" count="1">
              <x v="6"/>
            </reference>
            <reference field="31" count="1" selected="0">
              <x v="1"/>
            </reference>
          </references>
        </pivotArea>
        <pivotArea type="data" collapsedLevelsAreSubtotals="1" fieldPosition="0">
          <references count="3">
            <reference field="4294967294" count="2" selected="0">
              <x v="0"/>
              <x v="1"/>
            </reference>
            <reference field="30" count="1">
              <x v="7"/>
            </reference>
            <reference field="31" count="1" selected="0">
              <x v="1"/>
            </reference>
          </references>
        </pivotArea>
        <pivotArea type="data" collapsedLevelsAreSubtotals="1" fieldPosition="0">
          <references count="3">
            <reference field="4294967294" count="2" selected="0">
              <x v="0"/>
              <x v="1"/>
            </reference>
            <reference field="30" count="1">
              <x v="11"/>
            </reference>
            <reference field="31" count="1" selected="0">
              <x v="1"/>
            </reference>
          </references>
        </pivotArea>
        <pivotArea type="data" collapsedLevelsAreSubtotals="1" fieldPosition="0">
          <references count="3">
            <reference field="4294967294" count="2" selected="0">
              <x v="0"/>
              <x v="1"/>
            </reference>
            <reference field="30" count="1">
              <x v="12"/>
            </reference>
            <reference field="31" count="1" selected="0">
              <x v="1"/>
            </reference>
          </references>
        </pivotArea>
        <pivotArea type="data" collapsedLevelsAreSubtotals="1" fieldPosition="0">
          <references count="3">
            <reference field="4294967294" count="2" selected="0">
              <x v="0"/>
              <x v="1"/>
            </reference>
            <reference field="30" count="1">
              <x v="13"/>
            </reference>
            <reference field="31" count="1" selected="0">
              <x v="1"/>
            </reference>
          </references>
        </pivotArea>
        <pivotArea type="data" collapsedLevelsAreSubtotals="1" fieldPosition="0">
          <references count="3">
            <reference field="4294967294" count="2" selected="0">
              <x v="0"/>
              <x v="1"/>
            </reference>
            <reference field="30" count="1">
              <x v="15"/>
            </reference>
            <reference field="31" count="1" selected="0">
              <x v="1"/>
            </reference>
          </references>
        </pivotArea>
        <pivotArea type="data" collapsedLevelsAreSubtotals="1" fieldPosition="0">
          <references count="3">
            <reference field="4294967294" count="2" selected="0">
              <x v="0"/>
              <x v="1"/>
            </reference>
            <reference field="30" count="1">
              <x v="17"/>
            </reference>
            <reference field="31" count="1" selected="0">
              <x v="1"/>
            </reference>
          </references>
        </pivotArea>
        <pivotArea type="data" collapsedLevelsAreSubtotals="1" fieldPosition="0">
          <references count="3">
            <reference field="4294967294" count="2" selected="0">
              <x v="0"/>
              <x v="1"/>
            </reference>
            <reference field="30" count="1">
              <x v="18"/>
            </reference>
            <reference field="31" count="1" selected="0">
              <x v="1"/>
            </reference>
          </references>
        </pivotArea>
        <pivotArea type="data" collapsedLevelsAreSubtotals="1" fieldPosition="0">
          <references count="3">
            <reference field="4294967294" count="2" selected="0">
              <x v="0"/>
              <x v="1"/>
            </reference>
            <reference field="30" count="1">
              <x v="19"/>
            </reference>
            <reference field="31" count="1" selected="0">
              <x v="1"/>
            </reference>
          </references>
        </pivotArea>
        <pivotArea type="data" collapsedLevelsAreSubtotals="1" fieldPosition="0">
          <references count="3">
            <reference field="4294967294" count="2" selected="0">
              <x v="0"/>
              <x v="1"/>
            </reference>
            <reference field="30" count="1">
              <x v="20"/>
            </reference>
            <reference field="31" count="1" selected="0">
              <x v="1"/>
            </reference>
          </references>
        </pivotArea>
        <pivotArea type="data" collapsedLevelsAreSubtotals="1" fieldPosition="0">
          <references count="3">
            <reference field="4294967294" count="2" selected="0">
              <x v="0"/>
              <x v="1"/>
            </reference>
            <reference field="30" count="1">
              <x v="21"/>
            </reference>
            <reference field="31" count="1" selected="0">
              <x v="1"/>
            </reference>
          </references>
        </pivotArea>
        <pivotArea type="data" collapsedLevelsAreSubtotals="1" fieldPosition="0">
          <references count="3">
            <reference field="4294967294" count="2" selected="0">
              <x v="0"/>
              <x v="1"/>
            </reference>
            <reference field="30" count="1">
              <x v="22"/>
            </reference>
            <reference field="31" count="1" selected="0">
              <x v="1"/>
            </reference>
          </references>
        </pivotArea>
      </pivotAreas>
    </conditionalFormat>
    <conditionalFormat priority="265">
      <pivotAreas count="19">
        <pivotArea type="data" collapsedLevelsAreSubtotals="1" fieldPosition="0">
          <references count="3">
            <reference field="4294967294" count="2" selected="0">
              <x v="0"/>
              <x v="1"/>
            </reference>
            <reference field="30" count="1">
              <x v="8"/>
            </reference>
            <reference field="31" count="1" selected="0">
              <x v="0"/>
            </reference>
          </references>
        </pivotArea>
        <pivotArea type="data" collapsedLevelsAreSubtotals="1" fieldPosition="0">
          <references count="2">
            <reference field="4294967294" count="2" selected="0">
              <x v="0"/>
              <x v="1"/>
            </reference>
            <reference field="31" count="1">
              <x v="1"/>
            </reference>
          </references>
        </pivotArea>
        <pivotArea type="data" collapsedLevelsAreSubtotals="1" fieldPosition="0">
          <references count="3">
            <reference field="4294967294" count="2" selected="0">
              <x v="0"/>
              <x v="1"/>
            </reference>
            <reference field="30" count="1">
              <x v="0"/>
            </reference>
            <reference field="31" count="1" selected="0">
              <x v="1"/>
            </reference>
          </references>
        </pivotArea>
        <pivotArea type="data" collapsedLevelsAreSubtotals="1" fieldPosition="0">
          <references count="3">
            <reference field="4294967294" count="2" selected="0">
              <x v="0"/>
              <x v="1"/>
            </reference>
            <reference field="30" count="1">
              <x v="1"/>
            </reference>
            <reference field="31" count="1" selected="0">
              <x v="1"/>
            </reference>
          </references>
        </pivotArea>
        <pivotArea type="data" collapsedLevelsAreSubtotals="1" fieldPosition="0">
          <references count="3">
            <reference field="4294967294" count="2" selected="0">
              <x v="0"/>
              <x v="1"/>
            </reference>
            <reference field="30" count="1">
              <x v="3"/>
            </reference>
            <reference field="31" count="1" selected="0">
              <x v="1"/>
            </reference>
          </references>
        </pivotArea>
        <pivotArea type="data" collapsedLevelsAreSubtotals="1" fieldPosition="0">
          <references count="3">
            <reference field="4294967294" count="2" selected="0">
              <x v="0"/>
              <x v="1"/>
            </reference>
            <reference field="30" count="1">
              <x v="4"/>
            </reference>
            <reference field="31" count="1" selected="0">
              <x v="1"/>
            </reference>
          </references>
        </pivotArea>
        <pivotArea type="data" collapsedLevelsAreSubtotals="1" fieldPosition="0">
          <references count="4">
            <reference field="4294967294" count="2" selected="0">
              <x v="0"/>
              <x v="1"/>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2" selected="0">
              <x v="0"/>
              <x v="1"/>
            </reference>
            <reference field="30" count="1">
              <x v="6"/>
            </reference>
            <reference field="31" count="1" selected="0">
              <x v="1"/>
            </reference>
          </references>
        </pivotArea>
        <pivotArea type="data" collapsedLevelsAreSubtotals="1" fieldPosition="0">
          <references count="3">
            <reference field="4294967294" count="2" selected="0">
              <x v="0"/>
              <x v="1"/>
            </reference>
            <reference field="30" count="1">
              <x v="7"/>
            </reference>
            <reference field="31" count="1" selected="0">
              <x v="1"/>
            </reference>
          </references>
        </pivotArea>
        <pivotArea type="data" collapsedLevelsAreSubtotals="1" fieldPosition="0">
          <references count="3">
            <reference field="4294967294" count="2" selected="0">
              <x v="0"/>
              <x v="1"/>
            </reference>
            <reference field="30" count="1">
              <x v="11"/>
            </reference>
            <reference field="31" count="1" selected="0">
              <x v="1"/>
            </reference>
          </references>
        </pivotArea>
        <pivotArea type="data" collapsedLevelsAreSubtotals="1" fieldPosition="0">
          <references count="3">
            <reference field="4294967294" count="2" selected="0">
              <x v="0"/>
              <x v="1"/>
            </reference>
            <reference field="30" count="1">
              <x v="12"/>
            </reference>
            <reference field="31" count="1" selected="0">
              <x v="1"/>
            </reference>
          </references>
        </pivotArea>
        <pivotArea type="data" collapsedLevelsAreSubtotals="1" fieldPosition="0">
          <references count="3">
            <reference field="4294967294" count="2" selected="0">
              <x v="0"/>
              <x v="1"/>
            </reference>
            <reference field="30" count="1">
              <x v="13"/>
            </reference>
            <reference field="31" count="1" selected="0">
              <x v="1"/>
            </reference>
          </references>
        </pivotArea>
        <pivotArea type="data" collapsedLevelsAreSubtotals="1" fieldPosition="0">
          <references count="3">
            <reference field="4294967294" count="2" selected="0">
              <x v="0"/>
              <x v="1"/>
            </reference>
            <reference field="30" count="1">
              <x v="15"/>
            </reference>
            <reference field="31" count="1" selected="0">
              <x v="1"/>
            </reference>
          </references>
        </pivotArea>
        <pivotArea type="data" collapsedLevelsAreSubtotals="1" fieldPosition="0">
          <references count="3">
            <reference field="4294967294" count="2" selected="0">
              <x v="0"/>
              <x v="1"/>
            </reference>
            <reference field="30" count="1">
              <x v="17"/>
            </reference>
            <reference field="31" count="1" selected="0">
              <x v="1"/>
            </reference>
          </references>
        </pivotArea>
        <pivotArea type="data" collapsedLevelsAreSubtotals="1" fieldPosition="0">
          <references count="3">
            <reference field="4294967294" count="2" selected="0">
              <x v="0"/>
              <x v="1"/>
            </reference>
            <reference field="30" count="1">
              <x v="18"/>
            </reference>
            <reference field="31" count="1" selected="0">
              <x v="1"/>
            </reference>
          </references>
        </pivotArea>
        <pivotArea type="data" collapsedLevelsAreSubtotals="1" fieldPosition="0">
          <references count="3">
            <reference field="4294967294" count="2" selected="0">
              <x v="0"/>
              <x v="1"/>
            </reference>
            <reference field="30" count="1">
              <x v="19"/>
            </reference>
            <reference field="31" count="1" selected="0">
              <x v="1"/>
            </reference>
          </references>
        </pivotArea>
        <pivotArea type="data" collapsedLevelsAreSubtotals="1" fieldPosition="0">
          <references count="3">
            <reference field="4294967294" count="2" selected="0">
              <x v="0"/>
              <x v="1"/>
            </reference>
            <reference field="30" count="1">
              <x v="20"/>
            </reference>
            <reference field="31" count="1" selected="0">
              <x v="1"/>
            </reference>
          </references>
        </pivotArea>
        <pivotArea type="data" collapsedLevelsAreSubtotals="1" fieldPosition="0">
          <references count="3">
            <reference field="4294967294" count="2" selected="0">
              <x v="0"/>
              <x v="1"/>
            </reference>
            <reference field="30" count="1">
              <x v="21"/>
            </reference>
            <reference field="31" count="1" selected="0">
              <x v="1"/>
            </reference>
          </references>
        </pivotArea>
        <pivotArea type="data" collapsedLevelsAreSubtotals="1" fieldPosition="0">
          <references count="3">
            <reference field="4294967294" count="2" selected="0">
              <x v="0"/>
              <x v="1"/>
            </reference>
            <reference field="30" count="1">
              <x v="22"/>
            </reference>
            <reference field="31" count="1" selected="0">
              <x v="1"/>
            </reference>
          </references>
        </pivotArea>
      </pivotAreas>
    </conditionalFormat>
    <conditionalFormat priority="268">
      <pivotAreas count="19">
        <pivotArea type="data" collapsedLevelsAreSubtotals="1" fieldPosition="0">
          <references count="3">
            <reference field="4294967294" count="2" selected="0">
              <x v="0"/>
              <x v="1"/>
            </reference>
            <reference field="30" count="1">
              <x v="8"/>
            </reference>
            <reference field="31" count="1" selected="0">
              <x v="0"/>
            </reference>
          </references>
        </pivotArea>
        <pivotArea type="data" collapsedLevelsAreSubtotals="1" fieldPosition="0">
          <references count="2">
            <reference field="4294967294" count="2" selected="0">
              <x v="0"/>
              <x v="1"/>
            </reference>
            <reference field="31" count="1">
              <x v="1"/>
            </reference>
          </references>
        </pivotArea>
        <pivotArea type="data" collapsedLevelsAreSubtotals="1" fieldPosition="0">
          <references count="3">
            <reference field="4294967294" count="2" selected="0">
              <x v="0"/>
              <x v="1"/>
            </reference>
            <reference field="30" count="1">
              <x v="0"/>
            </reference>
            <reference field="31" count="1" selected="0">
              <x v="1"/>
            </reference>
          </references>
        </pivotArea>
        <pivotArea type="data" collapsedLevelsAreSubtotals="1" fieldPosition="0">
          <references count="3">
            <reference field="4294967294" count="2" selected="0">
              <x v="0"/>
              <x v="1"/>
            </reference>
            <reference field="30" count="1">
              <x v="1"/>
            </reference>
            <reference field="31" count="1" selected="0">
              <x v="1"/>
            </reference>
          </references>
        </pivotArea>
        <pivotArea type="data" collapsedLevelsAreSubtotals="1" fieldPosition="0">
          <references count="3">
            <reference field="4294967294" count="2" selected="0">
              <x v="0"/>
              <x v="1"/>
            </reference>
            <reference field="30" count="1">
              <x v="3"/>
            </reference>
            <reference field="31" count="1" selected="0">
              <x v="1"/>
            </reference>
          </references>
        </pivotArea>
        <pivotArea type="data" collapsedLevelsAreSubtotals="1" fieldPosition="0">
          <references count="3">
            <reference field="4294967294" count="2" selected="0">
              <x v="0"/>
              <x v="1"/>
            </reference>
            <reference field="30" count="1">
              <x v="4"/>
            </reference>
            <reference field="31" count="1" selected="0">
              <x v="1"/>
            </reference>
          </references>
        </pivotArea>
        <pivotArea type="data" collapsedLevelsAreSubtotals="1" fieldPosition="0">
          <references count="4">
            <reference field="4294967294" count="2" selected="0">
              <x v="0"/>
              <x v="1"/>
            </reference>
            <reference field="6" count="1">
              <x v="222"/>
            </reference>
            <reference field="30" count="1" selected="0">
              <x v="4"/>
            </reference>
            <reference field="31" count="1" selected="0">
              <x v="1"/>
            </reference>
          </references>
        </pivotArea>
        <pivotArea type="data" collapsedLevelsAreSubtotals="1" fieldPosition="0">
          <references count="3">
            <reference field="4294967294" count="2" selected="0">
              <x v="0"/>
              <x v="1"/>
            </reference>
            <reference field="30" count="1">
              <x v="6"/>
            </reference>
            <reference field="31" count="1" selected="0">
              <x v="1"/>
            </reference>
          </references>
        </pivotArea>
        <pivotArea type="data" collapsedLevelsAreSubtotals="1" fieldPosition="0">
          <references count="3">
            <reference field="4294967294" count="2" selected="0">
              <x v="0"/>
              <x v="1"/>
            </reference>
            <reference field="30" count="1">
              <x v="7"/>
            </reference>
            <reference field="31" count="1" selected="0">
              <x v="1"/>
            </reference>
          </references>
        </pivotArea>
        <pivotArea type="data" collapsedLevelsAreSubtotals="1" fieldPosition="0">
          <references count="3">
            <reference field="4294967294" count="2" selected="0">
              <x v="0"/>
              <x v="1"/>
            </reference>
            <reference field="30" count="1">
              <x v="11"/>
            </reference>
            <reference field="31" count="1" selected="0">
              <x v="1"/>
            </reference>
          </references>
        </pivotArea>
        <pivotArea type="data" collapsedLevelsAreSubtotals="1" fieldPosition="0">
          <references count="3">
            <reference field="4294967294" count="2" selected="0">
              <x v="0"/>
              <x v="1"/>
            </reference>
            <reference field="30" count="1">
              <x v="12"/>
            </reference>
            <reference field="31" count="1" selected="0">
              <x v="1"/>
            </reference>
          </references>
        </pivotArea>
        <pivotArea type="data" collapsedLevelsAreSubtotals="1" fieldPosition="0">
          <references count="3">
            <reference field="4294967294" count="2" selected="0">
              <x v="0"/>
              <x v="1"/>
            </reference>
            <reference field="30" count="1">
              <x v="13"/>
            </reference>
            <reference field="31" count="1" selected="0">
              <x v="1"/>
            </reference>
          </references>
        </pivotArea>
        <pivotArea type="data" collapsedLevelsAreSubtotals="1" fieldPosition="0">
          <references count="3">
            <reference field="4294967294" count="2" selected="0">
              <x v="0"/>
              <x v="1"/>
            </reference>
            <reference field="30" count="1">
              <x v="15"/>
            </reference>
            <reference field="31" count="1" selected="0">
              <x v="1"/>
            </reference>
          </references>
        </pivotArea>
        <pivotArea type="data" collapsedLevelsAreSubtotals="1" fieldPosition="0">
          <references count="3">
            <reference field="4294967294" count="2" selected="0">
              <x v="0"/>
              <x v="1"/>
            </reference>
            <reference field="30" count="1">
              <x v="17"/>
            </reference>
            <reference field="31" count="1" selected="0">
              <x v="1"/>
            </reference>
          </references>
        </pivotArea>
        <pivotArea type="data" collapsedLevelsAreSubtotals="1" fieldPosition="0">
          <references count="3">
            <reference field="4294967294" count="2" selected="0">
              <x v="0"/>
              <x v="1"/>
            </reference>
            <reference field="30" count="1">
              <x v="18"/>
            </reference>
            <reference field="31" count="1" selected="0">
              <x v="1"/>
            </reference>
          </references>
        </pivotArea>
        <pivotArea type="data" collapsedLevelsAreSubtotals="1" fieldPosition="0">
          <references count="3">
            <reference field="4294967294" count="2" selected="0">
              <x v="0"/>
              <x v="1"/>
            </reference>
            <reference field="30" count="1">
              <x v="19"/>
            </reference>
            <reference field="31" count="1" selected="0">
              <x v="1"/>
            </reference>
          </references>
        </pivotArea>
        <pivotArea type="data" collapsedLevelsAreSubtotals="1" fieldPosition="0">
          <references count="3">
            <reference field="4294967294" count="2" selected="0">
              <x v="0"/>
              <x v="1"/>
            </reference>
            <reference field="30" count="1">
              <x v="20"/>
            </reference>
            <reference field="31" count="1" selected="0">
              <x v="1"/>
            </reference>
          </references>
        </pivotArea>
        <pivotArea type="data" collapsedLevelsAreSubtotals="1" fieldPosition="0">
          <references count="3">
            <reference field="4294967294" count="2" selected="0">
              <x v="0"/>
              <x v="1"/>
            </reference>
            <reference field="30" count="1">
              <x v="21"/>
            </reference>
            <reference field="31" count="1" selected="0">
              <x v="1"/>
            </reference>
          </references>
        </pivotArea>
        <pivotArea type="data" collapsedLevelsAreSubtotals="1" fieldPosition="0">
          <references count="3">
            <reference field="4294967294" count="2" selected="0">
              <x v="0"/>
              <x v="1"/>
            </reference>
            <reference field="30" count="1">
              <x v="22"/>
            </reference>
            <reference field="31" count="1" selected="0">
              <x v="1"/>
            </reference>
          </references>
        </pivotArea>
      </pivotAreas>
    </conditionalFormat>
    <conditionalFormat priority="271">
      <pivotAreas count="11">
        <pivotArea type="data" collapsedLevelsAreSubtotals="1" fieldPosition="0">
          <references count="3">
            <reference field="4294967294" count="1" selected="0">
              <x v="9"/>
            </reference>
            <reference field="30" count="1">
              <x v="9"/>
            </reference>
            <reference field="31" count="1" selected="0">
              <x v="4"/>
            </reference>
          </references>
        </pivotArea>
        <pivotArea type="data" collapsedLevelsAreSubtotals="1" fieldPosition="0">
          <references count="3">
            <reference field="4294967294" count="1" selected="0">
              <x v="9"/>
            </reference>
            <reference field="30" count="1">
              <x v="14"/>
            </reference>
            <reference field="31" count="1" selected="0">
              <x v="4"/>
            </reference>
          </references>
        </pivotArea>
        <pivotArea type="data" collapsedLevelsAreSubtotals="1" fieldPosition="0">
          <references count="3">
            <reference field="4294967294" count="1" selected="0">
              <x v="9"/>
            </reference>
            <reference field="30" count="1">
              <x v="15"/>
            </reference>
            <reference field="31" count="1" selected="0">
              <x v="4"/>
            </reference>
          </references>
        </pivotArea>
        <pivotArea type="data" collapsedLevelsAreSubtotals="1" fieldPosition="0">
          <references count="3">
            <reference field="4294967294" count="1" selected="0">
              <x v="9"/>
            </reference>
            <reference field="30" count="1">
              <x v="19"/>
            </reference>
            <reference field="31" count="1" selected="0">
              <x v="4"/>
            </reference>
          </references>
        </pivotArea>
        <pivotArea type="data" collapsedLevelsAreSubtotals="1" fieldPosition="0">
          <references count="3">
            <reference field="4294967294" count="1" selected="0">
              <x v="9"/>
            </reference>
            <reference field="30" count="1">
              <x v="23"/>
            </reference>
            <reference field="31" count="1" selected="0">
              <x v="4"/>
            </reference>
          </references>
        </pivotArea>
        <pivotArea type="data" collapsedLevelsAreSubtotals="1" fieldPosition="0">
          <references count="3">
            <reference field="4294967294" count="1" selected="0">
              <x v="9"/>
            </reference>
            <reference field="30" count="1">
              <x v="24"/>
            </reference>
            <reference field="31" count="1" selected="0">
              <x v="4"/>
            </reference>
          </references>
        </pivotArea>
        <pivotArea type="data" collapsedLevelsAreSubtotals="1" fieldPosition="0">
          <references count="3">
            <reference field="4294967294" count="1" selected="0">
              <x v="9"/>
            </reference>
            <reference field="30" count="1">
              <x v="29"/>
            </reference>
            <reference field="31" count="1" selected="0">
              <x v="4"/>
            </reference>
          </references>
        </pivotArea>
        <pivotArea type="data" collapsedLevelsAreSubtotals="1" fieldPosition="0">
          <references count="3">
            <reference field="4294967294" count="1" selected="0">
              <x v="9"/>
            </reference>
            <reference field="30" count="1">
              <x v="31"/>
            </reference>
            <reference field="31" count="1" selected="0">
              <x v="4"/>
            </reference>
          </references>
        </pivotArea>
        <pivotArea type="data" collapsedLevelsAreSubtotals="1" fieldPosition="0">
          <references count="4">
            <reference field="4294967294" count="1" selected="0">
              <x v="9"/>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1" selected="0">
              <x v="9"/>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1" selected="0">
              <x v="9"/>
            </reference>
          </references>
        </pivotArea>
      </pivotAreas>
    </conditionalFormat>
    <conditionalFormat priority="272">
      <pivotAreas count="11">
        <pivotArea type="data" collapsedLevelsAreSubtotals="1" fieldPosition="0">
          <references count="3">
            <reference field="4294967294" count="1" selected="0">
              <x v="9"/>
            </reference>
            <reference field="30" count="1">
              <x v="9"/>
            </reference>
            <reference field="31" count="1" selected="0">
              <x v="4"/>
            </reference>
          </references>
        </pivotArea>
        <pivotArea type="data" collapsedLevelsAreSubtotals="1" fieldPosition="0">
          <references count="3">
            <reference field="4294967294" count="1" selected="0">
              <x v="9"/>
            </reference>
            <reference field="30" count="1">
              <x v="14"/>
            </reference>
            <reference field="31" count="1" selected="0">
              <x v="4"/>
            </reference>
          </references>
        </pivotArea>
        <pivotArea type="data" collapsedLevelsAreSubtotals="1" fieldPosition="0">
          <references count="3">
            <reference field="4294967294" count="1" selected="0">
              <x v="9"/>
            </reference>
            <reference field="30" count="1">
              <x v="15"/>
            </reference>
            <reference field="31" count="1" selected="0">
              <x v="4"/>
            </reference>
          </references>
        </pivotArea>
        <pivotArea type="data" collapsedLevelsAreSubtotals="1" fieldPosition="0">
          <references count="3">
            <reference field="4294967294" count="1" selected="0">
              <x v="9"/>
            </reference>
            <reference field="30" count="1">
              <x v="19"/>
            </reference>
            <reference field="31" count="1" selected="0">
              <x v="4"/>
            </reference>
          </references>
        </pivotArea>
        <pivotArea type="data" collapsedLevelsAreSubtotals="1" fieldPosition="0">
          <references count="3">
            <reference field="4294967294" count="1" selected="0">
              <x v="9"/>
            </reference>
            <reference field="30" count="1">
              <x v="23"/>
            </reference>
            <reference field="31" count="1" selected="0">
              <x v="4"/>
            </reference>
          </references>
        </pivotArea>
        <pivotArea type="data" collapsedLevelsAreSubtotals="1" fieldPosition="0">
          <references count="3">
            <reference field="4294967294" count="1" selected="0">
              <x v="9"/>
            </reference>
            <reference field="30" count="1">
              <x v="24"/>
            </reference>
            <reference field="31" count="1" selected="0">
              <x v="4"/>
            </reference>
          </references>
        </pivotArea>
        <pivotArea type="data" collapsedLevelsAreSubtotals="1" fieldPosition="0">
          <references count="3">
            <reference field="4294967294" count="1" selected="0">
              <x v="9"/>
            </reference>
            <reference field="30" count="1">
              <x v="29"/>
            </reference>
            <reference field="31" count="1" selected="0">
              <x v="4"/>
            </reference>
          </references>
        </pivotArea>
        <pivotArea type="data" collapsedLevelsAreSubtotals="1" fieldPosition="0">
          <references count="3">
            <reference field="4294967294" count="1" selected="0">
              <x v="9"/>
            </reference>
            <reference field="30" count="1">
              <x v="31"/>
            </reference>
            <reference field="31" count="1" selected="0">
              <x v="4"/>
            </reference>
          </references>
        </pivotArea>
        <pivotArea type="data" collapsedLevelsAreSubtotals="1" fieldPosition="0">
          <references count="4">
            <reference field="4294967294" count="1" selected="0">
              <x v="9"/>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1" selected="0">
              <x v="9"/>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1" selected="0">
              <x v="9"/>
            </reference>
          </references>
        </pivotArea>
      </pivotAreas>
    </conditionalFormat>
    <conditionalFormat priority="273">
      <pivotAreas count="11">
        <pivotArea type="data" collapsedLevelsAreSubtotals="1" fieldPosition="0">
          <references count="3">
            <reference field="4294967294" count="3" selected="0">
              <x v="5"/>
              <x v="6"/>
              <x v="7"/>
            </reference>
            <reference field="30" count="1">
              <x v="9"/>
            </reference>
            <reference field="31" count="1" selected="0">
              <x v="4"/>
            </reference>
          </references>
        </pivotArea>
        <pivotArea type="data" collapsedLevelsAreSubtotals="1" fieldPosition="0">
          <references count="3">
            <reference field="4294967294" count="3" selected="0">
              <x v="5"/>
              <x v="6"/>
              <x v="7"/>
            </reference>
            <reference field="30" count="1">
              <x v="14"/>
            </reference>
            <reference field="31" count="1" selected="0">
              <x v="4"/>
            </reference>
          </references>
        </pivotArea>
        <pivotArea type="data" collapsedLevelsAreSubtotals="1" fieldPosition="0">
          <references count="3">
            <reference field="4294967294" count="3" selected="0">
              <x v="5"/>
              <x v="6"/>
              <x v="7"/>
            </reference>
            <reference field="30" count="1">
              <x v="15"/>
            </reference>
            <reference field="31" count="1" selected="0">
              <x v="4"/>
            </reference>
          </references>
        </pivotArea>
        <pivotArea type="data" collapsedLevelsAreSubtotals="1" fieldPosition="0">
          <references count="3">
            <reference field="4294967294" count="3" selected="0">
              <x v="5"/>
              <x v="6"/>
              <x v="7"/>
            </reference>
            <reference field="30" count="1">
              <x v="19"/>
            </reference>
            <reference field="31" count="1" selected="0">
              <x v="4"/>
            </reference>
          </references>
        </pivotArea>
        <pivotArea type="data" collapsedLevelsAreSubtotals="1" fieldPosition="0">
          <references count="3">
            <reference field="4294967294" count="3" selected="0">
              <x v="5"/>
              <x v="6"/>
              <x v="7"/>
            </reference>
            <reference field="30" count="1">
              <x v="23"/>
            </reference>
            <reference field="31" count="1" selected="0">
              <x v="4"/>
            </reference>
          </references>
        </pivotArea>
        <pivotArea type="data" collapsedLevelsAreSubtotals="1" fieldPosition="0">
          <references count="3">
            <reference field="4294967294" count="3" selected="0">
              <x v="5"/>
              <x v="6"/>
              <x v="7"/>
            </reference>
            <reference field="30" count="1">
              <x v="24"/>
            </reference>
            <reference field="31" count="1" selected="0">
              <x v="4"/>
            </reference>
          </references>
        </pivotArea>
        <pivotArea type="data" collapsedLevelsAreSubtotals="1" fieldPosition="0">
          <references count="3">
            <reference field="4294967294" count="3" selected="0">
              <x v="5"/>
              <x v="6"/>
              <x v="7"/>
            </reference>
            <reference field="30" count="1">
              <x v="29"/>
            </reference>
            <reference field="31" count="1" selected="0">
              <x v="4"/>
            </reference>
          </references>
        </pivotArea>
        <pivotArea type="data" collapsedLevelsAreSubtotals="1" fieldPosition="0">
          <references count="3">
            <reference field="4294967294" count="3" selected="0">
              <x v="5"/>
              <x v="6"/>
              <x v="7"/>
            </reference>
            <reference field="30" count="1">
              <x v="31"/>
            </reference>
            <reference field="31" count="1" selected="0">
              <x v="4"/>
            </reference>
          </references>
        </pivotArea>
        <pivotArea type="data" collapsedLevelsAreSubtotals="1" fieldPosition="0">
          <references count="4">
            <reference field="4294967294" count="3" selected="0">
              <x v="5"/>
              <x v="6"/>
              <x v="7"/>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3" selected="0">
              <x v="5"/>
              <x v="6"/>
              <x v="7"/>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3" selected="0">
              <x v="5"/>
              <x v="6"/>
              <x v="7"/>
            </reference>
          </references>
        </pivotArea>
      </pivotAreas>
    </conditionalFormat>
    <conditionalFormat priority="274">
      <pivotAreas count="11">
        <pivotArea type="data" collapsedLevelsAreSubtotals="1" fieldPosition="0">
          <references count="3">
            <reference field="4294967294" count="3" selected="0">
              <x v="5"/>
              <x v="6"/>
              <x v="7"/>
            </reference>
            <reference field="30" count="1">
              <x v="9"/>
            </reference>
            <reference field="31" count="1" selected="0">
              <x v="4"/>
            </reference>
          </references>
        </pivotArea>
        <pivotArea type="data" collapsedLevelsAreSubtotals="1" fieldPosition="0">
          <references count="3">
            <reference field="4294967294" count="3" selected="0">
              <x v="5"/>
              <x v="6"/>
              <x v="7"/>
            </reference>
            <reference field="30" count="1">
              <x v="14"/>
            </reference>
            <reference field="31" count="1" selected="0">
              <x v="4"/>
            </reference>
          </references>
        </pivotArea>
        <pivotArea type="data" collapsedLevelsAreSubtotals="1" fieldPosition="0">
          <references count="3">
            <reference field="4294967294" count="3" selected="0">
              <x v="5"/>
              <x v="6"/>
              <x v="7"/>
            </reference>
            <reference field="30" count="1">
              <x v="15"/>
            </reference>
            <reference field="31" count="1" selected="0">
              <x v="4"/>
            </reference>
          </references>
        </pivotArea>
        <pivotArea type="data" collapsedLevelsAreSubtotals="1" fieldPosition="0">
          <references count="3">
            <reference field="4294967294" count="3" selected="0">
              <x v="5"/>
              <x v="6"/>
              <x v="7"/>
            </reference>
            <reference field="30" count="1">
              <x v="19"/>
            </reference>
            <reference field="31" count="1" selected="0">
              <x v="4"/>
            </reference>
          </references>
        </pivotArea>
        <pivotArea type="data" collapsedLevelsAreSubtotals="1" fieldPosition="0">
          <references count="3">
            <reference field="4294967294" count="3" selected="0">
              <x v="5"/>
              <x v="6"/>
              <x v="7"/>
            </reference>
            <reference field="30" count="1">
              <x v="23"/>
            </reference>
            <reference field="31" count="1" selected="0">
              <x v="4"/>
            </reference>
          </references>
        </pivotArea>
        <pivotArea type="data" collapsedLevelsAreSubtotals="1" fieldPosition="0">
          <references count="3">
            <reference field="4294967294" count="3" selected="0">
              <x v="5"/>
              <x v="6"/>
              <x v="7"/>
            </reference>
            <reference field="30" count="1">
              <x v="24"/>
            </reference>
            <reference field="31" count="1" selected="0">
              <x v="4"/>
            </reference>
          </references>
        </pivotArea>
        <pivotArea type="data" collapsedLevelsAreSubtotals="1" fieldPosition="0">
          <references count="3">
            <reference field="4294967294" count="3" selected="0">
              <x v="5"/>
              <x v="6"/>
              <x v="7"/>
            </reference>
            <reference field="30" count="1">
              <x v="29"/>
            </reference>
            <reference field="31" count="1" selected="0">
              <x v="4"/>
            </reference>
          </references>
        </pivotArea>
        <pivotArea type="data" collapsedLevelsAreSubtotals="1" fieldPosition="0">
          <references count="3">
            <reference field="4294967294" count="3" selected="0">
              <x v="5"/>
              <x v="6"/>
              <x v="7"/>
            </reference>
            <reference field="30" count="1">
              <x v="31"/>
            </reference>
            <reference field="31" count="1" selected="0">
              <x v="4"/>
            </reference>
          </references>
        </pivotArea>
        <pivotArea type="data" collapsedLevelsAreSubtotals="1" fieldPosition="0">
          <references count="4">
            <reference field="4294967294" count="3" selected="0">
              <x v="5"/>
              <x v="6"/>
              <x v="7"/>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3" selected="0">
              <x v="5"/>
              <x v="6"/>
              <x v="7"/>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3" selected="0">
              <x v="5"/>
              <x v="6"/>
              <x v="7"/>
            </reference>
          </references>
        </pivotArea>
      </pivotAreas>
    </conditionalFormat>
    <conditionalFormat priority="275">
      <pivotAreas count="11">
        <pivotArea type="data" collapsedLevelsAreSubtotals="1" fieldPosition="0">
          <references count="3">
            <reference field="4294967294" count="2" selected="0">
              <x v="3"/>
              <x v="4"/>
            </reference>
            <reference field="30" count="1">
              <x v="9"/>
            </reference>
            <reference field="31" count="1" selected="0">
              <x v="4"/>
            </reference>
          </references>
        </pivotArea>
        <pivotArea type="data" collapsedLevelsAreSubtotals="1" fieldPosition="0">
          <references count="3">
            <reference field="4294967294" count="2" selected="0">
              <x v="3"/>
              <x v="4"/>
            </reference>
            <reference field="30" count="1">
              <x v="14"/>
            </reference>
            <reference field="31" count="1" selected="0">
              <x v="4"/>
            </reference>
          </references>
        </pivotArea>
        <pivotArea type="data" collapsedLevelsAreSubtotals="1" fieldPosition="0">
          <references count="3">
            <reference field="4294967294" count="2" selected="0">
              <x v="3"/>
              <x v="4"/>
            </reference>
            <reference field="30" count="1">
              <x v="15"/>
            </reference>
            <reference field="31" count="1" selected="0">
              <x v="4"/>
            </reference>
          </references>
        </pivotArea>
        <pivotArea type="data" collapsedLevelsAreSubtotals="1" fieldPosition="0">
          <references count="3">
            <reference field="4294967294" count="2" selected="0">
              <x v="3"/>
              <x v="4"/>
            </reference>
            <reference field="30" count="1">
              <x v="19"/>
            </reference>
            <reference field="31" count="1" selected="0">
              <x v="4"/>
            </reference>
          </references>
        </pivotArea>
        <pivotArea type="data" collapsedLevelsAreSubtotals="1" fieldPosition="0">
          <references count="3">
            <reference field="4294967294" count="2" selected="0">
              <x v="3"/>
              <x v="4"/>
            </reference>
            <reference field="30" count="1">
              <x v="23"/>
            </reference>
            <reference field="31" count="1" selected="0">
              <x v="4"/>
            </reference>
          </references>
        </pivotArea>
        <pivotArea type="data" collapsedLevelsAreSubtotals="1" fieldPosition="0">
          <references count="3">
            <reference field="4294967294" count="2" selected="0">
              <x v="3"/>
              <x v="4"/>
            </reference>
            <reference field="30" count="1">
              <x v="24"/>
            </reference>
            <reference field="31" count="1" selected="0">
              <x v="4"/>
            </reference>
          </references>
        </pivotArea>
        <pivotArea type="data" collapsedLevelsAreSubtotals="1" fieldPosition="0">
          <references count="3">
            <reference field="4294967294" count="2" selected="0">
              <x v="3"/>
              <x v="4"/>
            </reference>
            <reference field="30" count="1">
              <x v="29"/>
            </reference>
            <reference field="31" count="1" selected="0">
              <x v="4"/>
            </reference>
          </references>
        </pivotArea>
        <pivotArea type="data" collapsedLevelsAreSubtotals="1" fieldPosition="0">
          <references count="3">
            <reference field="4294967294" count="2" selected="0">
              <x v="3"/>
              <x v="4"/>
            </reference>
            <reference field="30" count="1">
              <x v="31"/>
            </reference>
            <reference field="31" count="1" selected="0">
              <x v="4"/>
            </reference>
          </references>
        </pivotArea>
        <pivotArea type="data" collapsedLevelsAreSubtotals="1" fieldPosition="0">
          <references count="4">
            <reference field="4294967294" count="2" selected="0">
              <x v="3"/>
              <x v="4"/>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2" selected="0">
              <x v="3"/>
              <x v="4"/>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2" selected="0">
              <x v="3"/>
              <x v="4"/>
            </reference>
          </references>
        </pivotArea>
      </pivotAreas>
    </conditionalFormat>
    <conditionalFormat priority="276">
      <pivotAreas count="11">
        <pivotArea type="data" collapsedLevelsAreSubtotals="1" fieldPosition="0">
          <references count="3">
            <reference field="4294967294" count="2" selected="0">
              <x v="3"/>
              <x v="4"/>
            </reference>
            <reference field="30" count="1">
              <x v="9"/>
            </reference>
            <reference field="31" count="1" selected="0">
              <x v="4"/>
            </reference>
          </references>
        </pivotArea>
        <pivotArea type="data" collapsedLevelsAreSubtotals="1" fieldPosition="0">
          <references count="3">
            <reference field="4294967294" count="2" selected="0">
              <x v="3"/>
              <x v="4"/>
            </reference>
            <reference field="30" count="1">
              <x v="14"/>
            </reference>
            <reference field="31" count="1" selected="0">
              <x v="4"/>
            </reference>
          </references>
        </pivotArea>
        <pivotArea type="data" collapsedLevelsAreSubtotals="1" fieldPosition="0">
          <references count="3">
            <reference field="4294967294" count="2" selected="0">
              <x v="3"/>
              <x v="4"/>
            </reference>
            <reference field="30" count="1">
              <x v="15"/>
            </reference>
            <reference field="31" count="1" selected="0">
              <x v="4"/>
            </reference>
          </references>
        </pivotArea>
        <pivotArea type="data" collapsedLevelsAreSubtotals="1" fieldPosition="0">
          <references count="3">
            <reference field="4294967294" count="2" selected="0">
              <x v="3"/>
              <x v="4"/>
            </reference>
            <reference field="30" count="1">
              <x v="19"/>
            </reference>
            <reference field="31" count="1" selected="0">
              <x v="4"/>
            </reference>
          </references>
        </pivotArea>
        <pivotArea type="data" collapsedLevelsAreSubtotals="1" fieldPosition="0">
          <references count="3">
            <reference field="4294967294" count="2" selected="0">
              <x v="3"/>
              <x v="4"/>
            </reference>
            <reference field="30" count="1">
              <x v="23"/>
            </reference>
            <reference field="31" count="1" selected="0">
              <x v="4"/>
            </reference>
          </references>
        </pivotArea>
        <pivotArea type="data" collapsedLevelsAreSubtotals="1" fieldPosition="0">
          <references count="3">
            <reference field="4294967294" count="2" selected="0">
              <x v="3"/>
              <x v="4"/>
            </reference>
            <reference field="30" count="1">
              <x v="24"/>
            </reference>
            <reference field="31" count="1" selected="0">
              <x v="4"/>
            </reference>
          </references>
        </pivotArea>
        <pivotArea type="data" collapsedLevelsAreSubtotals="1" fieldPosition="0">
          <references count="3">
            <reference field="4294967294" count="2" selected="0">
              <x v="3"/>
              <x v="4"/>
            </reference>
            <reference field="30" count="1">
              <x v="29"/>
            </reference>
            <reference field="31" count="1" selected="0">
              <x v="4"/>
            </reference>
          </references>
        </pivotArea>
        <pivotArea type="data" collapsedLevelsAreSubtotals="1" fieldPosition="0">
          <references count="3">
            <reference field="4294967294" count="2" selected="0">
              <x v="3"/>
              <x v="4"/>
            </reference>
            <reference field="30" count="1">
              <x v="31"/>
            </reference>
            <reference field="31" count="1" selected="0">
              <x v="4"/>
            </reference>
          </references>
        </pivotArea>
        <pivotArea type="data" collapsedLevelsAreSubtotals="1" fieldPosition="0">
          <references count="4">
            <reference field="4294967294" count="2" selected="0">
              <x v="3"/>
              <x v="4"/>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2" selected="0">
              <x v="3"/>
              <x v="4"/>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2" selected="0">
              <x v="3"/>
              <x v="4"/>
            </reference>
          </references>
        </pivotArea>
      </pivotAreas>
    </conditionalFormat>
    <conditionalFormat priority="277">
      <pivotAreas count="11">
        <pivotArea type="data" collapsedLevelsAreSubtotals="1" fieldPosition="0">
          <references count="3">
            <reference field="4294967294" count="1" selected="0">
              <x v="8"/>
            </reference>
            <reference field="30" count="1">
              <x v="9"/>
            </reference>
            <reference field="31" count="1" selected="0">
              <x v="4"/>
            </reference>
          </references>
        </pivotArea>
        <pivotArea type="data" collapsedLevelsAreSubtotals="1" fieldPosition="0">
          <references count="3">
            <reference field="4294967294" count="1" selected="0">
              <x v="8"/>
            </reference>
            <reference field="30" count="1">
              <x v="14"/>
            </reference>
            <reference field="31" count="1" selected="0">
              <x v="4"/>
            </reference>
          </references>
        </pivotArea>
        <pivotArea type="data" collapsedLevelsAreSubtotals="1" fieldPosition="0">
          <references count="3">
            <reference field="4294967294" count="1" selected="0">
              <x v="8"/>
            </reference>
            <reference field="30" count="1">
              <x v="15"/>
            </reference>
            <reference field="31" count="1" selected="0">
              <x v="4"/>
            </reference>
          </references>
        </pivotArea>
        <pivotArea type="data" collapsedLevelsAreSubtotals="1" fieldPosition="0">
          <references count="3">
            <reference field="4294967294" count="1" selected="0">
              <x v="8"/>
            </reference>
            <reference field="30" count="1">
              <x v="19"/>
            </reference>
            <reference field="31" count="1" selected="0">
              <x v="4"/>
            </reference>
          </references>
        </pivotArea>
        <pivotArea type="data" collapsedLevelsAreSubtotals="1" fieldPosition="0">
          <references count="3">
            <reference field="4294967294" count="1" selected="0">
              <x v="8"/>
            </reference>
            <reference field="30" count="1">
              <x v="23"/>
            </reference>
            <reference field="31" count="1" selected="0">
              <x v="4"/>
            </reference>
          </references>
        </pivotArea>
        <pivotArea type="data" collapsedLevelsAreSubtotals="1" fieldPosition="0">
          <references count="3">
            <reference field="4294967294" count="1" selected="0">
              <x v="8"/>
            </reference>
            <reference field="30" count="1">
              <x v="24"/>
            </reference>
            <reference field="31" count="1" selected="0">
              <x v="4"/>
            </reference>
          </references>
        </pivotArea>
        <pivotArea type="data" collapsedLevelsAreSubtotals="1" fieldPosition="0">
          <references count="3">
            <reference field="4294967294" count="1" selected="0">
              <x v="8"/>
            </reference>
            <reference field="30" count="1">
              <x v="29"/>
            </reference>
            <reference field="31" count="1" selected="0">
              <x v="4"/>
            </reference>
          </references>
        </pivotArea>
        <pivotArea type="data" collapsedLevelsAreSubtotals="1" fieldPosition="0">
          <references count="3">
            <reference field="4294967294" count="1" selected="0">
              <x v="8"/>
            </reference>
            <reference field="30" count="1">
              <x v="31"/>
            </reference>
            <reference field="31" count="1" selected="0">
              <x v="4"/>
            </reference>
          </references>
        </pivotArea>
        <pivotArea type="data" collapsedLevelsAreSubtotals="1" fieldPosition="0">
          <references count="4">
            <reference field="4294967294" count="1" selected="0">
              <x v="8"/>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1" selected="0">
              <x v="8"/>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1" selected="0">
              <x v="8"/>
            </reference>
          </references>
        </pivotArea>
      </pivotAreas>
    </conditionalFormat>
    <conditionalFormat priority="280">
      <pivotAreas count="11">
        <pivotArea type="data" collapsedLevelsAreSubtotals="1" fieldPosition="0">
          <references count="3">
            <reference field="4294967294" count="1" selected="0">
              <x v="8"/>
            </reference>
            <reference field="30" count="1">
              <x v="9"/>
            </reference>
            <reference field="31" count="1" selected="0">
              <x v="4"/>
            </reference>
          </references>
        </pivotArea>
        <pivotArea type="data" collapsedLevelsAreSubtotals="1" fieldPosition="0">
          <references count="3">
            <reference field="4294967294" count="1" selected="0">
              <x v="8"/>
            </reference>
            <reference field="30" count="1">
              <x v="14"/>
            </reference>
            <reference field="31" count="1" selected="0">
              <x v="4"/>
            </reference>
          </references>
        </pivotArea>
        <pivotArea type="data" collapsedLevelsAreSubtotals="1" fieldPosition="0">
          <references count="3">
            <reference field="4294967294" count="1" selected="0">
              <x v="8"/>
            </reference>
            <reference field="30" count="1">
              <x v="15"/>
            </reference>
            <reference field="31" count="1" selected="0">
              <x v="4"/>
            </reference>
          </references>
        </pivotArea>
        <pivotArea type="data" collapsedLevelsAreSubtotals="1" fieldPosition="0">
          <references count="3">
            <reference field="4294967294" count="1" selected="0">
              <x v="8"/>
            </reference>
            <reference field="30" count="1">
              <x v="19"/>
            </reference>
            <reference field="31" count="1" selected="0">
              <x v="4"/>
            </reference>
          </references>
        </pivotArea>
        <pivotArea type="data" collapsedLevelsAreSubtotals="1" fieldPosition="0">
          <references count="3">
            <reference field="4294967294" count="1" selected="0">
              <x v="8"/>
            </reference>
            <reference field="30" count="1">
              <x v="23"/>
            </reference>
            <reference field="31" count="1" selected="0">
              <x v="4"/>
            </reference>
          </references>
        </pivotArea>
        <pivotArea type="data" collapsedLevelsAreSubtotals="1" fieldPosition="0">
          <references count="3">
            <reference field="4294967294" count="1" selected="0">
              <x v="8"/>
            </reference>
            <reference field="30" count="1">
              <x v="24"/>
            </reference>
            <reference field="31" count="1" selected="0">
              <x v="4"/>
            </reference>
          </references>
        </pivotArea>
        <pivotArea type="data" collapsedLevelsAreSubtotals="1" fieldPosition="0">
          <references count="3">
            <reference field="4294967294" count="1" selected="0">
              <x v="8"/>
            </reference>
            <reference field="30" count="1">
              <x v="29"/>
            </reference>
            <reference field="31" count="1" selected="0">
              <x v="4"/>
            </reference>
          </references>
        </pivotArea>
        <pivotArea type="data" collapsedLevelsAreSubtotals="1" fieldPosition="0">
          <references count="3">
            <reference field="4294967294" count="1" selected="0">
              <x v="8"/>
            </reference>
            <reference field="30" count="1">
              <x v="31"/>
            </reference>
            <reference field="31" count="1" selected="0">
              <x v="4"/>
            </reference>
          </references>
        </pivotArea>
        <pivotArea type="data" collapsedLevelsAreSubtotals="1" fieldPosition="0">
          <references count="4">
            <reference field="4294967294" count="1" selected="0">
              <x v="8"/>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1" selected="0">
              <x v="8"/>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1" selected="0">
              <x v="8"/>
            </reference>
          </references>
        </pivotArea>
      </pivotAreas>
    </conditionalFormat>
    <conditionalFormat priority="283">
      <pivotAreas count="11">
        <pivotArea type="data" collapsedLevelsAreSubtotals="1" fieldPosition="0">
          <references count="3">
            <reference field="4294967294" count="1" selected="0">
              <x v="8"/>
            </reference>
            <reference field="30" count="1">
              <x v="9"/>
            </reference>
            <reference field="31" count="1" selected="0">
              <x v="4"/>
            </reference>
          </references>
        </pivotArea>
        <pivotArea type="data" collapsedLevelsAreSubtotals="1" fieldPosition="0">
          <references count="3">
            <reference field="4294967294" count="1" selected="0">
              <x v="8"/>
            </reference>
            <reference field="30" count="1">
              <x v="14"/>
            </reference>
            <reference field="31" count="1" selected="0">
              <x v="4"/>
            </reference>
          </references>
        </pivotArea>
        <pivotArea type="data" collapsedLevelsAreSubtotals="1" fieldPosition="0">
          <references count="3">
            <reference field="4294967294" count="1" selected="0">
              <x v="8"/>
            </reference>
            <reference field="30" count="1">
              <x v="15"/>
            </reference>
            <reference field="31" count="1" selected="0">
              <x v="4"/>
            </reference>
          </references>
        </pivotArea>
        <pivotArea type="data" collapsedLevelsAreSubtotals="1" fieldPosition="0">
          <references count="3">
            <reference field="4294967294" count="1" selected="0">
              <x v="8"/>
            </reference>
            <reference field="30" count="1">
              <x v="19"/>
            </reference>
            <reference field="31" count="1" selected="0">
              <x v="4"/>
            </reference>
          </references>
        </pivotArea>
        <pivotArea type="data" collapsedLevelsAreSubtotals="1" fieldPosition="0">
          <references count="3">
            <reference field="4294967294" count="1" selected="0">
              <x v="8"/>
            </reference>
            <reference field="30" count="1">
              <x v="23"/>
            </reference>
            <reference field="31" count="1" selected="0">
              <x v="4"/>
            </reference>
          </references>
        </pivotArea>
        <pivotArea type="data" collapsedLevelsAreSubtotals="1" fieldPosition="0">
          <references count="3">
            <reference field="4294967294" count="1" selected="0">
              <x v="8"/>
            </reference>
            <reference field="30" count="1">
              <x v="24"/>
            </reference>
            <reference field="31" count="1" selected="0">
              <x v="4"/>
            </reference>
          </references>
        </pivotArea>
        <pivotArea type="data" collapsedLevelsAreSubtotals="1" fieldPosition="0">
          <references count="3">
            <reference field="4294967294" count="1" selected="0">
              <x v="8"/>
            </reference>
            <reference field="30" count="1">
              <x v="29"/>
            </reference>
            <reference field="31" count="1" selected="0">
              <x v="4"/>
            </reference>
          </references>
        </pivotArea>
        <pivotArea type="data" collapsedLevelsAreSubtotals="1" fieldPosition="0">
          <references count="3">
            <reference field="4294967294" count="1" selected="0">
              <x v="8"/>
            </reference>
            <reference field="30" count="1">
              <x v="31"/>
            </reference>
            <reference field="31" count="1" selected="0">
              <x v="4"/>
            </reference>
          </references>
        </pivotArea>
        <pivotArea type="data" collapsedLevelsAreSubtotals="1" fieldPosition="0">
          <references count="4">
            <reference field="4294967294" count="1" selected="0">
              <x v="8"/>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1" selected="0">
              <x v="8"/>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1" selected="0">
              <x v="8"/>
            </reference>
          </references>
        </pivotArea>
      </pivotAreas>
    </conditionalFormat>
    <conditionalFormat priority="286">
      <pivotAreas count="11">
        <pivotArea type="data" collapsedLevelsAreSubtotals="1" fieldPosition="0">
          <references count="3">
            <reference field="4294967294" count="1" selected="0">
              <x v="8"/>
            </reference>
            <reference field="30" count="1">
              <x v="9"/>
            </reference>
            <reference field="31" count="1" selected="0">
              <x v="4"/>
            </reference>
          </references>
        </pivotArea>
        <pivotArea type="data" collapsedLevelsAreSubtotals="1" fieldPosition="0">
          <references count="3">
            <reference field="4294967294" count="1" selected="0">
              <x v="8"/>
            </reference>
            <reference field="30" count="1">
              <x v="14"/>
            </reference>
            <reference field="31" count="1" selected="0">
              <x v="4"/>
            </reference>
          </references>
        </pivotArea>
        <pivotArea type="data" collapsedLevelsAreSubtotals="1" fieldPosition="0">
          <references count="3">
            <reference field="4294967294" count="1" selected="0">
              <x v="8"/>
            </reference>
            <reference field="30" count="1">
              <x v="15"/>
            </reference>
            <reference field="31" count="1" selected="0">
              <x v="4"/>
            </reference>
          </references>
        </pivotArea>
        <pivotArea type="data" collapsedLevelsAreSubtotals="1" fieldPosition="0">
          <references count="3">
            <reference field="4294967294" count="1" selected="0">
              <x v="8"/>
            </reference>
            <reference field="30" count="1">
              <x v="19"/>
            </reference>
            <reference field="31" count="1" selected="0">
              <x v="4"/>
            </reference>
          </references>
        </pivotArea>
        <pivotArea type="data" collapsedLevelsAreSubtotals="1" fieldPosition="0">
          <references count="3">
            <reference field="4294967294" count="1" selected="0">
              <x v="8"/>
            </reference>
            <reference field="30" count="1">
              <x v="23"/>
            </reference>
            <reference field="31" count="1" selected="0">
              <x v="4"/>
            </reference>
          </references>
        </pivotArea>
        <pivotArea type="data" collapsedLevelsAreSubtotals="1" fieldPosition="0">
          <references count="3">
            <reference field="4294967294" count="1" selected="0">
              <x v="8"/>
            </reference>
            <reference field="30" count="1">
              <x v="24"/>
            </reference>
            <reference field="31" count="1" selected="0">
              <x v="4"/>
            </reference>
          </references>
        </pivotArea>
        <pivotArea type="data" collapsedLevelsAreSubtotals="1" fieldPosition="0">
          <references count="3">
            <reference field="4294967294" count="1" selected="0">
              <x v="8"/>
            </reference>
            <reference field="30" count="1">
              <x v="29"/>
            </reference>
            <reference field="31" count="1" selected="0">
              <x v="4"/>
            </reference>
          </references>
        </pivotArea>
        <pivotArea type="data" collapsedLevelsAreSubtotals="1" fieldPosition="0">
          <references count="3">
            <reference field="4294967294" count="1" selected="0">
              <x v="8"/>
            </reference>
            <reference field="30" count="1">
              <x v="31"/>
            </reference>
            <reference field="31" count="1" selected="0">
              <x v="4"/>
            </reference>
          </references>
        </pivotArea>
        <pivotArea type="data" collapsedLevelsAreSubtotals="1" fieldPosition="0">
          <references count="4">
            <reference field="4294967294" count="1" selected="0">
              <x v="8"/>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1" selected="0">
              <x v="8"/>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1" selected="0">
              <x v="8"/>
            </reference>
          </references>
        </pivotArea>
      </pivotAreas>
    </conditionalFormat>
    <conditionalFormat priority="289">
      <pivotAreas count="11">
        <pivotArea type="data" collapsedLevelsAreSubtotals="1" fieldPosition="0">
          <references count="3">
            <reference field="4294967294" count="1" selected="0">
              <x v="2"/>
            </reference>
            <reference field="30" count="1">
              <x v="9"/>
            </reference>
            <reference field="31" count="1" selected="0">
              <x v="4"/>
            </reference>
          </references>
        </pivotArea>
        <pivotArea type="data" collapsedLevelsAreSubtotals="1" fieldPosition="0">
          <references count="3">
            <reference field="4294967294" count="1" selected="0">
              <x v="2"/>
            </reference>
            <reference field="30" count="1">
              <x v="14"/>
            </reference>
            <reference field="31" count="1" selected="0">
              <x v="4"/>
            </reference>
          </references>
        </pivotArea>
        <pivotArea type="data" collapsedLevelsAreSubtotals="1" fieldPosition="0">
          <references count="3">
            <reference field="4294967294" count="1" selected="0">
              <x v="2"/>
            </reference>
            <reference field="30" count="1">
              <x v="15"/>
            </reference>
            <reference field="31" count="1" selected="0">
              <x v="4"/>
            </reference>
          </references>
        </pivotArea>
        <pivotArea type="data" collapsedLevelsAreSubtotals="1" fieldPosition="0">
          <references count="3">
            <reference field="4294967294" count="1" selected="0">
              <x v="2"/>
            </reference>
            <reference field="30" count="1">
              <x v="19"/>
            </reference>
            <reference field="31" count="1" selected="0">
              <x v="4"/>
            </reference>
          </references>
        </pivotArea>
        <pivotArea type="data" collapsedLevelsAreSubtotals="1" fieldPosition="0">
          <references count="3">
            <reference field="4294967294" count="1" selected="0">
              <x v="2"/>
            </reference>
            <reference field="30" count="1">
              <x v="23"/>
            </reference>
            <reference field="31" count="1" selected="0">
              <x v="4"/>
            </reference>
          </references>
        </pivotArea>
        <pivotArea type="data" collapsedLevelsAreSubtotals="1" fieldPosition="0">
          <references count="3">
            <reference field="4294967294" count="1" selected="0">
              <x v="2"/>
            </reference>
            <reference field="30" count="1">
              <x v="24"/>
            </reference>
            <reference field="31" count="1" selected="0">
              <x v="4"/>
            </reference>
          </references>
        </pivotArea>
        <pivotArea type="data" collapsedLevelsAreSubtotals="1" fieldPosition="0">
          <references count="3">
            <reference field="4294967294" count="1" selected="0">
              <x v="2"/>
            </reference>
            <reference field="30" count="1">
              <x v="29"/>
            </reference>
            <reference field="31" count="1" selected="0">
              <x v="4"/>
            </reference>
          </references>
        </pivotArea>
        <pivotArea type="data" collapsedLevelsAreSubtotals="1" fieldPosition="0">
          <references count="3">
            <reference field="4294967294" count="1" selected="0">
              <x v="2"/>
            </reference>
            <reference field="30" count="1">
              <x v="31"/>
            </reference>
            <reference field="31" count="1" selected="0">
              <x v="4"/>
            </reference>
          </references>
        </pivotArea>
        <pivotArea type="data" collapsedLevelsAreSubtotals="1" fieldPosition="0">
          <references count="4">
            <reference field="4294967294" count="1" selected="0">
              <x v="2"/>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1" selected="0">
              <x v="2"/>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1" selected="0">
              <x v="2"/>
            </reference>
          </references>
        </pivotArea>
      </pivotAreas>
    </conditionalFormat>
    <conditionalFormat priority="292">
      <pivotAreas count="11">
        <pivotArea type="data" collapsedLevelsAreSubtotals="1" fieldPosition="0">
          <references count="3">
            <reference field="4294967294" count="1" selected="0">
              <x v="2"/>
            </reference>
            <reference field="30" count="1">
              <x v="9"/>
            </reference>
            <reference field="31" count="1" selected="0">
              <x v="4"/>
            </reference>
          </references>
        </pivotArea>
        <pivotArea type="data" collapsedLevelsAreSubtotals="1" fieldPosition="0">
          <references count="3">
            <reference field="4294967294" count="1" selected="0">
              <x v="2"/>
            </reference>
            <reference field="30" count="1">
              <x v="14"/>
            </reference>
            <reference field="31" count="1" selected="0">
              <x v="4"/>
            </reference>
          </references>
        </pivotArea>
        <pivotArea type="data" collapsedLevelsAreSubtotals="1" fieldPosition="0">
          <references count="3">
            <reference field="4294967294" count="1" selected="0">
              <x v="2"/>
            </reference>
            <reference field="30" count="1">
              <x v="15"/>
            </reference>
            <reference field="31" count="1" selected="0">
              <x v="4"/>
            </reference>
          </references>
        </pivotArea>
        <pivotArea type="data" collapsedLevelsAreSubtotals="1" fieldPosition="0">
          <references count="3">
            <reference field="4294967294" count="1" selected="0">
              <x v="2"/>
            </reference>
            <reference field="30" count="1">
              <x v="19"/>
            </reference>
            <reference field="31" count="1" selected="0">
              <x v="4"/>
            </reference>
          </references>
        </pivotArea>
        <pivotArea type="data" collapsedLevelsAreSubtotals="1" fieldPosition="0">
          <references count="3">
            <reference field="4294967294" count="1" selected="0">
              <x v="2"/>
            </reference>
            <reference field="30" count="1">
              <x v="23"/>
            </reference>
            <reference field="31" count="1" selected="0">
              <x v="4"/>
            </reference>
          </references>
        </pivotArea>
        <pivotArea type="data" collapsedLevelsAreSubtotals="1" fieldPosition="0">
          <references count="3">
            <reference field="4294967294" count="1" selected="0">
              <x v="2"/>
            </reference>
            <reference field="30" count="1">
              <x v="24"/>
            </reference>
            <reference field="31" count="1" selected="0">
              <x v="4"/>
            </reference>
          </references>
        </pivotArea>
        <pivotArea type="data" collapsedLevelsAreSubtotals="1" fieldPosition="0">
          <references count="3">
            <reference field="4294967294" count="1" selected="0">
              <x v="2"/>
            </reference>
            <reference field="30" count="1">
              <x v="29"/>
            </reference>
            <reference field="31" count="1" selected="0">
              <x v="4"/>
            </reference>
          </references>
        </pivotArea>
        <pivotArea type="data" collapsedLevelsAreSubtotals="1" fieldPosition="0">
          <references count="3">
            <reference field="4294967294" count="1" selected="0">
              <x v="2"/>
            </reference>
            <reference field="30" count="1">
              <x v="31"/>
            </reference>
            <reference field="31" count="1" selected="0">
              <x v="4"/>
            </reference>
          </references>
        </pivotArea>
        <pivotArea type="data" collapsedLevelsAreSubtotals="1" fieldPosition="0">
          <references count="4">
            <reference field="4294967294" count="1" selected="0">
              <x v="2"/>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1" selected="0">
              <x v="2"/>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1" selected="0">
              <x v="2"/>
            </reference>
          </references>
        </pivotArea>
      </pivotAreas>
    </conditionalFormat>
    <conditionalFormat priority="295">
      <pivotAreas count="11">
        <pivotArea type="data" collapsedLevelsAreSubtotals="1" fieldPosition="0">
          <references count="3">
            <reference field="4294967294" count="1" selected="0">
              <x v="2"/>
            </reference>
            <reference field="30" count="1">
              <x v="9"/>
            </reference>
            <reference field="31" count="1" selected="0">
              <x v="4"/>
            </reference>
          </references>
        </pivotArea>
        <pivotArea type="data" collapsedLevelsAreSubtotals="1" fieldPosition="0">
          <references count="3">
            <reference field="4294967294" count="1" selected="0">
              <x v="2"/>
            </reference>
            <reference field="30" count="1">
              <x v="14"/>
            </reference>
            <reference field="31" count="1" selected="0">
              <x v="4"/>
            </reference>
          </references>
        </pivotArea>
        <pivotArea type="data" collapsedLevelsAreSubtotals="1" fieldPosition="0">
          <references count="3">
            <reference field="4294967294" count="1" selected="0">
              <x v="2"/>
            </reference>
            <reference field="30" count="1">
              <x v="15"/>
            </reference>
            <reference field="31" count="1" selected="0">
              <x v="4"/>
            </reference>
          </references>
        </pivotArea>
        <pivotArea type="data" collapsedLevelsAreSubtotals="1" fieldPosition="0">
          <references count="3">
            <reference field="4294967294" count="1" selected="0">
              <x v="2"/>
            </reference>
            <reference field="30" count="1">
              <x v="19"/>
            </reference>
            <reference field="31" count="1" selected="0">
              <x v="4"/>
            </reference>
          </references>
        </pivotArea>
        <pivotArea type="data" collapsedLevelsAreSubtotals="1" fieldPosition="0">
          <references count="3">
            <reference field="4294967294" count="1" selected="0">
              <x v="2"/>
            </reference>
            <reference field="30" count="1">
              <x v="23"/>
            </reference>
            <reference field="31" count="1" selected="0">
              <x v="4"/>
            </reference>
          </references>
        </pivotArea>
        <pivotArea type="data" collapsedLevelsAreSubtotals="1" fieldPosition="0">
          <references count="3">
            <reference field="4294967294" count="1" selected="0">
              <x v="2"/>
            </reference>
            <reference field="30" count="1">
              <x v="24"/>
            </reference>
            <reference field="31" count="1" selected="0">
              <x v="4"/>
            </reference>
          </references>
        </pivotArea>
        <pivotArea type="data" collapsedLevelsAreSubtotals="1" fieldPosition="0">
          <references count="3">
            <reference field="4294967294" count="1" selected="0">
              <x v="2"/>
            </reference>
            <reference field="30" count="1">
              <x v="29"/>
            </reference>
            <reference field="31" count="1" selected="0">
              <x v="4"/>
            </reference>
          </references>
        </pivotArea>
        <pivotArea type="data" collapsedLevelsAreSubtotals="1" fieldPosition="0">
          <references count="3">
            <reference field="4294967294" count="1" selected="0">
              <x v="2"/>
            </reference>
            <reference field="30" count="1">
              <x v="31"/>
            </reference>
            <reference field="31" count="1" selected="0">
              <x v="4"/>
            </reference>
          </references>
        </pivotArea>
        <pivotArea type="data" collapsedLevelsAreSubtotals="1" fieldPosition="0">
          <references count="4">
            <reference field="4294967294" count="1" selected="0">
              <x v="2"/>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1" selected="0">
              <x v="2"/>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1" selected="0">
              <x v="2"/>
            </reference>
          </references>
        </pivotArea>
      </pivotAreas>
    </conditionalFormat>
    <conditionalFormat priority="298">
      <pivotAreas count="11">
        <pivotArea type="data" collapsedLevelsAreSubtotals="1" fieldPosition="0">
          <references count="3">
            <reference field="4294967294" count="1" selected="0">
              <x v="2"/>
            </reference>
            <reference field="30" count="1">
              <x v="9"/>
            </reference>
            <reference field="31" count="1" selected="0">
              <x v="4"/>
            </reference>
          </references>
        </pivotArea>
        <pivotArea type="data" collapsedLevelsAreSubtotals="1" fieldPosition="0">
          <references count="3">
            <reference field="4294967294" count="1" selected="0">
              <x v="2"/>
            </reference>
            <reference field="30" count="1">
              <x v="14"/>
            </reference>
            <reference field="31" count="1" selected="0">
              <x v="4"/>
            </reference>
          </references>
        </pivotArea>
        <pivotArea type="data" collapsedLevelsAreSubtotals="1" fieldPosition="0">
          <references count="3">
            <reference field="4294967294" count="1" selected="0">
              <x v="2"/>
            </reference>
            <reference field="30" count="1">
              <x v="15"/>
            </reference>
            <reference field="31" count="1" selected="0">
              <x v="4"/>
            </reference>
          </references>
        </pivotArea>
        <pivotArea type="data" collapsedLevelsAreSubtotals="1" fieldPosition="0">
          <references count="3">
            <reference field="4294967294" count="1" selected="0">
              <x v="2"/>
            </reference>
            <reference field="30" count="1">
              <x v="19"/>
            </reference>
            <reference field="31" count="1" selected="0">
              <x v="4"/>
            </reference>
          </references>
        </pivotArea>
        <pivotArea type="data" collapsedLevelsAreSubtotals="1" fieldPosition="0">
          <references count="3">
            <reference field="4294967294" count="1" selected="0">
              <x v="2"/>
            </reference>
            <reference field="30" count="1">
              <x v="23"/>
            </reference>
            <reference field="31" count="1" selected="0">
              <x v="4"/>
            </reference>
          </references>
        </pivotArea>
        <pivotArea type="data" collapsedLevelsAreSubtotals="1" fieldPosition="0">
          <references count="3">
            <reference field="4294967294" count="1" selected="0">
              <x v="2"/>
            </reference>
            <reference field="30" count="1">
              <x v="24"/>
            </reference>
            <reference field="31" count="1" selected="0">
              <x v="4"/>
            </reference>
          </references>
        </pivotArea>
        <pivotArea type="data" collapsedLevelsAreSubtotals="1" fieldPosition="0">
          <references count="3">
            <reference field="4294967294" count="1" selected="0">
              <x v="2"/>
            </reference>
            <reference field="30" count="1">
              <x v="29"/>
            </reference>
            <reference field="31" count="1" selected="0">
              <x v="4"/>
            </reference>
          </references>
        </pivotArea>
        <pivotArea type="data" collapsedLevelsAreSubtotals="1" fieldPosition="0">
          <references count="3">
            <reference field="4294967294" count="1" selected="0">
              <x v="2"/>
            </reference>
            <reference field="30" count="1">
              <x v="31"/>
            </reference>
            <reference field="31" count="1" selected="0">
              <x v="4"/>
            </reference>
          </references>
        </pivotArea>
        <pivotArea type="data" collapsedLevelsAreSubtotals="1" fieldPosition="0">
          <references count="4">
            <reference field="4294967294" count="1" selected="0">
              <x v="2"/>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1" selected="0">
              <x v="2"/>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1" selected="0">
              <x v="2"/>
            </reference>
          </references>
        </pivotArea>
      </pivotAreas>
    </conditionalFormat>
    <conditionalFormat priority="301">
      <pivotAreas count="11">
        <pivotArea type="data" collapsedLevelsAreSubtotals="1" fieldPosition="0">
          <references count="3">
            <reference field="4294967294" count="1" selected="0">
              <x v="2"/>
            </reference>
            <reference field="30" count="1">
              <x v="9"/>
            </reference>
            <reference field="31" count="1" selected="0">
              <x v="4"/>
            </reference>
          </references>
        </pivotArea>
        <pivotArea type="data" collapsedLevelsAreSubtotals="1" fieldPosition="0">
          <references count="3">
            <reference field="4294967294" count="1" selected="0">
              <x v="2"/>
            </reference>
            <reference field="30" count="1">
              <x v="14"/>
            </reference>
            <reference field="31" count="1" selected="0">
              <x v="4"/>
            </reference>
          </references>
        </pivotArea>
        <pivotArea type="data" collapsedLevelsAreSubtotals="1" fieldPosition="0">
          <references count="3">
            <reference field="4294967294" count="1" selected="0">
              <x v="2"/>
            </reference>
            <reference field="30" count="1">
              <x v="15"/>
            </reference>
            <reference field="31" count="1" selected="0">
              <x v="4"/>
            </reference>
          </references>
        </pivotArea>
        <pivotArea type="data" collapsedLevelsAreSubtotals="1" fieldPosition="0">
          <references count="3">
            <reference field="4294967294" count="1" selected="0">
              <x v="2"/>
            </reference>
            <reference field="30" count="1">
              <x v="19"/>
            </reference>
            <reference field="31" count="1" selected="0">
              <x v="4"/>
            </reference>
          </references>
        </pivotArea>
        <pivotArea type="data" collapsedLevelsAreSubtotals="1" fieldPosition="0">
          <references count="3">
            <reference field="4294967294" count="1" selected="0">
              <x v="2"/>
            </reference>
            <reference field="30" count="1">
              <x v="23"/>
            </reference>
            <reference field="31" count="1" selected="0">
              <x v="4"/>
            </reference>
          </references>
        </pivotArea>
        <pivotArea type="data" collapsedLevelsAreSubtotals="1" fieldPosition="0">
          <references count="3">
            <reference field="4294967294" count="1" selected="0">
              <x v="2"/>
            </reference>
            <reference field="30" count="1">
              <x v="24"/>
            </reference>
            <reference field="31" count="1" selected="0">
              <x v="4"/>
            </reference>
          </references>
        </pivotArea>
        <pivotArea type="data" collapsedLevelsAreSubtotals="1" fieldPosition="0">
          <references count="3">
            <reference field="4294967294" count="1" selected="0">
              <x v="2"/>
            </reference>
            <reference field="30" count="1">
              <x v="29"/>
            </reference>
            <reference field="31" count="1" selected="0">
              <x v="4"/>
            </reference>
          </references>
        </pivotArea>
        <pivotArea type="data" collapsedLevelsAreSubtotals="1" fieldPosition="0">
          <references count="3">
            <reference field="4294967294" count="1" selected="0">
              <x v="2"/>
            </reference>
            <reference field="30" count="1">
              <x v="31"/>
            </reference>
            <reference field="31" count="1" selected="0">
              <x v="4"/>
            </reference>
          </references>
        </pivotArea>
        <pivotArea type="data" collapsedLevelsAreSubtotals="1" fieldPosition="0">
          <references count="4">
            <reference field="4294967294" count="1" selected="0">
              <x v="2"/>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1" selected="0">
              <x v="2"/>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1" selected="0">
              <x v="2"/>
            </reference>
          </references>
        </pivotArea>
      </pivotAreas>
    </conditionalFormat>
    <conditionalFormat priority="304">
      <pivotAreas count="11">
        <pivotArea type="data" collapsedLevelsAreSubtotals="1" fieldPosition="0">
          <references count="3">
            <reference field="4294967294" count="1" selected="0">
              <x v="2"/>
            </reference>
            <reference field="30" count="1">
              <x v="9"/>
            </reference>
            <reference field="31" count="1" selected="0">
              <x v="4"/>
            </reference>
          </references>
        </pivotArea>
        <pivotArea type="data" collapsedLevelsAreSubtotals="1" fieldPosition="0">
          <references count="3">
            <reference field="4294967294" count="1" selected="0">
              <x v="2"/>
            </reference>
            <reference field="30" count="1">
              <x v="14"/>
            </reference>
            <reference field="31" count="1" selected="0">
              <x v="4"/>
            </reference>
          </references>
        </pivotArea>
        <pivotArea type="data" collapsedLevelsAreSubtotals="1" fieldPosition="0">
          <references count="3">
            <reference field="4294967294" count="1" selected="0">
              <x v="2"/>
            </reference>
            <reference field="30" count="1">
              <x v="15"/>
            </reference>
            <reference field="31" count="1" selected="0">
              <x v="4"/>
            </reference>
          </references>
        </pivotArea>
        <pivotArea type="data" collapsedLevelsAreSubtotals="1" fieldPosition="0">
          <references count="3">
            <reference field="4294967294" count="1" selected="0">
              <x v="2"/>
            </reference>
            <reference field="30" count="1">
              <x v="19"/>
            </reference>
            <reference field="31" count="1" selected="0">
              <x v="4"/>
            </reference>
          </references>
        </pivotArea>
        <pivotArea type="data" collapsedLevelsAreSubtotals="1" fieldPosition="0">
          <references count="3">
            <reference field="4294967294" count="1" selected="0">
              <x v="2"/>
            </reference>
            <reference field="30" count="1">
              <x v="23"/>
            </reference>
            <reference field="31" count="1" selected="0">
              <x v="4"/>
            </reference>
          </references>
        </pivotArea>
        <pivotArea type="data" collapsedLevelsAreSubtotals="1" fieldPosition="0">
          <references count="3">
            <reference field="4294967294" count="1" selected="0">
              <x v="2"/>
            </reference>
            <reference field="30" count="1">
              <x v="24"/>
            </reference>
            <reference field="31" count="1" selected="0">
              <x v="4"/>
            </reference>
          </references>
        </pivotArea>
        <pivotArea type="data" collapsedLevelsAreSubtotals="1" fieldPosition="0">
          <references count="3">
            <reference field="4294967294" count="1" selected="0">
              <x v="2"/>
            </reference>
            <reference field="30" count="1">
              <x v="29"/>
            </reference>
            <reference field="31" count="1" selected="0">
              <x v="4"/>
            </reference>
          </references>
        </pivotArea>
        <pivotArea type="data" collapsedLevelsAreSubtotals="1" fieldPosition="0">
          <references count="3">
            <reference field="4294967294" count="1" selected="0">
              <x v="2"/>
            </reference>
            <reference field="30" count="1">
              <x v="31"/>
            </reference>
            <reference field="31" count="1" selected="0">
              <x v="4"/>
            </reference>
          </references>
        </pivotArea>
        <pivotArea type="data" collapsedLevelsAreSubtotals="1" fieldPosition="0">
          <references count="4">
            <reference field="4294967294" count="1" selected="0">
              <x v="2"/>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1" selected="0">
              <x v="2"/>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1" selected="0">
              <x v="2"/>
            </reference>
          </references>
        </pivotArea>
      </pivotAreas>
    </conditionalFormat>
    <conditionalFormat priority="307">
      <pivotAreas count="11">
        <pivotArea type="data" collapsedLevelsAreSubtotals="1" fieldPosition="0">
          <references count="3">
            <reference field="4294967294" count="1" selected="0">
              <x v="2"/>
            </reference>
            <reference field="30" count="1">
              <x v="9"/>
            </reference>
            <reference field="31" count="1" selected="0">
              <x v="4"/>
            </reference>
          </references>
        </pivotArea>
        <pivotArea type="data" collapsedLevelsAreSubtotals="1" fieldPosition="0">
          <references count="3">
            <reference field="4294967294" count="1" selected="0">
              <x v="2"/>
            </reference>
            <reference field="30" count="1">
              <x v="14"/>
            </reference>
            <reference field="31" count="1" selected="0">
              <x v="4"/>
            </reference>
          </references>
        </pivotArea>
        <pivotArea type="data" collapsedLevelsAreSubtotals="1" fieldPosition="0">
          <references count="3">
            <reference field="4294967294" count="1" selected="0">
              <x v="2"/>
            </reference>
            <reference field="30" count="1">
              <x v="15"/>
            </reference>
            <reference field="31" count="1" selected="0">
              <x v="4"/>
            </reference>
          </references>
        </pivotArea>
        <pivotArea type="data" collapsedLevelsAreSubtotals="1" fieldPosition="0">
          <references count="3">
            <reference field="4294967294" count="1" selected="0">
              <x v="2"/>
            </reference>
            <reference field="30" count="1">
              <x v="19"/>
            </reference>
            <reference field="31" count="1" selected="0">
              <x v="4"/>
            </reference>
          </references>
        </pivotArea>
        <pivotArea type="data" collapsedLevelsAreSubtotals="1" fieldPosition="0">
          <references count="3">
            <reference field="4294967294" count="1" selected="0">
              <x v="2"/>
            </reference>
            <reference field="30" count="1">
              <x v="23"/>
            </reference>
            <reference field="31" count="1" selected="0">
              <x v="4"/>
            </reference>
          </references>
        </pivotArea>
        <pivotArea type="data" collapsedLevelsAreSubtotals="1" fieldPosition="0">
          <references count="3">
            <reference field="4294967294" count="1" selected="0">
              <x v="2"/>
            </reference>
            <reference field="30" count="1">
              <x v="24"/>
            </reference>
            <reference field="31" count="1" selected="0">
              <x v="4"/>
            </reference>
          </references>
        </pivotArea>
        <pivotArea type="data" collapsedLevelsAreSubtotals="1" fieldPosition="0">
          <references count="3">
            <reference field="4294967294" count="1" selected="0">
              <x v="2"/>
            </reference>
            <reference field="30" count="1">
              <x v="29"/>
            </reference>
            <reference field="31" count="1" selected="0">
              <x v="4"/>
            </reference>
          </references>
        </pivotArea>
        <pivotArea type="data" collapsedLevelsAreSubtotals="1" fieldPosition="0">
          <references count="3">
            <reference field="4294967294" count="1" selected="0">
              <x v="2"/>
            </reference>
            <reference field="30" count="1">
              <x v="31"/>
            </reference>
            <reference field="31" count="1" selected="0">
              <x v="4"/>
            </reference>
          </references>
        </pivotArea>
        <pivotArea type="data" collapsedLevelsAreSubtotals="1" fieldPosition="0">
          <references count="4">
            <reference field="4294967294" count="1" selected="0">
              <x v="2"/>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1" selected="0">
              <x v="2"/>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1" selected="0">
              <x v="2"/>
            </reference>
          </references>
        </pivotArea>
      </pivotAreas>
    </conditionalFormat>
    <conditionalFormat priority="310">
      <pivotAreas count="11">
        <pivotArea type="data" collapsedLevelsAreSubtotals="1" fieldPosition="0">
          <references count="3">
            <reference field="4294967294" count="1" selected="0">
              <x v="2"/>
            </reference>
            <reference field="30" count="1">
              <x v="9"/>
            </reference>
            <reference field="31" count="1" selected="0">
              <x v="4"/>
            </reference>
          </references>
        </pivotArea>
        <pivotArea type="data" collapsedLevelsAreSubtotals="1" fieldPosition="0">
          <references count="3">
            <reference field="4294967294" count="1" selected="0">
              <x v="2"/>
            </reference>
            <reference field="30" count="1">
              <x v="14"/>
            </reference>
            <reference field="31" count="1" selected="0">
              <x v="4"/>
            </reference>
          </references>
        </pivotArea>
        <pivotArea type="data" collapsedLevelsAreSubtotals="1" fieldPosition="0">
          <references count="3">
            <reference field="4294967294" count="1" selected="0">
              <x v="2"/>
            </reference>
            <reference field="30" count="1">
              <x v="15"/>
            </reference>
            <reference field="31" count="1" selected="0">
              <x v="4"/>
            </reference>
          </references>
        </pivotArea>
        <pivotArea type="data" collapsedLevelsAreSubtotals="1" fieldPosition="0">
          <references count="3">
            <reference field="4294967294" count="1" selected="0">
              <x v="2"/>
            </reference>
            <reference field="30" count="1">
              <x v="19"/>
            </reference>
            <reference field="31" count="1" selected="0">
              <x v="4"/>
            </reference>
          </references>
        </pivotArea>
        <pivotArea type="data" collapsedLevelsAreSubtotals="1" fieldPosition="0">
          <references count="3">
            <reference field="4294967294" count="1" selected="0">
              <x v="2"/>
            </reference>
            <reference field="30" count="1">
              <x v="23"/>
            </reference>
            <reference field="31" count="1" selected="0">
              <x v="4"/>
            </reference>
          </references>
        </pivotArea>
        <pivotArea type="data" collapsedLevelsAreSubtotals="1" fieldPosition="0">
          <references count="3">
            <reference field="4294967294" count="1" selected="0">
              <x v="2"/>
            </reference>
            <reference field="30" count="1">
              <x v="24"/>
            </reference>
            <reference field="31" count="1" selected="0">
              <x v="4"/>
            </reference>
          </references>
        </pivotArea>
        <pivotArea type="data" collapsedLevelsAreSubtotals="1" fieldPosition="0">
          <references count="3">
            <reference field="4294967294" count="1" selected="0">
              <x v="2"/>
            </reference>
            <reference field="30" count="1">
              <x v="29"/>
            </reference>
            <reference field="31" count="1" selected="0">
              <x v="4"/>
            </reference>
          </references>
        </pivotArea>
        <pivotArea type="data" collapsedLevelsAreSubtotals="1" fieldPosition="0">
          <references count="3">
            <reference field="4294967294" count="1" selected="0">
              <x v="2"/>
            </reference>
            <reference field="30" count="1">
              <x v="31"/>
            </reference>
            <reference field="31" count="1" selected="0">
              <x v="4"/>
            </reference>
          </references>
        </pivotArea>
        <pivotArea type="data" collapsedLevelsAreSubtotals="1" fieldPosition="0">
          <references count="4">
            <reference field="4294967294" count="1" selected="0">
              <x v="2"/>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1" selected="0">
              <x v="2"/>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1" selected="0">
              <x v="2"/>
            </reference>
          </references>
        </pivotArea>
      </pivotAreas>
    </conditionalFormat>
    <conditionalFormat priority="313">
      <pivotAreas count="11">
        <pivotArea type="data" collapsedLevelsAreSubtotals="1" fieldPosition="0">
          <references count="3">
            <reference field="4294967294" count="2" selected="0">
              <x v="0"/>
              <x v="1"/>
            </reference>
            <reference field="30" count="1">
              <x v="9"/>
            </reference>
            <reference field="31" count="1" selected="0">
              <x v="4"/>
            </reference>
          </references>
        </pivotArea>
        <pivotArea type="data" collapsedLevelsAreSubtotals="1" fieldPosition="0">
          <references count="3">
            <reference field="4294967294" count="2" selected="0">
              <x v="0"/>
              <x v="1"/>
            </reference>
            <reference field="30" count="1">
              <x v="14"/>
            </reference>
            <reference field="31" count="1" selected="0">
              <x v="4"/>
            </reference>
          </references>
        </pivotArea>
        <pivotArea type="data" collapsedLevelsAreSubtotals="1" fieldPosition="0">
          <references count="3">
            <reference field="4294967294" count="2" selected="0">
              <x v="0"/>
              <x v="1"/>
            </reference>
            <reference field="30" count="1">
              <x v="15"/>
            </reference>
            <reference field="31" count="1" selected="0">
              <x v="4"/>
            </reference>
          </references>
        </pivotArea>
        <pivotArea type="data" collapsedLevelsAreSubtotals="1" fieldPosition="0">
          <references count="3">
            <reference field="4294967294" count="2" selected="0">
              <x v="0"/>
              <x v="1"/>
            </reference>
            <reference field="30" count="1">
              <x v="19"/>
            </reference>
            <reference field="31" count="1" selected="0">
              <x v="4"/>
            </reference>
          </references>
        </pivotArea>
        <pivotArea type="data" collapsedLevelsAreSubtotals="1" fieldPosition="0">
          <references count="3">
            <reference field="4294967294" count="2" selected="0">
              <x v="0"/>
              <x v="1"/>
            </reference>
            <reference field="30" count="1">
              <x v="23"/>
            </reference>
            <reference field="31" count="1" selected="0">
              <x v="4"/>
            </reference>
          </references>
        </pivotArea>
        <pivotArea type="data" collapsedLevelsAreSubtotals="1" fieldPosition="0">
          <references count="3">
            <reference field="4294967294" count="2" selected="0">
              <x v="0"/>
              <x v="1"/>
            </reference>
            <reference field="30" count="1">
              <x v="24"/>
            </reference>
            <reference field="31" count="1" selected="0">
              <x v="4"/>
            </reference>
          </references>
        </pivotArea>
        <pivotArea type="data" collapsedLevelsAreSubtotals="1" fieldPosition="0">
          <references count="3">
            <reference field="4294967294" count="2" selected="0">
              <x v="0"/>
              <x v="1"/>
            </reference>
            <reference field="30" count="1">
              <x v="29"/>
            </reference>
            <reference field="31" count="1" selected="0">
              <x v="4"/>
            </reference>
          </references>
        </pivotArea>
        <pivotArea type="data" collapsedLevelsAreSubtotals="1" fieldPosition="0">
          <references count="3">
            <reference field="4294967294" count="2" selected="0">
              <x v="0"/>
              <x v="1"/>
            </reference>
            <reference field="30" count="1">
              <x v="31"/>
            </reference>
            <reference field="31" count="1" selected="0">
              <x v="4"/>
            </reference>
          </references>
        </pivotArea>
        <pivotArea type="data" collapsedLevelsAreSubtotals="1" fieldPosition="0">
          <references count="4">
            <reference field="4294967294" count="2" selected="0">
              <x v="0"/>
              <x v="1"/>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2" selected="0">
              <x v="0"/>
              <x v="1"/>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2" selected="0">
              <x v="0"/>
              <x v="1"/>
            </reference>
          </references>
        </pivotArea>
      </pivotAreas>
    </conditionalFormat>
    <conditionalFormat priority="316">
      <pivotAreas count="11">
        <pivotArea type="data" collapsedLevelsAreSubtotals="1" fieldPosition="0">
          <references count="3">
            <reference field="4294967294" count="2" selected="0">
              <x v="0"/>
              <x v="1"/>
            </reference>
            <reference field="30" count="1">
              <x v="9"/>
            </reference>
            <reference field="31" count="1" selected="0">
              <x v="4"/>
            </reference>
          </references>
        </pivotArea>
        <pivotArea type="data" collapsedLevelsAreSubtotals="1" fieldPosition="0">
          <references count="3">
            <reference field="4294967294" count="2" selected="0">
              <x v="0"/>
              <x v="1"/>
            </reference>
            <reference field="30" count="1">
              <x v="14"/>
            </reference>
            <reference field="31" count="1" selected="0">
              <x v="4"/>
            </reference>
          </references>
        </pivotArea>
        <pivotArea type="data" collapsedLevelsAreSubtotals="1" fieldPosition="0">
          <references count="3">
            <reference field="4294967294" count="2" selected="0">
              <x v="0"/>
              <x v="1"/>
            </reference>
            <reference field="30" count="1">
              <x v="15"/>
            </reference>
            <reference field="31" count="1" selected="0">
              <x v="4"/>
            </reference>
          </references>
        </pivotArea>
        <pivotArea type="data" collapsedLevelsAreSubtotals="1" fieldPosition="0">
          <references count="3">
            <reference field="4294967294" count="2" selected="0">
              <x v="0"/>
              <x v="1"/>
            </reference>
            <reference field="30" count="1">
              <x v="19"/>
            </reference>
            <reference field="31" count="1" selected="0">
              <x v="4"/>
            </reference>
          </references>
        </pivotArea>
        <pivotArea type="data" collapsedLevelsAreSubtotals="1" fieldPosition="0">
          <references count="3">
            <reference field="4294967294" count="2" selected="0">
              <x v="0"/>
              <x v="1"/>
            </reference>
            <reference field="30" count="1">
              <x v="23"/>
            </reference>
            <reference field="31" count="1" selected="0">
              <x v="4"/>
            </reference>
          </references>
        </pivotArea>
        <pivotArea type="data" collapsedLevelsAreSubtotals="1" fieldPosition="0">
          <references count="3">
            <reference field="4294967294" count="2" selected="0">
              <x v="0"/>
              <x v="1"/>
            </reference>
            <reference field="30" count="1">
              <x v="24"/>
            </reference>
            <reference field="31" count="1" selected="0">
              <x v="4"/>
            </reference>
          </references>
        </pivotArea>
        <pivotArea type="data" collapsedLevelsAreSubtotals="1" fieldPosition="0">
          <references count="3">
            <reference field="4294967294" count="2" selected="0">
              <x v="0"/>
              <x v="1"/>
            </reference>
            <reference field="30" count="1">
              <x v="29"/>
            </reference>
            <reference field="31" count="1" selected="0">
              <x v="4"/>
            </reference>
          </references>
        </pivotArea>
        <pivotArea type="data" collapsedLevelsAreSubtotals="1" fieldPosition="0">
          <references count="3">
            <reference field="4294967294" count="2" selected="0">
              <x v="0"/>
              <x v="1"/>
            </reference>
            <reference field="30" count="1">
              <x v="31"/>
            </reference>
            <reference field="31" count="1" selected="0">
              <x v="4"/>
            </reference>
          </references>
        </pivotArea>
        <pivotArea type="data" collapsedLevelsAreSubtotals="1" fieldPosition="0">
          <references count="4">
            <reference field="4294967294" count="2" selected="0">
              <x v="0"/>
              <x v="1"/>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2" selected="0">
              <x v="0"/>
              <x v="1"/>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2" selected="0">
              <x v="0"/>
              <x v="1"/>
            </reference>
          </references>
        </pivotArea>
      </pivotAreas>
    </conditionalFormat>
    <conditionalFormat priority="319">
      <pivotAreas count="11">
        <pivotArea type="data" collapsedLevelsAreSubtotals="1" fieldPosition="0">
          <references count="3">
            <reference field="4294967294" count="2" selected="0">
              <x v="0"/>
              <x v="1"/>
            </reference>
            <reference field="30" count="1">
              <x v="9"/>
            </reference>
            <reference field="31" count="1" selected="0">
              <x v="4"/>
            </reference>
          </references>
        </pivotArea>
        <pivotArea type="data" collapsedLevelsAreSubtotals="1" fieldPosition="0">
          <references count="3">
            <reference field="4294967294" count="2" selected="0">
              <x v="0"/>
              <x v="1"/>
            </reference>
            <reference field="30" count="1">
              <x v="14"/>
            </reference>
            <reference field="31" count="1" selected="0">
              <x v="4"/>
            </reference>
          </references>
        </pivotArea>
        <pivotArea type="data" collapsedLevelsAreSubtotals="1" fieldPosition="0">
          <references count="3">
            <reference field="4294967294" count="2" selected="0">
              <x v="0"/>
              <x v="1"/>
            </reference>
            <reference field="30" count="1">
              <x v="15"/>
            </reference>
            <reference field="31" count="1" selected="0">
              <x v="4"/>
            </reference>
          </references>
        </pivotArea>
        <pivotArea type="data" collapsedLevelsAreSubtotals="1" fieldPosition="0">
          <references count="3">
            <reference field="4294967294" count="2" selected="0">
              <x v="0"/>
              <x v="1"/>
            </reference>
            <reference field="30" count="1">
              <x v="19"/>
            </reference>
            <reference field="31" count="1" selected="0">
              <x v="4"/>
            </reference>
          </references>
        </pivotArea>
        <pivotArea type="data" collapsedLevelsAreSubtotals="1" fieldPosition="0">
          <references count="3">
            <reference field="4294967294" count="2" selected="0">
              <x v="0"/>
              <x v="1"/>
            </reference>
            <reference field="30" count="1">
              <x v="23"/>
            </reference>
            <reference field="31" count="1" selected="0">
              <x v="4"/>
            </reference>
          </references>
        </pivotArea>
        <pivotArea type="data" collapsedLevelsAreSubtotals="1" fieldPosition="0">
          <references count="3">
            <reference field="4294967294" count="2" selected="0">
              <x v="0"/>
              <x v="1"/>
            </reference>
            <reference field="30" count="1">
              <x v="24"/>
            </reference>
            <reference field="31" count="1" selected="0">
              <x v="4"/>
            </reference>
          </references>
        </pivotArea>
        <pivotArea type="data" collapsedLevelsAreSubtotals="1" fieldPosition="0">
          <references count="3">
            <reference field="4294967294" count="2" selected="0">
              <x v="0"/>
              <x v="1"/>
            </reference>
            <reference field="30" count="1">
              <x v="29"/>
            </reference>
            <reference field="31" count="1" selected="0">
              <x v="4"/>
            </reference>
          </references>
        </pivotArea>
        <pivotArea type="data" collapsedLevelsAreSubtotals="1" fieldPosition="0">
          <references count="3">
            <reference field="4294967294" count="2" selected="0">
              <x v="0"/>
              <x v="1"/>
            </reference>
            <reference field="30" count="1">
              <x v="31"/>
            </reference>
            <reference field="31" count="1" selected="0">
              <x v="4"/>
            </reference>
          </references>
        </pivotArea>
        <pivotArea type="data" collapsedLevelsAreSubtotals="1" fieldPosition="0">
          <references count="4">
            <reference field="4294967294" count="2" selected="0">
              <x v="0"/>
              <x v="1"/>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2" selected="0">
              <x v="0"/>
              <x v="1"/>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2" selected="0">
              <x v="0"/>
              <x v="1"/>
            </reference>
          </references>
        </pivotArea>
      </pivotAreas>
    </conditionalFormat>
    <conditionalFormat priority="322">
      <pivotAreas count="11">
        <pivotArea type="data" collapsedLevelsAreSubtotals="1" fieldPosition="0">
          <references count="3">
            <reference field="4294967294" count="2" selected="0">
              <x v="0"/>
              <x v="1"/>
            </reference>
            <reference field="30" count="1">
              <x v="9"/>
            </reference>
            <reference field="31" count="1" selected="0">
              <x v="4"/>
            </reference>
          </references>
        </pivotArea>
        <pivotArea type="data" collapsedLevelsAreSubtotals="1" fieldPosition="0">
          <references count="3">
            <reference field="4294967294" count="2" selected="0">
              <x v="0"/>
              <x v="1"/>
            </reference>
            <reference field="30" count="1">
              <x v="14"/>
            </reference>
            <reference field="31" count="1" selected="0">
              <x v="4"/>
            </reference>
          </references>
        </pivotArea>
        <pivotArea type="data" collapsedLevelsAreSubtotals="1" fieldPosition="0">
          <references count="3">
            <reference field="4294967294" count="2" selected="0">
              <x v="0"/>
              <x v="1"/>
            </reference>
            <reference field="30" count="1">
              <x v="15"/>
            </reference>
            <reference field="31" count="1" selected="0">
              <x v="4"/>
            </reference>
          </references>
        </pivotArea>
        <pivotArea type="data" collapsedLevelsAreSubtotals="1" fieldPosition="0">
          <references count="3">
            <reference field="4294967294" count="2" selected="0">
              <x v="0"/>
              <x v="1"/>
            </reference>
            <reference field="30" count="1">
              <x v="19"/>
            </reference>
            <reference field="31" count="1" selected="0">
              <x v="4"/>
            </reference>
          </references>
        </pivotArea>
        <pivotArea type="data" collapsedLevelsAreSubtotals="1" fieldPosition="0">
          <references count="3">
            <reference field="4294967294" count="2" selected="0">
              <x v="0"/>
              <x v="1"/>
            </reference>
            <reference field="30" count="1">
              <x v="23"/>
            </reference>
            <reference field="31" count="1" selected="0">
              <x v="4"/>
            </reference>
          </references>
        </pivotArea>
        <pivotArea type="data" collapsedLevelsAreSubtotals="1" fieldPosition="0">
          <references count="3">
            <reference field="4294967294" count="2" selected="0">
              <x v="0"/>
              <x v="1"/>
            </reference>
            <reference field="30" count="1">
              <x v="24"/>
            </reference>
            <reference field="31" count="1" selected="0">
              <x v="4"/>
            </reference>
          </references>
        </pivotArea>
        <pivotArea type="data" collapsedLevelsAreSubtotals="1" fieldPosition="0">
          <references count="3">
            <reference field="4294967294" count="2" selected="0">
              <x v="0"/>
              <x v="1"/>
            </reference>
            <reference field="30" count="1">
              <x v="29"/>
            </reference>
            <reference field="31" count="1" selected="0">
              <x v="4"/>
            </reference>
          </references>
        </pivotArea>
        <pivotArea type="data" collapsedLevelsAreSubtotals="1" fieldPosition="0">
          <references count="3">
            <reference field="4294967294" count="2" selected="0">
              <x v="0"/>
              <x v="1"/>
            </reference>
            <reference field="30" count="1">
              <x v="31"/>
            </reference>
            <reference field="31" count="1" selected="0">
              <x v="4"/>
            </reference>
          </references>
        </pivotArea>
        <pivotArea type="data" collapsedLevelsAreSubtotals="1" fieldPosition="0">
          <references count="4">
            <reference field="4294967294" count="2" selected="0">
              <x v="0"/>
              <x v="1"/>
            </reference>
            <reference field="6" count="1">
              <x v="76"/>
            </reference>
            <reference field="30" count="1" selected="0">
              <x v="31"/>
            </reference>
            <reference field="31" count="1" selected="0">
              <x v="4"/>
            </reference>
          </references>
        </pivotArea>
        <pivotArea type="data" collapsedLevelsAreSubtotals="1" fieldPosition="0">
          <references count="4">
            <reference field="4294967294" count="2" selected="0">
              <x v="0"/>
              <x v="1"/>
            </reference>
            <reference field="6" count="1">
              <x v="142"/>
            </reference>
            <reference field="30" count="1" selected="0">
              <x v="31"/>
            </reference>
            <reference field="31" count="1" selected="0">
              <x v="4"/>
            </reference>
          </references>
        </pivotArea>
        <pivotArea type="data" grandRow="1" outline="0" collapsedLevelsAreSubtotals="1" fieldPosition="0">
          <references count="1">
            <reference field="4294967294" count="2" selected="0">
              <x v="0"/>
              <x v="1"/>
            </reference>
          </references>
        </pivotArea>
      </pivotAreas>
    </conditionalFormat>
    <conditionalFormat priority="379">
      <pivotAreas count="1">
        <pivotArea type="data" collapsedLevelsAreSubtotals="1" fieldPosition="0">
          <references count="3">
            <reference field="4294967294" count="1" selected="0">
              <x v="9"/>
            </reference>
            <reference field="30" count="1">
              <x v="25"/>
            </reference>
            <reference field="31" count="1" selected="0">
              <x v="2"/>
            </reference>
          </references>
        </pivotArea>
      </pivotAreas>
    </conditionalFormat>
    <conditionalFormat priority="380">
      <pivotAreas count="1">
        <pivotArea type="data" collapsedLevelsAreSubtotals="1" fieldPosition="0">
          <references count="3">
            <reference field="4294967294" count="1" selected="0">
              <x v="9"/>
            </reference>
            <reference field="30" count="1">
              <x v="25"/>
            </reference>
            <reference field="31" count="1" selected="0">
              <x v="2"/>
            </reference>
          </references>
        </pivotArea>
      </pivotAreas>
    </conditionalFormat>
    <conditionalFormat priority="381">
      <pivotAreas count="1">
        <pivotArea type="data" collapsedLevelsAreSubtotals="1" fieldPosition="0">
          <references count="3">
            <reference field="4294967294" count="3" selected="0">
              <x v="5"/>
              <x v="6"/>
              <x v="7"/>
            </reference>
            <reference field="30" count="1">
              <x v="25"/>
            </reference>
            <reference field="31" count="1" selected="0">
              <x v="2"/>
            </reference>
          </references>
        </pivotArea>
      </pivotAreas>
    </conditionalFormat>
    <conditionalFormat priority="382">
      <pivotAreas count="1">
        <pivotArea type="data" collapsedLevelsAreSubtotals="1" fieldPosition="0">
          <references count="3">
            <reference field="4294967294" count="3" selected="0">
              <x v="5"/>
              <x v="6"/>
              <x v="7"/>
            </reference>
            <reference field="30" count="1">
              <x v="25"/>
            </reference>
            <reference field="31" count="1" selected="0">
              <x v="2"/>
            </reference>
          </references>
        </pivotArea>
      </pivotAreas>
    </conditionalFormat>
    <conditionalFormat priority="383">
      <pivotAreas count="1">
        <pivotArea type="data" collapsedLevelsAreSubtotals="1" fieldPosition="0">
          <references count="3">
            <reference field="4294967294" count="2" selected="0">
              <x v="3"/>
              <x v="4"/>
            </reference>
            <reference field="30" count="1">
              <x v="25"/>
            </reference>
            <reference field="31" count="1" selected="0">
              <x v="2"/>
            </reference>
          </references>
        </pivotArea>
      </pivotAreas>
    </conditionalFormat>
    <conditionalFormat priority="384">
      <pivotAreas count="1">
        <pivotArea type="data" collapsedLevelsAreSubtotals="1" fieldPosition="0">
          <references count="3">
            <reference field="4294967294" count="2" selected="0">
              <x v="3"/>
              <x v="4"/>
            </reference>
            <reference field="30" count="1">
              <x v="25"/>
            </reference>
            <reference field="31" count="1" selected="0">
              <x v="2"/>
            </reference>
          </references>
        </pivotArea>
      </pivotAreas>
    </conditionalFormat>
    <conditionalFormat priority="385">
      <pivotAreas count="1">
        <pivotArea type="data" collapsedLevelsAreSubtotals="1" fieldPosition="0">
          <references count="3">
            <reference field="4294967294" count="1" selected="0">
              <x v="8"/>
            </reference>
            <reference field="30" count="1">
              <x v="25"/>
            </reference>
            <reference field="31" count="1" selected="0">
              <x v="2"/>
            </reference>
          </references>
        </pivotArea>
      </pivotAreas>
    </conditionalFormat>
    <conditionalFormat priority="388">
      <pivotAreas count="1">
        <pivotArea type="data" collapsedLevelsAreSubtotals="1" fieldPosition="0">
          <references count="3">
            <reference field="4294967294" count="1" selected="0">
              <x v="8"/>
            </reference>
            <reference field="30" count="1">
              <x v="25"/>
            </reference>
            <reference field="31" count="1" selected="0">
              <x v="2"/>
            </reference>
          </references>
        </pivotArea>
      </pivotAreas>
    </conditionalFormat>
    <conditionalFormat priority="391">
      <pivotAreas count="1">
        <pivotArea type="data" collapsedLevelsAreSubtotals="1" fieldPosition="0">
          <references count="3">
            <reference field="4294967294" count="1" selected="0">
              <x v="8"/>
            </reference>
            <reference field="30" count="1">
              <x v="25"/>
            </reference>
            <reference field="31" count="1" selected="0">
              <x v="2"/>
            </reference>
          </references>
        </pivotArea>
      </pivotAreas>
    </conditionalFormat>
    <conditionalFormat priority="394">
      <pivotAreas count="1">
        <pivotArea type="data" collapsedLevelsAreSubtotals="1" fieldPosition="0">
          <references count="3">
            <reference field="4294967294" count="1" selected="0">
              <x v="8"/>
            </reference>
            <reference field="30" count="1">
              <x v="25"/>
            </reference>
            <reference field="31" count="1" selected="0">
              <x v="2"/>
            </reference>
          </references>
        </pivotArea>
      </pivotAreas>
    </conditionalFormat>
    <conditionalFormat priority="397">
      <pivotAreas count="1">
        <pivotArea type="data" collapsedLevelsAreSubtotals="1" fieldPosition="0">
          <references count="3">
            <reference field="4294967294" count="1" selected="0">
              <x v="2"/>
            </reference>
            <reference field="30" count="1">
              <x v="25"/>
            </reference>
            <reference field="31" count="1" selected="0">
              <x v="2"/>
            </reference>
          </references>
        </pivotArea>
      </pivotAreas>
    </conditionalFormat>
    <conditionalFormat priority="400">
      <pivotAreas count="1">
        <pivotArea type="data" collapsedLevelsAreSubtotals="1" fieldPosition="0">
          <references count="3">
            <reference field="4294967294" count="1" selected="0">
              <x v="2"/>
            </reference>
            <reference field="30" count="1">
              <x v="25"/>
            </reference>
            <reference field="31" count="1" selected="0">
              <x v="2"/>
            </reference>
          </references>
        </pivotArea>
      </pivotAreas>
    </conditionalFormat>
    <conditionalFormat priority="403">
      <pivotAreas count="1">
        <pivotArea type="data" collapsedLevelsAreSubtotals="1" fieldPosition="0">
          <references count="3">
            <reference field="4294967294" count="1" selected="0">
              <x v="2"/>
            </reference>
            <reference field="30" count="1">
              <x v="25"/>
            </reference>
            <reference field="31" count="1" selected="0">
              <x v="2"/>
            </reference>
          </references>
        </pivotArea>
      </pivotAreas>
    </conditionalFormat>
    <conditionalFormat priority="406">
      <pivotAreas count="1">
        <pivotArea type="data" collapsedLevelsAreSubtotals="1" fieldPosition="0">
          <references count="3">
            <reference field="4294967294" count="1" selected="0">
              <x v="2"/>
            </reference>
            <reference field="30" count="1">
              <x v="25"/>
            </reference>
            <reference field="31" count="1" selected="0">
              <x v="2"/>
            </reference>
          </references>
        </pivotArea>
      </pivotAreas>
    </conditionalFormat>
    <conditionalFormat priority="409">
      <pivotAreas count="1">
        <pivotArea type="data" collapsedLevelsAreSubtotals="1" fieldPosition="0">
          <references count="3">
            <reference field="4294967294" count="1" selected="0">
              <x v="2"/>
            </reference>
            <reference field="30" count="1">
              <x v="25"/>
            </reference>
            <reference field="31" count="1" selected="0">
              <x v="2"/>
            </reference>
          </references>
        </pivotArea>
      </pivotAreas>
    </conditionalFormat>
    <conditionalFormat priority="412">
      <pivotAreas count="1">
        <pivotArea type="data" collapsedLevelsAreSubtotals="1" fieldPosition="0">
          <references count="3">
            <reference field="4294967294" count="1" selected="0">
              <x v="2"/>
            </reference>
            <reference field="30" count="1">
              <x v="25"/>
            </reference>
            <reference field="31" count="1" selected="0">
              <x v="2"/>
            </reference>
          </references>
        </pivotArea>
      </pivotAreas>
    </conditionalFormat>
    <conditionalFormat priority="415">
      <pivotAreas count="1">
        <pivotArea type="data" collapsedLevelsAreSubtotals="1" fieldPosition="0">
          <references count="3">
            <reference field="4294967294" count="1" selected="0">
              <x v="2"/>
            </reference>
            <reference field="30" count="1">
              <x v="25"/>
            </reference>
            <reference field="31" count="1" selected="0">
              <x v="2"/>
            </reference>
          </references>
        </pivotArea>
      </pivotAreas>
    </conditionalFormat>
    <conditionalFormat priority="418">
      <pivotAreas count="1">
        <pivotArea type="data" collapsedLevelsAreSubtotals="1" fieldPosition="0">
          <references count="3">
            <reference field="4294967294" count="1" selected="0">
              <x v="2"/>
            </reference>
            <reference field="30" count="1">
              <x v="25"/>
            </reference>
            <reference field="31" count="1" selected="0">
              <x v="2"/>
            </reference>
          </references>
        </pivotArea>
      </pivotAreas>
    </conditionalFormat>
    <conditionalFormat priority="421">
      <pivotAreas count="1">
        <pivotArea type="data" collapsedLevelsAreSubtotals="1" fieldPosition="0">
          <references count="3">
            <reference field="4294967294" count="2" selected="0">
              <x v="0"/>
              <x v="1"/>
            </reference>
            <reference field="30" count="1">
              <x v="25"/>
            </reference>
            <reference field="31" count="1" selected="0">
              <x v="2"/>
            </reference>
          </references>
        </pivotArea>
      </pivotAreas>
    </conditionalFormat>
    <conditionalFormat priority="424">
      <pivotAreas count="1">
        <pivotArea type="data" collapsedLevelsAreSubtotals="1" fieldPosition="0">
          <references count="3">
            <reference field="4294967294" count="2" selected="0">
              <x v="0"/>
              <x v="1"/>
            </reference>
            <reference field="30" count="1">
              <x v="25"/>
            </reference>
            <reference field="31" count="1" selected="0">
              <x v="2"/>
            </reference>
          </references>
        </pivotArea>
      </pivotAreas>
    </conditionalFormat>
    <conditionalFormat priority="427">
      <pivotAreas count="1">
        <pivotArea type="data" collapsedLevelsAreSubtotals="1" fieldPosition="0">
          <references count="3">
            <reference field="4294967294" count="2" selected="0">
              <x v="0"/>
              <x v="1"/>
            </reference>
            <reference field="30" count="1">
              <x v="25"/>
            </reference>
            <reference field="31" count="1" selected="0">
              <x v="2"/>
            </reference>
          </references>
        </pivotArea>
      </pivotAreas>
    </conditionalFormat>
    <conditionalFormat priority="430">
      <pivotAreas count="1">
        <pivotArea type="data" collapsedLevelsAreSubtotals="1" fieldPosition="0">
          <references count="3">
            <reference field="4294967294" count="2" selected="0">
              <x v="0"/>
              <x v="1"/>
            </reference>
            <reference field="30" count="1">
              <x v="25"/>
            </reference>
            <reference field="31" count="1" selected="0">
              <x v="2"/>
            </reference>
          </references>
        </pivotArea>
      </pivotAreas>
    </conditionalFormat>
    <conditionalFormat priority="649">
      <pivotAreas count="1">
        <pivotArea type="data" collapsedLevelsAreSubtotals="1" fieldPosition="0">
          <references count="2">
            <reference field="4294967294" count="1" selected="0">
              <x v="9"/>
            </reference>
            <reference field="31" count="1">
              <x v="0"/>
            </reference>
          </references>
        </pivotArea>
      </pivotAreas>
    </conditionalFormat>
    <conditionalFormat priority="650">
      <pivotAreas count="1">
        <pivotArea type="data" collapsedLevelsAreSubtotals="1" fieldPosition="0">
          <references count="2">
            <reference field="4294967294" count="1" selected="0">
              <x v="9"/>
            </reference>
            <reference field="31" count="1">
              <x v="0"/>
            </reference>
          </references>
        </pivotArea>
      </pivotAreas>
    </conditionalFormat>
    <conditionalFormat priority="651">
      <pivotAreas count="1">
        <pivotArea type="data" collapsedLevelsAreSubtotals="1" fieldPosition="0">
          <references count="2">
            <reference field="4294967294" count="3" selected="0">
              <x v="5"/>
              <x v="6"/>
              <x v="7"/>
            </reference>
            <reference field="31" count="1">
              <x v="0"/>
            </reference>
          </references>
        </pivotArea>
      </pivotAreas>
    </conditionalFormat>
    <conditionalFormat priority="652">
      <pivotAreas count="1">
        <pivotArea type="data" collapsedLevelsAreSubtotals="1" fieldPosition="0">
          <references count="2">
            <reference field="4294967294" count="3" selected="0">
              <x v="5"/>
              <x v="6"/>
              <x v="7"/>
            </reference>
            <reference field="31" count="1">
              <x v="0"/>
            </reference>
          </references>
        </pivotArea>
      </pivotAreas>
    </conditionalFormat>
    <conditionalFormat priority="653">
      <pivotAreas count="1">
        <pivotArea type="data" collapsedLevelsAreSubtotals="1" fieldPosition="0">
          <references count="2">
            <reference field="4294967294" count="2" selected="0">
              <x v="3"/>
              <x v="4"/>
            </reference>
            <reference field="31" count="1">
              <x v="0"/>
            </reference>
          </references>
        </pivotArea>
      </pivotAreas>
    </conditionalFormat>
    <conditionalFormat priority="654">
      <pivotAreas count="1">
        <pivotArea type="data" collapsedLevelsAreSubtotals="1" fieldPosition="0">
          <references count="2">
            <reference field="4294967294" count="2" selected="0">
              <x v="3"/>
              <x v="4"/>
            </reference>
            <reference field="31" count="1">
              <x v="0"/>
            </reference>
          </references>
        </pivotArea>
      </pivotAreas>
    </conditionalFormat>
    <conditionalFormat priority="655">
      <pivotAreas count="1">
        <pivotArea type="data" collapsedLevelsAreSubtotals="1" fieldPosition="0">
          <references count="2">
            <reference field="4294967294" count="1" selected="0">
              <x v="8"/>
            </reference>
            <reference field="31" count="1">
              <x v="0"/>
            </reference>
          </references>
        </pivotArea>
      </pivotAreas>
    </conditionalFormat>
    <conditionalFormat priority="658">
      <pivotAreas count="1">
        <pivotArea type="data" collapsedLevelsAreSubtotals="1" fieldPosition="0">
          <references count="2">
            <reference field="4294967294" count="1" selected="0">
              <x v="8"/>
            </reference>
            <reference field="31" count="1">
              <x v="0"/>
            </reference>
          </references>
        </pivotArea>
      </pivotAreas>
    </conditionalFormat>
    <conditionalFormat priority="661">
      <pivotAreas count="1">
        <pivotArea type="data" collapsedLevelsAreSubtotals="1" fieldPosition="0">
          <references count="2">
            <reference field="4294967294" count="1" selected="0">
              <x v="8"/>
            </reference>
            <reference field="31" count="1">
              <x v="0"/>
            </reference>
          </references>
        </pivotArea>
      </pivotAreas>
    </conditionalFormat>
    <conditionalFormat priority="664">
      <pivotAreas count="1">
        <pivotArea type="data" collapsedLevelsAreSubtotals="1" fieldPosition="0">
          <references count="2">
            <reference field="4294967294" count="1" selected="0">
              <x v="8"/>
            </reference>
            <reference field="31" count="1">
              <x v="0"/>
            </reference>
          </references>
        </pivotArea>
      </pivotAreas>
    </conditionalFormat>
    <conditionalFormat priority="667">
      <pivotAreas count="1">
        <pivotArea type="data" collapsedLevelsAreSubtotals="1" fieldPosition="0">
          <references count="2">
            <reference field="4294967294" count="1" selected="0">
              <x v="2"/>
            </reference>
            <reference field="31" count="1">
              <x v="0"/>
            </reference>
          </references>
        </pivotArea>
      </pivotAreas>
    </conditionalFormat>
    <conditionalFormat priority="670">
      <pivotAreas count="1">
        <pivotArea type="data" collapsedLevelsAreSubtotals="1" fieldPosition="0">
          <references count="2">
            <reference field="4294967294" count="1" selected="0">
              <x v="2"/>
            </reference>
            <reference field="31" count="1">
              <x v="0"/>
            </reference>
          </references>
        </pivotArea>
      </pivotAreas>
    </conditionalFormat>
    <conditionalFormat priority="673">
      <pivotAreas count="1">
        <pivotArea type="data" collapsedLevelsAreSubtotals="1" fieldPosition="0">
          <references count="2">
            <reference field="4294967294" count="1" selected="0">
              <x v="2"/>
            </reference>
            <reference field="31" count="1">
              <x v="0"/>
            </reference>
          </references>
        </pivotArea>
      </pivotAreas>
    </conditionalFormat>
    <conditionalFormat priority="676">
      <pivotAreas count="1">
        <pivotArea type="data" collapsedLevelsAreSubtotals="1" fieldPosition="0">
          <references count="2">
            <reference field="4294967294" count="1" selected="0">
              <x v="2"/>
            </reference>
            <reference field="31" count="1">
              <x v="0"/>
            </reference>
          </references>
        </pivotArea>
      </pivotAreas>
    </conditionalFormat>
    <conditionalFormat priority="679">
      <pivotAreas count="1">
        <pivotArea type="data" collapsedLevelsAreSubtotals="1" fieldPosition="0">
          <references count="2">
            <reference field="4294967294" count="1" selected="0">
              <x v="2"/>
            </reference>
            <reference field="31" count="1">
              <x v="0"/>
            </reference>
          </references>
        </pivotArea>
      </pivotAreas>
    </conditionalFormat>
    <conditionalFormat priority="682">
      <pivotAreas count="1">
        <pivotArea type="data" collapsedLevelsAreSubtotals="1" fieldPosition="0">
          <references count="2">
            <reference field="4294967294" count="1" selected="0">
              <x v="2"/>
            </reference>
            <reference field="31" count="1">
              <x v="0"/>
            </reference>
          </references>
        </pivotArea>
      </pivotAreas>
    </conditionalFormat>
    <conditionalFormat priority="685">
      <pivotAreas count="1">
        <pivotArea type="data" collapsedLevelsAreSubtotals="1" fieldPosition="0">
          <references count="2">
            <reference field="4294967294" count="1" selected="0">
              <x v="2"/>
            </reference>
            <reference field="31" count="1">
              <x v="0"/>
            </reference>
          </references>
        </pivotArea>
      </pivotAreas>
    </conditionalFormat>
    <conditionalFormat priority="688">
      <pivotAreas count="1">
        <pivotArea type="data" collapsedLevelsAreSubtotals="1" fieldPosition="0">
          <references count="2">
            <reference field="4294967294" count="1" selected="0">
              <x v="2"/>
            </reference>
            <reference field="31" count="1">
              <x v="0"/>
            </reference>
          </references>
        </pivotArea>
      </pivotAreas>
    </conditionalFormat>
    <conditionalFormat priority="691">
      <pivotAreas count="1">
        <pivotArea type="data" collapsedLevelsAreSubtotals="1" fieldPosition="0">
          <references count="2">
            <reference field="4294967294" count="2" selected="0">
              <x v="0"/>
              <x v="1"/>
            </reference>
            <reference field="31" count="1">
              <x v="0"/>
            </reference>
          </references>
        </pivotArea>
      </pivotAreas>
    </conditionalFormat>
    <conditionalFormat priority="694">
      <pivotAreas count="1">
        <pivotArea type="data" collapsedLevelsAreSubtotals="1" fieldPosition="0">
          <references count="2">
            <reference field="4294967294" count="2" selected="0">
              <x v="0"/>
              <x v="1"/>
            </reference>
            <reference field="31" count="1">
              <x v="0"/>
            </reference>
          </references>
        </pivotArea>
      </pivotAreas>
    </conditionalFormat>
    <conditionalFormat priority="697">
      <pivotAreas count="1">
        <pivotArea type="data" collapsedLevelsAreSubtotals="1" fieldPosition="0">
          <references count="2">
            <reference field="4294967294" count="2" selected="0">
              <x v="0"/>
              <x v="1"/>
            </reference>
            <reference field="31" count="1">
              <x v="0"/>
            </reference>
          </references>
        </pivotArea>
      </pivotAreas>
    </conditionalFormat>
    <conditionalFormat priority="700">
      <pivotAreas count="1">
        <pivotArea type="data" collapsedLevelsAreSubtotals="1" fieldPosition="0">
          <references count="2">
            <reference field="4294967294" count="2" selected="0">
              <x v="0"/>
              <x v="1"/>
            </reference>
            <reference field="31" count="1">
              <x v="0"/>
            </reference>
          </references>
        </pivotArea>
      </pivotAreas>
    </conditionalFormat>
    <conditionalFormat priority="646">
      <pivotAreas count="1">
        <pivotArea type="data" collapsedLevelsAreSubtotals="1" fieldPosition="0">
          <references count="3">
            <reference field="4294967294" count="2" selected="0">
              <x v="0"/>
              <x v="1"/>
            </reference>
            <reference field="30" count="1">
              <x v="8"/>
            </reference>
            <reference field="31" count="1" selected="0">
              <x v="1"/>
            </reference>
          </references>
        </pivotArea>
      </pivotAreas>
    </conditionalFormat>
    <conditionalFormat priority="643">
      <pivotAreas count="1">
        <pivotArea type="data" collapsedLevelsAreSubtotals="1" fieldPosition="0">
          <references count="3">
            <reference field="4294967294" count="2" selected="0">
              <x v="0"/>
              <x v="1"/>
            </reference>
            <reference field="30" count="1">
              <x v="8"/>
            </reference>
            <reference field="31" count="1" selected="0">
              <x v="1"/>
            </reference>
          </references>
        </pivotArea>
      </pivotAreas>
    </conditionalFormat>
    <conditionalFormat priority="640">
      <pivotAreas count="1">
        <pivotArea type="data" collapsedLevelsAreSubtotals="1" fieldPosition="0">
          <references count="3">
            <reference field="4294967294" count="2" selected="0">
              <x v="0"/>
              <x v="1"/>
            </reference>
            <reference field="30" count="1">
              <x v="8"/>
            </reference>
            <reference field="31" count="1" selected="0">
              <x v="1"/>
            </reference>
          </references>
        </pivotArea>
      </pivotAreas>
    </conditionalFormat>
    <conditionalFormat priority="637">
      <pivotAreas count="1">
        <pivotArea type="data" collapsedLevelsAreSubtotals="1" fieldPosition="0">
          <references count="3">
            <reference field="4294967294" count="2" selected="0">
              <x v="0"/>
              <x v="1"/>
            </reference>
            <reference field="30" count="1">
              <x v="8"/>
            </reference>
            <reference field="31" count="1" selected="0">
              <x v="1"/>
            </reference>
          </references>
        </pivotArea>
      </pivotAreas>
    </conditionalFormat>
    <conditionalFormat priority="634">
      <pivotAreas count="1">
        <pivotArea type="data" collapsedLevelsAreSubtotals="1" fieldPosition="0">
          <references count="3">
            <reference field="4294967294" count="1" selected="0">
              <x v="2"/>
            </reference>
            <reference field="30" count="1">
              <x v="8"/>
            </reference>
            <reference field="31" count="1" selected="0">
              <x v="1"/>
            </reference>
          </references>
        </pivotArea>
      </pivotAreas>
    </conditionalFormat>
    <conditionalFormat priority="631">
      <pivotAreas count="1">
        <pivotArea type="data" collapsedLevelsAreSubtotals="1" fieldPosition="0">
          <references count="3">
            <reference field="4294967294" count="1" selected="0">
              <x v="2"/>
            </reference>
            <reference field="30" count="1">
              <x v="8"/>
            </reference>
            <reference field="31" count="1" selected="0">
              <x v="1"/>
            </reference>
          </references>
        </pivotArea>
      </pivotAreas>
    </conditionalFormat>
    <conditionalFormat priority="628">
      <pivotAreas count="1">
        <pivotArea type="data" collapsedLevelsAreSubtotals="1" fieldPosition="0">
          <references count="3">
            <reference field="4294967294" count="1" selected="0">
              <x v="2"/>
            </reference>
            <reference field="30" count="1">
              <x v="8"/>
            </reference>
            <reference field="31" count="1" selected="0">
              <x v="1"/>
            </reference>
          </references>
        </pivotArea>
      </pivotAreas>
    </conditionalFormat>
    <conditionalFormat priority="625">
      <pivotAreas count="1">
        <pivotArea type="data" collapsedLevelsAreSubtotals="1" fieldPosition="0">
          <references count="3">
            <reference field="4294967294" count="1" selected="0">
              <x v="2"/>
            </reference>
            <reference field="30" count="1">
              <x v="8"/>
            </reference>
            <reference field="31" count="1" selected="0">
              <x v="1"/>
            </reference>
          </references>
        </pivotArea>
      </pivotAreas>
    </conditionalFormat>
    <conditionalFormat priority="622">
      <pivotAreas count="1">
        <pivotArea type="data" collapsedLevelsAreSubtotals="1" fieldPosition="0">
          <references count="3">
            <reference field="4294967294" count="1" selected="0">
              <x v="2"/>
            </reference>
            <reference field="30" count="1">
              <x v="8"/>
            </reference>
            <reference field="31" count="1" selected="0">
              <x v="1"/>
            </reference>
          </references>
        </pivotArea>
      </pivotAreas>
    </conditionalFormat>
    <conditionalFormat priority="619">
      <pivotAreas count="1">
        <pivotArea type="data" collapsedLevelsAreSubtotals="1" fieldPosition="0">
          <references count="3">
            <reference field="4294967294" count="1" selected="0">
              <x v="2"/>
            </reference>
            <reference field="30" count="1">
              <x v="8"/>
            </reference>
            <reference field="31" count="1" selected="0">
              <x v="1"/>
            </reference>
          </references>
        </pivotArea>
      </pivotAreas>
    </conditionalFormat>
    <conditionalFormat priority="616">
      <pivotAreas count="1">
        <pivotArea type="data" collapsedLevelsAreSubtotals="1" fieldPosition="0">
          <references count="3">
            <reference field="4294967294" count="1" selected="0">
              <x v="2"/>
            </reference>
            <reference field="30" count="1">
              <x v="8"/>
            </reference>
            <reference field="31" count="1" selected="0">
              <x v="1"/>
            </reference>
          </references>
        </pivotArea>
      </pivotAreas>
    </conditionalFormat>
    <conditionalFormat priority="613">
      <pivotAreas count="1">
        <pivotArea type="data" collapsedLevelsAreSubtotals="1" fieldPosition="0">
          <references count="3">
            <reference field="4294967294" count="1" selected="0">
              <x v="2"/>
            </reference>
            <reference field="30" count="1">
              <x v="8"/>
            </reference>
            <reference field="31" count="1" selected="0">
              <x v="1"/>
            </reference>
          </references>
        </pivotArea>
      </pivotAreas>
    </conditionalFormat>
    <conditionalFormat priority="610">
      <pivotAreas count="1">
        <pivotArea type="data" collapsedLevelsAreSubtotals="1" fieldPosition="0">
          <references count="3">
            <reference field="4294967294" count="1" selected="0">
              <x v="8"/>
            </reference>
            <reference field="30" count="1">
              <x v="8"/>
            </reference>
            <reference field="31" count="1" selected="0">
              <x v="1"/>
            </reference>
          </references>
        </pivotArea>
      </pivotAreas>
    </conditionalFormat>
    <conditionalFormat priority="607">
      <pivotAreas count="1">
        <pivotArea type="data" collapsedLevelsAreSubtotals="1" fieldPosition="0">
          <references count="3">
            <reference field="4294967294" count="1" selected="0">
              <x v="8"/>
            </reference>
            <reference field="30" count="1">
              <x v="8"/>
            </reference>
            <reference field="31" count="1" selected="0">
              <x v="1"/>
            </reference>
          </references>
        </pivotArea>
      </pivotAreas>
    </conditionalFormat>
    <conditionalFormat priority="604">
      <pivotAreas count="1">
        <pivotArea type="data" collapsedLevelsAreSubtotals="1" fieldPosition="0">
          <references count="3">
            <reference field="4294967294" count="1" selected="0">
              <x v="8"/>
            </reference>
            <reference field="30" count="1">
              <x v="8"/>
            </reference>
            <reference field="31" count="1" selected="0">
              <x v="1"/>
            </reference>
          </references>
        </pivotArea>
      </pivotAreas>
    </conditionalFormat>
    <conditionalFormat priority="601">
      <pivotAreas count="1">
        <pivotArea type="data" collapsedLevelsAreSubtotals="1" fieldPosition="0">
          <references count="3">
            <reference field="4294967294" count="1" selected="0">
              <x v="8"/>
            </reference>
            <reference field="30" count="1">
              <x v="8"/>
            </reference>
            <reference field="31" count="1" selected="0">
              <x v="1"/>
            </reference>
          </references>
        </pivotArea>
      </pivotAreas>
    </conditionalFormat>
    <conditionalFormat priority="600">
      <pivotAreas count="1">
        <pivotArea type="data" collapsedLevelsAreSubtotals="1" fieldPosition="0">
          <references count="3">
            <reference field="4294967294" count="2" selected="0">
              <x v="3"/>
              <x v="4"/>
            </reference>
            <reference field="30" count="1">
              <x v="8"/>
            </reference>
            <reference field="31" count="1" selected="0">
              <x v="1"/>
            </reference>
          </references>
        </pivotArea>
      </pivotAreas>
    </conditionalFormat>
    <conditionalFormat priority="599">
      <pivotAreas count="1">
        <pivotArea type="data" collapsedLevelsAreSubtotals="1" fieldPosition="0">
          <references count="3">
            <reference field="4294967294" count="2" selected="0">
              <x v="3"/>
              <x v="4"/>
            </reference>
            <reference field="30" count="1">
              <x v="8"/>
            </reference>
            <reference field="31" count="1" selected="0">
              <x v="1"/>
            </reference>
          </references>
        </pivotArea>
      </pivotAreas>
    </conditionalFormat>
    <conditionalFormat priority="598">
      <pivotAreas count="1">
        <pivotArea type="data" collapsedLevelsAreSubtotals="1" fieldPosition="0">
          <references count="3">
            <reference field="4294967294" count="3" selected="0">
              <x v="5"/>
              <x v="6"/>
              <x v="7"/>
            </reference>
            <reference field="30" count="1">
              <x v="8"/>
            </reference>
            <reference field="31" count="1" selected="0">
              <x v="1"/>
            </reference>
          </references>
        </pivotArea>
      </pivotAreas>
    </conditionalFormat>
    <conditionalFormat priority="597">
      <pivotAreas count="1">
        <pivotArea type="data" collapsedLevelsAreSubtotals="1" fieldPosition="0">
          <references count="3">
            <reference field="4294967294" count="3" selected="0">
              <x v="5"/>
              <x v="6"/>
              <x v="7"/>
            </reference>
            <reference field="30" count="1">
              <x v="8"/>
            </reference>
            <reference field="31" count="1" selected="0">
              <x v="1"/>
            </reference>
          </references>
        </pivotArea>
      </pivotAreas>
    </conditionalFormat>
    <conditionalFormat priority="596">
      <pivotAreas count="1">
        <pivotArea type="data" collapsedLevelsAreSubtotals="1" fieldPosition="0">
          <references count="3">
            <reference field="4294967294" count="1" selected="0">
              <x v="9"/>
            </reference>
            <reference field="30" count="1">
              <x v="8"/>
            </reference>
            <reference field="31" count="1" selected="0">
              <x v="1"/>
            </reference>
          </references>
        </pivotArea>
      </pivotAreas>
    </conditionalFormat>
    <conditionalFormat priority="595">
      <pivotAreas count="1">
        <pivotArea type="data" collapsedLevelsAreSubtotals="1" fieldPosition="0">
          <references count="3">
            <reference field="4294967294" count="1" selected="0">
              <x v="9"/>
            </reference>
            <reference field="30" count="1">
              <x v="8"/>
            </reference>
            <reference field="31" count="1" selected="0">
              <x v="1"/>
            </reference>
          </references>
        </pivotArea>
      </pivotAreas>
    </conditionalFormat>
    <conditionalFormat priority="592">
      <pivotAreas count="1">
        <pivotArea type="data" collapsedLevelsAreSubtotals="1" fieldPosition="0">
          <references count="3">
            <reference field="4294967294" count="2" selected="0">
              <x v="0"/>
              <x v="1"/>
            </reference>
            <reference field="30" count="1">
              <x v="27"/>
            </reference>
            <reference field="31" count="1" selected="0">
              <x v="1"/>
            </reference>
          </references>
        </pivotArea>
      </pivotAreas>
    </conditionalFormat>
    <conditionalFormat priority="589">
      <pivotAreas count="1">
        <pivotArea type="data" collapsedLevelsAreSubtotals="1" fieldPosition="0">
          <references count="3">
            <reference field="4294967294" count="2" selected="0">
              <x v="0"/>
              <x v="1"/>
            </reference>
            <reference field="30" count="1">
              <x v="27"/>
            </reference>
            <reference field="31" count="1" selected="0">
              <x v="1"/>
            </reference>
          </references>
        </pivotArea>
      </pivotAreas>
    </conditionalFormat>
    <conditionalFormat priority="586">
      <pivotAreas count="1">
        <pivotArea type="data" collapsedLevelsAreSubtotals="1" fieldPosition="0">
          <references count="3">
            <reference field="4294967294" count="2" selected="0">
              <x v="0"/>
              <x v="1"/>
            </reference>
            <reference field="30" count="1">
              <x v="27"/>
            </reference>
            <reference field="31" count="1" selected="0">
              <x v="1"/>
            </reference>
          </references>
        </pivotArea>
      </pivotAreas>
    </conditionalFormat>
    <conditionalFormat priority="583">
      <pivotAreas count="1">
        <pivotArea type="data" collapsedLevelsAreSubtotals="1" fieldPosition="0">
          <references count="3">
            <reference field="4294967294" count="2" selected="0">
              <x v="0"/>
              <x v="1"/>
            </reference>
            <reference field="30" count="1">
              <x v="27"/>
            </reference>
            <reference field="31" count="1" selected="0">
              <x v="1"/>
            </reference>
          </references>
        </pivotArea>
      </pivotAreas>
    </conditionalFormat>
    <conditionalFormat priority="580">
      <pivotAreas count="1">
        <pivotArea type="data" collapsedLevelsAreSubtotals="1" fieldPosition="0">
          <references count="3">
            <reference field="4294967294" count="1" selected="0">
              <x v="2"/>
            </reference>
            <reference field="30" count="1">
              <x v="27"/>
            </reference>
            <reference field="31" count="1" selected="0">
              <x v="1"/>
            </reference>
          </references>
        </pivotArea>
      </pivotAreas>
    </conditionalFormat>
    <conditionalFormat priority="577">
      <pivotAreas count="1">
        <pivotArea type="data" collapsedLevelsAreSubtotals="1" fieldPosition="0">
          <references count="3">
            <reference field="4294967294" count="1" selected="0">
              <x v="2"/>
            </reference>
            <reference field="30" count="1">
              <x v="27"/>
            </reference>
            <reference field="31" count="1" selected="0">
              <x v="1"/>
            </reference>
          </references>
        </pivotArea>
      </pivotAreas>
    </conditionalFormat>
    <conditionalFormat priority="574">
      <pivotAreas count="1">
        <pivotArea type="data" collapsedLevelsAreSubtotals="1" fieldPosition="0">
          <references count="3">
            <reference field="4294967294" count="1" selected="0">
              <x v="2"/>
            </reference>
            <reference field="30" count="1">
              <x v="27"/>
            </reference>
            <reference field="31" count="1" selected="0">
              <x v="1"/>
            </reference>
          </references>
        </pivotArea>
      </pivotAreas>
    </conditionalFormat>
    <conditionalFormat priority="571">
      <pivotAreas count="1">
        <pivotArea type="data" collapsedLevelsAreSubtotals="1" fieldPosition="0">
          <references count="3">
            <reference field="4294967294" count="1" selected="0">
              <x v="2"/>
            </reference>
            <reference field="30" count="1">
              <x v="27"/>
            </reference>
            <reference field="31" count="1" selected="0">
              <x v="1"/>
            </reference>
          </references>
        </pivotArea>
      </pivotAreas>
    </conditionalFormat>
    <conditionalFormat priority="568">
      <pivotAreas count="1">
        <pivotArea type="data" collapsedLevelsAreSubtotals="1" fieldPosition="0">
          <references count="3">
            <reference field="4294967294" count="1" selected="0">
              <x v="2"/>
            </reference>
            <reference field="30" count="1">
              <x v="27"/>
            </reference>
            <reference field="31" count="1" selected="0">
              <x v="1"/>
            </reference>
          </references>
        </pivotArea>
      </pivotAreas>
    </conditionalFormat>
    <conditionalFormat priority="565">
      <pivotAreas count="1">
        <pivotArea type="data" collapsedLevelsAreSubtotals="1" fieldPosition="0">
          <references count="3">
            <reference field="4294967294" count="1" selected="0">
              <x v="2"/>
            </reference>
            <reference field="30" count="1">
              <x v="27"/>
            </reference>
            <reference field="31" count="1" selected="0">
              <x v="1"/>
            </reference>
          </references>
        </pivotArea>
      </pivotAreas>
    </conditionalFormat>
    <conditionalFormat priority="562">
      <pivotAreas count="1">
        <pivotArea type="data" collapsedLevelsAreSubtotals="1" fieldPosition="0">
          <references count="3">
            <reference field="4294967294" count="1" selected="0">
              <x v="2"/>
            </reference>
            <reference field="30" count="1">
              <x v="27"/>
            </reference>
            <reference field="31" count="1" selected="0">
              <x v="1"/>
            </reference>
          </references>
        </pivotArea>
      </pivotAreas>
    </conditionalFormat>
    <conditionalFormat priority="559">
      <pivotAreas count="1">
        <pivotArea type="data" collapsedLevelsAreSubtotals="1" fieldPosition="0">
          <references count="3">
            <reference field="4294967294" count="1" selected="0">
              <x v="2"/>
            </reference>
            <reference field="30" count="1">
              <x v="27"/>
            </reference>
            <reference field="31" count="1" selected="0">
              <x v="1"/>
            </reference>
          </references>
        </pivotArea>
      </pivotAreas>
    </conditionalFormat>
    <conditionalFormat priority="556">
      <pivotAreas count="1">
        <pivotArea type="data" collapsedLevelsAreSubtotals="1" fieldPosition="0">
          <references count="3">
            <reference field="4294967294" count="1" selected="0">
              <x v="8"/>
            </reference>
            <reference field="30" count="1">
              <x v="27"/>
            </reference>
            <reference field="31" count="1" selected="0">
              <x v="1"/>
            </reference>
          </references>
        </pivotArea>
      </pivotAreas>
    </conditionalFormat>
    <conditionalFormat priority="553">
      <pivotAreas count="1">
        <pivotArea type="data" collapsedLevelsAreSubtotals="1" fieldPosition="0">
          <references count="3">
            <reference field="4294967294" count="1" selected="0">
              <x v="8"/>
            </reference>
            <reference field="30" count="1">
              <x v="27"/>
            </reference>
            <reference field="31" count="1" selected="0">
              <x v="1"/>
            </reference>
          </references>
        </pivotArea>
      </pivotAreas>
    </conditionalFormat>
    <conditionalFormat priority="550">
      <pivotAreas count="1">
        <pivotArea type="data" collapsedLevelsAreSubtotals="1" fieldPosition="0">
          <references count="3">
            <reference field="4294967294" count="1" selected="0">
              <x v="8"/>
            </reference>
            <reference field="30" count="1">
              <x v="27"/>
            </reference>
            <reference field="31" count="1" selected="0">
              <x v="1"/>
            </reference>
          </references>
        </pivotArea>
      </pivotAreas>
    </conditionalFormat>
    <conditionalFormat priority="547">
      <pivotAreas count="1">
        <pivotArea type="data" collapsedLevelsAreSubtotals="1" fieldPosition="0">
          <references count="3">
            <reference field="4294967294" count="1" selected="0">
              <x v="8"/>
            </reference>
            <reference field="30" count="1">
              <x v="27"/>
            </reference>
            <reference field="31" count="1" selected="0">
              <x v="1"/>
            </reference>
          </references>
        </pivotArea>
      </pivotAreas>
    </conditionalFormat>
    <conditionalFormat priority="546">
      <pivotAreas count="1">
        <pivotArea type="data" collapsedLevelsAreSubtotals="1" fieldPosition="0">
          <references count="3">
            <reference field="4294967294" count="2" selected="0">
              <x v="3"/>
              <x v="4"/>
            </reference>
            <reference field="30" count="1">
              <x v="27"/>
            </reference>
            <reference field="31" count="1" selected="0">
              <x v="1"/>
            </reference>
          </references>
        </pivotArea>
      </pivotAreas>
    </conditionalFormat>
    <conditionalFormat priority="545">
      <pivotAreas count="1">
        <pivotArea type="data" collapsedLevelsAreSubtotals="1" fieldPosition="0">
          <references count="3">
            <reference field="4294967294" count="2" selected="0">
              <x v="3"/>
              <x v="4"/>
            </reference>
            <reference field="30" count="1">
              <x v="27"/>
            </reference>
            <reference field="31" count="1" selected="0">
              <x v="1"/>
            </reference>
          </references>
        </pivotArea>
      </pivotAreas>
    </conditionalFormat>
    <conditionalFormat priority="544">
      <pivotAreas count="1">
        <pivotArea type="data" collapsedLevelsAreSubtotals="1" fieldPosition="0">
          <references count="3">
            <reference field="4294967294" count="3" selected="0">
              <x v="5"/>
              <x v="6"/>
              <x v="7"/>
            </reference>
            <reference field="30" count="1">
              <x v="27"/>
            </reference>
            <reference field="31" count="1" selected="0">
              <x v="1"/>
            </reference>
          </references>
        </pivotArea>
      </pivotAreas>
    </conditionalFormat>
    <conditionalFormat priority="543">
      <pivotAreas count="1">
        <pivotArea type="data" collapsedLevelsAreSubtotals="1" fieldPosition="0">
          <references count="3">
            <reference field="4294967294" count="3" selected="0">
              <x v="5"/>
              <x v="6"/>
              <x v="7"/>
            </reference>
            <reference field="30" count="1">
              <x v="27"/>
            </reference>
            <reference field="31" count="1" selected="0">
              <x v="1"/>
            </reference>
          </references>
        </pivotArea>
      </pivotAreas>
    </conditionalFormat>
    <conditionalFormat priority="542">
      <pivotAreas count="1">
        <pivotArea type="data" collapsedLevelsAreSubtotals="1" fieldPosition="0">
          <references count="3">
            <reference field="4294967294" count="1" selected="0">
              <x v="9"/>
            </reference>
            <reference field="30" count="1">
              <x v="27"/>
            </reference>
            <reference field="31" count="1" selected="0">
              <x v="1"/>
            </reference>
          </references>
        </pivotArea>
      </pivotAreas>
    </conditionalFormat>
    <conditionalFormat priority="541">
      <pivotAreas count="1">
        <pivotArea type="data" collapsedLevelsAreSubtotals="1" fieldPosition="0">
          <references count="3">
            <reference field="4294967294" count="1" selected="0">
              <x v="9"/>
            </reference>
            <reference field="30" count="1">
              <x v="27"/>
            </reference>
            <reference field="31" count="1" selected="0">
              <x v="1"/>
            </reference>
          </references>
        </pivotArea>
      </pivotAreas>
    </conditionalFormat>
    <conditionalFormat priority="214">
      <pivotAreas count="1">
        <pivotArea type="data" collapsedLevelsAreSubtotals="1" fieldPosition="0">
          <references count="3">
            <reference field="4294967294" count="2" selected="0">
              <x v="0"/>
              <x v="1"/>
            </reference>
            <reference field="30" count="1">
              <x v="14"/>
            </reference>
            <reference field="31" count="1" selected="0">
              <x v="1"/>
            </reference>
          </references>
        </pivotArea>
      </pivotAreas>
    </conditionalFormat>
    <conditionalFormat priority="211">
      <pivotAreas count="1">
        <pivotArea type="data" collapsedLevelsAreSubtotals="1" fieldPosition="0">
          <references count="3">
            <reference field="4294967294" count="2" selected="0">
              <x v="0"/>
              <x v="1"/>
            </reference>
            <reference field="30" count="1">
              <x v="14"/>
            </reference>
            <reference field="31" count="1" selected="0">
              <x v="1"/>
            </reference>
          </references>
        </pivotArea>
      </pivotAreas>
    </conditionalFormat>
    <conditionalFormat priority="208">
      <pivotAreas count="1">
        <pivotArea type="data" collapsedLevelsAreSubtotals="1" fieldPosition="0">
          <references count="3">
            <reference field="4294967294" count="2" selected="0">
              <x v="0"/>
              <x v="1"/>
            </reference>
            <reference field="30" count="1">
              <x v="14"/>
            </reference>
            <reference field="31" count="1" selected="0">
              <x v="1"/>
            </reference>
          </references>
        </pivotArea>
      </pivotAreas>
    </conditionalFormat>
    <conditionalFormat priority="205">
      <pivotAreas count="1">
        <pivotArea type="data" collapsedLevelsAreSubtotals="1" fieldPosition="0">
          <references count="3">
            <reference field="4294967294" count="2" selected="0">
              <x v="0"/>
              <x v="1"/>
            </reference>
            <reference field="30" count="1">
              <x v="14"/>
            </reference>
            <reference field="31" count="1" selected="0">
              <x v="1"/>
            </reference>
          </references>
        </pivotArea>
      </pivotAreas>
    </conditionalFormat>
    <conditionalFormat priority="202">
      <pivotAreas count="1">
        <pivotArea type="data" collapsedLevelsAreSubtotals="1" fieldPosition="0">
          <references count="3">
            <reference field="4294967294" count="1" selected="0">
              <x v="2"/>
            </reference>
            <reference field="30" count="1">
              <x v="14"/>
            </reference>
            <reference field="31" count="1" selected="0">
              <x v="1"/>
            </reference>
          </references>
        </pivotArea>
      </pivotAreas>
    </conditionalFormat>
    <conditionalFormat priority="199">
      <pivotAreas count="1">
        <pivotArea type="data" collapsedLevelsAreSubtotals="1" fieldPosition="0">
          <references count="3">
            <reference field="4294967294" count="1" selected="0">
              <x v="2"/>
            </reference>
            <reference field="30" count="1">
              <x v="14"/>
            </reference>
            <reference field="31" count="1" selected="0">
              <x v="1"/>
            </reference>
          </references>
        </pivotArea>
      </pivotAreas>
    </conditionalFormat>
    <conditionalFormat priority="196">
      <pivotAreas count="1">
        <pivotArea type="data" collapsedLevelsAreSubtotals="1" fieldPosition="0">
          <references count="3">
            <reference field="4294967294" count="1" selected="0">
              <x v="2"/>
            </reference>
            <reference field="30" count="1">
              <x v="14"/>
            </reference>
            <reference field="31" count="1" selected="0">
              <x v="1"/>
            </reference>
          </references>
        </pivotArea>
      </pivotAreas>
    </conditionalFormat>
    <conditionalFormat priority="193">
      <pivotAreas count="1">
        <pivotArea type="data" collapsedLevelsAreSubtotals="1" fieldPosition="0">
          <references count="3">
            <reference field="4294967294" count="1" selected="0">
              <x v="2"/>
            </reference>
            <reference field="30" count="1">
              <x v="14"/>
            </reference>
            <reference field="31" count="1" selected="0">
              <x v="1"/>
            </reference>
          </references>
        </pivotArea>
      </pivotAreas>
    </conditionalFormat>
    <conditionalFormat priority="190">
      <pivotAreas count="1">
        <pivotArea type="data" collapsedLevelsAreSubtotals="1" fieldPosition="0">
          <references count="3">
            <reference field="4294967294" count="1" selected="0">
              <x v="2"/>
            </reference>
            <reference field="30" count="1">
              <x v="14"/>
            </reference>
            <reference field="31" count="1" selected="0">
              <x v="1"/>
            </reference>
          </references>
        </pivotArea>
      </pivotAreas>
    </conditionalFormat>
    <conditionalFormat priority="187">
      <pivotAreas count="1">
        <pivotArea type="data" collapsedLevelsAreSubtotals="1" fieldPosition="0">
          <references count="3">
            <reference field="4294967294" count="1" selected="0">
              <x v="2"/>
            </reference>
            <reference field="30" count="1">
              <x v="14"/>
            </reference>
            <reference field="31" count="1" selected="0">
              <x v="1"/>
            </reference>
          </references>
        </pivotArea>
      </pivotAreas>
    </conditionalFormat>
    <conditionalFormat priority="184">
      <pivotAreas count="1">
        <pivotArea type="data" collapsedLevelsAreSubtotals="1" fieldPosition="0">
          <references count="3">
            <reference field="4294967294" count="1" selected="0">
              <x v="2"/>
            </reference>
            <reference field="30" count="1">
              <x v="14"/>
            </reference>
            <reference field="31" count="1" selected="0">
              <x v="1"/>
            </reference>
          </references>
        </pivotArea>
      </pivotAreas>
    </conditionalFormat>
    <conditionalFormat priority="181">
      <pivotAreas count="1">
        <pivotArea type="data" collapsedLevelsAreSubtotals="1" fieldPosition="0">
          <references count="3">
            <reference field="4294967294" count="1" selected="0">
              <x v="2"/>
            </reference>
            <reference field="30" count="1">
              <x v="14"/>
            </reference>
            <reference field="31" count="1" selected="0">
              <x v="1"/>
            </reference>
          </references>
        </pivotArea>
      </pivotAreas>
    </conditionalFormat>
    <conditionalFormat priority="178">
      <pivotAreas count="1">
        <pivotArea type="data" collapsedLevelsAreSubtotals="1" fieldPosition="0">
          <references count="3">
            <reference field="4294967294" count="1" selected="0">
              <x v="8"/>
            </reference>
            <reference field="30" count="1">
              <x v="14"/>
            </reference>
            <reference field="31" count="1" selected="0">
              <x v="1"/>
            </reference>
          </references>
        </pivotArea>
      </pivotAreas>
    </conditionalFormat>
    <conditionalFormat priority="175">
      <pivotAreas count="1">
        <pivotArea type="data" collapsedLevelsAreSubtotals="1" fieldPosition="0">
          <references count="3">
            <reference field="4294967294" count="1" selected="0">
              <x v="8"/>
            </reference>
            <reference field="30" count="1">
              <x v="14"/>
            </reference>
            <reference field="31" count="1" selected="0">
              <x v="1"/>
            </reference>
          </references>
        </pivotArea>
      </pivotAreas>
    </conditionalFormat>
    <conditionalFormat priority="172">
      <pivotAreas count="1">
        <pivotArea type="data" collapsedLevelsAreSubtotals="1" fieldPosition="0">
          <references count="3">
            <reference field="4294967294" count="1" selected="0">
              <x v="8"/>
            </reference>
            <reference field="30" count="1">
              <x v="14"/>
            </reference>
            <reference field="31" count="1" selected="0">
              <x v="1"/>
            </reference>
          </references>
        </pivotArea>
      </pivotAreas>
    </conditionalFormat>
    <conditionalFormat priority="169">
      <pivotAreas count="1">
        <pivotArea type="data" collapsedLevelsAreSubtotals="1" fieldPosition="0">
          <references count="3">
            <reference field="4294967294" count="1" selected="0">
              <x v="8"/>
            </reference>
            <reference field="30" count="1">
              <x v="14"/>
            </reference>
            <reference field="31" count="1" selected="0">
              <x v="1"/>
            </reference>
          </references>
        </pivotArea>
      </pivotAreas>
    </conditionalFormat>
    <conditionalFormat priority="168">
      <pivotAreas count="1">
        <pivotArea type="data" collapsedLevelsAreSubtotals="1" fieldPosition="0">
          <references count="3">
            <reference field="4294967294" count="2" selected="0">
              <x v="3"/>
              <x v="4"/>
            </reference>
            <reference field="30" count="1">
              <x v="14"/>
            </reference>
            <reference field="31" count="1" selected="0">
              <x v="1"/>
            </reference>
          </references>
        </pivotArea>
      </pivotAreas>
    </conditionalFormat>
    <conditionalFormat priority="167">
      <pivotAreas count="1">
        <pivotArea type="data" collapsedLevelsAreSubtotals="1" fieldPosition="0">
          <references count="3">
            <reference field="4294967294" count="2" selected="0">
              <x v="3"/>
              <x v="4"/>
            </reference>
            <reference field="30" count="1">
              <x v="14"/>
            </reference>
            <reference field="31" count="1" selected="0">
              <x v="1"/>
            </reference>
          </references>
        </pivotArea>
      </pivotAreas>
    </conditionalFormat>
    <conditionalFormat priority="166">
      <pivotAreas count="1">
        <pivotArea type="data" collapsedLevelsAreSubtotals="1" fieldPosition="0">
          <references count="3">
            <reference field="4294967294" count="3" selected="0">
              <x v="5"/>
              <x v="6"/>
              <x v="7"/>
            </reference>
            <reference field="30" count="1">
              <x v="14"/>
            </reference>
            <reference field="31" count="1" selected="0">
              <x v="1"/>
            </reference>
          </references>
        </pivotArea>
      </pivotAreas>
    </conditionalFormat>
    <conditionalFormat priority="165">
      <pivotAreas count="1">
        <pivotArea type="data" collapsedLevelsAreSubtotals="1" fieldPosition="0">
          <references count="3">
            <reference field="4294967294" count="3" selected="0">
              <x v="5"/>
              <x v="6"/>
              <x v="7"/>
            </reference>
            <reference field="30" count="1">
              <x v="14"/>
            </reference>
            <reference field="31" count="1" selected="0">
              <x v="1"/>
            </reference>
          </references>
        </pivotArea>
      </pivotAreas>
    </conditionalFormat>
    <conditionalFormat priority="164">
      <pivotAreas count="1">
        <pivotArea type="data" collapsedLevelsAreSubtotals="1" fieldPosition="0">
          <references count="3">
            <reference field="4294967294" count="1" selected="0">
              <x v="9"/>
            </reference>
            <reference field="30" count="1">
              <x v="14"/>
            </reference>
            <reference field="31" count="1" selected="0">
              <x v="1"/>
            </reference>
          </references>
        </pivotArea>
      </pivotAreas>
    </conditionalFormat>
    <conditionalFormat priority="163">
      <pivotAreas count="1">
        <pivotArea type="data" collapsedLevelsAreSubtotals="1" fieldPosition="0">
          <references count="3">
            <reference field="4294967294" count="1" selected="0">
              <x v="9"/>
            </reference>
            <reference field="30" count="1">
              <x v="14"/>
            </reference>
            <reference field="31" count="1" selected="0">
              <x v="1"/>
            </reference>
          </references>
        </pivotArea>
      </pivotAreas>
    </conditionalFormat>
    <conditionalFormat priority="160">
      <pivotAreas count="2">
        <pivotArea type="data" collapsedLevelsAreSubtotals="1" fieldPosition="0">
          <references count="3">
            <reference field="4294967294" count="2" selected="0">
              <x v="0"/>
              <x v="1"/>
            </reference>
            <reference field="30" count="1">
              <x v="23"/>
            </reference>
            <reference field="31" count="1" selected="0">
              <x v="1"/>
            </reference>
          </references>
        </pivotArea>
        <pivotArea type="data" collapsedLevelsAreSubtotals="1" fieldPosition="0">
          <references count="3">
            <reference field="4294967294" count="2" selected="0">
              <x v="0"/>
              <x v="1"/>
            </reference>
            <reference field="30" count="1">
              <x v="29"/>
            </reference>
            <reference field="31" count="1" selected="0">
              <x v="1"/>
            </reference>
          </references>
        </pivotArea>
      </pivotAreas>
    </conditionalFormat>
    <conditionalFormat priority="157">
      <pivotAreas count="2">
        <pivotArea type="data" collapsedLevelsAreSubtotals="1" fieldPosition="0">
          <references count="3">
            <reference field="4294967294" count="2" selected="0">
              <x v="0"/>
              <x v="1"/>
            </reference>
            <reference field="30" count="1">
              <x v="23"/>
            </reference>
            <reference field="31" count="1" selected="0">
              <x v="1"/>
            </reference>
          </references>
        </pivotArea>
        <pivotArea type="data" collapsedLevelsAreSubtotals="1" fieldPosition="0">
          <references count="3">
            <reference field="4294967294" count="2" selected="0">
              <x v="0"/>
              <x v="1"/>
            </reference>
            <reference field="30" count="1">
              <x v="29"/>
            </reference>
            <reference field="31" count="1" selected="0">
              <x v="1"/>
            </reference>
          </references>
        </pivotArea>
      </pivotAreas>
    </conditionalFormat>
    <conditionalFormat priority="154">
      <pivotAreas count="2">
        <pivotArea type="data" collapsedLevelsAreSubtotals="1" fieldPosition="0">
          <references count="3">
            <reference field="4294967294" count="2" selected="0">
              <x v="0"/>
              <x v="1"/>
            </reference>
            <reference field="30" count="1">
              <x v="23"/>
            </reference>
            <reference field="31" count="1" selected="0">
              <x v="1"/>
            </reference>
          </references>
        </pivotArea>
        <pivotArea type="data" collapsedLevelsAreSubtotals="1" fieldPosition="0">
          <references count="3">
            <reference field="4294967294" count="2" selected="0">
              <x v="0"/>
              <x v="1"/>
            </reference>
            <reference field="30" count="1">
              <x v="29"/>
            </reference>
            <reference field="31" count="1" selected="0">
              <x v="1"/>
            </reference>
          </references>
        </pivotArea>
      </pivotAreas>
    </conditionalFormat>
    <conditionalFormat priority="151">
      <pivotAreas count="2">
        <pivotArea type="data" collapsedLevelsAreSubtotals="1" fieldPosition="0">
          <references count="3">
            <reference field="4294967294" count="2" selected="0">
              <x v="0"/>
              <x v="1"/>
            </reference>
            <reference field="30" count="1">
              <x v="23"/>
            </reference>
            <reference field="31" count="1" selected="0">
              <x v="1"/>
            </reference>
          </references>
        </pivotArea>
        <pivotArea type="data" collapsedLevelsAreSubtotals="1" fieldPosition="0">
          <references count="3">
            <reference field="4294967294" count="2" selected="0">
              <x v="0"/>
              <x v="1"/>
            </reference>
            <reference field="30" count="1">
              <x v="29"/>
            </reference>
            <reference field="31" count="1" selected="0">
              <x v="1"/>
            </reference>
          </references>
        </pivotArea>
      </pivotAreas>
    </conditionalFormat>
    <conditionalFormat priority="148">
      <pivotAreas count="2">
        <pivotArea type="data" collapsedLevelsAreSubtotals="1" fieldPosition="0">
          <references count="3">
            <reference field="4294967294" count="1" selected="0">
              <x v="2"/>
            </reference>
            <reference field="30" count="1">
              <x v="23"/>
            </reference>
            <reference field="31" count="1" selected="0">
              <x v="1"/>
            </reference>
          </references>
        </pivotArea>
        <pivotArea type="data" collapsedLevelsAreSubtotals="1" fieldPosition="0">
          <references count="3">
            <reference field="4294967294" count="1" selected="0">
              <x v="2"/>
            </reference>
            <reference field="30" count="1">
              <x v="29"/>
            </reference>
            <reference field="31" count="1" selected="0">
              <x v="1"/>
            </reference>
          </references>
        </pivotArea>
      </pivotAreas>
    </conditionalFormat>
    <conditionalFormat priority="145">
      <pivotAreas count="2">
        <pivotArea type="data" collapsedLevelsAreSubtotals="1" fieldPosition="0">
          <references count="3">
            <reference field="4294967294" count="1" selected="0">
              <x v="2"/>
            </reference>
            <reference field="30" count="1">
              <x v="23"/>
            </reference>
            <reference field="31" count="1" selected="0">
              <x v="1"/>
            </reference>
          </references>
        </pivotArea>
        <pivotArea type="data" collapsedLevelsAreSubtotals="1" fieldPosition="0">
          <references count="3">
            <reference field="4294967294" count="1" selected="0">
              <x v="2"/>
            </reference>
            <reference field="30" count="1">
              <x v="29"/>
            </reference>
            <reference field="31" count="1" selected="0">
              <x v="1"/>
            </reference>
          </references>
        </pivotArea>
      </pivotAreas>
    </conditionalFormat>
    <conditionalFormat priority="142">
      <pivotAreas count="2">
        <pivotArea type="data" collapsedLevelsAreSubtotals="1" fieldPosition="0">
          <references count="3">
            <reference field="4294967294" count="1" selected="0">
              <x v="2"/>
            </reference>
            <reference field="30" count="1">
              <x v="23"/>
            </reference>
            <reference field="31" count="1" selected="0">
              <x v="1"/>
            </reference>
          </references>
        </pivotArea>
        <pivotArea type="data" collapsedLevelsAreSubtotals="1" fieldPosition="0">
          <references count="3">
            <reference field="4294967294" count="1" selected="0">
              <x v="2"/>
            </reference>
            <reference field="30" count="1">
              <x v="29"/>
            </reference>
            <reference field="31" count="1" selected="0">
              <x v="1"/>
            </reference>
          </references>
        </pivotArea>
      </pivotAreas>
    </conditionalFormat>
    <conditionalFormat priority="139">
      <pivotAreas count="2">
        <pivotArea type="data" collapsedLevelsAreSubtotals="1" fieldPosition="0">
          <references count="3">
            <reference field="4294967294" count="1" selected="0">
              <x v="2"/>
            </reference>
            <reference field="30" count="1">
              <x v="23"/>
            </reference>
            <reference field="31" count="1" selected="0">
              <x v="1"/>
            </reference>
          </references>
        </pivotArea>
        <pivotArea type="data" collapsedLevelsAreSubtotals="1" fieldPosition="0">
          <references count="3">
            <reference field="4294967294" count="1" selected="0">
              <x v="2"/>
            </reference>
            <reference field="30" count="1">
              <x v="29"/>
            </reference>
            <reference field="31" count="1" selected="0">
              <x v="1"/>
            </reference>
          </references>
        </pivotArea>
      </pivotAreas>
    </conditionalFormat>
    <conditionalFormat priority="136">
      <pivotAreas count="2">
        <pivotArea type="data" collapsedLevelsAreSubtotals="1" fieldPosition="0">
          <references count="3">
            <reference field="4294967294" count="1" selected="0">
              <x v="2"/>
            </reference>
            <reference field="30" count="1">
              <x v="23"/>
            </reference>
            <reference field="31" count="1" selected="0">
              <x v="1"/>
            </reference>
          </references>
        </pivotArea>
        <pivotArea type="data" collapsedLevelsAreSubtotals="1" fieldPosition="0">
          <references count="3">
            <reference field="4294967294" count="1" selected="0">
              <x v="2"/>
            </reference>
            <reference field="30" count="1">
              <x v="29"/>
            </reference>
            <reference field="31" count="1" selected="0">
              <x v="1"/>
            </reference>
          </references>
        </pivotArea>
      </pivotAreas>
    </conditionalFormat>
    <conditionalFormat priority="133">
      <pivotAreas count="2">
        <pivotArea type="data" collapsedLevelsAreSubtotals="1" fieldPosition="0">
          <references count="3">
            <reference field="4294967294" count="1" selected="0">
              <x v="2"/>
            </reference>
            <reference field="30" count="1">
              <x v="23"/>
            </reference>
            <reference field="31" count="1" selected="0">
              <x v="1"/>
            </reference>
          </references>
        </pivotArea>
        <pivotArea type="data" collapsedLevelsAreSubtotals="1" fieldPosition="0">
          <references count="3">
            <reference field="4294967294" count="1" selected="0">
              <x v="2"/>
            </reference>
            <reference field="30" count="1">
              <x v="29"/>
            </reference>
            <reference field="31" count="1" selected="0">
              <x v="1"/>
            </reference>
          </references>
        </pivotArea>
      </pivotAreas>
    </conditionalFormat>
    <conditionalFormat priority="130">
      <pivotAreas count="2">
        <pivotArea type="data" collapsedLevelsAreSubtotals="1" fieldPosition="0">
          <references count="3">
            <reference field="4294967294" count="1" selected="0">
              <x v="2"/>
            </reference>
            <reference field="30" count="1">
              <x v="23"/>
            </reference>
            <reference field="31" count="1" selected="0">
              <x v="1"/>
            </reference>
          </references>
        </pivotArea>
        <pivotArea type="data" collapsedLevelsAreSubtotals="1" fieldPosition="0">
          <references count="3">
            <reference field="4294967294" count="1" selected="0">
              <x v="2"/>
            </reference>
            <reference field="30" count="1">
              <x v="29"/>
            </reference>
            <reference field="31" count="1" selected="0">
              <x v="1"/>
            </reference>
          </references>
        </pivotArea>
      </pivotAreas>
    </conditionalFormat>
    <conditionalFormat priority="127">
      <pivotAreas count="2">
        <pivotArea type="data" collapsedLevelsAreSubtotals="1" fieldPosition="0">
          <references count="3">
            <reference field="4294967294" count="1" selected="0">
              <x v="2"/>
            </reference>
            <reference field="30" count="1">
              <x v="23"/>
            </reference>
            <reference field="31" count="1" selected="0">
              <x v="1"/>
            </reference>
          </references>
        </pivotArea>
        <pivotArea type="data" collapsedLevelsAreSubtotals="1" fieldPosition="0">
          <references count="3">
            <reference field="4294967294" count="1" selected="0">
              <x v="2"/>
            </reference>
            <reference field="30" count="1">
              <x v="29"/>
            </reference>
            <reference field="31" count="1" selected="0">
              <x v="1"/>
            </reference>
          </references>
        </pivotArea>
      </pivotAreas>
    </conditionalFormat>
    <conditionalFormat priority="124">
      <pivotAreas count="2">
        <pivotArea type="data" collapsedLevelsAreSubtotals="1" fieldPosition="0">
          <references count="3">
            <reference field="4294967294" count="1" selected="0">
              <x v="8"/>
            </reference>
            <reference field="30" count="1">
              <x v="23"/>
            </reference>
            <reference field="31" count="1" selected="0">
              <x v="1"/>
            </reference>
          </references>
        </pivotArea>
        <pivotArea type="data" collapsedLevelsAreSubtotals="1" fieldPosition="0">
          <references count="3">
            <reference field="4294967294" count="1" selected="0">
              <x v="8"/>
            </reference>
            <reference field="30" count="1">
              <x v="29"/>
            </reference>
            <reference field="31" count="1" selected="0">
              <x v="1"/>
            </reference>
          </references>
        </pivotArea>
      </pivotAreas>
    </conditionalFormat>
    <conditionalFormat priority="121">
      <pivotAreas count="2">
        <pivotArea type="data" collapsedLevelsAreSubtotals="1" fieldPosition="0">
          <references count="3">
            <reference field="4294967294" count="1" selected="0">
              <x v="8"/>
            </reference>
            <reference field="30" count="1">
              <x v="23"/>
            </reference>
            <reference field="31" count="1" selected="0">
              <x v="1"/>
            </reference>
          </references>
        </pivotArea>
        <pivotArea type="data" collapsedLevelsAreSubtotals="1" fieldPosition="0">
          <references count="3">
            <reference field="4294967294" count="1" selected="0">
              <x v="8"/>
            </reference>
            <reference field="30" count="1">
              <x v="29"/>
            </reference>
            <reference field="31" count="1" selected="0">
              <x v="1"/>
            </reference>
          </references>
        </pivotArea>
      </pivotAreas>
    </conditionalFormat>
    <conditionalFormat priority="118">
      <pivotAreas count="2">
        <pivotArea type="data" collapsedLevelsAreSubtotals="1" fieldPosition="0">
          <references count="3">
            <reference field="4294967294" count="1" selected="0">
              <x v="8"/>
            </reference>
            <reference field="30" count="1">
              <x v="23"/>
            </reference>
            <reference field="31" count="1" selected="0">
              <x v="1"/>
            </reference>
          </references>
        </pivotArea>
        <pivotArea type="data" collapsedLevelsAreSubtotals="1" fieldPosition="0">
          <references count="3">
            <reference field="4294967294" count="1" selected="0">
              <x v="8"/>
            </reference>
            <reference field="30" count="1">
              <x v="29"/>
            </reference>
            <reference field="31" count="1" selected="0">
              <x v="1"/>
            </reference>
          </references>
        </pivotArea>
      </pivotAreas>
    </conditionalFormat>
    <conditionalFormat priority="115">
      <pivotAreas count="2">
        <pivotArea type="data" collapsedLevelsAreSubtotals="1" fieldPosition="0">
          <references count="3">
            <reference field="4294967294" count="1" selected="0">
              <x v="8"/>
            </reference>
            <reference field="30" count="1">
              <x v="23"/>
            </reference>
            <reference field="31" count="1" selected="0">
              <x v="1"/>
            </reference>
          </references>
        </pivotArea>
        <pivotArea type="data" collapsedLevelsAreSubtotals="1" fieldPosition="0">
          <references count="3">
            <reference field="4294967294" count="1" selected="0">
              <x v="8"/>
            </reference>
            <reference field="30" count="1">
              <x v="29"/>
            </reference>
            <reference field="31" count="1" selected="0">
              <x v="1"/>
            </reference>
          </references>
        </pivotArea>
      </pivotAreas>
    </conditionalFormat>
    <conditionalFormat priority="114">
      <pivotAreas count="2">
        <pivotArea type="data" collapsedLevelsAreSubtotals="1" fieldPosition="0">
          <references count="3">
            <reference field="4294967294" count="2" selected="0">
              <x v="3"/>
              <x v="4"/>
            </reference>
            <reference field="30" count="1">
              <x v="23"/>
            </reference>
            <reference field="31" count="1" selected="0">
              <x v="1"/>
            </reference>
          </references>
        </pivotArea>
        <pivotArea type="data" collapsedLevelsAreSubtotals="1" fieldPosition="0">
          <references count="3">
            <reference field="4294967294" count="2" selected="0">
              <x v="3"/>
              <x v="4"/>
            </reference>
            <reference field="30" count="1">
              <x v="29"/>
            </reference>
            <reference field="31" count="1" selected="0">
              <x v="1"/>
            </reference>
          </references>
        </pivotArea>
      </pivotAreas>
    </conditionalFormat>
    <conditionalFormat priority="113">
      <pivotAreas count="2">
        <pivotArea type="data" collapsedLevelsAreSubtotals="1" fieldPosition="0">
          <references count="3">
            <reference field="4294967294" count="2" selected="0">
              <x v="3"/>
              <x v="4"/>
            </reference>
            <reference field="30" count="1">
              <x v="23"/>
            </reference>
            <reference field="31" count="1" selected="0">
              <x v="1"/>
            </reference>
          </references>
        </pivotArea>
        <pivotArea type="data" collapsedLevelsAreSubtotals="1" fieldPosition="0">
          <references count="3">
            <reference field="4294967294" count="2" selected="0">
              <x v="3"/>
              <x v="4"/>
            </reference>
            <reference field="30" count="1">
              <x v="29"/>
            </reference>
            <reference field="31" count="1" selected="0">
              <x v="1"/>
            </reference>
          </references>
        </pivotArea>
      </pivotAreas>
    </conditionalFormat>
    <conditionalFormat priority="112">
      <pivotAreas count="2">
        <pivotArea type="data" collapsedLevelsAreSubtotals="1" fieldPosition="0">
          <references count="3">
            <reference field="4294967294" count="3" selected="0">
              <x v="5"/>
              <x v="6"/>
              <x v="7"/>
            </reference>
            <reference field="30" count="1">
              <x v="23"/>
            </reference>
            <reference field="31" count="1" selected="0">
              <x v="1"/>
            </reference>
          </references>
        </pivotArea>
        <pivotArea type="data" collapsedLevelsAreSubtotals="1" fieldPosition="0">
          <references count="3">
            <reference field="4294967294" count="3" selected="0">
              <x v="5"/>
              <x v="6"/>
              <x v="7"/>
            </reference>
            <reference field="30" count="1">
              <x v="29"/>
            </reference>
            <reference field="31" count="1" selected="0">
              <x v="1"/>
            </reference>
          </references>
        </pivotArea>
      </pivotAreas>
    </conditionalFormat>
    <conditionalFormat priority="111">
      <pivotAreas count="2">
        <pivotArea type="data" collapsedLevelsAreSubtotals="1" fieldPosition="0">
          <references count="3">
            <reference field="4294967294" count="3" selected="0">
              <x v="5"/>
              <x v="6"/>
              <x v="7"/>
            </reference>
            <reference field="30" count="1">
              <x v="23"/>
            </reference>
            <reference field="31" count="1" selected="0">
              <x v="1"/>
            </reference>
          </references>
        </pivotArea>
        <pivotArea type="data" collapsedLevelsAreSubtotals="1" fieldPosition="0">
          <references count="3">
            <reference field="4294967294" count="3" selected="0">
              <x v="5"/>
              <x v="6"/>
              <x v="7"/>
            </reference>
            <reference field="30" count="1">
              <x v="29"/>
            </reference>
            <reference field="31" count="1" selected="0">
              <x v="1"/>
            </reference>
          </references>
        </pivotArea>
      </pivotAreas>
    </conditionalFormat>
    <conditionalFormat priority="110">
      <pivotAreas count="2">
        <pivotArea type="data" collapsedLevelsAreSubtotals="1" fieldPosition="0">
          <references count="3">
            <reference field="4294967294" count="1" selected="0">
              <x v="9"/>
            </reference>
            <reference field="30" count="1">
              <x v="23"/>
            </reference>
            <reference field="31" count="1" selected="0">
              <x v="1"/>
            </reference>
          </references>
        </pivotArea>
        <pivotArea type="data" collapsedLevelsAreSubtotals="1" fieldPosition="0">
          <references count="3">
            <reference field="4294967294" count="1" selected="0">
              <x v="9"/>
            </reference>
            <reference field="30" count="1">
              <x v="29"/>
            </reference>
            <reference field="31" count="1" selected="0">
              <x v="1"/>
            </reference>
          </references>
        </pivotArea>
      </pivotAreas>
    </conditionalFormat>
    <conditionalFormat priority="109">
      <pivotAreas count="2">
        <pivotArea type="data" collapsedLevelsAreSubtotals="1" fieldPosition="0">
          <references count="3">
            <reference field="4294967294" count="1" selected="0">
              <x v="9"/>
            </reference>
            <reference field="30" count="1">
              <x v="23"/>
            </reference>
            <reference field="31" count="1" selected="0">
              <x v="1"/>
            </reference>
          </references>
        </pivotArea>
        <pivotArea type="data" collapsedLevelsAreSubtotals="1" fieldPosition="0">
          <references count="3">
            <reference field="4294967294" count="1" selected="0">
              <x v="9"/>
            </reference>
            <reference field="30" count="1">
              <x v="29"/>
            </reference>
            <reference field="31" count="1" selected="0">
              <x v="1"/>
            </reference>
          </references>
        </pivotArea>
      </pivotAreas>
    </conditionalFormat>
    <conditionalFormat priority="106">
      <pivotAreas count="4">
        <pivotArea type="data" collapsedLevelsAreSubtotals="1" fieldPosition="0">
          <references count="4">
            <reference field="4294967294" count="2" selected="0">
              <x v="0"/>
              <x v="1"/>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2" selected="0">
              <x v="0"/>
              <x v="1"/>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2" selected="0">
              <x v="0"/>
              <x v="1"/>
            </reference>
            <reference field="30" count="1">
              <x v="39"/>
            </reference>
            <reference field="31" count="1" selected="0">
              <x v="1"/>
            </reference>
          </references>
        </pivotArea>
        <pivotArea type="data" collapsedLevelsAreSubtotals="1" fieldPosition="0">
          <references count="4">
            <reference field="4294967294" count="2" selected="0">
              <x v="0"/>
              <x v="1"/>
            </reference>
            <reference field="6" count="1">
              <x v="373"/>
            </reference>
            <reference field="30" count="1" selected="0">
              <x v="39"/>
            </reference>
            <reference field="31" count="1" selected="0">
              <x v="1"/>
            </reference>
          </references>
        </pivotArea>
      </pivotAreas>
    </conditionalFormat>
    <conditionalFormat priority="103">
      <pivotAreas count="4">
        <pivotArea type="data" collapsedLevelsAreSubtotals="1" fieldPosition="0">
          <references count="4">
            <reference field="4294967294" count="2" selected="0">
              <x v="0"/>
              <x v="1"/>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2" selected="0">
              <x v="0"/>
              <x v="1"/>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2" selected="0">
              <x v="0"/>
              <x v="1"/>
            </reference>
            <reference field="30" count="1">
              <x v="39"/>
            </reference>
            <reference field="31" count="1" selected="0">
              <x v="1"/>
            </reference>
          </references>
        </pivotArea>
        <pivotArea type="data" collapsedLevelsAreSubtotals="1" fieldPosition="0">
          <references count="4">
            <reference field="4294967294" count="2" selected="0">
              <x v="0"/>
              <x v="1"/>
            </reference>
            <reference field="6" count="1">
              <x v="373"/>
            </reference>
            <reference field="30" count="1" selected="0">
              <x v="39"/>
            </reference>
            <reference field="31" count="1" selected="0">
              <x v="1"/>
            </reference>
          </references>
        </pivotArea>
      </pivotAreas>
    </conditionalFormat>
    <conditionalFormat priority="100">
      <pivotAreas count="4">
        <pivotArea type="data" collapsedLevelsAreSubtotals="1" fieldPosition="0">
          <references count="4">
            <reference field="4294967294" count="2" selected="0">
              <x v="0"/>
              <x v="1"/>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2" selected="0">
              <x v="0"/>
              <x v="1"/>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2" selected="0">
              <x v="0"/>
              <x v="1"/>
            </reference>
            <reference field="30" count="1">
              <x v="39"/>
            </reference>
            <reference field="31" count="1" selected="0">
              <x v="1"/>
            </reference>
          </references>
        </pivotArea>
        <pivotArea type="data" collapsedLevelsAreSubtotals="1" fieldPosition="0">
          <references count="4">
            <reference field="4294967294" count="2" selected="0">
              <x v="0"/>
              <x v="1"/>
            </reference>
            <reference field="6" count="1">
              <x v="373"/>
            </reference>
            <reference field="30" count="1" selected="0">
              <x v="39"/>
            </reference>
            <reference field="31" count="1" selected="0">
              <x v="1"/>
            </reference>
          </references>
        </pivotArea>
      </pivotAreas>
    </conditionalFormat>
    <conditionalFormat priority="97">
      <pivotAreas count="4">
        <pivotArea type="data" collapsedLevelsAreSubtotals="1" fieldPosition="0">
          <references count="4">
            <reference field="4294967294" count="2" selected="0">
              <x v="0"/>
              <x v="1"/>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2" selected="0">
              <x v="0"/>
              <x v="1"/>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2" selected="0">
              <x v="0"/>
              <x v="1"/>
            </reference>
            <reference field="30" count="1">
              <x v="39"/>
            </reference>
            <reference field="31" count="1" selected="0">
              <x v="1"/>
            </reference>
          </references>
        </pivotArea>
        <pivotArea type="data" collapsedLevelsAreSubtotals="1" fieldPosition="0">
          <references count="4">
            <reference field="4294967294" count="2" selected="0">
              <x v="0"/>
              <x v="1"/>
            </reference>
            <reference field="6" count="1">
              <x v="373"/>
            </reference>
            <reference field="30" count="1" selected="0">
              <x v="39"/>
            </reference>
            <reference field="31" count="1" selected="0">
              <x v="1"/>
            </reference>
          </references>
        </pivotArea>
      </pivotAreas>
    </conditionalFormat>
    <conditionalFormat priority="94">
      <pivotAreas count="4">
        <pivotArea type="data" collapsedLevelsAreSubtotals="1" fieldPosition="0">
          <references count="4">
            <reference field="4294967294" count="1" selected="0">
              <x v="2"/>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1" selected="0">
              <x v="2"/>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1" selected="0">
              <x v="2"/>
            </reference>
            <reference field="30" count="1">
              <x v="39"/>
            </reference>
            <reference field="31" count="1" selected="0">
              <x v="1"/>
            </reference>
          </references>
        </pivotArea>
        <pivotArea type="data" collapsedLevelsAreSubtotals="1" fieldPosition="0">
          <references count="4">
            <reference field="4294967294" count="1" selected="0">
              <x v="2"/>
            </reference>
            <reference field="6" count="1">
              <x v="373"/>
            </reference>
            <reference field="30" count="1" selected="0">
              <x v="39"/>
            </reference>
            <reference field="31" count="1" selected="0">
              <x v="1"/>
            </reference>
          </references>
        </pivotArea>
      </pivotAreas>
    </conditionalFormat>
    <conditionalFormat priority="91">
      <pivotAreas count="4">
        <pivotArea type="data" collapsedLevelsAreSubtotals="1" fieldPosition="0">
          <references count="4">
            <reference field="4294967294" count="1" selected="0">
              <x v="2"/>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1" selected="0">
              <x v="2"/>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1" selected="0">
              <x v="2"/>
            </reference>
            <reference field="30" count="1">
              <x v="39"/>
            </reference>
            <reference field="31" count="1" selected="0">
              <x v="1"/>
            </reference>
          </references>
        </pivotArea>
        <pivotArea type="data" collapsedLevelsAreSubtotals="1" fieldPosition="0">
          <references count="4">
            <reference field="4294967294" count="1" selected="0">
              <x v="2"/>
            </reference>
            <reference field="6" count="1">
              <x v="373"/>
            </reference>
            <reference field="30" count="1" selected="0">
              <x v="39"/>
            </reference>
            <reference field="31" count="1" selected="0">
              <x v="1"/>
            </reference>
          </references>
        </pivotArea>
      </pivotAreas>
    </conditionalFormat>
    <conditionalFormat priority="88">
      <pivotAreas count="4">
        <pivotArea type="data" collapsedLevelsAreSubtotals="1" fieldPosition="0">
          <references count="4">
            <reference field="4294967294" count="1" selected="0">
              <x v="2"/>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1" selected="0">
              <x v="2"/>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1" selected="0">
              <x v="2"/>
            </reference>
            <reference field="30" count="1">
              <x v="39"/>
            </reference>
            <reference field="31" count="1" selected="0">
              <x v="1"/>
            </reference>
          </references>
        </pivotArea>
        <pivotArea type="data" collapsedLevelsAreSubtotals="1" fieldPosition="0">
          <references count="4">
            <reference field="4294967294" count="1" selected="0">
              <x v="2"/>
            </reference>
            <reference field="6" count="1">
              <x v="373"/>
            </reference>
            <reference field="30" count="1" selected="0">
              <x v="39"/>
            </reference>
            <reference field="31" count="1" selected="0">
              <x v="1"/>
            </reference>
          </references>
        </pivotArea>
      </pivotAreas>
    </conditionalFormat>
    <conditionalFormat priority="85">
      <pivotAreas count="4">
        <pivotArea type="data" collapsedLevelsAreSubtotals="1" fieldPosition="0">
          <references count="4">
            <reference field="4294967294" count="1" selected="0">
              <x v="2"/>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1" selected="0">
              <x v="2"/>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1" selected="0">
              <x v="2"/>
            </reference>
            <reference field="30" count="1">
              <x v="39"/>
            </reference>
            <reference field="31" count="1" selected="0">
              <x v="1"/>
            </reference>
          </references>
        </pivotArea>
        <pivotArea type="data" collapsedLevelsAreSubtotals="1" fieldPosition="0">
          <references count="4">
            <reference field="4294967294" count="1" selected="0">
              <x v="2"/>
            </reference>
            <reference field="6" count="1">
              <x v="373"/>
            </reference>
            <reference field="30" count="1" selected="0">
              <x v="39"/>
            </reference>
            <reference field="31" count="1" selected="0">
              <x v="1"/>
            </reference>
          </references>
        </pivotArea>
      </pivotAreas>
    </conditionalFormat>
    <conditionalFormat priority="82">
      <pivotAreas count="4">
        <pivotArea type="data" collapsedLevelsAreSubtotals="1" fieldPosition="0">
          <references count="4">
            <reference field="4294967294" count="1" selected="0">
              <x v="2"/>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1" selected="0">
              <x v="2"/>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1" selected="0">
              <x v="2"/>
            </reference>
            <reference field="30" count="1">
              <x v="39"/>
            </reference>
            <reference field="31" count="1" selected="0">
              <x v="1"/>
            </reference>
          </references>
        </pivotArea>
        <pivotArea type="data" collapsedLevelsAreSubtotals="1" fieldPosition="0">
          <references count="4">
            <reference field="4294967294" count="1" selected="0">
              <x v="2"/>
            </reference>
            <reference field="6" count="1">
              <x v="373"/>
            </reference>
            <reference field="30" count="1" selected="0">
              <x v="39"/>
            </reference>
            <reference field="31" count="1" selected="0">
              <x v="1"/>
            </reference>
          </references>
        </pivotArea>
      </pivotAreas>
    </conditionalFormat>
    <conditionalFormat priority="79">
      <pivotAreas count="4">
        <pivotArea type="data" collapsedLevelsAreSubtotals="1" fieldPosition="0">
          <references count="4">
            <reference field="4294967294" count="1" selected="0">
              <x v="2"/>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1" selected="0">
              <x v="2"/>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1" selected="0">
              <x v="2"/>
            </reference>
            <reference field="30" count="1">
              <x v="39"/>
            </reference>
            <reference field="31" count="1" selected="0">
              <x v="1"/>
            </reference>
          </references>
        </pivotArea>
        <pivotArea type="data" collapsedLevelsAreSubtotals="1" fieldPosition="0">
          <references count="4">
            <reference field="4294967294" count="1" selected="0">
              <x v="2"/>
            </reference>
            <reference field="6" count="1">
              <x v="373"/>
            </reference>
            <reference field="30" count="1" selected="0">
              <x v="39"/>
            </reference>
            <reference field="31" count="1" selected="0">
              <x v="1"/>
            </reference>
          </references>
        </pivotArea>
      </pivotAreas>
    </conditionalFormat>
    <conditionalFormat priority="76">
      <pivotAreas count="4">
        <pivotArea type="data" collapsedLevelsAreSubtotals="1" fieldPosition="0">
          <references count="4">
            <reference field="4294967294" count="1" selected="0">
              <x v="2"/>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1" selected="0">
              <x v="2"/>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1" selected="0">
              <x v="2"/>
            </reference>
            <reference field="30" count="1">
              <x v="39"/>
            </reference>
            <reference field="31" count="1" selected="0">
              <x v="1"/>
            </reference>
          </references>
        </pivotArea>
        <pivotArea type="data" collapsedLevelsAreSubtotals="1" fieldPosition="0">
          <references count="4">
            <reference field="4294967294" count="1" selected="0">
              <x v="2"/>
            </reference>
            <reference field="6" count="1">
              <x v="373"/>
            </reference>
            <reference field="30" count="1" selected="0">
              <x v="39"/>
            </reference>
            <reference field="31" count="1" selected="0">
              <x v="1"/>
            </reference>
          </references>
        </pivotArea>
      </pivotAreas>
    </conditionalFormat>
    <conditionalFormat priority="73">
      <pivotAreas count="4">
        <pivotArea type="data" collapsedLevelsAreSubtotals="1" fieldPosition="0">
          <references count="4">
            <reference field="4294967294" count="1" selected="0">
              <x v="2"/>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1" selected="0">
              <x v="2"/>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1" selected="0">
              <x v="2"/>
            </reference>
            <reference field="30" count="1">
              <x v="39"/>
            </reference>
            <reference field="31" count="1" selected="0">
              <x v="1"/>
            </reference>
          </references>
        </pivotArea>
        <pivotArea type="data" collapsedLevelsAreSubtotals="1" fieldPosition="0">
          <references count="4">
            <reference field="4294967294" count="1" selected="0">
              <x v="2"/>
            </reference>
            <reference field="6" count="1">
              <x v="373"/>
            </reference>
            <reference field="30" count="1" selected="0">
              <x v="39"/>
            </reference>
            <reference field="31" count="1" selected="0">
              <x v="1"/>
            </reference>
          </references>
        </pivotArea>
      </pivotAreas>
    </conditionalFormat>
    <conditionalFormat priority="70">
      <pivotAreas count="4">
        <pivotArea type="data" collapsedLevelsAreSubtotals="1" fieldPosition="0">
          <references count="4">
            <reference field="4294967294" count="1" selected="0">
              <x v="8"/>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1" selected="0">
              <x v="8"/>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1" selected="0">
              <x v="8"/>
            </reference>
            <reference field="30" count="1">
              <x v="39"/>
            </reference>
            <reference field="31" count="1" selected="0">
              <x v="1"/>
            </reference>
          </references>
        </pivotArea>
        <pivotArea type="data" collapsedLevelsAreSubtotals="1" fieldPosition="0">
          <references count="4">
            <reference field="4294967294" count="1" selected="0">
              <x v="8"/>
            </reference>
            <reference field="6" count="1">
              <x v="373"/>
            </reference>
            <reference field="30" count="1" selected="0">
              <x v="39"/>
            </reference>
            <reference field="31" count="1" selected="0">
              <x v="1"/>
            </reference>
          </references>
        </pivotArea>
      </pivotAreas>
    </conditionalFormat>
    <conditionalFormat priority="67">
      <pivotAreas count="4">
        <pivotArea type="data" collapsedLevelsAreSubtotals="1" fieldPosition="0">
          <references count="4">
            <reference field="4294967294" count="1" selected="0">
              <x v="8"/>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1" selected="0">
              <x v="8"/>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1" selected="0">
              <x v="8"/>
            </reference>
            <reference field="30" count="1">
              <x v="39"/>
            </reference>
            <reference field="31" count="1" selected="0">
              <x v="1"/>
            </reference>
          </references>
        </pivotArea>
        <pivotArea type="data" collapsedLevelsAreSubtotals="1" fieldPosition="0">
          <references count="4">
            <reference field="4294967294" count="1" selected="0">
              <x v="8"/>
            </reference>
            <reference field="6" count="1">
              <x v="373"/>
            </reference>
            <reference field="30" count="1" selected="0">
              <x v="39"/>
            </reference>
            <reference field="31" count="1" selected="0">
              <x v="1"/>
            </reference>
          </references>
        </pivotArea>
      </pivotAreas>
    </conditionalFormat>
    <conditionalFormat priority="64">
      <pivotAreas count="4">
        <pivotArea type="data" collapsedLevelsAreSubtotals="1" fieldPosition="0">
          <references count="4">
            <reference field="4294967294" count="1" selected="0">
              <x v="8"/>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1" selected="0">
              <x v="8"/>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1" selected="0">
              <x v="8"/>
            </reference>
            <reference field="30" count="1">
              <x v="39"/>
            </reference>
            <reference field="31" count="1" selected="0">
              <x v="1"/>
            </reference>
          </references>
        </pivotArea>
        <pivotArea type="data" collapsedLevelsAreSubtotals="1" fieldPosition="0">
          <references count="4">
            <reference field="4294967294" count="1" selected="0">
              <x v="8"/>
            </reference>
            <reference field="6" count="1">
              <x v="373"/>
            </reference>
            <reference field="30" count="1" selected="0">
              <x v="39"/>
            </reference>
            <reference field="31" count="1" selected="0">
              <x v="1"/>
            </reference>
          </references>
        </pivotArea>
      </pivotAreas>
    </conditionalFormat>
    <conditionalFormat priority="61">
      <pivotAreas count="4">
        <pivotArea type="data" collapsedLevelsAreSubtotals="1" fieldPosition="0">
          <references count="4">
            <reference field="4294967294" count="1" selected="0">
              <x v="8"/>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1" selected="0">
              <x v="8"/>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1" selected="0">
              <x v="8"/>
            </reference>
            <reference field="30" count="1">
              <x v="39"/>
            </reference>
            <reference field="31" count="1" selected="0">
              <x v="1"/>
            </reference>
          </references>
        </pivotArea>
        <pivotArea type="data" collapsedLevelsAreSubtotals="1" fieldPosition="0">
          <references count="4">
            <reference field="4294967294" count="1" selected="0">
              <x v="8"/>
            </reference>
            <reference field="6" count="1">
              <x v="373"/>
            </reference>
            <reference field="30" count="1" selected="0">
              <x v="39"/>
            </reference>
            <reference field="31" count="1" selected="0">
              <x v="1"/>
            </reference>
          </references>
        </pivotArea>
      </pivotAreas>
    </conditionalFormat>
    <conditionalFormat priority="60">
      <pivotAreas count="4">
        <pivotArea type="data" collapsedLevelsAreSubtotals="1" fieldPosition="0">
          <references count="4">
            <reference field="4294967294" count="2" selected="0">
              <x v="3"/>
              <x v="4"/>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2" selected="0">
              <x v="3"/>
              <x v="4"/>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2" selected="0">
              <x v="3"/>
              <x v="4"/>
            </reference>
            <reference field="30" count="1">
              <x v="39"/>
            </reference>
            <reference field="31" count="1" selected="0">
              <x v="1"/>
            </reference>
          </references>
        </pivotArea>
        <pivotArea type="data" collapsedLevelsAreSubtotals="1" fieldPosition="0">
          <references count="4">
            <reference field="4294967294" count="2" selected="0">
              <x v="3"/>
              <x v="4"/>
            </reference>
            <reference field="6" count="1">
              <x v="373"/>
            </reference>
            <reference field="30" count="1" selected="0">
              <x v="39"/>
            </reference>
            <reference field="31" count="1" selected="0">
              <x v="1"/>
            </reference>
          </references>
        </pivotArea>
      </pivotAreas>
    </conditionalFormat>
    <conditionalFormat priority="59">
      <pivotAreas count="4">
        <pivotArea type="data" collapsedLevelsAreSubtotals="1" fieldPosition="0">
          <references count="4">
            <reference field="4294967294" count="2" selected="0">
              <x v="3"/>
              <x v="4"/>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2" selected="0">
              <x v="3"/>
              <x v="4"/>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2" selected="0">
              <x v="3"/>
              <x v="4"/>
            </reference>
            <reference field="30" count="1">
              <x v="39"/>
            </reference>
            <reference field="31" count="1" selected="0">
              <x v="1"/>
            </reference>
          </references>
        </pivotArea>
        <pivotArea type="data" collapsedLevelsAreSubtotals="1" fieldPosition="0">
          <references count="4">
            <reference field="4294967294" count="2" selected="0">
              <x v="3"/>
              <x v="4"/>
            </reference>
            <reference field="6" count="1">
              <x v="373"/>
            </reference>
            <reference field="30" count="1" selected="0">
              <x v="39"/>
            </reference>
            <reference field="31" count="1" selected="0">
              <x v="1"/>
            </reference>
          </references>
        </pivotArea>
      </pivotAreas>
    </conditionalFormat>
    <conditionalFormat priority="58">
      <pivotAreas count="4">
        <pivotArea type="data" collapsedLevelsAreSubtotals="1" fieldPosition="0">
          <references count="4">
            <reference field="4294967294" count="3" selected="0">
              <x v="5"/>
              <x v="6"/>
              <x v="7"/>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3" selected="0">
              <x v="5"/>
              <x v="6"/>
              <x v="7"/>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3" selected="0">
              <x v="5"/>
              <x v="6"/>
              <x v="7"/>
            </reference>
            <reference field="30" count="1">
              <x v="39"/>
            </reference>
            <reference field="31" count="1" selected="0">
              <x v="1"/>
            </reference>
          </references>
        </pivotArea>
        <pivotArea type="data" collapsedLevelsAreSubtotals="1" fieldPosition="0">
          <references count="4">
            <reference field="4294967294" count="3" selected="0">
              <x v="5"/>
              <x v="6"/>
              <x v="7"/>
            </reference>
            <reference field="6" count="1">
              <x v="373"/>
            </reference>
            <reference field="30" count="1" selected="0">
              <x v="39"/>
            </reference>
            <reference field="31" count="1" selected="0">
              <x v="1"/>
            </reference>
          </references>
        </pivotArea>
      </pivotAreas>
    </conditionalFormat>
    <conditionalFormat priority="57">
      <pivotAreas count="4">
        <pivotArea type="data" collapsedLevelsAreSubtotals="1" fieldPosition="0">
          <references count="4">
            <reference field="4294967294" count="3" selected="0">
              <x v="5"/>
              <x v="6"/>
              <x v="7"/>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3" selected="0">
              <x v="5"/>
              <x v="6"/>
              <x v="7"/>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3" selected="0">
              <x v="5"/>
              <x v="6"/>
              <x v="7"/>
            </reference>
            <reference field="30" count="1">
              <x v="39"/>
            </reference>
            <reference field="31" count="1" selected="0">
              <x v="1"/>
            </reference>
          </references>
        </pivotArea>
        <pivotArea type="data" collapsedLevelsAreSubtotals="1" fieldPosition="0">
          <references count="4">
            <reference field="4294967294" count="3" selected="0">
              <x v="5"/>
              <x v="6"/>
              <x v="7"/>
            </reference>
            <reference field="6" count="1">
              <x v="373"/>
            </reference>
            <reference field="30" count="1" selected="0">
              <x v="39"/>
            </reference>
            <reference field="31" count="1" selected="0">
              <x v="1"/>
            </reference>
          </references>
        </pivotArea>
      </pivotAreas>
    </conditionalFormat>
    <conditionalFormat priority="56">
      <pivotAreas count="4">
        <pivotArea type="data" collapsedLevelsAreSubtotals="1" fieldPosition="0">
          <references count="4">
            <reference field="4294967294" count="1" selected="0">
              <x v="9"/>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1" selected="0">
              <x v="9"/>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1" selected="0">
              <x v="9"/>
            </reference>
            <reference field="30" count="1">
              <x v="39"/>
            </reference>
            <reference field="31" count="1" selected="0">
              <x v="1"/>
            </reference>
          </references>
        </pivotArea>
        <pivotArea type="data" collapsedLevelsAreSubtotals="1" fieldPosition="0">
          <references count="4">
            <reference field="4294967294" count="1" selected="0">
              <x v="9"/>
            </reference>
            <reference field="6" count="1">
              <x v="373"/>
            </reference>
            <reference field="30" count="1" selected="0">
              <x v="39"/>
            </reference>
            <reference field="31" count="1" selected="0">
              <x v="1"/>
            </reference>
          </references>
        </pivotArea>
      </pivotAreas>
    </conditionalFormat>
    <conditionalFormat priority="55">
      <pivotAreas count="4">
        <pivotArea type="data" collapsedLevelsAreSubtotals="1" fieldPosition="0">
          <references count="4">
            <reference field="4294967294" count="1" selected="0">
              <x v="9"/>
            </reference>
            <reference field="6" count="1">
              <x v="222"/>
            </reference>
            <reference field="30" count="1" selected="0">
              <x v="38"/>
            </reference>
            <reference field="31" count="1" selected="0">
              <x v="1"/>
            </reference>
          </references>
        </pivotArea>
        <pivotArea type="data" collapsedLevelsAreSubtotals="1" fieldPosition="0">
          <references count="4">
            <reference field="4294967294" count="1" selected="0">
              <x v="9"/>
            </reference>
            <reference field="6" count="1">
              <x v="349"/>
            </reference>
            <reference field="30" count="1" selected="0">
              <x v="38"/>
            </reference>
            <reference field="31" count="1" selected="0">
              <x v="1"/>
            </reference>
          </references>
        </pivotArea>
        <pivotArea type="data" collapsedLevelsAreSubtotals="1" fieldPosition="0">
          <references count="3">
            <reference field="4294967294" count="1" selected="0">
              <x v="9"/>
            </reference>
            <reference field="30" count="1">
              <x v="39"/>
            </reference>
            <reference field="31" count="1" selected="0">
              <x v="1"/>
            </reference>
          </references>
        </pivotArea>
        <pivotArea type="data" collapsedLevelsAreSubtotals="1" fieldPosition="0">
          <references count="4">
            <reference field="4294967294" count="1" selected="0">
              <x v="9"/>
            </reference>
            <reference field="6" count="1">
              <x v="373"/>
            </reference>
            <reference field="30" count="1" selected="0">
              <x v="39"/>
            </reference>
            <reference field="31" count="1" selected="0">
              <x v="1"/>
            </reference>
          </references>
        </pivotArea>
      </pivotAreas>
    </conditionalFormat>
    <conditionalFormat priority="52">
      <pivotAreas count="6">
        <pivotArea type="data" collapsedLevelsAreSubtotals="1" fieldPosition="0">
          <references count="3">
            <reference field="4294967294" count="2" selected="0">
              <x v="0"/>
              <x v="1"/>
            </reference>
            <reference field="30" count="1">
              <x v="28"/>
            </reference>
            <reference field="31" count="1" selected="0">
              <x v="1"/>
            </reference>
          </references>
        </pivotArea>
        <pivotArea type="data" collapsedLevelsAreSubtotals="1" fieldPosition="0">
          <references count="3">
            <reference field="4294967294" count="2" selected="0">
              <x v="0"/>
              <x v="1"/>
            </reference>
            <reference field="30" count="1">
              <x v="34"/>
            </reference>
            <reference field="31" count="1" selected="0">
              <x v="1"/>
            </reference>
          </references>
        </pivotArea>
        <pivotArea type="data" collapsedLevelsAreSubtotals="1" fieldPosition="0">
          <references count="4">
            <reference field="4294967294" count="2" selected="0">
              <x v="0"/>
              <x v="1"/>
            </reference>
            <reference field="6" count="1">
              <x v="226"/>
            </reference>
            <reference field="30" count="1" selected="0">
              <x v="34"/>
            </reference>
            <reference field="31" count="1" selected="0">
              <x v="1"/>
            </reference>
          </references>
        </pivotArea>
        <pivotArea type="data" collapsedLevelsAreSubtotals="1" fieldPosition="0">
          <references count="3">
            <reference field="4294967294" count="2" selected="0">
              <x v="0"/>
              <x v="1"/>
            </reference>
            <reference field="30" count="1">
              <x v="38"/>
            </reference>
            <reference field="31" count="1" selected="0">
              <x v="1"/>
            </reference>
          </references>
        </pivotArea>
        <pivotArea type="data" collapsedLevelsAreSubtotals="1" fieldPosition="0">
          <references count="3">
            <reference field="4294967294" count="2" selected="0">
              <x v="0"/>
              <x v="1"/>
            </reference>
            <reference field="30" count="1">
              <x v="40"/>
            </reference>
            <reference field="31" count="1" selected="0">
              <x v="1"/>
            </reference>
          </references>
        </pivotArea>
        <pivotArea type="data" collapsedLevelsAreSubtotals="1" fieldPosition="0">
          <references count="4">
            <reference field="4294967294" count="2" selected="0">
              <x v="0"/>
              <x v="1"/>
            </reference>
            <reference field="6" count="1">
              <x v="414"/>
            </reference>
            <reference field="30" count="1" selected="0">
              <x v="40"/>
            </reference>
            <reference field="31" count="1" selected="0">
              <x v="1"/>
            </reference>
          </references>
        </pivotArea>
      </pivotAreas>
    </conditionalFormat>
    <conditionalFormat priority="49">
      <pivotAreas count="6">
        <pivotArea type="data" collapsedLevelsAreSubtotals="1" fieldPosition="0">
          <references count="3">
            <reference field="4294967294" count="2" selected="0">
              <x v="0"/>
              <x v="1"/>
            </reference>
            <reference field="30" count="1">
              <x v="28"/>
            </reference>
            <reference field="31" count="1" selected="0">
              <x v="1"/>
            </reference>
          </references>
        </pivotArea>
        <pivotArea type="data" collapsedLevelsAreSubtotals="1" fieldPosition="0">
          <references count="3">
            <reference field="4294967294" count="2" selected="0">
              <x v="0"/>
              <x v="1"/>
            </reference>
            <reference field="30" count="1">
              <x v="34"/>
            </reference>
            <reference field="31" count="1" selected="0">
              <x v="1"/>
            </reference>
          </references>
        </pivotArea>
        <pivotArea type="data" collapsedLevelsAreSubtotals="1" fieldPosition="0">
          <references count="4">
            <reference field="4294967294" count="2" selected="0">
              <x v="0"/>
              <x v="1"/>
            </reference>
            <reference field="6" count="1">
              <x v="226"/>
            </reference>
            <reference field="30" count="1" selected="0">
              <x v="34"/>
            </reference>
            <reference field="31" count="1" selected="0">
              <x v="1"/>
            </reference>
          </references>
        </pivotArea>
        <pivotArea type="data" collapsedLevelsAreSubtotals="1" fieldPosition="0">
          <references count="3">
            <reference field="4294967294" count="2" selected="0">
              <x v="0"/>
              <x v="1"/>
            </reference>
            <reference field="30" count="1">
              <x v="38"/>
            </reference>
            <reference field="31" count="1" selected="0">
              <x v="1"/>
            </reference>
          </references>
        </pivotArea>
        <pivotArea type="data" collapsedLevelsAreSubtotals="1" fieldPosition="0">
          <references count="3">
            <reference field="4294967294" count="2" selected="0">
              <x v="0"/>
              <x v="1"/>
            </reference>
            <reference field="30" count="1">
              <x v="40"/>
            </reference>
            <reference field="31" count="1" selected="0">
              <x v="1"/>
            </reference>
          </references>
        </pivotArea>
        <pivotArea type="data" collapsedLevelsAreSubtotals="1" fieldPosition="0">
          <references count="4">
            <reference field="4294967294" count="2" selected="0">
              <x v="0"/>
              <x v="1"/>
            </reference>
            <reference field="6" count="1">
              <x v="414"/>
            </reference>
            <reference field="30" count="1" selected="0">
              <x v="40"/>
            </reference>
            <reference field="31" count="1" selected="0">
              <x v="1"/>
            </reference>
          </references>
        </pivotArea>
      </pivotAreas>
    </conditionalFormat>
    <conditionalFormat priority="46">
      <pivotAreas count="6">
        <pivotArea type="data" collapsedLevelsAreSubtotals="1" fieldPosition="0">
          <references count="3">
            <reference field="4294967294" count="2" selected="0">
              <x v="0"/>
              <x v="1"/>
            </reference>
            <reference field="30" count="1">
              <x v="28"/>
            </reference>
            <reference field="31" count="1" selected="0">
              <x v="1"/>
            </reference>
          </references>
        </pivotArea>
        <pivotArea type="data" collapsedLevelsAreSubtotals="1" fieldPosition="0">
          <references count="3">
            <reference field="4294967294" count="2" selected="0">
              <x v="0"/>
              <x v="1"/>
            </reference>
            <reference field="30" count="1">
              <x v="34"/>
            </reference>
            <reference field="31" count="1" selected="0">
              <x v="1"/>
            </reference>
          </references>
        </pivotArea>
        <pivotArea type="data" collapsedLevelsAreSubtotals="1" fieldPosition="0">
          <references count="4">
            <reference field="4294967294" count="2" selected="0">
              <x v="0"/>
              <x v="1"/>
            </reference>
            <reference field="6" count="1">
              <x v="226"/>
            </reference>
            <reference field="30" count="1" selected="0">
              <x v="34"/>
            </reference>
            <reference field="31" count="1" selected="0">
              <x v="1"/>
            </reference>
          </references>
        </pivotArea>
        <pivotArea type="data" collapsedLevelsAreSubtotals="1" fieldPosition="0">
          <references count="3">
            <reference field="4294967294" count="2" selected="0">
              <x v="0"/>
              <x v="1"/>
            </reference>
            <reference field="30" count="1">
              <x v="38"/>
            </reference>
            <reference field="31" count="1" selected="0">
              <x v="1"/>
            </reference>
          </references>
        </pivotArea>
        <pivotArea type="data" collapsedLevelsAreSubtotals="1" fieldPosition="0">
          <references count="3">
            <reference field="4294967294" count="2" selected="0">
              <x v="0"/>
              <x v="1"/>
            </reference>
            <reference field="30" count="1">
              <x v="40"/>
            </reference>
            <reference field="31" count="1" selected="0">
              <x v="1"/>
            </reference>
          </references>
        </pivotArea>
        <pivotArea type="data" collapsedLevelsAreSubtotals="1" fieldPosition="0">
          <references count="4">
            <reference field="4294967294" count="2" selected="0">
              <x v="0"/>
              <x v="1"/>
            </reference>
            <reference field="6" count="1">
              <x v="414"/>
            </reference>
            <reference field="30" count="1" selected="0">
              <x v="40"/>
            </reference>
            <reference field="31" count="1" selected="0">
              <x v="1"/>
            </reference>
          </references>
        </pivotArea>
      </pivotAreas>
    </conditionalFormat>
    <conditionalFormat priority="43">
      <pivotAreas count="6">
        <pivotArea type="data" collapsedLevelsAreSubtotals="1" fieldPosition="0">
          <references count="3">
            <reference field="4294967294" count="2" selected="0">
              <x v="0"/>
              <x v="1"/>
            </reference>
            <reference field="30" count="1">
              <x v="28"/>
            </reference>
            <reference field="31" count="1" selected="0">
              <x v="1"/>
            </reference>
          </references>
        </pivotArea>
        <pivotArea type="data" collapsedLevelsAreSubtotals="1" fieldPosition="0">
          <references count="3">
            <reference field="4294967294" count="2" selected="0">
              <x v="0"/>
              <x v="1"/>
            </reference>
            <reference field="30" count="1">
              <x v="34"/>
            </reference>
            <reference field="31" count="1" selected="0">
              <x v="1"/>
            </reference>
          </references>
        </pivotArea>
        <pivotArea type="data" collapsedLevelsAreSubtotals="1" fieldPosition="0">
          <references count="4">
            <reference field="4294967294" count="2" selected="0">
              <x v="0"/>
              <x v="1"/>
            </reference>
            <reference field="6" count="1">
              <x v="226"/>
            </reference>
            <reference field="30" count="1" selected="0">
              <x v="34"/>
            </reference>
            <reference field="31" count="1" selected="0">
              <x v="1"/>
            </reference>
          </references>
        </pivotArea>
        <pivotArea type="data" collapsedLevelsAreSubtotals="1" fieldPosition="0">
          <references count="3">
            <reference field="4294967294" count="2" selected="0">
              <x v="0"/>
              <x v="1"/>
            </reference>
            <reference field="30" count="1">
              <x v="38"/>
            </reference>
            <reference field="31" count="1" selected="0">
              <x v="1"/>
            </reference>
          </references>
        </pivotArea>
        <pivotArea type="data" collapsedLevelsAreSubtotals="1" fieldPosition="0">
          <references count="3">
            <reference field="4294967294" count="2" selected="0">
              <x v="0"/>
              <x v="1"/>
            </reference>
            <reference field="30" count="1">
              <x v="40"/>
            </reference>
            <reference field="31" count="1" selected="0">
              <x v="1"/>
            </reference>
          </references>
        </pivotArea>
        <pivotArea type="data" collapsedLevelsAreSubtotals="1" fieldPosition="0">
          <references count="4">
            <reference field="4294967294" count="2" selected="0">
              <x v="0"/>
              <x v="1"/>
            </reference>
            <reference field="6" count="1">
              <x v="414"/>
            </reference>
            <reference field="30" count="1" selected="0">
              <x v="40"/>
            </reference>
            <reference field="31" count="1" selected="0">
              <x v="1"/>
            </reference>
          </references>
        </pivotArea>
      </pivotAreas>
    </conditionalFormat>
    <conditionalFormat priority="40">
      <pivotAreas count="6">
        <pivotArea type="data" collapsedLevelsAreSubtotals="1" fieldPosition="0">
          <references count="3">
            <reference field="4294967294" count="1" selected="0">
              <x v="2"/>
            </reference>
            <reference field="30" count="1">
              <x v="28"/>
            </reference>
            <reference field="31" count="1" selected="0">
              <x v="1"/>
            </reference>
          </references>
        </pivotArea>
        <pivotArea type="data" collapsedLevelsAreSubtotals="1" fieldPosition="0">
          <references count="3">
            <reference field="4294967294" count="1" selected="0">
              <x v="2"/>
            </reference>
            <reference field="30" count="1">
              <x v="34"/>
            </reference>
            <reference field="31" count="1" selected="0">
              <x v="1"/>
            </reference>
          </references>
        </pivotArea>
        <pivotArea type="data" collapsedLevelsAreSubtotals="1" fieldPosition="0">
          <references count="4">
            <reference field="4294967294" count="1" selected="0">
              <x v="2"/>
            </reference>
            <reference field="6" count="1">
              <x v="226"/>
            </reference>
            <reference field="30" count="1" selected="0">
              <x v="34"/>
            </reference>
            <reference field="31" count="1" selected="0">
              <x v="1"/>
            </reference>
          </references>
        </pivotArea>
        <pivotArea type="data" collapsedLevelsAreSubtotals="1" fieldPosition="0">
          <references count="3">
            <reference field="4294967294" count="1" selected="0">
              <x v="2"/>
            </reference>
            <reference field="30" count="1">
              <x v="38"/>
            </reference>
            <reference field="31" count="1" selected="0">
              <x v="1"/>
            </reference>
          </references>
        </pivotArea>
        <pivotArea type="data" collapsedLevelsAreSubtotals="1" fieldPosition="0">
          <references count="3">
            <reference field="4294967294" count="1" selected="0">
              <x v="2"/>
            </reference>
            <reference field="30" count="1">
              <x v="40"/>
            </reference>
            <reference field="31" count="1" selected="0">
              <x v="1"/>
            </reference>
          </references>
        </pivotArea>
        <pivotArea type="data" collapsedLevelsAreSubtotals="1" fieldPosition="0">
          <references count="4">
            <reference field="4294967294" count="1" selected="0">
              <x v="2"/>
            </reference>
            <reference field="6" count="1">
              <x v="414"/>
            </reference>
            <reference field="30" count="1" selected="0">
              <x v="40"/>
            </reference>
            <reference field="31" count="1" selected="0">
              <x v="1"/>
            </reference>
          </references>
        </pivotArea>
      </pivotAreas>
    </conditionalFormat>
    <conditionalFormat priority="37">
      <pivotAreas count="6">
        <pivotArea type="data" collapsedLevelsAreSubtotals="1" fieldPosition="0">
          <references count="3">
            <reference field="4294967294" count="1" selected="0">
              <x v="2"/>
            </reference>
            <reference field="30" count="1">
              <x v="28"/>
            </reference>
            <reference field="31" count="1" selected="0">
              <x v="1"/>
            </reference>
          </references>
        </pivotArea>
        <pivotArea type="data" collapsedLevelsAreSubtotals="1" fieldPosition="0">
          <references count="3">
            <reference field="4294967294" count="1" selected="0">
              <x v="2"/>
            </reference>
            <reference field="30" count="1">
              <x v="34"/>
            </reference>
            <reference field="31" count="1" selected="0">
              <x v="1"/>
            </reference>
          </references>
        </pivotArea>
        <pivotArea type="data" collapsedLevelsAreSubtotals="1" fieldPosition="0">
          <references count="4">
            <reference field="4294967294" count="1" selected="0">
              <x v="2"/>
            </reference>
            <reference field="6" count="1">
              <x v="226"/>
            </reference>
            <reference field="30" count="1" selected="0">
              <x v="34"/>
            </reference>
            <reference field="31" count="1" selected="0">
              <x v="1"/>
            </reference>
          </references>
        </pivotArea>
        <pivotArea type="data" collapsedLevelsAreSubtotals="1" fieldPosition="0">
          <references count="3">
            <reference field="4294967294" count="1" selected="0">
              <x v="2"/>
            </reference>
            <reference field="30" count="1">
              <x v="38"/>
            </reference>
            <reference field="31" count="1" selected="0">
              <x v="1"/>
            </reference>
          </references>
        </pivotArea>
        <pivotArea type="data" collapsedLevelsAreSubtotals="1" fieldPosition="0">
          <references count="3">
            <reference field="4294967294" count="1" selected="0">
              <x v="2"/>
            </reference>
            <reference field="30" count="1">
              <x v="40"/>
            </reference>
            <reference field="31" count="1" selected="0">
              <x v="1"/>
            </reference>
          </references>
        </pivotArea>
        <pivotArea type="data" collapsedLevelsAreSubtotals="1" fieldPosition="0">
          <references count="4">
            <reference field="4294967294" count="1" selected="0">
              <x v="2"/>
            </reference>
            <reference field="6" count="1">
              <x v="414"/>
            </reference>
            <reference field="30" count="1" selected="0">
              <x v="40"/>
            </reference>
            <reference field="31" count="1" selected="0">
              <x v="1"/>
            </reference>
          </references>
        </pivotArea>
      </pivotAreas>
    </conditionalFormat>
    <conditionalFormat priority="34">
      <pivotAreas count="6">
        <pivotArea type="data" collapsedLevelsAreSubtotals="1" fieldPosition="0">
          <references count="3">
            <reference field="4294967294" count="1" selected="0">
              <x v="2"/>
            </reference>
            <reference field="30" count="1">
              <x v="28"/>
            </reference>
            <reference field="31" count="1" selected="0">
              <x v="1"/>
            </reference>
          </references>
        </pivotArea>
        <pivotArea type="data" collapsedLevelsAreSubtotals="1" fieldPosition="0">
          <references count="3">
            <reference field="4294967294" count="1" selected="0">
              <x v="2"/>
            </reference>
            <reference field="30" count="1">
              <x v="34"/>
            </reference>
            <reference field="31" count="1" selected="0">
              <x v="1"/>
            </reference>
          </references>
        </pivotArea>
        <pivotArea type="data" collapsedLevelsAreSubtotals="1" fieldPosition="0">
          <references count="4">
            <reference field="4294967294" count="1" selected="0">
              <x v="2"/>
            </reference>
            <reference field="6" count="1">
              <x v="226"/>
            </reference>
            <reference field="30" count="1" selected="0">
              <x v="34"/>
            </reference>
            <reference field="31" count="1" selected="0">
              <x v="1"/>
            </reference>
          </references>
        </pivotArea>
        <pivotArea type="data" collapsedLevelsAreSubtotals="1" fieldPosition="0">
          <references count="3">
            <reference field="4294967294" count="1" selected="0">
              <x v="2"/>
            </reference>
            <reference field="30" count="1">
              <x v="38"/>
            </reference>
            <reference field="31" count="1" selected="0">
              <x v="1"/>
            </reference>
          </references>
        </pivotArea>
        <pivotArea type="data" collapsedLevelsAreSubtotals="1" fieldPosition="0">
          <references count="3">
            <reference field="4294967294" count="1" selected="0">
              <x v="2"/>
            </reference>
            <reference field="30" count="1">
              <x v="40"/>
            </reference>
            <reference field="31" count="1" selected="0">
              <x v="1"/>
            </reference>
          </references>
        </pivotArea>
        <pivotArea type="data" collapsedLevelsAreSubtotals="1" fieldPosition="0">
          <references count="4">
            <reference field="4294967294" count="1" selected="0">
              <x v="2"/>
            </reference>
            <reference field="6" count="1">
              <x v="414"/>
            </reference>
            <reference field="30" count="1" selected="0">
              <x v="40"/>
            </reference>
            <reference field="31" count="1" selected="0">
              <x v="1"/>
            </reference>
          </references>
        </pivotArea>
      </pivotAreas>
    </conditionalFormat>
    <conditionalFormat priority="31">
      <pivotAreas count="6">
        <pivotArea type="data" collapsedLevelsAreSubtotals="1" fieldPosition="0">
          <references count="3">
            <reference field="4294967294" count="1" selected="0">
              <x v="2"/>
            </reference>
            <reference field="30" count="1">
              <x v="28"/>
            </reference>
            <reference field="31" count="1" selected="0">
              <x v="1"/>
            </reference>
          </references>
        </pivotArea>
        <pivotArea type="data" collapsedLevelsAreSubtotals="1" fieldPosition="0">
          <references count="3">
            <reference field="4294967294" count="1" selected="0">
              <x v="2"/>
            </reference>
            <reference field="30" count="1">
              <x v="34"/>
            </reference>
            <reference field="31" count="1" selected="0">
              <x v="1"/>
            </reference>
          </references>
        </pivotArea>
        <pivotArea type="data" collapsedLevelsAreSubtotals="1" fieldPosition="0">
          <references count="4">
            <reference field="4294967294" count="1" selected="0">
              <x v="2"/>
            </reference>
            <reference field="6" count="1">
              <x v="226"/>
            </reference>
            <reference field="30" count="1" selected="0">
              <x v="34"/>
            </reference>
            <reference field="31" count="1" selected="0">
              <x v="1"/>
            </reference>
          </references>
        </pivotArea>
        <pivotArea type="data" collapsedLevelsAreSubtotals="1" fieldPosition="0">
          <references count="3">
            <reference field="4294967294" count="1" selected="0">
              <x v="2"/>
            </reference>
            <reference field="30" count="1">
              <x v="38"/>
            </reference>
            <reference field="31" count="1" selected="0">
              <x v="1"/>
            </reference>
          </references>
        </pivotArea>
        <pivotArea type="data" collapsedLevelsAreSubtotals="1" fieldPosition="0">
          <references count="3">
            <reference field="4294967294" count="1" selected="0">
              <x v="2"/>
            </reference>
            <reference field="30" count="1">
              <x v="40"/>
            </reference>
            <reference field="31" count="1" selected="0">
              <x v="1"/>
            </reference>
          </references>
        </pivotArea>
        <pivotArea type="data" collapsedLevelsAreSubtotals="1" fieldPosition="0">
          <references count="4">
            <reference field="4294967294" count="1" selected="0">
              <x v="2"/>
            </reference>
            <reference field="6" count="1">
              <x v="414"/>
            </reference>
            <reference field="30" count="1" selected="0">
              <x v="40"/>
            </reference>
            <reference field="31" count="1" selected="0">
              <x v="1"/>
            </reference>
          </references>
        </pivotArea>
      </pivotAreas>
    </conditionalFormat>
    <conditionalFormat priority="28">
      <pivotAreas count="6">
        <pivotArea type="data" collapsedLevelsAreSubtotals="1" fieldPosition="0">
          <references count="3">
            <reference field="4294967294" count="1" selected="0">
              <x v="2"/>
            </reference>
            <reference field="30" count="1">
              <x v="28"/>
            </reference>
            <reference field="31" count="1" selected="0">
              <x v="1"/>
            </reference>
          </references>
        </pivotArea>
        <pivotArea type="data" collapsedLevelsAreSubtotals="1" fieldPosition="0">
          <references count="3">
            <reference field="4294967294" count="1" selected="0">
              <x v="2"/>
            </reference>
            <reference field="30" count="1">
              <x v="34"/>
            </reference>
            <reference field="31" count="1" selected="0">
              <x v="1"/>
            </reference>
          </references>
        </pivotArea>
        <pivotArea type="data" collapsedLevelsAreSubtotals="1" fieldPosition="0">
          <references count="4">
            <reference field="4294967294" count="1" selected="0">
              <x v="2"/>
            </reference>
            <reference field="6" count="1">
              <x v="226"/>
            </reference>
            <reference field="30" count="1" selected="0">
              <x v="34"/>
            </reference>
            <reference field="31" count="1" selected="0">
              <x v="1"/>
            </reference>
          </references>
        </pivotArea>
        <pivotArea type="data" collapsedLevelsAreSubtotals="1" fieldPosition="0">
          <references count="3">
            <reference field="4294967294" count="1" selected="0">
              <x v="2"/>
            </reference>
            <reference field="30" count="1">
              <x v="38"/>
            </reference>
            <reference field="31" count="1" selected="0">
              <x v="1"/>
            </reference>
          </references>
        </pivotArea>
        <pivotArea type="data" collapsedLevelsAreSubtotals="1" fieldPosition="0">
          <references count="3">
            <reference field="4294967294" count="1" selected="0">
              <x v="2"/>
            </reference>
            <reference field="30" count="1">
              <x v="40"/>
            </reference>
            <reference field="31" count="1" selected="0">
              <x v="1"/>
            </reference>
          </references>
        </pivotArea>
        <pivotArea type="data" collapsedLevelsAreSubtotals="1" fieldPosition="0">
          <references count="4">
            <reference field="4294967294" count="1" selected="0">
              <x v="2"/>
            </reference>
            <reference field="6" count="1">
              <x v="414"/>
            </reference>
            <reference field="30" count="1" selected="0">
              <x v="40"/>
            </reference>
            <reference field="31" count="1" selected="0">
              <x v="1"/>
            </reference>
          </references>
        </pivotArea>
      </pivotAreas>
    </conditionalFormat>
    <conditionalFormat priority="25">
      <pivotAreas count="6">
        <pivotArea type="data" collapsedLevelsAreSubtotals="1" fieldPosition="0">
          <references count="3">
            <reference field="4294967294" count="1" selected="0">
              <x v="2"/>
            </reference>
            <reference field="30" count="1">
              <x v="28"/>
            </reference>
            <reference field="31" count="1" selected="0">
              <x v="1"/>
            </reference>
          </references>
        </pivotArea>
        <pivotArea type="data" collapsedLevelsAreSubtotals="1" fieldPosition="0">
          <references count="3">
            <reference field="4294967294" count="1" selected="0">
              <x v="2"/>
            </reference>
            <reference field="30" count="1">
              <x v="34"/>
            </reference>
            <reference field="31" count="1" selected="0">
              <x v="1"/>
            </reference>
          </references>
        </pivotArea>
        <pivotArea type="data" collapsedLevelsAreSubtotals="1" fieldPosition="0">
          <references count="4">
            <reference field="4294967294" count="1" selected="0">
              <x v="2"/>
            </reference>
            <reference field="6" count="1">
              <x v="226"/>
            </reference>
            <reference field="30" count="1" selected="0">
              <x v="34"/>
            </reference>
            <reference field="31" count="1" selected="0">
              <x v="1"/>
            </reference>
          </references>
        </pivotArea>
        <pivotArea type="data" collapsedLevelsAreSubtotals="1" fieldPosition="0">
          <references count="3">
            <reference field="4294967294" count="1" selected="0">
              <x v="2"/>
            </reference>
            <reference field="30" count="1">
              <x v="38"/>
            </reference>
            <reference field="31" count="1" selected="0">
              <x v="1"/>
            </reference>
          </references>
        </pivotArea>
        <pivotArea type="data" collapsedLevelsAreSubtotals="1" fieldPosition="0">
          <references count="3">
            <reference field="4294967294" count="1" selected="0">
              <x v="2"/>
            </reference>
            <reference field="30" count="1">
              <x v="40"/>
            </reference>
            <reference field="31" count="1" selected="0">
              <x v="1"/>
            </reference>
          </references>
        </pivotArea>
        <pivotArea type="data" collapsedLevelsAreSubtotals="1" fieldPosition="0">
          <references count="4">
            <reference field="4294967294" count="1" selected="0">
              <x v="2"/>
            </reference>
            <reference field="6" count="1">
              <x v="414"/>
            </reference>
            <reference field="30" count="1" selected="0">
              <x v="40"/>
            </reference>
            <reference field="31" count="1" selected="0">
              <x v="1"/>
            </reference>
          </references>
        </pivotArea>
      </pivotAreas>
    </conditionalFormat>
    <conditionalFormat priority="22">
      <pivotAreas count="6">
        <pivotArea type="data" collapsedLevelsAreSubtotals="1" fieldPosition="0">
          <references count="3">
            <reference field="4294967294" count="1" selected="0">
              <x v="2"/>
            </reference>
            <reference field="30" count="1">
              <x v="28"/>
            </reference>
            <reference field="31" count="1" selected="0">
              <x v="1"/>
            </reference>
          </references>
        </pivotArea>
        <pivotArea type="data" collapsedLevelsAreSubtotals="1" fieldPosition="0">
          <references count="3">
            <reference field="4294967294" count="1" selected="0">
              <x v="2"/>
            </reference>
            <reference field="30" count="1">
              <x v="34"/>
            </reference>
            <reference field="31" count="1" selected="0">
              <x v="1"/>
            </reference>
          </references>
        </pivotArea>
        <pivotArea type="data" collapsedLevelsAreSubtotals="1" fieldPosition="0">
          <references count="4">
            <reference field="4294967294" count="1" selected="0">
              <x v="2"/>
            </reference>
            <reference field="6" count="1">
              <x v="226"/>
            </reference>
            <reference field="30" count="1" selected="0">
              <x v="34"/>
            </reference>
            <reference field="31" count="1" selected="0">
              <x v="1"/>
            </reference>
          </references>
        </pivotArea>
        <pivotArea type="data" collapsedLevelsAreSubtotals="1" fieldPosition="0">
          <references count="3">
            <reference field="4294967294" count="1" selected="0">
              <x v="2"/>
            </reference>
            <reference field="30" count="1">
              <x v="38"/>
            </reference>
            <reference field="31" count="1" selected="0">
              <x v="1"/>
            </reference>
          </references>
        </pivotArea>
        <pivotArea type="data" collapsedLevelsAreSubtotals="1" fieldPosition="0">
          <references count="3">
            <reference field="4294967294" count="1" selected="0">
              <x v="2"/>
            </reference>
            <reference field="30" count="1">
              <x v="40"/>
            </reference>
            <reference field="31" count="1" selected="0">
              <x v="1"/>
            </reference>
          </references>
        </pivotArea>
        <pivotArea type="data" collapsedLevelsAreSubtotals="1" fieldPosition="0">
          <references count="4">
            <reference field="4294967294" count="1" selected="0">
              <x v="2"/>
            </reference>
            <reference field="6" count="1">
              <x v="414"/>
            </reference>
            <reference field="30" count="1" selected="0">
              <x v="40"/>
            </reference>
            <reference field="31" count="1" selected="0">
              <x v="1"/>
            </reference>
          </references>
        </pivotArea>
      </pivotAreas>
    </conditionalFormat>
    <conditionalFormat priority="19">
      <pivotAreas count="6">
        <pivotArea type="data" collapsedLevelsAreSubtotals="1" fieldPosition="0">
          <references count="3">
            <reference field="4294967294" count="1" selected="0">
              <x v="2"/>
            </reference>
            <reference field="30" count="1">
              <x v="28"/>
            </reference>
            <reference field="31" count="1" selected="0">
              <x v="1"/>
            </reference>
          </references>
        </pivotArea>
        <pivotArea type="data" collapsedLevelsAreSubtotals="1" fieldPosition="0">
          <references count="3">
            <reference field="4294967294" count="1" selected="0">
              <x v="2"/>
            </reference>
            <reference field="30" count="1">
              <x v="34"/>
            </reference>
            <reference field="31" count="1" selected="0">
              <x v="1"/>
            </reference>
          </references>
        </pivotArea>
        <pivotArea type="data" collapsedLevelsAreSubtotals="1" fieldPosition="0">
          <references count="4">
            <reference field="4294967294" count="1" selected="0">
              <x v="2"/>
            </reference>
            <reference field="6" count="1">
              <x v="226"/>
            </reference>
            <reference field="30" count="1" selected="0">
              <x v="34"/>
            </reference>
            <reference field="31" count="1" selected="0">
              <x v="1"/>
            </reference>
          </references>
        </pivotArea>
        <pivotArea type="data" collapsedLevelsAreSubtotals="1" fieldPosition="0">
          <references count="3">
            <reference field="4294967294" count="1" selected="0">
              <x v="2"/>
            </reference>
            <reference field="30" count="1">
              <x v="38"/>
            </reference>
            <reference field="31" count="1" selected="0">
              <x v="1"/>
            </reference>
          </references>
        </pivotArea>
        <pivotArea type="data" collapsedLevelsAreSubtotals="1" fieldPosition="0">
          <references count="3">
            <reference field="4294967294" count="1" selected="0">
              <x v="2"/>
            </reference>
            <reference field="30" count="1">
              <x v="40"/>
            </reference>
            <reference field="31" count="1" selected="0">
              <x v="1"/>
            </reference>
          </references>
        </pivotArea>
        <pivotArea type="data" collapsedLevelsAreSubtotals="1" fieldPosition="0">
          <references count="4">
            <reference field="4294967294" count="1" selected="0">
              <x v="2"/>
            </reference>
            <reference field="6" count="1">
              <x v="414"/>
            </reference>
            <reference field="30" count="1" selected="0">
              <x v="40"/>
            </reference>
            <reference field="31" count="1" selected="0">
              <x v="1"/>
            </reference>
          </references>
        </pivotArea>
      </pivotAreas>
    </conditionalFormat>
    <conditionalFormat priority="16">
      <pivotAreas count="6">
        <pivotArea type="data" collapsedLevelsAreSubtotals="1" fieldPosition="0">
          <references count="3">
            <reference field="4294967294" count="1" selected="0">
              <x v="8"/>
            </reference>
            <reference field="30" count="1">
              <x v="28"/>
            </reference>
            <reference field="31" count="1" selected="0">
              <x v="1"/>
            </reference>
          </references>
        </pivotArea>
        <pivotArea type="data" collapsedLevelsAreSubtotals="1" fieldPosition="0">
          <references count="3">
            <reference field="4294967294" count="1" selected="0">
              <x v="8"/>
            </reference>
            <reference field="30" count="1">
              <x v="34"/>
            </reference>
            <reference field="31" count="1" selected="0">
              <x v="1"/>
            </reference>
          </references>
        </pivotArea>
        <pivotArea type="data" collapsedLevelsAreSubtotals="1" fieldPosition="0">
          <references count="4">
            <reference field="4294967294" count="1" selected="0">
              <x v="8"/>
            </reference>
            <reference field="6" count="1">
              <x v="226"/>
            </reference>
            <reference field="30" count="1" selected="0">
              <x v="34"/>
            </reference>
            <reference field="31" count="1" selected="0">
              <x v="1"/>
            </reference>
          </references>
        </pivotArea>
        <pivotArea type="data" collapsedLevelsAreSubtotals="1" fieldPosition="0">
          <references count="3">
            <reference field="4294967294" count="1" selected="0">
              <x v="8"/>
            </reference>
            <reference field="30" count="1">
              <x v="38"/>
            </reference>
            <reference field="31" count="1" selected="0">
              <x v="1"/>
            </reference>
          </references>
        </pivotArea>
        <pivotArea type="data" collapsedLevelsAreSubtotals="1" fieldPosition="0">
          <references count="3">
            <reference field="4294967294" count="1" selected="0">
              <x v="8"/>
            </reference>
            <reference field="30" count="1">
              <x v="40"/>
            </reference>
            <reference field="31" count="1" selected="0">
              <x v="1"/>
            </reference>
          </references>
        </pivotArea>
        <pivotArea type="data" collapsedLevelsAreSubtotals="1" fieldPosition="0">
          <references count="4">
            <reference field="4294967294" count="1" selected="0">
              <x v="8"/>
            </reference>
            <reference field="6" count="1">
              <x v="414"/>
            </reference>
            <reference field="30" count="1" selected="0">
              <x v="40"/>
            </reference>
            <reference field="31" count="1" selected="0">
              <x v="1"/>
            </reference>
          </references>
        </pivotArea>
      </pivotAreas>
    </conditionalFormat>
    <conditionalFormat priority="13">
      <pivotAreas count="6">
        <pivotArea type="data" collapsedLevelsAreSubtotals="1" fieldPosition="0">
          <references count="3">
            <reference field="4294967294" count="1" selected="0">
              <x v="8"/>
            </reference>
            <reference field="30" count="1">
              <x v="28"/>
            </reference>
            <reference field="31" count="1" selected="0">
              <x v="1"/>
            </reference>
          </references>
        </pivotArea>
        <pivotArea type="data" collapsedLevelsAreSubtotals="1" fieldPosition="0">
          <references count="3">
            <reference field="4294967294" count="1" selected="0">
              <x v="8"/>
            </reference>
            <reference field="30" count="1">
              <x v="34"/>
            </reference>
            <reference field="31" count="1" selected="0">
              <x v="1"/>
            </reference>
          </references>
        </pivotArea>
        <pivotArea type="data" collapsedLevelsAreSubtotals="1" fieldPosition="0">
          <references count="4">
            <reference field="4294967294" count="1" selected="0">
              <x v="8"/>
            </reference>
            <reference field="6" count="1">
              <x v="226"/>
            </reference>
            <reference field="30" count="1" selected="0">
              <x v="34"/>
            </reference>
            <reference field="31" count="1" selected="0">
              <x v="1"/>
            </reference>
          </references>
        </pivotArea>
        <pivotArea type="data" collapsedLevelsAreSubtotals="1" fieldPosition="0">
          <references count="3">
            <reference field="4294967294" count="1" selected="0">
              <x v="8"/>
            </reference>
            <reference field="30" count="1">
              <x v="38"/>
            </reference>
            <reference field="31" count="1" selected="0">
              <x v="1"/>
            </reference>
          </references>
        </pivotArea>
        <pivotArea type="data" collapsedLevelsAreSubtotals="1" fieldPosition="0">
          <references count="3">
            <reference field="4294967294" count="1" selected="0">
              <x v="8"/>
            </reference>
            <reference field="30" count="1">
              <x v="40"/>
            </reference>
            <reference field="31" count="1" selected="0">
              <x v="1"/>
            </reference>
          </references>
        </pivotArea>
        <pivotArea type="data" collapsedLevelsAreSubtotals="1" fieldPosition="0">
          <references count="4">
            <reference field="4294967294" count="1" selected="0">
              <x v="8"/>
            </reference>
            <reference field="6" count="1">
              <x v="414"/>
            </reference>
            <reference field="30" count="1" selected="0">
              <x v="40"/>
            </reference>
            <reference field="31" count="1" selected="0">
              <x v="1"/>
            </reference>
          </references>
        </pivotArea>
      </pivotAreas>
    </conditionalFormat>
    <conditionalFormat priority="10">
      <pivotAreas count="6">
        <pivotArea type="data" collapsedLevelsAreSubtotals="1" fieldPosition="0">
          <references count="3">
            <reference field="4294967294" count="1" selected="0">
              <x v="8"/>
            </reference>
            <reference field="30" count="1">
              <x v="28"/>
            </reference>
            <reference field="31" count="1" selected="0">
              <x v="1"/>
            </reference>
          </references>
        </pivotArea>
        <pivotArea type="data" collapsedLevelsAreSubtotals="1" fieldPosition="0">
          <references count="3">
            <reference field="4294967294" count="1" selected="0">
              <x v="8"/>
            </reference>
            <reference field="30" count="1">
              <x v="34"/>
            </reference>
            <reference field="31" count="1" selected="0">
              <x v="1"/>
            </reference>
          </references>
        </pivotArea>
        <pivotArea type="data" collapsedLevelsAreSubtotals="1" fieldPosition="0">
          <references count="4">
            <reference field="4294967294" count="1" selected="0">
              <x v="8"/>
            </reference>
            <reference field="6" count="1">
              <x v="226"/>
            </reference>
            <reference field="30" count="1" selected="0">
              <x v="34"/>
            </reference>
            <reference field="31" count="1" selected="0">
              <x v="1"/>
            </reference>
          </references>
        </pivotArea>
        <pivotArea type="data" collapsedLevelsAreSubtotals="1" fieldPosition="0">
          <references count="3">
            <reference field="4294967294" count="1" selected="0">
              <x v="8"/>
            </reference>
            <reference field="30" count="1">
              <x v="38"/>
            </reference>
            <reference field="31" count="1" selected="0">
              <x v="1"/>
            </reference>
          </references>
        </pivotArea>
        <pivotArea type="data" collapsedLevelsAreSubtotals="1" fieldPosition="0">
          <references count="3">
            <reference field="4294967294" count="1" selected="0">
              <x v="8"/>
            </reference>
            <reference field="30" count="1">
              <x v="40"/>
            </reference>
            <reference field="31" count="1" selected="0">
              <x v="1"/>
            </reference>
          </references>
        </pivotArea>
        <pivotArea type="data" collapsedLevelsAreSubtotals="1" fieldPosition="0">
          <references count="4">
            <reference field="4294967294" count="1" selected="0">
              <x v="8"/>
            </reference>
            <reference field="6" count="1">
              <x v="414"/>
            </reference>
            <reference field="30" count="1" selected="0">
              <x v="40"/>
            </reference>
            <reference field="31" count="1" selected="0">
              <x v="1"/>
            </reference>
          </references>
        </pivotArea>
      </pivotAreas>
    </conditionalFormat>
    <conditionalFormat priority="7">
      <pivotAreas count="6">
        <pivotArea type="data" collapsedLevelsAreSubtotals="1" fieldPosition="0">
          <references count="3">
            <reference field="4294967294" count="1" selected="0">
              <x v="8"/>
            </reference>
            <reference field="30" count="1">
              <x v="28"/>
            </reference>
            <reference field="31" count="1" selected="0">
              <x v="1"/>
            </reference>
          </references>
        </pivotArea>
        <pivotArea type="data" collapsedLevelsAreSubtotals="1" fieldPosition="0">
          <references count="3">
            <reference field="4294967294" count="1" selected="0">
              <x v="8"/>
            </reference>
            <reference field="30" count="1">
              <x v="34"/>
            </reference>
            <reference field="31" count="1" selected="0">
              <x v="1"/>
            </reference>
          </references>
        </pivotArea>
        <pivotArea type="data" collapsedLevelsAreSubtotals="1" fieldPosition="0">
          <references count="4">
            <reference field="4294967294" count="1" selected="0">
              <x v="8"/>
            </reference>
            <reference field="6" count="1">
              <x v="226"/>
            </reference>
            <reference field="30" count="1" selected="0">
              <x v="34"/>
            </reference>
            <reference field="31" count="1" selected="0">
              <x v="1"/>
            </reference>
          </references>
        </pivotArea>
        <pivotArea type="data" collapsedLevelsAreSubtotals="1" fieldPosition="0">
          <references count="3">
            <reference field="4294967294" count="1" selected="0">
              <x v="8"/>
            </reference>
            <reference field="30" count="1">
              <x v="38"/>
            </reference>
            <reference field="31" count="1" selected="0">
              <x v="1"/>
            </reference>
          </references>
        </pivotArea>
        <pivotArea type="data" collapsedLevelsAreSubtotals="1" fieldPosition="0">
          <references count="3">
            <reference field="4294967294" count="1" selected="0">
              <x v="8"/>
            </reference>
            <reference field="30" count="1">
              <x v="40"/>
            </reference>
            <reference field="31" count="1" selected="0">
              <x v="1"/>
            </reference>
          </references>
        </pivotArea>
        <pivotArea type="data" collapsedLevelsAreSubtotals="1" fieldPosition="0">
          <references count="4">
            <reference field="4294967294" count="1" selected="0">
              <x v="8"/>
            </reference>
            <reference field="6" count="1">
              <x v="414"/>
            </reference>
            <reference field="30" count="1" selected="0">
              <x v="40"/>
            </reference>
            <reference field="31" count="1" selected="0">
              <x v="1"/>
            </reference>
          </references>
        </pivotArea>
      </pivotAreas>
    </conditionalFormat>
    <conditionalFormat priority="6">
      <pivotAreas count="6">
        <pivotArea type="data" collapsedLevelsAreSubtotals="1" fieldPosition="0">
          <references count="3">
            <reference field="4294967294" count="2" selected="0">
              <x v="3"/>
              <x v="4"/>
            </reference>
            <reference field="30" count="1">
              <x v="28"/>
            </reference>
            <reference field="31" count="1" selected="0">
              <x v="1"/>
            </reference>
          </references>
        </pivotArea>
        <pivotArea type="data" collapsedLevelsAreSubtotals="1" fieldPosition="0">
          <references count="3">
            <reference field="4294967294" count="2" selected="0">
              <x v="3"/>
              <x v="4"/>
            </reference>
            <reference field="30" count="1">
              <x v="34"/>
            </reference>
            <reference field="31" count="1" selected="0">
              <x v="1"/>
            </reference>
          </references>
        </pivotArea>
        <pivotArea type="data" collapsedLevelsAreSubtotals="1" fieldPosition="0">
          <references count="4">
            <reference field="4294967294" count="2" selected="0">
              <x v="3"/>
              <x v="4"/>
            </reference>
            <reference field="6" count="1">
              <x v="226"/>
            </reference>
            <reference field="30" count="1" selected="0">
              <x v="34"/>
            </reference>
            <reference field="31" count="1" selected="0">
              <x v="1"/>
            </reference>
          </references>
        </pivotArea>
        <pivotArea type="data" collapsedLevelsAreSubtotals="1" fieldPosition="0">
          <references count="3">
            <reference field="4294967294" count="2" selected="0">
              <x v="3"/>
              <x v="4"/>
            </reference>
            <reference field="30" count="1">
              <x v="38"/>
            </reference>
            <reference field="31" count="1" selected="0">
              <x v="1"/>
            </reference>
          </references>
        </pivotArea>
        <pivotArea type="data" collapsedLevelsAreSubtotals="1" fieldPosition="0">
          <references count="3">
            <reference field="4294967294" count="2" selected="0">
              <x v="3"/>
              <x v="4"/>
            </reference>
            <reference field="30" count="1">
              <x v="40"/>
            </reference>
            <reference field="31" count="1" selected="0">
              <x v="1"/>
            </reference>
          </references>
        </pivotArea>
        <pivotArea type="data" collapsedLevelsAreSubtotals="1" fieldPosition="0">
          <references count="4">
            <reference field="4294967294" count="2" selected="0">
              <x v="3"/>
              <x v="4"/>
            </reference>
            <reference field="6" count="1">
              <x v="414"/>
            </reference>
            <reference field="30" count="1" selected="0">
              <x v="40"/>
            </reference>
            <reference field="31" count="1" selected="0">
              <x v="1"/>
            </reference>
          </references>
        </pivotArea>
      </pivotAreas>
    </conditionalFormat>
    <conditionalFormat priority="5">
      <pivotAreas count="6">
        <pivotArea type="data" collapsedLevelsAreSubtotals="1" fieldPosition="0">
          <references count="3">
            <reference field="4294967294" count="2" selected="0">
              <x v="3"/>
              <x v="4"/>
            </reference>
            <reference field="30" count="1">
              <x v="28"/>
            </reference>
            <reference field="31" count="1" selected="0">
              <x v="1"/>
            </reference>
          </references>
        </pivotArea>
        <pivotArea type="data" collapsedLevelsAreSubtotals="1" fieldPosition="0">
          <references count="3">
            <reference field="4294967294" count="2" selected="0">
              <x v="3"/>
              <x v="4"/>
            </reference>
            <reference field="30" count="1">
              <x v="34"/>
            </reference>
            <reference field="31" count="1" selected="0">
              <x v="1"/>
            </reference>
          </references>
        </pivotArea>
        <pivotArea type="data" collapsedLevelsAreSubtotals="1" fieldPosition="0">
          <references count="4">
            <reference field="4294967294" count="2" selected="0">
              <x v="3"/>
              <x v="4"/>
            </reference>
            <reference field="6" count="1">
              <x v="226"/>
            </reference>
            <reference field="30" count="1" selected="0">
              <x v="34"/>
            </reference>
            <reference field="31" count="1" selected="0">
              <x v="1"/>
            </reference>
          </references>
        </pivotArea>
        <pivotArea type="data" collapsedLevelsAreSubtotals="1" fieldPosition="0">
          <references count="3">
            <reference field="4294967294" count="2" selected="0">
              <x v="3"/>
              <x v="4"/>
            </reference>
            <reference field="30" count="1">
              <x v="38"/>
            </reference>
            <reference field="31" count="1" selected="0">
              <x v="1"/>
            </reference>
          </references>
        </pivotArea>
        <pivotArea type="data" collapsedLevelsAreSubtotals="1" fieldPosition="0">
          <references count="3">
            <reference field="4294967294" count="2" selected="0">
              <x v="3"/>
              <x v="4"/>
            </reference>
            <reference field="30" count="1">
              <x v="40"/>
            </reference>
            <reference field="31" count="1" selected="0">
              <x v="1"/>
            </reference>
          </references>
        </pivotArea>
        <pivotArea type="data" collapsedLevelsAreSubtotals="1" fieldPosition="0">
          <references count="4">
            <reference field="4294967294" count="2" selected="0">
              <x v="3"/>
              <x v="4"/>
            </reference>
            <reference field="6" count="1">
              <x v="414"/>
            </reference>
            <reference field="30" count="1" selected="0">
              <x v="40"/>
            </reference>
            <reference field="31" count="1" selected="0">
              <x v="1"/>
            </reference>
          </references>
        </pivotArea>
      </pivotAreas>
    </conditionalFormat>
    <conditionalFormat priority="4">
      <pivotAreas count="6">
        <pivotArea type="data" collapsedLevelsAreSubtotals="1" fieldPosition="0">
          <references count="3">
            <reference field="4294967294" count="3" selected="0">
              <x v="5"/>
              <x v="6"/>
              <x v="7"/>
            </reference>
            <reference field="30" count="1">
              <x v="28"/>
            </reference>
            <reference field="31" count="1" selected="0">
              <x v="1"/>
            </reference>
          </references>
        </pivotArea>
        <pivotArea type="data" collapsedLevelsAreSubtotals="1" fieldPosition="0">
          <references count="3">
            <reference field="4294967294" count="3" selected="0">
              <x v="5"/>
              <x v="6"/>
              <x v="7"/>
            </reference>
            <reference field="30" count="1">
              <x v="34"/>
            </reference>
            <reference field="31" count="1" selected="0">
              <x v="1"/>
            </reference>
          </references>
        </pivotArea>
        <pivotArea type="data" collapsedLevelsAreSubtotals="1" fieldPosition="0">
          <references count="4">
            <reference field="4294967294" count="3" selected="0">
              <x v="5"/>
              <x v="6"/>
              <x v="7"/>
            </reference>
            <reference field="6" count="1">
              <x v="226"/>
            </reference>
            <reference field="30" count="1" selected="0">
              <x v="34"/>
            </reference>
            <reference field="31" count="1" selected="0">
              <x v="1"/>
            </reference>
          </references>
        </pivotArea>
        <pivotArea type="data" collapsedLevelsAreSubtotals="1" fieldPosition="0">
          <references count="3">
            <reference field="4294967294" count="3" selected="0">
              <x v="5"/>
              <x v="6"/>
              <x v="7"/>
            </reference>
            <reference field="30" count="1">
              <x v="38"/>
            </reference>
            <reference field="31" count="1" selected="0">
              <x v="1"/>
            </reference>
          </references>
        </pivotArea>
        <pivotArea type="data" collapsedLevelsAreSubtotals="1" fieldPosition="0">
          <references count="3">
            <reference field="4294967294" count="3" selected="0">
              <x v="5"/>
              <x v="6"/>
              <x v="7"/>
            </reference>
            <reference field="30" count="1">
              <x v="40"/>
            </reference>
            <reference field="31" count="1" selected="0">
              <x v="1"/>
            </reference>
          </references>
        </pivotArea>
        <pivotArea type="data" collapsedLevelsAreSubtotals="1" fieldPosition="0">
          <references count="4">
            <reference field="4294967294" count="3" selected="0">
              <x v="5"/>
              <x v="6"/>
              <x v="7"/>
            </reference>
            <reference field="6" count="1">
              <x v="414"/>
            </reference>
            <reference field="30" count="1" selected="0">
              <x v="40"/>
            </reference>
            <reference field="31" count="1" selected="0">
              <x v="1"/>
            </reference>
          </references>
        </pivotArea>
      </pivotAreas>
    </conditionalFormat>
    <conditionalFormat priority="3">
      <pivotAreas count="6">
        <pivotArea type="data" collapsedLevelsAreSubtotals="1" fieldPosition="0">
          <references count="3">
            <reference field="4294967294" count="3" selected="0">
              <x v="5"/>
              <x v="6"/>
              <x v="7"/>
            </reference>
            <reference field="30" count="1">
              <x v="28"/>
            </reference>
            <reference field="31" count="1" selected="0">
              <x v="1"/>
            </reference>
          </references>
        </pivotArea>
        <pivotArea type="data" collapsedLevelsAreSubtotals="1" fieldPosition="0">
          <references count="3">
            <reference field="4294967294" count="3" selected="0">
              <x v="5"/>
              <x v="6"/>
              <x v="7"/>
            </reference>
            <reference field="30" count="1">
              <x v="34"/>
            </reference>
            <reference field="31" count="1" selected="0">
              <x v="1"/>
            </reference>
          </references>
        </pivotArea>
        <pivotArea type="data" collapsedLevelsAreSubtotals="1" fieldPosition="0">
          <references count="4">
            <reference field="4294967294" count="3" selected="0">
              <x v="5"/>
              <x v="6"/>
              <x v="7"/>
            </reference>
            <reference field="6" count="1">
              <x v="226"/>
            </reference>
            <reference field="30" count="1" selected="0">
              <x v="34"/>
            </reference>
            <reference field="31" count="1" selected="0">
              <x v="1"/>
            </reference>
          </references>
        </pivotArea>
        <pivotArea type="data" collapsedLevelsAreSubtotals="1" fieldPosition="0">
          <references count="3">
            <reference field="4294967294" count="3" selected="0">
              <x v="5"/>
              <x v="6"/>
              <x v="7"/>
            </reference>
            <reference field="30" count="1">
              <x v="38"/>
            </reference>
            <reference field="31" count="1" selected="0">
              <x v="1"/>
            </reference>
          </references>
        </pivotArea>
        <pivotArea type="data" collapsedLevelsAreSubtotals="1" fieldPosition="0">
          <references count="3">
            <reference field="4294967294" count="3" selected="0">
              <x v="5"/>
              <x v="6"/>
              <x v="7"/>
            </reference>
            <reference field="30" count="1">
              <x v="40"/>
            </reference>
            <reference field="31" count="1" selected="0">
              <x v="1"/>
            </reference>
          </references>
        </pivotArea>
        <pivotArea type="data" collapsedLevelsAreSubtotals="1" fieldPosition="0">
          <references count="4">
            <reference field="4294967294" count="3" selected="0">
              <x v="5"/>
              <x v="6"/>
              <x v="7"/>
            </reference>
            <reference field="6" count="1">
              <x v="414"/>
            </reference>
            <reference field="30" count="1" selected="0">
              <x v="40"/>
            </reference>
            <reference field="31" count="1" selected="0">
              <x v="1"/>
            </reference>
          </references>
        </pivotArea>
      </pivotAreas>
    </conditionalFormat>
    <conditionalFormat priority="2">
      <pivotAreas count="6">
        <pivotArea type="data" collapsedLevelsAreSubtotals="1" fieldPosition="0">
          <references count="3">
            <reference field="4294967294" count="1" selected="0">
              <x v="9"/>
            </reference>
            <reference field="30" count="1">
              <x v="28"/>
            </reference>
            <reference field="31" count="1" selected="0">
              <x v="1"/>
            </reference>
          </references>
        </pivotArea>
        <pivotArea type="data" collapsedLevelsAreSubtotals="1" fieldPosition="0">
          <references count="3">
            <reference field="4294967294" count="1" selected="0">
              <x v="9"/>
            </reference>
            <reference field="30" count="1">
              <x v="34"/>
            </reference>
            <reference field="31" count="1" selected="0">
              <x v="1"/>
            </reference>
          </references>
        </pivotArea>
        <pivotArea type="data" collapsedLevelsAreSubtotals="1" fieldPosition="0">
          <references count="4">
            <reference field="4294967294" count="1" selected="0">
              <x v="9"/>
            </reference>
            <reference field="6" count="1">
              <x v="226"/>
            </reference>
            <reference field="30" count="1" selected="0">
              <x v="34"/>
            </reference>
            <reference field="31" count="1" selected="0">
              <x v="1"/>
            </reference>
          </references>
        </pivotArea>
        <pivotArea type="data" collapsedLevelsAreSubtotals="1" fieldPosition="0">
          <references count="3">
            <reference field="4294967294" count="1" selected="0">
              <x v="9"/>
            </reference>
            <reference field="30" count="1">
              <x v="38"/>
            </reference>
            <reference field="31" count="1" selected="0">
              <x v="1"/>
            </reference>
          </references>
        </pivotArea>
        <pivotArea type="data" collapsedLevelsAreSubtotals="1" fieldPosition="0">
          <references count="3">
            <reference field="4294967294" count="1" selected="0">
              <x v="9"/>
            </reference>
            <reference field="30" count="1">
              <x v="40"/>
            </reference>
            <reference field="31" count="1" selected="0">
              <x v="1"/>
            </reference>
          </references>
        </pivotArea>
        <pivotArea type="data" collapsedLevelsAreSubtotals="1" fieldPosition="0">
          <references count="4">
            <reference field="4294967294" count="1" selected="0">
              <x v="9"/>
            </reference>
            <reference field="6" count="1">
              <x v="414"/>
            </reference>
            <reference field="30" count="1" selected="0">
              <x v="40"/>
            </reference>
            <reference field="31" count="1" selected="0">
              <x v="1"/>
            </reference>
          </references>
        </pivotArea>
      </pivotAreas>
    </conditionalFormat>
    <conditionalFormat priority="1">
      <pivotAreas count="6">
        <pivotArea type="data" collapsedLevelsAreSubtotals="1" fieldPosition="0">
          <references count="3">
            <reference field="4294967294" count="1" selected="0">
              <x v="9"/>
            </reference>
            <reference field="30" count="1">
              <x v="28"/>
            </reference>
            <reference field="31" count="1" selected="0">
              <x v="1"/>
            </reference>
          </references>
        </pivotArea>
        <pivotArea type="data" collapsedLevelsAreSubtotals="1" fieldPosition="0">
          <references count="3">
            <reference field="4294967294" count="1" selected="0">
              <x v="9"/>
            </reference>
            <reference field="30" count="1">
              <x v="34"/>
            </reference>
            <reference field="31" count="1" selected="0">
              <x v="1"/>
            </reference>
          </references>
        </pivotArea>
        <pivotArea type="data" collapsedLevelsAreSubtotals="1" fieldPosition="0">
          <references count="4">
            <reference field="4294967294" count="1" selected="0">
              <x v="9"/>
            </reference>
            <reference field="6" count="1">
              <x v="226"/>
            </reference>
            <reference field="30" count="1" selected="0">
              <x v="34"/>
            </reference>
            <reference field="31" count="1" selected="0">
              <x v="1"/>
            </reference>
          </references>
        </pivotArea>
        <pivotArea type="data" collapsedLevelsAreSubtotals="1" fieldPosition="0">
          <references count="3">
            <reference field="4294967294" count="1" selected="0">
              <x v="9"/>
            </reference>
            <reference field="30" count="1">
              <x v="38"/>
            </reference>
            <reference field="31" count="1" selected="0">
              <x v="1"/>
            </reference>
          </references>
        </pivotArea>
        <pivotArea type="data" collapsedLevelsAreSubtotals="1" fieldPosition="0">
          <references count="3">
            <reference field="4294967294" count="1" selected="0">
              <x v="9"/>
            </reference>
            <reference field="30" count="1">
              <x v="40"/>
            </reference>
            <reference field="31" count="1" selected="0">
              <x v="1"/>
            </reference>
          </references>
        </pivotArea>
        <pivotArea type="data" collapsedLevelsAreSubtotals="1" fieldPosition="0">
          <references count="4">
            <reference field="4294967294" count="1" selected="0">
              <x v="9"/>
            </reference>
            <reference field="6" count="1">
              <x v="414"/>
            </reference>
            <reference field="30" count="1" selected="0">
              <x v="40"/>
            </reference>
            <reference field="31" count="1" selected="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A28:D36" firstHeaderRow="1" firstDataRow="2" firstDataCol="1" rowPageCount="2" colPageCount="1"/>
  <pivotFields count="37">
    <pivotField axis="axisPage" showAll="0">
      <items count="39">
        <item x="22"/>
        <item x="4"/>
        <item x="6"/>
        <item x="18"/>
        <item x="14"/>
        <item x="12"/>
        <item x="11"/>
        <item x="13"/>
        <item x="10"/>
        <item x="9"/>
        <item x="0"/>
        <item x="19"/>
        <item x="15"/>
        <item x="2"/>
        <item x="17"/>
        <item x="7"/>
        <item x="20"/>
        <item x="3"/>
        <item x="5"/>
        <item x="1"/>
        <item x="21"/>
        <item x="8"/>
        <item m="1" x="37"/>
        <item x="23"/>
        <item x="24"/>
        <item x="25"/>
        <item x="26"/>
        <item x="27"/>
        <item x="28"/>
        <item x="29"/>
        <item x="30"/>
        <item x="31"/>
        <item x="32"/>
        <item x="33"/>
        <item x="34"/>
        <item x="35"/>
        <item x="36"/>
        <item x="16"/>
        <item t="default"/>
      </items>
    </pivotField>
    <pivotField axis="axisPage" showAll="0">
      <items count="5">
        <item x="0"/>
        <item x="2"/>
        <item x="3"/>
        <item x="1"/>
        <item t="default"/>
      </items>
    </pivotField>
    <pivotField showAll="0"/>
    <pivotField showAll="0"/>
    <pivotField dataField="1" showAll="0"/>
    <pivotField showAll="0"/>
    <pivotField showAll="0"/>
    <pivotField numFmtId="22" showAll="0"/>
    <pivotField numFmtId="22" showAll="0"/>
    <pivotField showAll="0"/>
    <pivotField showAll="0"/>
    <pivotField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pivotField showAll="0"/>
    <pivotField axis="axisRow" showAll="0">
      <items count="36">
        <item h="1" x="21"/>
        <item h="1" x="17"/>
        <item h="1" x="19"/>
        <item h="1" x="2"/>
        <item h="1" m="1" x="33"/>
        <item h="1" x="27"/>
        <item h="1" x="28"/>
        <item h="1" x="25"/>
        <item h="1" x="7"/>
        <item h="1" x="24"/>
        <item x="0"/>
        <item h="1" x="26"/>
        <item h="1" x="18"/>
        <item x="10"/>
        <item x="1"/>
        <item h="1" x="22"/>
        <item h="1" x="12"/>
        <item h="1" x="4"/>
        <item h="1" m="1" x="34"/>
        <item x="14"/>
        <item h="1" x="5"/>
        <item x="11"/>
        <item h="1" x="3"/>
        <item h="1" x="20"/>
        <item h="1" x="13"/>
        <item h="1" x="6"/>
        <item h="1" x="23"/>
        <item h="1" x="8"/>
        <item x="9"/>
        <item h="1" x="29"/>
        <item h="1" x="30"/>
        <item h="1" x="31"/>
        <item h="1" x="15"/>
        <item h="1" x="16"/>
        <item h="1" x="32"/>
        <item t="default"/>
      </items>
    </pivotField>
    <pivotField showAll="0"/>
    <pivotField showAll="0"/>
    <pivotField showAll="0"/>
    <pivotField showAll="0" defaultSubtotal="0"/>
    <pivotField showAll="0" defaultSubtotal="0"/>
    <pivotField showAll="0" defaultSubtotal="0"/>
  </pivotFields>
  <rowFields count="1">
    <field x="30"/>
  </rowFields>
  <rowItems count="7">
    <i>
      <x v="10"/>
    </i>
    <i>
      <x v="13"/>
    </i>
    <i>
      <x v="14"/>
    </i>
    <i>
      <x v="19"/>
    </i>
    <i>
      <x v="21"/>
    </i>
    <i>
      <x v="28"/>
    </i>
    <i t="grand">
      <x/>
    </i>
  </rowItems>
  <colFields count="1">
    <field x="12"/>
  </colFields>
  <colItems count="3">
    <i>
      <x/>
    </i>
    <i>
      <x v="1"/>
    </i>
    <i t="grand">
      <x/>
    </i>
  </colItems>
  <pageFields count="2">
    <pageField fld="0" hier="-1"/>
    <pageField fld="1" hier="-1"/>
  </pageFields>
  <dataFields count="1">
    <dataField name="Count of Change ID" fld="4" subtotal="count" baseField="0" baseItem="0"/>
  </dataFields>
  <chartFormats count="2">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8">
  <location ref="A5:D14" firstHeaderRow="1" firstDataRow="2" firstDataCol="1" rowPageCount="3" colPageCount="1"/>
  <pivotFields count="37">
    <pivotField axis="axisPage" showAll="0">
      <items count="39">
        <item x="22"/>
        <item x="4"/>
        <item x="6"/>
        <item x="18"/>
        <item x="14"/>
        <item x="12"/>
        <item x="11"/>
        <item x="13"/>
        <item x="10"/>
        <item x="9"/>
        <item x="0"/>
        <item x="19"/>
        <item x="15"/>
        <item x="2"/>
        <item x="17"/>
        <item x="7"/>
        <item x="20"/>
        <item x="3"/>
        <item x="5"/>
        <item x="1"/>
        <item x="21"/>
        <item x="8"/>
        <item m="1" x="37"/>
        <item x="23"/>
        <item x="24"/>
        <item x="25"/>
        <item x="26"/>
        <item x="27"/>
        <item x="28"/>
        <item x="29"/>
        <item x="30"/>
        <item x="31"/>
        <item x="32"/>
        <item x="33"/>
        <item x="34"/>
        <item x="35"/>
        <item x="36"/>
        <item x="16"/>
        <item t="default"/>
      </items>
    </pivotField>
    <pivotField axis="axisPage" multipleItemSelectionAllowed="1" showAll="0">
      <items count="5">
        <item x="0"/>
        <item x="2"/>
        <item h="1" x="3"/>
        <item x="1"/>
        <item t="default"/>
      </items>
    </pivotField>
    <pivotField showAll="0"/>
    <pivotField showAll="0"/>
    <pivotField dataField="1" showAll="0"/>
    <pivotField showAll="0"/>
    <pivotField showAll="0"/>
    <pivotField numFmtId="22" showAll="0"/>
    <pivotField numFmtId="22" showAll="0"/>
    <pivotField showAll="0"/>
    <pivotField axis="axisCol" showAll="0" sortType="ascending">
      <items count="3">
        <item x="1"/>
        <item x="0"/>
        <item t="default"/>
      </items>
    </pivotField>
    <pivotField showAll="0"/>
    <pivotField showAll="0"/>
    <pivotField showAll="0"/>
    <pivotField showAll="0"/>
    <pivotField showAll="0"/>
    <pivotField showAll="0"/>
    <pivotField showAll="0"/>
    <pivotField showAll="0"/>
    <pivotField axis="axisPage" multipleItemSelectionAllowed="1" showAll="0">
      <items count="3">
        <item h="1" x="0"/>
        <item x="1"/>
        <item t="default"/>
      </items>
    </pivotField>
    <pivotField showAll="0"/>
    <pivotField showAll="0"/>
    <pivotField showAll="0"/>
    <pivotField showAll="0"/>
    <pivotField showAll="0"/>
    <pivotField showAll="0" defaultSubtotal="0"/>
    <pivotField showAll="0" defaultSubtotal="0"/>
    <pivotField showAll="0" defaultSubtotal="0"/>
    <pivotField showAll="0"/>
    <pivotField showAll="0"/>
    <pivotField axis="axisRow" showAll="0">
      <items count="36">
        <item h="1" x="21"/>
        <item h="1" x="17"/>
        <item h="1" x="19"/>
        <item h="1" x="2"/>
        <item h="1" m="1" x="33"/>
        <item h="1" x="27"/>
        <item x="28"/>
        <item h="1" x="25"/>
        <item h="1" x="7"/>
        <item h="1" x="24"/>
        <item x="0"/>
        <item h="1" x="26"/>
        <item h="1" x="18"/>
        <item x="10"/>
        <item x="1"/>
        <item h="1" x="22"/>
        <item h="1" x="12"/>
        <item h="1" x="4"/>
        <item h="1" m="1" x="34"/>
        <item x="14"/>
        <item h="1" x="5"/>
        <item x="11"/>
        <item h="1" x="3"/>
        <item h="1" x="20"/>
        <item h="1" x="13"/>
        <item h="1" x="6"/>
        <item h="1" x="23"/>
        <item h="1" x="8"/>
        <item x="9"/>
        <item h="1" x="29"/>
        <item h="1" x="30"/>
        <item h="1" x="31"/>
        <item h="1" x="15"/>
        <item h="1" x="16"/>
        <item h="1" x="32"/>
        <item t="default"/>
      </items>
    </pivotField>
    <pivotField showAll="0"/>
    <pivotField showAll="0"/>
    <pivotField showAll="0"/>
    <pivotField showAll="0" defaultSubtotal="0"/>
    <pivotField showAll="0" defaultSubtotal="0"/>
    <pivotField showAll="0" defaultSubtotal="0"/>
  </pivotFields>
  <rowFields count="1">
    <field x="30"/>
  </rowFields>
  <rowItems count="8">
    <i>
      <x v="6"/>
    </i>
    <i>
      <x v="10"/>
    </i>
    <i>
      <x v="13"/>
    </i>
    <i>
      <x v="14"/>
    </i>
    <i>
      <x v="19"/>
    </i>
    <i>
      <x v="21"/>
    </i>
    <i>
      <x v="28"/>
    </i>
    <i t="grand">
      <x/>
    </i>
  </rowItems>
  <colFields count="1">
    <field x="10"/>
  </colFields>
  <colItems count="3">
    <i>
      <x/>
    </i>
    <i>
      <x v="1"/>
    </i>
    <i t="grand">
      <x/>
    </i>
  </colItems>
  <pageFields count="3">
    <pageField fld="0" hier="-1"/>
    <pageField fld="1" hier="-1"/>
    <pageField fld="19" hier="-1"/>
  </pageFields>
  <dataFields count="1">
    <dataField name="Count of Change ID" fld="4" subtotal="count" baseField="0" baseItem="0"/>
  </dataFields>
  <chartFormats count="2">
    <chartFormat chart="2" format="0" series="1">
      <pivotArea type="data" outline="0" fieldPosition="0">
        <references count="2">
          <reference field="4294967294" count="1" selected="0">
            <x v="0"/>
          </reference>
          <reference field="10" count="1" selected="0">
            <x v="0"/>
          </reference>
        </references>
      </pivotArea>
    </chartFormat>
    <chartFormat chart="2" format="1"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2" name="Table54" displayName="Table54" ref="A1:B177" totalsRowShown="0">
  <autoFilter ref="A1:B177"/>
  <tableColumns count="2">
    <tableColumn id="1" name="Assigment Group" dataDxfId="11797"/>
    <tableColumn id="2" name="Grupo"/>
  </tableColumns>
  <tableStyleInfo name="TableStyleMedium9" showFirstColumn="0" showLastColumn="0" showRowStripes="1" showColumnStripes="0"/>
</table>
</file>

<file path=xl/tables/table2.xml><?xml version="1.0" encoding="utf-8"?>
<table xmlns="http://schemas.openxmlformats.org/spreadsheetml/2006/main" id="1" name="Table542" displayName="Table542" ref="A1:B181" totalsRowShown="0">
  <autoFilter ref="A1:B181"/>
  <tableColumns count="2">
    <tableColumn id="1" name="Assigment Group" dataDxfId="11719"/>
    <tableColumn id="2" name="Grupo"/>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11.xm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
  <sheetViews>
    <sheetView topLeftCell="C1" workbookViewId="0">
      <selection activeCell="F11" sqref="F11"/>
    </sheetView>
  </sheetViews>
  <sheetFormatPr defaultRowHeight="15" x14ac:dyDescent="0.25"/>
  <cols>
    <col min="1" max="1" width="6.85546875" customWidth="1"/>
    <col min="2" max="10" width="14.28515625" bestFit="1" customWidth="1"/>
    <col min="11" max="11" width="16.7109375" bestFit="1" customWidth="1"/>
    <col min="12" max="12" width="15.42578125" bestFit="1" customWidth="1"/>
    <col min="13" max="13" width="19.28515625" bestFit="1" customWidth="1"/>
    <col min="14" max="14" width="16.7109375" bestFit="1" customWidth="1"/>
    <col min="15" max="15" width="15.42578125" bestFit="1" customWidth="1"/>
    <col min="16" max="16" width="19.28515625" bestFit="1" customWidth="1"/>
  </cols>
  <sheetData>
    <row r="1" spans="1:13" x14ac:dyDescent="0.25">
      <c r="A1" s="42" t="s">
        <v>6</v>
      </c>
      <c r="B1" s="40" t="s">
        <v>175</v>
      </c>
    </row>
    <row r="2" spans="1:13" x14ac:dyDescent="0.25">
      <c r="A2" s="42" t="s">
        <v>24</v>
      </c>
      <c r="B2" s="17" t="s">
        <v>16</v>
      </c>
    </row>
    <row r="3" spans="1:13" x14ac:dyDescent="0.25">
      <c r="A3" s="42" t="s">
        <v>2</v>
      </c>
      <c r="B3" s="40" t="s">
        <v>175</v>
      </c>
    </row>
    <row r="5" spans="1:13" x14ac:dyDescent="0.25">
      <c r="B5" s="42" t="s">
        <v>1</v>
      </c>
      <c r="C5" s="42" t="s">
        <v>62</v>
      </c>
    </row>
    <row r="6" spans="1:13" x14ac:dyDescent="0.25">
      <c r="B6" s="138" t="s">
        <v>8</v>
      </c>
      <c r="C6" s="138"/>
      <c r="D6" s="138"/>
      <c r="E6" s="40" t="s">
        <v>216</v>
      </c>
      <c r="H6" s="40" t="s">
        <v>219</v>
      </c>
      <c r="K6" s="40" t="s">
        <v>202</v>
      </c>
      <c r="L6" s="40" t="s">
        <v>203</v>
      </c>
      <c r="M6" s="40" t="s">
        <v>204</v>
      </c>
    </row>
    <row r="7" spans="1:13" x14ac:dyDescent="0.25">
      <c r="B7" s="40" t="s">
        <v>61</v>
      </c>
      <c r="C7" s="40" t="s">
        <v>26</v>
      </c>
      <c r="D7" s="40" t="s">
        <v>69</v>
      </c>
      <c r="E7" s="40" t="s">
        <v>61</v>
      </c>
      <c r="F7" s="40" t="s">
        <v>26</v>
      </c>
      <c r="G7" s="40" t="s">
        <v>69</v>
      </c>
      <c r="H7" s="40" t="s">
        <v>61</v>
      </c>
      <c r="I7" s="40" t="s">
        <v>26</v>
      </c>
      <c r="J7" s="40" t="s">
        <v>69</v>
      </c>
    </row>
    <row r="8" spans="1:13" x14ac:dyDescent="0.25">
      <c r="A8" t="s">
        <v>72</v>
      </c>
      <c r="B8" s="16">
        <v>1</v>
      </c>
      <c r="C8" s="16">
        <v>1</v>
      </c>
      <c r="D8" s="16">
        <v>0</v>
      </c>
      <c r="E8" s="32">
        <v>0.99853587115666176</v>
      </c>
      <c r="F8" s="32">
        <v>1</v>
      </c>
      <c r="G8" s="33">
        <v>5.8565153733528552E-3</v>
      </c>
      <c r="H8" s="32">
        <v>1</v>
      </c>
      <c r="I8" s="32">
        <v>1</v>
      </c>
      <c r="J8" s="31">
        <v>0</v>
      </c>
      <c r="K8" s="33">
        <v>0.99883313885647607</v>
      </c>
      <c r="L8" s="33">
        <v>1</v>
      </c>
      <c r="M8" s="33">
        <v>4.6674445740956822E-3</v>
      </c>
    </row>
  </sheetData>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K4214"/>
  <sheetViews>
    <sheetView zoomScaleNormal="100" workbookViewId="0">
      <selection activeCell="AF3336" sqref="AF3336:AF4214"/>
    </sheetView>
  </sheetViews>
  <sheetFormatPr defaultRowHeight="15" x14ac:dyDescent="0.25"/>
  <cols>
    <col min="1" max="1" width="19.42578125" style="3" customWidth="1"/>
    <col min="2" max="2" width="10.28515625" style="1" bestFit="1" customWidth="1"/>
    <col min="3" max="3" width="8" style="3" bestFit="1" customWidth="1"/>
    <col min="4" max="4" width="7.140625" style="3" bestFit="1" customWidth="1"/>
    <col min="5" max="5" width="16.85546875" style="3" bestFit="1" customWidth="1"/>
    <col min="6" max="7" width="16.85546875" style="3" customWidth="1"/>
    <col min="8" max="9" width="15.85546875" style="3" bestFit="1" customWidth="1"/>
    <col min="10" max="10" width="66.5703125" style="3" customWidth="1"/>
    <col min="11" max="11" width="8.42578125" style="3" bestFit="1" customWidth="1"/>
    <col min="12" max="12" width="7.5703125" style="3" bestFit="1" customWidth="1"/>
    <col min="13" max="15" width="7.5703125" style="3" customWidth="1"/>
    <col min="16" max="16" width="10.7109375" style="3" customWidth="1"/>
    <col min="17" max="17" width="22.85546875" style="3" customWidth="1"/>
    <col min="18" max="18" width="9.140625" style="3" customWidth="1"/>
    <col min="19" max="19" width="14.5703125" style="3" customWidth="1"/>
    <col min="20" max="20" width="9.140625" style="3"/>
    <col min="22" max="22" width="8.85546875" style="40" customWidth="1"/>
    <col min="23" max="28" width="9.140625" style="40" customWidth="1"/>
    <col min="29" max="30" width="9.140625" style="3"/>
    <col min="31" max="31" width="9.42578125" style="3" customWidth="1"/>
    <col min="32" max="32" width="9" style="3" customWidth="1"/>
    <col min="33" max="33" width="12.5703125" style="3" customWidth="1"/>
    <col min="34" max="34" width="9.140625" style="3"/>
    <col min="35" max="35" width="9.140625" style="41"/>
    <col min="36" max="36" width="16.85546875" style="3" customWidth="1"/>
    <col min="37" max="37" width="14.5703125" style="3" customWidth="1"/>
    <col min="38" max="16384" width="9.140625" style="3"/>
  </cols>
  <sheetData>
    <row r="1" spans="1:37" x14ac:dyDescent="0.25">
      <c r="A1" s="5" t="s">
        <v>0</v>
      </c>
      <c r="B1" s="6" t="s">
        <v>1</v>
      </c>
      <c r="C1" s="6" t="s">
        <v>2</v>
      </c>
      <c r="D1" s="6" t="s">
        <v>3</v>
      </c>
      <c r="E1" s="6" t="s">
        <v>11</v>
      </c>
      <c r="F1" s="6" t="s">
        <v>73</v>
      </c>
      <c r="G1" s="6" t="s">
        <v>135</v>
      </c>
      <c r="H1" s="6" t="s">
        <v>4</v>
      </c>
      <c r="I1" s="6" t="s">
        <v>10</v>
      </c>
      <c r="J1" s="6" t="s">
        <v>5</v>
      </c>
      <c r="K1" s="6" t="s">
        <v>6</v>
      </c>
      <c r="L1" s="6" t="s">
        <v>7</v>
      </c>
      <c r="M1" s="8" t="s">
        <v>55</v>
      </c>
      <c r="N1" s="7" t="s">
        <v>42</v>
      </c>
      <c r="O1" s="7" t="s">
        <v>43</v>
      </c>
      <c r="P1" s="7" t="s">
        <v>44</v>
      </c>
      <c r="Q1" s="7" t="s">
        <v>25</v>
      </c>
      <c r="R1" s="8" t="s">
        <v>7</v>
      </c>
      <c r="S1" s="8" t="s">
        <v>55</v>
      </c>
      <c r="T1" s="8" t="s">
        <v>24</v>
      </c>
      <c r="U1" s="18" t="s">
        <v>70</v>
      </c>
      <c r="V1" s="119" t="s">
        <v>468</v>
      </c>
      <c r="W1" s="119" t="s">
        <v>470</v>
      </c>
      <c r="X1" s="119" t="s">
        <v>471</v>
      </c>
      <c r="Y1" s="119" t="s">
        <v>472</v>
      </c>
      <c r="Z1" s="119" t="s">
        <v>531</v>
      </c>
      <c r="AA1" s="119" t="s">
        <v>532</v>
      </c>
      <c r="AB1" s="119" t="s">
        <v>533</v>
      </c>
      <c r="AC1" s="3" t="s">
        <v>237</v>
      </c>
      <c r="AD1" s="3" t="s">
        <v>277</v>
      </c>
      <c r="AE1" s="3" t="s">
        <v>74</v>
      </c>
      <c r="AF1" s="3" t="s">
        <v>440</v>
      </c>
      <c r="AG1" s="117" t="s">
        <v>442</v>
      </c>
      <c r="AH1" s="117" t="s">
        <v>443</v>
      </c>
      <c r="AI1" s="120" t="s">
        <v>531</v>
      </c>
      <c r="AJ1" s="3" t="s">
        <v>481</v>
      </c>
      <c r="AK1" s="3" t="s">
        <v>482</v>
      </c>
    </row>
    <row r="2" spans="1:37" s="41" customFormat="1" ht="15.75" hidden="1" thickBot="1" x14ac:dyDescent="0.3">
      <c r="A2" s="11" t="s">
        <v>697</v>
      </c>
      <c r="B2" s="12" t="s">
        <v>216</v>
      </c>
      <c r="C2" s="13" t="s">
        <v>46</v>
      </c>
      <c r="D2" s="14" t="s">
        <v>47</v>
      </c>
      <c r="E2" s="13" t="s">
        <v>830</v>
      </c>
      <c r="F2" s="4" t="s">
        <v>152</v>
      </c>
      <c r="G2" s="4" t="s">
        <v>505</v>
      </c>
      <c r="H2" s="15">
        <v>43092.333333333299</v>
      </c>
      <c r="I2" s="15">
        <v>43101.958333333299</v>
      </c>
      <c r="J2" s="131" t="s">
        <v>1626</v>
      </c>
      <c r="K2" s="45" t="s">
        <v>9</v>
      </c>
      <c r="L2" s="47" t="s">
        <v>7</v>
      </c>
      <c r="M2" s="47" t="s">
        <v>56</v>
      </c>
      <c r="N2" s="9" t="str">
        <f t="shared" ref="N2:N65" si="0">VLOOKUP(C2,CBI,2,FALSE)</f>
        <v>Minor</v>
      </c>
      <c r="O2" s="10" t="str">
        <f t="shared" ref="O2:O65" si="1">VLOOKUP(K2,Exitoso,2,FALSE)</f>
        <v>Successful</v>
      </c>
      <c r="P2" s="10" t="str">
        <f t="shared" ref="P2:P65" si="2">VLOOKUP(L2,EnTiempo,2,FALSE)</f>
        <v>On Time</v>
      </c>
      <c r="Q2" s="9">
        <f t="shared" ref="Q2:Q65" si="3">IF(OR(K2="Successful",K2="Exitoso"),1,IF(OR(K2="Not Successful",K2="No exitoso",K2="Fallido"),0," "))</f>
        <v>1</v>
      </c>
      <c r="R2" s="9">
        <f t="shared" ref="R2:R65" si="4">IF(OR(L2="On Time",L2="En tiempo"),1,IF(OR(L2="Out of Time",L2="Fuera de Tiempo"),0," "))</f>
        <v>1</v>
      </c>
      <c r="S2" s="9">
        <f t="shared" ref="S2:S65" si="5">IF(M2="NO",0,1)</f>
        <v>0</v>
      </c>
      <c r="T2" s="9" t="str">
        <f t="shared" ref="T2:T65" si="6">VLOOKUP(MONTH(I2),Meses,2,FALSE)</f>
        <v>January</v>
      </c>
      <c r="U2" s="40">
        <f t="shared" ref="U2:U65" si="7">IF(ISERROR(FIND("SLT",J2,1)),0,1)</f>
        <v>0</v>
      </c>
      <c r="V2" s="40" t="str">
        <f t="shared" ref="V2:V65" si="8">IF(D2="emergency","Emergency",IF(ISERROR(FIND("SLT",J2,1)),"Normal","SLT"))</f>
        <v>Normal</v>
      </c>
      <c r="W2" s="40">
        <f t="shared" ref="W2:W65" si="9">IF(V2="Emergency",1,0)</f>
        <v>0</v>
      </c>
      <c r="X2" s="40">
        <f t="shared" ref="X2:X65" si="10">IF(AG2="Si",1,0)</f>
        <v>0</v>
      </c>
      <c r="Y2" s="40">
        <f t="shared" ref="Y2:Y65" si="11">IF(AH2="Si",1,0)</f>
        <v>0</v>
      </c>
      <c r="Z2" s="40">
        <f t="shared" ref="Z2:Z65" si="12">IF(AI2="Si",1,0)</f>
        <v>0</v>
      </c>
      <c r="AA2" s="40">
        <f t="shared" ref="AA2:AA65" si="13">IF(AJ2="Si",1,0)</f>
        <v>1</v>
      </c>
      <c r="AB2" s="40">
        <f t="shared" ref="AB2:AB65" si="14">IF(AK2="Si",1,0)</f>
        <v>0</v>
      </c>
      <c r="AC2" s="41" t="s">
        <v>238</v>
      </c>
      <c r="AD2" s="41" t="s">
        <v>287</v>
      </c>
      <c r="AE2" s="41" t="s">
        <v>121</v>
      </c>
      <c r="AF2" s="41" t="s">
        <v>322</v>
      </c>
      <c r="AG2" s="41" t="s">
        <v>56</v>
      </c>
      <c r="AH2" s="41" t="s">
        <v>56</v>
      </c>
      <c r="AI2" s="41" t="s">
        <v>56</v>
      </c>
      <c r="AJ2" s="41" t="s">
        <v>160</v>
      </c>
      <c r="AK2" s="41" t="s">
        <v>56</v>
      </c>
    </row>
    <row r="3" spans="1:37" s="41" customFormat="1" ht="15.75" hidden="1" thickBot="1" x14ac:dyDescent="0.3">
      <c r="A3" s="11" t="s">
        <v>45</v>
      </c>
      <c r="B3" s="12" t="s">
        <v>216</v>
      </c>
      <c r="C3" s="13" t="s">
        <v>52</v>
      </c>
      <c r="D3" s="14" t="s">
        <v>47</v>
      </c>
      <c r="E3" s="13" t="s">
        <v>831</v>
      </c>
      <c r="F3" s="4" t="s">
        <v>326</v>
      </c>
      <c r="G3" s="4" t="s">
        <v>352</v>
      </c>
      <c r="H3" s="15">
        <v>43095.75</v>
      </c>
      <c r="I3" s="15">
        <v>43101.75</v>
      </c>
      <c r="J3" s="131" t="s">
        <v>1627</v>
      </c>
      <c r="K3" s="45" t="s">
        <v>9</v>
      </c>
      <c r="L3" s="47" t="s">
        <v>7</v>
      </c>
      <c r="M3" s="47" t="s">
        <v>56</v>
      </c>
      <c r="N3" s="9" t="str">
        <f t="shared" si="0"/>
        <v>Standard</v>
      </c>
      <c r="O3" s="10" t="str">
        <f t="shared" si="1"/>
        <v>Successful</v>
      </c>
      <c r="P3" s="10" t="str">
        <f t="shared" si="2"/>
        <v>On Time</v>
      </c>
      <c r="Q3" s="9">
        <f t="shared" si="3"/>
        <v>1</v>
      </c>
      <c r="R3" s="9">
        <f t="shared" si="4"/>
        <v>1</v>
      </c>
      <c r="S3" s="9">
        <f t="shared" si="5"/>
        <v>0</v>
      </c>
      <c r="T3" s="9" t="str">
        <f t="shared" si="6"/>
        <v>January</v>
      </c>
      <c r="U3" s="40">
        <f t="shared" si="7"/>
        <v>0</v>
      </c>
      <c r="V3" s="40" t="str">
        <f t="shared" si="8"/>
        <v>Normal</v>
      </c>
      <c r="W3" s="40">
        <f t="shared" si="9"/>
        <v>0</v>
      </c>
      <c r="X3" s="40">
        <f t="shared" si="10"/>
        <v>0</v>
      </c>
      <c r="Y3" s="40">
        <f t="shared" si="11"/>
        <v>0</v>
      </c>
      <c r="Z3" s="40">
        <f t="shared" si="12"/>
        <v>0</v>
      </c>
      <c r="AA3" s="40">
        <f t="shared" si="13"/>
        <v>1</v>
      </c>
      <c r="AB3" s="40">
        <f t="shared" si="14"/>
        <v>0</v>
      </c>
      <c r="AC3" s="41" t="s">
        <v>823</v>
      </c>
      <c r="AD3" s="41" t="s">
        <v>347</v>
      </c>
      <c r="AE3" s="41" t="s">
        <v>258</v>
      </c>
      <c r="AF3" s="41" t="s">
        <v>216</v>
      </c>
      <c r="AG3" s="41" t="s">
        <v>56</v>
      </c>
      <c r="AH3" s="41" t="s">
        <v>56</v>
      </c>
      <c r="AI3" s="41" t="s">
        <v>56</v>
      </c>
      <c r="AJ3" s="41" t="s">
        <v>160</v>
      </c>
      <c r="AK3" s="41" t="s">
        <v>56</v>
      </c>
    </row>
    <row r="4" spans="1:37" s="41" customFormat="1" ht="15.75" hidden="1" thickBot="1" x14ac:dyDescent="0.3">
      <c r="A4" s="11" t="s">
        <v>45</v>
      </c>
      <c r="B4" s="12" t="s">
        <v>216</v>
      </c>
      <c r="C4" s="13" t="s">
        <v>52</v>
      </c>
      <c r="D4" s="14" t="s">
        <v>47</v>
      </c>
      <c r="E4" s="13" t="s">
        <v>832</v>
      </c>
      <c r="F4" s="4" t="s">
        <v>242</v>
      </c>
      <c r="G4" s="4" t="s">
        <v>207</v>
      </c>
      <c r="H4" s="15">
        <v>43090.791666666664</v>
      </c>
      <c r="I4" s="15">
        <v>43101.958333333336</v>
      </c>
      <c r="J4" s="131" t="s">
        <v>1628</v>
      </c>
      <c r="K4" s="45" t="s">
        <v>9</v>
      </c>
      <c r="L4" s="47" t="s">
        <v>7</v>
      </c>
      <c r="M4" s="47" t="s">
        <v>56</v>
      </c>
      <c r="N4" s="9" t="str">
        <f t="shared" si="0"/>
        <v>Standard</v>
      </c>
      <c r="O4" s="10" t="str">
        <f t="shared" si="1"/>
        <v>Successful</v>
      </c>
      <c r="P4" s="10" t="str">
        <f t="shared" si="2"/>
        <v>On Time</v>
      </c>
      <c r="Q4" s="9">
        <f t="shared" si="3"/>
        <v>1</v>
      </c>
      <c r="R4" s="9">
        <f t="shared" si="4"/>
        <v>1</v>
      </c>
      <c r="S4" s="9">
        <f t="shared" si="5"/>
        <v>0</v>
      </c>
      <c r="T4" s="9" t="str">
        <f t="shared" si="6"/>
        <v>January</v>
      </c>
      <c r="U4" s="40">
        <f t="shared" si="7"/>
        <v>0</v>
      </c>
      <c r="V4" s="40" t="str">
        <f t="shared" si="8"/>
        <v>Normal</v>
      </c>
      <c r="W4" s="40">
        <f t="shared" si="9"/>
        <v>0</v>
      </c>
      <c r="X4" s="40">
        <f t="shared" si="10"/>
        <v>0</v>
      </c>
      <c r="Y4" s="40">
        <f t="shared" si="11"/>
        <v>0</v>
      </c>
      <c r="Z4" s="40">
        <f t="shared" si="12"/>
        <v>0</v>
      </c>
      <c r="AA4" s="40">
        <f t="shared" si="13"/>
        <v>1</v>
      </c>
      <c r="AB4" s="40">
        <f t="shared" si="14"/>
        <v>0</v>
      </c>
      <c r="AC4" s="41" t="s">
        <v>823</v>
      </c>
      <c r="AD4" s="41" t="s">
        <v>305</v>
      </c>
      <c r="AE4" s="41" t="s">
        <v>432</v>
      </c>
      <c r="AF4" s="41" t="s">
        <v>216</v>
      </c>
      <c r="AG4" s="41" t="s">
        <v>56</v>
      </c>
      <c r="AH4" s="41" t="s">
        <v>56</v>
      </c>
      <c r="AI4" s="41" t="s">
        <v>56</v>
      </c>
      <c r="AJ4" s="41" t="s">
        <v>160</v>
      </c>
      <c r="AK4" s="41" t="s">
        <v>56</v>
      </c>
    </row>
    <row r="5" spans="1:37" s="41" customFormat="1" ht="15.75" hidden="1" thickBot="1" x14ac:dyDescent="0.3">
      <c r="A5" s="11" t="s">
        <v>195</v>
      </c>
      <c r="B5" s="12" t="s">
        <v>216</v>
      </c>
      <c r="C5" s="13" t="s">
        <v>52</v>
      </c>
      <c r="D5" s="14" t="s">
        <v>47</v>
      </c>
      <c r="E5" s="13" t="s">
        <v>833</v>
      </c>
      <c r="F5" s="4" t="s">
        <v>328</v>
      </c>
      <c r="G5" s="4" t="s">
        <v>588</v>
      </c>
      <c r="H5" s="15">
        <v>43095.5</v>
      </c>
      <c r="I5" s="15">
        <v>43102.375</v>
      </c>
      <c r="J5" s="131" t="s">
        <v>1629</v>
      </c>
      <c r="K5" s="45" t="s">
        <v>9</v>
      </c>
      <c r="L5" s="47" t="s">
        <v>7</v>
      </c>
      <c r="M5" s="47" t="s">
        <v>56</v>
      </c>
      <c r="N5" s="9" t="str">
        <f t="shared" si="0"/>
        <v>Standard</v>
      </c>
      <c r="O5" s="10" t="str">
        <f t="shared" si="1"/>
        <v>Successful</v>
      </c>
      <c r="P5" s="10" t="str">
        <f t="shared" si="2"/>
        <v>On Time</v>
      </c>
      <c r="Q5" s="9">
        <f t="shared" si="3"/>
        <v>1</v>
      </c>
      <c r="R5" s="9">
        <f t="shared" si="4"/>
        <v>1</v>
      </c>
      <c r="S5" s="9">
        <f t="shared" si="5"/>
        <v>0</v>
      </c>
      <c r="T5" s="9" t="str">
        <f t="shared" si="6"/>
        <v>January</v>
      </c>
      <c r="U5" s="40">
        <f t="shared" si="7"/>
        <v>0</v>
      </c>
      <c r="V5" s="40" t="str">
        <f t="shared" si="8"/>
        <v>Normal</v>
      </c>
      <c r="W5" s="40">
        <f t="shared" si="9"/>
        <v>0</v>
      </c>
      <c r="X5" s="40">
        <f t="shared" si="10"/>
        <v>0</v>
      </c>
      <c r="Y5" s="40">
        <f t="shared" si="11"/>
        <v>0</v>
      </c>
      <c r="Z5" s="40">
        <f t="shared" si="12"/>
        <v>0</v>
      </c>
      <c r="AA5" s="40">
        <f t="shared" si="13"/>
        <v>1</v>
      </c>
      <c r="AB5" s="40">
        <f t="shared" si="14"/>
        <v>0</v>
      </c>
      <c r="AC5" s="41" t="s">
        <v>823</v>
      </c>
      <c r="AD5" s="41" t="s">
        <v>515</v>
      </c>
      <c r="AE5" s="41" t="s">
        <v>424</v>
      </c>
      <c r="AF5" s="41" t="s">
        <v>216</v>
      </c>
      <c r="AG5" s="41" t="s">
        <v>56</v>
      </c>
      <c r="AH5" s="41" t="s">
        <v>56</v>
      </c>
      <c r="AI5" s="41" t="s">
        <v>56</v>
      </c>
      <c r="AJ5" s="41" t="s">
        <v>160</v>
      </c>
      <c r="AK5" s="41" t="s">
        <v>56</v>
      </c>
    </row>
    <row r="6" spans="1:37" s="41" customFormat="1" ht="15.75" hidden="1" thickBot="1" x14ac:dyDescent="0.3">
      <c r="A6" s="11" t="s">
        <v>560</v>
      </c>
      <c r="B6" s="12" t="s">
        <v>216</v>
      </c>
      <c r="C6" s="13" t="s">
        <v>46</v>
      </c>
      <c r="D6" s="14" t="s">
        <v>47</v>
      </c>
      <c r="E6" s="13" t="s">
        <v>834</v>
      </c>
      <c r="F6" s="4" t="s">
        <v>84</v>
      </c>
      <c r="G6" s="4" t="s">
        <v>601</v>
      </c>
      <c r="H6" s="15">
        <v>43094.083333333336</v>
      </c>
      <c r="I6" s="15">
        <v>43101.707638888889</v>
      </c>
      <c r="J6" s="131" t="s">
        <v>1630</v>
      </c>
      <c r="K6" s="45" t="s">
        <v>9</v>
      </c>
      <c r="L6" s="47" t="s">
        <v>7</v>
      </c>
      <c r="M6" s="47" t="s">
        <v>56</v>
      </c>
      <c r="N6" s="9" t="str">
        <f t="shared" si="0"/>
        <v>Minor</v>
      </c>
      <c r="O6" s="10" t="str">
        <f t="shared" si="1"/>
        <v>Successful</v>
      </c>
      <c r="P6" s="10" t="str">
        <f t="shared" si="2"/>
        <v>On Time</v>
      </c>
      <c r="Q6" s="9">
        <f t="shared" si="3"/>
        <v>1</v>
      </c>
      <c r="R6" s="9">
        <f t="shared" si="4"/>
        <v>1</v>
      </c>
      <c r="S6" s="9">
        <f t="shared" si="5"/>
        <v>0</v>
      </c>
      <c r="T6" s="9" t="str">
        <f t="shared" si="6"/>
        <v>January</v>
      </c>
      <c r="U6" s="40">
        <f t="shared" si="7"/>
        <v>1</v>
      </c>
      <c r="V6" s="40" t="str">
        <f t="shared" si="8"/>
        <v>SLT</v>
      </c>
      <c r="W6" s="40">
        <f t="shared" si="9"/>
        <v>0</v>
      </c>
      <c r="X6" s="40">
        <f t="shared" si="10"/>
        <v>0</v>
      </c>
      <c r="Y6" s="40">
        <f t="shared" si="11"/>
        <v>0</v>
      </c>
      <c r="Z6" s="40">
        <f t="shared" si="12"/>
        <v>0</v>
      </c>
      <c r="AA6" s="40">
        <f t="shared" si="13"/>
        <v>1</v>
      </c>
      <c r="AB6" s="40">
        <f t="shared" si="14"/>
        <v>0</v>
      </c>
      <c r="AC6" s="41" t="s">
        <v>132</v>
      </c>
      <c r="AD6" s="41" t="s">
        <v>829</v>
      </c>
      <c r="AE6" s="41" t="s">
        <v>260</v>
      </c>
      <c r="AF6" s="41" t="s">
        <v>216</v>
      </c>
      <c r="AG6" s="41" t="s">
        <v>56</v>
      </c>
      <c r="AH6" s="41" t="s">
        <v>56</v>
      </c>
      <c r="AI6" s="41" t="s">
        <v>56</v>
      </c>
      <c r="AJ6" s="41" t="s">
        <v>160</v>
      </c>
      <c r="AK6" s="41" t="s">
        <v>56</v>
      </c>
    </row>
    <row r="7" spans="1:37" s="41" customFormat="1" ht="15.75" hidden="1" thickBot="1" x14ac:dyDescent="0.3">
      <c r="A7" s="11" t="s">
        <v>697</v>
      </c>
      <c r="B7" s="12" t="s">
        <v>216</v>
      </c>
      <c r="C7" s="13" t="s">
        <v>46</v>
      </c>
      <c r="D7" s="14" t="s">
        <v>47</v>
      </c>
      <c r="E7" s="13" t="s">
        <v>835</v>
      </c>
      <c r="F7" s="4" t="s">
        <v>84</v>
      </c>
      <c r="G7" s="4" t="s">
        <v>1583</v>
      </c>
      <c r="H7" s="15">
        <v>43098.8125</v>
      </c>
      <c r="I7" s="15">
        <v>43102</v>
      </c>
      <c r="J7" s="131" t="s">
        <v>1631</v>
      </c>
      <c r="K7" s="45" t="s">
        <v>9</v>
      </c>
      <c r="L7" s="47" t="s">
        <v>7</v>
      </c>
      <c r="M7" s="47" t="s">
        <v>56</v>
      </c>
      <c r="N7" s="9" t="str">
        <f t="shared" si="0"/>
        <v>Minor</v>
      </c>
      <c r="O7" s="10" t="str">
        <f t="shared" si="1"/>
        <v>Successful</v>
      </c>
      <c r="P7" s="10" t="str">
        <f t="shared" si="2"/>
        <v>On Time</v>
      </c>
      <c r="Q7" s="9">
        <f t="shared" si="3"/>
        <v>1</v>
      </c>
      <c r="R7" s="9">
        <f t="shared" si="4"/>
        <v>1</v>
      </c>
      <c r="S7" s="9">
        <f t="shared" si="5"/>
        <v>0</v>
      </c>
      <c r="T7" s="9" t="str">
        <f t="shared" si="6"/>
        <v>January</v>
      </c>
      <c r="U7" s="40">
        <f t="shared" si="7"/>
        <v>1</v>
      </c>
      <c r="V7" s="40" t="str">
        <f t="shared" si="8"/>
        <v>SLT</v>
      </c>
      <c r="W7" s="40">
        <f t="shared" si="9"/>
        <v>0</v>
      </c>
      <c r="X7" s="40">
        <f t="shared" si="10"/>
        <v>0</v>
      </c>
      <c r="Y7" s="40">
        <f t="shared" si="11"/>
        <v>0</v>
      </c>
      <c r="Z7" s="40">
        <f t="shared" si="12"/>
        <v>0</v>
      </c>
      <c r="AA7" s="40">
        <f t="shared" si="13"/>
        <v>1</v>
      </c>
      <c r="AB7" s="40">
        <f t="shared" si="14"/>
        <v>0</v>
      </c>
      <c r="AC7" s="41" t="s">
        <v>238</v>
      </c>
      <c r="AD7" s="41" t="s">
        <v>280</v>
      </c>
      <c r="AE7" s="41" t="s">
        <v>260</v>
      </c>
      <c r="AF7" s="41" t="s">
        <v>216</v>
      </c>
      <c r="AG7" s="41" t="s">
        <v>56</v>
      </c>
      <c r="AH7" s="41" t="s">
        <v>56</v>
      </c>
      <c r="AI7" s="41" t="s">
        <v>56</v>
      </c>
      <c r="AJ7" s="41" t="s">
        <v>160</v>
      </c>
      <c r="AK7" s="41" t="s">
        <v>56</v>
      </c>
    </row>
    <row r="8" spans="1:37" s="41" customFormat="1" ht="15.75" hidden="1" thickBot="1" x14ac:dyDescent="0.3">
      <c r="A8" s="11" t="s">
        <v>638</v>
      </c>
      <c r="B8" s="12" t="s">
        <v>216</v>
      </c>
      <c r="C8" s="13" t="s">
        <v>46</v>
      </c>
      <c r="D8" s="14" t="s">
        <v>47</v>
      </c>
      <c r="E8" s="13" t="s">
        <v>836</v>
      </c>
      <c r="F8" s="4" t="s">
        <v>630</v>
      </c>
      <c r="G8" s="4" t="s">
        <v>734</v>
      </c>
      <c r="H8" s="15">
        <v>43101.291666666664</v>
      </c>
      <c r="I8" s="15">
        <v>43101.791666666664</v>
      </c>
      <c r="J8" s="131" t="s">
        <v>1632</v>
      </c>
      <c r="K8" s="45" t="s">
        <v>9</v>
      </c>
      <c r="L8" s="47" t="s">
        <v>7</v>
      </c>
      <c r="M8" s="47" t="s">
        <v>56</v>
      </c>
      <c r="N8" s="9" t="str">
        <f t="shared" si="0"/>
        <v>Minor</v>
      </c>
      <c r="O8" s="10" t="str">
        <f t="shared" si="1"/>
        <v>Successful</v>
      </c>
      <c r="P8" s="10" t="str">
        <f t="shared" si="2"/>
        <v>On Time</v>
      </c>
      <c r="Q8" s="9">
        <f t="shared" si="3"/>
        <v>1</v>
      </c>
      <c r="R8" s="9">
        <f t="shared" si="4"/>
        <v>1</v>
      </c>
      <c r="S8" s="9">
        <f t="shared" si="5"/>
        <v>0</v>
      </c>
      <c r="T8" s="9" t="str">
        <f t="shared" si="6"/>
        <v>January</v>
      </c>
      <c r="U8" s="40">
        <f t="shared" si="7"/>
        <v>0</v>
      </c>
      <c r="V8" s="40" t="str">
        <f t="shared" si="8"/>
        <v>Normal</v>
      </c>
      <c r="W8" s="40">
        <f t="shared" si="9"/>
        <v>0</v>
      </c>
      <c r="X8" s="40">
        <f t="shared" si="10"/>
        <v>0</v>
      </c>
      <c r="Y8" s="40">
        <f t="shared" si="11"/>
        <v>0</v>
      </c>
      <c r="Z8" s="40">
        <f t="shared" si="12"/>
        <v>0</v>
      </c>
      <c r="AA8" s="40">
        <f t="shared" si="13"/>
        <v>1</v>
      </c>
      <c r="AB8" s="40">
        <f t="shared" si="14"/>
        <v>0</v>
      </c>
      <c r="AC8" s="41" t="s">
        <v>131</v>
      </c>
      <c r="AD8" s="41" t="s">
        <v>2253</v>
      </c>
      <c r="AE8" s="41" t="s">
        <v>351</v>
      </c>
      <c r="AF8" s="41" t="s">
        <v>216</v>
      </c>
      <c r="AG8" s="41" t="s">
        <v>56</v>
      </c>
      <c r="AH8" s="41" t="s">
        <v>56</v>
      </c>
      <c r="AI8" s="41" t="s">
        <v>56</v>
      </c>
      <c r="AJ8" s="41" t="s">
        <v>160</v>
      </c>
      <c r="AK8" s="41" t="s">
        <v>56</v>
      </c>
    </row>
    <row r="9" spans="1:37" s="41" customFormat="1" ht="15.75" hidden="1" thickBot="1" x14ac:dyDescent="0.3">
      <c r="A9" s="11" t="s">
        <v>248</v>
      </c>
      <c r="B9" s="12" t="s">
        <v>216</v>
      </c>
      <c r="C9" s="13" t="s">
        <v>52</v>
      </c>
      <c r="D9" s="14" t="s">
        <v>47</v>
      </c>
      <c r="E9" s="13" t="s">
        <v>837</v>
      </c>
      <c r="F9" s="4" t="s">
        <v>454</v>
      </c>
      <c r="G9" s="4" t="s">
        <v>497</v>
      </c>
      <c r="H9" s="15">
        <v>43082.791666666664</v>
      </c>
      <c r="I9" s="15">
        <v>43113.791666666664</v>
      </c>
      <c r="J9" s="131" t="s">
        <v>1633</v>
      </c>
      <c r="K9" s="45" t="s">
        <v>9</v>
      </c>
      <c r="L9" s="47" t="s">
        <v>7</v>
      </c>
      <c r="M9" s="47" t="s">
        <v>56</v>
      </c>
      <c r="N9" s="9" t="str">
        <f t="shared" si="0"/>
        <v>Standard</v>
      </c>
      <c r="O9" s="10" t="str">
        <f t="shared" si="1"/>
        <v>Successful</v>
      </c>
      <c r="P9" s="10" t="str">
        <f t="shared" si="2"/>
        <v>On Time</v>
      </c>
      <c r="Q9" s="9">
        <f t="shared" si="3"/>
        <v>1</v>
      </c>
      <c r="R9" s="9">
        <f t="shared" si="4"/>
        <v>1</v>
      </c>
      <c r="S9" s="9">
        <f t="shared" si="5"/>
        <v>0</v>
      </c>
      <c r="T9" s="9" t="str">
        <f t="shared" si="6"/>
        <v>January</v>
      </c>
      <c r="U9" s="40">
        <f t="shared" si="7"/>
        <v>0</v>
      </c>
      <c r="V9" s="40" t="str">
        <f t="shared" si="8"/>
        <v>Normal</v>
      </c>
      <c r="W9" s="40">
        <f t="shared" si="9"/>
        <v>0</v>
      </c>
      <c r="X9" s="40">
        <f t="shared" si="10"/>
        <v>0</v>
      </c>
      <c r="Y9" s="40">
        <f t="shared" si="11"/>
        <v>0</v>
      </c>
      <c r="Z9" s="40">
        <f t="shared" si="12"/>
        <v>0</v>
      </c>
      <c r="AA9" s="40">
        <f t="shared" si="13"/>
        <v>1</v>
      </c>
      <c r="AB9" s="40">
        <f t="shared" si="14"/>
        <v>0</v>
      </c>
      <c r="AC9" s="41" t="s">
        <v>537</v>
      </c>
      <c r="AD9" s="41" t="s">
        <v>682</v>
      </c>
      <c r="AE9" s="41" t="s">
        <v>421</v>
      </c>
      <c r="AF9" s="41" t="s">
        <v>216</v>
      </c>
      <c r="AG9" s="41" t="s">
        <v>56</v>
      </c>
      <c r="AH9" s="41" t="s">
        <v>56</v>
      </c>
      <c r="AI9" s="41" t="s">
        <v>56</v>
      </c>
      <c r="AJ9" s="41" t="s">
        <v>160</v>
      </c>
      <c r="AK9" s="41" t="s">
        <v>56</v>
      </c>
    </row>
    <row r="10" spans="1:37" s="41" customFormat="1" ht="15.75" hidden="1" thickBot="1" x14ac:dyDescent="0.3">
      <c r="A10" s="11" t="s">
        <v>71</v>
      </c>
      <c r="B10" s="12" t="s">
        <v>216</v>
      </c>
      <c r="C10" s="13" t="s">
        <v>46</v>
      </c>
      <c r="D10" s="14" t="s">
        <v>47</v>
      </c>
      <c r="E10" s="13" t="s">
        <v>838</v>
      </c>
      <c r="F10" s="4" t="s">
        <v>326</v>
      </c>
      <c r="G10" s="4" t="s">
        <v>181</v>
      </c>
      <c r="H10" s="15">
        <v>43102.333333333336</v>
      </c>
      <c r="I10" s="15">
        <v>43102.791666666664</v>
      </c>
      <c r="J10" s="131" t="s">
        <v>1634</v>
      </c>
      <c r="K10" s="45" t="s">
        <v>9</v>
      </c>
      <c r="L10" s="47" t="s">
        <v>7</v>
      </c>
      <c r="M10" s="47" t="s">
        <v>56</v>
      </c>
      <c r="N10" s="9" t="str">
        <f t="shared" si="0"/>
        <v>Minor</v>
      </c>
      <c r="O10" s="10" t="str">
        <f t="shared" si="1"/>
        <v>Successful</v>
      </c>
      <c r="P10" s="10" t="str">
        <f t="shared" si="2"/>
        <v>On Time</v>
      </c>
      <c r="Q10" s="9">
        <f t="shared" si="3"/>
        <v>1</v>
      </c>
      <c r="R10" s="9">
        <f t="shared" si="4"/>
        <v>1</v>
      </c>
      <c r="S10" s="9">
        <f t="shared" si="5"/>
        <v>0</v>
      </c>
      <c r="T10" s="9" t="str">
        <f t="shared" si="6"/>
        <v>January</v>
      </c>
      <c r="U10" s="40">
        <f t="shared" si="7"/>
        <v>0</v>
      </c>
      <c r="V10" s="40" t="str">
        <f t="shared" si="8"/>
        <v>Normal</v>
      </c>
      <c r="W10" s="40">
        <f t="shared" si="9"/>
        <v>0</v>
      </c>
      <c r="X10" s="40">
        <f t="shared" si="10"/>
        <v>0</v>
      </c>
      <c r="Y10" s="40">
        <f t="shared" si="11"/>
        <v>0</v>
      </c>
      <c r="Z10" s="40">
        <f t="shared" si="12"/>
        <v>0</v>
      </c>
      <c r="AA10" s="40">
        <f t="shared" si="13"/>
        <v>1</v>
      </c>
      <c r="AB10" s="40">
        <f t="shared" si="14"/>
        <v>0</v>
      </c>
      <c r="AC10" s="41" t="s">
        <v>132</v>
      </c>
      <c r="AD10" s="41" t="s">
        <v>320</v>
      </c>
      <c r="AE10" s="41" t="s">
        <v>258</v>
      </c>
      <c r="AF10" s="41" t="s">
        <v>216</v>
      </c>
      <c r="AG10" s="41" t="s">
        <v>56</v>
      </c>
      <c r="AH10" s="41" t="s">
        <v>56</v>
      </c>
      <c r="AI10" s="41" t="s">
        <v>56</v>
      </c>
      <c r="AJ10" s="41" t="s">
        <v>160</v>
      </c>
      <c r="AK10" s="41" t="s">
        <v>56</v>
      </c>
    </row>
    <row r="11" spans="1:37" s="41" customFormat="1" ht="15.75" hidden="1" thickBot="1" x14ac:dyDescent="0.3">
      <c r="A11" s="11" t="s">
        <v>45</v>
      </c>
      <c r="B11" s="12" t="s">
        <v>216</v>
      </c>
      <c r="C11" s="13" t="s">
        <v>52</v>
      </c>
      <c r="D11" s="14" t="s">
        <v>47</v>
      </c>
      <c r="E11" s="13" t="s">
        <v>839</v>
      </c>
      <c r="F11" s="4" t="s">
        <v>154</v>
      </c>
      <c r="G11" s="4" t="s">
        <v>607</v>
      </c>
      <c r="H11" s="15">
        <v>43099.041666666664</v>
      </c>
      <c r="I11" s="15">
        <v>43102.708333333336</v>
      </c>
      <c r="J11" s="131" t="s">
        <v>673</v>
      </c>
      <c r="K11" s="45" t="s">
        <v>9</v>
      </c>
      <c r="L11" s="47" t="s">
        <v>7</v>
      </c>
      <c r="M11" s="47" t="s">
        <v>56</v>
      </c>
      <c r="N11" s="9" t="str">
        <f t="shared" si="0"/>
        <v>Standard</v>
      </c>
      <c r="O11" s="10" t="str">
        <f t="shared" si="1"/>
        <v>Successful</v>
      </c>
      <c r="P11" s="10" t="str">
        <f t="shared" si="2"/>
        <v>On Time</v>
      </c>
      <c r="Q11" s="9">
        <f t="shared" si="3"/>
        <v>1</v>
      </c>
      <c r="R11" s="9">
        <f t="shared" si="4"/>
        <v>1</v>
      </c>
      <c r="S11" s="9">
        <f t="shared" si="5"/>
        <v>0</v>
      </c>
      <c r="T11" s="9" t="str">
        <f t="shared" si="6"/>
        <v>January</v>
      </c>
      <c r="U11" s="40">
        <f t="shared" si="7"/>
        <v>0</v>
      </c>
      <c r="V11" s="40" t="str">
        <f t="shared" si="8"/>
        <v>Normal</v>
      </c>
      <c r="W11" s="40">
        <f t="shared" si="9"/>
        <v>0</v>
      </c>
      <c r="X11" s="40">
        <f t="shared" si="10"/>
        <v>0</v>
      </c>
      <c r="Y11" s="40">
        <f t="shared" si="11"/>
        <v>0</v>
      </c>
      <c r="Z11" s="40">
        <f t="shared" si="12"/>
        <v>0</v>
      </c>
      <c r="AA11" s="40">
        <f t="shared" si="13"/>
        <v>1</v>
      </c>
      <c r="AB11" s="40">
        <f t="shared" si="14"/>
        <v>0</v>
      </c>
      <c r="AC11" s="41" t="s">
        <v>823</v>
      </c>
      <c r="AD11" s="41" t="s">
        <v>278</v>
      </c>
      <c r="AE11" s="41" t="s">
        <v>121</v>
      </c>
      <c r="AF11" s="41" t="s">
        <v>322</v>
      </c>
      <c r="AG11" s="41" t="s">
        <v>56</v>
      </c>
      <c r="AH11" s="41" t="s">
        <v>56</v>
      </c>
      <c r="AI11" s="41" t="s">
        <v>56</v>
      </c>
      <c r="AJ11" s="41" t="s">
        <v>160</v>
      </c>
      <c r="AK11" s="41" t="s">
        <v>56</v>
      </c>
    </row>
    <row r="12" spans="1:37" s="41" customFormat="1" ht="15.75" hidden="1" thickBot="1" x14ac:dyDescent="0.3">
      <c r="A12" s="11" t="s">
        <v>45</v>
      </c>
      <c r="B12" s="12" t="s">
        <v>216</v>
      </c>
      <c r="C12" s="13" t="s">
        <v>52</v>
      </c>
      <c r="D12" s="14" t="s">
        <v>47</v>
      </c>
      <c r="E12" s="13" t="s">
        <v>840</v>
      </c>
      <c r="F12" s="4" t="s">
        <v>154</v>
      </c>
      <c r="G12" s="4" t="s">
        <v>607</v>
      </c>
      <c r="H12" s="15">
        <v>43099.833333333336</v>
      </c>
      <c r="I12" s="15">
        <v>43102.708333333336</v>
      </c>
      <c r="J12" s="131" t="s">
        <v>1635</v>
      </c>
      <c r="K12" s="45" t="s">
        <v>9</v>
      </c>
      <c r="L12" s="47" t="s">
        <v>7</v>
      </c>
      <c r="M12" s="47" t="s">
        <v>56</v>
      </c>
      <c r="N12" s="9" t="str">
        <f t="shared" si="0"/>
        <v>Standard</v>
      </c>
      <c r="O12" s="10" t="str">
        <f t="shared" si="1"/>
        <v>Successful</v>
      </c>
      <c r="P12" s="10" t="str">
        <f t="shared" si="2"/>
        <v>On Time</v>
      </c>
      <c r="Q12" s="9">
        <f t="shared" si="3"/>
        <v>1</v>
      </c>
      <c r="R12" s="9">
        <f t="shared" si="4"/>
        <v>1</v>
      </c>
      <c r="S12" s="9">
        <f t="shared" si="5"/>
        <v>0</v>
      </c>
      <c r="T12" s="9" t="str">
        <f t="shared" si="6"/>
        <v>January</v>
      </c>
      <c r="U12" s="40">
        <f t="shared" si="7"/>
        <v>0</v>
      </c>
      <c r="V12" s="40" t="str">
        <f t="shared" si="8"/>
        <v>Normal</v>
      </c>
      <c r="W12" s="40">
        <f t="shared" si="9"/>
        <v>0</v>
      </c>
      <c r="X12" s="40">
        <f t="shared" si="10"/>
        <v>0</v>
      </c>
      <c r="Y12" s="40">
        <f t="shared" si="11"/>
        <v>0</v>
      </c>
      <c r="Z12" s="40">
        <f t="shared" si="12"/>
        <v>0</v>
      </c>
      <c r="AA12" s="40">
        <f t="shared" si="13"/>
        <v>1</v>
      </c>
      <c r="AB12" s="40">
        <f t="shared" si="14"/>
        <v>0</v>
      </c>
      <c r="AC12" s="41" t="s">
        <v>823</v>
      </c>
      <c r="AD12" s="41" t="s">
        <v>319</v>
      </c>
      <c r="AE12" s="41" t="s">
        <v>121</v>
      </c>
      <c r="AF12" s="41" t="s">
        <v>322</v>
      </c>
      <c r="AG12" s="41" t="s">
        <v>56</v>
      </c>
      <c r="AH12" s="41" t="s">
        <v>56</v>
      </c>
      <c r="AI12" s="41" t="s">
        <v>56</v>
      </c>
      <c r="AJ12" s="41" t="s">
        <v>160</v>
      </c>
      <c r="AK12" s="41" t="s">
        <v>56</v>
      </c>
    </row>
    <row r="13" spans="1:37" s="41" customFormat="1" ht="15.75" hidden="1" thickBot="1" x14ac:dyDescent="0.3">
      <c r="A13" s="11" t="s">
        <v>560</v>
      </c>
      <c r="B13" s="12" t="s">
        <v>216</v>
      </c>
      <c r="C13" s="13" t="s">
        <v>46</v>
      </c>
      <c r="D13" s="14" t="s">
        <v>47</v>
      </c>
      <c r="E13" s="13" t="s">
        <v>841</v>
      </c>
      <c r="F13" s="4" t="s">
        <v>84</v>
      </c>
      <c r="G13" s="4" t="s">
        <v>601</v>
      </c>
      <c r="H13" s="15">
        <v>43100.375</v>
      </c>
      <c r="I13" s="15">
        <v>43103</v>
      </c>
      <c r="J13" s="131" t="s">
        <v>1636</v>
      </c>
      <c r="K13" s="45" t="s">
        <v>9</v>
      </c>
      <c r="L13" s="47" t="s">
        <v>7</v>
      </c>
      <c r="M13" s="47" t="s">
        <v>56</v>
      </c>
      <c r="N13" s="9" t="str">
        <f t="shared" si="0"/>
        <v>Minor</v>
      </c>
      <c r="O13" s="10" t="str">
        <f t="shared" si="1"/>
        <v>Successful</v>
      </c>
      <c r="P13" s="10" t="str">
        <f t="shared" si="2"/>
        <v>On Time</v>
      </c>
      <c r="Q13" s="9">
        <f t="shared" si="3"/>
        <v>1</v>
      </c>
      <c r="R13" s="9">
        <f t="shared" si="4"/>
        <v>1</v>
      </c>
      <c r="S13" s="9">
        <f t="shared" si="5"/>
        <v>0</v>
      </c>
      <c r="T13" s="9" t="str">
        <f t="shared" si="6"/>
        <v>January</v>
      </c>
      <c r="U13" s="40">
        <f t="shared" si="7"/>
        <v>1</v>
      </c>
      <c r="V13" s="40" t="str">
        <f t="shared" si="8"/>
        <v>SLT</v>
      </c>
      <c r="W13" s="40">
        <f t="shared" si="9"/>
        <v>0</v>
      </c>
      <c r="X13" s="40">
        <f t="shared" si="10"/>
        <v>0</v>
      </c>
      <c r="Y13" s="40">
        <f t="shared" si="11"/>
        <v>0</v>
      </c>
      <c r="Z13" s="40">
        <f t="shared" si="12"/>
        <v>0</v>
      </c>
      <c r="AA13" s="40">
        <f t="shared" si="13"/>
        <v>1</v>
      </c>
      <c r="AB13" s="40">
        <f t="shared" si="14"/>
        <v>0</v>
      </c>
      <c r="AC13" s="41" t="s">
        <v>132</v>
      </c>
      <c r="AD13" s="41" t="s">
        <v>280</v>
      </c>
      <c r="AE13" s="41" t="s">
        <v>260</v>
      </c>
      <c r="AF13" s="41" t="s">
        <v>216</v>
      </c>
      <c r="AG13" s="41" t="s">
        <v>56</v>
      </c>
      <c r="AH13" s="41" t="s">
        <v>56</v>
      </c>
      <c r="AI13" s="41" t="s">
        <v>56</v>
      </c>
      <c r="AJ13" s="41" t="s">
        <v>160</v>
      </c>
      <c r="AK13" s="41" t="s">
        <v>56</v>
      </c>
    </row>
    <row r="14" spans="1:37" s="41" customFormat="1" ht="15.75" hidden="1" thickBot="1" x14ac:dyDescent="0.3">
      <c r="A14" s="11" t="s">
        <v>45</v>
      </c>
      <c r="B14" s="12" t="s">
        <v>216</v>
      </c>
      <c r="C14" s="13" t="s">
        <v>52</v>
      </c>
      <c r="D14" s="14" t="s">
        <v>47</v>
      </c>
      <c r="E14" s="13" t="s">
        <v>842</v>
      </c>
      <c r="F14" s="4" t="s">
        <v>326</v>
      </c>
      <c r="G14" s="4" t="s">
        <v>451</v>
      </c>
      <c r="H14" s="15">
        <v>43102.458333333336</v>
      </c>
      <c r="I14" s="15">
        <v>43103.5</v>
      </c>
      <c r="J14" s="131" t="s">
        <v>1637</v>
      </c>
      <c r="K14" s="45" t="s">
        <v>9</v>
      </c>
      <c r="L14" s="47" t="s">
        <v>7</v>
      </c>
      <c r="M14" s="47" t="s">
        <v>56</v>
      </c>
      <c r="N14" s="9" t="str">
        <f t="shared" si="0"/>
        <v>Standard</v>
      </c>
      <c r="O14" s="10" t="str">
        <f t="shared" si="1"/>
        <v>Successful</v>
      </c>
      <c r="P14" s="10" t="str">
        <f t="shared" si="2"/>
        <v>On Time</v>
      </c>
      <c r="Q14" s="9">
        <f t="shared" si="3"/>
        <v>1</v>
      </c>
      <c r="R14" s="9">
        <f t="shared" si="4"/>
        <v>1</v>
      </c>
      <c r="S14" s="9">
        <f t="shared" si="5"/>
        <v>0</v>
      </c>
      <c r="T14" s="9" t="str">
        <f t="shared" si="6"/>
        <v>January</v>
      </c>
      <c r="U14" s="40">
        <f t="shared" si="7"/>
        <v>0</v>
      </c>
      <c r="V14" s="40" t="str">
        <f t="shared" si="8"/>
        <v>Normal</v>
      </c>
      <c r="W14" s="40">
        <f t="shared" si="9"/>
        <v>0</v>
      </c>
      <c r="X14" s="40">
        <f t="shared" si="10"/>
        <v>0</v>
      </c>
      <c r="Y14" s="40">
        <f t="shared" si="11"/>
        <v>0</v>
      </c>
      <c r="Z14" s="40">
        <f t="shared" si="12"/>
        <v>0</v>
      </c>
      <c r="AA14" s="40">
        <f t="shared" si="13"/>
        <v>1</v>
      </c>
      <c r="AB14" s="40">
        <f t="shared" si="14"/>
        <v>0</v>
      </c>
      <c r="AC14" s="41" t="s">
        <v>823</v>
      </c>
      <c r="AD14" s="41" t="s">
        <v>776</v>
      </c>
      <c r="AE14" s="41" t="s">
        <v>258</v>
      </c>
      <c r="AF14" s="41" t="s">
        <v>216</v>
      </c>
      <c r="AG14" s="41" t="s">
        <v>56</v>
      </c>
      <c r="AH14" s="41" t="s">
        <v>56</v>
      </c>
      <c r="AI14" s="41" t="s">
        <v>56</v>
      </c>
      <c r="AJ14" s="41" t="s">
        <v>160</v>
      </c>
      <c r="AK14" s="41" t="s">
        <v>56</v>
      </c>
    </row>
    <row r="15" spans="1:37" s="41" customFormat="1" ht="15.75" hidden="1" thickBot="1" x14ac:dyDescent="0.3">
      <c r="A15" s="11" t="s">
        <v>53</v>
      </c>
      <c r="B15" s="12" t="s">
        <v>216</v>
      </c>
      <c r="C15" s="13" t="s">
        <v>46</v>
      </c>
      <c r="D15" s="14" t="s">
        <v>47</v>
      </c>
      <c r="E15" s="13" t="s">
        <v>843</v>
      </c>
      <c r="F15" s="4" t="s">
        <v>99</v>
      </c>
      <c r="G15" s="4" t="s">
        <v>543</v>
      </c>
      <c r="H15" s="15">
        <v>43096.75</v>
      </c>
      <c r="I15" s="15">
        <v>43103.666666666664</v>
      </c>
      <c r="J15" s="131" t="s">
        <v>1638</v>
      </c>
      <c r="K15" s="45" t="s">
        <v>9</v>
      </c>
      <c r="L15" s="47" t="s">
        <v>7</v>
      </c>
      <c r="M15" s="47" t="s">
        <v>56</v>
      </c>
      <c r="N15" s="9" t="str">
        <f t="shared" si="0"/>
        <v>Minor</v>
      </c>
      <c r="O15" s="10" t="str">
        <f t="shared" si="1"/>
        <v>Successful</v>
      </c>
      <c r="P15" s="10" t="str">
        <f t="shared" si="2"/>
        <v>On Time</v>
      </c>
      <c r="Q15" s="9">
        <f t="shared" si="3"/>
        <v>1</v>
      </c>
      <c r="R15" s="9">
        <f t="shared" si="4"/>
        <v>1</v>
      </c>
      <c r="S15" s="9">
        <f t="shared" si="5"/>
        <v>0</v>
      </c>
      <c r="T15" s="9" t="str">
        <f t="shared" si="6"/>
        <v>January</v>
      </c>
      <c r="U15" s="40">
        <f t="shared" si="7"/>
        <v>0</v>
      </c>
      <c r="V15" s="40" t="str">
        <f t="shared" si="8"/>
        <v>Normal</v>
      </c>
      <c r="W15" s="40">
        <f t="shared" si="9"/>
        <v>0</v>
      </c>
      <c r="X15" s="40">
        <f t="shared" si="10"/>
        <v>0</v>
      </c>
      <c r="Y15" s="40">
        <f t="shared" si="11"/>
        <v>0</v>
      </c>
      <c r="Z15" s="40">
        <f t="shared" si="12"/>
        <v>0</v>
      </c>
      <c r="AA15" s="40">
        <f t="shared" si="13"/>
        <v>1</v>
      </c>
      <c r="AB15" s="40">
        <f t="shared" si="14"/>
        <v>0</v>
      </c>
      <c r="AC15" s="41" t="s">
        <v>131</v>
      </c>
      <c r="AD15" s="41" t="s">
        <v>280</v>
      </c>
      <c r="AE15" s="41" t="s">
        <v>421</v>
      </c>
      <c r="AF15" s="41" t="s">
        <v>216</v>
      </c>
      <c r="AG15" s="41" t="s">
        <v>56</v>
      </c>
      <c r="AH15" s="41" t="s">
        <v>56</v>
      </c>
      <c r="AI15" s="41" t="s">
        <v>56</v>
      </c>
      <c r="AJ15" s="41" t="s">
        <v>160</v>
      </c>
      <c r="AK15" s="41" t="s">
        <v>56</v>
      </c>
    </row>
    <row r="16" spans="1:37" s="41" customFormat="1" ht="15.75" hidden="1" thickBot="1" x14ac:dyDescent="0.3">
      <c r="A16" s="11" t="s">
        <v>53</v>
      </c>
      <c r="B16" s="12" t="s">
        <v>8</v>
      </c>
      <c r="C16" s="13" t="s">
        <v>52</v>
      </c>
      <c r="D16" s="14" t="s">
        <v>47</v>
      </c>
      <c r="E16" s="13" t="s">
        <v>844</v>
      </c>
      <c r="F16" s="4" t="s">
        <v>102</v>
      </c>
      <c r="G16" s="4" t="s">
        <v>198</v>
      </c>
      <c r="H16" s="15">
        <v>43099.375</v>
      </c>
      <c r="I16" s="15">
        <v>43102.708333333336</v>
      </c>
      <c r="J16" s="131" t="s">
        <v>1639</v>
      </c>
      <c r="K16" s="45" t="s">
        <v>9</v>
      </c>
      <c r="L16" s="47" t="s">
        <v>7</v>
      </c>
      <c r="M16" s="47" t="s">
        <v>56</v>
      </c>
      <c r="N16" s="9" t="str">
        <f t="shared" si="0"/>
        <v>Standard</v>
      </c>
      <c r="O16" s="10" t="str">
        <f t="shared" si="1"/>
        <v>Successful</v>
      </c>
      <c r="P16" s="10" t="str">
        <f t="shared" si="2"/>
        <v>On Time</v>
      </c>
      <c r="Q16" s="9">
        <f t="shared" si="3"/>
        <v>1</v>
      </c>
      <c r="R16" s="9">
        <f t="shared" si="4"/>
        <v>1</v>
      </c>
      <c r="S16" s="9">
        <f t="shared" si="5"/>
        <v>0</v>
      </c>
      <c r="T16" s="9" t="str">
        <f t="shared" si="6"/>
        <v>January</v>
      </c>
      <c r="U16" s="40">
        <f t="shared" si="7"/>
        <v>0</v>
      </c>
      <c r="V16" s="40" t="str">
        <f t="shared" si="8"/>
        <v>Normal</v>
      </c>
      <c r="W16" s="40">
        <f t="shared" si="9"/>
        <v>0</v>
      </c>
      <c r="X16" s="40">
        <f t="shared" si="10"/>
        <v>0</v>
      </c>
      <c r="Y16" s="40">
        <f t="shared" si="11"/>
        <v>0</v>
      </c>
      <c r="Z16" s="40">
        <f t="shared" si="12"/>
        <v>0</v>
      </c>
      <c r="AA16" s="40">
        <f t="shared" si="13"/>
        <v>1</v>
      </c>
      <c r="AB16" s="40">
        <f t="shared" si="14"/>
        <v>0</v>
      </c>
      <c r="AC16" s="41" t="s">
        <v>131</v>
      </c>
      <c r="AD16" s="41" t="s">
        <v>520</v>
      </c>
      <c r="AE16" s="41" t="s">
        <v>146</v>
      </c>
      <c r="AF16" s="41" t="s">
        <v>8</v>
      </c>
      <c r="AG16" s="41" t="s">
        <v>56</v>
      </c>
      <c r="AH16" s="41" t="s">
        <v>56</v>
      </c>
      <c r="AI16" s="41" t="s">
        <v>56</v>
      </c>
      <c r="AJ16" s="41" t="s">
        <v>160</v>
      </c>
      <c r="AK16" s="41" t="s">
        <v>56</v>
      </c>
    </row>
    <row r="17" spans="1:37" s="41" customFormat="1" ht="15.75" hidden="1" thickBot="1" x14ac:dyDescent="0.3">
      <c r="A17" s="11" t="s">
        <v>638</v>
      </c>
      <c r="B17" s="12" t="s">
        <v>8</v>
      </c>
      <c r="C17" s="13" t="s">
        <v>46</v>
      </c>
      <c r="D17" s="14" t="s">
        <v>47</v>
      </c>
      <c r="E17" s="13" t="s">
        <v>845</v>
      </c>
      <c r="F17" s="4" t="s">
        <v>693</v>
      </c>
      <c r="G17" s="4" t="s">
        <v>705</v>
      </c>
      <c r="H17" s="15">
        <v>43102.375</v>
      </c>
      <c r="I17" s="15">
        <v>43102.541666666664</v>
      </c>
      <c r="J17" s="131" t="s">
        <v>1640</v>
      </c>
      <c r="K17" s="45" t="s">
        <v>9</v>
      </c>
      <c r="L17" s="47" t="s">
        <v>7</v>
      </c>
      <c r="M17" s="47" t="s">
        <v>56</v>
      </c>
      <c r="N17" s="9" t="str">
        <f t="shared" si="0"/>
        <v>Minor</v>
      </c>
      <c r="O17" s="10" t="str">
        <f t="shared" si="1"/>
        <v>Successful</v>
      </c>
      <c r="P17" s="10" t="str">
        <f t="shared" si="2"/>
        <v>On Time</v>
      </c>
      <c r="Q17" s="9">
        <f t="shared" si="3"/>
        <v>1</v>
      </c>
      <c r="R17" s="9">
        <f t="shared" si="4"/>
        <v>1</v>
      </c>
      <c r="S17" s="9">
        <f t="shared" si="5"/>
        <v>0</v>
      </c>
      <c r="T17" s="9" t="str">
        <f t="shared" si="6"/>
        <v>January</v>
      </c>
      <c r="U17" s="40">
        <f t="shared" si="7"/>
        <v>0</v>
      </c>
      <c r="V17" s="40" t="str">
        <f t="shared" si="8"/>
        <v>Normal</v>
      </c>
      <c r="W17" s="40">
        <f t="shared" si="9"/>
        <v>0</v>
      </c>
      <c r="X17" s="40">
        <f t="shared" si="10"/>
        <v>0</v>
      </c>
      <c r="Y17" s="40">
        <f t="shared" si="11"/>
        <v>0</v>
      </c>
      <c r="Z17" s="40">
        <f t="shared" si="12"/>
        <v>0</v>
      </c>
      <c r="AA17" s="40">
        <f t="shared" si="13"/>
        <v>1</v>
      </c>
      <c r="AB17" s="40">
        <f t="shared" si="14"/>
        <v>0</v>
      </c>
      <c r="AC17" s="41" t="s">
        <v>131</v>
      </c>
      <c r="AD17" s="41" t="s">
        <v>824</v>
      </c>
      <c r="AE17" s="41" t="s">
        <v>146</v>
      </c>
      <c r="AF17" s="41" t="s">
        <v>8</v>
      </c>
      <c r="AG17" s="41" t="s">
        <v>56</v>
      </c>
      <c r="AH17" s="41" t="s">
        <v>56</v>
      </c>
      <c r="AI17" s="41" t="s">
        <v>56</v>
      </c>
      <c r="AJ17" s="41" t="s">
        <v>160</v>
      </c>
      <c r="AK17" s="41" t="s">
        <v>56</v>
      </c>
    </row>
    <row r="18" spans="1:37" s="41" customFormat="1" ht="15.75" hidden="1" thickBot="1" x14ac:dyDescent="0.3">
      <c r="A18" s="11" t="s">
        <v>697</v>
      </c>
      <c r="B18" s="12" t="s">
        <v>216</v>
      </c>
      <c r="C18" s="13" t="s">
        <v>46</v>
      </c>
      <c r="D18" s="14" t="s">
        <v>47</v>
      </c>
      <c r="E18" s="13" t="s">
        <v>846</v>
      </c>
      <c r="F18" s="4" t="s">
        <v>365</v>
      </c>
      <c r="G18" s="4" t="s">
        <v>704</v>
      </c>
      <c r="H18" s="15">
        <v>43088.666666666664</v>
      </c>
      <c r="I18" s="15">
        <v>43104.666666666664</v>
      </c>
      <c r="J18" s="131" t="s">
        <v>1641</v>
      </c>
      <c r="K18" s="45" t="s">
        <v>9</v>
      </c>
      <c r="L18" s="47" t="s">
        <v>7</v>
      </c>
      <c r="M18" s="47" t="s">
        <v>56</v>
      </c>
      <c r="N18" s="9" t="str">
        <f t="shared" si="0"/>
        <v>Minor</v>
      </c>
      <c r="O18" s="10" t="str">
        <f t="shared" si="1"/>
        <v>Successful</v>
      </c>
      <c r="P18" s="10" t="str">
        <f t="shared" si="2"/>
        <v>On Time</v>
      </c>
      <c r="Q18" s="9">
        <f t="shared" si="3"/>
        <v>1</v>
      </c>
      <c r="R18" s="9">
        <f t="shared" si="4"/>
        <v>1</v>
      </c>
      <c r="S18" s="9">
        <f t="shared" si="5"/>
        <v>0</v>
      </c>
      <c r="T18" s="9" t="str">
        <f t="shared" si="6"/>
        <v>January</v>
      </c>
      <c r="U18" s="40">
        <f t="shared" si="7"/>
        <v>0</v>
      </c>
      <c r="V18" s="40" t="str">
        <f t="shared" si="8"/>
        <v>Normal</v>
      </c>
      <c r="W18" s="40">
        <f t="shared" si="9"/>
        <v>0</v>
      </c>
      <c r="X18" s="40">
        <f t="shared" si="10"/>
        <v>0</v>
      </c>
      <c r="Y18" s="40">
        <f t="shared" si="11"/>
        <v>0</v>
      </c>
      <c r="Z18" s="40">
        <f t="shared" si="12"/>
        <v>0</v>
      </c>
      <c r="AA18" s="40">
        <f t="shared" si="13"/>
        <v>1</v>
      </c>
      <c r="AB18" s="40">
        <f t="shared" si="14"/>
        <v>0</v>
      </c>
      <c r="AC18" s="41" t="s">
        <v>238</v>
      </c>
      <c r="AD18" s="41" t="s">
        <v>280</v>
      </c>
      <c r="AE18" s="41" t="s">
        <v>432</v>
      </c>
      <c r="AF18" s="41" t="s">
        <v>216</v>
      </c>
      <c r="AG18" s="41" t="s">
        <v>56</v>
      </c>
      <c r="AH18" s="41" t="s">
        <v>56</v>
      </c>
      <c r="AI18" s="41" t="s">
        <v>56</v>
      </c>
      <c r="AJ18" s="41" t="s">
        <v>160</v>
      </c>
      <c r="AK18" s="41" t="s">
        <v>56</v>
      </c>
    </row>
    <row r="19" spans="1:37" s="41" customFormat="1" ht="15.75" hidden="1" thickBot="1" x14ac:dyDescent="0.3">
      <c r="A19" s="11" t="s">
        <v>45</v>
      </c>
      <c r="B19" s="12" t="s">
        <v>216</v>
      </c>
      <c r="C19" s="13" t="s">
        <v>46</v>
      </c>
      <c r="D19" s="14" t="s">
        <v>47</v>
      </c>
      <c r="E19" s="13" t="s">
        <v>847</v>
      </c>
      <c r="F19" s="4" t="s">
        <v>158</v>
      </c>
      <c r="G19" s="4" t="s">
        <v>263</v>
      </c>
      <c r="H19" s="15">
        <v>43103.416666666664</v>
      </c>
      <c r="I19" s="15">
        <v>43104.75</v>
      </c>
      <c r="J19" s="131" t="s">
        <v>1642</v>
      </c>
      <c r="K19" s="45" t="s">
        <v>9</v>
      </c>
      <c r="L19" s="47" t="s">
        <v>7</v>
      </c>
      <c r="M19" s="47" t="s">
        <v>56</v>
      </c>
      <c r="N19" s="9" t="str">
        <f t="shared" si="0"/>
        <v>Minor</v>
      </c>
      <c r="O19" s="10" t="str">
        <f t="shared" si="1"/>
        <v>Successful</v>
      </c>
      <c r="P19" s="10" t="str">
        <f t="shared" si="2"/>
        <v>On Time</v>
      </c>
      <c r="Q19" s="9">
        <f t="shared" si="3"/>
        <v>1</v>
      </c>
      <c r="R19" s="9">
        <f t="shared" si="4"/>
        <v>1</v>
      </c>
      <c r="S19" s="9">
        <f t="shared" si="5"/>
        <v>0</v>
      </c>
      <c r="T19" s="9" t="str">
        <f t="shared" si="6"/>
        <v>January</v>
      </c>
      <c r="U19" s="40">
        <f t="shared" si="7"/>
        <v>0</v>
      </c>
      <c r="V19" s="40" t="str">
        <f t="shared" si="8"/>
        <v>Normal</v>
      </c>
      <c r="W19" s="40">
        <f t="shared" si="9"/>
        <v>0</v>
      </c>
      <c r="X19" s="40">
        <f t="shared" si="10"/>
        <v>0</v>
      </c>
      <c r="Y19" s="40">
        <f t="shared" si="11"/>
        <v>0</v>
      </c>
      <c r="Z19" s="40">
        <f t="shared" si="12"/>
        <v>0</v>
      </c>
      <c r="AA19" s="40">
        <f t="shared" si="13"/>
        <v>1</v>
      </c>
      <c r="AB19" s="40">
        <f t="shared" si="14"/>
        <v>0</v>
      </c>
      <c r="AC19" s="41" t="s">
        <v>823</v>
      </c>
      <c r="AD19" s="41" t="s">
        <v>280</v>
      </c>
      <c r="AE19" s="41" t="s">
        <v>121</v>
      </c>
      <c r="AF19" s="41" t="s">
        <v>322</v>
      </c>
      <c r="AG19" s="41" t="s">
        <v>56</v>
      </c>
      <c r="AH19" s="41" t="s">
        <v>56</v>
      </c>
      <c r="AI19" s="41" t="s">
        <v>56</v>
      </c>
      <c r="AJ19" s="41" t="s">
        <v>160</v>
      </c>
      <c r="AK19" s="41" t="s">
        <v>56</v>
      </c>
    </row>
    <row r="20" spans="1:37" s="41" customFormat="1" ht="15.75" hidden="1" thickBot="1" x14ac:dyDescent="0.3">
      <c r="A20" s="11" t="s">
        <v>45</v>
      </c>
      <c r="B20" s="12" t="s">
        <v>216</v>
      </c>
      <c r="C20" s="13" t="s">
        <v>46</v>
      </c>
      <c r="D20" s="14" t="s">
        <v>47</v>
      </c>
      <c r="E20" s="13" t="s">
        <v>848</v>
      </c>
      <c r="F20" s="4" t="s">
        <v>158</v>
      </c>
      <c r="G20" s="4" t="s">
        <v>263</v>
      </c>
      <c r="H20" s="15">
        <v>43103.416666666664</v>
      </c>
      <c r="I20" s="15">
        <v>43104.75</v>
      </c>
      <c r="J20" s="131" t="s">
        <v>1643</v>
      </c>
      <c r="K20" s="45" t="s">
        <v>9</v>
      </c>
      <c r="L20" s="47" t="s">
        <v>7</v>
      </c>
      <c r="M20" s="47" t="s">
        <v>56</v>
      </c>
      <c r="N20" s="9" t="str">
        <f t="shared" si="0"/>
        <v>Minor</v>
      </c>
      <c r="O20" s="10" t="str">
        <f t="shared" si="1"/>
        <v>Successful</v>
      </c>
      <c r="P20" s="10" t="str">
        <f t="shared" si="2"/>
        <v>On Time</v>
      </c>
      <c r="Q20" s="9">
        <f t="shared" si="3"/>
        <v>1</v>
      </c>
      <c r="R20" s="9">
        <f t="shared" si="4"/>
        <v>1</v>
      </c>
      <c r="S20" s="9">
        <f t="shared" si="5"/>
        <v>0</v>
      </c>
      <c r="T20" s="9" t="str">
        <f t="shared" si="6"/>
        <v>January</v>
      </c>
      <c r="U20" s="40">
        <f t="shared" si="7"/>
        <v>0</v>
      </c>
      <c r="V20" s="40" t="str">
        <f t="shared" si="8"/>
        <v>Normal</v>
      </c>
      <c r="W20" s="40">
        <f t="shared" si="9"/>
        <v>0</v>
      </c>
      <c r="X20" s="40">
        <f t="shared" si="10"/>
        <v>0</v>
      </c>
      <c r="Y20" s="40">
        <f t="shared" si="11"/>
        <v>0</v>
      </c>
      <c r="Z20" s="40">
        <f t="shared" si="12"/>
        <v>0</v>
      </c>
      <c r="AA20" s="40">
        <f t="shared" si="13"/>
        <v>1</v>
      </c>
      <c r="AB20" s="40">
        <f t="shared" si="14"/>
        <v>0</v>
      </c>
      <c r="AC20" s="41" t="s">
        <v>823</v>
      </c>
      <c r="AD20" s="41" t="s">
        <v>280</v>
      </c>
      <c r="AE20" s="41" t="s">
        <v>121</v>
      </c>
      <c r="AF20" s="41" t="s">
        <v>322</v>
      </c>
      <c r="AG20" s="41" t="s">
        <v>56</v>
      </c>
      <c r="AH20" s="41" t="s">
        <v>56</v>
      </c>
      <c r="AI20" s="41" t="s">
        <v>56</v>
      </c>
      <c r="AJ20" s="41" t="s">
        <v>160</v>
      </c>
      <c r="AK20" s="41" t="s">
        <v>56</v>
      </c>
    </row>
    <row r="21" spans="1:37" s="41" customFormat="1" ht="15.75" hidden="1" thickBot="1" x14ac:dyDescent="0.3">
      <c r="A21" s="11" t="s">
        <v>45</v>
      </c>
      <c r="B21" s="12" t="s">
        <v>216</v>
      </c>
      <c r="C21" s="13" t="s">
        <v>46</v>
      </c>
      <c r="D21" s="14" t="s">
        <v>47</v>
      </c>
      <c r="E21" s="13" t="s">
        <v>849</v>
      </c>
      <c r="F21" s="4" t="s">
        <v>158</v>
      </c>
      <c r="G21" s="4" t="s">
        <v>263</v>
      </c>
      <c r="H21" s="15">
        <v>43103.416666666664</v>
      </c>
      <c r="I21" s="15">
        <v>43104.416666666664</v>
      </c>
      <c r="J21" s="131" t="s">
        <v>1644</v>
      </c>
      <c r="K21" s="45" t="s">
        <v>9</v>
      </c>
      <c r="L21" s="47" t="s">
        <v>7</v>
      </c>
      <c r="M21" s="47" t="s">
        <v>56</v>
      </c>
      <c r="N21" s="9" t="str">
        <f t="shared" si="0"/>
        <v>Minor</v>
      </c>
      <c r="O21" s="10" t="str">
        <f t="shared" si="1"/>
        <v>Successful</v>
      </c>
      <c r="P21" s="10" t="str">
        <f t="shared" si="2"/>
        <v>On Time</v>
      </c>
      <c r="Q21" s="9">
        <f t="shared" si="3"/>
        <v>1</v>
      </c>
      <c r="R21" s="9">
        <f t="shared" si="4"/>
        <v>1</v>
      </c>
      <c r="S21" s="9">
        <f t="shared" si="5"/>
        <v>0</v>
      </c>
      <c r="T21" s="9" t="str">
        <f t="shared" si="6"/>
        <v>January</v>
      </c>
      <c r="U21" s="40">
        <f t="shared" si="7"/>
        <v>0</v>
      </c>
      <c r="V21" s="40" t="str">
        <f t="shared" si="8"/>
        <v>Normal</v>
      </c>
      <c r="W21" s="40">
        <f t="shared" si="9"/>
        <v>0</v>
      </c>
      <c r="X21" s="40">
        <f t="shared" si="10"/>
        <v>0</v>
      </c>
      <c r="Y21" s="40">
        <f t="shared" si="11"/>
        <v>0</v>
      </c>
      <c r="Z21" s="40">
        <f t="shared" si="12"/>
        <v>0</v>
      </c>
      <c r="AA21" s="40">
        <f t="shared" si="13"/>
        <v>1</v>
      </c>
      <c r="AB21" s="40">
        <f t="shared" si="14"/>
        <v>0</v>
      </c>
      <c r="AC21" s="41" t="s">
        <v>823</v>
      </c>
      <c r="AD21" s="41" t="s">
        <v>280</v>
      </c>
      <c r="AE21" s="41" t="s">
        <v>121</v>
      </c>
      <c r="AF21" s="41" t="s">
        <v>322</v>
      </c>
      <c r="AG21" s="41" t="s">
        <v>56</v>
      </c>
      <c r="AH21" s="41" t="s">
        <v>56</v>
      </c>
      <c r="AI21" s="41" t="s">
        <v>56</v>
      </c>
      <c r="AJ21" s="41" t="s">
        <v>160</v>
      </c>
      <c r="AK21" s="41" t="s">
        <v>56</v>
      </c>
    </row>
    <row r="22" spans="1:37" s="41" customFormat="1" ht="15.75" hidden="1" thickBot="1" x14ac:dyDescent="0.3">
      <c r="A22" s="11" t="s">
        <v>49</v>
      </c>
      <c r="B22" s="12" t="s">
        <v>219</v>
      </c>
      <c r="C22" s="13" t="s">
        <v>46</v>
      </c>
      <c r="D22" s="14" t="s">
        <v>47</v>
      </c>
      <c r="E22" s="13" t="s">
        <v>850</v>
      </c>
      <c r="F22" s="4" t="s">
        <v>91</v>
      </c>
      <c r="G22" s="4" t="s">
        <v>608</v>
      </c>
      <c r="H22" s="15">
        <v>43103.958333333336</v>
      </c>
      <c r="I22" s="15">
        <v>43104.041666666664</v>
      </c>
      <c r="J22" s="131" t="s">
        <v>740</v>
      </c>
      <c r="K22" s="45" t="s">
        <v>9</v>
      </c>
      <c r="L22" s="47" t="s">
        <v>7</v>
      </c>
      <c r="M22" s="47" t="s">
        <v>56</v>
      </c>
      <c r="N22" s="9" t="str">
        <f t="shared" si="0"/>
        <v>Minor</v>
      </c>
      <c r="O22" s="10" t="str">
        <f t="shared" si="1"/>
        <v>Successful</v>
      </c>
      <c r="P22" s="10" t="str">
        <f t="shared" si="2"/>
        <v>On Time</v>
      </c>
      <c r="Q22" s="9">
        <f t="shared" si="3"/>
        <v>1</v>
      </c>
      <c r="R22" s="9">
        <f t="shared" si="4"/>
        <v>1</v>
      </c>
      <c r="S22" s="9">
        <f t="shared" si="5"/>
        <v>0</v>
      </c>
      <c r="T22" s="9" t="str">
        <f t="shared" si="6"/>
        <v>January</v>
      </c>
      <c r="U22" s="40">
        <f t="shared" si="7"/>
        <v>0</v>
      </c>
      <c r="V22" s="40" t="str">
        <f t="shared" si="8"/>
        <v>Normal</v>
      </c>
      <c r="W22" s="40">
        <f t="shared" si="9"/>
        <v>0</v>
      </c>
      <c r="X22" s="40">
        <f t="shared" si="10"/>
        <v>0</v>
      </c>
      <c r="Y22" s="40">
        <f t="shared" si="11"/>
        <v>0</v>
      </c>
      <c r="Z22" s="40">
        <f t="shared" si="12"/>
        <v>0</v>
      </c>
      <c r="AA22" s="40">
        <f t="shared" si="13"/>
        <v>1</v>
      </c>
      <c r="AB22" s="40">
        <f t="shared" si="14"/>
        <v>0</v>
      </c>
      <c r="AC22" s="41" t="s">
        <v>132</v>
      </c>
      <c r="AD22" s="41" t="s">
        <v>747</v>
      </c>
      <c r="AE22" s="41" t="s">
        <v>219</v>
      </c>
      <c r="AF22" s="41" t="s">
        <v>219</v>
      </c>
      <c r="AG22" s="41" t="s">
        <v>56</v>
      </c>
      <c r="AH22" s="41" t="s">
        <v>56</v>
      </c>
      <c r="AI22" s="41" t="s">
        <v>56</v>
      </c>
      <c r="AJ22" s="41" t="s">
        <v>160</v>
      </c>
      <c r="AK22" s="41" t="s">
        <v>56</v>
      </c>
    </row>
    <row r="23" spans="1:37" s="41" customFormat="1" ht="15.75" hidden="1" thickBot="1" x14ac:dyDescent="0.3">
      <c r="A23" s="11" t="s">
        <v>45</v>
      </c>
      <c r="B23" s="12" t="s">
        <v>216</v>
      </c>
      <c r="C23" s="13" t="s">
        <v>52</v>
      </c>
      <c r="D23" s="14" t="s">
        <v>47</v>
      </c>
      <c r="E23" s="13" t="s">
        <v>851</v>
      </c>
      <c r="F23" s="4" t="s">
        <v>326</v>
      </c>
      <c r="G23" s="4" t="s">
        <v>451</v>
      </c>
      <c r="H23" s="15">
        <v>43098.75</v>
      </c>
      <c r="I23" s="15">
        <v>43103.75</v>
      </c>
      <c r="J23" s="131" t="s">
        <v>1645</v>
      </c>
      <c r="K23" s="45" t="s">
        <v>9</v>
      </c>
      <c r="L23" s="47" t="s">
        <v>7</v>
      </c>
      <c r="M23" s="47" t="s">
        <v>56</v>
      </c>
      <c r="N23" s="9" t="str">
        <f t="shared" si="0"/>
        <v>Standard</v>
      </c>
      <c r="O23" s="10" t="str">
        <f t="shared" si="1"/>
        <v>Successful</v>
      </c>
      <c r="P23" s="10" t="str">
        <f t="shared" si="2"/>
        <v>On Time</v>
      </c>
      <c r="Q23" s="9">
        <f t="shared" si="3"/>
        <v>1</v>
      </c>
      <c r="R23" s="9">
        <f t="shared" si="4"/>
        <v>1</v>
      </c>
      <c r="S23" s="9">
        <f t="shared" si="5"/>
        <v>0</v>
      </c>
      <c r="T23" s="9" t="str">
        <f t="shared" si="6"/>
        <v>January</v>
      </c>
      <c r="U23" s="40">
        <f t="shared" si="7"/>
        <v>0</v>
      </c>
      <c r="V23" s="40" t="str">
        <f t="shared" si="8"/>
        <v>Normal</v>
      </c>
      <c r="W23" s="40">
        <f t="shared" si="9"/>
        <v>0</v>
      </c>
      <c r="X23" s="40">
        <f t="shared" si="10"/>
        <v>0</v>
      </c>
      <c r="Y23" s="40">
        <f t="shared" si="11"/>
        <v>0</v>
      </c>
      <c r="Z23" s="40">
        <f t="shared" si="12"/>
        <v>0</v>
      </c>
      <c r="AA23" s="40">
        <f t="shared" si="13"/>
        <v>1</v>
      </c>
      <c r="AB23" s="40">
        <f t="shared" si="14"/>
        <v>0</v>
      </c>
      <c r="AC23" s="41" t="s">
        <v>823</v>
      </c>
      <c r="AD23" s="41" t="s">
        <v>301</v>
      </c>
      <c r="AE23" s="41" t="s">
        <v>258</v>
      </c>
      <c r="AF23" s="41" t="s">
        <v>216</v>
      </c>
      <c r="AG23" s="41" t="s">
        <v>56</v>
      </c>
      <c r="AH23" s="41" t="s">
        <v>56</v>
      </c>
      <c r="AI23" s="41" t="s">
        <v>56</v>
      </c>
      <c r="AJ23" s="41" t="s">
        <v>160</v>
      </c>
      <c r="AK23" s="41" t="s">
        <v>56</v>
      </c>
    </row>
    <row r="24" spans="1:37" s="41" customFormat="1" ht="15.75" hidden="1" thickBot="1" x14ac:dyDescent="0.3">
      <c r="A24" s="11" t="s">
        <v>560</v>
      </c>
      <c r="B24" s="12" t="s">
        <v>216</v>
      </c>
      <c r="C24" s="13" t="s">
        <v>46</v>
      </c>
      <c r="D24" s="14" t="s">
        <v>47</v>
      </c>
      <c r="E24" s="13" t="s">
        <v>852</v>
      </c>
      <c r="F24" s="4" t="s">
        <v>84</v>
      </c>
      <c r="G24" s="4" t="s">
        <v>601</v>
      </c>
      <c r="H24" s="15">
        <v>43099.791666666664</v>
      </c>
      <c r="I24" s="15">
        <v>43103.999305555553</v>
      </c>
      <c r="J24" s="131" t="s">
        <v>1646</v>
      </c>
      <c r="K24" s="45" t="s">
        <v>9</v>
      </c>
      <c r="L24" s="47" t="s">
        <v>7</v>
      </c>
      <c r="M24" s="47" t="s">
        <v>56</v>
      </c>
      <c r="N24" s="9" t="str">
        <f t="shared" si="0"/>
        <v>Minor</v>
      </c>
      <c r="O24" s="10" t="str">
        <f t="shared" si="1"/>
        <v>Successful</v>
      </c>
      <c r="P24" s="10" t="str">
        <f t="shared" si="2"/>
        <v>On Time</v>
      </c>
      <c r="Q24" s="9">
        <f t="shared" si="3"/>
        <v>1</v>
      </c>
      <c r="R24" s="9">
        <f t="shared" si="4"/>
        <v>1</v>
      </c>
      <c r="S24" s="9">
        <f t="shared" si="5"/>
        <v>0</v>
      </c>
      <c r="T24" s="9" t="str">
        <f t="shared" si="6"/>
        <v>January</v>
      </c>
      <c r="U24" s="40">
        <f t="shared" si="7"/>
        <v>1</v>
      </c>
      <c r="V24" s="40" t="str">
        <f t="shared" si="8"/>
        <v>SLT</v>
      </c>
      <c r="W24" s="40">
        <f t="shared" si="9"/>
        <v>0</v>
      </c>
      <c r="X24" s="40">
        <f t="shared" si="10"/>
        <v>0</v>
      </c>
      <c r="Y24" s="40">
        <f t="shared" si="11"/>
        <v>0</v>
      </c>
      <c r="Z24" s="40">
        <f t="shared" si="12"/>
        <v>0</v>
      </c>
      <c r="AA24" s="40">
        <f t="shared" si="13"/>
        <v>1</v>
      </c>
      <c r="AB24" s="40">
        <f t="shared" si="14"/>
        <v>0</v>
      </c>
      <c r="AC24" s="41" t="s">
        <v>132</v>
      </c>
      <c r="AD24" s="41" t="s">
        <v>280</v>
      </c>
      <c r="AE24" s="41" t="s">
        <v>260</v>
      </c>
      <c r="AF24" s="41" t="s">
        <v>216</v>
      </c>
      <c r="AG24" s="41" t="s">
        <v>56</v>
      </c>
      <c r="AH24" s="41" t="s">
        <v>56</v>
      </c>
      <c r="AI24" s="41" t="s">
        <v>56</v>
      </c>
      <c r="AJ24" s="41" t="s">
        <v>160</v>
      </c>
      <c r="AK24" s="41" t="s">
        <v>56</v>
      </c>
    </row>
    <row r="25" spans="1:37" s="41" customFormat="1" ht="15.75" hidden="1" thickBot="1" x14ac:dyDescent="0.3">
      <c r="A25" s="11" t="s">
        <v>560</v>
      </c>
      <c r="B25" s="12" t="s">
        <v>216</v>
      </c>
      <c r="C25" s="13" t="s">
        <v>52</v>
      </c>
      <c r="D25" s="14" t="s">
        <v>47</v>
      </c>
      <c r="E25" s="13" t="s">
        <v>853</v>
      </c>
      <c r="F25" s="4" t="s">
        <v>152</v>
      </c>
      <c r="G25" s="4" t="s">
        <v>325</v>
      </c>
      <c r="H25" s="15">
        <v>43100.520833333336</v>
      </c>
      <c r="I25" s="15">
        <v>43104</v>
      </c>
      <c r="J25" s="131" t="s">
        <v>562</v>
      </c>
      <c r="K25" s="45" t="s">
        <v>9</v>
      </c>
      <c r="L25" s="47" t="s">
        <v>7</v>
      </c>
      <c r="M25" s="47" t="s">
        <v>56</v>
      </c>
      <c r="N25" s="9" t="str">
        <f t="shared" si="0"/>
        <v>Standard</v>
      </c>
      <c r="O25" s="10" t="str">
        <f t="shared" si="1"/>
        <v>Successful</v>
      </c>
      <c r="P25" s="10" t="str">
        <f t="shared" si="2"/>
        <v>On Time</v>
      </c>
      <c r="Q25" s="9">
        <f t="shared" si="3"/>
        <v>1</v>
      </c>
      <c r="R25" s="9">
        <f t="shared" si="4"/>
        <v>1</v>
      </c>
      <c r="S25" s="9">
        <f t="shared" si="5"/>
        <v>0</v>
      </c>
      <c r="T25" s="9" t="str">
        <f t="shared" si="6"/>
        <v>January</v>
      </c>
      <c r="U25" s="40">
        <f t="shared" si="7"/>
        <v>0</v>
      </c>
      <c r="V25" s="40" t="str">
        <f t="shared" si="8"/>
        <v>Normal</v>
      </c>
      <c r="W25" s="40">
        <f t="shared" si="9"/>
        <v>0</v>
      </c>
      <c r="X25" s="40">
        <f t="shared" si="10"/>
        <v>0</v>
      </c>
      <c r="Y25" s="40">
        <f t="shared" si="11"/>
        <v>0</v>
      </c>
      <c r="Z25" s="40">
        <f t="shared" si="12"/>
        <v>0</v>
      </c>
      <c r="AA25" s="40">
        <f t="shared" si="13"/>
        <v>1</v>
      </c>
      <c r="AB25" s="40">
        <f t="shared" si="14"/>
        <v>0</v>
      </c>
      <c r="AC25" s="41" t="s">
        <v>132</v>
      </c>
      <c r="AD25" s="41" t="s">
        <v>334</v>
      </c>
      <c r="AE25" s="41" t="s">
        <v>121</v>
      </c>
      <c r="AF25" s="41" t="s">
        <v>322</v>
      </c>
      <c r="AG25" s="41" t="s">
        <v>56</v>
      </c>
      <c r="AH25" s="41" t="s">
        <v>56</v>
      </c>
      <c r="AI25" s="41" t="s">
        <v>56</v>
      </c>
      <c r="AJ25" s="41" t="s">
        <v>160</v>
      </c>
      <c r="AK25" s="41" t="s">
        <v>56</v>
      </c>
    </row>
    <row r="26" spans="1:37" s="41" customFormat="1" ht="15.75" hidden="1" thickBot="1" x14ac:dyDescent="0.3">
      <c r="A26" s="11" t="s">
        <v>66</v>
      </c>
      <c r="B26" s="12" t="s">
        <v>216</v>
      </c>
      <c r="C26" s="13" t="s">
        <v>52</v>
      </c>
      <c r="D26" s="14" t="s">
        <v>47</v>
      </c>
      <c r="E26" s="13" t="s">
        <v>854</v>
      </c>
      <c r="F26" s="4" t="s">
        <v>342</v>
      </c>
      <c r="G26" s="4" t="s">
        <v>735</v>
      </c>
      <c r="H26" s="15">
        <v>43103.375</v>
      </c>
      <c r="I26" s="15">
        <v>43103.75</v>
      </c>
      <c r="J26" s="131" t="s">
        <v>1647</v>
      </c>
      <c r="K26" s="45" t="s">
        <v>9</v>
      </c>
      <c r="L26" s="47" t="s">
        <v>7</v>
      </c>
      <c r="M26" s="47" t="s">
        <v>56</v>
      </c>
      <c r="N26" s="9" t="str">
        <f t="shared" si="0"/>
        <v>Standard</v>
      </c>
      <c r="O26" s="10" t="str">
        <f t="shared" si="1"/>
        <v>Successful</v>
      </c>
      <c r="P26" s="10" t="str">
        <f t="shared" si="2"/>
        <v>On Time</v>
      </c>
      <c r="Q26" s="9">
        <f t="shared" si="3"/>
        <v>1</v>
      </c>
      <c r="R26" s="9">
        <f t="shared" si="4"/>
        <v>1</v>
      </c>
      <c r="S26" s="9">
        <f t="shared" si="5"/>
        <v>0</v>
      </c>
      <c r="T26" s="9" t="str">
        <f t="shared" si="6"/>
        <v>January</v>
      </c>
      <c r="U26" s="40">
        <f t="shared" si="7"/>
        <v>0</v>
      </c>
      <c r="V26" s="40" t="str">
        <f t="shared" si="8"/>
        <v>Normal</v>
      </c>
      <c r="W26" s="40">
        <f t="shared" si="9"/>
        <v>0</v>
      </c>
      <c r="X26" s="40">
        <f t="shared" si="10"/>
        <v>0</v>
      </c>
      <c r="Y26" s="40">
        <f t="shared" si="11"/>
        <v>0</v>
      </c>
      <c r="Z26" s="40">
        <f t="shared" si="12"/>
        <v>0</v>
      </c>
      <c r="AA26" s="40">
        <f t="shared" si="13"/>
        <v>1</v>
      </c>
      <c r="AB26" s="40">
        <f t="shared" si="14"/>
        <v>0</v>
      </c>
      <c r="AC26" s="41" t="s">
        <v>132</v>
      </c>
      <c r="AD26" s="41" t="s">
        <v>289</v>
      </c>
      <c r="AE26" s="41" t="s">
        <v>419</v>
      </c>
      <c r="AF26" s="41" t="s">
        <v>216</v>
      </c>
      <c r="AG26" s="41" t="s">
        <v>56</v>
      </c>
      <c r="AH26" s="41" t="s">
        <v>56</v>
      </c>
      <c r="AI26" s="41" t="s">
        <v>56</v>
      </c>
      <c r="AJ26" s="41" t="s">
        <v>160</v>
      </c>
      <c r="AK26" s="41" t="s">
        <v>56</v>
      </c>
    </row>
    <row r="27" spans="1:37" s="41" customFormat="1" ht="15.75" hidden="1" thickBot="1" x14ac:dyDescent="0.3">
      <c r="A27" s="11" t="s">
        <v>49</v>
      </c>
      <c r="B27" s="12" t="s">
        <v>219</v>
      </c>
      <c r="C27" s="13" t="s">
        <v>46</v>
      </c>
      <c r="D27" s="14" t="s">
        <v>47</v>
      </c>
      <c r="E27" s="13" t="s">
        <v>855</v>
      </c>
      <c r="F27" s="4" t="s">
        <v>91</v>
      </c>
      <c r="G27" s="4" t="s">
        <v>608</v>
      </c>
      <c r="H27" s="15">
        <v>43104.5</v>
      </c>
      <c r="I27" s="15">
        <v>43104.666666666664</v>
      </c>
      <c r="J27" s="131" t="s">
        <v>806</v>
      </c>
      <c r="K27" s="45" t="s">
        <v>9</v>
      </c>
      <c r="L27" s="47" t="s">
        <v>7</v>
      </c>
      <c r="M27" s="47" t="s">
        <v>56</v>
      </c>
      <c r="N27" s="9" t="str">
        <f t="shared" si="0"/>
        <v>Minor</v>
      </c>
      <c r="O27" s="10" t="str">
        <f t="shared" si="1"/>
        <v>Successful</v>
      </c>
      <c r="P27" s="10" t="str">
        <f t="shared" si="2"/>
        <v>On Time</v>
      </c>
      <c r="Q27" s="9">
        <f t="shared" si="3"/>
        <v>1</v>
      </c>
      <c r="R27" s="9">
        <f t="shared" si="4"/>
        <v>1</v>
      </c>
      <c r="S27" s="9">
        <f t="shared" si="5"/>
        <v>0</v>
      </c>
      <c r="T27" s="9" t="str">
        <f t="shared" si="6"/>
        <v>January</v>
      </c>
      <c r="U27" s="40">
        <f t="shared" si="7"/>
        <v>0</v>
      </c>
      <c r="V27" s="40" t="str">
        <f t="shared" si="8"/>
        <v>Normal</v>
      </c>
      <c r="W27" s="40">
        <f t="shared" si="9"/>
        <v>0</v>
      </c>
      <c r="X27" s="40">
        <f t="shared" si="10"/>
        <v>0</v>
      </c>
      <c r="Y27" s="40">
        <f t="shared" si="11"/>
        <v>0</v>
      </c>
      <c r="Z27" s="40">
        <f t="shared" si="12"/>
        <v>0</v>
      </c>
      <c r="AA27" s="40">
        <f t="shared" si="13"/>
        <v>1</v>
      </c>
      <c r="AB27" s="40">
        <f t="shared" si="14"/>
        <v>0</v>
      </c>
      <c r="AC27" s="41" t="s">
        <v>132</v>
      </c>
      <c r="AD27" s="41" t="s">
        <v>826</v>
      </c>
      <c r="AE27" s="41" t="s">
        <v>219</v>
      </c>
      <c r="AF27" s="41" t="s">
        <v>219</v>
      </c>
      <c r="AG27" s="41" t="s">
        <v>56</v>
      </c>
      <c r="AH27" s="41" t="s">
        <v>56</v>
      </c>
      <c r="AI27" s="41" t="s">
        <v>56</v>
      </c>
      <c r="AJ27" s="41" t="s">
        <v>160</v>
      </c>
      <c r="AK27" s="41" t="s">
        <v>56</v>
      </c>
    </row>
    <row r="28" spans="1:37" s="41" customFormat="1" ht="15.75" hidden="1" thickBot="1" x14ac:dyDescent="0.3">
      <c r="A28" s="11" t="s">
        <v>239</v>
      </c>
      <c r="B28" s="12" t="s">
        <v>216</v>
      </c>
      <c r="C28" s="13" t="s">
        <v>52</v>
      </c>
      <c r="D28" s="14" t="s">
        <v>47</v>
      </c>
      <c r="E28" s="13" t="s">
        <v>856</v>
      </c>
      <c r="F28" s="4" t="s">
        <v>342</v>
      </c>
      <c r="G28" s="4" t="s">
        <v>735</v>
      </c>
      <c r="H28" s="15">
        <v>43104.375</v>
      </c>
      <c r="I28" s="15">
        <v>43104.75</v>
      </c>
      <c r="J28" s="131" t="s">
        <v>1648</v>
      </c>
      <c r="K28" s="45" t="s">
        <v>9</v>
      </c>
      <c r="L28" s="47" t="s">
        <v>7</v>
      </c>
      <c r="M28" s="47" t="s">
        <v>56</v>
      </c>
      <c r="N28" s="9" t="str">
        <f t="shared" si="0"/>
        <v>Standard</v>
      </c>
      <c r="O28" s="10" t="str">
        <f t="shared" si="1"/>
        <v>Successful</v>
      </c>
      <c r="P28" s="10" t="str">
        <f t="shared" si="2"/>
        <v>On Time</v>
      </c>
      <c r="Q28" s="9">
        <f t="shared" si="3"/>
        <v>1</v>
      </c>
      <c r="R28" s="9">
        <f t="shared" si="4"/>
        <v>1</v>
      </c>
      <c r="S28" s="9">
        <f t="shared" si="5"/>
        <v>0</v>
      </c>
      <c r="T28" s="9" t="str">
        <f t="shared" si="6"/>
        <v>January</v>
      </c>
      <c r="U28" s="40">
        <f t="shared" si="7"/>
        <v>0</v>
      </c>
      <c r="V28" s="40" t="str">
        <f t="shared" si="8"/>
        <v>Normal</v>
      </c>
      <c r="W28" s="40">
        <f t="shared" si="9"/>
        <v>0</v>
      </c>
      <c r="X28" s="40">
        <f t="shared" si="10"/>
        <v>0</v>
      </c>
      <c r="Y28" s="40">
        <f t="shared" si="11"/>
        <v>0</v>
      </c>
      <c r="Z28" s="40">
        <f t="shared" si="12"/>
        <v>0</v>
      </c>
      <c r="AA28" s="40">
        <f t="shared" si="13"/>
        <v>1</v>
      </c>
      <c r="AB28" s="40">
        <f t="shared" si="14"/>
        <v>0</v>
      </c>
      <c r="AC28" s="41" t="s">
        <v>537</v>
      </c>
      <c r="AD28" s="41" t="s">
        <v>289</v>
      </c>
      <c r="AE28" s="41" t="s">
        <v>419</v>
      </c>
      <c r="AF28" s="41" t="s">
        <v>216</v>
      </c>
      <c r="AG28" s="41" t="s">
        <v>56</v>
      </c>
      <c r="AH28" s="41" t="s">
        <v>56</v>
      </c>
      <c r="AI28" s="41" t="s">
        <v>56</v>
      </c>
      <c r="AJ28" s="41" t="s">
        <v>160</v>
      </c>
      <c r="AK28" s="41" t="s">
        <v>56</v>
      </c>
    </row>
    <row r="29" spans="1:37" s="41" customFormat="1" ht="15.75" hidden="1" thickBot="1" x14ac:dyDescent="0.3">
      <c r="A29" s="11" t="s">
        <v>53</v>
      </c>
      <c r="B29" s="12" t="s">
        <v>216</v>
      </c>
      <c r="C29" s="13" t="s">
        <v>52</v>
      </c>
      <c r="D29" s="14" t="s">
        <v>47</v>
      </c>
      <c r="E29" s="13" t="s">
        <v>857</v>
      </c>
      <c r="F29" s="4" t="s">
        <v>101</v>
      </c>
      <c r="G29" s="4" t="s">
        <v>276</v>
      </c>
      <c r="H29" s="15">
        <v>43073.5</v>
      </c>
      <c r="I29" s="15">
        <v>43104.5</v>
      </c>
      <c r="J29" s="131" t="s">
        <v>1649</v>
      </c>
      <c r="K29" s="45" t="s">
        <v>9</v>
      </c>
      <c r="L29" s="47" t="s">
        <v>7</v>
      </c>
      <c r="M29" s="47" t="s">
        <v>56</v>
      </c>
      <c r="N29" s="9" t="str">
        <f t="shared" si="0"/>
        <v>Standard</v>
      </c>
      <c r="O29" s="10" t="str">
        <f t="shared" si="1"/>
        <v>Successful</v>
      </c>
      <c r="P29" s="10" t="str">
        <f t="shared" si="2"/>
        <v>On Time</v>
      </c>
      <c r="Q29" s="9">
        <f t="shared" si="3"/>
        <v>1</v>
      </c>
      <c r="R29" s="9">
        <f t="shared" si="4"/>
        <v>1</v>
      </c>
      <c r="S29" s="9">
        <f t="shared" si="5"/>
        <v>0</v>
      </c>
      <c r="T29" s="9" t="str">
        <f t="shared" si="6"/>
        <v>January</v>
      </c>
      <c r="U29" s="40">
        <f t="shared" si="7"/>
        <v>0</v>
      </c>
      <c r="V29" s="40" t="str">
        <f t="shared" si="8"/>
        <v>Normal</v>
      </c>
      <c r="W29" s="40">
        <f t="shared" si="9"/>
        <v>0</v>
      </c>
      <c r="X29" s="40">
        <f t="shared" si="10"/>
        <v>0</v>
      </c>
      <c r="Y29" s="40">
        <f t="shared" si="11"/>
        <v>0</v>
      </c>
      <c r="Z29" s="40">
        <f t="shared" si="12"/>
        <v>0</v>
      </c>
      <c r="AA29" s="40">
        <f t="shared" si="13"/>
        <v>1</v>
      </c>
      <c r="AB29" s="40">
        <f t="shared" si="14"/>
        <v>0</v>
      </c>
      <c r="AC29" s="41" t="s">
        <v>131</v>
      </c>
      <c r="AD29" s="41" t="s">
        <v>777</v>
      </c>
      <c r="AE29" s="41" t="s">
        <v>427</v>
      </c>
      <c r="AF29" s="41" t="s">
        <v>216</v>
      </c>
      <c r="AG29" s="41" t="s">
        <v>56</v>
      </c>
      <c r="AH29" s="41" t="s">
        <v>56</v>
      </c>
      <c r="AI29" s="41" t="s">
        <v>56</v>
      </c>
      <c r="AJ29" s="41" t="s">
        <v>160</v>
      </c>
      <c r="AK29" s="41" t="s">
        <v>56</v>
      </c>
    </row>
    <row r="30" spans="1:37" s="41" customFormat="1" ht="15.75" hidden="1" thickBot="1" x14ac:dyDescent="0.3">
      <c r="A30" s="11" t="s">
        <v>53</v>
      </c>
      <c r="B30" s="12" t="s">
        <v>8</v>
      </c>
      <c r="C30" s="13" t="s">
        <v>46</v>
      </c>
      <c r="D30" s="14" t="s">
        <v>47</v>
      </c>
      <c r="E30" s="13" t="s">
        <v>858</v>
      </c>
      <c r="F30" s="4" t="s">
        <v>102</v>
      </c>
      <c r="G30" s="4" t="s">
        <v>161</v>
      </c>
      <c r="H30" s="15">
        <v>43102.5</v>
      </c>
      <c r="I30" s="15">
        <v>43103.708333333336</v>
      </c>
      <c r="J30" s="131" t="s">
        <v>1650</v>
      </c>
      <c r="K30" s="45" t="s">
        <v>9</v>
      </c>
      <c r="L30" s="47" t="s">
        <v>7</v>
      </c>
      <c r="M30" s="47" t="s">
        <v>56</v>
      </c>
      <c r="N30" s="9" t="str">
        <f t="shared" si="0"/>
        <v>Minor</v>
      </c>
      <c r="O30" s="10" t="str">
        <f t="shared" si="1"/>
        <v>Successful</v>
      </c>
      <c r="P30" s="10" t="str">
        <f t="shared" si="2"/>
        <v>On Time</v>
      </c>
      <c r="Q30" s="9">
        <f t="shared" si="3"/>
        <v>1</v>
      </c>
      <c r="R30" s="9">
        <f t="shared" si="4"/>
        <v>1</v>
      </c>
      <c r="S30" s="9">
        <f t="shared" si="5"/>
        <v>0</v>
      </c>
      <c r="T30" s="9" t="str">
        <f t="shared" si="6"/>
        <v>January</v>
      </c>
      <c r="U30" s="40">
        <f t="shared" si="7"/>
        <v>0</v>
      </c>
      <c r="V30" s="40" t="str">
        <f t="shared" si="8"/>
        <v>Normal</v>
      </c>
      <c r="W30" s="40">
        <f t="shared" si="9"/>
        <v>0</v>
      </c>
      <c r="X30" s="40">
        <f t="shared" si="10"/>
        <v>0</v>
      </c>
      <c r="Y30" s="40">
        <f t="shared" si="11"/>
        <v>0</v>
      </c>
      <c r="Z30" s="40">
        <f t="shared" si="12"/>
        <v>0</v>
      </c>
      <c r="AA30" s="40">
        <f t="shared" si="13"/>
        <v>1</v>
      </c>
      <c r="AB30" s="40">
        <f t="shared" si="14"/>
        <v>0</v>
      </c>
      <c r="AC30" s="41" t="s">
        <v>131</v>
      </c>
      <c r="AD30" s="41" t="s">
        <v>280</v>
      </c>
      <c r="AE30" s="41" t="s">
        <v>146</v>
      </c>
      <c r="AF30" s="41" t="s">
        <v>8</v>
      </c>
      <c r="AG30" s="41" t="s">
        <v>56</v>
      </c>
      <c r="AH30" s="41" t="s">
        <v>56</v>
      </c>
      <c r="AI30" s="41" t="s">
        <v>56</v>
      </c>
      <c r="AJ30" s="41" t="s">
        <v>160</v>
      </c>
      <c r="AK30" s="41" t="s">
        <v>56</v>
      </c>
    </row>
    <row r="31" spans="1:37" s="41" customFormat="1" ht="15.75" hidden="1" thickBot="1" x14ac:dyDescent="0.3">
      <c r="A31" s="11" t="s">
        <v>638</v>
      </c>
      <c r="B31" s="12" t="s">
        <v>8</v>
      </c>
      <c r="C31" s="13" t="s">
        <v>46</v>
      </c>
      <c r="D31" s="14" t="s">
        <v>47</v>
      </c>
      <c r="E31" s="13" t="s">
        <v>859</v>
      </c>
      <c r="F31" s="4" t="s">
        <v>693</v>
      </c>
      <c r="G31" s="4" t="s">
        <v>705</v>
      </c>
      <c r="H31" s="15">
        <v>43104.375</v>
      </c>
      <c r="I31" s="15">
        <v>43104.541666666664</v>
      </c>
      <c r="J31" s="131" t="s">
        <v>1651</v>
      </c>
      <c r="K31" s="45" t="s">
        <v>9</v>
      </c>
      <c r="L31" s="47" t="s">
        <v>7</v>
      </c>
      <c r="M31" s="47" t="s">
        <v>56</v>
      </c>
      <c r="N31" s="9" t="str">
        <f t="shared" si="0"/>
        <v>Minor</v>
      </c>
      <c r="O31" s="10" t="str">
        <f t="shared" si="1"/>
        <v>Successful</v>
      </c>
      <c r="P31" s="10" t="str">
        <f t="shared" si="2"/>
        <v>On Time</v>
      </c>
      <c r="Q31" s="9">
        <f t="shared" si="3"/>
        <v>1</v>
      </c>
      <c r="R31" s="9">
        <f t="shared" si="4"/>
        <v>1</v>
      </c>
      <c r="S31" s="9">
        <f t="shared" si="5"/>
        <v>0</v>
      </c>
      <c r="T31" s="9" t="str">
        <f t="shared" si="6"/>
        <v>January</v>
      </c>
      <c r="U31" s="40">
        <f t="shared" si="7"/>
        <v>0</v>
      </c>
      <c r="V31" s="40" t="str">
        <f t="shared" si="8"/>
        <v>Normal</v>
      </c>
      <c r="W31" s="40">
        <f t="shared" si="9"/>
        <v>0</v>
      </c>
      <c r="X31" s="40">
        <f t="shared" si="10"/>
        <v>0</v>
      </c>
      <c r="Y31" s="40">
        <f t="shared" si="11"/>
        <v>0</v>
      </c>
      <c r="Z31" s="40">
        <f t="shared" si="12"/>
        <v>0</v>
      </c>
      <c r="AA31" s="40">
        <f t="shared" si="13"/>
        <v>1</v>
      </c>
      <c r="AB31" s="40">
        <f t="shared" si="14"/>
        <v>0</v>
      </c>
      <c r="AC31" s="41" t="s">
        <v>131</v>
      </c>
      <c r="AD31" s="41" t="s">
        <v>824</v>
      </c>
      <c r="AE31" s="41" t="s">
        <v>146</v>
      </c>
      <c r="AF31" s="41" t="s">
        <v>8</v>
      </c>
      <c r="AG31" s="41" t="s">
        <v>56</v>
      </c>
      <c r="AH31" s="41" t="s">
        <v>56</v>
      </c>
      <c r="AI31" s="41" t="s">
        <v>56</v>
      </c>
      <c r="AJ31" s="41" t="s">
        <v>160</v>
      </c>
      <c r="AK31" s="41" t="s">
        <v>56</v>
      </c>
    </row>
    <row r="32" spans="1:37" s="41" customFormat="1" ht="15.75" hidden="1" thickBot="1" x14ac:dyDescent="0.3">
      <c r="A32" s="11" t="s">
        <v>51</v>
      </c>
      <c r="B32" s="12" t="s">
        <v>8</v>
      </c>
      <c r="C32" s="13" t="s">
        <v>52</v>
      </c>
      <c r="D32" s="14" t="s">
        <v>47</v>
      </c>
      <c r="E32" s="13" t="s">
        <v>860</v>
      </c>
      <c r="F32" s="4" t="s">
        <v>155</v>
      </c>
      <c r="G32" s="4" t="s">
        <v>758</v>
      </c>
      <c r="H32" s="15">
        <v>43103.479166666664</v>
      </c>
      <c r="I32" s="15">
        <v>43103.625</v>
      </c>
      <c r="J32" s="131" t="s">
        <v>712</v>
      </c>
      <c r="K32" s="45" t="s">
        <v>9</v>
      </c>
      <c r="L32" s="47" t="s">
        <v>7</v>
      </c>
      <c r="M32" s="47" t="s">
        <v>56</v>
      </c>
      <c r="N32" s="9" t="str">
        <f t="shared" si="0"/>
        <v>Standard</v>
      </c>
      <c r="O32" s="10" t="str">
        <f t="shared" si="1"/>
        <v>Successful</v>
      </c>
      <c r="P32" s="10" t="str">
        <f t="shared" si="2"/>
        <v>On Time</v>
      </c>
      <c r="Q32" s="9">
        <f t="shared" si="3"/>
        <v>1</v>
      </c>
      <c r="R32" s="9">
        <f t="shared" si="4"/>
        <v>1</v>
      </c>
      <c r="S32" s="9">
        <f t="shared" si="5"/>
        <v>0</v>
      </c>
      <c r="T32" s="9" t="str">
        <f t="shared" si="6"/>
        <v>January</v>
      </c>
      <c r="U32" s="40">
        <f t="shared" si="7"/>
        <v>0</v>
      </c>
      <c r="V32" s="40" t="str">
        <f t="shared" si="8"/>
        <v>Normal</v>
      </c>
      <c r="W32" s="40">
        <f t="shared" si="9"/>
        <v>0</v>
      </c>
      <c r="X32" s="40">
        <f t="shared" si="10"/>
        <v>0</v>
      </c>
      <c r="Y32" s="40">
        <f t="shared" si="11"/>
        <v>0</v>
      </c>
      <c r="Z32" s="40">
        <f t="shared" si="12"/>
        <v>0</v>
      </c>
      <c r="AA32" s="40">
        <f t="shared" si="13"/>
        <v>1</v>
      </c>
      <c r="AB32" s="40">
        <f t="shared" si="14"/>
        <v>0</v>
      </c>
      <c r="AC32" s="41" t="s">
        <v>133</v>
      </c>
      <c r="AD32" s="41" t="s">
        <v>280</v>
      </c>
      <c r="AE32" s="41" t="s">
        <v>259</v>
      </c>
      <c r="AF32" s="41" t="s">
        <v>8</v>
      </c>
      <c r="AG32" s="41" t="s">
        <v>56</v>
      </c>
      <c r="AH32" s="41" t="s">
        <v>56</v>
      </c>
      <c r="AI32" s="41" t="s">
        <v>56</v>
      </c>
      <c r="AJ32" s="41" t="s">
        <v>160</v>
      </c>
      <c r="AK32" s="41" t="s">
        <v>56</v>
      </c>
    </row>
    <row r="33" spans="1:37" s="41" customFormat="1" ht="15.75" hidden="1" thickBot="1" x14ac:dyDescent="0.3">
      <c r="A33" s="11" t="s">
        <v>697</v>
      </c>
      <c r="B33" s="12" t="s">
        <v>216</v>
      </c>
      <c r="C33" s="13" t="s">
        <v>46</v>
      </c>
      <c r="D33" s="14" t="s">
        <v>47</v>
      </c>
      <c r="E33" s="13" t="s">
        <v>861</v>
      </c>
      <c r="F33" s="4" t="s">
        <v>614</v>
      </c>
      <c r="G33" s="4" t="s">
        <v>700</v>
      </c>
      <c r="H33" s="15">
        <v>43084.541666666664</v>
      </c>
      <c r="I33" s="15">
        <v>43105.541666666664</v>
      </c>
      <c r="J33" s="131" t="s">
        <v>1652</v>
      </c>
      <c r="K33" s="45" t="s">
        <v>9</v>
      </c>
      <c r="L33" s="47" t="s">
        <v>7</v>
      </c>
      <c r="M33" s="47" t="s">
        <v>56</v>
      </c>
      <c r="N33" s="9" t="str">
        <f t="shared" si="0"/>
        <v>Minor</v>
      </c>
      <c r="O33" s="10" t="str">
        <f t="shared" si="1"/>
        <v>Successful</v>
      </c>
      <c r="P33" s="10" t="str">
        <f t="shared" si="2"/>
        <v>On Time</v>
      </c>
      <c r="Q33" s="9">
        <f t="shared" si="3"/>
        <v>1</v>
      </c>
      <c r="R33" s="9">
        <f t="shared" si="4"/>
        <v>1</v>
      </c>
      <c r="S33" s="9">
        <f t="shared" si="5"/>
        <v>0</v>
      </c>
      <c r="T33" s="9" t="str">
        <f t="shared" si="6"/>
        <v>January</v>
      </c>
      <c r="U33" s="40">
        <f t="shared" si="7"/>
        <v>0</v>
      </c>
      <c r="V33" s="40" t="str">
        <f t="shared" si="8"/>
        <v>Normal</v>
      </c>
      <c r="W33" s="40">
        <f t="shared" si="9"/>
        <v>0</v>
      </c>
      <c r="X33" s="40">
        <f t="shared" si="10"/>
        <v>0</v>
      </c>
      <c r="Y33" s="40">
        <f t="shared" si="11"/>
        <v>0</v>
      </c>
      <c r="Z33" s="40">
        <f t="shared" si="12"/>
        <v>0</v>
      </c>
      <c r="AA33" s="40">
        <f t="shared" si="13"/>
        <v>1</v>
      </c>
      <c r="AB33" s="40">
        <f t="shared" si="14"/>
        <v>0</v>
      </c>
      <c r="AC33" s="41" t="s">
        <v>238</v>
      </c>
      <c r="AD33" s="41" t="s">
        <v>349</v>
      </c>
      <c r="AE33" s="41" t="s">
        <v>351</v>
      </c>
      <c r="AF33" s="41" t="s">
        <v>216</v>
      </c>
      <c r="AG33" s="41" t="s">
        <v>56</v>
      </c>
      <c r="AH33" s="41" t="s">
        <v>56</v>
      </c>
      <c r="AI33" s="41" t="s">
        <v>56</v>
      </c>
      <c r="AJ33" s="41" t="s">
        <v>160</v>
      </c>
      <c r="AK33" s="41" t="s">
        <v>56</v>
      </c>
    </row>
    <row r="34" spans="1:37" s="41" customFormat="1" ht="15.75" hidden="1" thickBot="1" x14ac:dyDescent="0.3">
      <c r="A34" s="11" t="s">
        <v>697</v>
      </c>
      <c r="B34" s="12" t="s">
        <v>216</v>
      </c>
      <c r="C34" s="13" t="s">
        <v>52</v>
      </c>
      <c r="D34" s="14" t="s">
        <v>47</v>
      </c>
      <c r="E34" s="13" t="s">
        <v>862</v>
      </c>
      <c r="F34" s="4" t="s">
        <v>152</v>
      </c>
      <c r="G34" s="4" t="s">
        <v>733</v>
      </c>
      <c r="H34" s="15">
        <v>43104.75</v>
      </c>
      <c r="I34" s="15">
        <v>43104.875</v>
      </c>
      <c r="J34" s="131" t="s">
        <v>1653</v>
      </c>
      <c r="K34" s="45" t="s">
        <v>9</v>
      </c>
      <c r="L34" s="47" t="s">
        <v>7</v>
      </c>
      <c r="M34" s="47" t="s">
        <v>56</v>
      </c>
      <c r="N34" s="9" t="str">
        <f t="shared" si="0"/>
        <v>Standard</v>
      </c>
      <c r="O34" s="10" t="str">
        <f t="shared" si="1"/>
        <v>Successful</v>
      </c>
      <c r="P34" s="10" t="str">
        <f t="shared" si="2"/>
        <v>On Time</v>
      </c>
      <c r="Q34" s="9">
        <f t="shared" si="3"/>
        <v>1</v>
      </c>
      <c r="R34" s="9">
        <f t="shared" si="4"/>
        <v>1</v>
      </c>
      <c r="S34" s="9">
        <f t="shared" si="5"/>
        <v>0</v>
      </c>
      <c r="T34" s="9" t="str">
        <f t="shared" si="6"/>
        <v>January</v>
      </c>
      <c r="U34" s="40">
        <f t="shared" si="7"/>
        <v>0</v>
      </c>
      <c r="V34" s="40" t="str">
        <f t="shared" si="8"/>
        <v>Normal</v>
      </c>
      <c r="W34" s="40">
        <f t="shared" si="9"/>
        <v>0</v>
      </c>
      <c r="X34" s="40">
        <f t="shared" si="10"/>
        <v>0</v>
      </c>
      <c r="Y34" s="40">
        <f t="shared" si="11"/>
        <v>0</v>
      </c>
      <c r="Z34" s="40">
        <f t="shared" si="12"/>
        <v>0</v>
      </c>
      <c r="AA34" s="40">
        <f t="shared" si="13"/>
        <v>1</v>
      </c>
      <c r="AB34" s="40">
        <f t="shared" si="14"/>
        <v>0</v>
      </c>
      <c r="AC34" s="41" t="s">
        <v>238</v>
      </c>
      <c r="AD34" s="41" t="s">
        <v>293</v>
      </c>
      <c r="AE34" s="41" t="s">
        <v>121</v>
      </c>
      <c r="AF34" s="41" t="s">
        <v>322</v>
      </c>
      <c r="AG34" s="41" t="s">
        <v>56</v>
      </c>
      <c r="AH34" s="41" t="s">
        <v>56</v>
      </c>
      <c r="AI34" s="41" t="s">
        <v>56</v>
      </c>
      <c r="AJ34" s="41" t="s">
        <v>160</v>
      </c>
      <c r="AK34" s="41" t="s">
        <v>56</v>
      </c>
    </row>
    <row r="35" spans="1:37" s="41" customFormat="1" ht="15.75" hidden="1" thickBot="1" x14ac:dyDescent="0.3">
      <c r="A35" s="11" t="s">
        <v>638</v>
      </c>
      <c r="B35" s="12" t="s">
        <v>216</v>
      </c>
      <c r="C35" s="13" t="s">
        <v>52</v>
      </c>
      <c r="D35" s="14" t="s">
        <v>47</v>
      </c>
      <c r="E35" s="13" t="s">
        <v>863</v>
      </c>
      <c r="F35" s="4" t="s">
        <v>630</v>
      </c>
      <c r="G35" s="4" t="s">
        <v>734</v>
      </c>
      <c r="H35" s="15">
        <v>43105.416666666664</v>
      </c>
      <c r="I35" s="15">
        <v>43105.583333333336</v>
      </c>
      <c r="J35" s="131" t="s">
        <v>1654</v>
      </c>
      <c r="K35" s="45" t="s">
        <v>9</v>
      </c>
      <c r="L35" s="47" t="s">
        <v>7</v>
      </c>
      <c r="M35" s="47" t="s">
        <v>56</v>
      </c>
      <c r="N35" s="9" t="str">
        <f t="shared" si="0"/>
        <v>Standard</v>
      </c>
      <c r="O35" s="10" t="str">
        <f t="shared" si="1"/>
        <v>Successful</v>
      </c>
      <c r="P35" s="10" t="str">
        <f t="shared" si="2"/>
        <v>On Time</v>
      </c>
      <c r="Q35" s="9">
        <f t="shared" si="3"/>
        <v>1</v>
      </c>
      <c r="R35" s="9">
        <f t="shared" si="4"/>
        <v>1</v>
      </c>
      <c r="S35" s="9">
        <f t="shared" si="5"/>
        <v>0</v>
      </c>
      <c r="T35" s="9" t="str">
        <f t="shared" si="6"/>
        <v>January</v>
      </c>
      <c r="U35" s="40">
        <f t="shared" si="7"/>
        <v>0</v>
      </c>
      <c r="V35" s="40" t="str">
        <f t="shared" si="8"/>
        <v>Normal</v>
      </c>
      <c r="W35" s="40">
        <f t="shared" si="9"/>
        <v>0</v>
      </c>
      <c r="X35" s="40">
        <f t="shared" si="10"/>
        <v>0</v>
      </c>
      <c r="Y35" s="40">
        <f t="shared" si="11"/>
        <v>0</v>
      </c>
      <c r="Z35" s="40">
        <f t="shared" si="12"/>
        <v>0</v>
      </c>
      <c r="AA35" s="40">
        <f t="shared" si="13"/>
        <v>1</v>
      </c>
      <c r="AB35" s="40">
        <f t="shared" si="14"/>
        <v>0</v>
      </c>
      <c r="AC35" s="41" t="s">
        <v>131</v>
      </c>
      <c r="AD35" s="41" t="s">
        <v>715</v>
      </c>
      <c r="AE35" s="41" t="s">
        <v>351</v>
      </c>
      <c r="AF35" s="41" t="s">
        <v>216</v>
      </c>
      <c r="AG35" s="41" t="s">
        <v>56</v>
      </c>
      <c r="AH35" s="41" t="s">
        <v>56</v>
      </c>
      <c r="AI35" s="41" t="s">
        <v>56</v>
      </c>
      <c r="AJ35" s="41" t="s">
        <v>160</v>
      </c>
      <c r="AK35" s="41" t="s">
        <v>56</v>
      </c>
    </row>
    <row r="36" spans="1:37" s="41" customFormat="1" ht="15.75" hidden="1" thickBot="1" x14ac:dyDescent="0.3">
      <c r="A36" s="11" t="s">
        <v>697</v>
      </c>
      <c r="B36" s="12" t="s">
        <v>216</v>
      </c>
      <c r="C36" s="13" t="s">
        <v>46</v>
      </c>
      <c r="D36" s="14" t="s">
        <v>47</v>
      </c>
      <c r="E36" s="13" t="s">
        <v>864</v>
      </c>
      <c r="F36" s="4" t="s">
        <v>152</v>
      </c>
      <c r="G36" s="4" t="s">
        <v>733</v>
      </c>
      <c r="H36" s="15">
        <v>43106.583333333299</v>
      </c>
      <c r="I36" s="15">
        <v>43106.958333333299</v>
      </c>
      <c r="J36" s="131" t="s">
        <v>813</v>
      </c>
      <c r="K36" s="45" t="s">
        <v>9</v>
      </c>
      <c r="L36" s="47" t="s">
        <v>7</v>
      </c>
      <c r="M36" s="47" t="s">
        <v>56</v>
      </c>
      <c r="N36" s="9" t="str">
        <f t="shared" si="0"/>
        <v>Minor</v>
      </c>
      <c r="O36" s="10" t="str">
        <f t="shared" si="1"/>
        <v>Successful</v>
      </c>
      <c r="P36" s="10" t="str">
        <f t="shared" si="2"/>
        <v>On Time</v>
      </c>
      <c r="Q36" s="9">
        <f t="shared" si="3"/>
        <v>1</v>
      </c>
      <c r="R36" s="9">
        <f t="shared" si="4"/>
        <v>1</v>
      </c>
      <c r="S36" s="9">
        <f t="shared" si="5"/>
        <v>0</v>
      </c>
      <c r="T36" s="9" t="str">
        <f t="shared" si="6"/>
        <v>January</v>
      </c>
      <c r="U36" s="40">
        <f t="shared" si="7"/>
        <v>0</v>
      </c>
      <c r="V36" s="40" t="str">
        <f t="shared" si="8"/>
        <v>Normal</v>
      </c>
      <c r="W36" s="40">
        <f t="shared" si="9"/>
        <v>0</v>
      </c>
      <c r="X36" s="40">
        <f t="shared" si="10"/>
        <v>0</v>
      </c>
      <c r="Y36" s="40">
        <f t="shared" si="11"/>
        <v>0</v>
      </c>
      <c r="Z36" s="40">
        <f t="shared" si="12"/>
        <v>0</v>
      </c>
      <c r="AA36" s="40">
        <f t="shared" si="13"/>
        <v>1</v>
      </c>
      <c r="AB36" s="40">
        <f t="shared" si="14"/>
        <v>0</v>
      </c>
      <c r="AC36" s="41" t="s">
        <v>238</v>
      </c>
      <c r="AD36" s="41" t="s">
        <v>280</v>
      </c>
      <c r="AE36" s="41" t="s">
        <v>121</v>
      </c>
      <c r="AF36" s="41" t="s">
        <v>322</v>
      </c>
      <c r="AG36" s="41" t="s">
        <v>56</v>
      </c>
      <c r="AH36" s="41" t="s">
        <v>56</v>
      </c>
      <c r="AI36" s="41" t="s">
        <v>56</v>
      </c>
      <c r="AJ36" s="41" t="s">
        <v>160</v>
      </c>
      <c r="AK36" s="41" t="s">
        <v>56</v>
      </c>
    </row>
    <row r="37" spans="1:37" s="41" customFormat="1" ht="15.75" hidden="1" thickBot="1" x14ac:dyDescent="0.3">
      <c r="A37" s="11" t="s">
        <v>697</v>
      </c>
      <c r="B37" s="12" t="s">
        <v>216</v>
      </c>
      <c r="C37" s="13" t="s">
        <v>46</v>
      </c>
      <c r="D37" s="14" t="s">
        <v>47</v>
      </c>
      <c r="E37" s="13" t="s">
        <v>865</v>
      </c>
      <c r="F37" s="4" t="s">
        <v>152</v>
      </c>
      <c r="G37" s="4" t="s">
        <v>505</v>
      </c>
      <c r="H37" s="15">
        <v>43107.5</v>
      </c>
      <c r="I37" s="15">
        <v>43107.75</v>
      </c>
      <c r="J37" s="131" t="s">
        <v>1655</v>
      </c>
      <c r="K37" s="45" t="s">
        <v>9</v>
      </c>
      <c r="L37" s="47" t="s">
        <v>7</v>
      </c>
      <c r="M37" s="47" t="s">
        <v>56</v>
      </c>
      <c r="N37" s="9" t="str">
        <f t="shared" si="0"/>
        <v>Minor</v>
      </c>
      <c r="O37" s="10" t="str">
        <f t="shared" si="1"/>
        <v>Successful</v>
      </c>
      <c r="P37" s="10" t="str">
        <f t="shared" si="2"/>
        <v>On Time</v>
      </c>
      <c r="Q37" s="9">
        <f t="shared" si="3"/>
        <v>1</v>
      </c>
      <c r="R37" s="9">
        <f t="shared" si="4"/>
        <v>1</v>
      </c>
      <c r="S37" s="9">
        <f t="shared" si="5"/>
        <v>0</v>
      </c>
      <c r="T37" s="9" t="str">
        <f t="shared" si="6"/>
        <v>January</v>
      </c>
      <c r="U37" s="40">
        <f t="shared" si="7"/>
        <v>0</v>
      </c>
      <c r="V37" s="40" t="str">
        <f t="shared" si="8"/>
        <v>Normal</v>
      </c>
      <c r="W37" s="40">
        <f t="shared" si="9"/>
        <v>0</v>
      </c>
      <c r="X37" s="40">
        <f t="shared" si="10"/>
        <v>0</v>
      </c>
      <c r="Y37" s="40">
        <f t="shared" si="11"/>
        <v>0</v>
      </c>
      <c r="Z37" s="40">
        <f t="shared" si="12"/>
        <v>0</v>
      </c>
      <c r="AA37" s="40">
        <f t="shared" si="13"/>
        <v>1</v>
      </c>
      <c r="AB37" s="40">
        <f t="shared" si="14"/>
        <v>0</v>
      </c>
      <c r="AC37" s="41" t="s">
        <v>238</v>
      </c>
      <c r="AD37" s="41" t="s">
        <v>526</v>
      </c>
      <c r="AE37" s="41" t="s">
        <v>121</v>
      </c>
      <c r="AF37" s="41" t="s">
        <v>322</v>
      </c>
      <c r="AG37" s="41" t="s">
        <v>56</v>
      </c>
      <c r="AH37" s="41" t="s">
        <v>56</v>
      </c>
      <c r="AI37" s="41" t="s">
        <v>56</v>
      </c>
      <c r="AJ37" s="41" t="s">
        <v>160</v>
      </c>
      <c r="AK37" s="41" t="s">
        <v>56</v>
      </c>
    </row>
    <row r="38" spans="1:37" s="41" customFormat="1" ht="15.75" hidden="1" thickBot="1" x14ac:dyDescent="0.3">
      <c r="A38" s="11" t="s">
        <v>697</v>
      </c>
      <c r="B38" s="12" t="s">
        <v>216</v>
      </c>
      <c r="C38" s="13" t="s">
        <v>46</v>
      </c>
      <c r="D38" s="14" t="s">
        <v>47</v>
      </c>
      <c r="E38" s="13" t="s">
        <v>866</v>
      </c>
      <c r="F38" s="4" t="s">
        <v>500</v>
      </c>
      <c r="G38" s="4" t="s">
        <v>251</v>
      </c>
      <c r="H38" s="15">
        <v>43105.833333333299</v>
      </c>
      <c r="I38" s="15">
        <v>43106.569444444402</v>
      </c>
      <c r="J38" s="131" t="s">
        <v>1656</v>
      </c>
      <c r="K38" s="45" t="s">
        <v>9</v>
      </c>
      <c r="L38" s="47" t="s">
        <v>7</v>
      </c>
      <c r="M38" s="47" t="s">
        <v>56</v>
      </c>
      <c r="N38" s="9" t="str">
        <f t="shared" si="0"/>
        <v>Minor</v>
      </c>
      <c r="O38" s="10" t="str">
        <f t="shared" si="1"/>
        <v>Successful</v>
      </c>
      <c r="P38" s="10" t="str">
        <f t="shared" si="2"/>
        <v>On Time</v>
      </c>
      <c r="Q38" s="9">
        <f t="shared" si="3"/>
        <v>1</v>
      </c>
      <c r="R38" s="9">
        <f t="shared" si="4"/>
        <v>1</v>
      </c>
      <c r="S38" s="9">
        <f t="shared" si="5"/>
        <v>0</v>
      </c>
      <c r="T38" s="9" t="str">
        <f t="shared" si="6"/>
        <v>January</v>
      </c>
      <c r="U38" s="40">
        <f t="shared" si="7"/>
        <v>0</v>
      </c>
      <c r="V38" s="40" t="str">
        <f t="shared" si="8"/>
        <v>Normal</v>
      </c>
      <c r="W38" s="40">
        <f t="shared" si="9"/>
        <v>0</v>
      </c>
      <c r="X38" s="40">
        <f t="shared" si="10"/>
        <v>0</v>
      </c>
      <c r="Y38" s="40">
        <f t="shared" si="11"/>
        <v>0</v>
      </c>
      <c r="Z38" s="40">
        <f t="shared" si="12"/>
        <v>0</v>
      </c>
      <c r="AA38" s="40">
        <f t="shared" si="13"/>
        <v>1</v>
      </c>
      <c r="AB38" s="40">
        <f t="shared" si="14"/>
        <v>0</v>
      </c>
      <c r="AC38" s="41" t="s">
        <v>238</v>
      </c>
      <c r="AD38" s="41" t="s">
        <v>280</v>
      </c>
      <c r="AE38" s="41" t="s">
        <v>264</v>
      </c>
      <c r="AF38" s="41" t="s">
        <v>216</v>
      </c>
      <c r="AG38" s="41" t="s">
        <v>56</v>
      </c>
      <c r="AH38" s="41" t="s">
        <v>56</v>
      </c>
      <c r="AI38" s="41" t="s">
        <v>56</v>
      </c>
      <c r="AJ38" s="41" t="s">
        <v>160</v>
      </c>
      <c r="AK38" s="41" t="s">
        <v>56</v>
      </c>
    </row>
    <row r="39" spans="1:37" s="41" customFormat="1" ht="15.75" hidden="1" thickBot="1" x14ac:dyDescent="0.3">
      <c r="A39" s="11" t="s">
        <v>697</v>
      </c>
      <c r="B39" s="12" t="s">
        <v>216</v>
      </c>
      <c r="C39" s="13" t="s">
        <v>46</v>
      </c>
      <c r="D39" s="14" t="s">
        <v>47</v>
      </c>
      <c r="E39" s="13" t="s">
        <v>867</v>
      </c>
      <c r="F39" s="4" t="s">
        <v>365</v>
      </c>
      <c r="G39" s="4" t="s">
        <v>704</v>
      </c>
      <c r="H39" s="15">
        <v>43098.833333333299</v>
      </c>
      <c r="I39" s="15">
        <v>43105.708333333299</v>
      </c>
      <c r="J39" s="131" t="s">
        <v>1657</v>
      </c>
      <c r="K39" s="45" t="s">
        <v>9</v>
      </c>
      <c r="L39" s="47" t="s">
        <v>7</v>
      </c>
      <c r="M39" s="47" t="s">
        <v>56</v>
      </c>
      <c r="N39" s="9" t="str">
        <f t="shared" si="0"/>
        <v>Minor</v>
      </c>
      <c r="O39" s="10" t="str">
        <f t="shared" si="1"/>
        <v>Successful</v>
      </c>
      <c r="P39" s="10" t="str">
        <f t="shared" si="2"/>
        <v>On Time</v>
      </c>
      <c r="Q39" s="9">
        <f t="shared" si="3"/>
        <v>1</v>
      </c>
      <c r="R39" s="9">
        <f t="shared" si="4"/>
        <v>1</v>
      </c>
      <c r="S39" s="9">
        <f t="shared" si="5"/>
        <v>0</v>
      </c>
      <c r="T39" s="9" t="str">
        <f t="shared" si="6"/>
        <v>January</v>
      </c>
      <c r="U39" s="40">
        <f t="shared" si="7"/>
        <v>0</v>
      </c>
      <c r="V39" s="40" t="str">
        <f t="shared" si="8"/>
        <v>Normal</v>
      </c>
      <c r="W39" s="40">
        <f t="shared" si="9"/>
        <v>0</v>
      </c>
      <c r="X39" s="40">
        <f t="shared" si="10"/>
        <v>0</v>
      </c>
      <c r="Y39" s="40">
        <f t="shared" si="11"/>
        <v>0</v>
      </c>
      <c r="Z39" s="40">
        <f t="shared" si="12"/>
        <v>0</v>
      </c>
      <c r="AA39" s="40">
        <f t="shared" si="13"/>
        <v>1</v>
      </c>
      <c r="AB39" s="40">
        <f t="shared" si="14"/>
        <v>0</v>
      </c>
      <c r="AC39" s="41" t="s">
        <v>238</v>
      </c>
      <c r="AD39" s="41" t="s">
        <v>280</v>
      </c>
      <c r="AE39" s="41" t="s">
        <v>432</v>
      </c>
      <c r="AF39" s="41" t="s">
        <v>216</v>
      </c>
      <c r="AG39" s="41" t="s">
        <v>56</v>
      </c>
      <c r="AH39" s="41" t="s">
        <v>56</v>
      </c>
      <c r="AI39" s="41" t="s">
        <v>56</v>
      </c>
      <c r="AJ39" s="41" t="s">
        <v>160</v>
      </c>
      <c r="AK39" s="41" t="s">
        <v>56</v>
      </c>
    </row>
    <row r="40" spans="1:37" s="41" customFormat="1" ht="15.75" hidden="1" thickBot="1" x14ac:dyDescent="0.3">
      <c r="A40" s="11" t="s">
        <v>638</v>
      </c>
      <c r="B40" s="12" t="s">
        <v>216</v>
      </c>
      <c r="C40" s="13" t="s">
        <v>46</v>
      </c>
      <c r="D40" s="14" t="s">
        <v>47</v>
      </c>
      <c r="E40" s="13" t="s">
        <v>868</v>
      </c>
      <c r="F40" s="4" t="s">
        <v>687</v>
      </c>
      <c r="G40" s="4" t="s">
        <v>728</v>
      </c>
      <c r="H40" s="15">
        <v>43101.326388888891</v>
      </c>
      <c r="I40" s="15">
        <v>43103.166666666664</v>
      </c>
      <c r="J40" s="131" t="s">
        <v>1658</v>
      </c>
      <c r="K40" s="45" t="s">
        <v>9</v>
      </c>
      <c r="L40" s="47" t="s">
        <v>7</v>
      </c>
      <c r="M40" s="47" t="s">
        <v>56</v>
      </c>
      <c r="N40" s="9" t="str">
        <f t="shared" si="0"/>
        <v>Minor</v>
      </c>
      <c r="O40" s="10" t="str">
        <f t="shared" si="1"/>
        <v>Successful</v>
      </c>
      <c r="P40" s="10" t="str">
        <f t="shared" si="2"/>
        <v>On Time</v>
      </c>
      <c r="Q40" s="9">
        <f t="shared" si="3"/>
        <v>1</v>
      </c>
      <c r="R40" s="9">
        <f t="shared" si="4"/>
        <v>1</v>
      </c>
      <c r="S40" s="9">
        <f t="shared" si="5"/>
        <v>0</v>
      </c>
      <c r="T40" s="9" t="str">
        <f t="shared" si="6"/>
        <v>January</v>
      </c>
      <c r="U40" s="40">
        <f t="shared" si="7"/>
        <v>0</v>
      </c>
      <c r="V40" s="40" t="str">
        <f t="shared" si="8"/>
        <v>Normal</v>
      </c>
      <c r="W40" s="40">
        <f t="shared" si="9"/>
        <v>0</v>
      </c>
      <c r="X40" s="40">
        <f t="shared" si="10"/>
        <v>0</v>
      </c>
      <c r="Y40" s="40">
        <f t="shared" si="11"/>
        <v>0</v>
      </c>
      <c r="Z40" s="40">
        <f t="shared" si="12"/>
        <v>0</v>
      </c>
      <c r="AA40" s="40">
        <f t="shared" si="13"/>
        <v>1</v>
      </c>
      <c r="AB40" s="40">
        <f t="shared" si="14"/>
        <v>0</v>
      </c>
      <c r="AC40" s="41" t="s">
        <v>131</v>
      </c>
      <c r="AD40" s="41" t="s">
        <v>745</v>
      </c>
      <c r="AE40" s="41" t="s">
        <v>694</v>
      </c>
      <c r="AF40" s="41" t="s">
        <v>216</v>
      </c>
      <c r="AG40" s="41" t="s">
        <v>56</v>
      </c>
      <c r="AH40" s="41" t="s">
        <v>56</v>
      </c>
      <c r="AI40" s="41" t="s">
        <v>56</v>
      </c>
      <c r="AJ40" s="41" t="s">
        <v>160</v>
      </c>
      <c r="AK40" s="41" t="s">
        <v>56</v>
      </c>
    </row>
    <row r="41" spans="1:37" s="41" customFormat="1" ht="15.75" hidden="1" thickBot="1" x14ac:dyDescent="0.3">
      <c r="A41" s="11" t="s">
        <v>638</v>
      </c>
      <c r="B41" s="12" t="s">
        <v>216</v>
      </c>
      <c r="C41" s="13" t="s">
        <v>46</v>
      </c>
      <c r="D41" s="14" t="s">
        <v>47</v>
      </c>
      <c r="E41" s="13" t="s">
        <v>869</v>
      </c>
      <c r="F41" s="4" t="s">
        <v>687</v>
      </c>
      <c r="G41" s="4" t="s">
        <v>728</v>
      </c>
      <c r="H41" s="15">
        <v>43104</v>
      </c>
      <c r="I41" s="15">
        <v>43105.170138888891</v>
      </c>
      <c r="J41" s="131" t="s">
        <v>1659</v>
      </c>
      <c r="K41" s="45" t="s">
        <v>9</v>
      </c>
      <c r="L41" s="47" t="s">
        <v>7</v>
      </c>
      <c r="M41" s="47" t="s">
        <v>56</v>
      </c>
      <c r="N41" s="9" t="str">
        <f t="shared" si="0"/>
        <v>Minor</v>
      </c>
      <c r="O41" s="10" t="str">
        <f t="shared" si="1"/>
        <v>Successful</v>
      </c>
      <c r="P41" s="10" t="str">
        <f t="shared" si="2"/>
        <v>On Time</v>
      </c>
      <c r="Q41" s="9">
        <f t="shared" si="3"/>
        <v>1</v>
      </c>
      <c r="R41" s="9">
        <f t="shared" si="4"/>
        <v>1</v>
      </c>
      <c r="S41" s="9">
        <f t="shared" si="5"/>
        <v>0</v>
      </c>
      <c r="T41" s="9" t="str">
        <f t="shared" si="6"/>
        <v>January</v>
      </c>
      <c r="U41" s="40">
        <f t="shared" si="7"/>
        <v>0</v>
      </c>
      <c r="V41" s="40" t="str">
        <f t="shared" si="8"/>
        <v>Normal</v>
      </c>
      <c r="W41" s="40">
        <f t="shared" si="9"/>
        <v>0</v>
      </c>
      <c r="X41" s="40">
        <f t="shared" si="10"/>
        <v>0</v>
      </c>
      <c r="Y41" s="40">
        <f t="shared" si="11"/>
        <v>0</v>
      </c>
      <c r="Z41" s="40">
        <f t="shared" si="12"/>
        <v>0</v>
      </c>
      <c r="AA41" s="40">
        <f t="shared" si="13"/>
        <v>1</v>
      </c>
      <c r="AB41" s="40">
        <f t="shared" si="14"/>
        <v>0</v>
      </c>
      <c r="AC41" s="41" t="s">
        <v>131</v>
      </c>
      <c r="AD41" s="41" t="s">
        <v>745</v>
      </c>
      <c r="AE41" s="41" t="s">
        <v>694</v>
      </c>
      <c r="AF41" s="41" t="s">
        <v>216</v>
      </c>
      <c r="AG41" s="41" t="s">
        <v>56</v>
      </c>
      <c r="AH41" s="41" t="s">
        <v>56</v>
      </c>
      <c r="AI41" s="41" t="s">
        <v>56</v>
      </c>
      <c r="AJ41" s="41" t="s">
        <v>160</v>
      </c>
      <c r="AK41" s="41" t="s">
        <v>56</v>
      </c>
    </row>
    <row r="42" spans="1:37" s="41" customFormat="1" ht="15.75" hidden="1" thickBot="1" x14ac:dyDescent="0.3">
      <c r="A42" s="11" t="s">
        <v>638</v>
      </c>
      <c r="B42" s="12" t="s">
        <v>8</v>
      </c>
      <c r="C42" s="13" t="s">
        <v>46</v>
      </c>
      <c r="D42" s="14" t="s">
        <v>47</v>
      </c>
      <c r="E42" s="13" t="s">
        <v>870</v>
      </c>
      <c r="F42" s="4" t="s">
        <v>693</v>
      </c>
      <c r="G42" s="4" t="s">
        <v>705</v>
      </c>
      <c r="H42" s="15">
        <v>43102</v>
      </c>
      <c r="I42" s="15">
        <v>43102.999305555553</v>
      </c>
      <c r="J42" s="131" t="s">
        <v>1660</v>
      </c>
      <c r="K42" s="45" t="s">
        <v>9</v>
      </c>
      <c r="L42" s="47" t="s">
        <v>7</v>
      </c>
      <c r="M42" s="47" t="s">
        <v>56</v>
      </c>
      <c r="N42" s="9" t="str">
        <f t="shared" si="0"/>
        <v>Minor</v>
      </c>
      <c r="O42" s="10" t="str">
        <f t="shared" si="1"/>
        <v>Successful</v>
      </c>
      <c r="P42" s="10" t="str">
        <f t="shared" si="2"/>
        <v>On Time</v>
      </c>
      <c r="Q42" s="9">
        <f t="shared" si="3"/>
        <v>1</v>
      </c>
      <c r="R42" s="9">
        <f t="shared" si="4"/>
        <v>1</v>
      </c>
      <c r="S42" s="9">
        <f t="shared" si="5"/>
        <v>0</v>
      </c>
      <c r="T42" s="9" t="str">
        <f t="shared" si="6"/>
        <v>January</v>
      </c>
      <c r="U42" s="40">
        <f t="shared" si="7"/>
        <v>0</v>
      </c>
      <c r="V42" s="40" t="str">
        <f t="shared" si="8"/>
        <v>Normal</v>
      </c>
      <c r="W42" s="40">
        <f t="shared" si="9"/>
        <v>0</v>
      </c>
      <c r="X42" s="40">
        <f t="shared" si="10"/>
        <v>0</v>
      </c>
      <c r="Y42" s="40">
        <f t="shared" si="11"/>
        <v>0</v>
      </c>
      <c r="Z42" s="40">
        <f t="shared" si="12"/>
        <v>0</v>
      </c>
      <c r="AA42" s="40">
        <f t="shared" si="13"/>
        <v>1</v>
      </c>
      <c r="AB42" s="40">
        <f t="shared" si="14"/>
        <v>0</v>
      </c>
      <c r="AC42" s="41" t="s">
        <v>131</v>
      </c>
      <c r="AD42" s="41" t="s">
        <v>2254</v>
      </c>
      <c r="AE42" s="41" t="s">
        <v>146</v>
      </c>
      <c r="AF42" s="41" t="s">
        <v>8</v>
      </c>
      <c r="AG42" s="41" t="s">
        <v>56</v>
      </c>
      <c r="AH42" s="41" t="s">
        <v>56</v>
      </c>
      <c r="AI42" s="41" t="s">
        <v>56</v>
      </c>
      <c r="AJ42" s="41" t="s">
        <v>160</v>
      </c>
      <c r="AK42" s="41" t="s">
        <v>56</v>
      </c>
    </row>
    <row r="43" spans="1:37" s="41" customFormat="1" ht="15.75" hidden="1" thickBot="1" x14ac:dyDescent="0.3">
      <c r="A43" s="11" t="s">
        <v>638</v>
      </c>
      <c r="B43" s="12" t="s">
        <v>8</v>
      </c>
      <c r="C43" s="13" t="s">
        <v>46</v>
      </c>
      <c r="D43" s="14" t="s">
        <v>47</v>
      </c>
      <c r="E43" s="13" t="s">
        <v>871</v>
      </c>
      <c r="F43" s="4" t="s">
        <v>693</v>
      </c>
      <c r="G43" s="4" t="s">
        <v>705</v>
      </c>
      <c r="H43" s="15">
        <v>43104</v>
      </c>
      <c r="I43" s="15">
        <v>43104.999305555553</v>
      </c>
      <c r="J43" s="131" t="s">
        <v>1661</v>
      </c>
      <c r="K43" s="45" t="s">
        <v>9</v>
      </c>
      <c r="L43" s="47" t="s">
        <v>7</v>
      </c>
      <c r="M43" s="47" t="s">
        <v>56</v>
      </c>
      <c r="N43" s="9" t="str">
        <f t="shared" si="0"/>
        <v>Minor</v>
      </c>
      <c r="O43" s="10" t="str">
        <f t="shared" si="1"/>
        <v>Successful</v>
      </c>
      <c r="P43" s="10" t="str">
        <f t="shared" si="2"/>
        <v>On Time</v>
      </c>
      <c r="Q43" s="9">
        <f t="shared" si="3"/>
        <v>1</v>
      </c>
      <c r="R43" s="9">
        <f t="shared" si="4"/>
        <v>1</v>
      </c>
      <c r="S43" s="9">
        <f t="shared" si="5"/>
        <v>0</v>
      </c>
      <c r="T43" s="9" t="str">
        <f t="shared" si="6"/>
        <v>January</v>
      </c>
      <c r="U43" s="40">
        <f t="shared" si="7"/>
        <v>0</v>
      </c>
      <c r="V43" s="40" t="str">
        <f t="shared" si="8"/>
        <v>Normal</v>
      </c>
      <c r="W43" s="40">
        <f t="shared" si="9"/>
        <v>0</v>
      </c>
      <c r="X43" s="40">
        <f t="shared" si="10"/>
        <v>0</v>
      </c>
      <c r="Y43" s="40">
        <f t="shared" si="11"/>
        <v>0</v>
      </c>
      <c r="Z43" s="40">
        <f t="shared" si="12"/>
        <v>0</v>
      </c>
      <c r="AA43" s="40">
        <f t="shared" si="13"/>
        <v>1</v>
      </c>
      <c r="AB43" s="40">
        <f t="shared" si="14"/>
        <v>0</v>
      </c>
      <c r="AC43" s="41" t="s">
        <v>131</v>
      </c>
      <c r="AD43" s="41" t="s">
        <v>2254</v>
      </c>
      <c r="AE43" s="41" t="s">
        <v>146</v>
      </c>
      <c r="AF43" s="41" t="s">
        <v>8</v>
      </c>
      <c r="AG43" s="41" t="s">
        <v>56</v>
      </c>
      <c r="AH43" s="41" t="s">
        <v>56</v>
      </c>
      <c r="AI43" s="41" t="s">
        <v>56</v>
      </c>
      <c r="AJ43" s="41" t="s">
        <v>160</v>
      </c>
      <c r="AK43" s="41" t="s">
        <v>56</v>
      </c>
    </row>
    <row r="44" spans="1:37" s="41" customFormat="1" ht="15.75" hidden="1" thickBot="1" x14ac:dyDescent="0.3">
      <c r="A44" s="11" t="s">
        <v>638</v>
      </c>
      <c r="B44" s="12" t="s">
        <v>8</v>
      </c>
      <c r="C44" s="13" t="s">
        <v>46</v>
      </c>
      <c r="D44" s="14" t="s">
        <v>47</v>
      </c>
      <c r="E44" s="13" t="s">
        <v>872</v>
      </c>
      <c r="F44" s="4" t="s">
        <v>645</v>
      </c>
      <c r="G44" s="4" t="s">
        <v>646</v>
      </c>
      <c r="H44" s="15">
        <v>43102.416666666664</v>
      </c>
      <c r="I44" s="15">
        <v>43102.541666666664</v>
      </c>
      <c r="J44" s="131" t="s">
        <v>1662</v>
      </c>
      <c r="K44" s="45" t="s">
        <v>9</v>
      </c>
      <c r="L44" s="47" t="s">
        <v>7</v>
      </c>
      <c r="M44" s="47" t="s">
        <v>56</v>
      </c>
      <c r="N44" s="9" t="str">
        <f t="shared" si="0"/>
        <v>Minor</v>
      </c>
      <c r="O44" s="10" t="str">
        <f t="shared" si="1"/>
        <v>Successful</v>
      </c>
      <c r="P44" s="10" t="str">
        <f t="shared" si="2"/>
        <v>On Time</v>
      </c>
      <c r="Q44" s="9">
        <f t="shared" si="3"/>
        <v>1</v>
      </c>
      <c r="R44" s="9">
        <f t="shared" si="4"/>
        <v>1</v>
      </c>
      <c r="S44" s="9">
        <f t="shared" si="5"/>
        <v>0</v>
      </c>
      <c r="T44" s="9" t="str">
        <f t="shared" si="6"/>
        <v>January</v>
      </c>
      <c r="U44" s="40">
        <f t="shared" si="7"/>
        <v>0</v>
      </c>
      <c r="V44" s="40" t="str">
        <f t="shared" si="8"/>
        <v>Normal</v>
      </c>
      <c r="W44" s="40">
        <f t="shared" si="9"/>
        <v>0</v>
      </c>
      <c r="X44" s="40">
        <f t="shared" si="10"/>
        <v>0</v>
      </c>
      <c r="Y44" s="40">
        <f t="shared" si="11"/>
        <v>0</v>
      </c>
      <c r="Z44" s="40">
        <f t="shared" si="12"/>
        <v>0</v>
      </c>
      <c r="AA44" s="40">
        <f t="shared" si="13"/>
        <v>1</v>
      </c>
      <c r="AB44" s="40">
        <f t="shared" si="14"/>
        <v>0</v>
      </c>
      <c r="AC44" s="41" t="s">
        <v>131</v>
      </c>
      <c r="AD44" s="41" t="s">
        <v>2255</v>
      </c>
      <c r="AE44" s="41" t="s">
        <v>147</v>
      </c>
      <c r="AF44" s="41" t="s">
        <v>8</v>
      </c>
      <c r="AG44" s="41" t="s">
        <v>56</v>
      </c>
      <c r="AH44" s="41" t="s">
        <v>56</v>
      </c>
      <c r="AI44" s="41" t="s">
        <v>56</v>
      </c>
      <c r="AJ44" s="41" t="s">
        <v>160</v>
      </c>
      <c r="AK44" s="41" t="s">
        <v>56</v>
      </c>
    </row>
    <row r="45" spans="1:37" s="41" customFormat="1" ht="15.75" hidden="1" thickBot="1" x14ac:dyDescent="0.3">
      <c r="A45" s="11" t="s">
        <v>211</v>
      </c>
      <c r="B45" s="12" t="s">
        <v>216</v>
      </c>
      <c r="C45" s="13" t="s">
        <v>52</v>
      </c>
      <c r="D45" s="14" t="s">
        <v>47</v>
      </c>
      <c r="E45" s="13" t="s">
        <v>873</v>
      </c>
      <c r="F45" s="4" t="s">
        <v>84</v>
      </c>
      <c r="G45" s="4" t="s">
        <v>663</v>
      </c>
      <c r="H45" s="15">
        <v>43076.541666666664</v>
      </c>
      <c r="I45" s="15">
        <v>43108.375</v>
      </c>
      <c r="J45" s="131" t="s">
        <v>739</v>
      </c>
      <c r="K45" s="45" t="s">
        <v>9</v>
      </c>
      <c r="L45" s="47" t="s">
        <v>7</v>
      </c>
      <c r="M45" s="47" t="s">
        <v>56</v>
      </c>
      <c r="N45" s="9" t="str">
        <f t="shared" si="0"/>
        <v>Standard</v>
      </c>
      <c r="O45" s="10" t="str">
        <f t="shared" si="1"/>
        <v>Successful</v>
      </c>
      <c r="P45" s="10" t="str">
        <f t="shared" si="2"/>
        <v>On Time</v>
      </c>
      <c r="Q45" s="9">
        <f t="shared" si="3"/>
        <v>1</v>
      </c>
      <c r="R45" s="9">
        <f t="shared" si="4"/>
        <v>1</v>
      </c>
      <c r="S45" s="9">
        <f t="shared" si="5"/>
        <v>0</v>
      </c>
      <c r="T45" s="9" t="str">
        <f t="shared" si="6"/>
        <v>January</v>
      </c>
      <c r="U45" s="40">
        <f t="shared" si="7"/>
        <v>0</v>
      </c>
      <c r="V45" s="40" t="str">
        <f t="shared" si="8"/>
        <v>Normal</v>
      </c>
      <c r="W45" s="40">
        <f t="shared" si="9"/>
        <v>0</v>
      </c>
      <c r="X45" s="40">
        <f t="shared" si="10"/>
        <v>0</v>
      </c>
      <c r="Y45" s="40">
        <f t="shared" si="11"/>
        <v>0</v>
      </c>
      <c r="Z45" s="40">
        <f t="shared" si="12"/>
        <v>0</v>
      </c>
      <c r="AA45" s="40">
        <f t="shared" si="13"/>
        <v>1</v>
      </c>
      <c r="AB45" s="40">
        <f t="shared" si="14"/>
        <v>0</v>
      </c>
      <c r="AC45" s="41" t="s">
        <v>537</v>
      </c>
      <c r="AD45" s="41" t="s">
        <v>682</v>
      </c>
      <c r="AE45" s="41" t="s">
        <v>260</v>
      </c>
      <c r="AF45" s="41" t="s">
        <v>216</v>
      </c>
      <c r="AG45" s="41" t="s">
        <v>56</v>
      </c>
      <c r="AH45" s="41" t="s">
        <v>56</v>
      </c>
      <c r="AI45" s="41" t="s">
        <v>56</v>
      </c>
      <c r="AJ45" s="41" t="s">
        <v>160</v>
      </c>
      <c r="AK45" s="41" t="s">
        <v>56</v>
      </c>
    </row>
    <row r="46" spans="1:37" s="41" customFormat="1" ht="15.75" hidden="1" thickBot="1" x14ac:dyDescent="0.3">
      <c r="A46" s="11" t="s">
        <v>549</v>
      </c>
      <c r="B46" s="12" t="s">
        <v>216</v>
      </c>
      <c r="C46" s="13" t="s">
        <v>46</v>
      </c>
      <c r="D46" s="14" t="s">
        <v>47</v>
      </c>
      <c r="E46" s="13" t="s">
        <v>874</v>
      </c>
      <c r="F46" s="4" t="s">
        <v>84</v>
      </c>
      <c r="G46" s="4" t="s">
        <v>703</v>
      </c>
      <c r="H46" s="15">
        <v>43106.958333333336</v>
      </c>
      <c r="I46" s="15">
        <v>43107.416666666664</v>
      </c>
      <c r="J46" s="131" t="s">
        <v>1663</v>
      </c>
      <c r="K46" s="45" t="s">
        <v>9</v>
      </c>
      <c r="L46" s="47" t="s">
        <v>7</v>
      </c>
      <c r="M46" s="47" t="s">
        <v>56</v>
      </c>
      <c r="N46" s="9" t="str">
        <f t="shared" si="0"/>
        <v>Minor</v>
      </c>
      <c r="O46" s="10" t="str">
        <f t="shared" si="1"/>
        <v>Successful</v>
      </c>
      <c r="P46" s="10" t="str">
        <f t="shared" si="2"/>
        <v>On Time</v>
      </c>
      <c r="Q46" s="9">
        <f t="shared" si="3"/>
        <v>1</v>
      </c>
      <c r="R46" s="9">
        <f t="shared" si="4"/>
        <v>1</v>
      </c>
      <c r="S46" s="9">
        <f t="shared" si="5"/>
        <v>0</v>
      </c>
      <c r="T46" s="9" t="str">
        <f t="shared" si="6"/>
        <v>January</v>
      </c>
      <c r="U46" s="40">
        <f t="shared" si="7"/>
        <v>1</v>
      </c>
      <c r="V46" s="40" t="str">
        <f t="shared" si="8"/>
        <v>SLT</v>
      </c>
      <c r="W46" s="40">
        <f t="shared" si="9"/>
        <v>0</v>
      </c>
      <c r="X46" s="40">
        <f t="shared" si="10"/>
        <v>0</v>
      </c>
      <c r="Y46" s="40">
        <f t="shared" si="11"/>
        <v>0</v>
      </c>
      <c r="Z46" s="40">
        <f t="shared" si="12"/>
        <v>0</v>
      </c>
      <c r="AA46" s="40">
        <f t="shared" si="13"/>
        <v>1</v>
      </c>
      <c r="AB46" s="40">
        <f t="shared" si="14"/>
        <v>0</v>
      </c>
      <c r="AC46" s="41" t="s">
        <v>131</v>
      </c>
      <c r="AD46" s="41" t="s">
        <v>282</v>
      </c>
      <c r="AE46" s="41" t="s">
        <v>260</v>
      </c>
      <c r="AF46" s="41" t="s">
        <v>216</v>
      </c>
      <c r="AG46" s="41" t="s">
        <v>56</v>
      </c>
      <c r="AH46" s="41" t="s">
        <v>56</v>
      </c>
      <c r="AI46" s="41" t="s">
        <v>56</v>
      </c>
      <c r="AJ46" s="41" t="s">
        <v>160</v>
      </c>
      <c r="AK46" s="41" t="s">
        <v>56</v>
      </c>
    </row>
    <row r="47" spans="1:37" s="41" customFormat="1" ht="15.75" hidden="1" thickBot="1" x14ac:dyDescent="0.3">
      <c r="A47" s="11" t="s">
        <v>65</v>
      </c>
      <c r="B47" s="12" t="s">
        <v>216</v>
      </c>
      <c r="C47" s="13" t="s">
        <v>52</v>
      </c>
      <c r="D47" s="14" t="s">
        <v>47</v>
      </c>
      <c r="E47" s="13" t="s">
        <v>875</v>
      </c>
      <c r="F47" s="4" t="s">
        <v>328</v>
      </c>
      <c r="G47" s="4" t="s">
        <v>353</v>
      </c>
      <c r="H47" s="15">
        <v>43103.458333333336</v>
      </c>
      <c r="I47" s="15">
        <v>43107.666666666664</v>
      </c>
      <c r="J47" s="131" t="s">
        <v>1664</v>
      </c>
      <c r="K47" s="45" t="s">
        <v>9</v>
      </c>
      <c r="L47" s="47" t="s">
        <v>7</v>
      </c>
      <c r="M47" s="47" t="s">
        <v>56</v>
      </c>
      <c r="N47" s="9" t="str">
        <f t="shared" si="0"/>
        <v>Standard</v>
      </c>
      <c r="O47" s="10" t="str">
        <f t="shared" si="1"/>
        <v>Successful</v>
      </c>
      <c r="P47" s="10" t="str">
        <f t="shared" si="2"/>
        <v>On Time</v>
      </c>
      <c r="Q47" s="9">
        <f t="shared" si="3"/>
        <v>1</v>
      </c>
      <c r="R47" s="9">
        <f t="shared" si="4"/>
        <v>1</v>
      </c>
      <c r="S47" s="9">
        <f t="shared" si="5"/>
        <v>0</v>
      </c>
      <c r="T47" s="9" t="str">
        <f t="shared" si="6"/>
        <v>January</v>
      </c>
      <c r="U47" s="40">
        <f t="shared" si="7"/>
        <v>0</v>
      </c>
      <c r="V47" s="40" t="str">
        <f t="shared" si="8"/>
        <v>Normal</v>
      </c>
      <c r="W47" s="40">
        <f t="shared" si="9"/>
        <v>0</v>
      </c>
      <c r="X47" s="40">
        <f t="shared" si="10"/>
        <v>0</v>
      </c>
      <c r="Y47" s="40">
        <f t="shared" si="11"/>
        <v>0</v>
      </c>
      <c r="Z47" s="40">
        <f t="shared" si="12"/>
        <v>0</v>
      </c>
      <c r="AA47" s="40">
        <f t="shared" si="13"/>
        <v>1</v>
      </c>
      <c r="AB47" s="40">
        <f t="shared" si="14"/>
        <v>0</v>
      </c>
      <c r="AC47" s="41" t="s">
        <v>132</v>
      </c>
      <c r="AD47" s="41" t="s">
        <v>515</v>
      </c>
      <c r="AE47" s="41" t="s">
        <v>424</v>
      </c>
      <c r="AF47" s="41" t="s">
        <v>216</v>
      </c>
      <c r="AG47" s="41" t="s">
        <v>56</v>
      </c>
      <c r="AH47" s="41" t="s">
        <v>56</v>
      </c>
      <c r="AI47" s="41" t="s">
        <v>56</v>
      </c>
      <c r="AJ47" s="41" t="s">
        <v>160</v>
      </c>
      <c r="AK47" s="41" t="s">
        <v>56</v>
      </c>
    </row>
    <row r="48" spans="1:37" s="41" customFormat="1" ht="15.75" hidden="1" thickBot="1" x14ac:dyDescent="0.3">
      <c r="A48" s="11" t="s">
        <v>65</v>
      </c>
      <c r="B48" s="12" t="s">
        <v>216</v>
      </c>
      <c r="C48" s="13" t="s">
        <v>52</v>
      </c>
      <c r="D48" s="14" t="s">
        <v>47</v>
      </c>
      <c r="E48" s="13" t="s">
        <v>876</v>
      </c>
      <c r="F48" s="4" t="s">
        <v>152</v>
      </c>
      <c r="G48" s="4" t="s">
        <v>596</v>
      </c>
      <c r="H48" s="15">
        <v>43105.625</v>
      </c>
      <c r="I48" s="15">
        <v>43105.708333333336</v>
      </c>
      <c r="J48" s="131" t="s">
        <v>1665</v>
      </c>
      <c r="K48" s="45" t="s">
        <v>9</v>
      </c>
      <c r="L48" s="47" t="s">
        <v>7</v>
      </c>
      <c r="M48" s="47" t="s">
        <v>56</v>
      </c>
      <c r="N48" s="9" t="str">
        <f t="shared" si="0"/>
        <v>Standard</v>
      </c>
      <c r="O48" s="10" t="str">
        <f t="shared" si="1"/>
        <v>Successful</v>
      </c>
      <c r="P48" s="10" t="str">
        <f t="shared" si="2"/>
        <v>On Time</v>
      </c>
      <c r="Q48" s="9">
        <f t="shared" si="3"/>
        <v>1</v>
      </c>
      <c r="R48" s="9">
        <f t="shared" si="4"/>
        <v>1</v>
      </c>
      <c r="S48" s="9">
        <f t="shared" si="5"/>
        <v>0</v>
      </c>
      <c r="T48" s="9" t="str">
        <f t="shared" si="6"/>
        <v>January</v>
      </c>
      <c r="U48" s="40">
        <f t="shared" si="7"/>
        <v>0</v>
      </c>
      <c r="V48" s="40" t="str">
        <f t="shared" si="8"/>
        <v>Normal</v>
      </c>
      <c r="W48" s="40">
        <f t="shared" si="9"/>
        <v>0</v>
      </c>
      <c r="X48" s="40">
        <f t="shared" si="10"/>
        <v>0</v>
      </c>
      <c r="Y48" s="40">
        <f t="shared" si="11"/>
        <v>0</v>
      </c>
      <c r="Z48" s="40">
        <f t="shared" si="12"/>
        <v>0</v>
      </c>
      <c r="AA48" s="40">
        <f t="shared" si="13"/>
        <v>1</v>
      </c>
      <c r="AB48" s="40">
        <f t="shared" si="14"/>
        <v>0</v>
      </c>
      <c r="AC48" s="41" t="s">
        <v>132</v>
      </c>
      <c r="AD48" s="41" t="s">
        <v>281</v>
      </c>
      <c r="AE48" s="41" t="s">
        <v>121</v>
      </c>
      <c r="AF48" s="41" t="s">
        <v>322</v>
      </c>
      <c r="AG48" s="41" t="s">
        <v>56</v>
      </c>
      <c r="AH48" s="41" t="s">
        <v>56</v>
      </c>
      <c r="AI48" s="41" t="s">
        <v>56</v>
      </c>
      <c r="AJ48" s="41" t="s">
        <v>160</v>
      </c>
      <c r="AK48" s="41" t="s">
        <v>56</v>
      </c>
    </row>
    <row r="49" spans="1:37" s="41" customFormat="1" ht="15.75" hidden="1" thickBot="1" x14ac:dyDescent="0.3">
      <c r="A49" s="11" t="s">
        <v>359</v>
      </c>
      <c r="B49" s="12" t="s">
        <v>216</v>
      </c>
      <c r="C49" s="13" t="s">
        <v>52</v>
      </c>
      <c r="D49" s="14" t="s">
        <v>47</v>
      </c>
      <c r="E49" s="13" t="s">
        <v>877</v>
      </c>
      <c r="F49" s="4" t="s">
        <v>158</v>
      </c>
      <c r="G49" s="4" t="s">
        <v>1584</v>
      </c>
      <c r="H49" s="15">
        <v>43106</v>
      </c>
      <c r="I49" s="15">
        <v>43106.083333333336</v>
      </c>
      <c r="J49" s="131" t="s">
        <v>788</v>
      </c>
      <c r="K49" s="45" t="s">
        <v>9</v>
      </c>
      <c r="L49" s="47" t="s">
        <v>7</v>
      </c>
      <c r="M49" s="47" t="s">
        <v>56</v>
      </c>
      <c r="N49" s="9" t="str">
        <f t="shared" si="0"/>
        <v>Standard</v>
      </c>
      <c r="O49" s="10" t="str">
        <f t="shared" si="1"/>
        <v>Successful</v>
      </c>
      <c r="P49" s="10" t="str">
        <f t="shared" si="2"/>
        <v>On Time</v>
      </c>
      <c r="Q49" s="9">
        <f t="shared" si="3"/>
        <v>1</v>
      </c>
      <c r="R49" s="9">
        <f t="shared" si="4"/>
        <v>1</v>
      </c>
      <c r="S49" s="9">
        <f t="shared" si="5"/>
        <v>0</v>
      </c>
      <c r="T49" s="9" t="str">
        <f t="shared" si="6"/>
        <v>January</v>
      </c>
      <c r="U49" s="40">
        <f t="shared" si="7"/>
        <v>0</v>
      </c>
      <c r="V49" s="40" t="str">
        <f t="shared" si="8"/>
        <v>Normal</v>
      </c>
      <c r="W49" s="40">
        <f t="shared" si="9"/>
        <v>0</v>
      </c>
      <c r="X49" s="40">
        <f t="shared" si="10"/>
        <v>0</v>
      </c>
      <c r="Y49" s="40">
        <f t="shared" si="11"/>
        <v>0</v>
      </c>
      <c r="Z49" s="40">
        <f t="shared" si="12"/>
        <v>0</v>
      </c>
      <c r="AA49" s="40">
        <f t="shared" si="13"/>
        <v>1</v>
      </c>
      <c r="AB49" s="40">
        <f t="shared" si="14"/>
        <v>0</v>
      </c>
      <c r="AC49" s="41" t="s">
        <v>823</v>
      </c>
      <c r="AD49" s="41" t="s">
        <v>293</v>
      </c>
      <c r="AE49" s="41" t="s">
        <v>121</v>
      </c>
      <c r="AF49" s="41" t="s">
        <v>322</v>
      </c>
      <c r="AG49" s="41" t="s">
        <v>56</v>
      </c>
      <c r="AH49" s="41" t="s">
        <v>56</v>
      </c>
      <c r="AI49" s="41" t="s">
        <v>56</v>
      </c>
      <c r="AJ49" s="41" t="s">
        <v>160</v>
      </c>
      <c r="AK49" s="41" t="s">
        <v>56</v>
      </c>
    </row>
    <row r="50" spans="1:37" s="41" customFormat="1" ht="15.75" hidden="1" thickBot="1" x14ac:dyDescent="0.3">
      <c r="A50" s="11" t="s">
        <v>49</v>
      </c>
      <c r="B50" s="12" t="s">
        <v>216</v>
      </c>
      <c r="C50" s="13" t="s">
        <v>52</v>
      </c>
      <c r="D50" s="14" t="s">
        <v>47</v>
      </c>
      <c r="E50" s="13" t="s">
        <v>878</v>
      </c>
      <c r="F50" s="4" t="s">
        <v>365</v>
      </c>
      <c r="G50" s="4" t="s">
        <v>184</v>
      </c>
      <c r="H50" s="15">
        <v>43087.708333333336</v>
      </c>
      <c r="I50" s="15">
        <v>43105.708333333336</v>
      </c>
      <c r="J50" s="131" t="s">
        <v>1666</v>
      </c>
      <c r="K50" s="45" t="s">
        <v>9</v>
      </c>
      <c r="L50" s="47" t="s">
        <v>7</v>
      </c>
      <c r="M50" s="47" t="s">
        <v>56</v>
      </c>
      <c r="N50" s="9" t="str">
        <f t="shared" si="0"/>
        <v>Standard</v>
      </c>
      <c r="O50" s="10" t="str">
        <f t="shared" si="1"/>
        <v>Successful</v>
      </c>
      <c r="P50" s="10" t="str">
        <f t="shared" si="2"/>
        <v>On Time</v>
      </c>
      <c r="Q50" s="9">
        <f t="shared" si="3"/>
        <v>1</v>
      </c>
      <c r="R50" s="9">
        <f t="shared" si="4"/>
        <v>1</v>
      </c>
      <c r="S50" s="9">
        <f t="shared" si="5"/>
        <v>0</v>
      </c>
      <c r="T50" s="9" t="str">
        <f t="shared" si="6"/>
        <v>January</v>
      </c>
      <c r="U50" s="40">
        <f t="shared" si="7"/>
        <v>0</v>
      </c>
      <c r="V50" s="40" t="str">
        <f t="shared" si="8"/>
        <v>Normal</v>
      </c>
      <c r="W50" s="40">
        <f t="shared" si="9"/>
        <v>0</v>
      </c>
      <c r="X50" s="40">
        <f t="shared" si="10"/>
        <v>0</v>
      </c>
      <c r="Y50" s="40">
        <f t="shared" si="11"/>
        <v>0</v>
      </c>
      <c r="Z50" s="40">
        <f t="shared" si="12"/>
        <v>0</v>
      </c>
      <c r="AA50" s="40">
        <f t="shared" si="13"/>
        <v>1</v>
      </c>
      <c r="AB50" s="40">
        <f t="shared" si="14"/>
        <v>0</v>
      </c>
      <c r="AC50" s="41" t="s">
        <v>132</v>
      </c>
      <c r="AD50" s="41" t="s">
        <v>307</v>
      </c>
      <c r="AE50" s="41" t="s">
        <v>432</v>
      </c>
      <c r="AF50" s="41" t="s">
        <v>216</v>
      </c>
      <c r="AG50" s="41" t="s">
        <v>56</v>
      </c>
      <c r="AH50" s="41" t="s">
        <v>56</v>
      </c>
      <c r="AI50" s="41" t="s">
        <v>56</v>
      </c>
      <c r="AJ50" s="41" t="s">
        <v>160</v>
      </c>
      <c r="AK50" s="41" t="s">
        <v>56</v>
      </c>
    </row>
    <row r="51" spans="1:37" s="41" customFormat="1" ht="15.75" hidden="1" thickBot="1" x14ac:dyDescent="0.3">
      <c r="A51" s="11" t="s">
        <v>49</v>
      </c>
      <c r="B51" s="12" t="s">
        <v>216</v>
      </c>
      <c r="C51" s="13" t="s">
        <v>52</v>
      </c>
      <c r="D51" s="14" t="s">
        <v>47</v>
      </c>
      <c r="E51" s="13" t="s">
        <v>879</v>
      </c>
      <c r="F51" s="4" t="s">
        <v>365</v>
      </c>
      <c r="G51" s="4" t="s">
        <v>184</v>
      </c>
      <c r="H51" s="15">
        <v>43090.625231481485</v>
      </c>
      <c r="I51" s="15">
        <v>43105.708333333336</v>
      </c>
      <c r="J51" s="131" t="s">
        <v>1667</v>
      </c>
      <c r="K51" s="45" t="s">
        <v>9</v>
      </c>
      <c r="L51" s="47" t="s">
        <v>7</v>
      </c>
      <c r="M51" s="47" t="s">
        <v>56</v>
      </c>
      <c r="N51" s="9" t="str">
        <f t="shared" si="0"/>
        <v>Standard</v>
      </c>
      <c r="O51" s="10" t="str">
        <f t="shared" si="1"/>
        <v>Successful</v>
      </c>
      <c r="P51" s="10" t="str">
        <f t="shared" si="2"/>
        <v>On Time</v>
      </c>
      <c r="Q51" s="9">
        <f t="shared" si="3"/>
        <v>1</v>
      </c>
      <c r="R51" s="9">
        <f t="shared" si="4"/>
        <v>1</v>
      </c>
      <c r="S51" s="9">
        <f t="shared" si="5"/>
        <v>0</v>
      </c>
      <c r="T51" s="9" t="str">
        <f t="shared" si="6"/>
        <v>January</v>
      </c>
      <c r="U51" s="40">
        <f t="shared" si="7"/>
        <v>0</v>
      </c>
      <c r="V51" s="40" t="str">
        <f t="shared" si="8"/>
        <v>Normal</v>
      </c>
      <c r="W51" s="40">
        <f t="shared" si="9"/>
        <v>0</v>
      </c>
      <c r="X51" s="40">
        <f t="shared" si="10"/>
        <v>0</v>
      </c>
      <c r="Y51" s="40">
        <f t="shared" si="11"/>
        <v>0</v>
      </c>
      <c r="Z51" s="40">
        <f t="shared" si="12"/>
        <v>0</v>
      </c>
      <c r="AA51" s="40">
        <f t="shared" si="13"/>
        <v>1</v>
      </c>
      <c r="AB51" s="40">
        <f t="shared" si="14"/>
        <v>0</v>
      </c>
      <c r="AC51" s="41" t="s">
        <v>132</v>
      </c>
      <c r="AD51" s="41" t="s">
        <v>339</v>
      </c>
      <c r="AE51" s="41" t="s">
        <v>432</v>
      </c>
      <c r="AF51" s="41" t="s">
        <v>216</v>
      </c>
      <c r="AG51" s="41" t="s">
        <v>56</v>
      </c>
      <c r="AH51" s="41" t="s">
        <v>56</v>
      </c>
      <c r="AI51" s="41" t="s">
        <v>56</v>
      </c>
      <c r="AJ51" s="41" t="s">
        <v>160</v>
      </c>
      <c r="AK51" s="41" t="s">
        <v>56</v>
      </c>
    </row>
    <row r="52" spans="1:37" s="41" customFormat="1" ht="15.75" hidden="1" thickBot="1" x14ac:dyDescent="0.3">
      <c r="A52" s="11" t="s">
        <v>49</v>
      </c>
      <c r="B52" s="12" t="s">
        <v>216</v>
      </c>
      <c r="C52" s="13" t="s">
        <v>46</v>
      </c>
      <c r="D52" s="14" t="s">
        <v>47</v>
      </c>
      <c r="E52" s="13" t="s">
        <v>880</v>
      </c>
      <c r="F52" s="4" t="s">
        <v>75</v>
      </c>
      <c r="G52" s="4" t="s">
        <v>738</v>
      </c>
      <c r="H52" s="15">
        <v>43107.25</v>
      </c>
      <c r="I52" s="15">
        <v>43107.979166666664</v>
      </c>
      <c r="J52" s="131" t="s">
        <v>1668</v>
      </c>
      <c r="K52" s="45" t="s">
        <v>9</v>
      </c>
      <c r="L52" s="47" t="s">
        <v>7</v>
      </c>
      <c r="M52" s="47" t="s">
        <v>56</v>
      </c>
      <c r="N52" s="9" t="str">
        <f t="shared" si="0"/>
        <v>Minor</v>
      </c>
      <c r="O52" s="10" t="str">
        <f t="shared" si="1"/>
        <v>Successful</v>
      </c>
      <c r="P52" s="10" t="str">
        <f t="shared" si="2"/>
        <v>On Time</v>
      </c>
      <c r="Q52" s="9">
        <f t="shared" si="3"/>
        <v>1</v>
      </c>
      <c r="R52" s="9">
        <f t="shared" si="4"/>
        <v>1</v>
      </c>
      <c r="S52" s="9">
        <f t="shared" si="5"/>
        <v>0</v>
      </c>
      <c r="T52" s="9" t="str">
        <f t="shared" si="6"/>
        <v>January</v>
      </c>
      <c r="U52" s="40">
        <f t="shared" si="7"/>
        <v>0</v>
      </c>
      <c r="V52" s="40" t="str">
        <f t="shared" si="8"/>
        <v>Normal</v>
      </c>
      <c r="W52" s="40">
        <f t="shared" si="9"/>
        <v>0</v>
      </c>
      <c r="X52" s="40">
        <f t="shared" si="10"/>
        <v>0</v>
      </c>
      <c r="Y52" s="40">
        <f t="shared" si="11"/>
        <v>0</v>
      </c>
      <c r="Z52" s="40">
        <f t="shared" si="12"/>
        <v>0</v>
      </c>
      <c r="AA52" s="40">
        <f t="shared" si="13"/>
        <v>1</v>
      </c>
      <c r="AB52" s="40">
        <f t="shared" si="14"/>
        <v>0</v>
      </c>
      <c r="AC52" s="41" t="s">
        <v>132</v>
      </c>
      <c r="AD52" s="41" t="s">
        <v>280</v>
      </c>
      <c r="AE52" s="41" t="s">
        <v>323</v>
      </c>
      <c r="AF52" s="41" t="s">
        <v>216</v>
      </c>
      <c r="AG52" s="41" t="s">
        <v>56</v>
      </c>
      <c r="AH52" s="41" t="s">
        <v>56</v>
      </c>
      <c r="AI52" s="41" t="s">
        <v>56</v>
      </c>
      <c r="AJ52" s="41" t="s">
        <v>160</v>
      </c>
      <c r="AK52" s="41" t="s">
        <v>56</v>
      </c>
    </row>
    <row r="53" spans="1:37" s="41" customFormat="1" ht="15.75" hidden="1" thickBot="1" x14ac:dyDescent="0.3">
      <c r="A53" s="11" t="s">
        <v>239</v>
      </c>
      <c r="B53" s="12" t="s">
        <v>216</v>
      </c>
      <c r="C53" s="13" t="s">
        <v>52</v>
      </c>
      <c r="D53" s="14" t="s">
        <v>47</v>
      </c>
      <c r="E53" s="13" t="s">
        <v>881</v>
      </c>
      <c r="F53" s="4" t="s">
        <v>328</v>
      </c>
      <c r="G53" s="4" t="s">
        <v>353</v>
      </c>
      <c r="H53" s="15">
        <v>43102.583333333336</v>
      </c>
      <c r="I53" s="15">
        <v>43106.666666666664</v>
      </c>
      <c r="J53" s="131" t="s">
        <v>1669</v>
      </c>
      <c r="K53" s="45" t="s">
        <v>9</v>
      </c>
      <c r="L53" s="47" t="s">
        <v>7</v>
      </c>
      <c r="M53" s="47" t="s">
        <v>56</v>
      </c>
      <c r="N53" s="9" t="str">
        <f t="shared" si="0"/>
        <v>Standard</v>
      </c>
      <c r="O53" s="10" t="str">
        <f t="shared" si="1"/>
        <v>Successful</v>
      </c>
      <c r="P53" s="10" t="str">
        <f t="shared" si="2"/>
        <v>On Time</v>
      </c>
      <c r="Q53" s="9">
        <f t="shared" si="3"/>
        <v>1</v>
      </c>
      <c r="R53" s="9">
        <f t="shared" si="4"/>
        <v>1</v>
      </c>
      <c r="S53" s="9">
        <f t="shared" si="5"/>
        <v>0</v>
      </c>
      <c r="T53" s="9" t="str">
        <f t="shared" si="6"/>
        <v>January</v>
      </c>
      <c r="U53" s="40">
        <f t="shared" si="7"/>
        <v>0</v>
      </c>
      <c r="V53" s="40" t="str">
        <f t="shared" si="8"/>
        <v>Normal</v>
      </c>
      <c r="W53" s="40">
        <f t="shared" si="9"/>
        <v>0</v>
      </c>
      <c r="X53" s="40">
        <f t="shared" si="10"/>
        <v>0</v>
      </c>
      <c r="Y53" s="40">
        <f t="shared" si="11"/>
        <v>0</v>
      </c>
      <c r="Z53" s="40">
        <f t="shared" si="12"/>
        <v>0</v>
      </c>
      <c r="AA53" s="40">
        <f t="shared" si="13"/>
        <v>1</v>
      </c>
      <c r="AB53" s="40">
        <f t="shared" si="14"/>
        <v>0</v>
      </c>
      <c r="AC53" s="41" t="s">
        <v>537</v>
      </c>
      <c r="AD53" s="41" t="s">
        <v>515</v>
      </c>
      <c r="AE53" s="41" t="s">
        <v>424</v>
      </c>
      <c r="AF53" s="41" t="s">
        <v>216</v>
      </c>
      <c r="AG53" s="41" t="s">
        <v>56</v>
      </c>
      <c r="AH53" s="41" t="s">
        <v>56</v>
      </c>
      <c r="AI53" s="41" t="s">
        <v>56</v>
      </c>
      <c r="AJ53" s="41" t="s">
        <v>160</v>
      </c>
      <c r="AK53" s="41" t="s">
        <v>56</v>
      </c>
    </row>
    <row r="54" spans="1:37" s="41" customFormat="1" ht="15.75" hidden="1" thickBot="1" x14ac:dyDescent="0.3">
      <c r="A54" s="11" t="s">
        <v>49</v>
      </c>
      <c r="B54" s="12" t="s">
        <v>219</v>
      </c>
      <c r="C54" s="13" t="s">
        <v>46</v>
      </c>
      <c r="D54" s="14" t="s">
        <v>47</v>
      </c>
      <c r="E54" s="13" t="s">
        <v>882</v>
      </c>
      <c r="F54" s="4" t="s">
        <v>91</v>
      </c>
      <c r="G54" s="4" t="s">
        <v>608</v>
      </c>
      <c r="H54" s="15">
        <v>43105.958333333336</v>
      </c>
      <c r="I54" s="15">
        <v>43106.041666666664</v>
      </c>
      <c r="J54" s="131" t="s">
        <v>740</v>
      </c>
      <c r="K54" s="45" t="s">
        <v>9</v>
      </c>
      <c r="L54" s="47" t="s">
        <v>7</v>
      </c>
      <c r="M54" s="47" t="s">
        <v>56</v>
      </c>
      <c r="N54" s="9" t="str">
        <f t="shared" si="0"/>
        <v>Minor</v>
      </c>
      <c r="O54" s="10" t="str">
        <f t="shared" si="1"/>
        <v>Successful</v>
      </c>
      <c r="P54" s="10" t="str">
        <f t="shared" si="2"/>
        <v>On Time</v>
      </c>
      <c r="Q54" s="9">
        <f t="shared" si="3"/>
        <v>1</v>
      </c>
      <c r="R54" s="9">
        <f t="shared" si="4"/>
        <v>1</v>
      </c>
      <c r="S54" s="9">
        <f t="shared" si="5"/>
        <v>0</v>
      </c>
      <c r="T54" s="9" t="str">
        <f t="shared" si="6"/>
        <v>January</v>
      </c>
      <c r="U54" s="40">
        <f t="shared" si="7"/>
        <v>0</v>
      </c>
      <c r="V54" s="40" t="str">
        <f t="shared" si="8"/>
        <v>Normal</v>
      </c>
      <c r="W54" s="40">
        <f t="shared" si="9"/>
        <v>0</v>
      </c>
      <c r="X54" s="40">
        <f t="shared" si="10"/>
        <v>0</v>
      </c>
      <c r="Y54" s="40">
        <f t="shared" si="11"/>
        <v>0</v>
      </c>
      <c r="Z54" s="40">
        <f t="shared" si="12"/>
        <v>0</v>
      </c>
      <c r="AA54" s="40">
        <f t="shared" si="13"/>
        <v>1</v>
      </c>
      <c r="AB54" s="40">
        <f t="shared" si="14"/>
        <v>0</v>
      </c>
      <c r="AC54" s="41" t="s">
        <v>132</v>
      </c>
      <c r="AD54" s="41" t="s">
        <v>747</v>
      </c>
      <c r="AE54" s="41" t="s">
        <v>219</v>
      </c>
      <c r="AF54" s="41" t="s">
        <v>219</v>
      </c>
      <c r="AG54" s="41" t="s">
        <v>56</v>
      </c>
      <c r="AH54" s="41" t="s">
        <v>56</v>
      </c>
      <c r="AI54" s="41" t="s">
        <v>56</v>
      </c>
      <c r="AJ54" s="41" t="s">
        <v>160</v>
      </c>
      <c r="AK54" s="41" t="s">
        <v>56</v>
      </c>
    </row>
    <row r="55" spans="1:37" s="41" customFormat="1" ht="15.75" hidden="1" thickBot="1" x14ac:dyDescent="0.3">
      <c r="A55" s="11" t="s">
        <v>49</v>
      </c>
      <c r="B55" s="12" t="s">
        <v>8</v>
      </c>
      <c r="C55" s="13" t="s">
        <v>46</v>
      </c>
      <c r="D55" s="14" t="s">
        <v>47</v>
      </c>
      <c r="E55" s="13" t="s">
        <v>883</v>
      </c>
      <c r="F55" s="4" t="s">
        <v>77</v>
      </c>
      <c r="G55" s="4" t="s">
        <v>197</v>
      </c>
      <c r="H55" s="15">
        <v>43106</v>
      </c>
      <c r="I55" s="15">
        <v>43106.5</v>
      </c>
      <c r="J55" s="131" t="s">
        <v>1670</v>
      </c>
      <c r="K55" s="45" t="s">
        <v>9</v>
      </c>
      <c r="L55" s="47" t="s">
        <v>7</v>
      </c>
      <c r="M55" s="47" t="s">
        <v>56</v>
      </c>
      <c r="N55" s="9" t="str">
        <f t="shared" si="0"/>
        <v>Minor</v>
      </c>
      <c r="O55" s="10" t="str">
        <f t="shared" si="1"/>
        <v>Successful</v>
      </c>
      <c r="P55" s="10" t="str">
        <f t="shared" si="2"/>
        <v>On Time</v>
      </c>
      <c r="Q55" s="9">
        <f t="shared" si="3"/>
        <v>1</v>
      </c>
      <c r="R55" s="9">
        <f t="shared" si="4"/>
        <v>1</v>
      </c>
      <c r="S55" s="9">
        <f t="shared" si="5"/>
        <v>0</v>
      </c>
      <c r="T55" s="9" t="str">
        <f t="shared" si="6"/>
        <v>January</v>
      </c>
      <c r="U55" s="40">
        <f t="shared" si="7"/>
        <v>0</v>
      </c>
      <c r="V55" s="40" t="str">
        <f t="shared" si="8"/>
        <v>Normal</v>
      </c>
      <c r="W55" s="40">
        <f t="shared" si="9"/>
        <v>0</v>
      </c>
      <c r="X55" s="40">
        <f t="shared" si="10"/>
        <v>0</v>
      </c>
      <c r="Y55" s="40">
        <f t="shared" si="11"/>
        <v>0</v>
      </c>
      <c r="Z55" s="40">
        <f t="shared" si="12"/>
        <v>0</v>
      </c>
      <c r="AA55" s="40">
        <f t="shared" si="13"/>
        <v>1</v>
      </c>
      <c r="AB55" s="40">
        <f t="shared" si="14"/>
        <v>0</v>
      </c>
      <c r="AC55" s="41" t="s">
        <v>132</v>
      </c>
      <c r="AD55" s="41" t="s">
        <v>280</v>
      </c>
      <c r="AE55" s="41" t="s">
        <v>259</v>
      </c>
      <c r="AF55" s="41" t="s">
        <v>8</v>
      </c>
      <c r="AG55" s="41" t="s">
        <v>56</v>
      </c>
      <c r="AH55" s="41" t="s">
        <v>56</v>
      </c>
      <c r="AI55" s="41" t="s">
        <v>56</v>
      </c>
      <c r="AJ55" s="41" t="s">
        <v>160</v>
      </c>
      <c r="AK55" s="41" t="s">
        <v>56</v>
      </c>
    </row>
    <row r="56" spans="1:37" s="41" customFormat="1" ht="15.75" hidden="1" thickBot="1" x14ac:dyDescent="0.3">
      <c r="A56" s="11" t="s">
        <v>49</v>
      </c>
      <c r="B56" s="12" t="s">
        <v>8</v>
      </c>
      <c r="C56" s="13" t="s">
        <v>46</v>
      </c>
      <c r="D56" s="14" t="s">
        <v>47</v>
      </c>
      <c r="E56" s="13" t="s">
        <v>884</v>
      </c>
      <c r="F56" s="4" t="s">
        <v>76</v>
      </c>
      <c r="G56" s="4" t="s">
        <v>1585</v>
      </c>
      <c r="H56" s="15">
        <v>43105.8125</v>
      </c>
      <c r="I56" s="15">
        <v>43105.958333333336</v>
      </c>
      <c r="J56" s="131" t="s">
        <v>1671</v>
      </c>
      <c r="K56" s="45" t="s">
        <v>9</v>
      </c>
      <c r="L56" s="47" t="s">
        <v>7</v>
      </c>
      <c r="M56" s="47" t="s">
        <v>56</v>
      </c>
      <c r="N56" s="9" t="str">
        <f t="shared" si="0"/>
        <v>Minor</v>
      </c>
      <c r="O56" s="10" t="str">
        <f t="shared" si="1"/>
        <v>Successful</v>
      </c>
      <c r="P56" s="10" t="str">
        <f t="shared" si="2"/>
        <v>On Time</v>
      </c>
      <c r="Q56" s="9">
        <f t="shared" si="3"/>
        <v>1</v>
      </c>
      <c r="R56" s="9">
        <f t="shared" si="4"/>
        <v>1</v>
      </c>
      <c r="S56" s="9">
        <f t="shared" si="5"/>
        <v>0</v>
      </c>
      <c r="T56" s="9" t="str">
        <f t="shared" si="6"/>
        <v>January</v>
      </c>
      <c r="U56" s="40">
        <f t="shared" si="7"/>
        <v>0</v>
      </c>
      <c r="V56" s="40" t="str">
        <f t="shared" si="8"/>
        <v>Normal</v>
      </c>
      <c r="W56" s="40">
        <f t="shared" si="9"/>
        <v>0</v>
      </c>
      <c r="X56" s="40">
        <f t="shared" si="10"/>
        <v>0</v>
      </c>
      <c r="Y56" s="40">
        <f t="shared" si="11"/>
        <v>0</v>
      </c>
      <c r="Z56" s="40">
        <f t="shared" si="12"/>
        <v>1</v>
      </c>
      <c r="AA56" s="40">
        <f t="shared" si="13"/>
        <v>1</v>
      </c>
      <c r="AB56" s="40">
        <f t="shared" si="14"/>
        <v>0</v>
      </c>
      <c r="AC56" s="41" t="s">
        <v>132</v>
      </c>
      <c r="AD56" s="41" t="s">
        <v>280</v>
      </c>
      <c r="AE56" s="41" t="s">
        <v>259</v>
      </c>
      <c r="AF56" s="41" t="s">
        <v>8</v>
      </c>
      <c r="AG56" s="41" t="s">
        <v>56</v>
      </c>
      <c r="AH56" s="41" t="s">
        <v>56</v>
      </c>
      <c r="AI56" s="41" t="s">
        <v>160</v>
      </c>
      <c r="AJ56" s="41" t="s">
        <v>160</v>
      </c>
      <c r="AK56" s="41" t="s">
        <v>56</v>
      </c>
    </row>
    <row r="57" spans="1:37" s="41" customFormat="1" ht="15.75" hidden="1" thickBot="1" x14ac:dyDescent="0.3">
      <c r="A57" s="11" t="s">
        <v>45</v>
      </c>
      <c r="B57" s="12" t="s">
        <v>216</v>
      </c>
      <c r="C57" s="13" t="s">
        <v>52</v>
      </c>
      <c r="D57" s="14" t="s">
        <v>47</v>
      </c>
      <c r="E57" s="13" t="s">
        <v>885</v>
      </c>
      <c r="F57" s="4" t="s">
        <v>326</v>
      </c>
      <c r="G57" s="4" t="s">
        <v>352</v>
      </c>
      <c r="H57" s="15">
        <v>43098.75</v>
      </c>
      <c r="I57" s="15">
        <v>43105.75</v>
      </c>
      <c r="J57" s="131" t="s">
        <v>1672</v>
      </c>
      <c r="K57" s="45" t="s">
        <v>9</v>
      </c>
      <c r="L57" s="47" t="s">
        <v>7</v>
      </c>
      <c r="M57" s="47" t="s">
        <v>56</v>
      </c>
      <c r="N57" s="9" t="str">
        <f t="shared" si="0"/>
        <v>Standard</v>
      </c>
      <c r="O57" s="10" t="str">
        <f t="shared" si="1"/>
        <v>Successful</v>
      </c>
      <c r="P57" s="10" t="str">
        <f t="shared" si="2"/>
        <v>On Time</v>
      </c>
      <c r="Q57" s="9">
        <f t="shared" si="3"/>
        <v>1</v>
      </c>
      <c r="R57" s="9">
        <f t="shared" si="4"/>
        <v>1</v>
      </c>
      <c r="S57" s="9">
        <f t="shared" si="5"/>
        <v>0</v>
      </c>
      <c r="T57" s="9" t="str">
        <f t="shared" si="6"/>
        <v>January</v>
      </c>
      <c r="U57" s="40">
        <f t="shared" si="7"/>
        <v>0</v>
      </c>
      <c r="V57" s="40" t="str">
        <f t="shared" si="8"/>
        <v>Normal</v>
      </c>
      <c r="W57" s="40">
        <f t="shared" si="9"/>
        <v>0</v>
      </c>
      <c r="X57" s="40">
        <f t="shared" si="10"/>
        <v>0</v>
      </c>
      <c r="Y57" s="40">
        <f t="shared" si="11"/>
        <v>0</v>
      </c>
      <c r="Z57" s="40">
        <f t="shared" si="12"/>
        <v>0</v>
      </c>
      <c r="AA57" s="40">
        <f t="shared" si="13"/>
        <v>1</v>
      </c>
      <c r="AB57" s="40">
        <f t="shared" si="14"/>
        <v>0</v>
      </c>
      <c r="AC57" s="41" t="s">
        <v>823</v>
      </c>
      <c r="AD57" s="41" t="s">
        <v>465</v>
      </c>
      <c r="AE57" s="41" t="s">
        <v>258</v>
      </c>
      <c r="AF57" s="41" t="s">
        <v>216</v>
      </c>
      <c r="AG57" s="41" t="s">
        <v>56</v>
      </c>
      <c r="AH57" s="41" t="s">
        <v>56</v>
      </c>
      <c r="AI57" s="41" t="s">
        <v>56</v>
      </c>
      <c r="AJ57" s="41" t="s">
        <v>160</v>
      </c>
      <c r="AK57" s="41" t="s">
        <v>56</v>
      </c>
    </row>
    <row r="58" spans="1:37" s="41" customFormat="1" ht="15.75" hidden="1" thickBot="1" x14ac:dyDescent="0.3">
      <c r="A58" s="11" t="s">
        <v>45</v>
      </c>
      <c r="B58" s="12" t="s">
        <v>216</v>
      </c>
      <c r="C58" s="13" t="s">
        <v>52</v>
      </c>
      <c r="D58" s="14" t="s">
        <v>47</v>
      </c>
      <c r="E58" s="13" t="s">
        <v>886</v>
      </c>
      <c r="F58" s="4" t="s">
        <v>241</v>
      </c>
      <c r="G58" s="4" t="s">
        <v>229</v>
      </c>
      <c r="H58" s="15">
        <v>43106.541666666664</v>
      </c>
      <c r="I58" s="15">
        <v>43107.291666666664</v>
      </c>
      <c r="J58" s="131" t="s">
        <v>803</v>
      </c>
      <c r="K58" s="45" t="s">
        <v>9</v>
      </c>
      <c r="L58" s="47" t="s">
        <v>7</v>
      </c>
      <c r="M58" s="47" t="s">
        <v>56</v>
      </c>
      <c r="N58" s="9" t="str">
        <f t="shared" si="0"/>
        <v>Standard</v>
      </c>
      <c r="O58" s="10" t="str">
        <f t="shared" si="1"/>
        <v>Successful</v>
      </c>
      <c r="P58" s="10" t="str">
        <f t="shared" si="2"/>
        <v>On Time</v>
      </c>
      <c r="Q58" s="9">
        <f t="shared" si="3"/>
        <v>1</v>
      </c>
      <c r="R58" s="9">
        <f t="shared" si="4"/>
        <v>1</v>
      </c>
      <c r="S58" s="9">
        <f t="shared" si="5"/>
        <v>0</v>
      </c>
      <c r="T58" s="9" t="str">
        <f t="shared" si="6"/>
        <v>January</v>
      </c>
      <c r="U58" s="40">
        <f t="shared" si="7"/>
        <v>0</v>
      </c>
      <c r="V58" s="40" t="str">
        <f t="shared" si="8"/>
        <v>Normal</v>
      </c>
      <c r="W58" s="40">
        <f t="shared" si="9"/>
        <v>0</v>
      </c>
      <c r="X58" s="40">
        <f t="shared" si="10"/>
        <v>0</v>
      </c>
      <c r="Y58" s="40">
        <f t="shared" si="11"/>
        <v>0</v>
      </c>
      <c r="Z58" s="40">
        <f t="shared" si="12"/>
        <v>0</v>
      </c>
      <c r="AA58" s="40">
        <f t="shared" si="13"/>
        <v>1</v>
      </c>
      <c r="AB58" s="40">
        <f t="shared" si="14"/>
        <v>0</v>
      </c>
      <c r="AC58" s="41" t="s">
        <v>823</v>
      </c>
      <c r="AD58" s="41" t="s">
        <v>298</v>
      </c>
      <c r="AE58" s="41" t="s">
        <v>425</v>
      </c>
      <c r="AF58" s="41" t="s">
        <v>216</v>
      </c>
      <c r="AG58" s="41" t="s">
        <v>56</v>
      </c>
      <c r="AH58" s="41" t="s">
        <v>56</v>
      </c>
      <c r="AI58" s="41" t="s">
        <v>56</v>
      </c>
      <c r="AJ58" s="41" t="s">
        <v>160</v>
      </c>
      <c r="AK58" s="41" t="s">
        <v>56</v>
      </c>
    </row>
    <row r="59" spans="1:37" s="41" customFormat="1" ht="15.75" hidden="1" thickBot="1" x14ac:dyDescent="0.3">
      <c r="A59" s="11" t="s">
        <v>45</v>
      </c>
      <c r="B59" s="12" t="s">
        <v>216</v>
      </c>
      <c r="C59" s="13" t="s">
        <v>52</v>
      </c>
      <c r="D59" s="14" t="s">
        <v>47</v>
      </c>
      <c r="E59" s="13" t="s">
        <v>887</v>
      </c>
      <c r="F59" s="4" t="s">
        <v>273</v>
      </c>
      <c r="G59" s="4" t="s">
        <v>655</v>
      </c>
      <c r="H59" s="15">
        <v>43105.958333333336</v>
      </c>
      <c r="I59" s="15">
        <v>43106.291666666664</v>
      </c>
      <c r="J59" s="131" t="s">
        <v>511</v>
      </c>
      <c r="K59" s="45" t="s">
        <v>9</v>
      </c>
      <c r="L59" s="47" t="s">
        <v>7</v>
      </c>
      <c r="M59" s="47" t="s">
        <v>56</v>
      </c>
      <c r="N59" s="9" t="str">
        <f t="shared" si="0"/>
        <v>Standard</v>
      </c>
      <c r="O59" s="10" t="str">
        <f t="shared" si="1"/>
        <v>Successful</v>
      </c>
      <c r="P59" s="10" t="str">
        <f t="shared" si="2"/>
        <v>On Time</v>
      </c>
      <c r="Q59" s="9">
        <f t="shared" si="3"/>
        <v>1</v>
      </c>
      <c r="R59" s="9">
        <f t="shared" si="4"/>
        <v>1</v>
      </c>
      <c r="S59" s="9">
        <f t="shared" si="5"/>
        <v>0</v>
      </c>
      <c r="T59" s="9" t="str">
        <f t="shared" si="6"/>
        <v>January</v>
      </c>
      <c r="U59" s="40">
        <f t="shared" si="7"/>
        <v>0</v>
      </c>
      <c r="V59" s="40" t="str">
        <f t="shared" si="8"/>
        <v>Normal</v>
      </c>
      <c r="W59" s="40">
        <f t="shared" si="9"/>
        <v>0</v>
      </c>
      <c r="X59" s="40">
        <f t="shared" si="10"/>
        <v>0</v>
      </c>
      <c r="Y59" s="40">
        <f t="shared" si="11"/>
        <v>0</v>
      </c>
      <c r="Z59" s="40">
        <f t="shared" si="12"/>
        <v>0</v>
      </c>
      <c r="AA59" s="40">
        <f t="shared" si="13"/>
        <v>1</v>
      </c>
      <c r="AB59" s="40">
        <f t="shared" si="14"/>
        <v>0</v>
      </c>
      <c r="AC59" s="41" t="s">
        <v>823</v>
      </c>
      <c r="AD59" s="41" t="s">
        <v>348</v>
      </c>
      <c r="AE59" s="41" t="s">
        <v>264</v>
      </c>
      <c r="AF59" s="41" t="s">
        <v>216</v>
      </c>
      <c r="AG59" s="41" t="s">
        <v>56</v>
      </c>
      <c r="AH59" s="41" t="s">
        <v>56</v>
      </c>
      <c r="AI59" s="41" t="s">
        <v>56</v>
      </c>
      <c r="AJ59" s="41" t="s">
        <v>160</v>
      </c>
      <c r="AK59" s="41" t="s">
        <v>56</v>
      </c>
    </row>
    <row r="60" spans="1:37" s="41" customFormat="1" ht="15.75" hidden="1" thickBot="1" x14ac:dyDescent="0.3">
      <c r="A60" s="11" t="s">
        <v>45</v>
      </c>
      <c r="B60" s="12" t="s">
        <v>216</v>
      </c>
      <c r="C60" s="13" t="s">
        <v>52</v>
      </c>
      <c r="D60" s="14" t="s">
        <v>47</v>
      </c>
      <c r="E60" s="13" t="s">
        <v>888</v>
      </c>
      <c r="F60" s="4" t="s">
        <v>326</v>
      </c>
      <c r="G60" s="4" t="s">
        <v>193</v>
      </c>
      <c r="H60" s="15">
        <v>43105.708333333336</v>
      </c>
      <c r="I60" s="15">
        <v>43107.916666666664</v>
      </c>
      <c r="J60" s="131" t="s">
        <v>713</v>
      </c>
      <c r="K60" s="45" t="s">
        <v>9</v>
      </c>
      <c r="L60" s="47" t="s">
        <v>7</v>
      </c>
      <c r="M60" s="47" t="s">
        <v>56</v>
      </c>
      <c r="N60" s="9" t="str">
        <f t="shared" si="0"/>
        <v>Standard</v>
      </c>
      <c r="O60" s="10" t="str">
        <f t="shared" si="1"/>
        <v>Successful</v>
      </c>
      <c r="P60" s="10" t="str">
        <f t="shared" si="2"/>
        <v>On Time</v>
      </c>
      <c r="Q60" s="9">
        <f t="shared" si="3"/>
        <v>1</v>
      </c>
      <c r="R60" s="9">
        <f t="shared" si="4"/>
        <v>1</v>
      </c>
      <c r="S60" s="9">
        <f t="shared" si="5"/>
        <v>0</v>
      </c>
      <c r="T60" s="9" t="str">
        <f t="shared" si="6"/>
        <v>January</v>
      </c>
      <c r="U60" s="40">
        <f t="shared" si="7"/>
        <v>0</v>
      </c>
      <c r="V60" s="40" t="str">
        <f t="shared" si="8"/>
        <v>Normal</v>
      </c>
      <c r="W60" s="40">
        <f t="shared" si="9"/>
        <v>0</v>
      </c>
      <c r="X60" s="40">
        <f t="shared" si="10"/>
        <v>0</v>
      </c>
      <c r="Y60" s="40">
        <f t="shared" si="11"/>
        <v>0</v>
      </c>
      <c r="Z60" s="40">
        <f t="shared" si="12"/>
        <v>0</v>
      </c>
      <c r="AA60" s="40">
        <f t="shared" si="13"/>
        <v>1</v>
      </c>
      <c r="AB60" s="40">
        <f t="shared" si="14"/>
        <v>0</v>
      </c>
      <c r="AC60" s="41" t="s">
        <v>823</v>
      </c>
      <c r="AD60" s="41" t="s">
        <v>347</v>
      </c>
      <c r="AE60" s="41" t="s">
        <v>258</v>
      </c>
      <c r="AF60" s="41" t="s">
        <v>216</v>
      </c>
      <c r="AG60" s="41" t="s">
        <v>56</v>
      </c>
      <c r="AH60" s="41" t="s">
        <v>56</v>
      </c>
      <c r="AI60" s="41" t="s">
        <v>56</v>
      </c>
      <c r="AJ60" s="41" t="s">
        <v>160</v>
      </c>
      <c r="AK60" s="41" t="s">
        <v>56</v>
      </c>
    </row>
    <row r="61" spans="1:37" s="41" customFormat="1" ht="15.75" hidden="1" thickBot="1" x14ac:dyDescent="0.3">
      <c r="A61" s="11" t="s">
        <v>45</v>
      </c>
      <c r="B61" s="12" t="s">
        <v>216</v>
      </c>
      <c r="C61" s="13" t="s">
        <v>52</v>
      </c>
      <c r="D61" s="14" t="s">
        <v>47</v>
      </c>
      <c r="E61" s="13" t="s">
        <v>889</v>
      </c>
      <c r="F61" s="4" t="s">
        <v>326</v>
      </c>
      <c r="G61" s="4" t="s">
        <v>193</v>
      </c>
      <c r="H61" s="15">
        <v>43105.75</v>
      </c>
      <c r="I61" s="15">
        <v>43106.416666666664</v>
      </c>
      <c r="J61" s="131" t="s">
        <v>595</v>
      </c>
      <c r="K61" s="45" t="s">
        <v>9</v>
      </c>
      <c r="L61" s="47" t="s">
        <v>7</v>
      </c>
      <c r="M61" s="47" t="s">
        <v>56</v>
      </c>
      <c r="N61" s="9" t="str">
        <f t="shared" si="0"/>
        <v>Standard</v>
      </c>
      <c r="O61" s="10" t="str">
        <f t="shared" si="1"/>
        <v>Successful</v>
      </c>
      <c r="P61" s="10" t="str">
        <f t="shared" si="2"/>
        <v>On Time</v>
      </c>
      <c r="Q61" s="9">
        <f t="shared" si="3"/>
        <v>1</v>
      </c>
      <c r="R61" s="9">
        <f t="shared" si="4"/>
        <v>1</v>
      </c>
      <c r="S61" s="9">
        <f t="shared" si="5"/>
        <v>0</v>
      </c>
      <c r="T61" s="9" t="str">
        <f t="shared" si="6"/>
        <v>January</v>
      </c>
      <c r="U61" s="40">
        <f t="shared" si="7"/>
        <v>0</v>
      </c>
      <c r="V61" s="40" t="str">
        <f t="shared" si="8"/>
        <v>Normal</v>
      </c>
      <c r="W61" s="40">
        <f t="shared" si="9"/>
        <v>0</v>
      </c>
      <c r="X61" s="40">
        <f t="shared" si="10"/>
        <v>0</v>
      </c>
      <c r="Y61" s="40">
        <f t="shared" si="11"/>
        <v>0</v>
      </c>
      <c r="Z61" s="40">
        <f t="shared" si="12"/>
        <v>0</v>
      </c>
      <c r="AA61" s="40">
        <f t="shared" si="13"/>
        <v>1</v>
      </c>
      <c r="AB61" s="40">
        <f t="shared" si="14"/>
        <v>0</v>
      </c>
      <c r="AC61" s="41" t="s">
        <v>823</v>
      </c>
      <c r="AD61" s="41" t="s">
        <v>724</v>
      </c>
      <c r="AE61" s="41" t="s">
        <v>258</v>
      </c>
      <c r="AF61" s="41" t="s">
        <v>216</v>
      </c>
      <c r="AG61" s="41" t="s">
        <v>56</v>
      </c>
      <c r="AH61" s="41" t="s">
        <v>56</v>
      </c>
      <c r="AI61" s="41" t="s">
        <v>56</v>
      </c>
      <c r="AJ61" s="41" t="s">
        <v>160</v>
      </c>
      <c r="AK61" s="41" t="s">
        <v>56</v>
      </c>
    </row>
    <row r="62" spans="1:37" s="41" customFormat="1" ht="15.75" hidden="1" thickBot="1" x14ac:dyDescent="0.3">
      <c r="A62" s="11" t="s">
        <v>45</v>
      </c>
      <c r="B62" s="12" t="s">
        <v>8</v>
      </c>
      <c r="C62" s="13" t="s">
        <v>52</v>
      </c>
      <c r="D62" s="14" t="s">
        <v>47</v>
      </c>
      <c r="E62" s="13" t="s">
        <v>890</v>
      </c>
      <c r="F62" s="4" t="s">
        <v>122</v>
      </c>
      <c r="G62" s="4" t="s">
        <v>172</v>
      </c>
      <c r="H62" s="15">
        <v>43107.291666666664</v>
      </c>
      <c r="I62" s="15">
        <v>43107.770833333336</v>
      </c>
      <c r="J62" s="131" t="s">
        <v>1673</v>
      </c>
      <c r="K62" s="45" t="s">
        <v>9</v>
      </c>
      <c r="L62" s="47" t="s">
        <v>7</v>
      </c>
      <c r="M62" s="47" t="s">
        <v>56</v>
      </c>
      <c r="N62" s="9" t="str">
        <f t="shared" si="0"/>
        <v>Standard</v>
      </c>
      <c r="O62" s="10" t="str">
        <f t="shared" si="1"/>
        <v>Successful</v>
      </c>
      <c r="P62" s="10" t="str">
        <f t="shared" si="2"/>
        <v>On Time</v>
      </c>
      <c r="Q62" s="9">
        <f t="shared" si="3"/>
        <v>1</v>
      </c>
      <c r="R62" s="9">
        <f t="shared" si="4"/>
        <v>1</v>
      </c>
      <c r="S62" s="9">
        <f t="shared" si="5"/>
        <v>0</v>
      </c>
      <c r="T62" s="9" t="str">
        <f t="shared" si="6"/>
        <v>January</v>
      </c>
      <c r="U62" s="40">
        <f t="shared" si="7"/>
        <v>0</v>
      </c>
      <c r="V62" s="40" t="str">
        <f t="shared" si="8"/>
        <v>Normal</v>
      </c>
      <c r="W62" s="40">
        <f t="shared" si="9"/>
        <v>0</v>
      </c>
      <c r="X62" s="40">
        <f t="shared" si="10"/>
        <v>0</v>
      </c>
      <c r="Y62" s="40">
        <f t="shared" si="11"/>
        <v>0</v>
      </c>
      <c r="Z62" s="40">
        <f t="shared" si="12"/>
        <v>0</v>
      </c>
      <c r="AA62" s="40">
        <f t="shared" si="13"/>
        <v>1</v>
      </c>
      <c r="AB62" s="40">
        <f t="shared" si="14"/>
        <v>0</v>
      </c>
      <c r="AC62" s="41" t="s">
        <v>823</v>
      </c>
      <c r="AD62" s="41" t="s">
        <v>346</v>
      </c>
      <c r="AE62" s="41" t="s">
        <v>147</v>
      </c>
      <c r="AF62" s="41" t="s">
        <v>8</v>
      </c>
      <c r="AG62" s="41" t="s">
        <v>56</v>
      </c>
      <c r="AH62" s="41" t="s">
        <v>56</v>
      </c>
      <c r="AI62" s="41" t="s">
        <v>56</v>
      </c>
      <c r="AJ62" s="41" t="s">
        <v>160</v>
      </c>
      <c r="AK62" s="41" t="s">
        <v>56</v>
      </c>
    </row>
    <row r="63" spans="1:37" s="41" customFormat="1" ht="15.75" hidden="1" thickBot="1" x14ac:dyDescent="0.3">
      <c r="A63" s="11" t="s">
        <v>53</v>
      </c>
      <c r="B63" s="12" t="s">
        <v>216</v>
      </c>
      <c r="C63" s="13" t="s">
        <v>46</v>
      </c>
      <c r="D63" s="14" t="s">
        <v>47</v>
      </c>
      <c r="E63" s="13" t="s">
        <v>891</v>
      </c>
      <c r="F63" s="4" t="s">
        <v>105</v>
      </c>
      <c r="G63" s="4" t="s">
        <v>161</v>
      </c>
      <c r="H63" s="15">
        <v>43104.625</v>
      </c>
      <c r="I63" s="15">
        <v>43105.875</v>
      </c>
      <c r="J63" s="131" t="s">
        <v>1674</v>
      </c>
      <c r="K63" s="45" t="s">
        <v>9</v>
      </c>
      <c r="L63" s="47" t="s">
        <v>7</v>
      </c>
      <c r="M63" s="47" t="s">
        <v>56</v>
      </c>
      <c r="N63" s="9" t="str">
        <f t="shared" si="0"/>
        <v>Minor</v>
      </c>
      <c r="O63" s="10" t="str">
        <f t="shared" si="1"/>
        <v>Successful</v>
      </c>
      <c r="P63" s="10" t="str">
        <f t="shared" si="2"/>
        <v>On Time</v>
      </c>
      <c r="Q63" s="9">
        <f t="shared" si="3"/>
        <v>1</v>
      </c>
      <c r="R63" s="9">
        <f t="shared" si="4"/>
        <v>1</v>
      </c>
      <c r="S63" s="9">
        <f t="shared" si="5"/>
        <v>0</v>
      </c>
      <c r="T63" s="9" t="str">
        <f t="shared" si="6"/>
        <v>January</v>
      </c>
      <c r="U63" s="40">
        <f t="shared" si="7"/>
        <v>0</v>
      </c>
      <c r="V63" s="40" t="str">
        <f t="shared" si="8"/>
        <v>Normal</v>
      </c>
      <c r="W63" s="40">
        <f t="shared" si="9"/>
        <v>0</v>
      </c>
      <c r="X63" s="40">
        <f t="shared" si="10"/>
        <v>0</v>
      </c>
      <c r="Y63" s="40">
        <f t="shared" si="11"/>
        <v>0</v>
      </c>
      <c r="Z63" s="40">
        <f t="shared" si="12"/>
        <v>0</v>
      </c>
      <c r="AA63" s="40">
        <f t="shared" si="13"/>
        <v>1</v>
      </c>
      <c r="AB63" s="40">
        <f t="shared" si="14"/>
        <v>0</v>
      </c>
      <c r="AC63" s="41" t="s">
        <v>131</v>
      </c>
      <c r="AD63" s="41" t="s">
        <v>280</v>
      </c>
      <c r="AE63" s="41" t="s">
        <v>258</v>
      </c>
      <c r="AF63" s="41" t="s">
        <v>216</v>
      </c>
      <c r="AG63" s="41" t="s">
        <v>56</v>
      </c>
      <c r="AH63" s="41" t="s">
        <v>56</v>
      </c>
      <c r="AI63" s="41" t="s">
        <v>56</v>
      </c>
      <c r="AJ63" s="41" t="s">
        <v>160</v>
      </c>
      <c r="AK63" s="41" t="s">
        <v>56</v>
      </c>
    </row>
    <row r="64" spans="1:37" s="41" customFormat="1" ht="15.75" hidden="1" thickBot="1" x14ac:dyDescent="0.3">
      <c r="A64" s="11" t="s">
        <v>51</v>
      </c>
      <c r="B64" s="12" t="s">
        <v>8</v>
      </c>
      <c r="C64" s="13" t="s">
        <v>52</v>
      </c>
      <c r="D64" s="14" t="s">
        <v>47</v>
      </c>
      <c r="E64" s="13" t="s">
        <v>892</v>
      </c>
      <c r="F64" s="4" t="s">
        <v>155</v>
      </c>
      <c r="G64" s="4" t="s">
        <v>758</v>
      </c>
      <c r="H64" s="15">
        <v>43104.8125</v>
      </c>
      <c r="I64" s="15">
        <v>43104.854166666664</v>
      </c>
      <c r="J64" s="131" t="s">
        <v>712</v>
      </c>
      <c r="K64" s="45" t="s">
        <v>9</v>
      </c>
      <c r="L64" s="47" t="s">
        <v>7</v>
      </c>
      <c r="M64" s="47" t="s">
        <v>56</v>
      </c>
      <c r="N64" s="9" t="str">
        <f t="shared" si="0"/>
        <v>Standard</v>
      </c>
      <c r="O64" s="10" t="str">
        <f t="shared" si="1"/>
        <v>Successful</v>
      </c>
      <c r="P64" s="10" t="str">
        <f t="shared" si="2"/>
        <v>On Time</v>
      </c>
      <c r="Q64" s="9">
        <f t="shared" si="3"/>
        <v>1</v>
      </c>
      <c r="R64" s="9">
        <f t="shared" si="4"/>
        <v>1</v>
      </c>
      <c r="S64" s="9">
        <f t="shared" si="5"/>
        <v>0</v>
      </c>
      <c r="T64" s="9" t="str">
        <f t="shared" si="6"/>
        <v>January</v>
      </c>
      <c r="U64" s="40">
        <f t="shared" si="7"/>
        <v>0</v>
      </c>
      <c r="V64" s="40" t="str">
        <f t="shared" si="8"/>
        <v>Normal</v>
      </c>
      <c r="W64" s="40">
        <f t="shared" si="9"/>
        <v>0</v>
      </c>
      <c r="X64" s="40">
        <f t="shared" si="10"/>
        <v>0</v>
      </c>
      <c r="Y64" s="40">
        <f t="shared" si="11"/>
        <v>0</v>
      </c>
      <c r="Z64" s="40">
        <f t="shared" si="12"/>
        <v>0</v>
      </c>
      <c r="AA64" s="40">
        <f t="shared" si="13"/>
        <v>1</v>
      </c>
      <c r="AB64" s="40">
        <f t="shared" si="14"/>
        <v>0</v>
      </c>
      <c r="AC64" s="41" t="s">
        <v>133</v>
      </c>
      <c r="AD64" s="41" t="s">
        <v>280</v>
      </c>
      <c r="AE64" s="41" t="s">
        <v>259</v>
      </c>
      <c r="AF64" s="41" t="s">
        <v>8</v>
      </c>
      <c r="AG64" s="41" t="s">
        <v>56</v>
      </c>
      <c r="AH64" s="41" t="s">
        <v>56</v>
      </c>
      <c r="AI64" s="41" t="s">
        <v>56</v>
      </c>
      <c r="AJ64" s="41" t="s">
        <v>160</v>
      </c>
      <c r="AK64" s="41" t="s">
        <v>56</v>
      </c>
    </row>
    <row r="65" spans="1:37" s="41" customFormat="1" ht="15.75" hidden="1" thickBot="1" x14ac:dyDescent="0.3">
      <c r="A65" s="11" t="s">
        <v>51</v>
      </c>
      <c r="B65" s="12" t="s">
        <v>216</v>
      </c>
      <c r="C65" s="13" t="s">
        <v>46</v>
      </c>
      <c r="D65" s="14" t="s">
        <v>48</v>
      </c>
      <c r="E65" s="13" t="s">
        <v>893</v>
      </c>
      <c r="F65" s="4" t="s">
        <v>165</v>
      </c>
      <c r="G65" s="4" t="s">
        <v>1586</v>
      </c>
      <c r="H65" s="15">
        <v>43105</v>
      </c>
      <c r="I65" s="15">
        <v>43105.041666666664</v>
      </c>
      <c r="J65" s="131" t="s">
        <v>1675</v>
      </c>
      <c r="K65" s="45" t="s">
        <v>9</v>
      </c>
      <c r="L65" s="47" t="s">
        <v>7</v>
      </c>
      <c r="M65" s="47" t="s">
        <v>56</v>
      </c>
      <c r="N65" s="9" t="str">
        <f t="shared" si="0"/>
        <v>Minor</v>
      </c>
      <c r="O65" s="10" t="str">
        <f t="shared" si="1"/>
        <v>Successful</v>
      </c>
      <c r="P65" s="10" t="str">
        <f t="shared" si="2"/>
        <v>On Time</v>
      </c>
      <c r="Q65" s="9">
        <f t="shared" si="3"/>
        <v>1</v>
      </c>
      <c r="R65" s="9">
        <f t="shared" si="4"/>
        <v>1</v>
      </c>
      <c r="S65" s="9">
        <f t="shared" si="5"/>
        <v>0</v>
      </c>
      <c r="T65" s="9" t="str">
        <f t="shared" si="6"/>
        <v>January</v>
      </c>
      <c r="U65" s="40">
        <f t="shared" si="7"/>
        <v>0</v>
      </c>
      <c r="V65" s="40" t="str">
        <f t="shared" si="8"/>
        <v>Emergency</v>
      </c>
      <c r="W65" s="40">
        <f t="shared" si="9"/>
        <v>1</v>
      </c>
      <c r="X65" s="40">
        <f t="shared" si="10"/>
        <v>0</v>
      </c>
      <c r="Y65" s="40">
        <f t="shared" si="11"/>
        <v>0</v>
      </c>
      <c r="Z65" s="40">
        <f t="shared" si="12"/>
        <v>0</v>
      </c>
      <c r="AA65" s="40">
        <f t="shared" si="13"/>
        <v>1</v>
      </c>
      <c r="AB65" s="40">
        <f t="shared" si="14"/>
        <v>0</v>
      </c>
      <c r="AC65" s="41" t="s">
        <v>133</v>
      </c>
      <c r="AD65" s="41" t="s">
        <v>280</v>
      </c>
      <c r="AE65" s="41" t="s">
        <v>430</v>
      </c>
      <c r="AF65" s="41" t="s">
        <v>216</v>
      </c>
      <c r="AG65" s="41" t="s">
        <v>56</v>
      </c>
      <c r="AH65" s="41" t="s">
        <v>56</v>
      </c>
      <c r="AI65" s="41" t="s">
        <v>56</v>
      </c>
      <c r="AJ65" s="41" t="s">
        <v>160</v>
      </c>
      <c r="AK65" s="41" t="s">
        <v>56</v>
      </c>
    </row>
    <row r="66" spans="1:37" s="41" customFormat="1" ht="15.75" hidden="1" thickBot="1" x14ac:dyDescent="0.3">
      <c r="A66" s="11" t="s">
        <v>51</v>
      </c>
      <c r="B66" s="12" t="s">
        <v>216</v>
      </c>
      <c r="C66" s="13" t="s">
        <v>52</v>
      </c>
      <c r="D66" s="14" t="s">
        <v>47</v>
      </c>
      <c r="E66" s="13" t="s">
        <v>894</v>
      </c>
      <c r="F66" s="4" t="s">
        <v>145</v>
      </c>
      <c r="G66" s="4" t="s">
        <v>767</v>
      </c>
      <c r="H66" s="15">
        <v>43105.5</v>
      </c>
      <c r="I66" s="15">
        <v>43105.75</v>
      </c>
      <c r="J66" s="131" t="s">
        <v>1676</v>
      </c>
      <c r="K66" s="45" t="s">
        <v>9</v>
      </c>
      <c r="L66" s="47" t="s">
        <v>7</v>
      </c>
      <c r="M66" s="47" t="s">
        <v>56</v>
      </c>
      <c r="N66" s="9" t="str">
        <f t="shared" ref="N66:N129" si="15">VLOOKUP(C66,CBI,2,FALSE)</f>
        <v>Standard</v>
      </c>
      <c r="O66" s="10" t="str">
        <f t="shared" ref="O66:O129" si="16">VLOOKUP(K66,Exitoso,2,FALSE)</f>
        <v>Successful</v>
      </c>
      <c r="P66" s="10" t="str">
        <f t="shared" ref="P66:P129" si="17">VLOOKUP(L66,EnTiempo,2,FALSE)</f>
        <v>On Time</v>
      </c>
      <c r="Q66" s="9">
        <f t="shared" ref="Q66:Q129" si="18">IF(OR(K66="Successful",K66="Exitoso"),1,IF(OR(K66="Not Successful",K66="No exitoso",K66="Fallido"),0," "))</f>
        <v>1</v>
      </c>
      <c r="R66" s="9">
        <f t="shared" ref="R66:R129" si="19">IF(OR(L66="On Time",L66="En tiempo"),1,IF(OR(L66="Out of Time",L66="Fuera de Tiempo"),0," "))</f>
        <v>1</v>
      </c>
      <c r="S66" s="9">
        <f t="shared" ref="S66:S129" si="20">IF(M66="NO",0,1)</f>
        <v>0</v>
      </c>
      <c r="T66" s="9" t="str">
        <f t="shared" ref="T66:T129" si="21">VLOOKUP(MONTH(I66),Meses,2,FALSE)</f>
        <v>January</v>
      </c>
      <c r="U66" s="40">
        <f t="shared" ref="U66:U129" si="22">IF(ISERROR(FIND("SLT",J66,1)),0,1)</f>
        <v>0</v>
      </c>
      <c r="V66" s="40" t="str">
        <f t="shared" ref="V66:V129" si="23">IF(D66="emergency","Emergency",IF(ISERROR(FIND("SLT",J66,1)),"Normal","SLT"))</f>
        <v>Normal</v>
      </c>
      <c r="W66" s="40">
        <f t="shared" ref="W66:W129" si="24">IF(V66="Emergency",1,0)</f>
        <v>0</v>
      </c>
      <c r="X66" s="40">
        <f t="shared" ref="X66:X129" si="25">IF(AG66="Si",1,0)</f>
        <v>0</v>
      </c>
      <c r="Y66" s="40">
        <f t="shared" ref="Y66:Y129" si="26">IF(AH66="Si",1,0)</f>
        <v>0</v>
      </c>
      <c r="Z66" s="40">
        <f t="shared" ref="Z66:Z129" si="27">IF(AI66="Si",1,0)</f>
        <v>0</v>
      </c>
      <c r="AA66" s="40">
        <f t="shared" ref="AA66:AA129" si="28">IF(AJ66="Si",1,0)</f>
        <v>1</v>
      </c>
      <c r="AB66" s="40">
        <f t="shared" ref="AB66:AB129" si="29">IF(AK66="Si",1,0)</f>
        <v>0</v>
      </c>
      <c r="AC66" s="41" t="s">
        <v>133</v>
      </c>
      <c r="AD66" s="41" t="s">
        <v>280</v>
      </c>
      <c r="AE66" s="41" t="s">
        <v>121</v>
      </c>
      <c r="AF66" s="41" t="s">
        <v>322</v>
      </c>
      <c r="AG66" s="41" t="s">
        <v>56</v>
      </c>
      <c r="AH66" s="41" t="s">
        <v>56</v>
      </c>
      <c r="AI66" s="41" t="s">
        <v>56</v>
      </c>
      <c r="AJ66" s="41" t="s">
        <v>160</v>
      </c>
      <c r="AK66" s="41" t="s">
        <v>56</v>
      </c>
    </row>
    <row r="67" spans="1:37" s="41" customFormat="1" ht="15.75" hidden="1" thickBot="1" x14ac:dyDescent="0.3">
      <c r="A67" s="11" t="s">
        <v>51</v>
      </c>
      <c r="B67" s="12" t="s">
        <v>8</v>
      </c>
      <c r="C67" s="13" t="s">
        <v>46</v>
      </c>
      <c r="D67" s="14" t="s">
        <v>47</v>
      </c>
      <c r="E67" s="13" t="s">
        <v>895</v>
      </c>
      <c r="F67" s="4" t="s">
        <v>155</v>
      </c>
      <c r="G67" s="4" t="s">
        <v>758</v>
      </c>
      <c r="H67" s="15">
        <v>43105.708333333336</v>
      </c>
      <c r="I67" s="15">
        <v>43105.958333333336</v>
      </c>
      <c r="J67" s="131" t="s">
        <v>1677</v>
      </c>
      <c r="K67" s="45" t="s">
        <v>9</v>
      </c>
      <c r="L67" s="47" t="s">
        <v>7</v>
      </c>
      <c r="M67" s="47" t="s">
        <v>56</v>
      </c>
      <c r="N67" s="9" t="str">
        <f t="shared" si="15"/>
        <v>Minor</v>
      </c>
      <c r="O67" s="10" t="str">
        <f t="shared" si="16"/>
        <v>Successful</v>
      </c>
      <c r="P67" s="10" t="str">
        <f t="shared" si="17"/>
        <v>On Time</v>
      </c>
      <c r="Q67" s="9">
        <f t="shared" si="18"/>
        <v>1</v>
      </c>
      <c r="R67" s="9">
        <f t="shared" si="19"/>
        <v>1</v>
      </c>
      <c r="S67" s="9">
        <f t="shared" si="20"/>
        <v>0</v>
      </c>
      <c r="T67" s="9" t="str">
        <f t="shared" si="21"/>
        <v>January</v>
      </c>
      <c r="U67" s="40">
        <f t="shared" si="22"/>
        <v>1</v>
      </c>
      <c r="V67" s="40" t="str">
        <f t="shared" si="23"/>
        <v>SLT</v>
      </c>
      <c r="W67" s="40">
        <f t="shared" si="24"/>
        <v>0</v>
      </c>
      <c r="X67" s="40">
        <f t="shared" si="25"/>
        <v>0</v>
      </c>
      <c r="Y67" s="40">
        <f t="shared" si="26"/>
        <v>0</v>
      </c>
      <c r="Z67" s="40">
        <f t="shared" si="27"/>
        <v>0</v>
      </c>
      <c r="AA67" s="40">
        <f t="shared" si="28"/>
        <v>1</v>
      </c>
      <c r="AB67" s="40">
        <f t="shared" si="29"/>
        <v>0</v>
      </c>
      <c r="AC67" s="41" t="s">
        <v>133</v>
      </c>
      <c r="AD67" s="41" t="s">
        <v>280</v>
      </c>
      <c r="AE67" s="41" t="s">
        <v>259</v>
      </c>
      <c r="AF67" s="41" t="s">
        <v>8</v>
      </c>
      <c r="AG67" s="41" t="s">
        <v>56</v>
      </c>
      <c r="AH67" s="41" t="s">
        <v>56</v>
      </c>
      <c r="AI67" s="41" t="s">
        <v>56</v>
      </c>
      <c r="AJ67" s="41" t="s">
        <v>160</v>
      </c>
      <c r="AK67" s="41" t="s">
        <v>56</v>
      </c>
    </row>
    <row r="68" spans="1:37" s="41" customFormat="1" ht="15.75" hidden="1" thickBot="1" x14ac:dyDescent="0.3">
      <c r="A68" s="11" t="s">
        <v>51</v>
      </c>
      <c r="B68" s="12" t="s">
        <v>8</v>
      </c>
      <c r="C68" s="13" t="s">
        <v>52</v>
      </c>
      <c r="D68" s="14" t="s">
        <v>47</v>
      </c>
      <c r="E68" s="13" t="s">
        <v>896</v>
      </c>
      <c r="F68" s="4" t="s">
        <v>155</v>
      </c>
      <c r="G68" s="4" t="s">
        <v>758</v>
      </c>
      <c r="H68" s="15">
        <v>43105.75</v>
      </c>
      <c r="I68" s="15">
        <v>43105.791666666664</v>
      </c>
      <c r="J68" s="131" t="s">
        <v>712</v>
      </c>
      <c r="K68" s="45" t="s">
        <v>9</v>
      </c>
      <c r="L68" s="47" t="s">
        <v>7</v>
      </c>
      <c r="M68" s="47" t="s">
        <v>56</v>
      </c>
      <c r="N68" s="9" t="str">
        <f t="shared" si="15"/>
        <v>Standard</v>
      </c>
      <c r="O68" s="10" t="str">
        <f t="shared" si="16"/>
        <v>Successful</v>
      </c>
      <c r="P68" s="10" t="str">
        <f t="shared" si="17"/>
        <v>On Time</v>
      </c>
      <c r="Q68" s="9">
        <f t="shared" si="18"/>
        <v>1</v>
      </c>
      <c r="R68" s="9">
        <f t="shared" si="19"/>
        <v>1</v>
      </c>
      <c r="S68" s="9">
        <f t="shared" si="20"/>
        <v>0</v>
      </c>
      <c r="T68" s="9" t="str">
        <f t="shared" si="21"/>
        <v>January</v>
      </c>
      <c r="U68" s="40">
        <f t="shared" si="22"/>
        <v>0</v>
      </c>
      <c r="V68" s="40" t="str">
        <f t="shared" si="23"/>
        <v>Normal</v>
      </c>
      <c r="W68" s="40">
        <f t="shared" si="24"/>
        <v>0</v>
      </c>
      <c r="X68" s="40">
        <f t="shared" si="25"/>
        <v>0</v>
      </c>
      <c r="Y68" s="40">
        <f t="shared" si="26"/>
        <v>0</v>
      </c>
      <c r="Z68" s="40">
        <f t="shared" si="27"/>
        <v>0</v>
      </c>
      <c r="AA68" s="40">
        <f t="shared" si="28"/>
        <v>1</v>
      </c>
      <c r="AB68" s="40">
        <f t="shared" si="29"/>
        <v>0</v>
      </c>
      <c r="AC68" s="41" t="s">
        <v>133</v>
      </c>
      <c r="AD68" s="41" t="s">
        <v>280</v>
      </c>
      <c r="AE68" s="41" t="s">
        <v>259</v>
      </c>
      <c r="AF68" s="41" t="s">
        <v>8</v>
      </c>
      <c r="AG68" s="41" t="s">
        <v>56</v>
      </c>
      <c r="AH68" s="41" t="s">
        <v>56</v>
      </c>
      <c r="AI68" s="41" t="s">
        <v>56</v>
      </c>
      <c r="AJ68" s="41" t="s">
        <v>160</v>
      </c>
      <c r="AK68" s="41" t="s">
        <v>56</v>
      </c>
    </row>
    <row r="69" spans="1:37" s="41" customFormat="1" ht="15.75" hidden="1" thickBot="1" x14ac:dyDescent="0.3">
      <c r="A69" s="11" t="s">
        <v>638</v>
      </c>
      <c r="B69" s="12" t="s">
        <v>8</v>
      </c>
      <c r="C69" s="13" t="s">
        <v>46</v>
      </c>
      <c r="D69" s="14" t="s">
        <v>47</v>
      </c>
      <c r="E69" s="13" t="s">
        <v>897</v>
      </c>
      <c r="F69" s="4" t="s">
        <v>645</v>
      </c>
      <c r="G69" s="4" t="s">
        <v>646</v>
      </c>
      <c r="H69" s="15">
        <v>43106.625</v>
      </c>
      <c r="I69" s="15">
        <v>43106.708333333336</v>
      </c>
      <c r="J69" s="131" t="s">
        <v>1678</v>
      </c>
      <c r="K69" s="45" t="s">
        <v>9</v>
      </c>
      <c r="L69" s="47" t="s">
        <v>7</v>
      </c>
      <c r="M69" s="47" t="s">
        <v>56</v>
      </c>
      <c r="N69" s="9" t="str">
        <f t="shared" si="15"/>
        <v>Minor</v>
      </c>
      <c r="O69" s="10" t="str">
        <f t="shared" si="16"/>
        <v>Successful</v>
      </c>
      <c r="P69" s="10" t="str">
        <f t="shared" si="17"/>
        <v>On Time</v>
      </c>
      <c r="Q69" s="9">
        <f t="shared" si="18"/>
        <v>1</v>
      </c>
      <c r="R69" s="9">
        <f t="shared" si="19"/>
        <v>1</v>
      </c>
      <c r="S69" s="9">
        <f t="shared" si="20"/>
        <v>0</v>
      </c>
      <c r="T69" s="9" t="str">
        <f t="shared" si="21"/>
        <v>January</v>
      </c>
      <c r="U69" s="40">
        <f t="shared" si="22"/>
        <v>0</v>
      </c>
      <c r="V69" s="40" t="str">
        <f t="shared" si="23"/>
        <v>Normal</v>
      </c>
      <c r="W69" s="40">
        <f t="shared" si="24"/>
        <v>0</v>
      </c>
      <c r="X69" s="40">
        <f t="shared" si="25"/>
        <v>0</v>
      </c>
      <c r="Y69" s="40">
        <f t="shared" si="26"/>
        <v>0</v>
      </c>
      <c r="Z69" s="40">
        <f t="shared" si="27"/>
        <v>0</v>
      </c>
      <c r="AA69" s="40">
        <f t="shared" si="28"/>
        <v>1</v>
      </c>
      <c r="AB69" s="40">
        <f t="shared" si="29"/>
        <v>0</v>
      </c>
      <c r="AC69" s="41" t="s">
        <v>131</v>
      </c>
      <c r="AD69" s="41" t="s">
        <v>2256</v>
      </c>
      <c r="AE69" s="41" t="s">
        <v>147</v>
      </c>
      <c r="AF69" s="41" t="s">
        <v>8</v>
      </c>
      <c r="AG69" s="41" t="s">
        <v>56</v>
      </c>
      <c r="AH69" s="41" t="s">
        <v>56</v>
      </c>
      <c r="AI69" s="41" t="s">
        <v>56</v>
      </c>
      <c r="AJ69" s="41" t="s">
        <v>160</v>
      </c>
      <c r="AK69" s="41" t="s">
        <v>56</v>
      </c>
    </row>
    <row r="70" spans="1:37" s="41" customFormat="1" ht="15.75" hidden="1" thickBot="1" x14ac:dyDescent="0.3">
      <c r="A70" s="11" t="s">
        <v>45</v>
      </c>
      <c r="B70" s="12" t="s">
        <v>216</v>
      </c>
      <c r="C70" s="13" t="s">
        <v>52</v>
      </c>
      <c r="D70" s="14" t="s">
        <v>47</v>
      </c>
      <c r="E70" s="13" t="s">
        <v>898</v>
      </c>
      <c r="F70" s="4" t="s">
        <v>158</v>
      </c>
      <c r="G70" s="4" t="s">
        <v>263</v>
      </c>
      <c r="H70" s="15">
        <v>43107.041666666664</v>
      </c>
      <c r="I70" s="15">
        <v>43108.75</v>
      </c>
      <c r="J70" s="131" t="s">
        <v>1679</v>
      </c>
      <c r="K70" s="45" t="s">
        <v>9</v>
      </c>
      <c r="L70" s="47" t="s">
        <v>7</v>
      </c>
      <c r="M70" s="47" t="s">
        <v>56</v>
      </c>
      <c r="N70" s="9" t="str">
        <f t="shared" si="15"/>
        <v>Standard</v>
      </c>
      <c r="O70" s="10" t="str">
        <f t="shared" si="16"/>
        <v>Successful</v>
      </c>
      <c r="P70" s="10" t="str">
        <f t="shared" si="17"/>
        <v>On Time</v>
      </c>
      <c r="Q70" s="9">
        <f t="shared" si="18"/>
        <v>1</v>
      </c>
      <c r="R70" s="9">
        <f t="shared" si="19"/>
        <v>1</v>
      </c>
      <c r="S70" s="9">
        <f t="shared" si="20"/>
        <v>0</v>
      </c>
      <c r="T70" s="9" t="str">
        <f t="shared" si="21"/>
        <v>January</v>
      </c>
      <c r="U70" s="40">
        <f t="shared" si="22"/>
        <v>0</v>
      </c>
      <c r="V70" s="40" t="str">
        <f t="shared" si="23"/>
        <v>Normal</v>
      </c>
      <c r="W70" s="40">
        <f t="shared" si="24"/>
        <v>0</v>
      </c>
      <c r="X70" s="40">
        <f t="shared" si="25"/>
        <v>0</v>
      </c>
      <c r="Y70" s="40">
        <f t="shared" si="26"/>
        <v>0</v>
      </c>
      <c r="Z70" s="40">
        <f t="shared" si="27"/>
        <v>0</v>
      </c>
      <c r="AA70" s="40">
        <f t="shared" si="28"/>
        <v>1</v>
      </c>
      <c r="AB70" s="40">
        <f t="shared" si="29"/>
        <v>0</v>
      </c>
      <c r="AC70" s="41" t="s">
        <v>823</v>
      </c>
      <c r="AD70" s="41" t="s">
        <v>288</v>
      </c>
      <c r="AE70" s="41" t="s">
        <v>121</v>
      </c>
      <c r="AF70" s="41" t="s">
        <v>322</v>
      </c>
      <c r="AG70" s="41" t="s">
        <v>56</v>
      </c>
      <c r="AH70" s="41" t="s">
        <v>56</v>
      </c>
      <c r="AI70" s="41" t="s">
        <v>56</v>
      </c>
      <c r="AJ70" s="41" t="s">
        <v>160</v>
      </c>
      <c r="AK70" s="41" t="s">
        <v>56</v>
      </c>
    </row>
    <row r="71" spans="1:37" s="41" customFormat="1" ht="15.75" hidden="1" thickBot="1" x14ac:dyDescent="0.3">
      <c r="A71" s="11" t="s">
        <v>697</v>
      </c>
      <c r="B71" s="12" t="s">
        <v>216</v>
      </c>
      <c r="C71" s="13" t="s">
        <v>46</v>
      </c>
      <c r="D71" s="14" t="s">
        <v>47</v>
      </c>
      <c r="E71" s="13" t="s">
        <v>899</v>
      </c>
      <c r="F71" s="4" t="s">
        <v>365</v>
      </c>
      <c r="G71" s="4" t="s">
        <v>704</v>
      </c>
      <c r="H71" s="15">
        <v>43087.625</v>
      </c>
      <c r="I71" s="15">
        <v>43108.708333333336</v>
      </c>
      <c r="J71" s="131" t="s">
        <v>1680</v>
      </c>
      <c r="K71" s="45" t="s">
        <v>9</v>
      </c>
      <c r="L71" s="47" t="s">
        <v>7</v>
      </c>
      <c r="M71" s="47" t="s">
        <v>56</v>
      </c>
      <c r="N71" s="9" t="str">
        <f t="shared" si="15"/>
        <v>Minor</v>
      </c>
      <c r="O71" s="10" t="str">
        <f t="shared" si="16"/>
        <v>Successful</v>
      </c>
      <c r="P71" s="10" t="str">
        <f t="shared" si="17"/>
        <v>On Time</v>
      </c>
      <c r="Q71" s="9">
        <f t="shared" si="18"/>
        <v>1</v>
      </c>
      <c r="R71" s="9">
        <f t="shared" si="19"/>
        <v>1</v>
      </c>
      <c r="S71" s="9">
        <f t="shared" si="20"/>
        <v>0</v>
      </c>
      <c r="T71" s="9" t="str">
        <f t="shared" si="21"/>
        <v>January</v>
      </c>
      <c r="U71" s="40">
        <f t="shared" si="22"/>
        <v>0</v>
      </c>
      <c r="V71" s="40" t="str">
        <f t="shared" si="23"/>
        <v>Normal</v>
      </c>
      <c r="W71" s="40">
        <f t="shared" si="24"/>
        <v>0</v>
      </c>
      <c r="X71" s="40">
        <f t="shared" si="25"/>
        <v>0</v>
      </c>
      <c r="Y71" s="40">
        <f t="shared" si="26"/>
        <v>0</v>
      </c>
      <c r="Z71" s="40">
        <f t="shared" si="27"/>
        <v>0</v>
      </c>
      <c r="AA71" s="40">
        <f t="shared" si="28"/>
        <v>1</v>
      </c>
      <c r="AB71" s="40">
        <f t="shared" si="29"/>
        <v>0</v>
      </c>
      <c r="AC71" s="41" t="s">
        <v>238</v>
      </c>
      <c r="AD71" s="41" t="s">
        <v>280</v>
      </c>
      <c r="AE71" s="41" t="s">
        <v>432</v>
      </c>
      <c r="AF71" s="41" t="s">
        <v>216</v>
      </c>
      <c r="AG71" s="41" t="s">
        <v>56</v>
      </c>
      <c r="AH71" s="41" t="s">
        <v>56</v>
      </c>
      <c r="AI71" s="41" t="s">
        <v>56</v>
      </c>
      <c r="AJ71" s="41" t="s">
        <v>160</v>
      </c>
      <c r="AK71" s="41" t="s">
        <v>56</v>
      </c>
    </row>
    <row r="72" spans="1:37" s="41" customFormat="1" ht="15.75" hidden="1" thickBot="1" x14ac:dyDescent="0.3">
      <c r="A72" s="11" t="s">
        <v>54</v>
      </c>
      <c r="B72" s="12" t="s">
        <v>216</v>
      </c>
      <c r="C72" s="13" t="s">
        <v>46</v>
      </c>
      <c r="D72" s="14" t="s">
        <v>47</v>
      </c>
      <c r="E72" s="13" t="s">
        <v>900</v>
      </c>
      <c r="F72" s="4" t="s">
        <v>326</v>
      </c>
      <c r="G72" s="4" t="s">
        <v>1587</v>
      </c>
      <c r="H72" s="15">
        <v>43104.333333333336</v>
      </c>
      <c r="I72" s="15">
        <v>43108.5</v>
      </c>
      <c r="J72" s="131" t="s">
        <v>1681</v>
      </c>
      <c r="K72" s="45" t="s">
        <v>9</v>
      </c>
      <c r="L72" s="47" t="s">
        <v>7</v>
      </c>
      <c r="M72" s="47" t="s">
        <v>56</v>
      </c>
      <c r="N72" s="9" t="str">
        <f t="shared" si="15"/>
        <v>Minor</v>
      </c>
      <c r="O72" s="10" t="str">
        <f t="shared" si="16"/>
        <v>Successful</v>
      </c>
      <c r="P72" s="10" t="str">
        <f t="shared" si="17"/>
        <v>On Time</v>
      </c>
      <c r="Q72" s="9">
        <f t="shared" si="18"/>
        <v>1</v>
      </c>
      <c r="R72" s="9">
        <f t="shared" si="19"/>
        <v>1</v>
      </c>
      <c r="S72" s="9">
        <f t="shared" si="20"/>
        <v>0</v>
      </c>
      <c r="T72" s="9" t="str">
        <f t="shared" si="21"/>
        <v>January</v>
      </c>
      <c r="U72" s="40">
        <f t="shared" si="22"/>
        <v>0</v>
      </c>
      <c r="V72" s="40" t="str">
        <f t="shared" si="23"/>
        <v>Normal</v>
      </c>
      <c r="W72" s="40">
        <f t="shared" si="24"/>
        <v>0</v>
      </c>
      <c r="X72" s="40">
        <f t="shared" si="25"/>
        <v>0</v>
      </c>
      <c r="Y72" s="40">
        <f t="shared" si="26"/>
        <v>0</v>
      </c>
      <c r="Z72" s="40">
        <f t="shared" si="27"/>
        <v>0</v>
      </c>
      <c r="AA72" s="40">
        <f t="shared" si="28"/>
        <v>1</v>
      </c>
      <c r="AB72" s="40">
        <f t="shared" si="29"/>
        <v>0</v>
      </c>
      <c r="AC72" s="41" t="s">
        <v>132</v>
      </c>
      <c r="AD72" s="41" t="s">
        <v>461</v>
      </c>
      <c r="AE72" s="41" t="s">
        <v>258</v>
      </c>
      <c r="AF72" s="41" t="s">
        <v>216</v>
      </c>
      <c r="AG72" s="41" t="s">
        <v>56</v>
      </c>
      <c r="AH72" s="41" t="s">
        <v>56</v>
      </c>
      <c r="AI72" s="41" t="s">
        <v>56</v>
      </c>
      <c r="AJ72" s="41" t="s">
        <v>160</v>
      </c>
      <c r="AK72" s="41" t="s">
        <v>56</v>
      </c>
    </row>
    <row r="73" spans="1:37" s="41" customFormat="1" ht="15.75" hidden="1" thickBot="1" x14ac:dyDescent="0.3">
      <c r="A73" s="11" t="s">
        <v>697</v>
      </c>
      <c r="B73" s="12" t="s">
        <v>216</v>
      </c>
      <c r="C73" s="13" t="s">
        <v>46</v>
      </c>
      <c r="D73" s="14" t="s">
        <v>47</v>
      </c>
      <c r="E73" s="13" t="s">
        <v>901</v>
      </c>
      <c r="F73" s="4" t="s">
        <v>152</v>
      </c>
      <c r="G73" s="4" t="s">
        <v>171</v>
      </c>
      <c r="H73" s="15">
        <v>43107.291666666664</v>
      </c>
      <c r="I73" s="15">
        <v>43108.958333333336</v>
      </c>
      <c r="J73" s="131" t="s">
        <v>768</v>
      </c>
      <c r="K73" s="45" t="s">
        <v>9</v>
      </c>
      <c r="L73" s="47" t="s">
        <v>7</v>
      </c>
      <c r="M73" s="47" t="s">
        <v>56</v>
      </c>
      <c r="N73" s="9" t="str">
        <f t="shared" si="15"/>
        <v>Minor</v>
      </c>
      <c r="O73" s="10" t="str">
        <f t="shared" si="16"/>
        <v>Successful</v>
      </c>
      <c r="P73" s="10" t="str">
        <f t="shared" si="17"/>
        <v>On Time</v>
      </c>
      <c r="Q73" s="9">
        <f t="shared" si="18"/>
        <v>1</v>
      </c>
      <c r="R73" s="9">
        <f t="shared" si="19"/>
        <v>1</v>
      </c>
      <c r="S73" s="9">
        <f t="shared" si="20"/>
        <v>0</v>
      </c>
      <c r="T73" s="9" t="str">
        <f t="shared" si="21"/>
        <v>January</v>
      </c>
      <c r="U73" s="40">
        <f t="shared" si="22"/>
        <v>0</v>
      </c>
      <c r="V73" s="40" t="str">
        <f t="shared" si="23"/>
        <v>Normal</v>
      </c>
      <c r="W73" s="40">
        <f t="shared" si="24"/>
        <v>0</v>
      </c>
      <c r="X73" s="40">
        <f t="shared" si="25"/>
        <v>0</v>
      </c>
      <c r="Y73" s="40">
        <f t="shared" si="26"/>
        <v>0</v>
      </c>
      <c r="Z73" s="40">
        <f t="shared" si="27"/>
        <v>0</v>
      </c>
      <c r="AA73" s="40">
        <f t="shared" si="28"/>
        <v>1</v>
      </c>
      <c r="AB73" s="40">
        <f t="shared" si="29"/>
        <v>0</v>
      </c>
      <c r="AC73" s="41" t="s">
        <v>238</v>
      </c>
      <c r="AD73" s="41" t="s">
        <v>278</v>
      </c>
      <c r="AE73" s="41" t="s">
        <v>121</v>
      </c>
      <c r="AF73" s="41" t="s">
        <v>322</v>
      </c>
      <c r="AG73" s="41" t="s">
        <v>56</v>
      </c>
      <c r="AH73" s="41" t="s">
        <v>56</v>
      </c>
      <c r="AI73" s="41" t="s">
        <v>56</v>
      </c>
      <c r="AJ73" s="41" t="s">
        <v>160</v>
      </c>
      <c r="AK73" s="41" t="s">
        <v>56</v>
      </c>
    </row>
    <row r="74" spans="1:37" s="41" customFormat="1" ht="15.75" hidden="1" thickBot="1" x14ac:dyDescent="0.3">
      <c r="A74" s="11" t="s">
        <v>248</v>
      </c>
      <c r="B74" s="12" t="s">
        <v>216</v>
      </c>
      <c r="C74" s="13" t="s">
        <v>52</v>
      </c>
      <c r="D74" s="14" t="s">
        <v>47</v>
      </c>
      <c r="E74" s="13" t="s">
        <v>902</v>
      </c>
      <c r="F74" s="4" t="s">
        <v>328</v>
      </c>
      <c r="G74" s="4" t="s">
        <v>649</v>
      </c>
      <c r="H74" s="15">
        <v>43103.458333333336</v>
      </c>
      <c r="I74" s="15">
        <v>43109.666666666664</v>
      </c>
      <c r="J74" s="131" t="s">
        <v>1682</v>
      </c>
      <c r="K74" s="45" t="s">
        <v>9</v>
      </c>
      <c r="L74" s="47" t="s">
        <v>7</v>
      </c>
      <c r="M74" s="47" t="s">
        <v>56</v>
      </c>
      <c r="N74" s="9" t="str">
        <f t="shared" si="15"/>
        <v>Standard</v>
      </c>
      <c r="O74" s="10" t="str">
        <f t="shared" si="16"/>
        <v>Successful</v>
      </c>
      <c r="P74" s="10" t="str">
        <f t="shared" si="17"/>
        <v>On Time</v>
      </c>
      <c r="Q74" s="9">
        <f t="shared" si="18"/>
        <v>1</v>
      </c>
      <c r="R74" s="9">
        <f t="shared" si="19"/>
        <v>1</v>
      </c>
      <c r="S74" s="9">
        <f t="shared" si="20"/>
        <v>0</v>
      </c>
      <c r="T74" s="9" t="str">
        <f t="shared" si="21"/>
        <v>January</v>
      </c>
      <c r="U74" s="40">
        <f t="shared" si="22"/>
        <v>0</v>
      </c>
      <c r="V74" s="40" t="str">
        <f t="shared" si="23"/>
        <v>Normal</v>
      </c>
      <c r="W74" s="40">
        <f t="shared" si="24"/>
        <v>0</v>
      </c>
      <c r="X74" s="40">
        <f t="shared" si="25"/>
        <v>0</v>
      </c>
      <c r="Y74" s="40">
        <f t="shared" si="26"/>
        <v>0</v>
      </c>
      <c r="Z74" s="40">
        <f t="shared" si="27"/>
        <v>0</v>
      </c>
      <c r="AA74" s="40">
        <f t="shared" si="28"/>
        <v>1</v>
      </c>
      <c r="AB74" s="40">
        <f t="shared" si="29"/>
        <v>0</v>
      </c>
      <c r="AC74" s="41" t="s">
        <v>537</v>
      </c>
      <c r="AD74" s="41" t="s">
        <v>515</v>
      </c>
      <c r="AE74" s="41" t="s">
        <v>424</v>
      </c>
      <c r="AF74" s="41" t="s">
        <v>216</v>
      </c>
      <c r="AG74" s="41" t="s">
        <v>56</v>
      </c>
      <c r="AH74" s="41" t="s">
        <v>56</v>
      </c>
      <c r="AI74" s="41" t="s">
        <v>56</v>
      </c>
      <c r="AJ74" s="41" t="s">
        <v>160</v>
      </c>
      <c r="AK74" s="41" t="s">
        <v>56</v>
      </c>
    </row>
    <row r="75" spans="1:37" s="41" customFormat="1" ht="15.75" hidden="1" thickBot="1" x14ac:dyDescent="0.3">
      <c r="A75" s="11" t="s">
        <v>49</v>
      </c>
      <c r="B75" s="12" t="s">
        <v>216</v>
      </c>
      <c r="C75" s="13" t="s">
        <v>46</v>
      </c>
      <c r="D75" s="14" t="s">
        <v>47</v>
      </c>
      <c r="E75" s="13" t="s">
        <v>903</v>
      </c>
      <c r="F75" s="4" t="s">
        <v>75</v>
      </c>
      <c r="G75" s="4" t="s">
        <v>738</v>
      </c>
      <c r="H75" s="15">
        <v>43108.791666666664</v>
      </c>
      <c r="I75" s="15">
        <v>43109.083333333336</v>
      </c>
      <c r="J75" s="131" t="s">
        <v>1683</v>
      </c>
      <c r="K75" s="45" t="s">
        <v>9</v>
      </c>
      <c r="L75" s="47" t="s">
        <v>7</v>
      </c>
      <c r="M75" s="47" t="s">
        <v>56</v>
      </c>
      <c r="N75" s="9" t="str">
        <f t="shared" si="15"/>
        <v>Minor</v>
      </c>
      <c r="O75" s="10" t="str">
        <f t="shared" si="16"/>
        <v>Successful</v>
      </c>
      <c r="P75" s="10" t="str">
        <f t="shared" si="17"/>
        <v>On Time</v>
      </c>
      <c r="Q75" s="9">
        <f t="shared" si="18"/>
        <v>1</v>
      </c>
      <c r="R75" s="9">
        <f t="shared" si="19"/>
        <v>1</v>
      </c>
      <c r="S75" s="9">
        <f t="shared" si="20"/>
        <v>0</v>
      </c>
      <c r="T75" s="9" t="str">
        <f t="shared" si="21"/>
        <v>January</v>
      </c>
      <c r="U75" s="40">
        <f t="shared" si="22"/>
        <v>0</v>
      </c>
      <c r="V75" s="40" t="str">
        <f t="shared" si="23"/>
        <v>Normal</v>
      </c>
      <c r="W75" s="40">
        <f t="shared" si="24"/>
        <v>0</v>
      </c>
      <c r="X75" s="40">
        <f t="shared" si="25"/>
        <v>0</v>
      </c>
      <c r="Y75" s="40">
        <f t="shared" si="26"/>
        <v>0</v>
      </c>
      <c r="Z75" s="40">
        <f t="shared" si="27"/>
        <v>0</v>
      </c>
      <c r="AA75" s="40">
        <f t="shared" si="28"/>
        <v>1</v>
      </c>
      <c r="AB75" s="40">
        <f t="shared" si="29"/>
        <v>0</v>
      </c>
      <c r="AC75" s="41" t="s">
        <v>132</v>
      </c>
      <c r="AD75" s="41" t="s">
        <v>280</v>
      </c>
      <c r="AE75" s="41" t="s">
        <v>323</v>
      </c>
      <c r="AF75" s="41" t="s">
        <v>216</v>
      </c>
      <c r="AG75" s="41" t="s">
        <v>56</v>
      </c>
      <c r="AH75" s="41" t="s">
        <v>56</v>
      </c>
      <c r="AI75" s="41" t="s">
        <v>56</v>
      </c>
      <c r="AJ75" s="41" t="s">
        <v>160</v>
      </c>
      <c r="AK75" s="41" t="s">
        <v>56</v>
      </c>
    </row>
    <row r="76" spans="1:37" s="41" customFormat="1" ht="15.75" hidden="1" thickBot="1" x14ac:dyDescent="0.3">
      <c r="A76" s="11" t="s">
        <v>697</v>
      </c>
      <c r="B76" s="12" t="s">
        <v>216</v>
      </c>
      <c r="C76" s="13" t="s">
        <v>46</v>
      </c>
      <c r="D76" s="14" t="s">
        <v>47</v>
      </c>
      <c r="E76" s="13" t="s">
        <v>904</v>
      </c>
      <c r="F76" s="4" t="s">
        <v>152</v>
      </c>
      <c r="G76" s="4" t="s">
        <v>505</v>
      </c>
      <c r="H76" s="15">
        <v>43108.375</v>
      </c>
      <c r="I76" s="15">
        <v>43108.625</v>
      </c>
      <c r="J76" s="131" t="s">
        <v>1684</v>
      </c>
      <c r="K76" s="45" t="s">
        <v>9</v>
      </c>
      <c r="L76" s="47" t="s">
        <v>7</v>
      </c>
      <c r="M76" s="47" t="s">
        <v>56</v>
      </c>
      <c r="N76" s="9" t="str">
        <f t="shared" si="15"/>
        <v>Minor</v>
      </c>
      <c r="O76" s="10" t="str">
        <f t="shared" si="16"/>
        <v>Successful</v>
      </c>
      <c r="P76" s="10" t="str">
        <f t="shared" si="17"/>
        <v>On Time</v>
      </c>
      <c r="Q76" s="9">
        <f t="shared" si="18"/>
        <v>1</v>
      </c>
      <c r="R76" s="9">
        <f t="shared" si="19"/>
        <v>1</v>
      </c>
      <c r="S76" s="9">
        <f t="shared" si="20"/>
        <v>0</v>
      </c>
      <c r="T76" s="9" t="str">
        <f t="shared" si="21"/>
        <v>January</v>
      </c>
      <c r="U76" s="40">
        <f t="shared" si="22"/>
        <v>0</v>
      </c>
      <c r="V76" s="40" t="str">
        <f t="shared" si="23"/>
        <v>Normal</v>
      </c>
      <c r="W76" s="40">
        <f t="shared" si="24"/>
        <v>0</v>
      </c>
      <c r="X76" s="40">
        <f t="shared" si="25"/>
        <v>0</v>
      </c>
      <c r="Y76" s="40">
        <f t="shared" si="26"/>
        <v>0</v>
      </c>
      <c r="Z76" s="40">
        <f t="shared" si="27"/>
        <v>0</v>
      </c>
      <c r="AA76" s="40">
        <f t="shared" si="28"/>
        <v>1</v>
      </c>
      <c r="AB76" s="40">
        <f t="shared" si="29"/>
        <v>0</v>
      </c>
      <c r="AC76" s="41" t="s">
        <v>238</v>
      </c>
      <c r="AD76" s="41" t="s">
        <v>526</v>
      </c>
      <c r="AE76" s="41" t="s">
        <v>121</v>
      </c>
      <c r="AF76" s="41" t="s">
        <v>322</v>
      </c>
      <c r="AG76" s="41" t="s">
        <v>56</v>
      </c>
      <c r="AH76" s="41" t="s">
        <v>56</v>
      </c>
      <c r="AI76" s="41" t="s">
        <v>56</v>
      </c>
      <c r="AJ76" s="41" t="s">
        <v>160</v>
      </c>
      <c r="AK76" s="41" t="s">
        <v>56</v>
      </c>
    </row>
    <row r="77" spans="1:37" s="41" customFormat="1" ht="15.75" hidden="1" thickBot="1" x14ac:dyDescent="0.3">
      <c r="A77" s="11" t="s">
        <v>359</v>
      </c>
      <c r="B77" s="12" t="s">
        <v>216</v>
      </c>
      <c r="C77" s="13" t="s">
        <v>46</v>
      </c>
      <c r="D77" s="14" t="s">
        <v>47</v>
      </c>
      <c r="E77" s="13" t="s">
        <v>905</v>
      </c>
      <c r="F77" s="4" t="s">
        <v>364</v>
      </c>
      <c r="G77" s="4" t="s">
        <v>660</v>
      </c>
      <c r="H77" s="15">
        <v>43108.375</v>
      </c>
      <c r="I77" s="15">
        <v>43108.583333333336</v>
      </c>
      <c r="J77" s="131" t="s">
        <v>1685</v>
      </c>
      <c r="K77" s="45" t="s">
        <v>9</v>
      </c>
      <c r="L77" s="47" t="s">
        <v>7</v>
      </c>
      <c r="M77" s="47" t="s">
        <v>56</v>
      </c>
      <c r="N77" s="9" t="str">
        <f t="shared" si="15"/>
        <v>Minor</v>
      </c>
      <c r="O77" s="10" t="str">
        <f t="shared" si="16"/>
        <v>Successful</v>
      </c>
      <c r="P77" s="10" t="str">
        <f t="shared" si="17"/>
        <v>On Time</v>
      </c>
      <c r="Q77" s="9">
        <f t="shared" si="18"/>
        <v>1</v>
      </c>
      <c r="R77" s="9">
        <f t="shared" si="19"/>
        <v>1</v>
      </c>
      <c r="S77" s="9">
        <f t="shared" si="20"/>
        <v>0</v>
      </c>
      <c r="T77" s="9" t="str">
        <f t="shared" si="21"/>
        <v>January</v>
      </c>
      <c r="U77" s="40">
        <f t="shared" si="22"/>
        <v>0</v>
      </c>
      <c r="V77" s="40" t="str">
        <f t="shared" si="23"/>
        <v>Normal</v>
      </c>
      <c r="W77" s="40">
        <f t="shared" si="24"/>
        <v>0</v>
      </c>
      <c r="X77" s="40">
        <f t="shared" si="25"/>
        <v>0</v>
      </c>
      <c r="Y77" s="40">
        <f t="shared" si="26"/>
        <v>0</v>
      </c>
      <c r="Z77" s="40">
        <f t="shared" si="27"/>
        <v>1</v>
      </c>
      <c r="AA77" s="40">
        <f t="shared" si="28"/>
        <v>1</v>
      </c>
      <c r="AB77" s="40">
        <f t="shared" si="29"/>
        <v>0</v>
      </c>
      <c r="AC77" s="41" t="s">
        <v>823</v>
      </c>
      <c r="AD77" s="41" t="s">
        <v>280</v>
      </c>
      <c r="AE77" s="41" t="s">
        <v>429</v>
      </c>
      <c r="AF77" s="41" t="s">
        <v>216</v>
      </c>
      <c r="AG77" s="41" t="s">
        <v>56</v>
      </c>
      <c r="AH77" s="41" t="s">
        <v>56</v>
      </c>
      <c r="AI77" s="41" t="s">
        <v>160</v>
      </c>
      <c r="AJ77" s="41" t="s">
        <v>160</v>
      </c>
      <c r="AK77" s="41" t="s">
        <v>56</v>
      </c>
    </row>
    <row r="78" spans="1:37" s="41" customFormat="1" ht="15.75" hidden="1" thickBot="1" x14ac:dyDescent="0.3">
      <c r="A78" s="11" t="s">
        <v>359</v>
      </c>
      <c r="B78" s="12" t="s">
        <v>216</v>
      </c>
      <c r="C78" s="13" t="s">
        <v>52</v>
      </c>
      <c r="D78" s="14" t="s">
        <v>47</v>
      </c>
      <c r="E78" s="13" t="s">
        <v>906</v>
      </c>
      <c r="F78" s="4" t="s">
        <v>158</v>
      </c>
      <c r="G78" s="4" t="s">
        <v>243</v>
      </c>
      <c r="H78" s="15">
        <v>43108.375</v>
      </c>
      <c r="I78" s="15">
        <v>43109.5</v>
      </c>
      <c r="J78" s="131" t="s">
        <v>797</v>
      </c>
      <c r="K78" s="45" t="s">
        <v>9</v>
      </c>
      <c r="L78" s="47" t="s">
        <v>7</v>
      </c>
      <c r="M78" s="47" t="s">
        <v>56</v>
      </c>
      <c r="N78" s="9" t="str">
        <f t="shared" si="15"/>
        <v>Standard</v>
      </c>
      <c r="O78" s="10" t="str">
        <f t="shared" si="16"/>
        <v>Successful</v>
      </c>
      <c r="P78" s="10" t="str">
        <f t="shared" si="17"/>
        <v>On Time</v>
      </c>
      <c r="Q78" s="9">
        <f t="shared" si="18"/>
        <v>1</v>
      </c>
      <c r="R78" s="9">
        <f t="shared" si="19"/>
        <v>1</v>
      </c>
      <c r="S78" s="9">
        <f t="shared" si="20"/>
        <v>0</v>
      </c>
      <c r="T78" s="9" t="str">
        <f t="shared" si="21"/>
        <v>January</v>
      </c>
      <c r="U78" s="40">
        <f t="shared" si="22"/>
        <v>0</v>
      </c>
      <c r="V78" s="40" t="str">
        <f t="shared" si="23"/>
        <v>Normal</v>
      </c>
      <c r="W78" s="40">
        <f t="shared" si="24"/>
        <v>0</v>
      </c>
      <c r="X78" s="40">
        <f t="shared" si="25"/>
        <v>0</v>
      </c>
      <c r="Y78" s="40">
        <f t="shared" si="26"/>
        <v>0</v>
      </c>
      <c r="Z78" s="40">
        <f t="shared" si="27"/>
        <v>0</v>
      </c>
      <c r="AA78" s="40">
        <f t="shared" si="28"/>
        <v>1</v>
      </c>
      <c r="AB78" s="40">
        <f t="shared" si="29"/>
        <v>0</v>
      </c>
      <c r="AC78" s="41" t="s">
        <v>823</v>
      </c>
      <c r="AD78" s="41" t="s">
        <v>281</v>
      </c>
      <c r="AE78" s="41" t="s">
        <v>121</v>
      </c>
      <c r="AF78" s="41" t="s">
        <v>322</v>
      </c>
      <c r="AG78" s="41" t="s">
        <v>56</v>
      </c>
      <c r="AH78" s="41" t="s">
        <v>56</v>
      </c>
      <c r="AI78" s="41" t="s">
        <v>56</v>
      </c>
      <c r="AJ78" s="41" t="s">
        <v>160</v>
      </c>
      <c r="AK78" s="41" t="s">
        <v>56</v>
      </c>
    </row>
    <row r="79" spans="1:37" s="41" customFormat="1" ht="15.75" hidden="1" thickBot="1" x14ac:dyDescent="0.3">
      <c r="A79" s="11" t="s">
        <v>49</v>
      </c>
      <c r="B79" s="12" t="s">
        <v>216</v>
      </c>
      <c r="C79" s="13" t="s">
        <v>46</v>
      </c>
      <c r="D79" s="14" t="s">
        <v>47</v>
      </c>
      <c r="E79" s="13" t="s">
        <v>907</v>
      </c>
      <c r="F79" s="4" t="s">
        <v>75</v>
      </c>
      <c r="G79" s="4" t="s">
        <v>738</v>
      </c>
      <c r="H79" s="15">
        <v>43108.791666666664</v>
      </c>
      <c r="I79" s="15">
        <v>43108.958333333336</v>
      </c>
      <c r="J79" s="131" t="s">
        <v>1686</v>
      </c>
      <c r="K79" s="45" t="s">
        <v>9</v>
      </c>
      <c r="L79" s="47" t="s">
        <v>7</v>
      </c>
      <c r="M79" s="47" t="s">
        <v>56</v>
      </c>
      <c r="N79" s="9" t="str">
        <f t="shared" si="15"/>
        <v>Minor</v>
      </c>
      <c r="O79" s="10" t="str">
        <f t="shared" si="16"/>
        <v>Successful</v>
      </c>
      <c r="P79" s="10" t="str">
        <f t="shared" si="17"/>
        <v>On Time</v>
      </c>
      <c r="Q79" s="9">
        <f t="shared" si="18"/>
        <v>1</v>
      </c>
      <c r="R79" s="9">
        <f t="shared" si="19"/>
        <v>1</v>
      </c>
      <c r="S79" s="9">
        <f t="shared" si="20"/>
        <v>0</v>
      </c>
      <c r="T79" s="9" t="str">
        <f t="shared" si="21"/>
        <v>January</v>
      </c>
      <c r="U79" s="40">
        <f t="shared" si="22"/>
        <v>0</v>
      </c>
      <c r="V79" s="40" t="str">
        <f t="shared" si="23"/>
        <v>Normal</v>
      </c>
      <c r="W79" s="40">
        <f t="shared" si="24"/>
        <v>0</v>
      </c>
      <c r="X79" s="40">
        <f t="shared" si="25"/>
        <v>0</v>
      </c>
      <c r="Y79" s="40">
        <f t="shared" si="26"/>
        <v>0</v>
      </c>
      <c r="Z79" s="40">
        <f t="shared" si="27"/>
        <v>0</v>
      </c>
      <c r="AA79" s="40">
        <f t="shared" si="28"/>
        <v>1</v>
      </c>
      <c r="AB79" s="40">
        <f t="shared" si="29"/>
        <v>0</v>
      </c>
      <c r="AC79" s="41" t="s">
        <v>132</v>
      </c>
      <c r="AD79" s="41" t="s">
        <v>280</v>
      </c>
      <c r="AE79" s="41" t="s">
        <v>323</v>
      </c>
      <c r="AF79" s="41" t="s">
        <v>216</v>
      </c>
      <c r="AG79" s="41" t="s">
        <v>56</v>
      </c>
      <c r="AH79" s="41" t="s">
        <v>56</v>
      </c>
      <c r="AI79" s="41" t="s">
        <v>56</v>
      </c>
      <c r="AJ79" s="41" t="s">
        <v>160</v>
      </c>
      <c r="AK79" s="41" t="s">
        <v>56</v>
      </c>
    </row>
    <row r="80" spans="1:37" s="41" customFormat="1" ht="15.75" hidden="1" thickBot="1" x14ac:dyDescent="0.3">
      <c r="A80" s="11" t="s">
        <v>53</v>
      </c>
      <c r="B80" s="12" t="s">
        <v>216</v>
      </c>
      <c r="C80" s="13" t="s">
        <v>46</v>
      </c>
      <c r="D80" s="14" t="s">
        <v>47</v>
      </c>
      <c r="E80" s="13" t="s">
        <v>908</v>
      </c>
      <c r="F80" s="4" t="s">
        <v>113</v>
      </c>
      <c r="G80" s="4" t="s">
        <v>253</v>
      </c>
      <c r="H80" s="15">
        <v>43085.333333333336</v>
      </c>
      <c r="I80" s="15">
        <v>43108.833333333336</v>
      </c>
      <c r="J80" s="131" t="s">
        <v>1687</v>
      </c>
      <c r="K80" s="45" t="s">
        <v>9</v>
      </c>
      <c r="L80" s="47" t="s">
        <v>7</v>
      </c>
      <c r="M80" s="47" t="s">
        <v>56</v>
      </c>
      <c r="N80" s="9" t="str">
        <f t="shared" si="15"/>
        <v>Minor</v>
      </c>
      <c r="O80" s="10" t="str">
        <f t="shared" si="16"/>
        <v>Successful</v>
      </c>
      <c r="P80" s="10" t="str">
        <f t="shared" si="17"/>
        <v>On Time</v>
      </c>
      <c r="Q80" s="9">
        <f t="shared" si="18"/>
        <v>1</v>
      </c>
      <c r="R80" s="9">
        <f t="shared" si="19"/>
        <v>1</v>
      </c>
      <c r="S80" s="9">
        <f t="shared" si="20"/>
        <v>0</v>
      </c>
      <c r="T80" s="9" t="str">
        <f t="shared" si="21"/>
        <v>January</v>
      </c>
      <c r="U80" s="40">
        <f t="shared" si="22"/>
        <v>0</v>
      </c>
      <c r="V80" s="40" t="str">
        <f t="shared" si="23"/>
        <v>Normal</v>
      </c>
      <c r="W80" s="40">
        <f t="shared" si="24"/>
        <v>0</v>
      </c>
      <c r="X80" s="40">
        <f t="shared" si="25"/>
        <v>0</v>
      </c>
      <c r="Y80" s="40">
        <f t="shared" si="26"/>
        <v>0</v>
      </c>
      <c r="Z80" s="40">
        <f t="shared" si="27"/>
        <v>0</v>
      </c>
      <c r="AA80" s="40">
        <f t="shared" si="28"/>
        <v>1</v>
      </c>
      <c r="AB80" s="40">
        <f t="shared" si="29"/>
        <v>0</v>
      </c>
      <c r="AC80" s="41" t="s">
        <v>131</v>
      </c>
      <c r="AD80" s="41" t="s">
        <v>280</v>
      </c>
      <c r="AE80" s="41" t="s">
        <v>323</v>
      </c>
      <c r="AF80" s="41" t="s">
        <v>216</v>
      </c>
      <c r="AG80" s="41" t="s">
        <v>56</v>
      </c>
      <c r="AH80" s="41" t="s">
        <v>56</v>
      </c>
      <c r="AI80" s="41" t="s">
        <v>56</v>
      </c>
      <c r="AJ80" s="41" t="s">
        <v>160</v>
      </c>
      <c r="AK80" s="41" t="s">
        <v>56</v>
      </c>
    </row>
    <row r="81" spans="1:37" s="41" customFormat="1" ht="15.75" hidden="1" thickBot="1" x14ac:dyDescent="0.3">
      <c r="A81" s="11" t="s">
        <v>53</v>
      </c>
      <c r="B81" s="12" t="s">
        <v>216</v>
      </c>
      <c r="C81" s="13" t="s">
        <v>52</v>
      </c>
      <c r="D81" s="14" t="s">
        <v>47</v>
      </c>
      <c r="E81" s="13" t="s">
        <v>909</v>
      </c>
      <c r="F81" s="4" t="s">
        <v>107</v>
      </c>
      <c r="G81" s="4" t="s">
        <v>1588</v>
      </c>
      <c r="H81" s="15">
        <v>43109.458333333336</v>
      </c>
      <c r="I81" s="15">
        <v>43109.625</v>
      </c>
      <c r="J81" s="131" t="s">
        <v>60</v>
      </c>
      <c r="K81" s="45" t="s">
        <v>9</v>
      </c>
      <c r="L81" s="47" t="s">
        <v>7</v>
      </c>
      <c r="M81" s="47" t="s">
        <v>56</v>
      </c>
      <c r="N81" s="9" t="str">
        <f t="shared" si="15"/>
        <v>Standard</v>
      </c>
      <c r="O81" s="10" t="str">
        <f t="shared" si="16"/>
        <v>Successful</v>
      </c>
      <c r="P81" s="10" t="str">
        <f t="shared" si="17"/>
        <v>On Time</v>
      </c>
      <c r="Q81" s="9">
        <f t="shared" si="18"/>
        <v>1</v>
      </c>
      <c r="R81" s="9">
        <f t="shared" si="19"/>
        <v>1</v>
      </c>
      <c r="S81" s="9">
        <f t="shared" si="20"/>
        <v>0</v>
      </c>
      <c r="T81" s="9" t="str">
        <f t="shared" si="21"/>
        <v>January</v>
      </c>
      <c r="U81" s="40">
        <f t="shared" si="22"/>
        <v>0</v>
      </c>
      <c r="V81" s="40" t="str">
        <f t="shared" si="23"/>
        <v>Normal</v>
      </c>
      <c r="W81" s="40">
        <f t="shared" si="24"/>
        <v>0</v>
      </c>
      <c r="X81" s="40">
        <f t="shared" si="25"/>
        <v>0</v>
      </c>
      <c r="Y81" s="40">
        <f t="shared" si="26"/>
        <v>0</v>
      </c>
      <c r="Z81" s="40">
        <f t="shared" si="27"/>
        <v>0</v>
      </c>
      <c r="AA81" s="40">
        <f t="shared" si="28"/>
        <v>1</v>
      </c>
      <c r="AB81" s="40">
        <f t="shared" si="29"/>
        <v>0</v>
      </c>
      <c r="AC81" s="41" t="s">
        <v>131</v>
      </c>
      <c r="AD81" s="41" t="s">
        <v>290</v>
      </c>
      <c r="AE81" s="41" t="s">
        <v>419</v>
      </c>
      <c r="AF81" s="41" t="s">
        <v>216</v>
      </c>
      <c r="AG81" s="41" t="s">
        <v>56</v>
      </c>
      <c r="AH81" s="41" t="s">
        <v>56</v>
      </c>
      <c r="AI81" s="41" t="s">
        <v>56</v>
      </c>
      <c r="AJ81" s="41" t="s">
        <v>160</v>
      </c>
      <c r="AK81" s="41" t="s">
        <v>56</v>
      </c>
    </row>
    <row r="82" spans="1:37" s="41" customFormat="1" ht="15.75" hidden="1" thickBot="1" x14ac:dyDescent="0.3">
      <c r="A82" s="11" t="s">
        <v>638</v>
      </c>
      <c r="B82" s="12" t="s">
        <v>8</v>
      </c>
      <c r="C82" s="13" t="s">
        <v>46</v>
      </c>
      <c r="D82" s="14" t="s">
        <v>47</v>
      </c>
      <c r="E82" s="13" t="s">
        <v>910</v>
      </c>
      <c r="F82" s="4" t="s">
        <v>693</v>
      </c>
      <c r="G82" s="4" t="s">
        <v>705</v>
      </c>
      <c r="H82" s="15">
        <v>43109.375</v>
      </c>
      <c r="I82" s="15">
        <v>43109.541666666664</v>
      </c>
      <c r="J82" s="131" t="s">
        <v>1688</v>
      </c>
      <c r="K82" s="45" t="s">
        <v>9</v>
      </c>
      <c r="L82" s="47" t="s">
        <v>7</v>
      </c>
      <c r="M82" s="47" t="s">
        <v>56</v>
      </c>
      <c r="N82" s="9" t="str">
        <f t="shared" si="15"/>
        <v>Minor</v>
      </c>
      <c r="O82" s="10" t="str">
        <f t="shared" si="16"/>
        <v>Successful</v>
      </c>
      <c r="P82" s="10" t="str">
        <f t="shared" si="17"/>
        <v>On Time</v>
      </c>
      <c r="Q82" s="9">
        <f t="shared" si="18"/>
        <v>1</v>
      </c>
      <c r="R82" s="9">
        <f t="shared" si="19"/>
        <v>1</v>
      </c>
      <c r="S82" s="9">
        <f t="shared" si="20"/>
        <v>0</v>
      </c>
      <c r="T82" s="9" t="str">
        <f t="shared" si="21"/>
        <v>January</v>
      </c>
      <c r="U82" s="40">
        <f t="shared" si="22"/>
        <v>0</v>
      </c>
      <c r="V82" s="40" t="str">
        <f t="shared" si="23"/>
        <v>Normal</v>
      </c>
      <c r="W82" s="40">
        <f t="shared" si="24"/>
        <v>0</v>
      </c>
      <c r="X82" s="40">
        <f t="shared" si="25"/>
        <v>0</v>
      </c>
      <c r="Y82" s="40">
        <f t="shared" si="26"/>
        <v>0</v>
      </c>
      <c r="Z82" s="40">
        <f t="shared" si="27"/>
        <v>0</v>
      </c>
      <c r="AA82" s="40">
        <f t="shared" si="28"/>
        <v>1</v>
      </c>
      <c r="AB82" s="40">
        <f t="shared" si="29"/>
        <v>0</v>
      </c>
      <c r="AC82" s="41" t="s">
        <v>131</v>
      </c>
      <c r="AD82" s="41" t="s">
        <v>824</v>
      </c>
      <c r="AE82" s="41" t="s">
        <v>146</v>
      </c>
      <c r="AF82" s="41" t="s">
        <v>8</v>
      </c>
      <c r="AG82" s="41" t="s">
        <v>56</v>
      </c>
      <c r="AH82" s="41" t="s">
        <v>56</v>
      </c>
      <c r="AI82" s="41" t="s">
        <v>56</v>
      </c>
      <c r="AJ82" s="41" t="s">
        <v>160</v>
      </c>
      <c r="AK82" s="41" t="s">
        <v>56</v>
      </c>
    </row>
    <row r="83" spans="1:37" s="41" customFormat="1" ht="15.75" hidden="1" thickBot="1" x14ac:dyDescent="0.3">
      <c r="A83" s="11" t="s">
        <v>265</v>
      </c>
      <c r="B83" s="12" t="s">
        <v>216</v>
      </c>
      <c r="C83" s="13" t="s">
        <v>46</v>
      </c>
      <c r="D83" s="14" t="s">
        <v>47</v>
      </c>
      <c r="E83" s="13" t="s">
        <v>911</v>
      </c>
      <c r="F83" s="4" t="s">
        <v>309</v>
      </c>
      <c r="G83" s="4" t="s">
        <v>230</v>
      </c>
      <c r="H83" s="15">
        <v>43109.666666666664</v>
      </c>
      <c r="I83" s="15">
        <v>43110.666666666664</v>
      </c>
      <c r="J83" s="131" t="s">
        <v>1689</v>
      </c>
      <c r="K83" s="45" t="s">
        <v>9</v>
      </c>
      <c r="L83" s="47" t="s">
        <v>7</v>
      </c>
      <c r="M83" s="47" t="s">
        <v>56</v>
      </c>
      <c r="N83" s="9" t="str">
        <f t="shared" si="15"/>
        <v>Minor</v>
      </c>
      <c r="O83" s="10" t="str">
        <f t="shared" si="16"/>
        <v>Successful</v>
      </c>
      <c r="P83" s="10" t="str">
        <f t="shared" si="17"/>
        <v>On Time</v>
      </c>
      <c r="Q83" s="9">
        <f t="shared" si="18"/>
        <v>1</v>
      </c>
      <c r="R83" s="9">
        <f t="shared" si="19"/>
        <v>1</v>
      </c>
      <c r="S83" s="9">
        <f t="shared" si="20"/>
        <v>0</v>
      </c>
      <c r="T83" s="9" t="str">
        <f t="shared" si="21"/>
        <v>January</v>
      </c>
      <c r="U83" s="40">
        <f t="shared" si="22"/>
        <v>0</v>
      </c>
      <c r="V83" s="40" t="str">
        <f t="shared" si="23"/>
        <v>Normal</v>
      </c>
      <c r="W83" s="40">
        <f t="shared" si="24"/>
        <v>0</v>
      </c>
      <c r="X83" s="40">
        <f t="shared" si="25"/>
        <v>0</v>
      </c>
      <c r="Y83" s="40">
        <f t="shared" si="26"/>
        <v>0</v>
      </c>
      <c r="Z83" s="40">
        <f t="shared" si="27"/>
        <v>0</v>
      </c>
      <c r="AA83" s="40">
        <f t="shared" si="28"/>
        <v>1</v>
      </c>
      <c r="AB83" s="40">
        <f t="shared" si="29"/>
        <v>0</v>
      </c>
      <c r="AC83" s="41" t="s">
        <v>823</v>
      </c>
      <c r="AD83" s="41" t="s">
        <v>301</v>
      </c>
      <c r="AE83" s="41" t="s">
        <v>227</v>
      </c>
      <c r="AF83" s="41" t="s">
        <v>216</v>
      </c>
      <c r="AG83" s="41" t="s">
        <v>56</v>
      </c>
      <c r="AH83" s="41" t="s">
        <v>56</v>
      </c>
      <c r="AI83" s="41" t="s">
        <v>56</v>
      </c>
      <c r="AJ83" s="41" t="s">
        <v>160</v>
      </c>
      <c r="AK83" s="41" t="s">
        <v>56</v>
      </c>
    </row>
    <row r="84" spans="1:37" s="41" customFormat="1" ht="15.75" hidden="1" thickBot="1" x14ac:dyDescent="0.3">
      <c r="A84" s="11" t="s">
        <v>45</v>
      </c>
      <c r="B84" s="12" t="s">
        <v>216</v>
      </c>
      <c r="C84" s="13" t="s">
        <v>52</v>
      </c>
      <c r="D84" s="14" t="s">
        <v>47</v>
      </c>
      <c r="E84" s="13" t="s">
        <v>912</v>
      </c>
      <c r="F84" s="4" t="s">
        <v>158</v>
      </c>
      <c r="G84" s="4" t="s">
        <v>263</v>
      </c>
      <c r="H84" s="15">
        <v>43108.416666666664</v>
      </c>
      <c r="I84" s="15">
        <v>43109.75</v>
      </c>
      <c r="J84" s="131" t="s">
        <v>1690</v>
      </c>
      <c r="K84" s="45" t="s">
        <v>9</v>
      </c>
      <c r="L84" s="47" t="s">
        <v>7</v>
      </c>
      <c r="M84" s="47" t="s">
        <v>56</v>
      </c>
      <c r="N84" s="9" t="str">
        <f t="shared" si="15"/>
        <v>Standard</v>
      </c>
      <c r="O84" s="10" t="str">
        <f t="shared" si="16"/>
        <v>Successful</v>
      </c>
      <c r="P84" s="10" t="str">
        <f t="shared" si="17"/>
        <v>On Time</v>
      </c>
      <c r="Q84" s="9">
        <f t="shared" si="18"/>
        <v>1</v>
      </c>
      <c r="R84" s="9">
        <f t="shared" si="19"/>
        <v>1</v>
      </c>
      <c r="S84" s="9">
        <f t="shared" si="20"/>
        <v>0</v>
      </c>
      <c r="T84" s="9" t="str">
        <f t="shared" si="21"/>
        <v>January</v>
      </c>
      <c r="U84" s="40">
        <f t="shared" si="22"/>
        <v>0</v>
      </c>
      <c r="V84" s="40" t="str">
        <f t="shared" si="23"/>
        <v>Normal</v>
      </c>
      <c r="W84" s="40">
        <f t="shared" si="24"/>
        <v>0</v>
      </c>
      <c r="X84" s="40">
        <f t="shared" si="25"/>
        <v>0</v>
      </c>
      <c r="Y84" s="40">
        <f t="shared" si="26"/>
        <v>0</v>
      </c>
      <c r="Z84" s="40">
        <f t="shared" si="27"/>
        <v>0</v>
      </c>
      <c r="AA84" s="40">
        <f t="shared" si="28"/>
        <v>1</v>
      </c>
      <c r="AB84" s="40">
        <f t="shared" si="29"/>
        <v>0</v>
      </c>
      <c r="AC84" s="41" t="s">
        <v>823</v>
      </c>
      <c r="AD84" s="41" t="s">
        <v>288</v>
      </c>
      <c r="AE84" s="41" t="s">
        <v>121</v>
      </c>
      <c r="AF84" s="41" t="s">
        <v>322</v>
      </c>
      <c r="AG84" s="41" t="s">
        <v>56</v>
      </c>
      <c r="AH84" s="41" t="s">
        <v>56</v>
      </c>
      <c r="AI84" s="41" t="s">
        <v>56</v>
      </c>
      <c r="AJ84" s="41" t="s">
        <v>160</v>
      </c>
      <c r="AK84" s="41" t="s">
        <v>56</v>
      </c>
    </row>
    <row r="85" spans="1:37" s="41" customFormat="1" ht="15.75" hidden="1" thickBot="1" x14ac:dyDescent="0.3">
      <c r="A85" s="11" t="s">
        <v>45</v>
      </c>
      <c r="B85" s="12" t="s">
        <v>216</v>
      </c>
      <c r="C85" s="13" t="s">
        <v>46</v>
      </c>
      <c r="D85" s="14" t="s">
        <v>47</v>
      </c>
      <c r="E85" s="13" t="s">
        <v>913</v>
      </c>
      <c r="F85" s="4" t="s">
        <v>158</v>
      </c>
      <c r="G85" s="4" t="s">
        <v>263</v>
      </c>
      <c r="H85" s="15">
        <v>43108.416666666664</v>
      </c>
      <c r="I85" s="15">
        <v>43109.75</v>
      </c>
      <c r="J85" s="131" t="s">
        <v>1691</v>
      </c>
      <c r="K85" s="45" t="s">
        <v>9</v>
      </c>
      <c r="L85" s="47" t="s">
        <v>7</v>
      </c>
      <c r="M85" s="47" t="s">
        <v>56</v>
      </c>
      <c r="N85" s="9" t="str">
        <f t="shared" si="15"/>
        <v>Minor</v>
      </c>
      <c r="O85" s="10" t="str">
        <f t="shared" si="16"/>
        <v>Successful</v>
      </c>
      <c r="P85" s="10" t="str">
        <f t="shared" si="17"/>
        <v>On Time</v>
      </c>
      <c r="Q85" s="9">
        <f t="shared" si="18"/>
        <v>1</v>
      </c>
      <c r="R85" s="9">
        <f t="shared" si="19"/>
        <v>1</v>
      </c>
      <c r="S85" s="9">
        <f t="shared" si="20"/>
        <v>0</v>
      </c>
      <c r="T85" s="9" t="str">
        <f t="shared" si="21"/>
        <v>January</v>
      </c>
      <c r="U85" s="40">
        <f t="shared" si="22"/>
        <v>0</v>
      </c>
      <c r="V85" s="40" t="str">
        <f t="shared" si="23"/>
        <v>Normal</v>
      </c>
      <c r="W85" s="40">
        <f t="shared" si="24"/>
        <v>0</v>
      </c>
      <c r="X85" s="40">
        <f t="shared" si="25"/>
        <v>0</v>
      </c>
      <c r="Y85" s="40">
        <f t="shared" si="26"/>
        <v>0</v>
      </c>
      <c r="Z85" s="40">
        <f t="shared" si="27"/>
        <v>0</v>
      </c>
      <c r="AA85" s="40">
        <f t="shared" si="28"/>
        <v>1</v>
      </c>
      <c r="AB85" s="40">
        <f t="shared" si="29"/>
        <v>0</v>
      </c>
      <c r="AC85" s="41" t="s">
        <v>823</v>
      </c>
      <c r="AD85" s="41" t="s">
        <v>280</v>
      </c>
      <c r="AE85" s="41" t="s">
        <v>121</v>
      </c>
      <c r="AF85" s="41" t="s">
        <v>322</v>
      </c>
      <c r="AG85" s="41" t="s">
        <v>56</v>
      </c>
      <c r="AH85" s="41" t="s">
        <v>56</v>
      </c>
      <c r="AI85" s="41" t="s">
        <v>56</v>
      </c>
      <c r="AJ85" s="41" t="s">
        <v>160</v>
      </c>
      <c r="AK85" s="41" t="s">
        <v>56</v>
      </c>
    </row>
    <row r="86" spans="1:37" s="41" customFormat="1" ht="15.75" hidden="1" thickBot="1" x14ac:dyDescent="0.3">
      <c r="A86" s="11" t="s">
        <v>45</v>
      </c>
      <c r="B86" s="12" t="s">
        <v>216</v>
      </c>
      <c r="C86" s="13" t="s">
        <v>46</v>
      </c>
      <c r="D86" s="14" t="s">
        <v>47</v>
      </c>
      <c r="E86" s="13" t="s">
        <v>914</v>
      </c>
      <c r="F86" s="4" t="s">
        <v>158</v>
      </c>
      <c r="G86" s="4" t="s">
        <v>263</v>
      </c>
      <c r="H86" s="15">
        <v>43108.416666666664</v>
      </c>
      <c r="I86" s="15">
        <v>43109.75</v>
      </c>
      <c r="J86" s="131" t="s">
        <v>1692</v>
      </c>
      <c r="K86" s="45" t="s">
        <v>9</v>
      </c>
      <c r="L86" s="47" t="s">
        <v>7</v>
      </c>
      <c r="M86" s="47" t="s">
        <v>56</v>
      </c>
      <c r="N86" s="9" t="str">
        <f t="shared" si="15"/>
        <v>Minor</v>
      </c>
      <c r="O86" s="10" t="str">
        <f t="shared" si="16"/>
        <v>Successful</v>
      </c>
      <c r="P86" s="10" t="str">
        <f t="shared" si="17"/>
        <v>On Time</v>
      </c>
      <c r="Q86" s="9">
        <f t="shared" si="18"/>
        <v>1</v>
      </c>
      <c r="R86" s="9">
        <f t="shared" si="19"/>
        <v>1</v>
      </c>
      <c r="S86" s="9">
        <f t="shared" si="20"/>
        <v>0</v>
      </c>
      <c r="T86" s="9" t="str">
        <f t="shared" si="21"/>
        <v>January</v>
      </c>
      <c r="U86" s="40">
        <f t="shared" si="22"/>
        <v>0</v>
      </c>
      <c r="V86" s="40" t="str">
        <f t="shared" si="23"/>
        <v>Normal</v>
      </c>
      <c r="W86" s="40">
        <f t="shared" si="24"/>
        <v>0</v>
      </c>
      <c r="X86" s="40">
        <f t="shared" si="25"/>
        <v>0</v>
      </c>
      <c r="Y86" s="40">
        <f t="shared" si="26"/>
        <v>0</v>
      </c>
      <c r="Z86" s="40">
        <f t="shared" si="27"/>
        <v>0</v>
      </c>
      <c r="AA86" s="40">
        <f t="shared" si="28"/>
        <v>1</v>
      </c>
      <c r="AB86" s="40">
        <f t="shared" si="29"/>
        <v>0</v>
      </c>
      <c r="AC86" s="41" t="s">
        <v>823</v>
      </c>
      <c r="AD86" s="41" t="s">
        <v>280</v>
      </c>
      <c r="AE86" s="41" t="s">
        <v>121</v>
      </c>
      <c r="AF86" s="41" t="s">
        <v>322</v>
      </c>
      <c r="AG86" s="41" t="s">
        <v>56</v>
      </c>
      <c r="AH86" s="41" t="s">
        <v>56</v>
      </c>
      <c r="AI86" s="41" t="s">
        <v>56</v>
      </c>
      <c r="AJ86" s="41" t="s">
        <v>160</v>
      </c>
      <c r="AK86" s="41" t="s">
        <v>56</v>
      </c>
    </row>
    <row r="87" spans="1:37" s="41" customFormat="1" ht="15.75" hidden="1" thickBot="1" x14ac:dyDescent="0.3">
      <c r="A87" s="11" t="s">
        <v>45</v>
      </c>
      <c r="B87" s="12" t="s">
        <v>216</v>
      </c>
      <c r="C87" s="13" t="s">
        <v>46</v>
      </c>
      <c r="D87" s="14" t="s">
        <v>47</v>
      </c>
      <c r="E87" s="13" t="s">
        <v>915</v>
      </c>
      <c r="F87" s="4" t="s">
        <v>158</v>
      </c>
      <c r="G87" s="4" t="s">
        <v>263</v>
      </c>
      <c r="H87" s="15">
        <v>43108.416666666664</v>
      </c>
      <c r="I87" s="15">
        <v>43109.75</v>
      </c>
      <c r="J87" s="131" t="s">
        <v>1693</v>
      </c>
      <c r="K87" s="45" t="s">
        <v>9</v>
      </c>
      <c r="L87" s="47" t="s">
        <v>7</v>
      </c>
      <c r="M87" s="47" t="s">
        <v>56</v>
      </c>
      <c r="N87" s="9" t="str">
        <f t="shared" si="15"/>
        <v>Minor</v>
      </c>
      <c r="O87" s="10" t="str">
        <f t="shared" si="16"/>
        <v>Successful</v>
      </c>
      <c r="P87" s="10" t="str">
        <f t="shared" si="17"/>
        <v>On Time</v>
      </c>
      <c r="Q87" s="9">
        <f t="shared" si="18"/>
        <v>1</v>
      </c>
      <c r="R87" s="9">
        <f t="shared" si="19"/>
        <v>1</v>
      </c>
      <c r="S87" s="9">
        <f t="shared" si="20"/>
        <v>0</v>
      </c>
      <c r="T87" s="9" t="str">
        <f t="shared" si="21"/>
        <v>January</v>
      </c>
      <c r="U87" s="40">
        <f t="shared" si="22"/>
        <v>0</v>
      </c>
      <c r="V87" s="40" t="str">
        <f t="shared" si="23"/>
        <v>Normal</v>
      </c>
      <c r="W87" s="40">
        <f t="shared" si="24"/>
        <v>0</v>
      </c>
      <c r="X87" s="40">
        <f t="shared" si="25"/>
        <v>0</v>
      </c>
      <c r="Y87" s="40">
        <f t="shared" si="26"/>
        <v>0</v>
      </c>
      <c r="Z87" s="40">
        <f t="shared" si="27"/>
        <v>0</v>
      </c>
      <c r="AA87" s="40">
        <f t="shared" si="28"/>
        <v>1</v>
      </c>
      <c r="AB87" s="40">
        <f t="shared" si="29"/>
        <v>0</v>
      </c>
      <c r="AC87" s="41" t="s">
        <v>823</v>
      </c>
      <c r="AD87" s="41" t="s">
        <v>280</v>
      </c>
      <c r="AE87" s="41" t="s">
        <v>121</v>
      </c>
      <c r="AF87" s="41" t="s">
        <v>322</v>
      </c>
      <c r="AG87" s="41" t="s">
        <v>56</v>
      </c>
      <c r="AH87" s="41" t="s">
        <v>56</v>
      </c>
      <c r="AI87" s="41" t="s">
        <v>56</v>
      </c>
      <c r="AJ87" s="41" t="s">
        <v>160</v>
      </c>
      <c r="AK87" s="41" t="s">
        <v>56</v>
      </c>
    </row>
    <row r="88" spans="1:37" s="41" customFormat="1" ht="15.75" hidden="1" thickBot="1" x14ac:dyDescent="0.3">
      <c r="A88" s="11" t="s">
        <v>49</v>
      </c>
      <c r="B88" s="12" t="s">
        <v>219</v>
      </c>
      <c r="C88" s="13" t="s">
        <v>46</v>
      </c>
      <c r="D88" s="14" t="s">
        <v>47</v>
      </c>
      <c r="E88" s="13" t="s">
        <v>916</v>
      </c>
      <c r="F88" s="4" t="s">
        <v>91</v>
      </c>
      <c r="G88" s="4" t="s">
        <v>608</v>
      </c>
      <c r="H88" s="15">
        <v>43109.958333333336</v>
      </c>
      <c r="I88" s="15">
        <v>43110.041666666664</v>
      </c>
      <c r="J88" s="131" t="s">
        <v>740</v>
      </c>
      <c r="K88" s="45" t="s">
        <v>9</v>
      </c>
      <c r="L88" s="47" t="s">
        <v>7</v>
      </c>
      <c r="M88" s="47" t="s">
        <v>56</v>
      </c>
      <c r="N88" s="9" t="str">
        <f t="shared" si="15"/>
        <v>Minor</v>
      </c>
      <c r="O88" s="10" t="str">
        <f t="shared" si="16"/>
        <v>Successful</v>
      </c>
      <c r="P88" s="10" t="str">
        <f t="shared" si="17"/>
        <v>On Time</v>
      </c>
      <c r="Q88" s="9">
        <f t="shared" si="18"/>
        <v>1</v>
      </c>
      <c r="R88" s="9">
        <f t="shared" si="19"/>
        <v>1</v>
      </c>
      <c r="S88" s="9">
        <f t="shared" si="20"/>
        <v>0</v>
      </c>
      <c r="T88" s="9" t="str">
        <f t="shared" si="21"/>
        <v>January</v>
      </c>
      <c r="U88" s="40">
        <f t="shared" si="22"/>
        <v>0</v>
      </c>
      <c r="V88" s="40" t="str">
        <f t="shared" si="23"/>
        <v>Normal</v>
      </c>
      <c r="W88" s="40">
        <f t="shared" si="24"/>
        <v>0</v>
      </c>
      <c r="X88" s="40">
        <f t="shared" si="25"/>
        <v>0</v>
      </c>
      <c r="Y88" s="40">
        <f t="shared" si="26"/>
        <v>0</v>
      </c>
      <c r="Z88" s="40">
        <f t="shared" si="27"/>
        <v>0</v>
      </c>
      <c r="AA88" s="40">
        <f t="shared" si="28"/>
        <v>1</v>
      </c>
      <c r="AB88" s="40">
        <f t="shared" si="29"/>
        <v>0</v>
      </c>
      <c r="AC88" s="41" t="s">
        <v>132</v>
      </c>
      <c r="AD88" s="41" t="s">
        <v>747</v>
      </c>
      <c r="AE88" s="41" t="s">
        <v>219</v>
      </c>
      <c r="AF88" s="41" t="s">
        <v>219</v>
      </c>
      <c r="AG88" s="41" t="s">
        <v>56</v>
      </c>
      <c r="AH88" s="41" t="s">
        <v>56</v>
      </c>
      <c r="AI88" s="41" t="s">
        <v>56</v>
      </c>
      <c r="AJ88" s="41" t="s">
        <v>160</v>
      </c>
      <c r="AK88" s="41" t="s">
        <v>56</v>
      </c>
    </row>
    <row r="89" spans="1:37" s="41" customFormat="1" ht="15.75" hidden="1" thickBot="1" x14ac:dyDescent="0.3">
      <c r="A89" s="11" t="s">
        <v>45</v>
      </c>
      <c r="B89" s="12" t="s">
        <v>8</v>
      </c>
      <c r="C89" s="13" t="s">
        <v>52</v>
      </c>
      <c r="D89" s="14" t="s">
        <v>47</v>
      </c>
      <c r="E89" s="13" t="s">
        <v>917</v>
      </c>
      <c r="F89" s="4" t="s">
        <v>123</v>
      </c>
      <c r="G89" s="4" t="s">
        <v>187</v>
      </c>
      <c r="H89" s="15">
        <v>43109.916666666664</v>
      </c>
      <c r="I89" s="15">
        <v>43110.041666666664</v>
      </c>
      <c r="J89" s="131" t="s">
        <v>1694</v>
      </c>
      <c r="K89" s="45" t="s">
        <v>9</v>
      </c>
      <c r="L89" s="47" t="s">
        <v>7</v>
      </c>
      <c r="M89" s="47" t="s">
        <v>56</v>
      </c>
      <c r="N89" s="9" t="str">
        <f t="shared" si="15"/>
        <v>Standard</v>
      </c>
      <c r="O89" s="10" t="str">
        <f t="shared" si="16"/>
        <v>Successful</v>
      </c>
      <c r="P89" s="10" t="str">
        <f t="shared" si="17"/>
        <v>On Time</v>
      </c>
      <c r="Q89" s="9">
        <f t="shared" si="18"/>
        <v>1</v>
      </c>
      <c r="R89" s="9">
        <f t="shared" si="19"/>
        <v>1</v>
      </c>
      <c r="S89" s="9">
        <f t="shared" si="20"/>
        <v>0</v>
      </c>
      <c r="T89" s="9" t="str">
        <f t="shared" si="21"/>
        <v>January</v>
      </c>
      <c r="U89" s="40">
        <f t="shared" si="22"/>
        <v>0</v>
      </c>
      <c r="V89" s="40" t="str">
        <f t="shared" si="23"/>
        <v>Normal</v>
      </c>
      <c r="W89" s="40">
        <f t="shared" si="24"/>
        <v>0</v>
      </c>
      <c r="X89" s="40">
        <f t="shared" si="25"/>
        <v>0</v>
      </c>
      <c r="Y89" s="40">
        <f t="shared" si="26"/>
        <v>0</v>
      </c>
      <c r="Z89" s="40">
        <f t="shared" si="27"/>
        <v>0</v>
      </c>
      <c r="AA89" s="40">
        <f t="shared" si="28"/>
        <v>1</v>
      </c>
      <c r="AB89" s="40">
        <f t="shared" si="29"/>
        <v>0</v>
      </c>
      <c r="AC89" s="41" t="s">
        <v>823</v>
      </c>
      <c r="AD89" s="41" t="s">
        <v>284</v>
      </c>
      <c r="AE89" s="41" t="s">
        <v>259</v>
      </c>
      <c r="AF89" s="41" t="s">
        <v>8</v>
      </c>
      <c r="AG89" s="41" t="s">
        <v>56</v>
      </c>
      <c r="AH89" s="41" t="s">
        <v>56</v>
      </c>
      <c r="AI89" s="41" t="s">
        <v>56</v>
      </c>
      <c r="AJ89" s="41" t="s">
        <v>160</v>
      </c>
      <c r="AK89" s="41" t="s">
        <v>56</v>
      </c>
    </row>
    <row r="90" spans="1:37" s="41" customFormat="1" ht="15.75" hidden="1" thickBot="1" x14ac:dyDescent="0.3">
      <c r="A90" s="11" t="s">
        <v>359</v>
      </c>
      <c r="B90" s="12" t="s">
        <v>216</v>
      </c>
      <c r="C90" s="13" t="s">
        <v>52</v>
      </c>
      <c r="D90" s="14" t="s">
        <v>47</v>
      </c>
      <c r="E90" s="13" t="s">
        <v>918</v>
      </c>
      <c r="F90" s="4" t="s">
        <v>158</v>
      </c>
      <c r="G90" s="4" t="s">
        <v>243</v>
      </c>
      <c r="H90" s="15">
        <v>43110.416666666664</v>
      </c>
      <c r="I90" s="15">
        <v>43110.5</v>
      </c>
      <c r="J90" s="131" t="s">
        <v>793</v>
      </c>
      <c r="K90" s="45" t="s">
        <v>9</v>
      </c>
      <c r="L90" s="47" t="s">
        <v>7</v>
      </c>
      <c r="M90" s="47" t="s">
        <v>56</v>
      </c>
      <c r="N90" s="9" t="str">
        <f t="shared" si="15"/>
        <v>Standard</v>
      </c>
      <c r="O90" s="10" t="str">
        <f t="shared" si="16"/>
        <v>Successful</v>
      </c>
      <c r="P90" s="10" t="str">
        <f t="shared" si="17"/>
        <v>On Time</v>
      </c>
      <c r="Q90" s="9">
        <f t="shared" si="18"/>
        <v>1</v>
      </c>
      <c r="R90" s="9">
        <f t="shared" si="19"/>
        <v>1</v>
      </c>
      <c r="S90" s="9">
        <f t="shared" si="20"/>
        <v>0</v>
      </c>
      <c r="T90" s="9" t="str">
        <f t="shared" si="21"/>
        <v>January</v>
      </c>
      <c r="U90" s="40">
        <f t="shared" si="22"/>
        <v>0</v>
      </c>
      <c r="V90" s="40" t="str">
        <f t="shared" si="23"/>
        <v>Normal</v>
      </c>
      <c r="W90" s="40">
        <f t="shared" si="24"/>
        <v>0</v>
      </c>
      <c r="X90" s="40">
        <f t="shared" si="25"/>
        <v>0</v>
      </c>
      <c r="Y90" s="40">
        <f t="shared" si="26"/>
        <v>0</v>
      </c>
      <c r="Z90" s="40">
        <f t="shared" si="27"/>
        <v>0</v>
      </c>
      <c r="AA90" s="40">
        <f t="shared" si="28"/>
        <v>1</v>
      </c>
      <c r="AB90" s="40">
        <f t="shared" si="29"/>
        <v>0</v>
      </c>
      <c r="AC90" s="41" t="s">
        <v>823</v>
      </c>
      <c r="AD90" s="41" t="s">
        <v>281</v>
      </c>
      <c r="AE90" s="41" t="s">
        <v>121</v>
      </c>
      <c r="AF90" s="41" t="s">
        <v>322</v>
      </c>
      <c r="AG90" s="41" t="s">
        <v>56</v>
      </c>
      <c r="AH90" s="41" t="s">
        <v>56</v>
      </c>
      <c r="AI90" s="41" t="s">
        <v>56</v>
      </c>
      <c r="AJ90" s="41" t="s">
        <v>160</v>
      </c>
      <c r="AK90" s="41" t="s">
        <v>56</v>
      </c>
    </row>
    <row r="91" spans="1:37" s="41" customFormat="1" ht="15.75" hidden="1" thickBot="1" x14ac:dyDescent="0.3">
      <c r="A91" s="11" t="s">
        <v>697</v>
      </c>
      <c r="B91" s="12" t="s">
        <v>8</v>
      </c>
      <c r="C91" s="13" t="s">
        <v>46</v>
      </c>
      <c r="D91" s="14" t="s">
        <v>47</v>
      </c>
      <c r="E91" s="13" t="s">
        <v>919</v>
      </c>
      <c r="F91" s="4" t="s">
        <v>76</v>
      </c>
      <c r="G91" s="4" t="s">
        <v>213</v>
      </c>
      <c r="H91" s="15">
        <v>43109.791666666664</v>
      </c>
      <c r="I91" s="15">
        <v>43109.833333333336</v>
      </c>
      <c r="J91" s="131" t="s">
        <v>769</v>
      </c>
      <c r="K91" s="45" t="s">
        <v>9</v>
      </c>
      <c r="L91" s="47" t="s">
        <v>7</v>
      </c>
      <c r="M91" s="47" t="s">
        <v>56</v>
      </c>
      <c r="N91" s="9" t="str">
        <f t="shared" si="15"/>
        <v>Minor</v>
      </c>
      <c r="O91" s="10" t="str">
        <f t="shared" si="16"/>
        <v>Successful</v>
      </c>
      <c r="P91" s="10" t="str">
        <f t="shared" si="17"/>
        <v>On Time</v>
      </c>
      <c r="Q91" s="9">
        <f t="shared" si="18"/>
        <v>1</v>
      </c>
      <c r="R91" s="9">
        <f t="shared" si="19"/>
        <v>1</v>
      </c>
      <c r="S91" s="9">
        <f t="shared" si="20"/>
        <v>0</v>
      </c>
      <c r="T91" s="9" t="str">
        <f t="shared" si="21"/>
        <v>January</v>
      </c>
      <c r="U91" s="40">
        <f t="shared" si="22"/>
        <v>0</v>
      </c>
      <c r="V91" s="40" t="str">
        <f t="shared" si="23"/>
        <v>Normal</v>
      </c>
      <c r="W91" s="40">
        <f t="shared" si="24"/>
        <v>0</v>
      </c>
      <c r="X91" s="40">
        <f t="shared" si="25"/>
        <v>0</v>
      </c>
      <c r="Y91" s="40">
        <f t="shared" si="26"/>
        <v>0</v>
      </c>
      <c r="Z91" s="40">
        <f t="shared" si="27"/>
        <v>0</v>
      </c>
      <c r="AA91" s="40">
        <f t="shared" si="28"/>
        <v>1</v>
      </c>
      <c r="AB91" s="40">
        <f t="shared" si="29"/>
        <v>0</v>
      </c>
      <c r="AC91" s="41" t="s">
        <v>238</v>
      </c>
      <c r="AD91" s="41" t="s">
        <v>280</v>
      </c>
      <c r="AE91" s="41" t="s">
        <v>259</v>
      </c>
      <c r="AF91" s="41" t="s">
        <v>8</v>
      </c>
      <c r="AG91" s="41" t="s">
        <v>56</v>
      </c>
      <c r="AH91" s="41" t="s">
        <v>56</v>
      </c>
      <c r="AI91" s="41" t="s">
        <v>56</v>
      </c>
      <c r="AJ91" s="41" t="s">
        <v>160</v>
      </c>
      <c r="AK91" s="41" t="s">
        <v>56</v>
      </c>
    </row>
    <row r="92" spans="1:37" s="41" customFormat="1" ht="15.75" hidden="1" thickBot="1" x14ac:dyDescent="0.3">
      <c r="A92" s="11" t="s">
        <v>697</v>
      </c>
      <c r="B92" s="12" t="s">
        <v>216</v>
      </c>
      <c r="C92" s="13" t="s">
        <v>46</v>
      </c>
      <c r="D92" s="14" t="s">
        <v>47</v>
      </c>
      <c r="E92" s="13" t="s">
        <v>920</v>
      </c>
      <c r="F92" s="4" t="s">
        <v>343</v>
      </c>
      <c r="G92" s="4" t="s">
        <v>354</v>
      </c>
      <c r="H92" s="15">
        <v>43110.5</v>
      </c>
      <c r="I92" s="15">
        <v>43110.625</v>
      </c>
      <c r="J92" s="131" t="s">
        <v>1695</v>
      </c>
      <c r="K92" s="45" t="s">
        <v>9</v>
      </c>
      <c r="L92" s="47" t="s">
        <v>7</v>
      </c>
      <c r="M92" s="47" t="s">
        <v>56</v>
      </c>
      <c r="N92" s="9" t="str">
        <f t="shared" si="15"/>
        <v>Minor</v>
      </c>
      <c r="O92" s="10" t="str">
        <f t="shared" si="16"/>
        <v>Successful</v>
      </c>
      <c r="P92" s="10" t="str">
        <f t="shared" si="17"/>
        <v>On Time</v>
      </c>
      <c r="Q92" s="9">
        <f t="shared" si="18"/>
        <v>1</v>
      </c>
      <c r="R92" s="9">
        <f t="shared" si="19"/>
        <v>1</v>
      </c>
      <c r="S92" s="9">
        <f t="shared" si="20"/>
        <v>0</v>
      </c>
      <c r="T92" s="9" t="str">
        <f t="shared" si="21"/>
        <v>January</v>
      </c>
      <c r="U92" s="40">
        <f t="shared" si="22"/>
        <v>0</v>
      </c>
      <c r="V92" s="40" t="str">
        <f t="shared" si="23"/>
        <v>Normal</v>
      </c>
      <c r="W92" s="40">
        <f t="shared" si="24"/>
        <v>0</v>
      </c>
      <c r="X92" s="40">
        <f t="shared" si="25"/>
        <v>0</v>
      </c>
      <c r="Y92" s="40">
        <f t="shared" si="26"/>
        <v>0</v>
      </c>
      <c r="Z92" s="40">
        <f t="shared" si="27"/>
        <v>0</v>
      </c>
      <c r="AA92" s="40">
        <f t="shared" si="28"/>
        <v>1</v>
      </c>
      <c r="AB92" s="40">
        <f t="shared" si="29"/>
        <v>0</v>
      </c>
      <c r="AC92" s="41" t="s">
        <v>238</v>
      </c>
      <c r="AD92" s="41" t="s">
        <v>514</v>
      </c>
      <c r="AE92" s="41" t="s">
        <v>420</v>
      </c>
      <c r="AF92" s="41" t="s">
        <v>216</v>
      </c>
      <c r="AG92" s="41" t="s">
        <v>56</v>
      </c>
      <c r="AH92" s="41" t="s">
        <v>56</v>
      </c>
      <c r="AI92" s="41" t="s">
        <v>56</v>
      </c>
      <c r="AJ92" s="41" t="s">
        <v>160</v>
      </c>
      <c r="AK92" s="41" t="s">
        <v>56</v>
      </c>
    </row>
    <row r="93" spans="1:37" s="41" customFormat="1" ht="15.75" hidden="1" thickBot="1" x14ac:dyDescent="0.3">
      <c r="A93" s="11" t="s">
        <v>560</v>
      </c>
      <c r="B93" s="12" t="s">
        <v>216</v>
      </c>
      <c r="C93" s="13" t="s">
        <v>52</v>
      </c>
      <c r="D93" s="14" t="s">
        <v>47</v>
      </c>
      <c r="E93" s="13" t="s">
        <v>921</v>
      </c>
      <c r="F93" s="4" t="s">
        <v>152</v>
      </c>
      <c r="G93" s="4" t="s">
        <v>325</v>
      </c>
      <c r="H93" s="15">
        <v>43110.5</v>
      </c>
      <c r="I93" s="15">
        <v>43110.541666666664</v>
      </c>
      <c r="J93" s="131" t="s">
        <v>1696</v>
      </c>
      <c r="K93" s="45" t="s">
        <v>9</v>
      </c>
      <c r="L93" s="47" t="s">
        <v>7</v>
      </c>
      <c r="M93" s="47" t="s">
        <v>56</v>
      </c>
      <c r="N93" s="9" t="str">
        <f t="shared" si="15"/>
        <v>Standard</v>
      </c>
      <c r="O93" s="10" t="str">
        <f t="shared" si="16"/>
        <v>Successful</v>
      </c>
      <c r="P93" s="10" t="str">
        <f t="shared" si="17"/>
        <v>On Time</v>
      </c>
      <c r="Q93" s="9">
        <f t="shared" si="18"/>
        <v>1</v>
      </c>
      <c r="R93" s="9">
        <f t="shared" si="19"/>
        <v>1</v>
      </c>
      <c r="S93" s="9">
        <f t="shared" si="20"/>
        <v>0</v>
      </c>
      <c r="T93" s="9" t="str">
        <f t="shared" si="21"/>
        <v>January</v>
      </c>
      <c r="U93" s="40">
        <f t="shared" si="22"/>
        <v>0</v>
      </c>
      <c r="V93" s="40" t="str">
        <f t="shared" si="23"/>
        <v>Normal</v>
      </c>
      <c r="W93" s="40">
        <f t="shared" si="24"/>
        <v>0</v>
      </c>
      <c r="X93" s="40">
        <f t="shared" si="25"/>
        <v>0</v>
      </c>
      <c r="Y93" s="40">
        <f t="shared" si="26"/>
        <v>0</v>
      </c>
      <c r="Z93" s="40">
        <f t="shared" si="27"/>
        <v>0</v>
      </c>
      <c r="AA93" s="40">
        <f t="shared" si="28"/>
        <v>1</v>
      </c>
      <c r="AB93" s="40">
        <f t="shared" si="29"/>
        <v>0</v>
      </c>
      <c r="AC93" s="41" t="s">
        <v>132</v>
      </c>
      <c r="AD93" s="41" t="s">
        <v>519</v>
      </c>
      <c r="AE93" s="41" t="s">
        <v>121</v>
      </c>
      <c r="AF93" s="41" t="s">
        <v>322</v>
      </c>
      <c r="AG93" s="41" t="s">
        <v>56</v>
      </c>
      <c r="AH93" s="41" t="s">
        <v>56</v>
      </c>
      <c r="AI93" s="41" t="s">
        <v>56</v>
      </c>
      <c r="AJ93" s="41" t="s">
        <v>160</v>
      </c>
      <c r="AK93" s="41" t="s">
        <v>56</v>
      </c>
    </row>
    <row r="94" spans="1:37" s="41" customFormat="1" ht="15.75" hidden="1" thickBot="1" x14ac:dyDescent="0.3">
      <c r="A94" s="11" t="s">
        <v>560</v>
      </c>
      <c r="B94" s="12" t="s">
        <v>216</v>
      </c>
      <c r="C94" s="13" t="s">
        <v>52</v>
      </c>
      <c r="D94" s="14" t="s">
        <v>47</v>
      </c>
      <c r="E94" s="13" t="s">
        <v>922</v>
      </c>
      <c r="F94" s="4" t="s">
        <v>152</v>
      </c>
      <c r="G94" s="4" t="s">
        <v>266</v>
      </c>
      <c r="H94" s="15">
        <v>43110.541666666664</v>
      </c>
      <c r="I94" s="15">
        <v>43110.583333333336</v>
      </c>
      <c r="J94" s="131" t="s">
        <v>1697</v>
      </c>
      <c r="K94" s="45" t="s">
        <v>9</v>
      </c>
      <c r="L94" s="47" t="s">
        <v>7</v>
      </c>
      <c r="M94" s="47" t="s">
        <v>56</v>
      </c>
      <c r="N94" s="9" t="str">
        <f t="shared" si="15"/>
        <v>Standard</v>
      </c>
      <c r="O94" s="10" t="str">
        <f t="shared" si="16"/>
        <v>Successful</v>
      </c>
      <c r="P94" s="10" t="str">
        <f t="shared" si="17"/>
        <v>On Time</v>
      </c>
      <c r="Q94" s="9">
        <f t="shared" si="18"/>
        <v>1</v>
      </c>
      <c r="R94" s="9">
        <f t="shared" si="19"/>
        <v>1</v>
      </c>
      <c r="S94" s="9">
        <f t="shared" si="20"/>
        <v>0</v>
      </c>
      <c r="T94" s="9" t="str">
        <f t="shared" si="21"/>
        <v>January</v>
      </c>
      <c r="U94" s="40">
        <f t="shared" si="22"/>
        <v>0</v>
      </c>
      <c r="V94" s="40" t="str">
        <f t="shared" si="23"/>
        <v>Normal</v>
      </c>
      <c r="W94" s="40">
        <f t="shared" si="24"/>
        <v>0</v>
      </c>
      <c r="X94" s="40">
        <f t="shared" si="25"/>
        <v>0</v>
      </c>
      <c r="Y94" s="40">
        <f t="shared" si="26"/>
        <v>0</v>
      </c>
      <c r="Z94" s="40">
        <f t="shared" si="27"/>
        <v>0</v>
      </c>
      <c r="AA94" s="40">
        <f t="shared" si="28"/>
        <v>1</v>
      </c>
      <c r="AB94" s="40">
        <f t="shared" si="29"/>
        <v>0</v>
      </c>
      <c r="AC94" s="41" t="s">
        <v>132</v>
      </c>
      <c r="AD94" s="41" t="s">
        <v>519</v>
      </c>
      <c r="AE94" s="41" t="s">
        <v>121</v>
      </c>
      <c r="AF94" s="41" t="s">
        <v>322</v>
      </c>
      <c r="AG94" s="41" t="s">
        <v>56</v>
      </c>
      <c r="AH94" s="41" t="s">
        <v>56</v>
      </c>
      <c r="AI94" s="41" t="s">
        <v>56</v>
      </c>
      <c r="AJ94" s="41" t="s">
        <v>160</v>
      </c>
      <c r="AK94" s="41" t="s">
        <v>56</v>
      </c>
    </row>
    <row r="95" spans="1:37" s="41" customFormat="1" ht="15.75" hidden="1" thickBot="1" x14ac:dyDescent="0.3">
      <c r="A95" s="11" t="s">
        <v>697</v>
      </c>
      <c r="B95" s="12" t="s">
        <v>216</v>
      </c>
      <c r="C95" s="13" t="s">
        <v>52</v>
      </c>
      <c r="D95" s="14" t="s">
        <v>47</v>
      </c>
      <c r="E95" s="13" t="s">
        <v>923</v>
      </c>
      <c r="F95" s="4" t="s">
        <v>616</v>
      </c>
      <c r="G95" s="4" t="s">
        <v>780</v>
      </c>
      <c r="H95" s="15">
        <v>43109.625</v>
      </c>
      <c r="I95" s="15">
        <v>43109.75</v>
      </c>
      <c r="J95" s="131" t="s">
        <v>1698</v>
      </c>
      <c r="K95" s="45" t="s">
        <v>9</v>
      </c>
      <c r="L95" s="47" t="s">
        <v>7</v>
      </c>
      <c r="M95" s="47" t="s">
        <v>56</v>
      </c>
      <c r="N95" s="9" t="str">
        <f t="shared" si="15"/>
        <v>Standard</v>
      </c>
      <c r="O95" s="10" t="str">
        <f t="shared" si="16"/>
        <v>Successful</v>
      </c>
      <c r="P95" s="10" t="str">
        <f t="shared" si="17"/>
        <v>On Time</v>
      </c>
      <c r="Q95" s="9">
        <f t="shared" si="18"/>
        <v>1</v>
      </c>
      <c r="R95" s="9">
        <f t="shared" si="19"/>
        <v>1</v>
      </c>
      <c r="S95" s="9">
        <f t="shared" si="20"/>
        <v>0</v>
      </c>
      <c r="T95" s="9" t="str">
        <f t="shared" si="21"/>
        <v>January</v>
      </c>
      <c r="U95" s="40">
        <f t="shared" si="22"/>
        <v>0</v>
      </c>
      <c r="V95" s="40" t="str">
        <f t="shared" si="23"/>
        <v>Normal</v>
      </c>
      <c r="W95" s="40">
        <f t="shared" si="24"/>
        <v>0</v>
      </c>
      <c r="X95" s="40">
        <f t="shared" si="25"/>
        <v>0</v>
      </c>
      <c r="Y95" s="40">
        <f t="shared" si="26"/>
        <v>0</v>
      </c>
      <c r="Z95" s="40">
        <f t="shared" si="27"/>
        <v>0</v>
      </c>
      <c r="AA95" s="40">
        <f t="shared" si="28"/>
        <v>1</v>
      </c>
      <c r="AB95" s="40">
        <f t="shared" si="29"/>
        <v>0</v>
      </c>
      <c r="AC95" s="41" t="s">
        <v>238</v>
      </c>
      <c r="AD95" s="41" t="s">
        <v>721</v>
      </c>
      <c r="AE95" s="41" t="s">
        <v>428</v>
      </c>
      <c r="AF95" s="41" t="s">
        <v>216</v>
      </c>
      <c r="AG95" s="41" t="s">
        <v>56</v>
      </c>
      <c r="AH95" s="41" t="s">
        <v>56</v>
      </c>
      <c r="AI95" s="41" t="s">
        <v>56</v>
      </c>
      <c r="AJ95" s="41" t="s">
        <v>160</v>
      </c>
      <c r="AK95" s="41" t="s">
        <v>56</v>
      </c>
    </row>
    <row r="96" spans="1:37" s="41" customFormat="1" ht="15.75" hidden="1" thickBot="1" x14ac:dyDescent="0.3">
      <c r="A96" s="11" t="s">
        <v>53</v>
      </c>
      <c r="B96" s="12" t="s">
        <v>216</v>
      </c>
      <c r="C96" s="13" t="s">
        <v>52</v>
      </c>
      <c r="D96" s="14" t="s">
        <v>47</v>
      </c>
      <c r="E96" s="13" t="s">
        <v>924</v>
      </c>
      <c r="F96" s="4" t="s">
        <v>81</v>
      </c>
      <c r="G96" s="4" t="s">
        <v>450</v>
      </c>
      <c r="H96" s="15">
        <v>43109.4375</v>
      </c>
      <c r="I96" s="15">
        <v>43109.708333333336</v>
      </c>
      <c r="J96" s="131" t="s">
        <v>1699</v>
      </c>
      <c r="K96" s="45" t="s">
        <v>9</v>
      </c>
      <c r="L96" s="47" t="s">
        <v>7</v>
      </c>
      <c r="M96" s="47" t="s">
        <v>56</v>
      </c>
      <c r="N96" s="9" t="str">
        <f t="shared" si="15"/>
        <v>Standard</v>
      </c>
      <c r="O96" s="10" t="str">
        <f t="shared" si="16"/>
        <v>Successful</v>
      </c>
      <c r="P96" s="10" t="str">
        <f t="shared" si="17"/>
        <v>On Time</v>
      </c>
      <c r="Q96" s="9">
        <f t="shared" si="18"/>
        <v>1</v>
      </c>
      <c r="R96" s="9">
        <f t="shared" si="19"/>
        <v>1</v>
      </c>
      <c r="S96" s="9">
        <f t="shared" si="20"/>
        <v>0</v>
      </c>
      <c r="T96" s="9" t="str">
        <f t="shared" si="21"/>
        <v>January</v>
      </c>
      <c r="U96" s="40">
        <f t="shared" si="22"/>
        <v>0</v>
      </c>
      <c r="V96" s="40" t="str">
        <f t="shared" si="23"/>
        <v>Normal</v>
      </c>
      <c r="W96" s="40">
        <f t="shared" si="24"/>
        <v>0</v>
      </c>
      <c r="X96" s="40">
        <f t="shared" si="25"/>
        <v>0</v>
      </c>
      <c r="Y96" s="40">
        <f t="shared" si="26"/>
        <v>0</v>
      </c>
      <c r="Z96" s="40">
        <f t="shared" si="27"/>
        <v>0</v>
      </c>
      <c r="AA96" s="40">
        <f t="shared" si="28"/>
        <v>1</v>
      </c>
      <c r="AB96" s="40">
        <f t="shared" si="29"/>
        <v>0</v>
      </c>
      <c r="AC96" s="41" t="s">
        <v>131</v>
      </c>
      <c r="AD96" s="41" t="s">
        <v>291</v>
      </c>
      <c r="AE96" s="41" t="s">
        <v>419</v>
      </c>
      <c r="AF96" s="41" t="s">
        <v>216</v>
      </c>
      <c r="AG96" s="41" t="s">
        <v>56</v>
      </c>
      <c r="AH96" s="41" t="s">
        <v>56</v>
      </c>
      <c r="AI96" s="41" t="s">
        <v>56</v>
      </c>
      <c r="AJ96" s="41" t="s">
        <v>160</v>
      </c>
      <c r="AK96" s="41" t="s">
        <v>56</v>
      </c>
    </row>
    <row r="97" spans="1:37" s="41" customFormat="1" ht="15.75" hidden="1" thickBot="1" x14ac:dyDescent="0.3">
      <c r="A97" s="11" t="s">
        <v>53</v>
      </c>
      <c r="B97" s="12" t="s">
        <v>216</v>
      </c>
      <c r="C97" s="13" t="s">
        <v>52</v>
      </c>
      <c r="D97" s="14" t="s">
        <v>47</v>
      </c>
      <c r="E97" s="13" t="s">
        <v>925</v>
      </c>
      <c r="F97" s="4" t="s">
        <v>107</v>
      </c>
      <c r="G97" s="4" t="s">
        <v>570</v>
      </c>
      <c r="H97" s="15">
        <v>43110.416666666664</v>
      </c>
      <c r="I97" s="15">
        <v>43110.583333333336</v>
      </c>
      <c r="J97" s="131" t="s">
        <v>60</v>
      </c>
      <c r="K97" s="45" t="s">
        <v>9</v>
      </c>
      <c r="L97" s="47" t="s">
        <v>7</v>
      </c>
      <c r="M97" s="47" t="s">
        <v>56</v>
      </c>
      <c r="N97" s="9" t="str">
        <f t="shared" si="15"/>
        <v>Standard</v>
      </c>
      <c r="O97" s="10" t="str">
        <f t="shared" si="16"/>
        <v>Successful</v>
      </c>
      <c r="P97" s="10" t="str">
        <f t="shared" si="17"/>
        <v>On Time</v>
      </c>
      <c r="Q97" s="9">
        <f t="shared" si="18"/>
        <v>1</v>
      </c>
      <c r="R97" s="9">
        <f t="shared" si="19"/>
        <v>1</v>
      </c>
      <c r="S97" s="9">
        <f t="shared" si="20"/>
        <v>0</v>
      </c>
      <c r="T97" s="9" t="str">
        <f t="shared" si="21"/>
        <v>January</v>
      </c>
      <c r="U97" s="40">
        <f t="shared" si="22"/>
        <v>0</v>
      </c>
      <c r="V97" s="40" t="str">
        <f t="shared" si="23"/>
        <v>Normal</v>
      </c>
      <c r="W97" s="40">
        <f t="shared" si="24"/>
        <v>0</v>
      </c>
      <c r="X97" s="40">
        <f t="shared" si="25"/>
        <v>0</v>
      </c>
      <c r="Y97" s="40">
        <f t="shared" si="26"/>
        <v>0</v>
      </c>
      <c r="Z97" s="40">
        <f t="shared" si="27"/>
        <v>0</v>
      </c>
      <c r="AA97" s="40">
        <f t="shared" si="28"/>
        <v>1</v>
      </c>
      <c r="AB97" s="40">
        <f t="shared" si="29"/>
        <v>0</v>
      </c>
      <c r="AC97" s="41" t="s">
        <v>131</v>
      </c>
      <c r="AD97" s="41" t="s">
        <v>290</v>
      </c>
      <c r="AE97" s="41" t="s">
        <v>419</v>
      </c>
      <c r="AF97" s="41" t="s">
        <v>216</v>
      </c>
      <c r="AG97" s="41" t="s">
        <v>56</v>
      </c>
      <c r="AH97" s="41" t="s">
        <v>56</v>
      </c>
      <c r="AI97" s="41" t="s">
        <v>56</v>
      </c>
      <c r="AJ97" s="41" t="s">
        <v>160</v>
      </c>
      <c r="AK97" s="41" t="s">
        <v>56</v>
      </c>
    </row>
    <row r="98" spans="1:37" s="41" customFormat="1" ht="15.75" hidden="1" thickBot="1" x14ac:dyDescent="0.3">
      <c r="A98" s="11" t="s">
        <v>638</v>
      </c>
      <c r="B98" s="12" t="s">
        <v>8</v>
      </c>
      <c r="C98" s="13" t="s">
        <v>46</v>
      </c>
      <c r="D98" s="14" t="s">
        <v>47</v>
      </c>
      <c r="E98" s="13" t="s">
        <v>926</v>
      </c>
      <c r="F98" s="4" t="s">
        <v>645</v>
      </c>
      <c r="G98" s="4" t="s">
        <v>657</v>
      </c>
      <c r="H98" s="15">
        <v>43109.666666666664</v>
      </c>
      <c r="I98" s="15">
        <v>43109.833333333336</v>
      </c>
      <c r="J98" s="131" t="s">
        <v>1700</v>
      </c>
      <c r="K98" s="45" t="s">
        <v>9</v>
      </c>
      <c r="L98" s="47" t="s">
        <v>7</v>
      </c>
      <c r="M98" s="47" t="s">
        <v>56</v>
      </c>
      <c r="N98" s="9" t="str">
        <f t="shared" si="15"/>
        <v>Minor</v>
      </c>
      <c r="O98" s="10" t="str">
        <f t="shared" si="16"/>
        <v>Successful</v>
      </c>
      <c r="P98" s="10" t="str">
        <f t="shared" si="17"/>
        <v>On Time</v>
      </c>
      <c r="Q98" s="9">
        <f t="shared" si="18"/>
        <v>1</v>
      </c>
      <c r="R98" s="9">
        <f t="shared" si="19"/>
        <v>1</v>
      </c>
      <c r="S98" s="9">
        <f t="shared" si="20"/>
        <v>0</v>
      </c>
      <c r="T98" s="9" t="str">
        <f t="shared" si="21"/>
        <v>January</v>
      </c>
      <c r="U98" s="40">
        <f t="shared" si="22"/>
        <v>0</v>
      </c>
      <c r="V98" s="40" t="str">
        <f t="shared" si="23"/>
        <v>Normal</v>
      </c>
      <c r="W98" s="40">
        <f t="shared" si="24"/>
        <v>0</v>
      </c>
      <c r="X98" s="40">
        <f t="shared" si="25"/>
        <v>0</v>
      </c>
      <c r="Y98" s="40">
        <f t="shared" si="26"/>
        <v>0</v>
      </c>
      <c r="Z98" s="40">
        <f t="shared" si="27"/>
        <v>0</v>
      </c>
      <c r="AA98" s="40">
        <f t="shared" si="28"/>
        <v>1</v>
      </c>
      <c r="AB98" s="40">
        <f t="shared" si="29"/>
        <v>0</v>
      </c>
      <c r="AC98" s="41" t="s">
        <v>131</v>
      </c>
      <c r="AD98" s="41" t="s">
        <v>774</v>
      </c>
      <c r="AE98" s="41" t="s">
        <v>147</v>
      </c>
      <c r="AF98" s="41" t="s">
        <v>8</v>
      </c>
      <c r="AG98" s="41" t="s">
        <v>56</v>
      </c>
      <c r="AH98" s="41" t="s">
        <v>56</v>
      </c>
      <c r="AI98" s="41" t="s">
        <v>56</v>
      </c>
      <c r="AJ98" s="41" t="s">
        <v>160</v>
      </c>
      <c r="AK98" s="41" t="s">
        <v>56</v>
      </c>
    </row>
    <row r="99" spans="1:37" s="41" customFormat="1" ht="15.75" hidden="1" thickBot="1" x14ac:dyDescent="0.3">
      <c r="A99" s="11" t="s">
        <v>248</v>
      </c>
      <c r="B99" s="12" t="s">
        <v>216</v>
      </c>
      <c r="C99" s="13" t="s">
        <v>46</v>
      </c>
      <c r="D99" s="14" t="s">
        <v>47</v>
      </c>
      <c r="E99" s="13" t="s">
        <v>927</v>
      </c>
      <c r="F99" s="4" t="s">
        <v>326</v>
      </c>
      <c r="G99" s="4" t="s">
        <v>1589</v>
      </c>
      <c r="H99" s="15">
        <v>43110.791666666664</v>
      </c>
      <c r="I99" s="15">
        <v>43111.125</v>
      </c>
      <c r="J99" s="131" t="s">
        <v>1701</v>
      </c>
      <c r="K99" s="45" t="s">
        <v>9</v>
      </c>
      <c r="L99" s="47" t="s">
        <v>7</v>
      </c>
      <c r="M99" s="47" t="s">
        <v>56</v>
      </c>
      <c r="N99" s="9" t="str">
        <f t="shared" si="15"/>
        <v>Minor</v>
      </c>
      <c r="O99" s="10" t="str">
        <f t="shared" si="16"/>
        <v>Successful</v>
      </c>
      <c r="P99" s="10" t="str">
        <f t="shared" si="17"/>
        <v>On Time</v>
      </c>
      <c r="Q99" s="9">
        <f t="shared" si="18"/>
        <v>1</v>
      </c>
      <c r="R99" s="9">
        <f t="shared" si="19"/>
        <v>1</v>
      </c>
      <c r="S99" s="9">
        <f t="shared" si="20"/>
        <v>0</v>
      </c>
      <c r="T99" s="9" t="str">
        <f t="shared" si="21"/>
        <v>January</v>
      </c>
      <c r="U99" s="40">
        <f t="shared" si="22"/>
        <v>0</v>
      </c>
      <c r="V99" s="40" t="str">
        <f t="shared" si="23"/>
        <v>Normal</v>
      </c>
      <c r="W99" s="40">
        <f t="shared" si="24"/>
        <v>0</v>
      </c>
      <c r="X99" s="40">
        <f t="shared" si="25"/>
        <v>0</v>
      </c>
      <c r="Y99" s="40">
        <f t="shared" si="26"/>
        <v>0</v>
      </c>
      <c r="Z99" s="40">
        <f t="shared" si="27"/>
        <v>0</v>
      </c>
      <c r="AA99" s="40">
        <f t="shared" si="28"/>
        <v>1</v>
      </c>
      <c r="AB99" s="40">
        <f t="shared" si="29"/>
        <v>0</v>
      </c>
      <c r="AC99" s="41" t="s">
        <v>537</v>
      </c>
      <c r="AD99" s="41" t="s">
        <v>280</v>
      </c>
      <c r="AE99" s="41" t="s">
        <v>258</v>
      </c>
      <c r="AF99" s="41" t="s">
        <v>216</v>
      </c>
      <c r="AG99" s="41" t="s">
        <v>56</v>
      </c>
      <c r="AH99" s="41" t="s">
        <v>56</v>
      </c>
      <c r="AI99" s="41" t="s">
        <v>56</v>
      </c>
      <c r="AJ99" s="41" t="s">
        <v>160</v>
      </c>
      <c r="AK99" s="41" t="s">
        <v>56</v>
      </c>
    </row>
    <row r="100" spans="1:37" s="41" customFormat="1" ht="15.75" hidden="1" thickBot="1" x14ac:dyDescent="0.3">
      <c r="A100" s="11" t="s">
        <v>49</v>
      </c>
      <c r="B100" s="12" t="s">
        <v>216</v>
      </c>
      <c r="C100" s="13" t="s">
        <v>46</v>
      </c>
      <c r="D100" s="14" t="s">
        <v>47</v>
      </c>
      <c r="E100" s="13" t="s">
        <v>928</v>
      </c>
      <c r="F100" s="4" t="s">
        <v>95</v>
      </c>
      <c r="G100" s="4" t="s">
        <v>1590</v>
      </c>
      <c r="H100" s="15">
        <v>43108.041666666664</v>
      </c>
      <c r="I100" s="15">
        <v>43110.708333333336</v>
      </c>
      <c r="J100" s="131" t="s">
        <v>1702</v>
      </c>
      <c r="K100" s="45" t="s">
        <v>9</v>
      </c>
      <c r="L100" s="47" t="s">
        <v>7</v>
      </c>
      <c r="M100" s="47" t="s">
        <v>56</v>
      </c>
      <c r="N100" s="9" t="str">
        <f t="shared" si="15"/>
        <v>Minor</v>
      </c>
      <c r="O100" s="10" t="str">
        <f t="shared" si="16"/>
        <v>Successful</v>
      </c>
      <c r="P100" s="10" t="str">
        <f t="shared" si="17"/>
        <v>On Time</v>
      </c>
      <c r="Q100" s="9">
        <f t="shared" si="18"/>
        <v>1</v>
      </c>
      <c r="R100" s="9">
        <f t="shared" si="19"/>
        <v>1</v>
      </c>
      <c r="S100" s="9">
        <f t="shared" si="20"/>
        <v>0</v>
      </c>
      <c r="T100" s="9" t="str">
        <f t="shared" si="21"/>
        <v>January</v>
      </c>
      <c r="U100" s="40">
        <f t="shared" si="22"/>
        <v>0</v>
      </c>
      <c r="V100" s="40" t="str">
        <f t="shared" si="23"/>
        <v>Normal</v>
      </c>
      <c r="W100" s="40">
        <f t="shared" si="24"/>
        <v>0</v>
      </c>
      <c r="X100" s="40">
        <f t="shared" si="25"/>
        <v>0</v>
      </c>
      <c r="Y100" s="40">
        <f t="shared" si="26"/>
        <v>0</v>
      </c>
      <c r="Z100" s="40">
        <f t="shared" si="27"/>
        <v>0</v>
      </c>
      <c r="AA100" s="40">
        <f t="shared" si="28"/>
        <v>1</v>
      </c>
      <c r="AB100" s="40">
        <f t="shared" si="29"/>
        <v>0</v>
      </c>
      <c r="AC100" s="41" t="s">
        <v>132</v>
      </c>
      <c r="AD100" s="41" t="s">
        <v>514</v>
      </c>
      <c r="AE100" s="41" t="s">
        <v>421</v>
      </c>
      <c r="AF100" s="41" t="s">
        <v>216</v>
      </c>
      <c r="AG100" s="41" t="s">
        <v>56</v>
      </c>
      <c r="AH100" s="41" t="s">
        <v>56</v>
      </c>
      <c r="AI100" s="41" t="s">
        <v>56</v>
      </c>
      <c r="AJ100" s="41" t="s">
        <v>160</v>
      </c>
      <c r="AK100" s="41" t="s">
        <v>56</v>
      </c>
    </row>
    <row r="101" spans="1:37" s="41" customFormat="1" ht="15.75" hidden="1" thickBot="1" x14ac:dyDescent="0.3">
      <c r="A101" s="11" t="s">
        <v>697</v>
      </c>
      <c r="B101" s="12" t="s">
        <v>216</v>
      </c>
      <c r="C101" s="13" t="s">
        <v>46</v>
      </c>
      <c r="D101" s="14" t="s">
        <v>47</v>
      </c>
      <c r="E101" s="13" t="s">
        <v>929</v>
      </c>
      <c r="F101" s="4" t="s">
        <v>75</v>
      </c>
      <c r="G101" s="4" t="s">
        <v>1591</v>
      </c>
      <c r="H101" s="15">
        <v>43109.625</v>
      </c>
      <c r="I101" s="15">
        <v>43112.25</v>
      </c>
      <c r="J101" s="131" t="s">
        <v>1703</v>
      </c>
      <c r="K101" s="45" t="s">
        <v>9</v>
      </c>
      <c r="L101" s="47" t="s">
        <v>7</v>
      </c>
      <c r="M101" s="47" t="s">
        <v>56</v>
      </c>
      <c r="N101" s="9" t="str">
        <f t="shared" si="15"/>
        <v>Minor</v>
      </c>
      <c r="O101" s="10" t="str">
        <f t="shared" si="16"/>
        <v>Successful</v>
      </c>
      <c r="P101" s="10" t="str">
        <f t="shared" si="17"/>
        <v>On Time</v>
      </c>
      <c r="Q101" s="9">
        <f t="shared" si="18"/>
        <v>1</v>
      </c>
      <c r="R101" s="9">
        <f t="shared" si="19"/>
        <v>1</v>
      </c>
      <c r="S101" s="9">
        <f t="shared" si="20"/>
        <v>0</v>
      </c>
      <c r="T101" s="9" t="str">
        <f t="shared" si="21"/>
        <v>January</v>
      </c>
      <c r="U101" s="40">
        <f t="shared" si="22"/>
        <v>0</v>
      </c>
      <c r="V101" s="40" t="str">
        <f t="shared" si="23"/>
        <v>Normal</v>
      </c>
      <c r="W101" s="40">
        <f t="shared" si="24"/>
        <v>0</v>
      </c>
      <c r="X101" s="40">
        <f t="shared" si="25"/>
        <v>0</v>
      </c>
      <c r="Y101" s="40">
        <f t="shared" si="26"/>
        <v>0</v>
      </c>
      <c r="Z101" s="40">
        <f t="shared" si="27"/>
        <v>0</v>
      </c>
      <c r="AA101" s="40">
        <f t="shared" si="28"/>
        <v>1</v>
      </c>
      <c r="AB101" s="40">
        <f t="shared" si="29"/>
        <v>0</v>
      </c>
      <c r="AC101" s="41" t="s">
        <v>238</v>
      </c>
      <c r="AD101" s="41" t="s">
        <v>280</v>
      </c>
      <c r="AE101" s="41" t="s">
        <v>323</v>
      </c>
      <c r="AF101" s="41" t="s">
        <v>216</v>
      </c>
      <c r="AG101" s="41" t="s">
        <v>56</v>
      </c>
      <c r="AH101" s="41" t="s">
        <v>56</v>
      </c>
      <c r="AI101" s="41" t="s">
        <v>56</v>
      </c>
      <c r="AJ101" s="41" t="s">
        <v>160</v>
      </c>
      <c r="AK101" s="41" t="s">
        <v>56</v>
      </c>
    </row>
    <row r="102" spans="1:37" s="41" customFormat="1" ht="15.75" hidden="1" thickBot="1" x14ac:dyDescent="0.3">
      <c r="A102" s="11" t="s">
        <v>49</v>
      </c>
      <c r="B102" s="12" t="s">
        <v>216</v>
      </c>
      <c r="C102" s="13" t="s">
        <v>46</v>
      </c>
      <c r="D102" s="14" t="s">
        <v>47</v>
      </c>
      <c r="E102" s="13" t="s">
        <v>930</v>
      </c>
      <c r="F102" s="4" t="s">
        <v>326</v>
      </c>
      <c r="G102" s="4" t="s">
        <v>609</v>
      </c>
      <c r="H102" s="15">
        <v>43110.833333333336</v>
      </c>
      <c r="I102" s="15">
        <v>43111.875</v>
      </c>
      <c r="J102" s="131" t="s">
        <v>1704</v>
      </c>
      <c r="K102" s="45" t="s">
        <v>9</v>
      </c>
      <c r="L102" s="47" t="s">
        <v>7</v>
      </c>
      <c r="M102" s="47" t="s">
        <v>56</v>
      </c>
      <c r="N102" s="9" t="str">
        <f t="shared" si="15"/>
        <v>Minor</v>
      </c>
      <c r="O102" s="10" t="str">
        <f t="shared" si="16"/>
        <v>Successful</v>
      </c>
      <c r="P102" s="10" t="str">
        <f t="shared" si="17"/>
        <v>On Time</v>
      </c>
      <c r="Q102" s="9">
        <f t="shared" si="18"/>
        <v>1</v>
      </c>
      <c r="R102" s="9">
        <f t="shared" si="19"/>
        <v>1</v>
      </c>
      <c r="S102" s="9">
        <f t="shared" si="20"/>
        <v>0</v>
      </c>
      <c r="T102" s="9" t="str">
        <f t="shared" si="21"/>
        <v>January</v>
      </c>
      <c r="U102" s="40">
        <f t="shared" si="22"/>
        <v>0</v>
      </c>
      <c r="V102" s="40" t="str">
        <f t="shared" si="23"/>
        <v>Normal</v>
      </c>
      <c r="W102" s="40">
        <f t="shared" si="24"/>
        <v>0</v>
      </c>
      <c r="X102" s="40">
        <f t="shared" si="25"/>
        <v>0</v>
      </c>
      <c r="Y102" s="40">
        <f t="shared" si="26"/>
        <v>0</v>
      </c>
      <c r="Z102" s="40">
        <f t="shared" si="27"/>
        <v>0</v>
      </c>
      <c r="AA102" s="40">
        <f t="shared" si="28"/>
        <v>1</v>
      </c>
      <c r="AB102" s="40">
        <f t="shared" si="29"/>
        <v>0</v>
      </c>
      <c r="AC102" s="41" t="s">
        <v>132</v>
      </c>
      <c r="AD102" s="41" t="s">
        <v>555</v>
      </c>
      <c r="AE102" s="41" t="s">
        <v>258</v>
      </c>
      <c r="AF102" s="41" t="s">
        <v>216</v>
      </c>
      <c r="AG102" s="41" t="s">
        <v>56</v>
      </c>
      <c r="AH102" s="41" t="s">
        <v>56</v>
      </c>
      <c r="AI102" s="41" t="s">
        <v>56</v>
      </c>
      <c r="AJ102" s="41" t="s">
        <v>160</v>
      </c>
      <c r="AK102" s="41" t="s">
        <v>56</v>
      </c>
    </row>
    <row r="103" spans="1:37" s="41" customFormat="1" ht="15.75" hidden="1" thickBot="1" x14ac:dyDescent="0.3">
      <c r="A103" s="11" t="s">
        <v>49</v>
      </c>
      <c r="B103" s="12" t="s">
        <v>216</v>
      </c>
      <c r="C103" s="13" t="s">
        <v>46</v>
      </c>
      <c r="D103" s="14" t="s">
        <v>47</v>
      </c>
      <c r="E103" s="13" t="s">
        <v>931</v>
      </c>
      <c r="F103" s="4" t="s">
        <v>75</v>
      </c>
      <c r="G103" s="4" t="s">
        <v>738</v>
      </c>
      <c r="H103" s="15">
        <v>43110.791666666664</v>
      </c>
      <c r="I103" s="15">
        <v>43111.083333333336</v>
      </c>
      <c r="J103" s="131" t="s">
        <v>1705</v>
      </c>
      <c r="K103" s="45" t="s">
        <v>9</v>
      </c>
      <c r="L103" s="47" t="s">
        <v>7</v>
      </c>
      <c r="M103" s="47" t="s">
        <v>56</v>
      </c>
      <c r="N103" s="9" t="str">
        <f t="shared" si="15"/>
        <v>Minor</v>
      </c>
      <c r="O103" s="10" t="str">
        <f t="shared" si="16"/>
        <v>Successful</v>
      </c>
      <c r="P103" s="10" t="str">
        <f t="shared" si="17"/>
        <v>On Time</v>
      </c>
      <c r="Q103" s="9">
        <f t="shared" si="18"/>
        <v>1</v>
      </c>
      <c r="R103" s="9">
        <f t="shared" si="19"/>
        <v>1</v>
      </c>
      <c r="S103" s="9">
        <f t="shared" si="20"/>
        <v>0</v>
      </c>
      <c r="T103" s="9" t="str">
        <f t="shared" si="21"/>
        <v>January</v>
      </c>
      <c r="U103" s="40">
        <f t="shared" si="22"/>
        <v>0</v>
      </c>
      <c r="V103" s="40" t="str">
        <f t="shared" si="23"/>
        <v>Normal</v>
      </c>
      <c r="W103" s="40">
        <f t="shared" si="24"/>
        <v>0</v>
      </c>
      <c r="X103" s="40">
        <f t="shared" si="25"/>
        <v>0</v>
      </c>
      <c r="Y103" s="40">
        <f t="shared" si="26"/>
        <v>0</v>
      </c>
      <c r="Z103" s="40">
        <f t="shared" si="27"/>
        <v>0</v>
      </c>
      <c r="AA103" s="40">
        <f t="shared" si="28"/>
        <v>1</v>
      </c>
      <c r="AB103" s="40">
        <f t="shared" si="29"/>
        <v>0</v>
      </c>
      <c r="AC103" s="41" t="s">
        <v>132</v>
      </c>
      <c r="AD103" s="41" t="s">
        <v>280</v>
      </c>
      <c r="AE103" s="41" t="s">
        <v>323</v>
      </c>
      <c r="AF103" s="41" t="s">
        <v>216</v>
      </c>
      <c r="AG103" s="41" t="s">
        <v>56</v>
      </c>
      <c r="AH103" s="41" t="s">
        <v>56</v>
      </c>
      <c r="AI103" s="41" t="s">
        <v>56</v>
      </c>
      <c r="AJ103" s="41" t="s">
        <v>160</v>
      </c>
      <c r="AK103" s="41" t="s">
        <v>56</v>
      </c>
    </row>
    <row r="104" spans="1:37" s="41" customFormat="1" ht="15.75" hidden="1" thickBot="1" x14ac:dyDescent="0.3">
      <c r="A104" s="11" t="s">
        <v>359</v>
      </c>
      <c r="B104" s="12" t="s">
        <v>216</v>
      </c>
      <c r="C104" s="13" t="s">
        <v>52</v>
      </c>
      <c r="D104" s="14" t="s">
        <v>47</v>
      </c>
      <c r="E104" s="13" t="s">
        <v>932</v>
      </c>
      <c r="F104" s="4" t="s">
        <v>158</v>
      </c>
      <c r="G104" s="4" t="s">
        <v>494</v>
      </c>
      <c r="H104" s="15">
        <v>43105.645833333336</v>
      </c>
      <c r="I104" s="15">
        <v>43110.708333333336</v>
      </c>
      <c r="J104" s="131" t="s">
        <v>1706</v>
      </c>
      <c r="K104" s="45" t="s">
        <v>9</v>
      </c>
      <c r="L104" s="47" t="s">
        <v>7</v>
      </c>
      <c r="M104" s="47" t="s">
        <v>56</v>
      </c>
      <c r="N104" s="9" t="str">
        <f t="shared" si="15"/>
        <v>Standard</v>
      </c>
      <c r="O104" s="10" t="str">
        <f t="shared" si="16"/>
        <v>Successful</v>
      </c>
      <c r="P104" s="10" t="str">
        <f t="shared" si="17"/>
        <v>On Time</v>
      </c>
      <c r="Q104" s="9">
        <f t="shared" si="18"/>
        <v>1</v>
      </c>
      <c r="R104" s="9">
        <f t="shared" si="19"/>
        <v>1</v>
      </c>
      <c r="S104" s="9">
        <f t="shared" si="20"/>
        <v>0</v>
      </c>
      <c r="T104" s="9" t="str">
        <f t="shared" si="21"/>
        <v>January</v>
      </c>
      <c r="U104" s="40">
        <f t="shared" si="22"/>
        <v>0</v>
      </c>
      <c r="V104" s="40" t="str">
        <f t="shared" si="23"/>
        <v>Normal</v>
      </c>
      <c r="W104" s="40">
        <f t="shared" si="24"/>
        <v>0</v>
      </c>
      <c r="X104" s="40">
        <f t="shared" si="25"/>
        <v>0</v>
      </c>
      <c r="Y104" s="40">
        <f t="shared" si="26"/>
        <v>0</v>
      </c>
      <c r="Z104" s="40">
        <f t="shared" si="27"/>
        <v>0</v>
      </c>
      <c r="AA104" s="40">
        <f t="shared" si="28"/>
        <v>1</v>
      </c>
      <c r="AB104" s="40">
        <f t="shared" si="29"/>
        <v>0</v>
      </c>
      <c r="AC104" s="41" t="s">
        <v>823</v>
      </c>
      <c r="AD104" s="41" t="s">
        <v>460</v>
      </c>
      <c r="AE104" s="41" t="s">
        <v>121</v>
      </c>
      <c r="AF104" s="41" t="s">
        <v>322</v>
      </c>
      <c r="AG104" s="41" t="s">
        <v>56</v>
      </c>
      <c r="AH104" s="41" t="s">
        <v>56</v>
      </c>
      <c r="AI104" s="41" t="s">
        <v>56</v>
      </c>
      <c r="AJ104" s="41" t="s">
        <v>160</v>
      </c>
      <c r="AK104" s="41" t="s">
        <v>56</v>
      </c>
    </row>
    <row r="105" spans="1:37" s="41" customFormat="1" ht="15.75" hidden="1" thickBot="1" x14ac:dyDescent="0.3">
      <c r="A105" s="11" t="s">
        <v>359</v>
      </c>
      <c r="B105" s="12" t="s">
        <v>216</v>
      </c>
      <c r="C105" s="13" t="s">
        <v>52</v>
      </c>
      <c r="D105" s="14" t="s">
        <v>47</v>
      </c>
      <c r="E105" s="13" t="s">
        <v>933</v>
      </c>
      <c r="F105" s="4" t="s">
        <v>158</v>
      </c>
      <c r="G105" s="4" t="s">
        <v>243</v>
      </c>
      <c r="H105" s="15">
        <v>43111.666666666664</v>
      </c>
      <c r="I105" s="15">
        <v>43111.75</v>
      </c>
      <c r="J105" s="131" t="s">
        <v>1707</v>
      </c>
      <c r="K105" s="45" t="s">
        <v>9</v>
      </c>
      <c r="L105" s="47" t="s">
        <v>7</v>
      </c>
      <c r="M105" s="47" t="s">
        <v>56</v>
      </c>
      <c r="N105" s="9" t="str">
        <f t="shared" si="15"/>
        <v>Standard</v>
      </c>
      <c r="O105" s="10" t="str">
        <f t="shared" si="16"/>
        <v>Successful</v>
      </c>
      <c r="P105" s="10" t="str">
        <f t="shared" si="17"/>
        <v>On Time</v>
      </c>
      <c r="Q105" s="9">
        <f t="shared" si="18"/>
        <v>1</v>
      </c>
      <c r="R105" s="9">
        <f t="shared" si="19"/>
        <v>1</v>
      </c>
      <c r="S105" s="9">
        <f t="shared" si="20"/>
        <v>0</v>
      </c>
      <c r="T105" s="9" t="str">
        <f t="shared" si="21"/>
        <v>January</v>
      </c>
      <c r="U105" s="40">
        <f t="shared" si="22"/>
        <v>0</v>
      </c>
      <c r="V105" s="40" t="str">
        <f t="shared" si="23"/>
        <v>Normal</v>
      </c>
      <c r="W105" s="40">
        <f t="shared" si="24"/>
        <v>0</v>
      </c>
      <c r="X105" s="40">
        <f t="shared" si="25"/>
        <v>0</v>
      </c>
      <c r="Y105" s="40">
        <f t="shared" si="26"/>
        <v>0</v>
      </c>
      <c r="Z105" s="40">
        <f t="shared" si="27"/>
        <v>0</v>
      </c>
      <c r="AA105" s="40">
        <f t="shared" si="28"/>
        <v>1</v>
      </c>
      <c r="AB105" s="40">
        <f t="shared" si="29"/>
        <v>0</v>
      </c>
      <c r="AC105" s="41" t="s">
        <v>823</v>
      </c>
      <c r="AD105" s="41" t="s">
        <v>296</v>
      </c>
      <c r="AE105" s="41" t="s">
        <v>121</v>
      </c>
      <c r="AF105" s="41" t="s">
        <v>322</v>
      </c>
      <c r="AG105" s="41" t="s">
        <v>56</v>
      </c>
      <c r="AH105" s="41" t="s">
        <v>56</v>
      </c>
      <c r="AI105" s="41" t="s">
        <v>56</v>
      </c>
      <c r="AJ105" s="41" t="s">
        <v>160</v>
      </c>
      <c r="AK105" s="41" t="s">
        <v>56</v>
      </c>
    </row>
    <row r="106" spans="1:37" s="41" customFormat="1" ht="15.75" hidden="1" thickBot="1" x14ac:dyDescent="0.3">
      <c r="A106" s="11" t="s">
        <v>359</v>
      </c>
      <c r="B106" s="12" t="s">
        <v>216</v>
      </c>
      <c r="C106" s="13" t="s">
        <v>52</v>
      </c>
      <c r="D106" s="14" t="s">
        <v>47</v>
      </c>
      <c r="E106" s="13" t="s">
        <v>934</v>
      </c>
      <c r="F106" s="4" t="s">
        <v>158</v>
      </c>
      <c r="G106" s="4" t="s">
        <v>243</v>
      </c>
      <c r="H106" s="15">
        <v>43108.416666666664</v>
      </c>
      <c r="I106" s="15">
        <v>43111.708333333336</v>
      </c>
      <c r="J106" s="131" t="s">
        <v>1708</v>
      </c>
      <c r="K106" s="45" t="s">
        <v>9</v>
      </c>
      <c r="L106" s="47" t="s">
        <v>7</v>
      </c>
      <c r="M106" s="47" t="s">
        <v>56</v>
      </c>
      <c r="N106" s="9" t="str">
        <f t="shared" si="15"/>
        <v>Standard</v>
      </c>
      <c r="O106" s="10" t="str">
        <f t="shared" si="16"/>
        <v>Successful</v>
      </c>
      <c r="P106" s="10" t="str">
        <f t="shared" si="17"/>
        <v>On Time</v>
      </c>
      <c r="Q106" s="9">
        <f t="shared" si="18"/>
        <v>1</v>
      </c>
      <c r="R106" s="9">
        <f t="shared" si="19"/>
        <v>1</v>
      </c>
      <c r="S106" s="9">
        <f t="shared" si="20"/>
        <v>0</v>
      </c>
      <c r="T106" s="9" t="str">
        <f t="shared" si="21"/>
        <v>January</v>
      </c>
      <c r="U106" s="40">
        <f t="shared" si="22"/>
        <v>0</v>
      </c>
      <c r="V106" s="40" t="str">
        <f t="shared" si="23"/>
        <v>Normal</v>
      </c>
      <c r="W106" s="40">
        <f t="shared" si="24"/>
        <v>0</v>
      </c>
      <c r="X106" s="40">
        <f t="shared" si="25"/>
        <v>0</v>
      </c>
      <c r="Y106" s="40">
        <f t="shared" si="26"/>
        <v>0</v>
      </c>
      <c r="Z106" s="40">
        <f t="shared" si="27"/>
        <v>0</v>
      </c>
      <c r="AA106" s="40">
        <f t="shared" si="28"/>
        <v>1</v>
      </c>
      <c r="AB106" s="40">
        <f t="shared" si="29"/>
        <v>0</v>
      </c>
      <c r="AC106" s="41" t="s">
        <v>823</v>
      </c>
      <c r="AD106" s="41" t="s">
        <v>332</v>
      </c>
      <c r="AE106" s="41" t="s">
        <v>121</v>
      </c>
      <c r="AF106" s="41" t="s">
        <v>322</v>
      </c>
      <c r="AG106" s="41" t="s">
        <v>56</v>
      </c>
      <c r="AH106" s="41" t="s">
        <v>56</v>
      </c>
      <c r="AI106" s="41" t="s">
        <v>56</v>
      </c>
      <c r="AJ106" s="41" t="s">
        <v>160</v>
      </c>
      <c r="AK106" s="41" t="s">
        <v>56</v>
      </c>
    </row>
    <row r="107" spans="1:37" s="41" customFormat="1" ht="15.75" hidden="1" thickBot="1" x14ac:dyDescent="0.3">
      <c r="A107" s="11" t="s">
        <v>248</v>
      </c>
      <c r="B107" s="12" t="s">
        <v>216</v>
      </c>
      <c r="C107" s="13" t="s">
        <v>46</v>
      </c>
      <c r="D107" s="14" t="s">
        <v>47</v>
      </c>
      <c r="E107" s="13" t="s">
        <v>935</v>
      </c>
      <c r="F107" s="4" t="s">
        <v>447</v>
      </c>
      <c r="G107" s="4" t="s">
        <v>706</v>
      </c>
      <c r="H107" s="15">
        <v>43111.416666666664</v>
      </c>
      <c r="I107" s="15">
        <v>43111.75</v>
      </c>
      <c r="J107" s="131" t="s">
        <v>1709</v>
      </c>
      <c r="K107" s="45" t="s">
        <v>9</v>
      </c>
      <c r="L107" s="47" t="s">
        <v>7</v>
      </c>
      <c r="M107" s="47" t="s">
        <v>56</v>
      </c>
      <c r="N107" s="9" t="str">
        <f t="shared" si="15"/>
        <v>Minor</v>
      </c>
      <c r="O107" s="10" t="str">
        <f t="shared" si="16"/>
        <v>Successful</v>
      </c>
      <c r="P107" s="10" t="str">
        <f t="shared" si="17"/>
        <v>On Time</v>
      </c>
      <c r="Q107" s="9">
        <f t="shared" si="18"/>
        <v>1</v>
      </c>
      <c r="R107" s="9">
        <f t="shared" si="19"/>
        <v>1</v>
      </c>
      <c r="S107" s="9">
        <f t="shared" si="20"/>
        <v>0</v>
      </c>
      <c r="T107" s="9" t="str">
        <f t="shared" si="21"/>
        <v>January</v>
      </c>
      <c r="U107" s="40">
        <f t="shared" si="22"/>
        <v>0</v>
      </c>
      <c r="V107" s="40" t="str">
        <f t="shared" si="23"/>
        <v>Normal</v>
      </c>
      <c r="W107" s="40">
        <f t="shared" si="24"/>
        <v>0</v>
      </c>
      <c r="X107" s="40">
        <f t="shared" si="25"/>
        <v>0</v>
      </c>
      <c r="Y107" s="40">
        <f t="shared" si="26"/>
        <v>0</v>
      </c>
      <c r="Z107" s="40">
        <f t="shared" si="27"/>
        <v>0</v>
      </c>
      <c r="AA107" s="40">
        <f t="shared" si="28"/>
        <v>1</v>
      </c>
      <c r="AB107" s="40">
        <f t="shared" si="29"/>
        <v>0</v>
      </c>
      <c r="AC107" s="41" t="s">
        <v>537</v>
      </c>
      <c r="AD107" s="41" t="s">
        <v>298</v>
      </c>
      <c r="AE107" s="41" t="s">
        <v>425</v>
      </c>
      <c r="AF107" s="41" t="s">
        <v>216</v>
      </c>
      <c r="AG107" s="41" t="s">
        <v>56</v>
      </c>
      <c r="AH107" s="41" t="s">
        <v>56</v>
      </c>
      <c r="AI107" s="41" t="s">
        <v>56</v>
      </c>
      <c r="AJ107" s="41" t="s">
        <v>160</v>
      </c>
      <c r="AK107" s="41" t="s">
        <v>56</v>
      </c>
    </row>
    <row r="108" spans="1:37" s="41" customFormat="1" ht="15.75" hidden="1" thickBot="1" x14ac:dyDescent="0.3">
      <c r="A108" s="11" t="s">
        <v>49</v>
      </c>
      <c r="B108" s="12" t="s">
        <v>216</v>
      </c>
      <c r="C108" s="13" t="s">
        <v>46</v>
      </c>
      <c r="D108" s="14" t="s">
        <v>47</v>
      </c>
      <c r="E108" s="13" t="s">
        <v>936</v>
      </c>
      <c r="F108" s="4" t="s">
        <v>342</v>
      </c>
      <c r="G108" s="4" t="s">
        <v>182</v>
      </c>
      <c r="H108" s="15">
        <v>43110.625</v>
      </c>
      <c r="I108" s="15">
        <v>43110.958333333336</v>
      </c>
      <c r="J108" s="131" t="s">
        <v>1710</v>
      </c>
      <c r="K108" s="45" t="s">
        <v>9</v>
      </c>
      <c r="L108" s="47" t="s">
        <v>7</v>
      </c>
      <c r="M108" s="47" t="s">
        <v>56</v>
      </c>
      <c r="N108" s="9" t="str">
        <f t="shared" si="15"/>
        <v>Minor</v>
      </c>
      <c r="O108" s="10" t="str">
        <f t="shared" si="16"/>
        <v>Successful</v>
      </c>
      <c r="P108" s="10" t="str">
        <f t="shared" si="17"/>
        <v>On Time</v>
      </c>
      <c r="Q108" s="9">
        <f t="shared" si="18"/>
        <v>1</v>
      </c>
      <c r="R108" s="9">
        <f t="shared" si="19"/>
        <v>1</v>
      </c>
      <c r="S108" s="9">
        <f t="shared" si="20"/>
        <v>0</v>
      </c>
      <c r="T108" s="9" t="str">
        <f t="shared" si="21"/>
        <v>January</v>
      </c>
      <c r="U108" s="40">
        <f t="shared" si="22"/>
        <v>0</v>
      </c>
      <c r="V108" s="40" t="str">
        <f t="shared" si="23"/>
        <v>Normal</v>
      </c>
      <c r="W108" s="40">
        <f t="shared" si="24"/>
        <v>0</v>
      </c>
      <c r="X108" s="40">
        <f t="shared" si="25"/>
        <v>0</v>
      </c>
      <c r="Y108" s="40">
        <f t="shared" si="26"/>
        <v>0</v>
      </c>
      <c r="Z108" s="40">
        <f t="shared" si="27"/>
        <v>0</v>
      </c>
      <c r="AA108" s="40">
        <f t="shared" si="28"/>
        <v>1</v>
      </c>
      <c r="AB108" s="40">
        <f t="shared" si="29"/>
        <v>0</v>
      </c>
      <c r="AC108" s="41" t="s">
        <v>132</v>
      </c>
      <c r="AD108" s="41" t="s">
        <v>775</v>
      </c>
      <c r="AE108" s="41" t="s">
        <v>419</v>
      </c>
      <c r="AF108" s="41" t="s">
        <v>216</v>
      </c>
      <c r="AG108" s="41" t="s">
        <v>56</v>
      </c>
      <c r="AH108" s="41" t="s">
        <v>56</v>
      </c>
      <c r="AI108" s="41" t="s">
        <v>56</v>
      </c>
      <c r="AJ108" s="41" t="s">
        <v>160</v>
      </c>
      <c r="AK108" s="41" t="s">
        <v>56</v>
      </c>
    </row>
    <row r="109" spans="1:37" s="41" customFormat="1" ht="15.75" hidden="1" thickBot="1" x14ac:dyDescent="0.3">
      <c r="A109" s="11" t="s">
        <v>549</v>
      </c>
      <c r="B109" s="12" t="s">
        <v>216</v>
      </c>
      <c r="C109" s="13" t="s">
        <v>52</v>
      </c>
      <c r="D109" s="14" t="s">
        <v>47</v>
      </c>
      <c r="E109" s="13" t="s">
        <v>937</v>
      </c>
      <c r="F109" s="4" t="s">
        <v>152</v>
      </c>
      <c r="G109" s="4" t="s">
        <v>760</v>
      </c>
      <c r="H109" s="15">
        <v>43111.729166666664</v>
      </c>
      <c r="I109" s="15">
        <v>43111.854166666664</v>
      </c>
      <c r="J109" s="131" t="s">
        <v>1711</v>
      </c>
      <c r="K109" s="45" t="s">
        <v>9</v>
      </c>
      <c r="L109" s="47" t="s">
        <v>7</v>
      </c>
      <c r="M109" s="47" t="s">
        <v>56</v>
      </c>
      <c r="N109" s="9" t="str">
        <f t="shared" si="15"/>
        <v>Standard</v>
      </c>
      <c r="O109" s="10" t="str">
        <f t="shared" si="16"/>
        <v>Successful</v>
      </c>
      <c r="P109" s="10" t="str">
        <f t="shared" si="17"/>
        <v>On Time</v>
      </c>
      <c r="Q109" s="9">
        <f t="shared" si="18"/>
        <v>1</v>
      </c>
      <c r="R109" s="9">
        <f t="shared" si="19"/>
        <v>1</v>
      </c>
      <c r="S109" s="9">
        <f t="shared" si="20"/>
        <v>0</v>
      </c>
      <c r="T109" s="9" t="str">
        <f t="shared" si="21"/>
        <v>January</v>
      </c>
      <c r="U109" s="40">
        <f t="shared" si="22"/>
        <v>0</v>
      </c>
      <c r="V109" s="40" t="str">
        <f t="shared" si="23"/>
        <v>Normal</v>
      </c>
      <c r="W109" s="40">
        <f t="shared" si="24"/>
        <v>0</v>
      </c>
      <c r="X109" s="40">
        <f t="shared" si="25"/>
        <v>0</v>
      </c>
      <c r="Y109" s="40">
        <f t="shared" si="26"/>
        <v>0</v>
      </c>
      <c r="Z109" s="40">
        <f t="shared" si="27"/>
        <v>0</v>
      </c>
      <c r="AA109" s="40">
        <f t="shared" si="28"/>
        <v>1</v>
      </c>
      <c r="AB109" s="40">
        <f t="shared" si="29"/>
        <v>0</v>
      </c>
      <c r="AC109" s="41" t="s">
        <v>131</v>
      </c>
      <c r="AD109" s="41" t="s">
        <v>283</v>
      </c>
      <c r="AE109" s="41" t="s">
        <v>121</v>
      </c>
      <c r="AF109" s="41" t="s">
        <v>322</v>
      </c>
      <c r="AG109" s="41" t="s">
        <v>56</v>
      </c>
      <c r="AH109" s="41" t="s">
        <v>56</v>
      </c>
      <c r="AI109" s="41" t="s">
        <v>56</v>
      </c>
      <c r="AJ109" s="41" t="s">
        <v>160</v>
      </c>
      <c r="AK109" s="41" t="s">
        <v>56</v>
      </c>
    </row>
    <row r="110" spans="1:37" s="41" customFormat="1" ht="15.75" hidden="1" thickBot="1" x14ac:dyDescent="0.3">
      <c r="A110" s="11" t="s">
        <v>66</v>
      </c>
      <c r="B110" s="12" t="s">
        <v>216</v>
      </c>
      <c r="C110" s="13" t="s">
        <v>46</v>
      </c>
      <c r="D110" s="14" t="s">
        <v>47</v>
      </c>
      <c r="E110" s="13" t="s">
        <v>938</v>
      </c>
      <c r="F110" s="4" t="s">
        <v>75</v>
      </c>
      <c r="G110" s="4" t="s">
        <v>234</v>
      </c>
      <c r="H110" s="15">
        <v>43109.5</v>
      </c>
      <c r="I110" s="15">
        <v>43110.791666666664</v>
      </c>
      <c r="J110" s="131" t="s">
        <v>1712</v>
      </c>
      <c r="K110" s="45" t="s">
        <v>9</v>
      </c>
      <c r="L110" s="47" t="s">
        <v>7</v>
      </c>
      <c r="M110" s="47" t="s">
        <v>56</v>
      </c>
      <c r="N110" s="9" t="str">
        <f t="shared" si="15"/>
        <v>Minor</v>
      </c>
      <c r="O110" s="10" t="str">
        <f t="shared" si="16"/>
        <v>Successful</v>
      </c>
      <c r="P110" s="10" t="str">
        <f t="shared" si="17"/>
        <v>On Time</v>
      </c>
      <c r="Q110" s="9">
        <f t="shared" si="18"/>
        <v>1</v>
      </c>
      <c r="R110" s="9">
        <f t="shared" si="19"/>
        <v>1</v>
      </c>
      <c r="S110" s="9">
        <f t="shared" si="20"/>
        <v>0</v>
      </c>
      <c r="T110" s="9" t="str">
        <f t="shared" si="21"/>
        <v>January</v>
      </c>
      <c r="U110" s="40">
        <f t="shared" si="22"/>
        <v>0</v>
      </c>
      <c r="V110" s="40" t="str">
        <f t="shared" si="23"/>
        <v>Normal</v>
      </c>
      <c r="W110" s="40">
        <f t="shared" si="24"/>
        <v>0</v>
      </c>
      <c r="X110" s="40">
        <f t="shared" si="25"/>
        <v>0</v>
      </c>
      <c r="Y110" s="40">
        <f t="shared" si="26"/>
        <v>0</v>
      </c>
      <c r="Z110" s="40">
        <f t="shared" si="27"/>
        <v>0</v>
      </c>
      <c r="AA110" s="40">
        <f t="shared" si="28"/>
        <v>1</v>
      </c>
      <c r="AB110" s="40">
        <f t="shared" si="29"/>
        <v>0</v>
      </c>
      <c r="AC110" s="41" t="s">
        <v>132</v>
      </c>
      <c r="AD110" s="41" t="s">
        <v>280</v>
      </c>
      <c r="AE110" s="41" t="s">
        <v>323</v>
      </c>
      <c r="AF110" s="41" t="s">
        <v>216</v>
      </c>
      <c r="AG110" s="41" t="s">
        <v>56</v>
      </c>
      <c r="AH110" s="41" t="s">
        <v>56</v>
      </c>
      <c r="AI110" s="41" t="s">
        <v>56</v>
      </c>
      <c r="AJ110" s="41" t="s">
        <v>160</v>
      </c>
      <c r="AK110" s="41" t="s">
        <v>56</v>
      </c>
    </row>
    <row r="111" spans="1:37" s="41" customFormat="1" ht="15.75" hidden="1" thickBot="1" x14ac:dyDescent="0.3">
      <c r="A111" s="11" t="s">
        <v>65</v>
      </c>
      <c r="B111" s="12" t="s">
        <v>8</v>
      </c>
      <c r="C111" s="13" t="s">
        <v>46</v>
      </c>
      <c r="D111" s="14" t="s">
        <v>47</v>
      </c>
      <c r="E111" s="13" t="s">
        <v>939</v>
      </c>
      <c r="F111" s="4" t="s">
        <v>76</v>
      </c>
      <c r="G111" s="4" t="s">
        <v>228</v>
      </c>
      <c r="H111" s="15">
        <v>43110.875</v>
      </c>
      <c r="I111" s="15">
        <v>43110.958333333336</v>
      </c>
      <c r="J111" s="131" t="s">
        <v>1713</v>
      </c>
      <c r="K111" s="45" t="s">
        <v>9</v>
      </c>
      <c r="L111" s="47" t="s">
        <v>7</v>
      </c>
      <c r="M111" s="47" t="s">
        <v>56</v>
      </c>
      <c r="N111" s="9" t="str">
        <f t="shared" si="15"/>
        <v>Minor</v>
      </c>
      <c r="O111" s="10" t="str">
        <f t="shared" si="16"/>
        <v>Successful</v>
      </c>
      <c r="P111" s="10" t="str">
        <f t="shared" si="17"/>
        <v>On Time</v>
      </c>
      <c r="Q111" s="9">
        <f t="shared" si="18"/>
        <v>1</v>
      </c>
      <c r="R111" s="9">
        <f t="shared" si="19"/>
        <v>1</v>
      </c>
      <c r="S111" s="9">
        <f t="shared" si="20"/>
        <v>0</v>
      </c>
      <c r="T111" s="9" t="str">
        <f t="shared" si="21"/>
        <v>January</v>
      </c>
      <c r="U111" s="40">
        <f t="shared" si="22"/>
        <v>0</v>
      </c>
      <c r="V111" s="40" t="str">
        <f t="shared" si="23"/>
        <v>Normal</v>
      </c>
      <c r="W111" s="40">
        <f t="shared" si="24"/>
        <v>0</v>
      </c>
      <c r="X111" s="40">
        <f t="shared" si="25"/>
        <v>0</v>
      </c>
      <c r="Y111" s="40">
        <f t="shared" si="26"/>
        <v>0</v>
      </c>
      <c r="Z111" s="40">
        <f t="shared" si="27"/>
        <v>0</v>
      </c>
      <c r="AA111" s="40">
        <f t="shared" si="28"/>
        <v>1</v>
      </c>
      <c r="AB111" s="40">
        <f t="shared" si="29"/>
        <v>0</v>
      </c>
      <c r="AC111" s="41" t="s">
        <v>132</v>
      </c>
      <c r="AD111" s="41" t="s">
        <v>280</v>
      </c>
      <c r="AE111" s="41" t="s">
        <v>259</v>
      </c>
      <c r="AF111" s="41" t="s">
        <v>8</v>
      </c>
      <c r="AG111" s="41" t="s">
        <v>56</v>
      </c>
      <c r="AH111" s="41" t="s">
        <v>56</v>
      </c>
      <c r="AI111" s="41" t="s">
        <v>56</v>
      </c>
      <c r="AJ111" s="41" t="s">
        <v>160</v>
      </c>
      <c r="AK111" s="41" t="s">
        <v>56</v>
      </c>
    </row>
    <row r="112" spans="1:37" s="41" customFormat="1" ht="15.75" hidden="1" thickBot="1" x14ac:dyDescent="0.3">
      <c r="A112" s="11" t="s">
        <v>45</v>
      </c>
      <c r="B112" s="12" t="s">
        <v>8</v>
      </c>
      <c r="C112" s="13" t="s">
        <v>52</v>
      </c>
      <c r="D112" s="14" t="s">
        <v>47</v>
      </c>
      <c r="E112" s="13" t="s">
        <v>940</v>
      </c>
      <c r="F112" s="4" t="s">
        <v>123</v>
      </c>
      <c r="G112" s="4" t="s">
        <v>501</v>
      </c>
      <c r="H112" s="15">
        <v>43111.416666666664</v>
      </c>
      <c r="I112" s="15">
        <v>43111.708333333336</v>
      </c>
      <c r="J112" s="131" t="s">
        <v>1714</v>
      </c>
      <c r="K112" s="45" t="s">
        <v>9</v>
      </c>
      <c r="L112" s="47" t="s">
        <v>7</v>
      </c>
      <c r="M112" s="47" t="s">
        <v>56</v>
      </c>
      <c r="N112" s="9" t="str">
        <f t="shared" si="15"/>
        <v>Standard</v>
      </c>
      <c r="O112" s="10" t="str">
        <f t="shared" si="16"/>
        <v>Successful</v>
      </c>
      <c r="P112" s="10" t="str">
        <f t="shared" si="17"/>
        <v>On Time</v>
      </c>
      <c r="Q112" s="9">
        <f t="shared" si="18"/>
        <v>1</v>
      </c>
      <c r="R112" s="9">
        <f t="shared" si="19"/>
        <v>1</v>
      </c>
      <c r="S112" s="9">
        <f t="shared" si="20"/>
        <v>0</v>
      </c>
      <c r="T112" s="9" t="str">
        <f t="shared" si="21"/>
        <v>January</v>
      </c>
      <c r="U112" s="40">
        <f t="shared" si="22"/>
        <v>0</v>
      </c>
      <c r="V112" s="40" t="str">
        <f t="shared" si="23"/>
        <v>Normal</v>
      </c>
      <c r="W112" s="40">
        <f t="shared" si="24"/>
        <v>0</v>
      </c>
      <c r="X112" s="40">
        <f t="shared" si="25"/>
        <v>0</v>
      </c>
      <c r="Y112" s="40">
        <f t="shared" si="26"/>
        <v>0</v>
      </c>
      <c r="Z112" s="40">
        <f t="shared" si="27"/>
        <v>0</v>
      </c>
      <c r="AA112" s="40">
        <f t="shared" si="28"/>
        <v>1</v>
      </c>
      <c r="AB112" s="40">
        <f t="shared" si="29"/>
        <v>0</v>
      </c>
      <c r="AC112" s="41" t="s">
        <v>823</v>
      </c>
      <c r="AD112" s="41" t="s">
        <v>304</v>
      </c>
      <c r="AE112" s="41" t="s">
        <v>259</v>
      </c>
      <c r="AF112" s="41" t="s">
        <v>8</v>
      </c>
      <c r="AG112" s="41" t="s">
        <v>56</v>
      </c>
      <c r="AH112" s="41" t="s">
        <v>56</v>
      </c>
      <c r="AI112" s="41" t="s">
        <v>56</v>
      </c>
      <c r="AJ112" s="41" t="s">
        <v>160</v>
      </c>
      <c r="AK112" s="41" t="s">
        <v>56</v>
      </c>
    </row>
    <row r="113" spans="1:37" s="41" customFormat="1" ht="15.75" hidden="1" thickBot="1" x14ac:dyDescent="0.3">
      <c r="A113" s="11" t="s">
        <v>63</v>
      </c>
      <c r="B113" s="12" t="s">
        <v>216</v>
      </c>
      <c r="C113" s="13" t="s">
        <v>46</v>
      </c>
      <c r="D113" s="14" t="s">
        <v>47</v>
      </c>
      <c r="E113" s="13" t="s">
        <v>941</v>
      </c>
      <c r="F113" s="4" t="s">
        <v>309</v>
      </c>
      <c r="G113" s="4" t="s">
        <v>446</v>
      </c>
      <c r="H113" s="15">
        <v>43111.791666666664</v>
      </c>
      <c r="I113" s="15">
        <v>43111.958333333336</v>
      </c>
      <c r="J113" s="131" t="s">
        <v>796</v>
      </c>
      <c r="K113" s="45" t="s">
        <v>9</v>
      </c>
      <c r="L113" s="47" t="s">
        <v>7</v>
      </c>
      <c r="M113" s="47" t="s">
        <v>56</v>
      </c>
      <c r="N113" s="9" t="str">
        <f t="shared" si="15"/>
        <v>Minor</v>
      </c>
      <c r="O113" s="10" t="str">
        <f t="shared" si="16"/>
        <v>Successful</v>
      </c>
      <c r="P113" s="10" t="str">
        <f t="shared" si="17"/>
        <v>On Time</v>
      </c>
      <c r="Q113" s="9">
        <f t="shared" si="18"/>
        <v>1</v>
      </c>
      <c r="R113" s="9">
        <f t="shared" si="19"/>
        <v>1</v>
      </c>
      <c r="S113" s="9">
        <f t="shared" si="20"/>
        <v>0</v>
      </c>
      <c r="T113" s="9" t="str">
        <f t="shared" si="21"/>
        <v>January</v>
      </c>
      <c r="U113" s="40">
        <f t="shared" si="22"/>
        <v>0</v>
      </c>
      <c r="V113" s="40" t="str">
        <f t="shared" si="23"/>
        <v>Normal</v>
      </c>
      <c r="W113" s="40">
        <f t="shared" si="24"/>
        <v>0</v>
      </c>
      <c r="X113" s="40">
        <f t="shared" si="25"/>
        <v>0</v>
      </c>
      <c r="Y113" s="40">
        <f t="shared" si="26"/>
        <v>0</v>
      </c>
      <c r="Z113" s="40">
        <f t="shared" si="27"/>
        <v>0</v>
      </c>
      <c r="AA113" s="40">
        <f t="shared" si="28"/>
        <v>1</v>
      </c>
      <c r="AB113" s="40">
        <f t="shared" si="29"/>
        <v>0</v>
      </c>
      <c r="AC113" s="41" t="s">
        <v>132</v>
      </c>
      <c r="AD113" s="41" t="s">
        <v>463</v>
      </c>
      <c r="AE113" s="41" t="s">
        <v>227</v>
      </c>
      <c r="AF113" s="41" t="s">
        <v>216</v>
      </c>
      <c r="AG113" s="41" t="s">
        <v>56</v>
      </c>
      <c r="AH113" s="41" t="s">
        <v>56</v>
      </c>
      <c r="AI113" s="41" t="s">
        <v>56</v>
      </c>
      <c r="AJ113" s="41" t="s">
        <v>160</v>
      </c>
      <c r="AK113" s="41" t="s">
        <v>56</v>
      </c>
    </row>
    <row r="114" spans="1:37" s="41" customFormat="1" ht="15.75" hidden="1" thickBot="1" x14ac:dyDescent="0.3">
      <c r="A114" s="11" t="s">
        <v>248</v>
      </c>
      <c r="B114" s="12" t="s">
        <v>216</v>
      </c>
      <c r="C114" s="13" t="s">
        <v>46</v>
      </c>
      <c r="D114" s="14" t="s">
        <v>47</v>
      </c>
      <c r="E114" s="13" t="s">
        <v>942</v>
      </c>
      <c r="F114" s="4" t="s">
        <v>342</v>
      </c>
      <c r="G114" s="4" t="s">
        <v>735</v>
      </c>
      <c r="H114" s="15">
        <v>43110.375</v>
      </c>
      <c r="I114" s="15">
        <v>43110.75</v>
      </c>
      <c r="J114" s="131" t="s">
        <v>1715</v>
      </c>
      <c r="K114" s="45" t="s">
        <v>9</v>
      </c>
      <c r="L114" s="47" t="s">
        <v>7</v>
      </c>
      <c r="M114" s="47" t="s">
        <v>56</v>
      </c>
      <c r="N114" s="9" t="str">
        <f t="shared" si="15"/>
        <v>Minor</v>
      </c>
      <c r="O114" s="10" t="str">
        <f t="shared" si="16"/>
        <v>Successful</v>
      </c>
      <c r="P114" s="10" t="str">
        <f t="shared" si="17"/>
        <v>On Time</v>
      </c>
      <c r="Q114" s="9">
        <f t="shared" si="18"/>
        <v>1</v>
      </c>
      <c r="R114" s="9">
        <f t="shared" si="19"/>
        <v>1</v>
      </c>
      <c r="S114" s="9">
        <f t="shared" si="20"/>
        <v>0</v>
      </c>
      <c r="T114" s="9" t="str">
        <f t="shared" si="21"/>
        <v>January</v>
      </c>
      <c r="U114" s="40">
        <f t="shared" si="22"/>
        <v>0</v>
      </c>
      <c r="V114" s="40" t="str">
        <f t="shared" si="23"/>
        <v>Normal</v>
      </c>
      <c r="W114" s="40">
        <f t="shared" si="24"/>
        <v>0</v>
      </c>
      <c r="X114" s="40">
        <f t="shared" si="25"/>
        <v>0</v>
      </c>
      <c r="Y114" s="40">
        <f t="shared" si="26"/>
        <v>0</v>
      </c>
      <c r="Z114" s="40">
        <f t="shared" si="27"/>
        <v>0</v>
      </c>
      <c r="AA114" s="40">
        <f t="shared" si="28"/>
        <v>1</v>
      </c>
      <c r="AB114" s="40">
        <f t="shared" si="29"/>
        <v>0</v>
      </c>
      <c r="AC114" s="41" t="s">
        <v>537</v>
      </c>
      <c r="AD114" s="41" t="s">
        <v>289</v>
      </c>
      <c r="AE114" s="41" t="s">
        <v>419</v>
      </c>
      <c r="AF114" s="41" t="s">
        <v>216</v>
      </c>
      <c r="AG114" s="41" t="s">
        <v>56</v>
      </c>
      <c r="AH114" s="41" t="s">
        <v>56</v>
      </c>
      <c r="AI114" s="41" t="s">
        <v>56</v>
      </c>
      <c r="AJ114" s="41" t="s">
        <v>160</v>
      </c>
      <c r="AK114" s="41" t="s">
        <v>56</v>
      </c>
    </row>
    <row r="115" spans="1:37" s="41" customFormat="1" ht="15.75" hidden="1" thickBot="1" x14ac:dyDescent="0.3">
      <c r="A115" s="11" t="s">
        <v>45</v>
      </c>
      <c r="B115" s="12" t="s">
        <v>216</v>
      </c>
      <c r="C115" s="13" t="s">
        <v>52</v>
      </c>
      <c r="D115" s="14" t="s">
        <v>47</v>
      </c>
      <c r="E115" s="13" t="s">
        <v>943</v>
      </c>
      <c r="F115" s="4" t="s">
        <v>241</v>
      </c>
      <c r="G115" s="4" t="s">
        <v>1592</v>
      </c>
      <c r="H115" s="15">
        <v>43110.666666666664</v>
      </c>
      <c r="I115" s="15">
        <v>43110.916666666664</v>
      </c>
      <c r="J115" s="131" t="s">
        <v>1716</v>
      </c>
      <c r="K115" s="45" t="s">
        <v>9</v>
      </c>
      <c r="L115" s="47" t="s">
        <v>7</v>
      </c>
      <c r="M115" s="47" t="s">
        <v>56</v>
      </c>
      <c r="N115" s="9" t="str">
        <f t="shared" si="15"/>
        <v>Standard</v>
      </c>
      <c r="O115" s="10" t="str">
        <f t="shared" si="16"/>
        <v>Successful</v>
      </c>
      <c r="P115" s="10" t="str">
        <f t="shared" si="17"/>
        <v>On Time</v>
      </c>
      <c r="Q115" s="9">
        <f t="shared" si="18"/>
        <v>1</v>
      </c>
      <c r="R115" s="9">
        <f t="shared" si="19"/>
        <v>1</v>
      </c>
      <c r="S115" s="9">
        <f t="shared" si="20"/>
        <v>0</v>
      </c>
      <c r="T115" s="9" t="str">
        <f t="shared" si="21"/>
        <v>January</v>
      </c>
      <c r="U115" s="40">
        <f t="shared" si="22"/>
        <v>0</v>
      </c>
      <c r="V115" s="40" t="str">
        <f t="shared" si="23"/>
        <v>Normal</v>
      </c>
      <c r="W115" s="40">
        <f t="shared" si="24"/>
        <v>0</v>
      </c>
      <c r="X115" s="40">
        <f t="shared" si="25"/>
        <v>0</v>
      </c>
      <c r="Y115" s="40">
        <f t="shared" si="26"/>
        <v>0</v>
      </c>
      <c r="Z115" s="40">
        <f t="shared" si="27"/>
        <v>0</v>
      </c>
      <c r="AA115" s="40">
        <f t="shared" si="28"/>
        <v>1</v>
      </c>
      <c r="AB115" s="40">
        <f t="shared" si="29"/>
        <v>0</v>
      </c>
      <c r="AC115" s="41" t="s">
        <v>823</v>
      </c>
      <c r="AD115" s="41" t="s">
        <v>280</v>
      </c>
      <c r="AE115" s="41" t="s">
        <v>425</v>
      </c>
      <c r="AF115" s="41" t="s">
        <v>216</v>
      </c>
      <c r="AG115" s="41" t="s">
        <v>56</v>
      </c>
      <c r="AH115" s="41" t="s">
        <v>56</v>
      </c>
      <c r="AI115" s="41" t="s">
        <v>56</v>
      </c>
      <c r="AJ115" s="41" t="s">
        <v>160</v>
      </c>
      <c r="AK115" s="41" t="s">
        <v>56</v>
      </c>
    </row>
    <row r="116" spans="1:37" s="41" customFormat="1" ht="15.75" hidden="1" thickBot="1" x14ac:dyDescent="0.3">
      <c r="A116" s="11" t="s">
        <v>619</v>
      </c>
      <c r="B116" s="12" t="s">
        <v>216</v>
      </c>
      <c r="C116" s="13" t="s">
        <v>46</v>
      </c>
      <c r="D116" s="14" t="s">
        <v>47</v>
      </c>
      <c r="E116" s="13" t="s">
        <v>944</v>
      </c>
      <c r="F116" s="4" t="s">
        <v>340</v>
      </c>
      <c r="G116" s="4" t="s">
        <v>574</v>
      </c>
      <c r="H116" s="15">
        <v>43111.625</v>
      </c>
      <c r="I116" s="15">
        <v>43111.75</v>
      </c>
      <c r="J116" s="131" t="s">
        <v>1717</v>
      </c>
      <c r="K116" s="45" t="s">
        <v>9</v>
      </c>
      <c r="L116" s="47" t="s">
        <v>7</v>
      </c>
      <c r="M116" s="47" t="s">
        <v>56</v>
      </c>
      <c r="N116" s="9" t="str">
        <f t="shared" si="15"/>
        <v>Minor</v>
      </c>
      <c r="O116" s="10" t="str">
        <f t="shared" si="16"/>
        <v>Successful</v>
      </c>
      <c r="P116" s="10" t="str">
        <f t="shared" si="17"/>
        <v>On Time</v>
      </c>
      <c r="Q116" s="9">
        <f t="shared" si="18"/>
        <v>1</v>
      </c>
      <c r="R116" s="9">
        <f t="shared" si="19"/>
        <v>1</v>
      </c>
      <c r="S116" s="9">
        <f t="shared" si="20"/>
        <v>0</v>
      </c>
      <c r="T116" s="9" t="str">
        <f t="shared" si="21"/>
        <v>January</v>
      </c>
      <c r="U116" s="40">
        <f t="shared" si="22"/>
        <v>0</v>
      </c>
      <c r="V116" s="40" t="str">
        <f t="shared" si="23"/>
        <v>Normal</v>
      </c>
      <c r="W116" s="40">
        <f t="shared" si="24"/>
        <v>0</v>
      </c>
      <c r="X116" s="40">
        <f t="shared" si="25"/>
        <v>0</v>
      </c>
      <c r="Y116" s="40">
        <f t="shared" si="26"/>
        <v>0</v>
      </c>
      <c r="Z116" s="40">
        <f t="shared" si="27"/>
        <v>0</v>
      </c>
      <c r="AA116" s="40">
        <f t="shared" si="28"/>
        <v>1</v>
      </c>
      <c r="AB116" s="40">
        <f t="shared" si="29"/>
        <v>0</v>
      </c>
      <c r="AC116" s="41" t="s">
        <v>132</v>
      </c>
      <c r="AD116" s="41" t="s">
        <v>280</v>
      </c>
      <c r="AE116" s="41" t="s">
        <v>426</v>
      </c>
      <c r="AF116" s="41" t="s">
        <v>216</v>
      </c>
      <c r="AG116" s="41" t="s">
        <v>56</v>
      </c>
      <c r="AH116" s="41" t="s">
        <v>56</v>
      </c>
      <c r="AI116" s="41" t="s">
        <v>56</v>
      </c>
      <c r="AJ116" s="41" t="s">
        <v>160</v>
      </c>
      <c r="AK116" s="41" t="s">
        <v>56</v>
      </c>
    </row>
    <row r="117" spans="1:37" s="41" customFormat="1" ht="15.75" hidden="1" thickBot="1" x14ac:dyDescent="0.3">
      <c r="A117" s="11" t="s">
        <v>210</v>
      </c>
      <c r="B117" s="12" t="s">
        <v>216</v>
      </c>
      <c r="C117" s="13" t="s">
        <v>46</v>
      </c>
      <c r="D117" s="14" t="s">
        <v>47</v>
      </c>
      <c r="E117" s="13" t="s">
        <v>945</v>
      </c>
      <c r="F117" s="4" t="s">
        <v>340</v>
      </c>
      <c r="G117" s="4" t="s">
        <v>574</v>
      </c>
      <c r="H117" s="15">
        <v>43111.625</v>
      </c>
      <c r="I117" s="15">
        <v>43111.75</v>
      </c>
      <c r="J117" s="131" t="s">
        <v>1718</v>
      </c>
      <c r="K117" s="45" t="s">
        <v>9</v>
      </c>
      <c r="L117" s="47" t="s">
        <v>7</v>
      </c>
      <c r="M117" s="47" t="s">
        <v>56</v>
      </c>
      <c r="N117" s="9" t="str">
        <f t="shared" si="15"/>
        <v>Minor</v>
      </c>
      <c r="O117" s="10" t="str">
        <f t="shared" si="16"/>
        <v>Successful</v>
      </c>
      <c r="P117" s="10" t="str">
        <f t="shared" si="17"/>
        <v>On Time</v>
      </c>
      <c r="Q117" s="9">
        <f t="shared" si="18"/>
        <v>1</v>
      </c>
      <c r="R117" s="9">
        <f t="shared" si="19"/>
        <v>1</v>
      </c>
      <c r="S117" s="9">
        <f t="shared" si="20"/>
        <v>0</v>
      </c>
      <c r="T117" s="9" t="str">
        <f t="shared" si="21"/>
        <v>January</v>
      </c>
      <c r="U117" s="40">
        <f t="shared" si="22"/>
        <v>0</v>
      </c>
      <c r="V117" s="40" t="str">
        <f t="shared" si="23"/>
        <v>Normal</v>
      </c>
      <c r="W117" s="40">
        <f t="shared" si="24"/>
        <v>0</v>
      </c>
      <c r="X117" s="40">
        <f t="shared" si="25"/>
        <v>0</v>
      </c>
      <c r="Y117" s="40">
        <f t="shared" si="26"/>
        <v>0</v>
      </c>
      <c r="Z117" s="40">
        <f t="shared" si="27"/>
        <v>0</v>
      </c>
      <c r="AA117" s="40">
        <f t="shared" si="28"/>
        <v>1</v>
      </c>
      <c r="AB117" s="40">
        <f t="shared" si="29"/>
        <v>0</v>
      </c>
      <c r="AC117" s="41" t="s">
        <v>537</v>
      </c>
      <c r="AD117" s="41" t="s">
        <v>280</v>
      </c>
      <c r="AE117" s="41" t="s">
        <v>426</v>
      </c>
      <c r="AF117" s="41" t="s">
        <v>216</v>
      </c>
      <c r="AG117" s="41" t="s">
        <v>56</v>
      </c>
      <c r="AH117" s="41" t="s">
        <v>56</v>
      </c>
      <c r="AI117" s="41" t="s">
        <v>56</v>
      </c>
      <c r="AJ117" s="41" t="s">
        <v>160</v>
      </c>
      <c r="AK117" s="41" t="s">
        <v>56</v>
      </c>
    </row>
    <row r="118" spans="1:37" s="41" customFormat="1" ht="15.75" hidden="1" thickBot="1" x14ac:dyDescent="0.3">
      <c r="A118" s="11" t="s">
        <v>63</v>
      </c>
      <c r="B118" s="12" t="s">
        <v>216</v>
      </c>
      <c r="C118" s="13" t="s">
        <v>52</v>
      </c>
      <c r="D118" s="14" t="s">
        <v>47</v>
      </c>
      <c r="E118" s="13" t="s">
        <v>946</v>
      </c>
      <c r="F118" s="4" t="s">
        <v>152</v>
      </c>
      <c r="G118" s="4" t="s">
        <v>325</v>
      </c>
      <c r="H118" s="15">
        <v>43111.416666666664</v>
      </c>
      <c r="I118" s="15">
        <v>43111.5</v>
      </c>
      <c r="J118" s="131" t="s">
        <v>1719</v>
      </c>
      <c r="K118" s="45" t="s">
        <v>9</v>
      </c>
      <c r="L118" s="47" t="s">
        <v>7</v>
      </c>
      <c r="M118" s="47" t="s">
        <v>56</v>
      </c>
      <c r="N118" s="9" t="str">
        <f t="shared" si="15"/>
        <v>Standard</v>
      </c>
      <c r="O118" s="10" t="str">
        <f t="shared" si="16"/>
        <v>Successful</v>
      </c>
      <c r="P118" s="10" t="str">
        <f t="shared" si="17"/>
        <v>On Time</v>
      </c>
      <c r="Q118" s="9">
        <f t="shared" si="18"/>
        <v>1</v>
      </c>
      <c r="R118" s="9">
        <f t="shared" si="19"/>
        <v>1</v>
      </c>
      <c r="S118" s="9">
        <f t="shared" si="20"/>
        <v>0</v>
      </c>
      <c r="T118" s="9" t="str">
        <f t="shared" si="21"/>
        <v>January</v>
      </c>
      <c r="U118" s="40">
        <f t="shared" si="22"/>
        <v>0</v>
      </c>
      <c r="V118" s="40" t="str">
        <f t="shared" si="23"/>
        <v>Normal</v>
      </c>
      <c r="W118" s="40">
        <f t="shared" si="24"/>
        <v>0</v>
      </c>
      <c r="X118" s="40">
        <f t="shared" si="25"/>
        <v>0</v>
      </c>
      <c r="Y118" s="40">
        <f t="shared" si="26"/>
        <v>0</v>
      </c>
      <c r="Z118" s="40">
        <f t="shared" si="27"/>
        <v>0</v>
      </c>
      <c r="AA118" s="40">
        <f t="shared" si="28"/>
        <v>1</v>
      </c>
      <c r="AB118" s="40">
        <f t="shared" si="29"/>
        <v>0</v>
      </c>
      <c r="AC118" s="41" t="s">
        <v>132</v>
      </c>
      <c r="AD118" s="41" t="s">
        <v>334</v>
      </c>
      <c r="AE118" s="41" t="s">
        <v>121</v>
      </c>
      <c r="AF118" s="41" t="s">
        <v>322</v>
      </c>
      <c r="AG118" s="41" t="s">
        <v>56</v>
      </c>
      <c r="AH118" s="41" t="s">
        <v>56</v>
      </c>
      <c r="AI118" s="41" t="s">
        <v>56</v>
      </c>
      <c r="AJ118" s="41" t="s">
        <v>160</v>
      </c>
      <c r="AK118" s="41" t="s">
        <v>56</v>
      </c>
    </row>
    <row r="119" spans="1:37" s="41" customFormat="1" ht="15.75" hidden="1" thickBot="1" x14ac:dyDescent="0.3">
      <c r="A119" s="11" t="s">
        <v>63</v>
      </c>
      <c r="B119" s="12" t="s">
        <v>216</v>
      </c>
      <c r="C119" s="13" t="s">
        <v>52</v>
      </c>
      <c r="D119" s="14" t="s">
        <v>47</v>
      </c>
      <c r="E119" s="13" t="s">
        <v>947</v>
      </c>
      <c r="F119" s="4" t="s">
        <v>152</v>
      </c>
      <c r="G119" s="4" t="s">
        <v>266</v>
      </c>
      <c r="H119" s="15">
        <v>43111.5</v>
      </c>
      <c r="I119" s="15">
        <v>43111.583333333336</v>
      </c>
      <c r="J119" s="131" t="s">
        <v>1720</v>
      </c>
      <c r="K119" s="45" t="s">
        <v>9</v>
      </c>
      <c r="L119" s="47" t="s">
        <v>7</v>
      </c>
      <c r="M119" s="47" t="s">
        <v>56</v>
      </c>
      <c r="N119" s="9" t="str">
        <f t="shared" si="15"/>
        <v>Standard</v>
      </c>
      <c r="O119" s="10" t="str">
        <f t="shared" si="16"/>
        <v>Successful</v>
      </c>
      <c r="P119" s="10" t="str">
        <f t="shared" si="17"/>
        <v>On Time</v>
      </c>
      <c r="Q119" s="9">
        <f t="shared" si="18"/>
        <v>1</v>
      </c>
      <c r="R119" s="9">
        <f t="shared" si="19"/>
        <v>1</v>
      </c>
      <c r="S119" s="9">
        <f t="shared" si="20"/>
        <v>0</v>
      </c>
      <c r="T119" s="9" t="str">
        <f t="shared" si="21"/>
        <v>January</v>
      </c>
      <c r="U119" s="40">
        <f t="shared" si="22"/>
        <v>0</v>
      </c>
      <c r="V119" s="40" t="str">
        <f t="shared" si="23"/>
        <v>Normal</v>
      </c>
      <c r="W119" s="40">
        <f t="shared" si="24"/>
        <v>0</v>
      </c>
      <c r="X119" s="40">
        <f t="shared" si="25"/>
        <v>0</v>
      </c>
      <c r="Y119" s="40">
        <f t="shared" si="26"/>
        <v>0</v>
      </c>
      <c r="Z119" s="40">
        <f t="shared" si="27"/>
        <v>0</v>
      </c>
      <c r="AA119" s="40">
        <f t="shared" si="28"/>
        <v>1</v>
      </c>
      <c r="AB119" s="40">
        <f t="shared" si="29"/>
        <v>0</v>
      </c>
      <c r="AC119" s="41" t="s">
        <v>132</v>
      </c>
      <c r="AD119" s="41" t="s">
        <v>334</v>
      </c>
      <c r="AE119" s="41" t="s">
        <v>121</v>
      </c>
      <c r="AF119" s="41" t="s">
        <v>322</v>
      </c>
      <c r="AG119" s="41" t="s">
        <v>56</v>
      </c>
      <c r="AH119" s="41" t="s">
        <v>56</v>
      </c>
      <c r="AI119" s="41" t="s">
        <v>56</v>
      </c>
      <c r="AJ119" s="41" t="s">
        <v>160</v>
      </c>
      <c r="AK119" s="41" t="s">
        <v>56</v>
      </c>
    </row>
    <row r="120" spans="1:37" s="41" customFormat="1" ht="15.75" hidden="1" thickBot="1" x14ac:dyDescent="0.3">
      <c r="A120" s="11" t="s">
        <v>45</v>
      </c>
      <c r="B120" s="12" t="s">
        <v>216</v>
      </c>
      <c r="C120" s="13" t="s">
        <v>52</v>
      </c>
      <c r="D120" s="14" t="s">
        <v>47</v>
      </c>
      <c r="E120" s="13" t="s">
        <v>948</v>
      </c>
      <c r="F120" s="4" t="s">
        <v>326</v>
      </c>
      <c r="G120" s="4" t="s">
        <v>193</v>
      </c>
      <c r="H120" s="15">
        <v>43109.916666666664</v>
      </c>
      <c r="I120" s="15">
        <v>43110.75</v>
      </c>
      <c r="J120" s="131" t="s">
        <v>1721</v>
      </c>
      <c r="K120" s="45" t="s">
        <v>9</v>
      </c>
      <c r="L120" s="47" t="s">
        <v>7</v>
      </c>
      <c r="M120" s="47" t="s">
        <v>56</v>
      </c>
      <c r="N120" s="9" t="str">
        <f t="shared" si="15"/>
        <v>Standard</v>
      </c>
      <c r="O120" s="10" t="str">
        <f t="shared" si="16"/>
        <v>Successful</v>
      </c>
      <c r="P120" s="10" t="str">
        <f t="shared" si="17"/>
        <v>On Time</v>
      </c>
      <c r="Q120" s="9">
        <f t="shared" si="18"/>
        <v>1</v>
      </c>
      <c r="R120" s="9">
        <f t="shared" si="19"/>
        <v>1</v>
      </c>
      <c r="S120" s="9">
        <f t="shared" si="20"/>
        <v>0</v>
      </c>
      <c r="T120" s="9" t="str">
        <f t="shared" si="21"/>
        <v>January</v>
      </c>
      <c r="U120" s="40">
        <f t="shared" si="22"/>
        <v>0</v>
      </c>
      <c r="V120" s="40" t="str">
        <f t="shared" si="23"/>
        <v>Normal</v>
      </c>
      <c r="W120" s="40">
        <f t="shared" si="24"/>
        <v>0</v>
      </c>
      <c r="X120" s="40">
        <f t="shared" si="25"/>
        <v>0</v>
      </c>
      <c r="Y120" s="40">
        <f t="shared" si="26"/>
        <v>0</v>
      </c>
      <c r="Z120" s="40">
        <f t="shared" si="27"/>
        <v>0</v>
      </c>
      <c r="AA120" s="40">
        <f t="shared" si="28"/>
        <v>1</v>
      </c>
      <c r="AB120" s="40">
        <f t="shared" si="29"/>
        <v>0</v>
      </c>
      <c r="AC120" s="41" t="s">
        <v>823</v>
      </c>
      <c r="AD120" s="41" t="s">
        <v>776</v>
      </c>
      <c r="AE120" s="41" t="s">
        <v>258</v>
      </c>
      <c r="AF120" s="41" t="s">
        <v>216</v>
      </c>
      <c r="AG120" s="41" t="s">
        <v>56</v>
      </c>
      <c r="AH120" s="41" t="s">
        <v>56</v>
      </c>
      <c r="AI120" s="41" t="s">
        <v>56</v>
      </c>
      <c r="AJ120" s="41" t="s">
        <v>160</v>
      </c>
      <c r="AK120" s="41" t="s">
        <v>56</v>
      </c>
    </row>
    <row r="121" spans="1:37" s="41" customFormat="1" ht="15.75" hidden="1" thickBot="1" x14ac:dyDescent="0.3">
      <c r="A121" s="11" t="s">
        <v>697</v>
      </c>
      <c r="B121" s="12" t="s">
        <v>216</v>
      </c>
      <c r="C121" s="13" t="s">
        <v>46</v>
      </c>
      <c r="D121" s="14" t="s">
        <v>47</v>
      </c>
      <c r="E121" s="13" t="s">
        <v>949</v>
      </c>
      <c r="F121" s="4" t="s">
        <v>614</v>
      </c>
      <c r="G121" s="4" t="s">
        <v>779</v>
      </c>
      <c r="H121" s="15">
        <v>43111.5</v>
      </c>
      <c r="I121" s="15">
        <v>43111.791666666664</v>
      </c>
      <c r="J121" s="131" t="s">
        <v>1722</v>
      </c>
      <c r="K121" s="45" t="s">
        <v>9</v>
      </c>
      <c r="L121" s="47" t="s">
        <v>7</v>
      </c>
      <c r="M121" s="47" t="s">
        <v>56</v>
      </c>
      <c r="N121" s="9" t="str">
        <f t="shared" si="15"/>
        <v>Minor</v>
      </c>
      <c r="O121" s="10" t="str">
        <f t="shared" si="16"/>
        <v>Successful</v>
      </c>
      <c r="P121" s="10" t="str">
        <f t="shared" si="17"/>
        <v>On Time</v>
      </c>
      <c r="Q121" s="9">
        <f t="shared" si="18"/>
        <v>1</v>
      </c>
      <c r="R121" s="9">
        <f t="shared" si="19"/>
        <v>1</v>
      </c>
      <c r="S121" s="9">
        <f t="shared" si="20"/>
        <v>0</v>
      </c>
      <c r="T121" s="9" t="str">
        <f t="shared" si="21"/>
        <v>January</v>
      </c>
      <c r="U121" s="40">
        <f t="shared" si="22"/>
        <v>0</v>
      </c>
      <c r="V121" s="40" t="str">
        <f t="shared" si="23"/>
        <v>Normal</v>
      </c>
      <c r="W121" s="40">
        <f t="shared" si="24"/>
        <v>0</v>
      </c>
      <c r="X121" s="40">
        <f t="shared" si="25"/>
        <v>0</v>
      </c>
      <c r="Y121" s="40">
        <f t="shared" si="26"/>
        <v>0</v>
      </c>
      <c r="Z121" s="40">
        <f t="shared" si="27"/>
        <v>0</v>
      </c>
      <c r="AA121" s="40">
        <f t="shared" si="28"/>
        <v>1</v>
      </c>
      <c r="AB121" s="40">
        <f t="shared" si="29"/>
        <v>0</v>
      </c>
      <c r="AC121" s="41" t="s">
        <v>238</v>
      </c>
      <c r="AD121" s="41" t="s">
        <v>554</v>
      </c>
      <c r="AE121" s="41" t="s">
        <v>351</v>
      </c>
      <c r="AF121" s="41" t="s">
        <v>216</v>
      </c>
      <c r="AG121" s="41" t="s">
        <v>56</v>
      </c>
      <c r="AH121" s="41" t="s">
        <v>56</v>
      </c>
      <c r="AI121" s="41" t="s">
        <v>56</v>
      </c>
      <c r="AJ121" s="41" t="s">
        <v>160</v>
      </c>
      <c r="AK121" s="41" t="s">
        <v>56</v>
      </c>
    </row>
    <row r="122" spans="1:37" s="41" customFormat="1" ht="15.75" hidden="1" thickBot="1" x14ac:dyDescent="0.3">
      <c r="A122" s="11" t="s">
        <v>45</v>
      </c>
      <c r="B122" s="12" t="s">
        <v>216</v>
      </c>
      <c r="C122" s="13" t="s">
        <v>52</v>
      </c>
      <c r="D122" s="14" t="s">
        <v>47</v>
      </c>
      <c r="E122" s="13" t="s">
        <v>950</v>
      </c>
      <c r="F122" s="4" t="s">
        <v>326</v>
      </c>
      <c r="G122" s="4" t="s">
        <v>352</v>
      </c>
      <c r="H122" s="15">
        <v>43110.541666666664</v>
      </c>
      <c r="I122" s="15">
        <v>43110.75</v>
      </c>
      <c r="J122" s="131" t="s">
        <v>1723</v>
      </c>
      <c r="K122" s="45" t="s">
        <v>9</v>
      </c>
      <c r="L122" s="47" t="s">
        <v>7</v>
      </c>
      <c r="M122" s="47" t="s">
        <v>56</v>
      </c>
      <c r="N122" s="9" t="str">
        <f t="shared" si="15"/>
        <v>Standard</v>
      </c>
      <c r="O122" s="10" t="str">
        <f t="shared" si="16"/>
        <v>Successful</v>
      </c>
      <c r="P122" s="10" t="str">
        <f t="shared" si="17"/>
        <v>On Time</v>
      </c>
      <c r="Q122" s="9">
        <f t="shared" si="18"/>
        <v>1</v>
      </c>
      <c r="R122" s="9">
        <f t="shared" si="19"/>
        <v>1</v>
      </c>
      <c r="S122" s="9">
        <f t="shared" si="20"/>
        <v>0</v>
      </c>
      <c r="T122" s="9" t="str">
        <f t="shared" si="21"/>
        <v>January</v>
      </c>
      <c r="U122" s="40">
        <f t="shared" si="22"/>
        <v>0</v>
      </c>
      <c r="V122" s="40" t="str">
        <f t="shared" si="23"/>
        <v>Normal</v>
      </c>
      <c r="W122" s="40">
        <f t="shared" si="24"/>
        <v>0</v>
      </c>
      <c r="X122" s="40">
        <f t="shared" si="25"/>
        <v>0</v>
      </c>
      <c r="Y122" s="40">
        <f t="shared" si="26"/>
        <v>0</v>
      </c>
      <c r="Z122" s="40">
        <f t="shared" si="27"/>
        <v>0</v>
      </c>
      <c r="AA122" s="40">
        <f t="shared" si="28"/>
        <v>1</v>
      </c>
      <c r="AB122" s="40">
        <f t="shared" si="29"/>
        <v>0</v>
      </c>
      <c r="AC122" s="41" t="s">
        <v>823</v>
      </c>
      <c r="AD122" s="41" t="s">
        <v>348</v>
      </c>
      <c r="AE122" s="41" t="s">
        <v>258</v>
      </c>
      <c r="AF122" s="41" t="s">
        <v>216</v>
      </c>
      <c r="AG122" s="41" t="s">
        <v>56</v>
      </c>
      <c r="AH122" s="41" t="s">
        <v>56</v>
      </c>
      <c r="AI122" s="41" t="s">
        <v>56</v>
      </c>
      <c r="AJ122" s="41" t="s">
        <v>160</v>
      </c>
      <c r="AK122" s="41" t="s">
        <v>56</v>
      </c>
    </row>
    <row r="123" spans="1:37" s="41" customFormat="1" ht="15.75" hidden="1" thickBot="1" x14ac:dyDescent="0.3">
      <c r="A123" s="11" t="s">
        <v>45</v>
      </c>
      <c r="B123" s="12" t="s">
        <v>216</v>
      </c>
      <c r="C123" s="13" t="s">
        <v>52</v>
      </c>
      <c r="D123" s="14" t="s">
        <v>47</v>
      </c>
      <c r="E123" s="13" t="s">
        <v>951</v>
      </c>
      <c r="F123" s="4" t="s">
        <v>158</v>
      </c>
      <c r="G123" s="4" t="s">
        <v>312</v>
      </c>
      <c r="H123" s="15">
        <v>43110.541666666664</v>
      </c>
      <c r="I123" s="15">
        <v>43110.75</v>
      </c>
      <c r="J123" s="131" t="s">
        <v>818</v>
      </c>
      <c r="K123" s="45" t="s">
        <v>9</v>
      </c>
      <c r="L123" s="47" t="s">
        <v>7</v>
      </c>
      <c r="M123" s="47" t="s">
        <v>56</v>
      </c>
      <c r="N123" s="9" t="str">
        <f t="shared" si="15"/>
        <v>Standard</v>
      </c>
      <c r="O123" s="10" t="str">
        <f t="shared" si="16"/>
        <v>Successful</v>
      </c>
      <c r="P123" s="10" t="str">
        <f t="shared" si="17"/>
        <v>On Time</v>
      </c>
      <c r="Q123" s="9">
        <f t="shared" si="18"/>
        <v>1</v>
      </c>
      <c r="R123" s="9">
        <f t="shared" si="19"/>
        <v>1</v>
      </c>
      <c r="S123" s="9">
        <f t="shared" si="20"/>
        <v>0</v>
      </c>
      <c r="T123" s="9" t="str">
        <f t="shared" si="21"/>
        <v>January</v>
      </c>
      <c r="U123" s="40">
        <f t="shared" si="22"/>
        <v>0</v>
      </c>
      <c r="V123" s="40" t="str">
        <f t="shared" si="23"/>
        <v>Normal</v>
      </c>
      <c r="W123" s="40">
        <f t="shared" si="24"/>
        <v>0</v>
      </c>
      <c r="X123" s="40">
        <f t="shared" si="25"/>
        <v>0</v>
      </c>
      <c r="Y123" s="40">
        <f t="shared" si="26"/>
        <v>0</v>
      </c>
      <c r="Z123" s="40">
        <f t="shared" si="27"/>
        <v>0</v>
      </c>
      <c r="AA123" s="40">
        <f t="shared" si="28"/>
        <v>1</v>
      </c>
      <c r="AB123" s="40">
        <f t="shared" si="29"/>
        <v>0</v>
      </c>
      <c r="AC123" s="41" t="s">
        <v>823</v>
      </c>
      <c r="AD123" s="41" t="s">
        <v>296</v>
      </c>
      <c r="AE123" s="41" t="s">
        <v>121</v>
      </c>
      <c r="AF123" s="41" t="s">
        <v>322</v>
      </c>
      <c r="AG123" s="41" t="s">
        <v>56</v>
      </c>
      <c r="AH123" s="41" t="s">
        <v>56</v>
      </c>
      <c r="AI123" s="41" t="s">
        <v>56</v>
      </c>
      <c r="AJ123" s="41" t="s">
        <v>160</v>
      </c>
      <c r="AK123" s="41" t="s">
        <v>56</v>
      </c>
    </row>
    <row r="124" spans="1:37" s="41" customFormat="1" ht="15.75" hidden="1" thickBot="1" x14ac:dyDescent="0.3">
      <c r="A124" s="11" t="s">
        <v>53</v>
      </c>
      <c r="B124" s="12" t="s">
        <v>216</v>
      </c>
      <c r="C124" s="13" t="s">
        <v>46</v>
      </c>
      <c r="D124" s="14" t="s">
        <v>47</v>
      </c>
      <c r="E124" s="13" t="s">
        <v>952</v>
      </c>
      <c r="F124" s="4" t="s">
        <v>99</v>
      </c>
      <c r="G124" s="4" t="s">
        <v>543</v>
      </c>
      <c r="H124" s="15">
        <v>43103.708333333336</v>
      </c>
      <c r="I124" s="15">
        <v>43110.708333333336</v>
      </c>
      <c r="J124" s="131" t="s">
        <v>1724</v>
      </c>
      <c r="K124" s="45" t="s">
        <v>9</v>
      </c>
      <c r="L124" s="47" t="s">
        <v>7</v>
      </c>
      <c r="M124" s="47" t="s">
        <v>56</v>
      </c>
      <c r="N124" s="9" t="str">
        <f t="shared" si="15"/>
        <v>Minor</v>
      </c>
      <c r="O124" s="10" t="str">
        <f t="shared" si="16"/>
        <v>Successful</v>
      </c>
      <c r="P124" s="10" t="str">
        <f t="shared" si="17"/>
        <v>On Time</v>
      </c>
      <c r="Q124" s="9">
        <f t="shared" si="18"/>
        <v>1</v>
      </c>
      <c r="R124" s="9">
        <f t="shared" si="19"/>
        <v>1</v>
      </c>
      <c r="S124" s="9">
        <f t="shared" si="20"/>
        <v>0</v>
      </c>
      <c r="T124" s="9" t="str">
        <f t="shared" si="21"/>
        <v>January</v>
      </c>
      <c r="U124" s="40">
        <f t="shared" si="22"/>
        <v>0</v>
      </c>
      <c r="V124" s="40" t="str">
        <f t="shared" si="23"/>
        <v>Normal</v>
      </c>
      <c r="W124" s="40">
        <f t="shared" si="24"/>
        <v>0</v>
      </c>
      <c r="X124" s="40">
        <f t="shared" si="25"/>
        <v>0</v>
      </c>
      <c r="Y124" s="40">
        <f t="shared" si="26"/>
        <v>0</v>
      </c>
      <c r="Z124" s="40">
        <f t="shared" si="27"/>
        <v>0</v>
      </c>
      <c r="AA124" s="40">
        <f t="shared" si="28"/>
        <v>1</v>
      </c>
      <c r="AB124" s="40">
        <f t="shared" si="29"/>
        <v>0</v>
      </c>
      <c r="AC124" s="41" t="s">
        <v>131</v>
      </c>
      <c r="AD124" s="41" t="s">
        <v>280</v>
      </c>
      <c r="AE124" s="41" t="s">
        <v>421</v>
      </c>
      <c r="AF124" s="41" t="s">
        <v>216</v>
      </c>
      <c r="AG124" s="41" t="s">
        <v>56</v>
      </c>
      <c r="AH124" s="41" t="s">
        <v>56</v>
      </c>
      <c r="AI124" s="41" t="s">
        <v>56</v>
      </c>
      <c r="AJ124" s="41" t="s">
        <v>160</v>
      </c>
      <c r="AK124" s="41" t="s">
        <v>56</v>
      </c>
    </row>
    <row r="125" spans="1:37" s="41" customFormat="1" ht="15.75" hidden="1" thickBot="1" x14ac:dyDescent="0.3">
      <c r="A125" s="11" t="s">
        <v>53</v>
      </c>
      <c r="B125" s="12" t="s">
        <v>8</v>
      </c>
      <c r="C125" s="13" t="s">
        <v>46</v>
      </c>
      <c r="D125" s="14" t="s">
        <v>47</v>
      </c>
      <c r="E125" s="13" t="s">
        <v>953</v>
      </c>
      <c r="F125" s="4" t="s">
        <v>103</v>
      </c>
      <c r="G125" s="4" t="s">
        <v>808</v>
      </c>
      <c r="H125" s="15">
        <v>43111.979166666664</v>
      </c>
      <c r="I125" s="15">
        <v>43112.25</v>
      </c>
      <c r="J125" s="131" t="s">
        <v>1725</v>
      </c>
      <c r="K125" s="45" t="s">
        <v>9</v>
      </c>
      <c r="L125" s="47" t="s">
        <v>7</v>
      </c>
      <c r="M125" s="47" t="s">
        <v>56</v>
      </c>
      <c r="N125" s="9" t="str">
        <f t="shared" si="15"/>
        <v>Minor</v>
      </c>
      <c r="O125" s="10" t="str">
        <f t="shared" si="16"/>
        <v>Successful</v>
      </c>
      <c r="P125" s="10" t="str">
        <f t="shared" si="17"/>
        <v>On Time</v>
      </c>
      <c r="Q125" s="9">
        <f t="shared" si="18"/>
        <v>1</v>
      </c>
      <c r="R125" s="9">
        <f t="shared" si="19"/>
        <v>1</v>
      </c>
      <c r="S125" s="9">
        <f t="shared" si="20"/>
        <v>0</v>
      </c>
      <c r="T125" s="9" t="str">
        <f t="shared" si="21"/>
        <v>January</v>
      </c>
      <c r="U125" s="40">
        <f t="shared" si="22"/>
        <v>0</v>
      </c>
      <c r="V125" s="40" t="str">
        <f t="shared" si="23"/>
        <v>Normal</v>
      </c>
      <c r="W125" s="40">
        <f t="shared" si="24"/>
        <v>0</v>
      </c>
      <c r="X125" s="40">
        <f t="shared" si="25"/>
        <v>0</v>
      </c>
      <c r="Y125" s="40">
        <f t="shared" si="26"/>
        <v>0</v>
      </c>
      <c r="Z125" s="40">
        <f t="shared" si="27"/>
        <v>0</v>
      </c>
      <c r="AA125" s="40">
        <f t="shared" si="28"/>
        <v>1</v>
      </c>
      <c r="AB125" s="40">
        <f t="shared" si="29"/>
        <v>0</v>
      </c>
      <c r="AC125" s="41" t="s">
        <v>131</v>
      </c>
      <c r="AD125" s="41" t="s">
        <v>280</v>
      </c>
      <c r="AE125" s="41" t="s">
        <v>147</v>
      </c>
      <c r="AF125" s="41" t="s">
        <v>8</v>
      </c>
      <c r="AG125" s="41" t="s">
        <v>56</v>
      </c>
      <c r="AH125" s="41" t="s">
        <v>56</v>
      </c>
      <c r="AI125" s="41" t="s">
        <v>56</v>
      </c>
      <c r="AJ125" s="41" t="s">
        <v>160</v>
      </c>
      <c r="AK125" s="41" t="s">
        <v>56</v>
      </c>
    </row>
    <row r="126" spans="1:37" s="41" customFormat="1" ht="15.75" hidden="1" thickBot="1" x14ac:dyDescent="0.3">
      <c r="A126" s="11" t="s">
        <v>53</v>
      </c>
      <c r="B126" s="12" t="s">
        <v>216</v>
      </c>
      <c r="C126" s="13" t="s">
        <v>46</v>
      </c>
      <c r="D126" s="14" t="s">
        <v>47</v>
      </c>
      <c r="E126" s="13" t="s">
        <v>954</v>
      </c>
      <c r="F126" s="4" t="s">
        <v>120</v>
      </c>
      <c r="G126" s="4" t="s">
        <v>597</v>
      </c>
      <c r="H126" s="15">
        <v>43111.504861111112</v>
      </c>
      <c r="I126" s="15">
        <v>43111.75</v>
      </c>
      <c r="J126" s="131" t="s">
        <v>807</v>
      </c>
      <c r="K126" s="45" t="s">
        <v>9</v>
      </c>
      <c r="L126" s="47" t="s">
        <v>7</v>
      </c>
      <c r="M126" s="47" t="s">
        <v>56</v>
      </c>
      <c r="N126" s="9" t="str">
        <f t="shared" si="15"/>
        <v>Minor</v>
      </c>
      <c r="O126" s="10" t="str">
        <f t="shared" si="16"/>
        <v>Successful</v>
      </c>
      <c r="P126" s="10" t="str">
        <f t="shared" si="17"/>
        <v>On Time</v>
      </c>
      <c r="Q126" s="9">
        <f t="shared" si="18"/>
        <v>1</v>
      </c>
      <c r="R126" s="9">
        <f t="shared" si="19"/>
        <v>1</v>
      </c>
      <c r="S126" s="9">
        <f t="shared" si="20"/>
        <v>0</v>
      </c>
      <c r="T126" s="9" t="str">
        <f t="shared" si="21"/>
        <v>January</v>
      </c>
      <c r="U126" s="40">
        <f t="shared" si="22"/>
        <v>0</v>
      </c>
      <c r="V126" s="40" t="str">
        <f t="shared" si="23"/>
        <v>Normal</v>
      </c>
      <c r="W126" s="40">
        <f t="shared" si="24"/>
        <v>0</v>
      </c>
      <c r="X126" s="40">
        <f t="shared" si="25"/>
        <v>0</v>
      </c>
      <c r="Y126" s="40">
        <f t="shared" si="26"/>
        <v>0</v>
      </c>
      <c r="Z126" s="40">
        <f t="shared" si="27"/>
        <v>0</v>
      </c>
      <c r="AA126" s="40">
        <f t="shared" si="28"/>
        <v>1</v>
      </c>
      <c r="AB126" s="40">
        <f t="shared" si="29"/>
        <v>0</v>
      </c>
      <c r="AC126" s="41" t="s">
        <v>131</v>
      </c>
      <c r="AD126" s="41" t="s">
        <v>2257</v>
      </c>
      <c r="AE126" s="41" t="s">
        <v>426</v>
      </c>
      <c r="AF126" s="41" t="s">
        <v>216</v>
      </c>
      <c r="AG126" s="41" t="s">
        <v>56</v>
      </c>
      <c r="AH126" s="41" t="s">
        <v>56</v>
      </c>
      <c r="AI126" s="41" t="s">
        <v>56</v>
      </c>
      <c r="AJ126" s="41" t="s">
        <v>160</v>
      </c>
      <c r="AK126" s="41" t="s">
        <v>56</v>
      </c>
    </row>
    <row r="127" spans="1:37" s="41" customFormat="1" ht="15.75" hidden="1" thickBot="1" x14ac:dyDescent="0.3">
      <c r="A127" s="11" t="s">
        <v>638</v>
      </c>
      <c r="B127" s="12" t="s">
        <v>8</v>
      </c>
      <c r="C127" s="13" t="s">
        <v>46</v>
      </c>
      <c r="D127" s="14" t="s">
        <v>47</v>
      </c>
      <c r="E127" s="13" t="s">
        <v>955</v>
      </c>
      <c r="F127" s="4" t="s">
        <v>693</v>
      </c>
      <c r="G127" s="4" t="s">
        <v>705</v>
      </c>
      <c r="H127" s="15">
        <v>43111.375</v>
      </c>
      <c r="I127" s="15">
        <v>43111.541666666664</v>
      </c>
      <c r="J127" s="131" t="s">
        <v>1726</v>
      </c>
      <c r="K127" s="45" t="s">
        <v>9</v>
      </c>
      <c r="L127" s="47" t="s">
        <v>7</v>
      </c>
      <c r="M127" s="47" t="s">
        <v>56</v>
      </c>
      <c r="N127" s="9" t="str">
        <f t="shared" si="15"/>
        <v>Minor</v>
      </c>
      <c r="O127" s="10" t="str">
        <f t="shared" si="16"/>
        <v>Successful</v>
      </c>
      <c r="P127" s="10" t="str">
        <f t="shared" si="17"/>
        <v>On Time</v>
      </c>
      <c r="Q127" s="9">
        <f t="shared" si="18"/>
        <v>1</v>
      </c>
      <c r="R127" s="9">
        <f t="shared" si="19"/>
        <v>1</v>
      </c>
      <c r="S127" s="9">
        <f t="shared" si="20"/>
        <v>0</v>
      </c>
      <c r="T127" s="9" t="str">
        <f t="shared" si="21"/>
        <v>January</v>
      </c>
      <c r="U127" s="40">
        <f t="shared" si="22"/>
        <v>0</v>
      </c>
      <c r="V127" s="40" t="str">
        <f t="shared" si="23"/>
        <v>Normal</v>
      </c>
      <c r="W127" s="40">
        <f t="shared" si="24"/>
        <v>0</v>
      </c>
      <c r="X127" s="40">
        <f t="shared" si="25"/>
        <v>0</v>
      </c>
      <c r="Y127" s="40">
        <f t="shared" si="26"/>
        <v>0</v>
      </c>
      <c r="Z127" s="40">
        <f t="shared" si="27"/>
        <v>0</v>
      </c>
      <c r="AA127" s="40">
        <f t="shared" si="28"/>
        <v>1</v>
      </c>
      <c r="AB127" s="40">
        <f t="shared" si="29"/>
        <v>0</v>
      </c>
      <c r="AC127" s="41" t="s">
        <v>131</v>
      </c>
      <c r="AD127" s="41" t="s">
        <v>824</v>
      </c>
      <c r="AE127" s="41" t="s">
        <v>146</v>
      </c>
      <c r="AF127" s="41" t="s">
        <v>8</v>
      </c>
      <c r="AG127" s="41" t="s">
        <v>56</v>
      </c>
      <c r="AH127" s="41" t="s">
        <v>56</v>
      </c>
      <c r="AI127" s="41" t="s">
        <v>56</v>
      </c>
      <c r="AJ127" s="41" t="s">
        <v>160</v>
      </c>
      <c r="AK127" s="41" t="s">
        <v>56</v>
      </c>
    </row>
    <row r="128" spans="1:37" s="41" customFormat="1" ht="15.75" hidden="1" thickBot="1" x14ac:dyDescent="0.3">
      <c r="A128" s="11" t="s">
        <v>638</v>
      </c>
      <c r="B128" s="12" t="s">
        <v>216</v>
      </c>
      <c r="C128" s="13" t="s">
        <v>46</v>
      </c>
      <c r="D128" s="14" t="s">
        <v>47</v>
      </c>
      <c r="E128" s="13" t="s">
        <v>956</v>
      </c>
      <c r="F128" s="4" t="s">
        <v>688</v>
      </c>
      <c r="G128" s="4" t="s">
        <v>701</v>
      </c>
      <c r="H128" s="15">
        <v>43111.333333333336</v>
      </c>
      <c r="I128" s="15">
        <v>43111.708333333336</v>
      </c>
      <c r="J128" s="131" t="s">
        <v>1727</v>
      </c>
      <c r="K128" s="45" t="s">
        <v>9</v>
      </c>
      <c r="L128" s="47" t="s">
        <v>7</v>
      </c>
      <c r="M128" s="47" t="s">
        <v>56</v>
      </c>
      <c r="N128" s="9" t="str">
        <f t="shared" si="15"/>
        <v>Minor</v>
      </c>
      <c r="O128" s="10" t="str">
        <f t="shared" si="16"/>
        <v>Successful</v>
      </c>
      <c r="P128" s="10" t="str">
        <f t="shared" si="17"/>
        <v>On Time</v>
      </c>
      <c r="Q128" s="9">
        <f t="shared" si="18"/>
        <v>1</v>
      </c>
      <c r="R128" s="9">
        <f t="shared" si="19"/>
        <v>1</v>
      </c>
      <c r="S128" s="9">
        <f t="shared" si="20"/>
        <v>0</v>
      </c>
      <c r="T128" s="9" t="str">
        <f t="shared" si="21"/>
        <v>January</v>
      </c>
      <c r="U128" s="40">
        <f t="shared" si="22"/>
        <v>0</v>
      </c>
      <c r="V128" s="40" t="str">
        <f t="shared" si="23"/>
        <v>Normal</v>
      </c>
      <c r="W128" s="40">
        <f t="shared" si="24"/>
        <v>0</v>
      </c>
      <c r="X128" s="40">
        <f t="shared" si="25"/>
        <v>0</v>
      </c>
      <c r="Y128" s="40">
        <f t="shared" si="26"/>
        <v>0</v>
      </c>
      <c r="Z128" s="40">
        <f t="shared" si="27"/>
        <v>0</v>
      </c>
      <c r="AA128" s="40">
        <f t="shared" si="28"/>
        <v>1</v>
      </c>
      <c r="AB128" s="40">
        <f t="shared" si="29"/>
        <v>0</v>
      </c>
      <c r="AC128" s="41" t="s">
        <v>131</v>
      </c>
      <c r="AD128" s="41" t="s">
        <v>677</v>
      </c>
      <c r="AE128" s="41" t="s">
        <v>2280</v>
      </c>
      <c r="AF128" s="41" t="s">
        <v>216</v>
      </c>
      <c r="AG128" s="41" t="s">
        <v>56</v>
      </c>
      <c r="AH128" s="41" t="s">
        <v>56</v>
      </c>
      <c r="AI128" s="41" t="s">
        <v>56</v>
      </c>
      <c r="AJ128" s="41" t="s">
        <v>160</v>
      </c>
      <c r="AK128" s="41" t="s">
        <v>56</v>
      </c>
    </row>
    <row r="129" spans="1:37" s="41" customFormat="1" ht="15.75" hidden="1" thickBot="1" x14ac:dyDescent="0.3">
      <c r="A129" s="11" t="s">
        <v>638</v>
      </c>
      <c r="B129" s="12" t="s">
        <v>8</v>
      </c>
      <c r="C129" s="13" t="s">
        <v>46</v>
      </c>
      <c r="D129" s="14" t="s">
        <v>47</v>
      </c>
      <c r="E129" s="13" t="s">
        <v>957</v>
      </c>
      <c r="F129" s="4" t="s">
        <v>645</v>
      </c>
      <c r="G129" s="4" t="s">
        <v>781</v>
      </c>
      <c r="H129" s="15">
        <v>43111.708333333336</v>
      </c>
      <c r="I129" s="15">
        <v>43111.958333333336</v>
      </c>
      <c r="J129" s="131" t="s">
        <v>1728</v>
      </c>
      <c r="K129" s="45" t="s">
        <v>9</v>
      </c>
      <c r="L129" s="47" t="s">
        <v>7</v>
      </c>
      <c r="M129" s="47" t="s">
        <v>56</v>
      </c>
      <c r="N129" s="9" t="str">
        <f t="shared" si="15"/>
        <v>Minor</v>
      </c>
      <c r="O129" s="10" t="str">
        <f t="shared" si="16"/>
        <v>Successful</v>
      </c>
      <c r="P129" s="10" t="str">
        <f t="shared" si="17"/>
        <v>On Time</v>
      </c>
      <c r="Q129" s="9">
        <f t="shared" si="18"/>
        <v>1</v>
      </c>
      <c r="R129" s="9">
        <f t="shared" si="19"/>
        <v>1</v>
      </c>
      <c r="S129" s="9">
        <f t="shared" si="20"/>
        <v>0</v>
      </c>
      <c r="T129" s="9" t="str">
        <f t="shared" si="21"/>
        <v>January</v>
      </c>
      <c r="U129" s="40">
        <f t="shared" si="22"/>
        <v>0</v>
      </c>
      <c r="V129" s="40" t="str">
        <f t="shared" si="23"/>
        <v>Normal</v>
      </c>
      <c r="W129" s="40">
        <f t="shared" si="24"/>
        <v>0</v>
      </c>
      <c r="X129" s="40">
        <f t="shared" si="25"/>
        <v>0</v>
      </c>
      <c r="Y129" s="40">
        <f t="shared" si="26"/>
        <v>0</v>
      </c>
      <c r="Z129" s="40">
        <f t="shared" si="27"/>
        <v>0</v>
      </c>
      <c r="AA129" s="40">
        <f t="shared" si="28"/>
        <v>1</v>
      </c>
      <c r="AB129" s="40">
        <f t="shared" si="29"/>
        <v>0</v>
      </c>
      <c r="AC129" s="41" t="s">
        <v>131</v>
      </c>
      <c r="AD129" s="41" t="s">
        <v>280</v>
      </c>
      <c r="AE129" s="41" t="s">
        <v>147</v>
      </c>
      <c r="AF129" s="41" t="s">
        <v>8</v>
      </c>
      <c r="AG129" s="41" t="s">
        <v>56</v>
      </c>
      <c r="AH129" s="41" t="s">
        <v>56</v>
      </c>
      <c r="AI129" s="41" t="s">
        <v>56</v>
      </c>
      <c r="AJ129" s="41" t="s">
        <v>160</v>
      </c>
      <c r="AK129" s="41" t="s">
        <v>56</v>
      </c>
    </row>
    <row r="130" spans="1:37" s="41" customFormat="1" ht="15.75" hidden="1" thickBot="1" x14ac:dyDescent="0.3">
      <c r="A130" s="11" t="s">
        <v>638</v>
      </c>
      <c r="B130" s="12" t="s">
        <v>8</v>
      </c>
      <c r="C130" s="13" t="s">
        <v>46</v>
      </c>
      <c r="D130" s="14" t="s">
        <v>47</v>
      </c>
      <c r="E130" s="13" t="s">
        <v>958</v>
      </c>
      <c r="F130" s="4" t="s">
        <v>645</v>
      </c>
      <c r="G130" s="4" t="s">
        <v>781</v>
      </c>
      <c r="H130" s="15">
        <v>43111.708333333336</v>
      </c>
      <c r="I130" s="15">
        <v>43111.958333333336</v>
      </c>
      <c r="J130" s="131" t="s">
        <v>1728</v>
      </c>
      <c r="K130" s="45" t="s">
        <v>9</v>
      </c>
      <c r="L130" s="47" t="s">
        <v>7</v>
      </c>
      <c r="M130" s="47" t="s">
        <v>56</v>
      </c>
      <c r="N130" s="9" t="str">
        <f t="shared" ref="N130:N193" si="30">VLOOKUP(C130,CBI,2,FALSE)</f>
        <v>Minor</v>
      </c>
      <c r="O130" s="10" t="str">
        <f t="shared" ref="O130:O193" si="31">VLOOKUP(K130,Exitoso,2,FALSE)</f>
        <v>Successful</v>
      </c>
      <c r="P130" s="10" t="str">
        <f t="shared" ref="P130:P193" si="32">VLOOKUP(L130,EnTiempo,2,FALSE)</f>
        <v>On Time</v>
      </c>
      <c r="Q130" s="9">
        <f t="shared" ref="Q130:Q193" si="33">IF(OR(K130="Successful",K130="Exitoso"),1,IF(OR(K130="Not Successful",K130="No exitoso",K130="Fallido"),0," "))</f>
        <v>1</v>
      </c>
      <c r="R130" s="9">
        <f t="shared" ref="R130:R193" si="34">IF(OR(L130="On Time",L130="En tiempo"),1,IF(OR(L130="Out of Time",L130="Fuera de Tiempo"),0," "))</f>
        <v>1</v>
      </c>
      <c r="S130" s="9">
        <f t="shared" ref="S130:S193" si="35">IF(M130="NO",0,1)</f>
        <v>0</v>
      </c>
      <c r="T130" s="9" t="str">
        <f t="shared" ref="T130:T193" si="36">VLOOKUP(MONTH(I130),Meses,2,FALSE)</f>
        <v>January</v>
      </c>
      <c r="U130" s="40">
        <f t="shared" ref="U130:U193" si="37">IF(ISERROR(FIND("SLT",J130,1)),0,1)</f>
        <v>0</v>
      </c>
      <c r="V130" s="40" t="str">
        <f t="shared" ref="V130:V193" si="38">IF(D130="emergency","Emergency",IF(ISERROR(FIND("SLT",J130,1)),"Normal","SLT"))</f>
        <v>Normal</v>
      </c>
      <c r="W130" s="40">
        <f t="shared" ref="W130:W193" si="39">IF(V130="Emergency",1,0)</f>
        <v>0</v>
      </c>
      <c r="X130" s="40">
        <f t="shared" ref="X130:X193" si="40">IF(AG130="Si",1,0)</f>
        <v>0</v>
      </c>
      <c r="Y130" s="40">
        <f t="shared" ref="Y130:Y193" si="41">IF(AH130="Si",1,0)</f>
        <v>0</v>
      </c>
      <c r="Z130" s="40">
        <f t="shared" ref="Z130:Z193" si="42">IF(AI130="Si",1,0)</f>
        <v>0</v>
      </c>
      <c r="AA130" s="40">
        <f t="shared" ref="AA130:AA193" si="43">IF(AJ130="Si",1,0)</f>
        <v>1</v>
      </c>
      <c r="AB130" s="40">
        <f t="shared" ref="AB130:AB193" si="44">IF(AK130="Si",1,0)</f>
        <v>0</v>
      </c>
      <c r="AC130" s="41" t="s">
        <v>131</v>
      </c>
      <c r="AD130" s="41" t="s">
        <v>2258</v>
      </c>
      <c r="AE130" s="41" t="s">
        <v>147</v>
      </c>
      <c r="AF130" s="41" t="s">
        <v>8</v>
      </c>
      <c r="AG130" s="41" t="s">
        <v>56</v>
      </c>
      <c r="AH130" s="41" t="s">
        <v>56</v>
      </c>
      <c r="AI130" s="41" t="s">
        <v>56</v>
      </c>
      <c r="AJ130" s="41" t="s">
        <v>160</v>
      </c>
      <c r="AK130" s="41" t="s">
        <v>56</v>
      </c>
    </row>
    <row r="131" spans="1:37" s="41" customFormat="1" ht="15.75" hidden="1" thickBot="1" x14ac:dyDescent="0.3">
      <c r="A131" s="11" t="s">
        <v>638</v>
      </c>
      <c r="B131" s="12" t="s">
        <v>216</v>
      </c>
      <c r="C131" s="13" t="s">
        <v>46</v>
      </c>
      <c r="D131" s="14" t="s">
        <v>47</v>
      </c>
      <c r="E131" s="13" t="s">
        <v>959</v>
      </c>
      <c r="F131" s="4" t="s">
        <v>690</v>
      </c>
      <c r="G131" s="4" t="s">
        <v>729</v>
      </c>
      <c r="H131" s="15">
        <v>43110.333333333336</v>
      </c>
      <c r="I131" s="15">
        <v>43110.791666666664</v>
      </c>
      <c r="J131" s="131" t="s">
        <v>1729</v>
      </c>
      <c r="K131" s="45" t="s">
        <v>9</v>
      </c>
      <c r="L131" s="47" t="s">
        <v>7</v>
      </c>
      <c r="M131" s="47" t="s">
        <v>56</v>
      </c>
      <c r="N131" s="9" t="str">
        <f t="shared" si="30"/>
        <v>Minor</v>
      </c>
      <c r="O131" s="10" t="str">
        <f t="shared" si="31"/>
        <v>Successful</v>
      </c>
      <c r="P131" s="10" t="str">
        <f t="shared" si="32"/>
        <v>On Time</v>
      </c>
      <c r="Q131" s="9">
        <f t="shared" si="33"/>
        <v>1</v>
      </c>
      <c r="R131" s="9">
        <f t="shared" si="34"/>
        <v>1</v>
      </c>
      <c r="S131" s="9">
        <f t="shared" si="35"/>
        <v>0</v>
      </c>
      <c r="T131" s="9" t="str">
        <f t="shared" si="36"/>
        <v>January</v>
      </c>
      <c r="U131" s="40">
        <f t="shared" si="37"/>
        <v>0</v>
      </c>
      <c r="V131" s="40" t="str">
        <f t="shared" si="38"/>
        <v>Normal</v>
      </c>
      <c r="W131" s="40">
        <f t="shared" si="39"/>
        <v>0</v>
      </c>
      <c r="X131" s="40">
        <f t="shared" si="40"/>
        <v>0</v>
      </c>
      <c r="Y131" s="40">
        <f t="shared" si="41"/>
        <v>0</v>
      </c>
      <c r="Z131" s="40">
        <f t="shared" si="42"/>
        <v>0</v>
      </c>
      <c r="AA131" s="40">
        <f t="shared" si="43"/>
        <v>1</v>
      </c>
      <c r="AB131" s="40">
        <f t="shared" si="44"/>
        <v>0</v>
      </c>
      <c r="AC131" s="41" t="s">
        <v>131</v>
      </c>
      <c r="AD131" s="41" t="s">
        <v>676</v>
      </c>
      <c r="AE131" s="41" t="s">
        <v>428</v>
      </c>
      <c r="AF131" s="41" t="s">
        <v>216</v>
      </c>
      <c r="AG131" s="41" t="s">
        <v>56</v>
      </c>
      <c r="AH131" s="41" t="s">
        <v>56</v>
      </c>
      <c r="AI131" s="41" t="s">
        <v>56</v>
      </c>
      <c r="AJ131" s="41" t="s">
        <v>160</v>
      </c>
      <c r="AK131" s="41" t="s">
        <v>56</v>
      </c>
    </row>
    <row r="132" spans="1:37" s="41" customFormat="1" ht="15.75" hidden="1" thickBot="1" x14ac:dyDescent="0.3">
      <c r="A132" s="11" t="s">
        <v>638</v>
      </c>
      <c r="B132" s="12" t="s">
        <v>216</v>
      </c>
      <c r="C132" s="13" t="s">
        <v>46</v>
      </c>
      <c r="D132" s="14" t="s">
        <v>47</v>
      </c>
      <c r="E132" s="13" t="s">
        <v>960</v>
      </c>
      <c r="F132" s="4" t="s">
        <v>639</v>
      </c>
      <c r="G132" s="4" t="s">
        <v>548</v>
      </c>
      <c r="H132" s="15">
        <v>43111.9375</v>
      </c>
      <c r="I132" s="15">
        <v>43112.270833333336</v>
      </c>
      <c r="J132" s="131" t="s">
        <v>792</v>
      </c>
      <c r="K132" s="45" t="s">
        <v>9</v>
      </c>
      <c r="L132" s="47" t="s">
        <v>7</v>
      </c>
      <c r="M132" s="47" t="s">
        <v>56</v>
      </c>
      <c r="N132" s="9" t="str">
        <f t="shared" si="30"/>
        <v>Minor</v>
      </c>
      <c r="O132" s="10" t="str">
        <f t="shared" si="31"/>
        <v>Successful</v>
      </c>
      <c r="P132" s="10" t="str">
        <f t="shared" si="32"/>
        <v>On Time</v>
      </c>
      <c r="Q132" s="9">
        <f t="shared" si="33"/>
        <v>1</v>
      </c>
      <c r="R132" s="9">
        <f t="shared" si="34"/>
        <v>1</v>
      </c>
      <c r="S132" s="9">
        <f t="shared" si="35"/>
        <v>0</v>
      </c>
      <c r="T132" s="9" t="str">
        <f t="shared" si="36"/>
        <v>January</v>
      </c>
      <c r="U132" s="40">
        <f t="shared" si="37"/>
        <v>0</v>
      </c>
      <c r="V132" s="40" t="str">
        <f t="shared" si="38"/>
        <v>Normal</v>
      </c>
      <c r="W132" s="40">
        <f t="shared" si="39"/>
        <v>0</v>
      </c>
      <c r="X132" s="40">
        <f t="shared" si="40"/>
        <v>0</v>
      </c>
      <c r="Y132" s="40">
        <f t="shared" si="41"/>
        <v>0</v>
      </c>
      <c r="Z132" s="40">
        <f t="shared" si="42"/>
        <v>0</v>
      </c>
      <c r="AA132" s="40">
        <f t="shared" si="43"/>
        <v>1</v>
      </c>
      <c r="AB132" s="40">
        <f t="shared" si="44"/>
        <v>0</v>
      </c>
      <c r="AC132" s="41" t="s">
        <v>131</v>
      </c>
      <c r="AD132" s="41" t="s">
        <v>800</v>
      </c>
      <c r="AE132" s="41" t="s">
        <v>429</v>
      </c>
      <c r="AF132" s="41" t="s">
        <v>216</v>
      </c>
      <c r="AG132" s="41" t="s">
        <v>56</v>
      </c>
      <c r="AH132" s="41" t="s">
        <v>56</v>
      </c>
      <c r="AI132" s="41" t="s">
        <v>56</v>
      </c>
      <c r="AJ132" s="41" t="s">
        <v>160</v>
      </c>
      <c r="AK132" s="41" t="s">
        <v>56</v>
      </c>
    </row>
    <row r="133" spans="1:37" s="41" customFormat="1" ht="15.75" hidden="1" thickBot="1" x14ac:dyDescent="0.3">
      <c r="A133" s="11" t="s">
        <v>63</v>
      </c>
      <c r="B133" s="12" t="s">
        <v>216</v>
      </c>
      <c r="C133" s="13" t="s">
        <v>46</v>
      </c>
      <c r="D133" s="14" t="s">
        <v>47</v>
      </c>
      <c r="E133" s="13" t="s">
        <v>961</v>
      </c>
      <c r="F133" s="4" t="s">
        <v>326</v>
      </c>
      <c r="G133" s="4" t="s">
        <v>508</v>
      </c>
      <c r="H133" s="15">
        <v>43111.791666666664</v>
      </c>
      <c r="I133" s="15">
        <v>43111.999305555553</v>
      </c>
      <c r="J133" s="131" t="s">
        <v>1730</v>
      </c>
      <c r="K133" s="45" t="s">
        <v>9</v>
      </c>
      <c r="L133" s="47" t="s">
        <v>7</v>
      </c>
      <c r="M133" s="47" t="s">
        <v>56</v>
      </c>
      <c r="N133" s="9" t="str">
        <f t="shared" si="30"/>
        <v>Minor</v>
      </c>
      <c r="O133" s="10" t="str">
        <f t="shared" si="31"/>
        <v>Successful</v>
      </c>
      <c r="P133" s="10" t="str">
        <f t="shared" si="32"/>
        <v>On Time</v>
      </c>
      <c r="Q133" s="9">
        <f t="shared" si="33"/>
        <v>1</v>
      </c>
      <c r="R133" s="9">
        <f t="shared" si="34"/>
        <v>1</v>
      </c>
      <c r="S133" s="9">
        <f t="shared" si="35"/>
        <v>0</v>
      </c>
      <c r="T133" s="9" t="str">
        <f t="shared" si="36"/>
        <v>January</v>
      </c>
      <c r="U133" s="40">
        <f t="shared" si="37"/>
        <v>0</v>
      </c>
      <c r="V133" s="40" t="str">
        <f t="shared" si="38"/>
        <v>Normal</v>
      </c>
      <c r="W133" s="40">
        <f t="shared" si="39"/>
        <v>0</v>
      </c>
      <c r="X133" s="40">
        <f t="shared" si="40"/>
        <v>0</v>
      </c>
      <c r="Y133" s="40">
        <f t="shared" si="41"/>
        <v>0</v>
      </c>
      <c r="Z133" s="40">
        <f t="shared" si="42"/>
        <v>0</v>
      </c>
      <c r="AA133" s="40">
        <f t="shared" si="43"/>
        <v>1</v>
      </c>
      <c r="AB133" s="40">
        <f t="shared" si="44"/>
        <v>0</v>
      </c>
      <c r="AC133" s="41" t="s">
        <v>132</v>
      </c>
      <c r="AD133" s="41" t="s">
        <v>521</v>
      </c>
      <c r="AE133" s="41" t="s">
        <v>258</v>
      </c>
      <c r="AF133" s="41" t="s">
        <v>216</v>
      </c>
      <c r="AG133" s="41" t="s">
        <v>56</v>
      </c>
      <c r="AH133" s="41" t="s">
        <v>56</v>
      </c>
      <c r="AI133" s="41" t="s">
        <v>56</v>
      </c>
      <c r="AJ133" s="41" t="s">
        <v>160</v>
      </c>
      <c r="AK133" s="41" t="s">
        <v>56</v>
      </c>
    </row>
    <row r="134" spans="1:37" s="41" customFormat="1" ht="15.75" hidden="1" thickBot="1" x14ac:dyDescent="0.3">
      <c r="A134" s="11" t="s">
        <v>697</v>
      </c>
      <c r="B134" s="12" t="s">
        <v>216</v>
      </c>
      <c r="C134" s="13" t="s">
        <v>46</v>
      </c>
      <c r="D134" s="14" t="s">
        <v>47</v>
      </c>
      <c r="E134" s="13" t="s">
        <v>962</v>
      </c>
      <c r="F134" s="4" t="s">
        <v>615</v>
      </c>
      <c r="G134" s="4" t="s">
        <v>698</v>
      </c>
      <c r="H134" s="15">
        <v>43112.333333333336</v>
      </c>
      <c r="I134" s="15">
        <v>43112.625</v>
      </c>
      <c r="J134" s="131" t="s">
        <v>1731</v>
      </c>
      <c r="K134" s="45" t="s">
        <v>9</v>
      </c>
      <c r="L134" s="47" t="s">
        <v>7</v>
      </c>
      <c r="M134" s="47" t="s">
        <v>56</v>
      </c>
      <c r="N134" s="9" t="str">
        <f t="shared" si="30"/>
        <v>Minor</v>
      </c>
      <c r="O134" s="10" t="str">
        <f t="shared" si="31"/>
        <v>Successful</v>
      </c>
      <c r="P134" s="10" t="str">
        <f t="shared" si="32"/>
        <v>On Time</v>
      </c>
      <c r="Q134" s="9">
        <f t="shared" si="33"/>
        <v>1</v>
      </c>
      <c r="R134" s="9">
        <f t="shared" si="34"/>
        <v>1</v>
      </c>
      <c r="S134" s="9">
        <f t="shared" si="35"/>
        <v>0</v>
      </c>
      <c r="T134" s="9" t="str">
        <f t="shared" si="36"/>
        <v>January</v>
      </c>
      <c r="U134" s="40">
        <f t="shared" si="37"/>
        <v>0</v>
      </c>
      <c r="V134" s="40" t="str">
        <f t="shared" si="38"/>
        <v>Normal</v>
      </c>
      <c r="W134" s="40">
        <f t="shared" si="39"/>
        <v>0</v>
      </c>
      <c r="X134" s="40">
        <f t="shared" si="40"/>
        <v>0</v>
      </c>
      <c r="Y134" s="40">
        <f t="shared" si="41"/>
        <v>0</v>
      </c>
      <c r="Z134" s="40">
        <f t="shared" si="42"/>
        <v>0</v>
      </c>
      <c r="AA134" s="40">
        <f t="shared" si="43"/>
        <v>1</v>
      </c>
      <c r="AB134" s="40">
        <f t="shared" si="44"/>
        <v>0</v>
      </c>
      <c r="AC134" s="41" t="s">
        <v>238</v>
      </c>
      <c r="AD134" s="41" t="s">
        <v>280</v>
      </c>
      <c r="AE134" s="41" t="s">
        <v>428</v>
      </c>
      <c r="AF134" s="41" t="s">
        <v>216</v>
      </c>
      <c r="AG134" s="41" t="s">
        <v>56</v>
      </c>
      <c r="AH134" s="41" t="s">
        <v>56</v>
      </c>
      <c r="AI134" s="41" t="s">
        <v>56</v>
      </c>
      <c r="AJ134" s="41" t="s">
        <v>160</v>
      </c>
      <c r="AK134" s="41" t="s">
        <v>56</v>
      </c>
    </row>
    <row r="135" spans="1:37" s="41" customFormat="1" ht="15.75" hidden="1" thickBot="1" x14ac:dyDescent="0.3">
      <c r="A135" s="11" t="s">
        <v>568</v>
      </c>
      <c r="B135" s="12" t="s">
        <v>8</v>
      </c>
      <c r="C135" s="13" t="s">
        <v>46</v>
      </c>
      <c r="D135" s="14" t="s">
        <v>47</v>
      </c>
      <c r="E135" s="13" t="s">
        <v>963</v>
      </c>
      <c r="F135" s="4" t="s">
        <v>86</v>
      </c>
      <c r="G135" s="4" t="s">
        <v>558</v>
      </c>
      <c r="H135" s="15">
        <v>43111.708333333336</v>
      </c>
      <c r="I135" s="15">
        <v>43111.958333333336</v>
      </c>
      <c r="J135" s="131" t="s">
        <v>1732</v>
      </c>
      <c r="K135" s="45" t="s">
        <v>9</v>
      </c>
      <c r="L135" s="47" t="s">
        <v>7</v>
      </c>
      <c r="M135" s="47" t="s">
        <v>56</v>
      </c>
      <c r="N135" s="9" t="str">
        <f t="shared" si="30"/>
        <v>Minor</v>
      </c>
      <c r="O135" s="10" t="str">
        <f t="shared" si="31"/>
        <v>Successful</v>
      </c>
      <c r="P135" s="10" t="str">
        <f t="shared" si="32"/>
        <v>On Time</v>
      </c>
      <c r="Q135" s="9">
        <f t="shared" si="33"/>
        <v>1</v>
      </c>
      <c r="R135" s="9">
        <f t="shared" si="34"/>
        <v>1</v>
      </c>
      <c r="S135" s="9">
        <f t="shared" si="35"/>
        <v>0</v>
      </c>
      <c r="T135" s="9" t="str">
        <f t="shared" si="36"/>
        <v>January</v>
      </c>
      <c r="U135" s="40">
        <f t="shared" si="37"/>
        <v>0</v>
      </c>
      <c r="V135" s="40" t="str">
        <f t="shared" si="38"/>
        <v>Normal</v>
      </c>
      <c r="W135" s="40">
        <f t="shared" si="39"/>
        <v>0</v>
      </c>
      <c r="X135" s="40">
        <f t="shared" si="40"/>
        <v>0</v>
      </c>
      <c r="Y135" s="40">
        <f t="shared" si="41"/>
        <v>0</v>
      </c>
      <c r="Z135" s="40">
        <f t="shared" si="42"/>
        <v>0</v>
      </c>
      <c r="AA135" s="40">
        <f t="shared" si="43"/>
        <v>1</v>
      </c>
      <c r="AB135" s="40">
        <f t="shared" si="44"/>
        <v>0</v>
      </c>
      <c r="AC135" s="41" t="s">
        <v>131</v>
      </c>
      <c r="AD135" s="41" t="s">
        <v>280</v>
      </c>
      <c r="AE135" s="41" t="s">
        <v>308</v>
      </c>
      <c r="AF135" s="41" t="s">
        <v>8</v>
      </c>
      <c r="AG135" s="41" t="s">
        <v>56</v>
      </c>
      <c r="AH135" s="41" t="s">
        <v>56</v>
      </c>
      <c r="AI135" s="41" t="s">
        <v>56</v>
      </c>
      <c r="AJ135" s="41" t="s">
        <v>160</v>
      </c>
      <c r="AK135" s="41" t="s">
        <v>56</v>
      </c>
    </row>
    <row r="136" spans="1:37" s="41" customFormat="1" ht="15.75" hidden="1" thickBot="1" x14ac:dyDescent="0.3">
      <c r="A136" s="11" t="s">
        <v>63</v>
      </c>
      <c r="B136" s="12" t="s">
        <v>216</v>
      </c>
      <c r="C136" s="13" t="s">
        <v>46</v>
      </c>
      <c r="D136" s="14" t="s">
        <v>47</v>
      </c>
      <c r="E136" s="13" t="s">
        <v>964</v>
      </c>
      <c r="F136" s="4" t="s">
        <v>363</v>
      </c>
      <c r="G136" s="4" t="s">
        <v>496</v>
      </c>
      <c r="H136" s="15">
        <v>43112.375</v>
      </c>
      <c r="I136" s="15">
        <v>43112.552083333336</v>
      </c>
      <c r="J136" s="131" t="s">
        <v>1733</v>
      </c>
      <c r="K136" s="45" t="s">
        <v>9</v>
      </c>
      <c r="L136" s="47" t="s">
        <v>7</v>
      </c>
      <c r="M136" s="47" t="s">
        <v>56</v>
      </c>
      <c r="N136" s="9" t="str">
        <f t="shared" si="30"/>
        <v>Minor</v>
      </c>
      <c r="O136" s="10" t="str">
        <f t="shared" si="31"/>
        <v>Successful</v>
      </c>
      <c r="P136" s="10" t="str">
        <f t="shared" si="32"/>
        <v>On Time</v>
      </c>
      <c r="Q136" s="9">
        <f t="shared" si="33"/>
        <v>1</v>
      </c>
      <c r="R136" s="9">
        <f t="shared" si="34"/>
        <v>1</v>
      </c>
      <c r="S136" s="9">
        <f t="shared" si="35"/>
        <v>0</v>
      </c>
      <c r="T136" s="9" t="str">
        <f t="shared" si="36"/>
        <v>January</v>
      </c>
      <c r="U136" s="40">
        <f t="shared" si="37"/>
        <v>0</v>
      </c>
      <c r="V136" s="40" t="str">
        <f t="shared" si="38"/>
        <v>Normal</v>
      </c>
      <c r="W136" s="40">
        <f t="shared" si="39"/>
        <v>0</v>
      </c>
      <c r="X136" s="40">
        <f t="shared" si="40"/>
        <v>0</v>
      </c>
      <c r="Y136" s="40">
        <f t="shared" si="41"/>
        <v>0</v>
      </c>
      <c r="Z136" s="40">
        <f t="shared" si="42"/>
        <v>0</v>
      </c>
      <c r="AA136" s="40">
        <f t="shared" si="43"/>
        <v>1</v>
      </c>
      <c r="AB136" s="40">
        <f t="shared" si="44"/>
        <v>0</v>
      </c>
      <c r="AC136" s="41" t="s">
        <v>132</v>
      </c>
      <c r="AD136" s="41" t="s">
        <v>280</v>
      </c>
      <c r="AE136" s="41" t="s">
        <v>428</v>
      </c>
      <c r="AF136" s="41" t="s">
        <v>216</v>
      </c>
      <c r="AG136" s="41" t="s">
        <v>56</v>
      </c>
      <c r="AH136" s="41" t="s">
        <v>56</v>
      </c>
      <c r="AI136" s="41" t="s">
        <v>56</v>
      </c>
      <c r="AJ136" s="41" t="s">
        <v>160</v>
      </c>
      <c r="AK136" s="41" t="s">
        <v>56</v>
      </c>
    </row>
    <row r="137" spans="1:37" s="41" customFormat="1" ht="15.75" hidden="1" thickBot="1" x14ac:dyDescent="0.3">
      <c r="A137" s="11" t="s">
        <v>248</v>
      </c>
      <c r="B137" s="12" t="s">
        <v>216</v>
      </c>
      <c r="C137" s="13" t="s">
        <v>52</v>
      </c>
      <c r="D137" s="14" t="s">
        <v>47</v>
      </c>
      <c r="E137" s="13" t="s">
        <v>965</v>
      </c>
      <c r="F137" s="4" t="s">
        <v>152</v>
      </c>
      <c r="G137" s="4" t="s">
        <v>499</v>
      </c>
      <c r="H137" s="15">
        <v>43112.416666666664</v>
      </c>
      <c r="I137" s="15">
        <v>43112.458333333336</v>
      </c>
      <c r="J137" s="131" t="s">
        <v>1734</v>
      </c>
      <c r="K137" s="45" t="s">
        <v>9</v>
      </c>
      <c r="L137" s="47" t="s">
        <v>7</v>
      </c>
      <c r="M137" s="47" t="s">
        <v>56</v>
      </c>
      <c r="N137" s="9" t="str">
        <f t="shared" si="30"/>
        <v>Standard</v>
      </c>
      <c r="O137" s="10" t="str">
        <f t="shared" si="31"/>
        <v>Successful</v>
      </c>
      <c r="P137" s="10" t="str">
        <f t="shared" si="32"/>
        <v>On Time</v>
      </c>
      <c r="Q137" s="9">
        <f t="shared" si="33"/>
        <v>1</v>
      </c>
      <c r="R137" s="9">
        <f t="shared" si="34"/>
        <v>1</v>
      </c>
      <c r="S137" s="9">
        <f t="shared" si="35"/>
        <v>0</v>
      </c>
      <c r="T137" s="9" t="str">
        <f t="shared" si="36"/>
        <v>January</v>
      </c>
      <c r="U137" s="40">
        <f t="shared" si="37"/>
        <v>0</v>
      </c>
      <c r="V137" s="40" t="str">
        <f t="shared" si="38"/>
        <v>Normal</v>
      </c>
      <c r="W137" s="40">
        <f t="shared" si="39"/>
        <v>0</v>
      </c>
      <c r="X137" s="40">
        <f t="shared" si="40"/>
        <v>0</v>
      </c>
      <c r="Y137" s="40">
        <f t="shared" si="41"/>
        <v>0</v>
      </c>
      <c r="Z137" s="40">
        <f t="shared" si="42"/>
        <v>0</v>
      </c>
      <c r="AA137" s="40">
        <f t="shared" si="43"/>
        <v>1</v>
      </c>
      <c r="AB137" s="40">
        <f t="shared" si="44"/>
        <v>0</v>
      </c>
      <c r="AC137" s="41" t="s">
        <v>537</v>
      </c>
      <c r="AD137" s="41" t="s">
        <v>519</v>
      </c>
      <c r="AE137" s="41" t="s">
        <v>121</v>
      </c>
      <c r="AF137" s="41" t="s">
        <v>322</v>
      </c>
      <c r="AG137" s="41" t="s">
        <v>56</v>
      </c>
      <c r="AH137" s="41" t="s">
        <v>56</v>
      </c>
      <c r="AI137" s="41" t="s">
        <v>56</v>
      </c>
      <c r="AJ137" s="41" t="s">
        <v>160</v>
      </c>
      <c r="AK137" s="41" t="s">
        <v>56</v>
      </c>
    </row>
    <row r="138" spans="1:37" s="41" customFormat="1" ht="15.75" hidden="1" thickBot="1" x14ac:dyDescent="0.3">
      <c r="A138" s="11" t="s">
        <v>248</v>
      </c>
      <c r="B138" s="12" t="s">
        <v>216</v>
      </c>
      <c r="C138" s="13" t="s">
        <v>52</v>
      </c>
      <c r="D138" s="14" t="s">
        <v>47</v>
      </c>
      <c r="E138" s="13" t="s">
        <v>966</v>
      </c>
      <c r="F138" s="4" t="s">
        <v>152</v>
      </c>
      <c r="G138" s="4" t="s">
        <v>499</v>
      </c>
      <c r="H138" s="15">
        <v>43112.416666666664</v>
      </c>
      <c r="I138" s="15">
        <v>43112.458333333336</v>
      </c>
      <c r="J138" s="131" t="s">
        <v>1735</v>
      </c>
      <c r="K138" s="45" t="s">
        <v>9</v>
      </c>
      <c r="L138" s="47" t="s">
        <v>7</v>
      </c>
      <c r="M138" s="47" t="s">
        <v>56</v>
      </c>
      <c r="N138" s="9" t="str">
        <f t="shared" si="30"/>
        <v>Standard</v>
      </c>
      <c r="O138" s="10" t="str">
        <f t="shared" si="31"/>
        <v>Successful</v>
      </c>
      <c r="P138" s="10" t="str">
        <f t="shared" si="32"/>
        <v>On Time</v>
      </c>
      <c r="Q138" s="9">
        <f t="shared" si="33"/>
        <v>1</v>
      </c>
      <c r="R138" s="9">
        <f t="shared" si="34"/>
        <v>1</v>
      </c>
      <c r="S138" s="9">
        <f t="shared" si="35"/>
        <v>0</v>
      </c>
      <c r="T138" s="9" t="str">
        <f t="shared" si="36"/>
        <v>January</v>
      </c>
      <c r="U138" s="40">
        <f t="shared" si="37"/>
        <v>0</v>
      </c>
      <c r="V138" s="40" t="str">
        <f t="shared" si="38"/>
        <v>Normal</v>
      </c>
      <c r="W138" s="40">
        <f t="shared" si="39"/>
        <v>0</v>
      </c>
      <c r="X138" s="40">
        <f t="shared" si="40"/>
        <v>0</v>
      </c>
      <c r="Y138" s="40">
        <f t="shared" si="41"/>
        <v>0</v>
      </c>
      <c r="Z138" s="40">
        <f t="shared" si="42"/>
        <v>0</v>
      </c>
      <c r="AA138" s="40">
        <f t="shared" si="43"/>
        <v>1</v>
      </c>
      <c r="AB138" s="40">
        <f t="shared" si="44"/>
        <v>0</v>
      </c>
      <c r="AC138" s="41" t="s">
        <v>537</v>
      </c>
      <c r="AD138" s="41" t="s">
        <v>519</v>
      </c>
      <c r="AE138" s="41" t="s">
        <v>121</v>
      </c>
      <c r="AF138" s="41" t="s">
        <v>322</v>
      </c>
      <c r="AG138" s="41" t="s">
        <v>56</v>
      </c>
      <c r="AH138" s="41" t="s">
        <v>56</v>
      </c>
      <c r="AI138" s="41" t="s">
        <v>56</v>
      </c>
      <c r="AJ138" s="41" t="s">
        <v>160</v>
      </c>
      <c r="AK138" s="41" t="s">
        <v>56</v>
      </c>
    </row>
    <row r="139" spans="1:37" s="41" customFormat="1" ht="15.75" hidden="1" thickBot="1" x14ac:dyDescent="0.3">
      <c r="A139" s="11" t="s">
        <v>248</v>
      </c>
      <c r="B139" s="12" t="s">
        <v>216</v>
      </c>
      <c r="C139" s="13" t="s">
        <v>52</v>
      </c>
      <c r="D139" s="14" t="s">
        <v>47</v>
      </c>
      <c r="E139" s="13" t="s">
        <v>967</v>
      </c>
      <c r="F139" s="4" t="s">
        <v>152</v>
      </c>
      <c r="G139" s="4" t="s">
        <v>499</v>
      </c>
      <c r="H139" s="15">
        <v>43112.416666666664</v>
      </c>
      <c r="I139" s="15">
        <v>43112.458333333336</v>
      </c>
      <c r="J139" s="131" t="s">
        <v>1736</v>
      </c>
      <c r="K139" s="45" t="s">
        <v>9</v>
      </c>
      <c r="L139" s="47" t="s">
        <v>7</v>
      </c>
      <c r="M139" s="47" t="s">
        <v>56</v>
      </c>
      <c r="N139" s="9" t="str">
        <f t="shared" si="30"/>
        <v>Standard</v>
      </c>
      <c r="O139" s="10" t="str">
        <f t="shared" si="31"/>
        <v>Successful</v>
      </c>
      <c r="P139" s="10" t="str">
        <f t="shared" si="32"/>
        <v>On Time</v>
      </c>
      <c r="Q139" s="9">
        <f t="shared" si="33"/>
        <v>1</v>
      </c>
      <c r="R139" s="9">
        <f t="shared" si="34"/>
        <v>1</v>
      </c>
      <c r="S139" s="9">
        <f t="shared" si="35"/>
        <v>0</v>
      </c>
      <c r="T139" s="9" t="str">
        <f t="shared" si="36"/>
        <v>January</v>
      </c>
      <c r="U139" s="40">
        <f t="shared" si="37"/>
        <v>0</v>
      </c>
      <c r="V139" s="40" t="str">
        <f t="shared" si="38"/>
        <v>Normal</v>
      </c>
      <c r="W139" s="40">
        <f t="shared" si="39"/>
        <v>0</v>
      </c>
      <c r="X139" s="40">
        <f t="shared" si="40"/>
        <v>0</v>
      </c>
      <c r="Y139" s="40">
        <f t="shared" si="41"/>
        <v>0</v>
      </c>
      <c r="Z139" s="40">
        <f t="shared" si="42"/>
        <v>0</v>
      </c>
      <c r="AA139" s="40">
        <f t="shared" si="43"/>
        <v>1</v>
      </c>
      <c r="AB139" s="40">
        <f t="shared" si="44"/>
        <v>0</v>
      </c>
      <c r="AC139" s="41" t="s">
        <v>537</v>
      </c>
      <c r="AD139" s="41" t="s">
        <v>519</v>
      </c>
      <c r="AE139" s="41" t="s">
        <v>121</v>
      </c>
      <c r="AF139" s="41" t="s">
        <v>322</v>
      </c>
      <c r="AG139" s="41" t="s">
        <v>56</v>
      </c>
      <c r="AH139" s="41" t="s">
        <v>56</v>
      </c>
      <c r="AI139" s="41" t="s">
        <v>56</v>
      </c>
      <c r="AJ139" s="41" t="s">
        <v>160</v>
      </c>
      <c r="AK139" s="41" t="s">
        <v>56</v>
      </c>
    </row>
    <row r="140" spans="1:37" s="41" customFormat="1" ht="15.75" hidden="1" thickBot="1" x14ac:dyDescent="0.3">
      <c r="A140" s="11" t="s">
        <v>248</v>
      </c>
      <c r="B140" s="12" t="s">
        <v>216</v>
      </c>
      <c r="C140" s="13" t="s">
        <v>52</v>
      </c>
      <c r="D140" s="14" t="s">
        <v>47</v>
      </c>
      <c r="E140" s="13" t="s">
        <v>968</v>
      </c>
      <c r="F140" s="4" t="s">
        <v>152</v>
      </c>
      <c r="G140" s="4" t="s">
        <v>499</v>
      </c>
      <c r="H140" s="15">
        <v>43112.458333333336</v>
      </c>
      <c r="I140" s="15">
        <v>43112.5</v>
      </c>
      <c r="J140" s="131" t="s">
        <v>1737</v>
      </c>
      <c r="K140" s="45" t="s">
        <v>9</v>
      </c>
      <c r="L140" s="47" t="s">
        <v>7</v>
      </c>
      <c r="M140" s="47" t="s">
        <v>56</v>
      </c>
      <c r="N140" s="9" t="str">
        <f t="shared" si="30"/>
        <v>Standard</v>
      </c>
      <c r="O140" s="10" t="str">
        <f t="shared" si="31"/>
        <v>Successful</v>
      </c>
      <c r="P140" s="10" t="str">
        <f t="shared" si="32"/>
        <v>On Time</v>
      </c>
      <c r="Q140" s="9">
        <f t="shared" si="33"/>
        <v>1</v>
      </c>
      <c r="R140" s="9">
        <f t="shared" si="34"/>
        <v>1</v>
      </c>
      <c r="S140" s="9">
        <f t="shared" si="35"/>
        <v>0</v>
      </c>
      <c r="T140" s="9" t="str">
        <f t="shared" si="36"/>
        <v>January</v>
      </c>
      <c r="U140" s="40">
        <f t="shared" si="37"/>
        <v>0</v>
      </c>
      <c r="V140" s="40" t="str">
        <f t="shared" si="38"/>
        <v>Normal</v>
      </c>
      <c r="W140" s="40">
        <f t="shared" si="39"/>
        <v>0</v>
      </c>
      <c r="X140" s="40">
        <f t="shared" si="40"/>
        <v>0</v>
      </c>
      <c r="Y140" s="40">
        <f t="shared" si="41"/>
        <v>0</v>
      </c>
      <c r="Z140" s="40">
        <f t="shared" si="42"/>
        <v>0</v>
      </c>
      <c r="AA140" s="40">
        <f t="shared" si="43"/>
        <v>1</v>
      </c>
      <c r="AB140" s="40">
        <f t="shared" si="44"/>
        <v>0</v>
      </c>
      <c r="AC140" s="41" t="s">
        <v>537</v>
      </c>
      <c r="AD140" s="41" t="s">
        <v>519</v>
      </c>
      <c r="AE140" s="41" t="s">
        <v>121</v>
      </c>
      <c r="AF140" s="41" t="s">
        <v>322</v>
      </c>
      <c r="AG140" s="41" t="s">
        <v>56</v>
      </c>
      <c r="AH140" s="41" t="s">
        <v>56</v>
      </c>
      <c r="AI140" s="41" t="s">
        <v>56</v>
      </c>
      <c r="AJ140" s="41" t="s">
        <v>160</v>
      </c>
      <c r="AK140" s="41" t="s">
        <v>56</v>
      </c>
    </row>
    <row r="141" spans="1:37" s="41" customFormat="1" ht="15.75" hidden="1" thickBot="1" x14ac:dyDescent="0.3">
      <c r="A141" s="11" t="s">
        <v>697</v>
      </c>
      <c r="B141" s="12" t="s">
        <v>215</v>
      </c>
      <c r="C141" s="13" t="s">
        <v>46</v>
      </c>
      <c r="D141" s="14" t="s">
        <v>47</v>
      </c>
      <c r="E141" s="13" t="s">
        <v>969</v>
      </c>
      <c r="F141" s="4" t="s">
        <v>94</v>
      </c>
      <c r="G141" s="4" t="s">
        <v>702</v>
      </c>
      <c r="H141" s="15">
        <v>43112.5</v>
      </c>
      <c r="I141" s="15">
        <v>43112.583333333336</v>
      </c>
      <c r="J141" s="131" t="s">
        <v>1738</v>
      </c>
      <c r="K141" s="45" t="s">
        <v>9</v>
      </c>
      <c r="L141" s="47" t="s">
        <v>7</v>
      </c>
      <c r="M141" s="47" t="s">
        <v>56</v>
      </c>
      <c r="N141" s="9" t="str">
        <f t="shared" si="30"/>
        <v>Minor</v>
      </c>
      <c r="O141" s="10" t="str">
        <f t="shared" si="31"/>
        <v>Successful</v>
      </c>
      <c r="P141" s="10" t="str">
        <f t="shared" si="32"/>
        <v>On Time</v>
      </c>
      <c r="Q141" s="9">
        <f t="shared" si="33"/>
        <v>1</v>
      </c>
      <c r="R141" s="9">
        <f t="shared" si="34"/>
        <v>1</v>
      </c>
      <c r="S141" s="9">
        <f t="shared" si="35"/>
        <v>0</v>
      </c>
      <c r="T141" s="9" t="str">
        <f t="shared" si="36"/>
        <v>January</v>
      </c>
      <c r="U141" s="40">
        <f t="shared" si="37"/>
        <v>0</v>
      </c>
      <c r="V141" s="40" t="str">
        <f t="shared" si="38"/>
        <v>Normal</v>
      </c>
      <c r="W141" s="40">
        <f t="shared" si="39"/>
        <v>0</v>
      </c>
      <c r="X141" s="40">
        <f t="shared" si="40"/>
        <v>0</v>
      </c>
      <c r="Y141" s="40">
        <f t="shared" si="41"/>
        <v>0</v>
      </c>
      <c r="Z141" s="40">
        <f t="shared" si="42"/>
        <v>0</v>
      </c>
      <c r="AA141" s="40">
        <f t="shared" si="43"/>
        <v>1</v>
      </c>
      <c r="AB141" s="40">
        <f t="shared" si="44"/>
        <v>0</v>
      </c>
      <c r="AC141" s="41" t="s">
        <v>238</v>
      </c>
      <c r="AD141" s="41" t="s">
        <v>2259</v>
      </c>
      <c r="AE141" s="41" t="s">
        <v>431</v>
      </c>
      <c r="AF141" s="41" t="s">
        <v>215</v>
      </c>
      <c r="AG141" s="41" t="s">
        <v>56</v>
      </c>
      <c r="AH141" s="41" t="s">
        <v>56</v>
      </c>
      <c r="AI141" s="41" t="s">
        <v>56</v>
      </c>
      <c r="AJ141" s="41" t="s">
        <v>160</v>
      </c>
      <c r="AK141" s="41" t="s">
        <v>56</v>
      </c>
    </row>
    <row r="142" spans="1:37" s="41" customFormat="1" ht="15.75" hidden="1" thickBot="1" x14ac:dyDescent="0.3">
      <c r="A142" s="11" t="s">
        <v>248</v>
      </c>
      <c r="B142" s="12" t="s">
        <v>216</v>
      </c>
      <c r="C142" s="13" t="s">
        <v>52</v>
      </c>
      <c r="D142" s="14" t="s">
        <v>47</v>
      </c>
      <c r="E142" s="13" t="s">
        <v>970</v>
      </c>
      <c r="F142" s="4" t="s">
        <v>152</v>
      </c>
      <c r="G142" s="4" t="s">
        <v>499</v>
      </c>
      <c r="H142" s="15">
        <v>43112.458333333336</v>
      </c>
      <c r="I142" s="15">
        <v>43112.5</v>
      </c>
      <c r="J142" s="131" t="s">
        <v>1739</v>
      </c>
      <c r="K142" s="45" t="s">
        <v>9</v>
      </c>
      <c r="L142" s="47" t="s">
        <v>7</v>
      </c>
      <c r="M142" s="47" t="s">
        <v>56</v>
      </c>
      <c r="N142" s="9" t="str">
        <f t="shared" si="30"/>
        <v>Standard</v>
      </c>
      <c r="O142" s="10" t="str">
        <f t="shared" si="31"/>
        <v>Successful</v>
      </c>
      <c r="P142" s="10" t="str">
        <f t="shared" si="32"/>
        <v>On Time</v>
      </c>
      <c r="Q142" s="9">
        <f t="shared" si="33"/>
        <v>1</v>
      </c>
      <c r="R142" s="9">
        <f t="shared" si="34"/>
        <v>1</v>
      </c>
      <c r="S142" s="9">
        <f t="shared" si="35"/>
        <v>0</v>
      </c>
      <c r="T142" s="9" t="str">
        <f t="shared" si="36"/>
        <v>January</v>
      </c>
      <c r="U142" s="40">
        <f t="shared" si="37"/>
        <v>0</v>
      </c>
      <c r="V142" s="40" t="str">
        <f t="shared" si="38"/>
        <v>Normal</v>
      </c>
      <c r="W142" s="40">
        <f t="shared" si="39"/>
        <v>0</v>
      </c>
      <c r="X142" s="40">
        <f t="shared" si="40"/>
        <v>0</v>
      </c>
      <c r="Y142" s="40">
        <f t="shared" si="41"/>
        <v>0</v>
      </c>
      <c r="Z142" s="40">
        <f t="shared" si="42"/>
        <v>0</v>
      </c>
      <c r="AA142" s="40">
        <f t="shared" si="43"/>
        <v>1</v>
      </c>
      <c r="AB142" s="40">
        <f t="shared" si="44"/>
        <v>0</v>
      </c>
      <c r="AC142" s="41" t="s">
        <v>537</v>
      </c>
      <c r="AD142" s="41" t="s">
        <v>519</v>
      </c>
      <c r="AE142" s="41" t="s">
        <v>121</v>
      </c>
      <c r="AF142" s="41" t="s">
        <v>322</v>
      </c>
      <c r="AG142" s="41" t="s">
        <v>56</v>
      </c>
      <c r="AH142" s="41" t="s">
        <v>56</v>
      </c>
      <c r="AI142" s="41" t="s">
        <v>56</v>
      </c>
      <c r="AJ142" s="41" t="s">
        <v>160</v>
      </c>
      <c r="AK142" s="41" t="s">
        <v>56</v>
      </c>
    </row>
    <row r="143" spans="1:37" s="41" customFormat="1" ht="15.75" hidden="1" thickBot="1" x14ac:dyDescent="0.3">
      <c r="A143" s="11" t="s">
        <v>248</v>
      </c>
      <c r="B143" s="12" t="s">
        <v>216</v>
      </c>
      <c r="C143" s="13" t="s">
        <v>52</v>
      </c>
      <c r="D143" s="14" t="s">
        <v>47</v>
      </c>
      <c r="E143" s="13" t="s">
        <v>971</v>
      </c>
      <c r="F143" s="4" t="s">
        <v>152</v>
      </c>
      <c r="G143" s="4" t="s">
        <v>499</v>
      </c>
      <c r="H143" s="15">
        <v>43112.458333333336</v>
      </c>
      <c r="I143" s="15">
        <v>43112.5</v>
      </c>
      <c r="J143" s="131" t="s">
        <v>1740</v>
      </c>
      <c r="K143" s="45" t="s">
        <v>9</v>
      </c>
      <c r="L143" s="47" t="s">
        <v>7</v>
      </c>
      <c r="M143" s="47" t="s">
        <v>56</v>
      </c>
      <c r="N143" s="9" t="str">
        <f t="shared" si="30"/>
        <v>Standard</v>
      </c>
      <c r="O143" s="10" t="str">
        <f t="shared" si="31"/>
        <v>Successful</v>
      </c>
      <c r="P143" s="10" t="str">
        <f t="shared" si="32"/>
        <v>On Time</v>
      </c>
      <c r="Q143" s="9">
        <f t="shared" si="33"/>
        <v>1</v>
      </c>
      <c r="R143" s="9">
        <f t="shared" si="34"/>
        <v>1</v>
      </c>
      <c r="S143" s="9">
        <f t="shared" si="35"/>
        <v>0</v>
      </c>
      <c r="T143" s="9" t="str">
        <f t="shared" si="36"/>
        <v>January</v>
      </c>
      <c r="U143" s="40">
        <f t="shared" si="37"/>
        <v>0</v>
      </c>
      <c r="V143" s="40" t="str">
        <f t="shared" si="38"/>
        <v>Normal</v>
      </c>
      <c r="W143" s="40">
        <f t="shared" si="39"/>
        <v>0</v>
      </c>
      <c r="X143" s="40">
        <f t="shared" si="40"/>
        <v>0</v>
      </c>
      <c r="Y143" s="40">
        <f t="shared" si="41"/>
        <v>0</v>
      </c>
      <c r="Z143" s="40">
        <f t="shared" si="42"/>
        <v>0</v>
      </c>
      <c r="AA143" s="40">
        <f t="shared" si="43"/>
        <v>1</v>
      </c>
      <c r="AB143" s="40">
        <f t="shared" si="44"/>
        <v>0</v>
      </c>
      <c r="AC143" s="41" t="s">
        <v>537</v>
      </c>
      <c r="AD143" s="41" t="s">
        <v>519</v>
      </c>
      <c r="AE143" s="41" t="s">
        <v>121</v>
      </c>
      <c r="AF143" s="41" t="s">
        <v>322</v>
      </c>
      <c r="AG143" s="41" t="s">
        <v>56</v>
      </c>
      <c r="AH143" s="41" t="s">
        <v>56</v>
      </c>
      <c r="AI143" s="41" t="s">
        <v>56</v>
      </c>
      <c r="AJ143" s="41" t="s">
        <v>160</v>
      </c>
      <c r="AK143" s="41" t="s">
        <v>56</v>
      </c>
    </row>
    <row r="144" spans="1:37" s="41" customFormat="1" ht="15.75" hidden="1" thickBot="1" x14ac:dyDescent="0.3">
      <c r="A144" s="11" t="s">
        <v>248</v>
      </c>
      <c r="B144" s="12" t="s">
        <v>216</v>
      </c>
      <c r="C144" s="13" t="s">
        <v>52</v>
      </c>
      <c r="D144" s="14" t="s">
        <v>47</v>
      </c>
      <c r="E144" s="13" t="s">
        <v>972</v>
      </c>
      <c r="F144" s="4" t="s">
        <v>152</v>
      </c>
      <c r="G144" s="4" t="s">
        <v>499</v>
      </c>
      <c r="H144" s="15">
        <v>43112.5</v>
      </c>
      <c r="I144" s="15">
        <v>43112.541666666664</v>
      </c>
      <c r="J144" s="131" t="s">
        <v>1741</v>
      </c>
      <c r="K144" s="45" t="s">
        <v>9</v>
      </c>
      <c r="L144" s="47" t="s">
        <v>7</v>
      </c>
      <c r="M144" s="47" t="s">
        <v>56</v>
      </c>
      <c r="N144" s="9" t="str">
        <f t="shared" si="30"/>
        <v>Standard</v>
      </c>
      <c r="O144" s="10" t="str">
        <f t="shared" si="31"/>
        <v>Successful</v>
      </c>
      <c r="P144" s="10" t="str">
        <f t="shared" si="32"/>
        <v>On Time</v>
      </c>
      <c r="Q144" s="9">
        <f t="shared" si="33"/>
        <v>1</v>
      </c>
      <c r="R144" s="9">
        <f t="shared" si="34"/>
        <v>1</v>
      </c>
      <c r="S144" s="9">
        <f t="shared" si="35"/>
        <v>0</v>
      </c>
      <c r="T144" s="9" t="str">
        <f t="shared" si="36"/>
        <v>January</v>
      </c>
      <c r="U144" s="40">
        <f t="shared" si="37"/>
        <v>0</v>
      </c>
      <c r="V144" s="40" t="str">
        <f t="shared" si="38"/>
        <v>Normal</v>
      </c>
      <c r="W144" s="40">
        <f t="shared" si="39"/>
        <v>0</v>
      </c>
      <c r="X144" s="40">
        <f t="shared" si="40"/>
        <v>0</v>
      </c>
      <c r="Y144" s="40">
        <f t="shared" si="41"/>
        <v>0</v>
      </c>
      <c r="Z144" s="40">
        <f t="shared" si="42"/>
        <v>0</v>
      </c>
      <c r="AA144" s="40">
        <f t="shared" si="43"/>
        <v>1</v>
      </c>
      <c r="AB144" s="40">
        <f t="shared" si="44"/>
        <v>0</v>
      </c>
      <c r="AC144" s="41" t="s">
        <v>537</v>
      </c>
      <c r="AD144" s="41" t="s">
        <v>519</v>
      </c>
      <c r="AE144" s="41" t="s">
        <v>121</v>
      </c>
      <c r="AF144" s="41" t="s">
        <v>322</v>
      </c>
      <c r="AG144" s="41" t="s">
        <v>56</v>
      </c>
      <c r="AH144" s="41" t="s">
        <v>56</v>
      </c>
      <c r="AI144" s="41" t="s">
        <v>56</v>
      </c>
      <c r="AJ144" s="41" t="s">
        <v>160</v>
      </c>
      <c r="AK144" s="41" t="s">
        <v>56</v>
      </c>
    </row>
    <row r="145" spans="1:37" s="41" customFormat="1" ht="15.75" hidden="1" thickBot="1" x14ac:dyDescent="0.3">
      <c r="A145" s="11" t="s">
        <v>248</v>
      </c>
      <c r="B145" s="12" t="s">
        <v>216</v>
      </c>
      <c r="C145" s="13" t="s">
        <v>52</v>
      </c>
      <c r="D145" s="14" t="s">
        <v>47</v>
      </c>
      <c r="E145" s="13" t="s">
        <v>973</v>
      </c>
      <c r="F145" s="4" t="s">
        <v>152</v>
      </c>
      <c r="G145" s="4" t="s">
        <v>499</v>
      </c>
      <c r="H145" s="15">
        <v>43112.5</v>
      </c>
      <c r="I145" s="15">
        <v>43112.541666666664</v>
      </c>
      <c r="J145" s="131" t="s">
        <v>1742</v>
      </c>
      <c r="K145" s="45" t="s">
        <v>9</v>
      </c>
      <c r="L145" s="47" t="s">
        <v>7</v>
      </c>
      <c r="M145" s="47" t="s">
        <v>56</v>
      </c>
      <c r="N145" s="9" t="str">
        <f t="shared" si="30"/>
        <v>Standard</v>
      </c>
      <c r="O145" s="10" t="str">
        <f t="shared" si="31"/>
        <v>Successful</v>
      </c>
      <c r="P145" s="10" t="str">
        <f t="shared" si="32"/>
        <v>On Time</v>
      </c>
      <c r="Q145" s="9">
        <f t="shared" si="33"/>
        <v>1</v>
      </c>
      <c r="R145" s="9">
        <f t="shared" si="34"/>
        <v>1</v>
      </c>
      <c r="S145" s="9">
        <f t="shared" si="35"/>
        <v>0</v>
      </c>
      <c r="T145" s="9" t="str">
        <f t="shared" si="36"/>
        <v>January</v>
      </c>
      <c r="U145" s="40">
        <f t="shared" si="37"/>
        <v>0</v>
      </c>
      <c r="V145" s="40" t="str">
        <f t="shared" si="38"/>
        <v>Normal</v>
      </c>
      <c r="W145" s="40">
        <f t="shared" si="39"/>
        <v>0</v>
      </c>
      <c r="X145" s="40">
        <f t="shared" si="40"/>
        <v>0</v>
      </c>
      <c r="Y145" s="40">
        <f t="shared" si="41"/>
        <v>0</v>
      </c>
      <c r="Z145" s="40">
        <f t="shared" si="42"/>
        <v>0</v>
      </c>
      <c r="AA145" s="40">
        <f t="shared" si="43"/>
        <v>1</v>
      </c>
      <c r="AB145" s="40">
        <f t="shared" si="44"/>
        <v>0</v>
      </c>
      <c r="AC145" s="41" t="s">
        <v>537</v>
      </c>
      <c r="AD145" s="41" t="s">
        <v>519</v>
      </c>
      <c r="AE145" s="41" t="s">
        <v>121</v>
      </c>
      <c r="AF145" s="41" t="s">
        <v>322</v>
      </c>
      <c r="AG145" s="41" t="s">
        <v>56</v>
      </c>
      <c r="AH145" s="41" t="s">
        <v>56</v>
      </c>
      <c r="AI145" s="41" t="s">
        <v>56</v>
      </c>
      <c r="AJ145" s="41" t="s">
        <v>160</v>
      </c>
      <c r="AK145" s="41" t="s">
        <v>56</v>
      </c>
    </row>
    <row r="146" spans="1:37" s="41" customFormat="1" ht="15.75" hidden="1" thickBot="1" x14ac:dyDescent="0.3">
      <c r="A146" s="11" t="s">
        <v>248</v>
      </c>
      <c r="B146" s="12" t="s">
        <v>216</v>
      </c>
      <c r="C146" s="13" t="s">
        <v>52</v>
      </c>
      <c r="D146" s="14" t="s">
        <v>47</v>
      </c>
      <c r="E146" s="13" t="s">
        <v>974</v>
      </c>
      <c r="F146" s="4" t="s">
        <v>152</v>
      </c>
      <c r="G146" s="4" t="s">
        <v>499</v>
      </c>
      <c r="H146" s="15">
        <v>43112.5</v>
      </c>
      <c r="I146" s="15">
        <v>43112.541666666664</v>
      </c>
      <c r="J146" s="131" t="s">
        <v>1743</v>
      </c>
      <c r="K146" s="45" t="s">
        <v>9</v>
      </c>
      <c r="L146" s="47" t="s">
        <v>7</v>
      </c>
      <c r="M146" s="47" t="s">
        <v>56</v>
      </c>
      <c r="N146" s="9" t="str">
        <f t="shared" si="30"/>
        <v>Standard</v>
      </c>
      <c r="O146" s="10" t="str">
        <f t="shared" si="31"/>
        <v>Successful</v>
      </c>
      <c r="P146" s="10" t="str">
        <f t="shared" si="32"/>
        <v>On Time</v>
      </c>
      <c r="Q146" s="9">
        <f t="shared" si="33"/>
        <v>1</v>
      </c>
      <c r="R146" s="9">
        <f t="shared" si="34"/>
        <v>1</v>
      </c>
      <c r="S146" s="9">
        <f t="shared" si="35"/>
        <v>0</v>
      </c>
      <c r="T146" s="9" t="str">
        <f t="shared" si="36"/>
        <v>January</v>
      </c>
      <c r="U146" s="40">
        <f t="shared" si="37"/>
        <v>0</v>
      </c>
      <c r="V146" s="40" t="str">
        <f t="shared" si="38"/>
        <v>Normal</v>
      </c>
      <c r="W146" s="40">
        <f t="shared" si="39"/>
        <v>0</v>
      </c>
      <c r="X146" s="40">
        <f t="shared" si="40"/>
        <v>0</v>
      </c>
      <c r="Y146" s="40">
        <f t="shared" si="41"/>
        <v>0</v>
      </c>
      <c r="Z146" s="40">
        <f t="shared" si="42"/>
        <v>0</v>
      </c>
      <c r="AA146" s="40">
        <f t="shared" si="43"/>
        <v>1</v>
      </c>
      <c r="AB146" s="40">
        <f t="shared" si="44"/>
        <v>0</v>
      </c>
      <c r="AC146" s="41" t="s">
        <v>537</v>
      </c>
      <c r="AD146" s="41" t="s">
        <v>519</v>
      </c>
      <c r="AE146" s="41" t="s">
        <v>121</v>
      </c>
      <c r="AF146" s="41" t="s">
        <v>322</v>
      </c>
      <c r="AG146" s="41" t="s">
        <v>56</v>
      </c>
      <c r="AH146" s="41" t="s">
        <v>56</v>
      </c>
      <c r="AI146" s="41" t="s">
        <v>56</v>
      </c>
      <c r="AJ146" s="41" t="s">
        <v>160</v>
      </c>
      <c r="AK146" s="41" t="s">
        <v>56</v>
      </c>
    </row>
    <row r="147" spans="1:37" s="41" customFormat="1" ht="15.75" hidden="1" thickBot="1" x14ac:dyDescent="0.3">
      <c r="A147" s="11" t="s">
        <v>248</v>
      </c>
      <c r="B147" s="12" t="s">
        <v>216</v>
      </c>
      <c r="C147" s="13" t="s">
        <v>52</v>
      </c>
      <c r="D147" s="14" t="s">
        <v>47</v>
      </c>
      <c r="E147" s="13" t="s">
        <v>975</v>
      </c>
      <c r="F147" s="4" t="s">
        <v>152</v>
      </c>
      <c r="G147" s="4" t="s">
        <v>499</v>
      </c>
      <c r="H147" s="15">
        <v>43112.541666666664</v>
      </c>
      <c r="I147" s="15">
        <v>43112.583333333336</v>
      </c>
      <c r="J147" s="131" t="s">
        <v>1744</v>
      </c>
      <c r="K147" s="45" t="s">
        <v>9</v>
      </c>
      <c r="L147" s="47" t="s">
        <v>7</v>
      </c>
      <c r="M147" s="47" t="s">
        <v>56</v>
      </c>
      <c r="N147" s="9" t="str">
        <f t="shared" si="30"/>
        <v>Standard</v>
      </c>
      <c r="O147" s="10" t="str">
        <f t="shared" si="31"/>
        <v>Successful</v>
      </c>
      <c r="P147" s="10" t="str">
        <f t="shared" si="32"/>
        <v>On Time</v>
      </c>
      <c r="Q147" s="9">
        <f t="shared" si="33"/>
        <v>1</v>
      </c>
      <c r="R147" s="9">
        <f t="shared" si="34"/>
        <v>1</v>
      </c>
      <c r="S147" s="9">
        <f t="shared" si="35"/>
        <v>0</v>
      </c>
      <c r="T147" s="9" t="str">
        <f t="shared" si="36"/>
        <v>January</v>
      </c>
      <c r="U147" s="40">
        <f t="shared" si="37"/>
        <v>0</v>
      </c>
      <c r="V147" s="40" t="str">
        <f t="shared" si="38"/>
        <v>Normal</v>
      </c>
      <c r="W147" s="40">
        <f t="shared" si="39"/>
        <v>0</v>
      </c>
      <c r="X147" s="40">
        <f t="shared" si="40"/>
        <v>0</v>
      </c>
      <c r="Y147" s="40">
        <f t="shared" si="41"/>
        <v>0</v>
      </c>
      <c r="Z147" s="40">
        <f t="shared" si="42"/>
        <v>0</v>
      </c>
      <c r="AA147" s="40">
        <f t="shared" si="43"/>
        <v>1</v>
      </c>
      <c r="AB147" s="40">
        <f t="shared" si="44"/>
        <v>0</v>
      </c>
      <c r="AC147" s="41" t="s">
        <v>537</v>
      </c>
      <c r="AD147" s="41" t="s">
        <v>519</v>
      </c>
      <c r="AE147" s="41" t="s">
        <v>121</v>
      </c>
      <c r="AF147" s="41" t="s">
        <v>322</v>
      </c>
      <c r="AG147" s="41" t="s">
        <v>56</v>
      </c>
      <c r="AH147" s="41" t="s">
        <v>56</v>
      </c>
      <c r="AI147" s="41" t="s">
        <v>56</v>
      </c>
      <c r="AJ147" s="41" t="s">
        <v>160</v>
      </c>
      <c r="AK147" s="41" t="s">
        <v>56</v>
      </c>
    </row>
    <row r="148" spans="1:37" s="41" customFormat="1" ht="15.75" hidden="1" thickBot="1" x14ac:dyDescent="0.3">
      <c r="A148" s="11" t="s">
        <v>248</v>
      </c>
      <c r="B148" s="12" t="s">
        <v>216</v>
      </c>
      <c r="C148" s="13" t="s">
        <v>52</v>
      </c>
      <c r="D148" s="14" t="s">
        <v>47</v>
      </c>
      <c r="E148" s="13" t="s">
        <v>976</v>
      </c>
      <c r="F148" s="4" t="s">
        <v>152</v>
      </c>
      <c r="G148" s="4" t="s">
        <v>499</v>
      </c>
      <c r="H148" s="15">
        <v>43112.541666666664</v>
      </c>
      <c r="I148" s="15">
        <v>43112.583333333336</v>
      </c>
      <c r="J148" s="131" t="s">
        <v>1745</v>
      </c>
      <c r="K148" s="45" t="s">
        <v>9</v>
      </c>
      <c r="L148" s="47" t="s">
        <v>7</v>
      </c>
      <c r="M148" s="47" t="s">
        <v>56</v>
      </c>
      <c r="N148" s="9" t="str">
        <f t="shared" si="30"/>
        <v>Standard</v>
      </c>
      <c r="O148" s="10" t="str">
        <f t="shared" si="31"/>
        <v>Successful</v>
      </c>
      <c r="P148" s="10" t="str">
        <f t="shared" si="32"/>
        <v>On Time</v>
      </c>
      <c r="Q148" s="9">
        <f t="shared" si="33"/>
        <v>1</v>
      </c>
      <c r="R148" s="9">
        <f t="shared" si="34"/>
        <v>1</v>
      </c>
      <c r="S148" s="9">
        <f t="shared" si="35"/>
        <v>0</v>
      </c>
      <c r="T148" s="9" t="str">
        <f t="shared" si="36"/>
        <v>January</v>
      </c>
      <c r="U148" s="40">
        <f t="shared" si="37"/>
        <v>0</v>
      </c>
      <c r="V148" s="40" t="str">
        <f t="shared" si="38"/>
        <v>Normal</v>
      </c>
      <c r="W148" s="40">
        <f t="shared" si="39"/>
        <v>0</v>
      </c>
      <c r="X148" s="40">
        <f t="shared" si="40"/>
        <v>0</v>
      </c>
      <c r="Y148" s="40">
        <f t="shared" si="41"/>
        <v>0</v>
      </c>
      <c r="Z148" s="40">
        <f t="shared" si="42"/>
        <v>0</v>
      </c>
      <c r="AA148" s="40">
        <f t="shared" si="43"/>
        <v>1</v>
      </c>
      <c r="AB148" s="40">
        <f t="shared" si="44"/>
        <v>0</v>
      </c>
      <c r="AC148" s="41" t="s">
        <v>537</v>
      </c>
      <c r="AD148" s="41" t="s">
        <v>519</v>
      </c>
      <c r="AE148" s="41" t="s">
        <v>121</v>
      </c>
      <c r="AF148" s="41" t="s">
        <v>322</v>
      </c>
      <c r="AG148" s="41" t="s">
        <v>56</v>
      </c>
      <c r="AH148" s="41" t="s">
        <v>56</v>
      </c>
      <c r="AI148" s="41" t="s">
        <v>56</v>
      </c>
      <c r="AJ148" s="41" t="s">
        <v>160</v>
      </c>
      <c r="AK148" s="41" t="s">
        <v>56</v>
      </c>
    </row>
    <row r="149" spans="1:37" s="41" customFormat="1" ht="15.75" hidden="1" thickBot="1" x14ac:dyDescent="0.3">
      <c r="A149" s="11" t="s">
        <v>248</v>
      </c>
      <c r="B149" s="12" t="s">
        <v>216</v>
      </c>
      <c r="C149" s="13" t="s">
        <v>52</v>
      </c>
      <c r="D149" s="14" t="s">
        <v>47</v>
      </c>
      <c r="E149" s="13" t="s">
        <v>977</v>
      </c>
      <c r="F149" s="4" t="s">
        <v>152</v>
      </c>
      <c r="G149" s="4" t="s">
        <v>499</v>
      </c>
      <c r="H149" s="15">
        <v>43112.541666666664</v>
      </c>
      <c r="I149" s="15">
        <v>43112.583333333336</v>
      </c>
      <c r="J149" s="131" t="s">
        <v>1746</v>
      </c>
      <c r="K149" s="45" t="s">
        <v>9</v>
      </c>
      <c r="L149" s="47" t="s">
        <v>7</v>
      </c>
      <c r="M149" s="47" t="s">
        <v>56</v>
      </c>
      <c r="N149" s="9" t="str">
        <f t="shared" si="30"/>
        <v>Standard</v>
      </c>
      <c r="O149" s="10" t="str">
        <f t="shared" si="31"/>
        <v>Successful</v>
      </c>
      <c r="P149" s="10" t="str">
        <f t="shared" si="32"/>
        <v>On Time</v>
      </c>
      <c r="Q149" s="9">
        <f t="shared" si="33"/>
        <v>1</v>
      </c>
      <c r="R149" s="9">
        <f t="shared" si="34"/>
        <v>1</v>
      </c>
      <c r="S149" s="9">
        <f t="shared" si="35"/>
        <v>0</v>
      </c>
      <c r="T149" s="9" t="str">
        <f t="shared" si="36"/>
        <v>January</v>
      </c>
      <c r="U149" s="40">
        <f t="shared" si="37"/>
        <v>0</v>
      </c>
      <c r="V149" s="40" t="str">
        <f t="shared" si="38"/>
        <v>Normal</v>
      </c>
      <c r="W149" s="40">
        <f t="shared" si="39"/>
        <v>0</v>
      </c>
      <c r="X149" s="40">
        <f t="shared" si="40"/>
        <v>0</v>
      </c>
      <c r="Y149" s="40">
        <f t="shared" si="41"/>
        <v>0</v>
      </c>
      <c r="Z149" s="40">
        <f t="shared" si="42"/>
        <v>0</v>
      </c>
      <c r="AA149" s="40">
        <f t="shared" si="43"/>
        <v>1</v>
      </c>
      <c r="AB149" s="40">
        <f t="shared" si="44"/>
        <v>0</v>
      </c>
      <c r="AC149" s="41" t="s">
        <v>537</v>
      </c>
      <c r="AD149" s="41" t="s">
        <v>519</v>
      </c>
      <c r="AE149" s="41" t="s">
        <v>121</v>
      </c>
      <c r="AF149" s="41" t="s">
        <v>322</v>
      </c>
      <c r="AG149" s="41" t="s">
        <v>56</v>
      </c>
      <c r="AH149" s="41" t="s">
        <v>56</v>
      </c>
      <c r="AI149" s="41" t="s">
        <v>56</v>
      </c>
      <c r="AJ149" s="41" t="s">
        <v>160</v>
      </c>
      <c r="AK149" s="41" t="s">
        <v>56</v>
      </c>
    </row>
    <row r="150" spans="1:37" s="41" customFormat="1" ht="15.75" hidden="1" thickBot="1" x14ac:dyDescent="0.3">
      <c r="A150" s="11" t="s">
        <v>63</v>
      </c>
      <c r="B150" s="12" t="s">
        <v>216</v>
      </c>
      <c r="C150" s="13" t="s">
        <v>52</v>
      </c>
      <c r="D150" s="14" t="s">
        <v>47</v>
      </c>
      <c r="E150" s="13" t="s">
        <v>978</v>
      </c>
      <c r="F150" s="4" t="s">
        <v>152</v>
      </c>
      <c r="G150" s="4" t="s">
        <v>498</v>
      </c>
      <c r="H150" s="15">
        <v>43112.5</v>
      </c>
      <c r="I150" s="15">
        <v>43112.583333333336</v>
      </c>
      <c r="J150" s="131" t="s">
        <v>1747</v>
      </c>
      <c r="K150" s="45" t="s">
        <v>9</v>
      </c>
      <c r="L150" s="47" t="s">
        <v>7</v>
      </c>
      <c r="M150" s="47" t="s">
        <v>56</v>
      </c>
      <c r="N150" s="9" t="str">
        <f t="shared" si="30"/>
        <v>Standard</v>
      </c>
      <c r="O150" s="10" t="str">
        <f t="shared" si="31"/>
        <v>Successful</v>
      </c>
      <c r="P150" s="10" t="str">
        <f t="shared" si="32"/>
        <v>On Time</v>
      </c>
      <c r="Q150" s="9">
        <f t="shared" si="33"/>
        <v>1</v>
      </c>
      <c r="R150" s="9">
        <f t="shared" si="34"/>
        <v>1</v>
      </c>
      <c r="S150" s="9">
        <f t="shared" si="35"/>
        <v>0</v>
      </c>
      <c r="T150" s="9" t="str">
        <f t="shared" si="36"/>
        <v>January</v>
      </c>
      <c r="U150" s="40">
        <f t="shared" si="37"/>
        <v>0</v>
      </c>
      <c r="V150" s="40" t="str">
        <f t="shared" si="38"/>
        <v>Normal</v>
      </c>
      <c r="W150" s="40">
        <f t="shared" si="39"/>
        <v>0</v>
      </c>
      <c r="X150" s="40">
        <f t="shared" si="40"/>
        <v>0</v>
      </c>
      <c r="Y150" s="40">
        <f t="shared" si="41"/>
        <v>0</v>
      </c>
      <c r="Z150" s="40">
        <f t="shared" si="42"/>
        <v>0</v>
      </c>
      <c r="AA150" s="40">
        <f t="shared" si="43"/>
        <v>1</v>
      </c>
      <c r="AB150" s="40">
        <f t="shared" si="44"/>
        <v>0</v>
      </c>
      <c r="AC150" s="41" t="s">
        <v>132</v>
      </c>
      <c r="AD150" s="41" t="s">
        <v>334</v>
      </c>
      <c r="AE150" s="41" t="s">
        <v>121</v>
      </c>
      <c r="AF150" s="41" t="s">
        <v>322</v>
      </c>
      <c r="AG150" s="41" t="s">
        <v>56</v>
      </c>
      <c r="AH150" s="41" t="s">
        <v>56</v>
      </c>
      <c r="AI150" s="41" t="s">
        <v>56</v>
      </c>
      <c r="AJ150" s="41" t="s">
        <v>160</v>
      </c>
      <c r="AK150" s="41" t="s">
        <v>56</v>
      </c>
    </row>
    <row r="151" spans="1:37" s="41" customFormat="1" ht="15.75" hidden="1" thickBot="1" x14ac:dyDescent="0.3">
      <c r="A151" s="11" t="s">
        <v>248</v>
      </c>
      <c r="B151" s="12" t="s">
        <v>216</v>
      </c>
      <c r="C151" s="13" t="s">
        <v>52</v>
      </c>
      <c r="D151" s="14" t="s">
        <v>47</v>
      </c>
      <c r="E151" s="13" t="s">
        <v>979</v>
      </c>
      <c r="F151" s="4" t="s">
        <v>152</v>
      </c>
      <c r="G151" s="4" t="s">
        <v>499</v>
      </c>
      <c r="H151" s="15">
        <v>43112.625</v>
      </c>
      <c r="I151" s="15">
        <v>43112.666666666664</v>
      </c>
      <c r="J151" s="131" t="s">
        <v>1748</v>
      </c>
      <c r="K151" s="45" t="s">
        <v>9</v>
      </c>
      <c r="L151" s="47" t="s">
        <v>7</v>
      </c>
      <c r="M151" s="47" t="s">
        <v>56</v>
      </c>
      <c r="N151" s="9" t="str">
        <f t="shared" si="30"/>
        <v>Standard</v>
      </c>
      <c r="O151" s="10" t="str">
        <f t="shared" si="31"/>
        <v>Successful</v>
      </c>
      <c r="P151" s="10" t="str">
        <f t="shared" si="32"/>
        <v>On Time</v>
      </c>
      <c r="Q151" s="9">
        <f t="shared" si="33"/>
        <v>1</v>
      </c>
      <c r="R151" s="9">
        <f t="shared" si="34"/>
        <v>1</v>
      </c>
      <c r="S151" s="9">
        <f t="shared" si="35"/>
        <v>0</v>
      </c>
      <c r="T151" s="9" t="str">
        <f t="shared" si="36"/>
        <v>January</v>
      </c>
      <c r="U151" s="40">
        <f t="shared" si="37"/>
        <v>0</v>
      </c>
      <c r="V151" s="40" t="str">
        <f t="shared" si="38"/>
        <v>Normal</v>
      </c>
      <c r="W151" s="40">
        <f t="shared" si="39"/>
        <v>0</v>
      </c>
      <c r="X151" s="40">
        <f t="shared" si="40"/>
        <v>0</v>
      </c>
      <c r="Y151" s="40">
        <f t="shared" si="41"/>
        <v>0</v>
      </c>
      <c r="Z151" s="40">
        <f t="shared" si="42"/>
        <v>0</v>
      </c>
      <c r="AA151" s="40">
        <f t="shared" si="43"/>
        <v>1</v>
      </c>
      <c r="AB151" s="40">
        <f t="shared" si="44"/>
        <v>0</v>
      </c>
      <c r="AC151" s="41" t="s">
        <v>537</v>
      </c>
      <c r="AD151" s="41" t="s">
        <v>519</v>
      </c>
      <c r="AE151" s="41" t="s">
        <v>121</v>
      </c>
      <c r="AF151" s="41" t="s">
        <v>322</v>
      </c>
      <c r="AG151" s="41" t="s">
        <v>56</v>
      </c>
      <c r="AH151" s="41" t="s">
        <v>56</v>
      </c>
      <c r="AI151" s="41" t="s">
        <v>56</v>
      </c>
      <c r="AJ151" s="41" t="s">
        <v>160</v>
      </c>
      <c r="AK151" s="41" t="s">
        <v>56</v>
      </c>
    </row>
    <row r="152" spans="1:37" s="41" customFormat="1" ht="15.75" hidden="1" thickBot="1" x14ac:dyDescent="0.3">
      <c r="A152" s="11" t="s">
        <v>248</v>
      </c>
      <c r="B152" s="12" t="s">
        <v>216</v>
      </c>
      <c r="C152" s="13" t="s">
        <v>52</v>
      </c>
      <c r="D152" s="14" t="s">
        <v>47</v>
      </c>
      <c r="E152" s="13" t="s">
        <v>980</v>
      </c>
      <c r="F152" s="4" t="s">
        <v>152</v>
      </c>
      <c r="G152" s="4" t="s">
        <v>499</v>
      </c>
      <c r="H152" s="15">
        <v>43112.625</v>
      </c>
      <c r="I152" s="15">
        <v>43112.666666666664</v>
      </c>
      <c r="J152" s="131" t="s">
        <v>1749</v>
      </c>
      <c r="K152" s="45" t="s">
        <v>9</v>
      </c>
      <c r="L152" s="47" t="s">
        <v>7</v>
      </c>
      <c r="M152" s="47" t="s">
        <v>56</v>
      </c>
      <c r="N152" s="9" t="str">
        <f t="shared" si="30"/>
        <v>Standard</v>
      </c>
      <c r="O152" s="10" t="str">
        <f t="shared" si="31"/>
        <v>Successful</v>
      </c>
      <c r="P152" s="10" t="str">
        <f t="shared" si="32"/>
        <v>On Time</v>
      </c>
      <c r="Q152" s="9">
        <f t="shared" si="33"/>
        <v>1</v>
      </c>
      <c r="R152" s="9">
        <f t="shared" si="34"/>
        <v>1</v>
      </c>
      <c r="S152" s="9">
        <f t="shared" si="35"/>
        <v>0</v>
      </c>
      <c r="T152" s="9" t="str">
        <f t="shared" si="36"/>
        <v>January</v>
      </c>
      <c r="U152" s="40">
        <f t="shared" si="37"/>
        <v>0</v>
      </c>
      <c r="V152" s="40" t="str">
        <f t="shared" si="38"/>
        <v>Normal</v>
      </c>
      <c r="W152" s="40">
        <f t="shared" si="39"/>
        <v>0</v>
      </c>
      <c r="X152" s="40">
        <f t="shared" si="40"/>
        <v>0</v>
      </c>
      <c r="Y152" s="40">
        <f t="shared" si="41"/>
        <v>0</v>
      </c>
      <c r="Z152" s="40">
        <f t="shared" si="42"/>
        <v>0</v>
      </c>
      <c r="AA152" s="40">
        <f t="shared" si="43"/>
        <v>1</v>
      </c>
      <c r="AB152" s="40">
        <f t="shared" si="44"/>
        <v>0</v>
      </c>
      <c r="AC152" s="41" t="s">
        <v>537</v>
      </c>
      <c r="AD152" s="41" t="s">
        <v>519</v>
      </c>
      <c r="AE152" s="41" t="s">
        <v>121</v>
      </c>
      <c r="AF152" s="41" t="s">
        <v>322</v>
      </c>
      <c r="AG152" s="41" t="s">
        <v>56</v>
      </c>
      <c r="AH152" s="41" t="s">
        <v>56</v>
      </c>
      <c r="AI152" s="41" t="s">
        <v>56</v>
      </c>
      <c r="AJ152" s="41" t="s">
        <v>160</v>
      </c>
      <c r="AK152" s="41" t="s">
        <v>56</v>
      </c>
    </row>
    <row r="153" spans="1:37" s="41" customFormat="1" ht="15.75" hidden="1" thickBot="1" x14ac:dyDescent="0.3">
      <c r="A153" s="11" t="s">
        <v>248</v>
      </c>
      <c r="B153" s="12" t="s">
        <v>216</v>
      </c>
      <c r="C153" s="13" t="s">
        <v>52</v>
      </c>
      <c r="D153" s="14" t="s">
        <v>47</v>
      </c>
      <c r="E153" s="13" t="s">
        <v>981</v>
      </c>
      <c r="F153" s="4" t="s">
        <v>152</v>
      </c>
      <c r="G153" s="4" t="s">
        <v>499</v>
      </c>
      <c r="H153" s="15">
        <v>43112.625</v>
      </c>
      <c r="I153" s="15">
        <v>43112.666666666664</v>
      </c>
      <c r="J153" s="131" t="s">
        <v>1750</v>
      </c>
      <c r="K153" s="45" t="s">
        <v>9</v>
      </c>
      <c r="L153" s="47" t="s">
        <v>7</v>
      </c>
      <c r="M153" s="47" t="s">
        <v>56</v>
      </c>
      <c r="N153" s="9" t="str">
        <f t="shared" si="30"/>
        <v>Standard</v>
      </c>
      <c r="O153" s="10" t="str">
        <f t="shared" si="31"/>
        <v>Successful</v>
      </c>
      <c r="P153" s="10" t="str">
        <f t="shared" si="32"/>
        <v>On Time</v>
      </c>
      <c r="Q153" s="9">
        <f t="shared" si="33"/>
        <v>1</v>
      </c>
      <c r="R153" s="9">
        <f t="shared" si="34"/>
        <v>1</v>
      </c>
      <c r="S153" s="9">
        <f t="shared" si="35"/>
        <v>0</v>
      </c>
      <c r="T153" s="9" t="str">
        <f t="shared" si="36"/>
        <v>January</v>
      </c>
      <c r="U153" s="40">
        <f t="shared" si="37"/>
        <v>0</v>
      </c>
      <c r="V153" s="40" t="str">
        <f t="shared" si="38"/>
        <v>Normal</v>
      </c>
      <c r="W153" s="40">
        <f t="shared" si="39"/>
        <v>0</v>
      </c>
      <c r="X153" s="40">
        <f t="shared" si="40"/>
        <v>0</v>
      </c>
      <c r="Y153" s="40">
        <f t="shared" si="41"/>
        <v>0</v>
      </c>
      <c r="Z153" s="40">
        <f t="shared" si="42"/>
        <v>0</v>
      </c>
      <c r="AA153" s="40">
        <f t="shared" si="43"/>
        <v>1</v>
      </c>
      <c r="AB153" s="40">
        <f t="shared" si="44"/>
        <v>0</v>
      </c>
      <c r="AC153" s="41" t="s">
        <v>537</v>
      </c>
      <c r="AD153" s="41" t="s">
        <v>519</v>
      </c>
      <c r="AE153" s="41" t="s">
        <v>121</v>
      </c>
      <c r="AF153" s="41" t="s">
        <v>322</v>
      </c>
      <c r="AG153" s="41" t="s">
        <v>56</v>
      </c>
      <c r="AH153" s="41" t="s">
        <v>56</v>
      </c>
      <c r="AI153" s="41" t="s">
        <v>56</v>
      </c>
      <c r="AJ153" s="41" t="s">
        <v>160</v>
      </c>
      <c r="AK153" s="41" t="s">
        <v>56</v>
      </c>
    </row>
    <row r="154" spans="1:37" s="41" customFormat="1" ht="15.75" hidden="1" thickBot="1" x14ac:dyDescent="0.3">
      <c r="A154" s="11" t="s">
        <v>697</v>
      </c>
      <c r="B154" s="12" t="s">
        <v>216</v>
      </c>
      <c r="C154" s="13" t="s">
        <v>46</v>
      </c>
      <c r="D154" s="14" t="s">
        <v>47</v>
      </c>
      <c r="E154" s="13" t="s">
        <v>982</v>
      </c>
      <c r="F154" s="4" t="s">
        <v>614</v>
      </c>
      <c r="G154" s="4" t="s">
        <v>779</v>
      </c>
      <c r="H154" s="15">
        <v>43111.958333333336</v>
      </c>
      <c r="I154" s="15">
        <v>43112.083333333336</v>
      </c>
      <c r="J154" s="131" t="s">
        <v>1751</v>
      </c>
      <c r="K154" s="45" t="s">
        <v>9</v>
      </c>
      <c r="L154" s="47" t="s">
        <v>7</v>
      </c>
      <c r="M154" s="47" t="s">
        <v>56</v>
      </c>
      <c r="N154" s="9" t="str">
        <f t="shared" si="30"/>
        <v>Minor</v>
      </c>
      <c r="O154" s="10" t="str">
        <f t="shared" si="31"/>
        <v>Successful</v>
      </c>
      <c r="P154" s="10" t="str">
        <f t="shared" si="32"/>
        <v>On Time</v>
      </c>
      <c r="Q154" s="9">
        <f t="shared" si="33"/>
        <v>1</v>
      </c>
      <c r="R154" s="9">
        <f t="shared" si="34"/>
        <v>1</v>
      </c>
      <c r="S154" s="9">
        <f t="shared" si="35"/>
        <v>0</v>
      </c>
      <c r="T154" s="9" t="str">
        <f t="shared" si="36"/>
        <v>January</v>
      </c>
      <c r="U154" s="40">
        <f t="shared" si="37"/>
        <v>0</v>
      </c>
      <c r="V154" s="40" t="str">
        <f t="shared" si="38"/>
        <v>Normal</v>
      </c>
      <c r="W154" s="40">
        <f t="shared" si="39"/>
        <v>0</v>
      </c>
      <c r="X154" s="40">
        <f t="shared" si="40"/>
        <v>0</v>
      </c>
      <c r="Y154" s="40">
        <f t="shared" si="41"/>
        <v>0</v>
      </c>
      <c r="Z154" s="40">
        <f t="shared" si="42"/>
        <v>0</v>
      </c>
      <c r="AA154" s="40">
        <f t="shared" si="43"/>
        <v>1</v>
      </c>
      <c r="AB154" s="40">
        <f t="shared" si="44"/>
        <v>0</v>
      </c>
      <c r="AC154" s="41" t="s">
        <v>238</v>
      </c>
      <c r="AD154" s="41" t="s">
        <v>280</v>
      </c>
      <c r="AE154" s="41" t="s">
        <v>351</v>
      </c>
      <c r="AF154" s="41" t="s">
        <v>216</v>
      </c>
      <c r="AG154" s="41" t="s">
        <v>56</v>
      </c>
      <c r="AH154" s="41" t="s">
        <v>56</v>
      </c>
      <c r="AI154" s="41" t="s">
        <v>56</v>
      </c>
      <c r="AJ154" s="41" t="s">
        <v>160</v>
      </c>
      <c r="AK154" s="41" t="s">
        <v>56</v>
      </c>
    </row>
    <row r="155" spans="1:37" s="41" customFormat="1" ht="15.75" hidden="1" thickBot="1" x14ac:dyDescent="0.3">
      <c r="A155" s="11" t="s">
        <v>638</v>
      </c>
      <c r="B155" s="12" t="s">
        <v>216</v>
      </c>
      <c r="C155" s="13" t="s">
        <v>46</v>
      </c>
      <c r="D155" s="14" t="s">
        <v>47</v>
      </c>
      <c r="E155" s="13" t="s">
        <v>983</v>
      </c>
      <c r="F155" s="4" t="s">
        <v>630</v>
      </c>
      <c r="G155" s="4" t="s">
        <v>734</v>
      </c>
      <c r="H155" s="15">
        <v>43111.791666666664</v>
      </c>
      <c r="I155" s="15">
        <v>43112.416666666664</v>
      </c>
      <c r="J155" s="131" t="s">
        <v>1752</v>
      </c>
      <c r="K155" s="45" t="s">
        <v>9</v>
      </c>
      <c r="L155" s="47" t="s">
        <v>7</v>
      </c>
      <c r="M155" s="47" t="s">
        <v>56</v>
      </c>
      <c r="N155" s="9" t="str">
        <f t="shared" si="30"/>
        <v>Minor</v>
      </c>
      <c r="O155" s="10" t="str">
        <f t="shared" si="31"/>
        <v>Successful</v>
      </c>
      <c r="P155" s="10" t="str">
        <f t="shared" si="32"/>
        <v>On Time</v>
      </c>
      <c r="Q155" s="9">
        <f t="shared" si="33"/>
        <v>1</v>
      </c>
      <c r="R155" s="9">
        <f t="shared" si="34"/>
        <v>1</v>
      </c>
      <c r="S155" s="9">
        <f t="shared" si="35"/>
        <v>0</v>
      </c>
      <c r="T155" s="9" t="str">
        <f t="shared" si="36"/>
        <v>January</v>
      </c>
      <c r="U155" s="40">
        <f t="shared" si="37"/>
        <v>0</v>
      </c>
      <c r="V155" s="40" t="str">
        <f t="shared" si="38"/>
        <v>Normal</v>
      </c>
      <c r="W155" s="40">
        <f t="shared" si="39"/>
        <v>0</v>
      </c>
      <c r="X155" s="40">
        <f t="shared" si="40"/>
        <v>0</v>
      </c>
      <c r="Y155" s="40">
        <f t="shared" si="41"/>
        <v>0</v>
      </c>
      <c r="Z155" s="40">
        <f t="shared" si="42"/>
        <v>0</v>
      </c>
      <c r="AA155" s="40">
        <f t="shared" si="43"/>
        <v>1</v>
      </c>
      <c r="AB155" s="40">
        <f t="shared" si="44"/>
        <v>0</v>
      </c>
      <c r="AC155" s="41" t="s">
        <v>131</v>
      </c>
      <c r="AD155" s="41" t="s">
        <v>2260</v>
      </c>
      <c r="AE155" s="41" t="s">
        <v>351</v>
      </c>
      <c r="AF155" s="41" t="s">
        <v>216</v>
      </c>
      <c r="AG155" s="41" t="s">
        <v>56</v>
      </c>
      <c r="AH155" s="41" t="s">
        <v>56</v>
      </c>
      <c r="AI155" s="41" t="s">
        <v>56</v>
      </c>
      <c r="AJ155" s="41" t="s">
        <v>160</v>
      </c>
      <c r="AK155" s="41" t="s">
        <v>56</v>
      </c>
    </row>
    <row r="156" spans="1:37" s="41" customFormat="1" ht="15.75" hidden="1" thickBot="1" x14ac:dyDescent="0.3">
      <c r="A156" s="11" t="s">
        <v>638</v>
      </c>
      <c r="B156" s="12" t="s">
        <v>8</v>
      </c>
      <c r="C156" s="13" t="s">
        <v>46</v>
      </c>
      <c r="D156" s="14" t="s">
        <v>47</v>
      </c>
      <c r="E156" s="13" t="s">
        <v>984</v>
      </c>
      <c r="F156" s="4" t="s">
        <v>2283</v>
      </c>
      <c r="G156" s="4" t="s">
        <v>701</v>
      </c>
      <c r="H156" s="15">
        <v>43112.375</v>
      </c>
      <c r="I156" s="15">
        <v>43112.625</v>
      </c>
      <c r="J156" s="131" t="s">
        <v>1753</v>
      </c>
      <c r="K156" s="45" t="s">
        <v>9</v>
      </c>
      <c r="L156" s="47" t="s">
        <v>7</v>
      </c>
      <c r="M156" s="47" t="s">
        <v>56</v>
      </c>
      <c r="N156" s="9" t="str">
        <f t="shared" si="30"/>
        <v>Minor</v>
      </c>
      <c r="O156" s="10" t="str">
        <f t="shared" si="31"/>
        <v>Successful</v>
      </c>
      <c r="P156" s="10" t="str">
        <f t="shared" si="32"/>
        <v>On Time</v>
      </c>
      <c r="Q156" s="9">
        <f t="shared" si="33"/>
        <v>1</v>
      </c>
      <c r="R156" s="9">
        <f t="shared" si="34"/>
        <v>1</v>
      </c>
      <c r="S156" s="9">
        <f t="shared" si="35"/>
        <v>0</v>
      </c>
      <c r="T156" s="9" t="str">
        <f t="shared" si="36"/>
        <v>January</v>
      </c>
      <c r="U156" s="40">
        <f t="shared" si="37"/>
        <v>0</v>
      </c>
      <c r="V156" s="40" t="str">
        <f t="shared" si="38"/>
        <v>Normal</v>
      </c>
      <c r="W156" s="40">
        <f t="shared" si="39"/>
        <v>0</v>
      </c>
      <c r="X156" s="40">
        <f t="shared" si="40"/>
        <v>0</v>
      </c>
      <c r="Y156" s="40">
        <f t="shared" si="41"/>
        <v>0</v>
      </c>
      <c r="Z156" s="40">
        <f t="shared" si="42"/>
        <v>0</v>
      </c>
      <c r="AA156" s="40">
        <f t="shared" si="43"/>
        <v>1</v>
      </c>
      <c r="AB156" s="40">
        <f t="shared" si="44"/>
        <v>0</v>
      </c>
      <c r="AC156" s="41" t="s">
        <v>131</v>
      </c>
      <c r="AD156" s="41" t="s">
        <v>677</v>
      </c>
      <c r="AE156" s="41" t="s">
        <v>2280</v>
      </c>
      <c r="AF156" s="41" t="s">
        <v>8</v>
      </c>
      <c r="AG156" s="41" t="s">
        <v>56</v>
      </c>
      <c r="AH156" s="41" t="s">
        <v>56</v>
      </c>
      <c r="AI156" s="41" t="s">
        <v>56</v>
      </c>
      <c r="AJ156" s="41" t="s">
        <v>160</v>
      </c>
      <c r="AK156" s="41" t="s">
        <v>56</v>
      </c>
    </row>
    <row r="157" spans="1:37" s="41" customFormat="1" ht="15.75" hidden="1" thickBot="1" x14ac:dyDescent="0.3">
      <c r="A157" s="11" t="s">
        <v>638</v>
      </c>
      <c r="B157" s="12" t="s">
        <v>216</v>
      </c>
      <c r="C157" s="13" t="s">
        <v>52</v>
      </c>
      <c r="D157" s="14" t="s">
        <v>47</v>
      </c>
      <c r="E157" s="13" t="s">
        <v>985</v>
      </c>
      <c r="F157" s="4" t="s">
        <v>630</v>
      </c>
      <c r="G157" s="4" t="s">
        <v>734</v>
      </c>
      <c r="H157" s="15">
        <v>43109.458333333336</v>
      </c>
      <c r="I157" s="15">
        <v>43112.625</v>
      </c>
      <c r="J157" s="131" t="s">
        <v>1754</v>
      </c>
      <c r="K157" s="45" t="s">
        <v>9</v>
      </c>
      <c r="L157" s="47" t="s">
        <v>7</v>
      </c>
      <c r="M157" s="47" t="s">
        <v>56</v>
      </c>
      <c r="N157" s="9" t="str">
        <f t="shared" si="30"/>
        <v>Standard</v>
      </c>
      <c r="O157" s="10" t="str">
        <f t="shared" si="31"/>
        <v>Successful</v>
      </c>
      <c r="P157" s="10" t="str">
        <f t="shared" si="32"/>
        <v>On Time</v>
      </c>
      <c r="Q157" s="9">
        <f t="shared" si="33"/>
        <v>1</v>
      </c>
      <c r="R157" s="9">
        <f t="shared" si="34"/>
        <v>1</v>
      </c>
      <c r="S157" s="9">
        <f t="shared" si="35"/>
        <v>0</v>
      </c>
      <c r="T157" s="9" t="str">
        <f t="shared" si="36"/>
        <v>January</v>
      </c>
      <c r="U157" s="40">
        <f t="shared" si="37"/>
        <v>0</v>
      </c>
      <c r="V157" s="40" t="str">
        <f t="shared" si="38"/>
        <v>Normal</v>
      </c>
      <c r="W157" s="40">
        <f t="shared" si="39"/>
        <v>0</v>
      </c>
      <c r="X157" s="40">
        <f t="shared" si="40"/>
        <v>0</v>
      </c>
      <c r="Y157" s="40">
        <f t="shared" si="41"/>
        <v>0</v>
      </c>
      <c r="Z157" s="40">
        <f t="shared" si="42"/>
        <v>0</v>
      </c>
      <c r="AA157" s="40">
        <f t="shared" si="43"/>
        <v>1</v>
      </c>
      <c r="AB157" s="40">
        <f t="shared" si="44"/>
        <v>0</v>
      </c>
      <c r="AC157" s="41" t="s">
        <v>131</v>
      </c>
      <c r="AD157" s="41" t="s">
        <v>716</v>
      </c>
      <c r="AE157" s="41" t="s">
        <v>351</v>
      </c>
      <c r="AF157" s="41" t="s">
        <v>216</v>
      </c>
      <c r="AG157" s="41" t="s">
        <v>56</v>
      </c>
      <c r="AH157" s="41" t="s">
        <v>56</v>
      </c>
      <c r="AI157" s="41" t="s">
        <v>56</v>
      </c>
      <c r="AJ157" s="41" t="s">
        <v>160</v>
      </c>
      <c r="AK157" s="41" t="s">
        <v>56</v>
      </c>
    </row>
    <row r="158" spans="1:37" s="41" customFormat="1" ht="15.75" hidden="1" thickBot="1" x14ac:dyDescent="0.3">
      <c r="A158" s="11" t="s">
        <v>59</v>
      </c>
      <c r="B158" s="12" t="s">
        <v>216</v>
      </c>
      <c r="C158" s="13" t="s">
        <v>46</v>
      </c>
      <c r="D158" s="14" t="s">
        <v>529</v>
      </c>
      <c r="E158" s="13" t="s">
        <v>986</v>
      </c>
      <c r="F158" s="4" t="s">
        <v>328</v>
      </c>
      <c r="G158" s="4" t="s">
        <v>486</v>
      </c>
      <c r="H158" s="15">
        <v>43110.5</v>
      </c>
      <c r="I158" s="15">
        <v>43112.708333333336</v>
      </c>
      <c r="J158" s="131" t="s">
        <v>1755</v>
      </c>
      <c r="K158" s="45" t="s">
        <v>9</v>
      </c>
      <c r="L158" s="47" t="s">
        <v>7</v>
      </c>
      <c r="M158" s="47" t="s">
        <v>56</v>
      </c>
      <c r="N158" s="9" t="str">
        <f t="shared" si="30"/>
        <v>Minor</v>
      </c>
      <c r="O158" s="10" t="str">
        <f t="shared" si="31"/>
        <v>Successful</v>
      </c>
      <c r="P158" s="10" t="str">
        <f t="shared" si="32"/>
        <v>On Time</v>
      </c>
      <c r="Q158" s="9">
        <f t="shared" si="33"/>
        <v>1</v>
      </c>
      <c r="R158" s="9">
        <f t="shared" si="34"/>
        <v>1</v>
      </c>
      <c r="S158" s="9">
        <f t="shared" si="35"/>
        <v>0</v>
      </c>
      <c r="T158" s="9" t="str">
        <f t="shared" si="36"/>
        <v>January</v>
      </c>
      <c r="U158" s="40">
        <f t="shared" si="37"/>
        <v>0</v>
      </c>
      <c r="V158" s="40" t="str">
        <f t="shared" si="38"/>
        <v>Normal</v>
      </c>
      <c r="W158" s="40">
        <f t="shared" si="39"/>
        <v>0</v>
      </c>
      <c r="X158" s="40">
        <f t="shared" si="40"/>
        <v>0</v>
      </c>
      <c r="Y158" s="40">
        <f t="shared" si="41"/>
        <v>0</v>
      </c>
      <c r="Z158" s="40">
        <f t="shared" si="42"/>
        <v>0</v>
      </c>
      <c r="AA158" s="40">
        <f t="shared" si="43"/>
        <v>1</v>
      </c>
      <c r="AB158" s="40">
        <f t="shared" si="44"/>
        <v>0</v>
      </c>
      <c r="AC158" s="41" t="s">
        <v>132</v>
      </c>
      <c r="AD158" s="41" t="s">
        <v>524</v>
      </c>
      <c r="AE158" s="41" t="s">
        <v>424</v>
      </c>
      <c r="AF158" s="41" t="s">
        <v>216</v>
      </c>
      <c r="AG158" s="41" t="s">
        <v>56</v>
      </c>
      <c r="AH158" s="41" t="s">
        <v>56</v>
      </c>
      <c r="AI158" s="41" t="s">
        <v>56</v>
      </c>
      <c r="AJ158" s="41" t="s">
        <v>160</v>
      </c>
      <c r="AK158" s="41" t="s">
        <v>56</v>
      </c>
    </row>
    <row r="159" spans="1:37" s="41" customFormat="1" ht="15.75" hidden="1" thickBot="1" x14ac:dyDescent="0.3">
      <c r="A159" s="11" t="s">
        <v>541</v>
      </c>
      <c r="B159" s="12" t="s">
        <v>8</v>
      </c>
      <c r="C159" s="13" t="s">
        <v>46</v>
      </c>
      <c r="D159" s="14" t="s">
        <v>529</v>
      </c>
      <c r="E159" s="13" t="s">
        <v>987</v>
      </c>
      <c r="F159" s="4" t="s">
        <v>76</v>
      </c>
      <c r="G159" s="4" t="s">
        <v>197</v>
      </c>
      <c r="H159" s="15">
        <v>43113.791666666664</v>
      </c>
      <c r="I159" s="15">
        <v>43113.875</v>
      </c>
      <c r="J159" s="131" t="s">
        <v>1756</v>
      </c>
      <c r="K159" s="45" t="s">
        <v>9</v>
      </c>
      <c r="L159" s="47" t="s">
        <v>7</v>
      </c>
      <c r="M159" s="47" t="s">
        <v>56</v>
      </c>
      <c r="N159" s="9" t="str">
        <f t="shared" si="30"/>
        <v>Minor</v>
      </c>
      <c r="O159" s="10" t="str">
        <f t="shared" si="31"/>
        <v>Successful</v>
      </c>
      <c r="P159" s="10" t="str">
        <f t="shared" si="32"/>
        <v>On Time</v>
      </c>
      <c r="Q159" s="9">
        <f t="shared" si="33"/>
        <v>1</v>
      </c>
      <c r="R159" s="9">
        <f t="shared" si="34"/>
        <v>1</v>
      </c>
      <c r="S159" s="9">
        <f t="shared" si="35"/>
        <v>0</v>
      </c>
      <c r="T159" s="9" t="str">
        <f t="shared" si="36"/>
        <v>January</v>
      </c>
      <c r="U159" s="40">
        <f t="shared" si="37"/>
        <v>0</v>
      </c>
      <c r="V159" s="40" t="str">
        <f t="shared" si="38"/>
        <v>Normal</v>
      </c>
      <c r="W159" s="40">
        <f t="shared" si="39"/>
        <v>0</v>
      </c>
      <c r="X159" s="40">
        <f t="shared" si="40"/>
        <v>0</v>
      </c>
      <c r="Y159" s="40">
        <f t="shared" si="41"/>
        <v>0</v>
      </c>
      <c r="Z159" s="40">
        <f t="shared" si="42"/>
        <v>0</v>
      </c>
      <c r="AA159" s="40">
        <f t="shared" si="43"/>
        <v>1</v>
      </c>
      <c r="AB159" s="40">
        <f t="shared" si="44"/>
        <v>0</v>
      </c>
      <c r="AC159" s="41" t="s">
        <v>132</v>
      </c>
      <c r="AD159" s="41" t="s">
        <v>280</v>
      </c>
      <c r="AE159" s="41" t="s">
        <v>259</v>
      </c>
      <c r="AF159" s="41" t="s">
        <v>8</v>
      </c>
      <c r="AG159" s="41" t="s">
        <v>56</v>
      </c>
      <c r="AH159" s="41" t="s">
        <v>56</v>
      </c>
      <c r="AI159" s="41" t="s">
        <v>56</v>
      </c>
      <c r="AJ159" s="41" t="s">
        <v>160</v>
      </c>
      <c r="AK159" s="41" t="s">
        <v>56</v>
      </c>
    </row>
    <row r="160" spans="1:37" s="41" customFormat="1" ht="15.75" hidden="1" thickBot="1" x14ac:dyDescent="0.3">
      <c r="A160" s="11" t="s">
        <v>141</v>
      </c>
      <c r="B160" s="12" t="s">
        <v>216</v>
      </c>
      <c r="C160" s="13" t="s">
        <v>46</v>
      </c>
      <c r="D160" s="14" t="s">
        <v>47</v>
      </c>
      <c r="E160" s="13" t="s">
        <v>988</v>
      </c>
      <c r="F160" s="4" t="s">
        <v>84</v>
      </c>
      <c r="G160" s="4" t="s">
        <v>173</v>
      </c>
      <c r="H160" s="15">
        <v>43111.791666666664</v>
      </c>
      <c r="I160" s="15">
        <v>43111.916666666664</v>
      </c>
      <c r="J160" s="131" t="s">
        <v>1757</v>
      </c>
      <c r="K160" s="45" t="s">
        <v>9</v>
      </c>
      <c r="L160" s="47" t="s">
        <v>7</v>
      </c>
      <c r="M160" s="47" t="s">
        <v>56</v>
      </c>
      <c r="N160" s="9" t="str">
        <f t="shared" si="30"/>
        <v>Minor</v>
      </c>
      <c r="O160" s="10" t="str">
        <f t="shared" si="31"/>
        <v>Successful</v>
      </c>
      <c r="P160" s="10" t="str">
        <f t="shared" si="32"/>
        <v>On Time</v>
      </c>
      <c r="Q160" s="9">
        <f t="shared" si="33"/>
        <v>1</v>
      </c>
      <c r="R160" s="9">
        <f t="shared" si="34"/>
        <v>1</v>
      </c>
      <c r="S160" s="9">
        <f t="shared" si="35"/>
        <v>0</v>
      </c>
      <c r="T160" s="9" t="str">
        <f t="shared" si="36"/>
        <v>January</v>
      </c>
      <c r="U160" s="40">
        <f t="shared" si="37"/>
        <v>0</v>
      </c>
      <c r="V160" s="40" t="str">
        <f t="shared" si="38"/>
        <v>Normal</v>
      </c>
      <c r="W160" s="40">
        <f t="shared" si="39"/>
        <v>0</v>
      </c>
      <c r="X160" s="40">
        <f t="shared" si="40"/>
        <v>0</v>
      </c>
      <c r="Y160" s="40">
        <f t="shared" si="41"/>
        <v>0</v>
      </c>
      <c r="Z160" s="40">
        <f t="shared" si="42"/>
        <v>0</v>
      </c>
      <c r="AA160" s="40">
        <f t="shared" si="43"/>
        <v>1</v>
      </c>
      <c r="AB160" s="40">
        <f t="shared" si="44"/>
        <v>0</v>
      </c>
      <c r="AC160" s="41" t="s">
        <v>132</v>
      </c>
      <c r="AD160" s="41" t="s">
        <v>280</v>
      </c>
      <c r="AE160" s="41" t="s">
        <v>260</v>
      </c>
      <c r="AF160" s="41" t="s">
        <v>216</v>
      </c>
      <c r="AG160" s="41" t="s">
        <v>56</v>
      </c>
      <c r="AH160" s="41" t="s">
        <v>56</v>
      </c>
      <c r="AI160" s="41" t="s">
        <v>56</v>
      </c>
      <c r="AJ160" s="41" t="s">
        <v>160</v>
      </c>
      <c r="AK160" s="41" t="s">
        <v>56</v>
      </c>
    </row>
    <row r="161" spans="1:37" s="41" customFormat="1" ht="15.75" hidden="1" thickBot="1" x14ac:dyDescent="0.3">
      <c r="A161" s="11" t="s">
        <v>63</v>
      </c>
      <c r="B161" s="12" t="s">
        <v>216</v>
      </c>
      <c r="C161" s="13" t="s">
        <v>46</v>
      </c>
      <c r="D161" s="14" t="s">
        <v>529</v>
      </c>
      <c r="E161" s="13" t="s">
        <v>989</v>
      </c>
      <c r="F161" s="4" t="s">
        <v>309</v>
      </c>
      <c r="G161" s="4" t="s">
        <v>446</v>
      </c>
      <c r="H161" s="15">
        <v>43112.791666666664</v>
      </c>
      <c r="I161" s="15">
        <v>43112.958333333336</v>
      </c>
      <c r="J161" s="131" t="s">
        <v>1758</v>
      </c>
      <c r="K161" s="45" t="s">
        <v>9</v>
      </c>
      <c r="L161" s="47" t="s">
        <v>7</v>
      </c>
      <c r="M161" s="47" t="s">
        <v>56</v>
      </c>
      <c r="N161" s="9" t="str">
        <f t="shared" si="30"/>
        <v>Minor</v>
      </c>
      <c r="O161" s="10" t="str">
        <f t="shared" si="31"/>
        <v>Successful</v>
      </c>
      <c r="P161" s="10" t="str">
        <f t="shared" si="32"/>
        <v>On Time</v>
      </c>
      <c r="Q161" s="9">
        <f t="shared" si="33"/>
        <v>1</v>
      </c>
      <c r="R161" s="9">
        <f t="shared" si="34"/>
        <v>1</v>
      </c>
      <c r="S161" s="9">
        <f t="shared" si="35"/>
        <v>0</v>
      </c>
      <c r="T161" s="9" t="str">
        <f t="shared" si="36"/>
        <v>January</v>
      </c>
      <c r="U161" s="40">
        <f t="shared" si="37"/>
        <v>0</v>
      </c>
      <c r="V161" s="40" t="str">
        <f t="shared" si="38"/>
        <v>Normal</v>
      </c>
      <c r="W161" s="40">
        <f t="shared" si="39"/>
        <v>0</v>
      </c>
      <c r="X161" s="40">
        <f t="shared" si="40"/>
        <v>0</v>
      </c>
      <c r="Y161" s="40">
        <f t="shared" si="41"/>
        <v>0</v>
      </c>
      <c r="Z161" s="40">
        <f t="shared" si="42"/>
        <v>0</v>
      </c>
      <c r="AA161" s="40">
        <f t="shared" si="43"/>
        <v>1</v>
      </c>
      <c r="AB161" s="40">
        <f t="shared" si="44"/>
        <v>0</v>
      </c>
      <c r="AC161" s="41" t="s">
        <v>132</v>
      </c>
      <c r="AD161" s="41" t="s">
        <v>463</v>
      </c>
      <c r="AE161" s="41" t="s">
        <v>227</v>
      </c>
      <c r="AF161" s="41" t="s">
        <v>216</v>
      </c>
      <c r="AG161" s="41" t="s">
        <v>56</v>
      </c>
      <c r="AH161" s="41" t="s">
        <v>56</v>
      </c>
      <c r="AI161" s="41" t="s">
        <v>56</v>
      </c>
      <c r="AJ161" s="41" t="s">
        <v>160</v>
      </c>
      <c r="AK161" s="41" t="s">
        <v>56</v>
      </c>
    </row>
    <row r="162" spans="1:37" s="41" customFormat="1" ht="15.75" hidden="1" thickBot="1" x14ac:dyDescent="0.3">
      <c r="A162" s="11" t="s">
        <v>63</v>
      </c>
      <c r="B162" s="12" t="s">
        <v>216</v>
      </c>
      <c r="C162" s="13" t="s">
        <v>46</v>
      </c>
      <c r="D162" s="14" t="s">
        <v>529</v>
      </c>
      <c r="E162" s="13" t="s">
        <v>990</v>
      </c>
      <c r="F162" s="4" t="s">
        <v>326</v>
      </c>
      <c r="G162" s="4" t="s">
        <v>232</v>
      </c>
      <c r="H162" s="15">
        <v>43111.791666666664</v>
      </c>
      <c r="I162" s="15">
        <v>43112</v>
      </c>
      <c r="J162" s="131" t="s">
        <v>1759</v>
      </c>
      <c r="K162" s="45" t="s">
        <v>9</v>
      </c>
      <c r="L162" s="47" t="s">
        <v>7</v>
      </c>
      <c r="M162" s="47" t="s">
        <v>56</v>
      </c>
      <c r="N162" s="9" t="str">
        <f t="shared" si="30"/>
        <v>Minor</v>
      </c>
      <c r="O162" s="10" t="str">
        <f t="shared" si="31"/>
        <v>Successful</v>
      </c>
      <c r="P162" s="10" t="str">
        <f t="shared" si="32"/>
        <v>On Time</v>
      </c>
      <c r="Q162" s="9">
        <f t="shared" si="33"/>
        <v>1</v>
      </c>
      <c r="R162" s="9">
        <f t="shared" si="34"/>
        <v>1</v>
      </c>
      <c r="S162" s="9">
        <f t="shared" si="35"/>
        <v>0</v>
      </c>
      <c r="T162" s="9" t="str">
        <f t="shared" si="36"/>
        <v>January</v>
      </c>
      <c r="U162" s="40">
        <f t="shared" si="37"/>
        <v>0</v>
      </c>
      <c r="V162" s="40" t="str">
        <f t="shared" si="38"/>
        <v>Normal</v>
      </c>
      <c r="W162" s="40">
        <f t="shared" si="39"/>
        <v>0</v>
      </c>
      <c r="X162" s="40">
        <f t="shared" si="40"/>
        <v>0</v>
      </c>
      <c r="Y162" s="40">
        <f t="shared" si="41"/>
        <v>0</v>
      </c>
      <c r="Z162" s="40">
        <f t="shared" si="42"/>
        <v>0</v>
      </c>
      <c r="AA162" s="40">
        <f t="shared" si="43"/>
        <v>1</v>
      </c>
      <c r="AB162" s="40">
        <f t="shared" si="44"/>
        <v>0</v>
      </c>
      <c r="AC162" s="41" t="s">
        <v>132</v>
      </c>
      <c r="AD162" s="41" t="s">
        <v>521</v>
      </c>
      <c r="AE162" s="41" t="s">
        <v>258</v>
      </c>
      <c r="AF162" s="41" t="s">
        <v>216</v>
      </c>
      <c r="AG162" s="41" t="s">
        <v>56</v>
      </c>
      <c r="AH162" s="41" t="s">
        <v>56</v>
      </c>
      <c r="AI162" s="41" t="s">
        <v>56</v>
      </c>
      <c r="AJ162" s="41" t="s">
        <v>160</v>
      </c>
      <c r="AK162" s="41" t="s">
        <v>56</v>
      </c>
    </row>
    <row r="163" spans="1:37" s="41" customFormat="1" ht="15.75" hidden="1" thickBot="1" x14ac:dyDescent="0.3">
      <c r="A163" s="11" t="s">
        <v>49</v>
      </c>
      <c r="B163" s="12" t="s">
        <v>219</v>
      </c>
      <c r="C163" s="13" t="s">
        <v>46</v>
      </c>
      <c r="D163" s="14" t="s">
        <v>529</v>
      </c>
      <c r="E163" s="13" t="s">
        <v>991</v>
      </c>
      <c r="F163" s="4" t="s">
        <v>91</v>
      </c>
      <c r="G163" s="4" t="s">
        <v>620</v>
      </c>
      <c r="H163" s="15">
        <v>43111.375</v>
      </c>
      <c r="I163" s="15">
        <v>43113.708333333336</v>
      </c>
      <c r="J163" s="131" t="s">
        <v>1760</v>
      </c>
      <c r="K163" s="45" t="s">
        <v>9</v>
      </c>
      <c r="L163" s="47" t="s">
        <v>7</v>
      </c>
      <c r="M163" s="47" t="s">
        <v>56</v>
      </c>
      <c r="N163" s="9" t="str">
        <f t="shared" si="30"/>
        <v>Minor</v>
      </c>
      <c r="O163" s="10" t="str">
        <f t="shared" si="31"/>
        <v>Successful</v>
      </c>
      <c r="P163" s="10" t="str">
        <f t="shared" si="32"/>
        <v>On Time</v>
      </c>
      <c r="Q163" s="9">
        <f t="shared" si="33"/>
        <v>1</v>
      </c>
      <c r="R163" s="9">
        <f t="shared" si="34"/>
        <v>1</v>
      </c>
      <c r="S163" s="9">
        <f t="shared" si="35"/>
        <v>0</v>
      </c>
      <c r="T163" s="9" t="str">
        <f t="shared" si="36"/>
        <v>January</v>
      </c>
      <c r="U163" s="40">
        <f t="shared" si="37"/>
        <v>0</v>
      </c>
      <c r="V163" s="40" t="str">
        <f t="shared" si="38"/>
        <v>Normal</v>
      </c>
      <c r="W163" s="40">
        <f t="shared" si="39"/>
        <v>0</v>
      </c>
      <c r="X163" s="40">
        <f t="shared" si="40"/>
        <v>0</v>
      </c>
      <c r="Y163" s="40">
        <f t="shared" si="41"/>
        <v>0</v>
      </c>
      <c r="Z163" s="40">
        <f t="shared" si="42"/>
        <v>0</v>
      </c>
      <c r="AA163" s="40">
        <f t="shared" si="43"/>
        <v>1</v>
      </c>
      <c r="AB163" s="40">
        <f t="shared" si="44"/>
        <v>0</v>
      </c>
      <c r="AC163" s="41" t="s">
        <v>132</v>
      </c>
      <c r="AD163" s="41" t="s">
        <v>280</v>
      </c>
      <c r="AE163" s="41" t="s">
        <v>219</v>
      </c>
      <c r="AF163" s="41" t="s">
        <v>219</v>
      </c>
      <c r="AG163" s="41" t="s">
        <v>56</v>
      </c>
      <c r="AH163" s="41" t="s">
        <v>56</v>
      </c>
      <c r="AI163" s="41" t="s">
        <v>56</v>
      </c>
      <c r="AJ163" s="41" t="s">
        <v>160</v>
      </c>
      <c r="AK163" s="41" t="s">
        <v>56</v>
      </c>
    </row>
    <row r="164" spans="1:37" s="41" customFormat="1" ht="15.75" hidden="1" thickBot="1" x14ac:dyDescent="0.3">
      <c r="A164" s="11" t="s">
        <v>49</v>
      </c>
      <c r="B164" s="12" t="s">
        <v>216</v>
      </c>
      <c r="C164" s="13" t="s">
        <v>46</v>
      </c>
      <c r="D164" s="14" t="s">
        <v>529</v>
      </c>
      <c r="E164" s="13" t="s">
        <v>992</v>
      </c>
      <c r="F164" s="4" t="s">
        <v>326</v>
      </c>
      <c r="G164" s="4" t="s">
        <v>609</v>
      </c>
      <c r="H164" s="15">
        <v>43110.666666666664</v>
      </c>
      <c r="I164" s="15">
        <v>43115.375</v>
      </c>
      <c r="J164" s="131" t="s">
        <v>789</v>
      </c>
      <c r="K164" s="45" t="s">
        <v>9</v>
      </c>
      <c r="L164" s="47" t="s">
        <v>7</v>
      </c>
      <c r="M164" s="47" t="s">
        <v>56</v>
      </c>
      <c r="N164" s="9" t="str">
        <f t="shared" si="30"/>
        <v>Minor</v>
      </c>
      <c r="O164" s="10" t="str">
        <f t="shared" si="31"/>
        <v>Successful</v>
      </c>
      <c r="P164" s="10" t="str">
        <f t="shared" si="32"/>
        <v>On Time</v>
      </c>
      <c r="Q164" s="9">
        <f t="shared" si="33"/>
        <v>1</v>
      </c>
      <c r="R164" s="9">
        <f t="shared" si="34"/>
        <v>1</v>
      </c>
      <c r="S164" s="9">
        <f t="shared" si="35"/>
        <v>0</v>
      </c>
      <c r="T164" s="9" t="str">
        <f t="shared" si="36"/>
        <v>January</v>
      </c>
      <c r="U164" s="40">
        <f t="shared" si="37"/>
        <v>0</v>
      </c>
      <c r="V164" s="40" t="str">
        <f t="shared" si="38"/>
        <v>Normal</v>
      </c>
      <c r="W164" s="40">
        <f t="shared" si="39"/>
        <v>0</v>
      </c>
      <c r="X164" s="40">
        <f t="shared" si="40"/>
        <v>0</v>
      </c>
      <c r="Y164" s="40">
        <f t="shared" si="41"/>
        <v>0</v>
      </c>
      <c r="Z164" s="40">
        <f t="shared" si="42"/>
        <v>0</v>
      </c>
      <c r="AA164" s="40">
        <f t="shared" si="43"/>
        <v>1</v>
      </c>
      <c r="AB164" s="40">
        <f t="shared" si="44"/>
        <v>0</v>
      </c>
      <c r="AC164" s="41" t="s">
        <v>132</v>
      </c>
      <c r="AD164" s="41" t="s">
        <v>314</v>
      </c>
      <c r="AE164" s="41" t="s">
        <v>258</v>
      </c>
      <c r="AF164" s="41" t="s">
        <v>216</v>
      </c>
      <c r="AG164" s="41" t="s">
        <v>56</v>
      </c>
      <c r="AH164" s="41" t="s">
        <v>56</v>
      </c>
      <c r="AI164" s="41" t="s">
        <v>56</v>
      </c>
      <c r="AJ164" s="41" t="s">
        <v>160</v>
      </c>
      <c r="AK164" s="41" t="s">
        <v>56</v>
      </c>
    </row>
    <row r="165" spans="1:37" s="41" customFormat="1" ht="15.75" hidden="1" thickBot="1" x14ac:dyDescent="0.3">
      <c r="A165" s="11" t="s">
        <v>49</v>
      </c>
      <c r="B165" s="12" t="s">
        <v>216</v>
      </c>
      <c r="C165" s="13" t="s">
        <v>46</v>
      </c>
      <c r="D165" s="14" t="s">
        <v>529</v>
      </c>
      <c r="E165" s="13" t="s">
        <v>993</v>
      </c>
      <c r="F165" s="4" t="s">
        <v>326</v>
      </c>
      <c r="G165" s="4" t="s">
        <v>1593</v>
      </c>
      <c r="H165" s="15">
        <v>43114.333333333336</v>
      </c>
      <c r="I165" s="15">
        <v>43114.791666666664</v>
      </c>
      <c r="J165" s="131" t="s">
        <v>1761</v>
      </c>
      <c r="K165" s="45" t="s">
        <v>9</v>
      </c>
      <c r="L165" s="47" t="s">
        <v>7</v>
      </c>
      <c r="M165" s="47" t="s">
        <v>56</v>
      </c>
      <c r="N165" s="9" t="str">
        <f t="shared" si="30"/>
        <v>Minor</v>
      </c>
      <c r="O165" s="10" t="str">
        <f t="shared" si="31"/>
        <v>Successful</v>
      </c>
      <c r="P165" s="10" t="str">
        <f t="shared" si="32"/>
        <v>On Time</v>
      </c>
      <c r="Q165" s="9">
        <f t="shared" si="33"/>
        <v>1</v>
      </c>
      <c r="R165" s="9">
        <f t="shared" si="34"/>
        <v>1</v>
      </c>
      <c r="S165" s="9">
        <f t="shared" si="35"/>
        <v>0</v>
      </c>
      <c r="T165" s="9" t="str">
        <f t="shared" si="36"/>
        <v>January</v>
      </c>
      <c r="U165" s="40">
        <f t="shared" si="37"/>
        <v>0</v>
      </c>
      <c r="V165" s="40" t="str">
        <f t="shared" si="38"/>
        <v>Normal</v>
      </c>
      <c r="W165" s="40">
        <f t="shared" si="39"/>
        <v>0</v>
      </c>
      <c r="X165" s="40">
        <f t="shared" si="40"/>
        <v>0</v>
      </c>
      <c r="Y165" s="40">
        <f t="shared" si="41"/>
        <v>0</v>
      </c>
      <c r="Z165" s="40">
        <f t="shared" si="42"/>
        <v>0</v>
      </c>
      <c r="AA165" s="40">
        <f t="shared" si="43"/>
        <v>1</v>
      </c>
      <c r="AB165" s="40">
        <f t="shared" si="44"/>
        <v>0</v>
      </c>
      <c r="AC165" s="41" t="s">
        <v>132</v>
      </c>
      <c r="AD165" s="41" t="s">
        <v>320</v>
      </c>
      <c r="AE165" s="41" t="s">
        <v>258</v>
      </c>
      <c r="AF165" s="41" t="s">
        <v>216</v>
      </c>
      <c r="AG165" s="41" t="s">
        <v>56</v>
      </c>
      <c r="AH165" s="41" t="s">
        <v>56</v>
      </c>
      <c r="AI165" s="41" t="s">
        <v>56</v>
      </c>
      <c r="AJ165" s="41" t="s">
        <v>160</v>
      </c>
      <c r="AK165" s="41" t="s">
        <v>56</v>
      </c>
    </row>
    <row r="166" spans="1:37" s="41" customFormat="1" ht="15.75" hidden="1" thickBot="1" x14ac:dyDescent="0.3">
      <c r="A166" s="11" t="s">
        <v>53</v>
      </c>
      <c r="B166" s="12" t="s">
        <v>216</v>
      </c>
      <c r="C166" s="13" t="s">
        <v>46</v>
      </c>
      <c r="D166" s="14" t="s">
        <v>47</v>
      </c>
      <c r="E166" s="13" t="s">
        <v>994</v>
      </c>
      <c r="F166" s="4" t="s">
        <v>117</v>
      </c>
      <c r="G166" s="4" t="s">
        <v>179</v>
      </c>
      <c r="H166" s="15">
        <v>43113.375</v>
      </c>
      <c r="I166" s="15">
        <v>43114.708333333336</v>
      </c>
      <c r="J166" s="131" t="s">
        <v>819</v>
      </c>
      <c r="K166" s="45" t="s">
        <v>9</v>
      </c>
      <c r="L166" s="47" t="s">
        <v>7</v>
      </c>
      <c r="M166" s="47" t="s">
        <v>56</v>
      </c>
      <c r="N166" s="9" t="str">
        <f t="shared" si="30"/>
        <v>Minor</v>
      </c>
      <c r="O166" s="10" t="str">
        <f t="shared" si="31"/>
        <v>Successful</v>
      </c>
      <c r="P166" s="10" t="str">
        <f t="shared" si="32"/>
        <v>On Time</v>
      </c>
      <c r="Q166" s="9">
        <f t="shared" si="33"/>
        <v>1</v>
      </c>
      <c r="R166" s="9">
        <f t="shared" si="34"/>
        <v>1</v>
      </c>
      <c r="S166" s="9">
        <f t="shared" si="35"/>
        <v>0</v>
      </c>
      <c r="T166" s="9" t="str">
        <f t="shared" si="36"/>
        <v>January</v>
      </c>
      <c r="U166" s="40">
        <f t="shared" si="37"/>
        <v>0</v>
      </c>
      <c r="V166" s="40" t="str">
        <f t="shared" si="38"/>
        <v>Normal</v>
      </c>
      <c r="W166" s="40">
        <f t="shared" si="39"/>
        <v>0</v>
      </c>
      <c r="X166" s="40">
        <f t="shared" si="40"/>
        <v>0</v>
      </c>
      <c r="Y166" s="40">
        <f t="shared" si="41"/>
        <v>0</v>
      </c>
      <c r="Z166" s="40">
        <f t="shared" si="42"/>
        <v>0</v>
      </c>
      <c r="AA166" s="40">
        <f t="shared" si="43"/>
        <v>1</v>
      </c>
      <c r="AB166" s="40">
        <f t="shared" si="44"/>
        <v>0</v>
      </c>
      <c r="AC166" s="41" t="s">
        <v>131</v>
      </c>
      <c r="AD166" s="41" t="s">
        <v>684</v>
      </c>
      <c r="AE166" s="41" t="s">
        <v>323</v>
      </c>
      <c r="AF166" s="41" t="s">
        <v>216</v>
      </c>
      <c r="AG166" s="41" t="s">
        <v>56</v>
      </c>
      <c r="AH166" s="41" t="s">
        <v>56</v>
      </c>
      <c r="AI166" s="41" t="s">
        <v>56</v>
      </c>
      <c r="AJ166" s="41" t="s">
        <v>160</v>
      </c>
      <c r="AK166" s="41" t="s">
        <v>56</v>
      </c>
    </row>
    <row r="167" spans="1:37" s="41" customFormat="1" ht="15.75" hidden="1" thickBot="1" x14ac:dyDescent="0.3">
      <c r="A167" s="11" t="s">
        <v>53</v>
      </c>
      <c r="B167" s="12" t="s">
        <v>216</v>
      </c>
      <c r="C167" s="13" t="s">
        <v>46</v>
      </c>
      <c r="D167" s="14" t="s">
        <v>47</v>
      </c>
      <c r="E167" s="13" t="s">
        <v>995</v>
      </c>
      <c r="F167" s="4" t="s">
        <v>110</v>
      </c>
      <c r="G167" s="4" t="s">
        <v>487</v>
      </c>
      <c r="H167" s="15">
        <v>43113.375</v>
      </c>
      <c r="I167" s="15">
        <v>43113.875</v>
      </c>
      <c r="J167" s="131" t="s">
        <v>1762</v>
      </c>
      <c r="K167" s="45" t="s">
        <v>9</v>
      </c>
      <c r="L167" s="47" t="s">
        <v>7</v>
      </c>
      <c r="M167" s="47" t="s">
        <v>56</v>
      </c>
      <c r="N167" s="9" t="str">
        <f t="shared" si="30"/>
        <v>Minor</v>
      </c>
      <c r="O167" s="10" t="str">
        <f t="shared" si="31"/>
        <v>Successful</v>
      </c>
      <c r="P167" s="10" t="str">
        <f t="shared" si="32"/>
        <v>On Time</v>
      </c>
      <c r="Q167" s="9">
        <f t="shared" si="33"/>
        <v>1</v>
      </c>
      <c r="R167" s="9">
        <f t="shared" si="34"/>
        <v>1</v>
      </c>
      <c r="S167" s="9">
        <f t="shared" si="35"/>
        <v>0</v>
      </c>
      <c r="T167" s="9" t="str">
        <f t="shared" si="36"/>
        <v>January</v>
      </c>
      <c r="U167" s="40">
        <f t="shared" si="37"/>
        <v>0</v>
      </c>
      <c r="V167" s="40" t="str">
        <f t="shared" si="38"/>
        <v>Normal</v>
      </c>
      <c r="W167" s="40">
        <f t="shared" si="39"/>
        <v>0</v>
      </c>
      <c r="X167" s="40">
        <f t="shared" si="40"/>
        <v>0</v>
      </c>
      <c r="Y167" s="40">
        <f t="shared" si="41"/>
        <v>0</v>
      </c>
      <c r="Z167" s="40">
        <f t="shared" si="42"/>
        <v>0</v>
      </c>
      <c r="AA167" s="40">
        <f t="shared" si="43"/>
        <v>1</v>
      </c>
      <c r="AB167" s="40">
        <f t="shared" si="44"/>
        <v>0</v>
      </c>
      <c r="AC167" s="41" t="s">
        <v>131</v>
      </c>
      <c r="AD167" s="41" t="s">
        <v>564</v>
      </c>
      <c r="AE167" s="41" t="s">
        <v>425</v>
      </c>
      <c r="AF167" s="41" t="s">
        <v>216</v>
      </c>
      <c r="AG167" s="41" t="s">
        <v>56</v>
      </c>
      <c r="AH167" s="41" t="s">
        <v>56</v>
      </c>
      <c r="AI167" s="41" t="s">
        <v>56</v>
      </c>
      <c r="AJ167" s="41" t="s">
        <v>160</v>
      </c>
      <c r="AK167" s="41" t="s">
        <v>56</v>
      </c>
    </row>
    <row r="168" spans="1:37" s="41" customFormat="1" ht="15.75" hidden="1" thickBot="1" x14ac:dyDescent="0.3">
      <c r="A168" s="11" t="s">
        <v>53</v>
      </c>
      <c r="B168" s="12" t="s">
        <v>216</v>
      </c>
      <c r="C168" s="13" t="s">
        <v>46</v>
      </c>
      <c r="D168" s="14" t="s">
        <v>47</v>
      </c>
      <c r="E168" s="13" t="s">
        <v>996</v>
      </c>
      <c r="F168" s="4" t="s">
        <v>106</v>
      </c>
      <c r="G168" s="4" t="s">
        <v>660</v>
      </c>
      <c r="H168" s="15">
        <v>43113.75</v>
      </c>
      <c r="I168" s="15">
        <v>43114.833333333336</v>
      </c>
      <c r="J168" s="131" t="s">
        <v>820</v>
      </c>
      <c r="K168" s="45" t="s">
        <v>9</v>
      </c>
      <c r="L168" s="47" t="s">
        <v>7</v>
      </c>
      <c r="M168" s="47" t="s">
        <v>56</v>
      </c>
      <c r="N168" s="9" t="str">
        <f t="shared" si="30"/>
        <v>Minor</v>
      </c>
      <c r="O168" s="10" t="str">
        <f t="shared" si="31"/>
        <v>Successful</v>
      </c>
      <c r="P168" s="10" t="str">
        <f t="shared" si="32"/>
        <v>On Time</v>
      </c>
      <c r="Q168" s="9">
        <f t="shared" si="33"/>
        <v>1</v>
      </c>
      <c r="R168" s="9">
        <f t="shared" si="34"/>
        <v>1</v>
      </c>
      <c r="S168" s="9">
        <f t="shared" si="35"/>
        <v>0</v>
      </c>
      <c r="T168" s="9" t="str">
        <f t="shared" si="36"/>
        <v>January</v>
      </c>
      <c r="U168" s="40">
        <f t="shared" si="37"/>
        <v>0</v>
      </c>
      <c r="V168" s="40" t="str">
        <f t="shared" si="38"/>
        <v>Normal</v>
      </c>
      <c r="W168" s="40">
        <f t="shared" si="39"/>
        <v>0</v>
      </c>
      <c r="X168" s="40">
        <f t="shared" si="40"/>
        <v>0</v>
      </c>
      <c r="Y168" s="40">
        <f t="shared" si="41"/>
        <v>0</v>
      </c>
      <c r="Z168" s="40">
        <f t="shared" si="42"/>
        <v>0</v>
      </c>
      <c r="AA168" s="40">
        <f t="shared" si="43"/>
        <v>1</v>
      </c>
      <c r="AB168" s="40">
        <f t="shared" si="44"/>
        <v>0</v>
      </c>
      <c r="AC168" s="41" t="s">
        <v>131</v>
      </c>
      <c r="AD168" s="41" t="s">
        <v>634</v>
      </c>
      <c r="AE168" s="41" t="s">
        <v>429</v>
      </c>
      <c r="AF168" s="41" t="s">
        <v>216</v>
      </c>
      <c r="AG168" s="41" t="s">
        <v>56</v>
      </c>
      <c r="AH168" s="41" t="s">
        <v>56</v>
      </c>
      <c r="AI168" s="41" t="s">
        <v>56</v>
      </c>
      <c r="AJ168" s="41" t="s">
        <v>160</v>
      </c>
      <c r="AK168" s="41" t="s">
        <v>56</v>
      </c>
    </row>
    <row r="169" spans="1:37" s="41" customFormat="1" ht="15.75" hidden="1" thickBot="1" x14ac:dyDescent="0.3">
      <c r="A169" s="11" t="s">
        <v>53</v>
      </c>
      <c r="B169" s="12" t="s">
        <v>216</v>
      </c>
      <c r="C169" s="13" t="s">
        <v>46</v>
      </c>
      <c r="D169" s="14" t="s">
        <v>47</v>
      </c>
      <c r="E169" s="13" t="s">
        <v>997</v>
      </c>
      <c r="F169" s="4" t="s">
        <v>106</v>
      </c>
      <c r="G169" s="4" t="s">
        <v>660</v>
      </c>
      <c r="H169" s="15">
        <v>43112.875</v>
      </c>
      <c r="I169" s="15">
        <v>43113.229166666664</v>
      </c>
      <c r="J169" s="131" t="s">
        <v>1763</v>
      </c>
      <c r="K169" s="45" t="s">
        <v>9</v>
      </c>
      <c r="L169" s="47" t="s">
        <v>7</v>
      </c>
      <c r="M169" s="47" t="s">
        <v>56</v>
      </c>
      <c r="N169" s="9" t="str">
        <f t="shared" si="30"/>
        <v>Minor</v>
      </c>
      <c r="O169" s="10" t="str">
        <f t="shared" si="31"/>
        <v>Successful</v>
      </c>
      <c r="P169" s="10" t="str">
        <f t="shared" si="32"/>
        <v>On Time</v>
      </c>
      <c r="Q169" s="9">
        <f t="shared" si="33"/>
        <v>1</v>
      </c>
      <c r="R169" s="9">
        <f t="shared" si="34"/>
        <v>1</v>
      </c>
      <c r="S169" s="9">
        <f t="shared" si="35"/>
        <v>0</v>
      </c>
      <c r="T169" s="9" t="str">
        <f t="shared" si="36"/>
        <v>January</v>
      </c>
      <c r="U169" s="40">
        <f t="shared" si="37"/>
        <v>0</v>
      </c>
      <c r="V169" s="40" t="str">
        <f t="shared" si="38"/>
        <v>Normal</v>
      </c>
      <c r="W169" s="40">
        <f t="shared" si="39"/>
        <v>0</v>
      </c>
      <c r="X169" s="40">
        <f t="shared" si="40"/>
        <v>0</v>
      </c>
      <c r="Y169" s="40">
        <f t="shared" si="41"/>
        <v>0</v>
      </c>
      <c r="Z169" s="40">
        <f t="shared" si="42"/>
        <v>0</v>
      </c>
      <c r="AA169" s="40">
        <f t="shared" si="43"/>
        <v>1</v>
      </c>
      <c r="AB169" s="40">
        <f t="shared" si="44"/>
        <v>0</v>
      </c>
      <c r="AC169" s="41" t="s">
        <v>131</v>
      </c>
      <c r="AD169" s="41" t="s">
        <v>557</v>
      </c>
      <c r="AE169" s="41" t="s">
        <v>429</v>
      </c>
      <c r="AF169" s="41" t="s">
        <v>216</v>
      </c>
      <c r="AG169" s="41" t="s">
        <v>56</v>
      </c>
      <c r="AH169" s="41" t="s">
        <v>56</v>
      </c>
      <c r="AI169" s="41" t="s">
        <v>56</v>
      </c>
      <c r="AJ169" s="41" t="s">
        <v>160</v>
      </c>
      <c r="AK169" s="41" t="s">
        <v>56</v>
      </c>
    </row>
    <row r="170" spans="1:37" s="41" customFormat="1" ht="15.75" hidden="1" thickBot="1" x14ac:dyDescent="0.3">
      <c r="A170" s="11" t="s">
        <v>53</v>
      </c>
      <c r="B170" s="12" t="s">
        <v>216</v>
      </c>
      <c r="C170" s="13" t="s">
        <v>46</v>
      </c>
      <c r="D170" s="14" t="s">
        <v>47</v>
      </c>
      <c r="E170" s="13" t="s">
        <v>998</v>
      </c>
      <c r="F170" s="4" t="s">
        <v>105</v>
      </c>
      <c r="G170" s="4" t="s">
        <v>181</v>
      </c>
      <c r="H170" s="15">
        <v>43112.791666666664</v>
      </c>
      <c r="I170" s="15">
        <v>43114.833333333336</v>
      </c>
      <c r="J170" s="131" t="s">
        <v>358</v>
      </c>
      <c r="K170" s="45" t="s">
        <v>9</v>
      </c>
      <c r="L170" s="47" t="s">
        <v>7</v>
      </c>
      <c r="M170" s="47" t="s">
        <v>56</v>
      </c>
      <c r="N170" s="9" t="str">
        <f t="shared" si="30"/>
        <v>Minor</v>
      </c>
      <c r="O170" s="10" t="str">
        <f t="shared" si="31"/>
        <v>Successful</v>
      </c>
      <c r="P170" s="10" t="str">
        <f t="shared" si="32"/>
        <v>On Time</v>
      </c>
      <c r="Q170" s="9">
        <f t="shared" si="33"/>
        <v>1</v>
      </c>
      <c r="R170" s="9">
        <f t="shared" si="34"/>
        <v>1</v>
      </c>
      <c r="S170" s="9">
        <f t="shared" si="35"/>
        <v>0</v>
      </c>
      <c r="T170" s="9" t="str">
        <f t="shared" si="36"/>
        <v>January</v>
      </c>
      <c r="U170" s="40">
        <f t="shared" si="37"/>
        <v>0</v>
      </c>
      <c r="V170" s="40" t="str">
        <f t="shared" si="38"/>
        <v>Normal</v>
      </c>
      <c r="W170" s="40">
        <f t="shared" si="39"/>
        <v>0</v>
      </c>
      <c r="X170" s="40">
        <f t="shared" si="40"/>
        <v>0</v>
      </c>
      <c r="Y170" s="40">
        <f t="shared" si="41"/>
        <v>0</v>
      </c>
      <c r="Z170" s="40">
        <f t="shared" si="42"/>
        <v>0</v>
      </c>
      <c r="AA170" s="40">
        <f t="shared" si="43"/>
        <v>1</v>
      </c>
      <c r="AB170" s="40">
        <f t="shared" si="44"/>
        <v>0</v>
      </c>
      <c r="AC170" s="41" t="s">
        <v>131</v>
      </c>
      <c r="AD170" s="41" t="s">
        <v>336</v>
      </c>
      <c r="AE170" s="41" t="s">
        <v>258</v>
      </c>
      <c r="AF170" s="41" t="s">
        <v>216</v>
      </c>
      <c r="AG170" s="41" t="s">
        <v>56</v>
      </c>
      <c r="AH170" s="41" t="s">
        <v>56</v>
      </c>
      <c r="AI170" s="41" t="s">
        <v>56</v>
      </c>
      <c r="AJ170" s="41" t="s">
        <v>160</v>
      </c>
      <c r="AK170" s="41" t="s">
        <v>56</v>
      </c>
    </row>
    <row r="171" spans="1:37" s="41" customFormat="1" ht="15.75" hidden="1" thickBot="1" x14ac:dyDescent="0.3">
      <c r="A171" s="11" t="s">
        <v>53</v>
      </c>
      <c r="B171" s="12" t="s">
        <v>216</v>
      </c>
      <c r="C171" s="13" t="s">
        <v>46</v>
      </c>
      <c r="D171" s="14" t="s">
        <v>47</v>
      </c>
      <c r="E171" s="13" t="s">
        <v>999</v>
      </c>
      <c r="F171" s="4" t="s">
        <v>105</v>
      </c>
      <c r="G171" s="4" t="s">
        <v>181</v>
      </c>
      <c r="H171" s="15">
        <v>43111.625</v>
      </c>
      <c r="I171" s="15">
        <v>43111.833333333336</v>
      </c>
      <c r="J171" s="131" t="s">
        <v>1764</v>
      </c>
      <c r="K171" s="45" t="s">
        <v>9</v>
      </c>
      <c r="L171" s="47" t="s">
        <v>7</v>
      </c>
      <c r="M171" s="47" t="s">
        <v>56</v>
      </c>
      <c r="N171" s="9" t="str">
        <f t="shared" si="30"/>
        <v>Minor</v>
      </c>
      <c r="O171" s="10" t="str">
        <f t="shared" si="31"/>
        <v>Successful</v>
      </c>
      <c r="P171" s="10" t="str">
        <f t="shared" si="32"/>
        <v>On Time</v>
      </c>
      <c r="Q171" s="9">
        <f t="shared" si="33"/>
        <v>1</v>
      </c>
      <c r="R171" s="9">
        <f t="shared" si="34"/>
        <v>1</v>
      </c>
      <c r="S171" s="9">
        <f t="shared" si="35"/>
        <v>0</v>
      </c>
      <c r="T171" s="9" t="str">
        <f t="shared" si="36"/>
        <v>January</v>
      </c>
      <c r="U171" s="40">
        <f t="shared" si="37"/>
        <v>0</v>
      </c>
      <c r="V171" s="40" t="str">
        <f t="shared" si="38"/>
        <v>Normal</v>
      </c>
      <c r="W171" s="40">
        <f t="shared" si="39"/>
        <v>0</v>
      </c>
      <c r="X171" s="40">
        <f t="shared" si="40"/>
        <v>0</v>
      </c>
      <c r="Y171" s="40">
        <f t="shared" si="41"/>
        <v>0</v>
      </c>
      <c r="Z171" s="40">
        <f t="shared" si="42"/>
        <v>0</v>
      </c>
      <c r="AA171" s="40">
        <f t="shared" si="43"/>
        <v>1</v>
      </c>
      <c r="AB171" s="40">
        <f t="shared" si="44"/>
        <v>0</v>
      </c>
      <c r="AC171" s="41" t="s">
        <v>131</v>
      </c>
      <c r="AD171" s="41" t="s">
        <v>2261</v>
      </c>
      <c r="AE171" s="41" t="s">
        <v>258</v>
      </c>
      <c r="AF171" s="41" t="s">
        <v>216</v>
      </c>
      <c r="AG171" s="41" t="s">
        <v>56</v>
      </c>
      <c r="AH171" s="41" t="s">
        <v>56</v>
      </c>
      <c r="AI171" s="41" t="s">
        <v>56</v>
      </c>
      <c r="AJ171" s="41" t="s">
        <v>160</v>
      </c>
      <c r="AK171" s="41" t="s">
        <v>56</v>
      </c>
    </row>
    <row r="172" spans="1:37" s="41" customFormat="1" ht="15.75" hidden="1" thickBot="1" x14ac:dyDescent="0.3">
      <c r="A172" s="11" t="s">
        <v>53</v>
      </c>
      <c r="B172" s="12" t="s">
        <v>8</v>
      </c>
      <c r="C172" s="13" t="s">
        <v>46</v>
      </c>
      <c r="D172" s="14" t="s">
        <v>47</v>
      </c>
      <c r="E172" s="13" t="s">
        <v>1000</v>
      </c>
      <c r="F172" s="4" t="s">
        <v>102</v>
      </c>
      <c r="G172" s="4" t="s">
        <v>198</v>
      </c>
      <c r="H172" s="15">
        <v>43114.375</v>
      </c>
      <c r="I172" s="15">
        <v>43114.5</v>
      </c>
      <c r="J172" s="131" t="s">
        <v>513</v>
      </c>
      <c r="K172" s="45" t="s">
        <v>9</v>
      </c>
      <c r="L172" s="47" t="s">
        <v>7</v>
      </c>
      <c r="M172" s="47" t="s">
        <v>56</v>
      </c>
      <c r="N172" s="9" t="str">
        <f t="shared" si="30"/>
        <v>Minor</v>
      </c>
      <c r="O172" s="10" t="str">
        <f t="shared" si="31"/>
        <v>Successful</v>
      </c>
      <c r="P172" s="10" t="str">
        <f t="shared" si="32"/>
        <v>On Time</v>
      </c>
      <c r="Q172" s="9">
        <f t="shared" si="33"/>
        <v>1</v>
      </c>
      <c r="R172" s="9">
        <f t="shared" si="34"/>
        <v>1</v>
      </c>
      <c r="S172" s="9">
        <f t="shared" si="35"/>
        <v>0</v>
      </c>
      <c r="T172" s="9" t="str">
        <f t="shared" si="36"/>
        <v>January</v>
      </c>
      <c r="U172" s="40">
        <f t="shared" si="37"/>
        <v>0</v>
      </c>
      <c r="V172" s="40" t="str">
        <f t="shared" si="38"/>
        <v>Normal</v>
      </c>
      <c r="W172" s="40">
        <f t="shared" si="39"/>
        <v>0</v>
      </c>
      <c r="X172" s="40">
        <f t="shared" si="40"/>
        <v>0</v>
      </c>
      <c r="Y172" s="40">
        <f t="shared" si="41"/>
        <v>0</v>
      </c>
      <c r="Z172" s="40">
        <f t="shared" si="42"/>
        <v>0</v>
      </c>
      <c r="AA172" s="40">
        <f t="shared" si="43"/>
        <v>1</v>
      </c>
      <c r="AB172" s="40">
        <f t="shared" si="44"/>
        <v>0</v>
      </c>
      <c r="AC172" s="41" t="s">
        <v>131</v>
      </c>
      <c r="AD172" s="41" t="s">
        <v>636</v>
      </c>
      <c r="AE172" s="41" t="s">
        <v>146</v>
      </c>
      <c r="AF172" s="41" t="s">
        <v>8</v>
      </c>
      <c r="AG172" s="41" t="s">
        <v>56</v>
      </c>
      <c r="AH172" s="41" t="s">
        <v>56</v>
      </c>
      <c r="AI172" s="41" t="s">
        <v>56</v>
      </c>
      <c r="AJ172" s="41" t="s">
        <v>160</v>
      </c>
      <c r="AK172" s="41" t="s">
        <v>56</v>
      </c>
    </row>
    <row r="173" spans="1:37" s="41" customFormat="1" ht="15.75" hidden="1" thickBot="1" x14ac:dyDescent="0.3">
      <c r="A173" s="11" t="s">
        <v>53</v>
      </c>
      <c r="B173" s="12" t="s">
        <v>8</v>
      </c>
      <c r="C173" s="13" t="s">
        <v>46</v>
      </c>
      <c r="D173" s="14" t="s">
        <v>47</v>
      </c>
      <c r="E173" s="13" t="s">
        <v>1001</v>
      </c>
      <c r="F173" s="4" t="s">
        <v>103</v>
      </c>
      <c r="G173" s="4" t="s">
        <v>808</v>
      </c>
      <c r="H173" s="15">
        <v>43114.416666666664</v>
      </c>
      <c r="I173" s="15">
        <v>43114.5</v>
      </c>
      <c r="J173" s="131" t="s">
        <v>1765</v>
      </c>
      <c r="K173" s="45" t="s">
        <v>9</v>
      </c>
      <c r="L173" s="47" t="s">
        <v>7</v>
      </c>
      <c r="M173" s="47" t="s">
        <v>56</v>
      </c>
      <c r="N173" s="9" t="str">
        <f t="shared" si="30"/>
        <v>Minor</v>
      </c>
      <c r="O173" s="10" t="str">
        <f t="shared" si="31"/>
        <v>Successful</v>
      </c>
      <c r="P173" s="10" t="str">
        <f t="shared" si="32"/>
        <v>On Time</v>
      </c>
      <c r="Q173" s="9">
        <f t="shared" si="33"/>
        <v>1</v>
      </c>
      <c r="R173" s="9">
        <f t="shared" si="34"/>
        <v>1</v>
      </c>
      <c r="S173" s="9">
        <f t="shared" si="35"/>
        <v>0</v>
      </c>
      <c r="T173" s="9" t="str">
        <f t="shared" si="36"/>
        <v>January</v>
      </c>
      <c r="U173" s="40">
        <f t="shared" si="37"/>
        <v>0</v>
      </c>
      <c r="V173" s="40" t="str">
        <f t="shared" si="38"/>
        <v>Normal</v>
      </c>
      <c r="W173" s="40">
        <f t="shared" si="39"/>
        <v>0</v>
      </c>
      <c r="X173" s="40">
        <f t="shared" si="40"/>
        <v>0</v>
      </c>
      <c r="Y173" s="40">
        <f t="shared" si="41"/>
        <v>0</v>
      </c>
      <c r="Z173" s="40">
        <f t="shared" si="42"/>
        <v>0</v>
      </c>
      <c r="AA173" s="40">
        <f t="shared" si="43"/>
        <v>1</v>
      </c>
      <c r="AB173" s="40">
        <f t="shared" si="44"/>
        <v>0</v>
      </c>
      <c r="AC173" s="41" t="s">
        <v>131</v>
      </c>
      <c r="AD173" s="41" t="s">
        <v>280</v>
      </c>
      <c r="AE173" s="41" t="s">
        <v>147</v>
      </c>
      <c r="AF173" s="41" t="s">
        <v>8</v>
      </c>
      <c r="AG173" s="41" t="s">
        <v>56</v>
      </c>
      <c r="AH173" s="41" t="s">
        <v>56</v>
      </c>
      <c r="AI173" s="41" t="s">
        <v>56</v>
      </c>
      <c r="AJ173" s="41" t="s">
        <v>160</v>
      </c>
      <c r="AK173" s="41" t="s">
        <v>56</v>
      </c>
    </row>
    <row r="174" spans="1:37" s="41" customFormat="1" ht="15.75" hidden="1" thickBot="1" x14ac:dyDescent="0.3">
      <c r="A174" s="11" t="s">
        <v>53</v>
      </c>
      <c r="B174" s="12" t="s">
        <v>8</v>
      </c>
      <c r="C174" s="13" t="s">
        <v>46</v>
      </c>
      <c r="D174" s="14" t="s">
        <v>47</v>
      </c>
      <c r="E174" s="13" t="s">
        <v>816</v>
      </c>
      <c r="F174" s="4" t="s">
        <v>109</v>
      </c>
      <c r="G174" s="4" t="s">
        <v>197</v>
      </c>
      <c r="H174" s="15">
        <v>43113.833333333336</v>
      </c>
      <c r="I174" s="15">
        <v>43114.666666666664</v>
      </c>
      <c r="J174" s="131" t="s">
        <v>817</v>
      </c>
      <c r="K174" s="45" t="s">
        <v>9</v>
      </c>
      <c r="L174" s="47" t="s">
        <v>7</v>
      </c>
      <c r="M174" s="47" t="s">
        <v>56</v>
      </c>
      <c r="N174" s="9" t="str">
        <f t="shared" si="30"/>
        <v>Minor</v>
      </c>
      <c r="O174" s="10" t="str">
        <f t="shared" si="31"/>
        <v>Successful</v>
      </c>
      <c r="P174" s="10" t="str">
        <f t="shared" si="32"/>
        <v>On Time</v>
      </c>
      <c r="Q174" s="9">
        <f t="shared" si="33"/>
        <v>1</v>
      </c>
      <c r="R174" s="9">
        <f t="shared" si="34"/>
        <v>1</v>
      </c>
      <c r="S174" s="9">
        <f t="shared" si="35"/>
        <v>0</v>
      </c>
      <c r="T174" s="9" t="str">
        <f t="shared" si="36"/>
        <v>January</v>
      </c>
      <c r="U174" s="40">
        <f t="shared" si="37"/>
        <v>0</v>
      </c>
      <c r="V174" s="40" t="str">
        <f t="shared" si="38"/>
        <v>Normal</v>
      </c>
      <c r="W174" s="40">
        <f t="shared" si="39"/>
        <v>0</v>
      </c>
      <c r="X174" s="40">
        <f t="shared" si="40"/>
        <v>0</v>
      </c>
      <c r="Y174" s="40">
        <f t="shared" si="41"/>
        <v>0</v>
      </c>
      <c r="Z174" s="40">
        <f t="shared" si="42"/>
        <v>0</v>
      </c>
      <c r="AA174" s="40">
        <f t="shared" si="43"/>
        <v>1</v>
      </c>
      <c r="AB174" s="40">
        <f t="shared" si="44"/>
        <v>0</v>
      </c>
      <c r="AC174" s="41" t="s">
        <v>131</v>
      </c>
      <c r="AD174" s="41" t="s">
        <v>542</v>
      </c>
      <c r="AE174" s="41" t="s">
        <v>259</v>
      </c>
      <c r="AF174" s="41" t="s">
        <v>8</v>
      </c>
      <c r="AG174" s="41" t="s">
        <v>56</v>
      </c>
      <c r="AH174" s="41" t="s">
        <v>56</v>
      </c>
      <c r="AI174" s="41" t="s">
        <v>56</v>
      </c>
      <c r="AJ174" s="41" t="s">
        <v>160</v>
      </c>
      <c r="AK174" s="41" t="s">
        <v>56</v>
      </c>
    </row>
    <row r="175" spans="1:37" s="41" customFormat="1" ht="15.75" hidden="1" thickBot="1" x14ac:dyDescent="0.3">
      <c r="A175" s="11" t="s">
        <v>638</v>
      </c>
      <c r="B175" s="12" t="s">
        <v>8</v>
      </c>
      <c r="C175" s="13" t="s">
        <v>46</v>
      </c>
      <c r="D175" s="14" t="s">
        <v>47</v>
      </c>
      <c r="E175" s="13" t="s">
        <v>1002</v>
      </c>
      <c r="F175" s="4" t="s">
        <v>645</v>
      </c>
      <c r="G175" s="4" t="s">
        <v>646</v>
      </c>
      <c r="H175" s="15">
        <v>43114.625</v>
      </c>
      <c r="I175" s="15">
        <v>43114.75</v>
      </c>
      <c r="J175" s="131" t="s">
        <v>1678</v>
      </c>
      <c r="K175" s="45" t="s">
        <v>9</v>
      </c>
      <c r="L175" s="47" t="s">
        <v>7</v>
      </c>
      <c r="M175" s="47" t="s">
        <v>56</v>
      </c>
      <c r="N175" s="9" t="str">
        <f t="shared" si="30"/>
        <v>Minor</v>
      </c>
      <c r="O175" s="10" t="str">
        <f t="shared" si="31"/>
        <v>Successful</v>
      </c>
      <c r="P175" s="10" t="str">
        <f t="shared" si="32"/>
        <v>On Time</v>
      </c>
      <c r="Q175" s="9">
        <f t="shared" si="33"/>
        <v>1</v>
      </c>
      <c r="R175" s="9">
        <f t="shared" si="34"/>
        <v>1</v>
      </c>
      <c r="S175" s="9">
        <f t="shared" si="35"/>
        <v>0</v>
      </c>
      <c r="T175" s="9" t="str">
        <f t="shared" si="36"/>
        <v>January</v>
      </c>
      <c r="U175" s="40">
        <f t="shared" si="37"/>
        <v>0</v>
      </c>
      <c r="V175" s="40" t="str">
        <f t="shared" si="38"/>
        <v>Normal</v>
      </c>
      <c r="W175" s="40">
        <f t="shared" si="39"/>
        <v>0</v>
      </c>
      <c r="X175" s="40">
        <f t="shared" si="40"/>
        <v>0</v>
      </c>
      <c r="Y175" s="40">
        <f t="shared" si="41"/>
        <v>0</v>
      </c>
      <c r="Z175" s="40">
        <f t="shared" si="42"/>
        <v>0</v>
      </c>
      <c r="AA175" s="40">
        <f t="shared" si="43"/>
        <v>1</v>
      </c>
      <c r="AB175" s="40">
        <f t="shared" si="44"/>
        <v>0</v>
      </c>
      <c r="AC175" s="41" t="s">
        <v>131</v>
      </c>
      <c r="AD175" s="41" t="s">
        <v>280</v>
      </c>
      <c r="AE175" s="41" t="s">
        <v>147</v>
      </c>
      <c r="AF175" s="41" t="s">
        <v>8</v>
      </c>
      <c r="AG175" s="41" t="s">
        <v>56</v>
      </c>
      <c r="AH175" s="41" t="s">
        <v>56</v>
      </c>
      <c r="AI175" s="41" t="s">
        <v>56</v>
      </c>
      <c r="AJ175" s="41" t="s">
        <v>160</v>
      </c>
      <c r="AK175" s="41" t="s">
        <v>56</v>
      </c>
    </row>
    <row r="176" spans="1:37" s="41" customFormat="1" ht="15.75" hidden="1" thickBot="1" x14ac:dyDescent="0.3">
      <c r="A176" s="11" t="s">
        <v>638</v>
      </c>
      <c r="B176" s="12" t="s">
        <v>8</v>
      </c>
      <c r="C176" s="13" t="s">
        <v>46</v>
      </c>
      <c r="D176" s="14" t="s">
        <v>47</v>
      </c>
      <c r="E176" s="13" t="s">
        <v>1003</v>
      </c>
      <c r="F176" s="4" t="s">
        <v>645</v>
      </c>
      <c r="G176" s="4" t="s">
        <v>646</v>
      </c>
      <c r="H176" s="15">
        <v>43112.708333333336</v>
      </c>
      <c r="I176" s="15">
        <v>43112.958333333336</v>
      </c>
      <c r="J176" s="131" t="s">
        <v>1766</v>
      </c>
      <c r="K176" s="45" t="s">
        <v>9</v>
      </c>
      <c r="L176" s="47" t="s">
        <v>7</v>
      </c>
      <c r="M176" s="47" t="s">
        <v>56</v>
      </c>
      <c r="N176" s="9" t="str">
        <f t="shared" si="30"/>
        <v>Minor</v>
      </c>
      <c r="O176" s="10" t="str">
        <f t="shared" si="31"/>
        <v>Successful</v>
      </c>
      <c r="P176" s="10" t="str">
        <f t="shared" si="32"/>
        <v>On Time</v>
      </c>
      <c r="Q176" s="9">
        <f t="shared" si="33"/>
        <v>1</v>
      </c>
      <c r="R176" s="9">
        <f t="shared" si="34"/>
        <v>1</v>
      </c>
      <c r="S176" s="9">
        <f t="shared" si="35"/>
        <v>0</v>
      </c>
      <c r="T176" s="9" t="str">
        <f t="shared" si="36"/>
        <v>January</v>
      </c>
      <c r="U176" s="40">
        <f t="shared" si="37"/>
        <v>0</v>
      </c>
      <c r="V176" s="40" t="str">
        <f t="shared" si="38"/>
        <v>Normal</v>
      </c>
      <c r="W176" s="40">
        <f t="shared" si="39"/>
        <v>0</v>
      </c>
      <c r="X176" s="40">
        <f t="shared" si="40"/>
        <v>0</v>
      </c>
      <c r="Y176" s="40">
        <f t="shared" si="41"/>
        <v>0</v>
      </c>
      <c r="Z176" s="40">
        <f t="shared" si="42"/>
        <v>0</v>
      </c>
      <c r="AA176" s="40">
        <f t="shared" si="43"/>
        <v>1</v>
      </c>
      <c r="AB176" s="40">
        <f t="shared" si="44"/>
        <v>0</v>
      </c>
      <c r="AC176" s="41" t="s">
        <v>131</v>
      </c>
      <c r="AD176" s="41" t="s">
        <v>2258</v>
      </c>
      <c r="AE176" s="41" t="s">
        <v>147</v>
      </c>
      <c r="AF176" s="41" t="s">
        <v>8</v>
      </c>
      <c r="AG176" s="41" t="s">
        <v>56</v>
      </c>
      <c r="AH176" s="41" t="s">
        <v>56</v>
      </c>
      <c r="AI176" s="41" t="s">
        <v>56</v>
      </c>
      <c r="AJ176" s="41" t="s">
        <v>160</v>
      </c>
      <c r="AK176" s="41" t="s">
        <v>56</v>
      </c>
    </row>
    <row r="177" spans="1:37" s="41" customFormat="1" ht="15.75" hidden="1" thickBot="1" x14ac:dyDescent="0.3">
      <c r="A177" s="11" t="s">
        <v>638</v>
      </c>
      <c r="B177" s="12" t="s">
        <v>8</v>
      </c>
      <c r="C177" s="13" t="s">
        <v>46</v>
      </c>
      <c r="D177" s="14" t="s">
        <v>47</v>
      </c>
      <c r="E177" s="13" t="s">
        <v>1004</v>
      </c>
      <c r="F177" s="4" t="s">
        <v>692</v>
      </c>
      <c r="G177" s="4" t="s">
        <v>130</v>
      </c>
      <c r="H177" s="15">
        <v>43111.708333333336</v>
      </c>
      <c r="I177" s="15">
        <v>43111.958333333336</v>
      </c>
      <c r="J177" s="131" t="s">
        <v>1767</v>
      </c>
      <c r="K177" s="45" t="s">
        <v>9</v>
      </c>
      <c r="L177" s="47" t="s">
        <v>7</v>
      </c>
      <c r="M177" s="47" t="s">
        <v>56</v>
      </c>
      <c r="N177" s="9" t="str">
        <f t="shared" si="30"/>
        <v>Minor</v>
      </c>
      <c r="O177" s="10" t="str">
        <f t="shared" si="31"/>
        <v>Successful</v>
      </c>
      <c r="P177" s="10" t="str">
        <f t="shared" si="32"/>
        <v>On Time</v>
      </c>
      <c r="Q177" s="9">
        <f t="shared" si="33"/>
        <v>1</v>
      </c>
      <c r="R177" s="9">
        <f t="shared" si="34"/>
        <v>1</v>
      </c>
      <c r="S177" s="9">
        <f t="shared" si="35"/>
        <v>0</v>
      </c>
      <c r="T177" s="9" t="str">
        <f t="shared" si="36"/>
        <v>January</v>
      </c>
      <c r="U177" s="40">
        <f t="shared" si="37"/>
        <v>0</v>
      </c>
      <c r="V177" s="40" t="str">
        <f t="shared" si="38"/>
        <v>Normal</v>
      </c>
      <c r="W177" s="40">
        <f t="shared" si="39"/>
        <v>0</v>
      </c>
      <c r="X177" s="40">
        <f t="shared" si="40"/>
        <v>0</v>
      </c>
      <c r="Y177" s="40">
        <f t="shared" si="41"/>
        <v>0</v>
      </c>
      <c r="Z177" s="40">
        <f t="shared" si="42"/>
        <v>0</v>
      </c>
      <c r="AA177" s="40">
        <f t="shared" si="43"/>
        <v>1</v>
      </c>
      <c r="AB177" s="40">
        <f t="shared" si="44"/>
        <v>0</v>
      </c>
      <c r="AC177" s="41" t="s">
        <v>131</v>
      </c>
      <c r="AD177" s="41" t="s">
        <v>677</v>
      </c>
      <c r="AE177" s="41" t="s">
        <v>308</v>
      </c>
      <c r="AF177" s="41" t="s">
        <v>8</v>
      </c>
      <c r="AG177" s="41" t="s">
        <v>56</v>
      </c>
      <c r="AH177" s="41" t="s">
        <v>56</v>
      </c>
      <c r="AI177" s="41" t="s">
        <v>56</v>
      </c>
      <c r="AJ177" s="41" t="s">
        <v>160</v>
      </c>
      <c r="AK177" s="41" t="s">
        <v>56</v>
      </c>
    </row>
    <row r="178" spans="1:37" s="41" customFormat="1" ht="15.75" hidden="1" thickBot="1" x14ac:dyDescent="0.3">
      <c r="A178" s="11" t="s">
        <v>697</v>
      </c>
      <c r="B178" s="12" t="s">
        <v>216</v>
      </c>
      <c r="C178" s="13" t="s">
        <v>46</v>
      </c>
      <c r="D178" s="14" t="s">
        <v>47</v>
      </c>
      <c r="E178" s="13" t="s">
        <v>1005</v>
      </c>
      <c r="F178" s="4" t="s">
        <v>152</v>
      </c>
      <c r="G178" s="4" t="s">
        <v>490</v>
      </c>
      <c r="H178" s="15">
        <v>43110.416666666701</v>
      </c>
      <c r="I178" s="15">
        <v>43112.833333333299</v>
      </c>
      <c r="J178" s="131" t="s">
        <v>1768</v>
      </c>
      <c r="K178" s="45" t="s">
        <v>9</v>
      </c>
      <c r="L178" s="47" t="s">
        <v>7</v>
      </c>
      <c r="M178" s="47" t="s">
        <v>56</v>
      </c>
      <c r="N178" s="9" t="str">
        <f t="shared" si="30"/>
        <v>Minor</v>
      </c>
      <c r="O178" s="10" t="str">
        <f t="shared" si="31"/>
        <v>Successful</v>
      </c>
      <c r="P178" s="10" t="str">
        <f t="shared" si="32"/>
        <v>On Time</v>
      </c>
      <c r="Q178" s="9">
        <f t="shared" si="33"/>
        <v>1</v>
      </c>
      <c r="R178" s="9">
        <f t="shared" si="34"/>
        <v>1</v>
      </c>
      <c r="S178" s="9">
        <f t="shared" si="35"/>
        <v>0</v>
      </c>
      <c r="T178" s="9" t="str">
        <f t="shared" si="36"/>
        <v>January</v>
      </c>
      <c r="U178" s="40">
        <f t="shared" si="37"/>
        <v>0</v>
      </c>
      <c r="V178" s="40" t="str">
        <f t="shared" si="38"/>
        <v>Normal</v>
      </c>
      <c r="W178" s="40">
        <f t="shared" si="39"/>
        <v>0</v>
      </c>
      <c r="X178" s="40">
        <f t="shared" si="40"/>
        <v>0</v>
      </c>
      <c r="Y178" s="40">
        <f t="shared" si="41"/>
        <v>0</v>
      </c>
      <c r="Z178" s="40">
        <f t="shared" si="42"/>
        <v>0</v>
      </c>
      <c r="AA178" s="40">
        <f t="shared" si="43"/>
        <v>1</v>
      </c>
      <c r="AB178" s="40">
        <f t="shared" si="44"/>
        <v>0</v>
      </c>
      <c r="AC178" s="41" t="s">
        <v>238</v>
      </c>
      <c r="AD178" s="41" t="s">
        <v>280</v>
      </c>
      <c r="AE178" s="41" t="s">
        <v>121</v>
      </c>
      <c r="AF178" s="41" t="s">
        <v>322</v>
      </c>
      <c r="AG178" s="41" t="s">
        <v>56</v>
      </c>
      <c r="AH178" s="41" t="s">
        <v>56</v>
      </c>
      <c r="AI178" s="41" t="s">
        <v>56</v>
      </c>
      <c r="AJ178" s="41" t="s">
        <v>160</v>
      </c>
      <c r="AK178" s="41" t="s">
        <v>56</v>
      </c>
    </row>
    <row r="179" spans="1:37" s="41" customFormat="1" ht="15.75" hidden="1" thickBot="1" x14ac:dyDescent="0.3">
      <c r="A179" s="11" t="s">
        <v>697</v>
      </c>
      <c r="B179" s="12" t="s">
        <v>216</v>
      </c>
      <c r="C179" s="13" t="s">
        <v>46</v>
      </c>
      <c r="D179" s="14" t="s">
        <v>47</v>
      </c>
      <c r="E179" s="13" t="s">
        <v>1006</v>
      </c>
      <c r="F179" s="4" t="s">
        <v>614</v>
      </c>
      <c r="G179" s="4" t="s">
        <v>700</v>
      </c>
      <c r="H179" s="15">
        <v>43110.416666666701</v>
      </c>
      <c r="I179" s="15">
        <v>43113.979166666701</v>
      </c>
      <c r="J179" s="131" t="s">
        <v>1769</v>
      </c>
      <c r="K179" s="45" t="s">
        <v>9</v>
      </c>
      <c r="L179" s="47" t="s">
        <v>7</v>
      </c>
      <c r="M179" s="47" t="s">
        <v>56</v>
      </c>
      <c r="N179" s="9" t="str">
        <f t="shared" si="30"/>
        <v>Minor</v>
      </c>
      <c r="O179" s="10" t="str">
        <f t="shared" si="31"/>
        <v>Successful</v>
      </c>
      <c r="P179" s="10" t="str">
        <f t="shared" si="32"/>
        <v>On Time</v>
      </c>
      <c r="Q179" s="9">
        <f t="shared" si="33"/>
        <v>1</v>
      </c>
      <c r="R179" s="9">
        <f t="shared" si="34"/>
        <v>1</v>
      </c>
      <c r="S179" s="9">
        <f t="shared" si="35"/>
        <v>0</v>
      </c>
      <c r="T179" s="9" t="str">
        <f t="shared" si="36"/>
        <v>January</v>
      </c>
      <c r="U179" s="40">
        <f t="shared" si="37"/>
        <v>0</v>
      </c>
      <c r="V179" s="40" t="str">
        <f t="shared" si="38"/>
        <v>Normal</v>
      </c>
      <c r="W179" s="40">
        <f t="shared" si="39"/>
        <v>0</v>
      </c>
      <c r="X179" s="40">
        <f t="shared" si="40"/>
        <v>0</v>
      </c>
      <c r="Y179" s="40">
        <f t="shared" si="41"/>
        <v>0</v>
      </c>
      <c r="Z179" s="40">
        <f t="shared" si="42"/>
        <v>0</v>
      </c>
      <c r="AA179" s="40">
        <f t="shared" si="43"/>
        <v>1</v>
      </c>
      <c r="AB179" s="40">
        <f t="shared" si="44"/>
        <v>0</v>
      </c>
      <c r="AC179" s="41" t="s">
        <v>238</v>
      </c>
      <c r="AD179" s="41" t="s">
        <v>554</v>
      </c>
      <c r="AE179" s="41" t="s">
        <v>351</v>
      </c>
      <c r="AF179" s="41" t="s">
        <v>216</v>
      </c>
      <c r="AG179" s="41" t="s">
        <v>56</v>
      </c>
      <c r="AH179" s="41" t="s">
        <v>56</v>
      </c>
      <c r="AI179" s="41" t="s">
        <v>56</v>
      </c>
      <c r="AJ179" s="41" t="s">
        <v>160</v>
      </c>
      <c r="AK179" s="41" t="s">
        <v>56</v>
      </c>
    </row>
    <row r="180" spans="1:37" s="41" customFormat="1" ht="15.75" hidden="1" thickBot="1" x14ac:dyDescent="0.3">
      <c r="A180" s="11" t="s">
        <v>697</v>
      </c>
      <c r="B180" s="12" t="s">
        <v>216</v>
      </c>
      <c r="C180" s="13" t="s">
        <v>46</v>
      </c>
      <c r="D180" s="14" t="s">
        <v>47</v>
      </c>
      <c r="E180" s="13" t="s">
        <v>1007</v>
      </c>
      <c r="F180" s="4" t="s">
        <v>614</v>
      </c>
      <c r="G180" s="4" t="s">
        <v>700</v>
      </c>
      <c r="H180" s="15">
        <v>43109.541666666701</v>
      </c>
      <c r="I180" s="15">
        <v>43112.833333333299</v>
      </c>
      <c r="J180" s="131" t="s">
        <v>1770</v>
      </c>
      <c r="K180" s="45" t="s">
        <v>9</v>
      </c>
      <c r="L180" s="47" t="s">
        <v>7</v>
      </c>
      <c r="M180" s="47" t="s">
        <v>56</v>
      </c>
      <c r="N180" s="9" t="str">
        <f t="shared" si="30"/>
        <v>Minor</v>
      </c>
      <c r="O180" s="10" t="str">
        <f t="shared" si="31"/>
        <v>Successful</v>
      </c>
      <c r="P180" s="10" t="str">
        <f t="shared" si="32"/>
        <v>On Time</v>
      </c>
      <c r="Q180" s="9">
        <f t="shared" si="33"/>
        <v>1</v>
      </c>
      <c r="R180" s="9">
        <f t="shared" si="34"/>
        <v>1</v>
      </c>
      <c r="S180" s="9">
        <f t="shared" si="35"/>
        <v>0</v>
      </c>
      <c r="T180" s="9" t="str">
        <f t="shared" si="36"/>
        <v>January</v>
      </c>
      <c r="U180" s="40">
        <f t="shared" si="37"/>
        <v>0</v>
      </c>
      <c r="V180" s="40" t="str">
        <f t="shared" si="38"/>
        <v>Normal</v>
      </c>
      <c r="W180" s="40">
        <f t="shared" si="39"/>
        <v>0</v>
      </c>
      <c r="X180" s="40">
        <f t="shared" si="40"/>
        <v>0</v>
      </c>
      <c r="Y180" s="40">
        <f t="shared" si="41"/>
        <v>0</v>
      </c>
      <c r="Z180" s="40">
        <f t="shared" si="42"/>
        <v>0</v>
      </c>
      <c r="AA180" s="40">
        <f t="shared" si="43"/>
        <v>1</v>
      </c>
      <c r="AB180" s="40">
        <f t="shared" si="44"/>
        <v>0</v>
      </c>
      <c r="AC180" s="41" t="s">
        <v>238</v>
      </c>
      <c r="AD180" s="41" t="s">
        <v>280</v>
      </c>
      <c r="AE180" s="41" t="s">
        <v>351</v>
      </c>
      <c r="AF180" s="41" t="s">
        <v>216</v>
      </c>
      <c r="AG180" s="41" t="s">
        <v>56</v>
      </c>
      <c r="AH180" s="41" t="s">
        <v>56</v>
      </c>
      <c r="AI180" s="41" t="s">
        <v>56</v>
      </c>
      <c r="AJ180" s="41" t="s">
        <v>160</v>
      </c>
      <c r="AK180" s="41" t="s">
        <v>56</v>
      </c>
    </row>
    <row r="181" spans="1:37" s="41" customFormat="1" ht="15.75" hidden="1" thickBot="1" x14ac:dyDescent="0.3">
      <c r="A181" s="11" t="s">
        <v>697</v>
      </c>
      <c r="B181" s="12" t="s">
        <v>216</v>
      </c>
      <c r="C181" s="13" t="s">
        <v>46</v>
      </c>
      <c r="D181" s="14" t="s">
        <v>47</v>
      </c>
      <c r="E181" s="13" t="s">
        <v>1008</v>
      </c>
      <c r="F181" s="4" t="s">
        <v>614</v>
      </c>
      <c r="G181" s="4" t="s">
        <v>700</v>
      </c>
      <c r="H181" s="15">
        <v>43112.5</v>
      </c>
      <c r="I181" s="15">
        <v>43112.916666666701</v>
      </c>
      <c r="J181" s="131" t="s">
        <v>1771</v>
      </c>
      <c r="K181" s="45" t="s">
        <v>9</v>
      </c>
      <c r="L181" s="47" t="s">
        <v>7</v>
      </c>
      <c r="M181" s="47" t="s">
        <v>56</v>
      </c>
      <c r="N181" s="9" t="str">
        <f t="shared" si="30"/>
        <v>Minor</v>
      </c>
      <c r="O181" s="10" t="str">
        <f t="shared" si="31"/>
        <v>Successful</v>
      </c>
      <c r="P181" s="10" t="str">
        <f t="shared" si="32"/>
        <v>On Time</v>
      </c>
      <c r="Q181" s="9">
        <f t="shared" si="33"/>
        <v>1</v>
      </c>
      <c r="R181" s="9">
        <f t="shared" si="34"/>
        <v>1</v>
      </c>
      <c r="S181" s="9">
        <f t="shared" si="35"/>
        <v>0</v>
      </c>
      <c r="T181" s="9" t="str">
        <f t="shared" si="36"/>
        <v>January</v>
      </c>
      <c r="U181" s="40">
        <f t="shared" si="37"/>
        <v>0</v>
      </c>
      <c r="V181" s="40" t="str">
        <f t="shared" si="38"/>
        <v>Normal</v>
      </c>
      <c r="W181" s="40">
        <f t="shared" si="39"/>
        <v>0</v>
      </c>
      <c r="X181" s="40">
        <f t="shared" si="40"/>
        <v>0</v>
      </c>
      <c r="Y181" s="40">
        <f t="shared" si="41"/>
        <v>0</v>
      </c>
      <c r="Z181" s="40">
        <f t="shared" si="42"/>
        <v>0</v>
      </c>
      <c r="AA181" s="40">
        <f t="shared" si="43"/>
        <v>1</v>
      </c>
      <c r="AB181" s="40">
        <f t="shared" si="44"/>
        <v>0</v>
      </c>
      <c r="AC181" s="41" t="s">
        <v>238</v>
      </c>
      <c r="AD181" s="41" t="s">
        <v>554</v>
      </c>
      <c r="AE181" s="41" t="s">
        <v>351</v>
      </c>
      <c r="AF181" s="41" t="s">
        <v>216</v>
      </c>
      <c r="AG181" s="41" t="s">
        <v>56</v>
      </c>
      <c r="AH181" s="41" t="s">
        <v>56</v>
      </c>
      <c r="AI181" s="41" t="s">
        <v>56</v>
      </c>
      <c r="AJ181" s="41" t="s">
        <v>160</v>
      </c>
      <c r="AK181" s="41" t="s">
        <v>56</v>
      </c>
    </row>
    <row r="182" spans="1:37" s="41" customFormat="1" ht="15.75" hidden="1" thickBot="1" x14ac:dyDescent="0.3">
      <c r="A182" s="11" t="s">
        <v>697</v>
      </c>
      <c r="B182" s="12" t="s">
        <v>216</v>
      </c>
      <c r="C182" s="13" t="s">
        <v>46</v>
      </c>
      <c r="D182" s="14" t="s">
        <v>47</v>
      </c>
      <c r="E182" s="13" t="s">
        <v>1009</v>
      </c>
      <c r="F182" s="4" t="s">
        <v>614</v>
      </c>
      <c r="G182" s="4" t="s">
        <v>765</v>
      </c>
      <c r="H182" s="15">
        <v>43113.875</v>
      </c>
      <c r="I182" s="15">
        <v>43114.541666666701</v>
      </c>
      <c r="J182" s="131" t="s">
        <v>1772</v>
      </c>
      <c r="K182" s="45" t="s">
        <v>9</v>
      </c>
      <c r="L182" s="47" t="s">
        <v>7</v>
      </c>
      <c r="M182" s="47" t="s">
        <v>56</v>
      </c>
      <c r="N182" s="9" t="str">
        <f t="shared" si="30"/>
        <v>Minor</v>
      </c>
      <c r="O182" s="10" t="str">
        <f t="shared" si="31"/>
        <v>Successful</v>
      </c>
      <c r="P182" s="10" t="str">
        <f t="shared" si="32"/>
        <v>On Time</v>
      </c>
      <c r="Q182" s="9">
        <f t="shared" si="33"/>
        <v>1</v>
      </c>
      <c r="R182" s="9">
        <f t="shared" si="34"/>
        <v>1</v>
      </c>
      <c r="S182" s="9">
        <f t="shared" si="35"/>
        <v>0</v>
      </c>
      <c r="T182" s="9" t="str">
        <f t="shared" si="36"/>
        <v>January</v>
      </c>
      <c r="U182" s="40">
        <f t="shared" si="37"/>
        <v>0</v>
      </c>
      <c r="V182" s="40" t="str">
        <f t="shared" si="38"/>
        <v>Normal</v>
      </c>
      <c r="W182" s="40">
        <f t="shared" si="39"/>
        <v>0</v>
      </c>
      <c r="X182" s="40">
        <f t="shared" si="40"/>
        <v>0</v>
      </c>
      <c r="Y182" s="40">
        <f t="shared" si="41"/>
        <v>0</v>
      </c>
      <c r="Z182" s="40">
        <f t="shared" si="42"/>
        <v>0</v>
      </c>
      <c r="AA182" s="40">
        <f t="shared" si="43"/>
        <v>1</v>
      </c>
      <c r="AB182" s="40">
        <f t="shared" si="44"/>
        <v>0</v>
      </c>
      <c r="AC182" s="41" t="s">
        <v>238</v>
      </c>
      <c r="AD182" s="41" t="s">
        <v>554</v>
      </c>
      <c r="AE182" s="41" t="s">
        <v>351</v>
      </c>
      <c r="AF182" s="41" t="s">
        <v>216</v>
      </c>
      <c r="AG182" s="41" t="s">
        <v>56</v>
      </c>
      <c r="AH182" s="41" t="s">
        <v>56</v>
      </c>
      <c r="AI182" s="41" t="s">
        <v>56</v>
      </c>
      <c r="AJ182" s="41" t="s">
        <v>160</v>
      </c>
      <c r="AK182" s="41" t="s">
        <v>56</v>
      </c>
    </row>
    <row r="183" spans="1:37" s="41" customFormat="1" ht="15.75" hidden="1" thickBot="1" x14ac:dyDescent="0.3">
      <c r="A183" s="11" t="s">
        <v>697</v>
      </c>
      <c r="B183" s="12" t="s">
        <v>216</v>
      </c>
      <c r="C183" s="13" t="s">
        <v>46</v>
      </c>
      <c r="D183" s="14" t="s">
        <v>47</v>
      </c>
      <c r="E183" s="13" t="s">
        <v>1010</v>
      </c>
      <c r="F183" s="4" t="s">
        <v>614</v>
      </c>
      <c r="G183" s="4" t="s">
        <v>700</v>
      </c>
      <c r="H183" s="15">
        <v>43112.583333333299</v>
      </c>
      <c r="I183" s="15">
        <v>43113.5</v>
      </c>
      <c r="J183" s="131" t="s">
        <v>1773</v>
      </c>
      <c r="K183" s="45" t="s">
        <v>9</v>
      </c>
      <c r="L183" s="47" t="s">
        <v>7</v>
      </c>
      <c r="M183" s="47" t="s">
        <v>56</v>
      </c>
      <c r="N183" s="9" t="str">
        <f t="shared" si="30"/>
        <v>Minor</v>
      </c>
      <c r="O183" s="10" t="str">
        <f t="shared" si="31"/>
        <v>Successful</v>
      </c>
      <c r="P183" s="10" t="str">
        <f t="shared" si="32"/>
        <v>On Time</v>
      </c>
      <c r="Q183" s="9">
        <f t="shared" si="33"/>
        <v>1</v>
      </c>
      <c r="R183" s="9">
        <f t="shared" si="34"/>
        <v>1</v>
      </c>
      <c r="S183" s="9">
        <f t="shared" si="35"/>
        <v>0</v>
      </c>
      <c r="T183" s="9" t="str">
        <f t="shared" si="36"/>
        <v>January</v>
      </c>
      <c r="U183" s="40">
        <f t="shared" si="37"/>
        <v>0</v>
      </c>
      <c r="V183" s="40" t="str">
        <f t="shared" si="38"/>
        <v>Normal</v>
      </c>
      <c r="W183" s="40">
        <f t="shared" si="39"/>
        <v>0</v>
      </c>
      <c r="X183" s="40">
        <f t="shared" si="40"/>
        <v>0</v>
      </c>
      <c r="Y183" s="40">
        <f t="shared" si="41"/>
        <v>0</v>
      </c>
      <c r="Z183" s="40">
        <f t="shared" si="42"/>
        <v>0</v>
      </c>
      <c r="AA183" s="40">
        <f t="shared" si="43"/>
        <v>1</v>
      </c>
      <c r="AB183" s="40">
        <f t="shared" si="44"/>
        <v>0</v>
      </c>
      <c r="AC183" s="41" t="s">
        <v>238</v>
      </c>
      <c r="AD183" s="41" t="s">
        <v>554</v>
      </c>
      <c r="AE183" s="41" t="s">
        <v>351</v>
      </c>
      <c r="AF183" s="41" t="s">
        <v>216</v>
      </c>
      <c r="AG183" s="41" t="s">
        <v>56</v>
      </c>
      <c r="AH183" s="41" t="s">
        <v>56</v>
      </c>
      <c r="AI183" s="41" t="s">
        <v>56</v>
      </c>
      <c r="AJ183" s="41" t="s">
        <v>160</v>
      </c>
      <c r="AK183" s="41" t="s">
        <v>56</v>
      </c>
    </row>
    <row r="184" spans="1:37" s="41" customFormat="1" ht="15.75" hidden="1" thickBot="1" x14ac:dyDescent="0.3">
      <c r="A184" s="11" t="s">
        <v>697</v>
      </c>
      <c r="B184" s="12" t="s">
        <v>216</v>
      </c>
      <c r="C184" s="13" t="s">
        <v>46</v>
      </c>
      <c r="D184" s="14" t="s">
        <v>47</v>
      </c>
      <c r="E184" s="13" t="s">
        <v>1011</v>
      </c>
      <c r="F184" s="4" t="s">
        <v>614</v>
      </c>
      <c r="G184" s="4" t="s">
        <v>700</v>
      </c>
      <c r="H184" s="15">
        <v>43112.916666666701</v>
      </c>
      <c r="I184" s="15">
        <v>43114.5</v>
      </c>
      <c r="J184" s="131" t="s">
        <v>1774</v>
      </c>
      <c r="K184" s="45" t="s">
        <v>9</v>
      </c>
      <c r="L184" s="47" t="s">
        <v>7</v>
      </c>
      <c r="M184" s="47" t="s">
        <v>56</v>
      </c>
      <c r="N184" s="9" t="str">
        <f t="shared" si="30"/>
        <v>Minor</v>
      </c>
      <c r="O184" s="10" t="str">
        <f t="shared" si="31"/>
        <v>Successful</v>
      </c>
      <c r="P184" s="10" t="str">
        <f t="shared" si="32"/>
        <v>On Time</v>
      </c>
      <c r="Q184" s="9">
        <f t="shared" si="33"/>
        <v>1</v>
      </c>
      <c r="R184" s="9">
        <f t="shared" si="34"/>
        <v>1</v>
      </c>
      <c r="S184" s="9">
        <f t="shared" si="35"/>
        <v>0</v>
      </c>
      <c r="T184" s="9" t="str">
        <f t="shared" si="36"/>
        <v>January</v>
      </c>
      <c r="U184" s="40">
        <f t="shared" si="37"/>
        <v>0</v>
      </c>
      <c r="V184" s="40" t="str">
        <f t="shared" si="38"/>
        <v>Normal</v>
      </c>
      <c r="W184" s="40">
        <f t="shared" si="39"/>
        <v>0</v>
      </c>
      <c r="X184" s="40">
        <f t="shared" si="40"/>
        <v>0</v>
      </c>
      <c r="Y184" s="40">
        <f t="shared" si="41"/>
        <v>0</v>
      </c>
      <c r="Z184" s="40">
        <f t="shared" si="42"/>
        <v>0</v>
      </c>
      <c r="AA184" s="40">
        <f t="shared" si="43"/>
        <v>1</v>
      </c>
      <c r="AB184" s="40">
        <f t="shared" si="44"/>
        <v>0</v>
      </c>
      <c r="AC184" s="41" t="s">
        <v>238</v>
      </c>
      <c r="AD184" s="41" t="s">
        <v>554</v>
      </c>
      <c r="AE184" s="41" t="s">
        <v>351</v>
      </c>
      <c r="AF184" s="41" t="s">
        <v>216</v>
      </c>
      <c r="AG184" s="41" t="s">
        <v>56</v>
      </c>
      <c r="AH184" s="41" t="s">
        <v>56</v>
      </c>
      <c r="AI184" s="41" t="s">
        <v>56</v>
      </c>
      <c r="AJ184" s="41" t="s">
        <v>160</v>
      </c>
      <c r="AK184" s="41" t="s">
        <v>56</v>
      </c>
    </row>
    <row r="185" spans="1:37" s="41" customFormat="1" ht="15.75" hidden="1" thickBot="1" x14ac:dyDescent="0.3">
      <c r="A185" s="11" t="s">
        <v>697</v>
      </c>
      <c r="B185" s="12" t="s">
        <v>216</v>
      </c>
      <c r="C185" s="13" t="s">
        <v>46</v>
      </c>
      <c r="D185" s="14" t="s">
        <v>47</v>
      </c>
      <c r="E185" s="13" t="s">
        <v>1012</v>
      </c>
      <c r="F185" s="4" t="s">
        <v>614</v>
      </c>
      <c r="G185" s="4" t="s">
        <v>765</v>
      </c>
      <c r="H185" s="15">
        <v>43113.5</v>
      </c>
      <c r="I185" s="15">
        <v>43113.958333333299</v>
      </c>
      <c r="J185" s="131" t="s">
        <v>1775</v>
      </c>
      <c r="K185" s="45" t="s">
        <v>9</v>
      </c>
      <c r="L185" s="47" t="s">
        <v>7</v>
      </c>
      <c r="M185" s="47" t="s">
        <v>56</v>
      </c>
      <c r="N185" s="9" t="str">
        <f t="shared" si="30"/>
        <v>Minor</v>
      </c>
      <c r="O185" s="10" t="str">
        <f t="shared" si="31"/>
        <v>Successful</v>
      </c>
      <c r="P185" s="10" t="str">
        <f t="shared" si="32"/>
        <v>On Time</v>
      </c>
      <c r="Q185" s="9">
        <f t="shared" si="33"/>
        <v>1</v>
      </c>
      <c r="R185" s="9">
        <f t="shared" si="34"/>
        <v>1</v>
      </c>
      <c r="S185" s="9">
        <f t="shared" si="35"/>
        <v>0</v>
      </c>
      <c r="T185" s="9" t="str">
        <f t="shared" si="36"/>
        <v>January</v>
      </c>
      <c r="U185" s="40">
        <f t="shared" si="37"/>
        <v>0</v>
      </c>
      <c r="V185" s="40" t="str">
        <f t="shared" si="38"/>
        <v>Normal</v>
      </c>
      <c r="W185" s="40">
        <f t="shared" si="39"/>
        <v>0</v>
      </c>
      <c r="X185" s="40">
        <f t="shared" si="40"/>
        <v>0</v>
      </c>
      <c r="Y185" s="40">
        <f t="shared" si="41"/>
        <v>0</v>
      </c>
      <c r="Z185" s="40">
        <f t="shared" si="42"/>
        <v>0</v>
      </c>
      <c r="AA185" s="40">
        <f t="shared" si="43"/>
        <v>1</v>
      </c>
      <c r="AB185" s="40">
        <f t="shared" si="44"/>
        <v>0</v>
      </c>
      <c r="AC185" s="41" t="s">
        <v>238</v>
      </c>
      <c r="AD185" s="41" t="s">
        <v>554</v>
      </c>
      <c r="AE185" s="41" t="s">
        <v>351</v>
      </c>
      <c r="AF185" s="41" t="s">
        <v>216</v>
      </c>
      <c r="AG185" s="41" t="s">
        <v>56</v>
      </c>
      <c r="AH185" s="41" t="s">
        <v>56</v>
      </c>
      <c r="AI185" s="41" t="s">
        <v>56</v>
      </c>
      <c r="AJ185" s="41" t="s">
        <v>160</v>
      </c>
      <c r="AK185" s="41" t="s">
        <v>56</v>
      </c>
    </row>
    <row r="186" spans="1:37" s="41" customFormat="1" ht="15.75" hidden="1" thickBot="1" x14ac:dyDescent="0.3">
      <c r="A186" s="11" t="s">
        <v>697</v>
      </c>
      <c r="B186" s="12" t="s">
        <v>216</v>
      </c>
      <c r="C186" s="13" t="s">
        <v>46</v>
      </c>
      <c r="D186" s="14" t="s">
        <v>47</v>
      </c>
      <c r="E186" s="13" t="s">
        <v>1013</v>
      </c>
      <c r="F186" s="4" t="s">
        <v>614</v>
      </c>
      <c r="G186" s="4" t="s">
        <v>765</v>
      </c>
      <c r="H186" s="15">
        <v>43112.541666666701</v>
      </c>
      <c r="I186" s="15">
        <v>43113.166666666701</v>
      </c>
      <c r="J186" s="131" t="s">
        <v>1776</v>
      </c>
      <c r="K186" s="45" t="s">
        <v>9</v>
      </c>
      <c r="L186" s="47" t="s">
        <v>7</v>
      </c>
      <c r="M186" s="47" t="s">
        <v>56</v>
      </c>
      <c r="N186" s="9" t="str">
        <f t="shared" si="30"/>
        <v>Minor</v>
      </c>
      <c r="O186" s="10" t="str">
        <f t="shared" si="31"/>
        <v>Successful</v>
      </c>
      <c r="P186" s="10" t="str">
        <f t="shared" si="32"/>
        <v>On Time</v>
      </c>
      <c r="Q186" s="9">
        <f t="shared" si="33"/>
        <v>1</v>
      </c>
      <c r="R186" s="9">
        <f t="shared" si="34"/>
        <v>1</v>
      </c>
      <c r="S186" s="9">
        <f t="shared" si="35"/>
        <v>0</v>
      </c>
      <c r="T186" s="9" t="str">
        <f t="shared" si="36"/>
        <v>January</v>
      </c>
      <c r="U186" s="40">
        <f t="shared" si="37"/>
        <v>0</v>
      </c>
      <c r="V186" s="40" t="str">
        <f t="shared" si="38"/>
        <v>Normal</v>
      </c>
      <c r="W186" s="40">
        <f t="shared" si="39"/>
        <v>0</v>
      </c>
      <c r="X186" s="40">
        <f t="shared" si="40"/>
        <v>0</v>
      </c>
      <c r="Y186" s="40">
        <f t="shared" si="41"/>
        <v>0</v>
      </c>
      <c r="Z186" s="40">
        <f t="shared" si="42"/>
        <v>0</v>
      </c>
      <c r="AA186" s="40">
        <f t="shared" si="43"/>
        <v>1</v>
      </c>
      <c r="AB186" s="40">
        <f t="shared" si="44"/>
        <v>0</v>
      </c>
      <c r="AC186" s="41" t="s">
        <v>238</v>
      </c>
      <c r="AD186" s="41" t="s">
        <v>554</v>
      </c>
      <c r="AE186" s="41" t="s">
        <v>351</v>
      </c>
      <c r="AF186" s="41" t="s">
        <v>216</v>
      </c>
      <c r="AG186" s="41" t="s">
        <v>56</v>
      </c>
      <c r="AH186" s="41" t="s">
        <v>56</v>
      </c>
      <c r="AI186" s="41" t="s">
        <v>56</v>
      </c>
      <c r="AJ186" s="41" t="s">
        <v>160</v>
      </c>
      <c r="AK186" s="41" t="s">
        <v>56</v>
      </c>
    </row>
    <row r="187" spans="1:37" s="41" customFormat="1" ht="15.75" hidden="1" thickBot="1" x14ac:dyDescent="0.3">
      <c r="A187" s="11" t="s">
        <v>697</v>
      </c>
      <c r="B187" s="12" t="s">
        <v>216</v>
      </c>
      <c r="C187" s="13" t="s">
        <v>46</v>
      </c>
      <c r="D187" s="14" t="s">
        <v>47</v>
      </c>
      <c r="E187" s="13" t="s">
        <v>1014</v>
      </c>
      <c r="F187" s="4" t="s">
        <v>152</v>
      </c>
      <c r="G187" s="4" t="s">
        <v>804</v>
      </c>
      <c r="H187" s="15">
        <v>43112.541666666701</v>
      </c>
      <c r="I187" s="15">
        <v>43112.708333333299</v>
      </c>
      <c r="J187" s="131" t="s">
        <v>1777</v>
      </c>
      <c r="K187" s="45" t="s">
        <v>9</v>
      </c>
      <c r="L187" s="47" t="s">
        <v>7</v>
      </c>
      <c r="M187" s="47" t="s">
        <v>56</v>
      </c>
      <c r="N187" s="9" t="str">
        <f t="shared" si="30"/>
        <v>Minor</v>
      </c>
      <c r="O187" s="10" t="str">
        <f t="shared" si="31"/>
        <v>Successful</v>
      </c>
      <c r="P187" s="10" t="str">
        <f t="shared" si="32"/>
        <v>On Time</v>
      </c>
      <c r="Q187" s="9">
        <f t="shared" si="33"/>
        <v>1</v>
      </c>
      <c r="R187" s="9">
        <f t="shared" si="34"/>
        <v>1</v>
      </c>
      <c r="S187" s="9">
        <f t="shared" si="35"/>
        <v>0</v>
      </c>
      <c r="T187" s="9" t="str">
        <f t="shared" si="36"/>
        <v>January</v>
      </c>
      <c r="U187" s="40">
        <f t="shared" si="37"/>
        <v>0</v>
      </c>
      <c r="V187" s="40" t="str">
        <f t="shared" si="38"/>
        <v>Normal</v>
      </c>
      <c r="W187" s="40">
        <f t="shared" si="39"/>
        <v>0</v>
      </c>
      <c r="X187" s="40">
        <f t="shared" si="40"/>
        <v>0</v>
      </c>
      <c r="Y187" s="40">
        <f t="shared" si="41"/>
        <v>0</v>
      </c>
      <c r="Z187" s="40">
        <f t="shared" si="42"/>
        <v>0</v>
      </c>
      <c r="AA187" s="40">
        <f t="shared" si="43"/>
        <v>1</v>
      </c>
      <c r="AB187" s="40">
        <f t="shared" si="44"/>
        <v>0</v>
      </c>
      <c r="AC187" s="41" t="s">
        <v>238</v>
      </c>
      <c r="AD187" s="41" t="s">
        <v>296</v>
      </c>
      <c r="AE187" s="41" t="s">
        <v>121</v>
      </c>
      <c r="AF187" s="41" t="s">
        <v>322</v>
      </c>
      <c r="AG187" s="41" t="s">
        <v>56</v>
      </c>
      <c r="AH187" s="41" t="s">
        <v>56</v>
      </c>
      <c r="AI187" s="41" t="s">
        <v>56</v>
      </c>
      <c r="AJ187" s="41" t="s">
        <v>160</v>
      </c>
      <c r="AK187" s="41" t="s">
        <v>56</v>
      </c>
    </row>
    <row r="188" spans="1:37" s="41" customFormat="1" ht="15.75" hidden="1" thickBot="1" x14ac:dyDescent="0.3">
      <c r="A188" s="11" t="s">
        <v>697</v>
      </c>
      <c r="B188" s="12" t="s">
        <v>216</v>
      </c>
      <c r="C188" s="13" t="s">
        <v>46</v>
      </c>
      <c r="D188" s="14" t="s">
        <v>47</v>
      </c>
      <c r="E188" s="13" t="s">
        <v>1015</v>
      </c>
      <c r="F188" s="4" t="s">
        <v>152</v>
      </c>
      <c r="G188" s="4" t="s">
        <v>725</v>
      </c>
      <c r="H188" s="15">
        <v>43113.875</v>
      </c>
      <c r="I188" s="15">
        <v>43113.958333333299</v>
      </c>
      <c r="J188" s="131" t="s">
        <v>1778</v>
      </c>
      <c r="K188" s="45" t="s">
        <v>9</v>
      </c>
      <c r="L188" s="47" t="s">
        <v>7</v>
      </c>
      <c r="M188" s="47" t="s">
        <v>56</v>
      </c>
      <c r="N188" s="9" t="str">
        <f t="shared" si="30"/>
        <v>Minor</v>
      </c>
      <c r="O188" s="10" t="str">
        <f t="shared" si="31"/>
        <v>Successful</v>
      </c>
      <c r="P188" s="10" t="str">
        <f t="shared" si="32"/>
        <v>On Time</v>
      </c>
      <c r="Q188" s="9">
        <f t="shared" si="33"/>
        <v>1</v>
      </c>
      <c r="R188" s="9">
        <f t="shared" si="34"/>
        <v>1</v>
      </c>
      <c r="S188" s="9">
        <f t="shared" si="35"/>
        <v>0</v>
      </c>
      <c r="T188" s="9" t="str">
        <f t="shared" si="36"/>
        <v>January</v>
      </c>
      <c r="U188" s="40">
        <f t="shared" si="37"/>
        <v>0</v>
      </c>
      <c r="V188" s="40" t="str">
        <f t="shared" si="38"/>
        <v>Normal</v>
      </c>
      <c r="W188" s="40">
        <f t="shared" si="39"/>
        <v>0</v>
      </c>
      <c r="X188" s="40">
        <f t="shared" si="40"/>
        <v>0</v>
      </c>
      <c r="Y188" s="40">
        <f t="shared" si="41"/>
        <v>0</v>
      </c>
      <c r="Z188" s="40">
        <f t="shared" si="42"/>
        <v>0</v>
      </c>
      <c r="AA188" s="40">
        <f t="shared" si="43"/>
        <v>1</v>
      </c>
      <c r="AB188" s="40">
        <f t="shared" si="44"/>
        <v>0</v>
      </c>
      <c r="AC188" s="41" t="s">
        <v>238</v>
      </c>
      <c r="AD188" s="41" t="s">
        <v>296</v>
      </c>
      <c r="AE188" s="41" t="s">
        <v>121</v>
      </c>
      <c r="AF188" s="41" t="s">
        <v>322</v>
      </c>
      <c r="AG188" s="41" t="s">
        <v>56</v>
      </c>
      <c r="AH188" s="41" t="s">
        <v>56</v>
      </c>
      <c r="AI188" s="41" t="s">
        <v>56</v>
      </c>
      <c r="AJ188" s="41" t="s">
        <v>160</v>
      </c>
      <c r="AK188" s="41" t="s">
        <v>56</v>
      </c>
    </row>
    <row r="189" spans="1:37" s="41" customFormat="1" ht="15.75" hidden="1" thickBot="1" x14ac:dyDescent="0.3">
      <c r="A189" s="11" t="s">
        <v>697</v>
      </c>
      <c r="B189" s="12" t="s">
        <v>216</v>
      </c>
      <c r="C189" s="13" t="s">
        <v>46</v>
      </c>
      <c r="D189" s="14" t="s">
        <v>47</v>
      </c>
      <c r="E189" s="13" t="s">
        <v>1016</v>
      </c>
      <c r="F189" s="4" t="s">
        <v>152</v>
      </c>
      <c r="G189" s="4" t="s">
        <v>804</v>
      </c>
      <c r="H189" s="15">
        <v>43113.541666666701</v>
      </c>
      <c r="I189" s="15">
        <v>43113.708333333299</v>
      </c>
      <c r="J189" s="131" t="s">
        <v>1779</v>
      </c>
      <c r="K189" s="45" t="s">
        <v>9</v>
      </c>
      <c r="L189" s="47" t="s">
        <v>7</v>
      </c>
      <c r="M189" s="47" t="s">
        <v>56</v>
      </c>
      <c r="N189" s="9" t="str">
        <f t="shared" si="30"/>
        <v>Minor</v>
      </c>
      <c r="O189" s="10" t="str">
        <f t="shared" si="31"/>
        <v>Successful</v>
      </c>
      <c r="P189" s="10" t="str">
        <f t="shared" si="32"/>
        <v>On Time</v>
      </c>
      <c r="Q189" s="9">
        <f t="shared" si="33"/>
        <v>1</v>
      </c>
      <c r="R189" s="9">
        <f t="shared" si="34"/>
        <v>1</v>
      </c>
      <c r="S189" s="9">
        <f t="shared" si="35"/>
        <v>0</v>
      </c>
      <c r="T189" s="9" t="str">
        <f t="shared" si="36"/>
        <v>January</v>
      </c>
      <c r="U189" s="40">
        <f t="shared" si="37"/>
        <v>0</v>
      </c>
      <c r="V189" s="40" t="str">
        <f t="shared" si="38"/>
        <v>Normal</v>
      </c>
      <c r="W189" s="40">
        <f t="shared" si="39"/>
        <v>0</v>
      </c>
      <c r="X189" s="40">
        <f t="shared" si="40"/>
        <v>0</v>
      </c>
      <c r="Y189" s="40">
        <f t="shared" si="41"/>
        <v>0</v>
      </c>
      <c r="Z189" s="40">
        <f t="shared" si="42"/>
        <v>0</v>
      </c>
      <c r="AA189" s="40">
        <f t="shared" si="43"/>
        <v>1</v>
      </c>
      <c r="AB189" s="40">
        <f t="shared" si="44"/>
        <v>0</v>
      </c>
      <c r="AC189" s="41" t="s">
        <v>238</v>
      </c>
      <c r="AD189" s="41" t="s">
        <v>296</v>
      </c>
      <c r="AE189" s="41" t="s">
        <v>121</v>
      </c>
      <c r="AF189" s="41" t="s">
        <v>322</v>
      </c>
      <c r="AG189" s="41" t="s">
        <v>56</v>
      </c>
      <c r="AH189" s="41" t="s">
        <v>56</v>
      </c>
      <c r="AI189" s="41" t="s">
        <v>56</v>
      </c>
      <c r="AJ189" s="41" t="s">
        <v>160</v>
      </c>
      <c r="AK189" s="41" t="s">
        <v>56</v>
      </c>
    </row>
    <row r="190" spans="1:37" s="41" customFormat="1" ht="15.75" hidden="1" thickBot="1" x14ac:dyDescent="0.3">
      <c r="A190" s="11" t="s">
        <v>45</v>
      </c>
      <c r="B190" s="12" t="s">
        <v>216</v>
      </c>
      <c r="C190" s="13" t="s">
        <v>52</v>
      </c>
      <c r="D190" s="14" t="s">
        <v>47</v>
      </c>
      <c r="E190" s="13" t="s">
        <v>1017</v>
      </c>
      <c r="F190" s="4" t="s">
        <v>326</v>
      </c>
      <c r="G190" s="4" t="s">
        <v>352</v>
      </c>
      <c r="H190" s="15">
        <v>43109.666666666664</v>
      </c>
      <c r="I190" s="15">
        <v>43112.75</v>
      </c>
      <c r="J190" s="131" t="s">
        <v>1780</v>
      </c>
      <c r="K190" s="45" t="s">
        <v>9</v>
      </c>
      <c r="L190" s="47" t="s">
        <v>7</v>
      </c>
      <c r="M190" s="47" t="s">
        <v>56</v>
      </c>
      <c r="N190" s="9" t="str">
        <f t="shared" si="30"/>
        <v>Standard</v>
      </c>
      <c r="O190" s="10" t="str">
        <f t="shared" si="31"/>
        <v>Successful</v>
      </c>
      <c r="P190" s="10" t="str">
        <f t="shared" si="32"/>
        <v>On Time</v>
      </c>
      <c r="Q190" s="9">
        <f t="shared" si="33"/>
        <v>1</v>
      </c>
      <c r="R190" s="9">
        <f t="shared" si="34"/>
        <v>1</v>
      </c>
      <c r="S190" s="9">
        <f t="shared" si="35"/>
        <v>0</v>
      </c>
      <c r="T190" s="9" t="str">
        <f t="shared" si="36"/>
        <v>January</v>
      </c>
      <c r="U190" s="40">
        <f t="shared" si="37"/>
        <v>0</v>
      </c>
      <c r="V190" s="40" t="str">
        <f t="shared" si="38"/>
        <v>Normal</v>
      </c>
      <c r="W190" s="40">
        <f t="shared" si="39"/>
        <v>0</v>
      </c>
      <c r="X190" s="40">
        <f t="shared" si="40"/>
        <v>0</v>
      </c>
      <c r="Y190" s="40">
        <f t="shared" si="41"/>
        <v>0</v>
      </c>
      <c r="Z190" s="40">
        <f t="shared" si="42"/>
        <v>0</v>
      </c>
      <c r="AA190" s="40">
        <f t="shared" si="43"/>
        <v>1</v>
      </c>
      <c r="AB190" s="40">
        <f t="shared" si="44"/>
        <v>0</v>
      </c>
      <c r="AC190" s="41" t="s">
        <v>823</v>
      </c>
      <c r="AD190" s="41" t="s">
        <v>465</v>
      </c>
      <c r="AE190" s="41" t="s">
        <v>258</v>
      </c>
      <c r="AF190" s="41" t="s">
        <v>216</v>
      </c>
      <c r="AG190" s="41" t="s">
        <v>56</v>
      </c>
      <c r="AH190" s="41" t="s">
        <v>56</v>
      </c>
      <c r="AI190" s="41" t="s">
        <v>56</v>
      </c>
      <c r="AJ190" s="41" t="s">
        <v>160</v>
      </c>
      <c r="AK190" s="41" t="s">
        <v>56</v>
      </c>
    </row>
    <row r="191" spans="1:37" s="41" customFormat="1" ht="15.75" hidden="1" thickBot="1" x14ac:dyDescent="0.3">
      <c r="A191" s="11" t="s">
        <v>45</v>
      </c>
      <c r="B191" s="12" t="s">
        <v>216</v>
      </c>
      <c r="C191" s="13" t="s">
        <v>52</v>
      </c>
      <c r="D191" s="14" t="s">
        <v>47</v>
      </c>
      <c r="E191" s="13" t="s">
        <v>1018</v>
      </c>
      <c r="F191" s="4" t="s">
        <v>158</v>
      </c>
      <c r="G191" s="4" t="s">
        <v>263</v>
      </c>
      <c r="H191" s="15">
        <v>43112.958333333336</v>
      </c>
      <c r="I191" s="15">
        <v>43113.083333333336</v>
      </c>
      <c r="J191" s="131" t="s">
        <v>631</v>
      </c>
      <c r="K191" s="45" t="s">
        <v>9</v>
      </c>
      <c r="L191" s="47" t="s">
        <v>7</v>
      </c>
      <c r="M191" s="47" t="s">
        <v>56</v>
      </c>
      <c r="N191" s="9" t="str">
        <f t="shared" si="30"/>
        <v>Standard</v>
      </c>
      <c r="O191" s="10" t="str">
        <f t="shared" si="31"/>
        <v>Successful</v>
      </c>
      <c r="P191" s="10" t="str">
        <f t="shared" si="32"/>
        <v>On Time</v>
      </c>
      <c r="Q191" s="9">
        <f t="shared" si="33"/>
        <v>1</v>
      </c>
      <c r="R191" s="9">
        <f t="shared" si="34"/>
        <v>1</v>
      </c>
      <c r="S191" s="9">
        <f t="shared" si="35"/>
        <v>0</v>
      </c>
      <c r="T191" s="9" t="str">
        <f t="shared" si="36"/>
        <v>January</v>
      </c>
      <c r="U191" s="40">
        <f t="shared" si="37"/>
        <v>0</v>
      </c>
      <c r="V191" s="40" t="str">
        <f t="shared" si="38"/>
        <v>Normal</v>
      </c>
      <c r="W191" s="40">
        <f t="shared" si="39"/>
        <v>0</v>
      </c>
      <c r="X191" s="40">
        <f t="shared" si="40"/>
        <v>0</v>
      </c>
      <c r="Y191" s="40">
        <f t="shared" si="41"/>
        <v>0</v>
      </c>
      <c r="Z191" s="40">
        <f t="shared" si="42"/>
        <v>0</v>
      </c>
      <c r="AA191" s="40">
        <f t="shared" si="43"/>
        <v>1</v>
      </c>
      <c r="AB191" s="40">
        <f t="shared" si="44"/>
        <v>0</v>
      </c>
      <c r="AC191" s="41" t="s">
        <v>823</v>
      </c>
      <c r="AD191" s="41" t="s">
        <v>297</v>
      </c>
      <c r="AE191" s="41" t="s">
        <v>121</v>
      </c>
      <c r="AF191" s="41" t="s">
        <v>322</v>
      </c>
      <c r="AG191" s="41" t="s">
        <v>56</v>
      </c>
      <c r="AH191" s="41" t="s">
        <v>56</v>
      </c>
      <c r="AI191" s="41" t="s">
        <v>56</v>
      </c>
      <c r="AJ191" s="41" t="s">
        <v>160</v>
      </c>
      <c r="AK191" s="41" t="s">
        <v>56</v>
      </c>
    </row>
    <row r="192" spans="1:37" s="41" customFormat="1" ht="15.75" hidden="1" thickBot="1" x14ac:dyDescent="0.3">
      <c r="A192" s="11" t="s">
        <v>45</v>
      </c>
      <c r="B192" s="12" t="s">
        <v>216</v>
      </c>
      <c r="C192" s="13" t="s">
        <v>46</v>
      </c>
      <c r="D192" s="14" t="s">
        <v>47</v>
      </c>
      <c r="E192" s="13" t="s">
        <v>1019</v>
      </c>
      <c r="F192" s="4" t="s">
        <v>500</v>
      </c>
      <c r="G192" s="4" t="s">
        <v>251</v>
      </c>
      <c r="H192" s="15">
        <v>43112.458333333336</v>
      </c>
      <c r="I192" s="15">
        <v>43112.708333333336</v>
      </c>
      <c r="J192" s="131" t="s">
        <v>1781</v>
      </c>
      <c r="K192" s="45" t="s">
        <v>9</v>
      </c>
      <c r="L192" s="47" t="s">
        <v>7</v>
      </c>
      <c r="M192" s="47" t="s">
        <v>56</v>
      </c>
      <c r="N192" s="9" t="str">
        <f t="shared" si="30"/>
        <v>Minor</v>
      </c>
      <c r="O192" s="10" t="str">
        <f t="shared" si="31"/>
        <v>Successful</v>
      </c>
      <c r="P192" s="10" t="str">
        <f t="shared" si="32"/>
        <v>On Time</v>
      </c>
      <c r="Q192" s="9">
        <f t="shared" si="33"/>
        <v>1</v>
      </c>
      <c r="R192" s="9">
        <f t="shared" si="34"/>
        <v>1</v>
      </c>
      <c r="S192" s="9">
        <f t="shared" si="35"/>
        <v>0</v>
      </c>
      <c r="T192" s="9" t="str">
        <f t="shared" si="36"/>
        <v>January</v>
      </c>
      <c r="U192" s="40">
        <f t="shared" si="37"/>
        <v>0</v>
      </c>
      <c r="V192" s="40" t="str">
        <f t="shared" si="38"/>
        <v>Normal</v>
      </c>
      <c r="W192" s="40">
        <f t="shared" si="39"/>
        <v>0</v>
      </c>
      <c r="X192" s="40">
        <f t="shared" si="40"/>
        <v>0</v>
      </c>
      <c r="Y192" s="40">
        <f t="shared" si="41"/>
        <v>0</v>
      </c>
      <c r="Z192" s="40">
        <f t="shared" si="42"/>
        <v>0</v>
      </c>
      <c r="AA192" s="40">
        <f t="shared" si="43"/>
        <v>1</v>
      </c>
      <c r="AB192" s="40">
        <f t="shared" si="44"/>
        <v>0</v>
      </c>
      <c r="AC192" s="41" t="s">
        <v>823</v>
      </c>
      <c r="AD192" s="41" t="s">
        <v>280</v>
      </c>
      <c r="AE192" s="41" t="s">
        <v>264</v>
      </c>
      <c r="AF192" s="41" t="s">
        <v>216</v>
      </c>
      <c r="AG192" s="41" t="s">
        <v>56</v>
      </c>
      <c r="AH192" s="41" t="s">
        <v>56</v>
      </c>
      <c r="AI192" s="41" t="s">
        <v>56</v>
      </c>
      <c r="AJ192" s="41" t="s">
        <v>160</v>
      </c>
      <c r="AK192" s="41" t="s">
        <v>56</v>
      </c>
    </row>
    <row r="193" spans="1:37" s="41" customFormat="1" ht="15.75" hidden="1" thickBot="1" x14ac:dyDescent="0.3">
      <c r="A193" s="11" t="s">
        <v>45</v>
      </c>
      <c r="B193" s="12" t="s">
        <v>216</v>
      </c>
      <c r="C193" s="13" t="s">
        <v>52</v>
      </c>
      <c r="D193" s="14" t="s">
        <v>47</v>
      </c>
      <c r="E193" s="13" t="s">
        <v>1020</v>
      </c>
      <c r="F193" s="4" t="s">
        <v>273</v>
      </c>
      <c r="G193" s="4" t="s">
        <v>655</v>
      </c>
      <c r="H193" s="15">
        <v>43112.958333333336</v>
      </c>
      <c r="I193" s="15">
        <v>43113.291666666664</v>
      </c>
      <c r="J193" s="131" t="s">
        <v>511</v>
      </c>
      <c r="K193" s="45" t="s">
        <v>9</v>
      </c>
      <c r="L193" s="47" t="s">
        <v>7</v>
      </c>
      <c r="M193" s="47" t="s">
        <v>56</v>
      </c>
      <c r="N193" s="9" t="str">
        <f t="shared" si="30"/>
        <v>Standard</v>
      </c>
      <c r="O193" s="10" t="str">
        <f t="shared" si="31"/>
        <v>Successful</v>
      </c>
      <c r="P193" s="10" t="str">
        <f t="shared" si="32"/>
        <v>On Time</v>
      </c>
      <c r="Q193" s="9">
        <f t="shared" si="33"/>
        <v>1</v>
      </c>
      <c r="R193" s="9">
        <f t="shared" si="34"/>
        <v>1</v>
      </c>
      <c r="S193" s="9">
        <f t="shared" si="35"/>
        <v>0</v>
      </c>
      <c r="T193" s="9" t="str">
        <f t="shared" si="36"/>
        <v>January</v>
      </c>
      <c r="U193" s="40">
        <f t="shared" si="37"/>
        <v>0</v>
      </c>
      <c r="V193" s="40" t="str">
        <f t="shared" si="38"/>
        <v>Normal</v>
      </c>
      <c r="W193" s="40">
        <f t="shared" si="39"/>
        <v>0</v>
      </c>
      <c r="X193" s="40">
        <f t="shared" si="40"/>
        <v>0</v>
      </c>
      <c r="Y193" s="40">
        <f t="shared" si="41"/>
        <v>0</v>
      </c>
      <c r="Z193" s="40">
        <f t="shared" si="42"/>
        <v>0</v>
      </c>
      <c r="AA193" s="40">
        <f t="shared" si="43"/>
        <v>1</v>
      </c>
      <c r="AB193" s="40">
        <f t="shared" si="44"/>
        <v>0</v>
      </c>
      <c r="AC193" s="41" t="s">
        <v>823</v>
      </c>
      <c r="AD193" s="41" t="s">
        <v>348</v>
      </c>
      <c r="AE193" s="41" t="s">
        <v>264</v>
      </c>
      <c r="AF193" s="41" t="s">
        <v>216</v>
      </c>
      <c r="AG193" s="41" t="s">
        <v>56</v>
      </c>
      <c r="AH193" s="41" t="s">
        <v>56</v>
      </c>
      <c r="AI193" s="41" t="s">
        <v>56</v>
      </c>
      <c r="AJ193" s="41" t="s">
        <v>160</v>
      </c>
      <c r="AK193" s="41" t="s">
        <v>56</v>
      </c>
    </row>
    <row r="194" spans="1:37" s="41" customFormat="1" ht="15.75" hidden="1" thickBot="1" x14ac:dyDescent="0.3">
      <c r="A194" s="11" t="s">
        <v>45</v>
      </c>
      <c r="B194" s="12" t="s">
        <v>216</v>
      </c>
      <c r="C194" s="13" t="s">
        <v>52</v>
      </c>
      <c r="D194" s="14" t="s">
        <v>47</v>
      </c>
      <c r="E194" s="13" t="s">
        <v>1021</v>
      </c>
      <c r="F194" s="4" t="s">
        <v>158</v>
      </c>
      <c r="G194" s="4" t="s">
        <v>757</v>
      </c>
      <c r="H194" s="15">
        <v>43113.916666666664</v>
      </c>
      <c r="I194" s="15">
        <v>43114.916666666664</v>
      </c>
      <c r="J194" s="131" t="s">
        <v>1782</v>
      </c>
      <c r="K194" s="45" t="s">
        <v>9</v>
      </c>
      <c r="L194" s="47" t="s">
        <v>7</v>
      </c>
      <c r="M194" s="47" t="s">
        <v>56</v>
      </c>
      <c r="N194" s="9" t="str">
        <f t="shared" ref="N194:N257" si="45">VLOOKUP(C194,CBI,2,FALSE)</f>
        <v>Standard</v>
      </c>
      <c r="O194" s="10" t="str">
        <f t="shared" ref="O194:O257" si="46">VLOOKUP(K194,Exitoso,2,FALSE)</f>
        <v>Successful</v>
      </c>
      <c r="P194" s="10" t="str">
        <f t="shared" ref="P194:P257" si="47">VLOOKUP(L194,EnTiempo,2,FALSE)</f>
        <v>On Time</v>
      </c>
      <c r="Q194" s="9">
        <f t="shared" ref="Q194:Q257" si="48">IF(OR(K194="Successful",K194="Exitoso"),1,IF(OR(K194="Not Successful",K194="No exitoso",K194="Fallido"),0," "))</f>
        <v>1</v>
      </c>
      <c r="R194" s="9">
        <f t="shared" ref="R194:R257" si="49">IF(OR(L194="On Time",L194="En tiempo"),1,IF(OR(L194="Out of Time",L194="Fuera de Tiempo"),0," "))</f>
        <v>1</v>
      </c>
      <c r="S194" s="9">
        <f t="shared" ref="S194:S257" si="50">IF(M194="NO",0,1)</f>
        <v>0</v>
      </c>
      <c r="T194" s="9" t="str">
        <f t="shared" ref="T194:T257" si="51">VLOOKUP(MONTH(I194),Meses,2,FALSE)</f>
        <v>January</v>
      </c>
      <c r="U194" s="40">
        <f t="shared" ref="U194:U257" si="52">IF(ISERROR(FIND("SLT",J194,1)),0,1)</f>
        <v>0</v>
      </c>
      <c r="V194" s="40" t="str">
        <f t="shared" ref="V194:V257" si="53">IF(D194="emergency","Emergency",IF(ISERROR(FIND("SLT",J194,1)),"Normal","SLT"))</f>
        <v>Normal</v>
      </c>
      <c r="W194" s="40">
        <f t="shared" ref="W194:W257" si="54">IF(V194="Emergency",1,0)</f>
        <v>0</v>
      </c>
      <c r="X194" s="40">
        <f t="shared" ref="X194:X257" si="55">IF(AG194="Si",1,0)</f>
        <v>0</v>
      </c>
      <c r="Y194" s="40">
        <f t="shared" ref="Y194:Y257" si="56">IF(AH194="Si",1,0)</f>
        <v>0</v>
      </c>
      <c r="Z194" s="40">
        <f t="shared" ref="Z194:Z257" si="57">IF(AI194="Si",1,0)</f>
        <v>0</v>
      </c>
      <c r="AA194" s="40">
        <f t="shared" ref="AA194:AA257" si="58">IF(AJ194="Si",1,0)</f>
        <v>1</v>
      </c>
      <c r="AB194" s="40">
        <f t="shared" ref="AB194:AB257" si="59">IF(AK194="Si",1,0)</f>
        <v>0</v>
      </c>
      <c r="AC194" s="41" t="s">
        <v>823</v>
      </c>
      <c r="AD194" s="41" t="s">
        <v>288</v>
      </c>
      <c r="AE194" s="41" t="s">
        <v>121</v>
      </c>
      <c r="AF194" s="41" t="s">
        <v>322</v>
      </c>
      <c r="AG194" s="41" t="s">
        <v>56</v>
      </c>
      <c r="AH194" s="41" t="s">
        <v>56</v>
      </c>
      <c r="AI194" s="41" t="s">
        <v>56</v>
      </c>
      <c r="AJ194" s="41" t="s">
        <v>160</v>
      </c>
      <c r="AK194" s="41" t="s">
        <v>56</v>
      </c>
    </row>
    <row r="195" spans="1:37" s="41" customFormat="1" ht="15.75" hidden="1" thickBot="1" x14ac:dyDescent="0.3">
      <c r="A195" s="11" t="s">
        <v>195</v>
      </c>
      <c r="B195" s="12" t="s">
        <v>8</v>
      </c>
      <c r="C195" s="13" t="s">
        <v>46</v>
      </c>
      <c r="D195" s="14" t="s">
        <v>47</v>
      </c>
      <c r="E195" s="13" t="s">
        <v>1022</v>
      </c>
      <c r="F195" s="4" t="s">
        <v>221</v>
      </c>
      <c r="G195" s="4" t="s">
        <v>628</v>
      </c>
      <c r="H195" s="15">
        <v>43111.708333333336</v>
      </c>
      <c r="I195" s="15">
        <v>43111.75</v>
      </c>
      <c r="J195" s="131" t="s">
        <v>1783</v>
      </c>
      <c r="K195" s="45" t="s">
        <v>9</v>
      </c>
      <c r="L195" s="47" t="s">
        <v>7</v>
      </c>
      <c r="M195" s="47" t="s">
        <v>56</v>
      </c>
      <c r="N195" s="9" t="str">
        <f t="shared" si="45"/>
        <v>Minor</v>
      </c>
      <c r="O195" s="10" t="str">
        <f t="shared" si="46"/>
        <v>Successful</v>
      </c>
      <c r="P195" s="10" t="str">
        <f t="shared" si="47"/>
        <v>On Time</v>
      </c>
      <c r="Q195" s="9">
        <f t="shared" si="48"/>
        <v>1</v>
      </c>
      <c r="R195" s="9">
        <f t="shared" si="49"/>
        <v>1</v>
      </c>
      <c r="S195" s="9">
        <f t="shared" si="50"/>
        <v>0</v>
      </c>
      <c r="T195" s="9" t="str">
        <f t="shared" si="51"/>
        <v>January</v>
      </c>
      <c r="U195" s="40">
        <f t="shared" si="52"/>
        <v>0</v>
      </c>
      <c r="V195" s="40" t="str">
        <f t="shared" si="53"/>
        <v>Normal</v>
      </c>
      <c r="W195" s="40">
        <f t="shared" si="54"/>
        <v>0</v>
      </c>
      <c r="X195" s="40">
        <f t="shared" si="55"/>
        <v>0</v>
      </c>
      <c r="Y195" s="40">
        <f t="shared" si="56"/>
        <v>0</v>
      </c>
      <c r="Z195" s="40">
        <f t="shared" si="57"/>
        <v>0</v>
      </c>
      <c r="AA195" s="40">
        <f t="shared" si="58"/>
        <v>1</v>
      </c>
      <c r="AB195" s="40">
        <f t="shared" si="59"/>
        <v>0</v>
      </c>
      <c r="AC195" s="41" t="s">
        <v>823</v>
      </c>
      <c r="AD195" s="41" t="s">
        <v>2262</v>
      </c>
      <c r="AE195" s="41" t="s">
        <v>259</v>
      </c>
      <c r="AF195" s="41" t="s">
        <v>8</v>
      </c>
      <c r="AG195" s="41" t="s">
        <v>56</v>
      </c>
      <c r="AH195" s="41" t="s">
        <v>56</v>
      </c>
      <c r="AI195" s="41" t="s">
        <v>56</v>
      </c>
      <c r="AJ195" s="41" t="s">
        <v>160</v>
      </c>
      <c r="AK195" s="41" t="s">
        <v>56</v>
      </c>
    </row>
    <row r="196" spans="1:37" s="41" customFormat="1" ht="15.75" hidden="1" thickBot="1" x14ac:dyDescent="0.3">
      <c r="A196" s="11" t="s">
        <v>195</v>
      </c>
      <c r="B196" s="12" t="s">
        <v>216</v>
      </c>
      <c r="C196" s="13" t="s">
        <v>46</v>
      </c>
      <c r="D196" s="14" t="s">
        <v>47</v>
      </c>
      <c r="E196" s="13" t="s">
        <v>1023</v>
      </c>
      <c r="F196" s="4" t="s">
        <v>540</v>
      </c>
      <c r="G196" s="4" t="s">
        <v>446</v>
      </c>
      <c r="H196" s="15">
        <v>43111.666666666664</v>
      </c>
      <c r="I196" s="15">
        <v>43111.75</v>
      </c>
      <c r="J196" s="131" t="s">
        <v>1784</v>
      </c>
      <c r="K196" s="45" t="s">
        <v>9</v>
      </c>
      <c r="L196" s="47" t="s">
        <v>7</v>
      </c>
      <c r="M196" s="47" t="s">
        <v>56</v>
      </c>
      <c r="N196" s="9" t="str">
        <f t="shared" si="45"/>
        <v>Minor</v>
      </c>
      <c r="O196" s="10" t="str">
        <f t="shared" si="46"/>
        <v>Successful</v>
      </c>
      <c r="P196" s="10" t="str">
        <f t="shared" si="47"/>
        <v>On Time</v>
      </c>
      <c r="Q196" s="9">
        <f t="shared" si="48"/>
        <v>1</v>
      </c>
      <c r="R196" s="9">
        <f t="shared" si="49"/>
        <v>1</v>
      </c>
      <c r="S196" s="9">
        <f t="shared" si="50"/>
        <v>0</v>
      </c>
      <c r="T196" s="9" t="str">
        <f t="shared" si="51"/>
        <v>January</v>
      </c>
      <c r="U196" s="40">
        <f t="shared" si="52"/>
        <v>0</v>
      </c>
      <c r="V196" s="40" t="str">
        <f t="shared" si="53"/>
        <v>Normal</v>
      </c>
      <c r="W196" s="40">
        <f t="shared" si="54"/>
        <v>0</v>
      </c>
      <c r="X196" s="40">
        <f t="shared" si="55"/>
        <v>0</v>
      </c>
      <c r="Y196" s="40">
        <f t="shared" si="56"/>
        <v>0</v>
      </c>
      <c r="Z196" s="40">
        <f t="shared" si="57"/>
        <v>0</v>
      </c>
      <c r="AA196" s="40">
        <f t="shared" si="58"/>
        <v>1</v>
      </c>
      <c r="AB196" s="40">
        <f t="shared" si="59"/>
        <v>0</v>
      </c>
      <c r="AC196" s="41" t="s">
        <v>823</v>
      </c>
      <c r="AD196" s="41" t="s">
        <v>1024</v>
      </c>
      <c r="AE196" s="41" t="s">
        <v>227</v>
      </c>
      <c r="AF196" s="41" t="s">
        <v>216</v>
      </c>
      <c r="AG196" s="41" t="s">
        <v>56</v>
      </c>
      <c r="AH196" s="41" t="s">
        <v>56</v>
      </c>
      <c r="AI196" s="41" t="s">
        <v>56</v>
      </c>
      <c r="AJ196" s="41" t="s">
        <v>160</v>
      </c>
      <c r="AK196" s="41" t="s">
        <v>56</v>
      </c>
    </row>
    <row r="197" spans="1:37" s="41" customFormat="1" ht="15.75" hidden="1" thickBot="1" x14ac:dyDescent="0.3">
      <c r="A197" s="11" t="s">
        <v>195</v>
      </c>
      <c r="B197" s="12" t="s">
        <v>216</v>
      </c>
      <c r="C197" s="13" t="s">
        <v>46</v>
      </c>
      <c r="D197" s="14" t="s">
        <v>47</v>
      </c>
      <c r="E197" s="13" t="s">
        <v>1024</v>
      </c>
      <c r="F197" s="4" t="s">
        <v>540</v>
      </c>
      <c r="G197" s="4" t="s">
        <v>446</v>
      </c>
      <c r="H197" s="15">
        <v>43111.75</v>
      </c>
      <c r="I197" s="15">
        <v>43111.833333333336</v>
      </c>
      <c r="J197" s="131" t="s">
        <v>1785</v>
      </c>
      <c r="K197" s="45" t="s">
        <v>9</v>
      </c>
      <c r="L197" s="47" t="s">
        <v>7</v>
      </c>
      <c r="M197" s="47" t="s">
        <v>56</v>
      </c>
      <c r="N197" s="9" t="str">
        <f t="shared" si="45"/>
        <v>Minor</v>
      </c>
      <c r="O197" s="10" t="str">
        <f t="shared" si="46"/>
        <v>Successful</v>
      </c>
      <c r="P197" s="10" t="str">
        <f t="shared" si="47"/>
        <v>On Time</v>
      </c>
      <c r="Q197" s="9">
        <f t="shared" si="48"/>
        <v>1</v>
      </c>
      <c r="R197" s="9">
        <f t="shared" si="49"/>
        <v>1</v>
      </c>
      <c r="S197" s="9">
        <f t="shared" si="50"/>
        <v>0</v>
      </c>
      <c r="T197" s="9" t="str">
        <f t="shared" si="51"/>
        <v>January</v>
      </c>
      <c r="U197" s="40">
        <f t="shared" si="52"/>
        <v>0</v>
      </c>
      <c r="V197" s="40" t="str">
        <f t="shared" si="53"/>
        <v>Normal</v>
      </c>
      <c r="W197" s="40">
        <f t="shared" si="54"/>
        <v>0</v>
      </c>
      <c r="X197" s="40">
        <f t="shared" si="55"/>
        <v>0</v>
      </c>
      <c r="Y197" s="40">
        <f t="shared" si="56"/>
        <v>0</v>
      </c>
      <c r="Z197" s="40">
        <f t="shared" si="57"/>
        <v>0</v>
      </c>
      <c r="AA197" s="40">
        <f t="shared" si="58"/>
        <v>1</v>
      </c>
      <c r="AB197" s="40">
        <f t="shared" si="59"/>
        <v>0</v>
      </c>
      <c r="AC197" s="41" t="s">
        <v>823</v>
      </c>
      <c r="AD197" s="41" t="s">
        <v>1024</v>
      </c>
      <c r="AE197" s="41" t="s">
        <v>227</v>
      </c>
      <c r="AF197" s="41" t="s">
        <v>216</v>
      </c>
      <c r="AG197" s="41" t="s">
        <v>56</v>
      </c>
      <c r="AH197" s="41" t="s">
        <v>56</v>
      </c>
      <c r="AI197" s="41" t="s">
        <v>56</v>
      </c>
      <c r="AJ197" s="41" t="s">
        <v>160</v>
      </c>
      <c r="AK197" s="41" t="s">
        <v>56</v>
      </c>
    </row>
    <row r="198" spans="1:37" s="41" customFormat="1" ht="15.75" hidden="1" thickBot="1" x14ac:dyDescent="0.3">
      <c r="A198" s="11" t="s">
        <v>195</v>
      </c>
      <c r="B198" s="12" t="s">
        <v>216</v>
      </c>
      <c r="C198" s="13" t="s">
        <v>46</v>
      </c>
      <c r="D198" s="14" t="s">
        <v>47</v>
      </c>
      <c r="E198" s="13" t="s">
        <v>1025</v>
      </c>
      <c r="F198" s="4" t="s">
        <v>540</v>
      </c>
      <c r="G198" s="4" t="s">
        <v>446</v>
      </c>
      <c r="H198" s="15">
        <v>43112.666666666664</v>
      </c>
      <c r="I198" s="15">
        <v>43112.75</v>
      </c>
      <c r="J198" s="131" t="s">
        <v>1786</v>
      </c>
      <c r="K198" s="45" t="s">
        <v>9</v>
      </c>
      <c r="L198" s="47" t="s">
        <v>7</v>
      </c>
      <c r="M198" s="47" t="s">
        <v>56</v>
      </c>
      <c r="N198" s="9" t="str">
        <f t="shared" si="45"/>
        <v>Minor</v>
      </c>
      <c r="O198" s="10" t="str">
        <f t="shared" si="46"/>
        <v>Successful</v>
      </c>
      <c r="P198" s="10" t="str">
        <f t="shared" si="47"/>
        <v>On Time</v>
      </c>
      <c r="Q198" s="9">
        <f t="shared" si="48"/>
        <v>1</v>
      </c>
      <c r="R198" s="9">
        <f t="shared" si="49"/>
        <v>1</v>
      </c>
      <c r="S198" s="9">
        <f t="shared" si="50"/>
        <v>0</v>
      </c>
      <c r="T198" s="9" t="str">
        <f t="shared" si="51"/>
        <v>January</v>
      </c>
      <c r="U198" s="40">
        <f t="shared" si="52"/>
        <v>0</v>
      </c>
      <c r="V198" s="40" t="str">
        <f t="shared" si="53"/>
        <v>Normal</v>
      </c>
      <c r="W198" s="40">
        <f t="shared" si="54"/>
        <v>0</v>
      </c>
      <c r="X198" s="40">
        <f t="shared" si="55"/>
        <v>0</v>
      </c>
      <c r="Y198" s="40">
        <f t="shared" si="56"/>
        <v>0</v>
      </c>
      <c r="Z198" s="40">
        <f t="shared" si="57"/>
        <v>0</v>
      </c>
      <c r="AA198" s="40">
        <f t="shared" si="58"/>
        <v>1</v>
      </c>
      <c r="AB198" s="40">
        <f t="shared" si="59"/>
        <v>0</v>
      </c>
      <c r="AC198" s="41" t="s">
        <v>823</v>
      </c>
      <c r="AD198" s="41" t="s">
        <v>1026</v>
      </c>
      <c r="AE198" s="41" t="s">
        <v>227</v>
      </c>
      <c r="AF198" s="41" t="s">
        <v>216</v>
      </c>
      <c r="AG198" s="41" t="s">
        <v>56</v>
      </c>
      <c r="AH198" s="41" t="s">
        <v>56</v>
      </c>
      <c r="AI198" s="41" t="s">
        <v>56</v>
      </c>
      <c r="AJ198" s="41" t="s">
        <v>160</v>
      </c>
      <c r="AK198" s="41" t="s">
        <v>56</v>
      </c>
    </row>
    <row r="199" spans="1:37" s="41" customFormat="1" ht="15.75" hidden="1" thickBot="1" x14ac:dyDescent="0.3">
      <c r="A199" s="11" t="s">
        <v>195</v>
      </c>
      <c r="B199" s="12" t="s">
        <v>216</v>
      </c>
      <c r="C199" s="13" t="s">
        <v>46</v>
      </c>
      <c r="D199" s="14" t="s">
        <v>47</v>
      </c>
      <c r="E199" s="13" t="s">
        <v>1026</v>
      </c>
      <c r="F199" s="4" t="s">
        <v>540</v>
      </c>
      <c r="G199" s="4" t="s">
        <v>446</v>
      </c>
      <c r="H199" s="15">
        <v>43111.75</v>
      </c>
      <c r="I199" s="15">
        <v>43111.833333333336</v>
      </c>
      <c r="J199" s="131" t="s">
        <v>1787</v>
      </c>
      <c r="K199" s="45" t="s">
        <v>9</v>
      </c>
      <c r="L199" s="47" t="s">
        <v>7</v>
      </c>
      <c r="M199" s="47" t="s">
        <v>56</v>
      </c>
      <c r="N199" s="9" t="str">
        <f t="shared" si="45"/>
        <v>Minor</v>
      </c>
      <c r="O199" s="10" t="str">
        <f t="shared" si="46"/>
        <v>Successful</v>
      </c>
      <c r="P199" s="10" t="str">
        <f t="shared" si="47"/>
        <v>On Time</v>
      </c>
      <c r="Q199" s="9">
        <f t="shared" si="48"/>
        <v>1</v>
      </c>
      <c r="R199" s="9">
        <f t="shared" si="49"/>
        <v>1</v>
      </c>
      <c r="S199" s="9">
        <f t="shared" si="50"/>
        <v>0</v>
      </c>
      <c r="T199" s="9" t="str">
        <f t="shared" si="51"/>
        <v>January</v>
      </c>
      <c r="U199" s="40">
        <f t="shared" si="52"/>
        <v>0</v>
      </c>
      <c r="V199" s="40" t="str">
        <f t="shared" si="53"/>
        <v>Normal</v>
      </c>
      <c r="W199" s="40">
        <f t="shared" si="54"/>
        <v>0</v>
      </c>
      <c r="X199" s="40">
        <f t="shared" si="55"/>
        <v>0</v>
      </c>
      <c r="Y199" s="40">
        <f t="shared" si="56"/>
        <v>0</v>
      </c>
      <c r="Z199" s="40">
        <f t="shared" si="57"/>
        <v>0</v>
      </c>
      <c r="AA199" s="40">
        <f t="shared" si="58"/>
        <v>1</v>
      </c>
      <c r="AB199" s="40">
        <f t="shared" si="59"/>
        <v>0</v>
      </c>
      <c r="AC199" s="41" t="s">
        <v>823</v>
      </c>
      <c r="AD199" s="41" t="s">
        <v>2263</v>
      </c>
      <c r="AE199" s="41" t="s">
        <v>227</v>
      </c>
      <c r="AF199" s="41" t="s">
        <v>216</v>
      </c>
      <c r="AG199" s="41" t="s">
        <v>56</v>
      </c>
      <c r="AH199" s="41" t="s">
        <v>56</v>
      </c>
      <c r="AI199" s="41" t="s">
        <v>56</v>
      </c>
      <c r="AJ199" s="41" t="s">
        <v>160</v>
      </c>
      <c r="AK199" s="41" t="s">
        <v>56</v>
      </c>
    </row>
    <row r="200" spans="1:37" s="41" customFormat="1" ht="15.75" hidden="1" thickBot="1" x14ac:dyDescent="0.3">
      <c r="A200" s="11" t="s">
        <v>51</v>
      </c>
      <c r="B200" s="12" t="s">
        <v>216</v>
      </c>
      <c r="C200" s="13" t="s">
        <v>46</v>
      </c>
      <c r="D200" s="14" t="s">
        <v>47</v>
      </c>
      <c r="E200" s="13" t="s">
        <v>1027</v>
      </c>
      <c r="F200" s="4" t="s">
        <v>145</v>
      </c>
      <c r="G200" s="4" t="s">
        <v>767</v>
      </c>
      <c r="H200" s="15">
        <v>43111.375</v>
      </c>
      <c r="I200" s="15">
        <v>43112.75</v>
      </c>
      <c r="J200" s="131" t="s">
        <v>1788</v>
      </c>
      <c r="K200" s="45" t="s">
        <v>9</v>
      </c>
      <c r="L200" s="47" t="s">
        <v>7</v>
      </c>
      <c r="M200" s="47" t="s">
        <v>56</v>
      </c>
      <c r="N200" s="9" t="str">
        <f t="shared" si="45"/>
        <v>Minor</v>
      </c>
      <c r="O200" s="10" t="str">
        <f t="shared" si="46"/>
        <v>Successful</v>
      </c>
      <c r="P200" s="10" t="str">
        <f t="shared" si="47"/>
        <v>On Time</v>
      </c>
      <c r="Q200" s="9">
        <f t="shared" si="48"/>
        <v>1</v>
      </c>
      <c r="R200" s="9">
        <f t="shared" si="49"/>
        <v>1</v>
      </c>
      <c r="S200" s="9">
        <f t="shared" si="50"/>
        <v>0</v>
      </c>
      <c r="T200" s="9" t="str">
        <f t="shared" si="51"/>
        <v>January</v>
      </c>
      <c r="U200" s="40">
        <f t="shared" si="52"/>
        <v>0</v>
      </c>
      <c r="V200" s="40" t="str">
        <f t="shared" si="53"/>
        <v>Normal</v>
      </c>
      <c r="W200" s="40">
        <f t="shared" si="54"/>
        <v>0</v>
      </c>
      <c r="X200" s="40">
        <f t="shared" si="55"/>
        <v>0</v>
      </c>
      <c r="Y200" s="40">
        <f t="shared" si="56"/>
        <v>0</v>
      </c>
      <c r="Z200" s="40">
        <f t="shared" si="57"/>
        <v>0</v>
      </c>
      <c r="AA200" s="40">
        <f t="shared" si="58"/>
        <v>1</v>
      </c>
      <c r="AB200" s="40">
        <f t="shared" si="59"/>
        <v>0</v>
      </c>
      <c r="AC200" s="41" t="s">
        <v>133</v>
      </c>
      <c r="AD200" s="41" t="s">
        <v>280</v>
      </c>
      <c r="AE200" s="41" t="s">
        <v>121</v>
      </c>
      <c r="AF200" s="41" t="s">
        <v>322</v>
      </c>
      <c r="AG200" s="41" t="s">
        <v>56</v>
      </c>
      <c r="AH200" s="41" t="s">
        <v>56</v>
      </c>
      <c r="AI200" s="41" t="s">
        <v>56</v>
      </c>
      <c r="AJ200" s="41" t="s">
        <v>160</v>
      </c>
      <c r="AK200" s="41" t="s">
        <v>56</v>
      </c>
    </row>
    <row r="201" spans="1:37" s="41" customFormat="1" ht="15.75" hidden="1" thickBot="1" x14ac:dyDescent="0.3">
      <c r="A201" s="11" t="s">
        <v>51</v>
      </c>
      <c r="B201" s="12" t="s">
        <v>8</v>
      </c>
      <c r="C201" s="13" t="s">
        <v>46</v>
      </c>
      <c r="D201" s="14" t="s">
        <v>47</v>
      </c>
      <c r="E201" s="13" t="s">
        <v>1028</v>
      </c>
      <c r="F201" s="4" t="s">
        <v>153</v>
      </c>
      <c r="G201" s="4" t="s">
        <v>627</v>
      </c>
      <c r="H201" s="15">
        <v>43112.791666666664</v>
      </c>
      <c r="I201" s="15">
        <v>43113.166666666664</v>
      </c>
      <c r="J201" s="131" t="s">
        <v>1789</v>
      </c>
      <c r="K201" s="45" t="s">
        <v>9</v>
      </c>
      <c r="L201" s="47" t="s">
        <v>7</v>
      </c>
      <c r="M201" s="47" t="s">
        <v>56</v>
      </c>
      <c r="N201" s="9" t="str">
        <f t="shared" si="45"/>
        <v>Minor</v>
      </c>
      <c r="O201" s="10" t="str">
        <f t="shared" si="46"/>
        <v>Successful</v>
      </c>
      <c r="P201" s="10" t="str">
        <f t="shared" si="47"/>
        <v>On Time</v>
      </c>
      <c r="Q201" s="9">
        <f t="shared" si="48"/>
        <v>1</v>
      </c>
      <c r="R201" s="9">
        <f t="shared" si="49"/>
        <v>1</v>
      </c>
      <c r="S201" s="9">
        <f t="shared" si="50"/>
        <v>0</v>
      </c>
      <c r="T201" s="9" t="str">
        <f t="shared" si="51"/>
        <v>January</v>
      </c>
      <c r="U201" s="40">
        <f t="shared" si="52"/>
        <v>0</v>
      </c>
      <c r="V201" s="40" t="str">
        <f t="shared" si="53"/>
        <v>Normal</v>
      </c>
      <c r="W201" s="40">
        <f t="shared" si="54"/>
        <v>0</v>
      </c>
      <c r="X201" s="40">
        <f t="shared" si="55"/>
        <v>0</v>
      </c>
      <c r="Y201" s="40">
        <f t="shared" si="56"/>
        <v>0</v>
      </c>
      <c r="Z201" s="40">
        <f t="shared" si="57"/>
        <v>0</v>
      </c>
      <c r="AA201" s="40">
        <f t="shared" si="58"/>
        <v>1</v>
      </c>
      <c r="AB201" s="40">
        <f t="shared" si="59"/>
        <v>0</v>
      </c>
      <c r="AC201" s="41" t="s">
        <v>133</v>
      </c>
      <c r="AD201" s="41" t="s">
        <v>280</v>
      </c>
      <c r="AE201" s="41" t="s">
        <v>308</v>
      </c>
      <c r="AF201" s="41" t="s">
        <v>8</v>
      </c>
      <c r="AG201" s="41" t="s">
        <v>56</v>
      </c>
      <c r="AH201" s="41" t="s">
        <v>56</v>
      </c>
      <c r="AI201" s="41" t="s">
        <v>56</v>
      </c>
      <c r="AJ201" s="41" t="s">
        <v>160</v>
      </c>
      <c r="AK201" s="41" t="s">
        <v>56</v>
      </c>
    </row>
    <row r="202" spans="1:37" s="41" customFormat="1" ht="15.75" hidden="1" thickBot="1" x14ac:dyDescent="0.3">
      <c r="A202" s="11" t="s">
        <v>51</v>
      </c>
      <c r="B202" s="12" t="s">
        <v>216</v>
      </c>
      <c r="C202" s="13" t="s">
        <v>46</v>
      </c>
      <c r="D202" s="14" t="s">
        <v>47</v>
      </c>
      <c r="E202" s="13" t="s">
        <v>1029</v>
      </c>
      <c r="F202" s="4" t="s">
        <v>621</v>
      </c>
      <c r="G202" s="4" t="s">
        <v>786</v>
      </c>
      <c r="H202" s="15">
        <v>43112.833333333336</v>
      </c>
      <c r="I202" s="15">
        <v>43112.979166666664</v>
      </c>
      <c r="J202" s="131" t="s">
        <v>1790</v>
      </c>
      <c r="K202" s="45" t="s">
        <v>9</v>
      </c>
      <c r="L202" s="47" t="s">
        <v>7</v>
      </c>
      <c r="M202" s="47" t="s">
        <v>56</v>
      </c>
      <c r="N202" s="9" t="str">
        <f t="shared" si="45"/>
        <v>Minor</v>
      </c>
      <c r="O202" s="10" t="str">
        <f t="shared" si="46"/>
        <v>Successful</v>
      </c>
      <c r="P202" s="10" t="str">
        <f t="shared" si="47"/>
        <v>On Time</v>
      </c>
      <c r="Q202" s="9">
        <f t="shared" si="48"/>
        <v>1</v>
      </c>
      <c r="R202" s="9">
        <f t="shared" si="49"/>
        <v>1</v>
      </c>
      <c r="S202" s="9">
        <f t="shared" si="50"/>
        <v>0</v>
      </c>
      <c r="T202" s="9" t="str">
        <f t="shared" si="51"/>
        <v>January</v>
      </c>
      <c r="U202" s="40">
        <f t="shared" si="52"/>
        <v>0</v>
      </c>
      <c r="V202" s="40" t="str">
        <f t="shared" si="53"/>
        <v>Normal</v>
      </c>
      <c r="W202" s="40">
        <f t="shared" si="54"/>
        <v>0</v>
      </c>
      <c r="X202" s="40">
        <f t="shared" si="55"/>
        <v>1</v>
      </c>
      <c r="Y202" s="40">
        <f t="shared" si="56"/>
        <v>0</v>
      </c>
      <c r="Z202" s="40">
        <f t="shared" si="57"/>
        <v>0</v>
      </c>
      <c r="AA202" s="40">
        <f t="shared" si="58"/>
        <v>1</v>
      </c>
      <c r="AB202" s="40">
        <f t="shared" si="59"/>
        <v>0</v>
      </c>
      <c r="AC202" s="41" t="s">
        <v>133</v>
      </c>
      <c r="AD202" s="41" t="s">
        <v>280</v>
      </c>
      <c r="AE202" s="41" t="s">
        <v>264</v>
      </c>
      <c r="AF202" s="41" t="s">
        <v>216</v>
      </c>
      <c r="AG202" s="41" t="s">
        <v>160</v>
      </c>
      <c r="AH202" s="41" t="s">
        <v>56</v>
      </c>
      <c r="AI202" s="41" t="s">
        <v>56</v>
      </c>
      <c r="AJ202" s="41" t="s">
        <v>160</v>
      </c>
      <c r="AK202" s="41" t="s">
        <v>56</v>
      </c>
    </row>
    <row r="203" spans="1:37" s="41" customFormat="1" ht="15.75" hidden="1" thickBot="1" x14ac:dyDescent="0.3">
      <c r="A203" s="11" t="s">
        <v>51</v>
      </c>
      <c r="B203" s="12" t="s">
        <v>216</v>
      </c>
      <c r="C203" s="13" t="s">
        <v>46</v>
      </c>
      <c r="D203" s="14" t="s">
        <v>47</v>
      </c>
      <c r="E203" s="13" t="s">
        <v>1030</v>
      </c>
      <c r="F203" s="4" t="s">
        <v>621</v>
      </c>
      <c r="G203" s="4" t="s">
        <v>786</v>
      </c>
      <c r="H203" s="15">
        <v>43113.916666666664</v>
      </c>
      <c r="I203" s="15">
        <v>43114.416666666664</v>
      </c>
      <c r="J203" s="131" t="s">
        <v>1791</v>
      </c>
      <c r="K203" s="45" t="s">
        <v>9</v>
      </c>
      <c r="L203" s="47" t="s">
        <v>7</v>
      </c>
      <c r="M203" s="47" t="s">
        <v>56</v>
      </c>
      <c r="N203" s="9" t="str">
        <f t="shared" si="45"/>
        <v>Minor</v>
      </c>
      <c r="O203" s="10" t="str">
        <f t="shared" si="46"/>
        <v>Successful</v>
      </c>
      <c r="P203" s="10" t="str">
        <f t="shared" si="47"/>
        <v>On Time</v>
      </c>
      <c r="Q203" s="9">
        <f t="shared" si="48"/>
        <v>1</v>
      </c>
      <c r="R203" s="9">
        <f t="shared" si="49"/>
        <v>1</v>
      </c>
      <c r="S203" s="9">
        <f t="shared" si="50"/>
        <v>0</v>
      </c>
      <c r="T203" s="9" t="str">
        <f t="shared" si="51"/>
        <v>January</v>
      </c>
      <c r="U203" s="40">
        <f t="shared" si="52"/>
        <v>0</v>
      </c>
      <c r="V203" s="40" t="str">
        <f t="shared" si="53"/>
        <v>Normal</v>
      </c>
      <c r="W203" s="40">
        <f t="shared" si="54"/>
        <v>0</v>
      </c>
      <c r="X203" s="40">
        <f t="shared" si="55"/>
        <v>1</v>
      </c>
      <c r="Y203" s="40">
        <f t="shared" si="56"/>
        <v>0</v>
      </c>
      <c r="Z203" s="40">
        <f t="shared" si="57"/>
        <v>0</v>
      </c>
      <c r="AA203" s="40">
        <f t="shared" si="58"/>
        <v>1</v>
      </c>
      <c r="AB203" s="40">
        <f t="shared" si="59"/>
        <v>0</v>
      </c>
      <c r="AC203" s="41" t="s">
        <v>133</v>
      </c>
      <c r="AD203" s="41" t="s">
        <v>280</v>
      </c>
      <c r="AE203" s="41" t="s">
        <v>264</v>
      </c>
      <c r="AF203" s="41" t="s">
        <v>216</v>
      </c>
      <c r="AG203" s="41" t="s">
        <v>160</v>
      </c>
      <c r="AH203" s="41" t="s">
        <v>56</v>
      </c>
      <c r="AI203" s="41" t="s">
        <v>56</v>
      </c>
      <c r="AJ203" s="41" t="s">
        <v>160</v>
      </c>
      <c r="AK203" s="41" t="s">
        <v>56</v>
      </c>
    </row>
    <row r="204" spans="1:37" s="41" customFormat="1" ht="15.75" hidden="1" thickBot="1" x14ac:dyDescent="0.3">
      <c r="A204" s="11" t="s">
        <v>49</v>
      </c>
      <c r="B204" s="12" t="s">
        <v>8</v>
      </c>
      <c r="C204" s="13" t="s">
        <v>176</v>
      </c>
      <c r="D204" s="14" t="s">
        <v>47</v>
      </c>
      <c r="E204" s="13" t="s">
        <v>1031</v>
      </c>
      <c r="F204" s="4" t="s">
        <v>76</v>
      </c>
      <c r="G204" s="4" t="s">
        <v>654</v>
      </c>
      <c r="H204" s="15">
        <v>43114.041666666664</v>
      </c>
      <c r="I204" s="15">
        <v>43114.375</v>
      </c>
      <c r="J204" s="131" t="s">
        <v>1792</v>
      </c>
      <c r="K204" s="45" t="s">
        <v>9</v>
      </c>
      <c r="L204" s="47" t="s">
        <v>7</v>
      </c>
      <c r="M204" s="47" t="s">
        <v>56</v>
      </c>
      <c r="N204" s="9" t="str">
        <f t="shared" si="45"/>
        <v>Significant</v>
      </c>
      <c r="O204" s="10" t="str">
        <f t="shared" si="46"/>
        <v>Successful</v>
      </c>
      <c r="P204" s="10" t="str">
        <f t="shared" si="47"/>
        <v>On Time</v>
      </c>
      <c r="Q204" s="9">
        <f t="shared" si="48"/>
        <v>1</v>
      </c>
      <c r="R204" s="9">
        <f t="shared" si="49"/>
        <v>1</v>
      </c>
      <c r="S204" s="9">
        <f t="shared" si="50"/>
        <v>0</v>
      </c>
      <c r="T204" s="9" t="str">
        <f t="shared" si="51"/>
        <v>January</v>
      </c>
      <c r="U204" s="40">
        <f t="shared" si="52"/>
        <v>0</v>
      </c>
      <c r="V204" s="40" t="str">
        <f t="shared" si="53"/>
        <v>Normal</v>
      </c>
      <c r="W204" s="40">
        <f t="shared" si="54"/>
        <v>0</v>
      </c>
      <c r="X204" s="40">
        <f t="shared" si="55"/>
        <v>0</v>
      </c>
      <c r="Y204" s="40">
        <f t="shared" si="56"/>
        <v>0</v>
      </c>
      <c r="Z204" s="40">
        <f t="shared" si="57"/>
        <v>0</v>
      </c>
      <c r="AA204" s="40">
        <f t="shared" si="58"/>
        <v>1</v>
      </c>
      <c r="AB204" s="40">
        <f t="shared" si="59"/>
        <v>0</v>
      </c>
      <c r="AC204" s="41" t="s">
        <v>132</v>
      </c>
      <c r="AD204" s="41" t="s">
        <v>280</v>
      </c>
      <c r="AE204" s="41" t="s">
        <v>259</v>
      </c>
      <c r="AF204" s="41" t="s">
        <v>8</v>
      </c>
      <c r="AG204" s="41" t="s">
        <v>56</v>
      </c>
      <c r="AH204" s="41" t="s">
        <v>56</v>
      </c>
      <c r="AI204" s="41" t="s">
        <v>56</v>
      </c>
      <c r="AJ204" s="41" t="s">
        <v>160</v>
      </c>
      <c r="AK204" s="41" t="s">
        <v>56</v>
      </c>
    </row>
    <row r="205" spans="1:37" s="41" customFormat="1" ht="15.75" hidden="1" thickBot="1" x14ac:dyDescent="0.3">
      <c r="A205" s="11" t="s">
        <v>697</v>
      </c>
      <c r="B205" s="12" t="s">
        <v>216</v>
      </c>
      <c r="C205" s="13" t="s">
        <v>46</v>
      </c>
      <c r="D205" s="14" t="s">
        <v>47</v>
      </c>
      <c r="E205" s="13" t="s">
        <v>1032</v>
      </c>
      <c r="F205" s="4" t="s">
        <v>365</v>
      </c>
      <c r="G205" s="4" t="s">
        <v>704</v>
      </c>
      <c r="H205" s="15">
        <v>43105.4375</v>
      </c>
      <c r="I205" s="15">
        <v>43112.708333333336</v>
      </c>
      <c r="J205" s="131" t="s">
        <v>1793</v>
      </c>
      <c r="K205" s="45" t="s">
        <v>9</v>
      </c>
      <c r="L205" s="47" t="s">
        <v>7</v>
      </c>
      <c r="M205" s="47" t="s">
        <v>56</v>
      </c>
      <c r="N205" s="9" t="str">
        <f t="shared" si="45"/>
        <v>Minor</v>
      </c>
      <c r="O205" s="10" t="str">
        <f t="shared" si="46"/>
        <v>Successful</v>
      </c>
      <c r="P205" s="10" t="str">
        <f t="shared" si="47"/>
        <v>On Time</v>
      </c>
      <c r="Q205" s="9">
        <f t="shared" si="48"/>
        <v>1</v>
      </c>
      <c r="R205" s="9">
        <f t="shared" si="49"/>
        <v>1</v>
      </c>
      <c r="S205" s="9">
        <f t="shared" si="50"/>
        <v>0</v>
      </c>
      <c r="T205" s="9" t="str">
        <f t="shared" si="51"/>
        <v>January</v>
      </c>
      <c r="U205" s="40">
        <f t="shared" si="52"/>
        <v>0</v>
      </c>
      <c r="V205" s="40" t="str">
        <f t="shared" si="53"/>
        <v>Normal</v>
      </c>
      <c r="W205" s="40">
        <f t="shared" si="54"/>
        <v>0</v>
      </c>
      <c r="X205" s="40">
        <f t="shared" si="55"/>
        <v>0</v>
      </c>
      <c r="Y205" s="40">
        <f t="shared" si="56"/>
        <v>0</v>
      </c>
      <c r="Z205" s="40">
        <f t="shared" si="57"/>
        <v>0</v>
      </c>
      <c r="AA205" s="40">
        <f t="shared" si="58"/>
        <v>1</v>
      </c>
      <c r="AB205" s="40">
        <f t="shared" si="59"/>
        <v>0</v>
      </c>
      <c r="AC205" s="41" t="s">
        <v>238</v>
      </c>
      <c r="AD205" s="41" t="s">
        <v>280</v>
      </c>
      <c r="AE205" s="41" t="s">
        <v>432</v>
      </c>
      <c r="AF205" s="41" t="s">
        <v>216</v>
      </c>
      <c r="AG205" s="41" t="s">
        <v>56</v>
      </c>
      <c r="AH205" s="41" t="s">
        <v>56</v>
      </c>
      <c r="AI205" s="41" t="s">
        <v>56</v>
      </c>
      <c r="AJ205" s="41" t="s">
        <v>160</v>
      </c>
      <c r="AK205" s="41" t="s">
        <v>56</v>
      </c>
    </row>
    <row r="206" spans="1:37" s="41" customFormat="1" ht="15.75" hidden="1" thickBot="1" x14ac:dyDescent="0.3">
      <c r="A206" s="11" t="s">
        <v>697</v>
      </c>
      <c r="B206" s="12" t="s">
        <v>216</v>
      </c>
      <c r="C206" s="13" t="s">
        <v>46</v>
      </c>
      <c r="D206" s="14" t="s">
        <v>47</v>
      </c>
      <c r="E206" s="13" t="s">
        <v>1033</v>
      </c>
      <c r="F206" s="4" t="s">
        <v>152</v>
      </c>
      <c r="G206" s="4" t="s">
        <v>699</v>
      </c>
      <c r="H206" s="15">
        <v>43104.541666666664</v>
      </c>
      <c r="I206" s="15">
        <v>43112.708333333336</v>
      </c>
      <c r="J206" s="131" t="s">
        <v>1794</v>
      </c>
      <c r="K206" s="45" t="s">
        <v>9</v>
      </c>
      <c r="L206" s="47" t="s">
        <v>7</v>
      </c>
      <c r="M206" s="47" t="s">
        <v>56</v>
      </c>
      <c r="N206" s="9" t="str">
        <f t="shared" si="45"/>
        <v>Minor</v>
      </c>
      <c r="O206" s="10" t="str">
        <f t="shared" si="46"/>
        <v>Successful</v>
      </c>
      <c r="P206" s="10" t="str">
        <f t="shared" si="47"/>
        <v>On Time</v>
      </c>
      <c r="Q206" s="9">
        <f t="shared" si="48"/>
        <v>1</v>
      </c>
      <c r="R206" s="9">
        <f t="shared" si="49"/>
        <v>1</v>
      </c>
      <c r="S206" s="9">
        <f t="shared" si="50"/>
        <v>0</v>
      </c>
      <c r="T206" s="9" t="str">
        <f t="shared" si="51"/>
        <v>January</v>
      </c>
      <c r="U206" s="40">
        <f t="shared" si="52"/>
        <v>0</v>
      </c>
      <c r="V206" s="40" t="str">
        <f t="shared" si="53"/>
        <v>Normal</v>
      </c>
      <c r="W206" s="40">
        <f t="shared" si="54"/>
        <v>0</v>
      </c>
      <c r="X206" s="40">
        <f t="shared" si="55"/>
        <v>0</v>
      </c>
      <c r="Y206" s="40">
        <f t="shared" si="56"/>
        <v>0</v>
      </c>
      <c r="Z206" s="40">
        <f t="shared" si="57"/>
        <v>0</v>
      </c>
      <c r="AA206" s="40">
        <f t="shared" si="58"/>
        <v>1</v>
      </c>
      <c r="AB206" s="40">
        <f t="shared" si="59"/>
        <v>0</v>
      </c>
      <c r="AC206" s="41" t="s">
        <v>238</v>
      </c>
      <c r="AD206" s="41" t="s">
        <v>280</v>
      </c>
      <c r="AE206" s="41" t="s">
        <v>121</v>
      </c>
      <c r="AF206" s="41" t="s">
        <v>322</v>
      </c>
      <c r="AG206" s="41" t="s">
        <v>56</v>
      </c>
      <c r="AH206" s="41" t="s">
        <v>56</v>
      </c>
      <c r="AI206" s="41" t="s">
        <v>56</v>
      </c>
      <c r="AJ206" s="41" t="s">
        <v>160</v>
      </c>
      <c r="AK206" s="41" t="s">
        <v>56</v>
      </c>
    </row>
    <row r="207" spans="1:37" s="41" customFormat="1" ht="15.75" hidden="1" thickBot="1" x14ac:dyDescent="0.3">
      <c r="A207" s="11" t="s">
        <v>239</v>
      </c>
      <c r="B207" s="12" t="s">
        <v>216</v>
      </c>
      <c r="C207" s="13" t="s">
        <v>46</v>
      </c>
      <c r="D207" s="14" t="s">
        <v>47</v>
      </c>
      <c r="E207" s="13" t="s">
        <v>1034</v>
      </c>
      <c r="F207" s="4" t="s">
        <v>454</v>
      </c>
      <c r="G207" s="4" t="s">
        <v>565</v>
      </c>
      <c r="H207" s="15">
        <v>43112.375</v>
      </c>
      <c r="I207" s="15">
        <v>43115.375</v>
      </c>
      <c r="J207" s="131" t="s">
        <v>1795</v>
      </c>
      <c r="K207" s="45" t="s">
        <v>9</v>
      </c>
      <c r="L207" s="47" t="s">
        <v>7</v>
      </c>
      <c r="M207" s="47" t="s">
        <v>56</v>
      </c>
      <c r="N207" s="9" t="str">
        <f t="shared" si="45"/>
        <v>Minor</v>
      </c>
      <c r="O207" s="10" t="str">
        <f t="shared" si="46"/>
        <v>Successful</v>
      </c>
      <c r="P207" s="10" t="str">
        <f t="shared" si="47"/>
        <v>On Time</v>
      </c>
      <c r="Q207" s="9">
        <f t="shared" si="48"/>
        <v>1</v>
      </c>
      <c r="R207" s="9">
        <f t="shared" si="49"/>
        <v>1</v>
      </c>
      <c r="S207" s="9">
        <f t="shared" si="50"/>
        <v>0</v>
      </c>
      <c r="T207" s="9" t="str">
        <f t="shared" si="51"/>
        <v>January</v>
      </c>
      <c r="U207" s="40">
        <f t="shared" si="52"/>
        <v>0</v>
      </c>
      <c r="V207" s="40" t="str">
        <f t="shared" si="53"/>
        <v>Normal</v>
      </c>
      <c r="W207" s="40">
        <f t="shared" si="54"/>
        <v>0</v>
      </c>
      <c r="X207" s="40">
        <f t="shared" si="55"/>
        <v>0</v>
      </c>
      <c r="Y207" s="40">
        <f t="shared" si="56"/>
        <v>0</v>
      </c>
      <c r="Z207" s="40">
        <f t="shared" si="57"/>
        <v>0</v>
      </c>
      <c r="AA207" s="40">
        <f t="shared" si="58"/>
        <v>1</v>
      </c>
      <c r="AB207" s="40">
        <f t="shared" si="59"/>
        <v>0</v>
      </c>
      <c r="AC207" s="41" t="s">
        <v>537</v>
      </c>
      <c r="AD207" s="41" t="s">
        <v>612</v>
      </c>
      <c r="AE207" s="41" t="s">
        <v>421</v>
      </c>
      <c r="AF207" s="41" t="s">
        <v>216</v>
      </c>
      <c r="AG207" s="41" t="s">
        <v>56</v>
      </c>
      <c r="AH207" s="41" t="s">
        <v>56</v>
      </c>
      <c r="AI207" s="41" t="s">
        <v>56</v>
      </c>
      <c r="AJ207" s="41" t="s">
        <v>160</v>
      </c>
      <c r="AK207" s="41" t="s">
        <v>56</v>
      </c>
    </row>
    <row r="208" spans="1:37" s="41" customFormat="1" ht="15.75" hidden="1" thickBot="1" x14ac:dyDescent="0.3">
      <c r="A208" s="11" t="s">
        <v>63</v>
      </c>
      <c r="B208" s="12" t="s">
        <v>216</v>
      </c>
      <c r="C208" s="13" t="s">
        <v>52</v>
      </c>
      <c r="D208" s="14" t="s">
        <v>47</v>
      </c>
      <c r="E208" s="13" t="s">
        <v>1035</v>
      </c>
      <c r="F208" s="4" t="s">
        <v>152</v>
      </c>
      <c r="G208" s="4" t="s">
        <v>325</v>
      </c>
      <c r="H208" s="15">
        <v>43112.75</v>
      </c>
      <c r="I208" s="15">
        <v>43112.916666666664</v>
      </c>
      <c r="J208" s="131" t="s">
        <v>1796</v>
      </c>
      <c r="K208" s="45" t="s">
        <v>9</v>
      </c>
      <c r="L208" s="47" t="s">
        <v>7</v>
      </c>
      <c r="M208" s="47" t="s">
        <v>56</v>
      </c>
      <c r="N208" s="9" t="str">
        <f t="shared" si="45"/>
        <v>Standard</v>
      </c>
      <c r="O208" s="10" t="str">
        <f t="shared" si="46"/>
        <v>Successful</v>
      </c>
      <c r="P208" s="10" t="str">
        <f t="shared" si="47"/>
        <v>On Time</v>
      </c>
      <c r="Q208" s="9">
        <f t="shared" si="48"/>
        <v>1</v>
      </c>
      <c r="R208" s="9">
        <f t="shared" si="49"/>
        <v>1</v>
      </c>
      <c r="S208" s="9">
        <f t="shared" si="50"/>
        <v>0</v>
      </c>
      <c r="T208" s="9" t="str">
        <f t="shared" si="51"/>
        <v>January</v>
      </c>
      <c r="U208" s="40">
        <f t="shared" si="52"/>
        <v>0</v>
      </c>
      <c r="V208" s="40" t="str">
        <f t="shared" si="53"/>
        <v>Normal</v>
      </c>
      <c r="W208" s="40">
        <f t="shared" si="54"/>
        <v>0</v>
      </c>
      <c r="X208" s="40">
        <f t="shared" si="55"/>
        <v>0</v>
      </c>
      <c r="Y208" s="40">
        <f t="shared" si="56"/>
        <v>0</v>
      </c>
      <c r="Z208" s="40">
        <f t="shared" si="57"/>
        <v>0</v>
      </c>
      <c r="AA208" s="40">
        <f t="shared" si="58"/>
        <v>1</v>
      </c>
      <c r="AB208" s="40">
        <f t="shared" si="59"/>
        <v>0</v>
      </c>
      <c r="AC208" s="41" t="s">
        <v>132</v>
      </c>
      <c r="AD208" s="41" t="s">
        <v>281</v>
      </c>
      <c r="AE208" s="41" t="s">
        <v>121</v>
      </c>
      <c r="AF208" s="41" t="s">
        <v>322</v>
      </c>
      <c r="AG208" s="41" t="s">
        <v>56</v>
      </c>
      <c r="AH208" s="41" t="s">
        <v>56</v>
      </c>
      <c r="AI208" s="41" t="s">
        <v>56</v>
      </c>
      <c r="AJ208" s="41" t="s">
        <v>160</v>
      </c>
      <c r="AK208" s="41" t="s">
        <v>56</v>
      </c>
    </row>
    <row r="209" spans="1:37" s="41" customFormat="1" ht="15.75" hidden="1" thickBot="1" x14ac:dyDescent="0.3">
      <c r="A209" s="11" t="s">
        <v>49</v>
      </c>
      <c r="B209" s="12" t="s">
        <v>216</v>
      </c>
      <c r="C209" s="13" t="s">
        <v>46</v>
      </c>
      <c r="D209" s="14" t="s">
        <v>47</v>
      </c>
      <c r="E209" s="13" t="s">
        <v>1036</v>
      </c>
      <c r="F209" s="4" t="s">
        <v>344</v>
      </c>
      <c r="G209" s="4" t="s">
        <v>594</v>
      </c>
      <c r="H209" s="15">
        <v>43114.375</v>
      </c>
      <c r="I209" s="15">
        <v>43114.541666666664</v>
      </c>
      <c r="J209" s="131" t="s">
        <v>610</v>
      </c>
      <c r="K209" s="45" t="s">
        <v>9</v>
      </c>
      <c r="L209" s="47" t="s">
        <v>7</v>
      </c>
      <c r="M209" s="47" t="s">
        <v>56</v>
      </c>
      <c r="N209" s="9" t="str">
        <f t="shared" si="45"/>
        <v>Minor</v>
      </c>
      <c r="O209" s="10" t="str">
        <f t="shared" si="46"/>
        <v>Successful</v>
      </c>
      <c r="P209" s="10" t="str">
        <f t="shared" si="47"/>
        <v>On Time</v>
      </c>
      <c r="Q209" s="9">
        <f t="shared" si="48"/>
        <v>1</v>
      </c>
      <c r="R209" s="9">
        <f t="shared" si="49"/>
        <v>1</v>
      </c>
      <c r="S209" s="9">
        <f t="shared" si="50"/>
        <v>0</v>
      </c>
      <c r="T209" s="9" t="str">
        <f t="shared" si="51"/>
        <v>January</v>
      </c>
      <c r="U209" s="40">
        <f t="shared" si="52"/>
        <v>0</v>
      </c>
      <c r="V209" s="40" t="str">
        <f t="shared" si="53"/>
        <v>Normal</v>
      </c>
      <c r="W209" s="40">
        <f t="shared" si="54"/>
        <v>0</v>
      </c>
      <c r="X209" s="40">
        <f t="shared" si="55"/>
        <v>0</v>
      </c>
      <c r="Y209" s="40">
        <f t="shared" si="56"/>
        <v>0</v>
      </c>
      <c r="Z209" s="40">
        <f t="shared" si="57"/>
        <v>0</v>
      </c>
      <c r="AA209" s="40">
        <f t="shared" si="58"/>
        <v>1</v>
      </c>
      <c r="AB209" s="40">
        <f t="shared" si="59"/>
        <v>0</v>
      </c>
      <c r="AC209" s="41" t="s">
        <v>132</v>
      </c>
      <c r="AD209" s="41" t="s">
        <v>527</v>
      </c>
      <c r="AE209" s="41" t="s">
        <v>427</v>
      </c>
      <c r="AF209" s="41" t="s">
        <v>216</v>
      </c>
      <c r="AG209" s="41" t="s">
        <v>56</v>
      </c>
      <c r="AH209" s="41" t="s">
        <v>56</v>
      </c>
      <c r="AI209" s="41" t="s">
        <v>56</v>
      </c>
      <c r="AJ209" s="41" t="s">
        <v>160</v>
      </c>
      <c r="AK209" s="41" t="s">
        <v>56</v>
      </c>
    </row>
    <row r="210" spans="1:37" s="41" customFormat="1" ht="15.75" hidden="1" thickBot="1" x14ac:dyDescent="0.3">
      <c r="A210" s="11" t="s">
        <v>359</v>
      </c>
      <c r="B210" s="12" t="s">
        <v>216</v>
      </c>
      <c r="C210" s="13" t="s">
        <v>52</v>
      </c>
      <c r="D210" s="14" t="s">
        <v>47</v>
      </c>
      <c r="E210" s="13" t="s">
        <v>1037</v>
      </c>
      <c r="F210" s="4" t="s">
        <v>158</v>
      </c>
      <c r="G210" s="4" t="s">
        <v>494</v>
      </c>
      <c r="H210" s="15">
        <v>43109.416666666664</v>
      </c>
      <c r="I210" s="15">
        <v>43112.708333333336</v>
      </c>
      <c r="J210" s="131" t="s">
        <v>1797</v>
      </c>
      <c r="K210" s="45" t="s">
        <v>9</v>
      </c>
      <c r="L210" s="47" t="s">
        <v>7</v>
      </c>
      <c r="M210" s="47" t="s">
        <v>56</v>
      </c>
      <c r="N210" s="9" t="str">
        <f t="shared" si="45"/>
        <v>Standard</v>
      </c>
      <c r="O210" s="10" t="str">
        <f t="shared" si="46"/>
        <v>Successful</v>
      </c>
      <c r="P210" s="10" t="str">
        <f t="shared" si="47"/>
        <v>On Time</v>
      </c>
      <c r="Q210" s="9">
        <f t="shared" si="48"/>
        <v>1</v>
      </c>
      <c r="R210" s="9">
        <f t="shared" si="49"/>
        <v>1</v>
      </c>
      <c r="S210" s="9">
        <f t="shared" si="50"/>
        <v>0</v>
      </c>
      <c r="T210" s="9" t="str">
        <f t="shared" si="51"/>
        <v>January</v>
      </c>
      <c r="U210" s="40">
        <f t="shared" si="52"/>
        <v>0</v>
      </c>
      <c r="V210" s="40" t="str">
        <f t="shared" si="53"/>
        <v>Normal</v>
      </c>
      <c r="W210" s="40">
        <f t="shared" si="54"/>
        <v>0</v>
      </c>
      <c r="X210" s="40">
        <f t="shared" si="55"/>
        <v>0</v>
      </c>
      <c r="Y210" s="40">
        <f t="shared" si="56"/>
        <v>0</v>
      </c>
      <c r="Z210" s="40">
        <f t="shared" si="57"/>
        <v>0</v>
      </c>
      <c r="AA210" s="40">
        <f t="shared" si="58"/>
        <v>1</v>
      </c>
      <c r="AB210" s="40">
        <f t="shared" si="59"/>
        <v>0</v>
      </c>
      <c r="AC210" s="41" t="s">
        <v>823</v>
      </c>
      <c r="AD210" s="41" t="s">
        <v>460</v>
      </c>
      <c r="AE210" s="41" t="s">
        <v>121</v>
      </c>
      <c r="AF210" s="41" t="s">
        <v>322</v>
      </c>
      <c r="AG210" s="41" t="s">
        <v>56</v>
      </c>
      <c r="AH210" s="41" t="s">
        <v>56</v>
      </c>
      <c r="AI210" s="41" t="s">
        <v>56</v>
      </c>
      <c r="AJ210" s="41" t="s">
        <v>160</v>
      </c>
      <c r="AK210" s="41" t="s">
        <v>56</v>
      </c>
    </row>
    <row r="211" spans="1:37" s="41" customFormat="1" ht="15.75" hidden="1" thickBot="1" x14ac:dyDescent="0.3">
      <c r="A211" s="11" t="s">
        <v>359</v>
      </c>
      <c r="B211" s="12" t="s">
        <v>216</v>
      </c>
      <c r="C211" s="13" t="s">
        <v>52</v>
      </c>
      <c r="D211" s="14" t="s">
        <v>47</v>
      </c>
      <c r="E211" s="13" t="s">
        <v>1038</v>
      </c>
      <c r="F211" s="4" t="s">
        <v>158</v>
      </c>
      <c r="G211" s="4" t="s">
        <v>243</v>
      </c>
      <c r="H211" s="15">
        <v>43109.416666666664</v>
      </c>
      <c r="I211" s="15">
        <v>43112.708333333336</v>
      </c>
      <c r="J211" s="131" t="s">
        <v>1798</v>
      </c>
      <c r="K211" s="45" t="s">
        <v>9</v>
      </c>
      <c r="L211" s="47" t="s">
        <v>7</v>
      </c>
      <c r="M211" s="47" t="s">
        <v>56</v>
      </c>
      <c r="N211" s="9" t="str">
        <f t="shared" si="45"/>
        <v>Standard</v>
      </c>
      <c r="O211" s="10" t="str">
        <f t="shared" si="46"/>
        <v>Successful</v>
      </c>
      <c r="P211" s="10" t="str">
        <f t="shared" si="47"/>
        <v>On Time</v>
      </c>
      <c r="Q211" s="9">
        <f t="shared" si="48"/>
        <v>1</v>
      </c>
      <c r="R211" s="9">
        <f t="shared" si="49"/>
        <v>1</v>
      </c>
      <c r="S211" s="9">
        <f t="shared" si="50"/>
        <v>0</v>
      </c>
      <c r="T211" s="9" t="str">
        <f t="shared" si="51"/>
        <v>January</v>
      </c>
      <c r="U211" s="40">
        <f t="shared" si="52"/>
        <v>0</v>
      </c>
      <c r="V211" s="40" t="str">
        <f t="shared" si="53"/>
        <v>Normal</v>
      </c>
      <c r="W211" s="40">
        <f t="shared" si="54"/>
        <v>0</v>
      </c>
      <c r="X211" s="40">
        <f t="shared" si="55"/>
        <v>0</v>
      </c>
      <c r="Y211" s="40">
        <f t="shared" si="56"/>
        <v>0</v>
      </c>
      <c r="Z211" s="40">
        <f t="shared" si="57"/>
        <v>0</v>
      </c>
      <c r="AA211" s="40">
        <f t="shared" si="58"/>
        <v>1</v>
      </c>
      <c r="AB211" s="40">
        <f t="shared" si="59"/>
        <v>0</v>
      </c>
      <c r="AC211" s="41" t="s">
        <v>823</v>
      </c>
      <c r="AD211" s="41" t="s">
        <v>332</v>
      </c>
      <c r="AE211" s="41" t="s">
        <v>121</v>
      </c>
      <c r="AF211" s="41" t="s">
        <v>322</v>
      </c>
      <c r="AG211" s="41" t="s">
        <v>56</v>
      </c>
      <c r="AH211" s="41" t="s">
        <v>56</v>
      </c>
      <c r="AI211" s="41" t="s">
        <v>56</v>
      </c>
      <c r="AJ211" s="41" t="s">
        <v>160</v>
      </c>
      <c r="AK211" s="41" t="s">
        <v>56</v>
      </c>
    </row>
    <row r="212" spans="1:37" s="41" customFormat="1" ht="15.75" hidden="1" thickBot="1" x14ac:dyDescent="0.3">
      <c r="A212" s="11" t="s">
        <v>359</v>
      </c>
      <c r="B212" s="12" t="s">
        <v>216</v>
      </c>
      <c r="C212" s="13" t="s">
        <v>52</v>
      </c>
      <c r="D212" s="14" t="s">
        <v>47</v>
      </c>
      <c r="E212" s="13" t="s">
        <v>1039</v>
      </c>
      <c r="F212" s="4" t="s">
        <v>158</v>
      </c>
      <c r="G212" s="4" t="s">
        <v>1584</v>
      </c>
      <c r="H212" s="15">
        <v>43109.416666666664</v>
      </c>
      <c r="I212" s="15">
        <v>43112.708333333336</v>
      </c>
      <c r="J212" s="131" t="s">
        <v>1799</v>
      </c>
      <c r="K212" s="45" t="s">
        <v>9</v>
      </c>
      <c r="L212" s="47" t="s">
        <v>7</v>
      </c>
      <c r="M212" s="47" t="s">
        <v>56</v>
      </c>
      <c r="N212" s="9" t="str">
        <f t="shared" si="45"/>
        <v>Standard</v>
      </c>
      <c r="O212" s="10" t="str">
        <f t="shared" si="46"/>
        <v>Successful</v>
      </c>
      <c r="P212" s="10" t="str">
        <f t="shared" si="47"/>
        <v>On Time</v>
      </c>
      <c r="Q212" s="9">
        <f t="shared" si="48"/>
        <v>1</v>
      </c>
      <c r="R212" s="9">
        <f t="shared" si="49"/>
        <v>1</v>
      </c>
      <c r="S212" s="9">
        <f t="shared" si="50"/>
        <v>0</v>
      </c>
      <c r="T212" s="9" t="str">
        <f t="shared" si="51"/>
        <v>January</v>
      </c>
      <c r="U212" s="40">
        <f t="shared" si="52"/>
        <v>0</v>
      </c>
      <c r="V212" s="40" t="str">
        <f t="shared" si="53"/>
        <v>Normal</v>
      </c>
      <c r="W212" s="40">
        <f t="shared" si="54"/>
        <v>0</v>
      </c>
      <c r="X212" s="40">
        <f t="shared" si="55"/>
        <v>0</v>
      </c>
      <c r="Y212" s="40">
        <f t="shared" si="56"/>
        <v>0</v>
      </c>
      <c r="Z212" s="40">
        <f t="shared" si="57"/>
        <v>0</v>
      </c>
      <c r="AA212" s="40">
        <f t="shared" si="58"/>
        <v>1</v>
      </c>
      <c r="AB212" s="40">
        <f t="shared" si="59"/>
        <v>0</v>
      </c>
      <c r="AC212" s="41" t="s">
        <v>823</v>
      </c>
      <c r="AD212" s="41" t="s">
        <v>332</v>
      </c>
      <c r="AE212" s="41" t="s">
        <v>121</v>
      </c>
      <c r="AF212" s="41" t="s">
        <v>322</v>
      </c>
      <c r="AG212" s="41" t="s">
        <v>56</v>
      </c>
      <c r="AH212" s="41" t="s">
        <v>56</v>
      </c>
      <c r="AI212" s="41" t="s">
        <v>56</v>
      </c>
      <c r="AJ212" s="41" t="s">
        <v>160</v>
      </c>
      <c r="AK212" s="41" t="s">
        <v>56</v>
      </c>
    </row>
    <row r="213" spans="1:37" s="41" customFormat="1" ht="15.75" hidden="1" thickBot="1" x14ac:dyDescent="0.3">
      <c r="A213" s="11" t="s">
        <v>359</v>
      </c>
      <c r="B213" s="12" t="s">
        <v>216</v>
      </c>
      <c r="C213" s="13" t="s">
        <v>52</v>
      </c>
      <c r="D213" s="14" t="s">
        <v>47</v>
      </c>
      <c r="E213" s="13" t="s">
        <v>1040</v>
      </c>
      <c r="F213" s="4" t="s">
        <v>158</v>
      </c>
      <c r="G213" s="4" t="s">
        <v>1584</v>
      </c>
      <c r="H213" s="15">
        <v>43110.416666666664</v>
      </c>
      <c r="I213" s="15">
        <v>43113.708333333336</v>
      </c>
      <c r="J213" s="131" t="s">
        <v>1800</v>
      </c>
      <c r="K213" s="45" t="s">
        <v>9</v>
      </c>
      <c r="L213" s="47" t="s">
        <v>7</v>
      </c>
      <c r="M213" s="47" t="s">
        <v>56</v>
      </c>
      <c r="N213" s="9" t="str">
        <f t="shared" si="45"/>
        <v>Standard</v>
      </c>
      <c r="O213" s="10" t="str">
        <f t="shared" si="46"/>
        <v>Successful</v>
      </c>
      <c r="P213" s="10" t="str">
        <f t="shared" si="47"/>
        <v>On Time</v>
      </c>
      <c r="Q213" s="9">
        <f t="shared" si="48"/>
        <v>1</v>
      </c>
      <c r="R213" s="9">
        <f t="shared" si="49"/>
        <v>1</v>
      </c>
      <c r="S213" s="9">
        <f t="shared" si="50"/>
        <v>0</v>
      </c>
      <c r="T213" s="9" t="str">
        <f t="shared" si="51"/>
        <v>January</v>
      </c>
      <c r="U213" s="40">
        <f t="shared" si="52"/>
        <v>0</v>
      </c>
      <c r="V213" s="40" t="str">
        <f t="shared" si="53"/>
        <v>Normal</v>
      </c>
      <c r="W213" s="40">
        <f t="shared" si="54"/>
        <v>0</v>
      </c>
      <c r="X213" s="40">
        <f t="shared" si="55"/>
        <v>0</v>
      </c>
      <c r="Y213" s="40">
        <f t="shared" si="56"/>
        <v>0</v>
      </c>
      <c r="Z213" s="40">
        <f t="shared" si="57"/>
        <v>0</v>
      </c>
      <c r="AA213" s="40">
        <f t="shared" si="58"/>
        <v>1</v>
      </c>
      <c r="AB213" s="40">
        <f t="shared" si="59"/>
        <v>0</v>
      </c>
      <c r="AC213" s="41" t="s">
        <v>823</v>
      </c>
      <c r="AD213" s="41" t="s">
        <v>332</v>
      </c>
      <c r="AE213" s="41" t="s">
        <v>121</v>
      </c>
      <c r="AF213" s="41" t="s">
        <v>322</v>
      </c>
      <c r="AG213" s="41" t="s">
        <v>56</v>
      </c>
      <c r="AH213" s="41" t="s">
        <v>56</v>
      </c>
      <c r="AI213" s="41" t="s">
        <v>56</v>
      </c>
      <c r="AJ213" s="41" t="s">
        <v>160</v>
      </c>
      <c r="AK213" s="41" t="s">
        <v>56</v>
      </c>
    </row>
    <row r="214" spans="1:37" s="41" customFormat="1" ht="15.75" hidden="1" thickBot="1" x14ac:dyDescent="0.3">
      <c r="A214" s="11" t="s">
        <v>63</v>
      </c>
      <c r="B214" s="12" t="s">
        <v>216</v>
      </c>
      <c r="C214" s="13" t="s">
        <v>46</v>
      </c>
      <c r="D214" s="14" t="s">
        <v>47</v>
      </c>
      <c r="E214" s="13" t="s">
        <v>1041</v>
      </c>
      <c r="F214" s="4" t="s">
        <v>326</v>
      </c>
      <c r="G214" s="4" t="s">
        <v>508</v>
      </c>
      <c r="H214" s="15">
        <v>43114.208333333336</v>
      </c>
      <c r="I214" s="15">
        <v>43114.416666666664</v>
      </c>
      <c r="J214" s="131" t="s">
        <v>791</v>
      </c>
      <c r="K214" s="45" t="s">
        <v>9</v>
      </c>
      <c r="L214" s="47" t="s">
        <v>7</v>
      </c>
      <c r="M214" s="47" t="s">
        <v>56</v>
      </c>
      <c r="N214" s="9" t="str">
        <f t="shared" si="45"/>
        <v>Minor</v>
      </c>
      <c r="O214" s="10" t="str">
        <f t="shared" si="46"/>
        <v>Successful</v>
      </c>
      <c r="P214" s="10" t="str">
        <f t="shared" si="47"/>
        <v>On Time</v>
      </c>
      <c r="Q214" s="9">
        <f t="shared" si="48"/>
        <v>1</v>
      </c>
      <c r="R214" s="9">
        <f t="shared" si="49"/>
        <v>1</v>
      </c>
      <c r="S214" s="9">
        <f t="shared" si="50"/>
        <v>0</v>
      </c>
      <c r="T214" s="9" t="str">
        <f t="shared" si="51"/>
        <v>January</v>
      </c>
      <c r="U214" s="40">
        <f t="shared" si="52"/>
        <v>0</v>
      </c>
      <c r="V214" s="40" t="str">
        <f t="shared" si="53"/>
        <v>Normal</v>
      </c>
      <c r="W214" s="40">
        <f t="shared" si="54"/>
        <v>0</v>
      </c>
      <c r="X214" s="40">
        <f t="shared" si="55"/>
        <v>0</v>
      </c>
      <c r="Y214" s="40">
        <f t="shared" si="56"/>
        <v>0</v>
      </c>
      <c r="Z214" s="40">
        <f t="shared" si="57"/>
        <v>0</v>
      </c>
      <c r="AA214" s="40">
        <f t="shared" si="58"/>
        <v>1</v>
      </c>
      <c r="AB214" s="40">
        <f t="shared" si="59"/>
        <v>0</v>
      </c>
      <c r="AC214" s="41" t="s">
        <v>132</v>
      </c>
      <c r="AD214" s="41" t="s">
        <v>521</v>
      </c>
      <c r="AE214" s="41" t="s">
        <v>258</v>
      </c>
      <c r="AF214" s="41" t="s">
        <v>216</v>
      </c>
      <c r="AG214" s="41" t="s">
        <v>56</v>
      </c>
      <c r="AH214" s="41" t="s">
        <v>56</v>
      </c>
      <c r="AI214" s="41" t="s">
        <v>56</v>
      </c>
      <c r="AJ214" s="41" t="s">
        <v>160</v>
      </c>
      <c r="AK214" s="41" t="s">
        <v>56</v>
      </c>
    </row>
    <row r="215" spans="1:37" s="41" customFormat="1" ht="15.75" hidden="1" thickBot="1" x14ac:dyDescent="0.3">
      <c r="A215" s="11" t="s">
        <v>49</v>
      </c>
      <c r="B215" s="12" t="s">
        <v>216</v>
      </c>
      <c r="C215" s="13" t="s">
        <v>46</v>
      </c>
      <c r="D215" s="14" t="s">
        <v>47</v>
      </c>
      <c r="E215" s="13" t="s">
        <v>1042</v>
      </c>
      <c r="F215" s="4" t="s">
        <v>447</v>
      </c>
      <c r="G215" s="4" t="s">
        <v>706</v>
      </c>
      <c r="H215" s="15">
        <v>43114.25</v>
      </c>
      <c r="I215" s="15">
        <v>43114.625</v>
      </c>
      <c r="J215" s="131" t="s">
        <v>1801</v>
      </c>
      <c r="K215" s="45" t="s">
        <v>9</v>
      </c>
      <c r="L215" s="47" t="s">
        <v>7</v>
      </c>
      <c r="M215" s="47" t="s">
        <v>56</v>
      </c>
      <c r="N215" s="9" t="str">
        <f t="shared" si="45"/>
        <v>Minor</v>
      </c>
      <c r="O215" s="10" t="str">
        <f t="shared" si="46"/>
        <v>Successful</v>
      </c>
      <c r="P215" s="10" t="str">
        <f t="shared" si="47"/>
        <v>On Time</v>
      </c>
      <c r="Q215" s="9">
        <f t="shared" si="48"/>
        <v>1</v>
      </c>
      <c r="R215" s="9">
        <f t="shared" si="49"/>
        <v>1</v>
      </c>
      <c r="S215" s="9">
        <f t="shared" si="50"/>
        <v>0</v>
      </c>
      <c r="T215" s="9" t="str">
        <f t="shared" si="51"/>
        <v>January</v>
      </c>
      <c r="U215" s="40">
        <f t="shared" si="52"/>
        <v>0</v>
      </c>
      <c r="V215" s="40" t="str">
        <f t="shared" si="53"/>
        <v>Normal</v>
      </c>
      <c r="W215" s="40">
        <f t="shared" si="54"/>
        <v>0</v>
      </c>
      <c r="X215" s="40">
        <f t="shared" si="55"/>
        <v>0</v>
      </c>
      <c r="Y215" s="40">
        <f t="shared" si="56"/>
        <v>0</v>
      </c>
      <c r="Z215" s="40">
        <f t="shared" si="57"/>
        <v>0</v>
      </c>
      <c r="AA215" s="40">
        <f t="shared" si="58"/>
        <v>1</v>
      </c>
      <c r="AB215" s="40">
        <f t="shared" si="59"/>
        <v>0</v>
      </c>
      <c r="AC215" s="41" t="s">
        <v>132</v>
      </c>
      <c r="AD215" s="41" t="s">
        <v>298</v>
      </c>
      <c r="AE215" s="41" t="s">
        <v>425</v>
      </c>
      <c r="AF215" s="41" t="s">
        <v>216</v>
      </c>
      <c r="AG215" s="41" t="s">
        <v>56</v>
      </c>
      <c r="AH215" s="41" t="s">
        <v>56</v>
      </c>
      <c r="AI215" s="41" t="s">
        <v>56</v>
      </c>
      <c r="AJ215" s="41" t="s">
        <v>160</v>
      </c>
      <c r="AK215" s="41" t="s">
        <v>56</v>
      </c>
    </row>
    <row r="216" spans="1:37" s="41" customFormat="1" ht="15.75" hidden="1" thickBot="1" x14ac:dyDescent="0.3">
      <c r="A216" s="11" t="s">
        <v>49</v>
      </c>
      <c r="B216" s="12" t="s">
        <v>216</v>
      </c>
      <c r="C216" s="13" t="s">
        <v>46</v>
      </c>
      <c r="D216" s="14" t="s">
        <v>47</v>
      </c>
      <c r="E216" s="13" t="s">
        <v>1043</v>
      </c>
      <c r="F216" s="4" t="s">
        <v>342</v>
      </c>
      <c r="G216" s="4" t="s">
        <v>570</v>
      </c>
      <c r="H216" s="15">
        <v>43114.5</v>
      </c>
      <c r="I216" s="15">
        <v>43114.833333333336</v>
      </c>
      <c r="J216" s="131" t="s">
        <v>1802</v>
      </c>
      <c r="K216" s="45" t="s">
        <v>9</v>
      </c>
      <c r="L216" s="47" t="s">
        <v>7</v>
      </c>
      <c r="M216" s="47" t="s">
        <v>56</v>
      </c>
      <c r="N216" s="9" t="str">
        <f t="shared" si="45"/>
        <v>Minor</v>
      </c>
      <c r="O216" s="10" t="str">
        <f t="shared" si="46"/>
        <v>Successful</v>
      </c>
      <c r="P216" s="10" t="str">
        <f t="shared" si="47"/>
        <v>On Time</v>
      </c>
      <c r="Q216" s="9">
        <f t="shared" si="48"/>
        <v>1</v>
      </c>
      <c r="R216" s="9">
        <f t="shared" si="49"/>
        <v>1</v>
      </c>
      <c r="S216" s="9">
        <f t="shared" si="50"/>
        <v>0</v>
      </c>
      <c r="T216" s="9" t="str">
        <f t="shared" si="51"/>
        <v>January</v>
      </c>
      <c r="U216" s="40">
        <f t="shared" si="52"/>
        <v>0</v>
      </c>
      <c r="V216" s="40" t="str">
        <f t="shared" si="53"/>
        <v>Normal</v>
      </c>
      <c r="W216" s="40">
        <f t="shared" si="54"/>
        <v>0</v>
      </c>
      <c r="X216" s="40">
        <f t="shared" si="55"/>
        <v>0</v>
      </c>
      <c r="Y216" s="40">
        <f t="shared" si="56"/>
        <v>0</v>
      </c>
      <c r="Z216" s="40">
        <f t="shared" si="57"/>
        <v>0</v>
      </c>
      <c r="AA216" s="40">
        <f t="shared" si="58"/>
        <v>1</v>
      </c>
      <c r="AB216" s="40">
        <f t="shared" si="59"/>
        <v>0</v>
      </c>
      <c r="AC216" s="41" t="s">
        <v>132</v>
      </c>
      <c r="AD216" s="41" t="s">
        <v>280</v>
      </c>
      <c r="AE216" s="41" t="s">
        <v>419</v>
      </c>
      <c r="AF216" s="41" t="s">
        <v>216</v>
      </c>
      <c r="AG216" s="41" t="s">
        <v>56</v>
      </c>
      <c r="AH216" s="41" t="s">
        <v>56</v>
      </c>
      <c r="AI216" s="41" t="s">
        <v>56</v>
      </c>
      <c r="AJ216" s="41" t="s">
        <v>160</v>
      </c>
      <c r="AK216" s="41" t="s">
        <v>56</v>
      </c>
    </row>
    <row r="217" spans="1:37" s="41" customFormat="1" ht="15.75" hidden="1" thickBot="1" x14ac:dyDescent="0.3">
      <c r="A217" s="11" t="s">
        <v>239</v>
      </c>
      <c r="B217" s="12" t="s">
        <v>216</v>
      </c>
      <c r="C217" s="13" t="s">
        <v>46</v>
      </c>
      <c r="D217" s="14" t="s">
        <v>47</v>
      </c>
      <c r="E217" s="13" t="s">
        <v>1044</v>
      </c>
      <c r="F217" s="4" t="s">
        <v>309</v>
      </c>
      <c r="G217" s="4" t="s">
        <v>360</v>
      </c>
      <c r="H217" s="15">
        <v>43112.625</v>
      </c>
      <c r="I217" s="15">
        <v>43112.791666666664</v>
      </c>
      <c r="J217" s="131" t="s">
        <v>1803</v>
      </c>
      <c r="K217" s="45" t="s">
        <v>9</v>
      </c>
      <c r="L217" s="47" t="s">
        <v>7</v>
      </c>
      <c r="M217" s="47" t="s">
        <v>56</v>
      </c>
      <c r="N217" s="9" t="str">
        <f t="shared" si="45"/>
        <v>Minor</v>
      </c>
      <c r="O217" s="10" t="str">
        <f t="shared" si="46"/>
        <v>Successful</v>
      </c>
      <c r="P217" s="10" t="str">
        <f t="shared" si="47"/>
        <v>On Time</v>
      </c>
      <c r="Q217" s="9">
        <f t="shared" si="48"/>
        <v>1</v>
      </c>
      <c r="R217" s="9">
        <f t="shared" si="49"/>
        <v>1</v>
      </c>
      <c r="S217" s="9">
        <f t="shared" si="50"/>
        <v>0</v>
      </c>
      <c r="T217" s="9" t="str">
        <f t="shared" si="51"/>
        <v>January</v>
      </c>
      <c r="U217" s="40">
        <f t="shared" si="52"/>
        <v>0</v>
      </c>
      <c r="V217" s="40" t="str">
        <f t="shared" si="53"/>
        <v>Normal</v>
      </c>
      <c r="W217" s="40">
        <f t="shared" si="54"/>
        <v>0</v>
      </c>
      <c r="X217" s="40">
        <f t="shared" si="55"/>
        <v>0</v>
      </c>
      <c r="Y217" s="40">
        <f t="shared" si="56"/>
        <v>0</v>
      </c>
      <c r="Z217" s="40">
        <f t="shared" si="57"/>
        <v>0</v>
      </c>
      <c r="AA217" s="40">
        <f t="shared" si="58"/>
        <v>1</v>
      </c>
      <c r="AB217" s="40">
        <f t="shared" si="59"/>
        <v>0</v>
      </c>
      <c r="AC217" s="41" t="s">
        <v>537</v>
      </c>
      <c r="AD217" s="41" t="s">
        <v>280</v>
      </c>
      <c r="AE217" s="41" t="s">
        <v>227</v>
      </c>
      <c r="AF217" s="41" t="s">
        <v>216</v>
      </c>
      <c r="AG217" s="41" t="s">
        <v>56</v>
      </c>
      <c r="AH217" s="41" t="s">
        <v>56</v>
      </c>
      <c r="AI217" s="41" t="s">
        <v>56</v>
      </c>
      <c r="AJ217" s="41" t="s">
        <v>160</v>
      </c>
      <c r="AK217" s="41" t="s">
        <v>56</v>
      </c>
    </row>
    <row r="218" spans="1:37" s="41" customFormat="1" ht="15.75" hidden="1" thickBot="1" x14ac:dyDescent="0.3">
      <c r="A218" s="11" t="s">
        <v>49</v>
      </c>
      <c r="B218" s="12" t="s">
        <v>8</v>
      </c>
      <c r="C218" s="13" t="s">
        <v>46</v>
      </c>
      <c r="D218" s="14" t="s">
        <v>47</v>
      </c>
      <c r="E218" s="13" t="s">
        <v>1045</v>
      </c>
      <c r="F218" s="4" t="s">
        <v>76</v>
      </c>
      <c r="G218" s="4" t="s">
        <v>563</v>
      </c>
      <c r="H218" s="15">
        <v>43113.041666666664</v>
      </c>
      <c r="I218" s="15">
        <v>43113.291666666664</v>
      </c>
      <c r="J218" s="131" t="s">
        <v>1804</v>
      </c>
      <c r="K218" s="45" t="s">
        <v>9</v>
      </c>
      <c r="L218" s="47" t="s">
        <v>7</v>
      </c>
      <c r="M218" s="47" t="s">
        <v>56</v>
      </c>
      <c r="N218" s="9" t="str">
        <f t="shared" si="45"/>
        <v>Minor</v>
      </c>
      <c r="O218" s="10" t="str">
        <f t="shared" si="46"/>
        <v>Successful</v>
      </c>
      <c r="P218" s="10" t="str">
        <f t="shared" si="47"/>
        <v>On Time</v>
      </c>
      <c r="Q218" s="9">
        <f t="shared" si="48"/>
        <v>1</v>
      </c>
      <c r="R218" s="9">
        <f t="shared" si="49"/>
        <v>1</v>
      </c>
      <c r="S218" s="9">
        <f t="shared" si="50"/>
        <v>0</v>
      </c>
      <c r="T218" s="9" t="str">
        <f t="shared" si="51"/>
        <v>January</v>
      </c>
      <c r="U218" s="40">
        <f t="shared" si="52"/>
        <v>0</v>
      </c>
      <c r="V218" s="40" t="str">
        <f t="shared" si="53"/>
        <v>Normal</v>
      </c>
      <c r="W218" s="40">
        <f t="shared" si="54"/>
        <v>0</v>
      </c>
      <c r="X218" s="40">
        <f t="shared" si="55"/>
        <v>0</v>
      </c>
      <c r="Y218" s="40">
        <f t="shared" si="56"/>
        <v>0</v>
      </c>
      <c r="Z218" s="40">
        <f t="shared" si="57"/>
        <v>0</v>
      </c>
      <c r="AA218" s="40">
        <f t="shared" si="58"/>
        <v>1</v>
      </c>
      <c r="AB218" s="40">
        <f t="shared" si="59"/>
        <v>0</v>
      </c>
      <c r="AC218" s="41" t="s">
        <v>132</v>
      </c>
      <c r="AD218" s="41" t="s">
        <v>280</v>
      </c>
      <c r="AE218" s="41" t="s">
        <v>259</v>
      </c>
      <c r="AF218" s="41" t="s">
        <v>8</v>
      </c>
      <c r="AG218" s="41" t="s">
        <v>56</v>
      </c>
      <c r="AH218" s="41" t="s">
        <v>56</v>
      </c>
      <c r="AI218" s="41" t="s">
        <v>56</v>
      </c>
      <c r="AJ218" s="41" t="s">
        <v>160</v>
      </c>
      <c r="AK218" s="41" t="s">
        <v>56</v>
      </c>
    </row>
    <row r="219" spans="1:37" s="41" customFormat="1" ht="15.75" hidden="1" thickBot="1" x14ac:dyDescent="0.3">
      <c r="A219" s="11" t="s">
        <v>63</v>
      </c>
      <c r="B219" s="12" t="s">
        <v>216</v>
      </c>
      <c r="C219" s="13" t="s">
        <v>46</v>
      </c>
      <c r="D219" s="14" t="s">
        <v>47</v>
      </c>
      <c r="E219" s="13" t="s">
        <v>1046</v>
      </c>
      <c r="F219" s="4" t="s">
        <v>309</v>
      </c>
      <c r="G219" s="4" t="s">
        <v>446</v>
      </c>
      <c r="H219" s="15">
        <v>43114.25</v>
      </c>
      <c r="I219" s="15">
        <v>43114.416666666664</v>
      </c>
      <c r="J219" s="131" t="s">
        <v>802</v>
      </c>
      <c r="K219" s="45" t="s">
        <v>9</v>
      </c>
      <c r="L219" s="47" t="s">
        <v>7</v>
      </c>
      <c r="M219" s="47" t="s">
        <v>56</v>
      </c>
      <c r="N219" s="9" t="str">
        <f t="shared" si="45"/>
        <v>Minor</v>
      </c>
      <c r="O219" s="10" t="str">
        <f t="shared" si="46"/>
        <v>Successful</v>
      </c>
      <c r="P219" s="10" t="str">
        <f t="shared" si="47"/>
        <v>On Time</v>
      </c>
      <c r="Q219" s="9">
        <f t="shared" si="48"/>
        <v>1</v>
      </c>
      <c r="R219" s="9">
        <f t="shared" si="49"/>
        <v>1</v>
      </c>
      <c r="S219" s="9">
        <f t="shared" si="50"/>
        <v>0</v>
      </c>
      <c r="T219" s="9" t="str">
        <f t="shared" si="51"/>
        <v>January</v>
      </c>
      <c r="U219" s="40">
        <f t="shared" si="52"/>
        <v>0</v>
      </c>
      <c r="V219" s="40" t="str">
        <f t="shared" si="53"/>
        <v>Normal</v>
      </c>
      <c r="W219" s="40">
        <f t="shared" si="54"/>
        <v>0</v>
      </c>
      <c r="X219" s="40">
        <f t="shared" si="55"/>
        <v>0</v>
      </c>
      <c r="Y219" s="40">
        <f t="shared" si="56"/>
        <v>0</v>
      </c>
      <c r="Z219" s="40">
        <f t="shared" si="57"/>
        <v>0</v>
      </c>
      <c r="AA219" s="40">
        <f t="shared" si="58"/>
        <v>1</v>
      </c>
      <c r="AB219" s="40">
        <f t="shared" si="59"/>
        <v>0</v>
      </c>
      <c r="AC219" s="41" t="s">
        <v>132</v>
      </c>
      <c r="AD219" s="41" t="s">
        <v>463</v>
      </c>
      <c r="AE219" s="41" t="s">
        <v>227</v>
      </c>
      <c r="AF219" s="41" t="s">
        <v>216</v>
      </c>
      <c r="AG219" s="41" t="s">
        <v>56</v>
      </c>
      <c r="AH219" s="41" t="s">
        <v>56</v>
      </c>
      <c r="AI219" s="41" t="s">
        <v>56</v>
      </c>
      <c r="AJ219" s="41" t="s">
        <v>160</v>
      </c>
      <c r="AK219" s="41" t="s">
        <v>56</v>
      </c>
    </row>
    <row r="220" spans="1:37" s="41" customFormat="1" ht="15.75" hidden="1" thickBot="1" x14ac:dyDescent="0.3">
      <c r="A220" s="11" t="s">
        <v>1047</v>
      </c>
      <c r="B220" s="12" t="s">
        <v>8</v>
      </c>
      <c r="C220" s="13" t="s">
        <v>46</v>
      </c>
      <c r="D220" s="14" t="s">
        <v>47</v>
      </c>
      <c r="E220" s="13" t="s">
        <v>1048</v>
      </c>
      <c r="F220" s="4" t="s">
        <v>77</v>
      </c>
      <c r="G220" s="4" t="s">
        <v>197</v>
      </c>
      <c r="H220" s="15">
        <v>43114.333333333336</v>
      </c>
      <c r="I220" s="15">
        <v>43114.583333333336</v>
      </c>
      <c r="J220" s="131" t="s">
        <v>1805</v>
      </c>
      <c r="K220" s="45" t="s">
        <v>9</v>
      </c>
      <c r="L220" s="47" t="s">
        <v>7</v>
      </c>
      <c r="M220" s="47" t="s">
        <v>56</v>
      </c>
      <c r="N220" s="9" t="str">
        <f t="shared" si="45"/>
        <v>Minor</v>
      </c>
      <c r="O220" s="10" t="str">
        <f t="shared" si="46"/>
        <v>Successful</v>
      </c>
      <c r="P220" s="10" t="str">
        <f t="shared" si="47"/>
        <v>On Time</v>
      </c>
      <c r="Q220" s="9">
        <f t="shared" si="48"/>
        <v>1</v>
      </c>
      <c r="R220" s="9">
        <f t="shared" si="49"/>
        <v>1</v>
      </c>
      <c r="S220" s="9">
        <f t="shared" si="50"/>
        <v>0</v>
      </c>
      <c r="T220" s="9" t="str">
        <f t="shared" si="51"/>
        <v>January</v>
      </c>
      <c r="U220" s="40">
        <f t="shared" si="52"/>
        <v>0</v>
      </c>
      <c r="V220" s="40" t="str">
        <f t="shared" si="53"/>
        <v>Normal</v>
      </c>
      <c r="W220" s="40">
        <f t="shared" si="54"/>
        <v>0</v>
      </c>
      <c r="X220" s="40">
        <f t="shared" si="55"/>
        <v>0</v>
      </c>
      <c r="Y220" s="40">
        <f t="shared" si="56"/>
        <v>0</v>
      </c>
      <c r="Z220" s="40">
        <f t="shared" si="57"/>
        <v>0</v>
      </c>
      <c r="AA220" s="40">
        <f t="shared" si="58"/>
        <v>1</v>
      </c>
      <c r="AB220" s="40">
        <f t="shared" si="59"/>
        <v>0</v>
      </c>
      <c r="AC220" s="41" t="s">
        <v>132</v>
      </c>
      <c r="AD220" s="41" t="s">
        <v>280</v>
      </c>
      <c r="AE220" s="41" t="s">
        <v>259</v>
      </c>
      <c r="AF220" s="41" t="s">
        <v>8</v>
      </c>
      <c r="AG220" s="41" t="s">
        <v>56</v>
      </c>
      <c r="AH220" s="41" t="s">
        <v>56</v>
      </c>
      <c r="AI220" s="41" t="s">
        <v>56</v>
      </c>
      <c r="AJ220" s="41" t="s">
        <v>160</v>
      </c>
      <c r="AK220" s="41" t="s">
        <v>56</v>
      </c>
    </row>
    <row r="221" spans="1:37" s="41" customFormat="1" ht="15.75" hidden="1" thickBot="1" x14ac:dyDescent="0.3">
      <c r="A221" s="11" t="s">
        <v>49</v>
      </c>
      <c r="B221" s="12" t="s">
        <v>8</v>
      </c>
      <c r="C221" s="13" t="s">
        <v>46</v>
      </c>
      <c r="D221" s="14" t="s">
        <v>47</v>
      </c>
      <c r="E221" s="13" t="s">
        <v>1049</v>
      </c>
      <c r="F221" s="4" t="s">
        <v>76</v>
      </c>
      <c r="G221" s="4" t="s">
        <v>1585</v>
      </c>
      <c r="H221" s="15">
        <v>43112.833333333336</v>
      </c>
      <c r="I221" s="15">
        <v>43113.041666666664</v>
      </c>
      <c r="J221" s="131" t="s">
        <v>1806</v>
      </c>
      <c r="K221" s="45" t="s">
        <v>9</v>
      </c>
      <c r="L221" s="47" t="s">
        <v>7</v>
      </c>
      <c r="M221" s="47" t="s">
        <v>56</v>
      </c>
      <c r="N221" s="9" t="str">
        <f t="shared" si="45"/>
        <v>Minor</v>
      </c>
      <c r="O221" s="10" t="str">
        <f t="shared" si="46"/>
        <v>Successful</v>
      </c>
      <c r="P221" s="10" t="str">
        <f t="shared" si="47"/>
        <v>On Time</v>
      </c>
      <c r="Q221" s="9">
        <f t="shared" si="48"/>
        <v>1</v>
      </c>
      <c r="R221" s="9">
        <f t="shared" si="49"/>
        <v>1</v>
      </c>
      <c r="S221" s="9">
        <f t="shared" si="50"/>
        <v>0</v>
      </c>
      <c r="T221" s="9" t="str">
        <f t="shared" si="51"/>
        <v>January</v>
      </c>
      <c r="U221" s="40">
        <f t="shared" si="52"/>
        <v>0</v>
      </c>
      <c r="V221" s="40" t="str">
        <f t="shared" si="53"/>
        <v>Normal</v>
      </c>
      <c r="W221" s="40">
        <f t="shared" si="54"/>
        <v>0</v>
      </c>
      <c r="X221" s="40">
        <f t="shared" si="55"/>
        <v>0</v>
      </c>
      <c r="Y221" s="40">
        <f t="shared" si="56"/>
        <v>0</v>
      </c>
      <c r="Z221" s="40">
        <f t="shared" si="57"/>
        <v>0</v>
      </c>
      <c r="AA221" s="40">
        <f t="shared" si="58"/>
        <v>1</v>
      </c>
      <c r="AB221" s="40">
        <f t="shared" si="59"/>
        <v>0</v>
      </c>
      <c r="AC221" s="41" t="s">
        <v>132</v>
      </c>
      <c r="AD221" s="41" t="s">
        <v>280</v>
      </c>
      <c r="AE221" s="41" t="s">
        <v>259</v>
      </c>
      <c r="AF221" s="41" t="s">
        <v>8</v>
      </c>
      <c r="AG221" s="41" t="s">
        <v>56</v>
      </c>
      <c r="AH221" s="41" t="s">
        <v>56</v>
      </c>
      <c r="AI221" s="41" t="s">
        <v>56</v>
      </c>
      <c r="AJ221" s="41" t="s">
        <v>160</v>
      </c>
      <c r="AK221" s="41" t="s">
        <v>56</v>
      </c>
    </row>
    <row r="222" spans="1:37" s="41" customFormat="1" ht="15.75" hidden="1" thickBot="1" x14ac:dyDescent="0.3">
      <c r="A222" s="11" t="s">
        <v>697</v>
      </c>
      <c r="B222" s="12" t="s">
        <v>216</v>
      </c>
      <c r="C222" s="13" t="s">
        <v>52</v>
      </c>
      <c r="D222" s="14" t="s">
        <v>47</v>
      </c>
      <c r="E222" s="13" t="s">
        <v>1050</v>
      </c>
      <c r="F222" s="4" t="s">
        <v>614</v>
      </c>
      <c r="G222" s="4" t="s">
        <v>765</v>
      </c>
      <c r="H222" s="15">
        <v>43112.625</v>
      </c>
      <c r="I222" s="15">
        <v>43112.75</v>
      </c>
      <c r="J222" s="131" t="s">
        <v>1807</v>
      </c>
      <c r="K222" s="45" t="s">
        <v>9</v>
      </c>
      <c r="L222" s="47" t="s">
        <v>7</v>
      </c>
      <c r="M222" s="47" t="s">
        <v>56</v>
      </c>
      <c r="N222" s="9" t="str">
        <f t="shared" si="45"/>
        <v>Standard</v>
      </c>
      <c r="O222" s="10" t="str">
        <f t="shared" si="46"/>
        <v>Successful</v>
      </c>
      <c r="P222" s="10" t="str">
        <f t="shared" si="47"/>
        <v>On Time</v>
      </c>
      <c r="Q222" s="9">
        <f t="shared" si="48"/>
        <v>1</v>
      </c>
      <c r="R222" s="9">
        <f t="shared" si="49"/>
        <v>1</v>
      </c>
      <c r="S222" s="9">
        <f t="shared" si="50"/>
        <v>0</v>
      </c>
      <c r="T222" s="9" t="str">
        <f t="shared" si="51"/>
        <v>January</v>
      </c>
      <c r="U222" s="40">
        <f t="shared" si="52"/>
        <v>0</v>
      </c>
      <c r="V222" s="40" t="str">
        <f t="shared" si="53"/>
        <v>Normal</v>
      </c>
      <c r="W222" s="40">
        <f t="shared" si="54"/>
        <v>0</v>
      </c>
      <c r="X222" s="40">
        <f t="shared" si="55"/>
        <v>0</v>
      </c>
      <c r="Y222" s="40">
        <f t="shared" si="56"/>
        <v>0</v>
      </c>
      <c r="Z222" s="40">
        <f t="shared" si="57"/>
        <v>0</v>
      </c>
      <c r="AA222" s="40">
        <f t="shared" si="58"/>
        <v>1</v>
      </c>
      <c r="AB222" s="40">
        <f t="shared" si="59"/>
        <v>0</v>
      </c>
      <c r="AC222" s="41" t="s">
        <v>238</v>
      </c>
      <c r="AD222" s="41" t="s">
        <v>289</v>
      </c>
      <c r="AE222" s="41" t="s">
        <v>351</v>
      </c>
      <c r="AF222" s="41" t="s">
        <v>216</v>
      </c>
      <c r="AG222" s="41" t="s">
        <v>56</v>
      </c>
      <c r="AH222" s="41" t="s">
        <v>56</v>
      </c>
      <c r="AI222" s="41" t="s">
        <v>56</v>
      </c>
      <c r="AJ222" s="41" t="s">
        <v>160</v>
      </c>
      <c r="AK222" s="41" t="s">
        <v>56</v>
      </c>
    </row>
    <row r="223" spans="1:37" s="41" customFormat="1" ht="15.75" hidden="1" thickBot="1" x14ac:dyDescent="0.3">
      <c r="A223" s="11" t="s">
        <v>697</v>
      </c>
      <c r="B223" s="12" t="s">
        <v>215</v>
      </c>
      <c r="C223" s="13" t="s">
        <v>46</v>
      </c>
      <c r="D223" s="14" t="s">
        <v>47</v>
      </c>
      <c r="E223" s="13" t="s">
        <v>1051</v>
      </c>
      <c r="F223" s="4" t="s">
        <v>708</v>
      </c>
      <c r="G223" s="4" t="s">
        <v>1594</v>
      </c>
      <c r="H223" s="15">
        <v>43114.583333333336</v>
      </c>
      <c r="I223" s="15">
        <v>43114.75</v>
      </c>
      <c r="J223" s="131" t="s">
        <v>1808</v>
      </c>
      <c r="K223" s="45" t="s">
        <v>9</v>
      </c>
      <c r="L223" s="47" t="s">
        <v>7</v>
      </c>
      <c r="M223" s="47" t="s">
        <v>56</v>
      </c>
      <c r="N223" s="9" t="str">
        <f t="shared" si="45"/>
        <v>Minor</v>
      </c>
      <c r="O223" s="10" t="str">
        <f t="shared" si="46"/>
        <v>Successful</v>
      </c>
      <c r="P223" s="10" t="str">
        <f t="shared" si="47"/>
        <v>On Time</v>
      </c>
      <c r="Q223" s="9">
        <f t="shared" si="48"/>
        <v>1</v>
      </c>
      <c r="R223" s="9">
        <f t="shared" si="49"/>
        <v>1</v>
      </c>
      <c r="S223" s="9">
        <f t="shared" si="50"/>
        <v>0</v>
      </c>
      <c r="T223" s="9" t="str">
        <f t="shared" si="51"/>
        <v>January</v>
      </c>
      <c r="U223" s="40">
        <f t="shared" si="52"/>
        <v>0</v>
      </c>
      <c r="V223" s="40" t="str">
        <f t="shared" si="53"/>
        <v>Normal</v>
      </c>
      <c r="W223" s="40">
        <f t="shared" si="54"/>
        <v>0</v>
      </c>
      <c r="X223" s="40">
        <f t="shared" si="55"/>
        <v>0</v>
      </c>
      <c r="Y223" s="40">
        <f t="shared" si="56"/>
        <v>0</v>
      </c>
      <c r="Z223" s="40">
        <f t="shared" si="57"/>
        <v>0</v>
      </c>
      <c r="AA223" s="40">
        <f t="shared" si="58"/>
        <v>1</v>
      </c>
      <c r="AB223" s="40">
        <f t="shared" si="59"/>
        <v>0</v>
      </c>
      <c r="AC223" s="41" t="s">
        <v>238</v>
      </c>
      <c r="AD223" s="41" t="s">
        <v>280</v>
      </c>
      <c r="AE223" s="41" t="s">
        <v>433</v>
      </c>
      <c r="AF223" s="41" t="s">
        <v>215</v>
      </c>
      <c r="AG223" s="41" t="s">
        <v>56</v>
      </c>
      <c r="AH223" s="41" t="s">
        <v>56</v>
      </c>
      <c r="AI223" s="41" t="s">
        <v>56</v>
      </c>
      <c r="AJ223" s="41" t="s">
        <v>160</v>
      </c>
      <c r="AK223" s="41" t="s">
        <v>56</v>
      </c>
    </row>
    <row r="224" spans="1:37" s="41" customFormat="1" ht="15.75" hidden="1" thickBot="1" x14ac:dyDescent="0.3">
      <c r="A224" s="11" t="s">
        <v>359</v>
      </c>
      <c r="B224" s="12" t="s">
        <v>216</v>
      </c>
      <c r="C224" s="13" t="s">
        <v>46</v>
      </c>
      <c r="D224" s="14" t="s">
        <v>47</v>
      </c>
      <c r="E224" s="13" t="s">
        <v>1052</v>
      </c>
      <c r="F224" s="4" t="s">
        <v>75</v>
      </c>
      <c r="G224" s="4" t="s">
        <v>624</v>
      </c>
      <c r="H224" s="15">
        <v>43113.75</v>
      </c>
      <c r="I224" s="15">
        <v>43113.999305555553</v>
      </c>
      <c r="J224" s="131" t="s">
        <v>1809</v>
      </c>
      <c r="K224" s="45" t="s">
        <v>9</v>
      </c>
      <c r="L224" s="47" t="s">
        <v>7</v>
      </c>
      <c r="M224" s="47" t="s">
        <v>56</v>
      </c>
      <c r="N224" s="9" t="str">
        <f t="shared" si="45"/>
        <v>Minor</v>
      </c>
      <c r="O224" s="10" t="str">
        <f t="shared" si="46"/>
        <v>Successful</v>
      </c>
      <c r="P224" s="10" t="str">
        <f t="shared" si="47"/>
        <v>On Time</v>
      </c>
      <c r="Q224" s="9">
        <f t="shared" si="48"/>
        <v>1</v>
      </c>
      <c r="R224" s="9">
        <f t="shared" si="49"/>
        <v>1</v>
      </c>
      <c r="S224" s="9">
        <f t="shared" si="50"/>
        <v>0</v>
      </c>
      <c r="T224" s="9" t="str">
        <f t="shared" si="51"/>
        <v>January</v>
      </c>
      <c r="U224" s="40">
        <f t="shared" si="52"/>
        <v>0</v>
      </c>
      <c r="V224" s="40" t="str">
        <f t="shared" si="53"/>
        <v>Normal</v>
      </c>
      <c r="W224" s="40">
        <f t="shared" si="54"/>
        <v>0</v>
      </c>
      <c r="X224" s="40">
        <f t="shared" si="55"/>
        <v>0</v>
      </c>
      <c r="Y224" s="40">
        <f t="shared" si="56"/>
        <v>0</v>
      </c>
      <c r="Z224" s="40">
        <f t="shared" si="57"/>
        <v>0</v>
      </c>
      <c r="AA224" s="40">
        <f t="shared" si="58"/>
        <v>1</v>
      </c>
      <c r="AB224" s="40">
        <f t="shared" si="59"/>
        <v>0</v>
      </c>
      <c r="AC224" s="41" t="s">
        <v>823</v>
      </c>
      <c r="AD224" s="41" t="s">
        <v>282</v>
      </c>
      <c r="AE224" s="41" t="s">
        <v>323</v>
      </c>
      <c r="AF224" s="41" t="s">
        <v>216</v>
      </c>
      <c r="AG224" s="41" t="s">
        <v>56</v>
      </c>
      <c r="AH224" s="41" t="s">
        <v>56</v>
      </c>
      <c r="AI224" s="41" t="s">
        <v>56</v>
      </c>
      <c r="AJ224" s="41" t="s">
        <v>160</v>
      </c>
      <c r="AK224" s="41" t="s">
        <v>56</v>
      </c>
    </row>
    <row r="225" spans="1:37" s="41" customFormat="1" ht="15.75" hidden="1" thickBot="1" x14ac:dyDescent="0.3">
      <c r="A225" s="11" t="s">
        <v>697</v>
      </c>
      <c r="B225" s="12" t="s">
        <v>216</v>
      </c>
      <c r="C225" s="13" t="s">
        <v>52</v>
      </c>
      <c r="D225" s="14" t="s">
        <v>47</v>
      </c>
      <c r="E225" s="13" t="s">
        <v>1053</v>
      </c>
      <c r="F225" s="4" t="s">
        <v>614</v>
      </c>
      <c r="G225" s="4" t="s">
        <v>765</v>
      </c>
      <c r="H225" s="15">
        <v>43112.541666666664</v>
      </c>
      <c r="I225" s="15">
        <v>43112.75</v>
      </c>
      <c r="J225" s="131" t="s">
        <v>1810</v>
      </c>
      <c r="K225" s="45" t="s">
        <v>9</v>
      </c>
      <c r="L225" s="47" t="s">
        <v>7</v>
      </c>
      <c r="M225" s="47" t="s">
        <v>56</v>
      </c>
      <c r="N225" s="9" t="str">
        <f t="shared" si="45"/>
        <v>Standard</v>
      </c>
      <c r="O225" s="10" t="str">
        <f t="shared" si="46"/>
        <v>Successful</v>
      </c>
      <c r="P225" s="10" t="str">
        <f t="shared" si="47"/>
        <v>On Time</v>
      </c>
      <c r="Q225" s="9">
        <f t="shared" si="48"/>
        <v>1</v>
      </c>
      <c r="R225" s="9">
        <f t="shared" si="49"/>
        <v>1</v>
      </c>
      <c r="S225" s="9">
        <f t="shared" si="50"/>
        <v>0</v>
      </c>
      <c r="T225" s="9" t="str">
        <f t="shared" si="51"/>
        <v>January</v>
      </c>
      <c r="U225" s="40">
        <f t="shared" si="52"/>
        <v>0</v>
      </c>
      <c r="V225" s="40" t="str">
        <f t="shared" si="53"/>
        <v>Normal</v>
      </c>
      <c r="W225" s="40">
        <f t="shared" si="54"/>
        <v>0</v>
      </c>
      <c r="X225" s="40">
        <f t="shared" si="55"/>
        <v>0</v>
      </c>
      <c r="Y225" s="40">
        <f t="shared" si="56"/>
        <v>0</v>
      </c>
      <c r="Z225" s="40">
        <f t="shared" si="57"/>
        <v>0</v>
      </c>
      <c r="AA225" s="40">
        <f t="shared" si="58"/>
        <v>1</v>
      </c>
      <c r="AB225" s="40">
        <f t="shared" si="59"/>
        <v>0</v>
      </c>
      <c r="AC225" s="41" t="s">
        <v>238</v>
      </c>
      <c r="AD225" s="41" t="s">
        <v>289</v>
      </c>
      <c r="AE225" s="41" t="s">
        <v>351</v>
      </c>
      <c r="AF225" s="41" t="s">
        <v>216</v>
      </c>
      <c r="AG225" s="41" t="s">
        <v>56</v>
      </c>
      <c r="AH225" s="41" t="s">
        <v>56</v>
      </c>
      <c r="AI225" s="41" t="s">
        <v>56</v>
      </c>
      <c r="AJ225" s="41" t="s">
        <v>160</v>
      </c>
      <c r="AK225" s="41" t="s">
        <v>56</v>
      </c>
    </row>
    <row r="226" spans="1:37" s="41" customFormat="1" ht="15.75" hidden="1" thickBot="1" x14ac:dyDescent="0.3">
      <c r="A226" s="11" t="s">
        <v>71</v>
      </c>
      <c r="B226" s="12" t="s">
        <v>216</v>
      </c>
      <c r="C226" s="13" t="s">
        <v>46</v>
      </c>
      <c r="D226" s="14" t="s">
        <v>47</v>
      </c>
      <c r="E226" s="13" t="s">
        <v>1054</v>
      </c>
      <c r="F226" s="4" t="s">
        <v>79</v>
      </c>
      <c r="G226" s="4" t="s">
        <v>585</v>
      </c>
      <c r="H226" s="15">
        <v>43114.25</v>
      </c>
      <c r="I226" s="15">
        <v>43114.875</v>
      </c>
      <c r="J226" s="131" t="s">
        <v>1811</v>
      </c>
      <c r="K226" s="45" t="s">
        <v>9</v>
      </c>
      <c r="L226" s="47" t="s">
        <v>7</v>
      </c>
      <c r="M226" s="47" t="s">
        <v>56</v>
      </c>
      <c r="N226" s="9" t="str">
        <f t="shared" si="45"/>
        <v>Minor</v>
      </c>
      <c r="O226" s="10" t="str">
        <f t="shared" si="46"/>
        <v>Successful</v>
      </c>
      <c r="P226" s="10" t="str">
        <f t="shared" si="47"/>
        <v>On Time</v>
      </c>
      <c r="Q226" s="9">
        <f t="shared" si="48"/>
        <v>1</v>
      </c>
      <c r="R226" s="9">
        <f t="shared" si="49"/>
        <v>1</v>
      </c>
      <c r="S226" s="9">
        <f t="shared" si="50"/>
        <v>0</v>
      </c>
      <c r="T226" s="9" t="str">
        <f t="shared" si="51"/>
        <v>January</v>
      </c>
      <c r="U226" s="40">
        <f t="shared" si="52"/>
        <v>1</v>
      </c>
      <c r="V226" s="40" t="str">
        <f t="shared" si="53"/>
        <v>SLT</v>
      </c>
      <c r="W226" s="40">
        <f t="shared" si="54"/>
        <v>0</v>
      </c>
      <c r="X226" s="40">
        <f t="shared" si="55"/>
        <v>0</v>
      </c>
      <c r="Y226" s="40">
        <f t="shared" si="56"/>
        <v>0</v>
      </c>
      <c r="Z226" s="40">
        <f t="shared" si="57"/>
        <v>0</v>
      </c>
      <c r="AA226" s="40">
        <f t="shared" si="58"/>
        <v>1</v>
      </c>
      <c r="AB226" s="40">
        <f t="shared" si="59"/>
        <v>0</v>
      </c>
      <c r="AC226" s="41" t="s">
        <v>132</v>
      </c>
      <c r="AD226" s="41" t="s">
        <v>320</v>
      </c>
      <c r="AE226" s="41" t="s">
        <v>260</v>
      </c>
      <c r="AF226" s="41" t="s">
        <v>216</v>
      </c>
      <c r="AG226" s="41" t="s">
        <v>56</v>
      </c>
      <c r="AH226" s="41" t="s">
        <v>56</v>
      </c>
      <c r="AI226" s="41" t="s">
        <v>56</v>
      </c>
      <c r="AJ226" s="41" t="s">
        <v>160</v>
      </c>
      <c r="AK226" s="41" t="s">
        <v>56</v>
      </c>
    </row>
    <row r="227" spans="1:37" s="41" customFormat="1" ht="15.75" hidden="1" thickBot="1" x14ac:dyDescent="0.3">
      <c r="A227" s="11" t="s">
        <v>210</v>
      </c>
      <c r="B227" s="12" t="s">
        <v>216</v>
      </c>
      <c r="C227" s="13" t="s">
        <v>52</v>
      </c>
      <c r="D227" s="14" t="s">
        <v>47</v>
      </c>
      <c r="E227" s="13" t="s">
        <v>1055</v>
      </c>
      <c r="F227" s="4" t="s">
        <v>152</v>
      </c>
      <c r="G227" s="4" t="s">
        <v>756</v>
      </c>
      <c r="H227" s="15">
        <v>43114.083333333336</v>
      </c>
      <c r="I227" s="15">
        <v>43114.125</v>
      </c>
      <c r="J227" s="131" t="s">
        <v>1812</v>
      </c>
      <c r="K227" s="45" t="s">
        <v>9</v>
      </c>
      <c r="L227" s="47" t="s">
        <v>7</v>
      </c>
      <c r="M227" s="47" t="s">
        <v>56</v>
      </c>
      <c r="N227" s="9" t="str">
        <f t="shared" si="45"/>
        <v>Standard</v>
      </c>
      <c r="O227" s="10" t="str">
        <f t="shared" si="46"/>
        <v>Successful</v>
      </c>
      <c r="P227" s="10" t="str">
        <f t="shared" si="47"/>
        <v>On Time</v>
      </c>
      <c r="Q227" s="9">
        <f t="shared" si="48"/>
        <v>1</v>
      </c>
      <c r="R227" s="9">
        <f t="shared" si="49"/>
        <v>1</v>
      </c>
      <c r="S227" s="9">
        <f t="shared" si="50"/>
        <v>0</v>
      </c>
      <c r="T227" s="9" t="str">
        <f t="shared" si="51"/>
        <v>January</v>
      </c>
      <c r="U227" s="40">
        <f t="shared" si="52"/>
        <v>0</v>
      </c>
      <c r="V227" s="40" t="str">
        <f t="shared" si="53"/>
        <v>Normal</v>
      </c>
      <c r="W227" s="40">
        <f t="shared" si="54"/>
        <v>0</v>
      </c>
      <c r="X227" s="40">
        <f t="shared" si="55"/>
        <v>0</v>
      </c>
      <c r="Y227" s="40">
        <f t="shared" si="56"/>
        <v>0</v>
      </c>
      <c r="Z227" s="40">
        <f t="shared" si="57"/>
        <v>0</v>
      </c>
      <c r="AA227" s="40">
        <f t="shared" si="58"/>
        <v>1</v>
      </c>
      <c r="AB227" s="40">
        <f t="shared" si="59"/>
        <v>0</v>
      </c>
      <c r="AC227" s="41" t="s">
        <v>537</v>
      </c>
      <c r="AD227" s="41" t="s">
        <v>282</v>
      </c>
      <c r="AE227" s="41" t="s">
        <v>121</v>
      </c>
      <c r="AF227" s="41" t="s">
        <v>322</v>
      </c>
      <c r="AG227" s="41" t="s">
        <v>56</v>
      </c>
      <c r="AH227" s="41" t="s">
        <v>56</v>
      </c>
      <c r="AI227" s="41" t="s">
        <v>56</v>
      </c>
      <c r="AJ227" s="41" t="s">
        <v>160</v>
      </c>
      <c r="AK227" s="41" t="s">
        <v>56</v>
      </c>
    </row>
    <row r="228" spans="1:37" s="41" customFormat="1" ht="15.75" hidden="1" thickBot="1" x14ac:dyDescent="0.3">
      <c r="A228" s="11" t="s">
        <v>53</v>
      </c>
      <c r="B228" s="12" t="s">
        <v>216</v>
      </c>
      <c r="C228" s="13" t="s">
        <v>52</v>
      </c>
      <c r="D228" s="14" t="s">
        <v>47</v>
      </c>
      <c r="E228" s="13" t="s">
        <v>1056</v>
      </c>
      <c r="F228" s="4" t="s">
        <v>101</v>
      </c>
      <c r="G228" s="4" t="s">
        <v>625</v>
      </c>
      <c r="H228" s="15">
        <v>43113.541666666664</v>
      </c>
      <c r="I228" s="15">
        <v>43113.666666666664</v>
      </c>
      <c r="J228" s="131" t="s">
        <v>458</v>
      </c>
      <c r="K228" s="45" t="s">
        <v>9</v>
      </c>
      <c r="L228" s="47" t="s">
        <v>7</v>
      </c>
      <c r="M228" s="47" t="s">
        <v>56</v>
      </c>
      <c r="N228" s="9" t="str">
        <f t="shared" si="45"/>
        <v>Standard</v>
      </c>
      <c r="O228" s="10" t="str">
        <f t="shared" si="46"/>
        <v>Successful</v>
      </c>
      <c r="P228" s="10" t="str">
        <f t="shared" si="47"/>
        <v>On Time</v>
      </c>
      <c r="Q228" s="9">
        <f t="shared" si="48"/>
        <v>1</v>
      </c>
      <c r="R228" s="9">
        <f t="shared" si="49"/>
        <v>1</v>
      </c>
      <c r="S228" s="9">
        <f t="shared" si="50"/>
        <v>0</v>
      </c>
      <c r="T228" s="9" t="str">
        <f t="shared" si="51"/>
        <v>January</v>
      </c>
      <c r="U228" s="40">
        <f t="shared" si="52"/>
        <v>0</v>
      </c>
      <c r="V228" s="40" t="str">
        <f t="shared" si="53"/>
        <v>Normal</v>
      </c>
      <c r="W228" s="40">
        <f t="shared" si="54"/>
        <v>0</v>
      </c>
      <c r="X228" s="40">
        <f t="shared" si="55"/>
        <v>0</v>
      </c>
      <c r="Y228" s="40">
        <f t="shared" si="56"/>
        <v>0</v>
      </c>
      <c r="Z228" s="40">
        <f t="shared" si="57"/>
        <v>0</v>
      </c>
      <c r="AA228" s="40">
        <f t="shared" si="58"/>
        <v>1</v>
      </c>
      <c r="AB228" s="40">
        <f t="shared" si="59"/>
        <v>0</v>
      </c>
      <c r="AC228" s="41" t="s">
        <v>131</v>
      </c>
      <c r="AD228" s="41" t="s">
        <v>462</v>
      </c>
      <c r="AE228" s="41" t="s">
        <v>427</v>
      </c>
      <c r="AF228" s="41" t="s">
        <v>216</v>
      </c>
      <c r="AG228" s="41" t="s">
        <v>56</v>
      </c>
      <c r="AH228" s="41" t="s">
        <v>56</v>
      </c>
      <c r="AI228" s="41" t="s">
        <v>56</v>
      </c>
      <c r="AJ228" s="41" t="s">
        <v>160</v>
      </c>
      <c r="AK228" s="41" t="s">
        <v>56</v>
      </c>
    </row>
    <row r="229" spans="1:37" s="41" customFormat="1" ht="15.75" hidden="1" thickBot="1" x14ac:dyDescent="0.3">
      <c r="A229" s="11" t="s">
        <v>53</v>
      </c>
      <c r="B229" s="12" t="s">
        <v>216</v>
      </c>
      <c r="C229" s="13" t="s">
        <v>52</v>
      </c>
      <c r="D229" s="14" t="s">
        <v>47</v>
      </c>
      <c r="E229" s="13" t="s">
        <v>1057</v>
      </c>
      <c r="F229" s="4" t="s">
        <v>101</v>
      </c>
      <c r="G229" s="4" t="s">
        <v>625</v>
      </c>
      <c r="H229" s="15">
        <v>43113.375</v>
      </c>
      <c r="I229" s="15">
        <v>43113.541666666664</v>
      </c>
      <c r="J229" s="131" t="s">
        <v>457</v>
      </c>
      <c r="K229" s="45" t="s">
        <v>9</v>
      </c>
      <c r="L229" s="47" t="s">
        <v>7</v>
      </c>
      <c r="M229" s="47" t="s">
        <v>56</v>
      </c>
      <c r="N229" s="9" t="str">
        <f t="shared" si="45"/>
        <v>Standard</v>
      </c>
      <c r="O229" s="10" t="str">
        <f t="shared" si="46"/>
        <v>Successful</v>
      </c>
      <c r="P229" s="10" t="str">
        <f t="shared" si="47"/>
        <v>On Time</v>
      </c>
      <c r="Q229" s="9">
        <f t="shared" si="48"/>
        <v>1</v>
      </c>
      <c r="R229" s="9">
        <f t="shared" si="49"/>
        <v>1</v>
      </c>
      <c r="S229" s="9">
        <f t="shared" si="50"/>
        <v>0</v>
      </c>
      <c r="T229" s="9" t="str">
        <f t="shared" si="51"/>
        <v>January</v>
      </c>
      <c r="U229" s="40">
        <f t="shared" si="52"/>
        <v>0</v>
      </c>
      <c r="V229" s="40" t="str">
        <f t="shared" si="53"/>
        <v>Normal</v>
      </c>
      <c r="W229" s="40">
        <f t="shared" si="54"/>
        <v>0</v>
      </c>
      <c r="X229" s="40">
        <f t="shared" si="55"/>
        <v>0</v>
      </c>
      <c r="Y229" s="40">
        <f t="shared" si="56"/>
        <v>0</v>
      </c>
      <c r="Z229" s="40">
        <f t="shared" si="57"/>
        <v>0</v>
      </c>
      <c r="AA229" s="40">
        <f t="shared" si="58"/>
        <v>1</v>
      </c>
      <c r="AB229" s="40">
        <f t="shared" si="59"/>
        <v>0</v>
      </c>
      <c r="AC229" s="41" t="s">
        <v>131</v>
      </c>
      <c r="AD229" s="41" t="s">
        <v>462</v>
      </c>
      <c r="AE229" s="41" t="s">
        <v>427</v>
      </c>
      <c r="AF229" s="41" t="s">
        <v>216</v>
      </c>
      <c r="AG229" s="41" t="s">
        <v>56</v>
      </c>
      <c r="AH229" s="41" t="s">
        <v>56</v>
      </c>
      <c r="AI229" s="41" t="s">
        <v>56</v>
      </c>
      <c r="AJ229" s="41" t="s">
        <v>160</v>
      </c>
      <c r="AK229" s="41" t="s">
        <v>56</v>
      </c>
    </row>
    <row r="230" spans="1:37" s="41" customFormat="1" ht="15.75" hidden="1" thickBot="1" x14ac:dyDescent="0.3">
      <c r="A230" s="11" t="s">
        <v>638</v>
      </c>
      <c r="B230" s="12" t="s">
        <v>216</v>
      </c>
      <c r="C230" s="13" t="s">
        <v>46</v>
      </c>
      <c r="D230" s="14" t="s">
        <v>47</v>
      </c>
      <c r="E230" s="13" t="s">
        <v>1058</v>
      </c>
      <c r="F230" s="4" t="s">
        <v>630</v>
      </c>
      <c r="G230" s="4" t="s">
        <v>734</v>
      </c>
      <c r="H230" s="15">
        <v>43114.791666666664</v>
      </c>
      <c r="I230" s="15">
        <v>43115.25</v>
      </c>
      <c r="J230" s="131" t="s">
        <v>666</v>
      </c>
      <c r="K230" s="45" t="s">
        <v>9</v>
      </c>
      <c r="L230" s="47" t="s">
        <v>7</v>
      </c>
      <c r="M230" s="47" t="s">
        <v>56</v>
      </c>
      <c r="N230" s="9" t="str">
        <f t="shared" si="45"/>
        <v>Minor</v>
      </c>
      <c r="O230" s="10" t="str">
        <f t="shared" si="46"/>
        <v>Successful</v>
      </c>
      <c r="P230" s="10" t="str">
        <f t="shared" si="47"/>
        <v>On Time</v>
      </c>
      <c r="Q230" s="9">
        <f t="shared" si="48"/>
        <v>1</v>
      </c>
      <c r="R230" s="9">
        <f t="shared" si="49"/>
        <v>1</v>
      </c>
      <c r="S230" s="9">
        <f t="shared" si="50"/>
        <v>0</v>
      </c>
      <c r="T230" s="9" t="str">
        <f t="shared" si="51"/>
        <v>January</v>
      </c>
      <c r="U230" s="40">
        <f t="shared" si="52"/>
        <v>0</v>
      </c>
      <c r="V230" s="40" t="str">
        <f t="shared" si="53"/>
        <v>Normal</v>
      </c>
      <c r="W230" s="40">
        <f t="shared" si="54"/>
        <v>0</v>
      </c>
      <c r="X230" s="40">
        <f t="shared" si="55"/>
        <v>0</v>
      </c>
      <c r="Y230" s="40">
        <f t="shared" si="56"/>
        <v>0</v>
      </c>
      <c r="Z230" s="40">
        <f t="shared" si="57"/>
        <v>0</v>
      </c>
      <c r="AA230" s="40">
        <f t="shared" si="58"/>
        <v>1</v>
      </c>
      <c r="AB230" s="40">
        <f t="shared" si="59"/>
        <v>0</v>
      </c>
      <c r="AC230" s="41" t="s">
        <v>131</v>
      </c>
      <c r="AD230" s="41" t="s">
        <v>674</v>
      </c>
      <c r="AE230" s="41" t="s">
        <v>351</v>
      </c>
      <c r="AF230" s="41" t="s">
        <v>216</v>
      </c>
      <c r="AG230" s="41" t="s">
        <v>56</v>
      </c>
      <c r="AH230" s="41" t="s">
        <v>56</v>
      </c>
      <c r="AI230" s="41" t="s">
        <v>56</v>
      </c>
      <c r="AJ230" s="41" t="s">
        <v>160</v>
      </c>
      <c r="AK230" s="41" t="s">
        <v>56</v>
      </c>
    </row>
    <row r="231" spans="1:37" s="41" customFormat="1" ht="15.75" hidden="1" thickBot="1" x14ac:dyDescent="0.3">
      <c r="A231" s="11" t="s">
        <v>638</v>
      </c>
      <c r="B231" s="12" t="s">
        <v>216</v>
      </c>
      <c r="C231" s="13" t="s">
        <v>46</v>
      </c>
      <c r="D231" s="14" t="s">
        <v>47</v>
      </c>
      <c r="E231" s="13" t="s">
        <v>1059</v>
      </c>
      <c r="F231" s="4" t="s">
        <v>642</v>
      </c>
      <c r="G231" s="4" t="s">
        <v>643</v>
      </c>
      <c r="H231" s="15">
        <v>43112.708333333336</v>
      </c>
      <c r="I231" s="15">
        <v>43112.979166666664</v>
      </c>
      <c r="J231" s="131" t="s">
        <v>805</v>
      </c>
      <c r="K231" s="45" t="s">
        <v>9</v>
      </c>
      <c r="L231" s="47" t="s">
        <v>7</v>
      </c>
      <c r="M231" s="47" t="s">
        <v>56</v>
      </c>
      <c r="N231" s="9" t="str">
        <f t="shared" si="45"/>
        <v>Minor</v>
      </c>
      <c r="O231" s="10" t="str">
        <f t="shared" si="46"/>
        <v>Successful</v>
      </c>
      <c r="P231" s="10" t="str">
        <f t="shared" si="47"/>
        <v>On Time</v>
      </c>
      <c r="Q231" s="9">
        <f t="shared" si="48"/>
        <v>1</v>
      </c>
      <c r="R231" s="9">
        <f t="shared" si="49"/>
        <v>1</v>
      </c>
      <c r="S231" s="9">
        <f t="shared" si="50"/>
        <v>0</v>
      </c>
      <c r="T231" s="9" t="str">
        <f t="shared" si="51"/>
        <v>January</v>
      </c>
      <c r="U231" s="40">
        <f t="shared" si="52"/>
        <v>0</v>
      </c>
      <c r="V231" s="40" t="str">
        <f t="shared" si="53"/>
        <v>Normal</v>
      </c>
      <c r="W231" s="40">
        <f t="shared" si="54"/>
        <v>0</v>
      </c>
      <c r="X231" s="40">
        <f t="shared" si="55"/>
        <v>0</v>
      </c>
      <c r="Y231" s="40">
        <f t="shared" si="56"/>
        <v>0</v>
      </c>
      <c r="Z231" s="40">
        <f t="shared" si="57"/>
        <v>0</v>
      </c>
      <c r="AA231" s="40">
        <f t="shared" si="58"/>
        <v>1</v>
      </c>
      <c r="AB231" s="40">
        <f t="shared" si="59"/>
        <v>0</v>
      </c>
      <c r="AC231" s="41" t="s">
        <v>131</v>
      </c>
      <c r="AD231" s="41" t="s">
        <v>676</v>
      </c>
      <c r="AE231" s="41" t="s">
        <v>428</v>
      </c>
      <c r="AF231" s="41" t="s">
        <v>216</v>
      </c>
      <c r="AG231" s="41" t="s">
        <v>56</v>
      </c>
      <c r="AH231" s="41" t="s">
        <v>56</v>
      </c>
      <c r="AI231" s="41" t="s">
        <v>56</v>
      </c>
      <c r="AJ231" s="41" t="s">
        <v>160</v>
      </c>
      <c r="AK231" s="41" t="s">
        <v>56</v>
      </c>
    </row>
    <row r="232" spans="1:37" s="41" customFormat="1" ht="15.75" hidden="1" thickBot="1" x14ac:dyDescent="0.3">
      <c r="A232" s="11" t="s">
        <v>638</v>
      </c>
      <c r="B232" s="12" t="s">
        <v>216</v>
      </c>
      <c r="C232" s="13" t="s">
        <v>46</v>
      </c>
      <c r="D232" s="14" t="s">
        <v>47</v>
      </c>
      <c r="E232" s="13" t="s">
        <v>1060</v>
      </c>
      <c r="F232" s="4" t="s">
        <v>639</v>
      </c>
      <c r="G232" s="4" t="s">
        <v>548</v>
      </c>
      <c r="H232" s="15">
        <v>43114.020833333336</v>
      </c>
      <c r="I232" s="15">
        <v>43114.229166666664</v>
      </c>
      <c r="J232" s="131" t="s">
        <v>1813</v>
      </c>
      <c r="K232" s="45" t="s">
        <v>9</v>
      </c>
      <c r="L232" s="47" t="s">
        <v>7</v>
      </c>
      <c r="M232" s="47" t="s">
        <v>56</v>
      </c>
      <c r="N232" s="9" t="str">
        <f t="shared" si="45"/>
        <v>Minor</v>
      </c>
      <c r="O232" s="10" t="str">
        <f t="shared" si="46"/>
        <v>Successful</v>
      </c>
      <c r="P232" s="10" t="str">
        <f t="shared" si="47"/>
        <v>On Time</v>
      </c>
      <c r="Q232" s="9">
        <f t="shared" si="48"/>
        <v>1</v>
      </c>
      <c r="R232" s="9">
        <f t="shared" si="49"/>
        <v>1</v>
      </c>
      <c r="S232" s="9">
        <f t="shared" si="50"/>
        <v>0</v>
      </c>
      <c r="T232" s="9" t="str">
        <f t="shared" si="51"/>
        <v>January</v>
      </c>
      <c r="U232" s="40">
        <f t="shared" si="52"/>
        <v>0</v>
      </c>
      <c r="V232" s="40" t="str">
        <f t="shared" si="53"/>
        <v>Normal</v>
      </c>
      <c r="W232" s="40">
        <f t="shared" si="54"/>
        <v>0</v>
      </c>
      <c r="X232" s="40">
        <f t="shared" si="55"/>
        <v>0</v>
      </c>
      <c r="Y232" s="40">
        <f t="shared" si="56"/>
        <v>0</v>
      </c>
      <c r="Z232" s="40">
        <f t="shared" si="57"/>
        <v>0</v>
      </c>
      <c r="AA232" s="40">
        <f t="shared" si="58"/>
        <v>1</v>
      </c>
      <c r="AB232" s="40">
        <f t="shared" si="59"/>
        <v>0</v>
      </c>
      <c r="AC232" s="41" t="s">
        <v>131</v>
      </c>
      <c r="AD232" s="41" t="s">
        <v>2264</v>
      </c>
      <c r="AE232" s="41" t="s">
        <v>429</v>
      </c>
      <c r="AF232" s="41" t="s">
        <v>216</v>
      </c>
      <c r="AG232" s="41" t="s">
        <v>56</v>
      </c>
      <c r="AH232" s="41" t="s">
        <v>56</v>
      </c>
      <c r="AI232" s="41" t="s">
        <v>56</v>
      </c>
      <c r="AJ232" s="41" t="s">
        <v>160</v>
      </c>
      <c r="AK232" s="41" t="s">
        <v>56</v>
      </c>
    </row>
    <row r="233" spans="1:37" s="41" customFormat="1" ht="15.75" hidden="1" thickBot="1" x14ac:dyDescent="0.3">
      <c r="A233" s="11" t="s">
        <v>638</v>
      </c>
      <c r="B233" s="12" t="s">
        <v>216</v>
      </c>
      <c r="C233" s="13" t="s">
        <v>46</v>
      </c>
      <c r="D233" s="14" t="s">
        <v>47</v>
      </c>
      <c r="E233" s="13" t="s">
        <v>1061</v>
      </c>
      <c r="F233" s="4" t="s">
        <v>630</v>
      </c>
      <c r="G233" s="4" t="s">
        <v>734</v>
      </c>
      <c r="H233" s="15">
        <v>43114.666666666664</v>
      </c>
      <c r="I233" s="15">
        <v>43115</v>
      </c>
      <c r="J233" s="131" t="s">
        <v>1814</v>
      </c>
      <c r="K233" s="45" t="s">
        <v>9</v>
      </c>
      <c r="L233" s="47" t="s">
        <v>7</v>
      </c>
      <c r="M233" s="47" t="s">
        <v>56</v>
      </c>
      <c r="N233" s="9" t="str">
        <f t="shared" si="45"/>
        <v>Minor</v>
      </c>
      <c r="O233" s="10" t="str">
        <f t="shared" si="46"/>
        <v>Successful</v>
      </c>
      <c r="P233" s="10" t="str">
        <f t="shared" si="47"/>
        <v>On Time</v>
      </c>
      <c r="Q233" s="9">
        <f t="shared" si="48"/>
        <v>1</v>
      </c>
      <c r="R233" s="9">
        <f t="shared" si="49"/>
        <v>1</v>
      </c>
      <c r="S233" s="9">
        <f t="shared" si="50"/>
        <v>0</v>
      </c>
      <c r="T233" s="9" t="str">
        <f t="shared" si="51"/>
        <v>January</v>
      </c>
      <c r="U233" s="40">
        <f t="shared" si="52"/>
        <v>0</v>
      </c>
      <c r="V233" s="40" t="str">
        <f t="shared" si="53"/>
        <v>Normal</v>
      </c>
      <c r="W233" s="40">
        <f t="shared" si="54"/>
        <v>0</v>
      </c>
      <c r="X233" s="40">
        <f t="shared" si="55"/>
        <v>0</v>
      </c>
      <c r="Y233" s="40">
        <f t="shared" si="56"/>
        <v>0</v>
      </c>
      <c r="Z233" s="40">
        <f t="shared" si="57"/>
        <v>0</v>
      </c>
      <c r="AA233" s="40">
        <f t="shared" si="58"/>
        <v>1</v>
      </c>
      <c r="AB233" s="40">
        <f t="shared" si="59"/>
        <v>0</v>
      </c>
      <c r="AC233" s="41" t="s">
        <v>131</v>
      </c>
      <c r="AD233" s="41" t="s">
        <v>678</v>
      </c>
      <c r="AE233" s="41" t="s">
        <v>351</v>
      </c>
      <c r="AF233" s="41" t="s">
        <v>216</v>
      </c>
      <c r="AG233" s="41" t="s">
        <v>56</v>
      </c>
      <c r="AH233" s="41" t="s">
        <v>56</v>
      </c>
      <c r="AI233" s="41" t="s">
        <v>56</v>
      </c>
      <c r="AJ233" s="41" t="s">
        <v>160</v>
      </c>
      <c r="AK233" s="41" t="s">
        <v>56</v>
      </c>
    </row>
    <row r="234" spans="1:37" s="41" customFormat="1" ht="15.75" hidden="1" thickBot="1" x14ac:dyDescent="0.3">
      <c r="A234" s="11" t="s">
        <v>638</v>
      </c>
      <c r="B234" s="12" t="s">
        <v>216</v>
      </c>
      <c r="C234" s="13" t="s">
        <v>46</v>
      </c>
      <c r="D234" s="14" t="s">
        <v>48</v>
      </c>
      <c r="E234" s="13" t="s">
        <v>1062</v>
      </c>
      <c r="F234" s="4" t="s">
        <v>630</v>
      </c>
      <c r="G234" s="4" t="s">
        <v>734</v>
      </c>
      <c r="H234" s="15">
        <v>43112.541666666664</v>
      </c>
      <c r="I234" s="15">
        <v>43112.708333333336</v>
      </c>
      <c r="J234" s="131" t="s">
        <v>1815</v>
      </c>
      <c r="K234" s="45" t="s">
        <v>9</v>
      </c>
      <c r="L234" s="47" t="s">
        <v>7</v>
      </c>
      <c r="M234" s="47" t="s">
        <v>56</v>
      </c>
      <c r="N234" s="9" t="str">
        <f t="shared" si="45"/>
        <v>Minor</v>
      </c>
      <c r="O234" s="10" t="str">
        <f t="shared" si="46"/>
        <v>Successful</v>
      </c>
      <c r="P234" s="10" t="str">
        <f t="shared" si="47"/>
        <v>On Time</v>
      </c>
      <c r="Q234" s="9">
        <f t="shared" si="48"/>
        <v>1</v>
      </c>
      <c r="R234" s="9">
        <f t="shared" si="49"/>
        <v>1</v>
      </c>
      <c r="S234" s="9">
        <f t="shared" si="50"/>
        <v>0</v>
      </c>
      <c r="T234" s="9" t="str">
        <f t="shared" si="51"/>
        <v>January</v>
      </c>
      <c r="U234" s="40">
        <f t="shared" si="52"/>
        <v>0</v>
      </c>
      <c r="V234" s="40" t="str">
        <f t="shared" si="53"/>
        <v>Emergency</v>
      </c>
      <c r="W234" s="40">
        <f t="shared" si="54"/>
        <v>1</v>
      </c>
      <c r="X234" s="40">
        <f t="shared" si="55"/>
        <v>0</v>
      </c>
      <c r="Y234" s="40">
        <f t="shared" si="56"/>
        <v>0</v>
      </c>
      <c r="Z234" s="40">
        <f t="shared" si="57"/>
        <v>0</v>
      </c>
      <c r="AA234" s="40">
        <f t="shared" si="58"/>
        <v>1</v>
      </c>
      <c r="AB234" s="40">
        <f t="shared" si="59"/>
        <v>0</v>
      </c>
      <c r="AC234" s="41" t="s">
        <v>131</v>
      </c>
      <c r="AD234" s="41" t="s">
        <v>746</v>
      </c>
      <c r="AE234" s="41" t="s">
        <v>351</v>
      </c>
      <c r="AF234" s="41" t="s">
        <v>216</v>
      </c>
      <c r="AG234" s="41" t="s">
        <v>56</v>
      </c>
      <c r="AH234" s="41" t="s">
        <v>56</v>
      </c>
      <c r="AI234" s="41" t="s">
        <v>56</v>
      </c>
      <c r="AJ234" s="41" t="s">
        <v>160</v>
      </c>
      <c r="AK234" s="41" t="s">
        <v>56</v>
      </c>
    </row>
    <row r="235" spans="1:37" s="41" customFormat="1" ht="15.75" hidden="1" thickBot="1" x14ac:dyDescent="0.3">
      <c r="A235" s="11" t="s">
        <v>638</v>
      </c>
      <c r="B235" s="12" t="s">
        <v>216</v>
      </c>
      <c r="C235" s="13" t="s">
        <v>46</v>
      </c>
      <c r="D235" s="14" t="s">
        <v>47</v>
      </c>
      <c r="E235" s="13" t="s">
        <v>1063</v>
      </c>
      <c r="F235" s="4" t="s">
        <v>639</v>
      </c>
      <c r="G235" s="4" t="s">
        <v>548</v>
      </c>
      <c r="H235" s="15">
        <v>43112.9375</v>
      </c>
      <c r="I235" s="15">
        <v>43113.229166666664</v>
      </c>
      <c r="J235" s="131" t="s">
        <v>792</v>
      </c>
      <c r="K235" s="45" t="s">
        <v>9</v>
      </c>
      <c r="L235" s="47" t="s">
        <v>7</v>
      </c>
      <c r="M235" s="47" t="s">
        <v>56</v>
      </c>
      <c r="N235" s="9" t="str">
        <f t="shared" si="45"/>
        <v>Minor</v>
      </c>
      <c r="O235" s="10" t="str">
        <f t="shared" si="46"/>
        <v>Successful</v>
      </c>
      <c r="P235" s="10" t="str">
        <f t="shared" si="47"/>
        <v>On Time</v>
      </c>
      <c r="Q235" s="9">
        <f t="shared" si="48"/>
        <v>1</v>
      </c>
      <c r="R235" s="9">
        <f t="shared" si="49"/>
        <v>1</v>
      </c>
      <c r="S235" s="9">
        <f t="shared" si="50"/>
        <v>0</v>
      </c>
      <c r="T235" s="9" t="str">
        <f t="shared" si="51"/>
        <v>January</v>
      </c>
      <c r="U235" s="40">
        <f t="shared" si="52"/>
        <v>0</v>
      </c>
      <c r="V235" s="40" t="str">
        <f t="shared" si="53"/>
        <v>Normal</v>
      </c>
      <c r="W235" s="40">
        <f t="shared" si="54"/>
        <v>0</v>
      </c>
      <c r="X235" s="40">
        <f t="shared" si="55"/>
        <v>0</v>
      </c>
      <c r="Y235" s="40">
        <f t="shared" si="56"/>
        <v>0</v>
      </c>
      <c r="Z235" s="40">
        <f t="shared" si="57"/>
        <v>0</v>
      </c>
      <c r="AA235" s="40">
        <f t="shared" si="58"/>
        <v>1</v>
      </c>
      <c r="AB235" s="40">
        <f t="shared" si="59"/>
        <v>0</v>
      </c>
      <c r="AC235" s="41" t="s">
        <v>131</v>
      </c>
      <c r="AD235" s="41" t="s">
        <v>800</v>
      </c>
      <c r="AE235" s="41" t="s">
        <v>429</v>
      </c>
      <c r="AF235" s="41" t="s">
        <v>216</v>
      </c>
      <c r="AG235" s="41" t="s">
        <v>56</v>
      </c>
      <c r="AH235" s="41" t="s">
        <v>56</v>
      </c>
      <c r="AI235" s="41" t="s">
        <v>56</v>
      </c>
      <c r="AJ235" s="41" t="s">
        <v>160</v>
      </c>
      <c r="AK235" s="41" t="s">
        <v>56</v>
      </c>
    </row>
    <row r="236" spans="1:37" s="41" customFormat="1" ht="15.75" hidden="1" thickBot="1" x14ac:dyDescent="0.3">
      <c r="A236" s="11" t="s">
        <v>638</v>
      </c>
      <c r="B236" s="12" t="s">
        <v>8</v>
      </c>
      <c r="C236" s="13" t="s">
        <v>46</v>
      </c>
      <c r="D236" s="14" t="s">
        <v>48</v>
      </c>
      <c r="E236" s="13" t="s">
        <v>1064</v>
      </c>
      <c r="F236" s="4" t="s">
        <v>662</v>
      </c>
      <c r="G236" s="4" t="s">
        <v>563</v>
      </c>
      <c r="H236" s="15">
        <v>43113.375</v>
      </c>
      <c r="I236" s="15">
        <v>43113.583333333336</v>
      </c>
      <c r="J236" s="131" t="s">
        <v>1816</v>
      </c>
      <c r="K236" s="45" t="s">
        <v>9</v>
      </c>
      <c r="L236" s="47" t="s">
        <v>7</v>
      </c>
      <c r="M236" s="47" t="s">
        <v>56</v>
      </c>
      <c r="N236" s="9" t="str">
        <f t="shared" si="45"/>
        <v>Minor</v>
      </c>
      <c r="O236" s="10" t="str">
        <f t="shared" si="46"/>
        <v>Successful</v>
      </c>
      <c r="P236" s="10" t="str">
        <f t="shared" si="47"/>
        <v>On Time</v>
      </c>
      <c r="Q236" s="9">
        <f t="shared" si="48"/>
        <v>1</v>
      </c>
      <c r="R236" s="9">
        <f t="shared" si="49"/>
        <v>1</v>
      </c>
      <c r="S236" s="9">
        <f t="shared" si="50"/>
        <v>0</v>
      </c>
      <c r="T236" s="9" t="str">
        <f t="shared" si="51"/>
        <v>January</v>
      </c>
      <c r="U236" s="40">
        <f t="shared" si="52"/>
        <v>0</v>
      </c>
      <c r="V236" s="40" t="str">
        <f t="shared" si="53"/>
        <v>Emergency</v>
      </c>
      <c r="W236" s="40">
        <f t="shared" si="54"/>
        <v>1</v>
      </c>
      <c r="X236" s="40">
        <f t="shared" si="55"/>
        <v>0</v>
      </c>
      <c r="Y236" s="40">
        <f t="shared" si="56"/>
        <v>0</v>
      </c>
      <c r="Z236" s="40">
        <f t="shared" si="57"/>
        <v>0</v>
      </c>
      <c r="AA236" s="40">
        <f t="shared" si="58"/>
        <v>1</v>
      </c>
      <c r="AB236" s="40">
        <f t="shared" si="59"/>
        <v>0</v>
      </c>
      <c r="AC236" s="41" t="s">
        <v>131</v>
      </c>
      <c r="AD236" s="41" t="s">
        <v>677</v>
      </c>
      <c r="AE236" s="41" t="s">
        <v>259</v>
      </c>
      <c r="AF236" s="41" t="s">
        <v>8</v>
      </c>
      <c r="AG236" s="41" t="s">
        <v>56</v>
      </c>
      <c r="AH236" s="41" t="s">
        <v>56</v>
      </c>
      <c r="AI236" s="41" t="s">
        <v>56</v>
      </c>
      <c r="AJ236" s="41" t="s">
        <v>160</v>
      </c>
      <c r="AK236" s="41" t="s">
        <v>56</v>
      </c>
    </row>
    <row r="237" spans="1:37" s="41" customFormat="1" ht="15.75" hidden="1" thickBot="1" x14ac:dyDescent="0.3">
      <c r="A237" s="11" t="s">
        <v>53</v>
      </c>
      <c r="B237" s="12" t="s">
        <v>8</v>
      </c>
      <c r="C237" s="13" t="s">
        <v>46</v>
      </c>
      <c r="D237" s="14" t="s">
        <v>47</v>
      </c>
      <c r="E237" s="13" t="s">
        <v>1065</v>
      </c>
      <c r="F237" s="4" t="s">
        <v>1595</v>
      </c>
      <c r="G237" s="4" t="s">
        <v>310</v>
      </c>
      <c r="H237" s="15">
        <v>43114.076388888891</v>
      </c>
      <c r="I237" s="15">
        <v>43115.708333333336</v>
      </c>
      <c r="J237" s="131" t="s">
        <v>1817</v>
      </c>
      <c r="K237" s="45" t="s">
        <v>9</v>
      </c>
      <c r="L237" s="47" t="s">
        <v>7</v>
      </c>
      <c r="M237" s="47" t="s">
        <v>56</v>
      </c>
      <c r="N237" s="9" t="str">
        <f t="shared" si="45"/>
        <v>Minor</v>
      </c>
      <c r="O237" s="10" t="str">
        <f t="shared" si="46"/>
        <v>Successful</v>
      </c>
      <c r="P237" s="10" t="str">
        <f t="shared" si="47"/>
        <v>On Time</v>
      </c>
      <c r="Q237" s="9">
        <f t="shared" si="48"/>
        <v>1</v>
      </c>
      <c r="R237" s="9">
        <f t="shared" si="49"/>
        <v>1</v>
      </c>
      <c r="S237" s="9">
        <f t="shared" si="50"/>
        <v>0</v>
      </c>
      <c r="T237" s="9" t="str">
        <f t="shared" si="51"/>
        <v>January</v>
      </c>
      <c r="U237" s="40">
        <f t="shared" si="52"/>
        <v>0</v>
      </c>
      <c r="V237" s="40" t="str">
        <f t="shared" si="53"/>
        <v>Normal</v>
      </c>
      <c r="W237" s="40">
        <f t="shared" si="54"/>
        <v>0</v>
      </c>
      <c r="X237" s="40">
        <f t="shared" si="55"/>
        <v>0</v>
      </c>
      <c r="Y237" s="40">
        <f t="shared" si="56"/>
        <v>0</v>
      </c>
      <c r="Z237" s="40">
        <f t="shared" si="57"/>
        <v>0</v>
      </c>
      <c r="AA237" s="40">
        <f t="shared" si="58"/>
        <v>1</v>
      </c>
      <c r="AB237" s="40">
        <f t="shared" si="59"/>
        <v>0</v>
      </c>
      <c r="AC237" s="41" t="s">
        <v>131</v>
      </c>
      <c r="AD237" s="41" t="s">
        <v>286</v>
      </c>
      <c r="AE237" s="41" t="s">
        <v>2281</v>
      </c>
      <c r="AF237" s="41" t="s">
        <v>8</v>
      </c>
      <c r="AG237" s="41" t="s">
        <v>56</v>
      </c>
      <c r="AH237" s="41" t="s">
        <v>56</v>
      </c>
      <c r="AI237" s="41" t="s">
        <v>56</v>
      </c>
      <c r="AJ237" s="41" t="s">
        <v>160</v>
      </c>
      <c r="AK237" s="41" t="s">
        <v>56</v>
      </c>
    </row>
    <row r="238" spans="1:37" s="41" customFormat="1" ht="15.75" hidden="1" thickBot="1" x14ac:dyDescent="0.3">
      <c r="A238" s="11" t="s">
        <v>53</v>
      </c>
      <c r="B238" s="12" t="s">
        <v>216</v>
      </c>
      <c r="C238" s="13" t="s">
        <v>52</v>
      </c>
      <c r="D238" s="14" t="s">
        <v>47</v>
      </c>
      <c r="E238" s="13" t="s">
        <v>1066</v>
      </c>
      <c r="F238" s="4" t="s">
        <v>101</v>
      </c>
      <c r="G238" s="4" t="s">
        <v>625</v>
      </c>
      <c r="H238" s="15">
        <v>43115.375</v>
      </c>
      <c r="I238" s="15">
        <v>43116.375</v>
      </c>
      <c r="J238" s="131" t="s">
        <v>1818</v>
      </c>
      <c r="K238" s="45" t="s">
        <v>9</v>
      </c>
      <c r="L238" s="47" t="s">
        <v>7</v>
      </c>
      <c r="M238" s="47" t="s">
        <v>56</v>
      </c>
      <c r="N238" s="9" t="str">
        <f t="shared" si="45"/>
        <v>Standard</v>
      </c>
      <c r="O238" s="10" t="str">
        <f t="shared" si="46"/>
        <v>Successful</v>
      </c>
      <c r="P238" s="10" t="str">
        <f t="shared" si="47"/>
        <v>On Time</v>
      </c>
      <c r="Q238" s="9">
        <f t="shared" si="48"/>
        <v>1</v>
      </c>
      <c r="R238" s="9">
        <f t="shared" si="49"/>
        <v>1</v>
      </c>
      <c r="S238" s="9">
        <f t="shared" si="50"/>
        <v>0</v>
      </c>
      <c r="T238" s="9" t="str">
        <f t="shared" si="51"/>
        <v>January</v>
      </c>
      <c r="U238" s="40">
        <f t="shared" si="52"/>
        <v>0</v>
      </c>
      <c r="V238" s="40" t="str">
        <f t="shared" si="53"/>
        <v>Normal</v>
      </c>
      <c r="W238" s="40">
        <f t="shared" si="54"/>
        <v>0</v>
      </c>
      <c r="X238" s="40">
        <f t="shared" si="55"/>
        <v>0</v>
      </c>
      <c r="Y238" s="40">
        <f t="shared" si="56"/>
        <v>0</v>
      </c>
      <c r="Z238" s="40">
        <f t="shared" si="57"/>
        <v>0</v>
      </c>
      <c r="AA238" s="40">
        <f t="shared" si="58"/>
        <v>1</v>
      </c>
      <c r="AB238" s="40">
        <f t="shared" si="59"/>
        <v>0</v>
      </c>
      <c r="AC238" s="41" t="s">
        <v>131</v>
      </c>
      <c r="AD238" s="41" t="s">
        <v>315</v>
      </c>
      <c r="AE238" s="41" t="s">
        <v>427</v>
      </c>
      <c r="AF238" s="41" t="s">
        <v>216</v>
      </c>
      <c r="AG238" s="41" t="s">
        <v>56</v>
      </c>
      <c r="AH238" s="41" t="s">
        <v>56</v>
      </c>
      <c r="AI238" s="41" t="s">
        <v>56</v>
      </c>
      <c r="AJ238" s="41" t="s">
        <v>160</v>
      </c>
      <c r="AK238" s="41" t="s">
        <v>56</v>
      </c>
    </row>
    <row r="239" spans="1:37" s="41" customFormat="1" ht="15.75" hidden="1" thickBot="1" x14ac:dyDescent="0.3">
      <c r="A239" s="11" t="s">
        <v>53</v>
      </c>
      <c r="B239" s="12" t="s">
        <v>8</v>
      </c>
      <c r="C239" s="13" t="s">
        <v>52</v>
      </c>
      <c r="D239" s="14" t="s">
        <v>47</v>
      </c>
      <c r="E239" s="13" t="s">
        <v>1067</v>
      </c>
      <c r="F239" s="4" t="s">
        <v>102</v>
      </c>
      <c r="G239" s="4" t="s">
        <v>488</v>
      </c>
      <c r="H239" s="15">
        <v>43116</v>
      </c>
      <c r="I239" s="15">
        <v>43116.25</v>
      </c>
      <c r="J239" s="131" t="s">
        <v>1819</v>
      </c>
      <c r="K239" s="45" t="s">
        <v>9</v>
      </c>
      <c r="L239" s="47" t="s">
        <v>7</v>
      </c>
      <c r="M239" s="47" t="s">
        <v>56</v>
      </c>
      <c r="N239" s="9" t="str">
        <f t="shared" si="45"/>
        <v>Standard</v>
      </c>
      <c r="O239" s="10" t="str">
        <f t="shared" si="46"/>
        <v>Successful</v>
      </c>
      <c r="P239" s="10" t="str">
        <f t="shared" si="47"/>
        <v>On Time</v>
      </c>
      <c r="Q239" s="9">
        <f t="shared" si="48"/>
        <v>1</v>
      </c>
      <c r="R239" s="9">
        <f t="shared" si="49"/>
        <v>1</v>
      </c>
      <c r="S239" s="9">
        <f t="shared" si="50"/>
        <v>0</v>
      </c>
      <c r="T239" s="9" t="str">
        <f t="shared" si="51"/>
        <v>January</v>
      </c>
      <c r="U239" s="40">
        <f t="shared" si="52"/>
        <v>0</v>
      </c>
      <c r="V239" s="40" t="str">
        <f t="shared" si="53"/>
        <v>Normal</v>
      </c>
      <c r="W239" s="40">
        <f t="shared" si="54"/>
        <v>0</v>
      </c>
      <c r="X239" s="40">
        <f t="shared" si="55"/>
        <v>0</v>
      </c>
      <c r="Y239" s="40">
        <f t="shared" si="56"/>
        <v>0</v>
      </c>
      <c r="Z239" s="40">
        <f t="shared" si="57"/>
        <v>0</v>
      </c>
      <c r="AA239" s="40">
        <f t="shared" si="58"/>
        <v>1</v>
      </c>
      <c r="AB239" s="40">
        <f t="shared" si="59"/>
        <v>0</v>
      </c>
      <c r="AC239" s="41" t="s">
        <v>131</v>
      </c>
      <c r="AD239" s="41" t="s">
        <v>523</v>
      </c>
      <c r="AE239" s="41" t="s">
        <v>146</v>
      </c>
      <c r="AF239" s="41" t="s">
        <v>8</v>
      </c>
      <c r="AG239" s="41" t="s">
        <v>56</v>
      </c>
      <c r="AH239" s="41" t="s">
        <v>56</v>
      </c>
      <c r="AI239" s="41" t="s">
        <v>56</v>
      </c>
      <c r="AJ239" s="41" t="s">
        <v>160</v>
      </c>
      <c r="AK239" s="41" t="s">
        <v>56</v>
      </c>
    </row>
    <row r="240" spans="1:37" s="41" customFormat="1" ht="15.75" hidden="1" thickBot="1" x14ac:dyDescent="0.3">
      <c r="A240" s="11" t="s">
        <v>53</v>
      </c>
      <c r="B240" s="12" t="s">
        <v>216</v>
      </c>
      <c r="C240" s="13" t="s">
        <v>52</v>
      </c>
      <c r="D240" s="14" t="s">
        <v>47</v>
      </c>
      <c r="E240" s="13" t="s">
        <v>1068</v>
      </c>
      <c r="F240" s="4" t="s">
        <v>107</v>
      </c>
      <c r="G240" s="4" t="s">
        <v>1596</v>
      </c>
      <c r="H240" s="15">
        <v>43116.458333333336</v>
      </c>
      <c r="I240" s="15">
        <v>43116.625</v>
      </c>
      <c r="J240" s="131" t="s">
        <v>60</v>
      </c>
      <c r="K240" s="45" t="s">
        <v>9</v>
      </c>
      <c r="L240" s="47" t="s">
        <v>7</v>
      </c>
      <c r="M240" s="47" t="s">
        <v>56</v>
      </c>
      <c r="N240" s="9" t="str">
        <f t="shared" si="45"/>
        <v>Standard</v>
      </c>
      <c r="O240" s="10" t="str">
        <f t="shared" si="46"/>
        <v>Successful</v>
      </c>
      <c r="P240" s="10" t="str">
        <f t="shared" si="47"/>
        <v>On Time</v>
      </c>
      <c r="Q240" s="9">
        <f t="shared" si="48"/>
        <v>1</v>
      </c>
      <c r="R240" s="9">
        <f t="shared" si="49"/>
        <v>1</v>
      </c>
      <c r="S240" s="9">
        <f t="shared" si="50"/>
        <v>0</v>
      </c>
      <c r="T240" s="9" t="str">
        <f t="shared" si="51"/>
        <v>January</v>
      </c>
      <c r="U240" s="40">
        <f t="shared" si="52"/>
        <v>0</v>
      </c>
      <c r="V240" s="40" t="str">
        <f t="shared" si="53"/>
        <v>Normal</v>
      </c>
      <c r="W240" s="40">
        <f t="shared" si="54"/>
        <v>0</v>
      </c>
      <c r="X240" s="40">
        <f t="shared" si="55"/>
        <v>0</v>
      </c>
      <c r="Y240" s="40">
        <f t="shared" si="56"/>
        <v>0</v>
      </c>
      <c r="Z240" s="40">
        <f t="shared" si="57"/>
        <v>0</v>
      </c>
      <c r="AA240" s="40">
        <f t="shared" si="58"/>
        <v>1</v>
      </c>
      <c r="AB240" s="40">
        <f t="shared" si="59"/>
        <v>0</v>
      </c>
      <c r="AC240" s="41" t="s">
        <v>131</v>
      </c>
      <c r="AD240" s="41" t="s">
        <v>290</v>
      </c>
      <c r="AE240" s="41" t="s">
        <v>419</v>
      </c>
      <c r="AF240" s="41" t="s">
        <v>216</v>
      </c>
      <c r="AG240" s="41" t="s">
        <v>56</v>
      </c>
      <c r="AH240" s="41" t="s">
        <v>56</v>
      </c>
      <c r="AI240" s="41" t="s">
        <v>56</v>
      </c>
      <c r="AJ240" s="41" t="s">
        <v>160</v>
      </c>
      <c r="AK240" s="41" t="s">
        <v>56</v>
      </c>
    </row>
    <row r="241" spans="1:37" s="41" customFormat="1" ht="15.75" hidden="1" thickBot="1" x14ac:dyDescent="0.3">
      <c r="A241" s="11" t="s">
        <v>638</v>
      </c>
      <c r="B241" s="12" t="s">
        <v>216</v>
      </c>
      <c r="C241" s="13" t="s">
        <v>46</v>
      </c>
      <c r="D241" s="14" t="s">
        <v>47</v>
      </c>
      <c r="E241" s="13" t="s">
        <v>1069</v>
      </c>
      <c r="F241" s="4" t="s">
        <v>639</v>
      </c>
      <c r="G241" s="4" t="s">
        <v>548</v>
      </c>
      <c r="H241" s="15">
        <v>43111.375</v>
      </c>
      <c r="I241" s="15">
        <v>43115.75</v>
      </c>
      <c r="J241" s="131" t="s">
        <v>1820</v>
      </c>
      <c r="K241" s="45" t="s">
        <v>9</v>
      </c>
      <c r="L241" s="47" t="s">
        <v>7</v>
      </c>
      <c r="M241" s="47" t="s">
        <v>56</v>
      </c>
      <c r="N241" s="9" t="str">
        <f t="shared" si="45"/>
        <v>Minor</v>
      </c>
      <c r="O241" s="10" t="str">
        <f t="shared" si="46"/>
        <v>Successful</v>
      </c>
      <c r="P241" s="10" t="str">
        <f t="shared" si="47"/>
        <v>On Time</v>
      </c>
      <c r="Q241" s="9">
        <f t="shared" si="48"/>
        <v>1</v>
      </c>
      <c r="R241" s="9">
        <f t="shared" si="49"/>
        <v>1</v>
      </c>
      <c r="S241" s="9">
        <f t="shared" si="50"/>
        <v>0</v>
      </c>
      <c r="T241" s="9" t="str">
        <f t="shared" si="51"/>
        <v>January</v>
      </c>
      <c r="U241" s="40">
        <f t="shared" si="52"/>
        <v>0</v>
      </c>
      <c r="V241" s="40" t="str">
        <f t="shared" si="53"/>
        <v>Normal</v>
      </c>
      <c r="W241" s="40">
        <f t="shared" si="54"/>
        <v>0</v>
      </c>
      <c r="X241" s="40">
        <f t="shared" si="55"/>
        <v>0</v>
      </c>
      <c r="Y241" s="40">
        <f t="shared" si="56"/>
        <v>0</v>
      </c>
      <c r="Z241" s="40">
        <f t="shared" si="57"/>
        <v>0</v>
      </c>
      <c r="AA241" s="40">
        <f t="shared" si="58"/>
        <v>1</v>
      </c>
      <c r="AB241" s="40">
        <f t="shared" si="59"/>
        <v>0</v>
      </c>
      <c r="AC241" s="41" t="s">
        <v>131</v>
      </c>
      <c r="AD241" s="41" t="s">
        <v>799</v>
      </c>
      <c r="AE241" s="41" t="s">
        <v>429</v>
      </c>
      <c r="AF241" s="41" t="s">
        <v>216</v>
      </c>
      <c r="AG241" s="41" t="s">
        <v>56</v>
      </c>
      <c r="AH241" s="41" t="s">
        <v>56</v>
      </c>
      <c r="AI241" s="41" t="s">
        <v>56</v>
      </c>
      <c r="AJ241" s="41" t="s">
        <v>160</v>
      </c>
      <c r="AK241" s="41" t="s">
        <v>56</v>
      </c>
    </row>
    <row r="242" spans="1:37" s="41" customFormat="1" ht="15.75" hidden="1" thickBot="1" x14ac:dyDescent="0.3">
      <c r="A242" s="11" t="s">
        <v>638</v>
      </c>
      <c r="B242" s="12" t="s">
        <v>8</v>
      </c>
      <c r="C242" s="13" t="s">
        <v>46</v>
      </c>
      <c r="D242" s="14" t="s">
        <v>47</v>
      </c>
      <c r="E242" s="13" t="s">
        <v>1070</v>
      </c>
      <c r="F242" s="4" t="s">
        <v>693</v>
      </c>
      <c r="G242" s="4" t="s">
        <v>705</v>
      </c>
      <c r="H242" s="15">
        <v>43116.375</v>
      </c>
      <c r="I242" s="15">
        <v>43116.541666666664</v>
      </c>
      <c r="J242" s="131" t="s">
        <v>1821</v>
      </c>
      <c r="K242" s="45" t="s">
        <v>9</v>
      </c>
      <c r="L242" s="47" t="s">
        <v>7</v>
      </c>
      <c r="M242" s="47" t="s">
        <v>56</v>
      </c>
      <c r="N242" s="9" t="str">
        <f t="shared" si="45"/>
        <v>Minor</v>
      </c>
      <c r="O242" s="10" t="str">
        <f t="shared" si="46"/>
        <v>Successful</v>
      </c>
      <c r="P242" s="10" t="str">
        <f t="shared" si="47"/>
        <v>On Time</v>
      </c>
      <c r="Q242" s="9">
        <f t="shared" si="48"/>
        <v>1</v>
      </c>
      <c r="R242" s="9">
        <f t="shared" si="49"/>
        <v>1</v>
      </c>
      <c r="S242" s="9">
        <f t="shared" si="50"/>
        <v>0</v>
      </c>
      <c r="T242" s="9" t="str">
        <f t="shared" si="51"/>
        <v>January</v>
      </c>
      <c r="U242" s="40">
        <f t="shared" si="52"/>
        <v>0</v>
      </c>
      <c r="V242" s="40" t="str">
        <f t="shared" si="53"/>
        <v>Normal</v>
      </c>
      <c r="W242" s="40">
        <f t="shared" si="54"/>
        <v>0</v>
      </c>
      <c r="X242" s="40">
        <f t="shared" si="55"/>
        <v>0</v>
      </c>
      <c r="Y242" s="40">
        <f t="shared" si="56"/>
        <v>0</v>
      </c>
      <c r="Z242" s="40">
        <f t="shared" si="57"/>
        <v>0</v>
      </c>
      <c r="AA242" s="40">
        <f t="shared" si="58"/>
        <v>1</v>
      </c>
      <c r="AB242" s="40">
        <f t="shared" si="59"/>
        <v>0</v>
      </c>
      <c r="AC242" s="41" t="s">
        <v>131</v>
      </c>
      <c r="AD242" s="41" t="s">
        <v>824</v>
      </c>
      <c r="AE242" s="41" t="s">
        <v>146</v>
      </c>
      <c r="AF242" s="41" t="s">
        <v>8</v>
      </c>
      <c r="AG242" s="41" t="s">
        <v>56</v>
      </c>
      <c r="AH242" s="41" t="s">
        <v>56</v>
      </c>
      <c r="AI242" s="41" t="s">
        <v>56</v>
      </c>
      <c r="AJ242" s="41" t="s">
        <v>160</v>
      </c>
      <c r="AK242" s="41" t="s">
        <v>56</v>
      </c>
    </row>
    <row r="243" spans="1:37" s="41" customFormat="1" ht="15.75" hidden="1" thickBot="1" x14ac:dyDescent="0.3">
      <c r="A243" s="11" t="s">
        <v>248</v>
      </c>
      <c r="B243" s="12" t="s">
        <v>216</v>
      </c>
      <c r="C243" s="13" t="s">
        <v>46</v>
      </c>
      <c r="D243" s="14" t="s">
        <v>47</v>
      </c>
      <c r="E243" s="13" t="s">
        <v>1071</v>
      </c>
      <c r="F243" s="4" t="s">
        <v>340</v>
      </c>
      <c r="G243" s="4" t="s">
        <v>509</v>
      </c>
      <c r="H243" s="15">
        <v>43115.416666666664</v>
      </c>
      <c r="I243" s="15">
        <v>43116.416666666664</v>
      </c>
      <c r="J243" s="131" t="s">
        <v>1822</v>
      </c>
      <c r="K243" s="45" t="s">
        <v>9</v>
      </c>
      <c r="L243" s="47" t="s">
        <v>7</v>
      </c>
      <c r="M243" s="47" t="s">
        <v>56</v>
      </c>
      <c r="N243" s="9" t="str">
        <f t="shared" si="45"/>
        <v>Minor</v>
      </c>
      <c r="O243" s="10" t="str">
        <f t="shared" si="46"/>
        <v>Successful</v>
      </c>
      <c r="P243" s="10" t="str">
        <f t="shared" si="47"/>
        <v>On Time</v>
      </c>
      <c r="Q243" s="9">
        <f t="shared" si="48"/>
        <v>1</v>
      </c>
      <c r="R243" s="9">
        <f t="shared" si="49"/>
        <v>1</v>
      </c>
      <c r="S243" s="9">
        <f t="shared" si="50"/>
        <v>0</v>
      </c>
      <c r="T243" s="9" t="str">
        <f t="shared" si="51"/>
        <v>January</v>
      </c>
      <c r="U243" s="40">
        <f t="shared" si="52"/>
        <v>0</v>
      </c>
      <c r="V243" s="40" t="str">
        <f t="shared" si="53"/>
        <v>Normal</v>
      </c>
      <c r="W243" s="40">
        <f t="shared" si="54"/>
        <v>0</v>
      </c>
      <c r="X243" s="40">
        <f t="shared" si="55"/>
        <v>0</v>
      </c>
      <c r="Y243" s="40">
        <f t="shared" si="56"/>
        <v>0</v>
      </c>
      <c r="Z243" s="40">
        <f t="shared" si="57"/>
        <v>0</v>
      </c>
      <c r="AA243" s="40">
        <f t="shared" si="58"/>
        <v>1</v>
      </c>
      <c r="AB243" s="40">
        <f t="shared" si="59"/>
        <v>0</v>
      </c>
      <c r="AC243" s="41" t="s">
        <v>537</v>
      </c>
      <c r="AD243" s="41" t="s">
        <v>280</v>
      </c>
      <c r="AE243" s="41" t="s">
        <v>426</v>
      </c>
      <c r="AF243" s="41" t="s">
        <v>216</v>
      </c>
      <c r="AG243" s="41" t="s">
        <v>56</v>
      </c>
      <c r="AH243" s="41" t="s">
        <v>56</v>
      </c>
      <c r="AI243" s="41" t="s">
        <v>56</v>
      </c>
      <c r="AJ243" s="41" t="s">
        <v>160</v>
      </c>
      <c r="AK243" s="41" t="s">
        <v>56</v>
      </c>
    </row>
    <row r="244" spans="1:37" s="41" customFormat="1" ht="15.75" hidden="1" thickBot="1" x14ac:dyDescent="0.3">
      <c r="A244" s="11" t="s">
        <v>359</v>
      </c>
      <c r="B244" s="12" t="s">
        <v>216</v>
      </c>
      <c r="C244" s="13" t="s">
        <v>46</v>
      </c>
      <c r="D244" s="14" t="s">
        <v>47</v>
      </c>
      <c r="E244" s="13" t="s">
        <v>1072</v>
      </c>
      <c r="F244" s="4" t="s">
        <v>158</v>
      </c>
      <c r="G244" s="4" t="s">
        <v>494</v>
      </c>
      <c r="H244" s="15">
        <v>43115.416666666664</v>
      </c>
      <c r="I244" s="15">
        <v>43115.708333333336</v>
      </c>
      <c r="J244" s="131" t="s">
        <v>795</v>
      </c>
      <c r="K244" s="45" t="s">
        <v>9</v>
      </c>
      <c r="L244" s="47" t="s">
        <v>7</v>
      </c>
      <c r="M244" s="47" t="s">
        <v>56</v>
      </c>
      <c r="N244" s="9" t="str">
        <f t="shared" si="45"/>
        <v>Minor</v>
      </c>
      <c r="O244" s="10" t="str">
        <f t="shared" si="46"/>
        <v>Successful</v>
      </c>
      <c r="P244" s="10" t="str">
        <f t="shared" si="47"/>
        <v>On Time</v>
      </c>
      <c r="Q244" s="9">
        <f t="shared" si="48"/>
        <v>1</v>
      </c>
      <c r="R244" s="9">
        <f t="shared" si="49"/>
        <v>1</v>
      </c>
      <c r="S244" s="9">
        <f t="shared" si="50"/>
        <v>0</v>
      </c>
      <c r="T244" s="9" t="str">
        <f t="shared" si="51"/>
        <v>January</v>
      </c>
      <c r="U244" s="40">
        <f t="shared" si="52"/>
        <v>0</v>
      </c>
      <c r="V244" s="40" t="str">
        <f t="shared" si="53"/>
        <v>Normal</v>
      </c>
      <c r="W244" s="40">
        <f t="shared" si="54"/>
        <v>0</v>
      </c>
      <c r="X244" s="40">
        <f t="shared" si="55"/>
        <v>0</v>
      </c>
      <c r="Y244" s="40">
        <f t="shared" si="56"/>
        <v>0</v>
      </c>
      <c r="Z244" s="40">
        <f t="shared" si="57"/>
        <v>0</v>
      </c>
      <c r="AA244" s="40">
        <f t="shared" si="58"/>
        <v>1</v>
      </c>
      <c r="AB244" s="40">
        <f t="shared" si="59"/>
        <v>0</v>
      </c>
      <c r="AC244" s="41" t="s">
        <v>823</v>
      </c>
      <c r="AD244" s="41" t="s">
        <v>280</v>
      </c>
      <c r="AE244" s="41" t="s">
        <v>121</v>
      </c>
      <c r="AF244" s="41" t="s">
        <v>322</v>
      </c>
      <c r="AG244" s="41" t="s">
        <v>56</v>
      </c>
      <c r="AH244" s="41" t="s">
        <v>56</v>
      </c>
      <c r="AI244" s="41" t="s">
        <v>56</v>
      </c>
      <c r="AJ244" s="41" t="s">
        <v>160</v>
      </c>
      <c r="AK244" s="41" t="s">
        <v>56</v>
      </c>
    </row>
    <row r="245" spans="1:37" s="41" customFormat="1" ht="15.75" hidden="1" thickBot="1" x14ac:dyDescent="0.3">
      <c r="A245" s="11" t="s">
        <v>359</v>
      </c>
      <c r="B245" s="12" t="s">
        <v>216</v>
      </c>
      <c r="C245" s="13" t="s">
        <v>52</v>
      </c>
      <c r="D245" s="14" t="s">
        <v>47</v>
      </c>
      <c r="E245" s="13" t="s">
        <v>1073</v>
      </c>
      <c r="F245" s="4" t="s">
        <v>158</v>
      </c>
      <c r="G245" s="4" t="s">
        <v>243</v>
      </c>
      <c r="H245" s="15">
        <v>43116.5</v>
      </c>
      <c r="I245" s="15">
        <v>43116.583333333336</v>
      </c>
      <c r="J245" s="131" t="s">
        <v>1823</v>
      </c>
      <c r="K245" s="45" t="s">
        <v>9</v>
      </c>
      <c r="L245" s="47" t="s">
        <v>7</v>
      </c>
      <c r="M245" s="47" t="s">
        <v>56</v>
      </c>
      <c r="N245" s="9" t="str">
        <f t="shared" si="45"/>
        <v>Standard</v>
      </c>
      <c r="O245" s="10" t="str">
        <f t="shared" si="46"/>
        <v>Successful</v>
      </c>
      <c r="P245" s="10" t="str">
        <f t="shared" si="47"/>
        <v>On Time</v>
      </c>
      <c r="Q245" s="9">
        <f t="shared" si="48"/>
        <v>1</v>
      </c>
      <c r="R245" s="9">
        <f t="shared" si="49"/>
        <v>1</v>
      </c>
      <c r="S245" s="9">
        <f t="shared" si="50"/>
        <v>0</v>
      </c>
      <c r="T245" s="9" t="str">
        <f t="shared" si="51"/>
        <v>January</v>
      </c>
      <c r="U245" s="40">
        <f t="shared" si="52"/>
        <v>0</v>
      </c>
      <c r="V245" s="40" t="str">
        <f t="shared" si="53"/>
        <v>Normal</v>
      </c>
      <c r="W245" s="40">
        <f t="shared" si="54"/>
        <v>0</v>
      </c>
      <c r="X245" s="40">
        <f t="shared" si="55"/>
        <v>0</v>
      </c>
      <c r="Y245" s="40">
        <f t="shared" si="56"/>
        <v>0</v>
      </c>
      <c r="Z245" s="40">
        <f t="shared" si="57"/>
        <v>0</v>
      </c>
      <c r="AA245" s="40">
        <f t="shared" si="58"/>
        <v>1</v>
      </c>
      <c r="AB245" s="40">
        <f t="shared" si="59"/>
        <v>0</v>
      </c>
      <c r="AC245" s="41" t="s">
        <v>823</v>
      </c>
      <c r="AD245" s="41" t="s">
        <v>281</v>
      </c>
      <c r="AE245" s="41" t="s">
        <v>121</v>
      </c>
      <c r="AF245" s="41" t="s">
        <v>322</v>
      </c>
      <c r="AG245" s="41" t="s">
        <v>56</v>
      </c>
      <c r="AH245" s="41" t="s">
        <v>56</v>
      </c>
      <c r="AI245" s="41" t="s">
        <v>56</v>
      </c>
      <c r="AJ245" s="41" t="s">
        <v>160</v>
      </c>
      <c r="AK245" s="41" t="s">
        <v>56</v>
      </c>
    </row>
    <row r="246" spans="1:37" s="41" customFormat="1" ht="15.75" hidden="1" thickBot="1" x14ac:dyDescent="0.3">
      <c r="A246" s="11" t="s">
        <v>359</v>
      </c>
      <c r="B246" s="12" t="s">
        <v>216</v>
      </c>
      <c r="C246" s="13" t="s">
        <v>46</v>
      </c>
      <c r="D246" s="14" t="s">
        <v>47</v>
      </c>
      <c r="E246" s="13" t="s">
        <v>1074</v>
      </c>
      <c r="F246" s="4" t="s">
        <v>158</v>
      </c>
      <c r="G246" s="4" t="s">
        <v>243</v>
      </c>
      <c r="H246" s="15">
        <v>43116.291666666664</v>
      </c>
      <c r="I246" s="15">
        <v>43116.458333333336</v>
      </c>
      <c r="J246" s="131" t="s">
        <v>1824</v>
      </c>
      <c r="K246" s="45" t="s">
        <v>9</v>
      </c>
      <c r="L246" s="47" t="s">
        <v>7</v>
      </c>
      <c r="M246" s="47" t="s">
        <v>56</v>
      </c>
      <c r="N246" s="9" t="str">
        <f t="shared" si="45"/>
        <v>Minor</v>
      </c>
      <c r="O246" s="10" t="str">
        <f t="shared" si="46"/>
        <v>Successful</v>
      </c>
      <c r="P246" s="10" t="str">
        <f t="shared" si="47"/>
        <v>On Time</v>
      </c>
      <c r="Q246" s="9">
        <f t="shared" si="48"/>
        <v>1</v>
      </c>
      <c r="R246" s="9">
        <f t="shared" si="49"/>
        <v>1</v>
      </c>
      <c r="S246" s="9">
        <f t="shared" si="50"/>
        <v>0</v>
      </c>
      <c r="T246" s="9" t="str">
        <f t="shared" si="51"/>
        <v>January</v>
      </c>
      <c r="U246" s="40">
        <f t="shared" si="52"/>
        <v>0</v>
      </c>
      <c r="V246" s="40" t="str">
        <f t="shared" si="53"/>
        <v>Normal</v>
      </c>
      <c r="W246" s="40">
        <f t="shared" si="54"/>
        <v>0</v>
      </c>
      <c r="X246" s="40">
        <f t="shared" si="55"/>
        <v>0</v>
      </c>
      <c r="Y246" s="40">
        <f t="shared" si="56"/>
        <v>0</v>
      </c>
      <c r="Z246" s="40">
        <f t="shared" si="57"/>
        <v>0</v>
      </c>
      <c r="AA246" s="40">
        <f t="shared" si="58"/>
        <v>1</v>
      </c>
      <c r="AB246" s="40">
        <f t="shared" si="59"/>
        <v>0</v>
      </c>
      <c r="AC246" s="41" t="s">
        <v>823</v>
      </c>
      <c r="AD246" s="41" t="s">
        <v>337</v>
      </c>
      <c r="AE246" s="41" t="s">
        <v>121</v>
      </c>
      <c r="AF246" s="41" t="s">
        <v>322</v>
      </c>
      <c r="AG246" s="41" t="s">
        <v>56</v>
      </c>
      <c r="AH246" s="41" t="s">
        <v>56</v>
      </c>
      <c r="AI246" s="41" t="s">
        <v>56</v>
      </c>
      <c r="AJ246" s="41" t="s">
        <v>160</v>
      </c>
      <c r="AK246" s="41" t="s">
        <v>56</v>
      </c>
    </row>
    <row r="247" spans="1:37" s="41" customFormat="1" ht="15.75" hidden="1" thickBot="1" x14ac:dyDescent="0.3">
      <c r="A247" s="11" t="s">
        <v>59</v>
      </c>
      <c r="B247" s="12" t="s">
        <v>216</v>
      </c>
      <c r="C247" s="13" t="s">
        <v>52</v>
      </c>
      <c r="D247" s="14" t="s">
        <v>47</v>
      </c>
      <c r="E247" s="13" t="s">
        <v>1075</v>
      </c>
      <c r="F247" s="4" t="s">
        <v>152</v>
      </c>
      <c r="G247" s="4" t="s">
        <v>596</v>
      </c>
      <c r="H247" s="15">
        <v>43116.583333333336</v>
      </c>
      <c r="I247" s="15">
        <v>43116.666666666664</v>
      </c>
      <c r="J247" s="131" t="s">
        <v>1825</v>
      </c>
      <c r="K247" s="45" t="s">
        <v>9</v>
      </c>
      <c r="L247" s="47" t="s">
        <v>7</v>
      </c>
      <c r="M247" s="47" t="s">
        <v>56</v>
      </c>
      <c r="N247" s="9" t="str">
        <f t="shared" si="45"/>
        <v>Standard</v>
      </c>
      <c r="O247" s="10" t="str">
        <f t="shared" si="46"/>
        <v>Successful</v>
      </c>
      <c r="P247" s="10" t="str">
        <f t="shared" si="47"/>
        <v>On Time</v>
      </c>
      <c r="Q247" s="9">
        <f t="shared" si="48"/>
        <v>1</v>
      </c>
      <c r="R247" s="9">
        <f t="shared" si="49"/>
        <v>1</v>
      </c>
      <c r="S247" s="9">
        <f t="shared" si="50"/>
        <v>0</v>
      </c>
      <c r="T247" s="9" t="str">
        <f t="shared" si="51"/>
        <v>January</v>
      </c>
      <c r="U247" s="40">
        <f t="shared" si="52"/>
        <v>0</v>
      </c>
      <c r="V247" s="40" t="str">
        <f t="shared" si="53"/>
        <v>Normal</v>
      </c>
      <c r="W247" s="40">
        <f t="shared" si="54"/>
        <v>0</v>
      </c>
      <c r="X247" s="40">
        <f t="shared" si="55"/>
        <v>0</v>
      </c>
      <c r="Y247" s="40">
        <f t="shared" si="56"/>
        <v>0</v>
      </c>
      <c r="Z247" s="40">
        <f t="shared" si="57"/>
        <v>0</v>
      </c>
      <c r="AA247" s="40">
        <f t="shared" si="58"/>
        <v>1</v>
      </c>
      <c r="AB247" s="40">
        <f t="shared" si="59"/>
        <v>0</v>
      </c>
      <c r="AC247" s="41" t="s">
        <v>132</v>
      </c>
      <c r="AD247" s="41" t="s">
        <v>334</v>
      </c>
      <c r="AE247" s="41" t="s">
        <v>121</v>
      </c>
      <c r="AF247" s="41" t="s">
        <v>322</v>
      </c>
      <c r="AG247" s="41" t="s">
        <v>56</v>
      </c>
      <c r="AH247" s="41" t="s">
        <v>56</v>
      </c>
      <c r="AI247" s="41" t="s">
        <v>56</v>
      </c>
      <c r="AJ247" s="41" t="s">
        <v>160</v>
      </c>
      <c r="AK247" s="41" t="s">
        <v>56</v>
      </c>
    </row>
    <row r="248" spans="1:37" s="41" customFormat="1" ht="15.75" hidden="1" thickBot="1" x14ac:dyDescent="0.3">
      <c r="A248" s="11" t="s">
        <v>65</v>
      </c>
      <c r="B248" s="12" t="s">
        <v>216</v>
      </c>
      <c r="C248" s="13" t="s">
        <v>52</v>
      </c>
      <c r="D248" s="14" t="s">
        <v>47</v>
      </c>
      <c r="E248" s="13" t="s">
        <v>1076</v>
      </c>
      <c r="F248" s="4" t="s">
        <v>152</v>
      </c>
      <c r="G248" s="4" t="s">
        <v>596</v>
      </c>
      <c r="H248" s="15">
        <v>43115.75</v>
      </c>
      <c r="I248" s="15">
        <v>43115.833333333336</v>
      </c>
      <c r="J248" s="131" t="s">
        <v>1826</v>
      </c>
      <c r="K248" s="45" t="s">
        <v>9</v>
      </c>
      <c r="L248" s="47" t="s">
        <v>7</v>
      </c>
      <c r="M248" s="47" t="s">
        <v>56</v>
      </c>
      <c r="N248" s="9" t="str">
        <f t="shared" si="45"/>
        <v>Standard</v>
      </c>
      <c r="O248" s="10" t="str">
        <f t="shared" si="46"/>
        <v>Successful</v>
      </c>
      <c r="P248" s="10" t="str">
        <f t="shared" si="47"/>
        <v>On Time</v>
      </c>
      <c r="Q248" s="9">
        <f t="shared" si="48"/>
        <v>1</v>
      </c>
      <c r="R248" s="9">
        <f t="shared" si="49"/>
        <v>1</v>
      </c>
      <c r="S248" s="9">
        <f t="shared" si="50"/>
        <v>0</v>
      </c>
      <c r="T248" s="9" t="str">
        <f t="shared" si="51"/>
        <v>January</v>
      </c>
      <c r="U248" s="40">
        <f t="shared" si="52"/>
        <v>0</v>
      </c>
      <c r="V248" s="40" t="str">
        <f t="shared" si="53"/>
        <v>Normal</v>
      </c>
      <c r="W248" s="40">
        <f t="shared" si="54"/>
        <v>0</v>
      </c>
      <c r="X248" s="40">
        <f t="shared" si="55"/>
        <v>0</v>
      </c>
      <c r="Y248" s="40">
        <f t="shared" si="56"/>
        <v>0</v>
      </c>
      <c r="Z248" s="40">
        <f t="shared" si="57"/>
        <v>0</v>
      </c>
      <c r="AA248" s="40">
        <f t="shared" si="58"/>
        <v>1</v>
      </c>
      <c r="AB248" s="40">
        <f t="shared" si="59"/>
        <v>0</v>
      </c>
      <c r="AC248" s="41" t="s">
        <v>132</v>
      </c>
      <c r="AD248" s="41" t="s">
        <v>281</v>
      </c>
      <c r="AE248" s="41" t="s">
        <v>121</v>
      </c>
      <c r="AF248" s="41" t="s">
        <v>322</v>
      </c>
      <c r="AG248" s="41" t="s">
        <v>56</v>
      </c>
      <c r="AH248" s="41" t="s">
        <v>56</v>
      </c>
      <c r="AI248" s="41" t="s">
        <v>56</v>
      </c>
      <c r="AJ248" s="41" t="s">
        <v>160</v>
      </c>
      <c r="AK248" s="41" t="s">
        <v>56</v>
      </c>
    </row>
    <row r="249" spans="1:37" s="41" customFormat="1" ht="15.75" hidden="1" thickBot="1" x14ac:dyDescent="0.3">
      <c r="A249" s="11" t="s">
        <v>45</v>
      </c>
      <c r="B249" s="12" t="s">
        <v>216</v>
      </c>
      <c r="C249" s="13" t="s">
        <v>52</v>
      </c>
      <c r="D249" s="14" t="s">
        <v>47</v>
      </c>
      <c r="E249" s="13" t="s">
        <v>1077</v>
      </c>
      <c r="F249" s="4" t="s">
        <v>158</v>
      </c>
      <c r="G249" s="4" t="s">
        <v>263</v>
      </c>
      <c r="H249" s="15">
        <v>43116.458333333336</v>
      </c>
      <c r="I249" s="15">
        <v>43116.625</v>
      </c>
      <c r="J249" s="131" t="s">
        <v>1827</v>
      </c>
      <c r="K249" s="45" t="s">
        <v>9</v>
      </c>
      <c r="L249" s="47" t="s">
        <v>7</v>
      </c>
      <c r="M249" s="47" t="s">
        <v>56</v>
      </c>
      <c r="N249" s="9" t="str">
        <f t="shared" si="45"/>
        <v>Standard</v>
      </c>
      <c r="O249" s="10" t="str">
        <f t="shared" si="46"/>
        <v>Successful</v>
      </c>
      <c r="P249" s="10" t="str">
        <f t="shared" si="47"/>
        <v>On Time</v>
      </c>
      <c r="Q249" s="9">
        <f t="shared" si="48"/>
        <v>1</v>
      </c>
      <c r="R249" s="9">
        <f t="shared" si="49"/>
        <v>1</v>
      </c>
      <c r="S249" s="9">
        <f t="shared" si="50"/>
        <v>0</v>
      </c>
      <c r="T249" s="9" t="str">
        <f t="shared" si="51"/>
        <v>January</v>
      </c>
      <c r="U249" s="40">
        <f t="shared" si="52"/>
        <v>0</v>
      </c>
      <c r="V249" s="40" t="str">
        <f t="shared" si="53"/>
        <v>Normal</v>
      </c>
      <c r="W249" s="40">
        <f t="shared" si="54"/>
        <v>0</v>
      </c>
      <c r="X249" s="40">
        <f t="shared" si="55"/>
        <v>0</v>
      </c>
      <c r="Y249" s="40">
        <f t="shared" si="56"/>
        <v>0</v>
      </c>
      <c r="Z249" s="40">
        <f t="shared" si="57"/>
        <v>0</v>
      </c>
      <c r="AA249" s="40">
        <f t="shared" si="58"/>
        <v>1</v>
      </c>
      <c r="AB249" s="40">
        <f t="shared" si="59"/>
        <v>0</v>
      </c>
      <c r="AC249" s="41" t="s">
        <v>823</v>
      </c>
      <c r="AD249" s="41" t="s">
        <v>613</v>
      </c>
      <c r="AE249" s="41" t="s">
        <v>121</v>
      </c>
      <c r="AF249" s="41" t="s">
        <v>322</v>
      </c>
      <c r="AG249" s="41" t="s">
        <v>56</v>
      </c>
      <c r="AH249" s="41" t="s">
        <v>56</v>
      </c>
      <c r="AI249" s="41" t="s">
        <v>56</v>
      </c>
      <c r="AJ249" s="41" t="s">
        <v>160</v>
      </c>
      <c r="AK249" s="41" t="s">
        <v>56</v>
      </c>
    </row>
    <row r="250" spans="1:37" s="41" customFormat="1" ht="15.75" hidden="1" thickBot="1" x14ac:dyDescent="0.3">
      <c r="A250" s="11" t="s">
        <v>359</v>
      </c>
      <c r="B250" s="12" t="s">
        <v>216</v>
      </c>
      <c r="C250" s="13" t="s">
        <v>46</v>
      </c>
      <c r="D250" s="14" t="s">
        <v>47</v>
      </c>
      <c r="E250" s="13" t="s">
        <v>1078</v>
      </c>
      <c r="F250" s="4" t="s">
        <v>75</v>
      </c>
      <c r="G250" s="4" t="s">
        <v>624</v>
      </c>
      <c r="H250" s="15">
        <v>43072.375</v>
      </c>
      <c r="I250" s="15">
        <v>43115.999305555553</v>
      </c>
      <c r="J250" s="131" t="s">
        <v>1828</v>
      </c>
      <c r="K250" s="45" t="s">
        <v>9</v>
      </c>
      <c r="L250" s="47" t="s">
        <v>7</v>
      </c>
      <c r="M250" s="47" t="s">
        <v>56</v>
      </c>
      <c r="N250" s="9" t="str">
        <f t="shared" si="45"/>
        <v>Minor</v>
      </c>
      <c r="O250" s="10" t="str">
        <f t="shared" si="46"/>
        <v>Successful</v>
      </c>
      <c r="P250" s="10" t="str">
        <f t="shared" si="47"/>
        <v>On Time</v>
      </c>
      <c r="Q250" s="9">
        <f t="shared" si="48"/>
        <v>1</v>
      </c>
      <c r="R250" s="9">
        <f t="shared" si="49"/>
        <v>1</v>
      </c>
      <c r="S250" s="9">
        <f t="shared" si="50"/>
        <v>0</v>
      </c>
      <c r="T250" s="9" t="str">
        <f t="shared" si="51"/>
        <v>January</v>
      </c>
      <c r="U250" s="40">
        <f t="shared" si="52"/>
        <v>0</v>
      </c>
      <c r="V250" s="40" t="str">
        <f t="shared" si="53"/>
        <v>Normal</v>
      </c>
      <c r="W250" s="40">
        <f t="shared" si="54"/>
        <v>0</v>
      </c>
      <c r="X250" s="40">
        <f t="shared" si="55"/>
        <v>0</v>
      </c>
      <c r="Y250" s="40">
        <f t="shared" si="56"/>
        <v>0</v>
      </c>
      <c r="Z250" s="40">
        <f t="shared" si="57"/>
        <v>0</v>
      </c>
      <c r="AA250" s="40">
        <f t="shared" si="58"/>
        <v>1</v>
      </c>
      <c r="AB250" s="40">
        <f t="shared" si="59"/>
        <v>0</v>
      </c>
      <c r="AC250" s="41" t="s">
        <v>823</v>
      </c>
      <c r="AD250" s="41" t="s">
        <v>750</v>
      </c>
      <c r="AE250" s="41" t="s">
        <v>323</v>
      </c>
      <c r="AF250" s="41" t="s">
        <v>216</v>
      </c>
      <c r="AG250" s="41" t="s">
        <v>56</v>
      </c>
      <c r="AH250" s="41" t="s">
        <v>56</v>
      </c>
      <c r="AI250" s="41" t="s">
        <v>56</v>
      </c>
      <c r="AJ250" s="41" t="s">
        <v>160</v>
      </c>
      <c r="AK250" s="41" t="s">
        <v>56</v>
      </c>
    </row>
    <row r="251" spans="1:37" s="41" customFormat="1" ht="15.75" hidden="1" thickBot="1" x14ac:dyDescent="0.3">
      <c r="A251" s="11" t="s">
        <v>45</v>
      </c>
      <c r="B251" s="12" t="s">
        <v>216</v>
      </c>
      <c r="C251" s="13" t="s">
        <v>46</v>
      </c>
      <c r="D251" s="14" t="s">
        <v>47</v>
      </c>
      <c r="E251" s="13" t="s">
        <v>1079</v>
      </c>
      <c r="F251" s="4" t="s">
        <v>158</v>
      </c>
      <c r="G251" s="4" t="s">
        <v>312</v>
      </c>
      <c r="H251" s="15">
        <v>43112.416666666664</v>
      </c>
      <c r="I251" s="15">
        <v>43115.708333333336</v>
      </c>
      <c r="J251" s="131" t="s">
        <v>1829</v>
      </c>
      <c r="K251" s="45" t="s">
        <v>9</v>
      </c>
      <c r="L251" s="47" t="s">
        <v>7</v>
      </c>
      <c r="M251" s="47" t="s">
        <v>56</v>
      </c>
      <c r="N251" s="9" t="str">
        <f t="shared" si="45"/>
        <v>Minor</v>
      </c>
      <c r="O251" s="10" t="str">
        <f t="shared" si="46"/>
        <v>Successful</v>
      </c>
      <c r="P251" s="10" t="str">
        <f t="shared" si="47"/>
        <v>On Time</v>
      </c>
      <c r="Q251" s="9">
        <f t="shared" si="48"/>
        <v>1</v>
      </c>
      <c r="R251" s="9">
        <f t="shared" si="49"/>
        <v>1</v>
      </c>
      <c r="S251" s="9">
        <f t="shared" si="50"/>
        <v>0</v>
      </c>
      <c r="T251" s="9" t="str">
        <f t="shared" si="51"/>
        <v>January</v>
      </c>
      <c r="U251" s="40">
        <f t="shared" si="52"/>
        <v>0</v>
      </c>
      <c r="V251" s="40" t="str">
        <f t="shared" si="53"/>
        <v>Normal</v>
      </c>
      <c r="W251" s="40">
        <f t="shared" si="54"/>
        <v>0</v>
      </c>
      <c r="X251" s="40">
        <f t="shared" si="55"/>
        <v>0</v>
      </c>
      <c r="Y251" s="40">
        <f t="shared" si="56"/>
        <v>0</v>
      </c>
      <c r="Z251" s="40">
        <f t="shared" si="57"/>
        <v>0</v>
      </c>
      <c r="AA251" s="40">
        <f t="shared" si="58"/>
        <v>1</v>
      </c>
      <c r="AB251" s="40">
        <f t="shared" si="59"/>
        <v>0</v>
      </c>
      <c r="AC251" s="41" t="s">
        <v>823</v>
      </c>
      <c r="AD251" s="41" t="s">
        <v>280</v>
      </c>
      <c r="AE251" s="41" t="s">
        <v>121</v>
      </c>
      <c r="AF251" s="41" t="s">
        <v>322</v>
      </c>
      <c r="AG251" s="41" t="s">
        <v>56</v>
      </c>
      <c r="AH251" s="41" t="s">
        <v>56</v>
      </c>
      <c r="AI251" s="41" t="s">
        <v>56</v>
      </c>
      <c r="AJ251" s="41" t="s">
        <v>160</v>
      </c>
      <c r="AK251" s="41" t="s">
        <v>56</v>
      </c>
    </row>
    <row r="252" spans="1:37" s="41" customFormat="1" ht="15.75" hidden="1" thickBot="1" x14ac:dyDescent="0.3">
      <c r="A252" s="11" t="s">
        <v>45</v>
      </c>
      <c r="B252" s="12" t="s">
        <v>216</v>
      </c>
      <c r="C252" s="13" t="s">
        <v>176</v>
      </c>
      <c r="D252" s="14" t="s">
        <v>47</v>
      </c>
      <c r="E252" s="13" t="s">
        <v>1080</v>
      </c>
      <c r="F252" s="4" t="s">
        <v>158</v>
      </c>
      <c r="G252" s="4" t="s">
        <v>312</v>
      </c>
      <c r="H252" s="15">
        <v>43114.041666666664</v>
      </c>
      <c r="I252" s="15">
        <v>43115.916666666664</v>
      </c>
      <c r="J252" s="131" t="s">
        <v>1830</v>
      </c>
      <c r="K252" s="45" t="s">
        <v>9</v>
      </c>
      <c r="L252" s="47" t="s">
        <v>7</v>
      </c>
      <c r="M252" s="47" t="s">
        <v>56</v>
      </c>
      <c r="N252" s="9" t="str">
        <f t="shared" si="45"/>
        <v>Significant</v>
      </c>
      <c r="O252" s="10" t="str">
        <f t="shared" si="46"/>
        <v>Successful</v>
      </c>
      <c r="P252" s="10" t="str">
        <f t="shared" si="47"/>
        <v>On Time</v>
      </c>
      <c r="Q252" s="9">
        <f t="shared" si="48"/>
        <v>1</v>
      </c>
      <c r="R252" s="9">
        <f t="shared" si="49"/>
        <v>1</v>
      </c>
      <c r="S252" s="9">
        <f t="shared" si="50"/>
        <v>0</v>
      </c>
      <c r="T252" s="9" t="str">
        <f t="shared" si="51"/>
        <v>January</v>
      </c>
      <c r="U252" s="40">
        <f t="shared" si="52"/>
        <v>0</v>
      </c>
      <c r="V252" s="40" t="str">
        <f t="shared" si="53"/>
        <v>Normal</v>
      </c>
      <c r="W252" s="40">
        <f t="shared" si="54"/>
        <v>0</v>
      </c>
      <c r="X252" s="40">
        <f t="shared" si="55"/>
        <v>0</v>
      </c>
      <c r="Y252" s="40">
        <f t="shared" si="56"/>
        <v>0</v>
      </c>
      <c r="Z252" s="40">
        <f t="shared" si="57"/>
        <v>0</v>
      </c>
      <c r="AA252" s="40">
        <f t="shared" si="58"/>
        <v>1</v>
      </c>
      <c r="AB252" s="40">
        <f t="shared" si="59"/>
        <v>0</v>
      </c>
      <c r="AC252" s="41" t="s">
        <v>823</v>
      </c>
      <c r="AD252" s="41" t="s">
        <v>280</v>
      </c>
      <c r="AE252" s="41" t="s">
        <v>121</v>
      </c>
      <c r="AF252" s="41" t="s">
        <v>322</v>
      </c>
      <c r="AG252" s="41" t="s">
        <v>56</v>
      </c>
      <c r="AH252" s="41" t="s">
        <v>56</v>
      </c>
      <c r="AI252" s="41" t="s">
        <v>56</v>
      </c>
      <c r="AJ252" s="41" t="s">
        <v>160</v>
      </c>
      <c r="AK252" s="41" t="s">
        <v>56</v>
      </c>
    </row>
    <row r="253" spans="1:37" s="41" customFormat="1" ht="15.75" hidden="1" thickBot="1" x14ac:dyDescent="0.3">
      <c r="A253" s="11" t="s">
        <v>45</v>
      </c>
      <c r="B253" s="12" t="s">
        <v>216</v>
      </c>
      <c r="C253" s="13" t="s">
        <v>176</v>
      </c>
      <c r="D253" s="14" t="s">
        <v>47</v>
      </c>
      <c r="E253" s="13" t="s">
        <v>1081</v>
      </c>
      <c r="F253" s="4" t="s">
        <v>158</v>
      </c>
      <c r="G253" s="4" t="s">
        <v>312</v>
      </c>
      <c r="H253" s="15">
        <v>43114.041666666664</v>
      </c>
      <c r="I253" s="15">
        <v>43115.916666666664</v>
      </c>
      <c r="J253" s="131" t="s">
        <v>1831</v>
      </c>
      <c r="K253" s="45" t="s">
        <v>9</v>
      </c>
      <c r="L253" s="47" t="s">
        <v>7</v>
      </c>
      <c r="M253" s="47" t="s">
        <v>56</v>
      </c>
      <c r="N253" s="9" t="str">
        <f t="shared" si="45"/>
        <v>Significant</v>
      </c>
      <c r="O253" s="10" t="str">
        <f t="shared" si="46"/>
        <v>Successful</v>
      </c>
      <c r="P253" s="10" t="str">
        <f t="shared" si="47"/>
        <v>On Time</v>
      </c>
      <c r="Q253" s="9">
        <f t="shared" si="48"/>
        <v>1</v>
      </c>
      <c r="R253" s="9">
        <f t="shared" si="49"/>
        <v>1</v>
      </c>
      <c r="S253" s="9">
        <f t="shared" si="50"/>
        <v>0</v>
      </c>
      <c r="T253" s="9" t="str">
        <f t="shared" si="51"/>
        <v>January</v>
      </c>
      <c r="U253" s="40">
        <f t="shared" si="52"/>
        <v>0</v>
      </c>
      <c r="V253" s="40" t="str">
        <f t="shared" si="53"/>
        <v>Normal</v>
      </c>
      <c r="W253" s="40">
        <f t="shared" si="54"/>
        <v>0</v>
      </c>
      <c r="X253" s="40">
        <f t="shared" si="55"/>
        <v>0</v>
      </c>
      <c r="Y253" s="40">
        <f t="shared" si="56"/>
        <v>0</v>
      </c>
      <c r="Z253" s="40">
        <f t="shared" si="57"/>
        <v>0</v>
      </c>
      <c r="AA253" s="40">
        <f t="shared" si="58"/>
        <v>1</v>
      </c>
      <c r="AB253" s="40">
        <f t="shared" si="59"/>
        <v>0</v>
      </c>
      <c r="AC253" s="41" t="s">
        <v>823</v>
      </c>
      <c r="AD253" s="41" t="s">
        <v>280</v>
      </c>
      <c r="AE253" s="41" t="s">
        <v>121</v>
      </c>
      <c r="AF253" s="41" t="s">
        <v>322</v>
      </c>
      <c r="AG253" s="41" t="s">
        <v>56</v>
      </c>
      <c r="AH253" s="41" t="s">
        <v>56</v>
      </c>
      <c r="AI253" s="41" t="s">
        <v>56</v>
      </c>
      <c r="AJ253" s="41" t="s">
        <v>160</v>
      </c>
      <c r="AK253" s="41" t="s">
        <v>56</v>
      </c>
    </row>
    <row r="254" spans="1:37" s="41" customFormat="1" ht="15.75" hidden="1" thickBot="1" x14ac:dyDescent="0.3">
      <c r="A254" s="11" t="s">
        <v>45</v>
      </c>
      <c r="B254" s="12" t="s">
        <v>216</v>
      </c>
      <c r="C254" s="13" t="s">
        <v>176</v>
      </c>
      <c r="D254" s="14" t="s">
        <v>47</v>
      </c>
      <c r="E254" s="13" t="s">
        <v>1082</v>
      </c>
      <c r="F254" s="4" t="s">
        <v>158</v>
      </c>
      <c r="G254" s="4" t="s">
        <v>312</v>
      </c>
      <c r="H254" s="15">
        <v>43114.041666666664</v>
      </c>
      <c r="I254" s="15">
        <v>43115.916666666664</v>
      </c>
      <c r="J254" s="131" t="s">
        <v>1832</v>
      </c>
      <c r="K254" s="45" t="s">
        <v>9</v>
      </c>
      <c r="L254" s="47" t="s">
        <v>7</v>
      </c>
      <c r="M254" s="47" t="s">
        <v>56</v>
      </c>
      <c r="N254" s="9" t="str">
        <f t="shared" si="45"/>
        <v>Significant</v>
      </c>
      <c r="O254" s="10" t="str">
        <f t="shared" si="46"/>
        <v>Successful</v>
      </c>
      <c r="P254" s="10" t="str">
        <f t="shared" si="47"/>
        <v>On Time</v>
      </c>
      <c r="Q254" s="9">
        <f t="shared" si="48"/>
        <v>1</v>
      </c>
      <c r="R254" s="9">
        <f t="shared" si="49"/>
        <v>1</v>
      </c>
      <c r="S254" s="9">
        <f t="shared" si="50"/>
        <v>0</v>
      </c>
      <c r="T254" s="9" t="str">
        <f t="shared" si="51"/>
        <v>January</v>
      </c>
      <c r="U254" s="40">
        <f t="shared" si="52"/>
        <v>0</v>
      </c>
      <c r="V254" s="40" t="str">
        <f t="shared" si="53"/>
        <v>Normal</v>
      </c>
      <c r="W254" s="40">
        <f t="shared" si="54"/>
        <v>0</v>
      </c>
      <c r="X254" s="40">
        <f t="shared" si="55"/>
        <v>0</v>
      </c>
      <c r="Y254" s="40">
        <f t="shared" si="56"/>
        <v>0</v>
      </c>
      <c r="Z254" s="40">
        <f t="shared" si="57"/>
        <v>0</v>
      </c>
      <c r="AA254" s="40">
        <f t="shared" si="58"/>
        <v>1</v>
      </c>
      <c r="AB254" s="40">
        <f t="shared" si="59"/>
        <v>0</v>
      </c>
      <c r="AC254" s="41" t="s">
        <v>823</v>
      </c>
      <c r="AD254" s="41" t="s">
        <v>280</v>
      </c>
      <c r="AE254" s="41" t="s">
        <v>121</v>
      </c>
      <c r="AF254" s="41" t="s">
        <v>322</v>
      </c>
      <c r="AG254" s="41" t="s">
        <v>56</v>
      </c>
      <c r="AH254" s="41" t="s">
        <v>56</v>
      </c>
      <c r="AI254" s="41" t="s">
        <v>56</v>
      </c>
      <c r="AJ254" s="41" t="s">
        <v>160</v>
      </c>
      <c r="AK254" s="41" t="s">
        <v>56</v>
      </c>
    </row>
    <row r="255" spans="1:37" s="41" customFormat="1" ht="15.75" hidden="1" thickBot="1" x14ac:dyDescent="0.3">
      <c r="A255" s="11" t="s">
        <v>45</v>
      </c>
      <c r="B255" s="12" t="s">
        <v>216</v>
      </c>
      <c r="C255" s="13" t="s">
        <v>176</v>
      </c>
      <c r="D255" s="14" t="s">
        <v>47</v>
      </c>
      <c r="E255" s="13" t="s">
        <v>1083</v>
      </c>
      <c r="F255" s="4" t="s">
        <v>158</v>
      </c>
      <c r="G255" s="4" t="s">
        <v>757</v>
      </c>
      <c r="H255" s="15">
        <v>43114.041666666664</v>
      </c>
      <c r="I255" s="15">
        <v>43115.999305555553</v>
      </c>
      <c r="J255" s="131" t="s">
        <v>1833</v>
      </c>
      <c r="K255" s="45" t="s">
        <v>9</v>
      </c>
      <c r="L255" s="47" t="s">
        <v>7</v>
      </c>
      <c r="M255" s="47" t="s">
        <v>56</v>
      </c>
      <c r="N255" s="9" t="str">
        <f t="shared" si="45"/>
        <v>Significant</v>
      </c>
      <c r="O255" s="10" t="str">
        <f t="shared" si="46"/>
        <v>Successful</v>
      </c>
      <c r="P255" s="10" t="str">
        <f t="shared" si="47"/>
        <v>On Time</v>
      </c>
      <c r="Q255" s="9">
        <f t="shared" si="48"/>
        <v>1</v>
      </c>
      <c r="R255" s="9">
        <f t="shared" si="49"/>
        <v>1</v>
      </c>
      <c r="S255" s="9">
        <f t="shared" si="50"/>
        <v>0</v>
      </c>
      <c r="T255" s="9" t="str">
        <f t="shared" si="51"/>
        <v>January</v>
      </c>
      <c r="U255" s="40">
        <f t="shared" si="52"/>
        <v>0</v>
      </c>
      <c r="V255" s="40" t="str">
        <f t="shared" si="53"/>
        <v>Normal</v>
      </c>
      <c r="W255" s="40">
        <f t="shared" si="54"/>
        <v>0</v>
      </c>
      <c r="X255" s="40">
        <f t="shared" si="55"/>
        <v>0</v>
      </c>
      <c r="Y255" s="40">
        <f t="shared" si="56"/>
        <v>0</v>
      </c>
      <c r="Z255" s="40">
        <f t="shared" si="57"/>
        <v>0</v>
      </c>
      <c r="AA255" s="40">
        <f t="shared" si="58"/>
        <v>1</v>
      </c>
      <c r="AB255" s="40">
        <f t="shared" si="59"/>
        <v>0</v>
      </c>
      <c r="AC255" s="41" t="s">
        <v>823</v>
      </c>
      <c r="AD255" s="41" t="s">
        <v>280</v>
      </c>
      <c r="AE255" s="41" t="s">
        <v>121</v>
      </c>
      <c r="AF255" s="41" t="s">
        <v>322</v>
      </c>
      <c r="AG255" s="41" t="s">
        <v>56</v>
      </c>
      <c r="AH255" s="41" t="s">
        <v>56</v>
      </c>
      <c r="AI255" s="41" t="s">
        <v>56</v>
      </c>
      <c r="AJ255" s="41" t="s">
        <v>160</v>
      </c>
      <c r="AK255" s="41" t="s">
        <v>56</v>
      </c>
    </row>
    <row r="256" spans="1:37" s="41" customFormat="1" ht="15.75" hidden="1" thickBot="1" x14ac:dyDescent="0.3">
      <c r="A256" s="11" t="s">
        <v>697</v>
      </c>
      <c r="B256" s="12" t="s">
        <v>216</v>
      </c>
      <c r="C256" s="13" t="s">
        <v>52</v>
      </c>
      <c r="D256" s="14" t="s">
        <v>47</v>
      </c>
      <c r="E256" s="13" t="s">
        <v>821</v>
      </c>
      <c r="F256" s="4" t="s">
        <v>152</v>
      </c>
      <c r="G256" s="4" t="s">
        <v>709</v>
      </c>
      <c r="H256" s="15">
        <v>43102.291666666664</v>
      </c>
      <c r="I256" s="15">
        <v>43115.958333333336</v>
      </c>
      <c r="J256" s="131" t="s">
        <v>814</v>
      </c>
      <c r="K256" s="45" t="s">
        <v>9</v>
      </c>
      <c r="L256" s="47" t="s">
        <v>7</v>
      </c>
      <c r="M256" s="47" t="s">
        <v>56</v>
      </c>
      <c r="N256" s="9" t="str">
        <f t="shared" si="45"/>
        <v>Standard</v>
      </c>
      <c r="O256" s="10" t="str">
        <f t="shared" si="46"/>
        <v>Successful</v>
      </c>
      <c r="P256" s="10" t="str">
        <f t="shared" si="47"/>
        <v>On Time</v>
      </c>
      <c r="Q256" s="9">
        <f t="shared" si="48"/>
        <v>1</v>
      </c>
      <c r="R256" s="9">
        <f t="shared" si="49"/>
        <v>1</v>
      </c>
      <c r="S256" s="9">
        <f t="shared" si="50"/>
        <v>0</v>
      </c>
      <c r="T256" s="9" t="str">
        <f t="shared" si="51"/>
        <v>January</v>
      </c>
      <c r="U256" s="40">
        <f t="shared" si="52"/>
        <v>0</v>
      </c>
      <c r="V256" s="40" t="str">
        <f t="shared" si="53"/>
        <v>Normal</v>
      </c>
      <c r="W256" s="40">
        <f t="shared" si="54"/>
        <v>0</v>
      </c>
      <c r="X256" s="40">
        <f t="shared" si="55"/>
        <v>0</v>
      </c>
      <c r="Y256" s="40">
        <f t="shared" si="56"/>
        <v>0</v>
      </c>
      <c r="Z256" s="40">
        <f t="shared" si="57"/>
        <v>0</v>
      </c>
      <c r="AA256" s="40">
        <f t="shared" si="58"/>
        <v>1</v>
      </c>
      <c r="AB256" s="40">
        <f t="shared" si="59"/>
        <v>0</v>
      </c>
      <c r="AC256" s="41" t="s">
        <v>238</v>
      </c>
      <c r="AD256" s="41" t="s">
        <v>825</v>
      </c>
      <c r="AE256" s="41" t="s">
        <v>121</v>
      </c>
      <c r="AF256" s="41" t="s">
        <v>322</v>
      </c>
      <c r="AG256" s="41" t="s">
        <v>56</v>
      </c>
      <c r="AH256" s="41" t="s">
        <v>56</v>
      </c>
      <c r="AI256" s="41" t="s">
        <v>56</v>
      </c>
      <c r="AJ256" s="41" t="s">
        <v>160</v>
      </c>
      <c r="AK256" s="41" t="s">
        <v>56</v>
      </c>
    </row>
    <row r="257" spans="1:37" s="41" customFormat="1" ht="15.75" hidden="1" thickBot="1" x14ac:dyDescent="0.3">
      <c r="A257" s="11" t="s">
        <v>697</v>
      </c>
      <c r="B257" s="12" t="s">
        <v>216</v>
      </c>
      <c r="C257" s="13" t="s">
        <v>46</v>
      </c>
      <c r="D257" s="14" t="s">
        <v>47</v>
      </c>
      <c r="E257" s="13" t="s">
        <v>1084</v>
      </c>
      <c r="F257" s="4" t="s">
        <v>365</v>
      </c>
      <c r="G257" s="4" t="s">
        <v>704</v>
      </c>
      <c r="H257" s="15">
        <v>43095.458333333336</v>
      </c>
      <c r="I257" s="15">
        <v>43115.458333333336</v>
      </c>
      <c r="J257" s="131" t="s">
        <v>1834</v>
      </c>
      <c r="K257" s="45" t="s">
        <v>9</v>
      </c>
      <c r="L257" s="47" t="s">
        <v>7</v>
      </c>
      <c r="M257" s="47" t="s">
        <v>56</v>
      </c>
      <c r="N257" s="9" t="str">
        <f t="shared" si="45"/>
        <v>Minor</v>
      </c>
      <c r="O257" s="10" t="str">
        <f t="shared" si="46"/>
        <v>Successful</v>
      </c>
      <c r="P257" s="10" t="str">
        <f t="shared" si="47"/>
        <v>On Time</v>
      </c>
      <c r="Q257" s="9">
        <f t="shared" si="48"/>
        <v>1</v>
      </c>
      <c r="R257" s="9">
        <f t="shared" si="49"/>
        <v>1</v>
      </c>
      <c r="S257" s="9">
        <f t="shared" si="50"/>
        <v>0</v>
      </c>
      <c r="T257" s="9" t="str">
        <f t="shared" si="51"/>
        <v>January</v>
      </c>
      <c r="U257" s="40">
        <f t="shared" si="52"/>
        <v>0</v>
      </c>
      <c r="V257" s="40" t="str">
        <f t="shared" si="53"/>
        <v>Normal</v>
      </c>
      <c r="W257" s="40">
        <f t="shared" si="54"/>
        <v>0</v>
      </c>
      <c r="X257" s="40">
        <f t="shared" si="55"/>
        <v>0</v>
      </c>
      <c r="Y257" s="40">
        <f t="shared" si="56"/>
        <v>0</v>
      </c>
      <c r="Z257" s="40">
        <f t="shared" si="57"/>
        <v>0</v>
      </c>
      <c r="AA257" s="40">
        <f t="shared" si="58"/>
        <v>1</v>
      </c>
      <c r="AB257" s="40">
        <f t="shared" si="59"/>
        <v>0</v>
      </c>
      <c r="AC257" s="41" t="s">
        <v>238</v>
      </c>
      <c r="AD257" s="41" t="s">
        <v>280</v>
      </c>
      <c r="AE257" s="41" t="s">
        <v>432</v>
      </c>
      <c r="AF257" s="41" t="s">
        <v>216</v>
      </c>
      <c r="AG257" s="41" t="s">
        <v>56</v>
      </c>
      <c r="AH257" s="41" t="s">
        <v>56</v>
      </c>
      <c r="AI257" s="41" t="s">
        <v>56</v>
      </c>
      <c r="AJ257" s="41" t="s">
        <v>160</v>
      </c>
      <c r="AK257" s="41" t="s">
        <v>56</v>
      </c>
    </row>
    <row r="258" spans="1:37" s="41" customFormat="1" ht="15.75" hidden="1" thickBot="1" x14ac:dyDescent="0.3">
      <c r="A258" s="11" t="s">
        <v>697</v>
      </c>
      <c r="B258" s="12" t="s">
        <v>216</v>
      </c>
      <c r="C258" s="13" t="s">
        <v>46</v>
      </c>
      <c r="D258" s="14" t="s">
        <v>47</v>
      </c>
      <c r="E258" s="13" t="s">
        <v>1085</v>
      </c>
      <c r="F258" s="4" t="s">
        <v>365</v>
      </c>
      <c r="G258" s="4" t="s">
        <v>704</v>
      </c>
      <c r="H258" s="15">
        <v>43095.4375</v>
      </c>
      <c r="I258" s="15">
        <v>43115.520833333336</v>
      </c>
      <c r="J258" s="131" t="s">
        <v>1835</v>
      </c>
      <c r="K258" s="45" t="s">
        <v>9</v>
      </c>
      <c r="L258" s="47" t="s">
        <v>7</v>
      </c>
      <c r="M258" s="47" t="s">
        <v>56</v>
      </c>
      <c r="N258" s="9" t="str">
        <f t="shared" ref="N258:N321" si="60">VLOOKUP(C258,CBI,2,FALSE)</f>
        <v>Minor</v>
      </c>
      <c r="O258" s="10" t="str">
        <f t="shared" ref="O258:O321" si="61">VLOOKUP(K258,Exitoso,2,FALSE)</f>
        <v>Successful</v>
      </c>
      <c r="P258" s="10" t="str">
        <f t="shared" ref="P258:P321" si="62">VLOOKUP(L258,EnTiempo,2,FALSE)</f>
        <v>On Time</v>
      </c>
      <c r="Q258" s="9">
        <f t="shared" ref="Q258:Q321" si="63">IF(OR(K258="Successful",K258="Exitoso"),1,IF(OR(K258="Not Successful",K258="No exitoso",K258="Fallido"),0," "))</f>
        <v>1</v>
      </c>
      <c r="R258" s="9">
        <f t="shared" ref="R258:R321" si="64">IF(OR(L258="On Time",L258="En tiempo"),1,IF(OR(L258="Out of Time",L258="Fuera de Tiempo"),0," "))</f>
        <v>1</v>
      </c>
      <c r="S258" s="9">
        <f t="shared" ref="S258:S321" si="65">IF(M258="NO",0,1)</f>
        <v>0</v>
      </c>
      <c r="T258" s="9" t="str">
        <f t="shared" ref="T258:T321" si="66">VLOOKUP(MONTH(I258),Meses,2,FALSE)</f>
        <v>January</v>
      </c>
      <c r="U258" s="40">
        <f t="shared" ref="U258:U321" si="67">IF(ISERROR(FIND("SLT",J258,1)),0,1)</f>
        <v>0</v>
      </c>
      <c r="V258" s="40" t="str">
        <f t="shared" ref="V258:V321" si="68">IF(D258="emergency","Emergency",IF(ISERROR(FIND("SLT",J258,1)),"Normal","SLT"))</f>
        <v>Normal</v>
      </c>
      <c r="W258" s="40">
        <f t="shared" ref="W258:W321" si="69">IF(V258="Emergency",1,0)</f>
        <v>0</v>
      </c>
      <c r="X258" s="40">
        <f t="shared" ref="X258:X321" si="70">IF(AG258="Si",1,0)</f>
        <v>0</v>
      </c>
      <c r="Y258" s="40">
        <f t="shared" ref="Y258:Y321" si="71">IF(AH258="Si",1,0)</f>
        <v>0</v>
      </c>
      <c r="Z258" s="40">
        <f t="shared" ref="Z258:Z321" si="72">IF(AI258="Si",1,0)</f>
        <v>0</v>
      </c>
      <c r="AA258" s="40">
        <f t="shared" ref="AA258:AA321" si="73">IF(AJ258="Si",1,0)</f>
        <v>1</v>
      </c>
      <c r="AB258" s="40">
        <f t="shared" ref="AB258:AB321" si="74">IF(AK258="Si",1,0)</f>
        <v>0</v>
      </c>
      <c r="AC258" s="41" t="s">
        <v>238</v>
      </c>
      <c r="AD258" s="41" t="s">
        <v>280</v>
      </c>
      <c r="AE258" s="41" t="s">
        <v>432</v>
      </c>
      <c r="AF258" s="41" t="s">
        <v>216</v>
      </c>
      <c r="AG258" s="41" t="s">
        <v>56</v>
      </c>
      <c r="AH258" s="41" t="s">
        <v>56</v>
      </c>
      <c r="AI258" s="41" t="s">
        <v>56</v>
      </c>
      <c r="AJ258" s="41" t="s">
        <v>160</v>
      </c>
      <c r="AK258" s="41" t="s">
        <v>56</v>
      </c>
    </row>
    <row r="259" spans="1:37" s="41" customFormat="1" ht="15.75" hidden="1" thickBot="1" x14ac:dyDescent="0.3">
      <c r="A259" s="11" t="s">
        <v>697</v>
      </c>
      <c r="B259" s="12" t="s">
        <v>216</v>
      </c>
      <c r="C259" s="13" t="s">
        <v>46</v>
      </c>
      <c r="D259" s="14" t="s">
        <v>47</v>
      </c>
      <c r="E259" s="13" t="s">
        <v>1086</v>
      </c>
      <c r="F259" s="4" t="s">
        <v>365</v>
      </c>
      <c r="G259" s="4" t="s">
        <v>704</v>
      </c>
      <c r="H259" s="15">
        <v>43095.5</v>
      </c>
      <c r="I259" s="15">
        <v>43115.520833333336</v>
      </c>
      <c r="J259" s="131" t="s">
        <v>1836</v>
      </c>
      <c r="K259" s="45" t="s">
        <v>9</v>
      </c>
      <c r="L259" s="47" t="s">
        <v>7</v>
      </c>
      <c r="M259" s="47" t="s">
        <v>56</v>
      </c>
      <c r="N259" s="9" t="str">
        <f t="shared" si="60"/>
        <v>Minor</v>
      </c>
      <c r="O259" s="10" t="str">
        <f t="shared" si="61"/>
        <v>Successful</v>
      </c>
      <c r="P259" s="10" t="str">
        <f t="shared" si="62"/>
        <v>On Time</v>
      </c>
      <c r="Q259" s="9">
        <f t="shared" si="63"/>
        <v>1</v>
      </c>
      <c r="R259" s="9">
        <f t="shared" si="64"/>
        <v>1</v>
      </c>
      <c r="S259" s="9">
        <f t="shared" si="65"/>
        <v>0</v>
      </c>
      <c r="T259" s="9" t="str">
        <f t="shared" si="66"/>
        <v>January</v>
      </c>
      <c r="U259" s="40">
        <f t="shared" si="67"/>
        <v>0</v>
      </c>
      <c r="V259" s="40" t="str">
        <f t="shared" si="68"/>
        <v>Normal</v>
      </c>
      <c r="W259" s="40">
        <f t="shared" si="69"/>
        <v>0</v>
      </c>
      <c r="X259" s="40">
        <f t="shared" si="70"/>
        <v>0</v>
      </c>
      <c r="Y259" s="40">
        <f t="shared" si="71"/>
        <v>0</v>
      </c>
      <c r="Z259" s="40">
        <f t="shared" si="72"/>
        <v>0</v>
      </c>
      <c r="AA259" s="40">
        <f t="shared" si="73"/>
        <v>1</v>
      </c>
      <c r="AB259" s="40">
        <f t="shared" si="74"/>
        <v>0</v>
      </c>
      <c r="AC259" s="41" t="s">
        <v>238</v>
      </c>
      <c r="AD259" s="41" t="s">
        <v>280</v>
      </c>
      <c r="AE259" s="41" t="s">
        <v>432</v>
      </c>
      <c r="AF259" s="41" t="s">
        <v>216</v>
      </c>
      <c r="AG259" s="41" t="s">
        <v>56</v>
      </c>
      <c r="AH259" s="41" t="s">
        <v>56</v>
      </c>
      <c r="AI259" s="41" t="s">
        <v>56</v>
      </c>
      <c r="AJ259" s="41" t="s">
        <v>160</v>
      </c>
      <c r="AK259" s="41" t="s">
        <v>56</v>
      </c>
    </row>
    <row r="260" spans="1:37" s="41" customFormat="1" ht="15.75" hidden="1" thickBot="1" x14ac:dyDescent="0.3">
      <c r="A260" s="11" t="s">
        <v>248</v>
      </c>
      <c r="B260" s="12" t="s">
        <v>216</v>
      </c>
      <c r="C260" s="13" t="s">
        <v>52</v>
      </c>
      <c r="D260" s="14" t="s">
        <v>47</v>
      </c>
      <c r="E260" s="13" t="s">
        <v>1087</v>
      </c>
      <c r="F260" s="4" t="s">
        <v>152</v>
      </c>
      <c r="G260" s="4" t="s">
        <v>162</v>
      </c>
      <c r="H260" s="15">
        <v>43107.916666666664</v>
      </c>
      <c r="I260" s="15">
        <v>43115.916666666664</v>
      </c>
      <c r="J260" s="131" t="s">
        <v>1837</v>
      </c>
      <c r="K260" s="45" t="s">
        <v>9</v>
      </c>
      <c r="L260" s="47" t="s">
        <v>7</v>
      </c>
      <c r="M260" s="47" t="s">
        <v>56</v>
      </c>
      <c r="N260" s="9" t="str">
        <f t="shared" si="60"/>
        <v>Standard</v>
      </c>
      <c r="O260" s="10" t="str">
        <f t="shared" si="61"/>
        <v>Successful</v>
      </c>
      <c r="P260" s="10" t="str">
        <f t="shared" si="62"/>
        <v>On Time</v>
      </c>
      <c r="Q260" s="9">
        <f t="shared" si="63"/>
        <v>1</v>
      </c>
      <c r="R260" s="9">
        <f t="shared" si="64"/>
        <v>1</v>
      </c>
      <c r="S260" s="9">
        <f t="shared" si="65"/>
        <v>0</v>
      </c>
      <c r="T260" s="9" t="str">
        <f t="shared" si="66"/>
        <v>January</v>
      </c>
      <c r="U260" s="40">
        <f t="shared" si="67"/>
        <v>0</v>
      </c>
      <c r="V260" s="40" t="str">
        <f t="shared" si="68"/>
        <v>Normal</v>
      </c>
      <c r="W260" s="40">
        <f t="shared" si="69"/>
        <v>0</v>
      </c>
      <c r="X260" s="40">
        <f t="shared" si="70"/>
        <v>0</v>
      </c>
      <c r="Y260" s="40">
        <f t="shared" si="71"/>
        <v>0</v>
      </c>
      <c r="Z260" s="40">
        <f t="shared" si="72"/>
        <v>0</v>
      </c>
      <c r="AA260" s="40">
        <f t="shared" si="73"/>
        <v>1</v>
      </c>
      <c r="AB260" s="40">
        <f t="shared" si="74"/>
        <v>0</v>
      </c>
      <c r="AC260" s="41" t="s">
        <v>537</v>
      </c>
      <c r="AD260" s="41" t="s">
        <v>683</v>
      </c>
      <c r="AE260" s="41" t="s">
        <v>121</v>
      </c>
      <c r="AF260" s="41" t="s">
        <v>322</v>
      </c>
      <c r="AG260" s="41" t="s">
        <v>56</v>
      </c>
      <c r="AH260" s="41" t="s">
        <v>56</v>
      </c>
      <c r="AI260" s="41" t="s">
        <v>56</v>
      </c>
      <c r="AJ260" s="41" t="s">
        <v>160</v>
      </c>
      <c r="AK260" s="41" t="s">
        <v>56</v>
      </c>
    </row>
    <row r="261" spans="1:37" s="41" customFormat="1" ht="15.75" hidden="1" thickBot="1" x14ac:dyDescent="0.3">
      <c r="A261" s="11" t="s">
        <v>45</v>
      </c>
      <c r="B261" s="12" t="s">
        <v>216</v>
      </c>
      <c r="C261" s="13" t="s">
        <v>52</v>
      </c>
      <c r="D261" s="14" t="s">
        <v>47</v>
      </c>
      <c r="E261" s="13" t="s">
        <v>1088</v>
      </c>
      <c r="F261" s="4" t="s">
        <v>326</v>
      </c>
      <c r="G261" s="4" t="s">
        <v>352</v>
      </c>
      <c r="H261" s="15">
        <v>43105.75</v>
      </c>
      <c r="I261" s="15">
        <v>43115.75</v>
      </c>
      <c r="J261" s="131" t="s">
        <v>1838</v>
      </c>
      <c r="K261" s="45" t="s">
        <v>9</v>
      </c>
      <c r="L261" s="47" t="s">
        <v>7</v>
      </c>
      <c r="M261" s="47" t="s">
        <v>56</v>
      </c>
      <c r="N261" s="9" t="str">
        <f t="shared" si="60"/>
        <v>Standard</v>
      </c>
      <c r="O261" s="10" t="str">
        <f t="shared" si="61"/>
        <v>Successful</v>
      </c>
      <c r="P261" s="10" t="str">
        <f t="shared" si="62"/>
        <v>On Time</v>
      </c>
      <c r="Q261" s="9">
        <f t="shared" si="63"/>
        <v>1</v>
      </c>
      <c r="R261" s="9">
        <f t="shared" si="64"/>
        <v>1</v>
      </c>
      <c r="S261" s="9">
        <f t="shared" si="65"/>
        <v>0</v>
      </c>
      <c r="T261" s="9" t="str">
        <f t="shared" si="66"/>
        <v>January</v>
      </c>
      <c r="U261" s="40">
        <f t="shared" si="67"/>
        <v>0</v>
      </c>
      <c r="V261" s="40" t="str">
        <f t="shared" si="68"/>
        <v>Normal</v>
      </c>
      <c r="W261" s="40">
        <f t="shared" si="69"/>
        <v>0</v>
      </c>
      <c r="X261" s="40">
        <f t="shared" si="70"/>
        <v>0</v>
      </c>
      <c r="Y261" s="40">
        <f t="shared" si="71"/>
        <v>0</v>
      </c>
      <c r="Z261" s="40">
        <f t="shared" si="72"/>
        <v>0</v>
      </c>
      <c r="AA261" s="40">
        <f t="shared" si="73"/>
        <v>1</v>
      </c>
      <c r="AB261" s="40">
        <f t="shared" si="74"/>
        <v>0</v>
      </c>
      <c r="AC261" s="41" t="s">
        <v>823</v>
      </c>
      <c r="AD261" s="41" t="s">
        <v>776</v>
      </c>
      <c r="AE261" s="41" t="s">
        <v>258</v>
      </c>
      <c r="AF261" s="41" t="s">
        <v>216</v>
      </c>
      <c r="AG261" s="41" t="s">
        <v>56</v>
      </c>
      <c r="AH261" s="41" t="s">
        <v>56</v>
      </c>
      <c r="AI261" s="41" t="s">
        <v>56</v>
      </c>
      <c r="AJ261" s="41" t="s">
        <v>160</v>
      </c>
      <c r="AK261" s="41" t="s">
        <v>56</v>
      </c>
    </row>
    <row r="262" spans="1:37" s="41" customFormat="1" ht="15.75" hidden="1" thickBot="1" x14ac:dyDescent="0.3">
      <c r="A262" s="11" t="s">
        <v>45</v>
      </c>
      <c r="B262" s="12" t="s">
        <v>216</v>
      </c>
      <c r="C262" s="13" t="s">
        <v>52</v>
      </c>
      <c r="D262" s="14" t="s">
        <v>47</v>
      </c>
      <c r="E262" s="13" t="s">
        <v>1089</v>
      </c>
      <c r="F262" s="4" t="s">
        <v>311</v>
      </c>
      <c r="G262" s="4" t="s">
        <v>449</v>
      </c>
      <c r="H262" s="15">
        <v>43112.875</v>
      </c>
      <c r="I262" s="15">
        <v>43115.5</v>
      </c>
      <c r="J262" s="131" t="s">
        <v>512</v>
      </c>
      <c r="K262" s="45" t="s">
        <v>9</v>
      </c>
      <c r="L262" s="47" t="s">
        <v>7</v>
      </c>
      <c r="M262" s="47" t="s">
        <v>56</v>
      </c>
      <c r="N262" s="9" t="str">
        <f t="shared" si="60"/>
        <v>Standard</v>
      </c>
      <c r="O262" s="10" t="str">
        <f t="shared" si="61"/>
        <v>Successful</v>
      </c>
      <c r="P262" s="10" t="str">
        <f t="shared" si="62"/>
        <v>On Time</v>
      </c>
      <c r="Q262" s="9">
        <f t="shared" si="63"/>
        <v>1</v>
      </c>
      <c r="R262" s="9">
        <f t="shared" si="64"/>
        <v>1</v>
      </c>
      <c r="S262" s="9">
        <f t="shared" si="65"/>
        <v>0</v>
      </c>
      <c r="T262" s="9" t="str">
        <f t="shared" si="66"/>
        <v>January</v>
      </c>
      <c r="U262" s="40">
        <f t="shared" si="67"/>
        <v>0</v>
      </c>
      <c r="V262" s="40" t="str">
        <f t="shared" si="68"/>
        <v>Normal</v>
      </c>
      <c r="W262" s="40">
        <f t="shared" si="69"/>
        <v>0</v>
      </c>
      <c r="X262" s="40">
        <f t="shared" si="70"/>
        <v>0</v>
      </c>
      <c r="Y262" s="40">
        <f t="shared" si="71"/>
        <v>0</v>
      </c>
      <c r="Z262" s="40">
        <f t="shared" si="72"/>
        <v>0</v>
      </c>
      <c r="AA262" s="40">
        <f t="shared" si="73"/>
        <v>1</v>
      </c>
      <c r="AB262" s="40">
        <f t="shared" si="74"/>
        <v>0</v>
      </c>
      <c r="AC262" s="41" t="s">
        <v>823</v>
      </c>
      <c r="AD262" s="41" t="s">
        <v>545</v>
      </c>
      <c r="AE262" s="41" t="s">
        <v>422</v>
      </c>
      <c r="AF262" s="41" t="s">
        <v>216</v>
      </c>
      <c r="AG262" s="41" t="s">
        <v>56</v>
      </c>
      <c r="AH262" s="41" t="s">
        <v>56</v>
      </c>
      <c r="AI262" s="41" t="s">
        <v>56</v>
      </c>
      <c r="AJ262" s="41" t="s">
        <v>160</v>
      </c>
      <c r="AK262" s="41" t="s">
        <v>56</v>
      </c>
    </row>
    <row r="263" spans="1:37" s="41" customFormat="1" ht="15.75" hidden="1" thickBot="1" x14ac:dyDescent="0.3">
      <c r="A263" s="11" t="s">
        <v>359</v>
      </c>
      <c r="B263" s="12" t="s">
        <v>216</v>
      </c>
      <c r="C263" s="13" t="s">
        <v>52</v>
      </c>
      <c r="D263" s="14" t="s">
        <v>47</v>
      </c>
      <c r="E263" s="13" t="s">
        <v>1090</v>
      </c>
      <c r="F263" s="4" t="s">
        <v>158</v>
      </c>
      <c r="G263" s="4" t="s">
        <v>494</v>
      </c>
      <c r="H263" s="15">
        <v>43110.416666666664</v>
      </c>
      <c r="I263" s="15">
        <v>43115.708333333336</v>
      </c>
      <c r="J263" s="131" t="s">
        <v>1839</v>
      </c>
      <c r="K263" s="45" t="s">
        <v>9</v>
      </c>
      <c r="L263" s="47" t="s">
        <v>7</v>
      </c>
      <c r="M263" s="47" t="s">
        <v>56</v>
      </c>
      <c r="N263" s="9" t="str">
        <f t="shared" si="60"/>
        <v>Standard</v>
      </c>
      <c r="O263" s="10" t="str">
        <f t="shared" si="61"/>
        <v>Successful</v>
      </c>
      <c r="P263" s="10" t="str">
        <f t="shared" si="62"/>
        <v>On Time</v>
      </c>
      <c r="Q263" s="9">
        <f t="shared" si="63"/>
        <v>1</v>
      </c>
      <c r="R263" s="9">
        <f t="shared" si="64"/>
        <v>1</v>
      </c>
      <c r="S263" s="9">
        <f t="shared" si="65"/>
        <v>0</v>
      </c>
      <c r="T263" s="9" t="str">
        <f t="shared" si="66"/>
        <v>January</v>
      </c>
      <c r="U263" s="40">
        <f t="shared" si="67"/>
        <v>0</v>
      </c>
      <c r="V263" s="40" t="str">
        <f t="shared" si="68"/>
        <v>Normal</v>
      </c>
      <c r="W263" s="40">
        <f t="shared" si="69"/>
        <v>0</v>
      </c>
      <c r="X263" s="40">
        <f t="shared" si="70"/>
        <v>0</v>
      </c>
      <c r="Y263" s="40">
        <f t="shared" si="71"/>
        <v>0</v>
      </c>
      <c r="Z263" s="40">
        <f t="shared" si="72"/>
        <v>0</v>
      </c>
      <c r="AA263" s="40">
        <f t="shared" si="73"/>
        <v>1</v>
      </c>
      <c r="AB263" s="40">
        <f t="shared" si="74"/>
        <v>0</v>
      </c>
      <c r="AC263" s="41" t="s">
        <v>823</v>
      </c>
      <c r="AD263" s="41" t="s">
        <v>460</v>
      </c>
      <c r="AE263" s="41" t="s">
        <v>121</v>
      </c>
      <c r="AF263" s="41" t="s">
        <v>322</v>
      </c>
      <c r="AG263" s="41" t="s">
        <v>56</v>
      </c>
      <c r="AH263" s="41" t="s">
        <v>56</v>
      </c>
      <c r="AI263" s="41" t="s">
        <v>56</v>
      </c>
      <c r="AJ263" s="41" t="s">
        <v>160</v>
      </c>
      <c r="AK263" s="41" t="s">
        <v>56</v>
      </c>
    </row>
    <row r="264" spans="1:37" s="41" customFormat="1" ht="15.75" hidden="1" thickBot="1" x14ac:dyDescent="0.3">
      <c r="A264" s="11" t="s">
        <v>697</v>
      </c>
      <c r="B264" s="12" t="s">
        <v>216</v>
      </c>
      <c r="C264" s="13" t="s">
        <v>46</v>
      </c>
      <c r="D264" s="14" t="s">
        <v>47</v>
      </c>
      <c r="E264" s="13" t="s">
        <v>1091</v>
      </c>
      <c r="F264" s="4" t="s">
        <v>365</v>
      </c>
      <c r="G264" s="4" t="s">
        <v>704</v>
      </c>
      <c r="H264" s="15">
        <v>43111.666666666664</v>
      </c>
      <c r="I264" s="15">
        <v>43115.708333333336</v>
      </c>
      <c r="J264" s="131" t="s">
        <v>1840</v>
      </c>
      <c r="K264" s="45" t="s">
        <v>9</v>
      </c>
      <c r="L264" s="47" t="s">
        <v>7</v>
      </c>
      <c r="M264" s="47" t="s">
        <v>56</v>
      </c>
      <c r="N264" s="9" t="str">
        <f t="shared" si="60"/>
        <v>Minor</v>
      </c>
      <c r="O264" s="10" t="str">
        <f t="shared" si="61"/>
        <v>Successful</v>
      </c>
      <c r="P264" s="10" t="str">
        <f t="shared" si="62"/>
        <v>On Time</v>
      </c>
      <c r="Q264" s="9">
        <f t="shared" si="63"/>
        <v>1</v>
      </c>
      <c r="R264" s="9">
        <f t="shared" si="64"/>
        <v>1</v>
      </c>
      <c r="S264" s="9">
        <f t="shared" si="65"/>
        <v>0</v>
      </c>
      <c r="T264" s="9" t="str">
        <f t="shared" si="66"/>
        <v>January</v>
      </c>
      <c r="U264" s="40">
        <f t="shared" si="67"/>
        <v>0</v>
      </c>
      <c r="V264" s="40" t="str">
        <f t="shared" si="68"/>
        <v>Normal</v>
      </c>
      <c r="W264" s="40">
        <f t="shared" si="69"/>
        <v>0</v>
      </c>
      <c r="X264" s="40">
        <f t="shared" si="70"/>
        <v>0</v>
      </c>
      <c r="Y264" s="40">
        <f t="shared" si="71"/>
        <v>0</v>
      </c>
      <c r="Z264" s="40">
        <f t="shared" si="72"/>
        <v>0</v>
      </c>
      <c r="AA264" s="40">
        <f t="shared" si="73"/>
        <v>1</v>
      </c>
      <c r="AB264" s="40">
        <f t="shared" si="74"/>
        <v>0</v>
      </c>
      <c r="AC264" s="41" t="s">
        <v>238</v>
      </c>
      <c r="AD264" s="41" t="s">
        <v>280</v>
      </c>
      <c r="AE264" s="41" t="s">
        <v>432</v>
      </c>
      <c r="AF264" s="41" t="s">
        <v>216</v>
      </c>
      <c r="AG264" s="41" t="s">
        <v>56</v>
      </c>
      <c r="AH264" s="41" t="s">
        <v>56</v>
      </c>
      <c r="AI264" s="41" t="s">
        <v>56</v>
      </c>
      <c r="AJ264" s="41" t="s">
        <v>160</v>
      </c>
      <c r="AK264" s="41" t="s">
        <v>56</v>
      </c>
    </row>
    <row r="265" spans="1:37" s="41" customFormat="1" ht="15.75" hidden="1" thickBot="1" x14ac:dyDescent="0.3">
      <c r="A265" s="11" t="s">
        <v>697</v>
      </c>
      <c r="B265" s="12" t="s">
        <v>216</v>
      </c>
      <c r="C265" s="13" t="s">
        <v>46</v>
      </c>
      <c r="D265" s="14" t="s">
        <v>47</v>
      </c>
      <c r="E265" s="13" t="s">
        <v>1092</v>
      </c>
      <c r="F265" s="4" t="s">
        <v>614</v>
      </c>
      <c r="G265" s="4" t="s">
        <v>700</v>
      </c>
      <c r="H265" s="15">
        <v>43108.625</v>
      </c>
      <c r="I265" s="15">
        <v>43115.5</v>
      </c>
      <c r="J265" s="131" t="s">
        <v>1841</v>
      </c>
      <c r="K265" s="45" t="s">
        <v>9</v>
      </c>
      <c r="L265" s="47" t="s">
        <v>7</v>
      </c>
      <c r="M265" s="47" t="s">
        <v>56</v>
      </c>
      <c r="N265" s="9" t="str">
        <f t="shared" si="60"/>
        <v>Minor</v>
      </c>
      <c r="O265" s="10" t="str">
        <f t="shared" si="61"/>
        <v>Successful</v>
      </c>
      <c r="P265" s="10" t="str">
        <f t="shared" si="62"/>
        <v>On Time</v>
      </c>
      <c r="Q265" s="9">
        <f t="shared" si="63"/>
        <v>1</v>
      </c>
      <c r="R265" s="9">
        <f t="shared" si="64"/>
        <v>1</v>
      </c>
      <c r="S265" s="9">
        <f t="shared" si="65"/>
        <v>0</v>
      </c>
      <c r="T265" s="9" t="str">
        <f t="shared" si="66"/>
        <v>January</v>
      </c>
      <c r="U265" s="40">
        <f t="shared" si="67"/>
        <v>0</v>
      </c>
      <c r="V265" s="40" t="str">
        <f t="shared" si="68"/>
        <v>Normal</v>
      </c>
      <c r="W265" s="40">
        <f t="shared" si="69"/>
        <v>0</v>
      </c>
      <c r="X265" s="40">
        <f t="shared" si="70"/>
        <v>0</v>
      </c>
      <c r="Y265" s="40">
        <f t="shared" si="71"/>
        <v>0</v>
      </c>
      <c r="Z265" s="40">
        <f t="shared" si="72"/>
        <v>0</v>
      </c>
      <c r="AA265" s="40">
        <f t="shared" si="73"/>
        <v>1</v>
      </c>
      <c r="AB265" s="40">
        <f t="shared" si="74"/>
        <v>0</v>
      </c>
      <c r="AC265" s="41" t="s">
        <v>238</v>
      </c>
      <c r="AD265" s="41" t="s">
        <v>317</v>
      </c>
      <c r="AE265" s="41" t="s">
        <v>351</v>
      </c>
      <c r="AF265" s="41" t="s">
        <v>216</v>
      </c>
      <c r="AG265" s="41" t="s">
        <v>56</v>
      </c>
      <c r="AH265" s="41" t="s">
        <v>56</v>
      </c>
      <c r="AI265" s="41" t="s">
        <v>56</v>
      </c>
      <c r="AJ265" s="41" t="s">
        <v>160</v>
      </c>
      <c r="AK265" s="41" t="s">
        <v>56</v>
      </c>
    </row>
    <row r="266" spans="1:37" s="41" customFormat="1" ht="15.75" hidden="1" thickBot="1" x14ac:dyDescent="0.3">
      <c r="A266" s="11" t="s">
        <v>697</v>
      </c>
      <c r="B266" s="12" t="s">
        <v>216</v>
      </c>
      <c r="C266" s="13" t="s">
        <v>46</v>
      </c>
      <c r="D266" s="14" t="s">
        <v>47</v>
      </c>
      <c r="E266" s="13" t="s">
        <v>1093</v>
      </c>
      <c r="F266" s="4" t="s">
        <v>614</v>
      </c>
      <c r="G266" s="4" t="s">
        <v>700</v>
      </c>
      <c r="H266" s="15">
        <v>43108.416666666664</v>
      </c>
      <c r="I266" s="15">
        <v>43115.625</v>
      </c>
      <c r="J266" s="131" t="s">
        <v>1842</v>
      </c>
      <c r="K266" s="45" t="s">
        <v>9</v>
      </c>
      <c r="L266" s="47" t="s">
        <v>7</v>
      </c>
      <c r="M266" s="47" t="s">
        <v>56</v>
      </c>
      <c r="N266" s="9" t="str">
        <f t="shared" si="60"/>
        <v>Minor</v>
      </c>
      <c r="O266" s="10" t="str">
        <f t="shared" si="61"/>
        <v>Successful</v>
      </c>
      <c r="P266" s="10" t="str">
        <f t="shared" si="62"/>
        <v>On Time</v>
      </c>
      <c r="Q266" s="9">
        <f t="shared" si="63"/>
        <v>1</v>
      </c>
      <c r="R266" s="9">
        <f t="shared" si="64"/>
        <v>1</v>
      </c>
      <c r="S266" s="9">
        <f t="shared" si="65"/>
        <v>0</v>
      </c>
      <c r="T266" s="9" t="str">
        <f t="shared" si="66"/>
        <v>January</v>
      </c>
      <c r="U266" s="40">
        <f t="shared" si="67"/>
        <v>0</v>
      </c>
      <c r="V266" s="40" t="str">
        <f t="shared" si="68"/>
        <v>Normal</v>
      </c>
      <c r="W266" s="40">
        <f t="shared" si="69"/>
        <v>0</v>
      </c>
      <c r="X266" s="40">
        <f t="shared" si="70"/>
        <v>0</v>
      </c>
      <c r="Y266" s="40">
        <f t="shared" si="71"/>
        <v>0</v>
      </c>
      <c r="Z266" s="40">
        <f t="shared" si="72"/>
        <v>0</v>
      </c>
      <c r="AA266" s="40">
        <f t="shared" si="73"/>
        <v>1</v>
      </c>
      <c r="AB266" s="40">
        <f t="shared" si="74"/>
        <v>0</v>
      </c>
      <c r="AC266" s="41" t="s">
        <v>238</v>
      </c>
      <c r="AD266" s="41" t="s">
        <v>635</v>
      </c>
      <c r="AE266" s="41" t="s">
        <v>351</v>
      </c>
      <c r="AF266" s="41" t="s">
        <v>216</v>
      </c>
      <c r="AG266" s="41" t="s">
        <v>56</v>
      </c>
      <c r="AH266" s="41" t="s">
        <v>56</v>
      </c>
      <c r="AI266" s="41" t="s">
        <v>56</v>
      </c>
      <c r="AJ266" s="41" t="s">
        <v>160</v>
      </c>
      <c r="AK266" s="41" t="s">
        <v>56</v>
      </c>
    </row>
    <row r="267" spans="1:37" s="41" customFormat="1" ht="15.75" hidden="1" thickBot="1" x14ac:dyDescent="0.3">
      <c r="A267" s="11" t="s">
        <v>45</v>
      </c>
      <c r="B267" s="12" t="s">
        <v>216</v>
      </c>
      <c r="C267" s="13" t="s">
        <v>52</v>
      </c>
      <c r="D267" s="14" t="s">
        <v>47</v>
      </c>
      <c r="E267" s="13" t="s">
        <v>1094</v>
      </c>
      <c r="F267" s="4" t="s">
        <v>326</v>
      </c>
      <c r="G267" s="4" t="s">
        <v>451</v>
      </c>
      <c r="H267" s="15">
        <v>43112.75</v>
      </c>
      <c r="I267" s="15">
        <v>43115.75</v>
      </c>
      <c r="J267" s="131" t="s">
        <v>1843</v>
      </c>
      <c r="K267" s="45" t="s">
        <v>9</v>
      </c>
      <c r="L267" s="47" t="s">
        <v>7</v>
      </c>
      <c r="M267" s="47" t="s">
        <v>56</v>
      </c>
      <c r="N267" s="9" t="str">
        <f t="shared" si="60"/>
        <v>Standard</v>
      </c>
      <c r="O267" s="10" t="str">
        <f t="shared" si="61"/>
        <v>Successful</v>
      </c>
      <c r="P267" s="10" t="str">
        <f t="shared" si="62"/>
        <v>On Time</v>
      </c>
      <c r="Q267" s="9">
        <f t="shared" si="63"/>
        <v>1</v>
      </c>
      <c r="R267" s="9">
        <f t="shared" si="64"/>
        <v>1</v>
      </c>
      <c r="S267" s="9">
        <f t="shared" si="65"/>
        <v>0</v>
      </c>
      <c r="T267" s="9" t="str">
        <f t="shared" si="66"/>
        <v>January</v>
      </c>
      <c r="U267" s="40">
        <f t="shared" si="67"/>
        <v>0</v>
      </c>
      <c r="V267" s="40" t="str">
        <f t="shared" si="68"/>
        <v>Normal</v>
      </c>
      <c r="W267" s="40">
        <f t="shared" si="69"/>
        <v>0</v>
      </c>
      <c r="X267" s="40">
        <f t="shared" si="70"/>
        <v>0</v>
      </c>
      <c r="Y267" s="40">
        <f t="shared" si="71"/>
        <v>0</v>
      </c>
      <c r="Z267" s="40">
        <f t="shared" si="72"/>
        <v>0</v>
      </c>
      <c r="AA267" s="40">
        <f t="shared" si="73"/>
        <v>1</v>
      </c>
      <c r="AB267" s="40">
        <f t="shared" si="74"/>
        <v>0</v>
      </c>
      <c r="AC267" s="41" t="s">
        <v>823</v>
      </c>
      <c r="AD267" s="41" t="s">
        <v>300</v>
      </c>
      <c r="AE267" s="41" t="s">
        <v>258</v>
      </c>
      <c r="AF267" s="41" t="s">
        <v>216</v>
      </c>
      <c r="AG267" s="41" t="s">
        <v>56</v>
      </c>
      <c r="AH267" s="41" t="s">
        <v>56</v>
      </c>
      <c r="AI267" s="41" t="s">
        <v>56</v>
      </c>
      <c r="AJ267" s="41" t="s">
        <v>160</v>
      </c>
      <c r="AK267" s="41" t="s">
        <v>56</v>
      </c>
    </row>
    <row r="268" spans="1:37" s="41" customFormat="1" ht="15.75" hidden="1" thickBot="1" x14ac:dyDescent="0.3">
      <c r="A268" s="11" t="s">
        <v>697</v>
      </c>
      <c r="B268" s="12" t="s">
        <v>216</v>
      </c>
      <c r="C268" s="13" t="s">
        <v>46</v>
      </c>
      <c r="D268" s="14" t="s">
        <v>47</v>
      </c>
      <c r="E268" s="13" t="s">
        <v>1095</v>
      </c>
      <c r="F268" s="4" t="s">
        <v>614</v>
      </c>
      <c r="G268" s="4" t="s">
        <v>700</v>
      </c>
      <c r="H268" s="15">
        <v>43113.75</v>
      </c>
      <c r="I268" s="15">
        <v>43115.458333333336</v>
      </c>
      <c r="J268" s="131" t="s">
        <v>1844</v>
      </c>
      <c r="K268" s="45" t="s">
        <v>9</v>
      </c>
      <c r="L268" s="47" t="s">
        <v>7</v>
      </c>
      <c r="M268" s="47" t="s">
        <v>56</v>
      </c>
      <c r="N268" s="9" t="str">
        <f t="shared" si="60"/>
        <v>Minor</v>
      </c>
      <c r="O268" s="10" t="str">
        <f t="shared" si="61"/>
        <v>Successful</v>
      </c>
      <c r="P268" s="10" t="str">
        <f t="shared" si="62"/>
        <v>On Time</v>
      </c>
      <c r="Q268" s="9">
        <f t="shared" si="63"/>
        <v>1</v>
      </c>
      <c r="R268" s="9">
        <f t="shared" si="64"/>
        <v>1</v>
      </c>
      <c r="S268" s="9">
        <f t="shared" si="65"/>
        <v>0</v>
      </c>
      <c r="T268" s="9" t="str">
        <f t="shared" si="66"/>
        <v>January</v>
      </c>
      <c r="U268" s="40">
        <f t="shared" si="67"/>
        <v>0</v>
      </c>
      <c r="V268" s="40" t="str">
        <f t="shared" si="68"/>
        <v>Normal</v>
      </c>
      <c r="W268" s="40">
        <f t="shared" si="69"/>
        <v>0</v>
      </c>
      <c r="X268" s="40">
        <f t="shared" si="70"/>
        <v>0</v>
      </c>
      <c r="Y268" s="40">
        <f t="shared" si="71"/>
        <v>0</v>
      </c>
      <c r="Z268" s="40">
        <f t="shared" si="72"/>
        <v>0</v>
      </c>
      <c r="AA268" s="40">
        <f t="shared" si="73"/>
        <v>1</v>
      </c>
      <c r="AB268" s="40">
        <f t="shared" si="74"/>
        <v>0</v>
      </c>
      <c r="AC268" s="41" t="s">
        <v>238</v>
      </c>
      <c r="AD268" s="41" t="s">
        <v>554</v>
      </c>
      <c r="AE268" s="41" t="s">
        <v>351</v>
      </c>
      <c r="AF268" s="41" t="s">
        <v>216</v>
      </c>
      <c r="AG268" s="41" t="s">
        <v>56</v>
      </c>
      <c r="AH268" s="41" t="s">
        <v>56</v>
      </c>
      <c r="AI268" s="41" t="s">
        <v>56</v>
      </c>
      <c r="AJ268" s="41" t="s">
        <v>160</v>
      </c>
      <c r="AK268" s="41" t="s">
        <v>56</v>
      </c>
    </row>
    <row r="269" spans="1:37" s="41" customFormat="1" ht="15.75" hidden="1" thickBot="1" x14ac:dyDescent="0.3">
      <c r="A269" s="11" t="s">
        <v>49</v>
      </c>
      <c r="B269" s="12" t="s">
        <v>216</v>
      </c>
      <c r="C269" s="13" t="s">
        <v>52</v>
      </c>
      <c r="D269" s="14" t="s">
        <v>47</v>
      </c>
      <c r="E269" s="13" t="s">
        <v>1096</v>
      </c>
      <c r="F269" s="4" t="s">
        <v>365</v>
      </c>
      <c r="G269" s="4" t="s">
        <v>184</v>
      </c>
      <c r="H269" s="15">
        <v>43111.791666666664</v>
      </c>
      <c r="I269" s="15">
        <v>43115.708333333336</v>
      </c>
      <c r="J269" s="131" t="s">
        <v>1845</v>
      </c>
      <c r="K269" s="45" t="s">
        <v>9</v>
      </c>
      <c r="L269" s="47" t="s">
        <v>7</v>
      </c>
      <c r="M269" s="47" t="s">
        <v>56</v>
      </c>
      <c r="N269" s="9" t="str">
        <f t="shared" si="60"/>
        <v>Standard</v>
      </c>
      <c r="O269" s="10" t="str">
        <f t="shared" si="61"/>
        <v>Successful</v>
      </c>
      <c r="P269" s="10" t="str">
        <f t="shared" si="62"/>
        <v>On Time</v>
      </c>
      <c r="Q269" s="9">
        <f t="shared" si="63"/>
        <v>1</v>
      </c>
      <c r="R269" s="9">
        <f t="shared" si="64"/>
        <v>1</v>
      </c>
      <c r="S269" s="9">
        <f t="shared" si="65"/>
        <v>0</v>
      </c>
      <c r="T269" s="9" t="str">
        <f t="shared" si="66"/>
        <v>January</v>
      </c>
      <c r="U269" s="40">
        <f t="shared" si="67"/>
        <v>0</v>
      </c>
      <c r="V269" s="40" t="str">
        <f t="shared" si="68"/>
        <v>Normal</v>
      </c>
      <c r="W269" s="40">
        <f t="shared" si="69"/>
        <v>0</v>
      </c>
      <c r="X269" s="40">
        <f t="shared" si="70"/>
        <v>0</v>
      </c>
      <c r="Y269" s="40">
        <f t="shared" si="71"/>
        <v>0</v>
      </c>
      <c r="Z269" s="40">
        <f t="shared" si="72"/>
        <v>0</v>
      </c>
      <c r="AA269" s="40">
        <f t="shared" si="73"/>
        <v>1</v>
      </c>
      <c r="AB269" s="40">
        <f t="shared" si="74"/>
        <v>0</v>
      </c>
      <c r="AC269" s="41" t="s">
        <v>132</v>
      </c>
      <c r="AD269" s="41" t="s">
        <v>307</v>
      </c>
      <c r="AE269" s="41" t="s">
        <v>432</v>
      </c>
      <c r="AF269" s="41" t="s">
        <v>216</v>
      </c>
      <c r="AG269" s="41" t="s">
        <v>56</v>
      </c>
      <c r="AH269" s="41" t="s">
        <v>56</v>
      </c>
      <c r="AI269" s="41" t="s">
        <v>56</v>
      </c>
      <c r="AJ269" s="41" t="s">
        <v>160</v>
      </c>
      <c r="AK269" s="41" t="s">
        <v>56</v>
      </c>
    </row>
    <row r="270" spans="1:37" s="41" customFormat="1" ht="15.75" hidden="1" thickBot="1" x14ac:dyDescent="0.3">
      <c r="A270" s="11" t="s">
        <v>45</v>
      </c>
      <c r="B270" s="12" t="s">
        <v>216</v>
      </c>
      <c r="C270" s="13" t="s">
        <v>46</v>
      </c>
      <c r="D270" s="14" t="s">
        <v>47</v>
      </c>
      <c r="E270" s="13" t="s">
        <v>1097</v>
      </c>
      <c r="F270" s="4" t="s">
        <v>154</v>
      </c>
      <c r="G270" s="4" t="s">
        <v>607</v>
      </c>
      <c r="H270" s="15">
        <v>43115.416666666664</v>
      </c>
      <c r="I270" s="15">
        <v>43116.708333333336</v>
      </c>
      <c r="J270" s="131" t="s">
        <v>1846</v>
      </c>
      <c r="K270" s="45" t="s">
        <v>9</v>
      </c>
      <c r="L270" s="47" t="s">
        <v>7</v>
      </c>
      <c r="M270" s="47" t="s">
        <v>56</v>
      </c>
      <c r="N270" s="9" t="str">
        <f t="shared" si="60"/>
        <v>Minor</v>
      </c>
      <c r="O270" s="10" t="str">
        <f t="shared" si="61"/>
        <v>Successful</v>
      </c>
      <c r="P270" s="10" t="str">
        <f t="shared" si="62"/>
        <v>On Time</v>
      </c>
      <c r="Q270" s="9">
        <f t="shared" si="63"/>
        <v>1</v>
      </c>
      <c r="R270" s="9">
        <f t="shared" si="64"/>
        <v>1</v>
      </c>
      <c r="S270" s="9">
        <f t="shared" si="65"/>
        <v>0</v>
      </c>
      <c r="T270" s="9" t="str">
        <f t="shared" si="66"/>
        <v>January</v>
      </c>
      <c r="U270" s="40">
        <f t="shared" si="67"/>
        <v>0</v>
      </c>
      <c r="V270" s="40" t="str">
        <f t="shared" si="68"/>
        <v>Normal</v>
      </c>
      <c r="W270" s="40">
        <f t="shared" si="69"/>
        <v>0</v>
      </c>
      <c r="X270" s="40">
        <f t="shared" si="70"/>
        <v>0</v>
      </c>
      <c r="Y270" s="40">
        <f t="shared" si="71"/>
        <v>0</v>
      </c>
      <c r="Z270" s="40">
        <f t="shared" si="72"/>
        <v>0</v>
      </c>
      <c r="AA270" s="40">
        <f t="shared" si="73"/>
        <v>1</v>
      </c>
      <c r="AB270" s="40">
        <f t="shared" si="74"/>
        <v>0</v>
      </c>
      <c r="AC270" s="41" t="s">
        <v>823</v>
      </c>
      <c r="AD270" s="41" t="s">
        <v>280</v>
      </c>
      <c r="AE270" s="41" t="s">
        <v>121</v>
      </c>
      <c r="AF270" s="41" t="s">
        <v>322</v>
      </c>
      <c r="AG270" s="41" t="s">
        <v>56</v>
      </c>
      <c r="AH270" s="41" t="s">
        <v>56</v>
      </c>
      <c r="AI270" s="41" t="s">
        <v>56</v>
      </c>
      <c r="AJ270" s="41" t="s">
        <v>160</v>
      </c>
      <c r="AK270" s="41" t="s">
        <v>56</v>
      </c>
    </row>
    <row r="271" spans="1:37" s="41" customFormat="1" ht="15.75" hidden="1" thickBot="1" x14ac:dyDescent="0.3">
      <c r="A271" s="11" t="s">
        <v>49</v>
      </c>
      <c r="B271" s="12" t="s">
        <v>219</v>
      </c>
      <c r="C271" s="13" t="s">
        <v>46</v>
      </c>
      <c r="D271" s="14" t="s">
        <v>47</v>
      </c>
      <c r="E271" s="13" t="s">
        <v>1098</v>
      </c>
      <c r="F271" s="4" t="s">
        <v>91</v>
      </c>
      <c r="G271" s="4" t="s">
        <v>608</v>
      </c>
      <c r="H271" s="15">
        <v>43116.958333333336</v>
      </c>
      <c r="I271" s="15">
        <v>43117.041666666664</v>
      </c>
      <c r="J271" s="131" t="s">
        <v>740</v>
      </c>
      <c r="K271" s="45" t="s">
        <v>9</v>
      </c>
      <c r="L271" s="47" t="s">
        <v>7</v>
      </c>
      <c r="M271" s="47" t="s">
        <v>56</v>
      </c>
      <c r="N271" s="9" t="str">
        <f t="shared" si="60"/>
        <v>Minor</v>
      </c>
      <c r="O271" s="10" t="str">
        <f t="shared" si="61"/>
        <v>Successful</v>
      </c>
      <c r="P271" s="10" t="str">
        <f t="shared" si="62"/>
        <v>On Time</v>
      </c>
      <c r="Q271" s="9">
        <f t="shared" si="63"/>
        <v>1</v>
      </c>
      <c r="R271" s="9">
        <f t="shared" si="64"/>
        <v>1</v>
      </c>
      <c r="S271" s="9">
        <f t="shared" si="65"/>
        <v>0</v>
      </c>
      <c r="T271" s="9" t="str">
        <f t="shared" si="66"/>
        <v>January</v>
      </c>
      <c r="U271" s="40">
        <f t="shared" si="67"/>
        <v>0</v>
      </c>
      <c r="V271" s="40" t="str">
        <f t="shared" si="68"/>
        <v>Normal</v>
      </c>
      <c r="W271" s="40">
        <f t="shared" si="69"/>
        <v>0</v>
      </c>
      <c r="X271" s="40">
        <f t="shared" si="70"/>
        <v>0</v>
      </c>
      <c r="Y271" s="40">
        <f t="shared" si="71"/>
        <v>0</v>
      </c>
      <c r="Z271" s="40">
        <f t="shared" si="72"/>
        <v>0</v>
      </c>
      <c r="AA271" s="40">
        <f t="shared" si="73"/>
        <v>1</v>
      </c>
      <c r="AB271" s="40">
        <f t="shared" si="74"/>
        <v>0</v>
      </c>
      <c r="AC271" s="41" t="s">
        <v>132</v>
      </c>
      <c r="AD271" s="41" t="s">
        <v>747</v>
      </c>
      <c r="AE271" s="41" t="s">
        <v>219</v>
      </c>
      <c r="AF271" s="41" t="s">
        <v>219</v>
      </c>
      <c r="AG271" s="41" t="s">
        <v>56</v>
      </c>
      <c r="AH271" s="41" t="s">
        <v>56</v>
      </c>
      <c r="AI271" s="41" t="s">
        <v>56</v>
      </c>
      <c r="AJ271" s="41" t="s">
        <v>160</v>
      </c>
      <c r="AK271" s="41" t="s">
        <v>56</v>
      </c>
    </row>
    <row r="272" spans="1:37" s="41" customFormat="1" ht="15.75" hidden="1" thickBot="1" x14ac:dyDescent="0.3">
      <c r="A272" s="11" t="s">
        <v>45</v>
      </c>
      <c r="B272" s="12" t="s">
        <v>8</v>
      </c>
      <c r="C272" s="13" t="s">
        <v>52</v>
      </c>
      <c r="D272" s="14" t="s">
        <v>47</v>
      </c>
      <c r="E272" s="13" t="s">
        <v>1099</v>
      </c>
      <c r="F272" s="4" t="s">
        <v>122</v>
      </c>
      <c r="G272" s="4" t="s">
        <v>501</v>
      </c>
      <c r="H272" s="15">
        <v>43116.416666666664</v>
      </c>
      <c r="I272" s="15">
        <v>43116.708333333336</v>
      </c>
      <c r="J272" s="131" t="s">
        <v>1847</v>
      </c>
      <c r="K272" s="45" t="s">
        <v>9</v>
      </c>
      <c r="L272" s="47" t="s">
        <v>7</v>
      </c>
      <c r="M272" s="47" t="s">
        <v>56</v>
      </c>
      <c r="N272" s="9" t="str">
        <f t="shared" si="60"/>
        <v>Standard</v>
      </c>
      <c r="O272" s="10" t="str">
        <f t="shared" si="61"/>
        <v>Successful</v>
      </c>
      <c r="P272" s="10" t="str">
        <f t="shared" si="62"/>
        <v>On Time</v>
      </c>
      <c r="Q272" s="9">
        <f t="shared" si="63"/>
        <v>1</v>
      </c>
      <c r="R272" s="9">
        <f t="shared" si="64"/>
        <v>1</v>
      </c>
      <c r="S272" s="9">
        <f t="shared" si="65"/>
        <v>0</v>
      </c>
      <c r="T272" s="9" t="str">
        <f t="shared" si="66"/>
        <v>January</v>
      </c>
      <c r="U272" s="40">
        <f t="shared" si="67"/>
        <v>0</v>
      </c>
      <c r="V272" s="40" t="str">
        <f t="shared" si="68"/>
        <v>Normal</v>
      </c>
      <c r="W272" s="40">
        <f t="shared" si="69"/>
        <v>0</v>
      </c>
      <c r="X272" s="40">
        <f t="shared" si="70"/>
        <v>0</v>
      </c>
      <c r="Y272" s="40">
        <f t="shared" si="71"/>
        <v>0</v>
      </c>
      <c r="Z272" s="40">
        <f t="shared" si="72"/>
        <v>0</v>
      </c>
      <c r="AA272" s="40">
        <f t="shared" si="73"/>
        <v>1</v>
      </c>
      <c r="AB272" s="40">
        <f t="shared" si="74"/>
        <v>0</v>
      </c>
      <c r="AC272" s="41" t="s">
        <v>823</v>
      </c>
      <c r="AD272" s="41" t="s">
        <v>304</v>
      </c>
      <c r="AE272" s="41" t="s">
        <v>147</v>
      </c>
      <c r="AF272" s="41" t="s">
        <v>8</v>
      </c>
      <c r="AG272" s="41" t="s">
        <v>56</v>
      </c>
      <c r="AH272" s="41" t="s">
        <v>56</v>
      </c>
      <c r="AI272" s="41" t="s">
        <v>56</v>
      </c>
      <c r="AJ272" s="41" t="s">
        <v>160</v>
      </c>
      <c r="AK272" s="41" t="s">
        <v>56</v>
      </c>
    </row>
    <row r="273" spans="1:37" s="41" customFormat="1" ht="15.75" hidden="1" thickBot="1" x14ac:dyDescent="0.3">
      <c r="A273" s="11" t="s">
        <v>45</v>
      </c>
      <c r="B273" s="12" t="s">
        <v>8</v>
      </c>
      <c r="C273" s="13" t="s">
        <v>52</v>
      </c>
      <c r="D273" s="14" t="s">
        <v>47</v>
      </c>
      <c r="E273" s="13" t="s">
        <v>1100</v>
      </c>
      <c r="F273" s="4" t="s">
        <v>122</v>
      </c>
      <c r="G273" s="4" t="s">
        <v>172</v>
      </c>
      <c r="H273" s="15">
        <v>43109.75</v>
      </c>
      <c r="I273" s="15">
        <v>43116.75</v>
      </c>
      <c r="J273" s="131" t="s">
        <v>1848</v>
      </c>
      <c r="K273" s="45" t="s">
        <v>9</v>
      </c>
      <c r="L273" s="47" t="s">
        <v>7</v>
      </c>
      <c r="M273" s="47" t="s">
        <v>56</v>
      </c>
      <c r="N273" s="9" t="str">
        <f t="shared" si="60"/>
        <v>Standard</v>
      </c>
      <c r="O273" s="10" t="str">
        <f t="shared" si="61"/>
        <v>Successful</v>
      </c>
      <c r="P273" s="10" t="str">
        <f t="shared" si="62"/>
        <v>On Time</v>
      </c>
      <c r="Q273" s="9">
        <f t="shared" si="63"/>
        <v>1</v>
      </c>
      <c r="R273" s="9">
        <f t="shared" si="64"/>
        <v>1</v>
      </c>
      <c r="S273" s="9">
        <f t="shared" si="65"/>
        <v>0</v>
      </c>
      <c r="T273" s="9" t="str">
        <f t="shared" si="66"/>
        <v>January</v>
      </c>
      <c r="U273" s="40">
        <f t="shared" si="67"/>
        <v>0</v>
      </c>
      <c r="V273" s="40" t="str">
        <f t="shared" si="68"/>
        <v>Normal</v>
      </c>
      <c r="W273" s="40">
        <f t="shared" si="69"/>
        <v>0</v>
      </c>
      <c r="X273" s="40">
        <f t="shared" si="70"/>
        <v>0</v>
      </c>
      <c r="Y273" s="40">
        <f t="shared" si="71"/>
        <v>0</v>
      </c>
      <c r="Z273" s="40">
        <f t="shared" si="72"/>
        <v>0</v>
      </c>
      <c r="AA273" s="40">
        <f t="shared" si="73"/>
        <v>1</v>
      </c>
      <c r="AB273" s="40">
        <f t="shared" si="74"/>
        <v>0</v>
      </c>
      <c r="AC273" s="41" t="s">
        <v>823</v>
      </c>
      <c r="AD273" s="41" t="s">
        <v>321</v>
      </c>
      <c r="AE273" s="41" t="s">
        <v>147</v>
      </c>
      <c r="AF273" s="41" t="s">
        <v>8</v>
      </c>
      <c r="AG273" s="41" t="s">
        <v>56</v>
      </c>
      <c r="AH273" s="41" t="s">
        <v>56</v>
      </c>
      <c r="AI273" s="41" t="s">
        <v>56</v>
      </c>
      <c r="AJ273" s="41" t="s">
        <v>160</v>
      </c>
      <c r="AK273" s="41" t="s">
        <v>56</v>
      </c>
    </row>
    <row r="274" spans="1:37" s="41" customFormat="1" ht="15.75" hidden="1" thickBot="1" x14ac:dyDescent="0.3">
      <c r="A274" s="11" t="s">
        <v>239</v>
      </c>
      <c r="B274" s="12" t="s">
        <v>216</v>
      </c>
      <c r="C274" s="13" t="s">
        <v>52</v>
      </c>
      <c r="D274" s="14" t="s">
        <v>47</v>
      </c>
      <c r="E274" s="13" t="s">
        <v>1101</v>
      </c>
      <c r="F274" s="4" t="s">
        <v>328</v>
      </c>
      <c r="G274" s="4" t="s">
        <v>353</v>
      </c>
      <c r="H274" s="15">
        <v>43110.625</v>
      </c>
      <c r="I274" s="15">
        <v>43117.625</v>
      </c>
      <c r="J274" s="131" t="s">
        <v>1849</v>
      </c>
      <c r="K274" s="45" t="s">
        <v>9</v>
      </c>
      <c r="L274" s="47" t="s">
        <v>7</v>
      </c>
      <c r="M274" s="47" t="s">
        <v>56</v>
      </c>
      <c r="N274" s="9" t="str">
        <f t="shared" si="60"/>
        <v>Standard</v>
      </c>
      <c r="O274" s="10" t="str">
        <f t="shared" si="61"/>
        <v>Successful</v>
      </c>
      <c r="P274" s="10" t="str">
        <f t="shared" si="62"/>
        <v>On Time</v>
      </c>
      <c r="Q274" s="9">
        <f t="shared" si="63"/>
        <v>1</v>
      </c>
      <c r="R274" s="9">
        <f t="shared" si="64"/>
        <v>1</v>
      </c>
      <c r="S274" s="9">
        <f t="shared" si="65"/>
        <v>0</v>
      </c>
      <c r="T274" s="9" t="str">
        <f t="shared" si="66"/>
        <v>January</v>
      </c>
      <c r="U274" s="40">
        <f t="shared" si="67"/>
        <v>0</v>
      </c>
      <c r="V274" s="40" t="str">
        <f t="shared" si="68"/>
        <v>Normal</v>
      </c>
      <c r="W274" s="40">
        <f t="shared" si="69"/>
        <v>0</v>
      </c>
      <c r="X274" s="40">
        <f t="shared" si="70"/>
        <v>0</v>
      </c>
      <c r="Y274" s="40">
        <f t="shared" si="71"/>
        <v>0</v>
      </c>
      <c r="Z274" s="40">
        <f t="shared" si="72"/>
        <v>0</v>
      </c>
      <c r="AA274" s="40">
        <f t="shared" si="73"/>
        <v>1</v>
      </c>
      <c r="AB274" s="40">
        <f t="shared" si="74"/>
        <v>0</v>
      </c>
      <c r="AC274" s="41" t="s">
        <v>537</v>
      </c>
      <c r="AD274" s="41" t="s">
        <v>515</v>
      </c>
      <c r="AE274" s="41" t="s">
        <v>424</v>
      </c>
      <c r="AF274" s="41" t="s">
        <v>216</v>
      </c>
      <c r="AG274" s="41" t="s">
        <v>56</v>
      </c>
      <c r="AH274" s="41" t="s">
        <v>56</v>
      </c>
      <c r="AI274" s="41" t="s">
        <v>56</v>
      </c>
      <c r="AJ274" s="41" t="s">
        <v>160</v>
      </c>
      <c r="AK274" s="41" t="s">
        <v>56</v>
      </c>
    </row>
    <row r="275" spans="1:37" s="41" customFormat="1" ht="15.75" hidden="1" thickBot="1" x14ac:dyDescent="0.3">
      <c r="A275" s="11" t="s">
        <v>697</v>
      </c>
      <c r="B275" s="12" t="s">
        <v>216</v>
      </c>
      <c r="C275" s="13" t="s">
        <v>46</v>
      </c>
      <c r="D275" s="14" t="s">
        <v>47</v>
      </c>
      <c r="E275" s="13" t="s">
        <v>1102</v>
      </c>
      <c r="F275" s="4" t="s">
        <v>614</v>
      </c>
      <c r="G275" s="4" t="s">
        <v>779</v>
      </c>
      <c r="H275" s="15">
        <v>43116.541666666664</v>
      </c>
      <c r="I275" s="15">
        <v>43116.708333333336</v>
      </c>
      <c r="J275" s="131" t="s">
        <v>1850</v>
      </c>
      <c r="K275" s="45" t="s">
        <v>9</v>
      </c>
      <c r="L275" s="47" t="s">
        <v>7</v>
      </c>
      <c r="M275" s="47" t="s">
        <v>56</v>
      </c>
      <c r="N275" s="9" t="str">
        <f t="shared" si="60"/>
        <v>Minor</v>
      </c>
      <c r="O275" s="10" t="str">
        <f t="shared" si="61"/>
        <v>Successful</v>
      </c>
      <c r="P275" s="10" t="str">
        <f t="shared" si="62"/>
        <v>On Time</v>
      </c>
      <c r="Q275" s="9">
        <f t="shared" si="63"/>
        <v>1</v>
      </c>
      <c r="R275" s="9">
        <f t="shared" si="64"/>
        <v>1</v>
      </c>
      <c r="S275" s="9">
        <f t="shared" si="65"/>
        <v>0</v>
      </c>
      <c r="T275" s="9" t="str">
        <f t="shared" si="66"/>
        <v>January</v>
      </c>
      <c r="U275" s="40">
        <f t="shared" si="67"/>
        <v>0</v>
      </c>
      <c r="V275" s="40" t="str">
        <f t="shared" si="68"/>
        <v>Normal</v>
      </c>
      <c r="W275" s="40">
        <f t="shared" si="69"/>
        <v>0</v>
      </c>
      <c r="X275" s="40">
        <f t="shared" si="70"/>
        <v>0</v>
      </c>
      <c r="Y275" s="40">
        <f t="shared" si="71"/>
        <v>0</v>
      </c>
      <c r="Z275" s="40">
        <f t="shared" si="72"/>
        <v>0</v>
      </c>
      <c r="AA275" s="40">
        <f t="shared" si="73"/>
        <v>1</v>
      </c>
      <c r="AB275" s="40">
        <f t="shared" si="74"/>
        <v>0</v>
      </c>
      <c r="AC275" s="41" t="s">
        <v>238</v>
      </c>
      <c r="AD275" s="41" t="s">
        <v>289</v>
      </c>
      <c r="AE275" s="41" t="s">
        <v>351</v>
      </c>
      <c r="AF275" s="41" t="s">
        <v>216</v>
      </c>
      <c r="AG275" s="41" t="s">
        <v>56</v>
      </c>
      <c r="AH275" s="41" t="s">
        <v>56</v>
      </c>
      <c r="AI275" s="41" t="s">
        <v>56</v>
      </c>
      <c r="AJ275" s="41" t="s">
        <v>160</v>
      </c>
      <c r="AK275" s="41" t="s">
        <v>56</v>
      </c>
    </row>
    <row r="276" spans="1:37" s="41" customFormat="1" ht="15.75" hidden="1" thickBot="1" x14ac:dyDescent="0.3">
      <c r="A276" s="11" t="s">
        <v>359</v>
      </c>
      <c r="B276" s="12" t="s">
        <v>216</v>
      </c>
      <c r="C276" s="13" t="s">
        <v>46</v>
      </c>
      <c r="D276" s="14" t="s">
        <v>47</v>
      </c>
      <c r="E276" s="13" t="s">
        <v>1103</v>
      </c>
      <c r="F276" s="4" t="s">
        <v>158</v>
      </c>
      <c r="G276" s="4" t="s">
        <v>243</v>
      </c>
      <c r="H276" s="15">
        <v>43117.291666666664</v>
      </c>
      <c r="I276" s="15">
        <v>43117.458333333336</v>
      </c>
      <c r="J276" s="131" t="s">
        <v>1851</v>
      </c>
      <c r="K276" s="45" t="s">
        <v>9</v>
      </c>
      <c r="L276" s="47" t="s">
        <v>7</v>
      </c>
      <c r="M276" s="47" t="s">
        <v>56</v>
      </c>
      <c r="N276" s="9" t="str">
        <f t="shared" si="60"/>
        <v>Minor</v>
      </c>
      <c r="O276" s="10" t="str">
        <f t="shared" si="61"/>
        <v>Successful</v>
      </c>
      <c r="P276" s="10" t="str">
        <f t="shared" si="62"/>
        <v>On Time</v>
      </c>
      <c r="Q276" s="9">
        <f t="shared" si="63"/>
        <v>1</v>
      </c>
      <c r="R276" s="9">
        <f t="shared" si="64"/>
        <v>1</v>
      </c>
      <c r="S276" s="9">
        <f t="shared" si="65"/>
        <v>0</v>
      </c>
      <c r="T276" s="9" t="str">
        <f t="shared" si="66"/>
        <v>January</v>
      </c>
      <c r="U276" s="40">
        <f t="shared" si="67"/>
        <v>0</v>
      </c>
      <c r="V276" s="40" t="str">
        <f t="shared" si="68"/>
        <v>Normal</v>
      </c>
      <c r="W276" s="40">
        <f t="shared" si="69"/>
        <v>0</v>
      </c>
      <c r="X276" s="40">
        <f t="shared" si="70"/>
        <v>0</v>
      </c>
      <c r="Y276" s="40">
        <f t="shared" si="71"/>
        <v>0</v>
      </c>
      <c r="Z276" s="40">
        <f t="shared" si="72"/>
        <v>0</v>
      </c>
      <c r="AA276" s="40">
        <f t="shared" si="73"/>
        <v>1</v>
      </c>
      <c r="AB276" s="40">
        <f t="shared" si="74"/>
        <v>0</v>
      </c>
      <c r="AC276" s="41" t="s">
        <v>823</v>
      </c>
      <c r="AD276" s="41" t="s">
        <v>337</v>
      </c>
      <c r="AE276" s="41" t="s">
        <v>121</v>
      </c>
      <c r="AF276" s="41" t="s">
        <v>322</v>
      </c>
      <c r="AG276" s="41" t="s">
        <v>56</v>
      </c>
      <c r="AH276" s="41" t="s">
        <v>56</v>
      </c>
      <c r="AI276" s="41" t="s">
        <v>56</v>
      </c>
      <c r="AJ276" s="41" t="s">
        <v>160</v>
      </c>
      <c r="AK276" s="41" t="s">
        <v>56</v>
      </c>
    </row>
    <row r="277" spans="1:37" s="41" customFormat="1" ht="15.75" hidden="1" thickBot="1" x14ac:dyDescent="0.3">
      <c r="A277" s="11" t="s">
        <v>359</v>
      </c>
      <c r="B277" s="12" t="s">
        <v>216</v>
      </c>
      <c r="C277" s="13" t="s">
        <v>52</v>
      </c>
      <c r="D277" s="14" t="s">
        <v>47</v>
      </c>
      <c r="E277" s="13" t="s">
        <v>1104</v>
      </c>
      <c r="F277" s="4" t="s">
        <v>158</v>
      </c>
      <c r="G277" s="4" t="s">
        <v>243</v>
      </c>
      <c r="H277" s="15">
        <v>43112.5</v>
      </c>
      <c r="I277" s="15">
        <v>43116.999305555553</v>
      </c>
      <c r="J277" s="131" t="s">
        <v>1852</v>
      </c>
      <c r="K277" s="45" t="s">
        <v>9</v>
      </c>
      <c r="L277" s="47" t="s">
        <v>7</v>
      </c>
      <c r="M277" s="47" t="s">
        <v>56</v>
      </c>
      <c r="N277" s="9" t="str">
        <f t="shared" si="60"/>
        <v>Standard</v>
      </c>
      <c r="O277" s="10" t="str">
        <f t="shared" si="61"/>
        <v>Successful</v>
      </c>
      <c r="P277" s="10" t="str">
        <f t="shared" si="62"/>
        <v>On Time</v>
      </c>
      <c r="Q277" s="9">
        <f t="shared" si="63"/>
        <v>1</v>
      </c>
      <c r="R277" s="9">
        <f t="shared" si="64"/>
        <v>1</v>
      </c>
      <c r="S277" s="9">
        <f t="shared" si="65"/>
        <v>0</v>
      </c>
      <c r="T277" s="9" t="str">
        <f t="shared" si="66"/>
        <v>January</v>
      </c>
      <c r="U277" s="40">
        <f t="shared" si="67"/>
        <v>0</v>
      </c>
      <c r="V277" s="40" t="str">
        <f t="shared" si="68"/>
        <v>Normal</v>
      </c>
      <c r="W277" s="40">
        <f t="shared" si="69"/>
        <v>0</v>
      </c>
      <c r="X277" s="40">
        <f t="shared" si="70"/>
        <v>0</v>
      </c>
      <c r="Y277" s="40">
        <f t="shared" si="71"/>
        <v>0</v>
      </c>
      <c r="Z277" s="40">
        <f t="shared" si="72"/>
        <v>0</v>
      </c>
      <c r="AA277" s="40">
        <f t="shared" si="73"/>
        <v>1</v>
      </c>
      <c r="AB277" s="40">
        <f t="shared" si="74"/>
        <v>0</v>
      </c>
      <c r="AC277" s="41" t="s">
        <v>823</v>
      </c>
      <c r="AD277" s="41" t="s">
        <v>282</v>
      </c>
      <c r="AE277" s="41" t="s">
        <v>121</v>
      </c>
      <c r="AF277" s="41" t="s">
        <v>322</v>
      </c>
      <c r="AG277" s="41" t="s">
        <v>56</v>
      </c>
      <c r="AH277" s="41" t="s">
        <v>56</v>
      </c>
      <c r="AI277" s="41" t="s">
        <v>56</v>
      </c>
      <c r="AJ277" s="41" t="s">
        <v>160</v>
      </c>
      <c r="AK277" s="41" t="s">
        <v>56</v>
      </c>
    </row>
    <row r="278" spans="1:37" s="41" customFormat="1" ht="15.75" hidden="1" thickBot="1" x14ac:dyDescent="0.3">
      <c r="A278" s="11" t="s">
        <v>65</v>
      </c>
      <c r="B278" s="12" t="s">
        <v>216</v>
      </c>
      <c r="C278" s="13" t="s">
        <v>52</v>
      </c>
      <c r="D278" s="14" t="s">
        <v>47</v>
      </c>
      <c r="E278" s="13" t="s">
        <v>1105</v>
      </c>
      <c r="F278" s="4" t="s">
        <v>152</v>
      </c>
      <c r="G278" s="4" t="s">
        <v>596</v>
      </c>
      <c r="H278" s="15">
        <v>43116.75</v>
      </c>
      <c r="I278" s="15">
        <v>43116.833333333336</v>
      </c>
      <c r="J278" s="131" t="s">
        <v>1853</v>
      </c>
      <c r="K278" s="45" t="s">
        <v>9</v>
      </c>
      <c r="L278" s="47" t="s">
        <v>7</v>
      </c>
      <c r="M278" s="47" t="s">
        <v>56</v>
      </c>
      <c r="N278" s="9" t="str">
        <f t="shared" si="60"/>
        <v>Standard</v>
      </c>
      <c r="O278" s="10" t="str">
        <f t="shared" si="61"/>
        <v>Successful</v>
      </c>
      <c r="P278" s="10" t="str">
        <f t="shared" si="62"/>
        <v>On Time</v>
      </c>
      <c r="Q278" s="9">
        <f t="shared" si="63"/>
        <v>1</v>
      </c>
      <c r="R278" s="9">
        <f t="shared" si="64"/>
        <v>1</v>
      </c>
      <c r="S278" s="9">
        <f t="shared" si="65"/>
        <v>0</v>
      </c>
      <c r="T278" s="9" t="str">
        <f t="shared" si="66"/>
        <v>January</v>
      </c>
      <c r="U278" s="40">
        <f t="shared" si="67"/>
        <v>0</v>
      </c>
      <c r="V278" s="40" t="str">
        <f t="shared" si="68"/>
        <v>Normal</v>
      </c>
      <c r="W278" s="40">
        <f t="shared" si="69"/>
        <v>0</v>
      </c>
      <c r="X278" s="40">
        <f t="shared" si="70"/>
        <v>0</v>
      </c>
      <c r="Y278" s="40">
        <f t="shared" si="71"/>
        <v>0</v>
      </c>
      <c r="Z278" s="40">
        <f t="shared" si="72"/>
        <v>0</v>
      </c>
      <c r="AA278" s="40">
        <f t="shared" si="73"/>
        <v>1</v>
      </c>
      <c r="AB278" s="40">
        <f t="shared" si="74"/>
        <v>0</v>
      </c>
      <c r="AC278" s="41" t="s">
        <v>132</v>
      </c>
      <c r="AD278" s="41" t="s">
        <v>281</v>
      </c>
      <c r="AE278" s="41" t="s">
        <v>121</v>
      </c>
      <c r="AF278" s="41" t="s">
        <v>322</v>
      </c>
      <c r="AG278" s="41" t="s">
        <v>56</v>
      </c>
      <c r="AH278" s="41" t="s">
        <v>56</v>
      </c>
      <c r="AI278" s="41" t="s">
        <v>56</v>
      </c>
      <c r="AJ278" s="41" t="s">
        <v>160</v>
      </c>
      <c r="AK278" s="41" t="s">
        <v>56</v>
      </c>
    </row>
    <row r="279" spans="1:37" s="41" customFormat="1" ht="15.75" hidden="1" thickBot="1" x14ac:dyDescent="0.3">
      <c r="A279" s="11" t="s">
        <v>697</v>
      </c>
      <c r="B279" s="12" t="s">
        <v>216</v>
      </c>
      <c r="C279" s="13" t="s">
        <v>46</v>
      </c>
      <c r="D279" s="14" t="s">
        <v>47</v>
      </c>
      <c r="E279" s="13" t="s">
        <v>1106</v>
      </c>
      <c r="F279" s="4" t="s">
        <v>343</v>
      </c>
      <c r="G279" s="4" t="s">
        <v>763</v>
      </c>
      <c r="H279" s="15">
        <v>43116.625</v>
      </c>
      <c r="I279" s="15">
        <v>43116.958333333336</v>
      </c>
      <c r="J279" s="131" t="s">
        <v>1854</v>
      </c>
      <c r="K279" s="45" t="s">
        <v>9</v>
      </c>
      <c r="L279" s="47" t="s">
        <v>7</v>
      </c>
      <c r="M279" s="47" t="s">
        <v>56</v>
      </c>
      <c r="N279" s="9" t="str">
        <f t="shared" si="60"/>
        <v>Minor</v>
      </c>
      <c r="O279" s="10" t="str">
        <f t="shared" si="61"/>
        <v>Successful</v>
      </c>
      <c r="P279" s="10" t="str">
        <f t="shared" si="62"/>
        <v>On Time</v>
      </c>
      <c r="Q279" s="9">
        <f t="shared" si="63"/>
        <v>1</v>
      </c>
      <c r="R279" s="9">
        <f t="shared" si="64"/>
        <v>1</v>
      </c>
      <c r="S279" s="9">
        <f t="shared" si="65"/>
        <v>0</v>
      </c>
      <c r="T279" s="9" t="str">
        <f t="shared" si="66"/>
        <v>January</v>
      </c>
      <c r="U279" s="40">
        <f t="shared" si="67"/>
        <v>0</v>
      </c>
      <c r="V279" s="40" t="str">
        <f t="shared" si="68"/>
        <v>Normal</v>
      </c>
      <c r="W279" s="40">
        <f t="shared" si="69"/>
        <v>0</v>
      </c>
      <c r="X279" s="40">
        <f t="shared" si="70"/>
        <v>0</v>
      </c>
      <c r="Y279" s="40">
        <f t="shared" si="71"/>
        <v>0</v>
      </c>
      <c r="Z279" s="40">
        <f t="shared" si="72"/>
        <v>0</v>
      </c>
      <c r="AA279" s="40">
        <f t="shared" si="73"/>
        <v>1</v>
      </c>
      <c r="AB279" s="40">
        <f t="shared" si="74"/>
        <v>0</v>
      </c>
      <c r="AC279" s="41" t="s">
        <v>238</v>
      </c>
      <c r="AD279" s="41" t="s">
        <v>280</v>
      </c>
      <c r="AE279" s="41" t="s">
        <v>420</v>
      </c>
      <c r="AF279" s="41" t="s">
        <v>216</v>
      </c>
      <c r="AG279" s="41" t="s">
        <v>56</v>
      </c>
      <c r="AH279" s="41" t="s">
        <v>56</v>
      </c>
      <c r="AI279" s="41" t="s">
        <v>56</v>
      </c>
      <c r="AJ279" s="41" t="s">
        <v>160</v>
      </c>
      <c r="AK279" s="41" t="s">
        <v>56</v>
      </c>
    </row>
    <row r="280" spans="1:37" s="41" customFormat="1" ht="15.75" hidden="1" thickBot="1" x14ac:dyDescent="0.3">
      <c r="A280" s="11" t="s">
        <v>697</v>
      </c>
      <c r="B280" s="12" t="s">
        <v>216</v>
      </c>
      <c r="C280" s="13" t="s">
        <v>46</v>
      </c>
      <c r="D280" s="14" t="s">
        <v>47</v>
      </c>
      <c r="E280" s="13" t="s">
        <v>1107</v>
      </c>
      <c r="F280" s="4" t="s">
        <v>614</v>
      </c>
      <c r="G280" s="4" t="s">
        <v>700</v>
      </c>
      <c r="H280" s="15">
        <v>43116.625</v>
      </c>
      <c r="I280" s="15">
        <v>43116.729166666664</v>
      </c>
      <c r="J280" s="131" t="s">
        <v>1855</v>
      </c>
      <c r="K280" s="45" t="s">
        <v>9</v>
      </c>
      <c r="L280" s="47" t="s">
        <v>7</v>
      </c>
      <c r="M280" s="47" t="s">
        <v>56</v>
      </c>
      <c r="N280" s="9" t="str">
        <f t="shared" si="60"/>
        <v>Minor</v>
      </c>
      <c r="O280" s="10" t="str">
        <f t="shared" si="61"/>
        <v>Successful</v>
      </c>
      <c r="P280" s="10" t="str">
        <f t="shared" si="62"/>
        <v>On Time</v>
      </c>
      <c r="Q280" s="9">
        <f t="shared" si="63"/>
        <v>1</v>
      </c>
      <c r="R280" s="9">
        <f t="shared" si="64"/>
        <v>1</v>
      </c>
      <c r="S280" s="9">
        <f t="shared" si="65"/>
        <v>0</v>
      </c>
      <c r="T280" s="9" t="str">
        <f t="shared" si="66"/>
        <v>January</v>
      </c>
      <c r="U280" s="40">
        <f t="shared" si="67"/>
        <v>0</v>
      </c>
      <c r="V280" s="40" t="str">
        <f t="shared" si="68"/>
        <v>Normal</v>
      </c>
      <c r="W280" s="40">
        <f t="shared" si="69"/>
        <v>0</v>
      </c>
      <c r="X280" s="40">
        <f t="shared" si="70"/>
        <v>0</v>
      </c>
      <c r="Y280" s="40">
        <f t="shared" si="71"/>
        <v>0</v>
      </c>
      <c r="Z280" s="40">
        <f t="shared" si="72"/>
        <v>0</v>
      </c>
      <c r="AA280" s="40">
        <f t="shared" si="73"/>
        <v>1</v>
      </c>
      <c r="AB280" s="40">
        <f t="shared" si="74"/>
        <v>0</v>
      </c>
      <c r="AC280" s="41" t="s">
        <v>238</v>
      </c>
      <c r="AD280" s="41" t="s">
        <v>461</v>
      </c>
      <c r="AE280" s="41" t="s">
        <v>351</v>
      </c>
      <c r="AF280" s="41" t="s">
        <v>216</v>
      </c>
      <c r="AG280" s="41" t="s">
        <v>56</v>
      </c>
      <c r="AH280" s="41" t="s">
        <v>56</v>
      </c>
      <c r="AI280" s="41" t="s">
        <v>56</v>
      </c>
      <c r="AJ280" s="41" t="s">
        <v>160</v>
      </c>
      <c r="AK280" s="41" t="s">
        <v>56</v>
      </c>
    </row>
    <row r="281" spans="1:37" s="41" customFormat="1" ht="15.75" hidden="1" thickBot="1" x14ac:dyDescent="0.3">
      <c r="A281" s="11" t="s">
        <v>59</v>
      </c>
      <c r="B281" s="12" t="s">
        <v>216</v>
      </c>
      <c r="C281" s="13" t="s">
        <v>52</v>
      </c>
      <c r="D281" s="14" t="s">
        <v>47</v>
      </c>
      <c r="E281" s="13" t="s">
        <v>1108</v>
      </c>
      <c r="F281" s="4" t="s">
        <v>152</v>
      </c>
      <c r="G281" s="4" t="s">
        <v>498</v>
      </c>
      <c r="H281" s="15">
        <v>43117.583333333336</v>
      </c>
      <c r="I281" s="15">
        <v>43117.666666666664</v>
      </c>
      <c r="J281" s="131" t="s">
        <v>1856</v>
      </c>
      <c r="K281" s="45" t="s">
        <v>9</v>
      </c>
      <c r="L281" s="47" t="s">
        <v>7</v>
      </c>
      <c r="M281" s="47" t="s">
        <v>56</v>
      </c>
      <c r="N281" s="9" t="str">
        <f t="shared" si="60"/>
        <v>Standard</v>
      </c>
      <c r="O281" s="10" t="str">
        <f t="shared" si="61"/>
        <v>Successful</v>
      </c>
      <c r="P281" s="10" t="str">
        <f t="shared" si="62"/>
        <v>On Time</v>
      </c>
      <c r="Q281" s="9">
        <f t="shared" si="63"/>
        <v>1</v>
      </c>
      <c r="R281" s="9">
        <f t="shared" si="64"/>
        <v>1</v>
      </c>
      <c r="S281" s="9">
        <f t="shared" si="65"/>
        <v>0</v>
      </c>
      <c r="T281" s="9" t="str">
        <f t="shared" si="66"/>
        <v>January</v>
      </c>
      <c r="U281" s="40">
        <f t="shared" si="67"/>
        <v>0</v>
      </c>
      <c r="V281" s="40" t="str">
        <f t="shared" si="68"/>
        <v>Normal</v>
      </c>
      <c r="W281" s="40">
        <f t="shared" si="69"/>
        <v>0</v>
      </c>
      <c r="X281" s="40">
        <f t="shared" si="70"/>
        <v>0</v>
      </c>
      <c r="Y281" s="40">
        <f t="shared" si="71"/>
        <v>0</v>
      </c>
      <c r="Z281" s="40">
        <f t="shared" si="72"/>
        <v>0</v>
      </c>
      <c r="AA281" s="40">
        <f t="shared" si="73"/>
        <v>1</v>
      </c>
      <c r="AB281" s="40">
        <f t="shared" si="74"/>
        <v>0</v>
      </c>
      <c r="AC281" s="41" t="s">
        <v>132</v>
      </c>
      <c r="AD281" s="41" t="s">
        <v>334</v>
      </c>
      <c r="AE281" s="41" t="s">
        <v>121</v>
      </c>
      <c r="AF281" s="41" t="s">
        <v>322</v>
      </c>
      <c r="AG281" s="41" t="s">
        <v>56</v>
      </c>
      <c r="AH281" s="41" t="s">
        <v>56</v>
      </c>
      <c r="AI281" s="41" t="s">
        <v>56</v>
      </c>
      <c r="AJ281" s="41" t="s">
        <v>160</v>
      </c>
      <c r="AK281" s="41" t="s">
        <v>56</v>
      </c>
    </row>
    <row r="282" spans="1:37" s="41" customFormat="1" ht="15.75" hidden="1" thickBot="1" x14ac:dyDescent="0.3">
      <c r="A282" s="11" t="s">
        <v>697</v>
      </c>
      <c r="B282" s="12" t="s">
        <v>216</v>
      </c>
      <c r="C282" s="13" t="s">
        <v>46</v>
      </c>
      <c r="D282" s="14" t="s">
        <v>47</v>
      </c>
      <c r="E282" s="13" t="s">
        <v>1109</v>
      </c>
      <c r="F282" s="4" t="s">
        <v>447</v>
      </c>
      <c r="G282" s="4" t="s">
        <v>736</v>
      </c>
      <c r="H282" s="15">
        <v>43116.645833333336</v>
      </c>
      <c r="I282" s="15">
        <v>43116.875</v>
      </c>
      <c r="J282" s="131" t="s">
        <v>1857</v>
      </c>
      <c r="K282" s="45" t="s">
        <v>9</v>
      </c>
      <c r="L282" s="47" t="s">
        <v>7</v>
      </c>
      <c r="M282" s="47" t="s">
        <v>56</v>
      </c>
      <c r="N282" s="9" t="str">
        <f t="shared" si="60"/>
        <v>Minor</v>
      </c>
      <c r="O282" s="10" t="str">
        <f t="shared" si="61"/>
        <v>Successful</v>
      </c>
      <c r="P282" s="10" t="str">
        <f t="shared" si="62"/>
        <v>On Time</v>
      </c>
      <c r="Q282" s="9">
        <f t="shared" si="63"/>
        <v>1</v>
      </c>
      <c r="R282" s="9">
        <f t="shared" si="64"/>
        <v>1</v>
      </c>
      <c r="S282" s="9">
        <f t="shared" si="65"/>
        <v>0</v>
      </c>
      <c r="T282" s="9" t="str">
        <f t="shared" si="66"/>
        <v>January</v>
      </c>
      <c r="U282" s="40">
        <f t="shared" si="67"/>
        <v>0</v>
      </c>
      <c r="V282" s="40" t="str">
        <f t="shared" si="68"/>
        <v>Normal</v>
      </c>
      <c r="W282" s="40">
        <f t="shared" si="69"/>
        <v>0</v>
      </c>
      <c r="X282" s="40">
        <f t="shared" si="70"/>
        <v>0</v>
      </c>
      <c r="Y282" s="40">
        <f t="shared" si="71"/>
        <v>0</v>
      </c>
      <c r="Z282" s="40">
        <f t="shared" si="72"/>
        <v>0</v>
      </c>
      <c r="AA282" s="40">
        <f t="shared" si="73"/>
        <v>1</v>
      </c>
      <c r="AB282" s="40">
        <f t="shared" si="74"/>
        <v>0</v>
      </c>
      <c r="AC282" s="41" t="s">
        <v>238</v>
      </c>
      <c r="AD282" s="41" t="s">
        <v>298</v>
      </c>
      <c r="AE282" s="41" t="s">
        <v>425</v>
      </c>
      <c r="AF282" s="41" t="s">
        <v>216</v>
      </c>
      <c r="AG282" s="41" t="s">
        <v>56</v>
      </c>
      <c r="AH282" s="41" t="s">
        <v>56</v>
      </c>
      <c r="AI282" s="41" t="s">
        <v>56</v>
      </c>
      <c r="AJ282" s="41" t="s">
        <v>160</v>
      </c>
      <c r="AK282" s="41" t="s">
        <v>56</v>
      </c>
    </row>
    <row r="283" spans="1:37" s="41" customFormat="1" ht="15.75" hidden="1" thickBot="1" x14ac:dyDescent="0.3">
      <c r="A283" s="11" t="s">
        <v>53</v>
      </c>
      <c r="B283" s="12" t="s">
        <v>216</v>
      </c>
      <c r="C283" s="13" t="s">
        <v>52</v>
      </c>
      <c r="D283" s="14" t="s">
        <v>47</v>
      </c>
      <c r="E283" s="13" t="s">
        <v>1110</v>
      </c>
      <c r="F283" s="4" t="s">
        <v>101</v>
      </c>
      <c r="G283" s="4" t="s">
        <v>625</v>
      </c>
      <c r="H283" s="15">
        <v>43116.375</v>
      </c>
      <c r="I283" s="15">
        <v>43117.375</v>
      </c>
      <c r="J283" s="131" t="s">
        <v>1858</v>
      </c>
      <c r="K283" s="45" t="s">
        <v>9</v>
      </c>
      <c r="L283" s="47" t="s">
        <v>7</v>
      </c>
      <c r="M283" s="47" t="s">
        <v>56</v>
      </c>
      <c r="N283" s="9" t="str">
        <f t="shared" si="60"/>
        <v>Standard</v>
      </c>
      <c r="O283" s="10" t="str">
        <f t="shared" si="61"/>
        <v>Successful</v>
      </c>
      <c r="P283" s="10" t="str">
        <f t="shared" si="62"/>
        <v>On Time</v>
      </c>
      <c r="Q283" s="9">
        <f t="shared" si="63"/>
        <v>1</v>
      </c>
      <c r="R283" s="9">
        <f t="shared" si="64"/>
        <v>1</v>
      </c>
      <c r="S283" s="9">
        <f t="shared" si="65"/>
        <v>0</v>
      </c>
      <c r="T283" s="9" t="str">
        <f t="shared" si="66"/>
        <v>January</v>
      </c>
      <c r="U283" s="40">
        <f t="shared" si="67"/>
        <v>0</v>
      </c>
      <c r="V283" s="40" t="str">
        <f t="shared" si="68"/>
        <v>Normal</v>
      </c>
      <c r="W283" s="40">
        <f t="shared" si="69"/>
        <v>0</v>
      </c>
      <c r="X283" s="40">
        <f t="shared" si="70"/>
        <v>0</v>
      </c>
      <c r="Y283" s="40">
        <f t="shared" si="71"/>
        <v>0</v>
      </c>
      <c r="Z283" s="40">
        <f t="shared" si="72"/>
        <v>0</v>
      </c>
      <c r="AA283" s="40">
        <f t="shared" si="73"/>
        <v>1</v>
      </c>
      <c r="AB283" s="40">
        <f t="shared" si="74"/>
        <v>0</v>
      </c>
      <c r="AC283" s="41" t="s">
        <v>131</v>
      </c>
      <c r="AD283" s="41" t="s">
        <v>315</v>
      </c>
      <c r="AE283" s="41" t="s">
        <v>427</v>
      </c>
      <c r="AF283" s="41" t="s">
        <v>216</v>
      </c>
      <c r="AG283" s="41" t="s">
        <v>56</v>
      </c>
      <c r="AH283" s="41" t="s">
        <v>56</v>
      </c>
      <c r="AI283" s="41" t="s">
        <v>56</v>
      </c>
      <c r="AJ283" s="41" t="s">
        <v>160</v>
      </c>
      <c r="AK283" s="41" t="s">
        <v>56</v>
      </c>
    </row>
    <row r="284" spans="1:37" s="41" customFormat="1" ht="15.75" hidden="1" thickBot="1" x14ac:dyDescent="0.3">
      <c r="A284" s="11" t="s">
        <v>53</v>
      </c>
      <c r="B284" s="12" t="s">
        <v>8</v>
      </c>
      <c r="C284" s="13" t="s">
        <v>52</v>
      </c>
      <c r="D284" s="14" t="s">
        <v>47</v>
      </c>
      <c r="E284" s="13" t="s">
        <v>1111</v>
      </c>
      <c r="F284" s="4" t="s">
        <v>102</v>
      </c>
      <c r="G284" s="4" t="s">
        <v>488</v>
      </c>
      <c r="H284" s="15">
        <v>43117</v>
      </c>
      <c r="I284" s="15">
        <v>43117.25</v>
      </c>
      <c r="J284" s="131" t="s">
        <v>1859</v>
      </c>
      <c r="K284" s="45" t="s">
        <v>9</v>
      </c>
      <c r="L284" s="47" t="s">
        <v>7</v>
      </c>
      <c r="M284" s="47" t="s">
        <v>56</v>
      </c>
      <c r="N284" s="9" t="str">
        <f t="shared" si="60"/>
        <v>Standard</v>
      </c>
      <c r="O284" s="10" t="str">
        <f t="shared" si="61"/>
        <v>Successful</v>
      </c>
      <c r="P284" s="10" t="str">
        <f t="shared" si="62"/>
        <v>On Time</v>
      </c>
      <c r="Q284" s="9">
        <f t="shared" si="63"/>
        <v>1</v>
      </c>
      <c r="R284" s="9">
        <f t="shared" si="64"/>
        <v>1</v>
      </c>
      <c r="S284" s="9">
        <f t="shared" si="65"/>
        <v>0</v>
      </c>
      <c r="T284" s="9" t="str">
        <f t="shared" si="66"/>
        <v>January</v>
      </c>
      <c r="U284" s="40">
        <f t="shared" si="67"/>
        <v>0</v>
      </c>
      <c r="V284" s="40" t="str">
        <f t="shared" si="68"/>
        <v>Normal</v>
      </c>
      <c r="W284" s="40">
        <f t="shared" si="69"/>
        <v>0</v>
      </c>
      <c r="X284" s="40">
        <f t="shared" si="70"/>
        <v>0</v>
      </c>
      <c r="Y284" s="40">
        <f t="shared" si="71"/>
        <v>0</v>
      </c>
      <c r="Z284" s="40">
        <f t="shared" si="72"/>
        <v>0</v>
      </c>
      <c r="AA284" s="40">
        <f t="shared" si="73"/>
        <v>1</v>
      </c>
      <c r="AB284" s="40">
        <f t="shared" si="74"/>
        <v>0</v>
      </c>
      <c r="AC284" s="41" t="s">
        <v>131</v>
      </c>
      <c r="AD284" s="41" t="s">
        <v>523</v>
      </c>
      <c r="AE284" s="41" t="s">
        <v>146</v>
      </c>
      <c r="AF284" s="41" t="s">
        <v>8</v>
      </c>
      <c r="AG284" s="41" t="s">
        <v>56</v>
      </c>
      <c r="AH284" s="41" t="s">
        <v>56</v>
      </c>
      <c r="AI284" s="41" t="s">
        <v>56</v>
      </c>
      <c r="AJ284" s="41" t="s">
        <v>160</v>
      </c>
      <c r="AK284" s="41" t="s">
        <v>56</v>
      </c>
    </row>
    <row r="285" spans="1:37" s="41" customFormat="1" ht="15.75" hidden="1" thickBot="1" x14ac:dyDescent="0.3">
      <c r="A285" s="11" t="s">
        <v>53</v>
      </c>
      <c r="B285" s="12" t="s">
        <v>8</v>
      </c>
      <c r="C285" s="13" t="s">
        <v>52</v>
      </c>
      <c r="D285" s="14" t="s">
        <v>47</v>
      </c>
      <c r="E285" s="13" t="s">
        <v>1112</v>
      </c>
      <c r="F285" s="4" t="s">
        <v>103</v>
      </c>
      <c r="G285" s="4" t="s">
        <v>245</v>
      </c>
      <c r="H285" s="15">
        <v>43116.840277777781</v>
      </c>
      <c r="I285" s="15">
        <v>43116.979166666664</v>
      </c>
      <c r="J285" s="131" t="s">
        <v>632</v>
      </c>
      <c r="K285" s="45" t="s">
        <v>9</v>
      </c>
      <c r="L285" s="47" t="s">
        <v>7</v>
      </c>
      <c r="M285" s="47" t="s">
        <v>56</v>
      </c>
      <c r="N285" s="9" t="str">
        <f t="shared" si="60"/>
        <v>Standard</v>
      </c>
      <c r="O285" s="10" t="str">
        <f t="shared" si="61"/>
        <v>Successful</v>
      </c>
      <c r="P285" s="10" t="str">
        <f t="shared" si="62"/>
        <v>On Time</v>
      </c>
      <c r="Q285" s="9">
        <f t="shared" si="63"/>
        <v>1</v>
      </c>
      <c r="R285" s="9">
        <f t="shared" si="64"/>
        <v>1</v>
      </c>
      <c r="S285" s="9">
        <f t="shared" si="65"/>
        <v>0</v>
      </c>
      <c r="T285" s="9" t="str">
        <f t="shared" si="66"/>
        <v>January</v>
      </c>
      <c r="U285" s="40">
        <f t="shared" si="67"/>
        <v>0</v>
      </c>
      <c r="V285" s="40" t="str">
        <f t="shared" si="68"/>
        <v>Normal</v>
      </c>
      <c r="W285" s="40">
        <f t="shared" si="69"/>
        <v>0</v>
      </c>
      <c r="X285" s="40">
        <f t="shared" si="70"/>
        <v>0</v>
      </c>
      <c r="Y285" s="40">
        <f t="shared" si="71"/>
        <v>0</v>
      </c>
      <c r="Z285" s="40">
        <f t="shared" si="72"/>
        <v>0</v>
      </c>
      <c r="AA285" s="40">
        <f t="shared" si="73"/>
        <v>1</v>
      </c>
      <c r="AB285" s="40">
        <f t="shared" si="74"/>
        <v>0</v>
      </c>
      <c r="AC285" s="41" t="s">
        <v>131</v>
      </c>
      <c r="AD285" s="41" t="s">
        <v>302</v>
      </c>
      <c r="AE285" s="41" t="s">
        <v>147</v>
      </c>
      <c r="AF285" s="41" t="s">
        <v>8</v>
      </c>
      <c r="AG285" s="41" t="s">
        <v>56</v>
      </c>
      <c r="AH285" s="41" t="s">
        <v>56</v>
      </c>
      <c r="AI285" s="41" t="s">
        <v>56</v>
      </c>
      <c r="AJ285" s="41" t="s">
        <v>160</v>
      </c>
      <c r="AK285" s="41" t="s">
        <v>56</v>
      </c>
    </row>
    <row r="286" spans="1:37" s="41" customFormat="1" ht="15.75" hidden="1" thickBot="1" x14ac:dyDescent="0.3">
      <c r="A286" s="11" t="s">
        <v>53</v>
      </c>
      <c r="B286" s="12" t="s">
        <v>8</v>
      </c>
      <c r="C286" s="13" t="s">
        <v>52</v>
      </c>
      <c r="D286" s="14" t="s">
        <v>47</v>
      </c>
      <c r="E286" s="13" t="s">
        <v>1113</v>
      </c>
      <c r="F286" s="4" t="s">
        <v>102</v>
      </c>
      <c r="G286" s="4" t="s">
        <v>488</v>
      </c>
      <c r="H286" s="15">
        <v>43117</v>
      </c>
      <c r="I286" s="15">
        <v>43117.25</v>
      </c>
      <c r="J286" s="131" t="s">
        <v>1859</v>
      </c>
      <c r="K286" s="45" t="s">
        <v>9</v>
      </c>
      <c r="L286" s="47" t="s">
        <v>7</v>
      </c>
      <c r="M286" s="47" t="s">
        <v>56</v>
      </c>
      <c r="N286" s="9" t="str">
        <f t="shared" si="60"/>
        <v>Standard</v>
      </c>
      <c r="O286" s="10" t="str">
        <f t="shared" si="61"/>
        <v>Successful</v>
      </c>
      <c r="P286" s="10" t="str">
        <f t="shared" si="62"/>
        <v>On Time</v>
      </c>
      <c r="Q286" s="9">
        <f t="shared" si="63"/>
        <v>1</v>
      </c>
      <c r="R286" s="9">
        <f t="shared" si="64"/>
        <v>1</v>
      </c>
      <c r="S286" s="9">
        <f t="shared" si="65"/>
        <v>0</v>
      </c>
      <c r="T286" s="9" t="str">
        <f t="shared" si="66"/>
        <v>January</v>
      </c>
      <c r="U286" s="40">
        <f t="shared" si="67"/>
        <v>0</v>
      </c>
      <c r="V286" s="40" t="str">
        <f t="shared" si="68"/>
        <v>Normal</v>
      </c>
      <c r="W286" s="40">
        <f t="shared" si="69"/>
        <v>0</v>
      </c>
      <c r="X286" s="40">
        <f t="shared" si="70"/>
        <v>0</v>
      </c>
      <c r="Y286" s="40">
        <f t="shared" si="71"/>
        <v>0</v>
      </c>
      <c r="Z286" s="40">
        <f t="shared" si="72"/>
        <v>0</v>
      </c>
      <c r="AA286" s="40">
        <f t="shared" si="73"/>
        <v>1</v>
      </c>
      <c r="AB286" s="40">
        <f t="shared" si="74"/>
        <v>0</v>
      </c>
      <c r="AC286" s="41" t="s">
        <v>131</v>
      </c>
      <c r="AD286" s="41" t="s">
        <v>523</v>
      </c>
      <c r="AE286" s="41" t="s">
        <v>146</v>
      </c>
      <c r="AF286" s="41" t="s">
        <v>8</v>
      </c>
      <c r="AG286" s="41" t="s">
        <v>56</v>
      </c>
      <c r="AH286" s="41" t="s">
        <v>56</v>
      </c>
      <c r="AI286" s="41" t="s">
        <v>56</v>
      </c>
      <c r="AJ286" s="41" t="s">
        <v>160</v>
      </c>
      <c r="AK286" s="41" t="s">
        <v>56</v>
      </c>
    </row>
    <row r="287" spans="1:37" s="41" customFormat="1" ht="15.75" hidden="1" thickBot="1" x14ac:dyDescent="0.3">
      <c r="A287" s="11" t="s">
        <v>53</v>
      </c>
      <c r="B287" s="12" t="s">
        <v>216</v>
      </c>
      <c r="C287" s="13" t="s">
        <v>52</v>
      </c>
      <c r="D287" s="14" t="s">
        <v>47</v>
      </c>
      <c r="E287" s="13" t="s">
        <v>1114</v>
      </c>
      <c r="F287" s="4" t="s">
        <v>101</v>
      </c>
      <c r="G287" s="4" t="s">
        <v>625</v>
      </c>
      <c r="H287" s="15">
        <v>43117.375</v>
      </c>
      <c r="I287" s="15">
        <v>43118.375</v>
      </c>
      <c r="J287" s="131" t="s">
        <v>1860</v>
      </c>
      <c r="K287" s="45" t="s">
        <v>9</v>
      </c>
      <c r="L287" s="47" t="s">
        <v>7</v>
      </c>
      <c r="M287" s="47" t="s">
        <v>56</v>
      </c>
      <c r="N287" s="9" t="str">
        <f t="shared" si="60"/>
        <v>Standard</v>
      </c>
      <c r="O287" s="10" t="str">
        <f t="shared" si="61"/>
        <v>Successful</v>
      </c>
      <c r="P287" s="10" t="str">
        <f t="shared" si="62"/>
        <v>On Time</v>
      </c>
      <c r="Q287" s="9">
        <f t="shared" si="63"/>
        <v>1</v>
      </c>
      <c r="R287" s="9">
        <f t="shared" si="64"/>
        <v>1</v>
      </c>
      <c r="S287" s="9">
        <f t="shared" si="65"/>
        <v>0</v>
      </c>
      <c r="T287" s="9" t="str">
        <f t="shared" si="66"/>
        <v>January</v>
      </c>
      <c r="U287" s="40">
        <f t="shared" si="67"/>
        <v>0</v>
      </c>
      <c r="V287" s="40" t="str">
        <f t="shared" si="68"/>
        <v>Normal</v>
      </c>
      <c r="W287" s="40">
        <f t="shared" si="69"/>
        <v>0</v>
      </c>
      <c r="X287" s="40">
        <f t="shared" si="70"/>
        <v>0</v>
      </c>
      <c r="Y287" s="40">
        <f t="shared" si="71"/>
        <v>0</v>
      </c>
      <c r="Z287" s="40">
        <f t="shared" si="72"/>
        <v>0</v>
      </c>
      <c r="AA287" s="40">
        <f t="shared" si="73"/>
        <v>1</v>
      </c>
      <c r="AB287" s="40">
        <f t="shared" si="74"/>
        <v>0</v>
      </c>
      <c r="AC287" s="41" t="s">
        <v>131</v>
      </c>
      <c r="AD287" s="41" t="s">
        <v>315</v>
      </c>
      <c r="AE287" s="41" t="s">
        <v>427</v>
      </c>
      <c r="AF287" s="41" t="s">
        <v>216</v>
      </c>
      <c r="AG287" s="41" t="s">
        <v>56</v>
      </c>
      <c r="AH287" s="41" t="s">
        <v>56</v>
      </c>
      <c r="AI287" s="41" t="s">
        <v>56</v>
      </c>
      <c r="AJ287" s="41" t="s">
        <v>160</v>
      </c>
      <c r="AK287" s="41" t="s">
        <v>56</v>
      </c>
    </row>
    <row r="288" spans="1:37" s="41" customFormat="1" ht="15.75" hidden="1" thickBot="1" x14ac:dyDescent="0.3">
      <c r="A288" s="11" t="s">
        <v>53</v>
      </c>
      <c r="B288" s="12" t="s">
        <v>216</v>
      </c>
      <c r="C288" s="13" t="s">
        <v>46</v>
      </c>
      <c r="D288" s="14" t="s">
        <v>47</v>
      </c>
      <c r="E288" s="13" t="s">
        <v>1115</v>
      </c>
      <c r="F288" s="4" t="s">
        <v>117</v>
      </c>
      <c r="G288" s="4" t="s">
        <v>209</v>
      </c>
      <c r="H288" s="15">
        <v>43113.416666666664</v>
      </c>
      <c r="I288" s="15">
        <v>43117.708333333336</v>
      </c>
      <c r="J288" s="131" t="s">
        <v>810</v>
      </c>
      <c r="K288" s="45" t="s">
        <v>9</v>
      </c>
      <c r="L288" s="47" t="s">
        <v>7</v>
      </c>
      <c r="M288" s="47" t="s">
        <v>56</v>
      </c>
      <c r="N288" s="9" t="str">
        <f t="shared" si="60"/>
        <v>Minor</v>
      </c>
      <c r="O288" s="10" t="str">
        <f t="shared" si="61"/>
        <v>Successful</v>
      </c>
      <c r="P288" s="10" t="str">
        <f t="shared" si="62"/>
        <v>On Time</v>
      </c>
      <c r="Q288" s="9">
        <f t="shared" si="63"/>
        <v>1</v>
      </c>
      <c r="R288" s="9">
        <f t="shared" si="64"/>
        <v>1</v>
      </c>
      <c r="S288" s="9">
        <f t="shared" si="65"/>
        <v>0</v>
      </c>
      <c r="T288" s="9" t="str">
        <f t="shared" si="66"/>
        <v>January</v>
      </c>
      <c r="U288" s="40">
        <f t="shared" si="67"/>
        <v>0</v>
      </c>
      <c r="V288" s="40" t="str">
        <f t="shared" si="68"/>
        <v>Normal</v>
      </c>
      <c r="W288" s="40">
        <f t="shared" si="69"/>
        <v>0</v>
      </c>
      <c r="X288" s="40">
        <f t="shared" si="70"/>
        <v>0</v>
      </c>
      <c r="Y288" s="40">
        <f t="shared" si="71"/>
        <v>0</v>
      </c>
      <c r="Z288" s="40">
        <f t="shared" si="72"/>
        <v>0</v>
      </c>
      <c r="AA288" s="40">
        <f t="shared" si="73"/>
        <v>1</v>
      </c>
      <c r="AB288" s="40">
        <f t="shared" si="74"/>
        <v>0</v>
      </c>
      <c r="AC288" s="41" t="s">
        <v>131</v>
      </c>
      <c r="AD288" s="41" t="s">
        <v>280</v>
      </c>
      <c r="AE288" s="41" t="s">
        <v>323</v>
      </c>
      <c r="AF288" s="41" t="s">
        <v>216</v>
      </c>
      <c r="AG288" s="41" t="s">
        <v>56</v>
      </c>
      <c r="AH288" s="41" t="s">
        <v>56</v>
      </c>
      <c r="AI288" s="41" t="s">
        <v>56</v>
      </c>
      <c r="AJ288" s="41" t="s">
        <v>160</v>
      </c>
      <c r="AK288" s="41" t="s">
        <v>56</v>
      </c>
    </row>
    <row r="289" spans="1:37" s="41" customFormat="1" ht="15.75" hidden="1" thickBot="1" x14ac:dyDescent="0.3">
      <c r="A289" s="11" t="s">
        <v>53</v>
      </c>
      <c r="B289" s="12" t="s">
        <v>216</v>
      </c>
      <c r="C289" s="13" t="s">
        <v>46</v>
      </c>
      <c r="D289" s="14" t="s">
        <v>47</v>
      </c>
      <c r="E289" s="13" t="s">
        <v>1116</v>
      </c>
      <c r="F289" s="4" t="s">
        <v>120</v>
      </c>
      <c r="G289" s="4" t="s">
        <v>597</v>
      </c>
      <c r="H289" s="15">
        <v>43118.479166666664</v>
      </c>
      <c r="I289" s="15">
        <v>43118.708333333336</v>
      </c>
      <c r="J289" s="131" t="s">
        <v>807</v>
      </c>
      <c r="K289" s="45" t="s">
        <v>9</v>
      </c>
      <c r="L289" s="47" t="s">
        <v>7</v>
      </c>
      <c r="M289" s="47" t="s">
        <v>56</v>
      </c>
      <c r="N289" s="9" t="str">
        <f t="shared" si="60"/>
        <v>Minor</v>
      </c>
      <c r="O289" s="10" t="str">
        <f t="shared" si="61"/>
        <v>Successful</v>
      </c>
      <c r="P289" s="10" t="str">
        <f t="shared" si="62"/>
        <v>On Time</v>
      </c>
      <c r="Q289" s="9">
        <f t="shared" si="63"/>
        <v>1</v>
      </c>
      <c r="R289" s="9">
        <f t="shared" si="64"/>
        <v>1</v>
      </c>
      <c r="S289" s="9">
        <f t="shared" si="65"/>
        <v>0</v>
      </c>
      <c r="T289" s="9" t="str">
        <f t="shared" si="66"/>
        <v>January</v>
      </c>
      <c r="U289" s="40">
        <f t="shared" si="67"/>
        <v>0</v>
      </c>
      <c r="V289" s="40" t="str">
        <f t="shared" si="68"/>
        <v>Normal</v>
      </c>
      <c r="W289" s="40">
        <f t="shared" si="69"/>
        <v>0</v>
      </c>
      <c r="X289" s="40">
        <f t="shared" si="70"/>
        <v>0</v>
      </c>
      <c r="Y289" s="40">
        <f t="shared" si="71"/>
        <v>0</v>
      </c>
      <c r="Z289" s="40">
        <f t="shared" si="72"/>
        <v>0</v>
      </c>
      <c r="AA289" s="40">
        <f t="shared" si="73"/>
        <v>1</v>
      </c>
      <c r="AB289" s="40">
        <f t="shared" si="74"/>
        <v>0</v>
      </c>
      <c r="AC289" s="41" t="s">
        <v>131</v>
      </c>
      <c r="AD289" s="41" t="s">
        <v>2257</v>
      </c>
      <c r="AE289" s="41" t="s">
        <v>426</v>
      </c>
      <c r="AF289" s="41" t="s">
        <v>216</v>
      </c>
      <c r="AG289" s="41" t="s">
        <v>56</v>
      </c>
      <c r="AH289" s="41" t="s">
        <v>56</v>
      </c>
      <c r="AI289" s="41" t="s">
        <v>56</v>
      </c>
      <c r="AJ289" s="41" t="s">
        <v>160</v>
      </c>
      <c r="AK289" s="41" t="s">
        <v>56</v>
      </c>
    </row>
    <row r="290" spans="1:37" s="41" customFormat="1" ht="15.75" hidden="1" thickBot="1" x14ac:dyDescent="0.3">
      <c r="A290" s="11" t="s">
        <v>53</v>
      </c>
      <c r="B290" s="12" t="s">
        <v>8</v>
      </c>
      <c r="C290" s="13" t="s">
        <v>52</v>
      </c>
      <c r="D290" s="14" t="s">
        <v>47</v>
      </c>
      <c r="E290" s="13" t="s">
        <v>1117</v>
      </c>
      <c r="F290" s="4" t="s">
        <v>102</v>
      </c>
      <c r="G290" s="4" t="s">
        <v>488</v>
      </c>
      <c r="H290" s="15">
        <v>43118</v>
      </c>
      <c r="I290" s="15">
        <v>43118.25</v>
      </c>
      <c r="J290" s="131" t="s">
        <v>1861</v>
      </c>
      <c r="K290" s="45" t="s">
        <v>9</v>
      </c>
      <c r="L290" s="47" t="s">
        <v>7</v>
      </c>
      <c r="M290" s="47" t="s">
        <v>56</v>
      </c>
      <c r="N290" s="9" t="str">
        <f t="shared" si="60"/>
        <v>Standard</v>
      </c>
      <c r="O290" s="10" t="str">
        <f t="shared" si="61"/>
        <v>Successful</v>
      </c>
      <c r="P290" s="10" t="str">
        <f t="shared" si="62"/>
        <v>On Time</v>
      </c>
      <c r="Q290" s="9">
        <f t="shared" si="63"/>
        <v>1</v>
      </c>
      <c r="R290" s="9">
        <f t="shared" si="64"/>
        <v>1</v>
      </c>
      <c r="S290" s="9">
        <f t="shared" si="65"/>
        <v>0</v>
      </c>
      <c r="T290" s="9" t="str">
        <f t="shared" si="66"/>
        <v>January</v>
      </c>
      <c r="U290" s="40">
        <f t="shared" si="67"/>
        <v>0</v>
      </c>
      <c r="V290" s="40" t="str">
        <f t="shared" si="68"/>
        <v>Normal</v>
      </c>
      <c r="W290" s="40">
        <f t="shared" si="69"/>
        <v>0</v>
      </c>
      <c r="X290" s="40">
        <f t="shared" si="70"/>
        <v>0</v>
      </c>
      <c r="Y290" s="40">
        <f t="shared" si="71"/>
        <v>0</v>
      </c>
      <c r="Z290" s="40">
        <f t="shared" si="72"/>
        <v>0</v>
      </c>
      <c r="AA290" s="40">
        <f t="shared" si="73"/>
        <v>1</v>
      </c>
      <c r="AB290" s="40">
        <f t="shared" si="74"/>
        <v>0</v>
      </c>
      <c r="AC290" s="41" t="s">
        <v>131</v>
      </c>
      <c r="AD290" s="41" t="s">
        <v>523</v>
      </c>
      <c r="AE290" s="41" t="s">
        <v>146</v>
      </c>
      <c r="AF290" s="41" t="s">
        <v>8</v>
      </c>
      <c r="AG290" s="41" t="s">
        <v>56</v>
      </c>
      <c r="AH290" s="41" t="s">
        <v>56</v>
      </c>
      <c r="AI290" s="41" t="s">
        <v>56</v>
      </c>
      <c r="AJ290" s="41" t="s">
        <v>160</v>
      </c>
      <c r="AK290" s="41" t="s">
        <v>56</v>
      </c>
    </row>
    <row r="291" spans="1:37" s="41" customFormat="1" ht="15.75" hidden="1" thickBot="1" x14ac:dyDescent="0.3">
      <c r="A291" s="11" t="s">
        <v>638</v>
      </c>
      <c r="B291" s="12" t="s">
        <v>216</v>
      </c>
      <c r="C291" s="13" t="s">
        <v>46</v>
      </c>
      <c r="D291" s="14" t="s">
        <v>47</v>
      </c>
      <c r="E291" s="13" t="s">
        <v>1118</v>
      </c>
      <c r="F291" s="4" t="s">
        <v>630</v>
      </c>
      <c r="G291" s="4" t="s">
        <v>734</v>
      </c>
      <c r="H291" s="15">
        <v>43111.416666666664</v>
      </c>
      <c r="I291" s="15">
        <v>43118.708333333336</v>
      </c>
      <c r="J291" s="131" t="s">
        <v>1862</v>
      </c>
      <c r="K291" s="45" t="s">
        <v>9</v>
      </c>
      <c r="L291" s="47" t="s">
        <v>7</v>
      </c>
      <c r="M291" s="47" t="s">
        <v>56</v>
      </c>
      <c r="N291" s="9" t="str">
        <f t="shared" si="60"/>
        <v>Minor</v>
      </c>
      <c r="O291" s="10" t="str">
        <f t="shared" si="61"/>
        <v>Successful</v>
      </c>
      <c r="P291" s="10" t="str">
        <f t="shared" si="62"/>
        <v>On Time</v>
      </c>
      <c r="Q291" s="9">
        <f t="shared" si="63"/>
        <v>1</v>
      </c>
      <c r="R291" s="9">
        <f t="shared" si="64"/>
        <v>1</v>
      </c>
      <c r="S291" s="9">
        <f t="shared" si="65"/>
        <v>0</v>
      </c>
      <c r="T291" s="9" t="str">
        <f t="shared" si="66"/>
        <v>January</v>
      </c>
      <c r="U291" s="40">
        <f t="shared" si="67"/>
        <v>0</v>
      </c>
      <c r="V291" s="40" t="str">
        <f t="shared" si="68"/>
        <v>Normal</v>
      </c>
      <c r="W291" s="40">
        <f t="shared" si="69"/>
        <v>0</v>
      </c>
      <c r="X291" s="40">
        <f t="shared" si="70"/>
        <v>0</v>
      </c>
      <c r="Y291" s="40">
        <f t="shared" si="71"/>
        <v>0</v>
      </c>
      <c r="Z291" s="40">
        <f t="shared" si="72"/>
        <v>0</v>
      </c>
      <c r="AA291" s="40">
        <f t="shared" si="73"/>
        <v>1</v>
      </c>
      <c r="AB291" s="40">
        <f t="shared" si="74"/>
        <v>0</v>
      </c>
      <c r="AC291" s="41" t="s">
        <v>131</v>
      </c>
      <c r="AD291" s="41" t="s">
        <v>718</v>
      </c>
      <c r="AE291" s="41" t="s">
        <v>351</v>
      </c>
      <c r="AF291" s="41" t="s">
        <v>216</v>
      </c>
      <c r="AG291" s="41" t="s">
        <v>56</v>
      </c>
      <c r="AH291" s="41" t="s">
        <v>56</v>
      </c>
      <c r="AI291" s="41" t="s">
        <v>56</v>
      </c>
      <c r="AJ291" s="41" t="s">
        <v>160</v>
      </c>
      <c r="AK291" s="41" t="s">
        <v>56</v>
      </c>
    </row>
    <row r="292" spans="1:37" s="41" customFormat="1" ht="15.75" hidden="1" thickBot="1" x14ac:dyDescent="0.3">
      <c r="A292" s="11" t="s">
        <v>638</v>
      </c>
      <c r="B292" s="12" t="s">
        <v>216</v>
      </c>
      <c r="C292" s="13" t="s">
        <v>46</v>
      </c>
      <c r="D292" s="14" t="s">
        <v>47</v>
      </c>
      <c r="E292" s="13" t="s">
        <v>1119</v>
      </c>
      <c r="F292" s="4" t="s">
        <v>630</v>
      </c>
      <c r="G292" s="4" t="s">
        <v>734</v>
      </c>
      <c r="H292" s="15">
        <v>43111.416666666664</v>
      </c>
      <c r="I292" s="15">
        <v>43118.708333333336</v>
      </c>
      <c r="J292" s="131" t="s">
        <v>1863</v>
      </c>
      <c r="K292" s="45" t="s">
        <v>9</v>
      </c>
      <c r="L292" s="47" t="s">
        <v>7</v>
      </c>
      <c r="M292" s="47" t="s">
        <v>56</v>
      </c>
      <c r="N292" s="9" t="str">
        <f t="shared" si="60"/>
        <v>Minor</v>
      </c>
      <c r="O292" s="10" t="str">
        <f t="shared" si="61"/>
        <v>Successful</v>
      </c>
      <c r="P292" s="10" t="str">
        <f t="shared" si="62"/>
        <v>On Time</v>
      </c>
      <c r="Q292" s="9">
        <f t="shared" si="63"/>
        <v>1</v>
      </c>
      <c r="R292" s="9">
        <f t="shared" si="64"/>
        <v>1</v>
      </c>
      <c r="S292" s="9">
        <f t="shared" si="65"/>
        <v>0</v>
      </c>
      <c r="T292" s="9" t="str">
        <f t="shared" si="66"/>
        <v>January</v>
      </c>
      <c r="U292" s="40">
        <f t="shared" si="67"/>
        <v>0</v>
      </c>
      <c r="V292" s="40" t="str">
        <f t="shared" si="68"/>
        <v>Normal</v>
      </c>
      <c r="W292" s="40">
        <f t="shared" si="69"/>
        <v>0</v>
      </c>
      <c r="X292" s="40">
        <f t="shared" si="70"/>
        <v>0</v>
      </c>
      <c r="Y292" s="40">
        <f t="shared" si="71"/>
        <v>0</v>
      </c>
      <c r="Z292" s="40">
        <f t="shared" si="72"/>
        <v>0</v>
      </c>
      <c r="AA292" s="40">
        <f t="shared" si="73"/>
        <v>1</v>
      </c>
      <c r="AB292" s="40">
        <f t="shared" si="74"/>
        <v>0</v>
      </c>
      <c r="AC292" s="41" t="s">
        <v>131</v>
      </c>
      <c r="AD292" s="41" t="s">
        <v>718</v>
      </c>
      <c r="AE292" s="41" t="s">
        <v>351</v>
      </c>
      <c r="AF292" s="41" t="s">
        <v>216</v>
      </c>
      <c r="AG292" s="41" t="s">
        <v>56</v>
      </c>
      <c r="AH292" s="41" t="s">
        <v>56</v>
      </c>
      <c r="AI292" s="41" t="s">
        <v>56</v>
      </c>
      <c r="AJ292" s="41" t="s">
        <v>160</v>
      </c>
      <c r="AK292" s="41" t="s">
        <v>56</v>
      </c>
    </row>
    <row r="293" spans="1:37" s="41" customFormat="1" ht="15.75" hidden="1" thickBot="1" x14ac:dyDescent="0.3">
      <c r="A293" s="11" t="s">
        <v>638</v>
      </c>
      <c r="B293" s="12" t="s">
        <v>8</v>
      </c>
      <c r="C293" s="13" t="s">
        <v>46</v>
      </c>
      <c r="D293" s="14" t="s">
        <v>47</v>
      </c>
      <c r="E293" s="13" t="s">
        <v>1120</v>
      </c>
      <c r="F293" s="4" t="s">
        <v>662</v>
      </c>
      <c r="G293" s="4" t="s">
        <v>781</v>
      </c>
      <c r="H293" s="15">
        <v>43114.083333333336</v>
      </c>
      <c r="I293" s="15">
        <v>43119.083333333336</v>
      </c>
      <c r="J293" s="131" t="s">
        <v>1864</v>
      </c>
      <c r="K293" s="45" t="s">
        <v>9</v>
      </c>
      <c r="L293" s="47" t="s">
        <v>7</v>
      </c>
      <c r="M293" s="47" t="s">
        <v>56</v>
      </c>
      <c r="N293" s="9" t="str">
        <f t="shared" si="60"/>
        <v>Minor</v>
      </c>
      <c r="O293" s="10" t="str">
        <f t="shared" si="61"/>
        <v>Successful</v>
      </c>
      <c r="P293" s="10" t="str">
        <f t="shared" si="62"/>
        <v>On Time</v>
      </c>
      <c r="Q293" s="9">
        <f t="shared" si="63"/>
        <v>1</v>
      </c>
      <c r="R293" s="9">
        <f t="shared" si="64"/>
        <v>1</v>
      </c>
      <c r="S293" s="9">
        <f t="shared" si="65"/>
        <v>0</v>
      </c>
      <c r="T293" s="9" t="str">
        <f t="shared" si="66"/>
        <v>January</v>
      </c>
      <c r="U293" s="40">
        <f t="shared" si="67"/>
        <v>0</v>
      </c>
      <c r="V293" s="40" t="str">
        <f t="shared" si="68"/>
        <v>Normal</v>
      </c>
      <c r="W293" s="40">
        <f t="shared" si="69"/>
        <v>0</v>
      </c>
      <c r="X293" s="40">
        <f t="shared" si="70"/>
        <v>0</v>
      </c>
      <c r="Y293" s="40">
        <f t="shared" si="71"/>
        <v>0</v>
      </c>
      <c r="Z293" s="40">
        <f t="shared" si="72"/>
        <v>0</v>
      </c>
      <c r="AA293" s="40">
        <f t="shared" si="73"/>
        <v>1</v>
      </c>
      <c r="AB293" s="40">
        <f t="shared" si="74"/>
        <v>0</v>
      </c>
      <c r="AC293" s="41" t="s">
        <v>131</v>
      </c>
      <c r="AD293" s="41" t="s">
        <v>677</v>
      </c>
      <c r="AE293" s="41" t="s">
        <v>259</v>
      </c>
      <c r="AF293" s="41" t="s">
        <v>8</v>
      </c>
      <c r="AG293" s="41" t="s">
        <v>56</v>
      </c>
      <c r="AH293" s="41" t="s">
        <v>56</v>
      </c>
      <c r="AI293" s="41" t="s">
        <v>56</v>
      </c>
      <c r="AJ293" s="41" t="s">
        <v>160</v>
      </c>
      <c r="AK293" s="41" t="s">
        <v>56</v>
      </c>
    </row>
    <row r="294" spans="1:37" s="41" customFormat="1" ht="15.75" hidden="1" thickBot="1" x14ac:dyDescent="0.3">
      <c r="A294" s="11" t="s">
        <v>638</v>
      </c>
      <c r="B294" s="12" t="s">
        <v>216</v>
      </c>
      <c r="C294" s="13" t="s">
        <v>46</v>
      </c>
      <c r="D294" s="14" t="s">
        <v>47</v>
      </c>
      <c r="E294" s="13" t="s">
        <v>1121</v>
      </c>
      <c r="F294" s="4" t="s">
        <v>661</v>
      </c>
      <c r="G294" s="4" t="s">
        <v>570</v>
      </c>
      <c r="H294" s="15">
        <v>43118.458333333336</v>
      </c>
      <c r="I294" s="15">
        <v>43118.666666666664</v>
      </c>
      <c r="J294" s="131" t="s">
        <v>1865</v>
      </c>
      <c r="K294" s="45" t="s">
        <v>9</v>
      </c>
      <c r="L294" s="47" t="s">
        <v>7</v>
      </c>
      <c r="M294" s="47" t="s">
        <v>56</v>
      </c>
      <c r="N294" s="9" t="str">
        <f t="shared" si="60"/>
        <v>Minor</v>
      </c>
      <c r="O294" s="10" t="str">
        <f t="shared" si="61"/>
        <v>Successful</v>
      </c>
      <c r="P294" s="10" t="str">
        <f t="shared" si="62"/>
        <v>On Time</v>
      </c>
      <c r="Q294" s="9">
        <f t="shared" si="63"/>
        <v>1</v>
      </c>
      <c r="R294" s="9">
        <f t="shared" si="64"/>
        <v>1</v>
      </c>
      <c r="S294" s="9">
        <f t="shared" si="65"/>
        <v>0</v>
      </c>
      <c r="T294" s="9" t="str">
        <f t="shared" si="66"/>
        <v>January</v>
      </c>
      <c r="U294" s="40">
        <f t="shared" si="67"/>
        <v>0</v>
      </c>
      <c r="V294" s="40" t="str">
        <f t="shared" si="68"/>
        <v>Normal</v>
      </c>
      <c r="W294" s="40">
        <f t="shared" si="69"/>
        <v>0</v>
      </c>
      <c r="X294" s="40">
        <f t="shared" si="70"/>
        <v>0</v>
      </c>
      <c r="Y294" s="40">
        <f t="shared" si="71"/>
        <v>0</v>
      </c>
      <c r="Z294" s="40">
        <f t="shared" si="72"/>
        <v>0</v>
      </c>
      <c r="AA294" s="40">
        <f t="shared" si="73"/>
        <v>1</v>
      </c>
      <c r="AB294" s="40">
        <f t="shared" si="74"/>
        <v>0</v>
      </c>
      <c r="AC294" s="41" t="s">
        <v>131</v>
      </c>
      <c r="AD294" s="41" t="s">
        <v>828</v>
      </c>
      <c r="AE294" s="41" t="s">
        <v>419</v>
      </c>
      <c r="AF294" s="41" t="s">
        <v>216</v>
      </c>
      <c r="AG294" s="41" t="s">
        <v>56</v>
      </c>
      <c r="AH294" s="41" t="s">
        <v>56</v>
      </c>
      <c r="AI294" s="41" t="s">
        <v>56</v>
      </c>
      <c r="AJ294" s="41" t="s">
        <v>160</v>
      </c>
      <c r="AK294" s="41" t="s">
        <v>56</v>
      </c>
    </row>
    <row r="295" spans="1:37" s="41" customFormat="1" ht="15.75" hidden="1" thickBot="1" x14ac:dyDescent="0.3">
      <c r="A295" s="11" t="s">
        <v>638</v>
      </c>
      <c r="B295" s="12" t="s">
        <v>8</v>
      </c>
      <c r="C295" s="13" t="s">
        <v>46</v>
      </c>
      <c r="D295" s="14" t="s">
        <v>47</v>
      </c>
      <c r="E295" s="13" t="s">
        <v>1122</v>
      </c>
      <c r="F295" s="4" t="s">
        <v>693</v>
      </c>
      <c r="G295" s="4" t="s">
        <v>705</v>
      </c>
      <c r="H295" s="15">
        <v>43118.375</v>
      </c>
      <c r="I295" s="15">
        <v>43118.541666666664</v>
      </c>
      <c r="J295" s="131" t="s">
        <v>1866</v>
      </c>
      <c r="K295" s="45" t="s">
        <v>9</v>
      </c>
      <c r="L295" s="47" t="s">
        <v>7</v>
      </c>
      <c r="M295" s="47" t="s">
        <v>56</v>
      </c>
      <c r="N295" s="9" t="str">
        <f t="shared" si="60"/>
        <v>Minor</v>
      </c>
      <c r="O295" s="10" t="str">
        <f t="shared" si="61"/>
        <v>Successful</v>
      </c>
      <c r="P295" s="10" t="str">
        <f t="shared" si="62"/>
        <v>On Time</v>
      </c>
      <c r="Q295" s="9">
        <f t="shared" si="63"/>
        <v>1</v>
      </c>
      <c r="R295" s="9">
        <f t="shared" si="64"/>
        <v>1</v>
      </c>
      <c r="S295" s="9">
        <f t="shared" si="65"/>
        <v>0</v>
      </c>
      <c r="T295" s="9" t="str">
        <f t="shared" si="66"/>
        <v>January</v>
      </c>
      <c r="U295" s="40">
        <f t="shared" si="67"/>
        <v>0</v>
      </c>
      <c r="V295" s="40" t="str">
        <f t="shared" si="68"/>
        <v>Normal</v>
      </c>
      <c r="W295" s="40">
        <f t="shared" si="69"/>
        <v>0</v>
      </c>
      <c r="X295" s="40">
        <f t="shared" si="70"/>
        <v>0</v>
      </c>
      <c r="Y295" s="40">
        <f t="shared" si="71"/>
        <v>0</v>
      </c>
      <c r="Z295" s="40">
        <f t="shared" si="72"/>
        <v>0</v>
      </c>
      <c r="AA295" s="40">
        <f t="shared" si="73"/>
        <v>1</v>
      </c>
      <c r="AB295" s="40">
        <f t="shared" si="74"/>
        <v>0</v>
      </c>
      <c r="AC295" s="41" t="s">
        <v>131</v>
      </c>
      <c r="AD295" s="41" t="s">
        <v>720</v>
      </c>
      <c r="AE295" s="41" t="s">
        <v>146</v>
      </c>
      <c r="AF295" s="41" t="s">
        <v>8</v>
      </c>
      <c r="AG295" s="41" t="s">
        <v>56</v>
      </c>
      <c r="AH295" s="41" t="s">
        <v>56</v>
      </c>
      <c r="AI295" s="41" t="s">
        <v>56</v>
      </c>
      <c r="AJ295" s="41" t="s">
        <v>160</v>
      </c>
      <c r="AK295" s="41" t="s">
        <v>56</v>
      </c>
    </row>
    <row r="296" spans="1:37" s="41" customFormat="1" ht="15.75" hidden="1" thickBot="1" x14ac:dyDescent="0.3">
      <c r="A296" s="11" t="s">
        <v>638</v>
      </c>
      <c r="B296" s="12" t="s">
        <v>8</v>
      </c>
      <c r="C296" s="13" t="s">
        <v>46</v>
      </c>
      <c r="D296" s="14" t="s">
        <v>47</v>
      </c>
      <c r="E296" s="13" t="s">
        <v>1123</v>
      </c>
      <c r="F296" s="4" t="s">
        <v>693</v>
      </c>
      <c r="G296" s="4" t="s">
        <v>705</v>
      </c>
      <c r="H296" s="15">
        <v>43118.375</v>
      </c>
      <c r="I296" s="15">
        <v>43118.541666666664</v>
      </c>
      <c r="J296" s="131" t="s">
        <v>1867</v>
      </c>
      <c r="K296" s="45" t="s">
        <v>9</v>
      </c>
      <c r="L296" s="47" t="s">
        <v>7</v>
      </c>
      <c r="M296" s="47" t="s">
        <v>56</v>
      </c>
      <c r="N296" s="9" t="str">
        <f t="shared" si="60"/>
        <v>Minor</v>
      </c>
      <c r="O296" s="10" t="str">
        <f t="shared" si="61"/>
        <v>Successful</v>
      </c>
      <c r="P296" s="10" t="str">
        <f t="shared" si="62"/>
        <v>On Time</v>
      </c>
      <c r="Q296" s="9">
        <f t="shared" si="63"/>
        <v>1</v>
      </c>
      <c r="R296" s="9">
        <f t="shared" si="64"/>
        <v>1</v>
      </c>
      <c r="S296" s="9">
        <f t="shared" si="65"/>
        <v>0</v>
      </c>
      <c r="T296" s="9" t="str">
        <f t="shared" si="66"/>
        <v>January</v>
      </c>
      <c r="U296" s="40">
        <f t="shared" si="67"/>
        <v>0</v>
      </c>
      <c r="V296" s="40" t="str">
        <f t="shared" si="68"/>
        <v>Normal</v>
      </c>
      <c r="W296" s="40">
        <f t="shared" si="69"/>
        <v>0</v>
      </c>
      <c r="X296" s="40">
        <f t="shared" si="70"/>
        <v>0</v>
      </c>
      <c r="Y296" s="40">
        <f t="shared" si="71"/>
        <v>0</v>
      </c>
      <c r="Z296" s="40">
        <f t="shared" si="72"/>
        <v>0</v>
      </c>
      <c r="AA296" s="40">
        <f t="shared" si="73"/>
        <v>1</v>
      </c>
      <c r="AB296" s="40">
        <f t="shared" si="74"/>
        <v>0</v>
      </c>
      <c r="AC296" s="41" t="s">
        <v>131</v>
      </c>
      <c r="AD296" s="41" t="s">
        <v>824</v>
      </c>
      <c r="AE296" s="41" t="s">
        <v>146</v>
      </c>
      <c r="AF296" s="41" t="s">
        <v>8</v>
      </c>
      <c r="AG296" s="41" t="s">
        <v>56</v>
      </c>
      <c r="AH296" s="41" t="s">
        <v>56</v>
      </c>
      <c r="AI296" s="41" t="s">
        <v>56</v>
      </c>
      <c r="AJ296" s="41" t="s">
        <v>160</v>
      </c>
      <c r="AK296" s="41" t="s">
        <v>56</v>
      </c>
    </row>
    <row r="297" spans="1:37" s="41" customFormat="1" ht="15.75" hidden="1" thickBot="1" x14ac:dyDescent="0.3">
      <c r="A297" s="11" t="s">
        <v>638</v>
      </c>
      <c r="B297" s="12" t="s">
        <v>8</v>
      </c>
      <c r="C297" s="13" t="s">
        <v>46</v>
      </c>
      <c r="D297" s="14" t="s">
        <v>47</v>
      </c>
      <c r="E297" s="13" t="s">
        <v>1124</v>
      </c>
      <c r="F297" s="4" t="s">
        <v>2283</v>
      </c>
      <c r="G297" s="4" t="s">
        <v>701</v>
      </c>
      <c r="H297" s="15">
        <v>43118.333333333336</v>
      </c>
      <c r="I297" s="15">
        <v>43118.541666666664</v>
      </c>
      <c r="J297" s="131" t="s">
        <v>1868</v>
      </c>
      <c r="K297" s="45" t="s">
        <v>9</v>
      </c>
      <c r="L297" s="47" t="s">
        <v>7</v>
      </c>
      <c r="M297" s="47" t="s">
        <v>56</v>
      </c>
      <c r="N297" s="9" t="str">
        <f t="shared" si="60"/>
        <v>Minor</v>
      </c>
      <c r="O297" s="10" t="str">
        <f t="shared" si="61"/>
        <v>Successful</v>
      </c>
      <c r="P297" s="10" t="str">
        <f t="shared" si="62"/>
        <v>On Time</v>
      </c>
      <c r="Q297" s="9">
        <f t="shared" si="63"/>
        <v>1</v>
      </c>
      <c r="R297" s="9">
        <f t="shared" si="64"/>
        <v>1</v>
      </c>
      <c r="S297" s="9">
        <f t="shared" si="65"/>
        <v>0</v>
      </c>
      <c r="T297" s="9" t="str">
        <f t="shared" si="66"/>
        <v>January</v>
      </c>
      <c r="U297" s="40">
        <f t="shared" si="67"/>
        <v>0</v>
      </c>
      <c r="V297" s="40" t="str">
        <f t="shared" si="68"/>
        <v>Normal</v>
      </c>
      <c r="W297" s="40">
        <f t="shared" si="69"/>
        <v>0</v>
      </c>
      <c r="X297" s="40">
        <f t="shared" si="70"/>
        <v>0</v>
      </c>
      <c r="Y297" s="40">
        <f t="shared" si="71"/>
        <v>0</v>
      </c>
      <c r="Z297" s="40">
        <f t="shared" si="72"/>
        <v>0</v>
      </c>
      <c r="AA297" s="40">
        <f t="shared" si="73"/>
        <v>1</v>
      </c>
      <c r="AB297" s="40">
        <f t="shared" si="74"/>
        <v>0</v>
      </c>
      <c r="AC297" s="41" t="s">
        <v>131</v>
      </c>
      <c r="AD297" s="41" t="s">
        <v>677</v>
      </c>
      <c r="AE297" s="41" t="s">
        <v>2280</v>
      </c>
      <c r="AF297" s="41" t="s">
        <v>8</v>
      </c>
      <c r="AG297" s="41" t="s">
        <v>56</v>
      </c>
      <c r="AH297" s="41" t="s">
        <v>56</v>
      </c>
      <c r="AI297" s="41" t="s">
        <v>56</v>
      </c>
      <c r="AJ297" s="41" t="s">
        <v>160</v>
      </c>
      <c r="AK297" s="41" t="s">
        <v>56</v>
      </c>
    </row>
    <row r="298" spans="1:37" s="41" customFormat="1" ht="15.75" hidden="1" thickBot="1" x14ac:dyDescent="0.3">
      <c r="A298" s="11" t="s">
        <v>638</v>
      </c>
      <c r="B298" s="12" t="s">
        <v>8</v>
      </c>
      <c r="C298" s="13" t="s">
        <v>46</v>
      </c>
      <c r="D298" s="14" t="s">
        <v>47</v>
      </c>
      <c r="E298" s="13" t="s">
        <v>1125</v>
      </c>
      <c r="F298" s="4" t="s">
        <v>2283</v>
      </c>
      <c r="G298" s="4" t="s">
        <v>701</v>
      </c>
      <c r="H298" s="15">
        <v>43118.583333333336</v>
      </c>
      <c r="I298" s="15">
        <v>43118.708333333336</v>
      </c>
      <c r="J298" s="131" t="s">
        <v>1869</v>
      </c>
      <c r="K298" s="45" t="s">
        <v>9</v>
      </c>
      <c r="L298" s="47" t="s">
        <v>7</v>
      </c>
      <c r="M298" s="47" t="s">
        <v>56</v>
      </c>
      <c r="N298" s="9" t="str">
        <f t="shared" si="60"/>
        <v>Minor</v>
      </c>
      <c r="O298" s="10" t="str">
        <f t="shared" si="61"/>
        <v>Successful</v>
      </c>
      <c r="P298" s="10" t="str">
        <f t="shared" si="62"/>
        <v>On Time</v>
      </c>
      <c r="Q298" s="9">
        <f t="shared" si="63"/>
        <v>1</v>
      </c>
      <c r="R298" s="9">
        <f t="shared" si="64"/>
        <v>1</v>
      </c>
      <c r="S298" s="9">
        <f t="shared" si="65"/>
        <v>0</v>
      </c>
      <c r="T298" s="9" t="str">
        <f t="shared" si="66"/>
        <v>January</v>
      </c>
      <c r="U298" s="40">
        <f t="shared" si="67"/>
        <v>0</v>
      </c>
      <c r="V298" s="40" t="str">
        <f t="shared" si="68"/>
        <v>Normal</v>
      </c>
      <c r="W298" s="40">
        <f t="shared" si="69"/>
        <v>0</v>
      </c>
      <c r="X298" s="40">
        <f t="shared" si="70"/>
        <v>0</v>
      </c>
      <c r="Y298" s="40">
        <f t="shared" si="71"/>
        <v>0</v>
      </c>
      <c r="Z298" s="40">
        <f t="shared" si="72"/>
        <v>0</v>
      </c>
      <c r="AA298" s="40">
        <f t="shared" si="73"/>
        <v>1</v>
      </c>
      <c r="AB298" s="40">
        <f t="shared" si="74"/>
        <v>0</v>
      </c>
      <c r="AC298" s="41" t="s">
        <v>131</v>
      </c>
      <c r="AD298" s="41" t="s">
        <v>677</v>
      </c>
      <c r="AE298" s="41" t="s">
        <v>2280</v>
      </c>
      <c r="AF298" s="41" t="s">
        <v>8</v>
      </c>
      <c r="AG298" s="41" t="s">
        <v>56</v>
      </c>
      <c r="AH298" s="41" t="s">
        <v>56</v>
      </c>
      <c r="AI298" s="41" t="s">
        <v>56</v>
      </c>
      <c r="AJ298" s="41" t="s">
        <v>160</v>
      </c>
      <c r="AK298" s="41" t="s">
        <v>56</v>
      </c>
    </row>
    <row r="299" spans="1:37" s="41" customFormat="1" ht="15.75" hidden="1" thickBot="1" x14ac:dyDescent="0.3">
      <c r="A299" s="11" t="s">
        <v>64</v>
      </c>
      <c r="B299" s="12" t="s">
        <v>216</v>
      </c>
      <c r="C299" s="13" t="s">
        <v>46</v>
      </c>
      <c r="D299" s="14" t="s">
        <v>47</v>
      </c>
      <c r="E299" s="13" t="s">
        <v>1126</v>
      </c>
      <c r="F299" s="4" t="s">
        <v>326</v>
      </c>
      <c r="G299" s="4" t="s">
        <v>1589</v>
      </c>
      <c r="H299" s="15">
        <v>43118.416666666664</v>
      </c>
      <c r="I299" s="15">
        <v>43118.833333333336</v>
      </c>
      <c r="J299" s="131" t="s">
        <v>1870</v>
      </c>
      <c r="K299" s="45" t="s">
        <v>9</v>
      </c>
      <c r="L299" s="47" t="s">
        <v>7</v>
      </c>
      <c r="M299" s="47" t="s">
        <v>56</v>
      </c>
      <c r="N299" s="9" t="str">
        <f t="shared" si="60"/>
        <v>Minor</v>
      </c>
      <c r="O299" s="10" t="str">
        <f t="shared" si="61"/>
        <v>Successful</v>
      </c>
      <c r="P299" s="10" t="str">
        <f t="shared" si="62"/>
        <v>On Time</v>
      </c>
      <c r="Q299" s="9">
        <f t="shared" si="63"/>
        <v>1</v>
      </c>
      <c r="R299" s="9">
        <f t="shared" si="64"/>
        <v>1</v>
      </c>
      <c r="S299" s="9">
        <f t="shared" si="65"/>
        <v>0</v>
      </c>
      <c r="T299" s="9" t="str">
        <f t="shared" si="66"/>
        <v>January</v>
      </c>
      <c r="U299" s="40">
        <f t="shared" si="67"/>
        <v>0</v>
      </c>
      <c r="V299" s="40" t="str">
        <f t="shared" si="68"/>
        <v>Normal</v>
      </c>
      <c r="W299" s="40">
        <f t="shared" si="69"/>
        <v>0</v>
      </c>
      <c r="X299" s="40">
        <f t="shared" si="70"/>
        <v>0</v>
      </c>
      <c r="Y299" s="40">
        <f t="shared" si="71"/>
        <v>0</v>
      </c>
      <c r="Z299" s="40">
        <f t="shared" si="72"/>
        <v>0</v>
      </c>
      <c r="AA299" s="40">
        <f t="shared" si="73"/>
        <v>1</v>
      </c>
      <c r="AB299" s="40">
        <f t="shared" si="74"/>
        <v>0</v>
      </c>
      <c r="AC299" s="41" t="s">
        <v>132</v>
      </c>
      <c r="AD299" s="41" t="s">
        <v>320</v>
      </c>
      <c r="AE299" s="41" t="s">
        <v>258</v>
      </c>
      <c r="AF299" s="41" t="s">
        <v>216</v>
      </c>
      <c r="AG299" s="41" t="s">
        <v>56</v>
      </c>
      <c r="AH299" s="41" t="s">
        <v>56</v>
      </c>
      <c r="AI299" s="41" t="s">
        <v>56</v>
      </c>
      <c r="AJ299" s="41" t="s">
        <v>160</v>
      </c>
      <c r="AK299" s="41" t="s">
        <v>56</v>
      </c>
    </row>
    <row r="300" spans="1:37" s="41" customFormat="1" ht="15.75" hidden="1" thickBot="1" x14ac:dyDescent="0.3">
      <c r="A300" s="11" t="s">
        <v>359</v>
      </c>
      <c r="B300" s="12" t="s">
        <v>216</v>
      </c>
      <c r="C300" s="13" t="s">
        <v>46</v>
      </c>
      <c r="D300" s="14" t="s">
        <v>47</v>
      </c>
      <c r="E300" s="13" t="s">
        <v>1127</v>
      </c>
      <c r="F300" s="4" t="s">
        <v>75</v>
      </c>
      <c r="G300" s="4" t="s">
        <v>624</v>
      </c>
      <c r="H300" s="15">
        <v>43108</v>
      </c>
      <c r="I300" s="15">
        <v>43117.999305555553</v>
      </c>
      <c r="J300" s="131" t="s">
        <v>1871</v>
      </c>
      <c r="K300" s="45" t="s">
        <v>9</v>
      </c>
      <c r="L300" s="47" t="s">
        <v>7</v>
      </c>
      <c r="M300" s="47" t="s">
        <v>56</v>
      </c>
      <c r="N300" s="9" t="str">
        <f t="shared" si="60"/>
        <v>Minor</v>
      </c>
      <c r="O300" s="10" t="str">
        <f t="shared" si="61"/>
        <v>Successful</v>
      </c>
      <c r="P300" s="10" t="str">
        <f t="shared" si="62"/>
        <v>On Time</v>
      </c>
      <c r="Q300" s="9">
        <f t="shared" si="63"/>
        <v>1</v>
      </c>
      <c r="R300" s="9">
        <f t="shared" si="64"/>
        <v>1</v>
      </c>
      <c r="S300" s="9">
        <f t="shared" si="65"/>
        <v>0</v>
      </c>
      <c r="T300" s="9" t="str">
        <f t="shared" si="66"/>
        <v>January</v>
      </c>
      <c r="U300" s="40">
        <f t="shared" si="67"/>
        <v>0</v>
      </c>
      <c r="V300" s="40" t="str">
        <f t="shared" si="68"/>
        <v>Normal</v>
      </c>
      <c r="W300" s="40">
        <f t="shared" si="69"/>
        <v>0</v>
      </c>
      <c r="X300" s="40">
        <f t="shared" si="70"/>
        <v>0</v>
      </c>
      <c r="Y300" s="40">
        <f t="shared" si="71"/>
        <v>0</v>
      </c>
      <c r="Z300" s="40">
        <f t="shared" si="72"/>
        <v>0</v>
      </c>
      <c r="AA300" s="40">
        <f t="shared" si="73"/>
        <v>1</v>
      </c>
      <c r="AB300" s="40">
        <f t="shared" si="74"/>
        <v>0</v>
      </c>
      <c r="AC300" s="41" t="s">
        <v>823</v>
      </c>
      <c r="AD300" s="41" t="s">
        <v>750</v>
      </c>
      <c r="AE300" s="41" t="s">
        <v>323</v>
      </c>
      <c r="AF300" s="41" t="s">
        <v>216</v>
      </c>
      <c r="AG300" s="41" t="s">
        <v>56</v>
      </c>
      <c r="AH300" s="41" t="s">
        <v>56</v>
      </c>
      <c r="AI300" s="41" t="s">
        <v>56</v>
      </c>
      <c r="AJ300" s="41" t="s">
        <v>160</v>
      </c>
      <c r="AK300" s="41" t="s">
        <v>56</v>
      </c>
    </row>
    <row r="301" spans="1:37" s="41" customFormat="1" ht="15.75" hidden="1" thickBot="1" x14ac:dyDescent="0.3">
      <c r="A301" s="11" t="s">
        <v>45</v>
      </c>
      <c r="B301" s="12" t="s">
        <v>216</v>
      </c>
      <c r="C301" s="13" t="s">
        <v>46</v>
      </c>
      <c r="D301" s="14" t="s">
        <v>47</v>
      </c>
      <c r="E301" s="13" t="s">
        <v>1128</v>
      </c>
      <c r="F301" s="4" t="s">
        <v>158</v>
      </c>
      <c r="G301" s="4" t="s">
        <v>263</v>
      </c>
      <c r="H301" s="15">
        <v>43117.416666666664</v>
      </c>
      <c r="I301" s="15">
        <v>43118.75</v>
      </c>
      <c r="J301" s="131" t="s">
        <v>1872</v>
      </c>
      <c r="K301" s="45" t="s">
        <v>9</v>
      </c>
      <c r="L301" s="47" t="s">
        <v>7</v>
      </c>
      <c r="M301" s="47" t="s">
        <v>56</v>
      </c>
      <c r="N301" s="9" t="str">
        <f t="shared" si="60"/>
        <v>Minor</v>
      </c>
      <c r="O301" s="10" t="str">
        <f t="shared" si="61"/>
        <v>Successful</v>
      </c>
      <c r="P301" s="10" t="str">
        <f t="shared" si="62"/>
        <v>On Time</v>
      </c>
      <c r="Q301" s="9">
        <f t="shared" si="63"/>
        <v>1</v>
      </c>
      <c r="R301" s="9">
        <f t="shared" si="64"/>
        <v>1</v>
      </c>
      <c r="S301" s="9">
        <f t="shared" si="65"/>
        <v>0</v>
      </c>
      <c r="T301" s="9" t="str">
        <f t="shared" si="66"/>
        <v>January</v>
      </c>
      <c r="U301" s="40">
        <f t="shared" si="67"/>
        <v>0</v>
      </c>
      <c r="V301" s="40" t="str">
        <f t="shared" si="68"/>
        <v>Normal</v>
      </c>
      <c r="W301" s="40">
        <f t="shared" si="69"/>
        <v>0</v>
      </c>
      <c r="X301" s="40">
        <f t="shared" si="70"/>
        <v>0</v>
      </c>
      <c r="Y301" s="40">
        <f t="shared" si="71"/>
        <v>0</v>
      </c>
      <c r="Z301" s="40">
        <f t="shared" si="72"/>
        <v>0</v>
      </c>
      <c r="AA301" s="40">
        <f t="shared" si="73"/>
        <v>1</v>
      </c>
      <c r="AB301" s="40">
        <f t="shared" si="74"/>
        <v>0</v>
      </c>
      <c r="AC301" s="41" t="s">
        <v>823</v>
      </c>
      <c r="AD301" s="41" t="s">
        <v>316</v>
      </c>
      <c r="AE301" s="41" t="s">
        <v>121</v>
      </c>
      <c r="AF301" s="41" t="s">
        <v>322</v>
      </c>
      <c r="AG301" s="41" t="s">
        <v>56</v>
      </c>
      <c r="AH301" s="41" t="s">
        <v>56</v>
      </c>
      <c r="AI301" s="41" t="s">
        <v>56</v>
      </c>
      <c r="AJ301" s="41" t="s">
        <v>160</v>
      </c>
      <c r="AK301" s="41" t="s">
        <v>56</v>
      </c>
    </row>
    <row r="302" spans="1:37" s="41" customFormat="1" ht="15.75" hidden="1" thickBot="1" x14ac:dyDescent="0.3">
      <c r="A302" s="11" t="s">
        <v>141</v>
      </c>
      <c r="B302" s="12" t="s">
        <v>216</v>
      </c>
      <c r="C302" s="13" t="s">
        <v>46</v>
      </c>
      <c r="D302" s="14" t="s">
        <v>47</v>
      </c>
      <c r="E302" s="13" t="s">
        <v>1129</v>
      </c>
      <c r="F302" s="4" t="s">
        <v>152</v>
      </c>
      <c r="G302" s="4" t="s">
        <v>168</v>
      </c>
      <c r="H302" s="15">
        <v>43118.375</v>
      </c>
      <c r="I302" s="15">
        <v>43118.75</v>
      </c>
      <c r="J302" s="131" t="s">
        <v>1873</v>
      </c>
      <c r="K302" s="45" t="s">
        <v>9</v>
      </c>
      <c r="L302" s="47" t="s">
        <v>7</v>
      </c>
      <c r="M302" s="47" t="s">
        <v>56</v>
      </c>
      <c r="N302" s="9" t="str">
        <f t="shared" si="60"/>
        <v>Minor</v>
      </c>
      <c r="O302" s="10" t="str">
        <f t="shared" si="61"/>
        <v>Successful</v>
      </c>
      <c r="P302" s="10" t="str">
        <f t="shared" si="62"/>
        <v>On Time</v>
      </c>
      <c r="Q302" s="9">
        <f t="shared" si="63"/>
        <v>1</v>
      </c>
      <c r="R302" s="9">
        <f t="shared" si="64"/>
        <v>1</v>
      </c>
      <c r="S302" s="9">
        <f t="shared" si="65"/>
        <v>0</v>
      </c>
      <c r="T302" s="9" t="str">
        <f t="shared" si="66"/>
        <v>January</v>
      </c>
      <c r="U302" s="40">
        <f t="shared" si="67"/>
        <v>0</v>
      </c>
      <c r="V302" s="40" t="str">
        <f t="shared" si="68"/>
        <v>Normal</v>
      </c>
      <c r="W302" s="40">
        <f t="shared" si="69"/>
        <v>0</v>
      </c>
      <c r="X302" s="40">
        <f t="shared" si="70"/>
        <v>0</v>
      </c>
      <c r="Y302" s="40">
        <f t="shared" si="71"/>
        <v>0</v>
      </c>
      <c r="Z302" s="40">
        <f t="shared" si="72"/>
        <v>0</v>
      </c>
      <c r="AA302" s="40">
        <f t="shared" si="73"/>
        <v>1</v>
      </c>
      <c r="AB302" s="40">
        <f t="shared" si="74"/>
        <v>0</v>
      </c>
      <c r="AC302" s="41" t="s">
        <v>132</v>
      </c>
      <c r="AD302" s="41" t="s">
        <v>280</v>
      </c>
      <c r="AE302" s="41" t="s">
        <v>121</v>
      </c>
      <c r="AF302" s="41" t="s">
        <v>322</v>
      </c>
      <c r="AG302" s="41" t="s">
        <v>56</v>
      </c>
      <c r="AH302" s="41" t="s">
        <v>56</v>
      </c>
      <c r="AI302" s="41" t="s">
        <v>56</v>
      </c>
      <c r="AJ302" s="41" t="s">
        <v>160</v>
      </c>
      <c r="AK302" s="41" t="s">
        <v>56</v>
      </c>
    </row>
    <row r="303" spans="1:37" s="41" customFormat="1" ht="15.75" hidden="1" thickBot="1" x14ac:dyDescent="0.3">
      <c r="A303" s="11" t="s">
        <v>697</v>
      </c>
      <c r="B303" s="12" t="s">
        <v>216</v>
      </c>
      <c r="C303" s="13" t="s">
        <v>46</v>
      </c>
      <c r="D303" s="14" t="s">
        <v>47</v>
      </c>
      <c r="E303" s="13" t="s">
        <v>1130</v>
      </c>
      <c r="F303" s="4" t="s">
        <v>365</v>
      </c>
      <c r="G303" s="4" t="s">
        <v>704</v>
      </c>
      <c r="H303" s="15">
        <v>43096.666666666664</v>
      </c>
      <c r="I303" s="15">
        <v>43117.708333333336</v>
      </c>
      <c r="J303" s="131" t="s">
        <v>1874</v>
      </c>
      <c r="K303" s="45" t="s">
        <v>9</v>
      </c>
      <c r="L303" s="47" t="s">
        <v>7</v>
      </c>
      <c r="M303" s="47" t="s">
        <v>56</v>
      </c>
      <c r="N303" s="9" t="str">
        <f t="shared" si="60"/>
        <v>Minor</v>
      </c>
      <c r="O303" s="10" t="str">
        <f t="shared" si="61"/>
        <v>Successful</v>
      </c>
      <c r="P303" s="10" t="str">
        <f t="shared" si="62"/>
        <v>On Time</v>
      </c>
      <c r="Q303" s="9">
        <f t="shared" si="63"/>
        <v>1</v>
      </c>
      <c r="R303" s="9">
        <f t="shared" si="64"/>
        <v>1</v>
      </c>
      <c r="S303" s="9">
        <f t="shared" si="65"/>
        <v>0</v>
      </c>
      <c r="T303" s="9" t="str">
        <f t="shared" si="66"/>
        <v>January</v>
      </c>
      <c r="U303" s="40">
        <f t="shared" si="67"/>
        <v>0</v>
      </c>
      <c r="V303" s="40" t="str">
        <f t="shared" si="68"/>
        <v>Normal</v>
      </c>
      <c r="W303" s="40">
        <f t="shared" si="69"/>
        <v>0</v>
      </c>
      <c r="X303" s="40">
        <f t="shared" si="70"/>
        <v>0</v>
      </c>
      <c r="Y303" s="40">
        <f t="shared" si="71"/>
        <v>0</v>
      </c>
      <c r="Z303" s="40">
        <f t="shared" si="72"/>
        <v>0</v>
      </c>
      <c r="AA303" s="40">
        <f t="shared" si="73"/>
        <v>1</v>
      </c>
      <c r="AB303" s="40">
        <f t="shared" si="74"/>
        <v>0</v>
      </c>
      <c r="AC303" s="41" t="s">
        <v>238</v>
      </c>
      <c r="AD303" s="41" t="s">
        <v>280</v>
      </c>
      <c r="AE303" s="41" t="s">
        <v>432</v>
      </c>
      <c r="AF303" s="41" t="s">
        <v>216</v>
      </c>
      <c r="AG303" s="41" t="s">
        <v>56</v>
      </c>
      <c r="AH303" s="41" t="s">
        <v>56</v>
      </c>
      <c r="AI303" s="41" t="s">
        <v>56</v>
      </c>
      <c r="AJ303" s="41" t="s">
        <v>160</v>
      </c>
      <c r="AK303" s="41" t="s">
        <v>56</v>
      </c>
    </row>
    <row r="304" spans="1:37" s="41" customFormat="1" ht="15.75" hidden="1" thickBot="1" x14ac:dyDescent="0.3">
      <c r="A304" s="11" t="s">
        <v>65</v>
      </c>
      <c r="B304" s="12" t="s">
        <v>216</v>
      </c>
      <c r="C304" s="13" t="s">
        <v>46</v>
      </c>
      <c r="D304" s="14" t="s">
        <v>47</v>
      </c>
      <c r="E304" s="13" t="s">
        <v>1131</v>
      </c>
      <c r="F304" s="4" t="s">
        <v>326</v>
      </c>
      <c r="G304" s="4" t="s">
        <v>232</v>
      </c>
      <c r="H304" s="15">
        <v>43118.541666666664</v>
      </c>
      <c r="I304" s="15">
        <v>43118.999305555553</v>
      </c>
      <c r="J304" s="131" t="s">
        <v>1875</v>
      </c>
      <c r="K304" s="45" t="s">
        <v>9</v>
      </c>
      <c r="L304" s="47" t="s">
        <v>7</v>
      </c>
      <c r="M304" s="47" t="s">
        <v>56</v>
      </c>
      <c r="N304" s="9" t="str">
        <f t="shared" si="60"/>
        <v>Minor</v>
      </c>
      <c r="O304" s="10" t="str">
        <f t="shared" si="61"/>
        <v>Successful</v>
      </c>
      <c r="P304" s="10" t="str">
        <f t="shared" si="62"/>
        <v>On Time</v>
      </c>
      <c r="Q304" s="9">
        <f t="shared" si="63"/>
        <v>1</v>
      </c>
      <c r="R304" s="9">
        <f t="shared" si="64"/>
        <v>1</v>
      </c>
      <c r="S304" s="9">
        <f t="shared" si="65"/>
        <v>0</v>
      </c>
      <c r="T304" s="9" t="str">
        <f t="shared" si="66"/>
        <v>January</v>
      </c>
      <c r="U304" s="40">
        <f t="shared" si="67"/>
        <v>0</v>
      </c>
      <c r="V304" s="40" t="str">
        <f t="shared" si="68"/>
        <v>Normal</v>
      </c>
      <c r="W304" s="40">
        <f t="shared" si="69"/>
        <v>0</v>
      </c>
      <c r="X304" s="40">
        <f t="shared" si="70"/>
        <v>0</v>
      </c>
      <c r="Y304" s="40">
        <f t="shared" si="71"/>
        <v>0</v>
      </c>
      <c r="Z304" s="40">
        <f t="shared" si="72"/>
        <v>0</v>
      </c>
      <c r="AA304" s="40">
        <f t="shared" si="73"/>
        <v>1</v>
      </c>
      <c r="AB304" s="40">
        <f t="shared" si="74"/>
        <v>0</v>
      </c>
      <c r="AC304" s="41" t="s">
        <v>132</v>
      </c>
      <c r="AD304" s="41" t="s">
        <v>521</v>
      </c>
      <c r="AE304" s="41" t="s">
        <v>258</v>
      </c>
      <c r="AF304" s="41" t="s">
        <v>216</v>
      </c>
      <c r="AG304" s="41" t="s">
        <v>56</v>
      </c>
      <c r="AH304" s="41" t="s">
        <v>56</v>
      </c>
      <c r="AI304" s="41" t="s">
        <v>56</v>
      </c>
      <c r="AJ304" s="41" t="s">
        <v>160</v>
      </c>
      <c r="AK304" s="41" t="s">
        <v>56</v>
      </c>
    </row>
    <row r="305" spans="1:37" s="41" customFormat="1" ht="15.75" hidden="1" thickBot="1" x14ac:dyDescent="0.3">
      <c r="A305" s="11" t="s">
        <v>57</v>
      </c>
      <c r="B305" s="12" t="s">
        <v>216</v>
      </c>
      <c r="C305" s="13" t="s">
        <v>46</v>
      </c>
      <c r="D305" s="14" t="s">
        <v>47</v>
      </c>
      <c r="E305" s="13" t="s">
        <v>1132</v>
      </c>
      <c r="F305" s="4" t="s">
        <v>326</v>
      </c>
      <c r="G305" s="4" t="s">
        <v>1589</v>
      </c>
      <c r="H305" s="15">
        <v>43118.416666666664</v>
      </c>
      <c r="I305" s="15">
        <v>43118.75</v>
      </c>
      <c r="J305" s="131" t="s">
        <v>1876</v>
      </c>
      <c r="K305" s="45" t="s">
        <v>9</v>
      </c>
      <c r="L305" s="47" t="s">
        <v>7</v>
      </c>
      <c r="M305" s="47" t="s">
        <v>56</v>
      </c>
      <c r="N305" s="9" t="str">
        <f t="shared" si="60"/>
        <v>Minor</v>
      </c>
      <c r="O305" s="10" t="str">
        <f t="shared" si="61"/>
        <v>Successful</v>
      </c>
      <c r="P305" s="10" t="str">
        <f t="shared" si="62"/>
        <v>On Time</v>
      </c>
      <c r="Q305" s="9">
        <f t="shared" si="63"/>
        <v>1</v>
      </c>
      <c r="R305" s="9">
        <f t="shared" si="64"/>
        <v>1</v>
      </c>
      <c r="S305" s="9">
        <f t="shared" si="65"/>
        <v>0</v>
      </c>
      <c r="T305" s="9" t="str">
        <f t="shared" si="66"/>
        <v>January</v>
      </c>
      <c r="U305" s="40">
        <f t="shared" si="67"/>
        <v>0</v>
      </c>
      <c r="V305" s="40" t="str">
        <f t="shared" si="68"/>
        <v>Normal</v>
      </c>
      <c r="W305" s="40">
        <f t="shared" si="69"/>
        <v>0</v>
      </c>
      <c r="X305" s="40">
        <f t="shared" si="70"/>
        <v>0</v>
      </c>
      <c r="Y305" s="40">
        <f t="shared" si="71"/>
        <v>0</v>
      </c>
      <c r="Z305" s="40">
        <f t="shared" si="72"/>
        <v>0</v>
      </c>
      <c r="AA305" s="40">
        <f t="shared" si="73"/>
        <v>1</v>
      </c>
      <c r="AB305" s="40">
        <f t="shared" si="74"/>
        <v>0</v>
      </c>
      <c r="AC305" s="41" t="s">
        <v>132</v>
      </c>
      <c r="AD305" s="41" t="s">
        <v>521</v>
      </c>
      <c r="AE305" s="41" t="s">
        <v>258</v>
      </c>
      <c r="AF305" s="41" t="s">
        <v>216</v>
      </c>
      <c r="AG305" s="41" t="s">
        <v>56</v>
      </c>
      <c r="AH305" s="41" t="s">
        <v>56</v>
      </c>
      <c r="AI305" s="41" t="s">
        <v>56</v>
      </c>
      <c r="AJ305" s="41" t="s">
        <v>160</v>
      </c>
      <c r="AK305" s="41" t="s">
        <v>56</v>
      </c>
    </row>
    <row r="306" spans="1:37" s="41" customFormat="1" ht="15.75" hidden="1" thickBot="1" x14ac:dyDescent="0.3">
      <c r="A306" s="11" t="s">
        <v>50</v>
      </c>
      <c r="B306" s="12" t="s">
        <v>216</v>
      </c>
      <c r="C306" s="13" t="s">
        <v>46</v>
      </c>
      <c r="D306" s="14" t="s">
        <v>47</v>
      </c>
      <c r="E306" s="13" t="s">
        <v>1133</v>
      </c>
      <c r="F306" s="4" t="s">
        <v>309</v>
      </c>
      <c r="G306" s="4" t="s">
        <v>180</v>
      </c>
      <c r="H306" s="15">
        <v>43117.708333333336</v>
      </c>
      <c r="I306" s="15">
        <v>43117.875</v>
      </c>
      <c r="J306" s="131" t="s">
        <v>1877</v>
      </c>
      <c r="K306" s="45" t="s">
        <v>9</v>
      </c>
      <c r="L306" s="47" t="s">
        <v>7</v>
      </c>
      <c r="M306" s="47" t="s">
        <v>56</v>
      </c>
      <c r="N306" s="9" t="str">
        <f t="shared" si="60"/>
        <v>Minor</v>
      </c>
      <c r="O306" s="10" t="str">
        <f t="shared" si="61"/>
        <v>Successful</v>
      </c>
      <c r="P306" s="10" t="str">
        <f t="shared" si="62"/>
        <v>On Time</v>
      </c>
      <c r="Q306" s="9">
        <f t="shared" si="63"/>
        <v>1</v>
      </c>
      <c r="R306" s="9">
        <f t="shared" si="64"/>
        <v>1</v>
      </c>
      <c r="S306" s="9">
        <f t="shared" si="65"/>
        <v>0</v>
      </c>
      <c r="T306" s="9" t="str">
        <f t="shared" si="66"/>
        <v>January</v>
      </c>
      <c r="U306" s="40">
        <f t="shared" si="67"/>
        <v>0</v>
      </c>
      <c r="V306" s="40" t="str">
        <f t="shared" si="68"/>
        <v>Normal</v>
      </c>
      <c r="W306" s="40">
        <f t="shared" si="69"/>
        <v>0</v>
      </c>
      <c r="X306" s="40">
        <f t="shared" si="70"/>
        <v>0</v>
      </c>
      <c r="Y306" s="40">
        <f t="shared" si="71"/>
        <v>0</v>
      </c>
      <c r="Z306" s="40">
        <f t="shared" si="72"/>
        <v>0</v>
      </c>
      <c r="AA306" s="40">
        <f t="shared" si="73"/>
        <v>1</v>
      </c>
      <c r="AB306" s="40">
        <f t="shared" si="74"/>
        <v>0</v>
      </c>
      <c r="AC306" s="41" t="s">
        <v>132</v>
      </c>
      <c r="AD306" s="41" t="s">
        <v>463</v>
      </c>
      <c r="AE306" s="41" t="s">
        <v>227</v>
      </c>
      <c r="AF306" s="41" t="s">
        <v>216</v>
      </c>
      <c r="AG306" s="41" t="s">
        <v>56</v>
      </c>
      <c r="AH306" s="41" t="s">
        <v>56</v>
      </c>
      <c r="AI306" s="41" t="s">
        <v>56</v>
      </c>
      <c r="AJ306" s="41" t="s">
        <v>160</v>
      </c>
      <c r="AK306" s="41" t="s">
        <v>56</v>
      </c>
    </row>
    <row r="307" spans="1:37" s="41" customFormat="1" ht="15.75" hidden="1" thickBot="1" x14ac:dyDescent="0.3">
      <c r="A307" s="11" t="s">
        <v>50</v>
      </c>
      <c r="B307" s="12" t="s">
        <v>216</v>
      </c>
      <c r="C307" s="13" t="s">
        <v>46</v>
      </c>
      <c r="D307" s="14" t="s">
        <v>47</v>
      </c>
      <c r="E307" s="13" t="s">
        <v>1134</v>
      </c>
      <c r="F307" s="4" t="s">
        <v>309</v>
      </c>
      <c r="G307" s="4" t="s">
        <v>180</v>
      </c>
      <c r="H307" s="15">
        <v>43118.708333333336</v>
      </c>
      <c r="I307" s="15">
        <v>43118.875</v>
      </c>
      <c r="J307" s="131" t="s">
        <v>1878</v>
      </c>
      <c r="K307" s="45" t="s">
        <v>9</v>
      </c>
      <c r="L307" s="47" t="s">
        <v>7</v>
      </c>
      <c r="M307" s="47" t="s">
        <v>56</v>
      </c>
      <c r="N307" s="9" t="str">
        <f t="shared" si="60"/>
        <v>Minor</v>
      </c>
      <c r="O307" s="10" t="str">
        <f t="shared" si="61"/>
        <v>Successful</v>
      </c>
      <c r="P307" s="10" t="str">
        <f t="shared" si="62"/>
        <v>On Time</v>
      </c>
      <c r="Q307" s="9">
        <f t="shared" si="63"/>
        <v>1</v>
      </c>
      <c r="R307" s="9">
        <f t="shared" si="64"/>
        <v>1</v>
      </c>
      <c r="S307" s="9">
        <f t="shared" si="65"/>
        <v>0</v>
      </c>
      <c r="T307" s="9" t="str">
        <f t="shared" si="66"/>
        <v>January</v>
      </c>
      <c r="U307" s="40">
        <f t="shared" si="67"/>
        <v>0</v>
      </c>
      <c r="V307" s="40" t="str">
        <f t="shared" si="68"/>
        <v>Normal</v>
      </c>
      <c r="W307" s="40">
        <f t="shared" si="69"/>
        <v>0</v>
      </c>
      <c r="X307" s="40">
        <f t="shared" si="70"/>
        <v>0</v>
      </c>
      <c r="Y307" s="40">
        <f t="shared" si="71"/>
        <v>0</v>
      </c>
      <c r="Z307" s="40">
        <f t="shared" si="72"/>
        <v>0</v>
      </c>
      <c r="AA307" s="40">
        <f t="shared" si="73"/>
        <v>1</v>
      </c>
      <c r="AB307" s="40">
        <f t="shared" si="74"/>
        <v>0</v>
      </c>
      <c r="AC307" s="41" t="s">
        <v>132</v>
      </c>
      <c r="AD307" s="41" t="s">
        <v>463</v>
      </c>
      <c r="AE307" s="41" t="s">
        <v>227</v>
      </c>
      <c r="AF307" s="41" t="s">
        <v>216</v>
      </c>
      <c r="AG307" s="41" t="s">
        <v>56</v>
      </c>
      <c r="AH307" s="41" t="s">
        <v>56</v>
      </c>
      <c r="AI307" s="41" t="s">
        <v>56</v>
      </c>
      <c r="AJ307" s="41" t="s">
        <v>160</v>
      </c>
      <c r="AK307" s="41" t="s">
        <v>56</v>
      </c>
    </row>
    <row r="308" spans="1:37" s="41" customFormat="1" ht="15.75" hidden="1" thickBot="1" x14ac:dyDescent="0.3">
      <c r="A308" s="11" t="s">
        <v>45</v>
      </c>
      <c r="B308" s="12" t="s">
        <v>216</v>
      </c>
      <c r="C308" s="13" t="s">
        <v>46</v>
      </c>
      <c r="D308" s="14" t="s">
        <v>47</v>
      </c>
      <c r="E308" s="13" t="s">
        <v>1135</v>
      </c>
      <c r="F308" s="4" t="s">
        <v>154</v>
      </c>
      <c r="G308" s="4" t="s">
        <v>607</v>
      </c>
      <c r="H308" s="15">
        <v>43117.416666666664</v>
      </c>
      <c r="I308" s="15">
        <v>43118.708333333336</v>
      </c>
      <c r="J308" s="131" t="s">
        <v>1879</v>
      </c>
      <c r="K308" s="45" t="s">
        <v>9</v>
      </c>
      <c r="L308" s="47" t="s">
        <v>7</v>
      </c>
      <c r="M308" s="47" t="s">
        <v>56</v>
      </c>
      <c r="N308" s="9" t="str">
        <f t="shared" si="60"/>
        <v>Minor</v>
      </c>
      <c r="O308" s="10" t="str">
        <f t="shared" si="61"/>
        <v>Successful</v>
      </c>
      <c r="P308" s="10" t="str">
        <f t="shared" si="62"/>
        <v>On Time</v>
      </c>
      <c r="Q308" s="9">
        <f t="shared" si="63"/>
        <v>1</v>
      </c>
      <c r="R308" s="9">
        <f t="shared" si="64"/>
        <v>1</v>
      </c>
      <c r="S308" s="9">
        <f t="shared" si="65"/>
        <v>0</v>
      </c>
      <c r="T308" s="9" t="str">
        <f t="shared" si="66"/>
        <v>January</v>
      </c>
      <c r="U308" s="40">
        <f t="shared" si="67"/>
        <v>0</v>
      </c>
      <c r="V308" s="40" t="str">
        <f t="shared" si="68"/>
        <v>Normal</v>
      </c>
      <c r="W308" s="40">
        <f t="shared" si="69"/>
        <v>0</v>
      </c>
      <c r="X308" s="40">
        <f t="shared" si="70"/>
        <v>0</v>
      </c>
      <c r="Y308" s="40">
        <f t="shared" si="71"/>
        <v>0</v>
      </c>
      <c r="Z308" s="40">
        <f t="shared" si="72"/>
        <v>0</v>
      </c>
      <c r="AA308" s="40">
        <f t="shared" si="73"/>
        <v>1</v>
      </c>
      <c r="AB308" s="40">
        <f t="shared" si="74"/>
        <v>0</v>
      </c>
      <c r="AC308" s="41" t="s">
        <v>823</v>
      </c>
      <c r="AD308" s="41" t="s">
        <v>280</v>
      </c>
      <c r="AE308" s="41" t="s">
        <v>121</v>
      </c>
      <c r="AF308" s="41" t="s">
        <v>322</v>
      </c>
      <c r="AG308" s="41" t="s">
        <v>56</v>
      </c>
      <c r="AH308" s="41" t="s">
        <v>56</v>
      </c>
      <c r="AI308" s="41" t="s">
        <v>56</v>
      </c>
      <c r="AJ308" s="41" t="s">
        <v>160</v>
      </c>
      <c r="AK308" s="41" t="s">
        <v>56</v>
      </c>
    </row>
    <row r="309" spans="1:37" s="41" customFormat="1" ht="15.75" hidden="1" thickBot="1" x14ac:dyDescent="0.3">
      <c r="A309" s="11" t="s">
        <v>45</v>
      </c>
      <c r="B309" s="12" t="s">
        <v>216</v>
      </c>
      <c r="C309" s="13" t="s">
        <v>46</v>
      </c>
      <c r="D309" s="14" t="s">
        <v>47</v>
      </c>
      <c r="E309" s="13" t="s">
        <v>1136</v>
      </c>
      <c r="F309" s="4" t="s">
        <v>158</v>
      </c>
      <c r="G309" s="4" t="s">
        <v>312</v>
      </c>
      <c r="H309" s="15">
        <v>43117.416666666664</v>
      </c>
      <c r="I309" s="15">
        <v>43118.75</v>
      </c>
      <c r="J309" s="131" t="s">
        <v>1880</v>
      </c>
      <c r="K309" s="45" t="s">
        <v>9</v>
      </c>
      <c r="L309" s="47" t="s">
        <v>7</v>
      </c>
      <c r="M309" s="47" t="s">
        <v>56</v>
      </c>
      <c r="N309" s="9" t="str">
        <f t="shared" si="60"/>
        <v>Minor</v>
      </c>
      <c r="O309" s="10" t="str">
        <f t="shared" si="61"/>
        <v>Successful</v>
      </c>
      <c r="P309" s="10" t="str">
        <f t="shared" si="62"/>
        <v>On Time</v>
      </c>
      <c r="Q309" s="9">
        <f t="shared" si="63"/>
        <v>1</v>
      </c>
      <c r="R309" s="9">
        <f t="shared" si="64"/>
        <v>1</v>
      </c>
      <c r="S309" s="9">
        <f t="shared" si="65"/>
        <v>0</v>
      </c>
      <c r="T309" s="9" t="str">
        <f t="shared" si="66"/>
        <v>January</v>
      </c>
      <c r="U309" s="40">
        <f t="shared" si="67"/>
        <v>0</v>
      </c>
      <c r="V309" s="40" t="str">
        <f t="shared" si="68"/>
        <v>Normal</v>
      </c>
      <c r="W309" s="40">
        <f t="shared" si="69"/>
        <v>0</v>
      </c>
      <c r="X309" s="40">
        <f t="shared" si="70"/>
        <v>0</v>
      </c>
      <c r="Y309" s="40">
        <f t="shared" si="71"/>
        <v>0</v>
      </c>
      <c r="Z309" s="40">
        <f t="shared" si="72"/>
        <v>0</v>
      </c>
      <c r="AA309" s="40">
        <f t="shared" si="73"/>
        <v>1</v>
      </c>
      <c r="AB309" s="40">
        <f t="shared" si="74"/>
        <v>0</v>
      </c>
      <c r="AC309" s="41" t="s">
        <v>823</v>
      </c>
      <c r="AD309" s="41" t="s">
        <v>280</v>
      </c>
      <c r="AE309" s="41" t="s">
        <v>121</v>
      </c>
      <c r="AF309" s="41" t="s">
        <v>322</v>
      </c>
      <c r="AG309" s="41" t="s">
        <v>56</v>
      </c>
      <c r="AH309" s="41" t="s">
        <v>56</v>
      </c>
      <c r="AI309" s="41" t="s">
        <v>56</v>
      </c>
      <c r="AJ309" s="41" t="s">
        <v>160</v>
      </c>
      <c r="AK309" s="41" t="s">
        <v>56</v>
      </c>
    </row>
    <row r="310" spans="1:37" s="41" customFormat="1" ht="15.75" hidden="1" thickBot="1" x14ac:dyDescent="0.3">
      <c r="A310" s="11" t="s">
        <v>359</v>
      </c>
      <c r="B310" s="12" t="s">
        <v>216</v>
      </c>
      <c r="C310" s="13" t="s">
        <v>52</v>
      </c>
      <c r="D310" s="14" t="s">
        <v>47</v>
      </c>
      <c r="E310" s="13" t="s">
        <v>1137</v>
      </c>
      <c r="F310" s="4" t="s">
        <v>152</v>
      </c>
      <c r="G310" s="4" t="s">
        <v>494</v>
      </c>
      <c r="H310" s="15">
        <v>43115.416666666664</v>
      </c>
      <c r="I310" s="15">
        <v>43118.708333333336</v>
      </c>
      <c r="J310" s="131" t="s">
        <v>1881</v>
      </c>
      <c r="K310" s="45" t="s">
        <v>9</v>
      </c>
      <c r="L310" s="47" t="s">
        <v>7</v>
      </c>
      <c r="M310" s="47" t="s">
        <v>56</v>
      </c>
      <c r="N310" s="9" t="str">
        <f t="shared" si="60"/>
        <v>Standard</v>
      </c>
      <c r="O310" s="10" t="str">
        <f t="shared" si="61"/>
        <v>Successful</v>
      </c>
      <c r="P310" s="10" t="str">
        <f t="shared" si="62"/>
        <v>On Time</v>
      </c>
      <c r="Q310" s="9">
        <f t="shared" si="63"/>
        <v>1</v>
      </c>
      <c r="R310" s="9">
        <f t="shared" si="64"/>
        <v>1</v>
      </c>
      <c r="S310" s="9">
        <f t="shared" si="65"/>
        <v>0</v>
      </c>
      <c r="T310" s="9" t="str">
        <f t="shared" si="66"/>
        <v>January</v>
      </c>
      <c r="U310" s="40">
        <f t="shared" si="67"/>
        <v>0</v>
      </c>
      <c r="V310" s="40" t="str">
        <f t="shared" si="68"/>
        <v>Normal</v>
      </c>
      <c r="W310" s="40">
        <f t="shared" si="69"/>
        <v>0</v>
      </c>
      <c r="X310" s="40">
        <f t="shared" si="70"/>
        <v>0</v>
      </c>
      <c r="Y310" s="40">
        <f t="shared" si="71"/>
        <v>0</v>
      </c>
      <c r="Z310" s="40">
        <f t="shared" si="72"/>
        <v>0</v>
      </c>
      <c r="AA310" s="40">
        <f t="shared" si="73"/>
        <v>1</v>
      </c>
      <c r="AB310" s="40">
        <f t="shared" si="74"/>
        <v>0</v>
      </c>
      <c r="AC310" s="41" t="s">
        <v>823</v>
      </c>
      <c r="AD310" s="41" t="s">
        <v>460</v>
      </c>
      <c r="AE310" s="41" t="s">
        <v>121</v>
      </c>
      <c r="AF310" s="41" t="s">
        <v>322</v>
      </c>
      <c r="AG310" s="41" t="s">
        <v>56</v>
      </c>
      <c r="AH310" s="41" t="s">
        <v>56</v>
      </c>
      <c r="AI310" s="41" t="s">
        <v>56</v>
      </c>
      <c r="AJ310" s="41" t="s">
        <v>160</v>
      </c>
      <c r="AK310" s="41" t="s">
        <v>56</v>
      </c>
    </row>
    <row r="311" spans="1:37" s="41" customFormat="1" ht="15.75" hidden="1" thickBot="1" x14ac:dyDescent="0.3">
      <c r="A311" s="11" t="s">
        <v>359</v>
      </c>
      <c r="B311" s="12" t="s">
        <v>216</v>
      </c>
      <c r="C311" s="13" t="s">
        <v>46</v>
      </c>
      <c r="D311" s="14" t="s">
        <v>47</v>
      </c>
      <c r="E311" s="13" t="s">
        <v>1138</v>
      </c>
      <c r="F311" s="4" t="s">
        <v>158</v>
      </c>
      <c r="G311" s="4" t="s">
        <v>243</v>
      </c>
      <c r="H311" s="15">
        <v>43118.291666666664</v>
      </c>
      <c r="I311" s="15">
        <v>43118.458333333336</v>
      </c>
      <c r="J311" s="131" t="s">
        <v>1882</v>
      </c>
      <c r="K311" s="45" t="s">
        <v>9</v>
      </c>
      <c r="L311" s="47" t="s">
        <v>7</v>
      </c>
      <c r="M311" s="47" t="s">
        <v>56</v>
      </c>
      <c r="N311" s="9" t="str">
        <f t="shared" si="60"/>
        <v>Minor</v>
      </c>
      <c r="O311" s="10" t="str">
        <f t="shared" si="61"/>
        <v>Successful</v>
      </c>
      <c r="P311" s="10" t="str">
        <f t="shared" si="62"/>
        <v>On Time</v>
      </c>
      <c r="Q311" s="9">
        <f t="shared" si="63"/>
        <v>1</v>
      </c>
      <c r="R311" s="9">
        <f t="shared" si="64"/>
        <v>1</v>
      </c>
      <c r="S311" s="9">
        <f t="shared" si="65"/>
        <v>0</v>
      </c>
      <c r="T311" s="9" t="str">
        <f t="shared" si="66"/>
        <v>January</v>
      </c>
      <c r="U311" s="40">
        <f t="shared" si="67"/>
        <v>0</v>
      </c>
      <c r="V311" s="40" t="str">
        <f t="shared" si="68"/>
        <v>Normal</v>
      </c>
      <c r="W311" s="40">
        <f t="shared" si="69"/>
        <v>0</v>
      </c>
      <c r="X311" s="40">
        <f t="shared" si="70"/>
        <v>0</v>
      </c>
      <c r="Y311" s="40">
        <f t="shared" si="71"/>
        <v>0</v>
      </c>
      <c r="Z311" s="40">
        <f t="shared" si="72"/>
        <v>0</v>
      </c>
      <c r="AA311" s="40">
        <f t="shared" si="73"/>
        <v>1</v>
      </c>
      <c r="AB311" s="40">
        <f t="shared" si="74"/>
        <v>0</v>
      </c>
      <c r="AC311" s="41" t="s">
        <v>823</v>
      </c>
      <c r="AD311" s="41" t="s">
        <v>337</v>
      </c>
      <c r="AE311" s="41" t="s">
        <v>121</v>
      </c>
      <c r="AF311" s="41" t="s">
        <v>322</v>
      </c>
      <c r="AG311" s="41" t="s">
        <v>56</v>
      </c>
      <c r="AH311" s="41" t="s">
        <v>56</v>
      </c>
      <c r="AI311" s="41" t="s">
        <v>56</v>
      </c>
      <c r="AJ311" s="41" t="s">
        <v>160</v>
      </c>
      <c r="AK311" s="41" t="s">
        <v>56</v>
      </c>
    </row>
    <row r="312" spans="1:37" s="41" customFormat="1" ht="15.75" hidden="1" thickBot="1" x14ac:dyDescent="0.3">
      <c r="A312" s="11" t="s">
        <v>265</v>
      </c>
      <c r="B312" s="12" t="s">
        <v>216</v>
      </c>
      <c r="C312" s="13" t="s">
        <v>52</v>
      </c>
      <c r="D312" s="14" t="s">
        <v>47</v>
      </c>
      <c r="E312" s="13" t="s">
        <v>1139</v>
      </c>
      <c r="F312" s="4" t="s">
        <v>326</v>
      </c>
      <c r="G312" s="4" t="s">
        <v>495</v>
      </c>
      <c r="H312" s="15">
        <v>43117.916666666664</v>
      </c>
      <c r="I312" s="15">
        <v>43118.083333333336</v>
      </c>
      <c r="J312" s="131" t="s">
        <v>1883</v>
      </c>
      <c r="K312" s="45" t="s">
        <v>9</v>
      </c>
      <c r="L312" s="47" t="s">
        <v>7</v>
      </c>
      <c r="M312" s="47" t="s">
        <v>56</v>
      </c>
      <c r="N312" s="9" t="str">
        <f t="shared" si="60"/>
        <v>Standard</v>
      </c>
      <c r="O312" s="10" t="str">
        <f t="shared" si="61"/>
        <v>Successful</v>
      </c>
      <c r="P312" s="10" t="str">
        <f t="shared" si="62"/>
        <v>On Time</v>
      </c>
      <c r="Q312" s="9">
        <f t="shared" si="63"/>
        <v>1</v>
      </c>
      <c r="R312" s="9">
        <f t="shared" si="64"/>
        <v>1</v>
      </c>
      <c r="S312" s="9">
        <f t="shared" si="65"/>
        <v>0</v>
      </c>
      <c r="T312" s="9" t="str">
        <f t="shared" si="66"/>
        <v>January</v>
      </c>
      <c r="U312" s="40">
        <f t="shared" si="67"/>
        <v>0</v>
      </c>
      <c r="V312" s="40" t="str">
        <f t="shared" si="68"/>
        <v>Normal</v>
      </c>
      <c r="W312" s="40">
        <f t="shared" si="69"/>
        <v>0</v>
      </c>
      <c r="X312" s="40">
        <f t="shared" si="70"/>
        <v>0</v>
      </c>
      <c r="Y312" s="40">
        <f t="shared" si="71"/>
        <v>0</v>
      </c>
      <c r="Z312" s="40">
        <f t="shared" si="72"/>
        <v>0</v>
      </c>
      <c r="AA312" s="40">
        <f t="shared" si="73"/>
        <v>1</v>
      </c>
      <c r="AB312" s="40">
        <f t="shared" si="74"/>
        <v>0</v>
      </c>
      <c r="AC312" s="41" t="s">
        <v>823</v>
      </c>
      <c r="AD312" s="41" t="s">
        <v>553</v>
      </c>
      <c r="AE312" s="41" t="s">
        <v>258</v>
      </c>
      <c r="AF312" s="41" t="s">
        <v>216</v>
      </c>
      <c r="AG312" s="41" t="s">
        <v>56</v>
      </c>
      <c r="AH312" s="41" t="s">
        <v>56</v>
      </c>
      <c r="AI312" s="41" t="s">
        <v>56</v>
      </c>
      <c r="AJ312" s="41" t="s">
        <v>160</v>
      </c>
      <c r="AK312" s="41" t="s">
        <v>56</v>
      </c>
    </row>
    <row r="313" spans="1:37" s="41" customFormat="1" ht="15.75" hidden="1" thickBot="1" x14ac:dyDescent="0.3">
      <c r="A313" s="11" t="s">
        <v>265</v>
      </c>
      <c r="B313" s="12" t="s">
        <v>216</v>
      </c>
      <c r="C313" s="13" t="s">
        <v>46</v>
      </c>
      <c r="D313" s="14" t="s">
        <v>47</v>
      </c>
      <c r="E313" s="13" t="s">
        <v>1140</v>
      </c>
      <c r="F313" s="4" t="s">
        <v>152</v>
      </c>
      <c r="G313" s="4" t="s">
        <v>134</v>
      </c>
      <c r="H313" s="15">
        <v>43117.416666666664</v>
      </c>
      <c r="I313" s="15">
        <v>43117.708333333336</v>
      </c>
      <c r="J313" s="131" t="s">
        <v>1884</v>
      </c>
      <c r="K313" s="45" t="s">
        <v>9</v>
      </c>
      <c r="L313" s="47" t="s">
        <v>7</v>
      </c>
      <c r="M313" s="47" t="s">
        <v>56</v>
      </c>
      <c r="N313" s="9" t="str">
        <f t="shared" si="60"/>
        <v>Minor</v>
      </c>
      <c r="O313" s="10" t="str">
        <f t="shared" si="61"/>
        <v>Successful</v>
      </c>
      <c r="P313" s="10" t="str">
        <f t="shared" si="62"/>
        <v>On Time</v>
      </c>
      <c r="Q313" s="9">
        <f t="shared" si="63"/>
        <v>1</v>
      </c>
      <c r="R313" s="9">
        <f t="shared" si="64"/>
        <v>1</v>
      </c>
      <c r="S313" s="9">
        <f t="shared" si="65"/>
        <v>0</v>
      </c>
      <c r="T313" s="9" t="str">
        <f t="shared" si="66"/>
        <v>January</v>
      </c>
      <c r="U313" s="40">
        <f t="shared" si="67"/>
        <v>0</v>
      </c>
      <c r="V313" s="40" t="str">
        <f t="shared" si="68"/>
        <v>Normal</v>
      </c>
      <c r="W313" s="40">
        <f t="shared" si="69"/>
        <v>0</v>
      </c>
      <c r="X313" s="40">
        <f t="shared" si="70"/>
        <v>0</v>
      </c>
      <c r="Y313" s="40">
        <f t="shared" si="71"/>
        <v>0</v>
      </c>
      <c r="Z313" s="40">
        <f t="shared" si="72"/>
        <v>0</v>
      </c>
      <c r="AA313" s="40">
        <f t="shared" si="73"/>
        <v>1</v>
      </c>
      <c r="AB313" s="40">
        <f t="shared" si="74"/>
        <v>0</v>
      </c>
      <c r="AC313" s="41" t="s">
        <v>823</v>
      </c>
      <c r="AD313" s="41" t="s">
        <v>460</v>
      </c>
      <c r="AE313" s="41" t="s">
        <v>121</v>
      </c>
      <c r="AF313" s="41" t="s">
        <v>322</v>
      </c>
      <c r="AG313" s="41" t="s">
        <v>56</v>
      </c>
      <c r="AH313" s="41" t="s">
        <v>56</v>
      </c>
      <c r="AI313" s="41" t="s">
        <v>56</v>
      </c>
      <c r="AJ313" s="41" t="s">
        <v>160</v>
      </c>
      <c r="AK313" s="41" t="s">
        <v>56</v>
      </c>
    </row>
    <row r="314" spans="1:37" s="41" customFormat="1" ht="15.75" hidden="1" thickBot="1" x14ac:dyDescent="0.3">
      <c r="A314" s="11" t="s">
        <v>65</v>
      </c>
      <c r="B314" s="12" t="s">
        <v>216</v>
      </c>
      <c r="C314" s="13" t="s">
        <v>52</v>
      </c>
      <c r="D314" s="14" t="s">
        <v>47</v>
      </c>
      <c r="E314" s="13" t="s">
        <v>1141</v>
      </c>
      <c r="F314" s="4" t="s">
        <v>152</v>
      </c>
      <c r="G314" s="4" t="s">
        <v>596</v>
      </c>
      <c r="H314" s="15">
        <v>43117.75</v>
      </c>
      <c r="I314" s="15">
        <v>43117.833333333336</v>
      </c>
      <c r="J314" s="131" t="s">
        <v>1885</v>
      </c>
      <c r="K314" s="45" t="s">
        <v>9</v>
      </c>
      <c r="L314" s="47" t="s">
        <v>7</v>
      </c>
      <c r="M314" s="47" t="s">
        <v>56</v>
      </c>
      <c r="N314" s="9" t="str">
        <f t="shared" si="60"/>
        <v>Standard</v>
      </c>
      <c r="O314" s="10" t="str">
        <f t="shared" si="61"/>
        <v>Successful</v>
      </c>
      <c r="P314" s="10" t="str">
        <f t="shared" si="62"/>
        <v>On Time</v>
      </c>
      <c r="Q314" s="9">
        <f t="shared" si="63"/>
        <v>1</v>
      </c>
      <c r="R314" s="9">
        <f t="shared" si="64"/>
        <v>1</v>
      </c>
      <c r="S314" s="9">
        <f t="shared" si="65"/>
        <v>0</v>
      </c>
      <c r="T314" s="9" t="str">
        <f t="shared" si="66"/>
        <v>January</v>
      </c>
      <c r="U314" s="40">
        <f t="shared" si="67"/>
        <v>0</v>
      </c>
      <c r="V314" s="40" t="str">
        <f t="shared" si="68"/>
        <v>Normal</v>
      </c>
      <c r="W314" s="40">
        <f t="shared" si="69"/>
        <v>0</v>
      </c>
      <c r="X314" s="40">
        <f t="shared" si="70"/>
        <v>0</v>
      </c>
      <c r="Y314" s="40">
        <f t="shared" si="71"/>
        <v>0</v>
      </c>
      <c r="Z314" s="40">
        <f t="shared" si="72"/>
        <v>0</v>
      </c>
      <c r="AA314" s="40">
        <f t="shared" si="73"/>
        <v>1</v>
      </c>
      <c r="AB314" s="40">
        <f t="shared" si="74"/>
        <v>0</v>
      </c>
      <c r="AC314" s="41" t="s">
        <v>132</v>
      </c>
      <c r="AD314" s="41" t="s">
        <v>281</v>
      </c>
      <c r="AE314" s="41" t="s">
        <v>121</v>
      </c>
      <c r="AF314" s="41" t="s">
        <v>322</v>
      </c>
      <c r="AG314" s="41" t="s">
        <v>56</v>
      </c>
      <c r="AH314" s="41" t="s">
        <v>56</v>
      </c>
      <c r="AI314" s="41" t="s">
        <v>56</v>
      </c>
      <c r="AJ314" s="41" t="s">
        <v>160</v>
      </c>
      <c r="AK314" s="41" t="s">
        <v>56</v>
      </c>
    </row>
    <row r="315" spans="1:37" s="41" customFormat="1" ht="15.75" hidden="1" thickBot="1" x14ac:dyDescent="0.3">
      <c r="A315" s="11" t="s">
        <v>67</v>
      </c>
      <c r="B315" s="12" t="s">
        <v>216</v>
      </c>
      <c r="C315" s="13" t="s">
        <v>46</v>
      </c>
      <c r="D315" s="14" t="s">
        <v>47</v>
      </c>
      <c r="E315" s="13" t="s">
        <v>1142</v>
      </c>
      <c r="F315" s="4" t="s">
        <v>340</v>
      </c>
      <c r="G315" s="4" t="s">
        <v>1597</v>
      </c>
      <c r="H315" s="15">
        <v>43118.625</v>
      </c>
      <c r="I315" s="15">
        <v>43118.75</v>
      </c>
      <c r="J315" s="131" t="s">
        <v>1886</v>
      </c>
      <c r="K315" s="45" t="s">
        <v>9</v>
      </c>
      <c r="L315" s="47" t="s">
        <v>7</v>
      </c>
      <c r="M315" s="47" t="s">
        <v>56</v>
      </c>
      <c r="N315" s="9" t="str">
        <f t="shared" si="60"/>
        <v>Minor</v>
      </c>
      <c r="O315" s="10" t="str">
        <f t="shared" si="61"/>
        <v>Successful</v>
      </c>
      <c r="P315" s="10" t="str">
        <f t="shared" si="62"/>
        <v>On Time</v>
      </c>
      <c r="Q315" s="9">
        <f t="shared" si="63"/>
        <v>1</v>
      </c>
      <c r="R315" s="9">
        <f t="shared" si="64"/>
        <v>1</v>
      </c>
      <c r="S315" s="9">
        <f t="shared" si="65"/>
        <v>0</v>
      </c>
      <c r="T315" s="9" t="str">
        <f t="shared" si="66"/>
        <v>January</v>
      </c>
      <c r="U315" s="40">
        <f t="shared" si="67"/>
        <v>0</v>
      </c>
      <c r="V315" s="40" t="str">
        <f t="shared" si="68"/>
        <v>Normal</v>
      </c>
      <c r="W315" s="40">
        <f t="shared" si="69"/>
        <v>0</v>
      </c>
      <c r="X315" s="40">
        <f t="shared" si="70"/>
        <v>0</v>
      </c>
      <c r="Y315" s="40">
        <f t="shared" si="71"/>
        <v>0</v>
      </c>
      <c r="Z315" s="40">
        <f t="shared" si="72"/>
        <v>0</v>
      </c>
      <c r="AA315" s="40">
        <f t="shared" si="73"/>
        <v>1</v>
      </c>
      <c r="AB315" s="40">
        <f t="shared" si="74"/>
        <v>0</v>
      </c>
      <c r="AC315" s="41" t="s">
        <v>132</v>
      </c>
      <c r="AD315" s="41" t="s">
        <v>280</v>
      </c>
      <c r="AE315" s="41" t="s">
        <v>426</v>
      </c>
      <c r="AF315" s="41" t="s">
        <v>216</v>
      </c>
      <c r="AG315" s="41" t="s">
        <v>56</v>
      </c>
      <c r="AH315" s="41" t="s">
        <v>56</v>
      </c>
      <c r="AI315" s="41" t="s">
        <v>56</v>
      </c>
      <c r="AJ315" s="41" t="s">
        <v>160</v>
      </c>
      <c r="AK315" s="41" t="s">
        <v>56</v>
      </c>
    </row>
    <row r="316" spans="1:37" s="41" customFormat="1" ht="15.75" hidden="1" thickBot="1" x14ac:dyDescent="0.3">
      <c r="A316" s="11" t="s">
        <v>248</v>
      </c>
      <c r="B316" s="12" t="s">
        <v>216</v>
      </c>
      <c r="C316" s="13" t="s">
        <v>46</v>
      </c>
      <c r="D316" s="14" t="s">
        <v>47</v>
      </c>
      <c r="E316" s="13" t="s">
        <v>1143</v>
      </c>
      <c r="F316" s="4" t="s">
        <v>326</v>
      </c>
      <c r="G316" s="4" t="s">
        <v>1589</v>
      </c>
      <c r="H316" s="15">
        <v>43117.708333333336</v>
      </c>
      <c r="I316" s="15">
        <v>43117.875</v>
      </c>
      <c r="J316" s="131" t="s">
        <v>1887</v>
      </c>
      <c r="K316" s="45" t="s">
        <v>9</v>
      </c>
      <c r="L316" s="47" t="s">
        <v>7</v>
      </c>
      <c r="M316" s="47" t="s">
        <v>56</v>
      </c>
      <c r="N316" s="9" t="str">
        <f t="shared" si="60"/>
        <v>Minor</v>
      </c>
      <c r="O316" s="10" t="str">
        <f t="shared" si="61"/>
        <v>Successful</v>
      </c>
      <c r="P316" s="10" t="str">
        <f t="shared" si="62"/>
        <v>On Time</v>
      </c>
      <c r="Q316" s="9">
        <f t="shared" si="63"/>
        <v>1</v>
      </c>
      <c r="R316" s="9">
        <f t="shared" si="64"/>
        <v>1</v>
      </c>
      <c r="S316" s="9">
        <f t="shared" si="65"/>
        <v>0</v>
      </c>
      <c r="T316" s="9" t="str">
        <f t="shared" si="66"/>
        <v>January</v>
      </c>
      <c r="U316" s="40">
        <f t="shared" si="67"/>
        <v>0</v>
      </c>
      <c r="V316" s="40" t="str">
        <f t="shared" si="68"/>
        <v>Normal</v>
      </c>
      <c r="W316" s="40">
        <f t="shared" si="69"/>
        <v>0</v>
      </c>
      <c r="X316" s="40">
        <f t="shared" si="70"/>
        <v>0</v>
      </c>
      <c r="Y316" s="40">
        <f t="shared" si="71"/>
        <v>0</v>
      </c>
      <c r="Z316" s="40">
        <f t="shared" si="72"/>
        <v>0</v>
      </c>
      <c r="AA316" s="40">
        <f t="shared" si="73"/>
        <v>1</v>
      </c>
      <c r="AB316" s="40">
        <f t="shared" si="74"/>
        <v>0</v>
      </c>
      <c r="AC316" s="41" t="s">
        <v>537</v>
      </c>
      <c r="AD316" s="41" t="s">
        <v>280</v>
      </c>
      <c r="AE316" s="41" t="s">
        <v>258</v>
      </c>
      <c r="AF316" s="41" t="s">
        <v>216</v>
      </c>
      <c r="AG316" s="41" t="s">
        <v>56</v>
      </c>
      <c r="AH316" s="41" t="s">
        <v>56</v>
      </c>
      <c r="AI316" s="41" t="s">
        <v>56</v>
      </c>
      <c r="AJ316" s="41" t="s">
        <v>160</v>
      </c>
      <c r="AK316" s="41" t="s">
        <v>56</v>
      </c>
    </row>
    <row r="317" spans="1:37" s="41" customFormat="1" ht="15.75" hidden="1" thickBot="1" x14ac:dyDescent="0.3">
      <c r="A317" s="11" t="s">
        <v>45</v>
      </c>
      <c r="B317" s="12" t="s">
        <v>8</v>
      </c>
      <c r="C317" s="13" t="s">
        <v>46</v>
      </c>
      <c r="D317" s="14" t="s">
        <v>47</v>
      </c>
      <c r="E317" s="13" t="s">
        <v>1144</v>
      </c>
      <c r="F317" s="4" t="s">
        <v>122</v>
      </c>
      <c r="G317" s="4" t="s">
        <v>501</v>
      </c>
      <c r="H317" s="15">
        <v>43118.25</v>
      </c>
      <c r="I317" s="15">
        <v>43118.4375</v>
      </c>
      <c r="J317" s="131" t="s">
        <v>1888</v>
      </c>
      <c r="K317" s="45" t="s">
        <v>9</v>
      </c>
      <c r="L317" s="47" t="s">
        <v>7</v>
      </c>
      <c r="M317" s="47" t="s">
        <v>56</v>
      </c>
      <c r="N317" s="9" t="str">
        <f t="shared" si="60"/>
        <v>Minor</v>
      </c>
      <c r="O317" s="10" t="str">
        <f t="shared" si="61"/>
        <v>Successful</v>
      </c>
      <c r="P317" s="10" t="str">
        <f t="shared" si="62"/>
        <v>On Time</v>
      </c>
      <c r="Q317" s="9">
        <f t="shared" si="63"/>
        <v>1</v>
      </c>
      <c r="R317" s="9">
        <f t="shared" si="64"/>
        <v>1</v>
      </c>
      <c r="S317" s="9">
        <f t="shared" si="65"/>
        <v>0</v>
      </c>
      <c r="T317" s="9" t="str">
        <f t="shared" si="66"/>
        <v>January</v>
      </c>
      <c r="U317" s="40">
        <f t="shared" si="67"/>
        <v>0</v>
      </c>
      <c r="V317" s="40" t="str">
        <f t="shared" si="68"/>
        <v>Normal</v>
      </c>
      <c r="W317" s="40">
        <f t="shared" si="69"/>
        <v>0</v>
      </c>
      <c r="X317" s="40">
        <f t="shared" si="70"/>
        <v>0</v>
      </c>
      <c r="Y317" s="40">
        <f t="shared" si="71"/>
        <v>0</v>
      </c>
      <c r="Z317" s="40">
        <f t="shared" si="72"/>
        <v>0</v>
      </c>
      <c r="AA317" s="40">
        <f t="shared" si="73"/>
        <v>1</v>
      </c>
      <c r="AB317" s="40">
        <f t="shared" si="74"/>
        <v>0</v>
      </c>
      <c r="AC317" s="41" t="s">
        <v>823</v>
      </c>
      <c r="AD317" s="41" t="s">
        <v>280</v>
      </c>
      <c r="AE317" s="41" t="s">
        <v>147</v>
      </c>
      <c r="AF317" s="41" t="s">
        <v>8</v>
      </c>
      <c r="AG317" s="41" t="s">
        <v>56</v>
      </c>
      <c r="AH317" s="41" t="s">
        <v>56</v>
      </c>
      <c r="AI317" s="41" t="s">
        <v>56</v>
      </c>
      <c r="AJ317" s="41" t="s">
        <v>160</v>
      </c>
      <c r="AK317" s="41" t="s">
        <v>56</v>
      </c>
    </row>
    <row r="318" spans="1:37" s="41" customFormat="1" ht="15.75" hidden="1" thickBot="1" x14ac:dyDescent="0.3">
      <c r="A318" s="11" t="s">
        <v>239</v>
      </c>
      <c r="B318" s="12" t="s">
        <v>8</v>
      </c>
      <c r="C318" s="13" t="s">
        <v>46</v>
      </c>
      <c r="D318" s="14" t="s">
        <v>47</v>
      </c>
      <c r="E318" s="13" t="s">
        <v>1145</v>
      </c>
      <c r="F318" s="4" t="s">
        <v>76</v>
      </c>
      <c r="G318" s="4" t="s">
        <v>654</v>
      </c>
      <c r="H318" s="15">
        <v>43117.791666666664</v>
      </c>
      <c r="I318" s="15">
        <v>43117.875</v>
      </c>
      <c r="J318" s="131" t="s">
        <v>1889</v>
      </c>
      <c r="K318" s="45" t="s">
        <v>9</v>
      </c>
      <c r="L318" s="47" t="s">
        <v>7</v>
      </c>
      <c r="M318" s="47" t="s">
        <v>56</v>
      </c>
      <c r="N318" s="9" t="str">
        <f t="shared" si="60"/>
        <v>Minor</v>
      </c>
      <c r="O318" s="10" t="str">
        <f t="shared" si="61"/>
        <v>Successful</v>
      </c>
      <c r="P318" s="10" t="str">
        <f t="shared" si="62"/>
        <v>On Time</v>
      </c>
      <c r="Q318" s="9">
        <f t="shared" si="63"/>
        <v>1</v>
      </c>
      <c r="R318" s="9">
        <f t="shared" si="64"/>
        <v>1</v>
      </c>
      <c r="S318" s="9">
        <f t="shared" si="65"/>
        <v>0</v>
      </c>
      <c r="T318" s="9" t="str">
        <f t="shared" si="66"/>
        <v>January</v>
      </c>
      <c r="U318" s="40">
        <f t="shared" si="67"/>
        <v>0</v>
      </c>
      <c r="V318" s="40" t="str">
        <f t="shared" si="68"/>
        <v>Normal</v>
      </c>
      <c r="W318" s="40">
        <f t="shared" si="69"/>
        <v>0</v>
      </c>
      <c r="X318" s="40">
        <f t="shared" si="70"/>
        <v>0</v>
      </c>
      <c r="Y318" s="40">
        <f t="shared" si="71"/>
        <v>0</v>
      </c>
      <c r="Z318" s="40">
        <f t="shared" si="72"/>
        <v>0</v>
      </c>
      <c r="AA318" s="40">
        <f t="shared" si="73"/>
        <v>1</v>
      </c>
      <c r="AB318" s="40">
        <f t="shared" si="74"/>
        <v>0</v>
      </c>
      <c r="AC318" s="41" t="s">
        <v>537</v>
      </c>
      <c r="AD318" s="41" t="s">
        <v>280</v>
      </c>
      <c r="AE318" s="41" t="s">
        <v>259</v>
      </c>
      <c r="AF318" s="41" t="s">
        <v>8</v>
      </c>
      <c r="AG318" s="41" t="s">
        <v>56</v>
      </c>
      <c r="AH318" s="41" t="s">
        <v>56</v>
      </c>
      <c r="AI318" s="41" t="s">
        <v>56</v>
      </c>
      <c r="AJ318" s="41" t="s">
        <v>160</v>
      </c>
      <c r="AK318" s="41" t="s">
        <v>56</v>
      </c>
    </row>
    <row r="319" spans="1:37" s="41" customFormat="1" ht="15.75" hidden="1" thickBot="1" x14ac:dyDescent="0.3">
      <c r="A319" s="11" t="s">
        <v>248</v>
      </c>
      <c r="B319" s="12" t="s">
        <v>216</v>
      </c>
      <c r="C319" s="13" t="s">
        <v>46</v>
      </c>
      <c r="D319" s="14" t="s">
        <v>47</v>
      </c>
      <c r="E319" s="13" t="s">
        <v>1146</v>
      </c>
      <c r="F319" s="4" t="s">
        <v>326</v>
      </c>
      <c r="G319" s="4" t="s">
        <v>1589</v>
      </c>
      <c r="H319" s="15">
        <v>43117.75</v>
      </c>
      <c r="I319" s="15">
        <v>43117.916666666664</v>
      </c>
      <c r="J319" s="131" t="s">
        <v>1890</v>
      </c>
      <c r="K319" s="45" t="s">
        <v>9</v>
      </c>
      <c r="L319" s="47" t="s">
        <v>7</v>
      </c>
      <c r="M319" s="47" t="s">
        <v>56</v>
      </c>
      <c r="N319" s="9" t="str">
        <f t="shared" si="60"/>
        <v>Minor</v>
      </c>
      <c r="O319" s="10" t="str">
        <f t="shared" si="61"/>
        <v>Successful</v>
      </c>
      <c r="P319" s="10" t="str">
        <f t="shared" si="62"/>
        <v>On Time</v>
      </c>
      <c r="Q319" s="9">
        <f t="shared" si="63"/>
        <v>1</v>
      </c>
      <c r="R319" s="9">
        <f t="shared" si="64"/>
        <v>1</v>
      </c>
      <c r="S319" s="9">
        <f t="shared" si="65"/>
        <v>0</v>
      </c>
      <c r="T319" s="9" t="str">
        <f t="shared" si="66"/>
        <v>January</v>
      </c>
      <c r="U319" s="40">
        <f t="shared" si="67"/>
        <v>0</v>
      </c>
      <c r="V319" s="40" t="str">
        <f t="shared" si="68"/>
        <v>Normal</v>
      </c>
      <c r="W319" s="40">
        <f t="shared" si="69"/>
        <v>0</v>
      </c>
      <c r="X319" s="40">
        <f t="shared" si="70"/>
        <v>0</v>
      </c>
      <c r="Y319" s="40">
        <f t="shared" si="71"/>
        <v>0</v>
      </c>
      <c r="Z319" s="40">
        <f t="shared" si="72"/>
        <v>0</v>
      </c>
      <c r="AA319" s="40">
        <f t="shared" si="73"/>
        <v>1</v>
      </c>
      <c r="AB319" s="40">
        <f t="shared" si="74"/>
        <v>0</v>
      </c>
      <c r="AC319" s="41" t="s">
        <v>537</v>
      </c>
      <c r="AD319" s="41" t="s">
        <v>280</v>
      </c>
      <c r="AE319" s="41" t="s">
        <v>258</v>
      </c>
      <c r="AF319" s="41" t="s">
        <v>216</v>
      </c>
      <c r="AG319" s="41" t="s">
        <v>56</v>
      </c>
      <c r="AH319" s="41" t="s">
        <v>56</v>
      </c>
      <c r="AI319" s="41" t="s">
        <v>56</v>
      </c>
      <c r="AJ319" s="41" t="s">
        <v>160</v>
      </c>
      <c r="AK319" s="41" t="s">
        <v>56</v>
      </c>
    </row>
    <row r="320" spans="1:37" s="41" customFormat="1" ht="15.75" hidden="1" thickBot="1" x14ac:dyDescent="0.3">
      <c r="A320" s="11" t="s">
        <v>697</v>
      </c>
      <c r="B320" s="12" t="s">
        <v>216</v>
      </c>
      <c r="C320" s="13" t="s">
        <v>46</v>
      </c>
      <c r="D320" s="14" t="s">
        <v>47</v>
      </c>
      <c r="E320" s="13" t="s">
        <v>1147</v>
      </c>
      <c r="F320" s="4" t="s">
        <v>614</v>
      </c>
      <c r="G320" s="4" t="s">
        <v>779</v>
      </c>
      <c r="H320" s="15">
        <v>43117.354166666664</v>
      </c>
      <c r="I320" s="15">
        <v>43117.708333333336</v>
      </c>
      <c r="J320" s="131" t="s">
        <v>1891</v>
      </c>
      <c r="K320" s="45" t="s">
        <v>9</v>
      </c>
      <c r="L320" s="47" t="s">
        <v>7</v>
      </c>
      <c r="M320" s="47" t="s">
        <v>56</v>
      </c>
      <c r="N320" s="9" t="str">
        <f t="shared" si="60"/>
        <v>Minor</v>
      </c>
      <c r="O320" s="10" t="str">
        <f t="shared" si="61"/>
        <v>Successful</v>
      </c>
      <c r="P320" s="10" t="str">
        <f t="shared" si="62"/>
        <v>On Time</v>
      </c>
      <c r="Q320" s="9">
        <f t="shared" si="63"/>
        <v>1</v>
      </c>
      <c r="R320" s="9">
        <f t="shared" si="64"/>
        <v>1</v>
      </c>
      <c r="S320" s="9">
        <f t="shared" si="65"/>
        <v>0</v>
      </c>
      <c r="T320" s="9" t="str">
        <f t="shared" si="66"/>
        <v>January</v>
      </c>
      <c r="U320" s="40">
        <f t="shared" si="67"/>
        <v>0</v>
      </c>
      <c r="V320" s="40" t="str">
        <f t="shared" si="68"/>
        <v>Normal</v>
      </c>
      <c r="W320" s="40">
        <f t="shared" si="69"/>
        <v>0</v>
      </c>
      <c r="X320" s="40">
        <f t="shared" si="70"/>
        <v>0</v>
      </c>
      <c r="Y320" s="40">
        <f t="shared" si="71"/>
        <v>0</v>
      </c>
      <c r="Z320" s="40">
        <f t="shared" si="72"/>
        <v>0</v>
      </c>
      <c r="AA320" s="40">
        <f t="shared" si="73"/>
        <v>1</v>
      </c>
      <c r="AB320" s="40">
        <f t="shared" si="74"/>
        <v>0</v>
      </c>
      <c r="AC320" s="41" t="s">
        <v>238</v>
      </c>
      <c r="AD320" s="41" t="s">
        <v>461</v>
      </c>
      <c r="AE320" s="41" t="s">
        <v>351</v>
      </c>
      <c r="AF320" s="41" t="s">
        <v>216</v>
      </c>
      <c r="AG320" s="41" t="s">
        <v>56</v>
      </c>
      <c r="AH320" s="41" t="s">
        <v>56</v>
      </c>
      <c r="AI320" s="41" t="s">
        <v>56</v>
      </c>
      <c r="AJ320" s="41" t="s">
        <v>160</v>
      </c>
      <c r="AK320" s="41" t="s">
        <v>56</v>
      </c>
    </row>
    <row r="321" spans="1:37" s="41" customFormat="1" ht="15.75" hidden="1" thickBot="1" x14ac:dyDescent="0.3">
      <c r="A321" s="11" t="s">
        <v>248</v>
      </c>
      <c r="B321" s="12" t="s">
        <v>216</v>
      </c>
      <c r="C321" s="13" t="s">
        <v>46</v>
      </c>
      <c r="D321" s="14" t="s">
        <v>47</v>
      </c>
      <c r="E321" s="13" t="s">
        <v>1148</v>
      </c>
      <c r="F321" s="4" t="s">
        <v>447</v>
      </c>
      <c r="G321" s="4" t="s">
        <v>1598</v>
      </c>
      <c r="H321" s="15">
        <v>43117.5</v>
      </c>
      <c r="I321" s="15">
        <v>43117.9375</v>
      </c>
      <c r="J321" s="131" t="s">
        <v>1892</v>
      </c>
      <c r="K321" s="45" t="s">
        <v>9</v>
      </c>
      <c r="L321" s="47" t="s">
        <v>7</v>
      </c>
      <c r="M321" s="47" t="s">
        <v>56</v>
      </c>
      <c r="N321" s="9" t="str">
        <f t="shared" si="60"/>
        <v>Minor</v>
      </c>
      <c r="O321" s="10" t="str">
        <f t="shared" si="61"/>
        <v>Successful</v>
      </c>
      <c r="P321" s="10" t="str">
        <f t="shared" si="62"/>
        <v>On Time</v>
      </c>
      <c r="Q321" s="9">
        <f t="shared" si="63"/>
        <v>1</v>
      </c>
      <c r="R321" s="9">
        <f t="shared" si="64"/>
        <v>1</v>
      </c>
      <c r="S321" s="9">
        <f t="shared" si="65"/>
        <v>0</v>
      </c>
      <c r="T321" s="9" t="str">
        <f t="shared" si="66"/>
        <v>January</v>
      </c>
      <c r="U321" s="40">
        <f t="shared" si="67"/>
        <v>0</v>
      </c>
      <c r="V321" s="40" t="str">
        <f t="shared" si="68"/>
        <v>Normal</v>
      </c>
      <c r="W321" s="40">
        <f t="shared" si="69"/>
        <v>0</v>
      </c>
      <c r="X321" s="40">
        <f t="shared" si="70"/>
        <v>0</v>
      </c>
      <c r="Y321" s="40">
        <f t="shared" si="71"/>
        <v>0</v>
      </c>
      <c r="Z321" s="40">
        <f t="shared" si="72"/>
        <v>1</v>
      </c>
      <c r="AA321" s="40">
        <f t="shared" si="73"/>
        <v>1</v>
      </c>
      <c r="AB321" s="40">
        <f t="shared" si="74"/>
        <v>0</v>
      </c>
      <c r="AC321" s="41" t="s">
        <v>537</v>
      </c>
      <c r="AD321" s="41" t="s">
        <v>280</v>
      </c>
      <c r="AE321" s="41" t="s">
        <v>425</v>
      </c>
      <c r="AF321" s="41" t="s">
        <v>216</v>
      </c>
      <c r="AG321" s="41" t="s">
        <v>56</v>
      </c>
      <c r="AH321" s="41" t="s">
        <v>56</v>
      </c>
      <c r="AI321" s="41" t="s">
        <v>160</v>
      </c>
      <c r="AJ321" s="41" t="s">
        <v>160</v>
      </c>
      <c r="AK321" s="41" t="s">
        <v>56</v>
      </c>
    </row>
    <row r="322" spans="1:37" s="41" customFormat="1" ht="15.75" hidden="1" thickBot="1" x14ac:dyDescent="0.3">
      <c r="A322" s="11" t="s">
        <v>65</v>
      </c>
      <c r="B322" s="12" t="s">
        <v>216</v>
      </c>
      <c r="C322" s="13" t="s">
        <v>46</v>
      </c>
      <c r="D322" s="14" t="s">
        <v>47</v>
      </c>
      <c r="E322" s="13" t="s">
        <v>1149</v>
      </c>
      <c r="F322" s="4" t="s">
        <v>84</v>
      </c>
      <c r="G322" s="4" t="s">
        <v>173</v>
      </c>
      <c r="H322" s="15">
        <v>43117.791666666664</v>
      </c>
      <c r="I322" s="15">
        <v>43117.916666666664</v>
      </c>
      <c r="J322" s="131" t="s">
        <v>1893</v>
      </c>
      <c r="K322" s="45" t="s">
        <v>9</v>
      </c>
      <c r="L322" s="47" t="s">
        <v>7</v>
      </c>
      <c r="M322" s="47" t="s">
        <v>56</v>
      </c>
      <c r="N322" s="9" t="str">
        <f t="shared" ref="N322:N385" si="75">VLOOKUP(C322,CBI,2,FALSE)</f>
        <v>Minor</v>
      </c>
      <c r="O322" s="10" t="str">
        <f t="shared" ref="O322:O385" si="76">VLOOKUP(K322,Exitoso,2,FALSE)</f>
        <v>Successful</v>
      </c>
      <c r="P322" s="10" t="str">
        <f t="shared" ref="P322:P385" si="77">VLOOKUP(L322,EnTiempo,2,FALSE)</f>
        <v>On Time</v>
      </c>
      <c r="Q322" s="9">
        <f t="shared" ref="Q322:Q385" si="78">IF(OR(K322="Successful",K322="Exitoso"),1,IF(OR(K322="Not Successful",K322="No exitoso",K322="Fallido"),0," "))</f>
        <v>1</v>
      </c>
      <c r="R322" s="9">
        <f t="shared" ref="R322:R385" si="79">IF(OR(L322="On Time",L322="En tiempo"),1,IF(OR(L322="Out of Time",L322="Fuera de Tiempo"),0," "))</f>
        <v>1</v>
      </c>
      <c r="S322" s="9">
        <f t="shared" ref="S322:S385" si="80">IF(M322="NO",0,1)</f>
        <v>0</v>
      </c>
      <c r="T322" s="9" t="str">
        <f t="shared" ref="T322:T385" si="81">VLOOKUP(MONTH(I322),Meses,2,FALSE)</f>
        <v>January</v>
      </c>
      <c r="U322" s="40">
        <f t="shared" ref="U322:U385" si="82">IF(ISERROR(FIND("SLT",J322,1)),0,1)</f>
        <v>0</v>
      </c>
      <c r="V322" s="40" t="str">
        <f t="shared" ref="V322:V385" si="83">IF(D322="emergency","Emergency",IF(ISERROR(FIND("SLT",J322,1)),"Normal","SLT"))</f>
        <v>Normal</v>
      </c>
      <c r="W322" s="40">
        <f t="shared" ref="W322:W385" si="84">IF(V322="Emergency",1,0)</f>
        <v>0</v>
      </c>
      <c r="X322" s="40">
        <f t="shared" ref="X322:X385" si="85">IF(AG322="Si",1,0)</f>
        <v>0</v>
      </c>
      <c r="Y322" s="40">
        <f t="shared" ref="Y322:Y385" si="86">IF(AH322="Si",1,0)</f>
        <v>0</v>
      </c>
      <c r="Z322" s="40">
        <f t="shared" ref="Z322:Z385" si="87">IF(AI322="Si",1,0)</f>
        <v>0</v>
      </c>
      <c r="AA322" s="40">
        <f t="shared" ref="AA322:AA385" si="88">IF(AJ322="Si",1,0)</f>
        <v>1</v>
      </c>
      <c r="AB322" s="40">
        <f t="shared" ref="AB322:AB385" si="89">IF(AK322="Si",1,0)</f>
        <v>0</v>
      </c>
      <c r="AC322" s="41" t="s">
        <v>132</v>
      </c>
      <c r="AD322" s="41" t="s">
        <v>280</v>
      </c>
      <c r="AE322" s="41" t="s">
        <v>260</v>
      </c>
      <c r="AF322" s="41" t="s">
        <v>216</v>
      </c>
      <c r="AG322" s="41" t="s">
        <v>56</v>
      </c>
      <c r="AH322" s="41" t="s">
        <v>56</v>
      </c>
      <c r="AI322" s="41" t="s">
        <v>56</v>
      </c>
      <c r="AJ322" s="41" t="s">
        <v>160</v>
      </c>
      <c r="AK322" s="41" t="s">
        <v>56</v>
      </c>
    </row>
    <row r="323" spans="1:37" s="41" customFormat="1" ht="15.75" hidden="1" thickBot="1" x14ac:dyDescent="0.3">
      <c r="A323" s="11" t="s">
        <v>49</v>
      </c>
      <c r="B323" s="12" t="s">
        <v>216</v>
      </c>
      <c r="C323" s="13" t="s">
        <v>46</v>
      </c>
      <c r="D323" s="14" t="s">
        <v>47</v>
      </c>
      <c r="E323" s="13" t="s">
        <v>1150</v>
      </c>
      <c r="F323" s="4" t="s">
        <v>326</v>
      </c>
      <c r="G323" s="4" t="s">
        <v>609</v>
      </c>
      <c r="H323" s="15">
        <v>43117.833333333336</v>
      </c>
      <c r="I323" s="15">
        <v>43118.875</v>
      </c>
      <c r="J323" s="131" t="s">
        <v>1704</v>
      </c>
      <c r="K323" s="45" t="s">
        <v>9</v>
      </c>
      <c r="L323" s="47" t="s">
        <v>7</v>
      </c>
      <c r="M323" s="47" t="s">
        <v>56</v>
      </c>
      <c r="N323" s="9" t="str">
        <f t="shared" si="75"/>
        <v>Minor</v>
      </c>
      <c r="O323" s="10" t="str">
        <f t="shared" si="76"/>
        <v>Successful</v>
      </c>
      <c r="P323" s="10" t="str">
        <f t="shared" si="77"/>
        <v>On Time</v>
      </c>
      <c r="Q323" s="9">
        <f t="shared" si="78"/>
        <v>1</v>
      </c>
      <c r="R323" s="9">
        <f t="shared" si="79"/>
        <v>1</v>
      </c>
      <c r="S323" s="9">
        <f t="shared" si="80"/>
        <v>0</v>
      </c>
      <c r="T323" s="9" t="str">
        <f t="shared" si="81"/>
        <v>January</v>
      </c>
      <c r="U323" s="40">
        <f t="shared" si="82"/>
        <v>0</v>
      </c>
      <c r="V323" s="40" t="str">
        <f t="shared" si="83"/>
        <v>Normal</v>
      </c>
      <c r="W323" s="40">
        <f t="shared" si="84"/>
        <v>0</v>
      </c>
      <c r="X323" s="40">
        <f t="shared" si="85"/>
        <v>0</v>
      </c>
      <c r="Y323" s="40">
        <f t="shared" si="86"/>
        <v>0</v>
      </c>
      <c r="Z323" s="40">
        <f t="shared" si="87"/>
        <v>0</v>
      </c>
      <c r="AA323" s="40">
        <f t="shared" si="88"/>
        <v>1</v>
      </c>
      <c r="AB323" s="40">
        <f t="shared" si="89"/>
        <v>0</v>
      </c>
      <c r="AC323" s="41" t="s">
        <v>132</v>
      </c>
      <c r="AD323" s="41" t="s">
        <v>555</v>
      </c>
      <c r="AE323" s="41" t="s">
        <v>258</v>
      </c>
      <c r="AF323" s="41" t="s">
        <v>216</v>
      </c>
      <c r="AG323" s="41" t="s">
        <v>56</v>
      </c>
      <c r="AH323" s="41" t="s">
        <v>56</v>
      </c>
      <c r="AI323" s="41" t="s">
        <v>56</v>
      </c>
      <c r="AJ323" s="41" t="s">
        <v>160</v>
      </c>
      <c r="AK323" s="41" t="s">
        <v>56</v>
      </c>
    </row>
    <row r="324" spans="1:37" s="41" customFormat="1" ht="15.75" hidden="1" thickBot="1" x14ac:dyDescent="0.3">
      <c r="A324" s="11" t="s">
        <v>59</v>
      </c>
      <c r="B324" s="12" t="s">
        <v>216</v>
      </c>
      <c r="C324" s="13" t="s">
        <v>52</v>
      </c>
      <c r="D324" s="14" t="s">
        <v>47</v>
      </c>
      <c r="E324" s="13" t="s">
        <v>1151</v>
      </c>
      <c r="F324" s="4" t="s">
        <v>152</v>
      </c>
      <c r="G324" s="4" t="s">
        <v>266</v>
      </c>
      <c r="H324" s="15">
        <v>43118.583333333336</v>
      </c>
      <c r="I324" s="15">
        <v>43118.666666666664</v>
      </c>
      <c r="J324" s="131" t="s">
        <v>1894</v>
      </c>
      <c r="K324" s="45" t="s">
        <v>9</v>
      </c>
      <c r="L324" s="47" t="s">
        <v>7</v>
      </c>
      <c r="M324" s="47" t="s">
        <v>56</v>
      </c>
      <c r="N324" s="9" t="str">
        <f t="shared" si="75"/>
        <v>Standard</v>
      </c>
      <c r="O324" s="10" t="str">
        <f t="shared" si="76"/>
        <v>Successful</v>
      </c>
      <c r="P324" s="10" t="str">
        <f t="shared" si="77"/>
        <v>On Time</v>
      </c>
      <c r="Q324" s="9">
        <f t="shared" si="78"/>
        <v>1</v>
      </c>
      <c r="R324" s="9">
        <f t="shared" si="79"/>
        <v>1</v>
      </c>
      <c r="S324" s="9">
        <f t="shared" si="80"/>
        <v>0</v>
      </c>
      <c r="T324" s="9" t="str">
        <f t="shared" si="81"/>
        <v>January</v>
      </c>
      <c r="U324" s="40">
        <f t="shared" si="82"/>
        <v>0</v>
      </c>
      <c r="V324" s="40" t="str">
        <f t="shared" si="83"/>
        <v>Normal</v>
      </c>
      <c r="W324" s="40">
        <f t="shared" si="84"/>
        <v>0</v>
      </c>
      <c r="X324" s="40">
        <f t="shared" si="85"/>
        <v>0</v>
      </c>
      <c r="Y324" s="40">
        <f t="shared" si="86"/>
        <v>0</v>
      </c>
      <c r="Z324" s="40">
        <f t="shared" si="87"/>
        <v>0</v>
      </c>
      <c r="AA324" s="40">
        <f t="shared" si="88"/>
        <v>1</v>
      </c>
      <c r="AB324" s="40">
        <f t="shared" si="89"/>
        <v>0</v>
      </c>
      <c r="AC324" s="41" t="s">
        <v>132</v>
      </c>
      <c r="AD324" s="41" t="s">
        <v>334</v>
      </c>
      <c r="AE324" s="41" t="s">
        <v>121</v>
      </c>
      <c r="AF324" s="41" t="s">
        <v>322</v>
      </c>
      <c r="AG324" s="41" t="s">
        <v>56</v>
      </c>
      <c r="AH324" s="41" t="s">
        <v>56</v>
      </c>
      <c r="AI324" s="41" t="s">
        <v>56</v>
      </c>
      <c r="AJ324" s="41" t="s">
        <v>160</v>
      </c>
      <c r="AK324" s="41" t="s">
        <v>56</v>
      </c>
    </row>
    <row r="325" spans="1:37" s="41" customFormat="1" ht="15.75" hidden="1" thickBot="1" x14ac:dyDescent="0.3">
      <c r="A325" s="11" t="s">
        <v>248</v>
      </c>
      <c r="B325" s="12" t="s">
        <v>216</v>
      </c>
      <c r="C325" s="13" t="s">
        <v>46</v>
      </c>
      <c r="D325" s="14" t="s">
        <v>47</v>
      </c>
      <c r="E325" s="13" t="s">
        <v>1152</v>
      </c>
      <c r="F325" s="4" t="s">
        <v>343</v>
      </c>
      <c r="G325" s="4" t="s">
        <v>664</v>
      </c>
      <c r="H325" s="15">
        <v>43117.875</v>
      </c>
      <c r="I325" s="15">
        <v>43118.291666666664</v>
      </c>
      <c r="J325" s="131" t="s">
        <v>1895</v>
      </c>
      <c r="K325" s="45" t="s">
        <v>9</v>
      </c>
      <c r="L325" s="47" t="s">
        <v>7</v>
      </c>
      <c r="M325" s="47" t="s">
        <v>56</v>
      </c>
      <c r="N325" s="9" t="str">
        <f t="shared" si="75"/>
        <v>Minor</v>
      </c>
      <c r="O325" s="10" t="str">
        <f t="shared" si="76"/>
        <v>Successful</v>
      </c>
      <c r="P325" s="10" t="str">
        <f t="shared" si="77"/>
        <v>On Time</v>
      </c>
      <c r="Q325" s="9">
        <f t="shared" si="78"/>
        <v>1</v>
      </c>
      <c r="R325" s="9">
        <f t="shared" si="79"/>
        <v>1</v>
      </c>
      <c r="S325" s="9">
        <f t="shared" si="80"/>
        <v>0</v>
      </c>
      <c r="T325" s="9" t="str">
        <f t="shared" si="81"/>
        <v>January</v>
      </c>
      <c r="U325" s="40">
        <f t="shared" si="82"/>
        <v>0</v>
      </c>
      <c r="V325" s="40" t="str">
        <f t="shared" si="83"/>
        <v>Normal</v>
      </c>
      <c r="W325" s="40">
        <f t="shared" si="84"/>
        <v>0</v>
      </c>
      <c r="X325" s="40">
        <f t="shared" si="85"/>
        <v>0</v>
      </c>
      <c r="Y325" s="40">
        <f t="shared" si="86"/>
        <v>0</v>
      </c>
      <c r="Z325" s="40">
        <f t="shared" si="87"/>
        <v>0</v>
      </c>
      <c r="AA325" s="40">
        <f t="shared" si="88"/>
        <v>1</v>
      </c>
      <c r="AB325" s="40">
        <f t="shared" si="89"/>
        <v>0</v>
      </c>
      <c r="AC325" s="41" t="s">
        <v>537</v>
      </c>
      <c r="AD325" s="41" t="s">
        <v>280</v>
      </c>
      <c r="AE325" s="41" t="s">
        <v>420</v>
      </c>
      <c r="AF325" s="41" t="s">
        <v>216</v>
      </c>
      <c r="AG325" s="41" t="s">
        <v>56</v>
      </c>
      <c r="AH325" s="41" t="s">
        <v>56</v>
      </c>
      <c r="AI325" s="41" t="s">
        <v>56</v>
      </c>
      <c r="AJ325" s="41" t="s">
        <v>160</v>
      </c>
      <c r="AK325" s="41" t="s">
        <v>56</v>
      </c>
    </row>
    <row r="326" spans="1:37" s="41" customFormat="1" ht="15.75" hidden="1" thickBot="1" x14ac:dyDescent="0.3">
      <c r="A326" s="11" t="s">
        <v>45</v>
      </c>
      <c r="B326" s="12" t="s">
        <v>216</v>
      </c>
      <c r="C326" s="13" t="s">
        <v>52</v>
      </c>
      <c r="D326" s="14" t="s">
        <v>47</v>
      </c>
      <c r="E326" s="13" t="s">
        <v>1153</v>
      </c>
      <c r="F326" s="4" t="s">
        <v>158</v>
      </c>
      <c r="G326" s="4" t="s">
        <v>263</v>
      </c>
      <c r="H326" s="15">
        <v>43118.416666666664</v>
      </c>
      <c r="I326" s="15">
        <v>43118.75</v>
      </c>
      <c r="J326" s="131" t="s">
        <v>1896</v>
      </c>
      <c r="K326" s="45" t="s">
        <v>9</v>
      </c>
      <c r="L326" s="47" t="s">
        <v>7</v>
      </c>
      <c r="M326" s="47" t="s">
        <v>56</v>
      </c>
      <c r="N326" s="9" t="str">
        <f t="shared" si="75"/>
        <v>Standard</v>
      </c>
      <c r="O326" s="10" t="str">
        <f t="shared" si="76"/>
        <v>Successful</v>
      </c>
      <c r="P326" s="10" t="str">
        <f t="shared" si="77"/>
        <v>On Time</v>
      </c>
      <c r="Q326" s="9">
        <f t="shared" si="78"/>
        <v>1</v>
      </c>
      <c r="R326" s="9">
        <f t="shared" si="79"/>
        <v>1</v>
      </c>
      <c r="S326" s="9">
        <f t="shared" si="80"/>
        <v>0</v>
      </c>
      <c r="T326" s="9" t="str">
        <f t="shared" si="81"/>
        <v>January</v>
      </c>
      <c r="U326" s="40">
        <f t="shared" si="82"/>
        <v>0</v>
      </c>
      <c r="V326" s="40" t="str">
        <f t="shared" si="83"/>
        <v>Normal</v>
      </c>
      <c r="W326" s="40">
        <f t="shared" si="84"/>
        <v>0</v>
      </c>
      <c r="X326" s="40">
        <f t="shared" si="85"/>
        <v>0</v>
      </c>
      <c r="Y326" s="40">
        <f t="shared" si="86"/>
        <v>0</v>
      </c>
      <c r="Z326" s="40">
        <f t="shared" si="87"/>
        <v>0</v>
      </c>
      <c r="AA326" s="40">
        <f t="shared" si="88"/>
        <v>1</v>
      </c>
      <c r="AB326" s="40">
        <f t="shared" si="89"/>
        <v>0</v>
      </c>
      <c r="AC326" s="41" t="s">
        <v>823</v>
      </c>
      <c r="AD326" s="41" t="s">
        <v>296</v>
      </c>
      <c r="AE326" s="41" t="s">
        <v>121</v>
      </c>
      <c r="AF326" s="41" t="s">
        <v>322</v>
      </c>
      <c r="AG326" s="41" t="s">
        <v>56</v>
      </c>
      <c r="AH326" s="41" t="s">
        <v>56</v>
      </c>
      <c r="AI326" s="41" t="s">
        <v>56</v>
      </c>
      <c r="AJ326" s="41" t="s">
        <v>160</v>
      </c>
      <c r="AK326" s="41" t="s">
        <v>56</v>
      </c>
    </row>
    <row r="327" spans="1:37" s="41" customFormat="1" ht="15.75" hidden="1" thickBot="1" x14ac:dyDescent="0.3">
      <c r="A327" s="11" t="s">
        <v>239</v>
      </c>
      <c r="B327" s="12" t="s">
        <v>216</v>
      </c>
      <c r="C327" s="13" t="s">
        <v>52</v>
      </c>
      <c r="D327" s="14" t="s">
        <v>47</v>
      </c>
      <c r="E327" s="13" t="s">
        <v>1154</v>
      </c>
      <c r="F327" s="4" t="s">
        <v>75</v>
      </c>
      <c r="G327" s="4" t="s">
        <v>1599</v>
      </c>
      <c r="H327" s="15">
        <v>43117.666666666664</v>
      </c>
      <c r="I327" s="15">
        <v>43118.416666666664</v>
      </c>
      <c r="J327" s="131" t="s">
        <v>1897</v>
      </c>
      <c r="K327" s="45" t="s">
        <v>9</v>
      </c>
      <c r="L327" s="47" t="s">
        <v>7</v>
      </c>
      <c r="M327" s="47" t="s">
        <v>56</v>
      </c>
      <c r="N327" s="9" t="str">
        <f t="shared" si="75"/>
        <v>Standard</v>
      </c>
      <c r="O327" s="10" t="str">
        <f t="shared" si="76"/>
        <v>Successful</v>
      </c>
      <c r="P327" s="10" t="str">
        <f t="shared" si="77"/>
        <v>On Time</v>
      </c>
      <c r="Q327" s="9">
        <f t="shared" si="78"/>
        <v>1</v>
      </c>
      <c r="R327" s="9">
        <f t="shared" si="79"/>
        <v>1</v>
      </c>
      <c r="S327" s="9">
        <f t="shared" si="80"/>
        <v>0</v>
      </c>
      <c r="T327" s="9" t="str">
        <f t="shared" si="81"/>
        <v>January</v>
      </c>
      <c r="U327" s="40">
        <f t="shared" si="82"/>
        <v>0</v>
      </c>
      <c r="V327" s="40" t="str">
        <f t="shared" si="83"/>
        <v>Normal</v>
      </c>
      <c r="W327" s="40">
        <f t="shared" si="84"/>
        <v>0</v>
      </c>
      <c r="X327" s="40">
        <f t="shared" si="85"/>
        <v>0</v>
      </c>
      <c r="Y327" s="40">
        <f t="shared" si="86"/>
        <v>0</v>
      </c>
      <c r="Z327" s="40">
        <f t="shared" si="87"/>
        <v>0</v>
      </c>
      <c r="AA327" s="40">
        <f t="shared" si="88"/>
        <v>1</v>
      </c>
      <c r="AB327" s="40">
        <f t="shared" si="89"/>
        <v>0</v>
      </c>
      <c r="AC327" s="41" t="s">
        <v>537</v>
      </c>
      <c r="AD327" s="41" t="s">
        <v>289</v>
      </c>
      <c r="AE327" s="41" t="s">
        <v>323</v>
      </c>
      <c r="AF327" s="41" t="s">
        <v>216</v>
      </c>
      <c r="AG327" s="41" t="s">
        <v>56</v>
      </c>
      <c r="AH327" s="41" t="s">
        <v>56</v>
      </c>
      <c r="AI327" s="41" t="s">
        <v>56</v>
      </c>
      <c r="AJ327" s="41" t="s">
        <v>160</v>
      </c>
      <c r="AK327" s="41" t="s">
        <v>56</v>
      </c>
    </row>
    <row r="328" spans="1:37" s="41" customFormat="1" ht="15.75" hidden="1" thickBot="1" x14ac:dyDescent="0.3">
      <c r="A328" s="11" t="s">
        <v>248</v>
      </c>
      <c r="B328" s="12" t="s">
        <v>216</v>
      </c>
      <c r="C328" s="13" t="s">
        <v>52</v>
      </c>
      <c r="D328" s="14" t="s">
        <v>47</v>
      </c>
      <c r="E328" s="13" t="s">
        <v>1155</v>
      </c>
      <c r="F328" s="4" t="s">
        <v>152</v>
      </c>
      <c r="G328" s="4" t="s">
        <v>499</v>
      </c>
      <c r="H328" s="15">
        <v>43117.666666666664</v>
      </c>
      <c r="I328" s="15">
        <v>43117.708333333336</v>
      </c>
      <c r="J328" s="131" t="s">
        <v>671</v>
      </c>
      <c r="K328" s="45" t="s">
        <v>9</v>
      </c>
      <c r="L328" s="47" t="s">
        <v>7</v>
      </c>
      <c r="M328" s="47" t="s">
        <v>56</v>
      </c>
      <c r="N328" s="9" t="str">
        <f t="shared" si="75"/>
        <v>Standard</v>
      </c>
      <c r="O328" s="10" t="str">
        <f t="shared" si="76"/>
        <v>Successful</v>
      </c>
      <c r="P328" s="10" t="str">
        <f t="shared" si="77"/>
        <v>On Time</v>
      </c>
      <c r="Q328" s="9">
        <f t="shared" si="78"/>
        <v>1</v>
      </c>
      <c r="R328" s="9">
        <f t="shared" si="79"/>
        <v>1</v>
      </c>
      <c r="S328" s="9">
        <f t="shared" si="80"/>
        <v>0</v>
      </c>
      <c r="T328" s="9" t="str">
        <f t="shared" si="81"/>
        <v>January</v>
      </c>
      <c r="U328" s="40">
        <f t="shared" si="82"/>
        <v>0</v>
      </c>
      <c r="V328" s="40" t="str">
        <f t="shared" si="83"/>
        <v>Normal</v>
      </c>
      <c r="W328" s="40">
        <f t="shared" si="84"/>
        <v>0</v>
      </c>
      <c r="X328" s="40">
        <f t="shared" si="85"/>
        <v>0</v>
      </c>
      <c r="Y328" s="40">
        <f t="shared" si="86"/>
        <v>0</v>
      </c>
      <c r="Z328" s="40">
        <f t="shared" si="87"/>
        <v>0</v>
      </c>
      <c r="AA328" s="40">
        <f t="shared" si="88"/>
        <v>1</v>
      </c>
      <c r="AB328" s="40">
        <f t="shared" si="89"/>
        <v>0</v>
      </c>
      <c r="AC328" s="41" t="s">
        <v>537</v>
      </c>
      <c r="AD328" s="41" t="s">
        <v>464</v>
      </c>
      <c r="AE328" s="41" t="s">
        <v>121</v>
      </c>
      <c r="AF328" s="41" t="s">
        <v>322</v>
      </c>
      <c r="AG328" s="41" t="s">
        <v>56</v>
      </c>
      <c r="AH328" s="41" t="s">
        <v>56</v>
      </c>
      <c r="AI328" s="41" t="s">
        <v>56</v>
      </c>
      <c r="AJ328" s="41" t="s">
        <v>160</v>
      </c>
      <c r="AK328" s="41" t="s">
        <v>56</v>
      </c>
    </row>
    <row r="329" spans="1:37" s="41" customFormat="1" ht="15.75" hidden="1" thickBot="1" x14ac:dyDescent="0.3">
      <c r="A329" s="11" t="s">
        <v>248</v>
      </c>
      <c r="B329" s="12" t="s">
        <v>216</v>
      </c>
      <c r="C329" s="13" t="s">
        <v>52</v>
      </c>
      <c r="D329" s="14" t="s">
        <v>47</v>
      </c>
      <c r="E329" s="13" t="s">
        <v>1156</v>
      </c>
      <c r="F329" s="4" t="s">
        <v>152</v>
      </c>
      <c r="G329" s="4" t="s">
        <v>499</v>
      </c>
      <c r="H329" s="15">
        <v>43117.708333333336</v>
      </c>
      <c r="I329" s="15">
        <v>43117.75</v>
      </c>
      <c r="J329" s="131" t="s">
        <v>671</v>
      </c>
      <c r="K329" s="45" t="s">
        <v>9</v>
      </c>
      <c r="L329" s="47" t="s">
        <v>7</v>
      </c>
      <c r="M329" s="47" t="s">
        <v>56</v>
      </c>
      <c r="N329" s="9" t="str">
        <f t="shared" si="75"/>
        <v>Standard</v>
      </c>
      <c r="O329" s="10" t="str">
        <f t="shared" si="76"/>
        <v>Successful</v>
      </c>
      <c r="P329" s="10" t="str">
        <f t="shared" si="77"/>
        <v>On Time</v>
      </c>
      <c r="Q329" s="9">
        <f t="shared" si="78"/>
        <v>1</v>
      </c>
      <c r="R329" s="9">
        <f t="shared" si="79"/>
        <v>1</v>
      </c>
      <c r="S329" s="9">
        <f t="shared" si="80"/>
        <v>0</v>
      </c>
      <c r="T329" s="9" t="str">
        <f t="shared" si="81"/>
        <v>January</v>
      </c>
      <c r="U329" s="40">
        <f t="shared" si="82"/>
        <v>0</v>
      </c>
      <c r="V329" s="40" t="str">
        <f t="shared" si="83"/>
        <v>Normal</v>
      </c>
      <c r="W329" s="40">
        <f t="shared" si="84"/>
        <v>0</v>
      </c>
      <c r="X329" s="40">
        <f t="shared" si="85"/>
        <v>0</v>
      </c>
      <c r="Y329" s="40">
        <f t="shared" si="86"/>
        <v>0</v>
      </c>
      <c r="Z329" s="40">
        <f t="shared" si="87"/>
        <v>0</v>
      </c>
      <c r="AA329" s="40">
        <f t="shared" si="88"/>
        <v>1</v>
      </c>
      <c r="AB329" s="40">
        <f t="shared" si="89"/>
        <v>0</v>
      </c>
      <c r="AC329" s="41" t="s">
        <v>537</v>
      </c>
      <c r="AD329" s="41" t="s">
        <v>464</v>
      </c>
      <c r="AE329" s="41" t="s">
        <v>121</v>
      </c>
      <c r="AF329" s="41" t="s">
        <v>322</v>
      </c>
      <c r="AG329" s="41" t="s">
        <v>56</v>
      </c>
      <c r="AH329" s="41" t="s">
        <v>56</v>
      </c>
      <c r="AI329" s="41" t="s">
        <v>56</v>
      </c>
      <c r="AJ329" s="41" t="s">
        <v>160</v>
      </c>
      <c r="AK329" s="41" t="s">
        <v>56</v>
      </c>
    </row>
    <row r="330" spans="1:37" s="41" customFormat="1" ht="15.75" hidden="1" thickBot="1" x14ac:dyDescent="0.3">
      <c r="A330" s="11" t="s">
        <v>53</v>
      </c>
      <c r="B330" s="12" t="s">
        <v>216</v>
      </c>
      <c r="C330" s="13" t="s">
        <v>46</v>
      </c>
      <c r="D330" s="14" t="s">
        <v>47</v>
      </c>
      <c r="E330" s="13" t="s">
        <v>1157</v>
      </c>
      <c r="F330" s="4" t="s">
        <v>117</v>
      </c>
      <c r="G330" s="4" t="s">
        <v>209</v>
      </c>
      <c r="H330" s="15">
        <v>43115.645833333336</v>
      </c>
      <c r="I330" s="15">
        <v>43119.666666666664</v>
      </c>
      <c r="J330" s="131" t="s">
        <v>1898</v>
      </c>
      <c r="K330" s="45" t="s">
        <v>9</v>
      </c>
      <c r="L330" s="47" t="s">
        <v>7</v>
      </c>
      <c r="M330" s="47" t="s">
        <v>56</v>
      </c>
      <c r="N330" s="9" t="str">
        <f t="shared" si="75"/>
        <v>Minor</v>
      </c>
      <c r="O330" s="10" t="str">
        <f t="shared" si="76"/>
        <v>Successful</v>
      </c>
      <c r="P330" s="10" t="str">
        <f t="shared" si="77"/>
        <v>On Time</v>
      </c>
      <c r="Q330" s="9">
        <f t="shared" si="78"/>
        <v>1</v>
      </c>
      <c r="R330" s="9">
        <f t="shared" si="79"/>
        <v>1</v>
      </c>
      <c r="S330" s="9">
        <f t="shared" si="80"/>
        <v>0</v>
      </c>
      <c r="T330" s="9" t="str">
        <f t="shared" si="81"/>
        <v>January</v>
      </c>
      <c r="U330" s="40">
        <f t="shared" si="82"/>
        <v>0</v>
      </c>
      <c r="V330" s="40" t="str">
        <f t="shared" si="83"/>
        <v>Normal</v>
      </c>
      <c r="W330" s="40">
        <f t="shared" si="84"/>
        <v>0</v>
      </c>
      <c r="X330" s="40">
        <f t="shared" si="85"/>
        <v>0</v>
      </c>
      <c r="Y330" s="40">
        <f t="shared" si="86"/>
        <v>0</v>
      </c>
      <c r="Z330" s="40">
        <f t="shared" si="87"/>
        <v>0</v>
      </c>
      <c r="AA330" s="40">
        <f t="shared" si="88"/>
        <v>1</v>
      </c>
      <c r="AB330" s="40">
        <f t="shared" si="89"/>
        <v>0</v>
      </c>
      <c r="AC330" s="41" t="s">
        <v>131</v>
      </c>
      <c r="AD330" s="41" t="s">
        <v>292</v>
      </c>
      <c r="AE330" s="41" t="s">
        <v>323</v>
      </c>
      <c r="AF330" s="41" t="s">
        <v>216</v>
      </c>
      <c r="AG330" s="41" t="s">
        <v>56</v>
      </c>
      <c r="AH330" s="41" t="s">
        <v>56</v>
      </c>
      <c r="AI330" s="41" t="s">
        <v>56</v>
      </c>
      <c r="AJ330" s="41" t="s">
        <v>160</v>
      </c>
      <c r="AK330" s="41" t="s">
        <v>56</v>
      </c>
    </row>
    <row r="331" spans="1:37" s="41" customFormat="1" ht="15.75" hidden="1" thickBot="1" x14ac:dyDescent="0.3">
      <c r="A331" s="11" t="s">
        <v>53</v>
      </c>
      <c r="B331" s="12" t="s">
        <v>216</v>
      </c>
      <c r="C331" s="13" t="s">
        <v>46</v>
      </c>
      <c r="D331" s="14" t="s">
        <v>47</v>
      </c>
      <c r="E331" s="13" t="s">
        <v>1158</v>
      </c>
      <c r="F331" s="4" t="s">
        <v>113</v>
      </c>
      <c r="G331" s="4" t="s">
        <v>253</v>
      </c>
      <c r="H331" s="15">
        <v>43119.645833333336</v>
      </c>
      <c r="I331" s="15">
        <v>43119.666666666664</v>
      </c>
      <c r="J331" s="131" t="s">
        <v>1899</v>
      </c>
      <c r="K331" s="45" t="s">
        <v>9</v>
      </c>
      <c r="L331" s="47" t="s">
        <v>7</v>
      </c>
      <c r="M331" s="47" t="s">
        <v>56</v>
      </c>
      <c r="N331" s="9" t="str">
        <f t="shared" si="75"/>
        <v>Minor</v>
      </c>
      <c r="O331" s="10" t="str">
        <f t="shared" si="76"/>
        <v>Successful</v>
      </c>
      <c r="P331" s="10" t="str">
        <f t="shared" si="77"/>
        <v>On Time</v>
      </c>
      <c r="Q331" s="9">
        <f t="shared" si="78"/>
        <v>1</v>
      </c>
      <c r="R331" s="9">
        <f t="shared" si="79"/>
        <v>1</v>
      </c>
      <c r="S331" s="9">
        <f t="shared" si="80"/>
        <v>0</v>
      </c>
      <c r="T331" s="9" t="str">
        <f t="shared" si="81"/>
        <v>January</v>
      </c>
      <c r="U331" s="40">
        <f t="shared" si="82"/>
        <v>0</v>
      </c>
      <c r="V331" s="40" t="str">
        <f t="shared" si="83"/>
        <v>Normal</v>
      </c>
      <c r="W331" s="40">
        <f t="shared" si="84"/>
        <v>0</v>
      </c>
      <c r="X331" s="40">
        <f t="shared" si="85"/>
        <v>0</v>
      </c>
      <c r="Y331" s="40">
        <f t="shared" si="86"/>
        <v>0</v>
      </c>
      <c r="Z331" s="40">
        <f t="shared" si="87"/>
        <v>0</v>
      </c>
      <c r="AA331" s="40">
        <f t="shared" si="88"/>
        <v>1</v>
      </c>
      <c r="AB331" s="40">
        <f t="shared" si="89"/>
        <v>0</v>
      </c>
      <c r="AC331" s="41" t="s">
        <v>131</v>
      </c>
      <c r="AD331" s="41" t="s">
        <v>280</v>
      </c>
      <c r="AE331" s="41" t="s">
        <v>323</v>
      </c>
      <c r="AF331" s="41" t="s">
        <v>216</v>
      </c>
      <c r="AG331" s="41" t="s">
        <v>56</v>
      </c>
      <c r="AH331" s="41" t="s">
        <v>56</v>
      </c>
      <c r="AI331" s="41" t="s">
        <v>56</v>
      </c>
      <c r="AJ331" s="41" t="s">
        <v>160</v>
      </c>
      <c r="AK331" s="41" t="s">
        <v>56</v>
      </c>
    </row>
    <row r="332" spans="1:37" s="41" customFormat="1" ht="15.75" hidden="1" thickBot="1" x14ac:dyDescent="0.3">
      <c r="A332" s="11" t="s">
        <v>53</v>
      </c>
      <c r="B332" s="12" t="s">
        <v>216</v>
      </c>
      <c r="C332" s="13" t="s">
        <v>52</v>
      </c>
      <c r="D332" s="14" t="s">
        <v>47</v>
      </c>
      <c r="E332" s="13" t="s">
        <v>1159</v>
      </c>
      <c r="F332" s="4" t="s">
        <v>101</v>
      </c>
      <c r="G332" s="4" t="s">
        <v>625</v>
      </c>
      <c r="H332" s="15">
        <v>43118.375</v>
      </c>
      <c r="I332" s="15">
        <v>43119.375</v>
      </c>
      <c r="J332" s="131" t="s">
        <v>1900</v>
      </c>
      <c r="K332" s="45" t="s">
        <v>9</v>
      </c>
      <c r="L332" s="47" t="s">
        <v>7</v>
      </c>
      <c r="M332" s="47" t="s">
        <v>56</v>
      </c>
      <c r="N332" s="9" t="str">
        <f t="shared" si="75"/>
        <v>Standard</v>
      </c>
      <c r="O332" s="10" t="str">
        <f t="shared" si="76"/>
        <v>Successful</v>
      </c>
      <c r="P332" s="10" t="str">
        <f t="shared" si="77"/>
        <v>On Time</v>
      </c>
      <c r="Q332" s="9">
        <f t="shared" si="78"/>
        <v>1</v>
      </c>
      <c r="R332" s="9">
        <f t="shared" si="79"/>
        <v>1</v>
      </c>
      <c r="S332" s="9">
        <f t="shared" si="80"/>
        <v>0</v>
      </c>
      <c r="T332" s="9" t="str">
        <f t="shared" si="81"/>
        <v>January</v>
      </c>
      <c r="U332" s="40">
        <f t="shared" si="82"/>
        <v>0</v>
      </c>
      <c r="V332" s="40" t="str">
        <f t="shared" si="83"/>
        <v>Normal</v>
      </c>
      <c r="W332" s="40">
        <f t="shared" si="84"/>
        <v>0</v>
      </c>
      <c r="X332" s="40">
        <f t="shared" si="85"/>
        <v>0</v>
      </c>
      <c r="Y332" s="40">
        <f t="shared" si="86"/>
        <v>0</v>
      </c>
      <c r="Z332" s="40">
        <f t="shared" si="87"/>
        <v>0</v>
      </c>
      <c r="AA332" s="40">
        <f t="shared" si="88"/>
        <v>1</v>
      </c>
      <c r="AB332" s="40">
        <f t="shared" si="89"/>
        <v>0</v>
      </c>
      <c r="AC332" s="41" t="s">
        <v>131</v>
      </c>
      <c r="AD332" s="41" t="s">
        <v>315</v>
      </c>
      <c r="AE332" s="41" t="s">
        <v>427</v>
      </c>
      <c r="AF332" s="41" t="s">
        <v>216</v>
      </c>
      <c r="AG332" s="41" t="s">
        <v>56</v>
      </c>
      <c r="AH332" s="41" t="s">
        <v>56</v>
      </c>
      <c r="AI332" s="41" t="s">
        <v>56</v>
      </c>
      <c r="AJ332" s="41" t="s">
        <v>160</v>
      </c>
      <c r="AK332" s="41" t="s">
        <v>56</v>
      </c>
    </row>
    <row r="333" spans="1:37" s="41" customFormat="1" ht="15.75" hidden="1" thickBot="1" x14ac:dyDescent="0.3">
      <c r="A333" s="11" t="s">
        <v>248</v>
      </c>
      <c r="B333" s="12" t="s">
        <v>216</v>
      </c>
      <c r="C333" s="13" t="s">
        <v>46</v>
      </c>
      <c r="D333" s="14" t="s">
        <v>47</v>
      </c>
      <c r="E333" s="13" t="s">
        <v>1160</v>
      </c>
      <c r="F333" s="4" t="s">
        <v>326</v>
      </c>
      <c r="G333" s="4" t="s">
        <v>1589</v>
      </c>
      <c r="H333" s="15">
        <v>43118.708333333336</v>
      </c>
      <c r="I333" s="15">
        <v>43118.999305555553</v>
      </c>
      <c r="J333" s="131" t="s">
        <v>1901</v>
      </c>
      <c r="K333" s="45" t="s">
        <v>9</v>
      </c>
      <c r="L333" s="47" t="s">
        <v>7</v>
      </c>
      <c r="M333" s="47" t="s">
        <v>56</v>
      </c>
      <c r="N333" s="9" t="str">
        <f t="shared" si="75"/>
        <v>Minor</v>
      </c>
      <c r="O333" s="10" t="str">
        <f t="shared" si="76"/>
        <v>Successful</v>
      </c>
      <c r="P333" s="10" t="str">
        <f t="shared" si="77"/>
        <v>On Time</v>
      </c>
      <c r="Q333" s="9">
        <f t="shared" si="78"/>
        <v>1</v>
      </c>
      <c r="R333" s="9">
        <f t="shared" si="79"/>
        <v>1</v>
      </c>
      <c r="S333" s="9">
        <f t="shared" si="80"/>
        <v>0</v>
      </c>
      <c r="T333" s="9" t="str">
        <f t="shared" si="81"/>
        <v>January</v>
      </c>
      <c r="U333" s="40">
        <f t="shared" si="82"/>
        <v>0</v>
      </c>
      <c r="V333" s="40" t="str">
        <f t="shared" si="83"/>
        <v>Normal</v>
      </c>
      <c r="W333" s="40">
        <f t="shared" si="84"/>
        <v>0</v>
      </c>
      <c r="X333" s="40">
        <f t="shared" si="85"/>
        <v>0</v>
      </c>
      <c r="Y333" s="40">
        <f t="shared" si="86"/>
        <v>0</v>
      </c>
      <c r="Z333" s="40">
        <f t="shared" si="87"/>
        <v>0</v>
      </c>
      <c r="AA333" s="40">
        <f t="shared" si="88"/>
        <v>1</v>
      </c>
      <c r="AB333" s="40">
        <f t="shared" si="89"/>
        <v>0</v>
      </c>
      <c r="AC333" s="41" t="s">
        <v>537</v>
      </c>
      <c r="AD333" s="41" t="s">
        <v>521</v>
      </c>
      <c r="AE333" s="41" t="s">
        <v>258</v>
      </c>
      <c r="AF333" s="41" t="s">
        <v>216</v>
      </c>
      <c r="AG333" s="41" t="s">
        <v>56</v>
      </c>
      <c r="AH333" s="41" t="s">
        <v>56</v>
      </c>
      <c r="AI333" s="41" t="s">
        <v>56</v>
      </c>
      <c r="AJ333" s="41" t="s">
        <v>160</v>
      </c>
      <c r="AK333" s="41" t="s">
        <v>56</v>
      </c>
    </row>
    <row r="334" spans="1:37" s="41" customFormat="1" ht="15.75" hidden="1" thickBot="1" x14ac:dyDescent="0.3">
      <c r="A334" s="11" t="s">
        <v>141</v>
      </c>
      <c r="B334" s="12" t="s">
        <v>216</v>
      </c>
      <c r="C334" s="13" t="s">
        <v>46</v>
      </c>
      <c r="D334" s="14" t="s">
        <v>47</v>
      </c>
      <c r="E334" s="13" t="s">
        <v>1161</v>
      </c>
      <c r="F334" s="4" t="s">
        <v>326</v>
      </c>
      <c r="G334" s="4" t="s">
        <v>232</v>
      </c>
      <c r="H334" s="15">
        <v>43119.375</v>
      </c>
      <c r="I334" s="15">
        <v>43119.666666666664</v>
      </c>
      <c r="J334" s="131" t="s">
        <v>1902</v>
      </c>
      <c r="K334" s="45" t="s">
        <v>9</v>
      </c>
      <c r="L334" s="47" t="s">
        <v>7</v>
      </c>
      <c r="M334" s="47" t="s">
        <v>56</v>
      </c>
      <c r="N334" s="9" t="str">
        <f t="shared" si="75"/>
        <v>Minor</v>
      </c>
      <c r="O334" s="10" t="str">
        <f t="shared" si="76"/>
        <v>Successful</v>
      </c>
      <c r="P334" s="10" t="str">
        <f t="shared" si="77"/>
        <v>On Time</v>
      </c>
      <c r="Q334" s="9">
        <f t="shared" si="78"/>
        <v>1</v>
      </c>
      <c r="R334" s="9">
        <f t="shared" si="79"/>
        <v>1</v>
      </c>
      <c r="S334" s="9">
        <f t="shared" si="80"/>
        <v>0</v>
      </c>
      <c r="T334" s="9" t="str">
        <f t="shared" si="81"/>
        <v>January</v>
      </c>
      <c r="U334" s="40">
        <f t="shared" si="82"/>
        <v>0</v>
      </c>
      <c r="V334" s="40" t="str">
        <f t="shared" si="83"/>
        <v>Normal</v>
      </c>
      <c r="W334" s="40">
        <f t="shared" si="84"/>
        <v>0</v>
      </c>
      <c r="X334" s="40">
        <f t="shared" si="85"/>
        <v>0</v>
      </c>
      <c r="Y334" s="40">
        <f t="shared" si="86"/>
        <v>0</v>
      </c>
      <c r="Z334" s="40">
        <f t="shared" si="87"/>
        <v>0</v>
      </c>
      <c r="AA334" s="40">
        <f t="shared" si="88"/>
        <v>1</v>
      </c>
      <c r="AB334" s="40">
        <f t="shared" si="89"/>
        <v>0</v>
      </c>
      <c r="AC334" s="41" t="s">
        <v>132</v>
      </c>
      <c r="AD334" s="41" t="s">
        <v>521</v>
      </c>
      <c r="AE334" s="41" t="s">
        <v>258</v>
      </c>
      <c r="AF334" s="41" t="s">
        <v>216</v>
      </c>
      <c r="AG334" s="41" t="s">
        <v>56</v>
      </c>
      <c r="AH334" s="41" t="s">
        <v>56</v>
      </c>
      <c r="AI334" s="41" t="s">
        <v>56</v>
      </c>
      <c r="AJ334" s="41" t="s">
        <v>160</v>
      </c>
      <c r="AK334" s="41" t="s">
        <v>56</v>
      </c>
    </row>
    <row r="335" spans="1:37" s="41" customFormat="1" ht="15.75" hidden="1" thickBot="1" x14ac:dyDescent="0.3">
      <c r="A335" s="11" t="s">
        <v>697</v>
      </c>
      <c r="B335" s="12" t="s">
        <v>216</v>
      </c>
      <c r="C335" s="13" t="s">
        <v>46</v>
      </c>
      <c r="D335" s="14" t="s">
        <v>47</v>
      </c>
      <c r="E335" s="13" t="s">
        <v>1162</v>
      </c>
      <c r="F335" s="4" t="s">
        <v>614</v>
      </c>
      <c r="G335" s="4" t="s">
        <v>495</v>
      </c>
      <c r="H335" s="15">
        <v>43112.541666666664</v>
      </c>
      <c r="I335" s="15">
        <v>43119.541666666664</v>
      </c>
      <c r="J335" s="131" t="s">
        <v>1903</v>
      </c>
      <c r="K335" s="45" t="s">
        <v>9</v>
      </c>
      <c r="L335" s="47" t="s">
        <v>7</v>
      </c>
      <c r="M335" s="47" t="s">
        <v>56</v>
      </c>
      <c r="N335" s="9" t="str">
        <f t="shared" si="75"/>
        <v>Minor</v>
      </c>
      <c r="O335" s="10" t="str">
        <f t="shared" si="76"/>
        <v>Successful</v>
      </c>
      <c r="P335" s="10" t="str">
        <f t="shared" si="77"/>
        <v>On Time</v>
      </c>
      <c r="Q335" s="9">
        <f t="shared" si="78"/>
        <v>1</v>
      </c>
      <c r="R335" s="9">
        <f t="shared" si="79"/>
        <v>1</v>
      </c>
      <c r="S335" s="9">
        <f t="shared" si="80"/>
        <v>0</v>
      </c>
      <c r="T335" s="9" t="str">
        <f t="shared" si="81"/>
        <v>January</v>
      </c>
      <c r="U335" s="40">
        <f t="shared" si="82"/>
        <v>0</v>
      </c>
      <c r="V335" s="40" t="str">
        <f t="shared" si="83"/>
        <v>Normal</v>
      </c>
      <c r="W335" s="40">
        <f t="shared" si="84"/>
        <v>0</v>
      </c>
      <c r="X335" s="40">
        <f t="shared" si="85"/>
        <v>0</v>
      </c>
      <c r="Y335" s="40">
        <f t="shared" si="86"/>
        <v>0</v>
      </c>
      <c r="Z335" s="40">
        <f t="shared" si="87"/>
        <v>0</v>
      </c>
      <c r="AA335" s="40">
        <f t="shared" si="88"/>
        <v>1</v>
      </c>
      <c r="AB335" s="40">
        <f t="shared" si="89"/>
        <v>0</v>
      </c>
      <c r="AC335" s="41" t="s">
        <v>238</v>
      </c>
      <c r="AD335" s="41" t="s">
        <v>349</v>
      </c>
      <c r="AE335" s="41" t="s">
        <v>351</v>
      </c>
      <c r="AF335" s="41" t="s">
        <v>216</v>
      </c>
      <c r="AG335" s="41" t="s">
        <v>56</v>
      </c>
      <c r="AH335" s="41" t="s">
        <v>56</v>
      </c>
      <c r="AI335" s="41" t="s">
        <v>56</v>
      </c>
      <c r="AJ335" s="41" t="s">
        <v>160</v>
      </c>
      <c r="AK335" s="41" t="s">
        <v>56</v>
      </c>
    </row>
    <row r="336" spans="1:37" s="41" customFormat="1" ht="15.75" hidden="1" thickBot="1" x14ac:dyDescent="0.3">
      <c r="A336" s="11" t="s">
        <v>697</v>
      </c>
      <c r="B336" s="12" t="s">
        <v>216</v>
      </c>
      <c r="C336" s="13" t="s">
        <v>46</v>
      </c>
      <c r="D336" s="14" t="s">
        <v>47</v>
      </c>
      <c r="E336" s="13" t="s">
        <v>1163</v>
      </c>
      <c r="F336" s="4" t="s">
        <v>614</v>
      </c>
      <c r="G336" s="4" t="s">
        <v>779</v>
      </c>
      <c r="H336" s="15">
        <v>43112.541666666664</v>
      </c>
      <c r="I336" s="15">
        <v>43119.541666666664</v>
      </c>
      <c r="J336" s="131" t="s">
        <v>1904</v>
      </c>
      <c r="K336" s="45" t="s">
        <v>9</v>
      </c>
      <c r="L336" s="47" t="s">
        <v>7</v>
      </c>
      <c r="M336" s="47" t="s">
        <v>56</v>
      </c>
      <c r="N336" s="9" t="str">
        <f t="shared" si="75"/>
        <v>Minor</v>
      </c>
      <c r="O336" s="10" t="str">
        <f t="shared" si="76"/>
        <v>Successful</v>
      </c>
      <c r="P336" s="10" t="str">
        <f t="shared" si="77"/>
        <v>On Time</v>
      </c>
      <c r="Q336" s="9">
        <f t="shared" si="78"/>
        <v>1</v>
      </c>
      <c r="R336" s="9">
        <f t="shared" si="79"/>
        <v>1</v>
      </c>
      <c r="S336" s="9">
        <f t="shared" si="80"/>
        <v>0</v>
      </c>
      <c r="T336" s="9" t="str">
        <f t="shared" si="81"/>
        <v>January</v>
      </c>
      <c r="U336" s="40">
        <f t="shared" si="82"/>
        <v>0</v>
      </c>
      <c r="V336" s="40" t="str">
        <f t="shared" si="83"/>
        <v>Normal</v>
      </c>
      <c r="W336" s="40">
        <f t="shared" si="84"/>
        <v>0</v>
      </c>
      <c r="X336" s="40">
        <f t="shared" si="85"/>
        <v>0</v>
      </c>
      <c r="Y336" s="40">
        <f t="shared" si="86"/>
        <v>0</v>
      </c>
      <c r="Z336" s="40">
        <f t="shared" si="87"/>
        <v>0</v>
      </c>
      <c r="AA336" s="40">
        <f t="shared" si="88"/>
        <v>1</v>
      </c>
      <c r="AB336" s="40">
        <f t="shared" si="89"/>
        <v>0</v>
      </c>
      <c r="AC336" s="41" t="s">
        <v>238</v>
      </c>
      <c r="AD336" s="41" t="s">
        <v>349</v>
      </c>
      <c r="AE336" s="41" t="s">
        <v>351</v>
      </c>
      <c r="AF336" s="41" t="s">
        <v>216</v>
      </c>
      <c r="AG336" s="41" t="s">
        <v>56</v>
      </c>
      <c r="AH336" s="41" t="s">
        <v>56</v>
      </c>
      <c r="AI336" s="41" t="s">
        <v>56</v>
      </c>
      <c r="AJ336" s="41" t="s">
        <v>160</v>
      </c>
      <c r="AK336" s="41" t="s">
        <v>56</v>
      </c>
    </row>
    <row r="337" spans="1:37" s="41" customFormat="1" ht="15.75" hidden="1" thickBot="1" x14ac:dyDescent="0.3">
      <c r="A337" s="11" t="s">
        <v>49</v>
      </c>
      <c r="B337" s="12" t="s">
        <v>219</v>
      </c>
      <c r="C337" s="13" t="s">
        <v>46</v>
      </c>
      <c r="D337" s="14" t="s">
        <v>47</v>
      </c>
      <c r="E337" s="13" t="s">
        <v>1164</v>
      </c>
      <c r="F337" s="4" t="s">
        <v>91</v>
      </c>
      <c r="G337" s="4" t="s">
        <v>608</v>
      </c>
      <c r="H337" s="15">
        <v>43119.5</v>
      </c>
      <c r="I337" s="15">
        <v>43119.666666666664</v>
      </c>
      <c r="J337" s="131" t="s">
        <v>1905</v>
      </c>
      <c r="K337" s="45" t="s">
        <v>9</v>
      </c>
      <c r="L337" s="47" t="s">
        <v>7</v>
      </c>
      <c r="M337" s="47" t="s">
        <v>56</v>
      </c>
      <c r="N337" s="9" t="str">
        <f t="shared" si="75"/>
        <v>Minor</v>
      </c>
      <c r="O337" s="10" t="str">
        <f t="shared" si="76"/>
        <v>Successful</v>
      </c>
      <c r="P337" s="10" t="str">
        <f t="shared" si="77"/>
        <v>On Time</v>
      </c>
      <c r="Q337" s="9">
        <f t="shared" si="78"/>
        <v>1</v>
      </c>
      <c r="R337" s="9">
        <f t="shared" si="79"/>
        <v>1</v>
      </c>
      <c r="S337" s="9">
        <f t="shared" si="80"/>
        <v>0</v>
      </c>
      <c r="T337" s="9" t="str">
        <f t="shared" si="81"/>
        <v>January</v>
      </c>
      <c r="U337" s="40">
        <f t="shared" si="82"/>
        <v>0</v>
      </c>
      <c r="V337" s="40" t="str">
        <f t="shared" si="83"/>
        <v>Normal</v>
      </c>
      <c r="W337" s="40">
        <f t="shared" si="84"/>
        <v>0</v>
      </c>
      <c r="X337" s="40">
        <f t="shared" si="85"/>
        <v>0</v>
      </c>
      <c r="Y337" s="40">
        <f t="shared" si="86"/>
        <v>0</v>
      </c>
      <c r="Z337" s="40">
        <f t="shared" si="87"/>
        <v>0</v>
      </c>
      <c r="AA337" s="40">
        <f t="shared" si="88"/>
        <v>1</v>
      </c>
      <c r="AB337" s="40">
        <f t="shared" si="89"/>
        <v>0</v>
      </c>
      <c r="AC337" s="41" t="s">
        <v>132</v>
      </c>
      <c r="AD337" s="41" t="s">
        <v>826</v>
      </c>
      <c r="AE337" s="41" t="s">
        <v>219</v>
      </c>
      <c r="AF337" s="41" t="s">
        <v>219</v>
      </c>
      <c r="AG337" s="41" t="s">
        <v>56</v>
      </c>
      <c r="AH337" s="41" t="s">
        <v>56</v>
      </c>
      <c r="AI337" s="41" t="s">
        <v>56</v>
      </c>
      <c r="AJ337" s="41" t="s">
        <v>160</v>
      </c>
      <c r="AK337" s="41" t="s">
        <v>56</v>
      </c>
    </row>
    <row r="338" spans="1:37" s="41" customFormat="1" ht="15.75" hidden="1" thickBot="1" x14ac:dyDescent="0.3">
      <c r="A338" s="11" t="s">
        <v>359</v>
      </c>
      <c r="B338" s="12" t="s">
        <v>216</v>
      </c>
      <c r="C338" s="13" t="s">
        <v>52</v>
      </c>
      <c r="D338" s="14" t="s">
        <v>47</v>
      </c>
      <c r="E338" s="13" t="s">
        <v>1165</v>
      </c>
      <c r="F338" s="4" t="s">
        <v>158</v>
      </c>
      <c r="G338" s="4" t="s">
        <v>243</v>
      </c>
      <c r="H338" s="15">
        <v>43119.291666666664</v>
      </c>
      <c r="I338" s="15">
        <v>43119.458333333336</v>
      </c>
      <c r="J338" s="131" t="s">
        <v>1906</v>
      </c>
      <c r="K338" s="45" t="s">
        <v>9</v>
      </c>
      <c r="L338" s="47" t="s">
        <v>7</v>
      </c>
      <c r="M338" s="47" t="s">
        <v>56</v>
      </c>
      <c r="N338" s="9" t="str">
        <f t="shared" si="75"/>
        <v>Standard</v>
      </c>
      <c r="O338" s="10" t="str">
        <f t="shared" si="76"/>
        <v>Successful</v>
      </c>
      <c r="P338" s="10" t="str">
        <f t="shared" si="77"/>
        <v>On Time</v>
      </c>
      <c r="Q338" s="9">
        <f t="shared" si="78"/>
        <v>1</v>
      </c>
      <c r="R338" s="9">
        <f t="shared" si="79"/>
        <v>1</v>
      </c>
      <c r="S338" s="9">
        <f t="shared" si="80"/>
        <v>0</v>
      </c>
      <c r="T338" s="9" t="str">
        <f t="shared" si="81"/>
        <v>January</v>
      </c>
      <c r="U338" s="40">
        <f t="shared" si="82"/>
        <v>0</v>
      </c>
      <c r="V338" s="40" t="str">
        <f t="shared" si="83"/>
        <v>Normal</v>
      </c>
      <c r="W338" s="40">
        <f t="shared" si="84"/>
        <v>0</v>
      </c>
      <c r="X338" s="40">
        <f t="shared" si="85"/>
        <v>0</v>
      </c>
      <c r="Y338" s="40">
        <f t="shared" si="86"/>
        <v>0</v>
      </c>
      <c r="Z338" s="40">
        <f t="shared" si="87"/>
        <v>0</v>
      </c>
      <c r="AA338" s="40">
        <f t="shared" si="88"/>
        <v>1</v>
      </c>
      <c r="AB338" s="40">
        <f t="shared" si="89"/>
        <v>0</v>
      </c>
      <c r="AC338" s="41" t="s">
        <v>823</v>
      </c>
      <c r="AD338" s="41" t="s">
        <v>337</v>
      </c>
      <c r="AE338" s="41" t="s">
        <v>121</v>
      </c>
      <c r="AF338" s="41" t="s">
        <v>322</v>
      </c>
      <c r="AG338" s="41" t="s">
        <v>56</v>
      </c>
      <c r="AH338" s="41" t="s">
        <v>56</v>
      </c>
      <c r="AI338" s="41" t="s">
        <v>56</v>
      </c>
      <c r="AJ338" s="41" t="s">
        <v>160</v>
      </c>
      <c r="AK338" s="41" t="s">
        <v>56</v>
      </c>
    </row>
    <row r="339" spans="1:37" s="41" customFormat="1" ht="15.75" hidden="1" thickBot="1" x14ac:dyDescent="0.3">
      <c r="A339" s="11" t="s">
        <v>49</v>
      </c>
      <c r="B339" s="12" t="s">
        <v>219</v>
      </c>
      <c r="C339" s="13" t="s">
        <v>46</v>
      </c>
      <c r="D339" s="14" t="s">
        <v>47</v>
      </c>
      <c r="E339" s="13" t="s">
        <v>1166</v>
      </c>
      <c r="F339" s="4" t="s">
        <v>91</v>
      </c>
      <c r="G339" s="4" t="s">
        <v>620</v>
      </c>
      <c r="H339" s="15">
        <v>43118.625</v>
      </c>
      <c r="I339" s="15">
        <v>43118.875</v>
      </c>
      <c r="J339" s="131" t="s">
        <v>1907</v>
      </c>
      <c r="K339" s="45" t="s">
        <v>9</v>
      </c>
      <c r="L339" s="47" t="s">
        <v>7</v>
      </c>
      <c r="M339" s="47" t="s">
        <v>56</v>
      </c>
      <c r="N339" s="9" t="str">
        <f t="shared" si="75"/>
        <v>Minor</v>
      </c>
      <c r="O339" s="10" t="str">
        <f t="shared" si="76"/>
        <v>Successful</v>
      </c>
      <c r="P339" s="10" t="str">
        <f t="shared" si="77"/>
        <v>On Time</v>
      </c>
      <c r="Q339" s="9">
        <f t="shared" si="78"/>
        <v>1</v>
      </c>
      <c r="R339" s="9">
        <f t="shared" si="79"/>
        <v>1</v>
      </c>
      <c r="S339" s="9">
        <f t="shared" si="80"/>
        <v>0</v>
      </c>
      <c r="T339" s="9" t="str">
        <f t="shared" si="81"/>
        <v>January</v>
      </c>
      <c r="U339" s="40">
        <f t="shared" si="82"/>
        <v>0</v>
      </c>
      <c r="V339" s="40" t="str">
        <f t="shared" si="83"/>
        <v>Normal</v>
      </c>
      <c r="W339" s="40">
        <f t="shared" si="84"/>
        <v>0</v>
      </c>
      <c r="X339" s="40">
        <f t="shared" si="85"/>
        <v>0</v>
      </c>
      <c r="Y339" s="40">
        <f t="shared" si="86"/>
        <v>0</v>
      </c>
      <c r="Z339" s="40">
        <f t="shared" si="87"/>
        <v>0</v>
      </c>
      <c r="AA339" s="40">
        <f t="shared" si="88"/>
        <v>1</v>
      </c>
      <c r="AB339" s="40">
        <f t="shared" si="89"/>
        <v>0</v>
      </c>
      <c r="AC339" s="41" t="s">
        <v>132</v>
      </c>
      <c r="AD339" s="41" t="s">
        <v>280</v>
      </c>
      <c r="AE339" s="41" t="s">
        <v>219</v>
      </c>
      <c r="AF339" s="41" t="s">
        <v>219</v>
      </c>
      <c r="AG339" s="41" t="s">
        <v>56</v>
      </c>
      <c r="AH339" s="41" t="s">
        <v>56</v>
      </c>
      <c r="AI339" s="41" t="s">
        <v>56</v>
      </c>
      <c r="AJ339" s="41" t="s">
        <v>160</v>
      </c>
      <c r="AK339" s="41" t="s">
        <v>56</v>
      </c>
    </row>
    <row r="340" spans="1:37" s="41" customFormat="1" ht="15.75" hidden="1" thickBot="1" x14ac:dyDescent="0.3">
      <c r="A340" s="11" t="s">
        <v>697</v>
      </c>
      <c r="B340" s="12" t="s">
        <v>216</v>
      </c>
      <c r="C340" s="13" t="s">
        <v>46</v>
      </c>
      <c r="D340" s="14" t="s">
        <v>47</v>
      </c>
      <c r="E340" s="13" t="s">
        <v>1167</v>
      </c>
      <c r="F340" s="4" t="s">
        <v>343</v>
      </c>
      <c r="G340" s="4" t="s">
        <v>485</v>
      </c>
      <c r="H340" s="15">
        <v>43118.708333333336</v>
      </c>
      <c r="I340" s="15">
        <v>43118.791666666664</v>
      </c>
      <c r="J340" s="131" t="s">
        <v>743</v>
      </c>
      <c r="K340" s="45" t="s">
        <v>9</v>
      </c>
      <c r="L340" s="47" t="s">
        <v>7</v>
      </c>
      <c r="M340" s="47" t="s">
        <v>56</v>
      </c>
      <c r="N340" s="9" t="str">
        <f t="shared" si="75"/>
        <v>Minor</v>
      </c>
      <c r="O340" s="10" t="str">
        <f t="shared" si="76"/>
        <v>Successful</v>
      </c>
      <c r="P340" s="10" t="str">
        <f t="shared" si="77"/>
        <v>On Time</v>
      </c>
      <c r="Q340" s="9">
        <f t="shared" si="78"/>
        <v>1</v>
      </c>
      <c r="R340" s="9">
        <f t="shared" si="79"/>
        <v>1</v>
      </c>
      <c r="S340" s="9">
        <f t="shared" si="80"/>
        <v>0</v>
      </c>
      <c r="T340" s="9" t="str">
        <f t="shared" si="81"/>
        <v>January</v>
      </c>
      <c r="U340" s="40">
        <f t="shared" si="82"/>
        <v>0</v>
      </c>
      <c r="V340" s="40" t="str">
        <f t="shared" si="83"/>
        <v>Normal</v>
      </c>
      <c r="W340" s="40">
        <f t="shared" si="84"/>
        <v>0</v>
      </c>
      <c r="X340" s="40">
        <f t="shared" si="85"/>
        <v>0</v>
      </c>
      <c r="Y340" s="40">
        <f t="shared" si="86"/>
        <v>0</v>
      </c>
      <c r="Z340" s="40">
        <f t="shared" si="87"/>
        <v>0</v>
      </c>
      <c r="AA340" s="40">
        <f t="shared" si="88"/>
        <v>1</v>
      </c>
      <c r="AB340" s="40">
        <f t="shared" si="89"/>
        <v>0</v>
      </c>
      <c r="AC340" s="41" t="s">
        <v>238</v>
      </c>
      <c r="AD340" s="41" t="s">
        <v>514</v>
      </c>
      <c r="AE340" s="41" t="s">
        <v>420</v>
      </c>
      <c r="AF340" s="41" t="s">
        <v>216</v>
      </c>
      <c r="AG340" s="41" t="s">
        <v>56</v>
      </c>
      <c r="AH340" s="41" t="s">
        <v>56</v>
      </c>
      <c r="AI340" s="41" t="s">
        <v>56</v>
      </c>
      <c r="AJ340" s="41" t="s">
        <v>160</v>
      </c>
      <c r="AK340" s="41" t="s">
        <v>56</v>
      </c>
    </row>
    <row r="341" spans="1:37" s="41" customFormat="1" ht="15.75" hidden="1" thickBot="1" x14ac:dyDescent="0.3">
      <c r="A341" s="11" t="s">
        <v>697</v>
      </c>
      <c r="B341" s="12" t="s">
        <v>216</v>
      </c>
      <c r="C341" s="13" t="s">
        <v>46</v>
      </c>
      <c r="D341" s="14" t="s">
        <v>47</v>
      </c>
      <c r="E341" s="13" t="s">
        <v>1168</v>
      </c>
      <c r="F341" s="4" t="s">
        <v>614</v>
      </c>
      <c r="G341" s="4" t="s">
        <v>700</v>
      </c>
      <c r="H341" s="15">
        <v>43118.5</v>
      </c>
      <c r="I341" s="15">
        <v>43118.791666666664</v>
      </c>
      <c r="J341" s="131" t="s">
        <v>1908</v>
      </c>
      <c r="K341" s="45" t="s">
        <v>9</v>
      </c>
      <c r="L341" s="47" t="s">
        <v>7</v>
      </c>
      <c r="M341" s="47" t="s">
        <v>56</v>
      </c>
      <c r="N341" s="9" t="str">
        <f t="shared" si="75"/>
        <v>Minor</v>
      </c>
      <c r="O341" s="10" t="str">
        <f t="shared" si="76"/>
        <v>Successful</v>
      </c>
      <c r="P341" s="10" t="str">
        <f t="shared" si="77"/>
        <v>On Time</v>
      </c>
      <c r="Q341" s="9">
        <f t="shared" si="78"/>
        <v>1</v>
      </c>
      <c r="R341" s="9">
        <f t="shared" si="79"/>
        <v>1</v>
      </c>
      <c r="S341" s="9">
        <f t="shared" si="80"/>
        <v>0</v>
      </c>
      <c r="T341" s="9" t="str">
        <f t="shared" si="81"/>
        <v>January</v>
      </c>
      <c r="U341" s="40">
        <f t="shared" si="82"/>
        <v>0</v>
      </c>
      <c r="V341" s="40" t="str">
        <f t="shared" si="83"/>
        <v>Normal</v>
      </c>
      <c r="W341" s="40">
        <f t="shared" si="84"/>
        <v>0</v>
      </c>
      <c r="X341" s="40">
        <f t="shared" si="85"/>
        <v>0</v>
      </c>
      <c r="Y341" s="40">
        <f t="shared" si="86"/>
        <v>0</v>
      </c>
      <c r="Z341" s="40">
        <f t="shared" si="87"/>
        <v>0</v>
      </c>
      <c r="AA341" s="40">
        <f t="shared" si="88"/>
        <v>1</v>
      </c>
      <c r="AB341" s="40">
        <f t="shared" si="89"/>
        <v>0</v>
      </c>
      <c r="AC341" s="41" t="s">
        <v>238</v>
      </c>
      <c r="AD341" s="41" t="s">
        <v>554</v>
      </c>
      <c r="AE341" s="41" t="s">
        <v>351</v>
      </c>
      <c r="AF341" s="41" t="s">
        <v>216</v>
      </c>
      <c r="AG341" s="41" t="s">
        <v>56</v>
      </c>
      <c r="AH341" s="41" t="s">
        <v>56</v>
      </c>
      <c r="AI341" s="41" t="s">
        <v>56</v>
      </c>
      <c r="AJ341" s="41" t="s">
        <v>160</v>
      </c>
      <c r="AK341" s="41" t="s">
        <v>56</v>
      </c>
    </row>
    <row r="342" spans="1:37" s="41" customFormat="1" ht="15.75" hidden="1" thickBot="1" x14ac:dyDescent="0.3">
      <c r="A342" s="11" t="s">
        <v>697</v>
      </c>
      <c r="B342" s="12" t="s">
        <v>216</v>
      </c>
      <c r="C342" s="13" t="s">
        <v>46</v>
      </c>
      <c r="D342" s="14" t="s">
        <v>47</v>
      </c>
      <c r="E342" s="13" t="s">
        <v>1169</v>
      </c>
      <c r="F342" s="4" t="s">
        <v>614</v>
      </c>
      <c r="G342" s="4" t="s">
        <v>779</v>
      </c>
      <c r="H342" s="15">
        <v>43118.458333333336</v>
      </c>
      <c r="I342" s="15">
        <v>43118.833333333336</v>
      </c>
      <c r="J342" s="131" t="s">
        <v>1909</v>
      </c>
      <c r="K342" s="45" t="s">
        <v>9</v>
      </c>
      <c r="L342" s="47" t="s">
        <v>7</v>
      </c>
      <c r="M342" s="47" t="s">
        <v>56</v>
      </c>
      <c r="N342" s="9" t="str">
        <f t="shared" si="75"/>
        <v>Minor</v>
      </c>
      <c r="O342" s="10" t="str">
        <f t="shared" si="76"/>
        <v>Successful</v>
      </c>
      <c r="P342" s="10" t="str">
        <f t="shared" si="77"/>
        <v>On Time</v>
      </c>
      <c r="Q342" s="9">
        <f t="shared" si="78"/>
        <v>1</v>
      </c>
      <c r="R342" s="9">
        <f t="shared" si="79"/>
        <v>1</v>
      </c>
      <c r="S342" s="9">
        <f t="shared" si="80"/>
        <v>0</v>
      </c>
      <c r="T342" s="9" t="str">
        <f t="shared" si="81"/>
        <v>January</v>
      </c>
      <c r="U342" s="40">
        <f t="shared" si="82"/>
        <v>0</v>
      </c>
      <c r="V342" s="40" t="str">
        <f t="shared" si="83"/>
        <v>Normal</v>
      </c>
      <c r="W342" s="40">
        <f t="shared" si="84"/>
        <v>0</v>
      </c>
      <c r="X342" s="40">
        <f t="shared" si="85"/>
        <v>0</v>
      </c>
      <c r="Y342" s="40">
        <f t="shared" si="86"/>
        <v>0</v>
      </c>
      <c r="Z342" s="40">
        <f t="shared" si="87"/>
        <v>0</v>
      </c>
      <c r="AA342" s="40">
        <f t="shared" si="88"/>
        <v>1</v>
      </c>
      <c r="AB342" s="40">
        <f t="shared" si="89"/>
        <v>0</v>
      </c>
      <c r="AC342" s="41" t="s">
        <v>238</v>
      </c>
      <c r="AD342" s="41" t="s">
        <v>554</v>
      </c>
      <c r="AE342" s="41" t="s">
        <v>351</v>
      </c>
      <c r="AF342" s="41" t="s">
        <v>216</v>
      </c>
      <c r="AG342" s="41" t="s">
        <v>56</v>
      </c>
      <c r="AH342" s="41" t="s">
        <v>56</v>
      </c>
      <c r="AI342" s="41" t="s">
        <v>56</v>
      </c>
      <c r="AJ342" s="41" t="s">
        <v>160</v>
      </c>
      <c r="AK342" s="41" t="s">
        <v>56</v>
      </c>
    </row>
    <row r="343" spans="1:37" s="41" customFormat="1" ht="15.75" hidden="1" thickBot="1" x14ac:dyDescent="0.3">
      <c r="A343" s="11" t="s">
        <v>697</v>
      </c>
      <c r="B343" s="12" t="s">
        <v>216</v>
      </c>
      <c r="C343" s="13" t="s">
        <v>46</v>
      </c>
      <c r="D343" s="14" t="s">
        <v>47</v>
      </c>
      <c r="E343" s="13" t="s">
        <v>1170</v>
      </c>
      <c r="F343" s="4" t="s">
        <v>616</v>
      </c>
      <c r="G343" s="4" t="s">
        <v>780</v>
      </c>
      <c r="H343" s="15">
        <v>43118.708333333336</v>
      </c>
      <c r="I343" s="15">
        <v>43118.916666666664</v>
      </c>
      <c r="J343" s="131" t="s">
        <v>1910</v>
      </c>
      <c r="K343" s="45" t="s">
        <v>9</v>
      </c>
      <c r="L343" s="47" t="s">
        <v>7</v>
      </c>
      <c r="M343" s="47" t="s">
        <v>56</v>
      </c>
      <c r="N343" s="9" t="str">
        <f t="shared" si="75"/>
        <v>Minor</v>
      </c>
      <c r="O343" s="10" t="str">
        <f t="shared" si="76"/>
        <v>Successful</v>
      </c>
      <c r="P343" s="10" t="str">
        <f t="shared" si="77"/>
        <v>On Time</v>
      </c>
      <c r="Q343" s="9">
        <f t="shared" si="78"/>
        <v>1</v>
      </c>
      <c r="R343" s="9">
        <f t="shared" si="79"/>
        <v>1</v>
      </c>
      <c r="S343" s="9">
        <f t="shared" si="80"/>
        <v>0</v>
      </c>
      <c r="T343" s="9" t="str">
        <f t="shared" si="81"/>
        <v>January</v>
      </c>
      <c r="U343" s="40">
        <f t="shared" si="82"/>
        <v>0</v>
      </c>
      <c r="V343" s="40" t="str">
        <f t="shared" si="83"/>
        <v>Normal</v>
      </c>
      <c r="W343" s="40">
        <f t="shared" si="84"/>
        <v>0</v>
      </c>
      <c r="X343" s="40">
        <f t="shared" si="85"/>
        <v>0</v>
      </c>
      <c r="Y343" s="40">
        <f t="shared" si="86"/>
        <v>0</v>
      </c>
      <c r="Z343" s="40">
        <f t="shared" si="87"/>
        <v>0</v>
      </c>
      <c r="AA343" s="40">
        <f t="shared" si="88"/>
        <v>1</v>
      </c>
      <c r="AB343" s="40">
        <f t="shared" si="89"/>
        <v>0</v>
      </c>
      <c r="AC343" s="41" t="s">
        <v>238</v>
      </c>
      <c r="AD343" s="41" t="s">
        <v>2265</v>
      </c>
      <c r="AE343" s="41" t="s">
        <v>428</v>
      </c>
      <c r="AF343" s="41" t="s">
        <v>216</v>
      </c>
      <c r="AG343" s="41" t="s">
        <v>56</v>
      </c>
      <c r="AH343" s="41" t="s">
        <v>56</v>
      </c>
      <c r="AI343" s="41" t="s">
        <v>56</v>
      </c>
      <c r="AJ343" s="41" t="s">
        <v>160</v>
      </c>
      <c r="AK343" s="41" t="s">
        <v>56</v>
      </c>
    </row>
    <row r="344" spans="1:37" s="41" customFormat="1" ht="15.75" hidden="1" thickBot="1" x14ac:dyDescent="0.3">
      <c r="A344" s="11" t="s">
        <v>697</v>
      </c>
      <c r="B344" s="12" t="s">
        <v>215</v>
      </c>
      <c r="C344" s="13" t="s">
        <v>46</v>
      </c>
      <c r="D344" s="14" t="s">
        <v>47</v>
      </c>
      <c r="E344" s="13" t="s">
        <v>1171</v>
      </c>
      <c r="F344" s="4" t="s">
        <v>94</v>
      </c>
      <c r="G344" s="4" t="s">
        <v>702</v>
      </c>
      <c r="H344" s="15">
        <v>43119.5</v>
      </c>
      <c r="I344" s="15">
        <v>43119.583333333336</v>
      </c>
      <c r="J344" s="131" t="s">
        <v>1911</v>
      </c>
      <c r="K344" s="45" t="s">
        <v>9</v>
      </c>
      <c r="L344" s="47" t="s">
        <v>7</v>
      </c>
      <c r="M344" s="47" t="s">
        <v>56</v>
      </c>
      <c r="N344" s="9" t="str">
        <f t="shared" si="75"/>
        <v>Minor</v>
      </c>
      <c r="O344" s="10" t="str">
        <f t="shared" si="76"/>
        <v>Successful</v>
      </c>
      <c r="P344" s="10" t="str">
        <f t="shared" si="77"/>
        <v>On Time</v>
      </c>
      <c r="Q344" s="9">
        <f t="shared" si="78"/>
        <v>1</v>
      </c>
      <c r="R344" s="9">
        <f t="shared" si="79"/>
        <v>1</v>
      </c>
      <c r="S344" s="9">
        <f t="shared" si="80"/>
        <v>0</v>
      </c>
      <c r="T344" s="9" t="str">
        <f t="shared" si="81"/>
        <v>January</v>
      </c>
      <c r="U344" s="40">
        <f t="shared" si="82"/>
        <v>0</v>
      </c>
      <c r="V344" s="40" t="str">
        <f t="shared" si="83"/>
        <v>Normal</v>
      </c>
      <c r="W344" s="40">
        <f t="shared" si="84"/>
        <v>0</v>
      </c>
      <c r="X344" s="40">
        <f t="shared" si="85"/>
        <v>0</v>
      </c>
      <c r="Y344" s="40">
        <f t="shared" si="86"/>
        <v>0</v>
      </c>
      <c r="Z344" s="40">
        <f t="shared" si="87"/>
        <v>0</v>
      </c>
      <c r="AA344" s="40">
        <f t="shared" si="88"/>
        <v>1</v>
      </c>
      <c r="AB344" s="40">
        <f t="shared" si="89"/>
        <v>0</v>
      </c>
      <c r="AC344" s="41" t="s">
        <v>238</v>
      </c>
      <c r="AD344" s="41" t="s">
        <v>2259</v>
      </c>
      <c r="AE344" s="41" t="s">
        <v>431</v>
      </c>
      <c r="AF344" s="41" t="s">
        <v>215</v>
      </c>
      <c r="AG344" s="41" t="s">
        <v>56</v>
      </c>
      <c r="AH344" s="41" t="s">
        <v>56</v>
      </c>
      <c r="AI344" s="41" t="s">
        <v>56</v>
      </c>
      <c r="AJ344" s="41" t="s">
        <v>160</v>
      </c>
      <c r="AK344" s="41" t="s">
        <v>56</v>
      </c>
    </row>
    <row r="345" spans="1:37" s="41" customFormat="1" ht="15.75" hidden="1" thickBot="1" x14ac:dyDescent="0.3">
      <c r="A345" s="11" t="s">
        <v>697</v>
      </c>
      <c r="B345" s="12" t="s">
        <v>215</v>
      </c>
      <c r="C345" s="13" t="s">
        <v>46</v>
      </c>
      <c r="D345" s="14" t="s">
        <v>47</v>
      </c>
      <c r="E345" s="13" t="s">
        <v>1172</v>
      </c>
      <c r="F345" s="4" t="s">
        <v>94</v>
      </c>
      <c r="G345" s="4" t="s">
        <v>702</v>
      </c>
      <c r="H345" s="15">
        <v>43119.583333333336</v>
      </c>
      <c r="I345" s="15">
        <v>43119.666666666664</v>
      </c>
      <c r="J345" s="131" t="s">
        <v>1912</v>
      </c>
      <c r="K345" s="45" t="s">
        <v>9</v>
      </c>
      <c r="L345" s="47" t="s">
        <v>7</v>
      </c>
      <c r="M345" s="47" t="s">
        <v>56</v>
      </c>
      <c r="N345" s="9" t="str">
        <f t="shared" si="75"/>
        <v>Minor</v>
      </c>
      <c r="O345" s="10" t="str">
        <f t="shared" si="76"/>
        <v>Successful</v>
      </c>
      <c r="P345" s="10" t="str">
        <f t="shared" si="77"/>
        <v>On Time</v>
      </c>
      <c r="Q345" s="9">
        <f t="shared" si="78"/>
        <v>1</v>
      </c>
      <c r="R345" s="9">
        <f t="shared" si="79"/>
        <v>1</v>
      </c>
      <c r="S345" s="9">
        <f t="shared" si="80"/>
        <v>0</v>
      </c>
      <c r="T345" s="9" t="str">
        <f t="shared" si="81"/>
        <v>January</v>
      </c>
      <c r="U345" s="40">
        <f t="shared" si="82"/>
        <v>0</v>
      </c>
      <c r="V345" s="40" t="str">
        <f t="shared" si="83"/>
        <v>Normal</v>
      </c>
      <c r="W345" s="40">
        <f t="shared" si="84"/>
        <v>0</v>
      </c>
      <c r="X345" s="40">
        <f t="shared" si="85"/>
        <v>0</v>
      </c>
      <c r="Y345" s="40">
        <f t="shared" si="86"/>
        <v>0</v>
      </c>
      <c r="Z345" s="40">
        <f t="shared" si="87"/>
        <v>0</v>
      </c>
      <c r="AA345" s="40">
        <f t="shared" si="88"/>
        <v>1</v>
      </c>
      <c r="AB345" s="40">
        <f t="shared" si="89"/>
        <v>0</v>
      </c>
      <c r="AC345" s="41" t="s">
        <v>238</v>
      </c>
      <c r="AD345" s="41" t="s">
        <v>2259</v>
      </c>
      <c r="AE345" s="41" t="s">
        <v>431</v>
      </c>
      <c r="AF345" s="41" t="s">
        <v>215</v>
      </c>
      <c r="AG345" s="41" t="s">
        <v>56</v>
      </c>
      <c r="AH345" s="41" t="s">
        <v>56</v>
      </c>
      <c r="AI345" s="41" t="s">
        <v>56</v>
      </c>
      <c r="AJ345" s="41" t="s">
        <v>160</v>
      </c>
      <c r="AK345" s="41" t="s">
        <v>56</v>
      </c>
    </row>
    <row r="346" spans="1:37" s="41" customFormat="1" ht="15.75" hidden="1" thickBot="1" x14ac:dyDescent="0.3">
      <c r="A346" s="11" t="s">
        <v>359</v>
      </c>
      <c r="B346" s="12" t="s">
        <v>216</v>
      </c>
      <c r="C346" s="13" t="s">
        <v>52</v>
      </c>
      <c r="D346" s="14" t="s">
        <v>47</v>
      </c>
      <c r="E346" s="13" t="s">
        <v>1173</v>
      </c>
      <c r="F346" s="4" t="s">
        <v>158</v>
      </c>
      <c r="G346" s="4" t="s">
        <v>1584</v>
      </c>
      <c r="H346" s="15">
        <v>43119</v>
      </c>
      <c r="I346" s="15">
        <v>43119.041666666664</v>
      </c>
      <c r="J346" s="131" t="s">
        <v>1913</v>
      </c>
      <c r="K346" s="45" t="s">
        <v>9</v>
      </c>
      <c r="L346" s="47" t="s">
        <v>7</v>
      </c>
      <c r="M346" s="47" t="s">
        <v>56</v>
      </c>
      <c r="N346" s="9" t="str">
        <f t="shared" si="75"/>
        <v>Standard</v>
      </c>
      <c r="O346" s="10" t="str">
        <f t="shared" si="76"/>
        <v>Successful</v>
      </c>
      <c r="P346" s="10" t="str">
        <f t="shared" si="77"/>
        <v>On Time</v>
      </c>
      <c r="Q346" s="9">
        <f t="shared" si="78"/>
        <v>1</v>
      </c>
      <c r="R346" s="9">
        <f t="shared" si="79"/>
        <v>1</v>
      </c>
      <c r="S346" s="9">
        <f t="shared" si="80"/>
        <v>0</v>
      </c>
      <c r="T346" s="9" t="str">
        <f t="shared" si="81"/>
        <v>January</v>
      </c>
      <c r="U346" s="40">
        <f t="shared" si="82"/>
        <v>0</v>
      </c>
      <c r="V346" s="40" t="str">
        <f t="shared" si="83"/>
        <v>Normal</v>
      </c>
      <c r="W346" s="40">
        <f t="shared" si="84"/>
        <v>0</v>
      </c>
      <c r="X346" s="40">
        <f t="shared" si="85"/>
        <v>0</v>
      </c>
      <c r="Y346" s="40">
        <f t="shared" si="86"/>
        <v>0</v>
      </c>
      <c r="Z346" s="40">
        <f t="shared" si="87"/>
        <v>0</v>
      </c>
      <c r="AA346" s="40">
        <f t="shared" si="88"/>
        <v>1</v>
      </c>
      <c r="AB346" s="40">
        <f t="shared" si="89"/>
        <v>0</v>
      </c>
      <c r="AC346" s="41" t="s">
        <v>823</v>
      </c>
      <c r="AD346" s="41" t="s">
        <v>282</v>
      </c>
      <c r="AE346" s="41" t="s">
        <v>121</v>
      </c>
      <c r="AF346" s="41" t="s">
        <v>322</v>
      </c>
      <c r="AG346" s="41" t="s">
        <v>56</v>
      </c>
      <c r="AH346" s="41" t="s">
        <v>56</v>
      </c>
      <c r="AI346" s="41" t="s">
        <v>56</v>
      </c>
      <c r="AJ346" s="41" t="s">
        <v>160</v>
      </c>
      <c r="AK346" s="41" t="s">
        <v>56</v>
      </c>
    </row>
    <row r="347" spans="1:37" s="41" customFormat="1" ht="15.75" hidden="1" thickBot="1" x14ac:dyDescent="0.3">
      <c r="A347" s="11" t="s">
        <v>359</v>
      </c>
      <c r="B347" s="12" t="s">
        <v>216</v>
      </c>
      <c r="C347" s="13" t="s">
        <v>52</v>
      </c>
      <c r="D347" s="14" t="s">
        <v>47</v>
      </c>
      <c r="E347" s="13" t="s">
        <v>1174</v>
      </c>
      <c r="F347" s="4" t="s">
        <v>75</v>
      </c>
      <c r="G347" s="4" t="s">
        <v>624</v>
      </c>
      <c r="H347" s="15">
        <v>43118.75</v>
      </c>
      <c r="I347" s="15">
        <v>43118.875</v>
      </c>
      <c r="J347" s="131" t="s">
        <v>1914</v>
      </c>
      <c r="K347" s="45" t="s">
        <v>9</v>
      </c>
      <c r="L347" s="47" t="s">
        <v>7</v>
      </c>
      <c r="M347" s="47" t="s">
        <v>56</v>
      </c>
      <c r="N347" s="9" t="str">
        <f t="shared" si="75"/>
        <v>Standard</v>
      </c>
      <c r="O347" s="10" t="str">
        <f t="shared" si="76"/>
        <v>Successful</v>
      </c>
      <c r="P347" s="10" t="str">
        <f t="shared" si="77"/>
        <v>On Time</v>
      </c>
      <c r="Q347" s="9">
        <f t="shared" si="78"/>
        <v>1</v>
      </c>
      <c r="R347" s="9">
        <f t="shared" si="79"/>
        <v>1</v>
      </c>
      <c r="S347" s="9">
        <f t="shared" si="80"/>
        <v>0</v>
      </c>
      <c r="T347" s="9" t="str">
        <f t="shared" si="81"/>
        <v>January</v>
      </c>
      <c r="U347" s="40">
        <f t="shared" si="82"/>
        <v>0</v>
      </c>
      <c r="V347" s="40" t="str">
        <f t="shared" si="83"/>
        <v>Normal</v>
      </c>
      <c r="W347" s="40">
        <f t="shared" si="84"/>
        <v>0</v>
      </c>
      <c r="X347" s="40">
        <f t="shared" si="85"/>
        <v>0</v>
      </c>
      <c r="Y347" s="40">
        <f t="shared" si="86"/>
        <v>0</v>
      </c>
      <c r="Z347" s="40">
        <f t="shared" si="87"/>
        <v>0</v>
      </c>
      <c r="AA347" s="40">
        <f t="shared" si="88"/>
        <v>1</v>
      </c>
      <c r="AB347" s="40">
        <f t="shared" si="89"/>
        <v>0</v>
      </c>
      <c r="AC347" s="41" t="s">
        <v>823</v>
      </c>
      <c r="AD347" s="41" t="s">
        <v>283</v>
      </c>
      <c r="AE347" s="41" t="s">
        <v>323</v>
      </c>
      <c r="AF347" s="41" t="s">
        <v>216</v>
      </c>
      <c r="AG347" s="41" t="s">
        <v>56</v>
      </c>
      <c r="AH347" s="41" t="s">
        <v>56</v>
      </c>
      <c r="AI347" s="41" t="s">
        <v>56</v>
      </c>
      <c r="AJ347" s="41" t="s">
        <v>160</v>
      </c>
      <c r="AK347" s="41" t="s">
        <v>56</v>
      </c>
    </row>
    <row r="348" spans="1:37" s="41" customFormat="1" ht="15.75" hidden="1" thickBot="1" x14ac:dyDescent="0.3">
      <c r="A348" s="11" t="s">
        <v>697</v>
      </c>
      <c r="B348" s="12" t="s">
        <v>216</v>
      </c>
      <c r="C348" s="13" t="s">
        <v>46</v>
      </c>
      <c r="D348" s="14" t="s">
        <v>47</v>
      </c>
      <c r="E348" s="13" t="s">
        <v>1175</v>
      </c>
      <c r="F348" s="4" t="s">
        <v>152</v>
      </c>
      <c r="G348" s="4" t="s">
        <v>699</v>
      </c>
      <c r="H348" s="15">
        <v>43092.333333333299</v>
      </c>
      <c r="I348" s="15">
        <v>43120.333333333299</v>
      </c>
      <c r="J348" s="131" t="s">
        <v>1915</v>
      </c>
      <c r="K348" s="45" t="s">
        <v>9</v>
      </c>
      <c r="L348" s="47" t="s">
        <v>7</v>
      </c>
      <c r="M348" s="47" t="s">
        <v>56</v>
      </c>
      <c r="N348" s="9" t="str">
        <f t="shared" si="75"/>
        <v>Minor</v>
      </c>
      <c r="O348" s="10" t="str">
        <f t="shared" si="76"/>
        <v>Successful</v>
      </c>
      <c r="P348" s="10" t="str">
        <f t="shared" si="77"/>
        <v>On Time</v>
      </c>
      <c r="Q348" s="9">
        <f t="shared" si="78"/>
        <v>1</v>
      </c>
      <c r="R348" s="9">
        <f t="shared" si="79"/>
        <v>1</v>
      </c>
      <c r="S348" s="9">
        <f t="shared" si="80"/>
        <v>0</v>
      </c>
      <c r="T348" s="9" t="str">
        <f t="shared" si="81"/>
        <v>January</v>
      </c>
      <c r="U348" s="40">
        <f t="shared" si="82"/>
        <v>0</v>
      </c>
      <c r="V348" s="40" t="str">
        <f t="shared" si="83"/>
        <v>Normal</v>
      </c>
      <c r="W348" s="40">
        <f t="shared" si="84"/>
        <v>0</v>
      </c>
      <c r="X348" s="40">
        <f t="shared" si="85"/>
        <v>0</v>
      </c>
      <c r="Y348" s="40">
        <f t="shared" si="86"/>
        <v>0</v>
      </c>
      <c r="Z348" s="40">
        <f t="shared" si="87"/>
        <v>0</v>
      </c>
      <c r="AA348" s="40">
        <f t="shared" si="88"/>
        <v>1</v>
      </c>
      <c r="AB348" s="40">
        <f t="shared" si="89"/>
        <v>0</v>
      </c>
      <c r="AC348" s="41" t="s">
        <v>238</v>
      </c>
      <c r="AD348" s="41" t="s">
        <v>287</v>
      </c>
      <c r="AE348" s="41" t="s">
        <v>121</v>
      </c>
      <c r="AF348" s="41" t="s">
        <v>322</v>
      </c>
      <c r="AG348" s="41" t="s">
        <v>56</v>
      </c>
      <c r="AH348" s="41" t="s">
        <v>56</v>
      </c>
      <c r="AI348" s="41" t="s">
        <v>56</v>
      </c>
      <c r="AJ348" s="41" t="s">
        <v>160</v>
      </c>
      <c r="AK348" s="41" t="s">
        <v>56</v>
      </c>
    </row>
    <row r="349" spans="1:37" s="41" customFormat="1" ht="15.75" hidden="1" thickBot="1" x14ac:dyDescent="0.3">
      <c r="A349" s="11" t="s">
        <v>50</v>
      </c>
      <c r="B349" s="12" t="s">
        <v>216</v>
      </c>
      <c r="C349" s="13" t="s">
        <v>46</v>
      </c>
      <c r="D349" s="14" t="s">
        <v>47</v>
      </c>
      <c r="E349" s="13" t="s">
        <v>1176</v>
      </c>
      <c r="F349" s="4" t="s">
        <v>152</v>
      </c>
      <c r="G349" s="4" t="s">
        <v>183</v>
      </c>
      <c r="H349" s="15">
        <v>43104.333333333336</v>
      </c>
      <c r="I349" s="15">
        <v>43120.979166666664</v>
      </c>
      <c r="J349" s="131" t="s">
        <v>1916</v>
      </c>
      <c r="K349" s="45" t="s">
        <v>9</v>
      </c>
      <c r="L349" s="47" t="s">
        <v>7</v>
      </c>
      <c r="M349" s="47" t="s">
        <v>56</v>
      </c>
      <c r="N349" s="9" t="str">
        <f t="shared" si="75"/>
        <v>Minor</v>
      </c>
      <c r="O349" s="10" t="str">
        <f t="shared" si="76"/>
        <v>Successful</v>
      </c>
      <c r="P349" s="10" t="str">
        <f t="shared" si="77"/>
        <v>On Time</v>
      </c>
      <c r="Q349" s="9">
        <f t="shared" si="78"/>
        <v>1</v>
      </c>
      <c r="R349" s="9">
        <f t="shared" si="79"/>
        <v>1</v>
      </c>
      <c r="S349" s="9">
        <f t="shared" si="80"/>
        <v>0</v>
      </c>
      <c r="T349" s="9" t="str">
        <f t="shared" si="81"/>
        <v>January</v>
      </c>
      <c r="U349" s="40">
        <f t="shared" si="82"/>
        <v>0</v>
      </c>
      <c r="V349" s="40" t="str">
        <f t="shared" si="83"/>
        <v>Normal</v>
      </c>
      <c r="W349" s="40">
        <f t="shared" si="84"/>
        <v>0</v>
      </c>
      <c r="X349" s="40">
        <f t="shared" si="85"/>
        <v>0</v>
      </c>
      <c r="Y349" s="40">
        <f t="shared" si="86"/>
        <v>0</v>
      </c>
      <c r="Z349" s="40">
        <f t="shared" si="87"/>
        <v>0</v>
      </c>
      <c r="AA349" s="40">
        <f t="shared" si="88"/>
        <v>1</v>
      </c>
      <c r="AB349" s="40">
        <f t="shared" si="89"/>
        <v>0</v>
      </c>
      <c r="AC349" s="41" t="s">
        <v>132</v>
      </c>
      <c r="AD349" s="41" t="s">
        <v>287</v>
      </c>
      <c r="AE349" s="41" t="s">
        <v>121</v>
      </c>
      <c r="AF349" s="41" t="s">
        <v>322</v>
      </c>
      <c r="AG349" s="41" t="s">
        <v>56</v>
      </c>
      <c r="AH349" s="41" t="s">
        <v>56</v>
      </c>
      <c r="AI349" s="41" t="s">
        <v>56</v>
      </c>
      <c r="AJ349" s="41" t="s">
        <v>160</v>
      </c>
      <c r="AK349" s="41" t="s">
        <v>56</v>
      </c>
    </row>
    <row r="350" spans="1:37" s="41" customFormat="1" ht="15.75" hidden="1" thickBot="1" x14ac:dyDescent="0.3">
      <c r="A350" s="11" t="s">
        <v>697</v>
      </c>
      <c r="B350" s="12" t="s">
        <v>216</v>
      </c>
      <c r="C350" s="13" t="s">
        <v>46</v>
      </c>
      <c r="D350" s="14" t="s">
        <v>47</v>
      </c>
      <c r="E350" s="13" t="s">
        <v>1177</v>
      </c>
      <c r="F350" s="4" t="s">
        <v>365</v>
      </c>
      <c r="G350" s="4" t="s">
        <v>704</v>
      </c>
      <c r="H350" s="15">
        <v>43111.791666666701</v>
      </c>
      <c r="I350" s="15">
        <v>43122.354166666701</v>
      </c>
      <c r="J350" s="131" t="s">
        <v>1917</v>
      </c>
      <c r="K350" s="45" t="s">
        <v>9</v>
      </c>
      <c r="L350" s="47" t="s">
        <v>7</v>
      </c>
      <c r="M350" s="47" t="s">
        <v>56</v>
      </c>
      <c r="N350" s="9" t="str">
        <f t="shared" si="75"/>
        <v>Minor</v>
      </c>
      <c r="O350" s="10" t="str">
        <f t="shared" si="76"/>
        <v>Successful</v>
      </c>
      <c r="P350" s="10" t="str">
        <f t="shared" si="77"/>
        <v>On Time</v>
      </c>
      <c r="Q350" s="9">
        <f t="shared" si="78"/>
        <v>1</v>
      </c>
      <c r="R350" s="9">
        <f t="shared" si="79"/>
        <v>1</v>
      </c>
      <c r="S350" s="9">
        <f t="shared" si="80"/>
        <v>0</v>
      </c>
      <c r="T350" s="9" t="str">
        <f t="shared" si="81"/>
        <v>January</v>
      </c>
      <c r="U350" s="40">
        <f t="shared" si="82"/>
        <v>0</v>
      </c>
      <c r="V350" s="40" t="str">
        <f t="shared" si="83"/>
        <v>Normal</v>
      </c>
      <c r="W350" s="40">
        <f t="shared" si="84"/>
        <v>0</v>
      </c>
      <c r="X350" s="40">
        <f t="shared" si="85"/>
        <v>0</v>
      </c>
      <c r="Y350" s="40">
        <f t="shared" si="86"/>
        <v>0</v>
      </c>
      <c r="Z350" s="40">
        <f t="shared" si="87"/>
        <v>0</v>
      </c>
      <c r="AA350" s="40">
        <f t="shared" si="88"/>
        <v>1</v>
      </c>
      <c r="AB350" s="40">
        <f t="shared" si="89"/>
        <v>0</v>
      </c>
      <c r="AC350" s="41" t="s">
        <v>238</v>
      </c>
      <c r="AD350" s="41" t="s">
        <v>2266</v>
      </c>
      <c r="AE350" s="41" t="s">
        <v>432</v>
      </c>
      <c r="AF350" s="41" t="s">
        <v>216</v>
      </c>
      <c r="AG350" s="41" t="s">
        <v>56</v>
      </c>
      <c r="AH350" s="41" t="s">
        <v>56</v>
      </c>
      <c r="AI350" s="41" t="s">
        <v>56</v>
      </c>
      <c r="AJ350" s="41" t="s">
        <v>160</v>
      </c>
      <c r="AK350" s="41" t="s">
        <v>56</v>
      </c>
    </row>
    <row r="351" spans="1:37" s="41" customFormat="1" ht="15.75" hidden="1" thickBot="1" x14ac:dyDescent="0.3">
      <c r="A351" s="11" t="s">
        <v>697</v>
      </c>
      <c r="B351" s="12" t="s">
        <v>216</v>
      </c>
      <c r="C351" s="13" t="s">
        <v>46</v>
      </c>
      <c r="D351" s="14" t="s">
        <v>47</v>
      </c>
      <c r="E351" s="13" t="s">
        <v>1178</v>
      </c>
      <c r="F351" s="4" t="s">
        <v>152</v>
      </c>
      <c r="G351" s="4" t="s">
        <v>492</v>
      </c>
      <c r="H351" s="15">
        <v>43115.291666666701</v>
      </c>
      <c r="I351" s="15">
        <v>43121.958333333299</v>
      </c>
      <c r="J351" s="131" t="s">
        <v>809</v>
      </c>
      <c r="K351" s="45" t="s">
        <v>9</v>
      </c>
      <c r="L351" s="47" t="s">
        <v>7</v>
      </c>
      <c r="M351" s="47" t="s">
        <v>56</v>
      </c>
      <c r="N351" s="9" t="str">
        <f t="shared" si="75"/>
        <v>Minor</v>
      </c>
      <c r="O351" s="10" t="str">
        <f t="shared" si="76"/>
        <v>Successful</v>
      </c>
      <c r="P351" s="10" t="str">
        <f t="shared" si="77"/>
        <v>On Time</v>
      </c>
      <c r="Q351" s="9">
        <f t="shared" si="78"/>
        <v>1</v>
      </c>
      <c r="R351" s="9">
        <f t="shared" si="79"/>
        <v>1</v>
      </c>
      <c r="S351" s="9">
        <f t="shared" si="80"/>
        <v>0</v>
      </c>
      <c r="T351" s="9" t="str">
        <f t="shared" si="81"/>
        <v>January</v>
      </c>
      <c r="U351" s="40">
        <f t="shared" si="82"/>
        <v>0</v>
      </c>
      <c r="V351" s="40" t="str">
        <f t="shared" si="83"/>
        <v>Normal</v>
      </c>
      <c r="W351" s="40">
        <f t="shared" si="84"/>
        <v>0</v>
      </c>
      <c r="X351" s="40">
        <f t="shared" si="85"/>
        <v>0</v>
      </c>
      <c r="Y351" s="40">
        <f t="shared" si="86"/>
        <v>0</v>
      </c>
      <c r="Z351" s="40">
        <f t="shared" si="87"/>
        <v>0</v>
      </c>
      <c r="AA351" s="40">
        <f t="shared" si="88"/>
        <v>1</v>
      </c>
      <c r="AB351" s="40">
        <f t="shared" si="89"/>
        <v>0</v>
      </c>
      <c r="AC351" s="41" t="s">
        <v>238</v>
      </c>
      <c r="AD351" s="41" t="s">
        <v>825</v>
      </c>
      <c r="AE351" s="41" t="s">
        <v>121</v>
      </c>
      <c r="AF351" s="41" t="s">
        <v>322</v>
      </c>
      <c r="AG351" s="41" t="s">
        <v>56</v>
      </c>
      <c r="AH351" s="41" t="s">
        <v>56</v>
      </c>
      <c r="AI351" s="41" t="s">
        <v>56</v>
      </c>
      <c r="AJ351" s="41" t="s">
        <v>160</v>
      </c>
      <c r="AK351" s="41" t="s">
        <v>56</v>
      </c>
    </row>
    <row r="352" spans="1:37" s="41" customFormat="1" ht="15.75" hidden="1" thickBot="1" x14ac:dyDescent="0.3">
      <c r="A352" s="11" t="s">
        <v>195</v>
      </c>
      <c r="B352" s="12" t="s">
        <v>216</v>
      </c>
      <c r="C352" s="13" t="s">
        <v>46</v>
      </c>
      <c r="D352" s="14" t="s">
        <v>47</v>
      </c>
      <c r="E352" s="13" t="s">
        <v>1179</v>
      </c>
      <c r="F352" s="4" t="s">
        <v>502</v>
      </c>
      <c r="G352" s="4" t="s">
        <v>360</v>
      </c>
      <c r="H352" s="15">
        <v>43118.833333333336</v>
      </c>
      <c r="I352" s="15">
        <v>43119</v>
      </c>
      <c r="J352" s="131" t="s">
        <v>1918</v>
      </c>
      <c r="K352" s="45" t="s">
        <v>9</v>
      </c>
      <c r="L352" s="47" t="s">
        <v>7</v>
      </c>
      <c r="M352" s="47" t="s">
        <v>56</v>
      </c>
      <c r="N352" s="9" t="str">
        <f t="shared" si="75"/>
        <v>Minor</v>
      </c>
      <c r="O352" s="10" t="str">
        <f t="shared" si="76"/>
        <v>Successful</v>
      </c>
      <c r="P352" s="10" t="str">
        <f t="shared" si="77"/>
        <v>On Time</v>
      </c>
      <c r="Q352" s="9">
        <f t="shared" si="78"/>
        <v>1</v>
      </c>
      <c r="R352" s="9">
        <f t="shared" si="79"/>
        <v>1</v>
      </c>
      <c r="S352" s="9">
        <f t="shared" si="80"/>
        <v>0</v>
      </c>
      <c r="T352" s="9" t="str">
        <f t="shared" si="81"/>
        <v>January</v>
      </c>
      <c r="U352" s="40">
        <f t="shared" si="82"/>
        <v>0</v>
      </c>
      <c r="V352" s="40" t="str">
        <f t="shared" si="83"/>
        <v>Normal</v>
      </c>
      <c r="W352" s="40">
        <f t="shared" si="84"/>
        <v>0</v>
      </c>
      <c r="X352" s="40">
        <f t="shared" si="85"/>
        <v>0</v>
      </c>
      <c r="Y352" s="40">
        <f t="shared" si="86"/>
        <v>0</v>
      </c>
      <c r="Z352" s="40">
        <f t="shared" si="87"/>
        <v>0</v>
      </c>
      <c r="AA352" s="40">
        <f t="shared" si="88"/>
        <v>1</v>
      </c>
      <c r="AB352" s="40">
        <f t="shared" si="89"/>
        <v>0</v>
      </c>
      <c r="AC352" s="41" t="s">
        <v>823</v>
      </c>
      <c r="AD352" s="41" t="s">
        <v>2267</v>
      </c>
      <c r="AE352" s="41" t="s">
        <v>227</v>
      </c>
      <c r="AF352" s="41" t="s">
        <v>216</v>
      </c>
      <c r="AG352" s="41" t="s">
        <v>56</v>
      </c>
      <c r="AH352" s="41" t="s">
        <v>56</v>
      </c>
      <c r="AI352" s="41" t="s">
        <v>56</v>
      </c>
      <c r="AJ352" s="41" t="s">
        <v>160</v>
      </c>
      <c r="AK352" s="41" t="s">
        <v>56</v>
      </c>
    </row>
    <row r="353" spans="1:37" s="41" customFormat="1" ht="15.75" hidden="1" thickBot="1" x14ac:dyDescent="0.3">
      <c r="A353" s="11" t="s">
        <v>211</v>
      </c>
      <c r="B353" s="12" t="s">
        <v>216</v>
      </c>
      <c r="C353" s="13" t="s">
        <v>46</v>
      </c>
      <c r="D353" s="14" t="s">
        <v>47</v>
      </c>
      <c r="E353" s="13" t="s">
        <v>1180</v>
      </c>
      <c r="F353" s="4" t="s">
        <v>309</v>
      </c>
      <c r="G353" s="4" t="s">
        <v>1600</v>
      </c>
      <c r="H353" s="15">
        <v>43120.020833333336</v>
      </c>
      <c r="I353" s="15">
        <v>43120.1875</v>
      </c>
      <c r="J353" s="131" t="s">
        <v>1919</v>
      </c>
      <c r="K353" s="45" t="s">
        <v>9</v>
      </c>
      <c r="L353" s="47" t="s">
        <v>7</v>
      </c>
      <c r="M353" s="47" t="s">
        <v>56</v>
      </c>
      <c r="N353" s="9" t="str">
        <f t="shared" si="75"/>
        <v>Minor</v>
      </c>
      <c r="O353" s="10" t="str">
        <f t="shared" si="76"/>
        <v>Successful</v>
      </c>
      <c r="P353" s="10" t="str">
        <f t="shared" si="77"/>
        <v>On Time</v>
      </c>
      <c r="Q353" s="9">
        <f t="shared" si="78"/>
        <v>1</v>
      </c>
      <c r="R353" s="9">
        <f t="shared" si="79"/>
        <v>1</v>
      </c>
      <c r="S353" s="9">
        <f t="shared" si="80"/>
        <v>0</v>
      </c>
      <c r="T353" s="9" t="str">
        <f t="shared" si="81"/>
        <v>January</v>
      </c>
      <c r="U353" s="40">
        <f t="shared" si="82"/>
        <v>0</v>
      </c>
      <c r="V353" s="40" t="str">
        <f t="shared" si="83"/>
        <v>Normal</v>
      </c>
      <c r="W353" s="40">
        <f t="shared" si="84"/>
        <v>0</v>
      </c>
      <c r="X353" s="40">
        <f t="shared" si="85"/>
        <v>0</v>
      </c>
      <c r="Y353" s="40">
        <f t="shared" si="86"/>
        <v>0</v>
      </c>
      <c r="Z353" s="40">
        <f t="shared" si="87"/>
        <v>0</v>
      </c>
      <c r="AA353" s="40">
        <f t="shared" si="88"/>
        <v>1</v>
      </c>
      <c r="AB353" s="40">
        <f t="shared" si="89"/>
        <v>0</v>
      </c>
      <c r="AC353" s="41" t="s">
        <v>537</v>
      </c>
      <c r="AD353" s="41" t="s">
        <v>463</v>
      </c>
      <c r="AE353" s="41" t="s">
        <v>227</v>
      </c>
      <c r="AF353" s="41" t="s">
        <v>216</v>
      </c>
      <c r="AG353" s="41" t="s">
        <v>56</v>
      </c>
      <c r="AH353" s="41" t="s">
        <v>56</v>
      </c>
      <c r="AI353" s="41" t="s">
        <v>56</v>
      </c>
      <c r="AJ353" s="41" t="s">
        <v>160</v>
      </c>
      <c r="AK353" s="41" t="s">
        <v>56</v>
      </c>
    </row>
    <row r="354" spans="1:37" s="41" customFormat="1" ht="15.75" hidden="1" thickBot="1" x14ac:dyDescent="0.3">
      <c r="A354" s="11" t="s">
        <v>248</v>
      </c>
      <c r="B354" s="12" t="s">
        <v>216</v>
      </c>
      <c r="C354" s="13" t="s">
        <v>46</v>
      </c>
      <c r="D354" s="14" t="s">
        <v>47</v>
      </c>
      <c r="E354" s="13" t="s">
        <v>1181</v>
      </c>
      <c r="F354" s="4" t="s">
        <v>152</v>
      </c>
      <c r="G354" s="4" t="s">
        <v>499</v>
      </c>
      <c r="H354" s="15">
        <v>43119.5</v>
      </c>
      <c r="I354" s="15">
        <v>43119.708333333336</v>
      </c>
      <c r="J354" s="131" t="s">
        <v>1920</v>
      </c>
      <c r="K354" s="45" t="s">
        <v>9</v>
      </c>
      <c r="L354" s="47" t="s">
        <v>7</v>
      </c>
      <c r="M354" s="47" t="s">
        <v>56</v>
      </c>
      <c r="N354" s="9" t="str">
        <f t="shared" si="75"/>
        <v>Minor</v>
      </c>
      <c r="O354" s="10" t="str">
        <f t="shared" si="76"/>
        <v>Successful</v>
      </c>
      <c r="P354" s="10" t="str">
        <f t="shared" si="77"/>
        <v>On Time</v>
      </c>
      <c r="Q354" s="9">
        <f t="shared" si="78"/>
        <v>1</v>
      </c>
      <c r="R354" s="9">
        <f t="shared" si="79"/>
        <v>1</v>
      </c>
      <c r="S354" s="9">
        <f t="shared" si="80"/>
        <v>0</v>
      </c>
      <c r="T354" s="9" t="str">
        <f t="shared" si="81"/>
        <v>January</v>
      </c>
      <c r="U354" s="40">
        <f t="shared" si="82"/>
        <v>0</v>
      </c>
      <c r="V354" s="40" t="str">
        <f t="shared" si="83"/>
        <v>Normal</v>
      </c>
      <c r="W354" s="40">
        <f t="shared" si="84"/>
        <v>0</v>
      </c>
      <c r="X354" s="40">
        <f t="shared" si="85"/>
        <v>0</v>
      </c>
      <c r="Y354" s="40">
        <f t="shared" si="86"/>
        <v>0</v>
      </c>
      <c r="Z354" s="40">
        <f t="shared" si="87"/>
        <v>0</v>
      </c>
      <c r="AA354" s="40">
        <f t="shared" si="88"/>
        <v>1</v>
      </c>
      <c r="AB354" s="40">
        <f t="shared" si="89"/>
        <v>0</v>
      </c>
      <c r="AC354" s="41" t="s">
        <v>537</v>
      </c>
      <c r="AD354" s="41" t="s">
        <v>280</v>
      </c>
      <c r="AE354" s="41" t="s">
        <v>121</v>
      </c>
      <c r="AF354" s="41" t="s">
        <v>322</v>
      </c>
      <c r="AG354" s="41" t="s">
        <v>56</v>
      </c>
      <c r="AH354" s="41" t="s">
        <v>56</v>
      </c>
      <c r="AI354" s="41" t="s">
        <v>56</v>
      </c>
      <c r="AJ354" s="41" t="s">
        <v>160</v>
      </c>
      <c r="AK354" s="41" t="s">
        <v>56</v>
      </c>
    </row>
    <row r="355" spans="1:37" s="41" customFormat="1" ht="15.75" hidden="1" thickBot="1" x14ac:dyDescent="0.3">
      <c r="A355" s="11" t="s">
        <v>59</v>
      </c>
      <c r="B355" s="12" t="s">
        <v>216</v>
      </c>
      <c r="C355" s="13" t="s">
        <v>46</v>
      </c>
      <c r="D355" s="14" t="s">
        <v>47</v>
      </c>
      <c r="E355" s="13" t="s">
        <v>1182</v>
      </c>
      <c r="F355" s="4" t="s">
        <v>326</v>
      </c>
      <c r="G355" s="4" t="s">
        <v>453</v>
      </c>
      <c r="H355" s="15">
        <v>43121.416666666664</v>
      </c>
      <c r="I355" s="15">
        <v>43121.75</v>
      </c>
      <c r="J355" s="131" t="s">
        <v>1921</v>
      </c>
      <c r="K355" s="45" t="s">
        <v>9</v>
      </c>
      <c r="L355" s="47" t="s">
        <v>7</v>
      </c>
      <c r="M355" s="47" t="s">
        <v>56</v>
      </c>
      <c r="N355" s="9" t="str">
        <f t="shared" si="75"/>
        <v>Minor</v>
      </c>
      <c r="O355" s="10" t="str">
        <f t="shared" si="76"/>
        <v>Successful</v>
      </c>
      <c r="P355" s="10" t="str">
        <f t="shared" si="77"/>
        <v>On Time</v>
      </c>
      <c r="Q355" s="9">
        <f t="shared" si="78"/>
        <v>1</v>
      </c>
      <c r="R355" s="9">
        <f t="shared" si="79"/>
        <v>1</v>
      </c>
      <c r="S355" s="9">
        <f t="shared" si="80"/>
        <v>0</v>
      </c>
      <c r="T355" s="9" t="str">
        <f t="shared" si="81"/>
        <v>January</v>
      </c>
      <c r="U355" s="40">
        <f t="shared" si="82"/>
        <v>0</v>
      </c>
      <c r="V355" s="40" t="str">
        <f t="shared" si="83"/>
        <v>Normal</v>
      </c>
      <c r="W355" s="40">
        <f t="shared" si="84"/>
        <v>0</v>
      </c>
      <c r="X355" s="40">
        <f t="shared" si="85"/>
        <v>0</v>
      </c>
      <c r="Y355" s="40">
        <f t="shared" si="86"/>
        <v>0</v>
      </c>
      <c r="Z355" s="40">
        <f t="shared" si="87"/>
        <v>0</v>
      </c>
      <c r="AA355" s="40">
        <f t="shared" si="88"/>
        <v>1</v>
      </c>
      <c r="AB355" s="40">
        <f t="shared" si="89"/>
        <v>0</v>
      </c>
      <c r="AC355" s="41" t="s">
        <v>132</v>
      </c>
      <c r="AD355" s="41" t="s">
        <v>521</v>
      </c>
      <c r="AE355" s="41" t="s">
        <v>258</v>
      </c>
      <c r="AF355" s="41" t="s">
        <v>216</v>
      </c>
      <c r="AG355" s="41" t="s">
        <v>56</v>
      </c>
      <c r="AH355" s="41" t="s">
        <v>56</v>
      </c>
      <c r="AI355" s="41" t="s">
        <v>56</v>
      </c>
      <c r="AJ355" s="41" t="s">
        <v>160</v>
      </c>
      <c r="AK355" s="41" t="s">
        <v>56</v>
      </c>
    </row>
    <row r="356" spans="1:37" s="41" customFormat="1" ht="15.75" hidden="1" thickBot="1" x14ac:dyDescent="0.3">
      <c r="A356" s="11" t="s">
        <v>177</v>
      </c>
      <c r="B356" s="12" t="s">
        <v>216</v>
      </c>
      <c r="C356" s="13" t="s">
        <v>46</v>
      </c>
      <c r="D356" s="14" t="s">
        <v>47</v>
      </c>
      <c r="E356" s="13" t="s">
        <v>1183</v>
      </c>
      <c r="F356" s="4" t="s">
        <v>326</v>
      </c>
      <c r="G356" s="4" t="s">
        <v>784</v>
      </c>
      <c r="H356" s="15">
        <v>43120.625</v>
      </c>
      <c r="I356" s="15">
        <v>43120.958333333336</v>
      </c>
      <c r="J356" s="131" t="s">
        <v>1922</v>
      </c>
      <c r="K356" s="45" t="s">
        <v>9</v>
      </c>
      <c r="L356" s="47" t="s">
        <v>7</v>
      </c>
      <c r="M356" s="47" t="s">
        <v>56</v>
      </c>
      <c r="N356" s="9" t="str">
        <f t="shared" si="75"/>
        <v>Minor</v>
      </c>
      <c r="O356" s="10" t="str">
        <f t="shared" si="76"/>
        <v>Successful</v>
      </c>
      <c r="P356" s="10" t="str">
        <f t="shared" si="77"/>
        <v>On Time</v>
      </c>
      <c r="Q356" s="9">
        <f t="shared" si="78"/>
        <v>1</v>
      </c>
      <c r="R356" s="9">
        <f t="shared" si="79"/>
        <v>1</v>
      </c>
      <c r="S356" s="9">
        <f t="shared" si="80"/>
        <v>0</v>
      </c>
      <c r="T356" s="9" t="str">
        <f t="shared" si="81"/>
        <v>January</v>
      </c>
      <c r="U356" s="40">
        <f t="shared" si="82"/>
        <v>0</v>
      </c>
      <c r="V356" s="40" t="str">
        <f t="shared" si="83"/>
        <v>Normal</v>
      </c>
      <c r="W356" s="40">
        <f t="shared" si="84"/>
        <v>0</v>
      </c>
      <c r="X356" s="40">
        <f t="shared" si="85"/>
        <v>0</v>
      </c>
      <c r="Y356" s="40">
        <f t="shared" si="86"/>
        <v>0</v>
      </c>
      <c r="Z356" s="40">
        <f t="shared" si="87"/>
        <v>0</v>
      </c>
      <c r="AA356" s="40">
        <f t="shared" si="88"/>
        <v>1</v>
      </c>
      <c r="AB356" s="40">
        <f t="shared" si="89"/>
        <v>0</v>
      </c>
      <c r="AC356" s="41" t="s">
        <v>132</v>
      </c>
      <c r="AD356" s="41" t="s">
        <v>320</v>
      </c>
      <c r="AE356" s="41" t="s">
        <v>258</v>
      </c>
      <c r="AF356" s="41" t="s">
        <v>216</v>
      </c>
      <c r="AG356" s="41" t="s">
        <v>56</v>
      </c>
      <c r="AH356" s="41" t="s">
        <v>56</v>
      </c>
      <c r="AI356" s="41" t="s">
        <v>56</v>
      </c>
      <c r="AJ356" s="41" t="s">
        <v>160</v>
      </c>
      <c r="AK356" s="41" t="s">
        <v>56</v>
      </c>
    </row>
    <row r="357" spans="1:37" s="41" customFormat="1" ht="15.75" hidden="1" thickBot="1" x14ac:dyDescent="0.3">
      <c r="A357" s="11" t="s">
        <v>65</v>
      </c>
      <c r="B357" s="12" t="s">
        <v>216</v>
      </c>
      <c r="C357" s="13" t="s">
        <v>46</v>
      </c>
      <c r="D357" s="14" t="s">
        <v>47</v>
      </c>
      <c r="E357" s="13" t="s">
        <v>1184</v>
      </c>
      <c r="F357" s="4" t="s">
        <v>326</v>
      </c>
      <c r="G357" s="4" t="s">
        <v>232</v>
      </c>
      <c r="H357" s="15">
        <v>43119.458333333336</v>
      </c>
      <c r="I357" s="15">
        <v>43119.999305555553</v>
      </c>
      <c r="J357" s="131" t="s">
        <v>1923</v>
      </c>
      <c r="K357" s="45" t="s">
        <v>9</v>
      </c>
      <c r="L357" s="47" t="s">
        <v>7</v>
      </c>
      <c r="M357" s="47" t="s">
        <v>56</v>
      </c>
      <c r="N357" s="9" t="str">
        <f t="shared" si="75"/>
        <v>Minor</v>
      </c>
      <c r="O357" s="10" t="str">
        <f t="shared" si="76"/>
        <v>Successful</v>
      </c>
      <c r="P357" s="10" t="str">
        <f t="shared" si="77"/>
        <v>On Time</v>
      </c>
      <c r="Q357" s="9">
        <f t="shared" si="78"/>
        <v>1</v>
      </c>
      <c r="R357" s="9">
        <f t="shared" si="79"/>
        <v>1</v>
      </c>
      <c r="S357" s="9">
        <f t="shared" si="80"/>
        <v>0</v>
      </c>
      <c r="T357" s="9" t="str">
        <f t="shared" si="81"/>
        <v>January</v>
      </c>
      <c r="U357" s="40">
        <f t="shared" si="82"/>
        <v>0</v>
      </c>
      <c r="V357" s="40" t="str">
        <f t="shared" si="83"/>
        <v>Normal</v>
      </c>
      <c r="W357" s="40">
        <f t="shared" si="84"/>
        <v>0</v>
      </c>
      <c r="X357" s="40">
        <f t="shared" si="85"/>
        <v>0</v>
      </c>
      <c r="Y357" s="40">
        <f t="shared" si="86"/>
        <v>0</v>
      </c>
      <c r="Z357" s="40">
        <f t="shared" si="87"/>
        <v>0</v>
      </c>
      <c r="AA357" s="40">
        <f t="shared" si="88"/>
        <v>1</v>
      </c>
      <c r="AB357" s="40">
        <f t="shared" si="89"/>
        <v>0</v>
      </c>
      <c r="AC357" s="41" t="s">
        <v>132</v>
      </c>
      <c r="AD357" s="41" t="s">
        <v>521</v>
      </c>
      <c r="AE357" s="41" t="s">
        <v>258</v>
      </c>
      <c r="AF357" s="41" t="s">
        <v>216</v>
      </c>
      <c r="AG357" s="41" t="s">
        <v>56</v>
      </c>
      <c r="AH357" s="41" t="s">
        <v>56</v>
      </c>
      <c r="AI357" s="41" t="s">
        <v>56</v>
      </c>
      <c r="AJ357" s="41" t="s">
        <v>160</v>
      </c>
      <c r="AK357" s="41" t="s">
        <v>56</v>
      </c>
    </row>
    <row r="358" spans="1:37" s="41" customFormat="1" ht="15.75" hidden="1" thickBot="1" x14ac:dyDescent="0.3">
      <c r="A358" s="11" t="s">
        <v>65</v>
      </c>
      <c r="B358" s="12" t="s">
        <v>216</v>
      </c>
      <c r="C358" s="13" t="s">
        <v>46</v>
      </c>
      <c r="D358" s="14" t="s">
        <v>47</v>
      </c>
      <c r="E358" s="13" t="s">
        <v>1185</v>
      </c>
      <c r="F358" s="4" t="s">
        <v>326</v>
      </c>
      <c r="G358" s="4" t="s">
        <v>784</v>
      </c>
      <c r="H358" s="15">
        <v>43120.416666666664</v>
      </c>
      <c r="I358" s="15">
        <v>43120.75</v>
      </c>
      <c r="J358" s="131" t="s">
        <v>1924</v>
      </c>
      <c r="K358" s="45" t="s">
        <v>9</v>
      </c>
      <c r="L358" s="47" t="s">
        <v>7</v>
      </c>
      <c r="M358" s="47" t="s">
        <v>56</v>
      </c>
      <c r="N358" s="9" t="str">
        <f t="shared" si="75"/>
        <v>Minor</v>
      </c>
      <c r="O358" s="10" t="str">
        <f t="shared" si="76"/>
        <v>Successful</v>
      </c>
      <c r="P358" s="10" t="str">
        <f t="shared" si="77"/>
        <v>On Time</v>
      </c>
      <c r="Q358" s="9">
        <f t="shared" si="78"/>
        <v>1</v>
      </c>
      <c r="R358" s="9">
        <f t="shared" si="79"/>
        <v>1</v>
      </c>
      <c r="S358" s="9">
        <f t="shared" si="80"/>
        <v>0</v>
      </c>
      <c r="T358" s="9" t="str">
        <f t="shared" si="81"/>
        <v>January</v>
      </c>
      <c r="U358" s="40">
        <f t="shared" si="82"/>
        <v>0</v>
      </c>
      <c r="V358" s="40" t="str">
        <f t="shared" si="83"/>
        <v>Normal</v>
      </c>
      <c r="W358" s="40">
        <f t="shared" si="84"/>
        <v>0</v>
      </c>
      <c r="X358" s="40">
        <f t="shared" si="85"/>
        <v>0</v>
      </c>
      <c r="Y358" s="40">
        <f t="shared" si="86"/>
        <v>0</v>
      </c>
      <c r="Z358" s="40">
        <f t="shared" si="87"/>
        <v>0</v>
      </c>
      <c r="AA358" s="40">
        <f t="shared" si="88"/>
        <v>1</v>
      </c>
      <c r="AB358" s="40">
        <f t="shared" si="89"/>
        <v>0</v>
      </c>
      <c r="AC358" s="41" t="s">
        <v>132</v>
      </c>
      <c r="AD358" s="41" t="s">
        <v>280</v>
      </c>
      <c r="AE358" s="41" t="s">
        <v>258</v>
      </c>
      <c r="AF358" s="41" t="s">
        <v>216</v>
      </c>
      <c r="AG358" s="41" t="s">
        <v>56</v>
      </c>
      <c r="AH358" s="41" t="s">
        <v>56</v>
      </c>
      <c r="AI358" s="41" t="s">
        <v>56</v>
      </c>
      <c r="AJ358" s="41" t="s">
        <v>160</v>
      </c>
      <c r="AK358" s="41" t="s">
        <v>56</v>
      </c>
    </row>
    <row r="359" spans="1:37" s="41" customFormat="1" ht="15.75" hidden="1" thickBot="1" x14ac:dyDescent="0.3">
      <c r="A359" s="11" t="s">
        <v>65</v>
      </c>
      <c r="B359" s="12" t="s">
        <v>216</v>
      </c>
      <c r="C359" s="13" t="s">
        <v>52</v>
      </c>
      <c r="D359" s="14" t="s">
        <v>47</v>
      </c>
      <c r="E359" s="13" t="s">
        <v>1186</v>
      </c>
      <c r="F359" s="4" t="s">
        <v>152</v>
      </c>
      <c r="G359" s="4" t="s">
        <v>325</v>
      </c>
      <c r="H359" s="15">
        <v>43120.625</v>
      </c>
      <c r="I359" s="15">
        <v>43120.708333333336</v>
      </c>
      <c r="J359" s="131" t="s">
        <v>1925</v>
      </c>
      <c r="K359" s="45" t="s">
        <v>9</v>
      </c>
      <c r="L359" s="47" t="s">
        <v>7</v>
      </c>
      <c r="M359" s="47" t="s">
        <v>56</v>
      </c>
      <c r="N359" s="9" t="str">
        <f t="shared" si="75"/>
        <v>Standard</v>
      </c>
      <c r="O359" s="10" t="str">
        <f t="shared" si="76"/>
        <v>Successful</v>
      </c>
      <c r="P359" s="10" t="str">
        <f t="shared" si="77"/>
        <v>On Time</v>
      </c>
      <c r="Q359" s="9">
        <f t="shared" si="78"/>
        <v>1</v>
      </c>
      <c r="R359" s="9">
        <f t="shared" si="79"/>
        <v>1</v>
      </c>
      <c r="S359" s="9">
        <f t="shared" si="80"/>
        <v>0</v>
      </c>
      <c r="T359" s="9" t="str">
        <f t="shared" si="81"/>
        <v>January</v>
      </c>
      <c r="U359" s="40">
        <f t="shared" si="82"/>
        <v>0</v>
      </c>
      <c r="V359" s="40" t="str">
        <f t="shared" si="83"/>
        <v>Normal</v>
      </c>
      <c r="W359" s="40">
        <f t="shared" si="84"/>
        <v>0</v>
      </c>
      <c r="X359" s="40">
        <f t="shared" si="85"/>
        <v>0</v>
      </c>
      <c r="Y359" s="40">
        <f t="shared" si="86"/>
        <v>0</v>
      </c>
      <c r="Z359" s="40">
        <f t="shared" si="87"/>
        <v>0</v>
      </c>
      <c r="AA359" s="40">
        <f t="shared" si="88"/>
        <v>1</v>
      </c>
      <c r="AB359" s="40">
        <f t="shared" si="89"/>
        <v>0</v>
      </c>
      <c r="AC359" s="41" t="s">
        <v>132</v>
      </c>
      <c r="AD359" s="41" t="s">
        <v>296</v>
      </c>
      <c r="AE359" s="41" t="s">
        <v>121</v>
      </c>
      <c r="AF359" s="41" t="s">
        <v>322</v>
      </c>
      <c r="AG359" s="41" t="s">
        <v>56</v>
      </c>
      <c r="AH359" s="41" t="s">
        <v>56</v>
      </c>
      <c r="AI359" s="41" t="s">
        <v>56</v>
      </c>
      <c r="AJ359" s="41" t="s">
        <v>160</v>
      </c>
      <c r="AK359" s="41" t="s">
        <v>56</v>
      </c>
    </row>
    <row r="360" spans="1:37" s="41" customFormat="1" ht="15.75" hidden="1" thickBot="1" x14ac:dyDescent="0.3">
      <c r="A360" s="11" t="s">
        <v>50</v>
      </c>
      <c r="B360" s="12" t="s">
        <v>216</v>
      </c>
      <c r="C360" s="13" t="s">
        <v>46</v>
      </c>
      <c r="D360" s="14" t="s">
        <v>47</v>
      </c>
      <c r="E360" s="13" t="s">
        <v>1187</v>
      </c>
      <c r="F360" s="4" t="s">
        <v>309</v>
      </c>
      <c r="G360" s="4" t="s">
        <v>180</v>
      </c>
      <c r="H360" s="15">
        <v>43119.666666666664</v>
      </c>
      <c r="I360" s="15">
        <v>43119.833333333336</v>
      </c>
      <c r="J360" s="131" t="s">
        <v>1926</v>
      </c>
      <c r="K360" s="45" t="s">
        <v>9</v>
      </c>
      <c r="L360" s="47" t="s">
        <v>7</v>
      </c>
      <c r="M360" s="47" t="s">
        <v>56</v>
      </c>
      <c r="N360" s="9" t="str">
        <f t="shared" si="75"/>
        <v>Minor</v>
      </c>
      <c r="O360" s="10" t="str">
        <f t="shared" si="76"/>
        <v>Successful</v>
      </c>
      <c r="P360" s="10" t="str">
        <f t="shared" si="77"/>
        <v>On Time</v>
      </c>
      <c r="Q360" s="9">
        <f t="shared" si="78"/>
        <v>1</v>
      </c>
      <c r="R360" s="9">
        <f t="shared" si="79"/>
        <v>1</v>
      </c>
      <c r="S360" s="9">
        <f t="shared" si="80"/>
        <v>0</v>
      </c>
      <c r="T360" s="9" t="str">
        <f t="shared" si="81"/>
        <v>January</v>
      </c>
      <c r="U360" s="40">
        <f t="shared" si="82"/>
        <v>0</v>
      </c>
      <c r="V360" s="40" t="str">
        <f t="shared" si="83"/>
        <v>Normal</v>
      </c>
      <c r="W360" s="40">
        <f t="shared" si="84"/>
        <v>0</v>
      </c>
      <c r="X360" s="40">
        <f t="shared" si="85"/>
        <v>0</v>
      </c>
      <c r="Y360" s="40">
        <f t="shared" si="86"/>
        <v>0</v>
      </c>
      <c r="Z360" s="40">
        <f t="shared" si="87"/>
        <v>0</v>
      </c>
      <c r="AA360" s="40">
        <f t="shared" si="88"/>
        <v>1</v>
      </c>
      <c r="AB360" s="40">
        <f t="shared" si="89"/>
        <v>0</v>
      </c>
      <c r="AC360" s="41" t="s">
        <v>132</v>
      </c>
      <c r="AD360" s="41" t="s">
        <v>463</v>
      </c>
      <c r="AE360" s="41" t="s">
        <v>227</v>
      </c>
      <c r="AF360" s="41" t="s">
        <v>216</v>
      </c>
      <c r="AG360" s="41" t="s">
        <v>56</v>
      </c>
      <c r="AH360" s="41" t="s">
        <v>56</v>
      </c>
      <c r="AI360" s="41" t="s">
        <v>56</v>
      </c>
      <c r="AJ360" s="41" t="s">
        <v>160</v>
      </c>
      <c r="AK360" s="41" t="s">
        <v>56</v>
      </c>
    </row>
    <row r="361" spans="1:37" s="41" customFormat="1" ht="15.75" hidden="1" thickBot="1" x14ac:dyDescent="0.3">
      <c r="A361" s="11" t="s">
        <v>49</v>
      </c>
      <c r="B361" s="12" t="s">
        <v>216</v>
      </c>
      <c r="C361" s="13" t="s">
        <v>46</v>
      </c>
      <c r="D361" s="14" t="s">
        <v>47</v>
      </c>
      <c r="E361" s="13" t="s">
        <v>1188</v>
      </c>
      <c r="F361" s="4" t="s">
        <v>326</v>
      </c>
      <c r="G361" s="4" t="s">
        <v>609</v>
      </c>
      <c r="H361" s="15">
        <v>43120.5</v>
      </c>
      <c r="I361" s="15">
        <v>43122.375</v>
      </c>
      <c r="J361" s="131" t="s">
        <v>1927</v>
      </c>
      <c r="K361" s="45" t="s">
        <v>9</v>
      </c>
      <c r="L361" s="47" t="s">
        <v>7</v>
      </c>
      <c r="M361" s="47" t="s">
        <v>56</v>
      </c>
      <c r="N361" s="9" t="str">
        <f t="shared" si="75"/>
        <v>Minor</v>
      </c>
      <c r="O361" s="10" t="str">
        <f t="shared" si="76"/>
        <v>Successful</v>
      </c>
      <c r="P361" s="10" t="str">
        <f t="shared" si="77"/>
        <v>On Time</v>
      </c>
      <c r="Q361" s="9">
        <f t="shared" si="78"/>
        <v>1</v>
      </c>
      <c r="R361" s="9">
        <f t="shared" si="79"/>
        <v>1</v>
      </c>
      <c r="S361" s="9">
        <f t="shared" si="80"/>
        <v>0</v>
      </c>
      <c r="T361" s="9" t="str">
        <f t="shared" si="81"/>
        <v>January</v>
      </c>
      <c r="U361" s="40">
        <f t="shared" si="82"/>
        <v>0</v>
      </c>
      <c r="V361" s="40" t="str">
        <f t="shared" si="83"/>
        <v>Normal</v>
      </c>
      <c r="W361" s="40">
        <f t="shared" si="84"/>
        <v>0</v>
      </c>
      <c r="X361" s="40">
        <f t="shared" si="85"/>
        <v>0</v>
      </c>
      <c r="Y361" s="40">
        <f t="shared" si="86"/>
        <v>0</v>
      </c>
      <c r="Z361" s="40">
        <f t="shared" si="87"/>
        <v>0</v>
      </c>
      <c r="AA361" s="40">
        <f t="shared" si="88"/>
        <v>1</v>
      </c>
      <c r="AB361" s="40">
        <f t="shared" si="89"/>
        <v>0</v>
      </c>
      <c r="AC361" s="41" t="s">
        <v>132</v>
      </c>
      <c r="AD361" s="41" t="s">
        <v>314</v>
      </c>
      <c r="AE361" s="41" t="s">
        <v>258</v>
      </c>
      <c r="AF361" s="41" t="s">
        <v>216</v>
      </c>
      <c r="AG361" s="41" t="s">
        <v>56</v>
      </c>
      <c r="AH361" s="41" t="s">
        <v>56</v>
      </c>
      <c r="AI361" s="41" t="s">
        <v>56</v>
      </c>
      <c r="AJ361" s="41" t="s">
        <v>160</v>
      </c>
      <c r="AK361" s="41" t="s">
        <v>56</v>
      </c>
    </row>
    <row r="362" spans="1:37" s="41" customFormat="1" ht="15.75" hidden="1" thickBot="1" x14ac:dyDescent="0.3">
      <c r="A362" s="11" t="s">
        <v>49</v>
      </c>
      <c r="B362" s="12" t="s">
        <v>216</v>
      </c>
      <c r="C362" s="13" t="s">
        <v>46</v>
      </c>
      <c r="D362" s="14" t="s">
        <v>47</v>
      </c>
      <c r="E362" s="13" t="s">
        <v>1189</v>
      </c>
      <c r="F362" s="4" t="s">
        <v>342</v>
      </c>
      <c r="G362" s="4" t="s">
        <v>484</v>
      </c>
      <c r="H362" s="15">
        <v>43120.416666666664</v>
      </c>
      <c r="I362" s="15">
        <v>43120.583333333336</v>
      </c>
      <c r="J362" s="131" t="s">
        <v>1928</v>
      </c>
      <c r="K362" s="45" t="s">
        <v>9</v>
      </c>
      <c r="L362" s="47" t="s">
        <v>7</v>
      </c>
      <c r="M362" s="47" t="s">
        <v>56</v>
      </c>
      <c r="N362" s="9" t="str">
        <f t="shared" si="75"/>
        <v>Minor</v>
      </c>
      <c r="O362" s="10" t="str">
        <f t="shared" si="76"/>
        <v>Successful</v>
      </c>
      <c r="P362" s="10" t="str">
        <f t="shared" si="77"/>
        <v>On Time</v>
      </c>
      <c r="Q362" s="9">
        <f t="shared" si="78"/>
        <v>1</v>
      </c>
      <c r="R362" s="9">
        <f t="shared" si="79"/>
        <v>1</v>
      </c>
      <c r="S362" s="9">
        <f t="shared" si="80"/>
        <v>0</v>
      </c>
      <c r="T362" s="9" t="str">
        <f t="shared" si="81"/>
        <v>January</v>
      </c>
      <c r="U362" s="40">
        <f t="shared" si="82"/>
        <v>0</v>
      </c>
      <c r="V362" s="40" t="str">
        <f t="shared" si="83"/>
        <v>Normal</v>
      </c>
      <c r="W362" s="40">
        <f t="shared" si="84"/>
        <v>0</v>
      </c>
      <c r="X362" s="40">
        <f t="shared" si="85"/>
        <v>0</v>
      </c>
      <c r="Y362" s="40">
        <f t="shared" si="86"/>
        <v>0</v>
      </c>
      <c r="Z362" s="40">
        <f t="shared" si="87"/>
        <v>0</v>
      </c>
      <c r="AA362" s="40">
        <f t="shared" si="88"/>
        <v>1</v>
      </c>
      <c r="AB362" s="40">
        <f t="shared" si="89"/>
        <v>0</v>
      </c>
      <c r="AC362" s="41" t="s">
        <v>132</v>
      </c>
      <c r="AD362" s="41" t="s">
        <v>280</v>
      </c>
      <c r="AE362" s="41" t="s">
        <v>419</v>
      </c>
      <c r="AF362" s="41" t="s">
        <v>216</v>
      </c>
      <c r="AG362" s="41" t="s">
        <v>56</v>
      </c>
      <c r="AH362" s="41" t="s">
        <v>56</v>
      </c>
      <c r="AI362" s="41" t="s">
        <v>56</v>
      </c>
      <c r="AJ362" s="41" t="s">
        <v>160</v>
      </c>
      <c r="AK362" s="41" t="s">
        <v>56</v>
      </c>
    </row>
    <row r="363" spans="1:37" s="41" customFormat="1" ht="15.75" hidden="1" thickBot="1" x14ac:dyDescent="0.3">
      <c r="A363" s="11" t="s">
        <v>53</v>
      </c>
      <c r="B363" s="12" t="s">
        <v>216</v>
      </c>
      <c r="C363" s="13" t="s">
        <v>46</v>
      </c>
      <c r="D363" s="14" t="s">
        <v>47</v>
      </c>
      <c r="E363" s="13" t="s">
        <v>1190</v>
      </c>
      <c r="F363" s="4" t="s">
        <v>99</v>
      </c>
      <c r="G363" s="4" t="s">
        <v>543</v>
      </c>
      <c r="H363" s="15">
        <v>43118.708333333336</v>
      </c>
      <c r="I363" s="15">
        <v>43120.708333333336</v>
      </c>
      <c r="J363" s="131" t="s">
        <v>1929</v>
      </c>
      <c r="K363" s="45" t="s">
        <v>9</v>
      </c>
      <c r="L363" s="47" t="s">
        <v>7</v>
      </c>
      <c r="M363" s="47" t="s">
        <v>56</v>
      </c>
      <c r="N363" s="9" t="str">
        <f t="shared" si="75"/>
        <v>Minor</v>
      </c>
      <c r="O363" s="10" t="str">
        <f t="shared" si="76"/>
        <v>Successful</v>
      </c>
      <c r="P363" s="10" t="str">
        <f t="shared" si="77"/>
        <v>On Time</v>
      </c>
      <c r="Q363" s="9">
        <f t="shared" si="78"/>
        <v>1</v>
      </c>
      <c r="R363" s="9">
        <f t="shared" si="79"/>
        <v>1</v>
      </c>
      <c r="S363" s="9">
        <f t="shared" si="80"/>
        <v>0</v>
      </c>
      <c r="T363" s="9" t="str">
        <f t="shared" si="81"/>
        <v>January</v>
      </c>
      <c r="U363" s="40">
        <f t="shared" si="82"/>
        <v>0</v>
      </c>
      <c r="V363" s="40" t="str">
        <f t="shared" si="83"/>
        <v>Normal</v>
      </c>
      <c r="W363" s="40">
        <f t="shared" si="84"/>
        <v>0</v>
      </c>
      <c r="X363" s="40">
        <f t="shared" si="85"/>
        <v>0</v>
      </c>
      <c r="Y363" s="40">
        <f t="shared" si="86"/>
        <v>0</v>
      </c>
      <c r="Z363" s="40">
        <f t="shared" si="87"/>
        <v>0</v>
      </c>
      <c r="AA363" s="40">
        <f t="shared" si="88"/>
        <v>1</v>
      </c>
      <c r="AB363" s="40">
        <f t="shared" si="89"/>
        <v>0</v>
      </c>
      <c r="AC363" s="41" t="s">
        <v>131</v>
      </c>
      <c r="AD363" s="41" t="s">
        <v>285</v>
      </c>
      <c r="AE363" s="41" t="s">
        <v>421</v>
      </c>
      <c r="AF363" s="41" t="s">
        <v>216</v>
      </c>
      <c r="AG363" s="41" t="s">
        <v>56</v>
      </c>
      <c r="AH363" s="41" t="s">
        <v>56</v>
      </c>
      <c r="AI363" s="41" t="s">
        <v>56</v>
      </c>
      <c r="AJ363" s="41" t="s">
        <v>160</v>
      </c>
      <c r="AK363" s="41" t="s">
        <v>56</v>
      </c>
    </row>
    <row r="364" spans="1:37" s="41" customFormat="1" ht="15.75" hidden="1" thickBot="1" x14ac:dyDescent="0.3">
      <c r="A364" s="11" t="s">
        <v>53</v>
      </c>
      <c r="B364" s="12" t="s">
        <v>216</v>
      </c>
      <c r="C364" s="13" t="s">
        <v>46</v>
      </c>
      <c r="D364" s="14" t="s">
        <v>47</v>
      </c>
      <c r="E364" s="13" t="s">
        <v>1191</v>
      </c>
      <c r="F364" s="4" t="s">
        <v>99</v>
      </c>
      <c r="G364" s="4" t="s">
        <v>170</v>
      </c>
      <c r="H364" s="15">
        <v>43121</v>
      </c>
      <c r="I364" s="15">
        <v>43121.875</v>
      </c>
      <c r="J364" s="131" t="s">
        <v>1930</v>
      </c>
      <c r="K364" s="45" t="s">
        <v>9</v>
      </c>
      <c r="L364" s="47" t="s">
        <v>7</v>
      </c>
      <c r="M364" s="47" t="s">
        <v>56</v>
      </c>
      <c r="N364" s="9" t="str">
        <f t="shared" si="75"/>
        <v>Minor</v>
      </c>
      <c r="O364" s="10" t="str">
        <f t="shared" si="76"/>
        <v>Successful</v>
      </c>
      <c r="P364" s="10" t="str">
        <f t="shared" si="77"/>
        <v>On Time</v>
      </c>
      <c r="Q364" s="9">
        <f t="shared" si="78"/>
        <v>1</v>
      </c>
      <c r="R364" s="9">
        <f t="shared" si="79"/>
        <v>1</v>
      </c>
      <c r="S364" s="9">
        <f t="shared" si="80"/>
        <v>0</v>
      </c>
      <c r="T364" s="9" t="str">
        <f t="shared" si="81"/>
        <v>January</v>
      </c>
      <c r="U364" s="40">
        <f t="shared" si="82"/>
        <v>0</v>
      </c>
      <c r="V364" s="40" t="str">
        <f t="shared" si="83"/>
        <v>Normal</v>
      </c>
      <c r="W364" s="40">
        <f t="shared" si="84"/>
        <v>0</v>
      </c>
      <c r="X364" s="40">
        <f t="shared" si="85"/>
        <v>0</v>
      </c>
      <c r="Y364" s="40">
        <f t="shared" si="86"/>
        <v>0</v>
      </c>
      <c r="Z364" s="40">
        <f t="shared" si="87"/>
        <v>0</v>
      </c>
      <c r="AA364" s="40">
        <f t="shared" si="88"/>
        <v>1</v>
      </c>
      <c r="AB364" s="40">
        <f t="shared" si="89"/>
        <v>0</v>
      </c>
      <c r="AC364" s="41" t="s">
        <v>131</v>
      </c>
      <c r="AD364" s="41" t="s">
        <v>335</v>
      </c>
      <c r="AE364" s="41" t="s">
        <v>421</v>
      </c>
      <c r="AF364" s="41" t="s">
        <v>216</v>
      </c>
      <c r="AG364" s="41" t="s">
        <v>56</v>
      </c>
      <c r="AH364" s="41" t="s">
        <v>56</v>
      </c>
      <c r="AI364" s="41" t="s">
        <v>56</v>
      </c>
      <c r="AJ364" s="41" t="s">
        <v>160</v>
      </c>
      <c r="AK364" s="41" t="s">
        <v>56</v>
      </c>
    </row>
    <row r="365" spans="1:37" s="41" customFormat="1" ht="15.75" hidden="1" thickBot="1" x14ac:dyDescent="0.3">
      <c r="A365" s="11" t="s">
        <v>53</v>
      </c>
      <c r="B365" s="12" t="s">
        <v>216</v>
      </c>
      <c r="C365" s="13" t="s">
        <v>46</v>
      </c>
      <c r="D365" s="14" t="s">
        <v>47</v>
      </c>
      <c r="E365" s="13" t="s">
        <v>1192</v>
      </c>
      <c r="F365" s="4" t="s">
        <v>106</v>
      </c>
      <c r="G365" s="4" t="s">
        <v>660</v>
      </c>
      <c r="H365" s="15">
        <v>43119.833333333336</v>
      </c>
      <c r="I365" s="15">
        <v>43121.833333333336</v>
      </c>
      <c r="J365" s="131" t="s">
        <v>1931</v>
      </c>
      <c r="K365" s="45" t="s">
        <v>9</v>
      </c>
      <c r="L365" s="47" t="s">
        <v>7</v>
      </c>
      <c r="M365" s="47" t="s">
        <v>56</v>
      </c>
      <c r="N365" s="9" t="str">
        <f t="shared" si="75"/>
        <v>Minor</v>
      </c>
      <c r="O365" s="10" t="str">
        <f t="shared" si="76"/>
        <v>Successful</v>
      </c>
      <c r="P365" s="10" t="str">
        <f t="shared" si="77"/>
        <v>On Time</v>
      </c>
      <c r="Q365" s="9">
        <f t="shared" si="78"/>
        <v>1</v>
      </c>
      <c r="R365" s="9">
        <f t="shared" si="79"/>
        <v>1</v>
      </c>
      <c r="S365" s="9">
        <f t="shared" si="80"/>
        <v>0</v>
      </c>
      <c r="T365" s="9" t="str">
        <f t="shared" si="81"/>
        <v>January</v>
      </c>
      <c r="U365" s="40">
        <f t="shared" si="82"/>
        <v>0</v>
      </c>
      <c r="V365" s="40" t="str">
        <f t="shared" si="83"/>
        <v>Normal</v>
      </c>
      <c r="W365" s="40">
        <f t="shared" si="84"/>
        <v>0</v>
      </c>
      <c r="X365" s="40">
        <f t="shared" si="85"/>
        <v>0</v>
      </c>
      <c r="Y365" s="40">
        <f t="shared" si="86"/>
        <v>0</v>
      </c>
      <c r="Z365" s="40">
        <f t="shared" si="87"/>
        <v>0</v>
      </c>
      <c r="AA365" s="40">
        <f t="shared" si="88"/>
        <v>1</v>
      </c>
      <c r="AB365" s="40">
        <f t="shared" si="89"/>
        <v>0</v>
      </c>
      <c r="AC365" s="41" t="s">
        <v>131</v>
      </c>
      <c r="AD365" s="41" t="s">
        <v>2268</v>
      </c>
      <c r="AE365" s="41" t="s">
        <v>429</v>
      </c>
      <c r="AF365" s="41" t="s">
        <v>216</v>
      </c>
      <c r="AG365" s="41" t="s">
        <v>56</v>
      </c>
      <c r="AH365" s="41" t="s">
        <v>56</v>
      </c>
      <c r="AI365" s="41" t="s">
        <v>56</v>
      </c>
      <c r="AJ365" s="41" t="s">
        <v>160</v>
      </c>
      <c r="AK365" s="41" t="s">
        <v>56</v>
      </c>
    </row>
    <row r="366" spans="1:37" s="41" customFormat="1" ht="15.75" hidden="1" thickBot="1" x14ac:dyDescent="0.3">
      <c r="A366" s="11" t="s">
        <v>220</v>
      </c>
      <c r="B366" s="12" t="s">
        <v>216</v>
      </c>
      <c r="C366" s="13" t="s">
        <v>46</v>
      </c>
      <c r="D366" s="14" t="s">
        <v>47</v>
      </c>
      <c r="E366" s="13" t="s">
        <v>1193</v>
      </c>
      <c r="F366" s="4" t="s">
        <v>105</v>
      </c>
      <c r="G366" s="4" t="s">
        <v>161</v>
      </c>
      <c r="H366" s="15">
        <v>43120.875</v>
      </c>
      <c r="I366" s="15">
        <v>43121.25</v>
      </c>
      <c r="J366" s="131" t="s">
        <v>1932</v>
      </c>
      <c r="K366" s="45" t="s">
        <v>9</v>
      </c>
      <c r="L366" s="47" t="s">
        <v>7</v>
      </c>
      <c r="M366" s="47" t="s">
        <v>56</v>
      </c>
      <c r="N366" s="9" t="str">
        <f t="shared" si="75"/>
        <v>Minor</v>
      </c>
      <c r="O366" s="10" t="str">
        <f t="shared" si="76"/>
        <v>Successful</v>
      </c>
      <c r="P366" s="10" t="str">
        <f t="shared" si="77"/>
        <v>On Time</v>
      </c>
      <c r="Q366" s="9">
        <f t="shared" si="78"/>
        <v>1</v>
      </c>
      <c r="R366" s="9">
        <f t="shared" si="79"/>
        <v>1</v>
      </c>
      <c r="S366" s="9">
        <f t="shared" si="80"/>
        <v>0</v>
      </c>
      <c r="T366" s="9" t="str">
        <f t="shared" si="81"/>
        <v>January</v>
      </c>
      <c r="U366" s="40">
        <f t="shared" si="82"/>
        <v>0</v>
      </c>
      <c r="V366" s="40" t="str">
        <f t="shared" si="83"/>
        <v>Normal</v>
      </c>
      <c r="W366" s="40">
        <f t="shared" si="84"/>
        <v>0</v>
      </c>
      <c r="X366" s="40">
        <f t="shared" si="85"/>
        <v>0</v>
      </c>
      <c r="Y366" s="40">
        <f t="shared" si="86"/>
        <v>0</v>
      </c>
      <c r="Z366" s="40">
        <f t="shared" si="87"/>
        <v>0</v>
      </c>
      <c r="AA366" s="40">
        <f t="shared" si="88"/>
        <v>1</v>
      </c>
      <c r="AB366" s="40">
        <f t="shared" si="89"/>
        <v>0</v>
      </c>
      <c r="AC366" s="41" t="s">
        <v>131</v>
      </c>
      <c r="AD366" s="41" t="s">
        <v>336</v>
      </c>
      <c r="AE366" s="41" t="s">
        <v>258</v>
      </c>
      <c r="AF366" s="41" t="s">
        <v>216</v>
      </c>
      <c r="AG366" s="41" t="s">
        <v>56</v>
      </c>
      <c r="AH366" s="41" t="s">
        <v>56</v>
      </c>
      <c r="AI366" s="41" t="s">
        <v>56</v>
      </c>
      <c r="AJ366" s="41" t="s">
        <v>160</v>
      </c>
      <c r="AK366" s="41" t="s">
        <v>56</v>
      </c>
    </row>
    <row r="367" spans="1:37" s="41" customFormat="1" ht="15.75" hidden="1" thickBot="1" x14ac:dyDescent="0.3">
      <c r="A367" s="11" t="s">
        <v>53</v>
      </c>
      <c r="B367" s="12" t="s">
        <v>216</v>
      </c>
      <c r="C367" s="13" t="s">
        <v>46</v>
      </c>
      <c r="D367" s="14" t="s">
        <v>47</v>
      </c>
      <c r="E367" s="13" t="s">
        <v>1194</v>
      </c>
      <c r="F367" s="4" t="s">
        <v>120</v>
      </c>
      <c r="G367" s="4" t="s">
        <v>597</v>
      </c>
      <c r="H367" s="15">
        <v>43119.479166666664</v>
      </c>
      <c r="I367" s="15">
        <v>43119.708333333336</v>
      </c>
      <c r="J367" s="131" t="s">
        <v>807</v>
      </c>
      <c r="K367" s="45" t="s">
        <v>9</v>
      </c>
      <c r="L367" s="47" t="s">
        <v>7</v>
      </c>
      <c r="M367" s="47" t="s">
        <v>56</v>
      </c>
      <c r="N367" s="9" t="str">
        <f t="shared" si="75"/>
        <v>Minor</v>
      </c>
      <c r="O367" s="10" t="str">
        <f t="shared" si="76"/>
        <v>Successful</v>
      </c>
      <c r="P367" s="10" t="str">
        <f t="shared" si="77"/>
        <v>On Time</v>
      </c>
      <c r="Q367" s="9">
        <f t="shared" si="78"/>
        <v>1</v>
      </c>
      <c r="R367" s="9">
        <f t="shared" si="79"/>
        <v>1</v>
      </c>
      <c r="S367" s="9">
        <f t="shared" si="80"/>
        <v>0</v>
      </c>
      <c r="T367" s="9" t="str">
        <f t="shared" si="81"/>
        <v>January</v>
      </c>
      <c r="U367" s="40">
        <f t="shared" si="82"/>
        <v>0</v>
      </c>
      <c r="V367" s="40" t="str">
        <f t="shared" si="83"/>
        <v>Normal</v>
      </c>
      <c r="W367" s="40">
        <f t="shared" si="84"/>
        <v>0</v>
      </c>
      <c r="X367" s="40">
        <f t="shared" si="85"/>
        <v>0</v>
      </c>
      <c r="Y367" s="40">
        <f t="shared" si="86"/>
        <v>0</v>
      </c>
      <c r="Z367" s="40">
        <f t="shared" si="87"/>
        <v>0</v>
      </c>
      <c r="AA367" s="40">
        <f t="shared" si="88"/>
        <v>1</v>
      </c>
      <c r="AB367" s="40">
        <f t="shared" si="89"/>
        <v>0</v>
      </c>
      <c r="AC367" s="41" t="s">
        <v>131</v>
      </c>
      <c r="AD367" s="41" t="s">
        <v>2257</v>
      </c>
      <c r="AE367" s="41" t="s">
        <v>426</v>
      </c>
      <c r="AF367" s="41" t="s">
        <v>216</v>
      </c>
      <c r="AG367" s="41" t="s">
        <v>56</v>
      </c>
      <c r="AH367" s="41" t="s">
        <v>56</v>
      </c>
      <c r="AI367" s="41" t="s">
        <v>56</v>
      </c>
      <c r="AJ367" s="41" t="s">
        <v>160</v>
      </c>
      <c r="AK367" s="41" t="s">
        <v>56</v>
      </c>
    </row>
    <row r="368" spans="1:37" s="41" customFormat="1" ht="15.75" hidden="1" thickBot="1" x14ac:dyDescent="0.3">
      <c r="A368" s="11" t="s">
        <v>53</v>
      </c>
      <c r="B368" s="12" t="s">
        <v>8</v>
      </c>
      <c r="C368" s="13" t="s">
        <v>46</v>
      </c>
      <c r="D368" s="14" t="s">
        <v>47</v>
      </c>
      <c r="E368" s="13" t="s">
        <v>1195</v>
      </c>
      <c r="F368" s="4" t="s">
        <v>102</v>
      </c>
      <c r="G368" s="4" t="s">
        <v>198</v>
      </c>
      <c r="H368" s="15">
        <v>43120.625</v>
      </c>
      <c r="I368" s="15">
        <v>43120.958333333336</v>
      </c>
      <c r="J368" s="131" t="s">
        <v>1933</v>
      </c>
      <c r="K368" s="45" t="s">
        <v>9</v>
      </c>
      <c r="L368" s="47" t="s">
        <v>7</v>
      </c>
      <c r="M368" s="47" t="s">
        <v>56</v>
      </c>
      <c r="N368" s="9" t="str">
        <f t="shared" si="75"/>
        <v>Minor</v>
      </c>
      <c r="O368" s="10" t="str">
        <f t="shared" si="76"/>
        <v>Successful</v>
      </c>
      <c r="P368" s="10" t="str">
        <f t="shared" si="77"/>
        <v>On Time</v>
      </c>
      <c r="Q368" s="9">
        <f t="shared" si="78"/>
        <v>1</v>
      </c>
      <c r="R368" s="9">
        <f t="shared" si="79"/>
        <v>1</v>
      </c>
      <c r="S368" s="9">
        <f t="shared" si="80"/>
        <v>0</v>
      </c>
      <c r="T368" s="9" t="str">
        <f t="shared" si="81"/>
        <v>January</v>
      </c>
      <c r="U368" s="40">
        <f t="shared" si="82"/>
        <v>0</v>
      </c>
      <c r="V368" s="40" t="str">
        <f t="shared" si="83"/>
        <v>Normal</v>
      </c>
      <c r="W368" s="40">
        <f t="shared" si="84"/>
        <v>0</v>
      </c>
      <c r="X368" s="40">
        <f t="shared" si="85"/>
        <v>0</v>
      </c>
      <c r="Y368" s="40">
        <f t="shared" si="86"/>
        <v>0</v>
      </c>
      <c r="Z368" s="40">
        <f t="shared" si="87"/>
        <v>0</v>
      </c>
      <c r="AA368" s="40">
        <f t="shared" si="88"/>
        <v>1</v>
      </c>
      <c r="AB368" s="40">
        <f t="shared" si="89"/>
        <v>0</v>
      </c>
      <c r="AC368" s="41" t="s">
        <v>131</v>
      </c>
      <c r="AD368" s="41" t="s">
        <v>286</v>
      </c>
      <c r="AE368" s="41" t="s">
        <v>146</v>
      </c>
      <c r="AF368" s="41" t="s">
        <v>8</v>
      </c>
      <c r="AG368" s="41" t="s">
        <v>56</v>
      </c>
      <c r="AH368" s="41" t="s">
        <v>56</v>
      </c>
      <c r="AI368" s="41" t="s">
        <v>56</v>
      </c>
      <c r="AJ368" s="41" t="s">
        <v>160</v>
      </c>
      <c r="AK368" s="41" t="s">
        <v>56</v>
      </c>
    </row>
    <row r="369" spans="1:37" s="41" customFormat="1" ht="15.75" hidden="1" thickBot="1" x14ac:dyDescent="0.3">
      <c r="A369" s="11" t="s">
        <v>53</v>
      </c>
      <c r="B369" s="12" t="s">
        <v>8</v>
      </c>
      <c r="C369" s="13" t="s">
        <v>46</v>
      </c>
      <c r="D369" s="14" t="s">
        <v>47</v>
      </c>
      <c r="E369" s="13" t="s">
        <v>1196</v>
      </c>
      <c r="F369" s="4" t="s">
        <v>102</v>
      </c>
      <c r="G369" s="4" t="s">
        <v>198</v>
      </c>
      <c r="H369" s="15">
        <v>43121.375</v>
      </c>
      <c r="I369" s="15">
        <v>43121.583333333336</v>
      </c>
      <c r="J369" s="131" t="s">
        <v>1934</v>
      </c>
      <c r="K369" s="45" t="s">
        <v>9</v>
      </c>
      <c r="L369" s="47" t="s">
        <v>7</v>
      </c>
      <c r="M369" s="47" t="s">
        <v>56</v>
      </c>
      <c r="N369" s="9" t="str">
        <f t="shared" si="75"/>
        <v>Minor</v>
      </c>
      <c r="O369" s="10" t="str">
        <f t="shared" si="76"/>
        <v>Successful</v>
      </c>
      <c r="P369" s="10" t="str">
        <f t="shared" si="77"/>
        <v>On Time</v>
      </c>
      <c r="Q369" s="9">
        <f t="shared" si="78"/>
        <v>1</v>
      </c>
      <c r="R369" s="9">
        <f t="shared" si="79"/>
        <v>1</v>
      </c>
      <c r="S369" s="9">
        <f t="shared" si="80"/>
        <v>0</v>
      </c>
      <c r="T369" s="9" t="str">
        <f t="shared" si="81"/>
        <v>January</v>
      </c>
      <c r="U369" s="40">
        <f t="shared" si="82"/>
        <v>0</v>
      </c>
      <c r="V369" s="40" t="str">
        <f t="shared" si="83"/>
        <v>Normal</v>
      </c>
      <c r="W369" s="40">
        <f t="shared" si="84"/>
        <v>0</v>
      </c>
      <c r="X369" s="40">
        <f t="shared" si="85"/>
        <v>0</v>
      </c>
      <c r="Y369" s="40">
        <f t="shared" si="86"/>
        <v>0</v>
      </c>
      <c r="Z369" s="40">
        <f t="shared" si="87"/>
        <v>0</v>
      </c>
      <c r="AA369" s="40">
        <f t="shared" si="88"/>
        <v>1</v>
      </c>
      <c r="AB369" s="40">
        <f t="shared" si="89"/>
        <v>0</v>
      </c>
      <c r="AC369" s="41" t="s">
        <v>131</v>
      </c>
      <c r="AD369" s="41" t="s">
        <v>636</v>
      </c>
      <c r="AE369" s="41" t="s">
        <v>146</v>
      </c>
      <c r="AF369" s="41" t="s">
        <v>8</v>
      </c>
      <c r="AG369" s="41" t="s">
        <v>56</v>
      </c>
      <c r="AH369" s="41" t="s">
        <v>56</v>
      </c>
      <c r="AI369" s="41" t="s">
        <v>56</v>
      </c>
      <c r="AJ369" s="41" t="s">
        <v>160</v>
      </c>
      <c r="AK369" s="41" t="s">
        <v>56</v>
      </c>
    </row>
    <row r="370" spans="1:37" s="41" customFormat="1" ht="15.75" hidden="1" thickBot="1" x14ac:dyDescent="0.3">
      <c r="A370" s="11" t="s">
        <v>53</v>
      </c>
      <c r="B370" s="12" t="s">
        <v>8</v>
      </c>
      <c r="C370" s="13" t="s">
        <v>46</v>
      </c>
      <c r="D370" s="14" t="s">
        <v>47</v>
      </c>
      <c r="E370" s="13" t="s">
        <v>1197</v>
      </c>
      <c r="F370" s="4" t="s">
        <v>103</v>
      </c>
      <c r="G370" s="4" t="s">
        <v>566</v>
      </c>
      <c r="H370" s="15">
        <v>43121.541666666664</v>
      </c>
      <c r="I370" s="15">
        <v>43121.666666666664</v>
      </c>
      <c r="J370" s="131" t="s">
        <v>1935</v>
      </c>
      <c r="K370" s="45" t="s">
        <v>9</v>
      </c>
      <c r="L370" s="47" t="s">
        <v>7</v>
      </c>
      <c r="M370" s="47" t="s">
        <v>56</v>
      </c>
      <c r="N370" s="9" t="str">
        <f t="shared" si="75"/>
        <v>Minor</v>
      </c>
      <c r="O370" s="10" t="str">
        <f t="shared" si="76"/>
        <v>Successful</v>
      </c>
      <c r="P370" s="10" t="str">
        <f t="shared" si="77"/>
        <v>On Time</v>
      </c>
      <c r="Q370" s="9">
        <f t="shared" si="78"/>
        <v>1</v>
      </c>
      <c r="R370" s="9">
        <f t="shared" si="79"/>
        <v>1</v>
      </c>
      <c r="S370" s="9">
        <f t="shared" si="80"/>
        <v>0</v>
      </c>
      <c r="T370" s="9" t="str">
        <f t="shared" si="81"/>
        <v>January</v>
      </c>
      <c r="U370" s="40">
        <f t="shared" si="82"/>
        <v>0</v>
      </c>
      <c r="V370" s="40" t="str">
        <f t="shared" si="83"/>
        <v>Normal</v>
      </c>
      <c r="W370" s="40">
        <f t="shared" si="84"/>
        <v>0</v>
      </c>
      <c r="X370" s="40">
        <f t="shared" si="85"/>
        <v>0</v>
      </c>
      <c r="Y370" s="40">
        <f t="shared" si="86"/>
        <v>0</v>
      </c>
      <c r="Z370" s="40">
        <f t="shared" si="87"/>
        <v>0</v>
      </c>
      <c r="AA370" s="40">
        <f t="shared" si="88"/>
        <v>1</v>
      </c>
      <c r="AB370" s="40">
        <f t="shared" si="89"/>
        <v>0</v>
      </c>
      <c r="AC370" s="41" t="s">
        <v>131</v>
      </c>
      <c r="AD370" s="41" t="s">
        <v>280</v>
      </c>
      <c r="AE370" s="41" t="s">
        <v>147</v>
      </c>
      <c r="AF370" s="41" t="s">
        <v>8</v>
      </c>
      <c r="AG370" s="41" t="s">
        <v>56</v>
      </c>
      <c r="AH370" s="41" t="s">
        <v>56</v>
      </c>
      <c r="AI370" s="41" t="s">
        <v>56</v>
      </c>
      <c r="AJ370" s="41" t="s">
        <v>160</v>
      </c>
      <c r="AK370" s="41" t="s">
        <v>56</v>
      </c>
    </row>
    <row r="371" spans="1:37" s="41" customFormat="1" ht="15.75" hidden="1" thickBot="1" x14ac:dyDescent="0.3">
      <c r="A371" s="11" t="s">
        <v>53</v>
      </c>
      <c r="B371" s="12" t="s">
        <v>8</v>
      </c>
      <c r="C371" s="13" t="s">
        <v>46</v>
      </c>
      <c r="D371" s="14" t="s">
        <v>47</v>
      </c>
      <c r="E371" s="13" t="s">
        <v>1198</v>
      </c>
      <c r="F371" s="4" t="s">
        <v>103</v>
      </c>
      <c r="G371" s="4" t="s">
        <v>566</v>
      </c>
      <c r="H371" s="15">
        <v>43121.416666666664</v>
      </c>
      <c r="I371" s="15">
        <v>43121.5</v>
      </c>
      <c r="J371" s="131" t="s">
        <v>1936</v>
      </c>
      <c r="K371" s="45" t="s">
        <v>9</v>
      </c>
      <c r="L371" s="47" t="s">
        <v>7</v>
      </c>
      <c r="M371" s="47" t="s">
        <v>56</v>
      </c>
      <c r="N371" s="9" t="str">
        <f t="shared" si="75"/>
        <v>Minor</v>
      </c>
      <c r="O371" s="10" t="str">
        <f t="shared" si="76"/>
        <v>Successful</v>
      </c>
      <c r="P371" s="10" t="str">
        <f t="shared" si="77"/>
        <v>On Time</v>
      </c>
      <c r="Q371" s="9">
        <f t="shared" si="78"/>
        <v>1</v>
      </c>
      <c r="R371" s="9">
        <f t="shared" si="79"/>
        <v>1</v>
      </c>
      <c r="S371" s="9">
        <f t="shared" si="80"/>
        <v>0</v>
      </c>
      <c r="T371" s="9" t="str">
        <f t="shared" si="81"/>
        <v>January</v>
      </c>
      <c r="U371" s="40">
        <f t="shared" si="82"/>
        <v>0</v>
      </c>
      <c r="V371" s="40" t="str">
        <f t="shared" si="83"/>
        <v>Normal</v>
      </c>
      <c r="W371" s="40">
        <f t="shared" si="84"/>
        <v>0</v>
      </c>
      <c r="X371" s="40">
        <f t="shared" si="85"/>
        <v>0</v>
      </c>
      <c r="Y371" s="40">
        <f t="shared" si="86"/>
        <v>0</v>
      </c>
      <c r="Z371" s="40">
        <f t="shared" si="87"/>
        <v>0</v>
      </c>
      <c r="AA371" s="40">
        <f t="shared" si="88"/>
        <v>1</v>
      </c>
      <c r="AB371" s="40">
        <f t="shared" si="89"/>
        <v>0</v>
      </c>
      <c r="AC371" s="41" t="s">
        <v>131</v>
      </c>
      <c r="AD371" s="41" t="s">
        <v>280</v>
      </c>
      <c r="AE371" s="41" t="s">
        <v>147</v>
      </c>
      <c r="AF371" s="41" t="s">
        <v>8</v>
      </c>
      <c r="AG371" s="41" t="s">
        <v>56</v>
      </c>
      <c r="AH371" s="41" t="s">
        <v>56</v>
      </c>
      <c r="AI371" s="41" t="s">
        <v>56</v>
      </c>
      <c r="AJ371" s="41" t="s">
        <v>160</v>
      </c>
      <c r="AK371" s="41" t="s">
        <v>56</v>
      </c>
    </row>
    <row r="372" spans="1:37" s="41" customFormat="1" ht="15.75" hidden="1" thickBot="1" x14ac:dyDescent="0.3">
      <c r="A372" s="11" t="s">
        <v>638</v>
      </c>
      <c r="B372" s="12" t="s">
        <v>216</v>
      </c>
      <c r="C372" s="13" t="s">
        <v>46</v>
      </c>
      <c r="D372" s="14" t="s">
        <v>47</v>
      </c>
      <c r="E372" s="13" t="s">
        <v>1199</v>
      </c>
      <c r="F372" s="4" t="s">
        <v>640</v>
      </c>
      <c r="G372" s="4" t="s">
        <v>641</v>
      </c>
      <c r="H372" s="15">
        <v>43121.291666666664</v>
      </c>
      <c r="I372" s="15">
        <v>43121.416666666664</v>
      </c>
      <c r="J372" s="131" t="s">
        <v>667</v>
      </c>
      <c r="K372" s="45" t="s">
        <v>9</v>
      </c>
      <c r="L372" s="47" t="s">
        <v>7</v>
      </c>
      <c r="M372" s="47" t="s">
        <v>56</v>
      </c>
      <c r="N372" s="9" t="str">
        <f t="shared" si="75"/>
        <v>Minor</v>
      </c>
      <c r="O372" s="10" t="str">
        <f t="shared" si="76"/>
        <v>Successful</v>
      </c>
      <c r="P372" s="10" t="str">
        <f t="shared" si="77"/>
        <v>On Time</v>
      </c>
      <c r="Q372" s="9">
        <f t="shared" si="78"/>
        <v>1</v>
      </c>
      <c r="R372" s="9">
        <f t="shared" si="79"/>
        <v>1</v>
      </c>
      <c r="S372" s="9">
        <f t="shared" si="80"/>
        <v>0</v>
      </c>
      <c r="T372" s="9" t="str">
        <f t="shared" si="81"/>
        <v>January</v>
      </c>
      <c r="U372" s="40">
        <f t="shared" si="82"/>
        <v>0</v>
      </c>
      <c r="V372" s="40" t="str">
        <f t="shared" si="83"/>
        <v>Normal</v>
      </c>
      <c r="W372" s="40">
        <f t="shared" si="84"/>
        <v>0</v>
      </c>
      <c r="X372" s="40">
        <f t="shared" si="85"/>
        <v>0</v>
      </c>
      <c r="Y372" s="40">
        <f t="shared" si="86"/>
        <v>0</v>
      </c>
      <c r="Z372" s="40">
        <f t="shared" si="87"/>
        <v>0</v>
      </c>
      <c r="AA372" s="40">
        <f t="shared" si="88"/>
        <v>1</v>
      </c>
      <c r="AB372" s="40">
        <f t="shared" si="89"/>
        <v>0</v>
      </c>
      <c r="AC372" s="41" t="s">
        <v>131</v>
      </c>
      <c r="AD372" s="41" t="s">
        <v>675</v>
      </c>
      <c r="AE372" s="41" t="s">
        <v>419</v>
      </c>
      <c r="AF372" s="41" t="s">
        <v>216</v>
      </c>
      <c r="AG372" s="41" t="s">
        <v>56</v>
      </c>
      <c r="AH372" s="41" t="s">
        <v>56</v>
      </c>
      <c r="AI372" s="41" t="s">
        <v>56</v>
      </c>
      <c r="AJ372" s="41" t="s">
        <v>160</v>
      </c>
      <c r="AK372" s="41" t="s">
        <v>56</v>
      </c>
    </row>
    <row r="373" spans="1:37" s="41" customFormat="1" ht="15.75" hidden="1" thickBot="1" x14ac:dyDescent="0.3">
      <c r="A373" s="11" t="s">
        <v>638</v>
      </c>
      <c r="B373" s="12" t="s">
        <v>8</v>
      </c>
      <c r="C373" s="13" t="s">
        <v>46</v>
      </c>
      <c r="D373" s="14" t="s">
        <v>47</v>
      </c>
      <c r="E373" s="13" t="s">
        <v>1200</v>
      </c>
      <c r="F373" s="4" t="s">
        <v>645</v>
      </c>
      <c r="G373" s="4" t="s">
        <v>781</v>
      </c>
      <c r="H373" s="15">
        <v>43119.708333333336</v>
      </c>
      <c r="I373" s="15">
        <v>43119.958333333336</v>
      </c>
      <c r="J373" s="131" t="s">
        <v>1937</v>
      </c>
      <c r="K373" s="45" t="s">
        <v>9</v>
      </c>
      <c r="L373" s="47" t="s">
        <v>7</v>
      </c>
      <c r="M373" s="47" t="s">
        <v>56</v>
      </c>
      <c r="N373" s="9" t="str">
        <f t="shared" si="75"/>
        <v>Minor</v>
      </c>
      <c r="O373" s="10" t="str">
        <f t="shared" si="76"/>
        <v>Successful</v>
      </c>
      <c r="P373" s="10" t="str">
        <f t="shared" si="77"/>
        <v>On Time</v>
      </c>
      <c r="Q373" s="9">
        <f t="shared" si="78"/>
        <v>1</v>
      </c>
      <c r="R373" s="9">
        <f t="shared" si="79"/>
        <v>1</v>
      </c>
      <c r="S373" s="9">
        <f t="shared" si="80"/>
        <v>0</v>
      </c>
      <c r="T373" s="9" t="str">
        <f t="shared" si="81"/>
        <v>January</v>
      </c>
      <c r="U373" s="40">
        <f t="shared" si="82"/>
        <v>0</v>
      </c>
      <c r="V373" s="40" t="str">
        <f t="shared" si="83"/>
        <v>Normal</v>
      </c>
      <c r="W373" s="40">
        <f t="shared" si="84"/>
        <v>0</v>
      </c>
      <c r="X373" s="40">
        <f t="shared" si="85"/>
        <v>0</v>
      </c>
      <c r="Y373" s="40">
        <f t="shared" si="86"/>
        <v>0</v>
      </c>
      <c r="Z373" s="40">
        <f t="shared" si="87"/>
        <v>0</v>
      </c>
      <c r="AA373" s="40">
        <f t="shared" si="88"/>
        <v>1</v>
      </c>
      <c r="AB373" s="40">
        <f t="shared" si="89"/>
        <v>0</v>
      </c>
      <c r="AC373" s="41" t="s">
        <v>131</v>
      </c>
      <c r="AD373" s="41" t="s">
        <v>2258</v>
      </c>
      <c r="AE373" s="41" t="s">
        <v>147</v>
      </c>
      <c r="AF373" s="41" t="s">
        <v>8</v>
      </c>
      <c r="AG373" s="41" t="s">
        <v>56</v>
      </c>
      <c r="AH373" s="41" t="s">
        <v>56</v>
      </c>
      <c r="AI373" s="41" t="s">
        <v>56</v>
      </c>
      <c r="AJ373" s="41" t="s">
        <v>160</v>
      </c>
      <c r="AK373" s="41" t="s">
        <v>56</v>
      </c>
    </row>
    <row r="374" spans="1:37" s="41" customFormat="1" ht="15.75" hidden="1" thickBot="1" x14ac:dyDescent="0.3">
      <c r="A374" s="11" t="s">
        <v>638</v>
      </c>
      <c r="B374" s="12" t="s">
        <v>8</v>
      </c>
      <c r="C374" s="13" t="s">
        <v>46</v>
      </c>
      <c r="D374" s="14" t="s">
        <v>47</v>
      </c>
      <c r="E374" s="13" t="s">
        <v>1201</v>
      </c>
      <c r="F374" s="4" t="s">
        <v>645</v>
      </c>
      <c r="G374" s="4" t="s">
        <v>657</v>
      </c>
      <c r="H374" s="15">
        <v>43121.375</v>
      </c>
      <c r="I374" s="15">
        <v>43121.520833333336</v>
      </c>
      <c r="J374" s="131" t="s">
        <v>1938</v>
      </c>
      <c r="K374" s="45" t="s">
        <v>9</v>
      </c>
      <c r="L374" s="47" t="s">
        <v>7</v>
      </c>
      <c r="M374" s="47" t="s">
        <v>56</v>
      </c>
      <c r="N374" s="9" t="str">
        <f t="shared" si="75"/>
        <v>Minor</v>
      </c>
      <c r="O374" s="10" t="str">
        <f t="shared" si="76"/>
        <v>Successful</v>
      </c>
      <c r="P374" s="10" t="str">
        <f t="shared" si="77"/>
        <v>On Time</v>
      </c>
      <c r="Q374" s="9">
        <f t="shared" si="78"/>
        <v>1</v>
      </c>
      <c r="R374" s="9">
        <f t="shared" si="79"/>
        <v>1</v>
      </c>
      <c r="S374" s="9">
        <f t="shared" si="80"/>
        <v>0</v>
      </c>
      <c r="T374" s="9" t="str">
        <f t="shared" si="81"/>
        <v>January</v>
      </c>
      <c r="U374" s="40">
        <f t="shared" si="82"/>
        <v>0</v>
      </c>
      <c r="V374" s="40" t="str">
        <f t="shared" si="83"/>
        <v>Normal</v>
      </c>
      <c r="W374" s="40">
        <f t="shared" si="84"/>
        <v>0</v>
      </c>
      <c r="X374" s="40">
        <f t="shared" si="85"/>
        <v>0</v>
      </c>
      <c r="Y374" s="40">
        <f t="shared" si="86"/>
        <v>0</v>
      </c>
      <c r="Z374" s="40">
        <f t="shared" si="87"/>
        <v>0</v>
      </c>
      <c r="AA374" s="40">
        <f t="shared" si="88"/>
        <v>1</v>
      </c>
      <c r="AB374" s="40">
        <f t="shared" si="89"/>
        <v>0</v>
      </c>
      <c r="AC374" s="41" t="s">
        <v>131</v>
      </c>
      <c r="AD374" s="41" t="s">
        <v>751</v>
      </c>
      <c r="AE374" s="41" t="s">
        <v>147</v>
      </c>
      <c r="AF374" s="41" t="s">
        <v>8</v>
      </c>
      <c r="AG374" s="41" t="s">
        <v>56</v>
      </c>
      <c r="AH374" s="41" t="s">
        <v>56</v>
      </c>
      <c r="AI374" s="41" t="s">
        <v>56</v>
      </c>
      <c r="AJ374" s="41" t="s">
        <v>160</v>
      </c>
      <c r="AK374" s="41" t="s">
        <v>56</v>
      </c>
    </row>
    <row r="375" spans="1:37" s="41" customFormat="1" ht="15.75" hidden="1" thickBot="1" x14ac:dyDescent="0.3">
      <c r="A375" s="11" t="s">
        <v>638</v>
      </c>
      <c r="B375" s="12" t="s">
        <v>216</v>
      </c>
      <c r="C375" s="13" t="s">
        <v>46</v>
      </c>
      <c r="D375" s="14" t="s">
        <v>47</v>
      </c>
      <c r="E375" s="13" t="s">
        <v>1202</v>
      </c>
      <c r="F375" s="4" t="s">
        <v>630</v>
      </c>
      <c r="G375" s="4" t="s">
        <v>734</v>
      </c>
      <c r="H375" s="15">
        <v>43121.416666666664</v>
      </c>
      <c r="I375" s="15">
        <v>43121.5</v>
      </c>
      <c r="J375" s="131" t="s">
        <v>1939</v>
      </c>
      <c r="K375" s="45" t="s">
        <v>9</v>
      </c>
      <c r="L375" s="47" t="s">
        <v>7</v>
      </c>
      <c r="M375" s="47" t="s">
        <v>56</v>
      </c>
      <c r="N375" s="9" t="str">
        <f t="shared" si="75"/>
        <v>Minor</v>
      </c>
      <c r="O375" s="10" t="str">
        <f t="shared" si="76"/>
        <v>Successful</v>
      </c>
      <c r="P375" s="10" t="str">
        <f t="shared" si="77"/>
        <v>On Time</v>
      </c>
      <c r="Q375" s="9">
        <f t="shared" si="78"/>
        <v>1</v>
      </c>
      <c r="R375" s="9">
        <f t="shared" si="79"/>
        <v>1</v>
      </c>
      <c r="S375" s="9">
        <f t="shared" si="80"/>
        <v>0</v>
      </c>
      <c r="T375" s="9" t="str">
        <f t="shared" si="81"/>
        <v>January</v>
      </c>
      <c r="U375" s="40">
        <f t="shared" si="82"/>
        <v>0</v>
      </c>
      <c r="V375" s="40" t="str">
        <f t="shared" si="83"/>
        <v>Normal</v>
      </c>
      <c r="W375" s="40">
        <f t="shared" si="84"/>
        <v>0</v>
      </c>
      <c r="X375" s="40">
        <f t="shared" si="85"/>
        <v>0</v>
      </c>
      <c r="Y375" s="40">
        <f t="shared" si="86"/>
        <v>0</v>
      </c>
      <c r="Z375" s="40">
        <f t="shared" si="87"/>
        <v>0</v>
      </c>
      <c r="AA375" s="40">
        <f t="shared" si="88"/>
        <v>1</v>
      </c>
      <c r="AB375" s="40">
        <f t="shared" si="89"/>
        <v>0</v>
      </c>
      <c r="AC375" s="41" t="s">
        <v>131</v>
      </c>
      <c r="AD375" s="41" t="s">
        <v>2269</v>
      </c>
      <c r="AE375" s="41" t="s">
        <v>351</v>
      </c>
      <c r="AF375" s="41" t="s">
        <v>216</v>
      </c>
      <c r="AG375" s="41" t="s">
        <v>56</v>
      </c>
      <c r="AH375" s="41" t="s">
        <v>56</v>
      </c>
      <c r="AI375" s="41" t="s">
        <v>56</v>
      </c>
      <c r="AJ375" s="41" t="s">
        <v>160</v>
      </c>
      <c r="AK375" s="41" t="s">
        <v>56</v>
      </c>
    </row>
    <row r="376" spans="1:37" s="41" customFormat="1" ht="15.75" hidden="1" thickBot="1" x14ac:dyDescent="0.3">
      <c r="A376" s="11" t="s">
        <v>638</v>
      </c>
      <c r="B376" s="12" t="s">
        <v>216</v>
      </c>
      <c r="C376" s="13" t="s">
        <v>46</v>
      </c>
      <c r="D376" s="14" t="s">
        <v>47</v>
      </c>
      <c r="E376" s="13" t="s">
        <v>1203</v>
      </c>
      <c r="F376" s="4" t="s">
        <v>630</v>
      </c>
      <c r="G376" s="4" t="s">
        <v>734</v>
      </c>
      <c r="H376" s="15">
        <v>43120.833333333336</v>
      </c>
      <c r="I376" s="15">
        <v>43122.25</v>
      </c>
      <c r="J376" s="131" t="s">
        <v>812</v>
      </c>
      <c r="K376" s="45" t="s">
        <v>9</v>
      </c>
      <c r="L376" s="47" t="s">
        <v>7</v>
      </c>
      <c r="M376" s="47" t="s">
        <v>56</v>
      </c>
      <c r="N376" s="9" t="str">
        <f t="shared" si="75"/>
        <v>Minor</v>
      </c>
      <c r="O376" s="10" t="str">
        <f t="shared" si="76"/>
        <v>Successful</v>
      </c>
      <c r="P376" s="10" t="str">
        <f t="shared" si="77"/>
        <v>On Time</v>
      </c>
      <c r="Q376" s="9">
        <f t="shared" si="78"/>
        <v>1</v>
      </c>
      <c r="R376" s="9">
        <f t="shared" si="79"/>
        <v>1</v>
      </c>
      <c r="S376" s="9">
        <f t="shared" si="80"/>
        <v>0</v>
      </c>
      <c r="T376" s="9" t="str">
        <f t="shared" si="81"/>
        <v>January</v>
      </c>
      <c r="U376" s="40">
        <f t="shared" si="82"/>
        <v>0</v>
      </c>
      <c r="V376" s="40" t="str">
        <f t="shared" si="83"/>
        <v>Normal</v>
      </c>
      <c r="W376" s="40">
        <f t="shared" si="84"/>
        <v>0</v>
      </c>
      <c r="X376" s="40">
        <f t="shared" si="85"/>
        <v>0</v>
      </c>
      <c r="Y376" s="40">
        <f t="shared" si="86"/>
        <v>0</v>
      </c>
      <c r="Z376" s="40">
        <f t="shared" si="87"/>
        <v>0</v>
      </c>
      <c r="AA376" s="40">
        <f t="shared" si="88"/>
        <v>1</v>
      </c>
      <c r="AB376" s="40">
        <f t="shared" si="89"/>
        <v>0</v>
      </c>
      <c r="AC376" s="41" t="s">
        <v>131</v>
      </c>
      <c r="AD376" s="41" t="s">
        <v>674</v>
      </c>
      <c r="AE376" s="41" t="s">
        <v>351</v>
      </c>
      <c r="AF376" s="41" t="s">
        <v>216</v>
      </c>
      <c r="AG376" s="41" t="s">
        <v>56</v>
      </c>
      <c r="AH376" s="41" t="s">
        <v>56</v>
      </c>
      <c r="AI376" s="41" t="s">
        <v>56</v>
      </c>
      <c r="AJ376" s="41" t="s">
        <v>160</v>
      </c>
      <c r="AK376" s="41" t="s">
        <v>56</v>
      </c>
    </row>
    <row r="377" spans="1:37" s="41" customFormat="1" ht="15.75" hidden="1" thickBot="1" x14ac:dyDescent="0.3">
      <c r="A377" s="11" t="s">
        <v>638</v>
      </c>
      <c r="B377" s="12" t="s">
        <v>216</v>
      </c>
      <c r="C377" s="13" t="s">
        <v>46</v>
      </c>
      <c r="D377" s="14" t="s">
        <v>47</v>
      </c>
      <c r="E377" s="13" t="s">
        <v>1204</v>
      </c>
      <c r="F377" s="4" t="s">
        <v>630</v>
      </c>
      <c r="G377" s="4" t="s">
        <v>734</v>
      </c>
      <c r="H377" s="15">
        <v>43121.666666666664</v>
      </c>
      <c r="I377" s="15">
        <v>43122.145833333336</v>
      </c>
      <c r="J377" s="131" t="s">
        <v>668</v>
      </c>
      <c r="K377" s="45" t="s">
        <v>9</v>
      </c>
      <c r="L377" s="47" t="s">
        <v>7</v>
      </c>
      <c r="M377" s="47" t="s">
        <v>56</v>
      </c>
      <c r="N377" s="9" t="str">
        <f t="shared" si="75"/>
        <v>Minor</v>
      </c>
      <c r="O377" s="10" t="str">
        <f t="shared" si="76"/>
        <v>Successful</v>
      </c>
      <c r="P377" s="10" t="str">
        <f t="shared" si="77"/>
        <v>On Time</v>
      </c>
      <c r="Q377" s="9">
        <f t="shared" si="78"/>
        <v>1</v>
      </c>
      <c r="R377" s="9">
        <f t="shared" si="79"/>
        <v>1</v>
      </c>
      <c r="S377" s="9">
        <f t="shared" si="80"/>
        <v>0</v>
      </c>
      <c r="T377" s="9" t="str">
        <f t="shared" si="81"/>
        <v>January</v>
      </c>
      <c r="U377" s="40">
        <f t="shared" si="82"/>
        <v>0</v>
      </c>
      <c r="V377" s="40" t="str">
        <f t="shared" si="83"/>
        <v>Normal</v>
      </c>
      <c r="W377" s="40">
        <f t="shared" si="84"/>
        <v>0</v>
      </c>
      <c r="X377" s="40">
        <f t="shared" si="85"/>
        <v>0</v>
      </c>
      <c r="Y377" s="40">
        <f t="shared" si="86"/>
        <v>0</v>
      </c>
      <c r="Z377" s="40">
        <f t="shared" si="87"/>
        <v>0</v>
      </c>
      <c r="AA377" s="40">
        <f t="shared" si="88"/>
        <v>1</v>
      </c>
      <c r="AB377" s="40">
        <f t="shared" si="89"/>
        <v>0</v>
      </c>
      <c r="AC377" s="41" t="s">
        <v>131</v>
      </c>
      <c r="AD377" s="41" t="s">
        <v>678</v>
      </c>
      <c r="AE377" s="41" t="s">
        <v>351</v>
      </c>
      <c r="AF377" s="41" t="s">
        <v>216</v>
      </c>
      <c r="AG377" s="41" t="s">
        <v>56</v>
      </c>
      <c r="AH377" s="41" t="s">
        <v>56</v>
      </c>
      <c r="AI377" s="41" t="s">
        <v>56</v>
      </c>
      <c r="AJ377" s="41" t="s">
        <v>160</v>
      </c>
      <c r="AK377" s="41" t="s">
        <v>56</v>
      </c>
    </row>
    <row r="378" spans="1:37" s="41" customFormat="1" ht="15.75" hidden="1" thickBot="1" x14ac:dyDescent="0.3">
      <c r="A378" s="11" t="s">
        <v>45</v>
      </c>
      <c r="B378" s="12" t="s">
        <v>216</v>
      </c>
      <c r="C378" s="13" t="s">
        <v>52</v>
      </c>
      <c r="D378" s="14" t="s">
        <v>47</v>
      </c>
      <c r="E378" s="13" t="s">
        <v>1205</v>
      </c>
      <c r="F378" s="4" t="s">
        <v>326</v>
      </c>
      <c r="G378" s="4" t="s">
        <v>352</v>
      </c>
      <c r="H378" s="15">
        <v>43115.875</v>
      </c>
      <c r="I378" s="15">
        <v>43119.75</v>
      </c>
      <c r="J378" s="131" t="s">
        <v>1940</v>
      </c>
      <c r="K378" s="45" t="s">
        <v>9</v>
      </c>
      <c r="L378" s="47" t="s">
        <v>7</v>
      </c>
      <c r="M378" s="47" t="s">
        <v>56</v>
      </c>
      <c r="N378" s="9" t="str">
        <f t="shared" si="75"/>
        <v>Standard</v>
      </c>
      <c r="O378" s="10" t="str">
        <f t="shared" si="76"/>
        <v>Successful</v>
      </c>
      <c r="P378" s="10" t="str">
        <f t="shared" si="77"/>
        <v>On Time</v>
      </c>
      <c r="Q378" s="9">
        <f t="shared" si="78"/>
        <v>1</v>
      </c>
      <c r="R378" s="9">
        <f t="shared" si="79"/>
        <v>1</v>
      </c>
      <c r="S378" s="9">
        <f t="shared" si="80"/>
        <v>0</v>
      </c>
      <c r="T378" s="9" t="str">
        <f t="shared" si="81"/>
        <v>January</v>
      </c>
      <c r="U378" s="40">
        <f t="shared" si="82"/>
        <v>0</v>
      </c>
      <c r="V378" s="40" t="str">
        <f t="shared" si="83"/>
        <v>Normal</v>
      </c>
      <c r="W378" s="40">
        <f t="shared" si="84"/>
        <v>0</v>
      </c>
      <c r="X378" s="40">
        <f t="shared" si="85"/>
        <v>0</v>
      </c>
      <c r="Y378" s="40">
        <f t="shared" si="86"/>
        <v>0</v>
      </c>
      <c r="Z378" s="40">
        <f t="shared" si="87"/>
        <v>0</v>
      </c>
      <c r="AA378" s="40">
        <f t="shared" si="88"/>
        <v>1</v>
      </c>
      <c r="AB378" s="40">
        <f t="shared" si="89"/>
        <v>0</v>
      </c>
      <c r="AC378" s="41" t="s">
        <v>823</v>
      </c>
      <c r="AD378" s="41" t="s">
        <v>776</v>
      </c>
      <c r="AE378" s="41" t="s">
        <v>258</v>
      </c>
      <c r="AF378" s="41" t="s">
        <v>216</v>
      </c>
      <c r="AG378" s="41" t="s">
        <v>56</v>
      </c>
      <c r="AH378" s="41" t="s">
        <v>56</v>
      </c>
      <c r="AI378" s="41" t="s">
        <v>56</v>
      </c>
      <c r="AJ378" s="41" t="s">
        <v>160</v>
      </c>
      <c r="AK378" s="41" t="s">
        <v>56</v>
      </c>
    </row>
    <row r="379" spans="1:37" s="41" customFormat="1" ht="15.75" hidden="1" thickBot="1" x14ac:dyDescent="0.3">
      <c r="A379" s="11" t="s">
        <v>45</v>
      </c>
      <c r="B379" s="12" t="s">
        <v>216</v>
      </c>
      <c r="C379" s="13" t="s">
        <v>52</v>
      </c>
      <c r="D379" s="14" t="s">
        <v>47</v>
      </c>
      <c r="E379" s="13" t="s">
        <v>1206</v>
      </c>
      <c r="F379" s="4" t="s">
        <v>242</v>
      </c>
      <c r="G379" s="4" t="s">
        <v>207</v>
      </c>
      <c r="H379" s="15">
        <v>43111.791666666664</v>
      </c>
      <c r="I379" s="15">
        <v>43119.958333333336</v>
      </c>
      <c r="J379" s="131" t="s">
        <v>456</v>
      </c>
      <c r="K379" s="45" t="s">
        <v>9</v>
      </c>
      <c r="L379" s="47" t="s">
        <v>7</v>
      </c>
      <c r="M379" s="47" t="s">
        <v>56</v>
      </c>
      <c r="N379" s="9" t="str">
        <f t="shared" si="75"/>
        <v>Standard</v>
      </c>
      <c r="O379" s="10" t="str">
        <f t="shared" si="76"/>
        <v>Successful</v>
      </c>
      <c r="P379" s="10" t="str">
        <f t="shared" si="77"/>
        <v>On Time</v>
      </c>
      <c r="Q379" s="9">
        <f t="shared" si="78"/>
        <v>1</v>
      </c>
      <c r="R379" s="9">
        <f t="shared" si="79"/>
        <v>1</v>
      </c>
      <c r="S379" s="9">
        <f t="shared" si="80"/>
        <v>0</v>
      </c>
      <c r="T379" s="9" t="str">
        <f t="shared" si="81"/>
        <v>January</v>
      </c>
      <c r="U379" s="40">
        <f t="shared" si="82"/>
        <v>0</v>
      </c>
      <c r="V379" s="40" t="str">
        <f t="shared" si="83"/>
        <v>Normal</v>
      </c>
      <c r="W379" s="40">
        <f t="shared" si="84"/>
        <v>0</v>
      </c>
      <c r="X379" s="40">
        <f t="shared" si="85"/>
        <v>0</v>
      </c>
      <c r="Y379" s="40">
        <f t="shared" si="86"/>
        <v>0</v>
      </c>
      <c r="Z379" s="40">
        <f t="shared" si="87"/>
        <v>0</v>
      </c>
      <c r="AA379" s="40">
        <f t="shared" si="88"/>
        <v>1</v>
      </c>
      <c r="AB379" s="40">
        <f t="shared" si="89"/>
        <v>0</v>
      </c>
      <c r="AC379" s="41" t="s">
        <v>823</v>
      </c>
      <c r="AD379" s="41" t="s">
        <v>299</v>
      </c>
      <c r="AE379" s="41" t="s">
        <v>432</v>
      </c>
      <c r="AF379" s="41" t="s">
        <v>216</v>
      </c>
      <c r="AG379" s="41" t="s">
        <v>56</v>
      </c>
      <c r="AH379" s="41" t="s">
        <v>56</v>
      </c>
      <c r="AI379" s="41" t="s">
        <v>56</v>
      </c>
      <c r="AJ379" s="41" t="s">
        <v>160</v>
      </c>
      <c r="AK379" s="41" t="s">
        <v>56</v>
      </c>
    </row>
    <row r="380" spans="1:37" s="41" customFormat="1" ht="15.75" hidden="1" thickBot="1" x14ac:dyDescent="0.3">
      <c r="A380" s="11" t="s">
        <v>45</v>
      </c>
      <c r="B380" s="12" t="s">
        <v>8</v>
      </c>
      <c r="C380" s="13" t="s">
        <v>52</v>
      </c>
      <c r="D380" s="14" t="s">
        <v>47</v>
      </c>
      <c r="E380" s="13" t="s">
        <v>1207</v>
      </c>
      <c r="F380" s="4" t="s">
        <v>123</v>
      </c>
      <c r="G380" s="4" t="s">
        <v>501</v>
      </c>
      <c r="H380" s="15">
        <v>43119.708333333336</v>
      </c>
      <c r="I380" s="15">
        <v>43120.0625</v>
      </c>
      <c r="J380" s="131" t="s">
        <v>1941</v>
      </c>
      <c r="K380" s="45" t="s">
        <v>9</v>
      </c>
      <c r="L380" s="47" t="s">
        <v>7</v>
      </c>
      <c r="M380" s="47" t="s">
        <v>56</v>
      </c>
      <c r="N380" s="9" t="str">
        <f t="shared" si="75"/>
        <v>Standard</v>
      </c>
      <c r="O380" s="10" t="str">
        <f t="shared" si="76"/>
        <v>Successful</v>
      </c>
      <c r="P380" s="10" t="str">
        <f t="shared" si="77"/>
        <v>On Time</v>
      </c>
      <c r="Q380" s="9">
        <f t="shared" si="78"/>
        <v>1</v>
      </c>
      <c r="R380" s="9">
        <f t="shared" si="79"/>
        <v>1</v>
      </c>
      <c r="S380" s="9">
        <f t="shared" si="80"/>
        <v>0</v>
      </c>
      <c r="T380" s="9" t="str">
        <f t="shared" si="81"/>
        <v>January</v>
      </c>
      <c r="U380" s="40">
        <f t="shared" si="82"/>
        <v>0</v>
      </c>
      <c r="V380" s="40" t="str">
        <f t="shared" si="83"/>
        <v>Normal</v>
      </c>
      <c r="W380" s="40">
        <f t="shared" si="84"/>
        <v>0</v>
      </c>
      <c r="X380" s="40">
        <f t="shared" si="85"/>
        <v>0</v>
      </c>
      <c r="Y380" s="40">
        <f t="shared" si="86"/>
        <v>0</v>
      </c>
      <c r="Z380" s="40">
        <f t="shared" si="87"/>
        <v>0</v>
      </c>
      <c r="AA380" s="40">
        <f t="shared" si="88"/>
        <v>1</v>
      </c>
      <c r="AB380" s="40">
        <f t="shared" si="89"/>
        <v>0</v>
      </c>
      <c r="AC380" s="41" t="s">
        <v>823</v>
      </c>
      <c r="AD380" s="41" t="s">
        <v>280</v>
      </c>
      <c r="AE380" s="41" t="s">
        <v>259</v>
      </c>
      <c r="AF380" s="41" t="s">
        <v>8</v>
      </c>
      <c r="AG380" s="41" t="s">
        <v>56</v>
      </c>
      <c r="AH380" s="41" t="s">
        <v>56</v>
      </c>
      <c r="AI380" s="41" t="s">
        <v>56</v>
      </c>
      <c r="AJ380" s="41" t="s">
        <v>160</v>
      </c>
      <c r="AK380" s="41" t="s">
        <v>56</v>
      </c>
    </row>
    <row r="381" spans="1:37" s="41" customFormat="1" ht="15.75" hidden="1" thickBot="1" x14ac:dyDescent="0.3">
      <c r="A381" s="11" t="s">
        <v>45</v>
      </c>
      <c r="B381" s="12" t="s">
        <v>216</v>
      </c>
      <c r="C381" s="13" t="s">
        <v>52</v>
      </c>
      <c r="D381" s="14" t="s">
        <v>47</v>
      </c>
      <c r="E381" s="13" t="s">
        <v>1208</v>
      </c>
      <c r="F381" s="4" t="s">
        <v>311</v>
      </c>
      <c r="G381" s="4" t="s">
        <v>449</v>
      </c>
      <c r="H381" s="15">
        <v>43120.541666666664</v>
      </c>
      <c r="I381" s="15">
        <v>43121.916666666664</v>
      </c>
      <c r="J381" s="131" t="s">
        <v>1942</v>
      </c>
      <c r="K381" s="45" t="s">
        <v>9</v>
      </c>
      <c r="L381" s="47" t="s">
        <v>7</v>
      </c>
      <c r="M381" s="47" t="s">
        <v>56</v>
      </c>
      <c r="N381" s="9" t="str">
        <f t="shared" si="75"/>
        <v>Standard</v>
      </c>
      <c r="O381" s="10" t="str">
        <f t="shared" si="76"/>
        <v>Successful</v>
      </c>
      <c r="P381" s="10" t="str">
        <f t="shared" si="77"/>
        <v>On Time</v>
      </c>
      <c r="Q381" s="9">
        <f t="shared" si="78"/>
        <v>1</v>
      </c>
      <c r="R381" s="9">
        <f t="shared" si="79"/>
        <v>1</v>
      </c>
      <c r="S381" s="9">
        <f t="shared" si="80"/>
        <v>0</v>
      </c>
      <c r="T381" s="9" t="str">
        <f t="shared" si="81"/>
        <v>January</v>
      </c>
      <c r="U381" s="40">
        <f t="shared" si="82"/>
        <v>0</v>
      </c>
      <c r="V381" s="40" t="str">
        <f t="shared" si="83"/>
        <v>Normal</v>
      </c>
      <c r="W381" s="40">
        <f t="shared" si="84"/>
        <v>0</v>
      </c>
      <c r="X381" s="40">
        <f t="shared" si="85"/>
        <v>0</v>
      </c>
      <c r="Y381" s="40">
        <f t="shared" si="86"/>
        <v>0</v>
      </c>
      <c r="Z381" s="40">
        <f t="shared" si="87"/>
        <v>0</v>
      </c>
      <c r="AA381" s="40">
        <f t="shared" si="88"/>
        <v>1</v>
      </c>
      <c r="AB381" s="40">
        <f t="shared" si="89"/>
        <v>0</v>
      </c>
      <c r="AC381" s="41" t="s">
        <v>823</v>
      </c>
      <c r="AD381" s="41" t="s">
        <v>545</v>
      </c>
      <c r="AE381" s="41" t="s">
        <v>422</v>
      </c>
      <c r="AF381" s="41" t="s">
        <v>216</v>
      </c>
      <c r="AG381" s="41" t="s">
        <v>56</v>
      </c>
      <c r="AH381" s="41" t="s">
        <v>56</v>
      </c>
      <c r="AI381" s="41" t="s">
        <v>56</v>
      </c>
      <c r="AJ381" s="41" t="s">
        <v>160</v>
      </c>
      <c r="AK381" s="41" t="s">
        <v>56</v>
      </c>
    </row>
    <row r="382" spans="1:37" s="41" customFormat="1" ht="15.75" hidden="1" thickBot="1" x14ac:dyDescent="0.3">
      <c r="A382" s="11" t="s">
        <v>45</v>
      </c>
      <c r="B382" s="12" t="s">
        <v>216</v>
      </c>
      <c r="C382" s="13" t="s">
        <v>52</v>
      </c>
      <c r="D382" s="14" t="s">
        <v>47</v>
      </c>
      <c r="E382" s="13" t="s">
        <v>1209</v>
      </c>
      <c r="F382" s="4" t="s">
        <v>158</v>
      </c>
      <c r="G382" s="4" t="s">
        <v>263</v>
      </c>
      <c r="H382" s="15">
        <v>43119.416666666664</v>
      </c>
      <c r="I382" s="15">
        <v>43119.75</v>
      </c>
      <c r="J382" s="131" t="s">
        <v>1943</v>
      </c>
      <c r="K382" s="45" t="s">
        <v>9</v>
      </c>
      <c r="L382" s="47" t="s">
        <v>7</v>
      </c>
      <c r="M382" s="47" t="s">
        <v>56</v>
      </c>
      <c r="N382" s="9" t="str">
        <f t="shared" si="75"/>
        <v>Standard</v>
      </c>
      <c r="O382" s="10" t="str">
        <f t="shared" si="76"/>
        <v>Successful</v>
      </c>
      <c r="P382" s="10" t="str">
        <f t="shared" si="77"/>
        <v>On Time</v>
      </c>
      <c r="Q382" s="9">
        <f t="shared" si="78"/>
        <v>1</v>
      </c>
      <c r="R382" s="9">
        <f t="shared" si="79"/>
        <v>1</v>
      </c>
      <c r="S382" s="9">
        <f t="shared" si="80"/>
        <v>0</v>
      </c>
      <c r="T382" s="9" t="str">
        <f t="shared" si="81"/>
        <v>January</v>
      </c>
      <c r="U382" s="40">
        <f t="shared" si="82"/>
        <v>0</v>
      </c>
      <c r="V382" s="40" t="str">
        <f t="shared" si="83"/>
        <v>Normal</v>
      </c>
      <c r="W382" s="40">
        <f t="shared" si="84"/>
        <v>0</v>
      </c>
      <c r="X382" s="40">
        <f t="shared" si="85"/>
        <v>0</v>
      </c>
      <c r="Y382" s="40">
        <f t="shared" si="86"/>
        <v>0</v>
      </c>
      <c r="Z382" s="40">
        <f t="shared" si="87"/>
        <v>0</v>
      </c>
      <c r="AA382" s="40">
        <f t="shared" si="88"/>
        <v>1</v>
      </c>
      <c r="AB382" s="40">
        <f t="shared" si="89"/>
        <v>0</v>
      </c>
      <c r="AC382" s="41" t="s">
        <v>823</v>
      </c>
      <c r="AD382" s="41" t="s">
        <v>296</v>
      </c>
      <c r="AE382" s="41" t="s">
        <v>121</v>
      </c>
      <c r="AF382" s="41" t="s">
        <v>322</v>
      </c>
      <c r="AG382" s="41" t="s">
        <v>56</v>
      </c>
      <c r="AH382" s="41" t="s">
        <v>56</v>
      </c>
      <c r="AI382" s="41" t="s">
        <v>56</v>
      </c>
      <c r="AJ382" s="41" t="s">
        <v>160</v>
      </c>
      <c r="AK382" s="41" t="s">
        <v>56</v>
      </c>
    </row>
    <row r="383" spans="1:37" s="41" customFormat="1" ht="15.75" hidden="1" thickBot="1" x14ac:dyDescent="0.3">
      <c r="A383" s="11" t="s">
        <v>45</v>
      </c>
      <c r="B383" s="12" t="s">
        <v>8</v>
      </c>
      <c r="C383" s="13" t="s">
        <v>52</v>
      </c>
      <c r="D383" s="14" t="s">
        <v>47</v>
      </c>
      <c r="E383" s="13" t="s">
        <v>1210</v>
      </c>
      <c r="F383" s="4" t="s">
        <v>122</v>
      </c>
      <c r="G383" s="4" t="s">
        <v>501</v>
      </c>
      <c r="H383" s="15">
        <v>43119.416666666664</v>
      </c>
      <c r="I383" s="15">
        <v>43119.708333333336</v>
      </c>
      <c r="J383" s="131" t="s">
        <v>1944</v>
      </c>
      <c r="K383" s="45" t="s">
        <v>9</v>
      </c>
      <c r="L383" s="47" t="s">
        <v>7</v>
      </c>
      <c r="M383" s="47" t="s">
        <v>56</v>
      </c>
      <c r="N383" s="9" t="str">
        <f t="shared" si="75"/>
        <v>Standard</v>
      </c>
      <c r="O383" s="10" t="str">
        <f t="shared" si="76"/>
        <v>Successful</v>
      </c>
      <c r="P383" s="10" t="str">
        <f t="shared" si="77"/>
        <v>On Time</v>
      </c>
      <c r="Q383" s="9">
        <f t="shared" si="78"/>
        <v>1</v>
      </c>
      <c r="R383" s="9">
        <f t="shared" si="79"/>
        <v>1</v>
      </c>
      <c r="S383" s="9">
        <f t="shared" si="80"/>
        <v>0</v>
      </c>
      <c r="T383" s="9" t="str">
        <f t="shared" si="81"/>
        <v>January</v>
      </c>
      <c r="U383" s="40">
        <f t="shared" si="82"/>
        <v>0</v>
      </c>
      <c r="V383" s="40" t="str">
        <f t="shared" si="83"/>
        <v>Normal</v>
      </c>
      <c r="W383" s="40">
        <f t="shared" si="84"/>
        <v>0</v>
      </c>
      <c r="X383" s="40">
        <f t="shared" si="85"/>
        <v>0</v>
      </c>
      <c r="Y383" s="40">
        <f t="shared" si="86"/>
        <v>0</v>
      </c>
      <c r="Z383" s="40">
        <f t="shared" si="87"/>
        <v>0</v>
      </c>
      <c r="AA383" s="40">
        <f t="shared" si="88"/>
        <v>1</v>
      </c>
      <c r="AB383" s="40">
        <f t="shared" si="89"/>
        <v>0</v>
      </c>
      <c r="AC383" s="41" t="s">
        <v>823</v>
      </c>
      <c r="AD383" s="41" t="s">
        <v>304</v>
      </c>
      <c r="AE383" s="41" t="s">
        <v>147</v>
      </c>
      <c r="AF383" s="41" t="s">
        <v>8</v>
      </c>
      <c r="AG383" s="41" t="s">
        <v>56</v>
      </c>
      <c r="AH383" s="41" t="s">
        <v>56</v>
      </c>
      <c r="AI383" s="41" t="s">
        <v>56</v>
      </c>
      <c r="AJ383" s="41" t="s">
        <v>160</v>
      </c>
      <c r="AK383" s="41" t="s">
        <v>56</v>
      </c>
    </row>
    <row r="384" spans="1:37" s="41" customFormat="1" ht="15.75" hidden="1" thickBot="1" x14ac:dyDescent="0.3">
      <c r="A384" s="11" t="s">
        <v>45</v>
      </c>
      <c r="B384" s="12" t="s">
        <v>8</v>
      </c>
      <c r="C384" s="13" t="s">
        <v>52</v>
      </c>
      <c r="D384" s="14" t="s">
        <v>47</v>
      </c>
      <c r="E384" s="13" t="s">
        <v>1211</v>
      </c>
      <c r="F384" s="4" t="s">
        <v>123</v>
      </c>
      <c r="G384" s="4" t="s">
        <v>187</v>
      </c>
      <c r="H384" s="15">
        <v>43118.916666666664</v>
      </c>
      <c r="I384" s="15">
        <v>43119.75</v>
      </c>
      <c r="J384" s="131" t="s">
        <v>1694</v>
      </c>
      <c r="K384" s="45" t="s">
        <v>9</v>
      </c>
      <c r="L384" s="47" t="s">
        <v>7</v>
      </c>
      <c r="M384" s="47" t="s">
        <v>56</v>
      </c>
      <c r="N384" s="9" t="str">
        <f t="shared" si="75"/>
        <v>Standard</v>
      </c>
      <c r="O384" s="10" t="str">
        <f t="shared" si="76"/>
        <v>Successful</v>
      </c>
      <c r="P384" s="10" t="str">
        <f t="shared" si="77"/>
        <v>On Time</v>
      </c>
      <c r="Q384" s="9">
        <f t="shared" si="78"/>
        <v>1</v>
      </c>
      <c r="R384" s="9">
        <f t="shared" si="79"/>
        <v>1</v>
      </c>
      <c r="S384" s="9">
        <f t="shared" si="80"/>
        <v>0</v>
      </c>
      <c r="T384" s="9" t="str">
        <f t="shared" si="81"/>
        <v>January</v>
      </c>
      <c r="U384" s="40">
        <f t="shared" si="82"/>
        <v>0</v>
      </c>
      <c r="V384" s="40" t="str">
        <f t="shared" si="83"/>
        <v>Normal</v>
      </c>
      <c r="W384" s="40">
        <f t="shared" si="84"/>
        <v>0</v>
      </c>
      <c r="X384" s="40">
        <f t="shared" si="85"/>
        <v>0</v>
      </c>
      <c r="Y384" s="40">
        <f t="shared" si="86"/>
        <v>0</v>
      </c>
      <c r="Z384" s="40">
        <f t="shared" si="87"/>
        <v>0</v>
      </c>
      <c r="AA384" s="40">
        <f t="shared" si="88"/>
        <v>1</v>
      </c>
      <c r="AB384" s="40">
        <f t="shared" si="89"/>
        <v>0</v>
      </c>
      <c r="AC384" s="41" t="s">
        <v>823</v>
      </c>
      <c r="AD384" s="41" t="s">
        <v>284</v>
      </c>
      <c r="AE384" s="41" t="s">
        <v>259</v>
      </c>
      <c r="AF384" s="41" t="s">
        <v>8</v>
      </c>
      <c r="AG384" s="41" t="s">
        <v>56</v>
      </c>
      <c r="AH384" s="41" t="s">
        <v>56</v>
      </c>
      <c r="AI384" s="41" t="s">
        <v>56</v>
      </c>
      <c r="AJ384" s="41" t="s">
        <v>160</v>
      </c>
      <c r="AK384" s="41" t="s">
        <v>56</v>
      </c>
    </row>
    <row r="385" spans="1:37" s="41" customFormat="1" ht="15.75" hidden="1" thickBot="1" x14ac:dyDescent="0.3">
      <c r="A385" s="11" t="s">
        <v>265</v>
      </c>
      <c r="B385" s="12" t="s">
        <v>216</v>
      </c>
      <c r="C385" s="13" t="s">
        <v>52</v>
      </c>
      <c r="D385" s="14" t="s">
        <v>47</v>
      </c>
      <c r="E385" s="13" t="s">
        <v>1212</v>
      </c>
      <c r="F385" s="4" t="s">
        <v>326</v>
      </c>
      <c r="G385" s="4" t="s">
        <v>495</v>
      </c>
      <c r="H385" s="15">
        <v>43119.333333333336</v>
      </c>
      <c r="I385" s="15">
        <v>43121.5</v>
      </c>
      <c r="J385" s="131" t="s">
        <v>1945</v>
      </c>
      <c r="K385" s="45" t="s">
        <v>9</v>
      </c>
      <c r="L385" s="47" t="s">
        <v>7</v>
      </c>
      <c r="M385" s="47" t="s">
        <v>56</v>
      </c>
      <c r="N385" s="9" t="str">
        <f t="shared" si="75"/>
        <v>Standard</v>
      </c>
      <c r="O385" s="10" t="str">
        <f t="shared" si="76"/>
        <v>Successful</v>
      </c>
      <c r="P385" s="10" t="str">
        <f t="shared" si="77"/>
        <v>On Time</v>
      </c>
      <c r="Q385" s="9">
        <f t="shared" si="78"/>
        <v>1</v>
      </c>
      <c r="R385" s="9">
        <f t="shared" si="79"/>
        <v>1</v>
      </c>
      <c r="S385" s="9">
        <f t="shared" si="80"/>
        <v>0</v>
      </c>
      <c r="T385" s="9" t="str">
        <f t="shared" si="81"/>
        <v>January</v>
      </c>
      <c r="U385" s="40">
        <f t="shared" si="82"/>
        <v>0</v>
      </c>
      <c r="V385" s="40" t="str">
        <f t="shared" si="83"/>
        <v>Normal</v>
      </c>
      <c r="W385" s="40">
        <f t="shared" si="84"/>
        <v>0</v>
      </c>
      <c r="X385" s="40">
        <f t="shared" si="85"/>
        <v>0</v>
      </c>
      <c r="Y385" s="40">
        <f t="shared" si="86"/>
        <v>0</v>
      </c>
      <c r="Z385" s="40">
        <f t="shared" si="87"/>
        <v>0</v>
      </c>
      <c r="AA385" s="40">
        <f t="shared" si="88"/>
        <v>1</v>
      </c>
      <c r="AB385" s="40">
        <f t="shared" si="89"/>
        <v>0</v>
      </c>
      <c r="AC385" s="41" t="s">
        <v>823</v>
      </c>
      <c r="AD385" s="41" t="s">
        <v>554</v>
      </c>
      <c r="AE385" s="41" t="s">
        <v>258</v>
      </c>
      <c r="AF385" s="41" t="s">
        <v>216</v>
      </c>
      <c r="AG385" s="41" t="s">
        <v>56</v>
      </c>
      <c r="AH385" s="41" t="s">
        <v>56</v>
      </c>
      <c r="AI385" s="41" t="s">
        <v>56</v>
      </c>
      <c r="AJ385" s="41" t="s">
        <v>160</v>
      </c>
      <c r="AK385" s="41" t="s">
        <v>56</v>
      </c>
    </row>
    <row r="386" spans="1:37" s="41" customFormat="1" ht="15.75" hidden="1" thickBot="1" x14ac:dyDescent="0.3">
      <c r="A386" s="11" t="s">
        <v>697</v>
      </c>
      <c r="B386" s="12" t="s">
        <v>216</v>
      </c>
      <c r="C386" s="13" t="s">
        <v>46</v>
      </c>
      <c r="D386" s="14" t="s">
        <v>47</v>
      </c>
      <c r="E386" s="13" t="s">
        <v>1213</v>
      </c>
      <c r="F386" s="4" t="s">
        <v>617</v>
      </c>
      <c r="G386" s="4" t="s">
        <v>229</v>
      </c>
      <c r="H386" s="15">
        <v>43118.5</v>
      </c>
      <c r="I386" s="15">
        <v>43118.791666666701</v>
      </c>
      <c r="J386" s="131" t="s">
        <v>1946</v>
      </c>
      <c r="K386" s="45" t="s">
        <v>9</v>
      </c>
      <c r="L386" s="47" t="s">
        <v>7</v>
      </c>
      <c r="M386" s="47" t="s">
        <v>56</v>
      </c>
      <c r="N386" s="9" t="str">
        <f t="shared" ref="N386:N449" si="90">VLOOKUP(C386,CBI,2,FALSE)</f>
        <v>Minor</v>
      </c>
      <c r="O386" s="10" t="str">
        <f t="shared" ref="O386:O449" si="91">VLOOKUP(K386,Exitoso,2,FALSE)</f>
        <v>Successful</v>
      </c>
      <c r="P386" s="10" t="str">
        <f t="shared" ref="P386:P449" si="92">VLOOKUP(L386,EnTiempo,2,FALSE)</f>
        <v>On Time</v>
      </c>
      <c r="Q386" s="9">
        <f t="shared" ref="Q386:Q449" si="93">IF(OR(K386="Successful",K386="Exitoso"),1,IF(OR(K386="Not Successful",K386="No exitoso",K386="Fallido"),0," "))</f>
        <v>1</v>
      </c>
      <c r="R386" s="9">
        <f t="shared" ref="R386:R449" si="94">IF(OR(L386="On Time",L386="En tiempo"),1,IF(OR(L386="Out of Time",L386="Fuera de Tiempo"),0," "))</f>
        <v>1</v>
      </c>
      <c r="S386" s="9">
        <f t="shared" ref="S386:S449" si="95">IF(M386="NO",0,1)</f>
        <v>0</v>
      </c>
      <c r="T386" s="9" t="str">
        <f t="shared" ref="T386:T449" si="96">VLOOKUP(MONTH(I386),Meses,2,FALSE)</f>
        <v>January</v>
      </c>
      <c r="U386" s="40">
        <f t="shared" ref="U386:U449" si="97">IF(ISERROR(FIND("SLT",J386,1)),0,1)</f>
        <v>0</v>
      </c>
      <c r="V386" s="40" t="str">
        <f t="shared" ref="V386:V449" si="98">IF(D386="emergency","Emergency",IF(ISERROR(FIND("SLT",J386,1)),"Normal","SLT"))</f>
        <v>Normal</v>
      </c>
      <c r="W386" s="40">
        <f t="shared" ref="W386:W449" si="99">IF(V386="Emergency",1,0)</f>
        <v>0</v>
      </c>
      <c r="X386" s="40">
        <f t="shared" ref="X386:X449" si="100">IF(AG386="Si",1,0)</f>
        <v>0</v>
      </c>
      <c r="Y386" s="40">
        <f t="shared" ref="Y386:Y449" si="101">IF(AH386="Si",1,0)</f>
        <v>0</v>
      </c>
      <c r="Z386" s="40">
        <f t="shared" ref="Z386:Z449" si="102">IF(AI386="Si",1,0)</f>
        <v>0</v>
      </c>
      <c r="AA386" s="40">
        <f t="shared" ref="AA386:AA449" si="103">IF(AJ386="Si",1,0)</f>
        <v>1</v>
      </c>
      <c r="AB386" s="40">
        <f t="shared" ref="AB386:AB449" si="104">IF(AK386="Si",1,0)</f>
        <v>0</v>
      </c>
      <c r="AC386" s="41" t="s">
        <v>238</v>
      </c>
      <c r="AD386" s="41" t="s">
        <v>2270</v>
      </c>
      <c r="AE386" s="41" t="s">
        <v>437</v>
      </c>
      <c r="AF386" s="41" t="s">
        <v>216</v>
      </c>
      <c r="AG386" s="41" t="s">
        <v>56</v>
      </c>
      <c r="AH386" s="41" t="s">
        <v>56</v>
      </c>
      <c r="AI386" s="41" t="s">
        <v>56</v>
      </c>
      <c r="AJ386" s="41" t="s">
        <v>160</v>
      </c>
      <c r="AK386" s="41" t="s">
        <v>56</v>
      </c>
    </row>
    <row r="387" spans="1:37" s="41" customFormat="1" ht="15.75" hidden="1" thickBot="1" x14ac:dyDescent="0.3">
      <c r="A387" s="11" t="s">
        <v>697</v>
      </c>
      <c r="B387" s="12" t="s">
        <v>216</v>
      </c>
      <c r="C387" s="13" t="s">
        <v>46</v>
      </c>
      <c r="D387" s="14" t="s">
        <v>47</v>
      </c>
      <c r="E387" s="13" t="s">
        <v>1214</v>
      </c>
      <c r="F387" s="4" t="s">
        <v>616</v>
      </c>
      <c r="G387" s="4" t="s">
        <v>727</v>
      </c>
      <c r="H387" s="15">
        <v>43120.875</v>
      </c>
      <c r="I387" s="15">
        <v>43121.5</v>
      </c>
      <c r="J387" s="131" t="s">
        <v>1947</v>
      </c>
      <c r="K387" s="45" t="s">
        <v>9</v>
      </c>
      <c r="L387" s="47" t="s">
        <v>7</v>
      </c>
      <c r="M387" s="47" t="s">
        <v>56</v>
      </c>
      <c r="N387" s="9" t="str">
        <f t="shared" si="90"/>
        <v>Minor</v>
      </c>
      <c r="O387" s="10" t="str">
        <f t="shared" si="91"/>
        <v>Successful</v>
      </c>
      <c r="P387" s="10" t="str">
        <f t="shared" si="92"/>
        <v>On Time</v>
      </c>
      <c r="Q387" s="9">
        <f t="shared" si="93"/>
        <v>1</v>
      </c>
      <c r="R387" s="9">
        <f t="shared" si="94"/>
        <v>1</v>
      </c>
      <c r="S387" s="9">
        <f t="shared" si="95"/>
        <v>0</v>
      </c>
      <c r="T387" s="9" t="str">
        <f t="shared" si="96"/>
        <v>January</v>
      </c>
      <c r="U387" s="40">
        <f t="shared" si="97"/>
        <v>0</v>
      </c>
      <c r="V387" s="40" t="str">
        <f t="shared" si="98"/>
        <v>Normal</v>
      </c>
      <c r="W387" s="40">
        <f t="shared" si="99"/>
        <v>0</v>
      </c>
      <c r="X387" s="40">
        <f t="shared" si="100"/>
        <v>0</v>
      </c>
      <c r="Y387" s="40">
        <f t="shared" si="101"/>
        <v>0</v>
      </c>
      <c r="Z387" s="40">
        <f t="shared" si="102"/>
        <v>0</v>
      </c>
      <c r="AA387" s="40">
        <f t="shared" si="103"/>
        <v>1</v>
      </c>
      <c r="AB387" s="40">
        <f t="shared" si="104"/>
        <v>0</v>
      </c>
      <c r="AC387" s="41" t="s">
        <v>238</v>
      </c>
      <c r="AD387" s="41" t="s">
        <v>827</v>
      </c>
      <c r="AE387" s="41" t="s">
        <v>428</v>
      </c>
      <c r="AF387" s="41" t="s">
        <v>216</v>
      </c>
      <c r="AG387" s="41" t="s">
        <v>56</v>
      </c>
      <c r="AH387" s="41" t="s">
        <v>56</v>
      </c>
      <c r="AI387" s="41" t="s">
        <v>56</v>
      </c>
      <c r="AJ387" s="41" t="s">
        <v>160</v>
      </c>
      <c r="AK387" s="41" t="s">
        <v>56</v>
      </c>
    </row>
    <row r="388" spans="1:37" s="41" customFormat="1" ht="15.75" hidden="1" thickBot="1" x14ac:dyDescent="0.3">
      <c r="A388" s="11" t="s">
        <v>697</v>
      </c>
      <c r="B388" s="12" t="s">
        <v>216</v>
      </c>
      <c r="C388" s="13" t="s">
        <v>46</v>
      </c>
      <c r="D388" s="14" t="s">
        <v>47</v>
      </c>
      <c r="E388" s="13" t="s">
        <v>1215</v>
      </c>
      <c r="F388" s="4" t="s">
        <v>614</v>
      </c>
      <c r="G388" s="4" t="s">
        <v>700</v>
      </c>
      <c r="H388" s="15">
        <v>43119.625</v>
      </c>
      <c r="I388" s="15">
        <v>43121.5</v>
      </c>
      <c r="J388" s="131" t="s">
        <v>1948</v>
      </c>
      <c r="K388" s="45" t="s">
        <v>9</v>
      </c>
      <c r="L388" s="47" t="s">
        <v>7</v>
      </c>
      <c r="M388" s="47" t="s">
        <v>56</v>
      </c>
      <c r="N388" s="9" t="str">
        <f t="shared" si="90"/>
        <v>Minor</v>
      </c>
      <c r="O388" s="10" t="str">
        <f t="shared" si="91"/>
        <v>Successful</v>
      </c>
      <c r="P388" s="10" t="str">
        <f t="shared" si="92"/>
        <v>On Time</v>
      </c>
      <c r="Q388" s="9">
        <f t="shared" si="93"/>
        <v>1</v>
      </c>
      <c r="R388" s="9">
        <f t="shared" si="94"/>
        <v>1</v>
      </c>
      <c r="S388" s="9">
        <f t="shared" si="95"/>
        <v>0</v>
      </c>
      <c r="T388" s="9" t="str">
        <f t="shared" si="96"/>
        <v>January</v>
      </c>
      <c r="U388" s="40">
        <f t="shared" si="97"/>
        <v>0</v>
      </c>
      <c r="V388" s="40" t="str">
        <f t="shared" si="98"/>
        <v>Normal</v>
      </c>
      <c r="W388" s="40">
        <f t="shared" si="99"/>
        <v>0</v>
      </c>
      <c r="X388" s="40">
        <f t="shared" si="100"/>
        <v>0</v>
      </c>
      <c r="Y388" s="40">
        <f t="shared" si="101"/>
        <v>0</v>
      </c>
      <c r="Z388" s="40">
        <f t="shared" si="102"/>
        <v>0</v>
      </c>
      <c r="AA388" s="40">
        <f t="shared" si="103"/>
        <v>1</v>
      </c>
      <c r="AB388" s="40">
        <f t="shared" si="104"/>
        <v>0</v>
      </c>
      <c r="AC388" s="41" t="s">
        <v>238</v>
      </c>
      <c r="AD388" s="41" t="s">
        <v>554</v>
      </c>
      <c r="AE388" s="41" t="s">
        <v>351</v>
      </c>
      <c r="AF388" s="41" t="s">
        <v>216</v>
      </c>
      <c r="AG388" s="41" t="s">
        <v>56</v>
      </c>
      <c r="AH388" s="41" t="s">
        <v>56</v>
      </c>
      <c r="AI388" s="41" t="s">
        <v>56</v>
      </c>
      <c r="AJ388" s="41" t="s">
        <v>160</v>
      </c>
      <c r="AK388" s="41" t="s">
        <v>56</v>
      </c>
    </row>
    <row r="389" spans="1:37" s="41" customFormat="1" ht="15.75" hidden="1" thickBot="1" x14ac:dyDescent="0.3">
      <c r="A389" s="11" t="s">
        <v>697</v>
      </c>
      <c r="B389" s="12" t="s">
        <v>216</v>
      </c>
      <c r="C389" s="13" t="s">
        <v>46</v>
      </c>
      <c r="D389" s="14" t="s">
        <v>47</v>
      </c>
      <c r="E389" s="13" t="s">
        <v>1216</v>
      </c>
      <c r="F389" s="4" t="s">
        <v>343</v>
      </c>
      <c r="G389" s="4" t="s">
        <v>778</v>
      </c>
      <c r="H389" s="15">
        <v>43119.75</v>
      </c>
      <c r="I389" s="15">
        <v>43120.25</v>
      </c>
      <c r="J389" s="131" t="s">
        <v>1949</v>
      </c>
      <c r="K389" s="45" t="s">
        <v>9</v>
      </c>
      <c r="L389" s="47" t="s">
        <v>7</v>
      </c>
      <c r="M389" s="47" t="s">
        <v>56</v>
      </c>
      <c r="N389" s="9" t="str">
        <f t="shared" si="90"/>
        <v>Minor</v>
      </c>
      <c r="O389" s="10" t="str">
        <f t="shared" si="91"/>
        <v>Successful</v>
      </c>
      <c r="P389" s="10" t="str">
        <f t="shared" si="92"/>
        <v>On Time</v>
      </c>
      <c r="Q389" s="9">
        <f t="shared" si="93"/>
        <v>1</v>
      </c>
      <c r="R389" s="9">
        <f t="shared" si="94"/>
        <v>1</v>
      </c>
      <c r="S389" s="9">
        <f t="shared" si="95"/>
        <v>0</v>
      </c>
      <c r="T389" s="9" t="str">
        <f t="shared" si="96"/>
        <v>January</v>
      </c>
      <c r="U389" s="40">
        <f t="shared" si="97"/>
        <v>0</v>
      </c>
      <c r="V389" s="40" t="str">
        <f t="shared" si="98"/>
        <v>Normal</v>
      </c>
      <c r="W389" s="40">
        <f t="shared" si="99"/>
        <v>0</v>
      </c>
      <c r="X389" s="40">
        <f t="shared" si="100"/>
        <v>0</v>
      </c>
      <c r="Y389" s="40">
        <f t="shared" si="101"/>
        <v>0</v>
      </c>
      <c r="Z389" s="40">
        <f t="shared" si="102"/>
        <v>0</v>
      </c>
      <c r="AA389" s="40">
        <f t="shared" si="103"/>
        <v>1</v>
      </c>
      <c r="AB389" s="40">
        <f t="shared" si="104"/>
        <v>0</v>
      </c>
      <c r="AC389" s="41" t="s">
        <v>238</v>
      </c>
      <c r="AD389" s="41" t="s">
        <v>280</v>
      </c>
      <c r="AE389" s="41" t="s">
        <v>420</v>
      </c>
      <c r="AF389" s="41" t="s">
        <v>216</v>
      </c>
      <c r="AG389" s="41" t="s">
        <v>56</v>
      </c>
      <c r="AH389" s="41" t="s">
        <v>56</v>
      </c>
      <c r="AI389" s="41" t="s">
        <v>56</v>
      </c>
      <c r="AJ389" s="41" t="s">
        <v>160</v>
      </c>
      <c r="AK389" s="41" t="s">
        <v>56</v>
      </c>
    </row>
    <row r="390" spans="1:37" s="41" customFormat="1" ht="15.75" hidden="1" thickBot="1" x14ac:dyDescent="0.3">
      <c r="A390" s="11" t="s">
        <v>697</v>
      </c>
      <c r="B390" s="12" t="s">
        <v>216</v>
      </c>
      <c r="C390" s="13" t="s">
        <v>46</v>
      </c>
      <c r="D390" s="14" t="s">
        <v>47</v>
      </c>
      <c r="E390" s="13" t="s">
        <v>1217</v>
      </c>
      <c r="F390" s="4" t="s">
        <v>614</v>
      </c>
      <c r="G390" s="4" t="s">
        <v>765</v>
      </c>
      <c r="H390" s="15">
        <v>43120.75</v>
      </c>
      <c r="I390" s="15">
        <v>43121.75</v>
      </c>
      <c r="J390" s="131" t="s">
        <v>1950</v>
      </c>
      <c r="K390" s="45" t="s">
        <v>9</v>
      </c>
      <c r="L390" s="47" t="s">
        <v>7</v>
      </c>
      <c r="M390" s="47" t="s">
        <v>56</v>
      </c>
      <c r="N390" s="9" t="str">
        <f t="shared" si="90"/>
        <v>Minor</v>
      </c>
      <c r="O390" s="10" t="str">
        <f t="shared" si="91"/>
        <v>Successful</v>
      </c>
      <c r="P390" s="10" t="str">
        <f t="shared" si="92"/>
        <v>On Time</v>
      </c>
      <c r="Q390" s="9">
        <f t="shared" si="93"/>
        <v>1</v>
      </c>
      <c r="R390" s="9">
        <f t="shared" si="94"/>
        <v>1</v>
      </c>
      <c r="S390" s="9">
        <f t="shared" si="95"/>
        <v>0</v>
      </c>
      <c r="T390" s="9" t="str">
        <f t="shared" si="96"/>
        <v>January</v>
      </c>
      <c r="U390" s="40">
        <f t="shared" si="97"/>
        <v>0</v>
      </c>
      <c r="V390" s="40" t="str">
        <f t="shared" si="98"/>
        <v>Normal</v>
      </c>
      <c r="W390" s="40">
        <f t="shared" si="99"/>
        <v>0</v>
      </c>
      <c r="X390" s="40">
        <f t="shared" si="100"/>
        <v>0</v>
      </c>
      <c r="Y390" s="40">
        <f t="shared" si="101"/>
        <v>0</v>
      </c>
      <c r="Z390" s="40">
        <f t="shared" si="102"/>
        <v>0</v>
      </c>
      <c r="AA390" s="40">
        <f t="shared" si="103"/>
        <v>1</v>
      </c>
      <c r="AB390" s="40">
        <f t="shared" si="104"/>
        <v>0</v>
      </c>
      <c r="AC390" s="41" t="s">
        <v>238</v>
      </c>
      <c r="AD390" s="41" t="s">
        <v>554</v>
      </c>
      <c r="AE390" s="41" t="s">
        <v>351</v>
      </c>
      <c r="AF390" s="41" t="s">
        <v>216</v>
      </c>
      <c r="AG390" s="41" t="s">
        <v>56</v>
      </c>
      <c r="AH390" s="41" t="s">
        <v>56</v>
      </c>
      <c r="AI390" s="41" t="s">
        <v>56</v>
      </c>
      <c r="AJ390" s="41" t="s">
        <v>160</v>
      </c>
      <c r="AK390" s="41" t="s">
        <v>56</v>
      </c>
    </row>
    <row r="391" spans="1:37" s="41" customFormat="1" ht="15.75" hidden="1" thickBot="1" x14ac:dyDescent="0.3">
      <c r="A391" s="11" t="s">
        <v>697</v>
      </c>
      <c r="B391" s="12" t="s">
        <v>216</v>
      </c>
      <c r="C391" s="13" t="s">
        <v>46</v>
      </c>
      <c r="D391" s="14" t="s">
        <v>47</v>
      </c>
      <c r="E391" s="13" t="s">
        <v>1218</v>
      </c>
      <c r="F391" s="4" t="s">
        <v>614</v>
      </c>
      <c r="G391" s="4" t="s">
        <v>700</v>
      </c>
      <c r="H391" s="15">
        <v>43119.916666666701</v>
      </c>
      <c r="I391" s="15">
        <v>43121.5</v>
      </c>
      <c r="J391" s="131" t="s">
        <v>1951</v>
      </c>
      <c r="K391" s="45" t="s">
        <v>9</v>
      </c>
      <c r="L391" s="47" t="s">
        <v>7</v>
      </c>
      <c r="M391" s="47" t="s">
        <v>56</v>
      </c>
      <c r="N391" s="9" t="str">
        <f t="shared" si="90"/>
        <v>Minor</v>
      </c>
      <c r="O391" s="10" t="str">
        <f t="shared" si="91"/>
        <v>Successful</v>
      </c>
      <c r="P391" s="10" t="str">
        <f t="shared" si="92"/>
        <v>On Time</v>
      </c>
      <c r="Q391" s="9">
        <f t="shared" si="93"/>
        <v>1</v>
      </c>
      <c r="R391" s="9">
        <f t="shared" si="94"/>
        <v>1</v>
      </c>
      <c r="S391" s="9">
        <f t="shared" si="95"/>
        <v>0</v>
      </c>
      <c r="T391" s="9" t="str">
        <f t="shared" si="96"/>
        <v>January</v>
      </c>
      <c r="U391" s="40">
        <f t="shared" si="97"/>
        <v>0</v>
      </c>
      <c r="V391" s="40" t="str">
        <f t="shared" si="98"/>
        <v>Normal</v>
      </c>
      <c r="W391" s="40">
        <f t="shared" si="99"/>
        <v>0</v>
      </c>
      <c r="X391" s="40">
        <f t="shared" si="100"/>
        <v>0</v>
      </c>
      <c r="Y391" s="40">
        <f t="shared" si="101"/>
        <v>0</v>
      </c>
      <c r="Z391" s="40">
        <f t="shared" si="102"/>
        <v>0</v>
      </c>
      <c r="AA391" s="40">
        <f t="shared" si="103"/>
        <v>1</v>
      </c>
      <c r="AB391" s="40">
        <f t="shared" si="104"/>
        <v>0</v>
      </c>
      <c r="AC391" s="41" t="s">
        <v>238</v>
      </c>
      <c r="AD391" s="41" t="s">
        <v>554</v>
      </c>
      <c r="AE391" s="41" t="s">
        <v>351</v>
      </c>
      <c r="AF391" s="41" t="s">
        <v>216</v>
      </c>
      <c r="AG391" s="41" t="s">
        <v>56</v>
      </c>
      <c r="AH391" s="41" t="s">
        <v>56</v>
      </c>
      <c r="AI391" s="41" t="s">
        <v>56</v>
      </c>
      <c r="AJ391" s="41" t="s">
        <v>160</v>
      </c>
      <c r="AK391" s="41" t="s">
        <v>56</v>
      </c>
    </row>
    <row r="392" spans="1:37" s="41" customFormat="1" ht="15.75" hidden="1" thickBot="1" x14ac:dyDescent="0.3">
      <c r="A392" s="11" t="s">
        <v>697</v>
      </c>
      <c r="B392" s="12" t="s">
        <v>216</v>
      </c>
      <c r="C392" s="13" t="s">
        <v>46</v>
      </c>
      <c r="D392" s="14" t="s">
        <v>47</v>
      </c>
      <c r="E392" s="13" t="s">
        <v>1219</v>
      </c>
      <c r="F392" s="4" t="s">
        <v>342</v>
      </c>
      <c r="G392" s="4" t="s">
        <v>707</v>
      </c>
      <c r="H392" s="15">
        <v>43116.75</v>
      </c>
      <c r="I392" s="15">
        <v>43120.958333333299</v>
      </c>
      <c r="J392" s="131" t="s">
        <v>1952</v>
      </c>
      <c r="K392" s="45" t="s">
        <v>9</v>
      </c>
      <c r="L392" s="47" t="s">
        <v>7</v>
      </c>
      <c r="M392" s="47" t="s">
        <v>56</v>
      </c>
      <c r="N392" s="9" t="str">
        <f t="shared" si="90"/>
        <v>Minor</v>
      </c>
      <c r="O392" s="10" t="str">
        <f t="shared" si="91"/>
        <v>Successful</v>
      </c>
      <c r="P392" s="10" t="str">
        <f t="shared" si="92"/>
        <v>On Time</v>
      </c>
      <c r="Q392" s="9">
        <f t="shared" si="93"/>
        <v>1</v>
      </c>
      <c r="R392" s="9">
        <f t="shared" si="94"/>
        <v>1</v>
      </c>
      <c r="S392" s="9">
        <f t="shared" si="95"/>
        <v>0</v>
      </c>
      <c r="T392" s="9" t="str">
        <f t="shared" si="96"/>
        <v>January</v>
      </c>
      <c r="U392" s="40">
        <f t="shared" si="97"/>
        <v>0</v>
      </c>
      <c r="V392" s="40" t="str">
        <f t="shared" si="98"/>
        <v>Normal</v>
      </c>
      <c r="W392" s="40">
        <f t="shared" si="99"/>
        <v>0</v>
      </c>
      <c r="X392" s="40">
        <f t="shared" si="100"/>
        <v>0</v>
      </c>
      <c r="Y392" s="40">
        <f t="shared" si="101"/>
        <v>0</v>
      </c>
      <c r="Z392" s="40">
        <f t="shared" si="102"/>
        <v>0</v>
      </c>
      <c r="AA392" s="40">
        <f t="shared" si="103"/>
        <v>1</v>
      </c>
      <c r="AB392" s="40">
        <f t="shared" si="104"/>
        <v>0</v>
      </c>
      <c r="AC392" s="41" t="s">
        <v>238</v>
      </c>
      <c r="AD392" s="41" t="s">
        <v>723</v>
      </c>
      <c r="AE392" s="41" t="s">
        <v>419</v>
      </c>
      <c r="AF392" s="41" t="s">
        <v>216</v>
      </c>
      <c r="AG392" s="41" t="s">
        <v>56</v>
      </c>
      <c r="AH392" s="41" t="s">
        <v>56</v>
      </c>
      <c r="AI392" s="41" t="s">
        <v>56</v>
      </c>
      <c r="AJ392" s="41" t="s">
        <v>160</v>
      </c>
      <c r="AK392" s="41" t="s">
        <v>56</v>
      </c>
    </row>
    <row r="393" spans="1:37" s="41" customFormat="1" ht="15.75" hidden="1" thickBot="1" x14ac:dyDescent="0.3">
      <c r="A393" s="11" t="s">
        <v>697</v>
      </c>
      <c r="B393" s="12" t="s">
        <v>216</v>
      </c>
      <c r="C393" s="13" t="s">
        <v>46</v>
      </c>
      <c r="D393" s="14" t="s">
        <v>47</v>
      </c>
      <c r="E393" s="13" t="s">
        <v>1220</v>
      </c>
      <c r="F393" s="4" t="s">
        <v>342</v>
      </c>
      <c r="G393" s="4" t="s">
        <v>1601</v>
      </c>
      <c r="H393" s="15">
        <v>43121.25</v>
      </c>
      <c r="I393" s="15">
        <v>43121.958333333299</v>
      </c>
      <c r="J393" s="131" t="s">
        <v>1953</v>
      </c>
      <c r="K393" s="45" t="s">
        <v>9</v>
      </c>
      <c r="L393" s="47" t="s">
        <v>7</v>
      </c>
      <c r="M393" s="47" t="s">
        <v>56</v>
      </c>
      <c r="N393" s="9" t="str">
        <f t="shared" si="90"/>
        <v>Minor</v>
      </c>
      <c r="O393" s="10" t="str">
        <f t="shared" si="91"/>
        <v>Successful</v>
      </c>
      <c r="P393" s="10" t="str">
        <f t="shared" si="92"/>
        <v>On Time</v>
      </c>
      <c r="Q393" s="9">
        <f t="shared" si="93"/>
        <v>1</v>
      </c>
      <c r="R393" s="9">
        <f t="shared" si="94"/>
        <v>1</v>
      </c>
      <c r="S393" s="9">
        <f t="shared" si="95"/>
        <v>0</v>
      </c>
      <c r="T393" s="9" t="str">
        <f t="shared" si="96"/>
        <v>January</v>
      </c>
      <c r="U393" s="40">
        <f t="shared" si="97"/>
        <v>0</v>
      </c>
      <c r="V393" s="40" t="str">
        <f t="shared" si="98"/>
        <v>Normal</v>
      </c>
      <c r="W393" s="40">
        <f t="shared" si="99"/>
        <v>0</v>
      </c>
      <c r="X393" s="40">
        <f t="shared" si="100"/>
        <v>0</v>
      </c>
      <c r="Y393" s="40">
        <f t="shared" si="101"/>
        <v>0</v>
      </c>
      <c r="Z393" s="40">
        <f t="shared" si="102"/>
        <v>0</v>
      </c>
      <c r="AA393" s="40">
        <f t="shared" si="103"/>
        <v>1</v>
      </c>
      <c r="AB393" s="40">
        <f t="shared" si="104"/>
        <v>0</v>
      </c>
      <c r="AC393" s="41" t="s">
        <v>238</v>
      </c>
      <c r="AD393" s="41" t="s">
        <v>280</v>
      </c>
      <c r="AE393" s="41" t="s">
        <v>419</v>
      </c>
      <c r="AF393" s="41" t="s">
        <v>216</v>
      </c>
      <c r="AG393" s="41" t="s">
        <v>56</v>
      </c>
      <c r="AH393" s="41" t="s">
        <v>56</v>
      </c>
      <c r="AI393" s="41" t="s">
        <v>56</v>
      </c>
      <c r="AJ393" s="41" t="s">
        <v>160</v>
      </c>
      <c r="AK393" s="41" t="s">
        <v>56</v>
      </c>
    </row>
    <row r="394" spans="1:37" s="41" customFormat="1" ht="15.75" hidden="1" thickBot="1" x14ac:dyDescent="0.3">
      <c r="A394" s="11" t="s">
        <v>697</v>
      </c>
      <c r="B394" s="12" t="s">
        <v>216</v>
      </c>
      <c r="C394" s="13" t="s">
        <v>52</v>
      </c>
      <c r="D394" s="14" t="s">
        <v>47</v>
      </c>
      <c r="E394" s="13" t="s">
        <v>1221</v>
      </c>
      <c r="F394" s="4" t="s">
        <v>152</v>
      </c>
      <c r="G394" s="4" t="s">
        <v>492</v>
      </c>
      <c r="H394" s="15">
        <v>43121.458333333299</v>
      </c>
      <c r="I394" s="15">
        <v>43121.541666666701</v>
      </c>
      <c r="J394" s="131" t="s">
        <v>1954</v>
      </c>
      <c r="K394" s="45" t="s">
        <v>9</v>
      </c>
      <c r="L394" s="47" t="s">
        <v>7</v>
      </c>
      <c r="M394" s="47" t="s">
        <v>56</v>
      </c>
      <c r="N394" s="9" t="str">
        <f t="shared" si="90"/>
        <v>Standard</v>
      </c>
      <c r="O394" s="10" t="str">
        <f t="shared" si="91"/>
        <v>Successful</v>
      </c>
      <c r="P394" s="10" t="str">
        <f t="shared" si="92"/>
        <v>On Time</v>
      </c>
      <c r="Q394" s="9">
        <f t="shared" si="93"/>
        <v>1</v>
      </c>
      <c r="R394" s="9">
        <f t="shared" si="94"/>
        <v>1</v>
      </c>
      <c r="S394" s="9">
        <f t="shared" si="95"/>
        <v>0</v>
      </c>
      <c r="T394" s="9" t="str">
        <f t="shared" si="96"/>
        <v>January</v>
      </c>
      <c r="U394" s="40">
        <f t="shared" si="97"/>
        <v>0</v>
      </c>
      <c r="V394" s="40" t="str">
        <f t="shared" si="98"/>
        <v>Normal</v>
      </c>
      <c r="W394" s="40">
        <f t="shared" si="99"/>
        <v>0</v>
      </c>
      <c r="X394" s="40">
        <f t="shared" si="100"/>
        <v>0</v>
      </c>
      <c r="Y394" s="40">
        <f t="shared" si="101"/>
        <v>0</v>
      </c>
      <c r="Z394" s="40">
        <f t="shared" si="102"/>
        <v>0</v>
      </c>
      <c r="AA394" s="40">
        <f t="shared" si="103"/>
        <v>1</v>
      </c>
      <c r="AB394" s="40">
        <f t="shared" si="104"/>
        <v>0</v>
      </c>
      <c r="AC394" s="41" t="s">
        <v>238</v>
      </c>
      <c r="AD394" s="41" t="s">
        <v>295</v>
      </c>
      <c r="AE394" s="41" t="s">
        <v>121</v>
      </c>
      <c r="AF394" s="41" t="s">
        <v>322</v>
      </c>
      <c r="AG394" s="41" t="s">
        <v>56</v>
      </c>
      <c r="AH394" s="41" t="s">
        <v>56</v>
      </c>
      <c r="AI394" s="41" t="s">
        <v>56</v>
      </c>
      <c r="AJ394" s="41" t="s">
        <v>160</v>
      </c>
      <c r="AK394" s="41" t="s">
        <v>56</v>
      </c>
    </row>
    <row r="395" spans="1:37" s="41" customFormat="1" ht="15.75" hidden="1" thickBot="1" x14ac:dyDescent="0.3">
      <c r="A395" s="11" t="s">
        <v>697</v>
      </c>
      <c r="B395" s="12" t="s">
        <v>216</v>
      </c>
      <c r="C395" s="13" t="s">
        <v>46</v>
      </c>
      <c r="D395" s="14" t="s">
        <v>47</v>
      </c>
      <c r="E395" s="13" t="s">
        <v>1222</v>
      </c>
      <c r="F395" s="4" t="s">
        <v>152</v>
      </c>
      <c r="G395" s="4" t="s">
        <v>733</v>
      </c>
      <c r="H395" s="15">
        <v>43119.916666666701</v>
      </c>
      <c r="I395" s="15">
        <v>43120.291666666701</v>
      </c>
      <c r="J395" s="131" t="s">
        <v>813</v>
      </c>
      <c r="K395" s="45" t="s">
        <v>9</v>
      </c>
      <c r="L395" s="47" t="s">
        <v>7</v>
      </c>
      <c r="M395" s="47" t="s">
        <v>56</v>
      </c>
      <c r="N395" s="9" t="str">
        <f t="shared" si="90"/>
        <v>Minor</v>
      </c>
      <c r="O395" s="10" t="str">
        <f t="shared" si="91"/>
        <v>Successful</v>
      </c>
      <c r="P395" s="10" t="str">
        <f t="shared" si="92"/>
        <v>On Time</v>
      </c>
      <c r="Q395" s="9">
        <f t="shared" si="93"/>
        <v>1</v>
      </c>
      <c r="R395" s="9">
        <f t="shared" si="94"/>
        <v>1</v>
      </c>
      <c r="S395" s="9">
        <f t="shared" si="95"/>
        <v>0</v>
      </c>
      <c r="T395" s="9" t="str">
        <f t="shared" si="96"/>
        <v>January</v>
      </c>
      <c r="U395" s="40">
        <f t="shared" si="97"/>
        <v>0</v>
      </c>
      <c r="V395" s="40" t="str">
        <f t="shared" si="98"/>
        <v>Normal</v>
      </c>
      <c r="W395" s="40">
        <f t="shared" si="99"/>
        <v>0</v>
      </c>
      <c r="X395" s="40">
        <f t="shared" si="100"/>
        <v>0</v>
      </c>
      <c r="Y395" s="40">
        <f t="shared" si="101"/>
        <v>0</v>
      </c>
      <c r="Z395" s="40">
        <f t="shared" si="102"/>
        <v>0</v>
      </c>
      <c r="AA395" s="40">
        <f t="shared" si="103"/>
        <v>1</v>
      </c>
      <c r="AB395" s="40">
        <f t="shared" si="104"/>
        <v>0</v>
      </c>
      <c r="AC395" s="41" t="s">
        <v>238</v>
      </c>
      <c r="AD395" s="41" t="s">
        <v>280</v>
      </c>
      <c r="AE395" s="41" t="s">
        <v>121</v>
      </c>
      <c r="AF395" s="41" t="s">
        <v>322</v>
      </c>
      <c r="AG395" s="41" t="s">
        <v>56</v>
      </c>
      <c r="AH395" s="41" t="s">
        <v>56</v>
      </c>
      <c r="AI395" s="41" t="s">
        <v>56</v>
      </c>
      <c r="AJ395" s="41" t="s">
        <v>160</v>
      </c>
      <c r="AK395" s="41" t="s">
        <v>56</v>
      </c>
    </row>
    <row r="396" spans="1:37" s="41" customFormat="1" ht="15.75" hidden="1" thickBot="1" x14ac:dyDescent="0.3">
      <c r="A396" s="11" t="s">
        <v>697</v>
      </c>
      <c r="B396" s="12" t="s">
        <v>215</v>
      </c>
      <c r="C396" s="13" t="s">
        <v>46</v>
      </c>
      <c r="D396" s="14" t="s">
        <v>47</v>
      </c>
      <c r="E396" s="13" t="s">
        <v>1223</v>
      </c>
      <c r="F396" s="4" t="s">
        <v>94</v>
      </c>
      <c r="G396" s="4" t="s">
        <v>702</v>
      </c>
      <c r="H396" s="15">
        <v>43119.666666666664</v>
      </c>
      <c r="I396" s="15">
        <v>43119.75</v>
      </c>
      <c r="J396" s="131" t="s">
        <v>1955</v>
      </c>
      <c r="K396" s="45" t="s">
        <v>9</v>
      </c>
      <c r="L396" s="47" t="s">
        <v>7</v>
      </c>
      <c r="M396" s="47" t="s">
        <v>56</v>
      </c>
      <c r="N396" s="9" t="str">
        <f t="shared" si="90"/>
        <v>Minor</v>
      </c>
      <c r="O396" s="10" t="str">
        <f t="shared" si="91"/>
        <v>Successful</v>
      </c>
      <c r="P396" s="10" t="str">
        <f t="shared" si="92"/>
        <v>On Time</v>
      </c>
      <c r="Q396" s="9">
        <f t="shared" si="93"/>
        <v>1</v>
      </c>
      <c r="R396" s="9">
        <f t="shared" si="94"/>
        <v>1</v>
      </c>
      <c r="S396" s="9">
        <f t="shared" si="95"/>
        <v>0</v>
      </c>
      <c r="T396" s="9" t="str">
        <f t="shared" si="96"/>
        <v>January</v>
      </c>
      <c r="U396" s="40">
        <f t="shared" si="97"/>
        <v>0</v>
      </c>
      <c r="V396" s="40" t="str">
        <f t="shared" si="98"/>
        <v>Normal</v>
      </c>
      <c r="W396" s="40">
        <f t="shared" si="99"/>
        <v>0</v>
      </c>
      <c r="X396" s="40">
        <f t="shared" si="100"/>
        <v>0</v>
      </c>
      <c r="Y396" s="40">
        <f t="shared" si="101"/>
        <v>0</v>
      </c>
      <c r="Z396" s="40">
        <f t="shared" si="102"/>
        <v>0</v>
      </c>
      <c r="AA396" s="40">
        <f t="shared" si="103"/>
        <v>1</v>
      </c>
      <c r="AB396" s="40">
        <f t="shared" si="104"/>
        <v>0</v>
      </c>
      <c r="AC396" s="41" t="s">
        <v>238</v>
      </c>
      <c r="AD396" s="41" t="s">
        <v>2259</v>
      </c>
      <c r="AE396" s="41" t="s">
        <v>431</v>
      </c>
      <c r="AF396" s="41" t="s">
        <v>215</v>
      </c>
      <c r="AG396" s="41" t="s">
        <v>56</v>
      </c>
      <c r="AH396" s="41" t="s">
        <v>56</v>
      </c>
      <c r="AI396" s="41" t="s">
        <v>56</v>
      </c>
      <c r="AJ396" s="41" t="s">
        <v>160</v>
      </c>
      <c r="AK396" s="41" t="s">
        <v>56</v>
      </c>
    </row>
    <row r="397" spans="1:37" s="41" customFormat="1" ht="15.75" hidden="1" thickBot="1" x14ac:dyDescent="0.3">
      <c r="A397" s="11" t="s">
        <v>697</v>
      </c>
      <c r="B397" s="12" t="s">
        <v>215</v>
      </c>
      <c r="C397" s="13" t="s">
        <v>46</v>
      </c>
      <c r="D397" s="14" t="s">
        <v>47</v>
      </c>
      <c r="E397" s="13" t="s">
        <v>1224</v>
      </c>
      <c r="F397" s="4" t="s">
        <v>94</v>
      </c>
      <c r="G397" s="4" t="s">
        <v>702</v>
      </c>
      <c r="H397" s="15">
        <v>43121.541666666701</v>
      </c>
      <c r="I397" s="15">
        <v>43121.625</v>
      </c>
      <c r="J397" s="131" t="s">
        <v>1956</v>
      </c>
      <c r="K397" s="45" t="s">
        <v>9</v>
      </c>
      <c r="L397" s="47" t="s">
        <v>7</v>
      </c>
      <c r="M397" s="47" t="s">
        <v>56</v>
      </c>
      <c r="N397" s="9" t="str">
        <f t="shared" si="90"/>
        <v>Minor</v>
      </c>
      <c r="O397" s="10" t="str">
        <f t="shared" si="91"/>
        <v>Successful</v>
      </c>
      <c r="P397" s="10" t="str">
        <f t="shared" si="92"/>
        <v>On Time</v>
      </c>
      <c r="Q397" s="9">
        <f t="shared" si="93"/>
        <v>1</v>
      </c>
      <c r="R397" s="9">
        <f t="shared" si="94"/>
        <v>1</v>
      </c>
      <c r="S397" s="9">
        <f t="shared" si="95"/>
        <v>0</v>
      </c>
      <c r="T397" s="9" t="str">
        <f t="shared" si="96"/>
        <v>January</v>
      </c>
      <c r="U397" s="40">
        <f t="shared" si="97"/>
        <v>0</v>
      </c>
      <c r="V397" s="40" t="str">
        <f t="shared" si="98"/>
        <v>Normal</v>
      </c>
      <c r="W397" s="40">
        <f t="shared" si="99"/>
        <v>0</v>
      </c>
      <c r="X397" s="40">
        <f t="shared" si="100"/>
        <v>0</v>
      </c>
      <c r="Y397" s="40">
        <f t="shared" si="101"/>
        <v>0</v>
      </c>
      <c r="Z397" s="40">
        <f t="shared" si="102"/>
        <v>0</v>
      </c>
      <c r="AA397" s="40">
        <f t="shared" si="103"/>
        <v>1</v>
      </c>
      <c r="AB397" s="40">
        <f t="shared" si="104"/>
        <v>0</v>
      </c>
      <c r="AC397" s="41" t="s">
        <v>238</v>
      </c>
      <c r="AD397" s="41" t="s">
        <v>2259</v>
      </c>
      <c r="AE397" s="41" t="s">
        <v>431</v>
      </c>
      <c r="AF397" s="41" t="s">
        <v>215</v>
      </c>
      <c r="AG397" s="41" t="s">
        <v>56</v>
      </c>
      <c r="AH397" s="41" t="s">
        <v>56</v>
      </c>
      <c r="AI397" s="41" t="s">
        <v>56</v>
      </c>
      <c r="AJ397" s="41" t="s">
        <v>160</v>
      </c>
      <c r="AK397" s="41" t="s">
        <v>56</v>
      </c>
    </row>
    <row r="398" spans="1:37" s="41" customFormat="1" ht="15.75" hidden="1" thickBot="1" x14ac:dyDescent="0.3">
      <c r="A398" s="11" t="s">
        <v>51</v>
      </c>
      <c r="B398" s="12" t="s">
        <v>216</v>
      </c>
      <c r="C398" s="13" t="s">
        <v>46</v>
      </c>
      <c r="D398" s="14" t="s">
        <v>47</v>
      </c>
      <c r="E398" s="13" t="s">
        <v>1225</v>
      </c>
      <c r="F398" s="4" t="s">
        <v>145</v>
      </c>
      <c r="G398" s="4" t="s">
        <v>1602</v>
      </c>
      <c r="H398" s="15">
        <v>43115.333333333336</v>
      </c>
      <c r="I398" s="15">
        <v>43122.708333333336</v>
      </c>
      <c r="J398" s="131" t="s">
        <v>1957</v>
      </c>
      <c r="K398" s="45" t="s">
        <v>9</v>
      </c>
      <c r="L398" s="47" t="s">
        <v>7</v>
      </c>
      <c r="M398" s="47" t="s">
        <v>56</v>
      </c>
      <c r="N398" s="9" t="str">
        <f t="shared" si="90"/>
        <v>Minor</v>
      </c>
      <c r="O398" s="10" t="str">
        <f t="shared" si="91"/>
        <v>Successful</v>
      </c>
      <c r="P398" s="10" t="str">
        <f t="shared" si="92"/>
        <v>On Time</v>
      </c>
      <c r="Q398" s="9">
        <f t="shared" si="93"/>
        <v>1</v>
      </c>
      <c r="R398" s="9">
        <f t="shared" si="94"/>
        <v>1</v>
      </c>
      <c r="S398" s="9">
        <f t="shared" si="95"/>
        <v>0</v>
      </c>
      <c r="T398" s="9" t="str">
        <f t="shared" si="96"/>
        <v>January</v>
      </c>
      <c r="U398" s="40">
        <f t="shared" si="97"/>
        <v>0</v>
      </c>
      <c r="V398" s="40" t="str">
        <f t="shared" si="98"/>
        <v>Normal</v>
      </c>
      <c r="W398" s="40">
        <f t="shared" si="99"/>
        <v>0</v>
      </c>
      <c r="X398" s="40">
        <f t="shared" si="100"/>
        <v>0</v>
      </c>
      <c r="Y398" s="40">
        <f t="shared" si="101"/>
        <v>0</v>
      </c>
      <c r="Z398" s="40">
        <f t="shared" si="102"/>
        <v>0</v>
      </c>
      <c r="AA398" s="40">
        <f t="shared" si="103"/>
        <v>1</v>
      </c>
      <c r="AB398" s="40">
        <f t="shared" si="104"/>
        <v>0</v>
      </c>
      <c r="AC398" s="41" t="s">
        <v>133</v>
      </c>
      <c r="AD398" s="41" t="s">
        <v>280</v>
      </c>
      <c r="AE398" s="41" t="s">
        <v>121</v>
      </c>
      <c r="AF398" s="41" t="s">
        <v>322</v>
      </c>
      <c r="AG398" s="41" t="s">
        <v>56</v>
      </c>
      <c r="AH398" s="41" t="s">
        <v>56</v>
      </c>
      <c r="AI398" s="41" t="s">
        <v>56</v>
      </c>
      <c r="AJ398" s="41" t="s">
        <v>160</v>
      </c>
      <c r="AK398" s="41" t="s">
        <v>56</v>
      </c>
    </row>
    <row r="399" spans="1:37" s="41" customFormat="1" ht="15.75" hidden="1" thickBot="1" x14ac:dyDescent="0.3">
      <c r="A399" s="11" t="s">
        <v>51</v>
      </c>
      <c r="B399" s="12" t="s">
        <v>216</v>
      </c>
      <c r="C399" s="13" t="s">
        <v>46</v>
      </c>
      <c r="D399" s="14" t="s">
        <v>47</v>
      </c>
      <c r="E399" s="13" t="s">
        <v>1226</v>
      </c>
      <c r="F399" s="4" t="s">
        <v>145</v>
      </c>
      <c r="G399" s="4" t="s">
        <v>1603</v>
      </c>
      <c r="H399" s="15">
        <v>43118.291666666664</v>
      </c>
      <c r="I399" s="15">
        <v>43122.708333333336</v>
      </c>
      <c r="J399" s="131" t="s">
        <v>1958</v>
      </c>
      <c r="K399" s="45" t="s">
        <v>9</v>
      </c>
      <c r="L399" s="47" t="s">
        <v>7</v>
      </c>
      <c r="M399" s="47" t="s">
        <v>56</v>
      </c>
      <c r="N399" s="9" t="str">
        <f t="shared" si="90"/>
        <v>Minor</v>
      </c>
      <c r="O399" s="10" t="str">
        <f t="shared" si="91"/>
        <v>Successful</v>
      </c>
      <c r="P399" s="10" t="str">
        <f t="shared" si="92"/>
        <v>On Time</v>
      </c>
      <c r="Q399" s="9">
        <f t="shared" si="93"/>
        <v>1</v>
      </c>
      <c r="R399" s="9">
        <f t="shared" si="94"/>
        <v>1</v>
      </c>
      <c r="S399" s="9">
        <f t="shared" si="95"/>
        <v>0</v>
      </c>
      <c r="T399" s="9" t="str">
        <f t="shared" si="96"/>
        <v>January</v>
      </c>
      <c r="U399" s="40">
        <f t="shared" si="97"/>
        <v>0</v>
      </c>
      <c r="V399" s="40" t="str">
        <f t="shared" si="98"/>
        <v>Normal</v>
      </c>
      <c r="W399" s="40">
        <f t="shared" si="99"/>
        <v>0</v>
      </c>
      <c r="X399" s="40">
        <f t="shared" si="100"/>
        <v>0</v>
      </c>
      <c r="Y399" s="40">
        <f t="shared" si="101"/>
        <v>0</v>
      </c>
      <c r="Z399" s="40">
        <f t="shared" si="102"/>
        <v>0</v>
      </c>
      <c r="AA399" s="40">
        <f t="shared" si="103"/>
        <v>1</v>
      </c>
      <c r="AB399" s="40">
        <f t="shared" si="104"/>
        <v>0</v>
      </c>
      <c r="AC399" s="41" t="s">
        <v>133</v>
      </c>
      <c r="AD399" s="41" t="s">
        <v>280</v>
      </c>
      <c r="AE399" s="41" t="s">
        <v>121</v>
      </c>
      <c r="AF399" s="41" t="s">
        <v>322</v>
      </c>
      <c r="AG399" s="41" t="s">
        <v>56</v>
      </c>
      <c r="AH399" s="41" t="s">
        <v>56</v>
      </c>
      <c r="AI399" s="41" t="s">
        <v>56</v>
      </c>
      <c r="AJ399" s="41" t="s">
        <v>160</v>
      </c>
      <c r="AK399" s="41" t="s">
        <v>56</v>
      </c>
    </row>
    <row r="400" spans="1:37" s="41" customFormat="1" ht="15.75" hidden="1" thickBot="1" x14ac:dyDescent="0.3">
      <c r="A400" s="11" t="s">
        <v>51</v>
      </c>
      <c r="B400" s="12" t="s">
        <v>216</v>
      </c>
      <c r="C400" s="13" t="s">
        <v>52</v>
      </c>
      <c r="D400" s="14" t="s">
        <v>47</v>
      </c>
      <c r="E400" s="13" t="s">
        <v>1227</v>
      </c>
      <c r="F400" s="4" t="s">
        <v>189</v>
      </c>
      <c r="G400" s="4" t="s">
        <v>1604</v>
      </c>
      <c r="H400" s="15">
        <v>43119.375</v>
      </c>
      <c r="I400" s="15">
        <v>43119.6875</v>
      </c>
      <c r="J400" s="131" t="s">
        <v>1959</v>
      </c>
      <c r="K400" s="45" t="s">
        <v>9</v>
      </c>
      <c r="L400" s="47" t="s">
        <v>7</v>
      </c>
      <c r="M400" s="47" t="s">
        <v>56</v>
      </c>
      <c r="N400" s="9" t="str">
        <f t="shared" si="90"/>
        <v>Standard</v>
      </c>
      <c r="O400" s="10" t="str">
        <f t="shared" si="91"/>
        <v>Successful</v>
      </c>
      <c r="P400" s="10" t="str">
        <f t="shared" si="92"/>
        <v>On Time</v>
      </c>
      <c r="Q400" s="9">
        <f t="shared" si="93"/>
        <v>1</v>
      </c>
      <c r="R400" s="9">
        <f t="shared" si="94"/>
        <v>1</v>
      </c>
      <c r="S400" s="9">
        <f t="shared" si="95"/>
        <v>0</v>
      </c>
      <c r="T400" s="9" t="str">
        <f t="shared" si="96"/>
        <v>January</v>
      </c>
      <c r="U400" s="40">
        <f t="shared" si="97"/>
        <v>0</v>
      </c>
      <c r="V400" s="40" t="str">
        <f t="shared" si="98"/>
        <v>Normal</v>
      </c>
      <c r="W400" s="40">
        <f t="shared" si="99"/>
        <v>0</v>
      </c>
      <c r="X400" s="40">
        <f t="shared" si="100"/>
        <v>0</v>
      </c>
      <c r="Y400" s="40">
        <f t="shared" si="101"/>
        <v>0</v>
      </c>
      <c r="Z400" s="40">
        <f t="shared" si="102"/>
        <v>0</v>
      </c>
      <c r="AA400" s="40">
        <f t="shared" si="103"/>
        <v>1</v>
      </c>
      <c r="AB400" s="40">
        <f t="shared" si="104"/>
        <v>0</v>
      </c>
      <c r="AC400" s="41" t="s">
        <v>133</v>
      </c>
      <c r="AD400" s="41" t="s">
        <v>280</v>
      </c>
      <c r="AE400" s="41" t="s">
        <v>323</v>
      </c>
      <c r="AF400" s="41" t="s">
        <v>216</v>
      </c>
      <c r="AG400" s="41" t="s">
        <v>56</v>
      </c>
      <c r="AH400" s="41" t="s">
        <v>56</v>
      </c>
      <c r="AI400" s="41" t="s">
        <v>56</v>
      </c>
      <c r="AJ400" s="41" t="s">
        <v>160</v>
      </c>
      <c r="AK400" s="41" t="s">
        <v>56</v>
      </c>
    </row>
    <row r="401" spans="1:37" s="41" customFormat="1" ht="15.75" hidden="1" thickBot="1" x14ac:dyDescent="0.3">
      <c r="A401" s="11" t="s">
        <v>51</v>
      </c>
      <c r="B401" s="12" t="s">
        <v>216</v>
      </c>
      <c r="C401" s="13" t="s">
        <v>46</v>
      </c>
      <c r="D401" s="14" t="s">
        <v>47</v>
      </c>
      <c r="E401" s="13" t="s">
        <v>1228</v>
      </c>
      <c r="F401" s="4" t="s">
        <v>163</v>
      </c>
      <c r="G401" s="4" t="s">
        <v>180</v>
      </c>
      <c r="H401" s="15">
        <v>43119.5</v>
      </c>
      <c r="I401" s="15">
        <v>43120</v>
      </c>
      <c r="J401" s="131" t="s">
        <v>1960</v>
      </c>
      <c r="K401" s="45" t="s">
        <v>9</v>
      </c>
      <c r="L401" s="47" t="s">
        <v>7</v>
      </c>
      <c r="M401" s="47" t="s">
        <v>56</v>
      </c>
      <c r="N401" s="9" t="str">
        <f t="shared" si="90"/>
        <v>Minor</v>
      </c>
      <c r="O401" s="10" t="str">
        <f t="shared" si="91"/>
        <v>Successful</v>
      </c>
      <c r="P401" s="10" t="str">
        <f t="shared" si="92"/>
        <v>On Time</v>
      </c>
      <c r="Q401" s="9">
        <f t="shared" si="93"/>
        <v>1</v>
      </c>
      <c r="R401" s="9">
        <f t="shared" si="94"/>
        <v>1</v>
      </c>
      <c r="S401" s="9">
        <f t="shared" si="95"/>
        <v>0</v>
      </c>
      <c r="T401" s="9" t="str">
        <f t="shared" si="96"/>
        <v>January</v>
      </c>
      <c r="U401" s="40">
        <f t="shared" si="97"/>
        <v>1</v>
      </c>
      <c r="V401" s="40" t="str">
        <f t="shared" si="98"/>
        <v>SLT</v>
      </c>
      <c r="W401" s="40">
        <f t="shared" si="99"/>
        <v>0</v>
      </c>
      <c r="X401" s="40">
        <f t="shared" si="100"/>
        <v>0</v>
      </c>
      <c r="Y401" s="40">
        <f t="shared" si="101"/>
        <v>0</v>
      </c>
      <c r="Z401" s="40">
        <f t="shared" si="102"/>
        <v>0</v>
      </c>
      <c r="AA401" s="40">
        <f t="shared" si="103"/>
        <v>1</v>
      </c>
      <c r="AB401" s="40">
        <f t="shared" si="104"/>
        <v>0</v>
      </c>
      <c r="AC401" s="41" t="s">
        <v>133</v>
      </c>
      <c r="AD401" s="41" t="s">
        <v>280</v>
      </c>
      <c r="AE401" s="41" t="s">
        <v>429</v>
      </c>
      <c r="AF401" s="41" t="s">
        <v>216</v>
      </c>
      <c r="AG401" s="41" t="s">
        <v>56</v>
      </c>
      <c r="AH401" s="41" t="s">
        <v>56</v>
      </c>
      <c r="AI401" s="41" t="s">
        <v>56</v>
      </c>
      <c r="AJ401" s="41" t="s">
        <v>160</v>
      </c>
      <c r="AK401" s="41" t="s">
        <v>56</v>
      </c>
    </row>
    <row r="402" spans="1:37" s="41" customFormat="1" ht="15.75" hidden="1" thickBot="1" x14ac:dyDescent="0.3">
      <c r="A402" s="11" t="s">
        <v>51</v>
      </c>
      <c r="B402" s="12" t="s">
        <v>216</v>
      </c>
      <c r="C402" s="13" t="s">
        <v>52</v>
      </c>
      <c r="D402" s="14" t="s">
        <v>47</v>
      </c>
      <c r="E402" s="13" t="s">
        <v>1229</v>
      </c>
      <c r="F402" s="4" t="s">
        <v>144</v>
      </c>
      <c r="G402" s="4" t="s">
        <v>573</v>
      </c>
      <c r="H402" s="15">
        <v>43119.583333333336</v>
      </c>
      <c r="I402" s="15">
        <v>43119.75</v>
      </c>
      <c r="J402" s="131" t="s">
        <v>1961</v>
      </c>
      <c r="K402" s="45" t="s">
        <v>9</v>
      </c>
      <c r="L402" s="47" t="s">
        <v>7</v>
      </c>
      <c r="M402" s="47" t="s">
        <v>56</v>
      </c>
      <c r="N402" s="9" t="str">
        <f t="shared" si="90"/>
        <v>Standard</v>
      </c>
      <c r="O402" s="10" t="str">
        <f t="shared" si="91"/>
        <v>Successful</v>
      </c>
      <c r="P402" s="10" t="str">
        <f t="shared" si="92"/>
        <v>On Time</v>
      </c>
      <c r="Q402" s="9">
        <f t="shared" si="93"/>
        <v>1</v>
      </c>
      <c r="R402" s="9">
        <f t="shared" si="94"/>
        <v>1</v>
      </c>
      <c r="S402" s="9">
        <f t="shared" si="95"/>
        <v>0</v>
      </c>
      <c r="T402" s="9" t="str">
        <f t="shared" si="96"/>
        <v>January</v>
      </c>
      <c r="U402" s="40">
        <f t="shared" si="97"/>
        <v>0</v>
      </c>
      <c r="V402" s="40" t="str">
        <f t="shared" si="98"/>
        <v>Normal</v>
      </c>
      <c r="W402" s="40">
        <f t="shared" si="99"/>
        <v>0</v>
      </c>
      <c r="X402" s="40">
        <f t="shared" si="100"/>
        <v>1</v>
      </c>
      <c r="Y402" s="40">
        <f t="shared" si="101"/>
        <v>1</v>
      </c>
      <c r="Z402" s="40">
        <f t="shared" si="102"/>
        <v>0</v>
      </c>
      <c r="AA402" s="40">
        <f t="shared" si="103"/>
        <v>1</v>
      </c>
      <c r="AB402" s="40">
        <f t="shared" si="104"/>
        <v>0</v>
      </c>
      <c r="AC402" s="41" t="s">
        <v>133</v>
      </c>
      <c r="AD402" s="41" t="s">
        <v>280</v>
      </c>
      <c r="AE402" s="41" t="s">
        <v>428</v>
      </c>
      <c r="AF402" s="41" t="s">
        <v>216</v>
      </c>
      <c r="AG402" s="41" t="s">
        <v>160</v>
      </c>
      <c r="AH402" s="41" t="s">
        <v>160</v>
      </c>
      <c r="AI402" s="41" t="s">
        <v>56</v>
      </c>
      <c r="AJ402" s="41" t="s">
        <v>160</v>
      </c>
      <c r="AK402" s="41" t="s">
        <v>56</v>
      </c>
    </row>
    <row r="403" spans="1:37" s="41" customFormat="1" ht="15.75" hidden="1" thickBot="1" x14ac:dyDescent="0.3">
      <c r="A403" s="11" t="s">
        <v>51</v>
      </c>
      <c r="B403" s="12" t="s">
        <v>8</v>
      </c>
      <c r="C403" s="13" t="s">
        <v>52</v>
      </c>
      <c r="D403" s="14" t="s">
        <v>47</v>
      </c>
      <c r="E403" s="13" t="s">
        <v>1230</v>
      </c>
      <c r="F403" s="4" t="s">
        <v>155</v>
      </c>
      <c r="G403" s="4" t="s">
        <v>758</v>
      </c>
      <c r="H403" s="15">
        <v>43119.708333333336</v>
      </c>
      <c r="I403" s="15">
        <v>43119.75</v>
      </c>
      <c r="J403" s="131" t="s">
        <v>712</v>
      </c>
      <c r="K403" s="45" t="s">
        <v>9</v>
      </c>
      <c r="L403" s="47" t="s">
        <v>7</v>
      </c>
      <c r="M403" s="47" t="s">
        <v>56</v>
      </c>
      <c r="N403" s="9" t="str">
        <f t="shared" si="90"/>
        <v>Standard</v>
      </c>
      <c r="O403" s="10" t="str">
        <f t="shared" si="91"/>
        <v>Successful</v>
      </c>
      <c r="P403" s="10" t="str">
        <f t="shared" si="92"/>
        <v>On Time</v>
      </c>
      <c r="Q403" s="9">
        <f t="shared" si="93"/>
        <v>1</v>
      </c>
      <c r="R403" s="9">
        <f t="shared" si="94"/>
        <v>1</v>
      </c>
      <c r="S403" s="9">
        <f t="shared" si="95"/>
        <v>0</v>
      </c>
      <c r="T403" s="9" t="str">
        <f t="shared" si="96"/>
        <v>January</v>
      </c>
      <c r="U403" s="40">
        <f t="shared" si="97"/>
        <v>0</v>
      </c>
      <c r="V403" s="40" t="str">
        <f t="shared" si="98"/>
        <v>Normal</v>
      </c>
      <c r="W403" s="40">
        <f t="shared" si="99"/>
        <v>0</v>
      </c>
      <c r="X403" s="40">
        <f t="shared" si="100"/>
        <v>0</v>
      </c>
      <c r="Y403" s="40">
        <f t="shared" si="101"/>
        <v>0</v>
      </c>
      <c r="Z403" s="40">
        <f t="shared" si="102"/>
        <v>0</v>
      </c>
      <c r="AA403" s="40">
        <f t="shared" si="103"/>
        <v>1</v>
      </c>
      <c r="AB403" s="40">
        <f t="shared" si="104"/>
        <v>0</v>
      </c>
      <c r="AC403" s="41" t="s">
        <v>133</v>
      </c>
      <c r="AD403" s="41" t="s">
        <v>280</v>
      </c>
      <c r="AE403" s="41" t="s">
        <v>259</v>
      </c>
      <c r="AF403" s="41" t="s">
        <v>8</v>
      </c>
      <c r="AG403" s="41" t="s">
        <v>56</v>
      </c>
      <c r="AH403" s="41" t="s">
        <v>56</v>
      </c>
      <c r="AI403" s="41" t="s">
        <v>56</v>
      </c>
      <c r="AJ403" s="41" t="s">
        <v>160</v>
      </c>
      <c r="AK403" s="41" t="s">
        <v>56</v>
      </c>
    </row>
    <row r="404" spans="1:37" s="41" customFormat="1" ht="15.75" hidden="1" thickBot="1" x14ac:dyDescent="0.3">
      <c r="A404" s="11" t="s">
        <v>51</v>
      </c>
      <c r="B404" s="12" t="s">
        <v>8</v>
      </c>
      <c r="C404" s="13" t="s">
        <v>46</v>
      </c>
      <c r="D404" s="14" t="s">
        <v>47</v>
      </c>
      <c r="E404" s="13" t="s">
        <v>1231</v>
      </c>
      <c r="F404" s="4" t="s">
        <v>155</v>
      </c>
      <c r="G404" s="4" t="s">
        <v>710</v>
      </c>
      <c r="H404" s="15">
        <v>43119.75</v>
      </c>
      <c r="I404" s="15">
        <v>43119.875</v>
      </c>
      <c r="J404" s="131" t="s">
        <v>1962</v>
      </c>
      <c r="K404" s="45" t="s">
        <v>9</v>
      </c>
      <c r="L404" s="47" t="s">
        <v>7</v>
      </c>
      <c r="M404" s="47" t="s">
        <v>56</v>
      </c>
      <c r="N404" s="9" t="str">
        <f t="shared" si="90"/>
        <v>Minor</v>
      </c>
      <c r="O404" s="10" t="str">
        <f t="shared" si="91"/>
        <v>Successful</v>
      </c>
      <c r="P404" s="10" t="str">
        <f t="shared" si="92"/>
        <v>On Time</v>
      </c>
      <c r="Q404" s="9">
        <f t="shared" si="93"/>
        <v>1</v>
      </c>
      <c r="R404" s="9">
        <f t="shared" si="94"/>
        <v>1</v>
      </c>
      <c r="S404" s="9">
        <f t="shared" si="95"/>
        <v>0</v>
      </c>
      <c r="T404" s="9" t="str">
        <f t="shared" si="96"/>
        <v>January</v>
      </c>
      <c r="U404" s="40">
        <f t="shared" si="97"/>
        <v>0</v>
      </c>
      <c r="V404" s="40" t="str">
        <f t="shared" si="98"/>
        <v>Normal</v>
      </c>
      <c r="W404" s="40">
        <f t="shared" si="99"/>
        <v>0</v>
      </c>
      <c r="X404" s="40">
        <f t="shared" si="100"/>
        <v>0</v>
      </c>
      <c r="Y404" s="40">
        <f t="shared" si="101"/>
        <v>0</v>
      </c>
      <c r="Z404" s="40">
        <f t="shared" si="102"/>
        <v>0</v>
      </c>
      <c r="AA404" s="40">
        <f t="shared" si="103"/>
        <v>1</v>
      </c>
      <c r="AB404" s="40">
        <f t="shared" si="104"/>
        <v>0</v>
      </c>
      <c r="AC404" s="41" t="s">
        <v>133</v>
      </c>
      <c r="AD404" s="41" t="s">
        <v>280</v>
      </c>
      <c r="AE404" s="41" t="s">
        <v>259</v>
      </c>
      <c r="AF404" s="41" t="s">
        <v>8</v>
      </c>
      <c r="AG404" s="41" t="s">
        <v>56</v>
      </c>
      <c r="AH404" s="41" t="s">
        <v>56</v>
      </c>
      <c r="AI404" s="41" t="s">
        <v>56</v>
      </c>
      <c r="AJ404" s="41" t="s">
        <v>160</v>
      </c>
      <c r="AK404" s="41" t="s">
        <v>56</v>
      </c>
    </row>
    <row r="405" spans="1:37" s="41" customFormat="1" ht="15.75" hidden="1" thickBot="1" x14ac:dyDescent="0.3">
      <c r="A405" s="11" t="s">
        <v>51</v>
      </c>
      <c r="B405" s="12" t="s">
        <v>216</v>
      </c>
      <c r="C405" s="13" t="s">
        <v>46</v>
      </c>
      <c r="D405" s="14" t="s">
        <v>47</v>
      </c>
      <c r="E405" s="13" t="s">
        <v>1232</v>
      </c>
      <c r="F405" s="4" t="s">
        <v>225</v>
      </c>
      <c r="G405" s="4" t="s">
        <v>571</v>
      </c>
      <c r="H405" s="15">
        <v>43119.833333333336</v>
      </c>
      <c r="I405" s="15">
        <v>43120.958333333336</v>
      </c>
      <c r="J405" s="131" t="s">
        <v>1963</v>
      </c>
      <c r="K405" s="45" t="s">
        <v>9</v>
      </c>
      <c r="L405" s="47" t="s">
        <v>7</v>
      </c>
      <c r="M405" s="47" t="s">
        <v>56</v>
      </c>
      <c r="N405" s="9" t="str">
        <f t="shared" si="90"/>
        <v>Minor</v>
      </c>
      <c r="O405" s="10" t="str">
        <f t="shared" si="91"/>
        <v>Successful</v>
      </c>
      <c r="P405" s="10" t="str">
        <f t="shared" si="92"/>
        <v>On Time</v>
      </c>
      <c r="Q405" s="9">
        <f t="shared" si="93"/>
        <v>1</v>
      </c>
      <c r="R405" s="9">
        <f t="shared" si="94"/>
        <v>1</v>
      </c>
      <c r="S405" s="9">
        <f t="shared" si="95"/>
        <v>0</v>
      </c>
      <c r="T405" s="9" t="str">
        <f t="shared" si="96"/>
        <v>January</v>
      </c>
      <c r="U405" s="40">
        <f t="shared" si="97"/>
        <v>0</v>
      </c>
      <c r="V405" s="40" t="str">
        <f t="shared" si="98"/>
        <v>Normal</v>
      </c>
      <c r="W405" s="40">
        <f t="shared" si="99"/>
        <v>0</v>
      </c>
      <c r="X405" s="40">
        <f t="shared" si="100"/>
        <v>1</v>
      </c>
      <c r="Y405" s="40">
        <f t="shared" si="101"/>
        <v>1</v>
      </c>
      <c r="Z405" s="40">
        <f t="shared" si="102"/>
        <v>0</v>
      </c>
      <c r="AA405" s="40">
        <f t="shared" si="103"/>
        <v>1</v>
      </c>
      <c r="AB405" s="40">
        <f t="shared" si="104"/>
        <v>0</v>
      </c>
      <c r="AC405" s="41" t="s">
        <v>133</v>
      </c>
      <c r="AD405" s="41" t="s">
        <v>280</v>
      </c>
      <c r="AE405" s="41" t="s">
        <v>430</v>
      </c>
      <c r="AF405" s="41" t="s">
        <v>216</v>
      </c>
      <c r="AG405" s="41" t="s">
        <v>160</v>
      </c>
      <c r="AH405" s="41" t="s">
        <v>160</v>
      </c>
      <c r="AI405" s="41" t="s">
        <v>56</v>
      </c>
      <c r="AJ405" s="41" t="s">
        <v>160</v>
      </c>
      <c r="AK405" s="41" t="s">
        <v>56</v>
      </c>
    </row>
    <row r="406" spans="1:37" s="41" customFormat="1" ht="15.75" hidden="1" thickBot="1" x14ac:dyDescent="0.3">
      <c r="A406" s="11" t="s">
        <v>51</v>
      </c>
      <c r="B406" s="12" t="s">
        <v>8</v>
      </c>
      <c r="C406" s="13" t="s">
        <v>52</v>
      </c>
      <c r="D406" s="14" t="s">
        <v>47</v>
      </c>
      <c r="E406" s="13" t="s">
        <v>1233</v>
      </c>
      <c r="F406" s="4" t="s">
        <v>327</v>
      </c>
      <c r="G406" s="4" t="s">
        <v>1605</v>
      </c>
      <c r="H406" s="15">
        <v>43119.916666666664</v>
      </c>
      <c r="I406" s="15">
        <v>43120.125</v>
      </c>
      <c r="J406" s="131" t="s">
        <v>770</v>
      </c>
      <c r="K406" s="45" t="s">
        <v>9</v>
      </c>
      <c r="L406" s="47" t="s">
        <v>7</v>
      </c>
      <c r="M406" s="47" t="s">
        <v>56</v>
      </c>
      <c r="N406" s="9" t="str">
        <f t="shared" si="90"/>
        <v>Standard</v>
      </c>
      <c r="O406" s="10" t="str">
        <f t="shared" si="91"/>
        <v>Successful</v>
      </c>
      <c r="P406" s="10" t="str">
        <f t="shared" si="92"/>
        <v>On Time</v>
      </c>
      <c r="Q406" s="9">
        <f t="shared" si="93"/>
        <v>1</v>
      </c>
      <c r="R406" s="9">
        <f t="shared" si="94"/>
        <v>1</v>
      </c>
      <c r="S406" s="9">
        <f t="shared" si="95"/>
        <v>0</v>
      </c>
      <c r="T406" s="9" t="str">
        <f t="shared" si="96"/>
        <v>January</v>
      </c>
      <c r="U406" s="40">
        <f t="shared" si="97"/>
        <v>0</v>
      </c>
      <c r="V406" s="40" t="str">
        <f t="shared" si="98"/>
        <v>Normal</v>
      </c>
      <c r="W406" s="40">
        <f t="shared" si="99"/>
        <v>0</v>
      </c>
      <c r="X406" s="40">
        <f t="shared" si="100"/>
        <v>0</v>
      </c>
      <c r="Y406" s="40">
        <f t="shared" si="101"/>
        <v>0</v>
      </c>
      <c r="Z406" s="40">
        <f t="shared" si="102"/>
        <v>0</v>
      </c>
      <c r="AA406" s="40">
        <f t="shared" si="103"/>
        <v>1</v>
      </c>
      <c r="AB406" s="40">
        <f t="shared" si="104"/>
        <v>0</v>
      </c>
      <c r="AC406" s="41" t="s">
        <v>133</v>
      </c>
      <c r="AD406" s="41" t="s">
        <v>280</v>
      </c>
      <c r="AE406" s="41" t="s">
        <v>754</v>
      </c>
      <c r="AF406" s="41" t="s">
        <v>8</v>
      </c>
      <c r="AG406" s="41" t="s">
        <v>56</v>
      </c>
      <c r="AH406" s="41" t="s">
        <v>56</v>
      </c>
      <c r="AI406" s="41" t="s">
        <v>56</v>
      </c>
      <c r="AJ406" s="41" t="s">
        <v>160</v>
      </c>
      <c r="AK406" s="41" t="s">
        <v>56</v>
      </c>
    </row>
    <row r="407" spans="1:37" s="41" customFormat="1" ht="15.75" hidden="1" thickBot="1" x14ac:dyDescent="0.3">
      <c r="A407" s="11" t="s">
        <v>51</v>
      </c>
      <c r="B407" s="12" t="s">
        <v>215</v>
      </c>
      <c r="C407" s="13" t="s">
        <v>46</v>
      </c>
      <c r="D407" s="14" t="s">
        <v>47</v>
      </c>
      <c r="E407" s="13" t="s">
        <v>1234</v>
      </c>
      <c r="F407" s="4" t="s">
        <v>159</v>
      </c>
      <c r="G407" s="4" t="s">
        <v>605</v>
      </c>
      <c r="H407" s="15">
        <v>43119.958333333336</v>
      </c>
      <c r="I407" s="15">
        <v>43120.958333333336</v>
      </c>
      <c r="J407" s="131" t="s">
        <v>1964</v>
      </c>
      <c r="K407" s="45" t="s">
        <v>9</v>
      </c>
      <c r="L407" s="47" t="s">
        <v>7</v>
      </c>
      <c r="M407" s="47" t="s">
        <v>56</v>
      </c>
      <c r="N407" s="9" t="str">
        <f t="shared" si="90"/>
        <v>Minor</v>
      </c>
      <c r="O407" s="10" t="str">
        <f t="shared" si="91"/>
        <v>Successful</v>
      </c>
      <c r="P407" s="10" t="str">
        <f t="shared" si="92"/>
        <v>On Time</v>
      </c>
      <c r="Q407" s="9">
        <f t="shared" si="93"/>
        <v>1</v>
      </c>
      <c r="R407" s="9">
        <f t="shared" si="94"/>
        <v>1</v>
      </c>
      <c r="S407" s="9">
        <f t="shared" si="95"/>
        <v>0</v>
      </c>
      <c r="T407" s="9" t="str">
        <f t="shared" si="96"/>
        <v>January</v>
      </c>
      <c r="U407" s="40">
        <f t="shared" si="97"/>
        <v>0</v>
      </c>
      <c r="V407" s="40" t="str">
        <f t="shared" si="98"/>
        <v>Normal</v>
      </c>
      <c r="W407" s="40">
        <f t="shared" si="99"/>
        <v>0</v>
      </c>
      <c r="X407" s="40">
        <f t="shared" si="100"/>
        <v>0</v>
      </c>
      <c r="Y407" s="40">
        <f t="shared" si="101"/>
        <v>0</v>
      </c>
      <c r="Z407" s="40">
        <f t="shared" si="102"/>
        <v>0</v>
      </c>
      <c r="AA407" s="40">
        <f t="shared" si="103"/>
        <v>1</v>
      </c>
      <c r="AB407" s="40">
        <f t="shared" si="104"/>
        <v>0</v>
      </c>
      <c r="AC407" s="41" t="s">
        <v>133</v>
      </c>
      <c r="AD407" s="41" t="s">
        <v>280</v>
      </c>
      <c r="AE407" s="41" t="s">
        <v>431</v>
      </c>
      <c r="AF407" s="41" t="s">
        <v>215</v>
      </c>
      <c r="AG407" s="41" t="s">
        <v>56</v>
      </c>
      <c r="AH407" s="41" t="s">
        <v>56</v>
      </c>
      <c r="AI407" s="41" t="s">
        <v>56</v>
      </c>
      <c r="AJ407" s="41" t="s">
        <v>160</v>
      </c>
      <c r="AK407" s="41" t="s">
        <v>56</v>
      </c>
    </row>
    <row r="408" spans="1:37" s="41" customFormat="1" ht="15.75" hidden="1" thickBot="1" x14ac:dyDescent="0.3">
      <c r="A408" s="11" t="s">
        <v>51</v>
      </c>
      <c r="B408" s="12" t="s">
        <v>216</v>
      </c>
      <c r="C408" s="13" t="s">
        <v>46</v>
      </c>
      <c r="D408" s="14" t="s">
        <v>47</v>
      </c>
      <c r="E408" s="13" t="s">
        <v>1235</v>
      </c>
      <c r="F408" s="4" t="s">
        <v>1606</v>
      </c>
      <c r="G408" s="4" t="s">
        <v>785</v>
      </c>
      <c r="H408" s="15">
        <v>43120</v>
      </c>
      <c r="I408" s="15">
        <v>43120.065972222219</v>
      </c>
      <c r="J408" s="131" t="s">
        <v>1965</v>
      </c>
      <c r="K408" s="45" t="s">
        <v>9</v>
      </c>
      <c r="L408" s="47" t="s">
        <v>7</v>
      </c>
      <c r="M408" s="47" t="s">
        <v>56</v>
      </c>
      <c r="N408" s="9" t="str">
        <f t="shared" si="90"/>
        <v>Minor</v>
      </c>
      <c r="O408" s="10" t="str">
        <f t="shared" si="91"/>
        <v>Successful</v>
      </c>
      <c r="P408" s="10" t="str">
        <f t="shared" si="92"/>
        <v>On Time</v>
      </c>
      <c r="Q408" s="9">
        <f t="shared" si="93"/>
        <v>1</v>
      </c>
      <c r="R408" s="9">
        <f t="shared" si="94"/>
        <v>1</v>
      </c>
      <c r="S408" s="9">
        <f t="shared" si="95"/>
        <v>0</v>
      </c>
      <c r="T408" s="9" t="str">
        <f t="shared" si="96"/>
        <v>January</v>
      </c>
      <c r="U408" s="40">
        <f t="shared" si="97"/>
        <v>0</v>
      </c>
      <c r="V408" s="40" t="str">
        <f t="shared" si="98"/>
        <v>Normal</v>
      </c>
      <c r="W408" s="40">
        <f t="shared" si="99"/>
        <v>0</v>
      </c>
      <c r="X408" s="40">
        <f t="shared" si="100"/>
        <v>0</v>
      </c>
      <c r="Y408" s="40">
        <f t="shared" si="101"/>
        <v>0</v>
      </c>
      <c r="Z408" s="40">
        <f t="shared" si="102"/>
        <v>0</v>
      </c>
      <c r="AA408" s="40">
        <f t="shared" si="103"/>
        <v>1</v>
      </c>
      <c r="AB408" s="40">
        <f t="shared" si="104"/>
        <v>0</v>
      </c>
      <c r="AC408" s="41" t="s">
        <v>133</v>
      </c>
      <c r="AD408" s="41" t="s">
        <v>280</v>
      </c>
      <c r="AE408" s="41" t="s">
        <v>422</v>
      </c>
      <c r="AF408" s="41" t="s">
        <v>216</v>
      </c>
      <c r="AG408" s="41" t="s">
        <v>56</v>
      </c>
      <c r="AH408" s="41" t="s">
        <v>56</v>
      </c>
      <c r="AI408" s="41" t="s">
        <v>56</v>
      </c>
      <c r="AJ408" s="41" t="s">
        <v>160</v>
      </c>
      <c r="AK408" s="41" t="s">
        <v>56</v>
      </c>
    </row>
    <row r="409" spans="1:37" s="41" customFormat="1" ht="15.75" hidden="1" thickBot="1" x14ac:dyDescent="0.3">
      <c r="A409" s="11" t="s">
        <v>51</v>
      </c>
      <c r="B409" s="12" t="s">
        <v>216</v>
      </c>
      <c r="C409" s="13" t="s">
        <v>46</v>
      </c>
      <c r="D409" s="14" t="s">
        <v>47</v>
      </c>
      <c r="E409" s="13" t="s">
        <v>1236</v>
      </c>
      <c r="F409" s="4" t="s">
        <v>143</v>
      </c>
      <c r="G409" s="4" t="s">
        <v>584</v>
      </c>
      <c r="H409" s="15">
        <v>43120.666666666664</v>
      </c>
      <c r="I409" s="15">
        <v>43121</v>
      </c>
      <c r="J409" s="131" t="s">
        <v>1966</v>
      </c>
      <c r="K409" s="45" t="s">
        <v>9</v>
      </c>
      <c r="L409" s="47" t="s">
        <v>7</v>
      </c>
      <c r="M409" s="47" t="s">
        <v>56</v>
      </c>
      <c r="N409" s="9" t="str">
        <f t="shared" si="90"/>
        <v>Minor</v>
      </c>
      <c r="O409" s="10" t="str">
        <f t="shared" si="91"/>
        <v>Successful</v>
      </c>
      <c r="P409" s="10" t="str">
        <f t="shared" si="92"/>
        <v>On Time</v>
      </c>
      <c r="Q409" s="9">
        <f t="shared" si="93"/>
        <v>1</v>
      </c>
      <c r="R409" s="9">
        <f t="shared" si="94"/>
        <v>1</v>
      </c>
      <c r="S409" s="9">
        <f t="shared" si="95"/>
        <v>0</v>
      </c>
      <c r="T409" s="9" t="str">
        <f t="shared" si="96"/>
        <v>January</v>
      </c>
      <c r="U409" s="40">
        <f t="shared" si="97"/>
        <v>0</v>
      </c>
      <c r="V409" s="40" t="str">
        <f t="shared" si="98"/>
        <v>Normal</v>
      </c>
      <c r="W409" s="40">
        <f t="shared" si="99"/>
        <v>0</v>
      </c>
      <c r="X409" s="40">
        <f t="shared" si="100"/>
        <v>0</v>
      </c>
      <c r="Y409" s="40">
        <f t="shared" si="101"/>
        <v>0</v>
      </c>
      <c r="Z409" s="40">
        <f t="shared" si="102"/>
        <v>0</v>
      </c>
      <c r="AA409" s="40">
        <f t="shared" si="103"/>
        <v>1</v>
      </c>
      <c r="AB409" s="40">
        <f t="shared" si="104"/>
        <v>0</v>
      </c>
      <c r="AC409" s="41" t="s">
        <v>133</v>
      </c>
      <c r="AD409" s="41" t="s">
        <v>280</v>
      </c>
      <c r="AE409" s="41" t="s">
        <v>419</v>
      </c>
      <c r="AF409" s="41" t="s">
        <v>216</v>
      </c>
      <c r="AG409" s="41" t="s">
        <v>56</v>
      </c>
      <c r="AH409" s="41" t="s">
        <v>56</v>
      </c>
      <c r="AI409" s="41" t="s">
        <v>56</v>
      </c>
      <c r="AJ409" s="41" t="s">
        <v>160</v>
      </c>
      <c r="AK409" s="41" t="s">
        <v>56</v>
      </c>
    </row>
    <row r="410" spans="1:37" s="41" customFormat="1" ht="15.75" hidden="1" thickBot="1" x14ac:dyDescent="0.3">
      <c r="A410" s="11" t="s">
        <v>51</v>
      </c>
      <c r="B410" s="12" t="s">
        <v>216</v>
      </c>
      <c r="C410" s="13" t="s">
        <v>176</v>
      </c>
      <c r="D410" s="14" t="s">
        <v>47</v>
      </c>
      <c r="E410" s="13" t="s">
        <v>1237</v>
      </c>
      <c r="F410" s="4" t="s">
        <v>157</v>
      </c>
      <c r="G410" s="4" t="s">
        <v>652</v>
      </c>
      <c r="H410" s="15">
        <v>43121</v>
      </c>
      <c r="I410" s="15">
        <v>43122.75</v>
      </c>
      <c r="J410" s="131" t="s">
        <v>1967</v>
      </c>
      <c r="K410" s="45" t="s">
        <v>9</v>
      </c>
      <c r="L410" s="47" t="s">
        <v>7</v>
      </c>
      <c r="M410" s="47" t="s">
        <v>56</v>
      </c>
      <c r="N410" s="9" t="str">
        <f t="shared" si="90"/>
        <v>Significant</v>
      </c>
      <c r="O410" s="10" t="str">
        <f t="shared" si="91"/>
        <v>Successful</v>
      </c>
      <c r="P410" s="10" t="str">
        <f t="shared" si="92"/>
        <v>On Time</v>
      </c>
      <c r="Q410" s="9">
        <f t="shared" si="93"/>
        <v>1</v>
      </c>
      <c r="R410" s="9">
        <f t="shared" si="94"/>
        <v>1</v>
      </c>
      <c r="S410" s="9">
        <f t="shared" si="95"/>
        <v>0</v>
      </c>
      <c r="T410" s="9" t="str">
        <f t="shared" si="96"/>
        <v>January</v>
      </c>
      <c r="U410" s="40">
        <f t="shared" si="97"/>
        <v>0</v>
      </c>
      <c r="V410" s="40" t="str">
        <f t="shared" si="98"/>
        <v>Normal</v>
      </c>
      <c r="W410" s="40">
        <f t="shared" si="99"/>
        <v>0</v>
      </c>
      <c r="X410" s="40">
        <f t="shared" si="100"/>
        <v>1</v>
      </c>
      <c r="Y410" s="40">
        <f t="shared" si="101"/>
        <v>0</v>
      </c>
      <c r="Z410" s="40">
        <f t="shared" si="102"/>
        <v>0</v>
      </c>
      <c r="AA410" s="40">
        <f t="shared" si="103"/>
        <v>1</v>
      </c>
      <c r="AB410" s="40">
        <f t="shared" si="104"/>
        <v>0</v>
      </c>
      <c r="AC410" s="41" t="s">
        <v>133</v>
      </c>
      <c r="AD410" s="41" t="s">
        <v>280</v>
      </c>
      <c r="AE410" s="41" t="s">
        <v>429</v>
      </c>
      <c r="AF410" s="41" t="s">
        <v>216</v>
      </c>
      <c r="AG410" s="41" t="s">
        <v>160</v>
      </c>
      <c r="AH410" s="41" t="s">
        <v>56</v>
      </c>
      <c r="AI410" s="41" t="s">
        <v>56</v>
      </c>
      <c r="AJ410" s="41" t="s">
        <v>160</v>
      </c>
      <c r="AK410" s="41" t="s">
        <v>56</v>
      </c>
    </row>
    <row r="411" spans="1:37" s="41" customFormat="1" ht="15.75" hidden="1" thickBot="1" x14ac:dyDescent="0.3">
      <c r="A411" s="11" t="s">
        <v>51</v>
      </c>
      <c r="B411" s="12" t="s">
        <v>216</v>
      </c>
      <c r="C411" s="13" t="s">
        <v>46</v>
      </c>
      <c r="D411" s="14" t="s">
        <v>47</v>
      </c>
      <c r="E411" s="13" t="s">
        <v>1238</v>
      </c>
      <c r="F411" s="4" t="s">
        <v>145</v>
      </c>
      <c r="G411" s="4" t="s">
        <v>583</v>
      </c>
      <c r="H411" s="15">
        <v>43121</v>
      </c>
      <c r="I411" s="15">
        <v>43121.958333333336</v>
      </c>
      <c r="J411" s="131" t="s">
        <v>1968</v>
      </c>
      <c r="K411" s="45" t="s">
        <v>9</v>
      </c>
      <c r="L411" s="47" t="s">
        <v>7</v>
      </c>
      <c r="M411" s="47" t="s">
        <v>56</v>
      </c>
      <c r="N411" s="9" t="str">
        <f t="shared" si="90"/>
        <v>Minor</v>
      </c>
      <c r="O411" s="10" t="str">
        <f t="shared" si="91"/>
        <v>Successful</v>
      </c>
      <c r="P411" s="10" t="str">
        <f t="shared" si="92"/>
        <v>On Time</v>
      </c>
      <c r="Q411" s="9">
        <f t="shared" si="93"/>
        <v>1</v>
      </c>
      <c r="R411" s="9">
        <f t="shared" si="94"/>
        <v>1</v>
      </c>
      <c r="S411" s="9">
        <f t="shared" si="95"/>
        <v>0</v>
      </c>
      <c r="T411" s="9" t="str">
        <f t="shared" si="96"/>
        <v>January</v>
      </c>
      <c r="U411" s="40">
        <f t="shared" si="97"/>
        <v>0</v>
      </c>
      <c r="V411" s="40" t="str">
        <f t="shared" si="98"/>
        <v>Normal</v>
      </c>
      <c r="W411" s="40">
        <f t="shared" si="99"/>
        <v>0</v>
      </c>
      <c r="X411" s="40">
        <f t="shared" si="100"/>
        <v>0</v>
      </c>
      <c r="Y411" s="40">
        <f t="shared" si="101"/>
        <v>0</v>
      </c>
      <c r="Z411" s="40">
        <f t="shared" si="102"/>
        <v>0</v>
      </c>
      <c r="AA411" s="40">
        <f t="shared" si="103"/>
        <v>1</v>
      </c>
      <c r="AB411" s="40">
        <f t="shared" si="104"/>
        <v>0</v>
      </c>
      <c r="AC411" s="41" t="s">
        <v>133</v>
      </c>
      <c r="AD411" s="41" t="s">
        <v>280</v>
      </c>
      <c r="AE411" s="41" t="s">
        <v>121</v>
      </c>
      <c r="AF411" s="41" t="s">
        <v>322</v>
      </c>
      <c r="AG411" s="41" t="s">
        <v>56</v>
      </c>
      <c r="AH411" s="41" t="s">
        <v>56</v>
      </c>
      <c r="AI411" s="41" t="s">
        <v>56</v>
      </c>
      <c r="AJ411" s="41" t="s">
        <v>160</v>
      </c>
      <c r="AK411" s="41" t="s">
        <v>56</v>
      </c>
    </row>
    <row r="412" spans="1:37" s="41" customFormat="1" ht="15.75" hidden="1" thickBot="1" x14ac:dyDescent="0.3">
      <c r="A412" s="11" t="s">
        <v>51</v>
      </c>
      <c r="B412" s="12" t="s">
        <v>216</v>
      </c>
      <c r="C412" s="13" t="s">
        <v>176</v>
      </c>
      <c r="D412" s="14" t="s">
        <v>47</v>
      </c>
      <c r="E412" s="13" t="s">
        <v>1239</v>
      </c>
      <c r="F412" s="4" t="s">
        <v>163</v>
      </c>
      <c r="G412" s="4" t="s">
        <v>180</v>
      </c>
      <c r="H412" s="15">
        <v>43121</v>
      </c>
      <c r="I412" s="15">
        <v>43121.583333333336</v>
      </c>
      <c r="J412" s="131" t="s">
        <v>1969</v>
      </c>
      <c r="K412" s="45" t="s">
        <v>9</v>
      </c>
      <c r="L412" s="47" t="s">
        <v>7</v>
      </c>
      <c r="M412" s="47" t="s">
        <v>56</v>
      </c>
      <c r="N412" s="9" t="str">
        <f t="shared" si="90"/>
        <v>Significant</v>
      </c>
      <c r="O412" s="10" t="str">
        <f t="shared" si="91"/>
        <v>Successful</v>
      </c>
      <c r="P412" s="10" t="str">
        <f t="shared" si="92"/>
        <v>On Time</v>
      </c>
      <c r="Q412" s="9">
        <f t="shared" si="93"/>
        <v>1</v>
      </c>
      <c r="R412" s="9">
        <f t="shared" si="94"/>
        <v>1</v>
      </c>
      <c r="S412" s="9">
        <f t="shared" si="95"/>
        <v>0</v>
      </c>
      <c r="T412" s="9" t="str">
        <f t="shared" si="96"/>
        <v>January</v>
      </c>
      <c r="U412" s="40">
        <f t="shared" si="97"/>
        <v>1</v>
      </c>
      <c r="V412" s="40" t="str">
        <f t="shared" si="98"/>
        <v>SLT</v>
      </c>
      <c r="W412" s="40">
        <f t="shared" si="99"/>
        <v>0</v>
      </c>
      <c r="X412" s="40">
        <f t="shared" si="100"/>
        <v>0</v>
      </c>
      <c r="Y412" s="40">
        <f t="shared" si="101"/>
        <v>0</v>
      </c>
      <c r="Z412" s="40">
        <f t="shared" si="102"/>
        <v>0</v>
      </c>
      <c r="AA412" s="40">
        <f t="shared" si="103"/>
        <v>1</v>
      </c>
      <c r="AB412" s="40">
        <f t="shared" si="104"/>
        <v>0</v>
      </c>
      <c r="AC412" s="41" t="s">
        <v>133</v>
      </c>
      <c r="AD412" s="41" t="s">
        <v>280</v>
      </c>
      <c r="AE412" s="41" t="s">
        <v>429</v>
      </c>
      <c r="AF412" s="41" t="s">
        <v>216</v>
      </c>
      <c r="AG412" s="41" t="s">
        <v>56</v>
      </c>
      <c r="AH412" s="41" t="s">
        <v>56</v>
      </c>
      <c r="AI412" s="41" t="s">
        <v>56</v>
      </c>
      <c r="AJ412" s="41" t="s">
        <v>160</v>
      </c>
      <c r="AK412" s="41" t="s">
        <v>56</v>
      </c>
    </row>
    <row r="413" spans="1:37" s="41" customFormat="1" ht="15.75" hidden="1" thickBot="1" x14ac:dyDescent="0.3">
      <c r="A413" s="11" t="s">
        <v>51</v>
      </c>
      <c r="B413" s="12" t="s">
        <v>216</v>
      </c>
      <c r="C413" s="13" t="s">
        <v>176</v>
      </c>
      <c r="D413" s="14" t="s">
        <v>47</v>
      </c>
      <c r="E413" s="13" t="s">
        <v>1240</v>
      </c>
      <c r="F413" s="4" t="s">
        <v>163</v>
      </c>
      <c r="G413" s="4" t="s">
        <v>180</v>
      </c>
      <c r="H413" s="15">
        <v>43121</v>
      </c>
      <c r="I413" s="15">
        <v>43129</v>
      </c>
      <c r="J413" s="131" t="s">
        <v>1960</v>
      </c>
      <c r="K413" s="45" t="s">
        <v>9</v>
      </c>
      <c r="L413" s="47" t="s">
        <v>7</v>
      </c>
      <c r="M413" s="47" t="s">
        <v>56</v>
      </c>
      <c r="N413" s="9" t="str">
        <f t="shared" si="90"/>
        <v>Significant</v>
      </c>
      <c r="O413" s="10" t="str">
        <f t="shared" si="91"/>
        <v>Successful</v>
      </c>
      <c r="P413" s="10" t="str">
        <f t="shared" si="92"/>
        <v>On Time</v>
      </c>
      <c r="Q413" s="9">
        <f t="shared" si="93"/>
        <v>1</v>
      </c>
      <c r="R413" s="9">
        <f t="shared" si="94"/>
        <v>1</v>
      </c>
      <c r="S413" s="9">
        <f t="shared" si="95"/>
        <v>0</v>
      </c>
      <c r="T413" s="9" t="str">
        <f t="shared" si="96"/>
        <v>January</v>
      </c>
      <c r="U413" s="40">
        <f t="shared" si="97"/>
        <v>1</v>
      </c>
      <c r="V413" s="40" t="str">
        <f t="shared" si="98"/>
        <v>SLT</v>
      </c>
      <c r="W413" s="40">
        <f t="shared" si="99"/>
        <v>0</v>
      </c>
      <c r="X413" s="40">
        <f t="shared" si="100"/>
        <v>0</v>
      </c>
      <c r="Y413" s="40">
        <f t="shared" si="101"/>
        <v>0</v>
      </c>
      <c r="Z413" s="40">
        <f t="shared" si="102"/>
        <v>0</v>
      </c>
      <c r="AA413" s="40">
        <f t="shared" si="103"/>
        <v>1</v>
      </c>
      <c r="AB413" s="40">
        <f t="shared" si="104"/>
        <v>0</v>
      </c>
      <c r="AC413" s="41" t="s">
        <v>133</v>
      </c>
      <c r="AD413" s="41" t="s">
        <v>280</v>
      </c>
      <c r="AE413" s="41" t="s">
        <v>429</v>
      </c>
      <c r="AF413" s="41" t="s">
        <v>216</v>
      </c>
      <c r="AG413" s="41" t="s">
        <v>56</v>
      </c>
      <c r="AH413" s="41" t="s">
        <v>56</v>
      </c>
      <c r="AI413" s="41" t="s">
        <v>56</v>
      </c>
      <c r="AJ413" s="41" t="s">
        <v>160</v>
      </c>
      <c r="AK413" s="41" t="s">
        <v>56</v>
      </c>
    </row>
    <row r="414" spans="1:37" s="41" customFormat="1" ht="15.75" hidden="1" thickBot="1" x14ac:dyDescent="0.3">
      <c r="A414" s="11" t="s">
        <v>51</v>
      </c>
      <c r="B414" s="12" t="s">
        <v>216</v>
      </c>
      <c r="C414" s="13" t="s">
        <v>46</v>
      </c>
      <c r="D414" s="14" t="s">
        <v>47</v>
      </c>
      <c r="E414" s="13" t="s">
        <v>1241</v>
      </c>
      <c r="F414" s="4" t="s">
        <v>145</v>
      </c>
      <c r="G414" s="4" t="s">
        <v>1607</v>
      </c>
      <c r="H414" s="15">
        <v>43121.041666666664</v>
      </c>
      <c r="I414" s="15">
        <v>43121.999305555553</v>
      </c>
      <c r="J414" s="131" t="s">
        <v>1970</v>
      </c>
      <c r="K414" s="45" t="s">
        <v>9</v>
      </c>
      <c r="L414" s="47" t="s">
        <v>7</v>
      </c>
      <c r="M414" s="47" t="s">
        <v>56</v>
      </c>
      <c r="N414" s="9" t="str">
        <f t="shared" si="90"/>
        <v>Minor</v>
      </c>
      <c r="O414" s="10" t="str">
        <f t="shared" si="91"/>
        <v>Successful</v>
      </c>
      <c r="P414" s="10" t="str">
        <f t="shared" si="92"/>
        <v>On Time</v>
      </c>
      <c r="Q414" s="9">
        <f t="shared" si="93"/>
        <v>1</v>
      </c>
      <c r="R414" s="9">
        <f t="shared" si="94"/>
        <v>1</v>
      </c>
      <c r="S414" s="9">
        <f t="shared" si="95"/>
        <v>0</v>
      </c>
      <c r="T414" s="9" t="str">
        <f t="shared" si="96"/>
        <v>January</v>
      </c>
      <c r="U414" s="40">
        <f t="shared" si="97"/>
        <v>0</v>
      </c>
      <c r="V414" s="40" t="str">
        <f t="shared" si="98"/>
        <v>Normal</v>
      </c>
      <c r="W414" s="40">
        <f t="shared" si="99"/>
        <v>0</v>
      </c>
      <c r="X414" s="40">
        <f t="shared" si="100"/>
        <v>0</v>
      </c>
      <c r="Y414" s="40">
        <f t="shared" si="101"/>
        <v>0</v>
      </c>
      <c r="Z414" s="40">
        <f t="shared" si="102"/>
        <v>0</v>
      </c>
      <c r="AA414" s="40">
        <f t="shared" si="103"/>
        <v>1</v>
      </c>
      <c r="AB414" s="40">
        <f t="shared" si="104"/>
        <v>0</v>
      </c>
      <c r="AC414" s="41" t="s">
        <v>133</v>
      </c>
      <c r="AD414" s="41" t="s">
        <v>280</v>
      </c>
      <c r="AE414" s="41" t="s">
        <v>121</v>
      </c>
      <c r="AF414" s="41" t="s">
        <v>322</v>
      </c>
      <c r="AG414" s="41" t="s">
        <v>56</v>
      </c>
      <c r="AH414" s="41" t="s">
        <v>56</v>
      </c>
      <c r="AI414" s="41" t="s">
        <v>56</v>
      </c>
      <c r="AJ414" s="41" t="s">
        <v>160</v>
      </c>
      <c r="AK414" s="41" t="s">
        <v>56</v>
      </c>
    </row>
    <row r="415" spans="1:37" s="41" customFormat="1" ht="15.75" hidden="1" thickBot="1" x14ac:dyDescent="0.3">
      <c r="A415" s="11" t="s">
        <v>51</v>
      </c>
      <c r="B415" s="12" t="s">
        <v>216</v>
      </c>
      <c r="C415" s="13" t="s">
        <v>46</v>
      </c>
      <c r="D415" s="14" t="s">
        <v>47</v>
      </c>
      <c r="E415" s="13" t="s">
        <v>1242</v>
      </c>
      <c r="F415" s="4" t="s">
        <v>143</v>
      </c>
      <c r="G415" s="4" t="s">
        <v>623</v>
      </c>
      <c r="H415" s="15">
        <v>43121.25</v>
      </c>
      <c r="I415" s="15">
        <v>43122.666666666664</v>
      </c>
      <c r="J415" s="131" t="s">
        <v>1971</v>
      </c>
      <c r="K415" s="45" t="s">
        <v>9</v>
      </c>
      <c r="L415" s="47" t="s">
        <v>7</v>
      </c>
      <c r="M415" s="47" t="s">
        <v>56</v>
      </c>
      <c r="N415" s="9" t="str">
        <f t="shared" si="90"/>
        <v>Minor</v>
      </c>
      <c r="O415" s="10" t="str">
        <f t="shared" si="91"/>
        <v>Successful</v>
      </c>
      <c r="P415" s="10" t="str">
        <f t="shared" si="92"/>
        <v>On Time</v>
      </c>
      <c r="Q415" s="9">
        <f t="shared" si="93"/>
        <v>1</v>
      </c>
      <c r="R415" s="9">
        <f t="shared" si="94"/>
        <v>1</v>
      </c>
      <c r="S415" s="9">
        <f t="shared" si="95"/>
        <v>0</v>
      </c>
      <c r="T415" s="9" t="str">
        <f t="shared" si="96"/>
        <v>January</v>
      </c>
      <c r="U415" s="40">
        <f t="shared" si="97"/>
        <v>0</v>
      </c>
      <c r="V415" s="40" t="str">
        <f t="shared" si="98"/>
        <v>Normal</v>
      </c>
      <c r="W415" s="40">
        <f t="shared" si="99"/>
        <v>0</v>
      </c>
      <c r="X415" s="40">
        <f t="shared" si="100"/>
        <v>0</v>
      </c>
      <c r="Y415" s="40">
        <f t="shared" si="101"/>
        <v>0</v>
      </c>
      <c r="Z415" s="40">
        <f t="shared" si="102"/>
        <v>0</v>
      </c>
      <c r="AA415" s="40">
        <f t="shared" si="103"/>
        <v>1</v>
      </c>
      <c r="AB415" s="40">
        <f t="shared" si="104"/>
        <v>0</v>
      </c>
      <c r="AC415" s="41" t="s">
        <v>133</v>
      </c>
      <c r="AD415" s="41" t="s">
        <v>280</v>
      </c>
      <c r="AE415" s="41" t="s">
        <v>419</v>
      </c>
      <c r="AF415" s="41" t="s">
        <v>216</v>
      </c>
      <c r="AG415" s="41" t="s">
        <v>56</v>
      </c>
      <c r="AH415" s="41" t="s">
        <v>56</v>
      </c>
      <c r="AI415" s="41" t="s">
        <v>56</v>
      </c>
      <c r="AJ415" s="41" t="s">
        <v>160</v>
      </c>
      <c r="AK415" s="41" t="s">
        <v>56</v>
      </c>
    </row>
    <row r="416" spans="1:37" s="41" customFormat="1" ht="15.75" hidden="1" thickBot="1" x14ac:dyDescent="0.3">
      <c r="A416" s="11" t="s">
        <v>68</v>
      </c>
      <c r="B416" s="12" t="s">
        <v>216</v>
      </c>
      <c r="C416" s="13" t="s">
        <v>52</v>
      </c>
      <c r="D416" s="14" t="s">
        <v>47</v>
      </c>
      <c r="E416" s="13" t="s">
        <v>1243</v>
      </c>
      <c r="F416" s="4" t="s">
        <v>152</v>
      </c>
      <c r="G416" s="4" t="s">
        <v>200</v>
      </c>
      <c r="H416" s="15">
        <v>43111.583333333336</v>
      </c>
      <c r="I416" s="15">
        <v>43119.708333333336</v>
      </c>
      <c r="J416" s="131" t="s">
        <v>1972</v>
      </c>
      <c r="K416" s="45" t="s">
        <v>9</v>
      </c>
      <c r="L416" s="47" t="s">
        <v>7</v>
      </c>
      <c r="M416" s="47" t="s">
        <v>56</v>
      </c>
      <c r="N416" s="9" t="str">
        <f t="shared" si="90"/>
        <v>Standard</v>
      </c>
      <c r="O416" s="10" t="str">
        <f t="shared" si="91"/>
        <v>Successful</v>
      </c>
      <c r="P416" s="10" t="str">
        <f t="shared" si="92"/>
        <v>On Time</v>
      </c>
      <c r="Q416" s="9">
        <f t="shared" si="93"/>
        <v>1</v>
      </c>
      <c r="R416" s="9">
        <f t="shared" si="94"/>
        <v>1</v>
      </c>
      <c r="S416" s="9">
        <f t="shared" si="95"/>
        <v>0</v>
      </c>
      <c r="T416" s="9" t="str">
        <f t="shared" si="96"/>
        <v>January</v>
      </c>
      <c r="U416" s="40">
        <f t="shared" si="97"/>
        <v>0</v>
      </c>
      <c r="V416" s="40" t="str">
        <f t="shared" si="98"/>
        <v>Normal</v>
      </c>
      <c r="W416" s="40">
        <f t="shared" si="99"/>
        <v>0</v>
      </c>
      <c r="X416" s="40">
        <f t="shared" si="100"/>
        <v>0</v>
      </c>
      <c r="Y416" s="40">
        <f t="shared" si="101"/>
        <v>0</v>
      </c>
      <c r="Z416" s="40">
        <f t="shared" si="102"/>
        <v>0</v>
      </c>
      <c r="AA416" s="40">
        <f t="shared" si="103"/>
        <v>1</v>
      </c>
      <c r="AB416" s="40">
        <f t="shared" si="104"/>
        <v>0</v>
      </c>
      <c r="AC416" s="41" t="s">
        <v>132</v>
      </c>
      <c r="AD416" s="41" t="s">
        <v>280</v>
      </c>
      <c r="AE416" s="41" t="s">
        <v>121</v>
      </c>
      <c r="AF416" s="41" t="s">
        <v>322</v>
      </c>
      <c r="AG416" s="41" t="s">
        <v>56</v>
      </c>
      <c r="AH416" s="41" t="s">
        <v>56</v>
      </c>
      <c r="AI416" s="41" t="s">
        <v>56</v>
      </c>
      <c r="AJ416" s="41" t="s">
        <v>160</v>
      </c>
      <c r="AK416" s="41" t="s">
        <v>56</v>
      </c>
    </row>
    <row r="417" spans="1:37" s="41" customFormat="1" ht="15.75" hidden="1" thickBot="1" x14ac:dyDescent="0.3">
      <c r="A417" s="11" t="s">
        <v>697</v>
      </c>
      <c r="B417" s="12" t="s">
        <v>216</v>
      </c>
      <c r="C417" s="13" t="s">
        <v>46</v>
      </c>
      <c r="D417" s="14" t="s">
        <v>47</v>
      </c>
      <c r="E417" s="13" t="s">
        <v>1244</v>
      </c>
      <c r="F417" s="4" t="s">
        <v>365</v>
      </c>
      <c r="G417" s="4" t="s">
        <v>184</v>
      </c>
      <c r="H417" s="15">
        <v>43105.416666666664</v>
      </c>
      <c r="I417" s="15">
        <v>43119.708333333336</v>
      </c>
      <c r="J417" s="131" t="s">
        <v>1973</v>
      </c>
      <c r="K417" s="45" t="s">
        <v>9</v>
      </c>
      <c r="L417" s="47" t="s">
        <v>7</v>
      </c>
      <c r="M417" s="47" t="s">
        <v>56</v>
      </c>
      <c r="N417" s="9" t="str">
        <f t="shared" si="90"/>
        <v>Minor</v>
      </c>
      <c r="O417" s="10" t="str">
        <f t="shared" si="91"/>
        <v>Successful</v>
      </c>
      <c r="P417" s="10" t="str">
        <f t="shared" si="92"/>
        <v>On Time</v>
      </c>
      <c r="Q417" s="9">
        <f t="shared" si="93"/>
        <v>1</v>
      </c>
      <c r="R417" s="9">
        <f t="shared" si="94"/>
        <v>1</v>
      </c>
      <c r="S417" s="9">
        <f t="shared" si="95"/>
        <v>0</v>
      </c>
      <c r="T417" s="9" t="str">
        <f t="shared" si="96"/>
        <v>January</v>
      </c>
      <c r="U417" s="40">
        <f t="shared" si="97"/>
        <v>0</v>
      </c>
      <c r="V417" s="40" t="str">
        <f t="shared" si="98"/>
        <v>Normal</v>
      </c>
      <c r="W417" s="40">
        <f t="shared" si="99"/>
        <v>0</v>
      </c>
      <c r="X417" s="40">
        <f t="shared" si="100"/>
        <v>0</v>
      </c>
      <c r="Y417" s="40">
        <f t="shared" si="101"/>
        <v>0</v>
      </c>
      <c r="Z417" s="40">
        <f t="shared" si="102"/>
        <v>0</v>
      </c>
      <c r="AA417" s="40">
        <f t="shared" si="103"/>
        <v>1</v>
      </c>
      <c r="AB417" s="40">
        <f t="shared" si="104"/>
        <v>0</v>
      </c>
      <c r="AC417" s="41" t="s">
        <v>238</v>
      </c>
      <c r="AD417" s="41" t="s">
        <v>748</v>
      </c>
      <c r="AE417" s="41" t="s">
        <v>432</v>
      </c>
      <c r="AF417" s="41" t="s">
        <v>216</v>
      </c>
      <c r="AG417" s="41" t="s">
        <v>56</v>
      </c>
      <c r="AH417" s="41" t="s">
        <v>56</v>
      </c>
      <c r="AI417" s="41" t="s">
        <v>56</v>
      </c>
      <c r="AJ417" s="41" t="s">
        <v>160</v>
      </c>
      <c r="AK417" s="41" t="s">
        <v>56</v>
      </c>
    </row>
    <row r="418" spans="1:37" s="41" customFormat="1" ht="15.75" hidden="1" thickBot="1" x14ac:dyDescent="0.3">
      <c r="A418" s="11" t="s">
        <v>248</v>
      </c>
      <c r="B418" s="12" t="s">
        <v>216</v>
      </c>
      <c r="C418" s="13" t="s">
        <v>52</v>
      </c>
      <c r="D418" s="14" t="s">
        <v>47</v>
      </c>
      <c r="E418" s="13" t="s">
        <v>1245</v>
      </c>
      <c r="F418" s="4" t="s">
        <v>84</v>
      </c>
      <c r="G418" s="4" t="s">
        <v>601</v>
      </c>
      <c r="H418" s="15">
        <v>43089.333333333336</v>
      </c>
      <c r="I418" s="15">
        <v>43120.916666666664</v>
      </c>
      <c r="J418" s="131" t="s">
        <v>1974</v>
      </c>
      <c r="K418" s="45" t="s">
        <v>9</v>
      </c>
      <c r="L418" s="47" t="s">
        <v>7</v>
      </c>
      <c r="M418" s="47" t="s">
        <v>56</v>
      </c>
      <c r="N418" s="9" t="str">
        <f t="shared" si="90"/>
        <v>Standard</v>
      </c>
      <c r="O418" s="10" t="str">
        <f t="shared" si="91"/>
        <v>Successful</v>
      </c>
      <c r="P418" s="10" t="str">
        <f t="shared" si="92"/>
        <v>On Time</v>
      </c>
      <c r="Q418" s="9">
        <f t="shared" si="93"/>
        <v>1</v>
      </c>
      <c r="R418" s="9">
        <f t="shared" si="94"/>
        <v>1</v>
      </c>
      <c r="S418" s="9">
        <f t="shared" si="95"/>
        <v>0</v>
      </c>
      <c r="T418" s="9" t="str">
        <f t="shared" si="96"/>
        <v>January</v>
      </c>
      <c r="U418" s="40">
        <f t="shared" si="97"/>
        <v>0</v>
      </c>
      <c r="V418" s="40" t="str">
        <f t="shared" si="98"/>
        <v>Normal</v>
      </c>
      <c r="W418" s="40">
        <f t="shared" si="99"/>
        <v>0</v>
      </c>
      <c r="X418" s="40">
        <f t="shared" si="100"/>
        <v>0</v>
      </c>
      <c r="Y418" s="40">
        <f t="shared" si="101"/>
        <v>0</v>
      </c>
      <c r="Z418" s="40">
        <f t="shared" si="102"/>
        <v>0</v>
      </c>
      <c r="AA418" s="40">
        <f t="shared" si="103"/>
        <v>1</v>
      </c>
      <c r="AB418" s="40">
        <f t="shared" si="104"/>
        <v>0</v>
      </c>
      <c r="AC418" s="41" t="s">
        <v>537</v>
      </c>
      <c r="AD418" s="41" t="s">
        <v>682</v>
      </c>
      <c r="AE418" s="41" t="s">
        <v>260</v>
      </c>
      <c r="AF418" s="41" t="s">
        <v>216</v>
      </c>
      <c r="AG418" s="41" t="s">
        <v>56</v>
      </c>
      <c r="AH418" s="41" t="s">
        <v>56</v>
      </c>
      <c r="AI418" s="41" t="s">
        <v>56</v>
      </c>
      <c r="AJ418" s="41" t="s">
        <v>160</v>
      </c>
      <c r="AK418" s="41" t="s">
        <v>56</v>
      </c>
    </row>
    <row r="419" spans="1:37" s="41" customFormat="1" ht="15.75" hidden="1" thickBot="1" x14ac:dyDescent="0.3">
      <c r="A419" s="11" t="s">
        <v>211</v>
      </c>
      <c r="B419" s="12" t="s">
        <v>216</v>
      </c>
      <c r="C419" s="13" t="s">
        <v>52</v>
      </c>
      <c r="D419" s="14" t="s">
        <v>47</v>
      </c>
      <c r="E419" s="13" t="s">
        <v>1246</v>
      </c>
      <c r="F419" s="4" t="s">
        <v>84</v>
      </c>
      <c r="G419" s="4" t="s">
        <v>663</v>
      </c>
      <c r="H419" s="15">
        <v>43089.625</v>
      </c>
      <c r="I419" s="15">
        <v>43119.708333333336</v>
      </c>
      <c r="J419" s="131" t="s">
        <v>739</v>
      </c>
      <c r="K419" s="45" t="s">
        <v>9</v>
      </c>
      <c r="L419" s="47" t="s">
        <v>7</v>
      </c>
      <c r="M419" s="47" t="s">
        <v>56</v>
      </c>
      <c r="N419" s="9" t="str">
        <f t="shared" si="90"/>
        <v>Standard</v>
      </c>
      <c r="O419" s="10" t="str">
        <f t="shared" si="91"/>
        <v>Successful</v>
      </c>
      <c r="P419" s="10" t="str">
        <f t="shared" si="92"/>
        <v>On Time</v>
      </c>
      <c r="Q419" s="9">
        <f t="shared" si="93"/>
        <v>1</v>
      </c>
      <c r="R419" s="9">
        <f t="shared" si="94"/>
        <v>1</v>
      </c>
      <c r="S419" s="9">
        <f t="shared" si="95"/>
        <v>0</v>
      </c>
      <c r="T419" s="9" t="str">
        <f t="shared" si="96"/>
        <v>January</v>
      </c>
      <c r="U419" s="40">
        <f t="shared" si="97"/>
        <v>0</v>
      </c>
      <c r="V419" s="40" t="str">
        <f t="shared" si="98"/>
        <v>Normal</v>
      </c>
      <c r="W419" s="40">
        <f t="shared" si="99"/>
        <v>0</v>
      </c>
      <c r="X419" s="40">
        <f t="shared" si="100"/>
        <v>0</v>
      </c>
      <c r="Y419" s="40">
        <f t="shared" si="101"/>
        <v>0</v>
      </c>
      <c r="Z419" s="40">
        <f t="shared" si="102"/>
        <v>0</v>
      </c>
      <c r="AA419" s="40">
        <f t="shared" si="103"/>
        <v>1</v>
      </c>
      <c r="AB419" s="40">
        <f t="shared" si="104"/>
        <v>0</v>
      </c>
      <c r="AC419" s="41" t="s">
        <v>537</v>
      </c>
      <c r="AD419" s="41" t="s">
        <v>682</v>
      </c>
      <c r="AE419" s="41" t="s">
        <v>260</v>
      </c>
      <c r="AF419" s="41" t="s">
        <v>216</v>
      </c>
      <c r="AG419" s="41" t="s">
        <v>56</v>
      </c>
      <c r="AH419" s="41" t="s">
        <v>56</v>
      </c>
      <c r="AI419" s="41" t="s">
        <v>56</v>
      </c>
      <c r="AJ419" s="41" t="s">
        <v>160</v>
      </c>
      <c r="AK419" s="41" t="s">
        <v>56</v>
      </c>
    </row>
    <row r="420" spans="1:37" s="41" customFormat="1" ht="15.75" hidden="1" thickBot="1" x14ac:dyDescent="0.3">
      <c r="A420" s="11" t="s">
        <v>697</v>
      </c>
      <c r="B420" s="12" t="s">
        <v>216</v>
      </c>
      <c r="C420" s="13" t="s">
        <v>46</v>
      </c>
      <c r="D420" s="14" t="s">
        <v>47</v>
      </c>
      <c r="E420" s="13" t="s">
        <v>1247</v>
      </c>
      <c r="F420" s="4" t="s">
        <v>614</v>
      </c>
      <c r="G420" s="4" t="s">
        <v>738</v>
      </c>
      <c r="H420" s="15">
        <v>43112.541666666664</v>
      </c>
      <c r="I420" s="15">
        <v>43119.708333333336</v>
      </c>
      <c r="J420" s="131" t="s">
        <v>1975</v>
      </c>
      <c r="K420" s="45" t="s">
        <v>9</v>
      </c>
      <c r="L420" s="47" t="s">
        <v>7</v>
      </c>
      <c r="M420" s="47" t="s">
        <v>56</v>
      </c>
      <c r="N420" s="9" t="str">
        <f t="shared" si="90"/>
        <v>Minor</v>
      </c>
      <c r="O420" s="10" t="str">
        <f t="shared" si="91"/>
        <v>Successful</v>
      </c>
      <c r="P420" s="10" t="str">
        <f t="shared" si="92"/>
        <v>On Time</v>
      </c>
      <c r="Q420" s="9">
        <f t="shared" si="93"/>
        <v>1</v>
      </c>
      <c r="R420" s="9">
        <f t="shared" si="94"/>
        <v>1</v>
      </c>
      <c r="S420" s="9">
        <f t="shared" si="95"/>
        <v>0</v>
      </c>
      <c r="T420" s="9" t="str">
        <f t="shared" si="96"/>
        <v>January</v>
      </c>
      <c r="U420" s="40">
        <f t="shared" si="97"/>
        <v>0</v>
      </c>
      <c r="V420" s="40" t="str">
        <f t="shared" si="98"/>
        <v>Normal</v>
      </c>
      <c r="W420" s="40">
        <f t="shared" si="99"/>
        <v>0</v>
      </c>
      <c r="X420" s="40">
        <f t="shared" si="100"/>
        <v>0</v>
      </c>
      <c r="Y420" s="40">
        <f t="shared" si="101"/>
        <v>0</v>
      </c>
      <c r="Z420" s="40">
        <f t="shared" si="102"/>
        <v>0</v>
      </c>
      <c r="AA420" s="40">
        <f t="shared" si="103"/>
        <v>1</v>
      </c>
      <c r="AB420" s="40">
        <f t="shared" si="104"/>
        <v>0</v>
      </c>
      <c r="AC420" s="41" t="s">
        <v>238</v>
      </c>
      <c r="AD420" s="41" t="s">
        <v>515</v>
      </c>
      <c r="AE420" s="41" t="s">
        <v>351</v>
      </c>
      <c r="AF420" s="41" t="s">
        <v>216</v>
      </c>
      <c r="AG420" s="41" t="s">
        <v>56</v>
      </c>
      <c r="AH420" s="41" t="s">
        <v>56</v>
      </c>
      <c r="AI420" s="41" t="s">
        <v>56</v>
      </c>
      <c r="AJ420" s="41" t="s">
        <v>160</v>
      </c>
      <c r="AK420" s="41" t="s">
        <v>56</v>
      </c>
    </row>
    <row r="421" spans="1:37" s="41" customFormat="1" ht="15.75" hidden="1" thickBot="1" x14ac:dyDescent="0.3">
      <c r="A421" s="11" t="s">
        <v>63</v>
      </c>
      <c r="B421" s="12" t="s">
        <v>216</v>
      </c>
      <c r="C421" s="13" t="s">
        <v>46</v>
      </c>
      <c r="D421" s="14" t="s">
        <v>47</v>
      </c>
      <c r="E421" s="13" t="s">
        <v>1248</v>
      </c>
      <c r="F421" s="4" t="s">
        <v>84</v>
      </c>
      <c r="G421" s="4" t="s">
        <v>493</v>
      </c>
      <c r="H421" s="15">
        <v>43115.791666666664</v>
      </c>
      <c r="I421" s="15">
        <v>43122</v>
      </c>
      <c r="J421" s="131" t="s">
        <v>1976</v>
      </c>
      <c r="K421" s="45" t="s">
        <v>9</v>
      </c>
      <c r="L421" s="47" t="s">
        <v>7</v>
      </c>
      <c r="M421" s="47" t="s">
        <v>56</v>
      </c>
      <c r="N421" s="9" t="str">
        <f t="shared" si="90"/>
        <v>Minor</v>
      </c>
      <c r="O421" s="10" t="str">
        <f t="shared" si="91"/>
        <v>Successful</v>
      </c>
      <c r="P421" s="10" t="str">
        <f t="shared" si="92"/>
        <v>On Time</v>
      </c>
      <c r="Q421" s="9">
        <f t="shared" si="93"/>
        <v>1</v>
      </c>
      <c r="R421" s="9">
        <f t="shared" si="94"/>
        <v>1</v>
      </c>
      <c r="S421" s="9">
        <f t="shared" si="95"/>
        <v>0</v>
      </c>
      <c r="T421" s="9" t="str">
        <f t="shared" si="96"/>
        <v>January</v>
      </c>
      <c r="U421" s="40">
        <f t="shared" si="97"/>
        <v>1</v>
      </c>
      <c r="V421" s="40" t="str">
        <f t="shared" si="98"/>
        <v>SLT</v>
      </c>
      <c r="W421" s="40">
        <f t="shared" si="99"/>
        <v>0</v>
      </c>
      <c r="X421" s="40">
        <f t="shared" si="100"/>
        <v>0</v>
      </c>
      <c r="Y421" s="40">
        <f t="shared" si="101"/>
        <v>0</v>
      </c>
      <c r="Z421" s="40">
        <f t="shared" si="102"/>
        <v>0</v>
      </c>
      <c r="AA421" s="40">
        <f t="shared" si="103"/>
        <v>1</v>
      </c>
      <c r="AB421" s="40">
        <f t="shared" si="104"/>
        <v>0</v>
      </c>
      <c r="AC421" s="41" t="s">
        <v>132</v>
      </c>
      <c r="AD421" s="41" t="s">
        <v>287</v>
      </c>
      <c r="AE421" s="41" t="s">
        <v>260</v>
      </c>
      <c r="AF421" s="41" t="s">
        <v>216</v>
      </c>
      <c r="AG421" s="41" t="s">
        <v>56</v>
      </c>
      <c r="AH421" s="41" t="s">
        <v>56</v>
      </c>
      <c r="AI421" s="41" t="s">
        <v>56</v>
      </c>
      <c r="AJ421" s="41" t="s">
        <v>160</v>
      </c>
      <c r="AK421" s="41" t="s">
        <v>56</v>
      </c>
    </row>
    <row r="422" spans="1:37" s="41" customFormat="1" ht="15.75" hidden="1" thickBot="1" x14ac:dyDescent="0.3">
      <c r="A422" s="11" t="s">
        <v>549</v>
      </c>
      <c r="B422" s="12" t="s">
        <v>216</v>
      </c>
      <c r="C422" s="13" t="s">
        <v>46</v>
      </c>
      <c r="D422" s="14" t="s">
        <v>47</v>
      </c>
      <c r="E422" s="13" t="s">
        <v>1249</v>
      </c>
      <c r="F422" s="4" t="s">
        <v>152</v>
      </c>
      <c r="G422" s="4" t="s">
        <v>168</v>
      </c>
      <c r="H422" s="15">
        <v>43111.666666666664</v>
      </c>
      <c r="I422" s="15">
        <v>43119.791666666664</v>
      </c>
      <c r="J422" s="131" t="s">
        <v>1977</v>
      </c>
      <c r="K422" s="45" t="s">
        <v>9</v>
      </c>
      <c r="L422" s="47" t="s">
        <v>7</v>
      </c>
      <c r="M422" s="47" t="s">
        <v>56</v>
      </c>
      <c r="N422" s="9" t="str">
        <f t="shared" si="90"/>
        <v>Minor</v>
      </c>
      <c r="O422" s="10" t="str">
        <f t="shared" si="91"/>
        <v>Successful</v>
      </c>
      <c r="P422" s="10" t="str">
        <f t="shared" si="92"/>
        <v>On Time</v>
      </c>
      <c r="Q422" s="9">
        <f t="shared" si="93"/>
        <v>1</v>
      </c>
      <c r="R422" s="9">
        <f t="shared" si="94"/>
        <v>1</v>
      </c>
      <c r="S422" s="9">
        <f t="shared" si="95"/>
        <v>0</v>
      </c>
      <c r="T422" s="9" t="str">
        <f t="shared" si="96"/>
        <v>January</v>
      </c>
      <c r="U422" s="40">
        <f t="shared" si="97"/>
        <v>0</v>
      </c>
      <c r="V422" s="40" t="str">
        <f t="shared" si="98"/>
        <v>Normal</v>
      </c>
      <c r="W422" s="40">
        <f t="shared" si="99"/>
        <v>0</v>
      </c>
      <c r="X422" s="40">
        <f t="shared" si="100"/>
        <v>0</v>
      </c>
      <c r="Y422" s="40">
        <f t="shared" si="101"/>
        <v>0</v>
      </c>
      <c r="Z422" s="40">
        <f t="shared" si="102"/>
        <v>0</v>
      </c>
      <c r="AA422" s="40">
        <f t="shared" si="103"/>
        <v>1</v>
      </c>
      <c r="AB422" s="40">
        <f t="shared" si="104"/>
        <v>0</v>
      </c>
      <c r="AC422" s="41" t="s">
        <v>131</v>
      </c>
      <c r="AD422" s="41" t="s">
        <v>280</v>
      </c>
      <c r="AE422" s="41" t="s">
        <v>121</v>
      </c>
      <c r="AF422" s="41" t="s">
        <v>322</v>
      </c>
      <c r="AG422" s="41" t="s">
        <v>56</v>
      </c>
      <c r="AH422" s="41" t="s">
        <v>56</v>
      </c>
      <c r="AI422" s="41" t="s">
        <v>56</v>
      </c>
      <c r="AJ422" s="41" t="s">
        <v>160</v>
      </c>
      <c r="AK422" s="41" t="s">
        <v>56</v>
      </c>
    </row>
    <row r="423" spans="1:37" s="41" customFormat="1" ht="15.75" hidden="1" thickBot="1" x14ac:dyDescent="0.3">
      <c r="A423" s="11" t="s">
        <v>67</v>
      </c>
      <c r="B423" s="12" t="s">
        <v>216</v>
      </c>
      <c r="C423" s="13" t="s">
        <v>46</v>
      </c>
      <c r="D423" s="14" t="s">
        <v>47</v>
      </c>
      <c r="E423" s="13" t="s">
        <v>1250</v>
      </c>
      <c r="F423" s="4" t="s">
        <v>326</v>
      </c>
      <c r="G423" s="4" t="s">
        <v>232</v>
      </c>
      <c r="H423" s="15">
        <v>43121.333333333336</v>
      </c>
      <c r="I423" s="15">
        <v>43121.666666666664</v>
      </c>
      <c r="J423" s="131" t="s">
        <v>1978</v>
      </c>
      <c r="K423" s="45" t="s">
        <v>9</v>
      </c>
      <c r="L423" s="47" t="s">
        <v>7</v>
      </c>
      <c r="M423" s="47" t="s">
        <v>56</v>
      </c>
      <c r="N423" s="9" t="str">
        <f t="shared" si="90"/>
        <v>Minor</v>
      </c>
      <c r="O423" s="10" t="str">
        <f t="shared" si="91"/>
        <v>Successful</v>
      </c>
      <c r="P423" s="10" t="str">
        <f t="shared" si="92"/>
        <v>On Time</v>
      </c>
      <c r="Q423" s="9">
        <f t="shared" si="93"/>
        <v>1</v>
      </c>
      <c r="R423" s="9">
        <f t="shared" si="94"/>
        <v>1</v>
      </c>
      <c r="S423" s="9">
        <f t="shared" si="95"/>
        <v>0</v>
      </c>
      <c r="T423" s="9" t="str">
        <f t="shared" si="96"/>
        <v>January</v>
      </c>
      <c r="U423" s="40">
        <f t="shared" si="97"/>
        <v>0</v>
      </c>
      <c r="V423" s="40" t="str">
        <f t="shared" si="98"/>
        <v>Normal</v>
      </c>
      <c r="W423" s="40">
        <f t="shared" si="99"/>
        <v>0</v>
      </c>
      <c r="X423" s="40">
        <f t="shared" si="100"/>
        <v>0</v>
      </c>
      <c r="Y423" s="40">
        <f t="shared" si="101"/>
        <v>0</v>
      </c>
      <c r="Z423" s="40">
        <f t="shared" si="102"/>
        <v>0</v>
      </c>
      <c r="AA423" s="40">
        <f t="shared" si="103"/>
        <v>1</v>
      </c>
      <c r="AB423" s="40">
        <f t="shared" si="104"/>
        <v>0</v>
      </c>
      <c r="AC423" s="41" t="s">
        <v>132</v>
      </c>
      <c r="AD423" s="41" t="s">
        <v>521</v>
      </c>
      <c r="AE423" s="41" t="s">
        <v>258</v>
      </c>
      <c r="AF423" s="41" t="s">
        <v>216</v>
      </c>
      <c r="AG423" s="41" t="s">
        <v>56</v>
      </c>
      <c r="AH423" s="41" t="s">
        <v>56</v>
      </c>
      <c r="AI423" s="41" t="s">
        <v>56</v>
      </c>
      <c r="AJ423" s="41" t="s">
        <v>160</v>
      </c>
      <c r="AK423" s="41" t="s">
        <v>56</v>
      </c>
    </row>
    <row r="424" spans="1:37" s="41" customFormat="1" ht="15.75" hidden="1" thickBot="1" x14ac:dyDescent="0.3">
      <c r="A424" s="11" t="s">
        <v>697</v>
      </c>
      <c r="B424" s="12" t="s">
        <v>216</v>
      </c>
      <c r="C424" s="13" t="s">
        <v>46</v>
      </c>
      <c r="D424" s="14" t="s">
        <v>47</v>
      </c>
      <c r="E424" s="13" t="s">
        <v>1251</v>
      </c>
      <c r="F424" s="4" t="s">
        <v>614</v>
      </c>
      <c r="G424" s="4" t="s">
        <v>495</v>
      </c>
      <c r="H424" s="15">
        <v>43112.541666666664</v>
      </c>
      <c r="I424" s="15">
        <v>43119.708333333336</v>
      </c>
      <c r="J424" s="131" t="s">
        <v>1979</v>
      </c>
      <c r="K424" s="45" t="s">
        <v>9</v>
      </c>
      <c r="L424" s="47" t="s">
        <v>7</v>
      </c>
      <c r="M424" s="47" t="s">
        <v>56</v>
      </c>
      <c r="N424" s="9" t="str">
        <f t="shared" si="90"/>
        <v>Minor</v>
      </c>
      <c r="O424" s="10" t="str">
        <f t="shared" si="91"/>
        <v>Successful</v>
      </c>
      <c r="P424" s="10" t="str">
        <f t="shared" si="92"/>
        <v>On Time</v>
      </c>
      <c r="Q424" s="9">
        <f t="shared" si="93"/>
        <v>1</v>
      </c>
      <c r="R424" s="9">
        <f t="shared" si="94"/>
        <v>1</v>
      </c>
      <c r="S424" s="9">
        <f t="shared" si="95"/>
        <v>0</v>
      </c>
      <c r="T424" s="9" t="str">
        <f t="shared" si="96"/>
        <v>January</v>
      </c>
      <c r="U424" s="40">
        <f t="shared" si="97"/>
        <v>0</v>
      </c>
      <c r="V424" s="40" t="str">
        <f t="shared" si="98"/>
        <v>Normal</v>
      </c>
      <c r="W424" s="40">
        <f t="shared" si="99"/>
        <v>0</v>
      </c>
      <c r="X424" s="40">
        <f t="shared" si="100"/>
        <v>0</v>
      </c>
      <c r="Y424" s="40">
        <f t="shared" si="101"/>
        <v>0</v>
      </c>
      <c r="Z424" s="40">
        <f t="shared" si="102"/>
        <v>0</v>
      </c>
      <c r="AA424" s="40">
        <f t="shared" si="103"/>
        <v>1</v>
      </c>
      <c r="AB424" s="40">
        <f t="shared" si="104"/>
        <v>0</v>
      </c>
      <c r="AC424" s="41" t="s">
        <v>238</v>
      </c>
      <c r="AD424" s="41" t="s">
        <v>515</v>
      </c>
      <c r="AE424" s="41" t="s">
        <v>351</v>
      </c>
      <c r="AF424" s="41" t="s">
        <v>216</v>
      </c>
      <c r="AG424" s="41" t="s">
        <v>56</v>
      </c>
      <c r="AH424" s="41" t="s">
        <v>56</v>
      </c>
      <c r="AI424" s="41" t="s">
        <v>56</v>
      </c>
      <c r="AJ424" s="41" t="s">
        <v>160</v>
      </c>
      <c r="AK424" s="41" t="s">
        <v>56</v>
      </c>
    </row>
    <row r="425" spans="1:37" s="41" customFormat="1" ht="15.75" hidden="1" thickBot="1" x14ac:dyDescent="0.3">
      <c r="A425" s="11" t="s">
        <v>697</v>
      </c>
      <c r="B425" s="12" t="s">
        <v>216</v>
      </c>
      <c r="C425" s="13" t="s">
        <v>46</v>
      </c>
      <c r="D425" s="14" t="s">
        <v>47</v>
      </c>
      <c r="E425" s="13" t="s">
        <v>1252</v>
      </c>
      <c r="F425" s="4" t="s">
        <v>365</v>
      </c>
      <c r="G425" s="4" t="s">
        <v>704</v>
      </c>
      <c r="H425" s="15">
        <v>43111.75</v>
      </c>
      <c r="I425" s="15">
        <v>43119.708333333336</v>
      </c>
      <c r="J425" s="131" t="s">
        <v>1980</v>
      </c>
      <c r="K425" s="45" t="s">
        <v>9</v>
      </c>
      <c r="L425" s="47" t="s">
        <v>7</v>
      </c>
      <c r="M425" s="47" t="s">
        <v>56</v>
      </c>
      <c r="N425" s="9" t="str">
        <f t="shared" si="90"/>
        <v>Minor</v>
      </c>
      <c r="O425" s="10" t="str">
        <f t="shared" si="91"/>
        <v>Successful</v>
      </c>
      <c r="P425" s="10" t="str">
        <f t="shared" si="92"/>
        <v>On Time</v>
      </c>
      <c r="Q425" s="9">
        <f t="shared" si="93"/>
        <v>1</v>
      </c>
      <c r="R425" s="9">
        <f t="shared" si="94"/>
        <v>1</v>
      </c>
      <c r="S425" s="9">
        <f t="shared" si="95"/>
        <v>0</v>
      </c>
      <c r="T425" s="9" t="str">
        <f t="shared" si="96"/>
        <v>January</v>
      </c>
      <c r="U425" s="40">
        <f t="shared" si="97"/>
        <v>0</v>
      </c>
      <c r="V425" s="40" t="str">
        <f t="shared" si="98"/>
        <v>Normal</v>
      </c>
      <c r="W425" s="40">
        <f t="shared" si="99"/>
        <v>0</v>
      </c>
      <c r="X425" s="40">
        <f t="shared" si="100"/>
        <v>0</v>
      </c>
      <c r="Y425" s="40">
        <f t="shared" si="101"/>
        <v>0</v>
      </c>
      <c r="Z425" s="40">
        <f t="shared" si="102"/>
        <v>0</v>
      </c>
      <c r="AA425" s="40">
        <f t="shared" si="103"/>
        <v>1</v>
      </c>
      <c r="AB425" s="40">
        <f t="shared" si="104"/>
        <v>0</v>
      </c>
      <c r="AC425" s="41" t="s">
        <v>238</v>
      </c>
      <c r="AD425" s="41" t="s">
        <v>2266</v>
      </c>
      <c r="AE425" s="41" t="s">
        <v>432</v>
      </c>
      <c r="AF425" s="41" t="s">
        <v>216</v>
      </c>
      <c r="AG425" s="41" t="s">
        <v>56</v>
      </c>
      <c r="AH425" s="41" t="s">
        <v>56</v>
      </c>
      <c r="AI425" s="41" t="s">
        <v>56</v>
      </c>
      <c r="AJ425" s="41" t="s">
        <v>160</v>
      </c>
      <c r="AK425" s="41" t="s">
        <v>56</v>
      </c>
    </row>
    <row r="426" spans="1:37" s="41" customFormat="1" ht="15.75" hidden="1" thickBot="1" x14ac:dyDescent="0.3">
      <c r="A426" s="11" t="s">
        <v>697</v>
      </c>
      <c r="B426" s="12" t="s">
        <v>216</v>
      </c>
      <c r="C426" s="13" t="s">
        <v>52</v>
      </c>
      <c r="D426" s="14" t="s">
        <v>47</v>
      </c>
      <c r="E426" s="13" t="s">
        <v>1253</v>
      </c>
      <c r="F426" s="4" t="s">
        <v>365</v>
      </c>
      <c r="G426" s="4" t="s">
        <v>704</v>
      </c>
      <c r="H426" s="15">
        <v>43111.770833333336</v>
      </c>
      <c r="I426" s="15">
        <v>43119.729166666664</v>
      </c>
      <c r="J426" s="131" t="s">
        <v>1981</v>
      </c>
      <c r="K426" s="45" t="s">
        <v>9</v>
      </c>
      <c r="L426" s="47" t="s">
        <v>7</v>
      </c>
      <c r="M426" s="47" t="s">
        <v>56</v>
      </c>
      <c r="N426" s="9" t="str">
        <f t="shared" si="90"/>
        <v>Standard</v>
      </c>
      <c r="O426" s="10" t="str">
        <f t="shared" si="91"/>
        <v>Successful</v>
      </c>
      <c r="P426" s="10" t="str">
        <f t="shared" si="92"/>
        <v>On Time</v>
      </c>
      <c r="Q426" s="9">
        <f t="shared" si="93"/>
        <v>1</v>
      </c>
      <c r="R426" s="9">
        <f t="shared" si="94"/>
        <v>1</v>
      </c>
      <c r="S426" s="9">
        <f t="shared" si="95"/>
        <v>0</v>
      </c>
      <c r="T426" s="9" t="str">
        <f t="shared" si="96"/>
        <v>January</v>
      </c>
      <c r="U426" s="40">
        <f t="shared" si="97"/>
        <v>0</v>
      </c>
      <c r="V426" s="40" t="str">
        <f t="shared" si="98"/>
        <v>Normal</v>
      </c>
      <c r="W426" s="40">
        <f t="shared" si="99"/>
        <v>0</v>
      </c>
      <c r="X426" s="40">
        <f t="shared" si="100"/>
        <v>0</v>
      </c>
      <c r="Y426" s="40">
        <f t="shared" si="101"/>
        <v>0</v>
      </c>
      <c r="Z426" s="40">
        <f t="shared" si="102"/>
        <v>0</v>
      </c>
      <c r="AA426" s="40">
        <f t="shared" si="103"/>
        <v>1</v>
      </c>
      <c r="AB426" s="40">
        <f t="shared" si="104"/>
        <v>0</v>
      </c>
      <c r="AC426" s="41" t="s">
        <v>238</v>
      </c>
      <c r="AD426" s="41" t="s">
        <v>2266</v>
      </c>
      <c r="AE426" s="41" t="s">
        <v>432</v>
      </c>
      <c r="AF426" s="41" t="s">
        <v>216</v>
      </c>
      <c r="AG426" s="41" t="s">
        <v>56</v>
      </c>
      <c r="AH426" s="41" t="s">
        <v>56</v>
      </c>
      <c r="AI426" s="41" t="s">
        <v>56</v>
      </c>
      <c r="AJ426" s="41" t="s">
        <v>160</v>
      </c>
      <c r="AK426" s="41" t="s">
        <v>56</v>
      </c>
    </row>
    <row r="427" spans="1:37" s="41" customFormat="1" ht="15.75" hidden="1" thickBot="1" x14ac:dyDescent="0.3">
      <c r="A427" s="11" t="s">
        <v>697</v>
      </c>
      <c r="B427" s="12" t="s">
        <v>216</v>
      </c>
      <c r="C427" s="13" t="s">
        <v>52</v>
      </c>
      <c r="D427" s="14" t="s">
        <v>47</v>
      </c>
      <c r="E427" s="13" t="s">
        <v>1254</v>
      </c>
      <c r="F427" s="4" t="s">
        <v>365</v>
      </c>
      <c r="G427" s="4" t="s">
        <v>704</v>
      </c>
      <c r="H427" s="15">
        <v>43111.75</v>
      </c>
      <c r="I427" s="15">
        <v>43119.708333333336</v>
      </c>
      <c r="J427" s="131" t="s">
        <v>1982</v>
      </c>
      <c r="K427" s="45" t="s">
        <v>9</v>
      </c>
      <c r="L427" s="47" t="s">
        <v>7</v>
      </c>
      <c r="M427" s="47" t="s">
        <v>56</v>
      </c>
      <c r="N427" s="9" t="str">
        <f t="shared" si="90"/>
        <v>Standard</v>
      </c>
      <c r="O427" s="10" t="str">
        <f t="shared" si="91"/>
        <v>Successful</v>
      </c>
      <c r="P427" s="10" t="str">
        <f t="shared" si="92"/>
        <v>On Time</v>
      </c>
      <c r="Q427" s="9">
        <f t="shared" si="93"/>
        <v>1</v>
      </c>
      <c r="R427" s="9">
        <f t="shared" si="94"/>
        <v>1</v>
      </c>
      <c r="S427" s="9">
        <f t="shared" si="95"/>
        <v>0</v>
      </c>
      <c r="T427" s="9" t="str">
        <f t="shared" si="96"/>
        <v>January</v>
      </c>
      <c r="U427" s="40">
        <f t="shared" si="97"/>
        <v>0</v>
      </c>
      <c r="V427" s="40" t="str">
        <f t="shared" si="98"/>
        <v>Normal</v>
      </c>
      <c r="W427" s="40">
        <f t="shared" si="99"/>
        <v>0</v>
      </c>
      <c r="X427" s="40">
        <f t="shared" si="100"/>
        <v>0</v>
      </c>
      <c r="Y427" s="40">
        <f t="shared" si="101"/>
        <v>0</v>
      </c>
      <c r="Z427" s="40">
        <f t="shared" si="102"/>
        <v>0</v>
      </c>
      <c r="AA427" s="40">
        <f t="shared" si="103"/>
        <v>1</v>
      </c>
      <c r="AB427" s="40">
        <f t="shared" si="104"/>
        <v>0</v>
      </c>
      <c r="AC427" s="41" t="s">
        <v>238</v>
      </c>
      <c r="AD427" s="41" t="s">
        <v>2266</v>
      </c>
      <c r="AE427" s="41" t="s">
        <v>432</v>
      </c>
      <c r="AF427" s="41" t="s">
        <v>216</v>
      </c>
      <c r="AG427" s="41" t="s">
        <v>56</v>
      </c>
      <c r="AH427" s="41" t="s">
        <v>56</v>
      </c>
      <c r="AI427" s="41" t="s">
        <v>56</v>
      </c>
      <c r="AJ427" s="41" t="s">
        <v>160</v>
      </c>
      <c r="AK427" s="41" t="s">
        <v>56</v>
      </c>
    </row>
    <row r="428" spans="1:37" s="41" customFormat="1" ht="15.75" hidden="1" thickBot="1" x14ac:dyDescent="0.3">
      <c r="A428" s="11" t="s">
        <v>697</v>
      </c>
      <c r="B428" s="12" t="s">
        <v>216</v>
      </c>
      <c r="C428" s="13" t="s">
        <v>52</v>
      </c>
      <c r="D428" s="14" t="s">
        <v>47</v>
      </c>
      <c r="E428" s="13" t="s">
        <v>1255</v>
      </c>
      <c r="F428" s="4" t="s">
        <v>365</v>
      </c>
      <c r="G428" s="4" t="s">
        <v>704</v>
      </c>
      <c r="H428" s="15">
        <v>43111.791666666664</v>
      </c>
      <c r="I428" s="15">
        <v>43119.729166666664</v>
      </c>
      <c r="J428" s="131" t="s">
        <v>1983</v>
      </c>
      <c r="K428" s="45" t="s">
        <v>9</v>
      </c>
      <c r="L428" s="47" t="s">
        <v>7</v>
      </c>
      <c r="M428" s="47" t="s">
        <v>56</v>
      </c>
      <c r="N428" s="9" t="str">
        <f t="shared" si="90"/>
        <v>Standard</v>
      </c>
      <c r="O428" s="10" t="str">
        <f t="shared" si="91"/>
        <v>Successful</v>
      </c>
      <c r="P428" s="10" t="str">
        <f t="shared" si="92"/>
        <v>On Time</v>
      </c>
      <c r="Q428" s="9">
        <f t="shared" si="93"/>
        <v>1</v>
      </c>
      <c r="R428" s="9">
        <f t="shared" si="94"/>
        <v>1</v>
      </c>
      <c r="S428" s="9">
        <f t="shared" si="95"/>
        <v>0</v>
      </c>
      <c r="T428" s="9" t="str">
        <f t="shared" si="96"/>
        <v>January</v>
      </c>
      <c r="U428" s="40">
        <f t="shared" si="97"/>
        <v>0</v>
      </c>
      <c r="V428" s="40" t="str">
        <f t="shared" si="98"/>
        <v>Normal</v>
      </c>
      <c r="W428" s="40">
        <f t="shared" si="99"/>
        <v>0</v>
      </c>
      <c r="X428" s="40">
        <f t="shared" si="100"/>
        <v>0</v>
      </c>
      <c r="Y428" s="40">
        <f t="shared" si="101"/>
        <v>0</v>
      </c>
      <c r="Z428" s="40">
        <f t="shared" si="102"/>
        <v>0</v>
      </c>
      <c r="AA428" s="40">
        <f t="shared" si="103"/>
        <v>1</v>
      </c>
      <c r="AB428" s="40">
        <f t="shared" si="104"/>
        <v>0</v>
      </c>
      <c r="AC428" s="41" t="s">
        <v>238</v>
      </c>
      <c r="AD428" s="41" t="s">
        <v>2266</v>
      </c>
      <c r="AE428" s="41" t="s">
        <v>432</v>
      </c>
      <c r="AF428" s="41" t="s">
        <v>216</v>
      </c>
      <c r="AG428" s="41" t="s">
        <v>56</v>
      </c>
      <c r="AH428" s="41" t="s">
        <v>56</v>
      </c>
      <c r="AI428" s="41" t="s">
        <v>56</v>
      </c>
      <c r="AJ428" s="41" t="s">
        <v>160</v>
      </c>
      <c r="AK428" s="41" t="s">
        <v>56</v>
      </c>
    </row>
    <row r="429" spans="1:37" s="41" customFormat="1" ht="15.75" hidden="1" thickBot="1" x14ac:dyDescent="0.3">
      <c r="A429" s="11" t="s">
        <v>359</v>
      </c>
      <c r="B429" s="12" t="s">
        <v>216</v>
      </c>
      <c r="C429" s="13" t="s">
        <v>46</v>
      </c>
      <c r="D429" s="14" t="s">
        <v>47</v>
      </c>
      <c r="E429" s="13" t="s">
        <v>1256</v>
      </c>
      <c r="F429" s="4" t="s">
        <v>75</v>
      </c>
      <c r="G429" s="4" t="s">
        <v>624</v>
      </c>
      <c r="H429" s="15">
        <v>43112.666666666664</v>
      </c>
      <c r="I429" s="15">
        <v>43119.708333333336</v>
      </c>
      <c r="J429" s="131" t="s">
        <v>1984</v>
      </c>
      <c r="K429" s="45" t="s">
        <v>9</v>
      </c>
      <c r="L429" s="47" t="s">
        <v>7</v>
      </c>
      <c r="M429" s="47" t="s">
        <v>56</v>
      </c>
      <c r="N429" s="9" t="str">
        <f t="shared" si="90"/>
        <v>Minor</v>
      </c>
      <c r="O429" s="10" t="str">
        <f t="shared" si="91"/>
        <v>Successful</v>
      </c>
      <c r="P429" s="10" t="str">
        <f t="shared" si="92"/>
        <v>On Time</v>
      </c>
      <c r="Q429" s="9">
        <f t="shared" si="93"/>
        <v>1</v>
      </c>
      <c r="R429" s="9">
        <f t="shared" si="94"/>
        <v>1</v>
      </c>
      <c r="S429" s="9">
        <f t="shared" si="95"/>
        <v>0</v>
      </c>
      <c r="T429" s="9" t="str">
        <f t="shared" si="96"/>
        <v>January</v>
      </c>
      <c r="U429" s="40">
        <f t="shared" si="97"/>
        <v>0</v>
      </c>
      <c r="V429" s="40" t="str">
        <f t="shared" si="98"/>
        <v>Normal</v>
      </c>
      <c r="W429" s="40">
        <f t="shared" si="99"/>
        <v>0</v>
      </c>
      <c r="X429" s="40">
        <f t="shared" si="100"/>
        <v>0</v>
      </c>
      <c r="Y429" s="40">
        <f t="shared" si="101"/>
        <v>0</v>
      </c>
      <c r="Z429" s="40">
        <f t="shared" si="102"/>
        <v>0</v>
      </c>
      <c r="AA429" s="40">
        <f t="shared" si="103"/>
        <v>1</v>
      </c>
      <c r="AB429" s="40">
        <f t="shared" si="104"/>
        <v>0</v>
      </c>
      <c r="AC429" s="41" t="s">
        <v>823</v>
      </c>
      <c r="AD429" s="41" t="s">
        <v>515</v>
      </c>
      <c r="AE429" s="41" t="s">
        <v>323</v>
      </c>
      <c r="AF429" s="41" t="s">
        <v>216</v>
      </c>
      <c r="AG429" s="41" t="s">
        <v>56</v>
      </c>
      <c r="AH429" s="41" t="s">
        <v>56</v>
      </c>
      <c r="AI429" s="41" t="s">
        <v>56</v>
      </c>
      <c r="AJ429" s="41" t="s">
        <v>160</v>
      </c>
      <c r="AK429" s="41" t="s">
        <v>56</v>
      </c>
    </row>
    <row r="430" spans="1:37" s="41" customFormat="1" ht="15.75" hidden="1" thickBot="1" x14ac:dyDescent="0.3">
      <c r="A430" s="11" t="s">
        <v>49</v>
      </c>
      <c r="B430" s="12" t="s">
        <v>216</v>
      </c>
      <c r="C430" s="13" t="s">
        <v>46</v>
      </c>
      <c r="D430" s="14" t="s">
        <v>47</v>
      </c>
      <c r="E430" s="13" t="s">
        <v>1257</v>
      </c>
      <c r="F430" s="4" t="s">
        <v>309</v>
      </c>
      <c r="G430" s="4" t="s">
        <v>180</v>
      </c>
      <c r="H430" s="15">
        <v>43121.020833333336</v>
      </c>
      <c r="I430" s="15">
        <v>43121.1875</v>
      </c>
      <c r="J430" s="131" t="s">
        <v>1985</v>
      </c>
      <c r="K430" s="45" t="s">
        <v>9</v>
      </c>
      <c r="L430" s="47" t="s">
        <v>7</v>
      </c>
      <c r="M430" s="47" t="s">
        <v>56</v>
      </c>
      <c r="N430" s="9" t="str">
        <f t="shared" si="90"/>
        <v>Minor</v>
      </c>
      <c r="O430" s="10" t="str">
        <f t="shared" si="91"/>
        <v>Successful</v>
      </c>
      <c r="P430" s="10" t="str">
        <f t="shared" si="92"/>
        <v>On Time</v>
      </c>
      <c r="Q430" s="9">
        <f t="shared" si="93"/>
        <v>1</v>
      </c>
      <c r="R430" s="9">
        <f t="shared" si="94"/>
        <v>1</v>
      </c>
      <c r="S430" s="9">
        <f t="shared" si="95"/>
        <v>0</v>
      </c>
      <c r="T430" s="9" t="str">
        <f t="shared" si="96"/>
        <v>January</v>
      </c>
      <c r="U430" s="40">
        <f t="shared" si="97"/>
        <v>0</v>
      </c>
      <c r="V430" s="40" t="str">
        <f t="shared" si="98"/>
        <v>Normal</v>
      </c>
      <c r="W430" s="40">
        <f t="shared" si="99"/>
        <v>0</v>
      </c>
      <c r="X430" s="40">
        <f t="shared" si="100"/>
        <v>0</v>
      </c>
      <c r="Y430" s="40">
        <f t="shared" si="101"/>
        <v>0</v>
      </c>
      <c r="Z430" s="40">
        <f t="shared" si="102"/>
        <v>0</v>
      </c>
      <c r="AA430" s="40">
        <f t="shared" si="103"/>
        <v>1</v>
      </c>
      <c r="AB430" s="40">
        <f t="shared" si="104"/>
        <v>0</v>
      </c>
      <c r="AC430" s="41" t="s">
        <v>132</v>
      </c>
      <c r="AD430" s="41" t="s">
        <v>463</v>
      </c>
      <c r="AE430" s="41" t="s">
        <v>227</v>
      </c>
      <c r="AF430" s="41" t="s">
        <v>216</v>
      </c>
      <c r="AG430" s="41" t="s">
        <v>56</v>
      </c>
      <c r="AH430" s="41" t="s">
        <v>56</v>
      </c>
      <c r="AI430" s="41" t="s">
        <v>56</v>
      </c>
      <c r="AJ430" s="41" t="s">
        <v>160</v>
      </c>
      <c r="AK430" s="41" t="s">
        <v>56</v>
      </c>
    </row>
    <row r="431" spans="1:37" s="41" customFormat="1" ht="15.75" hidden="1" thickBot="1" x14ac:dyDescent="0.3">
      <c r="A431" s="11" t="s">
        <v>359</v>
      </c>
      <c r="B431" s="12" t="s">
        <v>216</v>
      </c>
      <c r="C431" s="13" t="s">
        <v>52</v>
      </c>
      <c r="D431" s="14" t="s">
        <v>47</v>
      </c>
      <c r="E431" s="13" t="s">
        <v>1258</v>
      </c>
      <c r="F431" s="4" t="s">
        <v>158</v>
      </c>
      <c r="G431" s="4" t="s">
        <v>494</v>
      </c>
      <c r="H431" s="15">
        <v>43116.416666666664</v>
      </c>
      <c r="I431" s="15">
        <v>43119.708333333336</v>
      </c>
      <c r="J431" s="131" t="s">
        <v>1986</v>
      </c>
      <c r="K431" s="45" t="s">
        <v>9</v>
      </c>
      <c r="L431" s="47" t="s">
        <v>7</v>
      </c>
      <c r="M431" s="47" t="s">
        <v>56</v>
      </c>
      <c r="N431" s="9" t="str">
        <f t="shared" si="90"/>
        <v>Standard</v>
      </c>
      <c r="O431" s="10" t="str">
        <f t="shared" si="91"/>
        <v>Successful</v>
      </c>
      <c r="P431" s="10" t="str">
        <f t="shared" si="92"/>
        <v>On Time</v>
      </c>
      <c r="Q431" s="9">
        <f t="shared" si="93"/>
        <v>1</v>
      </c>
      <c r="R431" s="9">
        <f t="shared" si="94"/>
        <v>1</v>
      </c>
      <c r="S431" s="9">
        <f t="shared" si="95"/>
        <v>0</v>
      </c>
      <c r="T431" s="9" t="str">
        <f t="shared" si="96"/>
        <v>January</v>
      </c>
      <c r="U431" s="40">
        <f t="shared" si="97"/>
        <v>0</v>
      </c>
      <c r="V431" s="40" t="str">
        <f t="shared" si="98"/>
        <v>Normal</v>
      </c>
      <c r="W431" s="40">
        <f t="shared" si="99"/>
        <v>0</v>
      </c>
      <c r="X431" s="40">
        <f t="shared" si="100"/>
        <v>0</v>
      </c>
      <c r="Y431" s="40">
        <f t="shared" si="101"/>
        <v>0</v>
      </c>
      <c r="Z431" s="40">
        <f t="shared" si="102"/>
        <v>0</v>
      </c>
      <c r="AA431" s="40">
        <f t="shared" si="103"/>
        <v>1</v>
      </c>
      <c r="AB431" s="40">
        <f t="shared" si="104"/>
        <v>0</v>
      </c>
      <c r="AC431" s="41" t="s">
        <v>823</v>
      </c>
      <c r="AD431" s="41" t="s">
        <v>460</v>
      </c>
      <c r="AE431" s="41" t="s">
        <v>121</v>
      </c>
      <c r="AF431" s="41" t="s">
        <v>322</v>
      </c>
      <c r="AG431" s="41" t="s">
        <v>56</v>
      </c>
      <c r="AH431" s="41" t="s">
        <v>56</v>
      </c>
      <c r="AI431" s="41" t="s">
        <v>56</v>
      </c>
      <c r="AJ431" s="41" t="s">
        <v>160</v>
      </c>
      <c r="AK431" s="41" t="s">
        <v>56</v>
      </c>
    </row>
    <row r="432" spans="1:37" s="41" customFormat="1" ht="15.75" hidden="1" thickBot="1" x14ac:dyDescent="0.3">
      <c r="A432" s="11" t="s">
        <v>65</v>
      </c>
      <c r="B432" s="12" t="s">
        <v>216</v>
      </c>
      <c r="C432" s="13" t="s">
        <v>52</v>
      </c>
      <c r="D432" s="14" t="s">
        <v>47</v>
      </c>
      <c r="E432" s="13" t="s">
        <v>1259</v>
      </c>
      <c r="F432" s="4" t="s">
        <v>152</v>
      </c>
      <c r="G432" s="4" t="s">
        <v>498</v>
      </c>
      <c r="H432" s="15">
        <v>43119.625</v>
      </c>
      <c r="I432" s="15">
        <v>43119.708333333336</v>
      </c>
      <c r="J432" s="131" t="s">
        <v>1987</v>
      </c>
      <c r="K432" s="45" t="s">
        <v>9</v>
      </c>
      <c r="L432" s="47" t="s">
        <v>7</v>
      </c>
      <c r="M432" s="47" t="s">
        <v>56</v>
      </c>
      <c r="N432" s="9" t="str">
        <f t="shared" si="90"/>
        <v>Standard</v>
      </c>
      <c r="O432" s="10" t="str">
        <f t="shared" si="91"/>
        <v>Successful</v>
      </c>
      <c r="P432" s="10" t="str">
        <f t="shared" si="92"/>
        <v>On Time</v>
      </c>
      <c r="Q432" s="9">
        <f t="shared" si="93"/>
        <v>1</v>
      </c>
      <c r="R432" s="9">
        <f t="shared" si="94"/>
        <v>1</v>
      </c>
      <c r="S432" s="9">
        <f t="shared" si="95"/>
        <v>0</v>
      </c>
      <c r="T432" s="9" t="str">
        <f t="shared" si="96"/>
        <v>January</v>
      </c>
      <c r="U432" s="40">
        <f t="shared" si="97"/>
        <v>0</v>
      </c>
      <c r="V432" s="40" t="str">
        <f t="shared" si="98"/>
        <v>Normal</v>
      </c>
      <c r="W432" s="40">
        <f t="shared" si="99"/>
        <v>0</v>
      </c>
      <c r="X432" s="40">
        <f t="shared" si="100"/>
        <v>0</v>
      </c>
      <c r="Y432" s="40">
        <f t="shared" si="101"/>
        <v>0</v>
      </c>
      <c r="Z432" s="40">
        <f t="shared" si="102"/>
        <v>0</v>
      </c>
      <c r="AA432" s="40">
        <f t="shared" si="103"/>
        <v>1</v>
      </c>
      <c r="AB432" s="40">
        <f t="shared" si="104"/>
        <v>0</v>
      </c>
      <c r="AC432" s="41" t="s">
        <v>132</v>
      </c>
      <c r="AD432" s="41" t="s">
        <v>334</v>
      </c>
      <c r="AE432" s="41" t="s">
        <v>121</v>
      </c>
      <c r="AF432" s="41" t="s">
        <v>322</v>
      </c>
      <c r="AG432" s="41" t="s">
        <v>56</v>
      </c>
      <c r="AH432" s="41" t="s">
        <v>56</v>
      </c>
      <c r="AI432" s="41" t="s">
        <v>56</v>
      </c>
      <c r="AJ432" s="41" t="s">
        <v>160</v>
      </c>
      <c r="AK432" s="41" t="s">
        <v>56</v>
      </c>
    </row>
    <row r="433" spans="1:37" s="41" customFormat="1" ht="15.75" hidden="1" thickBot="1" x14ac:dyDescent="0.3">
      <c r="A433" s="11" t="s">
        <v>65</v>
      </c>
      <c r="B433" s="12" t="s">
        <v>216</v>
      </c>
      <c r="C433" s="13" t="s">
        <v>52</v>
      </c>
      <c r="D433" s="14" t="s">
        <v>47</v>
      </c>
      <c r="E433" s="13" t="s">
        <v>1260</v>
      </c>
      <c r="F433" s="4" t="s">
        <v>152</v>
      </c>
      <c r="G433" s="4" t="s">
        <v>266</v>
      </c>
      <c r="H433" s="15">
        <v>43119.791666666664</v>
      </c>
      <c r="I433" s="15">
        <v>43119.875</v>
      </c>
      <c r="J433" s="131" t="s">
        <v>1988</v>
      </c>
      <c r="K433" s="45" t="s">
        <v>9</v>
      </c>
      <c r="L433" s="47" t="s">
        <v>7</v>
      </c>
      <c r="M433" s="47" t="s">
        <v>56</v>
      </c>
      <c r="N433" s="9" t="str">
        <f t="shared" si="90"/>
        <v>Standard</v>
      </c>
      <c r="O433" s="10" t="str">
        <f t="shared" si="91"/>
        <v>Successful</v>
      </c>
      <c r="P433" s="10" t="str">
        <f t="shared" si="92"/>
        <v>On Time</v>
      </c>
      <c r="Q433" s="9">
        <f t="shared" si="93"/>
        <v>1</v>
      </c>
      <c r="R433" s="9">
        <f t="shared" si="94"/>
        <v>1</v>
      </c>
      <c r="S433" s="9">
        <f t="shared" si="95"/>
        <v>0</v>
      </c>
      <c r="T433" s="9" t="str">
        <f t="shared" si="96"/>
        <v>January</v>
      </c>
      <c r="U433" s="40">
        <f t="shared" si="97"/>
        <v>0</v>
      </c>
      <c r="V433" s="40" t="str">
        <f t="shared" si="98"/>
        <v>Normal</v>
      </c>
      <c r="W433" s="40">
        <f t="shared" si="99"/>
        <v>0</v>
      </c>
      <c r="X433" s="40">
        <f t="shared" si="100"/>
        <v>0</v>
      </c>
      <c r="Y433" s="40">
        <f t="shared" si="101"/>
        <v>0</v>
      </c>
      <c r="Z433" s="40">
        <f t="shared" si="102"/>
        <v>0</v>
      </c>
      <c r="AA433" s="40">
        <f t="shared" si="103"/>
        <v>1</v>
      </c>
      <c r="AB433" s="40">
        <f t="shared" si="104"/>
        <v>0</v>
      </c>
      <c r="AC433" s="41" t="s">
        <v>132</v>
      </c>
      <c r="AD433" s="41" t="s">
        <v>334</v>
      </c>
      <c r="AE433" s="41" t="s">
        <v>121</v>
      </c>
      <c r="AF433" s="41" t="s">
        <v>322</v>
      </c>
      <c r="AG433" s="41" t="s">
        <v>56</v>
      </c>
      <c r="AH433" s="41" t="s">
        <v>56</v>
      </c>
      <c r="AI433" s="41" t="s">
        <v>56</v>
      </c>
      <c r="AJ433" s="41" t="s">
        <v>160</v>
      </c>
      <c r="AK433" s="41" t="s">
        <v>56</v>
      </c>
    </row>
    <row r="434" spans="1:37" s="41" customFormat="1" ht="15.75" hidden="1" thickBot="1" x14ac:dyDescent="0.3">
      <c r="A434" s="11" t="s">
        <v>549</v>
      </c>
      <c r="B434" s="12" t="s">
        <v>216</v>
      </c>
      <c r="C434" s="13" t="s">
        <v>46</v>
      </c>
      <c r="D434" s="14" t="s">
        <v>47</v>
      </c>
      <c r="E434" s="13" t="s">
        <v>1261</v>
      </c>
      <c r="F434" s="4" t="s">
        <v>152</v>
      </c>
      <c r="G434" s="4" t="s">
        <v>764</v>
      </c>
      <c r="H434" s="15">
        <v>43120.020833333336</v>
      </c>
      <c r="I434" s="15">
        <v>43120.145833333336</v>
      </c>
      <c r="J434" s="131" t="s">
        <v>1989</v>
      </c>
      <c r="K434" s="45" t="s">
        <v>9</v>
      </c>
      <c r="L434" s="47" t="s">
        <v>7</v>
      </c>
      <c r="M434" s="47" t="s">
        <v>56</v>
      </c>
      <c r="N434" s="9" t="str">
        <f t="shared" si="90"/>
        <v>Minor</v>
      </c>
      <c r="O434" s="10" t="str">
        <f t="shared" si="91"/>
        <v>Successful</v>
      </c>
      <c r="P434" s="10" t="str">
        <f t="shared" si="92"/>
        <v>On Time</v>
      </c>
      <c r="Q434" s="9">
        <f t="shared" si="93"/>
        <v>1</v>
      </c>
      <c r="R434" s="9">
        <f t="shared" si="94"/>
        <v>1</v>
      </c>
      <c r="S434" s="9">
        <f t="shared" si="95"/>
        <v>0</v>
      </c>
      <c r="T434" s="9" t="str">
        <f t="shared" si="96"/>
        <v>January</v>
      </c>
      <c r="U434" s="40">
        <f t="shared" si="97"/>
        <v>0</v>
      </c>
      <c r="V434" s="40" t="str">
        <f t="shared" si="98"/>
        <v>Normal</v>
      </c>
      <c r="W434" s="40">
        <f t="shared" si="99"/>
        <v>0</v>
      </c>
      <c r="X434" s="40">
        <f t="shared" si="100"/>
        <v>0</v>
      </c>
      <c r="Y434" s="40">
        <f t="shared" si="101"/>
        <v>0</v>
      </c>
      <c r="Z434" s="40">
        <f t="shared" si="102"/>
        <v>0</v>
      </c>
      <c r="AA434" s="40">
        <f t="shared" si="103"/>
        <v>1</v>
      </c>
      <c r="AB434" s="40">
        <f t="shared" si="104"/>
        <v>0</v>
      </c>
      <c r="AC434" s="41" t="s">
        <v>131</v>
      </c>
      <c r="AD434" s="41" t="s">
        <v>283</v>
      </c>
      <c r="AE434" s="41" t="s">
        <v>121</v>
      </c>
      <c r="AF434" s="41" t="s">
        <v>322</v>
      </c>
      <c r="AG434" s="41" t="s">
        <v>56</v>
      </c>
      <c r="AH434" s="41" t="s">
        <v>56</v>
      </c>
      <c r="AI434" s="41" t="s">
        <v>56</v>
      </c>
      <c r="AJ434" s="41" t="s">
        <v>160</v>
      </c>
      <c r="AK434" s="41" t="s">
        <v>56</v>
      </c>
    </row>
    <row r="435" spans="1:37" s="41" customFormat="1" ht="15.75" hidden="1" thickBot="1" x14ac:dyDescent="0.3">
      <c r="A435" s="11" t="s">
        <v>45</v>
      </c>
      <c r="B435" s="12" t="s">
        <v>216</v>
      </c>
      <c r="C435" s="13" t="s">
        <v>52</v>
      </c>
      <c r="D435" s="14" t="s">
        <v>47</v>
      </c>
      <c r="E435" s="13" t="s">
        <v>1262</v>
      </c>
      <c r="F435" s="4" t="s">
        <v>326</v>
      </c>
      <c r="G435" s="4" t="s">
        <v>352</v>
      </c>
      <c r="H435" s="15">
        <v>43117.541666666664</v>
      </c>
      <c r="I435" s="15">
        <v>43119.75</v>
      </c>
      <c r="J435" s="131" t="s">
        <v>1990</v>
      </c>
      <c r="K435" s="45" t="s">
        <v>9</v>
      </c>
      <c r="L435" s="47" t="s">
        <v>7</v>
      </c>
      <c r="M435" s="47" t="s">
        <v>56</v>
      </c>
      <c r="N435" s="9" t="str">
        <f t="shared" si="90"/>
        <v>Standard</v>
      </c>
      <c r="O435" s="10" t="str">
        <f t="shared" si="91"/>
        <v>Successful</v>
      </c>
      <c r="P435" s="10" t="str">
        <f t="shared" si="92"/>
        <v>On Time</v>
      </c>
      <c r="Q435" s="9">
        <f t="shared" si="93"/>
        <v>1</v>
      </c>
      <c r="R435" s="9">
        <f t="shared" si="94"/>
        <v>1</v>
      </c>
      <c r="S435" s="9">
        <f t="shared" si="95"/>
        <v>0</v>
      </c>
      <c r="T435" s="9" t="str">
        <f t="shared" si="96"/>
        <v>January</v>
      </c>
      <c r="U435" s="40">
        <f t="shared" si="97"/>
        <v>0</v>
      </c>
      <c r="V435" s="40" t="str">
        <f t="shared" si="98"/>
        <v>Normal</v>
      </c>
      <c r="W435" s="40">
        <f t="shared" si="99"/>
        <v>0</v>
      </c>
      <c r="X435" s="40">
        <f t="shared" si="100"/>
        <v>0</v>
      </c>
      <c r="Y435" s="40">
        <f t="shared" si="101"/>
        <v>0</v>
      </c>
      <c r="Z435" s="40">
        <f t="shared" si="102"/>
        <v>0</v>
      </c>
      <c r="AA435" s="40">
        <f t="shared" si="103"/>
        <v>1</v>
      </c>
      <c r="AB435" s="40">
        <f t="shared" si="104"/>
        <v>0</v>
      </c>
      <c r="AC435" s="41" t="s">
        <v>823</v>
      </c>
      <c r="AD435" s="41" t="s">
        <v>280</v>
      </c>
      <c r="AE435" s="41" t="s">
        <v>258</v>
      </c>
      <c r="AF435" s="41" t="s">
        <v>216</v>
      </c>
      <c r="AG435" s="41" t="s">
        <v>56</v>
      </c>
      <c r="AH435" s="41" t="s">
        <v>56</v>
      </c>
      <c r="AI435" s="41" t="s">
        <v>56</v>
      </c>
      <c r="AJ435" s="41" t="s">
        <v>160</v>
      </c>
      <c r="AK435" s="41" t="s">
        <v>56</v>
      </c>
    </row>
    <row r="436" spans="1:37" s="41" customFormat="1" ht="15.75" hidden="1" thickBot="1" x14ac:dyDescent="0.3">
      <c r="A436" s="11" t="s">
        <v>65</v>
      </c>
      <c r="B436" s="12" t="s">
        <v>216</v>
      </c>
      <c r="C436" s="13" t="s">
        <v>52</v>
      </c>
      <c r="D436" s="14" t="s">
        <v>47</v>
      </c>
      <c r="E436" s="13" t="s">
        <v>1263</v>
      </c>
      <c r="F436" s="4" t="s">
        <v>152</v>
      </c>
      <c r="G436" s="4" t="s">
        <v>596</v>
      </c>
      <c r="H436" s="15">
        <v>43119.708333333336</v>
      </c>
      <c r="I436" s="15">
        <v>43119.791666666664</v>
      </c>
      <c r="J436" s="131" t="s">
        <v>1991</v>
      </c>
      <c r="K436" s="45" t="s">
        <v>9</v>
      </c>
      <c r="L436" s="47" t="s">
        <v>7</v>
      </c>
      <c r="M436" s="47" t="s">
        <v>56</v>
      </c>
      <c r="N436" s="9" t="str">
        <f t="shared" si="90"/>
        <v>Standard</v>
      </c>
      <c r="O436" s="10" t="str">
        <f t="shared" si="91"/>
        <v>Successful</v>
      </c>
      <c r="P436" s="10" t="str">
        <f t="shared" si="92"/>
        <v>On Time</v>
      </c>
      <c r="Q436" s="9">
        <f t="shared" si="93"/>
        <v>1</v>
      </c>
      <c r="R436" s="9">
        <f t="shared" si="94"/>
        <v>1</v>
      </c>
      <c r="S436" s="9">
        <f t="shared" si="95"/>
        <v>0</v>
      </c>
      <c r="T436" s="9" t="str">
        <f t="shared" si="96"/>
        <v>January</v>
      </c>
      <c r="U436" s="40">
        <f t="shared" si="97"/>
        <v>0</v>
      </c>
      <c r="V436" s="40" t="str">
        <f t="shared" si="98"/>
        <v>Normal</v>
      </c>
      <c r="W436" s="40">
        <f t="shared" si="99"/>
        <v>0</v>
      </c>
      <c r="X436" s="40">
        <f t="shared" si="100"/>
        <v>0</v>
      </c>
      <c r="Y436" s="40">
        <f t="shared" si="101"/>
        <v>0</v>
      </c>
      <c r="Z436" s="40">
        <f t="shared" si="102"/>
        <v>0</v>
      </c>
      <c r="AA436" s="40">
        <f t="shared" si="103"/>
        <v>1</v>
      </c>
      <c r="AB436" s="40">
        <f t="shared" si="104"/>
        <v>0</v>
      </c>
      <c r="AC436" s="41" t="s">
        <v>132</v>
      </c>
      <c r="AD436" s="41" t="s">
        <v>334</v>
      </c>
      <c r="AE436" s="41" t="s">
        <v>121</v>
      </c>
      <c r="AF436" s="41" t="s">
        <v>322</v>
      </c>
      <c r="AG436" s="41" t="s">
        <v>56</v>
      </c>
      <c r="AH436" s="41" t="s">
        <v>56</v>
      </c>
      <c r="AI436" s="41" t="s">
        <v>56</v>
      </c>
      <c r="AJ436" s="41" t="s">
        <v>160</v>
      </c>
      <c r="AK436" s="41" t="s">
        <v>56</v>
      </c>
    </row>
    <row r="437" spans="1:37" s="41" customFormat="1" ht="15.75" hidden="1" thickBot="1" x14ac:dyDescent="0.3">
      <c r="A437" s="11" t="s">
        <v>177</v>
      </c>
      <c r="B437" s="12" t="s">
        <v>216</v>
      </c>
      <c r="C437" s="13" t="s">
        <v>52</v>
      </c>
      <c r="D437" s="14" t="s">
        <v>47</v>
      </c>
      <c r="E437" s="13" t="s">
        <v>1264</v>
      </c>
      <c r="F437" s="4" t="s">
        <v>152</v>
      </c>
      <c r="G437" s="4" t="s">
        <v>183</v>
      </c>
      <c r="H437" s="15">
        <v>43119.708333333336</v>
      </c>
      <c r="I437" s="15">
        <v>43119.791666666664</v>
      </c>
      <c r="J437" s="131" t="s">
        <v>1992</v>
      </c>
      <c r="K437" s="45" t="s">
        <v>9</v>
      </c>
      <c r="L437" s="47" t="s">
        <v>7</v>
      </c>
      <c r="M437" s="47" t="s">
        <v>56</v>
      </c>
      <c r="N437" s="9" t="str">
        <f t="shared" si="90"/>
        <v>Standard</v>
      </c>
      <c r="O437" s="10" t="str">
        <f t="shared" si="91"/>
        <v>Successful</v>
      </c>
      <c r="P437" s="10" t="str">
        <f t="shared" si="92"/>
        <v>On Time</v>
      </c>
      <c r="Q437" s="9">
        <f t="shared" si="93"/>
        <v>1</v>
      </c>
      <c r="R437" s="9">
        <f t="shared" si="94"/>
        <v>1</v>
      </c>
      <c r="S437" s="9">
        <f t="shared" si="95"/>
        <v>0</v>
      </c>
      <c r="T437" s="9" t="str">
        <f t="shared" si="96"/>
        <v>January</v>
      </c>
      <c r="U437" s="40">
        <f t="shared" si="97"/>
        <v>0</v>
      </c>
      <c r="V437" s="40" t="str">
        <f t="shared" si="98"/>
        <v>Normal</v>
      </c>
      <c r="W437" s="40">
        <f t="shared" si="99"/>
        <v>0</v>
      </c>
      <c r="X437" s="40">
        <f t="shared" si="100"/>
        <v>0</v>
      </c>
      <c r="Y437" s="40">
        <f t="shared" si="101"/>
        <v>0</v>
      </c>
      <c r="Z437" s="40">
        <f t="shared" si="102"/>
        <v>0</v>
      </c>
      <c r="AA437" s="40">
        <f t="shared" si="103"/>
        <v>1</v>
      </c>
      <c r="AB437" s="40">
        <f t="shared" si="104"/>
        <v>0</v>
      </c>
      <c r="AC437" s="41" t="s">
        <v>132</v>
      </c>
      <c r="AD437" s="41" t="s">
        <v>283</v>
      </c>
      <c r="AE437" s="41" t="s">
        <v>121</v>
      </c>
      <c r="AF437" s="41" t="s">
        <v>322</v>
      </c>
      <c r="AG437" s="41" t="s">
        <v>56</v>
      </c>
      <c r="AH437" s="41" t="s">
        <v>56</v>
      </c>
      <c r="AI437" s="41" t="s">
        <v>56</v>
      </c>
      <c r="AJ437" s="41" t="s">
        <v>160</v>
      </c>
      <c r="AK437" s="41" t="s">
        <v>56</v>
      </c>
    </row>
    <row r="438" spans="1:37" s="41" customFormat="1" ht="15.75" hidden="1" thickBot="1" x14ac:dyDescent="0.3">
      <c r="A438" s="11" t="s">
        <v>49</v>
      </c>
      <c r="B438" s="12" t="s">
        <v>219</v>
      </c>
      <c r="C438" s="13" t="s">
        <v>46</v>
      </c>
      <c r="D438" s="14" t="s">
        <v>47</v>
      </c>
      <c r="E438" s="13" t="s">
        <v>1265</v>
      </c>
      <c r="F438" s="4" t="s">
        <v>91</v>
      </c>
      <c r="G438" s="4" t="s">
        <v>608</v>
      </c>
      <c r="H438" s="15">
        <v>43119.916666666664</v>
      </c>
      <c r="I438" s="15">
        <v>43120.041666666664</v>
      </c>
      <c r="J438" s="131" t="s">
        <v>1993</v>
      </c>
      <c r="K438" s="45" t="s">
        <v>9</v>
      </c>
      <c r="L438" s="47" t="s">
        <v>7</v>
      </c>
      <c r="M438" s="47" t="s">
        <v>56</v>
      </c>
      <c r="N438" s="9" t="str">
        <f t="shared" si="90"/>
        <v>Minor</v>
      </c>
      <c r="O438" s="10" t="str">
        <f t="shared" si="91"/>
        <v>Successful</v>
      </c>
      <c r="P438" s="10" t="str">
        <f t="shared" si="92"/>
        <v>On Time</v>
      </c>
      <c r="Q438" s="9">
        <f t="shared" si="93"/>
        <v>1</v>
      </c>
      <c r="R438" s="9">
        <f t="shared" si="94"/>
        <v>1</v>
      </c>
      <c r="S438" s="9">
        <f t="shared" si="95"/>
        <v>0</v>
      </c>
      <c r="T438" s="9" t="str">
        <f t="shared" si="96"/>
        <v>January</v>
      </c>
      <c r="U438" s="40">
        <f t="shared" si="97"/>
        <v>0</v>
      </c>
      <c r="V438" s="40" t="str">
        <f t="shared" si="98"/>
        <v>Normal</v>
      </c>
      <c r="W438" s="40">
        <f t="shared" si="99"/>
        <v>0</v>
      </c>
      <c r="X438" s="40">
        <f t="shared" si="100"/>
        <v>0</v>
      </c>
      <c r="Y438" s="40">
        <f t="shared" si="101"/>
        <v>0</v>
      </c>
      <c r="Z438" s="40">
        <f t="shared" si="102"/>
        <v>0</v>
      </c>
      <c r="AA438" s="40">
        <f t="shared" si="103"/>
        <v>1</v>
      </c>
      <c r="AB438" s="40">
        <f t="shared" si="104"/>
        <v>0</v>
      </c>
      <c r="AC438" s="41" t="s">
        <v>132</v>
      </c>
      <c r="AD438" s="41" t="s">
        <v>280</v>
      </c>
      <c r="AE438" s="41" t="s">
        <v>219</v>
      </c>
      <c r="AF438" s="41" t="s">
        <v>219</v>
      </c>
      <c r="AG438" s="41" t="s">
        <v>56</v>
      </c>
      <c r="AH438" s="41" t="s">
        <v>56</v>
      </c>
      <c r="AI438" s="41" t="s">
        <v>56</v>
      </c>
      <c r="AJ438" s="41" t="s">
        <v>160</v>
      </c>
      <c r="AK438" s="41" t="s">
        <v>56</v>
      </c>
    </row>
    <row r="439" spans="1:37" s="41" customFormat="1" ht="15.75" hidden="1" thickBot="1" x14ac:dyDescent="0.3">
      <c r="A439" s="11" t="s">
        <v>697</v>
      </c>
      <c r="B439" s="12" t="s">
        <v>216</v>
      </c>
      <c r="C439" s="13" t="s">
        <v>52</v>
      </c>
      <c r="D439" s="14" t="s">
        <v>47</v>
      </c>
      <c r="E439" s="13" t="s">
        <v>1266</v>
      </c>
      <c r="F439" s="4" t="s">
        <v>152</v>
      </c>
      <c r="G439" s="4" t="s">
        <v>582</v>
      </c>
      <c r="H439" s="15">
        <v>43121.625</v>
      </c>
      <c r="I439" s="15">
        <v>43121.708333333336</v>
      </c>
      <c r="J439" s="131" t="s">
        <v>1994</v>
      </c>
      <c r="K439" s="45" t="s">
        <v>9</v>
      </c>
      <c r="L439" s="47" t="s">
        <v>7</v>
      </c>
      <c r="M439" s="47" t="s">
        <v>56</v>
      </c>
      <c r="N439" s="9" t="str">
        <f t="shared" si="90"/>
        <v>Standard</v>
      </c>
      <c r="O439" s="10" t="str">
        <f t="shared" si="91"/>
        <v>Successful</v>
      </c>
      <c r="P439" s="10" t="str">
        <f t="shared" si="92"/>
        <v>On Time</v>
      </c>
      <c r="Q439" s="9">
        <f t="shared" si="93"/>
        <v>1</v>
      </c>
      <c r="R439" s="9">
        <f t="shared" si="94"/>
        <v>1</v>
      </c>
      <c r="S439" s="9">
        <f t="shared" si="95"/>
        <v>0</v>
      </c>
      <c r="T439" s="9" t="str">
        <f t="shared" si="96"/>
        <v>January</v>
      </c>
      <c r="U439" s="40">
        <f t="shared" si="97"/>
        <v>0</v>
      </c>
      <c r="V439" s="40" t="str">
        <f t="shared" si="98"/>
        <v>Normal</v>
      </c>
      <c r="W439" s="40">
        <f t="shared" si="99"/>
        <v>0</v>
      </c>
      <c r="X439" s="40">
        <f t="shared" si="100"/>
        <v>0</v>
      </c>
      <c r="Y439" s="40">
        <f t="shared" si="101"/>
        <v>0</v>
      </c>
      <c r="Z439" s="40">
        <f t="shared" si="102"/>
        <v>0</v>
      </c>
      <c r="AA439" s="40">
        <f t="shared" si="103"/>
        <v>1</v>
      </c>
      <c r="AB439" s="40">
        <f t="shared" si="104"/>
        <v>0</v>
      </c>
      <c r="AC439" s="41" t="s">
        <v>238</v>
      </c>
      <c r="AD439" s="41" t="s">
        <v>519</v>
      </c>
      <c r="AE439" s="41" t="s">
        <v>121</v>
      </c>
      <c r="AF439" s="41" t="s">
        <v>322</v>
      </c>
      <c r="AG439" s="41" t="s">
        <v>56</v>
      </c>
      <c r="AH439" s="41" t="s">
        <v>56</v>
      </c>
      <c r="AI439" s="41" t="s">
        <v>56</v>
      </c>
      <c r="AJ439" s="41" t="s">
        <v>160</v>
      </c>
      <c r="AK439" s="41" t="s">
        <v>56</v>
      </c>
    </row>
    <row r="440" spans="1:37" s="41" customFormat="1" ht="15.75" hidden="1" thickBot="1" x14ac:dyDescent="0.3">
      <c r="A440" s="11" t="s">
        <v>65</v>
      </c>
      <c r="B440" s="12" t="s">
        <v>216</v>
      </c>
      <c r="C440" s="13" t="s">
        <v>52</v>
      </c>
      <c r="D440" s="14" t="s">
        <v>47</v>
      </c>
      <c r="E440" s="13" t="s">
        <v>1267</v>
      </c>
      <c r="F440" s="4" t="s">
        <v>152</v>
      </c>
      <c r="G440" s="4" t="s">
        <v>325</v>
      </c>
      <c r="H440" s="15">
        <v>43119.625</v>
      </c>
      <c r="I440" s="15">
        <v>43119.708333333336</v>
      </c>
      <c r="J440" s="131" t="s">
        <v>771</v>
      </c>
      <c r="K440" s="45" t="s">
        <v>9</v>
      </c>
      <c r="L440" s="47" t="s">
        <v>7</v>
      </c>
      <c r="M440" s="47" t="s">
        <v>56</v>
      </c>
      <c r="N440" s="9" t="str">
        <f t="shared" si="90"/>
        <v>Standard</v>
      </c>
      <c r="O440" s="10" t="str">
        <f t="shared" si="91"/>
        <v>Successful</v>
      </c>
      <c r="P440" s="10" t="str">
        <f t="shared" si="92"/>
        <v>On Time</v>
      </c>
      <c r="Q440" s="9">
        <f t="shared" si="93"/>
        <v>1</v>
      </c>
      <c r="R440" s="9">
        <f t="shared" si="94"/>
        <v>1</v>
      </c>
      <c r="S440" s="9">
        <f t="shared" si="95"/>
        <v>0</v>
      </c>
      <c r="T440" s="9" t="str">
        <f t="shared" si="96"/>
        <v>January</v>
      </c>
      <c r="U440" s="40">
        <f t="shared" si="97"/>
        <v>0</v>
      </c>
      <c r="V440" s="40" t="str">
        <f t="shared" si="98"/>
        <v>Normal</v>
      </c>
      <c r="W440" s="40">
        <f t="shared" si="99"/>
        <v>0</v>
      </c>
      <c r="X440" s="40">
        <f t="shared" si="100"/>
        <v>0</v>
      </c>
      <c r="Y440" s="40">
        <f t="shared" si="101"/>
        <v>0</v>
      </c>
      <c r="Z440" s="40">
        <f t="shared" si="102"/>
        <v>0</v>
      </c>
      <c r="AA440" s="40">
        <f t="shared" si="103"/>
        <v>1</v>
      </c>
      <c r="AB440" s="40">
        <f t="shared" si="104"/>
        <v>0</v>
      </c>
      <c r="AC440" s="41" t="s">
        <v>132</v>
      </c>
      <c r="AD440" s="41" t="s">
        <v>281</v>
      </c>
      <c r="AE440" s="41" t="s">
        <v>121</v>
      </c>
      <c r="AF440" s="41" t="s">
        <v>322</v>
      </c>
      <c r="AG440" s="41" t="s">
        <v>56</v>
      </c>
      <c r="AH440" s="41" t="s">
        <v>56</v>
      </c>
      <c r="AI440" s="41" t="s">
        <v>56</v>
      </c>
      <c r="AJ440" s="41" t="s">
        <v>160</v>
      </c>
      <c r="AK440" s="41" t="s">
        <v>56</v>
      </c>
    </row>
    <row r="441" spans="1:37" s="41" customFormat="1" ht="15.75" hidden="1" thickBot="1" x14ac:dyDescent="0.3">
      <c r="A441" s="11" t="s">
        <v>49</v>
      </c>
      <c r="B441" s="12" t="s">
        <v>216</v>
      </c>
      <c r="C441" s="13" t="s">
        <v>46</v>
      </c>
      <c r="D441" s="14" t="s">
        <v>47</v>
      </c>
      <c r="E441" s="13" t="s">
        <v>1268</v>
      </c>
      <c r="F441" s="4" t="s">
        <v>75</v>
      </c>
      <c r="G441" s="4" t="s">
        <v>738</v>
      </c>
      <c r="H441" s="15">
        <v>43121.5</v>
      </c>
      <c r="I441" s="15">
        <v>43121.708333333336</v>
      </c>
      <c r="J441" s="131" t="s">
        <v>1995</v>
      </c>
      <c r="K441" s="45" t="s">
        <v>9</v>
      </c>
      <c r="L441" s="47" t="s">
        <v>7</v>
      </c>
      <c r="M441" s="47" t="s">
        <v>56</v>
      </c>
      <c r="N441" s="9" t="str">
        <f t="shared" si="90"/>
        <v>Minor</v>
      </c>
      <c r="O441" s="10" t="str">
        <f t="shared" si="91"/>
        <v>Successful</v>
      </c>
      <c r="P441" s="10" t="str">
        <f t="shared" si="92"/>
        <v>On Time</v>
      </c>
      <c r="Q441" s="9">
        <f t="shared" si="93"/>
        <v>1</v>
      </c>
      <c r="R441" s="9">
        <f t="shared" si="94"/>
        <v>1</v>
      </c>
      <c r="S441" s="9">
        <f t="shared" si="95"/>
        <v>0</v>
      </c>
      <c r="T441" s="9" t="str">
        <f t="shared" si="96"/>
        <v>January</v>
      </c>
      <c r="U441" s="40">
        <f t="shared" si="97"/>
        <v>0</v>
      </c>
      <c r="V441" s="40" t="str">
        <f t="shared" si="98"/>
        <v>Normal</v>
      </c>
      <c r="W441" s="40">
        <f t="shared" si="99"/>
        <v>0</v>
      </c>
      <c r="X441" s="40">
        <f t="shared" si="100"/>
        <v>0</v>
      </c>
      <c r="Y441" s="40">
        <f t="shared" si="101"/>
        <v>0</v>
      </c>
      <c r="Z441" s="40">
        <f t="shared" si="102"/>
        <v>0</v>
      </c>
      <c r="AA441" s="40">
        <f t="shared" si="103"/>
        <v>1</v>
      </c>
      <c r="AB441" s="40">
        <f t="shared" si="104"/>
        <v>0</v>
      </c>
      <c r="AC441" s="41" t="s">
        <v>132</v>
      </c>
      <c r="AD441" s="41" t="s">
        <v>280</v>
      </c>
      <c r="AE441" s="41" t="s">
        <v>323</v>
      </c>
      <c r="AF441" s="41" t="s">
        <v>216</v>
      </c>
      <c r="AG441" s="41" t="s">
        <v>56</v>
      </c>
      <c r="AH441" s="41" t="s">
        <v>56</v>
      </c>
      <c r="AI441" s="41" t="s">
        <v>56</v>
      </c>
      <c r="AJ441" s="41" t="s">
        <v>160</v>
      </c>
      <c r="AK441" s="41" t="s">
        <v>56</v>
      </c>
    </row>
    <row r="442" spans="1:37" s="41" customFormat="1" ht="15.75" hidden="1" thickBot="1" x14ac:dyDescent="0.3">
      <c r="A442" s="11" t="s">
        <v>53</v>
      </c>
      <c r="B442" s="12" t="s">
        <v>216</v>
      </c>
      <c r="C442" s="13" t="s">
        <v>52</v>
      </c>
      <c r="D442" s="14" t="s">
        <v>47</v>
      </c>
      <c r="E442" s="13" t="s">
        <v>1269</v>
      </c>
      <c r="F442" s="4" t="s">
        <v>101</v>
      </c>
      <c r="G442" s="4" t="s">
        <v>625</v>
      </c>
      <c r="H442" s="15">
        <v>43119.375</v>
      </c>
      <c r="I442" s="15">
        <v>43120.375</v>
      </c>
      <c r="J442" s="131" t="s">
        <v>579</v>
      </c>
      <c r="K442" s="45" t="s">
        <v>9</v>
      </c>
      <c r="L442" s="47" t="s">
        <v>7</v>
      </c>
      <c r="M442" s="47" t="s">
        <v>56</v>
      </c>
      <c r="N442" s="9" t="str">
        <f t="shared" si="90"/>
        <v>Standard</v>
      </c>
      <c r="O442" s="10" t="str">
        <f t="shared" si="91"/>
        <v>Successful</v>
      </c>
      <c r="P442" s="10" t="str">
        <f t="shared" si="92"/>
        <v>On Time</v>
      </c>
      <c r="Q442" s="9">
        <f t="shared" si="93"/>
        <v>1</v>
      </c>
      <c r="R442" s="9">
        <f t="shared" si="94"/>
        <v>1</v>
      </c>
      <c r="S442" s="9">
        <f t="shared" si="95"/>
        <v>0</v>
      </c>
      <c r="T442" s="9" t="str">
        <f t="shared" si="96"/>
        <v>January</v>
      </c>
      <c r="U442" s="40">
        <f t="shared" si="97"/>
        <v>0</v>
      </c>
      <c r="V442" s="40" t="str">
        <f t="shared" si="98"/>
        <v>Normal</v>
      </c>
      <c r="W442" s="40">
        <f t="shared" si="99"/>
        <v>0</v>
      </c>
      <c r="X442" s="40">
        <f t="shared" si="100"/>
        <v>0</v>
      </c>
      <c r="Y442" s="40">
        <f t="shared" si="101"/>
        <v>0</v>
      </c>
      <c r="Z442" s="40">
        <f t="shared" si="102"/>
        <v>0</v>
      </c>
      <c r="AA442" s="40">
        <f t="shared" si="103"/>
        <v>1</v>
      </c>
      <c r="AB442" s="40">
        <f t="shared" si="104"/>
        <v>0</v>
      </c>
      <c r="AC442" s="41" t="s">
        <v>131</v>
      </c>
      <c r="AD442" s="41" t="s">
        <v>315</v>
      </c>
      <c r="AE442" s="41" t="s">
        <v>427</v>
      </c>
      <c r="AF442" s="41" t="s">
        <v>216</v>
      </c>
      <c r="AG442" s="41" t="s">
        <v>56</v>
      </c>
      <c r="AH442" s="41" t="s">
        <v>56</v>
      </c>
      <c r="AI442" s="41" t="s">
        <v>56</v>
      </c>
      <c r="AJ442" s="41" t="s">
        <v>160</v>
      </c>
      <c r="AK442" s="41" t="s">
        <v>56</v>
      </c>
    </row>
    <row r="443" spans="1:37" s="41" customFormat="1" ht="15.75" hidden="1" thickBot="1" x14ac:dyDescent="0.3">
      <c r="A443" s="11" t="s">
        <v>53</v>
      </c>
      <c r="B443" s="12" t="s">
        <v>216</v>
      </c>
      <c r="C443" s="13" t="s">
        <v>52</v>
      </c>
      <c r="D443" s="14" t="s">
        <v>47</v>
      </c>
      <c r="E443" s="13" t="s">
        <v>1270</v>
      </c>
      <c r="F443" s="4" t="s">
        <v>101</v>
      </c>
      <c r="G443" s="4" t="s">
        <v>276</v>
      </c>
      <c r="H443" s="15">
        <v>43120.333333333336</v>
      </c>
      <c r="I443" s="15">
        <v>43121.708333333336</v>
      </c>
      <c r="J443" s="131" t="s">
        <v>551</v>
      </c>
      <c r="K443" s="45" t="s">
        <v>9</v>
      </c>
      <c r="L443" s="47" t="s">
        <v>7</v>
      </c>
      <c r="M443" s="47" t="s">
        <v>56</v>
      </c>
      <c r="N443" s="9" t="str">
        <f t="shared" si="90"/>
        <v>Standard</v>
      </c>
      <c r="O443" s="10" t="str">
        <f t="shared" si="91"/>
        <v>Successful</v>
      </c>
      <c r="P443" s="10" t="str">
        <f t="shared" si="92"/>
        <v>On Time</v>
      </c>
      <c r="Q443" s="9">
        <f t="shared" si="93"/>
        <v>1</v>
      </c>
      <c r="R443" s="9">
        <f t="shared" si="94"/>
        <v>1</v>
      </c>
      <c r="S443" s="9">
        <f t="shared" si="95"/>
        <v>0</v>
      </c>
      <c r="T443" s="9" t="str">
        <f t="shared" si="96"/>
        <v>January</v>
      </c>
      <c r="U443" s="40">
        <f t="shared" si="97"/>
        <v>0</v>
      </c>
      <c r="V443" s="40" t="str">
        <f t="shared" si="98"/>
        <v>Normal</v>
      </c>
      <c r="W443" s="40">
        <f t="shared" si="99"/>
        <v>0</v>
      </c>
      <c r="X443" s="40">
        <f t="shared" si="100"/>
        <v>0</v>
      </c>
      <c r="Y443" s="40">
        <f t="shared" si="101"/>
        <v>0</v>
      </c>
      <c r="Z443" s="40">
        <f t="shared" si="102"/>
        <v>0</v>
      </c>
      <c r="AA443" s="40">
        <f t="shared" si="103"/>
        <v>1</v>
      </c>
      <c r="AB443" s="40">
        <f t="shared" si="104"/>
        <v>0</v>
      </c>
      <c r="AC443" s="41" t="s">
        <v>131</v>
      </c>
      <c r="AD443" s="41" t="s">
        <v>559</v>
      </c>
      <c r="AE443" s="41" t="s">
        <v>427</v>
      </c>
      <c r="AF443" s="41" t="s">
        <v>216</v>
      </c>
      <c r="AG443" s="41" t="s">
        <v>56</v>
      </c>
      <c r="AH443" s="41" t="s">
        <v>56</v>
      </c>
      <c r="AI443" s="41" t="s">
        <v>56</v>
      </c>
      <c r="AJ443" s="41" t="s">
        <v>160</v>
      </c>
      <c r="AK443" s="41" t="s">
        <v>56</v>
      </c>
    </row>
    <row r="444" spans="1:37" s="41" customFormat="1" ht="15.75" hidden="1" thickBot="1" x14ac:dyDescent="0.3">
      <c r="A444" s="11" t="s">
        <v>53</v>
      </c>
      <c r="B444" s="12" t="s">
        <v>8</v>
      </c>
      <c r="C444" s="13" t="s">
        <v>52</v>
      </c>
      <c r="D444" s="14" t="s">
        <v>47</v>
      </c>
      <c r="E444" s="13" t="s">
        <v>1271</v>
      </c>
      <c r="F444" s="4" t="s">
        <v>102</v>
      </c>
      <c r="G444" s="4" t="s">
        <v>198</v>
      </c>
      <c r="H444" s="15">
        <v>43120</v>
      </c>
      <c r="I444" s="15">
        <v>43120.25</v>
      </c>
      <c r="J444" s="131" t="s">
        <v>1996</v>
      </c>
      <c r="K444" s="45" t="s">
        <v>9</v>
      </c>
      <c r="L444" s="47" t="s">
        <v>7</v>
      </c>
      <c r="M444" s="47" t="s">
        <v>56</v>
      </c>
      <c r="N444" s="9" t="str">
        <f t="shared" si="90"/>
        <v>Standard</v>
      </c>
      <c r="O444" s="10" t="str">
        <f t="shared" si="91"/>
        <v>Successful</v>
      </c>
      <c r="P444" s="10" t="str">
        <f t="shared" si="92"/>
        <v>On Time</v>
      </c>
      <c r="Q444" s="9">
        <f t="shared" si="93"/>
        <v>1</v>
      </c>
      <c r="R444" s="9">
        <f t="shared" si="94"/>
        <v>1</v>
      </c>
      <c r="S444" s="9">
        <f t="shared" si="95"/>
        <v>0</v>
      </c>
      <c r="T444" s="9" t="str">
        <f t="shared" si="96"/>
        <v>January</v>
      </c>
      <c r="U444" s="40">
        <f t="shared" si="97"/>
        <v>0</v>
      </c>
      <c r="V444" s="40" t="str">
        <f t="shared" si="98"/>
        <v>Normal</v>
      </c>
      <c r="W444" s="40">
        <f t="shared" si="99"/>
        <v>0</v>
      </c>
      <c r="X444" s="40">
        <f t="shared" si="100"/>
        <v>0</v>
      </c>
      <c r="Y444" s="40">
        <f t="shared" si="101"/>
        <v>0</v>
      </c>
      <c r="Z444" s="40">
        <f t="shared" si="102"/>
        <v>0</v>
      </c>
      <c r="AA444" s="40">
        <f t="shared" si="103"/>
        <v>1</v>
      </c>
      <c r="AB444" s="40">
        <f t="shared" si="104"/>
        <v>0</v>
      </c>
      <c r="AC444" s="41" t="s">
        <v>131</v>
      </c>
      <c r="AD444" s="41" t="s">
        <v>523</v>
      </c>
      <c r="AE444" s="41" t="s">
        <v>146</v>
      </c>
      <c r="AF444" s="41" t="s">
        <v>8</v>
      </c>
      <c r="AG444" s="41" t="s">
        <v>56</v>
      </c>
      <c r="AH444" s="41" t="s">
        <v>56</v>
      </c>
      <c r="AI444" s="41" t="s">
        <v>56</v>
      </c>
      <c r="AJ444" s="41" t="s">
        <v>160</v>
      </c>
      <c r="AK444" s="41" t="s">
        <v>56</v>
      </c>
    </row>
    <row r="445" spans="1:37" s="41" customFormat="1" ht="15.75" hidden="1" thickBot="1" x14ac:dyDescent="0.3">
      <c r="A445" s="11" t="s">
        <v>53</v>
      </c>
      <c r="B445" s="12" t="s">
        <v>8</v>
      </c>
      <c r="C445" s="13" t="s">
        <v>52</v>
      </c>
      <c r="D445" s="14" t="s">
        <v>47</v>
      </c>
      <c r="E445" s="13" t="s">
        <v>1272</v>
      </c>
      <c r="F445" s="4" t="s">
        <v>103</v>
      </c>
      <c r="G445" s="4" t="s">
        <v>732</v>
      </c>
      <c r="H445" s="15">
        <v>43119.625</v>
      </c>
      <c r="I445" s="15">
        <v>43120.5</v>
      </c>
      <c r="J445" s="131" t="s">
        <v>1997</v>
      </c>
      <c r="K445" s="45" t="s">
        <v>9</v>
      </c>
      <c r="L445" s="47" t="s">
        <v>7</v>
      </c>
      <c r="M445" s="47" t="s">
        <v>56</v>
      </c>
      <c r="N445" s="9" t="str">
        <f t="shared" si="90"/>
        <v>Standard</v>
      </c>
      <c r="O445" s="10" t="str">
        <f t="shared" si="91"/>
        <v>Successful</v>
      </c>
      <c r="P445" s="10" t="str">
        <f t="shared" si="92"/>
        <v>On Time</v>
      </c>
      <c r="Q445" s="9">
        <f t="shared" si="93"/>
        <v>1</v>
      </c>
      <c r="R445" s="9">
        <f t="shared" si="94"/>
        <v>1</v>
      </c>
      <c r="S445" s="9">
        <f t="shared" si="95"/>
        <v>0</v>
      </c>
      <c r="T445" s="9" t="str">
        <f t="shared" si="96"/>
        <v>January</v>
      </c>
      <c r="U445" s="40">
        <f t="shared" si="97"/>
        <v>0</v>
      </c>
      <c r="V445" s="40" t="str">
        <f t="shared" si="98"/>
        <v>Normal</v>
      </c>
      <c r="W445" s="40">
        <f t="shared" si="99"/>
        <v>0</v>
      </c>
      <c r="X445" s="40">
        <f t="shared" si="100"/>
        <v>0</v>
      </c>
      <c r="Y445" s="40">
        <f t="shared" si="101"/>
        <v>0</v>
      </c>
      <c r="Z445" s="40">
        <f t="shared" si="102"/>
        <v>0</v>
      </c>
      <c r="AA445" s="40">
        <f t="shared" si="103"/>
        <v>1</v>
      </c>
      <c r="AB445" s="40">
        <f t="shared" si="104"/>
        <v>0</v>
      </c>
      <c r="AC445" s="41" t="s">
        <v>131</v>
      </c>
      <c r="AD445" s="41" t="s">
        <v>567</v>
      </c>
      <c r="AE445" s="41" t="s">
        <v>147</v>
      </c>
      <c r="AF445" s="41" t="s">
        <v>8</v>
      </c>
      <c r="AG445" s="41" t="s">
        <v>56</v>
      </c>
      <c r="AH445" s="41" t="s">
        <v>56</v>
      </c>
      <c r="AI445" s="41" t="s">
        <v>56</v>
      </c>
      <c r="AJ445" s="41" t="s">
        <v>160</v>
      </c>
      <c r="AK445" s="41" t="s">
        <v>56</v>
      </c>
    </row>
    <row r="446" spans="1:37" s="41" customFormat="1" ht="15.75" hidden="1" thickBot="1" x14ac:dyDescent="0.3">
      <c r="A446" s="11" t="s">
        <v>638</v>
      </c>
      <c r="B446" s="12" t="s">
        <v>8</v>
      </c>
      <c r="C446" s="13" t="s">
        <v>46</v>
      </c>
      <c r="D446" s="14" t="s">
        <v>47</v>
      </c>
      <c r="E446" s="13" t="s">
        <v>1273</v>
      </c>
      <c r="F446" s="4" t="s">
        <v>1608</v>
      </c>
      <c r="G446" s="4" t="s">
        <v>1609</v>
      </c>
      <c r="H446" s="15">
        <v>43118.375</v>
      </c>
      <c r="I446" s="15">
        <v>43119.708333333336</v>
      </c>
      <c r="J446" s="131" t="s">
        <v>1998</v>
      </c>
      <c r="K446" s="45" t="s">
        <v>9</v>
      </c>
      <c r="L446" s="47" t="s">
        <v>7</v>
      </c>
      <c r="M446" s="47" t="s">
        <v>56</v>
      </c>
      <c r="N446" s="9" t="str">
        <f t="shared" si="90"/>
        <v>Minor</v>
      </c>
      <c r="O446" s="10" t="str">
        <f t="shared" si="91"/>
        <v>Successful</v>
      </c>
      <c r="P446" s="10" t="str">
        <f t="shared" si="92"/>
        <v>On Time</v>
      </c>
      <c r="Q446" s="9">
        <f t="shared" si="93"/>
        <v>1</v>
      </c>
      <c r="R446" s="9">
        <f t="shared" si="94"/>
        <v>1</v>
      </c>
      <c r="S446" s="9">
        <f t="shared" si="95"/>
        <v>0</v>
      </c>
      <c r="T446" s="9" t="str">
        <f t="shared" si="96"/>
        <v>January</v>
      </c>
      <c r="U446" s="40">
        <f t="shared" si="97"/>
        <v>0</v>
      </c>
      <c r="V446" s="40" t="str">
        <f t="shared" si="98"/>
        <v>Normal</v>
      </c>
      <c r="W446" s="40">
        <f t="shared" si="99"/>
        <v>0</v>
      </c>
      <c r="X446" s="40">
        <f t="shared" si="100"/>
        <v>0</v>
      </c>
      <c r="Y446" s="40">
        <f t="shared" si="101"/>
        <v>0</v>
      </c>
      <c r="Z446" s="40">
        <f t="shared" si="102"/>
        <v>0</v>
      </c>
      <c r="AA446" s="40">
        <f t="shared" si="103"/>
        <v>1</v>
      </c>
      <c r="AB446" s="40">
        <f t="shared" si="104"/>
        <v>0</v>
      </c>
      <c r="AC446" s="41" t="s">
        <v>131</v>
      </c>
      <c r="AD446" s="41" t="s">
        <v>677</v>
      </c>
      <c r="AE446" s="41" t="s">
        <v>2282</v>
      </c>
      <c r="AF446" s="41" t="s">
        <v>8</v>
      </c>
      <c r="AG446" s="41" t="s">
        <v>56</v>
      </c>
      <c r="AH446" s="41" t="s">
        <v>56</v>
      </c>
      <c r="AI446" s="41" t="s">
        <v>56</v>
      </c>
      <c r="AJ446" s="41" t="s">
        <v>160</v>
      </c>
      <c r="AK446" s="41" t="s">
        <v>56</v>
      </c>
    </row>
    <row r="447" spans="1:37" s="41" customFormat="1" ht="15.75" hidden="1" thickBot="1" x14ac:dyDescent="0.3">
      <c r="A447" s="11" t="s">
        <v>638</v>
      </c>
      <c r="B447" s="12" t="s">
        <v>216</v>
      </c>
      <c r="C447" s="13" t="s">
        <v>46</v>
      </c>
      <c r="D447" s="14" t="s">
        <v>47</v>
      </c>
      <c r="E447" s="13" t="s">
        <v>1274</v>
      </c>
      <c r="F447" s="4" t="s">
        <v>690</v>
      </c>
      <c r="G447" s="4" t="s">
        <v>729</v>
      </c>
      <c r="H447" s="15">
        <v>43120.875</v>
      </c>
      <c r="I447" s="15">
        <v>43121.5</v>
      </c>
      <c r="J447" s="131" t="s">
        <v>1999</v>
      </c>
      <c r="K447" s="45" t="s">
        <v>9</v>
      </c>
      <c r="L447" s="47" t="s">
        <v>7</v>
      </c>
      <c r="M447" s="47" t="s">
        <v>56</v>
      </c>
      <c r="N447" s="9" t="str">
        <f t="shared" si="90"/>
        <v>Minor</v>
      </c>
      <c r="O447" s="10" t="str">
        <f t="shared" si="91"/>
        <v>Successful</v>
      </c>
      <c r="P447" s="10" t="str">
        <f t="shared" si="92"/>
        <v>On Time</v>
      </c>
      <c r="Q447" s="9">
        <f t="shared" si="93"/>
        <v>1</v>
      </c>
      <c r="R447" s="9">
        <f t="shared" si="94"/>
        <v>1</v>
      </c>
      <c r="S447" s="9">
        <f t="shared" si="95"/>
        <v>0</v>
      </c>
      <c r="T447" s="9" t="str">
        <f t="shared" si="96"/>
        <v>January</v>
      </c>
      <c r="U447" s="40">
        <f t="shared" si="97"/>
        <v>0</v>
      </c>
      <c r="V447" s="40" t="str">
        <f t="shared" si="98"/>
        <v>Normal</v>
      </c>
      <c r="W447" s="40">
        <f t="shared" si="99"/>
        <v>0</v>
      </c>
      <c r="X447" s="40">
        <f t="shared" si="100"/>
        <v>0</v>
      </c>
      <c r="Y447" s="40">
        <f t="shared" si="101"/>
        <v>0</v>
      </c>
      <c r="Z447" s="40">
        <f t="shared" si="102"/>
        <v>0</v>
      </c>
      <c r="AA447" s="40">
        <f t="shared" si="103"/>
        <v>1</v>
      </c>
      <c r="AB447" s="40">
        <f t="shared" si="104"/>
        <v>0</v>
      </c>
      <c r="AC447" s="41" t="s">
        <v>131</v>
      </c>
      <c r="AD447" s="41" t="s">
        <v>676</v>
      </c>
      <c r="AE447" s="41" t="s">
        <v>428</v>
      </c>
      <c r="AF447" s="41" t="s">
        <v>216</v>
      </c>
      <c r="AG447" s="41" t="s">
        <v>56</v>
      </c>
      <c r="AH447" s="41" t="s">
        <v>56</v>
      </c>
      <c r="AI447" s="41" t="s">
        <v>56</v>
      </c>
      <c r="AJ447" s="41" t="s">
        <v>160</v>
      </c>
      <c r="AK447" s="41" t="s">
        <v>56</v>
      </c>
    </row>
    <row r="448" spans="1:37" s="41" customFormat="1" ht="15.75" hidden="1" thickBot="1" x14ac:dyDescent="0.3">
      <c r="A448" s="11" t="s">
        <v>53</v>
      </c>
      <c r="B448" s="12" t="s">
        <v>8</v>
      </c>
      <c r="C448" s="13" t="s">
        <v>46</v>
      </c>
      <c r="D448" s="14" t="s">
        <v>47</v>
      </c>
      <c r="E448" s="13" t="s">
        <v>1275</v>
      </c>
      <c r="F448" s="4" t="s">
        <v>109</v>
      </c>
      <c r="G448" s="4" t="s">
        <v>223</v>
      </c>
      <c r="H448" s="15">
        <v>43120.375</v>
      </c>
      <c r="I448" s="15">
        <v>43122.708333333336</v>
      </c>
      <c r="J448" s="131" t="s">
        <v>2000</v>
      </c>
      <c r="K448" s="45" t="s">
        <v>9</v>
      </c>
      <c r="L448" s="47" t="s">
        <v>7</v>
      </c>
      <c r="M448" s="47" t="s">
        <v>56</v>
      </c>
      <c r="N448" s="9" t="str">
        <f t="shared" si="90"/>
        <v>Minor</v>
      </c>
      <c r="O448" s="10" t="str">
        <f t="shared" si="91"/>
        <v>Successful</v>
      </c>
      <c r="P448" s="10" t="str">
        <f t="shared" si="92"/>
        <v>On Time</v>
      </c>
      <c r="Q448" s="9">
        <f t="shared" si="93"/>
        <v>1</v>
      </c>
      <c r="R448" s="9">
        <f t="shared" si="94"/>
        <v>1</v>
      </c>
      <c r="S448" s="9">
        <f t="shared" si="95"/>
        <v>0</v>
      </c>
      <c r="T448" s="9" t="str">
        <f t="shared" si="96"/>
        <v>January</v>
      </c>
      <c r="U448" s="40">
        <f t="shared" si="97"/>
        <v>0</v>
      </c>
      <c r="V448" s="40" t="str">
        <f t="shared" si="98"/>
        <v>Normal</v>
      </c>
      <c r="W448" s="40">
        <f t="shared" si="99"/>
        <v>0</v>
      </c>
      <c r="X448" s="40">
        <f t="shared" si="100"/>
        <v>0</v>
      </c>
      <c r="Y448" s="40">
        <f t="shared" si="101"/>
        <v>0</v>
      </c>
      <c r="Z448" s="40">
        <f t="shared" si="102"/>
        <v>0</v>
      </c>
      <c r="AA448" s="40">
        <f t="shared" si="103"/>
        <v>1</v>
      </c>
      <c r="AB448" s="40">
        <f t="shared" si="104"/>
        <v>0</v>
      </c>
      <c r="AC448" s="41" t="s">
        <v>131</v>
      </c>
      <c r="AD448" s="41" t="s">
        <v>772</v>
      </c>
      <c r="AE448" s="41" t="s">
        <v>259</v>
      </c>
      <c r="AF448" s="41" t="s">
        <v>8</v>
      </c>
      <c r="AG448" s="41" t="s">
        <v>56</v>
      </c>
      <c r="AH448" s="41" t="s">
        <v>56</v>
      </c>
      <c r="AI448" s="41" t="s">
        <v>56</v>
      </c>
      <c r="AJ448" s="41" t="s">
        <v>160</v>
      </c>
      <c r="AK448" s="41" t="s">
        <v>56</v>
      </c>
    </row>
    <row r="449" spans="1:37" s="41" customFormat="1" ht="15.75" hidden="1" thickBot="1" x14ac:dyDescent="0.3">
      <c r="A449" s="11" t="s">
        <v>53</v>
      </c>
      <c r="B449" s="12" t="s">
        <v>216</v>
      </c>
      <c r="C449" s="13" t="s">
        <v>46</v>
      </c>
      <c r="D449" s="14" t="s">
        <v>47</v>
      </c>
      <c r="E449" s="13" t="s">
        <v>1276</v>
      </c>
      <c r="F449" s="4" t="s">
        <v>105</v>
      </c>
      <c r="G449" s="4" t="s">
        <v>161</v>
      </c>
      <c r="H449" s="15">
        <v>43119.791666666664</v>
      </c>
      <c r="I449" s="15">
        <v>43122.833333333336</v>
      </c>
      <c r="J449" s="131" t="s">
        <v>331</v>
      </c>
      <c r="K449" s="45" t="s">
        <v>9</v>
      </c>
      <c r="L449" s="47" t="s">
        <v>7</v>
      </c>
      <c r="M449" s="47" t="s">
        <v>56</v>
      </c>
      <c r="N449" s="9" t="str">
        <f t="shared" si="90"/>
        <v>Minor</v>
      </c>
      <c r="O449" s="10" t="str">
        <f t="shared" si="91"/>
        <v>Successful</v>
      </c>
      <c r="P449" s="10" t="str">
        <f t="shared" si="92"/>
        <v>On Time</v>
      </c>
      <c r="Q449" s="9">
        <f t="shared" si="93"/>
        <v>1</v>
      </c>
      <c r="R449" s="9">
        <f t="shared" si="94"/>
        <v>1</v>
      </c>
      <c r="S449" s="9">
        <f t="shared" si="95"/>
        <v>0</v>
      </c>
      <c r="T449" s="9" t="str">
        <f t="shared" si="96"/>
        <v>January</v>
      </c>
      <c r="U449" s="40">
        <f t="shared" si="97"/>
        <v>0</v>
      </c>
      <c r="V449" s="40" t="str">
        <f t="shared" si="98"/>
        <v>Normal</v>
      </c>
      <c r="W449" s="40">
        <f t="shared" si="99"/>
        <v>0</v>
      </c>
      <c r="X449" s="40">
        <f t="shared" si="100"/>
        <v>0</v>
      </c>
      <c r="Y449" s="40">
        <f t="shared" si="101"/>
        <v>0</v>
      </c>
      <c r="Z449" s="40">
        <f t="shared" si="102"/>
        <v>0</v>
      </c>
      <c r="AA449" s="40">
        <f t="shared" si="103"/>
        <v>1</v>
      </c>
      <c r="AB449" s="40">
        <f t="shared" si="104"/>
        <v>0</v>
      </c>
      <c r="AC449" s="41" t="s">
        <v>131</v>
      </c>
      <c r="AD449" s="41" t="s">
        <v>306</v>
      </c>
      <c r="AE449" s="41" t="s">
        <v>258</v>
      </c>
      <c r="AF449" s="41" t="s">
        <v>216</v>
      </c>
      <c r="AG449" s="41" t="s">
        <v>56</v>
      </c>
      <c r="AH449" s="41" t="s">
        <v>56</v>
      </c>
      <c r="AI449" s="41" t="s">
        <v>56</v>
      </c>
      <c r="AJ449" s="41" t="s">
        <v>160</v>
      </c>
      <c r="AK449" s="41" t="s">
        <v>56</v>
      </c>
    </row>
    <row r="450" spans="1:37" s="41" customFormat="1" ht="15.75" hidden="1" thickBot="1" x14ac:dyDescent="0.3">
      <c r="A450" s="11" t="s">
        <v>53</v>
      </c>
      <c r="B450" s="12" t="s">
        <v>216</v>
      </c>
      <c r="C450" s="13" t="s">
        <v>46</v>
      </c>
      <c r="D450" s="14" t="s">
        <v>47</v>
      </c>
      <c r="E450" s="13" t="s">
        <v>1277</v>
      </c>
      <c r="F450" s="4" t="s">
        <v>120</v>
      </c>
      <c r="G450" s="4" t="s">
        <v>597</v>
      </c>
      <c r="H450" s="15">
        <v>43122.354166666664</v>
      </c>
      <c r="I450" s="15">
        <v>43122.833333333336</v>
      </c>
      <c r="J450" s="131" t="s">
        <v>807</v>
      </c>
      <c r="K450" s="45" t="s">
        <v>9</v>
      </c>
      <c r="L450" s="47" t="s">
        <v>7</v>
      </c>
      <c r="M450" s="47" t="s">
        <v>56</v>
      </c>
      <c r="N450" s="9" t="str">
        <f t="shared" ref="N450:N513" si="105">VLOOKUP(C450,CBI,2,FALSE)</f>
        <v>Minor</v>
      </c>
      <c r="O450" s="10" t="str">
        <f t="shared" ref="O450:O513" si="106">VLOOKUP(K450,Exitoso,2,FALSE)</f>
        <v>Successful</v>
      </c>
      <c r="P450" s="10" t="str">
        <f t="shared" ref="P450:P513" si="107">VLOOKUP(L450,EnTiempo,2,FALSE)</f>
        <v>On Time</v>
      </c>
      <c r="Q450" s="9">
        <f t="shared" ref="Q450:Q513" si="108">IF(OR(K450="Successful",K450="Exitoso"),1,IF(OR(K450="Not Successful",K450="No exitoso",K450="Fallido"),0," "))</f>
        <v>1</v>
      </c>
      <c r="R450" s="9">
        <f t="shared" ref="R450:R513" si="109">IF(OR(L450="On Time",L450="En tiempo"),1,IF(OR(L450="Out of Time",L450="Fuera de Tiempo"),0," "))</f>
        <v>1</v>
      </c>
      <c r="S450" s="9">
        <f t="shared" ref="S450:S513" si="110">IF(M450="NO",0,1)</f>
        <v>0</v>
      </c>
      <c r="T450" s="9" t="str">
        <f t="shared" ref="T450:T513" si="111">VLOOKUP(MONTH(I450),Meses,2,FALSE)</f>
        <v>January</v>
      </c>
      <c r="U450" s="40">
        <f t="shared" ref="U450:U513" si="112">IF(ISERROR(FIND("SLT",J450,1)),0,1)</f>
        <v>0</v>
      </c>
      <c r="V450" s="40" t="str">
        <f t="shared" ref="V450:V513" si="113">IF(D450="emergency","Emergency",IF(ISERROR(FIND("SLT",J450,1)),"Normal","SLT"))</f>
        <v>Normal</v>
      </c>
      <c r="W450" s="40">
        <f t="shared" ref="W450:W513" si="114">IF(V450="Emergency",1,0)</f>
        <v>0</v>
      </c>
      <c r="X450" s="40">
        <f t="shared" ref="X450:X513" si="115">IF(AG450="Si",1,0)</f>
        <v>0</v>
      </c>
      <c r="Y450" s="40">
        <f t="shared" ref="Y450:Y513" si="116">IF(AH450="Si",1,0)</f>
        <v>0</v>
      </c>
      <c r="Z450" s="40">
        <f t="shared" ref="Z450:Z513" si="117">IF(AI450="Si",1,0)</f>
        <v>0</v>
      </c>
      <c r="AA450" s="40">
        <f t="shared" ref="AA450:AA513" si="118">IF(AJ450="Si",1,0)</f>
        <v>1</v>
      </c>
      <c r="AB450" s="40">
        <f t="shared" ref="AB450:AB513" si="119">IF(AK450="Si",1,0)</f>
        <v>0</v>
      </c>
      <c r="AC450" s="41" t="s">
        <v>131</v>
      </c>
      <c r="AD450" s="41" t="s">
        <v>2257</v>
      </c>
      <c r="AE450" s="41" t="s">
        <v>426</v>
      </c>
      <c r="AF450" s="41" t="s">
        <v>216</v>
      </c>
      <c r="AG450" s="41" t="s">
        <v>56</v>
      </c>
      <c r="AH450" s="41" t="s">
        <v>56</v>
      </c>
      <c r="AI450" s="41" t="s">
        <v>56</v>
      </c>
      <c r="AJ450" s="41" t="s">
        <v>160</v>
      </c>
      <c r="AK450" s="41" t="s">
        <v>56</v>
      </c>
    </row>
    <row r="451" spans="1:37" s="41" customFormat="1" ht="15.75" hidden="1" thickBot="1" x14ac:dyDescent="0.3">
      <c r="A451" s="11" t="s">
        <v>53</v>
      </c>
      <c r="B451" s="12" t="s">
        <v>216</v>
      </c>
      <c r="C451" s="13" t="s">
        <v>46</v>
      </c>
      <c r="D451" s="14" t="s">
        <v>47</v>
      </c>
      <c r="E451" s="13" t="s">
        <v>1278</v>
      </c>
      <c r="F451" s="4" t="s">
        <v>117</v>
      </c>
      <c r="G451" s="4" t="s">
        <v>179</v>
      </c>
      <c r="H451" s="15">
        <v>43120.375</v>
      </c>
      <c r="I451" s="15">
        <v>43122.520833333336</v>
      </c>
      <c r="J451" s="131" t="s">
        <v>2001</v>
      </c>
      <c r="K451" s="45" t="s">
        <v>9</v>
      </c>
      <c r="L451" s="47" t="s">
        <v>7</v>
      </c>
      <c r="M451" s="47" t="s">
        <v>56</v>
      </c>
      <c r="N451" s="9" t="str">
        <f t="shared" si="105"/>
        <v>Minor</v>
      </c>
      <c r="O451" s="10" t="str">
        <f t="shared" si="106"/>
        <v>Successful</v>
      </c>
      <c r="P451" s="10" t="str">
        <f t="shared" si="107"/>
        <v>On Time</v>
      </c>
      <c r="Q451" s="9">
        <f t="shared" si="108"/>
        <v>1</v>
      </c>
      <c r="R451" s="9">
        <f t="shared" si="109"/>
        <v>1</v>
      </c>
      <c r="S451" s="9">
        <f t="shared" si="110"/>
        <v>0</v>
      </c>
      <c r="T451" s="9" t="str">
        <f t="shared" si="111"/>
        <v>January</v>
      </c>
      <c r="U451" s="40">
        <f t="shared" si="112"/>
        <v>0</v>
      </c>
      <c r="V451" s="40" t="str">
        <f t="shared" si="113"/>
        <v>Normal</v>
      </c>
      <c r="W451" s="40">
        <f t="shared" si="114"/>
        <v>0</v>
      </c>
      <c r="X451" s="40">
        <f t="shared" si="115"/>
        <v>0</v>
      </c>
      <c r="Y451" s="40">
        <f t="shared" si="116"/>
        <v>0</v>
      </c>
      <c r="Z451" s="40">
        <f t="shared" si="117"/>
        <v>0</v>
      </c>
      <c r="AA451" s="40">
        <f t="shared" si="118"/>
        <v>1</v>
      </c>
      <c r="AB451" s="40">
        <f t="shared" si="119"/>
        <v>0</v>
      </c>
      <c r="AC451" s="41" t="s">
        <v>131</v>
      </c>
      <c r="AD451" s="41" t="s">
        <v>773</v>
      </c>
      <c r="AE451" s="41" t="s">
        <v>323</v>
      </c>
      <c r="AF451" s="41" t="s">
        <v>216</v>
      </c>
      <c r="AG451" s="41" t="s">
        <v>56</v>
      </c>
      <c r="AH451" s="41" t="s">
        <v>56</v>
      </c>
      <c r="AI451" s="41" t="s">
        <v>56</v>
      </c>
      <c r="AJ451" s="41" t="s">
        <v>160</v>
      </c>
      <c r="AK451" s="41" t="s">
        <v>56</v>
      </c>
    </row>
    <row r="452" spans="1:37" s="41" customFormat="1" ht="15.75" hidden="1" thickBot="1" x14ac:dyDescent="0.3">
      <c r="A452" s="11" t="s">
        <v>53</v>
      </c>
      <c r="B452" s="12" t="s">
        <v>216</v>
      </c>
      <c r="C452" s="13" t="s">
        <v>52</v>
      </c>
      <c r="D452" s="14" t="s">
        <v>47</v>
      </c>
      <c r="E452" s="13" t="s">
        <v>1279</v>
      </c>
      <c r="F452" s="4" t="s">
        <v>107</v>
      </c>
      <c r="G452" s="4" t="s">
        <v>1610</v>
      </c>
      <c r="H452" s="15">
        <v>43122.645833333336</v>
      </c>
      <c r="I452" s="15">
        <v>43122.8125</v>
      </c>
      <c r="J452" s="131" t="s">
        <v>60</v>
      </c>
      <c r="K452" s="45" t="s">
        <v>9</v>
      </c>
      <c r="L452" s="47" t="s">
        <v>7</v>
      </c>
      <c r="M452" s="47" t="s">
        <v>56</v>
      </c>
      <c r="N452" s="9" t="str">
        <f t="shared" si="105"/>
        <v>Standard</v>
      </c>
      <c r="O452" s="10" t="str">
        <f t="shared" si="106"/>
        <v>Successful</v>
      </c>
      <c r="P452" s="10" t="str">
        <f t="shared" si="107"/>
        <v>On Time</v>
      </c>
      <c r="Q452" s="9">
        <f t="shared" si="108"/>
        <v>1</v>
      </c>
      <c r="R452" s="9">
        <f t="shared" si="109"/>
        <v>1</v>
      </c>
      <c r="S452" s="9">
        <f t="shared" si="110"/>
        <v>0</v>
      </c>
      <c r="T452" s="9" t="str">
        <f t="shared" si="111"/>
        <v>January</v>
      </c>
      <c r="U452" s="40">
        <f t="shared" si="112"/>
        <v>0</v>
      </c>
      <c r="V452" s="40" t="str">
        <f t="shared" si="113"/>
        <v>Normal</v>
      </c>
      <c r="W452" s="40">
        <f t="shared" si="114"/>
        <v>0</v>
      </c>
      <c r="X452" s="40">
        <f t="shared" si="115"/>
        <v>0</v>
      </c>
      <c r="Y452" s="40">
        <f t="shared" si="116"/>
        <v>0</v>
      </c>
      <c r="Z452" s="40">
        <f t="shared" si="117"/>
        <v>0</v>
      </c>
      <c r="AA452" s="40">
        <f t="shared" si="118"/>
        <v>1</v>
      </c>
      <c r="AB452" s="40">
        <f t="shared" si="119"/>
        <v>0</v>
      </c>
      <c r="AC452" s="41" t="s">
        <v>131</v>
      </c>
      <c r="AD452" s="41" t="s">
        <v>2268</v>
      </c>
      <c r="AE452" s="41" t="s">
        <v>419</v>
      </c>
      <c r="AF452" s="41" t="s">
        <v>216</v>
      </c>
      <c r="AG452" s="41" t="s">
        <v>56</v>
      </c>
      <c r="AH452" s="41" t="s">
        <v>56</v>
      </c>
      <c r="AI452" s="41" t="s">
        <v>56</v>
      </c>
      <c r="AJ452" s="41" t="s">
        <v>160</v>
      </c>
      <c r="AK452" s="41" t="s">
        <v>56</v>
      </c>
    </row>
    <row r="453" spans="1:37" s="41" customFormat="1" ht="15.75" hidden="1" thickBot="1" x14ac:dyDescent="0.3">
      <c r="A453" s="11" t="s">
        <v>638</v>
      </c>
      <c r="B453" s="12" t="s">
        <v>8</v>
      </c>
      <c r="C453" s="13" t="s">
        <v>46</v>
      </c>
      <c r="D453" s="14" t="s">
        <v>47</v>
      </c>
      <c r="E453" s="13" t="s">
        <v>1280</v>
      </c>
      <c r="F453" s="4" t="s">
        <v>693</v>
      </c>
      <c r="G453" s="4" t="s">
        <v>705</v>
      </c>
      <c r="H453" s="15">
        <v>43123.375</v>
      </c>
      <c r="I453" s="15">
        <v>43123.541666666664</v>
      </c>
      <c r="J453" s="131" t="s">
        <v>2002</v>
      </c>
      <c r="K453" s="45" t="s">
        <v>9</v>
      </c>
      <c r="L453" s="47" t="s">
        <v>7</v>
      </c>
      <c r="M453" s="47" t="s">
        <v>56</v>
      </c>
      <c r="N453" s="9" t="str">
        <f t="shared" si="105"/>
        <v>Minor</v>
      </c>
      <c r="O453" s="10" t="str">
        <f t="shared" si="106"/>
        <v>Successful</v>
      </c>
      <c r="P453" s="10" t="str">
        <f t="shared" si="107"/>
        <v>On Time</v>
      </c>
      <c r="Q453" s="9">
        <f t="shared" si="108"/>
        <v>1</v>
      </c>
      <c r="R453" s="9">
        <f t="shared" si="109"/>
        <v>1</v>
      </c>
      <c r="S453" s="9">
        <f t="shared" si="110"/>
        <v>0</v>
      </c>
      <c r="T453" s="9" t="str">
        <f t="shared" si="111"/>
        <v>January</v>
      </c>
      <c r="U453" s="40">
        <f t="shared" si="112"/>
        <v>0</v>
      </c>
      <c r="V453" s="40" t="str">
        <f t="shared" si="113"/>
        <v>Normal</v>
      </c>
      <c r="W453" s="40">
        <f t="shared" si="114"/>
        <v>0</v>
      </c>
      <c r="X453" s="40">
        <f t="shared" si="115"/>
        <v>0</v>
      </c>
      <c r="Y453" s="40">
        <f t="shared" si="116"/>
        <v>0</v>
      </c>
      <c r="Z453" s="40">
        <f t="shared" si="117"/>
        <v>0</v>
      </c>
      <c r="AA453" s="40">
        <f t="shared" si="118"/>
        <v>1</v>
      </c>
      <c r="AB453" s="40">
        <f t="shared" si="119"/>
        <v>0</v>
      </c>
      <c r="AC453" s="41" t="s">
        <v>131</v>
      </c>
      <c r="AD453" s="41" t="s">
        <v>290</v>
      </c>
      <c r="AE453" s="41" t="s">
        <v>146</v>
      </c>
      <c r="AF453" s="41" t="s">
        <v>8</v>
      </c>
      <c r="AG453" s="41" t="s">
        <v>56</v>
      </c>
      <c r="AH453" s="41" t="s">
        <v>56</v>
      </c>
      <c r="AI453" s="41" t="s">
        <v>56</v>
      </c>
      <c r="AJ453" s="41" t="s">
        <v>160</v>
      </c>
      <c r="AK453" s="41" t="s">
        <v>56</v>
      </c>
    </row>
    <row r="454" spans="1:37" s="41" customFormat="1" ht="15.75" hidden="1" thickBot="1" x14ac:dyDescent="0.3">
      <c r="A454" s="11" t="s">
        <v>697</v>
      </c>
      <c r="B454" s="12" t="s">
        <v>216</v>
      </c>
      <c r="C454" s="13" t="s">
        <v>46</v>
      </c>
      <c r="D454" s="14" t="s">
        <v>47</v>
      </c>
      <c r="E454" s="13" t="s">
        <v>1281</v>
      </c>
      <c r="F454" s="4" t="s">
        <v>365</v>
      </c>
      <c r="G454" s="4" t="s">
        <v>704</v>
      </c>
      <c r="H454" s="15">
        <v>43105.458333333336</v>
      </c>
      <c r="I454" s="15">
        <v>43122.708333333336</v>
      </c>
      <c r="J454" s="131" t="s">
        <v>2003</v>
      </c>
      <c r="K454" s="45" t="s">
        <v>9</v>
      </c>
      <c r="L454" s="47" t="s">
        <v>7</v>
      </c>
      <c r="M454" s="47" t="s">
        <v>56</v>
      </c>
      <c r="N454" s="9" t="str">
        <f t="shared" si="105"/>
        <v>Minor</v>
      </c>
      <c r="O454" s="10" t="str">
        <f t="shared" si="106"/>
        <v>Successful</v>
      </c>
      <c r="P454" s="10" t="str">
        <f t="shared" si="107"/>
        <v>On Time</v>
      </c>
      <c r="Q454" s="9">
        <f t="shared" si="108"/>
        <v>1</v>
      </c>
      <c r="R454" s="9">
        <f t="shared" si="109"/>
        <v>1</v>
      </c>
      <c r="S454" s="9">
        <f t="shared" si="110"/>
        <v>0</v>
      </c>
      <c r="T454" s="9" t="str">
        <f t="shared" si="111"/>
        <v>January</v>
      </c>
      <c r="U454" s="40">
        <f t="shared" si="112"/>
        <v>0</v>
      </c>
      <c r="V454" s="40" t="str">
        <f t="shared" si="113"/>
        <v>Normal</v>
      </c>
      <c r="W454" s="40">
        <f t="shared" si="114"/>
        <v>0</v>
      </c>
      <c r="X454" s="40">
        <f t="shared" si="115"/>
        <v>0</v>
      </c>
      <c r="Y454" s="40">
        <f t="shared" si="116"/>
        <v>0</v>
      </c>
      <c r="Z454" s="40">
        <f t="shared" si="117"/>
        <v>0</v>
      </c>
      <c r="AA454" s="40">
        <f t="shared" si="118"/>
        <v>1</v>
      </c>
      <c r="AB454" s="40">
        <f t="shared" si="119"/>
        <v>0</v>
      </c>
      <c r="AC454" s="41" t="s">
        <v>238</v>
      </c>
      <c r="AD454" s="41" t="s">
        <v>720</v>
      </c>
      <c r="AE454" s="41" t="s">
        <v>432</v>
      </c>
      <c r="AF454" s="41" t="s">
        <v>216</v>
      </c>
      <c r="AG454" s="41" t="s">
        <v>56</v>
      </c>
      <c r="AH454" s="41" t="s">
        <v>56</v>
      </c>
      <c r="AI454" s="41" t="s">
        <v>56</v>
      </c>
      <c r="AJ454" s="41" t="s">
        <v>160</v>
      </c>
      <c r="AK454" s="41" t="s">
        <v>56</v>
      </c>
    </row>
    <row r="455" spans="1:37" s="41" customFormat="1" ht="15.75" hidden="1" thickBot="1" x14ac:dyDescent="0.3">
      <c r="A455" s="11" t="s">
        <v>697</v>
      </c>
      <c r="B455" s="12" t="s">
        <v>216</v>
      </c>
      <c r="C455" s="13" t="s">
        <v>46</v>
      </c>
      <c r="D455" s="14" t="s">
        <v>47</v>
      </c>
      <c r="E455" s="13" t="s">
        <v>1282</v>
      </c>
      <c r="F455" s="4" t="s">
        <v>152</v>
      </c>
      <c r="G455" s="4" t="s">
        <v>761</v>
      </c>
      <c r="H455" s="15">
        <v>43118.541666666664</v>
      </c>
      <c r="I455" s="15">
        <v>43122.958333333336</v>
      </c>
      <c r="J455" s="131" t="s">
        <v>2004</v>
      </c>
      <c r="K455" s="45" t="s">
        <v>9</v>
      </c>
      <c r="L455" s="47" t="s">
        <v>7</v>
      </c>
      <c r="M455" s="47" t="s">
        <v>56</v>
      </c>
      <c r="N455" s="9" t="str">
        <f t="shared" si="105"/>
        <v>Minor</v>
      </c>
      <c r="O455" s="10" t="str">
        <f t="shared" si="106"/>
        <v>Successful</v>
      </c>
      <c r="P455" s="10" t="str">
        <f t="shared" si="107"/>
        <v>On Time</v>
      </c>
      <c r="Q455" s="9">
        <f t="shared" si="108"/>
        <v>1</v>
      </c>
      <c r="R455" s="9">
        <f t="shared" si="109"/>
        <v>1</v>
      </c>
      <c r="S455" s="9">
        <f t="shared" si="110"/>
        <v>0</v>
      </c>
      <c r="T455" s="9" t="str">
        <f t="shared" si="111"/>
        <v>January</v>
      </c>
      <c r="U455" s="40">
        <f t="shared" si="112"/>
        <v>0</v>
      </c>
      <c r="V455" s="40" t="str">
        <f t="shared" si="113"/>
        <v>Normal</v>
      </c>
      <c r="W455" s="40">
        <f t="shared" si="114"/>
        <v>0</v>
      </c>
      <c r="X455" s="40">
        <f t="shared" si="115"/>
        <v>0</v>
      </c>
      <c r="Y455" s="40">
        <f t="shared" si="116"/>
        <v>0</v>
      </c>
      <c r="Z455" s="40">
        <f t="shared" si="117"/>
        <v>0</v>
      </c>
      <c r="AA455" s="40">
        <f t="shared" si="118"/>
        <v>1</v>
      </c>
      <c r="AB455" s="40">
        <f t="shared" si="119"/>
        <v>0</v>
      </c>
      <c r="AC455" s="41" t="s">
        <v>238</v>
      </c>
      <c r="AD455" s="41" t="s">
        <v>280</v>
      </c>
      <c r="AE455" s="41" t="s">
        <v>121</v>
      </c>
      <c r="AF455" s="41" t="s">
        <v>322</v>
      </c>
      <c r="AG455" s="41" t="s">
        <v>56</v>
      </c>
      <c r="AH455" s="41" t="s">
        <v>56</v>
      </c>
      <c r="AI455" s="41" t="s">
        <v>56</v>
      </c>
      <c r="AJ455" s="41" t="s">
        <v>160</v>
      </c>
      <c r="AK455" s="41" t="s">
        <v>56</v>
      </c>
    </row>
    <row r="456" spans="1:37" s="41" customFormat="1" ht="15.75" hidden="1" thickBot="1" x14ac:dyDescent="0.3">
      <c r="A456" s="11" t="s">
        <v>45</v>
      </c>
      <c r="B456" s="12" t="s">
        <v>216</v>
      </c>
      <c r="C456" s="13" t="s">
        <v>52</v>
      </c>
      <c r="D456" s="14" t="s">
        <v>47</v>
      </c>
      <c r="E456" s="13" t="s">
        <v>1283</v>
      </c>
      <c r="F456" s="4" t="s">
        <v>328</v>
      </c>
      <c r="G456" s="4" t="s">
        <v>486</v>
      </c>
      <c r="H456" s="15">
        <v>43109.5</v>
      </c>
      <c r="I456" s="15">
        <v>43122.708333333336</v>
      </c>
      <c r="J456" s="131" t="s">
        <v>2005</v>
      </c>
      <c r="K456" s="45" t="s">
        <v>9</v>
      </c>
      <c r="L456" s="47" t="s">
        <v>7</v>
      </c>
      <c r="M456" s="47" t="s">
        <v>56</v>
      </c>
      <c r="N456" s="9" t="str">
        <f t="shared" si="105"/>
        <v>Standard</v>
      </c>
      <c r="O456" s="10" t="str">
        <f t="shared" si="106"/>
        <v>Successful</v>
      </c>
      <c r="P456" s="10" t="str">
        <f t="shared" si="107"/>
        <v>On Time</v>
      </c>
      <c r="Q456" s="9">
        <f t="shared" si="108"/>
        <v>1</v>
      </c>
      <c r="R456" s="9">
        <f t="shared" si="109"/>
        <v>1</v>
      </c>
      <c r="S456" s="9">
        <f t="shared" si="110"/>
        <v>0</v>
      </c>
      <c r="T456" s="9" t="str">
        <f t="shared" si="111"/>
        <v>January</v>
      </c>
      <c r="U456" s="40">
        <f t="shared" si="112"/>
        <v>0</v>
      </c>
      <c r="V456" s="40" t="str">
        <f t="shared" si="113"/>
        <v>Normal</v>
      </c>
      <c r="W456" s="40">
        <f t="shared" si="114"/>
        <v>0</v>
      </c>
      <c r="X456" s="40">
        <f t="shared" si="115"/>
        <v>0</v>
      </c>
      <c r="Y456" s="40">
        <f t="shared" si="116"/>
        <v>0</v>
      </c>
      <c r="Z456" s="40">
        <f t="shared" si="117"/>
        <v>0</v>
      </c>
      <c r="AA456" s="40">
        <f t="shared" si="118"/>
        <v>1</v>
      </c>
      <c r="AB456" s="40">
        <f t="shared" si="119"/>
        <v>0</v>
      </c>
      <c r="AC456" s="41" t="s">
        <v>823</v>
      </c>
      <c r="AD456" s="41" t="s">
        <v>280</v>
      </c>
      <c r="AE456" s="41" t="s">
        <v>424</v>
      </c>
      <c r="AF456" s="41" t="s">
        <v>216</v>
      </c>
      <c r="AG456" s="41" t="s">
        <v>56</v>
      </c>
      <c r="AH456" s="41" t="s">
        <v>56</v>
      </c>
      <c r="AI456" s="41" t="s">
        <v>56</v>
      </c>
      <c r="AJ456" s="41" t="s">
        <v>160</v>
      </c>
      <c r="AK456" s="41" t="s">
        <v>56</v>
      </c>
    </row>
    <row r="457" spans="1:37" s="41" customFormat="1" ht="15.75" hidden="1" thickBot="1" x14ac:dyDescent="0.3">
      <c r="A457" s="11" t="s">
        <v>359</v>
      </c>
      <c r="B457" s="12" t="s">
        <v>216</v>
      </c>
      <c r="C457" s="13" t="s">
        <v>46</v>
      </c>
      <c r="D457" s="14" t="s">
        <v>47</v>
      </c>
      <c r="E457" s="13" t="s">
        <v>1284</v>
      </c>
      <c r="F457" s="4" t="s">
        <v>158</v>
      </c>
      <c r="G457" s="4" t="s">
        <v>494</v>
      </c>
      <c r="H457" s="15">
        <v>43117.416666666664</v>
      </c>
      <c r="I457" s="15">
        <v>43122.708333333336</v>
      </c>
      <c r="J457" s="131" t="s">
        <v>2006</v>
      </c>
      <c r="K457" s="45" t="s">
        <v>9</v>
      </c>
      <c r="L457" s="47" t="s">
        <v>7</v>
      </c>
      <c r="M457" s="47" t="s">
        <v>56</v>
      </c>
      <c r="N457" s="9" t="str">
        <f t="shared" si="105"/>
        <v>Minor</v>
      </c>
      <c r="O457" s="10" t="str">
        <f t="shared" si="106"/>
        <v>Successful</v>
      </c>
      <c r="P457" s="10" t="str">
        <f t="shared" si="107"/>
        <v>On Time</v>
      </c>
      <c r="Q457" s="9">
        <f t="shared" si="108"/>
        <v>1</v>
      </c>
      <c r="R457" s="9">
        <f t="shared" si="109"/>
        <v>1</v>
      </c>
      <c r="S457" s="9">
        <f t="shared" si="110"/>
        <v>0</v>
      </c>
      <c r="T457" s="9" t="str">
        <f t="shared" si="111"/>
        <v>January</v>
      </c>
      <c r="U457" s="40">
        <f t="shared" si="112"/>
        <v>0</v>
      </c>
      <c r="V457" s="40" t="str">
        <f t="shared" si="113"/>
        <v>Normal</v>
      </c>
      <c r="W457" s="40">
        <f t="shared" si="114"/>
        <v>0</v>
      </c>
      <c r="X457" s="40">
        <f t="shared" si="115"/>
        <v>0</v>
      </c>
      <c r="Y457" s="40">
        <f t="shared" si="116"/>
        <v>0</v>
      </c>
      <c r="Z457" s="40">
        <f t="shared" si="117"/>
        <v>0</v>
      </c>
      <c r="AA457" s="40">
        <f t="shared" si="118"/>
        <v>1</v>
      </c>
      <c r="AB457" s="40">
        <f t="shared" si="119"/>
        <v>0</v>
      </c>
      <c r="AC457" s="41" t="s">
        <v>823</v>
      </c>
      <c r="AD457" s="41" t="s">
        <v>515</v>
      </c>
      <c r="AE457" s="41" t="s">
        <v>121</v>
      </c>
      <c r="AF457" s="41" t="s">
        <v>322</v>
      </c>
      <c r="AG457" s="41" t="s">
        <v>56</v>
      </c>
      <c r="AH457" s="41" t="s">
        <v>56</v>
      </c>
      <c r="AI457" s="41" t="s">
        <v>56</v>
      </c>
      <c r="AJ457" s="41" t="s">
        <v>160</v>
      </c>
      <c r="AK457" s="41" t="s">
        <v>56</v>
      </c>
    </row>
    <row r="458" spans="1:37" s="41" customFormat="1" ht="15.75" hidden="1" thickBot="1" x14ac:dyDescent="0.3">
      <c r="A458" s="11" t="s">
        <v>45</v>
      </c>
      <c r="B458" s="12" t="s">
        <v>216</v>
      </c>
      <c r="C458" s="13" t="s">
        <v>52</v>
      </c>
      <c r="D458" s="14" t="s">
        <v>47</v>
      </c>
      <c r="E458" s="13" t="s">
        <v>1285</v>
      </c>
      <c r="F458" s="4" t="s">
        <v>127</v>
      </c>
      <c r="G458" s="4" t="s">
        <v>193</v>
      </c>
      <c r="H458" s="15">
        <v>43119.75</v>
      </c>
      <c r="I458" s="15">
        <v>43122.75</v>
      </c>
      <c r="J458" s="131" t="s">
        <v>2007</v>
      </c>
      <c r="K458" s="45" t="s">
        <v>9</v>
      </c>
      <c r="L458" s="47" t="s">
        <v>7</v>
      </c>
      <c r="M458" s="47" t="s">
        <v>56</v>
      </c>
      <c r="N458" s="9" t="str">
        <f t="shared" si="105"/>
        <v>Standard</v>
      </c>
      <c r="O458" s="10" t="str">
        <f t="shared" si="106"/>
        <v>Successful</v>
      </c>
      <c r="P458" s="10" t="str">
        <f t="shared" si="107"/>
        <v>On Time</v>
      </c>
      <c r="Q458" s="9">
        <f t="shared" si="108"/>
        <v>1</v>
      </c>
      <c r="R458" s="9">
        <f t="shared" si="109"/>
        <v>1</v>
      </c>
      <c r="S458" s="9">
        <f t="shared" si="110"/>
        <v>0</v>
      </c>
      <c r="T458" s="9" t="str">
        <f t="shared" si="111"/>
        <v>January</v>
      </c>
      <c r="U458" s="40">
        <f t="shared" si="112"/>
        <v>0</v>
      </c>
      <c r="V458" s="40" t="str">
        <f t="shared" si="113"/>
        <v>Normal</v>
      </c>
      <c r="W458" s="40">
        <f t="shared" si="114"/>
        <v>0</v>
      </c>
      <c r="X458" s="40">
        <f t="shared" si="115"/>
        <v>0</v>
      </c>
      <c r="Y458" s="40">
        <f t="shared" si="116"/>
        <v>0</v>
      </c>
      <c r="Z458" s="40">
        <f t="shared" si="117"/>
        <v>0</v>
      </c>
      <c r="AA458" s="40">
        <f t="shared" si="118"/>
        <v>1</v>
      </c>
      <c r="AB458" s="40">
        <f t="shared" si="119"/>
        <v>0</v>
      </c>
      <c r="AC458" s="41" t="s">
        <v>823</v>
      </c>
      <c r="AD458" s="41" t="s">
        <v>460</v>
      </c>
      <c r="AE458" s="41" t="s">
        <v>258</v>
      </c>
      <c r="AF458" s="41" t="s">
        <v>216</v>
      </c>
      <c r="AG458" s="41" t="s">
        <v>56</v>
      </c>
      <c r="AH458" s="41" t="s">
        <v>56</v>
      </c>
      <c r="AI458" s="41" t="s">
        <v>56</v>
      </c>
      <c r="AJ458" s="41" t="s">
        <v>160</v>
      </c>
      <c r="AK458" s="41" t="s">
        <v>56</v>
      </c>
    </row>
    <row r="459" spans="1:37" s="41" customFormat="1" ht="15.75" hidden="1" thickBot="1" x14ac:dyDescent="0.3">
      <c r="A459" s="11" t="s">
        <v>211</v>
      </c>
      <c r="B459" s="12" t="s">
        <v>216</v>
      </c>
      <c r="C459" s="13" t="s">
        <v>46</v>
      </c>
      <c r="D459" s="14" t="s">
        <v>47</v>
      </c>
      <c r="E459" s="13" t="s">
        <v>1286</v>
      </c>
      <c r="F459" s="4" t="s">
        <v>340</v>
      </c>
      <c r="G459" s="4" t="s">
        <v>1597</v>
      </c>
      <c r="H459" s="15">
        <v>43122.708333333336</v>
      </c>
      <c r="I459" s="15">
        <v>43122.8125</v>
      </c>
      <c r="J459" s="131" t="s">
        <v>2008</v>
      </c>
      <c r="K459" s="45" t="s">
        <v>9</v>
      </c>
      <c r="L459" s="47" t="s">
        <v>7</v>
      </c>
      <c r="M459" s="47" t="s">
        <v>56</v>
      </c>
      <c r="N459" s="9" t="str">
        <f t="shared" si="105"/>
        <v>Minor</v>
      </c>
      <c r="O459" s="10" t="str">
        <f t="shared" si="106"/>
        <v>Successful</v>
      </c>
      <c r="P459" s="10" t="str">
        <f t="shared" si="107"/>
        <v>On Time</v>
      </c>
      <c r="Q459" s="9">
        <f t="shared" si="108"/>
        <v>1</v>
      </c>
      <c r="R459" s="9">
        <f t="shared" si="109"/>
        <v>1</v>
      </c>
      <c r="S459" s="9">
        <f t="shared" si="110"/>
        <v>0</v>
      </c>
      <c r="T459" s="9" t="str">
        <f t="shared" si="111"/>
        <v>January</v>
      </c>
      <c r="U459" s="40">
        <f t="shared" si="112"/>
        <v>0</v>
      </c>
      <c r="V459" s="40" t="str">
        <f t="shared" si="113"/>
        <v>Normal</v>
      </c>
      <c r="W459" s="40">
        <f t="shared" si="114"/>
        <v>0</v>
      </c>
      <c r="X459" s="40">
        <f t="shared" si="115"/>
        <v>0</v>
      </c>
      <c r="Y459" s="40">
        <f t="shared" si="116"/>
        <v>0</v>
      </c>
      <c r="Z459" s="40">
        <f t="shared" si="117"/>
        <v>0</v>
      </c>
      <c r="AA459" s="40">
        <f t="shared" si="118"/>
        <v>1</v>
      </c>
      <c r="AB459" s="40">
        <f t="shared" si="119"/>
        <v>0</v>
      </c>
      <c r="AC459" s="41" t="s">
        <v>537</v>
      </c>
      <c r="AD459" s="41" t="s">
        <v>300</v>
      </c>
      <c r="AE459" s="41" t="s">
        <v>426</v>
      </c>
      <c r="AF459" s="41" t="s">
        <v>216</v>
      </c>
      <c r="AG459" s="41" t="s">
        <v>56</v>
      </c>
      <c r="AH459" s="41" t="s">
        <v>56</v>
      </c>
      <c r="AI459" s="41" t="s">
        <v>56</v>
      </c>
      <c r="AJ459" s="41" t="s">
        <v>160</v>
      </c>
      <c r="AK459" s="41" t="s">
        <v>56</v>
      </c>
    </row>
    <row r="460" spans="1:37" s="41" customFormat="1" ht="15.75" hidden="1" thickBot="1" x14ac:dyDescent="0.3">
      <c r="A460" s="11" t="s">
        <v>57</v>
      </c>
      <c r="B460" s="12" t="s">
        <v>216</v>
      </c>
      <c r="C460" s="13" t="s">
        <v>52</v>
      </c>
      <c r="D460" s="14" t="s">
        <v>47</v>
      </c>
      <c r="E460" s="13" t="s">
        <v>1287</v>
      </c>
      <c r="F460" s="4" t="s">
        <v>152</v>
      </c>
      <c r="G460" s="4" t="s">
        <v>577</v>
      </c>
      <c r="H460" s="15">
        <v>43122.416666666664</v>
      </c>
      <c r="I460" s="15">
        <v>43122.541666666664</v>
      </c>
      <c r="J460" s="131" t="s">
        <v>2009</v>
      </c>
      <c r="K460" s="45" t="s">
        <v>9</v>
      </c>
      <c r="L460" s="47" t="s">
        <v>7</v>
      </c>
      <c r="M460" s="47" t="s">
        <v>56</v>
      </c>
      <c r="N460" s="9" t="str">
        <f t="shared" si="105"/>
        <v>Standard</v>
      </c>
      <c r="O460" s="10" t="str">
        <f t="shared" si="106"/>
        <v>Successful</v>
      </c>
      <c r="P460" s="10" t="str">
        <f t="shared" si="107"/>
        <v>On Time</v>
      </c>
      <c r="Q460" s="9">
        <f t="shared" si="108"/>
        <v>1</v>
      </c>
      <c r="R460" s="9">
        <f t="shared" si="109"/>
        <v>1</v>
      </c>
      <c r="S460" s="9">
        <f t="shared" si="110"/>
        <v>0</v>
      </c>
      <c r="T460" s="9" t="str">
        <f t="shared" si="111"/>
        <v>January</v>
      </c>
      <c r="U460" s="40">
        <f t="shared" si="112"/>
        <v>0</v>
      </c>
      <c r="V460" s="40" t="str">
        <f t="shared" si="113"/>
        <v>Normal</v>
      </c>
      <c r="W460" s="40">
        <f t="shared" si="114"/>
        <v>0</v>
      </c>
      <c r="X460" s="40">
        <f t="shared" si="115"/>
        <v>0</v>
      </c>
      <c r="Y460" s="40">
        <f t="shared" si="116"/>
        <v>0</v>
      </c>
      <c r="Z460" s="40">
        <f t="shared" si="117"/>
        <v>0</v>
      </c>
      <c r="AA460" s="40">
        <f t="shared" si="118"/>
        <v>1</v>
      </c>
      <c r="AB460" s="40">
        <f t="shared" si="119"/>
        <v>0</v>
      </c>
      <c r="AC460" s="41" t="s">
        <v>132</v>
      </c>
      <c r="AD460" s="41" t="s">
        <v>280</v>
      </c>
      <c r="AE460" s="41" t="s">
        <v>121</v>
      </c>
      <c r="AF460" s="41" t="s">
        <v>322</v>
      </c>
      <c r="AG460" s="41" t="s">
        <v>56</v>
      </c>
      <c r="AH460" s="41" t="s">
        <v>56</v>
      </c>
      <c r="AI460" s="41" t="s">
        <v>56</v>
      </c>
      <c r="AJ460" s="41" t="s">
        <v>160</v>
      </c>
      <c r="AK460" s="41" t="s">
        <v>56</v>
      </c>
    </row>
    <row r="461" spans="1:37" s="41" customFormat="1" ht="15.75" hidden="1" thickBot="1" x14ac:dyDescent="0.3">
      <c r="A461" s="11" t="s">
        <v>697</v>
      </c>
      <c r="B461" s="12" t="s">
        <v>216</v>
      </c>
      <c r="C461" s="13" t="s">
        <v>46</v>
      </c>
      <c r="D461" s="14" t="s">
        <v>47</v>
      </c>
      <c r="E461" s="13" t="s">
        <v>1288</v>
      </c>
      <c r="F461" s="4" t="s">
        <v>615</v>
      </c>
      <c r="G461" s="4" t="s">
        <v>698</v>
      </c>
      <c r="H461" s="15">
        <v>43119.5</v>
      </c>
      <c r="I461" s="15">
        <v>43122.5</v>
      </c>
      <c r="J461" s="131" t="s">
        <v>2010</v>
      </c>
      <c r="K461" s="45" t="s">
        <v>9</v>
      </c>
      <c r="L461" s="47" t="s">
        <v>7</v>
      </c>
      <c r="M461" s="47" t="s">
        <v>56</v>
      </c>
      <c r="N461" s="9" t="str">
        <f t="shared" si="105"/>
        <v>Minor</v>
      </c>
      <c r="O461" s="10" t="str">
        <f t="shared" si="106"/>
        <v>Successful</v>
      </c>
      <c r="P461" s="10" t="str">
        <f t="shared" si="107"/>
        <v>On Time</v>
      </c>
      <c r="Q461" s="9">
        <f t="shared" si="108"/>
        <v>1</v>
      </c>
      <c r="R461" s="9">
        <f t="shared" si="109"/>
        <v>1</v>
      </c>
      <c r="S461" s="9">
        <f t="shared" si="110"/>
        <v>0</v>
      </c>
      <c r="T461" s="9" t="str">
        <f t="shared" si="111"/>
        <v>January</v>
      </c>
      <c r="U461" s="40">
        <f t="shared" si="112"/>
        <v>0</v>
      </c>
      <c r="V461" s="40" t="str">
        <f t="shared" si="113"/>
        <v>Normal</v>
      </c>
      <c r="W461" s="40">
        <f t="shared" si="114"/>
        <v>0</v>
      </c>
      <c r="X461" s="40">
        <f t="shared" si="115"/>
        <v>0</v>
      </c>
      <c r="Y461" s="40">
        <f t="shared" si="116"/>
        <v>0</v>
      </c>
      <c r="Z461" s="40">
        <f t="shared" si="117"/>
        <v>0</v>
      </c>
      <c r="AA461" s="40">
        <f t="shared" si="118"/>
        <v>1</v>
      </c>
      <c r="AB461" s="40">
        <f t="shared" si="119"/>
        <v>0</v>
      </c>
      <c r="AC461" s="41" t="s">
        <v>238</v>
      </c>
      <c r="AD461" s="41" t="s">
        <v>294</v>
      </c>
      <c r="AE461" s="41" t="s">
        <v>428</v>
      </c>
      <c r="AF461" s="41" t="s">
        <v>216</v>
      </c>
      <c r="AG461" s="41" t="s">
        <v>56</v>
      </c>
      <c r="AH461" s="41" t="s">
        <v>56</v>
      </c>
      <c r="AI461" s="41" t="s">
        <v>56</v>
      </c>
      <c r="AJ461" s="41" t="s">
        <v>160</v>
      </c>
      <c r="AK461" s="41" t="s">
        <v>56</v>
      </c>
    </row>
    <row r="462" spans="1:37" s="41" customFormat="1" ht="15.75" hidden="1" thickBot="1" x14ac:dyDescent="0.3">
      <c r="A462" s="11" t="s">
        <v>57</v>
      </c>
      <c r="B462" s="12" t="s">
        <v>216</v>
      </c>
      <c r="C462" s="13" t="s">
        <v>52</v>
      </c>
      <c r="D462" s="14" t="s">
        <v>47</v>
      </c>
      <c r="E462" s="13" t="s">
        <v>1289</v>
      </c>
      <c r="F462" s="4" t="s">
        <v>152</v>
      </c>
      <c r="G462" s="4" t="s">
        <v>577</v>
      </c>
      <c r="H462" s="15">
        <v>43123.416666666664</v>
      </c>
      <c r="I462" s="15">
        <v>43123.541666666664</v>
      </c>
      <c r="J462" s="131" t="s">
        <v>2011</v>
      </c>
      <c r="K462" s="45" t="s">
        <v>9</v>
      </c>
      <c r="L462" s="47" t="s">
        <v>7</v>
      </c>
      <c r="M462" s="47" t="s">
        <v>56</v>
      </c>
      <c r="N462" s="9" t="str">
        <f t="shared" si="105"/>
        <v>Standard</v>
      </c>
      <c r="O462" s="10" t="str">
        <f t="shared" si="106"/>
        <v>Successful</v>
      </c>
      <c r="P462" s="10" t="str">
        <f t="shared" si="107"/>
        <v>On Time</v>
      </c>
      <c r="Q462" s="9">
        <f t="shared" si="108"/>
        <v>1</v>
      </c>
      <c r="R462" s="9">
        <f t="shared" si="109"/>
        <v>1</v>
      </c>
      <c r="S462" s="9">
        <f t="shared" si="110"/>
        <v>0</v>
      </c>
      <c r="T462" s="9" t="str">
        <f t="shared" si="111"/>
        <v>January</v>
      </c>
      <c r="U462" s="40">
        <f t="shared" si="112"/>
        <v>0</v>
      </c>
      <c r="V462" s="40" t="str">
        <f t="shared" si="113"/>
        <v>Normal</v>
      </c>
      <c r="W462" s="40">
        <f t="shared" si="114"/>
        <v>0</v>
      </c>
      <c r="X462" s="40">
        <f t="shared" si="115"/>
        <v>0</v>
      </c>
      <c r="Y462" s="40">
        <f t="shared" si="116"/>
        <v>0</v>
      </c>
      <c r="Z462" s="40">
        <f t="shared" si="117"/>
        <v>0</v>
      </c>
      <c r="AA462" s="40">
        <f t="shared" si="118"/>
        <v>1</v>
      </c>
      <c r="AB462" s="40">
        <f t="shared" si="119"/>
        <v>0</v>
      </c>
      <c r="AC462" s="41" t="s">
        <v>132</v>
      </c>
      <c r="AD462" s="41" t="s">
        <v>723</v>
      </c>
      <c r="AE462" s="41" t="s">
        <v>121</v>
      </c>
      <c r="AF462" s="41" t="s">
        <v>322</v>
      </c>
      <c r="AG462" s="41" t="s">
        <v>56</v>
      </c>
      <c r="AH462" s="41" t="s">
        <v>56</v>
      </c>
      <c r="AI462" s="41" t="s">
        <v>56</v>
      </c>
      <c r="AJ462" s="41" t="s">
        <v>160</v>
      </c>
      <c r="AK462" s="41" t="s">
        <v>56</v>
      </c>
    </row>
    <row r="463" spans="1:37" s="41" customFormat="1" ht="15.75" hidden="1" thickBot="1" x14ac:dyDescent="0.3">
      <c r="A463" s="11" t="s">
        <v>210</v>
      </c>
      <c r="B463" s="12" t="s">
        <v>216</v>
      </c>
      <c r="C463" s="13" t="s">
        <v>52</v>
      </c>
      <c r="D463" s="14" t="s">
        <v>47</v>
      </c>
      <c r="E463" s="13" t="s">
        <v>1290</v>
      </c>
      <c r="F463" s="4" t="s">
        <v>152</v>
      </c>
      <c r="G463" s="4" t="s">
        <v>760</v>
      </c>
      <c r="H463" s="15">
        <v>43122.416666666664</v>
      </c>
      <c r="I463" s="15">
        <v>43122.583333333336</v>
      </c>
      <c r="J463" s="131" t="s">
        <v>2012</v>
      </c>
      <c r="K463" s="45" t="s">
        <v>9</v>
      </c>
      <c r="L463" s="47" t="s">
        <v>7</v>
      </c>
      <c r="M463" s="47" t="s">
        <v>56</v>
      </c>
      <c r="N463" s="9" t="str">
        <f t="shared" si="105"/>
        <v>Standard</v>
      </c>
      <c r="O463" s="10" t="str">
        <f t="shared" si="106"/>
        <v>Successful</v>
      </c>
      <c r="P463" s="10" t="str">
        <f t="shared" si="107"/>
        <v>On Time</v>
      </c>
      <c r="Q463" s="9">
        <f t="shared" si="108"/>
        <v>1</v>
      </c>
      <c r="R463" s="9">
        <f t="shared" si="109"/>
        <v>1</v>
      </c>
      <c r="S463" s="9">
        <f t="shared" si="110"/>
        <v>0</v>
      </c>
      <c r="T463" s="9" t="str">
        <f t="shared" si="111"/>
        <v>January</v>
      </c>
      <c r="U463" s="40">
        <f t="shared" si="112"/>
        <v>0</v>
      </c>
      <c r="V463" s="40" t="str">
        <f t="shared" si="113"/>
        <v>Normal</v>
      </c>
      <c r="W463" s="40">
        <f t="shared" si="114"/>
        <v>0</v>
      </c>
      <c r="X463" s="40">
        <f t="shared" si="115"/>
        <v>0</v>
      </c>
      <c r="Y463" s="40">
        <f t="shared" si="116"/>
        <v>0</v>
      </c>
      <c r="Z463" s="40">
        <f t="shared" si="117"/>
        <v>0</v>
      </c>
      <c r="AA463" s="40">
        <f t="shared" si="118"/>
        <v>1</v>
      </c>
      <c r="AB463" s="40">
        <f t="shared" si="119"/>
        <v>0</v>
      </c>
      <c r="AC463" s="41" t="s">
        <v>537</v>
      </c>
      <c r="AD463" s="41" t="s">
        <v>294</v>
      </c>
      <c r="AE463" s="41" t="s">
        <v>121</v>
      </c>
      <c r="AF463" s="41" t="s">
        <v>322</v>
      </c>
      <c r="AG463" s="41" t="s">
        <v>56</v>
      </c>
      <c r="AH463" s="41" t="s">
        <v>56</v>
      </c>
      <c r="AI463" s="41" t="s">
        <v>56</v>
      </c>
      <c r="AJ463" s="41" t="s">
        <v>160</v>
      </c>
      <c r="AK463" s="41" t="s">
        <v>56</v>
      </c>
    </row>
    <row r="464" spans="1:37" s="41" customFormat="1" ht="15.75" hidden="1" thickBot="1" x14ac:dyDescent="0.3">
      <c r="A464" s="11" t="s">
        <v>210</v>
      </c>
      <c r="B464" s="12" t="s">
        <v>216</v>
      </c>
      <c r="C464" s="13" t="s">
        <v>52</v>
      </c>
      <c r="D464" s="14" t="s">
        <v>47</v>
      </c>
      <c r="E464" s="13" t="s">
        <v>1291</v>
      </c>
      <c r="F464" s="4" t="s">
        <v>152</v>
      </c>
      <c r="G464" s="4" t="s">
        <v>760</v>
      </c>
      <c r="H464" s="15">
        <v>43123.416666666664</v>
      </c>
      <c r="I464" s="15">
        <v>43123.583333333336</v>
      </c>
      <c r="J464" s="131" t="s">
        <v>2013</v>
      </c>
      <c r="K464" s="45" t="s">
        <v>9</v>
      </c>
      <c r="L464" s="47" t="s">
        <v>7</v>
      </c>
      <c r="M464" s="47" t="s">
        <v>56</v>
      </c>
      <c r="N464" s="9" t="str">
        <f t="shared" si="105"/>
        <v>Standard</v>
      </c>
      <c r="O464" s="10" t="str">
        <f t="shared" si="106"/>
        <v>Successful</v>
      </c>
      <c r="P464" s="10" t="str">
        <f t="shared" si="107"/>
        <v>On Time</v>
      </c>
      <c r="Q464" s="9">
        <f t="shared" si="108"/>
        <v>1</v>
      </c>
      <c r="R464" s="9">
        <f t="shared" si="109"/>
        <v>1</v>
      </c>
      <c r="S464" s="9">
        <f t="shared" si="110"/>
        <v>0</v>
      </c>
      <c r="T464" s="9" t="str">
        <f t="shared" si="111"/>
        <v>January</v>
      </c>
      <c r="U464" s="40">
        <f t="shared" si="112"/>
        <v>0</v>
      </c>
      <c r="V464" s="40" t="str">
        <f t="shared" si="113"/>
        <v>Normal</v>
      </c>
      <c r="W464" s="40">
        <f t="shared" si="114"/>
        <v>0</v>
      </c>
      <c r="X464" s="40">
        <f t="shared" si="115"/>
        <v>0</v>
      </c>
      <c r="Y464" s="40">
        <f t="shared" si="116"/>
        <v>0</v>
      </c>
      <c r="Z464" s="40">
        <f t="shared" si="117"/>
        <v>0</v>
      </c>
      <c r="AA464" s="40">
        <f t="shared" si="118"/>
        <v>1</v>
      </c>
      <c r="AB464" s="40">
        <f t="shared" si="119"/>
        <v>0</v>
      </c>
      <c r="AC464" s="41" t="s">
        <v>537</v>
      </c>
      <c r="AD464" s="41" t="s">
        <v>279</v>
      </c>
      <c r="AE464" s="41" t="s">
        <v>121</v>
      </c>
      <c r="AF464" s="41" t="s">
        <v>322</v>
      </c>
      <c r="AG464" s="41" t="s">
        <v>56</v>
      </c>
      <c r="AH464" s="41" t="s">
        <v>56</v>
      </c>
      <c r="AI464" s="41" t="s">
        <v>56</v>
      </c>
      <c r="AJ464" s="41" t="s">
        <v>160</v>
      </c>
      <c r="AK464" s="41" t="s">
        <v>56</v>
      </c>
    </row>
    <row r="465" spans="1:37" s="41" customFormat="1" ht="15.75" hidden="1" thickBot="1" x14ac:dyDescent="0.3">
      <c r="A465" s="11" t="s">
        <v>49</v>
      </c>
      <c r="B465" s="12" t="s">
        <v>216</v>
      </c>
      <c r="C465" s="13" t="s">
        <v>46</v>
      </c>
      <c r="D465" s="14" t="s">
        <v>47</v>
      </c>
      <c r="E465" s="13" t="s">
        <v>1292</v>
      </c>
      <c r="F465" s="4" t="s">
        <v>647</v>
      </c>
      <c r="G465" s="4" t="s">
        <v>760</v>
      </c>
      <c r="H465" s="15">
        <v>43123.375</v>
      </c>
      <c r="I465" s="15">
        <v>43123.458333333336</v>
      </c>
      <c r="J465" s="131" t="s">
        <v>2014</v>
      </c>
      <c r="K465" s="45" t="s">
        <v>9</v>
      </c>
      <c r="L465" s="47" t="s">
        <v>7</v>
      </c>
      <c r="M465" s="47" t="s">
        <v>56</v>
      </c>
      <c r="N465" s="9" t="str">
        <f t="shared" si="105"/>
        <v>Minor</v>
      </c>
      <c r="O465" s="10" t="str">
        <f t="shared" si="106"/>
        <v>Successful</v>
      </c>
      <c r="P465" s="10" t="str">
        <f t="shared" si="107"/>
        <v>On Time</v>
      </c>
      <c r="Q465" s="9">
        <f t="shared" si="108"/>
        <v>1</v>
      </c>
      <c r="R465" s="9">
        <f t="shared" si="109"/>
        <v>1</v>
      </c>
      <c r="S465" s="9">
        <f t="shared" si="110"/>
        <v>0</v>
      </c>
      <c r="T465" s="9" t="str">
        <f t="shared" si="111"/>
        <v>January</v>
      </c>
      <c r="U465" s="40">
        <f t="shared" si="112"/>
        <v>0</v>
      </c>
      <c r="V465" s="40" t="str">
        <f t="shared" si="113"/>
        <v>Normal</v>
      </c>
      <c r="W465" s="40">
        <f t="shared" si="114"/>
        <v>0</v>
      </c>
      <c r="X465" s="40">
        <f t="shared" si="115"/>
        <v>0</v>
      </c>
      <c r="Y465" s="40">
        <f t="shared" si="116"/>
        <v>0</v>
      </c>
      <c r="Z465" s="40">
        <f t="shared" si="117"/>
        <v>0</v>
      </c>
      <c r="AA465" s="40">
        <f t="shared" si="118"/>
        <v>1</v>
      </c>
      <c r="AB465" s="40">
        <f t="shared" si="119"/>
        <v>0</v>
      </c>
      <c r="AC465" s="41" t="s">
        <v>132</v>
      </c>
      <c r="AD465" s="41" t="s">
        <v>279</v>
      </c>
      <c r="AE465" s="41" t="s">
        <v>121</v>
      </c>
      <c r="AF465" s="41" t="s">
        <v>322</v>
      </c>
      <c r="AG465" s="41" t="s">
        <v>56</v>
      </c>
      <c r="AH465" s="41" t="s">
        <v>56</v>
      </c>
      <c r="AI465" s="41" t="s">
        <v>56</v>
      </c>
      <c r="AJ465" s="41" t="s">
        <v>160</v>
      </c>
      <c r="AK465" s="41" t="s">
        <v>56</v>
      </c>
    </row>
    <row r="466" spans="1:37" s="41" customFormat="1" ht="15.75" hidden="1" thickBot="1" x14ac:dyDescent="0.3">
      <c r="A466" s="11" t="s">
        <v>697</v>
      </c>
      <c r="B466" s="12" t="s">
        <v>216</v>
      </c>
      <c r="C466" s="13" t="s">
        <v>46</v>
      </c>
      <c r="D466" s="14" t="s">
        <v>47</v>
      </c>
      <c r="E466" s="13" t="s">
        <v>1293</v>
      </c>
      <c r="F466" s="4" t="s">
        <v>614</v>
      </c>
      <c r="G466" s="4" t="s">
        <v>779</v>
      </c>
      <c r="H466" s="15">
        <v>43119.75</v>
      </c>
      <c r="I466" s="15">
        <v>43123.25</v>
      </c>
      <c r="J466" s="131" t="s">
        <v>2015</v>
      </c>
      <c r="K466" s="45" t="s">
        <v>9</v>
      </c>
      <c r="L466" s="47" t="s">
        <v>7</v>
      </c>
      <c r="M466" s="47" t="s">
        <v>56</v>
      </c>
      <c r="N466" s="9" t="str">
        <f t="shared" si="105"/>
        <v>Minor</v>
      </c>
      <c r="O466" s="10" t="str">
        <f t="shared" si="106"/>
        <v>Successful</v>
      </c>
      <c r="P466" s="10" t="str">
        <f t="shared" si="107"/>
        <v>On Time</v>
      </c>
      <c r="Q466" s="9">
        <f t="shared" si="108"/>
        <v>1</v>
      </c>
      <c r="R466" s="9">
        <f t="shared" si="109"/>
        <v>1</v>
      </c>
      <c r="S466" s="9">
        <f t="shared" si="110"/>
        <v>0</v>
      </c>
      <c r="T466" s="9" t="str">
        <f t="shared" si="111"/>
        <v>January</v>
      </c>
      <c r="U466" s="40">
        <f t="shared" si="112"/>
        <v>0</v>
      </c>
      <c r="V466" s="40" t="str">
        <f t="shared" si="113"/>
        <v>Normal</v>
      </c>
      <c r="W466" s="40">
        <f t="shared" si="114"/>
        <v>0</v>
      </c>
      <c r="X466" s="40">
        <f t="shared" si="115"/>
        <v>0</v>
      </c>
      <c r="Y466" s="40">
        <f t="shared" si="116"/>
        <v>0</v>
      </c>
      <c r="Z466" s="40">
        <f t="shared" si="117"/>
        <v>0</v>
      </c>
      <c r="AA466" s="40">
        <f t="shared" si="118"/>
        <v>1</v>
      </c>
      <c r="AB466" s="40">
        <f t="shared" si="119"/>
        <v>0</v>
      </c>
      <c r="AC466" s="41" t="s">
        <v>238</v>
      </c>
      <c r="AD466" s="41" t="s">
        <v>280</v>
      </c>
      <c r="AE466" s="41" t="s">
        <v>351</v>
      </c>
      <c r="AF466" s="41" t="s">
        <v>216</v>
      </c>
      <c r="AG466" s="41" t="s">
        <v>56</v>
      </c>
      <c r="AH466" s="41" t="s">
        <v>56</v>
      </c>
      <c r="AI466" s="41" t="s">
        <v>56</v>
      </c>
      <c r="AJ466" s="41" t="s">
        <v>160</v>
      </c>
      <c r="AK466" s="41" t="s">
        <v>56</v>
      </c>
    </row>
    <row r="467" spans="1:37" s="41" customFormat="1" ht="15.75" hidden="1" thickBot="1" x14ac:dyDescent="0.3">
      <c r="A467" s="11" t="s">
        <v>248</v>
      </c>
      <c r="B467" s="12" t="s">
        <v>216</v>
      </c>
      <c r="C467" s="13" t="s">
        <v>52</v>
      </c>
      <c r="D467" s="14" t="s">
        <v>47</v>
      </c>
      <c r="E467" s="13" t="s">
        <v>1294</v>
      </c>
      <c r="F467" s="4" t="s">
        <v>328</v>
      </c>
      <c r="G467" s="4" t="s">
        <v>448</v>
      </c>
      <c r="H467" s="15">
        <v>43118.541666666664</v>
      </c>
      <c r="I467" s="15">
        <v>43122.75</v>
      </c>
      <c r="J467" s="131" t="s">
        <v>2016</v>
      </c>
      <c r="K467" s="45" t="s">
        <v>9</v>
      </c>
      <c r="L467" s="47" t="s">
        <v>7</v>
      </c>
      <c r="M467" s="47" t="s">
        <v>56</v>
      </c>
      <c r="N467" s="9" t="str">
        <f t="shared" si="105"/>
        <v>Standard</v>
      </c>
      <c r="O467" s="10" t="str">
        <f t="shared" si="106"/>
        <v>Successful</v>
      </c>
      <c r="P467" s="10" t="str">
        <f t="shared" si="107"/>
        <v>On Time</v>
      </c>
      <c r="Q467" s="9">
        <f t="shared" si="108"/>
        <v>1</v>
      </c>
      <c r="R467" s="9">
        <f t="shared" si="109"/>
        <v>1</v>
      </c>
      <c r="S467" s="9">
        <f t="shared" si="110"/>
        <v>0</v>
      </c>
      <c r="T467" s="9" t="str">
        <f t="shared" si="111"/>
        <v>January</v>
      </c>
      <c r="U467" s="40">
        <f t="shared" si="112"/>
        <v>0</v>
      </c>
      <c r="V467" s="40" t="str">
        <f t="shared" si="113"/>
        <v>Normal</v>
      </c>
      <c r="W467" s="40">
        <f t="shared" si="114"/>
        <v>0</v>
      </c>
      <c r="X467" s="40">
        <f t="shared" si="115"/>
        <v>0</v>
      </c>
      <c r="Y467" s="40">
        <f t="shared" si="116"/>
        <v>0</v>
      </c>
      <c r="Z467" s="40">
        <f t="shared" si="117"/>
        <v>0</v>
      </c>
      <c r="AA467" s="40">
        <f t="shared" si="118"/>
        <v>1</v>
      </c>
      <c r="AB467" s="40">
        <f t="shared" si="119"/>
        <v>0</v>
      </c>
      <c r="AC467" s="41" t="s">
        <v>537</v>
      </c>
      <c r="AD467" s="41" t="s">
        <v>554</v>
      </c>
      <c r="AE467" s="41" t="s">
        <v>424</v>
      </c>
      <c r="AF467" s="41" t="s">
        <v>216</v>
      </c>
      <c r="AG467" s="41" t="s">
        <v>56</v>
      </c>
      <c r="AH467" s="41" t="s">
        <v>56</v>
      </c>
      <c r="AI467" s="41" t="s">
        <v>56</v>
      </c>
      <c r="AJ467" s="41" t="s">
        <v>160</v>
      </c>
      <c r="AK467" s="41" t="s">
        <v>56</v>
      </c>
    </row>
    <row r="468" spans="1:37" s="41" customFormat="1" ht="15.75" hidden="1" thickBot="1" x14ac:dyDescent="0.3">
      <c r="A468" s="11" t="s">
        <v>359</v>
      </c>
      <c r="B468" s="12" t="s">
        <v>216</v>
      </c>
      <c r="C468" s="13" t="s">
        <v>52</v>
      </c>
      <c r="D468" s="14" t="s">
        <v>47</v>
      </c>
      <c r="E468" s="13" t="s">
        <v>1295</v>
      </c>
      <c r="F468" s="4" t="s">
        <v>158</v>
      </c>
      <c r="G468" s="4" t="s">
        <v>243</v>
      </c>
      <c r="H468" s="15">
        <v>43122.458333333336</v>
      </c>
      <c r="I468" s="15">
        <v>43122.625</v>
      </c>
      <c r="J468" s="131" t="s">
        <v>2017</v>
      </c>
      <c r="K468" s="45" t="s">
        <v>9</v>
      </c>
      <c r="L468" s="47" t="s">
        <v>7</v>
      </c>
      <c r="M468" s="47" t="s">
        <v>56</v>
      </c>
      <c r="N468" s="9" t="str">
        <f t="shared" si="105"/>
        <v>Standard</v>
      </c>
      <c r="O468" s="10" t="str">
        <f t="shared" si="106"/>
        <v>Successful</v>
      </c>
      <c r="P468" s="10" t="str">
        <f t="shared" si="107"/>
        <v>On Time</v>
      </c>
      <c r="Q468" s="9">
        <f t="shared" si="108"/>
        <v>1</v>
      </c>
      <c r="R468" s="9">
        <f t="shared" si="109"/>
        <v>1</v>
      </c>
      <c r="S468" s="9">
        <f t="shared" si="110"/>
        <v>0</v>
      </c>
      <c r="T468" s="9" t="str">
        <f t="shared" si="111"/>
        <v>January</v>
      </c>
      <c r="U468" s="40">
        <f t="shared" si="112"/>
        <v>0</v>
      </c>
      <c r="V468" s="40" t="str">
        <f t="shared" si="113"/>
        <v>Normal</v>
      </c>
      <c r="W468" s="40">
        <f t="shared" si="114"/>
        <v>0</v>
      </c>
      <c r="X468" s="40">
        <f t="shared" si="115"/>
        <v>0</v>
      </c>
      <c r="Y468" s="40">
        <f t="shared" si="116"/>
        <v>0</v>
      </c>
      <c r="Z468" s="40">
        <f t="shared" si="117"/>
        <v>0</v>
      </c>
      <c r="AA468" s="40">
        <f t="shared" si="118"/>
        <v>1</v>
      </c>
      <c r="AB468" s="40">
        <f t="shared" si="119"/>
        <v>0</v>
      </c>
      <c r="AC468" s="41" t="s">
        <v>823</v>
      </c>
      <c r="AD468" s="41" t="s">
        <v>515</v>
      </c>
      <c r="AE468" s="41" t="s">
        <v>121</v>
      </c>
      <c r="AF468" s="41" t="s">
        <v>322</v>
      </c>
      <c r="AG468" s="41" t="s">
        <v>56</v>
      </c>
      <c r="AH468" s="41" t="s">
        <v>56</v>
      </c>
      <c r="AI468" s="41" t="s">
        <v>56</v>
      </c>
      <c r="AJ468" s="41" t="s">
        <v>160</v>
      </c>
      <c r="AK468" s="41" t="s">
        <v>56</v>
      </c>
    </row>
    <row r="469" spans="1:37" s="41" customFormat="1" ht="15.75" hidden="1" thickBot="1" x14ac:dyDescent="0.3">
      <c r="A469" s="11" t="s">
        <v>359</v>
      </c>
      <c r="B469" s="12" t="s">
        <v>216</v>
      </c>
      <c r="C469" s="13" t="s">
        <v>52</v>
      </c>
      <c r="D469" s="14" t="s">
        <v>47</v>
      </c>
      <c r="E469" s="13" t="s">
        <v>1296</v>
      </c>
      <c r="F469" s="4" t="s">
        <v>158</v>
      </c>
      <c r="G469" s="4" t="s">
        <v>243</v>
      </c>
      <c r="H469" s="15">
        <v>43123.458333333336</v>
      </c>
      <c r="I469" s="15">
        <v>43123.625</v>
      </c>
      <c r="J469" s="131" t="s">
        <v>2018</v>
      </c>
      <c r="K469" s="45" t="s">
        <v>9</v>
      </c>
      <c r="L469" s="47" t="s">
        <v>7</v>
      </c>
      <c r="M469" s="47" t="s">
        <v>56</v>
      </c>
      <c r="N469" s="9" t="str">
        <f t="shared" si="105"/>
        <v>Standard</v>
      </c>
      <c r="O469" s="10" t="str">
        <f t="shared" si="106"/>
        <v>Successful</v>
      </c>
      <c r="P469" s="10" t="str">
        <f t="shared" si="107"/>
        <v>On Time</v>
      </c>
      <c r="Q469" s="9">
        <f t="shared" si="108"/>
        <v>1</v>
      </c>
      <c r="R469" s="9">
        <f t="shared" si="109"/>
        <v>1</v>
      </c>
      <c r="S469" s="9">
        <f t="shared" si="110"/>
        <v>0</v>
      </c>
      <c r="T469" s="9" t="str">
        <f t="shared" si="111"/>
        <v>January</v>
      </c>
      <c r="U469" s="40">
        <f t="shared" si="112"/>
        <v>0</v>
      </c>
      <c r="V469" s="40" t="str">
        <f t="shared" si="113"/>
        <v>Normal</v>
      </c>
      <c r="W469" s="40">
        <f t="shared" si="114"/>
        <v>0</v>
      </c>
      <c r="X469" s="40">
        <f t="shared" si="115"/>
        <v>0</v>
      </c>
      <c r="Y469" s="40">
        <f t="shared" si="116"/>
        <v>0</v>
      </c>
      <c r="Z469" s="40">
        <f t="shared" si="117"/>
        <v>0</v>
      </c>
      <c r="AA469" s="40">
        <f t="shared" si="118"/>
        <v>1</v>
      </c>
      <c r="AB469" s="40">
        <f t="shared" si="119"/>
        <v>0</v>
      </c>
      <c r="AC469" s="41" t="s">
        <v>823</v>
      </c>
      <c r="AD469" s="41" t="s">
        <v>337</v>
      </c>
      <c r="AE469" s="41" t="s">
        <v>121</v>
      </c>
      <c r="AF469" s="41" t="s">
        <v>322</v>
      </c>
      <c r="AG469" s="41" t="s">
        <v>56</v>
      </c>
      <c r="AH469" s="41" t="s">
        <v>56</v>
      </c>
      <c r="AI469" s="41" t="s">
        <v>56</v>
      </c>
      <c r="AJ469" s="41" t="s">
        <v>160</v>
      </c>
      <c r="AK469" s="41" t="s">
        <v>56</v>
      </c>
    </row>
    <row r="470" spans="1:37" s="41" customFormat="1" ht="15.75" hidden="1" thickBot="1" x14ac:dyDescent="0.3">
      <c r="A470" s="11" t="s">
        <v>248</v>
      </c>
      <c r="B470" s="12" t="s">
        <v>216</v>
      </c>
      <c r="C470" s="13" t="s">
        <v>52</v>
      </c>
      <c r="D470" s="14" t="s">
        <v>47</v>
      </c>
      <c r="E470" s="13" t="s">
        <v>1297</v>
      </c>
      <c r="F470" s="4" t="s">
        <v>152</v>
      </c>
      <c r="G470" s="4" t="s">
        <v>499</v>
      </c>
      <c r="H470" s="15">
        <v>43122.6875</v>
      </c>
      <c r="I470" s="15">
        <v>43122.729166666664</v>
      </c>
      <c r="J470" s="131" t="s">
        <v>2019</v>
      </c>
      <c r="K470" s="45" t="s">
        <v>9</v>
      </c>
      <c r="L470" s="47" t="s">
        <v>7</v>
      </c>
      <c r="M470" s="47" t="s">
        <v>56</v>
      </c>
      <c r="N470" s="9" t="str">
        <f t="shared" si="105"/>
        <v>Standard</v>
      </c>
      <c r="O470" s="10" t="str">
        <f t="shared" si="106"/>
        <v>Successful</v>
      </c>
      <c r="P470" s="10" t="str">
        <f t="shared" si="107"/>
        <v>On Time</v>
      </c>
      <c r="Q470" s="9">
        <f t="shared" si="108"/>
        <v>1</v>
      </c>
      <c r="R470" s="9">
        <f t="shared" si="109"/>
        <v>1</v>
      </c>
      <c r="S470" s="9">
        <f t="shared" si="110"/>
        <v>0</v>
      </c>
      <c r="T470" s="9" t="str">
        <f t="shared" si="111"/>
        <v>January</v>
      </c>
      <c r="U470" s="40">
        <f t="shared" si="112"/>
        <v>0</v>
      </c>
      <c r="V470" s="40" t="str">
        <f t="shared" si="113"/>
        <v>Normal</v>
      </c>
      <c r="W470" s="40">
        <f t="shared" si="114"/>
        <v>0</v>
      </c>
      <c r="X470" s="40">
        <f t="shared" si="115"/>
        <v>0</v>
      </c>
      <c r="Y470" s="40">
        <f t="shared" si="116"/>
        <v>0</v>
      </c>
      <c r="Z470" s="40">
        <f t="shared" si="117"/>
        <v>0</v>
      </c>
      <c r="AA470" s="40">
        <f t="shared" si="118"/>
        <v>1</v>
      </c>
      <c r="AB470" s="40">
        <f t="shared" si="119"/>
        <v>0</v>
      </c>
      <c r="AC470" s="41" t="s">
        <v>537</v>
      </c>
      <c r="AD470" s="41" t="s">
        <v>337</v>
      </c>
      <c r="AE470" s="41" t="s">
        <v>121</v>
      </c>
      <c r="AF470" s="41" t="s">
        <v>322</v>
      </c>
      <c r="AG470" s="41" t="s">
        <v>56</v>
      </c>
      <c r="AH470" s="41" t="s">
        <v>56</v>
      </c>
      <c r="AI470" s="41" t="s">
        <v>56</v>
      </c>
      <c r="AJ470" s="41" t="s">
        <v>160</v>
      </c>
      <c r="AK470" s="41" t="s">
        <v>56</v>
      </c>
    </row>
    <row r="471" spans="1:37" s="41" customFormat="1" ht="15.75" hidden="1" thickBot="1" x14ac:dyDescent="0.3">
      <c r="A471" s="11" t="s">
        <v>638</v>
      </c>
      <c r="B471" s="12" t="s">
        <v>216</v>
      </c>
      <c r="C471" s="13" t="s">
        <v>46</v>
      </c>
      <c r="D471" s="14" t="s">
        <v>47</v>
      </c>
      <c r="E471" s="13" t="s">
        <v>1298</v>
      </c>
      <c r="F471" s="4" t="s">
        <v>630</v>
      </c>
      <c r="G471" s="4" t="s">
        <v>734</v>
      </c>
      <c r="H471" s="15">
        <v>43122.375</v>
      </c>
      <c r="I471" s="15">
        <v>43123.708333333336</v>
      </c>
      <c r="J471" s="131" t="s">
        <v>2020</v>
      </c>
      <c r="K471" s="45" t="s">
        <v>9</v>
      </c>
      <c r="L471" s="47" t="s">
        <v>7</v>
      </c>
      <c r="M471" s="47" t="s">
        <v>56</v>
      </c>
      <c r="N471" s="9" t="str">
        <f t="shared" si="105"/>
        <v>Minor</v>
      </c>
      <c r="O471" s="10" t="str">
        <f t="shared" si="106"/>
        <v>Successful</v>
      </c>
      <c r="P471" s="10" t="str">
        <f t="shared" si="107"/>
        <v>On Time</v>
      </c>
      <c r="Q471" s="9">
        <f t="shared" si="108"/>
        <v>1</v>
      </c>
      <c r="R471" s="9">
        <f t="shared" si="109"/>
        <v>1</v>
      </c>
      <c r="S471" s="9">
        <f t="shared" si="110"/>
        <v>0</v>
      </c>
      <c r="T471" s="9" t="str">
        <f t="shared" si="111"/>
        <v>January</v>
      </c>
      <c r="U471" s="40">
        <f t="shared" si="112"/>
        <v>0</v>
      </c>
      <c r="V471" s="40" t="str">
        <f t="shared" si="113"/>
        <v>Normal</v>
      </c>
      <c r="W471" s="40">
        <f t="shared" si="114"/>
        <v>0</v>
      </c>
      <c r="X471" s="40">
        <f t="shared" si="115"/>
        <v>0</v>
      </c>
      <c r="Y471" s="40">
        <f t="shared" si="116"/>
        <v>0</v>
      </c>
      <c r="Z471" s="40">
        <f t="shared" si="117"/>
        <v>0</v>
      </c>
      <c r="AA471" s="40">
        <f t="shared" si="118"/>
        <v>1</v>
      </c>
      <c r="AB471" s="40">
        <f t="shared" si="119"/>
        <v>0</v>
      </c>
      <c r="AC471" s="41" t="s">
        <v>131</v>
      </c>
      <c r="AD471" s="41" t="s">
        <v>722</v>
      </c>
      <c r="AE471" s="41" t="s">
        <v>351</v>
      </c>
      <c r="AF471" s="41" t="s">
        <v>216</v>
      </c>
      <c r="AG471" s="41" t="s">
        <v>56</v>
      </c>
      <c r="AH471" s="41" t="s">
        <v>56</v>
      </c>
      <c r="AI471" s="41" t="s">
        <v>56</v>
      </c>
      <c r="AJ471" s="41" t="s">
        <v>160</v>
      </c>
      <c r="AK471" s="41" t="s">
        <v>56</v>
      </c>
    </row>
    <row r="472" spans="1:37" s="41" customFormat="1" ht="15.75" hidden="1" thickBot="1" x14ac:dyDescent="0.3">
      <c r="A472" s="11" t="s">
        <v>638</v>
      </c>
      <c r="B472" s="12" t="s">
        <v>216</v>
      </c>
      <c r="C472" s="13" t="s">
        <v>46</v>
      </c>
      <c r="D472" s="14" t="s">
        <v>47</v>
      </c>
      <c r="E472" s="13" t="s">
        <v>1299</v>
      </c>
      <c r="F472" s="4" t="s">
        <v>630</v>
      </c>
      <c r="G472" s="4" t="s">
        <v>734</v>
      </c>
      <c r="H472" s="15">
        <v>43122.375</v>
      </c>
      <c r="I472" s="15">
        <v>43123.708333333336</v>
      </c>
      <c r="J472" s="131" t="s">
        <v>2021</v>
      </c>
      <c r="K472" s="45" t="s">
        <v>9</v>
      </c>
      <c r="L472" s="47" t="s">
        <v>7</v>
      </c>
      <c r="M472" s="47" t="s">
        <v>56</v>
      </c>
      <c r="N472" s="9" t="str">
        <f t="shared" si="105"/>
        <v>Minor</v>
      </c>
      <c r="O472" s="10" t="str">
        <f t="shared" si="106"/>
        <v>Successful</v>
      </c>
      <c r="P472" s="10" t="str">
        <f t="shared" si="107"/>
        <v>On Time</v>
      </c>
      <c r="Q472" s="9">
        <f t="shared" si="108"/>
        <v>1</v>
      </c>
      <c r="R472" s="9">
        <f t="shared" si="109"/>
        <v>1</v>
      </c>
      <c r="S472" s="9">
        <f t="shared" si="110"/>
        <v>0</v>
      </c>
      <c r="T472" s="9" t="str">
        <f t="shared" si="111"/>
        <v>January</v>
      </c>
      <c r="U472" s="40">
        <f t="shared" si="112"/>
        <v>0</v>
      </c>
      <c r="V472" s="40" t="str">
        <f t="shared" si="113"/>
        <v>Normal</v>
      </c>
      <c r="W472" s="40">
        <f t="shared" si="114"/>
        <v>0</v>
      </c>
      <c r="X472" s="40">
        <f t="shared" si="115"/>
        <v>0</v>
      </c>
      <c r="Y472" s="40">
        <f t="shared" si="116"/>
        <v>0</v>
      </c>
      <c r="Z472" s="40">
        <f t="shared" si="117"/>
        <v>0</v>
      </c>
      <c r="AA472" s="40">
        <f t="shared" si="118"/>
        <v>1</v>
      </c>
      <c r="AB472" s="40">
        <f t="shared" si="119"/>
        <v>0</v>
      </c>
      <c r="AC472" s="41" t="s">
        <v>131</v>
      </c>
      <c r="AD472" s="41" t="s">
        <v>722</v>
      </c>
      <c r="AE472" s="41" t="s">
        <v>351</v>
      </c>
      <c r="AF472" s="41" t="s">
        <v>216</v>
      </c>
      <c r="AG472" s="41" t="s">
        <v>56</v>
      </c>
      <c r="AH472" s="41" t="s">
        <v>56</v>
      </c>
      <c r="AI472" s="41" t="s">
        <v>56</v>
      </c>
      <c r="AJ472" s="41" t="s">
        <v>160</v>
      </c>
      <c r="AK472" s="41" t="s">
        <v>56</v>
      </c>
    </row>
    <row r="473" spans="1:37" s="41" customFormat="1" ht="15.75" hidden="1" thickBot="1" x14ac:dyDescent="0.3">
      <c r="A473" s="11" t="s">
        <v>638</v>
      </c>
      <c r="B473" s="12" t="s">
        <v>216</v>
      </c>
      <c r="C473" s="13" t="s">
        <v>52</v>
      </c>
      <c r="D473" s="14" t="s">
        <v>47</v>
      </c>
      <c r="E473" s="13" t="s">
        <v>1300</v>
      </c>
      <c r="F473" s="4" t="s">
        <v>630</v>
      </c>
      <c r="G473" s="4" t="s">
        <v>734</v>
      </c>
      <c r="H473" s="15">
        <v>43118.416666666664</v>
      </c>
      <c r="I473" s="15">
        <v>43124.625</v>
      </c>
      <c r="J473" s="131" t="s">
        <v>2022</v>
      </c>
      <c r="K473" s="45" t="s">
        <v>9</v>
      </c>
      <c r="L473" s="47" t="s">
        <v>7</v>
      </c>
      <c r="M473" s="47" t="s">
        <v>56</v>
      </c>
      <c r="N473" s="9" t="str">
        <f t="shared" si="105"/>
        <v>Standard</v>
      </c>
      <c r="O473" s="10" t="str">
        <f t="shared" si="106"/>
        <v>Successful</v>
      </c>
      <c r="P473" s="10" t="str">
        <f t="shared" si="107"/>
        <v>On Time</v>
      </c>
      <c r="Q473" s="9">
        <f t="shared" si="108"/>
        <v>1</v>
      </c>
      <c r="R473" s="9">
        <f t="shared" si="109"/>
        <v>1</v>
      </c>
      <c r="S473" s="9">
        <f t="shared" si="110"/>
        <v>0</v>
      </c>
      <c r="T473" s="9" t="str">
        <f t="shared" si="111"/>
        <v>January</v>
      </c>
      <c r="U473" s="40">
        <f t="shared" si="112"/>
        <v>0</v>
      </c>
      <c r="V473" s="40" t="str">
        <f t="shared" si="113"/>
        <v>Normal</v>
      </c>
      <c r="W473" s="40">
        <f t="shared" si="114"/>
        <v>0</v>
      </c>
      <c r="X473" s="40">
        <f t="shared" si="115"/>
        <v>0</v>
      </c>
      <c r="Y473" s="40">
        <f t="shared" si="116"/>
        <v>0</v>
      </c>
      <c r="Z473" s="40">
        <f t="shared" si="117"/>
        <v>0</v>
      </c>
      <c r="AA473" s="40">
        <f t="shared" si="118"/>
        <v>1</v>
      </c>
      <c r="AB473" s="40">
        <f t="shared" si="119"/>
        <v>0</v>
      </c>
      <c r="AC473" s="41" t="s">
        <v>131</v>
      </c>
      <c r="AD473" s="41" t="s">
        <v>716</v>
      </c>
      <c r="AE473" s="41" t="s">
        <v>351</v>
      </c>
      <c r="AF473" s="41" t="s">
        <v>216</v>
      </c>
      <c r="AG473" s="41" t="s">
        <v>56</v>
      </c>
      <c r="AH473" s="41" t="s">
        <v>56</v>
      </c>
      <c r="AI473" s="41" t="s">
        <v>56</v>
      </c>
      <c r="AJ473" s="41" t="s">
        <v>160</v>
      </c>
      <c r="AK473" s="41" t="s">
        <v>56</v>
      </c>
    </row>
    <row r="474" spans="1:37" s="41" customFormat="1" ht="15.75" hidden="1" thickBot="1" x14ac:dyDescent="0.3">
      <c r="A474" s="11" t="s">
        <v>638</v>
      </c>
      <c r="B474" s="12" t="s">
        <v>216</v>
      </c>
      <c r="C474" s="13" t="s">
        <v>52</v>
      </c>
      <c r="D474" s="14" t="s">
        <v>47</v>
      </c>
      <c r="E474" s="13" t="s">
        <v>1301</v>
      </c>
      <c r="F474" s="4" t="s">
        <v>630</v>
      </c>
      <c r="G474" s="4" t="s">
        <v>734</v>
      </c>
      <c r="H474" s="15">
        <v>43118.416666666664</v>
      </c>
      <c r="I474" s="15">
        <v>43124.625</v>
      </c>
      <c r="J474" s="131" t="s">
        <v>2022</v>
      </c>
      <c r="K474" s="45" t="s">
        <v>9</v>
      </c>
      <c r="L474" s="47" t="s">
        <v>7</v>
      </c>
      <c r="M474" s="47" t="s">
        <v>56</v>
      </c>
      <c r="N474" s="9" t="str">
        <f t="shared" si="105"/>
        <v>Standard</v>
      </c>
      <c r="O474" s="10" t="str">
        <f t="shared" si="106"/>
        <v>Successful</v>
      </c>
      <c r="P474" s="10" t="str">
        <f t="shared" si="107"/>
        <v>On Time</v>
      </c>
      <c r="Q474" s="9">
        <f t="shared" si="108"/>
        <v>1</v>
      </c>
      <c r="R474" s="9">
        <f t="shared" si="109"/>
        <v>1</v>
      </c>
      <c r="S474" s="9">
        <f t="shared" si="110"/>
        <v>0</v>
      </c>
      <c r="T474" s="9" t="str">
        <f t="shared" si="111"/>
        <v>January</v>
      </c>
      <c r="U474" s="40">
        <f t="shared" si="112"/>
        <v>0</v>
      </c>
      <c r="V474" s="40" t="str">
        <f t="shared" si="113"/>
        <v>Normal</v>
      </c>
      <c r="W474" s="40">
        <f t="shared" si="114"/>
        <v>0</v>
      </c>
      <c r="X474" s="40">
        <f t="shared" si="115"/>
        <v>0</v>
      </c>
      <c r="Y474" s="40">
        <f t="shared" si="116"/>
        <v>0</v>
      </c>
      <c r="Z474" s="40">
        <f t="shared" si="117"/>
        <v>0</v>
      </c>
      <c r="AA474" s="40">
        <f t="shared" si="118"/>
        <v>1</v>
      </c>
      <c r="AB474" s="40">
        <f t="shared" si="119"/>
        <v>0</v>
      </c>
      <c r="AC474" s="41" t="s">
        <v>131</v>
      </c>
      <c r="AD474" s="41" t="s">
        <v>716</v>
      </c>
      <c r="AE474" s="41" t="s">
        <v>351</v>
      </c>
      <c r="AF474" s="41" t="s">
        <v>216</v>
      </c>
      <c r="AG474" s="41" t="s">
        <v>56</v>
      </c>
      <c r="AH474" s="41" t="s">
        <v>56</v>
      </c>
      <c r="AI474" s="41" t="s">
        <v>56</v>
      </c>
      <c r="AJ474" s="41" t="s">
        <v>160</v>
      </c>
      <c r="AK474" s="41" t="s">
        <v>56</v>
      </c>
    </row>
    <row r="475" spans="1:37" s="41" customFormat="1" ht="15.75" hidden="1" thickBot="1" x14ac:dyDescent="0.3">
      <c r="A475" s="11" t="s">
        <v>265</v>
      </c>
      <c r="B475" s="12" t="s">
        <v>216</v>
      </c>
      <c r="C475" s="13" t="s">
        <v>46</v>
      </c>
      <c r="D475" s="14" t="s">
        <v>47</v>
      </c>
      <c r="E475" s="13" t="s">
        <v>1302</v>
      </c>
      <c r="F475" s="4" t="s">
        <v>309</v>
      </c>
      <c r="G475" s="4" t="s">
        <v>230</v>
      </c>
      <c r="H475" s="15">
        <v>43123.666666666664</v>
      </c>
      <c r="I475" s="15">
        <v>43124.666666666664</v>
      </c>
      <c r="J475" s="131" t="s">
        <v>2023</v>
      </c>
      <c r="K475" s="45" t="s">
        <v>9</v>
      </c>
      <c r="L475" s="47" t="s">
        <v>7</v>
      </c>
      <c r="M475" s="47" t="s">
        <v>56</v>
      </c>
      <c r="N475" s="9" t="str">
        <f t="shared" si="105"/>
        <v>Minor</v>
      </c>
      <c r="O475" s="10" t="str">
        <f t="shared" si="106"/>
        <v>Successful</v>
      </c>
      <c r="P475" s="10" t="str">
        <f t="shared" si="107"/>
        <v>On Time</v>
      </c>
      <c r="Q475" s="9">
        <f t="shared" si="108"/>
        <v>1</v>
      </c>
      <c r="R475" s="9">
        <f t="shared" si="109"/>
        <v>1</v>
      </c>
      <c r="S475" s="9">
        <f t="shared" si="110"/>
        <v>0</v>
      </c>
      <c r="T475" s="9" t="str">
        <f t="shared" si="111"/>
        <v>January</v>
      </c>
      <c r="U475" s="40">
        <f t="shared" si="112"/>
        <v>0</v>
      </c>
      <c r="V475" s="40" t="str">
        <f t="shared" si="113"/>
        <v>Normal</v>
      </c>
      <c r="W475" s="40">
        <f t="shared" si="114"/>
        <v>0</v>
      </c>
      <c r="X475" s="40">
        <f t="shared" si="115"/>
        <v>0</v>
      </c>
      <c r="Y475" s="40">
        <f t="shared" si="116"/>
        <v>0</v>
      </c>
      <c r="Z475" s="40">
        <f t="shared" si="117"/>
        <v>0</v>
      </c>
      <c r="AA475" s="40">
        <f t="shared" si="118"/>
        <v>1</v>
      </c>
      <c r="AB475" s="40">
        <f t="shared" si="119"/>
        <v>0</v>
      </c>
      <c r="AC475" s="41" t="s">
        <v>823</v>
      </c>
      <c r="AD475" s="41" t="s">
        <v>301</v>
      </c>
      <c r="AE475" s="41" t="s">
        <v>227</v>
      </c>
      <c r="AF475" s="41" t="s">
        <v>216</v>
      </c>
      <c r="AG475" s="41" t="s">
        <v>56</v>
      </c>
      <c r="AH475" s="41" t="s">
        <v>56</v>
      </c>
      <c r="AI475" s="41" t="s">
        <v>56</v>
      </c>
      <c r="AJ475" s="41" t="s">
        <v>160</v>
      </c>
      <c r="AK475" s="41" t="s">
        <v>56</v>
      </c>
    </row>
    <row r="476" spans="1:37" s="41" customFormat="1" ht="15.75" hidden="1" thickBot="1" x14ac:dyDescent="0.3">
      <c r="A476" s="11" t="s">
        <v>697</v>
      </c>
      <c r="B476" s="12" t="s">
        <v>216</v>
      </c>
      <c r="C476" s="13" t="s">
        <v>46</v>
      </c>
      <c r="D476" s="14" t="s">
        <v>47</v>
      </c>
      <c r="E476" s="13" t="s">
        <v>1303</v>
      </c>
      <c r="F476" s="4" t="s">
        <v>614</v>
      </c>
      <c r="G476" s="4" t="s">
        <v>495</v>
      </c>
      <c r="H476" s="15">
        <v>43116.541666666664</v>
      </c>
      <c r="I476" s="15">
        <v>43123.708333333336</v>
      </c>
      <c r="J476" s="131" t="s">
        <v>1979</v>
      </c>
      <c r="K476" s="45" t="s">
        <v>9</v>
      </c>
      <c r="L476" s="47" t="s">
        <v>7</v>
      </c>
      <c r="M476" s="47" t="s">
        <v>56</v>
      </c>
      <c r="N476" s="9" t="str">
        <f t="shared" si="105"/>
        <v>Minor</v>
      </c>
      <c r="O476" s="10" t="str">
        <f t="shared" si="106"/>
        <v>Successful</v>
      </c>
      <c r="P476" s="10" t="str">
        <f t="shared" si="107"/>
        <v>On Time</v>
      </c>
      <c r="Q476" s="9">
        <f t="shared" si="108"/>
        <v>1</v>
      </c>
      <c r="R476" s="9">
        <f t="shared" si="109"/>
        <v>1</v>
      </c>
      <c r="S476" s="9">
        <f t="shared" si="110"/>
        <v>0</v>
      </c>
      <c r="T476" s="9" t="str">
        <f t="shared" si="111"/>
        <v>January</v>
      </c>
      <c r="U476" s="40">
        <f t="shared" si="112"/>
        <v>0</v>
      </c>
      <c r="V476" s="40" t="str">
        <f t="shared" si="113"/>
        <v>Normal</v>
      </c>
      <c r="W476" s="40">
        <f t="shared" si="114"/>
        <v>0</v>
      </c>
      <c r="X476" s="40">
        <f t="shared" si="115"/>
        <v>0</v>
      </c>
      <c r="Y476" s="40">
        <f t="shared" si="116"/>
        <v>0</v>
      </c>
      <c r="Z476" s="40">
        <f t="shared" si="117"/>
        <v>0</v>
      </c>
      <c r="AA476" s="40">
        <f t="shared" si="118"/>
        <v>1</v>
      </c>
      <c r="AB476" s="40">
        <f t="shared" si="119"/>
        <v>0</v>
      </c>
      <c r="AC476" s="41" t="s">
        <v>238</v>
      </c>
      <c r="AD476" s="41" t="s">
        <v>515</v>
      </c>
      <c r="AE476" s="41" t="s">
        <v>351</v>
      </c>
      <c r="AF476" s="41" t="s">
        <v>216</v>
      </c>
      <c r="AG476" s="41" t="s">
        <v>56</v>
      </c>
      <c r="AH476" s="41" t="s">
        <v>56</v>
      </c>
      <c r="AI476" s="41" t="s">
        <v>56</v>
      </c>
      <c r="AJ476" s="41" t="s">
        <v>160</v>
      </c>
      <c r="AK476" s="41" t="s">
        <v>56</v>
      </c>
    </row>
    <row r="477" spans="1:37" s="41" customFormat="1" ht="15.75" hidden="1" thickBot="1" x14ac:dyDescent="0.3">
      <c r="A477" s="11" t="s">
        <v>49</v>
      </c>
      <c r="B477" s="12" t="s">
        <v>219</v>
      </c>
      <c r="C477" s="13" t="s">
        <v>46</v>
      </c>
      <c r="D477" s="14" t="s">
        <v>47</v>
      </c>
      <c r="E477" s="13" t="s">
        <v>1304</v>
      </c>
      <c r="F477" s="4" t="s">
        <v>91</v>
      </c>
      <c r="G477" s="4" t="s">
        <v>608</v>
      </c>
      <c r="H477" s="15">
        <v>43123.958333333336</v>
      </c>
      <c r="I477" s="15">
        <v>43124.041666666664</v>
      </c>
      <c r="J477" s="131" t="s">
        <v>740</v>
      </c>
      <c r="K477" s="45" t="s">
        <v>9</v>
      </c>
      <c r="L477" s="47" t="s">
        <v>7</v>
      </c>
      <c r="M477" s="47" t="s">
        <v>56</v>
      </c>
      <c r="N477" s="9" t="str">
        <f t="shared" si="105"/>
        <v>Minor</v>
      </c>
      <c r="O477" s="10" t="str">
        <f t="shared" si="106"/>
        <v>Successful</v>
      </c>
      <c r="P477" s="10" t="str">
        <f t="shared" si="107"/>
        <v>On Time</v>
      </c>
      <c r="Q477" s="9">
        <f t="shared" si="108"/>
        <v>1</v>
      </c>
      <c r="R477" s="9">
        <f t="shared" si="109"/>
        <v>1</v>
      </c>
      <c r="S477" s="9">
        <f t="shared" si="110"/>
        <v>0</v>
      </c>
      <c r="T477" s="9" t="str">
        <f t="shared" si="111"/>
        <v>January</v>
      </c>
      <c r="U477" s="40">
        <f t="shared" si="112"/>
        <v>0</v>
      </c>
      <c r="V477" s="40" t="str">
        <f t="shared" si="113"/>
        <v>Normal</v>
      </c>
      <c r="W477" s="40">
        <f t="shared" si="114"/>
        <v>0</v>
      </c>
      <c r="X477" s="40">
        <f t="shared" si="115"/>
        <v>0</v>
      </c>
      <c r="Y477" s="40">
        <f t="shared" si="116"/>
        <v>0</v>
      </c>
      <c r="Z477" s="40">
        <f t="shared" si="117"/>
        <v>0</v>
      </c>
      <c r="AA477" s="40">
        <f t="shared" si="118"/>
        <v>1</v>
      </c>
      <c r="AB477" s="40">
        <f t="shared" si="119"/>
        <v>0</v>
      </c>
      <c r="AC477" s="41" t="s">
        <v>132</v>
      </c>
      <c r="AD477" s="41" t="s">
        <v>747</v>
      </c>
      <c r="AE477" s="41" t="s">
        <v>219</v>
      </c>
      <c r="AF477" s="41" t="s">
        <v>219</v>
      </c>
      <c r="AG477" s="41" t="s">
        <v>56</v>
      </c>
      <c r="AH477" s="41" t="s">
        <v>56</v>
      </c>
      <c r="AI477" s="41" t="s">
        <v>56</v>
      </c>
      <c r="AJ477" s="41" t="s">
        <v>160</v>
      </c>
      <c r="AK477" s="41" t="s">
        <v>56</v>
      </c>
    </row>
    <row r="478" spans="1:37" s="41" customFormat="1" ht="15.75" hidden="1" thickBot="1" x14ac:dyDescent="0.3">
      <c r="A478" s="11" t="s">
        <v>45</v>
      </c>
      <c r="B478" s="12" t="s">
        <v>216</v>
      </c>
      <c r="C478" s="13" t="s">
        <v>52</v>
      </c>
      <c r="D478" s="14" t="s">
        <v>47</v>
      </c>
      <c r="E478" s="13" t="s">
        <v>1305</v>
      </c>
      <c r="F478" s="4" t="s">
        <v>326</v>
      </c>
      <c r="G478" s="4" t="s">
        <v>352</v>
      </c>
      <c r="H478" s="15">
        <v>43116.666666666664</v>
      </c>
      <c r="I478" s="15">
        <v>43123.75</v>
      </c>
      <c r="J478" s="131" t="s">
        <v>2024</v>
      </c>
      <c r="K478" s="45" t="s">
        <v>9</v>
      </c>
      <c r="L478" s="47" t="s">
        <v>7</v>
      </c>
      <c r="M478" s="47" t="s">
        <v>56</v>
      </c>
      <c r="N478" s="9" t="str">
        <f t="shared" si="105"/>
        <v>Standard</v>
      </c>
      <c r="O478" s="10" t="str">
        <f t="shared" si="106"/>
        <v>Successful</v>
      </c>
      <c r="P478" s="10" t="str">
        <f t="shared" si="107"/>
        <v>On Time</v>
      </c>
      <c r="Q478" s="9">
        <f t="shared" si="108"/>
        <v>1</v>
      </c>
      <c r="R478" s="9">
        <f t="shared" si="109"/>
        <v>1</v>
      </c>
      <c r="S478" s="9">
        <f t="shared" si="110"/>
        <v>0</v>
      </c>
      <c r="T478" s="9" t="str">
        <f t="shared" si="111"/>
        <v>January</v>
      </c>
      <c r="U478" s="40">
        <f t="shared" si="112"/>
        <v>0</v>
      </c>
      <c r="V478" s="40" t="str">
        <f t="shared" si="113"/>
        <v>Normal</v>
      </c>
      <c r="W478" s="40">
        <f t="shared" si="114"/>
        <v>0</v>
      </c>
      <c r="X478" s="40">
        <f t="shared" si="115"/>
        <v>0</v>
      </c>
      <c r="Y478" s="40">
        <f t="shared" si="116"/>
        <v>0</v>
      </c>
      <c r="Z478" s="40">
        <f t="shared" si="117"/>
        <v>0</v>
      </c>
      <c r="AA478" s="40">
        <f t="shared" si="118"/>
        <v>1</v>
      </c>
      <c r="AB478" s="40">
        <f t="shared" si="119"/>
        <v>0</v>
      </c>
      <c r="AC478" s="41" t="s">
        <v>823</v>
      </c>
      <c r="AD478" s="41" t="s">
        <v>301</v>
      </c>
      <c r="AE478" s="41" t="s">
        <v>258</v>
      </c>
      <c r="AF478" s="41" t="s">
        <v>216</v>
      </c>
      <c r="AG478" s="41" t="s">
        <v>56</v>
      </c>
      <c r="AH478" s="41" t="s">
        <v>56</v>
      </c>
      <c r="AI478" s="41" t="s">
        <v>56</v>
      </c>
      <c r="AJ478" s="41" t="s">
        <v>160</v>
      </c>
      <c r="AK478" s="41" t="s">
        <v>56</v>
      </c>
    </row>
    <row r="479" spans="1:37" s="41" customFormat="1" ht="15.75" hidden="1" thickBot="1" x14ac:dyDescent="0.3">
      <c r="A479" s="11" t="s">
        <v>57</v>
      </c>
      <c r="B479" s="12" t="s">
        <v>216</v>
      </c>
      <c r="C479" s="13" t="s">
        <v>52</v>
      </c>
      <c r="D479" s="14" t="s">
        <v>47</v>
      </c>
      <c r="E479" s="13" t="s">
        <v>1306</v>
      </c>
      <c r="F479" s="4" t="s">
        <v>152</v>
      </c>
      <c r="G479" s="4" t="s">
        <v>577</v>
      </c>
      <c r="H479" s="15">
        <v>43124.416666666664</v>
      </c>
      <c r="I479" s="15">
        <v>43124.541666666664</v>
      </c>
      <c r="J479" s="131" t="s">
        <v>2025</v>
      </c>
      <c r="K479" s="45" t="s">
        <v>9</v>
      </c>
      <c r="L479" s="47" t="s">
        <v>7</v>
      </c>
      <c r="M479" s="47" t="s">
        <v>56</v>
      </c>
      <c r="N479" s="9" t="str">
        <f t="shared" si="105"/>
        <v>Standard</v>
      </c>
      <c r="O479" s="10" t="str">
        <f t="shared" si="106"/>
        <v>Successful</v>
      </c>
      <c r="P479" s="10" t="str">
        <f t="shared" si="107"/>
        <v>On Time</v>
      </c>
      <c r="Q479" s="9">
        <f t="shared" si="108"/>
        <v>1</v>
      </c>
      <c r="R479" s="9">
        <f t="shared" si="109"/>
        <v>1</v>
      </c>
      <c r="S479" s="9">
        <f t="shared" si="110"/>
        <v>0</v>
      </c>
      <c r="T479" s="9" t="str">
        <f t="shared" si="111"/>
        <v>January</v>
      </c>
      <c r="U479" s="40">
        <f t="shared" si="112"/>
        <v>0</v>
      </c>
      <c r="V479" s="40" t="str">
        <f t="shared" si="113"/>
        <v>Normal</v>
      </c>
      <c r="W479" s="40">
        <f t="shared" si="114"/>
        <v>0</v>
      </c>
      <c r="X479" s="40">
        <f t="shared" si="115"/>
        <v>0</v>
      </c>
      <c r="Y479" s="40">
        <f t="shared" si="116"/>
        <v>0</v>
      </c>
      <c r="Z479" s="40">
        <f t="shared" si="117"/>
        <v>0</v>
      </c>
      <c r="AA479" s="40">
        <f t="shared" si="118"/>
        <v>1</v>
      </c>
      <c r="AB479" s="40">
        <f t="shared" si="119"/>
        <v>0</v>
      </c>
      <c r="AC479" s="41" t="s">
        <v>132</v>
      </c>
      <c r="AD479" s="41" t="s">
        <v>294</v>
      </c>
      <c r="AE479" s="41" t="s">
        <v>121</v>
      </c>
      <c r="AF479" s="41" t="s">
        <v>322</v>
      </c>
      <c r="AG479" s="41" t="s">
        <v>56</v>
      </c>
      <c r="AH479" s="41" t="s">
        <v>56</v>
      </c>
      <c r="AI479" s="41" t="s">
        <v>56</v>
      </c>
      <c r="AJ479" s="41" t="s">
        <v>160</v>
      </c>
      <c r="AK479" s="41" t="s">
        <v>56</v>
      </c>
    </row>
    <row r="480" spans="1:37" s="41" customFormat="1" ht="15.75" hidden="1" thickBot="1" x14ac:dyDescent="0.3">
      <c r="A480" s="11" t="s">
        <v>45</v>
      </c>
      <c r="B480" s="12" t="s">
        <v>216</v>
      </c>
      <c r="C480" s="13" t="s">
        <v>46</v>
      </c>
      <c r="D480" s="14" t="s">
        <v>47</v>
      </c>
      <c r="E480" s="13" t="s">
        <v>1307</v>
      </c>
      <c r="F480" s="4" t="s">
        <v>1611</v>
      </c>
      <c r="G480" s="4" t="s">
        <v>330</v>
      </c>
      <c r="H480" s="15">
        <v>43118.708333333336</v>
      </c>
      <c r="I480" s="15">
        <v>43123.708333333336</v>
      </c>
      <c r="J480" s="131" t="s">
        <v>2026</v>
      </c>
      <c r="K480" s="45" t="s">
        <v>9</v>
      </c>
      <c r="L480" s="47" t="s">
        <v>7</v>
      </c>
      <c r="M480" s="47" t="s">
        <v>56</v>
      </c>
      <c r="N480" s="9" t="str">
        <f t="shared" si="105"/>
        <v>Minor</v>
      </c>
      <c r="O480" s="10" t="str">
        <f t="shared" si="106"/>
        <v>Successful</v>
      </c>
      <c r="P480" s="10" t="str">
        <f t="shared" si="107"/>
        <v>On Time</v>
      </c>
      <c r="Q480" s="9">
        <f t="shared" si="108"/>
        <v>1</v>
      </c>
      <c r="R480" s="9">
        <f t="shared" si="109"/>
        <v>1</v>
      </c>
      <c r="S480" s="9">
        <f t="shared" si="110"/>
        <v>0</v>
      </c>
      <c r="T480" s="9" t="str">
        <f t="shared" si="111"/>
        <v>January</v>
      </c>
      <c r="U480" s="40">
        <f t="shared" si="112"/>
        <v>0</v>
      </c>
      <c r="V480" s="40" t="str">
        <f t="shared" si="113"/>
        <v>Normal</v>
      </c>
      <c r="W480" s="40">
        <f t="shared" si="114"/>
        <v>0</v>
      </c>
      <c r="X480" s="40">
        <f t="shared" si="115"/>
        <v>0</v>
      </c>
      <c r="Y480" s="40">
        <f t="shared" si="116"/>
        <v>0</v>
      </c>
      <c r="Z480" s="40">
        <f t="shared" si="117"/>
        <v>0</v>
      </c>
      <c r="AA480" s="40">
        <f t="shared" si="118"/>
        <v>1</v>
      </c>
      <c r="AB480" s="40">
        <f t="shared" si="119"/>
        <v>0</v>
      </c>
      <c r="AC480" s="41" t="s">
        <v>823</v>
      </c>
      <c r="AD480" s="41" t="s">
        <v>2271</v>
      </c>
      <c r="AE480" s="41" t="s">
        <v>323</v>
      </c>
      <c r="AF480" s="41" t="s">
        <v>216</v>
      </c>
      <c r="AG480" s="41" t="s">
        <v>56</v>
      </c>
      <c r="AH480" s="41" t="s">
        <v>56</v>
      </c>
      <c r="AI480" s="41" t="s">
        <v>56</v>
      </c>
      <c r="AJ480" s="41" t="s">
        <v>160</v>
      </c>
      <c r="AK480" s="41" t="s">
        <v>56</v>
      </c>
    </row>
    <row r="481" spans="1:37" s="41" customFormat="1" ht="15.75" hidden="1" thickBot="1" x14ac:dyDescent="0.3">
      <c r="A481" s="11" t="s">
        <v>697</v>
      </c>
      <c r="B481" s="12" t="s">
        <v>8</v>
      </c>
      <c r="C481" s="13" t="s">
        <v>46</v>
      </c>
      <c r="D481" s="14" t="s">
        <v>47</v>
      </c>
      <c r="E481" s="13" t="s">
        <v>1308</v>
      </c>
      <c r="F481" s="4" t="s">
        <v>76</v>
      </c>
      <c r="G481" s="4" t="s">
        <v>213</v>
      </c>
      <c r="H481" s="15">
        <v>43123.791666666664</v>
      </c>
      <c r="I481" s="15">
        <v>43123.833333333336</v>
      </c>
      <c r="J481" s="131" t="s">
        <v>769</v>
      </c>
      <c r="K481" s="45" t="s">
        <v>9</v>
      </c>
      <c r="L481" s="47" t="s">
        <v>7</v>
      </c>
      <c r="M481" s="47" t="s">
        <v>56</v>
      </c>
      <c r="N481" s="9" t="str">
        <f t="shared" si="105"/>
        <v>Minor</v>
      </c>
      <c r="O481" s="10" t="str">
        <f t="shared" si="106"/>
        <v>Successful</v>
      </c>
      <c r="P481" s="10" t="str">
        <f t="shared" si="107"/>
        <v>On Time</v>
      </c>
      <c r="Q481" s="9">
        <f t="shared" si="108"/>
        <v>1</v>
      </c>
      <c r="R481" s="9">
        <f t="shared" si="109"/>
        <v>1</v>
      </c>
      <c r="S481" s="9">
        <f t="shared" si="110"/>
        <v>0</v>
      </c>
      <c r="T481" s="9" t="str">
        <f t="shared" si="111"/>
        <v>January</v>
      </c>
      <c r="U481" s="40">
        <f t="shared" si="112"/>
        <v>0</v>
      </c>
      <c r="V481" s="40" t="str">
        <f t="shared" si="113"/>
        <v>Normal</v>
      </c>
      <c r="W481" s="40">
        <f t="shared" si="114"/>
        <v>0</v>
      </c>
      <c r="X481" s="40">
        <f t="shared" si="115"/>
        <v>0</v>
      </c>
      <c r="Y481" s="40">
        <f t="shared" si="116"/>
        <v>0</v>
      </c>
      <c r="Z481" s="40">
        <f t="shared" si="117"/>
        <v>0</v>
      </c>
      <c r="AA481" s="40">
        <f t="shared" si="118"/>
        <v>1</v>
      </c>
      <c r="AB481" s="40">
        <f t="shared" si="119"/>
        <v>0</v>
      </c>
      <c r="AC481" s="41" t="s">
        <v>238</v>
      </c>
      <c r="AD481" s="41" t="s">
        <v>280</v>
      </c>
      <c r="AE481" s="41" t="s">
        <v>259</v>
      </c>
      <c r="AF481" s="41" t="s">
        <v>8</v>
      </c>
      <c r="AG481" s="41" t="s">
        <v>56</v>
      </c>
      <c r="AH481" s="41" t="s">
        <v>56</v>
      </c>
      <c r="AI481" s="41" t="s">
        <v>56</v>
      </c>
      <c r="AJ481" s="41" t="s">
        <v>160</v>
      </c>
      <c r="AK481" s="41" t="s">
        <v>56</v>
      </c>
    </row>
    <row r="482" spans="1:37" s="41" customFormat="1" ht="15.75" hidden="1" thickBot="1" x14ac:dyDescent="0.3">
      <c r="A482" s="11" t="s">
        <v>359</v>
      </c>
      <c r="B482" s="12" t="s">
        <v>216</v>
      </c>
      <c r="C482" s="13" t="s">
        <v>52</v>
      </c>
      <c r="D482" s="14" t="s">
        <v>47</v>
      </c>
      <c r="E482" s="13" t="s">
        <v>1309</v>
      </c>
      <c r="F482" s="4" t="s">
        <v>158</v>
      </c>
      <c r="G482" s="4" t="s">
        <v>243</v>
      </c>
      <c r="H482" s="15">
        <v>43124.291666666664</v>
      </c>
      <c r="I482" s="15">
        <v>43124.458333333336</v>
      </c>
      <c r="J482" s="131" t="s">
        <v>2027</v>
      </c>
      <c r="K482" s="45" t="s">
        <v>9</v>
      </c>
      <c r="L482" s="47" t="s">
        <v>7</v>
      </c>
      <c r="M482" s="47" t="s">
        <v>56</v>
      </c>
      <c r="N482" s="9" t="str">
        <f t="shared" si="105"/>
        <v>Standard</v>
      </c>
      <c r="O482" s="10" t="str">
        <f t="shared" si="106"/>
        <v>Successful</v>
      </c>
      <c r="P482" s="10" t="str">
        <f t="shared" si="107"/>
        <v>On Time</v>
      </c>
      <c r="Q482" s="9">
        <f t="shared" si="108"/>
        <v>1</v>
      </c>
      <c r="R482" s="9">
        <f t="shared" si="109"/>
        <v>1</v>
      </c>
      <c r="S482" s="9">
        <f t="shared" si="110"/>
        <v>0</v>
      </c>
      <c r="T482" s="9" t="str">
        <f t="shared" si="111"/>
        <v>January</v>
      </c>
      <c r="U482" s="40">
        <f t="shared" si="112"/>
        <v>0</v>
      </c>
      <c r="V482" s="40" t="str">
        <f t="shared" si="113"/>
        <v>Normal</v>
      </c>
      <c r="W482" s="40">
        <f t="shared" si="114"/>
        <v>0</v>
      </c>
      <c r="X482" s="40">
        <f t="shared" si="115"/>
        <v>0</v>
      </c>
      <c r="Y482" s="40">
        <f t="shared" si="116"/>
        <v>0</v>
      </c>
      <c r="Z482" s="40">
        <f t="shared" si="117"/>
        <v>0</v>
      </c>
      <c r="AA482" s="40">
        <f t="shared" si="118"/>
        <v>1</v>
      </c>
      <c r="AB482" s="40">
        <f t="shared" si="119"/>
        <v>0</v>
      </c>
      <c r="AC482" s="41" t="s">
        <v>823</v>
      </c>
      <c r="AD482" s="41" t="s">
        <v>337</v>
      </c>
      <c r="AE482" s="41" t="s">
        <v>121</v>
      </c>
      <c r="AF482" s="41" t="s">
        <v>322</v>
      </c>
      <c r="AG482" s="41" t="s">
        <v>56</v>
      </c>
      <c r="AH482" s="41" t="s">
        <v>56</v>
      </c>
      <c r="AI482" s="41" t="s">
        <v>56</v>
      </c>
      <c r="AJ482" s="41" t="s">
        <v>160</v>
      </c>
      <c r="AK482" s="41" t="s">
        <v>56</v>
      </c>
    </row>
    <row r="483" spans="1:37" s="41" customFormat="1" ht="15.75" hidden="1" thickBot="1" x14ac:dyDescent="0.3">
      <c r="A483" s="11" t="s">
        <v>248</v>
      </c>
      <c r="B483" s="12" t="s">
        <v>216</v>
      </c>
      <c r="C483" s="13" t="s">
        <v>52</v>
      </c>
      <c r="D483" s="14" t="s">
        <v>47</v>
      </c>
      <c r="E483" s="13" t="s">
        <v>1310</v>
      </c>
      <c r="F483" s="4" t="s">
        <v>152</v>
      </c>
      <c r="G483" s="4" t="s">
        <v>162</v>
      </c>
      <c r="H483" s="15">
        <v>43123.416666666664</v>
      </c>
      <c r="I483" s="15">
        <v>43124.416666666664</v>
      </c>
      <c r="J483" s="131" t="s">
        <v>2028</v>
      </c>
      <c r="K483" s="45" t="s">
        <v>9</v>
      </c>
      <c r="L483" s="47" t="s">
        <v>7</v>
      </c>
      <c r="M483" s="47" t="s">
        <v>56</v>
      </c>
      <c r="N483" s="9" t="str">
        <f t="shared" si="105"/>
        <v>Standard</v>
      </c>
      <c r="O483" s="10" t="str">
        <f t="shared" si="106"/>
        <v>Successful</v>
      </c>
      <c r="P483" s="10" t="str">
        <f t="shared" si="107"/>
        <v>On Time</v>
      </c>
      <c r="Q483" s="9">
        <f t="shared" si="108"/>
        <v>1</v>
      </c>
      <c r="R483" s="9">
        <f t="shared" si="109"/>
        <v>1</v>
      </c>
      <c r="S483" s="9">
        <f t="shared" si="110"/>
        <v>0</v>
      </c>
      <c r="T483" s="9" t="str">
        <f t="shared" si="111"/>
        <v>January</v>
      </c>
      <c r="U483" s="40">
        <f t="shared" si="112"/>
        <v>0</v>
      </c>
      <c r="V483" s="40" t="str">
        <f t="shared" si="113"/>
        <v>Normal</v>
      </c>
      <c r="W483" s="40">
        <f t="shared" si="114"/>
        <v>0</v>
      </c>
      <c r="X483" s="40">
        <f t="shared" si="115"/>
        <v>0</v>
      </c>
      <c r="Y483" s="40">
        <f t="shared" si="116"/>
        <v>0</v>
      </c>
      <c r="Z483" s="40">
        <f t="shared" si="117"/>
        <v>0</v>
      </c>
      <c r="AA483" s="40">
        <f t="shared" si="118"/>
        <v>1</v>
      </c>
      <c r="AB483" s="40">
        <f t="shared" si="119"/>
        <v>0</v>
      </c>
      <c r="AC483" s="41" t="s">
        <v>537</v>
      </c>
      <c r="AD483" s="41" t="s">
        <v>332</v>
      </c>
      <c r="AE483" s="41" t="s">
        <v>121</v>
      </c>
      <c r="AF483" s="41" t="s">
        <v>322</v>
      </c>
      <c r="AG483" s="41" t="s">
        <v>56</v>
      </c>
      <c r="AH483" s="41" t="s">
        <v>56</v>
      </c>
      <c r="AI483" s="41" t="s">
        <v>56</v>
      </c>
      <c r="AJ483" s="41" t="s">
        <v>160</v>
      </c>
      <c r="AK483" s="41" t="s">
        <v>56</v>
      </c>
    </row>
    <row r="484" spans="1:37" s="41" customFormat="1" ht="15.75" hidden="1" thickBot="1" x14ac:dyDescent="0.3">
      <c r="A484" s="11" t="s">
        <v>50</v>
      </c>
      <c r="B484" s="12" t="s">
        <v>216</v>
      </c>
      <c r="C484" s="13" t="s">
        <v>52</v>
      </c>
      <c r="D484" s="14" t="s">
        <v>47</v>
      </c>
      <c r="E484" s="13" t="s">
        <v>1311</v>
      </c>
      <c r="F484" s="4" t="s">
        <v>152</v>
      </c>
      <c r="G484" s="4" t="s">
        <v>183</v>
      </c>
      <c r="H484" s="15">
        <v>43123.666666666664</v>
      </c>
      <c r="I484" s="15">
        <v>43123.75</v>
      </c>
      <c r="J484" s="131" t="s">
        <v>2029</v>
      </c>
      <c r="K484" s="45" t="s">
        <v>9</v>
      </c>
      <c r="L484" s="47" t="s">
        <v>7</v>
      </c>
      <c r="M484" s="47" t="s">
        <v>56</v>
      </c>
      <c r="N484" s="9" t="str">
        <f t="shared" si="105"/>
        <v>Standard</v>
      </c>
      <c r="O484" s="10" t="str">
        <f t="shared" si="106"/>
        <v>Successful</v>
      </c>
      <c r="P484" s="10" t="str">
        <f t="shared" si="107"/>
        <v>On Time</v>
      </c>
      <c r="Q484" s="9">
        <f t="shared" si="108"/>
        <v>1</v>
      </c>
      <c r="R484" s="9">
        <f t="shared" si="109"/>
        <v>1</v>
      </c>
      <c r="S484" s="9">
        <f t="shared" si="110"/>
        <v>0</v>
      </c>
      <c r="T484" s="9" t="str">
        <f t="shared" si="111"/>
        <v>January</v>
      </c>
      <c r="U484" s="40">
        <f t="shared" si="112"/>
        <v>0</v>
      </c>
      <c r="V484" s="40" t="str">
        <f t="shared" si="113"/>
        <v>Normal</v>
      </c>
      <c r="W484" s="40">
        <f t="shared" si="114"/>
        <v>0</v>
      </c>
      <c r="X484" s="40">
        <f t="shared" si="115"/>
        <v>0</v>
      </c>
      <c r="Y484" s="40">
        <f t="shared" si="116"/>
        <v>0</v>
      </c>
      <c r="Z484" s="40">
        <f t="shared" si="117"/>
        <v>0</v>
      </c>
      <c r="AA484" s="40">
        <f t="shared" si="118"/>
        <v>1</v>
      </c>
      <c r="AB484" s="40">
        <f t="shared" si="119"/>
        <v>0</v>
      </c>
      <c r="AC484" s="41" t="s">
        <v>132</v>
      </c>
      <c r="AD484" s="41" t="s">
        <v>2272</v>
      </c>
      <c r="AE484" s="41" t="s">
        <v>121</v>
      </c>
      <c r="AF484" s="41" t="s">
        <v>322</v>
      </c>
      <c r="AG484" s="41" t="s">
        <v>56</v>
      </c>
      <c r="AH484" s="41" t="s">
        <v>56</v>
      </c>
      <c r="AI484" s="41" t="s">
        <v>56</v>
      </c>
      <c r="AJ484" s="41" t="s">
        <v>160</v>
      </c>
      <c r="AK484" s="41" t="s">
        <v>56</v>
      </c>
    </row>
    <row r="485" spans="1:37" s="41" customFormat="1" ht="15.75" hidden="1" thickBot="1" x14ac:dyDescent="0.3">
      <c r="A485" s="11" t="s">
        <v>697</v>
      </c>
      <c r="B485" s="12" t="s">
        <v>216</v>
      </c>
      <c r="C485" s="13" t="s">
        <v>46</v>
      </c>
      <c r="D485" s="14" t="s">
        <v>47</v>
      </c>
      <c r="E485" s="13" t="s">
        <v>1312</v>
      </c>
      <c r="F485" s="4" t="s">
        <v>365</v>
      </c>
      <c r="G485" s="4" t="s">
        <v>704</v>
      </c>
      <c r="H485" s="15">
        <v>43123.854166666664</v>
      </c>
      <c r="I485" s="15">
        <v>43124.666666666664</v>
      </c>
      <c r="J485" s="131" t="s">
        <v>2030</v>
      </c>
      <c r="K485" s="45" t="s">
        <v>9</v>
      </c>
      <c r="L485" s="47" t="s">
        <v>7</v>
      </c>
      <c r="M485" s="47" t="s">
        <v>56</v>
      </c>
      <c r="N485" s="9" t="str">
        <f t="shared" si="105"/>
        <v>Minor</v>
      </c>
      <c r="O485" s="10" t="str">
        <f t="shared" si="106"/>
        <v>Successful</v>
      </c>
      <c r="P485" s="10" t="str">
        <f t="shared" si="107"/>
        <v>On Time</v>
      </c>
      <c r="Q485" s="9">
        <f t="shared" si="108"/>
        <v>1</v>
      </c>
      <c r="R485" s="9">
        <f t="shared" si="109"/>
        <v>1</v>
      </c>
      <c r="S485" s="9">
        <f t="shared" si="110"/>
        <v>0</v>
      </c>
      <c r="T485" s="9" t="str">
        <f t="shared" si="111"/>
        <v>January</v>
      </c>
      <c r="U485" s="40">
        <f t="shared" si="112"/>
        <v>0</v>
      </c>
      <c r="V485" s="40" t="str">
        <f t="shared" si="113"/>
        <v>Normal</v>
      </c>
      <c r="W485" s="40">
        <f t="shared" si="114"/>
        <v>0</v>
      </c>
      <c r="X485" s="40">
        <f t="shared" si="115"/>
        <v>0</v>
      </c>
      <c r="Y485" s="40">
        <f t="shared" si="116"/>
        <v>0</v>
      </c>
      <c r="Z485" s="40">
        <f t="shared" si="117"/>
        <v>0</v>
      </c>
      <c r="AA485" s="40">
        <f t="shared" si="118"/>
        <v>1</v>
      </c>
      <c r="AB485" s="40">
        <f t="shared" si="119"/>
        <v>0</v>
      </c>
      <c r="AC485" s="41" t="s">
        <v>238</v>
      </c>
      <c r="AD485" s="41" t="s">
        <v>280</v>
      </c>
      <c r="AE485" s="41" t="s">
        <v>432</v>
      </c>
      <c r="AF485" s="41" t="s">
        <v>216</v>
      </c>
      <c r="AG485" s="41" t="s">
        <v>56</v>
      </c>
      <c r="AH485" s="41" t="s">
        <v>56</v>
      </c>
      <c r="AI485" s="41" t="s">
        <v>56</v>
      </c>
      <c r="AJ485" s="41" t="s">
        <v>160</v>
      </c>
      <c r="AK485" s="41" t="s">
        <v>56</v>
      </c>
    </row>
    <row r="486" spans="1:37" s="41" customFormat="1" ht="15.75" hidden="1" thickBot="1" x14ac:dyDescent="0.3">
      <c r="A486" s="11" t="s">
        <v>697</v>
      </c>
      <c r="B486" s="12" t="s">
        <v>216</v>
      </c>
      <c r="C486" s="13" t="s">
        <v>46</v>
      </c>
      <c r="D486" s="14" t="s">
        <v>47</v>
      </c>
      <c r="E486" s="13" t="s">
        <v>1313</v>
      </c>
      <c r="F486" s="4" t="s">
        <v>614</v>
      </c>
      <c r="G486" s="4" t="s">
        <v>700</v>
      </c>
      <c r="H486" s="15">
        <v>43124.166666666664</v>
      </c>
      <c r="I486" s="15">
        <v>43124.541666666664</v>
      </c>
      <c r="J486" s="131" t="s">
        <v>2031</v>
      </c>
      <c r="K486" s="45" t="s">
        <v>9</v>
      </c>
      <c r="L486" s="47" t="s">
        <v>7</v>
      </c>
      <c r="M486" s="47" t="s">
        <v>56</v>
      </c>
      <c r="N486" s="9" t="str">
        <f t="shared" si="105"/>
        <v>Minor</v>
      </c>
      <c r="O486" s="10" t="str">
        <f t="shared" si="106"/>
        <v>Successful</v>
      </c>
      <c r="P486" s="10" t="str">
        <f t="shared" si="107"/>
        <v>On Time</v>
      </c>
      <c r="Q486" s="9">
        <f t="shared" si="108"/>
        <v>1</v>
      </c>
      <c r="R486" s="9">
        <f t="shared" si="109"/>
        <v>1</v>
      </c>
      <c r="S486" s="9">
        <f t="shared" si="110"/>
        <v>0</v>
      </c>
      <c r="T486" s="9" t="str">
        <f t="shared" si="111"/>
        <v>January</v>
      </c>
      <c r="U486" s="40">
        <f t="shared" si="112"/>
        <v>0</v>
      </c>
      <c r="V486" s="40" t="str">
        <f t="shared" si="113"/>
        <v>Normal</v>
      </c>
      <c r="W486" s="40">
        <f t="shared" si="114"/>
        <v>0</v>
      </c>
      <c r="X486" s="40">
        <f t="shared" si="115"/>
        <v>0</v>
      </c>
      <c r="Y486" s="40">
        <f t="shared" si="116"/>
        <v>0</v>
      </c>
      <c r="Z486" s="40">
        <f t="shared" si="117"/>
        <v>0</v>
      </c>
      <c r="AA486" s="40">
        <f t="shared" si="118"/>
        <v>1</v>
      </c>
      <c r="AB486" s="40">
        <f t="shared" si="119"/>
        <v>0</v>
      </c>
      <c r="AC486" s="41" t="s">
        <v>238</v>
      </c>
      <c r="AD486" s="41" t="s">
        <v>554</v>
      </c>
      <c r="AE486" s="41" t="s">
        <v>351</v>
      </c>
      <c r="AF486" s="41" t="s">
        <v>216</v>
      </c>
      <c r="AG486" s="41" t="s">
        <v>56</v>
      </c>
      <c r="AH486" s="41" t="s">
        <v>56</v>
      </c>
      <c r="AI486" s="41" t="s">
        <v>56</v>
      </c>
      <c r="AJ486" s="41" t="s">
        <v>160</v>
      </c>
      <c r="AK486" s="41" t="s">
        <v>56</v>
      </c>
    </row>
    <row r="487" spans="1:37" s="41" customFormat="1" ht="15.75" hidden="1" thickBot="1" x14ac:dyDescent="0.3">
      <c r="A487" s="11" t="s">
        <v>697</v>
      </c>
      <c r="B487" s="12" t="s">
        <v>216</v>
      </c>
      <c r="C487" s="13" t="s">
        <v>46</v>
      </c>
      <c r="D487" s="14" t="s">
        <v>47</v>
      </c>
      <c r="E487" s="13" t="s">
        <v>1314</v>
      </c>
      <c r="F487" s="4" t="s">
        <v>616</v>
      </c>
      <c r="G487" s="4" t="s">
        <v>357</v>
      </c>
      <c r="H487" s="15">
        <v>43124.354166666664</v>
      </c>
      <c r="I487" s="15">
        <v>43124.520833333336</v>
      </c>
      <c r="J487" s="131" t="s">
        <v>2032</v>
      </c>
      <c r="K487" s="45" t="s">
        <v>9</v>
      </c>
      <c r="L487" s="47" t="s">
        <v>7</v>
      </c>
      <c r="M487" s="47" t="s">
        <v>56</v>
      </c>
      <c r="N487" s="9" t="str">
        <f t="shared" si="105"/>
        <v>Minor</v>
      </c>
      <c r="O487" s="10" t="str">
        <f t="shared" si="106"/>
        <v>Successful</v>
      </c>
      <c r="P487" s="10" t="str">
        <f t="shared" si="107"/>
        <v>On Time</v>
      </c>
      <c r="Q487" s="9">
        <f t="shared" si="108"/>
        <v>1</v>
      </c>
      <c r="R487" s="9">
        <f t="shared" si="109"/>
        <v>1</v>
      </c>
      <c r="S487" s="9">
        <f t="shared" si="110"/>
        <v>0</v>
      </c>
      <c r="T487" s="9" t="str">
        <f t="shared" si="111"/>
        <v>January</v>
      </c>
      <c r="U487" s="40">
        <f t="shared" si="112"/>
        <v>0</v>
      </c>
      <c r="V487" s="40" t="str">
        <f t="shared" si="113"/>
        <v>Normal</v>
      </c>
      <c r="W487" s="40">
        <f t="shared" si="114"/>
        <v>0</v>
      </c>
      <c r="X487" s="40">
        <f t="shared" si="115"/>
        <v>0</v>
      </c>
      <c r="Y487" s="40">
        <f t="shared" si="116"/>
        <v>0</v>
      </c>
      <c r="Z487" s="40">
        <f t="shared" si="117"/>
        <v>0</v>
      </c>
      <c r="AA487" s="40">
        <f t="shared" si="118"/>
        <v>1</v>
      </c>
      <c r="AB487" s="40">
        <f t="shared" si="119"/>
        <v>0</v>
      </c>
      <c r="AC487" s="41" t="s">
        <v>238</v>
      </c>
      <c r="AD487" s="41" t="s">
        <v>721</v>
      </c>
      <c r="AE487" s="41" t="s">
        <v>428</v>
      </c>
      <c r="AF487" s="41" t="s">
        <v>216</v>
      </c>
      <c r="AG487" s="41" t="s">
        <v>56</v>
      </c>
      <c r="AH487" s="41" t="s">
        <v>56</v>
      </c>
      <c r="AI487" s="41" t="s">
        <v>56</v>
      </c>
      <c r="AJ487" s="41" t="s">
        <v>160</v>
      </c>
      <c r="AK487" s="41" t="s">
        <v>56</v>
      </c>
    </row>
    <row r="488" spans="1:37" s="41" customFormat="1" ht="15.75" hidden="1" thickBot="1" x14ac:dyDescent="0.3">
      <c r="A488" s="11" t="s">
        <v>697</v>
      </c>
      <c r="B488" s="12" t="s">
        <v>216</v>
      </c>
      <c r="C488" s="13" t="s">
        <v>46</v>
      </c>
      <c r="D488" s="14" t="s">
        <v>47</v>
      </c>
      <c r="E488" s="13" t="s">
        <v>1315</v>
      </c>
      <c r="F488" s="4" t="s">
        <v>364</v>
      </c>
      <c r="G488" s="4" t="s">
        <v>489</v>
      </c>
      <c r="H488" s="15">
        <v>43125.729166666664</v>
      </c>
      <c r="I488" s="15">
        <v>43125.791666666664</v>
      </c>
      <c r="J488" s="131" t="s">
        <v>2033</v>
      </c>
      <c r="K488" s="45" t="s">
        <v>9</v>
      </c>
      <c r="L488" s="47" t="s">
        <v>7</v>
      </c>
      <c r="M488" s="47" t="s">
        <v>56</v>
      </c>
      <c r="N488" s="9" t="str">
        <f t="shared" si="105"/>
        <v>Minor</v>
      </c>
      <c r="O488" s="10" t="str">
        <f t="shared" si="106"/>
        <v>Successful</v>
      </c>
      <c r="P488" s="10" t="str">
        <f t="shared" si="107"/>
        <v>On Time</v>
      </c>
      <c r="Q488" s="9">
        <f t="shared" si="108"/>
        <v>1</v>
      </c>
      <c r="R488" s="9">
        <f t="shared" si="109"/>
        <v>1</v>
      </c>
      <c r="S488" s="9">
        <f t="shared" si="110"/>
        <v>0</v>
      </c>
      <c r="T488" s="9" t="str">
        <f t="shared" si="111"/>
        <v>January</v>
      </c>
      <c r="U488" s="40">
        <f t="shared" si="112"/>
        <v>0</v>
      </c>
      <c r="V488" s="40" t="str">
        <f t="shared" si="113"/>
        <v>Normal</v>
      </c>
      <c r="W488" s="40">
        <f t="shared" si="114"/>
        <v>0</v>
      </c>
      <c r="X488" s="40">
        <f t="shared" si="115"/>
        <v>0</v>
      </c>
      <c r="Y488" s="40">
        <f t="shared" si="116"/>
        <v>0</v>
      </c>
      <c r="Z488" s="40">
        <f t="shared" si="117"/>
        <v>0</v>
      </c>
      <c r="AA488" s="40">
        <f t="shared" si="118"/>
        <v>1</v>
      </c>
      <c r="AB488" s="40">
        <f t="shared" si="119"/>
        <v>0</v>
      </c>
      <c r="AC488" s="41" t="s">
        <v>238</v>
      </c>
      <c r="AD488" s="41" t="s">
        <v>719</v>
      </c>
      <c r="AE488" s="41" t="s">
        <v>429</v>
      </c>
      <c r="AF488" s="41" t="s">
        <v>216</v>
      </c>
      <c r="AG488" s="41" t="s">
        <v>56</v>
      </c>
      <c r="AH488" s="41" t="s">
        <v>56</v>
      </c>
      <c r="AI488" s="41" t="s">
        <v>56</v>
      </c>
      <c r="AJ488" s="41" t="s">
        <v>160</v>
      </c>
      <c r="AK488" s="41" t="s">
        <v>56</v>
      </c>
    </row>
    <row r="489" spans="1:37" s="41" customFormat="1" ht="15.75" hidden="1" thickBot="1" x14ac:dyDescent="0.3">
      <c r="A489" s="11" t="s">
        <v>45</v>
      </c>
      <c r="B489" s="12" t="s">
        <v>216</v>
      </c>
      <c r="C489" s="13" t="s">
        <v>52</v>
      </c>
      <c r="D489" s="14" t="s">
        <v>47</v>
      </c>
      <c r="E489" s="13" t="s">
        <v>1316</v>
      </c>
      <c r="F489" s="4" t="s">
        <v>326</v>
      </c>
      <c r="G489" s="4" t="s">
        <v>352</v>
      </c>
      <c r="H489" s="15">
        <v>43111.541666666664</v>
      </c>
      <c r="I489" s="15">
        <v>43125.75</v>
      </c>
      <c r="J489" s="131" t="s">
        <v>595</v>
      </c>
      <c r="K489" s="45" t="s">
        <v>9</v>
      </c>
      <c r="L489" s="47" t="s">
        <v>7</v>
      </c>
      <c r="M489" s="47" t="s">
        <v>56</v>
      </c>
      <c r="N489" s="9" t="str">
        <f t="shared" si="105"/>
        <v>Standard</v>
      </c>
      <c r="O489" s="10" t="str">
        <f t="shared" si="106"/>
        <v>Successful</v>
      </c>
      <c r="P489" s="10" t="str">
        <f t="shared" si="107"/>
        <v>On Time</v>
      </c>
      <c r="Q489" s="9">
        <f t="shared" si="108"/>
        <v>1</v>
      </c>
      <c r="R489" s="9">
        <f t="shared" si="109"/>
        <v>1</v>
      </c>
      <c r="S489" s="9">
        <f t="shared" si="110"/>
        <v>0</v>
      </c>
      <c r="T489" s="9" t="str">
        <f t="shared" si="111"/>
        <v>January</v>
      </c>
      <c r="U489" s="40">
        <f t="shared" si="112"/>
        <v>0</v>
      </c>
      <c r="V489" s="40" t="str">
        <f t="shared" si="113"/>
        <v>Normal</v>
      </c>
      <c r="W489" s="40">
        <f t="shared" si="114"/>
        <v>0</v>
      </c>
      <c r="X489" s="40">
        <f t="shared" si="115"/>
        <v>0</v>
      </c>
      <c r="Y489" s="40">
        <f t="shared" si="116"/>
        <v>0</v>
      </c>
      <c r="Z489" s="40">
        <f t="shared" si="117"/>
        <v>0</v>
      </c>
      <c r="AA489" s="40">
        <f t="shared" si="118"/>
        <v>1</v>
      </c>
      <c r="AB489" s="40">
        <f t="shared" si="119"/>
        <v>0</v>
      </c>
      <c r="AC489" s="41" t="s">
        <v>823</v>
      </c>
      <c r="AD489" s="41" t="s">
        <v>724</v>
      </c>
      <c r="AE489" s="41" t="s">
        <v>258</v>
      </c>
      <c r="AF489" s="41" t="s">
        <v>216</v>
      </c>
      <c r="AG489" s="41" t="s">
        <v>56</v>
      </c>
      <c r="AH489" s="41" t="s">
        <v>56</v>
      </c>
      <c r="AI489" s="41" t="s">
        <v>56</v>
      </c>
      <c r="AJ489" s="41" t="s">
        <v>160</v>
      </c>
      <c r="AK489" s="41" t="s">
        <v>56</v>
      </c>
    </row>
    <row r="490" spans="1:37" s="41" customFormat="1" ht="15.75" hidden="1" thickBot="1" x14ac:dyDescent="0.3">
      <c r="A490" s="11" t="s">
        <v>50</v>
      </c>
      <c r="B490" s="12" t="s">
        <v>216</v>
      </c>
      <c r="C490" s="13" t="s">
        <v>46</v>
      </c>
      <c r="D490" s="14" t="s">
        <v>47</v>
      </c>
      <c r="E490" s="13" t="s">
        <v>1317</v>
      </c>
      <c r="F490" s="4" t="s">
        <v>309</v>
      </c>
      <c r="G490" s="4" t="s">
        <v>180</v>
      </c>
      <c r="H490" s="15">
        <v>43124.708333333336</v>
      </c>
      <c r="I490" s="15">
        <v>43124.875</v>
      </c>
      <c r="J490" s="131" t="s">
        <v>2034</v>
      </c>
      <c r="K490" s="45" t="s">
        <v>9</v>
      </c>
      <c r="L490" s="47" t="s">
        <v>7</v>
      </c>
      <c r="M490" s="47" t="s">
        <v>56</v>
      </c>
      <c r="N490" s="9" t="str">
        <f t="shared" si="105"/>
        <v>Minor</v>
      </c>
      <c r="O490" s="10" t="str">
        <f t="shared" si="106"/>
        <v>Successful</v>
      </c>
      <c r="P490" s="10" t="str">
        <f t="shared" si="107"/>
        <v>On Time</v>
      </c>
      <c r="Q490" s="9">
        <f t="shared" si="108"/>
        <v>1</v>
      </c>
      <c r="R490" s="9">
        <f t="shared" si="109"/>
        <v>1</v>
      </c>
      <c r="S490" s="9">
        <f t="shared" si="110"/>
        <v>0</v>
      </c>
      <c r="T490" s="9" t="str">
        <f t="shared" si="111"/>
        <v>January</v>
      </c>
      <c r="U490" s="40">
        <f t="shared" si="112"/>
        <v>0</v>
      </c>
      <c r="V490" s="40" t="str">
        <f t="shared" si="113"/>
        <v>Normal</v>
      </c>
      <c r="W490" s="40">
        <f t="shared" si="114"/>
        <v>0</v>
      </c>
      <c r="X490" s="40">
        <f t="shared" si="115"/>
        <v>0</v>
      </c>
      <c r="Y490" s="40">
        <f t="shared" si="116"/>
        <v>0</v>
      </c>
      <c r="Z490" s="40">
        <f t="shared" si="117"/>
        <v>0</v>
      </c>
      <c r="AA490" s="40">
        <f t="shared" si="118"/>
        <v>1</v>
      </c>
      <c r="AB490" s="40">
        <f t="shared" si="119"/>
        <v>0</v>
      </c>
      <c r="AC490" s="41" t="s">
        <v>132</v>
      </c>
      <c r="AD490" s="41" t="s">
        <v>463</v>
      </c>
      <c r="AE490" s="41" t="s">
        <v>227</v>
      </c>
      <c r="AF490" s="41" t="s">
        <v>216</v>
      </c>
      <c r="AG490" s="41" t="s">
        <v>56</v>
      </c>
      <c r="AH490" s="41" t="s">
        <v>56</v>
      </c>
      <c r="AI490" s="41" t="s">
        <v>56</v>
      </c>
      <c r="AJ490" s="41" t="s">
        <v>160</v>
      </c>
      <c r="AK490" s="41" t="s">
        <v>56</v>
      </c>
    </row>
    <row r="491" spans="1:37" s="41" customFormat="1" ht="15.75" hidden="1" thickBot="1" x14ac:dyDescent="0.3">
      <c r="A491" s="11" t="s">
        <v>50</v>
      </c>
      <c r="B491" s="12" t="s">
        <v>216</v>
      </c>
      <c r="C491" s="13" t="s">
        <v>46</v>
      </c>
      <c r="D491" s="14" t="s">
        <v>47</v>
      </c>
      <c r="E491" s="13" t="s">
        <v>1318</v>
      </c>
      <c r="F491" s="4" t="s">
        <v>309</v>
      </c>
      <c r="G491" s="4" t="s">
        <v>180</v>
      </c>
      <c r="H491" s="15">
        <v>43125.666666666664</v>
      </c>
      <c r="I491" s="15">
        <v>43125.791666666664</v>
      </c>
      <c r="J491" s="131" t="s">
        <v>2035</v>
      </c>
      <c r="K491" s="45" t="s">
        <v>9</v>
      </c>
      <c r="L491" s="47" t="s">
        <v>7</v>
      </c>
      <c r="M491" s="47" t="s">
        <v>56</v>
      </c>
      <c r="N491" s="9" t="str">
        <f t="shared" si="105"/>
        <v>Minor</v>
      </c>
      <c r="O491" s="10" t="str">
        <f t="shared" si="106"/>
        <v>Successful</v>
      </c>
      <c r="P491" s="10" t="str">
        <f t="shared" si="107"/>
        <v>On Time</v>
      </c>
      <c r="Q491" s="9">
        <f t="shared" si="108"/>
        <v>1</v>
      </c>
      <c r="R491" s="9">
        <f t="shared" si="109"/>
        <v>1</v>
      </c>
      <c r="S491" s="9">
        <f t="shared" si="110"/>
        <v>0</v>
      </c>
      <c r="T491" s="9" t="str">
        <f t="shared" si="111"/>
        <v>January</v>
      </c>
      <c r="U491" s="40">
        <f t="shared" si="112"/>
        <v>0</v>
      </c>
      <c r="V491" s="40" t="str">
        <f t="shared" si="113"/>
        <v>Normal</v>
      </c>
      <c r="W491" s="40">
        <f t="shared" si="114"/>
        <v>0</v>
      </c>
      <c r="X491" s="40">
        <f t="shared" si="115"/>
        <v>0</v>
      </c>
      <c r="Y491" s="40">
        <f t="shared" si="116"/>
        <v>0</v>
      </c>
      <c r="Z491" s="40">
        <f t="shared" si="117"/>
        <v>0</v>
      </c>
      <c r="AA491" s="40">
        <f t="shared" si="118"/>
        <v>1</v>
      </c>
      <c r="AB491" s="40">
        <f t="shared" si="119"/>
        <v>0</v>
      </c>
      <c r="AC491" s="41" t="s">
        <v>132</v>
      </c>
      <c r="AD491" s="41" t="s">
        <v>463</v>
      </c>
      <c r="AE491" s="41" t="s">
        <v>227</v>
      </c>
      <c r="AF491" s="41" t="s">
        <v>216</v>
      </c>
      <c r="AG491" s="41" t="s">
        <v>56</v>
      </c>
      <c r="AH491" s="41" t="s">
        <v>56</v>
      </c>
      <c r="AI491" s="41" t="s">
        <v>56</v>
      </c>
      <c r="AJ491" s="41" t="s">
        <v>160</v>
      </c>
      <c r="AK491" s="41" t="s">
        <v>56</v>
      </c>
    </row>
    <row r="492" spans="1:37" s="41" customFormat="1" ht="15.75" hidden="1" thickBot="1" x14ac:dyDescent="0.3">
      <c r="A492" s="11" t="s">
        <v>248</v>
      </c>
      <c r="B492" s="12" t="s">
        <v>216</v>
      </c>
      <c r="C492" s="13" t="s">
        <v>46</v>
      </c>
      <c r="D492" s="14" t="s">
        <v>47</v>
      </c>
      <c r="E492" s="13" t="s">
        <v>1319</v>
      </c>
      <c r="F492" s="4" t="s">
        <v>152</v>
      </c>
      <c r="G492" s="4" t="s">
        <v>272</v>
      </c>
      <c r="H492" s="15">
        <v>43117.5</v>
      </c>
      <c r="I492" s="15">
        <v>43124.75</v>
      </c>
      <c r="J492" s="131" t="s">
        <v>2036</v>
      </c>
      <c r="K492" s="45" t="s">
        <v>9</v>
      </c>
      <c r="L492" s="47" t="s">
        <v>7</v>
      </c>
      <c r="M492" s="47" t="s">
        <v>56</v>
      </c>
      <c r="N492" s="9" t="str">
        <f t="shared" si="105"/>
        <v>Minor</v>
      </c>
      <c r="O492" s="10" t="str">
        <f t="shared" si="106"/>
        <v>Successful</v>
      </c>
      <c r="P492" s="10" t="str">
        <f t="shared" si="107"/>
        <v>On Time</v>
      </c>
      <c r="Q492" s="9">
        <f t="shared" si="108"/>
        <v>1</v>
      </c>
      <c r="R492" s="9">
        <f t="shared" si="109"/>
        <v>1</v>
      </c>
      <c r="S492" s="9">
        <f t="shared" si="110"/>
        <v>0</v>
      </c>
      <c r="T492" s="9" t="str">
        <f t="shared" si="111"/>
        <v>January</v>
      </c>
      <c r="U492" s="40">
        <f t="shared" si="112"/>
        <v>0</v>
      </c>
      <c r="V492" s="40" t="str">
        <f t="shared" si="113"/>
        <v>Normal</v>
      </c>
      <c r="W492" s="40">
        <f t="shared" si="114"/>
        <v>0</v>
      </c>
      <c r="X492" s="40">
        <f t="shared" si="115"/>
        <v>0</v>
      </c>
      <c r="Y492" s="40">
        <f t="shared" si="116"/>
        <v>0</v>
      </c>
      <c r="Z492" s="40">
        <f t="shared" si="117"/>
        <v>0</v>
      </c>
      <c r="AA492" s="40">
        <f t="shared" si="118"/>
        <v>1</v>
      </c>
      <c r="AB492" s="40">
        <f t="shared" si="119"/>
        <v>0</v>
      </c>
      <c r="AC492" s="41" t="s">
        <v>537</v>
      </c>
      <c r="AD492" s="41" t="s">
        <v>2273</v>
      </c>
      <c r="AE492" s="41" t="s">
        <v>121</v>
      </c>
      <c r="AF492" s="41" t="s">
        <v>322</v>
      </c>
      <c r="AG492" s="41" t="s">
        <v>56</v>
      </c>
      <c r="AH492" s="41" t="s">
        <v>56</v>
      </c>
      <c r="AI492" s="41" t="s">
        <v>56</v>
      </c>
      <c r="AJ492" s="41" t="s">
        <v>160</v>
      </c>
      <c r="AK492" s="41" t="s">
        <v>56</v>
      </c>
    </row>
    <row r="493" spans="1:37" s="41" customFormat="1" ht="15.75" hidden="1" thickBot="1" x14ac:dyDescent="0.3">
      <c r="A493" s="11" t="s">
        <v>697</v>
      </c>
      <c r="B493" s="12" t="s">
        <v>216</v>
      </c>
      <c r="C493" s="13" t="s">
        <v>46</v>
      </c>
      <c r="D493" s="14" t="s">
        <v>47</v>
      </c>
      <c r="E493" s="13" t="s">
        <v>1320</v>
      </c>
      <c r="F493" s="4" t="s">
        <v>616</v>
      </c>
      <c r="G493" s="4" t="s">
        <v>730</v>
      </c>
      <c r="H493" s="15">
        <v>43118.833333333336</v>
      </c>
      <c r="I493" s="15">
        <v>43125.833333333336</v>
      </c>
      <c r="J493" s="131" t="s">
        <v>2037</v>
      </c>
      <c r="K493" s="45" t="s">
        <v>9</v>
      </c>
      <c r="L493" s="47" t="s">
        <v>7</v>
      </c>
      <c r="M493" s="47" t="s">
        <v>56</v>
      </c>
      <c r="N493" s="9" t="str">
        <f t="shared" si="105"/>
        <v>Minor</v>
      </c>
      <c r="O493" s="10" t="str">
        <f t="shared" si="106"/>
        <v>Successful</v>
      </c>
      <c r="P493" s="10" t="str">
        <f t="shared" si="107"/>
        <v>On Time</v>
      </c>
      <c r="Q493" s="9">
        <f t="shared" si="108"/>
        <v>1</v>
      </c>
      <c r="R493" s="9">
        <f t="shared" si="109"/>
        <v>1</v>
      </c>
      <c r="S493" s="9">
        <f t="shared" si="110"/>
        <v>0</v>
      </c>
      <c r="T493" s="9" t="str">
        <f t="shared" si="111"/>
        <v>January</v>
      </c>
      <c r="U493" s="40">
        <f t="shared" si="112"/>
        <v>0</v>
      </c>
      <c r="V493" s="40" t="str">
        <f t="shared" si="113"/>
        <v>Normal</v>
      </c>
      <c r="W493" s="40">
        <f t="shared" si="114"/>
        <v>0</v>
      </c>
      <c r="X493" s="40">
        <f t="shared" si="115"/>
        <v>0</v>
      </c>
      <c r="Y493" s="40">
        <f t="shared" si="116"/>
        <v>0</v>
      </c>
      <c r="Z493" s="40">
        <f t="shared" si="117"/>
        <v>0</v>
      </c>
      <c r="AA493" s="40">
        <f t="shared" si="118"/>
        <v>1</v>
      </c>
      <c r="AB493" s="40">
        <f t="shared" si="119"/>
        <v>0</v>
      </c>
      <c r="AC493" s="41" t="s">
        <v>238</v>
      </c>
      <c r="AD493" s="41" t="s">
        <v>517</v>
      </c>
      <c r="AE493" s="41" t="s">
        <v>428</v>
      </c>
      <c r="AF493" s="41" t="s">
        <v>216</v>
      </c>
      <c r="AG493" s="41" t="s">
        <v>56</v>
      </c>
      <c r="AH493" s="41" t="s">
        <v>56</v>
      </c>
      <c r="AI493" s="41" t="s">
        <v>56</v>
      </c>
      <c r="AJ493" s="41" t="s">
        <v>160</v>
      </c>
      <c r="AK493" s="41" t="s">
        <v>56</v>
      </c>
    </row>
    <row r="494" spans="1:37" s="41" customFormat="1" ht="15.75" hidden="1" thickBot="1" x14ac:dyDescent="0.3">
      <c r="A494" s="11" t="s">
        <v>697</v>
      </c>
      <c r="B494" s="12" t="s">
        <v>216</v>
      </c>
      <c r="C494" s="13" t="s">
        <v>46</v>
      </c>
      <c r="D494" s="14" t="s">
        <v>47</v>
      </c>
      <c r="E494" s="13" t="s">
        <v>1321</v>
      </c>
      <c r="F494" s="4" t="s">
        <v>614</v>
      </c>
      <c r="G494" s="4" t="s">
        <v>495</v>
      </c>
      <c r="H494" s="15">
        <v>43118.541666666664</v>
      </c>
      <c r="I494" s="15">
        <v>43125.541666666664</v>
      </c>
      <c r="J494" s="131" t="s">
        <v>2038</v>
      </c>
      <c r="K494" s="45" t="s">
        <v>9</v>
      </c>
      <c r="L494" s="47" t="s">
        <v>7</v>
      </c>
      <c r="M494" s="47" t="s">
        <v>56</v>
      </c>
      <c r="N494" s="9" t="str">
        <f t="shared" si="105"/>
        <v>Minor</v>
      </c>
      <c r="O494" s="10" t="str">
        <f t="shared" si="106"/>
        <v>Successful</v>
      </c>
      <c r="P494" s="10" t="str">
        <f t="shared" si="107"/>
        <v>On Time</v>
      </c>
      <c r="Q494" s="9">
        <f t="shared" si="108"/>
        <v>1</v>
      </c>
      <c r="R494" s="9">
        <f t="shared" si="109"/>
        <v>1</v>
      </c>
      <c r="S494" s="9">
        <f t="shared" si="110"/>
        <v>0</v>
      </c>
      <c r="T494" s="9" t="str">
        <f t="shared" si="111"/>
        <v>January</v>
      </c>
      <c r="U494" s="40">
        <f t="shared" si="112"/>
        <v>0</v>
      </c>
      <c r="V494" s="40" t="str">
        <f t="shared" si="113"/>
        <v>Normal</v>
      </c>
      <c r="W494" s="40">
        <f t="shared" si="114"/>
        <v>0</v>
      </c>
      <c r="X494" s="40">
        <f t="shared" si="115"/>
        <v>0</v>
      </c>
      <c r="Y494" s="40">
        <f t="shared" si="116"/>
        <v>0</v>
      </c>
      <c r="Z494" s="40">
        <f t="shared" si="117"/>
        <v>0</v>
      </c>
      <c r="AA494" s="40">
        <f t="shared" si="118"/>
        <v>1</v>
      </c>
      <c r="AB494" s="40">
        <f t="shared" si="119"/>
        <v>0</v>
      </c>
      <c r="AC494" s="41" t="s">
        <v>238</v>
      </c>
      <c r="AD494" s="41" t="s">
        <v>349</v>
      </c>
      <c r="AE494" s="41" t="s">
        <v>351</v>
      </c>
      <c r="AF494" s="41" t="s">
        <v>216</v>
      </c>
      <c r="AG494" s="41" t="s">
        <v>56</v>
      </c>
      <c r="AH494" s="41" t="s">
        <v>56</v>
      </c>
      <c r="AI494" s="41" t="s">
        <v>56</v>
      </c>
      <c r="AJ494" s="41" t="s">
        <v>160</v>
      </c>
      <c r="AK494" s="41" t="s">
        <v>56</v>
      </c>
    </row>
    <row r="495" spans="1:37" s="41" customFormat="1" ht="15.75" hidden="1" thickBot="1" x14ac:dyDescent="0.3">
      <c r="A495" s="11" t="s">
        <v>248</v>
      </c>
      <c r="B495" s="12" t="s">
        <v>8</v>
      </c>
      <c r="C495" s="13" t="s">
        <v>46</v>
      </c>
      <c r="D495" s="14" t="s">
        <v>47</v>
      </c>
      <c r="E495" s="13" t="s">
        <v>1322</v>
      </c>
      <c r="F495" s="4" t="s">
        <v>76</v>
      </c>
      <c r="G495" s="4" t="s">
        <v>213</v>
      </c>
      <c r="H495" s="15">
        <v>43124.791666666664</v>
      </c>
      <c r="I495" s="15">
        <v>43124.875</v>
      </c>
      <c r="J495" s="131" t="s">
        <v>2039</v>
      </c>
      <c r="K495" s="45" t="s">
        <v>9</v>
      </c>
      <c r="L495" s="47" t="s">
        <v>7</v>
      </c>
      <c r="M495" s="47" t="s">
        <v>56</v>
      </c>
      <c r="N495" s="9" t="str">
        <f t="shared" si="105"/>
        <v>Minor</v>
      </c>
      <c r="O495" s="10" t="str">
        <f t="shared" si="106"/>
        <v>Successful</v>
      </c>
      <c r="P495" s="10" t="str">
        <f t="shared" si="107"/>
        <v>On Time</v>
      </c>
      <c r="Q495" s="9">
        <f t="shared" si="108"/>
        <v>1</v>
      </c>
      <c r="R495" s="9">
        <f t="shared" si="109"/>
        <v>1</v>
      </c>
      <c r="S495" s="9">
        <f t="shared" si="110"/>
        <v>0</v>
      </c>
      <c r="T495" s="9" t="str">
        <f t="shared" si="111"/>
        <v>January</v>
      </c>
      <c r="U495" s="40">
        <f t="shared" si="112"/>
        <v>0</v>
      </c>
      <c r="V495" s="40" t="str">
        <f t="shared" si="113"/>
        <v>Normal</v>
      </c>
      <c r="W495" s="40">
        <f t="shared" si="114"/>
        <v>0</v>
      </c>
      <c r="X495" s="40">
        <f t="shared" si="115"/>
        <v>0</v>
      </c>
      <c r="Y495" s="40">
        <f t="shared" si="116"/>
        <v>0</v>
      </c>
      <c r="Z495" s="40">
        <f t="shared" si="117"/>
        <v>0</v>
      </c>
      <c r="AA495" s="40">
        <f t="shared" si="118"/>
        <v>1</v>
      </c>
      <c r="AB495" s="40">
        <f t="shared" si="119"/>
        <v>0</v>
      </c>
      <c r="AC495" s="41" t="s">
        <v>537</v>
      </c>
      <c r="AD495" s="41" t="s">
        <v>280</v>
      </c>
      <c r="AE495" s="41" t="s">
        <v>259</v>
      </c>
      <c r="AF495" s="41" t="s">
        <v>8</v>
      </c>
      <c r="AG495" s="41" t="s">
        <v>56</v>
      </c>
      <c r="AH495" s="41" t="s">
        <v>56</v>
      </c>
      <c r="AI495" s="41" t="s">
        <v>56</v>
      </c>
      <c r="AJ495" s="41" t="s">
        <v>160</v>
      </c>
      <c r="AK495" s="41" t="s">
        <v>56</v>
      </c>
    </row>
    <row r="496" spans="1:37" s="41" customFormat="1" ht="15.75" hidden="1" thickBot="1" x14ac:dyDescent="0.3">
      <c r="A496" s="11" t="s">
        <v>697</v>
      </c>
      <c r="B496" s="12" t="s">
        <v>216</v>
      </c>
      <c r="C496" s="13" t="s">
        <v>46</v>
      </c>
      <c r="D496" s="14" t="s">
        <v>47</v>
      </c>
      <c r="E496" s="13" t="s">
        <v>1323</v>
      </c>
      <c r="F496" s="4" t="s">
        <v>152</v>
      </c>
      <c r="G496" s="4" t="s">
        <v>490</v>
      </c>
      <c r="H496" s="15">
        <v>43124.604166666664</v>
      </c>
      <c r="I496" s="15">
        <v>43124.75</v>
      </c>
      <c r="J496" s="131" t="s">
        <v>2040</v>
      </c>
      <c r="K496" s="45" t="s">
        <v>9</v>
      </c>
      <c r="L496" s="47" t="s">
        <v>7</v>
      </c>
      <c r="M496" s="47" t="s">
        <v>56</v>
      </c>
      <c r="N496" s="9" t="str">
        <f t="shared" si="105"/>
        <v>Minor</v>
      </c>
      <c r="O496" s="10" t="str">
        <f t="shared" si="106"/>
        <v>Successful</v>
      </c>
      <c r="P496" s="10" t="str">
        <f t="shared" si="107"/>
        <v>On Time</v>
      </c>
      <c r="Q496" s="9">
        <f t="shared" si="108"/>
        <v>1</v>
      </c>
      <c r="R496" s="9">
        <f t="shared" si="109"/>
        <v>1</v>
      </c>
      <c r="S496" s="9">
        <f t="shared" si="110"/>
        <v>0</v>
      </c>
      <c r="T496" s="9" t="str">
        <f t="shared" si="111"/>
        <v>January</v>
      </c>
      <c r="U496" s="40">
        <f t="shared" si="112"/>
        <v>0</v>
      </c>
      <c r="V496" s="40" t="str">
        <f t="shared" si="113"/>
        <v>Normal</v>
      </c>
      <c r="W496" s="40">
        <f t="shared" si="114"/>
        <v>0</v>
      </c>
      <c r="X496" s="40">
        <f t="shared" si="115"/>
        <v>0</v>
      </c>
      <c r="Y496" s="40">
        <f t="shared" si="116"/>
        <v>0</v>
      </c>
      <c r="Z496" s="40">
        <f t="shared" si="117"/>
        <v>0</v>
      </c>
      <c r="AA496" s="40">
        <f t="shared" si="118"/>
        <v>1</v>
      </c>
      <c r="AB496" s="40">
        <f t="shared" si="119"/>
        <v>0</v>
      </c>
      <c r="AC496" s="41" t="s">
        <v>238</v>
      </c>
      <c r="AD496" s="41" t="s">
        <v>798</v>
      </c>
      <c r="AE496" s="41" t="s">
        <v>121</v>
      </c>
      <c r="AF496" s="41" t="s">
        <v>322</v>
      </c>
      <c r="AG496" s="41" t="s">
        <v>56</v>
      </c>
      <c r="AH496" s="41" t="s">
        <v>56</v>
      </c>
      <c r="AI496" s="41" t="s">
        <v>56</v>
      </c>
      <c r="AJ496" s="41" t="s">
        <v>160</v>
      </c>
      <c r="AK496" s="41" t="s">
        <v>56</v>
      </c>
    </row>
    <row r="497" spans="1:37" s="41" customFormat="1" ht="15.75" hidden="1" thickBot="1" x14ac:dyDescent="0.3">
      <c r="A497" s="11" t="s">
        <v>66</v>
      </c>
      <c r="B497" s="12" t="s">
        <v>216</v>
      </c>
      <c r="C497" s="13" t="s">
        <v>46</v>
      </c>
      <c r="D497" s="14" t="s">
        <v>47</v>
      </c>
      <c r="E497" s="13" t="s">
        <v>1324</v>
      </c>
      <c r="F497" s="4" t="s">
        <v>84</v>
      </c>
      <c r="G497" s="4" t="s">
        <v>236</v>
      </c>
      <c r="H497" s="15">
        <v>43122.291666666664</v>
      </c>
      <c r="I497" s="15">
        <v>43125.958333333336</v>
      </c>
      <c r="J497" s="131" t="s">
        <v>2041</v>
      </c>
      <c r="K497" s="45" t="s">
        <v>9</v>
      </c>
      <c r="L497" s="47" t="s">
        <v>7</v>
      </c>
      <c r="M497" s="47" t="s">
        <v>56</v>
      </c>
      <c r="N497" s="9" t="str">
        <f t="shared" si="105"/>
        <v>Minor</v>
      </c>
      <c r="O497" s="10" t="str">
        <f t="shared" si="106"/>
        <v>Successful</v>
      </c>
      <c r="P497" s="10" t="str">
        <f t="shared" si="107"/>
        <v>On Time</v>
      </c>
      <c r="Q497" s="9">
        <f t="shared" si="108"/>
        <v>1</v>
      </c>
      <c r="R497" s="9">
        <f t="shared" si="109"/>
        <v>1</v>
      </c>
      <c r="S497" s="9">
        <f t="shared" si="110"/>
        <v>0</v>
      </c>
      <c r="T497" s="9" t="str">
        <f t="shared" si="111"/>
        <v>January</v>
      </c>
      <c r="U497" s="40">
        <f t="shared" si="112"/>
        <v>1</v>
      </c>
      <c r="V497" s="40" t="str">
        <f t="shared" si="113"/>
        <v>SLT</v>
      </c>
      <c r="W497" s="40">
        <f t="shared" si="114"/>
        <v>0</v>
      </c>
      <c r="X497" s="40">
        <f t="shared" si="115"/>
        <v>0</v>
      </c>
      <c r="Y497" s="40">
        <f t="shared" si="116"/>
        <v>0</v>
      </c>
      <c r="Z497" s="40">
        <f t="shared" si="117"/>
        <v>0</v>
      </c>
      <c r="AA497" s="40">
        <f t="shared" si="118"/>
        <v>1</v>
      </c>
      <c r="AB497" s="40">
        <f t="shared" si="119"/>
        <v>0</v>
      </c>
      <c r="AC497" s="41" t="s">
        <v>132</v>
      </c>
      <c r="AD497" s="41" t="s">
        <v>280</v>
      </c>
      <c r="AE497" s="41" t="s">
        <v>260</v>
      </c>
      <c r="AF497" s="41" t="s">
        <v>216</v>
      </c>
      <c r="AG497" s="41" t="s">
        <v>56</v>
      </c>
      <c r="AH497" s="41" t="s">
        <v>56</v>
      </c>
      <c r="AI497" s="41" t="s">
        <v>56</v>
      </c>
      <c r="AJ497" s="41" t="s">
        <v>160</v>
      </c>
      <c r="AK497" s="41" t="s">
        <v>56</v>
      </c>
    </row>
    <row r="498" spans="1:37" s="41" customFormat="1" ht="15.75" hidden="1" thickBot="1" x14ac:dyDescent="0.3">
      <c r="A498" s="11" t="s">
        <v>45</v>
      </c>
      <c r="B498" s="12" t="s">
        <v>8</v>
      </c>
      <c r="C498" s="13" t="s">
        <v>46</v>
      </c>
      <c r="D498" s="14" t="s">
        <v>47</v>
      </c>
      <c r="E498" s="13" t="s">
        <v>1325</v>
      </c>
      <c r="F498" s="4" t="s">
        <v>125</v>
      </c>
      <c r="G498" s="4" t="s">
        <v>1612</v>
      </c>
      <c r="H498" s="15">
        <v>43124.916666666664</v>
      </c>
      <c r="I498" s="15">
        <v>43125.041666666664</v>
      </c>
      <c r="J498" s="131" t="s">
        <v>538</v>
      </c>
      <c r="K498" s="45" t="s">
        <v>9</v>
      </c>
      <c r="L498" s="47" t="s">
        <v>7</v>
      </c>
      <c r="M498" s="47" t="s">
        <v>56</v>
      </c>
      <c r="N498" s="9" t="str">
        <f t="shared" si="105"/>
        <v>Minor</v>
      </c>
      <c r="O498" s="10" t="str">
        <f t="shared" si="106"/>
        <v>Successful</v>
      </c>
      <c r="P498" s="10" t="str">
        <f t="shared" si="107"/>
        <v>On Time</v>
      </c>
      <c r="Q498" s="9">
        <f t="shared" si="108"/>
        <v>1</v>
      </c>
      <c r="R498" s="9">
        <f t="shared" si="109"/>
        <v>1</v>
      </c>
      <c r="S498" s="9">
        <f t="shared" si="110"/>
        <v>0</v>
      </c>
      <c r="T498" s="9" t="str">
        <f t="shared" si="111"/>
        <v>January</v>
      </c>
      <c r="U498" s="40">
        <f t="shared" si="112"/>
        <v>0</v>
      </c>
      <c r="V498" s="40" t="str">
        <f t="shared" si="113"/>
        <v>Normal</v>
      </c>
      <c r="W498" s="40">
        <f t="shared" si="114"/>
        <v>0</v>
      </c>
      <c r="X498" s="40">
        <f t="shared" si="115"/>
        <v>0</v>
      </c>
      <c r="Y498" s="40">
        <f t="shared" si="116"/>
        <v>0</v>
      </c>
      <c r="Z498" s="40">
        <f t="shared" si="117"/>
        <v>0</v>
      </c>
      <c r="AA498" s="40">
        <f t="shared" si="118"/>
        <v>1</v>
      </c>
      <c r="AB498" s="40">
        <f t="shared" si="119"/>
        <v>0</v>
      </c>
      <c r="AC498" s="41" t="s">
        <v>823</v>
      </c>
      <c r="AD498" s="41" t="s">
        <v>539</v>
      </c>
      <c r="AE498" s="41" t="s">
        <v>308</v>
      </c>
      <c r="AF498" s="41" t="s">
        <v>8</v>
      </c>
      <c r="AG498" s="41" t="s">
        <v>56</v>
      </c>
      <c r="AH498" s="41" t="s">
        <v>56</v>
      </c>
      <c r="AI498" s="41" t="s">
        <v>56</v>
      </c>
      <c r="AJ498" s="41" t="s">
        <v>160</v>
      </c>
      <c r="AK498" s="41" t="s">
        <v>56</v>
      </c>
    </row>
    <row r="499" spans="1:37" s="41" customFormat="1" ht="15.75" hidden="1" thickBot="1" x14ac:dyDescent="0.3">
      <c r="A499" s="11" t="s">
        <v>49</v>
      </c>
      <c r="B499" s="12" t="s">
        <v>219</v>
      </c>
      <c r="C499" s="13" t="s">
        <v>46</v>
      </c>
      <c r="D499" s="14" t="s">
        <v>47</v>
      </c>
      <c r="E499" s="13" t="s">
        <v>1326</v>
      </c>
      <c r="F499" s="4" t="s">
        <v>91</v>
      </c>
      <c r="G499" s="4" t="s">
        <v>620</v>
      </c>
      <c r="H499" s="15">
        <v>43125.916666666664</v>
      </c>
      <c r="I499" s="15">
        <v>43126.291666666664</v>
      </c>
      <c r="J499" s="131" t="s">
        <v>2042</v>
      </c>
      <c r="K499" s="45" t="s">
        <v>9</v>
      </c>
      <c r="L499" s="47" t="s">
        <v>7</v>
      </c>
      <c r="M499" s="47" t="s">
        <v>56</v>
      </c>
      <c r="N499" s="9" t="str">
        <f t="shared" si="105"/>
        <v>Minor</v>
      </c>
      <c r="O499" s="10" t="str">
        <f t="shared" si="106"/>
        <v>Successful</v>
      </c>
      <c r="P499" s="10" t="str">
        <f t="shared" si="107"/>
        <v>On Time</v>
      </c>
      <c r="Q499" s="9">
        <f t="shared" si="108"/>
        <v>1</v>
      </c>
      <c r="R499" s="9">
        <f t="shared" si="109"/>
        <v>1</v>
      </c>
      <c r="S499" s="9">
        <f t="shared" si="110"/>
        <v>0</v>
      </c>
      <c r="T499" s="9" t="str">
        <f t="shared" si="111"/>
        <v>January</v>
      </c>
      <c r="U499" s="40">
        <f t="shared" si="112"/>
        <v>0</v>
      </c>
      <c r="V499" s="40" t="str">
        <f t="shared" si="113"/>
        <v>Normal</v>
      </c>
      <c r="W499" s="40">
        <f t="shared" si="114"/>
        <v>0</v>
      </c>
      <c r="X499" s="40">
        <f t="shared" si="115"/>
        <v>0</v>
      </c>
      <c r="Y499" s="40">
        <f t="shared" si="116"/>
        <v>0</v>
      </c>
      <c r="Z499" s="40">
        <f t="shared" si="117"/>
        <v>0</v>
      </c>
      <c r="AA499" s="40">
        <f t="shared" si="118"/>
        <v>1</v>
      </c>
      <c r="AB499" s="40">
        <f t="shared" si="119"/>
        <v>0</v>
      </c>
      <c r="AC499" s="41" t="s">
        <v>132</v>
      </c>
      <c r="AD499" s="41" t="s">
        <v>280</v>
      </c>
      <c r="AE499" s="41" t="s">
        <v>219</v>
      </c>
      <c r="AF499" s="41" t="s">
        <v>219</v>
      </c>
      <c r="AG499" s="41" t="s">
        <v>56</v>
      </c>
      <c r="AH499" s="41" t="s">
        <v>56</v>
      </c>
      <c r="AI499" s="41" t="s">
        <v>56</v>
      </c>
      <c r="AJ499" s="41" t="s">
        <v>160</v>
      </c>
      <c r="AK499" s="41" t="s">
        <v>56</v>
      </c>
    </row>
    <row r="500" spans="1:37" s="41" customFormat="1" ht="15.75" hidden="1" thickBot="1" x14ac:dyDescent="0.3">
      <c r="A500" s="11" t="s">
        <v>248</v>
      </c>
      <c r="B500" s="12" t="s">
        <v>216</v>
      </c>
      <c r="C500" s="13" t="s">
        <v>52</v>
      </c>
      <c r="D500" s="14" t="s">
        <v>47</v>
      </c>
      <c r="E500" s="13" t="s">
        <v>1327</v>
      </c>
      <c r="F500" s="4" t="s">
        <v>152</v>
      </c>
      <c r="G500" s="4" t="s">
        <v>162</v>
      </c>
      <c r="H500" s="15">
        <v>43124.416666666664</v>
      </c>
      <c r="I500" s="15">
        <v>43125.416666666664</v>
      </c>
      <c r="J500" s="131" t="s">
        <v>2043</v>
      </c>
      <c r="K500" s="45" t="s">
        <v>9</v>
      </c>
      <c r="L500" s="47" t="s">
        <v>7</v>
      </c>
      <c r="M500" s="47" t="s">
        <v>56</v>
      </c>
      <c r="N500" s="9" t="str">
        <f t="shared" si="105"/>
        <v>Standard</v>
      </c>
      <c r="O500" s="10" t="str">
        <f t="shared" si="106"/>
        <v>Successful</v>
      </c>
      <c r="P500" s="10" t="str">
        <f t="shared" si="107"/>
        <v>On Time</v>
      </c>
      <c r="Q500" s="9">
        <f t="shared" si="108"/>
        <v>1</v>
      </c>
      <c r="R500" s="9">
        <f t="shared" si="109"/>
        <v>1</v>
      </c>
      <c r="S500" s="9">
        <f t="shared" si="110"/>
        <v>0</v>
      </c>
      <c r="T500" s="9" t="str">
        <f t="shared" si="111"/>
        <v>January</v>
      </c>
      <c r="U500" s="40">
        <f t="shared" si="112"/>
        <v>0</v>
      </c>
      <c r="V500" s="40" t="str">
        <f t="shared" si="113"/>
        <v>Normal</v>
      </c>
      <c r="W500" s="40">
        <f t="shared" si="114"/>
        <v>0</v>
      </c>
      <c r="X500" s="40">
        <f t="shared" si="115"/>
        <v>0</v>
      </c>
      <c r="Y500" s="40">
        <f t="shared" si="116"/>
        <v>0</v>
      </c>
      <c r="Z500" s="40">
        <f t="shared" si="117"/>
        <v>0</v>
      </c>
      <c r="AA500" s="40">
        <f t="shared" si="118"/>
        <v>1</v>
      </c>
      <c r="AB500" s="40">
        <f t="shared" si="119"/>
        <v>0</v>
      </c>
      <c r="AC500" s="41" t="s">
        <v>537</v>
      </c>
      <c r="AD500" s="41" t="s">
        <v>332</v>
      </c>
      <c r="AE500" s="41" t="s">
        <v>121</v>
      </c>
      <c r="AF500" s="41" t="s">
        <v>322</v>
      </c>
      <c r="AG500" s="41" t="s">
        <v>56</v>
      </c>
      <c r="AH500" s="41" t="s">
        <v>56</v>
      </c>
      <c r="AI500" s="41" t="s">
        <v>56</v>
      </c>
      <c r="AJ500" s="41" t="s">
        <v>160</v>
      </c>
      <c r="AK500" s="41" t="s">
        <v>56</v>
      </c>
    </row>
    <row r="501" spans="1:37" s="41" customFormat="1" ht="15.75" hidden="1" thickBot="1" x14ac:dyDescent="0.3">
      <c r="A501" s="11" t="s">
        <v>248</v>
      </c>
      <c r="B501" s="12" t="s">
        <v>216</v>
      </c>
      <c r="C501" s="13" t="s">
        <v>52</v>
      </c>
      <c r="D501" s="14" t="s">
        <v>47</v>
      </c>
      <c r="E501" s="13" t="s">
        <v>1328</v>
      </c>
      <c r="F501" s="4" t="s">
        <v>152</v>
      </c>
      <c r="G501" s="4" t="s">
        <v>499</v>
      </c>
      <c r="H501" s="15">
        <v>43125.375</v>
      </c>
      <c r="I501" s="15">
        <v>43125.75</v>
      </c>
      <c r="J501" s="131" t="s">
        <v>670</v>
      </c>
      <c r="K501" s="45" t="s">
        <v>9</v>
      </c>
      <c r="L501" s="47" t="s">
        <v>7</v>
      </c>
      <c r="M501" s="47" t="s">
        <v>56</v>
      </c>
      <c r="N501" s="9" t="str">
        <f t="shared" si="105"/>
        <v>Standard</v>
      </c>
      <c r="O501" s="10" t="str">
        <f t="shared" si="106"/>
        <v>Successful</v>
      </c>
      <c r="P501" s="10" t="str">
        <f t="shared" si="107"/>
        <v>On Time</v>
      </c>
      <c r="Q501" s="9">
        <f t="shared" si="108"/>
        <v>1</v>
      </c>
      <c r="R501" s="9">
        <f t="shared" si="109"/>
        <v>1</v>
      </c>
      <c r="S501" s="9">
        <f t="shared" si="110"/>
        <v>0</v>
      </c>
      <c r="T501" s="9" t="str">
        <f t="shared" si="111"/>
        <v>January</v>
      </c>
      <c r="U501" s="40">
        <f t="shared" si="112"/>
        <v>0</v>
      </c>
      <c r="V501" s="40" t="str">
        <f t="shared" si="113"/>
        <v>Normal</v>
      </c>
      <c r="W501" s="40">
        <f t="shared" si="114"/>
        <v>0</v>
      </c>
      <c r="X501" s="40">
        <f t="shared" si="115"/>
        <v>0</v>
      </c>
      <c r="Y501" s="40">
        <f t="shared" si="116"/>
        <v>0</v>
      </c>
      <c r="Z501" s="40">
        <f t="shared" si="117"/>
        <v>0</v>
      </c>
      <c r="AA501" s="40">
        <f t="shared" si="118"/>
        <v>1</v>
      </c>
      <c r="AB501" s="40">
        <f t="shared" si="119"/>
        <v>0</v>
      </c>
      <c r="AC501" s="41" t="s">
        <v>537</v>
      </c>
      <c r="AD501" s="41" t="s">
        <v>575</v>
      </c>
      <c r="AE501" s="41" t="s">
        <v>121</v>
      </c>
      <c r="AF501" s="41" t="s">
        <v>322</v>
      </c>
      <c r="AG501" s="41" t="s">
        <v>56</v>
      </c>
      <c r="AH501" s="41" t="s">
        <v>56</v>
      </c>
      <c r="AI501" s="41" t="s">
        <v>56</v>
      </c>
      <c r="AJ501" s="41" t="s">
        <v>160</v>
      </c>
      <c r="AK501" s="41" t="s">
        <v>56</v>
      </c>
    </row>
    <row r="502" spans="1:37" s="41" customFormat="1" ht="15.75" hidden="1" thickBot="1" x14ac:dyDescent="0.3">
      <c r="A502" s="11" t="s">
        <v>697</v>
      </c>
      <c r="B502" s="12" t="s">
        <v>216</v>
      </c>
      <c r="C502" s="13" t="s">
        <v>46</v>
      </c>
      <c r="D502" s="14" t="s">
        <v>47</v>
      </c>
      <c r="E502" s="13" t="s">
        <v>1329</v>
      </c>
      <c r="F502" s="4" t="s">
        <v>365</v>
      </c>
      <c r="G502" s="4" t="s">
        <v>704</v>
      </c>
      <c r="H502" s="15">
        <v>43123.875</v>
      </c>
      <c r="I502" s="15">
        <v>43124.708333333336</v>
      </c>
      <c r="J502" s="131" t="s">
        <v>2044</v>
      </c>
      <c r="K502" s="45" t="s">
        <v>9</v>
      </c>
      <c r="L502" s="47" t="s">
        <v>7</v>
      </c>
      <c r="M502" s="47" t="s">
        <v>56</v>
      </c>
      <c r="N502" s="9" t="str">
        <f t="shared" si="105"/>
        <v>Minor</v>
      </c>
      <c r="O502" s="10" t="str">
        <f t="shared" si="106"/>
        <v>Successful</v>
      </c>
      <c r="P502" s="10" t="str">
        <f t="shared" si="107"/>
        <v>On Time</v>
      </c>
      <c r="Q502" s="9">
        <f t="shared" si="108"/>
        <v>1</v>
      </c>
      <c r="R502" s="9">
        <f t="shared" si="109"/>
        <v>1</v>
      </c>
      <c r="S502" s="9">
        <f t="shared" si="110"/>
        <v>0</v>
      </c>
      <c r="T502" s="9" t="str">
        <f t="shared" si="111"/>
        <v>January</v>
      </c>
      <c r="U502" s="40">
        <f t="shared" si="112"/>
        <v>0</v>
      </c>
      <c r="V502" s="40" t="str">
        <f t="shared" si="113"/>
        <v>Normal</v>
      </c>
      <c r="W502" s="40">
        <f t="shared" si="114"/>
        <v>0</v>
      </c>
      <c r="X502" s="40">
        <f t="shared" si="115"/>
        <v>0</v>
      </c>
      <c r="Y502" s="40">
        <f t="shared" si="116"/>
        <v>0</v>
      </c>
      <c r="Z502" s="40">
        <f t="shared" si="117"/>
        <v>0</v>
      </c>
      <c r="AA502" s="40">
        <f t="shared" si="118"/>
        <v>1</v>
      </c>
      <c r="AB502" s="40">
        <f t="shared" si="119"/>
        <v>0</v>
      </c>
      <c r="AC502" s="41" t="s">
        <v>238</v>
      </c>
      <c r="AD502" s="41" t="s">
        <v>280</v>
      </c>
      <c r="AE502" s="41" t="s">
        <v>432</v>
      </c>
      <c r="AF502" s="41" t="s">
        <v>216</v>
      </c>
      <c r="AG502" s="41" t="s">
        <v>56</v>
      </c>
      <c r="AH502" s="41" t="s">
        <v>56</v>
      </c>
      <c r="AI502" s="41" t="s">
        <v>56</v>
      </c>
      <c r="AJ502" s="41" t="s">
        <v>160</v>
      </c>
      <c r="AK502" s="41" t="s">
        <v>56</v>
      </c>
    </row>
    <row r="503" spans="1:37" s="41" customFormat="1" ht="15.75" hidden="1" thickBot="1" x14ac:dyDescent="0.3">
      <c r="A503" s="11" t="s">
        <v>177</v>
      </c>
      <c r="B503" s="12" t="s">
        <v>216</v>
      </c>
      <c r="C503" s="13" t="s">
        <v>52</v>
      </c>
      <c r="D503" s="14" t="s">
        <v>47</v>
      </c>
      <c r="E503" s="13" t="s">
        <v>1330</v>
      </c>
      <c r="F503" s="4" t="s">
        <v>152</v>
      </c>
      <c r="G503" s="4" t="s">
        <v>183</v>
      </c>
      <c r="H503" s="15">
        <v>43124.708333333336</v>
      </c>
      <c r="I503" s="15">
        <v>43124.791666666664</v>
      </c>
      <c r="J503" s="131" t="s">
        <v>2045</v>
      </c>
      <c r="K503" s="45" t="s">
        <v>9</v>
      </c>
      <c r="L503" s="47" t="s">
        <v>7</v>
      </c>
      <c r="M503" s="47" t="s">
        <v>56</v>
      </c>
      <c r="N503" s="9" t="str">
        <f t="shared" si="105"/>
        <v>Standard</v>
      </c>
      <c r="O503" s="10" t="str">
        <f t="shared" si="106"/>
        <v>Successful</v>
      </c>
      <c r="P503" s="10" t="str">
        <f t="shared" si="107"/>
        <v>On Time</v>
      </c>
      <c r="Q503" s="9">
        <f t="shared" si="108"/>
        <v>1</v>
      </c>
      <c r="R503" s="9">
        <f t="shared" si="109"/>
        <v>1</v>
      </c>
      <c r="S503" s="9">
        <f t="shared" si="110"/>
        <v>0</v>
      </c>
      <c r="T503" s="9" t="str">
        <f t="shared" si="111"/>
        <v>January</v>
      </c>
      <c r="U503" s="40">
        <f t="shared" si="112"/>
        <v>0</v>
      </c>
      <c r="V503" s="40" t="str">
        <f t="shared" si="113"/>
        <v>Normal</v>
      </c>
      <c r="W503" s="40">
        <f t="shared" si="114"/>
        <v>0</v>
      </c>
      <c r="X503" s="40">
        <f t="shared" si="115"/>
        <v>0</v>
      </c>
      <c r="Y503" s="40">
        <f t="shared" si="116"/>
        <v>0</v>
      </c>
      <c r="Z503" s="40">
        <f t="shared" si="117"/>
        <v>0</v>
      </c>
      <c r="AA503" s="40">
        <f t="shared" si="118"/>
        <v>1</v>
      </c>
      <c r="AB503" s="40">
        <f t="shared" si="119"/>
        <v>0</v>
      </c>
      <c r="AC503" s="41" t="s">
        <v>132</v>
      </c>
      <c r="AD503" s="41" t="s">
        <v>283</v>
      </c>
      <c r="AE503" s="41" t="s">
        <v>121</v>
      </c>
      <c r="AF503" s="41" t="s">
        <v>322</v>
      </c>
      <c r="AG503" s="41" t="s">
        <v>56</v>
      </c>
      <c r="AH503" s="41" t="s">
        <v>56</v>
      </c>
      <c r="AI503" s="41" t="s">
        <v>56</v>
      </c>
      <c r="AJ503" s="41" t="s">
        <v>160</v>
      </c>
      <c r="AK503" s="41" t="s">
        <v>56</v>
      </c>
    </row>
    <row r="504" spans="1:37" s="41" customFormat="1" ht="15.75" hidden="1" thickBot="1" x14ac:dyDescent="0.3">
      <c r="A504" s="11" t="s">
        <v>211</v>
      </c>
      <c r="B504" s="12" t="s">
        <v>216</v>
      </c>
      <c r="C504" s="13" t="s">
        <v>46</v>
      </c>
      <c r="D504" s="14" t="s">
        <v>47</v>
      </c>
      <c r="E504" s="13" t="s">
        <v>1331</v>
      </c>
      <c r="F504" s="4" t="s">
        <v>326</v>
      </c>
      <c r="G504" s="4" t="s">
        <v>453</v>
      </c>
      <c r="H504" s="15">
        <v>43124.583333333336</v>
      </c>
      <c r="I504" s="15">
        <v>43124.708333333336</v>
      </c>
      <c r="J504" s="131" t="s">
        <v>2046</v>
      </c>
      <c r="K504" s="45" t="s">
        <v>9</v>
      </c>
      <c r="L504" s="47" t="s">
        <v>7</v>
      </c>
      <c r="M504" s="47" t="s">
        <v>56</v>
      </c>
      <c r="N504" s="9" t="str">
        <f t="shared" si="105"/>
        <v>Minor</v>
      </c>
      <c r="O504" s="10" t="str">
        <f t="shared" si="106"/>
        <v>Successful</v>
      </c>
      <c r="P504" s="10" t="str">
        <f t="shared" si="107"/>
        <v>On Time</v>
      </c>
      <c r="Q504" s="9">
        <f t="shared" si="108"/>
        <v>1</v>
      </c>
      <c r="R504" s="9">
        <f t="shared" si="109"/>
        <v>1</v>
      </c>
      <c r="S504" s="9">
        <f t="shared" si="110"/>
        <v>0</v>
      </c>
      <c r="T504" s="9" t="str">
        <f t="shared" si="111"/>
        <v>January</v>
      </c>
      <c r="U504" s="40">
        <f t="shared" si="112"/>
        <v>0</v>
      </c>
      <c r="V504" s="40" t="str">
        <f t="shared" si="113"/>
        <v>Normal</v>
      </c>
      <c r="W504" s="40">
        <f t="shared" si="114"/>
        <v>0</v>
      </c>
      <c r="X504" s="40">
        <f t="shared" si="115"/>
        <v>0</v>
      </c>
      <c r="Y504" s="40">
        <f t="shared" si="116"/>
        <v>0</v>
      </c>
      <c r="Z504" s="40">
        <f t="shared" si="117"/>
        <v>0</v>
      </c>
      <c r="AA504" s="40">
        <f t="shared" si="118"/>
        <v>1</v>
      </c>
      <c r="AB504" s="40">
        <f t="shared" si="119"/>
        <v>0</v>
      </c>
      <c r="AC504" s="41" t="s">
        <v>537</v>
      </c>
      <c r="AD504" s="41" t="s">
        <v>724</v>
      </c>
      <c r="AE504" s="41" t="s">
        <v>258</v>
      </c>
      <c r="AF504" s="41" t="s">
        <v>216</v>
      </c>
      <c r="AG504" s="41" t="s">
        <v>56</v>
      </c>
      <c r="AH504" s="41" t="s">
        <v>56</v>
      </c>
      <c r="AI504" s="41" t="s">
        <v>56</v>
      </c>
      <c r="AJ504" s="41" t="s">
        <v>160</v>
      </c>
      <c r="AK504" s="41" t="s">
        <v>56</v>
      </c>
    </row>
    <row r="505" spans="1:37" s="41" customFormat="1" ht="15.75" hidden="1" thickBot="1" x14ac:dyDescent="0.3">
      <c r="A505" s="11" t="s">
        <v>141</v>
      </c>
      <c r="B505" s="12" t="s">
        <v>216</v>
      </c>
      <c r="C505" s="13" t="s">
        <v>46</v>
      </c>
      <c r="D505" s="14" t="s">
        <v>47</v>
      </c>
      <c r="E505" s="13" t="s">
        <v>1332</v>
      </c>
      <c r="F505" s="4" t="s">
        <v>152</v>
      </c>
      <c r="G505" s="4" t="s">
        <v>168</v>
      </c>
      <c r="H505" s="15">
        <v>43125.625</v>
      </c>
      <c r="I505" s="15">
        <v>43125.75</v>
      </c>
      <c r="J505" s="131" t="s">
        <v>2047</v>
      </c>
      <c r="K505" s="45" t="s">
        <v>9</v>
      </c>
      <c r="L505" s="47" t="s">
        <v>7</v>
      </c>
      <c r="M505" s="47" t="s">
        <v>56</v>
      </c>
      <c r="N505" s="9" t="str">
        <f t="shared" si="105"/>
        <v>Minor</v>
      </c>
      <c r="O505" s="10" t="str">
        <f t="shared" si="106"/>
        <v>Successful</v>
      </c>
      <c r="P505" s="10" t="str">
        <f t="shared" si="107"/>
        <v>On Time</v>
      </c>
      <c r="Q505" s="9">
        <f t="shared" si="108"/>
        <v>1</v>
      </c>
      <c r="R505" s="9">
        <f t="shared" si="109"/>
        <v>1</v>
      </c>
      <c r="S505" s="9">
        <f t="shared" si="110"/>
        <v>0</v>
      </c>
      <c r="T505" s="9" t="str">
        <f t="shared" si="111"/>
        <v>January</v>
      </c>
      <c r="U505" s="40">
        <f t="shared" si="112"/>
        <v>0</v>
      </c>
      <c r="V505" s="40" t="str">
        <f t="shared" si="113"/>
        <v>Normal</v>
      </c>
      <c r="W505" s="40">
        <f t="shared" si="114"/>
        <v>0</v>
      </c>
      <c r="X505" s="40">
        <f t="shared" si="115"/>
        <v>0</v>
      </c>
      <c r="Y505" s="40">
        <f t="shared" si="116"/>
        <v>0</v>
      </c>
      <c r="Z505" s="40">
        <f t="shared" si="117"/>
        <v>0</v>
      </c>
      <c r="AA505" s="40">
        <f t="shared" si="118"/>
        <v>1</v>
      </c>
      <c r="AB505" s="40">
        <f t="shared" si="119"/>
        <v>0</v>
      </c>
      <c r="AC505" s="41" t="s">
        <v>132</v>
      </c>
      <c r="AD505" s="41" t="s">
        <v>332</v>
      </c>
      <c r="AE505" s="41" t="s">
        <v>121</v>
      </c>
      <c r="AF505" s="41" t="s">
        <v>322</v>
      </c>
      <c r="AG505" s="41" t="s">
        <v>56</v>
      </c>
      <c r="AH505" s="41" t="s">
        <v>56</v>
      </c>
      <c r="AI505" s="41" t="s">
        <v>56</v>
      </c>
      <c r="AJ505" s="41" t="s">
        <v>160</v>
      </c>
      <c r="AK505" s="41" t="s">
        <v>56</v>
      </c>
    </row>
    <row r="506" spans="1:37" s="41" customFormat="1" ht="15.75" hidden="1" thickBot="1" x14ac:dyDescent="0.3">
      <c r="A506" s="11" t="s">
        <v>63</v>
      </c>
      <c r="B506" s="12" t="s">
        <v>216</v>
      </c>
      <c r="C506" s="13" t="s">
        <v>52</v>
      </c>
      <c r="D506" s="14" t="s">
        <v>47</v>
      </c>
      <c r="E506" s="13" t="s">
        <v>1333</v>
      </c>
      <c r="F506" s="4" t="s">
        <v>152</v>
      </c>
      <c r="G506" s="4" t="s">
        <v>325</v>
      </c>
      <c r="H506" s="15">
        <v>43123.416666666664</v>
      </c>
      <c r="I506" s="15">
        <v>43125</v>
      </c>
      <c r="J506" s="131" t="s">
        <v>2048</v>
      </c>
      <c r="K506" s="45" t="s">
        <v>9</v>
      </c>
      <c r="L506" s="47" t="s">
        <v>7</v>
      </c>
      <c r="M506" s="47" t="s">
        <v>56</v>
      </c>
      <c r="N506" s="9" t="str">
        <f t="shared" si="105"/>
        <v>Standard</v>
      </c>
      <c r="O506" s="10" t="str">
        <f t="shared" si="106"/>
        <v>Successful</v>
      </c>
      <c r="P506" s="10" t="str">
        <f t="shared" si="107"/>
        <v>On Time</v>
      </c>
      <c r="Q506" s="9">
        <f t="shared" si="108"/>
        <v>1</v>
      </c>
      <c r="R506" s="9">
        <f t="shared" si="109"/>
        <v>1</v>
      </c>
      <c r="S506" s="9">
        <f t="shared" si="110"/>
        <v>0</v>
      </c>
      <c r="T506" s="9" t="str">
        <f t="shared" si="111"/>
        <v>January</v>
      </c>
      <c r="U506" s="40">
        <f t="shared" si="112"/>
        <v>0</v>
      </c>
      <c r="V506" s="40" t="str">
        <f t="shared" si="113"/>
        <v>Normal</v>
      </c>
      <c r="W506" s="40">
        <f t="shared" si="114"/>
        <v>0</v>
      </c>
      <c r="X506" s="40">
        <f t="shared" si="115"/>
        <v>0</v>
      </c>
      <c r="Y506" s="40">
        <f t="shared" si="116"/>
        <v>0</v>
      </c>
      <c r="Z506" s="40">
        <f t="shared" si="117"/>
        <v>0</v>
      </c>
      <c r="AA506" s="40">
        <f t="shared" si="118"/>
        <v>1</v>
      </c>
      <c r="AB506" s="40">
        <f t="shared" si="119"/>
        <v>0</v>
      </c>
      <c r="AC506" s="41" t="s">
        <v>132</v>
      </c>
      <c r="AD506" s="41" t="s">
        <v>525</v>
      </c>
      <c r="AE506" s="41" t="s">
        <v>121</v>
      </c>
      <c r="AF506" s="41" t="s">
        <v>322</v>
      </c>
      <c r="AG506" s="41" t="s">
        <v>56</v>
      </c>
      <c r="AH506" s="41" t="s">
        <v>56</v>
      </c>
      <c r="AI506" s="41" t="s">
        <v>56</v>
      </c>
      <c r="AJ506" s="41" t="s">
        <v>160</v>
      </c>
      <c r="AK506" s="41" t="s">
        <v>56</v>
      </c>
    </row>
    <row r="507" spans="1:37" s="41" customFormat="1" ht="15.75" hidden="1" thickBot="1" x14ac:dyDescent="0.3">
      <c r="A507" s="11" t="s">
        <v>57</v>
      </c>
      <c r="B507" s="12" t="s">
        <v>216</v>
      </c>
      <c r="C507" s="13" t="s">
        <v>46</v>
      </c>
      <c r="D507" s="14" t="s">
        <v>47</v>
      </c>
      <c r="E507" s="13" t="s">
        <v>1334</v>
      </c>
      <c r="F507" s="4" t="s">
        <v>340</v>
      </c>
      <c r="G507" s="4" t="s">
        <v>1597</v>
      </c>
      <c r="H507" s="15">
        <v>43125.625</v>
      </c>
      <c r="I507" s="15">
        <v>43125.708333333336</v>
      </c>
      <c r="J507" s="131" t="s">
        <v>2049</v>
      </c>
      <c r="K507" s="45" t="s">
        <v>9</v>
      </c>
      <c r="L507" s="47" t="s">
        <v>7</v>
      </c>
      <c r="M507" s="47" t="s">
        <v>56</v>
      </c>
      <c r="N507" s="9" t="str">
        <f t="shared" si="105"/>
        <v>Minor</v>
      </c>
      <c r="O507" s="10" t="str">
        <f t="shared" si="106"/>
        <v>Successful</v>
      </c>
      <c r="P507" s="10" t="str">
        <f t="shared" si="107"/>
        <v>On Time</v>
      </c>
      <c r="Q507" s="9">
        <f t="shared" si="108"/>
        <v>1</v>
      </c>
      <c r="R507" s="9">
        <f t="shared" si="109"/>
        <v>1</v>
      </c>
      <c r="S507" s="9">
        <f t="shared" si="110"/>
        <v>0</v>
      </c>
      <c r="T507" s="9" t="str">
        <f t="shared" si="111"/>
        <v>January</v>
      </c>
      <c r="U507" s="40">
        <f t="shared" si="112"/>
        <v>0</v>
      </c>
      <c r="V507" s="40" t="str">
        <f t="shared" si="113"/>
        <v>Normal</v>
      </c>
      <c r="W507" s="40">
        <f t="shared" si="114"/>
        <v>0</v>
      </c>
      <c r="X507" s="40">
        <f t="shared" si="115"/>
        <v>0</v>
      </c>
      <c r="Y507" s="40">
        <f t="shared" si="116"/>
        <v>0</v>
      </c>
      <c r="Z507" s="40">
        <f t="shared" si="117"/>
        <v>0</v>
      </c>
      <c r="AA507" s="40">
        <f t="shared" si="118"/>
        <v>1</v>
      </c>
      <c r="AB507" s="40">
        <f t="shared" si="119"/>
        <v>0</v>
      </c>
      <c r="AC507" s="41" t="s">
        <v>132</v>
      </c>
      <c r="AD507" s="41" t="s">
        <v>280</v>
      </c>
      <c r="AE507" s="41" t="s">
        <v>426</v>
      </c>
      <c r="AF507" s="41" t="s">
        <v>216</v>
      </c>
      <c r="AG507" s="41" t="s">
        <v>56</v>
      </c>
      <c r="AH507" s="41" t="s">
        <v>56</v>
      </c>
      <c r="AI507" s="41" t="s">
        <v>56</v>
      </c>
      <c r="AJ507" s="41" t="s">
        <v>160</v>
      </c>
      <c r="AK507" s="41" t="s">
        <v>56</v>
      </c>
    </row>
    <row r="508" spans="1:37" s="41" customFormat="1" ht="15.75" hidden="1" thickBot="1" x14ac:dyDescent="0.3">
      <c r="A508" s="11" t="s">
        <v>49</v>
      </c>
      <c r="B508" s="12" t="s">
        <v>216</v>
      </c>
      <c r="C508" s="13" t="s">
        <v>52</v>
      </c>
      <c r="D508" s="14" t="s">
        <v>47</v>
      </c>
      <c r="E508" s="13" t="s">
        <v>1335</v>
      </c>
      <c r="F508" s="4" t="s">
        <v>344</v>
      </c>
      <c r="G508" s="4" t="s">
        <v>276</v>
      </c>
      <c r="H508" s="15">
        <v>43125.625</v>
      </c>
      <c r="I508" s="15">
        <v>43125.75</v>
      </c>
      <c r="J508" s="131" t="s">
        <v>2050</v>
      </c>
      <c r="K508" s="45" t="s">
        <v>9</v>
      </c>
      <c r="L508" s="47" t="s">
        <v>7</v>
      </c>
      <c r="M508" s="47" t="s">
        <v>56</v>
      </c>
      <c r="N508" s="9" t="str">
        <f t="shared" si="105"/>
        <v>Standard</v>
      </c>
      <c r="O508" s="10" t="str">
        <f t="shared" si="106"/>
        <v>Successful</v>
      </c>
      <c r="P508" s="10" t="str">
        <f t="shared" si="107"/>
        <v>On Time</v>
      </c>
      <c r="Q508" s="9">
        <f t="shared" si="108"/>
        <v>1</v>
      </c>
      <c r="R508" s="9">
        <f t="shared" si="109"/>
        <v>1</v>
      </c>
      <c r="S508" s="9">
        <f t="shared" si="110"/>
        <v>0</v>
      </c>
      <c r="T508" s="9" t="str">
        <f t="shared" si="111"/>
        <v>January</v>
      </c>
      <c r="U508" s="40">
        <f t="shared" si="112"/>
        <v>0</v>
      </c>
      <c r="V508" s="40" t="str">
        <f t="shared" si="113"/>
        <v>Normal</v>
      </c>
      <c r="W508" s="40">
        <f t="shared" si="114"/>
        <v>0</v>
      </c>
      <c r="X508" s="40">
        <f t="shared" si="115"/>
        <v>0</v>
      </c>
      <c r="Y508" s="40">
        <f t="shared" si="116"/>
        <v>0</v>
      </c>
      <c r="Z508" s="40">
        <f t="shared" si="117"/>
        <v>0</v>
      </c>
      <c r="AA508" s="40">
        <f t="shared" si="118"/>
        <v>1</v>
      </c>
      <c r="AB508" s="40">
        <f t="shared" si="119"/>
        <v>0</v>
      </c>
      <c r="AC508" s="41" t="s">
        <v>132</v>
      </c>
      <c r="AD508" s="41" t="s">
        <v>581</v>
      </c>
      <c r="AE508" s="41" t="s">
        <v>427</v>
      </c>
      <c r="AF508" s="41" t="s">
        <v>216</v>
      </c>
      <c r="AG508" s="41" t="s">
        <v>56</v>
      </c>
      <c r="AH508" s="41" t="s">
        <v>56</v>
      </c>
      <c r="AI508" s="41" t="s">
        <v>56</v>
      </c>
      <c r="AJ508" s="41" t="s">
        <v>160</v>
      </c>
      <c r="AK508" s="41" t="s">
        <v>56</v>
      </c>
    </row>
    <row r="509" spans="1:37" s="41" customFormat="1" ht="15.75" hidden="1" thickBot="1" x14ac:dyDescent="0.3">
      <c r="A509" s="11" t="s">
        <v>49</v>
      </c>
      <c r="B509" s="12" t="s">
        <v>216</v>
      </c>
      <c r="C509" s="13" t="s">
        <v>52</v>
      </c>
      <c r="D509" s="14" t="s">
        <v>47</v>
      </c>
      <c r="E509" s="13" t="s">
        <v>1336</v>
      </c>
      <c r="F509" s="4" t="s">
        <v>344</v>
      </c>
      <c r="G509" s="4" t="s">
        <v>276</v>
      </c>
      <c r="H509" s="15">
        <v>43125.625</v>
      </c>
      <c r="I509" s="15">
        <v>43125.75</v>
      </c>
      <c r="J509" s="131" t="s">
        <v>2051</v>
      </c>
      <c r="K509" s="45" t="s">
        <v>9</v>
      </c>
      <c r="L509" s="47" t="s">
        <v>7</v>
      </c>
      <c r="M509" s="47" t="s">
        <v>56</v>
      </c>
      <c r="N509" s="9" t="str">
        <f t="shared" si="105"/>
        <v>Standard</v>
      </c>
      <c r="O509" s="10" t="str">
        <f t="shared" si="106"/>
        <v>Successful</v>
      </c>
      <c r="P509" s="10" t="str">
        <f t="shared" si="107"/>
        <v>On Time</v>
      </c>
      <c r="Q509" s="9">
        <f t="shared" si="108"/>
        <v>1</v>
      </c>
      <c r="R509" s="9">
        <f t="shared" si="109"/>
        <v>1</v>
      </c>
      <c r="S509" s="9">
        <f t="shared" si="110"/>
        <v>0</v>
      </c>
      <c r="T509" s="9" t="str">
        <f t="shared" si="111"/>
        <v>January</v>
      </c>
      <c r="U509" s="40">
        <f t="shared" si="112"/>
        <v>0</v>
      </c>
      <c r="V509" s="40" t="str">
        <f t="shared" si="113"/>
        <v>Normal</v>
      </c>
      <c r="W509" s="40">
        <f t="shared" si="114"/>
        <v>0</v>
      </c>
      <c r="X509" s="40">
        <f t="shared" si="115"/>
        <v>0</v>
      </c>
      <c r="Y509" s="40">
        <f t="shared" si="116"/>
        <v>0</v>
      </c>
      <c r="Z509" s="40">
        <f t="shared" si="117"/>
        <v>0</v>
      </c>
      <c r="AA509" s="40">
        <f t="shared" si="118"/>
        <v>1</v>
      </c>
      <c r="AB509" s="40">
        <f t="shared" si="119"/>
        <v>0</v>
      </c>
      <c r="AC509" s="41" t="s">
        <v>132</v>
      </c>
      <c r="AD509" s="41" t="s">
        <v>581</v>
      </c>
      <c r="AE509" s="41" t="s">
        <v>427</v>
      </c>
      <c r="AF509" s="41" t="s">
        <v>216</v>
      </c>
      <c r="AG509" s="41" t="s">
        <v>56</v>
      </c>
      <c r="AH509" s="41" t="s">
        <v>56</v>
      </c>
      <c r="AI509" s="41" t="s">
        <v>56</v>
      </c>
      <c r="AJ509" s="41" t="s">
        <v>160</v>
      </c>
      <c r="AK509" s="41" t="s">
        <v>56</v>
      </c>
    </row>
    <row r="510" spans="1:37" s="41" customFormat="1" ht="15.75" hidden="1" thickBot="1" x14ac:dyDescent="0.3">
      <c r="A510" s="11" t="s">
        <v>45</v>
      </c>
      <c r="B510" s="12" t="s">
        <v>216</v>
      </c>
      <c r="C510" s="13" t="s">
        <v>52</v>
      </c>
      <c r="D510" s="14" t="s">
        <v>47</v>
      </c>
      <c r="E510" s="13" t="s">
        <v>1337</v>
      </c>
      <c r="F510" s="4" t="s">
        <v>356</v>
      </c>
      <c r="G510" s="4" t="s">
        <v>491</v>
      </c>
      <c r="H510" s="15">
        <v>43124.416666666664</v>
      </c>
      <c r="I510" s="15">
        <v>43125.708333333336</v>
      </c>
      <c r="J510" s="131" t="s">
        <v>2052</v>
      </c>
      <c r="K510" s="45" t="s">
        <v>9</v>
      </c>
      <c r="L510" s="47" t="s">
        <v>7</v>
      </c>
      <c r="M510" s="47" t="s">
        <v>56</v>
      </c>
      <c r="N510" s="9" t="str">
        <f t="shared" si="105"/>
        <v>Standard</v>
      </c>
      <c r="O510" s="10" t="str">
        <f t="shared" si="106"/>
        <v>Successful</v>
      </c>
      <c r="P510" s="10" t="str">
        <f t="shared" si="107"/>
        <v>On Time</v>
      </c>
      <c r="Q510" s="9">
        <f t="shared" si="108"/>
        <v>1</v>
      </c>
      <c r="R510" s="9">
        <f t="shared" si="109"/>
        <v>1</v>
      </c>
      <c r="S510" s="9">
        <f t="shared" si="110"/>
        <v>0</v>
      </c>
      <c r="T510" s="9" t="str">
        <f t="shared" si="111"/>
        <v>January</v>
      </c>
      <c r="U510" s="40">
        <f t="shared" si="112"/>
        <v>0</v>
      </c>
      <c r="V510" s="40" t="str">
        <f t="shared" si="113"/>
        <v>Normal</v>
      </c>
      <c r="W510" s="40">
        <f t="shared" si="114"/>
        <v>0</v>
      </c>
      <c r="X510" s="40">
        <f t="shared" si="115"/>
        <v>0</v>
      </c>
      <c r="Y510" s="40">
        <f t="shared" si="116"/>
        <v>0</v>
      </c>
      <c r="Z510" s="40">
        <f t="shared" si="117"/>
        <v>0</v>
      </c>
      <c r="AA510" s="40">
        <f t="shared" si="118"/>
        <v>1</v>
      </c>
      <c r="AB510" s="40">
        <f t="shared" si="119"/>
        <v>0</v>
      </c>
      <c r="AC510" s="41" t="s">
        <v>823</v>
      </c>
      <c r="AD510" s="41" t="s">
        <v>2274</v>
      </c>
      <c r="AE510" s="41" t="s">
        <v>428</v>
      </c>
      <c r="AF510" s="41" t="s">
        <v>216</v>
      </c>
      <c r="AG510" s="41" t="s">
        <v>56</v>
      </c>
      <c r="AH510" s="41" t="s">
        <v>56</v>
      </c>
      <c r="AI510" s="41" t="s">
        <v>56</v>
      </c>
      <c r="AJ510" s="41" t="s">
        <v>160</v>
      </c>
      <c r="AK510" s="41" t="s">
        <v>56</v>
      </c>
    </row>
    <row r="511" spans="1:37" s="41" customFormat="1" ht="15.75" hidden="1" thickBot="1" x14ac:dyDescent="0.3">
      <c r="A511" s="11" t="s">
        <v>45</v>
      </c>
      <c r="B511" s="12" t="s">
        <v>8</v>
      </c>
      <c r="C511" s="13" t="s">
        <v>46</v>
      </c>
      <c r="D511" s="14" t="s">
        <v>47</v>
      </c>
      <c r="E511" s="13" t="s">
        <v>1338</v>
      </c>
      <c r="F511" s="4" t="s">
        <v>122</v>
      </c>
      <c r="G511" s="4" t="s">
        <v>501</v>
      </c>
      <c r="H511" s="15">
        <v>43125.25</v>
      </c>
      <c r="I511" s="15">
        <v>43125.4375</v>
      </c>
      <c r="J511" s="131" t="s">
        <v>1888</v>
      </c>
      <c r="K511" s="45" t="s">
        <v>9</v>
      </c>
      <c r="L511" s="47" t="s">
        <v>7</v>
      </c>
      <c r="M511" s="47" t="s">
        <v>56</v>
      </c>
      <c r="N511" s="9" t="str">
        <f t="shared" si="105"/>
        <v>Minor</v>
      </c>
      <c r="O511" s="10" t="str">
        <f t="shared" si="106"/>
        <v>Successful</v>
      </c>
      <c r="P511" s="10" t="str">
        <f t="shared" si="107"/>
        <v>On Time</v>
      </c>
      <c r="Q511" s="9">
        <f t="shared" si="108"/>
        <v>1</v>
      </c>
      <c r="R511" s="9">
        <f t="shared" si="109"/>
        <v>1</v>
      </c>
      <c r="S511" s="9">
        <f t="shared" si="110"/>
        <v>0</v>
      </c>
      <c r="T511" s="9" t="str">
        <f t="shared" si="111"/>
        <v>January</v>
      </c>
      <c r="U511" s="40">
        <f t="shared" si="112"/>
        <v>0</v>
      </c>
      <c r="V511" s="40" t="str">
        <f t="shared" si="113"/>
        <v>Normal</v>
      </c>
      <c r="W511" s="40">
        <f t="shared" si="114"/>
        <v>0</v>
      </c>
      <c r="X511" s="40">
        <f t="shared" si="115"/>
        <v>0</v>
      </c>
      <c r="Y511" s="40">
        <f t="shared" si="116"/>
        <v>0</v>
      </c>
      <c r="Z511" s="40">
        <f t="shared" si="117"/>
        <v>0</v>
      </c>
      <c r="AA511" s="40">
        <f t="shared" si="118"/>
        <v>1</v>
      </c>
      <c r="AB511" s="40">
        <f t="shared" si="119"/>
        <v>0</v>
      </c>
      <c r="AC511" s="41" t="s">
        <v>823</v>
      </c>
      <c r="AD511" s="41" t="s">
        <v>280</v>
      </c>
      <c r="AE511" s="41" t="s">
        <v>147</v>
      </c>
      <c r="AF511" s="41" t="s">
        <v>8</v>
      </c>
      <c r="AG511" s="41" t="s">
        <v>56</v>
      </c>
      <c r="AH511" s="41" t="s">
        <v>56</v>
      </c>
      <c r="AI511" s="41" t="s">
        <v>56</v>
      </c>
      <c r="AJ511" s="41" t="s">
        <v>160</v>
      </c>
      <c r="AK511" s="41" t="s">
        <v>56</v>
      </c>
    </row>
    <row r="512" spans="1:37" s="41" customFormat="1" ht="15.75" hidden="1" thickBot="1" x14ac:dyDescent="0.3">
      <c r="A512" s="11" t="s">
        <v>45</v>
      </c>
      <c r="B512" s="12" t="s">
        <v>216</v>
      </c>
      <c r="C512" s="13" t="s">
        <v>46</v>
      </c>
      <c r="D512" s="14" t="s">
        <v>47</v>
      </c>
      <c r="E512" s="13" t="s">
        <v>1339</v>
      </c>
      <c r="F512" s="4" t="s">
        <v>311</v>
      </c>
      <c r="G512" s="4" t="s">
        <v>449</v>
      </c>
      <c r="H512" s="15">
        <v>43125.875</v>
      </c>
      <c r="I512" s="15">
        <v>43126.166666666664</v>
      </c>
      <c r="J512" s="131" t="s">
        <v>2053</v>
      </c>
      <c r="K512" s="45" t="s">
        <v>9</v>
      </c>
      <c r="L512" s="47" t="s">
        <v>7</v>
      </c>
      <c r="M512" s="47" t="s">
        <v>56</v>
      </c>
      <c r="N512" s="9" t="str">
        <f t="shared" si="105"/>
        <v>Minor</v>
      </c>
      <c r="O512" s="10" t="str">
        <f t="shared" si="106"/>
        <v>Successful</v>
      </c>
      <c r="P512" s="10" t="str">
        <f t="shared" si="107"/>
        <v>On Time</v>
      </c>
      <c r="Q512" s="9">
        <f t="shared" si="108"/>
        <v>1</v>
      </c>
      <c r="R512" s="9">
        <f t="shared" si="109"/>
        <v>1</v>
      </c>
      <c r="S512" s="9">
        <f t="shared" si="110"/>
        <v>0</v>
      </c>
      <c r="T512" s="9" t="str">
        <f t="shared" si="111"/>
        <v>January</v>
      </c>
      <c r="U512" s="40">
        <f t="shared" si="112"/>
        <v>0</v>
      </c>
      <c r="V512" s="40" t="str">
        <f t="shared" si="113"/>
        <v>Normal</v>
      </c>
      <c r="W512" s="40">
        <f t="shared" si="114"/>
        <v>0</v>
      </c>
      <c r="X512" s="40">
        <f t="shared" si="115"/>
        <v>0</v>
      </c>
      <c r="Y512" s="40">
        <f t="shared" si="116"/>
        <v>0</v>
      </c>
      <c r="Z512" s="40">
        <f t="shared" si="117"/>
        <v>0</v>
      </c>
      <c r="AA512" s="40">
        <f t="shared" si="118"/>
        <v>1</v>
      </c>
      <c r="AB512" s="40">
        <f t="shared" si="119"/>
        <v>0</v>
      </c>
      <c r="AC512" s="41" t="s">
        <v>823</v>
      </c>
      <c r="AD512" s="41" t="s">
        <v>280</v>
      </c>
      <c r="AE512" s="41" t="s">
        <v>422</v>
      </c>
      <c r="AF512" s="41" t="s">
        <v>216</v>
      </c>
      <c r="AG512" s="41" t="s">
        <v>56</v>
      </c>
      <c r="AH512" s="41" t="s">
        <v>56</v>
      </c>
      <c r="AI512" s="41" t="s">
        <v>56</v>
      </c>
      <c r="AJ512" s="41" t="s">
        <v>160</v>
      </c>
      <c r="AK512" s="41" t="s">
        <v>56</v>
      </c>
    </row>
    <row r="513" spans="1:37" s="41" customFormat="1" ht="15.75" hidden="1" thickBot="1" x14ac:dyDescent="0.3">
      <c r="A513" s="11" t="s">
        <v>697</v>
      </c>
      <c r="B513" s="12" t="s">
        <v>216</v>
      </c>
      <c r="C513" s="13" t="s">
        <v>46</v>
      </c>
      <c r="D513" s="14" t="s">
        <v>47</v>
      </c>
      <c r="E513" s="13" t="s">
        <v>1340</v>
      </c>
      <c r="F513" s="4" t="s">
        <v>617</v>
      </c>
      <c r="G513" s="4" t="s">
        <v>590</v>
      </c>
      <c r="H513" s="15">
        <v>43124.166666666664</v>
      </c>
      <c r="I513" s="15">
        <v>43124.75</v>
      </c>
      <c r="J513" s="131" t="s">
        <v>2054</v>
      </c>
      <c r="K513" s="45" t="s">
        <v>9</v>
      </c>
      <c r="L513" s="47" t="s">
        <v>7</v>
      </c>
      <c r="M513" s="47" t="s">
        <v>56</v>
      </c>
      <c r="N513" s="9" t="str">
        <f t="shared" si="105"/>
        <v>Minor</v>
      </c>
      <c r="O513" s="10" t="str">
        <f t="shared" si="106"/>
        <v>Successful</v>
      </c>
      <c r="P513" s="10" t="str">
        <f t="shared" si="107"/>
        <v>On Time</v>
      </c>
      <c r="Q513" s="9">
        <f t="shared" si="108"/>
        <v>1</v>
      </c>
      <c r="R513" s="9">
        <f t="shared" si="109"/>
        <v>1</v>
      </c>
      <c r="S513" s="9">
        <f t="shared" si="110"/>
        <v>0</v>
      </c>
      <c r="T513" s="9" t="str">
        <f t="shared" si="111"/>
        <v>January</v>
      </c>
      <c r="U513" s="40">
        <f t="shared" si="112"/>
        <v>0</v>
      </c>
      <c r="V513" s="40" t="str">
        <f t="shared" si="113"/>
        <v>Normal</v>
      </c>
      <c r="W513" s="40">
        <f t="shared" si="114"/>
        <v>0</v>
      </c>
      <c r="X513" s="40">
        <f t="shared" si="115"/>
        <v>0</v>
      </c>
      <c r="Y513" s="40">
        <f t="shared" si="116"/>
        <v>0</v>
      </c>
      <c r="Z513" s="40">
        <f t="shared" si="117"/>
        <v>0</v>
      </c>
      <c r="AA513" s="40">
        <f t="shared" si="118"/>
        <v>1</v>
      </c>
      <c r="AB513" s="40">
        <f t="shared" si="119"/>
        <v>0</v>
      </c>
      <c r="AC513" s="41" t="s">
        <v>238</v>
      </c>
      <c r="AD513" s="41" t="s">
        <v>280</v>
      </c>
      <c r="AE513" s="41" t="s">
        <v>437</v>
      </c>
      <c r="AF513" s="41" t="s">
        <v>216</v>
      </c>
      <c r="AG513" s="41" t="s">
        <v>56</v>
      </c>
      <c r="AH513" s="41" t="s">
        <v>56</v>
      </c>
      <c r="AI513" s="41" t="s">
        <v>56</v>
      </c>
      <c r="AJ513" s="41" t="s">
        <v>160</v>
      </c>
      <c r="AK513" s="41" t="s">
        <v>56</v>
      </c>
    </row>
    <row r="514" spans="1:37" s="41" customFormat="1" ht="15.75" hidden="1" thickBot="1" x14ac:dyDescent="0.3">
      <c r="A514" s="11" t="s">
        <v>50</v>
      </c>
      <c r="B514" s="12" t="s">
        <v>216</v>
      </c>
      <c r="C514" s="13" t="s">
        <v>52</v>
      </c>
      <c r="D514" s="14" t="s">
        <v>47</v>
      </c>
      <c r="E514" s="13" t="s">
        <v>1341</v>
      </c>
      <c r="F514" s="4" t="s">
        <v>152</v>
      </c>
      <c r="G514" s="4" t="s">
        <v>183</v>
      </c>
      <c r="H514" s="15">
        <v>43124.666666666664</v>
      </c>
      <c r="I514" s="15">
        <v>43124.75</v>
      </c>
      <c r="J514" s="131" t="s">
        <v>2055</v>
      </c>
      <c r="K514" s="45" t="s">
        <v>9</v>
      </c>
      <c r="L514" s="47" t="s">
        <v>7</v>
      </c>
      <c r="M514" s="47" t="s">
        <v>56</v>
      </c>
      <c r="N514" s="9" t="str">
        <f t="shared" ref="N514:N577" si="120">VLOOKUP(C514,CBI,2,FALSE)</f>
        <v>Standard</v>
      </c>
      <c r="O514" s="10" t="str">
        <f t="shared" ref="O514:O577" si="121">VLOOKUP(K514,Exitoso,2,FALSE)</f>
        <v>Successful</v>
      </c>
      <c r="P514" s="10" t="str">
        <f t="shared" ref="P514:P577" si="122">VLOOKUP(L514,EnTiempo,2,FALSE)</f>
        <v>On Time</v>
      </c>
      <c r="Q514" s="9">
        <f t="shared" ref="Q514:Q577" si="123">IF(OR(K514="Successful",K514="Exitoso"),1,IF(OR(K514="Not Successful",K514="No exitoso",K514="Fallido"),0," "))</f>
        <v>1</v>
      </c>
      <c r="R514" s="9">
        <f t="shared" ref="R514:R577" si="124">IF(OR(L514="On Time",L514="En tiempo"),1,IF(OR(L514="Out of Time",L514="Fuera de Tiempo"),0," "))</f>
        <v>1</v>
      </c>
      <c r="S514" s="9">
        <f t="shared" ref="S514:S577" si="125">IF(M514="NO",0,1)</f>
        <v>0</v>
      </c>
      <c r="T514" s="9" t="str">
        <f t="shared" ref="T514:T577" si="126">VLOOKUP(MONTH(I514),Meses,2,FALSE)</f>
        <v>January</v>
      </c>
      <c r="U514" s="40">
        <f t="shared" ref="U514:U577" si="127">IF(ISERROR(FIND("SLT",J514,1)),0,1)</f>
        <v>0</v>
      </c>
      <c r="V514" s="40" t="str">
        <f t="shared" ref="V514:V577" si="128">IF(D514="emergency","Emergency",IF(ISERROR(FIND("SLT",J514,1)),"Normal","SLT"))</f>
        <v>Normal</v>
      </c>
      <c r="W514" s="40">
        <f t="shared" ref="W514:W577" si="129">IF(V514="Emergency",1,0)</f>
        <v>0</v>
      </c>
      <c r="X514" s="40">
        <f t="shared" ref="X514:X577" si="130">IF(AG514="Si",1,0)</f>
        <v>0</v>
      </c>
      <c r="Y514" s="40">
        <f t="shared" ref="Y514:Y577" si="131">IF(AH514="Si",1,0)</f>
        <v>0</v>
      </c>
      <c r="Z514" s="40">
        <f t="shared" ref="Z514:Z577" si="132">IF(AI514="Si",1,0)</f>
        <v>0</v>
      </c>
      <c r="AA514" s="40">
        <f t="shared" ref="AA514:AA577" si="133">IF(AJ514="Si",1,0)</f>
        <v>1</v>
      </c>
      <c r="AB514" s="40">
        <f t="shared" ref="AB514:AB577" si="134">IF(AK514="Si",1,0)</f>
        <v>0</v>
      </c>
      <c r="AC514" s="41" t="s">
        <v>132</v>
      </c>
      <c r="AD514" s="41" t="s">
        <v>2272</v>
      </c>
      <c r="AE514" s="41" t="s">
        <v>121</v>
      </c>
      <c r="AF514" s="41" t="s">
        <v>322</v>
      </c>
      <c r="AG514" s="41" t="s">
        <v>56</v>
      </c>
      <c r="AH514" s="41" t="s">
        <v>56</v>
      </c>
      <c r="AI514" s="41" t="s">
        <v>56</v>
      </c>
      <c r="AJ514" s="41" t="s">
        <v>160</v>
      </c>
      <c r="AK514" s="41" t="s">
        <v>56</v>
      </c>
    </row>
    <row r="515" spans="1:37" s="41" customFormat="1" ht="15.75" hidden="1" thickBot="1" x14ac:dyDescent="0.3">
      <c r="A515" s="11" t="s">
        <v>248</v>
      </c>
      <c r="B515" s="12" t="s">
        <v>216</v>
      </c>
      <c r="C515" s="13" t="s">
        <v>52</v>
      </c>
      <c r="D515" s="14" t="s">
        <v>47</v>
      </c>
      <c r="E515" s="13" t="s">
        <v>1342</v>
      </c>
      <c r="F515" s="4" t="s">
        <v>152</v>
      </c>
      <c r="G515" s="4" t="s">
        <v>499</v>
      </c>
      <c r="H515" s="15">
        <v>43124.625</v>
      </c>
      <c r="I515" s="15">
        <v>43125.625</v>
      </c>
      <c r="J515" s="131" t="s">
        <v>2028</v>
      </c>
      <c r="K515" s="45" t="s">
        <v>9</v>
      </c>
      <c r="L515" s="47" t="s">
        <v>7</v>
      </c>
      <c r="M515" s="47" t="s">
        <v>56</v>
      </c>
      <c r="N515" s="9" t="str">
        <f t="shared" si="120"/>
        <v>Standard</v>
      </c>
      <c r="O515" s="10" t="str">
        <f t="shared" si="121"/>
        <v>Successful</v>
      </c>
      <c r="P515" s="10" t="str">
        <f t="shared" si="122"/>
        <v>On Time</v>
      </c>
      <c r="Q515" s="9">
        <f t="shared" si="123"/>
        <v>1</v>
      </c>
      <c r="R515" s="9">
        <f t="shared" si="124"/>
        <v>1</v>
      </c>
      <c r="S515" s="9">
        <f t="shared" si="125"/>
        <v>0</v>
      </c>
      <c r="T515" s="9" t="str">
        <f t="shared" si="126"/>
        <v>January</v>
      </c>
      <c r="U515" s="40">
        <f t="shared" si="127"/>
        <v>0</v>
      </c>
      <c r="V515" s="40" t="str">
        <f t="shared" si="128"/>
        <v>Normal</v>
      </c>
      <c r="W515" s="40">
        <f t="shared" si="129"/>
        <v>0</v>
      </c>
      <c r="X515" s="40">
        <f t="shared" si="130"/>
        <v>0</v>
      </c>
      <c r="Y515" s="40">
        <f t="shared" si="131"/>
        <v>0</v>
      </c>
      <c r="Z515" s="40">
        <f t="shared" si="132"/>
        <v>0</v>
      </c>
      <c r="AA515" s="40">
        <f t="shared" si="133"/>
        <v>1</v>
      </c>
      <c r="AB515" s="40">
        <f t="shared" si="134"/>
        <v>0</v>
      </c>
      <c r="AC515" s="41" t="s">
        <v>537</v>
      </c>
      <c r="AD515" s="41" t="s">
        <v>332</v>
      </c>
      <c r="AE515" s="41" t="s">
        <v>121</v>
      </c>
      <c r="AF515" s="41" t="s">
        <v>322</v>
      </c>
      <c r="AG515" s="41" t="s">
        <v>56</v>
      </c>
      <c r="AH515" s="41" t="s">
        <v>56</v>
      </c>
      <c r="AI515" s="41" t="s">
        <v>56</v>
      </c>
      <c r="AJ515" s="41" t="s">
        <v>160</v>
      </c>
      <c r="AK515" s="41" t="s">
        <v>56</v>
      </c>
    </row>
    <row r="516" spans="1:37" s="41" customFormat="1" ht="15.75" hidden="1" thickBot="1" x14ac:dyDescent="0.3">
      <c r="A516" s="11" t="s">
        <v>697</v>
      </c>
      <c r="B516" s="12" t="s">
        <v>216</v>
      </c>
      <c r="C516" s="13" t="s">
        <v>52</v>
      </c>
      <c r="D516" s="14" t="s">
        <v>47</v>
      </c>
      <c r="E516" s="13" t="s">
        <v>1343</v>
      </c>
      <c r="F516" s="4" t="s">
        <v>158</v>
      </c>
      <c r="G516" s="4" t="s">
        <v>582</v>
      </c>
      <c r="H516" s="15">
        <v>43125.5</v>
      </c>
      <c r="I516" s="15">
        <v>43125.583333333336</v>
      </c>
      <c r="J516" s="131" t="s">
        <v>2056</v>
      </c>
      <c r="K516" s="45" t="s">
        <v>9</v>
      </c>
      <c r="L516" s="47" t="s">
        <v>7</v>
      </c>
      <c r="M516" s="47" t="s">
        <v>56</v>
      </c>
      <c r="N516" s="9" t="str">
        <f t="shared" si="120"/>
        <v>Standard</v>
      </c>
      <c r="O516" s="10" t="str">
        <f t="shared" si="121"/>
        <v>Successful</v>
      </c>
      <c r="P516" s="10" t="str">
        <f t="shared" si="122"/>
        <v>On Time</v>
      </c>
      <c r="Q516" s="9">
        <f t="shared" si="123"/>
        <v>1</v>
      </c>
      <c r="R516" s="9">
        <f t="shared" si="124"/>
        <v>1</v>
      </c>
      <c r="S516" s="9">
        <f t="shared" si="125"/>
        <v>0</v>
      </c>
      <c r="T516" s="9" t="str">
        <f t="shared" si="126"/>
        <v>January</v>
      </c>
      <c r="U516" s="40">
        <f t="shared" si="127"/>
        <v>0</v>
      </c>
      <c r="V516" s="40" t="str">
        <f t="shared" si="128"/>
        <v>Normal</v>
      </c>
      <c r="W516" s="40">
        <f t="shared" si="129"/>
        <v>0</v>
      </c>
      <c r="X516" s="40">
        <f t="shared" si="130"/>
        <v>0</v>
      </c>
      <c r="Y516" s="40">
        <f t="shared" si="131"/>
        <v>0</v>
      </c>
      <c r="Z516" s="40">
        <f t="shared" si="132"/>
        <v>0</v>
      </c>
      <c r="AA516" s="40">
        <f t="shared" si="133"/>
        <v>1</v>
      </c>
      <c r="AB516" s="40">
        <f t="shared" si="134"/>
        <v>0</v>
      </c>
      <c r="AC516" s="41" t="s">
        <v>238</v>
      </c>
      <c r="AD516" s="41" t="s">
        <v>516</v>
      </c>
      <c r="AE516" s="41" t="s">
        <v>121</v>
      </c>
      <c r="AF516" s="41" t="s">
        <v>322</v>
      </c>
      <c r="AG516" s="41" t="s">
        <v>56</v>
      </c>
      <c r="AH516" s="41" t="s">
        <v>56</v>
      </c>
      <c r="AI516" s="41" t="s">
        <v>56</v>
      </c>
      <c r="AJ516" s="41" t="s">
        <v>160</v>
      </c>
      <c r="AK516" s="41" t="s">
        <v>56</v>
      </c>
    </row>
    <row r="517" spans="1:37" s="41" customFormat="1" ht="15.75" hidden="1" thickBot="1" x14ac:dyDescent="0.3">
      <c r="A517" s="11" t="s">
        <v>53</v>
      </c>
      <c r="B517" s="12" t="s">
        <v>216</v>
      </c>
      <c r="C517" s="13" t="s">
        <v>46</v>
      </c>
      <c r="D517" s="14" t="s">
        <v>47</v>
      </c>
      <c r="E517" s="13" t="s">
        <v>1344</v>
      </c>
      <c r="F517" s="4" t="s">
        <v>101</v>
      </c>
      <c r="G517" s="4" t="s">
        <v>625</v>
      </c>
      <c r="H517" s="15">
        <v>43112.583333333336</v>
      </c>
      <c r="I517" s="15">
        <v>43125.833333333336</v>
      </c>
      <c r="J517" s="131" t="s">
        <v>815</v>
      </c>
      <c r="K517" s="45" t="s">
        <v>9</v>
      </c>
      <c r="L517" s="47" t="s">
        <v>7</v>
      </c>
      <c r="M517" s="47" t="s">
        <v>56</v>
      </c>
      <c r="N517" s="9" t="str">
        <f t="shared" si="120"/>
        <v>Minor</v>
      </c>
      <c r="O517" s="10" t="str">
        <f t="shared" si="121"/>
        <v>Successful</v>
      </c>
      <c r="P517" s="10" t="str">
        <f t="shared" si="122"/>
        <v>On Time</v>
      </c>
      <c r="Q517" s="9">
        <f t="shared" si="123"/>
        <v>1</v>
      </c>
      <c r="R517" s="9">
        <f t="shared" si="124"/>
        <v>1</v>
      </c>
      <c r="S517" s="9">
        <f t="shared" si="125"/>
        <v>0</v>
      </c>
      <c r="T517" s="9" t="str">
        <f t="shared" si="126"/>
        <v>January</v>
      </c>
      <c r="U517" s="40">
        <f t="shared" si="127"/>
        <v>0</v>
      </c>
      <c r="V517" s="40" t="str">
        <f t="shared" si="128"/>
        <v>Normal</v>
      </c>
      <c r="W517" s="40">
        <f t="shared" si="129"/>
        <v>0</v>
      </c>
      <c r="X517" s="40">
        <f t="shared" si="130"/>
        <v>0</v>
      </c>
      <c r="Y517" s="40">
        <f t="shared" si="131"/>
        <v>0</v>
      </c>
      <c r="Z517" s="40">
        <f t="shared" si="132"/>
        <v>0</v>
      </c>
      <c r="AA517" s="40">
        <f t="shared" si="133"/>
        <v>1</v>
      </c>
      <c r="AB517" s="40">
        <f t="shared" si="134"/>
        <v>0</v>
      </c>
      <c r="AC517" s="41" t="s">
        <v>131</v>
      </c>
      <c r="AD517" s="41" t="s">
        <v>280</v>
      </c>
      <c r="AE517" s="41" t="s">
        <v>427</v>
      </c>
      <c r="AF517" s="41" t="s">
        <v>216</v>
      </c>
      <c r="AG517" s="41" t="s">
        <v>56</v>
      </c>
      <c r="AH517" s="41" t="s">
        <v>56</v>
      </c>
      <c r="AI517" s="41" t="s">
        <v>56</v>
      </c>
      <c r="AJ517" s="41" t="s">
        <v>160</v>
      </c>
      <c r="AK517" s="41" t="s">
        <v>56</v>
      </c>
    </row>
    <row r="518" spans="1:37" s="41" customFormat="1" ht="15.75" hidden="1" thickBot="1" x14ac:dyDescent="0.3">
      <c r="A518" s="11" t="s">
        <v>53</v>
      </c>
      <c r="B518" s="12" t="s">
        <v>216</v>
      </c>
      <c r="C518" s="13" t="s">
        <v>46</v>
      </c>
      <c r="D518" s="14" t="s">
        <v>47</v>
      </c>
      <c r="E518" s="13" t="s">
        <v>1345</v>
      </c>
      <c r="F518" s="4" t="s">
        <v>101</v>
      </c>
      <c r="G518" s="4" t="s">
        <v>625</v>
      </c>
      <c r="H518" s="15">
        <v>43123.458333333336</v>
      </c>
      <c r="I518" s="15">
        <v>43124.75</v>
      </c>
      <c r="J518" s="131" t="s">
        <v>2057</v>
      </c>
      <c r="K518" s="45" t="s">
        <v>9</v>
      </c>
      <c r="L518" s="47" t="s">
        <v>7</v>
      </c>
      <c r="M518" s="47" t="s">
        <v>56</v>
      </c>
      <c r="N518" s="9" t="str">
        <f t="shared" si="120"/>
        <v>Minor</v>
      </c>
      <c r="O518" s="10" t="str">
        <f t="shared" si="121"/>
        <v>Successful</v>
      </c>
      <c r="P518" s="10" t="str">
        <f t="shared" si="122"/>
        <v>On Time</v>
      </c>
      <c r="Q518" s="9">
        <f t="shared" si="123"/>
        <v>1</v>
      </c>
      <c r="R518" s="9">
        <f t="shared" si="124"/>
        <v>1</v>
      </c>
      <c r="S518" s="9">
        <f t="shared" si="125"/>
        <v>0</v>
      </c>
      <c r="T518" s="9" t="str">
        <f t="shared" si="126"/>
        <v>January</v>
      </c>
      <c r="U518" s="40">
        <f t="shared" si="127"/>
        <v>0</v>
      </c>
      <c r="V518" s="40" t="str">
        <f t="shared" si="128"/>
        <v>Normal</v>
      </c>
      <c r="W518" s="40">
        <f t="shared" si="129"/>
        <v>0</v>
      </c>
      <c r="X518" s="40">
        <f t="shared" si="130"/>
        <v>0</v>
      </c>
      <c r="Y518" s="40">
        <f t="shared" si="131"/>
        <v>0</v>
      </c>
      <c r="Z518" s="40">
        <f t="shared" si="132"/>
        <v>0</v>
      </c>
      <c r="AA518" s="40">
        <f t="shared" si="133"/>
        <v>1</v>
      </c>
      <c r="AB518" s="40">
        <f t="shared" si="134"/>
        <v>0</v>
      </c>
      <c r="AC518" s="41" t="s">
        <v>131</v>
      </c>
      <c r="AD518" s="41" t="s">
        <v>280</v>
      </c>
      <c r="AE518" s="41" t="s">
        <v>427</v>
      </c>
      <c r="AF518" s="41" t="s">
        <v>216</v>
      </c>
      <c r="AG518" s="41" t="s">
        <v>56</v>
      </c>
      <c r="AH518" s="41" t="s">
        <v>56</v>
      </c>
      <c r="AI518" s="41" t="s">
        <v>56</v>
      </c>
      <c r="AJ518" s="41" t="s">
        <v>160</v>
      </c>
      <c r="AK518" s="41" t="s">
        <v>56</v>
      </c>
    </row>
    <row r="519" spans="1:37" s="41" customFormat="1" ht="15.75" hidden="1" thickBot="1" x14ac:dyDescent="0.3">
      <c r="A519" s="11" t="s">
        <v>53</v>
      </c>
      <c r="B519" s="12" t="s">
        <v>8</v>
      </c>
      <c r="C519" s="13" t="s">
        <v>46</v>
      </c>
      <c r="D519" s="14" t="s">
        <v>47</v>
      </c>
      <c r="E519" s="13" t="s">
        <v>1346</v>
      </c>
      <c r="F519" s="4" t="s">
        <v>1595</v>
      </c>
      <c r="G519" s="4" t="s">
        <v>310</v>
      </c>
      <c r="H519" s="15">
        <v>43123</v>
      </c>
      <c r="I519" s="15">
        <v>43124.708333333336</v>
      </c>
      <c r="J519" s="131" t="s">
        <v>2058</v>
      </c>
      <c r="K519" s="45" t="s">
        <v>9</v>
      </c>
      <c r="L519" s="47" t="s">
        <v>7</v>
      </c>
      <c r="M519" s="47" t="s">
        <v>56</v>
      </c>
      <c r="N519" s="9" t="str">
        <f t="shared" si="120"/>
        <v>Minor</v>
      </c>
      <c r="O519" s="10" t="str">
        <f t="shared" si="121"/>
        <v>Successful</v>
      </c>
      <c r="P519" s="10" t="str">
        <f t="shared" si="122"/>
        <v>On Time</v>
      </c>
      <c r="Q519" s="9">
        <f t="shared" si="123"/>
        <v>1</v>
      </c>
      <c r="R519" s="9">
        <f t="shared" si="124"/>
        <v>1</v>
      </c>
      <c r="S519" s="9">
        <f t="shared" si="125"/>
        <v>0</v>
      </c>
      <c r="T519" s="9" t="str">
        <f t="shared" si="126"/>
        <v>January</v>
      </c>
      <c r="U519" s="40">
        <f t="shared" si="127"/>
        <v>0</v>
      </c>
      <c r="V519" s="40" t="str">
        <f t="shared" si="128"/>
        <v>Normal</v>
      </c>
      <c r="W519" s="40">
        <f t="shared" si="129"/>
        <v>0</v>
      </c>
      <c r="X519" s="40">
        <f t="shared" si="130"/>
        <v>0</v>
      </c>
      <c r="Y519" s="40">
        <f t="shared" si="131"/>
        <v>0</v>
      </c>
      <c r="Z519" s="40">
        <f t="shared" si="132"/>
        <v>0</v>
      </c>
      <c r="AA519" s="40">
        <f t="shared" si="133"/>
        <v>1</v>
      </c>
      <c r="AB519" s="40">
        <f t="shared" si="134"/>
        <v>0</v>
      </c>
      <c r="AC519" s="41" t="s">
        <v>131</v>
      </c>
      <c r="AD519" s="41" t="s">
        <v>286</v>
      </c>
      <c r="AE519" s="41" t="s">
        <v>2281</v>
      </c>
      <c r="AF519" s="41" t="s">
        <v>8</v>
      </c>
      <c r="AG519" s="41" t="s">
        <v>56</v>
      </c>
      <c r="AH519" s="41" t="s">
        <v>56</v>
      </c>
      <c r="AI519" s="41" t="s">
        <v>56</v>
      </c>
      <c r="AJ519" s="41" t="s">
        <v>160</v>
      </c>
      <c r="AK519" s="41" t="s">
        <v>56</v>
      </c>
    </row>
    <row r="520" spans="1:37" s="41" customFormat="1" ht="15.75" hidden="1" thickBot="1" x14ac:dyDescent="0.3">
      <c r="A520" s="11" t="s">
        <v>53</v>
      </c>
      <c r="B520" s="12" t="s">
        <v>215</v>
      </c>
      <c r="C520" s="13" t="s">
        <v>46</v>
      </c>
      <c r="D520" s="14" t="s">
        <v>47</v>
      </c>
      <c r="E520" s="13" t="s">
        <v>1347</v>
      </c>
      <c r="F520" s="4" t="s">
        <v>80</v>
      </c>
      <c r="G520" s="4" t="s">
        <v>507</v>
      </c>
      <c r="H520" s="15">
        <v>43125.416666666664</v>
      </c>
      <c r="I520" s="15">
        <v>43125.625</v>
      </c>
      <c r="J520" s="131" t="s">
        <v>2059</v>
      </c>
      <c r="K520" s="45" t="s">
        <v>9</v>
      </c>
      <c r="L520" s="47" t="s">
        <v>7</v>
      </c>
      <c r="M520" s="47" t="s">
        <v>56</v>
      </c>
      <c r="N520" s="9" t="str">
        <f t="shared" si="120"/>
        <v>Minor</v>
      </c>
      <c r="O520" s="10" t="str">
        <f t="shared" si="121"/>
        <v>Successful</v>
      </c>
      <c r="P520" s="10" t="str">
        <f t="shared" si="122"/>
        <v>On Time</v>
      </c>
      <c r="Q520" s="9">
        <f t="shared" si="123"/>
        <v>1</v>
      </c>
      <c r="R520" s="9">
        <f t="shared" si="124"/>
        <v>1</v>
      </c>
      <c r="S520" s="9">
        <f t="shared" si="125"/>
        <v>0</v>
      </c>
      <c r="T520" s="9" t="str">
        <f t="shared" si="126"/>
        <v>January</v>
      </c>
      <c r="U520" s="40">
        <f t="shared" si="127"/>
        <v>0</v>
      </c>
      <c r="V520" s="40" t="str">
        <f t="shared" si="128"/>
        <v>Normal</v>
      </c>
      <c r="W520" s="40">
        <f t="shared" si="129"/>
        <v>0</v>
      </c>
      <c r="X520" s="40">
        <f t="shared" si="130"/>
        <v>0</v>
      </c>
      <c r="Y520" s="40">
        <f t="shared" si="131"/>
        <v>0</v>
      </c>
      <c r="Z520" s="40">
        <f t="shared" si="132"/>
        <v>0</v>
      </c>
      <c r="AA520" s="40">
        <f t="shared" si="133"/>
        <v>1</v>
      </c>
      <c r="AB520" s="40">
        <f t="shared" si="134"/>
        <v>0</v>
      </c>
      <c r="AC520" s="41" t="s">
        <v>131</v>
      </c>
      <c r="AD520" s="41" t="s">
        <v>528</v>
      </c>
      <c r="AE520" s="41" t="s">
        <v>423</v>
      </c>
      <c r="AF520" s="41" t="s">
        <v>215</v>
      </c>
      <c r="AG520" s="41" t="s">
        <v>56</v>
      </c>
      <c r="AH520" s="41" t="s">
        <v>56</v>
      </c>
      <c r="AI520" s="41" t="s">
        <v>56</v>
      </c>
      <c r="AJ520" s="41" t="s">
        <v>160</v>
      </c>
      <c r="AK520" s="41" t="s">
        <v>56</v>
      </c>
    </row>
    <row r="521" spans="1:37" s="41" customFormat="1" ht="15.75" hidden="1" thickBot="1" x14ac:dyDescent="0.3">
      <c r="A521" s="11" t="s">
        <v>53</v>
      </c>
      <c r="B521" s="12" t="s">
        <v>216</v>
      </c>
      <c r="C521" s="13" t="s">
        <v>52</v>
      </c>
      <c r="D521" s="14" t="s">
        <v>47</v>
      </c>
      <c r="E521" s="13" t="s">
        <v>1348</v>
      </c>
      <c r="F521" s="4" t="s">
        <v>81</v>
      </c>
      <c r="G521" s="4" t="s">
        <v>488</v>
      </c>
      <c r="H521" s="15">
        <v>43124.416666666664</v>
      </c>
      <c r="I521" s="15">
        <v>43124.708333333336</v>
      </c>
      <c r="J521" s="131" t="s">
        <v>2060</v>
      </c>
      <c r="K521" s="45" t="s">
        <v>9</v>
      </c>
      <c r="L521" s="47" t="s">
        <v>7</v>
      </c>
      <c r="M521" s="47" t="s">
        <v>56</v>
      </c>
      <c r="N521" s="9" t="str">
        <f t="shared" si="120"/>
        <v>Standard</v>
      </c>
      <c r="O521" s="10" t="str">
        <f t="shared" si="121"/>
        <v>Successful</v>
      </c>
      <c r="P521" s="10" t="str">
        <f t="shared" si="122"/>
        <v>On Time</v>
      </c>
      <c r="Q521" s="9">
        <f t="shared" si="123"/>
        <v>1</v>
      </c>
      <c r="R521" s="9">
        <f t="shared" si="124"/>
        <v>1</v>
      </c>
      <c r="S521" s="9">
        <f t="shared" si="125"/>
        <v>0</v>
      </c>
      <c r="T521" s="9" t="str">
        <f t="shared" si="126"/>
        <v>January</v>
      </c>
      <c r="U521" s="40">
        <f t="shared" si="127"/>
        <v>0</v>
      </c>
      <c r="V521" s="40" t="str">
        <f t="shared" si="128"/>
        <v>Normal</v>
      </c>
      <c r="W521" s="40">
        <f t="shared" si="129"/>
        <v>0</v>
      </c>
      <c r="X521" s="40">
        <f t="shared" si="130"/>
        <v>0</v>
      </c>
      <c r="Y521" s="40">
        <f t="shared" si="131"/>
        <v>0</v>
      </c>
      <c r="Z521" s="40">
        <f t="shared" si="132"/>
        <v>0</v>
      </c>
      <c r="AA521" s="40">
        <f t="shared" si="133"/>
        <v>1</v>
      </c>
      <c r="AB521" s="40">
        <f t="shared" si="134"/>
        <v>0</v>
      </c>
      <c r="AC521" s="41" t="s">
        <v>131</v>
      </c>
      <c r="AD521" s="41" t="s">
        <v>752</v>
      </c>
      <c r="AE521" s="41" t="s">
        <v>419</v>
      </c>
      <c r="AF521" s="41" t="s">
        <v>216</v>
      </c>
      <c r="AG521" s="41" t="s">
        <v>56</v>
      </c>
      <c r="AH521" s="41" t="s">
        <v>56</v>
      </c>
      <c r="AI521" s="41" t="s">
        <v>56</v>
      </c>
      <c r="AJ521" s="41" t="s">
        <v>160</v>
      </c>
      <c r="AK521" s="41" t="s">
        <v>56</v>
      </c>
    </row>
    <row r="522" spans="1:37" s="41" customFormat="1" ht="15.75" hidden="1" thickBot="1" x14ac:dyDescent="0.3">
      <c r="A522" s="11" t="s">
        <v>53</v>
      </c>
      <c r="B522" s="12" t="s">
        <v>216</v>
      </c>
      <c r="C522" s="13" t="s">
        <v>52</v>
      </c>
      <c r="D522" s="14" t="s">
        <v>47</v>
      </c>
      <c r="E522" s="13" t="s">
        <v>1349</v>
      </c>
      <c r="F522" s="4" t="s">
        <v>81</v>
      </c>
      <c r="G522" s="4" t="s">
        <v>450</v>
      </c>
      <c r="H522" s="15">
        <v>43125.416666666664</v>
      </c>
      <c r="I522" s="15">
        <v>43125.791666666664</v>
      </c>
      <c r="J522" s="131" t="s">
        <v>2061</v>
      </c>
      <c r="K522" s="45" t="s">
        <v>9</v>
      </c>
      <c r="L522" s="47" t="s">
        <v>7</v>
      </c>
      <c r="M522" s="47" t="s">
        <v>56</v>
      </c>
      <c r="N522" s="9" t="str">
        <f t="shared" si="120"/>
        <v>Standard</v>
      </c>
      <c r="O522" s="10" t="str">
        <f t="shared" si="121"/>
        <v>Successful</v>
      </c>
      <c r="P522" s="10" t="str">
        <f t="shared" si="122"/>
        <v>On Time</v>
      </c>
      <c r="Q522" s="9">
        <f t="shared" si="123"/>
        <v>1</v>
      </c>
      <c r="R522" s="9">
        <f t="shared" si="124"/>
        <v>1</v>
      </c>
      <c r="S522" s="9">
        <f t="shared" si="125"/>
        <v>0</v>
      </c>
      <c r="T522" s="9" t="str">
        <f t="shared" si="126"/>
        <v>January</v>
      </c>
      <c r="U522" s="40">
        <f t="shared" si="127"/>
        <v>0</v>
      </c>
      <c r="V522" s="40" t="str">
        <f t="shared" si="128"/>
        <v>Normal</v>
      </c>
      <c r="W522" s="40">
        <f t="shared" si="129"/>
        <v>0</v>
      </c>
      <c r="X522" s="40">
        <f t="shared" si="130"/>
        <v>0</v>
      </c>
      <c r="Y522" s="40">
        <f t="shared" si="131"/>
        <v>0</v>
      </c>
      <c r="Z522" s="40">
        <f t="shared" si="132"/>
        <v>0</v>
      </c>
      <c r="AA522" s="40">
        <f t="shared" si="133"/>
        <v>1</v>
      </c>
      <c r="AB522" s="40">
        <f t="shared" si="134"/>
        <v>0</v>
      </c>
      <c r="AC522" s="41" t="s">
        <v>131</v>
      </c>
      <c r="AD522" s="41" t="s">
        <v>291</v>
      </c>
      <c r="AE522" s="41" t="s">
        <v>419</v>
      </c>
      <c r="AF522" s="41" t="s">
        <v>216</v>
      </c>
      <c r="AG522" s="41" t="s">
        <v>56</v>
      </c>
      <c r="AH522" s="41" t="s">
        <v>56</v>
      </c>
      <c r="AI522" s="41" t="s">
        <v>56</v>
      </c>
      <c r="AJ522" s="41" t="s">
        <v>160</v>
      </c>
      <c r="AK522" s="41" t="s">
        <v>56</v>
      </c>
    </row>
    <row r="523" spans="1:37" s="41" customFormat="1" ht="15.75" hidden="1" thickBot="1" x14ac:dyDescent="0.3">
      <c r="A523" s="11" t="s">
        <v>53</v>
      </c>
      <c r="B523" s="12" t="s">
        <v>216</v>
      </c>
      <c r="C523" s="13" t="s">
        <v>52</v>
      </c>
      <c r="D523" s="14" t="s">
        <v>47</v>
      </c>
      <c r="E523" s="13" t="s">
        <v>1350</v>
      </c>
      <c r="F523" s="4" t="s">
        <v>81</v>
      </c>
      <c r="G523" s="4" t="s">
        <v>450</v>
      </c>
      <c r="H523" s="15">
        <v>43125.583333333336</v>
      </c>
      <c r="I523" s="15">
        <v>43125.708333333336</v>
      </c>
      <c r="J523" s="131" t="s">
        <v>459</v>
      </c>
      <c r="K523" s="45" t="s">
        <v>9</v>
      </c>
      <c r="L523" s="47" t="s">
        <v>7</v>
      </c>
      <c r="M523" s="47" t="s">
        <v>56</v>
      </c>
      <c r="N523" s="9" t="str">
        <f t="shared" si="120"/>
        <v>Standard</v>
      </c>
      <c r="O523" s="10" t="str">
        <f t="shared" si="121"/>
        <v>Successful</v>
      </c>
      <c r="P523" s="10" t="str">
        <f t="shared" si="122"/>
        <v>On Time</v>
      </c>
      <c r="Q523" s="9">
        <f t="shared" si="123"/>
        <v>1</v>
      </c>
      <c r="R523" s="9">
        <f t="shared" si="124"/>
        <v>1</v>
      </c>
      <c r="S523" s="9">
        <f t="shared" si="125"/>
        <v>0</v>
      </c>
      <c r="T523" s="9" t="str">
        <f t="shared" si="126"/>
        <v>January</v>
      </c>
      <c r="U523" s="40">
        <f t="shared" si="127"/>
        <v>0</v>
      </c>
      <c r="V523" s="40" t="str">
        <f t="shared" si="128"/>
        <v>Normal</v>
      </c>
      <c r="W523" s="40">
        <f t="shared" si="129"/>
        <v>0</v>
      </c>
      <c r="X523" s="40">
        <f t="shared" si="130"/>
        <v>0</v>
      </c>
      <c r="Y523" s="40">
        <f t="shared" si="131"/>
        <v>0</v>
      </c>
      <c r="Z523" s="40">
        <f t="shared" si="132"/>
        <v>0</v>
      </c>
      <c r="AA523" s="40">
        <f t="shared" si="133"/>
        <v>1</v>
      </c>
      <c r="AB523" s="40">
        <f t="shared" si="134"/>
        <v>0</v>
      </c>
      <c r="AC523" s="41" t="s">
        <v>131</v>
      </c>
      <c r="AD523" s="41" t="s">
        <v>578</v>
      </c>
      <c r="AE523" s="41" t="s">
        <v>419</v>
      </c>
      <c r="AF523" s="41" t="s">
        <v>216</v>
      </c>
      <c r="AG523" s="41" t="s">
        <v>56</v>
      </c>
      <c r="AH523" s="41" t="s">
        <v>56</v>
      </c>
      <c r="AI523" s="41" t="s">
        <v>56</v>
      </c>
      <c r="AJ523" s="41" t="s">
        <v>160</v>
      </c>
      <c r="AK523" s="41" t="s">
        <v>56</v>
      </c>
    </row>
    <row r="524" spans="1:37" s="41" customFormat="1" ht="15.75" hidden="1" thickBot="1" x14ac:dyDescent="0.3">
      <c r="A524" s="11" t="s">
        <v>638</v>
      </c>
      <c r="B524" s="12" t="s">
        <v>216</v>
      </c>
      <c r="C524" s="13" t="s">
        <v>46</v>
      </c>
      <c r="D524" s="14" t="s">
        <v>47</v>
      </c>
      <c r="E524" s="13" t="s">
        <v>1351</v>
      </c>
      <c r="F524" s="4" t="s">
        <v>639</v>
      </c>
      <c r="G524" s="4" t="s">
        <v>548</v>
      </c>
      <c r="H524" s="15">
        <v>43122.5</v>
      </c>
      <c r="I524" s="15">
        <v>43125.75</v>
      </c>
      <c r="J524" s="131" t="s">
        <v>744</v>
      </c>
      <c r="K524" s="45" t="s">
        <v>9</v>
      </c>
      <c r="L524" s="47" t="s">
        <v>7</v>
      </c>
      <c r="M524" s="47" t="s">
        <v>56</v>
      </c>
      <c r="N524" s="9" t="str">
        <f t="shared" si="120"/>
        <v>Minor</v>
      </c>
      <c r="O524" s="10" t="str">
        <f t="shared" si="121"/>
        <v>Successful</v>
      </c>
      <c r="P524" s="10" t="str">
        <f t="shared" si="122"/>
        <v>On Time</v>
      </c>
      <c r="Q524" s="9">
        <f t="shared" si="123"/>
        <v>1</v>
      </c>
      <c r="R524" s="9">
        <f t="shared" si="124"/>
        <v>1</v>
      </c>
      <c r="S524" s="9">
        <f t="shared" si="125"/>
        <v>0</v>
      </c>
      <c r="T524" s="9" t="str">
        <f t="shared" si="126"/>
        <v>January</v>
      </c>
      <c r="U524" s="40">
        <f t="shared" si="127"/>
        <v>0</v>
      </c>
      <c r="V524" s="40" t="str">
        <f t="shared" si="128"/>
        <v>Normal</v>
      </c>
      <c r="W524" s="40">
        <f t="shared" si="129"/>
        <v>0</v>
      </c>
      <c r="X524" s="40">
        <f t="shared" si="130"/>
        <v>0</v>
      </c>
      <c r="Y524" s="40">
        <f t="shared" si="131"/>
        <v>0</v>
      </c>
      <c r="Z524" s="40">
        <f t="shared" si="132"/>
        <v>0</v>
      </c>
      <c r="AA524" s="40">
        <f t="shared" si="133"/>
        <v>1</v>
      </c>
      <c r="AB524" s="40">
        <f t="shared" si="134"/>
        <v>0</v>
      </c>
      <c r="AC524" s="41" t="s">
        <v>131</v>
      </c>
      <c r="AD524" s="41" t="s">
        <v>753</v>
      </c>
      <c r="AE524" s="41" t="s">
        <v>429</v>
      </c>
      <c r="AF524" s="41" t="s">
        <v>216</v>
      </c>
      <c r="AG524" s="41" t="s">
        <v>56</v>
      </c>
      <c r="AH524" s="41" t="s">
        <v>56</v>
      </c>
      <c r="AI524" s="41" t="s">
        <v>56</v>
      </c>
      <c r="AJ524" s="41" t="s">
        <v>160</v>
      </c>
      <c r="AK524" s="41" t="s">
        <v>56</v>
      </c>
    </row>
    <row r="525" spans="1:37" s="41" customFormat="1" ht="15.75" hidden="1" thickBot="1" x14ac:dyDescent="0.3">
      <c r="A525" s="11" t="s">
        <v>638</v>
      </c>
      <c r="B525" s="12" t="s">
        <v>216</v>
      </c>
      <c r="C525" s="13" t="s">
        <v>52</v>
      </c>
      <c r="D525" s="14" t="s">
        <v>47</v>
      </c>
      <c r="E525" s="13" t="s">
        <v>1352</v>
      </c>
      <c r="F525" s="4" t="s">
        <v>630</v>
      </c>
      <c r="G525" s="4" t="s">
        <v>734</v>
      </c>
      <c r="H525" s="15">
        <v>43119</v>
      </c>
      <c r="I525" s="15">
        <v>43125</v>
      </c>
      <c r="J525" s="131" t="s">
        <v>2022</v>
      </c>
      <c r="K525" s="45" t="s">
        <v>9</v>
      </c>
      <c r="L525" s="47" t="s">
        <v>7</v>
      </c>
      <c r="M525" s="47" t="s">
        <v>56</v>
      </c>
      <c r="N525" s="9" t="str">
        <f t="shared" si="120"/>
        <v>Standard</v>
      </c>
      <c r="O525" s="10" t="str">
        <f t="shared" si="121"/>
        <v>Successful</v>
      </c>
      <c r="P525" s="10" t="str">
        <f t="shared" si="122"/>
        <v>On Time</v>
      </c>
      <c r="Q525" s="9">
        <f t="shared" si="123"/>
        <v>1</v>
      </c>
      <c r="R525" s="9">
        <f t="shared" si="124"/>
        <v>1</v>
      </c>
      <c r="S525" s="9">
        <f t="shared" si="125"/>
        <v>0</v>
      </c>
      <c r="T525" s="9" t="str">
        <f t="shared" si="126"/>
        <v>January</v>
      </c>
      <c r="U525" s="40">
        <f t="shared" si="127"/>
        <v>0</v>
      </c>
      <c r="V525" s="40" t="str">
        <f t="shared" si="128"/>
        <v>Normal</v>
      </c>
      <c r="W525" s="40">
        <f t="shared" si="129"/>
        <v>0</v>
      </c>
      <c r="X525" s="40">
        <f t="shared" si="130"/>
        <v>0</v>
      </c>
      <c r="Y525" s="40">
        <f t="shared" si="131"/>
        <v>0</v>
      </c>
      <c r="Z525" s="40">
        <f t="shared" si="132"/>
        <v>0</v>
      </c>
      <c r="AA525" s="40">
        <f t="shared" si="133"/>
        <v>1</v>
      </c>
      <c r="AB525" s="40">
        <f t="shared" si="134"/>
        <v>0</v>
      </c>
      <c r="AC525" s="41" t="s">
        <v>131</v>
      </c>
      <c r="AD525" s="41" t="s">
        <v>716</v>
      </c>
      <c r="AE525" s="41" t="s">
        <v>351</v>
      </c>
      <c r="AF525" s="41" t="s">
        <v>216</v>
      </c>
      <c r="AG525" s="41" t="s">
        <v>56</v>
      </c>
      <c r="AH525" s="41" t="s">
        <v>56</v>
      </c>
      <c r="AI525" s="41" t="s">
        <v>56</v>
      </c>
      <c r="AJ525" s="41" t="s">
        <v>160</v>
      </c>
      <c r="AK525" s="41" t="s">
        <v>56</v>
      </c>
    </row>
    <row r="526" spans="1:37" s="41" customFormat="1" ht="15.75" hidden="1" thickBot="1" x14ac:dyDescent="0.3">
      <c r="A526" s="11" t="s">
        <v>638</v>
      </c>
      <c r="B526" s="12" t="s">
        <v>216</v>
      </c>
      <c r="C526" s="13" t="s">
        <v>52</v>
      </c>
      <c r="D526" s="14" t="s">
        <v>47</v>
      </c>
      <c r="E526" s="13" t="s">
        <v>1353</v>
      </c>
      <c r="F526" s="4" t="s">
        <v>630</v>
      </c>
      <c r="G526" s="4" t="s">
        <v>734</v>
      </c>
      <c r="H526" s="15">
        <v>43119.416666666664</v>
      </c>
      <c r="I526" s="15">
        <v>43125.625</v>
      </c>
      <c r="J526" s="131" t="s">
        <v>2022</v>
      </c>
      <c r="K526" s="45" t="s">
        <v>9</v>
      </c>
      <c r="L526" s="47" t="s">
        <v>7</v>
      </c>
      <c r="M526" s="47" t="s">
        <v>56</v>
      </c>
      <c r="N526" s="9" t="str">
        <f t="shared" si="120"/>
        <v>Standard</v>
      </c>
      <c r="O526" s="10" t="str">
        <f t="shared" si="121"/>
        <v>Successful</v>
      </c>
      <c r="P526" s="10" t="str">
        <f t="shared" si="122"/>
        <v>On Time</v>
      </c>
      <c r="Q526" s="9">
        <f t="shared" si="123"/>
        <v>1</v>
      </c>
      <c r="R526" s="9">
        <f t="shared" si="124"/>
        <v>1</v>
      </c>
      <c r="S526" s="9">
        <f t="shared" si="125"/>
        <v>0</v>
      </c>
      <c r="T526" s="9" t="str">
        <f t="shared" si="126"/>
        <v>January</v>
      </c>
      <c r="U526" s="40">
        <f t="shared" si="127"/>
        <v>0</v>
      </c>
      <c r="V526" s="40" t="str">
        <f t="shared" si="128"/>
        <v>Normal</v>
      </c>
      <c r="W526" s="40">
        <f t="shared" si="129"/>
        <v>0</v>
      </c>
      <c r="X526" s="40">
        <f t="shared" si="130"/>
        <v>0</v>
      </c>
      <c r="Y526" s="40">
        <f t="shared" si="131"/>
        <v>0</v>
      </c>
      <c r="Z526" s="40">
        <f t="shared" si="132"/>
        <v>0</v>
      </c>
      <c r="AA526" s="40">
        <f t="shared" si="133"/>
        <v>1</v>
      </c>
      <c r="AB526" s="40">
        <f t="shared" si="134"/>
        <v>0</v>
      </c>
      <c r="AC526" s="41" t="s">
        <v>131</v>
      </c>
      <c r="AD526" s="41" t="s">
        <v>716</v>
      </c>
      <c r="AE526" s="41" t="s">
        <v>351</v>
      </c>
      <c r="AF526" s="41" t="s">
        <v>216</v>
      </c>
      <c r="AG526" s="41" t="s">
        <v>56</v>
      </c>
      <c r="AH526" s="41" t="s">
        <v>56</v>
      </c>
      <c r="AI526" s="41" t="s">
        <v>56</v>
      </c>
      <c r="AJ526" s="41" t="s">
        <v>160</v>
      </c>
      <c r="AK526" s="41" t="s">
        <v>56</v>
      </c>
    </row>
    <row r="527" spans="1:37" s="41" customFormat="1" ht="15.75" hidden="1" thickBot="1" x14ac:dyDescent="0.3">
      <c r="A527" s="11" t="s">
        <v>638</v>
      </c>
      <c r="B527" s="12" t="s">
        <v>8</v>
      </c>
      <c r="C527" s="13" t="s">
        <v>46</v>
      </c>
      <c r="D527" s="14" t="s">
        <v>47</v>
      </c>
      <c r="E527" s="13" t="s">
        <v>1354</v>
      </c>
      <c r="F527" s="4" t="s">
        <v>693</v>
      </c>
      <c r="G527" s="4" t="s">
        <v>705</v>
      </c>
      <c r="H527" s="15">
        <v>43125.375</v>
      </c>
      <c r="I527" s="15">
        <v>43125.541666666664</v>
      </c>
      <c r="J527" s="131" t="s">
        <v>2062</v>
      </c>
      <c r="K527" s="45" t="s">
        <v>9</v>
      </c>
      <c r="L527" s="47" t="s">
        <v>7</v>
      </c>
      <c r="M527" s="47" t="s">
        <v>56</v>
      </c>
      <c r="N527" s="9" t="str">
        <f t="shared" si="120"/>
        <v>Minor</v>
      </c>
      <c r="O527" s="10" t="str">
        <f t="shared" si="121"/>
        <v>Successful</v>
      </c>
      <c r="P527" s="10" t="str">
        <f t="shared" si="122"/>
        <v>On Time</v>
      </c>
      <c r="Q527" s="9">
        <f t="shared" si="123"/>
        <v>1</v>
      </c>
      <c r="R527" s="9">
        <f t="shared" si="124"/>
        <v>1</v>
      </c>
      <c r="S527" s="9">
        <f t="shared" si="125"/>
        <v>0</v>
      </c>
      <c r="T527" s="9" t="str">
        <f t="shared" si="126"/>
        <v>January</v>
      </c>
      <c r="U527" s="40">
        <f t="shared" si="127"/>
        <v>0</v>
      </c>
      <c r="V527" s="40" t="str">
        <f t="shared" si="128"/>
        <v>Normal</v>
      </c>
      <c r="W527" s="40">
        <f t="shared" si="129"/>
        <v>0</v>
      </c>
      <c r="X527" s="40">
        <f t="shared" si="130"/>
        <v>0</v>
      </c>
      <c r="Y527" s="40">
        <f t="shared" si="131"/>
        <v>0</v>
      </c>
      <c r="Z527" s="40">
        <f t="shared" si="132"/>
        <v>0</v>
      </c>
      <c r="AA527" s="40">
        <f t="shared" si="133"/>
        <v>1</v>
      </c>
      <c r="AB527" s="40">
        <f t="shared" si="134"/>
        <v>0</v>
      </c>
      <c r="AC527" s="41" t="s">
        <v>131</v>
      </c>
      <c r="AD527" s="41" t="s">
        <v>720</v>
      </c>
      <c r="AE527" s="41" t="s">
        <v>146</v>
      </c>
      <c r="AF527" s="41" t="s">
        <v>8</v>
      </c>
      <c r="AG527" s="41" t="s">
        <v>56</v>
      </c>
      <c r="AH527" s="41" t="s">
        <v>56</v>
      </c>
      <c r="AI527" s="41" t="s">
        <v>56</v>
      </c>
      <c r="AJ527" s="41" t="s">
        <v>160</v>
      </c>
      <c r="AK527" s="41" t="s">
        <v>56</v>
      </c>
    </row>
    <row r="528" spans="1:37" s="41" customFormat="1" ht="15.75" hidden="1" thickBot="1" x14ac:dyDescent="0.3">
      <c r="A528" s="11" t="s">
        <v>638</v>
      </c>
      <c r="B528" s="12" t="s">
        <v>216</v>
      </c>
      <c r="C528" s="13" t="s">
        <v>46</v>
      </c>
      <c r="D528" s="14" t="s">
        <v>47</v>
      </c>
      <c r="E528" s="13" t="s">
        <v>1355</v>
      </c>
      <c r="F528" s="4" t="s">
        <v>630</v>
      </c>
      <c r="G528" s="4" t="s">
        <v>734</v>
      </c>
      <c r="H528" s="15">
        <v>43125.875</v>
      </c>
      <c r="I528" s="15">
        <v>43125.999305555553</v>
      </c>
      <c r="J528" s="131" t="s">
        <v>2063</v>
      </c>
      <c r="K528" s="45" t="s">
        <v>9</v>
      </c>
      <c r="L528" s="47" t="s">
        <v>7</v>
      </c>
      <c r="M528" s="47" t="s">
        <v>56</v>
      </c>
      <c r="N528" s="9" t="str">
        <f t="shared" si="120"/>
        <v>Minor</v>
      </c>
      <c r="O528" s="10" t="str">
        <f t="shared" si="121"/>
        <v>Successful</v>
      </c>
      <c r="P528" s="10" t="str">
        <f t="shared" si="122"/>
        <v>On Time</v>
      </c>
      <c r="Q528" s="9">
        <f t="shared" si="123"/>
        <v>1</v>
      </c>
      <c r="R528" s="9">
        <f t="shared" si="124"/>
        <v>1</v>
      </c>
      <c r="S528" s="9">
        <f t="shared" si="125"/>
        <v>0</v>
      </c>
      <c r="T528" s="9" t="str">
        <f t="shared" si="126"/>
        <v>January</v>
      </c>
      <c r="U528" s="40">
        <f t="shared" si="127"/>
        <v>0</v>
      </c>
      <c r="V528" s="40" t="str">
        <f t="shared" si="128"/>
        <v>Normal</v>
      </c>
      <c r="W528" s="40">
        <f t="shared" si="129"/>
        <v>0</v>
      </c>
      <c r="X528" s="40">
        <f t="shared" si="130"/>
        <v>0</v>
      </c>
      <c r="Y528" s="40">
        <f t="shared" si="131"/>
        <v>0</v>
      </c>
      <c r="Z528" s="40">
        <f t="shared" si="132"/>
        <v>0</v>
      </c>
      <c r="AA528" s="40">
        <f t="shared" si="133"/>
        <v>1</v>
      </c>
      <c r="AB528" s="40">
        <f t="shared" si="134"/>
        <v>0</v>
      </c>
      <c r="AC528" s="41" t="s">
        <v>131</v>
      </c>
      <c r="AD528" s="41" t="s">
        <v>679</v>
      </c>
      <c r="AE528" s="41" t="s">
        <v>351</v>
      </c>
      <c r="AF528" s="41" t="s">
        <v>216</v>
      </c>
      <c r="AG528" s="41" t="s">
        <v>56</v>
      </c>
      <c r="AH528" s="41" t="s">
        <v>56</v>
      </c>
      <c r="AI528" s="41" t="s">
        <v>56</v>
      </c>
      <c r="AJ528" s="41" t="s">
        <v>160</v>
      </c>
      <c r="AK528" s="41" t="s">
        <v>56</v>
      </c>
    </row>
    <row r="529" spans="1:37" s="41" customFormat="1" ht="15.75" hidden="1" thickBot="1" x14ac:dyDescent="0.3">
      <c r="A529" s="11" t="s">
        <v>638</v>
      </c>
      <c r="B529" s="12" t="s">
        <v>8</v>
      </c>
      <c r="C529" s="13" t="s">
        <v>46</v>
      </c>
      <c r="D529" s="14" t="s">
        <v>47</v>
      </c>
      <c r="E529" s="13" t="s">
        <v>1356</v>
      </c>
      <c r="F529" s="4" t="s">
        <v>2283</v>
      </c>
      <c r="G529" s="4" t="s">
        <v>701</v>
      </c>
      <c r="H529" s="15">
        <v>43125.583333333336</v>
      </c>
      <c r="I529" s="15">
        <v>43125.708333333336</v>
      </c>
      <c r="J529" s="131" t="s">
        <v>2064</v>
      </c>
      <c r="K529" s="45" t="s">
        <v>9</v>
      </c>
      <c r="L529" s="47" t="s">
        <v>7</v>
      </c>
      <c r="M529" s="47" t="s">
        <v>56</v>
      </c>
      <c r="N529" s="9" t="str">
        <f t="shared" si="120"/>
        <v>Minor</v>
      </c>
      <c r="O529" s="10" t="str">
        <f t="shared" si="121"/>
        <v>Successful</v>
      </c>
      <c r="P529" s="10" t="str">
        <f t="shared" si="122"/>
        <v>On Time</v>
      </c>
      <c r="Q529" s="9">
        <f t="shared" si="123"/>
        <v>1</v>
      </c>
      <c r="R529" s="9">
        <f t="shared" si="124"/>
        <v>1</v>
      </c>
      <c r="S529" s="9">
        <f t="shared" si="125"/>
        <v>0</v>
      </c>
      <c r="T529" s="9" t="str">
        <f t="shared" si="126"/>
        <v>January</v>
      </c>
      <c r="U529" s="40">
        <f t="shared" si="127"/>
        <v>0</v>
      </c>
      <c r="V529" s="40" t="str">
        <f t="shared" si="128"/>
        <v>Normal</v>
      </c>
      <c r="W529" s="40">
        <f t="shared" si="129"/>
        <v>0</v>
      </c>
      <c r="X529" s="40">
        <f t="shared" si="130"/>
        <v>0</v>
      </c>
      <c r="Y529" s="40">
        <f t="shared" si="131"/>
        <v>0</v>
      </c>
      <c r="Z529" s="40">
        <f t="shared" si="132"/>
        <v>0</v>
      </c>
      <c r="AA529" s="40">
        <f t="shared" si="133"/>
        <v>1</v>
      </c>
      <c r="AB529" s="40">
        <f t="shared" si="134"/>
        <v>0</v>
      </c>
      <c r="AC529" s="41" t="s">
        <v>131</v>
      </c>
      <c r="AD529" s="41" t="s">
        <v>677</v>
      </c>
      <c r="AE529" s="41" t="s">
        <v>2280</v>
      </c>
      <c r="AF529" s="41" t="s">
        <v>8</v>
      </c>
      <c r="AG529" s="41" t="s">
        <v>56</v>
      </c>
      <c r="AH529" s="41" t="s">
        <v>56</v>
      </c>
      <c r="AI529" s="41" t="s">
        <v>56</v>
      </c>
      <c r="AJ529" s="41" t="s">
        <v>160</v>
      </c>
      <c r="AK529" s="41" t="s">
        <v>56</v>
      </c>
    </row>
    <row r="530" spans="1:37" s="41" customFormat="1" ht="15.75" hidden="1" thickBot="1" x14ac:dyDescent="0.3">
      <c r="A530" s="11" t="s">
        <v>638</v>
      </c>
      <c r="B530" s="12" t="s">
        <v>8</v>
      </c>
      <c r="C530" s="13" t="s">
        <v>46</v>
      </c>
      <c r="D530" s="14" t="s">
        <v>47</v>
      </c>
      <c r="E530" s="13" t="s">
        <v>1357</v>
      </c>
      <c r="F530" s="4" t="s">
        <v>658</v>
      </c>
      <c r="G530" s="4" t="s">
        <v>651</v>
      </c>
      <c r="H530" s="15">
        <v>43125.75</v>
      </c>
      <c r="I530" s="15">
        <v>43125.916666666664</v>
      </c>
      <c r="J530" s="131" t="s">
        <v>2065</v>
      </c>
      <c r="K530" s="45" t="s">
        <v>9</v>
      </c>
      <c r="L530" s="47" t="s">
        <v>7</v>
      </c>
      <c r="M530" s="47" t="s">
        <v>56</v>
      </c>
      <c r="N530" s="9" t="str">
        <f t="shared" si="120"/>
        <v>Minor</v>
      </c>
      <c r="O530" s="10" t="str">
        <f t="shared" si="121"/>
        <v>Successful</v>
      </c>
      <c r="P530" s="10" t="str">
        <f t="shared" si="122"/>
        <v>On Time</v>
      </c>
      <c r="Q530" s="9">
        <f t="shared" si="123"/>
        <v>1</v>
      </c>
      <c r="R530" s="9">
        <f t="shared" si="124"/>
        <v>1</v>
      </c>
      <c r="S530" s="9">
        <f t="shared" si="125"/>
        <v>0</v>
      </c>
      <c r="T530" s="9" t="str">
        <f t="shared" si="126"/>
        <v>January</v>
      </c>
      <c r="U530" s="40">
        <f t="shared" si="127"/>
        <v>0</v>
      </c>
      <c r="V530" s="40" t="str">
        <f t="shared" si="128"/>
        <v>Normal</v>
      </c>
      <c r="W530" s="40">
        <f t="shared" si="129"/>
        <v>0</v>
      </c>
      <c r="X530" s="40">
        <f t="shared" si="130"/>
        <v>0</v>
      </c>
      <c r="Y530" s="40">
        <f t="shared" si="131"/>
        <v>0</v>
      </c>
      <c r="Z530" s="40">
        <f t="shared" si="132"/>
        <v>0</v>
      </c>
      <c r="AA530" s="40">
        <f t="shared" si="133"/>
        <v>1</v>
      </c>
      <c r="AB530" s="40">
        <f t="shared" si="134"/>
        <v>0</v>
      </c>
      <c r="AC530" s="41" t="s">
        <v>131</v>
      </c>
      <c r="AD530" s="41" t="s">
        <v>677</v>
      </c>
      <c r="AE530" s="41" t="s">
        <v>147</v>
      </c>
      <c r="AF530" s="41" t="s">
        <v>8</v>
      </c>
      <c r="AG530" s="41" t="s">
        <v>56</v>
      </c>
      <c r="AH530" s="41" t="s">
        <v>56</v>
      </c>
      <c r="AI530" s="41" t="s">
        <v>56</v>
      </c>
      <c r="AJ530" s="41" t="s">
        <v>160</v>
      </c>
      <c r="AK530" s="41" t="s">
        <v>56</v>
      </c>
    </row>
    <row r="531" spans="1:37" s="41" customFormat="1" ht="15.75" hidden="1" thickBot="1" x14ac:dyDescent="0.3">
      <c r="A531" s="11" t="s">
        <v>51</v>
      </c>
      <c r="B531" s="12" t="s">
        <v>8</v>
      </c>
      <c r="C531" s="13" t="s">
        <v>52</v>
      </c>
      <c r="D531" s="14" t="s">
        <v>47</v>
      </c>
      <c r="E531" s="13" t="s">
        <v>1358</v>
      </c>
      <c r="F531" s="4" t="s">
        <v>155</v>
      </c>
      <c r="G531" s="4" t="s">
        <v>710</v>
      </c>
      <c r="H531" s="15">
        <v>43125.708333333336</v>
      </c>
      <c r="I531" s="15">
        <v>43125.75</v>
      </c>
      <c r="J531" s="131" t="s">
        <v>742</v>
      </c>
      <c r="K531" s="45" t="s">
        <v>9</v>
      </c>
      <c r="L531" s="47" t="s">
        <v>7</v>
      </c>
      <c r="M531" s="47" t="s">
        <v>56</v>
      </c>
      <c r="N531" s="9" t="str">
        <f t="shared" si="120"/>
        <v>Standard</v>
      </c>
      <c r="O531" s="10" t="str">
        <f t="shared" si="121"/>
        <v>Successful</v>
      </c>
      <c r="P531" s="10" t="str">
        <f t="shared" si="122"/>
        <v>On Time</v>
      </c>
      <c r="Q531" s="9">
        <f t="shared" si="123"/>
        <v>1</v>
      </c>
      <c r="R531" s="9">
        <f t="shared" si="124"/>
        <v>1</v>
      </c>
      <c r="S531" s="9">
        <f t="shared" si="125"/>
        <v>0</v>
      </c>
      <c r="T531" s="9" t="str">
        <f t="shared" si="126"/>
        <v>January</v>
      </c>
      <c r="U531" s="40">
        <f t="shared" si="127"/>
        <v>0</v>
      </c>
      <c r="V531" s="40" t="str">
        <f t="shared" si="128"/>
        <v>Normal</v>
      </c>
      <c r="W531" s="40">
        <f t="shared" si="129"/>
        <v>0</v>
      </c>
      <c r="X531" s="40">
        <f t="shared" si="130"/>
        <v>0</v>
      </c>
      <c r="Y531" s="40">
        <f t="shared" si="131"/>
        <v>0</v>
      </c>
      <c r="Z531" s="40">
        <f t="shared" si="132"/>
        <v>0</v>
      </c>
      <c r="AA531" s="40">
        <f t="shared" si="133"/>
        <v>1</v>
      </c>
      <c r="AB531" s="40">
        <f t="shared" si="134"/>
        <v>0</v>
      </c>
      <c r="AC531" s="41" t="s">
        <v>133</v>
      </c>
      <c r="AD531" s="41" t="s">
        <v>280</v>
      </c>
      <c r="AE531" s="41" t="s">
        <v>259</v>
      </c>
      <c r="AF531" s="41" t="s">
        <v>8</v>
      </c>
      <c r="AG531" s="41" t="s">
        <v>56</v>
      </c>
      <c r="AH531" s="41" t="s">
        <v>56</v>
      </c>
      <c r="AI531" s="41" t="s">
        <v>56</v>
      </c>
      <c r="AJ531" s="41" t="s">
        <v>160</v>
      </c>
      <c r="AK531" s="41" t="s">
        <v>56</v>
      </c>
    </row>
    <row r="532" spans="1:37" s="41" customFormat="1" ht="15.75" hidden="1" thickBot="1" x14ac:dyDescent="0.3">
      <c r="A532" s="11" t="s">
        <v>51</v>
      </c>
      <c r="B532" s="12" t="s">
        <v>8</v>
      </c>
      <c r="C532" s="13" t="s">
        <v>46</v>
      </c>
      <c r="D532" s="14" t="s">
        <v>47</v>
      </c>
      <c r="E532" s="13" t="s">
        <v>1359</v>
      </c>
      <c r="F532" s="4" t="s">
        <v>155</v>
      </c>
      <c r="G532" s="4" t="s">
        <v>710</v>
      </c>
      <c r="H532" s="15">
        <v>43125.791666666664</v>
      </c>
      <c r="I532" s="15">
        <v>43125.875</v>
      </c>
      <c r="J532" s="131" t="s">
        <v>794</v>
      </c>
      <c r="K532" s="45" t="s">
        <v>9</v>
      </c>
      <c r="L532" s="47" t="s">
        <v>7</v>
      </c>
      <c r="M532" s="47" t="s">
        <v>56</v>
      </c>
      <c r="N532" s="9" t="str">
        <f t="shared" si="120"/>
        <v>Minor</v>
      </c>
      <c r="O532" s="10" t="str">
        <f t="shared" si="121"/>
        <v>Successful</v>
      </c>
      <c r="P532" s="10" t="str">
        <f t="shared" si="122"/>
        <v>On Time</v>
      </c>
      <c r="Q532" s="9">
        <f t="shared" si="123"/>
        <v>1</v>
      </c>
      <c r="R532" s="9">
        <f t="shared" si="124"/>
        <v>1</v>
      </c>
      <c r="S532" s="9">
        <f t="shared" si="125"/>
        <v>0</v>
      </c>
      <c r="T532" s="9" t="str">
        <f t="shared" si="126"/>
        <v>January</v>
      </c>
      <c r="U532" s="40">
        <f t="shared" si="127"/>
        <v>1</v>
      </c>
      <c r="V532" s="40" t="str">
        <f t="shared" si="128"/>
        <v>SLT</v>
      </c>
      <c r="W532" s="40">
        <f t="shared" si="129"/>
        <v>0</v>
      </c>
      <c r="X532" s="40">
        <f t="shared" si="130"/>
        <v>0</v>
      </c>
      <c r="Y532" s="40">
        <f t="shared" si="131"/>
        <v>0</v>
      </c>
      <c r="Z532" s="40">
        <f t="shared" si="132"/>
        <v>0</v>
      </c>
      <c r="AA532" s="40">
        <f t="shared" si="133"/>
        <v>1</v>
      </c>
      <c r="AB532" s="40">
        <f t="shared" si="134"/>
        <v>0</v>
      </c>
      <c r="AC532" s="41" t="s">
        <v>133</v>
      </c>
      <c r="AD532" s="41" t="s">
        <v>280</v>
      </c>
      <c r="AE532" s="41" t="s">
        <v>259</v>
      </c>
      <c r="AF532" s="41" t="s">
        <v>8</v>
      </c>
      <c r="AG532" s="41" t="s">
        <v>56</v>
      </c>
      <c r="AH532" s="41" t="s">
        <v>56</v>
      </c>
      <c r="AI532" s="41" t="s">
        <v>56</v>
      </c>
      <c r="AJ532" s="41" t="s">
        <v>160</v>
      </c>
      <c r="AK532" s="41" t="s">
        <v>56</v>
      </c>
    </row>
    <row r="533" spans="1:37" s="41" customFormat="1" ht="15.75" hidden="1" thickBot="1" x14ac:dyDescent="0.3">
      <c r="A533" s="11" t="s">
        <v>51</v>
      </c>
      <c r="B533" s="12" t="s">
        <v>8</v>
      </c>
      <c r="C533" s="13" t="s">
        <v>46</v>
      </c>
      <c r="D533" s="14" t="s">
        <v>47</v>
      </c>
      <c r="E533" s="13" t="s">
        <v>1360</v>
      </c>
      <c r="F533" s="4" t="s">
        <v>149</v>
      </c>
      <c r="G533" s="4" t="s">
        <v>602</v>
      </c>
      <c r="H533" s="15">
        <v>43125.916666666664</v>
      </c>
      <c r="I533" s="15">
        <v>43126.104166666664</v>
      </c>
      <c r="J533" s="131" t="s">
        <v>2066</v>
      </c>
      <c r="K533" s="45" t="s">
        <v>9</v>
      </c>
      <c r="L533" s="47" t="s">
        <v>7</v>
      </c>
      <c r="M533" s="47" t="s">
        <v>56</v>
      </c>
      <c r="N533" s="9" t="str">
        <f t="shared" si="120"/>
        <v>Minor</v>
      </c>
      <c r="O533" s="10" t="str">
        <f t="shared" si="121"/>
        <v>Successful</v>
      </c>
      <c r="P533" s="10" t="str">
        <f t="shared" si="122"/>
        <v>On Time</v>
      </c>
      <c r="Q533" s="9">
        <f t="shared" si="123"/>
        <v>1</v>
      </c>
      <c r="R533" s="9">
        <f t="shared" si="124"/>
        <v>1</v>
      </c>
      <c r="S533" s="9">
        <f t="shared" si="125"/>
        <v>0</v>
      </c>
      <c r="T533" s="9" t="str">
        <f t="shared" si="126"/>
        <v>January</v>
      </c>
      <c r="U533" s="40">
        <f t="shared" si="127"/>
        <v>0</v>
      </c>
      <c r="V533" s="40" t="str">
        <f t="shared" si="128"/>
        <v>Normal</v>
      </c>
      <c r="W533" s="40">
        <f t="shared" si="129"/>
        <v>0</v>
      </c>
      <c r="X533" s="40">
        <f t="shared" si="130"/>
        <v>0</v>
      </c>
      <c r="Y533" s="40">
        <f t="shared" si="131"/>
        <v>0</v>
      </c>
      <c r="Z533" s="40">
        <f t="shared" si="132"/>
        <v>0</v>
      </c>
      <c r="AA533" s="40">
        <f t="shared" si="133"/>
        <v>1</v>
      </c>
      <c r="AB533" s="40">
        <f t="shared" si="134"/>
        <v>0</v>
      </c>
      <c r="AC533" s="41" t="s">
        <v>133</v>
      </c>
      <c r="AD533" s="41" t="s">
        <v>280</v>
      </c>
      <c r="AE533" s="41" t="s">
        <v>147</v>
      </c>
      <c r="AF533" s="41" t="s">
        <v>8</v>
      </c>
      <c r="AG533" s="41" t="s">
        <v>56</v>
      </c>
      <c r="AH533" s="41" t="s">
        <v>56</v>
      </c>
      <c r="AI533" s="41" t="s">
        <v>56</v>
      </c>
      <c r="AJ533" s="41" t="s">
        <v>160</v>
      </c>
      <c r="AK533" s="41" t="s">
        <v>56</v>
      </c>
    </row>
    <row r="534" spans="1:37" s="41" customFormat="1" ht="15.75" hidden="1" thickBot="1" x14ac:dyDescent="0.3">
      <c r="A534" s="11" t="s">
        <v>51</v>
      </c>
      <c r="B534" s="12" t="s">
        <v>216</v>
      </c>
      <c r="C534" s="13" t="s">
        <v>46</v>
      </c>
      <c r="D534" s="14" t="s">
        <v>48</v>
      </c>
      <c r="E534" s="13" t="s">
        <v>1361</v>
      </c>
      <c r="F534" s="4" t="s">
        <v>150</v>
      </c>
      <c r="G534" s="4" t="s">
        <v>726</v>
      </c>
      <c r="H534" s="15">
        <v>43106.666666666664</v>
      </c>
      <c r="I534" s="15">
        <v>43108.75</v>
      </c>
      <c r="J534" s="131" t="s">
        <v>2067</v>
      </c>
      <c r="K534" s="45" t="s">
        <v>9</v>
      </c>
      <c r="L534" s="47" t="s">
        <v>7</v>
      </c>
      <c r="M534" s="47" t="s">
        <v>56</v>
      </c>
      <c r="N534" s="9" t="str">
        <f t="shared" si="120"/>
        <v>Minor</v>
      </c>
      <c r="O534" s="10" t="str">
        <f t="shared" si="121"/>
        <v>Successful</v>
      </c>
      <c r="P534" s="10" t="str">
        <f t="shared" si="122"/>
        <v>On Time</v>
      </c>
      <c r="Q534" s="9">
        <f t="shared" si="123"/>
        <v>1</v>
      </c>
      <c r="R534" s="9">
        <f t="shared" si="124"/>
        <v>1</v>
      </c>
      <c r="S534" s="9">
        <f t="shared" si="125"/>
        <v>0</v>
      </c>
      <c r="T534" s="9" t="str">
        <f t="shared" si="126"/>
        <v>January</v>
      </c>
      <c r="U534" s="40">
        <f t="shared" si="127"/>
        <v>0</v>
      </c>
      <c r="V534" s="40" t="str">
        <f t="shared" si="128"/>
        <v>Emergency</v>
      </c>
      <c r="W534" s="40">
        <f t="shared" si="129"/>
        <v>1</v>
      </c>
      <c r="X534" s="40">
        <f t="shared" si="130"/>
        <v>0</v>
      </c>
      <c r="Y534" s="40">
        <f t="shared" si="131"/>
        <v>0</v>
      </c>
      <c r="Z534" s="40">
        <f t="shared" si="132"/>
        <v>0</v>
      </c>
      <c r="AA534" s="40">
        <f t="shared" si="133"/>
        <v>1</v>
      </c>
      <c r="AB534" s="40">
        <f t="shared" si="134"/>
        <v>0</v>
      </c>
      <c r="AC534" s="41" t="s">
        <v>133</v>
      </c>
      <c r="AD534" s="41" t="s">
        <v>280</v>
      </c>
      <c r="AE534" s="41" t="s">
        <v>258</v>
      </c>
      <c r="AF534" s="41" t="s">
        <v>216</v>
      </c>
      <c r="AG534" s="41" t="s">
        <v>56</v>
      </c>
      <c r="AH534" s="41" t="s">
        <v>56</v>
      </c>
      <c r="AI534" s="41" t="s">
        <v>56</v>
      </c>
      <c r="AJ534" s="41" t="s">
        <v>160</v>
      </c>
      <c r="AK534" s="41" t="s">
        <v>56</v>
      </c>
    </row>
    <row r="535" spans="1:37" s="41" customFormat="1" ht="15.75" hidden="1" thickBot="1" x14ac:dyDescent="0.3">
      <c r="A535" s="11" t="s">
        <v>51</v>
      </c>
      <c r="B535" s="12" t="s">
        <v>8</v>
      </c>
      <c r="C535" s="13" t="s">
        <v>52</v>
      </c>
      <c r="D535" s="14" t="s">
        <v>47</v>
      </c>
      <c r="E535" s="13" t="s">
        <v>1362</v>
      </c>
      <c r="F535" s="4" t="s">
        <v>155</v>
      </c>
      <c r="G535" s="4" t="s">
        <v>758</v>
      </c>
      <c r="H535" s="15">
        <v>43110.75</v>
      </c>
      <c r="I535" s="15">
        <v>43110.791666666664</v>
      </c>
      <c r="J535" s="131" t="s">
        <v>742</v>
      </c>
      <c r="K535" s="45" t="s">
        <v>9</v>
      </c>
      <c r="L535" s="47" t="s">
        <v>7</v>
      </c>
      <c r="M535" s="47" t="s">
        <v>56</v>
      </c>
      <c r="N535" s="9" t="str">
        <f t="shared" si="120"/>
        <v>Standard</v>
      </c>
      <c r="O535" s="10" t="str">
        <f t="shared" si="121"/>
        <v>Successful</v>
      </c>
      <c r="P535" s="10" t="str">
        <f t="shared" si="122"/>
        <v>On Time</v>
      </c>
      <c r="Q535" s="9">
        <f t="shared" si="123"/>
        <v>1</v>
      </c>
      <c r="R535" s="9">
        <f t="shared" si="124"/>
        <v>1</v>
      </c>
      <c r="S535" s="9">
        <f t="shared" si="125"/>
        <v>0</v>
      </c>
      <c r="T535" s="9" t="str">
        <f t="shared" si="126"/>
        <v>January</v>
      </c>
      <c r="U535" s="40">
        <f t="shared" si="127"/>
        <v>0</v>
      </c>
      <c r="V535" s="40" t="str">
        <f t="shared" si="128"/>
        <v>Normal</v>
      </c>
      <c r="W535" s="40">
        <f t="shared" si="129"/>
        <v>0</v>
      </c>
      <c r="X535" s="40">
        <f t="shared" si="130"/>
        <v>0</v>
      </c>
      <c r="Y535" s="40">
        <f t="shared" si="131"/>
        <v>0</v>
      </c>
      <c r="Z535" s="40">
        <f t="shared" si="132"/>
        <v>0</v>
      </c>
      <c r="AA535" s="40">
        <f t="shared" si="133"/>
        <v>1</v>
      </c>
      <c r="AB535" s="40">
        <f t="shared" si="134"/>
        <v>0</v>
      </c>
      <c r="AC535" s="41" t="s">
        <v>133</v>
      </c>
      <c r="AD535" s="41" t="s">
        <v>280</v>
      </c>
      <c r="AE535" s="41" t="s">
        <v>259</v>
      </c>
      <c r="AF535" s="41" t="s">
        <v>8</v>
      </c>
      <c r="AG535" s="41" t="s">
        <v>56</v>
      </c>
      <c r="AH535" s="41" t="s">
        <v>56</v>
      </c>
      <c r="AI535" s="41" t="s">
        <v>56</v>
      </c>
      <c r="AJ535" s="41" t="s">
        <v>160</v>
      </c>
      <c r="AK535" s="41" t="s">
        <v>56</v>
      </c>
    </row>
    <row r="536" spans="1:37" s="41" customFormat="1" ht="15.75" hidden="1" thickBot="1" x14ac:dyDescent="0.3">
      <c r="A536" s="11" t="s">
        <v>51</v>
      </c>
      <c r="B536" s="12" t="s">
        <v>216</v>
      </c>
      <c r="C536" s="13" t="s">
        <v>46</v>
      </c>
      <c r="D536" s="14" t="s">
        <v>47</v>
      </c>
      <c r="E536" s="13" t="s">
        <v>1363</v>
      </c>
      <c r="F536" s="4" t="s">
        <v>145</v>
      </c>
      <c r="G536" s="4" t="s">
        <v>1603</v>
      </c>
      <c r="H536" s="15">
        <v>43111.333333333336</v>
      </c>
      <c r="I536" s="15">
        <v>43111.625</v>
      </c>
      <c r="J536" s="131" t="s">
        <v>2068</v>
      </c>
      <c r="K536" s="45" t="s">
        <v>9</v>
      </c>
      <c r="L536" s="47" t="s">
        <v>7</v>
      </c>
      <c r="M536" s="47" t="s">
        <v>56</v>
      </c>
      <c r="N536" s="9" t="str">
        <f t="shared" si="120"/>
        <v>Minor</v>
      </c>
      <c r="O536" s="10" t="str">
        <f t="shared" si="121"/>
        <v>Successful</v>
      </c>
      <c r="P536" s="10" t="str">
        <f t="shared" si="122"/>
        <v>On Time</v>
      </c>
      <c r="Q536" s="9">
        <f t="shared" si="123"/>
        <v>1</v>
      </c>
      <c r="R536" s="9">
        <f t="shared" si="124"/>
        <v>1</v>
      </c>
      <c r="S536" s="9">
        <f t="shared" si="125"/>
        <v>0</v>
      </c>
      <c r="T536" s="9" t="str">
        <f t="shared" si="126"/>
        <v>January</v>
      </c>
      <c r="U536" s="40">
        <f t="shared" si="127"/>
        <v>0</v>
      </c>
      <c r="V536" s="40" t="str">
        <f t="shared" si="128"/>
        <v>Normal</v>
      </c>
      <c r="W536" s="40">
        <f t="shared" si="129"/>
        <v>0</v>
      </c>
      <c r="X536" s="40">
        <f t="shared" si="130"/>
        <v>0</v>
      </c>
      <c r="Y536" s="40">
        <f t="shared" si="131"/>
        <v>0</v>
      </c>
      <c r="Z536" s="40">
        <f t="shared" si="132"/>
        <v>0</v>
      </c>
      <c r="AA536" s="40">
        <f t="shared" si="133"/>
        <v>1</v>
      </c>
      <c r="AB536" s="40">
        <f t="shared" si="134"/>
        <v>0</v>
      </c>
      <c r="AC536" s="41" t="s">
        <v>133</v>
      </c>
      <c r="AD536" s="41" t="s">
        <v>280</v>
      </c>
      <c r="AE536" s="41" t="s">
        <v>121</v>
      </c>
      <c r="AF536" s="41" t="s">
        <v>322</v>
      </c>
      <c r="AG536" s="41" t="s">
        <v>56</v>
      </c>
      <c r="AH536" s="41" t="s">
        <v>56</v>
      </c>
      <c r="AI536" s="41" t="s">
        <v>56</v>
      </c>
      <c r="AJ536" s="41" t="s">
        <v>160</v>
      </c>
      <c r="AK536" s="41" t="s">
        <v>56</v>
      </c>
    </row>
    <row r="537" spans="1:37" s="41" customFormat="1" ht="15.75" hidden="1" thickBot="1" x14ac:dyDescent="0.3">
      <c r="A537" s="11" t="s">
        <v>51</v>
      </c>
      <c r="B537" s="12" t="s">
        <v>216</v>
      </c>
      <c r="C537" s="13" t="s">
        <v>52</v>
      </c>
      <c r="D537" s="14" t="s">
        <v>47</v>
      </c>
      <c r="E537" s="13" t="s">
        <v>1364</v>
      </c>
      <c r="F537" s="4" t="s">
        <v>167</v>
      </c>
      <c r="G537" s="4" t="s">
        <v>1613</v>
      </c>
      <c r="H537" s="15">
        <v>43111.375</v>
      </c>
      <c r="I537" s="15">
        <v>43112.541666666664</v>
      </c>
      <c r="J537" s="131" t="s">
        <v>790</v>
      </c>
      <c r="K537" s="45" t="s">
        <v>9</v>
      </c>
      <c r="L537" s="47" t="s">
        <v>7</v>
      </c>
      <c r="M537" s="47" t="s">
        <v>56</v>
      </c>
      <c r="N537" s="9" t="str">
        <f t="shared" si="120"/>
        <v>Standard</v>
      </c>
      <c r="O537" s="10" t="str">
        <f t="shared" si="121"/>
        <v>Successful</v>
      </c>
      <c r="P537" s="10" t="str">
        <f t="shared" si="122"/>
        <v>On Time</v>
      </c>
      <c r="Q537" s="9">
        <f t="shared" si="123"/>
        <v>1</v>
      </c>
      <c r="R537" s="9">
        <f t="shared" si="124"/>
        <v>1</v>
      </c>
      <c r="S537" s="9">
        <f t="shared" si="125"/>
        <v>0</v>
      </c>
      <c r="T537" s="9" t="str">
        <f t="shared" si="126"/>
        <v>January</v>
      </c>
      <c r="U537" s="40">
        <f t="shared" si="127"/>
        <v>0</v>
      </c>
      <c r="V537" s="40" t="str">
        <f t="shared" si="128"/>
        <v>Normal</v>
      </c>
      <c r="W537" s="40">
        <f t="shared" si="129"/>
        <v>0</v>
      </c>
      <c r="X537" s="40">
        <f t="shared" si="130"/>
        <v>0</v>
      </c>
      <c r="Y537" s="40">
        <f t="shared" si="131"/>
        <v>0</v>
      </c>
      <c r="Z537" s="40">
        <f t="shared" si="132"/>
        <v>0</v>
      </c>
      <c r="AA537" s="40">
        <f t="shared" si="133"/>
        <v>1</v>
      </c>
      <c r="AB537" s="40">
        <f t="shared" si="134"/>
        <v>0</v>
      </c>
      <c r="AC537" s="41" t="s">
        <v>133</v>
      </c>
      <c r="AD537" s="41" t="s">
        <v>280</v>
      </c>
      <c r="AE537" s="41" t="s">
        <v>419</v>
      </c>
      <c r="AF537" s="41" t="s">
        <v>216</v>
      </c>
      <c r="AG537" s="41" t="s">
        <v>56</v>
      </c>
      <c r="AH537" s="41" t="s">
        <v>56</v>
      </c>
      <c r="AI537" s="41" t="s">
        <v>56</v>
      </c>
      <c r="AJ537" s="41" t="s">
        <v>160</v>
      </c>
      <c r="AK537" s="41" t="s">
        <v>56</v>
      </c>
    </row>
    <row r="538" spans="1:37" s="41" customFormat="1" ht="15.75" hidden="1" thickBot="1" x14ac:dyDescent="0.3">
      <c r="A538" s="11" t="s">
        <v>51</v>
      </c>
      <c r="B538" s="12" t="s">
        <v>216</v>
      </c>
      <c r="C538" s="13" t="s">
        <v>46</v>
      </c>
      <c r="D538" s="14" t="s">
        <v>47</v>
      </c>
      <c r="E538" s="13" t="s">
        <v>1365</v>
      </c>
      <c r="F538" s="4" t="s">
        <v>145</v>
      </c>
      <c r="G538" s="4" t="s">
        <v>762</v>
      </c>
      <c r="H538" s="15">
        <v>43111.291666666664</v>
      </c>
      <c r="I538" s="15">
        <v>43115.708333333336</v>
      </c>
      <c r="J538" s="131" t="s">
        <v>2069</v>
      </c>
      <c r="K538" s="45" t="s">
        <v>9</v>
      </c>
      <c r="L538" s="47" t="s">
        <v>7</v>
      </c>
      <c r="M538" s="47" t="s">
        <v>56</v>
      </c>
      <c r="N538" s="9" t="str">
        <f t="shared" si="120"/>
        <v>Minor</v>
      </c>
      <c r="O538" s="10" t="str">
        <f t="shared" si="121"/>
        <v>Successful</v>
      </c>
      <c r="P538" s="10" t="str">
        <f t="shared" si="122"/>
        <v>On Time</v>
      </c>
      <c r="Q538" s="9">
        <f t="shared" si="123"/>
        <v>1</v>
      </c>
      <c r="R538" s="9">
        <f t="shared" si="124"/>
        <v>1</v>
      </c>
      <c r="S538" s="9">
        <f t="shared" si="125"/>
        <v>0</v>
      </c>
      <c r="T538" s="9" t="str">
        <f t="shared" si="126"/>
        <v>January</v>
      </c>
      <c r="U538" s="40">
        <f t="shared" si="127"/>
        <v>0</v>
      </c>
      <c r="V538" s="40" t="str">
        <f t="shared" si="128"/>
        <v>Normal</v>
      </c>
      <c r="W538" s="40">
        <f t="shared" si="129"/>
        <v>0</v>
      </c>
      <c r="X538" s="40">
        <f t="shared" si="130"/>
        <v>0</v>
      </c>
      <c r="Y538" s="40">
        <f t="shared" si="131"/>
        <v>0</v>
      </c>
      <c r="Z538" s="40">
        <f t="shared" si="132"/>
        <v>0</v>
      </c>
      <c r="AA538" s="40">
        <f t="shared" si="133"/>
        <v>1</v>
      </c>
      <c r="AB538" s="40">
        <f t="shared" si="134"/>
        <v>0</v>
      </c>
      <c r="AC538" s="41" t="s">
        <v>133</v>
      </c>
      <c r="AD538" s="41" t="s">
        <v>280</v>
      </c>
      <c r="AE538" s="41" t="s">
        <v>121</v>
      </c>
      <c r="AF538" s="41" t="s">
        <v>322</v>
      </c>
      <c r="AG538" s="41" t="s">
        <v>56</v>
      </c>
      <c r="AH538" s="41" t="s">
        <v>56</v>
      </c>
      <c r="AI538" s="41" t="s">
        <v>56</v>
      </c>
      <c r="AJ538" s="41" t="s">
        <v>160</v>
      </c>
      <c r="AK538" s="41" t="s">
        <v>56</v>
      </c>
    </row>
    <row r="539" spans="1:37" s="41" customFormat="1" ht="15.75" hidden="1" thickBot="1" x14ac:dyDescent="0.3">
      <c r="A539" s="11" t="s">
        <v>51</v>
      </c>
      <c r="B539" s="12" t="s">
        <v>8</v>
      </c>
      <c r="C539" s="13" t="s">
        <v>46</v>
      </c>
      <c r="D539" s="14" t="s">
        <v>47</v>
      </c>
      <c r="E539" s="13" t="s">
        <v>1366</v>
      </c>
      <c r="F539" s="4" t="s">
        <v>155</v>
      </c>
      <c r="G539" s="4" t="s">
        <v>758</v>
      </c>
      <c r="H539" s="15">
        <v>43116.520833333336</v>
      </c>
      <c r="I539" s="15">
        <v>43116.5625</v>
      </c>
      <c r="J539" s="131" t="s">
        <v>712</v>
      </c>
      <c r="K539" s="45" t="s">
        <v>9</v>
      </c>
      <c r="L539" s="47" t="s">
        <v>7</v>
      </c>
      <c r="M539" s="47" t="s">
        <v>56</v>
      </c>
      <c r="N539" s="9" t="str">
        <f t="shared" si="120"/>
        <v>Minor</v>
      </c>
      <c r="O539" s="10" t="str">
        <f t="shared" si="121"/>
        <v>Successful</v>
      </c>
      <c r="P539" s="10" t="str">
        <f t="shared" si="122"/>
        <v>On Time</v>
      </c>
      <c r="Q539" s="9">
        <f t="shared" si="123"/>
        <v>1</v>
      </c>
      <c r="R539" s="9">
        <f t="shared" si="124"/>
        <v>1</v>
      </c>
      <c r="S539" s="9">
        <f t="shared" si="125"/>
        <v>0</v>
      </c>
      <c r="T539" s="9" t="str">
        <f t="shared" si="126"/>
        <v>January</v>
      </c>
      <c r="U539" s="40">
        <f t="shared" si="127"/>
        <v>0</v>
      </c>
      <c r="V539" s="40" t="str">
        <f t="shared" si="128"/>
        <v>Normal</v>
      </c>
      <c r="W539" s="40">
        <f t="shared" si="129"/>
        <v>0</v>
      </c>
      <c r="X539" s="40">
        <f t="shared" si="130"/>
        <v>0</v>
      </c>
      <c r="Y539" s="40">
        <f t="shared" si="131"/>
        <v>0</v>
      </c>
      <c r="Z539" s="40">
        <f t="shared" si="132"/>
        <v>0</v>
      </c>
      <c r="AA539" s="40">
        <f t="shared" si="133"/>
        <v>1</v>
      </c>
      <c r="AB539" s="40">
        <f t="shared" si="134"/>
        <v>0</v>
      </c>
      <c r="AC539" s="41" t="s">
        <v>133</v>
      </c>
      <c r="AD539" s="41" t="s">
        <v>280</v>
      </c>
      <c r="AE539" s="41" t="s">
        <v>259</v>
      </c>
      <c r="AF539" s="41" t="s">
        <v>8</v>
      </c>
      <c r="AG539" s="41" t="s">
        <v>56</v>
      </c>
      <c r="AH539" s="41" t="s">
        <v>56</v>
      </c>
      <c r="AI539" s="41" t="s">
        <v>56</v>
      </c>
      <c r="AJ539" s="41" t="s">
        <v>160</v>
      </c>
      <c r="AK539" s="41" t="s">
        <v>56</v>
      </c>
    </row>
    <row r="540" spans="1:37" s="41" customFormat="1" ht="15.75" hidden="1" thickBot="1" x14ac:dyDescent="0.3">
      <c r="A540" s="11" t="s">
        <v>51</v>
      </c>
      <c r="B540" s="12" t="s">
        <v>8</v>
      </c>
      <c r="C540" s="13" t="s">
        <v>52</v>
      </c>
      <c r="D540" s="14" t="s">
        <v>47</v>
      </c>
      <c r="E540" s="13" t="s">
        <v>1367</v>
      </c>
      <c r="F540" s="4" t="s">
        <v>153</v>
      </c>
      <c r="G540" s="4" t="s">
        <v>787</v>
      </c>
      <c r="H540" s="15">
        <v>43112.416666666664</v>
      </c>
      <c r="I540" s="15">
        <v>43117.708333333336</v>
      </c>
      <c r="J540" s="131" t="s">
        <v>714</v>
      </c>
      <c r="K540" s="45" t="s">
        <v>9</v>
      </c>
      <c r="L540" s="47" t="s">
        <v>7</v>
      </c>
      <c r="M540" s="47" t="s">
        <v>56</v>
      </c>
      <c r="N540" s="9" t="str">
        <f t="shared" si="120"/>
        <v>Standard</v>
      </c>
      <c r="O540" s="10" t="str">
        <f t="shared" si="121"/>
        <v>Successful</v>
      </c>
      <c r="P540" s="10" t="str">
        <f t="shared" si="122"/>
        <v>On Time</v>
      </c>
      <c r="Q540" s="9">
        <f t="shared" si="123"/>
        <v>1</v>
      </c>
      <c r="R540" s="9">
        <f t="shared" si="124"/>
        <v>1</v>
      </c>
      <c r="S540" s="9">
        <f t="shared" si="125"/>
        <v>0</v>
      </c>
      <c r="T540" s="9" t="str">
        <f t="shared" si="126"/>
        <v>January</v>
      </c>
      <c r="U540" s="40">
        <f t="shared" si="127"/>
        <v>0</v>
      </c>
      <c r="V540" s="40" t="str">
        <f t="shared" si="128"/>
        <v>Normal</v>
      </c>
      <c r="W540" s="40">
        <f t="shared" si="129"/>
        <v>0</v>
      </c>
      <c r="X540" s="40">
        <f t="shared" si="130"/>
        <v>0</v>
      </c>
      <c r="Y540" s="40">
        <f t="shared" si="131"/>
        <v>0</v>
      </c>
      <c r="Z540" s="40">
        <f t="shared" si="132"/>
        <v>0</v>
      </c>
      <c r="AA540" s="40">
        <f t="shared" si="133"/>
        <v>1</v>
      </c>
      <c r="AB540" s="40">
        <f t="shared" si="134"/>
        <v>0</v>
      </c>
      <c r="AC540" s="41" t="s">
        <v>133</v>
      </c>
      <c r="AD540" s="41" t="s">
        <v>280</v>
      </c>
      <c r="AE540" s="41" t="s">
        <v>308</v>
      </c>
      <c r="AF540" s="41" t="s">
        <v>8</v>
      </c>
      <c r="AG540" s="41" t="s">
        <v>56</v>
      </c>
      <c r="AH540" s="41" t="s">
        <v>56</v>
      </c>
      <c r="AI540" s="41" t="s">
        <v>56</v>
      </c>
      <c r="AJ540" s="41" t="s">
        <v>160</v>
      </c>
      <c r="AK540" s="41" t="s">
        <v>56</v>
      </c>
    </row>
    <row r="541" spans="1:37" s="41" customFormat="1" ht="15.75" hidden="1" thickBot="1" x14ac:dyDescent="0.3">
      <c r="A541" s="11" t="s">
        <v>51</v>
      </c>
      <c r="B541" s="12" t="s">
        <v>8</v>
      </c>
      <c r="C541" s="13" t="s">
        <v>52</v>
      </c>
      <c r="D541" s="14" t="s">
        <v>47</v>
      </c>
      <c r="E541" s="13" t="s">
        <v>1368</v>
      </c>
      <c r="F541" s="4" t="s">
        <v>327</v>
      </c>
      <c r="G541" s="4" t="s">
        <v>1614</v>
      </c>
      <c r="H541" s="15">
        <v>43112.75</v>
      </c>
      <c r="I541" s="15">
        <v>43112.958333333336</v>
      </c>
      <c r="J541" s="131" t="s">
        <v>770</v>
      </c>
      <c r="K541" s="45" t="s">
        <v>9</v>
      </c>
      <c r="L541" s="47" t="s">
        <v>7</v>
      </c>
      <c r="M541" s="47" t="s">
        <v>56</v>
      </c>
      <c r="N541" s="9" t="str">
        <f t="shared" si="120"/>
        <v>Standard</v>
      </c>
      <c r="O541" s="10" t="str">
        <f t="shared" si="121"/>
        <v>Successful</v>
      </c>
      <c r="P541" s="10" t="str">
        <f t="shared" si="122"/>
        <v>On Time</v>
      </c>
      <c r="Q541" s="9">
        <f t="shared" si="123"/>
        <v>1</v>
      </c>
      <c r="R541" s="9">
        <f t="shared" si="124"/>
        <v>1</v>
      </c>
      <c r="S541" s="9">
        <f t="shared" si="125"/>
        <v>0</v>
      </c>
      <c r="T541" s="9" t="str">
        <f t="shared" si="126"/>
        <v>January</v>
      </c>
      <c r="U541" s="40">
        <f t="shared" si="127"/>
        <v>0</v>
      </c>
      <c r="V541" s="40" t="str">
        <f t="shared" si="128"/>
        <v>Normal</v>
      </c>
      <c r="W541" s="40">
        <f t="shared" si="129"/>
        <v>0</v>
      </c>
      <c r="X541" s="40">
        <f t="shared" si="130"/>
        <v>0</v>
      </c>
      <c r="Y541" s="40">
        <f t="shared" si="131"/>
        <v>0</v>
      </c>
      <c r="Z541" s="40">
        <f t="shared" si="132"/>
        <v>0</v>
      </c>
      <c r="AA541" s="40">
        <f t="shared" si="133"/>
        <v>1</v>
      </c>
      <c r="AB541" s="40">
        <f t="shared" si="134"/>
        <v>0</v>
      </c>
      <c r="AC541" s="41" t="s">
        <v>133</v>
      </c>
      <c r="AD541" s="41" t="s">
        <v>280</v>
      </c>
      <c r="AE541" s="41" t="s">
        <v>754</v>
      </c>
      <c r="AF541" s="41" t="s">
        <v>8</v>
      </c>
      <c r="AG541" s="41" t="s">
        <v>56</v>
      </c>
      <c r="AH541" s="41" t="s">
        <v>56</v>
      </c>
      <c r="AI541" s="41" t="s">
        <v>56</v>
      </c>
      <c r="AJ541" s="41" t="s">
        <v>160</v>
      </c>
      <c r="AK541" s="41" t="s">
        <v>56</v>
      </c>
    </row>
    <row r="542" spans="1:37" s="41" customFormat="1" ht="15.75" hidden="1" thickBot="1" x14ac:dyDescent="0.3">
      <c r="A542" s="11" t="s">
        <v>51</v>
      </c>
      <c r="B542" s="12" t="s">
        <v>216</v>
      </c>
      <c r="C542" s="13" t="s">
        <v>46</v>
      </c>
      <c r="D542" s="14" t="s">
        <v>47</v>
      </c>
      <c r="E542" s="13" t="s">
        <v>1369</v>
      </c>
      <c r="F542" s="4" t="s">
        <v>145</v>
      </c>
      <c r="G542" s="4" t="s">
        <v>782</v>
      </c>
      <c r="H542" s="15">
        <v>43117.458333333336</v>
      </c>
      <c r="I542" s="15">
        <v>43117.708333333336</v>
      </c>
      <c r="J542" s="131" t="s">
        <v>2070</v>
      </c>
      <c r="K542" s="45" t="s">
        <v>9</v>
      </c>
      <c r="L542" s="47" t="s">
        <v>7</v>
      </c>
      <c r="M542" s="47" t="s">
        <v>56</v>
      </c>
      <c r="N542" s="9" t="str">
        <f t="shared" si="120"/>
        <v>Minor</v>
      </c>
      <c r="O542" s="10" t="str">
        <f t="shared" si="121"/>
        <v>Successful</v>
      </c>
      <c r="P542" s="10" t="str">
        <f t="shared" si="122"/>
        <v>On Time</v>
      </c>
      <c r="Q542" s="9">
        <f t="shared" si="123"/>
        <v>1</v>
      </c>
      <c r="R542" s="9">
        <f t="shared" si="124"/>
        <v>1</v>
      </c>
      <c r="S542" s="9">
        <f t="shared" si="125"/>
        <v>0</v>
      </c>
      <c r="T542" s="9" t="str">
        <f t="shared" si="126"/>
        <v>January</v>
      </c>
      <c r="U542" s="40">
        <f t="shared" si="127"/>
        <v>0</v>
      </c>
      <c r="V542" s="40" t="str">
        <f t="shared" si="128"/>
        <v>Normal</v>
      </c>
      <c r="W542" s="40">
        <f t="shared" si="129"/>
        <v>0</v>
      </c>
      <c r="X542" s="40">
        <f t="shared" si="130"/>
        <v>0</v>
      </c>
      <c r="Y542" s="40">
        <f t="shared" si="131"/>
        <v>0</v>
      </c>
      <c r="Z542" s="40">
        <f t="shared" si="132"/>
        <v>0</v>
      </c>
      <c r="AA542" s="40">
        <f t="shared" si="133"/>
        <v>1</v>
      </c>
      <c r="AB542" s="40">
        <f t="shared" si="134"/>
        <v>0</v>
      </c>
      <c r="AC542" s="41" t="s">
        <v>133</v>
      </c>
      <c r="AD542" s="41" t="s">
        <v>280</v>
      </c>
      <c r="AE542" s="41" t="s">
        <v>121</v>
      </c>
      <c r="AF542" s="41" t="s">
        <v>322</v>
      </c>
      <c r="AG542" s="41" t="s">
        <v>56</v>
      </c>
      <c r="AH542" s="41" t="s">
        <v>56</v>
      </c>
      <c r="AI542" s="41" t="s">
        <v>56</v>
      </c>
      <c r="AJ542" s="41" t="s">
        <v>160</v>
      </c>
      <c r="AK542" s="41" t="s">
        <v>56</v>
      </c>
    </row>
    <row r="543" spans="1:37" s="41" customFormat="1" ht="15.75" hidden="1" thickBot="1" x14ac:dyDescent="0.3">
      <c r="A543" s="11" t="s">
        <v>51</v>
      </c>
      <c r="B543" s="12" t="s">
        <v>216</v>
      </c>
      <c r="C543" s="13" t="s">
        <v>46</v>
      </c>
      <c r="D543" s="14" t="s">
        <v>47</v>
      </c>
      <c r="E543" s="13" t="s">
        <v>1370</v>
      </c>
      <c r="F543" s="4" t="s">
        <v>1606</v>
      </c>
      <c r="G543" s="4" t="s">
        <v>785</v>
      </c>
      <c r="H543" s="15">
        <v>43117.916666666664</v>
      </c>
      <c r="I543" s="15">
        <v>43117.961805555555</v>
      </c>
      <c r="J543" s="131" t="s">
        <v>2071</v>
      </c>
      <c r="K543" s="45" t="s">
        <v>9</v>
      </c>
      <c r="L543" s="47" t="s">
        <v>7</v>
      </c>
      <c r="M543" s="47" t="s">
        <v>56</v>
      </c>
      <c r="N543" s="9" t="str">
        <f t="shared" si="120"/>
        <v>Minor</v>
      </c>
      <c r="O543" s="10" t="str">
        <f t="shared" si="121"/>
        <v>Successful</v>
      </c>
      <c r="P543" s="10" t="str">
        <f t="shared" si="122"/>
        <v>On Time</v>
      </c>
      <c r="Q543" s="9">
        <f t="shared" si="123"/>
        <v>1</v>
      </c>
      <c r="R543" s="9">
        <f t="shared" si="124"/>
        <v>1</v>
      </c>
      <c r="S543" s="9">
        <f t="shared" si="125"/>
        <v>0</v>
      </c>
      <c r="T543" s="9" t="str">
        <f t="shared" si="126"/>
        <v>January</v>
      </c>
      <c r="U543" s="40">
        <f t="shared" si="127"/>
        <v>0</v>
      </c>
      <c r="V543" s="40" t="str">
        <f t="shared" si="128"/>
        <v>Normal</v>
      </c>
      <c r="W543" s="40">
        <f t="shared" si="129"/>
        <v>0</v>
      </c>
      <c r="X543" s="40">
        <f t="shared" si="130"/>
        <v>0</v>
      </c>
      <c r="Y543" s="40">
        <f t="shared" si="131"/>
        <v>0</v>
      </c>
      <c r="Z543" s="40">
        <f t="shared" si="132"/>
        <v>0</v>
      </c>
      <c r="AA543" s="40">
        <f t="shared" si="133"/>
        <v>1</v>
      </c>
      <c r="AB543" s="40">
        <f t="shared" si="134"/>
        <v>0</v>
      </c>
      <c r="AC543" s="41" t="s">
        <v>133</v>
      </c>
      <c r="AD543" s="41" t="s">
        <v>280</v>
      </c>
      <c r="AE543" s="41" t="s">
        <v>422</v>
      </c>
      <c r="AF543" s="41" t="s">
        <v>216</v>
      </c>
      <c r="AG543" s="41" t="s">
        <v>56</v>
      </c>
      <c r="AH543" s="41" t="s">
        <v>56</v>
      </c>
      <c r="AI543" s="41" t="s">
        <v>56</v>
      </c>
      <c r="AJ543" s="41" t="s">
        <v>160</v>
      </c>
      <c r="AK543" s="41" t="s">
        <v>56</v>
      </c>
    </row>
    <row r="544" spans="1:37" s="41" customFormat="1" ht="15.75" hidden="1" thickBot="1" x14ac:dyDescent="0.3">
      <c r="A544" s="11" t="s">
        <v>51</v>
      </c>
      <c r="B544" s="12" t="s">
        <v>216</v>
      </c>
      <c r="C544" s="13" t="s">
        <v>46</v>
      </c>
      <c r="D544" s="14" t="s">
        <v>47</v>
      </c>
      <c r="E544" s="13" t="s">
        <v>1371</v>
      </c>
      <c r="F544" s="4" t="s">
        <v>150</v>
      </c>
      <c r="G544" s="4" t="s">
        <v>1615</v>
      </c>
      <c r="H544" s="15">
        <v>43118.4375</v>
      </c>
      <c r="I544" s="15">
        <v>43118.791666666664</v>
      </c>
      <c r="J544" s="131" t="s">
        <v>2072</v>
      </c>
      <c r="K544" s="45" t="s">
        <v>9</v>
      </c>
      <c r="L544" s="47" t="s">
        <v>7</v>
      </c>
      <c r="M544" s="47" t="s">
        <v>56</v>
      </c>
      <c r="N544" s="9" t="str">
        <f t="shared" si="120"/>
        <v>Minor</v>
      </c>
      <c r="O544" s="10" t="str">
        <f t="shared" si="121"/>
        <v>Successful</v>
      </c>
      <c r="P544" s="10" t="str">
        <f t="shared" si="122"/>
        <v>On Time</v>
      </c>
      <c r="Q544" s="9">
        <f t="shared" si="123"/>
        <v>1</v>
      </c>
      <c r="R544" s="9">
        <f t="shared" si="124"/>
        <v>1</v>
      </c>
      <c r="S544" s="9">
        <f t="shared" si="125"/>
        <v>0</v>
      </c>
      <c r="T544" s="9" t="str">
        <f t="shared" si="126"/>
        <v>January</v>
      </c>
      <c r="U544" s="40">
        <f t="shared" si="127"/>
        <v>0</v>
      </c>
      <c r="V544" s="40" t="str">
        <f t="shared" si="128"/>
        <v>Normal</v>
      </c>
      <c r="W544" s="40">
        <f t="shared" si="129"/>
        <v>0</v>
      </c>
      <c r="X544" s="40">
        <f t="shared" si="130"/>
        <v>0</v>
      </c>
      <c r="Y544" s="40">
        <f t="shared" si="131"/>
        <v>0</v>
      </c>
      <c r="Z544" s="40">
        <f t="shared" si="132"/>
        <v>0</v>
      </c>
      <c r="AA544" s="40">
        <f t="shared" si="133"/>
        <v>1</v>
      </c>
      <c r="AB544" s="40">
        <f t="shared" si="134"/>
        <v>0</v>
      </c>
      <c r="AC544" s="41" t="s">
        <v>133</v>
      </c>
      <c r="AD544" s="41" t="s">
        <v>280</v>
      </c>
      <c r="AE544" s="41" t="s">
        <v>258</v>
      </c>
      <c r="AF544" s="41" t="s">
        <v>216</v>
      </c>
      <c r="AG544" s="41" t="s">
        <v>56</v>
      </c>
      <c r="AH544" s="41" t="s">
        <v>56</v>
      </c>
      <c r="AI544" s="41" t="s">
        <v>56</v>
      </c>
      <c r="AJ544" s="41" t="s">
        <v>160</v>
      </c>
      <c r="AK544" s="41" t="s">
        <v>56</v>
      </c>
    </row>
    <row r="545" spans="1:37" s="41" customFormat="1" ht="15.75" hidden="1" thickBot="1" x14ac:dyDescent="0.3">
      <c r="A545" s="11" t="s">
        <v>51</v>
      </c>
      <c r="B545" s="12" t="s">
        <v>8</v>
      </c>
      <c r="C545" s="13" t="s">
        <v>46</v>
      </c>
      <c r="D545" s="14" t="s">
        <v>47</v>
      </c>
      <c r="E545" s="13" t="s">
        <v>1372</v>
      </c>
      <c r="F545" s="4" t="s">
        <v>155</v>
      </c>
      <c r="G545" s="4" t="s">
        <v>758</v>
      </c>
      <c r="H545" s="15">
        <v>43118.75</v>
      </c>
      <c r="I545" s="15">
        <v>43118.791666666664</v>
      </c>
      <c r="J545" s="131" t="s">
        <v>712</v>
      </c>
      <c r="K545" s="45" t="s">
        <v>9</v>
      </c>
      <c r="L545" s="47" t="s">
        <v>7</v>
      </c>
      <c r="M545" s="47" t="s">
        <v>56</v>
      </c>
      <c r="N545" s="9" t="str">
        <f t="shared" si="120"/>
        <v>Minor</v>
      </c>
      <c r="O545" s="10" t="str">
        <f t="shared" si="121"/>
        <v>Successful</v>
      </c>
      <c r="P545" s="10" t="str">
        <f t="shared" si="122"/>
        <v>On Time</v>
      </c>
      <c r="Q545" s="9">
        <f t="shared" si="123"/>
        <v>1</v>
      </c>
      <c r="R545" s="9">
        <f t="shared" si="124"/>
        <v>1</v>
      </c>
      <c r="S545" s="9">
        <f t="shared" si="125"/>
        <v>0</v>
      </c>
      <c r="T545" s="9" t="str">
        <f t="shared" si="126"/>
        <v>January</v>
      </c>
      <c r="U545" s="40">
        <f t="shared" si="127"/>
        <v>0</v>
      </c>
      <c r="V545" s="40" t="str">
        <f t="shared" si="128"/>
        <v>Normal</v>
      </c>
      <c r="W545" s="40">
        <f t="shared" si="129"/>
        <v>0</v>
      </c>
      <c r="X545" s="40">
        <f t="shared" si="130"/>
        <v>0</v>
      </c>
      <c r="Y545" s="40">
        <f t="shared" si="131"/>
        <v>0</v>
      </c>
      <c r="Z545" s="40">
        <f t="shared" si="132"/>
        <v>0</v>
      </c>
      <c r="AA545" s="40">
        <f t="shared" si="133"/>
        <v>1</v>
      </c>
      <c r="AB545" s="40">
        <f t="shared" si="134"/>
        <v>0</v>
      </c>
      <c r="AC545" s="41" t="s">
        <v>133</v>
      </c>
      <c r="AD545" s="41" t="s">
        <v>280</v>
      </c>
      <c r="AE545" s="41" t="s">
        <v>259</v>
      </c>
      <c r="AF545" s="41" t="s">
        <v>8</v>
      </c>
      <c r="AG545" s="41" t="s">
        <v>56</v>
      </c>
      <c r="AH545" s="41" t="s">
        <v>56</v>
      </c>
      <c r="AI545" s="41" t="s">
        <v>56</v>
      </c>
      <c r="AJ545" s="41" t="s">
        <v>160</v>
      </c>
      <c r="AK545" s="41" t="s">
        <v>56</v>
      </c>
    </row>
    <row r="546" spans="1:37" s="41" customFormat="1" ht="15.75" hidden="1" thickBot="1" x14ac:dyDescent="0.3">
      <c r="A546" s="11" t="s">
        <v>51</v>
      </c>
      <c r="B546" s="12" t="s">
        <v>8</v>
      </c>
      <c r="C546" s="13" t="s">
        <v>52</v>
      </c>
      <c r="D546" s="14" t="s">
        <v>47</v>
      </c>
      <c r="E546" s="13" t="s">
        <v>1373</v>
      </c>
      <c r="F546" s="4" t="s">
        <v>155</v>
      </c>
      <c r="G546" s="4" t="s">
        <v>811</v>
      </c>
      <c r="H546" s="15">
        <v>43122.916666666664</v>
      </c>
      <c r="I546" s="15">
        <v>43123.083333333336</v>
      </c>
      <c r="J546" s="131" t="s">
        <v>712</v>
      </c>
      <c r="K546" s="45" t="s">
        <v>9</v>
      </c>
      <c r="L546" s="47" t="s">
        <v>7</v>
      </c>
      <c r="M546" s="47" t="s">
        <v>56</v>
      </c>
      <c r="N546" s="9" t="str">
        <f t="shared" si="120"/>
        <v>Standard</v>
      </c>
      <c r="O546" s="10" t="str">
        <f t="shared" si="121"/>
        <v>Successful</v>
      </c>
      <c r="P546" s="10" t="str">
        <f t="shared" si="122"/>
        <v>On Time</v>
      </c>
      <c r="Q546" s="9">
        <f t="shared" si="123"/>
        <v>1</v>
      </c>
      <c r="R546" s="9">
        <f t="shared" si="124"/>
        <v>1</v>
      </c>
      <c r="S546" s="9">
        <f t="shared" si="125"/>
        <v>0</v>
      </c>
      <c r="T546" s="9" t="str">
        <f t="shared" si="126"/>
        <v>January</v>
      </c>
      <c r="U546" s="40">
        <f t="shared" si="127"/>
        <v>0</v>
      </c>
      <c r="V546" s="40" t="str">
        <f t="shared" si="128"/>
        <v>Normal</v>
      </c>
      <c r="W546" s="40">
        <f t="shared" si="129"/>
        <v>0</v>
      </c>
      <c r="X546" s="40">
        <f t="shared" si="130"/>
        <v>0</v>
      </c>
      <c r="Y546" s="40">
        <f t="shared" si="131"/>
        <v>0</v>
      </c>
      <c r="Z546" s="40">
        <f t="shared" si="132"/>
        <v>0</v>
      </c>
      <c r="AA546" s="40">
        <f t="shared" si="133"/>
        <v>1</v>
      </c>
      <c r="AB546" s="40">
        <f t="shared" si="134"/>
        <v>0</v>
      </c>
      <c r="AC546" s="41" t="s">
        <v>133</v>
      </c>
      <c r="AD546" s="41" t="s">
        <v>280</v>
      </c>
      <c r="AE546" s="41" t="s">
        <v>259</v>
      </c>
      <c r="AF546" s="41" t="s">
        <v>8</v>
      </c>
      <c r="AG546" s="41" t="s">
        <v>56</v>
      </c>
      <c r="AH546" s="41" t="s">
        <v>56</v>
      </c>
      <c r="AI546" s="41" t="s">
        <v>56</v>
      </c>
      <c r="AJ546" s="41" t="s">
        <v>160</v>
      </c>
      <c r="AK546" s="41" t="s">
        <v>56</v>
      </c>
    </row>
    <row r="547" spans="1:37" s="41" customFormat="1" ht="15.75" hidden="1" thickBot="1" x14ac:dyDescent="0.3">
      <c r="A547" s="11" t="s">
        <v>51</v>
      </c>
      <c r="B547" s="12" t="s">
        <v>8</v>
      </c>
      <c r="C547" s="13" t="s">
        <v>46</v>
      </c>
      <c r="D547" s="14" t="s">
        <v>47</v>
      </c>
      <c r="E547" s="13" t="s">
        <v>1374</v>
      </c>
      <c r="F547" s="4" t="s">
        <v>327</v>
      </c>
      <c r="G547" s="4" t="s">
        <v>737</v>
      </c>
      <c r="H547" s="15">
        <v>43122.833333333336</v>
      </c>
      <c r="I547" s="15">
        <v>43122.916666666664</v>
      </c>
      <c r="J547" s="131" t="s">
        <v>2073</v>
      </c>
      <c r="K547" s="45" t="s">
        <v>9</v>
      </c>
      <c r="L547" s="47" t="s">
        <v>7</v>
      </c>
      <c r="M547" s="47" t="s">
        <v>56</v>
      </c>
      <c r="N547" s="9" t="str">
        <f t="shared" si="120"/>
        <v>Minor</v>
      </c>
      <c r="O547" s="10" t="str">
        <f t="shared" si="121"/>
        <v>Successful</v>
      </c>
      <c r="P547" s="10" t="str">
        <f t="shared" si="122"/>
        <v>On Time</v>
      </c>
      <c r="Q547" s="9">
        <f t="shared" si="123"/>
        <v>1</v>
      </c>
      <c r="R547" s="9">
        <f t="shared" si="124"/>
        <v>1</v>
      </c>
      <c r="S547" s="9">
        <f t="shared" si="125"/>
        <v>0</v>
      </c>
      <c r="T547" s="9" t="str">
        <f t="shared" si="126"/>
        <v>January</v>
      </c>
      <c r="U547" s="40">
        <f t="shared" si="127"/>
        <v>0</v>
      </c>
      <c r="V547" s="40" t="str">
        <f t="shared" si="128"/>
        <v>Normal</v>
      </c>
      <c r="W547" s="40">
        <f t="shared" si="129"/>
        <v>0</v>
      </c>
      <c r="X547" s="40">
        <f t="shared" si="130"/>
        <v>0</v>
      </c>
      <c r="Y547" s="40">
        <f t="shared" si="131"/>
        <v>0</v>
      </c>
      <c r="Z547" s="40">
        <f t="shared" si="132"/>
        <v>0</v>
      </c>
      <c r="AA547" s="40">
        <f t="shared" si="133"/>
        <v>1</v>
      </c>
      <c r="AB547" s="40">
        <f t="shared" si="134"/>
        <v>0</v>
      </c>
      <c r="AC547" s="41" t="s">
        <v>133</v>
      </c>
      <c r="AD547" s="41" t="s">
        <v>280</v>
      </c>
      <c r="AE547" s="41" t="s">
        <v>754</v>
      </c>
      <c r="AF547" s="41" t="s">
        <v>8</v>
      </c>
      <c r="AG547" s="41" t="s">
        <v>56</v>
      </c>
      <c r="AH547" s="41" t="s">
        <v>56</v>
      </c>
      <c r="AI547" s="41" t="s">
        <v>56</v>
      </c>
      <c r="AJ547" s="41" t="s">
        <v>160</v>
      </c>
      <c r="AK547" s="41" t="s">
        <v>56</v>
      </c>
    </row>
    <row r="548" spans="1:37" s="41" customFormat="1" ht="15.75" hidden="1" thickBot="1" x14ac:dyDescent="0.3">
      <c r="A548" s="11" t="s">
        <v>51</v>
      </c>
      <c r="B548" s="12" t="s">
        <v>216</v>
      </c>
      <c r="C548" s="13" t="s">
        <v>46</v>
      </c>
      <c r="D548" s="14" t="s">
        <v>47</v>
      </c>
      <c r="E548" s="13" t="s">
        <v>1375</v>
      </c>
      <c r="F548" s="4" t="s">
        <v>145</v>
      </c>
      <c r="G548" s="4" t="s">
        <v>759</v>
      </c>
      <c r="H548" s="15">
        <v>43123.5</v>
      </c>
      <c r="I548" s="15">
        <v>43125.708333333336</v>
      </c>
      <c r="J548" s="131" t="s">
        <v>2074</v>
      </c>
      <c r="K548" s="45" t="s">
        <v>9</v>
      </c>
      <c r="L548" s="47" t="s">
        <v>7</v>
      </c>
      <c r="M548" s="47" t="s">
        <v>56</v>
      </c>
      <c r="N548" s="9" t="str">
        <f t="shared" si="120"/>
        <v>Minor</v>
      </c>
      <c r="O548" s="10" t="str">
        <f t="shared" si="121"/>
        <v>Successful</v>
      </c>
      <c r="P548" s="10" t="str">
        <f t="shared" si="122"/>
        <v>On Time</v>
      </c>
      <c r="Q548" s="9">
        <f t="shared" si="123"/>
        <v>1</v>
      </c>
      <c r="R548" s="9">
        <f t="shared" si="124"/>
        <v>1</v>
      </c>
      <c r="S548" s="9">
        <f t="shared" si="125"/>
        <v>0</v>
      </c>
      <c r="T548" s="9" t="str">
        <f t="shared" si="126"/>
        <v>January</v>
      </c>
      <c r="U548" s="40">
        <f t="shared" si="127"/>
        <v>0</v>
      </c>
      <c r="V548" s="40" t="str">
        <f t="shared" si="128"/>
        <v>Normal</v>
      </c>
      <c r="W548" s="40">
        <f t="shared" si="129"/>
        <v>0</v>
      </c>
      <c r="X548" s="40">
        <f t="shared" si="130"/>
        <v>0</v>
      </c>
      <c r="Y548" s="40">
        <f t="shared" si="131"/>
        <v>0</v>
      </c>
      <c r="Z548" s="40">
        <f t="shared" si="132"/>
        <v>0</v>
      </c>
      <c r="AA548" s="40">
        <f t="shared" si="133"/>
        <v>1</v>
      </c>
      <c r="AB548" s="40">
        <f t="shared" si="134"/>
        <v>0</v>
      </c>
      <c r="AC548" s="41" t="s">
        <v>133</v>
      </c>
      <c r="AD548" s="41" t="s">
        <v>280</v>
      </c>
      <c r="AE548" s="41" t="s">
        <v>121</v>
      </c>
      <c r="AF548" s="41" t="s">
        <v>322</v>
      </c>
      <c r="AG548" s="41" t="s">
        <v>56</v>
      </c>
      <c r="AH548" s="41" t="s">
        <v>56</v>
      </c>
      <c r="AI548" s="41" t="s">
        <v>56</v>
      </c>
      <c r="AJ548" s="41" t="s">
        <v>160</v>
      </c>
      <c r="AK548" s="41" t="s">
        <v>56</v>
      </c>
    </row>
    <row r="549" spans="1:37" s="41" customFormat="1" ht="15.75" hidden="1" thickBot="1" x14ac:dyDescent="0.3">
      <c r="A549" s="11" t="s">
        <v>51</v>
      </c>
      <c r="B549" s="12" t="s">
        <v>216</v>
      </c>
      <c r="C549" s="13" t="s">
        <v>46</v>
      </c>
      <c r="D549" s="14" t="s">
        <v>47</v>
      </c>
      <c r="E549" s="13" t="s">
        <v>1376</v>
      </c>
      <c r="F549" s="4" t="s">
        <v>1606</v>
      </c>
      <c r="G549" s="4" t="s">
        <v>1586</v>
      </c>
      <c r="H549" s="15">
        <v>43124.541666666664</v>
      </c>
      <c r="I549" s="15">
        <v>43124.75</v>
      </c>
      <c r="J549" s="131" t="s">
        <v>2075</v>
      </c>
      <c r="K549" s="45" t="s">
        <v>9</v>
      </c>
      <c r="L549" s="47" t="s">
        <v>7</v>
      </c>
      <c r="M549" s="47" t="s">
        <v>56</v>
      </c>
      <c r="N549" s="9" t="str">
        <f t="shared" si="120"/>
        <v>Minor</v>
      </c>
      <c r="O549" s="10" t="str">
        <f t="shared" si="121"/>
        <v>Successful</v>
      </c>
      <c r="P549" s="10" t="str">
        <f t="shared" si="122"/>
        <v>On Time</v>
      </c>
      <c r="Q549" s="9">
        <f t="shared" si="123"/>
        <v>1</v>
      </c>
      <c r="R549" s="9">
        <f t="shared" si="124"/>
        <v>1</v>
      </c>
      <c r="S549" s="9">
        <f t="shared" si="125"/>
        <v>0</v>
      </c>
      <c r="T549" s="9" t="str">
        <f t="shared" si="126"/>
        <v>January</v>
      </c>
      <c r="U549" s="40">
        <f t="shared" si="127"/>
        <v>0</v>
      </c>
      <c r="V549" s="40" t="str">
        <f t="shared" si="128"/>
        <v>Normal</v>
      </c>
      <c r="W549" s="40">
        <f t="shared" si="129"/>
        <v>0</v>
      </c>
      <c r="X549" s="40">
        <f t="shared" si="130"/>
        <v>0</v>
      </c>
      <c r="Y549" s="40">
        <f t="shared" si="131"/>
        <v>0</v>
      </c>
      <c r="Z549" s="40">
        <f t="shared" si="132"/>
        <v>0</v>
      </c>
      <c r="AA549" s="40">
        <f t="shared" si="133"/>
        <v>1</v>
      </c>
      <c r="AB549" s="40">
        <f t="shared" si="134"/>
        <v>0</v>
      </c>
      <c r="AC549" s="41" t="s">
        <v>133</v>
      </c>
      <c r="AD549" s="41" t="s">
        <v>280</v>
      </c>
      <c r="AE549" s="41" t="s">
        <v>422</v>
      </c>
      <c r="AF549" s="41" t="s">
        <v>216</v>
      </c>
      <c r="AG549" s="41" t="s">
        <v>56</v>
      </c>
      <c r="AH549" s="41" t="s">
        <v>56</v>
      </c>
      <c r="AI549" s="41" t="s">
        <v>56</v>
      </c>
      <c r="AJ549" s="41" t="s">
        <v>160</v>
      </c>
      <c r="AK549" s="41" t="s">
        <v>56</v>
      </c>
    </row>
    <row r="550" spans="1:37" s="41" customFormat="1" ht="15.75" hidden="1" thickBot="1" x14ac:dyDescent="0.3">
      <c r="A550" s="11" t="s">
        <v>51</v>
      </c>
      <c r="B550" s="12" t="s">
        <v>216</v>
      </c>
      <c r="C550" s="13" t="s">
        <v>46</v>
      </c>
      <c r="D550" s="14" t="s">
        <v>47</v>
      </c>
      <c r="E550" s="13" t="s">
        <v>1377</v>
      </c>
      <c r="F550" s="4" t="s">
        <v>144</v>
      </c>
      <c r="G550" s="4" t="s">
        <v>1616</v>
      </c>
      <c r="H550" s="15">
        <v>43124.541666666664</v>
      </c>
      <c r="I550" s="15">
        <v>43125.75</v>
      </c>
      <c r="J550" s="131" t="s">
        <v>2076</v>
      </c>
      <c r="K550" s="45" t="s">
        <v>9</v>
      </c>
      <c r="L550" s="47" t="s">
        <v>7</v>
      </c>
      <c r="M550" s="47" t="s">
        <v>56</v>
      </c>
      <c r="N550" s="9" t="str">
        <f t="shared" si="120"/>
        <v>Minor</v>
      </c>
      <c r="O550" s="10" t="str">
        <f t="shared" si="121"/>
        <v>Successful</v>
      </c>
      <c r="P550" s="10" t="str">
        <f t="shared" si="122"/>
        <v>On Time</v>
      </c>
      <c r="Q550" s="9">
        <f t="shared" si="123"/>
        <v>1</v>
      </c>
      <c r="R550" s="9">
        <f t="shared" si="124"/>
        <v>1</v>
      </c>
      <c r="S550" s="9">
        <f t="shared" si="125"/>
        <v>0</v>
      </c>
      <c r="T550" s="9" t="str">
        <f t="shared" si="126"/>
        <v>January</v>
      </c>
      <c r="U550" s="40">
        <f t="shared" si="127"/>
        <v>0</v>
      </c>
      <c r="V550" s="40" t="str">
        <f t="shared" si="128"/>
        <v>Normal</v>
      </c>
      <c r="W550" s="40">
        <f t="shared" si="129"/>
        <v>0</v>
      </c>
      <c r="X550" s="40">
        <f t="shared" si="130"/>
        <v>0</v>
      </c>
      <c r="Y550" s="40">
        <f t="shared" si="131"/>
        <v>0</v>
      </c>
      <c r="Z550" s="40">
        <f t="shared" si="132"/>
        <v>0</v>
      </c>
      <c r="AA550" s="40">
        <f t="shared" si="133"/>
        <v>1</v>
      </c>
      <c r="AB550" s="40">
        <f t="shared" si="134"/>
        <v>0</v>
      </c>
      <c r="AC550" s="41" t="s">
        <v>133</v>
      </c>
      <c r="AD550" s="41" t="s">
        <v>280</v>
      </c>
      <c r="AE550" s="41" t="s">
        <v>428</v>
      </c>
      <c r="AF550" s="41" t="s">
        <v>216</v>
      </c>
      <c r="AG550" s="41" t="s">
        <v>56</v>
      </c>
      <c r="AH550" s="41" t="s">
        <v>56</v>
      </c>
      <c r="AI550" s="41" t="s">
        <v>56</v>
      </c>
      <c r="AJ550" s="41" t="s">
        <v>160</v>
      </c>
      <c r="AK550" s="41" t="s">
        <v>56</v>
      </c>
    </row>
    <row r="551" spans="1:37" s="41" customFormat="1" ht="15.75" hidden="1" thickBot="1" x14ac:dyDescent="0.3">
      <c r="A551" s="11" t="s">
        <v>51</v>
      </c>
      <c r="B551" s="12" t="s">
        <v>216</v>
      </c>
      <c r="C551" s="13" t="s">
        <v>46</v>
      </c>
      <c r="D551" s="14" t="s">
        <v>47</v>
      </c>
      <c r="E551" s="13" t="s">
        <v>1378</v>
      </c>
      <c r="F551" s="4" t="s">
        <v>144</v>
      </c>
      <c r="G551" s="4" t="s">
        <v>1617</v>
      </c>
      <c r="H551" s="15">
        <v>43125.375</v>
      </c>
      <c r="I551" s="15">
        <v>43125.875</v>
      </c>
      <c r="J551" s="131" t="s">
        <v>2077</v>
      </c>
      <c r="K551" s="45" t="s">
        <v>9</v>
      </c>
      <c r="L551" s="47" t="s">
        <v>7</v>
      </c>
      <c r="M551" s="47" t="s">
        <v>56</v>
      </c>
      <c r="N551" s="9" t="str">
        <f t="shared" si="120"/>
        <v>Minor</v>
      </c>
      <c r="O551" s="10" t="str">
        <f t="shared" si="121"/>
        <v>Successful</v>
      </c>
      <c r="P551" s="10" t="str">
        <f t="shared" si="122"/>
        <v>On Time</v>
      </c>
      <c r="Q551" s="9">
        <f t="shared" si="123"/>
        <v>1</v>
      </c>
      <c r="R551" s="9">
        <f t="shared" si="124"/>
        <v>1</v>
      </c>
      <c r="S551" s="9">
        <f t="shared" si="125"/>
        <v>0</v>
      </c>
      <c r="T551" s="9" t="str">
        <f t="shared" si="126"/>
        <v>January</v>
      </c>
      <c r="U551" s="40">
        <f t="shared" si="127"/>
        <v>0</v>
      </c>
      <c r="V551" s="40" t="str">
        <f t="shared" si="128"/>
        <v>Normal</v>
      </c>
      <c r="W551" s="40">
        <f t="shared" si="129"/>
        <v>0</v>
      </c>
      <c r="X551" s="40">
        <f t="shared" si="130"/>
        <v>0</v>
      </c>
      <c r="Y551" s="40">
        <f t="shared" si="131"/>
        <v>0</v>
      </c>
      <c r="Z551" s="40">
        <f t="shared" si="132"/>
        <v>0</v>
      </c>
      <c r="AA551" s="40">
        <f t="shared" si="133"/>
        <v>1</v>
      </c>
      <c r="AB551" s="40">
        <f t="shared" si="134"/>
        <v>0</v>
      </c>
      <c r="AC551" s="41" t="s">
        <v>133</v>
      </c>
      <c r="AD551" s="41" t="s">
        <v>280</v>
      </c>
      <c r="AE551" s="41" t="s">
        <v>428</v>
      </c>
      <c r="AF551" s="41" t="s">
        <v>216</v>
      </c>
      <c r="AG551" s="41" t="s">
        <v>56</v>
      </c>
      <c r="AH551" s="41" t="s">
        <v>56</v>
      </c>
      <c r="AI551" s="41" t="s">
        <v>56</v>
      </c>
      <c r="AJ551" s="41" t="s">
        <v>160</v>
      </c>
      <c r="AK551" s="41" t="s">
        <v>56</v>
      </c>
    </row>
    <row r="552" spans="1:37" s="41" customFormat="1" ht="15.75" hidden="1" thickBot="1" x14ac:dyDescent="0.3">
      <c r="A552" s="11" t="s">
        <v>51</v>
      </c>
      <c r="B552" s="12" t="s">
        <v>8</v>
      </c>
      <c r="C552" s="13" t="s">
        <v>52</v>
      </c>
      <c r="D552" s="14" t="s">
        <v>47</v>
      </c>
      <c r="E552" s="13" t="s">
        <v>1379</v>
      </c>
      <c r="F552" s="4" t="s">
        <v>155</v>
      </c>
      <c r="G552" s="4" t="s">
        <v>811</v>
      </c>
      <c r="H552" s="15">
        <v>43123.958333333336</v>
      </c>
      <c r="I552" s="15">
        <v>43124.083333333336</v>
      </c>
      <c r="J552" s="131" t="s">
        <v>712</v>
      </c>
      <c r="K552" s="45" t="s">
        <v>9</v>
      </c>
      <c r="L552" s="47" t="s">
        <v>7</v>
      </c>
      <c r="M552" s="47" t="s">
        <v>56</v>
      </c>
      <c r="N552" s="9" t="str">
        <f t="shared" si="120"/>
        <v>Standard</v>
      </c>
      <c r="O552" s="10" t="str">
        <f t="shared" si="121"/>
        <v>Successful</v>
      </c>
      <c r="P552" s="10" t="str">
        <f t="shared" si="122"/>
        <v>On Time</v>
      </c>
      <c r="Q552" s="9">
        <f t="shared" si="123"/>
        <v>1</v>
      </c>
      <c r="R552" s="9">
        <f t="shared" si="124"/>
        <v>1</v>
      </c>
      <c r="S552" s="9">
        <f t="shared" si="125"/>
        <v>0</v>
      </c>
      <c r="T552" s="9" t="str">
        <f t="shared" si="126"/>
        <v>January</v>
      </c>
      <c r="U552" s="40">
        <f t="shared" si="127"/>
        <v>0</v>
      </c>
      <c r="V552" s="40" t="str">
        <f t="shared" si="128"/>
        <v>Normal</v>
      </c>
      <c r="W552" s="40">
        <f t="shared" si="129"/>
        <v>0</v>
      </c>
      <c r="X552" s="40">
        <f t="shared" si="130"/>
        <v>0</v>
      </c>
      <c r="Y552" s="40">
        <f t="shared" si="131"/>
        <v>0</v>
      </c>
      <c r="Z552" s="40">
        <f t="shared" si="132"/>
        <v>0</v>
      </c>
      <c r="AA552" s="40">
        <f t="shared" si="133"/>
        <v>1</v>
      </c>
      <c r="AB552" s="40">
        <f t="shared" si="134"/>
        <v>0</v>
      </c>
      <c r="AC552" s="41" t="s">
        <v>133</v>
      </c>
      <c r="AD552" s="41" t="s">
        <v>280</v>
      </c>
      <c r="AE552" s="41" t="s">
        <v>259</v>
      </c>
      <c r="AF552" s="41" t="s">
        <v>8</v>
      </c>
      <c r="AG552" s="41" t="s">
        <v>56</v>
      </c>
      <c r="AH552" s="41" t="s">
        <v>56</v>
      </c>
      <c r="AI552" s="41" t="s">
        <v>56</v>
      </c>
      <c r="AJ552" s="41" t="s">
        <v>160</v>
      </c>
      <c r="AK552" s="41" t="s">
        <v>56</v>
      </c>
    </row>
    <row r="553" spans="1:37" s="41" customFormat="1" ht="15.75" hidden="1" thickBot="1" x14ac:dyDescent="0.3">
      <c r="A553" s="11" t="s">
        <v>51</v>
      </c>
      <c r="B553" s="12" t="s">
        <v>216</v>
      </c>
      <c r="C553" s="13" t="s">
        <v>52</v>
      </c>
      <c r="D553" s="14" t="s">
        <v>47</v>
      </c>
      <c r="E553" s="13" t="s">
        <v>1380</v>
      </c>
      <c r="F553" s="4" t="s">
        <v>167</v>
      </c>
      <c r="G553" s="4" t="s">
        <v>1618</v>
      </c>
      <c r="H553" s="15">
        <v>43124.375</v>
      </c>
      <c r="I553" s="15">
        <v>43124.75</v>
      </c>
      <c r="J553" s="131" t="s">
        <v>2078</v>
      </c>
      <c r="K553" s="45" t="s">
        <v>9</v>
      </c>
      <c r="L553" s="47" t="s">
        <v>7</v>
      </c>
      <c r="M553" s="47" t="s">
        <v>56</v>
      </c>
      <c r="N553" s="9" t="str">
        <f t="shared" si="120"/>
        <v>Standard</v>
      </c>
      <c r="O553" s="10" t="str">
        <f t="shared" si="121"/>
        <v>Successful</v>
      </c>
      <c r="P553" s="10" t="str">
        <f t="shared" si="122"/>
        <v>On Time</v>
      </c>
      <c r="Q553" s="9">
        <f t="shared" si="123"/>
        <v>1</v>
      </c>
      <c r="R553" s="9">
        <f t="shared" si="124"/>
        <v>1</v>
      </c>
      <c r="S553" s="9">
        <f t="shared" si="125"/>
        <v>0</v>
      </c>
      <c r="T553" s="9" t="str">
        <f t="shared" si="126"/>
        <v>January</v>
      </c>
      <c r="U553" s="40">
        <f t="shared" si="127"/>
        <v>0</v>
      </c>
      <c r="V553" s="40" t="str">
        <f t="shared" si="128"/>
        <v>Normal</v>
      </c>
      <c r="W553" s="40">
        <f t="shared" si="129"/>
        <v>0</v>
      </c>
      <c r="X553" s="40">
        <f t="shared" si="130"/>
        <v>0</v>
      </c>
      <c r="Y553" s="40">
        <f t="shared" si="131"/>
        <v>0</v>
      </c>
      <c r="Z553" s="40">
        <f t="shared" si="132"/>
        <v>0</v>
      </c>
      <c r="AA553" s="40">
        <f t="shared" si="133"/>
        <v>1</v>
      </c>
      <c r="AB553" s="40">
        <f t="shared" si="134"/>
        <v>0</v>
      </c>
      <c r="AC553" s="41" t="s">
        <v>133</v>
      </c>
      <c r="AD553" s="41" t="s">
        <v>280</v>
      </c>
      <c r="AE553" s="41" t="s">
        <v>419</v>
      </c>
      <c r="AF553" s="41" t="s">
        <v>216</v>
      </c>
      <c r="AG553" s="41" t="s">
        <v>56</v>
      </c>
      <c r="AH553" s="41" t="s">
        <v>56</v>
      </c>
      <c r="AI553" s="41" t="s">
        <v>56</v>
      </c>
      <c r="AJ553" s="41" t="s">
        <v>160</v>
      </c>
      <c r="AK553" s="41" t="s">
        <v>56</v>
      </c>
    </row>
    <row r="554" spans="1:37" s="41" customFormat="1" ht="15.75" hidden="1" thickBot="1" x14ac:dyDescent="0.3">
      <c r="A554" s="11" t="s">
        <v>697</v>
      </c>
      <c r="B554" s="12" t="s">
        <v>216</v>
      </c>
      <c r="C554" s="13" t="s">
        <v>46</v>
      </c>
      <c r="D554" s="14" t="s">
        <v>47</v>
      </c>
      <c r="E554" s="13" t="s">
        <v>1381</v>
      </c>
      <c r="F554" s="4" t="s">
        <v>614</v>
      </c>
      <c r="G554" s="4" t="s">
        <v>700</v>
      </c>
      <c r="H554" s="15">
        <v>43119.541666666664</v>
      </c>
      <c r="I554" s="15">
        <v>43126.541666666664</v>
      </c>
      <c r="J554" s="131" t="s">
        <v>2079</v>
      </c>
      <c r="K554" s="45" t="s">
        <v>9</v>
      </c>
      <c r="L554" s="47" t="s">
        <v>7</v>
      </c>
      <c r="M554" s="47" t="s">
        <v>56</v>
      </c>
      <c r="N554" s="9" t="str">
        <f t="shared" si="120"/>
        <v>Minor</v>
      </c>
      <c r="O554" s="10" t="str">
        <f t="shared" si="121"/>
        <v>Successful</v>
      </c>
      <c r="P554" s="10" t="str">
        <f t="shared" si="122"/>
        <v>On Time</v>
      </c>
      <c r="Q554" s="9">
        <f t="shared" si="123"/>
        <v>1</v>
      </c>
      <c r="R554" s="9">
        <f t="shared" si="124"/>
        <v>1</v>
      </c>
      <c r="S554" s="9">
        <f t="shared" si="125"/>
        <v>0</v>
      </c>
      <c r="T554" s="9" t="str">
        <f t="shared" si="126"/>
        <v>January</v>
      </c>
      <c r="U554" s="40">
        <f t="shared" si="127"/>
        <v>0</v>
      </c>
      <c r="V554" s="40" t="str">
        <f t="shared" si="128"/>
        <v>Normal</v>
      </c>
      <c r="W554" s="40">
        <f t="shared" si="129"/>
        <v>0</v>
      </c>
      <c r="X554" s="40">
        <f t="shared" si="130"/>
        <v>0</v>
      </c>
      <c r="Y554" s="40">
        <f t="shared" si="131"/>
        <v>0</v>
      </c>
      <c r="Z554" s="40">
        <f t="shared" si="132"/>
        <v>0</v>
      </c>
      <c r="AA554" s="40">
        <f t="shared" si="133"/>
        <v>1</v>
      </c>
      <c r="AB554" s="40">
        <f t="shared" si="134"/>
        <v>0</v>
      </c>
      <c r="AC554" s="41" t="s">
        <v>238</v>
      </c>
      <c r="AD554" s="41" t="s">
        <v>349</v>
      </c>
      <c r="AE554" s="41" t="s">
        <v>351</v>
      </c>
      <c r="AF554" s="41" t="s">
        <v>216</v>
      </c>
      <c r="AG554" s="41" t="s">
        <v>56</v>
      </c>
      <c r="AH554" s="41" t="s">
        <v>56</v>
      </c>
      <c r="AI554" s="41" t="s">
        <v>56</v>
      </c>
      <c r="AJ554" s="41" t="s">
        <v>160</v>
      </c>
      <c r="AK554" s="41" t="s">
        <v>56</v>
      </c>
    </row>
    <row r="555" spans="1:37" s="41" customFormat="1" ht="15.75" hidden="1" thickBot="1" x14ac:dyDescent="0.3">
      <c r="A555" s="11" t="s">
        <v>65</v>
      </c>
      <c r="B555" s="12" t="s">
        <v>216</v>
      </c>
      <c r="C555" s="13" t="s">
        <v>52</v>
      </c>
      <c r="D555" s="14" t="s">
        <v>47</v>
      </c>
      <c r="E555" s="13" t="s">
        <v>1382</v>
      </c>
      <c r="F555" s="4" t="s">
        <v>152</v>
      </c>
      <c r="G555" s="4" t="s">
        <v>498</v>
      </c>
      <c r="H555" s="15">
        <v>43126.583333333336</v>
      </c>
      <c r="I555" s="15">
        <v>43126.666666666664</v>
      </c>
      <c r="J555" s="131" t="s">
        <v>2080</v>
      </c>
      <c r="K555" s="45" t="s">
        <v>9</v>
      </c>
      <c r="L555" s="47" t="s">
        <v>7</v>
      </c>
      <c r="M555" s="47" t="s">
        <v>56</v>
      </c>
      <c r="N555" s="9" t="str">
        <f t="shared" si="120"/>
        <v>Standard</v>
      </c>
      <c r="O555" s="10" t="str">
        <f t="shared" si="121"/>
        <v>Successful</v>
      </c>
      <c r="P555" s="10" t="str">
        <f t="shared" si="122"/>
        <v>On Time</v>
      </c>
      <c r="Q555" s="9">
        <f t="shared" si="123"/>
        <v>1</v>
      </c>
      <c r="R555" s="9">
        <f t="shared" si="124"/>
        <v>1</v>
      </c>
      <c r="S555" s="9">
        <f t="shared" si="125"/>
        <v>0</v>
      </c>
      <c r="T555" s="9" t="str">
        <f t="shared" si="126"/>
        <v>January</v>
      </c>
      <c r="U555" s="40">
        <f t="shared" si="127"/>
        <v>0</v>
      </c>
      <c r="V555" s="40" t="str">
        <f t="shared" si="128"/>
        <v>Normal</v>
      </c>
      <c r="W555" s="40">
        <f t="shared" si="129"/>
        <v>0</v>
      </c>
      <c r="X555" s="40">
        <f t="shared" si="130"/>
        <v>0</v>
      </c>
      <c r="Y555" s="40">
        <f t="shared" si="131"/>
        <v>0</v>
      </c>
      <c r="Z555" s="40">
        <f t="shared" si="132"/>
        <v>0</v>
      </c>
      <c r="AA555" s="40">
        <f t="shared" si="133"/>
        <v>1</v>
      </c>
      <c r="AB555" s="40">
        <f t="shared" si="134"/>
        <v>0</v>
      </c>
      <c r="AC555" s="41" t="s">
        <v>132</v>
      </c>
      <c r="AD555" s="41" t="s">
        <v>334</v>
      </c>
      <c r="AE555" s="41" t="s">
        <v>121</v>
      </c>
      <c r="AF555" s="41" t="s">
        <v>322</v>
      </c>
      <c r="AG555" s="41" t="s">
        <v>56</v>
      </c>
      <c r="AH555" s="41" t="s">
        <v>56</v>
      </c>
      <c r="AI555" s="41" t="s">
        <v>56</v>
      </c>
      <c r="AJ555" s="41" t="s">
        <v>160</v>
      </c>
      <c r="AK555" s="41" t="s">
        <v>56</v>
      </c>
    </row>
    <row r="556" spans="1:37" s="41" customFormat="1" ht="15.75" hidden="1" thickBot="1" x14ac:dyDescent="0.3">
      <c r="A556" s="11" t="s">
        <v>50</v>
      </c>
      <c r="B556" s="12" t="s">
        <v>8</v>
      </c>
      <c r="C556" s="13" t="s">
        <v>46</v>
      </c>
      <c r="D556" s="14" t="s">
        <v>47</v>
      </c>
      <c r="E556" s="13" t="s">
        <v>1383</v>
      </c>
      <c r="F556" s="4" t="s">
        <v>76</v>
      </c>
      <c r="G556" s="4" t="s">
        <v>256</v>
      </c>
      <c r="H556" s="15">
        <v>43126</v>
      </c>
      <c r="I556" s="15">
        <v>43126.25</v>
      </c>
      <c r="J556" s="131" t="s">
        <v>2081</v>
      </c>
      <c r="K556" s="45" t="s">
        <v>9</v>
      </c>
      <c r="L556" s="47" t="s">
        <v>7</v>
      </c>
      <c r="M556" s="47" t="s">
        <v>56</v>
      </c>
      <c r="N556" s="9" t="str">
        <f t="shared" si="120"/>
        <v>Minor</v>
      </c>
      <c r="O556" s="10" t="str">
        <f t="shared" si="121"/>
        <v>Successful</v>
      </c>
      <c r="P556" s="10" t="str">
        <f t="shared" si="122"/>
        <v>On Time</v>
      </c>
      <c r="Q556" s="9">
        <f t="shared" si="123"/>
        <v>1</v>
      </c>
      <c r="R556" s="9">
        <f t="shared" si="124"/>
        <v>1</v>
      </c>
      <c r="S556" s="9">
        <f t="shared" si="125"/>
        <v>0</v>
      </c>
      <c r="T556" s="9" t="str">
        <f t="shared" si="126"/>
        <v>January</v>
      </c>
      <c r="U556" s="40">
        <f t="shared" si="127"/>
        <v>0</v>
      </c>
      <c r="V556" s="40" t="str">
        <f t="shared" si="128"/>
        <v>Normal</v>
      </c>
      <c r="W556" s="40">
        <f t="shared" si="129"/>
        <v>0</v>
      </c>
      <c r="X556" s="40">
        <f t="shared" si="130"/>
        <v>0</v>
      </c>
      <c r="Y556" s="40">
        <f t="shared" si="131"/>
        <v>0</v>
      </c>
      <c r="Z556" s="40">
        <f t="shared" si="132"/>
        <v>1</v>
      </c>
      <c r="AA556" s="40">
        <f t="shared" si="133"/>
        <v>1</v>
      </c>
      <c r="AB556" s="40">
        <f t="shared" si="134"/>
        <v>0</v>
      </c>
      <c r="AC556" s="41" t="s">
        <v>132</v>
      </c>
      <c r="AD556" s="41" t="s">
        <v>280</v>
      </c>
      <c r="AE556" s="41" t="s">
        <v>259</v>
      </c>
      <c r="AF556" s="41" t="s">
        <v>8</v>
      </c>
      <c r="AG556" s="41" t="s">
        <v>56</v>
      </c>
      <c r="AH556" s="41" t="s">
        <v>56</v>
      </c>
      <c r="AI556" s="41" t="s">
        <v>160</v>
      </c>
      <c r="AJ556" s="41" t="s">
        <v>160</v>
      </c>
      <c r="AK556" s="41" t="s">
        <v>56</v>
      </c>
    </row>
    <row r="557" spans="1:37" s="41" customFormat="1" ht="15.75" hidden="1" thickBot="1" x14ac:dyDescent="0.3">
      <c r="A557" s="11" t="s">
        <v>248</v>
      </c>
      <c r="B557" s="12" t="s">
        <v>216</v>
      </c>
      <c r="C557" s="13" t="s">
        <v>52</v>
      </c>
      <c r="D557" s="14" t="s">
        <v>47</v>
      </c>
      <c r="E557" s="13" t="s">
        <v>1384</v>
      </c>
      <c r="F557" s="4" t="s">
        <v>152</v>
      </c>
      <c r="G557" s="4" t="s">
        <v>499</v>
      </c>
      <c r="H557" s="15">
        <v>43126.020833333336</v>
      </c>
      <c r="I557" s="15">
        <v>43126.1875</v>
      </c>
      <c r="J557" s="131" t="s">
        <v>2082</v>
      </c>
      <c r="K557" s="45" t="s">
        <v>9</v>
      </c>
      <c r="L557" s="47" t="s">
        <v>7</v>
      </c>
      <c r="M557" s="47" t="s">
        <v>56</v>
      </c>
      <c r="N557" s="9" t="str">
        <f t="shared" si="120"/>
        <v>Standard</v>
      </c>
      <c r="O557" s="10" t="str">
        <f t="shared" si="121"/>
        <v>Successful</v>
      </c>
      <c r="P557" s="10" t="str">
        <f t="shared" si="122"/>
        <v>On Time</v>
      </c>
      <c r="Q557" s="9">
        <f t="shared" si="123"/>
        <v>1</v>
      </c>
      <c r="R557" s="9">
        <f t="shared" si="124"/>
        <v>1</v>
      </c>
      <c r="S557" s="9">
        <f t="shared" si="125"/>
        <v>0</v>
      </c>
      <c r="T557" s="9" t="str">
        <f t="shared" si="126"/>
        <v>January</v>
      </c>
      <c r="U557" s="40">
        <f t="shared" si="127"/>
        <v>0</v>
      </c>
      <c r="V557" s="40" t="str">
        <f t="shared" si="128"/>
        <v>Normal</v>
      </c>
      <c r="W557" s="40">
        <f t="shared" si="129"/>
        <v>0</v>
      </c>
      <c r="X557" s="40">
        <f t="shared" si="130"/>
        <v>0</v>
      </c>
      <c r="Y557" s="40">
        <f t="shared" si="131"/>
        <v>0</v>
      </c>
      <c r="Z557" s="40">
        <f t="shared" si="132"/>
        <v>0</v>
      </c>
      <c r="AA557" s="40">
        <f t="shared" si="133"/>
        <v>1</v>
      </c>
      <c r="AB557" s="40">
        <f t="shared" si="134"/>
        <v>0</v>
      </c>
      <c r="AC557" s="41" t="s">
        <v>537</v>
      </c>
      <c r="AD557" s="41" t="s">
        <v>332</v>
      </c>
      <c r="AE557" s="41" t="s">
        <v>121</v>
      </c>
      <c r="AF557" s="41" t="s">
        <v>322</v>
      </c>
      <c r="AG557" s="41" t="s">
        <v>56</v>
      </c>
      <c r="AH557" s="41" t="s">
        <v>56</v>
      </c>
      <c r="AI557" s="41" t="s">
        <v>56</v>
      </c>
      <c r="AJ557" s="41" t="s">
        <v>160</v>
      </c>
      <c r="AK557" s="41" t="s">
        <v>56</v>
      </c>
    </row>
    <row r="558" spans="1:37" s="41" customFormat="1" ht="15.75" hidden="1" thickBot="1" x14ac:dyDescent="0.3">
      <c r="A558" s="11" t="s">
        <v>50</v>
      </c>
      <c r="B558" s="12" t="s">
        <v>216</v>
      </c>
      <c r="C558" s="13" t="s">
        <v>52</v>
      </c>
      <c r="D558" s="14" t="s">
        <v>47</v>
      </c>
      <c r="E558" s="13" t="s">
        <v>1385</v>
      </c>
      <c r="F558" s="4" t="s">
        <v>152</v>
      </c>
      <c r="G558" s="4" t="s">
        <v>169</v>
      </c>
      <c r="H558" s="15">
        <v>43125.708333333336</v>
      </c>
      <c r="I558" s="15">
        <v>43125.791666666664</v>
      </c>
      <c r="J558" s="131" t="s">
        <v>2083</v>
      </c>
      <c r="K558" s="45" t="s">
        <v>9</v>
      </c>
      <c r="L558" s="47" t="s">
        <v>7</v>
      </c>
      <c r="M558" s="47" t="s">
        <v>56</v>
      </c>
      <c r="N558" s="9" t="str">
        <f t="shared" si="120"/>
        <v>Standard</v>
      </c>
      <c r="O558" s="10" t="str">
        <f t="shared" si="121"/>
        <v>Successful</v>
      </c>
      <c r="P558" s="10" t="str">
        <f t="shared" si="122"/>
        <v>On Time</v>
      </c>
      <c r="Q558" s="9">
        <f t="shared" si="123"/>
        <v>1</v>
      </c>
      <c r="R558" s="9">
        <f t="shared" si="124"/>
        <v>1</v>
      </c>
      <c r="S558" s="9">
        <f t="shared" si="125"/>
        <v>0</v>
      </c>
      <c r="T558" s="9" t="str">
        <f t="shared" si="126"/>
        <v>January</v>
      </c>
      <c r="U558" s="40">
        <f t="shared" si="127"/>
        <v>0</v>
      </c>
      <c r="V558" s="40" t="str">
        <f t="shared" si="128"/>
        <v>Normal</v>
      </c>
      <c r="W558" s="40">
        <f t="shared" si="129"/>
        <v>0</v>
      </c>
      <c r="X558" s="40">
        <f t="shared" si="130"/>
        <v>0</v>
      </c>
      <c r="Y558" s="40">
        <f t="shared" si="131"/>
        <v>0</v>
      </c>
      <c r="Z558" s="40">
        <f t="shared" si="132"/>
        <v>0</v>
      </c>
      <c r="AA558" s="40">
        <f t="shared" si="133"/>
        <v>1</v>
      </c>
      <c r="AB558" s="40">
        <f t="shared" si="134"/>
        <v>0</v>
      </c>
      <c r="AC558" s="41" t="s">
        <v>132</v>
      </c>
      <c r="AD558" s="41" t="s">
        <v>296</v>
      </c>
      <c r="AE558" s="41" t="s">
        <v>121</v>
      </c>
      <c r="AF558" s="41" t="s">
        <v>322</v>
      </c>
      <c r="AG558" s="41" t="s">
        <v>56</v>
      </c>
      <c r="AH558" s="41" t="s">
        <v>56</v>
      </c>
      <c r="AI558" s="41" t="s">
        <v>56</v>
      </c>
      <c r="AJ558" s="41" t="s">
        <v>160</v>
      </c>
      <c r="AK558" s="41" t="s">
        <v>56</v>
      </c>
    </row>
    <row r="559" spans="1:37" s="41" customFormat="1" ht="15.75" hidden="1" thickBot="1" x14ac:dyDescent="0.3">
      <c r="A559" s="11" t="s">
        <v>53</v>
      </c>
      <c r="B559" s="12" t="s">
        <v>216</v>
      </c>
      <c r="C559" s="13" t="s">
        <v>46</v>
      </c>
      <c r="D559" s="14" t="s">
        <v>47</v>
      </c>
      <c r="E559" s="13" t="s">
        <v>1386</v>
      </c>
      <c r="F559" s="4" t="s">
        <v>117</v>
      </c>
      <c r="G559" s="4" t="s">
        <v>255</v>
      </c>
      <c r="H559" s="15">
        <v>43126.375</v>
      </c>
      <c r="I559" s="15">
        <v>43126.5</v>
      </c>
      <c r="J559" s="131" t="s">
        <v>741</v>
      </c>
      <c r="K559" s="45" t="s">
        <v>9</v>
      </c>
      <c r="L559" s="47" t="s">
        <v>7</v>
      </c>
      <c r="M559" s="47" t="s">
        <v>56</v>
      </c>
      <c r="N559" s="9" t="str">
        <f t="shared" si="120"/>
        <v>Minor</v>
      </c>
      <c r="O559" s="10" t="str">
        <f t="shared" si="121"/>
        <v>Successful</v>
      </c>
      <c r="P559" s="10" t="str">
        <f t="shared" si="122"/>
        <v>On Time</v>
      </c>
      <c r="Q559" s="9">
        <f t="shared" si="123"/>
        <v>1</v>
      </c>
      <c r="R559" s="9">
        <f t="shared" si="124"/>
        <v>1</v>
      </c>
      <c r="S559" s="9">
        <f t="shared" si="125"/>
        <v>0</v>
      </c>
      <c r="T559" s="9" t="str">
        <f t="shared" si="126"/>
        <v>January</v>
      </c>
      <c r="U559" s="40">
        <f t="shared" si="127"/>
        <v>0</v>
      </c>
      <c r="V559" s="40" t="str">
        <f t="shared" si="128"/>
        <v>Normal</v>
      </c>
      <c r="W559" s="40">
        <f t="shared" si="129"/>
        <v>0</v>
      </c>
      <c r="X559" s="40">
        <f t="shared" si="130"/>
        <v>0</v>
      </c>
      <c r="Y559" s="40">
        <f t="shared" si="131"/>
        <v>0</v>
      </c>
      <c r="Z559" s="40">
        <f t="shared" si="132"/>
        <v>0</v>
      </c>
      <c r="AA559" s="40">
        <f t="shared" si="133"/>
        <v>1</v>
      </c>
      <c r="AB559" s="40">
        <f t="shared" si="134"/>
        <v>0</v>
      </c>
      <c r="AC559" s="41" t="s">
        <v>131</v>
      </c>
      <c r="AD559" s="41" t="s">
        <v>546</v>
      </c>
      <c r="AE559" s="41" t="s">
        <v>323</v>
      </c>
      <c r="AF559" s="41" t="s">
        <v>216</v>
      </c>
      <c r="AG559" s="41" t="s">
        <v>56</v>
      </c>
      <c r="AH559" s="41" t="s">
        <v>56</v>
      </c>
      <c r="AI559" s="41" t="s">
        <v>56</v>
      </c>
      <c r="AJ559" s="41" t="s">
        <v>160</v>
      </c>
      <c r="AK559" s="41" t="s">
        <v>56</v>
      </c>
    </row>
    <row r="560" spans="1:37" s="41" customFormat="1" ht="15.75" hidden="1" thickBot="1" x14ac:dyDescent="0.3">
      <c r="A560" s="11" t="s">
        <v>53</v>
      </c>
      <c r="B560" s="12" t="s">
        <v>216</v>
      </c>
      <c r="C560" s="13" t="s">
        <v>46</v>
      </c>
      <c r="D560" s="14" t="s">
        <v>47</v>
      </c>
      <c r="E560" s="13" t="s">
        <v>1387</v>
      </c>
      <c r="F560" s="4" t="s">
        <v>120</v>
      </c>
      <c r="G560" s="4" t="s">
        <v>597</v>
      </c>
      <c r="H560" s="15">
        <v>43126.354166666664</v>
      </c>
      <c r="I560" s="15">
        <v>43126.541666666664</v>
      </c>
      <c r="J560" s="131" t="s">
        <v>807</v>
      </c>
      <c r="K560" s="45" t="s">
        <v>9</v>
      </c>
      <c r="L560" s="47" t="s">
        <v>7</v>
      </c>
      <c r="M560" s="47" t="s">
        <v>56</v>
      </c>
      <c r="N560" s="9" t="str">
        <f t="shared" si="120"/>
        <v>Minor</v>
      </c>
      <c r="O560" s="10" t="str">
        <f t="shared" si="121"/>
        <v>Successful</v>
      </c>
      <c r="P560" s="10" t="str">
        <f t="shared" si="122"/>
        <v>On Time</v>
      </c>
      <c r="Q560" s="9">
        <f t="shared" si="123"/>
        <v>1</v>
      </c>
      <c r="R560" s="9">
        <f t="shared" si="124"/>
        <v>1</v>
      </c>
      <c r="S560" s="9">
        <f t="shared" si="125"/>
        <v>0</v>
      </c>
      <c r="T560" s="9" t="str">
        <f t="shared" si="126"/>
        <v>January</v>
      </c>
      <c r="U560" s="40">
        <f t="shared" si="127"/>
        <v>0</v>
      </c>
      <c r="V560" s="40" t="str">
        <f t="shared" si="128"/>
        <v>Normal</v>
      </c>
      <c r="W560" s="40">
        <f t="shared" si="129"/>
        <v>0</v>
      </c>
      <c r="X560" s="40">
        <f t="shared" si="130"/>
        <v>0</v>
      </c>
      <c r="Y560" s="40">
        <f t="shared" si="131"/>
        <v>0</v>
      </c>
      <c r="Z560" s="40">
        <f t="shared" si="132"/>
        <v>0</v>
      </c>
      <c r="AA560" s="40">
        <f t="shared" si="133"/>
        <v>1</v>
      </c>
      <c r="AB560" s="40">
        <f t="shared" si="134"/>
        <v>0</v>
      </c>
      <c r="AC560" s="41" t="s">
        <v>131</v>
      </c>
      <c r="AD560" s="41" t="s">
        <v>280</v>
      </c>
      <c r="AE560" s="41" t="s">
        <v>426</v>
      </c>
      <c r="AF560" s="41" t="s">
        <v>216</v>
      </c>
      <c r="AG560" s="41" t="s">
        <v>56</v>
      </c>
      <c r="AH560" s="41" t="s">
        <v>56</v>
      </c>
      <c r="AI560" s="41" t="s">
        <v>56</v>
      </c>
      <c r="AJ560" s="41" t="s">
        <v>160</v>
      </c>
      <c r="AK560" s="41" t="s">
        <v>56</v>
      </c>
    </row>
    <row r="561" spans="1:37" s="41" customFormat="1" ht="15.75" hidden="1" thickBot="1" x14ac:dyDescent="0.3">
      <c r="A561" s="11" t="s">
        <v>53</v>
      </c>
      <c r="B561" s="12" t="s">
        <v>216</v>
      </c>
      <c r="C561" s="13" t="s">
        <v>46</v>
      </c>
      <c r="D561" s="14" t="s">
        <v>47</v>
      </c>
      <c r="E561" s="13" t="s">
        <v>1388</v>
      </c>
      <c r="F561" s="4" t="s">
        <v>99</v>
      </c>
      <c r="G561" s="4" t="s">
        <v>170</v>
      </c>
      <c r="H561" s="15">
        <v>43125.708333333336</v>
      </c>
      <c r="I561" s="15">
        <v>43125.833333333336</v>
      </c>
      <c r="J561" s="131" t="s">
        <v>2084</v>
      </c>
      <c r="K561" s="45" t="s">
        <v>9</v>
      </c>
      <c r="L561" s="47" t="s">
        <v>7</v>
      </c>
      <c r="M561" s="47" t="s">
        <v>56</v>
      </c>
      <c r="N561" s="9" t="str">
        <f t="shared" si="120"/>
        <v>Minor</v>
      </c>
      <c r="O561" s="10" t="str">
        <f t="shared" si="121"/>
        <v>Successful</v>
      </c>
      <c r="P561" s="10" t="str">
        <f t="shared" si="122"/>
        <v>On Time</v>
      </c>
      <c r="Q561" s="9">
        <f t="shared" si="123"/>
        <v>1</v>
      </c>
      <c r="R561" s="9">
        <f t="shared" si="124"/>
        <v>1</v>
      </c>
      <c r="S561" s="9">
        <f t="shared" si="125"/>
        <v>0</v>
      </c>
      <c r="T561" s="9" t="str">
        <f t="shared" si="126"/>
        <v>January</v>
      </c>
      <c r="U561" s="40">
        <f t="shared" si="127"/>
        <v>0</v>
      </c>
      <c r="V561" s="40" t="str">
        <f t="shared" si="128"/>
        <v>Normal</v>
      </c>
      <c r="W561" s="40">
        <f t="shared" si="129"/>
        <v>0</v>
      </c>
      <c r="X561" s="40">
        <f t="shared" si="130"/>
        <v>0</v>
      </c>
      <c r="Y561" s="40">
        <f t="shared" si="131"/>
        <v>0</v>
      </c>
      <c r="Z561" s="40">
        <f t="shared" si="132"/>
        <v>0</v>
      </c>
      <c r="AA561" s="40">
        <f t="shared" si="133"/>
        <v>1</v>
      </c>
      <c r="AB561" s="40">
        <f t="shared" si="134"/>
        <v>0</v>
      </c>
      <c r="AC561" s="41" t="s">
        <v>131</v>
      </c>
      <c r="AD561" s="41" t="s">
        <v>285</v>
      </c>
      <c r="AE561" s="41" t="s">
        <v>421</v>
      </c>
      <c r="AF561" s="41" t="s">
        <v>216</v>
      </c>
      <c r="AG561" s="41" t="s">
        <v>56</v>
      </c>
      <c r="AH561" s="41" t="s">
        <v>56</v>
      </c>
      <c r="AI561" s="41" t="s">
        <v>56</v>
      </c>
      <c r="AJ561" s="41" t="s">
        <v>160</v>
      </c>
      <c r="AK561" s="41" t="s">
        <v>56</v>
      </c>
    </row>
    <row r="562" spans="1:37" s="41" customFormat="1" ht="15.75" hidden="1" thickBot="1" x14ac:dyDescent="0.3">
      <c r="A562" s="11" t="s">
        <v>638</v>
      </c>
      <c r="B562" s="12" t="s">
        <v>8</v>
      </c>
      <c r="C562" s="13" t="s">
        <v>46</v>
      </c>
      <c r="D562" s="14" t="s">
        <v>47</v>
      </c>
      <c r="E562" s="13" t="s">
        <v>1389</v>
      </c>
      <c r="F562" s="4" t="s">
        <v>658</v>
      </c>
      <c r="G562" s="4" t="s">
        <v>651</v>
      </c>
      <c r="H562" s="15">
        <v>43126.520833333336</v>
      </c>
      <c r="I562" s="15">
        <v>43126.583333333336</v>
      </c>
      <c r="J562" s="131" t="s">
        <v>2085</v>
      </c>
      <c r="K562" s="45" t="s">
        <v>9</v>
      </c>
      <c r="L562" s="47" t="s">
        <v>7</v>
      </c>
      <c r="M562" s="47" t="s">
        <v>56</v>
      </c>
      <c r="N562" s="9" t="str">
        <f t="shared" si="120"/>
        <v>Minor</v>
      </c>
      <c r="O562" s="10" t="str">
        <f t="shared" si="121"/>
        <v>Successful</v>
      </c>
      <c r="P562" s="10" t="str">
        <f t="shared" si="122"/>
        <v>On Time</v>
      </c>
      <c r="Q562" s="9">
        <f t="shared" si="123"/>
        <v>1</v>
      </c>
      <c r="R562" s="9">
        <f t="shared" si="124"/>
        <v>1</v>
      </c>
      <c r="S562" s="9">
        <f t="shared" si="125"/>
        <v>0</v>
      </c>
      <c r="T562" s="9" t="str">
        <f t="shared" si="126"/>
        <v>January</v>
      </c>
      <c r="U562" s="40">
        <f t="shared" si="127"/>
        <v>0</v>
      </c>
      <c r="V562" s="40" t="str">
        <f t="shared" si="128"/>
        <v>Normal</v>
      </c>
      <c r="W562" s="40">
        <f t="shared" si="129"/>
        <v>0</v>
      </c>
      <c r="X562" s="40">
        <f t="shared" si="130"/>
        <v>0</v>
      </c>
      <c r="Y562" s="40">
        <f t="shared" si="131"/>
        <v>0</v>
      </c>
      <c r="Z562" s="40">
        <f t="shared" si="132"/>
        <v>0</v>
      </c>
      <c r="AA562" s="40">
        <f t="shared" si="133"/>
        <v>1</v>
      </c>
      <c r="AB562" s="40">
        <f t="shared" si="134"/>
        <v>0</v>
      </c>
      <c r="AC562" s="41" t="s">
        <v>131</v>
      </c>
      <c r="AD562" s="41" t="s">
        <v>676</v>
      </c>
      <c r="AE562" s="41" t="s">
        <v>147</v>
      </c>
      <c r="AF562" s="41" t="s">
        <v>8</v>
      </c>
      <c r="AG562" s="41" t="s">
        <v>56</v>
      </c>
      <c r="AH562" s="41" t="s">
        <v>56</v>
      </c>
      <c r="AI562" s="41" t="s">
        <v>56</v>
      </c>
      <c r="AJ562" s="41" t="s">
        <v>160</v>
      </c>
      <c r="AK562" s="41" t="s">
        <v>56</v>
      </c>
    </row>
    <row r="563" spans="1:37" s="41" customFormat="1" ht="15.75" hidden="1" thickBot="1" x14ac:dyDescent="0.3">
      <c r="A563" s="11" t="s">
        <v>638</v>
      </c>
      <c r="B563" s="12" t="s">
        <v>216</v>
      </c>
      <c r="C563" s="13" t="s">
        <v>52</v>
      </c>
      <c r="D563" s="14" t="s">
        <v>47</v>
      </c>
      <c r="E563" s="13" t="s">
        <v>1390</v>
      </c>
      <c r="F563" s="4" t="s">
        <v>630</v>
      </c>
      <c r="G563" s="4" t="s">
        <v>734</v>
      </c>
      <c r="H563" s="15">
        <v>43126.416666666664</v>
      </c>
      <c r="I563" s="15">
        <v>43126.625</v>
      </c>
      <c r="J563" s="131" t="s">
        <v>2086</v>
      </c>
      <c r="K563" s="45" t="s">
        <v>9</v>
      </c>
      <c r="L563" s="47" t="s">
        <v>7</v>
      </c>
      <c r="M563" s="47" t="s">
        <v>56</v>
      </c>
      <c r="N563" s="9" t="str">
        <f t="shared" si="120"/>
        <v>Standard</v>
      </c>
      <c r="O563" s="10" t="str">
        <f t="shared" si="121"/>
        <v>Successful</v>
      </c>
      <c r="P563" s="10" t="str">
        <f t="shared" si="122"/>
        <v>On Time</v>
      </c>
      <c r="Q563" s="9">
        <f t="shared" si="123"/>
        <v>1</v>
      </c>
      <c r="R563" s="9">
        <f t="shared" si="124"/>
        <v>1</v>
      </c>
      <c r="S563" s="9">
        <f t="shared" si="125"/>
        <v>0</v>
      </c>
      <c r="T563" s="9" t="str">
        <f t="shared" si="126"/>
        <v>January</v>
      </c>
      <c r="U563" s="40">
        <f t="shared" si="127"/>
        <v>0</v>
      </c>
      <c r="V563" s="40" t="str">
        <f t="shared" si="128"/>
        <v>Normal</v>
      </c>
      <c r="W563" s="40">
        <f t="shared" si="129"/>
        <v>0</v>
      </c>
      <c r="X563" s="40">
        <f t="shared" si="130"/>
        <v>0</v>
      </c>
      <c r="Y563" s="40">
        <f t="shared" si="131"/>
        <v>0</v>
      </c>
      <c r="Z563" s="40">
        <f t="shared" si="132"/>
        <v>0</v>
      </c>
      <c r="AA563" s="40">
        <f t="shared" si="133"/>
        <v>1</v>
      </c>
      <c r="AB563" s="40">
        <f t="shared" si="134"/>
        <v>0</v>
      </c>
      <c r="AC563" s="41" t="s">
        <v>131</v>
      </c>
      <c r="AD563" s="41" t="s">
        <v>715</v>
      </c>
      <c r="AE563" s="41" t="s">
        <v>351</v>
      </c>
      <c r="AF563" s="41" t="s">
        <v>216</v>
      </c>
      <c r="AG563" s="41" t="s">
        <v>56</v>
      </c>
      <c r="AH563" s="41" t="s">
        <v>56</v>
      </c>
      <c r="AI563" s="41" t="s">
        <v>56</v>
      </c>
      <c r="AJ563" s="41" t="s">
        <v>160</v>
      </c>
      <c r="AK563" s="41" t="s">
        <v>56</v>
      </c>
    </row>
    <row r="564" spans="1:37" s="41" customFormat="1" ht="15.75" hidden="1" thickBot="1" x14ac:dyDescent="0.3">
      <c r="A564" s="11" t="s">
        <v>697</v>
      </c>
      <c r="B564" s="12" t="s">
        <v>216</v>
      </c>
      <c r="C564" s="13" t="s">
        <v>46</v>
      </c>
      <c r="D564" s="14" t="s">
        <v>47</v>
      </c>
      <c r="E564" s="13" t="s">
        <v>1391</v>
      </c>
      <c r="F564" s="4" t="s">
        <v>152</v>
      </c>
      <c r="G564" s="4" t="s">
        <v>709</v>
      </c>
      <c r="H564" s="15">
        <v>43102.854166666664</v>
      </c>
      <c r="I564" s="15">
        <v>43128.958333333336</v>
      </c>
      <c r="J564" s="131" t="s">
        <v>2087</v>
      </c>
      <c r="K564" s="45" t="s">
        <v>9</v>
      </c>
      <c r="L564" s="47" t="s">
        <v>7</v>
      </c>
      <c r="M564" s="47" t="s">
        <v>56</v>
      </c>
      <c r="N564" s="9" t="str">
        <f t="shared" si="120"/>
        <v>Minor</v>
      </c>
      <c r="O564" s="10" t="str">
        <f t="shared" si="121"/>
        <v>Successful</v>
      </c>
      <c r="P564" s="10" t="str">
        <f t="shared" si="122"/>
        <v>On Time</v>
      </c>
      <c r="Q564" s="9">
        <f t="shared" si="123"/>
        <v>1</v>
      </c>
      <c r="R564" s="9">
        <f t="shared" si="124"/>
        <v>1</v>
      </c>
      <c r="S564" s="9">
        <f t="shared" si="125"/>
        <v>0</v>
      </c>
      <c r="T564" s="9" t="str">
        <f t="shared" si="126"/>
        <v>January</v>
      </c>
      <c r="U564" s="40">
        <f t="shared" si="127"/>
        <v>0</v>
      </c>
      <c r="V564" s="40" t="str">
        <f t="shared" si="128"/>
        <v>Normal</v>
      </c>
      <c r="W564" s="40">
        <f t="shared" si="129"/>
        <v>0</v>
      </c>
      <c r="X564" s="40">
        <f t="shared" si="130"/>
        <v>0</v>
      </c>
      <c r="Y564" s="40">
        <f t="shared" si="131"/>
        <v>0</v>
      </c>
      <c r="Z564" s="40">
        <f t="shared" si="132"/>
        <v>0</v>
      </c>
      <c r="AA564" s="40">
        <f t="shared" si="133"/>
        <v>1</v>
      </c>
      <c r="AB564" s="40">
        <f t="shared" si="134"/>
        <v>0</v>
      </c>
      <c r="AC564" s="41" t="s">
        <v>238</v>
      </c>
      <c r="AD564" s="41" t="s">
        <v>287</v>
      </c>
      <c r="AE564" s="41" t="s">
        <v>121</v>
      </c>
      <c r="AF564" s="41" t="s">
        <v>322</v>
      </c>
      <c r="AG564" s="41" t="s">
        <v>56</v>
      </c>
      <c r="AH564" s="41" t="s">
        <v>56</v>
      </c>
      <c r="AI564" s="41" t="s">
        <v>56</v>
      </c>
      <c r="AJ564" s="41" t="s">
        <v>160</v>
      </c>
      <c r="AK564" s="41" t="s">
        <v>56</v>
      </c>
    </row>
    <row r="565" spans="1:37" s="41" customFormat="1" ht="15.75" hidden="1" thickBot="1" x14ac:dyDescent="0.3">
      <c r="A565" s="11" t="s">
        <v>210</v>
      </c>
      <c r="B565" s="12" t="s">
        <v>216</v>
      </c>
      <c r="C565" s="13" t="s">
        <v>46</v>
      </c>
      <c r="D565" s="14" t="s">
        <v>47</v>
      </c>
      <c r="E565" s="13" t="s">
        <v>1392</v>
      </c>
      <c r="F565" s="4" t="s">
        <v>152</v>
      </c>
      <c r="G565" s="4" t="s">
        <v>764</v>
      </c>
      <c r="H565" s="15">
        <v>43126.625</v>
      </c>
      <c r="I565" s="15">
        <v>43126.791666666664</v>
      </c>
      <c r="J565" s="131" t="s">
        <v>2088</v>
      </c>
      <c r="K565" s="45" t="s">
        <v>9</v>
      </c>
      <c r="L565" s="47" t="s">
        <v>7</v>
      </c>
      <c r="M565" s="47" t="s">
        <v>56</v>
      </c>
      <c r="N565" s="9" t="str">
        <f t="shared" si="120"/>
        <v>Minor</v>
      </c>
      <c r="O565" s="10" t="str">
        <f t="shared" si="121"/>
        <v>Successful</v>
      </c>
      <c r="P565" s="10" t="str">
        <f t="shared" si="122"/>
        <v>On Time</v>
      </c>
      <c r="Q565" s="9">
        <f t="shared" si="123"/>
        <v>1</v>
      </c>
      <c r="R565" s="9">
        <f t="shared" si="124"/>
        <v>1</v>
      </c>
      <c r="S565" s="9">
        <f t="shared" si="125"/>
        <v>0</v>
      </c>
      <c r="T565" s="9" t="str">
        <f t="shared" si="126"/>
        <v>January</v>
      </c>
      <c r="U565" s="40">
        <f t="shared" si="127"/>
        <v>0</v>
      </c>
      <c r="V565" s="40" t="str">
        <f t="shared" si="128"/>
        <v>Normal</v>
      </c>
      <c r="W565" s="40">
        <f t="shared" si="129"/>
        <v>0</v>
      </c>
      <c r="X565" s="40">
        <f t="shared" si="130"/>
        <v>0</v>
      </c>
      <c r="Y565" s="40">
        <f t="shared" si="131"/>
        <v>0</v>
      </c>
      <c r="Z565" s="40">
        <f t="shared" si="132"/>
        <v>0</v>
      </c>
      <c r="AA565" s="40">
        <f t="shared" si="133"/>
        <v>1</v>
      </c>
      <c r="AB565" s="40">
        <f t="shared" si="134"/>
        <v>0</v>
      </c>
      <c r="AC565" s="41" t="s">
        <v>537</v>
      </c>
      <c r="AD565" s="41" t="s">
        <v>283</v>
      </c>
      <c r="AE565" s="41" t="s">
        <v>121</v>
      </c>
      <c r="AF565" s="41" t="s">
        <v>322</v>
      </c>
      <c r="AG565" s="41" t="s">
        <v>56</v>
      </c>
      <c r="AH565" s="41" t="s">
        <v>56</v>
      </c>
      <c r="AI565" s="41" t="s">
        <v>56</v>
      </c>
      <c r="AJ565" s="41" t="s">
        <v>160</v>
      </c>
      <c r="AK565" s="41" t="s">
        <v>56</v>
      </c>
    </row>
    <row r="566" spans="1:37" s="41" customFormat="1" ht="15.75" hidden="1" thickBot="1" x14ac:dyDescent="0.3">
      <c r="A566" s="11" t="s">
        <v>248</v>
      </c>
      <c r="B566" s="12" t="s">
        <v>216</v>
      </c>
      <c r="C566" s="13" t="s">
        <v>46</v>
      </c>
      <c r="D566" s="14" t="s">
        <v>47</v>
      </c>
      <c r="E566" s="13" t="s">
        <v>1393</v>
      </c>
      <c r="F566" s="4" t="s">
        <v>447</v>
      </c>
      <c r="G566" s="4" t="s">
        <v>706</v>
      </c>
      <c r="H566" s="15">
        <v>43126.291666666664</v>
      </c>
      <c r="I566" s="15">
        <v>43128.979166666664</v>
      </c>
      <c r="J566" s="131" t="s">
        <v>2089</v>
      </c>
      <c r="K566" s="45" t="s">
        <v>9</v>
      </c>
      <c r="L566" s="47" t="s">
        <v>7</v>
      </c>
      <c r="M566" s="47" t="s">
        <v>56</v>
      </c>
      <c r="N566" s="9" t="str">
        <f t="shared" si="120"/>
        <v>Minor</v>
      </c>
      <c r="O566" s="10" t="str">
        <f t="shared" si="121"/>
        <v>Successful</v>
      </c>
      <c r="P566" s="10" t="str">
        <f t="shared" si="122"/>
        <v>On Time</v>
      </c>
      <c r="Q566" s="9">
        <f t="shared" si="123"/>
        <v>1</v>
      </c>
      <c r="R566" s="9">
        <f t="shared" si="124"/>
        <v>1</v>
      </c>
      <c r="S566" s="9">
        <f t="shared" si="125"/>
        <v>0</v>
      </c>
      <c r="T566" s="9" t="str">
        <f t="shared" si="126"/>
        <v>January</v>
      </c>
      <c r="U566" s="40">
        <f t="shared" si="127"/>
        <v>0</v>
      </c>
      <c r="V566" s="40" t="str">
        <f t="shared" si="128"/>
        <v>Normal</v>
      </c>
      <c r="W566" s="40">
        <f t="shared" si="129"/>
        <v>0</v>
      </c>
      <c r="X566" s="40">
        <f t="shared" si="130"/>
        <v>0</v>
      </c>
      <c r="Y566" s="40">
        <f t="shared" si="131"/>
        <v>0</v>
      </c>
      <c r="Z566" s="40">
        <f t="shared" si="132"/>
        <v>0</v>
      </c>
      <c r="AA566" s="40">
        <f t="shared" si="133"/>
        <v>1</v>
      </c>
      <c r="AB566" s="40">
        <f t="shared" si="134"/>
        <v>0</v>
      </c>
      <c r="AC566" s="41" t="s">
        <v>537</v>
      </c>
      <c r="AD566" s="41" t="s">
        <v>280</v>
      </c>
      <c r="AE566" s="41" t="s">
        <v>425</v>
      </c>
      <c r="AF566" s="41" t="s">
        <v>216</v>
      </c>
      <c r="AG566" s="41" t="s">
        <v>56</v>
      </c>
      <c r="AH566" s="41" t="s">
        <v>56</v>
      </c>
      <c r="AI566" s="41" t="s">
        <v>56</v>
      </c>
      <c r="AJ566" s="41" t="s">
        <v>160</v>
      </c>
      <c r="AK566" s="41" t="s">
        <v>56</v>
      </c>
    </row>
    <row r="567" spans="1:37" s="41" customFormat="1" ht="15.75" hidden="1" thickBot="1" x14ac:dyDescent="0.3">
      <c r="A567" s="11" t="s">
        <v>239</v>
      </c>
      <c r="B567" s="12" t="s">
        <v>216</v>
      </c>
      <c r="C567" s="13" t="s">
        <v>46</v>
      </c>
      <c r="D567" s="14" t="s">
        <v>47</v>
      </c>
      <c r="E567" s="13" t="s">
        <v>1394</v>
      </c>
      <c r="F567" s="4" t="s">
        <v>84</v>
      </c>
      <c r="G567" s="4" t="s">
        <v>173</v>
      </c>
      <c r="H567" s="15">
        <v>43126.375</v>
      </c>
      <c r="I567" s="15">
        <v>43129.375</v>
      </c>
      <c r="J567" s="131" t="s">
        <v>1795</v>
      </c>
      <c r="K567" s="45" t="s">
        <v>9</v>
      </c>
      <c r="L567" s="47" t="s">
        <v>7</v>
      </c>
      <c r="M567" s="47" t="s">
        <v>56</v>
      </c>
      <c r="N567" s="9" t="str">
        <f t="shared" si="120"/>
        <v>Minor</v>
      </c>
      <c r="O567" s="10" t="str">
        <f t="shared" si="121"/>
        <v>Successful</v>
      </c>
      <c r="P567" s="10" t="str">
        <f t="shared" si="122"/>
        <v>On Time</v>
      </c>
      <c r="Q567" s="9">
        <f t="shared" si="123"/>
        <v>1</v>
      </c>
      <c r="R567" s="9">
        <f t="shared" si="124"/>
        <v>1</v>
      </c>
      <c r="S567" s="9">
        <f t="shared" si="125"/>
        <v>0</v>
      </c>
      <c r="T567" s="9" t="str">
        <f t="shared" si="126"/>
        <v>January</v>
      </c>
      <c r="U567" s="40">
        <f t="shared" si="127"/>
        <v>0</v>
      </c>
      <c r="V567" s="40" t="str">
        <f t="shared" si="128"/>
        <v>Normal</v>
      </c>
      <c r="W567" s="40">
        <f t="shared" si="129"/>
        <v>0</v>
      </c>
      <c r="X567" s="40">
        <f t="shared" si="130"/>
        <v>0</v>
      </c>
      <c r="Y567" s="40">
        <f t="shared" si="131"/>
        <v>0</v>
      </c>
      <c r="Z567" s="40">
        <f t="shared" si="132"/>
        <v>0</v>
      </c>
      <c r="AA567" s="40">
        <f t="shared" si="133"/>
        <v>1</v>
      </c>
      <c r="AB567" s="40">
        <f t="shared" si="134"/>
        <v>0</v>
      </c>
      <c r="AC567" s="41" t="s">
        <v>537</v>
      </c>
      <c r="AD567" s="41" t="s">
        <v>612</v>
      </c>
      <c r="AE567" s="41" t="s">
        <v>260</v>
      </c>
      <c r="AF567" s="41" t="s">
        <v>216</v>
      </c>
      <c r="AG567" s="41" t="s">
        <v>56</v>
      </c>
      <c r="AH567" s="41" t="s">
        <v>56</v>
      </c>
      <c r="AI567" s="41" t="s">
        <v>56</v>
      </c>
      <c r="AJ567" s="41" t="s">
        <v>160</v>
      </c>
      <c r="AK567" s="41" t="s">
        <v>56</v>
      </c>
    </row>
    <row r="568" spans="1:37" s="41" customFormat="1" ht="15.75" hidden="1" thickBot="1" x14ac:dyDescent="0.3">
      <c r="A568" s="11" t="s">
        <v>59</v>
      </c>
      <c r="B568" s="12" t="s">
        <v>216</v>
      </c>
      <c r="C568" s="13" t="s">
        <v>46</v>
      </c>
      <c r="D568" s="14" t="s">
        <v>47</v>
      </c>
      <c r="E568" s="13" t="s">
        <v>1395</v>
      </c>
      <c r="F568" s="4" t="s">
        <v>340</v>
      </c>
      <c r="G568" s="4" t="s">
        <v>1597</v>
      </c>
      <c r="H568" s="15">
        <v>43128.291666666664</v>
      </c>
      <c r="I568" s="15">
        <v>43128.375</v>
      </c>
      <c r="J568" s="131" t="s">
        <v>2090</v>
      </c>
      <c r="K568" s="45" t="s">
        <v>9</v>
      </c>
      <c r="L568" s="47" t="s">
        <v>7</v>
      </c>
      <c r="M568" s="47" t="s">
        <v>56</v>
      </c>
      <c r="N568" s="9" t="str">
        <f t="shared" si="120"/>
        <v>Minor</v>
      </c>
      <c r="O568" s="10" t="str">
        <f t="shared" si="121"/>
        <v>Successful</v>
      </c>
      <c r="P568" s="10" t="str">
        <f t="shared" si="122"/>
        <v>On Time</v>
      </c>
      <c r="Q568" s="9">
        <f t="shared" si="123"/>
        <v>1</v>
      </c>
      <c r="R568" s="9">
        <f t="shared" si="124"/>
        <v>1</v>
      </c>
      <c r="S568" s="9">
        <f t="shared" si="125"/>
        <v>0</v>
      </c>
      <c r="T568" s="9" t="str">
        <f t="shared" si="126"/>
        <v>January</v>
      </c>
      <c r="U568" s="40">
        <f t="shared" si="127"/>
        <v>0</v>
      </c>
      <c r="V568" s="40" t="str">
        <f t="shared" si="128"/>
        <v>Normal</v>
      </c>
      <c r="W568" s="40">
        <f t="shared" si="129"/>
        <v>0</v>
      </c>
      <c r="X568" s="40">
        <f t="shared" si="130"/>
        <v>0</v>
      </c>
      <c r="Y568" s="40">
        <f t="shared" si="131"/>
        <v>0</v>
      </c>
      <c r="Z568" s="40">
        <f t="shared" si="132"/>
        <v>0</v>
      </c>
      <c r="AA568" s="40">
        <f t="shared" si="133"/>
        <v>1</v>
      </c>
      <c r="AB568" s="40">
        <f t="shared" si="134"/>
        <v>0</v>
      </c>
      <c r="AC568" s="41" t="s">
        <v>132</v>
      </c>
      <c r="AD568" s="41" t="s">
        <v>280</v>
      </c>
      <c r="AE568" s="41" t="s">
        <v>426</v>
      </c>
      <c r="AF568" s="41" t="s">
        <v>216</v>
      </c>
      <c r="AG568" s="41" t="s">
        <v>56</v>
      </c>
      <c r="AH568" s="41" t="s">
        <v>56</v>
      </c>
      <c r="AI568" s="41" t="s">
        <v>56</v>
      </c>
      <c r="AJ568" s="41" t="s">
        <v>160</v>
      </c>
      <c r="AK568" s="41" t="s">
        <v>56</v>
      </c>
    </row>
    <row r="569" spans="1:37" s="41" customFormat="1" ht="15.75" hidden="1" thickBot="1" x14ac:dyDescent="0.3">
      <c r="A569" s="11" t="s">
        <v>483</v>
      </c>
      <c r="B569" s="12" t="s">
        <v>216</v>
      </c>
      <c r="C569" s="13" t="s">
        <v>46</v>
      </c>
      <c r="D569" s="14" t="s">
        <v>47</v>
      </c>
      <c r="E569" s="13" t="s">
        <v>1396</v>
      </c>
      <c r="F569" s="4" t="s">
        <v>326</v>
      </c>
      <c r="G569" s="4" t="s">
        <v>1593</v>
      </c>
      <c r="H569" s="15">
        <v>43128.333333333336</v>
      </c>
      <c r="I569" s="15">
        <v>43128.791666666664</v>
      </c>
      <c r="J569" s="131" t="s">
        <v>1634</v>
      </c>
      <c r="K569" s="45" t="s">
        <v>9</v>
      </c>
      <c r="L569" s="47" t="s">
        <v>7</v>
      </c>
      <c r="M569" s="47" t="s">
        <v>56</v>
      </c>
      <c r="N569" s="9" t="str">
        <f t="shared" si="120"/>
        <v>Minor</v>
      </c>
      <c r="O569" s="10" t="str">
        <f t="shared" si="121"/>
        <v>Successful</v>
      </c>
      <c r="P569" s="10" t="str">
        <f t="shared" si="122"/>
        <v>On Time</v>
      </c>
      <c r="Q569" s="9">
        <f t="shared" si="123"/>
        <v>1</v>
      </c>
      <c r="R569" s="9">
        <f t="shared" si="124"/>
        <v>1</v>
      </c>
      <c r="S569" s="9">
        <f t="shared" si="125"/>
        <v>0</v>
      </c>
      <c r="T569" s="9" t="str">
        <f t="shared" si="126"/>
        <v>January</v>
      </c>
      <c r="U569" s="40">
        <f t="shared" si="127"/>
        <v>0</v>
      </c>
      <c r="V569" s="40" t="str">
        <f t="shared" si="128"/>
        <v>Normal</v>
      </c>
      <c r="W569" s="40">
        <f t="shared" si="129"/>
        <v>0</v>
      </c>
      <c r="X569" s="40">
        <f t="shared" si="130"/>
        <v>0</v>
      </c>
      <c r="Y569" s="40">
        <f t="shared" si="131"/>
        <v>0</v>
      </c>
      <c r="Z569" s="40">
        <f t="shared" si="132"/>
        <v>0</v>
      </c>
      <c r="AA569" s="40">
        <f t="shared" si="133"/>
        <v>1</v>
      </c>
      <c r="AB569" s="40">
        <f t="shared" si="134"/>
        <v>0</v>
      </c>
      <c r="AC569" s="41" t="s">
        <v>132</v>
      </c>
      <c r="AD569" s="41" t="s">
        <v>320</v>
      </c>
      <c r="AE569" s="41" t="s">
        <v>258</v>
      </c>
      <c r="AF569" s="41" t="s">
        <v>216</v>
      </c>
      <c r="AG569" s="41" t="s">
        <v>56</v>
      </c>
      <c r="AH569" s="41" t="s">
        <v>56</v>
      </c>
      <c r="AI569" s="41" t="s">
        <v>56</v>
      </c>
      <c r="AJ569" s="41" t="s">
        <v>160</v>
      </c>
      <c r="AK569" s="41" t="s">
        <v>56</v>
      </c>
    </row>
    <row r="570" spans="1:37" s="41" customFormat="1" ht="15.75" hidden="1" thickBot="1" x14ac:dyDescent="0.3">
      <c r="A570" s="11" t="s">
        <v>65</v>
      </c>
      <c r="B570" s="12" t="s">
        <v>216</v>
      </c>
      <c r="C570" s="13" t="s">
        <v>46</v>
      </c>
      <c r="D570" s="14" t="s">
        <v>47</v>
      </c>
      <c r="E570" s="13" t="s">
        <v>1397</v>
      </c>
      <c r="F570" s="4" t="s">
        <v>326</v>
      </c>
      <c r="G570" s="4" t="s">
        <v>232</v>
      </c>
      <c r="H570" s="15">
        <v>43126.458333333336</v>
      </c>
      <c r="I570" s="15">
        <v>43126.999305555553</v>
      </c>
      <c r="J570" s="131" t="s">
        <v>2091</v>
      </c>
      <c r="K570" s="45" t="s">
        <v>9</v>
      </c>
      <c r="L570" s="47" t="s">
        <v>7</v>
      </c>
      <c r="M570" s="47" t="s">
        <v>56</v>
      </c>
      <c r="N570" s="9" t="str">
        <f t="shared" si="120"/>
        <v>Minor</v>
      </c>
      <c r="O570" s="10" t="str">
        <f t="shared" si="121"/>
        <v>Successful</v>
      </c>
      <c r="P570" s="10" t="str">
        <f t="shared" si="122"/>
        <v>On Time</v>
      </c>
      <c r="Q570" s="9">
        <f t="shared" si="123"/>
        <v>1</v>
      </c>
      <c r="R570" s="9">
        <f t="shared" si="124"/>
        <v>1</v>
      </c>
      <c r="S570" s="9">
        <f t="shared" si="125"/>
        <v>0</v>
      </c>
      <c r="T570" s="9" t="str">
        <f t="shared" si="126"/>
        <v>January</v>
      </c>
      <c r="U570" s="40">
        <f t="shared" si="127"/>
        <v>0</v>
      </c>
      <c r="V570" s="40" t="str">
        <f t="shared" si="128"/>
        <v>Normal</v>
      </c>
      <c r="W570" s="40">
        <f t="shared" si="129"/>
        <v>0</v>
      </c>
      <c r="X570" s="40">
        <f t="shared" si="130"/>
        <v>0</v>
      </c>
      <c r="Y570" s="40">
        <f t="shared" si="131"/>
        <v>0</v>
      </c>
      <c r="Z570" s="40">
        <f t="shared" si="132"/>
        <v>0</v>
      </c>
      <c r="AA570" s="40">
        <f t="shared" si="133"/>
        <v>1</v>
      </c>
      <c r="AB570" s="40">
        <f t="shared" si="134"/>
        <v>0</v>
      </c>
      <c r="AC570" s="41" t="s">
        <v>132</v>
      </c>
      <c r="AD570" s="41" t="s">
        <v>521</v>
      </c>
      <c r="AE570" s="41" t="s">
        <v>258</v>
      </c>
      <c r="AF570" s="41" t="s">
        <v>216</v>
      </c>
      <c r="AG570" s="41" t="s">
        <v>56</v>
      </c>
      <c r="AH570" s="41" t="s">
        <v>56</v>
      </c>
      <c r="AI570" s="41" t="s">
        <v>56</v>
      </c>
      <c r="AJ570" s="41" t="s">
        <v>160</v>
      </c>
      <c r="AK570" s="41" t="s">
        <v>56</v>
      </c>
    </row>
    <row r="571" spans="1:37" s="41" customFormat="1" ht="15.75" hidden="1" thickBot="1" x14ac:dyDescent="0.3">
      <c r="A571" s="11" t="s">
        <v>65</v>
      </c>
      <c r="B571" s="12" t="s">
        <v>216</v>
      </c>
      <c r="C571" s="13" t="s">
        <v>46</v>
      </c>
      <c r="D571" s="14" t="s">
        <v>47</v>
      </c>
      <c r="E571" s="13" t="s">
        <v>1398</v>
      </c>
      <c r="F571" s="4" t="s">
        <v>326</v>
      </c>
      <c r="G571" s="4" t="s">
        <v>232</v>
      </c>
      <c r="H571" s="15">
        <v>43126.833333333336</v>
      </c>
      <c r="I571" s="15">
        <v>43126.9375</v>
      </c>
      <c r="J571" s="131" t="s">
        <v>2092</v>
      </c>
      <c r="K571" s="45" t="s">
        <v>9</v>
      </c>
      <c r="L571" s="47" t="s">
        <v>7</v>
      </c>
      <c r="M571" s="47" t="s">
        <v>56</v>
      </c>
      <c r="N571" s="9" t="str">
        <f t="shared" si="120"/>
        <v>Minor</v>
      </c>
      <c r="O571" s="10" t="str">
        <f t="shared" si="121"/>
        <v>Successful</v>
      </c>
      <c r="P571" s="10" t="str">
        <f t="shared" si="122"/>
        <v>On Time</v>
      </c>
      <c r="Q571" s="9">
        <f t="shared" si="123"/>
        <v>1</v>
      </c>
      <c r="R571" s="9">
        <f t="shared" si="124"/>
        <v>1</v>
      </c>
      <c r="S571" s="9">
        <f t="shared" si="125"/>
        <v>0</v>
      </c>
      <c r="T571" s="9" t="str">
        <f t="shared" si="126"/>
        <v>January</v>
      </c>
      <c r="U571" s="40">
        <f t="shared" si="127"/>
        <v>0</v>
      </c>
      <c r="V571" s="40" t="str">
        <f t="shared" si="128"/>
        <v>Normal</v>
      </c>
      <c r="W571" s="40">
        <f t="shared" si="129"/>
        <v>0</v>
      </c>
      <c r="X571" s="40">
        <f t="shared" si="130"/>
        <v>0</v>
      </c>
      <c r="Y571" s="40">
        <f t="shared" si="131"/>
        <v>0</v>
      </c>
      <c r="Z571" s="40">
        <f t="shared" si="132"/>
        <v>0</v>
      </c>
      <c r="AA571" s="40">
        <f t="shared" si="133"/>
        <v>1</v>
      </c>
      <c r="AB571" s="40">
        <f t="shared" si="134"/>
        <v>0</v>
      </c>
      <c r="AC571" s="41" t="s">
        <v>132</v>
      </c>
      <c r="AD571" s="41" t="s">
        <v>289</v>
      </c>
      <c r="AE571" s="41" t="s">
        <v>258</v>
      </c>
      <c r="AF571" s="41" t="s">
        <v>216</v>
      </c>
      <c r="AG571" s="41" t="s">
        <v>56</v>
      </c>
      <c r="AH571" s="41" t="s">
        <v>56</v>
      </c>
      <c r="AI571" s="41" t="s">
        <v>56</v>
      </c>
      <c r="AJ571" s="41" t="s">
        <v>160</v>
      </c>
      <c r="AK571" s="41" t="s">
        <v>56</v>
      </c>
    </row>
    <row r="572" spans="1:37" s="41" customFormat="1" ht="15.75" hidden="1" thickBot="1" x14ac:dyDescent="0.3">
      <c r="A572" s="11" t="s">
        <v>50</v>
      </c>
      <c r="B572" s="12" t="s">
        <v>216</v>
      </c>
      <c r="C572" s="13" t="s">
        <v>46</v>
      </c>
      <c r="D572" s="14" t="s">
        <v>47</v>
      </c>
      <c r="E572" s="13" t="s">
        <v>1399</v>
      </c>
      <c r="F572" s="4" t="s">
        <v>309</v>
      </c>
      <c r="G572" s="4" t="s">
        <v>180</v>
      </c>
      <c r="H572" s="15">
        <v>43127.020833333336</v>
      </c>
      <c r="I572" s="15">
        <v>43127.1875</v>
      </c>
      <c r="J572" s="131" t="s">
        <v>2093</v>
      </c>
      <c r="K572" s="45" t="s">
        <v>9</v>
      </c>
      <c r="L572" s="47" t="s">
        <v>7</v>
      </c>
      <c r="M572" s="47" t="s">
        <v>56</v>
      </c>
      <c r="N572" s="9" t="str">
        <f t="shared" si="120"/>
        <v>Minor</v>
      </c>
      <c r="O572" s="10" t="str">
        <f t="shared" si="121"/>
        <v>Successful</v>
      </c>
      <c r="P572" s="10" t="str">
        <f t="shared" si="122"/>
        <v>On Time</v>
      </c>
      <c r="Q572" s="9">
        <f t="shared" si="123"/>
        <v>1</v>
      </c>
      <c r="R572" s="9">
        <f t="shared" si="124"/>
        <v>1</v>
      </c>
      <c r="S572" s="9">
        <f t="shared" si="125"/>
        <v>0</v>
      </c>
      <c r="T572" s="9" t="str">
        <f t="shared" si="126"/>
        <v>January</v>
      </c>
      <c r="U572" s="40">
        <f t="shared" si="127"/>
        <v>0</v>
      </c>
      <c r="V572" s="40" t="str">
        <f t="shared" si="128"/>
        <v>Normal</v>
      </c>
      <c r="W572" s="40">
        <f t="shared" si="129"/>
        <v>0</v>
      </c>
      <c r="X572" s="40">
        <f t="shared" si="130"/>
        <v>0</v>
      </c>
      <c r="Y572" s="40">
        <f t="shared" si="131"/>
        <v>0</v>
      </c>
      <c r="Z572" s="40">
        <f t="shared" si="132"/>
        <v>0</v>
      </c>
      <c r="AA572" s="40">
        <f t="shared" si="133"/>
        <v>1</v>
      </c>
      <c r="AB572" s="40">
        <f t="shared" si="134"/>
        <v>0</v>
      </c>
      <c r="AC572" s="41" t="s">
        <v>132</v>
      </c>
      <c r="AD572" s="41" t="s">
        <v>463</v>
      </c>
      <c r="AE572" s="41" t="s">
        <v>227</v>
      </c>
      <c r="AF572" s="41" t="s">
        <v>216</v>
      </c>
      <c r="AG572" s="41" t="s">
        <v>56</v>
      </c>
      <c r="AH572" s="41" t="s">
        <v>56</v>
      </c>
      <c r="AI572" s="41" t="s">
        <v>56</v>
      </c>
      <c r="AJ572" s="41" t="s">
        <v>160</v>
      </c>
      <c r="AK572" s="41" t="s">
        <v>56</v>
      </c>
    </row>
    <row r="573" spans="1:37" s="41" customFormat="1" ht="15.75" hidden="1" thickBot="1" x14ac:dyDescent="0.3">
      <c r="A573" s="11" t="s">
        <v>141</v>
      </c>
      <c r="B573" s="12" t="s">
        <v>216</v>
      </c>
      <c r="C573" s="13" t="s">
        <v>46</v>
      </c>
      <c r="D573" s="14" t="s">
        <v>47</v>
      </c>
      <c r="E573" s="13" t="s">
        <v>1400</v>
      </c>
      <c r="F573" s="4" t="s">
        <v>326</v>
      </c>
      <c r="G573" s="4" t="s">
        <v>232</v>
      </c>
      <c r="H573" s="15">
        <v>43128.375</v>
      </c>
      <c r="I573" s="15">
        <v>43128.666666666664</v>
      </c>
      <c r="J573" s="131" t="s">
        <v>2094</v>
      </c>
      <c r="K573" s="45" t="s">
        <v>9</v>
      </c>
      <c r="L573" s="47" t="s">
        <v>7</v>
      </c>
      <c r="M573" s="47" t="s">
        <v>56</v>
      </c>
      <c r="N573" s="9" t="str">
        <f t="shared" si="120"/>
        <v>Minor</v>
      </c>
      <c r="O573" s="10" t="str">
        <f t="shared" si="121"/>
        <v>Successful</v>
      </c>
      <c r="P573" s="10" t="str">
        <f t="shared" si="122"/>
        <v>On Time</v>
      </c>
      <c r="Q573" s="9">
        <f t="shared" si="123"/>
        <v>1</v>
      </c>
      <c r="R573" s="9">
        <f t="shared" si="124"/>
        <v>1</v>
      </c>
      <c r="S573" s="9">
        <f t="shared" si="125"/>
        <v>0</v>
      </c>
      <c r="T573" s="9" t="str">
        <f t="shared" si="126"/>
        <v>January</v>
      </c>
      <c r="U573" s="40">
        <f t="shared" si="127"/>
        <v>0</v>
      </c>
      <c r="V573" s="40" t="str">
        <f t="shared" si="128"/>
        <v>Normal</v>
      </c>
      <c r="W573" s="40">
        <f t="shared" si="129"/>
        <v>0</v>
      </c>
      <c r="X573" s="40">
        <f t="shared" si="130"/>
        <v>0</v>
      </c>
      <c r="Y573" s="40">
        <f t="shared" si="131"/>
        <v>0</v>
      </c>
      <c r="Z573" s="40">
        <f t="shared" si="132"/>
        <v>0</v>
      </c>
      <c r="AA573" s="40">
        <f t="shared" si="133"/>
        <v>1</v>
      </c>
      <c r="AB573" s="40">
        <f t="shared" si="134"/>
        <v>0</v>
      </c>
      <c r="AC573" s="41" t="s">
        <v>132</v>
      </c>
      <c r="AD573" s="41" t="s">
        <v>521</v>
      </c>
      <c r="AE573" s="41" t="s">
        <v>258</v>
      </c>
      <c r="AF573" s="41" t="s">
        <v>216</v>
      </c>
      <c r="AG573" s="41" t="s">
        <v>56</v>
      </c>
      <c r="AH573" s="41" t="s">
        <v>56</v>
      </c>
      <c r="AI573" s="41" t="s">
        <v>56</v>
      </c>
      <c r="AJ573" s="41" t="s">
        <v>160</v>
      </c>
      <c r="AK573" s="41" t="s">
        <v>56</v>
      </c>
    </row>
    <row r="574" spans="1:37" s="41" customFormat="1" ht="15.75" hidden="1" thickBot="1" x14ac:dyDescent="0.3">
      <c r="A574" s="11" t="s">
        <v>141</v>
      </c>
      <c r="B574" s="12" t="s">
        <v>216</v>
      </c>
      <c r="C574" s="13" t="s">
        <v>46</v>
      </c>
      <c r="D574" s="14" t="s">
        <v>47</v>
      </c>
      <c r="E574" s="13" t="s">
        <v>1401</v>
      </c>
      <c r="F574" s="4" t="s">
        <v>152</v>
      </c>
      <c r="G574" s="4" t="s">
        <v>168</v>
      </c>
      <c r="H574" s="15">
        <v>43126.583333333336</v>
      </c>
      <c r="I574" s="15">
        <v>43126.708333333336</v>
      </c>
      <c r="J574" s="131" t="s">
        <v>2095</v>
      </c>
      <c r="K574" s="45" t="s">
        <v>9</v>
      </c>
      <c r="L574" s="47" t="s">
        <v>7</v>
      </c>
      <c r="M574" s="47" t="s">
        <v>56</v>
      </c>
      <c r="N574" s="9" t="str">
        <f t="shared" si="120"/>
        <v>Minor</v>
      </c>
      <c r="O574" s="10" t="str">
        <f t="shared" si="121"/>
        <v>Successful</v>
      </c>
      <c r="P574" s="10" t="str">
        <f t="shared" si="122"/>
        <v>On Time</v>
      </c>
      <c r="Q574" s="9">
        <f t="shared" si="123"/>
        <v>1</v>
      </c>
      <c r="R574" s="9">
        <f t="shared" si="124"/>
        <v>1</v>
      </c>
      <c r="S574" s="9">
        <f t="shared" si="125"/>
        <v>0</v>
      </c>
      <c r="T574" s="9" t="str">
        <f t="shared" si="126"/>
        <v>January</v>
      </c>
      <c r="U574" s="40">
        <f t="shared" si="127"/>
        <v>0</v>
      </c>
      <c r="V574" s="40" t="str">
        <f t="shared" si="128"/>
        <v>Normal</v>
      </c>
      <c r="W574" s="40">
        <f t="shared" si="129"/>
        <v>0</v>
      </c>
      <c r="X574" s="40">
        <f t="shared" si="130"/>
        <v>0</v>
      </c>
      <c r="Y574" s="40">
        <f t="shared" si="131"/>
        <v>0</v>
      </c>
      <c r="Z574" s="40">
        <f t="shared" si="132"/>
        <v>0</v>
      </c>
      <c r="AA574" s="40">
        <f t="shared" si="133"/>
        <v>1</v>
      </c>
      <c r="AB574" s="40">
        <f t="shared" si="134"/>
        <v>0</v>
      </c>
      <c r="AC574" s="41" t="s">
        <v>132</v>
      </c>
      <c r="AD574" s="41" t="s">
        <v>283</v>
      </c>
      <c r="AE574" s="41" t="s">
        <v>121</v>
      </c>
      <c r="AF574" s="41" t="s">
        <v>322</v>
      </c>
      <c r="AG574" s="41" t="s">
        <v>56</v>
      </c>
      <c r="AH574" s="41" t="s">
        <v>56</v>
      </c>
      <c r="AI574" s="41" t="s">
        <v>56</v>
      </c>
      <c r="AJ574" s="41" t="s">
        <v>160</v>
      </c>
      <c r="AK574" s="41" t="s">
        <v>56</v>
      </c>
    </row>
    <row r="575" spans="1:37" s="41" customFormat="1" ht="15.75" hidden="1" thickBot="1" x14ac:dyDescent="0.3">
      <c r="A575" s="11" t="s">
        <v>57</v>
      </c>
      <c r="B575" s="12" t="s">
        <v>216</v>
      </c>
      <c r="C575" s="13" t="s">
        <v>46</v>
      </c>
      <c r="D575" s="14" t="s">
        <v>47</v>
      </c>
      <c r="E575" s="13" t="s">
        <v>1402</v>
      </c>
      <c r="F575" s="4" t="s">
        <v>326</v>
      </c>
      <c r="G575" s="4" t="s">
        <v>453</v>
      </c>
      <c r="H575" s="15">
        <v>43127.416666666664</v>
      </c>
      <c r="I575" s="15">
        <v>43127.75</v>
      </c>
      <c r="J575" s="131" t="s">
        <v>2096</v>
      </c>
      <c r="K575" s="45" t="s">
        <v>9</v>
      </c>
      <c r="L575" s="47" t="s">
        <v>7</v>
      </c>
      <c r="M575" s="47" t="s">
        <v>56</v>
      </c>
      <c r="N575" s="9" t="str">
        <f t="shared" si="120"/>
        <v>Minor</v>
      </c>
      <c r="O575" s="10" t="str">
        <f t="shared" si="121"/>
        <v>Successful</v>
      </c>
      <c r="P575" s="10" t="str">
        <f t="shared" si="122"/>
        <v>On Time</v>
      </c>
      <c r="Q575" s="9">
        <f t="shared" si="123"/>
        <v>1</v>
      </c>
      <c r="R575" s="9">
        <f t="shared" si="124"/>
        <v>1</v>
      </c>
      <c r="S575" s="9">
        <f t="shared" si="125"/>
        <v>0</v>
      </c>
      <c r="T575" s="9" t="str">
        <f t="shared" si="126"/>
        <v>January</v>
      </c>
      <c r="U575" s="40">
        <f t="shared" si="127"/>
        <v>0</v>
      </c>
      <c r="V575" s="40" t="str">
        <f t="shared" si="128"/>
        <v>Normal</v>
      </c>
      <c r="W575" s="40">
        <f t="shared" si="129"/>
        <v>0</v>
      </c>
      <c r="X575" s="40">
        <f t="shared" si="130"/>
        <v>0</v>
      </c>
      <c r="Y575" s="40">
        <f t="shared" si="131"/>
        <v>0</v>
      </c>
      <c r="Z575" s="40">
        <f t="shared" si="132"/>
        <v>0</v>
      </c>
      <c r="AA575" s="40">
        <f t="shared" si="133"/>
        <v>1</v>
      </c>
      <c r="AB575" s="40">
        <f t="shared" si="134"/>
        <v>0</v>
      </c>
      <c r="AC575" s="41" t="s">
        <v>132</v>
      </c>
      <c r="AD575" s="41" t="s">
        <v>521</v>
      </c>
      <c r="AE575" s="41" t="s">
        <v>258</v>
      </c>
      <c r="AF575" s="41" t="s">
        <v>216</v>
      </c>
      <c r="AG575" s="41" t="s">
        <v>56</v>
      </c>
      <c r="AH575" s="41" t="s">
        <v>56</v>
      </c>
      <c r="AI575" s="41" t="s">
        <v>56</v>
      </c>
      <c r="AJ575" s="41" t="s">
        <v>160</v>
      </c>
      <c r="AK575" s="41" t="s">
        <v>56</v>
      </c>
    </row>
    <row r="576" spans="1:37" s="41" customFormat="1" ht="15.75" hidden="1" thickBot="1" x14ac:dyDescent="0.3">
      <c r="A576" s="11" t="s">
        <v>68</v>
      </c>
      <c r="B576" s="12" t="s">
        <v>216</v>
      </c>
      <c r="C576" s="13" t="s">
        <v>46</v>
      </c>
      <c r="D576" s="14" t="s">
        <v>47</v>
      </c>
      <c r="E576" s="13" t="s">
        <v>1403</v>
      </c>
      <c r="F576" s="4" t="s">
        <v>152</v>
      </c>
      <c r="G576" s="4" t="s">
        <v>577</v>
      </c>
      <c r="H576" s="15">
        <v>43128.083333333336</v>
      </c>
      <c r="I576" s="15">
        <v>43128.25</v>
      </c>
      <c r="J576" s="131" t="s">
        <v>2097</v>
      </c>
      <c r="K576" s="45" t="s">
        <v>9</v>
      </c>
      <c r="L576" s="47" t="s">
        <v>7</v>
      </c>
      <c r="M576" s="47" t="s">
        <v>56</v>
      </c>
      <c r="N576" s="9" t="str">
        <f t="shared" si="120"/>
        <v>Minor</v>
      </c>
      <c r="O576" s="10" t="str">
        <f t="shared" si="121"/>
        <v>Successful</v>
      </c>
      <c r="P576" s="10" t="str">
        <f t="shared" si="122"/>
        <v>On Time</v>
      </c>
      <c r="Q576" s="9">
        <f t="shared" si="123"/>
        <v>1</v>
      </c>
      <c r="R576" s="9">
        <f t="shared" si="124"/>
        <v>1</v>
      </c>
      <c r="S576" s="9">
        <f t="shared" si="125"/>
        <v>0</v>
      </c>
      <c r="T576" s="9" t="str">
        <f t="shared" si="126"/>
        <v>January</v>
      </c>
      <c r="U576" s="40">
        <f t="shared" si="127"/>
        <v>0</v>
      </c>
      <c r="V576" s="40" t="str">
        <f t="shared" si="128"/>
        <v>Normal</v>
      </c>
      <c r="W576" s="40">
        <f t="shared" si="129"/>
        <v>0</v>
      </c>
      <c r="X576" s="40">
        <f t="shared" si="130"/>
        <v>0</v>
      </c>
      <c r="Y576" s="40">
        <f t="shared" si="131"/>
        <v>0</v>
      </c>
      <c r="Z576" s="40">
        <f t="shared" si="132"/>
        <v>0</v>
      </c>
      <c r="AA576" s="40">
        <f t="shared" si="133"/>
        <v>1</v>
      </c>
      <c r="AB576" s="40">
        <f t="shared" si="134"/>
        <v>0</v>
      </c>
      <c r="AC576" s="41" t="s">
        <v>132</v>
      </c>
      <c r="AD576" s="41" t="s">
        <v>295</v>
      </c>
      <c r="AE576" s="41" t="s">
        <v>121</v>
      </c>
      <c r="AF576" s="41" t="s">
        <v>322</v>
      </c>
      <c r="AG576" s="41" t="s">
        <v>56</v>
      </c>
      <c r="AH576" s="41" t="s">
        <v>56</v>
      </c>
      <c r="AI576" s="41" t="s">
        <v>56</v>
      </c>
      <c r="AJ576" s="41" t="s">
        <v>160</v>
      </c>
      <c r="AK576" s="41" t="s">
        <v>56</v>
      </c>
    </row>
    <row r="577" spans="1:37" s="41" customFormat="1" ht="15.75" hidden="1" thickBot="1" x14ac:dyDescent="0.3">
      <c r="A577" s="11" t="s">
        <v>49</v>
      </c>
      <c r="B577" s="12" t="s">
        <v>216</v>
      </c>
      <c r="C577" s="13" t="s">
        <v>46</v>
      </c>
      <c r="D577" s="14" t="s">
        <v>47</v>
      </c>
      <c r="E577" s="13" t="s">
        <v>1404</v>
      </c>
      <c r="F577" s="4" t="s">
        <v>95</v>
      </c>
      <c r="G577" s="4" t="s">
        <v>600</v>
      </c>
      <c r="H577" s="15">
        <v>43124.666666666664</v>
      </c>
      <c r="I577" s="15">
        <v>43126.708333333336</v>
      </c>
      <c r="J577" s="131" t="s">
        <v>2098</v>
      </c>
      <c r="K577" s="45" t="s">
        <v>9</v>
      </c>
      <c r="L577" s="47" t="s">
        <v>7</v>
      </c>
      <c r="M577" s="47" t="s">
        <v>56</v>
      </c>
      <c r="N577" s="9" t="str">
        <f t="shared" si="120"/>
        <v>Minor</v>
      </c>
      <c r="O577" s="10" t="str">
        <f t="shared" si="121"/>
        <v>Successful</v>
      </c>
      <c r="P577" s="10" t="str">
        <f t="shared" si="122"/>
        <v>On Time</v>
      </c>
      <c r="Q577" s="9">
        <f t="shared" si="123"/>
        <v>1</v>
      </c>
      <c r="R577" s="9">
        <f t="shared" si="124"/>
        <v>1</v>
      </c>
      <c r="S577" s="9">
        <f t="shared" si="125"/>
        <v>0</v>
      </c>
      <c r="T577" s="9" t="str">
        <f t="shared" si="126"/>
        <v>January</v>
      </c>
      <c r="U577" s="40">
        <f t="shared" si="127"/>
        <v>0</v>
      </c>
      <c r="V577" s="40" t="str">
        <f t="shared" si="128"/>
        <v>Normal</v>
      </c>
      <c r="W577" s="40">
        <f t="shared" si="129"/>
        <v>0</v>
      </c>
      <c r="X577" s="40">
        <f t="shared" si="130"/>
        <v>0</v>
      </c>
      <c r="Y577" s="40">
        <f t="shared" si="131"/>
        <v>0</v>
      </c>
      <c r="Z577" s="40">
        <f t="shared" si="132"/>
        <v>0</v>
      </c>
      <c r="AA577" s="40">
        <f t="shared" si="133"/>
        <v>1</v>
      </c>
      <c r="AB577" s="40">
        <f t="shared" si="134"/>
        <v>0</v>
      </c>
      <c r="AC577" s="41" t="s">
        <v>132</v>
      </c>
      <c r="AD577" s="41" t="s">
        <v>280</v>
      </c>
      <c r="AE577" s="41" t="s">
        <v>421</v>
      </c>
      <c r="AF577" s="41" t="s">
        <v>216</v>
      </c>
      <c r="AG577" s="41" t="s">
        <v>56</v>
      </c>
      <c r="AH577" s="41" t="s">
        <v>56</v>
      </c>
      <c r="AI577" s="41" t="s">
        <v>56</v>
      </c>
      <c r="AJ577" s="41" t="s">
        <v>160</v>
      </c>
      <c r="AK577" s="41" t="s">
        <v>56</v>
      </c>
    </row>
    <row r="578" spans="1:37" s="41" customFormat="1" ht="15.75" hidden="1" thickBot="1" x14ac:dyDescent="0.3">
      <c r="A578" s="11" t="s">
        <v>49</v>
      </c>
      <c r="B578" s="12" t="s">
        <v>8</v>
      </c>
      <c r="C578" s="13" t="s">
        <v>46</v>
      </c>
      <c r="D578" s="14" t="s">
        <v>47</v>
      </c>
      <c r="E578" s="13" t="s">
        <v>1405</v>
      </c>
      <c r="F578" s="4" t="s">
        <v>76</v>
      </c>
      <c r="G578" s="4" t="s">
        <v>1585</v>
      </c>
      <c r="H578" s="15">
        <v>43126.958333333336</v>
      </c>
      <c r="I578" s="15">
        <v>43127.25</v>
      </c>
      <c r="J578" s="131" t="s">
        <v>2099</v>
      </c>
      <c r="K578" s="45" t="s">
        <v>9</v>
      </c>
      <c r="L578" s="47" t="s">
        <v>7</v>
      </c>
      <c r="M578" s="47" t="s">
        <v>56</v>
      </c>
      <c r="N578" s="9" t="str">
        <f t="shared" ref="N578:N641" si="135">VLOOKUP(C578,CBI,2,FALSE)</f>
        <v>Minor</v>
      </c>
      <c r="O578" s="10" t="str">
        <f t="shared" ref="O578:O641" si="136">VLOOKUP(K578,Exitoso,2,FALSE)</f>
        <v>Successful</v>
      </c>
      <c r="P578" s="10" t="str">
        <f t="shared" ref="P578:P641" si="137">VLOOKUP(L578,EnTiempo,2,FALSE)</f>
        <v>On Time</v>
      </c>
      <c r="Q578" s="9">
        <f t="shared" ref="Q578:Q641" si="138">IF(OR(K578="Successful",K578="Exitoso"),1,IF(OR(K578="Not Successful",K578="No exitoso",K578="Fallido"),0," "))</f>
        <v>1</v>
      </c>
      <c r="R578" s="9">
        <f t="shared" ref="R578:R641" si="139">IF(OR(L578="On Time",L578="En tiempo"),1,IF(OR(L578="Out of Time",L578="Fuera de Tiempo"),0," "))</f>
        <v>1</v>
      </c>
      <c r="S578" s="9">
        <f t="shared" ref="S578:S641" si="140">IF(M578="NO",0,1)</f>
        <v>0</v>
      </c>
      <c r="T578" s="9" t="str">
        <f t="shared" ref="T578:T641" si="141">VLOOKUP(MONTH(I578),Meses,2,FALSE)</f>
        <v>January</v>
      </c>
      <c r="U578" s="40">
        <f t="shared" ref="U578:U641" si="142">IF(ISERROR(FIND("SLT",J578,1)),0,1)</f>
        <v>0</v>
      </c>
      <c r="V578" s="40" t="str">
        <f t="shared" ref="V578:V641" si="143">IF(D578="emergency","Emergency",IF(ISERROR(FIND("SLT",J578,1)),"Normal","SLT"))</f>
        <v>Normal</v>
      </c>
      <c r="W578" s="40">
        <f t="shared" ref="W578:W641" si="144">IF(V578="Emergency",1,0)</f>
        <v>0</v>
      </c>
      <c r="X578" s="40">
        <f t="shared" ref="X578:X641" si="145">IF(AG578="Si",1,0)</f>
        <v>0</v>
      </c>
      <c r="Y578" s="40">
        <f t="shared" ref="Y578:Y641" si="146">IF(AH578="Si",1,0)</f>
        <v>0</v>
      </c>
      <c r="Z578" s="40">
        <f t="shared" ref="Z578:Z641" si="147">IF(AI578="Si",1,0)</f>
        <v>0</v>
      </c>
      <c r="AA578" s="40">
        <f t="shared" ref="AA578:AA641" si="148">IF(AJ578="Si",1,0)</f>
        <v>1</v>
      </c>
      <c r="AB578" s="40">
        <f t="shared" ref="AB578:AB641" si="149">IF(AK578="Si",1,0)</f>
        <v>0</v>
      </c>
      <c r="AC578" s="41" t="s">
        <v>132</v>
      </c>
      <c r="AD578" s="41" t="s">
        <v>280</v>
      </c>
      <c r="AE578" s="41" t="s">
        <v>259</v>
      </c>
      <c r="AF578" s="41" t="s">
        <v>8</v>
      </c>
      <c r="AG578" s="41" t="s">
        <v>56</v>
      </c>
      <c r="AH578" s="41" t="s">
        <v>56</v>
      </c>
      <c r="AI578" s="41" t="s">
        <v>56</v>
      </c>
      <c r="AJ578" s="41" t="s">
        <v>160</v>
      </c>
      <c r="AK578" s="41" t="s">
        <v>56</v>
      </c>
    </row>
    <row r="579" spans="1:37" s="41" customFormat="1" ht="15.75" hidden="1" thickBot="1" x14ac:dyDescent="0.3">
      <c r="A579" s="11" t="s">
        <v>49</v>
      </c>
      <c r="B579" s="12" t="s">
        <v>216</v>
      </c>
      <c r="C579" s="13" t="s">
        <v>46</v>
      </c>
      <c r="D579" s="14" t="s">
        <v>47</v>
      </c>
      <c r="E579" s="13" t="s">
        <v>1406</v>
      </c>
      <c r="F579" s="4" t="s">
        <v>326</v>
      </c>
      <c r="G579" s="4" t="s">
        <v>232</v>
      </c>
      <c r="H579" s="15">
        <v>43128.5</v>
      </c>
      <c r="I579" s="15">
        <v>43128.75</v>
      </c>
      <c r="J579" s="131" t="s">
        <v>2100</v>
      </c>
      <c r="K579" s="45" t="s">
        <v>9</v>
      </c>
      <c r="L579" s="47" t="s">
        <v>7</v>
      </c>
      <c r="M579" s="47" t="s">
        <v>56</v>
      </c>
      <c r="N579" s="9" t="str">
        <f t="shared" si="135"/>
        <v>Minor</v>
      </c>
      <c r="O579" s="10" t="str">
        <f t="shared" si="136"/>
        <v>Successful</v>
      </c>
      <c r="P579" s="10" t="str">
        <f t="shared" si="137"/>
        <v>On Time</v>
      </c>
      <c r="Q579" s="9">
        <f t="shared" si="138"/>
        <v>1</v>
      </c>
      <c r="R579" s="9">
        <f t="shared" si="139"/>
        <v>1</v>
      </c>
      <c r="S579" s="9">
        <f t="shared" si="140"/>
        <v>0</v>
      </c>
      <c r="T579" s="9" t="str">
        <f t="shared" si="141"/>
        <v>January</v>
      </c>
      <c r="U579" s="40">
        <f t="shared" si="142"/>
        <v>0</v>
      </c>
      <c r="V579" s="40" t="str">
        <f t="shared" si="143"/>
        <v>Normal</v>
      </c>
      <c r="W579" s="40">
        <f t="shared" si="144"/>
        <v>0</v>
      </c>
      <c r="X579" s="40">
        <f t="shared" si="145"/>
        <v>0</v>
      </c>
      <c r="Y579" s="40">
        <f t="shared" si="146"/>
        <v>0</v>
      </c>
      <c r="Z579" s="40">
        <f t="shared" si="147"/>
        <v>0</v>
      </c>
      <c r="AA579" s="40">
        <f t="shared" si="148"/>
        <v>1</v>
      </c>
      <c r="AB579" s="40">
        <f t="shared" si="149"/>
        <v>0</v>
      </c>
      <c r="AC579" s="41" t="s">
        <v>132</v>
      </c>
      <c r="AD579" s="41" t="s">
        <v>320</v>
      </c>
      <c r="AE579" s="41" t="s">
        <v>258</v>
      </c>
      <c r="AF579" s="41" t="s">
        <v>216</v>
      </c>
      <c r="AG579" s="41" t="s">
        <v>56</v>
      </c>
      <c r="AH579" s="41" t="s">
        <v>56</v>
      </c>
      <c r="AI579" s="41" t="s">
        <v>56</v>
      </c>
      <c r="AJ579" s="41" t="s">
        <v>160</v>
      </c>
      <c r="AK579" s="41" t="s">
        <v>56</v>
      </c>
    </row>
    <row r="580" spans="1:37" s="41" customFormat="1" ht="15.75" hidden="1" thickBot="1" x14ac:dyDescent="0.3">
      <c r="A580" s="11" t="s">
        <v>49</v>
      </c>
      <c r="B580" s="12" t="s">
        <v>8</v>
      </c>
      <c r="C580" s="13" t="s">
        <v>46</v>
      </c>
      <c r="D580" s="14" t="s">
        <v>47</v>
      </c>
      <c r="E580" s="13" t="s">
        <v>1407</v>
      </c>
      <c r="F580" s="4" t="s">
        <v>76</v>
      </c>
      <c r="G580" s="4" t="s">
        <v>563</v>
      </c>
      <c r="H580" s="15">
        <v>43127.291666666664</v>
      </c>
      <c r="I580" s="15">
        <v>43127.458333333336</v>
      </c>
      <c r="J580" s="131" t="s">
        <v>2101</v>
      </c>
      <c r="K580" s="45" t="s">
        <v>9</v>
      </c>
      <c r="L580" s="47" t="s">
        <v>7</v>
      </c>
      <c r="M580" s="47" t="s">
        <v>56</v>
      </c>
      <c r="N580" s="9" t="str">
        <f t="shared" si="135"/>
        <v>Minor</v>
      </c>
      <c r="O580" s="10" t="str">
        <f t="shared" si="136"/>
        <v>Successful</v>
      </c>
      <c r="P580" s="10" t="str">
        <f t="shared" si="137"/>
        <v>On Time</v>
      </c>
      <c r="Q580" s="9">
        <f t="shared" si="138"/>
        <v>1</v>
      </c>
      <c r="R580" s="9">
        <f t="shared" si="139"/>
        <v>1</v>
      </c>
      <c r="S580" s="9">
        <f t="shared" si="140"/>
        <v>0</v>
      </c>
      <c r="T580" s="9" t="str">
        <f t="shared" si="141"/>
        <v>January</v>
      </c>
      <c r="U580" s="40">
        <f t="shared" si="142"/>
        <v>0</v>
      </c>
      <c r="V580" s="40" t="str">
        <f t="shared" si="143"/>
        <v>Normal</v>
      </c>
      <c r="W580" s="40">
        <f t="shared" si="144"/>
        <v>0</v>
      </c>
      <c r="X580" s="40">
        <f t="shared" si="145"/>
        <v>0</v>
      </c>
      <c r="Y580" s="40">
        <f t="shared" si="146"/>
        <v>0</v>
      </c>
      <c r="Z580" s="40">
        <f t="shared" si="147"/>
        <v>0</v>
      </c>
      <c r="AA580" s="40">
        <f t="shared" si="148"/>
        <v>1</v>
      </c>
      <c r="AB580" s="40">
        <f t="shared" si="149"/>
        <v>0</v>
      </c>
      <c r="AC580" s="41" t="s">
        <v>132</v>
      </c>
      <c r="AD580" s="41" t="s">
        <v>280</v>
      </c>
      <c r="AE580" s="41" t="s">
        <v>259</v>
      </c>
      <c r="AF580" s="41" t="s">
        <v>8</v>
      </c>
      <c r="AG580" s="41" t="s">
        <v>56</v>
      </c>
      <c r="AH580" s="41" t="s">
        <v>56</v>
      </c>
      <c r="AI580" s="41" t="s">
        <v>56</v>
      </c>
      <c r="AJ580" s="41" t="s">
        <v>160</v>
      </c>
      <c r="AK580" s="41" t="s">
        <v>56</v>
      </c>
    </row>
    <row r="581" spans="1:37" s="41" customFormat="1" ht="15.75" hidden="1" thickBot="1" x14ac:dyDescent="0.3">
      <c r="A581" s="11" t="s">
        <v>57</v>
      </c>
      <c r="B581" s="12" t="s">
        <v>216</v>
      </c>
      <c r="C581" s="13" t="s">
        <v>46</v>
      </c>
      <c r="D581" s="14" t="s">
        <v>47</v>
      </c>
      <c r="E581" s="13" t="s">
        <v>1408</v>
      </c>
      <c r="F581" s="4" t="s">
        <v>447</v>
      </c>
      <c r="G581" s="4" t="s">
        <v>1619</v>
      </c>
      <c r="H581" s="15">
        <v>43127.333333333336</v>
      </c>
      <c r="I581" s="15">
        <v>43128.916666666664</v>
      </c>
      <c r="J581" s="131" t="s">
        <v>2102</v>
      </c>
      <c r="K581" s="45" t="s">
        <v>9</v>
      </c>
      <c r="L581" s="47" t="s">
        <v>7</v>
      </c>
      <c r="M581" s="47" t="s">
        <v>56</v>
      </c>
      <c r="N581" s="9" t="str">
        <f t="shared" si="135"/>
        <v>Minor</v>
      </c>
      <c r="O581" s="10" t="str">
        <f t="shared" si="136"/>
        <v>Successful</v>
      </c>
      <c r="P581" s="10" t="str">
        <f t="shared" si="137"/>
        <v>On Time</v>
      </c>
      <c r="Q581" s="9">
        <f t="shared" si="138"/>
        <v>1</v>
      </c>
      <c r="R581" s="9">
        <f t="shared" si="139"/>
        <v>1</v>
      </c>
      <c r="S581" s="9">
        <f t="shared" si="140"/>
        <v>0</v>
      </c>
      <c r="T581" s="9" t="str">
        <f t="shared" si="141"/>
        <v>January</v>
      </c>
      <c r="U581" s="40">
        <f t="shared" si="142"/>
        <v>0</v>
      </c>
      <c r="V581" s="40" t="str">
        <f t="shared" si="143"/>
        <v>Normal</v>
      </c>
      <c r="W581" s="40">
        <f t="shared" si="144"/>
        <v>0</v>
      </c>
      <c r="X581" s="40">
        <f t="shared" si="145"/>
        <v>0</v>
      </c>
      <c r="Y581" s="40">
        <f t="shared" si="146"/>
        <v>0</v>
      </c>
      <c r="Z581" s="40">
        <f t="shared" si="147"/>
        <v>0</v>
      </c>
      <c r="AA581" s="40">
        <f t="shared" si="148"/>
        <v>1</v>
      </c>
      <c r="AB581" s="40">
        <f t="shared" si="149"/>
        <v>0</v>
      </c>
      <c r="AC581" s="41" t="s">
        <v>132</v>
      </c>
      <c r="AD581" s="41" t="s">
        <v>280</v>
      </c>
      <c r="AE581" s="41" t="s">
        <v>425</v>
      </c>
      <c r="AF581" s="41" t="s">
        <v>216</v>
      </c>
      <c r="AG581" s="41" t="s">
        <v>56</v>
      </c>
      <c r="AH581" s="41" t="s">
        <v>56</v>
      </c>
      <c r="AI581" s="41" t="s">
        <v>56</v>
      </c>
      <c r="AJ581" s="41" t="s">
        <v>160</v>
      </c>
      <c r="AK581" s="41" t="s">
        <v>56</v>
      </c>
    </row>
    <row r="582" spans="1:37" s="41" customFormat="1" ht="15.75" hidden="1" thickBot="1" x14ac:dyDescent="0.3">
      <c r="A582" s="11" t="s">
        <v>195</v>
      </c>
      <c r="B582" s="12" t="s">
        <v>216</v>
      </c>
      <c r="C582" s="13" t="s">
        <v>46</v>
      </c>
      <c r="D582" s="14" t="s">
        <v>47</v>
      </c>
      <c r="E582" s="13" t="s">
        <v>1409</v>
      </c>
      <c r="F582" s="4" t="s">
        <v>540</v>
      </c>
      <c r="G582" s="4" t="s">
        <v>446</v>
      </c>
      <c r="H582" s="15">
        <v>43125.666666666664</v>
      </c>
      <c r="I582" s="15">
        <v>43125.833333333336</v>
      </c>
      <c r="J582" s="131" t="s">
        <v>2103</v>
      </c>
      <c r="K582" s="45" t="s">
        <v>9</v>
      </c>
      <c r="L582" s="47" t="s">
        <v>7</v>
      </c>
      <c r="M582" s="47" t="s">
        <v>56</v>
      </c>
      <c r="N582" s="9" t="str">
        <f t="shared" si="135"/>
        <v>Minor</v>
      </c>
      <c r="O582" s="10" t="str">
        <f t="shared" si="136"/>
        <v>Successful</v>
      </c>
      <c r="P582" s="10" t="str">
        <f t="shared" si="137"/>
        <v>On Time</v>
      </c>
      <c r="Q582" s="9">
        <f t="shared" si="138"/>
        <v>1</v>
      </c>
      <c r="R582" s="9">
        <f t="shared" si="139"/>
        <v>1</v>
      </c>
      <c r="S582" s="9">
        <f t="shared" si="140"/>
        <v>0</v>
      </c>
      <c r="T582" s="9" t="str">
        <f t="shared" si="141"/>
        <v>January</v>
      </c>
      <c r="U582" s="40">
        <f t="shared" si="142"/>
        <v>0</v>
      </c>
      <c r="V582" s="40" t="str">
        <f t="shared" si="143"/>
        <v>Normal</v>
      </c>
      <c r="W582" s="40">
        <f t="shared" si="144"/>
        <v>0</v>
      </c>
      <c r="X582" s="40">
        <f t="shared" si="145"/>
        <v>0</v>
      </c>
      <c r="Y582" s="40">
        <f t="shared" si="146"/>
        <v>0</v>
      </c>
      <c r="Z582" s="40">
        <f t="shared" si="147"/>
        <v>0</v>
      </c>
      <c r="AA582" s="40">
        <f t="shared" si="148"/>
        <v>1</v>
      </c>
      <c r="AB582" s="40">
        <f t="shared" si="149"/>
        <v>0</v>
      </c>
      <c r="AC582" s="41" t="s">
        <v>823</v>
      </c>
      <c r="AD582" s="41" t="s">
        <v>2275</v>
      </c>
      <c r="AE582" s="41" t="s">
        <v>227</v>
      </c>
      <c r="AF582" s="41" t="s">
        <v>216</v>
      </c>
      <c r="AG582" s="41" t="s">
        <v>56</v>
      </c>
      <c r="AH582" s="41" t="s">
        <v>56</v>
      </c>
      <c r="AI582" s="41" t="s">
        <v>56</v>
      </c>
      <c r="AJ582" s="41" t="s">
        <v>160</v>
      </c>
      <c r="AK582" s="41" t="s">
        <v>56</v>
      </c>
    </row>
    <row r="583" spans="1:37" s="41" customFormat="1" ht="15.75" hidden="1" thickBot="1" x14ac:dyDescent="0.3">
      <c r="A583" s="11" t="s">
        <v>195</v>
      </c>
      <c r="B583" s="12" t="s">
        <v>216</v>
      </c>
      <c r="C583" s="13" t="s">
        <v>46</v>
      </c>
      <c r="D583" s="14" t="s">
        <v>47</v>
      </c>
      <c r="E583" s="13" t="s">
        <v>1410</v>
      </c>
      <c r="F583" s="4" t="s">
        <v>540</v>
      </c>
      <c r="G583" s="4" t="s">
        <v>446</v>
      </c>
      <c r="H583" s="15">
        <v>43126.666666666664</v>
      </c>
      <c r="I583" s="15">
        <v>43126.833333333336</v>
      </c>
      <c r="J583" s="131" t="s">
        <v>2104</v>
      </c>
      <c r="K583" s="45" t="s">
        <v>9</v>
      </c>
      <c r="L583" s="47" t="s">
        <v>7</v>
      </c>
      <c r="M583" s="47" t="s">
        <v>56</v>
      </c>
      <c r="N583" s="9" t="str">
        <f t="shared" si="135"/>
        <v>Minor</v>
      </c>
      <c r="O583" s="10" t="str">
        <f t="shared" si="136"/>
        <v>Successful</v>
      </c>
      <c r="P583" s="10" t="str">
        <f t="shared" si="137"/>
        <v>On Time</v>
      </c>
      <c r="Q583" s="9">
        <f t="shared" si="138"/>
        <v>1</v>
      </c>
      <c r="R583" s="9">
        <f t="shared" si="139"/>
        <v>1</v>
      </c>
      <c r="S583" s="9">
        <f t="shared" si="140"/>
        <v>0</v>
      </c>
      <c r="T583" s="9" t="str">
        <f t="shared" si="141"/>
        <v>January</v>
      </c>
      <c r="U583" s="40">
        <f t="shared" si="142"/>
        <v>0</v>
      </c>
      <c r="V583" s="40" t="str">
        <f t="shared" si="143"/>
        <v>Normal</v>
      </c>
      <c r="W583" s="40">
        <f t="shared" si="144"/>
        <v>0</v>
      </c>
      <c r="X583" s="40">
        <f t="shared" si="145"/>
        <v>0</v>
      </c>
      <c r="Y583" s="40">
        <f t="shared" si="146"/>
        <v>0</v>
      </c>
      <c r="Z583" s="40">
        <f t="shared" si="147"/>
        <v>0</v>
      </c>
      <c r="AA583" s="40">
        <f t="shared" si="148"/>
        <v>1</v>
      </c>
      <c r="AB583" s="40">
        <f t="shared" si="149"/>
        <v>0</v>
      </c>
      <c r="AC583" s="41" t="s">
        <v>823</v>
      </c>
      <c r="AD583" s="41" t="s">
        <v>2276</v>
      </c>
      <c r="AE583" s="41" t="s">
        <v>227</v>
      </c>
      <c r="AF583" s="41" t="s">
        <v>216</v>
      </c>
      <c r="AG583" s="41" t="s">
        <v>56</v>
      </c>
      <c r="AH583" s="41" t="s">
        <v>56</v>
      </c>
      <c r="AI583" s="41" t="s">
        <v>56</v>
      </c>
      <c r="AJ583" s="41" t="s">
        <v>160</v>
      </c>
      <c r="AK583" s="41" t="s">
        <v>56</v>
      </c>
    </row>
    <row r="584" spans="1:37" s="41" customFormat="1" ht="15.75" hidden="1" thickBot="1" x14ac:dyDescent="0.3">
      <c r="A584" s="11" t="s">
        <v>45</v>
      </c>
      <c r="B584" s="12" t="s">
        <v>216</v>
      </c>
      <c r="C584" s="13" t="s">
        <v>176</v>
      </c>
      <c r="D584" s="14" t="s">
        <v>47</v>
      </c>
      <c r="E584" s="13" t="s">
        <v>1411</v>
      </c>
      <c r="F584" s="4" t="s">
        <v>154</v>
      </c>
      <c r="G584" s="4" t="s">
        <v>607</v>
      </c>
      <c r="H584" s="15">
        <v>43121.041666666664</v>
      </c>
      <c r="I584" s="15">
        <v>43123.708333333336</v>
      </c>
      <c r="J584" s="131" t="s">
        <v>2105</v>
      </c>
      <c r="K584" s="45" t="s">
        <v>9</v>
      </c>
      <c r="L584" s="47" t="s">
        <v>7</v>
      </c>
      <c r="M584" s="47" t="s">
        <v>56</v>
      </c>
      <c r="N584" s="9" t="str">
        <f t="shared" si="135"/>
        <v>Significant</v>
      </c>
      <c r="O584" s="10" t="str">
        <f t="shared" si="136"/>
        <v>Successful</v>
      </c>
      <c r="P584" s="10" t="str">
        <f t="shared" si="137"/>
        <v>On Time</v>
      </c>
      <c r="Q584" s="9">
        <f t="shared" si="138"/>
        <v>1</v>
      </c>
      <c r="R584" s="9">
        <f t="shared" si="139"/>
        <v>1</v>
      </c>
      <c r="S584" s="9">
        <f t="shared" si="140"/>
        <v>0</v>
      </c>
      <c r="T584" s="9" t="str">
        <f t="shared" si="141"/>
        <v>January</v>
      </c>
      <c r="U584" s="40">
        <f t="shared" si="142"/>
        <v>0</v>
      </c>
      <c r="V584" s="40" t="str">
        <f t="shared" si="143"/>
        <v>Normal</v>
      </c>
      <c r="W584" s="40">
        <f t="shared" si="144"/>
        <v>0</v>
      </c>
      <c r="X584" s="40">
        <f t="shared" si="145"/>
        <v>0</v>
      </c>
      <c r="Y584" s="40">
        <f t="shared" si="146"/>
        <v>0</v>
      </c>
      <c r="Z584" s="40">
        <f t="shared" si="147"/>
        <v>0</v>
      </c>
      <c r="AA584" s="40">
        <f t="shared" si="148"/>
        <v>1</v>
      </c>
      <c r="AB584" s="40">
        <f t="shared" si="149"/>
        <v>0</v>
      </c>
      <c r="AC584" s="41" t="s">
        <v>823</v>
      </c>
      <c r="AD584" s="41" t="s">
        <v>280</v>
      </c>
      <c r="AE584" s="41" t="s">
        <v>121</v>
      </c>
      <c r="AF584" s="41" t="s">
        <v>322</v>
      </c>
      <c r="AG584" s="41" t="s">
        <v>56</v>
      </c>
      <c r="AH584" s="41" t="s">
        <v>56</v>
      </c>
      <c r="AI584" s="41" t="s">
        <v>56</v>
      </c>
      <c r="AJ584" s="41" t="s">
        <v>160</v>
      </c>
      <c r="AK584" s="41" t="s">
        <v>56</v>
      </c>
    </row>
    <row r="585" spans="1:37" s="41" customFormat="1" ht="15.75" hidden="1" thickBot="1" x14ac:dyDescent="0.3">
      <c r="A585" s="11" t="s">
        <v>45</v>
      </c>
      <c r="B585" s="12" t="s">
        <v>216</v>
      </c>
      <c r="C585" s="13" t="s">
        <v>176</v>
      </c>
      <c r="D585" s="14" t="s">
        <v>47</v>
      </c>
      <c r="E585" s="13" t="s">
        <v>1412</v>
      </c>
      <c r="F585" s="4" t="s">
        <v>158</v>
      </c>
      <c r="G585" s="4" t="s">
        <v>263</v>
      </c>
      <c r="H585" s="15">
        <v>43121.041666666664</v>
      </c>
      <c r="I585" s="15">
        <v>43122.958333333336</v>
      </c>
      <c r="J585" s="131" t="s">
        <v>2106</v>
      </c>
      <c r="K585" s="45" t="s">
        <v>9</v>
      </c>
      <c r="L585" s="47" t="s">
        <v>7</v>
      </c>
      <c r="M585" s="47" t="s">
        <v>56</v>
      </c>
      <c r="N585" s="9" t="str">
        <f t="shared" si="135"/>
        <v>Significant</v>
      </c>
      <c r="O585" s="10" t="str">
        <f t="shared" si="136"/>
        <v>Successful</v>
      </c>
      <c r="P585" s="10" t="str">
        <f t="shared" si="137"/>
        <v>On Time</v>
      </c>
      <c r="Q585" s="9">
        <f t="shared" si="138"/>
        <v>1</v>
      </c>
      <c r="R585" s="9">
        <f t="shared" si="139"/>
        <v>1</v>
      </c>
      <c r="S585" s="9">
        <f t="shared" si="140"/>
        <v>0</v>
      </c>
      <c r="T585" s="9" t="str">
        <f t="shared" si="141"/>
        <v>January</v>
      </c>
      <c r="U585" s="40">
        <f t="shared" si="142"/>
        <v>0</v>
      </c>
      <c r="V585" s="40" t="str">
        <f t="shared" si="143"/>
        <v>Normal</v>
      </c>
      <c r="W585" s="40">
        <f t="shared" si="144"/>
        <v>0</v>
      </c>
      <c r="X585" s="40">
        <f t="shared" si="145"/>
        <v>0</v>
      </c>
      <c r="Y585" s="40">
        <f t="shared" si="146"/>
        <v>0</v>
      </c>
      <c r="Z585" s="40">
        <f t="shared" si="147"/>
        <v>0</v>
      </c>
      <c r="AA585" s="40">
        <f t="shared" si="148"/>
        <v>1</v>
      </c>
      <c r="AB585" s="40">
        <f t="shared" si="149"/>
        <v>0</v>
      </c>
      <c r="AC585" s="41" t="s">
        <v>823</v>
      </c>
      <c r="AD585" s="41" t="s">
        <v>280</v>
      </c>
      <c r="AE585" s="41" t="s">
        <v>121</v>
      </c>
      <c r="AF585" s="41" t="s">
        <v>322</v>
      </c>
      <c r="AG585" s="41" t="s">
        <v>56</v>
      </c>
      <c r="AH585" s="41" t="s">
        <v>56</v>
      </c>
      <c r="AI585" s="41" t="s">
        <v>56</v>
      </c>
      <c r="AJ585" s="41" t="s">
        <v>160</v>
      </c>
      <c r="AK585" s="41" t="s">
        <v>56</v>
      </c>
    </row>
    <row r="586" spans="1:37" s="41" customFormat="1" ht="15.75" hidden="1" thickBot="1" x14ac:dyDescent="0.3">
      <c r="A586" s="11" t="s">
        <v>45</v>
      </c>
      <c r="B586" s="12" t="s">
        <v>216</v>
      </c>
      <c r="C586" s="13" t="s">
        <v>46</v>
      </c>
      <c r="D586" s="14" t="s">
        <v>47</v>
      </c>
      <c r="E586" s="13" t="s">
        <v>1413</v>
      </c>
      <c r="F586" s="4" t="s">
        <v>309</v>
      </c>
      <c r="G586" s="4" t="s">
        <v>230</v>
      </c>
      <c r="H586" s="15">
        <v>43127.770833333336</v>
      </c>
      <c r="I586" s="15">
        <v>43128.15625</v>
      </c>
      <c r="J586" s="131" t="s">
        <v>2107</v>
      </c>
      <c r="K586" s="45" t="s">
        <v>9</v>
      </c>
      <c r="L586" s="47" t="s">
        <v>7</v>
      </c>
      <c r="M586" s="47" t="s">
        <v>56</v>
      </c>
      <c r="N586" s="9" t="str">
        <f t="shared" si="135"/>
        <v>Minor</v>
      </c>
      <c r="O586" s="10" t="str">
        <f t="shared" si="136"/>
        <v>Successful</v>
      </c>
      <c r="P586" s="10" t="str">
        <f t="shared" si="137"/>
        <v>On Time</v>
      </c>
      <c r="Q586" s="9">
        <f t="shared" si="138"/>
        <v>1</v>
      </c>
      <c r="R586" s="9">
        <f t="shared" si="139"/>
        <v>1</v>
      </c>
      <c r="S586" s="9">
        <f t="shared" si="140"/>
        <v>0</v>
      </c>
      <c r="T586" s="9" t="str">
        <f t="shared" si="141"/>
        <v>January</v>
      </c>
      <c r="U586" s="40">
        <f t="shared" si="142"/>
        <v>0</v>
      </c>
      <c r="V586" s="40" t="str">
        <f t="shared" si="143"/>
        <v>Normal</v>
      </c>
      <c r="W586" s="40">
        <f t="shared" si="144"/>
        <v>0</v>
      </c>
      <c r="X586" s="40">
        <f t="shared" si="145"/>
        <v>0</v>
      </c>
      <c r="Y586" s="40">
        <f t="shared" si="146"/>
        <v>0</v>
      </c>
      <c r="Z586" s="40">
        <f t="shared" si="147"/>
        <v>0</v>
      </c>
      <c r="AA586" s="40">
        <f t="shared" si="148"/>
        <v>1</v>
      </c>
      <c r="AB586" s="40">
        <f t="shared" si="149"/>
        <v>0</v>
      </c>
      <c r="AC586" s="41" t="s">
        <v>823</v>
      </c>
      <c r="AD586" s="41" t="s">
        <v>337</v>
      </c>
      <c r="AE586" s="41" t="s">
        <v>227</v>
      </c>
      <c r="AF586" s="41" t="s">
        <v>216</v>
      </c>
      <c r="AG586" s="41" t="s">
        <v>56</v>
      </c>
      <c r="AH586" s="41" t="s">
        <v>56</v>
      </c>
      <c r="AI586" s="41" t="s">
        <v>56</v>
      </c>
      <c r="AJ586" s="41" t="s">
        <v>160</v>
      </c>
      <c r="AK586" s="41" t="s">
        <v>56</v>
      </c>
    </row>
    <row r="587" spans="1:37" s="41" customFormat="1" ht="15.75" hidden="1" thickBot="1" x14ac:dyDescent="0.3">
      <c r="A587" s="11" t="s">
        <v>45</v>
      </c>
      <c r="B587" s="12" t="s">
        <v>216</v>
      </c>
      <c r="C587" s="13" t="s">
        <v>52</v>
      </c>
      <c r="D587" s="14" t="s">
        <v>47</v>
      </c>
      <c r="E587" s="13" t="s">
        <v>1414</v>
      </c>
      <c r="F587" s="4" t="s">
        <v>273</v>
      </c>
      <c r="G587" s="4" t="s">
        <v>655</v>
      </c>
      <c r="H587" s="15">
        <v>43126.958333333336</v>
      </c>
      <c r="I587" s="15">
        <v>43127.291666666664</v>
      </c>
      <c r="J587" s="131" t="s">
        <v>511</v>
      </c>
      <c r="K587" s="45" t="s">
        <v>9</v>
      </c>
      <c r="L587" s="47" t="s">
        <v>7</v>
      </c>
      <c r="M587" s="47" t="s">
        <v>56</v>
      </c>
      <c r="N587" s="9" t="str">
        <f t="shared" si="135"/>
        <v>Standard</v>
      </c>
      <c r="O587" s="10" t="str">
        <f t="shared" si="136"/>
        <v>Successful</v>
      </c>
      <c r="P587" s="10" t="str">
        <f t="shared" si="137"/>
        <v>On Time</v>
      </c>
      <c r="Q587" s="9">
        <f t="shared" si="138"/>
        <v>1</v>
      </c>
      <c r="R587" s="9">
        <f t="shared" si="139"/>
        <v>1</v>
      </c>
      <c r="S587" s="9">
        <f t="shared" si="140"/>
        <v>0</v>
      </c>
      <c r="T587" s="9" t="str">
        <f t="shared" si="141"/>
        <v>January</v>
      </c>
      <c r="U587" s="40">
        <f t="shared" si="142"/>
        <v>0</v>
      </c>
      <c r="V587" s="40" t="str">
        <f t="shared" si="143"/>
        <v>Normal</v>
      </c>
      <c r="W587" s="40">
        <f t="shared" si="144"/>
        <v>0</v>
      </c>
      <c r="X587" s="40">
        <f t="shared" si="145"/>
        <v>0</v>
      </c>
      <c r="Y587" s="40">
        <f t="shared" si="146"/>
        <v>0</v>
      </c>
      <c r="Z587" s="40">
        <f t="shared" si="147"/>
        <v>0</v>
      </c>
      <c r="AA587" s="40">
        <f t="shared" si="148"/>
        <v>1</v>
      </c>
      <c r="AB587" s="40">
        <f t="shared" si="149"/>
        <v>0</v>
      </c>
      <c r="AC587" s="41" t="s">
        <v>823</v>
      </c>
      <c r="AD587" s="41" t="s">
        <v>348</v>
      </c>
      <c r="AE587" s="41" t="s">
        <v>264</v>
      </c>
      <c r="AF587" s="41" t="s">
        <v>216</v>
      </c>
      <c r="AG587" s="41" t="s">
        <v>56</v>
      </c>
      <c r="AH587" s="41" t="s">
        <v>56</v>
      </c>
      <c r="AI587" s="41" t="s">
        <v>56</v>
      </c>
      <c r="AJ587" s="41" t="s">
        <v>160</v>
      </c>
      <c r="AK587" s="41" t="s">
        <v>56</v>
      </c>
    </row>
    <row r="588" spans="1:37" s="41" customFormat="1" ht="15.75" hidden="1" thickBot="1" x14ac:dyDescent="0.3">
      <c r="A588" s="11" t="s">
        <v>45</v>
      </c>
      <c r="B588" s="12" t="s">
        <v>216</v>
      </c>
      <c r="C588" s="13" t="s">
        <v>52</v>
      </c>
      <c r="D588" s="14" t="s">
        <v>47</v>
      </c>
      <c r="E588" s="13" t="s">
        <v>1415</v>
      </c>
      <c r="F588" s="4" t="s">
        <v>273</v>
      </c>
      <c r="G588" s="4" t="s">
        <v>599</v>
      </c>
      <c r="H588" s="15">
        <v>43124.447916666664</v>
      </c>
      <c r="I588" s="15">
        <v>43125.986111111109</v>
      </c>
      <c r="J588" s="131" t="s">
        <v>2108</v>
      </c>
      <c r="K588" s="45" t="s">
        <v>9</v>
      </c>
      <c r="L588" s="47" t="s">
        <v>7</v>
      </c>
      <c r="M588" s="47" t="s">
        <v>56</v>
      </c>
      <c r="N588" s="9" t="str">
        <f t="shared" si="135"/>
        <v>Standard</v>
      </c>
      <c r="O588" s="10" t="str">
        <f t="shared" si="136"/>
        <v>Successful</v>
      </c>
      <c r="P588" s="10" t="str">
        <f t="shared" si="137"/>
        <v>On Time</v>
      </c>
      <c r="Q588" s="9">
        <f t="shared" si="138"/>
        <v>1</v>
      </c>
      <c r="R588" s="9">
        <f t="shared" si="139"/>
        <v>1</v>
      </c>
      <c r="S588" s="9">
        <f t="shared" si="140"/>
        <v>0</v>
      </c>
      <c r="T588" s="9" t="str">
        <f t="shared" si="141"/>
        <v>January</v>
      </c>
      <c r="U588" s="40">
        <f t="shared" si="142"/>
        <v>0</v>
      </c>
      <c r="V588" s="40" t="str">
        <f t="shared" si="143"/>
        <v>Normal</v>
      </c>
      <c r="W588" s="40">
        <f t="shared" si="144"/>
        <v>0</v>
      </c>
      <c r="X588" s="40">
        <f t="shared" si="145"/>
        <v>0</v>
      </c>
      <c r="Y588" s="40">
        <f t="shared" si="146"/>
        <v>0</v>
      </c>
      <c r="Z588" s="40">
        <f t="shared" si="147"/>
        <v>0</v>
      </c>
      <c r="AA588" s="40">
        <f t="shared" si="148"/>
        <v>1</v>
      </c>
      <c r="AB588" s="40">
        <f t="shared" si="149"/>
        <v>0</v>
      </c>
      <c r="AC588" s="41" t="s">
        <v>823</v>
      </c>
      <c r="AD588" s="41" t="s">
        <v>280</v>
      </c>
      <c r="AE588" s="41" t="s">
        <v>264</v>
      </c>
      <c r="AF588" s="41" t="s">
        <v>216</v>
      </c>
      <c r="AG588" s="41" t="s">
        <v>56</v>
      </c>
      <c r="AH588" s="41" t="s">
        <v>56</v>
      </c>
      <c r="AI588" s="41" t="s">
        <v>56</v>
      </c>
      <c r="AJ588" s="41" t="s">
        <v>160</v>
      </c>
      <c r="AK588" s="41" t="s">
        <v>56</v>
      </c>
    </row>
    <row r="589" spans="1:37" s="41" customFormat="1" ht="15.75" hidden="1" thickBot="1" x14ac:dyDescent="0.3">
      <c r="A589" s="11" t="s">
        <v>45</v>
      </c>
      <c r="B589" s="12" t="s">
        <v>216</v>
      </c>
      <c r="C589" s="13" t="s">
        <v>52</v>
      </c>
      <c r="D589" s="14" t="s">
        <v>47</v>
      </c>
      <c r="E589" s="13" t="s">
        <v>1416</v>
      </c>
      <c r="F589" s="4" t="s">
        <v>158</v>
      </c>
      <c r="G589" s="4" t="s">
        <v>263</v>
      </c>
      <c r="H589" s="15">
        <v>43127.958333333336</v>
      </c>
      <c r="I589" s="15">
        <v>43128.083333333336</v>
      </c>
      <c r="J589" s="131" t="s">
        <v>631</v>
      </c>
      <c r="K589" s="45" t="s">
        <v>9</v>
      </c>
      <c r="L589" s="47" t="s">
        <v>7</v>
      </c>
      <c r="M589" s="47" t="s">
        <v>56</v>
      </c>
      <c r="N589" s="9" t="str">
        <f t="shared" si="135"/>
        <v>Standard</v>
      </c>
      <c r="O589" s="10" t="str">
        <f t="shared" si="136"/>
        <v>Successful</v>
      </c>
      <c r="P589" s="10" t="str">
        <f t="shared" si="137"/>
        <v>On Time</v>
      </c>
      <c r="Q589" s="9">
        <f t="shared" si="138"/>
        <v>1</v>
      </c>
      <c r="R589" s="9">
        <f t="shared" si="139"/>
        <v>1</v>
      </c>
      <c r="S589" s="9">
        <f t="shared" si="140"/>
        <v>0</v>
      </c>
      <c r="T589" s="9" t="str">
        <f t="shared" si="141"/>
        <v>January</v>
      </c>
      <c r="U589" s="40">
        <f t="shared" si="142"/>
        <v>0</v>
      </c>
      <c r="V589" s="40" t="str">
        <f t="shared" si="143"/>
        <v>Normal</v>
      </c>
      <c r="W589" s="40">
        <f t="shared" si="144"/>
        <v>0</v>
      </c>
      <c r="X589" s="40">
        <f t="shared" si="145"/>
        <v>0</v>
      </c>
      <c r="Y589" s="40">
        <f t="shared" si="146"/>
        <v>0</v>
      </c>
      <c r="Z589" s="40">
        <f t="shared" si="147"/>
        <v>0</v>
      </c>
      <c r="AA589" s="40">
        <f t="shared" si="148"/>
        <v>1</v>
      </c>
      <c r="AB589" s="40">
        <f t="shared" si="149"/>
        <v>0</v>
      </c>
      <c r="AC589" s="41" t="s">
        <v>823</v>
      </c>
      <c r="AD589" s="41" t="s">
        <v>297</v>
      </c>
      <c r="AE589" s="41" t="s">
        <v>121</v>
      </c>
      <c r="AF589" s="41" t="s">
        <v>322</v>
      </c>
      <c r="AG589" s="41" t="s">
        <v>56</v>
      </c>
      <c r="AH589" s="41" t="s">
        <v>56</v>
      </c>
      <c r="AI589" s="41" t="s">
        <v>56</v>
      </c>
      <c r="AJ589" s="41" t="s">
        <v>160</v>
      </c>
      <c r="AK589" s="41" t="s">
        <v>56</v>
      </c>
    </row>
    <row r="590" spans="1:37" s="41" customFormat="1" ht="15.75" hidden="1" thickBot="1" x14ac:dyDescent="0.3">
      <c r="A590" s="11" t="s">
        <v>45</v>
      </c>
      <c r="B590" s="12" t="s">
        <v>216</v>
      </c>
      <c r="C590" s="13" t="s">
        <v>46</v>
      </c>
      <c r="D590" s="14" t="s">
        <v>47</v>
      </c>
      <c r="E590" s="13" t="s">
        <v>1417</v>
      </c>
      <c r="F590" s="4" t="s">
        <v>158</v>
      </c>
      <c r="G590" s="4" t="s">
        <v>312</v>
      </c>
      <c r="H590" s="15">
        <v>43126.416666666664</v>
      </c>
      <c r="I590" s="15">
        <v>43127.75</v>
      </c>
      <c r="J590" s="131" t="s">
        <v>2109</v>
      </c>
      <c r="K590" s="45" t="s">
        <v>9</v>
      </c>
      <c r="L590" s="47" t="s">
        <v>7</v>
      </c>
      <c r="M590" s="47" t="s">
        <v>56</v>
      </c>
      <c r="N590" s="9" t="str">
        <f t="shared" si="135"/>
        <v>Minor</v>
      </c>
      <c r="O590" s="10" t="str">
        <f t="shared" si="136"/>
        <v>Successful</v>
      </c>
      <c r="P590" s="10" t="str">
        <f t="shared" si="137"/>
        <v>On Time</v>
      </c>
      <c r="Q590" s="9">
        <f t="shared" si="138"/>
        <v>1</v>
      </c>
      <c r="R590" s="9">
        <f t="shared" si="139"/>
        <v>1</v>
      </c>
      <c r="S590" s="9">
        <f t="shared" si="140"/>
        <v>0</v>
      </c>
      <c r="T590" s="9" t="str">
        <f t="shared" si="141"/>
        <v>January</v>
      </c>
      <c r="U590" s="40">
        <f t="shared" si="142"/>
        <v>0</v>
      </c>
      <c r="V590" s="40" t="str">
        <f t="shared" si="143"/>
        <v>Normal</v>
      </c>
      <c r="W590" s="40">
        <f t="shared" si="144"/>
        <v>0</v>
      </c>
      <c r="X590" s="40">
        <f t="shared" si="145"/>
        <v>0</v>
      </c>
      <c r="Y590" s="40">
        <f t="shared" si="146"/>
        <v>0</v>
      </c>
      <c r="Z590" s="40">
        <f t="shared" si="147"/>
        <v>0</v>
      </c>
      <c r="AA590" s="40">
        <f t="shared" si="148"/>
        <v>1</v>
      </c>
      <c r="AB590" s="40">
        <f t="shared" si="149"/>
        <v>0</v>
      </c>
      <c r="AC590" s="41" t="s">
        <v>823</v>
      </c>
      <c r="AD590" s="41" t="s">
        <v>280</v>
      </c>
      <c r="AE590" s="41" t="s">
        <v>121</v>
      </c>
      <c r="AF590" s="41" t="s">
        <v>322</v>
      </c>
      <c r="AG590" s="41" t="s">
        <v>56</v>
      </c>
      <c r="AH590" s="41" t="s">
        <v>56</v>
      </c>
      <c r="AI590" s="41" t="s">
        <v>56</v>
      </c>
      <c r="AJ590" s="41" t="s">
        <v>160</v>
      </c>
      <c r="AK590" s="41" t="s">
        <v>56</v>
      </c>
    </row>
    <row r="591" spans="1:37" s="41" customFormat="1" ht="15.75" hidden="1" thickBot="1" x14ac:dyDescent="0.3">
      <c r="A591" s="11" t="s">
        <v>45</v>
      </c>
      <c r="B591" s="12" t="s">
        <v>216</v>
      </c>
      <c r="C591" s="13" t="s">
        <v>46</v>
      </c>
      <c r="D591" s="14" t="s">
        <v>47</v>
      </c>
      <c r="E591" s="13" t="s">
        <v>1418</v>
      </c>
      <c r="F591" s="4" t="s">
        <v>158</v>
      </c>
      <c r="G591" s="4" t="s">
        <v>757</v>
      </c>
      <c r="H591" s="15">
        <v>43127.916666666664</v>
      </c>
      <c r="I591" s="15">
        <v>43128.916666666664</v>
      </c>
      <c r="J591" s="131" t="s">
        <v>2110</v>
      </c>
      <c r="K591" s="45" t="s">
        <v>9</v>
      </c>
      <c r="L591" s="47" t="s">
        <v>7</v>
      </c>
      <c r="M591" s="47" t="s">
        <v>56</v>
      </c>
      <c r="N591" s="9" t="str">
        <f t="shared" si="135"/>
        <v>Minor</v>
      </c>
      <c r="O591" s="10" t="str">
        <f t="shared" si="136"/>
        <v>Successful</v>
      </c>
      <c r="P591" s="10" t="str">
        <f t="shared" si="137"/>
        <v>On Time</v>
      </c>
      <c r="Q591" s="9">
        <f t="shared" si="138"/>
        <v>1</v>
      </c>
      <c r="R591" s="9">
        <f t="shared" si="139"/>
        <v>1</v>
      </c>
      <c r="S591" s="9">
        <f t="shared" si="140"/>
        <v>0</v>
      </c>
      <c r="T591" s="9" t="str">
        <f t="shared" si="141"/>
        <v>January</v>
      </c>
      <c r="U591" s="40">
        <f t="shared" si="142"/>
        <v>0</v>
      </c>
      <c r="V591" s="40" t="str">
        <f t="shared" si="143"/>
        <v>Normal</v>
      </c>
      <c r="W591" s="40">
        <f t="shared" si="144"/>
        <v>0</v>
      </c>
      <c r="X591" s="40">
        <f t="shared" si="145"/>
        <v>0</v>
      </c>
      <c r="Y591" s="40">
        <f t="shared" si="146"/>
        <v>0</v>
      </c>
      <c r="Z591" s="40">
        <f t="shared" si="147"/>
        <v>0</v>
      </c>
      <c r="AA591" s="40">
        <f t="shared" si="148"/>
        <v>1</v>
      </c>
      <c r="AB591" s="40">
        <f t="shared" si="149"/>
        <v>0</v>
      </c>
      <c r="AC591" s="41" t="s">
        <v>823</v>
      </c>
      <c r="AD591" s="41" t="s">
        <v>280</v>
      </c>
      <c r="AE591" s="41" t="s">
        <v>121</v>
      </c>
      <c r="AF591" s="41" t="s">
        <v>322</v>
      </c>
      <c r="AG591" s="41" t="s">
        <v>56</v>
      </c>
      <c r="AH591" s="41" t="s">
        <v>56</v>
      </c>
      <c r="AI591" s="41" t="s">
        <v>56</v>
      </c>
      <c r="AJ591" s="41" t="s">
        <v>160</v>
      </c>
      <c r="AK591" s="41" t="s">
        <v>56</v>
      </c>
    </row>
    <row r="592" spans="1:37" s="41" customFormat="1" ht="15.75" hidden="1" thickBot="1" x14ac:dyDescent="0.3">
      <c r="A592" s="11" t="s">
        <v>45</v>
      </c>
      <c r="B592" s="12" t="s">
        <v>216</v>
      </c>
      <c r="C592" s="13" t="s">
        <v>176</v>
      </c>
      <c r="D592" s="14" t="s">
        <v>47</v>
      </c>
      <c r="E592" s="13" t="s">
        <v>1419</v>
      </c>
      <c r="F592" s="4" t="s">
        <v>158</v>
      </c>
      <c r="G592" s="4" t="s">
        <v>757</v>
      </c>
      <c r="H592" s="15">
        <v>43127.916666666664</v>
      </c>
      <c r="I592" s="15">
        <v>43128.916666666664</v>
      </c>
      <c r="J592" s="131" t="s">
        <v>2111</v>
      </c>
      <c r="K592" s="45" t="s">
        <v>9</v>
      </c>
      <c r="L592" s="47" t="s">
        <v>7</v>
      </c>
      <c r="M592" s="47" t="s">
        <v>56</v>
      </c>
      <c r="N592" s="9" t="str">
        <f t="shared" si="135"/>
        <v>Significant</v>
      </c>
      <c r="O592" s="10" t="str">
        <f t="shared" si="136"/>
        <v>Successful</v>
      </c>
      <c r="P592" s="10" t="str">
        <f t="shared" si="137"/>
        <v>On Time</v>
      </c>
      <c r="Q592" s="9">
        <f t="shared" si="138"/>
        <v>1</v>
      </c>
      <c r="R592" s="9">
        <f t="shared" si="139"/>
        <v>1</v>
      </c>
      <c r="S592" s="9">
        <f t="shared" si="140"/>
        <v>0</v>
      </c>
      <c r="T592" s="9" t="str">
        <f t="shared" si="141"/>
        <v>January</v>
      </c>
      <c r="U592" s="40">
        <f t="shared" si="142"/>
        <v>0</v>
      </c>
      <c r="V592" s="40" t="str">
        <f t="shared" si="143"/>
        <v>Normal</v>
      </c>
      <c r="W592" s="40">
        <f t="shared" si="144"/>
        <v>0</v>
      </c>
      <c r="X592" s="40">
        <f t="shared" si="145"/>
        <v>0</v>
      </c>
      <c r="Y592" s="40">
        <f t="shared" si="146"/>
        <v>0</v>
      </c>
      <c r="Z592" s="40">
        <f t="shared" si="147"/>
        <v>0</v>
      </c>
      <c r="AA592" s="40">
        <f t="shared" si="148"/>
        <v>1</v>
      </c>
      <c r="AB592" s="40">
        <f t="shared" si="149"/>
        <v>0</v>
      </c>
      <c r="AC592" s="41" t="s">
        <v>823</v>
      </c>
      <c r="AD592" s="41" t="s">
        <v>280</v>
      </c>
      <c r="AE592" s="41" t="s">
        <v>121</v>
      </c>
      <c r="AF592" s="41" t="s">
        <v>322</v>
      </c>
      <c r="AG592" s="41" t="s">
        <v>56</v>
      </c>
      <c r="AH592" s="41" t="s">
        <v>56</v>
      </c>
      <c r="AI592" s="41" t="s">
        <v>56</v>
      </c>
      <c r="AJ592" s="41" t="s">
        <v>160</v>
      </c>
      <c r="AK592" s="41" t="s">
        <v>56</v>
      </c>
    </row>
    <row r="593" spans="1:37" s="41" customFormat="1" ht="15.75" hidden="1" thickBot="1" x14ac:dyDescent="0.3">
      <c r="A593" s="11" t="s">
        <v>53</v>
      </c>
      <c r="B593" s="12" t="s">
        <v>216</v>
      </c>
      <c r="C593" s="13" t="s">
        <v>46</v>
      </c>
      <c r="D593" s="14" t="s">
        <v>47</v>
      </c>
      <c r="E593" s="13" t="s">
        <v>1420</v>
      </c>
      <c r="F593" s="4" t="s">
        <v>99</v>
      </c>
      <c r="G593" s="4" t="s">
        <v>543</v>
      </c>
      <c r="H593" s="15">
        <v>43125.75</v>
      </c>
      <c r="I593" s="15">
        <v>43127.75</v>
      </c>
      <c r="J593" s="131" t="s">
        <v>2112</v>
      </c>
      <c r="K593" s="45" t="s">
        <v>9</v>
      </c>
      <c r="L593" s="47" t="s">
        <v>7</v>
      </c>
      <c r="M593" s="47" t="s">
        <v>56</v>
      </c>
      <c r="N593" s="9" t="str">
        <f t="shared" si="135"/>
        <v>Minor</v>
      </c>
      <c r="O593" s="10" t="str">
        <f t="shared" si="136"/>
        <v>Successful</v>
      </c>
      <c r="P593" s="10" t="str">
        <f t="shared" si="137"/>
        <v>On Time</v>
      </c>
      <c r="Q593" s="9">
        <f t="shared" si="138"/>
        <v>1</v>
      </c>
      <c r="R593" s="9">
        <f t="shared" si="139"/>
        <v>1</v>
      </c>
      <c r="S593" s="9">
        <f t="shared" si="140"/>
        <v>0</v>
      </c>
      <c r="T593" s="9" t="str">
        <f t="shared" si="141"/>
        <v>January</v>
      </c>
      <c r="U593" s="40">
        <f t="shared" si="142"/>
        <v>0</v>
      </c>
      <c r="V593" s="40" t="str">
        <f t="shared" si="143"/>
        <v>Normal</v>
      </c>
      <c r="W593" s="40">
        <f t="shared" si="144"/>
        <v>0</v>
      </c>
      <c r="X593" s="40">
        <f t="shared" si="145"/>
        <v>0</v>
      </c>
      <c r="Y593" s="40">
        <f t="shared" si="146"/>
        <v>0</v>
      </c>
      <c r="Z593" s="40">
        <f t="shared" si="147"/>
        <v>0</v>
      </c>
      <c r="AA593" s="40">
        <f t="shared" si="148"/>
        <v>1</v>
      </c>
      <c r="AB593" s="40">
        <f t="shared" si="149"/>
        <v>0</v>
      </c>
      <c r="AC593" s="41" t="s">
        <v>131</v>
      </c>
      <c r="AD593" s="41" t="s">
        <v>285</v>
      </c>
      <c r="AE593" s="41" t="s">
        <v>421</v>
      </c>
      <c r="AF593" s="41" t="s">
        <v>216</v>
      </c>
      <c r="AG593" s="41" t="s">
        <v>56</v>
      </c>
      <c r="AH593" s="41" t="s">
        <v>56</v>
      </c>
      <c r="AI593" s="41" t="s">
        <v>56</v>
      </c>
      <c r="AJ593" s="41" t="s">
        <v>160</v>
      </c>
      <c r="AK593" s="41" t="s">
        <v>56</v>
      </c>
    </row>
    <row r="594" spans="1:37" s="41" customFormat="1" ht="15.75" hidden="1" thickBot="1" x14ac:dyDescent="0.3">
      <c r="A594" s="11" t="s">
        <v>53</v>
      </c>
      <c r="B594" s="12" t="s">
        <v>216</v>
      </c>
      <c r="C594" s="13" t="s">
        <v>46</v>
      </c>
      <c r="D594" s="14" t="s">
        <v>47</v>
      </c>
      <c r="E594" s="13" t="s">
        <v>1421</v>
      </c>
      <c r="F594" s="4" t="s">
        <v>99</v>
      </c>
      <c r="G594" s="4" t="s">
        <v>170</v>
      </c>
      <c r="H594" s="15">
        <v>43127.375</v>
      </c>
      <c r="I594" s="15">
        <v>43127.958333333336</v>
      </c>
      <c r="J594" s="131" t="s">
        <v>2113</v>
      </c>
      <c r="K594" s="45" t="s">
        <v>9</v>
      </c>
      <c r="L594" s="47" t="s">
        <v>7</v>
      </c>
      <c r="M594" s="47" t="s">
        <v>56</v>
      </c>
      <c r="N594" s="9" t="str">
        <f t="shared" si="135"/>
        <v>Minor</v>
      </c>
      <c r="O594" s="10" t="str">
        <f t="shared" si="136"/>
        <v>Successful</v>
      </c>
      <c r="P594" s="10" t="str">
        <f t="shared" si="137"/>
        <v>On Time</v>
      </c>
      <c r="Q594" s="9">
        <f t="shared" si="138"/>
        <v>1</v>
      </c>
      <c r="R594" s="9">
        <f t="shared" si="139"/>
        <v>1</v>
      </c>
      <c r="S594" s="9">
        <f t="shared" si="140"/>
        <v>0</v>
      </c>
      <c r="T594" s="9" t="str">
        <f t="shared" si="141"/>
        <v>January</v>
      </c>
      <c r="U594" s="40">
        <f t="shared" si="142"/>
        <v>0</v>
      </c>
      <c r="V594" s="40" t="str">
        <f t="shared" si="143"/>
        <v>Normal</v>
      </c>
      <c r="W594" s="40">
        <f t="shared" si="144"/>
        <v>0</v>
      </c>
      <c r="X594" s="40">
        <f t="shared" si="145"/>
        <v>0</v>
      </c>
      <c r="Y594" s="40">
        <f t="shared" si="146"/>
        <v>0</v>
      </c>
      <c r="Z594" s="40">
        <f t="shared" si="147"/>
        <v>0</v>
      </c>
      <c r="AA594" s="40">
        <f t="shared" si="148"/>
        <v>1</v>
      </c>
      <c r="AB594" s="40">
        <f t="shared" si="149"/>
        <v>0</v>
      </c>
      <c r="AC594" s="41" t="s">
        <v>131</v>
      </c>
      <c r="AD594" s="41" t="s">
        <v>286</v>
      </c>
      <c r="AE594" s="41" t="s">
        <v>421</v>
      </c>
      <c r="AF594" s="41" t="s">
        <v>216</v>
      </c>
      <c r="AG594" s="41" t="s">
        <v>56</v>
      </c>
      <c r="AH594" s="41" t="s">
        <v>56</v>
      </c>
      <c r="AI594" s="41" t="s">
        <v>56</v>
      </c>
      <c r="AJ594" s="41" t="s">
        <v>160</v>
      </c>
      <c r="AK594" s="41" t="s">
        <v>56</v>
      </c>
    </row>
    <row r="595" spans="1:37" s="41" customFormat="1" ht="15.75" hidden="1" thickBot="1" x14ac:dyDescent="0.3">
      <c r="A595" s="11" t="s">
        <v>53</v>
      </c>
      <c r="B595" s="12" t="s">
        <v>216</v>
      </c>
      <c r="C595" s="13" t="s">
        <v>46</v>
      </c>
      <c r="D595" s="14" t="s">
        <v>47</v>
      </c>
      <c r="E595" s="13" t="s">
        <v>1422</v>
      </c>
      <c r="F595" s="4" t="s">
        <v>101</v>
      </c>
      <c r="G595" s="4" t="s">
        <v>625</v>
      </c>
      <c r="H595" s="15">
        <v>43128.5</v>
      </c>
      <c r="I595" s="15">
        <v>43128.708333333336</v>
      </c>
      <c r="J595" s="131" t="s">
        <v>2114</v>
      </c>
      <c r="K595" s="45" t="s">
        <v>9</v>
      </c>
      <c r="L595" s="47" t="s">
        <v>7</v>
      </c>
      <c r="M595" s="47" t="s">
        <v>56</v>
      </c>
      <c r="N595" s="9" t="str">
        <f t="shared" si="135"/>
        <v>Minor</v>
      </c>
      <c r="O595" s="10" t="str">
        <f t="shared" si="136"/>
        <v>Successful</v>
      </c>
      <c r="P595" s="10" t="str">
        <f t="shared" si="137"/>
        <v>On Time</v>
      </c>
      <c r="Q595" s="9">
        <f t="shared" si="138"/>
        <v>1</v>
      </c>
      <c r="R595" s="9">
        <f t="shared" si="139"/>
        <v>1</v>
      </c>
      <c r="S595" s="9">
        <f t="shared" si="140"/>
        <v>0</v>
      </c>
      <c r="T595" s="9" t="str">
        <f t="shared" si="141"/>
        <v>January</v>
      </c>
      <c r="U595" s="40">
        <f t="shared" si="142"/>
        <v>0</v>
      </c>
      <c r="V595" s="40" t="str">
        <f t="shared" si="143"/>
        <v>Normal</v>
      </c>
      <c r="W595" s="40">
        <f t="shared" si="144"/>
        <v>0</v>
      </c>
      <c r="X595" s="40">
        <f t="shared" si="145"/>
        <v>0</v>
      </c>
      <c r="Y595" s="40">
        <f t="shared" si="146"/>
        <v>0</v>
      </c>
      <c r="Z595" s="40">
        <f t="shared" si="147"/>
        <v>0</v>
      </c>
      <c r="AA595" s="40">
        <f t="shared" si="148"/>
        <v>1</v>
      </c>
      <c r="AB595" s="40">
        <f t="shared" si="149"/>
        <v>0</v>
      </c>
      <c r="AC595" s="41" t="s">
        <v>131</v>
      </c>
      <c r="AD595" s="41" t="s">
        <v>587</v>
      </c>
      <c r="AE595" s="41" t="s">
        <v>427</v>
      </c>
      <c r="AF595" s="41" t="s">
        <v>216</v>
      </c>
      <c r="AG595" s="41" t="s">
        <v>56</v>
      </c>
      <c r="AH595" s="41" t="s">
        <v>56</v>
      </c>
      <c r="AI595" s="41" t="s">
        <v>56</v>
      </c>
      <c r="AJ595" s="41" t="s">
        <v>160</v>
      </c>
      <c r="AK595" s="41" t="s">
        <v>56</v>
      </c>
    </row>
    <row r="596" spans="1:37" s="41" customFormat="1" ht="15.75" hidden="1" thickBot="1" x14ac:dyDescent="0.3">
      <c r="A596" s="11" t="s">
        <v>53</v>
      </c>
      <c r="B596" s="12" t="s">
        <v>216</v>
      </c>
      <c r="C596" s="13" t="s">
        <v>46</v>
      </c>
      <c r="D596" s="14" t="s">
        <v>47</v>
      </c>
      <c r="E596" s="13" t="s">
        <v>1423</v>
      </c>
      <c r="F596" s="4" t="s">
        <v>106</v>
      </c>
      <c r="G596" s="4" t="s">
        <v>660</v>
      </c>
      <c r="H596" s="15">
        <v>43126.875</v>
      </c>
      <c r="I596" s="15">
        <v>43127.25</v>
      </c>
      <c r="J596" s="131" t="s">
        <v>2115</v>
      </c>
      <c r="K596" s="45" t="s">
        <v>9</v>
      </c>
      <c r="L596" s="47" t="s">
        <v>7</v>
      </c>
      <c r="M596" s="47" t="s">
        <v>56</v>
      </c>
      <c r="N596" s="9" t="str">
        <f t="shared" si="135"/>
        <v>Minor</v>
      </c>
      <c r="O596" s="10" t="str">
        <f t="shared" si="136"/>
        <v>Successful</v>
      </c>
      <c r="P596" s="10" t="str">
        <f t="shared" si="137"/>
        <v>On Time</v>
      </c>
      <c r="Q596" s="9">
        <f t="shared" si="138"/>
        <v>1</v>
      </c>
      <c r="R596" s="9">
        <f t="shared" si="139"/>
        <v>1</v>
      </c>
      <c r="S596" s="9">
        <f t="shared" si="140"/>
        <v>0</v>
      </c>
      <c r="T596" s="9" t="str">
        <f t="shared" si="141"/>
        <v>January</v>
      </c>
      <c r="U596" s="40">
        <f t="shared" si="142"/>
        <v>0</v>
      </c>
      <c r="V596" s="40" t="str">
        <f t="shared" si="143"/>
        <v>Normal</v>
      </c>
      <c r="W596" s="40">
        <f t="shared" si="144"/>
        <v>0</v>
      </c>
      <c r="X596" s="40">
        <f t="shared" si="145"/>
        <v>0</v>
      </c>
      <c r="Y596" s="40">
        <f t="shared" si="146"/>
        <v>0</v>
      </c>
      <c r="Z596" s="40">
        <f t="shared" si="147"/>
        <v>0</v>
      </c>
      <c r="AA596" s="40">
        <f t="shared" si="148"/>
        <v>1</v>
      </c>
      <c r="AB596" s="40">
        <f t="shared" si="149"/>
        <v>0</v>
      </c>
      <c r="AC596" s="41" t="s">
        <v>131</v>
      </c>
      <c r="AD596" s="41" t="s">
        <v>557</v>
      </c>
      <c r="AE596" s="41" t="s">
        <v>429</v>
      </c>
      <c r="AF596" s="41" t="s">
        <v>216</v>
      </c>
      <c r="AG596" s="41" t="s">
        <v>56</v>
      </c>
      <c r="AH596" s="41" t="s">
        <v>56</v>
      </c>
      <c r="AI596" s="41" t="s">
        <v>56</v>
      </c>
      <c r="AJ596" s="41" t="s">
        <v>160</v>
      </c>
      <c r="AK596" s="41" t="s">
        <v>56</v>
      </c>
    </row>
    <row r="597" spans="1:37" s="41" customFormat="1" ht="15.75" hidden="1" thickBot="1" x14ac:dyDescent="0.3">
      <c r="A597" s="11" t="s">
        <v>53</v>
      </c>
      <c r="B597" s="12" t="s">
        <v>216</v>
      </c>
      <c r="C597" s="13" t="s">
        <v>46</v>
      </c>
      <c r="D597" s="14" t="s">
        <v>47</v>
      </c>
      <c r="E597" s="13" t="s">
        <v>1424</v>
      </c>
      <c r="F597" s="4" t="s">
        <v>105</v>
      </c>
      <c r="G597" s="4" t="s">
        <v>161</v>
      </c>
      <c r="H597" s="15">
        <v>43126.833333333336</v>
      </c>
      <c r="I597" s="15">
        <v>43127.958333333336</v>
      </c>
      <c r="J597" s="131" t="s">
        <v>2116</v>
      </c>
      <c r="K597" s="45" t="s">
        <v>9</v>
      </c>
      <c r="L597" s="47" t="s">
        <v>7</v>
      </c>
      <c r="M597" s="47" t="s">
        <v>56</v>
      </c>
      <c r="N597" s="9" t="str">
        <f t="shared" si="135"/>
        <v>Minor</v>
      </c>
      <c r="O597" s="10" t="str">
        <f t="shared" si="136"/>
        <v>Successful</v>
      </c>
      <c r="P597" s="10" t="str">
        <f t="shared" si="137"/>
        <v>On Time</v>
      </c>
      <c r="Q597" s="9">
        <f t="shared" si="138"/>
        <v>1</v>
      </c>
      <c r="R597" s="9">
        <f t="shared" si="139"/>
        <v>1</v>
      </c>
      <c r="S597" s="9">
        <f t="shared" si="140"/>
        <v>0</v>
      </c>
      <c r="T597" s="9" t="str">
        <f t="shared" si="141"/>
        <v>January</v>
      </c>
      <c r="U597" s="40">
        <f t="shared" si="142"/>
        <v>0</v>
      </c>
      <c r="V597" s="40" t="str">
        <f t="shared" si="143"/>
        <v>Normal</v>
      </c>
      <c r="W597" s="40">
        <f t="shared" si="144"/>
        <v>0</v>
      </c>
      <c r="X597" s="40">
        <f t="shared" si="145"/>
        <v>0</v>
      </c>
      <c r="Y597" s="40">
        <f t="shared" si="146"/>
        <v>0</v>
      </c>
      <c r="Z597" s="40">
        <f t="shared" si="147"/>
        <v>0</v>
      </c>
      <c r="AA597" s="40">
        <f t="shared" si="148"/>
        <v>1</v>
      </c>
      <c r="AB597" s="40">
        <f t="shared" si="149"/>
        <v>0</v>
      </c>
      <c r="AC597" s="41" t="s">
        <v>131</v>
      </c>
      <c r="AD597" s="41" t="s">
        <v>547</v>
      </c>
      <c r="AE597" s="41" t="s">
        <v>258</v>
      </c>
      <c r="AF597" s="41" t="s">
        <v>216</v>
      </c>
      <c r="AG597" s="41" t="s">
        <v>56</v>
      </c>
      <c r="AH597" s="41" t="s">
        <v>56</v>
      </c>
      <c r="AI597" s="41" t="s">
        <v>56</v>
      </c>
      <c r="AJ597" s="41" t="s">
        <v>160</v>
      </c>
      <c r="AK597" s="41" t="s">
        <v>56</v>
      </c>
    </row>
    <row r="598" spans="1:37" s="41" customFormat="1" ht="15.75" hidden="1" thickBot="1" x14ac:dyDescent="0.3">
      <c r="A598" s="11" t="s">
        <v>53</v>
      </c>
      <c r="B598" s="12" t="s">
        <v>216</v>
      </c>
      <c r="C598" s="13" t="s">
        <v>46</v>
      </c>
      <c r="D598" s="14" t="s">
        <v>47</v>
      </c>
      <c r="E598" s="13" t="s">
        <v>1425</v>
      </c>
      <c r="F598" s="4" t="s">
        <v>105</v>
      </c>
      <c r="G598" s="4" t="s">
        <v>161</v>
      </c>
      <c r="H598" s="15">
        <v>43126.875</v>
      </c>
      <c r="I598" s="15">
        <v>43128.708333333336</v>
      </c>
      <c r="J598" s="131" t="s">
        <v>2117</v>
      </c>
      <c r="K598" s="45" t="s">
        <v>9</v>
      </c>
      <c r="L598" s="47" t="s">
        <v>7</v>
      </c>
      <c r="M598" s="47" t="s">
        <v>56</v>
      </c>
      <c r="N598" s="9" t="str">
        <f t="shared" si="135"/>
        <v>Minor</v>
      </c>
      <c r="O598" s="10" t="str">
        <f t="shared" si="136"/>
        <v>Successful</v>
      </c>
      <c r="P598" s="10" t="str">
        <f t="shared" si="137"/>
        <v>On Time</v>
      </c>
      <c r="Q598" s="9">
        <f t="shared" si="138"/>
        <v>1</v>
      </c>
      <c r="R598" s="9">
        <f t="shared" si="139"/>
        <v>1</v>
      </c>
      <c r="S598" s="9">
        <f t="shared" si="140"/>
        <v>0</v>
      </c>
      <c r="T598" s="9" t="str">
        <f t="shared" si="141"/>
        <v>January</v>
      </c>
      <c r="U598" s="40">
        <f t="shared" si="142"/>
        <v>0</v>
      </c>
      <c r="V598" s="40" t="str">
        <f t="shared" si="143"/>
        <v>Normal</v>
      </c>
      <c r="W598" s="40">
        <f t="shared" si="144"/>
        <v>0</v>
      </c>
      <c r="X598" s="40">
        <f t="shared" si="145"/>
        <v>0</v>
      </c>
      <c r="Y598" s="40">
        <f t="shared" si="146"/>
        <v>0</v>
      </c>
      <c r="Z598" s="40">
        <f t="shared" si="147"/>
        <v>0</v>
      </c>
      <c r="AA598" s="40">
        <f t="shared" si="148"/>
        <v>1</v>
      </c>
      <c r="AB598" s="40">
        <f t="shared" si="149"/>
        <v>0</v>
      </c>
      <c r="AC598" s="41" t="s">
        <v>131</v>
      </c>
      <c r="AD598" s="41" t="s">
        <v>586</v>
      </c>
      <c r="AE598" s="41" t="s">
        <v>258</v>
      </c>
      <c r="AF598" s="41" t="s">
        <v>216</v>
      </c>
      <c r="AG598" s="41" t="s">
        <v>56</v>
      </c>
      <c r="AH598" s="41" t="s">
        <v>56</v>
      </c>
      <c r="AI598" s="41" t="s">
        <v>56</v>
      </c>
      <c r="AJ598" s="41" t="s">
        <v>160</v>
      </c>
      <c r="AK598" s="41" t="s">
        <v>56</v>
      </c>
    </row>
    <row r="599" spans="1:37" s="41" customFormat="1" ht="15.75" hidden="1" thickBot="1" x14ac:dyDescent="0.3">
      <c r="A599" s="11" t="s">
        <v>53</v>
      </c>
      <c r="B599" s="12" t="s">
        <v>216</v>
      </c>
      <c r="C599" s="13" t="s">
        <v>46</v>
      </c>
      <c r="D599" s="14" t="s">
        <v>47</v>
      </c>
      <c r="E599" s="13" t="s">
        <v>1426</v>
      </c>
      <c r="F599" s="4" t="s">
        <v>105</v>
      </c>
      <c r="G599" s="4" t="s">
        <v>161</v>
      </c>
      <c r="H599" s="15">
        <v>43126.916666666664</v>
      </c>
      <c r="I599" s="15">
        <v>43127.166666666664</v>
      </c>
      <c r="J599" s="131" t="s">
        <v>2118</v>
      </c>
      <c r="K599" s="45" t="s">
        <v>9</v>
      </c>
      <c r="L599" s="47" t="s">
        <v>7</v>
      </c>
      <c r="M599" s="47" t="s">
        <v>56</v>
      </c>
      <c r="N599" s="9" t="str">
        <f t="shared" si="135"/>
        <v>Minor</v>
      </c>
      <c r="O599" s="10" t="str">
        <f t="shared" si="136"/>
        <v>Successful</v>
      </c>
      <c r="P599" s="10" t="str">
        <f t="shared" si="137"/>
        <v>On Time</v>
      </c>
      <c r="Q599" s="9">
        <f t="shared" si="138"/>
        <v>1</v>
      </c>
      <c r="R599" s="9">
        <f t="shared" si="139"/>
        <v>1</v>
      </c>
      <c r="S599" s="9">
        <f t="shared" si="140"/>
        <v>0</v>
      </c>
      <c r="T599" s="9" t="str">
        <f t="shared" si="141"/>
        <v>January</v>
      </c>
      <c r="U599" s="40">
        <f t="shared" si="142"/>
        <v>0</v>
      </c>
      <c r="V599" s="40" t="str">
        <f t="shared" si="143"/>
        <v>Normal</v>
      </c>
      <c r="W599" s="40">
        <f t="shared" si="144"/>
        <v>0</v>
      </c>
      <c r="X599" s="40">
        <f t="shared" si="145"/>
        <v>0</v>
      </c>
      <c r="Y599" s="40">
        <f t="shared" si="146"/>
        <v>0</v>
      </c>
      <c r="Z599" s="40">
        <f t="shared" si="147"/>
        <v>0</v>
      </c>
      <c r="AA599" s="40">
        <f t="shared" si="148"/>
        <v>1</v>
      </c>
      <c r="AB599" s="40">
        <f t="shared" si="149"/>
        <v>0</v>
      </c>
      <c r="AC599" s="41" t="s">
        <v>131</v>
      </c>
      <c r="AD599" s="41" t="s">
        <v>611</v>
      </c>
      <c r="AE599" s="41" t="s">
        <v>258</v>
      </c>
      <c r="AF599" s="41" t="s">
        <v>216</v>
      </c>
      <c r="AG599" s="41" t="s">
        <v>56</v>
      </c>
      <c r="AH599" s="41" t="s">
        <v>56</v>
      </c>
      <c r="AI599" s="41" t="s">
        <v>56</v>
      </c>
      <c r="AJ599" s="41" t="s">
        <v>160</v>
      </c>
      <c r="AK599" s="41" t="s">
        <v>56</v>
      </c>
    </row>
    <row r="600" spans="1:37" s="41" customFormat="1" ht="15.75" hidden="1" thickBot="1" x14ac:dyDescent="0.3">
      <c r="A600" s="11" t="s">
        <v>53</v>
      </c>
      <c r="B600" s="12" t="s">
        <v>8</v>
      </c>
      <c r="C600" s="13" t="s">
        <v>46</v>
      </c>
      <c r="D600" s="14" t="s">
        <v>47</v>
      </c>
      <c r="E600" s="13" t="s">
        <v>1427</v>
      </c>
      <c r="F600" s="4" t="s">
        <v>102</v>
      </c>
      <c r="G600" s="4" t="s">
        <v>626</v>
      </c>
      <c r="H600" s="15">
        <v>43125.375</v>
      </c>
      <c r="I600" s="15">
        <v>43125.75</v>
      </c>
      <c r="J600" s="131" t="s">
        <v>2119</v>
      </c>
      <c r="K600" s="45" t="s">
        <v>9</v>
      </c>
      <c r="L600" s="47" t="s">
        <v>7</v>
      </c>
      <c r="M600" s="47" t="s">
        <v>56</v>
      </c>
      <c r="N600" s="9" t="str">
        <f t="shared" si="135"/>
        <v>Minor</v>
      </c>
      <c r="O600" s="10" t="str">
        <f t="shared" si="136"/>
        <v>Successful</v>
      </c>
      <c r="P600" s="10" t="str">
        <f t="shared" si="137"/>
        <v>On Time</v>
      </c>
      <c r="Q600" s="9">
        <f t="shared" si="138"/>
        <v>1</v>
      </c>
      <c r="R600" s="9">
        <f t="shared" si="139"/>
        <v>1</v>
      </c>
      <c r="S600" s="9">
        <f t="shared" si="140"/>
        <v>0</v>
      </c>
      <c r="T600" s="9" t="str">
        <f t="shared" si="141"/>
        <v>January</v>
      </c>
      <c r="U600" s="40">
        <f t="shared" si="142"/>
        <v>0</v>
      </c>
      <c r="V600" s="40" t="str">
        <f t="shared" si="143"/>
        <v>Normal</v>
      </c>
      <c r="W600" s="40">
        <f t="shared" si="144"/>
        <v>0</v>
      </c>
      <c r="X600" s="40">
        <f t="shared" si="145"/>
        <v>0</v>
      </c>
      <c r="Y600" s="40">
        <f t="shared" si="146"/>
        <v>0</v>
      </c>
      <c r="Z600" s="40">
        <f t="shared" si="147"/>
        <v>0</v>
      </c>
      <c r="AA600" s="40">
        <f t="shared" si="148"/>
        <v>1</v>
      </c>
      <c r="AB600" s="40">
        <f t="shared" si="149"/>
        <v>0</v>
      </c>
      <c r="AC600" s="41" t="s">
        <v>131</v>
      </c>
      <c r="AD600" s="41" t="s">
        <v>752</v>
      </c>
      <c r="AE600" s="41" t="s">
        <v>146</v>
      </c>
      <c r="AF600" s="41" t="s">
        <v>8</v>
      </c>
      <c r="AG600" s="41" t="s">
        <v>56</v>
      </c>
      <c r="AH600" s="41" t="s">
        <v>56</v>
      </c>
      <c r="AI600" s="41" t="s">
        <v>56</v>
      </c>
      <c r="AJ600" s="41" t="s">
        <v>160</v>
      </c>
      <c r="AK600" s="41" t="s">
        <v>56</v>
      </c>
    </row>
    <row r="601" spans="1:37" s="41" customFormat="1" ht="15.75" hidden="1" thickBot="1" x14ac:dyDescent="0.3">
      <c r="A601" s="11" t="s">
        <v>53</v>
      </c>
      <c r="B601" s="12" t="s">
        <v>8</v>
      </c>
      <c r="C601" s="13" t="s">
        <v>46</v>
      </c>
      <c r="D601" s="14" t="s">
        <v>47</v>
      </c>
      <c r="E601" s="13" t="s">
        <v>1428</v>
      </c>
      <c r="F601" s="4" t="s">
        <v>103</v>
      </c>
      <c r="G601" s="4" t="s">
        <v>656</v>
      </c>
      <c r="H601" s="15">
        <v>43128.416666666664</v>
      </c>
      <c r="I601" s="15">
        <v>43128.583333333336</v>
      </c>
      <c r="J601" s="131" t="s">
        <v>2120</v>
      </c>
      <c r="K601" s="45" t="s">
        <v>9</v>
      </c>
      <c r="L601" s="47" t="s">
        <v>7</v>
      </c>
      <c r="M601" s="47" t="s">
        <v>56</v>
      </c>
      <c r="N601" s="9" t="str">
        <f t="shared" si="135"/>
        <v>Minor</v>
      </c>
      <c r="O601" s="10" t="str">
        <f t="shared" si="136"/>
        <v>Successful</v>
      </c>
      <c r="P601" s="10" t="str">
        <f t="shared" si="137"/>
        <v>On Time</v>
      </c>
      <c r="Q601" s="9">
        <f t="shared" si="138"/>
        <v>1</v>
      </c>
      <c r="R601" s="9">
        <f t="shared" si="139"/>
        <v>1</v>
      </c>
      <c r="S601" s="9">
        <f t="shared" si="140"/>
        <v>0</v>
      </c>
      <c r="T601" s="9" t="str">
        <f t="shared" si="141"/>
        <v>January</v>
      </c>
      <c r="U601" s="40">
        <f t="shared" si="142"/>
        <v>0</v>
      </c>
      <c r="V601" s="40" t="str">
        <f t="shared" si="143"/>
        <v>Normal</v>
      </c>
      <c r="W601" s="40">
        <f t="shared" si="144"/>
        <v>0</v>
      </c>
      <c r="X601" s="40">
        <f t="shared" si="145"/>
        <v>0</v>
      </c>
      <c r="Y601" s="40">
        <f t="shared" si="146"/>
        <v>0</v>
      </c>
      <c r="Z601" s="40">
        <f t="shared" si="147"/>
        <v>0</v>
      </c>
      <c r="AA601" s="40">
        <f t="shared" si="148"/>
        <v>1</v>
      </c>
      <c r="AB601" s="40">
        <f t="shared" si="149"/>
        <v>0</v>
      </c>
      <c r="AC601" s="41" t="s">
        <v>131</v>
      </c>
      <c r="AD601" s="41" t="s">
        <v>280</v>
      </c>
      <c r="AE601" s="41" t="s">
        <v>147</v>
      </c>
      <c r="AF601" s="41" t="s">
        <v>8</v>
      </c>
      <c r="AG601" s="41" t="s">
        <v>56</v>
      </c>
      <c r="AH601" s="41" t="s">
        <v>56</v>
      </c>
      <c r="AI601" s="41" t="s">
        <v>56</v>
      </c>
      <c r="AJ601" s="41" t="s">
        <v>160</v>
      </c>
      <c r="AK601" s="41" t="s">
        <v>56</v>
      </c>
    </row>
    <row r="602" spans="1:37" s="41" customFormat="1" ht="15.75" hidden="1" thickBot="1" x14ac:dyDescent="0.3">
      <c r="A602" s="11" t="s">
        <v>53</v>
      </c>
      <c r="B602" s="12" t="s">
        <v>8</v>
      </c>
      <c r="C602" s="13" t="s">
        <v>46</v>
      </c>
      <c r="D602" s="14" t="s">
        <v>47</v>
      </c>
      <c r="E602" s="13" t="s">
        <v>1429</v>
      </c>
      <c r="F602" s="4" t="s">
        <v>103</v>
      </c>
      <c r="G602" s="4" t="s">
        <v>245</v>
      </c>
      <c r="H602" s="15">
        <v>43127.979166666664</v>
      </c>
      <c r="I602" s="15">
        <v>43128.291666666664</v>
      </c>
      <c r="J602" s="131" t="s">
        <v>2121</v>
      </c>
      <c r="K602" s="45" t="s">
        <v>9</v>
      </c>
      <c r="L602" s="47" t="s">
        <v>7</v>
      </c>
      <c r="M602" s="47" t="s">
        <v>56</v>
      </c>
      <c r="N602" s="9" t="str">
        <f t="shared" si="135"/>
        <v>Minor</v>
      </c>
      <c r="O602" s="10" t="str">
        <f t="shared" si="136"/>
        <v>Successful</v>
      </c>
      <c r="P602" s="10" t="str">
        <f t="shared" si="137"/>
        <v>On Time</v>
      </c>
      <c r="Q602" s="9">
        <f t="shared" si="138"/>
        <v>1</v>
      </c>
      <c r="R602" s="9">
        <f t="shared" si="139"/>
        <v>1</v>
      </c>
      <c r="S602" s="9">
        <f t="shared" si="140"/>
        <v>0</v>
      </c>
      <c r="T602" s="9" t="str">
        <f t="shared" si="141"/>
        <v>January</v>
      </c>
      <c r="U602" s="40">
        <f t="shared" si="142"/>
        <v>0</v>
      </c>
      <c r="V602" s="40" t="str">
        <f t="shared" si="143"/>
        <v>Normal</v>
      </c>
      <c r="W602" s="40">
        <f t="shared" si="144"/>
        <v>0</v>
      </c>
      <c r="X602" s="40">
        <f t="shared" si="145"/>
        <v>0</v>
      </c>
      <c r="Y602" s="40">
        <f t="shared" si="146"/>
        <v>0</v>
      </c>
      <c r="Z602" s="40">
        <f t="shared" si="147"/>
        <v>0</v>
      </c>
      <c r="AA602" s="40">
        <f t="shared" si="148"/>
        <v>1</v>
      </c>
      <c r="AB602" s="40">
        <f t="shared" si="149"/>
        <v>0</v>
      </c>
      <c r="AC602" s="41" t="s">
        <v>131</v>
      </c>
      <c r="AD602" s="41" t="s">
        <v>280</v>
      </c>
      <c r="AE602" s="41" t="s">
        <v>147</v>
      </c>
      <c r="AF602" s="41" t="s">
        <v>8</v>
      </c>
      <c r="AG602" s="41" t="s">
        <v>56</v>
      </c>
      <c r="AH602" s="41" t="s">
        <v>56</v>
      </c>
      <c r="AI602" s="41" t="s">
        <v>56</v>
      </c>
      <c r="AJ602" s="41" t="s">
        <v>160</v>
      </c>
      <c r="AK602" s="41" t="s">
        <v>56</v>
      </c>
    </row>
    <row r="603" spans="1:37" s="41" customFormat="1" ht="15.75" hidden="1" thickBot="1" x14ac:dyDescent="0.3">
      <c r="A603" s="11" t="s">
        <v>53</v>
      </c>
      <c r="B603" s="12" t="s">
        <v>8</v>
      </c>
      <c r="C603" s="13" t="s">
        <v>46</v>
      </c>
      <c r="D603" s="14" t="s">
        <v>47</v>
      </c>
      <c r="E603" s="13" t="s">
        <v>1430</v>
      </c>
      <c r="F603" s="4" t="s">
        <v>109</v>
      </c>
      <c r="G603" s="4" t="s">
        <v>563</v>
      </c>
      <c r="H603" s="15">
        <v>43128.25</v>
      </c>
      <c r="I603" s="15">
        <v>43128.416666666664</v>
      </c>
      <c r="J603" s="131" t="s">
        <v>2122</v>
      </c>
      <c r="K603" s="45" t="s">
        <v>9</v>
      </c>
      <c r="L603" s="47" t="s">
        <v>7</v>
      </c>
      <c r="M603" s="47" t="s">
        <v>56</v>
      </c>
      <c r="N603" s="9" t="str">
        <f t="shared" si="135"/>
        <v>Minor</v>
      </c>
      <c r="O603" s="10" t="str">
        <f t="shared" si="136"/>
        <v>Successful</v>
      </c>
      <c r="P603" s="10" t="str">
        <f t="shared" si="137"/>
        <v>On Time</v>
      </c>
      <c r="Q603" s="9">
        <f t="shared" si="138"/>
        <v>1</v>
      </c>
      <c r="R603" s="9">
        <f t="shared" si="139"/>
        <v>1</v>
      </c>
      <c r="S603" s="9">
        <f t="shared" si="140"/>
        <v>0</v>
      </c>
      <c r="T603" s="9" t="str">
        <f t="shared" si="141"/>
        <v>January</v>
      </c>
      <c r="U603" s="40">
        <f t="shared" si="142"/>
        <v>0</v>
      </c>
      <c r="V603" s="40" t="str">
        <f t="shared" si="143"/>
        <v>Normal</v>
      </c>
      <c r="W603" s="40">
        <f t="shared" si="144"/>
        <v>0</v>
      </c>
      <c r="X603" s="40">
        <f t="shared" si="145"/>
        <v>0</v>
      </c>
      <c r="Y603" s="40">
        <f t="shared" si="146"/>
        <v>0</v>
      </c>
      <c r="Z603" s="40">
        <f t="shared" si="147"/>
        <v>0</v>
      </c>
      <c r="AA603" s="40">
        <f t="shared" si="148"/>
        <v>1</v>
      </c>
      <c r="AB603" s="40">
        <f t="shared" si="149"/>
        <v>0</v>
      </c>
      <c r="AC603" s="41" t="s">
        <v>131</v>
      </c>
      <c r="AD603" s="41" t="s">
        <v>633</v>
      </c>
      <c r="AE603" s="41" t="s">
        <v>259</v>
      </c>
      <c r="AF603" s="41" t="s">
        <v>8</v>
      </c>
      <c r="AG603" s="41" t="s">
        <v>56</v>
      </c>
      <c r="AH603" s="41" t="s">
        <v>56</v>
      </c>
      <c r="AI603" s="41" t="s">
        <v>56</v>
      </c>
      <c r="AJ603" s="41" t="s">
        <v>160</v>
      </c>
      <c r="AK603" s="41" t="s">
        <v>56</v>
      </c>
    </row>
    <row r="604" spans="1:37" s="41" customFormat="1" ht="15.75" hidden="1" thickBot="1" x14ac:dyDescent="0.3">
      <c r="A604" s="11" t="s">
        <v>697</v>
      </c>
      <c r="B604" s="12" t="s">
        <v>216</v>
      </c>
      <c r="C604" s="13" t="s">
        <v>46</v>
      </c>
      <c r="D604" s="14" t="s">
        <v>47</v>
      </c>
      <c r="E604" s="13" t="s">
        <v>1431</v>
      </c>
      <c r="F604" s="4" t="s">
        <v>152</v>
      </c>
      <c r="G604" s="4" t="s">
        <v>699</v>
      </c>
      <c r="H604" s="15">
        <v>43123.583333333336</v>
      </c>
      <c r="I604" s="15">
        <v>43127.958333333299</v>
      </c>
      <c r="J604" s="131" t="s">
        <v>2123</v>
      </c>
      <c r="K604" s="45" t="s">
        <v>9</v>
      </c>
      <c r="L604" s="47" t="s">
        <v>7</v>
      </c>
      <c r="M604" s="47" t="s">
        <v>56</v>
      </c>
      <c r="N604" s="9" t="str">
        <f t="shared" si="135"/>
        <v>Minor</v>
      </c>
      <c r="O604" s="10" t="str">
        <f t="shared" si="136"/>
        <v>Successful</v>
      </c>
      <c r="P604" s="10" t="str">
        <f t="shared" si="137"/>
        <v>On Time</v>
      </c>
      <c r="Q604" s="9">
        <f t="shared" si="138"/>
        <v>1</v>
      </c>
      <c r="R604" s="9">
        <f t="shared" si="139"/>
        <v>1</v>
      </c>
      <c r="S604" s="9">
        <f t="shared" si="140"/>
        <v>0</v>
      </c>
      <c r="T604" s="9" t="str">
        <f t="shared" si="141"/>
        <v>January</v>
      </c>
      <c r="U604" s="40">
        <f t="shared" si="142"/>
        <v>0</v>
      </c>
      <c r="V604" s="40" t="str">
        <f t="shared" si="143"/>
        <v>Normal</v>
      </c>
      <c r="W604" s="40">
        <f t="shared" si="144"/>
        <v>0</v>
      </c>
      <c r="X604" s="40">
        <f t="shared" si="145"/>
        <v>0</v>
      </c>
      <c r="Y604" s="40">
        <f t="shared" si="146"/>
        <v>0</v>
      </c>
      <c r="Z604" s="40">
        <f t="shared" si="147"/>
        <v>0</v>
      </c>
      <c r="AA604" s="40">
        <f t="shared" si="148"/>
        <v>1</v>
      </c>
      <c r="AB604" s="40">
        <f t="shared" si="149"/>
        <v>0</v>
      </c>
      <c r="AC604" s="41" t="s">
        <v>238</v>
      </c>
      <c r="AD604" s="41" t="s">
        <v>279</v>
      </c>
      <c r="AE604" s="41" t="s">
        <v>121</v>
      </c>
      <c r="AF604" s="41" t="s">
        <v>322</v>
      </c>
      <c r="AG604" s="41" t="s">
        <v>56</v>
      </c>
      <c r="AH604" s="41" t="s">
        <v>56</v>
      </c>
      <c r="AI604" s="41" t="s">
        <v>56</v>
      </c>
      <c r="AJ604" s="41" t="s">
        <v>160</v>
      </c>
      <c r="AK604" s="41" t="s">
        <v>56</v>
      </c>
    </row>
    <row r="605" spans="1:37" s="41" customFormat="1" ht="15.75" hidden="1" thickBot="1" x14ac:dyDescent="0.3">
      <c r="A605" s="11" t="s">
        <v>697</v>
      </c>
      <c r="B605" s="12" t="s">
        <v>216</v>
      </c>
      <c r="C605" s="13" t="s">
        <v>46</v>
      </c>
      <c r="D605" s="14" t="s">
        <v>47</v>
      </c>
      <c r="E605" s="13" t="s">
        <v>1432</v>
      </c>
      <c r="F605" s="4" t="s">
        <v>152</v>
      </c>
      <c r="G605" s="4" t="s">
        <v>725</v>
      </c>
      <c r="H605" s="15">
        <v>43124.541666666701</v>
      </c>
      <c r="I605" s="15">
        <v>43126.708333333299</v>
      </c>
      <c r="J605" s="131" t="s">
        <v>2124</v>
      </c>
      <c r="K605" s="45" t="s">
        <v>9</v>
      </c>
      <c r="L605" s="47" t="s">
        <v>7</v>
      </c>
      <c r="M605" s="47" t="s">
        <v>56</v>
      </c>
      <c r="N605" s="9" t="str">
        <f t="shared" si="135"/>
        <v>Minor</v>
      </c>
      <c r="O605" s="10" t="str">
        <f t="shared" si="136"/>
        <v>Successful</v>
      </c>
      <c r="P605" s="10" t="str">
        <f t="shared" si="137"/>
        <v>On Time</v>
      </c>
      <c r="Q605" s="9">
        <f t="shared" si="138"/>
        <v>1</v>
      </c>
      <c r="R605" s="9">
        <f t="shared" si="139"/>
        <v>1</v>
      </c>
      <c r="S605" s="9">
        <f t="shared" si="140"/>
        <v>0</v>
      </c>
      <c r="T605" s="9" t="str">
        <f t="shared" si="141"/>
        <v>January</v>
      </c>
      <c r="U605" s="40">
        <f t="shared" si="142"/>
        <v>0</v>
      </c>
      <c r="V605" s="40" t="str">
        <f t="shared" si="143"/>
        <v>Normal</v>
      </c>
      <c r="W605" s="40">
        <f t="shared" si="144"/>
        <v>0</v>
      </c>
      <c r="X605" s="40">
        <f t="shared" si="145"/>
        <v>0</v>
      </c>
      <c r="Y605" s="40">
        <f t="shared" si="146"/>
        <v>0</v>
      </c>
      <c r="Z605" s="40">
        <f t="shared" si="147"/>
        <v>0</v>
      </c>
      <c r="AA605" s="40">
        <f t="shared" si="148"/>
        <v>1</v>
      </c>
      <c r="AB605" s="40">
        <f t="shared" si="149"/>
        <v>0</v>
      </c>
      <c r="AC605" s="41" t="s">
        <v>238</v>
      </c>
      <c r="AD605" s="41" t="s">
        <v>283</v>
      </c>
      <c r="AE605" s="41" t="s">
        <v>121</v>
      </c>
      <c r="AF605" s="41" t="s">
        <v>322</v>
      </c>
      <c r="AG605" s="41" t="s">
        <v>56</v>
      </c>
      <c r="AH605" s="41" t="s">
        <v>56</v>
      </c>
      <c r="AI605" s="41" t="s">
        <v>56</v>
      </c>
      <c r="AJ605" s="41" t="s">
        <v>160</v>
      </c>
      <c r="AK605" s="41" t="s">
        <v>56</v>
      </c>
    </row>
    <row r="606" spans="1:37" s="41" customFormat="1" ht="15.75" hidden="1" thickBot="1" x14ac:dyDescent="0.3">
      <c r="A606" s="11" t="s">
        <v>697</v>
      </c>
      <c r="B606" s="12" t="s">
        <v>216</v>
      </c>
      <c r="C606" s="13" t="s">
        <v>46</v>
      </c>
      <c r="D606" s="14" t="s">
        <v>47</v>
      </c>
      <c r="E606" s="13" t="s">
        <v>1433</v>
      </c>
      <c r="F606" s="4" t="s">
        <v>614</v>
      </c>
      <c r="G606" s="4" t="s">
        <v>274</v>
      </c>
      <c r="H606" s="15">
        <v>43126.75</v>
      </c>
      <c r="I606" s="15">
        <v>43128.5</v>
      </c>
      <c r="J606" s="131" t="s">
        <v>2125</v>
      </c>
      <c r="K606" s="45" t="s">
        <v>9</v>
      </c>
      <c r="L606" s="47" t="s">
        <v>7</v>
      </c>
      <c r="M606" s="47" t="s">
        <v>56</v>
      </c>
      <c r="N606" s="9" t="str">
        <f t="shared" si="135"/>
        <v>Minor</v>
      </c>
      <c r="O606" s="10" t="str">
        <f t="shared" si="136"/>
        <v>Successful</v>
      </c>
      <c r="P606" s="10" t="str">
        <f t="shared" si="137"/>
        <v>On Time</v>
      </c>
      <c r="Q606" s="9">
        <f t="shared" si="138"/>
        <v>1</v>
      </c>
      <c r="R606" s="9">
        <f t="shared" si="139"/>
        <v>1</v>
      </c>
      <c r="S606" s="9">
        <f t="shared" si="140"/>
        <v>0</v>
      </c>
      <c r="T606" s="9" t="str">
        <f t="shared" si="141"/>
        <v>January</v>
      </c>
      <c r="U606" s="40">
        <f t="shared" si="142"/>
        <v>0</v>
      </c>
      <c r="V606" s="40" t="str">
        <f t="shared" si="143"/>
        <v>Normal</v>
      </c>
      <c r="W606" s="40">
        <f t="shared" si="144"/>
        <v>0</v>
      </c>
      <c r="X606" s="40">
        <f t="shared" si="145"/>
        <v>0</v>
      </c>
      <c r="Y606" s="40">
        <f t="shared" si="146"/>
        <v>0</v>
      </c>
      <c r="Z606" s="40">
        <f t="shared" si="147"/>
        <v>0</v>
      </c>
      <c r="AA606" s="40">
        <f t="shared" si="148"/>
        <v>1</v>
      </c>
      <c r="AB606" s="40">
        <f t="shared" si="149"/>
        <v>0</v>
      </c>
      <c r="AC606" s="41" t="s">
        <v>238</v>
      </c>
      <c r="AD606" s="41" t="s">
        <v>2277</v>
      </c>
      <c r="AE606" s="41" t="s">
        <v>351</v>
      </c>
      <c r="AF606" s="41" t="s">
        <v>216</v>
      </c>
      <c r="AG606" s="41" t="s">
        <v>56</v>
      </c>
      <c r="AH606" s="41" t="s">
        <v>56</v>
      </c>
      <c r="AI606" s="41" t="s">
        <v>56</v>
      </c>
      <c r="AJ606" s="41" t="s">
        <v>160</v>
      </c>
      <c r="AK606" s="41" t="s">
        <v>56</v>
      </c>
    </row>
    <row r="607" spans="1:37" s="41" customFormat="1" ht="15.75" hidden="1" thickBot="1" x14ac:dyDescent="0.3">
      <c r="A607" s="11" t="s">
        <v>697</v>
      </c>
      <c r="B607" s="12" t="s">
        <v>216</v>
      </c>
      <c r="C607" s="13" t="s">
        <v>46</v>
      </c>
      <c r="D607" s="14" t="s">
        <v>47</v>
      </c>
      <c r="E607" s="13" t="s">
        <v>1434</v>
      </c>
      <c r="F607" s="4" t="s">
        <v>614</v>
      </c>
      <c r="G607" s="4" t="s">
        <v>765</v>
      </c>
      <c r="H607" s="15">
        <v>43126.833333333299</v>
      </c>
      <c r="I607" s="15">
        <v>43127</v>
      </c>
      <c r="J607" s="131" t="s">
        <v>2126</v>
      </c>
      <c r="K607" s="45" t="s">
        <v>9</v>
      </c>
      <c r="L607" s="47" t="s">
        <v>7</v>
      </c>
      <c r="M607" s="47" t="s">
        <v>56</v>
      </c>
      <c r="N607" s="9" t="str">
        <f t="shared" si="135"/>
        <v>Minor</v>
      </c>
      <c r="O607" s="10" t="str">
        <f t="shared" si="136"/>
        <v>Successful</v>
      </c>
      <c r="P607" s="10" t="str">
        <f t="shared" si="137"/>
        <v>On Time</v>
      </c>
      <c r="Q607" s="9">
        <f t="shared" si="138"/>
        <v>1</v>
      </c>
      <c r="R607" s="9">
        <f t="shared" si="139"/>
        <v>1</v>
      </c>
      <c r="S607" s="9">
        <f t="shared" si="140"/>
        <v>0</v>
      </c>
      <c r="T607" s="9" t="str">
        <f t="shared" si="141"/>
        <v>January</v>
      </c>
      <c r="U607" s="40">
        <f t="shared" si="142"/>
        <v>0</v>
      </c>
      <c r="V607" s="40" t="str">
        <f t="shared" si="143"/>
        <v>Normal</v>
      </c>
      <c r="W607" s="40">
        <f t="shared" si="144"/>
        <v>0</v>
      </c>
      <c r="X607" s="40">
        <f t="shared" si="145"/>
        <v>0</v>
      </c>
      <c r="Y607" s="40">
        <f t="shared" si="146"/>
        <v>0</v>
      </c>
      <c r="Z607" s="40">
        <f t="shared" si="147"/>
        <v>0</v>
      </c>
      <c r="AA607" s="40">
        <f t="shared" si="148"/>
        <v>1</v>
      </c>
      <c r="AB607" s="40">
        <f t="shared" si="149"/>
        <v>0</v>
      </c>
      <c r="AC607" s="41" t="s">
        <v>238</v>
      </c>
      <c r="AD607" s="41" t="s">
        <v>280</v>
      </c>
      <c r="AE607" s="41" t="s">
        <v>351</v>
      </c>
      <c r="AF607" s="41" t="s">
        <v>216</v>
      </c>
      <c r="AG607" s="41" t="s">
        <v>56</v>
      </c>
      <c r="AH607" s="41" t="s">
        <v>56</v>
      </c>
      <c r="AI607" s="41" t="s">
        <v>56</v>
      </c>
      <c r="AJ607" s="41" t="s">
        <v>160</v>
      </c>
      <c r="AK607" s="41" t="s">
        <v>56</v>
      </c>
    </row>
    <row r="608" spans="1:37" s="41" customFormat="1" ht="15.75" hidden="1" thickBot="1" x14ac:dyDescent="0.3">
      <c r="A608" s="11" t="s">
        <v>697</v>
      </c>
      <c r="B608" s="12" t="s">
        <v>216</v>
      </c>
      <c r="C608" s="13" t="s">
        <v>46</v>
      </c>
      <c r="D608" s="14" t="s">
        <v>47</v>
      </c>
      <c r="E608" s="13" t="s">
        <v>1435</v>
      </c>
      <c r="F608" s="4" t="s">
        <v>614</v>
      </c>
      <c r="G608" s="4" t="s">
        <v>765</v>
      </c>
      <c r="H608" s="15">
        <v>43126.833333333299</v>
      </c>
      <c r="I608" s="15">
        <v>43127</v>
      </c>
      <c r="J608" s="131" t="s">
        <v>2127</v>
      </c>
      <c r="K608" s="45" t="s">
        <v>9</v>
      </c>
      <c r="L608" s="47" t="s">
        <v>7</v>
      </c>
      <c r="M608" s="47" t="s">
        <v>56</v>
      </c>
      <c r="N608" s="9" t="str">
        <f t="shared" si="135"/>
        <v>Minor</v>
      </c>
      <c r="O608" s="10" t="str">
        <f t="shared" si="136"/>
        <v>Successful</v>
      </c>
      <c r="P608" s="10" t="str">
        <f t="shared" si="137"/>
        <v>On Time</v>
      </c>
      <c r="Q608" s="9">
        <f t="shared" si="138"/>
        <v>1</v>
      </c>
      <c r="R608" s="9">
        <f t="shared" si="139"/>
        <v>1</v>
      </c>
      <c r="S608" s="9">
        <f t="shared" si="140"/>
        <v>0</v>
      </c>
      <c r="T608" s="9" t="str">
        <f t="shared" si="141"/>
        <v>January</v>
      </c>
      <c r="U608" s="40">
        <f t="shared" si="142"/>
        <v>0</v>
      </c>
      <c r="V608" s="40" t="str">
        <f t="shared" si="143"/>
        <v>Normal</v>
      </c>
      <c r="W608" s="40">
        <f t="shared" si="144"/>
        <v>0</v>
      </c>
      <c r="X608" s="40">
        <f t="shared" si="145"/>
        <v>0</v>
      </c>
      <c r="Y608" s="40">
        <f t="shared" si="146"/>
        <v>0</v>
      </c>
      <c r="Z608" s="40">
        <f t="shared" si="147"/>
        <v>0</v>
      </c>
      <c r="AA608" s="40">
        <f t="shared" si="148"/>
        <v>1</v>
      </c>
      <c r="AB608" s="40">
        <f t="shared" si="149"/>
        <v>0</v>
      </c>
      <c r="AC608" s="41" t="s">
        <v>238</v>
      </c>
      <c r="AD608" s="41" t="s">
        <v>280</v>
      </c>
      <c r="AE608" s="41" t="s">
        <v>351</v>
      </c>
      <c r="AF608" s="41" t="s">
        <v>216</v>
      </c>
      <c r="AG608" s="41" t="s">
        <v>56</v>
      </c>
      <c r="AH608" s="41" t="s">
        <v>56</v>
      </c>
      <c r="AI608" s="41" t="s">
        <v>56</v>
      </c>
      <c r="AJ608" s="41" t="s">
        <v>160</v>
      </c>
      <c r="AK608" s="41" t="s">
        <v>56</v>
      </c>
    </row>
    <row r="609" spans="1:37" s="41" customFormat="1" ht="15.75" hidden="1" thickBot="1" x14ac:dyDescent="0.3">
      <c r="A609" s="11" t="s">
        <v>697</v>
      </c>
      <c r="B609" s="12" t="s">
        <v>216</v>
      </c>
      <c r="C609" s="13" t="s">
        <v>46</v>
      </c>
      <c r="D609" s="14" t="s">
        <v>47</v>
      </c>
      <c r="E609" s="13" t="s">
        <v>1436</v>
      </c>
      <c r="F609" s="4" t="s">
        <v>152</v>
      </c>
      <c r="G609" s="4" t="s">
        <v>725</v>
      </c>
      <c r="H609" s="15">
        <v>43126.666666666701</v>
      </c>
      <c r="I609" s="15">
        <v>43126.75</v>
      </c>
      <c r="J609" s="131" t="s">
        <v>2128</v>
      </c>
      <c r="K609" s="45" t="s">
        <v>9</v>
      </c>
      <c r="L609" s="47" t="s">
        <v>7</v>
      </c>
      <c r="M609" s="47" t="s">
        <v>56</v>
      </c>
      <c r="N609" s="9" t="str">
        <f t="shared" si="135"/>
        <v>Minor</v>
      </c>
      <c r="O609" s="10" t="str">
        <f t="shared" si="136"/>
        <v>Successful</v>
      </c>
      <c r="P609" s="10" t="str">
        <f t="shared" si="137"/>
        <v>On Time</v>
      </c>
      <c r="Q609" s="9">
        <f t="shared" si="138"/>
        <v>1</v>
      </c>
      <c r="R609" s="9">
        <f t="shared" si="139"/>
        <v>1</v>
      </c>
      <c r="S609" s="9">
        <f t="shared" si="140"/>
        <v>0</v>
      </c>
      <c r="T609" s="9" t="str">
        <f t="shared" si="141"/>
        <v>January</v>
      </c>
      <c r="U609" s="40">
        <f t="shared" si="142"/>
        <v>0</v>
      </c>
      <c r="V609" s="40" t="str">
        <f t="shared" si="143"/>
        <v>Normal</v>
      </c>
      <c r="W609" s="40">
        <f t="shared" si="144"/>
        <v>0</v>
      </c>
      <c r="X609" s="40">
        <f t="shared" si="145"/>
        <v>0</v>
      </c>
      <c r="Y609" s="40">
        <f t="shared" si="146"/>
        <v>0</v>
      </c>
      <c r="Z609" s="40">
        <f t="shared" si="147"/>
        <v>0</v>
      </c>
      <c r="AA609" s="40">
        <f t="shared" si="148"/>
        <v>1</v>
      </c>
      <c r="AB609" s="40">
        <f t="shared" si="149"/>
        <v>0</v>
      </c>
      <c r="AC609" s="41" t="s">
        <v>238</v>
      </c>
      <c r="AD609" s="41" t="s">
        <v>516</v>
      </c>
      <c r="AE609" s="41" t="s">
        <v>121</v>
      </c>
      <c r="AF609" s="41" t="s">
        <v>322</v>
      </c>
      <c r="AG609" s="41" t="s">
        <v>56</v>
      </c>
      <c r="AH609" s="41" t="s">
        <v>56</v>
      </c>
      <c r="AI609" s="41" t="s">
        <v>56</v>
      </c>
      <c r="AJ609" s="41" t="s">
        <v>160</v>
      </c>
      <c r="AK609" s="41" t="s">
        <v>56</v>
      </c>
    </row>
    <row r="610" spans="1:37" s="41" customFormat="1" ht="15.75" hidden="1" thickBot="1" x14ac:dyDescent="0.3">
      <c r="A610" s="11" t="s">
        <v>638</v>
      </c>
      <c r="B610" s="12" t="s">
        <v>8</v>
      </c>
      <c r="C610" s="13" t="s">
        <v>46</v>
      </c>
      <c r="D610" s="14" t="s">
        <v>47</v>
      </c>
      <c r="E610" s="13" t="s">
        <v>1437</v>
      </c>
      <c r="F610" s="4" t="s">
        <v>645</v>
      </c>
      <c r="G610" s="4" t="s">
        <v>646</v>
      </c>
      <c r="H610" s="15">
        <v>43125.375</v>
      </c>
      <c r="I610" s="15">
        <v>43125.708333333336</v>
      </c>
      <c r="J610" s="131" t="s">
        <v>2129</v>
      </c>
      <c r="K610" s="45" t="s">
        <v>9</v>
      </c>
      <c r="L610" s="47" t="s">
        <v>7</v>
      </c>
      <c r="M610" s="47" t="s">
        <v>56</v>
      </c>
      <c r="N610" s="9" t="str">
        <f t="shared" si="135"/>
        <v>Minor</v>
      </c>
      <c r="O610" s="10" t="str">
        <f t="shared" si="136"/>
        <v>Successful</v>
      </c>
      <c r="P610" s="10" t="str">
        <f t="shared" si="137"/>
        <v>On Time</v>
      </c>
      <c r="Q610" s="9">
        <f t="shared" si="138"/>
        <v>1</v>
      </c>
      <c r="R610" s="9">
        <f t="shared" si="139"/>
        <v>1</v>
      </c>
      <c r="S610" s="9">
        <f t="shared" si="140"/>
        <v>0</v>
      </c>
      <c r="T610" s="9" t="str">
        <f t="shared" si="141"/>
        <v>January</v>
      </c>
      <c r="U610" s="40">
        <f t="shared" si="142"/>
        <v>0</v>
      </c>
      <c r="V610" s="40" t="str">
        <f t="shared" si="143"/>
        <v>Normal</v>
      </c>
      <c r="W610" s="40">
        <f t="shared" si="144"/>
        <v>0</v>
      </c>
      <c r="X610" s="40">
        <f t="shared" si="145"/>
        <v>0</v>
      </c>
      <c r="Y610" s="40">
        <f t="shared" si="146"/>
        <v>0</v>
      </c>
      <c r="Z610" s="40">
        <f t="shared" si="147"/>
        <v>0</v>
      </c>
      <c r="AA610" s="40">
        <f t="shared" si="148"/>
        <v>1</v>
      </c>
      <c r="AB610" s="40">
        <f t="shared" si="149"/>
        <v>0</v>
      </c>
      <c r="AC610" s="41" t="s">
        <v>131</v>
      </c>
      <c r="AD610" s="41" t="s">
        <v>801</v>
      </c>
      <c r="AE610" s="41" t="s">
        <v>147</v>
      </c>
      <c r="AF610" s="41" t="s">
        <v>8</v>
      </c>
      <c r="AG610" s="41" t="s">
        <v>56</v>
      </c>
      <c r="AH610" s="41" t="s">
        <v>56</v>
      </c>
      <c r="AI610" s="41" t="s">
        <v>56</v>
      </c>
      <c r="AJ610" s="41" t="s">
        <v>160</v>
      </c>
      <c r="AK610" s="41" t="s">
        <v>56</v>
      </c>
    </row>
    <row r="611" spans="1:37" s="41" customFormat="1" ht="15.75" hidden="1" thickBot="1" x14ac:dyDescent="0.3">
      <c r="A611" s="11" t="s">
        <v>638</v>
      </c>
      <c r="B611" s="12" t="s">
        <v>8</v>
      </c>
      <c r="C611" s="13" t="s">
        <v>46</v>
      </c>
      <c r="D611" s="14" t="s">
        <v>47</v>
      </c>
      <c r="E611" s="13" t="s">
        <v>1438</v>
      </c>
      <c r="F611" s="4" t="s">
        <v>645</v>
      </c>
      <c r="G611" s="4" t="s">
        <v>646</v>
      </c>
      <c r="H611" s="15">
        <v>43126.708333333336</v>
      </c>
      <c r="I611" s="15">
        <v>43126.958333333336</v>
      </c>
      <c r="J611" s="131" t="s">
        <v>2130</v>
      </c>
      <c r="K611" s="45" t="s">
        <v>9</v>
      </c>
      <c r="L611" s="47" t="s">
        <v>7</v>
      </c>
      <c r="M611" s="47" t="s">
        <v>56</v>
      </c>
      <c r="N611" s="9" t="str">
        <f t="shared" si="135"/>
        <v>Minor</v>
      </c>
      <c r="O611" s="10" t="str">
        <f t="shared" si="136"/>
        <v>Successful</v>
      </c>
      <c r="P611" s="10" t="str">
        <f t="shared" si="137"/>
        <v>On Time</v>
      </c>
      <c r="Q611" s="9">
        <f t="shared" si="138"/>
        <v>1</v>
      </c>
      <c r="R611" s="9">
        <f t="shared" si="139"/>
        <v>1</v>
      </c>
      <c r="S611" s="9">
        <f t="shared" si="140"/>
        <v>0</v>
      </c>
      <c r="T611" s="9" t="str">
        <f t="shared" si="141"/>
        <v>January</v>
      </c>
      <c r="U611" s="40">
        <f t="shared" si="142"/>
        <v>0</v>
      </c>
      <c r="V611" s="40" t="str">
        <f t="shared" si="143"/>
        <v>Normal</v>
      </c>
      <c r="W611" s="40">
        <f t="shared" si="144"/>
        <v>0</v>
      </c>
      <c r="X611" s="40">
        <f t="shared" si="145"/>
        <v>0</v>
      </c>
      <c r="Y611" s="40">
        <f t="shared" si="146"/>
        <v>0</v>
      </c>
      <c r="Z611" s="40">
        <f t="shared" si="147"/>
        <v>0</v>
      </c>
      <c r="AA611" s="40">
        <f t="shared" si="148"/>
        <v>1</v>
      </c>
      <c r="AB611" s="40">
        <f t="shared" si="149"/>
        <v>0</v>
      </c>
      <c r="AC611" s="41" t="s">
        <v>131</v>
      </c>
      <c r="AD611" s="41" t="s">
        <v>2258</v>
      </c>
      <c r="AE611" s="41" t="s">
        <v>147</v>
      </c>
      <c r="AF611" s="41" t="s">
        <v>8</v>
      </c>
      <c r="AG611" s="41" t="s">
        <v>56</v>
      </c>
      <c r="AH611" s="41" t="s">
        <v>56</v>
      </c>
      <c r="AI611" s="41" t="s">
        <v>56</v>
      </c>
      <c r="AJ611" s="41" t="s">
        <v>160</v>
      </c>
      <c r="AK611" s="41" t="s">
        <v>56</v>
      </c>
    </row>
    <row r="612" spans="1:37" s="41" customFormat="1" ht="15.75" hidden="1" thickBot="1" x14ac:dyDescent="0.3">
      <c r="A612" s="11" t="s">
        <v>638</v>
      </c>
      <c r="B612" s="12" t="s">
        <v>216</v>
      </c>
      <c r="C612" s="13" t="s">
        <v>46</v>
      </c>
      <c r="D612" s="14" t="s">
        <v>47</v>
      </c>
      <c r="E612" s="13" t="s">
        <v>1439</v>
      </c>
      <c r="F612" s="4" t="s">
        <v>639</v>
      </c>
      <c r="G612" s="4" t="s">
        <v>506</v>
      </c>
      <c r="H612" s="15">
        <v>43127.958333333336</v>
      </c>
      <c r="I612" s="15">
        <v>43128.041666666664</v>
      </c>
      <c r="J612" s="131" t="s">
        <v>2131</v>
      </c>
      <c r="K612" s="45" t="s">
        <v>9</v>
      </c>
      <c r="L612" s="47" t="s">
        <v>7</v>
      </c>
      <c r="M612" s="47" t="s">
        <v>56</v>
      </c>
      <c r="N612" s="9" t="str">
        <f t="shared" si="135"/>
        <v>Minor</v>
      </c>
      <c r="O612" s="10" t="str">
        <f t="shared" si="136"/>
        <v>Successful</v>
      </c>
      <c r="P612" s="10" t="str">
        <f t="shared" si="137"/>
        <v>On Time</v>
      </c>
      <c r="Q612" s="9">
        <f t="shared" si="138"/>
        <v>1</v>
      </c>
      <c r="R612" s="9">
        <f t="shared" si="139"/>
        <v>1</v>
      </c>
      <c r="S612" s="9">
        <f t="shared" si="140"/>
        <v>0</v>
      </c>
      <c r="T612" s="9" t="str">
        <f t="shared" si="141"/>
        <v>January</v>
      </c>
      <c r="U612" s="40">
        <f t="shared" si="142"/>
        <v>0</v>
      </c>
      <c r="V612" s="40" t="str">
        <f t="shared" si="143"/>
        <v>Normal</v>
      </c>
      <c r="W612" s="40">
        <f t="shared" si="144"/>
        <v>0</v>
      </c>
      <c r="X612" s="40">
        <f t="shared" si="145"/>
        <v>0</v>
      </c>
      <c r="Y612" s="40">
        <f t="shared" si="146"/>
        <v>0</v>
      </c>
      <c r="Z612" s="40">
        <f t="shared" si="147"/>
        <v>0</v>
      </c>
      <c r="AA612" s="40">
        <f t="shared" si="148"/>
        <v>1</v>
      </c>
      <c r="AB612" s="40">
        <f t="shared" si="149"/>
        <v>0</v>
      </c>
      <c r="AC612" s="41" t="s">
        <v>131</v>
      </c>
      <c r="AD612" s="41" t="s">
        <v>2278</v>
      </c>
      <c r="AE612" s="41" t="s">
        <v>429</v>
      </c>
      <c r="AF612" s="41" t="s">
        <v>216</v>
      </c>
      <c r="AG612" s="41" t="s">
        <v>56</v>
      </c>
      <c r="AH612" s="41" t="s">
        <v>56</v>
      </c>
      <c r="AI612" s="41" t="s">
        <v>56</v>
      </c>
      <c r="AJ612" s="41" t="s">
        <v>160</v>
      </c>
      <c r="AK612" s="41" t="s">
        <v>56</v>
      </c>
    </row>
    <row r="613" spans="1:37" s="41" customFormat="1" ht="15.75" hidden="1" thickBot="1" x14ac:dyDescent="0.3">
      <c r="A613" s="11" t="s">
        <v>638</v>
      </c>
      <c r="B613" s="12" t="s">
        <v>216</v>
      </c>
      <c r="C613" s="13" t="s">
        <v>46</v>
      </c>
      <c r="D613" s="14" t="s">
        <v>47</v>
      </c>
      <c r="E613" s="13" t="s">
        <v>1440</v>
      </c>
      <c r="F613" s="4" t="s">
        <v>630</v>
      </c>
      <c r="G613" s="4" t="s">
        <v>734</v>
      </c>
      <c r="H613" s="15">
        <v>43128.666666666664</v>
      </c>
      <c r="I613" s="15">
        <v>43129.145833333336</v>
      </c>
      <c r="J613" s="131" t="s">
        <v>669</v>
      </c>
      <c r="K613" s="45" t="s">
        <v>9</v>
      </c>
      <c r="L613" s="47" t="s">
        <v>7</v>
      </c>
      <c r="M613" s="47" t="s">
        <v>56</v>
      </c>
      <c r="N613" s="9" t="str">
        <f t="shared" si="135"/>
        <v>Minor</v>
      </c>
      <c r="O613" s="10" t="str">
        <f t="shared" si="136"/>
        <v>Successful</v>
      </c>
      <c r="P613" s="10" t="str">
        <f t="shared" si="137"/>
        <v>On Time</v>
      </c>
      <c r="Q613" s="9">
        <f t="shared" si="138"/>
        <v>1</v>
      </c>
      <c r="R613" s="9">
        <f t="shared" si="139"/>
        <v>1</v>
      </c>
      <c r="S613" s="9">
        <f t="shared" si="140"/>
        <v>0</v>
      </c>
      <c r="T613" s="9" t="str">
        <f t="shared" si="141"/>
        <v>January</v>
      </c>
      <c r="U613" s="40">
        <f t="shared" si="142"/>
        <v>0</v>
      </c>
      <c r="V613" s="40" t="str">
        <f t="shared" si="143"/>
        <v>Normal</v>
      </c>
      <c r="W613" s="40">
        <f t="shared" si="144"/>
        <v>0</v>
      </c>
      <c r="X613" s="40">
        <f t="shared" si="145"/>
        <v>0</v>
      </c>
      <c r="Y613" s="40">
        <f t="shared" si="146"/>
        <v>0</v>
      </c>
      <c r="Z613" s="40">
        <f t="shared" si="147"/>
        <v>0</v>
      </c>
      <c r="AA613" s="40">
        <f t="shared" si="148"/>
        <v>1</v>
      </c>
      <c r="AB613" s="40">
        <f t="shared" si="149"/>
        <v>0</v>
      </c>
      <c r="AC613" s="41" t="s">
        <v>131</v>
      </c>
      <c r="AD613" s="41" t="s">
        <v>680</v>
      </c>
      <c r="AE613" s="41" t="s">
        <v>351</v>
      </c>
      <c r="AF613" s="41" t="s">
        <v>216</v>
      </c>
      <c r="AG613" s="41" t="s">
        <v>56</v>
      </c>
      <c r="AH613" s="41" t="s">
        <v>56</v>
      </c>
      <c r="AI613" s="41" t="s">
        <v>56</v>
      </c>
      <c r="AJ613" s="41" t="s">
        <v>160</v>
      </c>
      <c r="AK613" s="41" t="s">
        <v>56</v>
      </c>
    </row>
    <row r="614" spans="1:37" s="41" customFormat="1" ht="15.75" hidden="1" thickBot="1" x14ac:dyDescent="0.3">
      <c r="A614" s="11" t="s">
        <v>638</v>
      </c>
      <c r="B614" s="12" t="s">
        <v>216</v>
      </c>
      <c r="C614" s="13" t="s">
        <v>46</v>
      </c>
      <c r="D614" s="14" t="s">
        <v>47</v>
      </c>
      <c r="E614" s="13" t="s">
        <v>1441</v>
      </c>
      <c r="F614" s="4" t="s">
        <v>630</v>
      </c>
      <c r="G614" s="4" t="s">
        <v>734</v>
      </c>
      <c r="H614" s="15">
        <v>43128.541666666664</v>
      </c>
      <c r="I614" s="15">
        <v>43128.75</v>
      </c>
      <c r="J614" s="131" t="s">
        <v>2132</v>
      </c>
      <c r="K614" s="45" t="s">
        <v>9</v>
      </c>
      <c r="L614" s="47" t="s">
        <v>7</v>
      </c>
      <c r="M614" s="47" t="s">
        <v>56</v>
      </c>
      <c r="N614" s="9" t="str">
        <f t="shared" si="135"/>
        <v>Minor</v>
      </c>
      <c r="O614" s="10" t="str">
        <f t="shared" si="136"/>
        <v>Successful</v>
      </c>
      <c r="P614" s="10" t="str">
        <f t="shared" si="137"/>
        <v>On Time</v>
      </c>
      <c r="Q614" s="9">
        <f t="shared" si="138"/>
        <v>1</v>
      </c>
      <c r="R614" s="9">
        <f t="shared" si="139"/>
        <v>1</v>
      </c>
      <c r="S614" s="9">
        <f t="shared" si="140"/>
        <v>0</v>
      </c>
      <c r="T614" s="9" t="str">
        <f t="shared" si="141"/>
        <v>January</v>
      </c>
      <c r="U614" s="40">
        <f t="shared" si="142"/>
        <v>0</v>
      </c>
      <c r="V614" s="40" t="str">
        <f t="shared" si="143"/>
        <v>Normal</v>
      </c>
      <c r="W614" s="40">
        <f t="shared" si="144"/>
        <v>0</v>
      </c>
      <c r="X614" s="40">
        <f t="shared" si="145"/>
        <v>0</v>
      </c>
      <c r="Y614" s="40">
        <f t="shared" si="146"/>
        <v>0</v>
      </c>
      <c r="Z614" s="40">
        <f t="shared" si="147"/>
        <v>0</v>
      </c>
      <c r="AA614" s="40">
        <f t="shared" si="148"/>
        <v>1</v>
      </c>
      <c r="AB614" s="40">
        <f t="shared" si="149"/>
        <v>0</v>
      </c>
      <c r="AC614" s="41" t="s">
        <v>131</v>
      </c>
      <c r="AD614" s="41" t="s">
        <v>746</v>
      </c>
      <c r="AE614" s="41" t="s">
        <v>351</v>
      </c>
      <c r="AF614" s="41" t="s">
        <v>216</v>
      </c>
      <c r="AG614" s="41" t="s">
        <v>56</v>
      </c>
      <c r="AH614" s="41" t="s">
        <v>56</v>
      </c>
      <c r="AI614" s="41" t="s">
        <v>56</v>
      </c>
      <c r="AJ614" s="41" t="s">
        <v>160</v>
      </c>
      <c r="AK614" s="41" t="s">
        <v>56</v>
      </c>
    </row>
    <row r="615" spans="1:37" s="41" customFormat="1" ht="15.75" hidden="1" thickBot="1" x14ac:dyDescent="0.3">
      <c r="A615" s="11" t="s">
        <v>638</v>
      </c>
      <c r="B615" s="12" t="s">
        <v>8</v>
      </c>
      <c r="C615" s="13" t="s">
        <v>46</v>
      </c>
      <c r="D615" s="14" t="s">
        <v>47</v>
      </c>
      <c r="E615" s="13" t="s">
        <v>1442</v>
      </c>
      <c r="F615" s="4" t="s">
        <v>662</v>
      </c>
      <c r="G615" s="4" t="s">
        <v>781</v>
      </c>
      <c r="H615" s="15">
        <v>43127.458333333336</v>
      </c>
      <c r="I615" s="15">
        <v>43128.583333333336</v>
      </c>
      <c r="J615" s="131" t="s">
        <v>2133</v>
      </c>
      <c r="K615" s="45" t="s">
        <v>9</v>
      </c>
      <c r="L615" s="47" t="s">
        <v>7</v>
      </c>
      <c r="M615" s="47" t="s">
        <v>56</v>
      </c>
      <c r="N615" s="9" t="str">
        <f t="shared" si="135"/>
        <v>Minor</v>
      </c>
      <c r="O615" s="10" t="str">
        <f t="shared" si="136"/>
        <v>Successful</v>
      </c>
      <c r="P615" s="10" t="str">
        <f t="shared" si="137"/>
        <v>On Time</v>
      </c>
      <c r="Q615" s="9">
        <f t="shared" si="138"/>
        <v>1</v>
      </c>
      <c r="R615" s="9">
        <f t="shared" si="139"/>
        <v>1</v>
      </c>
      <c r="S615" s="9">
        <f t="shared" si="140"/>
        <v>0</v>
      </c>
      <c r="T615" s="9" t="str">
        <f t="shared" si="141"/>
        <v>January</v>
      </c>
      <c r="U615" s="40">
        <f t="shared" si="142"/>
        <v>0</v>
      </c>
      <c r="V615" s="40" t="str">
        <f t="shared" si="143"/>
        <v>Normal</v>
      </c>
      <c r="W615" s="40">
        <f t="shared" si="144"/>
        <v>0</v>
      </c>
      <c r="X615" s="40">
        <f t="shared" si="145"/>
        <v>0</v>
      </c>
      <c r="Y615" s="40">
        <f t="shared" si="146"/>
        <v>0</v>
      </c>
      <c r="Z615" s="40">
        <f t="shared" si="147"/>
        <v>0</v>
      </c>
      <c r="AA615" s="40">
        <f t="shared" si="148"/>
        <v>1</v>
      </c>
      <c r="AB615" s="40">
        <f t="shared" si="149"/>
        <v>0</v>
      </c>
      <c r="AC615" s="41" t="s">
        <v>131</v>
      </c>
      <c r="AD615" s="41" t="s">
        <v>677</v>
      </c>
      <c r="AE615" s="41" t="s">
        <v>259</v>
      </c>
      <c r="AF615" s="41" t="s">
        <v>8</v>
      </c>
      <c r="AG615" s="41" t="s">
        <v>56</v>
      </c>
      <c r="AH615" s="41" t="s">
        <v>56</v>
      </c>
      <c r="AI615" s="41" t="s">
        <v>56</v>
      </c>
      <c r="AJ615" s="41" t="s">
        <v>160</v>
      </c>
      <c r="AK615" s="41" t="s">
        <v>56</v>
      </c>
    </row>
    <row r="616" spans="1:37" s="41" customFormat="1" ht="15.75" hidden="1" thickBot="1" x14ac:dyDescent="0.3">
      <c r="A616" s="11" t="s">
        <v>638</v>
      </c>
      <c r="B616" s="12" t="s">
        <v>8</v>
      </c>
      <c r="C616" s="13" t="s">
        <v>46</v>
      </c>
      <c r="D616" s="14" t="s">
        <v>47</v>
      </c>
      <c r="E616" s="13" t="s">
        <v>1443</v>
      </c>
      <c r="F616" s="4" t="s">
        <v>662</v>
      </c>
      <c r="G616" s="4" t="s">
        <v>563</v>
      </c>
      <c r="H616" s="15">
        <v>43128.583333333336</v>
      </c>
      <c r="I616" s="15">
        <v>43128.75</v>
      </c>
      <c r="J616" s="131" t="s">
        <v>2134</v>
      </c>
      <c r="K616" s="45" t="s">
        <v>9</v>
      </c>
      <c r="L616" s="47" t="s">
        <v>7</v>
      </c>
      <c r="M616" s="47" t="s">
        <v>56</v>
      </c>
      <c r="N616" s="9" t="str">
        <f t="shared" si="135"/>
        <v>Minor</v>
      </c>
      <c r="O616" s="10" t="str">
        <f t="shared" si="136"/>
        <v>Successful</v>
      </c>
      <c r="P616" s="10" t="str">
        <f t="shared" si="137"/>
        <v>On Time</v>
      </c>
      <c r="Q616" s="9">
        <f t="shared" si="138"/>
        <v>1</v>
      </c>
      <c r="R616" s="9">
        <f t="shared" si="139"/>
        <v>1</v>
      </c>
      <c r="S616" s="9">
        <f t="shared" si="140"/>
        <v>0</v>
      </c>
      <c r="T616" s="9" t="str">
        <f t="shared" si="141"/>
        <v>January</v>
      </c>
      <c r="U616" s="40">
        <f t="shared" si="142"/>
        <v>0</v>
      </c>
      <c r="V616" s="40" t="str">
        <f t="shared" si="143"/>
        <v>Normal</v>
      </c>
      <c r="W616" s="40">
        <f t="shared" si="144"/>
        <v>0</v>
      </c>
      <c r="X616" s="40">
        <f t="shared" si="145"/>
        <v>0</v>
      </c>
      <c r="Y616" s="40">
        <f t="shared" si="146"/>
        <v>0</v>
      </c>
      <c r="Z616" s="40">
        <f t="shared" si="147"/>
        <v>0</v>
      </c>
      <c r="AA616" s="40">
        <f t="shared" si="148"/>
        <v>1</v>
      </c>
      <c r="AB616" s="40">
        <f t="shared" si="149"/>
        <v>0</v>
      </c>
      <c r="AC616" s="41" t="s">
        <v>131</v>
      </c>
      <c r="AD616" s="41" t="s">
        <v>677</v>
      </c>
      <c r="AE616" s="41" t="s">
        <v>259</v>
      </c>
      <c r="AF616" s="41" t="s">
        <v>8</v>
      </c>
      <c r="AG616" s="41" t="s">
        <v>56</v>
      </c>
      <c r="AH616" s="41" t="s">
        <v>56</v>
      </c>
      <c r="AI616" s="41" t="s">
        <v>56</v>
      </c>
      <c r="AJ616" s="41" t="s">
        <v>160</v>
      </c>
      <c r="AK616" s="41" t="s">
        <v>56</v>
      </c>
    </row>
    <row r="617" spans="1:37" s="41" customFormat="1" ht="15.75" hidden="1" thickBot="1" x14ac:dyDescent="0.3">
      <c r="A617" s="11" t="s">
        <v>638</v>
      </c>
      <c r="B617" s="12" t="s">
        <v>8</v>
      </c>
      <c r="C617" s="13" t="s">
        <v>46</v>
      </c>
      <c r="D617" s="14" t="s">
        <v>47</v>
      </c>
      <c r="E617" s="13" t="s">
        <v>1444</v>
      </c>
      <c r="F617" s="4" t="s">
        <v>658</v>
      </c>
      <c r="G617" s="4" t="s">
        <v>659</v>
      </c>
      <c r="H617" s="15">
        <v>43128.583333333336</v>
      </c>
      <c r="I617" s="15">
        <v>43128.666666666664</v>
      </c>
      <c r="J617" s="131" t="s">
        <v>2135</v>
      </c>
      <c r="K617" s="45" t="s">
        <v>9</v>
      </c>
      <c r="L617" s="47" t="s">
        <v>7</v>
      </c>
      <c r="M617" s="47" t="s">
        <v>56</v>
      </c>
      <c r="N617" s="9" t="str">
        <f t="shared" si="135"/>
        <v>Minor</v>
      </c>
      <c r="O617" s="10" t="str">
        <f t="shared" si="136"/>
        <v>Successful</v>
      </c>
      <c r="P617" s="10" t="str">
        <f t="shared" si="137"/>
        <v>On Time</v>
      </c>
      <c r="Q617" s="9">
        <f t="shared" si="138"/>
        <v>1</v>
      </c>
      <c r="R617" s="9">
        <f t="shared" si="139"/>
        <v>1</v>
      </c>
      <c r="S617" s="9">
        <f t="shared" si="140"/>
        <v>0</v>
      </c>
      <c r="T617" s="9" t="str">
        <f t="shared" si="141"/>
        <v>January</v>
      </c>
      <c r="U617" s="40">
        <f t="shared" si="142"/>
        <v>0</v>
      </c>
      <c r="V617" s="40" t="str">
        <f t="shared" si="143"/>
        <v>Normal</v>
      </c>
      <c r="W617" s="40">
        <f t="shared" si="144"/>
        <v>0</v>
      </c>
      <c r="X617" s="40">
        <f t="shared" si="145"/>
        <v>0</v>
      </c>
      <c r="Y617" s="40">
        <f t="shared" si="146"/>
        <v>0</v>
      </c>
      <c r="Z617" s="40">
        <f t="shared" si="147"/>
        <v>0</v>
      </c>
      <c r="AA617" s="40">
        <f t="shared" si="148"/>
        <v>1</v>
      </c>
      <c r="AB617" s="40">
        <f t="shared" si="149"/>
        <v>0</v>
      </c>
      <c r="AC617" s="41" t="s">
        <v>131</v>
      </c>
      <c r="AD617" s="41" t="s">
        <v>677</v>
      </c>
      <c r="AE617" s="41" t="s">
        <v>147</v>
      </c>
      <c r="AF617" s="41" t="s">
        <v>8</v>
      </c>
      <c r="AG617" s="41" t="s">
        <v>56</v>
      </c>
      <c r="AH617" s="41" t="s">
        <v>56</v>
      </c>
      <c r="AI617" s="41" t="s">
        <v>56</v>
      </c>
      <c r="AJ617" s="41" t="s">
        <v>160</v>
      </c>
      <c r="AK617" s="41" t="s">
        <v>56</v>
      </c>
    </row>
    <row r="618" spans="1:37" s="41" customFormat="1" ht="15.75" hidden="1" thickBot="1" x14ac:dyDescent="0.3">
      <c r="A618" s="11" t="s">
        <v>638</v>
      </c>
      <c r="B618" s="12" t="s">
        <v>216</v>
      </c>
      <c r="C618" s="13" t="s">
        <v>46</v>
      </c>
      <c r="D618" s="14" t="s">
        <v>47</v>
      </c>
      <c r="E618" s="13" t="s">
        <v>1445</v>
      </c>
      <c r="F618" s="4" t="s">
        <v>639</v>
      </c>
      <c r="G618" s="4" t="s">
        <v>548</v>
      </c>
      <c r="H618" s="15">
        <v>43128.625</v>
      </c>
      <c r="I618" s="15">
        <v>43128.895833333336</v>
      </c>
      <c r="J618" s="131" t="s">
        <v>1813</v>
      </c>
      <c r="K618" s="45" t="s">
        <v>9</v>
      </c>
      <c r="L618" s="47" t="s">
        <v>7</v>
      </c>
      <c r="M618" s="47" t="s">
        <v>56</v>
      </c>
      <c r="N618" s="9" t="str">
        <f t="shared" si="135"/>
        <v>Minor</v>
      </c>
      <c r="O618" s="10" t="str">
        <f t="shared" si="136"/>
        <v>Successful</v>
      </c>
      <c r="P618" s="10" t="str">
        <f t="shared" si="137"/>
        <v>On Time</v>
      </c>
      <c r="Q618" s="9">
        <f t="shared" si="138"/>
        <v>1</v>
      </c>
      <c r="R618" s="9">
        <f t="shared" si="139"/>
        <v>1</v>
      </c>
      <c r="S618" s="9">
        <f t="shared" si="140"/>
        <v>0</v>
      </c>
      <c r="T618" s="9" t="str">
        <f t="shared" si="141"/>
        <v>January</v>
      </c>
      <c r="U618" s="40">
        <f t="shared" si="142"/>
        <v>0</v>
      </c>
      <c r="V618" s="40" t="str">
        <f t="shared" si="143"/>
        <v>Normal</v>
      </c>
      <c r="W618" s="40">
        <f t="shared" si="144"/>
        <v>0</v>
      </c>
      <c r="X618" s="40">
        <f t="shared" si="145"/>
        <v>0</v>
      </c>
      <c r="Y618" s="40">
        <f t="shared" si="146"/>
        <v>0</v>
      </c>
      <c r="Z618" s="40">
        <f t="shared" si="147"/>
        <v>0</v>
      </c>
      <c r="AA618" s="40">
        <f t="shared" si="148"/>
        <v>1</v>
      </c>
      <c r="AB618" s="40">
        <f t="shared" si="149"/>
        <v>0</v>
      </c>
      <c r="AC618" s="41" t="s">
        <v>131</v>
      </c>
      <c r="AD618" s="41" t="s">
        <v>2264</v>
      </c>
      <c r="AE618" s="41" t="s">
        <v>429</v>
      </c>
      <c r="AF618" s="41" t="s">
        <v>216</v>
      </c>
      <c r="AG618" s="41" t="s">
        <v>56</v>
      </c>
      <c r="AH618" s="41" t="s">
        <v>56</v>
      </c>
      <c r="AI618" s="41" t="s">
        <v>56</v>
      </c>
      <c r="AJ618" s="41" t="s">
        <v>160</v>
      </c>
      <c r="AK618" s="41" t="s">
        <v>56</v>
      </c>
    </row>
    <row r="619" spans="1:37" s="41" customFormat="1" ht="15.75" hidden="1" thickBot="1" x14ac:dyDescent="0.3">
      <c r="A619" s="11" t="s">
        <v>359</v>
      </c>
      <c r="B619" s="12" t="s">
        <v>216</v>
      </c>
      <c r="C619" s="13" t="s">
        <v>46</v>
      </c>
      <c r="D619" s="14" t="s">
        <v>47</v>
      </c>
      <c r="E619" s="13" t="s">
        <v>1446</v>
      </c>
      <c r="F619" s="4" t="s">
        <v>158</v>
      </c>
      <c r="G619" s="4" t="s">
        <v>243</v>
      </c>
      <c r="H619" s="15">
        <v>43126.625</v>
      </c>
      <c r="I619" s="15">
        <v>43126.791666666664</v>
      </c>
      <c r="J619" s="131" t="s">
        <v>2136</v>
      </c>
      <c r="K619" s="45" t="s">
        <v>9</v>
      </c>
      <c r="L619" s="47" t="s">
        <v>7</v>
      </c>
      <c r="M619" s="47" t="s">
        <v>56</v>
      </c>
      <c r="N619" s="9" t="str">
        <f t="shared" si="135"/>
        <v>Minor</v>
      </c>
      <c r="O619" s="10" t="str">
        <f t="shared" si="136"/>
        <v>Successful</v>
      </c>
      <c r="P619" s="10" t="str">
        <f t="shared" si="137"/>
        <v>On Time</v>
      </c>
      <c r="Q619" s="9">
        <f t="shared" si="138"/>
        <v>1</v>
      </c>
      <c r="R619" s="9">
        <f t="shared" si="139"/>
        <v>1</v>
      </c>
      <c r="S619" s="9">
        <f t="shared" si="140"/>
        <v>0</v>
      </c>
      <c r="T619" s="9" t="str">
        <f t="shared" si="141"/>
        <v>January</v>
      </c>
      <c r="U619" s="40">
        <f t="shared" si="142"/>
        <v>0</v>
      </c>
      <c r="V619" s="40" t="str">
        <f t="shared" si="143"/>
        <v>Normal</v>
      </c>
      <c r="W619" s="40">
        <f t="shared" si="144"/>
        <v>0</v>
      </c>
      <c r="X619" s="40">
        <f t="shared" si="145"/>
        <v>0</v>
      </c>
      <c r="Y619" s="40">
        <f t="shared" si="146"/>
        <v>0</v>
      </c>
      <c r="Z619" s="40">
        <f t="shared" si="147"/>
        <v>0</v>
      </c>
      <c r="AA619" s="40">
        <f t="shared" si="148"/>
        <v>1</v>
      </c>
      <c r="AB619" s="40">
        <f t="shared" si="149"/>
        <v>0</v>
      </c>
      <c r="AC619" s="41" t="s">
        <v>823</v>
      </c>
      <c r="AD619" s="41" t="s">
        <v>337</v>
      </c>
      <c r="AE619" s="41" t="s">
        <v>121</v>
      </c>
      <c r="AF619" s="41" t="s">
        <v>322</v>
      </c>
      <c r="AG619" s="41" t="s">
        <v>56</v>
      </c>
      <c r="AH619" s="41" t="s">
        <v>56</v>
      </c>
      <c r="AI619" s="41" t="s">
        <v>56</v>
      </c>
      <c r="AJ619" s="41" t="s">
        <v>160</v>
      </c>
      <c r="AK619" s="41" t="s">
        <v>56</v>
      </c>
    </row>
    <row r="620" spans="1:37" s="41" customFormat="1" ht="15.75" hidden="1" thickBot="1" x14ac:dyDescent="0.3">
      <c r="A620" s="11" t="s">
        <v>51</v>
      </c>
      <c r="B620" s="12" t="s">
        <v>216</v>
      </c>
      <c r="C620" s="13" t="s">
        <v>46</v>
      </c>
      <c r="D620" s="14" t="s">
        <v>47</v>
      </c>
      <c r="E620" s="13" t="s">
        <v>1447</v>
      </c>
      <c r="F620" s="4" t="s">
        <v>1606</v>
      </c>
      <c r="G620" s="4" t="s">
        <v>785</v>
      </c>
      <c r="H620" s="15">
        <v>43124.916666666664</v>
      </c>
      <c r="I620" s="15">
        <v>43127.833333333336</v>
      </c>
      <c r="J620" s="131" t="s">
        <v>2137</v>
      </c>
      <c r="K620" s="45" t="s">
        <v>9</v>
      </c>
      <c r="L620" s="47" t="s">
        <v>7</v>
      </c>
      <c r="M620" s="47" t="s">
        <v>56</v>
      </c>
      <c r="N620" s="9" t="str">
        <f t="shared" si="135"/>
        <v>Minor</v>
      </c>
      <c r="O620" s="10" t="str">
        <f t="shared" si="136"/>
        <v>Successful</v>
      </c>
      <c r="P620" s="10" t="str">
        <f t="shared" si="137"/>
        <v>On Time</v>
      </c>
      <c r="Q620" s="9">
        <f t="shared" si="138"/>
        <v>1</v>
      </c>
      <c r="R620" s="9">
        <f t="shared" si="139"/>
        <v>1</v>
      </c>
      <c r="S620" s="9">
        <f t="shared" si="140"/>
        <v>0</v>
      </c>
      <c r="T620" s="9" t="str">
        <f t="shared" si="141"/>
        <v>January</v>
      </c>
      <c r="U620" s="40">
        <f t="shared" si="142"/>
        <v>0</v>
      </c>
      <c r="V620" s="40" t="str">
        <f t="shared" si="143"/>
        <v>Normal</v>
      </c>
      <c r="W620" s="40">
        <f t="shared" si="144"/>
        <v>0</v>
      </c>
      <c r="X620" s="40">
        <f t="shared" si="145"/>
        <v>0</v>
      </c>
      <c r="Y620" s="40">
        <f t="shared" si="146"/>
        <v>0</v>
      </c>
      <c r="Z620" s="40">
        <f t="shared" si="147"/>
        <v>0</v>
      </c>
      <c r="AA620" s="40">
        <f t="shared" si="148"/>
        <v>1</v>
      </c>
      <c r="AB620" s="40">
        <f t="shared" si="149"/>
        <v>0</v>
      </c>
      <c r="AC620" s="41" t="s">
        <v>133</v>
      </c>
      <c r="AD620" s="41" t="s">
        <v>280</v>
      </c>
      <c r="AE620" s="41" t="s">
        <v>422</v>
      </c>
      <c r="AF620" s="41" t="s">
        <v>216</v>
      </c>
      <c r="AG620" s="41" t="s">
        <v>56</v>
      </c>
      <c r="AH620" s="41" t="s">
        <v>56</v>
      </c>
      <c r="AI620" s="41" t="s">
        <v>56</v>
      </c>
      <c r="AJ620" s="41" t="s">
        <v>160</v>
      </c>
      <c r="AK620" s="41" t="s">
        <v>56</v>
      </c>
    </row>
    <row r="621" spans="1:37" s="41" customFormat="1" ht="15.75" hidden="1" thickBot="1" x14ac:dyDescent="0.3">
      <c r="A621" s="11" t="s">
        <v>51</v>
      </c>
      <c r="B621" s="12" t="s">
        <v>216</v>
      </c>
      <c r="C621" s="13" t="s">
        <v>46</v>
      </c>
      <c r="D621" s="14" t="s">
        <v>47</v>
      </c>
      <c r="E621" s="13" t="s">
        <v>1448</v>
      </c>
      <c r="F621" s="4" t="s">
        <v>143</v>
      </c>
      <c r="G621" s="4" t="s">
        <v>1613</v>
      </c>
      <c r="H621" s="15">
        <v>43126.416666666664</v>
      </c>
      <c r="I621" s="15">
        <v>43126.75</v>
      </c>
      <c r="J621" s="131" t="s">
        <v>2138</v>
      </c>
      <c r="K621" s="45" t="s">
        <v>9</v>
      </c>
      <c r="L621" s="47" t="s">
        <v>7</v>
      </c>
      <c r="M621" s="47" t="s">
        <v>56</v>
      </c>
      <c r="N621" s="9" t="str">
        <f t="shared" si="135"/>
        <v>Minor</v>
      </c>
      <c r="O621" s="10" t="str">
        <f t="shared" si="136"/>
        <v>Successful</v>
      </c>
      <c r="P621" s="10" t="str">
        <f t="shared" si="137"/>
        <v>On Time</v>
      </c>
      <c r="Q621" s="9">
        <f t="shared" si="138"/>
        <v>1</v>
      </c>
      <c r="R621" s="9">
        <f t="shared" si="139"/>
        <v>1</v>
      </c>
      <c r="S621" s="9">
        <f t="shared" si="140"/>
        <v>0</v>
      </c>
      <c r="T621" s="9" t="str">
        <f t="shared" si="141"/>
        <v>January</v>
      </c>
      <c r="U621" s="40">
        <f t="shared" si="142"/>
        <v>0</v>
      </c>
      <c r="V621" s="40" t="str">
        <f t="shared" si="143"/>
        <v>Normal</v>
      </c>
      <c r="W621" s="40">
        <f t="shared" si="144"/>
        <v>0</v>
      </c>
      <c r="X621" s="40">
        <f t="shared" si="145"/>
        <v>0</v>
      </c>
      <c r="Y621" s="40">
        <f t="shared" si="146"/>
        <v>0</v>
      </c>
      <c r="Z621" s="40">
        <f t="shared" si="147"/>
        <v>0</v>
      </c>
      <c r="AA621" s="40">
        <f t="shared" si="148"/>
        <v>1</v>
      </c>
      <c r="AB621" s="40">
        <f t="shared" si="149"/>
        <v>0</v>
      </c>
      <c r="AC621" s="41" t="s">
        <v>133</v>
      </c>
      <c r="AD621" s="41" t="s">
        <v>280</v>
      </c>
      <c r="AE621" s="41" t="s">
        <v>419</v>
      </c>
      <c r="AF621" s="41" t="s">
        <v>216</v>
      </c>
      <c r="AG621" s="41" t="s">
        <v>56</v>
      </c>
      <c r="AH621" s="41" t="s">
        <v>56</v>
      </c>
      <c r="AI621" s="41" t="s">
        <v>56</v>
      </c>
      <c r="AJ621" s="41" t="s">
        <v>160</v>
      </c>
      <c r="AK621" s="41" t="s">
        <v>56</v>
      </c>
    </row>
    <row r="622" spans="1:37" s="41" customFormat="1" ht="15.75" hidden="1" thickBot="1" x14ac:dyDescent="0.3">
      <c r="A622" s="11" t="s">
        <v>51</v>
      </c>
      <c r="B622" s="12" t="s">
        <v>216</v>
      </c>
      <c r="C622" s="13" t="s">
        <v>52</v>
      </c>
      <c r="D622" s="14" t="s">
        <v>47</v>
      </c>
      <c r="E622" s="13" t="s">
        <v>1449</v>
      </c>
      <c r="F622" s="4" t="s">
        <v>157</v>
      </c>
      <c r="G622" s="4" t="s">
        <v>1620</v>
      </c>
      <c r="H622" s="15">
        <v>43126.458333333336</v>
      </c>
      <c r="I622" s="15">
        <v>43126.75</v>
      </c>
      <c r="J622" s="131" t="s">
        <v>2139</v>
      </c>
      <c r="K622" s="45" t="s">
        <v>9</v>
      </c>
      <c r="L622" s="47" t="s">
        <v>7</v>
      </c>
      <c r="M622" s="47" t="s">
        <v>56</v>
      </c>
      <c r="N622" s="9" t="str">
        <f t="shared" si="135"/>
        <v>Standard</v>
      </c>
      <c r="O622" s="10" t="str">
        <f t="shared" si="136"/>
        <v>Successful</v>
      </c>
      <c r="P622" s="10" t="str">
        <f t="shared" si="137"/>
        <v>On Time</v>
      </c>
      <c r="Q622" s="9">
        <f t="shared" si="138"/>
        <v>1</v>
      </c>
      <c r="R622" s="9">
        <f t="shared" si="139"/>
        <v>1</v>
      </c>
      <c r="S622" s="9">
        <f t="shared" si="140"/>
        <v>0</v>
      </c>
      <c r="T622" s="9" t="str">
        <f t="shared" si="141"/>
        <v>January</v>
      </c>
      <c r="U622" s="40">
        <f t="shared" si="142"/>
        <v>0</v>
      </c>
      <c r="V622" s="40" t="str">
        <f t="shared" si="143"/>
        <v>Normal</v>
      </c>
      <c r="W622" s="40">
        <f t="shared" si="144"/>
        <v>0</v>
      </c>
      <c r="X622" s="40">
        <f t="shared" si="145"/>
        <v>0</v>
      </c>
      <c r="Y622" s="40">
        <f t="shared" si="146"/>
        <v>0</v>
      </c>
      <c r="Z622" s="40">
        <f t="shared" si="147"/>
        <v>0</v>
      </c>
      <c r="AA622" s="40">
        <f t="shared" si="148"/>
        <v>1</v>
      </c>
      <c r="AB622" s="40">
        <f t="shared" si="149"/>
        <v>0</v>
      </c>
      <c r="AC622" s="41" t="s">
        <v>133</v>
      </c>
      <c r="AD622" s="41" t="s">
        <v>280</v>
      </c>
      <c r="AE622" s="41" t="s">
        <v>429</v>
      </c>
      <c r="AF622" s="41" t="s">
        <v>216</v>
      </c>
      <c r="AG622" s="41" t="s">
        <v>56</v>
      </c>
      <c r="AH622" s="41" t="s">
        <v>56</v>
      </c>
      <c r="AI622" s="41" t="s">
        <v>56</v>
      </c>
      <c r="AJ622" s="41" t="s">
        <v>160</v>
      </c>
      <c r="AK622" s="41" t="s">
        <v>56</v>
      </c>
    </row>
    <row r="623" spans="1:37" s="41" customFormat="1" ht="15.75" hidden="1" thickBot="1" x14ac:dyDescent="0.3">
      <c r="A623" s="11" t="s">
        <v>51</v>
      </c>
      <c r="B623" s="12" t="s">
        <v>216</v>
      </c>
      <c r="C623" s="13" t="s">
        <v>52</v>
      </c>
      <c r="D623" s="14" t="s">
        <v>47</v>
      </c>
      <c r="E623" s="13" t="s">
        <v>1450</v>
      </c>
      <c r="F623" s="4" t="s">
        <v>144</v>
      </c>
      <c r="G623" s="4" t="s">
        <v>603</v>
      </c>
      <c r="H623" s="15">
        <v>43126.5</v>
      </c>
      <c r="I623" s="15">
        <v>43126.791666666664</v>
      </c>
      <c r="J623" s="131" t="s">
        <v>2140</v>
      </c>
      <c r="K623" s="45" t="s">
        <v>9</v>
      </c>
      <c r="L623" s="47" t="s">
        <v>7</v>
      </c>
      <c r="M623" s="47" t="s">
        <v>56</v>
      </c>
      <c r="N623" s="9" t="str">
        <f t="shared" si="135"/>
        <v>Standard</v>
      </c>
      <c r="O623" s="10" t="str">
        <f t="shared" si="136"/>
        <v>Successful</v>
      </c>
      <c r="P623" s="10" t="str">
        <f t="shared" si="137"/>
        <v>On Time</v>
      </c>
      <c r="Q623" s="9">
        <f t="shared" si="138"/>
        <v>1</v>
      </c>
      <c r="R623" s="9">
        <f t="shared" si="139"/>
        <v>1</v>
      </c>
      <c r="S623" s="9">
        <f t="shared" si="140"/>
        <v>0</v>
      </c>
      <c r="T623" s="9" t="str">
        <f t="shared" si="141"/>
        <v>January</v>
      </c>
      <c r="U623" s="40">
        <f t="shared" si="142"/>
        <v>0</v>
      </c>
      <c r="V623" s="40" t="str">
        <f t="shared" si="143"/>
        <v>Normal</v>
      </c>
      <c r="W623" s="40">
        <f t="shared" si="144"/>
        <v>0</v>
      </c>
      <c r="X623" s="40">
        <f t="shared" si="145"/>
        <v>0</v>
      </c>
      <c r="Y623" s="40">
        <f t="shared" si="146"/>
        <v>0</v>
      </c>
      <c r="Z623" s="40">
        <f t="shared" si="147"/>
        <v>0</v>
      </c>
      <c r="AA623" s="40">
        <f t="shared" si="148"/>
        <v>1</v>
      </c>
      <c r="AB623" s="40">
        <f t="shared" si="149"/>
        <v>0</v>
      </c>
      <c r="AC623" s="41" t="s">
        <v>133</v>
      </c>
      <c r="AD623" s="41" t="s">
        <v>280</v>
      </c>
      <c r="AE623" s="41" t="s">
        <v>428</v>
      </c>
      <c r="AF623" s="41" t="s">
        <v>216</v>
      </c>
      <c r="AG623" s="41" t="s">
        <v>56</v>
      </c>
      <c r="AH623" s="41" t="s">
        <v>56</v>
      </c>
      <c r="AI623" s="41" t="s">
        <v>56</v>
      </c>
      <c r="AJ623" s="41" t="s">
        <v>160</v>
      </c>
      <c r="AK623" s="41" t="s">
        <v>56</v>
      </c>
    </row>
    <row r="624" spans="1:37" s="41" customFormat="1" ht="15.75" hidden="1" thickBot="1" x14ac:dyDescent="0.3">
      <c r="A624" s="11" t="s">
        <v>51</v>
      </c>
      <c r="B624" s="12" t="s">
        <v>8</v>
      </c>
      <c r="C624" s="13" t="s">
        <v>46</v>
      </c>
      <c r="D624" s="14" t="s">
        <v>47</v>
      </c>
      <c r="E624" s="13" t="s">
        <v>1451</v>
      </c>
      <c r="F624" s="4" t="s">
        <v>149</v>
      </c>
      <c r="G624" s="4" t="s">
        <v>1621</v>
      </c>
      <c r="H624" s="15">
        <v>43127.5</v>
      </c>
      <c r="I624" s="15">
        <v>43127.583333333336</v>
      </c>
      <c r="J624" s="131" t="s">
        <v>2141</v>
      </c>
      <c r="K624" s="45" t="s">
        <v>9</v>
      </c>
      <c r="L624" s="47" t="s">
        <v>7</v>
      </c>
      <c r="M624" s="47" t="s">
        <v>56</v>
      </c>
      <c r="N624" s="9" t="str">
        <f t="shared" si="135"/>
        <v>Minor</v>
      </c>
      <c r="O624" s="10" t="str">
        <f t="shared" si="136"/>
        <v>Successful</v>
      </c>
      <c r="P624" s="10" t="str">
        <f t="shared" si="137"/>
        <v>On Time</v>
      </c>
      <c r="Q624" s="9">
        <f t="shared" si="138"/>
        <v>1</v>
      </c>
      <c r="R624" s="9">
        <f t="shared" si="139"/>
        <v>1</v>
      </c>
      <c r="S624" s="9">
        <f t="shared" si="140"/>
        <v>0</v>
      </c>
      <c r="T624" s="9" t="str">
        <f t="shared" si="141"/>
        <v>January</v>
      </c>
      <c r="U624" s="40">
        <f t="shared" si="142"/>
        <v>0</v>
      </c>
      <c r="V624" s="40" t="str">
        <f t="shared" si="143"/>
        <v>Normal</v>
      </c>
      <c r="W624" s="40">
        <f t="shared" si="144"/>
        <v>0</v>
      </c>
      <c r="X624" s="40">
        <f t="shared" si="145"/>
        <v>0</v>
      </c>
      <c r="Y624" s="40">
        <f t="shared" si="146"/>
        <v>0</v>
      </c>
      <c r="Z624" s="40">
        <f t="shared" si="147"/>
        <v>0</v>
      </c>
      <c r="AA624" s="40">
        <f t="shared" si="148"/>
        <v>1</v>
      </c>
      <c r="AB624" s="40">
        <f t="shared" si="149"/>
        <v>0</v>
      </c>
      <c r="AC624" s="41" t="s">
        <v>133</v>
      </c>
      <c r="AD624" s="41" t="s">
        <v>280</v>
      </c>
      <c r="AE624" s="41" t="s">
        <v>147</v>
      </c>
      <c r="AF624" s="41" t="s">
        <v>8</v>
      </c>
      <c r="AG624" s="41" t="s">
        <v>56</v>
      </c>
      <c r="AH624" s="41" t="s">
        <v>56</v>
      </c>
      <c r="AI624" s="41" t="s">
        <v>56</v>
      </c>
      <c r="AJ624" s="41" t="s">
        <v>160</v>
      </c>
      <c r="AK624" s="41" t="s">
        <v>56</v>
      </c>
    </row>
    <row r="625" spans="1:37" s="41" customFormat="1" ht="15.75" hidden="1" thickBot="1" x14ac:dyDescent="0.3">
      <c r="A625" s="11" t="s">
        <v>51</v>
      </c>
      <c r="B625" s="12" t="s">
        <v>216</v>
      </c>
      <c r="C625" s="13" t="s">
        <v>46</v>
      </c>
      <c r="D625" s="14" t="s">
        <v>47</v>
      </c>
      <c r="E625" s="13" t="s">
        <v>1452</v>
      </c>
      <c r="F625" s="4" t="s">
        <v>1606</v>
      </c>
      <c r="G625" s="4" t="s">
        <v>785</v>
      </c>
      <c r="H625" s="15">
        <v>43127.875</v>
      </c>
      <c r="I625" s="15">
        <v>43128.041666666664</v>
      </c>
      <c r="J625" s="131" t="s">
        <v>2142</v>
      </c>
      <c r="K625" s="45" t="s">
        <v>9</v>
      </c>
      <c r="L625" s="47" t="s">
        <v>7</v>
      </c>
      <c r="M625" s="47" t="s">
        <v>56</v>
      </c>
      <c r="N625" s="9" t="str">
        <f t="shared" si="135"/>
        <v>Minor</v>
      </c>
      <c r="O625" s="10" t="str">
        <f t="shared" si="136"/>
        <v>Successful</v>
      </c>
      <c r="P625" s="10" t="str">
        <f t="shared" si="137"/>
        <v>On Time</v>
      </c>
      <c r="Q625" s="9">
        <f t="shared" si="138"/>
        <v>1</v>
      </c>
      <c r="R625" s="9">
        <f t="shared" si="139"/>
        <v>1</v>
      </c>
      <c r="S625" s="9">
        <f t="shared" si="140"/>
        <v>0</v>
      </c>
      <c r="T625" s="9" t="str">
        <f t="shared" si="141"/>
        <v>January</v>
      </c>
      <c r="U625" s="40">
        <f t="shared" si="142"/>
        <v>0</v>
      </c>
      <c r="V625" s="40" t="str">
        <f t="shared" si="143"/>
        <v>Normal</v>
      </c>
      <c r="W625" s="40">
        <f t="shared" si="144"/>
        <v>0</v>
      </c>
      <c r="X625" s="40">
        <f t="shared" si="145"/>
        <v>0</v>
      </c>
      <c r="Y625" s="40">
        <f t="shared" si="146"/>
        <v>0</v>
      </c>
      <c r="Z625" s="40">
        <f t="shared" si="147"/>
        <v>0</v>
      </c>
      <c r="AA625" s="40">
        <f t="shared" si="148"/>
        <v>1</v>
      </c>
      <c r="AB625" s="40">
        <f t="shared" si="149"/>
        <v>0</v>
      </c>
      <c r="AC625" s="41" t="s">
        <v>133</v>
      </c>
      <c r="AD625" s="41" t="s">
        <v>280</v>
      </c>
      <c r="AE625" s="41" t="s">
        <v>422</v>
      </c>
      <c r="AF625" s="41" t="s">
        <v>216</v>
      </c>
      <c r="AG625" s="41" t="s">
        <v>56</v>
      </c>
      <c r="AH625" s="41" t="s">
        <v>56</v>
      </c>
      <c r="AI625" s="41" t="s">
        <v>56</v>
      </c>
      <c r="AJ625" s="41" t="s">
        <v>160</v>
      </c>
      <c r="AK625" s="41" t="s">
        <v>56</v>
      </c>
    </row>
    <row r="626" spans="1:37" s="41" customFormat="1" ht="15.75" hidden="1" thickBot="1" x14ac:dyDescent="0.3">
      <c r="A626" s="11" t="s">
        <v>51</v>
      </c>
      <c r="B626" s="12" t="s">
        <v>8</v>
      </c>
      <c r="C626" s="13" t="s">
        <v>46</v>
      </c>
      <c r="D626" s="14" t="s">
        <v>47</v>
      </c>
      <c r="E626" s="13" t="s">
        <v>1453</v>
      </c>
      <c r="F626" s="4" t="s">
        <v>327</v>
      </c>
      <c r="G626" s="4" t="s">
        <v>622</v>
      </c>
      <c r="H626" s="15">
        <v>43127.916666666664</v>
      </c>
      <c r="I626" s="15">
        <v>43128.291666666664</v>
      </c>
      <c r="J626" s="131" t="s">
        <v>2143</v>
      </c>
      <c r="K626" s="45" t="s">
        <v>9</v>
      </c>
      <c r="L626" s="47" t="s">
        <v>7</v>
      </c>
      <c r="M626" s="47" t="s">
        <v>56</v>
      </c>
      <c r="N626" s="9" t="str">
        <f t="shared" si="135"/>
        <v>Minor</v>
      </c>
      <c r="O626" s="10" t="str">
        <f t="shared" si="136"/>
        <v>Successful</v>
      </c>
      <c r="P626" s="10" t="str">
        <f t="shared" si="137"/>
        <v>On Time</v>
      </c>
      <c r="Q626" s="9">
        <f t="shared" si="138"/>
        <v>1</v>
      </c>
      <c r="R626" s="9">
        <f t="shared" si="139"/>
        <v>1</v>
      </c>
      <c r="S626" s="9">
        <f t="shared" si="140"/>
        <v>0</v>
      </c>
      <c r="T626" s="9" t="str">
        <f t="shared" si="141"/>
        <v>January</v>
      </c>
      <c r="U626" s="40">
        <f t="shared" si="142"/>
        <v>0</v>
      </c>
      <c r="V626" s="40" t="str">
        <f t="shared" si="143"/>
        <v>Normal</v>
      </c>
      <c r="W626" s="40">
        <f t="shared" si="144"/>
        <v>0</v>
      </c>
      <c r="X626" s="40">
        <f t="shared" si="145"/>
        <v>0</v>
      </c>
      <c r="Y626" s="40">
        <f t="shared" si="146"/>
        <v>0</v>
      </c>
      <c r="Z626" s="40">
        <f t="shared" si="147"/>
        <v>0</v>
      </c>
      <c r="AA626" s="40">
        <f t="shared" si="148"/>
        <v>1</v>
      </c>
      <c r="AB626" s="40">
        <f t="shared" si="149"/>
        <v>0</v>
      </c>
      <c r="AC626" s="41" t="s">
        <v>133</v>
      </c>
      <c r="AD626" s="41" t="s">
        <v>280</v>
      </c>
      <c r="AE626" s="41" t="s">
        <v>754</v>
      </c>
      <c r="AF626" s="41" t="s">
        <v>8</v>
      </c>
      <c r="AG626" s="41" t="s">
        <v>56</v>
      </c>
      <c r="AH626" s="41" t="s">
        <v>56</v>
      </c>
      <c r="AI626" s="41" t="s">
        <v>56</v>
      </c>
      <c r="AJ626" s="41" t="s">
        <v>160</v>
      </c>
      <c r="AK626" s="41" t="s">
        <v>56</v>
      </c>
    </row>
    <row r="627" spans="1:37" s="41" customFormat="1" ht="15.75" hidden="1" thickBot="1" x14ac:dyDescent="0.3">
      <c r="A627" s="11" t="s">
        <v>51</v>
      </c>
      <c r="B627" s="12" t="s">
        <v>216</v>
      </c>
      <c r="C627" s="13" t="s">
        <v>46</v>
      </c>
      <c r="D627" s="14" t="s">
        <v>47</v>
      </c>
      <c r="E627" s="13" t="s">
        <v>1454</v>
      </c>
      <c r="F627" s="4" t="s">
        <v>225</v>
      </c>
      <c r="G627" s="4" t="s">
        <v>1622</v>
      </c>
      <c r="H627" s="15">
        <v>43128</v>
      </c>
      <c r="I627" s="15">
        <v>43129.083333333336</v>
      </c>
      <c r="J627" s="131" t="s">
        <v>2144</v>
      </c>
      <c r="K627" s="45" t="s">
        <v>9</v>
      </c>
      <c r="L627" s="47" t="s">
        <v>7</v>
      </c>
      <c r="M627" s="47" t="s">
        <v>56</v>
      </c>
      <c r="N627" s="9" t="str">
        <f t="shared" si="135"/>
        <v>Minor</v>
      </c>
      <c r="O627" s="10" t="str">
        <f t="shared" si="136"/>
        <v>Successful</v>
      </c>
      <c r="P627" s="10" t="str">
        <f t="shared" si="137"/>
        <v>On Time</v>
      </c>
      <c r="Q627" s="9">
        <f t="shared" si="138"/>
        <v>1</v>
      </c>
      <c r="R627" s="9">
        <f t="shared" si="139"/>
        <v>1</v>
      </c>
      <c r="S627" s="9">
        <f t="shared" si="140"/>
        <v>0</v>
      </c>
      <c r="T627" s="9" t="str">
        <f t="shared" si="141"/>
        <v>January</v>
      </c>
      <c r="U627" s="40">
        <f t="shared" si="142"/>
        <v>0</v>
      </c>
      <c r="V627" s="40" t="str">
        <f t="shared" si="143"/>
        <v>Normal</v>
      </c>
      <c r="W627" s="40">
        <f t="shared" si="144"/>
        <v>0</v>
      </c>
      <c r="X627" s="40">
        <f t="shared" si="145"/>
        <v>0</v>
      </c>
      <c r="Y627" s="40">
        <f t="shared" si="146"/>
        <v>0</v>
      </c>
      <c r="Z627" s="40">
        <f t="shared" si="147"/>
        <v>0</v>
      </c>
      <c r="AA627" s="40">
        <f t="shared" si="148"/>
        <v>1</v>
      </c>
      <c r="AB627" s="40">
        <f t="shared" si="149"/>
        <v>0</v>
      </c>
      <c r="AC627" s="41" t="s">
        <v>133</v>
      </c>
      <c r="AD627" s="41" t="s">
        <v>280</v>
      </c>
      <c r="AE627" s="41" t="s">
        <v>430</v>
      </c>
      <c r="AF627" s="41" t="s">
        <v>216</v>
      </c>
      <c r="AG627" s="41" t="s">
        <v>56</v>
      </c>
      <c r="AH627" s="41" t="s">
        <v>56</v>
      </c>
      <c r="AI627" s="41" t="s">
        <v>56</v>
      </c>
      <c r="AJ627" s="41" t="s">
        <v>160</v>
      </c>
      <c r="AK627" s="41" t="s">
        <v>56</v>
      </c>
    </row>
    <row r="628" spans="1:37" s="41" customFormat="1" ht="15.75" hidden="1" thickBot="1" x14ac:dyDescent="0.3">
      <c r="A628" s="11" t="s">
        <v>51</v>
      </c>
      <c r="B628" s="12" t="s">
        <v>216</v>
      </c>
      <c r="C628" s="13" t="s">
        <v>46</v>
      </c>
      <c r="D628" s="14" t="s">
        <v>47</v>
      </c>
      <c r="E628" s="13" t="s">
        <v>1455</v>
      </c>
      <c r="F628" s="4" t="s">
        <v>163</v>
      </c>
      <c r="G628" s="4" t="s">
        <v>180</v>
      </c>
      <c r="H628" s="15">
        <v>43128.25</v>
      </c>
      <c r="I628" s="15">
        <v>43128.583333333336</v>
      </c>
      <c r="J628" s="131" t="s">
        <v>2145</v>
      </c>
      <c r="K628" s="45" t="s">
        <v>9</v>
      </c>
      <c r="L628" s="47" t="s">
        <v>7</v>
      </c>
      <c r="M628" s="47" t="s">
        <v>56</v>
      </c>
      <c r="N628" s="9" t="str">
        <f t="shared" si="135"/>
        <v>Minor</v>
      </c>
      <c r="O628" s="10" t="str">
        <f t="shared" si="136"/>
        <v>Successful</v>
      </c>
      <c r="P628" s="10" t="str">
        <f t="shared" si="137"/>
        <v>On Time</v>
      </c>
      <c r="Q628" s="9">
        <f t="shared" si="138"/>
        <v>1</v>
      </c>
      <c r="R628" s="9">
        <f t="shared" si="139"/>
        <v>1</v>
      </c>
      <c r="S628" s="9">
        <f t="shared" si="140"/>
        <v>0</v>
      </c>
      <c r="T628" s="9" t="str">
        <f t="shared" si="141"/>
        <v>January</v>
      </c>
      <c r="U628" s="40">
        <f t="shared" si="142"/>
        <v>0</v>
      </c>
      <c r="V628" s="40" t="str">
        <f t="shared" si="143"/>
        <v>Normal</v>
      </c>
      <c r="W628" s="40">
        <f t="shared" si="144"/>
        <v>0</v>
      </c>
      <c r="X628" s="40">
        <f t="shared" si="145"/>
        <v>0</v>
      </c>
      <c r="Y628" s="40">
        <f t="shared" si="146"/>
        <v>0</v>
      </c>
      <c r="Z628" s="40">
        <f t="shared" si="147"/>
        <v>0</v>
      </c>
      <c r="AA628" s="40">
        <f t="shared" si="148"/>
        <v>1</v>
      </c>
      <c r="AB628" s="40">
        <f t="shared" si="149"/>
        <v>0</v>
      </c>
      <c r="AC628" s="41" t="s">
        <v>133</v>
      </c>
      <c r="AD628" s="41" t="s">
        <v>280</v>
      </c>
      <c r="AE628" s="41" t="s">
        <v>429</v>
      </c>
      <c r="AF628" s="41" t="s">
        <v>216</v>
      </c>
      <c r="AG628" s="41" t="s">
        <v>56</v>
      </c>
      <c r="AH628" s="41" t="s">
        <v>56</v>
      </c>
      <c r="AI628" s="41" t="s">
        <v>56</v>
      </c>
      <c r="AJ628" s="41" t="s">
        <v>160</v>
      </c>
      <c r="AK628" s="41" t="s">
        <v>56</v>
      </c>
    </row>
    <row r="629" spans="1:37" s="41" customFormat="1" ht="15.75" hidden="1" thickBot="1" x14ac:dyDescent="0.3">
      <c r="A629" s="11" t="s">
        <v>51</v>
      </c>
      <c r="B629" s="12" t="s">
        <v>216</v>
      </c>
      <c r="C629" s="13" t="s">
        <v>46</v>
      </c>
      <c r="D629" s="14" t="s">
        <v>47</v>
      </c>
      <c r="E629" s="13" t="s">
        <v>1456</v>
      </c>
      <c r="F629" s="4" t="s">
        <v>144</v>
      </c>
      <c r="G629" s="4" t="s">
        <v>1617</v>
      </c>
      <c r="H629" s="15">
        <v>43128.375</v>
      </c>
      <c r="I629" s="15">
        <v>43128.875</v>
      </c>
      <c r="J629" s="131" t="s">
        <v>2146</v>
      </c>
      <c r="K629" s="45" t="s">
        <v>9</v>
      </c>
      <c r="L629" s="47" t="s">
        <v>7</v>
      </c>
      <c r="M629" s="47" t="s">
        <v>56</v>
      </c>
      <c r="N629" s="9" t="str">
        <f t="shared" si="135"/>
        <v>Minor</v>
      </c>
      <c r="O629" s="10" t="str">
        <f t="shared" si="136"/>
        <v>Successful</v>
      </c>
      <c r="P629" s="10" t="str">
        <f t="shared" si="137"/>
        <v>On Time</v>
      </c>
      <c r="Q629" s="9">
        <f t="shared" si="138"/>
        <v>1</v>
      </c>
      <c r="R629" s="9">
        <f t="shared" si="139"/>
        <v>1</v>
      </c>
      <c r="S629" s="9">
        <f t="shared" si="140"/>
        <v>0</v>
      </c>
      <c r="T629" s="9" t="str">
        <f t="shared" si="141"/>
        <v>January</v>
      </c>
      <c r="U629" s="40">
        <f t="shared" si="142"/>
        <v>0</v>
      </c>
      <c r="V629" s="40" t="str">
        <f t="shared" si="143"/>
        <v>Normal</v>
      </c>
      <c r="W629" s="40">
        <f t="shared" si="144"/>
        <v>0</v>
      </c>
      <c r="X629" s="40">
        <f t="shared" si="145"/>
        <v>0</v>
      </c>
      <c r="Y629" s="40">
        <f t="shared" si="146"/>
        <v>0</v>
      </c>
      <c r="Z629" s="40">
        <f t="shared" si="147"/>
        <v>0</v>
      </c>
      <c r="AA629" s="40">
        <f t="shared" si="148"/>
        <v>1</v>
      </c>
      <c r="AB629" s="40">
        <f t="shared" si="149"/>
        <v>0</v>
      </c>
      <c r="AC629" s="41" t="s">
        <v>133</v>
      </c>
      <c r="AD629" s="41" t="s">
        <v>280</v>
      </c>
      <c r="AE629" s="41" t="s">
        <v>428</v>
      </c>
      <c r="AF629" s="41" t="s">
        <v>216</v>
      </c>
      <c r="AG629" s="41" t="s">
        <v>56</v>
      </c>
      <c r="AH629" s="41" t="s">
        <v>56</v>
      </c>
      <c r="AI629" s="41" t="s">
        <v>56</v>
      </c>
      <c r="AJ629" s="41" t="s">
        <v>160</v>
      </c>
      <c r="AK629" s="41" t="s">
        <v>56</v>
      </c>
    </row>
    <row r="630" spans="1:37" s="41" customFormat="1" ht="15.75" hidden="1" thickBot="1" x14ac:dyDescent="0.3">
      <c r="A630" s="11" t="s">
        <v>51</v>
      </c>
      <c r="B630" s="12" t="s">
        <v>216</v>
      </c>
      <c r="C630" s="13" t="s">
        <v>46</v>
      </c>
      <c r="D630" s="14" t="s">
        <v>47</v>
      </c>
      <c r="E630" s="13" t="s">
        <v>1457</v>
      </c>
      <c r="F630" s="4" t="s">
        <v>163</v>
      </c>
      <c r="G630" s="4" t="s">
        <v>180</v>
      </c>
      <c r="H630" s="15">
        <v>43128.541666666664</v>
      </c>
      <c r="I630" s="15">
        <v>43129.791666666664</v>
      </c>
      <c r="J630" s="131" t="s">
        <v>2147</v>
      </c>
      <c r="K630" s="45" t="s">
        <v>9</v>
      </c>
      <c r="L630" s="47" t="s">
        <v>7</v>
      </c>
      <c r="M630" s="47" t="s">
        <v>56</v>
      </c>
      <c r="N630" s="9" t="str">
        <f t="shared" si="135"/>
        <v>Minor</v>
      </c>
      <c r="O630" s="10" t="str">
        <f t="shared" si="136"/>
        <v>Successful</v>
      </c>
      <c r="P630" s="10" t="str">
        <f t="shared" si="137"/>
        <v>On Time</v>
      </c>
      <c r="Q630" s="9">
        <f t="shared" si="138"/>
        <v>1</v>
      </c>
      <c r="R630" s="9">
        <f t="shared" si="139"/>
        <v>1</v>
      </c>
      <c r="S630" s="9">
        <f t="shared" si="140"/>
        <v>0</v>
      </c>
      <c r="T630" s="9" t="str">
        <f t="shared" si="141"/>
        <v>January</v>
      </c>
      <c r="U630" s="40">
        <f t="shared" si="142"/>
        <v>0</v>
      </c>
      <c r="V630" s="40" t="str">
        <f t="shared" si="143"/>
        <v>Normal</v>
      </c>
      <c r="W630" s="40">
        <f t="shared" si="144"/>
        <v>0</v>
      </c>
      <c r="X630" s="40">
        <f t="shared" si="145"/>
        <v>1</v>
      </c>
      <c r="Y630" s="40">
        <f t="shared" si="146"/>
        <v>0</v>
      </c>
      <c r="Z630" s="40">
        <f t="shared" si="147"/>
        <v>0</v>
      </c>
      <c r="AA630" s="40">
        <f t="shared" si="148"/>
        <v>1</v>
      </c>
      <c r="AB630" s="40">
        <f t="shared" si="149"/>
        <v>0</v>
      </c>
      <c r="AC630" s="41" t="s">
        <v>133</v>
      </c>
      <c r="AD630" s="41" t="s">
        <v>280</v>
      </c>
      <c r="AE630" s="41" t="s">
        <v>429</v>
      </c>
      <c r="AF630" s="41" t="s">
        <v>216</v>
      </c>
      <c r="AG630" s="41" t="s">
        <v>160</v>
      </c>
      <c r="AH630" s="41" t="s">
        <v>56</v>
      </c>
      <c r="AI630" s="41" t="s">
        <v>56</v>
      </c>
      <c r="AJ630" s="41" t="s">
        <v>160</v>
      </c>
      <c r="AK630" s="41" t="s">
        <v>56</v>
      </c>
    </row>
    <row r="631" spans="1:37" s="41" customFormat="1" ht="15.75" hidden="1" thickBot="1" x14ac:dyDescent="0.3">
      <c r="A631" s="11" t="s">
        <v>697</v>
      </c>
      <c r="B631" s="12" t="s">
        <v>216</v>
      </c>
      <c r="C631" s="13" t="s">
        <v>52</v>
      </c>
      <c r="D631" s="14" t="s">
        <v>47</v>
      </c>
      <c r="E631" s="13" t="s">
        <v>1458</v>
      </c>
      <c r="F631" s="4" t="s">
        <v>365</v>
      </c>
      <c r="G631" s="4" t="s">
        <v>704</v>
      </c>
      <c r="H631" s="15">
        <v>43108.375</v>
      </c>
      <c r="I631" s="15">
        <v>43126.708333333336</v>
      </c>
      <c r="J631" s="131" t="s">
        <v>2148</v>
      </c>
      <c r="K631" s="45" t="s">
        <v>9</v>
      </c>
      <c r="L631" s="47" t="s">
        <v>7</v>
      </c>
      <c r="M631" s="47" t="s">
        <v>56</v>
      </c>
      <c r="N631" s="9" t="str">
        <f t="shared" si="135"/>
        <v>Standard</v>
      </c>
      <c r="O631" s="10" t="str">
        <f t="shared" si="136"/>
        <v>Successful</v>
      </c>
      <c r="P631" s="10" t="str">
        <f t="shared" si="137"/>
        <v>On Time</v>
      </c>
      <c r="Q631" s="9">
        <f t="shared" si="138"/>
        <v>1</v>
      </c>
      <c r="R631" s="9">
        <f t="shared" si="139"/>
        <v>1</v>
      </c>
      <c r="S631" s="9">
        <f t="shared" si="140"/>
        <v>0</v>
      </c>
      <c r="T631" s="9" t="str">
        <f t="shared" si="141"/>
        <v>January</v>
      </c>
      <c r="U631" s="40">
        <f t="shared" si="142"/>
        <v>0</v>
      </c>
      <c r="V631" s="40" t="str">
        <f t="shared" si="143"/>
        <v>Normal</v>
      </c>
      <c r="W631" s="40">
        <f t="shared" si="144"/>
        <v>0</v>
      </c>
      <c r="X631" s="40">
        <f t="shared" si="145"/>
        <v>0</v>
      </c>
      <c r="Y631" s="40">
        <f t="shared" si="146"/>
        <v>0</v>
      </c>
      <c r="Z631" s="40">
        <f t="shared" si="147"/>
        <v>0</v>
      </c>
      <c r="AA631" s="40">
        <f t="shared" si="148"/>
        <v>1</v>
      </c>
      <c r="AB631" s="40">
        <f t="shared" si="149"/>
        <v>0</v>
      </c>
      <c r="AC631" s="41" t="s">
        <v>238</v>
      </c>
      <c r="AD631" s="41" t="s">
        <v>280</v>
      </c>
      <c r="AE631" s="41" t="s">
        <v>432</v>
      </c>
      <c r="AF631" s="41" t="s">
        <v>216</v>
      </c>
      <c r="AG631" s="41" t="s">
        <v>56</v>
      </c>
      <c r="AH631" s="41" t="s">
        <v>56</v>
      </c>
      <c r="AI631" s="41" t="s">
        <v>56</v>
      </c>
      <c r="AJ631" s="41" t="s">
        <v>160</v>
      </c>
      <c r="AK631" s="41" t="s">
        <v>56</v>
      </c>
    </row>
    <row r="632" spans="1:37" s="41" customFormat="1" ht="15.75" hidden="1" thickBot="1" x14ac:dyDescent="0.3">
      <c r="A632" s="11" t="s">
        <v>697</v>
      </c>
      <c r="B632" s="12" t="s">
        <v>216</v>
      </c>
      <c r="C632" s="13" t="s">
        <v>52</v>
      </c>
      <c r="D632" s="14" t="s">
        <v>47</v>
      </c>
      <c r="E632" s="13" t="s">
        <v>1459</v>
      </c>
      <c r="F632" s="4" t="s">
        <v>364</v>
      </c>
      <c r="G632" s="4" t="s">
        <v>489</v>
      </c>
      <c r="H632" s="15">
        <v>43118.545138888891</v>
      </c>
      <c r="I632" s="15">
        <v>43126.746527777781</v>
      </c>
      <c r="J632" s="131" t="s">
        <v>2149</v>
      </c>
      <c r="K632" s="45" t="s">
        <v>9</v>
      </c>
      <c r="L632" s="47" t="s">
        <v>7</v>
      </c>
      <c r="M632" s="47" t="s">
        <v>56</v>
      </c>
      <c r="N632" s="9" t="str">
        <f t="shared" si="135"/>
        <v>Standard</v>
      </c>
      <c r="O632" s="10" t="str">
        <f t="shared" si="136"/>
        <v>Successful</v>
      </c>
      <c r="P632" s="10" t="str">
        <f t="shared" si="137"/>
        <v>On Time</v>
      </c>
      <c r="Q632" s="9">
        <f t="shared" si="138"/>
        <v>1</v>
      </c>
      <c r="R632" s="9">
        <f t="shared" si="139"/>
        <v>1</v>
      </c>
      <c r="S632" s="9">
        <f t="shared" si="140"/>
        <v>0</v>
      </c>
      <c r="T632" s="9" t="str">
        <f t="shared" si="141"/>
        <v>January</v>
      </c>
      <c r="U632" s="40">
        <f t="shared" si="142"/>
        <v>0</v>
      </c>
      <c r="V632" s="40" t="str">
        <f t="shared" si="143"/>
        <v>Normal</v>
      </c>
      <c r="W632" s="40">
        <f t="shared" si="144"/>
        <v>0</v>
      </c>
      <c r="X632" s="40">
        <f t="shared" si="145"/>
        <v>0</v>
      </c>
      <c r="Y632" s="40">
        <f t="shared" si="146"/>
        <v>0</v>
      </c>
      <c r="Z632" s="40">
        <f t="shared" si="147"/>
        <v>0</v>
      </c>
      <c r="AA632" s="40">
        <f t="shared" si="148"/>
        <v>1</v>
      </c>
      <c r="AB632" s="40">
        <f t="shared" si="149"/>
        <v>0</v>
      </c>
      <c r="AC632" s="41" t="s">
        <v>238</v>
      </c>
      <c r="AD632" s="41" t="s">
        <v>317</v>
      </c>
      <c r="AE632" s="41" t="s">
        <v>429</v>
      </c>
      <c r="AF632" s="41" t="s">
        <v>216</v>
      </c>
      <c r="AG632" s="41" t="s">
        <v>56</v>
      </c>
      <c r="AH632" s="41" t="s">
        <v>56</v>
      </c>
      <c r="AI632" s="41" t="s">
        <v>56</v>
      </c>
      <c r="AJ632" s="41" t="s">
        <v>160</v>
      </c>
      <c r="AK632" s="41" t="s">
        <v>56</v>
      </c>
    </row>
    <row r="633" spans="1:37" s="41" customFormat="1" ht="15.75" hidden="1" thickBot="1" x14ac:dyDescent="0.3">
      <c r="A633" s="11" t="s">
        <v>45</v>
      </c>
      <c r="B633" s="12" t="s">
        <v>216</v>
      </c>
      <c r="C633" s="13" t="s">
        <v>52</v>
      </c>
      <c r="D633" s="14" t="s">
        <v>47</v>
      </c>
      <c r="E633" s="13" t="s">
        <v>1460</v>
      </c>
      <c r="F633" s="4" t="s">
        <v>242</v>
      </c>
      <c r="G633" s="4" t="s">
        <v>207</v>
      </c>
      <c r="H633" s="15">
        <v>43118.791666666664</v>
      </c>
      <c r="I633" s="15">
        <v>43126.958333333336</v>
      </c>
      <c r="J633" s="131" t="s">
        <v>2150</v>
      </c>
      <c r="K633" s="45" t="s">
        <v>9</v>
      </c>
      <c r="L633" s="47" t="s">
        <v>7</v>
      </c>
      <c r="M633" s="47" t="s">
        <v>56</v>
      </c>
      <c r="N633" s="9" t="str">
        <f t="shared" si="135"/>
        <v>Standard</v>
      </c>
      <c r="O633" s="10" t="str">
        <f t="shared" si="136"/>
        <v>Successful</v>
      </c>
      <c r="P633" s="10" t="str">
        <f t="shared" si="137"/>
        <v>On Time</v>
      </c>
      <c r="Q633" s="9">
        <f t="shared" si="138"/>
        <v>1</v>
      </c>
      <c r="R633" s="9">
        <f t="shared" si="139"/>
        <v>1</v>
      </c>
      <c r="S633" s="9">
        <f t="shared" si="140"/>
        <v>0</v>
      </c>
      <c r="T633" s="9" t="str">
        <f t="shared" si="141"/>
        <v>January</v>
      </c>
      <c r="U633" s="40">
        <f t="shared" si="142"/>
        <v>0</v>
      </c>
      <c r="V633" s="40" t="str">
        <f t="shared" si="143"/>
        <v>Normal</v>
      </c>
      <c r="W633" s="40">
        <f t="shared" si="144"/>
        <v>0</v>
      </c>
      <c r="X633" s="40">
        <f t="shared" si="145"/>
        <v>0</v>
      </c>
      <c r="Y633" s="40">
        <f t="shared" si="146"/>
        <v>0</v>
      </c>
      <c r="Z633" s="40">
        <f t="shared" si="147"/>
        <v>0</v>
      </c>
      <c r="AA633" s="40">
        <f t="shared" si="148"/>
        <v>1</v>
      </c>
      <c r="AB633" s="40">
        <f t="shared" si="149"/>
        <v>0</v>
      </c>
      <c r="AC633" s="41" t="s">
        <v>823</v>
      </c>
      <c r="AD633" s="41" t="s">
        <v>305</v>
      </c>
      <c r="AE633" s="41" t="s">
        <v>432</v>
      </c>
      <c r="AF633" s="41" t="s">
        <v>216</v>
      </c>
      <c r="AG633" s="41" t="s">
        <v>56</v>
      </c>
      <c r="AH633" s="41" t="s">
        <v>56</v>
      </c>
      <c r="AI633" s="41" t="s">
        <v>56</v>
      </c>
      <c r="AJ633" s="41" t="s">
        <v>160</v>
      </c>
      <c r="AK633" s="41" t="s">
        <v>56</v>
      </c>
    </row>
    <row r="634" spans="1:37" s="41" customFormat="1" ht="15.75" hidden="1" thickBot="1" x14ac:dyDescent="0.3">
      <c r="A634" s="11" t="s">
        <v>210</v>
      </c>
      <c r="B634" s="12" t="s">
        <v>8</v>
      </c>
      <c r="C634" s="13" t="s">
        <v>46</v>
      </c>
      <c r="D634" s="14" t="s">
        <v>47</v>
      </c>
      <c r="E634" s="13" t="s">
        <v>1461</v>
      </c>
      <c r="F634" s="4" t="s">
        <v>76</v>
      </c>
      <c r="G634" s="4" t="s">
        <v>256</v>
      </c>
      <c r="H634" s="15">
        <v>43126.791666666664</v>
      </c>
      <c r="I634" s="15">
        <v>43126.916666666664</v>
      </c>
      <c r="J634" s="131" t="s">
        <v>2151</v>
      </c>
      <c r="K634" s="45" t="s">
        <v>9</v>
      </c>
      <c r="L634" s="47" t="s">
        <v>7</v>
      </c>
      <c r="M634" s="47" t="s">
        <v>56</v>
      </c>
      <c r="N634" s="9" t="str">
        <f t="shared" si="135"/>
        <v>Minor</v>
      </c>
      <c r="O634" s="10" t="str">
        <f t="shared" si="136"/>
        <v>Successful</v>
      </c>
      <c r="P634" s="10" t="str">
        <f t="shared" si="137"/>
        <v>On Time</v>
      </c>
      <c r="Q634" s="9">
        <f t="shared" si="138"/>
        <v>1</v>
      </c>
      <c r="R634" s="9">
        <f t="shared" si="139"/>
        <v>1</v>
      </c>
      <c r="S634" s="9">
        <f t="shared" si="140"/>
        <v>0</v>
      </c>
      <c r="T634" s="9" t="str">
        <f t="shared" si="141"/>
        <v>January</v>
      </c>
      <c r="U634" s="40">
        <f t="shared" si="142"/>
        <v>0</v>
      </c>
      <c r="V634" s="40" t="str">
        <f t="shared" si="143"/>
        <v>Normal</v>
      </c>
      <c r="W634" s="40">
        <f t="shared" si="144"/>
        <v>0</v>
      </c>
      <c r="X634" s="40">
        <f t="shared" si="145"/>
        <v>0</v>
      </c>
      <c r="Y634" s="40">
        <f t="shared" si="146"/>
        <v>0</v>
      </c>
      <c r="Z634" s="40">
        <f t="shared" si="147"/>
        <v>0</v>
      </c>
      <c r="AA634" s="40">
        <f t="shared" si="148"/>
        <v>1</v>
      </c>
      <c r="AB634" s="40">
        <f t="shared" si="149"/>
        <v>0</v>
      </c>
      <c r="AC634" s="41" t="s">
        <v>537</v>
      </c>
      <c r="AD634" s="41" t="s">
        <v>280</v>
      </c>
      <c r="AE634" s="41" t="s">
        <v>259</v>
      </c>
      <c r="AF634" s="41" t="s">
        <v>8</v>
      </c>
      <c r="AG634" s="41" t="s">
        <v>56</v>
      </c>
      <c r="AH634" s="41" t="s">
        <v>56</v>
      </c>
      <c r="AI634" s="41" t="s">
        <v>56</v>
      </c>
      <c r="AJ634" s="41" t="s">
        <v>160</v>
      </c>
      <c r="AK634" s="41" t="s">
        <v>56</v>
      </c>
    </row>
    <row r="635" spans="1:37" s="41" customFormat="1" ht="15.75" hidden="1" thickBot="1" x14ac:dyDescent="0.3">
      <c r="A635" s="11" t="s">
        <v>697</v>
      </c>
      <c r="B635" s="12" t="s">
        <v>216</v>
      </c>
      <c r="C635" s="13" t="s">
        <v>52</v>
      </c>
      <c r="D635" s="14" t="s">
        <v>47</v>
      </c>
      <c r="E635" s="13" t="s">
        <v>1462</v>
      </c>
      <c r="F635" s="4" t="s">
        <v>365</v>
      </c>
      <c r="G635" s="4" t="s">
        <v>704</v>
      </c>
      <c r="H635" s="15">
        <v>43119.75</v>
      </c>
      <c r="I635" s="15">
        <v>43126.75</v>
      </c>
      <c r="J635" s="131" t="s">
        <v>2152</v>
      </c>
      <c r="K635" s="45" t="s">
        <v>9</v>
      </c>
      <c r="L635" s="47" t="s">
        <v>7</v>
      </c>
      <c r="M635" s="47" t="s">
        <v>56</v>
      </c>
      <c r="N635" s="9" t="str">
        <f t="shared" si="135"/>
        <v>Standard</v>
      </c>
      <c r="O635" s="10" t="str">
        <f t="shared" si="136"/>
        <v>Successful</v>
      </c>
      <c r="P635" s="10" t="str">
        <f t="shared" si="137"/>
        <v>On Time</v>
      </c>
      <c r="Q635" s="9">
        <f t="shared" si="138"/>
        <v>1</v>
      </c>
      <c r="R635" s="9">
        <f t="shared" si="139"/>
        <v>1</v>
      </c>
      <c r="S635" s="9">
        <f t="shared" si="140"/>
        <v>0</v>
      </c>
      <c r="T635" s="9" t="str">
        <f t="shared" si="141"/>
        <v>January</v>
      </c>
      <c r="U635" s="40">
        <f t="shared" si="142"/>
        <v>0</v>
      </c>
      <c r="V635" s="40" t="str">
        <f t="shared" si="143"/>
        <v>Normal</v>
      </c>
      <c r="W635" s="40">
        <f t="shared" si="144"/>
        <v>0</v>
      </c>
      <c r="X635" s="40">
        <f t="shared" si="145"/>
        <v>0</v>
      </c>
      <c r="Y635" s="40">
        <f t="shared" si="146"/>
        <v>0</v>
      </c>
      <c r="Z635" s="40">
        <f t="shared" si="147"/>
        <v>0</v>
      </c>
      <c r="AA635" s="40">
        <f t="shared" si="148"/>
        <v>1</v>
      </c>
      <c r="AB635" s="40">
        <f t="shared" si="149"/>
        <v>0</v>
      </c>
      <c r="AC635" s="41" t="s">
        <v>238</v>
      </c>
      <c r="AD635" s="41" t="s">
        <v>2266</v>
      </c>
      <c r="AE635" s="41" t="s">
        <v>432</v>
      </c>
      <c r="AF635" s="41" t="s">
        <v>216</v>
      </c>
      <c r="AG635" s="41" t="s">
        <v>56</v>
      </c>
      <c r="AH635" s="41" t="s">
        <v>56</v>
      </c>
      <c r="AI635" s="41" t="s">
        <v>56</v>
      </c>
      <c r="AJ635" s="41" t="s">
        <v>160</v>
      </c>
      <c r="AK635" s="41" t="s">
        <v>56</v>
      </c>
    </row>
    <row r="636" spans="1:37" s="41" customFormat="1" ht="15.75" hidden="1" thickBot="1" x14ac:dyDescent="0.3">
      <c r="A636" s="11" t="s">
        <v>697</v>
      </c>
      <c r="B636" s="12" t="s">
        <v>216</v>
      </c>
      <c r="C636" s="13" t="s">
        <v>52</v>
      </c>
      <c r="D636" s="14" t="s">
        <v>47</v>
      </c>
      <c r="E636" s="13" t="s">
        <v>1463</v>
      </c>
      <c r="F636" s="4" t="s">
        <v>365</v>
      </c>
      <c r="G636" s="4" t="s">
        <v>704</v>
      </c>
      <c r="H636" s="15">
        <v>43119.791666666664</v>
      </c>
      <c r="I636" s="15">
        <v>43126.791666666664</v>
      </c>
      <c r="J636" s="131" t="s">
        <v>2153</v>
      </c>
      <c r="K636" s="45" t="s">
        <v>9</v>
      </c>
      <c r="L636" s="47" t="s">
        <v>7</v>
      </c>
      <c r="M636" s="47" t="s">
        <v>56</v>
      </c>
      <c r="N636" s="9" t="str">
        <f t="shared" si="135"/>
        <v>Standard</v>
      </c>
      <c r="O636" s="10" t="str">
        <f t="shared" si="136"/>
        <v>Successful</v>
      </c>
      <c r="P636" s="10" t="str">
        <f t="shared" si="137"/>
        <v>On Time</v>
      </c>
      <c r="Q636" s="9">
        <f t="shared" si="138"/>
        <v>1</v>
      </c>
      <c r="R636" s="9">
        <f t="shared" si="139"/>
        <v>1</v>
      </c>
      <c r="S636" s="9">
        <f t="shared" si="140"/>
        <v>0</v>
      </c>
      <c r="T636" s="9" t="str">
        <f t="shared" si="141"/>
        <v>January</v>
      </c>
      <c r="U636" s="40">
        <f t="shared" si="142"/>
        <v>0</v>
      </c>
      <c r="V636" s="40" t="str">
        <f t="shared" si="143"/>
        <v>Normal</v>
      </c>
      <c r="W636" s="40">
        <f t="shared" si="144"/>
        <v>0</v>
      </c>
      <c r="X636" s="40">
        <f t="shared" si="145"/>
        <v>0</v>
      </c>
      <c r="Y636" s="40">
        <f t="shared" si="146"/>
        <v>0</v>
      </c>
      <c r="Z636" s="40">
        <f t="shared" si="147"/>
        <v>0</v>
      </c>
      <c r="AA636" s="40">
        <f t="shared" si="148"/>
        <v>1</v>
      </c>
      <c r="AB636" s="40">
        <f t="shared" si="149"/>
        <v>0</v>
      </c>
      <c r="AC636" s="41" t="s">
        <v>238</v>
      </c>
      <c r="AD636" s="41" t="s">
        <v>2266</v>
      </c>
      <c r="AE636" s="41" t="s">
        <v>432</v>
      </c>
      <c r="AF636" s="41" t="s">
        <v>216</v>
      </c>
      <c r="AG636" s="41" t="s">
        <v>56</v>
      </c>
      <c r="AH636" s="41" t="s">
        <v>56</v>
      </c>
      <c r="AI636" s="41" t="s">
        <v>56</v>
      </c>
      <c r="AJ636" s="41" t="s">
        <v>160</v>
      </c>
      <c r="AK636" s="41" t="s">
        <v>56</v>
      </c>
    </row>
    <row r="637" spans="1:37" s="41" customFormat="1" ht="15.75" hidden="1" thickBot="1" x14ac:dyDescent="0.3">
      <c r="A637" s="11" t="s">
        <v>697</v>
      </c>
      <c r="B637" s="12" t="s">
        <v>216</v>
      </c>
      <c r="C637" s="13" t="s">
        <v>52</v>
      </c>
      <c r="D637" s="14" t="s">
        <v>47</v>
      </c>
      <c r="E637" s="13" t="s">
        <v>1464</v>
      </c>
      <c r="F637" s="4" t="s">
        <v>365</v>
      </c>
      <c r="G637" s="4" t="s">
        <v>704</v>
      </c>
      <c r="H637" s="15">
        <v>43119.833333333336</v>
      </c>
      <c r="I637" s="15">
        <v>43126.833333333336</v>
      </c>
      <c r="J637" s="131" t="s">
        <v>2154</v>
      </c>
      <c r="K637" s="45" t="s">
        <v>9</v>
      </c>
      <c r="L637" s="47" t="s">
        <v>7</v>
      </c>
      <c r="M637" s="47" t="s">
        <v>56</v>
      </c>
      <c r="N637" s="9" t="str">
        <f t="shared" si="135"/>
        <v>Standard</v>
      </c>
      <c r="O637" s="10" t="str">
        <f t="shared" si="136"/>
        <v>Successful</v>
      </c>
      <c r="P637" s="10" t="str">
        <f t="shared" si="137"/>
        <v>On Time</v>
      </c>
      <c r="Q637" s="9">
        <f t="shared" si="138"/>
        <v>1</v>
      </c>
      <c r="R637" s="9">
        <f t="shared" si="139"/>
        <v>1</v>
      </c>
      <c r="S637" s="9">
        <f t="shared" si="140"/>
        <v>0</v>
      </c>
      <c r="T637" s="9" t="str">
        <f t="shared" si="141"/>
        <v>January</v>
      </c>
      <c r="U637" s="40">
        <f t="shared" si="142"/>
        <v>0</v>
      </c>
      <c r="V637" s="40" t="str">
        <f t="shared" si="143"/>
        <v>Normal</v>
      </c>
      <c r="W637" s="40">
        <f t="shared" si="144"/>
        <v>0</v>
      </c>
      <c r="X637" s="40">
        <f t="shared" si="145"/>
        <v>0</v>
      </c>
      <c r="Y637" s="40">
        <f t="shared" si="146"/>
        <v>0</v>
      </c>
      <c r="Z637" s="40">
        <f t="shared" si="147"/>
        <v>0</v>
      </c>
      <c r="AA637" s="40">
        <f t="shared" si="148"/>
        <v>1</v>
      </c>
      <c r="AB637" s="40">
        <f t="shared" si="149"/>
        <v>0</v>
      </c>
      <c r="AC637" s="41" t="s">
        <v>238</v>
      </c>
      <c r="AD637" s="41" t="s">
        <v>2266</v>
      </c>
      <c r="AE637" s="41" t="s">
        <v>432</v>
      </c>
      <c r="AF637" s="41" t="s">
        <v>216</v>
      </c>
      <c r="AG637" s="41" t="s">
        <v>56</v>
      </c>
      <c r="AH637" s="41" t="s">
        <v>56</v>
      </c>
      <c r="AI637" s="41" t="s">
        <v>56</v>
      </c>
      <c r="AJ637" s="41" t="s">
        <v>160</v>
      </c>
      <c r="AK637" s="41" t="s">
        <v>56</v>
      </c>
    </row>
    <row r="638" spans="1:37" s="41" customFormat="1" ht="15.75" hidden="1" thickBot="1" x14ac:dyDescent="0.3">
      <c r="A638" s="11" t="s">
        <v>697</v>
      </c>
      <c r="B638" s="12" t="s">
        <v>216</v>
      </c>
      <c r="C638" s="13" t="s">
        <v>52</v>
      </c>
      <c r="D638" s="14" t="s">
        <v>47</v>
      </c>
      <c r="E638" s="13" t="s">
        <v>1465</v>
      </c>
      <c r="F638" s="4" t="s">
        <v>365</v>
      </c>
      <c r="G638" s="4" t="s">
        <v>704</v>
      </c>
      <c r="H638" s="15">
        <v>43119.770833333336</v>
      </c>
      <c r="I638" s="15">
        <v>43126.770833333336</v>
      </c>
      <c r="J638" s="131" t="s">
        <v>2155</v>
      </c>
      <c r="K638" s="45" t="s">
        <v>9</v>
      </c>
      <c r="L638" s="47" t="s">
        <v>7</v>
      </c>
      <c r="M638" s="47" t="s">
        <v>56</v>
      </c>
      <c r="N638" s="9" t="str">
        <f t="shared" si="135"/>
        <v>Standard</v>
      </c>
      <c r="O638" s="10" t="str">
        <f t="shared" si="136"/>
        <v>Successful</v>
      </c>
      <c r="P638" s="10" t="str">
        <f t="shared" si="137"/>
        <v>On Time</v>
      </c>
      <c r="Q638" s="9">
        <f t="shared" si="138"/>
        <v>1</v>
      </c>
      <c r="R638" s="9">
        <f t="shared" si="139"/>
        <v>1</v>
      </c>
      <c r="S638" s="9">
        <f t="shared" si="140"/>
        <v>0</v>
      </c>
      <c r="T638" s="9" t="str">
        <f t="shared" si="141"/>
        <v>January</v>
      </c>
      <c r="U638" s="40">
        <f t="shared" si="142"/>
        <v>0</v>
      </c>
      <c r="V638" s="40" t="str">
        <f t="shared" si="143"/>
        <v>Normal</v>
      </c>
      <c r="W638" s="40">
        <f t="shared" si="144"/>
        <v>0</v>
      </c>
      <c r="X638" s="40">
        <f t="shared" si="145"/>
        <v>0</v>
      </c>
      <c r="Y638" s="40">
        <f t="shared" si="146"/>
        <v>0</v>
      </c>
      <c r="Z638" s="40">
        <f t="shared" si="147"/>
        <v>0</v>
      </c>
      <c r="AA638" s="40">
        <f t="shared" si="148"/>
        <v>1</v>
      </c>
      <c r="AB638" s="40">
        <f t="shared" si="149"/>
        <v>0</v>
      </c>
      <c r="AC638" s="41" t="s">
        <v>238</v>
      </c>
      <c r="AD638" s="41" t="s">
        <v>2266</v>
      </c>
      <c r="AE638" s="41" t="s">
        <v>432</v>
      </c>
      <c r="AF638" s="41" t="s">
        <v>216</v>
      </c>
      <c r="AG638" s="41" t="s">
        <v>56</v>
      </c>
      <c r="AH638" s="41" t="s">
        <v>56</v>
      </c>
      <c r="AI638" s="41" t="s">
        <v>56</v>
      </c>
      <c r="AJ638" s="41" t="s">
        <v>160</v>
      </c>
      <c r="AK638" s="41" t="s">
        <v>56</v>
      </c>
    </row>
    <row r="639" spans="1:37" s="41" customFormat="1" ht="15.75" hidden="1" thickBot="1" x14ac:dyDescent="0.3">
      <c r="A639" s="11" t="s">
        <v>697</v>
      </c>
      <c r="B639" s="12" t="s">
        <v>216</v>
      </c>
      <c r="C639" s="13" t="s">
        <v>52</v>
      </c>
      <c r="D639" s="14" t="s">
        <v>47</v>
      </c>
      <c r="E639" s="13" t="s">
        <v>1466</v>
      </c>
      <c r="F639" s="4" t="s">
        <v>365</v>
      </c>
      <c r="G639" s="4" t="s">
        <v>704</v>
      </c>
      <c r="H639" s="15">
        <v>43119.8125</v>
      </c>
      <c r="I639" s="15">
        <v>43126.8125</v>
      </c>
      <c r="J639" s="131" t="s">
        <v>2156</v>
      </c>
      <c r="K639" s="45" t="s">
        <v>9</v>
      </c>
      <c r="L639" s="47" t="s">
        <v>7</v>
      </c>
      <c r="M639" s="47" t="s">
        <v>56</v>
      </c>
      <c r="N639" s="9" t="str">
        <f t="shared" si="135"/>
        <v>Standard</v>
      </c>
      <c r="O639" s="10" t="str">
        <f t="shared" si="136"/>
        <v>Successful</v>
      </c>
      <c r="P639" s="10" t="str">
        <f t="shared" si="137"/>
        <v>On Time</v>
      </c>
      <c r="Q639" s="9">
        <f t="shared" si="138"/>
        <v>1</v>
      </c>
      <c r="R639" s="9">
        <f t="shared" si="139"/>
        <v>1</v>
      </c>
      <c r="S639" s="9">
        <f t="shared" si="140"/>
        <v>0</v>
      </c>
      <c r="T639" s="9" t="str">
        <f t="shared" si="141"/>
        <v>January</v>
      </c>
      <c r="U639" s="40">
        <f t="shared" si="142"/>
        <v>0</v>
      </c>
      <c r="V639" s="40" t="str">
        <f t="shared" si="143"/>
        <v>Normal</v>
      </c>
      <c r="W639" s="40">
        <f t="shared" si="144"/>
        <v>0</v>
      </c>
      <c r="X639" s="40">
        <f t="shared" si="145"/>
        <v>0</v>
      </c>
      <c r="Y639" s="40">
        <f t="shared" si="146"/>
        <v>0</v>
      </c>
      <c r="Z639" s="40">
        <f t="shared" si="147"/>
        <v>0</v>
      </c>
      <c r="AA639" s="40">
        <f t="shared" si="148"/>
        <v>1</v>
      </c>
      <c r="AB639" s="40">
        <f t="shared" si="149"/>
        <v>0</v>
      </c>
      <c r="AC639" s="41" t="s">
        <v>238</v>
      </c>
      <c r="AD639" s="41" t="s">
        <v>2266</v>
      </c>
      <c r="AE639" s="41" t="s">
        <v>432</v>
      </c>
      <c r="AF639" s="41" t="s">
        <v>216</v>
      </c>
      <c r="AG639" s="41" t="s">
        <v>56</v>
      </c>
      <c r="AH639" s="41" t="s">
        <v>56</v>
      </c>
      <c r="AI639" s="41" t="s">
        <v>56</v>
      </c>
      <c r="AJ639" s="41" t="s">
        <v>160</v>
      </c>
      <c r="AK639" s="41" t="s">
        <v>56</v>
      </c>
    </row>
    <row r="640" spans="1:37" s="41" customFormat="1" ht="15.75" hidden="1" thickBot="1" x14ac:dyDescent="0.3">
      <c r="A640" s="11" t="s">
        <v>71</v>
      </c>
      <c r="B640" s="12" t="s">
        <v>216</v>
      </c>
      <c r="C640" s="13" t="s">
        <v>46</v>
      </c>
      <c r="D640" s="14" t="s">
        <v>47</v>
      </c>
      <c r="E640" s="13" t="s">
        <v>1467</v>
      </c>
      <c r="F640" s="4" t="s">
        <v>447</v>
      </c>
      <c r="G640" s="4" t="s">
        <v>1619</v>
      </c>
      <c r="H640" s="15">
        <v>43128</v>
      </c>
      <c r="I640" s="15">
        <v>43128.916666666664</v>
      </c>
      <c r="J640" s="131" t="s">
        <v>2157</v>
      </c>
      <c r="K640" s="45" t="s">
        <v>9</v>
      </c>
      <c r="L640" s="47" t="s">
        <v>7</v>
      </c>
      <c r="M640" s="47" t="s">
        <v>56</v>
      </c>
      <c r="N640" s="9" t="str">
        <f t="shared" si="135"/>
        <v>Minor</v>
      </c>
      <c r="O640" s="10" t="str">
        <f t="shared" si="136"/>
        <v>Successful</v>
      </c>
      <c r="P640" s="10" t="str">
        <f t="shared" si="137"/>
        <v>On Time</v>
      </c>
      <c r="Q640" s="9">
        <f t="shared" si="138"/>
        <v>1</v>
      </c>
      <c r="R640" s="9">
        <f t="shared" si="139"/>
        <v>1</v>
      </c>
      <c r="S640" s="9">
        <f t="shared" si="140"/>
        <v>0</v>
      </c>
      <c r="T640" s="9" t="str">
        <f t="shared" si="141"/>
        <v>January</v>
      </c>
      <c r="U640" s="40">
        <f t="shared" si="142"/>
        <v>0</v>
      </c>
      <c r="V640" s="40" t="str">
        <f t="shared" si="143"/>
        <v>Normal</v>
      </c>
      <c r="W640" s="40">
        <f t="shared" si="144"/>
        <v>0</v>
      </c>
      <c r="X640" s="40">
        <f t="shared" si="145"/>
        <v>0</v>
      </c>
      <c r="Y640" s="40">
        <f t="shared" si="146"/>
        <v>0</v>
      </c>
      <c r="Z640" s="40">
        <f t="shared" si="147"/>
        <v>0</v>
      </c>
      <c r="AA640" s="40">
        <f t="shared" si="148"/>
        <v>1</v>
      </c>
      <c r="AB640" s="40">
        <f t="shared" si="149"/>
        <v>0</v>
      </c>
      <c r="AC640" s="41" t="s">
        <v>132</v>
      </c>
      <c r="AD640" s="41" t="s">
        <v>280</v>
      </c>
      <c r="AE640" s="41" t="s">
        <v>425</v>
      </c>
      <c r="AF640" s="41" t="s">
        <v>216</v>
      </c>
      <c r="AG640" s="41" t="s">
        <v>56</v>
      </c>
      <c r="AH640" s="41" t="s">
        <v>56</v>
      </c>
      <c r="AI640" s="41" t="s">
        <v>56</v>
      </c>
      <c r="AJ640" s="41" t="s">
        <v>160</v>
      </c>
      <c r="AK640" s="41" t="s">
        <v>56</v>
      </c>
    </row>
    <row r="641" spans="1:37" s="41" customFormat="1" ht="15.75" hidden="1" thickBot="1" x14ac:dyDescent="0.3">
      <c r="A641" s="11" t="s">
        <v>65</v>
      </c>
      <c r="B641" s="12" t="s">
        <v>216</v>
      </c>
      <c r="C641" s="13" t="s">
        <v>46</v>
      </c>
      <c r="D641" s="14" t="s">
        <v>47</v>
      </c>
      <c r="E641" s="13" t="s">
        <v>1468</v>
      </c>
      <c r="F641" s="4" t="s">
        <v>447</v>
      </c>
      <c r="G641" s="4" t="s">
        <v>590</v>
      </c>
      <c r="H641" s="15">
        <v>43126.208333333336</v>
      </c>
      <c r="I641" s="15">
        <v>43126.958333333336</v>
      </c>
      <c r="J641" s="131" t="s">
        <v>2158</v>
      </c>
      <c r="K641" s="45" t="s">
        <v>9</v>
      </c>
      <c r="L641" s="47" t="s">
        <v>7</v>
      </c>
      <c r="M641" s="47" t="s">
        <v>56</v>
      </c>
      <c r="N641" s="9" t="str">
        <f t="shared" si="135"/>
        <v>Minor</v>
      </c>
      <c r="O641" s="10" t="str">
        <f t="shared" si="136"/>
        <v>Successful</v>
      </c>
      <c r="P641" s="10" t="str">
        <f t="shared" si="137"/>
        <v>On Time</v>
      </c>
      <c r="Q641" s="9">
        <f t="shared" si="138"/>
        <v>1</v>
      </c>
      <c r="R641" s="9">
        <f t="shared" si="139"/>
        <v>1</v>
      </c>
      <c r="S641" s="9">
        <f t="shared" si="140"/>
        <v>0</v>
      </c>
      <c r="T641" s="9" t="str">
        <f t="shared" si="141"/>
        <v>January</v>
      </c>
      <c r="U641" s="40">
        <f t="shared" si="142"/>
        <v>0</v>
      </c>
      <c r="V641" s="40" t="str">
        <f t="shared" si="143"/>
        <v>Normal</v>
      </c>
      <c r="W641" s="40">
        <f t="shared" si="144"/>
        <v>0</v>
      </c>
      <c r="X641" s="40">
        <f t="shared" si="145"/>
        <v>0</v>
      </c>
      <c r="Y641" s="40">
        <f t="shared" si="146"/>
        <v>0</v>
      </c>
      <c r="Z641" s="40">
        <f t="shared" si="147"/>
        <v>1</v>
      </c>
      <c r="AA641" s="40">
        <f t="shared" si="148"/>
        <v>1</v>
      </c>
      <c r="AB641" s="40">
        <f t="shared" si="149"/>
        <v>0</v>
      </c>
      <c r="AC641" s="41" t="s">
        <v>132</v>
      </c>
      <c r="AD641" s="41" t="s">
        <v>280</v>
      </c>
      <c r="AE641" s="41" t="s">
        <v>425</v>
      </c>
      <c r="AF641" s="41" t="s">
        <v>216</v>
      </c>
      <c r="AG641" s="41" t="s">
        <v>56</v>
      </c>
      <c r="AH641" s="41" t="s">
        <v>56</v>
      </c>
      <c r="AI641" s="41" t="s">
        <v>160</v>
      </c>
      <c r="AJ641" s="41" t="s">
        <v>160</v>
      </c>
      <c r="AK641" s="41" t="s">
        <v>56</v>
      </c>
    </row>
    <row r="642" spans="1:37" s="41" customFormat="1" ht="15.75" hidden="1" thickBot="1" x14ac:dyDescent="0.3">
      <c r="A642" s="11" t="s">
        <v>65</v>
      </c>
      <c r="B642" s="12" t="s">
        <v>216</v>
      </c>
      <c r="C642" s="13" t="s">
        <v>52</v>
      </c>
      <c r="D642" s="14" t="s">
        <v>47</v>
      </c>
      <c r="E642" s="13" t="s">
        <v>1469</v>
      </c>
      <c r="F642" s="4" t="s">
        <v>152</v>
      </c>
      <c r="G642" s="4" t="s">
        <v>596</v>
      </c>
      <c r="H642" s="15">
        <v>43127.625</v>
      </c>
      <c r="I642" s="15">
        <v>43127.708333333336</v>
      </c>
      <c r="J642" s="131" t="s">
        <v>2159</v>
      </c>
      <c r="K642" s="45" t="s">
        <v>9</v>
      </c>
      <c r="L642" s="47" t="s">
        <v>7</v>
      </c>
      <c r="M642" s="47" t="s">
        <v>56</v>
      </c>
      <c r="N642" s="9" t="str">
        <f t="shared" ref="N642:N705" si="150">VLOOKUP(C642,CBI,2,FALSE)</f>
        <v>Standard</v>
      </c>
      <c r="O642" s="10" t="str">
        <f t="shared" ref="O642:O705" si="151">VLOOKUP(K642,Exitoso,2,FALSE)</f>
        <v>Successful</v>
      </c>
      <c r="P642" s="10" t="str">
        <f t="shared" ref="P642:P705" si="152">VLOOKUP(L642,EnTiempo,2,FALSE)</f>
        <v>On Time</v>
      </c>
      <c r="Q642" s="9">
        <f t="shared" ref="Q642:Q705" si="153">IF(OR(K642="Successful",K642="Exitoso"),1,IF(OR(K642="Not Successful",K642="No exitoso",K642="Fallido"),0," "))</f>
        <v>1</v>
      </c>
      <c r="R642" s="9">
        <f t="shared" ref="R642:R705" si="154">IF(OR(L642="On Time",L642="En tiempo"),1,IF(OR(L642="Out of Time",L642="Fuera de Tiempo"),0," "))</f>
        <v>1</v>
      </c>
      <c r="S642" s="9">
        <f t="shared" ref="S642:S705" si="155">IF(M642="NO",0,1)</f>
        <v>0</v>
      </c>
      <c r="T642" s="9" t="str">
        <f t="shared" ref="T642:T705" si="156">VLOOKUP(MONTH(I642),Meses,2,FALSE)</f>
        <v>January</v>
      </c>
      <c r="U642" s="40">
        <f t="shared" ref="U642:U705" si="157">IF(ISERROR(FIND("SLT",J642,1)),0,1)</f>
        <v>0</v>
      </c>
      <c r="V642" s="40" t="str">
        <f t="shared" ref="V642:V705" si="158">IF(D642="emergency","Emergency",IF(ISERROR(FIND("SLT",J642,1)),"Normal","SLT"))</f>
        <v>Normal</v>
      </c>
      <c r="W642" s="40">
        <f t="shared" ref="W642:W705" si="159">IF(V642="Emergency",1,0)</f>
        <v>0</v>
      </c>
      <c r="X642" s="40">
        <f t="shared" ref="X642:X705" si="160">IF(AG642="Si",1,0)</f>
        <v>0</v>
      </c>
      <c r="Y642" s="40">
        <f t="shared" ref="Y642:Y705" si="161">IF(AH642="Si",1,0)</f>
        <v>0</v>
      </c>
      <c r="Z642" s="40">
        <f t="shared" ref="Z642:Z705" si="162">IF(AI642="Si",1,0)</f>
        <v>0</v>
      </c>
      <c r="AA642" s="40">
        <f t="shared" ref="AA642:AA705" si="163">IF(AJ642="Si",1,0)</f>
        <v>1</v>
      </c>
      <c r="AB642" s="40">
        <f t="shared" ref="AB642:AB705" si="164">IF(AK642="Si",1,0)</f>
        <v>0</v>
      </c>
      <c r="AC642" s="41" t="s">
        <v>132</v>
      </c>
      <c r="AD642" s="41" t="s">
        <v>334</v>
      </c>
      <c r="AE642" s="41" t="s">
        <v>121</v>
      </c>
      <c r="AF642" s="41" t="s">
        <v>322</v>
      </c>
      <c r="AG642" s="41" t="s">
        <v>56</v>
      </c>
      <c r="AH642" s="41" t="s">
        <v>56</v>
      </c>
      <c r="AI642" s="41" t="s">
        <v>56</v>
      </c>
      <c r="AJ642" s="41" t="s">
        <v>160</v>
      </c>
      <c r="AK642" s="41" t="s">
        <v>56</v>
      </c>
    </row>
    <row r="643" spans="1:37" s="41" customFormat="1" ht="15.75" hidden="1" thickBot="1" x14ac:dyDescent="0.3">
      <c r="A643" s="11" t="s">
        <v>141</v>
      </c>
      <c r="B643" s="12" t="s">
        <v>216</v>
      </c>
      <c r="C643" s="13" t="s">
        <v>46</v>
      </c>
      <c r="D643" s="14" t="s">
        <v>47</v>
      </c>
      <c r="E643" s="13" t="s">
        <v>1470</v>
      </c>
      <c r="F643" s="4" t="s">
        <v>447</v>
      </c>
      <c r="G643" s="4" t="s">
        <v>1619</v>
      </c>
      <c r="H643" s="15">
        <v>43128.375</v>
      </c>
      <c r="I643" s="15">
        <v>43128.666666666664</v>
      </c>
      <c r="J643" s="131" t="s">
        <v>2160</v>
      </c>
      <c r="K643" s="45" t="s">
        <v>9</v>
      </c>
      <c r="L643" s="47" t="s">
        <v>7</v>
      </c>
      <c r="M643" s="47" t="s">
        <v>56</v>
      </c>
      <c r="N643" s="9" t="str">
        <f t="shared" si="150"/>
        <v>Minor</v>
      </c>
      <c r="O643" s="10" t="str">
        <f t="shared" si="151"/>
        <v>Successful</v>
      </c>
      <c r="P643" s="10" t="str">
        <f t="shared" si="152"/>
        <v>On Time</v>
      </c>
      <c r="Q643" s="9">
        <f t="shared" si="153"/>
        <v>1</v>
      </c>
      <c r="R643" s="9">
        <f t="shared" si="154"/>
        <v>1</v>
      </c>
      <c r="S643" s="9">
        <f t="shared" si="155"/>
        <v>0</v>
      </c>
      <c r="T643" s="9" t="str">
        <f t="shared" si="156"/>
        <v>January</v>
      </c>
      <c r="U643" s="40">
        <f t="shared" si="157"/>
        <v>0</v>
      </c>
      <c r="V643" s="40" t="str">
        <f t="shared" si="158"/>
        <v>Normal</v>
      </c>
      <c r="W643" s="40">
        <f t="shared" si="159"/>
        <v>0</v>
      </c>
      <c r="X643" s="40">
        <f t="shared" si="160"/>
        <v>0</v>
      </c>
      <c r="Y643" s="40">
        <f t="shared" si="161"/>
        <v>0</v>
      </c>
      <c r="Z643" s="40">
        <f t="shared" si="162"/>
        <v>1</v>
      </c>
      <c r="AA643" s="40">
        <f t="shared" si="163"/>
        <v>1</v>
      </c>
      <c r="AB643" s="40">
        <f t="shared" si="164"/>
        <v>0</v>
      </c>
      <c r="AC643" s="41" t="s">
        <v>132</v>
      </c>
      <c r="AD643" s="41" t="s">
        <v>280</v>
      </c>
      <c r="AE643" s="41" t="s">
        <v>425</v>
      </c>
      <c r="AF643" s="41" t="s">
        <v>216</v>
      </c>
      <c r="AG643" s="41" t="s">
        <v>56</v>
      </c>
      <c r="AH643" s="41" t="s">
        <v>56</v>
      </c>
      <c r="AI643" s="41" t="s">
        <v>160</v>
      </c>
      <c r="AJ643" s="41" t="s">
        <v>160</v>
      </c>
      <c r="AK643" s="41" t="s">
        <v>56</v>
      </c>
    </row>
    <row r="644" spans="1:37" s="41" customFormat="1" ht="15.75" hidden="1" thickBot="1" x14ac:dyDescent="0.3">
      <c r="A644" s="11" t="s">
        <v>49</v>
      </c>
      <c r="B644" s="12" t="s">
        <v>216</v>
      </c>
      <c r="C644" s="13" t="s">
        <v>46</v>
      </c>
      <c r="D644" s="14" t="s">
        <v>47</v>
      </c>
      <c r="E644" s="13" t="s">
        <v>1471</v>
      </c>
      <c r="F644" s="4" t="s">
        <v>447</v>
      </c>
      <c r="G644" s="4" t="s">
        <v>229</v>
      </c>
      <c r="H644" s="15">
        <v>43128.5</v>
      </c>
      <c r="I644" s="15">
        <v>43128.75</v>
      </c>
      <c r="J644" s="131" t="s">
        <v>2161</v>
      </c>
      <c r="K644" s="45" t="s">
        <v>9</v>
      </c>
      <c r="L644" s="47" t="s">
        <v>7</v>
      </c>
      <c r="M644" s="47" t="s">
        <v>56</v>
      </c>
      <c r="N644" s="9" t="str">
        <f t="shared" si="150"/>
        <v>Minor</v>
      </c>
      <c r="O644" s="10" t="str">
        <f t="shared" si="151"/>
        <v>Successful</v>
      </c>
      <c r="P644" s="10" t="str">
        <f t="shared" si="152"/>
        <v>On Time</v>
      </c>
      <c r="Q644" s="9">
        <f t="shared" si="153"/>
        <v>1</v>
      </c>
      <c r="R644" s="9">
        <f t="shared" si="154"/>
        <v>1</v>
      </c>
      <c r="S644" s="9">
        <f t="shared" si="155"/>
        <v>0</v>
      </c>
      <c r="T644" s="9" t="str">
        <f t="shared" si="156"/>
        <v>January</v>
      </c>
      <c r="U644" s="40">
        <f t="shared" si="157"/>
        <v>0</v>
      </c>
      <c r="V644" s="40" t="str">
        <f t="shared" si="158"/>
        <v>Normal</v>
      </c>
      <c r="W644" s="40">
        <f t="shared" si="159"/>
        <v>0</v>
      </c>
      <c r="X644" s="40">
        <f t="shared" si="160"/>
        <v>0</v>
      </c>
      <c r="Y644" s="40">
        <f t="shared" si="161"/>
        <v>0</v>
      </c>
      <c r="Z644" s="40">
        <f t="shared" si="162"/>
        <v>1</v>
      </c>
      <c r="AA644" s="40">
        <f t="shared" si="163"/>
        <v>1</v>
      </c>
      <c r="AB644" s="40">
        <f t="shared" si="164"/>
        <v>0</v>
      </c>
      <c r="AC644" s="41" t="s">
        <v>132</v>
      </c>
      <c r="AD644" s="41" t="s">
        <v>280</v>
      </c>
      <c r="AE644" s="41" t="s">
        <v>425</v>
      </c>
      <c r="AF644" s="41" t="s">
        <v>216</v>
      </c>
      <c r="AG644" s="41" t="s">
        <v>56</v>
      </c>
      <c r="AH644" s="41" t="s">
        <v>56</v>
      </c>
      <c r="AI644" s="41" t="s">
        <v>160</v>
      </c>
      <c r="AJ644" s="41" t="s">
        <v>160</v>
      </c>
      <c r="AK644" s="41" t="s">
        <v>56</v>
      </c>
    </row>
    <row r="645" spans="1:37" s="41" customFormat="1" ht="15.75" hidden="1" thickBot="1" x14ac:dyDescent="0.3">
      <c r="A645" s="11" t="s">
        <v>50</v>
      </c>
      <c r="B645" s="12" t="s">
        <v>216</v>
      </c>
      <c r="C645" s="13" t="s">
        <v>52</v>
      </c>
      <c r="D645" s="14" t="s">
        <v>47</v>
      </c>
      <c r="E645" s="13" t="s">
        <v>1472</v>
      </c>
      <c r="F645" s="4" t="s">
        <v>152</v>
      </c>
      <c r="G645" s="4" t="s">
        <v>452</v>
      </c>
      <c r="H645" s="15">
        <v>43128</v>
      </c>
      <c r="I645" s="15">
        <v>43128.083333333336</v>
      </c>
      <c r="J645" s="131" t="s">
        <v>2162</v>
      </c>
      <c r="K645" s="45" t="s">
        <v>9</v>
      </c>
      <c r="L645" s="47" t="s">
        <v>7</v>
      </c>
      <c r="M645" s="47" t="s">
        <v>56</v>
      </c>
      <c r="N645" s="9" t="str">
        <f t="shared" si="150"/>
        <v>Standard</v>
      </c>
      <c r="O645" s="10" t="str">
        <f t="shared" si="151"/>
        <v>Successful</v>
      </c>
      <c r="P645" s="10" t="str">
        <f t="shared" si="152"/>
        <v>On Time</v>
      </c>
      <c r="Q645" s="9">
        <f t="shared" si="153"/>
        <v>1</v>
      </c>
      <c r="R645" s="9">
        <f t="shared" si="154"/>
        <v>1</v>
      </c>
      <c r="S645" s="9">
        <f t="shared" si="155"/>
        <v>0</v>
      </c>
      <c r="T645" s="9" t="str">
        <f t="shared" si="156"/>
        <v>January</v>
      </c>
      <c r="U645" s="40">
        <f t="shared" si="157"/>
        <v>0</v>
      </c>
      <c r="V645" s="40" t="str">
        <f t="shared" si="158"/>
        <v>Normal</v>
      </c>
      <c r="W645" s="40">
        <f t="shared" si="159"/>
        <v>0</v>
      </c>
      <c r="X645" s="40">
        <f t="shared" si="160"/>
        <v>0</v>
      </c>
      <c r="Y645" s="40">
        <f t="shared" si="161"/>
        <v>0</v>
      </c>
      <c r="Z645" s="40">
        <f t="shared" si="162"/>
        <v>0</v>
      </c>
      <c r="AA645" s="40">
        <f t="shared" si="163"/>
        <v>1</v>
      </c>
      <c r="AB645" s="40">
        <f t="shared" si="164"/>
        <v>0</v>
      </c>
      <c r="AC645" s="41" t="s">
        <v>132</v>
      </c>
      <c r="AD645" s="41" t="s">
        <v>2272</v>
      </c>
      <c r="AE645" s="41" t="s">
        <v>121</v>
      </c>
      <c r="AF645" s="41" t="s">
        <v>322</v>
      </c>
      <c r="AG645" s="41" t="s">
        <v>56</v>
      </c>
      <c r="AH645" s="41" t="s">
        <v>56</v>
      </c>
      <c r="AI645" s="41" t="s">
        <v>56</v>
      </c>
      <c r="AJ645" s="41" t="s">
        <v>160</v>
      </c>
      <c r="AK645" s="41" t="s">
        <v>56</v>
      </c>
    </row>
    <row r="646" spans="1:37" s="41" customFormat="1" ht="15.75" hidden="1" thickBot="1" x14ac:dyDescent="0.3">
      <c r="A646" s="11" t="s">
        <v>697</v>
      </c>
      <c r="B646" s="12" t="s">
        <v>216</v>
      </c>
      <c r="C646" s="13" t="s">
        <v>52</v>
      </c>
      <c r="D646" s="14" t="s">
        <v>47</v>
      </c>
      <c r="E646" s="13" t="s">
        <v>1473</v>
      </c>
      <c r="F646" s="4" t="s">
        <v>614</v>
      </c>
      <c r="G646" s="4" t="s">
        <v>700</v>
      </c>
      <c r="H646" s="15">
        <v>43126.583333333336</v>
      </c>
      <c r="I646" s="15">
        <v>43126.666666666664</v>
      </c>
      <c r="J646" s="131" t="s">
        <v>2163</v>
      </c>
      <c r="K646" s="45" t="s">
        <v>9</v>
      </c>
      <c r="L646" s="47" t="s">
        <v>7</v>
      </c>
      <c r="M646" s="47" t="s">
        <v>56</v>
      </c>
      <c r="N646" s="9" t="str">
        <f t="shared" si="150"/>
        <v>Standard</v>
      </c>
      <c r="O646" s="10" t="str">
        <f t="shared" si="151"/>
        <v>Successful</v>
      </c>
      <c r="P646" s="10" t="str">
        <f t="shared" si="152"/>
        <v>On Time</v>
      </c>
      <c r="Q646" s="9">
        <f t="shared" si="153"/>
        <v>1</v>
      </c>
      <c r="R646" s="9">
        <f t="shared" si="154"/>
        <v>1</v>
      </c>
      <c r="S646" s="9">
        <f t="shared" si="155"/>
        <v>0</v>
      </c>
      <c r="T646" s="9" t="str">
        <f t="shared" si="156"/>
        <v>January</v>
      </c>
      <c r="U646" s="40">
        <f t="shared" si="157"/>
        <v>0</v>
      </c>
      <c r="V646" s="40" t="str">
        <f t="shared" si="158"/>
        <v>Normal</v>
      </c>
      <c r="W646" s="40">
        <f t="shared" si="159"/>
        <v>0</v>
      </c>
      <c r="X646" s="40">
        <f t="shared" si="160"/>
        <v>0</v>
      </c>
      <c r="Y646" s="40">
        <f t="shared" si="161"/>
        <v>0</v>
      </c>
      <c r="Z646" s="40">
        <f t="shared" si="162"/>
        <v>0</v>
      </c>
      <c r="AA646" s="40">
        <f t="shared" si="163"/>
        <v>1</v>
      </c>
      <c r="AB646" s="40">
        <f t="shared" si="164"/>
        <v>0</v>
      </c>
      <c r="AC646" s="41" t="s">
        <v>238</v>
      </c>
      <c r="AD646" s="41" t="s">
        <v>289</v>
      </c>
      <c r="AE646" s="41" t="s">
        <v>351</v>
      </c>
      <c r="AF646" s="41" t="s">
        <v>216</v>
      </c>
      <c r="AG646" s="41" t="s">
        <v>56</v>
      </c>
      <c r="AH646" s="41" t="s">
        <v>56</v>
      </c>
      <c r="AI646" s="41" t="s">
        <v>56</v>
      </c>
      <c r="AJ646" s="41" t="s">
        <v>160</v>
      </c>
      <c r="AK646" s="41" t="s">
        <v>56</v>
      </c>
    </row>
    <row r="647" spans="1:37" s="41" customFormat="1" ht="15.75" hidden="1" thickBot="1" x14ac:dyDescent="0.3">
      <c r="A647" s="11" t="s">
        <v>64</v>
      </c>
      <c r="B647" s="12" t="s">
        <v>216</v>
      </c>
      <c r="C647" s="13" t="s">
        <v>52</v>
      </c>
      <c r="D647" s="14" t="s">
        <v>47</v>
      </c>
      <c r="E647" s="13" t="s">
        <v>1474</v>
      </c>
      <c r="F647" s="4" t="s">
        <v>152</v>
      </c>
      <c r="G647" s="4" t="s">
        <v>169</v>
      </c>
      <c r="H647" s="15">
        <v>43126.666666666664</v>
      </c>
      <c r="I647" s="15">
        <v>43126.708333333336</v>
      </c>
      <c r="J647" s="131" t="s">
        <v>2164</v>
      </c>
      <c r="K647" s="45" t="s">
        <v>9</v>
      </c>
      <c r="L647" s="47" t="s">
        <v>7</v>
      </c>
      <c r="M647" s="47" t="s">
        <v>56</v>
      </c>
      <c r="N647" s="9" t="str">
        <f t="shared" si="150"/>
        <v>Standard</v>
      </c>
      <c r="O647" s="10" t="str">
        <f t="shared" si="151"/>
        <v>Successful</v>
      </c>
      <c r="P647" s="10" t="str">
        <f t="shared" si="152"/>
        <v>On Time</v>
      </c>
      <c r="Q647" s="9">
        <f t="shared" si="153"/>
        <v>1</v>
      </c>
      <c r="R647" s="9">
        <f t="shared" si="154"/>
        <v>1</v>
      </c>
      <c r="S647" s="9">
        <f t="shared" si="155"/>
        <v>0</v>
      </c>
      <c r="T647" s="9" t="str">
        <f t="shared" si="156"/>
        <v>January</v>
      </c>
      <c r="U647" s="40">
        <f t="shared" si="157"/>
        <v>0</v>
      </c>
      <c r="V647" s="40" t="str">
        <f t="shared" si="158"/>
        <v>Normal</v>
      </c>
      <c r="W647" s="40">
        <f t="shared" si="159"/>
        <v>0</v>
      </c>
      <c r="X647" s="40">
        <f t="shared" si="160"/>
        <v>0</v>
      </c>
      <c r="Y647" s="40">
        <f t="shared" si="161"/>
        <v>0</v>
      </c>
      <c r="Z647" s="40">
        <f t="shared" si="162"/>
        <v>0</v>
      </c>
      <c r="AA647" s="40">
        <f t="shared" si="163"/>
        <v>1</v>
      </c>
      <c r="AB647" s="40">
        <f t="shared" si="164"/>
        <v>0</v>
      </c>
      <c r="AC647" s="41" t="s">
        <v>132</v>
      </c>
      <c r="AD647" s="41" t="s">
        <v>281</v>
      </c>
      <c r="AE647" s="41" t="s">
        <v>121</v>
      </c>
      <c r="AF647" s="41" t="s">
        <v>322</v>
      </c>
      <c r="AG647" s="41" t="s">
        <v>56</v>
      </c>
      <c r="AH647" s="41" t="s">
        <v>56</v>
      </c>
      <c r="AI647" s="41" t="s">
        <v>56</v>
      </c>
      <c r="AJ647" s="41" t="s">
        <v>160</v>
      </c>
      <c r="AK647" s="41" t="s">
        <v>56</v>
      </c>
    </row>
    <row r="648" spans="1:37" s="41" customFormat="1" ht="15.75" hidden="1" thickBot="1" x14ac:dyDescent="0.3">
      <c r="A648" s="11" t="s">
        <v>45</v>
      </c>
      <c r="B648" s="12" t="s">
        <v>8</v>
      </c>
      <c r="C648" s="13" t="s">
        <v>52</v>
      </c>
      <c r="D648" s="14" t="s">
        <v>47</v>
      </c>
      <c r="E648" s="13" t="s">
        <v>1475</v>
      </c>
      <c r="F648" s="4" t="s">
        <v>123</v>
      </c>
      <c r="G648" s="4" t="s">
        <v>501</v>
      </c>
      <c r="H648" s="15">
        <v>43127.979166666664</v>
      </c>
      <c r="I648" s="15">
        <v>43128.270833333336</v>
      </c>
      <c r="J648" s="131" t="s">
        <v>2165</v>
      </c>
      <c r="K648" s="45" t="s">
        <v>9</v>
      </c>
      <c r="L648" s="47" t="s">
        <v>7</v>
      </c>
      <c r="M648" s="47" t="s">
        <v>56</v>
      </c>
      <c r="N648" s="9" t="str">
        <f t="shared" si="150"/>
        <v>Standard</v>
      </c>
      <c r="O648" s="10" t="str">
        <f t="shared" si="151"/>
        <v>Successful</v>
      </c>
      <c r="P648" s="10" t="str">
        <f t="shared" si="152"/>
        <v>On Time</v>
      </c>
      <c r="Q648" s="9">
        <f t="shared" si="153"/>
        <v>1</v>
      </c>
      <c r="R648" s="9">
        <f t="shared" si="154"/>
        <v>1</v>
      </c>
      <c r="S648" s="9">
        <f t="shared" si="155"/>
        <v>0</v>
      </c>
      <c r="T648" s="9" t="str">
        <f t="shared" si="156"/>
        <v>January</v>
      </c>
      <c r="U648" s="40">
        <f t="shared" si="157"/>
        <v>0</v>
      </c>
      <c r="V648" s="40" t="str">
        <f t="shared" si="158"/>
        <v>Normal</v>
      </c>
      <c r="W648" s="40">
        <f t="shared" si="159"/>
        <v>0</v>
      </c>
      <c r="X648" s="40">
        <f t="shared" si="160"/>
        <v>0</v>
      </c>
      <c r="Y648" s="40">
        <f t="shared" si="161"/>
        <v>0</v>
      </c>
      <c r="Z648" s="40">
        <f t="shared" si="162"/>
        <v>0</v>
      </c>
      <c r="AA648" s="40">
        <f t="shared" si="163"/>
        <v>1</v>
      </c>
      <c r="AB648" s="40">
        <f t="shared" si="164"/>
        <v>0</v>
      </c>
      <c r="AC648" s="41" t="s">
        <v>823</v>
      </c>
      <c r="AD648" s="41" t="s">
        <v>280</v>
      </c>
      <c r="AE648" s="41" t="s">
        <v>259</v>
      </c>
      <c r="AF648" s="41" t="s">
        <v>8</v>
      </c>
      <c r="AG648" s="41" t="s">
        <v>56</v>
      </c>
      <c r="AH648" s="41" t="s">
        <v>56</v>
      </c>
      <c r="AI648" s="41" t="s">
        <v>56</v>
      </c>
      <c r="AJ648" s="41" t="s">
        <v>160</v>
      </c>
      <c r="AK648" s="41" t="s">
        <v>56</v>
      </c>
    </row>
    <row r="649" spans="1:37" s="41" customFormat="1" ht="15.75" hidden="1" thickBot="1" x14ac:dyDescent="0.3">
      <c r="A649" s="11" t="s">
        <v>53</v>
      </c>
      <c r="B649" s="12" t="s">
        <v>216</v>
      </c>
      <c r="C649" s="13" t="s">
        <v>52</v>
      </c>
      <c r="D649" s="14" t="s">
        <v>47</v>
      </c>
      <c r="E649" s="13" t="s">
        <v>1476</v>
      </c>
      <c r="F649" s="4" t="s">
        <v>101</v>
      </c>
      <c r="G649" s="4" t="s">
        <v>625</v>
      </c>
      <c r="H649" s="15">
        <v>43126.375</v>
      </c>
      <c r="I649" s="15">
        <v>43127.375</v>
      </c>
      <c r="J649" s="131" t="s">
        <v>580</v>
      </c>
      <c r="K649" s="45" t="s">
        <v>9</v>
      </c>
      <c r="L649" s="47" t="s">
        <v>7</v>
      </c>
      <c r="M649" s="47" t="s">
        <v>56</v>
      </c>
      <c r="N649" s="9" t="str">
        <f t="shared" si="150"/>
        <v>Standard</v>
      </c>
      <c r="O649" s="10" t="str">
        <f t="shared" si="151"/>
        <v>Successful</v>
      </c>
      <c r="P649" s="10" t="str">
        <f t="shared" si="152"/>
        <v>On Time</v>
      </c>
      <c r="Q649" s="9">
        <f t="shared" si="153"/>
        <v>1</v>
      </c>
      <c r="R649" s="9">
        <f t="shared" si="154"/>
        <v>1</v>
      </c>
      <c r="S649" s="9">
        <f t="shared" si="155"/>
        <v>0</v>
      </c>
      <c r="T649" s="9" t="str">
        <f t="shared" si="156"/>
        <v>January</v>
      </c>
      <c r="U649" s="40">
        <f t="shared" si="157"/>
        <v>0</v>
      </c>
      <c r="V649" s="40" t="str">
        <f t="shared" si="158"/>
        <v>Normal</v>
      </c>
      <c r="W649" s="40">
        <f t="shared" si="159"/>
        <v>0</v>
      </c>
      <c r="X649" s="40">
        <f t="shared" si="160"/>
        <v>0</v>
      </c>
      <c r="Y649" s="40">
        <f t="shared" si="161"/>
        <v>0</v>
      </c>
      <c r="Z649" s="40">
        <f t="shared" si="162"/>
        <v>0</v>
      </c>
      <c r="AA649" s="40">
        <f t="shared" si="163"/>
        <v>1</v>
      </c>
      <c r="AB649" s="40">
        <f t="shared" si="164"/>
        <v>0</v>
      </c>
      <c r="AC649" s="41" t="s">
        <v>131</v>
      </c>
      <c r="AD649" s="41" t="s">
        <v>315</v>
      </c>
      <c r="AE649" s="41" t="s">
        <v>427</v>
      </c>
      <c r="AF649" s="41" t="s">
        <v>216</v>
      </c>
      <c r="AG649" s="41" t="s">
        <v>56</v>
      </c>
      <c r="AH649" s="41" t="s">
        <v>56</v>
      </c>
      <c r="AI649" s="41" t="s">
        <v>56</v>
      </c>
      <c r="AJ649" s="41" t="s">
        <v>160</v>
      </c>
      <c r="AK649" s="41" t="s">
        <v>56</v>
      </c>
    </row>
    <row r="650" spans="1:37" s="41" customFormat="1" ht="15.75" hidden="1" thickBot="1" x14ac:dyDescent="0.3">
      <c r="A650" s="11" t="s">
        <v>53</v>
      </c>
      <c r="B650" s="12" t="s">
        <v>216</v>
      </c>
      <c r="C650" s="13" t="s">
        <v>52</v>
      </c>
      <c r="D650" s="14" t="s">
        <v>47</v>
      </c>
      <c r="E650" s="13" t="s">
        <v>1477</v>
      </c>
      <c r="F650" s="4" t="s">
        <v>101</v>
      </c>
      <c r="G650" s="4" t="s">
        <v>625</v>
      </c>
      <c r="H650" s="15">
        <v>43127.375</v>
      </c>
      <c r="I650" s="15">
        <v>43128.375</v>
      </c>
      <c r="J650" s="131" t="s">
        <v>591</v>
      </c>
      <c r="K650" s="45" t="s">
        <v>9</v>
      </c>
      <c r="L650" s="47" t="s">
        <v>7</v>
      </c>
      <c r="M650" s="47" t="s">
        <v>56</v>
      </c>
      <c r="N650" s="9" t="str">
        <f t="shared" si="150"/>
        <v>Standard</v>
      </c>
      <c r="O650" s="10" t="str">
        <f t="shared" si="151"/>
        <v>Successful</v>
      </c>
      <c r="P650" s="10" t="str">
        <f t="shared" si="152"/>
        <v>On Time</v>
      </c>
      <c r="Q650" s="9">
        <f t="shared" si="153"/>
        <v>1</v>
      </c>
      <c r="R650" s="9">
        <f t="shared" si="154"/>
        <v>1</v>
      </c>
      <c r="S650" s="9">
        <f t="shared" si="155"/>
        <v>0</v>
      </c>
      <c r="T650" s="9" t="str">
        <f t="shared" si="156"/>
        <v>January</v>
      </c>
      <c r="U650" s="40">
        <f t="shared" si="157"/>
        <v>0</v>
      </c>
      <c r="V650" s="40" t="str">
        <f t="shared" si="158"/>
        <v>Normal</v>
      </c>
      <c r="W650" s="40">
        <f t="shared" si="159"/>
        <v>0</v>
      </c>
      <c r="X650" s="40">
        <f t="shared" si="160"/>
        <v>0</v>
      </c>
      <c r="Y650" s="40">
        <f t="shared" si="161"/>
        <v>0</v>
      </c>
      <c r="Z650" s="40">
        <f t="shared" si="162"/>
        <v>0</v>
      </c>
      <c r="AA650" s="40">
        <f t="shared" si="163"/>
        <v>1</v>
      </c>
      <c r="AB650" s="40">
        <f t="shared" si="164"/>
        <v>0</v>
      </c>
      <c r="AC650" s="41" t="s">
        <v>131</v>
      </c>
      <c r="AD650" s="41" t="s">
        <v>315</v>
      </c>
      <c r="AE650" s="41" t="s">
        <v>427</v>
      </c>
      <c r="AF650" s="41" t="s">
        <v>216</v>
      </c>
      <c r="AG650" s="41" t="s">
        <v>56</v>
      </c>
      <c r="AH650" s="41" t="s">
        <v>56</v>
      </c>
      <c r="AI650" s="41" t="s">
        <v>56</v>
      </c>
      <c r="AJ650" s="41" t="s">
        <v>160</v>
      </c>
      <c r="AK650" s="41" t="s">
        <v>56</v>
      </c>
    </row>
    <row r="651" spans="1:37" s="41" customFormat="1" ht="15.75" hidden="1" thickBot="1" x14ac:dyDescent="0.3">
      <c r="A651" s="11" t="s">
        <v>53</v>
      </c>
      <c r="B651" s="12" t="s">
        <v>216</v>
      </c>
      <c r="C651" s="13" t="s">
        <v>52</v>
      </c>
      <c r="D651" s="14" t="s">
        <v>47</v>
      </c>
      <c r="E651" s="13" t="s">
        <v>1478</v>
      </c>
      <c r="F651" s="4" t="s">
        <v>101</v>
      </c>
      <c r="G651" s="4" t="s">
        <v>625</v>
      </c>
      <c r="H651" s="15">
        <v>43128.375</v>
      </c>
      <c r="I651" s="15">
        <v>43129.375</v>
      </c>
      <c r="J651" s="131" t="s">
        <v>592</v>
      </c>
      <c r="K651" s="45" t="s">
        <v>9</v>
      </c>
      <c r="L651" s="47" t="s">
        <v>7</v>
      </c>
      <c r="M651" s="47" t="s">
        <v>56</v>
      </c>
      <c r="N651" s="9" t="str">
        <f t="shared" si="150"/>
        <v>Standard</v>
      </c>
      <c r="O651" s="10" t="str">
        <f t="shared" si="151"/>
        <v>Successful</v>
      </c>
      <c r="P651" s="10" t="str">
        <f t="shared" si="152"/>
        <v>On Time</v>
      </c>
      <c r="Q651" s="9">
        <f t="shared" si="153"/>
        <v>1</v>
      </c>
      <c r="R651" s="9">
        <f t="shared" si="154"/>
        <v>1</v>
      </c>
      <c r="S651" s="9">
        <f t="shared" si="155"/>
        <v>0</v>
      </c>
      <c r="T651" s="9" t="str">
        <f t="shared" si="156"/>
        <v>January</v>
      </c>
      <c r="U651" s="40">
        <f t="shared" si="157"/>
        <v>0</v>
      </c>
      <c r="V651" s="40" t="str">
        <f t="shared" si="158"/>
        <v>Normal</v>
      </c>
      <c r="W651" s="40">
        <f t="shared" si="159"/>
        <v>0</v>
      </c>
      <c r="X651" s="40">
        <f t="shared" si="160"/>
        <v>0</v>
      </c>
      <c r="Y651" s="40">
        <f t="shared" si="161"/>
        <v>0</v>
      </c>
      <c r="Z651" s="40">
        <f t="shared" si="162"/>
        <v>0</v>
      </c>
      <c r="AA651" s="40">
        <f t="shared" si="163"/>
        <v>1</v>
      </c>
      <c r="AB651" s="40">
        <f t="shared" si="164"/>
        <v>0</v>
      </c>
      <c r="AC651" s="41" t="s">
        <v>131</v>
      </c>
      <c r="AD651" s="41" t="s">
        <v>315</v>
      </c>
      <c r="AE651" s="41" t="s">
        <v>427</v>
      </c>
      <c r="AF651" s="41" t="s">
        <v>216</v>
      </c>
      <c r="AG651" s="41" t="s">
        <v>56</v>
      </c>
      <c r="AH651" s="41" t="s">
        <v>56</v>
      </c>
      <c r="AI651" s="41" t="s">
        <v>56</v>
      </c>
      <c r="AJ651" s="41" t="s">
        <v>160</v>
      </c>
      <c r="AK651" s="41" t="s">
        <v>56</v>
      </c>
    </row>
    <row r="652" spans="1:37" s="41" customFormat="1" ht="15.75" hidden="1" thickBot="1" x14ac:dyDescent="0.3">
      <c r="A652" s="11" t="s">
        <v>53</v>
      </c>
      <c r="B652" s="12" t="s">
        <v>216</v>
      </c>
      <c r="C652" s="13" t="s">
        <v>52</v>
      </c>
      <c r="D652" s="14" t="s">
        <v>47</v>
      </c>
      <c r="E652" s="13" t="s">
        <v>1479</v>
      </c>
      <c r="F652" s="4" t="s">
        <v>99</v>
      </c>
      <c r="G652" s="4" t="s">
        <v>170</v>
      </c>
      <c r="H652" s="15">
        <v>43126.541666666664</v>
      </c>
      <c r="I652" s="15">
        <v>43127.75</v>
      </c>
      <c r="J652" s="131" t="s">
        <v>2166</v>
      </c>
      <c r="K652" s="45" t="s">
        <v>9</v>
      </c>
      <c r="L652" s="47" t="s">
        <v>7</v>
      </c>
      <c r="M652" s="47" t="s">
        <v>56</v>
      </c>
      <c r="N652" s="9" t="str">
        <f t="shared" si="150"/>
        <v>Standard</v>
      </c>
      <c r="O652" s="10" t="str">
        <f t="shared" si="151"/>
        <v>Successful</v>
      </c>
      <c r="P652" s="10" t="str">
        <f t="shared" si="152"/>
        <v>On Time</v>
      </c>
      <c r="Q652" s="9">
        <f t="shared" si="153"/>
        <v>1</v>
      </c>
      <c r="R652" s="9">
        <f t="shared" si="154"/>
        <v>1</v>
      </c>
      <c r="S652" s="9">
        <f t="shared" si="155"/>
        <v>0</v>
      </c>
      <c r="T652" s="9" t="str">
        <f t="shared" si="156"/>
        <v>January</v>
      </c>
      <c r="U652" s="40">
        <f t="shared" si="157"/>
        <v>0</v>
      </c>
      <c r="V652" s="40" t="str">
        <f t="shared" si="158"/>
        <v>Normal</v>
      </c>
      <c r="W652" s="40">
        <f t="shared" si="159"/>
        <v>0</v>
      </c>
      <c r="X652" s="40">
        <f t="shared" si="160"/>
        <v>0</v>
      </c>
      <c r="Y652" s="40">
        <f t="shared" si="161"/>
        <v>0</v>
      </c>
      <c r="Z652" s="40">
        <f t="shared" si="162"/>
        <v>0</v>
      </c>
      <c r="AA652" s="40">
        <f t="shared" si="163"/>
        <v>1</v>
      </c>
      <c r="AB652" s="40">
        <f t="shared" si="164"/>
        <v>0</v>
      </c>
      <c r="AC652" s="41" t="s">
        <v>131</v>
      </c>
      <c r="AD652" s="41" t="s">
        <v>561</v>
      </c>
      <c r="AE652" s="41" t="s">
        <v>421</v>
      </c>
      <c r="AF652" s="41" t="s">
        <v>216</v>
      </c>
      <c r="AG652" s="41" t="s">
        <v>56</v>
      </c>
      <c r="AH652" s="41" t="s">
        <v>56</v>
      </c>
      <c r="AI652" s="41" t="s">
        <v>56</v>
      </c>
      <c r="AJ652" s="41" t="s">
        <v>160</v>
      </c>
      <c r="AK652" s="41" t="s">
        <v>56</v>
      </c>
    </row>
    <row r="653" spans="1:37" s="41" customFormat="1" ht="15.75" hidden="1" thickBot="1" x14ac:dyDescent="0.3">
      <c r="A653" s="11" t="s">
        <v>53</v>
      </c>
      <c r="B653" s="12" t="s">
        <v>216</v>
      </c>
      <c r="C653" s="13" t="s">
        <v>52</v>
      </c>
      <c r="D653" s="14" t="s">
        <v>47</v>
      </c>
      <c r="E653" s="13" t="s">
        <v>1480</v>
      </c>
      <c r="F653" s="4" t="s">
        <v>81</v>
      </c>
      <c r="G653" s="4" t="s">
        <v>450</v>
      </c>
      <c r="H653" s="15">
        <v>43126.625</v>
      </c>
      <c r="I653" s="15">
        <v>43126.791666666664</v>
      </c>
      <c r="J653" s="131" t="s">
        <v>2167</v>
      </c>
      <c r="K653" s="45" t="s">
        <v>9</v>
      </c>
      <c r="L653" s="47" t="s">
        <v>7</v>
      </c>
      <c r="M653" s="47" t="s">
        <v>56</v>
      </c>
      <c r="N653" s="9" t="str">
        <f t="shared" si="150"/>
        <v>Standard</v>
      </c>
      <c r="O653" s="10" t="str">
        <f t="shared" si="151"/>
        <v>Successful</v>
      </c>
      <c r="P653" s="10" t="str">
        <f t="shared" si="152"/>
        <v>On Time</v>
      </c>
      <c r="Q653" s="9">
        <f t="shared" si="153"/>
        <v>1</v>
      </c>
      <c r="R653" s="9">
        <f t="shared" si="154"/>
        <v>1</v>
      </c>
      <c r="S653" s="9">
        <f t="shared" si="155"/>
        <v>0</v>
      </c>
      <c r="T653" s="9" t="str">
        <f t="shared" si="156"/>
        <v>January</v>
      </c>
      <c r="U653" s="40">
        <f t="shared" si="157"/>
        <v>0</v>
      </c>
      <c r="V653" s="40" t="str">
        <f t="shared" si="158"/>
        <v>Normal</v>
      </c>
      <c r="W653" s="40">
        <f t="shared" si="159"/>
        <v>0</v>
      </c>
      <c r="X653" s="40">
        <f t="shared" si="160"/>
        <v>0</v>
      </c>
      <c r="Y653" s="40">
        <f t="shared" si="161"/>
        <v>0</v>
      </c>
      <c r="Z653" s="40">
        <f t="shared" si="162"/>
        <v>0</v>
      </c>
      <c r="AA653" s="40">
        <f t="shared" si="163"/>
        <v>1</v>
      </c>
      <c r="AB653" s="40">
        <f t="shared" si="164"/>
        <v>0</v>
      </c>
      <c r="AC653" s="41" t="s">
        <v>131</v>
      </c>
      <c r="AD653" s="41" t="s">
        <v>291</v>
      </c>
      <c r="AE653" s="41" t="s">
        <v>419</v>
      </c>
      <c r="AF653" s="41" t="s">
        <v>216</v>
      </c>
      <c r="AG653" s="41" t="s">
        <v>56</v>
      </c>
      <c r="AH653" s="41" t="s">
        <v>56</v>
      </c>
      <c r="AI653" s="41" t="s">
        <v>56</v>
      </c>
      <c r="AJ653" s="41" t="s">
        <v>160</v>
      </c>
      <c r="AK653" s="41" t="s">
        <v>56</v>
      </c>
    </row>
    <row r="654" spans="1:37" s="41" customFormat="1" ht="15.75" hidden="1" thickBot="1" x14ac:dyDescent="0.3">
      <c r="A654" s="11" t="s">
        <v>638</v>
      </c>
      <c r="B654" s="12" t="s">
        <v>216</v>
      </c>
      <c r="C654" s="13" t="s">
        <v>46</v>
      </c>
      <c r="D654" s="14" t="s">
        <v>47</v>
      </c>
      <c r="E654" s="13" t="s">
        <v>1481</v>
      </c>
      <c r="F654" s="4" t="s">
        <v>640</v>
      </c>
      <c r="G654" s="4" t="s">
        <v>641</v>
      </c>
      <c r="H654" s="15">
        <v>43128.708333333336</v>
      </c>
      <c r="I654" s="15">
        <v>43128.833333333336</v>
      </c>
      <c r="J654" s="131" t="s">
        <v>667</v>
      </c>
      <c r="K654" s="45" t="s">
        <v>9</v>
      </c>
      <c r="L654" s="47" t="s">
        <v>7</v>
      </c>
      <c r="M654" s="47" t="s">
        <v>56</v>
      </c>
      <c r="N654" s="9" t="str">
        <f t="shared" si="150"/>
        <v>Minor</v>
      </c>
      <c r="O654" s="10" t="str">
        <f t="shared" si="151"/>
        <v>Successful</v>
      </c>
      <c r="P654" s="10" t="str">
        <f t="shared" si="152"/>
        <v>On Time</v>
      </c>
      <c r="Q654" s="9">
        <f t="shared" si="153"/>
        <v>1</v>
      </c>
      <c r="R654" s="9">
        <f t="shared" si="154"/>
        <v>1</v>
      </c>
      <c r="S654" s="9">
        <f t="shared" si="155"/>
        <v>0</v>
      </c>
      <c r="T654" s="9" t="str">
        <f t="shared" si="156"/>
        <v>January</v>
      </c>
      <c r="U654" s="40">
        <f t="shared" si="157"/>
        <v>0</v>
      </c>
      <c r="V654" s="40" t="str">
        <f t="shared" si="158"/>
        <v>Normal</v>
      </c>
      <c r="W654" s="40">
        <f t="shared" si="159"/>
        <v>0</v>
      </c>
      <c r="X654" s="40">
        <f t="shared" si="160"/>
        <v>0</v>
      </c>
      <c r="Y654" s="40">
        <f t="shared" si="161"/>
        <v>0</v>
      </c>
      <c r="Z654" s="40">
        <f t="shared" si="162"/>
        <v>0</v>
      </c>
      <c r="AA654" s="40">
        <f t="shared" si="163"/>
        <v>1</v>
      </c>
      <c r="AB654" s="40">
        <f t="shared" si="164"/>
        <v>0</v>
      </c>
      <c r="AC654" s="41" t="s">
        <v>131</v>
      </c>
      <c r="AD654" s="41" t="s">
        <v>675</v>
      </c>
      <c r="AE654" s="41" t="s">
        <v>419</v>
      </c>
      <c r="AF654" s="41" t="s">
        <v>216</v>
      </c>
      <c r="AG654" s="41" t="s">
        <v>56</v>
      </c>
      <c r="AH654" s="41" t="s">
        <v>56</v>
      </c>
      <c r="AI654" s="41" t="s">
        <v>56</v>
      </c>
      <c r="AJ654" s="41" t="s">
        <v>160</v>
      </c>
      <c r="AK654" s="41" t="s">
        <v>56</v>
      </c>
    </row>
    <row r="655" spans="1:37" s="41" customFormat="1" ht="15.75" hidden="1" thickBot="1" x14ac:dyDescent="0.3">
      <c r="A655" s="11" t="s">
        <v>638</v>
      </c>
      <c r="B655" s="12" t="s">
        <v>216</v>
      </c>
      <c r="C655" s="13" t="s">
        <v>46</v>
      </c>
      <c r="D655" s="14" t="s">
        <v>47</v>
      </c>
      <c r="E655" s="13" t="s">
        <v>1482</v>
      </c>
      <c r="F655" s="4" t="s">
        <v>642</v>
      </c>
      <c r="G655" s="4" t="s">
        <v>643</v>
      </c>
      <c r="H655" s="15">
        <v>43126.708333333336</v>
      </c>
      <c r="I655" s="15">
        <v>43126.958333333336</v>
      </c>
      <c r="J655" s="131" t="s">
        <v>805</v>
      </c>
      <c r="K655" s="45" t="s">
        <v>9</v>
      </c>
      <c r="L655" s="47" t="s">
        <v>7</v>
      </c>
      <c r="M655" s="47" t="s">
        <v>56</v>
      </c>
      <c r="N655" s="9" t="str">
        <f t="shared" si="150"/>
        <v>Minor</v>
      </c>
      <c r="O655" s="10" t="str">
        <f t="shared" si="151"/>
        <v>Successful</v>
      </c>
      <c r="P655" s="10" t="str">
        <f t="shared" si="152"/>
        <v>On Time</v>
      </c>
      <c r="Q655" s="9">
        <f t="shared" si="153"/>
        <v>1</v>
      </c>
      <c r="R655" s="9">
        <f t="shared" si="154"/>
        <v>1</v>
      </c>
      <c r="S655" s="9">
        <f t="shared" si="155"/>
        <v>0</v>
      </c>
      <c r="T655" s="9" t="str">
        <f t="shared" si="156"/>
        <v>January</v>
      </c>
      <c r="U655" s="40">
        <f t="shared" si="157"/>
        <v>0</v>
      </c>
      <c r="V655" s="40" t="str">
        <f t="shared" si="158"/>
        <v>Normal</v>
      </c>
      <c r="W655" s="40">
        <f t="shared" si="159"/>
        <v>0</v>
      </c>
      <c r="X655" s="40">
        <f t="shared" si="160"/>
        <v>0</v>
      </c>
      <c r="Y655" s="40">
        <f t="shared" si="161"/>
        <v>0</v>
      </c>
      <c r="Z655" s="40">
        <f t="shared" si="162"/>
        <v>0</v>
      </c>
      <c r="AA655" s="40">
        <f t="shared" si="163"/>
        <v>1</v>
      </c>
      <c r="AB655" s="40">
        <f t="shared" si="164"/>
        <v>0</v>
      </c>
      <c r="AC655" s="41" t="s">
        <v>131</v>
      </c>
      <c r="AD655" s="41" t="s">
        <v>676</v>
      </c>
      <c r="AE655" s="41" t="s">
        <v>428</v>
      </c>
      <c r="AF655" s="41" t="s">
        <v>216</v>
      </c>
      <c r="AG655" s="41" t="s">
        <v>56</v>
      </c>
      <c r="AH655" s="41" t="s">
        <v>56</v>
      </c>
      <c r="AI655" s="41" t="s">
        <v>56</v>
      </c>
      <c r="AJ655" s="41" t="s">
        <v>160</v>
      </c>
      <c r="AK655" s="41" t="s">
        <v>56</v>
      </c>
    </row>
    <row r="656" spans="1:37" s="41" customFormat="1" ht="15.75" hidden="1" thickBot="1" x14ac:dyDescent="0.3">
      <c r="A656" s="11" t="s">
        <v>638</v>
      </c>
      <c r="B656" s="12" t="s">
        <v>216</v>
      </c>
      <c r="C656" s="13" t="s">
        <v>46</v>
      </c>
      <c r="D656" s="14" t="s">
        <v>47</v>
      </c>
      <c r="E656" s="13" t="s">
        <v>1483</v>
      </c>
      <c r="F656" s="4" t="s">
        <v>639</v>
      </c>
      <c r="G656" s="4" t="s">
        <v>506</v>
      </c>
      <c r="H656" s="15">
        <v>43128.708333333336</v>
      </c>
      <c r="I656" s="15">
        <v>43128.875</v>
      </c>
      <c r="J656" s="131" t="s">
        <v>2168</v>
      </c>
      <c r="K656" s="45" t="s">
        <v>9</v>
      </c>
      <c r="L656" s="47" t="s">
        <v>7</v>
      </c>
      <c r="M656" s="47" t="s">
        <v>56</v>
      </c>
      <c r="N656" s="9" t="str">
        <f t="shared" si="150"/>
        <v>Minor</v>
      </c>
      <c r="O656" s="10" t="str">
        <f t="shared" si="151"/>
        <v>Successful</v>
      </c>
      <c r="P656" s="10" t="str">
        <f t="shared" si="152"/>
        <v>On Time</v>
      </c>
      <c r="Q656" s="9">
        <f t="shared" si="153"/>
        <v>1</v>
      </c>
      <c r="R656" s="9">
        <f t="shared" si="154"/>
        <v>1</v>
      </c>
      <c r="S656" s="9">
        <f t="shared" si="155"/>
        <v>0</v>
      </c>
      <c r="T656" s="9" t="str">
        <f t="shared" si="156"/>
        <v>January</v>
      </c>
      <c r="U656" s="40">
        <f t="shared" si="157"/>
        <v>0</v>
      </c>
      <c r="V656" s="40" t="str">
        <f t="shared" si="158"/>
        <v>Normal</v>
      </c>
      <c r="W656" s="40">
        <f t="shared" si="159"/>
        <v>0</v>
      </c>
      <c r="X656" s="40">
        <f t="shared" si="160"/>
        <v>0</v>
      </c>
      <c r="Y656" s="40">
        <f t="shared" si="161"/>
        <v>0</v>
      </c>
      <c r="Z656" s="40">
        <f t="shared" si="162"/>
        <v>0</v>
      </c>
      <c r="AA656" s="40">
        <f t="shared" si="163"/>
        <v>1</v>
      </c>
      <c r="AB656" s="40">
        <f t="shared" si="164"/>
        <v>0</v>
      </c>
      <c r="AC656" s="41" t="s">
        <v>131</v>
      </c>
      <c r="AD656" s="41" t="s">
        <v>749</v>
      </c>
      <c r="AE656" s="41" t="s">
        <v>429</v>
      </c>
      <c r="AF656" s="41" t="s">
        <v>216</v>
      </c>
      <c r="AG656" s="41" t="s">
        <v>56</v>
      </c>
      <c r="AH656" s="41" t="s">
        <v>56</v>
      </c>
      <c r="AI656" s="41" t="s">
        <v>56</v>
      </c>
      <c r="AJ656" s="41" t="s">
        <v>160</v>
      </c>
      <c r="AK656" s="41" t="s">
        <v>56</v>
      </c>
    </row>
    <row r="657" spans="1:37" s="41" customFormat="1" ht="15.75" hidden="1" thickBot="1" x14ac:dyDescent="0.3">
      <c r="A657" s="11" t="s">
        <v>638</v>
      </c>
      <c r="B657" s="12" t="s">
        <v>8</v>
      </c>
      <c r="C657" s="13" t="s">
        <v>46</v>
      </c>
      <c r="D657" s="14" t="s">
        <v>47</v>
      </c>
      <c r="E657" s="13" t="s">
        <v>1484</v>
      </c>
      <c r="F657" s="4" t="s">
        <v>658</v>
      </c>
      <c r="G657" s="4" t="s">
        <v>659</v>
      </c>
      <c r="H657" s="15">
        <v>43126.708333333336</v>
      </c>
      <c r="I657" s="15">
        <v>43126.75</v>
      </c>
      <c r="J657" s="131" t="s">
        <v>2169</v>
      </c>
      <c r="K657" s="45" t="s">
        <v>9</v>
      </c>
      <c r="L657" s="47" t="s">
        <v>7</v>
      </c>
      <c r="M657" s="47" t="s">
        <v>56</v>
      </c>
      <c r="N657" s="9" t="str">
        <f t="shared" si="150"/>
        <v>Minor</v>
      </c>
      <c r="O657" s="10" t="str">
        <f t="shared" si="151"/>
        <v>Successful</v>
      </c>
      <c r="P657" s="10" t="str">
        <f t="shared" si="152"/>
        <v>On Time</v>
      </c>
      <c r="Q657" s="9">
        <f t="shared" si="153"/>
        <v>1</v>
      </c>
      <c r="R657" s="9">
        <f t="shared" si="154"/>
        <v>1</v>
      </c>
      <c r="S657" s="9">
        <f t="shared" si="155"/>
        <v>0</v>
      </c>
      <c r="T657" s="9" t="str">
        <f t="shared" si="156"/>
        <v>January</v>
      </c>
      <c r="U657" s="40">
        <f t="shared" si="157"/>
        <v>0</v>
      </c>
      <c r="V657" s="40" t="str">
        <f t="shared" si="158"/>
        <v>Normal</v>
      </c>
      <c r="W657" s="40">
        <f t="shared" si="159"/>
        <v>0</v>
      </c>
      <c r="X657" s="40">
        <f t="shared" si="160"/>
        <v>0</v>
      </c>
      <c r="Y657" s="40">
        <f t="shared" si="161"/>
        <v>0</v>
      </c>
      <c r="Z657" s="40">
        <f t="shared" si="162"/>
        <v>0</v>
      </c>
      <c r="AA657" s="40">
        <f t="shared" si="163"/>
        <v>1</v>
      </c>
      <c r="AB657" s="40">
        <f t="shared" si="164"/>
        <v>0</v>
      </c>
      <c r="AC657" s="41" t="s">
        <v>131</v>
      </c>
      <c r="AD657" s="41" t="s">
        <v>717</v>
      </c>
      <c r="AE657" s="41" t="s">
        <v>147</v>
      </c>
      <c r="AF657" s="41" t="s">
        <v>8</v>
      </c>
      <c r="AG657" s="41" t="s">
        <v>56</v>
      </c>
      <c r="AH657" s="41" t="s">
        <v>56</v>
      </c>
      <c r="AI657" s="41" t="s">
        <v>56</v>
      </c>
      <c r="AJ657" s="41" t="s">
        <v>160</v>
      </c>
      <c r="AK657" s="41" t="s">
        <v>56</v>
      </c>
    </row>
    <row r="658" spans="1:37" s="41" customFormat="1" ht="15.75" hidden="1" thickBot="1" x14ac:dyDescent="0.3">
      <c r="A658" s="11" t="s">
        <v>51</v>
      </c>
      <c r="B658" s="12" t="s">
        <v>216</v>
      </c>
      <c r="C658" s="13" t="s">
        <v>176</v>
      </c>
      <c r="D658" s="14" t="s">
        <v>47</v>
      </c>
      <c r="E658" s="13" t="s">
        <v>1485</v>
      </c>
      <c r="F658" s="4" t="s">
        <v>309</v>
      </c>
      <c r="G658" s="4" t="s">
        <v>1600</v>
      </c>
      <c r="H658" s="15">
        <v>43128</v>
      </c>
      <c r="I658" s="15">
        <v>43129</v>
      </c>
      <c r="J658" s="131" t="s">
        <v>2170</v>
      </c>
      <c r="K658" s="45" t="s">
        <v>9</v>
      </c>
      <c r="L658" s="47" t="s">
        <v>7</v>
      </c>
      <c r="M658" s="47" t="s">
        <v>56</v>
      </c>
      <c r="N658" s="9" t="str">
        <f t="shared" si="150"/>
        <v>Significant</v>
      </c>
      <c r="O658" s="10" t="str">
        <f t="shared" si="151"/>
        <v>Successful</v>
      </c>
      <c r="P658" s="10" t="str">
        <f t="shared" si="152"/>
        <v>On Time</v>
      </c>
      <c r="Q658" s="9">
        <f t="shared" si="153"/>
        <v>1</v>
      </c>
      <c r="R658" s="9">
        <f t="shared" si="154"/>
        <v>1</v>
      </c>
      <c r="S658" s="9">
        <f t="shared" si="155"/>
        <v>0</v>
      </c>
      <c r="T658" s="9" t="str">
        <f t="shared" si="156"/>
        <v>January</v>
      </c>
      <c r="U658" s="40">
        <f t="shared" si="157"/>
        <v>1</v>
      </c>
      <c r="V658" s="40" t="str">
        <f t="shared" si="158"/>
        <v>SLT</v>
      </c>
      <c r="W658" s="40">
        <f t="shared" si="159"/>
        <v>0</v>
      </c>
      <c r="X658" s="40">
        <f t="shared" si="160"/>
        <v>0</v>
      </c>
      <c r="Y658" s="40">
        <f t="shared" si="161"/>
        <v>0</v>
      </c>
      <c r="Z658" s="40">
        <f t="shared" si="162"/>
        <v>0</v>
      </c>
      <c r="AA658" s="40">
        <f t="shared" si="163"/>
        <v>1</v>
      </c>
      <c r="AB658" s="40">
        <f t="shared" si="164"/>
        <v>0</v>
      </c>
      <c r="AC658" s="41" t="s">
        <v>133</v>
      </c>
      <c r="AD658" s="41" t="s">
        <v>280</v>
      </c>
      <c r="AE658" s="41" t="s">
        <v>227</v>
      </c>
      <c r="AF658" s="41" t="s">
        <v>216</v>
      </c>
      <c r="AG658" s="41" t="s">
        <v>56</v>
      </c>
      <c r="AH658" s="41" t="s">
        <v>56</v>
      </c>
      <c r="AI658" s="41" t="s">
        <v>56</v>
      </c>
      <c r="AJ658" s="41" t="s">
        <v>160</v>
      </c>
      <c r="AK658" s="41" t="s">
        <v>56</v>
      </c>
    </row>
    <row r="659" spans="1:37" s="41" customFormat="1" ht="15.75" hidden="1" thickBot="1" x14ac:dyDescent="0.3">
      <c r="A659" s="11" t="s">
        <v>697</v>
      </c>
      <c r="B659" s="12" t="s">
        <v>216</v>
      </c>
      <c r="C659" s="13" t="s">
        <v>52</v>
      </c>
      <c r="D659" s="14" t="s">
        <v>47</v>
      </c>
      <c r="E659" s="13" t="s">
        <v>1486</v>
      </c>
      <c r="F659" s="4" t="s">
        <v>152</v>
      </c>
      <c r="G659" s="4" t="s">
        <v>709</v>
      </c>
      <c r="H659" s="15">
        <v>43122.291666666664</v>
      </c>
      <c r="I659" s="15">
        <v>43129.958333333336</v>
      </c>
      <c r="J659" s="131" t="s">
        <v>814</v>
      </c>
      <c r="K659" s="45" t="s">
        <v>9</v>
      </c>
      <c r="L659" s="47" t="s">
        <v>7</v>
      </c>
      <c r="M659" s="47" t="s">
        <v>56</v>
      </c>
      <c r="N659" s="9" t="str">
        <f t="shared" si="150"/>
        <v>Standard</v>
      </c>
      <c r="O659" s="10" t="str">
        <f t="shared" si="151"/>
        <v>Successful</v>
      </c>
      <c r="P659" s="10" t="str">
        <f t="shared" si="152"/>
        <v>On Time</v>
      </c>
      <c r="Q659" s="9">
        <f t="shared" si="153"/>
        <v>1</v>
      </c>
      <c r="R659" s="9">
        <f t="shared" si="154"/>
        <v>1</v>
      </c>
      <c r="S659" s="9">
        <f t="shared" si="155"/>
        <v>0</v>
      </c>
      <c r="T659" s="9" t="str">
        <f t="shared" si="156"/>
        <v>January</v>
      </c>
      <c r="U659" s="40">
        <f t="shared" si="157"/>
        <v>0</v>
      </c>
      <c r="V659" s="40" t="str">
        <f t="shared" si="158"/>
        <v>Normal</v>
      </c>
      <c r="W659" s="40">
        <f t="shared" si="159"/>
        <v>0</v>
      </c>
      <c r="X659" s="40">
        <f t="shared" si="160"/>
        <v>0</v>
      </c>
      <c r="Y659" s="40">
        <f t="shared" si="161"/>
        <v>0</v>
      </c>
      <c r="Z659" s="40">
        <f t="shared" si="162"/>
        <v>0</v>
      </c>
      <c r="AA659" s="40">
        <f t="shared" si="163"/>
        <v>1</v>
      </c>
      <c r="AB659" s="40">
        <f t="shared" si="164"/>
        <v>0</v>
      </c>
      <c r="AC659" s="41" t="s">
        <v>238</v>
      </c>
      <c r="AD659" s="41" t="s">
        <v>825</v>
      </c>
      <c r="AE659" s="41" t="s">
        <v>121</v>
      </c>
      <c r="AF659" s="41" t="s">
        <v>322</v>
      </c>
      <c r="AG659" s="41" t="s">
        <v>56</v>
      </c>
      <c r="AH659" s="41" t="s">
        <v>56</v>
      </c>
      <c r="AI659" s="41" t="s">
        <v>56</v>
      </c>
      <c r="AJ659" s="41" t="s">
        <v>160</v>
      </c>
      <c r="AK659" s="41" t="s">
        <v>56</v>
      </c>
    </row>
    <row r="660" spans="1:37" s="41" customFormat="1" ht="15.75" hidden="1" thickBot="1" x14ac:dyDescent="0.3">
      <c r="A660" s="11" t="s">
        <v>697</v>
      </c>
      <c r="B660" s="12" t="s">
        <v>216</v>
      </c>
      <c r="C660" s="13" t="s">
        <v>52</v>
      </c>
      <c r="D660" s="14" t="s">
        <v>47</v>
      </c>
      <c r="E660" s="13" t="s">
        <v>1487</v>
      </c>
      <c r="F660" s="4" t="s">
        <v>365</v>
      </c>
      <c r="G660" s="4" t="s">
        <v>704</v>
      </c>
      <c r="H660" s="15">
        <v>43125.708333333336</v>
      </c>
      <c r="I660" s="15">
        <v>43130.625</v>
      </c>
      <c r="J660" s="131" t="s">
        <v>2171</v>
      </c>
      <c r="K660" s="45" t="s">
        <v>9</v>
      </c>
      <c r="L660" s="47" t="s">
        <v>7</v>
      </c>
      <c r="M660" s="47" t="s">
        <v>56</v>
      </c>
      <c r="N660" s="9" t="str">
        <f t="shared" si="150"/>
        <v>Standard</v>
      </c>
      <c r="O660" s="10" t="str">
        <f t="shared" si="151"/>
        <v>Successful</v>
      </c>
      <c r="P660" s="10" t="str">
        <f t="shared" si="152"/>
        <v>On Time</v>
      </c>
      <c r="Q660" s="9">
        <f t="shared" si="153"/>
        <v>1</v>
      </c>
      <c r="R660" s="9">
        <f t="shared" si="154"/>
        <v>1</v>
      </c>
      <c r="S660" s="9">
        <f t="shared" si="155"/>
        <v>0</v>
      </c>
      <c r="T660" s="9" t="str">
        <f t="shared" si="156"/>
        <v>January</v>
      </c>
      <c r="U660" s="40">
        <f t="shared" si="157"/>
        <v>0</v>
      </c>
      <c r="V660" s="40" t="str">
        <f t="shared" si="158"/>
        <v>Normal</v>
      </c>
      <c r="W660" s="40">
        <f t="shared" si="159"/>
        <v>0</v>
      </c>
      <c r="X660" s="40">
        <f t="shared" si="160"/>
        <v>0</v>
      </c>
      <c r="Y660" s="40">
        <f t="shared" si="161"/>
        <v>0</v>
      </c>
      <c r="Z660" s="40">
        <f t="shared" si="162"/>
        <v>0</v>
      </c>
      <c r="AA660" s="40">
        <f t="shared" si="163"/>
        <v>1</v>
      </c>
      <c r="AB660" s="40">
        <f t="shared" si="164"/>
        <v>0</v>
      </c>
      <c r="AC660" s="41" t="s">
        <v>238</v>
      </c>
      <c r="AD660" s="41" t="s">
        <v>2266</v>
      </c>
      <c r="AE660" s="41" t="s">
        <v>432</v>
      </c>
      <c r="AF660" s="41" t="s">
        <v>216</v>
      </c>
      <c r="AG660" s="41" t="s">
        <v>56</v>
      </c>
      <c r="AH660" s="41" t="s">
        <v>56</v>
      </c>
      <c r="AI660" s="41" t="s">
        <v>56</v>
      </c>
      <c r="AJ660" s="41" t="s">
        <v>160</v>
      </c>
      <c r="AK660" s="41" t="s">
        <v>56</v>
      </c>
    </row>
    <row r="661" spans="1:37" s="41" customFormat="1" ht="15.75" hidden="1" thickBot="1" x14ac:dyDescent="0.3">
      <c r="A661" s="11" t="s">
        <v>50</v>
      </c>
      <c r="B661" s="12" t="s">
        <v>216</v>
      </c>
      <c r="C661" s="13" t="s">
        <v>52</v>
      </c>
      <c r="D661" s="14" t="s">
        <v>47</v>
      </c>
      <c r="E661" s="13" t="s">
        <v>1488</v>
      </c>
      <c r="F661" s="4" t="s">
        <v>152</v>
      </c>
      <c r="G661" s="4" t="s">
        <v>183</v>
      </c>
      <c r="H661" s="15">
        <v>43124.583333333336</v>
      </c>
      <c r="I661" s="15">
        <v>43129.979166666664</v>
      </c>
      <c r="J661" s="131" t="s">
        <v>2172</v>
      </c>
      <c r="K661" s="45" t="s">
        <v>9</v>
      </c>
      <c r="L661" s="47" t="s">
        <v>7</v>
      </c>
      <c r="M661" s="47" t="s">
        <v>56</v>
      </c>
      <c r="N661" s="9" t="str">
        <f t="shared" si="150"/>
        <v>Standard</v>
      </c>
      <c r="O661" s="10" t="str">
        <f t="shared" si="151"/>
        <v>Successful</v>
      </c>
      <c r="P661" s="10" t="str">
        <f t="shared" si="152"/>
        <v>On Time</v>
      </c>
      <c r="Q661" s="9">
        <f t="shared" si="153"/>
        <v>1</v>
      </c>
      <c r="R661" s="9">
        <f t="shared" si="154"/>
        <v>1</v>
      </c>
      <c r="S661" s="9">
        <f t="shared" si="155"/>
        <v>0</v>
      </c>
      <c r="T661" s="9" t="str">
        <f t="shared" si="156"/>
        <v>January</v>
      </c>
      <c r="U661" s="40">
        <f t="shared" si="157"/>
        <v>0</v>
      </c>
      <c r="V661" s="40" t="str">
        <f t="shared" si="158"/>
        <v>Normal</v>
      </c>
      <c r="W661" s="40">
        <f t="shared" si="159"/>
        <v>0</v>
      </c>
      <c r="X661" s="40">
        <f t="shared" si="160"/>
        <v>0</v>
      </c>
      <c r="Y661" s="40">
        <f t="shared" si="161"/>
        <v>0</v>
      </c>
      <c r="Z661" s="40">
        <f t="shared" si="162"/>
        <v>0</v>
      </c>
      <c r="AA661" s="40">
        <f t="shared" si="163"/>
        <v>1</v>
      </c>
      <c r="AB661" s="40">
        <f t="shared" si="164"/>
        <v>0</v>
      </c>
      <c r="AC661" s="41" t="s">
        <v>132</v>
      </c>
      <c r="AD661" s="41" t="s">
        <v>287</v>
      </c>
      <c r="AE661" s="41" t="s">
        <v>121</v>
      </c>
      <c r="AF661" s="41" t="s">
        <v>322</v>
      </c>
      <c r="AG661" s="41" t="s">
        <v>56</v>
      </c>
      <c r="AH661" s="41" t="s">
        <v>56</v>
      </c>
      <c r="AI661" s="41" t="s">
        <v>56</v>
      </c>
      <c r="AJ661" s="41" t="s">
        <v>160</v>
      </c>
      <c r="AK661" s="41" t="s">
        <v>56</v>
      </c>
    </row>
    <row r="662" spans="1:37" s="41" customFormat="1" ht="15.75" hidden="1" thickBot="1" x14ac:dyDescent="0.3">
      <c r="A662" s="11" t="s">
        <v>45</v>
      </c>
      <c r="B662" s="12" t="s">
        <v>216</v>
      </c>
      <c r="C662" s="13" t="s">
        <v>52</v>
      </c>
      <c r="D662" s="14" t="s">
        <v>47</v>
      </c>
      <c r="E662" s="13" t="s">
        <v>1489</v>
      </c>
      <c r="F662" s="4" t="s">
        <v>326</v>
      </c>
      <c r="G662" s="4" t="s">
        <v>352</v>
      </c>
      <c r="H662" s="15">
        <v>43122.666666666664</v>
      </c>
      <c r="I662" s="15">
        <v>43129.75</v>
      </c>
      <c r="J662" s="131" t="s">
        <v>2173</v>
      </c>
      <c r="K662" s="45" t="s">
        <v>9</v>
      </c>
      <c r="L662" s="47" t="s">
        <v>7</v>
      </c>
      <c r="M662" s="47" t="s">
        <v>56</v>
      </c>
      <c r="N662" s="9" t="str">
        <f t="shared" si="150"/>
        <v>Standard</v>
      </c>
      <c r="O662" s="10" t="str">
        <f t="shared" si="151"/>
        <v>Successful</v>
      </c>
      <c r="P662" s="10" t="str">
        <f t="shared" si="152"/>
        <v>On Time</v>
      </c>
      <c r="Q662" s="9">
        <f t="shared" si="153"/>
        <v>1</v>
      </c>
      <c r="R662" s="9">
        <f t="shared" si="154"/>
        <v>1</v>
      </c>
      <c r="S662" s="9">
        <f t="shared" si="155"/>
        <v>0</v>
      </c>
      <c r="T662" s="9" t="str">
        <f t="shared" si="156"/>
        <v>January</v>
      </c>
      <c r="U662" s="40">
        <f t="shared" si="157"/>
        <v>0</v>
      </c>
      <c r="V662" s="40" t="str">
        <f t="shared" si="158"/>
        <v>Normal</v>
      </c>
      <c r="W662" s="40">
        <f t="shared" si="159"/>
        <v>0</v>
      </c>
      <c r="X662" s="40">
        <f t="shared" si="160"/>
        <v>0</v>
      </c>
      <c r="Y662" s="40">
        <f t="shared" si="161"/>
        <v>0</v>
      </c>
      <c r="Z662" s="40">
        <f t="shared" si="162"/>
        <v>0</v>
      </c>
      <c r="AA662" s="40">
        <f t="shared" si="163"/>
        <v>1</v>
      </c>
      <c r="AB662" s="40">
        <f t="shared" si="164"/>
        <v>0</v>
      </c>
      <c r="AC662" s="41" t="s">
        <v>823</v>
      </c>
      <c r="AD662" s="41" t="s">
        <v>301</v>
      </c>
      <c r="AE662" s="41" t="s">
        <v>258</v>
      </c>
      <c r="AF662" s="41" t="s">
        <v>216</v>
      </c>
      <c r="AG662" s="41" t="s">
        <v>56</v>
      </c>
      <c r="AH662" s="41" t="s">
        <v>56</v>
      </c>
      <c r="AI662" s="41" t="s">
        <v>56</v>
      </c>
      <c r="AJ662" s="41" t="s">
        <v>160</v>
      </c>
      <c r="AK662" s="41" t="s">
        <v>56</v>
      </c>
    </row>
    <row r="663" spans="1:37" s="41" customFormat="1" ht="15.75" hidden="1" thickBot="1" x14ac:dyDescent="0.3">
      <c r="A663" s="11" t="s">
        <v>697</v>
      </c>
      <c r="B663" s="12" t="s">
        <v>216</v>
      </c>
      <c r="C663" s="13" t="s">
        <v>46</v>
      </c>
      <c r="D663" s="14" t="s">
        <v>47</v>
      </c>
      <c r="E663" s="13" t="s">
        <v>1490</v>
      </c>
      <c r="F663" s="4" t="s">
        <v>614</v>
      </c>
      <c r="G663" s="4" t="s">
        <v>779</v>
      </c>
      <c r="H663" s="15">
        <v>43125.5</v>
      </c>
      <c r="I663" s="15">
        <v>43130.291666666664</v>
      </c>
      <c r="J663" s="131" t="s">
        <v>2174</v>
      </c>
      <c r="K663" s="45" t="s">
        <v>9</v>
      </c>
      <c r="L663" s="47" t="s">
        <v>7</v>
      </c>
      <c r="M663" s="47" t="s">
        <v>56</v>
      </c>
      <c r="N663" s="9" t="str">
        <f t="shared" si="150"/>
        <v>Minor</v>
      </c>
      <c r="O663" s="10" t="str">
        <f t="shared" si="151"/>
        <v>Successful</v>
      </c>
      <c r="P663" s="10" t="str">
        <f t="shared" si="152"/>
        <v>On Time</v>
      </c>
      <c r="Q663" s="9">
        <f t="shared" si="153"/>
        <v>1</v>
      </c>
      <c r="R663" s="9">
        <f t="shared" si="154"/>
        <v>1</v>
      </c>
      <c r="S663" s="9">
        <f t="shared" si="155"/>
        <v>0</v>
      </c>
      <c r="T663" s="9" t="str">
        <f t="shared" si="156"/>
        <v>January</v>
      </c>
      <c r="U663" s="40">
        <f t="shared" si="157"/>
        <v>0</v>
      </c>
      <c r="V663" s="40" t="str">
        <f t="shared" si="158"/>
        <v>Normal</v>
      </c>
      <c r="W663" s="40">
        <f t="shared" si="159"/>
        <v>0</v>
      </c>
      <c r="X663" s="40">
        <f t="shared" si="160"/>
        <v>0</v>
      </c>
      <c r="Y663" s="40">
        <f t="shared" si="161"/>
        <v>0</v>
      </c>
      <c r="Z663" s="40">
        <f t="shared" si="162"/>
        <v>0</v>
      </c>
      <c r="AA663" s="40">
        <f t="shared" si="163"/>
        <v>1</v>
      </c>
      <c r="AB663" s="40">
        <f t="shared" si="164"/>
        <v>0</v>
      </c>
      <c r="AC663" s="41" t="s">
        <v>238</v>
      </c>
      <c r="AD663" s="41" t="s">
        <v>554</v>
      </c>
      <c r="AE663" s="41" t="s">
        <v>351</v>
      </c>
      <c r="AF663" s="41" t="s">
        <v>216</v>
      </c>
      <c r="AG663" s="41" t="s">
        <v>56</v>
      </c>
      <c r="AH663" s="41" t="s">
        <v>56</v>
      </c>
      <c r="AI663" s="41" t="s">
        <v>56</v>
      </c>
      <c r="AJ663" s="41" t="s">
        <v>160</v>
      </c>
      <c r="AK663" s="41" t="s">
        <v>56</v>
      </c>
    </row>
    <row r="664" spans="1:37" s="41" customFormat="1" ht="15.75" hidden="1" thickBot="1" x14ac:dyDescent="0.3">
      <c r="A664" s="11" t="s">
        <v>45</v>
      </c>
      <c r="B664" s="12" t="s">
        <v>216</v>
      </c>
      <c r="C664" s="13" t="s">
        <v>46</v>
      </c>
      <c r="D664" s="14" t="s">
        <v>47</v>
      </c>
      <c r="E664" s="13" t="s">
        <v>1491</v>
      </c>
      <c r="F664" s="4" t="s">
        <v>311</v>
      </c>
      <c r="G664" s="4" t="s">
        <v>449</v>
      </c>
      <c r="H664" s="15">
        <v>43128.458333333336</v>
      </c>
      <c r="I664" s="15">
        <v>43129.5</v>
      </c>
      <c r="J664" s="131" t="s">
        <v>2175</v>
      </c>
      <c r="K664" s="45" t="s">
        <v>9</v>
      </c>
      <c r="L664" s="47" t="s">
        <v>7</v>
      </c>
      <c r="M664" s="47" t="s">
        <v>56</v>
      </c>
      <c r="N664" s="9" t="str">
        <f t="shared" si="150"/>
        <v>Minor</v>
      </c>
      <c r="O664" s="10" t="str">
        <f t="shared" si="151"/>
        <v>Successful</v>
      </c>
      <c r="P664" s="10" t="str">
        <f t="shared" si="152"/>
        <v>On Time</v>
      </c>
      <c r="Q664" s="9">
        <f t="shared" si="153"/>
        <v>1</v>
      </c>
      <c r="R664" s="9">
        <f t="shared" si="154"/>
        <v>1</v>
      </c>
      <c r="S664" s="9">
        <f t="shared" si="155"/>
        <v>0</v>
      </c>
      <c r="T664" s="9" t="str">
        <f t="shared" si="156"/>
        <v>January</v>
      </c>
      <c r="U664" s="40">
        <f t="shared" si="157"/>
        <v>0</v>
      </c>
      <c r="V664" s="40" t="str">
        <f t="shared" si="158"/>
        <v>Normal</v>
      </c>
      <c r="W664" s="40">
        <f t="shared" si="159"/>
        <v>0</v>
      </c>
      <c r="X664" s="40">
        <f t="shared" si="160"/>
        <v>0</v>
      </c>
      <c r="Y664" s="40">
        <f t="shared" si="161"/>
        <v>0</v>
      </c>
      <c r="Z664" s="40">
        <f t="shared" si="162"/>
        <v>0</v>
      </c>
      <c r="AA664" s="40">
        <f t="shared" si="163"/>
        <v>1</v>
      </c>
      <c r="AB664" s="40">
        <f t="shared" si="164"/>
        <v>0</v>
      </c>
      <c r="AC664" s="41" t="s">
        <v>823</v>
      </c>
      <c r="AD664" s="41" t="s">
        <v>280</v>
      </c>
      <c r="AE664" s="41" t="s">
        <v>422</v>
      </c>
      <c r="AF664" s="41" t="s">
        <v>216</v>
      </c>
      <c r="AG664" s="41" t="s">
        <v>56</v>
      </c>
      <c r="AH664" s="41" t="s">
        <v>56</v>
      </c>
      <c r="AI664" s="41" t="s">
        <v>56</v>
      </c>
      <c r="AJ664" s="41" t="s">
        <v>160</v>
      </c>
      <c r="AK664" s="41" t="s">
        <v>56</v>
      </c>
    </row>
    <row r="665" spans="1:37" s="41" customFormat="1" ht="15.75" hidden="1" thickBot="1" x14ac:dyDescent="0.3">
      <c r="A665" s="11" t="s">
        <v>697</v>
      </c>
      <c r="B665" s="12" t="s">
        <v>216</v>
      </c>
      <c r="C665" s="13" t="s">
        <v>46</v>
      </c>
      <c r="D665" s="14" t="s">
        <v>47</v>
      </c>
      <c r="E665" s="13" t="s">
        <v>1492</v>
      </c>
      <c r="F665" s="4" t="s">
        <v>328</v>
      </c>
      <c r="G665" s="4" t="s">
        <v>649</v>
      </c>
      <c r="H665" s="15">
        <v>43124.375</v>
      </c>
      <c r="I665" s="15">
        <v>43129.708333333336</v>
      </c>
      <c r="J665" s="131" t="s">
        <v>2176</v>
      </c>
      <c r="K665" s="45" t="s">
        <v>9</v>
      </c>
      <c r="L665" s="47" t="s">
        <v>7</v>
      </c>
      <c r="M665" s="47" t="s">
        <v>56</v>
      </c>
      <c r="N665" s="9" t="str">
        <f t="shared" si="150"/>
        <v>Minor</v>
      </c>
      <c r="O665" s="10" t="str">
        <f t="shared" si="151"/>
        <v>Successful</v>
      </c>
      <c r="P665" s="10" t="str">
        <f t="shared" si="152"/>
        <v>On Time</v>
      </c>
      <c r="Q665" s="9">
        <f t="shared" si="153"/>
        <v>1</v>
      </c>
      <c r="R665" s="9">
        <f t="shared" si="154"/>
        <v>1</v>
      </c>
      <c r="S665" s="9">
        <f t="shared" si="155"/>
        <v>0</v>
      </c>
      <c r="T665" s="9" t="str">
        <f t="shared" si="156"/>
        <v>January</v>
      </c>
      <c r="U665" s="40">
        <f t="shared" si="157"/>
        <v>0</v>
      </c>
      <c r="V665" s="40" t="str">
        <f t="shared" si="158"/>
        <v>Normal</v>
      </c>
      <c r="W665" s="40">
        <f t="shared" si="159"/>
        <v>0</v>
      </c>
      <c r="X665" s="40">
        <f t="shared" si="160"/>
        <v>0</v>
      </c>
      <c r="Y665" s="40">
        <f t="shared" si="161"/>
        <v>0</v>
      </c>
      <c r="Z665" s="40">
        <f t="shared" si="162"/>
        <v>0</v>
      </c>
      <c r="AA665" s="40">
        <f t="shared" si="163"/>
        <v>1</v>
      </c>
      <c r="AB665" s="40">
        <f t="shared" si="164"/>
        <v>0</v>
      </c>
      <c r="AC665" s="41" t="s">
        <v>238</v>
      </c>
      <c r="AD665" s="41" t="s">
        <v>515</v>
      </c>
      <c r="AE665" s="41" t="s">
        <v>424</v>
      </c>
      <c r="AF665" s="41" t="s">
        <v>216</v>
      </c>
      <c r="AG665" s="41" t="s">
        <v>56</v>
      </c>
      <c r="AH665" s="41" t="s">
        <v>56</v>
      </c>
      <c r="AI665" s="41" t="s">
        <v>56</v>
      </c>
      <c r="AJ665" s="41" t="s">
        <v>160</v>
      </c>
      <c r="AK665" s="41" t="s">
        <v>56</v>
      </c>
    </row>
    <row r="666" spans="1:37" s="41" customFormat="1" ht="15.75" hidden="1" thickBot="1" x14ac:dyDescent="0.3">
      <c r="A666" s="11" t="s">
        <v>49</v>
      </c>
      <c r="B666" s="12" t="s">
        <v>216</v>
      </c>
      <c r="C666" s="13" t="s">
        <v>52</v>
      </c>
      <c r="D666" s="14" t="s">
        <v>47</v>
      </c>
      <c r="E666" s="13" t="s">
        <v>1493</v>
      </c>
      <c r="F666" s="4" t="s">
        <v>365</v>
      </c>
      <c r="G666" s="4" t="s">
        <v>184</v>
      </c>
      <c r="H666" s="15">
        <v>43124.729166666664</v>
      </c>
      <c r="I666" s="15">
        <v>43129.708333333336</v>
      </c>
      <c r="J666" s="131" t="s">
        <v>2177</v>
      </c>
      <c r="K666" s="45" t="s">
        <v>9</v>
      </c>
      <c r="L666" s="47" t="s">
        <v>7</v>
      </c>
      <c r="M666" s="47" t="s">
        <v>56</v>
      </c>
      <c r="N666" s="9" t="str">
        <f t="shared" si="150"/>
        <v>Standard</v>
      </c>
      <c r="O666" s="10" t="str">
        <f t="shared" si="151"/>
        <v>Successful</v>
      </c>
      <c r="P666" s="10" t="str">
        <f t="shared" si="152"/>
        <v>On Time</v>
      </c>
      <c r="Q666" s="9">
        <f t="shared" si="153"/>
        <v>1</v>
      </c>
      <c r="R666" s="9">
        <f t="shared" si="154"/>
        <v>1</v>
      </c>
      <c r="S666" s="9">
        <f t="shared" si="155"/>
        <v>0</v>
      </c>
      <c r="T666" s="9" t="str">
        <f t="shared" si="156"/>
        <v>January</v>
      </c>
      <c r="U666" s="40">
        <f t="shared" si="157"/>
        <v>0</v>
      </c>
      <c r="V666" s="40" t="str">
        <f t="shared" si="158"/>
        <v>Normal</v>
      </c>
      <c r="W666" s="40">
        <f t="shared" si="159"/>
        <v>0</v>
      </c>
      <c r="X666" s="40">
        <f t="shared" si="160"/>
        <v>0</v>
      </c>
      <c r="Y666" s="40">
        <f t="shared" si="161"/>
        <v>0</v>
      </c>
      <c r="Z666" s="40">
        <f t="shared" si="162"/>
        <v>0</v>
      </c>
      <c r="AA666" s="40">
        <f t="shared" si="163"/>
        <v>1</v>
      </c>
      <c r="AB666" s="40">
        <f t="shared" si="164"/>
        <v>0</v>
      </c>
      <c r="AC666" s="41" t="s">
        <v>132</v>
      </c>
      <c r="AD666" s="41" t="s">
        <v>307</v>
      </c>
      <c r="AE666" s="41" t="s">
        <v>432</v>
      </c>
      <c r="AF666" s="41" t="s">
        <v>216</v>
      </c>
      <c r="AG666" s="41" t="s">
        <v>56</v>
      </c>
      <c r="AH666" s="41" t="s">
        <v>56</v>
      </c>
      <c r="AI666" s="41" t="s">
        <v>56</v>
      </c>
      <c r="AJ666" s="41" t="s">
        <v>160</v>
      </c>
      <c r="AK666" s="41" t="s">
        <v>56</v>
      </c>
    </row>
    <row r="667" spans="1:37" s="41" customFormat="1" ht="15.75" hidden="1" thickBot="1" x14ac:dyDescent="0.3">
      <c r="A667" s="11" t="s">
        <v>359</v>
      </c>
      <c r="B667" s="12" t="s">
        <v>216</v>
      </c>
      <c r="C667" s="13" t="s">
        <v>46</v>
      </c>
      <c r="D667" s="14" t="s">
        <v>47</v>
      </c>
      <c r="E667" s="13" t="s">
        <v>1494</v>
      </c>
      <c r="F667" s="4" t="s">
        <v>158</v>
      </c>
      <c r="G667" s="4" t="s">
        <v>243</v>
      </c>
      <c r="H667" s="15">
        <v>43129.291666666664</v>
      </c>
      <c r="I667" s="15">
        <v>43129.458333333336</v>
      </c>
      <c r="J667" s="131" t="s">
        <v>2178</v>
      </c>
      <c r="K667" s="45" t="s">
        <v>9</v>
      </c>
      <c r="L667" s="47" t="s">
        <v>7</v>
      </c>
      <c r="M667" s="47" t="s">
        <v>56</v>
      </c>
      <c r="N667" s="9" t="str">
        <f t="shared" si="150"/>
        <v>Minor</v>
      </c>
      <c r="O667" s="10" t="str">
        <f t="shared" si="151"/>
        <v>Successful</v>
      </c>
      <c r="P667" s="10" t="str">
        <f t="shared" si="152"/>
        <v>On Time</v>
      </c>
      <c r="Q667" s="9">
        <f t="shared" si="153"/>
        <v>1</v>
      </c>
      <c r="R667" s="9">
        <f t="shared" si="154"/>
        <v>1</v>
      </c>
      <c r="S667" s="9">
        <f t="shared" si="155"/>
        <v>0</v>
      </c>
      <c r="T667" s="9" t="str">
        <f t="shared" si="156"/>
        <v>January</v>
      </c>
      <c r="U667" s="40">
        <f t="shared" si="157"/>
        <v>0</v>
      </c>
      <c r="V667" s="40" t="str">
        <f t="shared" si="158"/>
        <v>Normal</v>
      </c>
      <c r="W667" s="40">
        <f t="shared" si="159"/>
        <v>0</v>
      </c>
      <c r="X667" s="40">
        <f t="shared" si="160"/>
        <v>0</v>
      </c>
      <c r="Y667" s="40">
        <f t="shared" si="161"/>
        <v>0</v>
      </c>
      <c r="Z667" s="40">
        <f t="shared" si="162"/>
        <v>0</v>
      </c>
      <c r="AA667" s="40">
        <f t="shared" si="163"/>
        <v>1</v>
      </c>
      <c r="AB667" s="40">
        <f t="shared" si="164"/>
        <v>0</v>
      </c>
      <c r="AC667" s="41" t="s">
        <v>823</v>
      </c>
      <c r="AD667" s="41" t="s">
        <v>337</v>
      </c>
      <c r="AE667" s="41" t="s">
        <v>121</v>
      </c>
      <c r="AF667" s="41" t="s">
        <v>322</v>
      </c>
      <c r="AG667" s="41" t="s">
        <v>56</v>
      </c>
      <c r="AH667" s="41" t="s">
        <v>56</v>
      </c>
      <c r="AI667" s="41" t="s">
        <v>56</v>
      </c>
      <c r="AJ667" s="41" t="s">
        <v>160</v>
      </c>
      <c r="AK667" s="41" t="s">
        <v>56</v>
      </c>
    </row>
    <row r="668" spans="1:37" s="41" customFormat="1" ht="15.75" hidden="1" thickBot="1" x14ac:dyDescent="0.3">
      <c r="A668" s="11" t="s">
        <v>359</v>
      </c>
      <c r="B668" s="12" t="s">
        <v>216</v>
      </c>
      <c r="C668" s="13" t="s">
        <v>46</v>
      </c>
      <c r="D668" s="14" t="s">
        <v>47</v>
      </c>
      <c r="E668" s="13" t="s">
        <v>1495</v>
      </c>
      <c r="F668" s="4" t="s">
        <v>158</v>
      </c>
      <c r="G668" s="4" t="s">
        <v>243</v>
      </c>
      <c r="H668" s="15">
        <v>43130.291666666664</v>
      </c>
      <c r="I668" s="15">
        <v>43130.458333333336</v>
      </c>
      <c r="J668" s="131" t="s">
        <v>2179</v>
      </c>
      <c r="K668" s="45" t="s">
        <v>9</v>
      </c>
      <c r="L668" s="47" t="s">
        <v>7</v>
      </c>
      <c r="M668" s="47" t="s">
        <v>56</v>
      </c>
      <c r="N668" s="9" t="str">
        <f t="shared" si="150"/>
        <v>Minor</v>
      </c>
      <c r="O668" s="10" t="str">
        <f t="shared" si="151"/>
        <v>Successful</v>
      </c>
      <c r="P668" s="10" t="str">
        <f t="shared" si="152"/>
        <v>On Time</v>
      </c>
      <c r="Q668" s="9">
        <f t="shared" si="153"/>
        <v>1</v>
      </c>
      <c r="R668" s="9">
        <f t="shared" si="154"/>
        <v>1</v>
      </c>
      <c r="S668" s="9">
        <f t="shared" si="155"/>
        <v>0</v>
      </c>
      <c r="T668" s="9" t="str">
        <f t="shared" si="156"/>
        <v>January</v>
      </c>
      <c r="U668" s="40">
        <f t="shared" si="157"/>
        <v>0</v>
      </c>
      <c r="V668" s="40" t="str">
        <f t="shared" si="158"/>
        <v>Normal</v>
      </c>
      <c r="W668" s="40">
        <f t="shared" si="159"/>
        <v>0</v>
      </c>
      <c r="X668" s="40">
        <f t="shared" si="160"/>
        <v>0</v>
      </c>
      <c r="Y668" s="40">
        <f t="shared" si="161"/>
        <v>0</v>
      </c>
      <c r="Z668" s="40">
        <f t="shared" si="162"/>
        <v>0</v>
      </c>
      <c r="AA668" s="40">
        <f t="shared" si="163"/>
        <v>1</v>
      </c>
      <c r="AB668" s="40">
        <f t="shared" si="164"/>
        <v>0</v>
      </c>
      <c r="AC668" s="41" t="s">
        <v>823</v>
      </c>
      <c r="AD668" s="41" t="s">
        <v>337</v>
      </c>
      <c r="AE668" s="41" t="s">
        <v>121</v>
      </c>
      <c r="AF668" s="41" t="s">
        <v>322</v>
      </c>
      <c r="AG668" s="41" t="s">
        <v>56</v>
      </c>
      <c r="AH668" s="41" t="s">
        <v>56</v>
      </c>
      <c r="AI668" s="41" t="s">
        <v>56</v>
      </c>
      <c r="AJ668" s="41" t="s">
        <v>160</v>
      </c>
      <c r="AK668" s="41" t="s">
        <v>56</v>
      </c>
    </row>
    <row r="669" spans="1:37" s="41" customFormat="1" ht="15.75" hidden="1" thickBot="1" x14ac:dyDescent="0.3">
      <c r="A669" s="11" t="s">
        <v>697</v>
      </c>
      <c r="B669" s="12" t="s">
        <v>215</v>
      </c>
      <c r="C669" s="13" t="s">
        <v>46</v>
      </c>
      <c r="D669" s="14" t="s">
        <v>47</v>
      </c>
      <c r="E669" s="13" t="s">
        <v>1496</v>
      </c>
      <c r="F669" s="4" t="s">
        <v>94</v>
      </c>
      <c r="G669" s="4" t="s">
        <v>702</v>
      </c>
      <c r="H669" s="15">
        <v>43130.5</v>
      </c>
      <c r="I669" s="15">
        <v>43130.583333333336</v>
      </c>
      <c r="J669" s="131" t="s">
        <v>2180</v>
      </c>
      <c r="K669" s="45" t="s">
        <v>9</v>
      </c>
      <c r="L669" s="47" t="s">
        <v>7</v>
      </c>
      <c r="M669" s="47" t="s">
        <v>56</v>
      </c>
      <c r="N669" s="9" t="str">
        <f t="shared" si="150"/>
        <v>Minor</v>
      </c>
      <c r="O669" s="10" t="str">
        <f t="shared" si="151"/>
        <v>Successful</v>
      </c>
      <c r="P669" s="10" t="str">
        <f t="shared" si="152"/>
        <v>On Time</v>
      </c>
      <c r="Q669" s="9">
        <f t="shared" si="153"/>
        <v>1</v>
      </c>
      <c r="R669" s="9">
        <f t="shared" si="154"/>
        <v>1</v>
      </c>
      <c r="S669" s="9">
        <f t="shared" si="155"/>
        <v>0</v>
      </c>
      <c r="T669" s="9" t="str">
        <f t="shared" si="156"/>
        <v>January</v>
      </c>
      <c r="U669" s="40">
        <f t="shared" si="157"/>
        <v>0</v>
      </c>
      <c r="V669" s="40" t="str">
        <f t="shared" si="158"/>
        <v>Normal</v>
      </c>
      <c r="W669" s="40">
        <f t="shared" si="159"/>
        <v>0</v>
      </c>
      <c r="X669" s="40">
        <f t="shared" si="160"/>
        <v>0</v>
      </c>
      <c r="Y669" s="40">
        <f t="shared" si="161"/>
        <v>0</v>
      </c>
      <c r="Z669" s="40">
        <f t="shared" si="162"/>
        <v>0</v>
      </c>
      <c r="AA669" s="40">
        <f t="shared" si="163"/>
        <v>1</v>
      </c>
      <c r="AB669" s="40">
        <f t="shared" si="164"/>
        <v>0</v>
      </c>
      <c r="AC669" s="41" t="s">
        <v>238</v>
      </c>
      <c r="AD669" s="41" t="s">
        <v>2259</v>
      </c>
      <c r="AE669" s="41" t="s">
        <v>431</v>
      </c>
      <c r="AF669" s="41" t="s">
        <v>215</v>
      </c>
      <c r="AG669" s="41" t="s">
        <v>56</v>
      </c>
      <c r="AH669" s="41" t="s">
        <v>56</v>
      </c>
      <c r="AI669" s="41" t="s">
        <v>56</v>
      </c>
      <c r="AJ669" s="41" t="s">
        <v>160</v>
      </c>
      <c r="AK669" s="41" t="s">
        <v>56</v>
      </c>
    </row>
    <row r="670" spans="1:37" s="41" customFormat="1" ht="15.75" hidden="1" thickBot="1" x14ac:dyDescent="0.3">
      <c r="A670" s="11" t="s">
        <v>49</v>
      </c>
      <c r="B670" s="12" t="s">
        <v>216</v>
      </c>
      <c r="C670" s="13" t="s">
        <v>52</v>
      </c>
      <c r="D670" s="14" t="s">
        <v>47</v>
      </c>
      <c r="E670" s="13" t="s">
        <v>1497</v>
      </c>
      <c r="F670" s="4" t="s">
        <v>361</v>
      </c>
      <c r="G670" s="4" t="s">
        <v>491</v>
      </c>
      <c r="H670" s="15">
        <v>43129.708333333336</v>
      </c>
      <c r="I670" s="15">
        <v>43130.5</v>
      </c>
      <c r="J670" s="131" t="s">
        <v>2181</v>
      </c>
      <c r="K670" s="45" t="s">
        <v>9</v>
      </c>
      <c r="L670" s="47" t="s">
        <v>7</v>
      </c>
      <c r="M670" s="47" t="s">
        <v>56</v>
      </c>
      <c r="N670" s="9" t="str">
        <f t="shared" si="150"/>
        <v>Standard</v>
      </c>
      <c r="O670" s="10" t="str">
        <f t="shared" si="151"/>
        <v>Successful</v>
      </c>
      <c r="P670" s="10" t="str">
        <f t="shared" si="152"/>
        <v>On Time</v>
      </c>
      <c r="Q670" s="9">
        <f t="shared" si="153"/>
        <v>1</v>
      </c>
      <c r="R670" s="9">
        <f t="shared" si="154"/>
        <v>1</v>
      </c>
      <c r="S670" s="9">
        <f t="shared" si="155"/>
        <v>0</v>
      </c>
      <c r="T670" s="9" t="str">
        <f t="shared" si="156"/>
        <v>January</v>
      </c>
      <c r="U670" s="40">
        <f t="shared" si="157"/>
        <v>0</v>
      </c>
      <c r="V670" s="40" t="str">
        <f t="shared" si="158"/>
        <v>Normal</v>
      </c>
      <c r="W670" s="40">
        <f t="shared" si="159"/>
        <v>0</v>
      </c>
      <c r="X670" s="40">
        <f t="shared" si="160"/>
        <v>0</v>
      </c>
      <c r="Y670" s="40">
        <f t="shared" si="161"/>
        <v>0</v>
      </c>
      <c r="Z670" s="40">
        <f t="shared" si="162"/>
        <v>0</v>
      </c>
      <c r="AA670" s="40">
        <f t="shared" si="163"/>
        <v>1</v>
      </c>
      <c r="AB670" s="40">
        <f t="shared" si="164"/>
        <v>0</v>
      </c>
      <c r="AC670" s="41" t="s">
        <v>132</v>
      </c>
      <c r="AD670" s="41" t="s">
        <v>2274</v>
      </c>
      <c r="AE670" s="41" t="s">
        <v>428</v>
      </c>
      <c r="AF670" s="41" t="s">
        <v>216</v>
      </c>
      <c r="AG670" s="41" t="s">
        <v>56</v>
      </c>
      <c r="AH670" s="41" t="s">
        <v>56</v>
      </c>
      <c r="AI670" s="41" t="s">
        <v>56</v>
      </c>
      <c r="AJ670" s="41" t="s">
        <v>160</v>
      </c>
      <c r="AK670" s="41" t="s">
        <v>56</v>
      </c>
    </row>
    <row r="671" spans="1:37" s="41" customFormat="1" ht="15.75" hidden="1" thickBot="1" x14ac:dyDescent="0.3">
      <c r="A671" s="11" t="s">
        <v>45</v>
      </c>
      <c r="B671" s="12" t="s">
        <v>216</v>
      </c>
      <c r="C671" s="13" t="s">
        <v>52</v>
      </c>
      <c r="D671" s="14" t="s">
        <v>47</v>
      </c>
      <c r="E671" s="13" t="s">
        <v>1498</v>
      </c>
      <c r="F671" s="4" t="s">
        <v>326</v>
      </c>
      <c r="G671" s="4" t="s">
        <v>193</v>
      </c>
      <c r="H671" s="15">
        <v>43126.583333333336</v>
      </c>
      <c r="I671" s="15">
        <v>43129.75</v>
      </c>
      <c r="J671" s="131" t="s">
        <v>2182</v>
      </c>
      <c r="K671" s="45" t="s">
        <v>9</v>
      </c>
      <c r="L671" s="47" t="s">
        <v>7</v>
      </c>
      <c r="M671" s="47" t="s">
        <v>56</v>
      </c>
      <c r="N671" s="9" t="str">
        <f t="shared" si="150"/>
        <v>Standard</v>
      </c>
      <c r="O671" s="10" t="str">
        <f t="shared" si="151"/>
        <v>Successful</v>
      </c>
      <c r="P671" s="10" t="str">
        <f t="shared" si="152"/>
        <v>On Time</v>
      </c>
      <c r="Q671" s="9">
        <f t="shared" si="153"/>
        <v>1</v>
      </c>
      <c r="R671" s="9">
        <f t="shared" si="154"/>
        <v>1</v>
      </c>
      <c r="S671" s="9">
        <f t="shared" si="155"/>
        <v>0</v>
      </c>
      <c r="T671" s="9" t="str">
        <f t="shared" si="156"/>
        <v>January</v>
      </c>
      <c r="U671" s="40">
        <f t="shared" si="157"/>
        <v>0</v>
      </c>
      <c r="V671" s="40" t="str">
        <f t="shared" si="158"/>
        <v>Normal</v>
      </c>
      <c r="W671" s="40">
        <f t="shared" si="159"/>
        <v>0</v>
      </c>
      <c r="X671" s="40">
        <f t="shared" si="160"/>
        <v>0</v>
      </c>
      <c r="Y671" s="40">
        <f t="shared" si="161"/>
        <v>0</v>
      </c>
      <c r="Z671" s="40">
        <f t="shared" si="162"/>
        <v>0</v>
      </c>
      <c r="AA671" s="40">
        <f t="shared" si="163"/>
        <v>1</v>
      </c>
      <c r="AB671" s="40">
        <f t="shared" si="164"/>
        <v>0</v>
      </c>
      <c r="AC671" s="41" t="s">
        <v>823</v>
      </c>
      <c r="AD671" s="41" t="s">
        <v>465</v>
      </c>
      <c r="AE671" s="41" t="s">
        <v>258</v>
      </c>
      <c r="AF671" s="41" t="s">
        <v>216</v>
      </c>
      <c r="AG671" s="41" t="s">
        <v>56</v>
      </c>
      <c r="AH671" s="41" t="s">
        <v>56</v>
      </c>
      <c r="AI671" s="41" t="s">
        <v>56</v>
      </c>
      <c r="AJ671" s="41" t="s">
        <v>160</v>
      </c>
      <c r="AK671" s="41" t="s">
        <v>56</v>
      </c>
    </row>
    <row r="672" spans="1:37" s="41" customFormat="1" ht="15.75" hidden="1" thickBot="1" x14ac:dyDescent="0.3">
      <c r="A672" s="11" t="s">
        <v>697</v>
      </c>
      <c r="B672" s="12" t="s">
        <v>216</v>
      </c>
      <c r="C672" s="13" t="s">
        <v>46</v>
      </c>
      <c r="D672" s="14" t="s">
        <v>47</v>
      </c>
      <c r="E672" s="13" t="s">
        <v>1499</v>
      </c>
      <c r="F672" s="4" t="s">
        <v>614</v>
      </c>
      <c r="G672" s="4" t="s">
        <v>779</v>
      </c>
      <c r="H672" s="15">
        <v>43126.791666666664</v>
      </c>
      <c r="I672" s="15">
        <v>43129.5</v>
      </c>
      <c r="J672" s="131" t="s">
        <v>2183</v>
      </c>
      <c r="K672" s="45" t="s">
        <v>9</v>
      </c>
      <c r="L672" s="47" t="s">
        <v>7</v>
      </c>
      <c r="M672" s="47" t="s">
        <v>56</v>
      </c>
      <c r="N672" s="9" t="str">
        <f t="shared" si="150"/>
        <v>Minor</v>
      </c>
      <c r="O672" s="10" t="str">
        <f t="shared" si="151"/>
        <v>Successful</v>
      </c>
      <c r="P672" s="10" t="str">
        <f t="shared" si="152"/>
        <v>On Time</v>
      </c>
      <c r="Q672" s="9">
        <f t="shared" si="153"/>
        <v>1</v>
      </c>
      <c r="R672" s="9">
        <f t="shared" si="154"/>
        <v>1</v>
      </c>
      <c r="S672" s="9">
        <f t="shared" si="155"/>
        <v>0</v>
      </c>
      <c r="T672" s="9" t="str">
        <f t="shared" si="156"/>
        <v>January</v>
      </c>
      <c r="U672" s="40">
        <f t="shared" si="157"/>
        <v>0</v>
      </c>
      <c r="V672" s="40" t="str">
        <f t="shared" si="158"/>
        <v>Normal</v>
      </c>
      <c r="W672" s="40">
        <f t="shared" si="159"/>
        <v>0</v>
      </c>
      <c r="X672" s="40">
        <f t="shared" si="160"/>
        <v>0</v>
      </c>
      <c r="Y672" s="40">
        <f t="shared" si="161"/>
        <v>0</v>
      </c>
      <c r="Z672" s="40">
        <f t="shared" si="162"/>
        <v>0</v>
      </c>
      <c r="AA672" s="40">
        <f t="shared" si="163"/>
        <v>1</v>
      </c>
      <c r="AB672" s="40">
        <f t="shared" si="164"/>
        <v>0</v>
      </c>
      <c r="AC672" s="41" t="s">
        <v>238</v>
      </c>
      <c r="AD672" s="41" t="s">
        <v>289</v>
      </c>
      <c r="AE672" s="41" t="s">
        <v>351</v>
      </c>
      <c r="AF672" s="41" t="s">
        <v>216</v>
      </c>
      <c r="AG672" s="41" t="s">
        <v>56</v>
      </c>
      <c r="AH672" s="41" t="s">
        <v>56</v>
      </c>
      <c r="AI672" s="41" t="s">
        <v>56</v>
      </c>
      <c r="AJ672" s="41" t="s">
        <v>160</v>
      </c>
      <c r="AK672" s="41" t="s">
        <v>56</v>
      </c>
    </row>
    <row r="673" spans="1:37" s="41" customFormat="1" ht="15.75" hidden="1" thickBot="1" x14ac:dyDescent="0.3">
      <c r="A673" s="11" t="s">
        <v>64</v>
      </c>
      <c r="B673" s="12" t="s">
        <v>216</v>
      </c>
      <c r="C673" s="13" t="s">
        <v>52</v>
      </c>
      <c r="D673" s="14" t="s">
        <v>47</v>
      </c>
      <c r="E673" s="13" t="s">
        <v>1500</v>
      </c>
      <c r="F673" s="4" t="s">
        <v>152</v>
      </c>
      <c r="G673" s="4" t="s">
        <v>169</v>
      </c>
      <c r="H673" s="15">
        <v>43129.666666666664</v>
      </c>
      <c r="I673" s="15">
        <v>43129.708333333336</v>
      </c>
      <c r="J673" s="131" t="s">
        <v>2184</v>
      </c>
      <c r="K673" s="45" t="s">
        <v>9</v>
      </c>
      <c r="L673" s="47" t="s">
        <v>7</v>
      </c>
      <c r="M673" s="47" t="s">
        <v>56</v>
      </c>
      <c r="N673" s="9" t="str">
        <f t="shared" si="150"/>
        <v>Standard</v>
      </c>
      <c r="O673" s="10" t="str">
        <f t="shared" si="151"/>
        <v>Successful</v>
      </c>
      <c r="P673" s="10" t="str">
        <f t="shared" si="152"/>
        <v>On Time</v>
      </c>
      <c r="Q673" s="9">
        <f t="shared" si="153"/>
        <v>1</v>
      </c>
      <c r="R673" s="9">
        <f t="shared" si="154"/>
        <v>1</v>
      </c>
      <c r="S673" s="9">
        <f t="shared" si="155"/>
        <v>0</v>
      </c>
      <c r="T673" s="9" t="str">
        <f t="shared" si="156"/>
        <v>January</v>
      </c>
      <c r="U673" s="40">
        <f t="shared" si="157"/>
        <v>0</v>
      </c>
      <c r="V673" s="40" t="str">
        <f t="shared" si="158"/>
        <v>Normal</v>
      </c>
      <c r="W673" s="40">
        <f t="shared" si="159"/>
        <v>0</v>
      </c>
      <c r="X673" s="40">
        <f t="shared" si="160"/>
        <v>0</v>
      </c>
      <c r="Y673" s="40">
        <f t="shared" si="161"/>
        <v>0</v>
      </c>
      <c r="Z673" s="40">
        <f t="shared" si="162"/>
        <v>0</v>
      </c>
      <c r="AA673" s="40">
        <f t="shared" si="163"/>
        <v>1</v>
      </c>
      <c r="AB673" s="40">
        <f t="shared" si="164"/>
        <v>0</v>
      </c>
      <c r="AC673" s="41" t="s">
        <v>132</v>
      </c>
      <c r="AD673" s="41" t="s">
        <v>281</v>
      </c>
      <c r="AE673" s="41" t="s">
        <v>121</v>
      </c>
      <c r="AF673" s="41" t="s">
        <v>322</v>
      </c>
      <c r="AG673" s="41" t="s">
        <v>56</v>
      </c>
      <c r="AH673" s="41" t="s">
        <v>56</v>
      </c>
      <c r="AI673" s="41" t="s">
        <v>56</v>
      </c>
      <c r="AJ673" s="41" t="s">
        <v>160</v>
      </c>
      <c r="AK673" s="41" t="s">
        <v>56</v>
      </c>
    </row>
    <row r="674" spans="1:37" s="41" customFormat="1" ht="15.75" hidden="1" thickBot="1" x14ac:dyDescent="0.3">
      <c r="A674" s="11" t="s">
        <v>64</v>
      </c>
      <c r="B674" s="12" t="s">
        <v>216</v>
      </c>
      <c r="C674" s="13" t="s">
        <v>52</v>
      </c>
      <c r="D674" s="14" t="s">
        <v>47</v>
      </c>
      <c r="E674" s="13" t="s">
        <v>1501</v>
      </c>
      <c r="F674" s="4" t="s">
        <v>152</v>
      </c>
      <c r="G674" s="4" t="s">
        <v>169</v>
      </c>
      <c r="H674" s="15">
        <v>43130.541666666664</v>
      </c>
      <c r="I674" s="15">
        <v>43130.583333333336</v>
      </c>
      <c r="J674" s="131" t="s">
        <v>2185</v>
      </c>
      <c r="K674" s="45" t="s">
        <v>9</v>
      </c>
      <c r="L674" s="47" t="s">
        <v>7</v>
      </c>
      <c r="M674" s="47" t="s">
        <v>56</v>
      </c>
      <c r="N674" s="9" t="str">
        <f t="shared" si="150"/>
        <v>Standard</v>
      </c>
      <c r="O674" s="10" t="str">
        <f t="shared" si="151"/>
        <v>Successful</v>
      </c>
      <c r="P674" s="10" t="str">
        <f t="shared" si="152"/>
        <v>On Time</v>
      </c>
      <c r="Q674" s="9">
        <f t="shared" si="153"/>
        <v>1</v>
      </c>
      <c r="R674" s="9">
        <f t="shared" si="154"/>
        <v>1</v>
      </c>
      <c r="S674" s="9">
        <f t="shared" si="155"/>
        <v>0</v>
      </c>
      <c r="T674" s="9" t="str">
        <f t="shared" si="156"/>
        <v>January</v>
      </c>
      <c r="U674" s="40">
        <f t="shared" si="157"/>
        <v>0</v>
      </c>
      <c r="V674" s="40" t="str">
        <f t="shared" si="158"/>
        <v>Normal</v>
      </c>
      <c r="W674" s="40">
        <f t="shared" si="159"/>
        <v>0</v>
      </c>
      <c r="X674" s="40">
        <f t="shared" si="160"/>
        <v>0</v>
      </c>
      <c r="Y674" s="40">
        <f t="shared" si="161"/>
        <v>0</v>
      </c>
      <c r="Z674" s="40">
        <f t="shared" si="162"/>
        <v>0</v>
      </c>
      <c r="AA674" s="40">
        <f t="shared" si="163"/>
        <v>1</v>
      </c>
      <c r="AB674" s="40">
        <f t="shared" si="164"/>
        <v>0</v>
      </c>
      <c r="AC674" s="41" t="s">
        <v>132</v>
      </c>
      <c r="AD674" s="41" t="s">
        <v>281</v>
      </c>
      <c r="AE674" s="41" t="s">
        <v>121</v>
      </c>
      <c r="AF674" s="41" t="s">
        <v>322</v>
      </c>
      <c r="AG674" s="41" t="s">
        <v>56</v>
      </c>
      <c r="AH674" s="41" t="s">
        <v>56</v>
      </c>
      <c r="AI674" s="41" t="s">
        <v>56</v>
      </c>
      <c r="AJ674" s="41" t="s">
        <v>160</v>
      </c>
      <c r="AK674" s="41" t="s">
        <v>56</v>
      </c>
    </row>
    <row r="675" spans="1:37" s="41" customFormat="1" ht="15.75" hidden="1" thickBot="1" x14ac:dyDescent="0.3">
      <c r="A675" s="11" t="s">
        <v>359</v>
      </c>
      <c r="B675" s="12" t="s">
        <v>216</v>
      </c>
      <c r="C675" s="13" t="s">
        <v>52</v>
      </c>
      <c r="D675" s="14" t="s">
        <v>47</v>
      </c>
      <c r="E675" s="13" t="s">
        <v>1502</v>
      </c>
      <c r="F675" s="4" t="s">
        <v>158</v>
      </c>
      <c r="G675" s="4" t="s">
        <v>243</v>
      </c>
      <c r="H675" s="15">
        <v>43129.472222222219</v>
      </c>
      <c r="I675" s="15">
        <v>43129.541666666664</v>
      </c>
      <c r="J675" s="131" t="s">
        <v>2186</v>
      </c>
      <c r="K675" s="45" t="s">
        <v>9</v>
      </c>
      <c r="L675" s="47" t="s">
        <v>7</v>
      </c>
      <c r="M675" s="47" t="s">
        <v>56</v>
      </c>
      <c r="N675" s="9" t="str">
        <f t="shared" si="150"/>
        <v>Standard</v>
      </c>
      <c r="O675" s="10" t="str">
        <f t="shared" si="151"/>
        <v>Successful</v>
      </c>
      <c r="P675" s="10" t="str">
        <f t="shared" si="152"/>
        <v>On Time</v>
      </c>
      <c r="Q675" s="9">
        <f t="shared" si="153"/>
        <v>1</v>
      </c>
      <c r="R675" s="9">
        <f t="shared" si="154"/>
        <v>1</v>
      </c>
      <c r="S675" s="9">
        <f t="shared" si="155"/>
        <v>0</v>
      </c>
      <c r="T675" s="9" t="str">
        <f t="shared" si="156"/>
        <v>January</v>
      </c>
      <c r="U675" s="40">
        <f t="shared" si="157"/>
        <v>0</v>
      </c>
      <c r="V675" s="40" t="str">
        <f t="shared" si="158"/>
        <v>Normal</v>
      </c>
      <c r="W675" s="40">
        <f t="shared" si="159"/>
        <v>0</v>
      </c>
      <c r="X675" s="40">
        <f t="shared" si="160"/>
        <v>0</v>
      </c>
      <c r="Y675" s="40">
        <f t="shared" si="161"/>
        <v>0</v>
      </c>
      <c r="Z675" s="40">
        <f t="shared" si="162"/>
        <v>0</v>
      </c>
      <c r="AA675" s="40">
        <f t="shared" si="163"/>
        <v>1</v>
      </c>
      <c r="AB675" s="40">
        <f t="shared" si="164"/>
        <v>0</v>
      </c>
      <c r="AC675" s="41" t="s">
        <v>823</v>
      </c>
      <c r="AD675" s="41" t="s">
        <v>281</v>
      </c>
      <c r="AE675" s="41" t="s">
        <v>121</v>
      </c>
      <c r="AF675" s="41" t="s">
        <v>322</v>
      </c>
      <c r="AG675" s="41" t="s">
        <v>56</v>
      </c>
      <c r="AH675" s="41" t="s">
        <v>56</v>
      </c>
      <c r="AI675" s="41" t="s">
        <v>56</v>
      </c>
      <c r="AJ675" s="41" t="s">
        <v>160</v>
      </c>
      <c r="AK675" s="41" t="s">
        <v>56</v>
      </c>
    </row>
    <row r="676" spans="1:37" s="41" customFormat="1" ht="15.75" hidden="1" thickBot="1" x14ac:dyDescent="0.3">
      <c r="A676" s="11" t="s">
        <v>248</v>
      </c>
      <c r="B676" s="12" t="s">
        <v>216</v>
      </c>
      <c r="C676" s="13" t="s">
        <v>52</v>
      </c>
      <c r="D676" s="14" t="s">
        <v>47</v>
      </c>
      <c r="E676" s="13" t="s">
        <v>1503</v>
      </c>
      <c r="F676" s="4" t="s">
        <v>152</v>
      </c>
      <c r="G676" s="4" t="s">
        <v>162</v>
      </c>
      <c r="H676" s="15">
        <v>43130.458333333336</v>
      </c>
      <c r="I676" s="15">
        <v>43130.583333333336</v>
      </c>
      <c r="J676" s="131" t="s">
        <v>2187</v>
      </c>
      <c r="K676" s="45" t="s">
        <v>9</v>
      </c>
      <c r="L676" s="47" t="s">
        <v>7</v>
      </c>
      <c r="M676" s="47" t="s">
        <v>56</v>
      </c>
      <c r="N676" s="9" t="str">
        <f t="shared" si="150"/>
        <v>Standard</v>
      </c>
      <c r="O676" s="10" t="str">
        <f t="shared" si="151"/>
        <v>Successful</v>
      </c>
      <c r="P676" s="10" t="str">
        <f t="shared" si="152"/>
        <v>On Time</v>
      </c>
      <c r="Q676" s="9">
        <f t="shared" si="153"/>
        <v>1</v>
      </c>
      <c r="R676" s="9">
        <f t="shared" si="154"/>
        <v>1</v>
      </c>
      <c r="S676" s="9">
        <f t="shared" si="155"/>
        <v>0</v>
      </c>
      <c r="T676" s="9" t="str">
        <f t="shared" si="156"/>
        <v>January</v>
      </c>
      <c r="U676" s="40">
        <f t="shared" si="157"/>
        <v>0</v>
      </c>
      <c r="V676" s="40" t="str">
        <f t="shared" si="158"/>
        <v>Normal</v>
      </c>
      <c r="W676" s="40">
        <f t="shared" si="159"/>
        <v>0</v>
      </c>
      <c r="X676" s="40">
        <f t="shared" si="160"/>
        <v>0</v>
      </c>
      <c r="Y676" s="40">
        <f t="shared" si="161"/>
        <v>0</v>
      </c>
      <c r="Z676" s="40">
        <f t="shared" si="162"/>
        <v>0</v>
      </c>
      <c r="AA676" s="40">
        <f t="shared" si="163"/>
        <v>1</v>
      </c>
      <c r="AB676" s="40">
        <f t="shared" si="164"/>
        <v>0</v>
      </c>
      <c r="AC676" s="41" t="s">
        <v>537</v>
      </c>
      <c r="AD676" s="41" t="s">
        <v>519</v>
      </c>
      <c r="AE676" s="41" t="s">
        <v>121</v>
      </c>
      <c r="AF676" s="41" t="s">
        <v>322</v>
      </c>
      <c r="AG676" s="41" t="s">
        <v>56</v>
      </c>
      <c r="AH676" s="41" t="s">
        <v>56</v>
      </c>
      <c r="AI676" s="41" t="s">
        <v>56</v>
      </c>
      <c r="AJ676" s="41" t="s">
        <v>160</v>
      </c>
      <c r="AK676" s="41" t="s">
        <v>56</v>
      </c>
    </row>
    <row r="677" spans="1:37" s="41" customFormat="1" ht="15.75" hidden="1" thickBot="1" x14ac:dyDescent="0.3">
      <c r="A677" s="11" t="s">
        <v>45</v>
      </c>
      <c r="B677" s="12" t="s">
        <v>8</v>
      </c>
      <c r="C677" s="13" t="s">
        <v>52</v>
      </c>
      <c r="D677" s="14" t="s">
        <v>47</v>
      </c>
      <c r="E677" s="13" t="s">
        <v>1504</v>
      </c>
      <c r="F677" s="4" t="s">
        <v>123</v>
      </c>
      <c r="G677" s="4" t="s">
        <v>187</v>
      </c>
      <c r="H677" s="15">
        <v>43129.791666666664</v>
      </c>
      <c r="I677" s="15">
        <v>43129.958333333336</v>
      </c>
      <c r="J677" s="131" t="s">
        <v>711</v>
      </c>
      <c r="K677" s="45" t="s">
        <v>9</v>
      </c>
      <c r="L677" s="47" t="s">
        <v>7</v>
      </c>
      <c r="M677" s="47" t="s">
        <v>56</v>
      </c>
      <c r="N677" s="9" t="str">
        <f t="shared" si="150"/>
        <v>Standard</v>
      </c>
      <c r="O677" s="10" t="str">
        <f t="shared" si="151"/>
        <v>Successful</v>
      </c>
      <c r="P677" s="10" t="str">
        <f t="shared" si="152"/>
        <v>On Time</v>
      </c>
      <c r="Q677" s="9">
        <f t="shared" si="153"/>
        <v>1</v>
      </c>
      <c r="R677" s="9">
        <f t="shared" si="154"/>
        <v>1</v>
      </c>
      <c r="S677" s="9">
        <f t="shared" si="155"/>
        <v>0</v>
      </c>
      <c r="T677" s="9" t="str">
        <f t="shared" si="156"/>
        <v>January</v>
      </c>
      <c r="U677" s="40">
        <f t="shared" si="157"/>
        <v>0</v>
      </c>
      <c r="V677" s="40" t="str">
        <f t="shared" si="158"/>
        <v>Normal</v>
      </c>
      <c r="W677" s="40">
        <f t="shared" si="159"/>
        <v>0</v>
      </c>
      <c r="X677" s="40">
        <f t="shared" si="160"/>
        <v>0</v>
      </c>
      <c r="Y677" s="40">
        <f t="shared" si="161"/>
        <v>0</v>
      </c>
      <c r="Z677" s="40">
        <f t="shared" si="162"/>
        <v>0</v>
      </c>
      <c r="AA677" s="40">
        <f t="shared" si="163"/>
        <v>1</v>
      </c>
      <c r="AB677" s="40">
        <f t="shared" si="164"/>
        <v>0</v>
      </c>
      <c r="AC677" s="41" t="s">
        <v>823</v>
      </c>
      <c r="AD677" s="41" t="s">
        <v>522</v>
      </c>
      <c r="AE677" s="41" t="s">
        <v>259</v>
      </c>
      <c r="AF677" s="41" t="s">
        <v>8</v>
      </c>
      <c r="AG677" s="41" t="s">
        <v>56</v>
      </c>
      <c r="AH677" s="41" t="s">
        <v>56</v>
      </c>
      <c r="AI677" s="41" t="s">
        <v>56</v>
      </c>
      <c r="AJ677" s="41" t="s">
        <v>160</v>
      </c>
      <c r="AK677" s="41" t="s">
        <v>56</v>
      </c>
    </row>
    <row r="678" spans="1:37" s="41" customFormat="1" ht="15.75" hidden="1" thickBot="1" x14ac:dyDescent="0.3">
      <c r="A678" s="11" t="s">
        <v>53</v>
      </c>
      <c r="B678" s="12" t="s">
        <v>216</v>
      </c>
      <c r="C678" s="13" t="s">
        <v>46</v>
      </c>
      <c r="D678" s="14" t="s">
        <v>47</v>
      </c>
      <c r="E678" s="13" t="s">
        <v>1505</v>
      </c>
      <c r="F678" s="4" t="s">
        <v>120</v>
      </c>
      <c r="G678" s="4" t="s">
        <v>597</v>
      </c>
      <c r="H678" s="15">
        <v>43129.375</v>
      </c>
      <c r="I678" s="15">
        <v>43129.625</v>
      </c>
      <c r="J678" s="131" t="s">
        <v>807</v>
      </c>
      <c r="K678" s="45" t="s">
        <v>9</v>
      </c>
      <c r="L678" s="47" t="s">
        <v>7</v>
      </c>
      <c r="M678" s="47" t="s">
        <v>56</v>
      </c>
      <c r="N678" s="9" t="str">
        <f t="shared" si="150"/>
        <v>Minor</v>
      </c>
      <c r="O678" s="10" t="str">
        <f t="shared" si="151"/>
        <v>Successful</v>
      </c>
      <c r="P678" s="10" t="str">
        <f t="shared" si="152"/>
        <v>On Time</v>
      </c>
      <c r="Q678" s="9">
        <f t="shared" si="153"/>
        <v>1</v>
      </c>
      <c r="R678" s="9">
        <f t="shared" si="154"/>
        <v>1</v>
      </c>
      <c r="S678" s="9">
        <f t="shared" si="155"/>
        <v>0</v>
      </c>
      <c r="T678" s="9" t="str">
        <f t="shared" si="156"/>
        <v>January</v>
      </c>
      <c r="U678" s="40">
        <f t="shared" si="157"/>
        <v>0</v>
      </c>
      <c r="V678" s="40" t="str">
        <f t="shared" si="158"/>
        <v>Normal</v>
      </c>
      <c r="W678" s="40">
        <f t="shared" si="159"/>
        <v>0</v>
      </c>
      <c r="X678" s="40">
        <f t="shared" si="160"/>
        <v>0</v>
      </c>
      <c r="Y678" s="40">
        <f t="shared" si="161"/>
        <v>0</v>
      </c>
      <c r="Z678" s="40">
        <f t="shared" si="162"/>
        <v>0</v>
      </c>
      <c r="AA678" s="40">
        <f t="shared" si="163"/>
        <v>1</v>
      </c>
      <c r="AB678" s="40">
        <f t="shared" si="164"/>
        <v>0</v>
      </c>
      <c r="AC678" s="41" t="s">
        <v>131</v>
      </c>
      <c r="AD678" s="41" t="s">
        <v>2279</v>
      </c>
      <c r="AE678" s="41" t="s">
        <v>426</v>
      </c>
      <c r="AF678" s="41" t="s">
        <v>216</v>
      </c>
      <c r="AG678" s="41" t="s">
        <v>56</v>
      </c>
      <c r="AH678" s="41" t="s">
        <v>56</v>
      </c>
      <c r="AI678" s="41" t="s">
        <v>56</v>
      </c>
      <c r="AJ678" s="41" t="s">
        <v>160</v>
      </c>
      <c r="AK678" s="41" t="s">
        <v>56</v>
      </c>
    </row>
    <row r="679" spans="1:37" s="41" customFormat="1" ht="15.75" hidden="1" thickBot="1" x14ac:dyDescent="0.3">
      <c r="A679" s="11" t="s">
        <v>53</v>
      </c>
      <c r="B679" s="12" t="s">
        <v>216</v>
      </c>
      <c r="C679" s="13" t="s">
        <v>46</v>
      </c>
      <c r="D679" s="14" t="s">
        <v>47</v>
      </c>
      <c r="E679" s="13" t="s">
        <v>1506</v>
      </c>
      <c r="F679" s="4" t="s">
        <v>99</v>
      </c>
      <c r="G679" s="4" t="s">
        <v>170</v>
      </c>
      <c r="H679" s="15">
        <v>43129.75</v>
      </c>
      <c r="I679" s="15">
        <v>43129.916666666664</v>
      </c>
      <c r="J679" s="131" t="s">
        <v>2188</v>
      </c>
      <c r="K679" s="45" t="s">
        <v>9</v>
      </c>
      <c r="L679" s="47" t="s">
        <v>7</v>
      </c>
      <c r="M679" s="47" t="s">
        <v>56</v>
      </c>
      <c r="N679" s="9" t="str">
        <f t="shared" si="150"/>
        <v>Minor</v>
      </c>
      <c r="O679" s="10" t="str">
        <f t="shared" si="151"/>
        <v>Successful</v>
      </c>
      <c r="P679" s="10" t="str">
        <f t="shared" si="152"/>
        <v>On Time</v>
      </c>
      <c r="Q679" s="9">
        <f t="shared" si="153"/>
        <v>1</v>
      </c>
      <c r="R679" s="9">
        <f t="shared" si="154"/>
        <v>1</v>
      </c>
      <c r="S679" s="9">
        <f t="shared" si="155"/>
        <v>0</v>
      </c>
      <c r="T679" s="9" t="str">
        <f t="shared" si="156"/>
        <v>January</v>
      </c>
      <c r="U679" s="40">
        <f t="shared" si="157"/>
        <v>0</v>
      </c>
      <c r="V679" s="40" t="str">
        <f t="shared" si="158"/>
        <v>Normal</v>
      </c>
      <c r="W679" s="40">
        <f t="shared" si="159"/>
        <v>0</v>
      </c>
      <c r="X679" s="40">
        <f t="shared" si="160"/>
        <v>0</v>
      </c>
      <c r="Y679" s="40">
        <f t="shared" si="161"/>
        <v>0</v>
      </c>
      <c r="Z679" s="40">
        <f t="shared" si="162"/>
        <v>0</v>
      </c>
      <c r="AA679" s="40">
        <f t="shared" si="163"/>
        <v>1</v>
      </c>
      <c r="AB679" s="40">
        <f t="shared" si="164"/>
        <v>0</v>
      </c>
      <c r="AC679" s="41" t="s">
        <v>131</v>
      </c>
      <c r="AD679" s="41" t="s">
        <v>335</v>
      </c>
      <c r="AE679" s="41" t="s">
        <v>421</v>
      </c>
      <c r="AF679" s="41" t="s">
        <v>216</v>
      </c>
      <c r="AG679" s="41" t="s">
        <v>56</v>
      </c>
      <c r="AH679" s="41" t="s">
        <v>56</v>
      </c>
      <c r="AI679" s="41" t="s">
        <v>56</v>
      </c>
      <c r="AJ679" s="41" t="s">
        <v>160</v>
      </c>
      <c r="AK679" s="41" t="s">
        <v>56</v>
      </c>
    </row>
    <row r="680" spans="1:37" s="41" customFormat="1" ht="15.75" hidden="1" thickBot="1" x14ac:dyDescent="0.3">
      <c r="A680" s="11" t="s">
        <v>53</v>
      </c>
      <c r="B680" s="12" t="s">
        <v>216</v>
      </c>
      <c r="C680" s="13" t="s">
        <v>46</v>
      </c>
      <c r="D680" s="14" t="s">
        <v>47</v>
      </c>
      <c r="E680" s="13" t="s">
        <v>1507</v>
      </c>
      <c r="F680" s="4" t="s">
        <v>117</v>
      </c>
      <c r="G680" s="4" t="s">
        <v>209</v>
      </c>
      <c r="H680" s="15">
        <v>43128.625</v>
      </c>
      <c r="I680" s="15">
        <v>43129.708333333336</v>
      </c>
      <c r="J680" s="131" t="s">
        <v>2189</v>
      </c>
      <c r="K680" s="45" t="s">
        <v>9</v>
      </c>
      <c r="L680" s="47" t="s">
        <v>7</v>
      </c>
      <c r="M680" s="47" t="s">
        <v>56</v>
      </c>
      <c r="N680" s="9" t="str">
        <f t="shared" si="150"/>
        <v>Minor</v>
      </c>
      <c r="O680" s="10" t="str">
        <f t="shared" si="151"/>
        <v>Successful</v>
      </c>
      <c r="P680" s="10" t="str">
        <f t="shared" si="152"/>
        <v>On Time</v>
      </c>
      <c r="Q680" s="9">
        <f t="shared" si="153"/>
        <v>1</v>
      </c>
      <c r="R680" s="9">
        <f t="shared" si="154"/>
        <v>1</v>
      </c>
      <c r="S680" s="9">
        <f t="shared" si="155"/>
        <v>0</v>
      </c>
      <c r="T680" s="9" t="str">
        <f t="shared" si="156"/>
        <v>January</v>
      </c>
      <c r="U680" s="40">
        <f t="shared" si="157"/>
        <v>0</v>
      </c>
      <c r="V680" s="40" t="str">
        <f t="shared" si="158"/>
        <v>Normal</v>
      </c>
      <c r="W680" s="40">
        <f t="shared" si="159"/>
        <v>0</v>
      </c>
      <c r="X680" s="40">
        <f t="shared" si="160"/>
        <v>0</v>
      </c>
      <c r="Y680" s="40">
        <f t="shared" si="161"/>
        <v>0</v>
      </c>
      <c r="Z680" s="40">
        <f t="shared" si="162"/>
        <v>0</v>
      </c>
      <c r="AA680" s="40">
        <f t="shared" si="163"/>
        <v>1</v>
      </c>
      <c r="AB680" s="40">
        <f t="shared" si="164"/>
        <v>0</v>
      </c>
      <c r="AC680" s="41" t="s">
        <v>131</v>
      </c>
      <c r="AD680" s="41" t="s">
        <v>556</v>
      </c>
      <c r="AE680" s="41" t="s">
        <v>323</v>
      </c>
      <c r="AF680" s="41" t="s">
        <v>216</v>
      </c>
      <c r="AG680" s="41" t="s">
        <v>56</v>
      </c>
      <c r="AH680" s="41" t="s">
        <v>56</v>
      </c>
      <c r="AI680" s="41" t="s">
        <v>56</v>
      </c>
      <c r="AJ680" s="41" t="s">
        <v>160</v>
      </c>
      <c r="AK680" s="41" t="s">
        <v>56</v>
      </c>
    </row>
    <row r="681" spans="1:37" s="41" customFormat="1" ht="15.75" hidden="1" thickBot="1" x14ac:dyDescent="0.3">
      <c r="A681" s="11" t="s">
        <v>53</v>
      </c>
      <c r="B681" s="12" t="s">
        <v>216</v>
      </c>
      <c r="C681" s="13" t="s">
        <v>46</v>
      </c>
      <c r="D681" s="14" t="s">
        <v>47</v>
      </c>
      <c r="E681" s="13" t="s">
        <v>1508</v>
      </c>
      <c r="F681" s="4" t="s">
        <v>106</v>
      </c>
      <c r="G681" s="4" t="s">
        <v>660</v>
      </c>
      <c r="H681" s="15">
        <v>43126.708333333336</v>
      </c>
      <c r="I681" s="15">
        <v>43129.458333333336</v>
      </c>
      <c r="J681" s="131" t="s">
        <v>2190</v>
      </c>
      <c r="K681" s="45" t="s">
        <v>9</v>
      </c>
      <c r="L681" s="47" t="s">
        <v>7</v>
      </c>
      <c r="M681" s="47" t="s">
        <v>56</v>
      </c>
      <c r="N681" s="9" t="str">
        <f t="shared" si="150"/>
        <v>Minor</v>
      </c>
      <c r="O681" s="10" t="str">
        <f t="shared" si="151"/>
        <v>Successful</v>
      </c>
      <c r="P681" s="10" t="str">
        <f t="shared" si="152"/>
        <v>On Time</v>
      </c>
      <c r="Q681" s="9">
        <f t="shared" si="153"/>
        <v>1</v>
      </c>
      <c r="R681" s="9">
        <f t="shared" si="154"/>
        <v>1</v>
      </c>
      <c r="S681" s="9">
        <f t="shared" si="155"/>
        <v>0</v>
      </c>
      <c r="T681" s="9" t="str">
        <f t="shared" si="156"/>
        <v>January</v>
      </c>
      <c r="U681" s="40">
        <f t="shared" si="157"/>
        <v>0</v>
      </c>
      <c r="V681" s="40" t="str">
        <f t="shared" si="158"/>
        <v>Normal</v>
      </c>
      <c r="W681" s="40">
        <f t="shared" si="159"/>
        <v>0</v>
      </c>
      <c r="X681" s="40">
        <f t="shared" si="160"/>
        <v>0</v>
      </c>
      <c r="Y681" s="40">
        <f t="shared" si="161"/>
        <v>0</v>
      </c>
      <c r="Z681" s="40">
        <f t="shared" si="162"/>
        <v>0</v>
      </c>
      <c r="AA681" s="40">
        <f t="shared" si="163"/>
        <v>1</v>
      </c>
      <c r="AB681" s="40">
        <f t="shared" si="164"/>
        <v>0</v>
      </c>
      <c r="AC681" s="41" t="s">
        <v>131</v>
      </c>
      <c r="AD681" s="41" t="s">
        <v>2268</v>
      </c>
      <c r="AE681" s="41" t="s">
        <v>429</v>
      </c>
      <c r="AF681" s="41" t="s">
        <v>216</v>
      </c>
      <c r="AG681" s="41" t="s">
        <v>56</v>
      </c>
      <c r="AH681" s="41" t="s">
        <v>56</v>
      </c>
      <c r="AI681" s="41" t="s">
        <v>56</v>
      </c>
      <c r="AJ681" s="41" t="s">
        <v>160</v>
      </c>
      <c r="AK681" s="41" t="s">
        <v>56</v>
      </c>
    </row>
    <row r="682" spans="1:37" s="41" customFormat="1" ht="15.75" hidden="1" thickBot="1" x14ac:dyDescent="0.3">
      <c r="A682" s="11" t="s">
        <v>53</v>
      </c>
      <c r="B682" s="12" t="s">
        <v>216</v>
      </c>
      <c r="C682" s="13" t="s">
        <v>52</v>
      </c>
      <c r="D682" s="14" t="s">
        <v>47</v>
      </c>
      <c r="E682" s="13" t="s">
        <v>1509</v>
      </c>
      <c r="F682" s="4" t="s">
        <v>107</v>
      </c>
      <c r="G682" s="4" t="s">
        <v>570</v>
      </c>
      <c r="H682" s="15">
        <v>43130.416666666664</v>
      </c>
      <c r="I682" s="15">
        <v>43130.583333333336</v>
      </c>
      <c r="J682" s="131" t="s">
        <v>60</v>
      </c>
      <c r="K682" s="45" t="s">
        <v>9</v>
      </c>
      <c r="L682" s="47" t="s">
        <v>7</v>
      </c>
      <c r="M682" s="47" t="s">
        <v>56</v>
      </c>
      <c r="N682" s="9" t="str">
        <f t="shared" si="150"/>
        <v>Standard</v>
      </c>
      <c r="O682" s="10" t="str">
        <f t="shared" si="151"/>
        <v>Successful</v>
      </c>
      <c r="P682" s="10" t="str">
        <f t="shared" si="152"/>
        <v>On Time</v>
      </c>
      <c r="Q682" s="9">
        <f t="shared" si="153"/>
        <v>1</v>
      </c>
      <c r="R682" s="9">
        <f t="shared" si="154"/>
        <v>1</v>
      </c>
      <c r="S682" s="9">
        <f t="shared" si="155"/>
        <v>0</v>
      </c>
      <c r="T682" s="9" t="str">
        <f t="shared" si="156"/>
        <v>January</v>
      </c>
      <c r="U682" s="40">
        <f t="shared" si="157"/>
        <v>0</v>
      </c>
      <c r="V682" s="40" t="str">
        <f t="shared" si="158"/>
        <v>Normal</v>
      </c>
      <c r="W682" s="40">
        <f t="shared" si="159"/>
        <v>0</v>
      </c>
      <c r="X682" s="40">
        <f t="shared" si="160"/>
        <v>0</v>
      </c>
      <c r="Y682" s="40">
        <f t="shared" si="161"/>
        <v>0</v>
      </c>
      <c r="Z682" s="40">
        <f t="shared" si="162"/>
        <v>0</v>
      </c>
      <c r="AA682" s="40">
        <f t="shared" si="163"/>
        <v>1</v>
      </c>
      <c r="AB682" s="40">
        <f t="shared" si="164"/>
        <v>0</v>
      </c>
      <c r="AC682" s="41" t="s">
        <v>131</v>
      </c>
      <c r="AD682" s="41" t="s">
        <v>290</v>
      </c>
      <c r="AE682" s="41" t="s">
        <v>419</v>
      </c>
      <c r="AF682" s="41" t="s">
        <v>216</v>
      </c>
      <c r="AG682" s="41" t="s">
        <v>56</v>
      </c>
      <c r="AH682" s="41" t="s">
        <v>56</v>
      </c>
      <c r="AI682" s="41" t="s">
        <v>56</v>
      </c>
      <c r="AJ682" s="41" t="s">
        <v>160</v>
      </c>
      <c r="AK682" s="41" t="s">
        <v>56</v>
      </c>
    </row>
    <row r="683" spans="1:37" s="41" customFormat="1" ht="15.75" hidden="1" thickBot="1" x14ac:dyDescent="0.3">
      <c r="A683" s="11" t="s">
        <v>541</v>
      </c>
      <c r="B683" s="12" t="s">
        <v>8</v>
      </c>
      <c r="C683" s="13" t="s">
        <v>46</v>
      </c>
      <c r="D683" s="14" t="s">
        <v>47</v>
      </c>
      <c r="E683" s="13" t="s">
        <v>1510</v>
      </c>
      <c r="F683" s="4" t="s">
        <v>79</v>
      </c>
      <c r="G683" s="4" t="s">
        <v>585</v>
      </c>
      <c r="H683" s="15">
        <v>43127.833333333336</v>
      </c>
      <c r="I683" s="15">
        <v>43130.708333333336</v>
      </c>
      <c r="J683" s="131" t="s">
        <v>2191</v>
      </c>
      <c r="K683" s="45" t="s">
        <v>9</v>
      </c>
      <c r="L683" s="47" t="s">
        <v>7</v>
      </c>
      <c r="M683" s="47" t="s">
        <v>56</v>
      </c>
      <c r="N683" s="9" t="str">
        <f t="shared" si="150"/>
        <v>Minor</v>
      </c>
      <c r="O683" s="10" t="str">
        <f t="shared" si="151"/>
        <v>Successful</v>
      </c>
      <c r="P683" s="10" t="str">
        <f t="shared" si="152"/>
        <v>On Time</v>
      </c>
      <c r="Q683" s="9">
        <f t="shared" si="153"/>
        <v>1</v>
      </c>
      <c r="R683" s="9">
        <f t="shared" si="154"/>
        <v>1</v>
      </c>
      <c r="S683" s="9">
        <f t="shared" si="155"/>
        <v>0</v>
      </c>
      <c r="T683" s="9" t="str">
        <f t="shared" si="156"/>
        <v>January</v>
      </c>
      <c r="U683" s="40">
        <f t="shared" si="157"/>
        <v>0</v>
      </c>
      <c r="V683" s="40" t="str">
        <f t="shared" si="158"/>
        <v>Normal</v>
      </c>
      <c r="W683" s="40">
        <f t="shared" si="159"/>
        <v>0</v>
      </c>
      <c r="X683" s="40">
        <f t="shared" si="160"/>
        <v>0</v>
      </c>
      <c r="Y683" s="40">
        <f t="shared" si="161"/>
        <v>0</v>
      </c>
      <c r="Z683" s="40">
        <f t="shared" si="162"/>
        <v>0</v>
      </c>
      <c r="AA683" s="40">
        <f t="shared" si="163"/>
        <v>1</v>
      </c>
      <c r="AB683" s="40">
        <f t="shared" si="164"/>
        <v>0</v>
      </c>
      <c r="AC683" s="41" t="s">
        <v>132</v>
      </c>
      <c r="AD683" s="41" t="s">
        <v>280</v>
      </c>
      <c r="AE683" s="41" t="s">
        <v>260</v>
      </c>
      <c r="AF683" s="41" t="s">
        <v>8</v>
      </c>
      <c r="AG683" s="41" t="s">
        <v>56</v>
      </c>
      <c r="AH683" s="41" t="s">
        <v>56</v>
      </c>
      <c r="AI683" s="41" t="s">
        <v>56</v>
      </c>
      <c r="AJ683" s="41" t="s">
        <v>160</v>
      </c>
      <c r="AK683" s="41" t="s">
        <v>56</v>
      </c>
    </row>
    <row r="684" spans="1:37" s="41" customFormat="1" ht="15.75" hidden="1" thickBot="1" x14ac:dyDescent="0.3">
      <c r="A684" s="11" t="s">
        <v>54</v>
      </c>
      <c r="B684" s="12" t="s">
        <v>216</v>
      </c>
      <c r="C684" s="13" t="s">
        <v>46</v>
      </c>
      <c r="D684" s="14" t="s">
        <v>47</v>
      </c>
      <c r="E684" s="13" t="s">
        <v>1511</v>
      </c>
      <c r="F684" s="4" t="s">
        <v>340</v>
      </c>
      <c r="G684" s="4" t="s">
        <v>1597</v>
      </c>
      <c r="H684" s="15">
        <v>43130.666666666664</v>
      </c>
      <c r="I684" s="15">
        <v>43130.75</v>
      </c>
      <c r="J684" s="131" t="s">
        <v>2192</v>
      </c>
      <c r="K684" s="45" t="s">
        <v>9</v>
      </c>
      <c r="L684" s="47" t="s">
        <v>7</v>
      </c>
      <c r="M684" s="47" t="s">
        <v>56</v>
      </c>
      <c r="N684" s="9" t="str">
        <f t="shared" si="150"/>
        <v>Minor</v>
      </c>
      <c r="O684" s="10" t="str">
        <f t="shared" si="151"/>
        <v>Successful</v>
      </c>
      <c r="P684" s="10" t="str">
        <f t="shared" si="152"/>
        <v>On Time</v>
      </c>
      <c r="Q684" s="9">
        <f t="shared" si="153"/>
        <v>1</v>
      </c>
      <c r="R684" s="9">
        <f t="shared" si="154"/>
        <v>1</v>
      </c>
      <c r="S684" s="9">
        <f t="shared" si="155"/>
        <v>0</v>
      </c>
      <c r="T684" s="9" t="str">
        <f t="shared" si="156"/>
        <v>January</v>
      </c>
      <c r="U684" s="40">
        <f t="shared" si="157"/>
        <v>0</v>
      </c>
      <c r="V684" s="40" t="str">
        <f t="shared" si="158"/>
        <v>Normal</v>
      </c>
      <c r="W684" s="40">
        <f t="shared" si="159"/>
        <v>0</v>
      </c>
      <c r="X684" s="40">
        <f t="shared" si="160"/>
        <v>0</v>
      </c>
      <c r="Y684" s="40">
        <f t="shared" si="161"/>
        <v>0</v>
      </c>
      <c r="Z684" s="40">
        <f t="shared" si="162"/>
        <v>0</v>
      </c>
      <c r="AA684" s="40">
        <f t="shared" si="163"/>
        <v>1</v>
      </c>
      <c r="AB684" s="40">
        <f t="shared" si="164"/>
        <v>0</v>
      </c>
      <c r="AC684" s="41" t="s">
        <v>132</v>
      </c>
      <c r="AD684" s="41" t="s">
        <v>280</v>
      </c>
      <c r="AE684" s="41" t="s">
        <v>426</v>
      </c>
      <c r="AF684" s="41" t="s">
        <v>216</v>
      </c>
      <c r="AG684" s="41" t="s">
        <v>56</v>
      </c>
      <c r="AH684" s="41" t="s">
        <v>56</v>
      </c>
      <c r="AI684" s="41" t="s">
        <v>56</v>
      </c>
      <c r="AJ684" s="41" t="s">
        <v>160</v>
      </c>
      <c r="AK684" s="41" t="s">
        <v>56</v>
      </c>
    </row>
    <row r="685" spans="1:37" s="41" customFormat="1" ht="15.75" hidden="1" thickBot="1" x14ac:dyDescent="0.3">
      <c r="A685" s="11" t="s">
        <v>49</v>
      </c>
      <c r="B685" s="12" t="s">
        <v>219</v>
      </c>
      <c r="C685" s="13" t="s">
        <v>46</v>
      </c>
      <c r="D685" s="14" t="s">
        <v>47</v>
      </c>
      <c r="E685" s="13" t="s">
        <v>1512</v>
      </c>
      <c r="F685" s="4" t="s">
        <v>91</v>
      </c>
      <c r="G685" s="4" t="s">
        <v>608</v>
      </c>
      <c r="H685" s="15">
        <v>43130.958333333336</v>
      </c>
      <c r="I685" s="15">
        <v>43131.041666666664</v>
      </c>
      <c r="J685" s="131" t="s">
        <v>740</v>
      </c>
      <c r="K685" s="45" t="s">
        <v>9</v>
      </c>
      <c r="L685" s="47" t="s">
        <v>7</v>
      </c>
      <c r="M685" s="47" t="s">
        <v>56</v>
      </c>
      <c r="N685" s="9" t="str">
        <f t="shared" si="150"/>
        <v>Minor</v>
      </c>
      <c r="O685" s="10" t="str">
        <f t="shared" si="151"/>
        <v>Successful</v>
      </c>
      <c r="P685" s="10" t="str">
        <f t="shared" si="152"/>
        <v>On Time</v>
      </c>
      <c r="Q685" s="9">
        <f t="shared" si="153"/>
        <v>1</v>
      </c>
      <c r="R685" s="9">
        <f t="shared" si="154"/>
        <v>1</v>
      </c>
      <c r="S685" s="9">
        <f t="shared" si="155"/>
        <v>0</v>
      </c>
      <c r="T685" s="9" t="str">
        <f t="shared" si="156"/>
        <v>January</v>
      </c>
      <c r="U685" s="40">
        <f t="shared" si="157"/>
        <v>0</v>
      </c>
      <c r="V685" s="40" t="str">
        <f t="shared" si="158"/>
        <v>Normal</v>
      </c>
      <c r="W685" s="40">
        <f t="shared" si="159"/>
        <v>0</v>
      </c>
      <c r="X685" s="40">
        <f t="shared" si="160"/>
        <v>0</v>
      </c>
      <c r="Y685" s="40">
        <f t="shared" si="161"/>
        <v>0</v>
      </c>
      <c r="Z685" s="40">
        <f t="shared" si="162"/>
        <v>0</v>
      </c>
      <c r="AA685" s="40">
        <f t="shared" si="163"/>
        <v>1</v>
      </c>
      <c r="AB685" s="40">
        <f t="shared" si="164"/>
        <v>0</v>
      </c>
      <c r="AC685" s="41" t="s">
        <v>132</v>
      </c>
      <c r="AD685" s="41" t="s">
        <v>747</v>
      </c>
      <c r="AE685" s="41" t="s">
        <v>219</v>
      </c>
      <c r="AF685" s="41" t="s">
        <v>219</v>
      </c>
      <c r="AG685" s="41" t="s">
        <v>56</v>
      </c>
      <c r="AH685" s="41" t="s">
        <v>56</v>
      </c>
      <c r="AI685" s="41" t="s">
        <v>56</v>
      </c>
      <c r="AJ685" s="41" t="s">
        <v>160</v>
      </c>
      <c r="AK685" s="41" t="s">
        <v>56</v>
      </c>
    </row>
    <row r="686" spans="1:37" s="41" customFormat="1" ht="15.75" hidden="1" thickBot="1" x14ac:dyDescent="0.3">
      <c r="A686" s="11" t="s">
        <v>697</v>
      </c>
      <c r="B686" s="12" t="s">
        <v>216</v>
      </c>
      <c r="C686" s="13" t="s">
        <v>46</v>
      </c>
      <c r="D686" s="14" t="s">
        <v>47</v>
      </c>
      <c r="E686" s="13" t="s">
        <v>1513</v>
      </c>
      <c r="F686" s="4" t="s">
        <v>328</v>
      </c>
      <c r="G686" s="4" t="s">
        <v>552</v>
      </c>
      <c r="H686" s="15">
        <v>43124.5</v>
      </c>
      <c r="I686" s="15">
        <v>43130.958333333336</v>
      </c>
      <c r="J686" s="131" t="s">
        <v>2193</v>
      </c>
      <c r="K686" s="45" t="s">
        <v>9</v>
      </c>
      <c r="L686" s="47" t="s">
        <v>7</v>
      </c>
      <c r="M686" s="47" t="s">
        <v>56</v>
      </c>
      <c r="N686" s="9" t="str">
        <f t="shared" si="150"/>
        <v>Minor</v>
      </c>
      <c r="O686" s="10" t="str">
        <f t="shared" si="151"/>
        <v>Successful</v>
      </c>
      <c r="P686" s="10" t="str">
        <f t="shared" si="152"/>
        <v>On Time</v>
      </c>
      <c r="Q686" s="9">
        <f t="shared" si="153"/>
        <v>1</v>
      </c>
      <c r="R686" s="9">
        <f t="shared" si="154"/>
        <v>1</v>
      </c>
      <c r="S686" s="9">
        <f t="shared" si="155"/>
        <v>0</v>
      </c>
      <c r="T686" s="9" t="str">
        <f t="shared" si="156"/>
        <v>January</v>
      </c>
      <c r="U686" s="40">
        <f t="shared" si="157"/>
        <v>0</v>
      </c>
      <c r="V686" s="40" t="str">
        <f t="shared" si="158"/>
        <v>Normal</v>
      </c>
      <c r="W686" s="40">
        <f t="shared" si="159"/>
        <v>0</v>
      </c>
      <c r="X686" s="40">
        <f t="shared" si="160"/>
        <v>0</v>
      </c>
      <c r="Y686" s="40">
        <f t="shared" si="161"/>
        <v>0</v>
      </c>
      <c r="Z686" s="40">
        <f t="shared" si="162"/>
        <v>0</v>
      </c>
      <c r="AA686" s="40">
        <f t="shared" si="163"/>
        <v>1</v>
      </c>
      <c r="AB686" s="40">
        <f t="shared" si="164"/>
        <v>0</v>
      </c>
      <c r="AC686" s="41" t="s">
        <v>238</v>
      </c>
      <c r="AD686" s="41" t="s">
        <v>515</v>
      </c>
      <c r="AE686" s="41" t="s">
        <v>424</v>
      </c>
      <c r="AF686" s="41" t="s">
        <v>216</v>
      </c>
      <c r="AG686" s="41" t="s">
        <v>56</v>
      </c>
      <c r="AH686" s="41" t="s">
        <v>56</v>
      </c>
      <c r="AI686" s="41" t="s">
        <v>56</v>
      </c>
      <c r="AJ686" s="41" t="s">
        <v>160</v>
      </c>
      <c r="AK686" s="41" t="s">
        <v>56</v>
      </c>
    </row>
    <row r="687" spans="1:37" s="41" customFormat="1" ht="15.75" hidden="1" thickBot="1" x14ac:dyDescent="0.3">
      <c r="A687" s="11" t="s">
        <v>697</v>
      </c>
      <c r="B687" s="12" t="s">
        <v>216</v>
      </c>
      <c r="C687" s="13" t="s">
        <v>46</v>
      </c>
      <c r="D687" s="14" t="s">
        <v>47</v>
      </c>
      <c r="E687" s="13" t="s">
        <v>1514</v>
      </c>
      <c r="F687" s="4" t="s">
        <v>614</v>
      </c>
      <c r="G687" s="4" t="s">
        <v>700</v>
      </c>
      <c r="H687" s="15">
        <v>43126.541666666664</v>
      </c>
      <c r="I687" s="15">
        <v>43131.541666666664</v>
      </c>
      <c r="J687" s="131" t="s">
        <v>2194</v>
      </c>
      <c r="K687" s="45" t="s">
        <v>9</v>
      </c>
      <c r="L687" s="47" t="s">
        <v>7</v>
      </c>
      <c r="M687" s="47" t="s">
        <v>56</v>
      </c>
      <c r="N687" s="9" t="str">
        <f t="shared" si="150"/>
        <v>Minor</v>
      </c>
      <c r="O687" s="10" t="str">
        <f t="shared" si="151"/>
        <v>Successful</v>
      </c>
      <c r="P687" s="10" t="str">
        <f t="shared" si="152"/>
        <v>On Time</v>
      </c>
      <c r="Q687" s="9">
        <f t="shared" si="153"/>
        <v>1</v>
      </c>
      <c r="R687" s="9">
        <f t="shared" si="154"/>
        <v>1</v>
      </c>
      <c r="S687" s="9">
        <f t="shared" si="155"/>
        <v>0</v>
      </c>
      <c r="T687" s="9" t="str">
        <f t="shared" si="156"/>
        <v>January</v>
      </c>
      <c r="U687" s="40">
        <f t="shared" si="157"/>
        <v>0</v>
      </c>
      <c r="V687" s="40" t="str">
        <f t="shared" si="158"/>
        <v>Normal</v>
      </c>
      <c r="W687" s="40">
        <f t="shared" si="159"/>
        <v>0</v>
      </c>
      <c r="X687" s="40">
        <f t="shared" si="160"/>
        <v>0</v>
      </c>
      <c r="Y687" s="40">
        <f t="shared" si="161"/>
        <v>0</v>
      </c>
      <c r="Z687" s="40">
        <f t="shared" si="162"/>
        <v>0</v>
      </c>
      <c r="AA687" s="40">
        <f t="shared" si="163"/>
        <v>1</v>
      </c>
      <c r="AB687" s="40">
        <f t="shared" si="164"/>
        <v>0</v>
      </c>
      <c r="AC687" s="41" t="s">
        <v>238</v>
      </c>
      <c r="AD687" s="41" t="s">
        <v>349</v>
      </c>
      <c r="AE687" s="41" t="s">
        <v>351</v>
      </c>
      <c r="AF687" s="41" t="s">
        <v>216</v>
      </c>
      <c r="AG687" s="41" t="s">
        <v>56</v>
      </c>
      <c r="AH687" s="41" t="s">
        <v>56</v>
      </c>
      <c r="AI687" s="41" t="s">
        <v>56</v>
      </c>
      <c r="AJ687" s="41" t="s">
        <v>160</v>
      </c>
      <c r="AK687" s="41" t="s">
        <v>56</v>
      </c>
    </row>
    <row r="688" spans="1:37" s="41" customFormat="1" ht="15.75" hidden="1" thickBot="1" x14ac:dyDescent="0.3">
      <c r="A688" s="11" t="s">
        <v>697</v>
      </c>
      <c r="B688" s="12" t="s">
        <v>216</v>
      </c>
      <c r="C688" s="13" t="s">
        <v>46</v>
      </c>
      <c r="D688" s="14" t="s">
        <v>47</v>
      </c>
      <c r="E688" s="13" t="s">
        <v>1515</v>
      </c>
      <c r="F688" s="4" t="s">
        <v>152</v>
      </c>
      <c r="G688" s="4" t="s">
        <v>725</v>
      </c>
      <c r="H688" s="15">
        <v>43125.5</v>
      </c>
      <c r="I688" s="15">
        <v>43130.708333333336</v>
      </c>
      <c r="J688" s="131" t="s">
        <v>2195</v>
      </c>
      <c r="K688" s="45" t="s">
        <v>9</v>
      </c>
      <c r="L688" s="47" t="s">
        <v>7</v>
      </c>
      <c r="M688" s="47" t="s">
        <v>56</v>
      </c>
      <c r="N688" s="9" t="str">
        <f t="shared" si="150"/>
        <v>Minor</v>
      </c>
      <c r="O688" s="10" t="str">
        <f t="shared" si="151"/>
        <v>Successful</v>
      </c>
      <c r="P688" s="10" t="str">
        <f t="shared" si="152"/>
        <v>On Time</v>
      </c>
      <c r="Q688" s="9">
        <f t="shared" si="153"/>
        <v>1</v>
      </c>
      <c r="R688" s="9">
        <f t="shared" si="154"/>
        <v>1</v>
      </c>
      <c r="S688" s="9">
        <f t="shared" si="155"/>
        <v>0</v>
      </c>
      <c r="T688" s="9" t="str">
        <f t="shared" si="156"/>
        <v>January</v>
      </c>
      <c r="U688" s="40">
        <f t="shared" si="157"/>
        <v>0</v>
      </c>
      <c r="V688" s="40" t="str">
        <f t="shared" si="158"/>
        <v>Normal</v>
      </c>
      <c r="W688" s="40">
        <f t="shared" si="159"/>
        <v>0</v>
      </c>
      <c r="X688" s="40">
        <f t="shared" si="160"/>
        <v>0</v>
      </c>
      <c r="Y688" s="40">
        <f t="shared" si="161"/>
        <v>0</v>
      </c>
      <c r="Z688" s="40">
        <f t="shared" si="162"/>
        <v>0</v>
      </c>
      <c r="AA688" s="40">
        <f t="shared" si="163"/>
        <v>1</v>
      </c>
      <c r="AB688" s="40">
        <f t="shared" si="164"/>
        <v>0</v>
      </c>
      <c r="AC688" s="41" t="s">
        <v>238</v>
      </c>
      <c r="AD688" s="41" t="s">
        <v>280</v>
      </c>
      <c r="AE688" s="41" t="s">
        <v>121</v>
      </c>
      <c r="AF688" s="41" t="s">
        <v>322</v>
      </c>
      <c r="AG688" s="41" t="s">
        <v>56</v>
      </c>
      <c r="AH688" s="41" t="s">
        <v>56</v>
      </c>
      <c r="AI688" s="41" t="s">
        <v>56</v>
      </c>
      <c r="AJ688" s="41" t="s">
        <v>160</v>
      </c>
      <c r="AK688" s="41" t="s">
        <v>56</v>
      </c>
    </row>
    <row r="689" spans="1:37" s="41" customFormat="1" ht="15.75" hidden="1" thickBot="1" x14ac:dyDescent="0.3">
      <c r="A689" s="11" t="s">
        <v>248</v>
      </c>
      <c r="B689" s="12" t="s">
        <v>216</v>
      </c>
      <c r="C689" s="13" t="s">
        <v>52</v>
      </c>
      <c r="D689" s="14" t="s">
        <v>47</v>
      </c>
      <c r="E689" s="13" t="s">
        <v>1516</v>
      </c>
      <c r="F689" s="4" t="s">
        <v>328</v>
      </c>
      <c r="G689" s="4" t="s">
        <v>1623</v>
      </c>
      <c r="H689" s="15">
        <v>43126.541666666664</v>
      </c>
      <c r="I689" s="15">
        <v>43130.708333333336</v>
      </c>
      <c r="J689" s="131" t="s">
        <v>2196</v>
      </c>
      <c r="K689" s="45" t="s">
        <v>9</v>
      </c>
      <c r="L689" s="47" t="s">
        <v>7</v>
      </c>
      <c r="M689" s="47" t="s">
        <v>56</v>
      </c>
      <c r="N689" s="9" t="str">
        <f t="shared" si="150"/>
        <v>Standard</v>
      </c>
      <c r="O689" s="10" t="str">
        <f t="shared" si="151"/>
        <v>Successful</v>
      </c>
      <c r="P689" s="10" t="str">
        <f t="shared" si="152"/>
        <v>On Time</v>
      </c>
      <c r="Q689" s="9">
        <f t="shared" si="153"/>
        <v>1</v>
      </c>
      <c r="R689" s="9">
        <f t="shared" si="154"/>
        <v>1</v>
      </c>
      <c r="S689" s="9">
        <f t="shared" si="155"/>
        <v>0</v>
      </c>
      <c r="T689" s="9" t="str">
        <f t="shared" si="156"/>
        <v>January</v>
      </c>
      <c r="U689" s="40">
        <f t="shared" si="157"/>
        <v>0</v>
      </c>
      <c r="V689" s="40" t="str">
        <f t="shared" si="158"/>
        <v>Normal</v>
      </c>
      <c r="W689" s="40">
        <f t="shared" si="159"/>
        <v>0</v>
      </c>
      <c r="X689" s="40">
        <f t="shared" si="160"/>
        <v>0</v>
      </c>
      <c r="Y689" s="40">
        <f t="shared" si="161"/>
        <v>0</v>
      </c>
      <c r="Z689" s="40">
        <f t="shared" si="162"/>
        <v>0</v>
      </c>
      <c r="AA689" s="40">
        <f t="shared" si="163"/>
        <v>1</v>
      </c>
      <c r="AB689" s="40">
        <f t="shared" si="164"/>
        <v>0</v>
      </c>
      <c r="AC689" s="41" t="s">
        <v>537</v>
      </c>
      <c r="AD689" s="41" t="s">
        <v>515</v>
      </c>
      <c r="AE689" s="41" t="s">
        <v>424</v>
      </c>
      <c r="AF689" s="41" t="s">
        <v>216</v>
      </c>
      <c r="AG689" s="41" t="s">
        <v>56</v>
      </c>
      <c r="AH689" s="41" t="s">
        <v>56</v>
      </c>
      <c r="AI689" s="41" t="s">
        <v>56</v>
      </c>
      <c r="AJ689" s="41" t="s">
        <v>160</v>
      </c>
      <c r="AK689" s="41" t="s">
        <v>56</v>
      </c>
    </row>
    <row r="690" spans="1:37" s="41" customFormat="1" ht="15.75" hidden="1" thickBot="1" x14ac:dyDescent="0.3">
      <c r="A690" s="11" t="s">
        <v>45</v>
      </c>
      <c r="B690" s="12" t="s">
        <v>8</v>
      </c>
      <c r="C690" s="13" t="s">
        <v>52</v>
      </c>
      <c r="D690" s="14" t="s">
        <v>47</v>
      </c>
      <c r="E690" s="13" t="s">
        <v>1517</v>
      </c>
      <c r="F690" s="4" t="s">
        <v>123</v>
      </c>
      <c r="G690" s="4" t="s">
        <v>187</v>
      </c>
      <c r="H690" s="15">
        <v>43130.916666666664</v>
      </c>
      <c r="I690" s="15">
        <v>43131.041666666664</v>
      </c>
      <c r="J690" s="131" t="s">
        <v>1694</v>
      </c>
      <c r="K690" s="45" t="s">
        <v>9</v>
      </c>
      <c r="L690" s="47" t="s">
        <v>7</v>
      </c>
      <c r="M690" s="47" t="s">
        <v>56</v>
      </c>
      <c r="N690" s="9" t="str">
        <f t="shared" si="150"/>
        <v>Standard</v>
      </c>
      <c r="O690" s="10" t="str">
        <f t="shared" si="151"/>
        <v>Successful</v>
      </c>
      <c r="P690" s="10" t="str">
        <f t="shared" si="152"/>
        <v>On Time</v>
      </c>
      <c r="Q690" s="9">
        <f t="shared" si="153"/>
        <v>1</v>
      </c>
      <c r="R690" s="9">
        <f t="shared" si="154"/>
        <v>1</v>
      </c>
      <c r="S690" s="9">
        <f t="shared" si="155"/>
        <v>0</v>
      </c>
      <c r="T690" s="9" t="str">
        <f t="shared" si="156"/>
        <v>January</v>
      </c>
      <c r="U690" s="40">
        <f t="shared" si="157"/>
        <v>0</v>
      </c>
      <c r="V690" s="40" t="str">
        <f t="shared" si="158"/>
        <v>Normal</v>
      </c>
      <c r="W690" s="40">
        <f t="shared" si="159"/>
        <v>0</v>
      </c>
      <c r="X690" s="40">
        <f t="shared" si="160"/>
        <v>0</v>
      </c>
      <c r="Y690" s="40">
        <f t="shared" si="161"/>
        <v>0</v>
      </c>
      <c r="Z690" s="40">
        <f t="shared" si="162"/>
        <v>0</v>
      </c>
      <c r="AA690" s="40">
        <f t="shared" si="163"/>
        <v>1</v>
      </c>
      <c r="AB690" s="40">
        <f t="shared" si="164"/>
        <v>0</v>
      </c>
      <c r="AC690" s="41" t="s">
        <v>823</v>
      </c>
      <c r="AD690" s="41" t="s">
        <v>284</v>
      </c>
      <c r="AE690" s="41" t="s">
        <v>259</v>
      </c>
      <c r="AF690" s="41" t="s">
        <v>8</v>
      </c>
      <c r="AG690" s="41" t="s">
        <v>56</v>
      </c>
      <c r="AH690" s="41" t="s">
        <v>56</v>
      </c>
      <c r="AI690" s="41" t="s">
        <v>56</v>
      </c>
      <c r="AJ690" s="41" t="s">
        <v>160</v>
      </c>
      <c r="AK690" s="41" t="s">
        <v>56</v>
      </c>
    </row>
    <row r="691" spans="1:37" s="41" customFormat="1" ht="15.75" hidden="1" thickBot="1" x14ac:dyDescent="0.3">
      <c r="A691" s="11" t="s">
        <v>697</v>
      </c>
      <c r="B691" s="12" t="s">
        <v>216</v>
      </c>
      <c r="C691" s="13" t="s">
        <v>52</v>
      </c>
      <c r="D691" s="14" t="s">
        <v>47</v>
      </c>
      <c r="E691" s="13" t="s">
        <v>1518</v>
      </c>
      <c r="F691" s="4" t="s">
        <v>226</v>
      </c>
      <c r="G691" s="4" t="s">
        <v>504</v>
      </c>
      <c r="H691" s="15">
        <v>43129.625</v>
      </c>
      <c r="I691" s="15">
        <v>43131</v>
      </c>
      <c r="J691" s="131" t="s">
        <v>2197</v>
      </c>
      <c r="K691" s="45" t="s">
        <v>9</v>
      </c>
      <c r="L691" s="47" t="s">
        <v>7</v>
      </c>
      <c r="M691" s="47" t="s">
        <v>56</v>
      </c>
      <c r="N691" s="9" t="str">
        <f t="shared" si="150"/>
        <v>Standard</v>
      </c>
      <c r="O691" s="10" t="str">
        <f t="shared" si="151"/>
        <v>Successful</v>
      </c>
      <c r="P691" s="10" t="str">
        <f t="shared" si="152"/>
        <v>On Time</v>
      </c>
      <c r="Q691" s="9">
        <f t="shared" si="153"/>
        <v>1</v>
      </c>
      <c r="R691" s="9">
        <f t="shared" si="154"/>
        <v>1</v>
      </c>
      <c r="S691" s="9">
        <f t="shared" si="155"/>
        <v>0</v>
      </c>
      <c r="T691" s="9" t="str">
        <f t="shared" si="156"/>
        <v>January</v>
      </c>
      <c r="U691" s="40">
        <f t="shared" si="157"/>
        <v>0</v>
      </c>
      <c r="V691" s="40" t="str">
        <f t="shared" si="158"/>
        <v>Normal</v>
      </c>
      <c r="W691" s="40">
        <f t="shared" si="159"/>
        <v>0</v>
      </c>
      <c r="X691" s="40">
        <f t="shared" si="160"/>
        <v>0</v>
      </c>
      <c r="Y691" s="40">
        <f t="shared" si="161"/>
        <v>0</v>
      </c>
      <c r="Z691" s="40">
        <f t="shared" si="162"/>
        <v>0</v>
      </c>
      <c r="AA691" s="40">
        <f t="shared" si="163"/>
        <v>1</v>
      </c>
      <c r="AB691" s="40">
        <f t="shared" si="164"/>
        <v>0</v>
      </c>
      <c r="AC691" s="41" t="s">
        <v>238</v>
      </c>
      <c r="AD691" s="41" t="s">
        <v>723</v>
      </c>
      <c r="AE691" s="41" t="s">
        <v>436</v>
      </c>
      <c r="AF691" s="41" t="s">
        <v>216</v>
      </c>
      <c r="AG691" s="41" t="s">
        <v>56</v>
      </c>
      <c r="AH691" s="41" t="s">
        <v>56</v>
      </c>
      <c r="AI691" s="41" t="s">
        <v>56</v>
      </c>
      <c r="AJ691" s="41" t="s">
        <v>160</v>
      </c>
      <c r="AK691" s="41" t="s">
        <v>56</v>
      </c>
    </row>
    <row r="692" spans="1:37" s="41" customFormat="1" ht="15.75" hidden="1" thickBot="1" x14ac:dyDescent="0.3">
      <c r="A692" s="11" t="s">
        <v>248</v>
      </c>
      <c r="B692" s="12" t="s">
        <v>216</v>
      </c>
      <c r="C692" s="13" t="s">
        <v>52</v>
      </c>
      <c r="D692" s="14" t="s">
        <v>47</v>
      </c>
      <c r="E692" s="13" t="s">
        <v>1519</v>
      </c>
      <c r="F692" s="4" t="s">
        <v>309</v>
      </c>
      <c r="G692" s="4" t="s">
        <v>446</v>
      </c>
      <c r="H692" s="15">
        <v>43130.625</v>
      </c>
      <c r="I692" s="15">
        <v>43130.708333333336</v>
      </c>
      <c r="J692" s="131" t="s">
        <v>2198</v>
      </c>
      <c r="K692" s="45" t="s">
        <v>9</v>
      </c>
      <c r="L692" s="47" t="s">
        <v>7</v>
      </c>
      <c r="M692" s="47" t="s">
        <v>56</v>
      </c>
      <c r="N692" s="9" t="str">
        <f t="shared" si="150"/>
        <v>Standard</v>
      </c>
      <c r="O692" s="10" t="str">
        <f t="shared" si="151"/>
        <v>Successful</v>
      </c>
      <c r="P692" s="10" t="str">
        <f t="shared" si="152"/>
        <v>On Time</v>
      </c>
      <c r="Q692" s="9">
        <f t="shared" si="153"/>
        <v>1</v>
      </c>
      <c r="R692" s="9">
        <f t="shared" si="154"/>
        <v>1</v>
      </c>
      <c r="S692" s="9">
        <f t="shared" si="155"/>
        <v>0</v>
      </c>
      <c r="T692" s="9" t="str">
        <f t="shared" si="156"/>
        <v>January</v>
      </c>
      <c r="U692" s="40">
        <f t="shared" si="157"/>
        <v>0</v>
      </c>
      <c r="V692" s="40" t="str">
        <f t="shared" si="158"/>
        <v>Normal</v>
      </c>
      <c r="W692" s="40">
        <f t="shared" si="159"/>
        <v>0</v>
      </c>
      <c r="X692" s="40">
        <f t="shared" si="160"/>
        <v>0</v>
      </c>
      <c r="Y692" s="40">
        <f t="shared" si="161"/>
        <v>0</v>
      </c>
      <c r="Z692" s="40">
        <f t="shared" si="162"/>
        <v>0</v>
      </c>
      <c r="AA692" s="40">
        <f t="shared" si="163"/>
        <v>1</v>
      </c>
      <c r="AB692" s="40">
        <f t="shared" si="164"/>
        <v>0</v>
      </c>
      <c r="AC692" s="41" t="s">
        <v>537</v>
      </c>
      <c r="AD692" s="41" t="s">
        <v>289</v>
      </c>
      <c r="AE692" s="41" t="s">
        <v>227</v>
      </c>
      <c r="AF692" s="41" t="s">
        <v>216</v>
      </c>
      <c r="AG692" s="41" t="s">
        <v>56</v>
      </c>
      <c r="AH692" s="41" t="s">
        <v>56</v>
      </c>
      <c r="AI692" s="41" t="s">
        <v>56</v>
      </c>
      <c r="AJ692" s="41" t="s">
        <v>160</v>
      </c>
      <c r="AK692" s="41" t="s">
        <v>56</v>
      </c>
    </row>
    <row r="693" spans="1:37" s="41" customFormat="1" ht="15.75" hidden="1" thickBot="1" x14ac:dyDescent="0.3">
      <c r="A693" s="11" t="s">
        <v>50</v>
      </c>
      <c r="B693" s="12" t="s">
        <v>216</v>
      </c>
      <c r="C693" s="13" t="s">
        <v>52</v>
      </c>
      <c r="D693" s="14" t="s">
        <v>47</v>
      </c>
      <c r="E693" s="13" t="s">
        <v>1520</v>
      </c>
      <c r="F693" s="4" t="s">
        <v>152</v>
      </c>
      <c r="G693" s="4" t="s">
        <v>452</v>
      </c>
      <c r="H693" s="15">
        <v>43131.458333333336</v>
      </c>
      <c r="I693" s="15">
        <v>43131.625</v>
      </c>
      <c r="J693" s="131" t="s">
        <v>2199</v>
      </c>
      <c r="K693" s="45" t="s">
        <v>9</v>
      </c>
      <c r="L693" s="47" t="s">
        <v>7</v>
      </c>
      <c r="M693" s="47" t="s">
        <v>56</v>
      </c>
      <c r="N693" s="9" t="str">
        <f t="shared" si="150"/>
        <v>Standard</v>
      </c>
      <c r="O693" s="10" t="str">
        <f t="shared" si="151"/>
        <v>Successful</v>
      </c>
      <c r="P693" s="10" t="str">
        <f t="shared" si="152"/>
        <v>On Time</v>
      </c>
      <c r="Q693" s="9">
        <f t="shared" si="153"/>
        <v>1</v>
      </c>
      <c r="R693" s="9">
        <f t="shared" si="154"/>
        <v>1</v>
      </c>
      <c r="S693" s="9">
        <f t="shared" si="155"/>
        <v>0</v>
      </c>
      <c r="T693" s="9" t="str">
        <f t="shared" si="156"/>
        <v>January</v>
      </c>
      <c r="U693" s="40">
        <f t="shared" si="157"/>
        <v>0</v>
      </c>
      <c r="V693" s="40" t="str">
        <f t="shared" si="158"/>
        <v>Normal</v>
      </c>
      <c r="W693" s="40">
        <f t="shared" si="159"/>
        <v>0</v>
      </c>
      <c r="X693" s="40">
        <f t="shared" si="160"/>
        <v>0</v>
      </c>
      <c r="Y693" s="40">
        <f t="shared" si="161"/>
        <v>0</v>
      </c>
      <c r="Z693" s="40">
        <f t="shared" si="162"/>
        <v>0</v>
      </c>
      <c r="AA693" s="40">
        <f t="shared" si="163"/>
        <v>1</v>
      </c>
      <c r="AB693" s="40">
        <f t="shared" si="164"/>
        <v>0</v>
      </c>
      <c r="AC693" s="41" t="s">
        <v>132</v>
      </c>
      <c r="AD693" s="41" t="s">
        <v>283</v>
      </c>
      <c r="AE693" s="41" t="s">
        <v>121</v>
      </c>
      <c r="AF693" s="41" t="s">
        <v>322</v>
      </c>
      <c r="AG693" s="41" t="s">
        <v>56</v>
      </c>
      <c r="AH693" s="41" t="s">
        <v>56</v>
      </c>
      <c r="AI693" s="41" t="s">
        <v>56</v>
      </c>
      <c r="AJ693" s="41" t="s">
        <v>160</v>
      </c>
      <c r="AK693" s="41" t="s">
        <v>56</v>
      </c>
    </row>
    <row r="694" spans="1:37" s="41" customFormat="1" ht="15.75" hidden="1" thickBot="1" x14ac:dyDescent="0.3">
      <c r="A694" s="11" t="s">
        <v>50</v>
      </c>
      <c r="B694" s="12" t="s">
        <v>216</v>
      </c>
      <c r="C694" s="13" t="s">
        <v>52</v>
      </c>
      <c r="D694" s="14" t="s">
        <v>47</v>
      </c>
      <c r="E694" s="13" t="s">
        <v>1521</v>
      </c>
      <c r="F694" s="4" t="s">
        <v>152</v>
      </c>
      <c r="G694" s="4" t="s">
        <v>648</v>
      </c>
      <c r="H694" s="15">
        <v>43131.5</v>
      </c>
      <c r="I694" s="15">
        <v>43131.666666666664</v>
      </c>
      <c r="J694" s="131" t="s">
        <v>2200</v>
      </c>
      <c r="K694" s="45" t="s">
        <v>9</v>
      </c>
      <c r="L694" s="47" t="s">
        <v>7</v>
      </c>
      <c r="M694" s="47" t="s">
        <v>56</v>
      </c>
      <c r="N694" s="9" t="str">
        <f t="shared" si="150"/>
        <v>Standard</v>
      </c>
      <c r="O694" s="10" t="str">
        <f t="shared" si="151"/>
        <v>Successful</v>
      </c>
      <c r="P694" s="10" t="str">
        <f t="shared" si="152"/>
        <v>On Time</v>
      </c>
      <c r="Q694" s="9">
        <f t="shared" si="153"/>
        <v>1</v>
      </c>
      <c r="R694" s="9">
        <f t="shared" si="154"/>
        <v>1</v>
      </c>
      <c r="S694" s="9">
        <f t="shared" si="155"/>
        <v>0</v>
      </c>
      <c r="T694" s="9" t="str">
        <f t="shared" si="156"/>
        <v>January</v>
      </c>
      <c r="U694" s="40">
        <f t="shared" si="157"/>
        <v>0</v>
      </c>
      <c r="V694" s="40" t="str">
        <f t="shared" si="158"/>
        <v>Normal</v>
      </c>
      <c r="W694" s="40">
        <f t="shared" si="159"/>
        <v>0</v>
      </c>
      <c r="X694" s="40">
        <f t="shared" si="160"/>
        <v>0</v>
      </c>
      <c r="Y694" s="40">
        <f t="shared" si="161"/>
        <v>0</v>
      </c>
      <c r="Z694" s="40">
        <f t="shared" si="162"/>
        <v>0</v>
      </c>
      <c r="AA694" s="40">
        <f t="shared" si="163"/>
        <v>1</v>
      </c>
      <c r="AB694" s="40">
        <f t="shared" si="164"/>
        <v>0</v>
      </c>
      <c r="AC694" s="41" t="s">
        <v>132</v>
      </c>
      <c r="AD694" s="41" t="s">
        <v>283</v>
      </c>
      <c r="AE694" s="41" t="s">
        <v>121</v>
      </c>
      <c r="AF694" s="41" t="s">
        <v>322</v>
      </c>
      <c r="AG694" s="41" t="s">
        <v>56</v>
      </c>
      <c r="AH694" s="41" t="s">
        <v>56</v>
      </c>
      <c r="AI694" s="41" t="s">
        <v>56</v>
      </c>
      <c r="AJ694" s="41" t="s">
        <v>160</v>
      </c>
      <c r="AK694" s="41" t="s">
        <v>56</v>
      </c>
    </row>
    <row r="695" spans="1:37" s="41" customFormat="1" ht="15.75" hidden="1" thickBot="1" x14ac:dyDescent="0.3">
      <c r="A695" s="11" t="s">
        <v>53</v>
      </c>
      <c r="B695" s="12" t="s">
        <v>216</v>
      </c>
      <c r="C695" s="13" t="s">
        <v>52</v>
      </c>
      <c r="D695" s="14" t="s">
        <v>47</v>
      </c>
      <c r="E695" s="13" t="s">
        <v>1522</v>
      </c>
      <c r="F695" s="4" t="s">
        <v>107</v>
      </c>
      <c r="G695" s="4" t="s">
        <v>569</v>
      </c>
      <c r="H695" s="15">
        <v>43131.5</v>
      </c>
      <c r="I695" s="15">
        <v>43131.708333333336</v>
      </c>
      <c r="J695" s="131" t="s">
        <v>60</v>
      </c>
      <c r="K695" s="45" t="s">
        <v>9</v>
      </c>
      <c r="L695" s="47" t="s">
        <v>7</v>
      </c>
      <c r="M695" s="47" t="s">
        <v>56</v>
      </c>
      <c r="N695" s="9" t="str">
        <f t="shared" si="150"/>
        <v>Standard</v>
      </c>
      <c r="O695" s="10" t="str">
        <f t="shared" si="151"/>
        <v>Successful</v>
      </c>
      <c r="P695" s="10" t="str">
        <f t="shared" si="152"/>
        <v>On Time</v>
      </c>
      <c r="Q695" s="9">
        <f t="shared" si="153"/>
        <v>1</v>
      </c>
      <c r="R695" s="9">
        <f t="shared" si="154"/>
        <v>1</v>
      </c>
      <c r="S695" s="9">
        <f t="shared" si="155"/>
        <v>0</v>
      </c>
      <c r="T695" s="9" t="str">
        <f t="shared" si="156"/>
        <v>January</v>
      </c>
      <c r="U695" s="40">
        <f t="shared" si="157"/>
        <v>0</v>
      </c>
      <c r="V695" s="40" t="str">
        <f t="shared" si="158"/>
        <v>Normal</v>
      </c>
      <c r="W695" s="40">
        <f t="shared" si="159"/>
        <v>0</v>
      </c>
      <c r="X695" s="40">
        <f t="shared" si="160"/>
        <v>0</v>
      </c>
      <c r="Y695" s="40">
        <f t="shared" si="161"/>
        <v>0</v>
      </c>
      <c r="Z695" s="40">
        <f t="shared" si="162"/>
        <v>0</v>
      </c>
      <c r="AA695" s="40">
        <f t="shared" si="163"/>
        <v>1</v>
      </c>
      <c r="AB695" s="40">
        <f t="shared" si="164"/>
        <v>0</v>
      </c>
      <c r="AC695" s="41" t="s">
        <v>131</v>
      </c>
      <c r="AD695" s="41" t="s">
        <v>290</v>
      </c>
      <c r="AE695" s="41" t="s">
        <v>419</v>
      </c>
      <c r="AF695" s="41" t="s">
        <v>216</v>
      </c>
      <c r="AG695" s="41" t="s">
        <v>56</v>
      </c>
      <c r="AH695" s="41" t="s">
        <v>56</v>
      </c>
      <c r="AI695" s="41" t="s">
        <v>56</v>
      </c>
      <c r="AJ695" s="41" t="s">
        <v>160</v>
      </c>
      <c r="AK695" s="41" t="s">
        <v>56</v>
      </c>
    </row>
    <row r="696" spans="1:37" s="41" customFormat="1" ht="15.75" hidden="1" thickBot="1" x14ac:dyDescent="0.3">
      <c r="A696" s="11" t="s">
        <v>53</v>
      </c>
      <c r="B696" s="12" t="s">
        <v>216</v>
      </c>
      <c r="C696" s="13" t="s">
        <v>52</v>
      </c>
      <c r="D696" s="14" t="s">
        <v>47</v>
      </c>
      <c r="E696" s="13" t="s">
        <v>1523</v>
      </c>
      <c r="F696" s="4" t="s">
        <v>107</v>
      </c>
      <c r="G696" s="4" t="s">
        <v>1588</v>
      </c>
      <c r="H696" s="15">
        <v>43131.666666666664</v>
      </c>
      <c r="I696" s="15">
        <v>43131.833333333336</v>
      </c>
      <c r="J696" s="131" t="s">
        <v>60</v>
      </c>
      <c r="K696" s="45" t="s">
        <v>9</v>
      </c>
      <c r="L696" s="47" t="s">
        <v>7</v>
      </c>
      <c r="M696" s="47" t="s">
        <v>56</v>
      </c>
      <c r="N696" s="9" t="str">
        <f t="shared" si="150"/>
        <v>Standard</v>
      </c>
      <c r="O696" s="10" t="str">
        <f t="shared" si="151"/>
        <v>Successful</v>
      </c>
      <c r="P696" s="10" t="str">
        <f t="shared" si="152"/>
        <v>On Time</v>
      </c>
      <c r="Q696" s="9">
        <f t="shared" si="153"/>
        <v>1</v>
      </c>
      <c r="R696" s="9">
        <f t="shared" si="154"/>
        <v>1</v>
      </c>
      <c r="S696" s="9">
        <f t="shared" si="155"/>
        <v>0</v>
      </c>
      <c r="T696" s="9" t="str">
        <f t="shared" si="156"/>
        <v>January</v>
      </c>
      <c r="U696" s="40">
        <f t="shared" si="157"/>
        <v>0</v>
      </c>
      <c r="V696" s="40" t="str">
        <f t="shared" si="158"/>
        <v>Normal</v>
      </c>
      <c r="W696" s="40">
        <f t="shared" si="159"/>
        <v>0</v>
      </c>
      <c r="X696" s="40">
        <f t="shared" si="160"/>
        <v>0</v>
      </c>
      <c r="Y696" s="40">
        <f t="shared" si="161"/>
        <v>0</v>
      </c>
      <c r="Z696" s="40">
        <f t="shared" si="162"/>
        <v>0</v>
      </c>
      <c r="AA696" s="40">
        <f t="shared" si="163"/>
        <v>1</v>
      </c>
      <c r="AB696" s="40">
        <f t="shared" si="164"/>
        <v>0</v>
      </c>
      <c r="AC696" s="41" t="s">
        <v>131</v>
      </c>
      <c r="AD696" s="41" t="s">
        <v>290</v>
      </c>
      <c r="AE696" s="41" t="s">
        <v>419</v>
      </c>
      <c r="AF696" s="41" t="s">
        <v>216</v>
      </c>
      <c r="AG696" s="41" t="s">
        <v>56</v>
      </c>
      <c r="AH696" s="41" t="s">
        <v>56</v>
      </c>
      <c r="AI696" s="41" t="s">
        <v>56</v>
      </c>
      <c r="AJ696" s="41" t="s">
        <v>160</v>
      </c>
      <c r="AK696" s="41" t="s">
        <v>56</v>
      </c>
    </row>
    <row r="697" spans="1:37" s="41" customFormat="1" ht="15.75" hidden="1" thickBot="1" x14ac:dyDescent="0.3">
      <c r="A697" s="11" t="s">
        <v>638</v>
      </c>
      <c r="B697" s="12" t="s">
        <v>8</v>
      </c>
      <c r="C697" s="13" t="s">
        <v>52</v>
      </c>
      <c r="D697" s="14" t="s">
        <v>47</v>
      </c>
      <c r="E697" s="13" t="s">
        <v>1524</v>
      </c>
      <c r="F697" s="4" t="s">
        <v>693</v>
      </c>
      <c r="G697" s="4" t="s">
        <v>705</v>
      </c>
      <c r="H697" s="15">
        <v>43131.375</v>
      </c>
      <c r="I697" s="15">
        <v>43131.541666666664</v>
      </c>
      <c r="J697" s="131" t="s">
        <v>2201</v>
      </c>
      <c r="K697" s="45" t="s">
        <v>9</v>
      </c>
      <c r="L697" s="47" t="s">
        <v>7</v>
      </c>
      <c r="M697" s="47" t="s">
        <v>56</v>
      </c>
      <c r="N697" s="9" t="str">
        <f t="shared" si="150"/>
        <v>Standard</v>
      </c>
      <c r="O697" s="10" t="str">
        <f t="shared" si="151"/>
        <v>Successful</v>
      </c>
      <c r="P697" s="10" t="str">
        <f t="shared" si="152"/>
        <v>On Time</v>
      </c>
      <c r="Q697" s="9">
        <f t="shared" si="153"/>
        <v>1</v>
      </c>
      <c r="R697" s="9">
        <f t="shared" si="154"/>
        <v>1</v>
      </c>
      <c r="S697" s="9">
        <f t="shared" si="155"/>
        <v>0</v>
      </c>
      <c r="T697" s="9" t="str">
        <f t="shared" si="156"/>
        <v>January</v>
      </c>
      <c r="U697" s="40">
        <f t="shared" si="157"/>
        <v>0</v>
      </c>
      <c r="V697" s="40" t="str">
        <f t="shared" si="158"/>
        <v>Normal</v>
      </c>
      <c r="W697" s="40">
        <f t="shared" si="159"/>
        <v>0</v>
      </c>
      <c r="X697" s="40">
        <f t="shared" si="160"/>
        <v>0</v>
      </c>
      <c r="Y697" s="40">
        <f t="shared" si="161"/>
        <v>0</v>
      </c>
      <c r="Z697" s="40">
        <f t="shared" si="162"/>
        <v>0</v>
      </c>
      <c r="AA697" s="40">
        <f t="shared" si="163"/>
        <v>1</v>
      </c>
      <c r="AB697" s="40">
        <f t="shared" si="164"/>
        <v>0</v>
      </c>
      <c r="AC697" s="41" t="s">
        <v>131</v>
      </c>
      <c r="AD697" s="41" t="s">
        <v>720</v>
      </c>
      <c r="AE697" s="41" t="s">
        <v>146</v>
      </c>
      <c r="AF697" s="41" t="s">
        <v>8</v>
      </c>
      <c r="AG697" s="41" t="s">
        <v>56</v>
      </c>
      <c r="AH697" s="41" t="s">
        <v>56</v>
      </c>
      <c r="AI697" s="41" t="s">
        <v>56</v>
      </c>
      <c r="AJ697" s="41" t="s">
        <v>160</v>
      </c>
      <c r="AK697" s="41" t="s">
        <v>56</v>
      </c>
    </row>
    <row r="698" spans="1:37" s="41" customFormat="1" ht="15.75" hidden="1" thickBot="1" x14ac:dyDescent="0.3">
      <c r="A698" s="11" t="s">
        <v>51</v>
      </c>
      <c r="B698" s="12" t="s">
        <v>216</v>
      </c>
      <c r="C698" s="13" t="s">
        <v>52</v>
      </c>
      <c r="D698" s="14" t="s">
        <v>47</v>
      </c>
      <c r="E698" s="13" t="s">
        <v>1525</v>
      </c>
      <c r="F698" s="4" t="s">
        <v>150</v>
      </c>
      <c r="G698" s="4" t="s">
        <v>731</v>
      </c>
      <c r="H698" s="15">
        <v>43126.416666666664</v>
      </c>
      <c r="I698" s="15">
        <v>43126.916666666664</v>
      </c>
      <c r="J698" s="131" t="s">
        <v>2202</v>
      </c>
      <c r="K698" s="45" t="s">
        <v>9</v>
      </c>
      <c r="L698" s="47" t="s">
        <v>7</v>
      </c>
      <c r="M698" s="47" t="s">
        <v>56</v>
      </c>
      <c r="N698" s="9" t="str">
        <f t="shared" si="150"/>
        <v>Standard</v>
      </c>
      <c r="O698" s="10" t="str">
        <f t="shared" si="151"/>
        <v>Successful</v>
      </c>
      <c r="P698" s="10" t="str">
        <f t="shared" si="152"/>
        <v>On Time</v>
      </c>
      <c r="Q698" s="9">
        <f t="shared" si="153"/>
        <v>1</v>
      </c>
      <c r="R698" s="9">
        <f t="shared" si="154"/>
        <v>1</v>
      </c>
      <c r="S698" s="9">
        <f t="shared" si="155"/>
        <v>0</v>
      </c>
      <c r="T698" s="9" t="str">
        <f t="shared" si="156"/>
        <v>January</v>
      </c>
      <c r="U698" s="40">
        <f t="shared" si="157"/>
        <v>0</v>
      </c>
      <c r="V698" s="40" t="str">
        <f t="shared" si="158"/>
        <v>Normal</v>
      </c>
      <c r="W698" s="40">
        <f t="shared" si="159"/>
        <v>0</v>
      </c>
      <c r="X698" s="40">
        <f t="shared" si="160"/>
        <v>0</v>
      </c>
      <c r="Y698" s="40">
        <f t="shared" si="161"/>
        <v>0</v>
      </c>
      <c r="Z698" s="40">
        <f t="shared" si="162"/>
        <v>0</v>
      </c>
      <c r="AA698" s="40">
        <f t="shared" si="163"/>
        <v>1</v>
      </c>
      <c r="AB698" s="40">
        <f t="shared" si="164"/>
        <v>0</v>
      </c>
      <c r="AC698" s="41" t="s">
        <v>133</v>
      </c>
      <c r="AD698" s="41" t="s">
        <v>280</v>
      </c>
      <c r="AE698" s="41" t="s">
        <v>258</v>
      </c>
      <c r="AF698" s="41" t="s">
        <v>216</v>
      </c>
      <c r="AG698" s="41" t="s">
        <v>56</v>
      </c>
      <c r="AH698" s="41" t="s">
        <v>56</v>
      </c>
      <c r="AI698" s="41" t="s">
        <v>56</v>
      </c>
      <c r="AJ698" s="41" t="s">
        <v>160</v>
      </c>
      <c r="AK698" s="41" t="s">
        <v>56</v>
      </c>
    </row>
    <row r="699" spans="1:37" s="41" customFormat="1" ht="15.75" hidden="1" thickBot="1" x14ac:dyDescent="0.3">
      <c r="A699" s="11" t="s">
        <v>51</v>
      </c>
      <c r="B699" s="12" t="s">
        <v>216</v>
      </c>
      <c r="C699" s="13" t="s">
        <v>46</v>
      </c>
      <c r="D699" s="14" t="s">
        <v>47</v>
      </c>
      <c r="E699" s="13" t="s">
        <v>1526</v>
      </c>
      <c r="F699" s="4" t="s">
        <v>150</v>
      </c>
      <c r="G699" s="4" t="s">
        <v>629</v>
      </c>
      <c r="H699" s="15">
        <v>43126.458333333336</v>
      </c>
      <c r="I699" s="15">
        <v>43129.75</v>
      </c>
      <c r="J699" s="131" t="s">
        <v>2203</v>
      </c>
      <c r="K699" s="45" t="s">
        <v>9</v>
      </c>
      <c r="L699" s="47" t="s">
        <v>7</v>
      </c>
      <c r="M699" s="47" t="s">
        <v>56</v>
      </c>
      <c r="N699" s="9" t="str">
        <f t="shared" si="150"/>
        <v>Minor</v>
      </c>
      <c r="O699" s="10" t="str">
        <f t="shared" si="151"/>
        <v>Successful</v>
      </c>
      <c r="P699" s="10" t="str">
        <f t="shared" si="152"/>
        <v>On Time</v>
      </c>
      <c r="Q699" s="9">
        <f t="shared" si="153"/>
        <v>1</v>
      </c>
      <c r="R699" s="9">
        <f t="shared" si="154"/>
        <v>1</v>
      </c>
      <c r="S699" s="9">
        <f t="shared" si="155"/>
        <v>0</v>
      </c>
      <c r="T699" s="9" t="str">
        <f t="shared" si="156"/>
        <v>January</v>
      </c>
      <c r="U699" s="40">
        <f t="shared" si="157"/>
        <v>0</v>
      </c>
      <c r="V699" s="40" t="str">
        <f t="shared" si="158"/>
        <v>Normal</v>
      </c>
      <c r="W699" s="40">
        <f t="shared" si="159"/>
        <v>0</v>
      </c>
      <c r="X699" s="40">
        <f t="shared" si="160"/>
        <v>0</v>
      </c>
      <c r="Y699" s="40">
        <f t="shared" si="161"/>
        <v>0</v>
      </c>
      <c r="Z699" s="40">
        <f t="shared" si="162"/>
        <v>0</v>
      </c>
      <c r="AA699" s="40">
        <f t="shared" si="163"/>
        <v>1</v>
      </c>
      <c r="AB699" s="40">
        <f t="shared" si="164"/>
        <v>0</v>
      </c>
      <c r="AC699" s="41" t="s">
        <v>133</v>
      </c>
      <c r="AD699" s="41" t="s">
        <v>280</v>
      </c>
      <c r="AE699" s="41" t="s">
        <v>258</v>
      </c>
      <c r="AF699" s="41" t="s">
        <v>216</v>
      </c>
      <c r="AG699" s="41" t="s">
        <v>56</v>
      </c>
      <c r="AH699" s="41" t="s">
        <v>56</v>
      </c>
      <c r="AI699" s="41" t="s">
        <v>56</v>
      </c>
      <c r="AJ699" s="41" t="s">
        <v>160</v>
      </c>
      <c r="AK699" s="41" t="s">
        <v>56</v>
      </c>
    </row>
    <row r="700" spans="1:37" s="41" customFormat="1" ht="15.75" hidden="1" thickBot="1" x14ac:dyDescent="0.3">
      <c r="A700" s="11" t="s">
        <v>51</v>
      </c>
      <c r="B700" s="12" t="s">
        <v>8</v>
      </c>
      <c r="C700" s="13" t="s">
        <v>46</v>
      </c>
      <c r="D700" s="14" t="s">
        <v>47</v>
      </c>
      <c r="E700" s="13" t="s">
        <v>1527</v>
      </c>
      <c r="F700" s="4" t="s">
        <v>149</v>
      </c>
      <c r="G700" s="4" t="s">
        <v>1624</v>
      </c>
      <c r="H700" s="15">
        <v>43126.875</v>
      </c>
      <c r="I700" s="15">
        <v>43127.055555555555</v>
      </c>
      <c r="J700" s="131" t="s">
        <v>2204</v>
      </c>
      <c r="K700" s="45" t="s">
        <v>9</v>
      </c>
      <c r="L700" s="47" t="s">
        <v>7</v>
      </c>
      <c r="M700" s="47" t="s">
        <v>56</v>
      </c>
      <c r="N700" s="9" t="str">
        <f t="shared" si="150"/>
        <v>Minor</v>
      </c>
      <c r="O700" s="10" t="str">
        <f t="shared" si="151"/>
        <v>Successful</v>
      </c>
      <c r="P700" s="10" t="str">
        <f t="shared" si="152"/>
        <v>On Time</v>
      </c>
      <c r="Q700" s="9">
        <f t="shared" si="153"/>
        <v>1</v>
      </c>
      <c r="R700" s="9">
        <f t="shared" si="154"/>
        <v>1</v>
      </c>
      <c r="S700" s="9">
        <f t="shared" si="155"/>
        <v>0</v>
      </c>
      <c r="T700" s="9" t="str">
        <f t="shared" si="156"/>
        <v>January</v>
      </c>
      <c r="U700" s="40">
        <f t="shared" si="157"/>
        <v>0</v>
      </c>
      <c r="V700" s="40" t="str">
        <f t="shared" si="158"/>
        <v>Normal</v>
      </c>
      <c r="W700" s="40">
        <f t="shared" si="159"/>
        <v>0</v>
      </c>
      <c r="X700" s="40">
        <f t="shared" si="160"/>
        <v>0</v>
      </c>
      <c r="Y700" s="40">
        <f t="shared" si="161"/>
        <v>0</v>
      </c>
      <c r="Z700" s="40">
        <f t="shared" si="162"/>
        <v>0</v>
      </c>
      <c r="AA700" s="40">
        <f t="shared" si="163"/>
        <v>1</v>
      </c>
      <c r="AB700" s="40">
        <f t="shared" si="164"/>
        <v>0</v>
      </c>
      <c r="AC700" s="41" t="s">
        <v>133</v>
      </c>
      <c r="AD700" s="41" t="s">
        <v>280</v>
      </c>
      <c r="AE700" s="41" t="s">
        <v>147</v>
      </c>
      <c r="AF700" s="41" t="s">
        <v>8</v>
      </c>
      <c r="AG700" s="41" t="s">
        <v>56</v>
      </c>
      <c r="AH700" s="41" t="s">
        <v>56</v>
      </c>
      <c r="AI700" s="41" t="s">
        <v>56</v>
      </c>
      <c r="AJ700" s="41" t="s">
        <v>160</v>
      </c>
      <c r="AK700" s="41" t="s">
        <v>56</v>
      </c>
    </row>
    <row r="701" spans="1:37" s="41" customFormat="1" ht="15.75" hidden="1" thickBot="1" x14ac:dyDescent="0.3">
      <c r="A701" s="11" t="s">
        <v>51</v>
      </c>
      <c r="B701" s="12" t="s">
        <v>8</v>
      </c>
      <c r="C701" s="13" t="s">
        <v>52</v>
      </c>
      <c r="D701" s="14" t="s">
        <v>47</v>
      </c>
      <c r="E701" s="13" t="s">
        <v>1528</v>
      </c>
      <c r="F701" s="4" t="s">
        <v>327</v>
      </c>
      <c r="G701" s="4" t="s">
        <v>1614</v>
      </c>
      <c r="H701" s="15">
        <v>43129.75</v>
      </c>
      <c r="I701" s="15">
        <v>43129.791666666664</v>
      </c>
      <c r="J701" s="131" t="s">
        <v>770</v>
      </c>
      <c r="K701" s="45" t="s">
        <v>9</v>
      </c>
      <c r="L701" s="47" t="s">
        <v>7</v>
      </c>
      <c r="M701" s="47" t="s">
        <v>56</v>
      </c>
      <c r="N701" s="9" t="str">
        <f t="shared" si="150"/>
        <v>Standard</v>
      </c>
      <c r="O701" s="10" t="str">
        <f t="shared" si="151"/>
        <v>Successful</v>
      </c>
      <c r="P701" s="10" t="str">
        <f t="shared" si="152"/>
        <v>On Time</v>
      </c>
      <c r="Q701" s="9">
        <f t="shared" si="153"/>
        <v>1</v>
      </c>
      <c r="R701" s="9">
        <f t="shared" si="154"/>
        <v>1</v>
      </c>
      <c r="S701" s="9">
        <f t="shared" si="155"/>
        <v>0</v>
      </c>
      <c r="T701" s="9" t="str">
        <f t="shared" si="156"/>
        <v>January</v>
      </c>
      <c r="U701" s="40">
        <f t="shared" si="157"/>
        <v>0</v>
      </c>
      <c r="V701" s="40" t="str">
        <f t="shared" si="158"/>
        <v>Normal</v>
      </c>
      <c r="W701" s="40">
        <f t="shared" si="159"/>
        <v>0</v>
      </c>
      <c r="X701" s="40">
        <f t="shared" si="160"/>
        <v>0</v>
      </c>
      <c r="Y701" s="40">
        <f t="shared" si="161"/>
        <v>0</v>
      </c>
      <c r="Z701" s="40">
        <f t="shared" si="162"/>
        <v>0</v>
      </c>
      <c r="AA701" s="40">
        <f t="shared" si="163"/>
        <v>1</v>
      </c>
      <c r="AB701" s="40">
        <f t="shared" si="164"/>
        <v>0</v>
      </c>
      <c r="AC701" s="41" t="s">
        <v>133</v>
      </c>
      <c r="AD701" s="41" t="s">
        <v>280</v>
      </c>
      <c r="AE701" s="41" t="s">
        <v>754</v>
      </c>
      <c r="AF701" s="41" t="s">
        <v>8</v>
      </c>
      <c r="AG701" s="41" t="s">
        <v>56</v>
      </c>
      <c r="AH701" s="41" t="s">
        <v>56</v>
      </c>
      <c r="AI701" s="41" t="s">
        <v>56</v>
      </c>
      <c r="AJ701" s="41" t="s">
        <v>160</v>
      </c>
      <c r="AK701" s="41" t="s">
        <v>56</v>
      </c>
    </row>
    <row r="702" spans="1:37" s="41" customFormat="1" ht="15.75" hidden="1" thickBot="1" x14ac:dyDescent="0.3">
      <c r="A702" s="11" t="s">
        <v>45</v>
      </c>
      <c r="B702" s="12" t="s">
        <v>216</v>
      </c>
      <c r="C702" s="13" t="s">
        <v>52</v>
      </c>
      <c r="D702" s="14" t="s">
        <v>47</v>
      </c>
      <c r="E702" s="13" t="s">
        <v>1529</v>
      </c>
      <c r="F702" s="4" t="s">
        <v>324</v>
      </c>
      <c r="G702" s="4" t="s">
        <v>510</v>
      </c>
      <c r="H702" s="15">
        <v>43081.416666666664</v>
      </c>
      <c r="I702" s="15">
        <v>43131.958333333336</v>
      </c>
      <c r="J702" s="131" t="s">
        <v>2205</v>
      </c>
      <c r="K702" s="45" t="s">
        <v>9</v>
      </c>
      <c r="L702" s="47" t="s">
        <v>7</v>
      </c>
      <c r="M702" s="47" t="s">
        <v>56</v>
      </c>
      <c r="N702" s="9" t="str">
        <f t="shared" si="150"/>
        <v>Standard</v>
      </c>
      <c r="O702" s="10" t="str">
        <f t="shared" si="151"/>
        <v>Successful</v>
      </c>
      <c r="P702" s="10" t="str">
        <f t="shared" si="152"/>
        <v>On Time</v>
      </c>
      <c r="Q702" s="9">
        <f t="shared" si="153"/>
        <v>1</v>
      </c>
      <c r="R702" s="9">
        <f t="shared" si="154"/>
        <v>1</v>
      </c>
      <c r="S702" s="9">
        <f t="shared" si="155"/>
        <v>0</v>
      </c>
      <c r="T702" s="9" t="str">
        <f t="shared" si="156"/>
        <v>January</v>
      </c>
      <c r="U702" s="40">
        <f t="shared" si="157"/>
        <v>0</v>
      </c>
      <c r="V702" s="40" t="str">
        <f t="shared" si="158"/>
        <v>Normal</v>
      </c>
      <c r="W702" s="40">
        <f t="shared" si="159"/>
        <v>0</v>
      </c>
      <c r="X702" s="40">
        <f t="shared" si="160"/>
        <v>0</v>
      </c>
      <c r="Y702" s="40">
        <f t="shared" si="161"/>
        <v>0</v>
      </c>
      <c r="Z702" s="40">
        <f t="shared" si="162"/>
        <v>0</v>
      </c>
      <c r="AA702" s="40">
        <f t="shared" si="163"/>
        <v>1</v>
      </c>
      <c r="AB702" s="40">
        <f t="shared" si="164"/>
        <v>0</v>
      </c>
      <c r="AC702" s="41" t="s">
        <v>823</v>
      </c>
      <c r="AD702" s="41" t="s">
        <v>367</v>
      </c>
      <c r="AE702" s="41" t="s">
        <v>260</v>
      </c>
      <c r="AF702" s="41" t="s">
        <v>216</v>
      </c>
      <c r="AG702" s="41" t="s">
        <v>56</v>
      </c>
      <c r="AH702" s="41" t="s">
        <v>56</v>
      </c>
      <c r="AI702" s="41" t="s">
        <v>56</v>
      </c>
      <c r="AJ702" s="41" t="s">
        <v>160</v>
      </c>
      <c r="AK702" s="41" t="s">
        <v>56</v>
      </c>
    </row>
    <row r="703" spans="1:37" s="41" customFormat="1" ht="15.75" hidden="1" thickBot="1" x14ac:dyDescent="0.3">
      <c r="A703" s="11" t="s">
        <v>49</v>
      </c>
      <c r="B703" s="12" t="s">
        <v>216</v>
      </c>
      <c r="C703" s="13" t="s">
        <v>52</v>
      </c>
      <c r="D703" s="14" t="s">
        <v>47</v>
      </c>
      <c r="E703" s="13" t="s">
        <v>1530</v>
      </c>
      <c r="F703" s="4" t="s">
        <v>365</v>
      </c>
      <c r="G703" s="4" t="s">
        <v>184</v>
      </c>
      <c r="H703" s="15">
        <v>43108.708333333336</v>
      </c>
      <c r="I703" s="15">
        <v>43131.708333333336</v>
      </c>
      <c r="J703" s="131" t="s">
        <v>2206</v>
      </c>
      <c r="K703" s="45" t="s">
        <v>9</v>
      </c>
      <c r="L703" s="47" t="s">
        <v>7</v>
      </c>
      <c r="M703" s="47" t="s">
        <v>56</v>
      </c>
      <c r="N703" s="9" t="str">
        <f t="shared" si="150"/>
        <v>Standard</v>
      </c>
      <c r="O703" s="10" t="str">
        <f t="shared" si="151"/>
        <v>Successful</v>
      </c>
      <c r="P703" s="10" t="str">
        <f t="shared" si="152"/>
        <v>On Time</v>
      </c>
      <c r="Q703" s="9">
        <f t="shared" si="153"/>
        <v>1</v>
      </c>
      <c r="R703" s="9">
        <f t="shared" si="154"/>
        <v>1</v>
      </c>
      <c r="S703" s="9">
        <f t="shared" si="155"/>
        <v>0</v>
      </c>
      <c r="T703" s="9" t="str">
        <f t="shared" si="156"/>
        <v>January</v>
      </c>
      <c r="U703" s="40">
        <f t="shared" si="157"/>
        <v>0</v>
      </c>
      <c r="V703" s="40" t="str">
        <f t="shared" si="158"/>
        <v>Normal</v>
      </c>
      <c r="W703" s="40">
        <f t="shared" si="159"/>
        <v>0</v>
      </c>
      <c r="X703" s="40">
        <f t="shared" si="160"/>
        <v>0</v>
      </c>
      <c r="Y703" s="40">
        <f t="shared" si="161"/>
        <v>0</v>
      </c>
      <c r="Z703" s="40">
        <f t="shared" si="162"/>
        <v>0</v>
      </c>
      <c r="AA703" s="40">
        <f t="shared" si="163"/>
        <v>1</v>
      </c>
      <c r="AB703" s="40">
        <f t="shared" si="164"/>
        <v>0</v>
      </c>
      <c r="AC703" s="41" t="s">
        <v>132</v>
      </c>
      <c r="AD703" s="41" t="s">
        <v>518</v>
      </c>
      <c r="AE703" s="41" t="s">
        <v>432</v>
      </c>
      <c r="AF703" s="41" t="s">
        <v>216</v>
      </c>
      <c r="AG703" s="41" t="s">
        <v>56</v>
      </c>
      <c r="AH703" s="41" t="s">
        <v>56</v>
      </c>
      <c r="AI703" s="41" t="s">
        <v>56</v>
      </c>
      <c r="AJ703" s="41" t="s">
        <v>160</v>
      </c>
      <c r="AK703" s="41" t="s">
        <v>56</v>
      </c>
    </row>
    <row r="704" spans="1:37" s="41" customFormat="1" ht="15.75" hidden="1" thickBot="1" x14ac:dyDescent="0.3">
      <c r="A704" s="11" t="s">
        <v>697</v>
      </c>
      <c r="B704" s="12" t="s">
        <v>216</v>
      </c>
      <c r="C704" s="13" t="s">
        <v>52</v>
      </c>
      <c r="D704" s="14" t="s">
        <v>47</v>
      </c>
      <c r="E704" s="13" t="s">
        <v>1531</v>
      </c>
      <c r="F704" s="4" t="s">
        <v>152</v>
      </c>
      <c r="G704" s="4" t="s">
        <v>171</v>
      </c>
      <c r="H704" s="15">
        <v>43112.333333333336</v>
      </c>
      <c r="I704" s="15">
        <v>43131.958333333336</v>
      </c>
      <c r="J704" s="131" t="s">
        <v>2207</v>
      </c>
      <c r="K704" s="45" t="s">
        <v>9</v>
      </c>
      <c r="L704" s="47" t="s">
        <v>7</v>
      </c>
      <c r="M704" s="47" t="s">
        <v>56</v>
      </c>
      <c r="N704" s="9" t="str">
        <f t="shared" si="150"/>
        <v>Standard</v>
      </c>
      <c r="O704" s="10" t="str">
        <f t="shared" si="151"/>
        <v>Successful</v>
      </c>
      <c r="P704" s="10" t="str">
        <f t="shared" si="152"/>
        <v>On Time</v>
      </c>
      <c r="Q704" s="9">
        <f t="shared" si="153"/>
        <v>1</v>
      </c>
      <c r="R704" s="9">
        <f t="shared" si="154"/>
        <v>1</v>
      </c>
      <c r="S704" s="9">
        <f t="shared" si="155"/>
        <v>0</v>
      </c>
      <c r="T704" s="9" t="str">
        <f t="shared" si="156"/>
        <v>January</v>
      </c>
      <c r="U704" s="40">
        <f t="shared" si="157"/>
        <v>0</v>
      </c>
      <c r="V704" s="40" t="str">
        <f t="shared" si="158"/>
        <v>Normal</v>
      </c>
      <c r="W704" s="40">
        <f t="shared" si="159"/>
        <v>0</v>
      </c>
      <c r="X704" s="40">
        <f t="shared" si="160"/>
        <v>0</v>
      </c>
      <c r="Y704" s="40">
        <f t="shared" si="161"/>
        <v>0</v>
      </c>
      <c r="Z704" s="40">
        <f t="shared" si="162"/>
        <v>0</v>
      </c>
      <c r="AA704" s="40">
        <f t="shared" si="163"/>
        <v>1</v>
      </c>
      <c r="AB704" s="40">
        <f t="shared" si="164"/>
        <v>0</v>
      </c>
      <c r="AC704" s="41" t="s">
        <v>238</v>
      </c>
      <c r="AD704" s="41" t="s">
        <v>287</v>
      </c>
      <c r="AE704" s="41" t="s">
        <v>121</v>
      </c>
      <c r="AF704" s="41" t="s">
        <v>322</v>
      </c>
      <c r="AG704" s="41" t="s">
        <v>56</v>
      </c>
      <c r="AH704" s="41" t="s">
        <v>56</v>
      </c>
      <c r="AI704" s="41" t="s">
        <v>56</v>
      </c>
      <c r="AJ704" s="41" t="s">
        <v>160</v>
      </c>
      <c r="AK704" s="41" t="s">
        <v>56</v>
      </c>
    </row>
    <row r="705" spans="1:37" s="41" customFormat="1" ht="15.75" hidden="1" thickBot="1" x14ac:dyDescent="0.3">
      <c r="A705" s="11" t="s">
        <v>49</v>
      </c>
      <c r="B705" s="12" t="s">
        <v>216</v>
      </c>
      <c r="C705" s="13" t="s">
        <v>52</v>
      </c>
      <c r="D705" s="14" t="s">
        <v>47</v>
      </c>
      <c r="E705" s="13" t="s">
        <v>1532</v>
      </c>
      <c r="F705" s="4" t="s">
        <v>365</v>
      </c>
      <c r="G705" s="4" t="s">
        <v>184</v>
      </c>
      <c r="H705" s="15">
        <v>43111.708333333336</v>
      </c>
      <c r="I705" s="15">
        <v>43131.708333333336</v>
      </c>
      <c r="J705" s="131" t="s">
        <v>2208</v>
      </c>
      <c r="K705" s="45" t="s">
        <v>9</v>
      </c>
      <c r="L705" s="47" t="s">
        <v>7</v>
      </c>
      <c r="M705" s="47" t="s">
        <v>56</v>
      </c>
      <c r="N705" s="9" t="str">
        <f t="shared" si="150"/>
        <v>Standard</v>
      </c>
      <c r="O705" s="10" t="str">
        <f t="shared" si="151"/>
        <v>Successful</v>
      </c>
      <c r="P705" s="10" t="str">
        <f t="shared" si="152"/>
        <v>On Time</v>
      </c>
      <c r="Q705" s="9">
        <f t="shared" si="153"/>
        <v>1</v>
      </c>
      <c r="R705" s="9">
        <f t="shared" si="154"/>
        <v>1</v>
      </c>
      <c r="S705" s="9">
        <f t="shared" si="155"/>
        <v>0</v>
      </c>
      <c r="T705" s="9" t="str">
        <f t="shared" si="156"/>
        <v>January</v>
      </c>
      <c r="U705" s="40">
        <f t="shared" si="157"/>
        <v>0</v>
      </c>
      <c r="V705" s="40" t="str">
        <f t="shared" si="158"/>
        <v>Normal</v>
      </c>
      <c r="W705" s="40">
        <f t="shared" si="159"/>
        <v>0</v>
      </c>
      <c r="X705" s="40">
        <f t="shared" si="160"/>
        <v>0</v>
      </c>
      <c r="Y705" s="40">
        <f t="shared" si="161"/>
        <v>0</v>
      </c>
      <c r="Z705" s="40">
        <f t="shared" si="162"/>
        <v>0</v>
      </c>
      <c r="AA705" s="40">
        <f t="shared" si="163"/>
        <v>1</v>
      </c>
      <c r="AB705" s="40">
        <f t="shared" si="164"/>
        <v>0</v>
      </c>
      <c r="AC705" s="41" t="s">
        <v>132</v>
      </c>
      <c r="AD705" s="41" t="s">
        <v>339</v>
      </c>
      <c r="AE705" s="41" t="s">
        <v>432</v>
      </c>
      <c r="AF705" s="41" t="s">
        <v>216</v>
      </c>
      <c r="AG705" s="41" t="s">
        <v>56</v>
      </c>
      <c r="AH705" s="41" t="s">
        <v>56</v>
      </c>
      <c r="AI705" s="41" t="s">
        <v>56</v>
      </c>
      <c r="AJ705" s="41" t="s">
        <v>160</v>
      </c>
      <c r="AK705" s="41" t="s">
        <v>56</v>
      </c>
    </row>
    <row r="706" spans="1:37" s="41" customFormat="1" ht="15.75" hidden="1" thickBot="1" x14ac:dyDescent="0.3">
      <c r="A706" s="11" t="s">
        <v>45</v>
      </c>
      <c r="B706" s="12" t="s">
        <v>216</v>
      </c>
      <c r="C706" s="13" t="s">
        <v>52</v>
      </c>
      <c r="D706" s="14" t="s">
        <v>47</v>
      </c>
      <c r="E706" s="13" t="s">
        <v>1533</v>
      </c>
      <c r="F706" s="4" t="s">
        <v>324</v>
      </c>
      <c r="G706" s="4" t="s">
        <v>510</v>
      </c>
      <c r="H706" s="15">
        <v>43117.583333333336</v>
      </c>
      <c r="I706" s="15">
        <v>43131.875</v>
      </c>
      <c r="J706" s="131" t="s">
        <v>2209</v>
      </c>
      <c r="K706" s="45" t="s">
        <v>9</v>
      </c>
      <c r="L706" s="47" t="s">
        <v>7</v>
      </c>
      <c r="M706" s="47" t="s">
        <v>56</v>
      </c>
      <c r="N706" s="9" t="str">
        <f t="shared" ref="N706:N755" si="165">VLOOKUP(C706,CBI,2,FALSE)</f>
        <v>Standard</v>
      </c>
      <c r="O706" s="10" t="str">
        <f t="shared" ref="O706:O755" si="166">VLOOKUP(K706,Exitoso,2,FALSE)</f>
        <v>Successful</v>
      </c>
      <c r="P706" s="10" t="str">
        <f t="shared" ref="P706:P755" si="167">VLOOKUP(L706,EnTiempo,2,FALSE)</f>
        <v>On Time</v>
      </c>
      <c r="Q706" s="9">
        <f t="shared" ref="Q706:Q755" si="168">IF(OR(K706="Successful",K706="Exitoso"),1,IF(OR(K706="Not Successful",K706="No exitoso",K706="Fallido"),0," "))</f>
        <v>1</v>
      </c>
      <c r="R706" s="9">
        <f t="shared" ref="R706:R755" si="169">IF(OR(L706="On Time",L706="En tiempo"),1,IF(OR(L706="Out of Time",L706="Fuera de Tiempo"),0," "))</f>
        <v>1</v>
      </c>
      <c r="S706" s="9">
        <f t="shared" ref="S706:S755" si="170">IF(M706="NO",0,1)</f>
        <v>0</v>
      </c>
      <c r="T706" s="9" t="str">
        <f t="shared" ref="T706:T755" si="171">VLOOKUP(MONTH(I706),Meses,2,FALSE)</f>
        <v>January</v>
      </c>
      <c r="U706" s="40">
        <f t="shared" ref="U706:U755" si="172">IF(ISERROR(FIND("SLT",J706,1)),0,1)</f>
        <v>0</v>
      </c>
      <c r="V706" s="40" t="str">
        <f t="shared" ref="V706:V755" si="173">IF(D706="emergency","Emergency",IF(ISERROR(FIND("SLT",J706,1)),"Normal","SLT"))</f>
        <v>Normal</v>
      </c>
      <c r="W706" s="40">
        <f t="shared" ref="W706:W755" si="174">IF(V706="Emergency",1,0)</f>
        <v>0</v>
      </c>
      <c r="X706" s="40">
        <f t="shared" ref="X706:X755" si="175">IF(AG706="Si",1,0)</f>
        <v>0</v>
      </c>
      <c r="Y706" s="40">
        <f t="shared" ref="Y706:Y755" si="176">IF(AH706="Si",1,0)</f>
        <v>0</v>
      </c>
      <c r="Z706" s="40">
        <f t="shared" ref="Z706:Z755" si="177">IF(AI706="Si",1,0)</f>
        <v>0</v>
      </c>
      <c r="AA706" s="40">
        <f t="shared" ref="AA706:AA755" si="178">IF(AJ706="Si",1,0)</f>
        <v>1</v>
      </c>
      <c r="AB706" s="40">
        <f t="shared" ref="AB706:AB755" si="179">IF(AK706="Si",1,0)</f>
        <v>0</v>
      </c>
      <c r="AC706" s="41" t="s">
        <v>823</v>
      </c>
      <c r="AD706" s="41" t="s">
        <v>367</v>
      </c>
      <c r="AE706" s="41" t="s">
        <v>260</v>
      </c>
      <c r="AF706" s="41" t="s">
        <v>216</v>
      </c>
      <c r="AG706" s="41" t="s">
        <v>56</v>
      </c>
      <c r="AH706" s="41" t="s">
        <v>56</v>
      </c>
      <c r="AI706" s="41" t="s">
        <v>56</v>
      </c>
      <c r="AJ706" s="41" t="s">
        <v>160</v>
      </c>
      <c r="AK706" s="41" t="s">
        <v>56</v>
      </c>
    </row>
    <row r="707" spans="1:37" s="41" customFormat="1" ht="15.75" hidden="1" thickBot="1" x14ac:dyDescent="0.3">
      <c r="A707" s="11" t="s">
        <v>697</v>
      </c>
      <c r="B707" s="12" t="s">
        <v>216</v>
      </c>
      <c r="C707" s="13" t="s">
        <v>46</v>
      </c>
      <c r="D707" s="14" t="s">
        <v>47</v>
      </c>
      <c r="E707" s="13" t="s">
        <v>1534</v>
      </c>
      <c r="F707" s="4" t="s">
        <v>615</v>
      </c>
      <c r="G707" s="4" t="s">
        <v>698</v>
      </c>
      <c r="H707" s="15">
        <v>43124.416666666664</v>
      </c>
      <c r="I707" s="15">
        <v>43131.75</v>
      </c>
      <c r="J707" s="131" t="s">
        <v>2210</v>
      </c>
      <c r="K707" s="45" t="s">
        <v>9</v>
      </c>
      <c r="L707" s="47" t="s">
        <v>7</v>
      </c>
      <c r="M707" s="47" t="s">
        <v>56</v>
      </c>
      <c r="N707" s="9" t="str">
        <f t="shared" si="165"/>
        <v>Minor</v>
      </c>
      <c r="O707" s="10" t="str">
        <f t="shared" si="166"/>
        <v>Successful</v>
      </c>
      <c r="P707" s="10" t="str">
        <f t="shared" si="167"/>
        <v>On Time</v>
      </c>
      <c r="Q707" s="9">
        <f t="shared" si="168"/>
        <v>1</v>
      </c>
      <c r="R707" s="9">
        <f t="shared" si="169"/>
        <v>1</v>
      </c>
      <c r="S707" s="9">
        <f t="shared" si="170"/>
        <v>0</v>
      </c>
      <c r="T707" s="9" t="str">
        <f t="shared" si="171"/>
        <v>January</v>
      </c>
      <c r="U707" s="40">
        <f t="shared" si="172"/>
        <v>0</v>
      </c>
      <c r="V707" s="40" t="str">
        <f t="shared" si="173"/>
        <v>Normal</v>
      </c>
      <c r="W707" s="40">
        <f t="shared" si="174"/>
        <v>0</v>
      </c>
      <c r="X707" s="40">
        <f t="shared" si="175"/>
        <v>0</v>
      </c>
      <c r="Y707" s="40">
        <f t="shared" si="176"/>
        <v>0</v>
      </c>
      <c r="Z707" s="40">
        <f t="shared" si="177"/>
        <v>0</v>
      </c>
      <c r="AA707" s="40">
        <f t="shared" si="178"/>
        <v>1</v>
      </c>
      <c r="AB707" s="40">
        <f t="shared" si="179"/>
        <v>0</v>
      </c>
      <c r="AC707" s="41" t="s">
        <v>238</v>
      </c>
      <c r="AD707" s="41" t="s">
        <v>280</v>
      </c>
      <c r="AE707" s="41" t="s">
        <v>428</v>
      </c>
      <c r="AF707" s="41" t="s">
        <v>216</v>
      </c>
      <c r="AG707" s="41" t="s">
        <v>56</v>
      </c>
      <c r="AH707" s="41" t="s">
        <v>56</v>
      </c>
      <c r="AI707" s="41" t="s">
        <v>56</v>
      </c>
      <c r="AJ707" s="41" t="s">
        <v>160</v>
      </c>
      <c r="AK707" s="41" t="s">
        <v>56</v>
      </c>
    </row>
    <row r="708" spans="1:37" s="41" customFormat="1" ht="15.75" hidden="1" thickBot="1" x14ac:dyDescent="0.3">
      <c r="A708" s="11" t="s">
        <v>59</v>
      </c>
      <c r="B708" s="12" t="s">
        <v>216</v>
      </c>
      <c r="C708" s="13" t="s">
        <v>52</v>
      </c>
      <c r="D708" s="14" t="s">
        <v>47</v>
      </c>
      <c r="E708" s="13" t="s">
        <v>1535</v>
      </c>
      <c r="F708" s="4" t="s">
        <v>328</v>
      </c>
      <c r="G708" s="4" t="s">
        <v>486</v>
      </c>
      <c r="H708" s="15">
        <v>43124.5</v>
      </c>
      <c r="I708" s="15">
        <v>43131.708333333336</v>
      </c>
      <c r="J708" s="131" t="s">
        <v>2211</v>
      </c>
      <c r="K708" s="45" t="s">
        <v>9</v>
      </c>
      <c r="L708" s="47" t="s">
        <v>7</v>
      </c>
      <c r="M708" s="47" t="s">
        <v>56</v>
      </c>
      <c r="N708" s="9" t="str">
        <f t="shared" si="165"/>
        <v>Standard</v>
      </c>
      <c r="O708" s="10" t="str">
        <f t="shared" si="166"/>
        <v>Successful</v>
      </c>
      <c r="P708" s="10" t="str">
        <f t="shared" si="167"/>
        <v>On Time</v>
      </c>
      <c r="Q708" s="9">
        <f t="shared" si="168"/>
        <v>1</v>
      </c>
      <c r="R708" s="9">
        <f t="shared" si="169"/>
        <v>1</v>
      </c>
      <c r="S708" s="9">
        <f t="shared" si="170"/>
        <v>0</v>
      </c>
      <c r="T708" s="9" t="str">
        <f t="shared" si="171"/>
        <v>January</v>
      </c>
      <c r="U708" s="40">
        <f t="shared" si="172"/>
        <v>0</v>
      </c>
      <c r="V708" s="40" t="str">
        <f t="shared" si="173"/>
        <v>Normal</v>
      </c>
      <c r="W708" s="40">
        <f t="shared" si="174"/>
        <v>0</v>
      </c>
      <c r="X708" s="40">
        <f t="shared" si="175"/>
        <v>0</v>
      </c>
      <c r="Y708" s="40">
        <f t="shared" si="176"/>
        <v>0</v>
      </c>
      <c r="Z708" s="40">
        <f t="shared" si="177"/>
        <v>0</v>
      </c>
      <c r="AA708" s="40">
        <f t="shared" si="178"/>
        <v>1</v>
      </c>
      <c r="AB708" s="40">
        <f t="shared" si="179"/>
        <v>0</v>
      </c>
      <c r="AC708" s="41" t="s">
        <v>132</v>
      </c>
      <c r="AD708" s="41" t="s">
        <v>515</v>
      </c>
      <c r="AE708" s="41" t="s">
        <v>424</v>
      </c>
      <c r="AF708" s="41" t="s">
        <v>216</v>
      </c>
      <c r="AG708" s="41" t="s">
        <v>56</v>
      </c>
      <c r="AH708" s="41" t="s">
        <v>56</v>
      </c>
      <c r="AI708" s="41" t="s">
        <v>56</v>
      </c>
      <c r="AJ708" s="41" t="s">
        <v>160</v>
      </c>
      <c r="AK708" s="41" t="s">
        <v>56</v>
      </c>
    </row>
    <row r="709" spans="1:37" s="41" customFormat="1" ht="15.75" hidden="1" thickBot="1" x14ac:dyDescent="0.3">
      <c r="A709" s="11" t="s">
        <v>697</v>
      </c>
      <c r="B709" s="12" t="s">
        <v>216</v>
      </c>
      <c r="C709" s="13" t="s">
        <v>52</v>
      </c>
      <c r="D709" s="14" t="s">
        <v>47</v>
      </c>
      <c r="E709" s="13" t="s">
        <v>1536</v>
      </c>
      <c r="F709" s="4" t="s">
        <v>152</v>
      </c>
      <c r="G709" s="4" t="s">
        <v>725</v>
      </c>
      <c r="H709" s="15">
        <v>43129.541666666664</v>
      </c>
      <c r="I709" s="15">
        <v>43131.708333333336</v>
      </c>
      <c r="J709" s="131" t="s">
        <v>2212</v>
      </c>
      <c r="K709" s="45" t="s">
        <v>9</v>
      </c>
      <c r="L709" s="47" t="s">
        <v>7</v>
      </c>
      <c r="M709" s="47" t="s">
        <v>56</v>
      </c>
      <c r="N709" s="9" t="str">
        <f t="shared" si="165"/>
        <v>Standard</v>
      </c>
      <c r="O709" s="10" t="str">
        <f t="shared" si="166"/>
        <v>Successful</v>
      </c>
      <c r="P709" s="10" t="str">
        <f t="shared" si="167"/>
        <v>On Time</v>
      </c>
      <c r="Q709" s="9">
        <f t="shared" si="168"/>
        <v>1</v>
      </c>
      <c r="R709" s="9">
        <f t="shared" si="169"/>
        <v>1</v>
      </c>
      <c r="S709" s="9">
        <f t="shared" si="170"/>
        <v>0</v>
      </c>
      <c r="T709" s="9" t="str">
        <f t="shared" si="171"/>
        <v>January</v>
      </c>
      <c r="U709" s="40">
        <f t="shared" si="172"/>
        <v>0</v>
      </c>
      <c r="V709" s="40" t="str">
        <f t="shared" si="173"/>
        <v>Normal</v>
      </c>
      <c r="W709" s="40">
        <f t="shared" si="174"/>
        <v>0</v>
      </c>
      <c r="X709" s="40">
        <f t="shared" si="175"/>
        <v>0</v>
      </c>
      <c r="Y709" s="40">
        <f t="shared" si="176"/>
        <v>0</v>
      </c>
      <c r="Z709" s="40">
        <f t="shared" si="177"/>
        <v>0</v>
      </c>
      <c r="AA709" s="40">
        <f t="shared" si="178"/>
        <v>1</v>
      </c>
      <c r="AB709" s="40">
        <f t="shared" si="179"/>
        <v>0</v>
      </c>
      <c r="AC709" s="41" t="s">
        <v>238</v>
      </c>
      <c r="AD709" s="41" t="s">
        <v>283</v>
      </c>
      <c r="AE709" s="41" t="s">
        <v>121</v>
      </c>
      <c r="AF709" s="41" t="s">
        <v>322</v>
      </c>
      <c r="AG709" s="41" t="s">
        <v>56</v>
      </c>
      <c r="AH709" s="41" t="s">
        <v>56</v>
      </c>
      <c r="AI709" s="41" t="s">
        <v>56</v>
      </c>
      <c r="AJ709" s="41" t="s">
        <v>160</v>
      </c>
      <c r="AK709" s="41" t="s">
        <v>56</v>
      </c>
    </row>
    <row r="710" spans="1:37" s="41" customFormat="1" ht="15.75" hidden="1" thickBot="1" x14ac:dyDescent="0.3">
      <c r="A710" s="11" t="s">
        <v>697</v>
      </c>
      <c r="B710" s="12" t="s">
        <v>216</v>
      </c>
      <c r="C710" s="13" t="s">
        <v>46</v>
      </c>
      <c r="D710" s="14" t="s">
        <v>47</v>
      </c>
      <c r="E710" s="13" t="s">
        <v>1537</v>
      </c>
      <c r="F710" s="4" t="s">
        <v>328</v>
      </c>
      <c r="G710" s="4" t="s">
        <v>552</v>
      </c>
      <c r="H710" s="15">
        <v>43125.708333333336</v>
      </c>
      <c r="I710" s="15">
        <v>43131.958333333336</v>
      </c>
      <c r="J710" s="131" t="s">
        <v>2213</v>
      </c>
      <c r="K710" s="45" t="s">
        <v>9</v>
      </c>
      <c r="L710" s="47" t="s">
        <v>7</v>
      </c>
      <c r="M710" s="47" t="s">
        <v>56</v>
      </c>
      <c r="N710" s="9" t="str">
        <f t="shared" si="165"/>
        <v>Minor</v>
      </c>
      <c r="O710" s="10" t="str">
        <f t="shared" si="166"/>
        <v>Successful</v>
      </c>
      <c r="P710" s="10" t="str">
        <f t="shared" si="167"/>
        <v>On Time</v>
      </c>
      <c r="Q710" s="9">
        <f t="shared" si="168"/>
        <v>1</v>
      </c>
      <c r="R710" s="9">
        <f t="shared" si="169"/>
        <v>1</v>
      </c>
      <c r="S710" s="9">
        <f t="shared" si="170"/>
        <v>0</v>
      </c>
      <c r="T710" s="9" t="str">
        <f t="shared" si="171"/>
        <v>January</v>
      </c>
      <c r="U710" s="40">
        <f t="shared" si="172"/>
        <v>0</v>
      </c>
      <c r="V710" s="40" t="str">
        <f t="shared" si="173"/>
        <v>Normal</v>
      </c>
      <c r="W710" s="40">
        <f t="shared" si="174"/>
        <v>0</v>
      </c>
      <c r="X710" s="40">
        <f t="shared" si="175"/>
        <v>0</v>
      </c>
      <c r="Y710" s="40">
        <f t="shared" si="176"/>
        <v>0</v>
      </c>
      <c r="Z710" s="40">
        <f t="shared" si="177"/>
        <v>0</v>
      </c>
      <c r="AA710" s="40">
        <f t="shared" si="178"/>
        <v>1</v>
      </c>
      <c r="AB710" s="40">
        <f t="shared" si="179"/>
        <v>0</v>
      </c>
      <c r="AC710" s="41" t="s">
        <v>238</v>
      </c>
      <c r="AD710" s="41" t="s">
        <v>515</v>
      </c>
      <c r="AE710" s="41" t="s">
        <v>424</v>
      </c>
      <c r="AF710" s="41" t="s">
        <v>216</v>
      </c>
      <c r="AG710" s="41" t="s">
        <v>56</v>
      </c>
      <c r="AH710" s="41" t="s">
        <v>56</v>
      </c>
      <c r="AI710" s="41" t="s">
        <v>56</v>
      </c>
      <c r="AJ710" s="41" t="s">
        <v>160</v>
      </c>
      <c r="AK710" s="41" t="s">
        <v>56</v>
      </c>
    </row>
    <row r="711" spans="1:37" s="41" customFormat="1" ht="15.75" hidden="1" thickBot="1" x14ac:dyDescent="0.3">
      <c r="A711" s="11" t="s">
        <v>359</v>
      </c>
      <c r="B711" s="12" t="s">
        <v>216</v>
      </c>
      <c r="C711" s="13" t="s">
        <v>52</v>
      </c>
      <c r="D711" s="14" t="s">
        <v>47</v>
      </c>
      <c r="E711" s="13" t="s">
        <v>1538</v>
      </c>
      <c r="F711" s="4" t="s">
        <v>158</v>
      </c>
      <c r="G711" s="4" t="s">
        <v>243</v>
      </c>
      <c r="H711" s="15">
        <v>43129.333333333336</v>
      </c>
      <c r="I711" s="15">
        <v>43131.708333333336</v>
      </c>
      <c r="J711" s="131" t="s">
        <v>2214</v>
      </c>
      <c r="K711" s="45" t="s">
        <v>9</v>
      </c>
      <c r="L711" s="47" t="s">
        <v>7</v>
      </c>
      <c r="M711" s="47" t="s">
        <v>56</v>
      </c>
      <c r="N711" s="9" t="str">
        <f t="shared" si="165"/>
        <v>Standard</v>
      </c>
      <c r="O711" s="10" t="str">
        <f t="shared" si="166"/>
        <v>Successful</v>
      </c>
      <c r="P711" s="10" t="str">
        <f t="shared" si="167"/>
        <v>On Time</v>
      </c>
      <c r="Q711" s="9">
        <f t="shared" si="168"/>
        <v>1</v>
      </c>
      <c r="R711" s="9">
        <f t="shared" si="169"/>
        <v>1</v>
      </c>
      <c r="S711" s="9">
        <f t="shared" si="170"/>
        <v>0</v>
      </c>
      <c r="T711" s="9" t="str">
        <f t="shared" si="171"/>
        <v>January</v>
      </c>
      <c r="U711" s="40">
        <f t="shared" si="172"/>
        <v>0</v>
      </c>
      <c r="V711" s="40" t="str">
        <f t="shared" si="173"/>
        <v>Normal</v>
      </c>
      <c r="W711" s="40">
        <f t="shared" si="174"/>
        <v>0</v>
      </c>
      <c r="X711" s="40">
        <f t="shared" si="175"/>
        <v>0</v>
      </c>
      <c r="Y711" s="40">
        <f t="shared" si="176"/>
        <v>0</v>
      </c>
      <c r="Z711" s="40">
        <f t="shared" si="177"/>
        <v>0</v>
      </c>
      <c r="AA711" s="40">
        <f t="shared" si="178"/>
        <v>1</v>
      </c>
      <c r="AB711" s="40">
        <f t="shared" si="179"/>
        <v>0</v>
      </c>
      <c r="AC711" s="41" t="s">
        <v>823</v>
      </c>
      <c r="AD711" s="41" t="s">
        <v>332</v>
      </c>
      <c r="AE711" s="41" t="s">
        <v>121</v>
      </c>
      <c r="AF711" s="41" t="s">
        <v>322</v>
      </c>
      <c r="AG711" s="41" t="s">
        <v>56</v>
      </c>
      <c r="AH711" s="41" t="s">
        <v>56</v>
      </c>
      <c r="AI711" s="41" t="s">
        <v>56</v>
      </c>
      <c r="AJ711" s="41" t="s">
        <v>160</v>
      </c>
      <c r="AK711" s="41" t="s">
        <v>56</v>
      </c>
    </row>
    <row r="712" spans="1:37" s="41" customFormat="1" ht="15.75" hidden="1" thickBot="1" x14ac:dyDescent="0.3">
      <c r="A712" s="11" t="s">
        <v>697</v>
      </c>
      <c r="B712" s="12" t="s">
        <v>216</v>
      </c>
      <c r="C712" s="13" t="s">
        <v>46</v>
      </c>
      <c r="D712" s="14" t="s">
        <v>47</v>
      </c>
      <c r="E712" s="13" t="s">
        <v>1539</v>
      </c>
      <c r="F712" s="4" t="s">
        <v>365</v>
      </c>
      <c r="G712" s="4" t="s">
        <v>184</v>
      </c>
      <c r="H712" s="15">
        <v>43130.833333333336</v>
      </c>
      <c r="I712" s="15">
        <v>43131.708333333336</v>
      </c>
      <c r="J712" s="131" t="s">
        <v>2044</v>
      </c>
      <c r="K712" s="45" t="s">
        <v>9</v>
      </c>
      <c r="L712" s="47" t="s">
        <v>7</v>
      </c>
      <c r="M712" s="47" t="s">
        <v>56</v>
      </c>
      <c r="N712" s="9" t="str">
        <f t="shared" si="165"/>
        <v>Minor</v>
      </c>
      <c r="O712" s="10" t="str">
        <f t="shared" si="166"/>
        <v>Successful</v>
      </c>
      <c r="P712" s="10" t="str">
        <f t="shared" si="167"/>
        <v>On Time</v>
      </c>
      <c r="Q712" s="9">
        <f t="shared" si="168"/>
        <v>1</v>
      </c>
      <c r="R712" s="9">
        <f t="shared" si="169"/>
        <v>1</v>
      </c>
      <c r="S712" s="9">
        <f t="shared" si="170"/>
        <v>0</v>
      </c>
      <c r="T712" s="9" t="str">
        <f t="shared" si="171"/>
        <v>January</v>
      </c>
      <c r="U712" s="40">
        <f t="shared" si="172"/>
        <v>0</v>
      </c>
      <c r="V712" s="40" t="str">
        <f t="shared" si="173"/>
        <v>Normal</v>
      </c>
      <c r="W712" s="40">
        <f t="shared" si="174"/>
        <v>0</v>
      </c>
      <c r="X712" s="40">
        <f t="shared" si="175"/>
        <v>0</v>
      </c>
      <c r="Y712" s="40">
        <f t="shared" si="176"/>
        <v>0</v>
      </c>
      <c r="Z712" s="40">
        <f t="shared" si="177"/>
        <v>0</v>
      </c>
      <c r="AA712" s="40">
        <f t="shared" si="178"/>
        <v>1</v>
      </c>
      <c r="AB712" s="40">
        <f t="shared" si="179"/>
        <v>0</v>
      </c>
      <c r="AC712" s="41" t="s">
        <v>238</v>
      </c>
      <c r="AD712" s="41" t="s">
        <v>280</v>
      </c>
      <c r="AE712" s="41" t="s">
        <v>432</v>
      </c>
      <c r="AF712" s="41" t="s">
        <v>216</v>
      </c>
      <c r="AG712" s="41" t="s">
        <v>56</v>
      </c>
      <c r="AH712" s="41" t="s">
        <v>56</v>
      </c>
      <c r="AI712" s="41" t="s">
        <v>56</v>
      </c>
      <c r="AJ712" s="41" t="s">
        <v>160</v>
      </c>
      <c r="AK712" s="41" t="s">
        <v>56</v>
      </c>
    </row>
    <row r="713" spans="1:37" s="41" customFormat="1" ht="15.75" hidden="1" thickBot="1" x14ac:dyDescent="0.3">
      <c r="A713" s="11" t="s">
        <v>49</v>
      </c>
      <c r="B713" s="12" t="s">
        <v>219</v>
      </c>
      <c r="C713" s="13" t="s">
        <v>46</v>
      </c>
      <c r="D713" s="14" t="s">
        <v>47</v>
      </c>
      <c r="E713" s="13" t="s">
        <v>1540</v>
      </c>
      <c r="F713" s="4" t="s">
        <v>91</v>
      </c>
      <c r="G713" s="4" t="s">
        <v>608</v>
      </c>
      <c r="H713" s="15">
        <v>43131.8125</v>
      </c>
      <c r="I713" s="15">
        <v>43131.895833333336</v>
      </c>
      <c r="J713" s="131" t="s">
        <v>2215</v>
      </c>
      <c r="K713" s="45" t="s">
        <v>9</v>
      </c>
      <c r="L713" s="47" t="s">
        <v>7</v>
      </c>
      <c r="M713" s="47" t="s">
        <v>56</v>
      </c>
      <c r="N713" s="9" t="str">
        <f t="shared" si="165"/>
        <v>Minor</v>
      </c>
      <c r="O713" s="10" t="str">
        <f t="shared" si="166"/>
        <v>Successful</v>
      </c>
      <c r="P713" s="10" t="str">
        <f t="shared" si="167"/>
        <v>On Time</v>
      </c>
      <c r="Q713" s="9">
        <f t="shared" si="168"/>
        <v>1</v>
      </c>
      <c r="R713" s="9">
        <f t="shared" si="169"/>
        <v>1</v>
      </c>
      <c r="S713" s="9">
        <f t="shared" si="170"/>
        <v>0</v>
      </c>
      <c r="T713" s="9" t="str">
        <f t="shared" si="171"/>
        <v>January</v>
      </c>
      <c r="U713" s="40">
        <f t="shared" si="172"/>
        <v>0</v>
      </c>
      <c r="V713" s="40" t="str">
        <f t="shared" si="173"/>
        <v>Normal</v>
      </c>
      <c r="W713" s="40">
        <f t="shared" si="174"/>
        <v>0</v>
      </c>
      <c r="X713" s="40">
        <f t="shared" si="175"/>
        <v>0</v>
      </c>
      <c r="Y713" s="40">
        <f t="shared" si="176"/>
        <v>0</v>
      </c>
      <c r="Z713" s="40">
        <f t="shared" si="177"/>
        <v>0</v>
      </c>
      <c r="AA713" s="40">
        <f t="shared" si="178"/>
        <v>1</v>
      </c>
      <c r="AB713" s="40">
        <f t="shared" si="179"/>
        <v>0</v>
      </c>
      <c r="AC713" s="41" t="s">
        <v>132</v>
      </c>
      <c r="AD713" s="41" t="s">
        <v>280</v>
      </c>
      <c r="AE713" s="41" t="s">
        <v>219</v>
      </c>
      <c r="AF713" s="41" t="s">
        <v>219</v>
      </c>
      <c r="AG713" s="41" t="s">
        <v>56</v>
      </c>
      <c r="AH713" s="41" t="s">
        <v>56</v>
      </c>
      <c r="AI713" s="41" t="s">
        <v>56</v>
      </c>
      <c r="AJ713" s="41" t="s">
        <v>160</v>
      </c>
      <c r="AK713" s="41" t="s">
        <v>56</v>
      </c>
    </row>
    <row r="714" spans="1:37" s="41" customFormat="1" ht="15.75" hidden="1" thickBot="1" x14ac:dyDescent="0.3">
      <c r="A714" s="11" t="s">
        <v>697</v>
      </c>
      <c r="B714" s="12" t="s">
        <v>216</v>
      </c>
      <c r="C714" s="13" t="s">
        <v>46</v>
      </c>
      <c r="D714" s="14" t="s">
        <v>47</v>
      </c>
      <c r="E714" s="13" t="s">
        <v>1541</v>
      </c>
      <c r="F714" s="4" t="s">
        <v>614</v>
      </c>
      <c r="G714" s="4" t="s">
        <v>700</v>
      </c>
      <c r="H714" s="15">
        <v>43131.354166666664</v>
      </c>
      <c r="I714" s="15">
        <v>43131.708333333336</v>
      </c>
      <c r="J714" s="131" t="s">
        <v>1891</v>
      </c>
      <c r="K714" s="45" t="s">
        <v>9</v>
      </c>
      <c r="L714" s="47" t="s">
        <v>7</v>
      </c>
      <c r="M714" s="47" t="s">
        <v>56</v>
      </c>
      <c r="N714" s="9" t="str">
        <f t="shared" si="165"/>
        <v>Minor</v>
      </c>
      <c r="O714" s="10" t="str">
        <f t="shared" si="166"/>
        <v>Successful</v>
      </c>
      <c r="P714" s="10" t="str">
        <f t="shared" si="167"/>
        <v>On Time</v>
      </c>
      <c r="Q714" s="9">
        <f t="shared" si="168"/>
        <v>1</v>
      </c>
      <c r="R714" s="9">
        <f t="shared" si="169"/>
        <v>1</v>
      </c>
      <c r="S714" s="9">
        <f t="shared" si="170"/>
        <v>0</v>
      </c>
      <c r="T714" s="9" t="str">
        <f t="shared" si="171"/>
        <v>January</v>
      </c>
      <c r="U714" s="40">
        <f t="shared" si="172"/>
        <v>0</v>
      </c>
      <c r="V714" s="40" t="str">
        <f t="shared" si="173"/>
        <v>Normal</v>
      </c>
      <c r="W714" s="40">
        <f t="shared" si="174"/>
        <v>0</v>
      </c>
      <c r="X714" s="40">
        <f t="shared" si="175"/>
        <v>0</v>
      </c>
      <c r="Y714" s="40">
        <f t="shared" si="176"/>
        <v>0</v>
      </c>
      <c r="Z714" s="40">
        <f t="shared" si="177"/>
        <v>0</v>
      </c>
      <c r="AA714" s="40">
        <f t="shared" si="178"/>
        <v>1</v>
      </c>
      <c r="AB714" s="40">
        <f t="shared" si="179"/>
        <v>0</v>
      </c>
      <c r="AC714" s="41" t="s">
        <v>238</v>
      </c>
      <c r="AD714" s="41" t="s">
        <v>461</v>
      </c>
      <c r="AE714" s="41" t="s">
        <v>351</v>
      </c>
      <c r="AF714" s="41" t="s">
        <v>216</v>
      </c>
      <c r="AG714" s="41" t="s">
        <v>56</v>
      </c>
      <c r="AH714" s="41" t="s">
        <v>56</v>
      </c>
      <c r="AI714" s="41" t="s">
        <v>56</v>
      </c>
      <c r="AJ714" s="41" t="s">
        <v>160</v>
      </c>
      <c r="AK714" s="41" t="s">
        <v>56</v>
      </c>
    </row>
    <row r="715" spans="1:37" s="41" customFormat="1" ht="15.75" hidden="1" thickBot="1" x14ac:dyDescent="0.3">
      <c r="A715" s="11" t="s">
        <v>697</v>
      </c>
      <c r="B715" s="12" t="s">
        <v>216</v>
      </c>
      <c r="C715" s="13" t="s">
        <v>46</v>
      </c>
      <c r="D715" s="14" t="s">
        <v>47</v>
      </c>
      <c r="E715" s="13" t="s">
        <v>1542</v>
      </c>
      <c r="F715" s="4" t="s">
        <v>364</v>
      </c>
      <c r="G715" s="4" t="s">
        <v>783</v>
      </c>
      <c r="H715" s="15">
        <v>43131.708333333336</v>
      </c>
      <c r="I715" s="15">
        <v>43131.75</v>
      </c>
      <c r="J715" s="131" t="s">
        <v>2216</v>
      </c>
      <c r="K715" s="45" t="s">
        <v>9</v>
      </c>
      <c r="L715" s="47" t="s">
        <v>7</v>
      </c>
      <c r="M715" s="47" t="s">
        <v>56</v>
      </c>
      <c r="N715" s="9" t="str">
        <f t="shared" si="165"/>
        <v>Minor</v>
      </c>
      <c r="O715" s="10" t="str">
        <f t="shared" si="166"/>
        <v>Successful</v>
      </c>
      <c r="P715" s="10" t="str">
        <f t="shared" si="167"/>
        <v>On Time</v>
      </c>
      <c r="Q715" s="9">
        <f t="shared" si="168"/>
        <v>1</v>
      </c>
      <c r="R715" s="9">
        <f t="shared" si="169"/>
        <v>1</v>
      </c>
      <c r="S715" s="9">
        <f t="shared" si="170"/>
        <v>0</v>
      </c>
      <c r="T715" s="9" t="str">
        <f t="shared" si="171"/>
        <v>January</v>
      </c>
      <c r="U715" s="40">
        <f t="shared" si="172"/>
        <v>0</v>
      </c>
      <c r="V715" s="40" t="str">
        <f t="shared" si="173"/>
        <v>Normal</v>
      </c>
      <c r="W715" s="40">
        <f t="shared" si="174"/>
        <v>0</v>
      </c>
      <c r="X715" s="40">
        <f t="shared" si="175"/>
        <v>0</v>
      </c>
      <c r="Y715" s="40">
        <f t="shared" si="176"/>
        <v>0</v>
      </c>
      <c r="Z715" s="40">
        <f t="shared" si="177"/>
        <v>0</v>
      </c>
      <c r="AA715" s="40">
        <f t="shared" si="178"/>
        <v>1</v>
      </c>
      <c r="AB715" s="40">
        <f t="shared" si="179"/>
        <v>0</v>
      </c>
      <c r="AC715" s="41" t="s">
        <v>238</v>
      </c>
      <c r="AD715" s="41" t="s">
        <v>550</v>
      </c>
      <c r="AE715" s="41" t="s">
        <v>429</v>
      </c>
      <c r="AF715" s="41" t="s">
        <v>216</v>
      </c>
      <c r="AG715" s="41" t="s">
        <v>56</v>
      </c>
      <c r="AH715" s="41" t="s">
        <v>56</v>
      </c>
      <c r="AI715" s="41" t="s">
        <v>56</v>
      </c>
      <c r="AJ715" s="41" t="s">
        <v>160</v>
      </c>
      <c r="AK715" s="41" t="s">
        <v>56</v>
      </c>
    </row>
    <row r="716" spans="1:37" s="41" customFormat="1" ht="15.75" hidden="1" thickBot="1" x14ac:dyDescent="0.3">
      <c r="A716" s="11" t="s">
        <v>45</v>
      </c>
      <c r="B716" s="12" t="s">
        <v>216</v>
      </c>
      <c r="C716" s="13" t="s">
        <v>52</v>
      </c>
      <c r="D716" s="14" t="s">
        <v>47</v>
      </c>
      <c r="E716" s="13" t="s">
        <v>1543</v>
      </c>
      <c r="F716" s="4" t="s">
        <v>273</v>
      </c>
      <c r="G716" s="4" t="s">
        <v>455</v>
      </c>
      <c r="H716" s="15">
        <v>43129.375</v>
      </c>
      <c r="I716" s="15">
        <v>43130.375</v>
      </c>
      <c r="J716" s="131" t="s">
        <v>511</v>
      </c>
      <c r="K716" s="45" t="s">
        <v>9</v>
      </c>
      <c r="L716" s="47" t="s">
        <v>7</v>
      </c>
      <c r="M716" s="47" t="s">
        <v>56</v>
      </c>
      <c r="N716" s="9" t="str">
        <f t="shared" si="165"/>
        <v>Standard</v>
      </c>
      <c r="O716" s="10" t="str">
        <f t="shared" si="166"/>
        <v>Successful</v>
      </c>
      <c r="P716" s="10" t="str">
        <f t="shared" si="167"/>
        <v>On Time</v>
      </c>
      <c r="Q716" s="9">
        <f t="shared" si="168"/>
        <v>1</v>
      </c>
      <c r="R716" s="9">
        <f t="shared" si="169"/>
        <v>1</v>
      </c>
      <c r="S716" s="9">
        <f t="shared" si="170"/>
        <v>0</v>
      </c>
      <c r="T716" s="9" t="str">
        <f t="shared" si="171"/>
        <v>January</v>
      </c>
      <c r="U716" s="40">
        <f t="shared" si="172"/>
        <v>0</v>
      </c>
      <c r="V716" s="40" t="str">
        <f t="shared" si="173"/>
        <v>Normal</v>
      </c>
      <c r="W716" s="40">
        <f t="shared" si="174"/>
        <v>0</v>
      </c>
      <c r="X716" s="40">
        <f t="shared" si="175"/>
        <v>0</v>
      </c>
      <c r="Y716" s="40">
        <f t="shared" si="176"/>
        <v>0</v>
      </c>
      <c r="Z716" s="40">
        <f t="shared" si="177"/>
        <v>0</v>
      </c>
      <c r="AA716" s="40">
        <f t="shared" si="178"/>
        <v>1</v>
      </c>
      <c r="AB716" s="40">
        <f t="shared" si="179"/>
        <v>0</v>
      </c>
      <c r="AC716" s="41" t="s">
        <v>823</v>
      </c>
      <c r="AD716" s="41" t="s">
        <v>348</v>
      </c>
      <c r="AE716" s="41" t="s">
        <v>264</v>
      </c>
      <c r="AF716" s="41" t="s">
        <v>216</v>
      </c>
      <c r="AG716" s="41" t="s">
        <v>56</v>
      </c>
      <c r="AH716" s="41" t="s">
        <v>56</v>
      </c>
      <c r="AI716" s="41" t="s">
        <v>56</v>
      </c>
      <c r="AJ716" s="41" t="s">
        <v>160</v>
      </c>
      <c r="AK716" s="41" t="s">
        <v>56</v>
      </c>
    </row>
    <row r="717" spans="1:37" s="41" customFormat="1" ht="15.75" hidden="1" thickBot="1" x14ac:dyDescent="0.3">
      <c r="A717" s="11" t="s">
        <v>59</v>
      </c>
      <c r="B717" s="12" t="s">
        <v>216</v>
      </c>
      <c r="C717" s="13" t="s">
        <v>52</v>
      </c>
      <c r="D717" s="14" t="s">
        <v>47</v>
      </c>
      <c r="E717" s="13" t="s">
        <v>1544</v>
      </c>
      <c r="F717" s="4" t="s">
        <v>152</v>
      </c>
      <c r="G717" s="4" t="s">
        <v>596</v>
      </c>
      <c r="H717" s="15">
        <v>43101.875</v>
      </c>
      <c r="I717" s="15">
        <v>43101.958333333336</v>
      </c>
      <c r="J717" s="131" t="s">
        <v>2217</v>
      </c>
      <c r="K717" s="45" t="s">
        <v>9</v>
      </c>
      <c r="L717" s="47" t="s">
        <v>7</v>
      </c>
      <c r="M717" s="47" t="s">
        <v>56</v>
      </c>
      <c r="N717" s="9" t="str">
        <f t="shared" si="165"/>
        <v>Standard</v>
      </c>
      <c r="O717" s="10" t="str">
        <f t="shared" si="166"/>
        <v>Successful</v>
      </c>
      <c r="P717" s="10" t="str">
        <f t="shared" si="167"/>
        <v>On Time</v>
      </c>
      <c r="Q717" s="9">
        <f t="shared" si="168"/>
        <v>1</v>
      </c>
      <c r="R717" s="9">
        <f t="shared" si="169"/>
        <v>1</v>
      </c>
      <c r="S717" s="9">
        <f t="shared" si="170"/>
        <v>0</v>
      </c>
      <c r="T717" s="9" t="str">
        <f t="shared" si="171"/>
        <v>January</v>
      </c>
      <c r="U717" s="40">
        <f t="shared" si="172"/>
        <v>0</v>
      </c>
      <c r="V717" s="40" t="str">
        <f t="shared" si="173"/>
        <v>Normal</v>
      </c>
      <c r="W717" s="40">
        <f t="shared" si="174"/>
        <v>0</v>
      </c>
      <c r="X717" s="40">
        <f t="shared" si="175"/>
        <v>0</v>
      </c>
      <c r="Y717" s="40">
        <f t="shared" si="176"/>
        <v>0</v>
      </c>
      <c r="Z717" s="40">
        <f t="shared" si="177"/>
        <v>0</v>
      </c>
      <c r="AA717" s="40">
        <f t="shared" si="178"/>
        <v>1</v>
      </c>
      <c r="AB717" s="40">
        <f t="shared" si="179"/>
        <v>0</v>
      </c>
      <c r="AC717" s="41" t="s">
        <v>132</v>
      </c>
      <c r="AD717" s="41" t="s">
        <v>333</v>
      </c>
      <c r="AE717" s="41" t="s">
        <v>121</v>
      </c>
      <c r="AF717" s="41" t="s">
        <v>322</v>
      </c>
      <c r="AG717" s="41" t="s">
        <v>56</v>
      </c>
      <c r="AH717" s="41" t="s">
        <v>56</v>
      </c>
      <c r="AI717" s="41" t="s">
        <v>56</v>
      </c>
      <c r="AJ717" s="41" t="s">
        <v>160</v>
      </c>
      <c r="AK717" s="41" t="s">
        <v>56</v>
      </c>
    </row>
    <row r="718" spans="1:37" s="41" customFormat="1" ht="15.75" hidden="1" thickBot="1" x14ac:dyDescent="0.3">
      <c r="A718" s="11" t="s">
        <v>45</v>
      </c>
      <c r="B718" s="12" t="s">
        <v>216</v>
      </c>
      <c r="C718" s="13" t="s">
        <v>52</v>
      </c>
      <c r="D718" s="14" t="s">
        <v>47</v>
      </c>
      <c r="E718" s="13" t="s">
        <v>1545</v>
      </c>
      <c r="F718" s="4" t="s">
        <v>326</v>
      </c>
      <c r="G718" s="4" t="s">
        <v>451</v>
      </c>
      <c r="H718" s="15">
        <v>43103.916666666664</v>
      </c>
      <c r="I718" s="15">
        <v>43112.916666666664</v>
      </c>
      <c r="J718" s="131" t="s">
        <v>2218</v>
      </c>
      <c r="K718" s="45" t="s">
        <v>9</v>
      </c>
      <c r="L718" s="47" t="s">
        <v>7</v>
      </c>
      <c r="M718" s="47" t="s">
        <v>56</v>
      </c>
      <c r="N718" s="9" t="str">
        <f t="shared" si="165"/>
        <v>Standard</v>
      </c>
      <c r="O718" s="10" t="str">
        <f t="shared" si="166"/>
        <v>Successful</v>
      </c>
      <c r="P718" s="10" t="str">
        <f t="shared" si="167"/>
        <v>On Time</v>
      </c>
      <c r="Q718" s="9">
        <f t="shared" si="168"/>
        <v>1</v>
      </c>
      <c r="R718" s="9">
        <f t="shared" si="169"/>
        <v>1</v>
      </c>
      <c r="S718" s="9">
        <f t="shared" si="170"/>
        <v>0</v>
      </c>
      <c r="T718" s="9" t="str">
        <f t="shared" si="171"/>
        <v>January</v>
      </c>
      <c r="U718" s="40">
        <f t="shared" si="172"/>
        <v>0</v>
      </c>
      <c r="V718" s="40" t="str">
        <f t="shared" si="173"/>
        <v>Normal</v>
      </c>
      <c r="W718" s="40">
        <f t="shared" si="174"/>
        <v>0</v>
      </c>
      <c r="X718" s="40">
        <f t="shared" si="175"/>
        <v>0</v>
      </c>
      <c r="Y718" s="40">
        <f t="shared" si="176"/>
        <v>0</v>
      </c>
      <c r="Z718" s="40">
        <f t="shared" si="177"/>
        <v>0</v>
      </c>
      <c r="AA718" s="40">
        <f t="shared" si="178"/>
        <v>1</v>
      </c>
      <c r="AB718" s="40">
        <f t="shared" si="179"/>
        <v>0</v>
      </c>
      <c r="AC718" s="41" t="s">
        <v>823</v>
      </c>
      <c r="AD718" s="41" t="s">
        <v>776</v>
      </c>
      <c r="AE718" s="41" t="s">
        <v>258</v>
      </c>
      <c r="AF718" s="41" t="s">
        <v>216</v>
      </c>
      <c r="AG718" s="41" t="s">
        <v>56</v>
      </c>
      <c r="AH718" s="41" t="s">
        <v>56</v>
      </c>
      <c r="AI718" s="41" t="s">
        <v>56</v>
      </c>
      <c r="AJ718" s="41" t="s">
        <v>160</v>
      </c>
      <c r="AK718" s="41" t="s">
        <v>56</v>
      </c>
    </row>
    <row r="719" spans="1:37" s="41" customFormat="1" ht="15.75" hidden="1" thickBot="1" x14ac:dyDescent="0.3">
      <c r="A719" s="11" t="s">
        <v>68</v>
      </c>
      <c r="B719" s="12" t="s">
        <v>216</v>
      </c>
      <c r="C719" s="13" t="s">
        <v>52</v>
      </c>
      <c r="D719" s="14" t="s">
        <v>47</v>
      </c>
      <c r="E719" s="13" t="s">
        <v>1546</v>
      </c>
      <c r="F719" s="4" t="s">
        <v>309</v>
      </c>
      <c r="G719" s="4" t="s">
        <v>180</v>
      </c>
      <c r="H719" s="15">
        <v>43104.291666666664</v>
      </c>
      <c r="I719" s="15">
        <v>43104.375</v>
      </c>
      <c r="J719" s="131" t="s">
        <v>2219</v>
      </c>
      <c r="K719" s="45" t="s">
        <v>9</v>
      </c>
      <c r="L719" s="47" t="s">
        <v>7</v>
      </c>
      <c r="M719" s="47" t="s">
        <v>56</v>
      </c>
      <c r="N719" s="9" t="str">
        <f t="shared" si="165"/>
        <v>Standard</v>
      </c>
      <c r="O719" s="10" t="str">
        <f t="shared" si="166"/>
        <v>Successful</v>
      </c>
      <c r="P719" s="10" t="str">
        <f t="shared" si="167"/>
        <v>On Time</v>
      </c>
      <c r="Q719" s="9">
        <f t="shared" si="168"/>
        <v>1</v>
      </c>
      <c r="R719" s="9">
        <f t="shared" si="169"/>
        <v>1</v>
      </c>
      <c r="S719" s="9">
        <f t="shared" si="170"/>
        <v>0</v>
      </c>
      <c r="T719" s="9" t="str">
        <f t="shared" si="171"/>
        <v>January</v>
      </c>
      <c r="U719" s="40">
        <f t="shared" si="172"/>
        <v>0</v>
      </c>
      <c r="V719" s="40" t="str">
        <f t="shared" si="173"/>
        <v>Normal</v>
      </c>
      <c r="W719" s="40">
        <f t="shared" si="174"/>
        <v>0</v>
      </c>
      <c r="X719" s="40">
        <f t="shared" si="175"/>
        <v>0</v>
      </c>
      <c r="Y719" s="40">
        <f t="shared" si="176"/>
        <v>0</v>
      </c>
      <c r="Z719" s="40">
        <f t="shared" si="177"/>
        <v>0</v>
      </c>
      <c r="AA719" s="40">
        <f t="shared" si="178"/>
        <v>1</v>
      </c>
      <c r="AB719" s="40">
        <f t="shared" si="179"/>
        <v>0</v>
      </c>
      <c r="AC719" s="41" t="s">
        <v>132</v>
      </c>
      <c r="AD719" s="41" t="s">
        <v>289</v>
      </c>
      <c r="AE719" s="41" t="s">
        <v>227</v>
      </c>
      <c r="AF719" s="41" t="s">
        <v>216</v>
      </c>
      <c r="AG719" s="41" t="s">
        <v>56</v>
      </c>
      <c r="AH719" s="41" t="s">
        <v>56</v>
      </c>
      <c r="AI719" s="41" t="s">
        <v>56</v>
      </c>
      <c r="AJ719" s="41" t="s">
        <v>160</v>
      </c>
      <c r="AK719" s="41" t="s">
        <v>56</v>
      </c>
    </row>
    <row r="720" spans="1:37" s="41" customFormat="1" ht="15.75" hidden="1" thickBot="1" x14ac:dyDescent="0.3">
      <c r="A720" s="11" t="s">
        <v>59</v>
      </c>
      <c r="B720" s="12" t="s">
        <v>216</v>
      </c>
      <c r="C720" s="13" t="s">
        <v>52</v>
      </c>
      <c r="D720" s="14" t="s">
        <v>47</v>
      </c>
      <c r="E720" s="13" t="s">
        <v>1547</v>
      </c>
      <c r="F720" s="4" t="s">
        <v>326</v>
      </c>
      <c r="G720" s="4" t="s">
        <v>232</v>
      </c>
      <c r="H720" s="15">
        <v>43107.291666666664</v>
      </c>
      <c r="I720" s="15">
        <v>43107.375</v>
      </c>
      <c r="J720" s="131" t="s">
        <v>2220</v>
      </c>
      <c r="K720" s="45" t="s">
        <v>9</v>
      </c>
      <c r="L720" s="47" t="s">
        <v>7</v>
      </c>
      <c r="M720" s="47" t="s">
        <v>56</v>
      </c>
      <c r="N720" s="9" t="str">
        <f t="shared" si="165"/>
        <v>Standard</v>
      </c>
      <c r="O720" s="10" t="str">
        <f t="shared" si="166"/>
        <v>Successful</v>
      </c>
      <c r="P720" s="10" t="str">
        <f t="shared" si="167"/>
        <v>On Time</v>
      </c>
      <c r="Q720" s="9">
        <f t="shared" si="168"/>
        <v>1</v>
      </c>
      <c r="R720" s="9">
        <f t="shared" si="169"/>
        <v>1</v>
      </c>
      <c r="S720" s="9">
        <f t="shared" si="170"/>
        <v>0</v>
      </c>
      <c r="T720" s="9" t="str">
        <f t="shared" si="171"/>
        <v>January</v>
      </c>
      <c r="U720" s="40">
        <f t="shared" si="172"/>
        <v>0</v>
      </c>
      <c r="V720" s="40" t="str">
        <f t="shared" si="173"/>
        <v>Normal</v>
      </c>
      <c r="W720" s="40">
        <f t="shared" si="174"/>
        <v>0</v>
      </c>
      <c r="X720" s="40">
        <f t="shared" si="175"/>
        <v>0</v>
      </c>
      <c r="Y720" s="40">
        <f t="shared" si="176"/>
        <v>0</v>
      </c>
      <c r="Z720" s="40">
        <f t="shared" si="177"/>
        <v>0</v>
      </c>
      <c r="AA720" s="40">
        <f t="shared" si="178"/>
        <v>1</v>
      </c>
      <c r="AB720" s="40">
        <f t="shared" si="179"/>
        <v>0</v>
      </c>
      <c r="AC720" s="41" t="s">
        <v>132</v>
      </c>
      <c r="AD720" s="41" t="s">
        <v>338</v>
      </c>
      <c r="AE720" s="41" t="s">
        <v>258</v>
      </c>
      <c r="AF720" s="41" t="s">
        <v>216</v>
      </c>
      <c r="AG720" s="41" t="s">
        <v>56</v>
      </c>
      <c r="AH720" s="41" t="s">
        <v>56</v>
      </c>
      <c r="AI720" s="41" t="s">
        <v>56</v>
      </c>
      <c r="AJ720" s="41" t="s">
        <v>160</v>
      </c>
      <c r="AK720" s="41" t="s">
        <v>56</v>
      </c>
    </row>
    <row r="721" spans="1:37" s="41" customFormat="1" ht="15.75" hidden="1" thickBot="1" x14ac:dyDescent="0.3">
      <c r="A721" s="11" t="s">
        <v>248</v>
      </c>
      <c r="B721" s="12" t="s">
        <v>216</v>
      </c>
      <c r="C721" s="13" t="s">
        <v>52</v>
      </c>
      <c r="D721" s="14" t="s">
        <v>47</v>
      </c>
      <c r="E721" s="13" t="s">
        <v>1548</v>
      </c>
      <c r="F721" s="4" t="s">
        <v>326</v>
      </c>
      <c r="G721" s="4" t="s">
        <v>453</v>
      </c>
      <c r="H721" s="15">
        <v>43108.8125</v>
      </c>
      <c r="I721" s="15">
        <v>43108.875</v>
      </c>
      <c r="J721" s="131" t="s">
        <v>2221</v>
      </c>
      <c r="K721" s="45" t="s">
        <v>9</v>
      </c>
      <c r="L721" s="47" t="s">
        <v>7</v>
      </c>
      <c r="M721" s="47" t="s">
        <v>56</v>
      </c>
      <c r="N721" s="9" t="str">
        <f t="shared" si="165"/>
        <v>Standard</v>
      </c>
      <c r="O721" s="10" t="str">
        <f t="shared" si="166"/>
        <v>Successful</v>
      </c>
      <c r="P721" s="10" t="str">
        <f t="shared" si="167"/>
        <v>On Time</v>
      </c>
      <c r="Q721" s="9">
        <f t="shared" si="168"/>
        <v>1</v>
      </c>
      <c r="R721" s="9">
        <f t="shared" si="169"/>
        <v>1</v>
      </c>
      <c r="S721" s="9">
        <f t="shared" si="170"/>
        <v>0</v>
      </c>
      <c r="T721" s="9" t="str">
        <f t="shared" si="171"/>
        <v>January</v>
      </c>
      <c r="U721" s="40">
        <f t="shared" si="172"/>
        <v>0</v>
      </c>
      <c r="V721" s="40" t="str">
        <f t="shared" si="173"/>
        <v>Normal</v>
      </c>
      <c r="W721" s="40">
        <f t="shared" si="174"/>
        <v>0</v>
      </c>
      <c r="X721" s="40">
        <f t="shared" si="175"/>
        <v>0</v>
      </c>
      <c r="Y721" s="40">
        <f t="shared" si="176"/>
        <v>0</v>
      </c>
      <c r="Z721" s="40">
        <f t="shared" si="177"/>
        <v>0</v>
      </c>
      <c r="AA721" s="40">
        <f t="shared" si="178"/>
        <v>1</v>
      </c>
      <c r="AB721" s="40">
        <f t="shared" si="179"/>
        <v>0</v>
      </c>
      <c r="AC721" s="41" t="s">
        <v>537</v>
      </c>
      <c r="AD721" s="41" t="s">
        <v>461</v>
      </c>
      <c r="AE721" s="41" t="s">
        <v>258</v>
      </c>
      <c r="AF721" s="41" t="s">
        <v>216</v>
      </c>
      <c r="AG721" s="41" t="s">
        <v>56</v>
      </c>
      <c r="AH721" s="41" t="s">
        <v>56</v>
      </c>
      <c r="AI721" s="41" t="s">
        <v>56</v>
      </c>
      <c r="AJ721" s="41" t="s">
        <v>160</v>
      </c>
      <c r="AK721" s="41" t="s">
        <v>56</v>
      </c>
    </row>
    <row r="722" spans="1:37" s="41" customFormat="1" ht="15.75" hidden="1" thickBot="1" x14ac:dyDescent="0.3">
      <c r="A722" s="11" t="s">
        <v>45</v>
      </c>
      <c r="B722" s="12" t="s">
        <v>8</v>
      </c>
      <c r="C722" s="13" t="s">
        <v>52</v>
      </c>
      <c r="D722" s="14" t="s">
        <v>47</v>
      </c>
      <c r="E722" s="13" t="s">
        <v>1549</v>
      </c>
      <c r="F722" s="4" t="s">
        <v>122</v>
      </c>
      <c r="G722" s="4" t="s">
        <v>172</v>
      </c>
      <c r="H722" s="15">
        <v>43102.708333333336</v>
      </c>
      <c r="I722" s="15">
        <v>43102.833333333336</v>
      </c>
      <c r="J722" s="131" t="s">
        <v>2222</v>
      </c>
      <c r="K722" s="45" t="s">
        <v>9</v>
      </c>
      <c r="L722" s="47" t="s">
        <v>7</v>
      </c>
      <c r="M722" s="47" t="s">
        <v>56</v>
      </c>
      <c r="N722" s="9" t="str">
        <f t="shared" si="165"/>
        <v>Standard</v>
      </c>
      <c r="O722" s="10" t="str">
        <f t="shared" si="166"/>
        <v>Successful</v>
      </c>
      <c r="P722" s="10" t="str">
        <f t="shared" si="167"/>
        <v>On Time</v>
      </c>
      <c r="Q722" s="9">
        <f t="shared" si="168"/>
        <v>1</v>
      </c>
      <c r="R722" s="9">
        <f t="shared" si="169"/>
        <v>1</v>
      </c>
      <c r="S722" s="9">
        <f t="shared" si="170"/>
        <v>0</v>
      </c>
      <c r="T722" s="9" t="str">
        <f t="shared" si="171"/>
        <v>January</v>
      </c>
      <c r="U722" s="40">
        <f t="shared" si="172"/>
        <v>0</v>
      </c>
      <c r="V722" s="40" t="str">
        <f t="shared" si="173"/>
        <v>Normal</v>
      </c>
      <c r="W722" s="40">
        <f t="shared" si="174"/>
        <v>0</v>
      </c>
      <c r="X722" s="40">
        <f t="shared" si="175"/>
        <v>0</v>
      </c>
      <c r="Y722" s="40">
        <f t="shared" si="176"/>
        <v>0</v>
      </c>
      <c r="Z722" s="40">
        <f t="shared" si="177"/>
        <v>0</v>
      </c>
      <c r="AA722" s="40">
        <f t="shared" si="178"/>
        <v>1</v>
      </c>
      <c r="AB722" s="40">
        <f t="shared" si="179"/>
        <v>0</v>
      </c>
      <c r="AC722" s="41" t="s">
        <v>823</v>
      </c>
      <c r="AD722" s="41" t="s">
        <v>321</v>
      </c>
      <c r="AE722" s="41" t="s">
        <v>147</v>
      </c>
      <c r="AF722" s="41" t="s">
        <v>8</v>
      </c>
      <c r="AG722" s="41" t="s">
        <v>56</v>
      </c>
      <c r="AH722" s="41" t="s">
        <v>56</v>
      </c>
      <c r="AI722" s="41" t="s">
        <v>56</v>
      </c>
      <c r="AJ722" s="41" t="s">
        <v>160</v>
      </c>
      <c r="AK722" s="41" t="s">
        <v>56</v>
      </c>
    </row>
    <row r="723" spans="1:37" s="41" customFormat="1" ht="15.75" hidden="1" thickBot="1" x14ac:dyDescent="0.3">
      <c r="A723" s="11" t="s">
        <v>59</v>
      </c>
      <c r="B723" s="12" t="s">
        <v>216</v>
      </c>
      <c r="C723" s="13" t="s">
        <v>52</v>
      </c>
      <c r="D723" s="14" t="s">
        <v>47</v>
      </c>
      <c r="E723" s="13" t="s">
        <v>1550</v>
      </c>
      <c r="F723" s="4" t="s">
        <v>84</v>
      </c>
      <c r="G723" s="4" t="s">
        <v>601</v>
      </c>
      <c r="H723" s="15">
        <v>43110.75</v>
      </c>
      <c r="I723" s="15">
        <v>43111.416666666664</v>
      </c>
      <c r="J723" s="131" t="s">
        <v>2223</v>
      </c>
      <c r="K723" s="45" t="s">
        <v>9</v>
      </c>
      <c r="L723" s="47" t="s">
        <v>7</v>
      </c>
      <c r="M723" s="47" t="s">
        <v>56</v>
      </c>
      <c r="N723" s="9" t="str">
        <f t="shared" si="165"/>
        <v>Standard</v>
      </c>
      <c r="O723" s="10" t="str">
        <f t="shared" si="166"/>
        <v>Successful</v>
      </c>
      <c r="P723" s="10" t="str">
        <f t="shared" si="167"/>
        <v>On Time</v>
      </c>
      <c r="Q723" s="9">
        <f t="shared" si="168"/>
        <v>1</v>
      </c>
      <c r="R723" s="9">
        <f t="shared" si="169"/>
        <v>1</v>
      </c>
      <c r="S723" s="9">
        <f t="shared" si="170"/>
        <v>0</v>
      </c>
      <c r="T723" s="9" t="str">
        <f t="shared" si="171"/>
        <v>January</v>
      </c>
      <c r="U723" s="40">
        <f t="shared" si="172"/>
        <v>0</v>
      </c>
      <c r="V723" s="40" t="str">
        <f t="shared" si="173"/>
        <v>Normal</v>
      </c>
      <c r="W723" s="40">
        <f t="shared" si="174"/>
        <v>0</v>
      </c>
      <c r="X723" s="40">
        <f t="shared" si="175"/>
        <v>0</v>
      </c>
      <c r="Y723" s="40">
        <f t="shared" si="176"/>
        <v>0</v>
      </c>
      <c r="Z723" s="40">
        <f t="shared" si="177"/>
        <v>0</v>
      </c>
      <c r="AA723" s="40">
        <f t="shared" si="178"/>
        <v>1</v>
      </c>
      <c r="AB723" s="40">
        <f t="shared" si="179"/>
        <v>0</v>
      </c>
      <c r="AC723" s="41" t="s">
        <v>132</v>
      </c>
      <c r="AD723" s="41" t="s">
        <v>338</v>
      </c>
      <c r="AE723" s="41" t="s">
        <v>260</v>
      </c>
      <c r="AF723" s="41" t="s">
        <v>216</v>
      </c>
      <c r="AG723" s="41" t="s">
        <v>56</v>
      </c>
      <c r="AH723" s="41" t="s">
        <v>56</v>
      </c>
      <c r="AI723" s="41" t="s">
        <v>56</v>
      </c>
      <c r="AJ723" s="41" t="s">
        <v>160</v>
      </c>
      <c r="AK723" s="41" t="s">
        <v>56</v>
      </c>
    </row>
    <row r="724" spans="1:37" s="41" customFormat="1" ht="15.75" hidden="1" thickBot="1" x14ac:dyDescent="0.3">
      <c r="A724" s="11" t="s">
        <v>697</v>
      </c>
      <c r="B724" s="12" t="s">
        <v>216</v>
      </c>
      <c r="C724" s="13" t="s">
        <v>46</v>
      </c>
      <c r="D724" s="14" t="s">
        <v>48</v>
      </c>
      <c r="E724" s="13" t="s">
        <v>1551</v>
      </c>
      <c r="F724" s="4" t="s">
        <v>343</v>
      </c>
      <c r="G724" s="4" t="s">
        <v>778</v>
      </c>
      <c r="H724" s="15">
        <v>43111.520833333336</v>
      </c>
      <c r="I724" s="15">
        <v>43111.625</v>
      </c>
      <c r="J724" s="131" t="s">
        <v>2224</v>
      </c>
      <c r="K724" s="45" t="s">
        <v>9</v>
      </c>
      <c r="L724" s="47" t="s">
        <v>7</v>
      </c>
      <c r="M724" s="47" t="s">
        <v>56</v>
      </c>
      <c r="N724" s="9" t="str">
        <f t="shared" si="165"/>
        <v>Minor</v>
      </c>
      <c r="O724" s="10" t="str">
        <f t="shared" si="166"/>
        <v>Successful</v>
      </c>
      <c r="P724" s="10" t="str">
        <f t="shared" si="167"/>
        <v>On Time</v>
      </c>
      <c r="Q724" s="9">
        <f t="shared" si="168"/>
        <v>1</v>
      </c>
      <c r="R724" s="9">
        <f t="shared" si="169"/>
        <v>1</v>
      </c>
      <c r="S724" s="9">
        <f t="shared" si="170"/>
        <v>0</v>
      </c>
      <c r="T724" s="9" t="str">
        <f t="shared" si="171"/>
        <v>January</v>
      </c>
      <c r="U724" s="40">
        <f t="shared" si="172"/>
        <v>0</v>
      </c>
      <c r="V724" s="40" t="str">
        <f t="shared" si="173"/>
        <v>Emergency</v>
      </c>
      <c r="W724" s="40">
        <f t="shared" si="174"/>
        <v>1</v>
      </c>
      <c r="X724" s="40">
        <f t="shared" si="175"/>
        <v>0</v>
      </c>
      <c r="Y724" s="40">
        <f t="shared" si="176"/>
        <v>0</v>
      </c>
      <c r="Z724" s="40">
        <f t="shared" si="177"/>
        <v>0</v>
      </c>
      <c r="AA724" s="40">
        <f t="shared" si="178"/>
        <v>1</v>
      </c>
      <c r="AB724" s="40">
        <f t="shared" si="179"/>
        <v>0</v>
      </c>
      <c r="AC724" s="41" t="s">
        <v>238</v>
      </c>
      <c r="AD724" s="41" t="s">
        <v>280</v>
      </c>
      <c r="AE724" s="41" t="s">
        <v>420</v>
      </c>
      <c r="AF724" s="41" t="s">
        <v>216</v>
      </c>
      <c r="AG724" s="41" t="s">
        <v>56</v>
      </c>
      <c r="AH724" s="41" t="s">
        <v>56</v>
      </c>
      <c r="AI724" s="41" t="s">
        <v>56</v>
      </c>
      <c r="AJ724" s="41" t="s">
        <v>160</v>
      </c>
      <c r="AK724" s="41" t="s">
        <v>56</v>
      </c>
    </row>
    <row r="725" spans="1:37" s="41" customFormat="1" ht="15.75" hidden="1" thickBot="1" x14ac:dyDescent="0.3">
      <c r="A725" s="11" t="s">
        <v>697</v>
      </c>
      <c r="B725" s="12" t="s">
        <v>216</v>
      </c>
      <c r="C725" s="13" t="s">
        <v>46</v>
      </c>
      <c r="D725" s="14" t="s">
        <v>47</v>
      </c>
      <c r="E725" s="13" t="s">
        <v>1552</v>
      </c>
      <c r="F725" s="4" t="s">
        <v>342</v>
      </c>
      <c r="G725" s="4" t="s">
        <v>766</v>
      </c>
      <c r="H725" s="15">
        <v>43112.541666666664</v>
      </c>
      <c r="I725" s="15">
        <v>43112.708333333336</v>
      </c>
      <c r="J725" s="131" t="s">
        <v>2225</v>
      </c>
      <c r="K725" s="45" t="s">
        <v>9</v>
      </c>
      <c r="L725" s="47" t="s">
        <v>7</v>
      </c>
      <c r="M725" s="47" t="s">
        <v>56</v>
      </c>
      <c r="N725" s="9" t="str">
        <f t="shared" si="165"/>
        <v>Minor</v>
      </c>
      <c r="O725" s="10" t="str">
        <f t="shared" si="166"/>
        <v>Successful</v>
      </c>
      <c r="P725" s="10" t="str">
        <f t="shared" si="167"/>
        <v>On Time</v>
      </c>
      <c r="Q725" s="9">
        <f t="shared" si="168"/>
        <v>1</v>
      </c>
      <c r="R725" s="9">
        <f t="shared" si="169"/>
        <v>1</v>
      </c>
      <c r="S725" s="9">
        <f t="shared" si="170"/>
        <v>0</v>
      </c>
      <c r="T725" s="9" t="str">
        <f t="shared" si="171"/>
        <v>January</v>
      </c>
      <c r="U725" s="40">
        <f t="shared" si="172"/>
        <v>1</v>
      </c>
      <c r="V725" s="40" t="str">
        <f t="shared" si="173"/>
        <v>SLT</v>
      </c>
      <c r="W725" s="40">
        <f t="shared" si="174"/>
        <v>0</v>
      </c>
      <c r="X725" s="40">
        <f t="shared" si="175"/>
        <v>0</v>
      </c>
      <c r="Y725" s="40">
        <f t="shared" si="176"/>
        <v>0</v>
      </c>
      <c r="Z725" s="40">
        <f t="shared" si="177"/>
        <v>0</v>
      </c>
      <c r="AA725" s="40">
        <f t="shared" si="178"/>
        <v>1</v>
      </c>
      <c r="AB725" s="40">
        <f t="shared" si="179"/>
        <v>0</v>
      </c>
      <c r="AC725" s="41" t="s">
        <v>238</v>
      </c>
      <c r="AD725" s="41" t="s">
        <v>280</v>
      </c>
      <c r="AE725" s="41" t="s">
        <v>419</v>
      </c>
      <c r="AF725" s="41" t="s">
        <v>216</v>
      </c>
      <c r="AG725" s="41" t="s">
        <v>56</v>
      </c>
      <c r="AH725" s="41" t="s">
        <v>56</v>
      </c>
      <c r="AI725" s="41" t="s">
        <v>56</v>
      </c>
      <c r="AJ725" s="41" t="s">
        <v>160</v>
      </c>
      <c r="AK725" s="41" t="s">
        <v>56</v>
      </c>
    </row>
    <row r="726" spans="1:37" s="41" customFormat="1" ht="15.75" hidden="1" thickBot="1" x14ac:dyDescent="0.3">
      <c r="A726" s="11" t="s">
        <v>59</v>
      </c>
      <c r="B726" s="12" t="s">
        <v>216</v>
      </c>
      <c r="C726" s="13" t="s">
        <v>52</v>
      </c>
      <c r="D726" s="14" t="s">
        <v>47</v>
      </c>
      <c r="E726" s="13" t="s">
        <v>1553</v>
      </c>
      <c r="F726" s="4" t="s">
        <v>84</v>
      </c>
      <c r="G726" s="4" t="s">
        <v>601</v>
      </c>
      <c r="H726" s="15">
        <v>43115.604166666664</v>
      </c>
      <c r="I726" s="15">
        <v>43115.645833333336</v>
      </c>
      <c r="J726" s="131" t="s">
        <v>2226</v>
      </c>
      <c r="K726" s="45" t="s">
        <v>9</v>
      </c>
      <c r="L726" s="47" t="s">
        <v>7</v>
      </c>
      <c r="M726" s="47" t="s">
        <v>56</v>
      </c>
      <c r="N726" s="9" t="str">
        <f t="shared" si="165"/>
        <v>Standard</v>
      </c>
      <c r="O726" s="10" t="str">
        <f t="shared" si="166"/>
        <v>Successful</v>
      </c>
      <c r="P726" s="10" t="str">
        <f t="shared" si="167"/>
        <v>On Time</v>
      </c>
      <c r="Q726" s="9">
        <f t="shared" si="168"/>
        <v>1</v>
      </c>
      <c r="R726" s="9">
        <f t="shared" si="169"/>
        <v>1</v>
      </c>
      <c r="S726" s="9">
        <f t="shared" si="170"/>
        <v>0</v>
      </c>
      <c r="T726" s="9" t="str">
        <f t="shared" si="171"/>
        <v>January</v>
      </c>
      <c r="U726" s="40">
        <f t="shared" si="172"/>
        <v>0</v>
      </c>
      <c r="V726" s="40" t="str">
        <f t="shared" si="173"/>
        <v>Normal</v>
      </c>
      <c r="W726" s="40">
        <f t="shared" si="174"/>
        <v>0</v>
      </c>
      <c r="X726" s="40">
        <f t="shared" si="175"/>
        <v>0</v>
      </c>
      <c r="Y726" s="40">
        <f t="shared" si="176"/>
        <v>0</v>
      </c>
      <c r="Z726" s="40">
        <f t="shared" si="177"/>
        <v>0</v>
      </c>
      <c r="AA726" s="40">
        <f t="shared" si="178"/>
        <v>1</v>
      </c>
      <c r="AB726" s="40">
        <f t="shared" si="179"/>
        <v>0</v>
      </c>
      <c r="AC726" s="41" t="s">
        <v>132</v>
      </c>
      <c r="AD726" s="41" t="s">
        <v>338</v>
      </c>
      <c r="AE726" s="41" t="s">
        <v>260</v>
      </c>
      <c r="AF726" s="41" t="s">
        <v>216</v>
      </c>
      <c r="AG726" s="41" t="s">
        <v>56</v>
      </c>
      <c r="AH726" s="41" t="s">
        <v>56</v>
      </c>
      <c r="AI726" s="41" t="s">
        <v>56</v>
      </c>
      <c r="AJ726" s="41" t="s">
        <v>160</v>
      </c>
      <c r="AK726" s="41" t="s">
        <v>56</v>
      </c>
    </row>
    <row r="727" spans="1:37" s="41" customFormat="1" ht="15.75" hidden="1" thickBot="1" x14ac:dyDescent="0.3">
      <c r="A727" s="11" t="s">
        <v>58</v>
      </c>
      <c r="B727" s="12" t="s">
        <v>8</v>
      </c>
      <c r="C727" s="13" t="s">
        <v>46</v>
      </c>
      <c r="D727" s="14" t="s">
        <v>48</v>
      </c>
      <c r="E727" s="13" t="s">
        <v>1554</v>
      </c>
      <c r="F727" s="4" t="s">
        <v>77</v>
      </c>
      <c r="G727" s="4" t="s">
        <v>197</v>
      </c>
      <c r="H727" s="15">
        <v>43113.770833333336</v>
      </c>
      <c r="I727" s="15">
        <v>43113.854166666664</v>
      </c>
      <c r="J727" s="131" t="s">
        <v>2227</v>
      </c>
      <c r="K727" s="45" t="s">
        <v>9</v>
      </c>
      <c r="L727" s="47" t="s">
        <v>7</v>
      </c>
      <c r="M727" s="47" t="s">
        <v>56</v>
      </c>
      <c r="N727" s="9" t="str">
        <f t="shared" si="165"/>
        <v>Minor</v>
      </c>
      <c r="O727" s="10" t="str">
        <f t="shared" si="166"/>
        <v>Successful</v>
      </c>
      <c r="P727" s="10" t="str">
        <f t="shared" si="167"/>
        <v>On Time</v>
      </c>
      <c r="Q727" s="9">
        <f t="shared" si="168"/>
        <v>1</v>
      </c>
      <c r="R727" s="9">
        <f t="shared" si="169"/>
        <v>1</v>
      </c>
      <c r="S727" s="9">
        <f t="shared" si="170"/>
        <v>0</v>
      </c>
      <c r="T727" s="9" t="str">
        <f t="shared" si="171"/>
        <v>January</v>
      </c>
      <c r="U727" s="40">
        <f t="shared" si="172"/>
        <v>0</v>
      </c>
      <c r="V727" s="40" t="str">
        <f t="shared" si="173"/>
        <v>Emergency</v>
      </c>
      <c r="W727" s="40">
        <f t="shared" si="174"/>
        <v>1</v>
      </c>
      <c r="X727" s="40">
        <f t="shared" si="175"/>
        <v>0</v>
      </c>
      <c r="Y727" s="40">
        <f t="shared" si="176"/>
        <v>0</v>
      </c>
      <c r="Z727" s="40">
        <f t="shared" si="177"/>
        <v>0</v>
      </c>
      <c r="AA727" s="40">
        <f t="shared" si="178"/>
        <v>1</v>
      </c>
      <c r="AB727" s="40">
        <f t="shared" si="179"/>
        <v>0</v>
      </c>
      <c r="AC727" s="41" t="s">
        <v>132</v>
      </c>
      <c r="AD727" s="41" t="s">
        <v>280</v>
      </c>
      <c r="AE727" s="41" t="s">
        <v>259</v>
      </c>
      <c r="AF727" s="41" t="s">
        <v>8</v>
      </c>
      <c r="AG727" s="41" t="s">
        <v>56</v>
      </c>
      <c r="AH727" s="41" t="s">
        <v>56</v>
      </c>
      <c r="AI727" s="41" t="s">
        <v>56</v>
      </c>
      <c r="AJ727" s="41" t="s">
        <v>160</v>
      </c>
      <c r="AK727" s="41" t="s">
        <v>56</v>
      </c>
    </row>
    <row r="728" spans="1:37" s="41" customFormat="1" ht="15.75" hidden="1" thickBot="1" x14ac:dyDescent="0.3">
      <c r="A728" s="11" t="s">
        <v>49</v>
      </c>
      <c r="B728" s="12" t="s">
        <v>216</v>
      </c>
      <c r="C728" s="13" t="s">
        <v>46</v>
      </c>
      <c r="D728" s="14" t="s">
        <v>47</v>
      </c>
      <c r="E728" s="13" t="s">
        <v>1555</v>
      </c>
      <c r="F728" s="4" t="s">
        <v>344</v>
      </c>
      <c r="G728" s="4" t="s">
        <v>276</v>
      </c>
      <c r="H728" s="15">
        <v>43122.625</v>
      </c>
      <c r="I728" s="15">
        <v>43122.708333333336</v>
      </c>
      <c r="J728" s="131" t="s">
        <v>2228</v>
      </c>
      <c r="K728" s="45" t="s">
        <v>9</v>
      </c>
      <c r="L728" s="47" t="s">
        <v>7</v>
      </c>
      <c r="M728" s="47" t="s">
        <v>56</v>
      </c>
      <c r="N728" s="9" t="str">
        <f t="shared" si="165"/>
        <v>Minor</v>
      </c>
      <c r="O728" s="10" t="str">
        <f t="shared" si="166"/>
        <v>Successful</v>
      </c>
      <c r="P728" s="10" t="str">
        <f t="shared" si="167"/>
        <v>On Time</v>
      </c>
      <c r="Q728" s="9">
        <f t="shared" si="168"/>
        <v>1</v>
      </c>
      <c r="R728" s="9">
        <f t="shared" si="169"/>
        <v>1</v>
      </c>
      <c r="S728" s="9">
        <f t="shared" si="170"/>
        <v>0</v>
      </c>
      <c r="T728" s="9" t="str">
        <f t="shared" si="171"/>
        <v>January</v>
      </c>
      <c r="U728" s="40">
        <f t="shared" si="172"/>
        <v>0</v>
      </c>
      <c r="V728" s="40" t="str">
        <f t="shared" si="173"/>
        <v>Normal</v>
      </c>
      <c r="W728" s="40">
        <f t="shared" si="174"/>
        <v>0</v>
      </c>
      <c r="X728" s="40">
        <f t="shared" si="175"/>
        <v>0</v>
      </c>
      <c r="Y728" s="40">
        <f t="shared" si="176"/>
        <v>0</v>
      </c>
      <c r="Z728" s="40">
        <f t="shared" si="177"/>
        <v>0</v>
      </c>
      <c r="AA728" s="40">
        <f t="shared" si="178"/>
        <v>1</v>
      </c>
      <c r="AB728" s="40">
        <f t="shared" si="179"/>
        <v>0</v>
      </c>
      <c r="AC728" s="41" t="s">
        <v>132</v>
      </c>
      <c r="AD728" s="41" t="s">
        <v>581</v>
      </c>
      <c r="AE728" s="41" t="s">
        <v>427</v>
      </c>
      <c r="AF728" s="41" t="s">
        <v>216</v>
      </c>
      <c r="AG728" s="41" t="s">
        <v>56</v>
      </c>
      <c r="AH728" s="41" t="s">
        <v>56</v>
      </c>
      <c r="AI728" s="41" t="s">
        <v>56</v>
      </c>
      <c r="AJ728" s="41" t="s">
        <v>160</v>
      </c>
      <c r="AK728" s="41" t="s">
        <v>56</v>
      </c>
    </row>
    <row r="729" spans="1:37" s="41" customFormat="1" ht="15.75" hidden="1" thickBot="1" x14ac:dyDescent="0.3">
      <c r="A729" s="11" t="s">
        <v>49</v>
      </c>
      <c r="B729" s="12" t="s">
        <v>216</v>
      </c>
      <c r="C729" s="13" t="s">
        <v>46</v>
      </c>
      <c r="D729" s="14" t="s">
        <v>47</v>
      </c>
      <c r="E729" s="13" t="s">
        <v>1556</v>
      </c>
      <c r="F729" s="4" t="s">
        <v>75</v>
      </c>
      <c r="G729" s="4" t="s">
        <v>738</v>
      </c>
      <c r="H729" s="15">
        <v>43121.791666666664</v>
      </c>
      <c r="I729" s="15">
        <v>43122.541666666664</v>
      </c>
      <c r="J729" s="131" t="s">
        <v>2229</v>
      </c>
      <c r="K729" s="45" t="s">
        <v>9</v>
      </c>
      <c r="L729" s="47" t="s">
        <v>7</v>
      </c>
      <c r="M729" s="47" t="s">
        <v>56</v>
      </c>
      <c r="N729" s="9" t="str">
        <f t="shared" si="165"/>
        <v>Minor</v>
      </c>
      <c r="O729" s="10" t="str">
        <f t="shared" si="166"/>
        <v>Successful</v>
      </c>
      <c r="P729" s="10" t="str">
        <f t="shared" si="167"/>
        <v>On Time</v>
      </c>
      <c r="Q729" s="9">
        <f t="shared" si="168"/>
        <v>1</v>
      </c>
      <c r="R729" s="9">
        <f t="shared" si="169"/>
        <v>1</v>
      </c>
      <c r="S729" s="9">
        <f t="shared" si="170"/>
        <v>0</v>
      </c>
      <c r="T729" s="9" t="str">
        <f t="shared" si="171"/>
        <v>January</v>
      </c>
      <c r="U729" s="40">
        <f t="shared" si="172"/>
        <v>0</v>
      </c>
      <c r="V729" s="40" t="str">
        <f t="shared" si="173"/>
        <v>Normal</v>
      </c>
      <c r="W729" s="40">
        <f t="shared" si="174"/>
        <v>0</v>
      </c>
      <c r="X729" s="40">
        <f t="shared" si="175"/>
        <v>0</v>
      </c>
      <c r="Y729" s="40">
        <f t="shared" si="176"/>
        <v>0</v>
      </c>
      <c r="Z729" s="40">
        <f t="shared" si="177"/>
        <v>0</v>
      </c>
      <c r="AA729" s="40">
        <f t="shared" si="178"/>
        <v>1</v>
      </c>
      <c r="AB729" s="40">
        <f t="shared" si="179"/>
        <v>0</v>
      </c>
      <c r="AC729" s="41" t="s">
        <v>132</v>
      </c>
      <c r="AD729" s="41" t="s">
        <v>280</v>
      </c>
      <c r="AE729" s="41" t="s">
        <v>323</v>
      </c>
      <c r="AF729" s="41" t="s">
        <v>216</v>
      </c>
      <c r="AG729" s="41" t="s">
        <v>56</v>
      </c>
      <c r="AH729" s="41" t="s">
        <v>56</v>
      </c>
      <c r="AI729" s="41" t="s">
        <v>56</v>
      </c>
      <c r="AJ729" s="41" t="s">
        <v>160</v>
      </c>
      <c r="AK729" s="41" t="s">
        <v>56</v>
      </c>
    </row>
    <row r="730" spans="1:37" s="41" customFormat="1" ht="15.75" hidden="1" thickBot="1" x14ac:dyDescent="0.3">
      <c r="A730" s="11" t="s">
        <v>45</v>
      </c>
      <c r="B730" s="12" t="s">
        <v>216</v>
      </c>
      <c r="C730" s="13" t="s">
        <v>52</v>
      </c>
      <c r="D730" s="14" t="s">
        <v>47</v>
      </c>
      <c r="E730" s="13" t="s">
        <v>1557</v>
      </c>
      <c r="F730" s="4" t="s">
        <v>158</v>
      </c>
      <c r="G730" s="4" t="s">
        <v>312</v>
      </c>
      <c r="H730" s="15">
        <v>43116.270833333336</v>
      </c>
      <c r="I730" s="15">
        <v>43116.458333333336</v>
      </c>
      <c r="J730" s="131" t="s">
        <v>2230</v>
      </c>
      <c r="K730" s="45" t="s">
        <v>9</v>
      </c>
      <c r="L730" s="47" t="s">
        <v>7</v>
      </c>
      <c r="M730" s="47" t="s">
        <v>56</v>
      </c>
      <c r="N730" s="9" t="str">
        <f t="shared" si="165"/>
        <v>Standard</v>
      </c>
      <c r="O730" s="10" t="str">
        <f t="shared" si="166"/>
        <v>Successful</v>
      </c>
      <c r="P730" s="10" t="str">
        <f t="shared" si="167"/>
        <v>On Time</v>
      </c>
      <c r="Q730" s="9">
        <f t="shared" si="168"/>
        <v>1</v>
      </c>
      <c r="R730" s="9">
        <f t="shared" si="169"/>
        <v>1</v>
      </c>
      <c r="S730" s="9">
        <f t="shared" si="170"/>
        <v>0</v>
      </c>
      <c r="T730" s="9" t="str">
        <f t="shared" si="171"/>
        <v>January</v>
      </c>
      <c r="U730" s="40">
        <f t="shared" si="172"/>
        <v>0</v>
      </c>
      <c r="V730" s="40" t="str">
        <f t="shared" si="173"/>
        <v>Normal</v>
      </c>
      <c r="W730" s="40">
        <f t="shared" si="174"/>
        <v>0</v>
      </c>
      <c r="X730" s="40">
        <f t="shared" si="175"/>
        <v>0</v>
      </c>
      <c r="Y730" s="40">
        <f t="shared" si="176"/>
        <v>0</v>
      </c>
      <c r="Z730" s="40">
        <f t="shared" si="177"/>
        <v>0</v>
      </c>
      <c r="AA730" s="40">
        <f t="shared" si="178"/>
        <v>1</v>
      </c>
      <c r="AB730" s="40">
        <f t="shared" si="179"/>
        <v>0</v>
      </c>
      <c r="AC730" s="41" t="s">
        <v>823</v>
      </c>
      <c r="AD730" s="41" t="s">
        <v>318</v>
      </c>
      <c r="AE730" s="41" t="s">
        <v>121</v>
      </c>
      <c r="AF730" s="41" t="s">
        <v>322</v>
      </c>
      <c r="AG730" s="41" t="s">
        <v>56</v>
      </c>
      <c r="AH730" s="41" t="s">
        <v>56</v>
      </c>
      <c r="AI730" s="41" t="s">
        <v>56</v>
      </c>
      <c r="AJ730" s="41" t="s">
        <v>160</v>
      </c>
      <c r="AK730" s="41" t="s">
        <v>56</v>
      </c>
    </row>
    <row r="731" spans="1:37" s="41" customFormat="1" ht="15.75" hidden="1" thickBot="1" x14ac:dyDescent="0.3">
      <c r="A731" s="11" t="s">
        <v>141</v>
      </c>
      <c r="B731" s="12" t="s">
        <v>216</v>
      </c>
      <c r="C731" s="13" t="s">
        <v>46</v>
      </c>
      <c r="D731" s="14" t="s">
        <v>47</v>
      </c>
      <c r="E731" s="13" t="s">
        <v>1558</v>
      </c>
      <c r="F731" s="4" t="s">
        <v>84</v>
      </c>
      <c r="G731" s="4" t="s">
        <v>173</v>
      </c>
      <c r="H731" s="15">
        <v>43122.416666666664</v>
      </c>
      <c r="I731" s="15">
        <v>43122.5</v>
      </c>
      <c r="J731" s="131" t="s">
        <v>2231</v>
      </c>
      <c r="K731" s="45" t="s">
        <v>9</v>
      </c>
      <c r="L731" s="47" t="s">
        <v>7</v>
      </c>
      <c r="M731" s="47" t="s">
        <v>56</v>
      </c>
      <c r="N731" s="9" t="str">
        <f t="shared" si="165"/>
        <v>Minor</v>
      </c>
      <c r="O731" s="10" t="str">
        <f t="shared" si="166"/>
        <v>Successful</v>
      </c>
      <c r="P731" s="10" t="str">
        <f t="shared" si="167"/>
        <v>On Time</v>
      </c>
      <c r="Q731" s="9">
        <f t="shared" si="168"/>
        <v>1</v>
      </c>
      <c r="R731" s="9">
        <f t="shared" si="169"/>
        <v>1</v>
      </c>
      <c r="S731" s="9">
        <f t="shared" si="170"/>
        <v>0</v>
      </c>
      <c r="T731" s="9" t="str">
        <f t="shared" si="171"/>
        <v>January</v>
      </c>
      <c r="U731" s="40">
        <f t="shared" si="172"/>
        <v>1</v>
      </c>
      <c r="V731" s="40" t="str">
        <f t="shared" si="173"/>
        <v>SLT</v>
      </c>
      <c r="W731" s="40">
        <f t="shared" si="174"/>
        <v>0</v>
      </c>
      <c r="X731" s="40">
        <f t="shared" si="175"/>
        <v>0</v>
      </c>
      <c r="Y731" s="40">
        <f t="shared" si="176"/>
        <v>0</v>
      </c>
      <c r="Z731" s="40">
        <f t="shared" si="177"/>
        <v>0</v>
      </c>
      <c r="AA731" s="40">
        <f t="shared" si="178"/>
        <v>1</v>
      </c>
      <c r="AB731" s="40">
        <f t="shared" si="179"/>
        <v>0</v>
      </c>
      <c r="AC731" s="41" t="s">
        <v>132</v>
      </c>
      <c r="AD731" s="41" t="s">
        <v>282</v>
      </c>
      <c r="AE731" s="41" t="s">
        <v>260</v>
      </c>
      <c r="AF731" s="41" t="s">
        <v>216</v>
      </c>
      <c r="AG731" s="41" t="s">
        <v>56</v>
      </c>
      <c r="AH731" s="41" t="s">
        <v>56</v>
      </c>
      <c r="AI731" s="41" t="s">
        <v>56</v>
      </c>
      <c r="AJ731" s="41" t="s">
        <v>160</v>
      </c>
      <c r="AK731" s="41" t="s">
        <v>56</v>
      </c>
    </row>
    <row r="732" spans="1:37" s="41" customFormat="1" ht="15.75" hidden="1" thickBot="1" x14ac:dyDescent="0.3">
      <c r="A732" s="11" t="s">
        <v>49</v>
      </c>
      <c r="B732" s="12" t="s">
        <v>216</v>
      </c>
      <c r="C732" s="13" t="s">
        <v>46</v>
      </c>
      <c r="D732" s="14" t="s">
        <v>47</v>
      </c>
      <c r="E732" s="13" t="s">
        <v>1559</v>
      </c>
      <c r="F732" s="4" t="s">
        <v>75</v>
      </c>
      <c r="G732" s="4" t="s">
        <v>738</v>
      </c>
      <c r="H732" s="15">
        <v>43125.416666666664</v>
      </c>
      <c r="I732" s="15">
        <v>43125.75</v>
      </c>
      <c r="J732" s="131" t="s">
        <v>2232</v>
      </c>
      <c r="K732" s="45" t="s">
        <v>9</v>
      </c>
      <c r="L732" s="47" t="s">
        <v>7</v>
      </c>
      <c r="M732" s="47" t="s">
        <v>56</v>
      </c>
      <c r="N732" s="9" t="str">
        <f t="shared" si="165"/>
        <v>Minor</v>
      </c>
      <c r="O732" s="10" t="str">
        <f t="shared" si="166"/>
        <v>Successful</v>
      </c>
      <c r="P732" s="10" t="str">
        <f t="shared" si="167"/>
        <v>On Time</v>
      </c>
      <c r="Q732" s="9">
        <f t="shared" si="168"/>
        <v>1</v>
      </c>
      <c r="R732" s="9">
        <f t="shared" si="169"/>
        <v>1</v>
      </c>
      <c r="S732" s="9">
        <f t="shared" si="170"/>
        <v>0</v>
      </c>
      <c r="T732" s="9" t="str">
        <f t="shared" si="171"/>
        <v>January</v>
      </c>
      <c r="U732" s="40">
        <f t="shared" si="172"/>
        <v>0</v>
      </c>
      <c r="V732" s="40" t="str">
        <f t="shared" si="173"/>
        <v>Normal</v>
      </c>
      <c r="W732" s="40">
        <f t="shared" si="174"/>
        <v>0</v>
      </c>
      <c r="X732" s="40">
        <f t="shared" si="175"/>
        <v>0</v>
      </c>
      <c r="Y732" s="40">
        <f t="shared" si="176"/>
        <v>0</v>
      </c>
      <c r="Z732" s="40">
        <f t="shared" si="177"/>
        <v>0</v>
      </c>
      <c r="AA732" s="40">
        <f t="shared" si="178"/>
        <v>1</v>
      </c>
      <c r="AB732" s="40">
        <f t="shared" si="179"/>
        <v>0</v>
      </c>
      <c r="AC732" s="41" t="s">
        <v>132</v>
      </c>
      <c r="AD732" s="41" t="s">
        <v>280</v>
      </c>
      <c r="AE732" s="41" t="s">
        <v>323</v>
      </c>
      <c r="AF732" s="41" t="s">
        <v>216</v>
      </c>
      <c r="AG732" s="41" t="s">
        <v>56</v>
      </c>
      <c r="AH732" s="41" t="s">
        <v>56</v>
      </c>
      <c r="AI732" s="41" t="s">
        <v>56</v>
      </c>
      <c r="AJ732" s="41" t="s">
        <v>160</v>
      </c>
      <c r="AK732" s="41" t="s">
        <v>56</v>
      </c>
    </row>
    <row r="733" spans="1:37" s="41" customFormat="1" ht="15.75" hidden="1" thickBot="1" x14ac:dyDescent="0.3">
      <c r="A733" s="11" t="s">
        <v>49</v>
      </c>
      <c r="B733" s="12" t="s">
        <v>216</v>
      </c>
      <c r="C733" s="13" t="s">
        <v>46</v>
      </c>
      <c r="D733" s="14" t="s">
        <v>47</v>
      </c>
      <c r="E733" s="13" t="s">
        <v>1560</v>
      </c>
      <c r="F733" s="4" t="s">
        <v>75</v>
      </c>
      <c r="G733" s="4" t="s">
        <v>738</v>
      </c>
      <c r="H733" s="15">
        <v>43126.5</v>
      </c>
      <c r="I733" s="15">
        <v>43126.666666666664</v>
      </c>
      <c r="J733" s="131" t="s">
        <v>2233</v>
      </c>
      <c r="K733" s="45" t="s">
        <v>9</v>
      </c>
      <c r="L733" s="47" t="s">
        <v>7</v>
      </c>
      <c r="M733" s="47" t="s">
        <v>56</v>
      </c>
      <c r="N733" s="9" t="str">
        <f t="shared" si="165"/>
        <v>Minor</v>
      </c>
      <c r="O733" s="10" t="str">
        <f t="shared" si="166"/>
        <v>Successful</v>
      </c>
      <c r="P733" s="10" t="str">
        <f t="shared" si="167"/>
        <v>On Time</v>
      </c>
      <c r="Q733" s="9">
        <f t="shared" si="168"/>
        <v>1</v>
      </c>
      <c r="R733" s="9">
        <f t="shared" si="169"/>
        <v>1</v>
      </c>
      <c r="S733" s="9">
        <f t="shared" si="170"/>
        <v>0</v>
      </c>
      <c r="T733" s="9" t="str">
        <f t="shared" si="171"/>
        <v>January</v>
      </c>
      <c r="U733" s="40">
        <f t="shared" si="172"/>
        <v>0</v>
      </c>
      <c r="V733" s="40" t="str">
        <f t="shared" si="173"/>
        <v>Normal</v>
      </c>
      <c r="W733" s="40">
        <f t="shared" si="174"/>
        <v>0</v>
      </c>
      <c r="X733" s="40">
        <f t="shared" si="175"/>
        <v>0</v>
      </c>
      <c r="Y733" s="40">
        <f t="shared" si="176"/>
        <v>0</v>
      </c>
      <c r="Z733" s="40">
        <f t="shared" si="177"/>
        <v>0</v>
      </c>
      <c r="AA733" s="40">
        <f t="shared" si="178"/>
        <v>1</v>
      </c>
      <c r="AB733" s="40">
        <f t="shared" si="179"/>
        <v>0</v>
      </c>
      <c r="AC733" s="41" t="s">
        <v>132</v>
      </c>
      <c r="AD733" s="41" t="s">
        <v>303</v>
      </c>
      <c r="AE733" s="41" t="s">
        <v>323</v>
      </c>
      <c r="AF733" s="41" t="s">
        <v>216</v>
      </c>
      <c r="AG733" s="41" t="s">
        <v>56</v>
      </c>
      <c r="AH733" s="41" t="s">
        <v>56</v>
      </c>
      <c r="AI733" s="41" t="s">
        <v>56</v>
      </c>
      <c r="AJ733" s="41" t="s">
        <v>160</v>
      </c>
      <c r="AK733" s="41" t="s">
        <v>56</v>
      </c>
    </row>
    <row r="734" spans="1:37" s="41" customFormat="1" ht="15.75" hidden="1" thickBot="1" x14ac:dyDescent="0.3">
      <c r="A734" s="11" t="s">
        <v>45</v>
      </c>
      <c r="B734" s="12" t="s">
        <v>216</v>
      </c>
      <c r="C734" s="13" t="s">
        <v>52</v>
      </c>
      <c r="D734" s="14" t="s">
        <v>47</v>
      </c>
      <c r="E734" s="13" t="s">
        <v>1561</v>
      </c>
      <c r="F734" s="4" t="s">
        <v>326</v>
      </c>
      <c r="G734" s="4" t="s">
        <v>451</v>
      </c>
      <c r="H734" s="15">
        <v>43127.583333333336</v>
      </c>
      <c r="I734" s="15">
        <v>43129.75</v>
      </c>
      <c r="J734" s="131" t="s">
        <v>2234</v>
      </c>
      <c r="K734" s="45" t="s">
        <v>9</v>
      </c>
      <c r="L734" s="47" t="s">
        <v>7</v>
      </c>
      <c r="M734" s="47" t="s">
        <v>56</v>
      </c>
      <c r="N734" s="9" t="str">
        <f t="shared" si="165"/>
        <v>Standard</v>
      </c>
      <c r="O734" s="10" t="str">
        <f t="shared" si="166"/>
        <v>Successful</v>
      </c>
      <c r="P734" s="10" t="str">
        <f t="shared" si="167"/>
        <v>On Time</v>
      </c>
      <c r="Q734" s="9">
        <f t="shared" si="168"/>
        <v>1</v>
      </c>
      <c r="R734" s="9">
        <f t="shared" si="169"/>
        <v>1</v>
      </c>
      <c r="S734" s="9">
        <f t="shared" si="170"/>
        <v>0</v>
      </c>
      <c r="T734" s="9" t="str">
        <f t="shared" si="171"/>
        <v>January</v>
      </c>
      <c r="U734" s="40">
        <f t="shared" si="172"/>
        <v>0</v>
      </c>
      <c r="V734" s="40" t="str">
        <f t="shared" si="173"/>
        <v>Normal</v>
      </c>
      <c r="W734" s="40">
        <f t="shared" si="174"/>
        <v>0</v>
      </c>
      <c r="X734" s="40">
        <f t="shared" si="175"/>
        <v>0</v>
      </c>
      <c r="Y734" s="40">
        <f t="shared" si="176"/>
        <v>0</v>
      </c>
      <c r="Z734" s="40">
        <f t="shared" si="177"/>
        <v>0</v>
      </c>
      <c r="AA734" s="40">
        <f t="shared" si="178"/>
        <v>1</v>
      </c>
      <c r="AB734" s="40">
        <f t="shared" si="179"/>
        <v>0</v>
      </c>
      <c r="AC734" s="41" t="s">
        <v>823</v>
      </c>
      <c r="AD734" s="41" t="s">
        <v>348</v>
      </c>
      <c r="AE734" s="41" t="s">
        <v>258</v>
      </c>
      <c r="AF734" s="41" t="s">
        <v>216</v>
      </c>
      <c r="AG734" s="41" t="s">
        <v>56</v>
      </c>
      <c r="AH734" s="41" t="s">
        <v>56</v>
      </c>
      <c r="AI734" s="41" t="s">
        <v>56</v>
      </c>
      <c r="AJ734" s="41" t="s">
        <v>160</v>
      </c>
      <c r="AK734" s="41" t="s">
        <v>56</v>
      </c>
    </row>
    <row r="735" spans="1:37" s="41" customFormat="1" ht="15.75" hidden="1" thickBot="1" x14ac:dyDescent="0.3">
      <c r="A735" s="11" t="s">
        <v>248</v>
      </c>
      <c r="B735" s="12" t="s">
        <v>216</v>
      </c>
      <c r="C735" s="13" t="s">
        <v>52</v>
      </c>
      <c r="D735" s="14" t="s">
        <v>47</v>
      </c>
      <c r="E735" s="13" t="s">
        <v>1562</v>
      </c>
      <c r="F735" s="4" t="s">
        <v>152</v>
      </c>
      <c r="G735" s="4" t="s">
        <v>162</v>
      </c>
      <c r="H735" s="15">
        <v>43131.916666666664</v>
      </c>
      <c r="I735" s="15">
        <v>43131.9375</v>
      </c>
      <c r="J735" s="131" t="s">
        <v>2235</v>
      </c>
      <c r="K735" s="45" t="s">
        <v>9</v>
      </c>
      <c r="L735" s="47" t="s">
        <v>7</v>
      </c>
      <c r="M735" s="47" t="s">
        <v>56</v>
      </c>
      <c r="N735" s="9" t="str">
        <f t="shared" si="165"/>
        <v>Standard</v>
      </c>
      <c r="O735" s="10" t="str">
        <f t="shared" si="166"/>
        <v>Successful</v>
      </c>
      <c r="P735" s="10" t="str">
        <f t="shared" si="167"/>
        <v>On Time</v>
      </c>
      <c r="Q735" s="9">
        <f t="shared" si="168"/>
        <v>1</v>
      </c>
      <c r="R735" s="9">
        <f t="shared" si="169"/>
        <v>1</v>
      </c>
      <c r="S735" s="9">
        <f t="shared" si="170"/>
        <v>0</v>
      </c>
      <c r="T735" s="9" t="str">
        <f t="shared" si="171"/>
        <v>January</v>
      </c>
      <c r="U735" s="40">
        <f t="shared" si="172"/>
        <v>0</v>
      </c>
      <c r="V735" s="40" t="str">
        <f t="shared" si="173"/>
        <v>Normal</v>
      </c>
      <c r="W735" s="40">
        <f t="shared" si="174"/>
        <v>0</v>
      </c>
      <c r="X735" s="40">
        <f t="shared" si="175"/>
        <v>0</v>
      </c>
      <c r="Y735" s="40">
        <f t="shared" si="176"/>
        <v>0</v>
      </c>
      <c r="Z735" s="40">
        <f t="shared" si="177"/>
        <v>0</v>
      </c>
      <c r="AA735" s="40">
        <f t="shared" si="178"/>
        <v>1</v>
      </c>
      <c r="AB735" s="40">
        <f t="shared" si="179"/>
        <v>0</v>
      </c>
      <c r="AC735" s="41" t="s">
        <v>537</v>
      </c>
      <c r="AD735" s="41" t="s">
        <v>282</v>
      </c>
      <c r="AE735" s="41" t="s">
        <v>121</v>
      </c>
      <c r="AF735" s="41" t="s">
        <v>322</v>
      </c>
      <c r="AG735" s="41" t="s">
        <v>56</v>
      </c>
      <c r="AH735" s="41" t="s">
        <v>56</v>
      </c>
      <c r="AI735" s="41" t="s">
        <v>56</v>
      </c>
      <c r="AJ735" s="41" t="s">
        <v>160</v>
      </c>
      <c r="AK735" s="41" t="s">
        <v>56</v>
      </c>
    </row>
    <row r="736" spans="1:37" s="41" customFormat="1" ht="15.75" hidden="1" thickBot="1" x14ac:dyDescent="0.3">
      <c r="A736" s="11" t="s">
        <v>697</v>
      </c>
      <c r="B736" s="12" t="s">
        <v>216</v>
      </c>
      <c r="C736" s="13" t="s">
        <v>46</v>
      </c>
      <c r="D736" s="14" t="s">
        <v>48</v>
      </c>
      <c r="E736" s="13" t="s">
        <v>1563</v>
      </c>
      <c r="F736" s="4" t="s">
        <v>447</v>
      </c>
      <c r="G736" s="4" t="s">
        <v>706</v>
      </c>
      <c r="H736" s="15">
        <v>43129.541666666664</v>
      </c>
      <c r="I736" s="15">
        <v>43129.833333333336</v>
      </c>
      <c r="J736" s="131" t="s">
        <v>2236</v>
      </c>
      <c r="K736" s="45" t="s">
        <v>9</v>
      </c>
      <c r="L736" s="47" t="s">
        <v>7</v>
      </c>
      <c r="M736" s="47" t="s">
        <v>56</v>
      </c>
      <c r="N736" s="9" t="str">
        <f t="shared" si="165"/>
        <v>Minor</v>
      </c>
      <c r="O736" s="10" t="str">
        <f t="shared" si="166"/>
        <v>Successful</v>
      </c>
      <c r="P736" s="10" t="str">
        <f t="shared" si="167"/>
        <v>On Time</v>
      </c>
      <c r="Q736" s="9">
        <f t="shared" si="168"/>
        <v>1</v>
      </c>
      <c r="R736" s="9">
        <f t="shared" si="169"/>
        <v>1</v>
      </c>
      <c r="S736" s="9">
        <f t="shared" si="170"/>
        <v>0</v>
      </c>
      <c r="T736" s="9" t="str">
        <f t="shared" si="171"/>
        <v>January</v>
      </c>
      <c r="U736" s="40">
        <f t="shared" si="172"/>
        <v>0</v>
      </c>
      <c r="V736" s="40" t="str">
        <f t="shared" si="173"/>
        <v>Emergency</v>
      </c>
      <c r="W736" s="40">
        <f t="shared" si="174"/>
        <v>1</v>
      </c>
      <c r="X736" s="40">
        <f t="shared" si="175"/>
        <v>0</v>
      </c>
      <c r="Y736" s="40">
        <f t="shared" si="176"/>
        <v>0</v>
      </c>
      <c r="Z736" s="40">
        <f t="shared" si="177"/>
        <v>0</v>
      </c>
      <c r="AA736" s="40">
        <f t="shared" si="178"/>
        <v>1</v>
      </c>
      <c r="AB736" s="40">
        <f t="shared" si="179"/>
        <v>0</v>
      </c>
      <c r="AC736" s="41" t="s">
        <v>238</v>
      </c>
      <c r="AD736" s="41" t="s">
        <v>280</v>
      </c>
      <c r="AE736" s="41" t="s">
        <v>425</v>
      </c>
      <c r="AF736" s="41" t="s">
        <v>216</v>
      </c>
      <c r="AG736" s="41" t="s">
        <v>56</v>
      </c>
      <c r="AH736" s="41" t="s">
        <v>56</v>
      </c>
      <c r="AI736" s="41" t="s">
        <v>56</v>
      </c>
      <c r="AJ736" s="41" t="s">
        <v>160</v>
      </c>
      <c r="AK736" s="41" t="s">
        <v>56</v>
      </c>
    </row>
    <row r="737" spans="1:37" s="41" customFormat="1" ht="15.75" hidden="1" thickBot="1" x14ac:dyDescent="0.3">
      <c r="A737" s="11" t="s">
        <v>248</v>
      </c>
      <c r="B737" s="12" t="s">
        <v>216</v>
      </c>
      <c r="C737" s="13" t="s">
        <v>52</v>
      </c>
      <c r="D737" s="14" t="s">
        <v>47</v>
      </c>
      <c r="E737" s="13" t="s">
        <v>1564</v>
      </c>
      <c r="F737" s="4" t="s">
        <v>326</v>
      </c>
      <c r="G737" s="4" t="s">
        <v>784</v>
      </c>
      <c r="H737" s="15">
        <v>43129.451388888891</v>
      </c>
      <c r="I737" s="15">
        <v>43129.999305555553</v>
      </c>
      <c r="J737" s="131" t="s">
        <v>2237</v>
      </c>
      <c r="K737" s="45" t="s">
        <v>9</v>
      </c>
      <c r="L737" s="47" t="s">
        <v>7</v>
      </c>
      <c r="M737" s="47" t="s">
        <v>56</v>
      </c>
      <c r="N737" s="9" t="str">
        <f t="shared" si="165"/>
        <v>Standard</v>
      </c>
      <c r="O737" s="10" t="str">
        <f t="shared" si="166"/>
        <v>Successful</v>
      </c>
      <c r="P737" s="10" t="str">
        <f t="shared" si="167"/>
        <v>On Time</v>
      </c>
      <c r="Q737" s="9">
        <f t="shared" si="168"/>
        <v>1</v>
      </c>
      <c r="R737" s="9">
        <f t="shared" si="169"/>
        <v>1</v>
      </c>
      <c r="S737" s="9">
        <f t="shared" si="170"/>
        <v>0</v>
      </c>
      <c r="T737" s="9" t="str">
        <f t="shared" si="171"/>
        <v>January</v>
      </c>
      <c r="U737" s="40">
        <f t="shared" si="172"/>
        <v>0</v>
      </c>
      <c r="V737" s="40" t="str">
        <f t="shared" si="173"/>
        <v>Normal</v>
      </c>
      <c r="W737" s="40">
        <f t="shared" si="174"/>
        <v>0</v>
      </c>
      <c r="X737" s="40">
        <f t="shared" si="175"/>
        <v>0</v>
      </c>
      <c r="Y737" s="40">
        <f t="shared" si="176"/>
        <v>0</v>
      </c>
      <c r="Z737" s="40">
        <f t="shared" si="177"/>
        <v>0</v>
      </c>
      <c r="AA737" s="40">
        <f t="shared" si="178"/>
        <v>1</v>
      </c>
      <c r="AB737" s="40">
        <f t="shared" si="179"/>
        <v>0</v>
      </c>
      <c r="AC737" s="41" t="s">
        <v>537</v>
      </c>
      <c r="AD737" s="41" t="s">
        <v>461</v>
      </c>
      <c r="AE737" s="41" t="s">
        <v>258</v>
      </c>
      <c r="AF737" s="41" t="s">
        <v>216</v>
      </c>
      <c r="AG737" s="41" t="s">
        <v>56</v>
      </c>
      <c r="AH737" s="41" t="s">
        <v>56</v>
      </c>
      <c r="AI737" s="41" t="s">
        <v>56</v>
      </c>
      <c r="AJ737" s="41" t="s">
        <v>160</v>
      </c>
      <c r="AK737" s="41" t="s">
        <v>56</v>
      </c>
    </row>
    <row r="738" spans="1:37" s="41" customFormat="1" ht="15.75" hidden="1" thickBot="1" x14ac:dyDescent="0.3">
      <c r="A738" s="11" t="s">
        <v>248</v>
      </c>
      <c r="B738" s="12" t="s">
        <v>216</v>
      </c>
      <c r="C738" s="13" t="s">
        <v>52</v>
      </c>
      <c r="D738" s="14" t="s">
        <v>47</v>
      </c>
      <c r="E738" s="13" t="s">
        <v>1565</v>
      </c>
      <c r="F738" s="4" t="s">
        <v>326</v>
      </c>
      <c r="G738" s="4" t="s">
        <v>232</v>
      </c>
      <c r="H738" s="15">
        <v>43103.708333333336</v>
      </c>
      <c r="I738" s="15">
        <v>43103.791666666664</v>
      </c>
      <c r="J738" s="131" t="s">
        <v>2238</v>
      </c>
      <c r="K738" s="45" t="s">
        <v>9</v>
      </c>
      <c r="L738" s="47" t="s">
        <v>7</v>
      </c>
      <c r="M738" s="47" t="s">
        <v>56</v>
      </c>
      <c r="N738" s="9" t="str">
        <f t="shared" si="165"/>
        <v>Standard</v>
      </c>
      <c r="O738" s="10" t="str">
        <f t="shared" si="166"/>
        <v>Successful</v>
      </c>
      <c r="P738" s="10" t="str">
        <f t="shared" si="167"/>
        <v>On Time</v>
      </c>
      <c r="Q738" s="9">
        <f t="shared" si="168"/>
        <v>1</v>
      </c>
      <c r="R738" s="9">
        <f t="shared" si="169"/>
        <v>1</v>
      </c>
      <c r="S738" s="9">
        <f t="shared" si="170"/>
        <v>0</v>
      </c>
      <c r="T738" s="9" t="str">
        <f t="shared" si="171"/>
        <v>January</v>
      </c>
      <c r="U738" s="40">
        <f t="shared" si="172"/>
        <v>0</v>
      </c>
      <c r="V738" s="40" t="str">
        <f t="shared" si="173"/>
        <v>Normal</v>
      </c>
      <c r="W738" s="40">
        <f t="shared" si="174"/>
        <v>0</v>
      </c>
      <c r="X738" s="40">
        <f t="shared" si="175"/>
        <v>0</v>
      </c>
      <c r="Y738" s="40">
        <f t="shared" si="176"/>
        <v>0</v>
      </c>
      <c r="Z738" s="40">
        <f t="shared" si="177"/>
        <v>0</v>
      </c>
      <c r="AA738" s="40">
        <f t="shared" si="178"/>
        <v>1</v>
      </c>
      <c r="AB738" s="40">
        <f t="shared" si="179"/>
        <v>0</v>
      </c>
      <c r="AC738" s="41" t="s">
        <v>537</v>
      </c>
      <c r="AD738" s="41" t="s">
        <v>461</v>
      </c>
      <c r="AE738" s="41" t="s">
        <v>258</v>
      </c>
      <c r="AF738" s="41" t="s">
        <v>216</v>
      </c>
      <c r="AG738" s="41" t="s">
        <v>56</v>
      </c>
      <c r="AH738" s="41" t="s">
        <v>56</v>
      </c>
      <c r="AI738" s="41" t="s">
        <v>56</v>
      </c>
      <c r="AJ738" s="41" t="s">
        <v>160</v>
      </c>
      <c r="AK738" s="41" t="s">
        <v>56</v>
      </c>
    </row>
    <row r="739" spans="1:37" s="41" customFormat="1" ht="15.75" hidden="1" thickBot="1" x14ac:dyDescent="0.3">
      <c r="A739" s="11" t="s">
        <v>248</v>
      </c>
      <c r="B739" s="12" t="s">
        <v>216</v>
      </c>
      <c r="C739" s="13" t="s">
        <v>52</v>
      </c>
      <c r="D739" s="14" t="s">
        <v>47</v>
      </c>
      <c r="E739" s="13" t="s">
        <v>1566</v>
      </c>
      <c r="F739" s="4" t="s">
        <v>326</v>
      </c>
      <c r="G739" s="4" t="s">
        <v>784</v>
      </c>
      <c r="H739" s="15">
        <v>43116.404039351852</v>
      </c>
      <c r="I739" s="15">
        <v>43116.445740740739</v>
      </c>
      <c r="J739" s="131" t="s">
        <v>2239</v>
      </c>
      <c r="K739" s="45" t="s">
        <v>9</v>
      </c>
      <c r="L739" s="47" t="s">
        <v>7</v>
      </c>
      <c r="M739" s="47" t="s">
        <v>56</v>
      </c>
      <c r="N739" s="9" t="str">
        <f t="shared" si="165"/>
        <v>Standard</v>
      </c>
      <c r="O739" s="10" t="str">
        <f t="shared" si="166"/>
        <v>Successful</v>
      </c>
      <c r="P739" s="10" t="str">
        <f t="shared" si="167"/>
        <v>On Time</v>
      </c>
      <c r="Q739" s="9">
        <f t="shared" si="168"/>
        <v>1</v>
      </c>
      <c r="R739" s="9">
        <f t="shared" si="169"/>
        <v>1</v>
      </c>
      <c r="S739" s="9">
        <f t="shared" si="170"/>
        <v>0</v>
      </c>
      <c r="T739" s="9" t="str">
        <f t="shared" si="171"/>
        <v>January</v>
      </c>
      <c r="U739" s="40">
        <f t="shared" si="172"/>
        <v>0</v>
      </c>
      <c r="V739" s="40" t="str">
        <f t="shared" si="173"/>
        <v>Normal</v>
      </c>
      <c r="W739" s="40">
        <f t="shared" si="174"/>
        <v>0</v>
      </c>
      <c r="X739" s="40">
        <f t="shared" si="175"/>
        <v>0</v>
      </c>
      <c r="Y739" s="40">
        <f t="shared" si="176"/>
        <v>0</v>
      </c>
      <c r="Z739" s="40">
        <f t="shared" si="177"/>
        <v>0</v>
      </c>
      <c r="AA739" s="40">
        <f t="shared" si="178"/>
        <v>1</v>
      </c>
      <c r="AB739" s="40">
        <f t="shared" si="179"/>
        <v>0</v>
      </c>
      <c r="AC739" s="41" t="s">
        <v>537</v>
      </c>
      <c r="AD739" s="41" t="s">
        <v>461</v>
      </c>
      <c r="AE739" s="41" t="s">
        <v>258</v>
      </c>
      <c r="AF739" s="41" t="s">
        <v>216</v>
      </c>
      <c r="AG739" s="41" t="s">
        <v>56</v>
      </c>
      <c r="AH739" s="41" t="s">
        <v>56</v>
      </c>
      <c r="AI739" s="41" t="s">
        <v>56</v>
      </c>
      <c r="AJ739" s="41" t="s">
        <v>160</v>
      </c>
      <c r="AK739" s="41" t="s">
        <v>56</v>
      </c>
    </row>
    <row r="740" spans="1:37" s="41" customFormat="1" ht="15.75" hidden="1" thickBot="1" x14ac:dyDescent="0.3">
      <c r="A740" s="11" t="s">
        <v>248</v>
      </c>
      <c r="B740" s="12" t="s">
        <v>216</v>
      </c>
      <c r="C740" s="13" t="s">
        <v>52</v>
      </c>
      <c r="D740" s="14" t="s">
        <v>47</v>
      </c>
      <c r="E740" s="13" t="s">
        <v>1567</v>
      </c>
      <c r="F740" s="4" t="s">
        <v>326</v>
      </c>
      <c r="G740" s="4" t="s">
        <v>784</v>
      </c>
      <c r="H740" s="15">
        <v>43119.4375</v>
      </c>
      <c r="I740" s="15">
        <v>43119.5625</v>
      </c>
      <c r="J740" s="131" t="s">
        <v>2240</v>
      </c>
      <c r="K740" s="45" t="s">
        <v>9</v>
      </c>
      <c r="L740" s="47" t="s">
        <v>7</v>
      </c>
      <c r="M740" s="47" t="s">
        <v>56</v>
      </c>
      <c r="N740" s="9" t="str">
        <f t="shared" si="165"/>
        <v>Standard</v>
      </c>
      <c r="O740" s="10" t="str">
        <f t="shared" si="166"/>
        <v>Successful</v>
      </c>
      <c r="P740" s="10" t="str">
        <f t="shared" si="167"/>
        <v>On Time</v>
      </c>
      <c r="Q740" s="9">
        <f t="shared" si="168"/>
        <v>1</v>
      </c>
      <c r="R740" s="9">
        <f t="shared" si="169"/>
        <v>1</v>
      </c>
      <c r="S740" s="9">
        <f t="shared" si="170"/>
        <v>0</v>
      </c>
      <c r="T740" s="9" t="str">
        <f t="shared" si="171"/>
        <v>January</v>
      </c>
      <c r="U740" s="40">
        <f t="shared" si="172"/>
        <v>0</v>
      </c>
      <c r="V740" s="40" t="str">
        <f t="shared" si="173"/>
        <v>Normal</v>
      </c>
      <c r="W740" s="40">
        <f t="shared" si="174"/>
        <v>0</v>
      </c>
      <c r="X740" s="40">
        <f t="shared" si="175"/>
        <v>0</v>
      </c>
      <c r="Y740" s="40">
        <f t="shared" si="176"/>
        <v>0</v>
      </c>
      <c r="Z740" s="40">
        <f t="shared" si="177"/>
        <v>0</v>
      </c>
      <c r="AA740" s="40">
        <f t="shared" si="178"/>
        <v>1</v>
      </c>
      <c r="AB740" s="40">
        <f t="shared" si="179"/>
        <v>0</v>
      </c>
      <c r="AC740" s="41" t="s">
        <v>537</v>
      </c>
      <c r="AD740" s="41" t="s">
        <v>461</v>
      </c>
      <c r="AE740" s="41" t="s">
        <v>258</v>
      </c>
      <c r="AF740" s="41" t="s">
        <v>216</v>
      </c>
      <c r="AG740" s="41" t="s">
        <v>56</v>
      </c>
      <c r="AH740" s="41" t="s">
        <v>56</v>
      </c>
      <c r="AI740" s="41" t="s">
        <v>56</v>
      </c>
      <c r="AJ740" s="41" t="s">
        <v>160</v>
      </c>
      <c r="AK740" s="41" t="s">
        <v>56</v>
      </c>
    </row>
    <row r="741" spans="1:37" s="41" customFormat="1" ht="15.75" hidden="1" thickBot="1" x14ac:dyDescent="0.3">
      <c r="A741" s="11" t="s">
        <v>248</v>
      </c>
      <c r="B741" s="12" t="s">
        <v>216</v>
      </c>
      <c r="C741" s="13" t="s">
        <v>52</v>
      </c>
      <c r="D741" s="14" t="s">
        <v>47</v>
      </c>
      <c r="E741" s="13" t="s">
        <v>1568</v>
      </c>
      <c r="F741" s="4" t="s">
        <v>326</v>
      </c>
      <c r="G741" s="4" t="s">
        <v>784</v>
      </c>
      <c r="H741" s="15">
        <v>43122.583333333336</v>
      </c>
      <c r="I741" s="15">
        <v>43125.833333333336</v>
      </c>
      <c r="J741" s="131" t="s">
        <v>2241</v>
      </c>
      <c r="K741" s="45" t="s">
        <v>9</v>
      </c>
      <c r="L741" s="47" t="s">
        <v>7</v>
      </c>
      <c r="M741" s="47" t="s">
        <v>56</v>
      </c>
      <c r="N741" s="9" t="str">
        <f t="shared" si="165"/>
        <v>Standard</v>
      </c>
      <c r="O741" s="10" t="str">
        <f t="shared" si="166"/>
        <v>Successful</v>
      </c>
      <c r="P741" s="10" t="str">
        <f t="shared" si="167"/>
        <v>On Time</v>
      </c>
      <c r="Q741" s="9">
        <f t="shared" si="168"/>
        <v>1</v>
      </c>
      <c r="R741" s="9">
        <f t="shared" si="169"/>
        <v>1</v>
      </c>
      <c r="S741" s="9">
        <f t="shared" si="170"/>
        <v>0</v>
      </c>
      <c r="T741" s="9" t="str">
        <f t="shared" si="171"/>
        <v>January</v>
      </c>
      <c r="U741" s="40">
        <f t="shared" si="172"/>
        <v>0</v>
      </c>
      <c r="V741" s="40" t="str">
        <f t="shared" si="173"/>
        <v>Normal</v>
      </c>
      <c r="W741" s="40">
        <f t="shared" si="174"/>
        <v>0</v>
      </c>
      <c r="X741" s="40">
        <f t="shared" si="175"/>
        <v>0</v>
      </c>
      <c r="Y741" s="40">
        <f t="shared" si="176"/>
        <v>0</v>
      </c>
      <c r="Z741" s="40">
        <f t="shared" si="177"/>
        <v>0</v>
      </c>
      <c r="AA741" s="40">
        <f t="shared" si="178"/>
        <v>1</v>
      </c>
      <c r="AB741" s="40">
        <f t="shared" si="179"/>
        <v>0</v>
      </c>
      <c r="AC741" s="41" t="s">
        <v>537</v>
      </c>
      <c r="AD741" s="41" t="s">
        <v>461</v>
      </c>
      <c r="AE741" s="41" t="s">
        <v>258</v>
      </c>
      <c r="AF741" s="41" t="s">
        <v>216</v>
      </c>
      <c r="AG741" s="41" t="s">
        <v>56</v>
      </c>
      <c r="AH741" s="41" t="s">
        <v>56</v>
      </c>
      <c r="AI741" s="41" t="s">
        <v>56</v>
      </c>
      <c r="AJ741" s="41" t="s">
        <v>160</v>
      </c>
      <c r="AK741" s="41" t="s">
        <v>56</v>
      </c>
    </row>
    <row r="742" spans="1:37" s="41" customFormat="1" ht="15.75" hidden="1" thickBot="1" x14ac:dyDescent="0.3">
      <c r="A742" s="11" t="s">
        <v>51</v>
      </c>
      <c r="B742" s="12" t="s">
        <v>216</v>
      </c>
      <c r="C742" s="13" t="s">
        <v>46</v>
      </c>
      <c r="D742" s="14" t="s">
        <v>47</v>
      </c>
      <c r="E742" s="13" t="s">
        <v>1569</v>
      </c>
      <c r="F742" s="4" t="s">
        <v>145</v>
      </c>
      <c r="G742" s="4" t="s">
        <v>822</v>
      </c>
      <c r="H742" s="15">
        <v>43120.583333333336</v>
      </c>
      <c r="I742" s="15">
        <v>43122.25</v>
      </c>
      <c r="J742" s="131" t="s">
        <v>2242</v>
      </c>
      <c r="K742" s="45" t="s">
        <v>36</v>
      </c>
      <c r="L742" s="47" t="s">
        <v>41</v>
      </c>
      <c r="M742" s="47" t="s">
        <v>56</v>
      </c>
      <c r="N742" s="9" t="str">
        <f t="shared" si="165"/>
        <v>Minor</v>
      </c>
      <c r="O742" s="10" t="str">
        <f t="shared" si="166"/>
        <v>Not Successful</v>
      </c>
      <c r="P742" s="10" t="str">
        <f t="shared" si="167"/>
        <v>Out of Time</v>
      </c>
      <c r="Q742" s="9">
        <f t="shared" si="168"/>
        <v>0</v>
      </c>
      <c r="R742" s="9">
        <f t="shared" si="169"/>
        <v>0</v>
      </c>
      <c r="S742" s="9">
        <f t="shared" si="170"/>
        <v>0</v>
      </c>
      <c r="T742" s="9" t="str">
        <f t="shared" si="171"/>
        <v>January</v>
      </c>
      <c r="U742" s="40">
        <f t="shared" si="172"/>
        <v>0</v>
      </c>
      <c r="V742" s="40" t="str">
        <f t="shared" si="173"/>
        <v>Normal</v>
      </c>
      <c r="W742" s="40">
        <f t="shared" si="174"/>
        <v>0</v>
      </c>
      <c r="X742" s="40">
        <f t="shared" si="175"/>
        <v>0</v>
      </c>
      <c r="Y742" s="40">
        <f t="shared" si="176"/>
        <v>0</v>
      </c>
      <c r="Z742" s="40">
        <f t="shared" si="177"/>
        <v>0</v>
      </c>
      <c r="AA742" s="40">
        <f t="shared" si="178"/>
        <v>1</v>
      </c>
      <c r="AB742" s="40">
        <f t="shared" si="179"/>
        <v>0</v>
      </c>
      <c r="AC742" s="41" t="s">
        <v>133</v>
      </c>
      <c r="AD742" s="41" t="s">
        <v>280</v>
      </c>
      <c r="AE742" s="41" t="s">
        <v>121</v>
      </c>
      <c r="AF742" s="41" t="s">
        <v>322</v>
      </c>
      <c r="AG742" s="41" t="s">
        <v>56</v>
      </c>
      <c r="AH742" s="41" t="s">
        <v>56</v>
      </c>
      <c r="AI742" s="41" t="s">
        <v>56</v>
      </c>
      <c r="AJ742" s="41" t="s">
        <v>160</v>
      </c>
      <c r="AK742" s="41" t="s">
        <v>56</v>
      </c>
    </row>
    <row r="743" spans="1:37" s="41" customFormat="1" ht="15.75" hidden="1" thickBot="1" x14ac:dyDescent="0.3">
      <c r="A743" s="11" t="s">
        <v>51</v>
      </c>
      <c r="B743" s="12" t="s">
        <v>216</v>
      </c>
      <c r="C743" s="13" t="s">
        <v>52</v>
      </c>
      <c r="D743" s="14" t="s">
        <v>47</v>
      </c>
      <c r="E743" s="13" t="s">
        <v>1570</v>
      </c>
      <c r="F743" s="4" t="s">
        <v>163</v>
      </c>
      <c r="G743" s="4" t="s">
        <v>180</v>
      </c>
      <c r="H743" s="15">
        <v>43130.666666666664</v>
      </c>
      <c r="I743" s="15">
        <v>43130.916666666664</v>
      </c>
      <c r="J743" s="131" t="s">
        <v>2243</v>
      </c>
      <c r="K743" s="45" t="s">
        <v>9</v>
      </c>
      <c r="L743" s="47" t="s">
        <v>7</v>
      </c>
      <c r="M743" s="47" t="s">
        <v>56</v>
      </c>
      <c r="N743" s="9" t="str">
        <f t="shared" si="165"/>
        <v>Standard</v>
      </c>
      <c r="O743" s="10" t="str">
        <f t="shared" si="166"/>
        <v>Successful</v>
      </c>
      <c r="P743" s="10" t="str">
        <f t="shared" si="167"/>
        <v>On Time</v>
      </c>
      <c r="Q743" s="9">
        <f t="shared" si="168"/>
        <v>1</v>
      </c>
      <c r="R743" s="9">
        <f t="shared" si="169"/>
        <v>1</v>
      </c>
      <c r="S743" s="9">
        <f t="shared" si="170"/>
        <v>0</v>
      </c>
      <c r="T743" s="9" t="str">
        <f t="shared" si="171"/>
        <v>January</v>
      </c>
      <c r="U743" s="40">
        <f t="shared" si="172"/>
        <v>0</v>
      </c>
      <c r="V743" s="40" t="str">
        <f t="shared" si="173"/>
        <v>Normal</v>
      </c>
      <c r="W743" s="40">
        <f t="shared" si="174"/>
        <v>0</v>
      </c>
      <c r="X743" s="40">
        <f t="shared" si="175"/>
        <v>0</v>
      </c>
      <c r="Y743" s="40">
        <f t="shared" si="176"/>
        <v>0</v>
      </c>
      <c r="Z743" s="40">
        <f t="shared" si="177"/>
        <v>0</v>
      </c>
      <c r="AA743" s="40">
        <f t="shared" si="178"/>
        <v>1</v>
      </c>
      <c r="AB743" s="40">
        <f t="shared" si="179"/>
        <v>0</v>
      </c>
      <c r="AC743" s="41" t="s">
        <v>133</v>
      </c>
      <c r="AD743" s="41" t="s">
        <v>280</v>
      </c>
      <c r="AE743" s="41" t="s">
        <v>429</v>
      </c>
      <c r="AF743" s="41" t="s">
        <v>216</v>
      </c>
      <c r="AG743" s="41" t="s">
        <v>56</v>
      </c>
      <c r="AH743" s="41" t="s">
        <v>56</v>
      </c>
      <c r="AI743" s="41" t="s">
        <v>56</v>
      </c>
      <c r="AJ743" s="41" t="s">
        <v>160</v>
      </c>
      <c r="AK743" s="41" t="s">
        <v>56</v>
      </c>
    </row>
    <row r="744" spans="1:37" s="41" customFormat="1" ht="15.75" hidden="1" thickBot="1" x14ac:dyDescent="0.3">
      <c r="A744" s="11" t="s">
        <v>51</v>
      </c>
      <c r="B744" s="12" t="s">
        <v>8</v>
      </c>
      <c r="C744" s="13" t="s">
        <v>52</v>
      </c>
      <c r="D744" s="14" t="s">
        <v>47</v>
      </c>
      <c r="E744" s="13" t="s">
        <v>1571</v>
      </c>
      <c r="F744" s="4" t="s">
        <v>155</v>
      </c>
      <c r="G744" s="4" t="s">
        <v>758</v>
      </c>
      <c r="H744" s="15">
        <v>43131.708333333336</v>
      </c>
      <c r="I744" s="15">
        <v>43131.75</v>
      </c>
      <c r="J744" s="131" t="s">
        <v>712</v>
      </c>
      <c r="K744" s="45" t="s">
        <v>9</v>
      </c>
      <c r="L744" s="47" t="s">
        <v>7</v>
      </c>
      <c r="M744" s="47" t="s">
        <v>56</v>
      </c>
      <c r="N744" s="9" t="str">
        <f t="shared" si="165"/>
        <v>Standard</v>
      </c>
      <c r="O744" s="10" t="str">
        <f t="shared" si="166"/>
        <v>Successful</v>
      </c>
      <c r="P744" s="10" t="str">
        <f t="shared" si="167"/>
        <v>On Time</v>
      </c>
      <c r="Q744" s="9">
        <f t="shared" si="168"/>
        <v>1</v>
      </c>
      <c r="R744" s="9">
        <f t="shared" si="169"/>
        <v>1</v>
      </c>
      <c r="S744" s="9">
        <f t="shared" si="170"/>
        <v>0</v>
      </c>
      <c r="T744" s="9" t="str">
        <f t="shared" si="171"/>
        <v>January</v>
      </c>
      <c r="U744" s="40">
        <f t="shared" si="172"/>
        <v>0</v>
      </c>
      <c r="V744" s="40" t="str">
        <f t="shared" si="173"/>
        <v>Normal</v>
      </c>
      <c r="W744" s="40">
        <f t="shared" si="174"/>
        <v>0</v>
      </c>
      <c r="X744" s="40">
        <f t="shared" si="175"/>
        <v>0</v>
      </c>
      <c r="Y744" s="40">
        <f t="shared" si="176"/>
        <v>0</v>
      </c>
      <c r="Z744" s="40">
        <f t="shared" si="177"/>
        <v>0</v>
      </c>
      <c r="AA744" s="40">
        <f t="shared" si="178"/>
        <v>1</v>
      </c>
      <c r="AB744" s="40">
        <f t="shared" si="179"/>
        <v>0</v>
      </c>
      <c r="AC744" s="41" t="s">
        <v>133</v>
      </c>
      <c r="AD744" s="41" t="s">
        <v>280</v>
      </c>
      <c r="AE744" s="41" t="s">
        <v>259</v>
      </c>
      <c r="AF744" s="41" t="s">
        <v>8</v>
      </c>
      <c r="AG744" s="41" t="s">
        <v>56</v>
      </c>
      <c r="AH744" s="41" t="s">
        <v>56</v>
      </c>
      <c r="AI744" s="41" t="s">
        <v>56</v>
      </c>
      <c r="AJ744" s="41" t="s">
        <v>160</v>
      </c>
      <c r="AK744" s="41" t="s">
        <v>56</v>
      </c>
    </row>
    <row r="745" spans="1:37" s="41" customFormat="1" ht="15.75" hidden="1" thickBot="1" x14ac:dyDescent="0.3">
      <c r="A745" s="11" t="s">
        <v>51</v>
      </c>
      <c r="B745" s="12" t="s">
        <v>8</v>
      </c>
      <c r="C745" s="13" t="s">
        <v>46</v>
      </c>
      <c r="D745" s="14" t="s">
        <v>47</v>
      </c>
      <c r="E745" s="13" t="s">
        <v>1572</v>
      </c>
      <c r="F745" s="4" t="s">
        <v>155</v>
      </c>
      <c r="G745" s="4" t="s">
        <v>758</v>
      </c>
      <c r="H745" s="15">
        <v>43131.75</v>
      </c>
      <c r="I745" s="15">
        <v>43131.895833333336</v>
      </c>
      <c r="J745" s="131" t="s">
        <v>2244</v>
      </c>
      <c r="K745" s="45" t="s">
        <v>9</v>
      </c>
      <c r="L745" s="47" t="s">
        <v>7</v>
      </c>
      <c r="M745" s="47" t="s">
        <v>56</v>
      </c>
      <c r="N745" s="9" t="str">
        <f t="shared" si="165"/>
        <v>Minor</v>
      </c>
      <c r="O745" s="10" t="str">
        <f t="shared" si="166"/>
        <v>Successful</v>
      </c>
      <c r="P745" s="10" t="str">
        <f t="shared" si="167"/>
        <v>On Time</v>
      </c>
      <c r="Q745" s="9">
        <f t="shared" si="168"/>
        <v>1</v>
      </c>
      <c r="R745" s="9">
        <f t="shared" si="169"/>
        <v>1</v>
      </c>
      <c r="S745" s="9">
        <f t="shared" si="170"/>
        <v>0</v>
      </c>
      <c r="T745" s="9" t="str">
        <f t="shared" si="171"/>
        <v>January</v>
      </c>
      <c r="U745" s="40">
        <f t="shared" si="172"/>
        <v>0</v>
      </c>
      <c r="V745" s="40" t="str">
        <f t="shared" si="173"/>
        <v>Normal</v>
      </c>
      <c r="W745" s="40">
        <f t="shared" si="174"/>
        <v>0</v>
      </c>
      <c r="X745" s="40">
        <f t="shared" si="175"/>
        <v>0</v>
      </c>
      <c r="Y745" s="40">
        <f t="shared" si="176"/>
        <v>0</v>
      </c>
      <c r="Z745" s="40">
        <f t="shared" si="177"/>
        <v>0</v>
      </c>
      <c r="AA745" s="40">
        <f t="shared" si="178"/>
        <v>1</v>
      </c>
      <c r="AB745" s="40">
        <f t="shared" si="179"/>
        <v>0</v>
      </c>
      <c r="AC745" s="41" t="s">
        <v>133</v>
      </c>
      <c r="AD745" s="41" t="s">
        <v>280</v>
      </c>
      <c r="AE745" s="41" t="s">
        <v>259</v>
      </c>
      <c r="AF745" s="41" t="s">
        <v>8</v>
      </c>
      <c r="AG745" s="41" t="s">
        <v>56</v>
      </c>
      <c r="AH745" s="41" t="s">
        <v>56</v>
      </c>
      <c r="AI745" s="41" t="s">
        <v>56</v>
      </c>
      <c r="AJ745" s="41" t="s">
        <v>160</v>
      </c>
      <c r="AK745" s="41" t="s">
        <v>56</v>
      </c>
    </row>
    <row r="746" spans="1:37" s="41" customFormat="1" ht="15.75" hidden="1" thickBot="1" x14ac:dyDescent="0.3">
      <c r="A746" s="11" t="s">
        <v>53</v>
      </c>
      <c r="B746" s="12" t="s">
        <v>8</v>
      </c>
      <c r="C746" s="13" t="s">
        <v>46</v>
      </c>
      <c r="D746" s="14" t="s">
        <v>47</v>
      </c>
      <c r="E746" s="13" t="s">
        <v>1573</v>
      </c>
      <c r="F746" s="4" t="s">
        <v>109</v>
      </c>
      <c r="G746" s="4" t="s">
        <v>563</v>
      </c>
      <c r="H746" s="15">
        <v>43127.020833333336</v>
      </c>
      <c r="I746" s="15">
        <v>43127.1875</v>
      </c>
      <c r="J746" s="131" t="s">
        <v>2245</v>
      </c>
      <c r="K746" s="45" t="s">
        <v>9</v>
      </c>
      <c r="L746" s="47" t="s">
        <v>7</v>
      </c>
      <c r="M746" s="47" t="s">
        <v>56</v>
      </c>
      <c r="N746" s="9" t="str">
        <f t="shared" si="165"/>
        <v>Minor</v>
      </c>
      <c r="O746" s="10" t="str">
        <f t="shared" si="166"/>
        <v>Successful</v>
      </c>
      <c r="P746" s="10" t="str">
        <f t="shared" si="167"/>
        <v>On Time</v>
      </c>
      <c r="Q746" s="9">
        <f t="shared" si="168"/>
        <v>1</v>
      </c>
      <c r="R746" s="9">
        <f t="shared" si="169"/>
        <v>1</v>
      </c>
      <c r="S746" s="9">
        <f t="shared" si="170"/>
        <v>0</v>
      </c>
      <c r="T746" s="9" t="str">
        <f t="shared" si="171"/>
        <v>January</v>
      </c>
      <c r="U746" s="40">
        <f t="shared" si="172"/>
        <v>0</v>
      </c>
      <c r="V746" s="40" t="str">
        <f t="shared" si="173"/>
        <v>Normal</v>
      </c>
      <c r="W746" s="40">
        <f t="shared" si="174"/>
        <v>0</v>
      </c>
      <c r="X746" s="40">
        <f t="shared" si="175"/>
        <v>0</v>
      </c>
      <c r="Y746" s="40">
        <f t="shared" si="176"/>
        <v>0</v>
      </c>
      <c r="Z746" s="40">
        <f t="shared" si="177"/>
        <v>0</v>
      </c>
      <c r="AA746" s="40">
        <f t="shared" si="178"/>
        <v>1</v>
      </c>
      <c r="AB746" s="40">
        <f t="shared" si="179"/>
        <v>0</v>
      </c>
      <c r="AC746" s="41" t="s">
        <v>131</v>
      </c>
      <c r="AD746" s="41" t="s">
        <v>542</v>
      </c>
      <c r="AE746" s="41" t="s">
        <v>259</v>
      </c>
      <c r="AF746" s="41" t="s">
        <v>8</v>
      </c>
      <c r="AG746" s="41" t="s">
        <v>56</v>
      </c>
      <c r="AH746" s="41" t="s">
        <v>56</v>
      </c>
      <c r="AI746" s="41" t="s">
        <v>56</v>
      </c>
      <c r="AJ746" s="41" t="s">
        <v>160</v>
      </c>
      <c r="AK746" s="41" t="s">
        <v>56</v>
      </c>
    </row>
    <row r="747" spans="1:37" s="41" customFormat="1" ht="15.75" hidden="1" thickBot="1" x14ac:dyDescent="0.3">
      <c r="A747" s="11" t="s">
        <v>53</v>
      </c>
      <c r="B747" s="12" t="s">
        <v>216</v>
      </c>
      <c r="C747" s="13" t="s">
        <v>52</v>
      </c>
      <c r="D747" s="14" t="s">
        <v>47</v>
      </c>
      <c r="E747" s="13" t="s">
        <v>1574</v>
      </c>
      <c r="F747" s="4" t="s">
        <v>81</v>
      </c>
      <c r="G747" s="4" t="s">
        <v>1625</v>
      </c>
      <c r="H747" s="15">
        <v>43130.416666666664</v>
      </c>
      <c r="I747" s="15">
        <v>43130.791666666664</v>
      </c>
      <c r="J747" s="131" t="s">
        <v>2246</v>
      </c>
      <c r="K747" s="45" t="s">
        <v>9</v>
      </c>
      <c r="L747" s="47" t="s">
        <v>7</v>
      </c>
      <c r="M747" s="47" t="s">
        <v>56</v>
      </c>
      <c r="N747" s="9" t="str">
        <f t="shared" si="165"/>
        <v>Standard</v>
      </c>
      <c r="O747" s="10" t="str">
        <f t="shared" si="166"/>
        <v>Successful</v>
      </c>
      <c r="P747" s="10" t="str">
        <f t="shared" si="167"/>
        <v>On Time</v>
      </c>
      <c r="Q747" s="9">
        <f t="shared" si="168"/>
        <v>1</v>
      </c>
      <c r="R747" s="9">
        <f t="shared" si="169"/>
        <v>1</v>
      </c>
      <c r="S747" s="9">
        <f t="shared" si="170"/>
        <v>0</v>
      </c>
      <c r="T747" s="9" t="str">
        <f t="shared" si="171"/>
        <v>January</v>
      </c>
      <c r="U747" s="40">
        <f t="shared" si="172"/>
        <v>0</v>
      </c>
      <c r="V747" s="40" t="str">
        <f t="shared" si="173"/>
        <v>Normal</v>
      </c>
      <c r="W747" s="40">
        <f t="shared" si="174"/>
        <v>0</v>
      </c>
      <c r="X747" s="40">
        <f t="shared" si="175"/>
        <v>0</v>
      </c>
      <c r="Y747" s="40">
        <f t="shared" si="176"/>
        <v>0</v>
      </c>
      <c r="Z747" s="40">
        <f t="shared" si="177"/>
        <v>0</v>
      </c>
      <c r="AA747" s="40">
        <f t="shared" si="178"/>
        <v>1</v>
      </c>
      <c r="AB747" s="40">
        <f t="shared" si="179"/>
        <v>0</v>
      </c>
      <c r="AC747" s="41" t="s">
        <v>131</v>
      </c>
      <c r="AD747" s="41" t="s">
        <v>291</v>
      </c>
      <c r="AE747" s="41" t="s">
        <v>419</v>
      </c>
      <c r="AF747" s="41" t="s">
        <v>216</v>
      </c>
      <c r="AG747" s="41" t="s">
        <v>56</v>
      </c>
      <c r="AH747" s="41" t="s">
        <v>56</v>
      </c>
      <c r="AI747" s="41" t="s">
        <v>56</v>
      </c>
      <c r="AJ747" s="41" t="s">
        <v>160</v>
      </c>
      <c r="AK747" s="41" t="s">
        <v>56</v>
      </c>
    </row>
    <row r="748" spans="1:37" s="41" customFormat="1" ht="15.75" hidden="1" thickBot="1" x14ac:dyDescent="0.3">
      <c r="A748" s="11" t="s">
        <v>53</v>
      </c>
      <c r="B748" s="12" t="s">
        <v>216</v>
      </c>
      <c r="C748" s="13" t="s">
        <v>52</v>
      </c>
      <c r="D748" s="14" t="s">
        <v>47</v>
      </c>
      <c r="E748" s="13" t="s">
        <v>1575</v>
      </c>
      <c r="F748" s="4" t="s">
        <v>99</v>
      </c>
      <c r="G748" s="4" t="s">
        <v>170</v>
      </c>
      <c r="H748" s="15">
        <v>43129.958333333336</v>
      </c>
      <c r="I748" s="15">
        <v>43131.166666666664</v>
      </c>
      <c r="J748" s="131" t="s">
        <v>218</v>
      </c>
      <c r="K748" s="45" t="s">
        <v>9</v>
      </c>
      <c r="L748" s="47" t="s">
        <v>7</v>
      </c>
      <c r="M748" s="47" t="s">
        <v>56</v>
      </c>
      <c r="N748" s="9" t="str">
        <f t="shared" si="165"/>
        <v>Standard</v>
      </c>
      <c r="O748" s="10" t="str">
        <f t="shared" si="166"/>
        <v>Successful</v>
      </c>
      <c r="P748" s="10" t="str">
        <f t="shared" si="167"/>
        <v>On Time</v>
      </c>
      <c r="Q748" s="9">
        <f t="shared" si="168"/>
        <v>1</v>
      </c>
      <c r="R748" s="9">
        <f t="shared" si="169"/>
        <v>1</v>
      </c>
      <c r="S748" s="9">
        <f t="shared" si="170"/>
        <v>0</v>
      </c>
      <c r="T748" s="9" t="str">
        <f t="shared" si="171"/>
        <v>January</v>
      </c>
      <c r="U748" s="40">
        <f t="shared" si="172"/>
        <v>0</v>
      </c>
      <c r="V748" s="40" t="str">
        <f t="shared" si="173"/>
        <v>Normal</v>
      </c>
      <c r="W748" s="40">
        <f t="shared" si="174"/>
        <v>0</v>
      </c>
      <c r="X748" s="40">
        <f t="shared" si="175"/>
        <v>0</v>
      </c>
      <c r="Y748" s="40">
        <f t="shared" si="176"/>
        <v>0</v>
      </c>
      <c r="Z748" s="40">
        <f t="shared" si="177"/>
        <v>0</v>
      </c>
      <c r="AA748" s="40">
        <f t="shared" si="178"/>
        <v>1</v>
      </c>
      <c r="AB748" s="40">
        <f t="shared" si="179"/>
        <v>0</v>
      </c>
      <c r="AC748" s="41" t="s">
        <v>131</v>
      </c>
      <c r="AD748" s="41" t="s">
        <v>350</v>
      </c>
      <c r="AE748" s="41" t="s">
        <v>421</v>
      </c>
      <c r="AF748" s="41" t="s">
        <v>216</v>
      </c>
      <c r="AG748" s="41" t="s">
        <v>56</v>
      </c>
      <c r="AH748" s="41" t="s">
        <v>56</v>
      </c>
      <c r="AI748" s="41" t="s">
        <v>56</v>
      </c>
      <c r="AJ748" s="41" t="s">
        <v>160</v>
      </c>
      <c r="AK748" s="41" t="s">
        <v>56</v>
      </c>
    </row>
    <row r="749" spans="1:37" s="41" customFormat="1" ht="15.75" hidden="1" thickBot="1" x14ac:dyDescent="0.3">
      <c r="A749" s="11" t="s">
        <v>638</v>
      </c>
      <c r="B749" s="12" t="s">
        <v>8</v>
      </c>
      <c r="C749" s="13" t="s">
        <v>52</v>
      </c>
      <c r="D749" s="14" t="s">
        <v>47</v>
      </c>
      <c r="E749" s="13" t="s">
        <v>1576</v>
      </c>
      <c r="F749" s="4" t="s">
        <v>662</v>
      </c>
      <c r="G749" s="4" t="s">
        <v>563</v>
      </c>
      <c r="H749" s="15">
        <v>43130.583333333336</v>
      </c>
      <c r="I749" s="15">
        <v>43130.833333333336</v>
      </c>
      <c r="J749" s="131" t="s">
        <v>672</v>
      </c>
      <c r="K749" s="45" t="s">
        <v>9</v>
      </c>
      <c r="L749" s="47" t="s">
        <v>7</v>
      </c>
      <c r="M749" s="47" t="s">
        <v>56</v>
      </c>
      <c r="N749" s="9" t="str">
        <f t="shared" si="165"/>
        <v>Standard</v>
      </c>
      <c r="O749" s="10" t="str">
        <f t="shared" si="166"/>
        <v>Successful</v>
      </c>
      <c r="P749" s="10" t="str">
        <f t="shared" si="167"/>
        <v>On Time</v>
      </c>
      <c r="Q749" s="9">
        <f t="shared" si="168"/>
        <v>1</v>
      </c>
      <c r="R749" s="9">
        <f t="shared" si="169"/>
        <v>1</v>
      </c>
      <c r="S749" s="9">
        <f t="shared" si="170"/>
        <v>0</v>
      </c>
      <c r="T749" s="9" t="str">
        <f t="shared" si="171"/>
        <v>January</v>
      </c>
      <c r="U749" s="40">
        <f t="shared" si="172"/>
        <v>0</v>
      </c>
      <c r="V749" s="40" t="str">
        <f t="shared" si="173"/>
        <v>Normal</v>
      </c>
      <c r="W749" s="40">
        <f t="shared" si="174"/>
        <v>0</v>
      </c>
      <c r="X749" s="40">
        <f t="shared" si="175"/>
        <v>0</v>
      </c>
      <c r="Y749" s="40">
        <f t="shared" si="176"/>
        <v>0</v>
      </c>
      <c r="Z749" s="40">
        <f t="shared" si="177"/>
        <v>0</v>
      </c>
      <c r="AA749" s="40">
        <f t="shared" si="178"/>
        <v>1</v>
      </c>
      <c r="AB749" s="40">
        <f t="shared" si="179"/>
        <v>0</v>
      </c>
      <c r="AC749" s="41" t="s">
        <v>131</v>
      </c>
      <c r="AD749" s="41" t="s">
        <v>681</v>
      </c>
      <c r="AE749" s="41" t="s">
        <v>259</v>
      </c>
      <c r="AF749" s="41" t="s">
        <v>8</v>
      </c>
      <c r="AG749" s="41" t="s">
        <v>56</v>
      </c>
      <c r="AH749" s="41" t="s">
        <v>56</v>
      </c>
      <c r="AI749" s="41" t="s">
        <v>56</v>
      </c>
      <c r="AJ749" s="41" t="s">
        <v>160</v>
      </c>
      <c r="AK749" s="41" t="s">
        <v>56</v>
      </c>
    </row>
    <row r="750" spans="1:37" s="41" customFormat="1" ht="15.75" hidden="1" thickBot="1" x14ac:dyDescent="0.3">
      <c r="A750" s="11" t="s">
        <v>141</v>
      </c>
      <c r="B750" s="12" t="s">
        <v>216</v>
      </c>
      <c r="C750" s="13" t="s">
        <v>52</v>
      </c>
      <c r="D750" s="14" t="s">
        <v>47</v>
      </c>
      <c r="E750" s="13" t="s">
        <v>1577</v>
      </c>
      <c r="F750" s="4" t="s">
        <v>84</v>
      </c>
      <c r="G750" s="4" t="s">
        <v>173</v>
      </c>
      <c r="H750" s="15">
        <v>43130.583333333336</v>
      </c>
      <c r="I750" s="15">
        <v>43130.666666666664</v>
      </c>
      <c r="J750" s="131" t="s">
        <v>2247</v>
      </c>
      <c r="K750" s="45" t="s">
        <v>9</v>
      </c>
      <c r="L750" s="47" t="s">
        <v>7</v>
      </c>
      <c r="M750" s="47" t="s">
        <v>56</v>
      </c>
      <c r="N750" s="9" t="str">
        <f t="shared" si="165"/>
        <v>Standard</v>
      </c>
      <c r="O750" s="10" t="str">
        <f t="shared" si="166"/>
        <v>Successful</v>
      </c>
      <c r="P750" s="10" t="str">
        <f t="shared" si="167"/>
        <v>On Time</v>
      </c>
      <c r="Q750" s="9">
        <f t="shared" si="168"/>
        <v>1</v>
      </c>
      <c r="R750" s="9">
        <f t="shared" si="169"/>
        <v>1</v>
      </c>
      <c r="S750" s="9">
        <f t="shared" si="170"/>
        <v>0</v>
      </c>
      <c r="T750" s="9" t="str">
        <f t="shared" si="171"/>
        <v>January</v>
      </c>
      <c r="U750" s="40">
        <f t="shared" si="172"/>
        <v>1</v>
      </c>
      <c r="V750" s="40" t="str">
        <f t="shared" si="173"/>
        <v>SLT</v>
      </c>
      <c r="W750" s="40">
        <f t="shared" si="174"/>
        <v>0</v>
      </c>
      <c r="X750" s="40">
        <f t="shared" si="175"/>
        <v>0</v>
      </c>
      <c r="Y750" s="40">
        <f t="shared" si="176"/>
        <v>0</v>
      </c>
      <c r="Z750" s="40">
        <f t="shared" si="177"/>
        <v>0</v>
      </c>
      <c r="AA750" s="40">
        <f t="shared" si="178"/>
        <v>1</v>
      </c>
      <c r="AB750" s="40">
        <f t="shared" si="179"/>
        <v>0</v>
      </c>
      <c r="AC750" s="41" t="s">
        <v>132</v>
      </c>
      <c r="AD750" s="41" t="s">
        <v>282</v>
      </c>
      <c r="AE750" s="41" t="s">
        <v>260</v>
      </c>
      <c r="AF750" s="41" t="s">
        <v>216</v>
      </c>
      <c r="AG750" s="41" t="s">
        <v>56</v>
      </c>
      <c r="AH750" s="41" t="s">
        <v>56</v>
      </c>
      <c r="AI750" s="41" t="s">
        <v>56</v>
      </c>
      <c r="AJ750" s="41" t="s">
        <v>160</v>
      </c>
      <c r="AK750" s="41" t="s">
        <v>56</v>
      </c>
    </row>
    <row r="751" spans="1:37" s="41" customFormat="1" ht="15.75" hidden="1" thickBot="1" x14ac:dyDescent="0.3">
      <c r="A751" s="11" t="s">
        <v>49</v>
      </c>
      <c r="B751" s="12" t="s">
        <v>216</v>
      </c>
      <c r="C751" s="13" t="s">
        <v>46</v>
      </c>
      <c r="D751" s="14" t="s">
        <v>47</v>
      </c>
      <c r="E751" s="13" t="s">
        <v>1578</v>
      </c>
      <c r="F751" s="4" t="s">
        <v>447</v>
      </c>
      <c r="G751" s="4" t="s">
        <v>229</v>
      </c>
      <c r="H751" s="15">
        <v>43112.5</v>
      </c>
      <c r="I751" s="15">
        <v>43114.916666666664</v>
      </c>
      <c r="J751" s="131" t="s">
        <v>2248</v>
      </c>
      <c r="K751" s="45" t="s">
        <v>9</v>
      </c>
      <c r="L751" s="47" t="s">
        <v>7</v>
      </c>
      <c r="M751" s="47" t="s">
        <v>56</v>
      </c>
      <c r="N751" s="9" t="str">
        <f t="shared" si="165"/>
        <v>Minor</v>
      </c>
      <c r="O751" s="10" t="str">
        <f t="shared" si="166"/>
        <v>Successful</v>
      </c>
      <c r="P751" s="10" t="str">
        <f t="shared" si="167"/>
        <v>On Time</v>
      </c>
      <c r="Q751" s="9">
        <f t="shared" si="168"/>
        <v>1</v>
      </c>
      <c r="R751" s="9">
        <f t="shared" si="169"/>
        <v>1</v>
      </c>
      <c r="S751" s="9">
        <f t="shared" si="170"/>
        <v>0</v>
      </c>
      <c r="T751" s="9" t="str">
        <f t="shared" si="171"/>
        <v>January</v>
      </c>
      <c r="U751" s="40">
        <f t="shared" si="172"/>
        <v>0</v>
      </c>
      <c r="V751" s="40" t="str">
        <f t="shared" si="173"/>
        <v>Normal</v>
      </c>
      <c r="W751" s="40">
        <f t="shared" si="174"/>
        <v>0</v>
      </c>
      <c r="X751" s="40">
        <f t="shared" si="175"/>
        <v>0</v>
      </c>
      <c r="Y751" s="40">
        <f t="shared" si="176"/>
        <v>0</v>
      </c>
      <c r="Z751" s="40">
        <f t="shared" si="177"/>
        <v>0</v>
      </c>
      <c r="AA751" s="40">
        <f t="shared" si="178"/>
        <v>1</v>
      </c>
      <c r="AB751" s="40">
        <f t="shared" si="179"/>
        <v>0</v>
      </c>
      <c r="AC751" s="41" t="s">
        <v>132</v>
      </c>
      <c r="AD751" s="41" t="s">
        <v>280</v>
      </c>
      <c r="AE751" s="41" t="s">
        <v>425</v>
      </c>
      <c r="AF751" s="41" t="s">
        <v>216</v>
      </c>
      <c r="AG751" s="41" t="s">
        <v>56</v>
      </c>
      <c r="AH751" s="41" t="s">
        <v>56</v>
      </c>
      <c r="AI751" s="41" t="s">
        <v>56</v>
      </c>
      <c r="AJ751" s="41" t="s">
        <v>160</v>
      </c>
      <c r="AK751" s="41" t="s">
        <v>56</v>
      </c>
    </row>
    <row r="752" spans="1:37" s="41" customFormat="1" ht="15.75" hidden="1" thickBot="1" x14ac:dyDescent="0.3">
      <c r="A752" s="11" t="s">
        <v>64</v>
      </c>
      <c r="B752" s="12" t="s">
        <v>216</v>
      </c>
      <c r="C752" s="13" t="s">
        <v>46</v>
      </c>
      <c r="D752" s="14" t="s">
        <v>47</v>
      </c>
      <c r="E752" s="13" t="s">
        <v>1579</v>
      </c>
      <c r="F752" s="4" t="s">
        <v>447</v>
      </c>
      <c r="G752" s="4" t="s">
        <v>1619</v>
      </c>
      <c r="H752" s="15">
        <v>43128.333333333336</v>
      </c>
      <c r="I752" s="15">
        <v>43128.916666666664</v>
      </c>
      <c r="J752" s="131" t="s">
        <v>2249</v>
      </c>
      <c r="K752" s="45" t="s">
        <v>9</v>
      </c>
      <c r="L752" s="47" t="s">
        <v>7</v>
      </c>
      <c r="M752" s="47" t="s">
        <v>56</v>
      </c>
      <c r="N752" s="9" t="str">
        <f t="shared" si="165"/>
        <v>Minor</v>
      </c>
      <c r="O752" s="10" t="str">
        <f t="shared" si="166"/>
        <v>Successful</v>
      </c>
      <c r="P752" s="10" t="str">
        <f t="shared" si="167"/>
        <v>On Time</v>
      </c>
      <c r="Q752" s="9">
        <f t="shared" si="168"/>
        <v>1</v>
      </c>
      <c r="R752" s="9">
        <f t="shared" si="169"/>
        <v>1</v>
      </c>
      <c r="S752" s="9">
        <f t="shared" si="170"/>
        <v>0</v>
      </c>
      <c r="T752" s="9" t="str">
        <f t="shared" si="171"/>
        <v>January</v>
      </c>
      <c r="U752" s="40">
        <f t="shared" si="172"/>
        <v>0</v>
      </c>
      <c r="V752" s="40" t="str">
        <f t="shared" si="173"/>
        <v>Normal</v>
      </c>
      <c r="W752" s="40">
        <f t="shared" si="174"/>
        <v>0</v>
      </c>
      <c r="X752" s="40">
        <f t="shared" si="175"/>
        <v>0</v>
      </c>
      <c r="Y752" s="40">
        <f t="shared" si="176"/>
        <v>0</v>
      </c>
      <c r="Z752" s="40">
        <f t="shared" si="177"/>
        <v>0</v>
      </c>
      <c r="AA752" s="40">
        <f t="shared" si="178"/>
        <v>1</v>
      </c>
      <c r="AB752" s="40">
        <f t="shared" si="179"/>
        <v>0</v>
      </c>
      <c r="AC752" s="41" t="s">
        <v>132</v>
      </c>
      <c r="AD752" s="41" t="s">
        <v>280</v>
      </c>
      <c r="AE752" s="41" t="s">
        <v>425</v>
      </c>
      <c r="AF752" s="41" t="s">
        <v>216</v>
      </c>
      <c r="AG752" s="41" t="s">
        <v>56</v>
      </c>
      <c r="AH752" s="41" t="s">
        <v>56</v>
      </c>
      <c r="AI752" s="41" t="s">
        <v>56</v>
      </c>
      <c r="AJ752" s="41" t="s">
        <v>160</v>
      </c>
      <c r="AK752" s="41" t="s">
        <v>56</v>
      </c>
    </row>
    <row r="753" spans="1:37" s="41" customFormat="1" ht="15.75" hidden="1" thickBot="1" x14ac:dyDescent="0.3">
      <c r="A753" s="11" t="s">
        <v>195</v>
      </c>
      <c r="B753" s="12" t="s">
        <v>216</v>
      </c>
      <c r="C753" s="13" t="s">
        <v>46</v>
      </c>
      <c r="D753" s="14" t="s">
        <v>47</v>
      </c>
      <c r="E753" s="13" t="s">
        <v>1580</v>
      </c>
      <c r="F753" s="4" t="s">
        <v>665</v>
      </c>
      <c r="G753" s="4" t="s">
        <v>446</v>
      </c>
      <c r="H753" s="15">
        <v>43105.5</v>
      </c>
      <c r="I753" s="15">
        <v>43105.583333333336</v>
      </c>
      <c r="J753" s="131" t="s">
        <v>2250</v>
      </c>
      <c r="K753" s="45" t="s">
        <v>9</v>
      </c>
      <c r="L753" s="47" t="s">
        <v>7</v>
      </c>
      <c r="M753" s="47" t="s">
        <v>56</v>
      </c>
      <c r="N753" s="9" t="str">
        <f t="shared" si="165"/>
        <v>Minor</v>
      </c>
      <c r="O753" s="10" t="str">
        <f t="shared" si="166"/>
        <v>Successful</v>
      </c>
      <c r="P753" s="10" t="str">
        <f t="shared" si="167"/>
        <v>On Time</v>
      </c>
      <c r="Q753" s="9">
        <f t="shared" si="168"/>
        <v>1</v>
      </c>
      <c r="R753" s="9">
        <f t="shared" si="169"/>
        <v>1</v>
      </c>
      <c r="S753" s="9">
        <f t="shared" si="170"/>
        <v>0</v>
      </c>
      <c r="T753" s="9" t="str">
        <f t="shared" si="171"/>
        <v>January</v>
      </c>
      <c r="U753" s="40">
        <f t="shared" si="172"/>
        <v>1</v>
      </c>
      <c r="V753" s="40" t="str">
        <f t="shared" si="173"/>
        <v>SLT</v>
      </c>
      <c r="W753" s="40">
        <f t="shared" si="174"/>
        <v>0</v>
      </c>
      <c r="X753" s="40">
        <f t="shared" si="175"/>
        <v>0</v>
      </c>
      <c r="Y753" s="40">
        <f t="shared" si="176"/>
        <v>0</v>
      </c>
      <c r="Z753" s="40">
        <f t="shared" si="177"/>
        <v>0</v>
      </c>
      <c r="AA753" s="40">
        <f t="shared" si="178"/>
        <v>1</v>
      </c>
      <c r="AB753" s="40">
        <f t="shared" si="179"/>
        <v>0</v>
      </c>
      <c r="AC753" s="41" t="s">
        <v>823</v>
      </c>
      <c r="AD753" s="41" t="s">
        <v>280</v>
      </c>
      <c r="AE753" s="41" t="s">
        <v>227</v>
      </c>
      <c r="AF753" s="41" t="s">
        <v>216</v>
      </c>
      <c r="AG753" s="41" t="s">
        <v>56</v>
      </c>
      <c r="AH753" s="41" t="s">
        <v>56</v>
      </c>
      <c r="AI753" s="41" t="s">
        <v>56</v>
      </c>
      <c r="AJ753" s="41" t="s">
        <v>160</v>
      </c>
      <c r="AK753" s="41" t="s">
        <v>56</v>
      </c>
    </row>
    <row r="754" spans="1:37" s="41" customFormat="1" ht="15.75" hidden="1" thickBot="1" x14ac:dyDescent="0.3">
      <c r="A754" s="11" t="s">
        <v>195</v>
      </c>
      <c r="B754" s="12" t="s">
        <v>216</v>
      </c>
      <c r="C754" s="13" t="s">
        <v>46</v>
      </c>
      <c r="D754" s="14" t="s">
        <v>47</v>
      </c>
      <c r="E754" s="13" t="s">
        <v>1581</v>
      </c>
      <c r="F754" s="4" t="s">
        <v>665</v>
      </c>
      <c r="G754" s="4" t="s">
        <v>446</v>
      </c>
      <c r="H754" s="15">
        <v>43105.583333333336</v>
      </c>
      <c r="I754" s="15">
        <v>43105.666666666664</v>
      </c>
      <c r="J754" s="131" t="s">
        <v>2251</v>
      </c>
      <c r="K754" s="45" t="s">
        <v>9</v>
      </c>
      <c r="L754" s="47" t="s">
        <v>7</v>
      </c>
      <c r="M754" s="47" t="s">
        <v>56</v>
      </c>
      <c r="N754" s="9" t="str">
        <f t="shared" si="165"/>
        <v>Minor</v>
      </c>
      <c r="O754" s="10" t="str">
        <f t="shared" si="166"/>
        <v>Successful</v>
      </c>
      <c r="P754" s="10" t="str">
        <f t="shared" si="167"/>
        <v>On Time</v>
      </c>
      <c r="Q754" s="9">
        <f t="shared" si="168"/>
        <v>1</v>
      </c>
      <c r="R754" s="9">
        <f t="shared" si="169"/>
        <v>1</v>
      </c>
      <c r="S754" s="9">
        <f t="shared" si="170"/>
        <v>0</v>
      </c>
      <c r="T754" s="9" t="str">
        <f t="shared" si="171"/>
        <v>January</v>
      </c>
      <c r="U754" s="40">
        <f t="shared" si="172"/>
        <v>1</v>
      </c>
      <c r="V754" s="40" t="str">
        <f t="shared" si="173"/>
        <v>SLT</v>
      </c>
      <c r="W754" s="40">
        <f t="shared" si="174"/>
        <v>0</v>
      </c>
      <c r="X754" s="40">
        <f t="shared" si="175"/>
        <v>0</v>
      </c>
      <c r="Y754" s="40">
        <f t="shared" si="176"/>
        <v>0</v>
      </c>
      <c r="Z754" s="40">
        <f t="shared" si="177"/>
        <v>0</v>
      </c>
      <c r="AA754" s="40">
        <f t="shared" si="178"/>
        <v>1</v>
      </c>
      <c r="AB754" s="40">
        <f t="shared" si="179"/>
        <v>0</v>
      </c>
      <c r="AC754" s="41" t="s">
        <v>823</v>
      </c>
      <c r="AD754" s="41" t="s">
        <v>280</v>
      </c>
      <c r="AE754" s="41" t="s">
        <v>227</v>
      </c>
      <c r="AF754" s="41" t="s">
        <v>216</v>
      </c>
      <c r="AG754" s="41" t="s">
        <v>56</v>
      </c>
      <c r="AH754" s="41" t="s">
        <v>56</v>
      </c>
      <c r="AI754" s="41" t="s">
        <v>56</v>
      </c>
      <c r="AJ754" s="41" t="s">
        <v>160</v>
      </c>
      <c r="AK754" s="41" t="s">
        <v>56</v>
      </c>
    </row>
    <row r="755" spans="1:37" s="41" customFormat="1" ht="15.75" hidden="1" thickBot="1" x14ac:dyDescent="0.3">
      <c r="A755" s="11" t="s">
        <v>195</v>
      </c>
      <c r="B755" s="12" t="s">
        <v>216</v>
      </c>
      <c r="C755" s="13" t="s">
        <v>46</v>
      </c>
      <c r="D755" s="14" t="s">
        <v>47</v>
      </c>
      <c r="E755" s="13" t="s">
        <v>1582</v>
      </c>
      <c r="F755" s="4" t="s">
        <v>665</v>
      </c>
      <c r="G755" s="4" t="s">
        <v>446</v>
      </c>
      <c r="H755" s="15">
        <v>43105.666666666664</v>
      </c>
      <c r="I755" s="15">
        <v>43105.75</v>
      </c>
      <c r="J755" s="131" t="s">
        <v>2252</v>
      </c>
      <c r="K755" s="45" t="s">
        <v>9</v>
      </c>
      <c r="L755" s="47" t="s">
        <v>7</v>
      </c>
      <c r="M755" s="47" t="s">
        <v>56</v>
      </c>
      <c r="N755" s="9" t="str">
        <f t="shared" si="165"/>
        <v>Minor</v>
      </c>
      <c r="O755" s="10" t="str">
        <f t="shared" si="166"/>
        <v>Successful</v>
      </c>
      <c r="P755" s="10" t="str">
        <f t="shared" si="167"/>
        <v>On Time</v>
      </c>
      <c r="Q755" s="9">
        <f t="shared" si="168"/>
        <v>1</v>
      </c>
      <c r="R755" s="9">
        <f t="shared" si="169"/>
        <v>1</v>
      </c>
      <c r="S755" s="9">
        <f t="shared" si="170"/>
        <v>0</v>
      </c>
      <c r="T755" s="9" t="str">
        <f t="shared" si="171"/>
        <v>January</v>
      </c>
      <c r="U755" s="40">
        <f t="shared" si="172"/>
        <v>1</v>
      </c>
      <c r="V755" s="40" t="str">
        <f t="shared" si="173"/>
        <v>SLT</v>
      </c>
      <c r="W755" s="40">
        <f t="shared" si="174"/>
        <v>0</v>
      </c>
      <c r="X755" s="40">
        <f t="shared" si="175"/>
        <v>0</v>
      </c>
      <c r="Y755" s="40">
        <f t="shared" si="176"/>
        <v>0</v>
      </c>
      <c r="Z755" s="40">
        <f t="shared" si="177"/>
        <v>0</v>
      </c>
      <c r="AA755" s="40">
        <f t="shared" si="178"/>
        <v>1</v>
      </c>
      <c r="AB755" s="40">
        <f t="shared" si="179"/>
        <v>0</v>
      </c>
      <c r="AC755" s="41" t="s">
        <v>823</v>
      </c>
      <c r="AD755" s="41" t="s">
        <v>280</v>
      </c>
      <c r="AE755" s="41" t="s">
        <v>227</v>
      </c>
      <c r="AF755" s="41" t="s">
        <v>216</v>
      </c>
      <c r="AG755" s="41" t="s">
        <v>56</v>
      </c>
      <c r="AH755" s="41" t="s">
        <v>56</v>
      </c>
      <c r="AI755" s="41" t="s">
        <v>56</v>
      </c>
      <c r="AJ755" s="41" t="s">
        <v>160</v>
      </c>
      <c r="AK755" s="41" t="s">
        <v>56</v>
      </c>
    </row>
    <row r="756" spans="1:37" s="41" customFormat="1" ht="15.75" hidden="1" thickBot="1" x14ac:dyDescent="0.3">
      <c r="A756" s="11" t="s">
        <v>53</v>
      </c>
      <c r="B756" s="12" t="s">
        <v>8</v>
      </c>
      <c r="C756" s="13" t="s">
        <v>46</v>
      </c>
      <c r="D756" s="14" t="s">
        <v>47</v>
      </c>
      <c r="E756" s="13" t="s">
        <v>2284</v>
      </c>
      <c r="F756" s="4" t="s">
        <v>103</v>
      </c>
      <c r="G756" s="4" t="s">
        <v>732</v>
      </c>
      <c r="H756" s="15">
        <v>43131.666666666664</v>
      </c>
      <c r="I756" s="15">
        <v>43132.666666666664</v>
      </c>
      <c r="J756" s="131" t="s">
        <v>3206</v>
      </c>
      <c r="K756" s="45" t="s">
        <v>9</v>
      </c>
      <c r="L756" s="47" t="s">
        <v>7</v>
      </c>
      <c r="M756" s="47" t="s">
        <v>56</v>
      </c>
      <c r="N756" s="9" t="str">
        <f t="shared" ref="N756:N819" si="180">VLOOKUP(C756,CBI,2,FALSE)</f>
        <v>Minor</v>
      </c>
      <c r="O756" s="10" t="str">
        <f t="shared" ref="O756:O819" si="181">VLOOKUP(K756,Exitoso,2,FALSE)</f>
        <v>Successful</v>
      </c>
      <c r="P756" s="10" t="str">
        <f t="shared" ref="P756:P819" si="182">VLOOKUP(L756,EnTiempo,2,FALSE)</f>
        <v>On Time</v>
      </c>
      <c r="Q756" s="9">
        <f t="shared" ref="Q756:Q819" si="183">IF(OR(K756="Successful",K756="Exitoso"),1,IF(OR(K756="Not Successful",K756="No exitoso",K756="Fallido"),0," "))</f>
        <v>1</v>
      </c>
      <c r="R756" s="9">
        <f t="shared" ref="R756:R819" si="184">IF(OR(L756="On Time",L756="En tiempo"),1,IF(OR(L756="Out of Time",L756="Fuera de Tiempo"),0," "))</f>
        <v>1</v>
      </c>
      <c r="S756" s="9">
        <f t="shared" ref="S756:S819" si="185">IF(M756="NO",0,1)</f>
        <v>0</v>
      </c>
      <c r="T756" s="9" t="str">
        <f t="shared" ref="T756:T819" si="186">VLOOKUP(MONTH(I756),Meses,2,FALSE)</f>
        <v>February</v>
      </c>
      <c r="U756" s="40">
        <f t="shared" ref="U756:U819" si="187">IF(ISERROR(FIND("SLT",J756,1)),0,1)</f>
        <v>0</v>
      </c>
      <c r="V756" s="40" t="str">
        <f t="shared" ref="V756:V819" si="188">IF(D756="emergency","Emergency",IF(ISERROR(FIND("SLT",J756,1)),"Normal","SLT"))</f>
        <v>Normal</v>
      </c>
      <c r="W756" s="40">
        <f t="shared" ref="W756:W819" si="189">IF(V756="Emergency",1,0)</f>
        <v>0</v>
      </c>
      <c r="X756" s="40">
        <f t="shared" ref="X756:X819" si="190">IF(AG756="Si",1,0)</f>
        <v>0</v>
      </c>
      <c r="Y756" s="40">
        <f t="shared" ref="Y756:Y819" si="191">IF(AH756="Si",1,0)</f>
        <v>0</v>
      </c>
      <c r="Z756" s="40">
        <f t="shared" ref="Z756:Z819" si="192">IF(AI756="Si",1,0)</f>
        <v>0</v>
      </c>
      <c r="AA756" s="40">
        <f t="shared" ref="AA756:AA819" si="193">IF(AJ756="Si",1,0)</f>
        <v>1</v>
      </c>
      <c r="AB756" s="40">
        <f t="shared" ref="AB756:AB819" si="194">IF(AK756="Si",1,0)</f>
        <v>0</v>
      </c>
      <c r="AC756" s="41" t="s">
        <v>131</v>
      </c>
      <c r="AD756" s="41" t="s">
        <v>292</v>
      </c>
      <c r="AE756" s="41" t="s">
        <v>147</v>
      </c>
      <c r="AF756" s="41" t="s">
        <v>8</v>
      </c>
      <c r="AG756" s="41" t="s">
        <v>56</v>
      </c>
      <c r="AH756" s="41" t="s">
        <v>56</v>
      </c>
      <c r="AI756" s="41" t="s">
        <v>56</v>
      </c>
      <c r="AJ756" s="41" t="s">
        <v>160</v>
      </c>
      <c r="AK756" s="41" t="s">
        <v>56</v>
      </c>
    </row>
    <row r="757" spans="1:37" s="41" customFormat="1" ht="15.75" hidden="1" thickBot="1" x14ac:dyDescent="0.3">
      <c r="A757" s="11" t="s">
        <v>248</v>
      </c>
      <c r="B757" s="12" t="s">
        <v>216</v>
      </c>
      <c r="C757" s="13" t="s">
        <v>52</v>
      </c>
      <c r="D757" s="14" t="s">
        <v>47</v>
      </c>
      <c r="E757" s="13" t="s">
        <v>2285</v>
      </c>
      <c r="F757" s="4" t="s">
        <v>84</v>
      </c>
      <c r="G757" s="4" t="s">
        <v>601</v>
      </c>
      <c r="H757" s="15">
        <v>43111.333333333336</v>
      </c>
      <c r="I757" s="15">
        <v>43132.729166666664</v>
      </c>
      <c r="J757" s="131" t="s">
        <v>3207</v>
      </c>
      <c r="K757" s="45" t="s">
        <v>9</v>
      </c>
      <c r="L757" s="47" t="s">
        <v>7</v>
      </c>
      <c r="M757" s="47" t="s">
        <v>56</v>
      </c>
      <c r="N757" s="9" t="str">
        <f t="shared" si="180"/>
        <v>Standard</v>
      </c>
      <c r="O757" s="10" t="str">
        <f t="shared" si="181"/>
        <v>Successful</v>
      </c>
      <c r="P757" s="10" t="str">
        <f t="shared" si="182"/>
        <v>On Time</v>
      </c>
      <c r="Q757" s="9">
        <f t="shared" si="183"/>
        <v>1</v>
      </c>
      <c r="R757" s="9">
        <f t="shared" si="184"/>
        <v>1</v>
      </c>
      <c r="S757" s="9">
        <f t="shared" si="185"/>
        <v>0</v>
      </c>
      <c r="T757" s="9" t="str">
        <f t="shared" si="186"/>
        <v>February</v>
      </c>
      <c r="U757" s="40">
        <f t="shared" si="187"/>
        <v>0</v>
      </c>
      <c r="V757" s="40" t="str">
        <f t="shared" si="188"/>
        <v>Normal</v>
      </c>
      <c r="W757" s="40">
        <f t="shared" si="189"/>
        <v>0</v>
      </c>
      <c r="X757" s="40">
        <f t="shared" si="190"/>
        <v>0</v>
      </c>
      <c r="Y757" s="40">
        <f t="shared" si="191"/>
        <v>0</v>
      </c>
      <c r="Z757" s="40">
        <f t="shared" si="192"/>
        <v>0</v>
      </c>
      <c r="AA757" s="40">
        <f t="shared" si="193"/>
        <v>1</v>
      </c>
      <c r="AB757" s="40">
        <f t="shared" si="194"/>
        <v>0</v>
      </c>
      <c r="AC757" s="41" t="s">
        <v>537</v>
      </c>
      <c r="AD757" s="41" t="s">
        <v>682</v>
      </c>
      <c r="AE757" s="41" t="s">
        <v>260</v>
      </c>
      <c r="AF757" s="41" t="s">
        <v>216</v>
      </c>
      <c r="AG757" s="41" t="s">
        <v>56</v>
      </c>
      <c r="AH757" s="41" t="s">
        <v>56</v>
      </c>
      <c r="AI757" s="41" t="s">
        <v>56</v>
      </c>
      <c r="AJ757" s="41" t="s">
        <v>160</v>
      </c>
      <c r="AK757" s="41" t="s">
        <v>56</v>
      </c>
    </row>
    <row r="758" spans="1:37" s="41" customFormat="1" ht="15.75" hidden="1" thickBot="1" x14ac:dyDescent="0.3">
      <c r="A758" s="11" t="s">
        <v>63</v>
      </c>
      <c r="B758" s="12" t="s">
        <v>216</v>
      </c>
      <c r="C758" s="13" t="s">
        <v>52</v>
      </c>
      <c r="D758" s="14" t="s">
        <v>47</v>
      </c>
      <c r="E758" s="13" t="s">
        <v>2286</v>
      </c>
      <c r="F758" s="4" t="s">
        <v>152</v>
      </c>
      <c r="G758" s="4" t="s">
        <v>325</v>
      </c>
      <c r="H758" s="15">
        <v>43132.791666666664</v>
      </c>
      <c r="I758" s="15">
        <v>43132.875</v>
      </c>
      <c r="J758" s="131" t="s">
        <v>3208</v>
      </c>
      <c r="K758" s="45" t="s">
        <v>9</v>
      </c>
      <c r="L758" s="47" t="s">
        <v>7</v>
      </c>
      <c r="M758" s="47" t="s">
        <v>56</v>
      </c>
      <c r="N758" s="9" t="str">
        <f t="shared" si="180"/>
        <v>Standard</v>
      </c>
      <c r="O758" s="10" t="str">
        <f t="shared" si="181"/>
        <v>Successful</v>
      </c>
      <c r="P758" s="10" t="str">
        <f t="shared" si="182"/>
        <v>On Time</v>
      </c>
      <c r="Q758" s="9">
        <f t="shared" si="183"/>
        <v>1</v>
      </c>
      <c r="R758" s="9">
        <f t="shared" si="184"/>
        <v>1</v>
      </c>
      <c r="S758" s="9">
        <f t="shared" si="185"/>
        <v>0</v>
      </c>
      <c r="T758" s="9" t="str">
        <f t="shared" si="186"/>
        <v>February</v>
      </c>
      <c r="U758" s="40">
        <f t="shared" si="187"/>
        <v>0</v>
      </c>
      <c r="V758" s="40" t="str">
        <f t="shared" si="188"/>
        <v>Normal</v>
      </c>
      <c r="W758" s="40">
        <f t="shared" si="189"/>
        <v>0</v>
      </c>
      <c r="X758" s="40">
        <f t="shared" si="190"/>
        <v>0</v>
      </c>
      <c r="Y758" s="40">
        <f t="shared" si="191"/>
        <v>0</v>
      </c>
      <c r="Z758" s="40">
        <f t="shared" si="192"/>
        <v>0</v>
      </c>
      <c r="AA758" s="40">
        <f t="shared" si="193"/>
        <v>1</v>
      </c>
      <c r="AB758" s="40">
        <f t="shared" si="194"/>
        <v>0</v>
      </c>
      <c r="AC758" s="41" t="s">
        <v>132</v>
      </c>
      <c r="AD758" s="41" t="s">
        <v>281</v>
      </c>
      <c r="AE758" s="41" t="s">
        <v>121</v>
      </c>
      <c r="AF758" s="41" t="s">
        <v>322</v>
      </c>
      <c r="AG758" s="41" t="s">
        <v>56</v>
      </c>
      <c r="AH758" s="41" t="s">
        <v>56</v>
      </c>
      <c r="AI758" s="41" t="s">
        <v>56</v>
      </c>
      <c r="AJ758" s="41" t="s">
        <v>160</v>
      </c>
      <c r="AK758" s="41" t="s">
        <v>56</v>
      </c>
    </row>
    <row r="759" spans="1:37" s="41" customFormat="1" ht="15.75" hidden="1" thickBot="1" x14ac:dyDescent="0.3">
      <c r="A759" s="11" t="s">
        <v>54</v>
      </c>
      <c r="B759" s="12" t="s">
        <v>216</v>
      </c>
      <c r="C759" s="13" t="s">
        <v>46</v>
      </c>
      <c r="D759" s="14" t="s">
        <v>47</v>
      </c>
      <c r="E759" s="13" t="s">
        <v>2287</v>
      </c>
      <c r="F759" s="4" t="s">
        <v>152</v>
      </c>
      <c r="G759" s="4" t="s">
        <v>325</v>
      </c>
      <c r="H759" s="15">
        <v>43118.458333333336</v>
      </c>
      <c r="I759" s="15">
        <v>43132</v>
      </c>
      <c r="J759" s="131" t="s">
        <v>3209</v>
      </c>
      <c r="K759" s="45" t="s">
        <v>9</v>
      </c>
      <c r="L759" s="47" t="s">
        <v>7</v>
      </c>
      <c r="M759" s="47" t="s">
        <v>56</v>
      </c>
      <c r="N759" s="9" t="str">
        <f t="shared" si="180"/>
        <v>Minor</v>
      </c>
      <c r="O759" s="10" t="str">
        <f t="shared" si="181"/>
        <v>Successful</v>
      </c>
      <c r="P759" s="10" t="str">
        <f t="shared" si="182"/>
        <v>On Time</v>
      </c>
      <c r="Q759" s="9">
        <f t="shared" si="183"/>
        <v>1</v>
      </c>
      <c r="R759" s="9">
        <f t="shared" si="184"/>
        <v>1</v>
      </c>
      <c r="S759" s="9">
        <f t="shared" si="185"/>
        <v>0</v>
      </c>
      <c r="T759" s="9" t="str">
        <f t="shared" si="186"/>
        <v>February</v>
      </c>
      <c r="U759" s="40">
        <f t="shared" si="187"/>
        <v>0</v>
      </c>
      <c r="V759" s="40" t="str">
        <f t="shared" si="188"/>
        <v>Normal</v>
      </c>
      <c r="W759" s="40">
        <f t="shared" si="189"/>
        <v>0</v>
      </c>
      <c r="X759" s="40">
        <f t="shared" si="190"/>
        <v>0</v>
      </c>
      <c r="Y759" s="40">
        <f t="shared" si="191"/>
        <v>0</v>
      </c>
      <c r="Z759" s="40">
        <f t="shared" si="192"/>
        <v>0</v>
      </c>
      <c r="AA759" s="40">
        <f t="shared" si="193"/>
        <v>1</v>
      </c>
      <c r="AB759" s="40">
        <f t="shared" si="194"/>
        <v>0</v>
      </c>
      <c r="AC759" s="41" t="s">
        <v>132</v>
      </c>
      <c r="AD759" s="41" t="s">
        <v>280</v>
      </c>
      <c r="AE759" s="41" t="s">
        <v>121</v>
      </c>
      <c r="AF759" s="41" t="s">
        <v>322</v>
      </c>
      <c r="AG759" s="41" t="s">
        <v>56</v>
      </c>
      <c r="AH759" s="41" t="s">
        <v>56</v>
      </c>
      <c r="AI759" s="41" t="s">
        <v>56</v>
      </c>
      <c r="AJ759" s="41" t="s">
        <v>160</v>
      </c>
      <c r="AK759" s="41" t="s">
        <v>56</v>
      </c>
    </row>
    <row r="760" spans="1:37" s="41" customFormat="1" ht="15.75" hidden="1" thickBot="1" x14ac:dyDescent="0.3">
      <c r="A760" s="11" t="s">
        <v>248</v>
      </c>
      <c r="B760" s="12" t="s">
        <v>216</v>
      </c>
      <c r="C760" s="13" t="s">
        <v>46</v>
      </c>
      <c r="D760" s="14" t="s">
        <v>47</v>
      </c>
      <c r="E760" s="13" t="s">
        <v>2288</v>
      </c>
      <c r="F760" s="4" t="s">
        <v>340</v>
      </c>
      <c r="G760" s="4" t="s">
        <v>3119</v>
      </c>
      <c r="H760" s="15">
        <v>43132.458333333336</v>
      </c>
      <c r="I760" s="15">
        <v>43132.541666666664</v>
      </c>
      <c r="J760" s="131" t="s">
        <v>3210</v>
      </c>
      <c r="K760" s="45" t="s">
        <v>9</v>
      </c>
      <c r="L760" s="47" t="s">
        <v>7</v>
      </c>
      <c r="M760" s="47" t="s">
        <v>56</v>
      </c>
      <c r="N760" s="9" t="str">
        <f t="shared" si="180"/>
        <v>Minor</v>
      </c>
      <c r="O760" s="10" t="str">
        <f t="shared" si="181"/>
        <v>Successful</v>
      </c>
      <c r="P760" s="10" t="str">
        <f t="shared" si="182"/>
        <v>On Time</v>
      </c>
      <c r="Q760" s="9">
        <f t="shared" si="183"/>
        <v>1</v>
      </c>
      <c r="R760" s="9">
        <f t="shared" si="184"/>
        <v>1</v>
      </c>
      <c r="S760" s="9">
        <f t="shared" si="185"/>
        <v>0</v>
      </c>
      <c r="T760" s="9" t="str">
        <f t="shared" si="186"/>
        <v>February</v>
      </c>
      <c r="U760" s="40">
        <f t="shared" si="187"/>
        <v>0</v>
      </c>
      <c r="V760" s="40" t="str">
        <f t="shared" si="188"/>
        <v>Normal</v>
      </c>
      <c r="W760" s="40">
        <f t="shared" si="189"/>
        <v>0</v>
      </c>
      <c r="X760" s="40">
        <f t="shared" si="190"/>
        <v>0</v>
      </c>
      <c r="Y760" s="40">
        <f t="shared" si="191"/>
        <v>0</v>
      </c>
      <c r="Z760" s="40">
        <f t="shared" si="192"/>
        <v>0</v>
      </c>
      <c r="AA760" s="40">
        <f t="shared" si="193"/>
        <v>1</v>
      </c>
      <c r="AB760" s="40">
        <f t="shared" si="194"/>
        <v>0</v>
      </c>
      <c r="AC760" s="41" t="s">
        <v>537</v>
      </c>
      <c r="AD760" s="41" t="s">
        <v>3940</v>
      </c>
      <c r="AE760" s="41" t="s">
        <v>426</v>
      </c>
      <c r="AF760" s="41" t="s">
        <v>216</v>
      </c>
      <c r="AG760" s="41" t="s">
        <v>56</v>
      </c>
      <c r="AH760" s="41" t="s">
        <v>56</v>
      </c>
      <c r="AI760" s="41" t="s">
        <v>56</v>
      </c>
      <c r="AJ760" s="41" t="s">
        <v>160</v>
      </c>
      <c r="AK760" s="41" t="s">
        <v>56</v>
      </c>
    </row>
    <row r="761" spans="1:37" s="41" customFormat="1" ht="15.75" hidden="1" thickBot="1" x14ac:dyDescent="0.3">
      <c r="A761" s="11" t="s">
        <v>239</v>
      </c>
      <c r="B761" s="12" t="s">
        <v>216</v>
      </c>
      <c r="C761" s="13" t="s">
        <v>46</v>
      </c>
      <c r="D761" s="14" t="s">
        <v>47</v>
      </c>
      <c r="E761" s="13" t="s">
        <v>2289</v>
      </c>
      <c r="F761" s="4" t="s">
        <v>249</v>
      </c>
      <c r="G761" s="4" t="s">
        <v>3120</v>
      </c>
      <c r="H761" s="15">
        <v>43132.041666666664</v>
      </c>
      <c r="I761" s="15">
        <v>43132.375</v>
      </c>
      <c r="J761" s="131" t="s">
        <v>3211</v>
      </c>
      <c r="K761" s="45" t="s">
        <v>9</v>
      </c>
      <c r="L761" s="47" t="s">
        <v>7</v>
      </c>
      <c r="M761" s="47" t="s">
        <v>56</v>
      </c>
      <c r="N761" s="9" t="str">
        <f t="shared" si="180"/>
        <v>Minor</v>
      </c>
      <c r="O761" s="10" t="str">
        <f t="shared" si="181"/>
        <v>Successful</v>
      </c>
      <c r="P761" s="10" t="str">
        <f t="shared" si="182"/>
        <v>On Time</v>
      </c>
      <c r="Q761" s="9">
        <f t="shared" si="183"/>
        <v>1</v>
      </c>
      <c r="R761" s="9">
        <f t="shared" si="184"/>
        <v>1</v>
      </c>
      <c r="S761" s="9">
        <f t="shared" si="185"/>
        <v>0</v>
      </c>
      <c r="T761" s="9" t="str">
        <f t="shared" si="186"/>
        <v>February</v>
      </c>
      <c r="U761" s="40">
        <f t="shared" si="187"/>
        <v>0</v>
      </c>
      <c r="V761" s="40" t="str">
        <f t="shared" si="188"/>
        <v>Normal</v>
      </c>
      <c r="W761" s="40">
        <f t="shared" si="189"/>
        <v>0</v>
      </c>
      <c r="X761" s="40">
        <f t="shared" si="190"/>
        <v>0</v>
      </c>
      <c r="Y761" s="40">
        <f t="shared" si="191"/>
        <v>0</v>
      </c>
      <c r="Z761" s="40">
        <f t="shared" si="192"/>
        <v>0</v>
      </c>
      <c r="AA761" s="40">
        <f t="shared" si="193"/>
        <v>1</v>
      </c>
      <c r="AB761" s="40">
        <f t="shared" si="194"/>
        <v>0</v>
      </c>
      <c r="AC761" s="41" t="s">
        <v>537</v>
      </c>
      <c r="AD761" s="41" t="s">
        <v>280</v>
      </c>
      <c r="AE761" s="41" t="s">
        <v>239</v>
      </c>
      <c r="AF761" s="41" t="s">
        <v>216</v>
      </c>
      <c r="AG761" s="41" t="s">
        <v>56</v>
      </c>
      <c r="AH761" s="41" t="s">
        <v>56</v>
      </c>
      <c r="AI761" s="41" t="s">
        <v>56</v>
      </c>
      <c r="AJ761" s="41" t="s">
        <v>160</v>
      </c>
      <c r="AK761" s="41" t="s">
        <v>56</v>
      </c>
    </row>
    <row r="762" spans="1:37" s="41" customFormat="1" ht="15.75" hidden="1" thickBot="1" x14ac:dyDescent="0.3">
      <c r="A762" s="11" t="s">
        <v>359</v>
      </c>
      <c r="B762" s="12" t="s">
        <v>216</v>
      </c>
      <c r="C762" s="13" t="s">
        <v>46</v>
      </c>
      <c r="D762" s="14" t="s">
        <v>47</v>
      </c>
      <c r="E762" s="13" t="s">
        <v>2290</v>
      </c>
      <c r="F762" s="4" t="s">
        <v>158</v>
      </c>
      <c r="G762" s="4" t="s">
        <v>243</v>
      </c>
      <c r="H762" s="15">
        <v>43129.395833333336</v>
      </c>
      <c r="I762" s="15">
        <v>43132.708333333336</v>
      </c>
      <c r="J762" s="131" t="s">
        <v>3212</v>
      </c>
      <c r="K762" s="45" t="s">
        <v>9</v>
      </c>
      <c r="L762" s="47" t="s">
        <v>7</v>
      </c>
      <c r="M762" s="47" t="s">
        <v>56</v>
      </c>
      <c r="N762" s="9" t="str">
        <f t="shared" si="180"/>
        <v>Minor</v>
      </c>
      <c r="O762" s="10" t="str">
        <f t="shared" si="181"/>
        <v>Successful</v>
      </c>
      <c r="P762" s="10" t="str">
        <f t="shared" si="182"/>
        <v>On Time</v>
      </c>
      <c r="Q762" s="9">
        <f t="shared" si="183"/>
        <v>1</v>
      </c>
      <c r="R762" s="9">
        <f t="shared" si="184"/>
        <v>1</v>
      </c>
      <c r="S762" s="9">
        <f t="shared" si="185"/>
        <v>0</v>
      </c>
      <c r="T762" s="9" t="str">
        <f t="shared" si="186"/>
        <v>February</v>
      </c>
      <c r="U762" s="40">
        <f t="shared" si="187"/>
        <v>0</v>
      </c>
      <c r="V762" s="40" t="str">
        <f t="shared" si="188"/>
        <v>Normal</v>
      </c>
      <c r="W762" s="40">
        <f t="shared" si="189"/>
        <v>0</v>
      </c>
      <c r="X762" s="40">
        <f t="shared" si="190"/>
        <v>0</v>
      </c>
      <c r="Y762" s="40">
        <f t="shared" si="191"/>
        <v>0</v>
      </c>
      <c r="Z762" s="40">
        <f t="shared" si="192"/>
        <v>0</v>
      </c>
      <c r="AA762" s="40">
        <f t="shared" si="193"/>
        <v>1</v>
      </c>
      <c r="AB762" s="40">
        <f t="shared" si="194"/>
        <v>0</v>
      </c>
      <c r="AC762" s="41" t="s">
        <v>823</v>
      </c>
      <c r="AD762" s="41" t="s">
        <v>460</v>
      </c>
      <c r="AE762" s="41" t="s">
        <v>121</v>
      </c>
      <c r="AF762" s="41" t="s">
        <v>322</v>
      </c>
      <c r="AG762" s="41" t="s">
        <v>56</v>
      </c>
      <c r="AH762" s="41" t="s">
        <v>56</v>
      </c>
      <c r="AI762" s="41" t="s">
        <v>56</v>
      </c>
      <c r="AJ762" s="41" t="s">
        <v>160</v>
      </c>
      <c r="AK762" s="41" t="s">
        <v>56</v>
      </c>
    </row>
    <row r="763" spans="1:37" s="41" customFormat="1" ht="15.75" hidden="1" thickBot="1" x14ac:dyDescent="0.3">
      <c r="A763" s="11" t="s">
        <v>697</v>
      </c>
      <c r="B763" s="12" t="s">
        <v>216</v>
      </c>
      <c r="C763" s="13" t="s">
        <v>46</v>
      </c>
      <c r="D763" s="14" t="s">
        <v>47</v>
      </c>
      <c r="E763" s="13" t="s">
        <v>2291</v>
      </c>
      <c r="F763" s="4" t="s">
        <v>616</v>
      </c>
      <c r="G763" s="4" t="s">
        <v>780</v>
      </c>
      <c r="H763" s="15">
        <v>43132.5</v>
      </c>
      <c r="I763" s="15">
        <v>43132.708333333336</v>
      </c>
      <c r="J763" s="131" t="s">
        <v>3213</v>
      </c>
      <c r="K763" s="45" t="s">
        <v>9</v>
      </c>
      <c r="L763" s="47" t="s">
        <v>7</v>
      </c>
      <c r="M763" s="47" t="s">
        <v>56</v>
      </c>
      <c r="N763" s="9" t="str">
        <f t="shared" si="180"/>
        <v>Minor</v>
      </c>
      <c r="O763" s="10" t="str">
        <f t="shared" si="181"/>
        <v>Successful</v>
      </c>
      <c r="P763" s="10" t="str">
        <f t="shared" si="182"/>
        <v>On Time</v>
      </c>
      <c r="Q763" s="9">
        <f t="shared" si="183"/>
        <v>1</v>
      </c>
      <c r="R763" s="9">
        <f t="shared" si="184"/>
        <v>1</v>
      </c>
      <c r="S763" s="9">
        <f t="shared" si="185"/>
        <v>0</v>
      </c>
      <c r="T763" s="9" t="str">
        <f t="shared" si="186"/>
        <v>February</v>
      </c>
      <c r="U763" s="40">
        <f t="shared" si="187"/>
        <v>0</v>
      </c>
      <c r="V763" s="40" t="str">
        <f t="shared" si="188"/>
        <v>Normal</v>
      </c>
      <c r="W763" s="40">
        <f t="shared" si="189"/>
        <v>0</v>
      </c>
      <c r="X763" s="40">
        <f t="shared" si="190"/>
        <v>0</v>
      </c>
      <c r="Y763" s="40">
        <f t="shared" si="191"/>
        <v>0</v>
      </c>
      <c r="Z763" s="40">
        <f t="shared" si="192"/>
        <v>0</v>
      </c>
      <c r="AA763" s="40">
        <f t="shared" si="193"/>
        <v>1</v>
      </c>
      <c r="AB763" s="40">
        <f t="shared" si="194"/>
        <v>0</v>
      </c>
      <c r="AC763" s="41" t="s">
        <v>238</v>
      </c>
      <c r="AD763" s="41" t="s">
        <v>517</v>
      </c>
      <c r="AE763" s="41" t="s">
        <v>428</v>
      </c>
      <c r="AF763" s="41" t="s">
        <v>216</v>
      </c>
      <c r="AG763" s="41" t="s">
        <v>56</v>
      </c>
      <c r="AH763" s="41" t="s">
        <v>56</v>
      </c>
      <c r="AI763" s="41" t="s">
        <v>56</v>
      </c>
      <c r="AJ763" s="41" t="s">
        <v>160</v>
      </c>
      <c r="AK763" s="41" t="s">
        <v>56</v>
      </c>
    </row>
    <row r="764" spans="1:37" s="41" customFormat="1" ht="15.75" hidden="1" thickBot="1" x14ac:dyDescent="0.3">
      <c r="A764" s="11" t="s">
        <v>697</v>
      </c>
      <c r="B764" s="12" t="s">
        <v>215</v>
      </c>
      <c r="C764" s="13" t="s">
        <v>46</v>
      </c>
      <c r="D764" s="14" t="s">
        <v>47</v>
      </c>
      <c r="E764" s="13" t="s">
        <v>2292</v>
      </c>
      <c r="F764" s="4" t="s">
        <v>3121</v>
      </c>
      <c r="G764" s="4" t="s">
        <v>3122</v>
      </c>
      <c r="H764" s="15">
        <v>43132.541666666664</v>
      </c>
      <c r="I764" s="15">
        <v>43132.625</v>
      </c>
      <c r="J764" s="131" t="s">
        <v>3214</v>
      </c>
      <c r="K764" s="45" t="s">
        <v>9</v>
      </c>
      <c r="L764" s="47" t="s">
        <v>7</v>
      </c>
      <c r="M764" s="47" t="s">
        <v>56</v>
      </c>
      <c r="N764" s="9" t="str">
        <f t="shared" si="180"/>
        <v>Minor</v>
      </c>
      <c r="O764" s="10" t="str">
        <f t="shared" si="181"/>
        <v>Successful</v>
      </c>
      <c r="P764" s="10" t="str">
        <f t="shared" si="182"/>
        <v>On Time</v>
      </c>
      <c r="Q764" s="9">
        <f t="shared" si="183"/>
        <v>1</v>
      </c>
      <c r="R764" s="9">
        <f t="shared" si="184"/>
        <v>1</v>
      </c>
      <c r="S764" s="9">
        <f t="shared" si="185"/>
        <v>0</v>
      </c>
      <c r="T764" s="9" t="str">
        <f t="shared" si="186"/>
        <v>February</v>
      </c>
      <c r="U764" s="40">
        <f t="shared" si="187"/>
        <v>0</v>
      </c>
      <c r="V764" s="40" t="str">
        <f t="shared" si="188"/>
        <v>Normal</v>
      </c>
      <c r="W764" s="40">
        <f t="shared" si="189"/>
        <v>0</v>
      </c>
      <c r="X764" s="40">
        <f t="shared" si="190"/>
        <v>0</v>
      </c>
      <c r="Y764" s="40">
        <f t="shared" si="191"/>
        <v>0</v>
      </c>
      <c r="Z764" s="40">
        <f t="shared" si="192"/>
        <v>0</v>
      </c>
      <c r="AA764" s="40">
        <f t="shared" si="193"/>
        <v>1</v>
      </c>
      <c r="AB764" s="40">
        <f t="shared" si="194"/>
        <v>0</v>
      </c>
      <c r="AC764" s="41" t="s">
        <v>238</v>
      </c>
      <c r="AD764" s="41" t="s">
        <v>280</v>
      </c>
      <c r="AE764" s="41" t="s">
        <v>215</v>
      </c>
      <c r="AF764" s="41" t="s">
        <v>215</v>
      </c>
      <c r="AG764" s="41" t="s">
        <v>56</v>
      </c>
      <c r="AH764" s="41" t="s">
        <v>56</v>
      </c>
      <c r="AI764" s="41" t="s">
        <v>56</v>
      </c>
      <c r="AJ764" s="41" t="s">
        <v>160</v>
      </c>
      <c r="AK764" s="41" t="s">
        <v>56</v>
      </c>
    </row>
    <row r="765" spans="1:37" s="41" customFormat="1" ht="15.75" hidden="1" thickBot="1" x14ac:dyDescent="0.3">
      <c r="A765" s="11" t="s">
        <v>697</v>
      </c>
      <c r="B765" s="12" t="s">
        <v>216</v>
      </c>
      <c r="C765" s="13" t="s">
        <v>46</v>
      </c>
      <c r="D765" s="14" t="s">
        <v>47</v>
      </c>
      <c r="E765" s="13" t="s">
        <v>2293</v>
      </c>
      <c r="F765" s="4" t="s">
        <v>342</v>
      </c>
      <c r="G765" s="4" t="s">
        <v>3123</v>
      </c>
      <c r="H765" s="15">
        <v>43132.4375</v>
      </c>
      <c r="I765" s="15">
        <v>43133.145833333336</v>
      </c>
      <c r="J765" s="131" t="s">
        <v>3215</v>
      </c>
      <c r="K765" s="45" t="s">
        <v>9</v>
      </c>
      <c r="L765" s="47" t="s">
        <v>7</v>
      </c>
      <c r="M765" s="47" t="s">
        <v>56</v>
      </c>
      <c r="N765" s="9" t="str">
        <f t="shared" si="180"/>
        <v>Minor</v>
      </c>
      <c r="O765" s="10" t="str">
        <f t="shared" si="181"/>
        <v>Successful</v>
      </c>
      <c r="P765" s="10" t="str">
        <f t="shared" si="182"/>
        <v>On Time</v>
      </c>
      <c r="Q765" s="9">
        <f t="shared" si="183"/>
        <v>1</v>
      </c>
      <c r="R765" s="9">
        <f t="shared" si="184"/>
        <v>1</v>
      </c>
      <c r="S765" s="9">
        <f t="shared" si="185"/>
        <v>0</v>
      </c>
      <c r="T765" s="9" t="str">
        <f t="shared" si="186"/>
        <v>February</v>
      </c>
      <c r="U765" s="40">
        <f t="shared" si="187"/>
        <v>0</v>
      </c>
      <c r="V765" s="40" t="str">
        <f t="shared" si="188"/>
        <v>Normal</v>
      </c>
      <c r="W765" s="40">
        <f t="shared" si="189"/>
        <v>0</v>
      </c>
      <c r="X765" s="40">
        <f t="shared" si="190"/>
        <v>0</v>
      </c>
      <c r="Y765" s="40">
        <f t="shared" si="191"/>
        <v>0</v>
      </c>
      <c r="Z765" s="40">
        <f t="shared" si="192"/>
        <v>0</v>
      </c>
      <c r="AA765" s="40">
        <f t="shared" si="193"/>
        <v>1</v>
      </c>
      <c r="AB765" s="40">
        <f t="shared" si="194"/>
        <v>0</v>
      </c>
      <c r="AC765" s="41" t="s">
        <v>238</v>
      </c>
      <c r="AD765" s="41" t="s">
        <v>280</v>
      </c>
      <c r="AE765" s="41" t="s">
        <v>419</v>
      </c>
      <c r="AF765" s="41" t="s">
        <v>216</v>
      </c>
      <c r="AG765" s="41" t="s">
        <v>56</v>
      </c>
      <c r="AH765" s="41" t="s">
        <v>56</v>
      </c>
      <c r="AI765" s="41" t="s">
        <v>56</v>
      </c>
      <c r="AJ765" s="41" t="s">
        <v>160</v>
      </c>
      <c r="AK765" s="41" t="s">
        <v>56</v>
      </c>
    </row>
    <row r="766" spans="1:37" s="41" customFormat="1" ht="15.75" hidden="1" thickBot="1" x14ac:dyDescent="0.3">
      <c r="A766" s="11" t="s">
        <v>45</v>
      </c>
      <c r="B766" s="12" t="s">
        <v>8</v>
      </c>
      <c r="C766" s="13" t="s">
        <v>46</v>
      </c>
      <c r="D766" s="14" t="s">
        <v>47</v>
      </c>
      <c r="E766" s="13" t="s">
        <v>2294</v>
      </c>
      <c r="F766" s="4" t="s">
        <v>122</v>
      </c>
      <c r="G766" s="4" t="s">
        <v>501</v>
      </c>
      <c r="H766" s="15">
        <v>43132.416666666664</v>
      </c>
      <c r="I766" s="15">
        <v>43132.708333333336</v>
      </c>
      <c r="J766" s="131" t="s">
        <v>3216</v>
      </c>
      <c r="K766" s="45" t="s">
        <v>9</v>
      </c>
      <c r="L766" s="47" t="s">
        <v>7</v>
      </c>
      <c r="M766" s="47" t="s">
        <v>56</v>
      </c>
      <c r="N766" s="9" t="str">
        <f t="shared" si="180"/>
        <v>Minor</v>
      </c>
      <c r="O766" s="10" t="str">
        <f t="shared" si="181"/>
        <v>Successful</v>
      </c>
      <c r="P766" s="10" t="str">
        <f t="shared" si="182"/>
        <v>On Time</v>
      </c>
      <c r="Q766" s="9">
        <f t="shared" si="183"/>
        <v>1</v>
      </c>
      <c r="R766" s="9">
        <f t="shared" si="184"/>
        <v>1</v>
      </c>
      <c r="S766" s="9">
        <f t="shared" si="185"/>
        <v>0</v>
      </c>
      <c r="T766" s="9" t="str">
        <f t="shared" si="186"/>
        <v>February</v>
      </c>
      <c r="U766" s="40">
        <f t="shared" si="187"/>
        <v>0</v>
      </c>
      <c r="V766" s="40" t="str">
        <f t="shared" si="188"/>
        <v>Normal</v>
      </c>
      <c r="W766" s="40">
        <f t="shared" si="189"/>
        <v>0</v>
      </c>
      <c r="X766" s="40">
        <f t="shared" si="190"/>
        <v>0</v>
      </c>
      <c r="Y766" s="40">
        <f t="shared" si="191"/>
        <v>0</v>
      </c>
      <c r="Z766" s="40">
        <f t="shared" si="192"/>
        <v>0</v>
      </c>
      <c r="AA766" s="40">
        <f t="shared" si="193"/>
        <v>1</v>
      </c>
      <c r="AB766" s="40">
        <f t="shared" si="194"/>
        <v>0</v>
      </c>
      <c r="AC766" s="41" t="s">
        <v>823</v>
      </c>
      <c r="AD766" s="41" t="s">
        <v>280</v>
      </c>
      <c r="AE766" s="41" t="s">
        <v>147</v>
      </c>
      <c r="AF766" s="41" t="s">
        <v>8</v>
      </c>
      <c r="AG766" s="41" t="s">
        <v>56</v>
      </c>
      <c r="AH766" s="41" t="s">
        <v>56</v>
      </c>
      <c r="AI766" s="41" t="s">
        <v>56</v>
      </c>
      <c r="AJ766" s="41" t="s">
        <v>160</v>
      </c>
      <c r="AK766" s="41" t="s">
        <v>56</v>
      </c>
    </row>
    <row r="767" spans="1:37" s="41" customFormat="1" ht="15.75" hidden="1" thickBot="1" x14ac:dyDescent="0.3">
      <c r="A767" s="11" t="s">
        <v>57</v>
      </c>
      <c r="B767" s="12" t="s">
        <v>216</v>
      </c>
      <c r="C767" s="13" t="s">
        <v>52</v>
      </c>
      <c r="D767" s="14" t="s">
        <v>47</v>
      </c>
      <c r="E767" s="13" t="s">
        <v>2295</v>
      </c>
      <c r="F767" s="4" t="s">
        <v>152</v>
      </c>
      <c r="G767" s="4" t="s">
        <v>577</v>
      </c>
      <c r="H767" s="15">
        <v>43132.5</v>
      </c>
      <c r="I767" s="15">
        <v>43132.625</v>
      </c>
      <c r="J767" s="131" t="s">
        <v>3217</v>
      </c>
      <c r="K767" s="45" t="s">
        <v>9</v>
      </c>
      <c r="L767" s="47" t="s">
        <v>7</v>
      </c>
      <c r="M767" s="47" t="s">
        <v>56</v>
      </c>
      <c r="N767" s="9" t="str">
        <f t="shared" si="180"/>
        <v>Standard</v>
      </c>
      <c r="O767" s="10" t="str">
        <f t="shared" si="181"/>
        <v>Successful</v>
      </c>
      <c r="P767" s="10" t="str">
        <f t="shared" si="182"/>
        <v>On Time</v>
      </c>
      <c r="Q767" s="9">
        <f t="shared" si="183"/>
        <v>1</v>
      </c>
      <c r="R767" s="9">
        <f t="shared" si="184"/>
        <v>1</v>
      </c>
      <c r="S767" s="9">
        <f t="shared" si="185"/>
        <v>0</v>
      </c>
      <c r="T767" s="9" t="str">
        <f t="shared" si="186"/>
        <v>February</v>
      </c>
      <c r="U767" s="40">
        <f t="shared" si="187"/>
        <v>0</v>
      </c>
      <c r="V767" s="40" t="str">
        <f t="shared" si="188"/>
        <v>Normal</v>
      </c>
      <c r="W767" s="40">
        <f t="shared" si="189"/>
        <v>0</v>
      </c>
      <c r="X767" s="40">
        <f t="shared" si="190"/>
        <v>0</v>
      </c>
      <c r="Y767" s="40">
        <f t="shared" si="191"/>
        <v>0</v>
      </c>
      <c r="Z767" s="40">
        <f t="shared" si="192"/>
        <v>0</v>
      </c>
      <c r="AA767" s="40">
        <f t="shared" si="193"/>
        <v>1</v>
      </c>
      <c r="AB767" s="40">
        <f t="shared" si="194"/>
        <v>0</v>
      </c>
      <c r="AC767" s="41" t="s">
        <v>132</v>
      </c>
      <c r="AD767" s="41" t="s">
        <v>283</v>
      </c>
      <c r="AE767" s="41" t="s">
        <v>121</v>
      </c>
      <c r="AF767" s="41" t="s">
        <v>322</v>
      </c>
      <c r="AG767" s="41" t="s">
        <v>56</v>
      </c>
      <c r="AH767" s="41" t="s">
        <v>56</v>
      </c>
      <c r="AI767" s="41" t="s">
        <v>56</v>
      </c>
      <c r="AJ767" s="41" t="s">
        <v>160</v>
      </c>
      <c r="AK767" s="41" t="s">
        <v>56</v>
      </c>
    </row>
    <row r="768" spans="1:37" s="41" customFormat="1" ht="15.75" hidden="1" thickBot="1" x14ac:dyDescent="0.3">
      <c r="A768" s="11" t="s">
        <v>697</v>
      </c>
      <c r="B768" s="12" t="s">
        <v>216</v>
      </c>
      <c r="C768" s="13" t="s">
        <v>52</v>
      </c>
      <c r="D768" s="14" t="s">
        <v>47</v>
      </c>
      <c r="E768" s="13" t="s">
        <v>2296</v>
      </c>
      <c r="F768" s="4" t="s">
        <v>152</v>
      </c>
      <c r="G768" s="4" t="s">
        <v>492</v>
      </c>
      <c r="H768" s="15">
        <v>43132.666666666664</v>
      </c>
      <c r="I768" s="15">
        <v>43132.75</v>
      </c>
      <c r="J768" s="131" t="s">
        <v>3218</v>
      </c>
      <c r="K768" s="45" t="s">
        <v>9</v>
      </c>
      <c r="L768" s="47" t="s">
        <v>7</v>
      </c>
      <c r="M768" s="47" t="s">
        <v>56</v>
      </c>
      <c r="N768" s="9" t="str">
        <f t="shared" si="180"/>
        <v>Standard</v>
      </c>
      <c r="O768" s="10" t="str">
        <f t="shared" si="181"/>
        <v>Successful</v>
      </c>
      <c r="P768" s="10" t="str">
        <f t="shared" si="182"/>
        <v>On Time</v>
      </c>
      <c r="Q768" s="9">
        <f t="shared" si="183"/>
        <v>1</v>
      </c>
      <c r="R768" s="9">
        <f t="shared" si="184"/>
        <v>1</v>
      </c>
      <c r="S768" s="9">
        <f t="shared" si="185"/>
        <v>0</v>
      </c>
      <c r="T768" s="9" t="str">
        <f t="shared" si="186"/>
        <v>February</v>
      </c>
      <c r="U768" s="40">
        <f t="shared" si="187"/>
        <v>0</v>
      </c>
      <c r="V768" s="40" t="str">
        <f t="shared" si="188"/>
        <v>Normal</v>
      </c>
      <c r="W768" s="40">
        <f t="shared" si="189"/>
        <v>0</v>
      </c>
      <c r="X768" s="40">
        <f t="shared" si="190"/>
        <v>0</v>
      </c>
      <c r="Y768" s="40">
        <f t="shared" si="191"/>
        <v>0</v>
      </c>
      <c r="Z768" s="40">
        <f t="shared" si="192"/>
        <v>0</v>
      </c>
      <c r="AA768" s="40">
        <f t="shared" si="193"/>
        <v>1</v>
      </c>
      <c r="AB768" s="40">
        <f t="shared" si="194"/>
        <v>0</v>
      </c>
      <c r="AC768" s="41" t="s">
        <v>238</v>
      </c>
      <c r="AD768" s="41" t="s">
        <v>295</v>
      </c>
      <c r="AE768" s="41" t="s">
        <v>121</v>
      </c>
      <c r="AF768" s="41" t="s">
        <v>322</v>
      </c>
      <c r="AG768" s="41" t="s">
        <v>56</v>
      </c>
      <c r="AH768" s="41" t="s">
        <v>56</v>
      </c>
      <c r="AI768" s="41" t="s">
        <v>56</v>
      </c>
      <c r="AJ768" s="41" t="s">
        <v>160</v>
      </c>
      <c r="AK768" s="41" t="s">
        <v>56</v>
      </c>
    </row>
    <row r="769" spans="1:37" s="41" customFormat="1" ht="15.75" hidden="1" thickBot="1" x14ac:dyDescent="0.3">
      <c r="A769" s="11" t="s">
        <v>45</v>
      </c>
      <c r="B769" s="12" t="s">
        <v>8</v>
      </c>
      <c r="C769" s="13" t="s">
        <v>52</v>
      </c>
      <c r="D769" s="14" t="s">
        <v>47</v>
      </c>
      <c r="E769" s="13" t="s">
        <v>2297</v>
      </c>
      <c r="F769" s="4" t="s">
        <v>123</v>
      </c>
      <c r="G769" s="4" t="s">
        <v>187</v>
      </c>
      <c r="H769" s="15">
        <v>43132.916666666664</v>
      </c>
      <c r="I769" s="15">
        <v>43133.041666666664</v>
      </c>
      <c r="J769" s="131" t="s">
        <v>3219</v>
      </c>
      <c r="K769" s="45" t="s">
        <v>9</v>
      </c>
      <c r="L769" s="47" t="s">
        <v>7</v>
      </c>
      <c r="M769" s="47" t="s">
        <v>56</v>
      </c>
      <c r="N769" s="9" t="str">
        <f t="shared" si="180"/>
        <v>Standard</v>
      </c>
      <c r="O769" s="10" t="str">
        <f t="shared" si="181"/>
        <v>Successful</v>
      </c>
      <c r="P769" s="10" t="str">
        <f t="shared" si="182"/>
        <v>On Time</v>
      </c>
      <c r="Q769" s="9">
        <f t="shared" si="183"/>
        <v>1</v>
      </c>
      <c r="R769" s="9">
        <f t="shared" si="184"/>
        <v>1</v>
      </c>
      <c r="S769" s="9">
        <f t="shared" si="185"/>
        <v>0</v>
      </c>
      <c r="T769" s="9" t="str">
        <f t="shared" si="186"/>
        <v>February</v>
      </c>
      <c r="U769" s="40">
        <f t="shared" si="187"/>
        <v>0</v>
      </c>
      <c r="V769" s="40" t="str">
        <f t="shared" si="188"/>
        <v>Normal</v>
      </c>
      <c r="W769" s="40">
        <f t="shared" si="189"/>
        <v>0</v>
      </c>
      <c r="X769" s="40">
        <f t="shared" si="190"/>
        <v>0</v>
      </c>
      <c r="Y769" s="40">
        <f t="shared" si="191"/>
        <v>0</v>
      </c>
      <c r="Z769" s="40">
        <f t="shared" si="192"/>
        <v>0</v>
      </c>
      <c r="AA769" s="40">
        <f t="shared" si="193"/>
        <v>1</v>
      </c>
      <c r="AB769" s="40">
        <f t="shared" si="194"/>
        <v>0</v>
      </c>
      <c r="AC769" s="41" t="s">
        <v>823</v>
      </c>
      <c r="AD769" s="41" t="s">
        <v>284</v>
      </c>
      <c r="AE769" s="41" t="s">
        <v>259</v>
      </c>
      <c r="AF769" s="41" t="s">
        <v>8</v>
      </c>
      <c r="AG769" s="41" t="s">
        <v>56</v>
      </c>
      <c r="AH769" s="41" t="s">
        <v>56</v>
      </c>
      <c r="AI769" s="41" t="s">
        <v>56</v>
      </c>
      <c r="AJ769" s="41" t="s">
        <v>160</v>
      </c>
      <c r="AK769" s="41" t="s">
        <v>56</v>
      </c>
    </row>
    <row r="770" spans="1:37" s="41" customFormat="1" ht="15.75" hidden="1" thickBot="1" x14ac:dyDescent="0.3">
      <c r="A770" s="11" t="s">
        <v>49</v>
      </c>
      <c r="B770" s="12" t="s">
        <v>219</v>
      </c>
      <c r="C770" s="13" t="s">
        <v>46</v>
      </c>
      <c r="D770" s="14" t="s">
        <v>47</v>
      </c>
      <c r="E770" s="13" t="s">
        <v>2298</v>
      </c>
      <c r="F770" s="4" t="s">
        <v>91</v>
      </c>
      <c r="G770" s="4" t="s">
        <v>608</v>
      </c>
      <c r="H770" s="15">
        <v>43132.8125</v>
      </c>
      <c r="I770" s="15">
        <v>43132.895833333336</v>
      </c>
      <c r="J770" s="131" t="s">
        <v>3220</v>
      </c>
      <c r="K770" s="45" t="s">
        <v>9</v>
      </c>
      <c r="L770" s="47" t="s">
        <v>7</v>
      </c>
      <c r="M770" s="47" t="s">
        <v>56</v>
      </c>
      <c r="N770" s="9" t="str">
        <f t="shared" si="180"/>
        <v>Minor</v>
      </c>
      <c r="O770" s="10" t="str">
        <f t="shared" si="181"/>
        <v>Successful</v>
      </c>
      <c r="P770" s="10" t="str">
        <f t="shared" si="182"/>
        <v>On Time</v>
      </c>
      <c r="Q770" s="9">
        <f t="shared" si="183"/>
        <v>1</v>
      </c>
      <c r="R770" s="9">
        <f t="shared" si="184"/>
        <v>1</v>
      </c>
      <c r="S770" s="9">
        <f t="shared" si="185"/>
        <v>0</v>
      </c>
      <c r="T770" s="9" t="str">
        <f t="shared" si="186"/>
        <v>February</v>
      </c>
      <c r="U770" s="40">
        <f t="shared" si="187"/>
        <v>0</v>
      </c>
      <c r="V770" s="40" t="str">
        <f t="shared" si="188"/>
        <v>Normal</v>
      </c>
      <c r="W770" s="40">
        <f t="shared" si="189"/>
        <v>0</v>
      </c>
      <c r="X770" s="40">
        <f t="shared" si="190"/>
        <v>0</v>
      </c>
      <c r="Y770" s="40">
        <f t="shared" si="191"/>
        <v>0</v>
      </c>
      <c r="Z770" s="40">
        <f t="shared" si="192"/>
        <v>0</v>
      </c>
      <c r="AA770" s="40">
        <f t="shared" si="193"/>
        <v>1</v>
      </c>
      <c r="AB770" s="40">
        <f t="shared" si="194"/>
        <v>0</v>
      </c>
      <c r="AC770" s="41" t="s">
        <v>132</v>
      </c>
      <c r="AD770" s="41" t="s">
        <v>280</v>
      </c>
      <c r="AE770" s="41" t="s">
        <v>219</v>
      </c>
      <c r="AF770" s="41" t="s">
        <v>219</v>
      </c>
      <c r="AG770" s="41" t="s">
        <v>56</v>
      </c>
      <c r="AH770" s="41" t="s">
        <v>56</v>
      </c>
      <c r="AI770" s="41" t="s">
        <v>56</v>
      </c>
      <c r="AJ770" s="41" t="s">
        <v>160</v>
      </c>
      <c r="AK770" s="41" t="s">
        <v>56</v>
      </c>
    </row>
    <row r="771" spans="1:37" s="41" customFormat="1" ht="15.75" hidden="1" thickBot="1" x14ac:dyDescent="0.3">
      <c r="A771" s="11" t="s">
        <v>49</v>
      </c>
      <c r="B771" s="12" t="s">
        <v>216</v>
      </c>
      <c r="C771" s="13" t="s">
        <v>46</v>
      </c>
      <c r="D771" s="14" t="s">
        <v>47</v>
      </c>
      <c r="E771" s="13" t="s">
        <v>2299</v>
      </c>
      <c r="F771" s="4" t="s">
        <v>309</v>
      </c>
      <c r="G771" s="4" t="s">
        <v>360</v>
      </c>
      <c r="H771" s="15">
        <v>43132.416666666664</v>
      </c>
      <c r="I771" s="15">
        <v>43132.666666666664</v>
      </c>
      <c r="J771" s="131" t="s">
        <v>3221</v>
      </c>
      <c r="K771" s="45" t="s">
        <v>9</v>
      </c>
      <c r="L771" s="47" t="s">
        <v>7</v>
      </c>
      <c r="M771" s="47" t="s">
        <v>56</v>
      </c>
      <c r="N771" s="9" t="str">
        <f t="shared" si="180"/>
        <v>Minor</v>
      </c>
      <c r="O771" s="10" t="str">
        <f t="shared" si="181"/>
        <v>Successful</v>
      </c>
      <c r="P771" s="10" t="str">
        <f t="shared" si="182"/>
        <v>On Time</v>
      </c>
      <c r="Q771" s="9">
        <f t="shared" si="183"/>
        <v>1</v>
      </c>
      <c r="R771" s="9">
        <f t="shared" si="184"/>
        <v>1</v>
      </c>
      <c r="S771" s="9">
        <f t="shared" si="185"/>
        <v>0</v>
      </c>
      <c r="T771" s="9" t="str">
        <f t="shared" si="186"/>
        <v>February</v>
      </c>
      <c r="U771" s="40">
        <f t="shared" si="187"/>
        <v>0</v>
      </c>
      <c r="V771" s="40" t="str">
        <f t="shared" si="188"/>
        <v>Normal</v>
      </c>
      <c r="W771" s="40">
        <f t="shared" si="189"/>
        <v>0</v>
      </c>
      <c r="X771" s="40">
        <f t="shared" si="190"/>
        <v>0</v>
      </c>
      <c r="Y771" s="40">
        <f t="shared" si="191"/>
        <v>0</v>
      </c>
      <c r="Z771" s="40">
        <f t="shared" si="192"/>
        <v>0</v>
      </c>
      <c r="AA771" s="40">
        <f t="shared" si="193"/>
        <v>1</v>
      </c>
      <c r="AB771" s="40">
        <f t="shared" si="194"/>
        <v>0</v>
      </c>
      <c r="AC771" s="41" t="s">
        <v>132</v>
      </c>
      <c r="AD771" s="41" t="s">
        <v>524</v>
      </c>
      <c r="AE771" s="41" t="s">
        <v>227</v>
      </c>
      <c r="AF771" s="41" t="s">
        <v>216</v>
      </c>
      <c r="AG771" s="41" t="s">
        <v>56</v>
      </c>
      <c r="AH771" s="41" t="s">
        <v>56</v>
      </c>
      <c r="AI771" s="41" t="s">
        <v>56</v>
      </c>
      <c r="AJ771" s="41" t="s">
        <v>160</v>
      </c>
      <c r="AK771" s="41" t="s">
        <v>56</v>
      </c>
    </row>
    <row r="772" spans="1:37" s="41" customFormat="1" ht="15.75" hidden="1" thickBot="1" x14ac:dyDescent="0.3">
      <c r="A772" s="11" t="s">
        <v>45</v>
      </c>
      <c r="B772" s="12" t="s">
        <v>216</v>
      </c>
      <c r="C772" s="13" t="s">
        <v>46</v>
      </c>
      <c r="D772" s="14" t="s">
        <v>47</v>
      </c>
      <c r="E772" s="13" t="s">
        <v>2300</v>
      </c>
      <c r="F772" s="4" t="s">
        <v>356</v>
      </c>
      <c r="G772" s="4" t="s">
        <v>491</v>
      </c>
      <c r="H772" s="15">
        <v>43131.708333333336</v>
      </c>
      <c r="I772" s="15">
        <v>43132.5</v>
      </c>
      <c r="J772" s="131" t="s">
        <v>3222</v>
      </c>
      <c r="K772" s="45" t="s">
        <v>9</v>
      </c>
      <c r="L772" s="47" t="s">
        <v>7</v>
      </c>
      <c r="M772" s="47" t="s">
        <v>56</v>
      </c>
      <c r="N772" s="9" t="str">
        <f t="shared" si="180"/>
        <v>Minor</v>
      </c>
      <c r="O772" s="10" t="str">
        <f t="shared" si="181"/>
        <v>Successful</v>
      </c>
      <c r="P772" s="10" t="str">
        <f t="shared" si="182"/>
        <v>On Time</v>
      </c>
      <c r="Q772" s="9">
        <f t="shared" si="183"/>
        <v>1</v>
      </c>
      <c r="R772" s="9">
        <f t="shared" si="184"/>
        <v>1</v>
      </c>
      <c r="S772" s="9">
        <f t="shared" si="185"/>
        <v>0</v>
      </c>
      <c r="T772" s="9" t="str">
        <f t="shared" si="186"/>
        <v>February</v>
      </c>
      <c r="U772" s="40">
        <f t="shared" si="187"/>
        <v>0</v>
      </c>
      <c r="V772" s="40" t="str">
        <f t="shared" si="188"/>
        <v>Normal</v>
      </c>
      <c r="W772" s="40">
        <f t="shared" si="189"/>
        <v>0</v>
      </c>
      <c r="X772" s="40">
        <f t="shared" si="190"/>
        <v>0</v>
      </c>
      <c r="Y772" s="40">
        <f t="shared" si="191"/>
        <v>0</v>
      </c>
      <c r="Z772" s="40">
        <f t="shared" si="192"/>
        <v>0</v>
      </c>
      <c r="AA772" s="40">
        <f t="shared" si="193"/>
        <v>1</v>
      </c>
      <c r="AB772" s="40">
        <f t="shared" si="194"/>
        <v>0</v>
      </c>
      <c r="AC772" s="41" t="s">
        <v>823</v>
      </c>
      <c r="AD772" s="41" t="s">
        <v>3941</v>
      </c>
      <c r="AE772" s="41" t="s">
        <v>428</v>
      </c>
      <c r="AF772" s="41" t="s">
        <v>216</v>
      </c>
      <c r="AG772" s="41" t="s">
        <v>56</v>
      </c>
      <c r="AH772" s="41" t="s">
        <v>56</v>
      </c>
      <c r="AI772" s="41" t="s">
        <v>56</v>
      </c>
      <c r="AJ772" s="41" t="s">
        <v>160</v>
      </c>
      <c r="AK772" s="41" t="s">
        <v>56</v>
      </c>
    </row>
    <row r="773" spans="1:37" s="41" customFormat="1" ht="15.75" hidden="1" thickBot="1" x14ac:dyDescent="0.3">
      <c r="A773" s="11" t="s">
        <v>697</v>
      </c>
      <c r="B773" s="12" t="s">
        <v>216</v>
      </c>
      <c r="C773" s="13" t="s">
        <v>46</v>
      </c>
      <c r="D773" s="14" t="s">
        <v>47</v>
      </c>
      <c r="E773" s="13" t="s">
        <v>2301</v>
      </c>
      <c r="F773" s="4" t="s">
        <v>616</v>
      </c>
      <c r="G773" s="4" t="s">
        <v>780</v>
      </c>
      <c r="H773" s="15">
        <v>43132.625</v>
      </c>
      <c r="I773" s="15">
        <v>43132.75</v>
      </c>
      <c r="J773" s="131" t="s">
        <v>3223</v>
      </c>
      <c r="K773" s="45" t="s">
        <v>9</v>
      </c>
      <c r="L773" s="47" t="s">
        <v>7</v>
      </c>
      <c r="M773" s="47" t="s">
        <v>56</v>
      </c>
      <c r="N773" s="9" t="str">
        <f t="shared" si="180"/>
        <v>Minor</v>
      </c>
      <c r="O773" s="10" t="str">
        <f t="shared" si="181"/>
        <v>Successful</v>
      </c>
      <c r="P773" s="10" t="str">
        <f t="shared" si="182"/>
        <v>On Time</v>
      </c>
      <c r="Q773" s="9">
        <f t="shared" si="183"/>
        <v>1</v>
      </c>
      <c r="R773" s="9">
        <f t="shared" si="184"/>
        <v>1</v>
      </c>
      <c r="S773" s="9">
        <f t="shared" si="185"/>
        <v>0</v>
      </c>
      <c r="T773" s="9" t="str">
        <f t="shared" si="186"/>
        <v>February</v>
      </c>
      <c r="U773" s="40">
        <f t="shared" si="187"/>
        <v>0</v>
      </c>
      <c r="V773" s="40" t="str">
        <f t="shared" si="188"/>
        <v>Normal</v>
      </c>
      <c r="W773" s="40">
        <f t="shared" si="189"/>
        <v>0</v>
      </c>
      <c r="X773" s="40">
        <f t="shared" si="190"/>
        <v>0</v>
      </c>
      <c r="Y773" s="40">
        <f t="shared" si="191"/>
        <v>0</v>
      </c>
      <c r="Z773" s="40">
        <f t="shared" si="192"/>
        <v>0</v>
      </c>
      <c r="AA773" s="40">
        <f t="shared" si="193"/>
        <v>1</v>
      </c>
      <c r="AB773" s="40">
        <f t="shared" si="194"/>
        <v>0</v>
      </c>
      <c r="AC773" s="41" t="s">
        <v>238</v>
      </c>
      <c r="AD773" s="41" t="s">
        <v>280</v>
      </c>
      <c r="AE773" s="41" t="s">
        <v>428</v>
      </c>
      <c r="AF773" s="41" t="s">
        <v>216</v>
      </c>
      <c r="AG773" s="41" t="s">
        <v>56</v>
      </c>
      <c r="AH773" s="41" t="s">
        <v>56</v>
      </c>
      <c r="AI773" s="41" t="s">
        <v>56</v>
      </c>
      <c r="AJ773" s="41" t="s">
        <v>160</v>
      </c>
      <c r="AK773" s="41" t="s">
        <v>56</v>
      </c>
    </row>
    <row r="774" spans="1:37" s="41" customFormat="1" ht="15.75" hidden="1" thickBot="1" x14ac:dyDescent="0.3">
      <c r="A774" s="11" t="s">
        <v>697</v>
      </c>
      <c r="B774" s="12" t="s">
        <v>216</v>
      </c>
      <c r="C774" s="13" t="s">
        <v>52</v>
      </c>
      <c r="D774" s="14" t="s">
        <v>47</v>
      </c>
      <c r="E774" s="13" t="s">
        <v>2302</v>
      </c>
      <c r="F774" s="4" t="s">
        <v>616</v>
      </c>
      <c r="G774" s="4" t="s">
        <v>730</v>
      </c>
      <c r="H774" s="15">
        <v>43132.458333333336</v>
      </c>
      <c r="I774" s="15">
        <v>43132.666666666664</v>
      </c>
      <c r="J774" s="131" t="s">
        <v>3224</v>
      </c>
      <c r="K774" s="45" t="s">
        <v>9</v>
      </c>
      <c r="L774" s="47" t="s">
        <v>7</v>
      </c>
      <c r="M774" s="47" t="s">
        <v>56</v>
      </c>
      <c r="N774" s="9" t="str">
        <f t="shared" si="180"/>
        <v>Standard</v>
      </c>
      <c r="O774" s="10" t="str">
        <f t="shared" si="181"/>
        <v>Successful</v>
      </c>
      <c r="P774" s="10" t="str">
        <f t="shared" si="182"/>
        <v>On Time</v>
      </c>
      <c r="Q774" s="9">
        <f t="shared" si="183"/>
        <v>1</v>
      </c>
      <c r="R774" s="9">
        <f t="shared" si="184"/>
        <v>1</v>
      </c>
      <c r="S774" s="9">
        <f t="shared" si="185"/>
        <v>0</v>
      </c>
      <c r="T774" s="9" t="str">
        <f t="shared" si="186"/>
        <v>February</v>
      </c>
      <c r="U774" s="40">
        <f t="shared" si="187"/>
        <v>0</v>
      </c>
      <c r="V774" s="40" t="str">
        <f t="shared" si="188"/>
        <v>Normal</v>
      </c>
      <c r="W774" s="40">
        <f t="shared" si="189"/>
        <v>0</v>
      </c>
      <c r="X774" s="40">
        <f t="shared" si="190"/>
        <v>0</v>
      </c>
      <c r="Y774" s="40">
        <f t="shared" si="191"/>
        <v>0</v>
      </c>
      <c r="Z774" s="40">
        <f t="shared" si="192"/>
        <v>0</v>
      </c>
      <c r="AA774" s="40">
        <f t="shared" si="193"/>
        <v>1</v>
      </c>
      <c r="AB774" s="40">
        <f t="shared" si="194"/>
        <v>0</v>
      </c>
      <c r="AC774" s="41" t="s">
        <v>238</v>
      </c>
      <c r="AD774" s="41" t="s">
        <v>723</v>
      </c>
      <c r="AE774" s="41" t="s">
        <v>428</v>
      </c>
      <c r="AF774" s="41" t="s">
        <v>216</v>
      </c>
      <c r="AG774" s="41" t="s">
        <v>56</v>
      </c>
      <c r="AH774" s="41" t="s">
        <v>56</v>
      </c>
      <c r="AI774" s="41" t="s">
        <v>56</v>
      </c>
      <c r="AJ774" s="41" t="s">
        <v>160</v>
      </c>
      <c r="AK774" s="41" t="s">
        <v>56</v>
      </c>
    </row>
    <row r="775" spans="1:37" s="41" customFormat="1" ht="15.75" hidden="1" thickBot="1" x14ac:dyDescent="0.3">
      <c r="A775" s="11" t="s">
        <v>64</v>
      </c>
      <c r="B775" s="12" t="s">
        <v>216</v>
      </c>
      <c r="C775" s="13" t="s">
        <v>52</v>
      </c>
      <c r="D775" s="14" t="s">
        <v>47</v>
      </c>
      <c r="E775" s="13" t="s">
        <v>2303</v>
      </c>
      <c r="F775" s="4" t="s">
        <v>152</v>
      </c>
      <c r="G775" s="4" t="s">
        <v>169</v>
      </c>
      <c r="H775" s="15">
        <v>43132.583333333336</v>
      </c>
      <c r="I775" s="15">
        <v>43132.666666666664</v>
      </c>
      <c r="J775" s="131" t="s">
        <v>3225</v>
      </c>
      <c r="K775" s="45" t="s">
        <v>9</v>
      </c>
      <c r="L775" s="47" t="s">
        <v>7</v>
      </c>
      <c r="M775" s="47" t="s">
        <v>56</v>
      </c>
      <c r="N775" s="9" t="str">
        <f t="shared" si="180"/>
        <v>Standard</v>
      </c>
      <c r="O775" s="10" t="str">
        <f t="shared" si="181"/>
        <v>Successful</v>
      </c>
      <c r="P775" s="10" t="str">
        <f t="shared" si="182"/>
        <v>On Time</v>
      </c>
      <c r="Q775" s="9">
        <f t="shared" si="183"/>
        <v>1</v>
      </c>
      <c r="R775" s="9">
        <f t="shared" si="184"/>
        <v>1</v>
      </c>
      <c r="S775" s="9">
        <f t="shared" si="185"/>
        <v>0</v>
      </c>
      <c r="T775" s="9" t="str">
        <f t="shared" si="186"/>
        <v>February</v>
      </c>
      <c r="U775" s="40">
        <f t="shared" si="187"/>
        <v>0</v>
      </c>
      <c r="V775" s="40" t="str">
        <f t="shared" si="188"/>
        <v>Normal</v>
      </c>
      <c r="W775" s="40">
        <f t="shared" si="189"/>
        <v>0</v>
      </c>
      <c r="X775" s="40">
        <f t="shared" si="190"/>
        <v>0</v>
      </c>
      <c r="Y775" s="40">
        <f t="shared" si="191"/>
        <v>0</v>
      </c>
      <c r="Z775" s="40">
        <f t="shared" si="192"/>
        <v>0</v>
      </c>
      <c r="AA775" s="40">
        <f t="shared" si="193"/>
        <v>1</v>
      </c>
      <c r="AB775" s="40">
        <f t="shared" si="194"/>
        <v>0</v>
      </c>
      <c r="AC775" s="41" t="s">
        <v>132</v>
      </c>
      <c r="AD775" s="41" t="s">
        <v>295</v>
      </c>
      <c r="AE775" s="41" t="s">
        <v>121</v>
      </c>
      <c r="AF775" s="41" t="s">
        <v>322</v>
      </c>
      <c r="AG775" s="41" t="s">
        <v>56</v>
      </c>
      <c r="AH775" s="41" t="s">
        <v>56</v>
      </c>
      <c r="AI775" s="41" t="s">
        <v>56</v>
      </c>
      <c r="AJ775" s="41" t="s">
        <v>160</v>
      </c>
      <c r="AK775" s="41" t="s">
        <v>56</v>
      </c>
    </row>
    <row r="776" spans="1:37" s="41" customFormat="1" ht="15.75" hidden="1" thickBot="1" x14ac:dyDescent="0.3">
      <c r="A776" s="11" t="s">
        <v>50</v>
      </c>
      <c r="B776" s="12" t="s">
        <v>216</v>
      </c>
      <c r="C776" s="13" t="s">
        <v>52</v>
      </c>
      <c r="D776" s="14" t="s">
        <v>47</v>
      </c>
      <c r="E776" s="13" t="s">
        <v>2304</v>
      </c>
      <c r="F776" s="4" t="s">
        <v>152</v>
      </c>
      <c r="G776" s="4" t="s">
        <v>452</v>
      </c>
      <c r="H776" s="15">
        <v>43132.458333333336</v>
      </c>
      <c r="I776" s="15">
        <v>43132.625</v>
      </c>
      <c r="J776" s="131" t="s">
        <v>3226</v>
      </c>
      <c r="K776" s="45" t="s">
        <v>9</v>
      </c>
      <c r="L776" s="47" t="s">
        <v>7</v>
      </c>
      <c r="M776" s="47" t="s">
        <v>56</v>
      </c>
      <c r="N776" s="9" t="str">
        <f t="shared" si="180"/>
        <v>Standard</v>
      </c>
      <c r="O776" s="10" t="str">
        <f t="shared" si="181"/>
        <v>Successful</v>
      </c>
      <c r="P776" s="10" t="str">
        <f t="shared" si="182"/>
        <v>On Time</v>
      </c>
      <c r="Q776" s="9">
        <f t="shared" si="183"/>
        <v>1</v>
      </c>
      <c r="R776" s="9">
        <f t="shared" si="184"/>
        <v>1</v>
      </c>
      <c r="S776" s="9">
        <f t="shared" si="185"/>
        <v>0</v>
      </c>
      <c r="T776" s="9" t="str">
        <f t="shared" si="186"/>
        <v>February</v>
      </c>
      <c r="U776" s="40">
        <f t="shared" si="187"/>
        <v>0</v>
      </c>
      <c r="V776" s="40" t="str">
        <f t="shared" si="188"/>
        <v>Normal</v>
      </c>
      <c r="W776" s="40">
        <f t="shared" si="189"/>
        <v>0</v>
      </c>
      <c r="X776" s="40">
        <f t="shared" si="190"/>
        <v>0</v>
      </c>
      <c r="Y776" s="40">
        <f t="shared" si="191"/>
        <v>0</v>
      </c>
      <c r="Z776" s="40">
        <f t="shared" si="192"/>
        <v>0</v>
      </c>
      <c r="AA776" s="40">
        <f t="shared" si="193"/>
        <v>1</v>
      </c>
      <c r="AB776" s="40">
        <f t="shared" si="194"/>
        <v>0</v>
      </c>
      <c r="AC776" s="41" t="s">
        <v>132</v>
      </c>
      <c r="AD776" s="41" t="s">
        <v>283</v>
      </c>
      <c r="AE776" s="41" t="s">
        <v>121</v>
      </c>
      <c r="AF776" s="41" t="s">
        <v>322</v>
      </c>
      <c r="AG776" s="41" t="s">
        <v>56</v>
      </c>
      <c r="AH776" s="41" t="s">
        <v>56</v>
      </c>
      <c r="AI776" s="41" t="s">
        <v>56</v>
      </c>
      <c r="AJ776" s="41" t="s">
        <v>160</v>
      </c>
      <c r="AK776" s="41" t="s">
        <v>56</v>
      </c>
    </row>
    <row r="777" spans="1:37" s="41" customFormat="1" ht="15.75" hidden="1" thickBot="1" x14ac:dyDescent="0.3">
      <c r="A777" s="11" t="s">
        <v>50</v>
      </c>
      <c r="B777" s="12" t="s">
        <v>216</v>
      </c>
      <c r="C777" s="13" t="s">
        <v>52</v>
      </c>
      <c r="D777" s="14" t="s">
        <v>47</v>
      </c>
      <c r="E777" s="13" t="s">
        <v>2305</v>
      </c>
      <c r="F777" s="4" t="s">
        <v>152</v>
      </c>
      <c r="G777" s="4" t="s">
        <v>452</v>
      </c>
      <c r="H777" s="15">
        <v>43132.583333333336</v>
      </c>
      <c r="I777" s="15">
        <v>43132.75</v>
      </c>
      <c r="J777" s="131" t="s">
        <v>3227</v>
      </c>
      <c r="K777" s="45" t="s">
        <v>9</v>
      </c>
      <c r="L777" s="47" t="s">
        <v>7</v>
      </c>
      <c r="M777" s="47" t="s">
        <v>56</v>
      </c>
      <c r="N777" s="9" t="str">
        <f t="shared" si="180"/>
        <v>Standard</v>
      </c>
      <c r="O777" s="10" t="str">
        <f t="shared" si="181"/>
        <v>Successful</v>
      </c>
      <c r="P777" s="10" t="str">
        <f t="shared" si="182"/>
        <v>On Time</v>
      </c>
      <c r="Q777" s="9">
        <f t="shared" si="183"/>
        <v>1</v>
      </c>
      <c r="R777" s="9">
        <f t="shared" si="184"/>
        <v>1</v>
      </c>
      <c r="S777" s="9">
        <f t="shared" si="185"/>
        <v>0</v>
      </c>
      <c r="T777" s="9" t="str">
        <f t="shared" si="186"/>
        <v>February</v>
      </c>
      <c r="U777" s="40">
        <f t="shared" si="187"/>
        <v>0</v>
      </c>
      <c r="V777" s="40" t="str">
        <f t="shared" si="188"/>
        <v>Normal</v>
      </c>
      <c r="W777" s="40">
        <f t="shared" si="189"/>
        <v>0</v>
      </c>
      <c r="X777" s="40">
        <f t="shared" si="190"/>
        <v>0</v>
      </c>
      <c r="Y777" s="40">
        <f t="shared" si="191"/>
        <v>0</v>
      </c>
      <c r="Z777" s="40">
        <f t="shared" si="192"/>
        <v>0</v>
      </c>
      <c r="AA777" s="40">
        <f t="shared" si="193"/>
        <v>1</v>
      </c>
      <c r="AB777" s="40">
        <f t="shared" si="194"/>
        <v>0</v>
      </c>
      <c r="AC777" s="41" t="s">
        <v>132</v>
      </c>
      <c r="AD777" s="41" t="s">
        <v>283</v>
      </c>
      <c r="AE777" s="41" t="s">
        <v>121</v>
      </c>
      <c r="AF777" s="41" t="s">
        <v>322</v>
      </c>
      <c r="AG777" s="41" t="s">
        <v>56</v>
      </c>
      <c r="AH777" s="41" t="s">
        <v>56</v>
      </c>
      <c r="AI777" s="41" t="s">
        <v>56</v>
      </c>
      <c r="AJ777" s="41" t="s">
        <v>160</v>
      </c>
      <c r="AK777" s="41" t="s">
        <v>56</v>
      </c>
    </row>
    <row r="778" spans="1:37" s="41" customFormat="1" ht="15.75" hidden="1" thickBot="1" x14ac:dyDescent="0.3">
      <c r="A778" s="11" t="s">
        <v>359</v>
      </c>
      <c r="B778" s="12" t="s">
        <v>216</v>
      </c>
      <c r="C778" s="13" t="s">
        <v>52</v>
      </c>
      <c r="D778" s="14" t="s">
        <v>47</v>
      </c>
      <c r="E778" s="13" t="s">
        <v>2306</v>
      </c>
      <c r="F778" s="4" t="s">
        <v>158</v>
      </c>
      <c r="G778" s="4" t="s">
        <v>243</v>
      </c>
      <c r="H778" s="15">
        <v>43132.364583333336</v>
      </c>
      <c r="I778" s="15">
        <v>43132.447916666664</v>
      </c>
      <c r="J778" s="131" t="s">
        <v>2186</v>
      </c>
      <c r="K778" s="45" t="s">
        <v>9</v>
      </c>
      <c r="L778" s="47" t="s">
        <v>7</v>
      </c>
      <c r="M778" s="47" t="s">
        <v>56</v>
      </c>
      <c r="N778" s="9" t="str">
        <f t="shared" si="180"/>
        <v>Standard</v>
      </c>
      <c r="O778" s="10" t="str">
        <f t="shared" si="181"/>
        <v>Successful</v>
      </c>
      <c r="P778" s="10" t="str">
        <f t="shared" si="182"/>
        <v>On Time</v>
      </c>
      <c r="Q778" s="9">
        <f t="shared" si="183"/>
        <v>1</v>
      </c>
      <c r="R778" s="9">
        <f t="shared" si="184"/>
        <v>1</v>
      </c>
      <c r="S778" s="9">
        <f t="shared" si="185"/>
        <v>0</v>
      </c>
      <c r="T778" s="9" t="str">
        <f t="shared" si="186"/>
        <v>February</v>
      </c>
      <c r="U778" s="40">
        <f t="shared" si="187"/>
        <v>0</v>
      </c>
      <c r="V778" s="40" t="str">
        <f t="shared" si="188"/>
        <v>Normal</v>
      </c>
      <c r="W778" s="40">
        <f t="shared" si="189"/>
        <v>0</v>
      </c>
      <c r="X778" s="40">
        <f t="shared" si="190"/>
        <v>0</v>
      </c>
      <c r="Y778" s="40">
        <f t="shared" si="191"/>
        <v>0</v>
      </c>
      <c r="Z778" s="40">
        <f t="shared" si="192"/>
        <v>0</v>
      </c>
      <c r="AA778" s="40">
        <f t="shared" si="193"/>
        <v>1</v>
      </c>
      <c r="AB778" s="40">
        <f t="shared" si="194"/>
        <v>0</v>
      </c>
      <c r="AC778" s="41" t="s">
        <v>823</v>
      </c>
      <c r="AD778" s="41" t="s">
        <v>281</v>
      </c>
      <c r="AE778" s="41" t="s">
        <v>121</v>
      </c>
      <c r="AF778" s="41" t="s">
        <v>322</v>
      </c>
      <c r="AG778" s="41" t="s">
        <v>56</v>
      </c>
      <c r="AH778" s="41" t="s">
        <v>56</v>
      </c>
      <c r="AI778" s="41" t="s">
        <v>56</v>
      </c>
      <c r="AJ778" s="41" t="s">
        <v>160</v>
      </c>
      <c r="AK778" s="41" t="s">
        <v>56</v>
      </c>
    </row>
    <row r="779" spans="1:37" s="41" customFormat="1" ht="15.75" hidden="1" thickBot="1" x14ac:dyDescent="0.3">
      <c r="A779" s="11" t="s">
        <v>53</v>
      </c>
      <c r="B779" s="12" t="s">
        <v>216</v>
      </c>
      <c r="C779" s="13" t="s">
        <v>46</v>
      </c>
      <c r="D779" s="14" t="s">
        <v>47</v>
      </c>
      <c r="E779" s="13" t="s">
        <v>2307</v>
      </c>
      <c r="F779" s="4" t="s">
        <v>120</v>
      </c>
      <c r="G779" s="4" t="s">
        <v>3124</v>
      </c>
      <c r="H779" s="15">
        <v>43132.506944444445</v>
      </c>
      <c r="I779" s="15">
        <v>43132.583333333336</v>
      </c>
      <c r="J779" s="131" t="s">
        <v>807</v>
      </c>
      <c r="K779" s="45" t="s">
        <v>9</v>
      </c>
      <c r="L779" s="47" t="s">
        <v>7</v>
      </c>
      <c r="M779" s="47" t="s">
        <v>56</v>
      </c>
      <c r="N779" s="9" t="str">
        <f t="shared" si="180"/>
        <v>Minor</v>
      </c>
      <c r="O779" s="10" t="str">
        <f t="shared" si="181"/>
        <v>Successful</v>
      </c>
      <c r="P779" s="10" t="str">
        <f t="shared" si="182"/>
        <v>On Time</v>
      </c>
      <c r="Q779" s="9">
        <f t="shared" si="183"/>
        <v>1</v>
      </c>
      <c r="R779" s="9">
        <f t="shared" si="184"/>
        <v>1</v>
      </c>
      <c r="S779" s="9">
        <f t="shared" si="185"/>
        <v>0</v>
      </c>
      <c r="T779" s="9" t="str">
        <f t="shared" si="186"/>
        <v>February</v>
      </c>
      <c r="U779" s="40">
        <f t="shared" si="187"/>
        <v>0</v>
      </c>
      <c r="V779" s="40" t="str">
        <f t="shared" si="188"/>
        <v>Normal</v>
      </c>
      <c r="W779" s="40">
        <f t="shared" si="189"/>
        <v>0</v>
      </c>
      <c r="X779" s="40">
        <f t="shared" si="190"/>
        <v>0</v>
      </c>
      <c r="Y779" s="40">
        <f t="shared" si="191"/>
        <v>0</v>
      </c>
      <c r="Z779" s="40">
        <f t="shared" si="192"/>
        <v>0</v>
      </c>
      <c r="AA779" s="40">
        <f t="shared" si="193"/>
        <v>1</v>
      </c>
      <c r="AB779" s="40">
        <f t="shared" si="194"/>
        <v>0</v>
      </c>
      <c r="AC779" s="41" t="s">
        <v>131</v>
      </c>
      <c r="AD779" s="41" t="s">
        <v>2257</v>
      </c>
      <c r="AE779" s="41" t="s">
        <v>426</v>
      </c>
      <c r="AF779" s="41" t="s">
        <v>216</v>
      </c>
      <c r="AG779" s="41" t="s">
        <v>56</v>
      </c>
      <c r="AH779" s="41" t="s">
        <v>56</v>
      </c>
      <c r="AI779" s="41" t="s">
        <v>56</v>
      </c>
      <c r="AJ779" s="41" t="s">
        <v>160</v>
      </c>
      <c r="AK779" s="41" t="s">
        <v>56</v>
      </c>
    </row>
    <row r="780" spans="1:37" s="41" customFormat="1" ht="15.75" hidden="1" thickBot="1" x14ac:dyDescent="0.3">
      <c r="A780" s="11" t="s">
        <v>53</v>
      </c>
      <c r="B780" s="12" t="s">
        <v>216</v>
      </c>
      <c r="C780" s="13" t="s">
        <v>46</v>
      </c>
      <c r="D780" s="14" t="s">
        <v>47</v>
      </c>
      <c r="E780" s="13" t="s">
        <v>2308</v>
      </c>
      <c r="F780" s="4" t="s">
        <v>99</v>
      </c>
      <c r="G780" s="4" t="s">
        <v>543</v>
      </c>
      <c r="H780" s="15">
        <v>43131.708333333336</v>
      </c>
      <c r="I780" s="15">
        <v>43132.708333333336</v>
      </c>
      <c r="J780" s="131" t="s">
        <v>3228</v>
      </c>
      <c r="K780" s="45" t="s">
        <v>9</v>
      </c>
      <c r="L780" s="47" t="s">
        <v>7</v>
      </c>
      <c r="M780" s="47" t="s">
        <v>56</v>
      </c>
      <c r="N780" s="9" t="str">
        <f t="shared" si="180"/>
        <v>Minor</v>
      </c>
      <c r="O780" s="10" t="str">
        <f t="shared" si="181"/>
        <v>Successful</v>
      </c>
      <c r="P780" s="10" t="str">
        <f t="shared" si="182"/>
        <v>On Time</v>
      </c>
      <c r="Q780" s="9">
        <f t="shared" si="183"/>
        <v>1</v>
      </c>
      <c r="R780" s="9">
        <f t="shared" si="184"/>
        <v>1</v>
      </c>
      <c r="S780" s="9">
        <f t="shared" si="185"/>
        <v>0</v>
      </c>
      <c r="T780" s="9" t="str">
        <f t="shared" si="186"/>
        <v>February</v>
      </c>
      <c r="U780" s="40">
        <f t="shared" si="187"/>
        <v>1</v>
      </c>
      <c r="V780" s="40" t="str">
        <f t="shared" si="188"/>
        <v>SLT</v>
      </c>
      <c r="W780" s="40">
        <f t="shared" si="189"/>
        <v>0</v>
      </c>
      <c r="X780" s="40">
        <f t="shared" si="190"/>
        <v>0</v>
      </c>
      <c r="Y780" s="40">
        <f t="shared" si="191"/>
        <v>0</v>
      </c>
      <c r="Z780" s="40">
        <f t="shared" si="192"/>
        <v>0</v>
      </c>
      <c r="AA780" s="40">
        <f t="shared" si="193"/>
        <v>1</v>
      </c>
      <c r="AB780" s="40">
        <f t="shared" si="194"/>
        <v>0</v>
      </c>
      <c r="AC780" s="41" t="s">
        <v>131</v>
      </c>
      <c r="AD780" s="41" t="s">
        <v>280</v>
      </c>
      <c r="AE780" s="41" t="s">
        <v>421</v>
      </c>
      <c r="AF780" s="41" t="s">
        <v>216</v>
      </c>
      <c r="AG780" s="41" t="s">
        <v>56</v>
      </c>
      <c r="AH780" s="41" t="s">
        <v>56</v>
      </c>
      <c r="AI780" s="41" t="s">
        <v>56</v>
      </c>
      <c r="AJ780" s="41" t="s">
        <v>160</v>
      </c>
      <c r="AK780" s="41" t="s">
        <v>56</v>
      </c>
    </row>
    <row r="781" spans="1:37" s="41" customFormat="1" ht="15.75" hidden="1" thickBot="1" x14ac:dyDescent="0.3">
      <c r="A781" s="11" t="s">
        <v>638</v>
      </c>
      <c r="B781" s="12" t="s">
        <v>216</v>
      </c>
      <c r="C781" s="13" t="s">
        <v>46</v>
      </c>
      <c r="D781" s="14" t="s">
        <v>47</v>
      </c>
      <c r="E781" s="13" t="s">
        <v>2309</v>
      </c>
      <c r="F781" s="4" t="s">
        <v>630</v>
      </c>
      <c r="G781" s="4" t="s">
        <v>734</v>
      </c>
      <c r="H781" s="15">
        <v>43125.416666666664</v>
      </c>
      <c r="I781" s="15">
        <v>43132.708333333336</v>
      </c>
      <c r="J781" s="131" t="s">
        <v>3229</v>
      </c>
      <c r="K781" s="45" t="s">
        <v>9</v>
      </c>
      <c r="L781" s="47" t="s">
        <v>7</v>
      </c>
      <c r="M781" s="47" t="s">
        <v>56</v>
      </c>
      <c r="N781" s="9" t="str">
        <f t="shared" si="180"/>
        <v>Minor</v>
      </c>
      <c r="O781" s="10" t="str">
        <f t="shared" si="181"/>
        <v>Successful</v>
      </c>
      <c r="P781" s="10" t="str">
        <f t="shared" si="182"/>
        <v>On Time</v>
      </c>
      <c r="Q781" s="9">
        <f t="shared" si="183"/>
        <v>1</v>
      </c>
      <c r="R781" s="9">
        <f t="shared" si="184"/>
        <v>1</v>
      </c>
      <c r="S781" s="9">
        <f t="shared" si="185"/>
        <v>0</v>
      </c>
      <c r="T781" s="9" t="str">
        <f t="shared" si="186"/>
        <v>February</v>
      </c>
      <c r="U781" s="40">
        <f t="shared" si="187"/>
        <v>0</v>
      </c>
      <c r="V781" s="40" t="str">
        <f t="shared" si="188"/>
        <v>Normal</v>
      </c>
      <c r="W781" s="40">
        <f t="shared" si="189"/>
        <v>0</v>
      </c>
      <c r="X781" s="40">
        <f t="shared" si="190"/>
        <v>0</v>
      </c>
      <c r="Y781" s="40">
        <f t="shared" si="191"/>
        <v>0</v>
      </c>
      <c r="Z781" s="40">
        <f t="shared" si="192"/>
        <v>0</v>
      </c>
      <c r="AA781" s="40">
        <f t="shared" si="193"/>
        <v>1</v>
      </c>
      <c r="AB781" s="40">
        <f t="shared" si="194"/>
        <v>0</v>
      </c>
      <c r="AC781" s="41" t="s">
        <v>131</v>
      </c>
      <c r="AD781" s="41" t="s">
        <v>718</v>
      </c>
      <c r="AE781" s="41" t="s">
        <v>351</v>
      </c>
      <c r="AF781" s="41" t="s">
        <v>216</v>
      </c>
      <c r="AG781" s="41" t="s">
        <v>56</v>
      </c>
      <c r="AH781" s="41" t="s">
        <v>56</v>
      </c>
      <c r="AI781" s="41" t="s">
        <v>56</v>
      </c>
      <c r="AJ781" s="41" t="s">
        <v>160</v>
      </c>
      <c r="AK781" s="41" t="s">
        <v>56</v>
      </c>
    </row>
    <row r="782" spans="1:37" s="41" customFormat="1" ht="15.75" hidden="1" thickBot="1" x14ac:dyDescent="0.3">
      <c r="A782" s="11" t="s">
        <v>638</v>
      </c>
      <c r="B782" s="12" t="s">
        <v>216</v>
      </c>
      <c r="C782" s="13" t="s">
        <v>46</v>
      </c>
      <c r="D782" s="14" t="s">
        <v>47</v>
      </c>
      <c r="E782" s="13" t="s">
        <v>2310</v>
      </c>
      <c r="F782" s="4" t="s">
        <v>630</v>
      </c>
      <c r="G782" s="4" t="s">
        <v>734</v>
      </c>
      <c r="H782" s="15">
        <v>43125.416666666664</v>
      </c>
      <c r="I782" s="15">
        <v>43132.708333333336</v>
      </c>
      <c r="J782" s="131" t="s">
        <v>3230</v>
      </c>
      <c r="K782" s="45" t="s">
        <v>9</v>
      </c>
      <c r="L782" s="47" t="s">
        <v>7</v>
      </c>
      <c r="M782" s="47" t="s">
        <v>56</v>
      </c>
      <c r="N782" s="9" t="str">
        <f t="shared" si="180"/>
        <v>Minor</v>
      </c>
      <c r="O782" s="10" t="str">
        <f t="shared" si="181"/>
        <v>Successful</v>
      </c>
      <c r="P782" s="10" t="str">
        <f t="shared" si="182"/>
        <v>On Time</v>
      </c>
      <c r="Q782" s="9">
        <f t="shared" si="183"/>
        <v>1</v>
      </c>
      <c r="R782" s="9">
        <f t="shared" si="184"/>
        <v>1</v>
      </c>
      <c r="S782" s="9">
        <f t="shared" si="185"/>
        <v>0</v>
      </c>
      <c r="T782" s="9" t="str">
        <f t="shared" si="186"/>
        <v>February</v>
      </c>
      <c r="U782" s="40">
        <f t="shared" si="187"/>
        <v>0</v>
      </c>
      <c r="V782" s="40" t="str">
        <f t="shared" si="188"/>
        <v>Normal</v>
      </c>
      <c r="W782" s="40">
        <f t="shared" si="189"/>
        <v>0</v>
      </c>
      <c r="X782" s="40">
        <f t="shared" si="190"/>
        <v>0</v>
      </c>
      <c r="Y782" s="40">
        <f t="shared" si="191"/>
        <v>0</v>
      </c>
      <c r="Z782" s="40">
        <f t="shared" si="192"/>
        <v>0</v>
      </c>
      <c r="AA782" s="40">
        <f t="shared" si="193"/>
        <v>1</v>
      </c>
      <c r="AB782" s="40">
        <f t="shared" si="194"/>
        <v>0</v>
      </c>
      <c r="AC782" s="41" t="s">
        <v>131</v>
      </c>
      <c r="AD782" s="41" t="s">
        <v>718</v>
      </c>
      <c r="AE782" s="41" t="s">
        <v>351</v>
      </c>
      <c r="AF782" s="41" t="s">
        <v>216</v>
      </c>
      <c r="AG782" s="41" t="s">
        <v>56</v>
      </c>
      <c r="AH782" s="41" t="s">
        <v>56</v>
      </c>
      <c r="AI782" s="41" t="s">
        <v>56</v>
      </c>
      <c r="AJ782" s="41" t="s">
        <v>160</v>
      </c>
      <c r="AK782" s="41" t="s">
        <v>56</v>
      </c>
    </row>
    <row r="783" spans="1:37" s="41" customFormat="1" ht="15.75" hidden="1" thickBot="1" x14ac:dyDescent="0.3">
      <c r="A783" s="11" t="s">
        <v>638</v>
      </c>
      <c r="B783" s="12" t="s">
        <v>216</v>
      </c>
      <c r="C783" s="13" t="s">
        <v>46</v>
      </c>
      <c r="D783" s="14" t="s">
        <v>47</v>
      </c>
      <c r="E783" s="13" t="s">
        <v>2311</v>
      </c>
      <c r="F783" s="4" t="s">
        <v>639</v>
      </c>
      <c r="G783" s="4" t="s">
        <v>548</v>
      </c>
      <c r="H783" s="15">
        <v>43132.708333333336</v>
      </c>
      <c r="I783" s="15">
        <v>43132.75</v>
      </c>
      <c r="J783" s="131" t="s">
        <v>3231</v>
      </c>
      <c r="K783" s="45" t="s">
        <v>9</v>
      </c>
      <c r="L783" s="47" t="s">
        <v>7</v>
      </c>
      <c r="M783" s="47" t="s">
        <v>56</v>
      </c>
      <c r="N783" s="9" t="str">
        <f t="shared" si="180"/>
        <v>Minor</v>
      </c>
      <c r="O783" s="10" t="str">
        <f t="shared" si="181"/>
        <v>Successful</v>
      </c>
      <c r="P783" s="10" t="str">
        <f t="shared" si="182"/>
        <v>On Time</v>
      </c>
      <c r="Q783" s="9">
        <f t="shared" si="183"/>
        <v>1</v>
      </c>
      <c r="R783" s="9">
        <f t="shared" si="184"/>
        <v>1</v>
      </c>
      <c r="S783" s="9">
        <f t="shared" si="185"/>
        <v>0</v>
      </c>
      <c r="T783" s="9" t="str">
        <f t="shared" si="186"/>
        <v>February</v>
      </c>
      <c r="U783" s="40">
        <f t="shared" si="187"/>
        <v>0</v>
      </c>
      <c r="V783" s="40" t="str">
        <f t="shared" si="188"/>
        <v>Normal</v>
      </c>
      <c r="W783" s="40">
        <f t="shared" si="189"/>
        <v>0</v>
      </c>
      <c r="X783" s="40">
        <f t="shared" si="190"/>
        <v>0</v>
      </c>
      <c r="Y783" s="40">
        <f t="shared" si="191"/>
        <v>0</v>
      </c>
      <c r="Z783" s="40">
        <f t="shared" si="192"/>
        <v>0</v>
      </c>
      <c r="AA783" s="40">
        <f t="shared" si="193"/>
        <v>1</v>
      </c>
      <c r="AB783" s="40">
        <f t="shared" si="194"/>
        <v>0</v>
      </c>
      <c r="AC783" s="41" t="s">
        <v>131</v>
      </c>
      <c r="AD783" s="41" t="s">
        <v>3942</v>
      </c>
      <c r="AE783" s="41" t="s">
        <v>429</v>
      </c>
      <c r="AF783" s="41" t="s">
        <v>216</v>
      </c>
      <c r="AG783" s="41" t="s">
        <v>56</v>
      </c>
      <c r="AH783" s="41" t="s">
        <v>56</v>
      </c>
      <c r="AI783" s="41" t="s">
        <v>56</v>
      </c>
      <c r="AJ783" s="41" t="s">
        <v>160</v>
      </c>
      <c r="AK783" s="41" t="s">
        <v>56</v>
      </c>
    </row>
    <row r="784" spans="1:37" s="41" customFormat="1" ht="15.75" hidden="1" thickBot="1" x14ac:dyDescent="0.3">
      <c r="A784" s="11" t="s">
        <v>638</v>
      </c>
      <c r="B784" s="12" t="s">
        <v>8</v>
      </c>
      <c r="C784" s="13" t="s">
        <v>46</v>
      </c>
      <c r="D784" s="14" t="s">
        <v>47</v>
      </c>
      <c r="E784" s="13" t="s">
        <v>2312</v>
      </c>
      <c r="F784" s="4" t="s">
        <v>693</v>
      </c>
      <c r="G784" s="4" t="s">
        <v>705</v>
      </c>
      <c r="H784" s="15">
        <v>43132.375</v>
      </c>
      <c r="I784" s="15">
        <v>43132.541666666664</v>
      </c>
      <c r="J784" s="131" t="s">
        <v>3232</v>
      </c>
      <c r="K784" s="45" t="s">
        <v>9</v>
      </c>
      <c r="L784" s="47" t="s">
        <v>7</v>
      </c>
      <c r="M784" s="47" t="s">
        <v>56</v>
      </c>
      <c r="N784" s="9" t="str">
        <f t="shared" si="180"/>
        <v>Minor</v>
      </c>
      <c r="O784" s="10" t="str">
        <f t="shared" si="181"/>
        <v>Successful</v>
      </c>
      <c r="P784" s="10" t="str">
        <f t="shared" si="182"/>
        <v>On Time</v>
      </c>
      <c r="Q784" s="9">
        <f t="shared" si="183"/>
        <v>1</v>
      </c>
      <c r="R784" s="9">
        <f t="shared" si="184"/>
        <v>1</v>
      </c>
      <c r="S784" s="9">
        <f t="shared" si="185"/>
        <v>0</v>
      </c>
      <c r="T784" s="9" t="str">
        <f t="shared" si="186"/>
        <v>February</v>
      </c>
      <c r="U784" s="40">
        <f t="shared" si="187"/>
        <v>0</v>
      </c>
      <c r="V784" s="40" t="str">
        <f t="shared" si="188"/>
        <v>Normal</v>
      </c>
      <c r="W784" s="40">
        <f t="shared" si="189"/>
        <v>0</v>
      </c>
      <c r="X784" s="40">
        <f t="shared" si="190"/>
        <v>0</v>
      </c>
      <c r="Y784" s="40">
        <f t="shared" si="191"/>
        <v>0</v>
      </c>
      <c r="Z784" s="40">
        <f t="shared" si="192"/>
        <v>0</v>
      </c>
      <c r="AA784" s="40">
        <f t="shared" si="193"/>
        <v>1</v>
      </c>
      <c r="AB784" s="40">
        <f t="shared" si="194"/>
        <v>0</v>
      </c>
      <c r="AC784" s="41" t="s">
        <v>131</v>
      </c>
      <c r="AD784" s="41" t="s">
        <v>720</v>
      </c>
      <c r="AE784" s="41" t="s">
        <v>146</v>
      </c>
      <c r="AF784" s="41" t="s">
        <v>8</v>
      </c>
      <c r="AG784" s="41" t="s">
        <v>56</v>
      </c>
      <c r="AH784" s="41" t="s">
        <v>56</v>
      </c>
      <c r="AI784" s="41" t="s">
        <v>56</v>
      </c>
      <c r="AJ784" s="41" t="s">
        <v>160</v>
      </c>
      <c r="AK784" s="41" t="s">
        <v>56</v>
      </c>
    </row>
    <row r="785" spans="1:37" s="41" customFormat="1" ht="15.75" hidden="1" thickBot="1" x14ac:dyDescent="0.3">
      <c r="A785" s="11" t="s">
        <v>697</v>
      </c>
      <c r="B785" s="12" t="s">
        <v>216</v>
      </c>
      <c r="C785" s="13" t="s">
        <v>46</v>
      </c>
      <c r="D785" s="14" t="s">
        <v>47</v>
      </c>
      <c r="E785" s="13" t="s">
        <v>2313</v>
      </c>
      <c r="F785" s="4" t="s">
        <v>365</v>
      </c>
      <c r="G785" s="4" t="s">
        <v>704</v>
      </c>
      <c r="H785" s="15">
        <v>43115.458333333336</v>
      </c>
      <c r="I785" s="15">
        <v>43133.625</v>
      </c>
      <c r="J785" s="131" t="s">
        <v>3233</v>
      </c>
      <c r="K785" s="45" t="s">
        <v>9</v>
      </c>
      <c r="L785" s="47" t="s">
        <v>7</v>
      </c>
      <c r="M785" s="47" t="s">
        <v>56</v>
      </c>
      <c r="N785" s="9" t="str">
        <f t="shared" si="180"/>
        <v>Minor</v>
      </c>
      <c r="O785" s="10" t="str">
        <f t="shared" si="181"/>
        <v>Successful</v>
      </c>
      <c r="P785" s="10" t="str">
        <f t="shared" si="182"/>
        <v>On Time</v>
      </c>
      <c r="Q785" s="9">
        <f t="shared" si="183"/>
        <v>1</v>
      </c>
      <c r="R785" s="9">
        <f t="shared" si="184"/>
        <v>1</v>
      </c>
      <c r="S785" s="9">
        <f t="shared" si="185"/>
        <v>0</v>
      </c>
      <c r="T785" s="9" t="str">
        <f t="shared" si="186"/>
        <v>February</v>
      </c>
      <c r="U785" s="40">
        <f t="shared" si="187"/>
        <v>0</v>
      </c>
      <c r="V785" s="40" t="str">
        <f t="shared" si="188"/>
        <v>Normal</v>
      </c>
      <c r="W785" s="40">
        <f t="shared" si="189"/>
        <v>0</v>
      </c>
      <c r="X785" s="40">
        <f t="shared" si="190"/>
        <v>0</v>
      </c>
      <c r="Y785" s="40">
        <f t="shared" si="191"/>
        <v>0</v>
      </c>
      <c r="Z785" s="40">
        <f t="shared" si="192"/>
        <v>0</v>
      </c>
      <c r="AA785" s="40">
        <f t="shared" si="193"/>
        <v>1</v>
      </c>
      <c r="AB785" s="40">
        <f t="shared" si="194"/>
        <v>0</v>
      </c>
      <c r="AC785" s="41" t="s">
        <v>238</v>
      </c>
      <c r="AD785" s="41" t="s">
        <v>280</v>
      </c>
      <c r="AE785" s="41" t="s">
        <v>432</v>
      </c>
      <c r="AF785" s="41" t="s">
        <v>216</v>
      </c>
      <c r="AG785" s="41" t="s">
        <v>56</v>
      </c>
      <c r="AH785" s="41" t="s">
        <v>56</v>
      </c>
      <c r="AI785" s="41" t="s">
        <v>56</v>
      </c>
      <c r="AJ785" s="41" t="s">
        <v>160</v>
      </c>
      <c r="AK785" s="41" t="s">
        <v>56</v>
      </c>
    </row>
    <row r="786" spans="1:37" s="41" customFormat="1" ht="15.75" hidden="1" thickBot="1" x14ac:dyDescent="0.3">
      <c r="A786" s="11" t="s">
        <v>697</v>
      </c>
      <c r="B786" s="12" t="s">
        <v>216</v>
      </c>
      <c r="C786" s="13" t="s">
        <v>46</v>
      </c>
      <c r="D786" s="14" t="s">
        <v>47</v>
      </c>
      <c r="E786" s="13" t="s">
        <v>2314</v>
      </c>
      <c r="F786" s="4" t="s">
        <v>365</v>
      </c>
      <c r="G786" s="4" t="s">
        <v>704</v>
      </c>
      <c r="H786" s="15">
        <v>43115.5</v>
      </c>
      <c r="I786" s="15">
        <v>43133.666666666664</v>
      </c>
      <c r="J786" s="131" t="s">
        <v>3234</v>
      </c>
      <c r="K786" s="45" t="s">
        <v>9</v>
      </c>
      <c r="L786" s="47" t="s">
        <v>7</v>
      </c>
      <c r="M786" s="47" t="s">
        <v>56</v>
      </c>
      <c r="N786" s="9" t="str">
        <f t="shared" si="180"/>
        <v>Minor</v>
      </c>
      <c r="O786" s="10" t="str">
        <f t="shared" si="181"/>
        <v>Successful</v>
      </c>
      <c r="P786" s="10" t="str">
        <f t="shared" si="182"/>
        <v>On Time</v>
      </c>
      <c r="Q786" s="9">
        <f t="shared" si="183"/>
        <v>1</v>
      </c>
      <c r="R786" s="9">
        <f t="shared" si="184"/>
        <v>1</v>
      </c>
      <c r="S786" s="9">
        <f t="shared" si="185"/>
        <v>0</v>
      </c>
      <c r="T786" s="9" t="str">
        <f t="shared" si="186"/>
        <v>February</v>
      </c>
      <c r="U786" s="40">
        <f t="shared" si="187"/>
        <v>0</v>
      </c>
      <c r="V786" s="40" t="str">
        <f t="shared" si="188"/>
        <v>Normal</v>
      </c>
      <c r="W786" s="40">
        <f t="shared" si="189"/>
        <v>0</v>
      </c>
      <c r="X786" s="40">
        <f t="shared" si="190"/>
        <v>0</v>
      </c>
      <c r="Y786" s="40">
        <f t="shared" si="191"/>
        <v>0</v>
      </c>
      <c r="Z786" s="40">
        <f t="shared" si="192"/>
        <v>0</v>
      </c>
      <c r="AA786" s="40">
        <f t="shared" si="193"/>
        <v>1</v>
      </c>
      <c r="AB786" s="40">
        <f t="shared" si="194"/>
        <v>0</v>
      </c>
      <c r="AC786" s="41" t="s">
        <v>238</v>
      </c>
      <c r="AD786" s="41" t="s">
        <v>280</v>
      </c>
      <c r="AE786" s="41" t="s">
        <v>432</v>
      </c>
      <c r="AF786" s="41" t="s">
        <v>216</v>
      </c>
      <c r="AG786" s="41" t="s">
        <v>56</v>
      </c>
      <c r="AH786" s="41" t="s">
        <v>56</v>
      </c>
      <c r="AI786" s="41" t="s">
        <v>56</v>
      </c>
      <c r="AJ786" s="41" t="s">
        <v>160</v>
      </c>
      <c r="AK786" s="41" t="s">
        <v>56</v>
      </c>
    </row>
    <row r="787" spans="1:37" s="41" customFormat="1" ht="15.75" hidden="1" thickBot="1" x14ac:dyDescent="0.3">
      <c r="A787" s="11" t="s">
        <v>697</v>
      </c>
      <c r="B787" s="12" t="s">
        <v>216</v>
      </c>
      <c r="C787" s="13" t="s">
        <v>52</v>
      </c>
      <c r="D787" s="14" t="s">
        <v>47</v>
      </c>
      <c r="E787" s="13" t="s">
        <v>2315</v>
      </c>
      <c r="F787" s="4" t="s">
        <v>365</v>
      </c>
      <c r="G787" s="4" t="s">
        <v>704</v>
      </c>
      <c r="H787" s="15">
        <v>43126.75</v>
      </c>
      <c r="I787" s="15">
        <v>43133.541666666664</v>
      </c>
      <c r="J787" s="131" t="s">
        <v>3235</v>
      </c>
      <c r="K787" s="45" t="s">
        <v>9</v>
      </c>
      <c r="L787" s="47" t="s">
        <v>7</v>
      </c>
      <c r="M787" s="47" t="s">
        <v>56</v>
      </c>
      <c r="N787" s="9" t="str">
        <f t="shared" si="180"/>
        <v>Standard</v>
      </c>
      <c r="O787" s="10" t="str">
        <f t="shared" si="181"/>
        <v>Successful</v>
      </c>
      <c r="P787" s="10" t="str">
        <f t="shared" si="182"/>
        <v>On Time</v>
      </c>
      <c r="Q787" s="9">
        <f t="shared" si="183"/>
        <v>1</v>
      </c>
      <c r="R787" s="9">
        <f t="shared" si="184"/>
        <v>1</v>
      </c>
      <c r="S787" s="9">
        <f t="shared" si="185"/>
        <v>0</v>
      </c>
      <c r="T787" s="9" t="str">
        <f t="shared" si="186"/>
        <v>February</v>
      </c>
      <c r="U787" s="40">
        <f t="shared" si="187"/>
        <v>0</v>
      </c>
      <c r="V787" s="40" t="str">
        <f t="shared" si="188"/>
        <v>Normal</v>
      </c>
      <c r="W787" s="40">
        <f t="shared" si="189"/>
        <v>0</v>
      </c>
      <c r="X787" s="40">
        <f t="shared" si="190"/>
        <v>0</v>
      </c>
      <c r="Y787" s="40">
        <f t="shared" si="191"/>
        <v>0</v>
      </c>
      <c r="Z787" s="40">
        <f t="shared" si="192"/>
        <v>0</v>
      </c>
      <c r="AA787" s="40">
        <f t="shared" si="193"/>
        <v>1</v>
      </c>
      <c r="AB787" s="40">
        <f t="shared" si="194"/>
        <v>0</v>
      </c>
      <c r="AC787" s="41" t="s">
        <v>238</v>
      </c>
      <c r="AD787" s="41" t="s">
        <v>280</v>
      </c>
      <c r="AE787" s="41" t="s">
        <v>432</v>
      </c>
      <c r="AF787" s="41" t="s">
        <v>216</v>
      </c>
      <c r="AG787" s="41" t="s">
        <v>56</v>
      </c>
      <c r="AH787" s="41" t="s">
        <v>56</v>
      </c>
      <c r="AI787" s="41" t="s">
        <v>56</v>
      </c>
      <c r="AJ787" s="41" t="s">
        <v>160</v>
      </c>
      <c r="AK787" s="41" t="s">
        <v>56</v>
      </c>
    </row>
    <row r="788" spans="1:37" s="41" customFormat="1" ht="15.75" hidden="1" thickBot="1" x14ac:dyDescent="0.3">
      <c r="A788" s="11" t="s">
        <v>697</v>
      </c>
      <c r="B788" s="12" t="s">
        <v>216</v>
      </c>
      <c r="C788" s="13" t="s">
        <v>46</v>
      </c>
      <c r="D788" s="14" t="s">
        <v>47</v>
      </c>
      <c r="E788" s="13" t="s">
        <v>2316</v>
      </c>
      <c r="F788" s="4" t="s">
        <v>614</v>
      </c>
      <c r="G788" s="4" t="s">
        <v>700</v>
      </c>
      <c r="H788" s="15">
        <v>43126.541666666664</v>
      </c>
      <c r="I788" s="15">
        <v>43133.541666666664</v>
      </c>
      <c r="J788" s="131" t="s">
        <v>3236</v>
      </c>
      <c r="K788" s="45" t="s">
        <v>9</v>
      </c>
      <c r="L788" s="47" t="s">
        <v>7</v>
      </c>
      <c r="M788" s="47" t="s">
        <v>56</v>
      </c>
      <c r="N788" s="9" t="str">
        <f t="shared" si="180"/>
        <v>Minor</v>
      </c>
      <c r="O788" s="10" t="str">
        <f t="shared" si="181"/>
        <v>Successful</v>
      </c>
      <c r="P788" s="10" t="str">
        <f t="shared" si="182"/>
        <v>On Time</v>
      </c>
      <c r="Q788" s="9">
        <f t="shared" si="183"/>
        <v>1</v>
      </c>
      <c r="R788" s="9">
        <f t="shared" si="184"/>
        <v>1</v>
      </c>
      <c r="S788" s="9">
        <f t="shared" si="185"/>
        <v>0</v>
      </c>
      <c r="T788" s="9" t="str">
        <f t="shared" si="186"/>
        <v>February</v>
      </c>
      <c r="U788" s="40">
        <f t="shared" si="187"/>
        <v>0</v>
      </c>
      <c r="V788" s="40" t="str">
        <f t="shared" si="188"/>
        <v>Normal</v>
      </c>
      <c r="W788" s="40">
        <f t="shared" si="189"/>
        <v>0</v>
      </c>
      <c r="X788" s="40">
        <f t="shared" si="190"/>
        <v>0</v>
      </c>
      <c r="Y788" s="40">
        <f t="shared" si="191"/>
        <v>0</v>
      </c>
      <c r="Z788" s="40">
        <f t="shared" si="192"/>
        <v>0</v>
      </c>
      <c r="AA788" s="40">
        <f t="shared" si="193"/>
        <v>1</v>
      </c>
      <c r="AB788" s="40">
        <f t="shared" si="194"/>
        <v>0</v>
      </c>
      <c r="AC788" s="41" t="s">
        <v>238</v>
      </c>
      <c r="AD788" s="41" t="s">
        <v>349</v>
      </c>
      <c r="AE788" s="41" t="s">
        <v>351</v>
      </c>
      <c r="AF788" s="41" t="s">
        <v>216</v>
      </c>
      <c r="AG788" s="41" t="s">
        <v>56</v>
      </c>
      <c r="AH788" s="41" t="s">
        <v>56</v>
      </c>
      <c r="AI788" s="41" t="s">
        <v>56</v>
      </c>
      <c r="AJ788" s="41" t="s">
        <v>160</v>
      </c>
      <c r="AK788" s="41" t="s">
        <v>56</v>
      </c>
    </row>
    <row r="789" spans="1:37" s="41" customFormat="1" ht="15.75" hidden="1" thickBot="1" x14ac:dyDescent="0.3">
      <c r="A789" s="11" t="s">
        <v>57</v>
      </c>
      <c r="B789" s="12" t="s">
        <v>216</v>
      </c>
      <c r="C789" s="13" t="s">
        <v>52</v>
      </c>
      <c r="D789" s="14" t="s">
        <v>47</v>
      </c>
      <c r="E789" s="13" t="s">
        <v>2317</v>
      </c>
      <c r="F789" s="4" t="s">
        <v>152</v>
      </c>
      <c r="G789" s="4" t="s">
        <v>577</v>
      </c>
      <c r="H789" s="15">
        <v>43133.5</v>
      </c>
      <c r="I789" s="15">
        <v>43133.625</v>
      </c>
      <c r="J789" s="131" t="s">
        <v>3237</v>
      </c>
      <c r="K789" s="45" t="s">
        <v>9</v>
      </c>
      <c r="L789" s="47" t="s">
        <v>7</v>
      </c>
      <c r="M789" s="47" t="s">
        <v>56</v>
      </c>
      <c r="N789" s="9" t="str">
        <f t="shared" si="180"/>
        <v>Standard</v>
      </c>
      <c r="O789" s="10" t="str">
        <f t="shared" si="181"/>
        <v>Successful</v>
      </c>
      <c r="P789" s="10" t="str">
        <f t="shared" si="182"/>
        <v>On Time</v>
      </c>
      <c r="Q789" s="9">
        <f t="shared" si="183"/>
        <v>1</v>
      </c>
      <c r="R789" s="9">
        <f t="shared" si="184"/>
        <v>1</v>
      </c>
      <c r="S789" s="9">
        <f t="shared" si="185"/>
        <v>0</v>
      </c>
      <c r="T789" s="9" t="str">
        <f t="shared" si="186"/>
        <v>February</v>
      </c>
      <c r="U789" s="40">
        <f t="shared" si="187"/>
        <v>0</v>
      </c>
      <c r="V789" s="40" t="str">
        <f t="shared" si="188"/>
        <v>Normal</v>
      </c>
      <c r="W789" s="40">
        <f t="shared" si="189"/>
        <v>0</v>
      </c>
      <c r="X789" s="40">
        <f t="shared" si="190"/>
        <v>0</v>
      </c>
      <c r="Y789" s="40">
        <f t="shared" si="191"/>
        <v>0</v>
      </c>
      <c r="Z789" s="40">
        <f t="shared" si="192"/>
        <v>0</v>
      </c>
      <c r="AA789" s="40">
        <f t="shared" si="193"/>
        <v>1</v>
      </c>
      <c r="AB789" s="40">
        <f t="shared" si="194"/>
        <v>0</v>
      </c>
      <c r="AC789" s="41" t="s">
        <v>132</v>
      </c>
      <c r="AD789" s="41" t="s">
        <v>283</v>
      </c>
      <c r="AE789" s="41" t="s">
        <v>121</v>
      </c>
      <c r="AF789" s="41" t="s">
        <v>322</v>
      </c>
      <c r="AG789" s="41" t="s">
        <v>56</v>
      </c>
      <c r="AH789" s="41" t="s">
        <v>56</v>
      </c>
      <c r="AI789" s="41" t="s">
        <v>56</v>
      </c>
      <c r="AJ789" s="41" t="s">
        <v>160</v>
      </c>
      <c r="AK789" s="41" t="s">
        <v>56</v>
      </c>
    </row>
    <row r="790" spans="1:37" s="41" customFormat="1" ht="15.75" hidden="1" thickBot="1" x14ac:dyDescent="0.3">
      <c r="A790" s="11" t="s">
        <v>141</v>
      </c>
      <c r="B790" s="12" t="s">
        <v>216</v>
      </c>
      <c r="C790" s="13" t="s">
        <v>52</v>
      </c>
      <c r="D790" s="14" t="s">
        <v>47</v>
      </c>
      <c r="E790" s="13" t="s">
        <v>2318</v>
      </c>
      <c r="F790" s="4" t="s">
        <v>152</v>
      </c>
      <c r="G790" s="4" t="s">
        <v>168</v>
      </c>
      <c r="H790" s="15">
        <v>43133.416666666664</v>
      </c>
      <c r="I790" s="15">
        <v>43133.458333333336</v>
      </c>
      <c r="J790" s="131" t="s">
        <v>3238</v>
      </c>
      <c r="K790" s="45" t="s">
        <v>9</v>
      </c>
      <c r="L790" s="47" t="s">
        <v>7</v>
      </c>
      <c r="M790" s="47" t="s">
        <v>56</v>
      </c>
      <c r="N790" s="9" t="str">
        <f t="shared" si="180"/>
        <v>Standard</v>
      </c>
      <c r="O790" s="10" t="str">
        <f t="shared" si="181"/>
        <v>Successful</v>
      </c>
      <c r="P790" s="10" t="str">
        <f t="shared" si="182"/>
        <v>On Time</v>
      </c>
      <c r="Q790" s="9">
        <f t="shared" si="183"/>
        <v>1</v>
      </c>
      <c r="R790" s="9">
        <f t="shared" si="184"/>
        <v>1</v>
      </c>
      <c r="S790" s="9">
        <f t="shared" si="185"/>
        <v>0</v>
      </c>
      <c r="T790" s="9" t="str">
        <f t="shared" si="186"/>
        <v>February</v>
      </c>
      <c r="U790" s="40">
        <f t="shared" si="187"/>
        <v>0</v>
      </c>
      <c r="V790" s="40" t="str">
        <f t="shared" si="188"/>
        <v>Normal</v>
      </c>
      <c r="W790" s="40">
        <f t="shared" si="189"/>
        <v>0</v>
      </c>
      <c r="X790" s="40">
        <f t="shared" si="190"/>
        <v>0</v>
      </c>
      <c r="Y790" s="40">
        <f t="shared" si="191"/>
        <v>0</v>
      </c>
      <c r="Z790" s="40">
        <f t="shared" si="192"/>
        <v>0</v>
      </c>
      <c r="AA790" s="40">
        <f t="shared" si="193"/>
        <v>1</v>
      </c>
      <c r="AB790" s="40">
        <f t="shared" si="194"/>
        <v>0</v>
      </c>
      <c r="AC790" s="41" t="s">
        <v>132</v>
      </c>
      <c r="AD790" s="41" t="s">
        <v>525</v>
      </c>
      <c r="AE790" s="41" t="s">
        <v>121</v>
      </c>
      <c r="AF790" s="41" t="s">
        <v>322</v>
      </c>
      <c r="AG790" s="41" t="s">
        <v>56</v>
      </c>
      <c r="AH790" s="41" t="s">
        <v>56</v>
      </c>
      <c r="AI790" s="41" t="s">
        <v>56</v>
      </c>
      <c r="AJ790" s="41" t="s">
        <v>160</v>
      </c>
      <c r="AK790" s="41" t="s">
        <v>56</v>
      </c>
    </row>
    <row r="791" spans="1:37" s="41" customFormat="1" ht="15.75" hidden="1" thickBot="1" x14ac:dyDescent="0.3">
      <c r="A791" s="11" t="s">
        <v>66</v>
      </c>
      <c r="B791" s="12" t="s">
        <v>216</v>
      </c>
      <c r="C791" s="13" t="s">
        <v>46</v>
      </c>
      <c r="D791" s="14" t="s">
        <v>47</v>
      </c>
      <c r="E791" s="13" t="s">
        <v>2319</v>
      </c>
      <c r="F791" s="4" t="s">
        <v>152</v>
      </c>
      <c r="G791" s="4" t="s">
        <v>577</v>
      </c>
      <c r="H791" s="15">
        <v>43133.625</v>
      </c>
      <c r="I791" s="15">
        <v>43133.666666666664</v>
      </c>
      <c r="J791" s="131" t="s">
        <v>3239</v>
      </c>
      <c r="K791" s="45" t="s">
        <v>9</v>
      </c>
      <c r="L791" s="47" t="s">
        <v>7</v>
      </c>
      <c r="M791" s="47" t="s">
        <v>56</v>
      </c>
      <c r="N791" s="9" t="str">
        <f t="shared" si="180"/>
        <v>Minor</v>
      </c>
      <c r="O791" s="10" t="str">
        <f t="shared" si="181"/>
        <v>Successful</v>
      </c>
      <c r="P791" s="10" t="str">
        <f t="shared" si="182"/>
        <v>On Time</v>
      </c>
      <c r="Q791" s="9">
        <f t="shared" si="183"/>
        <v>1</v>
      </c>
      <c r="R791" s="9">
        <f t="shared" si="184"/>
        <v>1</v>
      </c>
      <c r="S791" s="9">
        <f t="shared" si="185"/>
        <v>0</v>
      </c>
      <c r="T791" s="9" t="str">
        <f t="shared" si="186"/>
        <v>February</v>
      </c>
      <c r="U791" s="40">
        <f t="shared" si="187"/>
        <v>0</v>
      </c>
      <c r="V791" s="40" t="str">
        <f t="shared" si="188"/>
        <v>Normal</v>
      </c>
      <c r="W791" s="40">
        <f t="shared" si="189"/>
        <v>0</v>
      </c>
      <c r="X791" s="40">
        <f t="shared" si="190"/>
        <v>0</v>
      </c>
      <c r="Y791" s="40">
        <f t="shared" si="191"/>
        <v>0</v>
      </c>
      <c r="Z791" s="40">
        <f t="shared" si="192"/>
        <v>0</v>
      </c>
      <c r="AA791" s="40">
        <f t="shared" si="193"/>
        <v>1</v>
      </c>
      <c r="AB791" s="40">
        <f t="shared" si="194"/>
        <v>0</v>
      </c>
      <c r="AC791" s="41" t="s">
        <v>132</v>
      </c>
      <c r="AD791" s="41" t="s">
        <v>280</v>
      </c>
      <c r="AE791" s="41" t="s">
        <v>121</v>
      </c>
      <c r="AF791" s="41" t="s">
        <v>322</v>
      </c>
      <c r="AG791" s="41" t="s">
        <v>56</v>
      </c>
      <c r="AH791" s="41" t="s">
        <v>56</v>
      </c>
      <c r="AI791" s="41" t="s">
        <v>56</v>
      </c>
      <c r="AJ791" s="41" t="s">
        <v>160</v>
      </c>
      <c r="AK791" s="41" t="s">
        <v>56</v>
      </c>
    </row>
    <row r="792" spans="1:37" s="41" customFormat="1" ht="15.75" hidden="1" thickBot="1" x14ac:dyDescent="0.3">
      <c r="A792" s="11" t="s">
        <v>248</v>
      </c>
      <c r="B792" s="12" t="s">
        <v>216</v>
      </c>
      <c r="C792" s="13" t="s">
        <v>52</v>
      </c>
      <c r="D792" s="14" t="s">
        <v>47</v>
      </c>
      <c r="E792" s="13" t="s">
        <v>2320</v>
      </c>
      <c r="F792" s="4" t="s">
        <v>326</v>
      </c>
      <c r="G792" s="4" t="s">
        <v>232</v>
      </c>
      <c r="H792" s="15">
        <v>43133.520833333336</v>
      </c>
      <c r="I792" s="15">
        <v>43133.604166666664</v>
      </c>
      <c r="J792" s="131" t="s">
        <v>3240</v>
      </c>
      <c r="K792" s="45" t="s">
        <v>9</v>
      </c>
      <c r="L792" s="47" t="s">
        <v>7</v>
      </c>
      <c r="M792" s="47" t="s">
        <v>56</v>
      </c>
      <c r="N792" s="9" t="str">
        <f t="shared" si="180"/>
        <v>Standard</v>
      </c>
      <c r="O792" s="10" t="str">
        <f t="shared" si="181"/>
        <v>Successful</v>
      </c>
      <c r="P792" s="10" t="str">
        <f t="shared" si="182"/>
        <v>On Time</v>
      </c>
      <c r="Q792" s="9">
        <f t="shared" si="183"/>
        <v>1</v>
      </c>
      <c r="R792" s="9">
        <f t="shared" si="184"/>
        <v>1</v>
      </c>
      <c r="S792" s="9">
        <f t="shared" si="185"/>
        <v>0</v>
      </c>
      <c r="T792" s="9" t="str">
        <f t="shared" si="186"/>
        <v>February</v>
      </c>
      <c r="U792" s="40">
        <f t="shared" si="187"/>
        <v>0</v>
      </c>
      <c r="V792" s="40" t="str">
        <f t="shared" si="188"/>
        <v>Normal</v>
      </c>
      <c r="W792" s="40">
        <f t="shared" si="189"/>
        <v>0</v>
      </c>
      <c r="X792" s="40">
        <f t="shared" si="190"/>
        <v>0</v>
      </c>
      <c r="Y792" s="40">
        <f t="shared" si="191"/>
        <v>0</v>
      </c>
      <c r="Z792" s="40">
        <f t="shared" si="192"/>
        <v>0</v>
      </c>
      <c r="AA792" s="40">
        <f t="shared" si="193"/>
        <v>1</v>
      </c>
      <c r="AB792" s="40">
        <f t="shared" si="194"/>
        <v>0</v>
      </c>
      <c r="AC792" s="41" t="s">
        <v>537</v>
      </c>
      <c r="AD792" s="41" t="s">
        <v>461</v>
      </c>
      <c r="AE792" s="41" t="s">
        <v>258</v>
      </c>
      <c r="AF792" s="41" t="s">
        <v>216</v>
      </c>
      <c r="AG792" s="41" t="s">
        <v>56</v>
      </c>
      <c r="AH792" s="41" t="s">
        <v>56</v>
      </c>
      <c r="AI792" s="41" t="s">
        <v>56</v>
      </c>
      <c r="AJ792" s="41" t="s">
        <v>160</v>
      </c>
      <c r="AK792" s="41" t="s">
        <v>56</v>
      </c>
    </row>
    <row r="793" spans="1:37" s="41" customFormat="1" ht="15.75" hidden="1" thickBot="1" x14ac:dyDescent="0.3">
      <c r="A793" s="11" t="s">
        <v>53</v>
      </c>
      <c r="B793" s="12" t="s">
        <v>216</v>
      </c>
      <c r="C793" s="13" t="s">
        <v>46</v>
      </c>
      <c r="D793" s="14" t="s">
        <v>47</v>
      </c>
      <c r="E793" s="13" t="s">
        <v>2321</v>
      </c>
      <c r="F793" s="4" t="s">
        <v>101</v>
      </c>
      <c r="G793" s="4" t="s">
        <v>276</v>
      </c>
      <c r="H793" s="15">
        <v>43125.458333333336</v>
      </c>
      <c r="I793" s="15">
        <v>43133.666666666664</v>
      </c>
      <c r="J793" s="131" t="s">
        <v>3241</v>
      </c>
      <c r="K793" s="45" t="s">
        <v>9</v>
      </c>
      <c r="L793" s="47" t="s">
        <v>7</v>
      </c>
      <c r="M793" s="47" t="s">
        <v>56</v>
      </c>
      <c r="N793" s="9" t="str">
        <f t="shared" si="180"/>
        <v>Minor</v>
      </c>
      <c r="O793" s="10" t="str">
        <f t="shared" si="181"/>
        <v>Successful</v>
      </c>
      <c r="P793" s="10" t="str">
        <f t="shared" si="182"/>
        <v>On Time</v>
      </c>
      <c r="Q793" s="9">
        <f t="shared" si="183"/>
        <v>1</v>
      </c>
      <c r="R793" s="9">
        <f t="shared" si="184"/>
        <v>1</v>
      </c>
      <c r="S793" s="9">
        <f t="shared" si="185"/>
        <v>0</v>
      </c>
      <c r="T793" s="9" t="str">
        <f t="shared" si="186"/>
        <v>February</v>
      </c>
      <c r="U793" s="40">
        <f t="shared" si="187"/>
        <v>0</v>
      </c>
      <c r="V793" s="40" t="str">
        <f t="shared" si="188"/>
        <v>Normal</v>
      </c>
      <c r="W793" s="40">
        <f t="shared" si="189"/>
        <v>0</v>
      </c>
      <c r="X793" s="40">
        <f t="shared" si="190"/>
        <v>0</v>
      </c>
      <c r="Y793" s="40">
        <f t="shared" si="191"/>
        <v>0</v>
      </c>
      <c r="Z793" s="40">
        <f t="shared" si="192"/>
        <v>0</v>
      </c>
      <c r="AA793" s="40">
        <f t="shared" si="193"/>
        <v>1</v>
      </c>
      <c r="AB793" s="40">
        <f t="shared" si="194"/>
        <v>0</v>
      </c>
      <c r="AC793" s="41" t="s">
        <v>131</v>
      </c>
      <c r="AD793" s="41" t="s">
        <v>280</v>
      </c>
      <c r="AE793" s="41" t="s">
        <v>427</v>
      </c>
      <c r="AF793" s="41" t="s">
        <v>216</v>
      </c>
      <c r="AG793" s="41" t="s">
        <v>56</v>
      </c>
      <c r="AH793" s="41" t="s">
        <v>56</v>
      </c>
      <c r="AI793" s="41" t="s">
        <v>56</v>
      </c>
      <c r="AJ793" s="41" t="s">
        <v>160</v>
      </c>
      <c r="AK793" s="41" t="s">
        <v>56</v>
      </c>
    </row>
    <row r="794" spans="1:37" s="41" customFormat="1" ht="15.75" hidden="1" thickBot="1" x14ac:dyDescent="0.3">
      <c r="A794" s="11" t="s">
        <v>53</v>
      </c>
      <c r="B794" s="12" t="s">
        <v>216</v>
      </c>
      <c r="C794" s="13" t="s">
        <v>46</v>
      </c>
      <c r="D794" s="14" t="s">
        <v>47</v>
      </c>
      <c r="E794" s="13" t="s">
        <v>2322</v>
      </c>
      <c r="F794" s="4" t="s">
        <v>105</v>
      </c>
      <c r="G794" s="4" t="s">
        <v>161</v>
      </c>
      <c r="H794" s="15">
        <v>43133.375</v>
      </c>
      <c r="I794" s="15">
        <v>43133.5</v>
      </c>
      <c r="J794" s="131" t="s">
        <v>3242</v>
      </c>
      <c r="K794" s="45" t="s">
        <v>9</v>
      </c>
      <c r="L794" s="47" t="s">
        <v>7</v>
      </c>
      <c r="M794" s="47" t="s">
        <v>56</v>
      </c>
      <c r="N794" s="9" t="str">
        <f t="shared" si="180"/>
        <v>Minor</v>
      </c>
      <c r="O794" s="10" t="str">
        <f t="shared" si="181"/>
        <v>Successful</v>
      </c>
      <c r="P794" s="10" t="str">
        <f t="shared" si="182"/>
        <v>On Time</v>
      </c>
      <c r="Q794" s="9">
        <f t="shared" si="183"/>
        <v>1</v>
      </c>
      <c r="R794" s="9">
        <f t="shared" si="184"/>
        <v>1</v>
      </c>
      <c r="S794" s="9">
        <f t="shared" si="185"/>
        <v>0</v>
      </c>
      <c r="T794" s="9" t="str">
        <f t="shared" si="186"/>
        <v>February</v>
      </c>
      <c r="U794" s="40">
        <f t="shared" si="187"/>
        <v>0</v>
      </c>
      <c r="V794" s="40" t="str">
        <f t="shared" si="188"/>
        <v>Normal</v>
      </c>
      <c r="W794" s="40">
        <f t="shared" si="189"/>
        <v>0</v>
      </c>
      <c r="X794" s="40">
        <f t="shared" si="190"/>
        <v>0</v>
      </c>
      <c r="Y794" s="40">
        <f t="shared" si="191"/>
        <v>0</v>
      </c>
      <c r="Z794" s="40">
        <f t="shared" si="192"/>
        <v>0</v>
      </c>
      <c r="AA794" s="40">
        <f t="shared" si="193"/>
        <v>1</v>
      </c>
      <c r="AB794" s="40">
        <f t="shared" si="194"/>
        <v>0</v>
      </c>
      <c r="AC794" s="41" t="s">
        <v>131</v>
      </c>
      <c r="AD794" s="41" t="s">
        <v>280</v>
      </c>
      <c r="AE794" s="41" t="s">
        <v>258</v>
      </c>
      <c r="AF794" s="41" t="s">
        <v>216</v>
      </c>
      <c r="AG794" s="41" t="s">
        <v>56</v>
      </c>
      <c r="AH794" s="41" t="s">
        <v>56</v>
      </c>
      <c r="AI794" s="41" t="s">
        <v>56</v>
      </c>
      <c r="AJ794" s="41" t="s">
        <v>160</v>
      </c>
      <c r="AK794" s="41" t="s">
        <v>56</v>
      </c>
    </row>
    <row r="795" spans="1:37" s="41" customFormat="1" ht="15.75" hidden="1" thickBot="1" x14ac:dyDescent="0.3">
      <c r="A795" s="11" t="s">
        <v>53</v>
      </c>
      <c r="B795" s="12" t="s">
        <v>216</v>
      </c>
      <c r="C795" s="13" t="s">
        <v>46</v>
      </c>
      <c r="D795" s="14" t="s">
        <v>47</v>
      </c>
      <c r="E795" s="13" t="s">
        <v>2323</v>
      </c>
      <c r="F795" s="4" t="s">
        <v>120</v>
      </c>
      <c r="G795" s="4" t="s">
        <v>3124</v>
      </c>
      <c r="H795" s="15">
        <v>43133.395833333336</v>
      </c>
      <c r="I795" s="15">
        <v>43133.583333333336</v>
      </c>
      <c r="J795" s="131" t="s">
        <v>807</v>
      </c>
      <c r="K795" s="45" t="s">
        <v>9</v>
      </c>
      <c r="L795" s="47" t="s">
        <v>7</v>
      </c>
      <c r="M795" s="47" t="s">
        <v>56</v>
      </c>
      <c r="N795" s="9" t="str">
        <f t="shared" si="180"/>
        <v>Minor</v>
      </c>
      <c r="O795" s="10" t="str">
        <f t="shared" si="181"/>
        <v>Successful</v>
      </c>
      <c r="P795" s="10" t="str">
        <f t="shared" si="182"/>
        <v>On Time</v>
      </c>
      <c r="Q795" s="9">
        <f t="shared" si="183"/>
        <v>1</v>
      </c>
      <c r="R795" s="9">
        <f t="shared" si="184"/>
        <v>1</v>
      </c>
      <c r="S795" s="9">
        <f t="shared" si="185"/>
        <v>0</v>
      </c>
      <c r="T795" s="9" t="str">
        <f t="shared" si="186"/>
        <v>February</v>
      </c>
      <c r="U795" s="40">
        <f t="shared" si="187"/>
        <v>0</v>
      </c>
      <c r="V795" s="40" t="str">
        <f t="shared" si="188"/>
        <v>Normal</v>
      </c>
      <c r="W795" s="40">
        <f t="shared" si="189"/>
        <v>0</v>
      </c>
      <c r="X795" s="40">
        <f t="shared" si="190"/>
        <v>0</v>
      </c>
      <c r="Y795" s="40">
        <f t="shared" si="191"/>
        <v>0</v>
      </c>
      <c r="Z795" s="40">
        <f t="shared" si="192"/>
        <v>0</v>
      </c>
      <c r="AA795" s="40">
        <f t="shared" si="193"/>
        <v>1</v>
      </c>
      <c r="AB795" s="40">
        <f t="shared" si="194"/>
        <v>0</v>
      </c>
      <c r="AC795" s="41" t="s">
        <v>131</v>
      </c>
      <c r="AD795" s="41" t="s">
        <v>2279</v>
      </c>
      <c r="AE795" s="41" t="s">
        <v>426</v>
      </c>
      <c r="AF795" s="41" t="s">
        <v>216</v>
      </c>
      <c r="AG795" s="41" t="s">
        <v>56</v>
      </c>
      <c r="AH795" s="41" t="s">
        <v>56</v>
      </c>
      <c r="AI795" s="41" t="s">
        <v>56</v>
      </c>
      <c r="AJ795" s="41" t="s">
        <v>160</v>
      </c>
      <c r="AK795" s="41" t="s">
        <v>56</v>
      </c>
    </row>
    <row r="796" spans="1:37" s="41" customFormat="1" ht="15.75" hidden="1" thickBot="1" x14ac:dyDescent="0.3">
      <c r="A796" s="11" t="s">
        <v>638</v>
      </c>
      <c r="B796" s="12" t="s">
        <v>216</v>
      </c>
      <c r="C796" s="13" t="s">
        <v>52</v>
      </c>
      <c r="D796" s="14" t="s">
        <v>47</v>
      </c>
      <c r="E796" s="13" t="s">
        <v>2324</v>
      </c>
      <c r="F796" s="4" t="s">
        <v>630</v>
      </c>
      <c r="G796" s="4" t="s">
        <v>734</v>
      </c>
      <c r="H796" s="15">
        <v>43129.625</v>
      </c>
      <c r="I796" s="15">
        <v>43133.5</v>
      </c>
      <c r="J796" s="131" t="s">
        <v>3243</v>
      </c>
      <c r="K796" s="45" t="s">
        <v>9</v>
      </c>
      <c r="L796" s="47" t="s">
        <v>7</v>
      </c>
      <c r="M796" s="47" t="s">
        <v>56</v>
      </c>
      <c r="N796" s="9" t="str">
        <f t="shared" si="180"/>
        <v>Standard</v>
      </c>
      <c r="O796" s="10" t="str">
        <f t="shared" si="181"/>
        <v>Successful</v>
      </c>
      <c r="P796" s="10" t="str">
        <f t="shared" si="182"/>
        <v>On Time</v>
      </c>
      <c r="Q796" s="9">
        <f t="shared" si="183"/>
        <v>1</v>
      </c>
      <c r="R796" s="9">
        <f t="shared" si="184"/>
        <v>1</v>
      </c>
      <c r="S796" s="9">
        <f t="shared" si="185"/>
        <v>0</v>
      </c>
      <c r="T796" s="9" t="str">
        <f t="shared" si="186"/>
        <v>February</v>
      </c>
      <c r="U796" s="40">
        <f t="shared" si="187"/>
        <v>0</v>
      </c>
      <c r="V796" s="40" t="str">
        <f t="shared" si="188"/>
        <v>Normal</v>
      </c>
      <c r="W796" s="40">
        <f t="shared" si="189"/>
        <v>0</v>
      </c>
      <c r="X796" s="40">
        <f t="shared" si="190"/>
        <v>0</v>
      </c>
      <c r="Y796" s="40">
        <f t="shared" si="191"/>
        <v>0</v>
      </c>
      <c r="Z796" s="40">
        <f t="shared" si="192"/>
        <v>0</v>
      </c>
      <c r="AA796" s="40">
        <f t="shared" si="193"/>
        <v>1</v>
      </c>
      <c r="AB796" s="40">
        <f t="shared" si="194"/>
        <v>0</v>
      </c>
      <c r="AC796" s="41" t="s">
        <v>131</v>
      </c>
      <c r="AD796" s="41" t="s">
        <v>716</v>
      </c>
      <c r="AE796" s="41" t="s">
        <v>351</v>
      </c>
      <c r="AF796" s="41" t="s">
        <v>216</v>
      </c>
      <c r="AG796" s="41" t="s">
        <v>56</v>
      </c>
      <c r="AH796" s="41" t="s">
        <v>56</v>
      </c>
      <c r="AI796" s="41" t="s">
        <v>56</v>
      </c>
      <c r="AJ796" s="41" t="s">
        <v>160</v>
      </c>
      <c r="AK796" s="41" t="s">
        <v>56</v>
      </c>
    </row>
    <row r="797" spans="1:37" s="41" customFormat="1" ht="15.75" hidden="1" thickBot="1" x14ac:dyDescent="0.3">
      <c r="A797" s="11" t="s">
        <v>638</v>
      </c>
      <c r="B797" s="12" t="s">
        <v>216</v>
      </c>
      <c r="C797" s="13" t="s">
        <v>52</v>
      </c>
      <c r="D797" s="14" t="s">
        <v>47</v>
      </c>
      <c r="E797" s="13" t="s">
        <v>2325</v>
      </c>
      <c r="F797" s="4" t="s">
        <v>630</v>
      </c>
      <c r="G797" s="4" t="s">
        <v>734</v>
      </c>
      <c r="H797" s="15">
        <v>43129.645833333336</v>
      </c>
      <c r="I797" s="15">
        <v>43133.5</v>
      </c>
      <c r="J797" s="131" t="s">
        <v>3244</v>
      </c>
      <c r="K797" s="45" t="s">
        <v>9</v>
      </c>
      <c r="L797" s="47" t="s">
        <v>7</v>
      </c>
      <c r="M797" s="47" t="s">
        <v>56</v>
      </c>
      <c r="N797" s="9" t="str">
        <f t="shared" si="180"/>
        <v>Standard</v>
      </c>
      <c r="O797" s="10" t="str">
        <f t="shared" si="181"/>
        <v>Successful</v>
      </c>
      <c r="P797" s="10" t="str">
        <f t="shared" si="182"/>
        <v>On Time</v>
      </c>
      <c r="Q797" s="9">
        <f t="shared" si="183"/>
        <v>1</v>
      </c>
      <c r="R797" s="9">
        <f t="shared" si="184"/>
        <v>1</v>
      </c>
      <c r="S797" s="9">
        <f t="shared" si="185"/>
        <v>0</v>
      </c>
      <c r="T797" s="9" t="str">
        <f t="shared" si="186"/>
        <v>February</v>
      </c>
      <c r="U797" s="40">
        <f t="shared" si="187"/>
        <v>0</v>
      </c>
      <c r="V797" s="40" t="str">
        <f t="shared" si="188"/>
        <v>Normal</v>
      </c>
      <c r="W797" s="40">
        <f t="shared" si="189"/>
        <v>0</v>
      </c>
      <c r="X797" s="40">
        <f t="shared" si="190"/>
        <v>0</v>
      </c>
      <c r="Y797" s="40">
        <f t="shared" si="191"/>
        <v>0</v>
      </c>
      <c r="Z797" s="40">
        <f t="shared" si="192"/>
        <v>0</v>
      </c>
      <c r="AA797" s="40">
        <f t="shared" si="193"/>
        <v>1</v>
      </c>
      <c r="AB797" s="40">
        <f t="shared" si="194"/>
        <v>0</v>
      </c>
      <c r="AC797" s="41" t="s">
        <v>131</v>
      </c>
      <c r="AD797" s="41" t="s">
        <v>716</v>
      </c>
      <c r="AE797" s="41" t="s">
        <v>351</v>
      </c>
      <c r="AF797" s="41" t="s">
        <v>216</v>
      </c>
      <c r="AG797" s="41" t="s">
        <v>56</v>
      </c>
      <c r="AH797" s="41" t="s">
        <v>56</v>
      </c>
      <c r="AI797" s="41" t="s">
        <v>56</v>
      </c>
      <c r="AJ797" s="41" t="s">
        <v>160</v>
      </c>
      <c r="AK797" s="41" t="s">
        <v>56</v>
      </c>
    </row>
    <row r="798" spans="1:37" s="41" customFormat="1" ht="15.75" hidden="1" thickBot="1" x14ac:dyDescent="0.3">
      <c r="A798" s="11" t="s">
        <v>49</v>
      </c>
      <c r="B798" s="12" t="s">
        <v>216</v>
      </c>
      <c r="C798" s="13" t="s">
        <v>46</v>
      </c>
      <c r="D798" s="14" t="s">
        <v>47</v>
      </c>
      <c r="E798" s="13" t="s">
        <v>2326</v>
      </c>
      <c r="F798" s="4" t="s">
        <v>95</v>
      </c>
      <c r="G798" s="4" t="s">
        <v>3125</v>
      </c>
      <c r="H798" s="15">
        <v>43127</v>
      </c>
      <c r="I798" s="15">
        <v>43134</v>
      </c>
      <c r="J798" s="131" t="s">
        <v>3245</v>
      </c>
      <c r="K798" s="45" t="s">
        <v>9</v>
      </c>
      <c r="L798" s="47" t="s">
        <v>7</v>
      </c>
      <c r="M798" s="47" t="s">
        <v>56</v>
      </c>
      <c r="N798" s="9" t="str">
        <f t="shared" si="180"/>
        <v>Minor</v>
      </c>
      <c r="O798" s="10" t="str">
        <f t="shared" si="181"/>
        <v>Successful</v>
      </c>
      <c r="P798" s="10" t="str">
        <f t="shared" si="182"/>
        <v>On Time</v>
      </c>
      <c r="Q798" s="9">
        <f t="shared" si="183"/>
        <v>1</v>
      </c>
      <c r="R798" s="9">
        <f t="shared" si="184"/>
        <v>1</v>
      </c>
      <c r="S798" s="9">
        <f t="shared" si="185"/>
        <v>0</v>
      </c>
      <c r="T798" s="9" t="str">
        <f t="shared" si="186"/>
        <v>February</v>
      </c>
      <c r="U798" s="40">
        <f t="shared" si="187"/>
        <v>0</v>
      </c>
      <c r="V798" s="40" t="str">
        <f t="shared" si="188"/>
        <v>Normal</v>
      </c>
      <c r="W798" s="40">
        <f t="shared" si="189"/>
        <v>0</v>
      </c>
      <c r="X798" s="40">
        <f t="shared" si="190"/>
        <v>0</v>
      </c>
      <c r="Y798" s="40">
        <f t="shared" si="191"/>
        <v>0</v>
      </c>
      <c r="Z798" s="40">
        <f t="shared" si="192"/>
        <v>0</v>
      </c>
      <c r="AA798" s="40">
        <f t="shared" si="193"/>
        <v>1</v>
      </c>
      <c r="AB798" s="40">
        <f t="shared" si="194"/>
        <v>0</v>
      </c>
      <c r="AC798" s="41" t="s">
        <v>132</v>
      </c>
      <c r="AD798" s="41" t="s">
        <v>280</v>
      </c>
      <c r="AE798" s="41" t="s">
        <v>421</v>
      </c>
      <c r="AF798" s="41" t="s">
        <v>216</v>
      </c>
      <c r="AG798" s="41" t="s">
        <v>56</v>
      </c>
      <c r="AH798" s="41" t="s">
        <v>56</v>
      </c>
      <c r="AI798" s="41" t="s">
        <v>56</v>
      </c>
      <c r="AJ798" s="41" t="s">
        <v>160</v>
      </c>
      <c r="AK798" s="41" t="s">
        <v>56</v>
      </c>
    </row>
    <row r="799" spans="1:37" s="41" customFormat="1" ht="15.75" hidden="1" thickBot="1" x14ac:dyDescent="0.3">
      <c r="A799" s="11" t="s">
        <v>697</v>
      </c>
      <c r="B799" s="12" t="s">
        <v>216</v>
      </c>
      <c r="C799" s="13" t="s">
        <v>46</v>
      </c>
      <c r="D799" s="14" t="s">
        <v>47</v>
      </c>
      <c r="E799" s="13" t="s">
        <v>2327</v>
      </c>
      <c r="F799" s="4" t="s">
        <v>152</v>
      </c>
      <c r="G799" s="4" t="s">
        <v>709</v>
      </c>
      <c r="H799" s="15">
        <v>43129.291666666701</v>
      </c>
      <c r="I799" s="15">
        <v>43136.958333333299</v>
      </c>
      <c r="J799" s="131" t="s">
        <v>809</v>
      </c>
      <c r="K799" s="45" t="s">
        <v>9</v>
      </c>
      <c r="L799" s="47" t="s">
        <v>7</v>
      </c>
      <c r="M799" s="47" t="s">
        <v>56</v>
      </c>
      <c r="N799" s="9" t="str">
        <f t="shared" si="180"/>
        <v>Minor</v>
      </c>
      <c r="O799" s="10" t="str">
        <f t="shared" si="181"/>
        <v>Successful</v>
      </c>
      <c r="P799" s="10" t="str">
        <f t="shared" si="182"/>
        <v>On Time</v>
      </c>
      <c r="Q799" s="9">
        <f t="shared" si="183"/>
        <v>1</v>
      </c>
      <c r="R799" s="9">
        <f t="shared" si="184"/>
        <v>1</v>
      </c>
      <c r="S799" s="9">
        <f t="shared" si="185"/>
        <v>0</v>
      </c>
      <c r="T799" s="9" t="str">
        <f t="shared" si="186"/>
        <v>February</v>
      </c>
      <c r="U799" s="40">
        <f t="shared" si="187"/>
        <v>0</v>
      </c>
      <c r="V799" s="40" t="str">
        <f t="shared" si="188"/>
        <v>Normal</v>
      </c>
      <c r="W799" s="40">
        <f t="shared" si="189"/>
        <v>0</v>
      </c>
      <c r="X799" s="40">
        <f t="shared" si="190"/>
        <v>0</v>
      </c>
      <c r="Y799" s="40">
        <f t="shared" si="191"/>
        <v>0</v>
      </c>
      <c r="Z799" s="40">
        <f t="shared" si="192"/>
        <v>0</v>
      </c>
      <c r="AA799" s="40">
        <f t="shared" si="193"/>
        <v>1</v>
      </c>
      <c r="AB799" s="40">
        <f t="shared" si="194"/>
        <v>0</v>
      </c>
      <c r="AC799" s="41" t="s">
        <v>238</v>
      </c>
      <c r="AD799" s="41" t="s">
        <v>825</v>
      </c>
      <c r="AE799" s="41" t="s">
        <v>121</v>
      </c>
      <c r="AF799" s="41" t="s">
        <v>322</v>
      </c>
      <c r="AG799" s="41" t="s">
        <v>56</v>
      </c>
      <c r="AH799" s="41" t="s">
        <v>56</v>
      </c>
      <c r="AI799" s="41" t="s">
        <v>56</v>
      </c>
      <c r="AJ799" s="41" t="s">
        <v>160</v>
      </c>
      <c r="AK799" s="41" t="s">
        <v>56</v>
      </c>
    </row>
    <row r="800" spans="1:37" s="41" customFormat="1" ht="15.75" hidden="1" thickBot="1" x14ac:dyDescent="0.3">
      <c r="A800" s="11" t="s">
        <v>210</v>
      </c>
      <c r="B800" s="12" t="s">
        <v>216</v>
      </c>
      <c r="C800" s="13" t="s">
        <v>46</v>
      </c>
      <c r="D800" s="14" t="s">
        <v>47</v>
      </c>
      <c r="E800" s="13" t="s">
        <v>2328</v>
      </c>
      <c r="F800" s="4" t="s">
        <v>152</v>
      </c>
      <c r="G800" s="4" t="s">
        <v>168</v>
      </c>
      <c r="H800" s="15">
        <v>43133.625</v>
      </c>
      <c r="I800" s="15">
        <v>43133.75</v>
      </c>
      <c r="J800" s="131" t="s">
        <v>3246</v>
      </c>
      <c r="K800" s="45" t="s">
        <v>9</v>
      </c>
      <c r="L800" s="47" t="s">
        <v>7</v>
      </c>
      <c r="M800" s="47" t="s">
        <v>56</v>
      </c>
      <c r="N800" s="9" t="str">
        <f t="shared" si="180"/>
        <v>Minor</v>
      </c>
      <c r="O800" s="10" t="str">
        <f t="shared" si="181"/>
        <v>Successful</v>
      </c>
      <c r="P800" s="10" t="str">
        <f t="shared" si="182"/>
        <v>On Time</v>
      </c>
      <c r="Q800" s="9">
        <f t="shared" si="183"/>
        <v>1</v>
      </c>
      <c r="R800" s="9">
        <f t="shared" si="184"/>
        <v>1</v>
      </c>
      <c r="S800" s="9">
        <f t="shared" si="185"/>
        <v>0</v>
      </c>
      <c r="T800" s="9" t="str">
        <f t="shared" si="186"/>
        <v>February</v>
      </c>
      <c r="U800" s="40">
        <f t="shared" si="187"/>
        <v>0</v>
      </c>
      <c r="V800" s="40" t="str">
        <f t="shared" si="188"/>
        <v>Normal</v>
      </c>
      <c r="W800" s="40">
        <f t="shared" si="189"/>
        <v>0</v>
      </c>
      <c r="X800" s="40">
        <f t="shared" si="190"/>
        <v>0</v>
      </c>
      <c r="Y800" s="40">
        <f t="shared" si="191"/>
        <v>0</v>
      </c>
      <c r="Z800" s="40">
        <f t="shared" si="192"/>
        <v>0</v>
      </c>
      <c r="AA800" s="40">
        <f t="shared" si="193"/>
        <v>1</v>
      </c>
      <c r="AB800" s="40">
        <f t="shared" si="194"/>
        <v>0</v>
      </c>
      <c r="AC800" s="41" t="s">
        <v>537</v>
      </c>
      <c r="AD800" s="41" t="s">
        <v>283</v>
      </c>
      <c r="AE800" s="41" t="s">
        <v>121</v>
      </c>
      <c r="AF800" s="41" t="s">
        <v>322</v>
      </c>
      <c r="AG800" s="41" t="s">
        <v>56</v>
      </c>
      <c r="AH800" s="41" t="s">
        <v>56</v>
      </c>
      <c r="AI800" s="41" t="s">
        <v>56</v>
      </c>
      <c r="AJ800" s="41" t="s">
        <v>160</v>
      </c>
      <c r="AK800" s="41" t="s">
        <v>56</v>
      </c>
    </row>
    <row r="801" spans="1:37" s="41" customFormat="1" ht="15.75" hidden="1" thickBot="1" x14ac:dyDescent="0.3">
      <c r="A801" s="11" t="s">
        <v>239</v>
      </c>
      <c r="B801" s="12" t="s">
        <v>216</v>
      </c>
      <c r="C801" s="13" t="s">
        <v>46</v>
      </c>
      <c r="D801" s="14" t="s">
        <v>47</v>
      </c>
      <c r="E801" s="13" t="s">
        <v>2329</v>
      </c>
      <c r="F801" s="4" t="s">
        <v>454</v>
      </c>
      <c r="G801" s="4" t="s">
        <v>565</v>
      </c>
      <c r="H801" s="15">
        <v>43132.375</v>
      </c>
      <c r="I801" s="15">
        <v>43136.375</v>
      </c>
      <c r="J801" s="131" t="s">
        <v>3247</v>
      </c>
      <c r="K801" s="45" t="s">
        <v>9</v>
      </c>
      <c r="L801" s="47" t="s">
        <v>7</v>
      </c>
      <c r="M801" s="47" t="s">
        <v>56</v>
      </c>
      <c r="N801" s="9" t="str">
        <f t="shared" si="180"/>
        <v>Minor</v>
      </c>
      <c r="O801" s="10" t="str">
        <f t="shared" si="181"/>
        <v>Successful</v>
      </c>
      <c r="P801" s="10" t="str">
        <f t="shared" si="182"/>
        <v>On Time</v>
      </c>
      <c r="Q801" s="9">
        <f t="shared" si="183"/>
        <v>1</v>
      </c>
      <c r="R801" s="9">
        <f t="shared" si="184"/>
        <v>1</v>
      </c>
      <c r="S801" s="9">
        <f t="shared" si="185"/>
        <v>0</v>
      </c>
      <c r="T801" s="9" t="str">
        <f t="shared" si="186"/>
        <v>February</v>
      </c>
      <c r="U801" s="40">
        <f t="shared" si="187"/>
        <v>0</v>
      </c>
      <c r="V801" s="40" t="str">
        <f t="shared" si="188"/>
        <v>Normal</v>
      </c>
      <c r="W801" s="40">
        <f t="shared" si="189"/>
        <v>0</v>
      </c>
      <c r="X801" s="40">
        <f t="shared" si="190"/>
        <v>0</v>
      </c>
      <c r="Y801" s="40">
        <f t="shared" si="191"/>
        <v>0</v>
      </c>
      <c r="Z801" s="40">
        <f t="shared" si="192"/>
        <v>0</v>
      </c>
      <c r="AA801" s="40">
        <f t="shared" si="193"/>
        <v>1</v>
      </c>
      <c r="AB801" s="40">
        <f t="shared" si="194"/>
        <v>0</v>
      </c>
      <c r="AC801" s="41" t="s">
        <v>537</v>
      </c>
      <c r="AD801" s="41" t="s">
        <v>612</v>
      </c>
      <c r="AE801" s="41" t="s">
        <v>421</v>
      </c>
      <c r="AF801" s="41" t="s">
        <v>216</v>
      </c>
      <c r="AG801" s="41" t="s">
        <v>56</v>
      </c>
      <c r="AH801" s="41" t="s">
        <v>56</v>
      </c>
      <c r="AI801" s="41" t="s">
        <v>56</v>
      </c>
      <c r="AJ801" s="41" t="s">
        <v>160</v>
      </c>
      <c r="AK801" s="41" t="s">
        <v>56</v>
      </c>
    </row>
    <row r="802" spans="1:37" s="41" customFormat="1" ht="15.75" hidden="1" thickBot="1" x14ac:dyDescent="0.3">
      <c r="A802" s="11" t="s">
        <v>66</v>
      </c>
      <c r="B802" s="12" t="s">
        <v>216</v>
      </c>
      <c r="C802" s="13" t="s">
        <v>46</v>
      </c>
      <c r="D802" s="14" t="s">
        <v>47</v>
      </c>
      <c r="E802" s="13" t="s">
        <v>2330</v>
      </c>
      <c r="F802" s="4" t="s">
        <v>75</v>
      </c>
      <c r="G802" s="4" t="s">
        <v>234</v>
      </c>
      <c r="H802" s="15">
        <v>43134.25</v>
      </c>
      <c r="I802" s="15">
        <v>43134.958333333336</v>
      </c>
      <c r="J802" s="131" t="s">
        <v>3248</v>
      </c>
      <c r="K802" s="45" t="s">
        <v>9</v>
      </c>
      <c r="L802" s="47" t="s">
        <v>7</v>
      </c>
      <c r="M802" s="47" t="s">
        <v>56</v>
      </c>
      <c r="N802" s="9" t="str">
        <f t="shared" si="180"/>
        <v>Minor</v>
      </c>
      <c r="O802" s="10" t="str">
        <f t="shared" si="181"/>
        <v>Successful</v>
      </c>
      <c r="P802" s="10" t="str">
        <f t="shared" si="182"/>
        <v>On Time</v>
      </c>
      <c r="Q802" s="9">
        <f t="shared" si="183"/>
        <v>1</v>
      </c>
      <c r="R802" s="9">
        <f t="shared" si="184"/>
        <v>1</v>
      </c>
      <c r="S802" s="9">
        <f t="shared" si="185"/>
        <v>0</v>
      </c>
      <c r="T802" s="9" t="str">
        <f t="shared" si="186"/>
        <v>February</v>
      </c>
      <c r="U802" s="40">
        <f t="shared" si="187"/>
        <v>0</v>
      </c>
      <c r="V802" s="40" t="str">
        <f t="shared" si="188"/>
        <v>Normal</v>
      </c>
      <c r="W802" s="40">
        <f t="shared" si="189"/>
        <v>0</v>
      </c>
      <c r="X802" s="40">
        <f t="shared" si="190"/>
        <v>0</v>
      </c>
      <c r="Y802" s="40">
        <f t="shared" si="191"/>
        <v>0</v>
      </c>
      <c r="Z802" s="40">
        <f t="shared" si="192"/>
        <v>0</v>
      </c>
      <c r="AA802" s="40">
        <f t="shared" si="193"/>
        <v>1</v>
      </c>
      <c r="AB802" s="40">
        <f t="shared" si="194"/>
        <v>0</v>
      </c>
      <c r="AC802" s="41" t="s">
        <v>132</v>
      </c>
      <c r="AD802" s="41" t="s">
        <v>280</v>
      </c>
      <c r="AE802" s="41" t="s">
        <v>323</v>
      </c>
      <c r="AF802" s="41" t="s">
        <v>216</v>
      </c>
      <c r="AG802" s="41" t="s">
        <v>56</v>
      </c>
      <c r="AH802" s="41" t="s">
        <v>56</v>
      </c>
      <c r="AI802" s="41" t="s">
        <v>56</v>
      </c>
      <c r="AJ802" s="41" t="s">
        <v>160</v>
      </c>
      <c r="AK802" s="41" t="s">
        <v>56</v>
      </c>
    </row>
    <row r="803" spans="1:37" s="41" customFormat="1" ht="15.75" hidden="1" thickBot="1" x14ac:dyDescent="0.3">
      <c r="A803" s="11" t="s">
        <v>66</v>
      </c>
      <c r="B803" s="12" t="s">
        <v>216</v>
      </c>
      <c r="C803" s="13" t="s">
        <v>46</v>
      </c>
      <c r="D803" s="14" t="s">
        <v>47</v>
      </c>
      <c r="E803" s="13" t="s">
        <v>2331</v>
      </c>
      <c r="F803" s="4" t="s">
        <v>152</v>
      </c>
      <c r="G803" s="4" t="s">
        <v>577</v>
      </c>
      <c r="H803" s="15">
        <v>43132.625</v>
      </c>
      <c r="I803" s="15">
        <v>43132.708333333336</v>
      </c>
      <c r="J803" s="131" t="s">
        <v>3249</v>
      </c>
      <c r="K803" s="45" t="s">
        <v>9</v>
      </c>
      <c r="L803" s="47" t="s">
        <v>7</v>
      </c>
      <c r="M803" s="47" t="s">
        <v>56</v>
      </c>
      <c r="N803" s="9" t="str">
        <f t="shared" si="180"/>
        <v>Minor</v>
      </c>
      <c r="O803" s="10" t="str">
        <f t="shared" si="181"/>
        <v>Successful</v>
      </c>
      <c r="P803" s="10" t="str">
        <f t="shared" si="182"/>
        <v>On Time</v>
      </c>
      <c r="Q803" s="9">
        <f t="shared" si="183"/>
        <v>1</v>
      </c>
      <c r="R803" s="9">
        <f t="shared" si="184"/>
        <v>1</v>
      </c>
      <c r="S803" s="9">
        <f t="shared" si="185"/>
        <v>0</v>
      </c>
      <c r="T803" s="9" t="str">
        <f t="shared" si="186"/>
        <v>February</v>
      </c>
      <c r="U803" s="40">
        <f t="shared" si="187"/>
        <v>0</v>
      </c>
      <c r="V803" s="40" t="str">
        <f t="shared" si="188"/>
        <v>Normal</v>
      </c>
      <c r="W803" s="40">
        <f t="shared" si="189"/>
        <v>0</v>
      </c>
      <c r="X803" s="40">
        <f t="shared" si="190"/>
        <v>0</v>
      </c>
      <c r="Y803" s="40">
        <f t="shared" si="191"/>
        <v>0</v>
      </c>
      <c r="Z803" s="40">
        <f t="shared" si="192"/>
        <v>0</v>
      </c>
      <c r="AA803" s="40">
        <f t="shared" si="193"/>
        <v>1</v>
      </c>
      <c r="AB803" s="40">
        <f t="shared" si="194"/>
        <v>0</v>
      </c>
      <c r="AC803" s="41" t="s">
        <v>132</v>
      </c>
      <c r="AD803" s="41" t="s">
        <v>280</v>
      </c>
      <c r="AE803" s="41" t="s">
        <v>121</v>
      </c>
      <c r="AF803" s="41" t="s">
        <v>322</v>
      </c>
      <c r="AG803" s="41" t="s">
        <v>56</v>
      </c>
      <c r="AH803" s="41" t="s">
        <v>56</v>
      </c>
      <c r="AI803" s="41" t="s">
        <v>56</v>
      </c>
      <c r="AJ803" s="41" t="s">
        <v>160</v>
      </c>
      <c r="AK803" s="41" t="s">
        <v>56</v>
      </c>
    </row>
    <row r="804" spans="1:37" s="41" customFormat="1" ht="15.75" hidden="1" thickBot="1" x14ac:dyDescent="0.3">
      <c r="A804" s="11" t="s">
        <v>66</v>
      </c>
      <c r="B804" s="12" t="s">
        <v>216</v>
      </c>
      <c r="C804" s="13" t="s">
        <v>46</v>
      </c>
      <c r="D804" s="14" t="s">
        <v>47</v>
      </c>
      <c r="E804" s="13" t="s">
        <v>2332</v>
      </c>
      <c r="F804" s="4" t="s">
        <v>152</v>
      </c>
      <c r="G804" s="4" t="s">
        <v>577</v>
      </c>
      <c r="H804" s="15">
        <v>43133.416666666664</v>
      </c>
      <c r="I804" s="15">
        <v>43133.5</v>
      </c>
      <c r="J804" s="131" t="s">
        <v>3250</v>
      </c>
      <c r="K804" s="45" t="s">
        <v>9</v>
      </c>
      <c r="L804" s="47" t="s">
        <v>7</v>
      </c>
      <c r="M804" s="47" t="s">
        <v>56</v>
      </c>
      <c r="N804" s="9" t="str">
        <f t="shared" si="180"/>
        <v>Minor</v>
      </c>
      <c r="O804" s="10" t="str">
        <f t="shared" si="181"/>
        <v>Successful</v>
      </c>
      <c r="P804" s="10" t="str">
        <f t="shared" si="182"/>
        <v>On Time</v>
      </c>
      <c r="Q804" s="9">
        <f t="shared" si="183"/>
        <v>1</v>
      </c>
      <c r="R804" s="9">
        <f t="shared" si="184"/>
        <v>1</v>
      </c>
      <c r="S804" s="9">
        <f t="shared" si="185"/>
        <v>0</v>
      </c>
      <c r="T804" s="9" t="str">
        <f t="shared" si="186"/>
        <v>February</v>
      </c>
      <c r="U804" s="40">
        <f t="shared" si="187"/>
        <v>0</v>
      </c>
      <c r="V804" s="40" t="str">
        <f t="shared" si="188"/>
        <v>Normal</v>
      </c>
      <c r="W804" s="40">
        <f t="shared" si="189"/>
        <v>0</v>
      </c>
      <c r="X804" s="40">
        <f t="shared" si="190"/>
        <v>0</v>
      </c>
      <c r="Y804" s="40">
        <f t="shared" si="191"/>
        <v>0</v>
      </c>
      <c r="Z804" s="40">
        <f t="shared" si="192"/>
        <v>0</v>
      </c>
      <c r="AA804" s="40">
        <f t="shared" si="193"/>
        <v>1</v>
      </c>
      <c r="AB804" s="40">
        <f t="shared" si="194"/>
        <v>0</v>
      </c>
      <c r="AC804" s="41" t="s">
        <v>132</v>
      </c>
      <c r="AD804" s="41" t="s">
        <v>280</v>
      </c>
      <c r="AE804" s="41" t="s">
        <v>121</v>
      </c>
      <c r="AF804" s="41" t="s">
        <v>322</v>
      </c>
      <c r="AG804" s="41" t="s">
        <v>56</v>
      </c>
      <c r="AH804" s="41" t="s">
        <v>56</v>
      </c>
      <c r="AI804" s="41" t="s">
        <v>56</v>
      </c>
      <c r="AJ804" s="41" t="s">
        <v>160</v>
      </c>
      <c r="AK804" s="41" t="s">
        <v>56</v>
      </c>
    </row>
    <row r="805" spans="1:37" s="41" customFormat="1" ht="15.75" hidden="1" thickBot="1" x14ac:dyDescent="0.3">
      <c r="A805" s="11" t="s">
        <v>49</v>
      </c>
      <c r="B805" s="12" t="s">
        <v>216</v>
      </c>
      <c r="C805" s="13" t="s">
        <v>46</v>
      </c>
      <c r="D805" s="14" t="s">
        <v>47</v>
      </c>
      <c r="E805" s="13" t="s">
        <v>2333</v>
      </c>
      <c r="F805" s="4" t="s">
        <v>340</v>
      </c>
      <c r="G805" s="4" t="s">
        <v>509</v>
      </c>
      <c r="H805" s="15">
        <v>43134.5</v>
      </c>
      <c r="I805" s="15">
        <v>43134.75</v>
      </c>
      <c r="J805" s="131" t="s">
        <v>3251</v>
      </c>
      <c r="K805" s="45" t="s">
        <v>9</v>
      </c>
      <c r="L805" s="47" t="s">
        <v>7</v>
      </c>
      <c r="M805" s="47" t="s">
        <v>56</v>
      </c>
      <c r="N805" s="9" t="str">
        <f t="shared" si="180"/>
        <v>Minor</v>
      </c>
      <c r="O805" s="10" t="str">
        <f t="shared" si="181"/>
        <v>Successful</v>
      </c>
      <c r="P805" s="10" t="str">
        <f t="shared" si="182"/>
        <v>On Time</v>
      </c>
      <c r="Q805" s="9">
        <f t="shared" si="183"/>
        <v>1</v>
      </c>
      <c r="R805" s="9">
        <f t="shared" si="184"/>
        <v>1</v>
      </c>
      <c r="S805" s="9">
        <f t="shared" si="185"/>
        <v>0</v>
      </c>
      <c r="T805" s="9" t="str">
        <f t="shared" si="186"/>
        <v>February</v>
      </c>
      <c r="U805" s="40">
        <f t="shared" si="187"/>
        <v>0</v>
      </c>
      <c r="V805" s="40" t="str">
        <f t="shared" si="188"/>
        <v>Normal</v>
      </c>
      <c r="W805" s="40">
        <f t="shared" si="189"/>
        <v>0</v>
      </c>
      <c r="X805" s="40">
        <f t="shared" si="190"/>
        <v>0</v>
      </c>
      <c r="Y805" s="40">
        <f t="shared" si="191"/>
        <v>0</v>
      </c>
      <c r="Z805" s="40">
        <f t="shared" si="192"/>
        <v>0</v>
      </c>
      <c r="AA805" s="40">
        <f t="shared" si="193"/>
        <v>1</v>
      </c>
      <c r="AB805" s="40">
        <f t="shared" si="194"/>
        <v>0</v>
      </c>
      <c r="AC805" s="41" t="s">
        <v>132</v>
      </c>
      <c r="AD805" s="41" t="s">
        <v>280</v>
      </c>
      <c r="AE805" s="41" t="s">
        <v>426</v>
      </c>
      <c r="AF805" s="41" t="s">
        <v>216</v>
      </c>
      <c r="AG805" s="41" t="s">
        <v>56</v>
      </c>
      <c r="AH805" s="41" t="s">
        <v>56</v>
      </c>
      <c r="AI805" s="41" t="s">
        <v>56</v>
      </c>
      <c r="AJ805" s="41" t="s">
        <v>160</v>
      </c>
      <c r="AK805" s="41" t="s">
        <v>56</v>
      </c>
    </row>
    <row r="806" spans="1:37" s="41" customFormat="1" ht="15.75" hidden="1" thickBot="1" x14ac:dyDescent="0.3">
      <c r="A806" s="11" t="s">
        <v>49</v>
      </c>
      <c r="B806" s="12" t="s">
        <v>216</v>
      </c>
      <c r="C806" s="13" t="s">
        <v>46</v>
      </c>
      <c r="D806" s="14" t="s">
        <v>47</v>
      </c>
      <c r="E806" s="13" t="s">
        <v>2334</v>
      </c>
      <c r="F806" s="4" t="s">
        <v>309</v>
      </c>
      <c r="G806" s="4" t="s">
        <v>180</v>
      </c>
      <c r="H806" s="15">
        <v>43134.020833333336</v>
      </c>
      <c r="I806" s="15">
        <v>43134.1875</v>
      </c>
      <c r="J806" s="131" t="s">
        <v>3252</v>
      </c>
      <c r="K806" s="45" t="s">
        <v>9</v>
      </c>
      <c r="L806" s="47" t="s">
        <v>7</v>
      </c>
      <c r="M806" s="47" t="s">
        <v>56</v>
      </c>
      <c r="N806" s="9" t="str">
        <f t="shared" si="180"/>
        <v>Minor</v>
      </c>
      <c r="O806" s="10" t="str">
        <f t="shared" si="181"/>
        <v>Successful</v>
      </c>
      <c r="P806" s="10" t="str">
        <f t="shared" si="182"/>
        <v>On Time</v>
      </c>
      <c r="Q806" s="9">
        <f t="shared" si="183"/>
        <v>1</v>
      </c>
      <c r="R806" s="9">
        <f t="shared" si="184"/>
        <v>1</v>
      </c>
      <c r="S806" s="9">
        <f t="shared" si="185"/>
        <v>0</v>
      </c>
      <c r="T806" s="9" t="str">
        <f t="shared" si="186"/>
        <v>February</v>
      </c>
      <c r="U806" s="40">
        <f t="shared" si="187"/>
        <v>0</v>
      </c>
      <c r="V806" s="40" t="str">
        <f t="shared" si="188"/>
        <v>Normal</v>
      </c>
      <c r="W806" s="40">
        <f t="shared" si="189"/>
        <v>0</v>
      </c>
      <c r="X806" s="40">
        <f t="shared" si="190"/>
        <v>0</v>
      </c>
      <c r="Y806" s="40">
        <f t="shared" si="191"/>
        <v>0</v>
      </c>
      <c r="Z806" s="40">
        <f t="shared" si="192"/>
        <v>0</v>
      </c>
      <c r="AA806" s="40">
        <f t="shared" si="193"/>
        <v>1</v>
      </c>
      <c r="AB806" s="40">
        <f t="shared" si="194"/>
        <v>0</v>
      </c>
      <c r="AC806" s="41" t="s">
        <v>132</v>
      </c>
      <c r="AD806" s="41" t="s">
        <v>280</v>
      </c>
      <c r="AE806" s="41" t="s">
        <v>227</v>
      </c>
      <c r="AF806" s="41" t="s">
        <v>216</v>
      </c>
      <c r="AG806" s="41" t="s">
        <v>56</v>
      </c>
      <c r="AH806" s="41" t="s">
        <v>56</v>
      </c>
      <c r="AI806" s="41" t="s">
        <v>56</v>
      </c>
      <c r="AJ806" s="41" t="s">
        <v>160</v>
      </c>
      <c r="AK806" s="41" t="s">
        <v>56</v>
      </c>
    </row>
    <row r="807" spans="1:37" s="41" customFormat="1" ht="15.75" hidden="1" thickBot="1" x14ac:dyDescent="0.3">
      <c r="A807" s="11" t="s">
        <v>49</v>
      </c>
      <c r="B807" s="12" t="s">
        <v>8</v>
      </c>
      <c r="C807" s="13" t="s">
        <v>46</v>
      </c>
      <c r="D807" s="14" t="s">
        <v>47</v>
      </c>
      <c r="E807" s="13" t="s">
        <v>2335</v>
      </c>
      <c r="F807" s="4" t="s">
        <v>89</v>
      </c>
      <c r="G807" s="4" t="s">
        <v>656</v>
      </c>
      <c r="H807" s="15">
        <v>43134.541666666664</v>
      </c>
      <c r="I807" s="15">
        <v>43134.583333333336</v>
      </c>
      <c r="J807" s="131" t="s">
        <v>3253</v>
      </c>
      <c r="K807" s="45" t="s">
        <v>9</v>
      </c>
      <c r="L807" s="47" t="s">
        <v>7</v>
      </c>
      <c r="M807" s="47" t="s">
        <v>56</v>
      </c>
      <c r="N807" s="9" t="str">
        <f t="shared" si="180"/>
        <v>Minor</v>
      </c>
      <c r="O807" s="10" t="str">
        <f t="shared" si="181"/>
        <v>Successful</v>
      </c>
      <c r="P807" s="10" t="str">
        <f t="shared" si="182"/>
        <v>On Time</v>
      </c>
      <c r="Q807" s="9">
        <f t="shared" si="183"/>
        <v>1</v>
      </c>
      <c r="R807" s="9">
        <f t="shared" si="184"/>
        <v>1</v>
      </c>
      <c r="S807" s="9">
        <f t="shared" si="185"/>
        <v>0</v>
      </c>
      <c r="T807" s="9" t="str">
        <f t="shared" si="186"/>
        <v>February</v>
      </c>
      <c r="U807" s="40">
        <f t="shared" si="187"/>
        <v>0</v>
      </c>
      <c r="V807" s="40" t="str">
        <f t="shared" si="188"/>
        <v>Normal</v>
      </c>
      <c r="W807" s="40">
        <f t="shared" si="189"/>
        <v>0</v>
      </c>
      <c r="X807" s="40">
        <f t="shared" si="190"/>
        <v>0</v>
      </c>
      <c r="Y807" s="40">
        <f t="shared" si="191"/>
        <v>0</v>
      </c>
      <c r="Z807" s="40">
        <f t="shared" si="192"/>
        <v>0</v>
      </c>
      <c r="AA807" s="40">
        <f t="shared" si="193"/>
        <v>1</v>
      </c>
      <c r="AB807" s="40">
        <f t="shared" si="194"/>
        <v>0</v>
      </c>
      <c r="AC807" s="41" t="s">
        <v>132</v>
      </c>
      <c r="AD807" s="41" t="s">
        <v>280</v>
      </c>
      <c r="AE807" s="41" t="s">
        <v>147</v>
      </c>
      <c r="AF807" s="41" t="s">
        <v>8</v>
      </c>
      <c r="AG807" s="41" t="s">
        <v>56</v>
      </c>
      <c r="AH807" s="41" t="s">
        <v>56</v>
      </c>
      <c r="AI807" s="41" t="s">
        <v>56</v>
      </c>
      <c r="AJ807" s="41" t="s">
        <v>160</v>
      </c>
      <c r="AK807" s="41" t="s">
        <v>56</v>
      </c>
    </row>
    <row r="808" spans="1:37" s="41" customFormat="1" ht="15.75" hidden="1" thickBot="1" x14ac:dyDescent="0.3">
      <c r="A808" s="11" t="s">
        <v>49</v>
      </c>
      <c r="B808" s="12" t="s">
        <v>216</v>
      </c>
      <c r="C808" s="13" t="s">
        <v>46</v>
      </c>
      <c r="D808" s="14" t="s">
        <v>47</v>
      </c>
      <c r="E808" s="13" t="s">
        <v>2336</v>
      </c>
      <c r="F808" s="4" t="s">
        <v>95</v>
      </c>
      <c r="G808" s="4" t="s">
        <v>3126</v>
      </c>
      <c r="H808" s="15">
        <v>43134.364583333336</v>
      </c>
      <c r="I808" s="15">
        <v>43135.75</v>
      </c>
      <c r="J808" s="131" t="s">
        <v>3254</v>
      </c>
      <c r="K808" s="45" t="s">
        <v>9</v>
      </c>
      <c r="L808" s="47" t="s">
        <v>7</v>
      </c>
      <c r="M808" s="47" t="s">
        <v>56</v>
      </c>
      <c r="N808" s="9" t="str">
        <f t="shared" si="180"/>
        <v>Minor</v>
      </c>
      <c r="O808" s="10" t="str">
        <f t="shared" si="181"/>
        <v>Successful</v>
      </c>
      <c r="P808" s="10" t="str">
        <f t="shared" si="182"/>
        <v>On Time</v>
      </c>
      <c r="Q808" s="9">
        <f t="shared" si="183"/>
        <v>1</v>
      </c>
      <c r="R808" s="9">
        <f t="shared" si="184"/>
        <v>1</v>
      </c>
      <c r="S808" s="9">
        <f t="shared" si="185"/>
        <v>0</v>
      </c>
      <c r="T808" s="9" t="str">
        <f t="shared" si="186"/>
        <v>February</v>
      </c>
      <c r="U808" s="40">
        <f t="shared" si="187"/>
        <v>0</v>
      </c>
      <c r="V808" s="40" t="str">
        <f t="shared" si="188"/>
        <v>Normal</v>
      </c>
      <c r="W808" s="40">
        <f t="shared" si="189"/>
        <v>0</v>
      </c>
      <c r="X808" s="40">
        <f t="shared" si="190"/>
        <v>0</v>
      </c>
      <c r="Y808" s="40">
        <f t="shared" si="191"/>
        <v>0</v>
      </c>
      <c r="Z808" s="40">
        <f t="shared" si="192"/>
        <v>0</v>
      </c>
      <c r="AA808" s="40">
        <f t="shared" si="193"/>
        <v>1</v>
      </c>
      <c r="AB808" s="40">
        <f t="shared" si="194"/>
        <v>0</v>
      </c>
      <c r="AC808" s="41" t="s">
        <v>132</v>
      </c>
      <c r="AD808" s="41" t="s">
        <v>280</v>
      </c>
      <c r="AE808" s="41" t="s">
        <v>421</v>
      </c>
      <c r="AF808" s="41" t="s">
        <v>216</v>
      </c>
      <c r="AG808" s="41" t="s">
        <v>56</v>
      </c>
      <c r="AH808" s="41" t="s">
        <v>56</v>
      </c>
      <c r="AI808" s="41" t="s">
        <v>56</v>
      </c>
      <c r="AJ808" s="41" t="s">
        <v>160</v>
      </c>
      <c r="AK808" s="41" t="s">
        <v>56</v>
      </c>
    </row>
    <row r="809" spans="1:37" s="41" customFormat="1" ht="15.75" hidden="1" thickBot="1" x14ac:dyDescent="0.3">
      <c r="A809" s="11" t="s">
        <v>195</v>
      </c>
      <c r="B809" s="12" t="s">
        <v>216</v>
      </c>
      <c r="C809" s="13" t="s">
        <v>46</v>
      </c>
      <c r="D809" s="14" t="s">
        <v>47</v>
      </c>
      <c r="E809" s="13" t="s">
        <v>2337</v>
      </c>
      <c r="F809" s="4" t="s">
        <v>502</v>
      </c>
      <c r="G809" s="4" t="s">
        <v>446</v>
      </c>
      <c r="H809" s="15">
        <v>43133.625</v>
      </c>
      <c r="I809" s="15">
        <v>43133.708333333336</v>
      </c>
      <c r="J809" s="131" t="s">
        <v>3255</v>
      </c>
      <c r="K809" s="45" t="s">
        <v>9</v>
      </c>
      <c r="L809" s="47" t="s">
        <v>7</v>
      </c>
      <c r="M809" s="47" t="s">
        <v>56</v>
      </c>
      <c r="N809" s="9" t="str">
        <f t="shared" si="180"/>
        <v>Minor</v>
      </c>
      <c r="O809" s="10" t="str">
        <f t="shared" si="181"/>
        <v>Successful</v>
      </c>
      <c r="P809" s="10" t="str">
        <f t="shared" si="182"/>
        <v>On Time</v>
      </c>
      <c r="Q809" s="9">
        <f t="shared" si="183"/>
        <v>1</v>
      </c>
      <c r="R809" s="9">
        <f t="shared" si="184"/>
        <v>1</v>
      </c>
      <c r="S809" s="9">
        <f t="shared" si="185"/>
        <v>0</v>
      </c>
      <c r="T809" s="9" t="str">
        <f t="shared" si="186"/>
        <v>February</v>
      </c>
      <c r="U809" s="40">
        <f t="shared" si="187"/>
        <v>0</v>
      </c>
      <c r="V809" s="40" t="str">
        <f t="shared" si="188"/>
        <v>Normal</v>
      </c>
      <c r="W809" s="40">
        <f t="shared" si="189"/>
        <v>0</v>
      </c>
      <c r="X809" s="40">
        <f t="shared" si="190"/>
        <v>0</v>
      </c>
      <c r="Y809" s="40">
        <f t="shared" si="191"/>
        <v>0</v>
      </c>
      <c r="Z809" s="40">
        <f t="shared" si="192"/>
        <v>0</v>
      </c>
      <c r="AA809" s="40">
        <f t="shared" si="193"/>
        <v>1</v>
      </c>
      <c r="AB809" s="40">
        <f t="shared" si="194"/>
        <v>0</v>
      </c>
      <c r="AC809" s="41" t="s">
        <v>823</v>
      </c>
      <c r="AD809" s="41" t="s">
        <v>2263</v>
      </c>
      <c r="AE809" s="41" t="s">
        <v>227</v>
      </c>
      <c r="AF809" s="41" t="s">
        <v>216</v>
      </c>
      <c r="AG809" s="41" t="s">
        <v>56</v>
      </c>
      <c r="AH809" s="41" t="s">
        <v>56</v>
      </c>
      <c r="AI809" s="41" t="s">
        <v>56</v>
      </c>
      <c r="AJ809" s="41" t="s">
        <v>160</v>
      </c>
      <c r="AK809" s="41" t="s">
        <v>56</v>
      </c>
    </row>
    <row r="810" spans="1:37" s="41" customFormat="1" ht="15.75" hidden="1" thickBot="1" x14ac:dyDescent="0.3">
      <c r="A810" s="11" t="s">
        <v>638</v>
      </c>
      <c r="B810" s="12" t="s">
        <v>8</v>
      </c>
      <c r="C810" s="13" t="s">
        <v>46</v>
      </c>
      <c r="D810" s="14" t="s">
        <v>47</v>
      </c>
      <c r="E810" s="13" t="s">
        <v>2338</v>
      </c>
      <c r="F810" s="4" t="s">
        <v>645</v>
      </c>
      <c r="G810" s="4" t="s">
        <v>781</v>
      </c>
      <c r="H810" s="15">
        <v>43133.708333333336</v>
      </c>
      <c r="I810" s="15">
        <v>43133.958333333336</v>
      </c>
      <c r="J810" s="131" t="s">
        <v>3256</v>
      </c>
      <c r="K810" s="45" t="s">
        <v>9</v>
      </c>
      <c r="L810" s="47" t="s">
        <v>7</v>
      </c>
      <c r="M810" s="47" t="s">
        <v>56</v>
      </c>
      <c r="N810" s="9" t="str">
        <f t="shared" si="180"/>
        <v>Minor</v>
      </c>
      <c r="O810" s="10" t="str">
        <f t="shared" si="181"/>
        <v>Successful</v>
      </c>
      <c r="P810" s="10" t="str">
        <f t="shared" si="182"/>
        <v>On Time</v>
      </c>
      <c r="Q810" s="9">
        <f t="shared" si="183"/>
        <v>1</v>
      </c>
      <c r="R810" s="9">
        <f t="shared" si="184"/>
        <v>1</v>
      </c>
      <c r="S810" s="9">
        <f t="shared" si="185"/>
        <v>0</v>
      </c>
      <c r="T810" s="9" t="str">
        <f t="shared" si="186"/>
        <v>February</v>
      </c>
      <c r="U810" s="40">
        <f t="shared" si="187"/>
        <v>0</v>
      </c>
      <c r="V810" s="40" t="str">
        <f t="shared" si="188"/>
        <v>Normal</v>
      </c>
      <c r="W810" s="40">
        <f t="shared" si="189"/>
        <v>0</v>
      </c>
      <c r="X810" s="40">
        <f t="shared" si="190"/>
        <v>0</v>
      </c>
      <c r="Y810" s="40">
        <f t="shared" si="191"/>
        <v>0</v>
      </c>
      <c r="Z810" s="40">
        <f t="shared" si="192"/>
        <v>0</v>
      </c>
      <c r="AA810" s="40">
        <f t="shared" si="193"/>
        <v>1</v>
      </c>
      <c r="AB810" s="40">
        <f t="shared" si="194"/>
        <v>0</v>
      </c>
      <c r="AC810" s="41" t="s">
        <v>131</v>
      </c>
      <c r="AD810" s="41" t="s">
        <v>2258</v>
      </c>
      <c r="AE810" s="41" t="s">
        <v>147</v>
      </c>
      <c r="AF810" s="41" t="s">
        <v>8</v>
      </c>
      <c r="AG810" s="41" t="s">
        <v>56</v>
      </c>
      <c r="AH810" s="41" t="s">
        <v>56</v>
      </c>
      <c r="AI810" s="41" t="s">
        <v>56</v>
      </c>
      <c r="AJ810" s="41" t="s">
        <v>160</v>
      </c>
      <c r="AK810" s="41" t="s">
        <v>56</v>
      </c>
    </row>
    <row r="811" spans="1:37" s="41" customFormat="1" ht="15.75" hidden="1" thickBot="1" x14ac:dyDescent="0.3">
      <c r="A811" s="11" t="s">
        <v>638</v>
      </c>
      <c r="B811" s="12" t="s">
        <v>8</v>
      </c>
      <c r="C811" s="13" t="s">
        <v>46</v>
      </c>
      <c r="D811" s="14" t="s">
        <v>47</v>
      </c>
      <c r="E811" s="13" t="s">
        <v>2339</v>
      </c>
      <c r="F811" s="4" t="s">
        <v>645</v>
      </c>
      <c r="G811" s="4" t="s">
        <v>646</v>
      </c>
      <c r="H811" s="15">
        <v>43133.625</v>
      </c>
      <c r="I811" s="15">
        <v>43133.75</v>
      </c>
      <c r="J811" s="131" t="s">
        <v>3257</v>
      </c>
      <c r="K811" s="45" t="s">
        <v>9</v>
      </c>
      <c r="L811" s="47" t="s">
        <v>7</v>
      </c>
      <c r="M811" s="47" t="s">
        <v>56</v>
      </c>
      <c r="N811" s="9" t="str">
        <f t="shared" si="180"/>
        <v>Minor</v>
      </c>
      <c r="O811" s="10" t="str">
        <f t="shared" si="181"/>
        <v>Successful</v>
      </c>
      <c r="P811" s="10" t="str">
        <f t="shared" si="182"/>
        <v>On Time</v>
      </c>
      <c r="Q811" s="9">
        <f t="shared" si="183"/>
        <v>1</v>
      </c>
      <c r="R811" s="9">
        <f t="shared" si="184"/>
        <v>1</v>
      </c>
      <c r="S811" s="9">
        <f t="shared" si="185"/>
        <v>0</v>
      </c>
      <c r="T811" s="9" t="str">
        <f t="shared" si="186"/>
        <v>February</v>
      </c>
      <c r="U811" s="40">
        <f t="shared" si="187"/>
        <v>0</v>
      </c>
      <c r="V811" s="40" t="str">
        <f t="shared" si="188"/>
        <v>Normal</v>
      </c>
      <c r="W811" s="40">
        <f t="shared" si="189"/>
        <v>0</v>
      </c>
      <c r="X811" s="40">
        <f t="shared" si="190"/>
        <v>0</v>
      </c>
      <c r="Y811" s="40">
        <f t="shared" si="191"/>
        <v>0</v>
      </c>
      <c r="Z811" s="40">
        <f t="shared" si="192"/>
        <v>0</v>
      </c>
      <c r="AA811" s="40">
        <f t="shared" si="193"/>
        <v>1</v>
      </c>
      <c r="AB811" s="40">
        <f t="shared" si="194"/>
        <v>0</v>
      </c>
      <c r="AC811" s="41" t="s">
        <v>131</v>
      </c>
      <c r="AD811" s="41" t="s">
        <v>3943</v>
      </c>
      <c r="AE811" s="41" t="s">
        <v>147</v>
      </c>
      <c r="AF811" s="41" t="s">
        <v>8</v>
      </c>
      <c r="AG811" s="41" t="s">
        <v>56</v>
      </c>
      <c r="AH811" s="41" t="s">
        <v>56</v>
      </c>
      <c r="AI811" s="41" t="s">
        <v>56</v>
      </c>
      <c r="AJ811" s="41" t="s">
        <v>160</v>
      </c>
      <c r="AK811" s="41" t="s">
        <v>56</v>
      </c>
    </row>
    <row r="812" spans="1:37" s="41" customFormat="1" ht="15.75" hidden="1" thickBot="1" x14ac:dyDescent="0.3">
      <c r="A812" s="11" t="s">
        <v>638</v>
      </c>
      <c r="B812" s="12" t="s">
        <v>216</v>
      </c>
      <c r="C812" s="13" t="s">
        <v>46</v>
      </c>
      <c r="D812" s="14" t="s">
        <v>47</v>
      </c>
      <c r="E812" s="13" t="s">
        <v>2340</v>
      </c>
      <c r="F812" s="4" t="s">
        <v>639</v>
      </c>
      <c r="G812" s="4" t="s">
        <v>548</v>
      </c>
      <c r="H812" s="15">
        <v>43135.625</v>
      </c>
      <c r="I812" s="15">
        <v>43135.895833333336</v>
      </c>
      <c r="J812" s="131" t="s">
        <v>1813</v>
      </c>
      <c r="K812" s="45" t="s">
        <v>9</v>
      </c>
      <c r="L812" s="47" t="s">
        <v>7</v>
      </c>
      <c r="M812" s="47" t="s">
        <v>56</v>
      </c>
      <c r="N812" s="9" t="str">
        <f t="shared" si="180"/>
        <v>Minor</v>
      </c>
      <c r="O812" s="10" t="str">
        <f t="shared" si="181"/>
        <v>Successful</v>
      </c>
      <c r="P812" s="10" t="str">
        <f t="shared" si="182"/>
        <v>On Time</v>
      </c>
      <c r="Q812" s="9">
        <f t="shared" si="183"/>
        <v>1</v>
      </c>
      <c r="R812" s="9">
        <f t="shared" si="184"/>
        <v>1</v>
      </c>
      <c r="S812" s="9">
        <f t="shared" si="185"/>
        <v>0</v>
      </c>
      <c r="T812" s="9" t="str">
        <f t="shared" si="186"/>
        <v>February</v>
      </c>
      <c r="U812" s="40">
        <f t="shared" si="187"/>
        <v>0</v>
      </c>
      <c r="V812" s="40" t="str">
        <f t="shared" si="188"/>
        <v>Normal</v>
      </c>
      <c r="W812" s="40">
        <f t="shared" si="189"/>
        <v>0</v>
      </c>
      <c r="X812" s="40">
        <f t="shared" si="190"/>
        <v>0</v>
      </c>
      <c r="Y812" s="40">
        <f t="shared" si="191"/>
        <v>0</v>
      </c>
      <c r="Z812" s="40">
        <f t="shared" si="192"/>
        <v>0</v>
      </c>
      <c r="AA812" s="40">
        <f t="shared" si="193"/>
        <v>1</v>
      </c>
      <c r="AB812" s="40">
        <f t="shared" si="194"/>
        <v>0</v>
      </c>
      <c r="AC812" s="41" t="s">
        <v>131</v>
      </c>
      <c r="AD812" s="41" t="s">
        <v>2264</v>
      </c>
      <c r="AE812" s="41" t="s">
        <v>429</v>
      </c>
      <c r="AF812" s="41" t="s">
        <v>216</v>
      </c>
      <c r="AG812" s="41" t="s">
        <v>56</v>
      </c>
      <c r="AH812" s="41" t="s">
        <v>56</v>
      </c>
      <c r="AI812" s="41" t="s">
        <v>56</v>
      </c>
      <c r="AJ812" s="41" t="s">
        <v>160</v>
      </c>
      <c r="AK812" s="41" t="s">
        <v>56</v>
      </c>
    </row>
    <row r="813" spans="1:37" s="41" customFormat="1" ht="15.75" hidden="1" thickBot="1" x14ac:dyDescent="0.3">
      <c r="A813" s="11" t="s">
        <v>638</v>
      </c>
      <c r="B813" s="12" t="s">
        <v>8</v>
      </c>
      <c r="C813" s="13" t="s">
        <v>46</v>
      </c>
      <c r="D813" s="14" t="s">
        <v>47</v>
      </c>
      <c r="E813" s="13" t="s">
        <v>2341</v>
      </c>
      <c r="F813" s="4" t="s">
        <v>692</v>
      </c>
      <c r="G813" s="4" t="s">
        <v>130</v>
      </c>
      <c r="H813" s="15">
        <v>43133.708333333336</v>
      </c>
      <c r="I813" s="15">
        <v>43133.916666666664</v>
      </c>
      <c r="J813" s="131" t="s">
        <v>3258</v>
      </c>
      <c r="K813" s="45" t="s">
        <v>9</v>
      </c>
      <c r="L813" s="47" t="s">
        <v>7</v>
      </c>
      <c r="M813" s="47" t="s">
        <v>56</v>
      </c>
      <c r="N813" s="9" t="str">
        <f t="shared" si="180"/>
        <v>Minor</v>
      </c>
      <c r="O813" s="10" t="str">
        <f t="shared" si="181"/>
        <v>Successful</v>
      </c>
      <c r="P813" s="10" t="str">
        <f t="shared" si="182"/>
        <v>On Time</v>
      </c>
      <c r="Q813" s="9">
        <f t="shared" si="183"/>
        <v>1</v>
      </c>
      <c r="R813" s="9">
        <f t="shared" si="184"/>
        <v>1</v>
      </c>
      <c r="S813" s="9">
        <f t="shared" si="185"/>
        <v>0</v>
      </c>
      <c r="T813" s="9" t="str">
        <f t="shared" si="186"/>
        <v>February</v>
      </c>
      <c r="U813" s="40">
        <f t="shared" si="187"/>
        <v>0</v>
      </c>
      <c r="V813" s="40" t="str">
        <f t="shared" si="188"/>
        <v>Normal</v>
      </c>
      <c r="W813" s="40">
        <f t="shared" si="189"/>
        <v>0</v>
      </c>
      <c r="X813" s="40">
        <f t="shared" si="190"/>
        <v>0</v>
      </c>
      <c r="Y813" s="40">
        <f t="shared" si="191"/>
        <v>0</v>
      </c>
      <c r="Z813" s="40">
        <f t="shared" si="192"/>
        <v>0</v>
      </c>
      <c r="AA813" s="40">
        <f t="shared" si="193"/>
        <v>1</v>
      </c>
      <c r="AB813" s="40">
        <f t="shared" si="194"/>
        <v>0</v>
      </c>
      <c r="AC813" s="41" t="s">
        <v>131</v>
      </c>
      <c r="AD813" s="41" t="s">
        <v>677</v>
      </c>
      <c r="AE813" s="41" t="s">
        <v>308</v>
      </c>
      <c r="AF813" s="41" t="s">
        <v>8</v>
      </c>
      <c r="AG813" s="41" t="s">
        <v>56</v>
      </c>
      <c r="AH813" s="41" t="s">
        <v>56</v>
      </c>
      <c r="AI813" s="41" t="s">
        <v>56</v>
      </c>
      <c r="AJ813" s="41" t="s">
        <v>160</v>
      </c>
      <c r="AK813" s="41" t="s">
        <v>56</v>
      </c>
    </row>
    <row r="814" spans="1:37" s="41" customFormat="1" ht="15.75" hidden="1" thickBot="1" x14ac:dyDescent="0.3">
      <c r="A814" s="11" t="s">
        <v>697</v>
      </c>
      <c r="B814" s="12" t="s">
        <v>216</v>
      </c>
      <c r="C814" s="13" t="s">
        <v>46</v>
      </c>
      <c r="D814" s="14" t="s">
        <v>47</v>
      </c>
      <c r="E814" s="13" t="s">
        <v>2342</v>
      </c>
      <c r="F814" s="4" t="s">
        <v>614</v>
      </c>
      <c r="G814" s="4" t="s">
        <v>700</v>
      </c>
      <c r="H814" s="15">
        <v>43134.541666666701</v>
      </c>
      <c r="I814" s="15">
        <v>43134.708333333299</v>
      </c>
      <c r="J814" s="131" t="s">
        <v>3259</v>
      </c>
      <c r="K814" s="45" t="s">
        <v>9</v>
      </c>
      <c r="L814" s="47" t="s">
        <v>7</v>
      </c>
      <c r="M814" s="47" t="s">
        <v>56</v>
      </c>
      <c r="N814" s="9" t="str">
        <f t="shared" si="180"/>
        <v>Minor</v>
      </c>
      <c r="O814" s="10" t="str">
        <f t="shared" si="181"/>
        <v>Successful</v>
      </c>
      <c r="P814" s="10" t="str">
        <f t="shared" si="182"/>
        <v>On Time</v>
      </c>
      <c r="Q814" s="9">
        <f t="shared" si="183"/>
        <v>1</v>
      </c>
      <c r="R814" s="9">
        <f t="shared" si="184"/>
        <v>1</v>
      </c>
      <c r="S814" s="9">
        <f t="shared" si="185"/>
        <v>0</v>
      </c>
      <c r="T814" s="9" t="str">
        <f t="shared" si="186"/>
        <v>February</v>
      </c>
      <c r="U814" s="40">
        <f t="shared" si="187"/>
        <v>0</v>
      </c>
      <c r="V814" s="40" t="str">
        <f t="shared" si="188"/>
        <v>Normal</v>
      </c>
      <c r="W814" s="40">
        <f t="shared" si="189"/>
        <v>0</v>
      </c>
      <c r="X814" s="40">
        <f t="shared" si="190"/>
        <v>0</v>
      </c>
      <c r="Y814" s="40">
        <f t="shared" si="191"/>
        <v>0</v>
      </c>
      <c r="Z814" s="40">
        <f t="shared" si="192"/>
        <v>0</v>
      </c>
      <c r="AA814" s="40">
        <f t="shared" si="193"/>
        <v>1</v>
      </c>
      <c r="AB814" s="40">
        <f t="shared" si="194"/>
        <v>0</v>
      </c>
      <c r="AC814" s="41" t="s">
        <v>238</v>
      </c>
      <c r="AD814" s="41" t="s">
        <v>280</v>
      </c>
      <c r="AE814" s="41" t="s">
        <v>351</v>
      </c>
      <c r="AF814" s="41" t="s">
        <v>216</v>
      </c>
      <c r="AG814" s="41" t="s">
        <v>56</v>
      </c>
      <c r="AH814" s="41" t="s">
        <v>56</v>
      </c>
      <c r="AI814" s="41" t="s">
        <v>56</v>
      </c>
      <c r="AJ814" s="41" t="s">
        <v>160</v>
      </c>
      <c r="AK814" s="41" t="s">
        <v>56</v>
      </c>
    </row>
    <row r="815" spans="1:37" s="41" customFormat="1" ht="15.75" hidden="1" thickBot="1" x14ac:dyDescent="0.3">
      <c r="A815" s="11" t="s">
        <v>697</v>
      </c>
      <c r="B815" s="12" t="s">
        <v>216</v>
      </c>
      <c r="C815" s="13" t="s">
        <v>46</v>
      </c>
      <c r="D815" s="14" t="s">
        <v>47</v>
      </c>
      <c r="E815" s="13" t="s">
        <v>2343</v>
      </c>
      <c r="F815" s="4" t="s">
        <v>152</v>
      </c>
      <c r="G815" s="4" t="s">
        <v>492</v>
      </c>
      <c r="H815" s="15">
        <v>43134.458333333299</v>
      </c>
      <c r="I815" s="15">
        <v>43134.541666666701</v>
      </c>
      <c r="J815" s="131" t="s">
        <v>3260</v>
      </c>
      <c r="K815" s="45" t="s">
        <v>9</v>
      </c>
      <c r="L815" s="47" t="s">
        <v>7</v>
      </c>
      <c r="M815" s="47" t="s">
        <v>56</v>
      </c>
      <c r="N815" s="9" t="str">
        <f t="shared" si="180"/>
        <v>Minor</v>
      </c>
      <c r="O815" s="10" t="str">
        <f t="shared" si="181"/>
        <v>Successful</v>
      </c>
      <c r="P815" s="10" t="str">
        <f t="shared" si="182"/>
        <v>On Time</v>
      </c>
      <c r="Q815" s="9">
        <f t="shared" si="183"/>
        <v>1</v>
      </c>
      <c r="R815" s="9">
        <f t="shared" si="184"/>
        <v>1</v>
      </c>
      <c r="S815" s="9">
        <f t="shared" si="185"/>
        <v>0</v>
      </c>
      <c r="T815" s="9" t="str">
        <f t="shared" si="186"/>
        <v>February</v>
      </c>
      <c r="U815" s="40">
        <f t="shared" si="187"/>
        <v>0</v>
      </c>
      <c r="V815" s="40" t="str">
        <f t="shared" si="188"/>
        <v>Normal</v>
      </c>
      <c r="W815" s="40">
        <f t="shared" si="189"/>
        <v>0</v>
      </c>
      <c r="X815" s="40">
        <f t="shared" si="190"/>
        <v>0</v>
      </c>
      <c r="Y815" s="40">
        <f t="shared" si="191"/>
        <v>0</v>
      </c>
      <c r="Z815" s="40">
        <f t="shared" si="192"/>
        <v>0</v>
      </c>
      <c r="AA815" s="40">
        <f t="shared" si="193"/>
        <v>1</v>
      </c>
      <c r="AB815" s="40">
        <f t="shared" si="194"/>
        <v>0</v>
      </c>
      <c r="AC815" s="41" t="s">
        <v>238</v>
      </c>
      <c r="AD815" s="41" t="s">
        <v>295</v>
      </c>
      <c r="AE815" s="41" t="s">
        <v>121</v>
      </c>
      <c r="AF815" s="41" t="s">
        <v>322</v>
      </c>
      <c r="AG815" s="41" t="s">
        <v>56</v>
      </c>
      <c r="AH815" s="41" t="s">
        <v>56</v>
      </c>
      <c r="AI815" s="41" t="s">
        <v>56</v>
      </c>
      <c r="AJ815" s="41" t="s">
        <v>160</v>
      </c>
      <c r="AK815" s="41" t="s">
        <v>56</v>
      </c>
    </row>
    <row r="816" spans="1:37" s="41" customFormat="1" ht="15.75" hidden="1" thickBot="1" x14ac:dyDescent="0.3">
      <c r="A816" s="11" t="s">
        <v>697</v>
      </c>
      <c r="B816" s="12" t="s">
        <v>216</v>
      </c>
      <c r="C816" s="13" t="s">
        <v>46</v>
      </c>
      <c r="D816" s="14" t="s">
        <v>47</v>
      </c>
      <c r="E816" s="13" t="s">
        <v>2344</v>
      </c>
      <c r="F816" s="4" t="s">
        <v>152</v>
      </c>
      <c r="G816" s="4" t="s">
        <v>699</v>
      </c>
      <c r="H816" s="15">
        <v>43133.583333333336</v>
      </c>
      <c r="I816" s="15">
        <v>43135.708333333336</v>
      </c>
      <c r="J816" s="131" t="s">
        <v>3261</v>
      </c>
      <c r="K816" s="45" t="s">
        <v>9</v>
      </c>
      <c r="L816" s="47" t="s">
        <v>7</v>
      </c>
      <c r="M816" s="47" t="s">
        <v>56</v>
      </c>
      <c r="N816" s="9" t="str">
        <f t="shared" si="180"/>
        <v>Minor</v>
      </c>
      <c r="O816" s="10" t="str">
        <f t="shared" si="181"/>
        <v>Successful</v>
      </c>
      <c r="P816" s="10" t="str">
        <f t="shared" si="182"/>
        <v>On Time</v>
      </c>
      <c r="Q816" s="9">
        <f t="shared" si="183"/>
        <v>1</v>
      </c>
      <c r="R816" s="9">
        <f t="shared" si="184"/>
        <v>1</v>
      </c>
      <c r="S816" s="9">
        <f t="shared" si="185"/>
        <v>0</v>
      </c>
      <c r="T816" s="9" t="str">
        <f t="shared" si="186"/>
        <v>February</v>
      </c>
      <c r="U816" s="40">
        <f t="shared" si="187"/>
        <v>0</v>
      </c>
      <c r="V816" s="40" t="str">
        <f t="shared" si="188"/>
        <v>Normal</v>
      </c>
      <c r="W816" s="40">
        <f t="shared" si="189"/>
        <v>0</v>
      </c>
      <c r="X816" s="40">
        <f t="shared" si="190"/>
        <v>0</v>
      </c>
      <c r="Y816" s="40">
        <f t="shared" si="191"/>
        <v>0</v>
      </c>
      <c r="Z816" s="40">
        <f t="shared" si="192"/>
        <v>0</v>
      </c>
      <c r="AA816" s="40">
        <f t="shared" si="193"/>
        <v>1</v>
      </c>
      <c r="AB816" s="40">
        <f t="shared" si="194"/>
        <v>0</v>
      </c>
      <c r="AC816" s="41" t="s">
        <v>238</v>
      </c>
      <c r="AD816" s="41" t="s">
        <v>279</v>
      </c>
      <c r="AE816" s="41" t="s">
        <v>121</v>
      </c>
      <c r="AF816" s="41" t="s">
        <v>322</v>
      </c>
      <c r="AG816" s="41" t="s">
        <v>56</v>
      </c>
      <c r="AH816" s="41" t="s">
        <v>56</v>
      </c>
      <c r="AI816" s="41" t="s">
        <v>56</v>
      </c>
      <c r="AJ816" s="41" t="s">
        <v>160</v>
      </c>
      <c r="AK816" s="41" t="s">
        <v>56</v>
      </c>
    </row>
    <row r="817" spans="1:37" s="41" customFormat="1" ht="15.75" hidden="1" thickBot="1" x14ac:dyDescent="0.3">
      <c r="A817" s="11" t="s">
        <v>53</v>
      </c>
      <c r="B817" s="12" t="s">
        <v>8</v>
      </c>
      <c r="C817" s="13" t="s">
        <v>46</v>
      </c>
      <c r="D817" s="14" t="s">
        <v>47</v>
      </c>
      <c r="E817" s="13" t="s">
        <v>2345</v>
      </c>
      <c r="F817" s="4" t="s">
        <v>1595</v>
      </c>
      <c r="G817" s="4" t="s">
        <v>310</v>
      </c>
      <c r="H817" s="15">
        <v>43135.625</v>
      </c>
      <c r="I817" s="15">
        <v>43136.708333333336</v>
      </c>
      <c r="J817" s="131" t="s">
        <v>3262</v>
      </c>
      <c r="K817" s="45" t="s">
        <v>9</v>
      </c>
      <c r="L817" s="47" t="s">
        <v>7</v>
      </c>
      <c r="M817" s="47" t="s">
        <v>56</v>
      </c>
      <c r="N817" s="9" t="str">
        <f t="shared" si="180"/>
        <v>Minor</v>
      </c>
      <c r="O817" s="10" t="str">
        <f t="shared" si="181"/>
        <v>Successful</v>
      </c>
      <c r="P817" s="10" t="str">
        <f t="shared" si="182"/>
        <v>On Time</v>
      </c>
      <c r="Q817" s="9">
        <f t="shared" si="183"/>
        <v>1</v>
      </c>
      <c r="R817" s="9">
        <f t="shared" si="184"/>
        <v>1</v>
      </c>
      <c r="S817" s="9">
        <f t="shared" si="185"/>
        <v>0</v>
      </c>
      <c r="T817" s="9" t="str">
        <f t="shared" si="186"/>
        <v>February</v>
      </c>
      <c r="U817" s="40">
        <f t="shared" si="187"/>
        <v>0</v>
      </c>
      <c r="V817" s="40" t="str">
        <f t="shared" si="188"/>
        <v>Normal</v>
      </c>
      <c r="W817" s="40">
        <f t="shared" si="189"/>
        <v>0</v>
      </c>
      <c r="X817" s="40">
        <f t="shared" si="190"/>
        <v>0</v>
      </c>
      <c r="Y817" s="40">
        <f t="shared" si="191"/>
        <v>0</v>
      </c>
      <c r="Z817" s="40">
        <f t="shared" si="192"/>
        <v>0</v>
      </c>
      <c r="AA817" s="40">
        <f t="shared" si="193"/>
        <v>1</v>
      </c>
      <c r="AB817" s="40">
        <f t="shared" si="194"/>
        <v>0</v>
      </c>
      <c r="AC817" s="41" t="s">
        <v>131</v>
      </c>
      <c r="AD817" s="41" t="s">
        <v>286</v>
      </c>
      <c r="AE817" s="41" t="s">
        <v>2280</v>
      </c>
      <c r="AF817" s="41" t="s">
        <v>8</v>
      </c>
      <c r="AG817" s="41" t="s">
        <v>56</v>
      </c>
      <c r="AH817" s="41" t="s">
        <v>56</v>
      </c>
      <c r="AI817" s="41" t="s">
        <v>56</v>
      </c>
      <c r="AJ817" s="41" t="s">
        <v>160</v>
      </c>
      <c r="AK817" s="41" t="s">
        <v>56</v>
      </c>
    </row>
    <row r="818" spans="1:37" s="41" customFormat="1" ht="15.75" hidden="1" thickBot="1" x14ac:dyDescent="0.3">
      <c r="A818" s="11" t="s">
        <v>53</v>
      </c>
      <c r="B818" s="12" t="s">
        <v>8</v>
      </c>
      <c r="C818" s="13" t="s">
        <v>46</v>
      </c>
      <c r="D818" s="14" t="s">
        <v>47</v>
      </c>
      <c r="E818" s="13" t="s">
        <v>2346</v>
      </c>
      <c r="F818" s="4" t="s">
        <v>1595</v>
      </c>
      <c r="G818" s="4" t="s">
        <v>310</v>
      </c>
      <c r="H818" s="15">
        <v>43134.333333333336</v>
      </c>
      <c r="I818" s="15">
        <v>43136.708333333336</v>
      </c>
      <c r="J818" s="131" t="s">
        <v>3263</v>
      </c>
      <c r="K818" s="45" t="s">
        <v>9</v>
      </c>
      <c r="L818" s="47" t="s">
        <v>7</v>
      </c>
      <c r="M818" s="47" t="s">
        <v>56</v>
      </c>
      <c r="N818" s="9" t="str">
        <f t="shared" si="180"/>
        <v>Minor</v>
      </c>
      <c r="O818" s="10" t="str">
        <f t="shared" si="181"/>
        <v>Successful</v>
      </c>
      <c r="P818" s="10" t="str">
        <f t="shared" si="182"/>
        <v>On Time</v>
      </c>
      <c r="Q818" s="9">
        <f t="shared" si="183"/>
        <v>1</v>
      </c>
      <c r="R818" s="9">
        <f t="shared" si="184"/>
        <v>1</v>
      </c>
      <c r="S818" s="9">
        <f t="shared" si="185"/>
        <v>0</v>
      </c>
      <c r="T818" s="9" t="str">
        <f t="shared" si="186"/>
        <v>February</v>
      </c>
      <c r="U818" s="40">
        <f t="shared" si="187"/>
        <v>0</v>
      </c>
      <c r="V818" s="40" t="str">
        <f t="shared" si="188"/>
        <v>Normal</v>
      </c>
      <c r="W818" s="40">
        <f t="shared" si="189"/>
        <v>0</v>
      </c>
      <c r="X818" s="40">
        <f t="shared" si="190"/>
        <v>0</v>
      </c>
      <c r="Y818" s="40">
        <f t="shared" si="191"/>
        <v>0</v>
      </c>
      <c r="Z818" s="40">
        <f t="shared" si="192"/>
        <v>0</v>
      </c>
      <c r="AA818" s="40">
        <f t="shared" si="193"/>
        <v>1</v>
      </c>
      <c r="AB818" s="40">
        <f t="shared" si="194"/>
        <v>0</v>
      </c>
      <c r="AC818" s="41" t="s">
        <v>131</v>
      </c>
      <c r="AD818" s="41" t="s">
        <v>286</v>
      </c>
      <c r="AE818" s="41" t="s">
        <v>2280</v>
      </c>
      <c r="AF818" s="41" t="s">
        <v>8</v>
      </c>
      <c r="AG818" s="41" t="s">
        <v>56</v>
      </c>
      <c r="AH818" s="41" t="s">
        <v>56</v>
      </c>
      <c r="AI818" s="41" t="s">
        <v>56</v>
      </c>
      <c r="AJ818" s="41" t="s">
        <v>160</v>
      </c>
      <c r="AK818" s="41" t="s">
        <v>56</v>
      </c>
    </row>
    <row r="819" spans="1:37" s="41" customFormat="1" ht="15.75" hidden="1" thickBot="1" x14ac:dyDescent="0.3">
      <c r="A819" s="11" t="s">
        <v>53</v>
      </c>
      <c r="B819" s="12" t="s">
        <v>216</v>
      </c>
      <c r="C819" s="13" t="s">
        <v>46</v>
      </c>
      <c r="D819" s="14" t="s">
        <v>47</v>
      </c>
      <c r="E819" s="13" t="s">
        <v>2347</v>
      </c>
      <c r="F819" s="4" t="s">
        <v>99</v>
      </c>
      <c r="G819" s="4" t="s">
        <v>170</v>
      </c>
      <c r="H819" s="15">
        <v>43135.375</v>
      </c>
      <c r="I819" s="15">
        <v>43135.833333333336</v>
      </c>
      <c r="J819" s="131" t="s">
        <v>3264</v>
      </c>
      <c r="K819" s="45" t="s">
        <v>9</v>
      </c>
      <c r="L819" s="47" t="s">
        <v>7</v>
      </c>
      <c r="M819" s="47" t="s">
        <v>56</v>
      </c>
      <c r="N819" s="9" t="str">
        <f t="shared" si="180"/>
        <v>Minor</v>
      </c>
      <c r="O819" s="10" t="str">
        <f t="shared" si="181"/>
        <v>Successful</v>
      </c>
      <c r="P819" s="10" t="str">
        <f t="shared" si="182"/>
        <v>On Time</v>
      </c>
      <c r="Q819" s="9">
        <f t="shared" si="183"/>
        <v>1</v>
      </c>
      <c r="R819" s="9">
        <f t="shared" si="184"/>
        <v>1</v>
      </c>
      <c r="S819" s="9">
        <f t="shared" si="185"/>
        <v>0</v>
      </c>
      <c r="T819" s="9" t="str">
        <f t="shared" si="186"/>
        <v>February</v>
      </c>
      <c r="U819" s="40">
        <f t="shared" si="187"/>
        <v>0</v>
      </c>
      <c r="V819" s="40" t="str">
        <f t="shared" si="188"/>
        <v>Normal</v>
      </c>
      <c r="W819" s="40">
        <f t="shared" si="189"/>
        <v>0</v>
      </c>
      <c r="X819" s="40">
        <f t="shared" si="190"/>
        <v>0</v>
      </c>
      <c r="Y819" s="40">
        <f t="shared" si="191"/>
        <v>0</v>
      </c>
      <c r="Z819" s="40">
        <f t="shared" si="192"/>
        <v>0</v>
      </c>
      <c r="AA819" s="40">
        <f t="shared" si="193"/>
        <v>1</v>
      </c>
      <c r="AB819" s="40">
        <f t="shared" si="194"/>
        <v>0</v>
      </c>
      <c r="AC819" s="41" t="s">
        <v>131</v>
      </c>
      <c r="AD819" s="41" t="s">
        <v>335</v>
      </c>
      <c r="AE819" s="41" t="s">
        <v>421</v>
      </c>
      <c r="AF819" s="41" t="s">
        <v>216</v>
      </c>
      <c r="AG819" s="41" t="s">
        <v>56</v>
      </c>
      <c r="AH819" s="41" t="s">
        <v>56</v>
      </c>
      <c r="AI819" s="41" t="s">
        <v>56</v>
      </c>
      <c r="AJ819" s="41" t="s">
        <v>160</v>
      </c>
      <c r="AK819" s="41" t="s">
        <v>56</v>
      </c>
    </row>
    <row r="820" spans="1:37" s="41" customFormat="1" ht="15.75" hidden="1" thickBot="1" x14ac:dyDescent="0.3">
      <c r="A820" s="11" t="s">
        <v>53</v>
      </c>
      <c r="B820" s="12" t="s">
        <v>216</v>
      </c>
      <c r="C820" s="13" t="s">
        <v>46</v>
      </c>
      <c r="D820" s="14" t="s">
        <v>47</v>
      </c>
      <c r="E820" s="13" t="s">
        <v>2348</v>
      </c>
      <c r="F820" s="4" t="s">
        <v>99</v>
      </c>
      <c r="G820" s="4" t="s">
        <v>170</v>
      </c>
      <c r="H820" s="15">
        <v>43133.75</v>
      </c>
      <c r="I820" s="15">
        <v>43133.958333333336</v>
      </c>
      <c r="J820" s="131" t="s">
        <v>3265</v>
      </c>
      <c r="K820" s="45" t="s">
        <v>9</v>
      </c>
      <c r="L820" s="47" t="s">
        <v>7</v>
      </c>
      <c r="M820" s="47" t="s">
        <v>56</v>
      </c>
      <c r="N820" s="9" t="str">
        <f t="shared" ref="N820:N883" si="195">VLOOKUP(C820,CBI,2,FALSE)</f>
        <v>Minor</v>
      </c>
      <c r="O820" s="10" t="str">
        <f t="shared" ref="O820:O883" si="196">VLOOKUP(K820,Exitoso,2,FALSE)</f>
        <v>Successful</v>
      </c>
      <c r="P820" s="10" t="str">
        <f t="shared" ref="P820:P883" si="197">VLOOKUP(L820,EnTiempo,2,FALSE)</f>
        <v>On Time</v>
      </c>
      <c r="Q820" s="9">
        <f t="shared" ref="Q820:Q883" si="198">IF(OR(K820="Successful",K820="Exitoso"),1,IF(OR(K820="Not Successful",K820="No exitoso",K820="Fallido"),0," "))</f>
        <v>1</v>
      </c>
      <c r="R820" s="9">
        <f t="shared" ref="R820:R883" si="199">IF(OR(L820="On Time",L820="En tiempo"),1,IF(OR(L820="Out of Time",L820="Fuera de Tiempo"),0," "))</f>
        <v>1</v>
      </c>
      <c r="S820" s="9">
        <f t="shared" ref="S820:S883" si="200">IF(M820="NO",0,1)</f>
        <v>0</v>
      </c>
      <c r="T820" s="9" t="str">
        <f t="shared" ref="T820:T883" si="201">VLOOKUP(MONTH(I820),Meses,2,FALSE)</f>
        <v>February</v>
      </c>
      <c r="U820" s="40">
        <f t="shared" ref="U820:U883" si="202">IF(ISERROR(FIND("SLT",J820,1)),0,1)</f>
        <v>0</v>
      </c>
      <c r="V820" s="40" t="str">
        <f t="shared" ref="V820:V883" si="203">IF(D820="emergency","Emergency",IF(ISERROR(FIND("SLT",J820,1)),"Normal","SLT"))</f>
        <v>Normal</v>
      </c>
      <c r="W820" s="40">
        <f t="shared" ref="W820:W883" si="204">IF(V820="Emergency",1,0)</f>
        <v>0</v>
      </c>
      <c r="X820" s="40">
        <f t="shared" ref="X820:X883" si="205">IF(AG820="Si",1,0)</f>
        <v>0</v>
      </c>
      <c r="Y820" s="40">
        <f t="shared" ref="Y820:Y883" si="206">IF(AH820="Si",1,0)</f>
        <v>0</v>
      </c>
      <c r="Z820" s="40">
        <f t="shared" ref="Z820:Z883" si="207">IF(AI820="Si",1,0)</f>
        <v>0</v>
      </c>
      <c r="AA820" s="40">
        <f t="shared" ref="AA820:AA883" si="208">IF(AJ820="Si",1,0)</f>
        <v>1</v>
      </c>
      <c r="AB820" s="40">
        <f t="shared" ref="AB820:AB883" si="209">IF(AK820="Si",1,0)</f>
        <v>0</v>
      </c>
      <c r="AC820" s="41" t="s">
        <v>131</v>
      </c>
      <c r="AD820" s="41" t="s">
        <v>3944</v>
      </c>
      <c r="AE820" s="41" t="s">
        <v>421</v>
      </c>
      <c r="AF820" s="41" t="s">
        <v>216</v>
      </c>
      <c r="AG820" s="41" t="s">
        <v>56</v>
      </c>
      <c r="AH820" s="41" t="s">
        <v>56</v>
      </c>
      <c r="AI820" s="41" t="s">
        <v>56</v>
      </c>
      <c r="AJ820" s="41" t="s">
        <v>160</v>
      </c>
      <c r="AK820" s="41" t="s">
        <v>56</v>
      </c>
    </row>
    <row r="821" spans="1:37" s="41" customFormat="1" ht="15.75" hidden="1" thickBot="1" x14ac:dyDescent="0.3">
      <c r="A821" s="11" t="s">
        <v>53</v>
      </c>
      <c r="B821" s="12" t="s">
        <v>216</v>
      </c>
      <c r="C821" s="13" t="s">
        <v>46</v>
      </c>
      <c r="D821" s="14" t="s">
        <v>47</v>
      </c>
      <c r="E821" s="13" t="s">
        <v>2349</v>
      </c>
      <c r="F821" s="4" t="s">
        <v>99</v>
      </c>
      <c r="G821" s="4" t="s">
        <v>170</v>
      </c>
      <c r="H821" s="15">
        <v>43135.416666666664</v>
      </c>
      <c r="I821" s="15">
        <v>43135.541666666664</v>
      </c>
      <c r="J821" s="131" t="s">
        <v>3266</v>
      </c>
      <c r="K821" s="45" t="s">
        <v>9</v>
      </c>
      <c r="L821" s="47" t="s">
        <v>7</v>
      </c>
      <c r="M821" s="47" t="s">
        <v>56</v>
      </c>
      <c r="N821" s="9" t="str">
        <f t="shared" si="195"/>
        <v>Minor</v>
      </c>
      <c r="O821" s="10" t="str">
        <f t="shared" si="196"/>
        <v>Successful</v>
      </c>
      <c r="P821" s="10" t="str">
        <f t="shared" si="197"/>
        <v>On Time</v>
      </c>
      <c r="Q821" s="9">
        <f t="shared" si="198"/>
        <v>1</v>
      </c>
      <c r="R821" s="9">
        <f t="shared" si="199"/>
        <v>1</v>
      </c>
      <c r="S821" s="9">
        <f t="shared" si="200"/>
        <v>0</v>
      </c>
      <c r="T821" s="9" t="str">
        <f t="shared" si="201"/>
        <v>February</v>
      </c>
      <c r="U821" s="40">
        <f t="shared" si="202"/>
        <v>0</v>
      </c>
      <c r="V821" s="40" t="str">
        <f t="shared" si="203"/>
        <v>Normal</v>
      </c>
      <c r="W821" s="40">
        <f t="shared" si="204"/>
        <v>0</v>
      </c>
      <c r="X821" s="40">
        <f t="shared" si="205"/>
        <v>0</v>
      </c>
      <c r="Y821" s="40">
        <f t="shared" si="206"/>
        <v>0</v>
      </c>
      <c r="Z821" s="40">
        <f t="shared" si="207"/>
        <v>0</v>
      </c>
      <c r="AA821" s="40">
        <f t="shared" si="208"/>
        <v>1</v>
      </c>
      <c r="AB821" s="40">
        <f t="shared" si="209"/>
        <v>0</v>
      </c>
      <c r="AC821" s="41" t="s">
        <v>131</v>
      </c>
      <c r="AD821" s="41" t="s">
        <v>280</v>
      </c>
      <c r="AE821" s="41" t="s">
        <v>421</v>
      </c>
      <c r="AF821" s="41" t="s">
        <v>216</v>
      </c>
      <c r="AG821" s="41" t="s">
        <v>56</v>
      </c>
      <c r="AH821" s="41" t="s">
        <v>56</v>
      </c>
      <c r="AI821" s="41" t="s">
        <v>56</v>
      </c>
      <c r="AJ821" s="41" t="s">
        <v>160</v>
      </c>
      <c r="AK821" s="41" t="s">
        <v>56</v>
      </c>
    </row>
    <row r="822" spans="1:37" s="41" customFormat="1" ht="15.75" hidden="1" thickBot="1" x14ac:dyDescent="0.3">
      <c r="A822" s="11" t="s">
        <v>53</v>
      </c>
      <c r="B822" s="12" t="s">
        <v>216</v>
      </c>
      <c r="C822" s="13" t="s">
        <v>46</v>
      </c>
      <c r="D822" s="14" t="s">
        <v>47</v>
      </c>
      <c r="E822" s="13" t="s">
        <v>2350</v>
      </c>
      <c r="F822" s="4" t="s">
        <v>99</v>
      </c>
      <c r="G822" s="4" t="s">
        <v>543</v>
      </c>
      <c r="H822" s="15">
        <v>43132.75</v>
      </c>
      <c r="I822" s="15">
        <v>43134.75</v>
      </c>
      <c r="J822" s="131" t="s">
        <v>3267</v>
      </c>
      <c r="K822" s="45" t="s">
        <v>9</v>
      </c>
      <c r="L822" s="47" t="s">
        <v>7</v>
      </c>
      <c r="M822" s="47" t="s">
        <v>56</v>
      </c>
      <c r="N822" s="9" t="str">
        <f t="shared" si="195"/>
        <v>Minor</v>
      </c>
      <c r="O822" s="10" t="str">
        <f t="shared" si="196"/>
        <v>Successful</v>
      </c>
      <c r="P822" s="10" t="str">
        <f t="shared" si="197"/>
        <v>On Time</v>
      </c>
      <c r="Q822" s="9">
        <f t="shared" si="198"/>
        <v>1</v>
      </c>
      <c r="R822" s="9">
        <f t="shared" si="199"/>
        <v>1</v>
      </c>
      <c r="S822" s="9">
        <f t="shared" si="200"/>
        <v>0</v>
      </c>
      <c r="T822" s="9" t="str">
        <f t="shared" si="201"/>
        <v>February</v>
      </c>
      <c r="U822" s="40">
        <f t="shared" si="202"/>
        <v>0</v>
      </c>
      <c r="V822" s="40" t="str">
        <f t="shared" si="203"/>
        <v>Normal</v>
      </c>
      <c r="W822" s="40">
        <f t="shared" si="204"/>
        <v>0</v>
      </c>
      <c r="X822" s="40">
        <f t="shared" si="205"/>
        <v>0</v>
      </c>
      <c r="Y822" s="40">
        <f t="shared" si="206"/>
        <v>0</v>
      </c>
      <c r="Z822" s="40">
        <f t="shared" si="207"/>
        <v>0</v>
      </c>
      <c r="AA822" s="40">
        <f t="shared" si="208"/>
        <v>1</v>
      </c>
      <c r="AB822" s="40">
        <f t="shared" si="209"/>
        <v>0</v>
      </c>
      <c r="AC822" s="41" t="s">
        <v>131</v>
      </c>
      <c r="AD822" s="41" t="s">
        <v>280</v>
      </c>
      <c r="AE822" s="41" t="s">
        <v>421</v>
      </c>
      <c r="AF822" s="41" t="s">
        <v>216</v>
      </c>
      <c r="AG822" s="41" t="s">
        <v>56</v>
      </c>
      <c r="AH822" s="41" t="s">
        <v>56</v>
      </c>
      <c r="AI822" s="41" t="s">
        <v>56</v>
      </c>
      <c r="AJ822" s="41" t="s">
        <v>160</v>
      </c>
      <c r="AK822" s="41" t="s">
        <v>56</v>
      </c>
    </row>
    <row r="823" spans="1:37" s="41" customFormat="1" ht="15.75" hidden="1" thickBot="1" x14ac:dyDescent="0.3">
      <c r="A823" s="11" t="s">
        <v>53</v>
      </c>
      <c r="B823" s="12" t="s">
        <v>216</v>
      </c>
      <c r="C823" s="13" t="s">
        <v>46</v>
      </c>
      <c r="D823" s="14" t="s">
        <v>47</v>
      </c>
      <c r="E823" s="13" t="s">
        <v>2351</v>
      </c>
      <c r="F823" s="4" t="s">
        <v>101</v>
      </c>
      <c r="G823" s="4" t="s">
        <v>276</v>
      </c>
      <c r="H823" s="15">
        <v>43136.291666666664</v>
      </c>
      <c r="I823" s="15">
        <v>43136.75</v>
      </c>
      <c r="J823" s="131" t="s">
        <v>3268</v>
      </c>
      <c r="K823" s="45" t="s">
        <v>9</v>
      </c>
      <c r="L823" s="47" t="s">
        <v>7</v>
      </c>
      <c r="M823" s="47" t="s">
        <v>56</v>
      </c>
      <c r="N823" s="9" t="str">
        <f t="shared" si="195"/>
        <v>Minor</v>
      </c>
      <c r="O823" s="10" t="str">
        <f t="shared" si="196"/>
        <v>Successful</v>
      </c>
      <c r="P823" s="10" t="str">
        <f t="shared" si="197"/>
        <v>On Time</v>
      </c>
      <c r="Q823" s="9">
        <f t="shared" si="198"/>
        <v>1</v>
      </c>
      <c r="R823" s="9">
        <f t="shared" si="199"/>
        <v>1</v>
      </c>
      <c r="S823" s="9">
        <f t="shared" si="200"/>
        <v>0</v>
      </c>
      <c r="T823" s="9" t="str">
        <f t="shared" si="201"/>
        <v>February</v>
      </c>
      <c r="U823" s="40">
        <f t="shared" si="202"/>
        <v>0</v>
      </c>
      <c r="V823" s="40" t="str">
        <f t="shared" si="203"/>
        <v>Normal</v>
      </c>
      <c r="W823" s="40">
        <f t="shared" si="204"/>
        <v>0</v>
      </c>
      <c r="X823" s="40">
        <f t="shared" si="205"/>
        <v>0</v>
      </c>
      <c r="Y823" s="40">
        <f t="shared" si="206"/>
        <v>0</v>
      </c>
      <c r="Z823" s="40">
        <f t="shared" si="207"/>
        <v>0</v>
      </c>
      <c r="AA823" s="40">
        <f t="shared" si="208"/>
        <v>1</v>
      </c>
      <c r="AB823" s="40">
        <f t="shared" si="209"/>
        <v>0</v>
      </c>
      <c r="AC823" s="41" t="s">
        <v>131</v>
      </c>
      <c r="AD823" s="41" t="s">
        <v>3945</v>
      </c>
      <c r="AE823" s="41" t="s">
        <v>427</v>
      </c>
      <c r="AF823" s="41" t="s">
        <v>216</v>
      </c>
      <c r="AG823" s="41" t="s">
        <v>56</v>
      </c>
      <c r="AH823" s="41" t="s">
        <v>56</v>
      </c>
      <c r="AI823" s="41" t="s">
        <v>56</v>
      </c>
      <c r="AJ823" s="41" t="s">
        <v>160</v>
      </c>
      <c r="AK823" s="41" t="s">
        <v>56</v>
      </c>
    </row>
    <row r="824" spans="1:37" s="41" customFormat="1" ht="15.75" hidden="1" thickBot="1" x14ac:dyDescent="0.3">
      <c r="A824" s="11" t="s">
        <v>53</v>
      </c>
      <c r="B824" s="12" t="s">
        <v>216</v>
      </c>
      <c r="C824" s="13" t="s">
        <v>46</v>
      </c>
      <c r="D824" s="14" t="s">
        <v>47</v>
      </c>
      <c r="E824" s="13" t="s">
        <v>2352</v>
      </c>
      <c r="F824" s="4" t="s">
        <v>113</v>
      </c>
      <c r="G824" s="4" t="s">
        <v>253</v>
      </c>
      <c r="H824" s="15">
        <v>43134.333333333336</v>
      </c>
      <c r="I824" s="15">
        <v>43136.520833333336</v>
      </c>
      <c r="J824" s="131" t="s">
        <v>3269</v>
      </c>
      <c r="K824" s="45" t="s">
        <v>9</v>
      </c>
      <c r="L824" s="47" t="s">
        <v>7</v>
      </c>
      <c r="M824" s="47" t="s">
        <v>56</v>
      </c>
      <c r="N824" s="9" t="str">
        <f t="shared" si="195"/>
        <v>Minor</v>
      </c>
      <c r="O824" s="10" t="str">
        <f t="shared" si="196"/>
        <v>Successful</v>
      </c>
      <c r="P824" s="10" t="str">
        <f t="shared" si="197"/>
        <v>On Time</v>
      </c>
      <c r="Q824" s="9">
        <f t="shared" si="198"/>
        <v>1</v>
      </c>
      <c r="R824" s="9">
        <f t="shared" si="199"/>
        <v>1</v>
      </c>
      <c r="S824" s="9">
        <f t="shared" si="200"/>
        <v>0</v>
      </c>
      <c r="T824" s="9" t="str">
        <f t="shared" si="201"/>
        <v>February</v>
      </c>
      <c r="U824" s="40">
        <f t="shared" si="202"/>
        <v>0</v>
      </c>
      <c r="V824" s="40" t="str">
        <f t="shared" si="203"/>
        <v>Normal</v>
      </c>
      <c r="W824" s="40">
        <f t="shared" si="204"/>
        <v>0</v>
      </c>
      <c r="X824" s="40">
        <f t="shared" si="205"/>
        <v>0</v>
      </c>
      <c r="Y824" s="40">
        <f t="shared" si="206"/>
        <v>0</v>
      </c>
      <c r="Z824" s="40">
        <f t="shared" si="207"/>
        <v>0</v>
      </c>
      <c r="AA824" s="40">
        <f t="shared" si="208"/>
        <v>1</v>
      </c>
      <c r="AB824" s="40">
        <f t="shared" si="209"/>
        <v>0</v>
      </c>
      <c r="AC824" s="41" t="s">
        <v>131</v>
      </c>
      <c r="AD824" s="41" t="s">
        <v>280</v>
      </c>
      <c r="AE824" s="41" t="s">
        <v>323</v>
      </c>
      <c r="AF824" s="41" t="s">
        <v>216</v>
      </c>
      <c r="AG824" s="41" t="s">
        <v>56</v>
      </c>
      <c r="AH824" s="41" t="s">
        <v>56</v>
      </c>
      <c r="AI824" s="41" t="s">
        <v>56</v>
      </c>
      <c r="AJ824" s="41" t="s">
        <v>160</v>
      </c>
      <c r="AK824" s="41" t="s">
        <v>56</v>
      </c>
    </row>
    <row r="825" spans="1:37" s="41" customFormat="1" ht="15.75" hidden="1" thickBot="1" x14ac:dyDescent="0.3">
      <c r="A825" s="11" t="s">
        <v>53</v>
      </c>
      <c r="B825" s="12" t="s">
        <v>215</v>
      </c>
      <c r="C825" s="13" t="s">
        <v>46</v>
      </c>
      <c r="D825" s="14" t="s">
        <v>47</v>
      </c>
      <c r="E825" s="13" t="s">
        <v>2353</v>
      </c>
      <c r="F825" s="4" t="s">
        <v>235</v>
      </c>
      <c r="G825" s="4" t="s">
        <v>3127</v>
      </c>
      <c r="H825" s="15">
        <v>43134.416666666664</v>
      </c>
      <c r="I825" s="15">
        <v>43134.833333333336</v>
      </c>
      <c r="J825" s="131" t="s">
        <v>3270</v>
      </c>
      <c r="K825" s="45" t="s">
        <v>9</v>
      </c>
      <c r="L825" s="47" t="s">
        <v>7</v>
      </c>
      <c r="M825" s="47" t="s">
        <v>56</v>
      </c>
      <c r="N825" s="9" t="str">
        <f t="shared" si="195"/>
        <v>Minor</v>
      </c>
      <c r="O825" s="10" t="str">
        <f t="shared" si="196"/>
        <v>Successful</v>
      </c>
      <c r="P825" s="10" t="str">
        <f t="shared" si="197"/>
        <v>On Time</v>
      </c>
      <c r="Q825" s="9">
        <f t="shared" si="198"/>
        <v>1</v>
      </c>
      <c r="R825" s="9">
        <f t="shared" si="199"/>
        <v>1</v>
      </c>
      <c r="S825" s="9">
        <f t="shared" si="200"/>
        <v>0</v>
      </c>
      <c r="T825" s="9" t="str">
        <f t="shared" si="201"/>
        <v>February</v>
      </c>
      <c r="U825" s="40">
        <f t="shared" si="202"/>
        <v>0</v>
      </c>
      <c r="V825" s="40" t="str">
        <f t="shared" si="203"/>
        <v>Normal</v>
      </c>
      <c r="W825" s="40">
        <f t="shared" si="204"/>
        <v>0</v>
      </c>
      <c r="X825" s="40">
        <f t="shared" si="205"/>
        <v>0</v>
      </c>
      <c r="Y825" s="40">
        <f t="shared" si="206"/>
        <v>0</v>
      </c>
      <c r="Z825" s="40">
        <f t="shared" si="207"/>
        <v>0</v>
      </c>
      <c r="AA825" s="40">
        <f t="shared" si="208"/>
        <v>1</v>
      </c>
      <c r="AB825" s="40">
        <f t="shared" si="209"/>
        <v>0</v>
      </c>
      <c r="AC825" s="41" t="s">
        <v>131</v>
      </c>
      <c r="AD825" s="41" t="s">
        <v>280</v>
      </c>
      <c r="AE825" s="41" t="s">
        <v>433</v>
      </c>
      <c r="AF825" s="41" t="s">
        <v>215</v>
      </c>
      <c r="AG825" s="41" t="s">
        <v>56</v>
      </c>
      <c r="AH825" s="41" t="s">
        <v>56</v>
      </c>
      <c r="AI825" s="41" t="s">
        <v>56</v>
      </c>
      <c r="AJ825" s="41" t="s">
        <v>160</v>
      </c>
      <c r="AK825" s="41" t="s">
        <v>56</v>
      </c>
    </row>
    <row r="826" spans="1:37" s="41" customFormat="1" ht="15.75" hidden="1" thickBot="1" x14ac:dyDescent="0.3">
      <c r="A826" s="11" t="s">
        <v>53</v>
      </c>
      <c r="B826" s="12" t="s">
        <v>216</v>
      </c>
      <c r="C826" s="13" t="s">
        <v>46</v>
      </c>
      <c r="D826" s="14" t="s">
        <v>47</v>
      </c>
      <c r="E826" s="13" t="s">
        <v>2354</v>
      </c>
      <c r="F826" s="4" t="s">
        <v>105</v>
      </c>
      <c r="G826" s="4" t="s">
        <v>161</v>
      </c>
      <c r="H826" s="15">
        <v>43133.875</v>
      </c>
      <c r="I826" s="15">
        <v>43135.708333333336</v>
      </c>
      <c r="J826" s="131" t="s">
        <v>3271</v>
      </c>
      <c r="K826" s="45" t="s">
        <v>9</v>
      </c>
      <c r="L826" s="47" t="s">
        <v>7</v>
      </c>
      <c r="M826" s="47" t="s">
        <v>56</v>
      </c>
      <c r="N826" s="9" t="str">
        <f t="shared" si="195"/>
        <v>Minor</v>
      </c>
      <c r="O826" s="10" t="str">
        <f t="shared" si="196"/>
        <v>Successful</v>
      </c>
      <c r="P826" s="10" t="str">
        <f t="shared" si="197"/>
        <v>On Time</v>
      </c>
      <c r="Q826" s="9">
        <f t="shared" si="198"/>
        <v>1</v>
      </c>
      <c r="R826" s="9">
        <f t="shared" si="199"/>
        <v>1</v>
      </c>
      <c r="S826" s="9">
        <f t="shared" si="200"/>
        <v>0</v>
      </c>
      <c r="T826" s="9" t="str">
        <f t="shared" si="201"/>
        <v>February</v>
      </c>
      <c r="U826" s="40">
        <f t="shared" si="202"/>
        <v>0</v>
      </c>
      <c r="V826" s="40" t="str">
        <f t="shared" si="203"/>
        <v>Normal</v>
      </c>
      <c r="W826" s="40">
        <f t="shared" si="204"/>
        <v>0</v>
      </c>
      <c r="X826" s="40">
        <f t="shared" si="205"/>
        <v>0</v>
      </c>
      <c r="Y826" s="40">
        <f t="shared" si="206"/>
        <v>0</v>
      </c>
      <c r="Z826" s="40">
        <f t="shared" si="207"/>
        <v>0</v>
      </c>
      <c r="AA826" s="40">
        <f t="shared" si="208"/>
        <v>1</v>
      </c>
      <c r="AB826" s="40">
        <f t="shared" si="209"/>
        <v>0</v>
      </c>
      <c r="AC826" s="41" t="s">
        <v>131</v>
      </c>
      <c r="AD826" s="41" t="s">
        <v>586</v>
      </c>
      <c r="AE826" s="41" t="s">
        <v>258</v>
      </c>
      <c r="AF826" s="41" t="s">
        <v>216</v>
      </c>
      <c r="AG826" s="41" t="s">
        <v>56</v>
      </c>
      <c r="AH826" s="41" t="s">
        <v>56</v>
      </c>
      <c r="AI826" s="41" t="s">
        <v>56</v>
      </c>
      <c r="AJ826" s="41" t="s">
        <v>160</v>
      </c>
      <c r="AK826" s="41" t="s">
        <v>56</v>
      </c>
    </row>
    <row r="827" spans="1:37" s="41" customFormat="1" ht="15.75" hidden="1" thickBot="1" x14ac:dyDescent="0.3">
      <c r="A827" s="11" t="s">
        <v>53</v>
      </c>
      <c r="B827" s="12" t="s">
        <v>216</v>
      </c>
      <c r="C827" s="13" t="s">
        <v>46</v>
      </c>
      <c r="D827" s="14" t="s">
        <v>47</v>
      </c>
      <c r="E827" s="13" t="s">
        <v>2355</v>
      </c>
      <c r="F827" s="4" t="s">
        <v>120</v>
      </c>
      <c r="G827" s="4" t="s">
        <v>3124</v>
      </c>
      <c r="H827" s="15">
        <v>43136.375</v>
      </c>
      <c r="I827" s="15">
        <v>43136.583333333336</v>
      </c>
      <c r="J827" s="131" t="s">
        <v>807</v>
      </c>
      <c r="K827" s="45" t="s">
        <v>9</v>
      </c>
      <c r="L827" s="47" t="s">
        <v>7</v>
      </c>
      <c r="M827" s="47" t="s">
        <v>56</v>
      </c>
      <c r="N827" s="9" t="str">
        <f t="shared" si="195"/>
        <v>Minor</v>
      </c>
      <c r="O827" s="10" t="str">
        <f t="shared" si="196"/>
        <v>Successful</v>
      </c>
      <c r="P827" s="10" t="str">
        <f t="shared" si="197"/>
        <v>On Time</v>
      </c>
      <c r="Q827" s="9">
        <f t="shared" si="198"/>
        <v>1</v>
      </c>
      <c r="R827" s="9">
        <f t="shared" si="199"/>
        <v>1</v>
      </c>
      <c r="S827" s="9">
        <f t="shared" si="200"/>
        <v>0</v>
      </c>
      <c r="T827" s="9" t="str">
        <f t="shared" si="201"/>
        <v>February</v>
      </c>
      <c r="U827" s="40">
        <f t="shared" si="202"/>
        <v>0</v>
      </c>
      <c r="V827" s="40" t="str">
        <f t="shared" si="203"/>
        <v>Normal</v>
      </c>
      <c r="W827" s="40">
        <f t="shared" si="204"/>
        <v>0</v>
      </c>
      <c r="X827" s="40">
        <f t="shared" si="205"/>
        <v>0</v>
      </c>
      <c r="Y827" s="40">
        <f t="shared" si="206"/>
        <v>0</v>
      </c>
      <c r="Z827" s="40">
        <f t="shared" si="207"/>
        <v>0</v>
      </c>
      <c r="AA827" s="40">
        <f t="shared" si="208"/>
        <v>1</v>
      </c>
      <c r="AB827" s="40">
        <f t="shared" si="209"/>
        <v>0</v>
      </c>
      <c r="AC827" s="41" t="s">
        <v>131</v>
      </c>
      <c r="AD827" s="41" t="s">
        <v>2279</v>
      </c>
      <c r="AE827" s="41" t="s">
        <v>426</v>
      </c>
      <c r="AF827" s="41" t="s">
        <v>216</v>
      </c>
      <c r="AG827" s="41" t="s">
        <v>56</v>
      </c>
      <c r="AH827" s="41" t="s">
        <v>56</v>
      </c>
      <c r="AI827" s="41" t="s">
        <v>56</v>
      </c>
      <c r="AJ827" s="41" t="s">
        <v>160</v>
      </c>
      <c r="AK827" s="41" t="s">
        <v>56</v>
      </c>
    </row>
    <row r="828" spans="1:37" s="41" customFormat="1" ht="15.75" hidden="1" thickBot="1" x14ac:dyDescent="0.3">
      <c r="A828" s="11" t="s">
        <v>53</v>
      </c>
      <c r="B828" s="12" t="s">
        <v>8</v>
      </c>
      <c r="C828" s="13" t="s">
        <v>46</v>
      </c>
      <c r="D828" s="14" t="s">
        <v>47</v>
      </c>
      <c r="E828" s="13" t="s">
        <v>2356</v>
      </c>
      <c r="F828" s="4" t="s">
        <v>102</v>
      </c>
      <c r="G828" s="4" t="s">
        <v>488</v>
      </c>
      <c r="H828" s="15">
        <v>43135.375</v>
      </c>
      <c r="I828" s="15">
        <v>43135.708333333336</v>
      </c>
      <c r="J828" s="131" t="s">
        <v>3272</v>
      </c>
      <c r="K828" s="45" t="s">
        <v>9</v>
      </c>
      <c r="L828" s="47" t="s">
        <v>7</v>
      </c>
      <c r="M828" s="47" t="s">
        <v>56</v>
      </c>
      <c r="N828" s="9" t="str">
        <f t="shared" si="195"/>
        <v>Minor</v>
      </c>
      <c r="O828" s="10" t="str">
        <f t="shared" si="196"/>
        <v>Successful</v>
      </c>
      <c r="P828" s="10" t="str">
        <f t="shared" si="197"/>
        <v>On Time</v>
      </c>
      <c r="Q828" s="9">
        <f t="shared" si="198"/>
        <v>1</v>
      </c>
      <c r="R828" s="9">
        <f t="shared" si="199"/>
        <v>1</v>
      </c>
      <c r="S828" s="9">
        <f t="shared" si="200"/>
        <v>0</v>
      </c>
      <c r="T828" s="9" t="str">
        <f t="shared" si="201"/>
        <v>February</v>
      </c>
      <c r="U828" s="40">
        <f t="shared" si="202"/>
        <v>0</v>
      </c>
      <c r="V828" s="40" t="str">
        <f t="shared" si="203"/>
        <v>Normal</v>
      </c>
      <c r="W828" s="40">
        <f t="shared" si="204"/>
        <v>0</v>
      </c>
      <c r="X828" s="40">
        <f t="shared" si="205"/>
        <v>0</v>
      </c>
      <c r="Y828" s="40">
        <f t="shared" si="206"/>
        <v>0</v>
      </c>
      <c r="Z828" s="40">
        <f t="shared" si="207"/>
        <v>0</v>
      </c>
      <c r="AA828" s="40">
        <f t="shared" si="208"/>
        <v>1</v>
      </c>
      <c r="AB828" s="40">
        <f t="shared" si="209"/>
        <v>0</v>
      </c>
      <c r="AC828" s="41" t="s">
        <v>131</v>
      </c>
      <c r="AD828" s="41" t="s">
        <v>3946</v>
      </c>
      <c r="AE828" s="41" t="s">
        <v>146</v>
      </c>
      <c r="AF828" s="41" t="s">
        <v>8</v>
      </c>
      <c r="AG828" s="41" t="s">
        <v>56</v>
      </c>
      <c r="AH828" s="41" t="s">
        <v>56</v>
      </c>
      <c r="AI828" s="41" t="s">
        <v>56</v>
      </c>
      <c r="AJ828" s="41" t="s">
        <v>160</v>
      </c>
      <c r="AK828" s="41" t="s">
        <v>56</v>
      </c>
    </row>
    <row r="829" spans="1:37" s="41" customFormat="1" ht="15.75" hidden="1" thickBot="1" x14ac:dyDescent="0.3">
      <c r="A829" s="11" t="s">
        <v>53</v>
      </c>
      <c r="B829" s="12" t="s">
        <v>8</v>
      </c>
      <c r="C829" s="13" t="s">
        <v>46</v>
      </c>
      <c r="D829" s="14" t="s">
        <v>47</v>
      </c>
      <c r="E829" s="13" t="s">
        <v>2357</v>
      </c>
      <c r="F829" s="4" t="s">
        <v>103</v>
      </c>
      <c r="G829" s="4" t="s">
        <v>3128</v>
      </c>
      <c r="H829" s="15">
        <v>43134</v>
      </c>
      <c r="I829" s="15">
        <v>43134.166666666664</v>
      </c>
      <c r="J829" s="131" t="s">
        <v>3273</v>
      </c>
      <c r="K829" s="45" t="s">
        <v>9</v>
      </c>
      <c r="L829" s="47" t="s">
        <v>7</v>
      </c>
      <c r="M829" s="47" t="s">
        <v>56</v>
      </c>
      <c r="N829" s="9" t="str">
        <f t="shared" si="195"/>
        <v>Minor</v>
      </c>
      <c r="O829" s="10" t="str">
        <f t="shared" si="196"/>
        <v>Successful</v>
      </c>
      <c r="P829" s="10" t="str">
        <f t="shared" si="197"/>
        <v>On Time</v>
      </c>
      <c r="Q829" s="9">
        <f t="shared" si="198"/>
        <v>1</v>
      </c>
      <c r="R829" s="9">
        <f t="shared" si="199"/>
        <v>1</v>
      </c>
      <c r="S829" s="9">
        <f t="shared" si="200"/>
        <v>0</v>
      </c>
      <c r="T829" s="9" t="str">
        <f t="shared" si="201"/>
        <v>February</v>
      </c>
      <c r="U829" s="40">
        <f t="shared" si="202"/>
        <v>0</v>
      </c>
      <c r="V829" s="40" t="str">
        <f t="shared" si="203"/>
        <v>Normal</v>
      </c>
      <c r="W829" s="40">
        <f t="shared" si="204"/>
        <v>0</v>
      </c>
      <c r="X829" s="40">
        <f t="shared" si="205"/>
        <v>0</v>
      </c>
      <c r="Y829" s="40">
        <f t="shared" si="206"/>
        <v>0</v>
      </c>
      <c r="Z829" s="40">
        <f t="shared" si="207"/>
        <v>0</v>
      </c>
      <c r="AA829" s="40">
        <f t="shared" si="208"/>
        <v>1</v>
      </c>
      <c r="AB829" s="40">
        <f t="shared" si="209"/>
        <v>0</v>
      </c>
      <c r="AC829" s="41" t="s">
        <v>131</v>
      </c>
      <c r="AD829" s="41" t="s">
        <v>280</v>
      </c>
      <c r="AE829" s="41" t="s">
        <v>147</v>
      </c>
      <c r="AF829" s="41" t="s">
        <v>8</v>
      </c>
      <c r="AG829" s="41" t="s">
        <v>56</v>
      </c>
      <c r="AH829" s="41" t="s">
        <v>56</v>
      </c>
      <c r="AI829" s="41" t="s">
        <v>56</v>
      </c>
      <c r="AJ829" s="41" t="s">
        <v>160</v>
      </c>
      <c r="AK829" s="41" t="s">
        <v>56</v>
      </c>
    </row>
    <row r="830" spans="1:37" s="41" customFormat="1" ht="15.75" hidden="1" thickBot="1" x14ac:dyDescent="0.3">
      <c r="A830" s="11" t="s">
        <v>53</v>
      </c>
      <c r="B830" s="12" t="s">
        <v>8</v>
      </c>
      <c r="C830" s="13" t="s">
        <v>46</v>
      </c>
      <c r="D830" s="14" t="s">
        <v>47</v>
      </c>
      <c r="E830" s="13" t="s">
        <v>2358</v>
      </c>
      <c r="F830" s="4" t="s">
        <v>103</v>
      </c>
      <c r="G830" s="4" t="s">
        <v>245</v>
      </c>
      <c r="H830" s="15">
        <v>43134.375</v>
      </c>
      <c r="I830" s="15">
        <v>43134.541666666664</v>
      </c>
      <c r="J830" s="131" t="s">
        <v>3274</v>
      </c>
      <c r="K830" s="45" t="s">
        <v>9</v>
      </c>
      <c r="L830" s="47" t="s">
        <v>7</v>
      </c>
      <c r="M830" s="47" t="s">
        <v>56</v>
      </c>
      <c r="N830" s="9" t="str">
        <f t="shared" si="195"/>
        <v>Minor</v>
      </c>
      <c r="O830" s="10" t="str">
        <f t="shared" si="196"/>
        <v>Successful</v>
      </c>
      <c r="P830" s="10" t="str">
        <f t="shared" si="197"/>
        <v>On Time</v>
      </c>
      <c r="Q830" s="9">
        <f t="shared" si="198"/>
        <v>1</v>
      </c>
      <c r="R830" s="9">
        <f t="shared" si="199"/>
        <v>1</v>
      </c>
      <c r="S830" s="9">
        <f t="shared" si="200"/>
        <v>0</v>
      </c>
      <c r="T830" s="9" t="str">
        <f t="shared" si="201"/>
        <v>February</v>
      </c>
      <c r="U830" s="40">
        <f t="shared" si="202"/>
        <v>0</v>
      </c>
      <c r="V830" s="40" t="str">
        <f t="shared" si="203"/>
        <v>Normal</v>
      </c>
      <c r="W830" s="40">
        <f t="shared" si="204"/>
        <v>0</v>
      </c>
      <c r="X830" s="40">
        <f t="shared" si="205"/>
        <v>0</v>
      </c>
      <c r="Y830" s="40">
        <f t="shared" si="206"/>
        <v>0</v>
      </c>
      <c r="Z830" s="40">
        <f t="shared" si="207"/>
        <v>0</v>
      </c>
      <c r="AA830" s="40">
        <f t="shared" si="208"/>
        <v>1</v>
      </c>
      <c r="AB830" s="40">
        <f t="shared" si="209"/>
        <v>0</v>
      </c>
      <c r="AC830" s="41" t="s">
        <v>131</v>
      </c>
      <c r="AD830" s="41" t="s">
        <v>280</v>
      </c>
      <c r="AE830" s="41" t="s">
        <v>147</v>
      </c>
      <c r="AF830" s="41" t="s">
        <v>8</v>
      </c>
      <c r="AG830" s="41" t="s">
        <v>56</v>
      </c>
      <c r="AH830" s="41" t="s">
        <v>56</v>
      </c>
      <c r="AI830" s="41" t="s">
        <v>56</v>
      </c>
      <c r="AJ830" s="41" t="s">
        <v>160</v>
      </c>
      <c r="AK830" s="41" t="s">
        <v>56</v>
      </c>
    </row>
    <row r="831" spans="1:37" s="41" customFormat="1" ht="15.75" hidden="1" thickBot="1" x14ac:dyDescent="0.3">
      <c r="A831" s="11" t="s">
        <v>53</v>
      </c>
      <c r="B831" s="12" t="s">
        <v>8</v>
      </c>
      <c r="C831" s="13" t="s">
        <v>46</v>
      </c>
      <c r="D831" s="14" t="s">
        <v>47</v>
      </c>
      <c r="E831" s="13" t="s">
        <v>2359</v>
      </c>
      <c r="F831" s="4" t="s">
        <v>103</v>
      </c>
      <c r="G831" s="4" t="s">
        <v>3128</v>
      </c>
      <c r="H831" s="15">
        <v>43135.375</v>
      </c>
      <c r="I831" s="15">
        <v>43135.5</v>
      </c>
      <c r="J831" s="131" t="s">
        <v>3275</v>
      </c>
      <c r="K831" s="45" t="s">
        <v>9</v>
      </c>
      <c r="L831" s="47" t="s">
        <v>7</v>
      </c>
      <c r="M831" s="47" t="s">
        <v>56</v>
      </c>
      <c r="N831" s="9" t="str">
        <f t="shared" si="195"/>
        <v>Minor</v>
      </c>
      <c r="O831" s="10" t="str">
        <f t="shared" si="196"/>
        <v>Successful</v>
      </c>
      <c r="P831" s="10" t="str">
        <f t="shared" si="197"/>
        <v>On Time</v>
      </c>
      <c r="Q831" s="9">
        <f t="shared" si="198"/>
        <v>1</v>
      </c>
      <c r="R831" s="9">
        <f t="shared" si="199"/>
        <v>1</v>
      </c>
      <c r="S831" s="9">
        <f t="shared" si="200"/>
        <v>0</v>
      </c>
      <c r="T831" s="9" t="str">
        <f t="shared" si="201"/>
        <v>February</v>
      </c>
      <c r="U831" s="40">
        <f t="shared" si="202"/>
        <v>0</v>
      </c>
      <c r="V831" s="40" t="str">
        <f t="shared" si="203"/>
        <v>Normal</v>
      </c>
      <c r="W831" s="40">
        <f t="shared" si="204"/>
        <v>0</v>
      </c>
      <c r="X831" s="40">
        <f t="shared" si="205"/>
        <v>0</v>
      </c>
      <c r="Y831" s="40">
        <f t="shared" si="206"/>
        <v>0</v>
      </c>
      <c r="Z831" s="40">
        <f t="shared" si="207"/>
        <v>0</v>
      </c>
      <c r="AA831" s="40">
        <f t="shared" si="208"/>
        <v>1</v>
      </c>
      <c r="AB831" s="40">
        <f t="shared" si="209"/>
        <v>0</v>
      </c>
      <c r="AC831" s="41" t="s">
        <v>131</v>
      </c>
      <c r="AD831" s="41" t="s">
        <v>280</v>
      </c>
      <c r="AE831" s="41" t="s">
        <v>147</v>
      </c>
      <c r="AF831" s="41" t="s">
        <v>8</v>
      </c>
      <c r="AG831" s="41" t="s">
        <v>56</v>
      </c>
      <c r="AH831" s="41" t="s">
        <v>56</v>
      </c>
      <c r="AI831" s="41" t="s">
        <v>56</v>
      </c>
      <c r="AJ831" s="41" t="s">
        <v>160</v>
      </c>
      <c r="AK831" s="41" t="s">
        <v>56</v>
      </c>
    </row>
    <row r="832" spans="1:37" s="41" customFormat="1" ht="15.75" hidden="1" thickBot="1" x14ac:dyDescent="0.3">
      <c r="A832" s="11" t="s">
        <v>53</v>
      </c>
      <c r="B832" s="12" t="s">
        <v>8</v>
      </c>
      <c r="C832" s="13" t="s">
        <v>46</v>
      </c>
      <c r="D832" s="14" t="s">
        <v>47</v>
      </c>
      <c r="E832" s="13" t="s">
        <v>2360</v>
      </c>
      <c r="F832" s="4" t="s">
        <v>109</v>
      </c>
      <c r="G832" s="4" t="s">
        <v>197</v>
      </c>
      <c r="H832" s="15">
        <v>43135.25</v>
      </c>
      <c r="I832" s="15">
        <v>43135.416666666664</v>
      </c>
      <c r="J832" s="131" t="s">
        <v>2122</v>
      </c>
      <c r="K832" s="45" t="s">
        <v>9</v>
      </c>
      <c r="L832" s="47" t="s">
        <v>7</v>
      </c>
      <c r="M832" s="47" t="s">
        <v>56</v>
      </c>
      <c r="N832" s="9" t="str">
        <f t="shared" si="195"/>
        <v>Minor</v>
      </c>
      <c r="O832" s="10" t="str">
        <f t="shared" si="196"/>
        <v>Successful</v>
      </c>
      <c r="P832" s="10" t="str">
        <f t="shared" si="197"/>
        <v>On Time</v>
      </c>
      <c r="Q832" s="9">
        <f t="shared" si="198"/>
        <v>1</v>
      </c>
      <c r="R832" s="9">
        <f t="shared" si="199"/>
        <v>1</v>
      </c>
      <c r="S832" s="9">
        <f t="shared" si="200"/>
        <v>0</v>
      </c>
      <c r="T832" s="9" t="str">
        <f t="shared" si="201"/>
        <v>February</v>
      </c>
      <c r="U832" s="40">
        <f t="shared" si="202"/>
        <v>0</v>
      </c>
      <c r="V832" s="40" t="str">
        <f t="shared" si="203"/>
        <v>Normal</v>
      </c>
      <c r="W832" s="40">
        <f t="shared" si="204"/>
        <v>0</v>
      </c>
      <c r="X832" s="40">
        <f t="shared" si="205"/>
        <v>0</v>
      </c>
      <c r="Y832" s="40">
        <f t="shared" si="206"/>
        <v>0</v>
      </c>
      <c r="Z832" s="40">
        <f t="shared" si="207"/>
        <v>0</v>
      </c>
      <c r="AA832" s="40">
        <f t="shared" si="208"/>
        <v>1</v>
      </c>
      <c r="AB832" s="40">
        <f t="shared" si="209"/>
        <v>0</v>
      </c>
      <c r="AC832" s="41" t="s">
        <v>131</v>
      </c>
      <c r="AD832" s="41" t="s">
        <v>633</v>
      </c>
      <c r="AE832" s="41" t="s">
        <v>259</v>
      </c>
      <c r="AF832" s="41" t="s">
        <v>8</v>
      </c>
      <c r="AG832" s="41" t="s">
        <v>56</v>
      </c>
      <c r="AH832" s="41" t="s">
        <v>56</v>
      </c>
      <c r="AI832" s="41" t="s">
        <v>56</v>
      </c>
      <c r="AJ832" s="41" t="s">
        <v>160</v>
      </c>
      <c r="AK832" s="41" t="s">
        <v>56</v>
      </c>
    </row>
    <row r="833" spans="1:37" s="41" customFormat="1" ht="15.75" hidden="1" thickBot="1" x14ac:dyDescent="0.3">
      <c r="A833" s="11" t="s">
        <v>45</v>
      </c>
      <c r="B833" s="12" t="s">
        <v>216</v>
      </c>
      <c r="C833" s="13" t="s">
        <v>52</v>
      </c>
      <c r="D833" s="14" t="s">
        <v>47</v>
      </c>
      <c r="E833" s="13" t="s">
        <v>2361</v>
      </c>
      <c r="F833" s="4" t="s">
        <v>326</v>
      </c>
      <c r="G833" s="4" t="s">
        <v>352</v>
      </c>
      <c r="H833" s="15">
        <v>43130.208333333336</v>
      </c>
      <c r="I833" s="15">
        <v>43133.75</v>
      </c>
      <c r="J833" s="131" t="s">
        <v>3276</v>
      </c>
      <c r="K833" s="45" t="s">
        <v>9</v>
      </c>
      <c r="L833" s="47" t="s">
        <v>7</v>
      </c>
      <c r="M833" s="47" t="s">
        <v>56</v>
      </c>
      <c r="N833" s="9" t="str">
        <f t="shared" si="195"/>
        <v>Standard</v>
      </c>
      <c r="O833" s="10" t="str">
        <f t="shared" si="196"/>
        <v>Successful</v>
      </c>
      <c r="P833" s="10" t="str">
        <f t="shared" si="197"/>
        <v>On Time</v>
      </c>
      <c r="Q833" s="9">
        <f t="shared" si="198"/>
        <v>1</v>
      </c>
      <c r="R833" s="9">
        <f t="shared" si="199"/>
        <v>1</v>
      </c>
      <c r="S833" s="9">
        <f t="shared" si="200"/>
        <v>0</v>
      </c>
      <c r="T833" s="9" t="str">
        <f t="shared" si="201"/>
        <v>February</v>
      </c>
      <c r="U833" s="40">
        <f t="shared" si="202"/>
        <v>0</v>
      </c>
      <c r="V833" s="40" t="str">
        <f t="shared" si="203"/>
        <v>Normal</v>
      </c>
      <c r="W833" s="40">
        <f t="shared" si="204"/>
        <v>0</v>
      </c>
      <c r="X833" s="40">
        <f t="shared" si="205"/>
        <v>0</v>
      </c>
      <c r="Y833" s="40">
        <f t="shared" si="206"/>
        <v>0</v>
      </c>
      <c r="Z833" s="40">
        <f t="shared" si="207"/>
        <v>0</v>
      </c>
      <c r="AA833" s="40">
        <f t="shared" si="208"/>
        <v>1</v>
      </c>
      <c r="AB833" s="40">
        <f t="shared" si="209"/>
        <v>0</v>
      </c>
      <c r="AC833" s="41" t="s">
        <v>823</v>
      </c>
      <c r="AD833" s="41" t="s">
        <v>465</v>
      </c>
      <c r="AE833" s="41" t="s">
        <v>258</v>
      </c>
      <c r="AF833" s="41" t="s">
        <v>216</v>
      </c>
      <c r="AG833" s="41" t="s">
        <v>56</v>
      </c>
      <c r="AH833" s="41" t="s">
        <v>56</v>
      </c>
      <c r="AI833" s="41" t="s">
        <v>56</v>
      </c>
      <c r="AJ833" s="41" t="s">
        <v>160</v>
      </c>
      <c r="AK833" s="41" t="s">
        <v>56</v>
      </c>
    </row>
    <row r="834" spans="1:37" s="41" customFormat="1" ht="15.75" hidden="1" thickBot="1" x14ac:dyDescent="0.3">
      <c r="A834" s="11" t="s">
        <v>45</v>
      </c>
      <c r="B834" s="12" t="s">
        <v>216</v>
      </c>
      <c r="C834" s="13" t="s">
        <v>46</v>
      </c>
      <c r="D834" s="14" t="s">
        <v>47</v>
      </c>
      <c r="E834" s="13" t="s">
        <v>2362</v>
      </c>
      <c r="F834" s="4" t="s">
        <v>356</v>
      </c>
      <c r="G834" s="4" t="s">
        <v>3129</v>
      </c>
      <c r="H834" s="15">
        <v>43133.416666666664</v>
      </c>
      <c r="I834" s="15">
        <v>43133.708333333336</v>
      </c>
      <c r="J834" s="131" t="s">
        <v>3277</v>
      </c>
      <c r="K834" s="45" t="s">
        <v>9</v>
      </c>
      <c r="L834" s="47" t="s">
        <v>7</v>
      </c>
      <c r="M834" s="47" t="s">
        <v>56</v>
      </c>
      <c r="N834" s="9" t="str">
        <f t="shared" si="195"/>
        <v>Minor</v>
      </c>
      <c r="O834" s="10" t="str">
        <f t="shared" si="196"/>
        <v>Successful</v>
      </c>
      <c r="P834" s="10" t="str">
        <f t="shared" si="197"/>
        <v>On Time</v>
      </c>
      <c r="Q834" s="9">
        <f t="shared" si="198"/>
        <v>1</v>
      </c>
      <c r="R834" s="9">
        <f t="shared" si="199"/>
        <v>1</v>
      </c>
      <c r="S834" s="9">
        <f t="shared" si="200"/>
        <v>0</v>
      </c>
      <c r="T834" s="9" t="str">
        <f t="shared" si="201"/>
        <v>February</v>
      </c>
      <c r="U834" s="40">
        <f t="shared" si="202"/>
        <v>0</v>
      </c>
      <c r="V834" s="40" t="str">
        <f t="shared" si="203"/>
        <v>Normal</v>
      </c>
      <c r="W834" s="40">
        <f t="shared" si="204"/>
        <v>0</v>
      </c>
      <c r="X834" s="40">
        <f t="shared" si="205"/>
        <v>0</v>
      </c>
      <c r="Y834" s="40">
        <f t="shared" si="206"/>
        <v>0</v>
      </c>
      <c r="Z834" s="40">
        <f t="shared" si="207"/>
        <v>0</v>
      </c>
      <c r="AA834" s="40">
        <f t="shared" si="208"/>
        <v>1</v>
      </c>
      <c r="AB834" s="40">
        <f t="shared" si="209"/>
        <v>0</v>
      </c>
      <c r="AC834" s="41" t="s">
        <v>823</v>
      </c>
      <c r="AD834" s="41" t="s">
        <v>3947</v>
      </c>
      <c r="AE834" s="41" t="s">
        <v>428</v>
      </c>
      <c r="AF834" s="41" t="s">
        <v>216</v>
      </c>
      <c r="AG834" s="41" t="s">
        <v>56</v>
      </c>
      <c r="AH834" s="41" t="s">
        <v>56</v>
      </c>
      <c r="AI834" s="41" t="s">
        <v>56</v>
      </c>
      <c r="AJ834" s="41" t="s">
        <v>160</v>
      </c>
      <c r="AK834" s="41" t="s">
        <v>56</v>
      </c>
    </row>
    <row r="835" spans="1:37" s="41" customFormat="1" ht="15.75" hidden="1" thickBot="1" x14ac:dyDescent="0.3">
      <c r="A835" s="11" t="s">
        <v>45</v>
      </c>
      <c r="B835" s="12" t="s">
        <v>216</v>
      </c>
      <c r="C835" s="13" t="s">
        <v>46</v>
      </c>
      <c r="D835" s="14" t="s">
        <v>47</v>
      </c>
      <c r="E835" s="13" t="s">
        <v>2363</v>
      </c>
      <c r="F835" s="4" t="s">
        <v>356</v>
      </c>
      <c r="G835" s="4" t="s">
        <v>3129</v>
      </c>
      <c r="H835" s="15">
        <v>43133.416666666664</v>
      </c>
      <c r="I835" s="15">
        <v>43133.708333333336</v>
      </c>
      <c r="J835" s="131" t="s">
        <v>3278</v>
      </c>
      <c r="K835" s="45" t="s">
        <v>9</v>
      </c>
      <c r="L835" s="47" t="s">
        <v>7</v>
      </c>
      <c r="M835" s="47" t="s">
        <v>56</v>
      </c>
      <c r="N835" s="9" t="str">
        <f t="shared" si="195"/>
        <v>Minor</v>
      </c>
      <c r="O835" s="10" t="str">
        <f t="shared" si="196"/>
        <v>Successful</v>
      </c>
      <c r="P835" s="10" t="str">
        <f t="shared" si="197"/>
        <v>On Time</v>
      </c>
      <c r="Q835" s="9">
        <f t="shared" si="198"/>
        <v>1</v>
      </c>
      <c r="R835" s="9">
        <f t="shared" si="199"/>
        <v>1</v>
      </c>
      <c r="S835" s="9">
        <f t="shared" si="200"/>
        <v>0</v>
      </c>
      <c r="T835" s="9" t="str">
        <f t="shared" si="201"/>
        <v>February</v>
      </c>
      <c r="U835" s="40">
        <f t="shared" si="202"/>
        <v>0</v>
      </c>
      <c r="V835" s="40" t="str">
        <f t="shared" si="203"/>
        <v>Normal</v>
      </c>
      <c r="W835" s="40">
        <f t="shared" si="204"/>
        <v>0</v>
      </c>
      <c r="X835" s="40">
        <f t="shared" si="205"/>
        <v>0</v>
      </c>
      <c r="Y835" s="40">
        <f t="shared" si="206"/>
        <v>0</v>
      </c>
      <c r="Z835" s="40">
        <f t="shared" si="207"/>
        <v>0</v>
      </c>
      <c r="AA835" s="40">
        <f t="shared" si="208"/>
        <v>1</v>
      </c>
      <c r="AB835" s="40">
        <f t="shared" si="209"/>
        <v>0</v>
      </c>
      <c r="AC835" s="41" t="s">
        <v>823</v>
      </c>
      <c r="AD835" s="41" t="s">
        <v>3947</v>
      </c>
      <c r="AE835" s="41" t="s">
        <v>428</v>
      </c>
      <c r="AF835" s="41" t="s">
        <v>216</v>
      </c>
      <c r="AG835" s="41" t="s">
        <v>56</v>
      </c>
      <c r="AH835" s="41" t="s">
        <v>56</v>
      </c>
      <c r="AI835" s="41" t="s">
        <v>56</v>
      </c>
      <c r="AJ835" s="41" t="s">
        <v>160</v>
      </c>
      <c r="AK835" s="41" t="s">
        <v>56</v>
      </c>
    </row>
    <row r="836" spans="1:37" s="41" customFormat="1" ht="15.75" hidden="1" thickBot="1" x14ac:dyDescent="0.3">
      <c r="A836" s="11" t="s">
        <v>45</v>
      </c>
      <c r="B836" s="12" t="s">
        <v>216</v>
      </c>
      <c r="C836" s="13" t="s">
        <v>52</v>
      </c>
      <c r="D836" s="14" t="s">
        <v>47</v>
      </c>
      <c r="E836" s="13" t="s">
        <v>2364</v>
      </c>
      <c r="F836" s="4" t="s">
        <v>273</v>
      </c>
      <c r="G836" s="4" t="s">
        <v>655</v>
      </c>
      <c r="H836" s="15">
        <v>43133.958333333336</v>
      </c>
      <c r="I836" s="15">
        <v>43134.291666666664</v>
      </c>
      <c r="J836" s="131" t="s">
        <v>511</v>
      </c>
      <c r="K836" s="45" t="s">
        <v>9</v>
      </c>
      <c r="L836" s="47" t="s">
        <v>7</v>
      </c>
      <c r="M836" s="47" t="s">
        <v>56</v>
      </c>
      <c r="N836" s="9" t="str">
        <f t="shared" si="195"/>
        <v>Standard</v>
      </c>
      <c r="O836" s="10" t="str">
        <f t="shared" si="196"/>
        <v>Successful</v>
      </c>
      <c r="P836" s="10" t="str">
        <f t="shared" si="197"/>
        <v>On Time</v>
      </c>
      <c r="Q836" s="9">
        <f t="shared" si="198"/>
        <v>1</v>
      </c>
      <c r="R836" s="9">
        <f t="shared" si="199"/>
        <v>1</v>
      </c>
      <c r="S836" s="9">
        <f t="shared" si="200"/>
        <v>0</v>
      </c>
      <c r="T836" s="9" t="str">
        <f t="shared" si="201"/>
        <v>February</v>
      </c>
      <c r="U836" s="40">
        <f t="shared" si="202"/>
        <v>0</v>
      </c>
      <c r="V836" s="40" t="str">
        <f t="shared" si="203"/>
        <v>Normal</v>
      </c>
      <c r="W836" s="40">
        <f t="shared" si="204"/>
        <v>0</v>
      </c>
      <c r="X836" s="40">
        <f t="shared" si="205"/>
        <v>0</v>
      </c>
      <c r="Y836" s="40">
        <f t="shared" si="206"/>
        <v>0</v>
      </c>
      <c r="Z836" s="40">
        <f t="shared" si="207"/>
        <v>0</v>
      </c>
      <c r="AA836" s="40">
        <f t="shared" si="208"/>
        <v>1</v>
      </c>
      <c r="AB836" s="40">
        <f t="shared" si="209"/>
        <v>0</v>
      </c>
      <c r="AC836" s="41" t="s">
        <v>823</v>
      </c>
      <c r="AD836" s="41" t="s">
        <v>348</v>
      </c>
      <c r="AE836" s="41" t="s">
        <v>264</v>
      </c>
      <c r="AF836" s="41" t="s">
        <v>216</v>
      </c>
      <c r="AG836" s="41" t="s">
        <v>56</v>
      </c>
      <c r="AH836" s="41" t="s">
        <v>56</v>
      </c>
      <c r="AI836" s="41" t="s">
        <v>56</v>
      </c>
      <c r="AJ836" s="41" t="s">
        <v>160</v>
      </c>
      <c r="AK836" s="41" t="s">
        <v>56</v>
      </c>
    </row>
    <row r="837" spans="1:37" s="41" customFormat="1" ht="15.75" hidden="1" thickBot="1" x14ac:dyDescent="0.3">
      <c r="A837" s="11" t="s">
        <v>51</v>
      </c>
      <c r="B837" s="12" t="s">
        <v>8</v>
      </c>
      <c r="C837" s="13" t="s">
        <v>52</v>
      </c>
      <c r="D837" s="14" t="s">
        <v>47</v>
      </c>
      <c r="E837" s="13" t="s">
        <v>2365</v>
      </c>
      <c r="F837" s="4" t="s">
        <v>155</v>
      </c>
      <c r="G837" s="4" t="s">
        <v>3130</v>
      </c>
      <c r="H837" s="15">
        <v>43132.958333333336</v>
      </c>
      <c r="I837" s="15">
        <v>43133.083333333336</v>
      </c>
      <c r="J837" s="131" t="s">
        <v>712</v>
      </c>
      <c r="K837" s="45" t="s">
        <v>9</v>
      </c>
      <c r="L837" s="47" t="s">
        <v>7</v>
      </c>
      <c r="M837" s="47" t="s">
        <v>56</v>
      </c>
      <c r="N837" s="9" t="str">
        <f t="shared" si="195"/>
        <v>Standard</v>
      </c>
      <c r="O837" s="10" t="str">
        <f t="shared" si="196"/>
        <v>Successful</v>
      </c>
      <c r="P837" s="10" t="str">
        <f t="shared" si="197"/>
        <v>On Time</v>
      </c>
      <c r="Q837" s="9">
        <f t="shared" si="198"/>
        <v>1</v>
      </c>
      <c r="R837" s="9">
        <f t="shared" si="199"/>
        <v>1</v>
      </c>
      <c r="S837" s="9">
        <f t="shared" si="200"/>
        <v>0</v>
      </c>
      <c r="T837" s="9" t="str">
        <f t="shared" si="201"/>
        <v>February</v>
      </c>
      <c r="U837" s="40">
        <f t="shared" si="202"/>
        <v>0</v>
      </c>
      <c r="V837" s="40" t="str">
        <f t="shared" si="203"/>
        <v>Normal</v>
      </c>
      <c r="W837" s="40">
        <f t="shared" si="204"/>
        <v>0</v>
      </c>
      <c r="X837" s="40">
        <f t="shared" si="205"/>
        <v>0</v>
      </c>
      <c r="Y837" s="40">
        <f t="shared" si="206"/>
        <v>0</v>
      </c>
      <c r="Z837" s="40">
        <f t="shared" si="207"/>
        <v>0</v>
      </c>
      <c r="AA837" s="40">
        <f t="shared" si="208"/>
        <v>1</v>
      </c>
      <c r="AB837" s="40">
        <f t="shared" si="209"/>
        <v>0</v>
      </c>
      <c r="AC837" s="41" t="s">
        <v>133</v>
      </c>
      <c r="AD837" s="41" t="s">
        <v>280</v>
      </c>
      <c r="AE837" s="41" t="s">
        <v>259</v>
      </c>
      <c r="AF837" s="41" t="s">
        <v>8</v>
      </c>
      <c r="AG837" s="41" t="s">
        <v>56</v>
      </c>
      <c r="AH837" s="41" t="s">
        <v>56</v>
      </c>
      <c r="AI837" s="41" t="s">
        <v>56</v>
      </c>
      <c r="AJ837" s="41" t="s">
        <v>160</v>
      </c>
      <c r="AK837" s="41" t="s">
        <v>56</v>
      </c>
    </row>
    <row r="838" spans="1:37" s="41" customFormat="1" ht="15.75" hidden="1" thickBot="1" x14ac:dyDescent="0.3">
      <c r="A838" s="11" t="s">
        <v>51</v>
      </c>
      <c r="B838" s="12" t="s">
        <v>8</v>
      </c>
      <c r="C838" s="13" t="s">
        <v>52</v>
      </c>
      <c r="D838" s="14" t="s">
        <v>47</v>
      </c>
      <c r="E838" s="13" t="s">
        <v>2366</v>
      </c>
      <c r="F838" s="4" t="s">
        <v>327</v>
      </c>
      <c r="G838" s="4" t="s">
        <v>3131</v>
      </c>
      <c r="H838" s="15">
        <v>43132.958333333336</v>
      </c>
      <c r="I838" s="15">
        <v>43133.708333333336</v>
      </c>
      <c r="J838" s="131" t="s">
        <v>3279</v>
      </c>
      <c r="K838" s="45" t="s">
        <v>9</v>
      </c>
      <c r="L838" s="47" t="s">
        <v>7</v>
      </c>
      <c r="M838" s="47" t="s">
        <v>56</v>
      </c>
      <c r="N838" s="9" t="str">
        <f t="shared" si="195"/>
        <v>Standard</v>
      </c>
      <c r="O838" s="10" t="str">
        <f t="shared" si="196"/>
        <v>Successful</v>
      </c>
      <c r="P838" s="10" t="str">
        <f t="shared" si="197"/>
        <v>On Time</v>
      </c>
      <c r="Q838" s="9">
        <f t="shared" si="198"/>
        <v>1</v>
      </c>
      <c r="R838" s="9">
        <f t="shared" si="199"/>
        <v>1</v>
      </c>
      <c r="S838" s="9">
        <f t="shared" si="200"/>
        <v>0</v>
      </c>
      <c r="T838" s="9" t="str">
        <f t="shared" si="201"/>
        <v>February</v>
      </c>
      <c r="U838" s="40">
        <f t="shared" si="202"/>
        <v>0</v>
      </c>
      <c r="V838" s="40" t="str">
        <f t="shared" si="203"/>
        <v>Normal</v>
      </c>
      <c r="W838" s="40">
        <f t="shared" si="204"/>
        <v>0</v>
      </c>
      <c r="X838" s="40">
        <f t="shared" si="205"/>
        <v>0</v>
      </c>
      <c r="Y838" s="40">
        <f t="shared" si="206"/>
        <v>0</v>
      </c>
      <c r="Z838" s="40">
        <f t="shared" si="207"/>
        <v>0</v>
      </c>
      <c r="AA838" s="40">
        <f t="shared" si="208"/>
        <v>1</v>
      </c>
      <c r="AB838" s="40">
        <f t="shared" si="209"/>
        <v>0</v>
      </c>
      <c r="AC838" s="41" t="s">
        <v>133</v>
      </c>
      <c r="AD838" s="41" t="s">
        <v>280</v>
      </c>
      <c r="AE838" s="41" t="s">
        <v>754</v>
      </c>
      <c r="AF838" s="41" t="s">
        <v>8</v>
      </c>
      <c r="AG838" s="41" t="s">
        <v>56</v>
      </c>
      <c r="AH838" s="41" t="s">
        <v>56</v>
      </c>
      <c r="AI838" s="41" t="s">
        <v>56</v>
      </c>
      <c r="AJ838" s="41" t="s">
        <v>160</v>
      </c>
      <c r="AK838" s="41" t="s">
        <v>56</v>
      </c>
    </row>
    <row r="839" spans="1:37" s="41" customFormat="1" ht="15.75" hidden="1" thickBot="1" x14ac:dyDescent="0.3">
      <c r="A839" s="11" t="s">
        <v>549</v>
      </c>
      <c r="B839" s="12" t="s">
        <v>216</v>
      </c>
      <c r="C839" s="13" t="s">
        <v>46</v>
      </c>
      <c r="D839" s="14" t="s">
        <v>47</v>
      </c>
      <c r="E839" s="13" t="s">
        <v>2367</v>
      </c>
      <c r="F839" s="4" t="s">
        <v>152</v>
      </c>
      <c r="G839" s="4" t="s">
        <v>756</v>
      </c>
      <c r="H839" s="15">
        <v>43134.020833333336</v>
      </c>
      <c r="I839" s="15">
        <v>43134.145833333336</v>
      </c>
      <c r="J839" s="131" t="s">
        <v>3280</v>
      </c>
      <c r="K839" s="45" t="s">
        <v>9</v>
      </c>
      <c r="L839" s="47" t="s">
        <v>7</v>
      </c>
      <c r="M839" s="47" t="s">
        <v>56</v>
      </c>
      <c r="N839" s="9" t="str">
        <f t="shared" si="195"/>
        <v>Minor</v>
      </c>
      <c r="O839" s="10" t="str">
        <f t="shared" si="196"/>
        <v>Successful</v>
      </c>
      <c r="P839" s="10" t="str">
        <f t="shared" si="197"/>
        <v>On Time</v>
      </c>
      <c r="Q839" s="9">
        <f t="shared" si="198"/>
        <v>1</v>
      </c>
      <c r="R839" s="9">
        <f t="shared" si="199"/>
        <v>1</v>
      </c>
      <c r="S839" s="9">
        <f t="shared" si="200"/>
        <v>0</v>
      </c>
      <c r="T839" s="9" t="str">
        <f t="shared" si="201"/>
        <v>February</v>
      </c>
      <c r="U839" s="40">
        <f t="shared" si="202"/>
        <v>0</v>
      </c>
      <c r="V839" s="40" t="str">
        <f t="shared" si="203"/>
        <v>Normal</v>
      </c>
      <c r="W839" s="40">
        <f t="shared" si="204"/>
        <v>0</v>
      </c>
      <c r="X839" s="40">
        <f t="shared" si="205"/>
        <v>0</v>
      </c>
      <c r="Y839" s="40">
        <f t="shared" si="206"/>
        <v>0</v>
      </c>
      <c r="Z839" s="40">
        <f t="shared" si="207"/>
        <v>0</v>
      </c>
      <c r="AA839" s="40">
        <f t="shared" si="208"/>
        <v>1</v>
      </c>
      <c r="AB839" s="40">
        <f t="shared" si="209"/>
        <v>0</v>
      </c>
      <c r="AC839" s="41" t="s">
        <v>131</v>
      </c>
      <c r="AD839" s="41" t="s">
        <v>283</v>
      </c>
      <c r="AE839" s="41" t="s">
        <v>121</v>
      </c>
      <c r="AF839" s="41" t="s">
        <v>322</v>
      </c>
      <c r="AG839" s="41" t="s">
        <v>56</v>
      </c>
      <c r="AH839" s="41" t="s">
        <v>56</v>
      </c>
      <c r="AI839" s="41" t="s">
        <v>56</v>
      </c>
      <c r="AJ839" s="41" t="s">
        <v>160</v>
      </c>
      <c r="AK839" s="41" t="s">
        <v>56</v>
      </c>
    </row>
    <row r="840" spans="1:37" s="41" customFormat="1" ht="15.75" hidden="1" thickBot="1" x14ac:dyDescent="0.3">
      <c r="A840" s="11" t="s">
        <v>248</v>
      </c>
      <c r="B840" s="12" t="s">
        <v>216</v>
      </c>
      <c r="C840" s="13" t="s">
        <v>46</v>
      </c>
      <c r="D840" s="14" t="s">
        <v>47</v>
      </c>
      <c r="E840" s="13" t="s">
        <v>2368</v>
      </c>
      <c r="F840" s="4" t="s">
        <v>152</v>
      </c>
      <c r="G840" s="4" t="s">
        <v>499</v>
      </c>
      <c r="H840" s="15">
        <v>43127.916666666664</v>
      </c>
      <c r="I840" s="15">
        <v>43133.708333333336</v>
      </c>
      <c r="J840" s="131" t="s">
        <v>3281</v>
      </c>
      <c r="K840" s="45" t="s">
        <v>9</v>
      </c>
      <c r="L840" s="47" t="s">
        <v>7</v>
      </c>
      <c r="M840" s="47" t="s">
        <v>56</v>
      </c>
      <c r="N840" s="9" t="str">
        <f t="shared" si="195"/>
        <v>Minor</v>
      </c>
      <c r="O840" s="10" t="str">
        <f t="shared" si="196"/>
        <v>Successful</v>
      </c>
      <c r="P840" s="10" t="str">
        <f t="shared" si="197"/>
        <v>On Time</v>
      </c>
      <c r="Q840" s="9">
        <f t="shared" si="198"/>
        <v>1</v>
      </c>
      <c r="R840" s="9">
        <f t="shared" si="199"/>
        <v>1</v>
      </c>
      <c r="S840" s="9">
        <f t="shared" si="200"/>
        <v>0</v>
      </c>
      <c r="T840" s="9" t="str">
        <f t="shared" si="201"/>
        <v>February</v>
      </c>
      <c r="U840" s="40">
        <f t="shared" si="202"/>
        <v>0</v>
      </c>
      <c r="V840" s="40" t="str">
        <f t="shared" si="203"/>
        <v>Normal</v>
      </c>
      <c r="W840" s="40">
        <f t="shared" si="204"/>
        <v>0</v>
      </c>
      <c r="X840" s="40">
        <f t="shared" si="205"/>
        <v>0</v>
      </c>
      <c r="Y840" s="40">
        <f t="shared" si="206"/>
        <v>0</v>
      </c>
      <c r="Z840" s="40">
        <f t="shared" si="207"/>
        <v>0</v>
      </c>
      <c r="AA840" s="40">
        <f t="shared" si="208"/>
        <v>1</v>
      </c>
      <c r="AB840" s="40">
        <f t="shared" si="209"/>
        <v>0</v>
      </c>
      <c r="AC840" s="41" t="s">
        <v>537</v>
      </c>
      <c r="AD840" s="41" t="s">
        <v>280</v>
      </c>
      <c r="AE840" s="41" t="s">
        <v>121</v>
      </c>
      <c r="AF840" s="41" t="s">
        <v>322</v>
      </c>
      <c r="AG840" s="41" t="s">
        <v>56</v>
      </c>
      <c r="AH840" s="41" t="s">
        <v>56</v>
      </c>
      <c r="AI840" s="41" t="s">
        <v>56</v>
      </c>
      <c r="AJ840" s="41" t="s">
        <v>160</v>
      </c>
      <c r="AK840" s="41" t="s">
        <v>56</v>
      </c>
    </row>
    <row r="841" spans="1:37" s="41" customFormat="1" ht="15.75" hidden="1" thickBot="1" x14ac:dyDescent="0.3">
      <c r="A841" s="11" t="s">
        <v>141</v>
      </c>
      <c r="B841" s="12" t="s">
        <v>216</v>
      </c>
      <c r="C841" s="13" t="s">
        <v>46</v>
      </c>
      <c r="D841" s="14" t="s">
        <v>47</v>
      </c>
      <c r="E841" s="13" t="s">
        <v>2369</v>
      </c>
      <c r="F841" s="4" t="s">
        <v>152</v>
      </c>
      <c r="G841" s="4" t="s">
        <v>764</v>
      </c>
      <c r="H841" s="15">
        <v>43134.645833333336</v>
      </c>
      <c r="I841" s="15">
        <v>43134.9375</v>
      </c>
      <c r="J841" s="131" t="s">
        <v>3282</v>
      </c>
      <c r="K841" s="45" t="s">
        <v>9</v>
      </c>
      <c r="L841" s="47" t="s">
        <v>7</v>
      </c>
      <c r="M841" s="47" t="s">
        <v>56</v>
      </c>
      <c r="N841" s="9" t="str">
        <f t="shared" si="195"/>
        <v>Minor</v>
      </c>
      <c r="O841" s="10" t="str">
        <f t="shared" si="196"/>
        <v>Successful</v>
      </c>
      <c r="P841" s="10" t="str">
        <f t="shared" si="197"/>
        <v>On Time</v>
      </c>
      <c r="Q841" s="9">
        <f t="shared" si="198"/>
        <v>1</v>
      </c>
      <c r="R841" s="9">
        <f t="shared" si="199"/>
        <v>1</v>
      </c>
      <c r="S841" s="9">
        <f t="shared" si="200"/>
        <v>0</v>
      </c>
      <c r="T841" s="9" t="str">
        <f t="shared" si="201"/>
        <v>February</v>
      </c>
      <c r="U841" s="40">
        <f t="shared" si="202"/>
        <v>0</v>
      </c>
      <c r="V841" s="40" t="str">
        <f t="shared" si="203"/>
        <v>Normal</v>
      </c>
      <c r="W841" s="40">
        <f t="shared" si="204"/>
        <v>0</v>
      </c>
      <c r="X841" s="40">
        <f t="shared" si="205"/>
        <v>0</v>
      </c>
      <c r="Y841" s="40">
        <f t="shared" si="206"/>
        <v>0</v>
      </c>
      <c r="Z841" s="40">
        <f t="shared" si="207"/>
        <v>0</v>
      </c>
      <c r="AA841" s="40">
        <f t="shared" si="208"/>
        <v>1</v>
      </c>
      <c r="AB841" s="40">
        <f t="shared" si="209"/>
        <v>0</v>
      </c>
      <c r="AC841" s="41" t="s">
        <v>132</v>
      </c>
      <c r="AD841" s="41" t="s">
        <v>280</v>
      </c>
      <c r="AE841" s="41" t="s">
        <v>121</v>
      </c>
      <c r="AF841" s="41" t="s">
        <v>322</v>
      </c>
      <c r="AG841" s="41" t="s">
        <v>56</v>
      </c>
      <c r="AH841" s="41" t="s">
        <v>56</v>
      </c>
      <c r="AI841" s="41" t="s">
        <v>56</v>
      </c>
      <c r="AJ841" s="41" t="s">
        <v>160</v>
      </c>
      <c r="AK841" s="41" t="s">
        <v>56</v>
      </c>
    </row>
    <row r="842" spans="1:37" s="41" customFormat="1" ht="15.75" hidden="1" thickBot="1" x14ac:dyDescent="0.3">
      <c r="A842" s="11" t="s">
        <v>697</v>
      </c>
      <c r="B842" s="12" t="s">
        <v>216</v>
      </c>
      <c r="C842" s="13" t="s">
        <v>46</v>
      </c>
      <c r="D842" s="14" t="s">
        <v>47</v>
      </c>
      <c r="E842" s="13" t="s">
        <v>2370</v>
      </c>
      <c r="F842" s="4" t="s">
        <v>365</v>
      </c>
      <c r="G842" s="4" t="s">
        <v>704</v>
      </c>
      <c r="H842" s="15">
        <v>43115.541666666664</v>
      </c>
      <c r="I842" s="15">
        <v>43133.6875</v>
      </c>
      <c r="J842" s="131" t="s">
        <v>3283</v>
      </c>
      <c r="K842" s="45" t="s">
        <v>9</v>
      </c>
      <c r="L842" s="47" t="s">
        <v>7</v>
      </c>
      <c r="M842" s="47" t="s">
        <v>56</v>
      </c>
      <c r="N842" s="9" t="str">
        <f t="shared" si="195"/>
        <v>Minor</v>
      </c>
      <c r="O842" s="10" t="str">
        <f t="shared" si="196"/>
        <v>Successful</v>
      </c>
      <c r="P842" s="10" t="str">
        <f t="shared" si="197"/>
        <v>On Time</v>
      </c>
      <c r="Q842" s="9">
        <f t="shared" si="198"/>
        <v>1</v>
      </c>
      <c r="R842" s="9">
        <f t="shared" si="199"/>
        <v>1</v>
      </c>
      <c r="S842" s="9">
        <f t="shared" si="200"/>
        <v>0</v>
      </c>
      <c r="T842" s="9" t="str">
        <f t="shared" si="201"/>
        <v>February</v>
      </c>
      <c r="U842" s="40">
        <f t="shared" si="202"/>
        <v>0</v>
      </c>
      <c r="V842" s="40" t="str">
        <f t="shared" si="203"/>
        <v>Normal</v>
      </c>
      <c r="W842" s="40">
        <f t="shared" si="204"/>
        <v>0</v>
      </c>
      <c r="X842" s="40">
        <f t="shared" si="205"/>
        <v>0</v>
      </c>
      <c r="Y842" s="40">
        <f t="shared" si="206"/>
        <v>0</v>
      </c>
      <c r="Z842" s="40">
        <f t="shared" si="207"/>
        <v>0</v>
      </c>
      <c r="AA842" s="40">
        <f t="shared" si="208"/>
        <v>1</v>
      </c>
      <c r="AB842" s="40">
        <f t="shared" si="209"/>
        <v>0</v>
      </c>
      <c r="AC842" s="41" t="s">
        <v>238</v>
      </c>
      <c r="AD842" s="41" t="s">
        <v>280</v>
      </c>
      <c r="AE842" s="41" t="s">
        <v>432</v>
      </c>
      <c r="AF842" s="41" t="s">
        <v>216</v>
      </c>
      <c r="AG842" s="41" t="s">
        <v>56</v>
      </c>
      <c r="AH842" s="41" t="s">
        <v>56</v>
      </c>
      <c r="AI842" s="41" t="s">
        <v>56</v>
      </c>
      <c r="AJ842" s="41" t="s">
        <v>160</v>
      </c>
      <c r="AK842" s="41" t="s">
        <v>56</v>
      </c>
    </row>
    <row r="843" spans="1:37" s="41" customFormat="1" ht="15.75" hidden="1" thickBot="1" x14ac:dyDescent="0.3">
      <c r="A843" s="11" t="s">
        <v>697</v>
      </c>
      <c r="B843" s="12" t="s">
        <v>216</v>
      </c>
      <c r="C843" s="13" t="s">
        <v>46</v>
      </c>
      <c r="D843" s="14" t="s">
        <v>47</v>
      </c>
      <c r="E843" s="13" t="s">
        <v>2371</v>
      </c>
      <c r="F843" s="4" t="s">
        <v>365</v>
      </c>
      <c r="G843" s="4" t="s">
        <v>704</v>
      </c>
      <c r="H843" s="15">
        <v>43115.5625</v>
      </c>
      <c r="I843" s="15">
        <v>43133.708333333336</v>
      </c>
      <c r="J843" s="131" t="s">
        <v>3284</v>
      </c>
      <c r="K843" s="45" t="s">
        <v>9</v>
      </c>
      <c r="L843" s="47" t="s">
        <v>7</v>
      </c>
      <c r="M843" s="47" t="s">
        <v>56</v>
      </c>
      <c r="N843" s="9" t="str">
        <f t="shared" si="195"/>
        <v>Minor</v>
      </c>
      <c r="O843" s="10" t="str">
        <f t="shared" si="196"/>
        <v>Successful</v>
      </c>
      <c r="P843" s="10" t="str">
        <f t="shared" si="197"/>
        <v>On Time</v>
      </c>
      <c r="Q843" s="9">
        <f t="shared" si="198"/>
        <v>1</v>
      </c>
      <c r="R843" s="9">
        <f t="shared" si="199"/>
        <v>1</v>
      </c>
      <c r="S843" s="9">
        <f t="shared" si="200"/>
        <v>0</v>
      </c>
      <c r="T843" s="9" t="str">
        <f t="shared" si="201"/>
        <v>February</v>
      </c>
      <c r="U843" s="40">
        <f t="shared" si="202"/>
        <v>0</v>
      </c>
      <c r="V843" s="40" t="str">
        <f t="shared" si="203"/>
        <v>Normal</v>
      </c>
      <c r="W843" s="40">
        <f t="shared" si="204"/>
        <v>0</v>
      </c>
      <c r="X843" s="40">
        <f t="shared" si="205"/>
        <v>0</v>
      </c>
      <c r="Y843" s="40">
        <f t="shared" si="206"/>
        <v>0</v>
      </c>
      <c r="Z843" s="40">
        <f t="shared" si="207"/>
        <v>0</v>
      </c>
      <c r="AA843" s="40">
        <f t="shared" si="208"/>
        <v>1</v>
      </c>
      <c r="AB843" s="40">
        <f t="shared" si="209"/>
        <v>0</v>
      </c>
      <c r="AC843" s="41" t="s">
        <v>238</v>
      </c>
      <c r="AD843" s="41" t="s">
        <v>280</v>
      </c>
      <c r="AE843" s="41" t="s">
        <v>432</v>
      </c>
      <c r="AF843" s="41" t="s">
        <v>216</v>
      </c>
      <c r="AG843" s="41" t="s">
        <v>56</v>
      </c>
      <c r="AH843" s="41" t="s">
        <v>56</v>
      </c>
      <c r="AI843" s="41" t="s">
        <v>56</v>
      </c>
      <c r="AJ843" s="41" t="s">
        <v>160</v>
      </c>
      <c r="AK843" s="41" t="s">
        <v>56</v>
      </c>
    </row>
    <row r="844" spans="1:37" s="41" customFormat="1" ht="15.75" hidden="1" thickBot="1" x14ac:dyDescent="0.3">
      <c r="A844" s="11" t="s">
        <v>248</v>
      </c>
      <c r="B844" s="12" t="s">
        <v>216</v>
      </c>
      <c r="C844" s="13" t="s">
        <v>52</v>
      </c>
      <c r="D844" s="14" t="s">
        <v>47</v>
      </c>
      <c r="E844" s="13" t="s">
        <v>2372</v>
      </c>
      <c r="F844" s="4" t="s">
        <v>84</v>
      </c>
      <c r="G844" s="4" t="s">
        <v>601</v>
      </c>
      <c r="H844" s="15">
        <v>43102.708333333336</v>
      </c>
      <c r="I844" s="15">
        <v>43133.708333333336</v>
      </c>
      <c r="J844" s="131" t="s">
        <v>3285</v>
      </c>
      <c r="K844" s="45" t="s">
        <v>9</v>
      </c>
      <c r="L844" s="47" t="s">
        <v>7</v>
      </c>
      <c r="M844" s="47" t="s">
        <v>56</v>
      </c>
      <c r="N844" s="9" t="str">
        <f t="shared" si="195"/>
        <v>Standard</v>
      </c>
      <c r="O844" s="10" t="str">
        <f t="shared" si="196"/>
        <v>Successful</v>
      </c>
      <c r="P844" s="10" t="str">
        <f t="shared" si="197"/>
        <v>On Time</v>
      </c>
      <c r="Q844" s="9">
        <f t="shared" si="198"/>
        <v>1</v>
      </c>
      <c r="R844" s="9">
        <f t="shared" si="199"/>
        <v>1</v>
      </c>
      <c r="S844" s="9">
        <f t="shared" si="200"/>
        <v>0</v>
      </c>
      <c r="T844" s="9" t="str">
        <f t="shared" si="201"/>
        <v>February</v>
      </c>
      <c r="U844" s="40">
        <f t="shared" si="202"/>
        <v>0</v>
      </c>
      <c r="V844" s="40" t="str">
        <f t="shared" si="203"/>
        <v>Normal</v>
      </c>
      <c r="W844" s="40">
        <f t="shared" si="204"/>
        <v>0</v>
      </c>
      <c r="X844" s="40">
        <f t="shared" si="205"/>
        <v>0</v>
      </c>
      <c r="Y844" s="40">
        <f t="shared" si="206"/>
        <v>0</v>
      </c>
      <c r="Z844" s="40">
        <f t="shared" si="207"/>
        <v>0</v>
      </c>
      <c r="AA844" s="40">
        <f t="shared" si="208"/>
        <v>1</v>
      </c>
      <c r="AB844" s="40">
        <f t="shared" si="209"/>
        <v>0</v>
      </c>
      <c r="AC844" s="41" t="s">
        <v>537</v>
      </c>
      <c r="AD844" s="41" t="s">
        <v>682</v>
      </c>
      <c r="AE844" s="41" t="s">
        <v>260</v>
      </c>
      <c r="AF844" s="41" t="s">
        <v>216</v>
      </c>
      <c r="AG844" s="41" t="s">
        <v>56</v>
      </c>
      <c r="AH844" s="41" t="s">
        <v>56</v>
      </c>
      <c r="AI844" s="41" t="s">
        <v>56</v>
      </c>
      <c r="AJ844" s="41" t="s">
        <v>160</v>
      </c>
      <c r="AK844" s="41" t="s">
        <v>56</v>
      </c>
    </row>
    <row r="845" spans="1:37" s="41" customFormat="1" ht="15.75" hidden="1" thickBot="1" x14ac:dyDescent="0.3">
      <c r="A845" s="11" t="s">
        <v>697</v>
      </c>
      <c r="B845" s="12" t="s">
        <v>216</v>
      </c>
      <c r="C845" s="13" t="s">
        <v>46</v>
      </c>
      <c r="D845" s="14" t="s">
        <v>47</v>
      </c>
      <c r="E845" s="13" t="s">
        <v>2373</v>
      </c>
      <c r="F845" s="4" t="s">
        <v>365</v>
      </c>
      <c r="G845" s="4" t="s">
        <v>704</v>
      </c>
      <c r="H845" s="15">
        <v>43116.333333333336</v>
      </c>
      <c r="I845" s="15">
        <v>43133.708333333336</v>
      </c>
      <c r="J845" s="131" t="s">
        <v>3286</v>
      </c>
      <c r="K845" s="45" t="s">
        <v>9</v>
      </c>
      <c r="L845" s="47" t="s">
        <v>7</v>
      </c>
      <c r="M845" s="47" t="s">
        <v>56</v>
      </c>
      <c r="N845" s="9" t="str">
        <f t="shared" si="195"/>
        <v>Minor</v>
      </c>
      <c r="O845" s="10" t="str">
        <f t="shared" si="196"/>
        <v>Successful</v>
      </c>
      <c r="P845" s="10" t="str">
        <f t="shared" si="197"/>
        <v>On Time</v>
      </c>
      <c r="Q845" s="9">
        <f t="shared" si="198"/>
        <v>1</v>
      </c>
      <c r="R845" s="9">
        <f t="shared" si="199"/>
        <v>1</v>
      </c>
      <c r="S845" s="9">
        <f t="shared" si="200"/>
        <v>0</v>
      </c>
      <c r="T845" s="9" t="str">
        <f t="shared" si="201"/>
        <v>February</v>
      </c>
      <c r="U845" s="40">
        <f t="shared" si="202"/>
        <v>0</v>
      </c>
      <c r="V845" s="40" t="str">
        <f t="shared" si="203"/>
        <v>Normal</v>
      </c>
      <c r="W845" s="40">
        <f t="shared" si="204"/>
        <v>0</v>
      </c>
      <c r="X845" s="40">
        <f t="shared" si="205"/>
        <v>0</v>
      </c>
      <c r="Y845" s="40">
        <f t="shared" si="206"/>
        <v>0</v>
      </c>
      <c r="Z845" s="40">
        <f t="shared" si="207"/>
        <v>0</v>
      </c>
      <c r="AA845" s="40">
        <f t="shared" si="208"/>
        <v>1</v>
      </c>
      <c r="AB845" s="40">
        <f t="shared" si="209"/>
        <v>0</v>
      </c>
      <c r="AC845" s="41" t="s">
        <v>238</v>
      </c>
      <c r="AD845" s="41" t="s">
        <v>2266</v>
      </c>
      <c r="AE845" s="41" t="s">
        <v>432</v>
      </c>
      <c r="AF845" s="41" t="s">
        <v>216</v>
      </c>
      <c r="AG845" s="41" t="s">
        <v>56</v>
      </c>
      <c r="AH845" s="41" t="s">
        <v>56</v>
      </c>
      <c r="AI845" s="41" t="s">
        <v>56</v>
      </c>
      <c r="AJ845" s="41" t="s">
        <v>160</v>
      </c>
      <c r="AK845" s="41" t="s">
        <v>56</v>
      </c>
    </row>
    <row r="846" spans="1:37" s="41" customFormat="1" ht="15.75" hidden="1" thickBot="1" x14ac:dyDescent="0.3">
      <c r="A846" s="11" t="s">
        <v>45</v>
      </c>
      <c r="B846" s="12" t="s">
        <v>216</v>
      </c>
      <c r="C846" s="13" t="s">
        <v>52</v>
      </c>
      <c r="D846" s="14" t="s">
        <v>47</v>
      </c>
      <c r="E846" s="13" t="s">
        <v>2374</v>
      </c>
      <c r="F846" s="4" t="s">
        <v>242</v>
      </c>
      <c r="G846" s="4" t="s">
        <v>207</v>
      </c>
      <c r="H846" s="15">
        <v>43118.791666666664</v>
      </c>
      <c r="I846" s="15">
        <v>43133.958333333336</v>
      </c>
      <c r="J846" s="131" t="s">
        <v>3287</v>
      </c>
      <c r="K846" s="45" t="s">
        <v>9</v>
      </c>
      <c r="L846" s="47" t="s">
        <v>7</v>
      </c>
      <c r="M846" s="47" t="s">
        <v>56</v>
      </c>
      <c r="N846" s="9" t="str">
        <f t="shared" si="195"/>
        <v>Standard</v>
      </c>
      <c r="O846" s="10" t="str">
        <f t="shared" si="196"/>
        <v>Successful</v>
      </c>
      <c r="P846" s="10" t="str">
        <f t="shared" si="197"/>
        <v>On Time</v>
      </c>
      <c r="Q846" s="9">
        <f t="shared" si="198"/>
        <v>1</v>
      </c>
      <c r="R846" s="9">
        <f t="shared" si="199"/>
        <v>1</v>
      </c>
      <c r="S846" s="9">
        <f t="shared" si="200"/>
        <v>0</v>
      </c>
      <c r="T846" s="9" t="str">
        <f t="shared" si="201"/>
        <v>February</v>
      </c>
      <c r="U846" s="40">
        <f t="shared" si="202"/>
        <v>0</v>
      </c>
      <c r="V846" s="40" t="str">
        <f t="shared" si="203"/>
        <v>Normal</v>
      </c>
      <c r="W846" s="40">
        <f t="shared" si="204"/>
        <v>0</v>
      </c>
      <c r="X846" s="40">
        <f t="shared" si="205"/>
        <v>0</v>
      </c>
      <c r="Y846" s="40">
        <f t="shared" si="206"/>
        <v>0</v>
      </c>
      <c r="Z846" s="40">
        <f t="shared" si="207"/>
        <v>0</v>
      </c>
      <c r="AA846" s="40">
        <f t="shared" si="208"/>
        <v>1</v>
      </c>
      <c r="AB846" s="40">
        <f t="shared" si="209"/>
        <v>0</v>
      </c>
      <c r="AC846" s="41" t="s">
        <v>823</v>
      </c>
      <c r="AD846" s="41" t="s">
        <v>305</v>
      </c>
      <c r="AE846" s="41" t="s">
        <v>432</v>
      </c>
      <c r="AF846" s="41" t="s">
        <v>216</v>
      </c>
      <c r="AG846" s="41" t="s">
        <v>56</v>
      </c>
      <c r="AH846" s="41" t="s">
        <v>56</v>
      </c>
      <c r="AI846" s="41" t="s">
        <v>56</v>
      </c>
      <c r="AJ846" s="41" t="s">
        <v>160</v>
      </c>
      <c r="AK846" s="41" t="s">
        <v>56</v>
      </c>
    </row>
    <row r="847" spans="1:37" s="41" customFormat="1" ht="15.75" hidden="1" thickBot="1" x14ac:dyDescent="0.3">
      <c r="A847" s="11" t="s">
        <v>697</v>
      </c>
      <c r="B847" s="12" t="s">
        <v>216</v>
      </c>
      <c r="C847" s="13" t="s">
        <v>46</v>
      </c>
      <c r="D847" s="14" t="s">
        <v>47</v>
      </c>
      <c r="E847" s="13" t="s">
        <v>2375</v>
      </c>
      <c r="F847" s="4" t="s">
        <v>617</v>
      </c>
      <c r="G847" s="4" t="s">
        <v>736</v>
      </c>
      <c r="H847" s="15">
        <v>43117.458333333336</v>
      </c>
      <c r="I847" s="15">
        <v>43133.75</v>
      </c>
      <c r="J847" s="131" t="s">
        <v>3288</v>
      </c>
      <c r="K847" s="45" t="s">
        <v>9</v>
      </c>
      <c r="L847" s="47" t="s">
        <v>7</v>
      </c>
      <c r="M847" s="47" t="s">
        <v>56</v>
      </c>
      <c r="N847" s="9" t="str">
        <f t="shared" si="195"/>
        <v>Minor</v>
      </c>
      <c r="O847" s="10" t="str">
        <f t="shared" si="196"/>
        <v>Successful</v>
      </c>
      <c r="P847" s="10" t="str">
        <f t="shared" si="197"/>
        <v>On Time</v>
      </c>
      <c r="Q847" s="9">
        <f t="shared" si="198"/>
        <v>1</v>
      </c>
      <c r="R847" s="9">
        <f t="shared" si="199"/>
        <v>1</v>
      </c>
      <c r="S847" s="9">
        <f t="shared" si="200"/>
        <v>0</v>
      </c>
      <c r="T847" s="9" t="str">
        <f t="shared" si="201"/>
        <v>February</v>
      </c>
      <c r="U847" s="40">
        <f t="shared" si="202"/>
        <v>0</v>
      </c>
      <c r="V847" s="40" t="str">
        <f t="shared" si="203"/>
        <v>Normal</v>
      </c>
      <c r="W847" s="40">
        <f t="shared" si="204"/>
        <v>0</v>
      </c>
      <c r="X847" s="40">
        <f t="shared" si="205"/>
        <v>0</v>
      </c>
      <c r="Y847" s="40">
        <f t="shared" si="206"/>
        <v>0</v>
      </c>
      <c r="Z847" s="40">
        <f t="shared" si="207"/>
        <v>0</v>
      </c>
      <c r="AA847" s="40">
        <f t="shared" si="208"/>
        <v>1</v>
      </c>
      <c r="AB847" s="40">
        <f t="shared" si="209"/>
        <v>0</v>
      </c>
      <c r="AC847" s="41" t="s">
        <v>238</v>
      </c>
      <c r="AD847" s="41" t="s">
        <v>280</v>
      </c>
      <c r="AE847" s="41" t="s">
        <v>425</v>
      </c>
      <c r="AF847" s="41" t="s">
        <v>216</v>
      </c>
      <c r="AG847" s="41" t="s">
        <v>56</v>
      </c>
      <c r="AH847" s="41" t="s">
        <v>56</v>
      </c>
      <c r="AI847" s="41" t="s">
        <v>56</v>
      </c>
      <c r="AJ847" s="41" t="s">
        <v>160</v>
      </c>
      <c r="AK847" s="41" t="s">
        <v>56</v>
      </c>
    </row>
    <row r="848" spans="1:37" s="41" customFormat="1" ht="15.75" hidden="1" thickBot="1" x14ac:dyDescent="0.3">
      <c r="A848" s="11" t="s">
        <v>49</v>
      </c>
      <c r="B848" s="12" t="s">
        <v>216</v>
      </c>
      <c r="C848" s="13" t="s">
        <v>52</v>
      </c>
      <c r="D848" s="14" t="s">
        <v>47</v>
      </c>
      <c r="E848" s="13" t="s">
        <v>2376</v>
      </c>
      <c r="F848" s="4" t="s">
        <v>365</v>
      </c>
      <c r="G848" s="4" t="s">
        <v>184</v>
      </c>
      <c r="H848" s="15">
        <v>43119.667291666665</v>
      </c>
      <c r="I848" s="15">
        <v>43133.708333333336</v>
      </c>
      <c r="J848" s="131" t="s">
        <v>3289</v>
      </c>
      <c r="K848" s="45" t="s">
        <v>9</v>
      </c>
      <c r="L848" s="47" t="s">
        <v>7</v>
      </c>
      <c r="M848" s="47" t="s">
        <v>56</v>
      </c>
      <c r="N848" s="9" t="str">
        <f t="shared" si="195"/>
        <v>Standard</v>
      </c>
      <c r="O848" s="10" t="str">
        <f t="shared" si="196"/>
        <v>Successful</v>
      </c>
      <c r="P848" s="10" t="str">
        <f t="shared" si="197"/>
        <v>On Time</v>
      </c>
      <c r="Q848" s="9">
        <f t="shared" si="198"/>
        <v>1</v>
      </c>
      <c r="R848" s="9">
        <f t="shared" si="199"/>
        <v>1</v>
      </c>
      <c r="S848" s="9">
        <f t="shared" si="200"/>
        <v>0</v>
      </c>
      <c r="T848" s="9" t="str">
        <f t="shared" si="201"/>
        <v>February</v>
      </c>
      <c r="U848" s="40">
        <f t="shared" si="202"/>
        <v>0</v>
      </c>
      <c r="V848" s="40" t="str">
        <f t="shared" si="203"/>
        <v>Normal</v>
      </c>
      <c r="W848" s="40">
        <f t="shared" si="204"/>
        <v>0</v>
      </c>
      <c r="X848" s="40">
        <f t="shared" si="205"/>
        <v>0</v>
      </c>
      <c r="Y848" s="40">
        <f t="shared" si="206"/>
        <v>0</v>
      </c>
      <c r="Z848" s="40">
        <f t="shared" si="207"/>
        <v>0</v>
      </c>
      <c r="AA848" s="40">
        <f t="shared" si="208"/>
        <v>1</v>
      </c>
      <c r="AB848" s="40">
        <f t="shared" si="209"/>
        <v>0</v>
      </c>
      <c r="AC848" s="41" t="s">
        <v>132</v>
      </c>
      <c r="AD848" s="41" t="s">
        <v>307</v>
      </c>
      <c r="AE848" s="41" t="s">
        <v>432</v>
      </c>
      <c r="AF848" s="41" t="s">
        <v>216</v>
      </c>
      <c r="AG848" s="41" t="s">
        <v>56</v>
      </c>
      <c r="AH848" s="41" t="s">
        <v>56</v>
      </c>
      <c r="AI848" s="41" t="s">
        <v>56</v>
      </c>
      <c r="AJ848" s="41" t="s">
        <v>160</v>
      </c>
      <c r="AK848" s="41" t="s">
        <v>56</v>
      </c>
    </row>
    <row r="849" spans="1:37" s="41" customFormat="1" ht="15.75" hidden="1" thickBot="1" x14ac:dyDescent="0.3">
      <c r="A849" s="11" t="s">
        <v>66</v>
      </c>
      <c r="B849" s="12" t="s">
        <v>216</v>
      </c>
      <c r="C849" s="13" t="s">
        <v>46</v>
      </c>
      <c r="D849" s="14" t="s">
        <v>47</v>
      </c>
      <c r="E849" s="13" t="s">
        <v>2377</v>
      </c>
      <c r="F849" s="4" t="s">
        <v>75</v>
      </c>
      <c r="G849" s="4" t="s">
        <v>234</v>
      </c>
      <c r="H849" s="15">
        <v>43127.5</v>
      </c>
      <c r="I849" s="15">
        <v>43133.958333333336</v>
      </c>
      <c r="J849" s="131" t="s">
        <v>3290</v>
      </c>
      <c r="K849" s="45" t="s">
        <v>9</v>
      </c>
      <c r="L849" s="47" t="s">
        <v>7</v>
      </c>
      <c r="M849" s="47" t="s">
        <v>56</v>
      </c>
      <c r="N849" s="9" t="str">
        <f t="shared" si="195"/>
        <v>Minor</v>
      </c>
      <c r="O849" s="10" t="str">
        <f t="shared" si="196"/>
        <v>Successful</v>
      </c>
      <c r="P849" s="10" t="str">
        <f t="shared" si="197"/>
        <v>On Time</v>
      </c>
      <c r="Q849" s="9">
        <f t="shared" si="198"/>
        <v>1</v>
      </c>
      <c r="R849" s="9">
        <f t="shared" si="199"/>
        <v>1</v>
      </c>
      <c r="S849" s="9">
        <f t="shared" si="200"/>
        <v>0</v>
      </c>
      <c r="T849" s="9" t="str">
        <f t="shared" si="201"/>
        <v>February</v>
      </c>
      <c r="U849" s="40">
        <f t="shared" si="202"/>
        <v>0</v>
      </c>
      <c r="V849" s="40" t="str">
        <f t="shared" si="203"/>
        <v>Normal</v>
      </c>
      <c r="W849" s="40">
        <f t="shared" si="204"/>
        <v>0</v>
      </c>
      <c r="X849" s="40">
        <f t="shared" si="205"/>
        <v>0</v>
      </c>
      <c r="Y849" s="40">
        <f t="shared" si="206"/>
        <v>0</v>
      </c>
      <c r="Z849" s="40">
        <f t="shared" si="207"/>
        <v>0</v>
      </c>
      <c r="AA849" s="40">
        <f t="shared" si="208"/>
        <v>1</v>
      </c>
      <c r="AB849" s="40">
        <f t="shared" si="209"/>
        <v>0</v>
      </c>
      <c r="AC849" s="41" t="s">
        <v>132</v>
      </c>
      <c r="AD849" s="41" t="s">
        <v>280</v>
      </c>
      <c r="AE849" s="41" t="s">
        <v>323</v>
      </c>
      <c r="AF849" s="41" t="s">
        <v>216</v>
      </c>
      <c r="AG849" s="41" t="s">
        <v>56</v>
      </c>
      <c r="AH849" s="41" t="s">
        <v>56</v>
      </c>
      <c r="AI849" s="41" t="s">
        <v>56</v>
      </c>
      <c r="AJ849" s="41" t="s">
        <v>160</v>
      </c>
      <c r="AK849" s="41" t="s">
        <v>56</v>
      </c>
    </row>
    <row r="850" spans="1:37" s="41" customFormat="1" ht="15.75" hidden="1" thickBot="1" x14ac:dyDescent="0.3">
      <c r="A850" s="11" t="s">
        <v>697</v>
      </c>
      <c r="B850" s="12" t="s">
        <v>216</v>
      </c>
      <c r="C850" s="13" t="s">
        <v>46</v>
      </c>
      <c r="D850" s="14" t="s">
        <v>47</v>
      </c>
      <c r="E850" s="13" t="s">
        <v>2378</v>
      </c>
      <c r="F850" s="4" t="s">
        <v>365</v>
      </c>
      <c r="G850" s="4" t="s">
        <v>704</v>
      </c>
      <c r="H850" s="15">
        <v>43126.729166666664</v>
      </c>
      <c r="I850" s="15">
        <v>43133.6875</v>
      </c>
      <c r="J850" s="131" t="s">
        <v>3291</v>
      </c>
      <c r="K850" s="45" t="s">
        <v>9</v>
      </c>
      <c r="L850" s="47" t="s">
        <v>7</v>
      </c>
      <c r="M850" s="47" t="s">
        <v>56</v>
      </c>
      <c r="N850" s="9" t="str">
        <f t="shared" si="195"/>
        <v>Minor</v>
      </c>
      <c r="O850" s="10" t="str">
        <f t="shared" si="196"/>
        <v>Successful</v>
      </c>
      <c r="P850" s="10" t="str">
        <f t="shared" si="197"/>
        <v>On Time</v>
      </c>
      <c r="Q850" s="9">
        <f t="shared" si="198"/>
        <v>1</v>
      </c>
      <c r="R850" s="9">
        <f t="shared" si="199"/>
        <v>1</v>
      </c>
      <c r="S850" s="9">
        <f t="shared" si="200"/>
        <v>0</v>
      </c>
      <c r="T850" s="9" t="str">
        <f t="shared" si="201"/>
        <v>February</v>
      </c>
      <c r="U850" s="40">
        <f t="shared" si="202"/>
        <v>0</v>
      </c>
      <c r="V850" s="40" t="str">
        <f t="shared" si="203"/>
        <v>Normal</v>
      </c>
      <c r="W850" s="40">
        <f t="shared" si="204"/>
        <v>0</v>
      </c>
      <c r="X850" s="40">
        <f t="shared" si="205"/>
        <v>0</v>
      </c>
      <c r="Y850" s="40">
        <f t="shared" si="206"/>
        <v>0</v>
      </c>
      <c r="Z850" s="40">
        <f t="shared" si="207"/>
        <v>0</v>
      </c>
      <c r="AA850" s="40">
        <f t="shared" si="208"/>
        <v>1</v>
      </c>
      <c r="AB850" s="40">
        <f t="shared" si="209"/>
        <v>0</v>
      </c>
      <c r="AC850" s="41" t="s">
        <v>238</v>
      </c>
      <c r="AD850" s="41" t="s">
        <v>280</v>
      </c>
      <c r="AE850" s="41" t="s">
        <v>432</v>
      </c>
      <c r="AF850" s="41" t="s">
        <v>216</v>
      </c>
      <c r="AG850" s="41" t="s">
        <v>56</v>
      </c>
      <c r="AH850" s="41" t="s">
        <v>56</v>
      </c>
      <c r="AI850" s="41" t="s">
        <v>56</v>
      </c>
      <c r="AJ850" s="41" t="s">
        <v>160</v>
      </c>
      <c r="AK850" s="41" t="s">
        <v>56</v>
      </c>
    </row>
    <row r="851" spans="1:37" s="41" customFormat="1" ht="15.75" hidden="1" thickBot="1" x14ac:dyDescent="0.3">
      <c r="A851" s="11" t="s">
        <v>697</v>
      </c>
      <c r="B851" s="12" t="s">
        <v>216</v>
      </c>
      <c r="C851" s="13" t="s">
        <v>52</v>
      </c>
      <c r="D851" s="14" t="s">
        <v>47</v>
      </c>
      <c r="E851" s="13" t="s">
        <v>2379</v>
      </c>
      <c r="F851" s="4" t="s">
        <v>364</v>
      </c>
      <c r="G851" s="4" t="s">
        <v>489</v>
      </c>
      <c r="H851" s="15">
        <v>43126.545138888891</v>
      </c>
      <c r="I851" s="15">
        <v>43133.75</v>
      </c>
      <c r="J851" s="131" t="s">
        <v>2149</v>
      </c>
      <c r="K851" s="45" t="s">
        <v>9</v>
      </c>
      <c r="L851" s="47" t="s">
        <v>7</v>
      </c>
      <c r="M851" s="47" t="s">
        <v>56</v>
      </c>
      <c r="N851" s="9" t="str">
        <f t="shared" si="195"/>
        <v>Standard</v>
      </c>
      <c r="O851" s="10" t="str">
        <f t="shared" si="196"/>
        <v>Successful</v>
      </c>
      <c r="P851" s="10" t="str">
        <f t="shared" si="197"/>
        <v>On Time</v>
      </c>
      <c r="Q851" s="9">
        <f t="shared" si="198"/>
        <v>1</v>
      </c>
      <c r="R851" s="9">
        <f t="shared" si="199"/>
        <v>1</v>
      </c>
      <c r="S851" s="9">
        <f t="shared" si="200"/>
        <v>0</v>
      </c>
      <c r="T851" s="9" t="str">
        <f t="shared" si="201"/>
        <v>February</v>
      </c>
      <c r="U851" s="40">
        <f t="shared" si="202"/>
        <v>0</v>
      </c>
      <c r="V851" s="40" t="str">
        <f t="shared" si="203"/>
        <v>Normal</v>
      </c>
      <c r="W851" s="40">
        <f t="shared" si="204"/>
        <v>0</v>
      </c>
      <c r="X851" s="40">
        <f t="shared" si="205"/>
        <v>0</v>
      </c>
      <c r="Y851" s="40">
        <f t="shared" si="206"/>
        <v>0</v>
      </c>
      <c r="Z851" s="40">
        <f t="shared" si="207"/>
        <v>0</v>
      </c>
      <c r="AA851" s="40">
        <f t="shared" si="208"/>
        <v>1</v>
      </c>
      <c r="AB851" s="40">
        <f t="shared" si="209"/>
        <v>0</v>
      </c>
      <c r="AC851" s="41" t="s">
        <v>238</v>
      </c>
      <c r="AD851" s="41" t="s">
        <v>287</v>
      </c>
      <c r="AE851" s="41" t="s">
        <v>429</v>
      </c>
      <c r="AF851" s="41" t="s">
        <v>216</v>
      </c>
      <c r="AG851" s="41" t="s">
        <v>56</v>
      </c>
      <c r="AH851" s="41" t="s">
        <v>56</v>
      </c>
      <c r="AI851" s="41" t="s">
        <v>56</v>
      </c>
      <c r="AJ851" s="41" t="s">
        <v>160</v>
      </c>
      <c r="AK851" s="41" t="s">
        <v>56</v>
      </c>
    </row>
    <row r="852" spans="1:37" s="41" customFormat="1" ht="15.75" hidden="1" thickBot="1" x14ac:dyDescent="0.3">
      <c r="A852" s="11" t="s">
        <v>248</v>
      </c>
      <c r="B852" s="12" t="s">
        <v>216</v>
      </c>
      <c r="C852" s="13" t="s">
        <v>46</v>
      </c>
      <c r="D852" s="14" t="s">
        <v>47</v>
      </c>
      <c r="E852" s="13" t="s">
        <v>2380</v>
      </c>
      <c r="F852" s="4" t="s">
        <v>84</v>
      </c>
      <c r="G852" s="4" t="s">
        <v>3132</v>
      </c>
      <c r="H852" s="15">
        <v>43127.416666666664</v>
      </c>
      <c r="I852" s="15">
        <v>43133.75</v>
      </c>
      <c r="J852" s="131" t="s">
        <v>3292</v>
      </c>
      <c r="K852" s="45" t="s">
        <v>9</v>
      </c>
      <c r="L852" s="47" t="s">
        <v>7</v>
      </c>
      <c r="M852" s="47" t="s">
        <v>56</v>
      </c>
      <c r="N852" s="9" t="str">
        <f t="shared" si="195"/>
        <v>Minor</v>
      </c>
      <c r="O852" s="10" t="str">
        <f t="shared" si="196"/>
        <v>Successful</v>
      </c>
      <c r="P852" s="10" t="str">
        <f t="shared" si="197"/>
        <v>On Time</v>
      </c>
      <c r="Q852" s="9">
        <f t="shared" si="198"/>
        <v>1</v>
      </c>
      <c r="R852" s="9">
        <f t="shared" si="199"/>
        <v>1</v>
      </c>
      <c r="S852" s="9">
        <f t="shared" si="200"/>
        <v>0</v>
      </c>
      <c r="T852" s="9" t="str">
        <f t="shared" si="201"/>
        <v>February</v>
      </c>
      <c r="U852" s="40">
        <f t="shared" si="202"/>
        <v>1</v>
      </c>
      <c r="V852" s="40" t="str">
        <f t="shared" si="203"/>
        <v>SLT</v>
      </c>
      <c r="W852" s="40">
        <f t="shared" si="204"/>
        <v>0</v>
      </c>
      <c r="X852" s="40">
        <f t="shared" si="205"/>
        <v>0</v>
      </c>
      <c r="Y852" s="40">
        <f t="shared" si="206"/>
        <v>0</v>
      </c>
      <c r="Z852" s="40">
        <f t="shared" si="207"/>
        <v>0</v>
      </c>
      <c r="AA852" s="40">
        <f t="shared" si="208"/>
        <v>1</v>
      </c>
      <c r="AB852" s="40">
        <f t="shared" si="209"/>
        <v>0</v>
      </c>
      <c r="AC852" s="41" t="s">
        <v>537</v>
      </c>
      <c r="AD852" s="41" t="s">
        <v>280</v>
      </c>
      <c r="AE852" s="41" t="s">
        <v>260</v>
      </c>
      <c r="AF852" s="41" t="s">
        <v>216</v>
      </c>
      <c r="AG852" s="41" t="s">
        <v>56</v>
      </c>
      <c r="AH852" s="41" t="s">
        <v>56</v>
      </c>
      <c r="AI852" s="41" t="s">
        <v>56</v>
      </c>
      <c r="AJ852" s="41" t="s">
        <v>160</v>
      </c>
      <c r="AK852" s="41" t="s">
        <v>56</v>
      </c>
    </row>
    <row r="853" spans="1:37" s="41" customFormat="1" ht="15.75" hidden="1" thickBot="1" x14ac:dyDescent="0.3">
      <c r="A853" s="11" t="s">
        <v>359</v>
      </c>
      <c r="B853" s="12" t="s">
        <v>216</v>
      </c>
      <c r="C853" s="13" t="s">
        <v>52</v>
      </c>
      <c r="D853" s="14" t="s">
        <v>47</v>
      </c>
      <c r="E853" s="13" t="s">
        <v>2381</v>
      </c>
      <c r="F853" s="4" t="s">
        <v>158</v>
      </c>
      <c r="G853" s="4" t="s">
        <v>243</v>
      </c>
      <c r="H853" s="15">
        <v>43130.395833333336</v>
      </c>
      <c r="I853" s="15">
        <v>43133.708333333336</v>
      </c>
      <c r="J853" s="131" t="s">
        <v>3293</v>
      </c>
      <c r="K853" s="45" t="s">
        <v>9</v>
      </c>
      <c r="L853" s="47" t="s">
        <v>7</v>
      </c>
      <c r="M853" s="47" t="s">
        <v>56</v>
      </c>
      <c r="N853" s="9" t="str">
        <f t="shared" si="195"/>
        <v>Standard</v>
      </c>
      <c r="O853" s="10" t="str">
        <f t="shared" si="196"/>
        <v>Successful</v>
      </c>
      <c r="P853" s="10" t="str">
        <f t="shared" si="197"/>
        <v>On Time</v>
      </c>
      <c r="Q853" s="9">
        <f t="shared" si="198"/>
        <v>1</v>
      </c>
      <c r="R853" s="9">
        <f t="shared" si="199"/>
        <v>1</v>
      </c>
      <c r="S853" s="9">
        <f t="shared" si="200"/>
        <v>0</v>
      </c>
      <c r="T853" s="9" t="str">
        <f t="shared" si="201"/>
        <v>February</v>
      </c>
      <c r="U853" s="40">
        <f t="shared" si="202"/>
        <v>0</v>
      </c>
      <c r="V853" s="40" t="str">
        <f t="shared" si="203"/>
        <v>Normal</v>
      </c>
      <c r="W853" s="40">
        <f t="shared" si="204"/>
        <v>0</v>
      </c>
      <c r="X853" s="40">
        <f t="shared" si="205"/>
        <v>0</v>
      </c>
      <c r="Y853" s="40">
        <f t="shared" si="206"/>
        <v>0</v>
      </c>
      <c r="Z853" s="40">
        <f t="shared" si="207"/>
        <v>0</v>
      </c>
      <c r="AA853" s="40">
        <f t="shared" si="208"/>
        <v>1</v>
      </c>
      <c r="AB853" s="40">
        <f t="shared" si="209"/>
        <v>0</v>
      </c>
      <c r="AC853" s="41" t="s">
        <v>823</v>
      </c>
      <c r="AD853" s="41" t="s">
        <v>460</v>
      </c>
      <c r="AE853" s="41" t="s">
        <v>121</v>
      </c>
      <c r="AF853" s="41" t="s">
        <v>322</v>
      </c>
      <c r="AG853" s="41" t="s">
        <v>56</v>
      </c>
      <c r="AH853" s="41" t="s">
        <v>56</v>
      </c>
      <c r="AI853" s="41" t="s">
        <v>56</v>
      </c>
      <c r="AJ853" s="41" t="s">
        <v>160</v>
      </c>
      <c r="AK853" s="41" t="s">
        <v>56</v>
      </c>
    </row>
    <row r="854" spans="1:37" s="41" customFormat="1" ht="15.75" hidden="1" thickBot="1" x14ac:dyDescent="0.3">
      <c r="A854" s="11" t="s">
        <v>697</v>
      </c>
      <c r="B854" s="12" t="s">
        <v>216</v>
      </c>
      <c r="C854" s="13" t="s">
        <v>46</v>
      </c>
      <c r="D854" s="14" t="s">
        <v>47</v>
      </c>
      <c r="E854" s="13" t="s">
        <v>2382</v>
      </c>
      <c r="F854" s="4" t="s">
        <v>152</v>
      </c>
      <c r="G854" s="4" t="s">
        <v>709</v>
      </c>
      <c r="H854" s="15">
        <v>43133.5</v>
      </c>
      <c r="I854" s="15">
        <v>43134.979166666664</v>
      </c>
      <c r="J854" s="131" t="s">
        <v>3294</v>
      </c>
      <c r="K854" s="45" t="s">
        <v>9</v>
      </c>
      <c r="L854" s="47" t="s">
        <v>7</v>
      </c>
      <c r="M854" s="47" t="s">
        <v>56</v>
      </c>
      <c r="N854" s="9" t="str">
        <f t="shared" si="195"/>
        <v>Minor</v>
      </c>
      <c r="O854" s="10" t="str">
        <f t="shared" si="196"/>
        <v>Successful</v>
      </c>
      <c r="P854" s="10" t="str">
        <f t="shared" si="197"/>
        <v>On Time</v>
      </c>
      <c r="Q854" s="9">
        <f t="shared" si="198"/>
        <v>1</v>
      </c>
      <c r="R854" s="9">
        <f t="shared" si="199"/>
        <v>1</v>
      </c>
      <c r="S854" s="9">
        <f t="shared" si="200"/>
        <v>0</v>
      </c>
      <c r="T854" s="9" t="str">
        <f t="shared" si="201"/>
        <v>February</v>
      </c>
      <c r="U854" s="40">
        <f t="shared" si="202"/>
        <v>0</v>
      </c>
      <c r="V854" s="40" t="str">
        <f t="shared" si="203"/>
        <v>Normal</v>
      </c>
      <c r="W854" s="40">
        <f t="shared" si="204"/>
        <v>0</v>
      </c>
      <c r="X854" s="40">
        <f t="shared" si="205"/>
        <v>0</v>
      </c>
      <c r="Y854" s="40">
        <f t="shared" si="206"/>
        <v>0</v>
      </c>
      <c r="Z854" s="40">
        <f t="shared" si="207"/>
        <v>0</v>
      </c>
      <c r="AA854" s="40">
        <f t="shared" si="208"/>
        <v>1</v>
      </c>
      <c r="AB854" s="40">
        <f t="shared" si="209"/>
        <v>0</v>
      </c>
      <c r="AC854" s="41" t="s">
        <v>238</v>
      </c>
      <c r="AD854" s="41" t="s">
        <v>280</v>
      </c>
      <c r="AE854" s="41" t="s">
        <v>121</v>
      </c>
      <c r="AF854" s="41" t="s">
        <v>322</v>
      </c>
      <c r="AG854" s="41" t="s">
        <v>56</v>
      </c>
      <c r="AH854" s="41" t="s">
        <v>56</v>
      </c>
      <c r="AI854" s="41" t="s">
        <v>56</v>
      </c>
      <c r="AJ854" s="41" t="s">
        <v>160</v>
      </c>
      <c r="AK854" s="41" t="s">
        <v>56</v>
      </c>
    </row>
    <row r="855" spans="1:37" s="41" customFormat="1" ht="15.75" hidden="1" thickBot="1" x14ac:dyDescent="0.3">
      <c r="A855" s="11" t="s">
        <v>57</v>
      </c>
      <c r="B855" s="12" t="s">
        <v>216</v>
      </c>
      <c r="C855" s="13" t="s">
        <v>52</v>
      </c>
      <c r="D855" s="14" t="s">
        <v>47</v>
      </c>
      <c r="E855" s="13" t="s">
        <v>2383</v>
      </c>
      <c r="F855" s="4" t="s">
        <v>152</v>
      </c>
      <c r="G855" s="4" t="s">
        <v>577</v>
      </c>
      <c r="H855" s="15">
        <v>43134.416666666664</v>
      </c>
      <c r="I855" s="15">
        <v>43134.541666666664</v>
      </c>
      <c r="J855" s="131" t="s">
        <v>3295</v>
      </c>
      <c r="K855" s="45" t="s">
        <v>9</v>
      </c>
      <c r="L855" s="47" t="s">
        <v>7</v>
      </c>
      <c r="M855" s="47" t="s">
        <v>56</v>
      </c>
      <c r="N855" s="9" t="str">
        <f t="shared" si="195"/>
        <v>Standard</v>
      </c>
      <c r="O855" s="10" t="str">
        <f t="shared" si="196"/>
        <v>Successful</v>
      </c>
      <c r="P855" s="10" t="str">
        <f t="shared" si="197"/>
        <v>On Time</v>
      </c>
      <c r="Q855" s="9">
        <f t="shared" si="198"/>
        <v>1</v>
      </c>
      <c r="R855" s="9">
        <f t="shared" si="199"/>
        <v>1</v>
      </c>
      <c r="S855" s="9">
        <f t="shared" si="200"/>
        <v>0</v>
      </c>
      <c r="T855" s="9" t="str">
        <f t="shared" si="201"/>
        <v>February</v>
      </c>
      <c r="U855" s="40">
        <f t="shared" si="202"/>
        <v>0</v>
      </c>
      <c r="V855" s="40" t="str">
        <f t="shared" si="203"/>
        <v>Normal</v>
      </c>
      <c r="W855" s="40">
        <f t="shared" si="204"/>
        <v>0</v>
      </c>
      <c r="X855" s="40">
        <f t="shared" si="205"/>
        <v>0</v>
      </c>
      <c r="Y855" s="40">
        <f t="shared" si="206"/>
        <v>0</v>
      </c>
      <c r="Z855" s="40">
        <f t="shared" si="207"/>
        <v>0</v>
      </c>
      <c r="AA855" s="40">
        <f t="shared" si="208"/>
        <v>1</v>
      </c>
      <c r="AB855" s="40">
        <f t="shared" si="209"/>
        <v>0</v>
      </c>
      <c r="AC855" s="41" t="s">
        <v>132</v>
      </c>
      <c r="AD855" s="41" t="s">
        <v>283</v>
      </c>
      <c r="AE855" s="41" t="s">
        <v>121</v>
      </c>
      <c r="AF855" s="41" t="s">
        <v>322</v>
      </c>
      <c r="AG855" s="41" t="s">
        <v>56</v>
      </c>
      <c r="AH855" s="41" t="s">
        <v>56</v>
      </c>
      <c r="AI855" s="41" t="s">
        <v>56</v>
      </c>
      <c r="AJ855" s="41" t="s">
        <v>160</v>
      </c>
      <c r="AK855" s="41" t="s">
        <v>56</v>
      </c>
    </row>
    <row r="856" spans="1:37" s="41" customFormat="1" ht="15.75" hidden="1" thickBot="1" x14ac:dyDescent="0.3">
      <c r="A856" s="11" t="s">
        <v>59</v>
      </c>
      <c r="B856" s="12" t="s">
        <v>216</v>
      </c>
      <c r="C856" s="13" t="s">
        <v>52</v>
      </c>
      <c r="D856" s="14" t="s">
        <v>47</v>
      </c>
      <c r="E856" s="13" t="s">
        <v>2384</v>
      </c>
      <c r="F856" s="4" t="s">
        <v>84</v>
      </c>
      <c r="G856" s="4" t="s">
        <v>601</v>
      </c>
      <c r="H856" s="15">
        <v>43129.708333333336</v>
      </c>
      <c r="I856" s="15">
        <v>43136.625</v>
      </c>
      <c r="J856" s="131" t="s">
        <v>3296</v>
      </c>
      <c r="K856" s="45" t="s">
        <v>9</v>
      </c>
      <c r="L856" s="47" t="s">
        <v>7</v>
      </c>
      <c r="M856" s="47" t="s">
        <v>56</v>
      </c>
      <c r="N856" s="9" t="str">
        <f t="shared" si="195"/>
        <v>Standard</v>
      </c>
      <c r="O856" s="10" t="str">
        <f t="shared" si="196"/>
        <v>Successful</v>
      </c>
      <c r="P856" s="10" t="str">
        <f t="shared" si="197"/>
        <v>On Time</v>
      </c>
      <c r="Q856" s="9">
        <f t="shared" si="198"/>
        <v>1</v>
      </c>
      <c r="R856" s="9">
        <f t="shared" si="199"/>
        <v>1</v>
      </c>
      <c r="S856" s="9">
        <f t="shared" si="200"/>
        <v>0</v>
      </c>
      <c r="T856" s="9" t="str">
        <f t="shared" si="201"/>
        <v>February</v>
      </c>
      <c r="U856" s="40">
        <f t="shared" si="202"/>
        <v>0</v>
      </c>
      <c r="V856" s="40" t="str">
        <f t="shared" si="203"/>
        <v>Normal</v>
      </c>
      <c r="W856" s="40">
        <f t="shared" si="204"/>
        <v>0</v>
      </c>
      <c r="X856" s="40">
        <f t="shared" si="205"/>
        <v>0</v>
      </c>
      <c r="Y856" s="40">
        <f t="shared" si="206"/>
        <v>0</v>
      </c>
      <c r="Z856" s="40">
        <f t="shared" si="207"/>
        <v>0</v>
      </c>
      <c r="AA856" s="40">
        <f t="shared" si="208"/>
        <v>1</v>
      </c>
      <c r="AB856" s="40">
        <f t="shared" si="209"/>
        <v>0</v>
      </c>
      <c r="AC856" s="41" t="s">
        <v>132</v>
      </c>
      <c r="AD856" s="41" t="s">
        <v>682</v>
      </c>
      <c r="AE856" s="41" t="s">
        <v>260</v>
      </c>
      <c r="AF856" s="41" t="s">
        <v>216</v>
      </c>
      <c r="AG856" s="41" t="s">
        <v>56</v>
      </c>
      <c r="AH856" s="41" t="s">
        <v>56</v>
      </c>
      <c r="AI856" s="41" t="s">
        <v>56</v>
      </c>
      <c r="AJ856" s="41" t="s">
        <v>160</v>
      </c>
      <c r="AK856" s="41" t="s">
        <v>56</v>
      </c>
    </row>
    <row r="857" spans="1:37" s="41" customFormat="1" ht="15.75" hidden="1" thickBot="1" x14ac:dyDescent="0.3">
      <c r="A857" s="11" t="s">
        <v>697</v>
      </c>
      <c r="B857" s="12" t="s">
        <v>216</v>
      </c>
      <c r="C857" s="13" t="s">
        <v>46</v>
      </c>
      <c r="D857" s="14" t="s">
        <v>47</v>
      </c>
      <c r="E857" s="13" t="s">
        <v>2385</v>
      </c>
      <c r="F857" s="4" t="s">
        <v>152</v>
      </c>
      <c r="G857" s="4" t="s">
        <v>804</v>
      </c>
      <c r="H857" s="15">
        <v>43133.583333333336</v>
      </c>
      <c r="I857" s="15">
        <v>43133.708333333336</v>
      </c>
      <c r="J857" s="131" t="s">
        <v>3297</v>
      </c>
      <c r="K857" s="45" t="s">
        <v>9</v>
      </c>
      <c r="L857" s="47" t="s">
        <v>7</v>
      </c>
      <c r="M857" s="47" t="s">
        <v>56</v>
      </c>
      <c r="N857" s="9" t="str">
        <f t="shared" si="195"/>
        <v>Minor</v>
      </c>
      <c r="O857" s="10" t="str">
        <f t="shared" si="196"/>
        <v>Successful</v>
      </c>
      <c r="P857" s="10" t="str">
        <f t="shared" si="197"/>
        <v>On Time</v>
      </c>
      <c r="Q857" s="9">
        <f t="shared" si="198"/>
        <v>1</v>
      </c>
      <c r="R857" s="9">
        <f t="shared" si="199"/>
        <v>1</v>
      </c>
      <c r="S857" s="9">
        <f t="shared" si="200"/>
        <v>0</v>
      </c>
      <c r="T857" s="9" t="str">
        <f t="shared" si="201"/>
        <v>February</v>
      </c>
      <c r="U857" s="40">
        <f t="shared" si="202"/>
        <v>0</v>
      </c>
      <c r="V857" s="40" t="str">
        <f t="shared" si="203"/>
        <v>Normal</v>
      </c>
      <c r="W857" s="40">
        <f t="shared" si="204"/>
        <v>0</v>
      </c>
      <c r="X857" s="40">
        <f t="shared" si="205"/>
        <v>0</v>
      </c>
      <c r="Y857" s="40">
        <f t="shared" si="206"/>
        <v>0</v>
      </c>
      <c r="Z857" s="40">
        <f t="shared" si="207"/>
        <v>0</v>
      </c>
      <c r="AA857" s="40">
        <f t="shared" si="208"/>
        <v>1</v>
      </c>
      <c r="AB857" s="40">
        <f t="shared" si="209"/>
        <v>0</v>
      </c>
      <c r="AC857" s="41" t="s">
        <v>238</v>
      </c>
      <c r="AD857" s="41" t="s">
        <v>283</v>
      </c>
      <c r="AE857" s="41" t="s">
        <v>121</v>
      </c>
      <c r="AF857" s="41" t="s">
        <v>322</v>
      </c>
      <c r="AG857" s="41" t="s">
        <v>56</v>
      </c>
      <c r="AH857" s="41" t="s">
        <v>56</v>
      </c>
      <c r="AI857" s="41" t="s">
        <v>56</v>
      </c>
      <c r="AJ857" s="41" t="s">
        <v>160</v>
      </c>
      <c r="AK857" s="41" t="s">
        <v>56</v>
      </c>
    </row>
    <row r="858" spans="1:37" s="41" customFormat="1" ht="15.75" hidden="1" thickBot="1" x14ac:dyDescent="0.3">
      <c r="A858" s="11" t="s">
        <v>697</v>
      </c>
      <c r="B858" s="12" t="s">
        <v>216</v>
      </c>
      <c r="C858" s="13" t="s">
        <v>52</v>
      </c>
      <c r="D858" s="14" t="s">
        <v>47</v>
      </c>
      <c r="E858" s="13" t="s">
        <v>2386</v>
      </c>
      <c r="F858" s="4" t="s">
        <v>614</v>
      </c>
      <c r="G858" s="4" t="s">
        <v>700</v>
      </c>
      <c r="H858" s="15">
        <v>43131.458333333336</v>
      </c>
      <c r="I858" s="15">
        <v>43133.708333333336</v>
      </c>
      <c r="J858" s="131" t="s">
        <v>3298</v>
      </c>
      <c r="K858" s="45" t="s">
        <v>9</v>
      </c>
      <c r="L858" s="47" t="s">
        <v>7</v>
      </c>
      <c r="M858" s="47" t="s">
        <v>56</v>
      </c>
      <c r="N858" s="9" t="str">
        <f t="shared" si="195"/>
        <v>Standard</v>
      </c>
      <c r="O858" s="10" t="str">
        <f t="shared" si="196"/>
        <v>Successful</v>
      </c>
      <c r="P858" s="10" t="str">
        <f t="shared" si="197"/>
        <v>On Time</v>
      </c>
      <c r="Q858" s="9">
        <f t="shared" si="198"/>
        <v>1</v>
      </c>
      <c r="R858" s="9">
        <f t="shared" si="199"/>
        <v>1</v>
      </c>
      <c r="S858" s="9">
        <f t="shared" si="200"/>
        <v>0</v>
      </c>
      <c r="T858" s="9" t="str">
        <f t="shared" si="201"/>
        <v>February</v>
      </c>
      <c r="U858" s="40">
        <f t="shared" si="202"/>
        <v>0</v>
      </c>
      <c r="V858" s="40" t="str">
        <f t="shared" si="203"/>
        <v>Normal</v>
      </c>
      <c r="W858" s="40">
        <f t="shared" si="204"/>
        <v>0</v>
      </c>
      <c r="X858" s="40">
        <f t="shared" si="205"/>
        <v>0</v>
      </c>
      <c r="Y858" s="40">
        <f t="shared" si="206"/>
        <v>0</v>
      </c>
      <c r="Z858" s="40">
        <f t="shared" si="207"/>
        <v>0</v>
      </c>
      <c r="AA858" s="40">
        <f t="shared" si="208"/>
        <v>1</v>
      </c>
      <c r="AB858" s="40">
        <f t="shared" si="209"/>
        <v>0</v>
      </c>
      <c r="AC858" s="41" t="s">
        <v>238</v>
      </c>
      <c r="AD858" s="41" t="s">
        <v>317</v>
      </c>
      <c r="AE858" s="41" t="s">
        <v>351</v>
      </c>
      <c r="AF858" s="41" t="s">
        <v>216</v>
      </c>
      <c r="AG858" s="41" t="s">
        <v>56</v>
      </c>
      <c r="AH858" s="41" t="s">
        <v>56</v>
      </c>
      <c r="AI858" s="41" t="s">
        <v>56</v>
      </c>
      <c r="AJ858" s="41" t="s">
        <v>160</v>
      </c>
      <c r="AK858" s="41" t="s">
        <v>56</v>
      </c>
    </row>
    <row r="859" spans="1:37" s="41" customFormat="1" ht="15.75" hidden="1" thickBot="1" x14ac:dyDescent="0.3">
      <c r="A859" s="11" t="s">
        <v>697</v>
      </c>
      <c r="B859" s="12" t="s">
        <v>216</v>
      </c>
      <c r="C859" s="13" t="s">
        <v>46</v>
      </c>
      <c r="D859" s="14" t="s">
        <v>47</v>
      </c>
      <c r="E859" s="13" t="s">
        <v>2387</v>
      </c>
      <c r="F859" s="4" t="s">
        <v>614</v>
      </c>
      <c r="G859" s="4" t="s">
        <v>700</v>
      </c>
      <c r="H859" s="15">
        <v>43133.458333333336</v>
      </c>
      <c r="I859" s="15">
        <v>43133.708333333336</v>
      </c>
      <c r="J859" s="131" t="s">
        <v>3299</v>
      </c>
      <c r="K859" s="45" t="s">
        <v>9</v>
      </c>
      <c r="L859" s="47" t="s">
        <v>7</v>
      </c>
      <c r="M859" s="47" t="s">
        <v>56</v>
      </c>
      <c r="N859" s="9" t="str">
        <f t="shared" si="195"/>
        <v>Minor</v>
      </c>
      <c r="O859" s="10" t="str">
        <f t="shared" si="196"/>
        <v>Successful</v>
      </c>
      <c r="P859" s="10" t="str">
        <f t="shared" si="197"/>
        <v>On Time</v>
      </c>
      <c r="Q859" s="9">
        <f t="shared" si="198"/>
        <v>1</v>
      </c>
      <c r="R859" s="9">
        <f t="shared" si="199"/>
        <v>1</v>
      </c>
      <c r="S859" s="9">
        <f t="shared" si="200"/>
        <v>0</v>
      </c>
      <c r="T859" s="9" t="str">
        <f t="shared" si="201"/>
        <v>February</v>
      </c>
      <c r="U859" s="40">
        <f t="shared" si="202"/>
        <v>0</v>
      </c>
      <c r="V859" s="40" t="str">
        <f t="shared" si="203"/>
        <v>Normal</v>
      </c>
      <c r="W859" s="40">
        <f t="shared" si="204"/>
        <v>0</v>
      </c>
      <c r="X859" s="40">
        <f t="shared" si="205"/>
        <v>0</v>
      </c>
      <c r="Y859" s="40">
        <f t="shared" si="206"/>
        <v>0</v>
      </c>
      <c r="Z859" s="40">
        <f t="shared" si="207"/>
        <v>0</v>
      </c>
      <c r="AA859" s="40">
        <f t="shared" si="208"/>
        <v>1</v>
      </c>
      <c r="AB859" s="40">
        <f t="shared" si="209"/>
        <v>0</v>
      </c>
      <c r="AC859" s="41" t="s">
        <v>238</v>
      </c>
      <c r="AD859" s="41" t="s">
        <v>280</v>
      </c>
      <c r="AE859" s="41" t="s">
        <v>351</v>
      </c>
      <c r="AF859" s="41" t="s">
        <v>216</v>
      </c>
      <c r="AG859" s="41" t="s">
        <v>56</v>
      </c>
      <c r="AH859" s="41" t="s">
        <v>56</v>
      </c>
      <c r="AI859" s="41" t="s">
        <v>56</v>
      </c>
      <c r="AJ859" s="41" t="s">
        <v>160</v>
      </c>
      <c r="AK859" s="41" t="s">
        <v>56</v>
      </c>
    </row>
    <row r="860" spans="1:37" s="41" customFormat="1" ht="15.75" hidden="1" thickBot="1" x14ac:dyDescent="0.3">
      <c r="A860" s="11" t="s">
        <v>697</v>
      </c>
      <c r="B860" s="12" t="s">
        <v>216</v>
      </c>
      <c r="C860" s="13" t="s">
        <v>46</v>
      </c>
      <c r="D860" s="14" t="s">
        <v>47</v>
      </c>
      <c r="E860" s="13" t="s">
        <v>2388</v>
      </c>
      <c r="F860" s="4" t="s">
        <v>152</v>
      </c>
      <c r="G860" s="4" t="s">
        <v>171</v>
      </c>
      <c r="H860" s="15">
        <v>43133.5</v>
      </c>
      <c r="I860" s="15">
        <v>43134.541666666664</v>
      </c>
      <c r="J860" s="131" t="s">
        <v>3300</v>
      </c>
      <c r="K860" s="45" t="s">
        <v>9</v>
      </c>
      <c r="L860" s="47" t="s">
        <v>7</v>
      </c>
      <c r="M860" s="47" t="s">
        <v>56</v>
      </c>
      <c r="N860" s="9" t="str">
        <f t="shared" si="195"/>
        <v>Minor</v>
      </c>
      <c r="O860" s="10" t="str">
        <f t="shared" si="196"/>
        <v>Successful</v>
      </c>
      <c r="P860" s="10" t="str">
        <f t="shared" si="197"/>
        <v>On Time</v>
      </c>
      <c r="Q860" s="9">
        <f t="shared" si="198"/>
        <v>1</v>
      </c>
      <c r="R860" s="9">
        <f t="shared" si="199"/>
        <v>1</v>
      </c>
      <c r="S860" s="9">
        <f t="shared" si="200"/>
        <v>0</v>
      </c>
      <c r="T860" s="9" t="str">
        <f t="shared" si="201"/>
        <v>February</v>
      </c>
      <c r="U860" s="40">
        <f t="shared" si="202"/>
        <v>0</v>
      </c>
      <c r="V860" s="40" t="str">
        <f t="shared" si="203"/>
        <v>Normal</v>
      </c>
      <c r="W860" s="40">
        <f t="shared" si="204"/>
        <v>0</v>
      </c>
      <c r="X860" s="40">
        <f t="shared" si="205"/>
        <v>0</v>
      </c>
      <c r="Y860" s="40">
        <f t="shared" si="206"/>
        <v>0</v>
      </c>
      <c r="Z860" s="40">
        <f t="shared" si="207"/>
        <v>0</v>
      </c>
      <c r="AA860" s="40">
        <f t="shared" si="208"/>
        <v>1</v>
      </c>
      <c r="AB860" s="40">
        <f t="shared" si="209"/>
        <v>0</v>
      </c>
      <c r="AC860" s="41" t="s">
        <v>238</v>
      </c>
      <c r="AD860" s="41" t="s">
        <v>3948</v>
      </c>
      <c r="AE860" s="41" t="s">
        <v>121</v>
      </c>
      <c r="AF860" s="41" t="s">
        <v>322</v>
      </c>
      <c r="AG860" s="41" t="s">
        <v>56</v>
      </c>
      <c r="AH860" s="41" t="s">
        <v>56</v>
      </c>
      <c r="AI860" s="41" t="s">
        <v>56</v>
      </c>
      <c r="AJ860" s="41" t="s">
        <v>160</v>
      </c>
      <c r="AK860" s="41" t="s">
        <v>56</v>
      </c>
    </row>
    <row r="861" spans="1:37" s="41" customFormat="1" ht="15.75" hidden="1" thickBot="1" x14ac:dyDescent="0.3">
      <c r="A861" s="11" t="s">
        <v>45</v>
      </c>
      <c r="B861" s="12" t="s">
        <v>216</v>
      </c>
      <c r="C861" s="13" t="s">
        <v>52</v>
      </c>
      <c r="D861" s="14" t="s">
        <v>47</v>
      </c>
      <c r="E861" s="13" t="s">
        <v>2389</v>
      </c>
      <c r="F861" s="4" t="s">
        <v>311</v>
      </c>
      <c r="G861" s="4" t="s">
        <v>449</v>
      </c>
      <c r="H861" s="15">
        <v>43133.875</v>
      </c>
      <c r="I861" s="15">
        <v>43136.5</v>
      </c>
      <c r="J861" s="131" t="s">
        <v>3301</v>
      </c>
      <c r="K861" s="45" t="s">
        <v>9</v>
      </c>
      <c r="L861" s="47" t="s">
        <v>7</v>
      </c>
      <c r="M861" s="47" t="s">
        <v>56</v>
      </c>
      <c r="N861" s="9" t="str">
        <f t="shared" si="195"/>
        <v>Standard</v>
      </c>
      <c r="O861" s="10" t="str">
        <f t="shared" si="196"/>
        <v>Successful</v>
      </c>
      <c r="P861" s="10" t="str">
        <f t="shared" si="197"/>
        <v>On Time</v>
      </c>
      <c r="Q861" s="9">
        <f t="shared" si="198"/>
        <v>1</v>
      </c>
      <c r="R861" s="9">
        <f t="shared" si="199"/>
        <v>1</v>
      </c>
      <c r="S861" s="9">
        <f t="shared" si="200"/>
        <v>0</v>
      </c>
      <c r="T861" s="9" t="str">
        <f t="shared" si="201"/>
        <v>February</v>
      </c>
      <c r="U861" s="40">
        <f t="shared" si="202"/>
        <v>0</v>
      </c>
      <c r="V861" s="40" t="str">
        <f t="shared" si="203"/>
        <v>Normal</v>
      </c>
      <c r="W861" s="40">
        <f t="shared" si="204"/>
        <v>0</v>
      </c>
      <c r="X861" s="40">
        <f t="shared" si="205"/>
        <v>0</v>
      </c>
      <c r="Y861" s="40">
        <f t="shared" si="206"/>
        <v>0</v>
      </c>
      <c r="Z861" s="40">
        <f t="shared" si="207"/>
        <v>0</v>
      </c>
      <c r="AA861" s="40">
        <f t="shared" si="208"/>
        <v>1</v>
      </c>
      <c r="AB861" s="40">
        <f t="shared" si="209"/>
        <v>0</v>
      </c>
      <c r="AC861" s="41" t="s">
        <v>823</v>
      </c>
      <c r="AD861" s="41" t="s">
        <v>545</v>
      </c>
      <c r="AE861" s="41" t="s">
        <v>422</v>
      </c>
      <c r="AF861" s="41" t="s">
        <v>216</v>
      </c>
      <c r="AG861" s="41" t="s">
        <v>56</v>
      </c>
      <c r="AH861" s="41" t="s">
        <v>56</v>
      </c>
      <c r="AI861" s="41" t="s">
        <v>56</v>
      </c>
      <c r="AJ861" s="41" t="s">
        <v>160</v>
      </c>
      <c r="AK861" s="41" t="s">
        <v>56</v>
      </c>
    </row>
    <row r="862" spans="1:37" s="41" customFormat="1" ht="15.75" hidden="1" thickBot="1" x14ac:dyDescent="0.3">
      <c r="A862" s="11" t="s">
        <v>248</v>
      </c>
      <c r="B862" s="12" t="s">
        <v>216</v>
      </c>
      <c r="C862" s="13" t="s">
        <v>52</v>
      </c>
      <c r="D862" s="14" t="s">
        <v>47</v>
      </c>
      <c r="E862" s="13" t="s">
        <v>2390</v>
      </c>
      <c r="F862" s="4" t="s">
        <v>152</v>
      </c>
      <c r="G862" s="4" t="s">
        <v>499</v>
      </c>
      <c r="H862" s="15">
        <v>43136.416666666664</v>
      </c>
      <c r="I862" s="15">
        <v>43136.791666666664</v>
      </c>
      <c r="J862" s="131" t="s">
        <v>3302</v>
      </c>
      <c r="K862" s="45" t="s">
        <v>9</v>
      </c>
      <c r="L862" s="47" t="s">
        <v>7</v>
      </c>
      <c r="M862" s="47" t="s">
        <v>56</v>
      </c>
      <c r="N862" s="9" t="str">
        <f t="shared" si="195"/>
        <v>Standard</v>
      </c>
      <c r="O862" s="10" t="str">
        <f t="shared" si="196"/>
        <v>Successful</v>
      </c>
      <c r="P862" s="10" t="str">
        <f t="shared" si="197"/>
        <v>On Time</v>
      </c>
      <c r="Q862" s="9">
        <f t="shared" si="198"/>
        <v>1</v>
      </c>
      <c r="R862" s="9">
        <f t="shared" si="199"/>
        <v>1</v>
      </c>
      <c r="S862" s="9">
        <f t="shared" si="200"/>
        <v>0</v>
      </c>
      <c r="T862" s="9" t="str">
        <f t="shared" si="201"/>
        <v>February</v>
      </c>
      <c r="U862" s="40">
        <f t="shared" si="202"/>
        <v>0</v>
      </c>
      <c r="V862" s="40" t="str">
        <f t="shared" si="203"/>
        <v>Normal</v>
      </c>
      <c r="W862" s="40">
        <f t="shared" si="204"/>
        <v>0</v>
      </c>
      <c r="X862" s="40">
        <f t="shared" si="205"/>
        <v>0</v>
      </c>
      <c r="Y862" s="40">
        <f t="shared" si="206"/>
        <v>0</v>
      </c>
      <c r="Z862" s="40">
        <f t="shared" si="207"/>
        <v>0</v>
      </c>
      <c r="AA862" s="40">
        <f t="shared" si="208"/>
        <v>1</v>
      </c>
      <c r="AB862" s="40">
        <f t="shared" si="209"/>
        <v>0</v>
      </c>
      <c r="AC862" s="41" t="s">
        <v>537</v>
      </c>
      <c r="AD862" s="41" t="s">
        <v>332</v>
      </c>
      <c r="AE862" s="41" t="s">
        <v>121</v>
      </c>
      <c r="AF862" s="41" t="s">
        <v>322</v>
      </c>
      <c r="AG862" s="41" t="s">
        <v>56</v>
      </c>
      <c r="AH862" s="41" t="s">
        <v>56</v>
      </c>
      <c r="AI862" s="41" t="s">
        <v>56</v>
      </c>
      <c r="AJ862" s="41" t="s">
        <v>160</v>
      </c>
      <c r="AK862" s="41" t="s">
        <v>56</v>
      </c>
    </row>
    <row r="863" spans="1:37" s="41" customFormat="1" ht="15.75" hidden="1" thickBot="1" x14ac:dyDescent="0.3">
      <c r="A863" s="11" t="s">
        <v>697</v>
      </c>
      <c r="B863" s="12" t="s">
        <v>216</v>
      </c>
      <c r="C863" s="13" t="s">
        <v>46</v>
      </c>
      <c r="D863" s="14" t="s">
        <v>47</v>
      </c>
      <c r="E863" s="13" t="s">
        <v>2391</v>
      </c>
      <c r="F863" s="4" t="s">
        <v>342</v>
      </c>
      <c r="G863" s="4" t="s">
        <v>707</v>
      </c>
      <c r="H863" s="15">
        <v>43135.291666666664</v>
      </c>
      <c r="I863" s="15">
        <v>43135.958333333336</v>
      </c>
      <c r="J863" s="131" t="s">
        <v>3303</v>
      </c>
      <c r="K863" s="45" t="s">
        <v>9</v>
      </c>
      <c r="L863" s="47" t="s">
        <v>7</v>
      </c>
      <c r="M863" s="47" t="s">
        <v>56</v>
      </c>
      <c r="N863" s="9" t="str">
        <f t="shared" si="195"/>
        <v>Minor</v>
      </c>
      <c r="O863" s="10" t="str">
        <f t="shared" si="196"/>
        <v>Successful</v>
      </c>
      <c r="P863" s="10" t="str">
        <f t="shared" si="197"/>
        <v>On Time</v>
      </c>
      <c r="Q863" s="9">
        <f t="shared" si="198"/>
        <v>1</v>
      </c>
      <c r="R863" s="9">
        <f t="shared" si="199"/>
        <v>1</v>
      </c>
      <c r="S863" s="9">
        <f t="shared" si="200"/>
        <v>0</v>
      </c>
      <c r="T863" s="9" t="str">
        <f t="shared" si="201"/>
        <v>February</v>
      </c>
      <c r="U863" s="40">
        <f t="shared" si="202"/>
        <v>0</v>
      </c>
      <c r="V863" s="40" t="str">
        <f t="shared" si="203"/>
        <v>Normal</v>
      </c>
      <c r="W863" s="40">
        <f t="shared" si="204"/>
        <v>0</v>
      </c>
      <c r="X863" s="40">
        <f t="shared" si="205"/>
        <v>0</v>
      </c>
      <c r="Y863" s="40">
        <f t="shared" si="206"/>
        <v>0</v>
      </c>
      <c r="Z863" s="40">
        <f t="shared" si="207"/>
        <v>0</v>
      </c>
      <c r="AA863" s="40">
        <f t="shared" si="208"/>
        <v>1</v>
      </c>
      <c r="AB863" s="40">
        <f t="shared" si="209"/>
        <v>0</v>
      </c>
      <c r="AC863" s="41" t="s">
        <v>238</v>
      </c>
      <c r="AD863" s="41" t="s">
        <v>3949</v>
      </c>
      <c r="AE863" s="41" t="s">
        <v>419</v>
      </c>
      <c r="AF863" s="41" t="s">
        <v>216</v>
      </c>
      <c r="AG863" s="41" t="s">
        <v>56</v>
      </c>
      <c r="AH863" s="41" t="s">
        <v>56</v>
      </c>
      <c r="AI863" s="41" t="s">
        <v>56</v>
      </c>
      <c r="AJ863" s="41" t="s">
        <v>160</v>
      </c>
      <c r="AK863" s="41" t="s">
        <v>56</v>
      </c>
    </row>
    <row r="864" spans="1:37" s="41" customFormat="1" ht="15.75" hidden="1" thickBot="1" x14ac:dyDescent="0.3">
      <c r="A864" s="11" t="s">
        <v>697</v>
      </c>
      <c r="B864" s="12" t="s">
        <v>216</v>
      </c>
      <c r="C864" s="13" t="s">
        <v>46</v>
      </c>
      <c r="D864" s="14" t="s">
        <v>47</v>
      </c>
      <c r="E864" s="13" t="s">
        <v>2392</v>
      </c>
      <c r="F864" s="4" t="s">
        <v>340</v>
      </c>
      <c r="G864" s="4" t="s">
        <v>1597</v>
      </c>
      <c r="H864" s="15">
        <v>43132.458333333336</v>
      </c>
      <c r="I864" s="15">
        <v>43133.729166666664</v>
      </c>
      <c r="J864" s="131" t="s">
        <v>3304</v>
      </c>
      <c r="K864" s="45" t="s">
        <v>9</v>
      </c>
      <c r="L864" s="47" t="s">
        <v>7</v>
      </c>
      <c r="M864" s="47" t="s">
        <v>56</v>
      </c>
      <c r="N864" s="9" t="str">
        <f t="shared" si="195"/>
        <v>Minor</v>
      </c>
      <c r="O864" s="10" t="str">
        <f t="shared" si="196"/>
        <v>Successful</v>
      </c>
      <c r="P864" s="10" t="str">
        <f t="shared" si="197"/>
        <v>On Time</v>
      </c>
      <c r="Q864" s="9">
        <f t="shared" si="198"/>
        <v>1</v>
      </c>
      <c r="R864" s="9">
        <f t="shared" si="199"/>
        <v>1</v>
      </c>
      <c r="S864" s="9">
        <f t="shared" si="200"/>
        <v>0</v>
      </c>
      <c r="T864" s="9" t="str">
        <f t="shared" si="201"/>
        <v>February</v>
      </c>
      <c r="U864" s="40">
        <f t="shared" si="202"/>
        <v>0</v>
      </c>
      <c r="V864" s="40" t="str">
        <f t="shared" si="203"/>
        <v>Normal</v>
      </c>
      <c r="W864" s="40">
        <f t="shared" si="204"/>
        <v>0</v>
      </c>
      <c r="X864" s="40">
        <f t="shared" si="205"/>
        <v>0</v>
      </c>
      <c r="Y864" s="40">
        <f t="shared" si="206"/>
        <v>0</v>
      </c>
      <c r="Z864" s="40">
        <f t="shared" si="207"/>
        <v>0</v>
      </c>
      <c r="AA864" s="40">
        <f t="shared" si="208"/>
        <v>1</v>
      </c>
      <c r="AB864" s="40">
        <f t="shared" si="209"/>
        <v>0</v>
      </c>
      <c r="AC864" s="41" t="s">
        <v>238</v>
      </c>
      <c r="AD864" s="41" t="s">
        <v>280</v>
      </c>
      <c r="AE864" s="41" t="s">
        <v>426</v>
      </c>
      <c r="AF864" s="41" t="s">
        <v>216</v>
      </c>
      <c r="AG864" s="41" t="s">
        <v>56</v>
      </c>
      <c r="AH864" s="41" t="s">
        <v>56</v>
      </c>
      <c r="AI864" s="41" t="s">
        <v>56</v>
      </c>
      <c r="AJ864" s="41" t="s">
        <v>160</v>
      </c>
      <c r="AK864" s="41" t="s">
        <v>56</v>
      </c>
    </row>
    <row r="865" spans="1:37" s="41" customFormat="1" ht="15.75" hidden="1" thickBot="1" x14ac:dyDescent="0.3">
      <c r="A865" s="11" t="s">
        <v>697</v>
      </c>
      <c r="B865" s="12" t="s">
        <v>216</v>
      </c>
      <c r="C865" s="13" t="s">
        <v>46</v>
      </c>
      <c r="D865" s="14" t="s">
        <v>47</v>
      </c>
      <c r="E865" s="13" t="s">
        <v>2393</v>
      </c>
      <c r="F865" s="4" t="s">
        <v>343</v>
      </c>
      <c r="G865" s="4" t="s">
        <v>778</v>
      </c>
      <c r="H865" s="15">
        <v>43134.833333333336</v>
      </c>
      <c r="I865" s="15">
        <v>43135.083333333336</v>
      </c>
      <c r="J865" s="131" t="s">
        <v>3305</v>
      </c>
      <c r="K865" s="45" t="s">
        <v>9</v>
      </c>
      <c r="L865" s="47" t="s">
        <v>7</v>
      </c>
      <c r="M865" s="47" t="s">
        <v>56</v>
      </c>
      <c r="N865" s="9" t="str">
        <f t="shared" si="195"/>
        <v>Minor</v>
      </c>
      <c r="O865" s="10" t="str">
        <f t="shared" si="196"/>
        <v>Successful</v>
      </c>
      <c r="P865" s="10" t="str">
        <f t="shared" si="197"/>
        <v>On Time</v>
      </c>
      <c r="Q865" s="9">
        <f t="shared" si="198"/>
        <v>1</v>
      </c>
      <c r="R865" s="9">
        <f t="shared" si="199"/>
        <v>1</v>
      </c>
      <c r="S865" s="9">
        <f t="shared" si="200"/>
        <v>0</v>
      </c>
      <c r="T865" s="9" t="str">
        <f t="shared" si="201"/>
        <v>February</v>
      </c>
      <c r="U865" s="40">
        <f t="shared" si="202"/>
        <v>0</v>
      </c>
      <c r="V865" s="40" t="str">
        <f t="shared" si="203"/>
        <v>Normal</v>
      </c>
      <c r="W865" s="40">
        <f t="shared" si="204"/>
        <v>0</v>
      </c>
      <c r="X865" s="40">
        <f t="shared" si="205"/>
        <v>0</v>
      </c>
      <c r="Y865" s="40">
        <f t="shared" si="206"/>
        <v>0</v>
      </c>
      <c r="Z865" s="40">
        <f t="shared" si="207"/>
        <v>0</v>
      </c>
      <c r="AA865" s="40">
        <f t="shared" si="208"/>
        <v>1</v>
      </c>
      <c r="AB865" s="40">
        <f t="shared" si="209"/>
        <v>0</v>
      </c>
      <c r="AC865" s="41" t="s">
        <v>238</v>
      </c>
      <c r="AD865" s="41" t="s">
        <v>280</v>
      </c>
      <c r="AE865" s="41" t="s">
        <v>420</v>
      </c>
      <c r="AF865" s="41" t="s">
        <v>216</v>
      </c>
      <c r="AG865" s="41" t="s">
        <v>56</v>
      </c>
      <c r="AH865" s="41" t="s">
        <v>56</v>
      </c>
      <c r="AI865" s="41" t="s">
        <v>56</v>
      </c>
      <c r="AJ865" s="41" t="s">
        <v>160</v>
      </c>
      <c r="AK865" s="41" t="s">
        <v>56</v>
      </c>
    </row>
    <row r="866" spans="1:37" s="41" customFormat="1" ht="15.75" hidden="1" thickBot="1" x14ac:dyDescent="0.3">
      <c r="A866" s="11" t="s">
        <v>697</v>
      </c>
      <c r="B866" s="12" t="s">
        <v>216</v>
      </c>
      <c r="C866" s="13" t="s">
        <v>46</v>
      </c>
      <c r="D866" s="14" t="s">
        <v>47</v>
      </c>
      <c r="E866" s="13" t="s">
        <v>2394</v>
      </c>
      <c r="F866" s="4" t="s">
        <v>614</v>
      </c>
      <c r="G866" s="4" t="s">
        <v>700</v>
      </c>
      <c r="H866" s="15">
        <v>43135.583333333336</v>
      </c>
      <c r="I866" s="15">
        <v>43135.708333333336</v>
      </c>
      <c r="J866" s="131" t="s">
        <v>3306</v>
      </c>
      <c r="K866" s="45" t="s">
        <v>9</v>
      </c>
      <c r="L866" s="47" t="s">
        <v>7</v>
      </c>
      <c r="M866" s="47" t="s">
        <v>56</v>
      </c>
      <c r="N866" s="9" t="str">
        <f t="shared" si="195"/>
        <v>Minor</v>
      </c>
      <c r="O866" s="10" t="str">
        <f t="shared" si="196"/>
        <v>Successful</v>
      </c>
      <c r="P866" s="10" t="str">
        <f t="shared" si="197"/>
        <v>On Time</v>
      </c>
      <c r="Q866" s="9">
        <f t="shared" si="198"/>
        <v>1</v>
      </c>
      <c r="R866" s="9">
        <f t="shared" si="199"/>
        <v>1</v>
      </c>
      <c r="S866" s="9">
        <f t="shared" si="200"/>
        <v>0</v>
      </c>
      <c r="T866" s="9" t="str">
        <f t="shared" si="201"/>
        <v>February</v>
      </c>
      <c r="U866" s="40">
        <f t="shared" si="202"/>
        <v>0</v>
      </c>
      <c r="V866" s="40" t="str">
        <f t="shared" si="203"/>
        <v>Normal</v>
      </c>
      <c r="W866" s="40">
        <f t="shared" si="204"/>
        <v>0</v>
      </c>
      <c r="X866" s="40">
        <f t="shared" si="205"/>
        <v>0</v>
      </c>
      <c r="Y866" s="40">
        <f t="shared" si="206"/>
        <v>0</v>
      </c>
      <c r="Z866" s="40">
        <f t="shared" si="207"/>
        <v>0</v>
      </c>
      <c r="AA866" s="40">
        <f t="shared" si="208"/>
        <v>1</v>
      </c>
      <c r="AB866" s="40">
        <f t="shared" si="209"/>
        <v>0</v>
      </c>
      <c r="AC866" s="41" t="s">
        <v>238</v>
      </c>
      <c r="AD866" s="41" t="s">
        <v>461</v>
      </c>
      <c r="AE866" s="41" t="s">
        <v>351</v>
      </c>
      <c r="AF866" s="41" t="s">
        <v>216</v>
      </c>
      <c r="AG866" s="41" t="s">
        <v>56</v>
      </c>
      <c r="AH866" s="41" t="s">
        <v>56</v>
      </c>
      <c r="AI866" s="41" t="s">
        <v>56</v>
      </c>
      <c r="AJ866" s="41" t="s">
        <v>160</v>
      </c>
      <c r="AK866" s="41" t="s">
        <v>56</v>
      </c>
    </row>
    <row r="867" spans="1:37" s="41" customFormat="1" ht="15.75" hidden="1" thickBot="1" x14ac:dyDescent="0.3">
      <c r="A867" s="11" t="s">
        <v>177</v>
      </c>
      <c r="B867" s="12" t="s">
        <v>216</v>
      </c>
      <c r="C867" s="13" t="s">
        <v>52</v>
      </c>
      <c r="D867" s="14" t="s">
        <v>47</v>
      </c>
      <c r="E867" s="13" t="s">
        <v>2395</v>
      </c>
      <c r="F867" s="4" t="s">
        <v>152</v>
      </c>
      <c r="G867" s="4" t="s">
        <v>3133</v>
      </c>
      <c r="H867" s="15">
        <v>43135.291666666664</v>
      </c>
      <c r="I867" s="15">
        <v>43135.375</v>
      </c>
      <c r="J867" s="131" t="s">
        <v>3307</v>
      </c>
      <c r="K867" s="45" t="s">
        <v>9</v>
      </c>
      <c r="L867" s="47" t="s">
        <v>7</v>
      </c>
      <c r="M867" s="47" t="s">
        <v>56</v>
      </c>
      <c r="N867" s="9" t="str">
        <f t="shared" si="195"/>
        <v>Standard</v>
      </c>
      <c r="O867" s="10" t="str">
        <f t="shared" si="196"/>
        <v>Successful</v>
      </c>
      <c r="P867" s="10" t="str">
        <f t="shared" si="197"/>
        <v>On Time</v>
      </c>
      <c r="Q867" s="9">
        <f t="shared" si="198"/>
        <v>1</v>
      </c>
      <c r="R867" s="9">
        <f t="shared" si="199"/>
        <v>1</v>
      </c>
      <c r="S867" s="9">
        <f t="shared" si="200"/>
        <v>0</v>
      </c>
      <c r="T867" s="9" t="str">
        <f t="shared" si="201"/>
        <v>February</v>
      </c>
      <c r="U867" s="40">
        <f t="shared" si="202"/>
        <v>0</v>
      </c>
      <c r="V867" s="40" t="str">
        <f t="shared" si="203"/>
        <v>Normal</v>
      </c>
      <c r="W867" s="40">
        <f t="shared" si="204"/>
        <v>0</v>
      </c>
      <c r="X867" s="40">
        <f t="shared" si="205"/>
        <v>0</v>
      </c>
      <c r="Y867" s="40">
        <f t="shared" si="206"/>
        <v>0</v>
      </c>
      <c r="Z867" s="40">
        <f t="shared" si="207"/>
        <v>0</v>
      </c>
      <c r="AA867" s="40">
        <f t="shared" si="208"/>
        <v>1</v>
      </c>
      <c r="AB867" s="40">
        <f t="shared" si="209"/>
        <v>0</v>
      </c>
      <c r="AC867" s="41" t="s">
        <v>132</v>
      </c>
      <c r="AD867" s="41" t="s">
        <v>283</v>
      </c>
      <c r="AE867" s="41" t="s">
        <v>121</v>
      </c>
      <c r="AF867" s="41" t="s">
        <v>322</v>
      </c>
      <c r="AG867" s="41" t="s">
        <v>56</v>
      </c>
      <c r="AH867" s="41" t="s">
        <v>56</v>
      </c>
      <c r="AI867" s="41" t="s">
        <v>56</v>
      </c>
      <c r="AJ867" s="41" t="s">
        <v>160</v>
      </c>
      <c r="AK867" s="41" t="s">
        <v>56</v>
      </c>
    </row>
    <row r="868" spans="1:37" s="41" customFormat="1" ht="15.75" hidden="1" thickBot="1" x14ac:dyDescent="0.3">
      <c r="A868" s="11" t="s">
        <v>45</v>
      </c>
      <c r="B868" s="12" t="s">
        <v>216</v>
      </c>
      <c r="C868" s="13" t="s">
        <v>52</v>
      </c>
      <c r="D868" s="14" t="s">
        <v>47</v>
      </c>
      <c r="E868" s="13" t="s">
        <v>2396</v>
      </c>
      <c r="F868" s="4" t="s">
        <v>326</v>
      </c>
      <c r="G868" s="4" t="s">
        <v>193</v>
      </c>
      <c r="H868" s="15">
        <v>43132.541666666664</v>
      </c>
      <c r="I868" s="15">
        <v>43133.916666666664</v>
      </c>
      <c r="J868" s="131" t="s">
        <v>3308</v>
      </c>
      <c r="K868" s="45" t="s">
        <v>9</v>
      </c>
      <c r="L868" s="47" t="s">
        <v>7</v>
      </c>
      <c r="M868" s="47" t="s">
        <v>56</v>
      </c>
      <c r="N868" s="9" t="str">
        <f t="shared" si="195"/>
        <v>Standard</v>
      </c>
      <c r="O868" s="10" t="str">
        <f t="shared" si="196"/>
        <v>Successful</v>
      </c>
      <c r="P868" s="10" t="str">
        <f t="shared" si="197"/>
        <v>On Time</v>
      </c>
      <c r="Q868" s="9">
        <f t="shared" si="198"/>
        <v>1</v>
      </c>
      <c r="R868" s="9">
        <f t="shared" si="199"/>
        <v>1</v>
      </c>
      <c r="S868" s="9">
        <f t="shared" si="200"/>
        <v>0</v>
      </c>
      <c r="T868" s="9" t="str">
        <f t="shared" si="201"/>
        <v>February</v>
      </c>
      <c r="U868" s="40">
        <f t="shared" si="202"/>
        <v>0</v>
      </c>
      <c r="V868" s="40" t="str">
        <f t="shared" si="203"/>
        <v>Normal</v>
      </c>
      <c r="W868" s="40">
        <f t="shared" si="204"/>
        <v>0</v>
      </c>
      <c r="X868" s="40">
        <f t="shared" si="205"/>
        <v>0</v>
      </c>
      <c r="Y868" s="40">
        <f t="shared" si="206"/>
        <v>0</v>
      </c>
      <c r="Z868" s="40">
        <f t="shared" si="207"/>
        <v>0</v>
      </c>
      <c r="AA868" s="40">
        <f t="shared" si="208"/>
        <v>1</v>
      </c>
      <c r="AB868" s="40">
        <f t="shared" si="209"/>
        <v>0</v>
      </c>
      <c r="AC868" s="41" t="s">
        <v>823</v>
      </c>
      <c r="AD868" s="41" t="s">
        <v>3950</v>
      </c>
      <c r="AE868" s="41" t="s">
        <v>258</v>
      </c>
      <c r="AF868" s="41" t="s">
        <v>216</v>
      </c>
      <c r="AG868" s="41" t="s">
        <v>56</v>
      </c>
      <c r="AH868" s="41" t="s">
        <v>56</v>
      </c>
      <c r="AI868" s="41" t="s">
        <v>56</v>
      </c>
      <c r="AJ868" s="41" t="s">
        <v>160</v>
      </c>
      <c r="AK868" s="41" t="s">
        <v>56</v>
      </c>
    </row>
    <row r="869" spans="1:37" s="41" customFormat="1" ht="15.75" hidden="1" thickBot="1" x14ac:dyDescent="0.3">
      <c r="A869" s="11" t="s">
        <v>248</v>
      </c>
      <c r="B869" s="12" t="s">
        <v>216</v>
      </c>
      <c r="C869" s="13" t="s">
        <v>52</v>
      </c>
      <c r="D869" s="14" t="s">
        <v>47</v>
      </c>
      <c r="E869" s="13" t="s">
        <v>2397</v>
      </c>
      <c r="F869" s="4" t="s">
        <v>152</v>
      </c>
      <c r="G869" s="4" t="s">
        <v>499</v>
      </c>
      <c r="H869" s="15">
        <v>43133.416666666664</v>
      </c>
      <c r="I869" s="15">
        <v>43133.791666666664</v>
      </c>
      <c r="J869" s="131" t="s">
        <v>2028</v>
      </c>
      <c r="K869" s="45" t="s">
        <v>9</v>
      </c>
      <c r="L869" s="47" t="s">
        <v>7</v>
      </c>
      <c r="M869" s="47" t="s">
        <v>56</v>
      </c>
      <c r="N869" s="9" t="str">
        <f t="shared" si="195"/>
        <v>Standard</v>
      </c>
      <c r="O869" s="10" t="str">
        <f t="shared" si="196"/>
        <v>Successful</v>
      </c>
      <c r="P869" s="10" t="str">
        <f t="shared" si="197"/>
        <v>On Time</v>
      </c>
      <c r="Q869" s="9">
        <f t="shared" si="198"/>
        <v>1</v>
      </c>
      <c r="R869" s="9">
        <f t="shared" si="199"/>
        <v>1</v>
      </c>
      <c r="S869" s="9">
        <f t="shared" si="200"/>
        <v>0</v>
      </c>
      <c r="T869" s="9" t="str">
        <f t="shared" si="201"/>
        <v>February</v>
      </c>
      <c r="U869" s="40">
        <f t="shared" si="202"/>
        <v>0</v>
      </c>
      <c r="V869" s="40" t="str">
        <f t="shared" si="203"/>
        <v>Normal</v>
      </c>
      <c r="W869" s="40">
        <f t="shared" si="204"/>
        <v>0</v>
      </c>
      <c r="X869" s="40">
        <f t="shared" si="205"/>
        <v>0</v>
      </c>
      <c r="Y869" s="40">
        <f t="shared" si="206"/>
        <v>0</v>
      </c>
      <c r="Z869" s="40">
        <f t="shared" si="207"/>
        <v>0</v>
      </c>
      <c r="AA869" s="40">
        <f t="shared" si="208"/>
        <v>1</v>
      </c>
      <c r="AB869" s="40">
        <f t="shared" si="209"/>
        <v>0</v>
      </c>
      <c r="AC869" s="41" t="s">
        <v>537</v>
      </c>
      <c r="AD869" s="41" t="s">
        <v>332</v>
      </c>
      <c r="AE869" s="41" t="s">
        <v>121</v>
      </c>
      <c r="AF869" s="41" t="s">
        <v>322</v>
      </c>
      <c r="AG869" s="41" t="s">
        <v>56</v>
      </c>
      <c r="AH869" s="41" t="s">
        <v>56</v>
      </c>
      <c r="AI869" s="41" t="s">
        <v>56</v>
      </c>
      <c r="AJ869" s="41" t="s">
        <v>160</v>
      </c>
      <c r="AK869" s="41" t="s">
        <v>56</v>
      </c>
    </row>
    <row r="870" spans="1:37" s="41" customFormat="1" ht="15.75" hidden="1" thickBot="1" x14ac:dyDescent="0.3">
      <c r="A870" s="11" t="s">
        <v>71</v>
      </c>
      <c r="B870" s="12" t="s">
        <v>216</v>
      </c>
      <c r="C870" s="13" t="s">
        <v>46</v>
      </c>
      <c r="D870" s="14" t="s">
        <v>47</v>
      </c>
      <c r="E870" s="13" t="s">
        <v>2398</v>
      </c>
      <c r="F870" s="4" t="s">
        <v>447</v>
      </c>
      <c r="G870" s="4" t="s">
        <v>1619</v>
      </c>
      <c r="H870" s="15">
        <v>43134.416666666664</v>
      </c>
      <c r="I870" s="15">
        <v>43135.5</v>
      </c>
      <c r="J870" s="131" t="s">
        <v>2157</v>
      </c>
      <c r="K870" s="45" t="s">
        <v>9</v>
      </c>
      <c r="L870" s="47" t="s">
        <v>7</v>
      </c>
      <c r="M870" s="47" t="s">
        <v>56</v>
      </c>
      <c r="N870" s="9" t="str">
        <f t="shared" si="195"/>
        <v>Minor</v>
      </c>
      <c r="O870" s="10" t="str">
        <f t="shared" si="196"/>
        <v>Successful</v>
      </c>
      <c r="P870" s="10" t="str">
        <f t="shared" si="197"/>
        <v>On Time</v>
      </c>
      <c r="Q870" s="9">
        <f t="shared" si="198"/>
        <v>1</v>
      </c>
      <c r="R870" s="9">
        <f t="shared" si="199"/>
        <v>1</v>
      </c>
      <c r="S870" s="9">
        <f t="shared" si="200"/>
        <v>0</v>
      </c>
      <c r="T870" s="9" t="str">
        <f t="shared" si="201"/>
        <v>February</v>
      </c>
      <c r="U870" s="40">
        <f t="shared" si="202"/>
        <v>0</v>
      </c>
      <c r="V870" s="40" t="str">
        <f t="shared" si="203"/>
        <v>Normal</v>
      </c>
      <c r="W870" s="40">
        <f t="shared" si="204"/>
        <v>0</v>
      </c>
      <c r="X870" s="40">
        <f t="shared" si="205"/>
        <v>0</v>
      </c>
      <c r="Y870" s="40">
        <f t="shared" si="206"/>
        <v>0</v>
      </c>
      <c r="Z870" s="40">
        <f t="shared" si="207"/>
        <v>0</v>
      </c>
      <c r="AA870" s="40">
        <f t="shared" si="208"/>
        <v>1</v>
      </c>
      <c r="AB870" s="40">
        <f t="shared" si="209"/>
        <v>0</v>
      </c>
      <c r="AC870" s="41" t="s">
        <v>132</v>
      </c>
      <c r="AD870" s="41" t="s">
        <v>280</v>
      </c>
      <c r="AE870" s="41" t="s">
        <v>425</v>
      </c>
      <c r="AF870" s="41" t="s">
        <v>216</v>
      </c>
      <c r="AG870" s="41" t="s">
        <v>56</v>
      </c>
      <c r="AH870" s="41" t="s">
        <v>56</v>
      </c>
      <c r="AI870" s="41" t="s">
        <v>56</v>
      </c>
      <c r="AJ870" s="41" t="s">
        <v>160</v>
      </c>
      <c r="AK870" s="41" t="s">
        <v>56</v>
      </c>
    </row>
    <row r="871" spans="1:37" s="41" customFormat="1" ht="15.75" hidden="1" thickBot="1" x14ac:dyDescent="0.3">
      <c r="A871" s="11" t="s">
        <v>697</v>
      </c>
      <c r="B871" s="12" t="s">
        <v>216</v>
      </c>
      <c r="C871" s="13" t="s">
        <v>46</v>
      </c>
      <c r="D871" s="14" t="s">
        <v>47</v>
      </c>
      <c r="E871" s="13" t="s">
        <v>2399</v>
      </c>
      <c r="F871" s="4" t="s">
        <v>614</v>
      </c>
      <c r="G871" s="4" t="s">
        <v>765</v>
      </c>
      <c r="H871" s="15">
        <v>43135.25</v>
      </c>
      <c r="I871" s="15">
        <v>43135.708333333336</v>
      </c>
      <c r="J871" s="131" t="s">
        <v>3309</v>
      </c>
      <c r="K871" s="45" t="s">
        <v>9</v>
      </c>
      <c r="L871" s="47" t="s">
        <v>7</v>
      </c>
      <c r="M871" s="47" t="s">
        <v>56</v>
      </c>
      <c r="N871" s="9" t="str">
        <f t="shared" si="195"/>
        <v>Minor</v>
      </c>
      <c r="O871" s="10" t="str">
        <f t="shared" si="196"/>
        <v>Successful</v>
      </c>
      <c r="P871" s="10" t="str">
        <f t="shared" si="197"/>
        <v>On Time</v>
      </c>
      <c r="Q871" s="9">
        <f t="shared" si="198"/>
        <v>1</v>
      </c>
      <c r="R871" s="9">
        <f t="shared" si="199"/>
        <v>1</v>
      </c>
      <c r="S871" s="9">
        <f t="shared" si="200"/>
        <v>0</v>
      </c>
      <c r="T871" s="9" t="str">
        <f t="shared" si="201"/>
        <v>February</v>
      </c>
      <c r="U871" s="40">
        <f t="shared" si="202"/>
        <v>0</v>
      </c>
      <c r="V871" s="40" t="str">
        <f t="shared" si="203"/>
        <v>Normal</v>
      </c>
      <c r="W871" s="40">
        <f t="shared" si="204"/>
        <v>0</v>
      </c>
      <c r="X871" s="40">
        <f t="shared" si="205"/>
        <v>0</v>
      </c>
      <c r="Y871" s="40">
        <f t="shared" si="206"/>
        <v>0</v>
      </c>
      <c r="Z871" s="40">
        <f t="shared" si="207"/>
        <v>0</v>
      </c>
      <c r="AA871" s="40">
        <f t="shared" si="208"/>
        <v>1</v>
      </c>
      <c r="AB871" s="40">
        <f t="shared" si="209"/>
        <v>0</v>
      </c>
      <c r="AC871" s="41" t="s">
        <v>238</v>
      </c>
      <c r="AD871" s="41" t="s">
        <v>280</v>
      </c>
      <c r="AE871" s="41" t="s">
        <v>351</v>
      </c>
      <c r="AF871" s="41" t="s">
        <v>216</v>
      </c>
      <c r="AG871" s="41" t="s">
        <v>56</v>
      </c>
      <c r="AH871" s="41" t="s">
        <v>56</v>
      </c>
      <c r="AI871" s="41" t="s">
        <v>56</v>
      </c>
      <c r="AJ871" s="41" t="s">
        <v>160</v>
      </c>
      <c r="AK871" s="41" t="s">
        <v>56</v>
      </c>
    </row>
    <row r="872" spans="1:37" s="41" customFormat="1" ht="15.75" hidden="1" thickBot="1" x14ac:dyDescent="0.3">
      <c r="A872" s="11" t="s">
        <v>50</v>
      </c>
      <c r="B872" s="12" t="s">
        <v>216</v>
      </c>
      <c r="C872" s="13" t="s">
        <v>52</v>
      </c>
      <c r="D872" s="14" t="s">
        <v>47</v>
      </c>
      <c r="E872" s="13" t="s">
        <v>2400</v>
      </c>
      <c r="F872" s="4" t="s">
        <v>152</v>
      </c>
      <c r="G872" s="4" t="s">
        <v>183</v>
      </c>
      <c r="H872" s="15">
        <v>43134.541666666664</v>
      </c>
      <c r="I872" s="15">
        <v>43134.708333333336</v>
      </c>
      <c r="J872" s="131" t="s">
        <v>3310</v>
      </c>
      <c r="K872" s="45" t="s">
        <v>9</v>
      </c>
      <c r="L872" s="47" t="s">
        <v>7</v>
      </c>
      <c r="M872" s="47" t="s">
        <v>56</v>
      </c>
      <c r="N872" s="9" t="str">
        <f t="shared" si="195"/>
        <v>Standard</v>
      </c>
      <c r="O872" s="10" t="str">
        <f t="shared" si="196"/>
        <v>Successful</v>
      </c>
      <c r="P872" s="10" t="str">
        <f t="shared" si="197"/>
        <v>On Time</v>
      </c>
      <c r="Q872" s="9">
        <f t="shared" si="198"/>
        <v>1</v>
      </c>
      <c r="R872" s="9">
        <f t="shared" si="199"/>
        <v>1</v>
      </c>
      <c r="S872" s="9">
        <f t="shared" si="200"/>
        <v>0</v>
      </c>
      <c r="T872" s="9" t="str">
        <f t="shared" si="201"/>
        <v>February</v>
      </c>
      <c r="U872" s="40">
        <f t="shared" si="202"/>
        <v>0</v>
      </c>
      <c r="V872" s="40" t="str">
        <f t="shared" si="203"/>
        <v>Normal</v>
      </c>
      <c r="W872" s="40">
        <f t="shared" si="204"/>
        <v>0</v>
      </c>
      <c r="X872" s="40">
        <f t="shared" si="205"/>
        <v>0</v>
      </c>
      <c r="Y872" s="40">
        <f t="shared" si="206"/>
        <v>0</v>
      </c>
      <c r="Z872" s="40">
        <f t="shared" si="207"/>
        <v>0</v>
      </c>
      <c r="AA872" s="40">
        <f t="shared" si="208"/>
        <v>1</v>
      </c>
      <c r="AB872" s="40">
        <f t="shared" si="209"/>
        <v>0</v>
      </c>
      <c r="AC872" s="41" t="s">
        <v>132</v>
      </c>
      <c r="AD872" s="41" t="s">
        <v>296</v>
      </c>
      <c r="AE872" s="41" t="s">
        <v>121</v>
      </c>
      <c r="AF872" s="41" t="s">
        <v>322</v>
      </c>
      <c r="AG872" s="41" t="s">
        <v>56</v>
      </c>
      <c r="AH872" s="41" t="s">
        <v>56</v>
      </c>
      <c r="AI872" s="41" t="s">
        <v>56</v>
      </c>
      <c r="AJ872" s="41" t="s">
        <v>160</v>
      </c>
      <c r="AK872" s="41" t="s">
        <v>56</v>
      </c>
    </row>
    <row r="873" spans="1:37" s="41" customFormat="1" ht="15.75" hidden="1" thickBot="1" x14ac:dyDescent="0.3">
      <c r="A873" s="11" t="s">
        <v>50</v>
      </c>
      <c r="B873" s="12" t="s">
        <v>216</v>
      </c>
      <c r="C873" s="13" t="s">
        <v>52</v>
      </c>
      <c r="D873" s="14" t="s">
        <v>47</v>
      </c>
      <c r="E873" s="13" t="s">
        <v>2401</v>
      </c>
      <c r="F873" s="4" t="s">
        <v>152</v>
      </c>
      <c r="G873" s="4" t="s">
        <v>183</v>
      </c>
      <c r="H873" s="15">
        <v>43134.833333333336</v>
      </c>
      <c r="I873" s="15">
        <v>43135.583333333336</v>
      </c>
      <c r="J873" s="131" t="s">
        <v>3311</v>
      </c>
      <c r="K873" s="45" t="s">
        <v>9</v>
      </c>
      <c r="L873" s="47" t="s">
        <v>7</v>
      </c>
      <c r="M873" s="47" t="s">
        <v>56</v>
      </c>
      <c r="N873" s="9" t="str">
        <f t="shared" si="195"/>
        <v>Standard</v>
      </c>
      <c r="O873" s="10" t="str">
        <f t="shared" si="196"/>
        <v>Successful</v>
      </c>
      <c r="P873" s="10" t="str">
        <f t="shared" si="197"/>
        <v>On Time</v>
      </c>
      <c r="Q873" s="9">
        <f t="shared" si="198"/>
        <v>1</v>
      </c>
      <c r="R873" s="9">
        <f t="shared" si="199"/>
        <v>1</v>
      </c>
      <c r="S873" s="9">
        <f t="shared" si="200"/>
        <v>0</v>
      </c>
      <c r="T873" s="9" t="str">
        <f t="shared" si="201"/>
        <v>February</v>
      </c>
      <c r="U873" s="40">
        <f t="shared" si="202"/>
        <v>0</v>
      </c>
      <c r="V873" s="40" t="str">
        <f t="shared" si="203"/>
        <v>Normal</v>
      </c>
      <c r="W873" s="40">
        <f t="shared" si="204"/>
        <v>0</v>
      </c>
      <c r="X873" s="40">
        <f t="shared" si="205"/>
        <v>0</v>
      </c>
      <c r="Y873" s="40">
        <f t="shared" si="206"/>
        <v>0</v>
      </c>
      <c r="Z873" s="40">
        <f t="shared" si="207"/>
        <v>0</v>
      </c>
      <c r="AA873" s="40">
        <f t="shared" si="208"/>
        <v>1</v>
      </c>
      <c r="AB873" s="40">
        <f t="shared" si="209"/>
        <v>0</v>
      </c>
      <c r="AC873" s="41" t="s">
        <v>132</v>
      </c>
      <c r="AD873" s="41" t="s">
        <v>282</v>
      </c>
      <c r="AE873" s="41" t="s">
        <v>121</v>
      </c>
      <c r="AF873" s="41" t="s">
        <v>322</v>
      </c>
      <c r="AG873" s="41" t="s">
        <v>56</v>
      </c>
      <c r="AH873" s="41" t="s">
        <v>56</v>
      </c>
      <c r="AI873" s="41" t="s">
        <v>56</v>
      </c>
      <c r="AJ873" s="41" t="s">
        <v>160</v>
      </c>
      <c r="AK873" s="41" t="s">
        <v>56</v>
      </c>
    </row>
    <row r="874" spans="1:37" s="41" customFormat="1" ht="15.75" hidden="1" thickBot="1" x14ac:dyDescent="0.3">
      <c r="A874" s="11" t="s">
        <v>638</v>
      </c>
      <c r="B874" s="12" t="s">
        <v>216</v>
      </c>
      <c r="C874" s="13" t="s">
        <v>46</v>
      </c>
      <c r="D874" s="14" t="s">
        <v>47</v>
      </c>
      <c r="E874" s="13" t="s">
        <v>2402</v>
      </c>
      <c r="F874" s="4" t="s">
        <v>630</v>
      </c>
      <c r="G874" s="4" t="s">
        <v>734</v>
      </c>
      <c r="H874" s="15">
        <v>43133.979166666664</v>
      </c>
      <c r="I874" s="15">
        <v>43134.166666666664</v>
      </c>
      <c r="J874" s="131" t="s">
        <v>3312</v>
      </c>
      <c r="K874" s="45" t="s">
        <v>9</v>
      </c>
      <c r="L874" s="47" t="s">
        <v>7</v>
      </c>
      <c r="M874" s="47" t="s">
        <v>56</v>
      </c>
      <c r="N874" s="9" t="str">
        <f t="shared" si="195"/>
        <v>Minor</v>
      </c>
      <c r="O874" s="10" t="str">
        <f t="shared" si="196"/>
        <v>Successful</v>
      </c>
      <c r="P874" s="10" t="str">
        <f t="shared" si="197"/>
        <v>On Time</v>
      </c>
      <c r="Q874" s="9">
        <f t="shared" si="198"/>
        <v>1</v>
      </c>
      <c r="R874" s="9">
        <f t="shared" si="199"/>
        <v>1</v>
      </c>
      <c r="S874" s="9">
        <f t="shared" si="200"/>
        <v>0</v>
      </c>
      <c r="T874" s="9" t="str">
        <f t="shared" si="201"/>
        <v>February</v>
      </c>
      <c r="U874" s="40">
        <f t="shared" si="202"/>
        <v>0</v>
      </c>
      <c r="V874" s="40" t="str">
        <f t="shared" si="203"/>
        <v>Normal</v>
      </c>
      <c r="W874" s="40">
        <f t="shared" si="204"/>
        <v>0</v>
      </c>
      <c r="X874" s="40">
        <f t="shared" si="205"/>
        <v>0</v>
      </c>
      <c r="Y874" s="40">
        <f t="shared" si="206"/>
        <v>0</v>
      </c>
      <c r="Z874" s="40">
        <f t="shared" si="207"/>
        <v>0</v>
      </c>
      <c r="AA874" s="40">
        <f t="shared" si="208"/>
        <v>1</v>
      </c>
      <c r="AB874" s="40">
        <f t="shared" si="209"/>
        <v>0</v>
      </c>
      <c r="AC874" s="41" t="s">
        <v>131</v>
      </c>
      <c r="AD874" s="41" t="s">
        <v>3951</v>
      </c>
      <c r="AE874" s="41" t="s">
        <v>351</v>
      </c>
      <c r="AF874" s="41" t="s">
        <v>216</v>
      </c>
      <c r="AG874" s="41" t="s">
        <v>56</v>
      </c>
      <c r="AH874" s="41" t="s">
        <v>56</v>
      </c>
      <c r="AI874" s="41" t="s">
        <v>56</v>
      </c>
      <c r="AJ874" s="41" t="s">
        <v>160</v>
      </c>
      <c r="AK874" s="41" t="s">
        <v>56</v>
      </c>
    </row>
    <row r="875" spans="1:37" s="41" customFormat="1" ht="15.75" hidden="1" thickBot="1" x14ac:dyDescent="0.3">
      <c r="A875" s="11" t="s">
        <v>638</v>
      </c>
      <c r="B875" s="12" t="s">
        <v>216</v>
      </c>
      <c r="C875" s="13" t="s">
        <v>46</v>
      </c>
      <c r="D875" s="14" t="s">
        <v>47</v>
      </c>
      <c r="E875" s="13" t="s">
        <v>2403</v>
      </c>
      <c r="F875" s="4" t="s">
        <v>687</v>
      </c>
      <c r="G875" s="4" t="s">
        <v>728</v>
      </c>
      <c r="H875" s="15">
        <v>43134.913194444445</v>
      </c>
      <c r="I875" s="15">
        <v>43136.711805555555</v>
      </c>
      <c r="J875" s="131" t="s">
        <v>1658</v>
      </c>
      <c r="K875" s="45" t="s">
        <v>9</v>
      </c>
      <c r="L875" s="47" t="s">
        <v>7</v>
      </c>
      <c r="M875" s="47" t="s">
        <v>56</v>
      </c>
      <c r="N875" s="9" t="str">
        <f t="shared" si="195"/>
        <v>Minor</v>
      </c>
      <c r="O875" s="10" t="str">
        <f t="shared" si="196"/>
        <v>Successful</v>
      </c>
      <c r="P875" s="10" t="str">
        <f t="shared" si="197"/>
        <v>On Time</v>
      </c>
      <c r="Q875" s="9">
        <f t="shared" si="198"/>
        <v>1</v>
      </c>
      <c r="R875" s="9">
        <f t="shared" si="199"/>
        <v>1</v>
      </c>
      <c r="S875" s="9">
        <f t="shared" si="200"/>
        <v>0</v>
      </c>
      <c r="T875" s="9" t="str">
        <f t="shared" si="201"/>
        <v>February</v>
      </c>
      <c r="U875" s="40">
        <f t="shared" si="202"/>
        <v>0</v>
      </c>
      <c r="V875" s="40" t="str">
        <f t="shared" si="203"/>
        <v>Normal</v>
      </c>
      <c r="W875" s="40">
        <f t="shared" si="204"/>
        <v>0</v>
      </c>
      <c r="X875" s="40">
        <f t="shared" si="205"/>
        <v>0</v>
      </c>
      <c r="Y875" s="40">
        <f t="shared" si="206"/>
        <v>0</v>
      </c>
      <c r="Z875" s="40">
        <f t="shared" si="207"/>
        <v>0</v>
      </c>
      <c r="AA875" s="40">
        <f t="shared" si="208"/>
        <v>1</v>
      </c>
      <c r="AB875" s="40">
        <f t="shared" si="209"/>
        <v>0</v>
      </c>
      <c r="AC875" s="41" t="s">
        <v>131</v>
      </c>
      <c r="AD875" s="41" t="s">
        <v>280</v>
      </c>
      <c r="AE875" s="41" t="s">
        <v>694</v>
      </c>
      <c r="AF875" s="41" t="s">
        <v>216</v>
      </c>
      <c r="AG875" s="41" t="s">
        <v>56</v>
      </c>
      <c r="AH875" s="41" t="s">
        <v>56</v>
      </c>
      <c r="AI875" s="41" t="s">
        <v>56</v>
      </c>
      <c r="AJ875" s="41" t="s">
        <v>160</v>
      </c>
      <c r="AK875" s="41" t="s">
        <v>56</v>
      </c>
    </row>
    <row r="876" spans="1:37" s="41" customFormat="1" ht="15.75" hidden="1" thickBot="1" x14ac:dyDescent="0.3">
      <c r="A876" s="11" t="s">
        <v>697</v>
      </c>
      <c r="B876" s="12" t="s">
        <v>216</v>
      </c>
      <c r="C876" s="13" t="s">
        <v>46</v>
      </c>
      <c r="D876" s="14" t="s">
        <v>47</v>
      </c>
      <c r="E876" s="13" t="s">
        <v>2404</v>
      </c>
      <c r="F876" s="4" t="s">
        <v>616</v>
      </c>
      <c r="G876" s="4" t="s">
        <v>780</v>
      </c>
      <c r="H876" s="15">
        <v>43125.541666666664</v>
      </c>
      <c r="I876" s="15">
        <v>43137.708333333336</v>
      </c>
      <c r="J876" s="131" t="s">
        <v>3313</v>
      </c>
      <c r="K876" s="45" t="s">
        <v>9</v>
      </c>
      <c r="L876" s="47" t="s">
        <v>7</v>
      </c>
      <c r="M876" s="47" t="s">
        <v>56</v>
      </c>
      <c r="N876" s="9" t="str">
        <f t="shared" si="195"/>
        <v>Minor</v>
      </c>
      <c r="O876" s="10" t="str">
        <f t="shared" si="196"/>
        <v>Successful</v>
      </c>
      <c r="P876" s="10" t="str">
        <f t="shared" si="197"/>
        <v>On Time</v>
      </c>
      <c r="Q876" s="9">
        <f t="shared" si="198"/>
        <v>1</v>
      </c>
      <c r="R876" s="9">
        <f t="shared" si="199"/>
        <v>1</v>
      </c>
      <c r="S876" s="9">
        <f t="shared" si="200"/>
        <v>0</v>
      </c>
      <c r="T876" s="9" t="str">
        <f t="shared" si="201"/>
        <v>February</v>
      </c>
      <c r="U876" s="40">
        <f t="shared" si="202"/>
        <v>0</v>
      </c>
      <c r="V876" s="40" t="str">
        <f t="shared" si="203"/>
        <v>Normal</v>
      </c>
      <c r="W876" s="40">
        <f t="shared" si="204"/>
        <v>0</v>
      </c>
      <c r="X876" s="40">
        <f t="shared" si="205"/>
        <v>0</v>
      </c>
      <c r="Y876" s="40">
        <f t="shared" si="206"/>
        <v>0</v>
      </c>
      <c r="Z876" s="40">
        <f t="shared" si="207"/>
        <v>0</v>
      </c>
      <c r="AA876" s="40">
        <f t="shared" si="208"/>
        <v>1</v>
      </c>
      <c r="AB876" s="40">
        <f t="shared" si="209"/>
        <v>0</v>
      </c>
      <c r="AC876" s="41" t="s">
        <v>238</v>
      </c>
      <c r="AD876" s="41" t="s">
        <v>3952</v>
      </c>
      <c r="AE876" s="41" t="s">
        <v>428</v>
      </c>
      <c r="AF876" s="41" t="s">
        <v>216</v>
      </c>
      <c r="AG876" s="41" t="s">
        <v>56</v>
      </c>
      <c r="AH876" s="41" t="s">
        <v>56</v>
      </c>
      <c r="AI876" s="41" t="s">
        <v>56</v>
      </c>
      <c r="AJ876" s="41" t="s">
        <v>160</v>
      </c>
      <c r="AK876" s="41" t="s">
        <v>56</v>
      </c>
    </row>
    <row r="877" spans="1:37" s="41" customFormat="1" ht="15.75" hidden="1" thickBot="1" x14ac:dyDescent="0.3">
      <c r="A877" s="11" t="s">
        <v>141</v>
      </c>
      <c r="B877" s="12" t="s">
        <v>216</v>
      </c>
      <c r="C877" s="13" t="s">
        <v>46</v>
      </c>
      <c r="D877" s="14" t="s">
        <v>47</v>
      </c>
      <c r="E877" s="13" t="s">
        <v>2405</v>
      </c>
      <c r="F877" s="4" t="s">
        <v>326</v>
      </c>
      <c r="G877" s="4" t="s">
        <v>453</v>
      </c>
      <c r="H877" s="15">
        <v>43124.625</v>
      </c>
      <c r="I877" s="15">
        <v>43137.75</v>
      </c>
      <c r="J877" s="131" t="s">
        <v>3314</v>
      </c>
      <c r="K877" s="45" t="s">
        <v>9</v>
      </c>
      <c r="L877" s="47" t="s">
        <v>7</v>
      </c>
      <c r="M877" s="47" t="s">
        <v>56</v>
      </c>
      <c r="N877" s="9" t="str">
        <f t="shared" si="195"/>
        <v>Minor</v>
      </c>
      <c r="O877" s="10" t="str">
        <f t="shared" si="196"/>
        <v>Successful</v>
      </c>
      <c r="P877" s="10" t="str">
        <f t="shared" si="197"/>
        <v>On Time</v>
      </c>
      <c r="Q877" s="9">
        <f t="shared" si="198"/>
        <v>1</v>
      </c>
      <c r="R877" s="9">
        <f t="shared" si="199"/>
        <v>1</v>
      </c>
      <c r="S877" s="9">
        <f t="shared" si="200"/>
        <v>0</v>
      </c>
      <c r="T877" s="9" t="str">
        <f t="shared" si="201"/>
        <v>February</v>
      </c>
      <c r="U877" s="40">
        <f t="shared" si="202"/>
        <v>0</v>
      </c>
      <c r="V877" s="40" t="str">
        <f t="shared" si="203"/>
        <v>Normal</v>
      </c>
      <c r="W877" s="40">
        <f t="shared" si="204"/>
        <v>0</v>
      </c>
      <c r="X877" s="40">
        <f t="shared" si="205"/>
        <v>0</v>
      </c>
      <c r="Y877" s="40">
        <f t="shared" si="206"/>
        <v>0</v>
      </c>
      <c r="Z877" s="40">
        <f t="shared" si="207"/>
        <v>0</v>
      </c>
      <c r="AA877" s="40">
        <f t="shared" si="208"/>
        <v>1</v>
      </c>
      <c r="AB877" s="40">
        <f t="shared" si="209"/>
        <v>0</v>
      </c>
      <c r="AC877" s="41" t="s">
        <v>132</v>
      </c>
      <c r="AD877" s="41" t="s">
        <v>524</v>
      </c>
      <c r="AE877" s="41" t="s">
        <v>258</v>
      </c>
      <c r="AF877" s="41" t="s">
        <v>216</v>
      </c>
      <c r="AG877" s="41" t="s">
        <v>56</v>
      </c>
      <c r="AH877" s="41" t="s">
        <v>56</v>
      </c>
      <c r="AI877" s="41" t="s">
        <v>56</v>
      </c>
      <c r="AJ877" s="41" t="s">
        <v>160</v>
      </c>
      <c r="AK877" s="41" t="s">
        <v>56</v>
      </c>
    </row>
    <row r="878" spans="1:37" s="41" customFormat="1" ht="15.75" hidden="1" thickBot="1" x14ac:dyDescent="0.3">
      <c r="A878" s="11" t="s">
        <v>45</v>
      </c>
      <c r="B878" s="12" t="s">
        <v>216</v>
      </c>
      <c r="C878" s="13" t="s">
        <v>52</v>
      </c>
      <c r="D878" s="14" t="s">
        <v>47</v>
      </c>
      <c r="E878" s="13" t="s">
        <v>2406</v>
      </c>
      <c r="F878" s="4" t="s">
        <v>154</v>
      </c>
      <c r="G878" s="4" t="s">
        <v>3134</v>
      </c>
      <c r="H878" s="15">
        <v>43134.041666666664</v>
      </c>
      <c r="I878" s="15">
        <v>43137.708333333336</v>
      </c>
      <c r="J878" s="131" t="s">
        <v>673</v>
      </c>
      <c r="K878" s="45" t="s">
        <v>9</v>
      </c>
      <c r="L878" s="47" t="s">
        <v>7</v>
      </c>
      <c r="M878" s="47" t="s">
        <v>56</v>
      </c>
      <c r="N878" s="9" t="str">
        <f t="shared" si="195"/>
        <v>Standard</v>
      </c>
      <c r="O878" s="10" t="str">
        <f t="shared" si="196"/>
        <v>Successful</v>
      </c>
      <c r="P878" s="10" t="str">
        <f t="shared" si="197"/>
        <v>On Time</v>
      </c>
      <c r="Q878" s="9">
        <f t="shared" si="198"/>
        <v>1</v>
      </c>
      <c r="R878" s="9">
        <f t="shared" si="199"/>
        <v>1</v>
      </c>
      <c r="S878" s="9">
        <f t="shared" si="200"/>
        <v>0</v>
      </c>
      <c r="T878" s="9" t="str">
        <f t="shared" si="201"/>
        <v>February</v>
      </c>
      <c r="U878" s="40">
        <f t="shared" si="202"/>
        <v>0</v>
      </c>
      <c r="V878" s="40" t="str">
        <f t="shared" si="203"/>
        <v>Normal</v>
      </c>
      <c r="W878" s="40">
        <f t="shared" si="204"/>
        <v>0</v>
      </c>
      <c r="X878" s="40">
        <f t="shared" si="205"/>
        <v>0</v>
      </c>
      <c r="Y878" s="40">
        <f t="shared" si="206"/>
        <v>0</v>
      </c>
      <c r="Z878" s="40">
        <f t="shared" si="207"/>
        <v>0</v>
      </c>
      <c r="AA878" s="40">
        <f t="shared" si="208"/>
        <v>1</v>
      </c>
      <c r="AB878" s="40">
        <f t="shared" si="209"/>
        <v>0</v>
      </c>
      <c r="AC878" s="41" t="s">
        <v>823</v>
      </c>
      <c r="AD878" s="41" t="s">
        <v>278</v>
      </c>
      <c r="AE878" s="41" t="s">
        <v>121</v>
      </c>
      <c r="AF878" s="41" t="s">
        <v>322</v>
      </c>
      <c r="AG878" s="41" t="s">
        <v>56</v>
      </c>
      <c r="AH878" s="41" t="s">
        <v>56</v>
      </c>
      <c r="AI878" s="41" t="s">
        <v>56</v>
      </c>
      <c r="AJ878" s="41" t="s">
        <v>160</v>
      </c>
      <c r="AK878" s="41" t="s">
        <v>56</v>
      </c>
    </row>
    <row r="879" spans="1:37" s="41" customFormat="1" ht="15.75" hidden="1" thickBot="1" x14ac:dyDescent="0.3">
      <c r="A879" s="11" t="s">
        <v>49</v>
      </c>
      <c r="B879" s="12" t="s">
        <v>219</v>
      </c>
      <c r="C879" s="13" t="s">
        <v>46</v>
      </c>
      <c r="D879" s="14" t="s">
        <v>47</v>
      </c>
      <c r="E879" s="13" t="s">
        <v>2407</v>
      </c>
      <c r="F879" s="4" t="s">
        <v>91</v>
      </c>
      <c r="G879" s="4" t="s">
        <v>608</v>
      </c>
      <c r="H879" s="15">
        <v>43137.958333333336</v>
      </c>
      <c r="I879" s="15">
        <v>43138.041666666664</v>
      </c>
      <c r="J879" s="131" t="s">
        <v>740</v>
      </c>
      <c r="K879" s="45" t="s">
        <v>9</v>
      </c>
      <c r="L879" s="47" t="s">
        <v>7</v>
      </c>
      <c r="M879" s="47" t="s">
        <v>56</v>
      </c>
      <c r="N879" s="9" t="str">
        <f t="shared" si="195"/>
        <v>Minor</v>
      </c>
      <c r="O879" s="10" t="str">
        <f t="shared" si="196"/>
        <v>Successful</v>
      </c>
      <c r="P879" s="10" t="str">
        <f t="shared" si="197"/>
        <v>On Time</v>
      </c>
      <c r="Q879" s="9">
        <f t="shared" si="198"/>
        <v>1</v>
      </c>
      <c r="R879" s="9">
        <f t="shared" si="199"/>
        <v>1</v>
      </c>
      <c r="S879" s="9">
        <f t="shared" si="200"/>
        <v>0</v>
      </c>
      <c r="T879" s="9" t="str">
        <f t="shared" si="201"/>
        <v>February</v>
      </c>
      <c r="U879" s="40">
        <f t="shared" si="202"/>
        <v>0</v>
      </c>
      <c r="V879" s="40" t="str">
        <f t="shared" si="203"/>
        <v>Normal</v>
      </c>
      <c r="W879" s="40">
        <f t="shared" si="204"/>
        <v>0</v>
      </c>
      <c r="X879" s="40">
        <f t="shared" si="205"/>
        <v>0</v>
      </c>
      <c r="Y879" s="40">
        <f t="shared" si="206"/>
        <v>0</v>
      </c>
      <c r="Z879" s="40">
        <f t="shared" si="207"/>
        <v>0</v>
      </c>
      <c r="AA879" s="40">
        <f t="shared" si="208"/>
        <v>1</v>
      </c>
      <c r="AB879" s="40">
        <f t="shared" si="209"/>
        <v>0</v>
      </c>
      <c r="AC879" s="41" t="s">
        <v>132</v>
      </c>
      <c r="AD879" s="41" t="s">
        <v>747</v>
      </c>
      <c r="AE879" s="41" t="s">
        <v>219</v>
      </c>
      <c r="AF879" s="41" t="s">
        <v>219</v>
      </c>
      <c r="AG879" s="41" t="s">
        <v>56</v>
      </c>
      <c r="AH879" s="41" t="s">
        <v>56</v>
      </c>
      <c r="AI879" s="41" t="s">
        <v>56</v>
      </c>
      <c r="AJ879" s="41" t="s">
        <v>160</v>
      </c>
      <c r="AK879" s="41" t="s">
        <v>56</v>
      </c>
    </row>
    <row r="880" spans="1:37" s="41" customFormat="1" ht="15.75" hidden="1" thickBot="1" x14ac:dyDescent="0.3">
      <c r="A880" s="11" t="s">
        <v>45</v>
      </c>
      <c r="B880" s="12" t="s">
        <v>216</v>
      </c>
      <c r="C880" s="13" t="s">
        <v>46</v>
      </c>
      <c r="D880" s="14" t="s">
        <v>47</v>
      </c>
      <c r="E880" s="13" t="s">
        <v>2408</v>
      </c>
      <c r="F880" s="4" t="s">
        <v>158</v>
      </c>
      <c r="G880" s="4" t="s">
        <v>263</v>
      </c>
      <c r="H880" s="15">
        <v>43136.416666666664</v>
      </c>
      <c r="I880" s="15">
        <v>43137.75</v>
      </c>
      <c r="J880" s="131" t="s">
        <v>3315</v>
      </c>
      <c r="K880" s="45" t="s">
        <v>9</v>
      </c>
      <c r="L880" s="47" t="s">
        <v>7</v>
      </c>
      <c r="M880" s="47" t="s">
        <v>56</v>
      </c>
      <c r="N880" s="9" t="str">
        <f t="shared" si="195"/>
        <v>Minor</v>
      </c>
      <c r="O880" s="10" t="str">
        <f t="shared" si="196"/>
        <v>Successful</v>
      </c>
      <c r="P880" s="10" t="str">
        <f t="shared" si="197"/>
        <v>On Time</v>
      </c>
      <c r="Q880" s="9">
        <f t="shared" si="198"/>
        <v>1</v>
      </c>
      <c r="R880" s="9">
        <f t="shared" si="199"/>
        <v>1</v>
      </c>
      <c r="S880" s="9">
        <f t="shared" si="200"/>
        <v>0</v>
      </c>
      <c r="T880" s="9" t="str">
        <f t="shared" si="201"/>
        <v>February</v>
      </c>
      <c r="U880" s="40">
        <f t="shared" si="202"/>
        <v>0</v>
      </c>
      <c r="V880" s="40" t="str">
        <f t="shared" si="203"/>
        <v>Normal</v>
      </c>
      <c r="W880" s="40">
        <f t="shared" si="204"/>
        <v>0</v>
      </c>
      <c r="X880" s="40">
        <f t="shared" si="205"/>
        <v>0</v>
      </c>
      <c r="Y880" s="40">
        <f t="shared" si="206"/>
        <v>0</v>
      </c>
      <c r="Z880" s="40">
        <f t="shared" si="207"/>
        <v>0</v>
      </c>
      <c r="AA880" s="40">
        <f t="shared" si="208"/>
        <v>1</v>
      </c>
      <c r="AB880" s="40">
        <f t="shared" si="209"/>
        <v>0</v>
      </c>
      <c r="AC880" s="41" t="s">
        <v>823</v>
      </c>
      <c r="AD880" s="41" t="s">
        <v>280</v>
      </c>
      <c r="AE880" s="41" t="s">
        <v>121</v>
      </c>
      <c r="AF880" s="41" t="s">
        <v>322</v>
      </c>
      <c r="AG880" s="41" t="s">
        <v>56</v>
      </c>
      <c r="AH880" s="41" t="s">
        <v>56</v>
      </c>
      <c r="AI880" s="41" t="s">
        <v>56</v>
      </c>
      <c r="AJ880" s="41" t="s">
        <v>160</v>
      </c>
      <c r="AK880" s="41" t="s">
        <v>56</v>
      </c>
    </row>
    <row r="881" spans="1:37" s="41" customFormat="1" ht="15.75" hidden="1" thickBot="1" x14ac:dyDescent="0.3">
      <c r="A881" s="11" t="s">
        <v>45</v>
      </c>
      <c r="B881" s="12" t="s">
        <v>216</v>
      </c>
      <c r="C881" s="13" t="s">
        <v>46</v>
      </c>
      <c r="D881" s="14" t="s">
        <v>47</v>
      </c>
      <c r="E881" s="13" t="s">
        <v>2409</v>
      </c>
      <c r="F881" s="4" t="s">
        <v>246</v>
      </c>
      <c r="G881" s="4" t="s">
        <v>3135</v>
      </c>
      <c r="H881" s="15">
        <v>43137.708333333336</v>
      </c>
      <c r="I881" s="15">
        <v>43137.916666666664</v>
      </c>
      <c r="J881" s="131" t="s">
        <v>3316</v>
      </c>
      <c r="K881" s="45" t="s">
        <v>9</v>
      </c>
      <c r="L881" s="47" t="s">
        <v>7</v>
      </c>
      <c r="M881" s="47" t="s">
        <v>56</v>
      </c>
      <c r="N881" s="9" t="str">
        <f t="shared" si="195"/>
        <v>Minor</v>
      </c>
      <c r="O881" s="10" t="str">
        <f t="shared" si="196"/>
        <v>Successful</v>
      </c>
      <c r="P881" s="10" t="str">
        <f t="shared" si="197"/>
        <v>On Time</v>
      </c>
      <c r="Q881" s="9">
        <f t="shared" si="198"/>
        <v>1</v>
      </c>
      <c r="R881" s="9">
        <f t="shared" si="199"/>
        <v>1</v>
      </c>
      <c r="S881" s="9">
        <f t="shared" si="200"/>
        <v>0</v>
      </c>
      <c r="T881" s="9" t="str">
        <f t="shared" si="201"/>
        <v>February</v>
      </c>
      <c r="U881" s="40">
        <f t="shared" si="202"/>
        <v>0</v>
      </c>
      <c r="V881" s="40" t="str">
        <f t="shared" si="203"/>
        <v>Normal</v>
      </c>
      <c r="W881" s="40">
        <f t="shared" si="204"/>
        <v>0</v>
      </c>
      <c r="X881" s="40">
        <f t="shared" si="205"/>
        <v>0</v>
      </c>
      <c r="Y881" s="40">
        <f t="shared" si="206"/>
        <v>0</v>
      </c>
      <c r="Z881" s="40">
        <f t="shared" si="207"/>
        <v>0</v>
      </c>
      <c r="AA881" s="40">
        <f t="shared" si="208"/>
        <v>1</v>
      </c>
      <c r="AB881" s="40">
        <f t="shared" si="209"/>
        <v>0</v>
      </c>
      <c r="AC881" s="41" t="s">
        <v>823</v>
      </c>
      <c r="AD881" s="41" t="s">
        <v>280</v>
      </c>
      <c r="AE881" s="41" t="s">
        <v>420</v>
      </c>
      <c r="AF881" s="41" t="s">
        <v>216</v>
      </c>
      <c r="AG881" s="41" t="s">
        <v>56</v>
      </c>
      <c r="AH881" s="41" t="s">
        <v>56</v>
      </c>
      <c r="AI881" s="41" t="s">
        <v>56</v>
      </c>
      <c r="AJ881" s="41" t="s">
        <v>160</v>
      </c>
      <c r="AK881" s="41" t="s">
        <v>56</v>
      </c>
    </row>
    <row r="882" spans="1:37" s="41" customFormat="1" ht="15.75" hidden="1" thickBot="1" x14ac:dyDescent="0.3">
      <c r="A882" s="11" t="s">
        <v>45</v>
      </c>
      <c r="B882" s="12" t="s">
        <v>216</v>
      </c>
      <c r="C882" s="13" t="s">
        <v>46</v>
      </c>
      <c r="D882" s="14" t="s">
        <v>47</v>
      </c>
      <c r="E882" s="13" t="s">
        <v>2410</v>
      </c>
      <c r="F882" s="4" t="s">
        <v>246</v>
      </c>
      <c r="G882" s="4" t="s">
        <v>354</v>
      </c>
      <c r="H882" s="15">
        <v>43137.5</v>
      </c>
      <c r="I882" s="15">
        <v>43137.75</v>
      </c>
      <c r="J882" s="131" t="s">
        <v>3317</v>
      </c>
      <c r="K882" s="45" t="s">
        <v>9</v>
      </c>
      <c r="L882" s="47" t="s">
        <v>7</v>
      </c>
      <c r="M882" s="47" t="s">
        <v>56</v>
      </c>
      <c r="N882" s="9" t="str">
        <f t="shared" si="195"/>
        <v>Minor</v>
      </c>
      <c r="O882" s="10" t="str">
        <f t="shared" si="196"/>
        <v>Successful</v>
      </c>
      <c r="P882" s="10" t="str">
        <f t="shared" si="197"/>
        <v>On Time</v>
      </c>
      <c r="Q882" s="9">
        <f t="shared" si="198"/>
        <v>1</v>
      </c>
      <c r="R882" s="9">
        <f t="shared" si="199"/>
        <v>1</v>
      </c>
      <c r="S882" s="9">
        <f t="shared" si="200"/>
        <v>0</v>
      </c>
      <c r="T882" s="9" t="str">
        <f t="shared" si="201"/>
        <v>February</v>
      </c>
      <c r="U882" s="40">
        <f t="shared" si="202"/>
        <v>0</v>
      </c>
      <c r="V882" s="40" t="str">
        <f t="shared" si="203"/>
        <v>Normal</v>
      </c>
      <c r="W882" s="40">
        <f t="shared" si="204"/>
        <v>0</v>
      </c>
      <c r="X882" s="40">
        <f t="shared" si="205"/>
        <v>0</v>
      </c>
      <c r="Y882" s="40">
        <f t="shared" si="206"/>
        <v>0</v>
      </c>
      <c r="Z882" s="40">
        <f t="shared" si="207"/>
        <v>0</v>
      </c>
      <c r="AA882" s="40">
        <f t="shared" si="208"/>
        <v>1</v>
      </c>
      <c r="AB882" s="40">
        <f t="shared" si="209"/>
        <v>0</v>
      </c>
      <c r="AC882" s="41" t="s">
        <v>823</v>
      </c>
      <c r="AD882" s="41" t="s">
        <v>3953</v>
      </c>
      <c r="AE882" s="41" t="s">
        <v>420</v>
      </c>
      <c r="AF882" s="41" t="s">
        <v>216</v>
      </c>
      <c r="AG882" s="41" t="s">
        <v>56</v>
      </c>
      <c r="AH882" s="41" t="s">
        <v>56</v>
      </c>
      <c r="AI882" s="41" t="s">
        <v>56</v>
      </c>
      <c r="AJ882" s="41" t="s">
        <v>160</v>
      </c>
      <c r="AK882" s="41" t="s">
        <v>56</v>
      </c>
    </row>
    <row r="883" spans="1:37" s="41" customFormat="1" ht="15.75" hidden="1" thickBot="1" x14ac:dyDescent="0.3">
      <c r="A883" s="11" t="s">
        <v>697</v>
      </c>
      <c r="B883" s="12" t="s">
        <v>216</v>
      </c>
      <c r="C883" s="13" t="s">
        <v>52</v>
      </c>
      <c r="D883" s="14" t="s">
        <v>47</v>
      </c>
      <c r="E883" s="13" t="s">
        <v>2411</v>
      </c>
      <c r="F883" s="4" t="s">
        <v>152</v>
      </c>
      <c r="G883" s="4" t="s">
        <v>171</v>
      </c>
      <c r="H883" s="15">
        <v>43137.333333333336</v>
      </c>
      <c r="I883" s="15">
        <v>43138.541666666664</v>
      </c>
      <c r="J883" s="131" t="s">
        <v>3318</v>
      </c>
      <c r="K883" s="45" t="s">
        <v>9</v>
      </c>
      <c r="L883" s="47" t="s">
        <v>7</v>
      </c>
      <c r="M883" s="47" t="s">
        <v>56</v>
      </c>
      <c r="N883" s="9" t="str">
        <f t="shared" si="195"/>
        <v>Standard</v>
      </c>
      <c r="O883" s="10" t="str">
        <f t="shared" si="196"/>
        <v>Successful</v>
      </c>
      <c r="P883" s="10" t="str">
        <f t="shared" si="197"/>
        <v>On Time</v>
      </c>
      <c r="Q883" s="9">
        <f t="shared" si="198"/>
        <v>1</v>
      </c>
      <c r="R883" s="9">
        <f t="shared" si="199"/>
        <v>1</v>
      </c>
      <c r="S883" s="9">
        <f t="shared" si="200"/>
        <v>0</v>
      </c>
      <c r="T883" s="9" t="str">
        <f t="shared" si="201"/>
        <v>February</v>
      </c>
      <c r="U883" s="40">
        <f t="shared" si="202"/>
        <v>0</v>
      </c>
      <c r="V883" s="40" t="str">
        <f t="shared" si="203"/>
        <v>Normal</v>
      </c>
      <c r="W883" s="40">
        <f t="shared" si="204"/>
        <v>0</v>
      </c>
      <c r="X883" s="40">
        <f t="shared" si="205"/>
        <v>0</v>
      </c>
      <c r="Y883" s="40">
        <f t="shared" si="206"/>
        <v>0</v>
      </c>
      <c r="Z883" s="40">
        <f t="shared" si="207"/>
        <v>0</v>
      </c>
      <c r="AA883" s="40">
        <f t="shared" si="208"/>
        <v>1</v>
      </c>
      <c r="AB883" s="40">
        <f t="shared" si="209"/>
        <v>0</v>
      </c>
      <c r="AC883" s="41" t="s">
        <v>238</v>
      </c>
      <c r="AD883" s="41" t="s">
        <v>3948</v>
      </c>
      <c r="AE883" s="41" t="s">
        <v>121</v>
      </c>
      <c r="AF883" s="41" t="s">
        <v>322</v>
      </c>
      <c r="AG883" s="41" t="s">
        <v>56</v>
      </c>
      <c r="AH883" s="41" t="s">
        <v>56</v>
      </c>
      <c r="AI883" s="41" t="s">
        <v>56</v>
      </c>
      <c r="AJ883" s="41" t="s">
        <v>160</v>
      </c>
      <c r="AK883" s="41" t="s">
        <v>56</v>
      </c>
    </row>
    <row r="884" spans="1:37" s="41" customFormat="1" ht="15.75" hidden="1" thickBot="1" x14ac:dyDescent="0.3">
      <c r="A884" s="11" t="s">
        <v>697</v>
      </c>
      <c r="B884" s="12" t="s">
        <v>216</v>
      </c>
      <c r="C884" s="13" t="s">
        <v>52</v>
      </c>
      <c r="D884" s="14" t="s">
        <v>47</v>
      </c>
      <c r="E884" s="13" t="s">
        <v>2412</v>
      </c>
      <c r="F884" s="4" t="s">
        <v>152</v>
      </c>
      <c r="G884" s="4" t="s">
        <v>725</v>
      </c>
      <c r="H884" s="15">
        <v>43135.541666666664</v>
      </c>
      <c r="I884" s="15">
        <v>43137.708333333336</v>
      </c>
      <c r="J884" s="131" t="s">
        <v>3319</v>
      </c>
      <c r="K884" s="45" t="s">
        <v>9</v>
      </c>
      <c r="L884" s="47" t="s">
        <v>7</v>
      </c>
      <c r="M884" s="47" t="s">
        <v>56</v>
      </c>
      <c r="N884" s="9" t="str">
        <f t="shared" ref="N884:N947" si="210">VLOOKUP(C884,CBI,2,FALSE)</f>
        <v>Standard</v>
      </c>
      <c r="O884" s="10" t="str">
        <f t="shared" ref="O884:O947" si="211">VLOOKUP(K884,Exitoso,2,FALSE)</f>
        <v>Successful</v>
      </c>
      <c r="P884" s="10" t="str">
        <f t="shared" ref="P884:P947" si="212">VLOOKUP(L884,EnTiempo,2,FALSE)</f>
        <v>On Time</v>
      </c>
      <c r="Q884" s="9">
        <f t="shared" ref="Q884:Q947" si="213">IF(OR(K884="Successful",K884="Exitoso"),1,IF(OR(K884="Not Successful",K884="No exitoso",K884="Fallido"),0," "))</f>
        <v>1</v>
      </c>
      <c r="R884" s="9">
        <f t="shared" ref="R884:R947" si="214">IF(OR(L884="On Time",L884="En tiempo"),1,IF(OR(L884="Out of Time",L884="Fuera de Tiempo"),0," "))</f>
        <v>1</v>
      </c>
      <c r="S884" s="9">
        <f t="shared" ref="S884:S947" si="215">IF(M884="NO",0,1)</f>
        <v>0</v>
      </c>
      <c r="T884" s="9" t="str">
        <f t="shared" ref="T884:T947" si="216">VLOOKUP(MONTH(I884),Meses,2,FALSE)</f>
        <v>February</v>
      </c>
      <c r="U884" s="40">
        <f t="shared" ref="U884:U947" si="217">IF(ISERROR(FIND("SLT",J884,1)),0,1)</f>
        <v>0</v>
      </c>
      <c r="V884" s="40" t="str">
        <f t="shared" ref="V884:V947" si="218">IF(D884="emergency","Emergency",IF(ISERROR(FIND("SLT",J884,1)),"Normal","SLT"))</f>
        <v>Normal</v>
      </c>
      <c r="W884" s="40">
        <f t="shared" ref="W884:W947" si="219">IF(V884="Emergency",1,0)</f>
        <v>0</v>
      </c>
      <c r="X884" s="40">
        <f t="shared" ref="X884:X947" si="220">IF(AG884="Si",1,0)</f>
        <v>0</v>
      </c>
      <c r="Y884" s="40">
        <f t="shared" ref="Y884:Y947" si="221">IF(AH884="Si",1,0)</f>
        <v>0</v>
      </c>
      <c r="Z884" s="40">
        <f t="shared" ref="Z884:Z947" si="222">IF(AI884="Si",1,0)</f>
        <v>0</v>
      </c>
      <c r="AA884" s="40">
        <f t="shared" ref="AA884:AA947" si="223">IF(AJ884="Si",1,0)</f>
        <v>1</v>
      </c>
      <c r="AB884" s="40">
        <f t="shared" ref="AB884:AB947" si="224">IF(AK884="Si",1,0)</f>
        <v>0</v>
      </c>
      <c r="AC884" s="41" t="s">
        <v>238</v>
      </c>
      <c r="AD884" s="41" t="s">
        <v>283</v>
      </c>
      <c r="AE884" s="41" t="s">
        <v>121</v>
      </c>
      <c r="AF884" s="41" t="s">
        <v>322</v>
      </c>
      <c r="AG884" s="41" t="s">
        <v>56</v>
      </c>
      <c r="AH884" s="41" t="s">
        <v>56</v>
      </c>
      <c r="AI884" s="41" t="s">
        <v>56</v>
      </c>
      <c r="AJ884" s="41" t="s">
        <v>160</v>
      </c>
      <c r="AK884" s="41" t="s">
        <v>56</v>
      </c>
    </row>
    <row r="885" spans="1:37" s="41" customFormat="1" ht="15.75" hidden="1" thickBot="1" x14ac:dyDescent="0.3">
      <c r="A885" s="11" t="s">
        <v>248</v>
      </c>
      <c r="B885" s="12" t="s">
        <v>216</v>
      </c>
      <c r="C885" s="13" t="s">
        <v>52</v>
      </c>
      <c r="D885" s="14" t="s">
        <v>47</v>
      </c>
      <c r="E885" s="13" t="s">
        <v>2413</v>
      </c>
      <c r="F885" s="4" t="s">
        <v>152</v>
      </c>
      <c r="G885" s="4" t="s">
        <v>499</v>
      </c>
      <c r="H885" s="15">
        <v>43137.416666666664</v>
      </c>
      <c r="I885" s="15">
        <v>43137.791666666664</v>
      </c>
      <c r="J885" s="131" t="s">
        <v>3320</v>
      </c>
      <c r="K885" s="45" t="s">
        <v>9</v>
      </c>
      <c r="L885" s="47" t="s">
        <v>7</v>
      </c>
      <c r="M885" s="47" t="s">
        <v>56</v>
      </c>
      <c r="N885" s="9" t="str">
        <f t="shared" si="210"/>
        <v>Standard</v>
      </c>
      <c r="O885" s="10" t="str">
        <f t="shared" si="211"/>
        <v>Successful</v>
      </c>
      <c r="P885" s="10" t="str">
        <f t="shared" si="212"/>
        <v>On Time</v>
      </c>
      <c r="Q885" s="9">
        <f t="shared" si="213"/>
        <v>1</v>
      </c>
      <c r="R885" s="9">
        <f t="shared" si="214"/>
        <v>1</v>
      </c>
      <c r="S885" s="9">
        <f t="shared" si="215"/>
        <v>0</v>
      </c>
      <c r="T885" s="9" t="str">
        <f t="shared" si="216"/>
        <v>February</v>
      </c>
      <c r="U885" s="40">
        <f t="shared" si="217"/>
        <v>0</v>
      </c>
      <c r="V885" s="40" t="str">
        <f t="shared" si="218"/>
        <v>Normal</v>
      </c>
      <c r="W885" s="40">
        <f t="shared" si="219"/>
        <v>0</v>
      </c>
      <c r="X885" s="40">
        <f t="shared" si="220"/>
        <v>0</v>
      </c>
      <c r="Y885" s="40">
        <f t="shared" si="221"/>
        <v>0</v>
      </c>
      <c r="Z885" s="40">
        <f t="shared" si="222"/>
        <v>0</v>
      </c>
      <c r="AA885" s="40">
        <f t="shared" si="223"/>
        <v>1</v>
      </c>
      <c r="AB885" s="40">
        <f t="shared" si="224"/>
        <v>0</v>
      </c>
      <c r="AC885" s="41" t="s">
        <v>537</v>
      </c>
      <c r="AD885" s="41" t="s">
        <v>332</v>
      </c>
      <c r="AE885" s="41" t="s">
        <v>121</v>
      </c>
      <c r="AF885" s="41" t="s">
        <v>322</v>
      </c>
      <c r="AG885" s="41" t="s">
        <v>56</v>
      </c>
      <c r="AH885" s="41" t="s">
        <v>56</v>
      </c>
      <c r="AI885" s="41" t="s">
        <v>56</v>
      </c>
      <c r="AJ885" s="41" t="s">
        <v>160</v>
      </c>
      <c r="AK885" s="41" t="s">
        <v>56</v>
      </c>
    </row>
    <row r="886" spans="1:37" s="41" customFormat="1" ht="15.75" hidden="1" thickBot="1" x14ac:dyDescent="0.3">
      <c r="A886" s="11" t="s">
        <v>50</v>
      </c>
      <c r="B886" s="12" t="s">
        <v>216</v>
      </c>
      <c r="C886" s="13" t="s">
        <v>52</v>
      </c>
      <c r="D886" s="14" t="s">
        <v>47</v>
      </c>
      <c r="E886" s="13" t="s">
        <v>2414</v>
      </c>
      <c r="F886" s="4" t="s">
        <v>152</v>
      </c>
      <c r="G886" s="4" t="s">
        <v>452</v>
      </c>
      <c r="H886" s="15">
        <v>43137.458333333336</v>
      </c>
      <c r="I886" s="15">
        <v>43137.625</v>
      </c>
      <c r="J886" s="131" t="s">
        <v>3321</v>
      </c>
      <c r="K886" s="45" t="s">
        <v>9</v>
      </c>
      <c r="L886" s="47" t="s">
        <v>7</v>
      </c>
      <c r="M886" s="47" t="s">
        <v>56</v>
      </c>
      <c r="N886" s="9" t="str">
        <f t="shared" si="210"/>
        <v>Standard</v>
      </c>
      <c r="O886" s="10" t="str">
        <f t="shared" si="211"/>
        <v>Successful</v>
      </c>
      <c r="P886" s="10" t="str">
        <f t="shared" si="212"/>
        <v>On Time</v>
      </c>
      <c r="Q886" s="9">
        <f t="shared" si="213"/>
        <v>1</v>
      </c>
      <c r="R886" s="9">
        <f t="shared" si="214"/>
        <v>1</v>
      </c>
      <c r="S886" s="9">
        <f t="shared" si="215"/>
        <v>0</v>
      </c>
      <c r="T886" s="9" t="str">
        <f t="shared" si="216"/>
        <v>February</v>
      </c>
      <c r="U886" s="40">
        <f t="shared" si="217"/>
        <v>0</v>
      </c>
      <c r="V886" s="40" t="str">
        <f t="shared" si="218"/>
        <v>Normal</v>
      </c>
      <c r="W886" s="40">
        <f t="shared" si="219"/>
        <v>0</v>
      </c>
      <c r="X886" s="40">
        <f t="shared" si="220"/>
        <v>0</v>
      </c>
      <c r="Y886" s="40">
        <f t="shared" si="221"/>
        <v>0</v>
      </c>
      <c r="Z886" s="40">
        <f t="shared" si="222"/>
        <v>0</v>
      </c>
      <c r="AA886" s="40">
        <f t="shared" si="223"/>
        <v>1</v>
      </c>
      <c r="AB886" s="40">
        <f t="shared" si="224"/>
        <v>0</v>
      </c>
      <c r="AC886" s="41" t="s">
        <v>132</v>
      </c>
      <c r="AD886" s="41" t="s">
        <v>283</v>
      </c>
      <c r="AE886" s="41" t="s">
        <v>121</v>
      </c>
      <c r="AF886" s="41" t="s">
        <v>322</v>
      </c>
      <c r="AG886" s="41" t="s">
        <v>56</v>
      </c>
      <c r="AH886" s="41" t="s">
        <v>56</v>
      </c>
      <c r="AI886" s="41" t="s">
        <v>56</v>
      </c>
      <c r="AJ886" s="41" t="s">
        <v>160</v>
      </c>
      <c r="AK886" s="41" t="s">
        <v>56</v>
      </c>
    </row>
    <row r="887" spans="1:37" s="41" customFormat="1" ht="15.75" hidden="1" thickBot="1" x14ac:dyDescent="0.3">
      <c r="A887" s="11" t="s">
        <v>54</v>
      </c>
      <c r="B887" s="12" t="s">
        <v>216</v>
      </c>
      <c r="C887" s="13" t="s">
        <v>52</v>
      </c>
      <c r="D887" s="14" t="s">
        <v>47</v>
      </c>
      <c r="E887" s="13" t="s">
        <v>2415</v>
      </c>
      <c r="F887" s="4" t="s">
        <v>328</v>
      </c>
      <c r="G887" s="4" t="s">
        <v>588</v>
      </c>
      <c r="H887" s="15">
        <v>43133.583333333336</v>
      </c>
      <c r="I887" s="15">
        <v>43138.583333333336</v>
      </c>
      <c r="J887" s="131" t="s">
        <v>3322</v>
      </c>
      <c r="K887" s="45" t="s">
        <v>9</v>
      </c>
      <c r="L887" s="47" t="s">
        <v>7</v>
      </c>
      <c r="M887" s="47" t="s">
        <v>56</v>
      </c>
      <c r="N887" s="9" t="str">
        <f t="shared" si="210"/>
        <v>Standard</v>
      </c>
      <c r="O887" s="10" t="str">
        <f t="shared" si="211"/>
        <v>Successful</v>
      </c>
      <c r="P887" s="10" t="str">
        <f t="shared" si="212"/>
        <v>On Time</v>
      </c>
      <c r="Q887" s="9">
        <f t="shared" si="213"/>
        <v>1</v>
      </c>
      <c r="R887" s="9">
        <f t="shared" si="214"/>
        <v>1</v>
      </c>
      <c r="S887" s="9">
        <f t="shared" si="215"/>
        <v>0</v>
      </c>
      <c r="T887" s="9" t="str">
        <f t="shared" si="216"/>
        <v>February</v>
      </c>
      <c r="U887" s="40">
        <f t="shared" si="217"/>
        <v>0</v>
      </c>
      <c r="V887" s="40" t="str">
        <f t="shared" si="218"/>
        <v>Normal</v>
      </c>
      <c r="W887" s="40">
        <f t="shared" si="219"/>
        <v>0</v>
      </c>
      <c r="X887" s="40">
        <f t="shared" si="220"/>
        <v>0</v>
      </c>
      <c r="Y887" s="40">
        <f t="shared" si="221"/>
        <v>0</v>
      </c>
      <c r="Z887" s="40">
        <f t="shared" si="222"/>
        <v>0</v>
      </c>
      <c r="AA887" s="40">
        <f t="shared" si="223"/>
        <v>1</v>
      </c>
      <c r="AB887" s="40">
        <f t="shared" si="224"/>
        <v>0</v>
      </c>
      <c r="AC887" s="41" t="s">
        <v>132</v>
      </c>
      <c r="AD887" s="41" t="s">
        <v>515</v>
      </c>
      <c r="AE887" s="41" t="s">
        <v>424</v>
      </c>
      <c r="AF887" s="41" t="s">
        <v>216</v>
      </c>
      <c r="AG887" s="41" t="s">
        <v>56</v>
      </c>
      <c r="AH887" s="41" t="s">
        <v>56</v>
      </c>
      <c r="AI887" s="41" t="s">
        <v>56</v>
      </c>
      <c r="AJ887" s="41" t="s">
        <v>160</v>
      </c>
      <c r="AK887" s="41" t="s">
        <v>56</v>
      </c>
    </row>
    <row r="888" spans="1:37" s="41" customFormat="1" ht="15.75" hidden="1" thickBot="1" x14ac:dyDescent="0.3">
      <c r="A888" s="11" t="s">
        <v>50</v>
      </c>
      <c r="B888" s="12" t="s">
        <v>216</v>
      </c>
      <c r="C888" s="13" t="s">
        <v>52</v>
      </c>
      <c r="D888" s="14" t="s">
        <v>47</v>
      </c>
      <c r="E888" s="13" t="s">
        <v>2416</v>
      </c>
      <c r="F888" s="4" t="s">
        <v>152</v>
      </c>
      <c r="G888" s="4" t="s">
        <v>452</v>
      </c>
      <c r="H888" s="15">
        <v>43137.583333333336</v>
      </c>
      <c r="I888" s="15">
        <v>43137.75</v>
      </c>
      <c r="J888" s="131" t="s">
        <v>3323</v>
      </c>
      <c r="K888" s="45" t="s">
        <v>9</v>
      </c>
      <c r="L888" s="47" t="s">
        <v>7</v>
      </c>
      <c r="M888" s="47" t="s">
        <v>56</v>
      </c>
      <c r="N888" s="9" t="str">
        <f t="shared" si="210"/>
        <v>Standard</v>
      </c>
      <c r="O888" s="10" t="str">
        <f t="shared" si="211"/>
        <v>Successful</v>
      </c>
      <c r="P888" s="10" t="str">
        <f t="shared" si="212"/>
        <v>On Time</v>
      </c>
      <c r="Q888" s="9">
        <f t="shared" si="213"/>
        <v>1</v>
      </c>
      <c r="R888" s="9">
        <f t="shared" si="214"/>
        <v>1</v>
      </c>
      <c r="S888" s="9">
        <f t="shared" si="215"/>
        <v>0</v>
      </c>
      <c r="T888" s="9" t="str">
        <f t="shared" si="216"/>
        <v>February</v>
      </c>
      <c r="U888" s="40">
        <f t="shared" si="217"/>
        <v>0</v>
      </c>
      <c r="V888" s="40" t="str">
        <f t="shared" si="218"/>
        <v>Normal</v>
      </c>
      <c r="W888" s="40">
        <f t="shared" si="219"/>
        <v>0</v>
      </c>
      <c r="X888" s="40">
        <f t="shared" si="220"/>
        <v>0</v>
      </c>
      <c r="Y888" s="40">
        <f t="shared" si="221"/>
        <v>0</v>
      </c>
      <c r="Z888" s="40">
        <f t="shared" si="222"/>
        <v>0</v>
      </c>
      <c r="AA888" s="40">
        <f t="shared" si="223"/>
        <v>1</v>
      </c>
      <c r="AB888" s="40">
        <f t="shared" si="224"/>
        <v>0</v>
      </c>
      <c r="AC888" s="41" t="s">
        <v>132</v>
      </c>
      <c r="AD888" s="41" t="s">
        <v>283</v>
      </c>
      <c r="AE888" s="41" t="s">
        <v>121</v>
      </c>
      <c r="AF888" s="41" t="s">
        <v>322</v>
      </c>
      <c r="AG888" s="41" t="s">
        <v>56</v>
      </c>
      <c r="AH888" s="41" t="s">
        <v>56</v>
      </c>
      <c r="AI888" s="41" t="s">
        <v>56</v>
      </c>
      <c r="AJ888" s="41" t="s">
        <v>160</v>
      </c>
      <c r="AK888" s="41" t="s">
        <v>56</v>
      </c>
    </row>
    <row r="889" spans="1:37" s="41" customFormat="1" ht="15.75" hidden="1" thickBot="1" x14ac:dyDescent="0.3">
      <c r="A889" s="11" t="s">
        <v>248</v>
      </c>
      <c r="B889" s="12" t="s">
        <v>216</v>
      </c>
      <c r="C889" s="13" t="s">
        <v>52</v>
      </c>
      <c r="D889" s="14" t="s">
        <v>47</v>
      </c>
      <c r="E889" s="13" t="s">
        <v>2417</v>
      </c>
      <c r="F889" s="4" t="s">
        <v>152</v>
      </c>
      <c r="G889" s="4" t="s">
        <v>499</v>
      </c>
      <c r="H889" s="15">
        <v>43137.458333333336</v>
      </c>
      <c r="I889" s="15">
        <v>43137.541666666664</v>
      </c>
      <c r="J889" s="131" t="s">
        <v>671</v>
      </c>
      <c r="K889" s="45" t="s">
        <v>9</v>
      </c>
      <c r="L889" s="47" t="s">
        <v>7</v>
      </c>
      <c r="M889" s="47" t="s">
        <v>56</v>
      </c>
      <c r="N889" s="9" t="str">
        <f t="shared" si="210"/>
        <v>Standard</v>
      </c>
      <c r="O889" s="10" t="str">
        <f t="shared" si="211"/>
        <v>Successful</v>
      </c>
      <c r="P889" s="10" t="str">
        <f t="shared" si="212"/>
        <v>On Time</v>
      </c>
      <c r="Q889" s="9">
        <f t="shared" si="213"/>
        <v>1</v>
      </c>
      <c r="R889" s="9">
        <f t="shared" si="214"/>
        <v>1</v>
      </c>
      <c r="S889" s="9">
        <f t="shared" si="215"/>
        <v>0</v>
      </c>
      <c r="T889" s="9" t="str">
        <f t="shared" si="216"/>
        <v>February</v>
      </c>
      <c r="U889" s="40">
        <f t="shared" si="217"/>
        <v>0</v>
      </c>
      <c r="V889" s="40" t="str">
        <f t="shared" si="218"/>
        <v>Normal</v>
      </c>
      <c r="W889" s="40">
        <f t="shared" si="219"/>
        <v>0</v>
      </c>
      <c r="X889" s="40">
        <f t="shared" si="220"/>
        <v>0</v>
      </c>
      <c r="Y889" s="40">
        <f t="shared" si="221"/>
        <v>0</v>
      </c>
      <c r="Z889" s="40">
        <f t="shared" si="222"/>
        <v>0</v>
      </c>
      <c r="AA889" s="40">
        <f t="shared" si="223"/>
        <v>1</v>
      </c>
      <c r="AB889" s="40">
        <f t="shared" si="224"/>
        <v>0</v>
      </c>
      <c r="AC889" s="41" t="s">
        <v>537</v>
      </c>
      <c r="AD889" s="41" t="s">
        <v>464</v>
      </c>
      <c r="AE889" s="41" t="s">
        <v>121</v>
      </c>
      <c r="AF889" s="41" t="s">
        <v>322</v>
      </c>
      <c r="AG889" s="41" t="s">
        <v>56</v>
      </c>
      <c r="AH889" s="41" t="s">
        <v>56</v>
      </c>
      <c r="AI889" s="41" t="s">
        <v>56</v>
      </c>
      <c r="AJ889" s="41" t="s">
        <v>160</v>
      </c>
      <c r="AK889" s="41" t="s">
        <v>56</v>
      </c>
    </row>
    <row r="890" spans="1:37" s="41" customFormat="1" ht="15.75" hidden="1" thickBot="1" x14ac:dyDescent="0.3">
      <c r="A890" s="11" t="s">
        <v>177</v>
      </c>
      <c r="B890" s="12" t="s">
        <v>216</v>
      </c>
      <c r="C890" s="13" t="s">
        <v>52</v>
      </c>
      <c r="D890" s="14" t="s">
        <v>47</v>
      </c>
      <c r="E890" s="13" t="s">
        <v>2418</v>
      </c>
      <c r="F890" s="4" t="s">
        <v>152</v>
      </c>
      <c r="G890" s="4" t="s">
        <v>183</v>
      </c>
      <c r="H890" s="15">
        <v>43137.666666666664</v>
      </c>
      <c r="I890" s="15">
        <v>43137.75</v>
      </c>
      <c r="J890" s="131" t="s">
        <v>3324</v>
      </c>
      <c r="K890" s="45" t="s">
        <v>9</v>
      </c>
      <c r="L890" s="47" t="s">
        <v>7</v>
      </c>
      <c r="M890" s="47" t="s">
        <v>56</v>
      </c>
      <c r="N890" s="9" t="str">
        <f t="shared" si="210"/>
        <v>Standard</v>
      </c>
      <c r="O890" s="10" t="str">
        <f t="shared" si="211"/>
        <v>Successful</v>
      </c>
      <c r="P890" s="10" t="str">
        <f t="shared" si="212"/>
        <v>On Time</v>
      </c>
      <c r="Q890" s="9">
        <f t="shared" si="213"/>
        <v>1</v>
      </c>
      <c r="R890" s="9">
        <f t="shared" si="214"/>
        <v>1</v>
      </c>
      <c r="S890" s="9">
        <f t="shared" si="215"/>
        <v>0</v>
      </c>
      <c r="T890" s="9" t="str">
        <f t="shared" si="216"/>
        <v>February</v>
      </c>
      <c r="U890" s="40">
        <f t="shared" si="217"/>
        <v>0</v>
      </c>
      <c r="V890" s="40" t="str">
        <f t="shared" si="218"/>
        <v>Normal</v>
      </c>
      <c r="W890" s="40">
        <f t="shared" si="219"/>
        <v>0</v>
      </c>
      <c r="X890" s="40">
        <f t="shared" si="220"/>
        <v>0</v>
      </c>
      <c r="Y890" s="40">
        <f t="shared" si="221"/>
        <v>0</v>
      </c>
      <c r="Z890" s="40">
        <f t="shared" si="222"/>
        <v>0</v>
      </c>
      <c r="AA890" s="40">
        <f t="shared" si="223"/>
        <v>1</v>
      </c>
      <c r="AB890" s="40">
        <f t="shared" si="224"/>
        <v>0</v>
      </c>
      <c r="AC890" s="41" t="s">
        <v>132</v>
      </c>
      <c r="AD890" s="41" t="s">
        <v>332</v>
      </c>
      <c r="AE890" s="41" t="s">
        <v>121</v>
      </c>
      <c r="AF890" s="41" t="s">
        <v>322</v>
      </c>
      <c r="AG890" s="41" t="s">
        <v>56</v>
      </c>
      <c r="AH890" s="41" t="s">
        <v>56</v>
      </c>
      <c r="AI890" s="41" t="s">
        <v>56</v>
      </c>
      <c r="AJ890" s="41" t="s">
        <v>160</v>
      </c>
      <c r="AK890" s="41" t="s">
        <v>56</v>
      </c>
    </row>
    <row r="891" spans="1:37" s="41" customFormat="1" ht="15.75" hidden="1" thickBot="1" x14ac:dyDescent="0.3">
      <c r="A891" s="11" t="s">
        <v>50</v>
      </c>
      <c r="B891" s="12" t="s">
        <v>216</v>
      </c>
      <c r="C891" s="13" t="s">
        <v>52</v>
      </c>
      <c r="D891" s="14" t="s">
        <v>47</v>
      </c>
      <c r="E891" s="13" t="s">
        <v>2419</v>
      </c>
      <c r="F891" s="4" t="s">
        <v>152</v>
      </c>
      <c r="G891" s="4" t="s">
        <v>183</v>
      </c>
      <c r="H891" s="15">
        <v>43137.479166666664</v>
      </c>
      <c r="I891" s="15">
        <v>43137.645833333336</v>
      </c>
      <c r="J891" s="131" t="s">
        <v>3325</v>
      </c>
      <c r="K891" s="45" t="s">
        <v>9</v>
      </c>
      <c r="L891" s="47" t="s">
        <v>7</v>
      </c>
      <c r="M891" s="47" t="s">
        <v>56</v>
      </c>
      <c r="N891" s="9" t="str">
        <f t="shared" si="210"/>
        <v>Standard</v>
      </c>
      <c r="O891" s="10" t="str">
        <f t="shared" si="211"/>
        <v>Successful</v>
      </c>
      <c r="P891" s="10" t="str">
        <f t="shared" si="212"/>
        <v>On Time</v>
      </c>
      <c r="Q891" s="9">
        <f t="shared" si="213"/>
        <v>1</v>
      </c>
      <c r="R891" s="9">
        <f t="shared" si="214"/>
        <v>1</v>
      </c>
      <c r="S891" s="9">
        <f t="shared" si="215"/>
        <v>0</v>
      </c>
      <c r="T891" s="9" t="str">
        <f t="shared" si="216"/>
        <v>February</v>
      </c>
      <c r="U891" s="40">
        <f t="shared" si="217"/>
        <v>0</v>
      </c>
      <c r="V891" s="40" t="str">
        <f t="shared" si="218"/>
        <v>Normal</v>
      </c>
      <c r="W891" s="40">
        <f t="shared" si="219"/>
        <v>0</v>
      </c>
      <c r="X891" s="40">
        <f t="shared" si="220"/>
        <v>0</v>
      </c>
      <c r="Y891" s="40">
        <f t="shared" si="221"/>
        <v>0</v>
      </c>
      <c r="Z891" s="40">
        <f t="shared" si="222"/>
        <v>0</v>
      </c>
      <c r="AA891" s="40">
        <f t="shared" si="223"/>
        <v>1</v>
      </c>
      <c r="AB891" s="40">
        <f t="shared" si="224"/>
        <v>0</v>
      </c>
      <c r="AC891" s="41" t="s">
        <v>132</v>
      </c>
      <c r="AD891" s="41" t="s">
        <v>282</v>
      </c>
      <c r="AE891" s="41" t="s">
        <v>121</v>
      </c>
      <c r="AF891" s="41" t="s">
        <v>322</v>
      </c>
      <c r="AG891" s="41" t="s">
        <v>56</v>
      </c>
      <c r="AH891" s="41" t="s">
        <v>56</v>
      </c>
      <c r="AI891" s="41" t="s">
        <v>56</v>
      </c>
      <c r="AJ891" s="41" t="s">
        <v>160</v>
      </c>
      <c r="AK891" s="41" t="s">
        <v>56</v>
      </c>
    </row>
    <row r="892" spans="1:37" s="41" customFormat="1" ht="15.75" hidden="1" thickBot="1" x14ac:dyDescent="0.3">
      <c r="A892" s="11" t="s">
        <v>248</v>
      </c>
      <c r="B892" s="12" t="s">
        <v>216</v>
      </c>
      <c r="C892" s="13" t="s">
        <v>52</v>
      </c>
      <c r="D892" s="14" t="s">
        <v>47</v>
      </c>
      <c r="E892" s="13" t="s">
        <v>2420</v>
      </c>
      <c r="F892" s="4" t="s">
        <v>152</v>
      </c>
      <c r="G892" s="4" t="s">
        <v>162</v>
      </c>
      <c r="H892" s="15">
        <v>43138.416666666664</v>
      </c>
      <c r="I892" s="15">
        <v>43138.5</v>
      </c>
      <c r="J892" s="131" t="s">
        <v>3326</v>
      </c>
      <c r="K892" s="45" t="s">
        <v>9</v>
      </c>
      <c r="L892" s="47" t="s">
        <v>7</v>
      </c>
      <c r="M892" s="47" t="s">
        <v>56</v>
      </c>
      <c r="N892" s="9" t="str">
        <f t="shared" si="210"/>
        <v>Standard</v>
      </c>
      <c r="O892" s="10" t="str">
        <f t="shared" si="211"/>
        <v>Successful</v>
      </c>
      <c r="P892" s="10" t="str">
        <f t="shared" si="212"/>
        <v>On Time</v>
      </c>
      <c r="Q892" s="9">
        <f t="shared" si="213"/>
        <v>1</v>
      </c>
      <c r="R892" s="9">
        <f t="shared" si="214"/>
        <v>1</v>
      </c>
      <c r="S892" s="9">
        <f t="shared" si="215"/>
        <v>0</v>
      </c>
      <c r="T892" s="9" t="str">
        <f t="shared" si="216"/>
        <v>February</v>
      </c>
      <c r="U892" s="40">
        <f t="shared" si="217"/>
        <v>0</v>
      </c>
      <c r="V892" s="40" t="str">
        <f t="shared" si="218"/>
        <v>Normal</v>
      </c>
      <c r="W892" s="40">
        <f t="shared" si="219"/>
        <v>0</v>
      </c>
      <c r="X892" s="40">
        <f t="shared" si="220"/>
        <v>0</v>
      </c>
      <c r="Y892" s="40">
        <f t="shared" si="221"/>
        <v>0</v>
      </c>
      <c r="Z892" s="40">
        <f t="shared" si="222"/>
        <v>0</v>
      </c>
      <c r="AA892" s="40">
        <f t="shared" si="223"/>
        <v>1</v>
      </c>
      <c r="AB892" s="40">
        <f t="shared" si="224"/>
        <v>0</v>
      </c>
      <c r="AC892" s="41" t="s">
        <v>537</v>
      </c>
      <c r="AD892" s="41" t="s">
        <v>281</v>
      </c>
      <c r="AE892" s="41" t="s">
        <v>121</v>
      </c>
      <c r="AF892" s="41" t="s">
        <v>322</v>
      </c>
      <c r="AG892" s="41" t="s">
        <v>56</v>
      </c>
      <c r="AH892" s="41" t="s">
        <v>56</v>
      </c>
      <c r="AI892" s="41" t="s">
        <v>56</v>
      </c>
      <c r="AJ892" s="41" t="s">
        <v>160</v>
      </c>
      <c r="AK892" s="41" t="s">
        <v>56</v>
      </c>
    </row>
    <row r="893" spans="1:37" s="41" customFormat="1" ht="15.75" hidden="1" thickBot="1" x14ac:dyDescent="0.3">
      <c r="A893" s="11" t="s">
        <v>211</v>
      </c>
      <c r="B893" s="12" t="s">
        <v>8</v>
      </c>
      <c r="C893" s="13" t="s">
        <v>46</v>
      </c>
      <c r="D893" s="14" t="s">
        <v>47</v>
      </c>
      <c r="E893" s="13" t="s">
        <v>2421</v>
      </c>
      <c r="F893" s="4" t="s">
        <v>76</v>
      </c>
      <c r="G893" s="4" t="s">
        <v>654</v>
      </c>
      <c r="H893" s="15">
        <v>43138</v>
      </c>
      <c r="I893" s="15">
        <v>43138.0625</v>
      </c>
      <c r="J893" s="131" t="s">
        <v>3327</v>
      </c>
      <c r="K893" s="45" t="s">
        <v>9</v>
      </c>
      <c r="L893" s="47" t="s">
        <v>7</v>
      </c>
      <c r="M893" s="47" t="s">
        <v>56</v>
      </c>
      <c r="N893" s="9" t="str">
        <f t="shared" si="210"/>
        <v>Minor</v>
      </c>
      <c r="O893" s="10" t="str">
        <f t="shared" si="211"/>
        <v>Successful</v>
      </c>
      <c r="P893" s="10" t="str">
        <f t="shared" si="212"/>
        <v>On Time</v>
      </c>
      <c r="Q893" s="9">
        <f t="shared" si="213"/>
        <v>1</v>
      </c>
      <c r="R893" s="9">
        <f t="shared" si="214"/>
        <v>1</v>
      </c>
      <c r="S893" s="9">
        <f t="shared" si="215"/>
        <v>0</v>
      </c>
      <c r="T893" s="9" t="str">
        <f t="shared" si="216"/>
        <v>February</v>
      </c>
      <c r="U893" s="40">
        <f t="shared" si="217"/>
        <v>0</v>
      </c>
      <c r="V893" s="40" t="str">
        <f t="shared" si="218"/>
        <v>Normal</v>
      </c>
      <c r="W893" s="40">
        <f t="shared" si="219"/>
        <v>0</v>
      </c>
      <c r="X893" s="40">
        <f t="shared" si="220"/>
        <v>0</v>
      </c>
      <c r="Y893" s="40">
        <f t="shared" si="221"/>
        <v>0</v>
      </c>
      <c r="Z893" s="40">
        <f t="shared" si="222"/>
        <v>0</v>
      </c>
      <c r="AA893" s="40">
        <f t="shared" si="223"/>
        <v>1</v>
      </c>
      <c r="AB893" s="40">
        <f t="shared" si="224"/>
        <v>0</v>
      </c>
      <c r="AC893" s="41" t="s">
        <v>537</v>
      </c>
      <c r="AD893" s="41" t="s">
        <v>280</v>
      </c>
      <c r="AE893" s="41" t="s">
        <v>259</v>
      </c>
      <c r="AF893" s="41" t="s">
        <v>8</v>
      </c>
      <c r="AG893" s="41" t="s">
        <v>56</v>
      </c>
      <c r="AH893" s="41" t="s">
        <v>56</v>
      </c>
      <c r="AI893" s="41" t="s">
        <v>56</v>
      </c>
      <c r="AJ893" s="41" t="s">
        <v>160</v>
      </c>
      <c r="AK893" s="41" t="s">
        <v>56</v>
      </c>
    </row>
    <row r="894" spans="1:37" s="41" customFormat="1" ht="15.75" hidden="1" thickBot="1" x14ac:dyDescent="0.3">
      <c r="A894" s="11" t="s">
        <v>697</v>
      </c>
      <c r="B894" s="12" t="s">
        <v>216</v>
      </c>
      <c r="C894" s="13" t="s">
        <v>46</v>
      </c>
      <c r="D894" s="14" t="s">
        <v>48</v>
      </c>
      <c r="E894" s="13" t="s">
        <v>2422</v>
      </c>
      <c r="F894" s="4" t="s">
        <v>614</v>
      </c>
      <c r="G894" s="4" t="s">
        <v>700</v>
      </c>
      <c r="H894" s="15">
        <v>43137.833333333336</v>
      </c>
      <c r="I894" s="15">
        <v>43138.083333333336</v>
      </c>
      <c r="J894" s="131" t="s">
        <v>3328</v>
      </c>
      <c r="K894" s="45" t="s">
        <v>9</v>
      </c>
      <c r="L894" s="47" t="s">
        <v>7</v>
      </c>
      <c r="M894" s="47" t="s">
        <v>56</v>
      </c>
      <c r="N894" s="9" t="str">
        <f t="shared" si="210"/>
        <v>Minor</v>
      </c>
      <c r="O894" s="10" t="str">
        <f t="shared" si="211"/>
        <v>Successful</v>
      </c>
      <c r="P894" s="10" t="str">
        <f t="shared" si="212"/>
        <v>On Time</v>
      </c>
      <c r="Q894" s="9">
        <f t="shared" si="213"/>
        <v>1</v>
      </c>
      <c r="R894" s="9">
        <f t="shared" si="214"/>
        <v>1</v>
      </c>
      <c r="S894" s="9">
        <f t="shared" si="215"/>
        <v>0</v>
      </c>
      <c r="T894" s="9" t="str">
        <f t="shared" si="216"/>
        <v>February</v>
      </c>
      <c r="U894" s="40">
        <f t="shared" si="217"/>
        <v>0</v>
      </c>
      <c r="V894" s="40" t="str">
        <f t="shared" si="218"/>
        <v>Emergency</v>
      </c>
      <c r="W894" s="40">
        <f t="shared" si="219"/>
        <v>1</v>
      </c>
      <c r="X894" s="40">
        <f t="shared" si="220"/>
        <v>0</v>
      </c>
      <c r="Y894" s="40">
        <f t="shared" si="221"/>
        <v>0</v>
      </c>
      <c r="Z894" s="40">
        <f t="shared" si="222"/>
        <v>0</v>
      </c>
      <c r="AA894" s="40">
        <f t="shared" si="223"/>
        <v>1</v>
      </c>
      <c r="AB894" s="40">
        <f t="shared" si="224"/>
        <v>0</v>
      </c>
      <c r="AC894" s="41" t="s">
        <v>238</v>
      </c>
      <c r="AD894" s="41" t="s">
        <v>280</v>
      </c>
      <c r="AE894" s="41" t="s">
        <v>351</v>
      </c>
      <c r="AF894" s="41" t="s">
        <v>216</v>
      </c>
      <c r="AG894" s="41" t="s">
        <v>56</v>
      </c>
      <c r="AH894" s="41" t="s">
        <v>56</v>
      </c>
      <c r="AI894" s="41" t="s">
        <v>56</v>
      </c>
      <c r="AJ894" s="41" t="s">
        <v>160</v>
      </c>
      <c r="AK894" s="41" t="s">
        <v>56</v>
      </c>
    </row>
    <row r="895" spans="1:37" s="41" customFormat="1" ht="15.75" hidden="1" thickBot="1" x14ac:dyDescent="0.3">
      <c r="A895" s="11" t="s">
        <v>53</v>
      </c>
      <c r="B895" s="12" t="s">
        <v>216</v>
      </c>
      <c r="C895" s="13" t="s">
        <v>46</v>
      </c>
      <c r="D895" s="14" t="s">
        <v>47</v>
      </c>
      <c r="E895" s="13" t="s">
        <v>2423</v>
      </c>
      <c r="F895" s="4" t="s">
        <v>106</v>
      </c>
      <c r="G895" s="4" t="s">
        <v>660</v>
      </c>
      <c r="H895" s="15">
        <v>43133.75</v>
      </c>
      <c r="I895" s="15">
        <v>43137.458333333336</v>
      </c>
      <c r="J895" s="131" t="s">
        <v>3329</v>
      </c>
      <c r="K895" s="45" t="s">
        <v>9</v>
      </c>
      <c r="L895" s="47" t="s">
        <v>7</v>
      </c>
      <c r="M895" s="47" t="s">
        <v>56</v>
      </c>
      <c r="N895" s="9" t="str">
        <f t="shared" si="210"/>
        <v>Minor</v>
      </c>
      <c r="O895" s="10" t="str">
        <f t="shared" si="211"/>
        <v>Successful</v>
      </c>
      <c r="P895" s="10" t="str">
        <f t="shared" si="212"/>
        <v>On Time</v>
      </c>
      <c r="Q895" s="9">
        <f t="shared" si="213"/>
        <v>1</v>
      </c>
      <c r="R895" s="9">
        <f t="shared" si="214"/>
        <v>1</v>
      </c>
      <c r="S895" s="9">
        <f t="shared" si="215"/>
        <v>0</v>
      </c>
      <c r="T895" s="9" t="str">
        <f t="shared" si="216"/>
        <v>February</v>
      </c>
      <c r="U895" s="40">
        <f t="shared" si="217"/>
        <v>0</v>
      </c>
      <c r="V895" s="40" t="str">
        <f t="shared" si="218"/>
        <v>Normal</v>
      </c>
      <c r="W895" s="40">
        <f t="shared" si="219"/>
        <v>0</v>
      </c>
      <c r="X895" s="40">
        <f t="shared" si="220"/>
        <v>0</v>
      </c>
      <c r="Y895" s="40">
        <f t="shared" si="221"/>
        <v>0</v>
      </c>
      <c r="Z895" s="40">
        <f t="shared" si="222"/>
        <v>0</v>
      </c>
      <c r="AA895" s="40">
        <f t="shared" si="223"/>
        <v>1</v>
      </c>
      <c r="AB895" s="40">
        <f t="shared" si="224"/>
        <v>0</v>
      </c>
      <c r="AC895" s="41" t="s">
        <v>131</v>
      </c>
      <c r="AD895" s="41" t="s">
        <v>2268</v>
      </c>
      <c r="AE895" s="41" t="s">
        <v>429</v>
      </c>
      <c r="AF895" s="41" t="s">
        <v>216</v>
      </c>
      <c r="AG895" s="41" t="s">
        <v>56</v>
      </c>
      <c r="AH895" s="41" t="s">
        <v>56</v>
      </c>
      <c r="AI895" s="41" t="s">
        <v>56</v>
      </c>
      <c r="AJ895" s="41" t="s">
        <v>160</v>
      </c>
      <c r="AK895" s="41" t="s">
        <v>56</v>
      </c>
    </row>
    <row r="896" spans="1:37" s="41" customFormat="1" ht="15.75" hidden="1" thickBot="1" x14ac:dyDescent="0.3">
      <c r="A896" s="11" t="s">
        <v>53</v>
      </c>
      <c r="B896" s="12" t="s">
        <v>216</v>
      </c>
      <c r="C896" s="13" t="s">
        <v>46</v>
      </c>
      <c r="D896" s="14" t="s">
        <v>47</v>
      </c>
      <c r="E896" s="13" t="s">
        <v>2424</v>
      </c>
      <c r="F896" s="4" t="s">
        <v>106</v>
      </c>
      <c r="G896" s="4" t="s">
        <v>660</v>
      </c>
      <c r="H896" s="15">
        <v>43137.375</v>
      </c>
      <c r="I896" s="15">
        <v>43137.75</v>
      </c>
      <c r="J896" s="131" t="s">
        <v>3330</v>
      </c>
      <c r="K896" s="45" t="s">
        <v>9</v>
      </c>
      <c r="L896" s="47" t="s">
        <v>7</v>
      </c>
      <c r="M896" s="47" t="s">
        <v>56</v>
      </c>
      <c r="N896" s="9" t="str">
        <f t="shared" si="210"/>
        <v>Minor</v>
      </c>
      <c r="O896" s="10" t="str">
        <f t="shared" si="211"/>
        <v>Successful</v>
      </c>
      <c r="P896" s="10" t="str">
        <f t="shared" si="212"/>
        <v>On Time</v>
      </c>
      <c r="Q896" s="9">
        <f t="shared" si="213"/>
        <v>1</v>
      </c>
      <c r="R896" s="9">
        <f t="shared" si="214"/>
        <v>1</v>
      </c>
      <c r="S896" s="9">
        <f t="shared" si="215"/>
        <v>0</v>
      </c>
      <c r="T896" s="9" t="str">
        <f t="shared" si="216"/>
        <v>February</v>
      </c>
      <c r="U896" s="40">
        <f t="shared" si="217"/>
        <v>0</v>
      </c>
      <c r="V896" s="40" t="str">
        <f t="shared" si="218"/>
        <v>Normal</v>
      </c>
      <c r="W896" s="40">
        <f t="shared" si="219"/>
        <v>0</v>
      </c>
      <c r="X896" s="40">
        <f t="shared" si="220"/>
        <v>0</v>
      </c>
      <c r="Y896" s="40">
        <f t="shared" si="221"/>
        <v>0</v>
      </c>
      <c r="Z896" s="40">
        <f t="shared" si="222"/>
        <v>0</v>
      </c>
      <c r="AA896" s="40">
        <f t="shared" si="223"/>
        <v>1</v>
      </c>
      <c r="AB896" s="40">
        <f t="shared" si="224"/>
        <v>0</v>
      </c>
      <c r="AC896" s="41" t="s">
        <v>131</v>
      </c>
      <c r="AD896" s="41" t="s">
        <v>557</v>
      </c>
      <c r="AE896" s="41" t="s">
        <v>429</v>
      </c>
      <c r="AF896" s="41" t="s">
        <v>216</v>
      </c>
      <c r="AG896" s="41" t="s">
        <v>56</v>
      </c>
      <c r="AH896" s="41" t="s">
        <v>56</v>
      </c>
      <c r="AI896" s="41" t="s">
        <v>56</v>
      </c>
      <c r="AJ896" s="41" t="s">
        <v>160</v>
      </c>
      <c r="AK896" s="41" t="s">
        <v>56</v>
      </c>
    </row>
    <row r="897" spans="1:37" s="41" customFormat="1" ht="15.75" hidden="1" thickBot="1" x14ac:dyDescent="0.3">
      <c r="A897" s="11" t="s">
        <v>53</v>
      </c>
      <c r="B897" s="12" t="s">
        <v>216</v>
      </c>
      <c r="C897" s="13" t="s">
        <v>52</v>
      </c>
      <c r="D897" s="14" t="s">
        <v>47</v>
      </c>
      <c r="E897" s="13" t="s">
        <v>2425</v>
      </c>
      <c r="F897" s="4" t="s">
        <v>107</v>
      </c>
      <c r="G897" s="4" t="s">
        <v>3136</v>
      </c>
      <c r="H897" s="15">
        <v>43137.5</v>
      </c>
      <c r="I897" s="15">
        <v>43137.666666666664</v>
      </c>
      <c r="J897" s="131" t="s">
        <v>60</v>
      </c>
      <c r="K897" s="45" t="s">
        <v>9</v>
      </c>
      <c r="L897" s="47" t="s">
        <v>7</v>
      </c>
      <c r="M897" s="47" t="s">
        <v>56</v>
      </c>
      <c r="N897" s="9" t="str">
        <f t="shared" si="210"/>
        <v>Standard</v>
      </c>
      <c r="O897" s="10" t="str">
        <f t="shared" si="211"/>
        <v>Successful</v>
      </c>
      <c r="P897" s="10" t="str">
        <f t="shared" si="212"/>
        <v>On Time</v>
      </c>
      <c r="Q897" s="9">
        <f t="shared" si="213"/>
        <v>1</v>
      </c>
      <c r="R897" s="9">
        <f t="shared" si="214"/>
        <v>1</v>
      </c>
      <c r="S897" s="9">
        <f t="shared" si="215"/>
        <v>0</v>
      </c>
      <c r="T897" s="9" t="str">
        <f t="shared" si="216"/>
        <v>February</v>
      </c>
      <c r="U897" s="40">
        <f t="shared" si="217"/>
        <v>0</v>
      </c>
      <c r="V897" s="40" t="str">
        <f t="shared" si="218"/>
        <v>Normal</v>
      </c>
      <c r="W897" s="40">
        <f t="shared" si="219"/>
        <v>0</v>
      </c>
      <c r="X897" s="40">
        <f t="shared" si="220"/>
        <v>0</v>
      </c>
      <c r="Y897" s="40">
        <f t="shared" si="221"/>
        <v>0</v>
      </c>
      <c r="Z897" s="40">
        <f t="shared" si="222"/>
        <v>0</v>
      </c>
      <c r="AA897" s="40">
        <f t="shared" si="223"/>
        <v>1</v>
      </c>
      <c r="AB897" s="40">
        <f t="shared" si="224"/>
        <v>0</v>
      </c>
      <c r="AC897" s="41" t="s">
        <v>131</v>
      </c>
      <c r="AD897" s="41" t="s">
        <v>290</v>
      </c>
      <c r="AE897" s="41" t="s">
        <v>419</v>
      </c>
      <c r="AF897" s="41" t="s">
        <v>216</v>
      </c>
      <c r="AG897" s="41" t="s">
        <v>56</v>
      </c>
      <c r="AH897" s="41" t="s">
        <v>56</v>
      </c>
      <c r="AI897" s="41" t="s">
        <v>56</v>
      </c>
      <c r="AJ897" s="41" t="s">
        <v>160</v>
      </c>
      <c r="AK897" s="41" t="s">
        <v>56</v>
      </c>
    </row>
    <row r="898" spans="1:37" s="41" customFormat="1" ht="15.75" hidden="1" thickBot="1" x14ac:dyDescent="0.3">
      <c r="A898" s="11" t="s">
        <v>638</v>
      </c>
      <c r="B898" s="12" t="s">
        <v>216</v>
      </c>
      <c r="C898" s="13" t="s">
        <v>46</v>
      </c>
      <c r="D898" s="14" t="s">
        <v>47</v>
      </c>
      <c r="E898" s="13" t="s">
        <v>2426</v>
      </c>
      <c r="F898" s="4" t="s">
        <v>630</v>
      </c>
      <c r="G898" s="4" t="s">
        <v>734</v>
      </c>
      <c r="H898" s="15">
        <v>43137.375</v>
      </c>
      <c r="I898" s="15">
        <v>43138.583333333336</v>
      </c>
      <c r="J898" s="131" t="s">
        <v>3331</v>
      </c>
      <c r="K898" s="45" t="s">
        <v>9</v>
      </c>
      <c r="L898" s="47" t="s">
        <v>7</v>
      </c>
      <c r="M898" s="47" t="s">
        <v>56</v>
      </c>
      <c r="N898" s="9" t="str">
        <f t="shared" si="210"/>
        <v>Minor</v>
      </c>
      <c r="O898" s="10" t="str">
        <f t="shared" si="211"/>
        <v>Successful</v>
      </c>
      <c r="P898" s="10" t="str">
        <f t="shared" si="212"/>
        <v>On Time</v>
      </c>
      <c r="Q898" s="9">
        <f t="shared" si="213"/>
        <v>1</v>
      </c>
      <c r="R898" s="9">
        <f t="shared" si="214"/>
        <v>1</v>
      </c>
      <c r="S898" s="9">
        <f t="shared" si="215"/>
        <v>0</v>
      </c>
      <c r="T898" s="9" t="str">
        <f t="shared" si="216"/>
        <v>February</v>
      </c>
      <c r="U898" s="40">
        <f t="shared" si="217"/>
        <v>0</v>
      </c>
      <c r="V898" s="40" t="str">
        <f t="shared" si="218"/>
        <v>Normal</v>
      </c>
      <c r="W898" s="40">
        <f t="shared" si="219"/>
        <v>0</v>
      </c>
      <c r="X898" s="40">
        <f t="shared" si="220"/>
        <v>0</v>
      </c>
      <c r="Y898" s="40">
        <f t="shared" si="221"/>
        <v>0</v>
      </c>
      <c r="Z898" s="40">
        <f t="shared" si="222"/>
        <v>0</v>
      </c>
      <c r="AA898" s="40">
        <f t="shared" si="223"/>
        <v>1</v>
      </c>
      <c r="AB898" s="40">
        <f t="shared" si="224"/>
        <v>0</v>
      </c>
      <c r="AC898" s="41" t="s">
        <v>131</v>
      </c>
      <c r="AD898" s="41" t="s">
        <v>722</v>
      </c>
      <c r="AE898" s="41" t="s">
        <v>351</v>
      </c>
      <c r="AF898" s="41" t="s">
        <v>216</v>
      </c>
      <c r="AG898" s="41" t="s">
        <v>56</v>
      </c>
      <c r="AH898" s="41" t="s">
        <v>56</v>
      </c>
      <c r="AI898" s="41" t="s">
        <v>56</v>
      </c>
      <c r="AJ898" s="41" t="s">
        <v>160</v>
      </c>
      <c r="AK898" s="41" t="s">
        <v>56</v>
      </c>
    </row>
    <row r="899" spans="1:37" s="41" customFormat="1" ht="15.75" hidden="1" thickBot="1" x14ac:dyDescent="0.3">
      <c r="A899" s="11" t="s">
        <v>638</v>
      </c>
      <c r="B899" s="12" t="s">
        <v>216</v>
      </c>
      <c r="C899" s="13" t="s">
        <v>46</v>
      </c>
      <c r="D899" s="14" t="s">
        <v>47</v>
      </c>
      <c r="E899" s="13" t="s">
        <v>2427</v>
      </c>
      <c r="F899" s="4" t="s">
        <v>630</v>
      </c>
      <c r="G899" s="4" t="s">
        <v>734</v>
      </c>
      <c r="H899" s="15">
        <v>43137.375</v>
      </c>
      <c r="I899" s="15">
        <v>43138.583333333336</v>
      </c>
      <c r="J899" s="131" t="s">
        <v>3332</v>
      </c>
      <c r="K899" s="45" t="s">
        <v>9</v>
      </c>
      <c r="L899" s="47" t="s">
        <v>7</v>
      </c>
      <c r="M899" s="47" t="s">
        <v>56</v>
      </c>
      <c r="N899" s="9" t="str">
        <f t="shared" si="210"/>
        <v>Minor</v>
      </c>
      <c r="O899" s="10" t="str">
        <f t="shared" si="211"/>
        <v>Successful</v>
      </c>
      <c r="P899" s="10" t="str">
        <f t="shared" si="212"/>
        <v>On Time</v>
      </c>
      <c r="Q899" s="9">
        <f t="shared" si="213"/>
        <v>1</v>
      </c>
      <c r="R899" s="9">
        <f t="shared" si="214"/>
        <v>1</v>
      </c>
      <c r="S899" s="9">
        <f t="shared" si="215"/>
        <v>0</v>
      </c>
      <c r="T899" s="9" t="str">
        <f t="shared" si="216"/>
        <v>February</v>
      </c>
      <c r="U899" s="40">
        <f t="shared" si="217"/>
        <v>0</v>
      </c>
      <c r="V899" s="40" t="str">
        <f t="shared" si="218"/>
        <v>Normal</v>
      </c>
      <c r="W899" s="40">
        <f t="shared" si="219"/>
        <v>0</v>
      </c>
      <c r="X899" s="40">
        <f t="shared" si="220"/>
        <v>0</v>
      </c>
      <c r="Y899" s="40">
        <f t="shared" si="221"/>
        <v>0</v>
      </c>
      <c r="Z899" s="40">
        <f t="shared" si="222"/>
        <v>0</v>
      </c>
      <c r="AA899" s="40">
        <f t="shared" si="223"/>
        <v>1</v>
      </c>
      <c r="AB899" s="40">
        <f t="shared" si="224"/>
        <v>0</v>
      </c>
      <c r="AC899" s="41" t="s">
        <v>131</v>
      </c>
      <c r="AD899" s="41" t="s">
        <v>722</v>
      </c>
      <c r="AE899" s="41" t="s">
        <v>351</v>
      </c>
      <c r="AF899" s="41" t="s">
        <v>216</v>
      </c>
      <c r="AG899" s="41" t="s">
        <v>56</v>
      </c>
      <c r="AH899" s="41" t="s">
        <v>56</v>
      </c>
      <c r="AI899" s="41" t="s">
        <v>56</v>
      </c>
      <c r="AJ899" s="41" t="s">
        <v>160</v>
      </c>
      <c r="AK899" s="41" t="s">
        <v>56</v>
      </c>
    </row>
    <row r="900" spans="1:37" s="41" customFormat="1" ht="15.75" hidden="1" thickBot="1" x14ac:dyDescent="0.3">
      <c r="A900" s="11" t="s">
        <v>638</v>
      </c>
      <c r="B900" s="12" t="s">
        <v>8</v>
      </c>
      <c r="C900" s="13" t="s">
        <v>52</v>
      </c>
      <c r="D900" s="14" t="s">
        <v>47</v>
      </c>
      <c r="E900" s="13" t="s">
        <v>2428</v>
      </c>
      <c r="F900" s="4" t="s">
        <v>645</v>
      </c>
      <c r="G900" s="4" t="s">
        <v>3137</v>
      </c>
      <c r="H900" s="15">
        <v>43133.4375</v>
      </c>
      <c r="I900" s="15">
        <v>43137.708333333336</v>
      </c>
      <c r="J900" s="131" t="s">
        <v>3333</v>
      </c>
      <c r="K900" s="45" t="s">
        <v>9</v>
      </c>
      <c r="L900" s="47" t="s">
        <v>7</v>
      </c>
      <c r="M900" s="47" t="s">
        <v>56</v>
      </c>
      <c r="N900" s="9" t="str">
        <f t="shared" si="210"/>
        <v>Standard</v>
      </c>
      <c r="O900" s="10" t="str">
        <f t="shared" si="211"/>
        <v>Successful</v>
      </c>
      <c r="P900" s="10" t="str">
        <f t="shared" si="212"/>
        <v>On Time</v>
      </c>
      <c r="Q900" s="9">
        <f t="shared" si="213"/>
        <v>1</v>
      </c>
      <c r="R900" s="9">
        <f t="shared" si="214"/>
        <v>1</v>
      </c>
      <c r="S900" s="9">
        <f t="shared" si="215"/>
        <v>0</v>
      </c>
      <c r="T900" s="9" t="str">
        <f t="shared" si="216"/>
        <v>February</v>
      </c>
      <c r="U900" s="40">
        <f t="shared" si="217"/>
        <v>0</v>
      </c>
      <c r="V900" s="40" t="str">
        <f t="shared" si="218"/>
        <v>Normal</v>
      </c>
      <c r="W900" s="40">
        <f t="shared" si="219"/>
        <v>0</v>
      </c>
      <c r="X900" s="40">
        <f t="shared" si="220"/>
        <v>0</v>
      </c>
      <c r="Y900" s="40">
        <f t="shared" si="221"/>
        <v>0</v>
      </c>
      <c r="Z900" s="40">
        <f t="shared" si="222"/>
        <v>0</v>
      </c>
      <c r="AA900" s="40">
        <f t="shared" si="223"/>
        <v>1</v>
      </c>
      <c r="AB900" s="40">
        <f t="shared" si="224"/>
        <v>0</v>
      </c>
      <c r="AC900" s="41" t="s">
        <v>131</v>
      </c>
      <c r="AD900" s="41" t="s">
        <v>3954</v>
      </c>
      <c r="AE900" s="41" t="s">
        <v>147</v>
      </c>
      <c r="AF900" s="41" t="s">
        <v>8</v>
      </c>
      <c r="AG900" s="41" t="s">
        <v>56</v>
      </c>
      <c r="AH900" s="41" t="s">
        <v>56</v>
      </c>
      <c r="AI900" s="41" t="s">
        <v>56</v>
      </c>
      <c r="AJ900" s="41" t="s">
        <v>160</v>
      </c>
      <c r="AK900" s="41" t="s">
        <v>56</v>
      </c>
    </row>
    <row r="901" spans="1:37" s="41" customFormat="1" ht="15.75" hidden="1" thickBot="1" x14ac:dyDescent="0.3">
      <c r="A901" s="11" t="s">
        <v>638</v>
      </c>
      <c r="B901" s="12" t="s">
        <v>8</v>
      </c>
      <c r="C901" s="13" t="s">
        <v>46</v>
      </c>
      <c r="D901" s="14" t="s">
        <v>47</v>
      </c>
      <c r="E901" s="13" t="s">
        <v>2429</v>
      </c>
      <c r="F901" s="4" t="s">
        <v>693</v>
      </c>
      <c r="G901" s="4" t="s">
        <v>705</v>
      </c>
      <c r="H901" s="15">
        <v>43137.375</v>
      </c>
      <c r="I901" s="15">
        <v>43137.541666666664</v>
      </c>
      <c r="J901" s="131" t="s">
        <v>3334</v>
      </c>
      <c r="K901" s="45" t="s">
        <v>9</v>
      </c>
      <c r="L901" s="47" t="s">
        <v>7</v>
      </c>
      <c r="M901" s="47" t="s">
        <v>56</v>
      </c>
      <c r="N901" s="9" t="str">
        <f t="shared" si="210"/>
        <v>Minor</v>
      </c>
      <c r="O901" s="10" t="str">
        <f t="shared" si="211"/>
        <v>Successful</v>
      </c>
      <c r="P901" s="10" t="str">
        <f t="shared" si="212"/>
        <v>On Time</v>
      </c>
      <c r="Q901" s="9">
        <f t="shared" si="213"/>
        <v>1</v>
      </c>
      <c r="R901" s="9">
        <f t="shared" si="214"/>
        <v>1</v>
      </c>
      <c r="S901" s="9">
        <f t="shared" si="215"/>
        <v>0</v>
      </c>
      <c r="T901" s="9" t="str">
        <f t="shared" si="216"/>
        <v>February</v>
      </c>
      <c r="U901" s="40">
        <f t="shared" si="217"/>
        <v>0</v>
      </c>
      <c r="V901" s="40" t="str">
        <f t="shared" si="218"/>
        <v>Normal</v>
      </c>
      <c r="W901" s="40">
        <f t="shared" si="219"/>
        <v>0</v>
      </c>
      <c r="X901" s="40">
        <f t="shared" si="220"/>
        <v>0</v>
      </c>
      <c r="Y901" s="40">
        <f t="shared" si="221"/>
        <v>0</v>
      </c>
      <c r="Z901" s="40">
        <f t="shared" si="222"/>
        <v>0</v>
      </c>
      <c r="AA901" s="40">
        <f t="shared" si="223"/>
        <v>1</v>
      </c>
      <c r="AB901" s="40">
        <f t="shared" si="224"/>
        <v>0</v>
      </c>
      <c r="AC901" s="41" t="s">
        <v>131</v>
      </c>
      <c r="AD901" s="41" t="s">
        <v>720</v>
      </c>
      <c r="AE901" s="41" t="s">
        <v>146</v>
      </c>
      <c r="AF901" s="41" t="s">
        <v>8</v>
      </c>
      <c r="AG901" s="41" t="s">
        <v>56</v>
      </c>
      <c r="AH901" s="41" t="s">
        <v>56</v>
      </c>
      <c r="AI901" s="41" t="s">
        <v>56</v>
      </c>
      <c r="AJ901" s="41" t="s">
        <v>160</v>
      </c>
      <c r="AK901" s="41" t="s">
        <v>56</v>
      </c>
    </row>
    <row r="902" spans="1:37" s="41" customFormat="1" ht="15.75" hidden="1" thickBot="1" x14ac:dyDescent="0.3">
      <c r="A902" s="11" t="s">
        <v>638</v>
      </c>
      <c r="B902" s="12" t="s">
        <v>8</v>
      </c>
      <c r="C902" s="13" t="s">
        <v>52</v>
      </c>
      <c r="D902" s="14" t="s">
        <v>47</v>
      </c>
      <c r="E902" s="13" t="s">
        <v>2430</v>
      </c>
      <c r="F902" s="4" t="s">
        <v>693</v>
      </c>
      <c r="G902" s="4" t="s">
        <v>705</v>
      </c>
      <c r="H902" s="15">
        <v>43137.375</v>
      </c>
      <c r="I902" s="15">
        <v>43137.541666666664</v>
      </c>
      <c r="J902" s="131" t="s">
        <v>3335</v>
      </c>
      <c r="K902" s="45" t="s">
        <v>9</v>
      </c>
      <c r="L902" s="47" t="s">
        <v>7</v>
      </c>
      <c r="M902" s="47" t="s">
        <v>56</v>
      </c>
      <c r="N902" s="9" t="str">
        <f t="shared" si="210"/>
        <v>Standard</v>
      </c>
      <c r="O902" s="10" t="str">
        <f t="shared" si="211"/>
        <v>Successful</v>
      </c>
      <c r="P902" s="10" t="str">
        <f t="shared" si="212"/>
        <v>On Time</v>
      </c>
      <c r="Q902" s="9">
        <f t="shared" si="213"/>
        <v>1</v>
      </c>
      <c r="R902" s="9">
        <f t="shared" si="214"/>
        <v>1</v>
      </c>
      <c r="S902" s="9">
        <f t="shared" si="215"/>
        <v>0</v>
      </c>
      <c r="T902" s="9" t="str">
        <f t="shared" si="216"/>
        <v>February</v>
      </c>
      <c r="U902" s="40">
        <f t="shared" si="217"/>
        <v>0</v>
      </c>
      <c r="V902" s="40" t="str">
        <f t="shared" si="218"/>
        <v>Normal</v>
      </c>
      <c r="W902" s="40">
        <f t="shared" si="219"/>
        <v>0</v>
      </c>
      <c r="X902" s="40">
        <f t="shared" si="220"/>
        <v>0</v>
      </c>
      <c r="Y902" s="40">
        <f t="shared" si="221"/>
        <v>0</v>
      </c>
      <c r="Z902" s="40">
        <f t="shared" si="222"/>
        <v>0</v>
      </c>
      <c r="AA902" s="40">
        <f t="shared" si="223"/>
        <v>1</v>
      </c>
      <c r="AB902" s="40">
        <f t="shared" si="224"/>
        <v>0</v>
      </c>
      <c r="AC902" s="41" t="s">
        <v>131</v>
      </c>
      <c r="AD902" s="41" t="s">
        <v>720</v>
      </c>
      <c r="AE902" s="41" t="s">
        <v>146</v>
      </c>
      <c r="AF902" s="41" t="s">
        <v>8</v>
      </c>
      <c r="AG902" s="41" t="s">
        <v>56</v>
      </c>
      <c r="AH902" s="41" t="s">
        <v>56</v>
      </c>
      <c r="AI902" s="41" t="s">
        <v>56</v>
      </c>
      <c r="AJ902" s="41" t="s">
        <v>160</v>
      </c>
      <c r="AK902" s="41" t="s">
        <v>56</v>
      </c>
    </row>
    <row r="903" spans="1:37" s="41" customFormat="1" ht="15.75" hidden="1" thickBot="1" x14ac:dyDescent="0.3">
      <c r="A903" s="11" t="s">
        <v>638</v>
      </c>
      <c r="B903" s="12" t="s">
        <v>8</v>
      </c>
      <c r="C903" s="13" t="s">
        <v>52</v>
      </c>
      <c r="D903" s="14" t="s">
        <v>47</v>
      </c>
      <c r="E903" s="13" t="s">
        <v>2431</v>
      </c>
      <c r="F903" s="4" t="s">
        <v>662</v>
      </c>
      <c r="G903" s="4" t="s">
        <v>563</v>
      </c>
      <c r="H903" s="15">
        <v>43137.708333333336</v>
      </c>
      <c r="I903" s="15">
        <v>43137.958333333336</v>
      </c>
      <c r="J903" s="131" t="s">
        <v>672</v>
      </c>
      <c r="K903" s="45" t="s">
        <v>9</v>
      </c>
      <c r="L903" s="47" t="s">
        <v>7</v>
      </c>
      <c r="M903" s="47" t="s">
        <v>56</v>
      </c>
      <c r="N903" s="9" t="str">
        <f t="shared" si="210"/>
        <v>Standard</v>
      </c>
      <c r="O903" s="10" t="str">
        <f t="shared" si="211"/>
        <v>Successful</v>
      </c>
      <c r="P903" s="10" t="str">
        <f t="shared" si="212"/>
        <v>On Time</v>
      </c>
      <c r="Q903" s="9">
        <f t="shared" si="213"/>
        <v>1</v>
      </c>
      <c r="R903" s="9">
        <f t="shared" si="214"/>
        <v>1</v>
      </c>
      <c r="S903" s="9">
        <f t="shared" si="215"/>
        <v>0</v>
      </c>
      <c r="T903" s="9" t="str">
        <f t="shared" si="216"/>
        <v>February</v>
      </c>
      <c r="U903" s="40">
        <f t="shared" si="217"/>
        <v>0</v>
      </c>
      <c r="V903" s="40" t="str">
        <f t="shared" si="218"/>
        <v>Normal</v>
      </c>
      <c r="W903" s="40">
        <f t="shared" si="219"/>
        <v>0</v>
      </c>
      <c r="X903" s="40">
        <f t="shared" si="220"/>
        <v>0</v>
      </c>
      <c r="Y903" s="40">
        <f t="shared" si="221"/>
        <v>0</v>
      </c>
      <c r="Z903" s="40">
        <f t="shared" si="222"/>
        <v>0</v>
      </c>
      <c r="AA903" s="40">
        <f t="shared" si="223"/>
        <v>1</v>
      </c>
      <c r="AB903" s="40">
        <f t="shared" si="224"/>
        <v>0</v>
      </c>
      <c r="AC903" s="41" t="s">
        <v>131</v>
      </c>
      <c r="AD903" s="41" t="s">
        <v>681</v>
      </c>
      <c r="AE903" s="41" t="s">
        <v>259</v>
      </c>
      <c r="AF903" s="41" t="s">
        <v>8</v>
      </c>
      <c r="AG903" s="41" t="s">
        <v>56</v>
      </c>
      <c r="AH903" s="41" t="s">
        <v>56</v>
      </c>
      <c r="AI903" s="41" t="s">
        <v>56</v>
      </c>
      <c r="AJ903" s="41" t="s">
        <v>160</v>
      </c>
      <c r="AK903" s="41" t="s">
        <v>56</v>
      </c>
    </row>
    <row r="904" spans="1:37" s="41" customFormat="1" ht="15.75" hidden="1" thickBot="1" x14ac:dyDescent="0.3">
      <c r="A904" s="11" t="s">
        <v>63</v>
      </c>
      <c r="B904" s="12" t="s">
        <v>216</v>
      </c>
      <c r="C904" s="13" t="s">
        <v>46</v>
      </c>
      <c r="D904" s="14" t="s">
        <v>47</v>
      </c>
      <c r="E904" s="13" t="s">
        <v>2432</v>
      </c>
      <c r="F904" s="4" t="s">
        <v>340</v>
      </c>
      <c r="G904" s="4" t="s">
        <v>1597</v>
      </c>
      <c r="H904" s="15">
        <v>43138.625</v>
      </c>
      <c r="I904" s="15">
        <v>43138.729166666664</v>
      </c>
      <c r="J904" s="131" t="s">
        <v>3336</v>
      </c>
      <c r="K904" s="45" t="s">
        <v>9</v>
      </c>
      <c r="L904" s="47" t="s">
        <v>7</v>
      </c>
      <c r="M904" s="47" t="s">
        <v>56</v>
      </c>
      <c r="N904" s="9" t="str">
        <f t="shared" si="210"/>
        <v>Minor</v>
      </c>
      <c r="O904" s="10" t="str">
        <f t="shared" si="211"/>
        <v>Successful</v>
      </c>
      <c r="P904" s="10" t="str">
        <f t="shared" si="212"/>
        <v>On Time</v>
      </c>
      <c r="Q904" s="9">
        <f t="shared" si="213"/>
        <v>1</v>
      </c>
      <c r="R904" s="9">
        <f t="shared" si="214"/>
        <v>1</v>
      </c>
      <c r="S904" s="9">
        <f t="shared" si="215"/>
        <v>0</v>
      </c>
      <c r="T904" s="9" t="str">
        <f t="shared" si="216"/>
        <v>February</v>
      </c>
      <c r="U904" s="40">
        <f t="shared" si="217"/>
        <v>0</v>
      </c>
      <c r="V904" s="40" t="str">
        <f t="shared" si="218"/>
        <v>Normal</v>
      </c>
      <c r="W904" s="40">
        <f t="shared" si="219"/>
        <v>0</v>
      </c>
      <c r="X904" s="40">
        <f t="shared" si="220"/>
        <v>0</v>
      </c>
      <c r="Y904" s="40">
        <f t="shared" si="221"/>
        <v>0</v>
      </c>
      <c r="Z904" s="40">
        <f t="shared" si="222"/>
        <v>0</v>
      </c>
      <c r="AA904" s="40">
        <f t="shared" si="223"/>
        <v>1</v>
      </c>
      <c r="AB904" s="40">
        <f t="shared" si="224"/>
        <v>0</v>
      </c>
      <c r="AC904" s="41" t="s">
        <v>132</v>
      </c>
      <c r="AD904" s="41" t="s">
        <v>280</v>
      </c>
      <c r="AE904" s="41" t="s">
        <v>426</v>
      </c>
      <c r="AF904" s="41" t="s">
        <v>216</v>
      </c>
      <c r="AG904" s="41" t="s">
        <v>56</v>
      </c>
      <c r="AH904" s="41" t="s">
        <v>56</v>
      </c>
      <c r="AI904" s="41" t="s">
        <v>56</v>
      </c>
      <c r="AJ904" s="41" t="s">
        <v>160</v>
      </c>
      <c r="AK904" s="41" t="s">
        <v>56</v>
      </c>
    </row>
    <row r="905" spans="1:37" s="41" customFormat="1" ht="15.75" hidden="1" thickBot="1" x14ac:dyDescent="0.3">
      <c r="A905" s="11" t="s">
        <v>697</v>
      </c>
      <c r="B905" s="12" t="s">
        <v>216</v>
      </c>
      <c r="C905" s="13" t="s">
        <v>46</v>
      </c>
      <c r="D905" s="14" t="s">
        <v>47</v>
      </c>
      <c r="E905" s="13" t="s">
        <v>2433</v>
      </c>
      <c r="F905" s="4" t="s">
        <v>614</v>
      </c>
      <c r="G905" s="4" t="s">
        <v>3138</v>
      </c>
      <c r="H905" s="15">
        <v>43129.416666666664</v>
      </c>
      <c r="I905" s="15">
        <v>43140</v>
      </c>
      <c r="J905" s="131" t="s">
        <v>3337</v>
      </c>
      <c r="K905" s="45" t="s">
        <v>9</v>
      </c>
      <c r="L905" s="47" t="s">
        <v>7</v>
      </c>
      <c r="M905" s="47" t="s">
        <v>56</v>
      </c>
      <c r="N905" s="9" t="str">
        <f t="shared" si="210"/>
        <v>Minor</v>
      </c>
      <c r="O905" s="10" t="str">
        <f t="shared" si="211"/>
        <v>Successful</v>
      </c>
      <c r="P905" s="10" t="str">
        <f t="shared" si="212"/>
        <v>On Time</v>
      </c>
      <c r="Q905" s="9">
        <f t="shared" si="213"/>
        <v>1</v>
      </c>
      <c r="R905" s="9">
        <f t="shared" si="214"/>
        <v>1</v>
      </c>
      <c r="S905" s="9">
        <f t="shared" si="215"/>
        <v>0</v>
      </c>
      <c r="T905" s="9" t="str">
        <f t="shared" si="216"/>
        <v>February</v>
      </c>
      <c r="U905" s="40">
        <f t="shared" si="217"/>
        <v>0</v>
      </c>
      <c r="V905" s="40" t="str">
        <f t="shared" si="218"/>
        <v>Normal</v>
      </c>
      <c r="W905" s="40">
        <f t="shared" si="219"/>
        <v>0</v>
      </c>
      <c r="X905" s="40">
        <f t="shared" si="220"/>
        <v>0</v>
      </c>
      <c r="Y905" s="40">
        <f t="shared" si="221"/>
        <v>0</v>
      </c>
      <c r="Z905" s="40">
        <f t="shared" si="222"/>
        <v>0</v>
      </c>
      <c r="AA905" s="40">
        <f t="shared" si="223"/>
        <v>1</v>
      </c>
      <c r="AB905" s="40">
        <f t="shared" si="224"/>
        <v>0</v>
      </c>
      <c r="AC905" s="41" t="s">
        <v>238</v>
      </c>
      <c r="AD905" s="41" t="s">
        <v>280</v>
      </c>
      <c r="AE905" s="41" t="s">
        <v>351</v>
      </c>
      <c r="AF905" s="41" t="s">
        <v>216</v>
      </c>
      <c r="AG905" s="41" t="s">
        <v>56</v>
      </c>
      <c r="AH905" s="41" t="s">
        <v>56</v>
      </c>
      <c r="AI905" s="41" t="s">
        <v>56</v>
      </c>
      <c r="AJ905" s="41" t="s">
        <v>160</v>
      </c>
      <c r="AK905" s="41" t="s">
        <v>56</v>
      </c>
    </row>
    <row r="906" spans="1:37" s="41" customFormat="1" ht="15.75" hidden="1" thickBot="1" x14ac:dyDescent="0.3">
      <c r="A906" s="11" t="s">
        <v>359</v>
      </c>
      <c r="B906" s="12" t="s">
        <v>216</v>
      </c>
      <c r="C906" s="13" t="s">
        <v>52</v>
      </c>
      <c r="D906" s="14" t="s">
        <v>47</v>
      </c>
      <c r="E906" s="13" t="s">
        <v>2434</v>
      </c>
      <c r="F906" s="4" t="s">
        <v>158</v>
      </c>
      <c r="G906" s="4" t="s">
        <v>243</v>
      </c>
      <c r="H906" s="15">
        <v>43132.395833333336</v>
      </c>
      <c r="I906" s="15">
        <v>43138.708333333336</v>
      </c>
      <c r="J906" s="131" t="s">
        <v>3338</v>
      </c>
      <c r="K906" s="45" t="s">
        <v>9</v>
      </c>
      <c r="L906" s="47" t="s">
        <v>7</v>
      </c>
      <c r="M906" s="47" t="s">
        <v>56</v>
      </c>
      <c r="N906" s="9" t="str">
        <f t="shared" si="210"/>
        <v>Standard</v>
      </c>
      <c r="O906" s="10" t="str">
        <f t="shared" si="211"/>
        <v>Successful</v>
      </c>
      <c r="P906" s="10" t="str">
        <f t="shared" si="212"/>
        <v>On Time</v>
      </c>
      <c r="Q906" s="9">
        <f t="shared" si="213"/>
        <v>1</v>
      </c>
      <c r="R906" s="9">
        <f t="shared" si="214"/>
        <v>1</v>
      </c>
      <c r="S906" s="9">
        <f t="shared" si="215"/>
        <v>0</v>
      </c>
      <c r="T906" s="9" t="str">
        <f t="shared" si="216"/>
        <v>February</v>
      </c>
      <c r="U906" s="40">
        <f t="shared" si="217"/>
        <v>0</v>
      </c>
      <c r="V906" s="40" t="str">
        <f t="shared" si="218"/>
        <v>Normal</v>
      </c>
      <c r="W906" s="40">
        <f t="shared" si="219"/>
        <v>0</v>
      </c>
      <c r="X906" s="40">
        <f t="shared" si="220"/>
        <v>0</v>
      </c>
      <c r="Y906" s="40">
        <f t="shared" si="221"/>
        <v>0</v>
      </c>
      <c r="Z906" s="40">
        <f t="shared" si="222"/>
        <v>0</v>
      </c>
      <c r="AA906" s="40">
        <f t="shared" si="223"/>
        <v>1</v>
      </c>
      <c r="AB906" s="40">
        <f t="shared" si="224"/>
        <v>0</v>
      </c>
      <c r="AC906" s="41" t="s">
        <v>823</v>
      </c>
      <c r="AD906" s="41" t="s">
        <v>460</v>
      </c>
      <c r="AE906" s="41" t="s">
        <v>121</v>
      </c>
      <c r="AF906" s="41" t="s">
        <v>322</v>
      </c>
      <c r="AG906" s="41" t="s">
        <v>56</v>
      </c>
      <c r="AH906" s="41" t="s">
        <v>56</v>
      </c>
      <c r="AI906" s="41" t="s">
        <v>56</v>
      </c>
      <c r="AJ906" s="41" t="s">
        <v>160</v>
      </c>
      <c r="AK906" s="41" t="s">
        <v>56</v>
      </c>
    </row>
    <row r="907" spans="1:37" s="41" customFormat="1" ht="15.75" hidden="1" thickBot="1" x14ac:dyDescent="0.3">
      <c r="A907" s="11" t="s">
        <v>248</v>
      </c>
      <c r="B907" s="12" t="s">
        <v>216</v>
      </c>
      <c r="C907" s="13" t="s">
        <v>52</v>
      </c>
      <c r="D907" s="14" t="s">
        <v>47</v>
      </c>
      <c r="E907" s="13" t="s">
        <v>2435</v>
      </c>
      <c r="F907" s="4" t="s">
        <v>328</v>
      </c>
      <c r="G907" s="4" t="s">
        <v>353</v>
      </c>
      <c r="H907" s="15">
        <v>43126.75</v>
      </c>
      <c r="I907" s="15">
        <v>43139.75</v>
      </c>
      <c r="J907" s="131" t="s">
        <v>3339</v>
      </c>
      <c r="K907" s="45" t="s">
        <v>9</v>
      </c>
      <c r="L907" s="47" t="s">
        <v>7</v>
      </c>
      <c r="M907" s="47" t="s">
        <v>56</v>
      </c>
      <c r="N907" s="9" t="str">
        <f t="shared" si="210"/>
        <v>Standard</v>
      </c>
      <c r="O907" s="10" t="str">
        <f t="shared" si="211"/>
        <v>Successful</v>
      </c>
      <c r="P907" s="10" t="str">
        <f t="shared" si="212"/>
        <v>On Time</v>
      </c>
      <c r="Q907" s="9">
        <f t="shared" si="213"/>
        <v>1</v>
      </c>
      <c r="R907" s="9">
        <f t="shared" si="214"/>
        <v>1</v>
      </c>
      <c r="S907" s="9">
        <f t="shared" si="215"/>
        <v>0</v>
      </c>
      <c r="T907" s="9" t="str">
        <f t="shared" si="216"/>
        <v>February</v>
      </c>
      <c r="U907" s="40">
        <f t="shared" si="217"/>
        <v>0</v>
      </c>
      <c r="V907" s="40" t="str">
        <f t="shared" si="218"/>
        <v>Normal</v>
      </c>
      <c r="W907" s="40">
        <f t="shared" si="219"/>
        <v>0</v>
      </c>
      <c r="X907" s="40">
        <f t="shared" si="220"/>
        <v>0</v>
      </c>
      <c r="Y907" s="40">
        <f t="shared" si="221"/>
        <v>0</v>
      </c>
      <c r="Z907" s="40">
        <f t="shared" si="222"/>
        <v>0</v>
      </c>
      <c r="AA907" s="40">
        <f t="shared" si="223"/>
        <v>1</v>
      </c>
      <c r="AB907" s="40">
        <f t="shared" si="224"/>
        <v>0</v>
      </c>
      <c r="AC907" s="41" t="s">
        <v>537</v>
      </c>
      <c r="AD907" s="41" t="s">
        <v>515</v>
      </c>
      <c r="AE907" s="41" t="s">
        <v>424</v>
      </c>
      <c r="AF907" s="41" t="s">
        <v>216</v>
      </c>
      <c r="AG907" s="41" t="s">
        <v>56</v>
      </c>
      <c r="AH907" s="41" t="s">
        <v>56</v>
      </c>
      <c r="AI907" s="41" t="s">
        <v>56</v>
      </c>
      <c r="AJ907" s="41" t="s">
        <v>160</v>
      </c>
      <c r="AK907" s="41" t="s">
        <v>56</v>
      </c>
    </row>
    <row r="908" spans="1:37" s="41" customFormat="1" ht="15.75" hidden="1" thickBot="1" x14ac:dyDescent="0.3">
      <c r="A908" s="11" t="s">
        <v>59</v>
      </c>
      <c r="B908" s="12" t="s">
        <v>216</v>
      </c>
      <c r="C908" s="13" t="s">
        <v>46</v>
      </c>
      <c r="D908" s="14" t="s">
        <v>47</v>
      </c>
      <c r="E908" s="13" t="s">
        <v>2436</v>
      </c>
      <c r="F908" s="4" t="s">
        <v>84</v>
      </c>
      <c r="G908" s="4" t="s">
        <v>601</v>
      </c>
      <c r="H908" s="15">
        <v>43134</v>
      </c>
      <c r="I908" s="15">
        <v>43140</v>
      </c>
      <c r="J908" s="131" t="s">
        <v>3340</v>
      </c>
      <c r="K908" s="45" t="s">
        <v>9</v>
      </c>
      <c r="L908" s="47" t="s">
        <v>7</v>
      </c>
      <c r="M908" s="47" t="s">
        <v>56</v>
      </c>
      <c r="N908" s="9" t="str">
        <f t="shared" si="210"/>
        <v>Minor</v>
      </c>
      <c r="O908" s="10" t="str">
        <f t="shared" si="211"/>
        <v>Successful</v>
      </c>
      <c r="P908" s="10" t="str">
        <f t="shared" si="212"/>
        <v>On Time</v>
      </c>
      <c r="Q908" s="9">
        <f t="shared" si="213"/>
        <v>1</v>
      </c>
      <c r="R908" s="9">
        <f t="shared" si="214"/>
        <v>1</v>
      </c>
      <c r="S908" s="9">
        <f t="shared" si="215"/>
        <v>0</v>
      </c>
      <c r="T908" s="9" t="str">
        <f t="shared" si="216"/>
        <v>February</v>
      </c>
      <c r="U908" s="40">
        <f t="shared" si="217"/>
        <v>1</v>
      </c>
      <c r="V908" s="40" t="str">
        <f t="shared" si="218"/>
        <v>SLT</v>
      </c>
      <c r="W908" s="40">
        <f t="shared" si="219"/>
        <v>0</v>
      </c>
      <c r="X908" s="40">
        <f t="shared" si="220"/>
        <v>0</v>
      </c>
      <c r="Y908" s="40">
        <f t="shared" si="221"/>
        <v>0</v>
      </c>
      <c r="Z908" s="40">
        <f t="shared" si="222"/>
        <v>0</v>
      </c>
      <c r="AA908" s="40">
        <f t="shared" si="223"/>
        <v>1</v>
      </c>
      <c r="AB908" s="40">
        <f t="shared" si="224"/>
        <v>0</v>
      </c>
      <c r="AC908" s="41" t="s">
        <v>132</v>
      </c>
      <c r="AD908" s="41" t="s">
        <v>287</v>
      </c>
      <c r="AE908" s="41" t="s">
        <v>260</v>
      </c>
      <c r="AF908" s="41" t="s">
        <v>216</v>
      </c>
      <c r="AG908" s="41" t="s">
        <v>56</v>
      </c>
      <c r="AH908" s="41" t="s">
        <v>56</v>
      </c>
      <c r="AI908" s="41" t="s">
        <v>56</v>
      </c>
      <c r="AJ908" s="41" t="s">
        <v>160</v>
      </c>
      <c r="AK908" s="41" t="s">
        <v>56</v>
      </c>
    </row>
    <row r="909" spans="1:37" s="41" customFormat="1" ht="15.75" hidden="1" thickBot="1" x14ac:dyDescent="0.3">
      <c r="A909" s="11" t="s">
        <v>697</v>
      </c>
      <c r="B909" s="12" t="s">
        <v>216</v>
      </c>
      <c r="C909" s="13" t="s">
        <v>52</v>
      </c>
      <c r="D909" s="14" t="s">
        <v>47</v>
      </c>
      <c r="E909" s="13" t="s">
        <v>2437</v>
      </c>
      <c r="F909" s="4" t="s">
        <v>152</v>
      </c>
      <c r="G909" s="4" t="s">
        <v>505</v>
      </c>
      <c r="H909" s="15">
        <v>43137.416666666664</v>
      </c>
      <c r="I909" s="15">
        <v>43138.958333333336</v>
      </c>
      <c r="J909" s="131" t="s">
        <v>3341</v>
      </c>
      <c r="K909" s="45" t="s">
        <v>9</v>
      </c>
      <c r="L909" s="47" t="s">
        <v>7</v>
      </c>
      <c r="M909" s="47" t="s">
        <v>56</v>
      </c>
      <c r="N909" s="9" t="str">
        <f t="shared" si="210"/>
        <v>Standard</v>
      </c>
      <c r="O909" s="10" t="str">
        <f t="shared" si="211"/>
        <v>Successful</v>
      </c>
      <c r="P909" s="10" t="str">
        <f t="shared" si="212"/>
        <v>On Time</v>
      </c>
      <c r="Q909" s="9">
        <f t="shared" si="213"/>
        <v>1</v>
      </c>
      <c r="R909" s="9">
        <f t="shared" si="214"/>
        <v>1</v>
      </c>
      <c r="S909" s="9">
        <f t="shared" si="215"/>
        <v>0</v>
      </c>
      <c r="T909" s="9" t="str">
        <f t="shared" si="216"/>
        <v>February</v>
      </c>
      <c r="U909" s="40">
        <f t="shared" si="217"/>
        <v>0</v>
      </c>
      <c r="V909" s="40" t="str">
        <f t="shared" si="218"/>
        <v>Normal</v>
      </c>
      <c r="W909" s="40">
        <f t="shared" si="219"/>
        <v>0</v>
      </c>
      <c r="X909" s="40">
        <f t="shared" si="220"/>
        <v>0</v>
      </c>
      <c r="Y909" s="40">
        <f t="shared" si="221"/>
        <v>0</v>
      </c>
      <c r="Z909" s="40">
        <f t="shared" si="222"/>
        <v>0</v>
      </c>
      <c r="AA909" s="40">
        <f t="shared" si="223"/>
        <v>1</v>
      </c>
      <c r="AB909" s="40">
        <f t="shared" si="224"/>
        <v>0</v>
      </c>
      <c r="AC909" s="41" t="s">
        <v>238</v>
      </c>
      <c r="AD909" s="41" t="s">
        <v>3948</v>
      </c>
      <c r="AE909" s="41" t="s">
        <v>121</v>
      </c>
      <c r="AF909" s="41" t="s">
        <v>322</v>
      </c>
      <c r="AG909" s="41" t="s">
        <v>56</v>
      </c>
      <c r="AH909" s="41" t="s">
        <v>56</v>
      </c>
      <c r="AI909" s="41" t="s">
        <v>56</v>
      </c>
      <c r="AJ909" s="41" t="s">
        <v>160</v>
      </c>
      <c r="AK909" s="41" t="s">
        <v>56</v>
      </c>
    </row>
    <row r="910" spans="1:37" s="41" customFormat="1" ht="15.75" hidden="1" thickBot="1" x14ac:dyDescent="0.3">
      <c r="A910" s="11" t="s">
        <v>697</v>
      </c>
      <c r="B910" s="12" t="s">
        <v>216</v>
      </c>
      <c r="C910" s="13" t="s">
        <v>46</v>
      </c>
      <c r="D910" s="14" t="s">
        <v>47</v>
      </c>
      <c r="E910" s="13" t="s">
        <v>2438</v>
      </c>
      <c r="F910" s="4" t="s">
        <v>614</v>
      </c>
      <c r="G910" s="4" t="s">
        <v>779</v>
      </c>
      <c r="H910" s="15">
        <v>43136.416666666664</v>
      </c>
      <c r="I910" s="15">
        <v>43140</v>
      </c>
      <c r="J910" s="131" t="s">
        <v>3342</v>
      </c>
      <c r="K910" s="45" t="s">
        <v>9</v>
      </c>
      <c r="L910" s="47" t="s">
        <v>7</v>
      </c>
      <c r="M910" s="47" t="s">
        <v>56</v>
      </c>
      <c r="N910" s="9" t="str">
        <f t="shared" si="210"/>
        <v>Minor</v>
      </c>
      <c r="O910" s="10" t="str">
        <f t="shared" si="211"/>
        <v>Successful</v>
      </c>
      <c r="P910" s="10" t="str">
        <f t="shared" si="212"/>
        <v>On Time</v>
      </c>
      <c r="Q910" s="9">
        <f t="shared" si="213"/>
        <v>1</v>
      </c>
      <c r="R910" s="9">
        <f t="shared" si="214"/>
        <v>1</v>
      </c>
      <c r="S910" s="9">
        <f t="shared" si="215"/>
        <v>0</v>
      </c>
      <c r="T910" s="9" t="str">
        <f t="shared" si="216"/>
        <v>February</v>
      </c>
      <c r="U910" s="40">
        <f t="shared" si="217"/>
        <v>0</v>
      </c>
      <c r="V910" s="40" t="str">
        <f t="shared" si="218"/>
        <v>Normal</v>
      </c>
      <c r="W910" s="40">
        <f t="shared" si="219"/>
        <v>0</v>
      </c>
      <c r="X910" s="40">
        <f t="shared" si="220"/>
        <v>0</v>
      </c>
      <c r="Y910" s="40">
        <f t="shared" si="221"/>
        <v>0</v>
      </c>
      <c r="Z910" s="40">
        <f t="shared" si="222"/>
        <v>0</v>
      </c>
      <c r="AA910" s="40">
        <f t="shared" si="223"/>
        <v>1</v>
      </c>
      <c r="AB910" s="40">
        <f t="shared" si="224"/>
        <v>0</v>
      </c>
      <c r="AC910" s="41" t="s">
        <v>238</v>
      </c>
      <c r="AD910" s="41" t="s">
        <v>554</v>
      </c>
      <c r="AE910" s="41" t="s">
        <v>351</v>
      </c>
      <c r="AF910" s="41" t="s">
        <v>216</v>
      </c>
      <c r="AG910" s="41" t="s">
        <v>56</v>
      </c>
      <c r="AH910" s="41" t="s">
        <v>56</v>
      </c>
      <c r="AI910" s="41" t="s">
        <v>56</v>
      </c>
      <c r="AJ910" s="41" t="s">
        <v>160</v>
      </c>
      <c r="AK910" s="41" t="s">
        <v>56</v>
      </c>
    </row>
    <row r="911" spans="1:37" s="41" customFormat="1" ht="15.75" hidden="1" thickBot="1" x14ac:dyDescent="0.3">
      <c r="A911" s="11" t="s">
        <v>697</v>
      </c>
      <c r="B911" s="12" t="s">
        <v>216</v>
      </c>
      <c r="C911" s="13" t="s">
        <v>46</v>
      </c>
      <c r="D911" s="14" t="s">
        <v>47</v>
      </c>
      <c r="E911" s="13" t="s">
        <v>2439</v>
      </c>
      <c r="F911" s="4" t="s">
        <v>84</v>
      </c>
      <c r="G911" s="4" t="s">
        <v>3139</v>
      </c>
      <c r="H911" s="15">
        <v>43132.541666666664</v>
      </c>
      <c r="I911" s="15">
        <v>43138.75</v>
      </c>
      <c r="J911" s="131" t="s">
        <v>3343</v>
      </c>
      <c r="K911" s="45" t="s">
        <v>9</v>
      </c>
      <c r="L911" s="47" t="s">
        <v>7</v>
      </c>
      <c r="M911" s="47" t="s">
        <v>56</v>
      </c>
      <c r="N911" s="9" t="str">
        <f t="shared" si="210"/>
        <v>Minor</v>
      </c>
      <c r="O911" s="10" t="str">
        <f t="shared" si="211"/>
        <v>Successful</v>
      </c>
      <c r="P911" s="10" t="str">
        <f t="shared" si="212"/>
        <v>On Time</v>
      </c>
      <c r="Q911" s="9">
        <f t="shared" si="213"/>
        <v>1</v>
      </c>
      <c r="R911" s="9">
        <f t="shared" si="214"/>
        <v>1</v>
      </c>
      <c r="S911" s="9">
        <f t="shared" si="215"/>
        <v>0</v>
      </c>
      <c r="T911" s="9" t="str">
        <f t="shared" si="216"/>
        <v>February</v>
      </c>
      <c r="U911" s="40">
        <f t="shared" si="217"/>
        <v>0</v>
      </c>
      <c r="V911" s="40" t="str">
        <f t="shared" si="218"/>
        <v>Normal</v>
      </c>
      <c r="W911" s="40">
        <f t="shared" si="219"/>
        <v>0</v>
      </c>
      <c r="X911" s="40">
        <f t="shared" si="220"/>
        <v>0</v>
      </c>
      <c r="Y911" s="40">
        <f t="shared" si="221"/>
        <v>0</v>
      </c>
      <c r="Z911" s="40">
        <f t="shared" si="222"/>
        <v>0</v>
      </c>
      <c r="AA911" s="40">
        <f t="shared" si="223"/>
        <v>1</v>
      </c>
      <c r="AB911" s="40">
        <f t="shared" si="224"/>
        <v>0</v>
      </c>
      <c r="AC911" s="41" t="s">
        <v>238</v>
      </c>
      <c r="AD911" s="41" t="s">
        <v>280</v>
      </c>
      <c r="AE911" s="41" t="s">
        <v>260</v>
      </c>
      <c r="AF911" s="41" t="s">
        <v>216</v>
      </c>
      <c r="AG911" s="41" t="s">
        <v>56</v>
      </c>
      <c r="AH911" s="41" t="s">
        <v>56</v>
      </c>
      <c r="AI911" s="41" t="s">
        <v>56</v>
      </c>
      <c r="AJ911" s="41" t="s">
        <v>160</v>
      </c>
      <c r="AK911" s="41" t="s">
        <v>56</v>
      </c>
    </row>
    <row r="912" spans="1:37" s="41" customFormat="1" ht="15.75" hidden="1" thickBot="1" x14ac:dyDescent="0.3">
      <c r="A912" s="11" t="s">
        <v>697</v>
      </c>
      <c r="B912" s="12" t="s">
        <v>216</v>
      </c>
      <c r="C912" s="13" t="s">
        <v>46</v>
      </c>
      <c r="D912" s="14" t="s">
        <v>47</v>
      </c>
      <c r="E912" s="13" t="s">
        <v>2440</v>
      </c>
      <c r="F912" s="4" t="s">
        <v>447</v>
      </c>
      <c r="G912" s="4" t="s">
        <v>3140</v>
      </c>
      <c r="H912" s="15">
        <v>43138.666666666664</v>
      </c>
      <c r="I912" s="15">
        <v>43139.666666666664</v>
      </c>
      <c r="J912" s="131" t="s">
        <v>3344</v>
      </c>
      <c r="K912" s="45" t="s">
        <v>9</v>
      </c>
      <c r="L912" s="47" t="s">
        <v>7</v>
      </c>
      <c r="M912" s="47" t="s">
        <v>56</v>
      </c>
      <c r="N912" s="9" t="str">
        <f t="shared" si="210"/>
        <v>Minor</v>
      </c>
      <c r="O912" s="10" t="str">
        <f t="shared" si="211"/>
        <v>Successful</v>
      </c>
      <c r="P912" s="10" t="str">
        <f t="shared" si="212"/>
        <v>On Time</v>
      </c>
      <c r="Q912" s="9">
        <f t="shared" si="213"/>
        <v>1</v>
      </c>
      <c r="R912" s="9">
        <f t="shared" si="214"/>
        <v>1</v>
      </c>
      <c r="S912" s="9">
        <f t="shared" si="215"/>
        <v>0</v>
      </c>
      <c r="T912" s="9" t="str">
        <f t="shared" si="216"/>
        <v>February</v>
      </c>
      <c r="U912" s="40">
        <f t="shared" si="217"/>
        <v>0</v>
      </c>
      <c r="V912" s="40" t="str">
        <f t="shared" si="218"/>
        <v>Normal</v>
      </c>
      <c r="W912" s="40">
        <f t="shared" si="219"/>
        <v>0</v>
      </c>
      <c r="X912" s="40">
        <f t="shared" si="220"/>
        <v>0</v>
      </c>
      <c r="Y912" s="40">
        <f t="shared" si="221"/>
        <v>0</v>
      </c>
      <c r="Z912" s="40">
        <f t="shared" si="222"/>
        <v>0</v>
      </c>
      <c r="AA912" s="40">
        <f t="shared" si="223"/>
        <v>1</v>
      </c>
      <c r="AB912" s="40">
        <f t="shared" si="224"/>
        <v>0</v>
      </c>
      <c r="AC912" s="41" t="s">
        <v>238</v>
      </c>
      <c r="AD912" s="41" t="s">
        <v>280</v>
      </c>
      <c r="AE912" s="41" t="s">
        <v>425</v>
      </c>
      <c r="AF912" s="41" t="s">
        <v>216</v>
      </c>
      <c r="AG912" s="41" t="s">
        <v>56</v>
      </c>
      <c r="AH912" s="41" t="s">
        <v>56</v>
      </c>
      <c r="AI912" s="41" t="s">
        <v>56</v>
      </c>
      <c r="AJ912" s="41" t="s">
        <v>160</v>
      </c>
      <c r="AK912" s="41" t="s">
        <v>56</v>
      </c>
    </row>
    <row r="913" spans="1:37" s="41" customFormat="1" ht="15.75" hidden="1" thickBot="1" x14ac:dyDescent="0.3">
      <c r="A913" s="11" t="s">
        <v>697</v>
      </c>
      <c r="B913" s="12" t="s">
        <v>216</v>
      </c>
      <c r="C913" s="13" t="s">
        <v>46</v>
      </c>
      <c r="D913" s="14" t="s">
        <v>47</v>
      </c>
      <c r="E913" s="13" t="s">
        <v>2441</v>
      </c>
      <c r="F913" s="4" t="s">
        <v>152</v>
      </c>
      <c r="G913" s="4" t="s">
        <v>733</v>
      </c>
      <c r="H913" s="15">
        <v>43133.625</v>
      </c>
      <c r="I913" s="15">
        <v>43139.833333333336</v>
      </c>
      <c r="J913" s="131" t="s">
        <v>3345</v>
      </c>
      <c r="K913" s="45" t="s">
        <v>9</v>
      </c>
      <c r="L913" s="47" t="s">
        <v>7</v>
      </c>
      <c r="M913" s="47" t="s">
        <v>56</v>
      </c>
      <c r="N913" s="9" t="str">
        <f t="shared" si="210"/>
        <v>Minor</v>
      </c>
      <c r="O913" s="10" t="str">
        <f t="shared" si="211"/>
        <v>Successful</v>
      </c>
      <c r="P913" s="10" t="str">
        <f t="shared" si="212"/>
        <v>On Time</v>
      </c>
      <c r="Q913" s="9">
        <f t="shared" si="213"/>
        <v>1</v>
      </c>
      <c r="R913" s="9">
        <f t="shared" si="214"/>
        <v>1</v>
      </c>
      <c r="S913" s="9">
        <f t="shared" si="215"/>
        <v>0</v>
      </c>
      <c r="T913" s="9" t="str">
        <f t="shared" si="216"/>
        <v>February</v>
      </c>
      <c r="U913" s="40">
        <f t="shared" si="217"/>
        <v>0</v>
      </c>
      <c r="V913" s="40" t="str">
        <f t="shared" si="218"/>
        <v>Normal</v>
      </c>
      <c r="W913" s="40">
        <f t="shared" si="219"/>
        <v>0</v>
      </c>
      <c r="X913" s="40">
        <f t="shared" si="220"/>
        <v>0</v>
      </c>
      <c r="Y913" s="40">
        <f t="shared" si="221"/>
        <v>0</v>
      </c>
      <c r="Z913" s="40">
        <f t="shared" si="222"/>
        <v>0</v>
      </c>
      <c r="AA913" s="40">
        <f t="shared" si="223"/>
        <v>1</v>
      </c>
      <c r="AB913" s="40">
        <f t="shared" si="224"/>
        <v>0</v>
      </c>
      <c r="AC913" s="41" t="s">
        <v>238</v>
      </c>
      <c r="AD913" s="41" t="s">
        <v>280</v>
      </c>
      <c r="AE913" s="41" t="s">
        <v>121</v>
      </c>
      <c r="AF913" s="41" t="s">
        <v>322</v>
      </c>
      <c r="AG913" s="41" t="s">
        <v>56</v>
      </c>
      <c r="AH913" s="41" t="s">
        <v>56</v>
      </c>
      <c r="AI913" s="41" t="s">
        <v>56</v>
      </c>
      <c r="AJ913" s="41" t="s">
        <v>160</v>
      </c>
      <c r="AK913" s="41" t="s">
        <v>56</v>
      </c>
    </row>
    <row r="914" spans="1:37" s="41" customFormat="1" ht="15.75" hidden="1" thickBot="1" x14ac:dyDescent="0.3">
      <c r="A914" s="11" t="s">
        <v>697</v>
      </c>
      <c r="B914" s="12" t="s">
        <v>216</v>
      </c>
      <c r="C914" s="13" t="s">
        <v>46</v>
      </c>
      <c r="D914" s="14" t="s">
        <v>47</v>
      </c>
      <c r="E914" s="13" t="s">
        <v>2442</v>
      </c>
      <c r="F914" s="4" t="s">
        <v>614</v>
      </c>
      <c r="G914" s="4" t="s">
        <v>700</v>
      </c>
      <c r="H914" s="15">
        <v>43137.791666666664</v>
      </c>
      <c r="I914" s="15">
        <v>43139.958333333336</v>
      </c>
      <c r="J914" s="131" t="s">
        <v>3346</v>
      </c>
      <c r="K914" s="45" t="s">
        <v>9</v>
      </c>
      <c r="L914" s="47" t="s">
        <v>7</v>
      </c>
      <c r="M914" s="47" t="s">
        <v>56</v>
      </c>
      <c r="N914" s="9" t="str">
        <f t="shared" si="210"/>
        <v>Minor</v>
      </c>
      <c r="O914" s="10" t="str">
        <f t="shared" si="211"/>
        <v>Successful</v>
      </c>
      <c r="P914" s="10" t="str">
        <f t="shared" si="212"/>
        <v>On Time</v>
      </c>
      <c r="Q914" s="9">
        <f t="shared" si="213"/>
        <v>1</v>
      </c>
      <c r="R914" s="9">
        <f t="shared" si="214"/>
        <v>1</v>
      </c>
      <c r="S914" s="9">
        <f t="shared" si="215"/>
        <v>0</v>
      </c>
      <c r="T914" s="9" t="str">
        <f t="shared" si="216"/>
        <v>February</v>
      </c>
      <c r="U914" s="40">
        <f t="shared" si="217"/>
        <v>0</v>
      </c>
      <c r="V914" s="40" t="str">
        <f t="shared" si="218"/>
        <v>Normal</v>
      </c>
      <c r="W914" s="40">
        <f t="shared" si="219"/>
        <v>0</v>
      </c>
      <c r="X914" s="40">
        <f t="shared" si="220"/>
        <v>0</v>
      </c>
      <c r="Y914" s="40">
        <f t="shared" si="221"/>
        <v>0</v>
      </c>
      <c r="Z914" s="40">
        <f t="shared" si="222"/>
        <v>0</v>
      </c>
      <c r="AA914" s="40">
        <f t="shared" si="223"/>
        <v>1</v>
      </c>
      <c r="AB914" s="40">
        <f t="shared" si="224"/>
        <v>0</v>
      </c>
      <c r="AC914" s="41" t="s">
        <v>238</v>
      </c>
      <c r="AD914" s="41" t="s">
        <v>461</v>
      </c>
      <c r="AE914" s="41" t="s">
        <v>351</v>
      </c>
      <c r="AF914" s="41" t="s">
        <v>216</v>
      </c>
      <c r="AG914" s="41" t="s">
        <v>56</v>
      </c>
      <c r="AH914" s="41" t="s">
        <v>56</v>
      </c>
      <c r="AI914" s="41" t="s">
        <v>56</v>
      </c>
      <c r="AJ914" s="41" t="s">
        <v>160</v>
      </c>
      <c r="AK914" s="41" t="s">
        <v>56</v>
      </c>
    </row>
    <row r="915" spans="1:37" s="41" customFormat="1" ht="15.75" hidden="1" thickBot="1" x14ac:dyDescent="0.3">
      <c r="A915" s="11" t="s">
        <v>45</v>
      </c>
      <c r="B915" s="12" t="s">
        <v>8</v>
      </c>
      <c r="C915" s="13" t="s">
        <v>46</v>
      </c>
      <c r="D915" s="14" t="s">
        <v>47</v>
      </c>
      <c r="E915" s="13" t="s">
        <v>2443</v>
      </c>
      <c r="F915" s="4" t="s">
        <v>123</v>
      </c>
      <c r="G915" s="4" t="s">
        <v>501</v>
      </c>
      <c r="H915" s="15">
        <v>43139.791666666664</v>
      </c>
      <c r="I915" s="15">
        <v>43139.958333333336</v>
      </c>
      <c r="J915" s="131" t="s">
        <v>3347</v>
      </c>
      <c r="K915" s="45" t="s">
        <v>9</v>
      </c>
      <c r="L915" s="47" t="s">
        <v>7</v>
      </c>
      <c r="M915" s="47" t="s">
        <v>56</v>
      </c>
      <c r="N915" s="9" t="str">
        <f t="shared" si="210"/>
        <v>Minor</v>
      </c>
      <c r="O915" s="10" t="str">
        <f t="shared" si="211"/>
        <v>Successful</v>
      </c>
      <c r="P915" s="10" t="str">
        <f t="shared" si="212"/>
        <v>On Time</v>
      </c>
      <c r="Q915" s="9">
        <f t="shared" si="213"/>
        <v>1</v>
      </c>
      <c r="R915" s="9">
        <f t="shared" si="214"/>
        <v>1</v>
      </c>
      <c r="S915" s="9">
        <f t="shared" si="215"/>
        <v>0</v>
      </c>
      <c r="T915" s="9" t="str">
        <f t="shared" si="216"/>
        <v>February</v>
      </c>
      <c r="U915" s="40">
        <f t="shared" si="217"/>
        <v>0</v>
      </c>
      <c r="V915" s="40" t="str">
        <f t="shared" si="218"/>
        <v>Normal</v>
      </c>
      <c r="W915" s="40">
        <f t="shared" si="219"/>
        <v>0</v>
      </c>
      <c r="X915" s="40">
        <f t="shared" si="220"/>
        <v>0</v>
      </c>
      <c r="Y915" s="40">
        <f t="shared" si="221"/>
        <v>0</v>
      </c>
      <c r="Z915" s="40">
        <f t="shared" si="222"/>
        <v>0</v>
      </c>
      <c r="AA915" s="40">
        <f t="shared" si="223"/>
        <v>1</v>
      </c>
      <c r="AB915" s="40">
        <f t="shared" si="224"/>
        <v>0</v>
      </c>
      <c r="AC915" s="41" t="s">
        <v>823</v>
      </c>
      <c r="AD915" s="41" t="s">
        <v>280</v>
      </c>
      <c r="AE915" s="41" t="s">
        <v>259</v>
      </c>
      <c r="AF915" s="41" t="s">
        <v>8</v>
      </c>
      <c r="AG915" s="41" t="s">
        <v>56</v>
      </c>
      <c r="AH915" s="41" t="s">
        <v>56</v>
      </c>
      <c r="AI915" s="41" t="s">
        <v>56</v>
      </c>
      <c r="AJ915" s="41" t="s">
        <v>160</v>
      </c>
      <c r="AK915" s="41" t="s">
        <v>56</v>
      </c>
    </row>
    <row r="916" spans="1:37" s="41" customFormat="1" ht="15.75" hidden="1" thickBot="1" x14ac:dyDescent="0.3">
      <c r="A916" s="11" t="s">
        <v>50</v>
      </c>
      <c r="B916" s="12" t="s">
        <v>216</v>
      </c>
      <c r="C916" s="13" t="s">
        <v>52</v>
      </c>
      <c r="D916" s="14" t="s">
        <v>47</v>
      </c>
      <c r="E916" s="13" t="s">
        <v>2444</v>
      </c>
      <c r="F916" s="4" t="s">
        <v>152</v>
      </c>
      <c r="G916" s="4" t="s">
        <v>183</v>
      </c>
      <c r="H916" s="15">
        <v>43136.416666666664</v>
      </c>
      <c r="I916" s="15">
        <v>43138.979166666664</v>
      </c>
      <c r="J916" s="131" t="s">
        <v>3348</v>
      </c>
      <c r="K916" s="45" t="s">
        <v>9</v>
      </c>
      <c r="L916" s="47" t="s">
        <v>7</v>
      </c>
      <c r="M916" s="47" t="s">
        <v>56</v>
      </c>
      <c r="N916" s="9" t="str">
        <f t="shared" si="210"/>
        <v>Standard</v>
      </c>
      <c r="O916" s="10" t="str">
        <f t="shared" si="211"/>
        <v>Successful</v>
      </c>
      <c r="P916" s="10" t="str">
        <f t="shared" si="212"/>
        <v>On Time</v>
      </c>
      <c r="Q916" s="9">
        <f t="shared" si="213"/>
        <v>1</v>
      </c>
      <c r="R916" s="9">
        <f t="shared" si="214"/>
        <v>1</v>
      </c>
      <c r="S916" s="9">
        <f t="shared" si="215"/>
        <v>0</v>
      </c>
      <c r="T916" s="9" t="str">
        <f t="shared" si="216"/>
        <v>February</v>
      </c>
      <c r="U916" s="40">
        <f t="shared" si="217"/>
        <v>0</v>
      </c>
      <c r="V916" s="40" t="str">
        <f t="shared" si="218"/>
        <v>Normal</v>
      </c>
      <c r="W916" s="40">
        <f t="shared" si="219"/>
        <v>0</v>
      </c>
      <c r="X916" s="40">
        <f t="shared" si="220"/>
        <v>0</v>
      </c>
      <c r="Y916" s="40">
        <f t="shared" si="221"/>
        <v>0</v>
      </c>
      <c r="Z916" s="40">
        <f t="shared" si="222"/>
        <v>0</v>
      </c>
      <c r="AA916" s="40">
        <f t="shared" si="223"/>
        <v>1</v>
      </c>
      <c r="AB916" s="40">
        <f t="shared" si="224"/>
        <v>0</v>
      </c>
      <c r="AC916" s="41" t="s">
        <v>132</v>
      </c>
      <c r="AD916" s="41" t="s">
        <v>287</v>
      </c>
      <c r="AE916" s="41" t="s">
        <v>121</v>
      </c>
      <c r="AF916" s="41" t="s">
        <v>322</v>
      </c>
      <c r="AG916" s="41" t="s">
        <v>56</v>
      </c>
      <c r="AH916" s="41" t="s">
        <v>56</v>
      </c>
      <c r="AI916" s="41" t="s">
        <v>56</v>
      </c>
      <c r="AJ916" s="41" t="s">
        <v>160</v>
      </c>
      <c r="AK916" s="41" t="s">
        <v>56</v>
      </c>
    </row>
    <row r="917" spans="1:37" s="41" customFormat="1" ht="15.75" hidden="1" thickBot="1" x14ac:dyDescent="0.3">
      <c r="A917" s="11" t="s">
        <v>45</v>
      </c>
      <c r="B917" s="12" t="s">
        <v>8</v>
      </c>
      <c r="C917" s="13" t="s">
        <v>52</v>
      </c>
      <c r="D917" s="14" t="s">
        <v>47</v>
      </c>
      <c r="E917" s="13" t="s">
        <v>2445</v>
      </c>
      <c r="F917" s="4" t="s">
        <v>123</v>
      </c>
      <c r="G917" s="4" t="s">
        <v>187</v>
      </c>
      <c r="H917" s="15">
        <v>43138.916666666664</v>
      </c>
      <c r="I917" s="15">
        <v>43139.041666666664</v>
      </c>
      <c r="J917" s="131" t="s">
        <v>1694</v>
      </c>
      <c r="K917" s="45" t="s">
        <v>9</v>
      </c>
      <c r="L917" s="47" t="s">
        <v>7</v>
      </c>
      <c r="M917" s="47" t="s">
        <v>56</v>
      </c>
      <c r="N917" s="9" t="str">
        <f t="shared" si="210"/>
        <v>Standard</v>
      </c>
      <c r="O917" s="10" t="str">
        <f t="shared" si="211"/>
        <v>Successful</v>
      </c>
      <c r="P917" s="10" t="str">
        <f t="shared" si="212"/>
        <v>On Time</v>
      </c>
      <c r="Q917" s="9">
        <f t="shared" si="213"/>
        <v>1</v>
      </c>
      <c r="R917" s="9">
        <f t="shared" si="214"/>
        <v>1</v>
      </c>
      <c r="S917" s="9">
        <f t="shared" si="215"/>
        <v>0</v>
      </c>
      <c r="T917" s="9" t="str">
        <f t="shared" si="216"/>
        <v>February</v>
      </c>
      <c r="U917" s="40">
        <f t="shared" si="217"/>
        <v>0</v>
      </c>
      <c r="V917" s="40" t="str">
        <f t="shared" si="218"/>
        <v>Normal</v>
      </c>
      <c r="W917" s="40">
        <f t="shared" si="219"/>
        <v>0</v>
      </c>
      <c r="X917" s="40">
        <f t="shared" si="220"/>
        <v>0</v>
      </c>
      <c r="Y917" s="40">
        <f t="shared" si="221"/>
        <v>0</v>
      </c>
      <c r="Z917" s="40">
        <f t="shared" si="222"/>
        <v>0</v>
      </c>
      <c r="AA917" s="40">
        <f t="shared" si="223"/>
        <v>1</v>
      </c>
      <c r="AB917" s="40">
        <f t="shared" si="224"/>
        <v>0</v>
      </c>
      <c r="AC917" s="41" t="s">
        <v>823</v>
      </c>
      <c r="AD917" s="41" t="s">
        <v>284</v>
      </c>
      <c r="AE917" s="41" t="s">
        <v>259</v>
      </c>
      <c r="AF917" s="41" t="s">
        <v>8</v>
      </c>
      <c r="AG917" s="41" t="s">
        <v>56</v>
      </c>
      <c r="AH917" s="41" t="s">
        <v>56</v>
      </c>
      <c r="AI917" s="41" t="s">
        <v>56</v>
      </c>
      <c r="AJ917" s="41" t="s">
        <v>160</v>
      </c>
      <c r="AK917" s="41" t="s">
        <v>56</v>
      </c>
    </row>
    <row r="918" spans="1:37" s="41" customFormat="1" ht="15.75" hidden="1" thickBot="1" x14ac:dyDescent="0.3">
      <c r="A918" s="11" t="s">
        <v>248</v>
      </c>
      <c r="B918" s="12" t="s">
        <v>216</v>
      </c>
      <c r="C918" s="13" t="s">
        <v>52</v>
      </c>
      <c r="D918" s="14" t="s">
        <v>47</v>
      </c>
      <c r="E918" s="13" t="s">
        <v>2446</v>
      </c>
      <c r="F918" s="4" t="s">
        <v>152</v>
      </c>
      <c r="G918" s="4" t="s">
        <v>499</v>
      </c>
      <c r="H918" s="15">
        <v>43138.416666666664</v>
      </c>
      <c r="I918" s="15">
        <v>43138.791666666664</v>
      </c>
      <c r="J918" s="131" t="s">
        <v>3349</v>
      </c>
      <c r="K918" s="45" t="s">
        <v>9</v>
      </c>
      <c r="L918" s="47" t="s">
        <v>7</v>
      </c>
      <c r="M918" s="47" t="s">
        <v>56</v>
      </c>
      <c r="N918" s="9" t="str">
        <f t="shared" si="210"/>
        <v>Standard</v>
      </c>
      <c r="O918" s="10" t="str">
        <f t="shared" si="211"/>
        <v>Successful</v>
      </c>
      <c r="P918" s="10" t="str">
        <f t="shared" si="212"/>
        <v>On Time</v>
      </c>
      <c r="Q918" s="9">
        <f t="shared" si="213"/>
        <v>1</v>
      </c>
      <c r="R918" s="9">
        <f t="shared" si="214"/>
        <v>1</v>
      </c>
      <c r="S918" s="9">
        <f t="shared" si="215"/>
        <v>0</v>
      </c>
      <c r="T918" s="9" t="str">
        <f t="shared" si="216"/>
        <v>February</v>
      </c>
      <c r="U918" s="40">
        <f t="shared" si="217"/>
        <v>0</v>
      </c>
      <c r="V918" s="40" t="str">
        <f t="shared" si="218"/>
        <v>Normal</v>
      </c>
      <c r="W918" s="40">
        <f t="shared" si="219"/>
        <v>0</v>
      </c>
      <c r="X918" s="40">
        <f t="shared" si="220"/>
        <v>0</v>
      </c>
      <c r="Y918" s="40">
        <f t="shared" si="221"/>
        <v>0</v>
      </c>
      <c r="Z918" s="40">
        <f t="shared" si="222"/>
        <v>0</v>
      </c>
      <c r="AA918" s="40">
        <f t="shared" si="223"/>
        <v>1</v>
      </c>
      <c r="AB918" s="40">
        <f t="shared" si="224"/>
        <v>0</v>
      </c>
      <c r="AC918" s="41" t="s">
        <v>537</v>
      </c>
      <c r="AD918" s="41" t="s">
        <v>332</v>
      </c>
      <c r="AE918" s="41" t="s">
        <v>121</v>
      </c>
      <c r="AF918" s="41" t="s">
        <v>322</v>
      </c>
      <c r="AG918" s="41" t="s">
        <v>56</v>
      </c>
      <c r="AH918" s="41" t="s">
        <v>56</v>
      </c>
      <c r="AI918" s="41" t="s">
        <v>56</v>
      </c>
      <c r="AJ918" s="41" t="s">
        <v>160</v>
      </c>
      <c r="AK918" s="41" t="s">
        <v>56</v>
      </c>
    </row>
    <row r="919" spans="1:37" s="41" customFormat="1" ht="15.75" hidden="1" thickBot="1" x14ac:dyDescent="0.3">
      <c r="A919" s="11" t="s">
        <v>49</v>
      </c>
      <c r="B919" s="12" t="s">
        <v>216</v>
      </c>
      <c r="C919" s="13" t="s">
        <v>46</v>
      </c>
      <c r="D919" s="14" t="s">
        <v>47</v>
      </c>
      <c r="E919" s="13" t="s">
        <v>2447</v>
      </c>
      <c r="F919" s="4" t="s">
        <v>326</v>
      </c>
      <c r="G919" s="4" t="s">
        <v>609</v>
      </c>
      <c r="H919" s="15">
        <v>43138.833333333336</v>
      </c>
      <c r="I919" s="15">
        <v>43139.875</v>
      </c>
      <c r="J919" s="131" t="s">
        <v>1704</v>
      </c>
      <c r="K919" s="45" t="s">
        <v>9</v>
      </c>
      <c r="L919" s="47" t="s">
        <v>7</v>
      </c>
      <c r="M919" s="47" t="s">
        <v>56</v>
      </c>
      <c r="N919" s="9" t="str">
        <f t="shared" si="210"/>
        <v>Minor</v>
      </c>
      <c r="O919" s="10" t="str">
        <f t="shared" si="211"/>
        <v>Successful</v>
      </c>
      <c r="P919" s="10" t="str">
        <f t="shared" si="212"/>
        <v>On Time</v>
      </c>
      <c r="Q919" s="9">
        <f t="shared" si="213"/>
        <v>1</v>
      </c>
      <c r="R919" s="9">
        <f t="shared" si="214"/>
        <v>1</v>
      </c>
      <c r="S919" s="9">
        <f t="shared" si="215"/>
        <v>0</v>
      </c>
      <c r="T919" s="9" t="str">
        <f t="shared" si="216"/>
        <v>February</v>
      </c>
      <c r="U919" s="40">
        <f t="shared" si="217"/>
        <v>0</v>
      </c>
      <c r="V919" s="40" t="str">
        <f t="shared" si="218"/>
        <v>Normal</v>
      </c>
      <c r="W919" s="40">
        <f t="shared" si="219"/>
        <v>0</v>
      </c>
      <c r="X919" s="40">
        <f t="shared" si="220"/>
        <v>0</v>
      </c>
      <c r="Y919" s="40">
        <f t="shared" si="221"/>
        <v>0</v>
      </c>
      <c r="Z919" s="40">
        <f t="shared" si="222"/>
        <v>0</v>
      </c>
      <c r="AA919" s="40">
        <f t="shared" si="223"/>
        <v>1</v>
      </c>
      <c r="AB919" s="40">
        <f t="shared" si="224"/>
        <v>0</v>
      </c>
      <c r="AC919" s="41" t="s">
        <v>132</v>
      </c>
      <c r="AD919" s="41" t="s">
        <v>555</v>
      </c>
      <c r="AE919" s="41" t="s">
        <v>258</v>
      </c>
      <c r="AF919" s="41" t="s">
        <v>216</v>
      </c>
      <c r="AG919" s="41" t="s">
        <v>56</v>
      </c>
      <c r="AH919" s="41" t="s">
        <v>56</v>
      </c>
      <c r="AI919" s="41" t="s">
        <v>56</v>
      </c>
      <c r="AJ919" s="41" t="s">
        <v>160</v>
      </c>
      <c r="AK919" s="41" t="s">
        <v>56</v>
      </c>
    </row>
    <row r="920" spans="1:37" s="41" customFormat="1" ht="15.75" hidden="1" thickBot="1" x14ac:dyDescent="0.3">
      <c r="A920" s="11" t="s">
        <v>65</v>
      </c>
      <c r="B920" s="12" t="s">
        <v>216</v>
      </c>
      <c r="C920" s="13" t="s">
        <v>46</v>
      </c>
      <c r="D920" s="14" t="s">
        <v>47</v>
      </c>
      <c r="E920" s="13" t="s">
        <v>2448</v>
      </c>
      <c r="F920" s="4" t="s">
        <v>84</v>
      </c>
      <c r="G920" s="4" t="s">
        <v>173</v>
      </c>
      <c r="H920" s="15">
        <v>43138.75</v>
      </c>
      <c r="I920" s="15">
        <v>43138.916666666664</v>
      </c>
      <c r="J920" s="131" t="s">
        <v>3350</v>
      </c>
      <c r="K920" s="45" t="s">
        <v>9</v>
      </c>
      <c r="L920" s="47" t="s">
        <v>7</v>
      </c>
      <c r="M920" s="47" t="s">
        <v>56</v>
      </c>
      <c r="N920" s="9" t="str">
        <f t="shared" si="210"/>
        <v>Minor</v>
      </c>
      <c r="O920" s="10" t="str">
        <f t="shared" si="211"/>
        <v>Successful</v>
      </c>
      <c r="P920" s="10" t="str">
        <f t="shared" si="212"/>
        <v>On Time</v>
      </c>
      <c r="Q920" s="9">
        <f t="shared" si="213"/>
        <v>1</v>
      </c>
      <c r="R920" s="9">
        <f t="shared" si="214"/>
        <v>1</v>
      </c>
      <c r="S920" s="9">
        <f t="shared" si="215"/>
        <v>0</v>
      </c>
      <c r="T920" s="9" t="str">
        <f t="shared" si="216"/>
        <v>February</v>
      </c>
      <c r="U920" s="40">
        <f t="shared" si="217"/>
        <v>0</v>
      </c>
      <c r="V920" s="40" t="str">
        <f t="shared" si="218"/>
        <v>Normal</v>
      </c>
      <c r="W920" s="40">
        <f t="shared" si="219"/>
        <v>0</v>
      </c>
      <c r="X920" s="40">
        <f t="shared" si="220"/>
        <v>0</v>
      </c>
      <c r="Y920" s="40">
        <f t="shared" si="221"/>
        <v>0</v>
      </c>
      <c r="Z920" s="40">
        <f t="shared" si="222"/>
        <v>0</v>
      </c>
      <c r="AA920" s="40">
        <f t="shared" si="223"/>
        <v>1</v>
      </c>
      <c r="AB920" s="40">
        <f t="shared" si="224"/>
        <v>0</v>
      </c>
      <c r="AC920" s="41" t="s">
        <v>132</v>
      </c>
      <c r="AD920" s="41" t="s">
        <v>461</v>
      </c>
      <c r="AE920" s="41" t="s">
        <v>260</v>
      </c>
      <c r="AF920" s="41" t="s">
        <v>216</v>
      </c>
      <c r="AG920" s="41" t="s">
        <v>56</v>
      </c>
      <c r="AH920" s="41" t="s">
        <v>56</v>
      </c>
      <c r="AI920" s="41" t="s">
        <v>56</v>
      </c>
      <c r="AJ920" s="41" t="s">
        <v>160</v>
      </c>
      <c r="AK920" s="41" t="s">
        <v>56</v>
      </c>
    </row>
    <row r="921" spans="1:37" s="41" customFormat="1" ht="15.75" hidden="1" thickBot="1" x14ac:dyDescent="0.3">
      <c r="A921" s="11" t="s">
        <v>45</v>
      </c>
      <c r="B921" s="12" t="s">
        <v>8</v>
      </c>
      <c r="C921" s="13" t="s">
        <v>52</v>
      </c>
      <c r="D921" s="14" t="s">
        <v>47</v>
      </c>
      <c r="E921" s="13" t="s">
        <v>2449</v>
      </c>
      <c r="F921" s="4" t="s">
        <v>122</v>
      </c>
      <c r="G921" s="4" t="s">
        <v>3141</v>
      </c>
      <c r="H921" s="15">
        <v>43139.416666666664</v>
      </c>
      <c r="I921" s="15">
        <v>43139.916666666664</v>
      </c>
      <c r="J921" s="131" t="s">
        <v>3351</v>
      </c>
      <c r="K921" s="45" t="s">
        <v>9</v>
      </c>
      <c r="L921" s="47" t="s">
        <v>7</v>
      </c>
      <c r="M921" s="47" t="s">
        <v>56</v>
      </c>
      <c r="N921" s="9" t="str">
        <f t="shared" si="210"/>
        <v>Standard</v>
      </c>
      <c r="O921" s="10" t="str">
        <f t="shared" si="211"/>
        <v>Successful</v>
      </c>
      <c r="P921" s="10" t="str">
        <f t="shared" si="212"/>
        <v>On Time</v>
      </c>
      <c r="Q921" s="9">
        <f t="shared" si="213"/>
        <v>1</v>
      </c>
      <c r="R921" s="9">
        <f t="shared" si="214"/>
        <v>1</v>
      </c>
      <c r="S921" s="9">
        <f t="shared" si="215"/>
        <v>0</v>
      </c>
      <c r="T921" s="9" t="str">
        <f t="shared" si="216"/>
        <v>February</v>
      </c>
      <c r="U921" s="40">
        <f t="shared" si="217"/>
        <v>0</v>
      </c>
      <c r="V921" s="40" t="str">
        <f t="shared" si="218"/>
        <v>Normal</v>
      </c>
      <c r="W921" s="40">
        <f t="shared" si="219"/>
        <v>0</v>
      </c>
      <c r="X921" s="40">
        <f t="shared" si="220"/>
        <v>0</v>
      </c>
      <c r="Y921" s="40">
        <f t="shared" si="221"/>
        <v>0</v>
      </c>
      <c r="Z921" s="40">
        <f t="shared" si="222"/>
        <v>0</v>
      </c>
      <c r="AA921" s="40">
        <f t="shared" si="223"/>
        <v>1</v>
      </c>
      <c r="AB921" s="40">
        <f t="shared" si="224"/>
        <v>0</v>
      </c>
      <c r="AC921" s="41" t="s">
        <v>823</v>
      </c>
      <c r="AD921" s="41" t="s">
        <v>3955</v>
      </c>
      <c r="AE921" s="41" t="s">
        <v>147</v>
      </c>
      <c r="AF921" s="41" t="s">
        <v>8</v>
      </c>
      <c r="AG921" s="41" t="s">
        <v>56</v>
      </c>
      <c r="AH921" s="41" t="s">
        <v>56</v>
      </c>
      <c r="AI921" s="41" t="s">
        <v>56</v>
      </c>
      <c r="AJ921" s="41" t="s">
        <v>160</v>
      </c>
      <c r="AK921" s="41" t="s">
        <v>56</v>
      </c>
    </row>
    <row r="922" spans="1:37" s="41" customFormat="1" ht="15.75" hidden="1" thickBot="1" x14ac:dyDescent="0.3">
      <c r="A922" s="11" t="s">
        <v>697</v>
      </c>
      <c r="B922" s="12" t="s">
        <v>216</v>
      </c>
      <c r="C922" s="13" t="s">
        <v>46</v>
      </c>
      <c r="D922" s="14" t="s">
        <v>47</v>
      </c>
      <c r="E922" s="13" t="s">
        <v>2450</v>
      </c>
      <c r="F922" s="4" t="s">
        <v>616</v>
      </c>
      <c r="G922" s="4" t="s">
        <v>357</v>
      </c>
      <c r="H922" s="15">
        <v>43139.541666666664</v>
      </c>
      <c r="I922" s="15">
        <v>43139.875</v>
      </c>
      <c r="J922" s="131" t="s">
        <v>3352</v>
      </c>
      <c r="K922" s="45" t="s">
        <v>9</v>
      </c>
      <c r="L922" s="47" t="s">
        <v>7</v>
      </c>
      <c r="M922" s="47" t="s">
        <v>56</v>
      </c>
      <c r="N922" s="9" t="str">
        <f t="shared" si="210"/>
        <v>Minor</v>
      </c>
      <c r="O922" s="10" t="str">
        <f t="shared" si="211"/>
        <v>Successful</v>
      </c>
      <c r="P922" s="10" t="str">
        <f t="shared" si="212"/>
        <v>On Time</v>
      </c>
      <c r="Q922" s="9">
        <f t="shared" si="213"/>
        <v>1</v>
      </c>
      <c r="R922" s="9">
        <f t="shared" si="214"/>
        <v>1</v>
      </c>
      <c r="S922" s="9">
        <f t="shared" si="215"/>
        <v>0</v>
      </c>
      <c r="T922" s="9" t="str">
        <f t="shared" si="216"/>
        <v>February</v>
      </c>
      <c r="U922" s="40">
        <f t="shared" si="217"/>
        <v>0</v>
      </c>
      <c r="V922" s="40" t="str">
        <f t="shared" si="218"/>
        <v>Normal</v>
      </c>
      <c r="W922" s="40">
        <f t="shared" si="219"/>
        <v>0</v>
      </c>
      <c r="X922" s="40">
        <f t="shared" si="220"/>
        <v>0</v>
      </c>
      <c r="Y922" s="40">
        <f t="shared" si="221"/>
        <v>0</v>
      </c>
      <c r="Z922" s="40">
        <f t="shared" si="222"/>
        <v>0</v>
      </c>
      <c r="AA922" s="40">
        <f t="shared" si="223"/>
        <v>1</v>
      </c>
      <c r="AB922" s="40">
        <f t="shared" si="224"/>
        <v>0</v>
      </c>
      <c r="AC922" s="41" t="s">
        <v>238</v>
      </c>
      <c r="AD922" s="41" t="s">
        <v>289</v>
      </c>
      <c r="AE922" s="41" t="s">
        <v>428</v>
      </c>
      <c r="AF922" s="41" t="s">
        <v>216</v>
      </c>
      <c r="AG922" s="41" t="s">
        <v>56</v>
      </c>
      <c r="AH922" s="41" t="s">
        <v>56</v>
      </c>
      <c r="AI922" s="41" t="s">
        <v>56</v>
      </c>
      <c r="AJ922" s="41" t="s">
        <v>160</v>
      </c>
      <c r="AK922" s="41" t="s">
        <v>56</v>
      </c>
    </row>
    <row r="923" spans="1:37" s="41" customFormat="1" ht="15.75" hidden="1" thickBot="1" x14ac:dyDescent="0.3">
      <c r="A923" s="11" t="s">
        <v>248</v>
      </c>
      <c r="B923" s="12" t="s">
        <v>216</v>
      </c>
      <c r="C923" s="13" t="s">
        <v>52</v>
      </c>
      <c r="D923" s="14" t="s">
        <v>47</v>
      </c>
      <c r="E923" s="13" t="s">
        <v>2451</v>
      </c>
      <c r="F923" s="4" t="s">
        <v>152</v>
      </c>
      <c r="G923" s="4" t="s">
        <v>499</v>
      </c>
      <c r="H923" s="15">
        <v>43139.416666666664</v>
      </c>
      <c r="I923" s="15">
        <v>43139.791666666664</v>
      </c>
      <c r="J923" s="131" t="s">
        <v>3353</v>
      </c>
      <c r="K923" s="45" t="s">
        <v>9</v>
      </c>
      <c r="L923" s="47" t="s">
        <v>7</v>
      </c>
      <c r="M923" s="47" t="s">
        <v>56</v>
      </c>
      <c r="N923" s="9" t="str">
        <f t="shared" si="210"/>
        <v>Standard</v>
      </c>
      <c r="O923" s="10" t="str">
        <f t="shared" si="211"/>
        <v>Successful</v>
      </c>
      <c r="P923" s="10" t="str">
        <f t="shared" si="212"/>
        <v>On Time</v>
      </c>
      <c r="Q923" s="9">
        <f t="shared" si="213"/>
        <v>1</v>
      </c>
      <c r="R923" s="9">
        <f t="shared" si="214"/>
        <v>1</v>
      </c>
      <c r="S923" s="9">
        <f t="shared" si="215"/>
        <v>0</v>
      </c>
      <c r="T923" s="9" t="str">
        <f t="shared" si="216"/>
        <v>February</v>
      </c>
      <c r="U923" s="40">
        <f t="shared" si="217"/>
        <v>0</v>
      </c>
      <c r="V923" s="40" t="str">
        <f t="shared" si="218"/>
        <v>Normal</v>
      </c>
      <c r="W923" s="40">
        <f t="shared" si="219"/>
        <v>0</v>
      </c>
      <c r="X923" s="40">
        <f t="shared" si="220"/>
        <v>0</v>
      </c>
      <c r="Y923" s="40">
        <f t="shared" si="221"/>
        <v>0</v>
      </c>
      <c r="Z923" s="40">
        <f t="shared" si="222"/>
        <v>0</v>
      </c>
      <c r="AA923" s="40">
        <f t="shared" si="223"/>
        <v>1</v>
      </c>
      <c r="AB923" s="40">
        <f t="shared" si="224"/>
        <v>0</v>
      </c>
      <c r="AC923" s="41" t="s">
        <v>537</v>
      </c>
      <c r="AD923" s="41" t="s">
        <v>332</v>
      </c>
      <c r="AE923" s="41" t="s">
        <v>121</v>
      </c>
      <c r="AF923" s="41" t="s">
        <v>322</v>
      </c>
      <c r="AG923" s="41" t="s">
        <v>56</v>
      </c>
      <c r="AH923" s="41" t="s">
        <v>56</v>
      </c>
      <c r="AI923" s="41" t="s">
        <v>56</v>
      </c>
      <c r="AJ923" s="41" t="s">
        <v>160</v>
      </c>
      <c r="AK923" s="41" t="s">
        <v>56</v>
      </c>
    </row>
    <row r="924" spans="1:37" s="41" customFormat="1" ht="15.75" hidden="1" thickBot="1" x14ac:dyDescent="0.3">
      <c r="A924" s="11" t="s">
        <v>45</v>
      </c>
      <c r="B924" s="12" t="s">
        <v>8</v>
      </c>
      <c r="C924" s="13" t="s">
        <v>46</v>
      </c>
      <c r="D924" s="14" t="s">
        <v>47</v>
      </c>
      <c r="E924" s="13" t="s">
        <v>2452</v>
      </c>
      <c r="F924" s="4" t="s">
        <v>122</v>
      </c>
      <c r="G924" s="4" t="s">
        <v>501</v>
      </c>
      <c r="H924" s="15">
        <v>43139.25</v>
      </c>
      <c r="I924" s="15">
        <v>43139.4375</v>
      </c>
      <c r="J924" s="131" t="s">
        <v>1888</v>
      </c>
      <c r="K924" s="45" t="s">
        <v>9</v>
      </c>
      <c r="L924" s="47" t="s">
        <v>7</v>
      </c>
      <c r="M924" s="47" t="s">
        <v>56</v>
      </c>
      <c r="N924" s="9" t="str">
        <f t="shared" si="210"/>
        <v>Minor</v>
      </c>
      <c r="O924" s="10" t="str">
        <f t="shared" si="211"/>
        <v>Successful</v>
      </c>
      <c r="P924" s="10" t="str">
        <f t="shared" si="212"/>
        <v>On Time</v>
      </c>
      <c r="Q924" s="9">
        <f t="shared" si="213"/>
        <v>1</v>
      </c>
      <c r="R924" s="9">
        <f t="shared" si="214"/>
        <v>1</v>
      </c>
      <c r="S924" s="9">
        <f t="shared" si="215"/>
        <v>0</v>
      </c>
      <c r="T924" s="9" t="str">
        <f t="shared" si="216"/>
        <v>February</v>
      </c>
      <c r="U924" s="40">
        <f t="shared" si="217"/>
        <v>0</v>
      </c>
      <c r="V924" s="40" t="str">
        <f t="shared" si="218"/>
        <v>Normal</v>
      </c>
      <c r="W924" s="40">
        <f t="shared" si="219"/>
        <v>0</v>
      </c>
      <c r="X924" s="40">
        <f t="shared" si="220"/>
        <v>0</v>
      </c>
      <c r="Y924" s="40">
        <f t="shared" si="221"/>
        <v>0</v>
      </c>
      <c r="Z924" s="40">
        <f t="shared" si="222"/>
        <v>0</v>
      </c>
      <c r="AA924" s="40">
        <f t="shared" si="223"/>
        <v>1</v>
      </c>
      <c r="AB924" s="40">
        <f t="shared" si="224"/>
        <v>0</v>
      </c>
      <c r="AC924" s="41" t="s">
        <v>823</v>
      </c>
      <c r="AD924" s="41" t="s">
        <v>280</v>
      </c>
      <c r="AE924" s="41" t="s">
        <v>147</v>
      </c>
      <c r="AF924" s="41" t="s">
        <v>8</v>
      </c>
      <c r="AG924" s="41" t="s">
        <v>56</v>
      </c>
      <c r="AH924" s="41" t="s">
        <v>56</v>
      </c>
      <c r="AI924" s="41" t="s">
        <v>56</v>
      </c>
      <c r="AJ924" s="41" t="s">
        <v>160</v>
      </c>
      <c r="AK924" s="41" t="s">
        <v>56</v>
      </c>
    </row>
    <row r="925" spans="1:37" s="41" customFormat="1" ht="15.75" hidden="1" thickBot="1" x14ac:dyDescent="0.3">
      <c r="A925" s="11" t="s">
        <v>177</v>
      </c>
      <c r="B925" s="12" t="s">
        <v>216</v>
      </c>
      <c r="C925" s="13" t="s">
        <v>52</v>
      </c>
      <c r="D925" s="14" t="s">
        <v>47</v>
      </c>
      <c r="E925" s="13" t="s">
        <v>2453</v>
      </c>
      <c r="F925" s="4" t="s">
        <v>152</v>
      </c>
      <c r="G925" s="4" t="s">
        <v>169</v>
      </c>
      <c r="H925" s="15">
        <v>43138.666666666664</v>
      </c>
      <c r="I925" s="15">
        <v>43138.75</v>
      </c>
      <c r="J925" s="131" t="s">
        <v>3354</v>
      </c>
      <c r="K925" s="45" t="s">
        <v>9</v>
      </c>
      <c r="L925" s="47" t="s">
        <v>7</v>
      </c>
      <c r="M925" s="47" t="s">
        <v>56</v>
      </c>
      <c r="N925" s="9" t="str">
        <f t="shared" si="210"/>
        <v>Standard</v>
      </c>
      <c r="O925" s="10" t="str">
        <f t="shared" si="211"/>
        <v>Successful</v>
      </c>
      <c r="P925" s="10" t="str">
        <f t="shared" si="212"/>
        <v>On Time</v>
      </c>
      <c r="Q925" s="9">
        <f t="shared" si="213"/>
        <v>1</v>
      </c>
      <c r="R925" s="9">
        <f t="shared" si="214"/>
        <v>1</v>
      </c>
      <c r="S925" s="9">
        <f t="shared" si="215"/>
        <v>0</v>
      </c>
      <c r="T925" s="9" t="str">
        <f t="shared" si="216"/>
        <v>February</v>
      </c>
      <c r="U925" s="40">
        <f t="shared" si="217"/>
        <v>0</v>
      </c>
      <c r="V925" s="40" t="str">
        <f t="shared" si="218"/>
        <v>Normal</v>
      </c>
      <c r="W925" s="40">
        <f t="shared" si="219"/>
        <v>0</v>
      </c>
      <c r="X925" s="40">
        <f t="shared" si="220"/>
        <v>0</v>
      </c>
      <c r="Y925" s="40">
        <f t="shared" si="221"/>
        <v>0</v>
      </c>
      <c r="Z925" s="40">
        <f t="shared" si="222"/>
        <v>0</v>
      </c>
      <c r="AA925" s="40">
        <f t="shared" si="223"/>
        <v>1</v>
      </c>
      <c r="AB925" s="40">
        <f t="shared" si="224"/>
        <v>0</v>
      </c>
      <c r="AC925" s="41" t="s">
        <v>132</v>
      </c>
      <c r="AD925" s="41" t="s">
        <v>332</v>
      </c>
      <c r="AE925" s="41" t="s">
        <v>121</v>
      </c>
      <c r="AF925" s="41" t="s">
        <v>322</v>
      </c>
      <c r="AG925" s="41" t="s">
        <v>56</v>
      </c>
      <c r="AH925" s="41" t="s">
        <v>56</v>
      </c>
      <c r="AI925" s="41" t="s">
        <v>56</v>
      </c>
      <c r="AJ925" s="41" t="s">
        <v>160</v>
      </c>
      <c r="AK925" s="41" t="s">
        <v>56</v>
      </c>
    </row>
    <row r="926" spans="1:37" s="41" customFormat="1" ht="15.75" hidden="1" thickBot="1" x14ac:dyDescent="0.3">
      <c r="A926" s="11" t="s">
        <v>53</v>
      </c>
      <c r="B926" s="12" t="s">
        <v>216</v>
      </c>
      <c r="C926" s="13" t="s">
        <v>52</v>
      </c>
      <c r="D926" s="14" t="s">
        <v>47</v>
      </c>
      <c r="E926" s="13" t="s">
        <v>2454</v>
      </c>
      <c r="F926" s="4" t="s">
        <v>101</v>
      </c>
      <c r="G926" s="4" t="s">
        <v>625</v>
      </c>
      <c r="H926" s="15">
        <v>43138.333333333336</v>
      </c>
      <c r="I926" s="15">
        <v>43139.333333333336</v>
      </c>
      <c r="J926" s="131" t="s">
        <v>3355</v>
      </c>
      <c r="K926" s="45" t="s">
        <v>9</v>
      </c>
      <c r="L926" s="47" t="s">
        <v>7</v>
      </c>
      <c r="M926" s="47" t="s">
        <v>56</v>
      </c>
      <c r="N926" s="9" t="str">
        <f t="shared" si="210"/>
        <v>Standard</v>
      </c>
      <c r="O926" s="10" t="str">
        <f t="shared" si="211"/>
        <v>Successful</v>
      </c>
      <c r="P926" s="10" t="str">
        <f t="shared" si="212"/>
        <v>On Time</v>
      </c>
      <c r="Q926" s="9">
        <f t="shared" si="213"/>
        <v>1</v>
      </c>
      <c r="R926" s="9">
        <f t="shared" si="214"/>
        <v>1</v>
      </c>
      <c r="S926" s="9">
        <f t="shared" si="215"/>
        <v>0</v>
      </c>
      <c r="T926" s="9" t="str">
        <f t="shared" si="216"/>
        <v>February</v>
      </c>
      <c r="U926" s="40">
        <f t="shared" si="217"/>
        <v>0</v>
      </c>
      <c r="V926" s="40" t="str">
        <f t="shared" si="218"/>
        <v>Normal</v>
      </c>
      <c r="W926" s="40">
        <f t="shared" si="219"/>
        <v>0</v>
      </c>
      <c r="X926" s="40">
        <f t="shared" si="220"/>
        <v>0</v>
      </c>
      <c r="Y926" s="40">
        <f t="shared" si="221"/>
        <v>0</v>
      </c>
      <c r="Z926" s="40">
        <f t="shared" si="222"/>
        <v>0</v>
      </c>
      <c r="AA926" s="40">
        <f t="shared" si="223"/>
        <v>1</v>
      </c>
      <c r="AB926" s="40">
        <f t="shared" si="224"/>
        <v>0</v>
      </c>
      <c r="AC926" s="41" t="s">
        <v>131</v>
      </c>
      <c r="AD926" s="41" t="s">
        <v>315</v>
      </c>
      <c r="AE926" s="41" t="s">
        <v>427</v>
      </c>
      <c r="AF926" s="41" t="s">
        <v>216</v>
      </c>
      <c r="AG926" s="41" t="s">
        <v>56</v>
      </c>
      <c r="AH926" s="41" t="s">
        <v>56</v>
      </c>
      <c r="AI926" s="41" t="s">
        <v>56</v>
      </c>
      <c r="AJ926" s="41" t="s">
        <v>160</v>
      </c>
      <c r="AK926" s="41" t="s">
        <v>56</v>
      </c>
    </row>
    <row r="927" spans="1:37" s="41" customFormat="1" ht="15.75" hidden="1" thickBot="1" x14ac:dyDescent="0.3">
      <c r="A927" s="11" t="s">
        <v>53</v>
      </c>
      <c r="B927" s="12" t="s">
        <v>216</v>
      </c>
      <c r="C927" s="13" t="s">
        <v>52</v>
      </c>
      <c r="D927" s="14" t="s">
        <v>47</v>
      </c>
      <c r="E927" s="13" t="s">
        <v>2455</v>
      </c>
      <c r="F927" s="4" t="s">
        <v>101</v>
      </c>
      <c r="G927" s="4" t="s">
        <v>625</v>
      </c>
      <c r="H927" s="15">
        <v>43139.333333333336</v>
      </c>
      <c r="I927" s="15">
        <v>43140.333333333336</v>
      </c>
      <c r="J927" s="131" t="s">
        <v>3356</v>
      </c>
      <c r="K927" s="45" t="s">
        <v>9</v>
      </c>
      <c r="L927" s="47" t="s">
        <v>7</v>
      </c>
      <c r="M927" s="47" t="s">
        <v>56</v>
      </c>
      <c r="N927" s="9" t="str">
        <f t="shared" si="210"/>
        <v>Standard</v>
      </c>
      <c r="O927" s="10" t="str">
        <f t="shared" si="211"/>
        <v>Successful</v>
      </c>
      <c r="P927" s="10" t="str">
        <f t="shared" si="212"/>
        <v>On Time</v>
      </c>
      <c r="Q927" s="9">
        <f t="shared" si="213"/>
        <v>1</v>
      </c>
      <c r="R927" s="9">
        <f t="shared" si="214"/>
        <v>1</v>
      </c>
      <c r="S927" s="9">
        <f t="shared" si="215"/>
        <v>0</v>
      </c>
      <c r="T927" s="9" t="str">
        <f t="shared" si="216"/>
        <v>February</v>
      </c>
      <c r="U927" s="40">
        <f t="shared" si="217"/>
        <v>0</v>
      </c>
      <c r="V927" s="40" t="str">
        <f t="shared" si="218"/>
        <v>Normal</v>
      </c>
      <c r="W927" s="40">
        <f t="shared" si="219"/>
        <v>0</v>
      </c>
      <c r="X927" s="40">
        <f t="shared" si="220"/>
        <v>0</v>
      </c>
      <c r="Y927" s="40">
        <f t="shared" si="221"/>
        <v>0</v>
      </c>
      <c r="Z927" s="40">
        <f t="shared" si="222"/>
        <v>0</v>
      </c>
      <c r="AA927" s="40">
        <f t="shared" si="223"/>
        <v>1</v>
      </c>
      <c r="AB927" s="40">
        <f t="shared" si="224"/>
        <v>0</v>
      </c>
      <c r="AC927" s="41" t="s">
        <v>131</v>
      </c>
      <c r="AD927" s="41" t="s">
        <v>315</v>
      </c>
      <c r="AE927" s="41" t="s">
        <v>427</v>
      </c>
      <c r="AF927" s="41" t="s">
        <v>216</v>
      </c>
      <c r="AG927" s="41" t="s">
        <v>56</v>
      </c>
      <c r="AH927" s="41" t="s">
        <v>56</v>
      </c>
      <c r="AI927" s="41" t="s">
        <v>56</v>
      </c>
      <c r="AJ927" s="41" t="s">
        <v>160</v>
      </c>
      <c r="AK927" s="41" t="s">
        <v>56</v>
      </c>
    </row>
    <row r="928" spans="1:37" s="41" customFormat="1" ht="15.75" hidden="1" thickBot="1" x14ac:dyDescent="0.3">
      <c r="A928" s="11" t="s">
        <v>638</v>
      </c>
      <c r="B928" s="12" t="s">
        <v>216</v>
      </c>
      <c r="C928" s="13" t="s">
        <v>46</v>
      </c>
      <c r="D928" s="14" t="s">
        <v>47</v>
      </c>
      <c r="E928" s="13" t="s">
        <v>2456</v>
      </c>
      <c r="F928" s="4" t="s">
        <v>630</v>
      </c>
      <c r="G928" s="4" t="s">
        <v>734</v>
      </c>
      <c r="H928" s="15">
        <v>43138.791666666664</v>
      </c>
      <c r="I928" s="15">
        <v>43138.875</v>
      </c>
      <c r="J928" s="131" t="s">
        <v>3357</v>
      </c>
      <c r="K928" s="45" t="s">
        <v>9</v>
      </c>
      <c r="L928" s="47" t="s">
        <v>7</v>
      </c>
      <c r="M928" s="47" t="s">
        <v>56</v>
      </c>
      <c r="N928" s="9" t="str">
        <f t="shared" si="210"/>
        <v>Minor</v>
      </c>
      <c r="O928" s="10" t="str">
        <f t="shared" si="211"/>
        <v>Successful</v>
      </c>
      <c r="P928" s="10" t="str">
        <f t="shared" si="212"/>
        <v>On Time</v>
      </c>
      <c r="Q928" s="9">
        <f t="shared" si="213"/>
        <v>1</v>
      </c>
      <c r="R928" s="9">
        <f t="shared" si="214"/>
        <v>1</v>
      </c>
      <c r="S928" s="9">
        <f t="shared" si="215"/>
        <v>0</v>
      </c>
      <c r="T928" s="9" t="str">
        <f t="shared" si="216"/>
        <v>February</v>
      </c>
      <c r="U928" s="40">
        <f t="shared" si="217"/>
        <v>0</v>
      </c>
      <c r="V928" s="40" t="str">
        <f t="shared" si="218"/>
        <v>Normal</v>
      </c>
      <c r="W928" s="40">
        <f t="shared" si="219"/>
        <v>0</v>
      </c>
      <c r="X928" s="40">
        <f t="shared" si="220"/>
        <v>0</v>
      </c>
      <c r="Y928" s="40">
        <f t="shared" si="221"/>
        <v>0</v>
      </c>
      <c r="Z928" s="40">
        <f t="shared" si="222"/>
        <v>0</v>
      </c>
      <c r="AA928" s="40">
        <f t="shared" si="223"/>
        <v>1</v>
      </c>
      <c r="AB928" s="40">
        <f t="shared" si="224"/>
        <v>0</v>
      </c>
      <c r="AC928" s="41" t="s">
        <v>131</v>
      </c>
      <c r="AD928" s="41" t="s">
        <v>3956</v>
      </c>
      <c r="AE928" s="41" t="s">
        <v>351</v>
      </c>
      <c r="AF928" s="41" t="s">
        <v>216</v>
      </c>
      <c r="AG928" s="41" t="s">
        <v>56</v>
      </c>
      <c r="AH928" s="41" t="s">
        <v>56</v>
      </c>
      <c r="AI928" s="41" t="s">
        <v>56</v>
      </c>
      <c r="AJ928" s="41" t="s">
        <v>160</v>
      </c>
      <c r="AK928" s="41" t="s">
        <v>56</v>
      </c>
    </row>
    <row r="929" spans="1:37" s="41" customFormat="1" ht="15.75" hidden="1" thickBot="1" x14ac:dyDescent="0.3">
      <c r="A929" s="11" t="s">
        <v>638</v>
      </c>
      <c r="B929" s="12" t="s">
        <v>216</v>
      </c>
      <c r="C929" s="13" t="s">
        <v>46</v>
      </c>
      <c r="D929" s="14" t="s">
        <v>47</v>
      </c>
      <c r="E929" s="13" t="s">
        <v>2457</v>
      </c>
      <c r="F929" s="4" t="s">
        <v>690</v>
      </c>
      <c r="G929" s="4" t="s">
        <v>729</v>
      </c>
      <c r="H929" s="15">
        <v>43138.708333333336</v>
      </c>
      <c r="I929" s="15">
        <v>43138.791666666664</v>
      </c>
      <c r="J929" s="131" t="s">
        <v>3358</v>
      </c>
      <c r="K929" s="45" t="s">
        <v>9</v>
      </c>
      <c r="L929" s="47" t="s">
        <v>7</v>
      </c>
      <c r="M929" s="47" t="s">
        <v>56</v>
      </c>
      <c r="N929" s="9" t="str">
        <f t="shared" si="210"/>
        <v>Minor</v>
      </c>
      <c r="O929" s="10" t="str">
        <f t="shared" si="211"/>
        <v>Successful</v>
      </c>
      <c r="P929" s="10" t="str">
        <f t="shared" si="212"/>
        <v>On Time</v>
      </c>
      <c r="Q929" s="9">
        <f t="shared" si="213"/>
        <v>1</v>
      </c>
      <c r="R929" s="9">
        <f t="shared" si="214"/>
        <v>1</v>
      </c>
      <c r="S929" s="9">
        <f t="shared" si="215"/>
        <v>0</v>
      </c>
      <c r="T929" s="9" t="str">
        <f t="shared" si="216"/>
        <v>February</v>
      </c>
      <c r="U929" s="40">
        <f t="shared" si="217"/>
        <v>0</v>
      </c>
      <c r="V929" s="40" t="str">
        <f t="shared" si="218"/>
        <v>Normal</v>
      </c>
      <c r="W929" s="40">
        <f t="shared" si="219"/>
        <v>0</v>
      </c>
      <c r="X929" s="40">
        <f t="shared" si="220"/>
        <v>0</v>
      </c>
      <c r="Y929" s="40">
        <f t="shared" si="221"/>
        <v>0</v>
      </c>
      <c r="Z929" s="40">
        <f t="shared" si="222"/>
        <v>0</v>
      </c>
      <c r="AA929" s="40">
        <f t="shared" si="223"/>
        <v>1</v>
      </c>
      <c r="AB929" s="40">
        <f t="shared" si="224"/>
        <v>0</v>
      </c>
      <c r="AC929" s="41" t="s">
        <v>131</v>
      </c>
      <c r="AD929" s="41" t="s">
        <v>677</v>
      </c>
      <c r="AE929" s="41" t="s">
        <v>428</v>
      </c>
      <c r="AF929" s="41" t="s">
        <v>216</v>
      </c>
      <c r="AG929" s="41" t="s">
        <v>56</v>
      </c>
      <c r="AH929" s="41" t="s">
        <v>56</v>
      </c>
      <c r="AI929" s="41" t="s">
        <v>56</v>
      </c>
      <c r="AJ929" s="41" t="s">
        <v>160</v>
      </c>
      <c r="AK929" s="41" t="s">
        <v>56</v>
      </c>
    </row>
    <row r="930" spans="1:37" s="41" customFormat="1" ht="15.75" hidden="1" thickBot="1" x14ac:dyDescent="0.3">
      <c r="A930" s="11" t="s">
        <v>638</v>
      </c>
      <c r="B930" s="12" t="s">
        <v>216</v>
      </c>
      <c r="C930" s="13" t="s">
        <v>46</v>
      </c>
      <c r="D930" s="14" t="s">
        <v>47</v>
      </c>
      <c r="E930" s="13" t="s">
        <v>2458</v>
      </c>
      <c r="F930" s="4" t="s">
        <v>630</v>
      </c>
      <c r="G930" s="4" t="s">
        <v>3142</v>
      </c>
      <c r="H930" s="15">
        <v>43139.541666666664</v>
      </c>
      <c r="I930" s="15">
        <v>43139.666666666664</v>
      </c>
      <c r="J930" s="131" t="s">
        <v>3359</v>
      </c>
      <c r="K930" s="45" t="s">
        <v>9</v>
      </c>
      <c r="L930" s="47" t="s">
        <v>7</v>
      </c>
      <c r="M930" s="47" t="s">
        <v>56</v>
      </c>
      <c r="N930" s="9" t="str">
        <f t="shared" si="210"/>
        <v>Minor</v>
      </c>
      <c r="O930" s="10" t="str">
        <f t="shared" si="211"/>
        <v>Successful</v>
      </c>
      <c r="P930" s="10" t="str">
        <f t="shared" si="212"/>
        <v>On Time</v>
      </c>
      <c r="Q930" s="9">
        <f t="shared" si="213"/>
        <v>1</v>
      </c>
      <c r="R930" s="9">
        <f t="shared" si="214"/>
        <v>1</v>
      </c>
      <c r="S930" s="9">
        <f t="shared" si="215"/>
        <v>0</v>
      </c>
      <c r="T930" s="9" t="str">
        <f t="shared" si="216"/>
        <v>February</v>
      </c>
      <c r="U930" s="40">
        <f t="shared" si="217"/>
        <v>0</v>
      </c>
      <c r="V930" s="40" t="str">
        <f t="shared" si="218"/>
        <v>Normal</v>
      </c>
      <c r="W930" s="40">
        <f t="shared" si="219"/>
        <v>0</v>
      </c>
      <c r="X930" s="40">
        <f t="shared" si="220"/>
        <v>0</v>
      </c>
      <c r="Y930" s="40">
        <f t="shared" si="221"/>
        <v>0</v>
      </c>
      <c r="Z930" s="40">
        <f t="shared" si="222"/>
        <v>0</v>
      </c>
      <c r="AA930" s="40">
        <f t="shared" si="223"/>
        <v>1</v>
      </c>
      <c r="AB930" s="40">
        <f t="shared" si="224"/>
        <v>0</v>
      </c>
      <c r="AC930" s="41" t="s">
        <v>131</v>
      </c>
      <c r="AD930" s="41" t="s">
        <v>280</v>
      </c>
      <c r="AE930" s="41" t="s">
        <v>351</v>
      </c>
      <c r="AF930" s="41" t="s">
        <v>216</v>
      </c>
      <c r="AG930" s="41" t="s">
        <v>56</v>
      </c>
      <c r="AH930" s="41" t="s">
        <v>56</v>
      </c>
      <c r="AI930" s="41" t="s">
        <v>56</v>
      </c>
      <c r="AJ930" s="41" t="s">
        <v>160</v>
      </c>
      <c r="AK930" s="41" t="s">
        <v>56</v>
      </c>
    </row>
    <row r="931" spans="1:37" s="41" customFormat="1" ht="15.75" hidden="1" thickBot="1" x14ac:dyDescent="0.3">
      <c r="A931" s="11" t="s">
        <v>638</v>
      </c>
      <c r="B931" s="12" t="s">
        <v>8</v>
      </c>
      <c r="C931" s="13" t="s">
        <v>52</v>
      </c>
      <c r="D931" s="14" t="s">
        <v>47</v>
      </c>
      <c r="E931" s="13" t="s">
        <v>2459</v>
      </c>
      <c r="F931" s="4" t="s">
        <v>693</v>
      </c>
      <c r="G931" s="4" t="s">
        <v>705</v>
      </c>
      <c r="H931" s="15">
        <v>43139.375</v>
      </c>
      <c r="I931" s="15">
        <v>43139.541666666664</v>
      </c>
      <c r="J931" s="131" t="s">
        <v>3360</v>
      </c>
      <c r="K931" s="45" t="s">
        <v>9</v>
      </c>
      <c r="L931" s="47" t="s">
        <v>7</v>
      </c>
      <c r="M931" s="47" t="s">
        <v>56</v>
      </c>
      <c r="N931" s="9" t="str">
        <f t="shared" si="210"/>
        <v>Standard</v>
      </c>
      <c r="O931" s="10" t="str">
        <f t="shared" si="211"/>
        <v>Successful</v>
      </c>
      <c r="P931" s="10" t="str">
        <f t="shared" si="212"/>
        <v>On Time</v>
      </c>
      <c r="Q931" s="9">
        <f t="shared" si="213"/>
        <v>1</v>
      </c>
      <c r="R931" s="9">
        <f t="shared" si="214"/>
        <v>1</v>
      </c>
      <c r="S931" s="9">
        <f t="shared" si="215"/>
        <v>0</v>
      </c>
      <c r="T931" s="9" t="str">
        <f t="shared" si="216"/>
        <v>February</v>
      </c>
      <c r="U931" s="40">
        <f t="shared" si="217"/>
        <v>0</v>
      </c>
      <c r="V931" s="40" t="str">
        <f t="shared" si="218"/>
        <v>Normal</v>
      </c>
      <c r="W931" s="40">
        <f t="shared" si="219"/>
        <v>0</v>
      </c>
      <c r="X931" s="40">
        <f t="shared" si="220"/>
        <v>0</v>
      </c>
      <c r="Y931" s="40">
        <f t="shared" si="221"/>
        <v>0</v>
      </c>
      <c r="Z931" s="40">
        <f t="shared" si="222"/>
        <v>0</v>
      </c>
      <c r="AA931" s="40">
        <f t="shared" si="223"/>
        <v>1</v>
      </c>
      <c r="AB931" s="40">
        <f t="shared" si="224"/>
        <v>0</v>
      </c>
      <c r="AC931" s="41" t="s">
        <v>131</v>
      </c>
      <c r="AD931" s="41" t="s">
        <v>720</v>
      </c>
      <c r="AE931" s="41" t="s">
        <v>146</v>
      </c>
      <c r="AF931" s="41" t="s">
        <v>8</v>
      </c>
      <c r="AG931" s="41" t="s">
        <v>56</v>
      </c>
      <c r="AH931" s="41" t="s">
        <v>56</v>
      </c>
      <c r="AI931" s="41" t="s">
        <v>56</v>
      </c>
      <c r="AJ931" s="41" t="s">
        <v>160</v>
      </c>
      <c r="AK931" s="41" t="s">
        <v>56</v>
      </c>
    </row>
    <row r="932" spans="1:37" s="41" customFormat="1" ht="15.75" hidden="1" thickBot="1" x14ac:dyDescent="0.3">
      <c r="A932" s="11" t="s">
        <v>239</v>
      </c>
      <c r="B932" s="12" t="s">
        <v>8</v>
      </c>
      <c r="C932" s="13" t="s">
        <v>46</v>
      </c>
      <c r="D932" s="14" t="s">
        <v>47</v>
      </c>
      <c r="E932" s="13" t="s">
        <v>2460</v>
      </c>
      <c r="F932" s="4" t="s">
        <v>76</v>
      </c>
      <c r="G932" s="4" t="s">
        <v>654</v>
      </c>
      <c r="H932" s="15">
        <v>43139.875</v>
      </c>
      <c r="I932" s="15">
        <v>43139.958333333336</v>
      </c>
      <c r="J932" s="131" t="s">
        <v>3361</v>
      </c>
      <c r="K932" s="45" t="s">
        <v>9</v>
      </c>
      <c r="L932" s="47" t="s">
        <v>7</v>
      </c>
      <c r="M932" s="47" t="s">
        <v>56</v>
      </c>
      <c r="N932" s="9" t="str">
        <f t="shared" si="210"/>
        <v>Minor</v>
      </c>
      <c r="O932" s="10" t="str">
        <f t="shared" si="211"/>
        <v>Successful</v>
      </c>
      <c r="P932" s="10" t="str">
        <f t="shared" si="212"/>
        <v>On Time</v>
      </c>
      <c r="Q932" s="9">
        <f t="shared" si="213"/>
        <v>1</v>
      </c>
      <c r="R932" s="9">
        <f t="shared" si="214"/>
        <v>1</v>
      </c>
      <c r="S932" s="9">
        <f t="shared" si="215"/>
        <v>0</v>
      </c>
      <c r="T932" s="9" t="str">
        <f t="shared" si="216"/>
        <v>February</v>
      </c>
      <c r="U932" s="40">
        <f t="shared" si="217"/>
        <v>0</v>
      </c>
      <c r="V932" s="40" t="str">
        <f t="shared" si="218"/>
        <v>Normal</v>
      </c>
      <c r="W932" s="40">
        <f t="shared" si="219"/>
        <v>0</v>
      </c>
      <c r="X932" s="40">
        <f t="shared" si="220"/>
        <v>0</v>
      </c>
      <c r="Y932" s="40">
        <f t="shared" si="221"/>
        <v>0</v>
      </c>
      <c r="Z932" s="40">
        <f t="shared" si="222"/>
        <v>0</v>
      </c>
      <c r="AA932" s="40">
        <f t="shared" si="223"/>
        <v>1</v>
      </c>
      <c r="AB932" s="40">
        <f t="shared" si="224"/>
        <v>0</v>
      </c>
      <c r="AC932" s="41" t="s">
        <v>537</v>
      </c>
      <c r="AD932" s="41" t="s">
        <v>280</v>
      </c>
      <c r="AE932" s="41" t="s">
        <v>259</v>
      </c>
      <c r="AF932" s="41" t="s">
        <v>8</v>
      </c>
      <c r="AG932" s="41" t="s">
        <v>56</v>
      </c>
      <c r="AH932" s="41" t="s">
        <v>56</v>
      </c>
      <c r="AI932" s="41" t="s">
        <v>56</v>
      </c>
      <c r="AJ932" s="41" t="s">
        <v>160</v>
      </c>
      <c r="AK932" s="41" t="s">
        <v>56</v>
      </c>
    </row>
    <row r="933" spans="1:37" s="41" customFormat="1" ht="15.75" hidden="1" thickBot="1" x14ac:dyDescent="0.3">
      <c r="A933" s="11" t="s">
        <v>141</v>
      </c>
      <c r="B933" s="12" t="s">
        <v>216</v>
      </c>
      <c r="C933" s="13" t="s">
        <v>52</v>
      </c>
      <c r="D933" s="14" t="s">
        <v>47</v>
      </c>
      <c r="E933" s="13" t="s">
        <v>2461</v>
      </c>
      <c r="F933" s="4" t="s">
        <v>152</v>
      </c>
      <c r="G933" s="4" t="s">
        <v>760</v>
      </c>
      <c r="H933" s="15">
        <v>43139.625</v>
      </c>
      <c r="I933" s="15">
        <v>43139.708333333336</v>
      </c>
      <c r="J933" s="131" t="s">
        <v>3362</v>
      </c>
      <c r="K933" s="45" t="s">
        <v>9</v>
      </c>
      <c r="L933" s="47" t="s">
        <v>7</v>
      </c>
      <c r="M933" s="47" t="s">
        <v>56</v>
      </c>
      <c r="N933" s="9" t="str">
        <f t="shared" si="210"/>
        <v>Standard</v>
      </c>
      <c r="O933" s="10" t="str">
        <f t="shared" si="211"/>
        <v>Successful</v>
      </c>
      <c r="P933" s="10" t="str">
        <f t="shared" si="212"/>
        <v>On Time</v>
      </c>
      <c r="Q933" s="9">
        <f t="shared" si="213"/>
        <v>1</v>
      </c>
      <c r="R933" s="9">
        <f t="shared" si="214"/>
        <v>1</v>
      </c>
      <c r="S933" s="9">
        <f t="shared" si="215"/>
        <v>0</v>
      </c>
      <c r="T933" s="9" t="str">
        <f t="shared" si="216"/>
        <v>February</v>
      </c>
      <c r="U933" s="40">
        <f t="shared" si="217"/>
        <v>0</v>
      </c>
      <c r="V933" s="40" t="str">
        <f t="shared" si="218"/>
        <v>Normal</v>
      </c>
      <c r="W933" s="40">
        <f t="shared" si="219"/>
        <v>0</v>
      </c>
      <c r="X933" s="40">
        <f t="shared" si="220"/>
        <v>0</v>
      </c>
      <c r="Y933" s="40">
        <f t="shared" si="221"/>
        <v>0</v>
      </c>
      <c r="Z933" s="40">
        <f t="shared" si="222"/>
        <v>0</v>
      </c>
      <c r="AA933" s="40">
        <f t="shared" si="223"/>
        <v>1</v>
      </c>
      <c r="AB933" s="40">
        <f t="shared" si="224"/>
        <v>0</v>
      </c>
      <c r="AC933" s="41" t="s">
        <v>132</v>
      </c>
      <c r="AD933" s="41" t="s">
        <v>332</v>
      </c>
      <c r="AE933" s="41" t="s">
        <v>121</v>
      </c>
      <c r="AF933" s="41" t="s">
        <v>322</v>
      </c>
      <c r="AG933" s="41" t="s">
        <v>56</v>
      </c>
      <c r="AH933" s="41" t="s">
        <v>56</v>
      </c>
      <c r="AI933" s="41" t="s">
        <v>56</v>
      </c>
      <c r="AJ933" s="41" t="s">
        <v>160</v>
      </c>
      <c r="AK933" s="41" t="s">
        <v>56</v>
      </c>
    </row>
    <row r="934" spans="1:37" s="41" customFormat="1" ht="15.75" hidden="1" thickBot="1" x14ac:dyDescent="0.3">
      <c r="A934" s="11" t="s">
        <v>51</v>
      </c>
      <c r="B934" s="12" t="s">
        <v>216</v>
      </c>
      <c r="C934" s="13" t="s">
        <v>46</v>
      </c>
      <c r="D934" s="14" t="s">
        <v>47</v>
      </c>
      <c r="E934" s="13" t="s">
        <v>2462</v>
      </c>
      <c r="F934" s="4" t="s">
        <v>145</v>
      </c>
      <c r="G934" s="4" t="s">
        <v>3143</v>
      </c>
      <c r="H934" s="15">
        <v>43124.458333333336</v>
      </c>
      <c r="I934" s="15">
        <v>43139.5</v>
      </c>
      <c r="J934" s="131" t="s">
        <v>3363</v>
      </c>
      <c r="K934" s="45" t="s">
        <v>9</v>
      </c>
      <c r="L934" s="47" t="s">
        <v>7</v>
      </c>
      <c r="M934" s="47" t="s">
        <v>56</v>
      </c>
      <c r="N934" s="9" t="str">
        <f t="shared" si="210"/>
        <v>Minor</v>
      </c>
      <c r="O934" s="10" t="str">
        <f t="shared" si="211"/>
        <v>Successful</v>
      </c>
      <c r="P934" s="10" t="str">
        <f t="shared" si="212"/>
        <v>On Time</v>
      </c>
      <c r="Q934" s="9">
        <f t="shared" si="213"/>
        <v>1</v>
      </c>
      <c r="R934" s="9">
        <f t="shared" si="214"/>
        <v>1</v>
      </c>
      <c r="S934" s="9">
        <f t="shared" si="215"/>
        <v>0</v>
      </c>
      <c r="T934" s="9" t="str">
        <f t="shared" si="216"/>
        <v>February</v>
      </c>
      <c r="U934" s="40">
        <f t="shared" si="217"/>
        <v>0</v>
      </c>
      <c r="V934" s="40" t="str">
        <f t="shared" si="218"/>
        <v>Normal</v>
      </c>
      <c r="W934" s="40">
        <f t="shared" si="219"/>
        <v>0</v>
      </c>
      <c r="X934" s="40">
        <f t="shared" si="220"/>
        <v>0</v>
      </c>
      <c r="Y934" s="40">
        <f t="shared" si="221"/>
        <v>0</v>
      </c>
      <c r="Z934" s="40">
        <f t="shared" si="222"/>
        <v>0</v>
      </c>
      <c r="AA934" s="40">
        <f t="shared" si="223"/>
        <v>1</v>
      </c>
      <c r="AB934" s="40">
        <f t="shared" si="224"/>
        <v>0</v>
      </c>
      <c r="AC934" s="41" t="s">
        <v>133</v>
      </c>
      <c r="AD934" s="41" t="s">
        <v>280</v>
      </c>
      <c r="AE934" s="41" t="s">
        <v>121</v>
      </c>
      <c r="AF934" s="41" t="s">
        <v>322</v>
      </c>
      <c r="AG934" s="41" t="s">
        <v>56</v>
      </c>
      <c r="AH934" s="41" t="s">
        <v>56</v>
      </c>
      <c r="AI934" s="41" t="s">
        <v>56</v>
      </c>
      <c r="AJ934" s="41" t="s">
        <v>160</v>
      </c>
      <c r="AK934" s="41" t="s">
        <v>56</v>
      </c>
    </row>
    <row r="935" spans="1:37" s="41" customFormat="1" ht="15.75" hidden="1" thickBot="1" x14ac:dyDescent="0.3">
      <c r="A935" s="11" t="s">
        <v>51</v>
      </c>
      <c r="B935" s="12" t="s">
        <v>216</v>
      </c>
      <c r="C935" s="13" t="s">
        <v>52</v>
      </c>
      <c r="D935" s="14" t="s">
        <v>47</v>
      </c>
      <c r="E935" s="13" t="s">
        <v>2463</v>
      </c>
      <c r="F935" s="4" t="s">
        <v>189</v>
      </c>
      <c r="G935" s="4" t="s">
        <v>3144</v>
      </c>
      <c r="H935" s="15">
        <v>43133.375</v>
      </c>
      <c r="I935" s="15">
        <v>43133.6875</v>
      </c>
      <c r="J935" s="131" t="s">
        <v>3364</v>
      </c>
      <c r="K935" s="45" t="s">
        <v>9</v>
      </c>
      <c r="L935" s="47" t="s">
        <v>7</v>
      </c>
      <c r="M935" s="47" t="s">
        <v>56</v>
      </c>
      <c r="N935" s="9" t="str">
        <f t="shared" si="210"/>
        <v>Standard</v>
      </c>
      <c r="O935" s="10" t="str">
        <f t="shared" si="211"/>
        <v>Successful</v>
      </c>
      <c r="P935" s="10" t="str">
        <f t="shared" si="212"/>
        <v>On Time</v>
      </c>
      <c r="Q935" s="9">
        <f t="shared" si="213"/>
        <v>1</v>
      </c>
      <c r="R935" s="9">
        <f t="shared" si="214"/>
        <v>1</v>
      </c>
      <c r="S935" s="9">
        <f t="shared" si="215"/>
        <v>0</v>
      </c>
      <c r="T935" s="9" t="str">
        <f t="shared" si="216"/>
        <v>February</v>
      </c>
      <c r="U935" s="40">
        <f t="shared" si="217"/>
        <v>0</v>
      </c>
      <c r="V935" s="40" t="str">
        <f t="shared" si="218"/>
        <v>Normal</v>
      </c>
      <c r="W935" s="40">
        <f t="shared" si="219"/>
        <v>0</v>
      </c>
      <c r="X935" s="40">
        <f t="shared" si="220"/>
        <v>0</v>
      </c>
      <c r="Y935" s="40">
        <f t="shared" si="221"/>
        <v>0</v>
      </c>
      <c r="Z935" s="40">
        <f t="shared" si="222"/>
        <v>0</v>
      </c>
      <c r="AA935" s="40">
        <f t="shared" si="223"/>
        <v>1</v>
      </c>
      <c r="AB935" s="40">
        <f t="shared" si="224"/>
        <v>0</v>
      </c>
      <c r="AC935" s="41" t="s">
        <v>133</v>
      </c>
      <c r="AD935" s="41" t="s">
        <v>280</v>
      </c>
      <c r="AE935" s="41" t="s">
        <v>323</v>
      </c>
      <c r="AF935" s="41" t="s">
        <v>216</v>
      </c>
      <c r="AG935" s="41" t="s">
        <v>56</v>
      </c>
      <c r="AH935" s="41" t="s">
        <v>56</v>
      </c>
      <c r="AI935" s="41" t="s">
        <v>56</v>
      </c>
      <c r="AJ935" s="41" t="s">
        <v>160</v>
      </c>
      <c r="AK935" s="41" t="s">
        <v>56</v>
      </c>
    </row>
    <row r="936" spans="1:37" s="41" customFormat="1" ht="15.75" hidden="1" thickBot="1" x14ac:dyDescent="0.3">
      <c r="A936" s="11" t="s">
        <v>51</v>
      </c>
      <c r="B936" s="12" t="s">
        <v>216</v>
      </c>
      <c r="C936" s="13" t="s">
        <v>46</v>
      </c>
      <c r="D936" s="14" t="s">
        <v>47</v>
      </c>
      <c r="E936" s="13" t="s">
        <v>2464</v>
      </c>
      <c r="F936" s="4" t="s">
        <v>150</v>
      </c>
      <c r="G936" s="4" t="s">
        <v>3145</v>
      </c>
      <c r="H936" s="15">
        <v>43133.583333333336</v>
      </c>
      <c r="I936" s="15">
        <v>43133.791666666664</v>
      </c>
      <c r="J936" s="131" t="s">
        <v>3365</v>
      </c>
      <c r="K936" s="45" t="s">
        <v>9</v>
      </c>
      <c r="L936" s="47" t="s">
        <v>7</v>
      </c>
      <c r="M936" s="47" t="s">
        <v>56</v>
      </c>
      <c r="N936" s="9" t="str">
        <f t="shared" si="210"/>
        <v>Minor</v>
      </c>
      <c r="O936" s="10" t="str">
        <f t="shared" si="211"/>
        <v>Successful</v>
      </c>
      <c r="P936" s="10" t="str">
        <f t="shared" si="212"/>
        <v>On Time</v>
      </c>
      <c r="Q936" s="9">
        <f t="shared" si="213"/>
        <v>1</v>
      </c>
      <c r="R936" s="9">
        <f t="shared" si="214"/>
        <v>1</v>
      </c>
      <c r="S936" s="9">
        <f t="shared" si="215"/>
        <v>0</v>
      </c>
      <c r="T936" s="9" t="str">
        <f t="shared" si="216"/>
        <v>February</v>
      </c>
      <c r="U936" s="40">
        <f t="shared" si="217"/>
        <v>0</v>
      </c>
      <c r="V936" s="40" t="str">
        <f t="shared" si="218"/>
        <v>Normal</v>
      </c>
      <c r="W936" s="40">
        <f t="shared" si="219"/>
        <v>0</v>
      </c>
      <c r="X936" s="40">
        <f t="shared" si="220"/>
        <v>0</v>
      </c>
      <c r="Y936" s="40">
        <f t="shared" si="221"/>
        <v>0</v>
      </c>
      <c r="Z936" s="40">
        <f t="shared" si="222"/>
        <v>0</v>
      </c>
      <c r="AA936" s="40">
        <f t="shared" si="223"/>
        <v>1</v>
      </c>
      <c r="AB936" s="40">
        <f t="shared" si="224"/>
        <v>0</v>
      </c>
      <c r="AC936" s="41" t="s">
        <v>133</v>
      </c>
      <c r="AD936" s="41" t="s">
        <v>280</v>
      </c>
      <c r="AE936" s="41" t="s">
        <v>258</v>
      </c>
      <c r="AF936" s="41" t="s">
        <v>216</v>
      </c>
      <c r="AG936" s="41" t="s">
        <v>56</v>
      </c>
      <c r="AH936" s="41" t="s">
        <v>56</v>
      </c>
      <c r="AI936" s="41" t="s">
        <v>56</v>
      </c>
      <c r="AJ936" s="41" t="s">
        <v>160</v>
      </c>
      <c r="AK936" s="41" t="s">
        <v>56</v>
      </c>
    </row>
    <row r="937" spans="1:37" s="41" customFormat="1" ht="15.75" hidden="1" thickBot="1" x14ac:dyDescent="0.3">
      <c r="A937" s="11" t="s">
        <v>51</v>
      </c>
      <c r="B937" s="12" t="s">
        <v>8</v>
      </c>
      <c r="C937" s="13" t="s">
        <v>46</v>
      </c>
      <c r="D937" s="14" t="s">
        <v>47</v>
      </c>
      <c r="E937" s="13" t="s">
        <v>2465</v>
      </c>
      <c r="F937" s="4" t="s">
        <v>155</v>
      </c>
      <c r="G937" s="4" t="s">
        <v>3146</v>
      </c>
      <c r="H937" s="15">
        <v>43133.791666666664</v>
      </c>
      <c r="I937" s="15">
        <v>43133.875</v>
      </c>
      <c r="J937" s="131" t="s">
        <v>3366</v>
      </c>
      <c r="K937" s="45" t="s">
        <v>9</v>
      </c>
      <c r="L937" s="47" t="s">
        <v>7</v>
      </c>
      <c r="M937" s="47" t="s">
        <v>56</v>
      </c>
      <c r="N937" s="9" t="str">
        <f t="shared" si="210"/>
        <v>Minor</v>
      </c>
      <c r="O937" s="10" t="str">
        <f t="shared" si="211"/>
        <v>Successful</v>
      </c>
      <c r="P937" s="10" t="str">
        <f t="shared" si="212"/>
        <v>On Time</v>
      </c>
      <c r="Q937" s="9">
        <f t="shared" si="213"/>
        <v>1</v>
      </c>
      <c r="R937" s="9">
        <f t="shared" si="214"/>
        <v>1</v>
      </c>
      <c r="S937" s="9">
        <f t="shared" si="215"/>
        <v>0</v>
      </c>
      <c r="T937" s="9" t="str">
        <f t="shared" si="216"/>
        <v>February</v>
      </c>
      <c r="U937" s="40">
        <f t="shared" si="217"/>
        <v>0</v>
      </c>
      <c r="V937" s="40" t="str">
        <f t="shared" si="218"/>
        <v>Normal</v>
      </c>
      <c r="W937" s="40">
        <f t="shared" si="219"/>
        <v>0</v>
      </c>
      <c r="X937" s="40">
        <f t="shared" si="220"/>
        <v>0</v>
      </c>
      <c r="Y937" s="40">
        <f t="shared" si="221"/>
        <v>0</v>
      </c>
      <c r="Z937" s="40">
        <f t="shared" si="222"/>
        <v>0</v>
      </c>
      <c r="AA937" s="40">
        <f t="shared" si="223"/>
        <v>1</v>
      </c>
      <c r="AB937" s="40">
        <f t="shared" si="224"/>
        <v>0</v>
      </c>
      <c r="AC937" s="41" t="s">
        <v>133</v>
      </c>
      <c r="AD937" s="41" t="s">
        <v>280</v>
      </c>
      <c r="AE937" s="41" t="s">
        <v>259</v>
      </c>
      <c r="AF937" s="41" t="s">
        <v>8</v>
      </c>
      <c r="AG937" s="41" t="s">
        <v>56</v>
      </c>
      <c r="AH937" s="41" t="s">
        <v>56</v>
      </c>
      <c r="AI937" s="41" t="s">
        <v>56</v>
      </c>
      <c r="AJ937" s="41" t="s">
        <v>160</v>
      </c>
      <c r="AK937" s="41" t="s">
        <v>56</v>
      </c>
    </row>
    <row r="938" spans="1:37" s="41" customFormat="1" ht="15.75" hidden="1" thickBot="1" x14ac:dyDescent="0.3">
      <c r="A938" s="11" t="s">
        <v>51</v>
      </c>
      <c r="B938" s="12" t="s">
        <v>216</v>
      </c>
      <c r="C938" s="13" t="s">
        <v>46</v>
      </c>
      <c r="D938" s="14" t="s">
        <v>47</v>
      </c>
      <c r="E938" s="13" t="s">
        <v>2466</v>
      </c>
      <c r="F938" s="4" t="s">
        <v>144</v>
      </c>
      <c r="G938" s="4" t="s">
        <v>573</v>
      </c>
      <c r="H938" s="15">
        <v>43135</v>
      </c>
      <c r="I938" s="15">
        <v>43135.75</v>
      </c>
      <c r="J938" s="131" t="s">
        <v>3367</v>
      </c>
      <c r="K938" s="45" t="s">
        <v>9</v>
      </c>
      <c r="L938" s="47" t="s">
        <v>7</v>
      </c>
      <c r="M938" s="47" t="s">
        <v>56</v>
      </c>
      <c r="N938" s="9" t="str">
        <f t="shared" si="210"/>
        <v>Minor</v>
      </c>
      <c r="O938" s="10" t="str">
        <f t="shared" si="211"/>
        <v>Successful</v>
      </c>
      <c r="P938" s="10" t="str">
        <f t="shared" si="212"/>
        <v>On Time</v>
      </c>
      <c r="Q938" s="9">
        <f t="shared" si="213"/>
        <v>1</v>
      </c>
      <c r="R938" s="9">
        <f t="shared" si="214"/>
        <v>1</v>
      </c>
      <c r="S938" s="9">
        <f t="shared" si="215"/>
        <v>0</v>
      </c>
      <c r="T938" s="9" t="str">
        <f t="shared" si="216"/>
        <v>February</v>
      </c>
      <c r="U938" s="40">
        <f t="shared" si="217"/>
        <v>0</v>
      </c>
      <c r="V938" s="40" t="str">
        <f t="shared" si="218"/>
        <v>Normal</v>
      </c>
      <c r="W938" s="40">
        <f t="shared" si="219"/>
        <v>0</v>
      </c>
      <c r="X938" s="40">
        <f t="shared" si="220"/>
        <v>0</v>
      </c>
      <c r="Y938" s="40">
        <f t="shared" si="221"/>
        <v>0</v>
      </c>
      <c r="Z938" s="40">
        <f t="shared" si="222"/>
        <v>0</v>
      </c>
      <c r="AA938" s="40">
        <f t="shared" si="223"/>
        <v>1</v>
      </c>
      <c r="AB938" s="40">
        <f t="shared" si="224"/>
        <v>0</v>
      </c>
      <c r="AC938" s="41" t="s">
        <v>133</v>
      </c>
      <c r="AD938" s="41" t="s">
        <v>280</v>
      </c>
      <c r="AE938" s="41" t="s">
        <v>428</v>
      </c>
      <c r="AF938" s="41" t="s">
        <v>216</v>
      </c>
      <c r="AG938" s="41" t="s">
        <v>56</v>
      </c>
      <c r="AH938" s="41" t="s">
        <v>56</v>
      </c>
      <c r="AI938" s="41" t="s">
        <v>56</v>
      </c>
      <c r="AJ938" s="41" t="s">
        <v>160</v>
      </c>
      <c r="AK938" s="41" t="s">
        <v>56</v>
      </c>
    </row>
    <row r="939" spans="1:37" s="41" customFormat="1" ht="15.75" hidden="1" thickBot="1" x14ac:dyDescent="0.3">
      <c r="A939" s="11" t="s">
        <v>51</v>
      </c>
      <c r="B939" s="12" t="s">
        <v>216</v>
      </c>
      <c r="C939" s="13" t="s">
        <v>46</v>
      </c>
      <c r="D939" s="14" t="s">
        <v>47</v>
      </c>
      <c r="E939" s="13" t="s">
        <v>2467</v>
      </c>
      <c r="F939" s="4" t="s">
        <v>444</v>
      </c>
      <c r="G939" s="4" t="s">
        <v>3147</v>
      </c>
      <c r="H939" s="15">
        <v>43135.041666666664</v>
      </c>
      <c r="I939" s="15">
        <v>43135.083333333336</v>
      </c>
      <c r="J939" s="131" t="s">
        <v>3368</v>
      </c>
      <c r="K939" s="45" t="s">
        <v>9</v>
      </c>
      <c r="L939" s="47" t="s">
        <v>7</v>
      </c>
      <c r="M939" s="47" t="s">
        <v>56</v>
      </c>
      <c r="N939" s="9" t="str">
        <f t="shared" si="210"/>
        <v>Minor</v>
      </c>
      <c r="O939" s="10" t="str">
        <f t="shared" si="211"/>
        <v>Successful</v>
      </c>
      <c r="P939" s="10" t="str">
        <f t="shared" si="212"/>
        <v>On Time</v>
      </c>
      <c r="Q939" s="9">
        <f t="shared" si="213"/>
        <v>1</v>
      </c>
      <c r="R939" s="9">
        <f t="shared" si="214"/>
        <v>1</v>
      </c>
      <c r="S939" s="9">
        <f t="shared" si="215"/>
        <v>0</v>
      </c>
      <c r="T939" s="9" t="str">
        <f t="shared" si="216"/>
        <v>February</v>
      </c>
      <c r="U939" s="40">
        <f t="shared" si="217"/>
        <v>0</v>
      </c>
      <c r="V939" s="40" t="str">
        <f t="shared" si="218"/>
        <v>Normal</v>
      </c>
      <c r="W939" s="40">
        <f t="shared" si="219"/>
        <v>0</v>
      </c>
      <c r="X939" s="40">
        <f t="shared" si="220"/>
        <v>0</v>
      </c>
      <c r="Y939" s="40">
        <f t="shared" si="221"/>
        <v>0</v>
      </c>
      <c r="Z939" s="40">
        <f t="shared" si="222"/>
        <v>0</v>
      </c>
      <c r="AA939" s="40">
        <f t="shared" si="223"/>
        <v>1</v>
      </c>
      <c r="AB939" s="40">
        <f t="shared" si="224"/>
        <v>0</v>
      </c>
      <c r="AC939" s="41" t="s">
        <v>133</v>
      </c>
      <c r="AD939" s="41" t="s">
        <v>280</v>
      </c>
      <c r="AE939" s="41" t="s">
        <v>466</v>
      </c>
      <c r="AF939" s="41" t="s">
        <v>216</v>
      </c>
      <c r="AG939" s="41" t="s">
        <v>56</v>
      </c>
      <c r="AH939" s="41" t="s">
        <v>56</v>
      </c>
      <c r="AI939" s="41" t="s">
        <v>56</v>
      </c>
      <c r="AJ939" s="41" t="s">
        <v>160</v>
      </c>
      <c r="AK939" s="41" t="s">
        <v>56</v>
      </c>
    </row>
    <row r="940" spans="1:37" s="41" customFormat="1" ht="15.75" hidden="1" thickBot="1" x14ac:dyDescent="0.3">
      <c r="A940" s="11" t="s">
        <v>51</v>
      </c>
      <c r="B940" s="12" t="s">
        <v>216</v>
      </c>
      <c r="C940" s="13" t="s">
        <v>46</v>
      </c>
      <c r="D940" s="14" t="s">
        <v>47</v>
      </c>
      <c r="E940" s="13" t="s">
        <v>2468</v>
      </c>
      <c r="F940" s="4" t="s">
        <v>150</v>
      </c>
      <c r="G940" s="4" t="s">
        <v>3145</v>
      </c>
      <c r="H940" s="15">
        <v>43137.833333333336</v>
      </c>
      <c r="I940" s="15">
        <v>43138.5</v>
      </c>
      <c r="J940" s="131" t="s">
        <v>3369</v>
      </c>
      <c r="K940" s="45" t="s">
        <v>9</v>
      </c>
      <c r="L940" s="47" t="s">
        <v>7</v>
      </c>
      <c r="M940" s="47" t="s">
        <v>56</v>
      </c>
      <c r="N940" s="9" t="str">
        <f t="shared" si="210"/>
        <v>Minor</v>
      </c>
      <c r="O940" s="10" t="str">
        <f t="shared" si="211"/>
        <v>Successful</v>
      </c>
      <c r="P940" s="10" t="str">
        <f t="shared" si="212"/>
        <v>On Time</v>
      </c>
      <c r="Q940" s="9">
        <f t="shared" si="213"/>
        <v>1</v>
      </c>
      <c r="R940" s="9">
        <f t="shared" si="214"/>
        <v>1</v>
      </c>
      <c r="S940" s="9">
        <f t="shared" si="215"/>
        <v>0</v>
      </c>
      <c r="T940" s="9" t="str">
        <f t="shared" si="216"/>
        <v>February</v>
      </c>
      <c r="U940" s="40">
        <f t="shared" si="217"/>
        <v>0</v>
      </c>
      <c r="V940" s="40" t="str">
        <f t="shared" si="218"/>
        <v>Normal</v>
      </c>
      <c r="W940" s="40">
        <f t="shared" si="219"/>
        <v>0</v>
      </c>
      <c r="X940" s="40">
        <f t="shared" si="220"/>
        <v>0</v>
      </c>
      <c r="Y940" s="40">
        <f t="shared" si="221"/>
        <v>0</v>
      </c>
      <c r="Z940" s="40">
        <f t="shared" si="222"/>
        <v>0</v>
      </c>
      <c r="AA940" s="40">
        <f t="shared" si="223"/>
        <v>1</v>
      </c>
      <c r="AB940" s="40">
        <f t="shared" si="224"/>
        <v>0</v>
      </c>
      <c r="AC940" s="41" t="s">
        <v>133</v>
      </c>
      <c r="AD940" s="41" t="s">
        <v>280</v>
      </c>
      <c r="AE940" s="41" t="s">
        <v>258</v>
      </c>
      <c r="AF940" s="41" t="s">
        <v>216</v>
      </c>
      <c r="AG940" s="41" t="s">
        <v>56</v>
      </c>
      <c r="AH940" s="41" t="s">
        <v>56</v>
      </c>
      <c r="AI940" s="41" t="s">
        <v>56</v>
      </c>
      <c r="AJ940" s="41" t="s">
        <v>160</v>
      </c>
      <c r="AK940" s="41" t="s">
        <v>56</v>
      </c>
    </row>
    <row r="941" spans="1:37" s="41" customFormat="1" ht="15.75" hidden="1" thickBot="1" x14ac:dyDescent="0.3">
      <c r="A941" s="11" t="s">
        <v>51</v>
      </c>
      <c r="B941" s="12" t="s">
        <v>216</v>
      </c>
      <c r="C941" s="13" t="s">
        <v>46</v>
      </c>
      <c r="D941" s="14" t="s">
        <v>47</v>
      </c>
      <c r="E941" s="13" t="s">
        <v>2469</v>
      </c>
      <c r="F941" s="4" t="s">
        <v>150</v>
      </c>
      <c r="G941" s="4" t="s">
        <v>3148</v>
      </c>
      <c r="H941" s="15">
        <v>43138.833333333336</v>
      </c>
      <c r="I941" s="15">
        <v>43139.041666666664</v>
      </c>
      <c r="J941" s="131" t="s">
        <v>3370</v>
      </c>
      <c r="K941" s="45" t="s">
        <v>9</v>
      </c>
      <c r="L941" s="47" t="s">
        <v>7</v>
      </c>
      <c r="M941" s="47" t="s">
        <v>56</v>
      </c>
      <c r="N941" s="9" t="str">
        <f t="shared" si="210"/>
        <v>Minor</v>
      </c>
      <c r="O941" s="10" t="str">
        <f t="shared" si="211"/>
        <v>Successful</v>
      </c>
      <c r="P941" s="10" t="str">
        <f t="shared" si="212"/>
        <v>On Time</v>
      </c>
      <c r="Q941" s="9">
        <f t="shared" si="213"/>
        <v>1</v>
      </c>
      <c r="R941" s="9">
        <f t="shared" si="214"/>
        <v>1</v>
      </c>
      <c r="S941" s="9">
        <f t="shared" si="215"/>
        <v>0</v>
      </c>
      <c r="T941" s="9" t="str">
        <f t="shared" si="216"/>
        <v>February</v>
      </c>
      <c r="U941" s="40">
        <f t="shared" si="217"/>
        <v>0</v>
      </c>
      <c r="V941" s="40" t="str">
        <f t="shared" si="218"/>
        <v>Normal</v>
      </c>
      <c r="W941" s="40">
        <f t="shared" si="219"/>
        <v>0</v>
      </c>
      <c r="X941" s="40">
        <f t="shared" si="220"/>
        <v>0</v>
      </c>
      <c r="Y941" s="40">
        <f t="shared" si="221"/>
        <v>0</v>
      </c>
      <c r="Z941" s="40">
        <f t="shared" si="222"/>
        <v>0</v>
      </c>
      <c r="AA941" s="40">
        <f t="shared" si="223"/>
        <v>1</v>
      </c>
      <c r="AB941" s="40">
        <f t="shared" si="224"/>
        <v>0</v>
      </c>
      <c r="AC941" s="41" t="s">
        <v>133</v>
      </c>
      <c r="AD941" s="41" t="s">
        <v>280</v>
      </c>
      <c r="AE941" s="41" t="s">
        <v>258</v>
      </c>
      <c r="AF941" s="41" t="s">
        <v>216</v>
      </c>
      <c r="AG941" s="41" t="s">
        <v>56</v>
      </c>
      <c r="AH941" s="41" t="s">
        <v>56</v>
      </c>
      <c r="AI941" s="41" t="s">
        <v>56</v>
      </c>
      <c r="AJ941" s="41" t="s">
        <v>160</v>
      </c>
      <c r="AK941" s="41" t="s">
        <v>56</v>
      </c>
    </row>
    <row r="942" spans="1:37" s="41" customFormat="1" ht="15.75" hidden="1" thickBot="1" x14ac:dyDescent="0.3">
      <c r="A942" s="11" t="s">
        <v>51</v>
      </c>
      <c r="B942" s="12" t="s">
        <v>216</v>
      </c>
      <c r="C942" s="13" t="s">
        <v>52</v>
      </c>
      <c r="D942" s="14" t="s">
        <v>47</v>
      </c>
      <c r="E942" s="13" t="s">
        <v>2470</v>
      </c>
      <c r="F942" s="4" t="s">
        <v>143</v>
      </c>
      <c r="G942" s="4" t="s">
        <v>3149</v>
      </c>
      <c r="H942" s="15">
        <v>43131.6875</v>
      </c>
      <c r="I942" s="15">
        <v>43132.583333333336</v>
      </c>
      <c r="J942" s="131" t="s">
        <v>3371</v>
      </c>
      <c r="K942" s="45" t="s">
        <v>9</v>
      </c>
      <c r="L942" s="47" t="s">
        <v>7</v>
      </c>
      <c r="M942" s="47" t="s">
        <v>56</v>
      </c>
      <c r="N942" s="9" t="str">
        <f t="shared" si="210"/>
        <v>Standard</v>
      </c>
      <c r="O942" s="10" t="str">
        <f t="shared" si="211"/>
        <v>Successful</v>
      </c>
      <c r="P942" s="10" t="str">
        <f t="shared" si="212"/>
        <v>On Time</v>
      </c>
      <c r="Q942" s="9">
        <f t="shared" si="213"/>
        <v>1</v>
      </c>
      <c r="R942" s="9">
        <f t="shared" si="214"/>
        <v>1</v>
      </c>
      <c r="S942" s="9">
        <f t="shared" si="215"/>
        <v>0</v>
      </c>
      <c r="T942" s="9" t="str">
        <f t="shared" si="216"/>
        <v>February</v>
      </c>
      <c r="U942" s="40">
        <f t="shared" si="217"/>
        <v>0</v>
      </c>
      <c r="V942" s="40" t="str">
        <f t="shared" si="218"/>
        <v>Normal</v>
      </c>
      <c r="W942" s="40">
        <f t="shared" si="219"/>
        <v>0</v>
      </c>
      <c r="X942" s="40">
        <f t="shared" si="220"/>
        <v>0</v>
      </c>
      <c r="Y942" s="40">
        <f t="shared" si="221"/>
        <v>0</v>
      </c>
      <c r="Z942" s="40">
        <f t="shared" si="222"/>
        <v>0</v>
      </c>
      <c r="AA942" s="40">
        <f t="shared" si="223"/>
        <v>1</v>
      </c>
      <c r="AB942" s="40">
        <f t="shared" si="224"/>
        <v>0</v>
      </c>
      <c r="AC942" s="41" t="s">
        <v>133</v>
      </c>
      <c r="AD942" s="41" t="s">
        <v>280</v>
      </c>
      <c r="AE942" s="41" t="s">
        <v>419</v>
      </c>
      <c r="AF942" s="41" t="s">
        <v>216</v>
      </c>
      <c r="AG942" s="41" t="s">
        <v>56</v>
      </c>
      <c r="AH942" s="41" t="s">
        <v>56</v>
      </c>
      <c r="AI942" s="41" t="s">
        <v>56</v>
      </c>
      <c r="AJ942" s="41" t="s">
        <v>160</v>
      </c>
      <c r="AK942" s="41" t="s">
        <v>56</v>
      </c>
    </row>
    <row r="943" spans="1:37" s="41" customFormat="1" ht="15.75" hidden="1" thickBot="1" x14ac:dyDescent="0.3">
      <c r="A943" s="11" t="s">
        <v>51</v>
      </c>
      <c r="B943" s="12" t="s">
        <v>8</v>
      </c>
      <c r="C943" s="13" t="s">
        <v>52</v>
      </c>
      <c r="D943" s="14" t="s">
        <v>47</v>
      </c>
      <c r="E943" s="13" t="s">
        <v>2471</v>
      </c>
      <c r="F943" s="4" t="s">
        <v>155</v>
      </c>
      <c r="G943" s="4" t="s">
        <v>3150</v>
      </c>
      <c r="H943" s="15">
        <v>43132.75</v>
      </c>
      <c r="I943" s="15">
        <v>43132.791666666664</v>
      </c>
      <c r="J943" s="131" t="s">
        <v>712</v>
      </c>
      <c r="K943" s="45" t="s">
        <v>9</v>
      </c>
      <c r="L943" s="47" t="s">
        <v>7</v>
      </c>
      <c r="M943" s="47" t="s">
        <v>56</v>
      </c>
      <c r="N943" s="9" t="str">
        <f t="shared" si="210"/>
        <v>Standard</v>
      </c>
      <c r="O943" s="10" t="str">
        <f t="shared" si="211"/>
        <v>Successful</v>
      </c>
      <c r="P943" s="10" t="str">
        <f t="shared" si="212"/>
        <v>On Time</v>
      </c>
      <c r="Q943" s="9">
        <f t="shared" si="213"/>
        <v>1</v>
      </c>
      <c r="R943" s="9">
        <f t="shared" si="214"/>
        <v>1</v>
      </c>
      <c r="S943" s="9">
        <f t="shared" si="215"/>
        <v>0</v>
      </c>
      <c r="T943" s="9" t="str">
        <f t="shared" si="216"/>
        <v>February</v>
      </c>
      <c r="U943" s="40">
        <f t="shared" si="217"/>
        <v>0</v>
      </c>
      <c r="V943" s="40" t="str">
        <f t="shared" si="218"/>
        <v>Normal</v>
      </c>
      <c r="W943" s="40">
        <f t="shared" si="219"/>
        <v>0</v>
      </c>
      <c r="X943" s="40">
        <f t="shared" si="220"/>
        <v>0</v>
      </c>
      <c r="Y943" s="40">
        <f t="shared" si="221"/>
        <v>0</v>
      </c>
      <c r="Z943" s="40">
        <f t="shared" si="222"/>
        <v>0</v>
      </c>
      <c r="AA943" s="40">
        <f t="shared" si="223"/>
        <v>1</v>
      </c>
      <c r="AB943" s="40">
        <f t="shared" si="224"/>
        <v>0</v>
      </c>
      <c r="AC943" s="41" t="s">
        <v>133</v>
      </c>
      <c r="AD943" s="41" t="s">
        <v>280</v>
      </c>
      <c r="AE943" s="41" t="s">
        <v>259</v>
      </c>
      <c r="AF943" s="41" t="s">
        <v>8</v>
      </c>
      <c r="AG943" s="41" t="s">
        <v>56</v>
      </c>
      <c r="AH943" s="41" t="s">
        <v>56</v>
      </c>
      <c r="AI943" s="41" t="s">
        <v>56</v>
      </c>
      <c r="AJ943" s="41" t="s">
        <v>160</v>
      </c>
      <c r="AK943" s="41" t="s">
        <v>56</v>
      </c>
    </row>
    <row r="944" spans="1:37" s="41" customFormat="1" ht="15.75" hidden="1" thickBot="1" x14ac:dyDescent="0.3">
      <c r="A944" s="11" t="s">
        <v>53</v>
      </c>
      <c r="B944" s="12" t="s">
        <v>216</v>
      </c>
      <c r="C944" s="13" t="s">
        <v>46</v>
      </c>
      <c r="D944" s="14" t="s">
        <v>47</v>
      </c>
      <c r="E944" s="13" t="s">
        <v>2472</v>
      </c>
      <c r="F944" s="4" t="s">
        <v>117</v>
      </c>
      <c r="G944" s="4" t="s">
        <v>255</v>
      </c>
      <c r="H944" s="15">
        <v>43139.729166666664</v>
      </c>
      <c r="I944" s="15">
        <v>43140.5</v>
      </c>
      <c r="J944" s="131" t="s">
        <v>3372</v>
      </c>
      <c r="K944" s="45" t="s">
        <v>9</v>
      </c>
      <c r="L944" s="47" t="s">
        <v>7</v>
      </c>
      <c r="M944" s="47" t="s">
        <v>56</v>
      </c>
      <c r="N944" s="9" t="str">
        <f t="shared" si="210"/>
        <v>Minor</v>
      </c>
      <c r="O944" s="10" t="str">
        <f t="shared" si="211"/>
        <v>Successful</v>
      </c>
      <c r="P944" s="10" t="str">
        <f t="shared" si="212"/>
        <v>On Time</v>
      </c>
      <c r="Q944" s="9">
        <f t="shared" si="213"/>
        <v>1</v>
      </c>
      <c r="R944" s="9">
        <f t="shared" si="214"/>
        <v>1</v>
      </c>
      <c r="S944" s="9">
        <f t="shared" si="215"/>
        <v>0</v>
      </c>
      <c r="T944" s="9" t="str">
        <f t="shared" si="216"/>
        <v>February</v>
      </c>
      <c r="U944" s="40">
        <f t="shared" si="217"/>
        <v>0</v>
      </c>
      <c r="V944" s="40" t="str">
        <f t="shared" si="218"/>
        <v>Normal</v>
      </c>
      <c r="W944" s="40">
        <f t="shared" si="219"/>
        <v>0</v>
      </c>
      <c r="X944" s="40">
        <f t="shared" si="220"/>
        <v>0</v>
      </c>
      <c r="Y944" s="40">
        <f t="shared" si="221"/>
        <v>0</v>
      </c>
      <c r="Z944" s="40">
        <f t="shared" si="222"/>
        <v>0</v>
      </c>
      <c r="AA944" s="40">
        <f t="shared" si="223"/>
        <v>1</v>
      </c>
      <c r="AB944" s="40">
        <f t="shared" si="224"/>
        <v>0</v>
      </c>
      <c r="AC944" s="41" t="s">
        <v>131</v>
      </c>
      <c r="AD944" s="41" t="s">
        <v>546</v>
      </c>
      <c r="AE944" s="41" t="s">
        <v>323</v>
      </c>
      <c r="AF944" s="41" t="s">
        <v>216</v>
      </c>
      <c r="AG944" s="41" t="s">
        <v>56</v>
      </c>
      <c r="AH944" s="41" t="s">
        <v>56</v>
      </c>
      <c r="AI944" s="41" t="s">
        <v>56</v>
      </c>
      <c r="AJ944" s="41" t="s">
        <v>160</v>
      </c>
      <c r="AK944" s="41" t="s">
        <v>56</v>
      </c>
    </row>
    <row r="945" spans="1:37" s="41" customFormat="1" ht="15.75" hidden="1" thickBot="1" x14ac:dyDescent="0.3">
      <c r="A945" s="11" t="s">
        <v>53</v>
      </c>
      <c r="B945" s="12" t="s">
        <v>216</v>
      </c>
      <c r="C945" s="13" t="s">
        <v>52</v>
      </c>
      <c r="D945" s="14" t="s">
        <v>47</v>
      </c>
      <c r="E945" s="13" t="s">
        <v>2473</v>
      </c>
      <c r="F945" s="4" t="s">
        <v>101</v>
      </c>
      <c r="G945" s="4" t="s">
        <v>625</v>
      </c>
      <c r="H945" s="15">
        <v>43140.416666666664</v>
      </c>
      <c r="I945" s="15">
        <v>43140.458333333336</v>
      </c>
      <c r="J945" s="131" t="s">
        <v>3373</v>
      </c>
      <c r="K945" s="45" t="s">
        <v>9</v>
      </c>
      <c r="L945" s="47" t="s">
        <v>7</v>
      </c>
      <c r="M945" s="47" t="s">
        <v>56</v>
      </c>
      <c r="N945" s="9" t="str">
        <f t="shared" si="210"/>
        <v>Standard</v>
      </c>
      <c r="O945" s="10" t="str">
        <f t="shared" si="211"/>
        <v>Successful</v>
      </c>
      <c r="P945" s="10" t="str">
        <f t="shared" si="212"/>
        <v>On Time</v>
      </c>
      <c r="Q945" s="9">
        <f t="shared" si="213"/>
        <v>1</v>
      </c>
      <c r="R945" s="9">
        <f t="shared" si="214"/>
        <v>1</v>
      </c>
      <c r="S945" s="9">
        <f t="shared" si="215"/>
        <v>0</v>
      </c>
      <c r="T945" s="9" t="str">
        <f t="shared" si="216"/>
        <v>February</v>
      </c>
      <c r="U945" s="40">
        <f t="shared" si="217"/>
        <v>0</v>
      </c>
      <c r="V945" s="40" t="str">
        <f t="shared" si="218"/>
        <v>Normal</v>
      </c>
      <c r="W945" s="40">
        <f t="shared" si="219"/>
        <v>0</v>
      </c>
      <c r="X945" s="40">
        <f t="shared" si="220"/>
        <v>0</v>
      </c>
      <c r="Y945" s="40">
        <f t="shared" si="221"/>
        <v>0</v>
      </c>
      <c r="Z945" s="40">
        <f t="shared" si="222"/>
        <v>0</v>
      </c>
      <c r="AA945" s="40">
        <f t="shared" si="223"/>
        <v>1</v>
      </c>
      <c r="AB945" s="40">
        <f t="shared" si="224"/>
        <v>0</v>
      </c>
      <c r="AC945" s="41" t="s">
        <v>131</v>
      </c>
      <c r="AD945" s="41" t="s">
        <v>3957</v>
      </c>
      <c r="AE945" s="41" t="s">
        <v>427</v>
      </c>
      <c r="AF945" s="41" t="s">
        <v>216</v>
      </c>
      <c r="AG945" s="41" t="s">
        <v>56</v>
      </c>
      <c r="AH945" s="41" t="s">
        <v>56</v>
      </c>
      <c r="AI945" s="41" t="s">
        <v>56</v>
      </c>
      <c r="AJ945" s="41" t="s">
        <v>160</v>
      </c>
      <c r="AK945" s="41" t="s">
        <v>56</v>
      </c>
    </row>
    <row r="946" spans="1:37" s="41" customFormat="1" ht="15.75" hidden="1" thickBot="1" x14ac:dyDescent="0.3">
      <c r="A946" s="11" t="s">
        <v>53</v>
      </c>
      <c r="B946" s="12" t="s">
        <v>216</v>
      </c>
      <c r="C946" s="13" t="s">
        <v>52</v>
      </c>
      <c r="D946" s="14" t="s">
        <v>47</v>
      </c>
      <c r="E946" s="13" t="s">
        <v>2474</v>
      </c>
      <c r="F946" s="4" t="s">
        <v>101</v>
      </c>
      <c r="G946" s="4" t="s">
        <v>625</v>
      </c>
      <c r="H946" s="15">
        <v>43140.458333333336</v>
      </c>
      <c r="I946" s="15">
        <v>43140.5</v>
      </c>
      <c r="J946" s="131" t="s">
        <v>3374</v>
      </c>
      <c r="K946" s="45" t="s">
        <v>9</v>
      </c>
      <c r="L946" s="47" t="s">
        <v>7</v>
      </c>
      <c r="M946" s="47" t="s">
        <v>56</v>
      </c>
      <c r="N946" s="9" t="str">
        <f t="shared" si="210"/>
        <v>Standard</v>
      </c>
      <c r="O946" s="10" t="str">
        <f t="shared" si="211"/>
        <v>Successful</v>
      </c>
      <c r="P946" s="10" t="str">
        <f t="shared" si="212"/>
        <v>On Time</v>
      </c>
      <c r="Q946" s="9">
        <f t="shared" si="213"/>
        <v>1</v>
      </c>
      <c r="R946" s="9">
        <f t="shared" si="214"/>
        <v>1</v>
      </c>
      <c r="S946" s="9">
        <f t="shared" si="215"/>
        <v>0</v>
      </c>
      <c r="T946" s="9" t="str">
        <f t="shared" si="216"/>
        <v>February</v>
      </c>
      <c r="U946" s="40">
        <f t="shared" si="217"/>
        <v>0</v>
      </c>
      <c r="V946" s="40" t="str">
        <f t="shared" si="218"/>
        <v>Normal</v>
      </c>
      <c r="W946" s="40">
        <f t="shared" si="219"/>
        <v>0</v>
      </c>
      <c r="X946" s="40">
        <f t="shared" si="220"/>
        <v>0</v>
      </c>
      <c r="Y946" s="40">
        <f t="shared" si="221"/>
        <v>0</v>
      </c>
      <c r="Z946" s="40">
        <f t="shared" si="222"/>
        <v>0</v>
      </c>
      <c r="AA946" s="40">
        <f t="shared" si="223"/>
        <v>1</v>
      </c>
      <c r="AB946" s="40">
        <f t="shared" si="224"/>
        <v>0</v>
      </c>
      <c r="AC946" s="41" t="s">
        <v>131</v>
      </c>
      <c r="AD946" s="41" t="s">
        <v>3957</v>
      </c>
      <c r="AE946" s="41" t="s">
        <v>427</v>
      </c>
      <c r="AF946" s="41" t="s">
        <v>216</v>
      </c>
      <c r="AG946" s="41" t="s">
        <v>56</v>
      </c>
      <c r="AH946" s="41" t="s">
        <v>56</v>
      </c>
      <c r="AI946" s="41" t="s">
        <v>56</v>
      </c>
      <c r="AJ946" s="41" t="s">
        <v>160</v>
      </c>
      <c r="AK946" s="41" t="s">
        <v>56</v>
      </c>
    </row>
    <row r="947" spans="1:37" s="41" customFormat="1" ht="15.75" hidden="1" thickBot="1" x14ac:dyDescent="0.3">
      <c r="A947" s="11" t="s">
        <v>53</v>
      </c>
      <c r="B947" s="12" t="s">
        <v>216</v>
      </c>
      <c r="C947" s="13" t="s">
        <v>52</v>
      </c>
      <c r="D947" s="14" t="s">
        <v>47</v>
      </c>
      <c r="E947" s="13" t="s">
        <v>2475</v>
      </c>
      <c r="F947" s="4" t="s">
        <v>101</v>
      </c>
      <c r="G947" s="4" t="s">
        <v>625</v>
      </c>
      <c r="H947" s="15">
        <v>43140.5</v>
      </c>
      <c r="I947" s="15">
        <v>43140.541666666664</v>
      </c>
      <c r="J947" s="131" t="s">
        <v>3375</v>
      </c>
      <c r="K947" s="45" t="s">
        <v>9</v>
      </c>
      <c r="L947" s="47" t="s">
        <v>7</v>
      </c>
      <c r="M947" s="47" t="s">
        <v>56</v>
      </c>
      <c r="N947" s="9" t="str">
        <f t="shared" si="210"/>
        <v>Standard</v>
      </c>
      <c r="O947" s="10" t="str">
        <f t="shared" si="211"/>
        <v>Successful</v>
      </c>
      <c r="P947" s="10" t="str">
        <f t="shared" si="212"/>
        <v>On Time</v>
      </c>
      <c r="Q947" s="9">
        <f t="shared" si="213"/>
        <v>1</v>
      </c>
      <c r="R947" s="9">
        <f t="shared" si="214"/>
        <v>1</v>
      </c>
      <c r="S947" s="9">
        <f t="shared" si="215"/>
        <v>0</v>
      </c>
      <c r="T947" s="9" t="str">
        <f t="shared" si="216"/>
        <v>February</v>
      </c>
      <c r="U947" s="40">
        <f t="shared" si="217"/>
        <v>0</v>
      </c>
      <c r="V947" s="40" t="str">
        <f t="shared" si="218"/>
        <v>Normal</v>
      </c>
      <c r="W947" s="40">
        <f t="shared" si="219"/>
        <v>0</v>
      </c>
      <c r="X947" s="40">
        <f t="shared" si="220"/>
        <v>0</v>
      </c>
      <c r="Y947" s="40">
        <f t="shared" si="221"/>
        <v>0</v>
      </c>
      <c r="Z947" s="40">
        <f t="shared" si="222"/>
        <v>0</v>
      </c>
      <c r="AA947" s="40">
        <f t="shared" si="223"/>
        <v>1</v>
      </c>
      <c r="AB947" s="40">
        <f t="shared" si="224"/>
        <v>0</v>
      </c>
      <c r="AC947" s="41" t="s">
        <v>131</v>
      </c>
      <c r="AD947" s="41" t="s">
        <v>3957</v>
      </c>
      <c r="AE947" s="41" t="s">
        <v>427</v>
      </c>
      <c r="AF947" s="41" t="s">
        <v>216</v>
      </c>
      <c r="AG947" s="41" t="s">
        <v>56</v>
      </c>
      <c r="AH947" s="41" t="s">
        <v>56</v>
      </c>
      <c r="AI947" s="41" t="s">
        <v>56</v>
      </c>
      <c r="AJ947" s="41" t="s">
        <v>160</v>
      </c>
      <c r="AK947" s="41" t="s">
        <v>56</v>
      </c>
    </row>
    <row r="948" spans="1:37" s="41" customFormat="1" ht="15.75" hidden="1" thickBot="1" x14ac:dyDescent="0.3">
      <c r="A948" s="11" t="s">
        <v>53</v>
      </c>
      <c r="B948" s="12" t="s">
        <v>216</v>
      </c>
      <c r="C948" s="13" t="s">
        <v>52</v>
      </c>
      <c r="D948" s="14" t="s">
        <v>47</v>
      </c>
      <c r="E948" s="13" t="s">
        <v>2476</v>
      </c>
      <c r="F948" s="4" t="s">
        <v>101</v>
      </c>
      <c r="G948" s="4" t="s">
        <v>625</v>
      </c>
      <c r="H948" s="15">
        <v>43140.541666666664</v>
      </c>
      <c r="I948" s="15">
        <v>43140.625</v>
      </c>
      <c r="J948" s="131" t="s">
        <v>3376</v>
      </c>
      <c r="K948" s="45" t="s">
        <v>9</v>
      </c>
      <c r="L948" s="47" t="s">
        <v>7</v>
      </c>
      <c r="M948" s="47" t="s">
        <v>56</v>
      </c>
      <c r="N948" s="9" t="str">
        <f t="shared" ref="N948:N1011" si="225">VLOOKUP(C948,CBI,2,FALSE)</f>
        <v>Standard</v>
      </c>
      <c r="O948" s="10" t="str">
        <f t="shared" ref="O948:O1011" si="226">VLOOKUP(K948,Exitoso,2,FALSE)</f>
        <v>Successful</v>
      </c>
      <c r="P948" s="10" t="str">
        <f t="shared" ref="P948:P1011" si="227">VLOOKUP(L948,EnTiempo,2,FALSE)</f>
        <v>On Time</v>
      </c>
      <c r="Q948" s="9">
        <f t="shared" ref="Q948:Q1011" si="228">IF(OR(K948="Successful",K948="Exitoso"),1,IF(OR(K948="Not Successful",K948="No exitoso",K948="Fallido"),0," "))</f>
        <v>1</v>
      </c>
      <c r="R948" s="9">
        <f t="shared" ref="R948:R1011" si="229">IF(OR(L948="On Time",L948="En tiempo"),1,IF(OR(L948="Out of Time",L948="Fuera de Tiempo"),0," "))</f>
        <v>1</v>
      </c>
      <c r="S948" s="9">
        <f t="shared" ref="S948:S1011" si="230">IF(M948="NO",0,1)</f>
        <v>0</v>
      </c>
      <c r="T948" s="9" t="str">
        <f t="shared" ref="T948:T1011" si="231">VLOOKUP(MONTH(I948),Meses,2,FALSE)</f>
        <v>February</v>
      </c>
      <c r="U948" s="40">
        <f t="shared" ref="U948:U1011" si="232">IF(ISERROR(FIND("SLT",J948,1)),0,1)</f>
        <v>0</v>
      </c>
      <c r="V948" s="40" t="str">
        <f t="shared" ref="V948:V1011" si="233">IF(D948="emergency","Emergency",IF(ISERROR(FIND("SLT",J948,1)),"Normal","SLT"))</f>
        <v>Normal</v>
      </c>
      <c r="W948" s="40">
        <f t="shared" ref="W948:W1011" si="234">IF(V948="Emergency",1,0)</f>
        <v>0</v>
      </c>
      <c r="X948" s="40">
        <f t="shared" ref="X948:X1011" si="235">IF(AG948="Si",1,0)</f>
        <v>0</v>
      </c>
      <c r="Y948" s="40">
        <f t="shared" ref="Y948:Y1011" si="236">IF(AH948="Si",1,0)</f>
        <v>0</v>
      </c>
      <c r="Z948" s="40">
        <f t="shared" ref="Z948:Z1011" si="237">IF(AI948="Si",1,0)</f>
        <v>0</v>
      </c>
      <c r="AA948" s="40">
        <f t="shared" ref="AA948:AA1011" si="238">IF(AJ948="Si",1,0)</f>
        <v>1</v>
      </c>
      <c r="AB948" s="40">
        <f t="shared" ref="AB948:AB1011" si="239">IF(AK948="Si",1,0)</f>
        <v>0</v>
      </c>
      <c r="AC948" s="41" t="s">
        <v>131</v>
      </c>
      <c r="AD948" s="41" t="s">
        <v>3957</v>
      </c>
      <c r="AE948" s="41" t="s">
        <v>427</v>
      </c>
      <c r="AF948" s="41" t="s">
        <v>216</v>
      </c>
      <c r="AG948" s="41" t="s">
        <v>56</v>
      </c>
      <c r="AH948" s="41" t="s">
        <v>56</v>
      </c>
      <c r="AI948" s="41" t="s">
        <v>56</v>
      </c>
      <c r="AJ948" s="41" t="s">
        <v>160</v>
      </c>
      <c r="AK948" s="41" t="s">
        <v>56</v>
      </c>
    </row>
    <row r="949" spans="1:37" s="41" customFormat="1" ht="15.75" hidden="1" thickBot="1" x14ac:dyDescent="0.3">
      <c r="A949" s="11" t="s">
        <v>53</v>
      </c>
      <c r="B949" s="12" t="s">
        <v>216</v>
      </c>
      <c r="C949" s="13" t="s">
        <v>46</v>
      </c>
      <c r="D949" s="14" t="s">
        <v>47</v>
      </c>
      <c r="E949" s="13" t="s">
        <v>2477</v>
      </c>
      <c r="F949" s="4" t="s">
        <v>120</v>
      </c>
      <c r="G949" s="4" t="s">
        <v>3124</v>
      </c>
      <c r="H949" s="15">
        <v>43140.354166666664</v>
      </c>
      <c r="I949" s="15">
        <v>43140.583333333336</v>
      </c>
      <c r="J949" s="131" t="s">
        <v>807</v>
      </c>
      <c r="K949" s="45" t="s">
        <v>9</v>
      </c>
      <c r="L949" s="47" t="s">
        <v>7</v>
      </c>
      <c r="M949" s="47" t="s">
        <v>56</v>
      </c>
      <c r="N949" s="9" t="str">
        <f t="shared" si="225"/>
        <v>Minor</v>
      </c>
      <c r="O949" s="10" t="str">
        <f t="shared" si="226"/>
        <v>Successful</v>
      </c>
      <c r="P949" s="10" t="str">
        <f t="shared" si="227"/>
        <v>On Time</v>
      </c>
      <c r="Q949" s="9">
        <f t="shared" si="228"/>
        <v>1</v>
      </c>
      <c r="R949" s="9">
        <f t="shared" si="229"/>
        <v>1</v>
      </c>
      <c r="S949" s="9">
        <f t="shared" si="230"/>
        <v>0</v>
      </c>
      <c r="T949" s="9" t="str">
        <f t="shared" si="231"/>
        <v>February</v>
      </c>
      <c r="U949" s="40">
        <f t="shared" si="232"/>
        <v>0</v>
      </c>
      <c r="V949" s="40" t="str">
        <f t="shared" si="233"/>
        <v>Normal</v>
      </c>
      <c r="W949" s="40">
        <f t="shared" si="234"/>
        <v>0</v>
      </c>
      <c r="X949" s="40">
        <f t="shared" si="235"/>
        <v>0</v>
      </c>
      <c r="Y949" s="40">
        <f t="shared" si="236"/>
        <v>0</v>
      </c>
      <c r="Z949" s="40">
        <f t="shared" si="237"/>
        <v>0</v>
      </c>
      <c r="AA949" s="40">
        <f t="shared" si="238"/>
        <v>1</v>
      </c>
      <c r="AB949" s="40">
        <f t="shared" si="239"/>
        <v>0</v>
      </c>
      <c r="AC949" s="41" t="s">
        <v>131</v>
      </c>
      <c r="AD949" s="41" t="s">
        <v>2279</v>
      </c>
      <c r="AE949" s="41" t="s">
        <v>426</v>
      </c>
      <c r="AF949" s="41" t="s">
        <v>216</v>
      </c>
      <c r="AG949" s="41" t="s">
        <v>56</v>
      </c>
      <c r="AH949" s="41" t="s">
        <v>56</v>
      </c>
      <c r="AI949" s="41" t="s">
        <v>56</v>
      </c>
      <c r="AJ949" s="41" t="s">
        <v>160</v>
      </c>
      <c r="AK949" s="41" t="s">
        <v>56</v>
      </c>
    </row>
    <row r="950" spans="1:37" s="41" customFormat="1" ht="15.75" hidden="1" thickBot="1" x14ac:dyDescent="0.3">
      <c r="A950" s="11" t="s">
        <v>53</v>
      </c>
      <c r="B950" s="12" t="s">
        <v>8</v>
      </c>
      <c r="C950" s="13" t="s">
        <v>52</v>
      </c>
      <c r="D950" s="14" t="s">
        <v>47</v>
      </c>
      <c r="E950" s="13" t="s">
        <v>2478</v>
      </c>
      <c r="F950" s="4" t="s">
        <v>103</v>
      </c>
      <c r="G950" s="4" t="s">
        <v>245</v>
      </c>
      <c r="H950" s="15">
        <v>43139.875</v>
      </c>
      <c r="I950" s="15">
        <v>43139.958333333336</v>
      </c>
      <c r="J950" s="131" t="s">
        <v>3377</v>
      </c>
      <c r="K950" s="45" t="s">
        <v>9</v>
      </c>
      <c r="L950" s="47" t="s">
        <v>7</v>
      </c>
      <c r="M950" s="47" t="s">
        <v>56</v>
      </c>
      <c r="N950" s="9" t="str">
        <f t="shared" si="225"/>
        <v>Standard</v>
      </c>
      <c r="O950" s="10" t="str">
        <f t="shared" si="226"/>
        <v>Successful</v>
      </c>
      <c r="P950" s="10" t="str">
        <f t="shared" si="227"/>
        <v>On Time</v>
      </c>
      <c r="Q950" s="9">
        <f t="shared" si="228"/>
        <v>1</v>
      </c>
      <c r="R950" s="9">
        <f t="shared" si="229"/>
        <v>1</v>
      </c>
      <c r="S950" s="9">
        <f t="shared" si="230"/>
        <v>0</v>
      </c>
      <c r="T950" s="9" t="str">
        <f t="shared" si="231"/>
        <v>February</v>
      </c>
      <c r="U950" s="40">
        <f t="shared" si="232"/>
        <v>0</v>
      </c>
      <c r="V950" s="40" t="str">
        <f t="shared" si="233"/>
        <v>Normal</v>
      </c>
      <c r="W950" s="40">
        <f t="shared" si="234"/>
        <v>0</v>
      </c>
      <c r="X950" s="40">
        <f t="shared" si="235"/>
        <v>0</v>
      </c>
      <c r="Y950" s="40">
        <f t="shared" si="236"/>
        <v>0</v>
      </c>
      <c r="Z950" s="40">
        <f t="shared" si="237"/>
        <v>0</v>
      </c>
      <c r="AA950" s="40">
        <f t="shared" si="238"/>
        <v>1</v>
      </c>
      <c r="AB950" s="40">
        <f t="shared" si="239"/>
        <v>0</v>
      </c>
      <c r="AC950" s="41" t="s">
        <v>131</v>
      </c>
      <c r="AD950" s="41" t="s">
        <v>3958</v>
      </c>
      <c r="AE950" s="41" t="s">
        <v>147</v>
      </c>
      <c r="AF950" s="41" t="s">
        <v>8</v>
      </c>
      <c r="AG950" s="41" t="s">
        <v>56</v>
      </c>
      <c r="AH950" s="41" t="s">
        <v>56</v>
      </c>
      <c r="AI950" s="41" t="s">
        <v>56</v>
      </c>
      <c r="AJ950" s="41" t="s">
        <v>160</v>
      </c>
      <c r="AK950" s="41" t="s">
        <v>56</v>
      </c>
    </row>
    <row r="951" spans="1:37" s="41" customFormat="1" ht="15.75" hidden="1" thickBot="1" x14ac:dyDescent="0.3">
      <c r="A951" s="11" t="s">
        <v>638</v>
      </c>
      <c r="B951" s="12" t="s">
        <v>8</v>
      </c>
      <c r="C951" s="13" t="s">
        <v>46</v>
      </c>
      <c r="D951" s="14" t="s">
        <v>47</v>
      </c>
      <c r="E951" s="13" t="s">
        <v>2479</v>
      </c>
      <c r="F951" s="4" t="s">
        <v>2283</v>
      </c>
      <c r="G951" s="4" t="s">
        <v>701</v>
      </c>
      <c r="H951" s="15">
        <v>43140.375</v>
      </c>
      <c r="I951" s="15">
        <v>43140.458333333336</v>
      </c>
      <c r="J951" s="131" t="s">
        <v>3378</v>
      </c>
      <c r="K951" s="45" t="s">
        <v>9</v>
      </c>
      <c r="L951" s="47" t="s">
        <v>7</v>
      </c>
      <c r="M951" s="47" t="s">
        <v>56</v>
      </c>
      <c r="N951" s="9" t="str">
        <f t="shared" si="225"/>
        <v>Minor</v>
      </c>
      <c r="O951" s="10" t="str">
        <f t="shared" si="226"/>
        <v>Successful</v>
      </c>
      <c r="P951" s="10" t="str">
        <f t="shared" si="227"/>
        <v>On Time</v>
      </c>
      <c r="Q951" s="9">
        <f t="shared" si="228"/>
        <v>1</v>
      </c>
      <c r="R951" s="9">
        <f t="shared" si="229"/>
        <v>1</v>
      </c>
      <c r="S951" s="9">
        <f t="shared" si="230"/>
        <v>0</v>
      </c>
      <c r="T951" s="9" t="str">
        <f t="shared" si="231"/>
        <v>February</v>
      </c>
      <c r="U951" s="40">
        <f t="shared" si="232"/>
        <v>0</v>
      </c>
      <c r="V951" s="40" t="str">
        <f t="shared" si="233"/>
        <v>Normal</v>
      </c>
      <c r="W951" s="40">
        <f t="shared" si="234"/>
        <v>0</v>
      </c>
      <c r="X951" s="40">
        <f t="shared" si="235"/>
        <v>0</v>
      </c>
      <c r="Y951" s="40">
        <f t="shared" si="236"/>
        <v>0</v>
      </c>
      <c r="Z951" s="40">
        <f t="shared" si="237"/>
        <v>0</v>
      </c>
      <c r="AA951" s="40">
        <f t="shared" si="238"/>
        <v>1</v>
      </c>
      <c r="AB951" s="40">
        <f t="shared" si="239"/>
        <v>0</v>
      </c>
      <c r="AC951" s="41" t="s">
        <v>131</v>
      </c>
      <c r="AD951" s="41" t="s">
        <v>677</v>
      </c>
      <c r="AE951" s="41" t="s">
        <v>2280</v>
      </c>
      <c r="AF951" s="41" t="s">
        <v>8</v>
      </c>
      <c r="AG951" s="41" t="s">
        <v>56</v>
      </c>
      <c r="AH951" s="41" t="s">
        <v>56</v>
      </c>
      <c r="AI951" s="41" t="s">
        <v>56</v>
      </c>
      <c r="AJ951" s="41" t="s">
        <v>160</v>
      </c>
      <c r="AK951" s="41" t="s">
        <v>56</v>
      </c>
    </row>
    <row r="952" spans="1:37" s="41" customFormat="1" ht="15.75" hidden="1" thickBot="1" x14ac:dyDescent="0.3">
      <c r="A952" s="11" t="s">
        <v>697</v>
      </c>
      <c r="B952" s="12" t="s">
        <v>216</v>
      </c>
      <c r="C952" s="13" t="s">
        <v>46</v>
      </c>
      <c r="D952" s="14" t="s">
        <v>47</v>
      </c>
      <c r="E952" s="13" t="s">
        <v>2480</v>
      </c>
      <c r="F952" s="4" t="s">
        <v>365</v>
      </c>
      <c r="G952" s="4" t="s">
        <v>704</v>
      </c>
      <c r="H952" s="15">
        <v>43119.666666666664</v>
      </c>
      <c r="I952" s="15">
        <v>43140.666666666664</v>
      </c>
      <c r="J952" s="131" t="s">
        <v>3379</v>
      </c>
      <c r="K952" s="45" t="s">
        <v>9</v>
      </c>
      <c r="L952" s="47" t="s">
        <v>7</v>
      </c>
      <c r="M952" s="47" t="s">
        <v>56</v>
      </c>
      <c r="N952" s="9" t="str">
        <f t="shared" si="225"/>
        <v>Minor</v>
      </c>
      <c r="O952" s="10" t="str">
        <f t="shared" si="226"/>
        <v>Successful</v>
      </c>
      <c r="P952" s="10" t="str">
        <f t="shared" si="227"/>
        <v>On Time</v>
      </c>
      <c r="Q952" s="9">
        <f t="shared" si="228"/>
        <v>1</v>
      </c>
      <c r="R952" s="9">
        <f t="shared" si="229"/>
        <v>1</v>
      </c>
      <c r="S952" s="9">
        <f t="shared" si="230"/>
        <v>0</v>
      </c>
      <c r="T952" s="9" t="str">
        <f t="shared" si="231"/>
        <v>February</v>
      </c>
      <c r="U952" s="40">
        <f t="shared" si="232"/>
        <v>0</v>
      </c>
      <c r="V952" s="40" t="str">
        <f t="shared" si="233"/>
        <v>Normal</v>
      </c>
      <c r="W952" s="40">
        <f t="shared" si="234"/>
        <v>0</v>
      </c>
      <c r="X952" s="40">
        <f t="shared" si="235"/>
        <v>0</v>
      </c>
      <c r="Y952" s="40">
        <f t="shared" si="236"/>
        <v>0</v>
      </c>
      <c r="Z952" s="40">
        <f t="shared" si="237"/>
        <v>0</v>
      </c>
      <c r="AA952" s="40">
        <f t="shared" si="238"/>
        <v>1</v>
      </c>
      <c r="AB952" s="40">
        <f t="shared" si="239"/>
        <v>0</v>
      </c>
      <c r="AC952" s="41" t="s">
        <v>238</v>
      </c>
      <c r="AD952" s="41" t="s">
        <v>280</v>
      </c>
      <c r="AE952" s="41" t="s">
        <v>432</v>
      </c>
      <c r="AF952" s="41" t="s">
        <v>216</v>
      </c>
      <c r="AG952" s="41" t="s">
        <v>56</v>
      </c>
      <c r="AH952" s="41" t="s">
        <v>56</v>
      </c>
      <c r="AI952" s="41" t="s">
        <v>56</v>
      </c>
      <c r="AJ952" s="41" t="s">
        <v>160</v>
      </c>
      <c r="AK952" s="41" t="s">
        <v>56</v>
      </c>
    </row>
    <row r="953" spans="1:37" s="41" customFormat="1" ht="15.75" hidden="1" thickBot="1" x14ac:dyDescent="0.3">
      <c r="A953" s="11" t="s">
        <v>65</v>
      </c>
      <c r="B953" s="12" t="s">
        <v>216</v>
      </c>
      <c r="C953" s="13" t="s">
        <v>52</v>
      </c>
      <c r="D953" s="14" t="s">
        <v>47</v>
      </c>
      <c r="E953" s="13" t="s">
        <v>2481</v>
      </c>
      <c r="F953" s="4" t="s">
        <v>152</v>
      </c>
      <c r="G953" s="4" t="s">
        <v>325</v>
      </c>
      <c r="H953" s="15">
        <v>43140.583333333336</v>
      </c>
      <c r="I953" s="15">
        <v>43140.666666666664</v>
      </c>
      <c r="J953" s="131" t="s">
        <v>3380</v>
      </c>
      <c r="K953" s="45" t="s">
        <v>9</v>
      </c>
      <c r="L953" s="47" t="s">
        <v>7</v>
      </c>
      <c r="M953" s="47" t="s">
        <v>56</v>
      </c>
      <c r="N953" s="9" t="str">
        <f t="shared" si="225"/>
        <v>Standard</v>
      </c>
      <c r="O953" s="10" t="str">
        <f t="shared" si="226"/>
        <v>Successful</v>
      </c>
      <c r="P953" s="10" t="str">
        <f t="shared" si="227"/>
        <v>On Time</v>
      </c>
      <c r="Q953" s="9">
        <f t="shared" si="228"/>
        <v>1</v>
      </c>
      <c r="R953" s="9">
        <f t="shared" si="229"/>
        <v>1</v>
      </c>
      <c r="S953" s="9">
        <f t="shared" si="230"/>
        <v>0</v>
      </c>
      <c r="T953" s="9" t="str">
        <f t="shared" si="231"/>
        <v>February</v>
      </c>
      <c r="U953" s="40">
        <f t="shared" si="232"/>
        <v>0</v>
      </c>
      <c r="V953" s="40" t="str">
        <f t="shared" si="233"/>
        <v>Normal</v>
      </c>
      <c r="W953" s="40">
        <f t="shared" si="234"/>
        <v>0</v>
      </c>
      <c r="X953" s="40">
        <f t="shared" si="235"/>
        <v>0</v>
      </c>
      <c r="Y953" s="40">
        <f t="shared" si="236"/>
        <v>0</v>
      </c>
      <c r="Z953" s="40">
        <f t="shared" si="237"/>
        <v>0</v>
      </c>
      <c r="AA953" s="40">
        <f t="shared" si="238"/>
        <v>1</v>
      </c>
      <c r="AB953" s="40">
        <f t="shared" si="239"/>
        <v>0</v>
      </c>
      <c r="AC953" s="41" t="s">
        <v>132</v>
      </c>
      <c r="AD953" s="41" t="s">
        <v>334</v>
      </c>
      <c r="AE953" s="41" t="s">
        <v>121</v>
      </c>
      <c r="AF953" s="41" t="s">
        <v>322</v>
      </c>
      <c r="AG953" s="41" t="s">
        <v>56</v>
      </c>
      <c r="AH953" s="41" t="s">
        <v>56</v>
      </c>
      <c r="AI953" s="41" t="s">
        <v>56</v>
      </c>
      <c r="AJ953" s="41" t="s">
        <v>160</v>
      </c>
      <c r="AK953" s="41" t="s">
        <v>56</v>
      </c>
    </row>
    <row r="954" spans="1:37" s="41" customFormat="1" ht="15.75" hidden="1" thickBot="1" x14ac:dyDescent="0.3">
      <c r="A954" s="11" t="s">
        <v>697</v>
      </c>
      <c r="B954" s="12" t="s">
        <v>216</v>
      </c>
      <c r="C954" s="13" t="s">
        <v>52</v>
      </c>
      <c r="D954" s="14" t="s">
        <v>47</v>
      </c>
      <c r="E954" s="13" t="s">
        <v>2482</v>
      </c>
      <c r="F954" s="4" t="s">
        <v>365</v>
      </c>
      <c r="G954" s="4" t="s">
        <v>704</v>
      </c>
      <c r="H954" s="15">
        <v>43122.416666666664</v>
      </c>
      <c r="I954" s="15">
        <v>43140.666666666664</v>
      </c>
      <c r="J954" s="131" t="s">
        <v>3381</v>
      </c>
      <c r="K954" s="45" t="s">
        <v>9</v>
      </c>
      <c r="L954" s="47" t="s">
        <v>7</v>
      </c>
      <c r="M954" s="47" t="s">
        <v>56</v>
      </c>
      <c r="N954" s="9" t="str">
        <f t="shared" si="225"/>
        <v>Standard</v>
      </c>
      <c r="O954" s="10" t="str">
        <f t="shared" si="226"/>
        <v>Successful</v>
      </c>
      <c r="P954" s="10" t="str">
        <f t="shared" si="227"/>
        <v>On Time</v>
      </c>
      <c r="Q954" s="9">
        <f t="shared" si="228"/>
        <v>1</v>
      </c>
      <c r="R954" s="9">
        <f t="shared" si="229"/>
        <v>1</v>
      </c>
      <c r="S954" s="9">
        <f t="shared" si="230"/>
        <v>0</v>
      </c>
      <c r="T954" s="9" t="str">
        <f t="shared" si="231"/>
        <v>February</v>
      </c>
      <c r="U954" s="40">
        <f t="shared" si="232"/>
        <v>0</v>
      </c>
      <c r="V954" s="40" t="str">
        <f t="shared" si="233"/>
        <v>Normal</v>
      </c>
      <c r="W954" s="40">
        <f t="shared" si="234"/>
        <v>0</v>
      </c>
      <c r="X954" s="40">
        <f t="shared" si="235"/>
        <v>0</v>
      </c>
      <c r="Y954" s="40">
        <f t="shared" si="236"/>
        <v>0</v>
      </c>
      <c r="Z954" s="40">
        <f t="shared" si="237"/>
        <v>0</v>
      </c>
      <c r="AA954" s="40">
        <f t="shared" si="238"/>
        <v>1</v>
      </c>
      <c r="AB954" s="40">
        <f t="shared" si="239"/>
        <v>0</v>
      </c>
      <c r="AC954" s="41" t="s">
        <v>238</v>
      </c>
      <c r="AD954" s="41" t="s">
        <v>2266</v>
      </c>
      <c r="AE954" s="41" t="s">
        <v>432</v>
      </c>
      <c r="AF954" s="41" t="s">
        <v>216</v>
      </c>
      <c r="AG954" s="41" t="s">
        <v>56</v>
      </c>
      <c r="AH954" s="41" t="s">
        <v>56</v>
      </c>
      <c r="AI954" s="41" t="s">
        <v>56</v>
      </c>
      <c r="AJ954" s="41" t="s">
        <v>160</v>
      </c>
      <c r="AK954" s="41" t="s">
        <v>56</v>
      </c>
    </row>
    <row r="955" spans="1:37" s="41" customFormat="1" ht="15.75" hidden="1" thickBot="1" x14ac:dyDescent="0.3">
      <c r="A955" s="11" t="s">
        <v>697</v>
      </c>
      <c r="B955" s="12" t="s">
        <v>216</v>
      </c>
      <c r="C955" s="13" t="s">
        <v>52</v>
      </c>
      <c r="D955" s="14" t="s">
        <v>47</v>
      </c>
      <c r="E955" s="13" t="s">
        <v>2483</v>
      </c>
      <c r="F955" s="4" t="s">
        <v>365</v>
      </c>
      <c r="G955" s="4" t="s">
        <v>704</v>
      </c>
      <c r="H955" s="15">
        <v>43122.395833333336</v>
      </c>
      <c r="I955" s="15">
        <v>43140.625</v>
      </c>
      <c r="J955" s="131" t="s">
        <v>3382</v>
      </c>
      <c r="K955" s="45" t="s">
        <v>9</v>
      </c>
      <c r="L955" s="47" t="s">
        <v>7</v>
      </c>
      <c r="M955" s="47" t="s">
        <v>56</v>
      </c>
      <c r="N955" s="9" t="str">
        <f t="shared" si="225"/>
        <v>Standard</v>
      </c>
      <c r="O955" s="10" t="str">
        <f t="shared" si="226"/>
        <v>Successful</v>
      </c>
      <c r="P955" s="10" t="str">
        <f t="shared" si="227"/>
        <v>On Time</v>
      </c>
      <c r="Q955" s="9">
        <f t="shared" si="228"/>
        <v>1</v>
      </c>
      <c r="R955" s="9">
        <f t="shared" si="229"/>
        <v>1</v>
      </c>
      <c r="S955" s="9">
        <f t="shared" si="230"/>
        <v>0</v>
      </c>
      <c r="T955" s="9" t="str">
        <f t="shared" si="231"/>
        <v>February</v>
      </c>
      <c r="U955" s="40">
        <f t="shared" si="232"/>
        <v>0</v>
      </c>
      <c r="V955" s="40" t="str">
        <f t="shared" si="233"/>
        <v>Normal</v>
      </c>
      <c r="W955" s="40">
        <f t="shared" si="234"/>
        <v>0</v>
      </c>
      <c r="X955" s="40">
        <f t="shared" si="235"/>
        <v>0</v>
      </c>
      <c r="Y955" s="40">
        <f t="shared" si="236"/>
        <v>0</v>
      </c>
      <c r="Z955" s="40">
        <f t="shared" si="237"/>
        <v>0</v>
      </c>
      <c r="AA955" s="40">
        <f t="shared" si="238"/>
        <v>1</v>
      </c>
      <c r="AB955" s="40">
        <f t="shared" si="239"/>
        <v>0</v>
      </c>
      <c r="AC955" s="41" t="s">
        <v>238</v>
      </c>
      <c r="AD955" s="41" t="s">
        <v>2266</v>
      </c>
      <c r="AE955" s="41" t="s">
        <v>432</v>
      </c>
      <c r="AF955" s="41" t="s">
        <v>216</v>
      </c>
      <c r="AG955" s="41" t="s">
        <v>56</v>
      </c>
      <c r="AH955" s="41" t="s">
        <v>56</v>
      </c>
      <c r="AI955" s="41" t="s">
        <v>56</v>
      </c>
      <c r="AJ955" s="41" t="s">
        <v>160</v>
      </c>
      <c r="AK955" s="41" t="s">
        <v>56</v>
      </c>
    </row>
    <row r="956" spans="1:37" s="41" customFormat="1" ht="15.75" hidden="1" thickBot="1" x14ac:dyDescent="0.3">
      <c r="A956" s="11" t="s">
        <v>697</v>
      </c>
      <c r="B956" s="12" t="s">
        <v>215</v>
      </c>
      <c r="C956" s="13" t="s">
        <v>46</v>
      </c>
      <c r="D956" s="14" t="s">
        <v>47</v>
      </c>
      <c r="E956" s="13" t="s">
        <v>2484</v>
      </c>
      <c r="F956" s="4" t="s">
        <v>94</v>
      </c>
      <c r="G956" s="4" t="s">
        <v>702</v>
      </c>
      <c r="H956" s="15">
        <v>43140.5</v>
      </c>
      <c r="I956" s="15">
        <v>43140.541666666664</v>
      </c>
      <c r="J956" s="131" t="s">
        <v>3383</v>
      </c>
      <c r="K956" s="45" t="s">
        <v>9</v>
      </c>
      <c r="L956" s="47" t="s">
        <v>7</v>
      </c>
      <c r="M956" s="47" t="s">
        <v>56</v>
      </c>
      <c r="N956" s="9" t="str">
        <f t="shared" si="225"/>
        <v>Minor</v>
      </c>
      <c r="O956" s="10" t="str">
        <f t="shared" si="226"/>
        <v>Successful</v>
      </c>
      <c r="P956" s="10" t="str">
        <f t="shared" si="227"/>
        <v>On Time</v>
      </c>
      <c r="Q956" s="9">
        <f t="shared" si="228"/>
        <v>1</v>
      </c>
      <c r="R956" s="9">
        <f t="shared" si="229"/>
        <v>1</v>
      </c>
      <c r="S956" s="9">
        <f t="shared" si="230"/>
        <v>0</v>
      </c>
      <c r="T956" s="9" t="str">
        <f t="shared" si="231"/>
        <v>February</v>
      </c>
      <c r="U956" s="40">
        <f t="shared" si="232"/>
        <v>0</v>
      </c>
      <c r="V956" s="40" t="str">
        <f t="shared" si="233"/>
        <v>Normal</v>
      </c>
      <c r="W956" s="40">
        <f t="shared" si="234"/>
        <v>0</v>
      </c>
      <c r="X956" s="40">
        <f t="shared" si="235"/>
        <v>0</v>
      </c>
      <c r="Y956" s="40">
        <f t="shared" si="236"/>
        <v>0</v>
      </c>
      <c r="Z956" s="40">
        <f t="shared" si="237"/>
        <v>0</v>
      </c>
      <c r="AA956" s="40">
        <f t="shared" si="238"/>
        <v>1</v>
      </c>
      <c r="AB956" s="40">
        <f t="shared" si="239"/>
        <v>0</v>
      </c>
      <c r="AC956" s="41" t="s">
        <v>238</v>
      </c>
      <c r="AD956" s="41" t="s">
        <v>280</v>
      </c>
      <c r="AE956" s="41" t="s">
        <v>431</v>
      </c>
      <c r="AF956" s="41" t="s">
        <v>215</v>
      </c>
      <c r="AG956" s="41" t="s">
        <v>56</v>
      </c>
      <c r="AH956" s="41" t="s">
        <v>56</v>
      </c>
      <c r="AI956" s="41" t="s">
        <v>56</v>
      </c>
      <c r="AJ956" s="41" t="s">
        <v>160</v>
      </c>
      <c r="AK956" s="41" t="s">
        <v>56</v>
      </c>
    </row>
    <row r="957" spans="1:37" s="41" customFormat="1" ht="15.75" hidden="1" thickBot="1" x14ac:dyDescent="0.3">
      <c r="A957" s="11" t="s">
        <v>177</v>
      </c>
      <c r="B957" s="12" t="s">
        <v>216</v>
      </c>
      <c r="C957" s="13" t="s">
        <v>46</v>
      </c>
      <c r="D957" s="14" t="s">
        <v>47</v>
      </c>
      <c r="E957" s="13" t="s">
        <v>2485</v>
      </c>
      <c r="F957" s="4" t="s">
        <v>309</v>
      </c>
      <c r="G957" s="4" t="s">
        <v>230</v>
      </c>
      <c r="H957" s="15">
        <v>43139.708333333336</v>
      </c>
      <c r="I957" s="15">
        <v>43139.875</v>
      </c>
      <c r="J957" s="131" t="s">
        <v>3384</v>
      </c>
      <c r="K957" s="45" t="s">
        <v>9</v>
      </c>
      <c r="L957" s="47" t="s">
        <v>7</v>
      </c>
      <c r="M957" s="47" t="s">
        <v>56</v>
      </c>
      <c r="N957" s="9" t="str">
        <f t="shared" si="225"/>
        <v>Minor</v>
      </c>
      <c r="O957" s="10" t="str">
        <f t="shared" si="226"/>
        <v>Successful</v>
      </c>
      <c r="P957" s="10" t="str">
        <f t="shared" si="227"/>
        <v>On Time</v>
      </c>
      <c r="Q957" s="9">
        <f t="shared" si="228"/>
        <v>1</v>
      </c>
      <c r="R957" s="9">
        <f t="shared" si="229"/>
        <v>1</v>
      </c>
      <c r="S957" s="9">
        <f t="shared" si="230"/>
        <v>0</v>
      </c>
      <c r="T957" s="9" t="str">
        <f t="shared" si="231"/>
        <v>February</v>
      </c>
      <c r="U957" s="40">
        <f t="shared" si="232"/>
        <v>0</v>
      </c>
      <c r="V957" s="40" t="str">
        <f t="shared" si="233"/>
        <v>Normal</v>
      </c>
      <c r="W957" s="40">
        <f t="shared" si="234"/>
        <v>0</v>
      </c>
      <c r="X957" s="40">
        <f t="shared" si="235"/>
        <v>0</v>
      </c>
      <c r="Y957" s="40">
        <f t="shared" si="236"/>
        <v>0</v>
      </c>
      <c r="Z957" s="40">
        <f t="shared" si="237"/>
        <v>0</v>
      </c>
      <c r="AA957" s="40">
        <f t="shared" si="238"/>
        <v>1</v>
      </c>
      <c r="AB957" s="40">
        <f t="shared" si="239"/>
        <v>0</v>
      </c>
      <c r="AC957" s="41" t="s">
        <v>132</v>
      </c>
      <c r="AD957" s="41" t="s">
        <v>280</v>
      </c>
      <c r="AE957" s="41" t="s">
        <v>227</v>
      </c>
      <c r="AF957" s="41" t="s">
        <v>216</v>
      </c>
      <c r="AG957" s="41" t="s">
        <v>56</v>
      </c>
      <c r="AH957" s="41" t="s">
        <v>56</v>
      </c>
      <c r="AI957" s="41" t="s">
        <v>56</v>
      </c>
      <c r="AJ957" s="41" t="s">
        <v>160</v>
      </c>
      <c r="AK957" s="41" t="s">
        <v>56</v>
      </c>
    </row>
    <row r="958" spans="1:37" s="41" customFormat="1" ht="15.75" hidden="1" thickBot="1" x14ac:dyDescent="0.3">
      <c r="A958" s="11" t="s">
        <v>359</v>
      </c>
      <c r="B958" s="12" t="s">
        <v>216</v>
      </c>
      <c r="C958" s="13" t="s">
        <v>52</v>
      </c>
      <c r="D958" s="14" t="s">
        <v>47</v>
      </c>
      <c r="E958" s="13" t="s">
        <v>2486</v>
      </c>
      <c r="F958" s="4" t="s">
        <v>158</v>
      </c>
      <c r="G958" s="4" t="s">
        <v>243</v>
      </c>
      <c r="H958" s="15">
        <v>43140.291666666664</v>
      </c>
      <c r="I958" s="15">
        <v>43140.416666666664</v>
      </c>
      <c r="J958" s="131" t="s">
        <v>3385</v>
      </c>
      <c r="K958" s="45" t="s">
        <v>9</v>
      </c>
      <c r="L958" s="47" t="s">
        <v>7</v>
      </c>
      <c r="M958" s="47" t="s">
        <v>56</v>
      </c>
      <c r="N958" s="9" t="str">
        <f t="shared" si="225"/>
        <v>Standard</v>
      </c>
      <c r="O958" s="10" t="str">
        <f t="shared" si="226"/>
        <v>Successful</v>
      </c>
      <c r="P958" s="10" t="str">
        <f t="shared" si="227"/>
        <v>On Time</v>
      </c>
      <c r="Q958" s="9">
        <f t="shared" si="228"/>
        <v>1</v>
      </c>
      <c r="R958" s="9">
        <f t="shared" si="229"/>
        <v>1</v>
      </c>
      <c r="S958" s="9">
        <f t="shared" si="230"/>
        <v>0</v>
      </c>
      <c r="T958" s="9" t="str">
        <f t="shared" si="231"/>
        <v>February</v>
      </c>
      <c r="U958" s="40">
        <f t="shared" si="232"/>
        <v>0</v>
      </c>
      <c r="V958" s="40" t="str">
        <f t="shared" si="233"/>
        <v>Normal</v>
      </c>
      <c r="W958" s="40">
        <f t="shared" si="234"/>
        <v>0</v>
      </c>
      <c r="X958" s="40">
        <f t="shared" si="235"/>
        <v>0</v>
      </c>
      <c r="Y958" s="40">
        <f t="shared" si="236"/>
        <v>0</v>
      </c>
      <c r="Z958" s="40">
        <f t="shared" si="237"/>
        <v>0</v>
      </c>
      <c r="AA958" s="40">
        <f t="shared" si="238"/>
        <v>1</v>
      </c>
      <c r="AB958" s="40">
        <f t="shared" si="239"/>
        <v>0</v>
      </c>
      <c r="AC958" s="41" t="s">
        <v>823</v>
      </c>
      <c r="AD958" s="41" t="s">
        <v>283</v>
      </c>
      <c r="AE958" s="41" t="s">
        <v>121</v>
      </c>
      <c r="AF958" s="41" t="s">
        <v>322</v>
      </c>
      <c r="AG958" s="41" t="s">
        <v>56</v>
      </c>
      <c r="AH958" s="41" t="s">
        <v>56</v>
      </c>
      <c r="AI958" s="41" t="s">
        <v>56</v>
      </c>
      <c r="AJ958" s="41" t="s">
        <v>160</v>
      </c>
      <c r="AK958" s="41" t="s">
        <v>56</v>
      </c>
    </row>
    <row r="959" spans="1:37" s="41" customFormat="1" ht="15.75" hidden="1" thickBot="1" x14ac:dyDescent="0.3">
      <c r="A959" s="11" t="s">
        <v>49</v>
      </c>
      <c r="B959" s="12" t="s">
        <v>216</v>
      </c>
      <c r="C959" s="13" t="s">
        <v>46</v>
      </c>
      <c r="D959" s="14" t="s">
        <v>47</v>
      </c>
      <c r="E959" s="13" t="s">
        <v>2487</v>
      </c>
      <c r="F959" s="4" t="s">
        <v>75</v>
      </c>
      <c r="G959" s="4" t="s">
        <v>209</v>
      </c>
      <c r="H959" s="15">
        <v>43139.75</v>
      </c>
      <c r="I959" s="15">
        <v>43140.645833333336</v>
      </c>
      <c r="J959" s="131" t="s">
        <v>3386</v>
      </c>
      <c r="K959" s="45" t="s">
        <v>9</v>
      </c>
      <c r="L959" s="47" t="s">
        <v>7</v>
      </c>
      <c r="M959" s="47" t="s">
        <v>56</v>
      </c>
      <c r="N959" s="9" t="str">
        <f t="shared" si="225"/>
        <v>Minor</v>
      </c>
      <c r="O959" s="10" t="str">
        <f t="shared" si="226"/>
        <v>Successful</v>
      </c>
      <c r="P959" s="10" t="str">
        <f t="shared" si="227"/>
        <v>On Time</v>
      </c>
      <c r="Q959" s="9">
        <f t="shared" si="228"/>
        <v>1</v>
      </c>
      <c r="R959" s="9">
        <f t="shared" si="229"/>
        <v>1</v>
      </c>
      <c r="S959" s="9">
        <f t="shared" si="230"/>
        <v>0</v>
      </c>
      <c r="T959" s="9" t="str">
        <f t="shared" si="231"/>
        <v>February</v>
      </c>
      <c r="U959" s="40">
        <f t="shared" si="232"/>
        <v>0</v>
      </c>
      <c r="V959" s="40" t="str">
        <f t="shared" si="233"/>
        <v>Normal</v>
      </c>
      <c r="W959" s="40">
        <f t="shared" si="234"/>
        <v>0</v>
      </c>
      <c r="X959" s="40">
        <f t="shared" si="235"/>
        <v>0</v>
      </c>
      <c r="Y959" s="40">
        <f t="shared" si="236"/>
        <v>0</v>
      </c>
      <c r="Z959" s="40">
        <f t="shared" si="237"/>
        <v>0</v>
      </c>
      <c r="AA959" s="40">
        <f t="shared" si="238"/>
        <v>1</v>
      </c>
      <c r="AB959" s="40">
        <f t="shared" si="239"/>
        <v>0</v>
      </c>
      <c r="AC959" s="41" t="s">
        <v>132</v>
      </c>
      <c r="AD959" s="41" t="s">
        <v>280</v>
      </c>
      <c r="AE959" s="41" t="s">
        <v>323</v>
      </c>
      <c r="AF959" s="41" t="s">
        <v>216</v>
      </c>
      <c r="AG959" s="41" t="s">
        <v>56</v>
      </c>
      <c r="AH959" s="41" t="s">
        <v>56</v>
      </c>
      <c r="AI959" s="41" t="s">
        <v>56</v>
      </c>
      <c r="AJ959" s="41" t="s">
        <v>160</v>
      </c>
      <c r="AK959" s="41" t="s">
        <v>56</v>
      </c>
    </row>
    <row r="960" spans="1:37" s="41" customFormat="1" ht="15.75" hidden="1" thickBot="1" x14ac:dyDescent="0.3">
      <c r="A960" s="11" t="s">
        <v>49</v>
      </c>
      <c r="B960" s="12" t="s">
        <v>216</v>
      </c>
      <c r="C960" s="13" t="s">
        <v>46</v>
      </c>
      <c r="D960" s="14" t="s">
        <v>47</v>
      </c>
      <c r="E960" s="13" t="s">
        <v>2488</v>
      </c>
      <c r="F960" s="4" t="s">
        <v>309</v>
      </c>
      <c r="G960" s="4" t="s">
        <v>3151</v>
      </c>
      <c r="H960" s="15">
        <v>43140.416666666664</v>
      </c>
      <c r="I960" s="15">
        <v>43140.541666666664</v>
      </c>
      <c r="J960" s="131" t="s">
        <v>3387</v>
      </c>
      <c r="K960" s="45" t="s">
        <v>9</v>
      </c>
      <c r="L960" s="47" t="s">
        <v>7</v>
      </c>
      <c r="M960" s="47" t="s">
        <v>56</v>
      </c>
      <c r="N960" s="9" t="str">
        <f t="shared" si="225"/>
        <v>Minor</v>
      </c>
      <c r="O960" s="10" t="str">
        <f t="shared" si="226"/>
        <v>Successful</v>
      </c>
      <c r="P960" s="10" t="str">
        <f t="shared" si="227"/>
        <v>On Time</v>
      </c>
      <c r="Q960" s="9">
        <f t="shared" si="228"/>
        <v>1</v>
      </c>
      <c r="R960" s="9">
        <f t="shared" si="229"/>
        <v>1</v>
      </c>
      <c r="S960" s="9">
        <f t="shared" si="230"/>
        <v>0</v>
      </c>
      <c r="T960" s="9" t="str">
        <f t="shared" si="231"/>
        <v>February</v>
      </c>
      <c r="U960" s="40">
        <f t="shared" si="232"/>
        <v>0</v>
      </c>
      <c r="V960" s="40" t="str">
        <f t="shared" si="233"/>
        <v>Normal</v>
      </c>
      <c r="W960" s="40">
        <f t="shared" si="234"/>
        <v>0</v>
      </c>
      <c r="X960" s="40">
        <f t="shared" si="235"/>
        <v>0</v>
      </c>
      <c r="Y960" s="40">
        <f t="shared" si="236"/>
        <v>0</v>
      </c>
      <c r="Z960" s="40">
        <f t="shared" si="237"/>
        <v>0</v>
      </c>
      <c r="AA960" s="40">
        <f t="shared" si="238"/>
        <v>1</v>
      </c>
      <c r="AB960" s="40">
        <f t="shared" si="239"/>
        <v>0</v>
      </c>
      <c r="AC960" s="41" t="s">
        <v>132</v>
      </c>
      <c r="AD960" s="41" t="s">
        <v>280</v>
      </c>
      <c r="AE960" s="41" t="s">
        <v>227</v>
      </c>
      <c r="AF960" s="41" t="s">
        <v>216</v>
      </c>
      <c r="AG960" s="41" t="s">
        <v>56</v>
      </c>
      <c r="AH960" s="41" t="s">
        <v>56</v>
      </c>
      <c r="AI960" s="41" t="s">
        <v>56</v>
      </c>
      <c r="AJ960" s="41" t="s">
        <v>160</v>
      </c>
      <c r="AK960" s="41" t="s">
        <v>56</v>
      </c>
    </row>
    <row r="961" spans="1:37" s="41" customFormat="1" ht="15.75" hidden="1" thickBot="1" x14ac:dyDescent="0.3">
      <c r="A961" s="11" t="s">
        <v>45</v>
      </c>
      <c r="B961" s="12" t="s">
        <v>8</v>
      </c>
      <c r="C961" s="13" t="s">
        <v>46</v>
      </c>
      <c r="D961" s="14" t="s">
        <v>47</v>
      </c>
      <c r="E961" s="13" t="s">
        <v>2489</v>
      </c>
      <c r="F961" s="4" t="s">
        <v>125</v>
      </c>
      <c r="G961" s="4" t="s">
        <v>1612</v>
      </c>
      <c r="H961" s="15">
        <v>43139.916666666664</v>
      </c>
      <c r="I961" s="15">
        <v>43139.979166666664</v>
      </c>
      <c r="J961" s="131" t="s">
        <v>3388</v>
      </c>
      <c r="K961" s="45" t="s">
        <v>9</v>
      </c>
      <c r="L961" s="47" t="s">
        <v>7</v>
      </c>
      <c r="M961" s="47" t="s">
        <v>56</v>
      </c>
      <c r="N961" s="9" t="str">
        <f t="shared" si="225"/>
        <v>Minor</v>
      </c>
      <c r="O961" s="10" t="str">
        <f t="shared" si="226"/>
        <v>Successful</v>
      </c>
      <c r="P961" s="10" t="str">
        <f t="shared" si="227"/>
        <v>On Time</v>
      </c>
      <c r="Q961" s="9">
        <f t="shared" si="228"/>
        <v>1</v>
      </c>
      <c r="R961" s="9">
        <f t="shared" si="229"/>
        <v>1</v>
      </c>
      <c r="S961" s="9">
        <f t="shared" si="230"/>
        <v>0</v>
      </c>
      <c r="T961" s="9" t="str">
        <f t="shared" si="231"/>
        <v>February</v>
      </c>
      <c r="U961" s="40">
        <f t="shared" si="232"/>
        <v>0</v>
      </c>
      <c r="V961" s="40" t="str">
        <f t="shared" si="233"/>
        <v>Normal</v>
      </c>
      <c r="W961" s="40">
        <f t="shared" si="234"/>
        <v>0</v>
      </c>
      <c r="X961" s="40">
        <f t="shared" si="235"/>
        <v>0</v>
      </c>
      <c r="Y961" s="40">
        <f t="shared" si="236"/>
        <v>0</v>
      </c>
      <c r="Z961" s="40">
        <f t="shared" si="237"/>
        <v>0</v>
      </c>
      <c r="AA961" s="40">
        <f t="shared" si="238"/>
        <v>1</v>
      </c>
      <c r="AB961" s="40">
        <f t="shared" si="239"/>
        <v>0</v>
      </c>
      <c r="AC961" s="41" t="s">
        <v>823</v>
      </c>
      <c r="AD961" s="41" t="s">
        <v>539</v>
      </c>
      <c r="AE961" s="41" t="s">
        <v>308</v>
      </c>
      <c r="AF961" s="41" t="s">
        <v>8</v>
      </c>
      <c r="AG961" s="41" t="s">
        <v>56</v>
      </c>
      <c r="AH961" s="41" t="s">
        <v>56</v>
      </c>
      <c r="AI961" s="41" t="s">
        <v>56</v>
      </c>
      <c r="AJ961" s="41" t="s">
        <v>160</v>
      </c>
      <c r="AK961" s="41" t="s">
        <v>56</v>
      </c>
    </row>
    <row r="962" spans="1:37" s="41" customFormat="1" ht="15.75" hidden="1" thickBot="1" x14ac:dyDescent="0.3">
      <c r="A962" s="11" t="s">
        <v>697</v>
      </c>
      <c r="B962" s="12" t="s">
        <v>216</v>
      </c>
      <c r="C962" s="13" t="s">
        <v>52</v>
      </c>
      <c r="D962" s="14" t="s">
        <v>47</v>
      </c>
      <c r="E962" s="13" t="s">
        <v>2490</v>
      </c>
      <c r="F962" s="4" t="s">
        <v>616</v>
      </c>
      <c r="G962" s="4" t="s">
        <v>730</v>
      </c>
      <c r="H962" s="15">
        <v>43139.625</v>
      </c>
      <c r="I962" s="15">
        <v>43139.833333333336</v>
      </c>
      <c r="J962" s="131" t="s">
        <v>3389</v>
      </c>
      <c r="K962" s="45" t="s">
        <v>9</v>
      </c>
      <c r="L962" s="47" t="s">
        <v>7</v>
      </c>
      <c r="M962" s="47" t="s">
        <v>56</v>
      </c>
      <c r="N962" s="9" t="str">
        <f t="shared" si="225"/>
        <v>Standard</v>
      </c>
      <c r="O962" s="10" t="str">
        <f t="shared" si="226"/>
        <v>Successful</v>
      </c>
      <c r="P962" s="10" t="str">
        <f t="shared" si="227"/>
        <v>On Time</v>
      </c>
      <c r="Q962" s="9">
        <f t="shared" si="228"/>
        <v>1</v>
      </c>
      <c r="R962" s="9">
        <f t="shared" si="229"/>
        <v>1</v>
      </c>
      <c r="S962" s="9">
        <f t="shared" si="230"/>
        <v>0</v>
      </c>
      <c r="T962" s="9" t="str">
        <f t="shared" si="231"/>
        <v>February</v>
      </c>
      <c r="U962" s="40">
        <f t="shared" si="232"/>
        <v>0</v>
      </c>
      <c r="V962" s="40" t="str">
        <f t="shared" si="233"/>
        <v>Normal</v>
      </c>
      <c r="W962" s="40">
        <f t="shared" si="234"/>
        <v>0</v>
      </c>
      <c r="X962" s="40">
        <f t="shared" si="235"/>
        <v>0</v>
      </c>
      <c r="Y962" s="40">
        <f t="shared" si="236"/>
        <v>0</v>
      </c>
      <c r="Z962" s="40">
        <f t="shared" si="237"/>
        <v>0</v>
      </c>
      <c r="AA962" s="40">
        <f t="shared" si="238"/>
        <v>1</v>
      </c>
      <c r="AB962" s="40">
        <f t="shared" si="239"/>
        <v>0</v>
      </c>
      <c r="AC962" s="41" t="s">
        <v>238</v>
      </c>
      <c r="AD962" s="41" t="s">
        <v>723</v>
      </c>
      <c r="AE962" s="41" t="s">
        <v>428</v>
      </c>
      <c r="AF962" s="41" t="s">
        <v>216</v>
      </c>
      <c r="AG962" s="41" t="s">
        <v>56</v>
      </c>
      <c r="AH962" s="41" t="s">
        <v>56</v>
      </c>
      <c r="AI962" s="41" t="s">
        <v>56</v>
      </c>
      <c r="AJ962" s="41" t="s">
        <v>160</v>
      </c>
      <c r="AK962" s="41" t="s">
        <v>56</v>
      </c>
    </row>
    <row r="963" spans="1:37" s="41" customFormat="1" ht="15.75" hidden="1" thickBot="1" x14ac:dyDescent="0.3">
      <c r="A963" s="11" t="s">
        <v>49</v>
      </c>
      <c r="B963" s="12" t="s">
        <v>8</v>
      </c>
      <c r="C963" s="13" t="s">
        <v>46</v>
      </c>
      <c r="D963" s="14" t="s">
        <v>48</v>
      </c>
      <c r="E963" s="13" t="s">
        <v>2491</v>
      </c>
      <c r="F963" s="4" t="s">
        <v>76</v>
      </c>
      <c r="G963" s="4" t="s">
        <v>563</v>
      </c>
      <c r="H963" s="15">
        <v>43139.979166666664</v>
      </c>
      <c r="I963" s="15">
        <v>43140.166666666664</v>
      </c>
      <c r="J963" s="131" t="s">
        <v>3390</v>
      </c>
      <c r="K963" s="45" t="s">
        <v>9</v>
      </c>
      <c r="L963" s="47" t="s">
        <v>7</v>
      </c>
      <c r="M963" s="47" t="s">
        <v>56</v>
      </c>
      <c r="N963" s="9" t="str">
        <f t="shared" si="225"/>
        <v>Minor</v>
      </c>
      <c r="O963" s="10" t="str">
        <f t="shared" si="226"/>
        <v>Successful</v>
      </c>
      <c r="P963" s="10" t="str">
        <f t="shared" si="227"/>
        <v>On Time</v>
      </c>
      <c r="Q963" s="9">
        <f t="shared" si="228"/>
        <v>1</v>
      </c>
      <c r="R963" s="9">
        <f t="shared" si="229"/>
        <v>1</v>
      </c>
      <c r="S963" s="9">
        <f t="shared" si="230"/>
        <v>0</v>
      </c>
      <c r="T963" s="9" t="str">
        <f t="shared" si="231"/>
        <v>February</v>
      </c>
      <c r="U963" s="40">
        <f t="shared" si="232"/>
        <v>0</v>
      </c>
      <c r="V963" s="40" t="str">
        <f t="shared" si="233"/>
        <v>Emergency</v>
      </c>
      <c r="W963" s="40">
        <f t="shared" si="234"/>
        <v>1</v>
      </c>
      <c r="X963" s="40">
        <f t="shared" si="235"/>
        <v>0</v>
      </c>
      <c r="Y963" s="40">
        <f t="shared" si="236"/>
        <v>0</v>
      </c>
      <c r="Z963" s="40">
        <f t="shared" si="237"/>
        <v>0</v>
      </c>
      <c r="AA963" s="40">
        <f t="shared" si="238"/>
        <v>1</v>
      </c>
      <c r="AB963" s="40">
        <f t="shared" si="239"/>
        <v>0</v>
      </c>
      <c r="AC963" s="41" t="s">
        <v>132</v>
      </c>
      <c r="AD963" s="41" t="s">
        <v>280</v>
      </c>
      <c r="AE963" s="41" t="s">
        <v>259</v>
      </c>
      <c r="AF963" s="41" t="s">
        <v>8</v>
      </c>
      <c r="AG963" s="41" t="s">
        <v>56</v>
      </c>
      <c r="AH963" s="41" t="s">
        <v>56</v>
      </c>
      <c r="AI963" s="41" t="s">
        <v>56</v>
      </c>
      <c r="AJ963" s="41" t="s">
        <v>160</v>
      </c>
      <c r="AK963" s="41" t="s">
        <v>56</v>
      </c>
    </row>
    <row r="964" spans="1:37" s="41" customFormat="1" ht="15.75" hidden="1" thickBot="1" x14ac:dyDescent="0.3">
      <c r="A964" s="11" t="s">
        <v>239</v>
      </c>
      <c r="B964" s="12" t="s">
        <v>8</v>
      </c>
      <c r="C964" s="13" t="s">
        <v>46</v>
      </c>
      <c r="D964" s="14" t="s">
        <v>47</v>
      </c>
      <c r="E964" s="13" t="s">
        <v>2492</v>
      </c>
      <c r="F964" s="4" t="s">
        <v>76</v>
      </c>
      <c r="G964" s="4" t="s">
        <v>256</v>
      </c>
      <c r="H964" s="15">
        <v>43140</v>
      </c>
      <c r="I964" s="15">
        <v>43140.0625</v>
      </c>
      <c r="J964" s="131" t="s">
        <v>3391</v>
      </c>
      <c r="K964" s="45" t="s">
        <v>9</v>
      </c>
      <c r="L964" s="47" t="s">
        <v>7</v>
      </c>
      <c r="M964" s="47" t="s">
        <v>56</v>
      </c>
      <c r="N964" s="9" t="str">
        <f t="shared" si="225"/>
        <v>Minor</v>
      </c>
      <c r="O964" s="10" t="str">
        <f t="shared" si="226"/>
        <v>Successful</v>
      </c>
      <c r="P964" s="10" t="str">
        <f t="shared" si="227"/>
        <v>On Time</v>
      </c>
      <c r="Q964" s="9">
        <f t="shared" si="228"/>
        <v>1</v>
      </c>
      <c r="R964" s="9">
        <f t="shared" si="229"/>
        <v>1</v>
      </c>
      <c r="S964" s="9">
        <f t="shared" si="230"/>
        <v>0</v>
      </c>
      <c r="T964" s="9" t="str">
        <f t="shared" si="231"/>
        <v>February</v>
      </c>
      <c r="U964" s="40">
        <f t="shared" si="232"/>
        <v>0</v>
      </c>
      <c r="V964" s="40" t="str">
        <f t="shared" si="233"/>
        <v>Normal</v>
      </c>
      <c r="W964" s="40">
        <f t="shared" si="234"/>
        <v>0</v>
      </c>
      <c r="X964" s="40">
        <f t="shared" si="235"/>
        <v>0</v>
      </c>
      <c r="Y964" s="40">
        <f t="shared" si="236"/>
        <v>0</v>
      </c>
      <c r="Z964" s="40">
        <f t="shared" si="237"/>
        <v>1</v>
      </c>
      <c r="AA964" s="40">
        <f t="shared" si="238"/>
        <v>1</v>
      </c>
      <c r="AB964" s="40">
        <f t="shared" si="239"/>
        <v>0</v>
      </c>
      <c r="AC964" s="41" t="s">
        <v>537</v>
      </c>
      <c r="AD964" s="41" t="s">
        <v>280</v>
      </c>
      <c r="AE964" s="41" t="s">
        <v>259</v>
      </c>
      <c r="AF964" s="41" t="s">
        <v>8</v>
      </c>
      <c r="AG964" s="41" t="s">
        <v>56</v>
      </c>
      <c r="AH964" s="41" t="s">
        <v>56</v>
      </c>
      <c r="AI964" s="41" t="s">
        <v>4001</v>
      </c>
      <c r="AJ964" s="41" t="s">
        <v>160</v>
      </c>
      <c r="AK964" s="41" t="s">
        <v>56</v>
      </c>
    </row>
    <row r="965" spans="1:37" s="41" customFormat="1" ht="15.75" hidden="1" thickBot="1" x14ac:dyDescent="0.3">
      <c r="A965" s="11" t="s">
        <v>239</v>
      </c>
      <c r="B965" s="12" t="s">
        <v>8</v>
      </c>
      <c r="C965" s="13" t="s">
        <v>46</v>
      </c>
      <c r="D965" s="14" t="s">
        <v>47</v>
      </c>
      <c r="E965" s="13" t="s">
        <v>2493</v>
      </c>
      <c r="F965" s="4" t="s">
        <v>76</v>
      </c>
      <c r="G965" s="4" t="s">
        <v>654</v>
      </c>
      <c r="H965" s="15">
        <v>43140</v>
      </c>
      <c r="I965" s="15">
        <v>43140.0625</v>
      </c>
      <c r="J965" s="131" t="s">
        <v>3392</v>
      </c>
      <c r="K965" s="45" t="s">
        <v>9</v>
      </c>
      <c r="L965" s="47" t="s">
        <v>7</v>
      </c>
      <c r="M965" s="47" t="s">
        <v>56</v>
      </c>
      <c r="N965" s="9" t="str">
        <f t="shared" si="225"/>
        <v>Minor</v>
      </c>
      <c r="O965" s="10" t="str">
        <f t="shared" si="226"/>
        <v>Successful</v>
      </c>
      <c r="P965" s="10" t="str">
        <f t="shared" si="227"/>
        <v>On Time</v>
      </c>
      <c r="Q965" s="9">
        <f t="shared" si="228"/>
        <v>1</v>
      </c>
      <c r="R965" s="9">
        <f t="shared" si="229"/>
        <v>1</v>
      </c>
      <c r="S965" s="9">
        <f t="shared" si="230"/>
        <v>0</v>
      </c>
      <c r="T965" s="9" t="str">
        <f t="shared" si="231"/>
        <v>February</v>
      </c>
      <c r="U965" s="40">
        <f t="shared" si="232"/>
        <v>0</v>
      </c>
      <c r="V965" s="40" t="str">
        <f t="shared" si="233"/>
        <v>Normal</v>
      </c>
      <c r="W965" s="40">
        <f t="shared" si="234"/>
        <v>0</v>
      </c>
      <c r="X965" s="40">
        <f t="shared" si="235"/>
        <v>0</v>
      </c>
      <c r="Y965" s="40">
        <f t="shared" si="236"/>
        <v>0</v>
      </c>
      <c r="Z965" s="40">
        <f t="shared" si="237"/>
        <v>1</v>
      </c>
      <c r="AA965" s="40">
        <f t="shared" si="238"/>
        <v>1</v>
      </c>
      <c r="AB965" s="40">
        <f t="shared" si="239"/>
        <v>0</v>
      </c>
      <c r="AC965" s="41" t="s">
        <v>537</v>
      </c>
      <c r="AD965" s="41" t="s">
        <v>280</v>
      </c>
      <c r="AE965" s="41" t="s">
        <v>259</v>
      </c>
      <c r="AF965" s="41" t="s">
        <v>8</v>
      </c>
      <c r="AG965" s="41" t="s">
        <v>56</v>
      </c>
      <c r="AH965" s="41" t="s">
        <v>56</v>
      </c>
      <c r="AI965" s="41" t="s">
        <v>4001</v>
      </c>
      <c r="AJ965" s="41" t="s">
        <v>160</v>
      </c>
      <c r="AK965" s="41" t="s">
        <v>56</v>
      </c>
    </row>
    <row r="966" spans="1:37" s="41" customFormat="1" ht="15.75" hidden="1" thickBot="1" x14ac:dyDescent="0.3">
      <c r="A966" s="11" t="s">
        <v>66</v>
      </c>
      <c r="B966" s="12" t="s">
        <v>216</v>
      </c>
      <c r="C966" s="13" t="s">
        <v>52</v>
      </c>
      <c r="D966" s="14" t="s">
        <v>47</v>
      </c>
      <c r="E966" s="13" t="s">
        <v>2494</v>
      </c>
      <c r="F966" s="4" t="s">
        <v>152</v>
      </c>
      <c r="G966" s="4" t="s">
        <v>577</v>
      </c>
      <c r="H966" s="15">
        <v>43140.583333333336</v>
      </c>
      <c r="I966" s="15">
        <v>43140.666666666664</v>
      </c>
      <c r="J966" s="131" t="s">
        <v>3393</v>
      </c>
      <c r="K966" s="45" t="s">
        <v>9</v>
      </c>
      <c r="L966" s="47" t="s">
        <v>7</v>
      </c>
      <c r="M966" s="47" t="s">
        <v>56</v>
      </c>
      <c r="N966" s="9" t="str">
        <f t="shared" si="225"/>
        <v>Standard</v>
      </c>
      <c r="O966" s="10" t="str">
        <f t="shared" si="226"/>
        <v>Successful</v>
      </c>
      <c r="P966" s="10" t="str">
        <f t="shared" si="227"/>
        <v>On Time</v>
      </c>
      <c r="Q966" s="9">
        <f t="shared" si="228"/>
        <v>1</v>
      </c>
      <c r="R966" s="9">
        <f t="shared" si="229"/>
        <v>1</v>
      </c>
      <c r="S966" s="9">
        <f t="shared" si="230"/>
        <v>0</v>
      </c>
      <c r="T966" s="9" t="str">
        <f t="shared" si="231"/>
        <v>February</v>
      </c>
      <c r="U966" s="40">
        <f t="shared" si="232"/>
        <v>0</v>
      </c>
      <c r="V966" s="40" t="str">
        <f t="shared" si="233"/>
        <v>Normal</v>
      </c>
      <c r="W966" s="40">
        <f t="shared" si="234"/>
        <v>0</v>
      </c>
      <c r="X966" s="40">
        <f t="shared" si="235"/>
        <v>0</v>
      </c>
      <c r="Y966" s="40">
        <f t="shared" si="236"/>
        <v>0</v>
      </c>
      <c r="Z966" s="40">
        <f t="shared" si="237"/>
        <v>0</v>
      </c>
      <c r="AA966" s="40">
        <f t="shared" si="238"/>
        <v>1</v>
      </c>
      <c r="AB966" s="40">
        <f t="shared" si="239"/>
        <v>0</v>
      </c>
      <c r="AC966" s="41" t="s">
        <v>132</v>
      </c>
      <c r="AD966" s="41" t="s">
        <v>279</v>
      </c>
      <c r="AE966" s="41" t="s">
        <v>121</v>
      </c>
      <c r="AF966" s="41" t="s">
        <v>322</v>
      </c>
      <c r="AG966" s="41" t="s">
        <v>56</v>
      </c>
      <c r="AH966" s="41" t="s">
        <v>56</v>
      </c>
      <c r="AI966" s="41" t="s">
        <v>56</v>
      </c>
      <c r="AJ966" s="41" t="s">
        <v>160</v>
      </c>
      <c r="AK966" s="41" t="s">
        <v>56</v>
      </c>
    </row>
    <row r="967" spans="1:37" s="41" customFormat="1" ht="15.75" hidden="1" thickBot="1" x14ac:dyDescent="0.3">
      <c r="A967" s="11" t="s">
        <v>45</v>
      </c>
      <c r="B967" s="12" t="s">
        <v>216</v>
      </c>
      <c r="C967" s="13" t="s">
        <v>52</v>
      </c>
      <c r="D967" s="14" t="s">
        <v>47</v>
      </c>
      <c r="E967" s="13" t="s">
        <v>2495</v>
      </c>
      <c r="F967" s="4" t="s">
        <v>158</v>
      </c>
      <c r="G967" s="4" t="s">
        <v>263</v>
      </c>
      <c r="H967" s="15">
        <v>43140</v>
      </c>
      <c r="I967" s="15">
        <v>43140.416666666664</v>
      </c>
      <c r="J967" s="131" t="s">
        <v>3394</v>
      </c>
      <c r="K967" s="45" t="s">
        <v>9</v>
      </c>
      <c r="L967" s="47" t="s">
        <v>7</v>
      </c>
      <c r="M967" s="47" t="s">
        <v>56</v>
      </c>
      <c r="N967" s="9" t="str">
        <f t="shared" si="225"/>
        <v>Standard</v>
      </c>
      <c r="O967" s="10" t="str">
        <f t="shared" si="226"/>
        <v>Successful</v>
      </c>
      <c r="P967" s="10" t="str">
        <f t="shared" si="227"/>
        <v>On Time</v>
      </c>
      <c r="Q967" s="9">
        <f t="shared" si="228"/>
        <v>1</v>
      </c>
      <c r="R967" s="9">
        <f t="shared" si="229"/>
        <v>1</v>
      </c>
      <c r="S967" s="9">
        <f t="shared" si="230"/>
        <v>0</v>
      </c>
      <c r="T967" s="9" t="str">
        <f t="shared" si="231"/>
        <v>February</v>
      </c>
      <c r="U967" s="40">
        <f t="shared" si="232"/>
        <v>0</v>
      </c>
      <c r="V967" s="40" t="str">
        <f t="shared" si="233"/>
        <v>Normal</v>
      </c>
      <c r="W967" s="40">
        <f t="shared" si="234"/>
        <v>0</v>
      </c>
      <c r="X967" s="40">
        <f t="shared" si="235"/>
        <v>0</v>
      </c>
      <c r="Y967" s="40">
        <f t="shared" si="236"/>
        <v>0</v>
      </c>
      <c r="Z967" s="40">
        <f t="shared" si="237"/>
        <v>0</v>
      </c>
      <c r="AA967" s="40">
        <f t="shared" si="238"/>
        <v>1</v>
      </c>
      <c r="AB967" s="40">
        <f t="shared" si="239"/>
        <v>0</v>
      </c>
      <c r="AC967" s="41" t="s">
        <v>823</v>
      </c>
      <c r="AD967" s="41" t="s">
        <v>297</v>
      </c>
      <c r="AE967" s="41" t="s">
        <v>121</v>
      </c>
      <c r="AF967" s="41" t="s">
        <v>322</v>
      </c>
      <c r="AG967" s="41" t="s">
        <v>56</v>
      </c>
      <c r="AH967" s="41" t="s">
        <v>56</v>
      </c>
      <c r="AI967" s="41" t="s">
        <v>56</v>
      </c>
      <c r="AJ967" s="41" t="s">
        <v>160</v>
      </c>
      <c r="AK967" s="41" t="s">
        <v>56</v>
      </c>
    </row>
    <row r="968" spans="1:37" s="41" customFormat="1" ht="15.75" hidden="1" thickBot="1" x14ac:dyDescent="0.3">
      <c r="A968" s="11" t="s">
        <v>49</v>
      </c>
      <c r="B968" s="12" t="s">
        <v>216</v>
      </c>
      <c r="C968" s="13" t="s">
        <v>46</v>
      </c>
      <c r="D968" s="14" t="s">
        <v>47</v>
      </c>
      <c r="E968" s="13" t="s">
        <v>2496</v>
      </c>
      <c r="F968" s="4" t="s">
        <v>75</v>
      </c>
      <c r="G968" s="4" t="s">
        <v>3152</v>
      </c>
      <c r="H968" s="15">
        <v>43124.75</v>
      </c>
      <c r="I968" s="15">
        <v>43141.75</v>
      </c>
      <c r="J968" s="131" t="s">
        <v>3395</v>
      </c>
      <c r="K968" s="45" t="s">
        <v>9</v>
      </c>
      <c r="L968" s="47" t="s">
        <v>7</v>
      </c>
      <c r="M968" s="47" t="s">
        <v>56</v>
      </c>
      <c r="N968" s="9" t="str">
        <f t="shared" si="225"/>
        <v>Minor</v>
      </c>
      <c r="O968" s="10" t="str">
        <f t="shared" si="226"/>
        <v>Successful</v>
      </c>
      <c r="P968" s="10" t="str">
        <f t="shared" si="227"/>
        <v>On Time</v>
      </c>
      <c r="Q968" s="9">
        <f t="shared" si="228"/>
        <v>1</v>
      </c>
      <c r="R968" s="9">
        <f t="shared" si="229"/>
        <v>1</v>
      </c>
      <c r="S968" s="9">
        <f t="shared" si="230"/>
        <v>0</v>
      </c>
      <c r="T968" s="9" t="str">
        <f t="shared" si="231"/>
        <v>February</v>
      </c>
      <c r="U968" s="40">
        <f t="shared" si="232"/>
        <v>0</v>
      </c>
      <c r="V968" s="40" t="str">
        <f t="shared" si="233"/>
        <v>Normal</v>
      </c>
      <c r="W968" s="40">
        <f t="shared" si="234"/>
        <v>0</v>
      </c>
      <c r="X968" s="40">
        <f t="shared" si="235"/>
        <v>0</v>
      </c>
      <c r="Y968" s="40">
        <f t="shared" si="236"/>
        <v>0</v>
      </c>
      <c r="Z968" s="40">
        <f t="shared" si="237"/>
        <v>0</v>
      </c>
      <c r="AA968" s="40">
        <f t="shared" si="238"/>
        <v>1</v>
      </c>
      <c r="AB968" s="40">
        <f t="shared" si="239"/>
        <v>0</v>
      </c>
      <c r="AC968" s="41" t="s">
        <v>132</v>
      </c>
      <c r="AD968" s="41" t="s">
        <v>280</v>
      </c>
      <c r="AE968" s="41" t="s">
        <v>323</v>
      </c>
      <c r="AF968" s="41" t="s">
        <v>216</v>
      </c>
      <c r="AG968" s="41" t="s">
        <v>56</v>
      </c>
      <c r="AH968" s="41" t="s">
        <v>56</v>
      </c>
      <c r="AI968" s="41" t="s">
        <v>56</v>
      </c>
      <c r="AJ968" s="41" t="s">
        <v>160</v>
      </c>
      <c r="AK968" s="41" t="s">
        <v>56</v>
      </c>
    </row>
    <row r="969" spans="1:37" s="41" customFormat="1" ht="15.75" hidden="1" thickBot="1" x14ac:dyDescent="0.3">
      <c r="A969" s="11" t="s">
        <v>359</v>
      </c>
      <c r="B969" s="12" t="s">
        <v>216</v>
      </c>
      <c r="C969" s="13" t="s">
        <v>52</v>
      </c>
      <c r="D969" s="14" t="s">
        <v>47</v>
      </c>
      <c r="E969" s="13" t="s">
        <v>2497</v>
      </c>
      <c r="F969" s="4" t="s">
        <v>75</v>
      </c>
      <c r="G969" s="4" t="s">
        <v>624</v>
      </c>
      <c r="H969" s="15">
        <v>43141.916666666664</v>
      </c>
      <c r="I969" s="15">
        <v>43142.416666666664</v>
      </c>
      <c r="J969" s="131" t="s">
        <v>3396</v>
      </c>
      <c r="K969" s="45" t="s">
        <v>9</v>
      </c>
      <c r="L969" s="47" t="s">
        <v>7</v>
      </c>
      <c r="M969" s="47" t="s">
        <v>56</v>
      </c>
      <c r="N969" s="9" t="str">
        <f t="shared" si="225"/>
        <v>Standard</v>
      </c>
      <c r="O969" s="10" t="str">
        <f t="shared" si="226"/>
        <v>Successful</v>
      </c>
      <c r="P969" s="10" t="str">
        <f t="shared" si="227"/>
        <v>On Time</v>
      </c>
      <c r="Q969" s="9">
        <f t="shared" si="228"/>
        <v>1</v>
      </c>
      <c r="R969" s="9">
        <f t="shared" si="229"/>
        <v>1</v>
      </c>
      <c r="S969" s="9">
        <f t="shared" si="230"/>
        <v>0</v>
      </c>
      <c r="T969" s="9" t="str">
        <f t="shared" si="231"/>
        <v>February</v>
      </c>
      <c r="U969" s="40">
        <f t="shared" si="232"/>
        <v>0</v>
      </c>
      <c r="V969" s="40" t="str">
        <f t="shared" si="233"/>
        <v>Normal</v>
      </c>
      <c r="W969" s="40">
        <f t="shared" si="234"/>
        <v>0</v>
      </c>
      <c r="X969" s="40">
        <f t="shared" si="235"/>
        <v>0</v>
      </c>
      <c r="Y969" s="40">
        <f t="shared" si="236"/>
        <v>0</v>
      </c>
      <c r="Z969" s="40">
        <f t="shared" si="237"/>
        <v>0</v>
      </c>
      <c r="AA969" s="40">
        <f t="shared" si="238"/>
        <v>1</v>
      </c>
      <c r="AB969" s="40">
        <f t="shared" si="239"/>
        <v>0</v>
      </c>
      <c r="AC969" s="41" t="s">
        <v>823</v>
      </c>
      <c r="AD969" s="41" t="s">
        <v>282</v>
      </c>
      <c r="AE969" s="41" t="s">
        <v>323</v>
      </c>
      <c r="AF969" s="41" t="s">
        <v>216</v>
      </c>
      <c r="AG969" s="41" t="s">
        <v>56</v>
      </c>
      <c r="AH969" s="41" t="s">
        <v>56</v>
      </c>
      <c r="AI969" s="41" t="s">
        <v>56</v>
      </c>
      <c r="AJ969" s="41" t="s">
        <v>160</v>
      </c>
      <c r="AK969" s="41" t="s">
        <v>56</v>
      </c>
    </row>
    <row r="970" spans="1:37" s="41" customFormat="1" ht="15.75" hidden="1" thickBot="1" x14ac:dyDescent="0.3">
      <c r="A970" s="11" t="s">
        <v>211</v>
      </c>
      <c r="B970" s="12" t="s">
        <v>216</v>
      </c>
      <c r="C970" s="13" t="s">
        <v>46</v>
      </c>
      <c r="D970" s="14" t="s">
        <v>47</v>
      </c>
      <c r="E970" s="13" t="s">
        <v>2498</v>
      </c>
      <c r="F970" s="4" t="s">
        <v>326</v>
      </c>
      <c r="G970" s="4" t="s">
        <v>784</v>
      </c>
      <c r="H970" s="15">
        <v>43141.375</v>
      </c>
      <c r="I970" s="15">
        <v>43141.999305555553</v>
      </c>
      <c r="J970" s="131" t="s">
        <v>3397</v>
      </c>
      <c r="K970" s="45" t="s">
        <v>9</v>
      </c>
      <c r="L970" s="47" t="s">
        <v>7</v>
      </c>
      <c r="M970" s="47" t="s">
        <v>56</v>
      </c>
      <c r="N970" s="9" t="str">
        <f t="shared" si="225"/>
        <v>Minor</v>
      </c>
      <c r="O970" s="10" t="str">
        <f t="shared" si="226"/>
        <v>Successful</v>
      </c>
      <c r="P970" s="10" t="str">
        <f t="shared" si="227"/>
        <v>On Time</v>
      </c>
      <c r="Q970" s="9">
        <f t="shared" si="228"/>
        <v>1</v>
      </c>
      <c r="R970" s="9">
        <f t="shared" si="229"/>
        <v>1</v>
      </c>
      <c r="S970" s="9">
        <f t="shared" si="230"/>
        <v>0</v>
      </c>
      <c r="T970" s="9" t="str">
        <f t="shared" si="231"/>
        <v>February</v>
      </c>
      <c r="U970" s="40">
        <f t="shared" si="232"/>
        <v>0</v>
      </c>
      <c r="V970" s="40" t="str">
        <f t="shared" si="233"/>
        <v>Normal</v>
      </c>
      <c r="W970" s="40">
        <f t="shared" si="234"/>
        <v>0</v>
      </c>
      <c r="X970" s="40">
        <f t="shared" si="235"/>
        <v>0</v>
      </c>
      <c r="Y970" s="40">
        <f t="shared" si="236"/>
        <v>0</v>
      </c>
      <c r="Z970" s="40">
        <f t="shared" si="237"/>
        <v>0</v>
      </c>
      <c r="AA970" s="40">
        <f t="shared" si="238"/>
        <v>1</v>
      </c>
      <c r="AB970" s="40">
        <f t="shared" si="239"/>
        <v>0</v>
      </c>
      <c r="AC970" s="41" t="s">
        <v>537</v>
      </c>
      <c r="AD970" s="41" t="s">
        <v>521</v>
      </c>
      <c r="AE970" s="41" t="s">
        <v>258</v>
      </c>
      <c r="AF970" s="41" t="s">
        <v>216</v>
      </c>
      <c r="AG970" s="41" t="s">
        <v>56</v>
      </c>
      <c r="AH970" s="41" t="s">
        <v>56</v>
      </c>
      <c r="AI970" s="41" t="s">
        <v>56</v>
      </c>
      <c r="AJ970" s="41" t="s">
        <v>160</v>
      </c>
      <c r="AK970" s="41" t="s">
        <v>56</v>
      </c>
    </row>
    <row r="971" spans="1:37" s="41" customFormat="1" ht="15.75" hidden="1" thickBot="1" x14ac:dyDescent="0.3">
      <c r="A971" s="11" t="s">
        <v>177</v>
      </c>
      <c r="B971" s="12" t="s">
        <v>216</v>
      </c>
      <c r="C971" s="13" t="s">
        <v>46</v>
      </c>
      <c r="D971" s="14" t="s">
        <v>47</v>
      </c>
      <c r="E971" s="13" t="s">
        <v>2499</v>
      </c>
      <c r="F971" s="4" t="s">
        <v>309</v>
      </c>
      <c r="G971" s="4" t="s">
        <v>230</v>
      </c>
      <c r="H971" s="15">
        <v>43140.708333333336</v>
      </c>
      <c r="I971" s="15">
        <v>43140.875</v>
      </c>
      <c r="J971" s="131" t="s">
        <v>3398</v>
      </c>
      <c r="K971" s="45" t="s">
        <v>9</v>
      </c>
      <c r="L971" s="47" t="s">
        <v>7</v>
      </c>
      <c r="M971" s="47" t="s">
        <v>56</v>
      </c>
      <c r="N971" s="9" t="str">
        <f t="shared" si="225"/>
        <v>Minor</v>
      </c>
      <c r="O971" s="10" t="str">
        <f t="shared" si="226"/>
        <v>Successful</v>
      </c>
      <c r="P971" s="10" t="str">
        <f t="shared" si="227"/>
        <v>On Time</v>
      </c>
      <c r="Q971" s="9">
        <f t="shared" si="228"/>
        <v>1</v>
      </c>
      <c r="R971" s="9">
        <f t="shared" si="229"/>
        <v>1</v>
      </c>
      <c r="S971" s="9">
        <f t="shared" si="230"/>
        <v>0</v>
      </c>
      <c r="T971" s="9" t="str">
        <f t="shared" si="231"/>
        <v>February</v>
      </c>
      <c r="U971" s="40">
        <f t="shared" si="232"/>
        <v>0</v>
      </c>
      <c r="V971" s="40" t="str">
        <f t="shared" si="233"/>
        <v>Normal</v>
      </c>
      <c r="W971" s="40">
        <f t="shared" si="234"/>
        <v>0</v>
      </c>
      <c r="X971" s="40">
        <f t="shared" si="235"/>
        <v>0</v>
      </c>
      <c r="Y971" s="40">
        <f t="shared" si="236"/>
        <v>0</v>
      </c>
      <c r="Z971" s="40">
        <f t="shared" si="237"/>
        <v>0</v>
      </c>
      <c r="AA971" s="40">
        <f t="shared" si="238"/>
        <v>1</v>
      </c>
      <c r="AB971" s="40">
        <f t="shared" si="239"/>
        <v>0</v>
      </c>
      <c r="AC971" s="41" t="s">
        <v>132</v>
      </c>
      <c r="AD971" s="41" t="s">
        <v>280</v>
      </c>
      <c r="AE971" s="41" t="s">
        <v>227</v>
      </c>
      <c r="AF971" s="41" t="s">
        <v>216</v>
      </c>
      <c r="AG971" s="41" t="s">
        <v>56</v>
      </c>
      <c r="AH971" s="41" t="s">
        <v>56</v>
      </c>
      <c r="AI971" s="41" t="s">
        <v>56</v>
      </c>
      <c r="AJ971" s="41" t="s">
        <v>160</v>
      </c>
      <c r="AK971" s="41" t="s">
        <v>56</v>
      </c>
    </row>
    <row r="972" spans="1:37" s="41" customFormat="1" ht="15.75" hidden="1" thickBot="1" x14ac:dyDescent="0.3">
      <c r="A972" s="11" t="s">
        <v>177</v>
      </c>
      <c r="B972" s="12" t="s">
        <v>216</v>
      </c>
      <c r="C972" s="13" t="s">
        <v>46</v>
      </c>
      <c r="D972" s="14" t="s">
        <v>47</v>
      </c>
      <c r="E972" s="13" t="s">
        <v>2500</v>
      </c>
      <c r="F972" s="4" t="s">
        <v>309</v>
      </c>
      <c r="G972" s="4" t="s">
        <v>230</v>
      </c>
      <c r="H972" s="15">
        <v>43142.333333333336</v>
      </c>
      <c r="I972" s="15">
        <v>43142.5</v>
      </c>
      <c r="J972" s="131" t="s">
        <v>3399</v>
      </c>
      <c r="K972" s="45" t="s">
        <v>9</v>
      </c>
      <c r="L972" s="47" t="s">
        <v>7</v>
      </c>
      <c r="M972" s="47" t="s">
        <v>56</v>
      </c>
      <c r="N972" s="9" t="str">
        <f t="shared" si="225"/>
        <v>Minor</v>
      </c>
      <c r="O972" s="10" t="str">
        <f t="shared" si="226"/>
        <v>Successful</v>
      </c>
      <c r="P972" s="10" t="str">
        <f t="shared" si="227"/>
        <v>On Time</v>
      </c>
      <c r="Q972" s="9">
        <f t="shared" si="228"/>
        <v>1</v>
      </c>
      <c r="R972" s="9">
        <f t="shared" si="229"/>
        <v>1</v>
      </c>
      <c r="S972" s="9">
        <f t="shared" si="230"/>
        <v>0</v>
      </c>
      <c r="T972" s="9" t="str">
        <f t="shared" si="231"/>
        <v>February</v>
      </c>
      <c r="U972" s="40">
        <f t="shared" si="232"/>
        <v>0</v>
      </c>
      <c r="V972" s="40" t="str">
        <f t="shared" si="233"/>
        <v>Normal</v>
      </c>
      <c r="W972" s="40">
        <f t="shared" si="234"/>
        <v>0</v>
      </c>
      <c r="X972" s="40">
        <f t="shared" si="235"/>
        <v>0</v>
      </c>
      <c r="Y972" s="40">
        <f t="shared" si="236"/>
        <v>0</v>
      </c>
      <c r="Z972" s="40">
        <f t="shared" si="237"/>
        <v>0</v>
      </c>
      <c r="AA972" s="40">
        <f t="shared" si="238"/>
        <v>1</v>
      </c>
      <c r="AB972" s="40">
        <f t="shared" si="239"/>
        <v>0</v>
      </c>
      <c r="AC972" s="41" t="s">
        <v>132</v>
      </c>
      <c r="AD972" s="41" t="s">
        <v>280</v>
      </c>
      <c r="AE972" s="41" t="s">
        <v>227</v>
      </c>
      <c r="AF972" s="41" t="s">
        <v>216</v>
      </c>
      <c r="AG972" s="41" t="s">
        <v>56</v>
      </c>
      <c r="AH972" s="41" t="s">
        <v>56</v>
      </c>
      <c r="AI972" s="41" t="s">
        <v>56</v>
      </c>
      <c r="AJ972" s="41" t="s">
        <v>160</v>
      </c>
      <c r="AK972" s="41" t="s">
        <v>56</v>
      </c>
    </row>
    <row r="973" spans="1:37" s="41" customFormat="1" ht="15.75" hidden="1" thickBot="1" x14ac:dyDescent="0.3">
      <c r="A973" s="11" t="s">
        <v>65</v>
      </c>
      <c r="B973" s="12" t="s">
        <v>216</v>
      </c>
      <c r="C973" s="13" t="s">
        <v>46</v>
      </c>
      <c r="D973" s="14" t="s">
        <v>47</v>
      </c>
      <c r="E973" s="13" t="s">
        <v>2501</v>
      </c>
      <c r="F973" s="4" t="s">
        <v>309</v>
      </c>
      <c r="G973" s="4" t="s">
        <v>1600</v>
      </c>
      <c r="H973" s="15">
        <v>43141.729166666664</v>
      </c>
      <c r="I973" s="15">
        <v>43141.895833333336</v>
      </c>
      <c r="J973" s="131" t="s">
        <v>3400</v>
      </c>
      <c r="K973" s="45" t="s">
        <v>9</v>
      </c>
      <c r="L973" s="47" t="s">
        <v>7</v>
      </c>
      <c r="M973" s="47" t="s">
        <v>56</v>
      </c>
      <c r="N973" s="9" t="str">
        <f t="shared" si="225"/>
        <v>Minor</v>
      </c>
      <c r="O973" s="10" t="str">
        <f t="shared" si="226"/>
        <v>Successful</v>
      </c>
      <c r="P973" s="10" t="str">
        <f t="shared" si="227"/>
        <v>On Time</v>
      </c>
      <c r="Q973" s="9">
        <f t="shared" si="228"/>
        <v>1</v>
      </c>
      <c r="R973" s="9">
        <f t="shared" si="229"/>
        <v>1</v>
      </c>
      <c r="S973" s="9">
        <f t="shared" si="230"/>
        <v>0</v>
      </c>
      <c r="T973" s="9" t="str">
        <f t="shared" si="231"/>
        <v>February</v>
      </c>
      <c r="U973" s="40">
        <f t="shared" si="232"/>
        <v>0</v>
      </c>
      <c r="V973" s="40" t="str">
        <f t="shared" si="233"/>
        <v>Normal</v>
      </c>
      <c r="W973" s="40">
        <f t="shared" si="234"/>
        <v>0</v>
      </c>
      <c r="X973" s="40">
        <f t="shared" si="235"/>
        <v>0</v>
      </c>
      <c r="Y973" s="40">
        <f t="shared" si="236"/>
        <v>0</v>
      </c>
      <c r="Z973" s="40">
        <f t="shared" si="237"/>
        <v>0</v>
      </c>
      <c r="AA973" s="40">
        <f t="shared" si="238"/>
        <v>1</v>
      </c>
      <c r="AB973" s="40">
        <f t="shared" si="239"/>
        <v>0</v>
      </c>
      <c r="AC973" s="41" t="s">
        <v>132</v>
      </c>
      <c r="AD973" s="41" t="s">
        <v>463</v>
      </c>
      <c r="AE973" s="41" t="s">
        <v>227</v>
      </c>
      <c r="AF973" s="41" t="s">
        <v>216</v>
      </c>
      <c r="AG973" s="41" t="s">
        <v>56</v>
      </c>
      <c r="AH973" s="41" t="s">
        <v>56</v>
      </c>
      <c r="AI973" s="41" t="s">
        <v>56</v>
      </c>
      <c r="AJ973" s="41" t="s">
        <v>160</v>
      </c>
      <c r="AK973" s="41" t="s">
        <v>56</v>
      </c>
    </row>
    <row r="974" spans="1:37" s="41" customFormat="1" ht="15.75" hidden="1" thickBot="1" x14ac:dyDescent="0.3">
      <c r="A974" s="11" t="s">
        <v>65</v>
      </c>
      <c r="B974" s="12" t="s">
        <v>216</v>
      </c>
      <c r="C974" s="13" t="s">
        <v>46</v>
      </c>
      <c r="D974" s="14" t="s">
        <v>47</v>
      </c>
      <c r="E974" s="13" t="s">
        <v>2502</v>
      </c>
      <c r="F974" s="4" t="s">
        <v>84</v>
      </c>
      <c r="G974" s="4" t="s">
        <v>173</v>
      </c>
      <c r="H974" s="15">
        <v>43140.583333333336</v>
      </c>
      <c r="I974" s="15">
        <v>43140.791666666664</v>
      </c>
      <c r="J974" s="131" t="s">
        <v>3401</v>
      </c>
      <c r="K974" s="45" t="s">
        <v>9</v>
      </c>
      <c r="L974" s="47" t="s">
        <v>7</v>
      </c>
      <c r="M974" s="47" t="s">
        <v>56</v>
      </c>
      <c r="N974" s="9" t="str">
        <f t="shared" si="225"/>
        <v>Minor</v>
      </c>
      <c r="O974" s="10" t="str">
        <f t="shared" si="226"/>
        <v>Successful</v>
      </c>
      <c r="P974" s="10" t="str">
        <f t="shared" si="227"/>
        <v>On Time</v>
      </c>
      <c r="Q974" s="9">
        <f t="shared" si="228"/>
        <v>1</v>
      </c>
      <c r="R974" s="9">
        <f t="shared" si="229"/>
        <v>1</v>
      </c>
      <c r="S974" s="9">
        <f t="shared" si="230"/>
        <v>0</v>
      </c>
      <c r="T974" s="9" t="str">
        <f t="shared" si="231"/>
        <v>February</v>
      </c>
      <c r="U974" s="40">
        <f t="shared" si="232"/>
        <v>0</v>
      </c>
      <c r="V974" s="40" t="str">
        <f t="shared" si="233"/>
        <v>Normal</v>
      </c>
      <c r="W974" s="40">
        <f t="shared" si="234"/>
        <v>0</v>
      </c>
      <c r="X974" s="40">
        <f t="shared" si="235"/>
        <v>0</v>
      </c>
      <c r="Y974" s="40">
        <f t="shared" si="236"/>
        <v>0</v>
      </c>
      <c r="Z974" s="40">
        <f t="shared" si="237"/>
        <v>0</v>
      </c>
      <c r="AA974" s="40">
        <f t="shared" si="238"/>
        <v>1</v>
      </c>
      <c r="AB974" s="40">
        <f t="shared" si="239"/>
        <v>0</v>
      </c>
      <c r="AC974" s="41" t="s">
        <v>132</v>
      </c>
      <c r="AD974" s="41" t="s">
        <v>280</v>
      </c>
      <c r="AE974" s="41" t="s">
        <v>260</v>
      </c>
      <c r="AF974" s="41" t="s">
        <v>216</v>
      </c>
      <c r="AG974" s="41" t="s">
        <v>56</v>
      </c>
      <c r="AH974" s="41" t="s">
        <v>56</v>
      </c>
      <c r="AI974" s="41" t="s">
        <v>56</v>
      </c>
      <c r="AJ974" s="41" t="s">
        <v>160</v>
      </c>
      <c r="AK974" s="41" t="s">
        <v>56</v>
      </c>
    </row>
    <row r="975" spans="1:37" s="41" customFormat="1" ht="15.75" hidden="1" thickBot="1" x14ac:dyDescent="0.3">
      <c r="A975" s="11" t="s">
        <v>65</v>
      </c>
      <c r="B975" s="12" t="s">
        <v>216</v>
      </c>
      <c r="C975" s="13" t="s">
        <v>46</v>
      </c>
      <c r="D975" s="14" t="s">
        <v>47</v>
      </c>
      <c r="E975" s="13" t="s">
        <v>2503</v>
      </c>
      <c r="F975" s="4" t="s">
        <v>309</v>
      </c>
      <c r="G975" s="4" t="s">
        <v>1600</v>
      </c>
      <c r="H975" s="15">
        <v>43141.416666666664</v>
      </c>
      <c r="I975" s="15">
        <v>43141.583333333336</v>
      </c>
      <c r="J975" s="131" t="s">
        <v>3402</v>
      </c>
      <c r="K975" s="45" t="s">
        <v>9</v>
      </c>
      <c r="L975" s="47" t="s">
        <v>7</v>
      </c>
      <c r="M975" s="47" t="s">
        <v>56</v>
      </c>
      <c r="N975" s="9" t="str">
        <f t="shared" si="225"/>
        <v>Minor</v>
      </c>
      <c r="O975" s="10" t="str">
        <f t="shared" si="226"/>
        <v>Successful</v>
      </c>
      <c r="P975" s="10" t="str">
        <f t="shared" si="227"/>
        <v>On Time</v>
      </c>
      <c r="Q975" s="9">
        <f t="shared" si="228"/>
        <v>1</v>
      </c>
      <c r="R975" s="9">
        <f t="shared" si="229"/>
        <v>1</v>
      </c>
      <c r="S975" s="9">
        <f t="shared" si="230"/>
        <v>0</v>
      </c>
      <c r="T975" s="9" t="str">
        <f t="shared" si="231"/>
        <v>February</v>
      </c>
      <c r="U975" s="40">
        <f t="shared" si="232"/>
        <v>0</v>
      </c>
      <c r="V975" s="40" t="str">
        <f t="shared" si="233"/>
        <v>Normal</v>
      </c>
      <c r="W975" s="40">
        <f t="shared" si="234"/>
        <v>0</v>
      </c>
      <c r="X975" s="40">
        <f t="shared" si="235"/>
        <v>0</v>
      </c>
      <c r="Y975" s="40">
        <f t="shared" si="236"/>
        <v>0</v>
      </c>
      <c r="Z975" s="40">
        <f t="shared" si="237"/>
        <v>0</v>
      </c>
      <c r="AA975" s="40">
        <f t="shared" si="238"/>
        <v>1</v>
      </c>
      <c r="AB975" s="40">
        <f t="shared" si="239"/>
        <v>0</v>
      </c>
      <c r="AC975" s="41" t="s">
        <v>132</v>
      </c>
      <c r="AD975" s="41" t="s">
        <v>463</v>
      </c>
      <c r="AE975" s="41" t="s">
        <v>227</v>
      </c>
      <c r="AF975" s="41" t="s">
        <v>216</v>
      </c>
      <c r="AG975" s="41" t="s">
        <v>56</v>
      </c>
      <c r="AH975" s="41" t="s">
        <v>56</v>
      </c>
      <c r="AI975" s="41" t="s">
        <v>56</v>
      </c>
      <c r="AJ975" s="41" t="s">
        <v>160</v>
      </c>
      <c r="AK975" s="41" t="s">
        <v>56</v>
      </c>
    </row>
    <row r="976" spans="1:37" s="41" customFormat="1" ht="15.75" hidden="1" thickBot="1" x14ac:dyDescent="0.3">
      <c r="A976" s="11" t="s">
        <v>141</v>
      </c>
      <c r="B976" s="12" t="s">
        <v>216</v>
      </c>
      <c r="C976" s="13" t="s">
        <v>46</v>
      </c>
      <c r="D976" s="14" t="s">
        <v>47</v>
      </c>
      <c r="E976" s="13" t="s">
        <v>2504</v>
      </c>
      <c r="F976" s="4" t="s">
        <v>152</v>
      </c>
      <c r="G976" s="4" t="s">
        <v>764</v>
      </c>
      <c r="H976" s="15">
        <v>43141.625</v>
      </c>
      <c r="I976" s="15">
        <v>43141.75</v>
      </c>
      <c r="J976" s="131" t="s">
        <v>3403</v>
      </c>
      <c r="K976" s="45" t="s">
        <v>9</v>
      </c>
      <c r="L976" s="47" t="s">
        <v>7</v>
      </c>
      <c r="M976" s="47" t="s">
        <v>56</v>
      </c>
      <c r="N976" s="9" t="str">
        <f t="shared" si="225"/>
        <v>Minor</v>
      </c>
      <c r="O976" s="10" t="str">
        <f t="shared" si="226"/>
        <v>Successful</v>
      </c>
      <c r="P976" s="10" t="str">
        <f t="shared" si="227"/>
        <v>On Time</v>
      </c>
      <c r="Q976" s="9">
        <f t="shared" si="228"/>
        <v>1</v>
      </c>
      <c r="R976" s="9">
        <f t="shared" si="229"/>
        <v>1</v>
      </c>
      <c r="S976" s="9">
        <f t="shared" si="230"/>
        <v>0</v>
      </c>
      <c r="T976" s="9" t="str">
        <f t="shared" si="231"/>
        <v>February</v>
      </c>
      <c r="U976" s="40">
        <f t="shared" si="232"/>
        <v>0</v>
      </c>
      <c r="V976" s="40" t="str">
        <f t="shared" si="233"/>
        <v>Normal</v>
      </c>
      <c r="W976" s="40">
        <f t="shared" si="234"/>
        <v>0</v>
      </c>
      <c r="X976" s="40">
        <f t="shared" si="235"/>
        <v>0</v>
      </c>
      <c r="Y976" s="40">
        <f t="shared" si="236"/>
        <v>0</v>
      </c>
      <c r="Z976" s="40">
        <f t="shared" si="237"/>
        <v>0</v>
      </c>
      <c r="AA976" s="40">
        <f t="shared" si="238"/>
        <v>1</v>
      </c>
      <c r="AB976" s="40">
        <f t="shared" si="239"/>
        <v>0</v>
      </c>
      <c r="AC976" s="41" t="s">
        <v>132</v>
      </c>
      <c r="AD976" s="41" t="s">
        <v>283</v>
      </c>
      <c r="AE976" s="41" t="s">
        <v>121</v>
      </c>
      <c r="AF976" s="41" t="s">
        <v>322</v>
      </c>
      <c r="AG976" s="41" t="s">
        <v>56</v>
      </c>
      <c r="AH976" s="41" t="s">
        <v>56</v>
      </c>
      <c r="AI976" s="41" t="s">
        <v>56</v>
      </c>
      <c r="AJ976" s="41" t="s">
        <v>160</v>
      </c>
      <c r="AK976" s="41" t="s">
        <v>56</v>
      </c>
    </row>
    <row r="977" spans="1:37" s="41" customFormat="1" ht="15.75" hidden="1" thickBot="1" x14ac:dyDescent="0.3">
      <c r="A977" s="11" t="s">
        <v>49</v>
      </c>
      <c r="B977" s="12" t="s">
        <v>216</v>
      </c>
      <c r="C977" s="13" t="s">
        <v>46</v>
      </c>
      <c r="D977" s="14" t="s">
        <v>47</v>
      </c>
      <c r="E977" s="13" t="s">
        <v>2505</v>
      </c>
      <c r="F977" s="4" t="s">
        <v>75</v>
      </c>
      <c r="G977" s="4" t="s">
        <v>209</v>
      </c>
      <c r="H977" s="15">
        <v>43138.625</v>
      </c>
      <c r="I977" s="15">
        <v>43140.916666666664</v>
      </c>
      <c r="J977" s="131" t="s">
        <v>3404</v>
      </c>
      <c r="K977" s="45" t="s">
        <v>9</v>
      </c>
      <c r="L977" s="47" t="s">
        <v>7</v>
      </c>
      <c r="M977" s="47" t="s">
        <v>56</v>
      </c>
      <c r="N977" s="9" t="str">
        <f t="shared" si="225"/>
        <v>Minor</v>
      </c>
      <c r="O977" s="10" t="str">
        <f t="shared" si="226"/>
        <v>Successful</v>
      </c>
      <c r="P977" s="10" t="str">
        <f t="shared" si="227"/>
        <v>On Time</v>
      </c>
      <c r="Q977" s="9">
        <f t="shared" si="228"/>
        <v>1</v>
      </c>
      <c r="R977" s="9">
        <f t="shared" si="229"/>
        <v>1</v>
      </c>
      <c r="S977" s="9">
        <f t="shared" si="230"/>
        <v>0</v>
      </c>
      <c r="T977" s="9" t="str">
        <f t="shared" si="231"/>
        <v>February</v>
      </c>
      <c r="U977" s="40">
        <f t="shared" si="232"/>
        <v>0</v>
      </c>
      <c r="V977" s="40" t="str">
        <f t="shared" si="233"/>
        <v>Normal</v>
      </c>
      <c r="W977" s="40">
        <f t="shared" si="234"/>
        <v>0</v>
      </c>
      <c r="X977" s="40">
        <f t="shared" si="235"/>
        <v>0</v>
      </c>
      <c r="Y977" s="40">
        <f t="shared" si="236"/>
        <v>0</v>
      </c>
      <c r="Z977" s="40">
        <f t="shared" si="237"/>
        <v>0</v>
      </c>
      <c r="AA977" s="40">
        <f t="shared" si="238"/>
        <v>1</v>
      </c>
      <c r="AB977" s="40">
        <f t="shared" si="239"/>
        <v>0</v>
      </c>
      <c r="AC977" s="41" t="s">
        <v>132</v>
      </c>
      <c r="AD977" s="41" t="s">
        <v>3959</v>
      </c>
      <c r="AE977" s="41" t="s">
        <v>323</v>
      </c>
      <c r="AF977" s="41" t="s">
        <v>216</v>
      </c>
      <c r="AG977" s="41" t="s">
        <v>56</v>
      </c>
      <c r="AH977" s="41" t="s">
        <v>56</v>
      </c>
      <c r="AI977" s="41" t="s">
        <v>56</v>
      </c>
      <c r="AJ977" s="41" t="s">
        <v>160</v>
      </c>
      <c r="AK977" s="41" t="s">
        <v>56</v>
      </c>
    </row>
    <row r="978" spans="1:37" s="41" customFormat="1" ht="15.75" hidden="1" thickBot="1" x14ac:dyDescent="0.3">
      <c r="A978" s="11" t="s">
        <v>49</v>
      </c>
      <c r="B978" s="12" t="s">
        <v>216</v>
      </c>
      <c r="C978" s="13" t="s">
        <v>46</v>
      </c>
      <c r="D978" s="14" t="s">
        <v>47</v>
      </c>
      <c r="E978" s="13" t="s">
        <v>2506</v>
      </c>
      <c r="F978" s="4" t="s">
        <v>328</v>
      </c>
      <c r="G978" s="4" t="s">
        <v>3153</v>
      </c>
      <c r="H978" s="15">
        <v>43140.375</v>
      </c>
      <c r="I978" s="15">
        <v>43140.75</v>
      </c>
      <c r="J978" s="131" t="s">
        <v>3405</v>
      </c>
      <c r="K978" s="45" t="s">
        <v>9</v>
      </c>
      <c r="L978" s="47" t="s">
        <v>7</v>
      </c>
      <c r="M978" s="47" t="s">
        <v>56</v>
      </c>
      <c r="N978" s="9" t="str">
        <f t="shared" si="225"/>
        <v>Minor</v>
      </c>
      <c r="O978" s="10" t="str">
        <f t="shared" si="226"/>
        <v>Successful</v>
      </c>
      <c r="P978" s="10" t="str">
        <f t="shared" si="227"/>
        <v>On Time</v>
      </c>
      <c r="Q978" s="9">
        <f t="shared" si="228"/>
        <v>1</v>
      </c>
      <c r="R978" s="9">
        <f t="shared" si="229"/>
        <v>1</v>
      </c>
      <c r="S978" s="9">
        <f t="shared" si="230"/>
        <v>0</v>
      </c>
      <c r="T978" s="9" t="str">
        <f t="shared" si="231"/>
        <v>February</v>
      </c>
      <c r="U978" s="40">
        <f t="shared" si="232"/>
        <v>0</v>
      </c>
      <c r="V978" s="40" t="str">
        <f t="shared" si="233"/>
        <v>Normal</v>
      </c>
      <c r="W978" s="40">
        <f t="shared" si="234"/>
        <v>0</v>
      </c>
      <c r="X978" s="40">
        <f t="shared" si="235"/>
        <v>0</v>
      </c>
      <c r="Y978" s="40">
        <f t="shared" si="236"/>
        <v>0</v>
      </c>
      <c r="Z978" s="40">
        <f t="shared" si="237"/>
        <v>0</v>
      </c>
      <c r="AA978" s="40">
        <f t="shared" si="238"/>
        <v>1</v>
      </c>
      <c r="AB978" s="40">
        <f t="shared" si="239"/>
        <v>0</v>
      </c>
      <c r="AC978" s="41" t="s">
        <v>132</v>
      </c>
      <c r="AD978" s="41" t="s">
        <v>280</v>
      </c>
      <c r="AE978" s="41" t="s">
        <v>424</v>
      </c>
      <c r="AF978" s="41" t="s">
        <v>216</v>
      </c>
      <c r="AG978" s="41" t="s">
        <v>56</v>
      </c>
      <c r="AH978" s="41" t="s">
        <v>56</v>
      </c>
      <c r="AI978" s="41" t="s">
        <v>56</v>
      </c>
      <c r="AJ978" s="41" t="s">
        <v>160</v>
      </c>
      <c r="AK978" s="41" t="s">
        <v>56</v>
      </c>
    </row>
    <row r="979" spans="1:37" s="41" customFormat="1" ht="15.75" hidden="1" thickBot="1" x14ac:dyDescent="0.3">
      <c r="A979" s="11" t="s">
        <v>49</v>
      </c>
      <c r="B979" s="12" t="s">
        <v>8</v>
      </c>
      <c r="C979" s="13" t="s">
        <v>46</v>
      </c>
      <c r="D979" s="14" t="s">
        <v>47</v>
      </c>
      <c r="E979" s="13" t="s">
        <v>2507</v>
      </c>
      <c r="F979" s="4" t="s">
        <v>77</v>
      </c>
      <c r="G979" s="4" t="s">
        <v>197</v>
      </c>
      <c r="H979" s="15">
        <v>43142.25</v>
      </c>
      <c r="I979" s="15">
        <v>43142.458333333336</v>
      </c>
      <c r="J979" s="131" t="s">
        <v>3406</v>
      </c>
      <c r="K979" s="45" t="s">
        <v>9</v>
      </c>
      <c r="L979" s="47" t="s">
        <v>7</v>
      </c>
      <c r="M979" s="47" t="s">
        <v>56</v>
      </c>
      <c r="N979" s="9" t="str">
        <f t="shared" si="225"/>
        <v>Minor</v>
      </c>
      <c r="O979" s="10" t="str">
        <f t="shared" si="226"/>
        <v>Successful</v>
      </c>
      <c r="P979" s="10" t="str">
        <f t="shared" si="227"/>
        <v>On Time</v>
      </c>
      <c r="Q979" s="9">
        <f t="shared" si="228"/>
        <v>1</v>
      </c>
      <c r="R979" s="9">
        <f t="shared" si="229"/>
        <v>1</v>
      </c>
      <c r="S979" s="9">
        <f t="shared" si="230"/>
        <v>0</v>
      </c>
      <c r="T979" s="9" t="str">
        <f t="shared" si="231"/>
        <v>February</v>
      </c>
      <c r="U979" s="40">
        <f t="shared" si="232"/>
        <v>0</v>
      </c>
      <c r="V979" s="40" t="str">
        <f t="shared" si="233"/>
        <v>Normal</v>
      </c>
      <c r="W979" s="40">
        <f t="shared" si="234"/>
        <v>0</v>
      </c>
      <c r="X979" s="40">
        <f t="shared" si="235"/>
        <v>0</v>
      </c>
      <c r="Y979" s="40">
        <f t="shared" si="236"/>
        <v>0</v>
      </c>
      <c r="Z979" s="40">
        <f t="shared" si="237"/>
        <v>0</v>
      </c>
      <c r="AA979" s="40">
        <f t="shared" si="238"/>
        <v>1</v>
      </c>
      <c r="AB979" s="40">
        <f t="shared" si="239"/>
        <v>0</v>
      </c>
      <c r="AC979" s="41" t="s">
        <v>132</v>
      </c>
      <c r="AD979" s="41" t="s">
        <v>280</v>
      </c>
      <c r="AE979" s="41" t="s">
        <v>259</v>
      </c>
      <c r="AF979" s="41" t="s">
        <v>8</v>
      </c>
      <c r="AG979" s="41" t="s">
        <v>56</v>
      </c>
      <c r="AH979" s="41" t="s">
        <v>56</v>
      </c>
      <c r="AI979" s="41" t="s">
        <v>56</v>
      </c>
      <c r="AJ979" s="41" t="s">
        <v>160</v>
      </c>
      <c r="AK979" s="41" t="s">
        <v>56</v>
      </c>
    </row>
    <row r="980" spans="1:37" s="41" customFormat="1" ht="15.75" hidden="1" thickBot="1" x14ac:dyDescent="0.3">
      <c r="A980" s="11" t="s">
        <v>49</v>
      </c>
      <c r="B980" s="12" t="s">
        <v>216</v>
      </c>
      <c r="C980" s="13" t="s">
        <v>46</v>
      </c>
      <c r="D980" s="14" t="s">
        <v>47</v>
      </c>
      <c r="E980" s="13" t="s">
        <v>2508</v>
      </c>
      <c r="F980" s="4" t="s">
        <v>344</v>
      </c>
      <c r="G980" s="4" t="s">
        <v>276</v>
      </c>
      <c r="H980" s="15">
        <v>43140.75</v>
      </c>
      <c r="I980" s="15">
        <v>43140.916666666664</v>
      </c>
      <c r="J980" s="131" t="s">
        <v>3407</v>
      </c>
      <c r="K980" s="45" t="s">
        <v>9</v>
      </c>
      <c r="L980" s="47" t="s">
        <v>7</v>
      </c>
      <c r="M980" s="47" t="s">
        <v>56</v>
      </c>
      <c r="N980" s="9" t="str">
        <f t="shared" si="225"/>
        <v>Minor</v>
      </c>
      <c r="O980" s="10" t="str">
        <f t="shared" si="226"/>
        <v>Successful</v>
      </c>
      <c r="P980" s="10" t="str">
        <f t="shared" si="227"/>
        <v>On Time</v>
      </c>
      <c r="Q980" s="9">
        <f t="shared" si="228"/>
        <v>1</v>
      </c>
      <c r="R980" s="9">
        <f t="shared" si="229"/>
        <v>1</v>
      </c>
      <c r="S980" s="9">
        <f t="shared" si="230"/>
        <v>0</v>
      </c>
      <c r="T980" s="9" t="str">
        <f t="shared" si="231"/>
        <v>February</v>
      </c>
      <c r="U980" s="40">
        <f t="shared" si="232"/>
        <v>0</v>
      </c>
      <c r="V980" s="40" t="str">
        <f t="shared" si="233"/>
        <v>Normal</v>
      </c>
      <c r="W980" s="40">
        <f t="shared" si="234"/>
        <v>0</v>
      </c>
      <c r="X980" s="40">
        <f t="shared" si="235"/>
        <v>0</v>
      </c>
      <c r="Y980" s="40">
        <f t="shared" si="236"/>
        <v>0</v>
      </c>
      <c r="Z980" s="40">
        <f t="shared" si="237"/>
        <v>0</v>
      </c>
      <c r="AA980" s="40">
        <f t="shared" si="238"/>
        <v>1</v>
      </c>
      <c r="AB980" s="40">
        <f t="shared" si="239"/>
        <v>0</v>
      </c>
      <c r="AC980" s="41" t="s">
        <v>132</v>
      </c>
      <c r="AD980" s="41" t="s">
        <v>280</v>
      </c>
      <c r="AE980" s="41" t="s">
        <v>427</v>
      </c>
      <c r="AF980" s="41" t="s">
        <v>216</v>
      </c>
      <c r="AG980" s="41" t="s">
        <v>56</v>
      </c>
      <c r="AH980" s="41" t="s">
        <v>56</v>
      </c>
      <c r="AI980" s="41" t="s">
        <v>56</v>
      </c>
      <c r="AJ980" s="41" t="s">
        <v>160</v>
      </c>
      <c r="AK980" s="41" t="s">
        <v>56</v>
      </c>
    </row>
    <row r="981" spans="1:37" s="41" customFormat="1" ht="15.75" hidden="1" thickBot="1" x14ac:dyDescent="0.3">
      <c r="A981" s="11" t="s">
        <v>49</v>
      </c>
      <c r="B981" s="12" t="s">
        <v>216</v>
      </c>
      <c r="C981" s="13" t="s">
        <v>46</v>
      </c>
      <c r="D981" s="14" t="s">
        <v>47</v>
      </c>
      <c r="E981" s="13" t="s">
        <v>2509</v>
      </c>
      <c r="F981" s="4" t="s">
        <v>95</v>
      </c>
      <c r="G981" s="4" t="s">
        <v>3125</v>
      </c>
      <c r="H981" s="15">
        <v>43142.333333333336</v>
      </c>
      <c r="I981" s="15">
        <v>43142.583333333336</v>
      </c>
      <c r="J981" s="131" t="s">
        <v>3408</v>
      </c>
      <c r="K981" s="45" t="s">
        <v>9</v>
      </c>
      <c r="L981" s="47" t="s">
        <v>7</v>
      </c>
      <c r="M981" s="47" t="s">
        <v>56</v>
      </c>
      <c r="N981" s="9" t="str">
        <f t="shared" si="225"/>
        <v>Minor</v>
      </c>
      <c r="O981" s="10" t="str">
        <f t="shared" si="226"/>
        <v>Successful</v>
      </c>
      <c r="P981" s="10" t="str">
        <f t="shared" si="227"/>
        <v>On Time</v>
      </c>
      <c r="Q981" s="9">
        <f t="shared" si="228"/>
        <v>1</v>
      </c>
      <c r="R981" s="9">
        <f t="shared" si="229"/>
        <v>1</v>
      </c>
      <c r="S981" s="9">
        <f t="shared" si="230"/>
        <v>0</v>
      </c>
      <c r="T981" s="9" t="str">
        <f t="shared" si="231"/>
        <v>February</v>
      </c>
      <c r="U981" s="40">
        <f t="shared" si="232"/>
        <v>0</v>
      </c>
      <c r="V981" s="40" t="str">
        <f t="shared" si="233"/>
        <v>Normal</v>
      </c>
      <c r="W981" s="40">
        <f t="shared" si="234"/>
        <v>0</v>
      </c>
      <c r="X981" s="40">
        <f t="shared" si="235"/>
        <v>0</v>
      </c>
      <c r="Y981" s="40">
        <f t="shared" si="236"/>
        <v>0</v>
      </c>
      <c r="Z981" s="40">
        <f t="shared" si="237"/>
        <v>0</v>
      </c>
      <c r="AA981" s="40">
        <f t="shared" si="238"/>
        <v>1</v>
      </c>
      <c r="AB981" s="40">
        <f t="shared" si="239"/>
        <v>0</v>
      </c>
      <c r="AC981" s="41" t="s">
        <v>132</v>
      </c>
      <c r="AD981" s="41" t="s">
        <v>280</v>
      </c>
      <c r="AE981" s="41" t="s">
        <v>421</v>
      </c>
      <c r="AF981" s="41" t="s">
        <v>216</v>
      </c>
      <c r="AG981" s="41" t="s">
        <v>56</v>
      </c>
      <c r="AH981" s="41" t="s">
        <v>56</v>
      </c>
      <c r="AI981" s="41" t="s">
        <v>56</v>
      </c>
      <c r="AJ981" s="41" t="s">
        <v>160</v>
      </c>
      <c r="AK981" s="41" t="s">
        <v>56</v>
      </c>
    </row>
    <row r="982" spans="1:37" s="41" customFormat="1" ht="15.75" hidden="1" thickBot="1" x14ac:dyDescent="0.3">
      <c r="A982" s="11" t="s">
        <v>697</v>
      </c>
      <c r="B982" s="12" t="s">
        <v>216</v>
      </c>
      <c r="C982" s="13" t="s">
        <v>46</v>
      </c>
      <c r="D982" s="14" t="s">
        <v>47</v>
      </c>
      <c r="E982" s="13" t="s">
        <v>2510</v>
      </c>
      <c r="F982" s="4" t="s">
        <v>152</v>
      </c>
      <c r="G982" s="4" t="s">
        <v>505</v>
      </c>
      <c r="H982" s="15">
        <v>43139.416666666701</v>
      </c>
      <c r="I982" s="15">
        <v>43140.958333333299</v>
      </c>
      <c r="J982" s="131" t="s">
        <v>3409</v>
      </c>
      <c r="K982" s="45" t="s">
        <v>9</v>
      </c>
      <c r="L982" s="47" t="s">
        <v>7</v>
      </c>
      <c r="M982" s="47" t="s">
        <v>56</v>
      </c>
      <c r="N982" s="9" t="str">
        <f t="shared" si="225"/>
        <v>Minor</v>
      </c>
      <c r="O982" s="10" t="str">
        <f t="shared" si="226"/>
        <v>Successful</v>
      </c>
      <c r="P982" s="10" t="str">
        <f t="shared" si="227"/>
        <v>On Time</v>
      </c>
      <c r="Q982" s="9">
        <f t="shared" si="228"/>
        <v>1</v>
      </c>
      <c r="R982" s="9">
        <f t="shared" si="229"/>
        <v>1</v>
      </c>
      <c r="S982" s="9">
        <f t="shared" si="230"/>
        <v>0</v>
      </c>
      <c r="T982" s="9" t="str">
        <f t="shared" si="231"/>
        <v>February</v>
      </c>
      <c r="U982" s="40">
        <f t="shared" si="232"/>
        <v>0</v>
      </c>
      <c r="V982" s="40" t="str">
        <f t="shared" si="233"/>
        <v>Normal</v>
      </c>
      <c r="W982" s="40">
        <f t="shared" si="234"/>
        <v>0</v>
      </c>
      <c r="X982" s="40">
        <f t="shared" si="235"/>
        <v>0</v>
      </c>
      <c r="Y982" s="40">
        <f t="shared" si="236"/>
        <v>0</v>
      </c>
      <c r="Z982" s="40">
        <f t="shared" si="237"/>
        <v>0</v>
      </c>
      <c r="AA982" s="40">
        <f t="shared" si="238"/>
        <v>1</v>
      </c>
      <c r="AB982" s="40">
        <f t="shared" si="239"/>
        <v>0</v>
      </c>
      <c r="AC982" s="41" t="s">
        <v>238</v>
      </c>
      <c r="AD982" s="41" t="s">
        <v>3948</v>
      </c>
      <c r="AE982" s="41" t="s">
        <v>121</v>
      </c>
      <c r="AF982" s="41" t="s">
        <v>322</v>
      </c>
      <c r="AG982" s="41" t="s">
        <v>56</v>
      </c>
      <c r="AH982" s="41" t="s">
        <v>56</v>
      </c>
      <c r="AI982" s="41" t="s">
        <v>56</v>
      </c>
      <c r="AJ982" s="41" t="s">
        <v>160</v>
      </c>
      <c r="AK982" s="41" t="s">
        <v>56</v>
      </c>
    </row>
    <row r="983" spans="1:37" s="41" customFormat="1" ht="15.75" hidden="1" thickBot="1" x14ac:dyDescent="0.3">
      <c r="A983" s="11" t="s">
        <v>697</v>
      </c>
      <c r="B983" s="12" t="s">
        <v>216</v>
      </c>
      <c r="C983" s="13" t="s">
        <v>46</v>
      </c>
      <c r="D983" s="14" t="s">
        <v>47</v>
      </c>
      <c r="E983" s="13" t="s">
        <v>2511</v>
      </c>
      <c r="F983" s="4" t="s">
        <v>152</v>
      </c>
      <c r="G983" s="4" t="s">
        <v>505</v>
      </c>
      <c r="H983" s="15">
        <v>43140.416666666701</v>
      </c>
      <c r="I983" s="15">
        <v>43141.958333333299</v>
      </c>
      <c r="J983" s="131" t="s">
        <v>3410</v>
      </c>
      <c r="K983" s="45" t="s">
        <v>9</v>
      </c>
      <c r="L983" s="47" t="s">
        <v>7</v>
      </c>
      <c r="M983" s="47" t="s">
        <v>56</v>
      </c>
      <c r="N983" s="9" t="str">
        <f t="shared" si="225"/>
        <v>Minor</v>
      </c>
      <c r="O983" s="10" t="str">
        <f t="shared" si="226"/>
        <v>Successful</v>
      </c>
      <c r="P983" s="10" t="str">
        <f t="shared" si="227"/>
        <v>On Time</v>
      </c>
      <c r="Q983" s="9">
        <f t="shared" si="228"/>
        <v>1</v>
      </c>
      <c r="R983" s="9">
        <f t="shared" si="229"/>
        <v>1</v>
      </c>
      <c r="S983" s="9">
        <f t="shared" si="230"/>
        <v>0</v>
      </c>
      <c r="T983" s="9" t="str">
        <f t="shared" si="231"/>
        <v>February</v>
      </c>
      <c r="U983" s="40">
        <f t="shared" si="232"/>
        <v>0</v>
      </c>
      <c r="V983" s="40" t="str">
        <f t="shared" si="233"/>
        <v>Normal</v>
      </c>
      <c r="W983" s="40">
        <f t="shared" si="234"/>
        <v>0</v>
      </c>
      <c r="X983" s="40">
        <f t="shared" si="235"/>
        <v>0</v>
      </c>
      <c r="Y983" s="40">
        <f t="shared" si="236"/>
        <v>0</v>
      </c>
      <c r="Z983" s="40">
        <f t="shared" si="237"/>
        <v>0</v>
      </c>
      <c r="AA983" s="40">
        <f t="shared" si="238"/>
        <v>1</v>
      </c>
      <c r="AB983" s="40">
        <f t="shared" si="239"/>
        <v>0</v>
      </c>
      <c r="AC983" s="41" t="s">
        <v>238</v>
      </c>
      <c r="AD983" s="41" t="s">
        <v>3948</v>
      </c>
      <c r="AE983" s="41" t="s">
        <v>121</v>
      </c>
      <c r="AF983" s="41" t="s">
        <v>322</v>
      </c>
      <c r="AG983" s="41" t="s">
        <v>56</v>
      </c>
      <c r="AH983" s="41" t="s">
        <v>56</v>
      </c>
      <c r="AI983" s="41" t="s">
        <v>56</v>
      </c>
      <c r="AJ983" s="41" t="s">
        <v>160</v>
      </c>
      <c r="AK983" s="41" t="s">
        <v>56</v>
      </c>
    </row>
    <row r="984" spans="1:37" s="41" customFormat="1" ht="15.75" hidden="1" thickBot="1" x14ac:dyDescent="0.3">
      <c r="A984" s="11" t="s">
        <v>697</v>
      </c>
      <c r="B984" s="12" t="s">
        <v>216</v>
      </c>
      <c r="C984" s="13" t="s">
        <v>46</v>
      </c>
      <c r="D984" s="14" t="s">
        <v>47</v>
      </c>
      <c r="E984" s="13" t="s">
        <v>2512</v>
      </c>
      <c r="F984" s="4" t="s">
        <v>75</v>
      </c>
      <c r="G984" s="4" t="s">
        <v>738</v>
      </c>
      <c r="H984" s="15">
        <v>43141.333333333299</v>
      </c>
      <c r="I984" s="15">
        <v>43141.583333333299</v>
      </c>
      <c r="J984" s="131" t="s">
        <v>3411</v>
      </c>
      <c r="K984" s="45" t="s">
        <v>9</v>
      </c>
      <c r="L984" s="47" t="s">
        <v>7</v>
      </c>
      <c r="M984" s="47" t="s">
        <v>56</v>
      </c>
      <c r="N984" s="9" t="str">
        <f t="shared" si="225"/>
        <v>Minor</v>
      </c>
      <c r="O984" s="10" t="str">
        <f t="shared" si="226"/>
        <v>Successful</v>
      </c>
      <c r="P984" s="10" t="str">
        <f t="shared" si="227"/>
        <v>On Time</v>
      </c>
      <c r="Q984" s="9">
        <f t="shared" si="228"/>
        <v>1</v>
      </c>
      <c r="R984" s="9">
        <f t="shared" si="229"/>
        <v>1</v>
      </c>
      <c r="S984" s="9">
        <f t="shared" si="230"/>
        <v>0</v>
      </c>
      <c r="T984" s="9" t="str">
        <f t="shared" si="231"/>
        <v>February</v>
      </c>
      <c r="U984" s="40">
        <f t="shared" si="232"/>
        <v>0</v>
      </c>
      <c r="V984" s="40" t="str">
        <f t="shared" si="233"/>
        <v>Normal</v>
      </c>
      <c r="W984" s="40">
        <f t="shared" si="234"/>
        <v>0</v>
      </c>
      <c r="X984" s="40">
        <f t="shared" si="235"/>
        <v>0</v>
      </c>
      <c r="Y984" s="40">
        <f t="shared" si="236"/>
        <v>0</v>
      </c>
      <c r="Z984" s="40">
        <f t="shared" si="237"/>
        <v>0</v>
      </c>
      <c r="AA984" s="40">
        <f t="shared" si="238"/>
        <v>1</v>
      </c>
      <c r="AB984" s="40">
        <f t="shared" si="239"/>
        <v>0</v>
      </c>
      <c r="AC984" s="41" t="s">
        <v>238</v>
      </c>
      <c r="AD984" s="41" t="s">
        <v>280</v>
      </c>
      <c r="AE984" s="41" t="s">
        <v>323</v>
      </c>
      <c r="AF984" s="41" t="s">
        <v>216</v>
      </c>
      <c r="AG984" s="41" t="s">
        <v>56</v>
      </c>
      <c r="AH984" s="41" t="s">
        <v>56</v>
      </c>
      <c r="AI984" s="41" t="s">
        <v>56</v>
      </c>
      <c r="AJ984" s="41" t="s">
        <v>160</v>
      </c>
      <c r="AK984" s="41" t="s">
        <v>56</v>
      </c>
    </row>
    <row r="985" spans="1:37" s="41" customFormat="1" ht="15.75" hidden="1" thickBot="1" x14ac:dyDescent="0.3">
      <c r="A985" s="11" t="s">
        <v>697</v>
      </c>
      <c r="B985" s="12" t="s">
        <v>216</v>
      </c>
      <c r="C985" s="13" t="s">
        <v>46</v>
      </c>
      <c r="D985" s="14" t="s">
        <v>47</v>
      </c>
      <c r="E985" s="13" t="s">
        <v>2513</v>
      </c>
      <c r="F985" s="4" t="s">
        <v>364</v>
      </c>
      <c r="G985" s="4" t="s">
        <v>489</v>
      </c>
      <c r="H985" s="15">
        <v>43141.461805555598</v>
      </c>
      <c r="I985" s="15">
        <v>43141.704861111102</v>
      </c>
      <c r="J985" s="131" t="s">
        <v>3412</v>
      </c>
      <c r="K985" s="45" t="s">
        <v>9</v>
      </c>
      <c r="L985" s="47" t="s">
        <v>7</v>
      </c>
      <c r="M985" s="47" t="s">
        <v>56</v>
      </c>
      <c r="N985" s="9" t="str">
        <f t="shared" si="225"/>
        <v>Minor</v>
      </c>
      <c r="O985" s="10" t="str">
        <f t="shared" si="226"/>
        <v>Successful</v>
      </c>
      <c r="P985" s="10" t="str">
        <f t="shared" si="227"/>
        <v>On Time</v>
      </c>
      <c r="Q985" s="9">
        <f t="shared" si="228"/>
        <v>1</v>
      </c>
      <c r="R985" s="9">
        <f t="shared" si="229"/>
        <v>1</v>
      </c>
      <c r="S985" s="9">
        <f t="shared" si="230"/>
        <v>0</v>
      </c>
      <c r="T985" s="9" t="str">
        <f t="shared" si="231"/>
        <v>February</v>
      </c>
      <c r="U985" s="40">
        <f t="shared" si="232"/>
        <v>0</v>
      </c>
      <c r="V985" s="40" t="str">
        <f t="shared" si="233"/>
        <v>Normal</v>
      </c>
      <c r="W985" s="40">
        <f t="shared" si="234"/>
        <v>0</v>
      </c>
      <c r="X985" s="40">
        <f t="shared" si="235"/>
        <v>0</v>
      </c>
      <c r="Y985" s="40">
        <f t="shared" si="236"/>
        <v>0</v>
      </c>
      <c r="Z985" s="40">
        <f t="shared" si="237"/>
        <v>0</v>
      </c>
      <c r="AA985" s="40">
        <f t="shared" si="238"/>
        <v>1</v>
      </c>
      <c r="AB985" s="40">
        <f t="shared" si="239"/>
        <v>0</v>
      </c>
      <c r="AC985" s="41" t="s">
        <v>238</v>
      </c>
      <c r="AD985" s="41" t="s">
        <v>3960</v>
      </c>
      <c r="AE985" s="41" t="s">
        <v>429</v>
      </c>
      <c r="AF985" s="41" t="s">
        <v>216</v>
      </c>
      <c r="AG985" s="41" t="s">
        <v>56</v>
      </c>
      <c r="AH985" s="41" t="s">
        <v>56</v>
      </c>
      <c r="AI985" s="41" t="s">
        <v>56</v>
      </c>
      <c r="AJ985" s="41" t="s">
        <v>160</v>
      </c>
      <c r="AK985" s="41" t="s">
        <v>56</v>
      </c>
    </row>
    <row r="986" spans="1:37" s="41" customFormat="1" ht="15.75" hidden="1" thickBot="1" x14ac:dyDescent="0.3">
      <c r="A986" s="11" t="s">
        <v>697</v>
      </c>
      <c r="B986" s="12" t="s">
        <v>216</v>
      </c>
      <c r="C986" s="13" t="s">
        <v>46</v>
      </c>
      <c r="D986" s="14" t="s">
        <v>47</v>
      </c>
      <c r="E986" s="13" t="s">
        <v>2514</v>
      </c>
      <c r="F986" s="4" t="s">
        <v>614</v>
      </c>
      <c r="G986" s="4" t="s">
        <v>765</v>
      </c>
      <c r="H986" s="15">
        <v>43141.708333333299</v>
      </c>
      <c r="I986" s="15">
        <v>43142.75</v>
      </c>
      <c r="J986" s="131" t="s">
        <v>3413</v>
      </c>
      <c r="K986" s="45" t="s">
        <v>9</v>
      </c>
      <c r="L986" s="47" t="s">
        <v>7</v>
      </c>
      <c r="M986" s="47" t="s">
        <v>56</v>
      </c>
      <c r="N986" s="9" t="str">
        <f t="shared" si="225"/>
        <v>Minor</v>
      </c>
      <c r="O986" s="10" t="str">
        <f t="shared" si="226"/>
        <v>Successful</v>
      </c>
      <c r="P986" s="10" t="str">
        <f t="shared" si="227"/>
        <v>On Time</v>
      </c>
      <c r="Q986" s="9">
        <f t="shared" si="228"/>
        <v>1</v>
      </c>
      <c r="R986" s="9">
        <f t="shared" si="229"/>
        <v>1</v>
      </c>
      <c r="S986" s="9">
        <f t="shared" si="230"/>
        <v>0</v>
      </c>
      <c r="T986" s="9" t="str">
        <f t="shared" si="231"/>
        <v>February</v>
      </c>
      <c r="U986" s="40">
        <f t="shared" si="232"/>
        <v>0</v>
      </c>
      <c r="V986" s="40" t="str">
        <f t="shared" si="233"/>
        <v>Normal</v>
      </c>
      <c r="W986" s="40">
        <f t="shared" si="234"/>
        <v>0</v>
      </c>
      <c r="X986" s="40">
        <f t="shared" si="235"/>
        <v>0</v>
      </c>
      <c r="Y986" s="40">
        <f t="shared" si="236"/>
        <v>0</v>
      </c>
      <c r="Z986" s="40">
        <f t="shared" si="237"/>
        <v>0</v>
      </c>
      <c r="AA986" s="40">
        <f t="shared" si="238"/>
        <v>1</v>
      </c>
      <c r="AB986" s="40">
        <f t="shared" si="239"/>
        <v>0</v>
      </c>
      <c r="AC986" s="41" t="s">
        <v>238</v>
      </c>
      <c r="AD986" s="41" t="s">
        <v>554</v>
      </c>
      <c r="AE986" s="41" t="s">
        <v>351</v>
      </c>
      <c r="AF986" s="41" t="s">
        <v>216</v>
      </c>
      <c r="AG986" s="41" t="s">
        <v>56</v>
      </c>
      <c r="AH986" s="41" t="s">
        <v>56</v>
      </c>
      <c r="AI986" s="41" t="s">
        <v>56</v>
      </c>
      <c r="AJ986" s="41" t="s">
        <v>160</v>
      </c>
      <c r="AK986" s="41" t="s">
        <v>56</v>
      </c>
    </row>
    <row r="987" spans="1:37" s="41" customFormat="1" ht="15.75" hidden="1" thickBot="1" x14ac:dyDescent="0.3">
      <c r="A987" s="11" t="s">
        <v>697</v>
      </c>
      <c r="B987" s="12" t="s">
        <v>216</v>
      </c>
      <c r="C987" s="13" t="s">
        <v>46</v>
      </c>
      <c r="D987" s="14" t="s">
        <v>47</v>
      </c>
      <c r="E987" s="13" t="s">
        <v>2515</v>
      </c>
      <c r="F987" s="4" t="s">
        <v>615</v>
      </c>
      <c r="G987" s="4" t="s">
        <v>698</v>
      </c>
      <c r="H987" s="15">
        <v>43140.541666666664</v>
      </c>
      <c r="I987" s="15">
        <v>43141.916666666664</v>
      </c>
      <c r="J987" s="131" t="s">
        <v>3414</v>
      </c>
      <c r="K987" s="45" t="s">
        <v>9</v>
      </c>
      <c r="L987" s="47" t="s">
        <v>7</v>
      </c>
      <c r="M987" s="47" t="s">
        <v>56</v>
      </c>
      <c r="N987" s="9" t="str">
        <f t="shared" si="225"/>
        <v>Minor</v>
      </c>
      <c r="O987" s="10" t="str">
        <f t="shared" si="226"/>
        <v>Successful</v>
      </c>
      <c r="P987" s="10" t="str">
        <f t="shared" si="227"/>
        <v>On Time</v>
      </c>
      <c r="Q987" s="9">
        <f t="shared" si="228"/>
        <v>1</v>
      </c>
      <c r="R987" s="9">
        <f t="shared" si="229"/>
        <v>1</v>
      </c>
      <c r="S987" s="9">
        <f t="shared" si="230"/>
        <v>0</v>
      </c>
      <c r="T987" s="9" t="str">
        <f t="shared" si="231"/>
        <v>February</v>
      </c>
      <c r="U987" s="40">
        <f t="shared" si="232"/>
        <v>0</v>
      </c>
      <c r="V987" s="40" t="str">
        <f t="shared" si="233"/>
        <v>Normal</v>
      </c>
      <c r="W987" s="40">
        <f t="shared" si="234"/>
        <v>0</v>
      </c>
      <c r="X987" s="40">
        <f t="shared" si="235"/>
        <v>0</v>
      </c>
      <c r="Y987" s="40">
        <f t="shared" si="236"/>
        <v>0</v>
      </c>
      <c r="Z987" s="40">
        <f t="shared" si="237"/>
        <v>0</v>
      </c>
      <c r="AA987" s="40">
        <f t="shared" si="238"/>
        <v>1</v>
      </c>
      <c r="AB987" s="40">
        <f t="shared" si="239"/>
        <v>0</v>
      </c>
      <c r="AC987" s="41" t="s">
        <v>238</v>
      </c>
      <c r="AD987" s="41" t="s">
        <v>280</v>
      </c>
      <c r="AE987" s="41" t="s">
        <v>428</v>
      </c>
      <c r="AF987" s="41" t="s">
        <v>216</v>
      </c>
      <c r="AG987" s="41" t="s">
        <v>56</v>
      </c>
      <c r="AH987" s="41" t="s">
        <v>56</v>
      </c>
      <c r="AI987" s="41" t="s">
        <v>56</v>
      </c>
      <c r="AJ987" s="41" t="s">
        <v>160</v>
      </c>
      <c r="AK987" s="41" t="s">
        <v>56</v>
      </c>
    </row>
    <row r="988" spans="1:37" s="41" customFormat="1" ht="15.75" hidden="1" thickBot="1" x14ac:dyDescent="0.3">
      <c r="A988" s="11" t="s">
        <v>697</v>
      </c>
      <c r="B988" s="12" t="s">
        <v>216</v>
      </c>
      <c r="C988" s="13" t="s">
        <v>46</v>
      </c>
      <c r="D988" s="14" t="s">
        <v>47</v>
      </c>
      <c r="E988" s="13" t="s">
        <v>2516</v>
      </c>
      <c r="F988" s="4" t="s">
        <v>152</v>
      </c>
      <c r="G988" s="4" t="s">
        <v>3154</v>
      </c>
      <c r="H988" s="15">
        <v>43140.375</v>
      </c>
      <c r="I988" s="15">
        <v>43141.5</v>
      </c>
      <c r="J988" s="131" t="s">
        <v>3415</v>
      </c>
      <c r="K988" s="45" t="s">
        <v>9</v>
      </c>
      <c r="L988" s="47" t="s">
        <v>7</v>
      </c>
      <c r="M988" s="47" t="s">
        <v>56</v>
      </c>
      <c r="N988" s="9" t="str">
        <f t="shared" si="225"/>
        <v>Minor</v>
      </c>
      <c r="O988" s="10" t="str">
        <f t="shared" si="226"/>
        <v>Successful</v>
      </c>
      <c r="P988" s="10" t="str">
        <f t="shared" si="227"/>
        <v>On Time</v>
      </c>
      <c r="Q988" s="9">
        <f t="shared" si="228"/>
        <v>1</v>
      </c>
      <c r="R988" s="9">
        <f t="shared" si="229"/>
        <v>1</v>
      </c>
      <c r="S988" s="9">
        <f t="shared" si="230"/>
        <v>0</v>
      </c>
      <c r="T988" s="9" t="str">
        <f t="shared" si="231"/>
        <v>February</v>
      </c>
      <c r="U988" s="40">
        <f t="shared" si="232"/>
        <v>0</v>
      </c>
      <c r="V988" s="40" t="str">
        <f t="shared" si="233"/>
        <v>Normal</v>
      </c>
      <c r="W988" s="40">
        <f t="shared" si="234"/>
        <v>0</v>
      </c>
      <c r="X988" s="40">
        <f t="shared" si="235"/>
        <v>0</v>
      </c>
      <c r="Y988" s="40">
        <f t="shared" si="236"/>
        <v>0</v>
      </c>
      <c r="Z988" s="40">
        <f t="shared" si="237"/>
        <v>0</v>
      </c>
      <c r="AA988" s="40">
        <f t="shared" si="238"/>
        <v>1</v>
      </c>
      <c r="AB988" s="40">
        <f t="shared" si="239"/>
        <v>0</v>
      </c>
      <c r="AC988" s="41" t="s">
        <v>238</v>
      </c>
      <c r="AD988" s="41" t="s">
        <v>316</v>
      </c>
      <c r="AE988" s="41" t="s">
        <v>121</v>
      </c>
      <c r="AF988" s="41" t="s">
        <v>322</v>
      </c>
      <c r="AG988" s="41" t="s">
        <v>56</v>
      </c>
      <c r="AH988" s="41" t="s">
        <v>56</v>
      </c>
      <c r="AI988" s="41" t="s">
        <v>56</v>
      </c>
      <c r="AJ988" s="41" t="s">
        <v>160</v>
      </c>
      <c r="AK988" s="41" t="s">
        <v>56</v>
      </c>
    </row>
    <row r="989" spans="1:37" s="41" customFormat="1" ht="15.75" hidden="1" thickBot="1" x14ac:dyDescent="0.3">
      <c r="A989" s="11" t="s">
        <v>697</v>
      </c>
      <c r="B989" s="12" t="s">
        <v>216</v>
      </c>
      <c r="C989" s="13" t="s">
        <v>46</v>
      </c>
      <c r="D989" s="14" t="s">
        <v>47</v>
      </c>
      <c r="E989" s="13" t="s">
        <v>2517</v>
      </c>
      <c r="F989" s="4" t="s">
        <v>152</v>
      </c>
      <c r="G989" s="4" t="s">
        <v>490</v>
      </c>
      <c r="H989" s="15">
        <v>43139.583333333299</v>
      </c>
      <c r="I989" s="15">
        <v>43140.958333333299</v>
      </c>
      <c r="J989" s="131" t="s">
        <v>3416</v>
      </c>
      <c r="K989" s="45" t="s">
        <v>9</v>
      </c>
      <c r="L989" s="47" t="s">
        <v>7</v>
      </c>
      <c r="M989" s="47" t="s">
        <v>56</v>
      </c>
      <c r="N989" s="9" t="str">
        <f t="shared" si="225"/>
        <v>Minor</v>
      </c>
      <c r="O989" s="10" t="str">
        <f t="shared" si="226"/>
        <v>Successful</v>
      </c>
      <c r="P989" s="10" t="str">
        <f t="shared" si="227"/>
        <v>On Time</v>
      </c>
      <c r="Q989" s="9">
        <f t="shared" si="228"/>
        <v>1</v>
      </c>
      <c r="R989" s="9">
        <f t="shared" si="229"/>
        <v>1</v>
      </c>
      <c r="S989" s="9">
        <f t="shared" si="230"/>
        <v>0</v>
      </c>
      <c r="T989" s="9" t="str">
        <f t="shared" si="231"/>
        <v>February</v>
      </c>
      <c r="U989" s="40">
        <f t="shared" si="232"/>
        <v>0</v>
      </c>
      <c r="V989" s="40" t="str">
        <f t="shared" si="233"/>
        <v>Normal</v>
      </c>
      <c r="W989" s="40">
        <f t="shared" si="234"/>
        <v>0</v>
      </c>
      <c r="X989" s="40">
        <f t="shared" si="235"/>
        <v>0</v>
      </c>
      <c r="Y989" s="40">
        <f t="shared" si="236"/>
        <v>0</v>
      </c>
      <c r="Z989" s="40">
        <f t="shared" si="237"/>
        <v>0</v>
      </c>
      <c r="AA989" s="40">
        <f t="shared" si="238"/>
        <v>1</v>
      </c>
      <c r="AB989" s="40">
        <f t="shared" si="239"/>
        <v>0</v>
      </c>
      <c r="AC989" s="41" t="s">
        <v>238</v>
      </c>
      <c r="AD989" s="41" t="s">
        <v>3948</v>
      </c>
      <c r="AE989" s="41" t="s">
        <v>121</v>
      </c>
      <c r="AF989" s="41" t="s">
        <v>322</v>
      </c>
      <c r="AG989" s="41" t="s">
        <v>56</v>
      </c>
      <c r="AH989" s="41" t="s">
        <v>56</v>
      </c>
      <c r="AI989" s="41" t="s">
        <v>56</v>
      </c>
      <c r="AJ989" s="41" t="s">
        <v>160</v>
      </c>
      <c r="AK989" s="41" t="s">
        <v>56</v>
      </c>
    </row>
    <row r="990" spans="1:37" s="41" customFormat="1" ht="15.75" hidden="1" thickBot="1" x14ac:dyDescent="0.3">
      <c r="A990" s="11" t="s">
        <v>697</v>
      </c>
      <c r="B990" s="12" t="s">
        <v>216</v>
      </c>
      <c r="C990" s="13" t="s">
        <v>46</v>
      </c>
      <c r="D990" s="14" t="s">
        <v>47</v>
      </c>
      <c r="E990" s="13" t="s">
        <v>2518</v>
      </c>
      <c r="F990" s="4" t="s">
        <v>152</v>
      </c>
      <c r="G990" s="4" t="s">
        <v>804</v>
      </c>
      <c r="H990" s="15">
        <v>43141.666666666701</v>
      </c>
      <c r="I990" s="15">
        <v>43141.791666666701</v>
      </c>
      <c r="J990" s="131" t="s">
        <v>3417</v>
      </c>
      <c r="K990" s="45" t="s">
        <v>9</v>
      </c>
      <c r="L990" s="47" t="s">
        <v>7</v>
      </c>
      <c r="M990" s="47" t="s">
        <v>56</v>
      </c>
      <c r="N990" s="9" t="str">
        <f t="shared" si="225"/>
        <v>Minor</v>
      </c>
      <c r="O990" s="10" t="str">
        <f t="shared" si="226"/>
        <v>Successful</v>
      </c>
      <c r="P990" s="10" t="str">
        <f t="shared" si="227"/>
        <v>On Time</v>
      </c>
      <c r="Q990" s="9">
        <f t="shared" si="228"/>
        <v>1</v>
      </c>
      <c r="R990" s="9">
        <f t="shared" si="229"/>
        <v>1</v>
      </c>
      <c r="S990" s="9">
        <f t="shared" si="230"/>
        <v>0</v>
      </c>
      <c r="T990" s="9" t="str">
        <f t="shared" si="231"/>
        <v>February</v>
      </c>
      <c r="U990" s="40">
        <f t="shared" si="232"/>
        <v>0</v>
      </c>
      <c r="V990" s="40" t="str">
        <f t="shared" si="233"/>
        <v>Normal</v>
      </c>
      <c r="W990" s="40">
        <f t="shared" si="234"/>
        <v>0</v>
      </c>
      <c r="X990" s="40">
        <f t="shared" si="235"/>
        <v>0</v>
      </c>
      <c r="Y990" s="40">
        <f t="shared" si="236"/>
        <v>0</v>
      </c>
      <c r="Z990" s="40">
        <f t="shared" si="237"/>
        <v>0</v>
      </c>
      <c r="AA990" s="40">
        <f t="shared" si="238"/>
        <v>1</v>
      </c>
      <c r="AB990" s="40">
        <f t="shared" si="239"/>
        <v>0</v>
      </c>
      <c r="AC990" s="41" t="s">
        <v>238</v>
      </c>
      <c r="AD990" s="41" t="s">
        <v>283</v>
      </c>
      <c r="AE990" s="41" t="s">
        <v>121</v>
      </c>
      <c r="AF990" s="41" t="s">
        <v>322</v>
      </c>
      <c r="AG990" s="41" t="s">
        <v>56</v>
      </c>
      <c r="AH990" s="41" t="s">
        <v>56</v>
      </c>
      <c r="AI990" s="41" t="s">
        <v>56</v>
      </c>
      <c r="AJ990" s="41" t="s">
        <v>160</v>
      </c>
      <c r="AK990" s="41" t="s">
        <v>56</v>
      </c>
    </row>
    <row r="991" spans="1:37" s="41" customFormat="1" ht="15.75" hidden="1" thickBot="1" x14ac:dyDescent="0.3">
      <c r="A991" s="11" t="s">
        <v>697</v>
      </c>
      <c r="B991" s="12" t="s">
        <v>215</v>
      </c>
      <c r="C991" s="13" t="s">
        <v>46</v>
      </c>
      <c r="D991" s="14" t="s">
        <v>47</v>
      </c>
      <c r="E991" s="13" t="s">
        <v>2519</v>
      </c>
      <c r="F991" s="4" t="s">
        <v>94</v>
      </c>
      <c r="G991" s="4" t="s">
        <v>702</v>
      </c>
      <c r="H991" s="15">
        <v>43142.666666666701</v>
      </c>
      <c r="I991" s="15">
        <v>43142.708333333299</v>
      </c>
      <c r="J991" s="131" t="s">
        <v>3418</v>
      </c>
      <c r="K991" s="45" t="s">
        <v>9</v>
      </c>
      <c r="L991" s="47" t="s">
        <v>7</v>
      </c>
      <c r="M991" s="47" t="s">
        <v>56</v>
      </c>
      <c r="N991" s="9" t="str">
        <f t="shared" si="225"/>
        <v>Minor</v>
      </c>
      <c r="O991" s="10" t="str">
        <f t="shared" si="226"/>
        <v>Successful</v>
      </c>
      <c r="P991" s="10" t="str">
        <f t="shared" si="227"/>
        <v>On Time</v>
      </c>
      <c r="Q991" s="9">
        <f t="shared" si="228"/>
        <v>1</v>
      </c>
      <c r="R991" s="9">
        <f t="shared" si="229"/>
        <v>1</v>
      </c>
      <c r="S991" s="9">
        <f t="shared" si="230"/>
        <v>0</v>
      </c>
      <c r="T991" s="9" t="str">
        <f t="shared" si="231"/>
        <v>February</v>
      </c>
      <c r="U991" s="40">
        <f t="shared" si="232"/>
        <v>0</v>
      </c>
      <c r="V991" s="40" t="str">
        <f t="shared" si="233"/>
        <v>Normal</v>
      </c>
      <c r="W991" s="40">
        <f t="shared" si="234"/>
        <v>0</v>
      </c>
      <c r="X991" s="40">
        <f t="shared" si="235"/>
        <v>0</v>
      </c>
      <c r="Y991" s="40">
        <f t="shared" si="236"/>
        <v>0</v>
      </c>
      <c r="Z991" s="40">
        <f t="shared" si="237"/>
        <v>0</v>
      </c>
      <c r="AA991" s="40">
        <f t="shared" si="238"/>
        <v>1</v>
      </c>
      <c r="AB991" s="40">
        <f t="shared" si="239"/>
        <v>0</v>
      </c>
      <c r="AC991" s="41" t="s">
        <v>238</v>
      </c>
      <c r="AD991" s="41" t="s">
        <v>280</v>
      </c>
      <c r="AE991" s="41" t="s">
        <v>431</v>
      </c>
      <c r="AF991" s="41" t="s">
        <v>215</v>
      </c>
      <c r="AG991" s="41" t="s">
        <v>56</v>
      </c>
      <c r="AH991" s="41" t="s">
        <v>56</v>
      </c>
      <c r="AI991" s="41" t="s">
        <v>56</v>
      </c>
      <c r="AJ991" s="41" t="s">
        <v>160</v>
      </c>
      <c r="AK991" s="41" t="s">
        <v>56</v>
      </c>
    </row>
    <row r="992" spans="1:37" s="41" customFormat="1" ht="15.75" hidden="1" thickBot="1" x14ac:dyDescent="0.3">
      <c r="A992" s="11" t="s">
        <v>697</v>
      </c>
      <c r="B992" s="12" t="s">
        <v>215</v>
      </c>
      <c r="C992" s="13" t="s">
        <v>46</v>
      </c>
      <c r="D992" s="14" t="s">
        <v>47</v>
      </c>
      <c r="E992" s="13" t="s">
        <v>2520</v>
      </c>
      <c r="F992" s="4" t="s">
        <v>94</v>
      </c>
      <c r="G992" s="4" t="s">
        <v>702</v>
      </c>
      <c r="H992" s="15">
        <v>43142.583333333299</v>
      </c>
      <c r="I992" s="15">
        <v>43142.625</v>
      </c>
      <c r="J992" s="131" t="s">
        <v>3419</v>
      </c>
      <c r="K992" s="45" t="s">
        <v>9</v>
      </c>
      <c r="L992" s="47" t="s">
        <v>7</v>
      </c>
      <c r="M992" s="47" t="s">
        <v>56</v>
      </c>
      <c r="N992" s="9" t="str">
        <f t="shared" si="225"/>
        <v>Minor</v>
      </c>
      <c r="O992" s="10" t="str">
        <f t="shared" si="226"/>
        <v>Successful</v>
      </c>
      <c r="P992" s="10" t="str">
        <f t="shared" si="227"/>
        <v>On Time</v>
      </c>
      <c r="Q992" s="9">
        <f t="shared" si="228"/>
        <v>1</v>
      </c>
      <c r="R992" s="9">
        <f t="shared" si="229"/>
        <v>1</v>
      </c>
      <c r="S992" s="9">
        <f t="shared" si="230"/>
        <v>0</v>
      </c>
      <c r="T992" s="9" t="str">
        <f t="shared" si="231"/>
        <v>February</v>
      </c>
      <c r="U992" s="40">
        <f t="shared" si="232"/>
        <v>0</v>
      </c>
      <c r="V992" s="40" t="str">
        <f t="shared" si="233"/>
        <v>Normal</v>
      </c>
      <c r="W992" s="40">
        <f t="shared" si="234"/>
        <v>0</v>
      </c>
      <c r="X992" s="40">
        <f t="shared" si="235"/>
        <v>0</v>
      </c>
      <c r="Y992" s="40">
        <f t="shared" si="236"/>
        <v>0</v>
      </c>
      <c r="Z992" s="40">
        <f t="shared" si="237"/>
        <v>0</v>
      </c>
      <c r="AA992" s="40">
        <f t="shared" si="238"/>
        <v>1</v>
      </c>
      <c r="AB992" s="40">
        <f t="shared" si="239"/>
        <v>0</v>
      </c>
      <c r="AC992" s="41" t="s">
        <v>238</v>
      </c>
      <c r="AD992" s="41" t="s">
        <v>280</v>
      </c>
      <c r="AE992" s="41" t="s">
        <v>431</v>
      </c>
      <c r="AF992" s="41" t="s">
        <v>215</v>
      </c>
      <c r="AG992" s="41" t="s">
        <v>56</v>
      </c>
      <c r="AH992" s="41" t="s">
        <v>56</v>
      </c>
      <c r="AI992" s="41" t="s">
        <v>56</v>
      </c>
      <c r="AJ992" s="41" t="s">
        <v>160</v>
      </c>
      <c r="AK992" s="41" t="s">
        <v>56</v>
      </c>
    </row>
    <row r="993" spans="1:37" s="41" customFormat="1" ht="15.75" hidden="1" thickBot="1" x14ac:dyDescent="0.3">
      <c r="A993" s="11" t="s">
        <v>697</v>
      </c>
      <c r="B993" s="12" t="s">
        <v>215</v>
      </c>
      <c r="C993" s="13" t="s">
        <v>46</v>
      </c>
      <c r="D993" s="14" t="s">
        <v>47</v>
      </c>
      <c r="E993" s="13" t="s">
        <v>2521</v>
      </c>
      <c r="F993" s="4" t="s">
        <v>94</v>
      </c>
      <c r="G993" s="4" t="s">
        <v>702</v>
      </c>
      <c r="H993" s="15">
        <v>43142.625</v>
      </c>
      <c r="I993" s="15">
        <v>43142.666666666701</v>
      </c>
      <c r="J993" s="131" t="s">
        <v>3420</v>
      </c>
      <c r="K993" s="45" t="s">
        <v>9</v>
      </c>
      <c r="L993" s="47" t="s">
        <v>7</v>
      </c>
      <c r="M993" s="47" t="s">
        <v>56</v>
      </c>
      <c r="N993" s="9" t="str">
        <f t="shared" si="225"/>
        <v>Minor</v>
      </c>
      <c r="O993" s="10" t="str">
        <f t="shared" si="226"/>
        <v>Successful</v>
      </c>
      <c r="P993" s="10" t="str">
        <f t="shared" si="227"/>
        <v>On Time</v>
      </c>
      <c r="Q993" s="9">
        <f t="shared" si="228"/>
        <v>1</v>
      </c>
      <c r="R993" s="9">
        <f t="shared" si="229"/>
        <v>1</v>
      </c>
      <c r="S993" s="9">
        <f t="shared" si="230"/>
        <v>0</v>
      </c>
      <c r="T993" s="9" t="str">
        <f t="shared" si="231"/>
        <v>February</v>
      </c>
      <c r="U993" s="40">
        <f t="shared" si="232"/>
        <v>0</v>
      </c>
      <c r="V993" s="40" t="str">
        <f t="shared" si="233"/>
        <v>Normal</v>
      </c>
      <c r="W993" s="40">
        <f t="shared" si="234"/>
        <v>0</v>
      </c>
      <c r="X993" s="40">
        <f t="shared" si="235"/>
        <v>0</v>
      </c>
      <c r="Y993" s="40">
        <f t="shared" si="236"/>
        <v>0</v>
      </c>
      <c r="Z993" s="40">
        <f t="shared" si="237"/>
        <v>0</v>
      </c>
      <c r="AA993" s="40">
        <f t="shared" si="238"/>
        <v>1</v>
      </c>
      <c r="AB993" s="40">
        <f t="shared" si="239"/>
        <v>0</v>
      </c>
      <c r="AC993" s="41" t="s">
        <v>238</v>
      </c>
      <c r="AD993" s="41" t="s">
        <v>280</v>
      </c>
      <c r="AE993" s="41" t="s">
        <v>431</v>
      </c>
      <c r="AF993" s="41" t="s">
        <v>215</v>
      </c>
      <c r="AG993" s="41" t="s">
        <v>56</v>
      </c>
      <c r="AH993" s="41" t="s">
        <v>56</v>
      </c>
      <c r="AI993" s="41" t="s">
        <v>56</v>
      </c>
      <c r="AJ993" s="41" t="s">
        <v>160</v>
      </c>
      <c r="AK993" s="41" t="s">
        <v>56</v>
      </c>
    </row>
    <row r="994" spans="1:37" s="41" customFormat="1" ht="15.75" hidden="1" thickBot="1" x14ac:dyDescent="0.3">
      <c r="A994" s="11" t="s">
        <v>697</v>
      </c>
      <c r="B994" s="12" t="s">
        <v>216</v>
      </c>
      <c r="C994" s="13" t="s">
        <v>46</v>
      </c>
      <c r="D994" s="14" t="s">
        <v>47</v>
      </c>
      <c r="E994" s="13" t="s">
        <v>2522</v>
      </c>
      <c r="F994" s="4" t="s">
        <v>343</v>
      </c>
      <c r="G994" s="4" t="s">
        <v>778</v>
      </c>
      <c r="H994" s="15">
        <v>43141.833333333299</v>
      </c>
      <c r="I994" s="15">
        <v>43142.083333333299</v>
      </c>
      <c r="J994" s="131" t="s">
        <v>3421</v>
      </c>
      <c r="K994" s="45" t="s">
        <v>9</v>
      </c>
      <c r="L994" s="47" t="s">
        <v>7</v>
      </c>
      <c r="M994" s="47" t="s">
        <v>56</v>
      </c>
      <c r="N994" s="9" t="str">
        <f t="shared" si="225"/>
        <v>Minor</v>
      </c>
      <c r="O994" s="10" t="str">
        <f t="shared" si="226"/>
        <v>Successful</v>
      </c>
      <c r="P994" s="10" t="str">
        <f t="shared" si="227"/>
        <v>On Time</v>
      </c>
      <c r="Q994" s="9">
        <f t="shared" si="228"/>
        <v>1</v>
      </c>
      <c r="R994" s="9">
        <f t="shared" si="229"/>
        <v>1</v>
      </c>
      <c r="S994" s="9">
        <f t="shared" si="230"/>
        <v>0</v>
      </c>
      <c r="T994" s="9" t="str">
        <f t="shared" si="231"/>
        <v>February</v>
      </c>
      <c r="U994" s="40">
        <f t="shared" si="232"/>
        <v>0</v>
      </c>
      <c r="V994" s="40" t="str">
        <f t="shared" si="233"/>
        <v>Normal</v>
      </c>
      <c r="W994" s="40">
        <f t="shared" si="234"/>
        <v>0</v>
      </c>
      <c r="X994" s="40">
        <f t="shared" si="235"/>
        <v>0</v>
      </c>
      <c r="Y994" s="40">
        <f t="shared" si="236"/>
        <v>0</v>
      </c>
      <c r="Z994" s="40">
        <f t="shared" si="237"/>
        <v>0</v>
      </c>
      <c r="AA994" s="40">
        <f t="shared" si="238"/>
        <v>1</v>
      </c>
      <c r="AB994" s="40">
        <f t="shared" si="239"/>
        <v>0</v>
      </c>
      <c r="AC994" s="41" t="s">
        <v>238</v>
      </c>
      <c r="AD994" s="41" t="s">
        <v>280</v>
      </c>
      <c r="AE994" s="41" t="s">
        <v>420</v>
      </c>
      <c r="AF994" s="41" t="s">
        <v>216</v>
      </c>
      <c r="AG994" s="41" t="s">
        <v>56</v>
      </c>
      <c r="AH994" s="41" t="s">
        <v>56</v>
      </c>
      <c r="AI994" s="41" t="s">
        <v>56</v>
      </c>
      <c r="AJ994" s="41" t="s">
        <v>160</v>
      </c>
      <c r="AK994" s="41" t="s">
        <v>56</v>
      </c>
    </row>
    <row r="995" spans="1:37" s="41" customFormat="1" ht="15.75" hidden="1" thickBot="1" x14ac:dyDescent="0.3">
      <c r="A995" s="11" t="s">
        <v>45</v>
      </c>
      <c r="B995" s="12" t="s">
        <v>216</v>
      </c>
      <c r="C995" s="13" t="s">
        <v>46</v>
      </c>
      <c r="D995" s="14" t="s">
        <v>47</v>
      </c>
      <c r="E995" s="13" t="s">
        <v>2523</v>
      </c>
      <c r="F995" s="4" t="s">
        <v>273</v>
      </c>
      <c r="G995" s="4" t="s">
        <v>3155</v>
      </c>
      <c r="H995" s="15">
        <v>43140.708333333336</v>
      </c>
      <c r="I995" s="15">
        <v>43143.416666666664</v>
      </c>
      <c r="J995" s="131" t="s">
        <v>3422</v>
      </c>
      <c r="K995" s="45" t="s">
        <v>9</v>
      </c>
      <c r="L995" s="47" t="s">
        <v>7</v>
      </c>
      <c r="M995" s="47" t="s">
        <v>56</v>
      </c>
      <c r="N995" s="9" t="str">
        <f t="shared" si="225"/>
        <v>Minor</v>
      </c>
      <c r="O995" s="10" t="str">
        <f t="shared" si="226"/>
        <v>Successful</v>
      </c>
      <c r="P995" s="10" t="str">
        <f t="shared" si="227"/>
        <v>On Time</v>
      </c>
      <c r="Q995" s="9">
        <f t="shared" si="228"/>
        <v>1</v>
      </c>
      <c r="R995" s="9">
        <f t="shared" si="229"/>
        <v>1</v>
      </c>
      <c r="S995" s="9">
        <f t="shared" si="230"/>
        <v>0</v>
      </c>
      <c r="T995" s="9" t="str">
        <f t="shared" si="231"/>
        <v>February</v>
      </c>
      <c r="U995" s="40">
        <f t="shared" si="232"/>
        <v>0</v>
      </c>
      <c r="V995" s="40" t="str">
        <f t="shared" si="233"/>
        <v>Normal</v>
      </c>
      <c r="W995" s="40">
        <f t="shared" si="234"/>
        <v>0</v>
      </c>
      <c r="X995" s="40">
        <f t="shared" si="235"/>
        <v>0</v>
      </c>
      <c r="Y995" s="40">
        <f t="shared" si="236"/>
        <v>0</v>
      </c>
      <c r="Z995" s="40">
        <f t="shared" si="237"/>
        <v>0</v>
      </c>
      <c r="AA995" s="40">
        <f t="shared" si="238"/>
        <v>1</v>
      </c>
      <c r="AB995" s="40">
        <f t="shared" si="239"/>
        <v>0</v>
      </c>
      <c r="AC995" s="41" t="s">
        <v>823</v>
      </c>
      <c r="AD995" s="41" t="s">
        <v>280</v>
      </c>
      <c r="AE995" s="41" t="s">
        <v>264</v>
      </c>
      <c r="AF995" s="41" t="s">
        <v>216</v>
      </c>
      <c r="AG995" s="41" t="s">
        <v>56</v>
      </c>
      <c r="AH995" s="41" t="s">
        <v>56</v>
      </c>
      <c r="AI995" s="41" t="s">
        <v>56</v>
      </c>
      <c r="AJ995" s="41" t="s">
        <v>160</v>
      </c>
      <c r="AK995" s="41" t="s">
        <v>56</v>
      </c>
    </row>
    <row r="996" spans="1:37" s="41" customFormat="1" ht="15.75" hidden="1" thickBot="1" x14ac:dyDescent="0.3">
      <c r="A996" s="11" t="s">
        <v>45</v>
      </c>
      <c r="B996" s="12" t="s">
        <v>216</v>
      </c>
      <c r="C996" s="13" t="s">
        <v>52</v>
      </c>
      <c r="D996" s="14" t="s">
        <v>47</v>
      </c>
      <c r="E996" s="13" t="s">
        <v>2524</v>
      </c>
      <c r="F996" s="4" t="s">
        <v>273</v>
      </c>
      <c r="G996" s="4" t="s">
        <v>655</v>
      </c>
      <c r="H996" s="15">
        <v>43140.958333333336</v>
      </c>
      <c r="I996" s="15">
        <v>43141.291666666664</v>
      </c>
      <c r="J996" s="131" t="s">
        <v>511</v>
      </c>
      <c r="K996" s="45" t="s">
        <v>9</v>
      </c>
      <c r="L996" s="47" t="s">
        <v>7</v>
      </c>
      <c r="M996" s="47" t="s">
        <v>56</v>
      </c>
      <c r="N996" s="9" t="str">
        <f t="shared" si="225"/>
        <v>Standard</v>
      </c>
      <c r="O996" s="10" t="str">
        <f t="shared" si="226"/>
        <v>Successful</v>
      </c>
      <c r="P996" s="10" t="str">
        <f t="shared" si="227"/>
        <v>On Time</v>
      </c>
      <c r="Q996" s="9">
        <f t="shared" si="228"/>
        <v>1</v>
      </c>
      <c r="R996" s="9">
        <f t="shared" si="229"/>
        <v>1</v>
      </c>
      <c r="S996" s="9">
        <f t="shared" si="230"/>
        <v>0</v>
      </c>
      <c r="T996" s="9" t="str">
        <f t="shared" si="231"/>
        <v>February</v>
      </c>
      <c r="U996" s="40">
        <f t="shared" si="232"/>
        <v>0</v>
      </c>
      <c r="V996" s="40" t="str">
        <f t="shared" si="233"/>
        <v>Normal</v>
      </c>
      <c r="W996" s="40">
        <f t="shared" si="234"/>
        <v>0</v>
      </c>
      <c r="X996" s="40">
        <f t="shared" si="235"/>
        <v>0</v>
      </c>
      <c r="Y996" s="40">
        <f t="shared" si="236"/>
        <v>0</v>
      </c>
      <c r="Z996" s="40">
        <f t="shared" si="237"/>
        <v>0</v>
      </c>
      <c r="AA996" s="40">
        <f t="shared" si="238"/>
        <v>1</v>
      </c>
      <c r="AB996" s="40">
        <f t="shared" si="239"/>
        <v>0</v>
      </c>
      <c r="AC996" s="41" t="s">
        <v>823</v>
      </c>
      <c r="AD996" s="41" t="s">
        <v>348</v>
      </c>
      <c r="AE996" s="41" t="s">
        <v>264</v>
      </c>
      <c r="AF996" s="41" t="s">
        <v>216</v>
      </c>
      <c r="AG996" s="41" t="s">
        <v>56</v>
      </c>
      <c r="AH996" s="41" t="s">
        <v>56</v>
      </c>
      <c r="AI996" s="41" t="s">
        <v>56</v>
      </c>
      <c r="AJ996" s="41" t="s">
        <v>160</v>
      </c>
      <c r="AK996" s="41" t="s">
        <v>56</v>
      </c>
    </row>
    <row r="997" spans="1:37" s="41" customFormat="1" ht="15.75" hidden="1" thickBot="1" x14ac:dyDescent="0.3">
      <c r="A997" s="11" t="s">
        <v>45</v>
      </c>
      <c r="B997" s="12" t="s">
        <v>216</v>
      </c>
      <c r="C997" s="13" t="s">
        <v>46</v>
      </c>
      <c r="D997" s="14" t="s">
        <v>47</v>
      </c>
      <c r="E997" s="13" t="s">
        <v>2525</v>
      </c>
      <c r="F997" s="4" t="s">
        <v>342</v>
      </c>
      <c r="G997" s="4" t="s">
        <v>3156</v>
      </c>
      <c r="H997" s="15">
        <v>43139.416666666664</v>
      </c>
      <c r="I997" s="15">
        <v>43142.958333333336</v>
      </c>
      <c r="J997" s="131" t="s">
        <v>3423</v>
      </c>
      <c r="K997" s="45" t="s">
        <v>9</v>
      </c>
      <c r="L997" s="47" t="s">
        <v>7</v>
      </c>
      <c r="M997" s="47" t="s">
        <v>56</v>
      </c>
      <c r="N997" s="9" t="str">
        <f t="shared" si="225"/>
        <v>Minor</v>
      </c>
      <c r="O997" s="10" t="str">
        <f t="shared" si="226"/>
        <v>Successful</v>
      </c>
      <c r="P997" s="10" t="str">
        <f t="shared" si="227"/>
        <v>On Time</v>
      </c>
      <c r="Q997" s="9">
        <f t="shared" si="228"/>
        <v>1</v>
      </c>
      <c r="R997" s="9">
        <f t="shared" si="229"/>
        <v>1</v>
      </c>
      <c r="S997" s="9">
        <f t="shared" si="230"/>
        <v>0</v>
      </c>
      <c r="T997" s="9" t="str">
        <f t="shared" si="231"/>
        <v>February</v>
      </c>
      <c r="U997" s="40">
        <f t="shared" si="232"/>
        <v>0</v>
      </c>
      <c r="V997" s="40" t="str">
        <f t="shared" si="233"/>
        <v>Normal</v>
      </c>
      <c r="W997" s="40">
        <f t="shared" si="234"/>
        <v>0</v>
      </c>
      <c r="X997" s="40">
        <f t="shared" si="235"/>
        <v>0</v>
      </c>
      <c r="Y997" s="40">
        <f t="shared" si="236"/>
        <v>0</v>
      </c>
      <c r="Z997" s="40">
        <f t="shared" si="237"/>
        <v>0</v>
      </c>
      <c r="AA997" s="40">
        <f t="shared" si="238"/>
        <v>1</v>
      </c>
      <c r="AB997" s="40">
        <f t="shared" si="239"/>
        <v>0</v>
      </c>
      <c r="AC997" s="41" t="s">
        <v>823</v>
      </c>
      <c r="AD997" s="41" t="s">
        <v>280</v>
      </c>
      <c r="AE997" s="41" t="s">
        <v>419</v>
      </c>
      <c r="AF997" s="41" t="s">
        <v>216</v>
      </c>
      <c r="AG997" s="41" t="s">
        <v>56</v>
      </c>
      <c r="AH997" s="41" t="s">
        <v>56</v>
      </c>
      <c r="AI997" s="41" t="s">
        <v>56</v>
      </c>
      <c r="AJ997" s="41" t="s">
        <v>160</v>
      </c>
      <c r="AK997" s="41" t="s">
        <v>56</v>
      </c>
    </row>
    <row r="998" spans="1:37" s="41" customFormat="1" ht="15.75" hidden="1" thickBot="1" x14ac:dyDescent="0.3">
      <c r="A998" s="11" t="s">
        <v>45</v>
      </c>
      <c r="B998" s="12" t="s">
        <v>216</v>
      </c>
      <c r="C998" s="13" t="s">
        <v>52</v>
      </c>
      <c r="D998" s="14" t="s">
        <v>47</v>
      </c>
      <c r="E998" s="13" t="s">
        <v>2526</v>
      </c>
      <c r="F998" s="4" t="s">
        <v>342</v>
      </c>
      <c r="G998" s="4" t="s">
        <v>3156</v>
      </c>
      <c r="H998" s="15">
        <v>43139.208333333336</v>
      </c>
      <c r="I998" s="15">
        <v>43140.958333333336</v>
      </c>
      <c r="J998" s="131" t="s">
        <v>3424</v>
      </c>
      <c r="K998" s="45" t="s">
        <v>9</v>
      </c>
      <c r="L998" s="47" t="s">
        <v>7</v>
      </c>
      <c r="M998" s="47" t="s">
        <v>56</v>
      </c>
      <c r="N998" s="9" t="str">
        <f t="shared" si="225"/>
        <v>Standard</v>
      </c>
      <c r="O998" s="10" t="str">
        <f t="shared" si="226"/>
        <v>Successful</v>
      </c>
      <c r="P998" s="10" t="str">
        <f t="shared" si="227"/>
        <v>On Time</v>
      </c>
      <c r="Q998" s="9">
        <f t="shared" si="228"/>
        <v>1</v>
      </c>
      <c r="R998" s="9">
        <f t="shared" si="229"/>
        <v>1</v>
      </c>
      <c r="S998" s="9">
        <f t="shared" si="230"/>
        <v>0</v>
      </c>
      <c r="T998" s="9" t="str">
        <f t="shared" si="231"/>
        <v>February</v>
      </c>
      <c r="U998" s="40">
        <f t="shared" si="232"/>
        <v>0</v>
      </c>
      <c r="V998" s="40" t="str">
        <f t="shared" si="233"/>
        <v>Normal</v>
      </c>
      <c r="W998" s="40">
        <f t="shared" si="234"/>
        <v>0</v>
      </c>
      <c r="X998" s="40">
        <f t="shared" si="235"/>
        <v>0</v>
      </c>
      <c r="Y998" s="40">
        <f t="shared" si="236"/>
        <v>0</v>
      </c>
      <c r="Z998" s="40">
        <f t="shared" si="237"/>
        <v>0</v>
      </c>
      <c r="AA998" s="40">
        <f t="shared" si="238"/>
        <v>1</v>
      </c>
      <c r="AB998" s="40">
        <f t="shared" si="239"/>
        <v>0</v>
      </c>
      <c r="AC998" s="41" t="s">
        <v>823</v>
      </c>
      <c r="AD998" s="41" t="s">
        <v>280</v>
      </c>
      <c r="AE998" s="41" t="s">
        <v>419</v>
      </c>
      <c r="AF998" s="41" t="s">
        <v>216</v>
      </c>
      <c r="AG998" s="41" t="s">
        <v>56</v>
      </c>
      <c r="AH998" s="41" t="s">
        <v>56</v>
      </c>
      <c r="AI998" s="41" t="s">
        <v>56</v>
      </c>
      <c r="AJ998" s="41" t="s">
        <v>160</v>
      </c>
      <c r="AK998" s="41" t="s">
        <v>56</v>
      </c>
    </row>
    <row r="999" spans="1:37" s="41" customFormat="1" ht="15.75" hidden="1" thickBot="1" x14ac:dyDescent="0.3">
      <c r="A999" s="11" t="s">
        <v>53</v>
      </c>
      <c r="B999" s="12" t="s">
        <v>216</v>
      </c>
      <c r="C999" s="13" t="s">
        <v>46</v>
      </c>
      <c r="D999" s="14" t="s">
        <v>47</v>
      </c>
      <c r="E999" s="13" t="s">
        <v>2527</v>
      </c>
      <c r="F999" s="4" t="s">
        <v>111</v>
      </c>
      <c r="G999" s="4" t="s">
        <v>3157</v>
      </c>
      <c r="H999" s="15">
        <v>43142.083333333336</v>
      </c>
      <c r="I999" s="15">
        <v>43142.166666666664</v>
      </c>
      <c r="J999" s="131" t="s">
        <v>3425</v>
      </c>
      <c r="K999" s="45" t="s">
        <v>9</v>
      </c>
      <c r="L999" s="47" t="s">
        <v>7</v>
      </c>
      <c r="M999" s="47" t="s">
        <v>56</v>
      </c>
      <c r="N999" s="9" t="str">
        <f t="shared" si="225"/>
        <v>Minor</v>
      </c>
      <c r="O999" s="10" t="str">
        <f t="shared" si="226"/>
        <v>Successful</v>
      </c>
      <c r="P999" s="10" t="str">
        <f t="shared" si="227"/>
        <v>On Time</v>
      </c>
      <c r="Q999" s="9">
        <f t="shared" si="228"/>
        <v>1</v>
      </c>
      <c r="R999" s="9">
        <f t="shared" si="229"/>
        <v>1</v>
      </c>
      <c r="S999" s="9">
        <f t="shared" si="230"/>
        <v>0</v>
      </c>
      <c r="T999" s="9" t="str">
        <f t="shared" si="231"/>
        <v>February</v>
      </c>
      <c r="U999" s="40">
        <f t="shared" si="232"/>
        <v>0</v>
      </c>
      <c r="V999" s="40" t="str">
        <f t="shared" si="233"/>
        <v>Normal</v>
      </c>
      <c r="W999" s="40">
        <f t="shared" si="234"/>
        <v>0</v>
      </c>
      <c r="X999" s="40">
        <f t="shared" si="235"/>
        <v>0</v>
      </c>
      <c r="Y999" s="40">
        <f t="shared" si="236"/>
        <v>0</v>
      </c>
      <c r="Z999" s="40">
        <f t="shared" si="237"/>
        <v>0</v>
      </c>
      <c r="AA999" s="40">
        <f t="shared" si="238"/>
        <v>1</v>
      </c>
      <c r="AB999" s="40">
        <f t="shared" si="239"/>
        <v>0</v>
      </c>
      <c r="AC999" s="41" t="s">
        <v>131</v>
      </c>
      <c r="AD999" s="41" t="s">
        <v>280</v>
      </c>
      <c r="AE999" s="41" t="s">
        <v>428</v>
      </c>
      <c r="AF999" s="41" t="s">
        <v>216</v>
      </c>
      <c r="AG999" s="41" t="s">
        <v>56</v>
      </c>
      <c r="AH999" s="41" t="s">
        <v>56</v>
      </c>
      <c r="AI999" s="41" t="s">
        <v>56</v>
      </c>
      <c r="AJ999" s="41" t="s">
        <v>160</v>
      </c>
      <c r="AK999" s="41" t="s">
        <v>56</v>
      </c>
    </row>
    <row r="1000" spans="1:37" s="41" customFormat="1" ht="15.75" hidden="1" thickBot="1" x14ac:dyDescent="0.3">
      <c r="A1000" s="11" t="s">
        <v>53</v>
      </c>
      <c r="B1000" s="12" t="s">
        <v>216</v>
      </c>
      <c r="C1000" s="13" t="s">
        <v>46</v>
      </c>
      <c r="D1000" s="14" t="s">
        <v>47</v>
      </c>
      <c r="E1000" s="13" t="s">
        <v>2528</v>
      </c>
      <c r="F1000" s="4" t="s">
        <v>111</v>
      </c>
      <c r="G1000" s="4" t="s">
        <v>3157</v>
      </c>
      <c r="H1000" s="15">
        <v>43140.625</v>
      </c>
      <c r="I1000" s="15">
        <v>43140.75</v>
      </c>
      <c r="J1000" s="131" t="s">
        <v>3426</v>
      </c>
      <c r="K1000" s="45" t="s">
        <v>9</v>
      </c>
      <c r="L1000" s="47" t="s">
        <v>7</v>
      </c>
      <c r="M1000" s="47" t="s">
        <v>56</v>
      </c>
      <c r="N1000" s="9" t="str">
        <f t="shared" si="225"/>
        <v>Minor</v>
      </c>
      <c r="O1000" s="10" t="str">
        <f t="shared" si="226"/>
        <v>Successful</v>
      </c>
      <c r="P1000" s="10" t="str">
        <f t="shared" si="227"/>
        <v>On Time</v>
      </c>
      <c r="Q1000" s="9">
        <f t="shared" si="228"/>
        <v>1</v>
      </c>
      <c r="R1000" s="9">
        <f t="shared" si="229"/>
        <v>1</v>
      </c>
      <c r="S1000" s="9">
        <f t="shared" si="230"/>
        <v>0</v>
      </c>
      <c r="T1000" s="9" t="str">
        <f t="shared" si="231"/>
        <v>February</v>
      </c>
      <c r="U1000" s="40">
        <f t="shared" si="232"/>
        <v>0</v>
      </c>
      <c r="V1000" s="40" t="str">
        <f t="shared" si="233"/>
        <v>Normal</v>
      </c>
      <c r="W1000" s="40">
        <f t="shared" si="234"/>
        <v>0</v>
      </c>
      <c r="X1000" s="40">
        <f t="shared" si="235"/>
        <v>0</v>
      </c>
      <c r="Y1000" s="40">
        <f t="shared" si="236"/>
        <v>0</v>
      </c>
      <c r="Z1000" s="40">
        <f t="shared" si="237"/>
        <v>0</v>
      </c>
      <c r="AA1000" s="40">
        <f t="shared" si="238"/>
        <v>1</v>
      </c>
      <c r="AB1000" s="40">
        <f t="shared" si="239"/>
        <v>0</v>
      </c>
      <c r="AC1000" s="41" t="s">
        <v>131</v>
      </c>
      <c r="AD1000" s="41" t="s">
        <v>280</v>
      </c>
      <c r="AE1000" s="41" t="s">
        <v>428</v>
      </c>
      <c r="AF1000" s="41" t="s">
        <v>216</v>
      </c>
      <c r="AG1000" s="41" t="s">
        <v>56</v>
      </c>
      <c r="AH1000" s="41" t="s">
        <v>56</v>
      </c>
      <c r="AI1000" s="41" t="s">
        <v>56</v>
      </c>
      <c r="AJ1000" s="41" t="s">
        <v>160</v>
      </c>
      <c r="AK1000" s="41" t="s">
        <v>56</v>
      </c>
    </row>
    <row r="1001" spans="1:37" s="41" customFormat="1" ht="15.75" hidden="1" thickBot="1" x14ac:dyDescent="0.3">
      <c r="A1001" s="11" t="s">
        <v>53</v>
      </c>
      <c r="B1001" s="12" t="s">
        <v>216</v>
      </c>
      <c r="C1001" s="13" t="s">
        <v>46</v>
      </c>
      <c r="D1001" s="14" t="s">
        <v>47</v>
      </c>
      <c r="E1001" s="13" t="s">
        <v>2529</v>
      </c>
      <c r="F1001" s="4" t="s">
        <v>111</v>
      </c>
      <c r="G1001" s="4" t="s">
        <v>3157</v>
      </c>
      <c r="H1001" s="15">
        <v>43142</v>
      </c>
      <c r="I1001" s="15">
        <v>43142.104166666664</v>
      </c>
      <c r="J1001" s="131" t="s">
        <v>3427</v>
      </c>
      <c r="K1001" s="45" t="s">
        <v>9</v>
      </c>
      <c r="L1001" s="47" t="s">
        <v>7</v>
      </c>
      <c r="M1001" s="47" t="s">
        <v>56</v>
      </c>
      <c r="N1001" s="9" t="str">
        <f t="shared" si="225"/>
        <v>Minor</v>
      </c>
      <c r="O1001" s="10" t="str">
        <f t="shared" si="226"/>
        <v>Successful</v>
      </c>
      <c r="P1001" s="10" t="str">
        <f t="shared" si="227"/>
        <v>On Time</v>
      </c>
      <c r="Q1001" s="9">
        <f t="shared" si="228"/>
        <v>1</v>
      </c>
      <c r="R1001" s="9">
        <f t="shared" si="229"/>
        <v>1</v>
      </c>
      <c r="S1001" s="9">
        <f t="shared" si="230"/>
        <v>0</v>
      </c>
      <c r="T1001" s="9" t="str">
        <f t="shared" si="231"/>
        <v>February</v>
      </c>
      <c r="U1001" s="40">
        <f t="shared" si="232"/>
        <v>0</v>
      </c>
      <c r="V1001" s="40" t="str">
        <f t="shared" si="233"/>
        <v>Normal</v>
      </c>
      <c r="W1001" s="40">
        <f t="shared" si="234"/>
        <v>0</v>
      </c>
      <c r="X1001" s="40">
        <f t="shared" si="235"/>
        <v>0</v>
      </c>
      <c r="Y1001" s="40">
        <f t="shared" si="236"/>
        <v>0</v>
      </c>
      <c r="Z1001" s="40">
        <f t="shared" si="237"/>
        <v>0</v>
      </c>
      <c r="AA1001" s="40">
        <f t="shared" si="238"/>
        <v>1</v>
      </c>
      <c r="AB1001" s="40">
        <f t="shared" si="239"/>
        <v>0</v>
      </c>
      <c r="AC1001" s="41" t="s">
        <v>131</v>
      </c>
      <c r="AD1001" s="41" t="s">
        <v>280</v>
      </c>
      <c r="AE1001" s="41" t="s">
        <v>428</v>
      </c>
      <c r="AF1001" s="41" t="s">
        <v>216</v>
      </c>
      <c r="AG1001" s="41" t="s">
        <v>56</v>
      </c>
      <c r="AH1001" s="41" t="s">
        <v>56</v>
      </c>
      <c r="AI1001" s="41" t="s">
        <v>56</v>
      </c>
      <c r="AJ1001" s="41" t="s">
        <v>160</v>
      </c>
      <c r="AK1001" s="41" t="s">
        <v>56</v>
      </c>
    </row>
    <row r="1002" spans="1:37" s="41" customFormat="1" ht="15.75" hidden="1" thickBot="1" x14ac:dyDescent="0.3">
      <c r="A1002" s="11" t="s">
        <v>53</v>
      </c>
      <c r="B1002" s="12" t="s">
        <v>216</v>
      </c>
      <c r="C1002" s="13" t="s">
        <v>46</v>
      </c>
      <c r="D1002" s="14" t="s">
        <v>47</v>
      </c>
      <c r="E1002" s="13" t="s">
        <v>2530</v>
      </c>
      <c r="F1002" s="4" t="s">
        <v>110</v>
      </c>
      <c r="G1002" s="4" t="s">
        <v>3158</v>
      </c>
      <c r="H1002" s="15">
        <v>43140.75</v>
      </c>
      <c r="I1002" s="15">
        <v>43141.75</v>
      </c>
      <c r="J1002" s="131" t="s">
        <v>3428</v>
      </c>
      <c r="K1002" s="45" t="s">
        <v>9</v>
      </c>
      <c r="L1002" s="47" t="s">
        <v>7</v>
      </c>
      <c r="M1002" s="47" t="s">
        <v>56</v>
      </c>
      <c r="N1002" s="9" t="str">
        <f t="shared" si="225"/>
        <v>Minor</v>
      </c>
      <c r="O1002" s="10" t="str">
        <f t="shared" si="226"/>
        <v>Successful</v>
      </c>
      <c r="P1002" s="10" t="str">
        <f t="shared" si="227"/>
        <v>On Time</v>
      </c>
      <c r="Q1002" s="9">
        <f t="shared" si="228"/>
        <v>1</v>
      </c>
      <c r="R1002" s="9">
        <f t="shared" si="229"/>
        <v>1</v>
      </c>
      <c r="S1002" s="9">
        <f t="shared" si="230"/>
        <v>0</v>
      </c>
      <c r="T1002" s="9" t="str">
        <f t="shared" si="231"/>
        <v>February</v>
      </c>
      <c r="U1002" s="40">
        <f t="shared" si="232"/>
        <v>0</v>
      </c>
      <c r="V1002" s="40" t="str">
        <f t="shared" si="233"/>
        <v>Normal</v>
      </c>
      <c r="W1002" s="40">
        <f t="shared" si="234"/>
        <v>0</v>
      </c>
      <c r="X1002" s="40">
        <f t="shared" si="235"/>
        <v>0</v>
      </c>
      <c r="Y1002" s="40">
        <f t="shared" si="236"/>
        <v>0</v>
      </c>
      <c r="Z1002" s="40">
        <f t="shared" si="237"/>
        <v>0</v>
      </c>
      <c r="AA1002" s="40">
        <f t="shared" si="238"/>
        <v>1</v>
      </c>
      <c r="AB1002" s="40">
        <f t="shared" si="239"/>
        <v>0</v>
      </c>
      <c r="AC1002" s="41" t="s">
        <v>131</v>
      </c>
      <c r="AD1002" s="41" t="s">
        <v>3961</v>
      </c>
      <c r="AE1002" s="41" t="s">
        <v>425</v>
      </c>
      <c r="AF1002" s="41" t="s">
        <v>216</v>
      </c>
      <c r="AG1002" s="41" t="s">
        <v>56</v>
      </c>
      <c r="AH1002" s="41" t="s">
        <v>56</v>
      </c>
      <c r="AI1002" s="41" t="s">
        <v>56</v>
      </c>
      <c r="AJ1002" s="41" t="s">
        <v>160</v>
      </c>
      <c r="AK1002" s="41" t="s">
        <v>56</v>
      </c>
    </row>
    <row r="1003" spans="1:37" s="41" customFormat="1" ht="15.75" hidden="1" thickBot="1" x14ac:dyDescent="0.3">
      <c r="A1003" s="11" t="s">
        <v>53</v>
      </c>
      <c r="B1003" s="12" t="s">
        <v>8</v>
      </c>
      <c r="C1003" s="13" t="s">
        <v>46</v>
      </c>
      <c r="D1003" s="14" t="s">
        <v>47</v>
      </c>
      <c r="E1003" s="13" t="s">
        <v>2531</v>
      </c>
      <c r="F1003" s="4" t="s">
        <v>109</v>
      </c>
      <c r="G1003" s="4" t="s">
        <v>197</v>
      </c>
      <c r="H1003" s="15">
        <v>43142.25</v>
      </c>
      <c r="I1003" s="15">
        <v>43142.416666666664</v>
      </c>
      <c r="J1003" s="131" t="s">
        <v>2122</v>
      </c>
      <c r="K1003" s="45" t="s">
        <v>9</v>
      </c>
      <c r="L1003" s="47" t="s">
        <v>7</v>
      </c>
      <c r="M1003" s="47" t="s">
        <v>56</v>
      </c>
      <c r="N1003" s="9" t="str">
        <f t="shared" si="225"/>
        <v>Minor</v>
      </c>
      <c r="O1003" s="10" t="str">
        <f t="shared" si="226"/>
        <v>Successful</v>
      </c>
      <c r="P1003" s="10" t="str">
        <f t="shared" si="227"/>
        <v>On Time</v>
      </c>
      <c r="Q1003" s="9">
        <f t="shared" si="228"/>
        <v>1</v>
      </c>
      <c r="R1003" s="9">
        <f t="shared" si="229"/>
        <v>1</v>
      </c>
      <c r="S1003" s="9">
        <f t="shared" si="230"/>
        <v>0</v>
      </c>
      <c r="T1003" s="9" t="str">
        <f t="shared" si="231"/>
        <v>February</v>
      </c>
      <c r="U1003" s="40">
        <f t="shared" si="232"/>
        <v>0</v>
      </c>
      <c r="V1003" s="40" t="str">
        <f t="shared" si="233"/>
        <v>Normal</v>
      </c>
      <c r="W1003" s="40">
        <f t="shared" si="234"/>
        <v>0</v>
      </c>
      <c r="X1003" s="40">
        <f t="shared" si="235"/>
        <v>0</v>
      </c>
      <c r="Y1003" s="40">
        <f t="shared" si="236"/>
        <v>0</v>
      </c>
      <c r="Z1003" s="40">
        <f t="shared" si="237"/>
        <v>0</v>
      </c>
      <c r="AA1003" s="40">
        <f t="shared" si="238"/>
        <v>1</v>
      </c>
      <c r="AB1003" s="40">
        <f t="shared" si="239"/>
        <v>0</v>
      </c>
      <c r="AC1003" s="41" t="s">
        <v>131</v>
      </c>
      <c r="AD1003" s="41" t="s">
        <v>633</v>
      </c>
      <c r="AE1003" s="41" t="s">
        <v>259</v>
      </c>
      <c r="AF1003" s="41" t="s">
        <v>8</v>
      </c>
      <c r="AG1003" s="41" t="s">
        <v>56</v>
      </c>
      <c r="AH1003" s="41" t="s">
        <v>56</v>
      </c>
      <c r="AI1003" s="41" t="s">
        <v>56</v>
      </c>
      <c r="AJ1003" s="41" t="s">
        <v>160</v>
      </c>
      <c r="AK1003" s="41" t="s">
        <v>56</v>
      </c>
    </row>
    <row r="1004" spans="1:37" s="41" customFormat="1" ht="15.75" hidden="1" thickBot="1" x14ac:dyDescent="0.3">
      <c r="A1004" s="11" t="s">
        <v>53</v>
      </c>
      <c r="B1004" s="12" t="s">
        <v>8</v>
      </c>
      <c r="C1004" s="13" t="s">
        <v>46</v>
      </c>
      <c r="D1004" s="14" t="s">
        <v>47</v>
      </c>
      <c r="E1004" s="13" t="s">
        <v>2532</v>
      </c>
      <c r="F1004" s="4" t="s">
        <v>109</v>
      </c>
      <c r="G1004" s="4" t="s">
        <v>563</v>
      </c>
      <c r="H1004" s="15">
        <v>43141.375</v>
      </c>
      <c r="I1004" s="15">
        <v>43141.541666666664</v>
      </c>
      <c r="J1004" s="131" t="s">
        <v>3429</v>
      </c>
      <c r="K1004" s="45" t="s">
        <v>9</v>
      </c>
      <c r="L1004" s="47" t="s">
        <v>7</v>
      </c>
      <c r="M1004" s="47" t="s">
        <v>56</v>
      </c>
      <c r="N1004" s="9" t="str">
        <f t="shared" si="225"/>
        <v>Minor</v>
      </c>
      <c r="O1004" s="10" t="str">
        <f t="shared" si="226"/>
        <v>Successful</v>
      </c>
      <c r="P1004" s="10" t="str">
        <f t="shared" si="227"/>
        <v>On Time</v>
      </c>
      <c r="Q1004" s="9">
        <f t="shared" si="228"/>
        <v>1</v>
      </c>
      <c r="R1004" s="9">
        <f t="shared" si="229"/>
        <v>1</v>
      </c>
      <c r="S1004" s="9">
        <f t="shared" si="230"/>
        <v>0</v>
      </c>
      <c r="T1004" s="9" t="str">
        <f t="shared" si="231"/>
        <v>February</v>
      </c>
      <c r="U1004" s="40">
        <f t="shared" si="232"/>
        <v>0</v>
      </c>
      <c r="V1004" s="40" t="str">
        <f t="shared" si="233"/>
        <v>Normal</v>
      </c>
      <c r="W1004" s="40">
        <f t="shared" si="234"/>
        <v>0</v>
      </c>
      <c r="X1004" s="40">
        <f t="shared" si="235"/>
        <v>0</v>
      </c>
      <c r="Y1004" s="40">
        <f t="shared" si="236"/>
        <v>0</v>
      </c>
      <c r="Z1004" s="40">
        <f t="shared" si="237"/>
        <v>0</v>
      </c>
      <c r="AA1004" s="40">
        <f t="shared" si="238"/>
        <v>1</v>
      </c>
      <c r="AB1004" s="40">
        <f t="shared" si="239"/>
        <v>0</v>
      </c>
      <c r="AC1004" s="41" t="s">
        <v>131</v>
      </c>
      <c r="AD1004" s="41" t="s">
        <v>633</v>
      </c>
      <c r="AE1004" s="41" t="s">
        <v>259</v>
      </c>
      <c r="AF1004" s="41" t="s">
        <v>8</v>
      </c>
      <c r="AG1004" s="41" t="s">
        <v>56</v>
      </c>
      <c r="AH1004" s="41" t="s">
        <v>56</v>
      </c>
      <c r="AI1004" s="41" t="s">
        <v>56</v>
      </c>
      <c r="AJ1004" s="41" t="s">
        <v>160</v>
      </c>
      <c r="AK1004" s="41" t="s">
        <v>56</v>
      </c>
    </row>
    <row r="1005" spans="1:37" s="41" customFormat="1" ht="15.75" hidden="1" thickBot="1" x14ac:dyDescent="0.3">
      <c r="A1005" s="11" t="s">
        <v>53</v>
      </c>
      <c r="B1005" s="12" t="s">
        <v>216</v>
      </c>
      <c r="C1005" s="13" t="s">
        <v>46</v>
      </c>
      <c r="D1005" s="14" t="s">
        <v>47</v>
      </c>
      <c r="E1005" s="13" t="s">
        <v>2533</v>
      </c>
      <c r="F1005" s="4" t="s">
        <v>110</v>
      </c>
      <c r="G1005" s="4" t="s">
        <v>3159</v>
      </c>
      <c r="H1005" s="15">
        <v>43140.166666666664</v>
      </c>
      <c r="I1005" s="15">
        <v>43142.979166666664</v>
      </c>
      <c r="J1005" s="131" t="s">
        <v>3430</v>
      </c>
      <c r="K1005" s="45" t="s">
        <v>9</v>
      </c>
      <c r="L1005" s="47" t="s">
        <v>7</v>
      </c>
      <c r="M1005" s="47" t="s">
        <v>56</v>
      </c>
      <c r="N1005" s="9" t="str">
        <f t="shared" si="225"/>
        <v>Minor</v>
      </c>
      <c r="O1005" s="10" t="str">
        <f t="shared" si="226"/>
        <v>Successful</v>
      </c>
      <c r="P1005" s="10" t="str">
        <f t="shared" si="227"/>
        <v>On Time</v>
      </c>
      <c r="Q1005" s="9">
        <f t="shared" si="228"/>
        <v>1</v>
      </c>
      <c r="R1005" s="9">
        <f t="shared" si="229"/>
        <v>1</v>
      </c>
      <c r="S1005" s="9">
        <f t="shared" si="230"/>
        <v>0</v>
      </c>
      <c r="T1005" s="9" t="str">
        <f t="shared" si="231"/>
        <v>February</v>
      </c>
      <c r="U1005" s="40">
        <f t="shared" si="232"/>
        <v>0</v>
      </c>
      <c r="V1005" s="40" t="str">
        <f t="shared" si="233"/>
        <v>Normal</v>
      </c>
      <c r="W1005" s="40">
        <f t="shared" si="234"/>
        <v>0</v>
      </c>
      <c r="X1005" s="40">
        <f t="shared" si="235"/>
        <v>0</v>
      </c>
      <c r="Y1005" s="40">
        <f t="shared" si="236"/>
        <v>0</v>
      </c>
      <c r="Z1005" s="40">
        <f t="shared" si="237"/>
        <v>0</v>
      </c>
      <c r="AA1005" s="40">
        <f t="shared" si="238"/>
        <v>1</v>
      </c>
      <c r="AB1005" s="40">
        <f t="shared" si="239"/>
        <v>0</v>
      </c>
      <c r="AC1005" s="41" t="s">
        <v>131</v>
      </c>
      <c r="AD1005" s="41" t="s">
        <v>3962</v>
      </c>
      <c r="AE1005" s="41" t="s">
        <v>425</v>
      </c>
      <c r="AF1005" s="41" t="s">
        <v>216</v>
      </c>
      <c r="AG1005" s="41" t="s">
        <v>56</v>
      </c>
      <c r="AH1005" s="41" t="s">
        <v>56</v>
      </c>
      <c r="AI1005" s="41" t="s">
        <v>56</v>
      </c>
      <c r="AJ1005" s="41" t="s">
        <v>160</v>
      </c>
      <c r="AK1005" s="41" t="s">
        <v>56</v>
      </c>
    </row>
    <row r="1006" spans="1:37" s="41" customFormat="1" ht="15.75" hidden="1" thickBot="1" x14ac:dyDescent="0.3">
      <c r="A1006" s="11" t="s">
        <v>195</v>
      </c>
      <c r="B1006" s="12" t="s">
        <v>216</v>
      </c>
      <c r="C1006" s="13" t="s">
        <v>46</v>
      </c>
      <c r="D1006" s="14" t="s">
        <v>47</v>
      </c>
      <c r="E1006" s="13" t="s">
        <v>2534</v>
      </c>
      <c r="F1006" s="4" t="s">
        <v>502</v>
      </c>
      <c r="G1006" s="4" t="s">
        <v>446</v>
      </c>
      <c r="H1006" s="15">
        <v>43139.666666666664</v>
      </c>
      <c r="I1006" s="15">
        <v>43139.75</v>
      </c>
      <c r="J1006" s="131" t="s">
        <v>3431</v>
      </c>
      <c r="K1006" s="45" t="s">
        <v>9</v>
      </c>
      <c r="L1006" s="47" t="s">
        <v>7</v>
      </c>
      <c r="M1006" s="47" t="s">
        <v>56</v>
      </c>
      <c r="N1006" s="9" t="str">
        <f t="shared" si="225"/>
        <v>Minor</v>
      </c>
      <c r="O1006" s="10" t="str">
        <f t="shared" si="226"/>
        <v>Successful</v>
      </c>
      <c r="P1006" s="10" t="str">
        <f t="shared" si="227"/>
        <v>On Time</v>
      </c>
      <c r="Q1006" s="9">
        <f t="shared" si="228"/>
        <v>1</v>
      </c>
      <c r="R1006" s="9">
        <f t="shared" si="229"/>
        <v>1</v>
      </c>
      <c r="S1006" s="9">
        <f t="shared" si="230"/>
        <v>0</v>
      </c>
      <c r="T1006" s="9" t="str">
        <f t="shared" si="231"/>
        <v>February</v>
      </c>
      <c r="U1006" s="40">
        <f t="shared" si="232"/>
        <v>0</v>
      </c>
      <c r="V1006" s="40" t="str">
        <f t="shared" si="233"/>
        <v>Normal</v>
      </c>
      <c r="W1006" s="40">
        <f t="shared" si="234"/>
        <v>0</v>
      </c>
      <c r="X1006" s="40">
        <f t="shared" si="235"/>
        <v>0</v>
      </c>
      <c r="Y1006" s="40">
        <f t="shared" si="236"/>
        <v>0</v>
      </c>
      <c r="Z1006" s="40">
        <f t="shared" si="237"/>
        <v>0</v>
      </c>
      <c r="AA1006" s="40">
        <f t="shared" si="238"/>
        <v>1</v>
      </c>
      <c r="AB1006" s="40">
        <f t="shared" si="239"/>
        <v>0</v>
      </c>
      <c r="AC1006" s="41" t="s">
        <v>823</v>
      </c>
      <c r="AD1006" s="41" t="s">
        <v>3963</v>
      </c>
      <c r="AE1006" s="41" t="s">
        <v>227</v>
      </c>
      <c r="AF1006" s="41" t="s">
        <v>216</v>
      </c>
      <c r="AG1006" s="41" t="s">
        <v>56</v>
      </c>
      <c r="AH1006" s="41" t="s">
        <v>56</v>
      </c>
      <c r="AI1006" s="41" t="s">
        <v>56</v>
      </c>
      <c r="AJ1006" s="41" t="s">
        <v>160</v>
      </c>
      <c r="AK1006" s="41" t="s">
        <v>56</v>
      </c>
    </row>
    <row r="1007" spans="1:37" s="41" customFormat="1" ht="15.75" hidden="1" thickBot="1" x14ac:dyDescent="0.3">
      <c r="A1007" s="11" t="s">
        <v>195</v>
      </c>
      <c r="B1007" s="12" t="s">
        <v>216</v>
      </c>
      <c r="C1007" s="13" t="s">
        <v>46</v>
      </c>
      <c r="D1007" s="14" t="s">
        <v>47</v>
      </c>
      <c r="E1007" s="13" t="s">
        <v>2535</v>
      </c>
      <c r="F1007" s="4" t="s">
        <v>502</v>
      </c>
      <c r="G1007" s="4" t="s">
        <v>446</v>
      </c>
      <c r="H1007" s="15">
        <v>43139.75</v>
      </c>
      <c r="I1007" s="15">
        <v>43139.833333333336</v>
      </c>
      <c r="J1007" s="131" t="s">
        <v>3432</v>
      </c>
      <c r="K1007" s="45" t="s">
        <v>9</v>
      </c>
      <c r="L1007" s="47" t="s">
        <v>7</v>
      </c>
      <c r="M1007" s="47" t="s">
        <v>56</v>
      </c>
      <c r="N1007" s="9" t="str">
        <f t="shared" si="225"/>
        <v>Minor</v>
      </c>
      <c r="O1007" s="10" t="str">
        <f t="shared" si="226"/>
        <v>Successful</v>
      </c>
      <c r="P1007" s="10" t="str">
        <f t="shared" si="227"/>
        <v>On Time</v>
      </c>
      <c r="Q1007" s="9">
        <f t="shared" si="228"/>
        <v>1</v>
      </c>
      <c r="R1007" s="9">
        <f t="shared" si="229"/>
        <v>1</v>
      </c>
      <c r="S1007" s="9">
        <f t="shared" si="230"/>
        <v>0</v>
      </c>
      <c r="T1007" s="9" t="str">
        <f t="shared" si="231"/>
        <v>February</v>
      </c>
      <c r="U1007" s="40">
        <f t="shared" si="232"/>
        <v>0</v>
      </c>
      <c r="V1007" s="40" t="str">
        <f t="shared" si="233"/>
        <v>Normal</v>
      </c>
      <c r="W1007" s="40">
        <f t="shared" si="234"/>
        <v>0</v>
      </c>
      <c r="X1007" s="40">
        <f t="shared" si="235"/>
        <v>0</v>
      </c>
      <c r="Y1007" s="40">
        <f t="shared" si="236"/>
        <v>0</v>
      </c>
      <c r="Z1007" s="40">
        <f t="shared" si="237"/>
        <v>0</v>
      </c>
      <c r="AA1007" s="40">
        <f t="shared" si="238"/>
        <v>1</v>
      </c>
      <c r="AB1007" s="40">
        <f t="shared" si="239"/>
        <v>0</v>
      </c>
      <c r="AC1007" s="41" t="s">
        <v>823</v>
      </c>
      <c r="AD1007" s="41" t="s">
        <v>3964</v>
      </c>
      <c r="AE1007" s="41" t="s">
        <v>227</v>
      </c>
      <c r="AF1007" s="41" t="s">
        <v>216</v>
      </c>
      <c r="AG1007" s="41" t="s">
        <v>56</v>
      </c>
      <c r="AH1007" s="41" t="s">
        <v>56</v>
      </c>
      <c r="AI1007" s="41" t="s">
        <v>56</v>
      </c>
      <c r="AJ1007" s="41" t="s">
        <v>160</v>
      </c>
      <c r="AK1007" s="41" t="s">
        <v>56</v>
      </c>
    </row>
    <row r="1008" spans="1:37" s="41" customFormat="1" ht="15.75" hidden="1" thickBot="1" x14ac:dyDescent="0.3">
      <c r="A1008" s="11" t="s">
        <v>195</v>
      </c>
      <c r="B1008" s="12" t="s">
        <v>216</v>
      </c>
      <c r="C1008" s="13" t="s">
        <v>46</v>
      </c>
      <c r="D1008" s="14" t="s">
        <v>47</v>
      </c>
      <c r="E1008" s="13" t="s">
        <v>2536</v>
      </c>
      <c r="F1008" s="4" t="s">
        <v>502</v>
      </c>
      <c r="G1008" s="4" t="s">
        <v>446</v>
      </c>
      <c r="H1008" s="15">
        <v>43140.416666666664</v>
      </c>
      <c r="I1008" s="15">
        <v>43140.5</v>
      </c>
      <c r="J1008" s="131" t="s">
        <v>3433</v>
      </c>
      <c r="K1008" s="45" t="s">
        <v>9</v>
      </c>
      <c r="L1008" s="47" t="s">
        <v>7</v>
      </c>
      <c r="M1008" s="47" t="s">
        <v>56</v>
      </c>
      <c r="N1008" s="9" t="str">
        <f t="shared" si="225"/>
        <v>Minor</v>
      </c>
      <c r="O1008" s="10" t="str">
        <f t="shared" si="226"/>
        <v>Successful</v>
      </c>
      <c r="P1008" s="10" t="str">
        <f t="shared" si="227"/>
        <v>On Time</v>
      </c>
      <c r="Q1008" s="9">
        <f t="shared" si="228"/>
        <v>1</v>
      </c>
      <c r="R1008" s="9">
        <f t="shared" si="229"/>
        <v>1</v>
      </c>
      <c r="S1008" s="9">
        <f t="shared" si="230"/>
        <v>0</v>
      </c>
      <c r="T1008" s="9" t="str">
        <f t="shared" si="231"/>
        <v>February</v>
      </c>
      <c r="U1008" s="40">
        <f t="shared" si="232"/>
        <v>0</v>
      </c>
      <c r="V1008" s="40" t="str">
        <f t="shared" si="233"/>
        <v>Normal</v>
      </c>
      <c r="W1008" s="40">
        <f t="shared" si="234"/>
        <v>0</v>
      </c>
      <c r="X1008" s="40">
        <f t="shared" si="235"/>
        <v>0</v>
      </c>
      <c r="Y1008" s="40">
        <f t="shared" si="236"/>
        <v>0</v>
      </c>
      <c r="Z1008" s="40">
        <f t="shared" si="237"/>
        <v>0</v>
      </c>
      <c r="AA1008" s="40">
        <f t="shared" si="238"/>
        <v>1</v>
      </c>
      <c r="AB1008" s="40">
        <f t="shared" si="239"/>
        <v>0</v>
      </c>
      <c r="AC1008" s="41" t="s">
        <v>823</v>
      </c>
      <c r="AD1008" s="41" t="s">
        <v>280</v>
      </c>
      <c r="AE1008" s="41" t="s">
        <v>227</v>
      </c>
      <c r="AF1008" s="41" t="s">
        <v>216</v>
      </c>
      <c r="AG1008" s="41" t="s">
        <v>56</v>
      </c>
      <c r="AH1008" s="41" t="s">
        <v>56</v>
      </c>
      <c r="AI1008" s="41" t="s">
        <v>56</v>
      </c>
      <c r="AJ1008" s="41" t="s">
        <v>160</v>
      </c>
      <c r="AK1008" s="41" t="s">
        <v>56</v>
      </c>
    </row>
    <row r="1009" spans="1:37" s="41" customFormat="1" ht="15.75" hidden="1" thickBot="1" x14ac:dyDescent="0.3">
      <c r="A1009" s="11" t="s">
        <v>638</v>
      </c>
      <c r="B1009" s="12" t="s">
        <v>216</v>
      </c>
      <c r="C1009" s="13" t="s">
        <v>46</v>
      </c>
      <c r="D1009" s="14" t="s">
        <v>47</v>
      </c>
      <c r="E1009" s="13" t="s">
        <v>2537</v>
      </c>
      <c r="F1009" s="4" t="s">
        <v>688</v>
      </c>
      <c r="G1009" s="4" t="s">
        <v>701</v>
      </c>
      <c r="H1009" s="15">
        <v>43139.375</v>
      </c>
      <c r="I1009" s="15">
        <v>43140.708333333336</v>
      </c>
      <c r="J1009" s="131" t="s">
        <v>3434</v>
      </c>
      <c r="K1009" s="45" t="s">
        <v>9</v>
      </c>
      <c r="L1009" s="47" t="s">
        <v>7</v>
      </c>
      <c r="M1009" s="47" t="s">
        <v>56</v>
      </c>
      <c r="N1009" s="9" t="str">
        <f t="shared" si="225"/>
        <v>Minor</v>
      </c>
      <c r="O1009" s="10" t="str">
        <f t="shared" si="226"/>
        <v>Successful</v>
      </c>
      <c r="P1009" s="10" t="str">
        <f t="shared" si="227"/>
        <v>On Time</v>
      </c>
      <c r="Q1009" s="9">
        <f t="shared" si="228"/>
        <v>1</v>
      </c>
      <c r="R1009" s="9">
        <f t="shared" si="229"/>
        <v>1</v>
      </c>
      <c r="S1009" s="9">
        <f t="shared" si="230"/>
        <v>0</v>
      </c>
      <c r="T1009" s="9" t="str">
        <f t="shared" si="231"/>
        <v>February</v>
      </c>
      <c r="U1009" s="40">
        <f t="shared" si="232"/>
        <v>0</v>
      </c>
      <c r="V1009" s="40" t="str">
        <f t="shared" si="233"/>
        <v>Normal</v>
      </c>
      <c r="W1009" s="40">
        <f t="shared" si="234"/>
        <v>0</v>
      </c>
      <c r="X1009" s="40">
        <f t="shared" si="235"/>
        <v>0</v>
      </c>
      <c r="Y1009" s="40">
        <f t="shared" si="236"/>
        <v>0</v>
      </c>
      <c r="Z1009" s="40">
        <f t="shared" si="237"/>
        <v>0</v>
      </c>
      <c r="AA1009" s="40">
        <f t="shared" si="238"/>
        <v>1</v>
      </c>
      <c r="AB1009" s="40">
        <f t="shared" si="239"/>
        <v>0</v>
      </c>
      <c r="AC1009" s="41" t="s">
        <v>131</v>
      </c>
      <c r="AD1009" s="41" t="s">
        <v>677</v>
      </c>
      <c r="AE1009" s="41" t="s">
        <v>427</v>
      </c>
      <c r="AF1009" s="41" t="s">
        <v>216</v>
      </c>
      <c r="AG1009" s="41" t="s">
        <v>56</v>
      </c>
      <c r="AH1009" s="41" t="s">
        <v>56</v>
      </c>
      <c r="AI1009" s="41" t="s">
        <v>56</v>
      </c>
      <c r="AJ1009" s="41" t="s">
        <v>160</v>
      </c>
      <c r="AK1009" s="41" t="s">
        <v>56</v>
      </c>
    </row>
    <row r="1010" spans="1:37" s="41" customFormat="1" ht="15.75" hidden="1" thickBot="1" x14ac:dyDescent="0.3">
      <c r="A1010" s="11" t="s">
        <v>638</v>
      </c>
      <c r="B1010" s="12" t="s">
        <v>8</v>
      </c>
      <c r="C1010" s="13" t="s">
        <v>46</v>
      </c>
      <c r="D1010" s="14" t="s">
        <v>47</v>
      </c>
      <c r="E1010" s="13" t="s">
        <v>2538</v>
      </c>
      <c r="F1010" s="4" t="s">
        <v>645</v>
      </c>
      <c r="G1010" s="4" t="s">
        <v>701</v>
      </c>
      <c r="H1010" s="15">
        <v>43140.458333333336</v>
      </c>
      <c r="I1010" s="15">
        <v>43140.708333333336</v>
      </c>
      <c r="J1010" s="131" t="s">
        <v>3435</v>
      </c>
      <c r="K1010" s="45" t="s">
        <v>9</v>
      </c>
      <c r="L1010" s="47" t="s">
        <v>7</v>
      </c>
      <c r="M1010" s="47" t="s">
        <v>56</v>
      </c>
      <c r="N1010" s="9" t="str">
        <f t="shared" si="225"/>
        <v>Minor</v>
      </c>
      <c r="O1010" s="10" t="str">
        <f t="shared" si="226"/>
        <v>Successful</v>
      </c>
      <c r="P1010" s="10" t="str">
        <f t="shared" si="227"/>
        <v>On Time</v>
      </c>
      <c r="Q1010" s="9">
        <f t="shared" si="228"/>
        <v>1</v>
      </c>
      <c r="R1010" s="9">
        <f t="shared" si="229"/>
        <v>1</v>
      </c>
      <c r="S1010" s="9">
        <f t="shared" si="230"/>
        <v>0</v>
      </c>
      <c r="T1010" s="9" t="str">
        <f t="shared" si="231"/>
        <v>February</v>
      </c>
      <c r="U1010" s="40">
        <f t="shared" si="232"/>
        <v>0</v>
      </c>
      <c r="V1010" s="40" t="str">
        <f t="shared" si="233"/>
        <v>Normal</v>
      </c>
      <c r="W1010" s="40">
        <f t="shared" si="234"/>
        <v>0</v>
      </c>
      <c r="X1010" s="40">
        <f t="shared" si="235"/>
        <v>0</v>
      </c>
      <c r="Y1010" s="40">
        <f t="shared" si="236"/>
        <v>0</v>
      </c>
      <c r="Z1010" s="40">
        <f t="shared" si="237"/>
        <v>0</v>
      </c>
      <c r="AA1010" s="40">
        <f t="shared" si="238"/>
        <v>1</v>
      </c>
      <c r="AB1010" s="40">
        <f t="shared" si="239"/>
        <v>0</v>
      </c>
      <c r="AC1010" s="41" t="s">
        <v>131</v>
      </c>
      <c r="AD1010" s="41" t="s">
        <v>677</v>
      </c>
      <c r="AE1010" s="41" t="s">
        <v>147</v>
      </c>
      <c r="AF1010" s="41" t="s">
        <v>8</v>
      </c>
      <c r="AG1010" s="41" t="s">
        <v>56</v>
      </c>
      <c r="AH1010" s="41" t="s">
        <v>56</v>
      </c>
      <c r="AI1010" s="41" t="s">
        <v>56</v>
      </c>
      <c r="AJ1010" s="41" t="s">
        <v>160</v>
      </c>
      <c r="AK1010" s="41" t="s">
        <v>56</v>
      </c>
    </row>
    <row r="1011" spans="1:37" s="41" customFormat="1" ht="15.75" hidden="1" thickBot="1" x14ac:dyDescent="0.3">
      <c r="A1011" s="11" t="s">
        <v>638</v>
      </c>
      <c r="B1011" s="12" t="s">
        <v>8</v>
      </c>
      <c r="C1011" s="13" t="s">
        <v>46</v>
      </c>
      <c r="D1011" s="14" t="s">
        <v>47</v>
      </c>
      <c r="E1011" s="13" t="s">
        <v>2539</v>
      </c>
      <c r="F1011" s="4" t="s">
        <v>645</v>
      </c>
      <c r="G1011" s="4" t="s">
        <v>646</v>
      </c>
      <c r="H1011" s="15">
        <v>43142.875</v>
      </c>
      <c r="I1011" s="15">
        <v>43143.25</v>
      </c>
      <c r="J1011" s="131" t="s">
        <v>3436</v>
      </c>
      <c r="K1011" s="45" t="s">
        <v>9</v>
      </c>
      <c r="L1011" s="47" t="s">
        <v>7</v>
      </c>
      <c r="M1011" s="47" t="s">
        <v>56</v>
      </c>
      <c r="N1011" s="9" t="str">
        <f t="shared" si="225"/>
        <v>Minor</v>
      </c>
      <c r="O1011" s="10" t="str">
        <f t="shared" si="226"/>
        <v>Successful</v>
      </c>
      <c r="P1011" s="10" t="str">
        <f t="shared" si="227"/>
        <v>On Time</v>
      </c>
      <c r="Q1011" s="9">
        <f t="shared" si="228"/>
        <v>1</v>
      </c>
      <c r="R1011" s="9">
        <f t="shared" si="229"/>
        <v>1</v>
      </c>
      <c r="S1011" s="9">
        <f t="shared" si="230"/>
        <v>0</v>
      </c>
      <c r="T1011" s="9" t="str">
        <f t="shared" si="231"/>
        <v>February</v>
      </c>
      <c r="U1011" s="40">
        <f t="shared" si="232"/>
        <v>0</v>
      </c>
      <c r="V1011" s="40" t="str">
        <f t="shared" si="233"/>
        <v>Normal</v>
      </c>
      <c r="W1011" s="40">
        <f t="shared" si="234"/>
        <v>0</v>
      </c>
      <c r="X1011" s="40">
        <f t="shared" si="235"/>
        <v>0</v>
      </c>
      <c r="Y1011" s="40">
        <f t="shared" si="236"/>
        <v>0</v>
      </c>
      <c r="Z1011" s="40">
        <f t="shared" si="237"/>
        <v>0</v>
      </c>
      <c r="AA1011" s="40">
        <f t="shared" si="238"/>
        <v>1</v>
      </c>
      <c r="AB1011" s="40">
        <f t="shared" si="239"/>
        <v>0</v>
      </c>
      <c r="AC1011" s="41" t="s">
        <v>131</v>
      </c>
      <c r="AD1011" s="41" t="s">
        <v>677</v>
      </c>
      <c r="AE1011" s="41" t="s">
        <v>147</v>
      </c>
      <c r="AF1011" s="41" t="s">
        <v>8</v>
      </c>
      <c r="AG1011" s="41" t="s">
        <v>56</v>
      </c>
      <c r="AH1011" s="41" t="s">
        <v>56</v>
      </c>
      <c r="AI1011" s="41" t="s">
        <v>56</v>
      </c>
      <c r="AJ1011" s="41" t="s">
        <v>160</v>
      </c>
      <c r="AK1011" s="41" t="s">
        <v>56</v>
      </c>
    </row>
    <row r="1012" spans="1:37" s="41" customFormat="1" ht="15.75" hidden="1" thickBot="1" x14ac:dyDescent="0.3">
      <c r="A1012" s="11" t="s">
        <v>638</v>
      </c>
      <c r="B1012" s="12" t="s">
        <v>216</v>
      </c>
      <c r="C1012" s="13" t="s">
        <v>46</v>
      </c>
      <c r="D1012" s="14" t="s">
        <v>47</v>
      </c>
      <c r="E1012" s="13" t="s">
        <v>2540</v>
      </c>
      <c r="F1012" s="4" t="s">
        <v>639</v>
      </c>
      <c r="G1012" s="4" t="s">
        <v>548</v>
      </c>
      <c r="H1012" s="15">
        <v>43137.375</v>
      </c>
      <c r="I1012" s="15">
        <v>43140.75</v>
      </c>
      <c r="J1012" s="131" t="s">
        <v>3437</v>
      </c>
      <c r="K1012" s="45" t="s">
        <v>9</v>
      </c>
      <c r="L1012" s="47" t="s">
        <v>7</v>
      </c>
      <c r="M1012" s="47" t="s">
        <v>56</v>
      </c>
      <c r="N1012" s="9" t="str">
        <f t="shared" ref="N1012:N1075" si="240">VLOOKUP(C1012,CBI,2,FALSE)</f>
        <v>Minor</v>
      </c>
      <c r="O1012" s="10" t="str">
        <f t="shared" ref="O1012:O1075" si="241">VLOOKUP(K1012,Exitoso,2,FALSE)</f>
        <v>Successful</v>
      </c>
      <c r="P1012" s="10" t="str">
        <f t="shared" ref="P1012:P1075" si="242">VLOOKUP(L1012,EnTiempo,2,FALSE)</f>
        <v>On Time</v>
      </c>
      <c r="Q1012" s="9">
        <f t="shared" ref="Q1012:Q1075" si="243">IF(OR(K1012="Successful",K1012="Exitoso"),1,IF(OR(K1012="Not Successful",K1012="No exitoso",K1012="Fallido"),0," "))</f>
        <v>1</v>
      </c>
      <c r="R1012" s="9">
        <f t="shared" ref="R1012:R1075" si="244">IF(OR(L1012="On Time",L1012="En tiempo"),1,IF(OR(L1012="Out of Time",L1012="Fuera de Tiempo"),0," "))</f>
        <v>1</v>
      </c>
      <c r="S1012" s="9">
        <f t="shared" ref="S1012:S1075" si="245">IF(M1012="NO",0,1)</f>
        <v>0</v>
      </c>
      <c r="T1012" s="9" t="str">
        <f t="shared" ref="T1012:T1075" si="246">VLOOKUP(MONTH(I1012),Meses,2,FALSE)</f>
        <v>February</v>
      </c>
      <c r="U1012" s="40">
        <f t="shared" ref="U1012:U1075" si="247">IF(ISERROR(FIND("SLT",J1012,1)),0,1)</f>
        <v>0</v>
      </c>
      <c r="V1012" s="40" t="str">
        <f t="shared" ref="V1012:V1075" si="248">IF(D1012="emergency","Emergency",IF(ISERROR(FIND("SLT",J1012,1)),"Normal","SLT"))</f>
        <v>Normal</v>
      </c>
      <c r="W1012" s="40">
        <f t="shared" ref="W1012:W1075" si="249">IF(V1012="Emergency",1,0)</f>
        <v>0</v>
      </c>
      <c r="X1012" s="40">
        <f t="shared" ref="X1012:X1075" si="250">IF(AG1012="Si",1,0)</f>
        <v>0</v>
      </c>
      <c r="Y1012" s="40">
        <f t="shared" ref="Y1012:Y1075" si="251">IF(AH1012="Si",1,0)</f>
        <v>0</v>
      </c>
      <c r="Z1012" s="40">
        <f t="shared" ref="Z1012:Z1075" si="252">IF(AI1012="Si",1,0)</f>
        <v>0</v>
      </c>
      <c r="AA1012" s="40">
        <f t="shared" ref="AA1012:AA1075" si="253">IF(AJ1012="Si",1,0)</f>
        <v>1</v>
      </c>
      <c r="AB1012" s="40">
        <f t="shared" ref="AB1012:AB1075" si="254">IF(AK1012="Si",1,0)</f>
        <v>0</v>
      </c>
      <c r="AC1012" s="41" t="s">
        <v>131</v>
      </c>
      <c r="AD1012" s="41" t="s">
        <v>753</v>
      </c>
      <c r="AE1012" s="41" t="s">
        <v>429</v>
      </c>
      <c r="AF1012" s="41" t="s">
        <v>216</v>
      </c>
      <c r="AG1012" s="41" t="s">
        <v>56</v>
      </c>
      <c r="AH1012" s="41" t="s">
        <v>56</v>
      </c>
      <c r="AI1012" s="41" t="s">
        <v>56</v>
      </c>
      <c r="AJ1012" s="41" t="s">
        <v>160</v>
      </c>
      <c r="AK1012" s="41" t="s">
        <v>56</v>
      </c>
    </row>
    <row r="1013" spans="1:37" s="41" customFormat="1" ht="15.75" hidden="1" thickBot="1" x14ac:dyDescent="0.3">
      <c r="A1013" s="11" t="s">
        <v>638</v>
      </c>
      <c r="B1013" s="12" t="s">
        <v>216</v>
      </c>
      <c r="C1013" s="13" t="s">
        <v>46</v>
      </c>
      <c r="D1013" s="14" t="s">
        <v>47</v>
      </c>
      <c r="E1013" s="13" t="s">
        <v>2541</v>
      </c>
      <c r="F1013" s="4" t="s">
        <v>639</v>
      </c>
      <c r="G1013" s="4" t="s">
        <v>3142</v>
      </c>
      <c r="H1013" s="15">
        <v>43142.625</v>
      </c>
      <c r="I1013" s="15">
        <v>43142.895833333336</v>
      </c>
      <c r="J1013" s="131" t="s">
        <v>1813</v>
      </c>
      <c r="K1013" s="45" t="s">
        <v>9</v>
      </c>
      <c r="L1013" s="47" t="s">
        <v>7</v>
      </c>
      <c r="M1013" s="47" t="s">
        <v>56</v>
      </c>
      <c r="N1013" s="9" t="str">
        <f t="shared" si="240"/>
        <v>Minor</v>
      </c>
      <c r="O1013" s="10" t="str">
        <f t="shared" si="241"/>
        <v>Successful</v>
      </c>
      <c r="P1013" s="10" t="str">
        <f t="shared" si="242"/>
        <v>On Time</v>
      </c>
      <c r="Q1013" s="9">
        <f t="shared" si="243"/>
        <v>1</v>
      </c>
      <c r="R1013" s="9">
        <f t="shared" si="244"/>
        <v>1</v>
      </c>
      <c r="S1013" s="9">
        <f t="shared" si="245"/>
        <v>0</v>
      </c>
      <c r="T1013" s="9" t="str">
        <f t="shared" si="246"/>
        <v>February</v>
      </c>
      <c r="U1013" s="40">
        <f t="shared" si="247"/>
        <v>0</v>
      </c>
      <c r="V1013" s="40" t="str">
        <f t="shared" si="248"/>
        <v>Normal</v>
      </c>
      <c r="W1013" s="40">
        <f t="shared" si="249"/>
        <v>0</v>
      </c>
      <c r="X1013" s="40">
        <f t="shared" si="250"/>
        <v>0</v>
      </c>
      <c r="Y1013" s="40">
        <f t="shared" si="251"/>
        <v>0</v>
      </c>
      <c r="Z1013" s="40">
        <f t="shared" si="252"/>
        <v>0</v>
      </c>
      <c r="AA1013" s="40">
        <f t="shared" si="253"/>
        <v>1</v>
      </c>
      <c r="AB1013" s="40">
        <f t="shared" si="254"/>
        <v>0</v>
      </c>
      <c r="AC1013" s="41" t="s">
        <v>131</v>
      </c>
      <c r="AD1013" s="41" t="s">
        <v>2264</v>
      </c>
      <c r="AE1013" s="41" t="s">
        <v>429</v>
      </c>
      <c r="AF1013" s="41" t="s">
        <v>216</v>
      </c>
      <c r="AG1013" s="41" t="s">
        <v>56</v>
      </c>
      <c r="AH1013" s="41" t="s">
        <v>56</v>
      </c>
      <c r="AI1013" s="41" t="s">
        <v>56</v>
      </c>
      <c r="AJ1013" s="41" t="s">
        <v>160</v>
      </c>
      <c r="AK1013" s="41" t="s">
        <v>56</v>
      </c>
    </row>
    <row r="1014" spans="1:37" s="41" customFormat="1" ht="15.75" hidden="1" thickBot="1" x14ac:dyDescent="0.3">
      <c r="A1014" s="11" t="s">
        <v>638</v>
      </c>
      <c r="B1014" s="12" t="s">
        <v>216</v>
      </c>
      <c r="C1014" s="13" t="s">
        <v>46</v>
      </c>
      <c r="D1014" s="14" t="s">
        <v>47</v>
      </c>
      <c r="E1014" s="13" t="s">
        <v>2542</v>
      </c>
      <c r="F1014" s="4" t="s">
        <v>630</v>
      </c>
      <c r="G1014" s="4" t="s">
        <v>734</v>
      </c>
      <c r="H1014" s="15">
        <v>43142.541666666664</v>
      </c>
      <c r="I1014" s="15">
        <v>43142.75</v>
      </c>
      <c r="J1014" s="131" t="s">
        <v>3438</v>
      </c>
      <c r="K1014" s="45" t="s">
        <v>9</v>
      </c>
      <c r="L1014" s="47" t="s">
        <v>7</v>
      </c>
      <c r="M1014" s="47" t="s">
        <v>56</v>
      </c>
      <c r="N1014" s="9" t="str">
        <f t="shared" si="240"/>
        <v>Minor</v>
      </c>
      <c r="O1014" s="10" t="str">
        <f t="shared" si="241"/>
        <v>Successful</v>
      </c>
      <c r="P1014" s="10" t="str">
        <f t="shared" si="242"/>
        <v>On Time</v>
      </c>
      <c r="Q1014" s="9">
        <f t="shared" si="243"/>
        <v>1</v>
      </c>
      <c r="R1014" s="9">
        <f t="shared" si="244"/>
        <v>1</v>
      </c>
      <c r="S1014" s="9">
        <f t="shared" si="245"/>
        <v>0</v>
      </c>
      <c r="T1014" s="9" t="str">
        <f t="shared" si="246"/>
        <v>February</v>
      </c>
      <c r="U1014" s="40">
        <f t="shared" si="247"/>
        <v>0</v>
      </c>
      <c r="V1014" s="40" t="str">
        <f t="shared" si="248"/>
        <v>Normal</v>
      </c>
      <c r="W1014" s="40">
        <f t="shared" si="249"/>
        <v>0</v>
      </c>
      <c r="X1014" s="40">
        <f t="shared" si="250"/>
        <v>0</v>
      </c>
      <c r="Y1014" s="40">
        <f t="shared" si="251"/>
        <v>0</v>
      </c>
      <c r="Z1014" s="40">
        <f t="shared" si="252"/>
        <v>0</v>
      </c>
      <c r="AA1014" s="40">
        <f t="shared" si="253"/>
        <v>1</v>
      </c>
      <c r="AB1014" s="40">
        <f t="shared" si="254"/>
        <v>0</v>
      </c>
      <c r="AC1014" s="41" t="s">
        <v>131</v>
      </c>
      <c r="AD1014" s="41" t="s">
        <v>3965</v>
      </c>
      <c r="AE1014" s="41" t="s">
        <v>351</v>
      </c>
      <c r="AF1014" s="41" t="s">
        <v>216</v>
      </c>
      <c r="AG1014" s="41" t="s">
        <v>56</v>
      </c>
      <c r="AH1014" s="41" t="s">
        <v>56</v>
      </c>
      <c r="AI1014" s="41" t="s">
        <v>56</v>
      </c>
      <c r="AJ1014" s="41" t="s">
        <v>160</v>
      </c>
      <c r="AK1014" s="41" t="s">
        <v>56</v>
      </c>
    </row>
    <row r="1015" spans="1:37" s="41" customFormat="1" ht="15.75" hidden="1" thickBot="1" x14ac:dyDescent="0.3">
      <c r="A1015" s="11" t="s">
        <v>359</v>
      </c>
      <c r="B1015" s="12" t="s">
        <v>216</v>
      </c>
      <c r="C1015" s="13" t="s">
        <v>52</v>
      </c>
      <c r="D1015" s="14" t="s">
        <v>47</v>
      </c>
      <c r="E1015" s="13" t="s">
        <v>2543</v>
      </c>
      <c r="F1015" s="4" t="s">
        <v>158</v>
      </c>
      <c r="G1015" s="4" t="s">
        <v>243</v>
      </c>
      <c r="H1015" s="15">
        <v>43141.375</v>
      </c>
      <c r="I1015" s="15">
        <v>43142.958333333336</v>
      </c>
      <c r="J1015" s="131" t="s">
        <v>3439</v>
      </c>
      <c r="K1015" s="45" t="s">
        <v>9</v>
      </c>
      <c r="L1015" s="47" t="s">
        <v>7</v>
      </c>
      <c r="M1015" s="47" t="s">
        <v>56</v>
      </c>
      <c r="N1015" s="9" t="str">
        <f t="shared" si="240"/>
        <v>Standard</v>
      </c>
      <c r="O1015" s="10" t="str">
        <f t="shared" si="241"/>
        <v>Successful</v>
      </c>
      <c r="P1015" s="10" t="str">
        <f t="shared" si="242"/>
        <v>On Time</v>
      </c>
      <c r="Q1015" s="9">
        <f t="shared" si="243"/>
        <v>1</v>
      </c>
      <c r="R1015" s="9">
        <f t="shared" si="244"/>
        <v>1</v>
      </c>
      <c r="S1015" s="9">
        <f t="shared" si="245"/>
        <v>0</v>
      </c>
      <c r="T1015" s="9" t="str">
        <f t="shared" si="246"/>
        <v>February</v>
      </c>
      <c r="U1015" s="40">
        <f t="shared" si="247"/>
        <v>0</v>
      </c>
      <c r="V1015" s="40" t="str">
        <f t="shared" si="248"/>
        <v>Normal</v>
      </c>
      <c r="W1015" s="40">
        <f t="shared" si="249"/>
        <v>0</v>
      </c>
      <c r="X1015" s="40">
        <f t="shared" si="250"/>
        <v>0</v>
      </c>
      <c r="Y1015" s="40">
        <f t="shared" si="251"/>
        <v>0</v>
      </c>
      <c r="Z1015" s="40">
        <f t="shared" si="252"/>
        <v>0</v>
      </c>
      <c r="AA1015" s="40">
        <f t="shared" si="253"/>
        <v>1</v>
      </c>
      <c r="AB1015" s="40">
        <f t="shared" si="254"/>
        <v>0</v>
      </c>
      <c r="AC1015" s="41" t="s">
        <v>823</v>
      </c>
      <c r="AD1015" s="41" t="s">
        <v>332</v>
      </c>
      <c r="AE1015" s="41" t="s">
        <v>121</v>
      </c>
      <c r="AF1015" s="41" t="s">
        <v>322</v>
      </c>
      <c r="AG1015" s="41" t="s">
        <v>56</v>
      </c>
      <c r="AH1015" s="41" t="s">
        <v>56</v>
      </c>
      <c r="AI1015" s="41" t="s">
        <v>56</v>
      </c>
      <c r="AJ1015" s="41" t="s">
        <v>160</v>
      </c>
      <c r="AK1015" s="41" t="s">
        <v>56</v>
      </c>
    </row>
    <row r="1016" spans="1:37" s="41" customFormat="1" ht="15.75" hidden="1" thickBot="1" x14ac:dyDescent="0.3">
      <c r="A1016" s="11" t="s">
        <v>359</v>
      </c>
      <c r="B1016" s="12" t="s">
        <v>216</v>
      </c>
      <c r="C1016" s="13" t="s">
        <v>52</v>
      </c>
      <c r="D1016" s="14" t="s">
        <v>47</v>
      </c>
      <c r="E1016" s="13" t="s">
        <v>2544</v>
      </c>
      <c r="F1016" s="4" t="s">
        <v>158</v>
      </c>
      <c r="G1016" s="4" t="s">
        <v>243</v>
      </c>
      <c r="H1016" s="15">
        <v>43141.25</v>
      </c>
      <c r="I1016" s="15">
        <v>43142.708333333336</v>
      </c>
      <c r="J1016" s="131" t="s">
        <v>3440</v>
      </c>
      <c r="K1016" s="45" t="s">
        <v>9</v>
      </c>
      <c r="L1016" s="47" t="s">
        <v>7</v>
      </c>
      <c r="M1016" s="47" t="s">
        <v>56</v>
      </c>
      <c r="N1016" s="9" t="str">
        <f t="shared" si="240"/>
        <v>Standard</v>
      </c>
      <c r="O1016" s="10" t="str">
        <f t="shared" si="241"/>
        <v>Successful</v>
      </c>
      <c r="P1016" s="10" t="str">
        <f t="shared" si="242"/>
        <v>On Time</v>
      </c>
      <c r="Q1016" s="9">
        <f t="shared" si="243"/>
        <v>1</v>
      </c>
      <c r="R1016" s="9">
        <f t="shared" si="244"/>
        <v>1</v>
      </c>
      <c r="S1016" s="9">
        <f t="shared" si="245"/>
        <v>0</v>
      </c>
      <c r="T1016" s="9" t="str">
        <f t="shared" si="246"/>
        <v>February</v>
      </c>
      <c r="U1016" s="40">
        <f t="shared" si="247"/>
        <v>0</v>
      </c>
      <c r="V1016" s="40" t="str">
        <f t="shared" si="248"/>
        <v>Normal</v>
      </c>
      <c r="W1016" s="40">
        <f t="shared" si="249"/>
        <v>0</v>
      </c>
      <c r="X1016" s="40">
        <f t="shared" si="250"/>
        <v>0</v>
      </c>
      <c r="Y1016" s="40">
        <f t="shared" si="251"/>
        <v>0</v>
      </c>
      <c r="Z1016" s="40">
        <f t="shared" si="252"/>
        <v>0</v>
      </c>
      <c r="AA1016" s="40">
        <f t="shared" si="253"/>
        <v>1</v>
      </c>
      <c r="AB1016" s="40">
        <f t="shared" si="254"/>
        <v>0</v>
      </c>
      <c r="AC1016" s="41" t="s">
        <v>823</v>
      </c>
      <c r="AD1016" s="41" t="s">
        <v>332</v>
      </c>
      <c r="AE1016" s="41" t="s">
        <v>121</v>
      </c>
      <c r="AF1016" s="41" t="s">
        <v>322</v>
      </c>
      <c r="AG1016" s="41" t="s">
        <v>56</v>
      </c>
      <c r="AH1016" s="41" t="s">
        <v>56</v>
      </c>
      <c r="AI1016" s="41" t="s">
        <v>56</v>
      </c>
      <c r="AJ1016" s="41" t="s">
        <v>160</v>
      </c>
      <c r="AK1016" s="41" t="s">
        <v>56</v>
      </c>
    </row>
    <row r="1017" spans="1:37" s="41" customFormat="1" ht="15.75" hidden="1" thickBot="1" x14ac:dyDescent="0.3">
      <c r="A1017" s="11" t="s">
        <v>697</v>
      </c>
      <c r="B1017" s="12" t="s">
        <v>216</v>
      </c>
      <c r="C1017" s="13" t="s">
        <v>46</v>
      </c>
      <c r="D1017" s="14" t="s">
        <v>47</v>
      </c>
      <c r="E1017" s="13" t="s">
        <v>2545</v>
      </c>
      <c r="F1017" s="4" t="s">
        <v>365</v>
      </c>
      <c r="G1017" s="4" t="s">
        <v>704</v>
      </c>
      <c r="H1017" s="15">
        <v>43123.333333333336</v>
      </c>
      <c r="I1017" s="15">
        <v>43140.708333333336</v>
      </c>
      <c r="J1017" s="131" t="s">
        <v>3441</v>
      </c>
      <c r="K1017" s="45" t="s">
        <v>9</v>
      </c>
      <c r="L1017" s="47" t="s">
        <v>7</v>
      </c>
      <c r="M1017" s="47" t="s">
        <v>56</v>
      </c>
      <c r="N1017" s="9" t="str">
        <f t="shared" si="240"/>
        <v>Minor</v>
      </c>
      <c r="O1017" s="10" t="str">
        <f t="shared" si="241"/>
        <v>Successful</v>
      </c>
      <c r="P1017" s="10" t="str">
        <f t="shared" si="242"/>
        <v>On Time</v>
      </c>
      <c r="Q1017" s="9">
        <f t="shared" si="243"/>
        <v>1</v>
      </c>
      <c r="R1017" s="9">
        <f t="shared" si="244"/>
        <v>1</v>
      </c>
      <c r="S1017" s="9">
        <f t="shared" si="245"/>
        <v>0</v>
      </c>
      <c r="T1017" s="9" t="str">
        <f t="shared" si="246"/>
        <v>February</v>
      </c>
      <c r="U1017" s="40">
        <f t="shared" si="247"/>
        <v>0</v>
      </c>
      <c r="V1017" s="40" t="str">
        <f t="shared" si="248"/>
        <v>Normal</v>
      </c>
      <c r="W1017" s="40">
        <f t="shared" si="249"/>
        <v>0</v>
      </c>
      <c r="X1017" s="40">
        <f t="shared" si="250"/>
        <v>0</v>
      </c>
      <c r="Y1017" s="40">
        <f t="shared" si="251"/>
        <v>0</v>
      </c>
      <c r="Z1017" s="40">
        <f t="shared" si="252"/>
        <v>0</v>
      </c>
      <c r="AA1017" s="40">
        <f t="shared" si="253"/>
        <v>1</v>
      </c>
      <c r="AB1017" s="40">
        <f t="shared" si="254"/>
        <v>0</v>
      </c>
      <c r="AC1017" s="41" t="s">
        <v>238</v>
      </c>
      <c r="AD1017" s="41" t="s">
        <v>2266</v>
      </c>
      <c r="AE1017" s="41" t="s">
        <v>432</v>
      </c>
      <c r="AF1017" s="41" t="s">
        <v>216</v>
      </c>
      <c r="AG1017" s="41" t="s">
        <v>56</v>
      </c>
      <c r="AH1017" s="41" t="s">
        <v>56</v>
      </c>
      <c r="AI1017" s="41" t="s">
        <v>56</v>
      </c>
      <c r="AJ1017" s="41" t="s">
        <v>160</v>
      </c>
      <c r="AK1017" s="41" t="s">
        <v>56</v>
      </c>
    </row>
    <row r="1018" spans="1:37" s="41" customFormat="1" ht="15.75" hidden="1" thickBot="1" x14ac:dyDescent="0.3">
      <c r="A1018" s="11" t="s">
        <v>697</v>
      </c>
      <c r="B1018" s="12" t="s">
        <v>216</v>
      </c>
      <c r="C1018" s="13" t="s">
        <v>46</v>
      </c>
      <c r="D1018" s="14" t="s">
        <v>47</v>
      </c>
      <c r="E1018" s="13" t="s">
        <v>2546</v>
      </c>
      <c r="F1018" s="4" t="s">
        <v>365</v>
      </c>
      <c r="G1018" s="4" t="s">
        <v>704</v>
      </c>
      <c r="H1018" s="15">
        <v>43122.333333333336</v>
      </c>
      <c r="I1018" s="15">
        <v>43140.708333333336</v>
      </c>
      <c r="J1018" s="131" t="s">
        <v>3442</v>
      </c>
      <c r="K1018" s="45" t="s">
        <v>9</v>
      </c>
      <c r="L1018" s="47" t="s">
        <v>7</v>
      </c>
      <c r="M1018" s="47" t="s">
        <v>56</v>
      </c>
      <c r="N1018" s="9" t="str">
        <f t="shared" si="240"/>
        <v>Minor</v>
      </c>
      <c r="O1018" s="10" t="str">
        <f t="shared" si="241"/>
        <v>Successful</v>
      </c>
      <c r="P1018" s="10" t="str">
        <f t="shared" si="242"/>
        <v>On Time</v>
      </c>
      <c r="Q1018" s="9">
        <f t="shared" si="243"/>
        <v>1</v>
      </c>
      <c r="R1018" s="9">
        <f t="shared" si="244"/>
        <v>1</v>
      </c>
      <c r="S1018" s="9">
        <f t="shared" si="245"/>
        <v>0</v>
      </c>
      <c r="T1018" s="9" t="str">
        <f t="shared" si="246"/>
        <v>February</v>
      </c>
      <c r="U1018" s="40">
        <f t="shared" si="247"/>
        <v>0</v>
      </c>
      <c r="V1018" s="40" t="str">
        <f t="shared" si="248"/>
        <v>Normal</v>
      </c>
      <c r="W1018" s="40">
        <f t="shared" si="249"/>
        <v>0</v>
      </c>
      <c r="X1018" s="40">
        <f t="shared" si="250"/>
        <v>0</v>
      </c>
      <c r="Y1018" s="40">
        <f t="shared" si="251"/>
        <v>0</v>
      </c>
      <c r="Z1018" s="40">
        <f t="shared" si="252"/>
        <v>0</v>
      </c>
      <c r="AA1018" s="40">
        <f t="shared" si="253"/>
        <v>1</v>
      </c>
      <c r="AB1018" s="40">
        <f t="shared" si="254"/>
        <v>0</v>
      </c>
      <c r="AC1018" s="41" t="s">
        <v>238</v>
      </c>
      <c r="AD1018" s="41" t="s">
        <v>2266</v>
      </c>
      <c r="AE1018" s="41" t="s">
        <v>432</v>
      </c>
      <c r="AF1018" s="41" t="s">
        <v>216</v>
      </c>
      <c r="AG1018" s="41" t="s">
        <v>56</v>
      </c>
      <c r="AH1018" s="41" t="s">
        <v>56</v>
      </c>
      <c r="AI1018" s="41" t="s">
        <v>56</v>
      </c>
      <c r="AJ1018" s="41" t="s">
        <v>160</v>
      </c>
      <c r="AK1018" s="41" t="s">
        <v>56</v>
      </c>
    </row>
    <row r="1019" spans="1:37" s="41" customFormat="1" ht="15.75" hidden="1" thickBot="1" x14ac:dyDescent="0.3">
      <c r="A1019" s="11" t="s">
        <v>697</v>
      </c>
      <c r="B1019" s="12" t="s">
        <v>216</v>
      </c>
      <c r="C1019" s="13" t="s">
        <v>52</v>
      </c>
      <c r="D1019" s="14" t="s">
        <v>47</v>
      </c>
      <c r="E1019" s="13" t="s">
        <v>2547</v>
      </c>
      <c r="F1019" s="4" t="s">
        <v>365</v>
      </c>
      <c r="G1019" s="4" t="s">
        <v>704</v>
      </c>
      <c r="H1019" s="15">
        <v>43122.375</v>
      </c>
      <c r="I1019" s="15">
        <v>43140.6875</v>
      </c>
      <c r="J1019" s="131" t="s">
        <v>3443</v>
      </c>
      <c r="K1019" s="45" t="s">
        <v>9</v>
      </c>
      <c r="L1019" s="47" t="s">
        <v>7</v>
      </c>
      <c r="M1019" s="47" t="s">
        <v>56</v>
      </c>
      <c r="N1019" s="9" t="str">
        <f t="shared" si="240"/>
        <v>Standard</v>
      </c>
      <c r="O1019" s="10" t="str">
        <f t="shared" si="241"/>
        <v>Successful</v>
      </c>
      <c r="P1019" s="10" t="str">
        <f t="shared" si="242"/>
        <v>On Time</v>
      </c>
      <c r="Q1019" s="9">
        <f t="shared" si="243"/>
        <v>1</v>
      </c>
      <c r="R1019" s="9">
        <f t="shared" si="244"/>
        <v>1</v>
      </c>
      <c r="S1019" s="9">
        <f t="shared" si="245"/>
        <v>0</v>
      </c>
      <c r="T1019" s="9" t="str">
        <f t="shared" si="246"/>
        <v>February</v>
      </c>
      <c r="U1019" s="40">
        <f t="shared" si="247"/>
        <v>0</v>
      </c>
      <c r="V1019" s="40" t="str">
        <f t="shared" si="248"/>
        <v>Normal</v>
      </c>
      <c r="W1019" s="40">
        <f t="shared" si="249"/>
        <v>0</v>
      </c>
      <c r="X1019" s="40">
        <f t="shared" si="250"/>
        <v>0</v>
      </c>
      <c r="Y1019" s="40">
        <f t="shared" si="251"/>
        <v>0</v>
      </c>
      <c r="Z1019" s="40">
        <f t="shared" si="252"/>
        <v>0</v>
      </c>
      <c r="AA1019" s="40">
        <f t="shared" si="253"/>
        <v>1</v>
      </c>
      <c r="AB1019" s="40">
        <f t="shared" si="254"/>
        <v>0</v>
      </c>
      <c r="AC1019" s="41" t="s">
        <v>238</v>
      </c>
      <c r="AD1019" s="41" t="s">
        <v>2266</v>
      </c>
      <c r="AE1019" s="41" t="s">
        <v>432</v>
      </c>
      <c r="AF1019" s="41" t="s">
        <v>216</v>
      </c>
      <c r="AG1019" s="41" t="s">
        <v>56</v>
      </c>
      <c r="AH1019" s="41" t="s">
        <v>56</v>
      </c>
      <c r="AI1019" s="41" t="s">
        <v>56</v>
      </c>
      <c r="AJ1019" s="41" t="s">
        <v>160</v>
      </c>
      <c r="AK1019" s="41" t="s">
        <v>56</v>
      </c>
    </row>
    <row r="1020" spans="1:37" s="41" customFormat="1" ht="15.75" hidden="1" thickBot="1" x14ac:dyDescent="0.3">
      <c r="A1020" s="11" t="s">
        <v>63</v>
      </c>
      <c r="B1020" s="12" t="s">
        <v>216</v>
      </c>
      <c r="C1020" s="13" t="s">
        <v>52</v>
      </c>
      <c r="D1020" s="14" t="s">
        <v>47</v>
      </c>
      <c r="E1020" s="13" t="s">
        <v>2548</v>
      </c>
      <c r="F1020" s="4" t="s">
        <v>152</v>
      </c>
      <c r="G1020" s="4" t="s">
        <v>325</v>
      </c>
      <c r="H1020" s="15">
        <v>43142.75</v>
      </c>
      <c r="I1020" s="15">
        <v>43142.833333333336</v>
      </c>
      <c r="J1020" s="131" t="s">
        <v>3444</v>
      </c>
      <c r="K1020" s="45" t="s">
        <v>9</v>
      </c>
      <c r="L1020" s="47" t="s">
        <v>7</v>
      </c>
      <c r="M1020" s="47" t="s">
        <v>56</v>
      </c>
      <c r="N1020" s="9" t="str">
        <f t="shared" si="240"/>
        <v>Standard</v>
      </c>
      <c r="O1020" s="10" t="str">
        <f t="shared" si="241"/>
        <v>Successful</v>
      </c>
      <c r="P1020" s="10" t="str">
        <f t="shared" si="242"/>
        <v>On Time</v>
      </c>
      <c r="Q1020" s="9">
        <f t="shared" si="243"/>
        <v>1</v>
      </c>
      <c r="R1020" s="9">
        <f t="shared" si="244"/>
        <v>1</v>
      </c>
      <c r="S1020" s="9">
        <f t="shared" si="245"/>
        <v>0</v>
      </c>
      <c r="T1020" s="9" t="str">
        <f t="shared" si="246"/>
        <v>February</v>
      </c>
      <c r="U1020" s="40">
        <f t="shared" si="247"/>
        <v>0</v>
      </c>
      <c r="V1020" s="40" t="str">
        <f t="shared" si="248"/>
        <v>Normal</v>
      </c>
      <c r="W1020" s="40">
        <f t="shared" si="249"/>
        <v>0</v>
      </c>
      <c r="X1020" s="40">
        <f t="shared" si="250"/>
        <v>0</v>
      </c>
      <c r="Y1020" s="40">
        <f t="shared" si="251"/>
        <v>0</v>
      </c>
      <c r="Z1020" s="40">
        <f t="shared" si="252"/>
        <v>0</v>
      </c>
      <c r="AA1020" s="40">
        <f t="shared" si="253"/>
        <v>1</v>
      </c>
      <c r="AB1020" s="40">
        <f t="shared" si="254"/>
        <v>0</v>
      </c>
      <c r="AC1020" s="41" t="s">
        <v>132</v>
      </c>
      <c r="AD1020" s="41" t="s">
        <v>281</v>
      </c>
      <c r="AE1020" s="41" t="s">
        <v>121</v>
      </c>
      <c r="AF1020" s="41" t="s">
        <v>322</v>
      </c>
      <c r="AG1020" s="41" t="s">
        <v>56</v>
      </c>
      <c r="AH1020" s="41" t="s">
        <v>56</v>
      </c>
      <c r="AI1020" s="41" t="s">
        <v>56</v>
      </c>
      <c r="AJ1020" s="41" t="s">
        <v>160</v>
      </c>
      <c r="AK1020" s="41" t="s">
        <v>56</v>
      </c>
    </row>
    <row r="1021" spans="1:37" s="41" customFormat="1" ht="15.75" hidden="1" thickBot="1" x14ac:dyDescent="0.3">
      <c r="A1021" s="11" t="s">
        <v>49</v>
      </c>
      <c r="B1021" s="12" t="s">
        <v>8</v>
      </c>
      <c r="C1021" s="13" t="s">
        <v>46</v>
      </c>
      <c r="D1021" s="14" t="s">
        <v>47</v>
      </c>
      <c r="E1021" s="13" t="s">
        <v>2549</v>
      </c>
      <c r="F1021" s="4" t="s">
        <v>76</v>
      </c>
      <c r="G1021" s="4" t="s">
        <v>563</v>
      </c>
      <c r="H1021" s="15">
        <v>43141</v>
      </c>
      <c r="I1021" s="15">
        <v>43141.333333333336</v>
      </c>
      <c r="J1021" s="131" t="s">
        <v>3445</v>
      </c>
      <c r="K1021" s="45" t="s">
        <v>9</v>
      </c>
      <c r="L1021" s="47" t="s">
        <v>7</v>
      </c>
      <c r="M1021" s="47" t="s">
        <v>56</v>
      </c>
      <c r="N1021" s="9" t="str">
        <f t="shared" si="240"/>
        <v>Minor</v>
      </c>
      <c r="O1021" s="10" t="str">
        <f t="shared" si="241"/>
        <v>Successful</v>
      </c>
      <c r="P1021" s="10" t="str">
        <f t="shared" si="242"/>
        <v>On Time</v>
      </c>
      <c r="Q1021" s="9">
        <f t="shared" si="243"/>
        <v>1</v>
      </c>
      <c r="R1021" s="9">
        <f t="shared" si="244"/>
        <v>1</v>
      </c>
      <c r="S1021" s="9">
        <f t="shared" si="245"/>
        <v>0</v>
      </c>
      <c r="T1021" s="9" t="str">
        <f t="shared" si="246"/>
        <v>February</v>
      </c>
      <c r="U1021" s="40">
        <f t="shared" si="247"/>
        <v>0</v>
      </c>
      <c r="V1021" s="40" t="str">
        <f t="shared" si="248"/>
        <v>Normal</v>
      </c>
      <c r="W1021" s="40">
        <f t="shared" si="249"/>
        <v>0</v>
      </c>
      <c r="X1021" s="40">
        <f t="shared" si="250"/>
        <v>0</v>
      </c>
      <c r="Y1021" s="40">
        <f t="shared" si="251"/>
        <v>0</v>
      </c>
      <c r="Z1021" s="40">
        <f t="shared" si="252"/>
        <v>0</v>
      </c>
      <c r="AA1021" s="40">
        <f t="shared" si="253"/>
        <v>1</v>
      </c>
      <c r="AB1021" s="40">
        <f t="shared" si="254"/>
        <v>0</v>
      </c>
      <c r="AC1021" s="41" t="s">
        <v>132</v>
      </c>
      <c r="AD1021" s="41" t="s">
        <v>280</v>
      </c>
      <c r="AE1021" s="41" t="s">
        <v>259</v>
      </c>
      <c r="AF1021" s="41" t="s">
        <v>8</v>
      </c>
      <c r="AG1021" s="41" t="s">
        <v>56</v>
      </c>
      <c r="AH1021" s="41" t="s">
        <v>56</v>
      </c>
      <c r="AI1021" s="41" t="s">
        <v>56</v>
      </c>
      <c r="AJ1021" s="41" t="s">
        <v>160</v>
      </c>
      <c r="AK1021" s="41" t="s">
        <v>56</v>
      </c>
    </row>
    <row r="1022" spans="1:37" s="41" customFormat="1" ht="15.75" hidden="1" thickBot="1" x14ac:dyDescent="0.3">
      <c r="A1022" s="11" t="s">
        <v>49</v>
      </c>
      <c r="B1022" s="12" t="s">
        <v>219</v>
      </c>
      <c r="C1022" s="13" t="s">
        <v>46</v>
      </c>
      <c r="D1022" s="14" t="s">
        <v>47</v>
      </c>
      <c r="E1022" s="13" t="s">
        <v>2550</v>
      </c>
      <c r="F1022" s="4" t="s">
        <v>75</v>
      </c>
      <c r="G1022" s="4" t="s">
        <v>209</v>
      </c>
      <c r="H1022" s="15">
        <v>43133.729166666664</v>
      </c>
      <c r="I1022" s="15">
        <v>43140.875</v>
      </c>
      <c r="J1022" s="131" t="s">
        <v>3446</v>
      </c>
      <c r="K1022" s="45" t="s">
        <v>9</v>
      </c>
      <c r="L1022" s="47" t="s">
        <v>7</v>
      </c>
      <c r="M1022" s="47" t="s">
        <v>56</v>
      </c>
      <c r="N1022" s="9" t="str">
        <f t="shared" si="240"/>
        <v>Minor</v>
      </c>
      <c r="O1022" s="10" t="str">
        <f t="shared" si="241"/>
        <v>Successful</v>
      </c>
      <c r="P1022" s="10" t="str">
        <f t="shared" si="242"/>
        <v>On Time</v>
      </c>
      <c r="Q1022" s="9">
        <f t="shared" si="243"/>
        <v>1</v>
      </c>
      <c r="R1022" s="9">
        <f t="shared" si="244"/>
        <v>1</v>
      </c>
      <c r="S1022" s="9">
        <f t="shared" si="245"/>
        <v>0</v>
      </c>
      <c r="T1022" s="9" t="str">
        <f t="shared" si="246"/>
        <v>February</v>
      </c>
      <c r="U1022" s="40">
        <f t="shared" si="247"/>
        <v>0</v>
      </c>
      <c r="V1022" s="40" t="str">
        <f t="shared" si="248"/>
        <v>Normal</v>
      </c>
      <c r="W1022" s="40">
        <f t="shared" si="249"/>
        <v>0</v>
      </c>
      <c r="X1022" s="40">
        <f t="shared" si="250"/>
        <v>0</v>
      </c>
      <c r="Y1022" s="40">
        <f t="shared" si="251"/>
        <v>0</v>
      </c>
      <c r="Z1022" s="40">
        <f t="shared" si="252"/>
        <v>0</v>
      </c>
      <c r="AA1022" s="40">
        <f t="shared" si="253"/>
        <v>1</v>
      </c>
      <c r="AB1022" s="40">
        <f t="shared" si="254"/>
        <v>0</v>
      </c>
      <c r="AC1022" s="41" t="s">
        <v>132</v>
      </c>
      <c r="AD1022" s="41" t="s">
        <v>280</v>
      </c>
      <c r="AE1022" s="41" t="s">
        <v>323</v>
      </c>
      <c r="AF1022" s="41" t="s">
        <v>219</v>
      </c>
      <c r="AG1022" s="41" t="s">
        <v>56</v>
      </c>
      <c r="AH1022" s="41" t="s">
        <v>56</v>
      </c>
      <c r="AI1022" s="41" t="s">
        <v>56</v>
      </c>
      <c r="AJ1022" s="41" t="s">
        <v>160</v>
      </c>
      <c r="AK1022" s="41" t="s">
        <v>56</v>
      </c>
    </row>
    <row r="1023" spans="1:37" s="41" customFormat="1" ht="15.75" hidden="1" thickBot="1" x14ac:dyDescent="0.3">
      <c r="A1023" s="11" t="s">
        <v>65</v>
      </c>
      <c r="B1023" s="12" t="s">
        <v>216</v>
      </c>
      <c r="C1023" s="13" t="s">
        <v>52</v>
      </c>
      <c r="D1023" s="14" t="s">
        <v>47</v>
      </c>
      <c r="E1023" s="13" t="s">
        <v>2551</v>
      </c>
      <c r="F1023" s="4" t="s">
        <v>152</v>
      </c>
      <c r="G1023" s="4" t="s">
        <v>325</v>
      </c>
      <c r="H1023" s="15">
        <v>43141.625</v>
      </c>
      <c r="I1023" s="15">
        <v>43141.708333333336</v>
      </c>
      <c r="J1023" s="131" t="s">
        <v>3447</v>
      </c>
      <c r="K1023" s="45" t="s">
        <v>9</v>
      </c>
      <c r="L1023" s="47" t="s">
        <v>7</v>
      </c>
      <c r="M1023" s="47" t="s">
        <v>56</v>
      </c>
      <c r="N1023" s="9" t="str">
        <f t="shared" si="240"/>
        <v>Standard</v>
      </c>
      <c r="O1023" s="10" t="str">
        <f t="shared" si="241"/>
        <v>Successful</v>
      </c>
      <c r="P1023" s="10" t="str">
        <f t="shared" si="242"/>
        <v>On Time</v>
      </c>
      <c r="Q1023" s="9">
        <f t="shared" si="243"/>
        <v>1</v>
      </c>
      <c r="R1023" s="9">
        <f t="shared" si="244"/>
        <v>1</v>
      </c>
      <c r="S1023" s="9">
        <f t="shared" si="245"/>
        <v>0</v>
      </c>
      <c r="T1023" s="9" t="str">
        <f t="shared" si="246"/>
        <v>February</v>
      </c>
      <c r="U1023" s="40">
        <f t="shared" si="247"/>
        <v>0</v>
      </c>
      <c r="V1023" s="40" t="str">
        <f t="shared" si="248"/>
        <v>Normal</v>
      </c>
      <c r="W1023" s="40">
        <f t="shared" si="249"/>
        <v>0</v>
      </c>
      <c r="X1023" s="40">
        <f t="shared" si="250"/>
        <v>0</v>
      </c>
      <c r="Y1023" s="40">
        <f t="shared" si="251"/>
        <v>0</v>
      </c>
      <c r="Z1023" s="40">
        <f t="shared" si="252"/>
        <v>0</v>
      </c>
      <c r="AA1023" s="40">
        <f t="shared" si="253"/>
        <v>1</v>
      </c>
      <c r="AB1023" s="40">
        <f t="shared" si="254"/>
        <v>0</v>
      </c>
      <c r="AC1023" s="41" t="s">
        <v>132</v>
      </c>
      <c r="AD1023" s="41" t="s">
        <v>334</v>
      </c>
      <c r="AE1023" s="41" t="s">
        <v>121</v>
      </c>
      <c r="AF1023" s="41" t="s">
        <v>322</v>
      </c>
      <c r="AG1023" s="41" t="s">
        <v>56</v>
      </c>
      <c r="AH1023" s="41" t="s">
        <v>56</v>
      </c>
      <c r="AI1023" s="41" t="s">
        <v>56</v>
      </c>
      <c r="AJ1023" s="41" t="s">
        <v>160</v>
      </c>
      <c r="AK1023" s="41" t="s">
        <v>56</v>
      </c>
    </row>
    <row r="1024" spans="1:37" s="41" customFormat="1" ht="15.75" hidden="1" thickBot="1" x14ac:dyDescent="0.3">
      <c r="A1024" s="11" t="s">
        <v>697</v>
      </c>
      <c r="B1024" s="12" t="s">
        <v>216</v>
      </c>
      <c r="C1024" s="13" t="s">
        <v>46</v>
      </c>
      <c r="D1024" s="14" t="s">
        <v>47</v>
      </c>
      <c r="E1024" s="13" t="s">
        <v>2552</v>
      </c>
      <c r="F1024" s="4" t="s">
        <v>365</v>
      </c>
      <c r="G1024" s="4" t="s">
        <v>184</v>
      </c>
      <c r="H1024" s="15">
        <v>43130.875</v>
      </c>
      <c r="I1024" s="15">
        <v>43140.708333333336</v>
      </c>
      <c r="J1024" s="131" t="s">
        <v>3448</v>
      </c>
      <c r="K1024" s="45" t="s">
        <v>9</v>
      </c>
      <c r="L1024" s="47" t="s">
        <v>7</v>
      </c>
      <c r="M1024" s="47" t="s">
        <v>56</v>
      </c>
      <c r="N1024" s="9" t="str">
        <f t="shared" si="240"/>
        <v>Minor</v>
      </c>
      <c r="O1024" s="10" t="str">
        <f t="shared" si="241"/>
        <v>Successful</v>
      </c>
      <c r="P1024" s="10" t="str">
        <f t="shared" si="242"/>
        <v>On Time</v>
      </c>
      <c r="Q1024" s="9">
        <f t="shared" si="243"/>
        <v>1</v>
      </c>
      <c r="R1024" s="9">
        <f t="shared" si="244"/>
        <v>1</v>
      </c>
      <c r="S1024" s="9">
        <f t="shared" si="245"/>
        <v>0</v>
      </c>
      <c r="T1024" s="9" t="str">
        <f t="shared" si="246"/>
        <v>February</v>
      </c>
      <c r="U1024" s="40">
        <f t="shared" si="247"/>
        <v>0</v>
      </c>
      <c r="V1024" s="40" t="str">
        <f t="shared" si="248"/>
        <v>Normal</v>
      </c>
      <c r="W1024" s="40">
        <f t="shared" si="249"/>
        <v>0</v>
      </c>
      <c r="X1024" s="40">
        <f t="shared" si="250"/>
        <v>0</v>
      </c>
      <c r="Y1024" s="40">
        <f t="shared" si="251"/>
        <v>0</v>
      </c>
      <c r="Z1024" s="40">
        <f t="shared" si="252"/>
        <v>0</v>
      </c>
      <c r="AA1024" s="40">
        <f t="shared" si="253"/>
        <v>1</v>
      </c>
      <c r="AB1024" s="40">
        <f t="shared" si="254"/>
        <v>0</v>
      </c>
      <c r="AC1024" s="41" t="s">
        <v>238</v>
      </c>
      <c r="AD1024" s="41" t="s">
        <v>280</v>
      </c>
      <c r="AE1024" s="41" t="s">
        <v>432</v>
      </c>
      <c r="AF1024" s="41" t="s">
        <v>216</v>
      </c>
      <c r="AG1024" s="41" t="s">
        <v>56</v>
      </c>
      <c r="AH1024" s="41" t="s">
        <v>56</v>
      </c>
      <c r="AI1024" s="41" t="s">
        <v>56</v>
      </c>
      <c r="AJ1024" s="41" t="s">
        <v>160</v>
      </c>
      <c r="AK1024" s="41" t="s">
        <v>56</v>
      </c>
    </row>
    <row r="1025" spans="1:37" s="41" customFormat="1" ht="15.75" hidden="1" thickBot="1" x14ac:dyDescent="0.3">
      <c r="A1025" s="11" t="s">
        <v>49</v>
      </c>
      <c r="B1025" s="12" t="s">
        <v>8</v>
      </c>
      <c r="C1025" s="13" t="s">
        <v>46</v>
      </c>
      <c r="D1025" s="14" t="s">
        <v>47</v>
      </c>
      <c r="E1025" s="13" t="s">
        <v>2553</v>
      </c>
      <c r="F1025" s="4" t="s">
        <v>76</v>
      </c>
      <c r="G1025" s="4" t="s">
        <v>563</v>
      </c>
      <c r="H1025" s="15">
        <v>43141.354166666664</v>
      </c>
      <c r="I1025" s="15">
        <v>43141.5625</v>
      </c>
      <c r="J1025" s="131" t="s">
        <v>3449</v>
      </c>
      <c r="K1025" s="45" t="s">
        <v>9</v>
      </c>
      <c r="L1025" s="47" t="s">
        <v>7</v>
      </c>
      <c r="M1025" s="47" t="s">
        <v>56</v>
      </c>
      <c r="N1025" s="9" t="str">
        <f t="shared" si="240"/>
        <v>Minor</v>
      </c>
      <c r="O1025" s="10" t="str">
        <f t="shared" si="241"/>
        <v>Successful</v>
      </c>
      <c r="P1025" s="10" t="str">
        <f t="shared" si="242"/>
        <v>On Time</v>
      </c>
      <c r="Q1025" s="9">
        <f t="shared" si="243"/>
        <v>1</v>
      </c>
      <c r="R1025" s="9">
        <f t="shared" si="244"/>
        <v>1</v>
      </c>
      <c r="S1025" s="9">
        <f t="shared" si="245"/>
        <v>0</v>
      </c>
      <c r="T1025" s="9" t="str">
        <f t="shared" si="246"/>
        <v>February</v>
      </c>
      <c r="U1025" s="40">
        <f t="shared" si="247"/>
        <v>0</v>
      </c>
      <c r="V1025" s="40" t="str">
        <f t="shared" si="248"/>
        <v>Normal</v>
      </c>
      <c r="W1025" s="40">
        <f t="shared" si="249"/>
        <v>0</v>
      </c>
      <c r="X1025" s="40">
        <f t="shared" si="250"/>
        <v>0</v>
      </c>
      <c r="Y1025" s="40">
        <f t="shared" si="251"/>
        <v>0</v>
      </c>
      <c r="Z1025" s="40">
        <f t="shared" si="252"/>
        <v>0</v>
      </c>
      <c r="AA1025" s="40">
        <f t="shared" si="253"/>
        <v>1</v>
      </c>
      <c r="AB1025" s="40">
        <f t="shared" si="254"/>
        <v>0</v>
      </c>
      <c r="AC1025" s="41" t="s">
        <v>132</v>
      </c>
      <c r="AD1025" s="41" t="s">
        <v>280</v>
      </c>
      <c r="AE1025" s="41" t="s">
        <v>259</v>
      </c>
      <c r="AF1025" s="41" t="s">
        <v>8</v>
      </c>
      <c r="AG1025" s="41" t="s">
        <v>56</v>
      </c>
      <c r="AH1025" s="41" t="s">
        <v>56</v>
      </c>
      <c r="AI1025" s="41" t="s">
        <v>56</v>
      </c>
      <c r="AJ1025" s="41" t="s">
        <v>160</v>
      </c>
      <c r="AK1025" s="41" t="s">
        <v>56</v>
      </c>
    </row>
    <row r="1026" spans="1:37" s="41" customFormat="1" ht="15.75" hidden="1" thickBot="1" x14ac:dyDescent="0.3">
      <c r="A1026" s="11" t="s">
        <v>49</v>
      </c>
      <c r="B1026" s="12" t="s">
        <v>216</v>
      </c>
      <c r="C1026" s="13" t="s">
        <v>46</v>
      </c>
      <c r="D1026" s="14" t="s">
        <v>47</v>
      </c>
      <c r="E1026" s="13" t="s">
        <v>2554</v>
      </c>
      <c r="F1026" s="4" t="s">
        <v>95</v>
      </c>
      <c r="G1026" s="4" t="s">
        <v>3125</v>
      </c>
      <c r="H1026" s="15">
        <v>43134</v>
      </c>
      <c r="I1026" s="15">
        <v>43142</v>
      </c>
      <c r="J1026" s="131" t="s">
        <v>3450</v>
      </c>
      <c r="K1026" s="45" t="s">
        <v>9</v>
      </c>
      <c r="L1026" s="47" t="s">
        <v>7</v>
      </c>
      <c r="M1026" s="47" t="s">
        <v>56</v>
      </c>
      <c r="N1026" s="9" t="str">
        <f t="shared" si="240"/>
        <v>Minor</v>
      </c>
      <c r="O1026" s="10" t="str">
        <f t="shared" si="241"/>
        <v>Successful</v>
      </c>
      <c r="P1026" s="10" t="str">
        <f t="shared" si="242"/>
        <v>On Time</v>
      </c>
      <c r="Q1026" s="9">
        <f t="shared" si="243"/>
        <v>1</v>
      </c>
      <c r="R1026" s="9">
        <f t="shared" si="244"/>
        <v>1</v>
      </c>
      <c r="S1026" s="9">
        <f t="shared" si="245"/>
        <v>0</v>
      </c>
      <c r="T1026" s="9" t="str">
        <f t="shared" si="246"/>
        <v>February</v>
      </c>
      <c r="U1026" s="40">
        <f t="shared" si="247"/>
        <v>0</v>
      </c>
      <c r="V1026" s="40" t="str">
        <f t="shared" si="248"/>
        <v>Normal</v>
      </c>
      <c r="W1026" s="40">
        <f t="shared" si="249"/>
        <v>0</v>
      </c>
      <c r="X1026" s="40">
        <f t="shared" si="250"/>
        <v>0</v>
      </c>
      <c r="Y1026" s="40">
        <f t="shared" si="251"/>
        <v>0</v>
      </c>
      <c r="Z1026" s="40">
        <f t="shared" si="252"/>
        <v>0</v>
      </c>
      <c r="AA1026" s="40">
        <f t="shared" si="253"/>
        <v>1</v>
      </c>
      <c r="AB1026" s="40">
        <f t="shared" si="254"/>
        <v>0</v>
      </c>
      <c r="AC1026" s="41" t="s">
        <v>132</v>
      </c>
      <c r="AD1026" s="41" t="s">
        <v>280</v>
      </c>
      <c r="AE1026" s="41" t="s">
        <v>421</v>
      </c>
      <c r="AF1026" s="41" t="s">
        <v>216</v>
      </c>
      <c r="AG1026" s="41" t="s">
        <v>56</v>
      </c>
      <c r="AH1026" s="41" t="s">
        <v>56</v>
      </c>
      <c r="AI1026" s="41" t="s">
        <v>56</v>
      </c>
      <c r="AJ1026" s="41" t="s">
        <v>160</v>
      </c>
      <c r="AK1026" s="41" t="s">
        <v>56</v>
      </c>
    </row>
    <row r="1027" spans="1:37" s="41" customFormat="1" ht="15.75" hidden="1" thickBot="1" x14ac:dyDescent="0.3">
      <c r="A1027" s="11" t="s">
        <v>359</v>
      </c>
      <c r="B1027" s="12" t="s">
        <v>216</v>
      </c>
      <c r="C1027" s="13" t="s">
        <v>46</v>
      </c>
      <c r="D1027" s="14" t="s">
        <v>47</v>
      </c>
      <c r="E1027" s="13" t="s">
        <v>2555</v>
      </c>
      <c r="F1027" s="4" t="s">
        <v>158</v>
      </c>
      <c r="G1027" s="4" t="s">
        <v>243</v>
      </c>
      <c r="H1027" s="15">
        <v>43137.395833333336</v>
      </c>
      <c r="I1027" s="15">
        <v>43140.708333333336</v>
      </c>
      <c r="J1027" s="131" t="s">
        <v>3451</v>
      </c>
      <c r="K1027" s="45" t="s">
        <v>9</v>
      </c>
      <c r="L1027" s="47" t="s">
        <v>7</v>
      </c>
      <c r="M1027" s="47" t="s">
        <v>56</v>
      </c>
      <c r="N1027" s="9" t="str">
        <f t="shared" si="240"/>
        <v>Minor</v>
      </c>
      <c r="O1027" s="10" t="str">
        <f t="shared" si="241"/>
        <v>Successful</v>
      </c>
      <c r="P1027" s="10" t="str">
        <f t="shared" si="242"/>
        <v>On Time</v>
      </c>
      <c r="Q1027" s="9">
        <f t="shared" si="243"/>
        <v>1</v>
      </c>
      <c r="R1027" s="9">
        <f t="shared" si="244"/>
        <v>1</v>
      </c>
      <c r="S1027" s="9">
        <f t="shared" si="245"/>
        <v>0</v>
      </c>
      <c r="T1027" s="9" t="str">
        <f t="shared" si="246"/>
        <v>February</v>
      </c>
      <c r="U1027" s="40">
        <f t="shared" si="247"/>
        <v>0</v>
      </c>
      <c r="V1027" s="40" t="str">
        <f t="shared" si="248"/>
        <v>Normal</v>
      </c>
      <c r="W1027" s="40">
        <f t="shared" si="249"/>
        <v>0</v>
      </c>
      <c r="X1027" s="40">
        <f t="shared" si="250"/>
        <v>0</v>
      </c>
      <c r="Y1027" s="40">
        <f t="shared" si="251"/>
        <v>0</v>
      </c>
      <c r="Z1027" s="40">
        <f t="shared" si="252"/>
        <v>0</v>
      </c>
      <c r="AA1027" s="40">
        <f t="shared" si="253"/>
        <v>1</v>
      </c>
      <c r="AB1027" s="40">
        <f t="shared" si="254"/>
        <v>0</v>
      </c>
      <c r="AC1027" s="41" t="s">
        <v>823</v>
      </c>
      <c r="AD1027" s="41" t="s">
        <v>460</v>
      </c>
      <c r="AE1027" s="41" t="s">
        <v>121</v>
      </c>
      <c r="AF1027" s="41" t="s">
        <v>322</v>
      </c>
      <c r="AG1027" s="41" t="s">
        <v>56</v>
      </c>
      <c r="AH1027" s="41" t="s">
        <v>56</v>
      </c>
      <c r="AI1027" s="41" t="s">
        <v>56</v>
      </c>
      <c r="AJ1027" s="41" t="s">
        <v>160</v>
      </c>
      <c r="AK1027" s="41" t="s">
        <v>56</v>
      </c>
    </row>
    <row r="1028" spans="1:37" s="41" customFormat="1" ht="15.75" hidden="1" thickBot="1" x14ac:dyDescent="0.3">
      <c r="A1028" s="11" t="s">
        <v>697</v>
      </c>
      <c r="B1028" s="12" t="s">
        <v>216</v>
      </c>
      <c r="C1028" s="13" t="s">
        <v>46</v>
      </c>
      <c r="D1028" s="14" t="s">
        <v>47</v>
      </c>
      <c r="E1028" s="13" t="s">
        <v>2556</v>
      </c>
      <c r="F1028" s="4" t="s">
        <v>343</v>
      </c>
      <c r="G1028" s="4" t="s">
        <v>778</v>
      </c>
      <c r="H1028" s="15">
        <v>43140.708333333336</v>
      </c>
      <c r="I1028" s="15">
        <v>43140.958333333336</v>
      </c>
      <c r="J1028" s="131" t="s">
        <v>3452</v>
      </c>
      <c r="K1028" s="45" t="s">
        <v>9</v>
      </c>
      <c r="L1028" s="47" t="s">
        <v>7</v>
      </c>
      <c r="M1028" s="47" t="s">
        <v>56</v>
      </c>
      <c r="N1028" s="9" t="str">
        <f t="shared" si="240"/>
        <v>Minor</v>
      </c>
      <c r="O1028" s="10" t="str">
        <f t="shared" si="241"/>
        <v>Successful</v>
      </c>
      <c r="P1028" s="10" t="str">
        <f t="shared" si="242"/>
        <v>On Time</v>
      </c>
      <c r="Q1028" s="9">
        <f t="shared" si="243"/>
        <v>1</v>
      </c>
      <c r="R1028" s="9">
        <f t="shared" si="244"/>
        <v>1</v>
      </c>
      <c r="S1028" s="9">
        <f t="shared" si="245"/>
        <v>0</v>
      </c>
      <c r="T1028" s="9" t="str">
        <f t="shared" si="246"/>
        <v>February</v>
      </c>
      <c r="U1028" s="40">
        <f t="shared" si="247"/>
        <v>0</v>
      </c>
      <c r="V1028" s="40" t="str">
        <f t="shared" si="248"/>
        <v>Normal</v>
      </c>
      <c r="W1028" s="40">
        <f t="shared" si="249"/>
        <v>0</v>
      </c>
      <c r="X1028" s="40">
        <f t="shared" si="250"/>
        <v>0</v>
      </c>
      <c r="Y1028" s="40">
        <f t="shared" si="251"/>
        <v>0</v>
      </c>
      <c r="Z1028" s="40">
        <f t="shared" si="252"/>
        <v>0</v>
      </c>
      <c r="AA1028" s="40">
        <f t="shared" si="253"/>
        <v>1</v>
      </c>
      <c r="AB1028" s="40">
        <f t="shared" si="254"/>
        <v>0</v>
      </c>
      <c r="AC1028" s="41" t="s">
        <v>238</v>
      </c>
      <c r="AD1028" s="41" t="s">
        <v>280</v>
      </c>
      <c r="AE1028" s="41" t="s">
        <v>420</v>
      </c>
      <c r="AF1028" s="41" t="s">
        <v>216</v>
      </c>
      <c r="AG1028" s="41" t="s">
        <v>56</v>
      </c>
      <c r="AH1028" s="41" t="s">
        <v>56</v>
      </c>
      <c r="AI1028" s="41" t="s">
        <v>56</v>
      </c>
      <c r="AJ1028" s="41" t="s">
        <v>160</v>
      </c>
      <c r="AK1028" s="41" t="s">
        <v>56</v>
      </c>
    </row>
    <row r="1029" spans="1:37" s="41" customFormat="1" ht="15.75" hidden="1" thickBot="1" x14ac:dyDescent="0.3">
      <c r="A1029" s="11" t="s">
        <v>211</v>
      </c>
      <c r="B1029" s="12" t="s">
        <v>216</v>
      </c>
      <c r="C1029" s="13" t="s">
        <v>46</v>
      </c>
      <c r="D1029" s="14" t="s">
        <v>47</v>
      </c>
      <c r="E1029" s="13" t="s">
        <v>2557</v>
      </c>
      <c r="F1029" s="4" t="s">
        <v>447</v>
      </c>
      <c r="G1029" s="4" t="s">
        <v>3160</v>
      </c>
      <c r="H1029" s="15">
        <v>43141.583333333336</v>
      </c>
      <c r="I1029" s="15">
        <v>43141.999305555553</v>
      </c>
      <c r="J1029" s="131" t="s">
        <v>3453</v>
      </c>
      <c r="K1029" s="45" t="s">
        <v>9</v>
      </c>
      <c r="L1029" s="47" t="s">
        <v>7</v>
      </c>
      <c r="M1029" s="47" t="s">
        <v>56</v>
      </c>
      <c r="N1029" s="9" t="str">
        <f t="shared" si="240"/>
        <v>Minor</v>
      </c>
      <c r="O1029" s="10" t="str">
        <f t="shared" si="241"/>
        <v>Successful</v>
      </c>
      <c r="P1029" s="10" t="str">
        <f t="shared" si="242"/>
        <v>On Time</v>
      </c>
      <c r="Q1029" s="9">
        <f t="shared" si="243"/>
        <v>1</v>
      </c>
      <c r="R1029" s="9">
        <f t="shared" si="244"/>
        <v>1</v>
      </c>
      <c r="S1029" s="9">
        <f t="shared" si="245"/>
        <v>0</v>
      </c>
      <c r="T1029" s="9" t="str">
        <f t="shared" si="246"/>
        <v>February</v>
      </c>
      <c r="U1029" s="40">
        <f t="shared" si="247"/>
        <v>0</v>
      </c>
      <c r="V1029" s="40" t="str">
        <f t="shared" si="248"/>
        <v>Normal</v>
      </c>
      <c r="W1029" s="40">
        <f t="shared" si="249"/>
        <v>0</v>
      </c>
      <c r="X1029" s="40">
        <f t="shared" si="250"/>
        <v>0</v>
      </c>
      <c r="Y1029" s="40">
        <f t="shared" si="251"/>
        <v>0</v>
      </c>
      <c r="Z1029" s="40">
        <f t="shared" si="252"/>
        <v>0</v>
      </c>
      <c r="AA1029" s="40">
        <f t="shared" si="253"/>
        <v>1</v>
      </c>
      <c r="AB1029" s="40">
        <f t="shared" si="254"/>
        <v>0</v>
      </c>
      <c r="AC1029" s="41" t="s">
        <v>537</v>
      </c>
      <c r="AD1029" s="41" t="s">
        <v>280</v>
      </c>
      <c r="AE1029" s="41" t="s">
        <v>425</v>
      </c>
      <c r="AF1029" s="41" t="s">
        <v>216</v>
      </c>
      <c r="AG1029" s="41" t="s">
        <v>56</v>
      </c>
      <c r="AH1029" s="41" t="s">
        <v>56</v>
      </c>
      <c r="AI1029" s="41" t="s">
        <v>56</v>
      </c>
      <c r="AJ1029" s="41" t="s">
        <v>160</v>
      </c>
      <c r="AK1029" s="41" t="s">
        <v>56</v>
      </c>
    </row>
    <row r="1030" spans="1:37" s="41" customFormat="1" ht="15.75" hidden="1" thickBot="1" x14ac:dyDescent="0.3">
      <c r="A1030" s="11" t="s">
        <v>177</v>
      </c>
      <c r="B1030" s="12" t="s">
        <v>216</v>
      </c>
      <c r="C1030" s="13" t="s">
        <v>52</v>
      </c>
      <c r="D1030" s="14" t="s">
        <v>47</v>
      </c>
      <c r="E1030" s="13" t="s">
        <v>2558</v>
      </c>
      <c r="F1030" s="4" t="s">
        <v>152</v>
      </c>
      <c r="G1030" s="4" t="s">
        <v>169</v>
      </c>
      <c r="H1030" s="15">
        <v>43140.666666666664</v>
      </c>
      <c r="I1030" s="15">
        <v>43140.75</v>
      </c>
      <c r="J1030" s="131" t="s">
        <v>3454</v>
      </c>
      <c r="K1030" s="45" t="s">
        <v>9</v>
      </c>
      <c r="L1030" s="47" t="s">
        <v>7</v>
      </c>
      <c r="M1030" s="47" t="s">
        <v>56</v>
      </c>
      <c r="N1030" s="9" t="str">
        <f t="shared" si="240"/>
        <v>Standard</v>
      </c>
      <c r="O1030" s="10" t="str">
        <f t="shared" si="241"/>
        <v>Successful</v>
      </c>
      <c r="P1030" s="10" t="str">
        <f t="shared" si="242"/>
        <v>On Time</v>
      </c>
      <c r="Q1030" s="9">
        <f t="shared" si="243"/>
        <v>1</v>
      </c>
      <c r="R1030" s="9">
        <f t="shared" si="244"/>
        <v>1</v>
      </c>
      <c r="S1030" s="9">
        <f t="shared" si="245"/>
        <v>0</v>
      </c>
      <c r="T1030" s="9" t="str">
        <f t="shared" si="246"/>
        <v>February</v>
      </c>
      <c r="U1030" s="40">
        <f t="shared" si="247"/>
        <v>0</v>
      </c>
      <c r="V1030" s="40" t="str">
        <f t="shared" si="248"/>
        <v>Normal</v>
      </c>
      <c r="W1030" s="40">
        <f t="shared" si="249"/>
        <v>0</v>
      </c>
      <c r="X1030" s="40">
        <f t="shared" si="250"/>
        <v>0</v>
      </c>
      <c r="Y1030" s="40">
        <f t="shared" si="251"/>
        <v>0</v>
      </c>
      <c r="Z1030" s="40">
        <f t="shared" si="252"/>
        <v>0</v>
      </c>
      <c r="AA1030" s="40">
        <f t="shared" si="253"/>
        <v>1</v>
      </c>
      <c r="AB1030" s="40">
        <f t="shared" si="254"/>
        <v>0</v>
      </c>
      <c r="AC1030" s="41" t="s">
        <v>132</v>
      </c>
      <c r="AD1030" s="41" t="s">
        <v>332</v>
      </c>
      <c r="AE1030" s="41" t="s">
        <v>121</v>
      </c>
      <c r="AF1030" s="41" t="s">
        <v>322</v>
      </c>
      <c r="AG1030" s="41" t="s">
        <v>56</v>
      </c>
      <c r="AH1030" s="41" t="s">
        <v>56</v>
      </c>
      <c r="AI1030" s="41" t="s">
        <v>56</v>
      </c>
      <c r="AJ1030" s="41" t="s">
        <v>160</v>
      </c>
      <c r="AK1030" s="41" t="s">
        <v>56</v>
      </c>
    </row>
    <row r="1031" spans="1:37" s="41" customFormat="1" ht="15.75" hidden="1" thickBot="1" x14ac:dyDescent="0.3">
      <c r="A1031" s="11" t="s">
        <v>50</v>
      </c>
      <c r="B1031" s="12" t="s">
        <v>216</v>
      </c>
      <c r="C1031" s="13" t="s">
        <v>52</v>
      </c>
      <c r="D1031" s="14" t="s">
        <v>47</v>
      </c>
      <c r="E1031" s="13" t="s">
        <v>2559</v>
      </c>
      <c r="F1031" s="4" t="s">
        <v>152</v>
      </c>
      <c r="G1031" s="4" t="s">
        <v>3133</v>
      </c>
      <c r="H1031" s="15">
        <v>43141.958333333336</v>
      </c>
      <c r="I1031" s="15">
        <v>43142.125</v>
      </c>
      <c r="J1031" s="131" t="s">
        <v>3455</v>
      </c>
      <c r="K1031" s="45" t="s">
        <v>9</v>
      </c>
      <c r="L1031" s="47" t="s">
        <v>7</v>
      </c>
      <c r="M1031" s="47" t="s">
        <v>56</v>
      </c>
      <c r="N1031" s="9" t="str">
        <f t="shared" si="240"/>
        <v>Standard</v>
      </c>
      <c r="O1031" s="10" t="str">
        <f t="shared" si="241"/>
        <v>Successful</v>
      </c>
      <c r="P1031" s="10" t="str">
        <f t="shared" si="242"/>
        <v>On Time</v>
      </c>
      <c r="Q1031" s="9">
        <f t="shared" si="243"/>
        <v>1</v>
      </c>
      <c r="R1031" s="9">
        <f t="shared" si="244"/>
        <v>1</v>
      </c>
      <c r="S1031" s="9">
        <f t="shared" si="245"/>
        <v>0</v>
      </c>
      <c r="T1031" s="9" t="str">
        <f t="shared" si="246"/>
        <v>February</v>
      </c>
      <c r="U1031" s="40">
        <f t="shared" si="247"/>
        <v>0</v>
      </c>
      <c r="V1031" s="40" t="str">
        <f t="shared" si="248"/>
        <v>Normal</v>
      </c>
      <c r="W1031" s="40">
        <f t="shared" si="249"/>
        <v>0</v>
      </c>
      <c r="X1031" s="40">
        <f t="shared" si="250"/>
        <v>0</v>
      </c>
      <c r="Y1031" s="40">
        <f t="shared" si="251"/>
        <v>0</v>
      </c>
      <c r="Z1031" s="40">
        <f t="shared" si="252"/>
        <v>0</v>
      </c>
      <c r="AA1031" s="40">
        <f t="shared" si="253"/>
        <v>1</v>
      </c>
      <c r="AB1031" s="40">
        <f t="shared" si="254"/>
        <v>0</v>
      </c>
      <c r="AC1031" s="41" t="s">
        <v>132</v>
      </c>
      <c r="AD1031" s="41" t="s">
        <v>283</v>
      </c>
      <c r="AE1031" s="41" t="s">
        <v>121</v>
      </c>
      <c r="AF1031" s="41" t="s">
        <v>322</v>
      </c>
      <c r="AG1031" s="41" t="s">
        <v>56</v>
      </c>
      <c r="AH1031" s="41" t="s">
        <v>56</v>
      </c>
      <c r="AI1031" s="41" t="s">
        <v>56</v>
      </c>
      <c r="AJ1031" s="41" t="s">
        <v>160</v>
      </c>
      <c r="AK1031" s="41" t="s">
        <v>56</v>
      </c>
    </row>
    <row r="1032" spans="1:37" s="41" customFormat="1" ht="15.75" hidden="1" thickBot="1" x14ac:dyDescent="0.3">
      <c r="A1032" s="11" t="s">
        <v>248</v>
      </c>
      <c r="B1032" s="12" t="s">
        <v>216</v>
      </c>
      <c r="C1032" s="13" t="s">
        <v>52</v>
      </c>
      <c r="D1032" s="14" t="s">
        <v>47</v>
      </c>
      <c r="E1032" s="13" t="s">
        <v>2560</v>
      </c>
      <c r="F1032" s="4" t="s">
        <v>152</v>
      </c>
      <c r="G1032" s="4" t="s">
        <v>499</v>
      </c>
      <c r="H1032" s="15">
        <v>43140.416666666664</v>
      </c>
      <c r="I1032" s="15">
        <v>43140.791666666664</v>
      </c>
      <c r="J1032" s="131" t="s">
        <v>3456</v>
      </c>
      <c r="K1032" s="45" t="s">
        <v>9</v>
      </c>
      <c r="L1032" s="47" t="s">
        <v>7</v>
      </c>
      <c r="M1032" s="47" t="s">
        <v>56</v>
      </c>
      <c r="N1032" s="9" t="str">
        <f t="shared" si="240"/>
        <v>Standard</v>
      </c>
      <c r="O1032" s="10" t="str">
        <f t="shared" si="241"/>
        <v>Successful</v>
      </c>
      <c r="P1032" s="10" t="str">
        <f t="shared" si="242"/>
        <v>On Time</v>
      </c>
      <c r="Q1032" s="9">
        <f t="shared" si="243"/>
        <v>1</v>
      </c>
      <c r="R1032" s="9">
        <f t="shared" si="244"/>
        <v>1</v>
      </c>
      <c r="S1032" s="9">
        <f t="shared" si="245"/>
        <v>0</v>
      </c>
      <c r="T1032" s="9" t="str">
        <f t="shared" si="246"/>
        <v>February</v>
      </c>
      <c r="U1032" s="40">
        <f t="shared" si="247"/>
        <v>0</v>
      </c>
      <c r="V1032" s="40" t="str">
        <f t="shared" si="248"/>
        <v>Normal</v>
      </c>
      <c r="W1032" s="40">
        <f t="shared" si="249"/>
        <v>0</v>
      </c>
      <c r="X1032" s="40">
        <f t="shared" si="250"/>
        <v>0</v>
      </c>
      <c r="Y1032" s="40">
        <f t="shared" si="251"/>
        <v>0</v>
      </c>
      <c r="Z1032" s="40">
        <f t="shared" si="252"/>
        <v>0</v>
      </c>
      <c r="AA1032" s="40">
        <f t="shared" si="253"/>
        <v>1</v>
      </c>
      <c r="AB1032" s="40">
        <f t="shared" si="254"/>
        <v>0</v>
      </c>
      <c r="AC1032" s="41" t="s">
        <v>537</v>
      </c>
      <c r="AD1032" s="41" t="s">
        <v>332</v>
      </c>
      <c r="AE1032" s="41" t="s">
        <v>121</v>
      </c>
      <c r="AF1032" s="41" t="s">
        <v>322</v>
      </c>
      <c r="AG1032" s="41" t="s">
        <v>56</v>
      </c>
      <c r="AH1032" s="41" t="s">
        <v>56</v>
      </c>
      <c r="AI1032" s="41" t="s">
        <v>56</v>
      </c>
      <c r="AJ1032" s="41" t="s">
        <v>160</v>
      </c>
      <c r="AK1032" s="41" t="s">
        <v>56</v>
      </c>
    </row>
    <row r="1033" spans="1:37" s="41" customFormat="1" ht="15.75" hidden="1" thickBot="1" x14ac:dyDescent="0.3">
      <c r="A1033" s="11" t="s">
        <v>239</v>
      </c>
      <c r="B1033" s="12" t="s">
        <v>8</v>
      </c>
      <c r="C1033" s="13" t="s">
        <v>46</v>
      </c>
      <c r="D1033" s="14" t="s">
        <v>47</v>
      </c>
      <c r="E1033" s="13" t="s">
        <v>2561</v>
      </c>
      <c r="F1033" s="4" t="s">
        <v>76</v>
      </c>
      <c r="G1033" s="4" t="s">
        <v>256</v>
      </c>
      <c r="H1033" s="15">
        <v>43141</v>
      </c>
      <c r="I1033" s="15">
        <v>43141.0625</v>
      </c>
      <c r="J1033" s="131" t="s">
        <v>3457</v>
      </c>
      <c r="K1033" s="45" t="s">
        <v>9</v>
      </c>
      <c r="L1033" s="47" t="s">
        <v>7</v>
      </c>
      <c r="M1033" s="47" t="s">
        <v>56</v>
      </c>
      <c r="N1033" s="9" t="str">
        <f t="shared" si="240"/>
        <v>Minor</v>
      </c>
      <c r="O1033" s="10" t="str">
        <f t="shared" si="241"/>
        <v>Successful</v>
      </c>
      <c r="P1033" s="10" t="str">
        <f t="shared" si="242"/>
        <v>On Time</v>
      </c>
      <c r="Q1033" s="9">
        <f t="shared" si="243"/>
        <v>1</v>
      </c>
      <c r="R1033" s="9">
        <f t="shared" si="244"/>
        <v>1</v>
      </c>
      <c r="S1033" s="9">
        <f t="shared" si="245"/>
        <v>0</v>
      </c>
      <c r="T1033" s="9" t="str">
        <f t="shared" si="246"/>
        <v>February</v>
      </c>
      <c r="U1033" s="40">
        <f t="shared" si="247"/>
        <v>0</v>
      </c>
      <c r="V1033" s="40" t="str">
        <f t="shared" si="248"/>
        <v>Normal</v>
      </c>
      <c r="W1033" s="40">
        <f t="shared" si="249"/>
        <v>0</v>
      </c>
      <c r="X1033" s="40">
        <f t="shared" si="250"/>
        <v>1</v>
      </c>
      <c r="Y1033" s="40">
        <f t="shared" si="251"/>
        <v>0</v>
      </c>
      <c r="Z1033" s="40">
        <f t="shared" si="252"/>
        <v>0</v>
      </c>
      <c r="AA1033" s="40">
        <f t="shared" si="253"/>
        <v>1</v>
      </c>
      <c r="AB1033" s="40">
        <f t="shared" si="254"/>
        <v>0</v>
      </c>
      <c r="AC1033" s="41" t="s">
        <v>537</v>
      </c>
      <c r="AD1033" s="41" t="s">
        <v>280</v>
      </c>
      <c r="AE1033" s="41" t="s">
        <v>259</v>
      </c>
      <c r="AF1033" s="41" t="s">
        <v>8</v>
      </c>
      <c r="AG1033" s="41" t="s">
        <v>215</v>
      </c>
      <c r="AH1033" s="41" t="s">
        <v>56</v>
      </c>
      <c r="AI1033" s="41" t="s">
        <v>56</v>
      </c>
      <c r="AJ1033" s="41" t="s">
        <v>160</v>
      </c>
      <c r="AK1033" s="41" t="s">
        <v>56</v>
      </c>
    </row>
    <row r="1034" spans="1:37" s="41" customFormat="1" ht="15.75" hidden="1" thickBot="1" x14ac:dyDescent="0.3">
      <c r="A1034" s="11" t="s">
        <v>66</v>
      </c>
      <c r="B1034" s="12" t="s">
        <v>216</v>
      </c>
      <c r="C1034" s="13" t="s">
        <v>52</v>
      </c>
      <c r="D1034" s="14" t="s">
        <v>47</v>
      </c>
      <c r="E1034" s="13" t="s">
        <v>2562</v>
      </c>
      <c r="F1034" s="4" t="s">
        <v>152</v>
      </c>
      <c r="G1034" s="4" t="s">
        <v>577</v>
      </c>
      <c r="H1034" s="15">
        <v>43140.666666666664</v>
      </c>
      <c r="I1034" s="15">
        <v>43140.75</v>
      </c>
      <c r="J1034" s="131" t="s">
        <v>3458</v>
      </c>
      <c r="K1034" s="45" t="s">
        <v>9</v>
      </c>
      <c r="L1034" s="47" t="s">
        <v>7</v>
      </c>
      <c r="M1034" s="47" t="s">
        <v>56</v>
      </c>
      <c r="N1034" s="9" t="str">
        <f t="shared" si="240"/>
        <v>Standard</v>
      </c>
      <c r="O1034" s="10" t="str">
        <f t="shared" si="241"/>
        <v>Successful</v>
      </c>
      <c r="P1034" s="10" t="str">
        <f t="shared" si="242"/>
        <v>On Time</v>
      </c>
      <c r="Q1034" s="9">
        <f t="shared" si="243"/>
        <v>1</v>
      </c>
      <c r="R1034" s="9">
        <f t="shared" si="244"/>
        <v>1</v>
      </c>
      <c r="S1034" s="9">
        <f t="shared" si="245"/>
        <v>0</v>
      </c>
      <c r="T1034" s="9" t="str">
        <f t="shared" si="246"/>
        <v>February</v>
      </c>
      <c r="U1034" s="40">
        <f t="shared" si="247"/>
        <v>0</v>
      </c>
      <c r="V1034" s="40" t="str">
        <f t="shared" si="248"/>
        <v>Normal</v>
      </c>
      <c r="W1034" s="40">
        <f t="shared" si="249"/>
        <v>0</v>
      </c>
      <c r="X1034" s="40">
        <f t="shared" si="250"/>
        <v>0</v>
      </c>
      <c r="Y1034" s="40">
        <f t="shared" si="251"/>
        <v>0</v>
      </c>
      <c r="Z1034" s="40">
        <f t="shared" si="252"/>
        <v>0</v>
      </c>
      <c r="AA1034" s="40">
        <f t="shared" si="253"/>
        <v>1</v>
      </c>
      <c r="AB1034" s="40">
        <f t="shared" si="254"/>
        <v>0</v>
      </c>
      <c r="AC1034" s="41" t="s">
        <v>132</v>
      </c>
      <c r="AD1034" s="41" t="s">
        <v>279</v>
      </c>
      <c r="AE1034" s="41" t="s">
        <v>121</v>
      </c>
      <c r="AF1034" s="41" t="s">
        <v>322</v>
      </c>
      <c r="AG1034" s="41" t="s">
        <v>56</v>
      </c>
      <c r="AH1034" s="41" t="s">
        <v>56</v>
      </c>
      <c r="AI1034" s="41" t="s">
        <v>56</v>
      </c>
      <c r="AJ1034" s="41" t="s">
        <v>160</v>
      </c>
      <c r="AK1034" s="41" t="s">
        <v>56</v>
      </c>
    </row>
    <row r="1035" spans="1:37" s="41" customFormat="1" ht="15.75" hidden="1" thickBot="1" x14ac:dyDescent="0.3">
      <c r="A1035" s="11" t="s">
        <v>697</v>
      </c>
      <c r="B1035" s="12" t="s">
        <v>215</v>
      </c>
      <c r="C1035" s="13" t="s">
        <v>52</v>
      </c>
      <c r="D1035" s="14" t="s">
        <v>47</v>
      </c>
      <c r="E1035" s="13" t="s">
        <v>2563</v>
      </c>
      <c r="F1035" s="4" t="s">
        <v>94</v>
      </c>
      <c r="G1035" s="4" t="s">
        <v>702</v>
      </c>
      <c r="H1035" s="15">
        <v>43142.5</v>
      </c>
      <c r="I1035" s="15">
        <v>43142.583333333336</v>
      </c>
      <c r="J1035" s="131" t="s">
        <v>3459</v>
      </c>
      <c r="K1035" s="45" t="s">
        <v>9</v>
      </c>
      <c r="L1035" s="47" t="s">
        <v>7</v>
      </c>
      <c r="M1035" s="47" t="s">
        <v>56</v>
      </c>
      <c r="N1035" s="9" t="str">
        <f t="shared" si="240"/>
        <v>Standard</v>
      </c>
      <c r="O1035" s="10" t="str">
        <f t="shared" si="241"/>
        <v>Successful</v>
      </c>
      <c r="P1035" s="10" t="str">
        <f t="shared" si="242"/>
        <v>On Time</v>
      </c>
      <c r="Q1035" s="9">
        <f t="shared" si="243"/>
        <v>1</v>
      </c>
      <c r="R1035" s="9">
        <f t="shared" si="244"/>
        <v>1</v>
      </c>
      <c r="S1035" s="9">
        <f t="shared" si="245"/>
        <v>0</v>
      </c>
      <c r="T1035" s="9" t="str">
        <f t="shared" si="246"/>
        <v>February</v>
      </c>
      <c r="U1035" s="40">
        <f t="shared" si="247"/>
        <v>0</v>
      </c>
      <c r="V1035" s="40" t="str">
        <f t="shared" si="248"/>
        <v>Normal</v>
      </c>
      <c r="W1035" s="40">
        <f t="shared" si="249"/>
        <v>0</v>
      </c>
      <c r="X1035" s="40">
        <f t="shared" si="250"/>
        <v>0</v>
      </c>
      <c r="Y1035" s="40">
        <f t="shared" si="251"/>
        <v>0</v>
      </c>
      <c r="Z1035" s="40">
        <f t="shared" si="252"/>
        <v>0</v>
      </c>
      <c r="AA1035" s="40">
        <f t="shared" si="253"/>
        <v>1</v>
      </c>
      <c r="AB1035" s="40">
        <f t="shared" si="254"/>
        <v>0</v>
      </c>
      <c r="AC1035" s="41" t="s">
        <v>238</v>
      </c>
      <c r="AD1035" s="41" t="s">
        <v>2259</v>
      </c>
      <c r="AE1035" s="41" t="s">
        <v>431</v>
      </c>
      <c r="AF1035" s="41" t="s">
        <v>215</v>
      </c>
      <c r="AG1035" s="41" t="s">
        <v>56</v>
      </c>
      <c r="AH1035" s="41" t="s">
        <v>56</v>
      </c>
      <c r="AI1035" s="41" t="s">
        <v>56</v>
      </c>
      <c r="AJ1035" s="41" t="s">
        <v>160</v>
      </c>
      <c r="AK1035" s="41" t="s">
        <v>56</v>
      </c>
    </row>
    <row r="1036" spans="1:37" s="41" customFormat="1" ht="15.75" hidden="1" thickBot="1" x14ac:dyDescent="0.3">
      <c r="A1036" s="11" t="s">
        <v>45</v>
      </c>
      <c r="B1036" s="12" t="s">
        <v>8</v>
      </c>
      <c r="C1036" s="13" t="s">
        <v>52</v>
      </c>
      <c r="D1036" s="14" t="s">
        <v>47</v>
      </c>
      <c r="E1036" s="13" t="s">
        <v>2564</v>
      </c>
      <c r="F1036" s="4" t="s">
        <v>123</v>
      </c>
      <c r="G1036" s="4" t="s">
        <v>172</v>
      </c>
      <c r="H1036" s="15">
        <v>43141.958333333336</v>
      </c>
      <c r="I1036" s="15">
        <v>43142.25</v>
      </c>
      <c r="J1036" s="131" t="s">
        <v>3460</v>
      </c>
      <c r="K1036" s="45" t="s">
        <v>9</v>
      </c>
      <c r="L1036" s="47" t="s">
        <v>7</v>
      </c>
      <c r="M1036" s="47" t="s">
        <v>56</v>
      </c>
      <c r="N1036" s="9" t="str">
        <f t="shared" si="240"/>
        <v>Standard</v>
      </c>
      <c r="O1036" s="10" t="str">
        <f t="shared" si="241"/>
        <v>Successful</v>
      </c>
      <c r="P1036" s="10" t="str">
        <f t="shared" si="242"/>
        <v>On Time</v>
      </c>
      <c r="Q1036" s="9">
        <f t="shared" si="243"/>
        <v>1</v>
      </c>
      <c r="R1036" s="9">
        <f t="shared" si="244"/>
        <v>1</v>
      </c>
      <c r="S1036" s="9">
        <f t="shared" si="245"/>
        <v>0</v>
      </c>
      <c r="T1036" s="9" t="str">
        <f t="shared" si="246"/>
        <v>February</v>
      </c>
      <c r="U1036" s="40">
        <f t="shared" si="247"/>
        <v>0</v>
      </c>
      <c r="V1036" s="40" t="str">
        <f t="shared" si="248"/>
        <v>Normal</v>
      </c>
      <c r="W1036" s="40">
        <f t="shared" si="249"/>
        <v>0</v>
      </c>
      <c r="X1036" s="40">
        <f t="shared" si="250"/>
        <v>0</v>
      </c>
      <c r="Y1036" s="40">
        <f t="shared" si="251"/>
        <v>0</v>
      </c>
      <c r="Z1036" s="40">
        <f t="shared" si="252"/>
        <v>0</v>
      </c>
      <c r="AA1036" s="40">
        <f t="shared" si="253"/>
        <v>1</v>
      </c>
      <c r="AB1036" s="40">
        <f t="shared" si="254"/>
        <v>0</v>
      </c>
      <c r="AC1036" s="41" t="s">
        <v>823</v>
      </c>
      <c r="AD1036" s="41" t="s">
        <v>3966</v>
      </c>
      <c r="AE1036" s="41" t="s">
        <v>259</v>
      </c>
      <c r="AF1036" s="41" t="s">
        <v>8</v>
      </c>
      <c r="AG1036" s="41" t="s">
        <v>56</v>
      </c>
      <c r="AH1036" s="41" t="s">
        <v>56</v>
      </c>
      <c r="AI1036" s="41" t="s">
        <v>56</v>
      </c>
      <c r="AJ1036" s="41" t="s">
        <v>160</v>
      </c>
      <c r="AK1036" s="41" t="s">
        <v>56</v>
      </c>
    </row>
    <row r="1037" spans="1:37" s="41" customFormat="1" ht="15.75" hidden="1" thickBot="1" x14ac:dyDescent="0.3">
      <c r="A1037" s="11" t="s">
        <v>53</v>
      </c>
      <c r="B1037" s="12" t="s">
        <v>8</v>
      </c>
      <c r="C1037" s="13" t="s">
        <v>46</v>
      </c>
      <c r="D1037" s="14" t="s">
        <v>48</v>
      </c>
      <c r="E1037" s="13" t="s">
        <v>2565</v>
      </c>
      <c r="F1037" s="4" t="s">
        <v>103</v>
      </c>
      <c r="G1037" s="4" t="s">
        <v>245</v>
      </c>
      <c r="H1037" s="15">
        <v>43140.875</v>
      </c>
      <c r="I1037" s="15">
        <v>43141.041666666664</v>
      </c>
      <c r="J1037" s="131" t="s">
        <v>3461</v>
      </c>
      <c r="K1037" s="45" t="s">
        <v>9</v>
      </c>
      <c r="L1037" s="47" t="s">
        <v>7</v>
      </c>
      <c r="M1037" s="47" t="s">
        <v>56</v>
      </c>
      <c r="N1037" s="9" t="str">
        <f t="shared" si="240"/>
        <v>Minor</v>
      </c>
      <c r="O1037" s="10" t="str">
        <f t="shared" si="241"/>
        <v>Successful</v>
      </c>
      <c r="P1037" s="10" t="str">
        <f t="shared" si="242"/>
        <v>On Time</v>
      </c>
      <c r="Q1037" s="9">
        <f t="shared" si="243"/>
        <v>1</v>
      </c>
      <c r="R1037" s="9">
        <f t="shared" si="244"/>
        <v>1</v>
      </c>
      <c r="S1037" s="9">
        <f t="shared" si="245"/>
        <v>0</v>
      </c>
      <c r="T1037" s="9" t="str">
        <f t="shared" si="246"/>
        <v>February</v>
      </c>
      <c r="U1037" s="40">
        <f t="shared" si="247"/>
        <v>0</v>
      </c>
      <c r="V1037" s="40" t="str">
        <f t="shared" si="248"/>
        <v>Emergency</v>
      </c>
      <c r="W1037" s="40">
        <f t="shared" si="249"/>
        <v>1</v>
      </c>
      <c r="X1037" s="40">
        <f t="shared" si="250"/>
        <v>0</v>
      </c>
      <c r="Y1037" s="40">
        <f t="shared" si="251"/>
        <v>0</v>
      </c>
      <c r="Z1037" s="40">
        <f t="shared" si="252"/>
        <v>0</v>
      </c>
      <c r="AA1037" s="40">
        <f t="shared" si="253"/>
        <v>1</v>
      </c>
      <c r="AB1037" s="40">
        <f t="shared" si="254"/>
        <v>0</v>
      </c>
      <c r="AC1037" s="41" t="s">
        <v>131</v>
      </c>
      <c r="AD1037" s="41" t="s">
        <v>280</v>
      </c>
      <c r="AE1037" s="41" t="s">
        <v>147</v>
      </c>
      <c r="AF1037" s="41" t="s">
        <v>8</v>
      </c>
      <c r="AG1037" s="41" t="s">
        <v>56</v>
      </c>
      <c r="AH1037" s="41" t="s">
        <v>56</v>
      </c>
      <c r="AI1037" s="41" t="s">
        <v>56</v>
      </c>
      <c r="AJ1037" s="41" t="s">
        <v>160</v>
      </c>
      <c r="AK1037" s="41" t="s">
        <v>56</v>
      </c>
    </row>
    <row r="1038" spans="1:37" s="41" customFormat="1" ht="15.75" hidden="1" thickBot="1" x14ac:dyDescent="0.3">
      <c r="A1038" s="11" t="s">
        <v>53</v>
      </c>
      <c r="B1038" s="12" t="s">
        <v>216</v>
      </c>
      <c r="C1038" s="13" t="s">
        <v>52</v>
      </c>
      <c r="D1038" s="14" t="s">
        <v>47</v>
      </c>
      <c r="E1038" s="13" t="s">
        <v>2566</v>
      </c>
      <c r="F1038" s="4" t="s">
        <v>101</v>
      </c>
      <c r="G1038" s="4" t="s">
        <v>625</v>
      </c>
      <c r="H1038" s="15">
        <v>43141.333333333336</v>
      </c>
      <c r="I1038" s="15">
        <v>43142.333333333336</v>
      </c>
      <c r="J1038" s="131" t="s">
        <v>3462</v>
      </c>
      <c r="K1038" s="45" t="s">
        <v>9</v>
      </c>
      <c r="L1038" s="47" t="s">
        <v>7</v>
      </c>
      <c r="M1038" s="47" t="s">
        <v>56</v>
      </c>
      <c r="N1038" s="9" t="str">
        <f t="shared" si="240"/>
        <v>Standard</v>
      </c>
      <c r="O1038" s="10" t="str">
        <f t="shared" si="241"/>
        <v>Successful</v>
      </c>
      <c r="P1038" s="10" t="str">
        <f t="shared" si="242"/>
        <v>On Time</v>
      </c>
      <c r="Q1038" s="9">
        <f t="shared" si="243"/>
        <v>1</v>
      </c>
      <c r="R1038" s="9">
        <f t="shared" si="244"/>
        <v>1</v>
      </c>
      <c r="S1038" s="9">
        <f t="shared" si="245"/>
        <v>0</v>
      </c>
      <c r="T1038" s="9" t="str">
        <f t="shared" si="246"/>
        <v>February</v>
      </c>
      <c r="U1038" s="40">
        <f t="shared" si="247"/>
        <v>0</v>
      </c>
      <c r="V1038" s="40" t="str">
        <f t="shared" si="248"/>
        <v>Normal</v>
      </c>
      <c r="W1038" s="40">
        <f t="shared" si="249"/>
        <v>0</v>
      </c>
      <c r="X1038" s="40">
        <f t="shared" si="250"/>
        <v>0</v>
      </c>
      <c r="Y1038" s="40">
        <f t="shared" si="251"/>
        <v>0</v>
      </c>
      <c r="Z1038" s="40">
        <f t="shared" si="252"/>
        <v>0</v>
      </c>
      <c r="AA1038" s="40">
        <f t="shared" si="253"/>
        <v>1</v>
      </c>
      <c r="AB1038" s="40">
        <f t="shared" si="254"/>
        <v>0</v>
      </c>
      <c r="AC1038" s="41" t="s">
        <v>131</v>
      </c>
      <c r="AD1038" s="41" t="s">
        <v>315</v>
      </c>
      <c r="AE1038" s="41" t="s">
        <v>427</v>
      </c>
      <c r="AF1038" s="41" t="s">
        <v>216</v>
      </c>
      <c r="AG1038" s="41" t="s">
        <v>56</v>
      </c>
      <c r="AH1038" s="41" t="s">
        <v>56</v>
      </c>
      <c r="AI1038" s="41" t="s">
        <v>56</v>
      </c>
      <c r="AJ1038" s="41" t="s">
        <v>160</v>
      </c>
      <c r="AK1038" s="41" t="s">
        <v>56</v>
      </c>
    </row>
    <row r="1039" spans="1:37" s="41" customFormat="1" ht="15.75" hidden="1" thickBot="1" x14ac:dyDescent="0.3">
      <c r="A1039" s="11" t="s">
        <v>53</v>
      </c>
      <c r="B1039" s="12" t="s">
        <v>8</v>
      </c>
      <c r="C1039" s="13" t="s">
        <v>46</v>
      </c>
      <c r="D1039" s="14" t="s">
        <v>47</v>
      </c>
      <c r="E1039" s="13" t="s">
        <v>2567</v>
      </c>
      <c r="F1039" s="4" t="s">
        <v>109</v>
      </c>
      <c r="G1039" s="4" t="s">
        <v>563</v>
      </c>
      <c r="H1039" s="15">
        <v>43142.583333333336</v>
      </c>
      <c r="I1039" s="15">
        <v>43142.9375</v>
      </c>
      <c r="J1039" s="131" t="s">
        <v>3463</v>
      </c>
      <c r="K1039" s="45" t="s">
        <v>9</v>
      </c>
      <c r="L1039" s="47" t="s">
        <v>7</v>
      </c>
      <c r="M1039" s="47" t="s">
        <v>56</v>
      </c>
      <c r="N1039" s="9" t="str">
        <f t="shared" si="240"/>
        <v>Minor</v>
      </c>
      <c r="O1039" s="10" t="str">
        <f t="shared" si="241"/>
        <v>Successful</v>
      </c>
      <c r="P1039" s="10" t="str">
        <f t="shared" si="242"/>
        <v>On Time</v>
      </c>
      <c r="Q1039" s="9">
        <f t="shared" si="243"/>
        <v>1</v>
      </c>
      <c r="R1039" s="9">
        <f t="shared" si="244"/>
        <v>1</v>
      </c>
      <c r="S1039" s="9">
        <f t="shared" si="245"/>
        <v>0</v>
      </c>
      <c r="T1039" s="9" t="str">
        <f t="shared" si="246"/>
        <v>February</v>
      </c>
      <c r="U1039" s="40">
        <f t="shared" si="247"/>
        <v>0</v>
      </c>
      <c r="V1039" s="40" t="str">
        <f t="shared" si="248"/>
        <v>Normal</v>
      </c>
      <c r="W1039" s="40">
        <f t="shared" si="249"/>
        <v>0</v>
      </c>
      <c r="X1039" s="40">
        <f t="shared" si="250"/>
        <v>0</v>
      </c>
      <c r="Y1039" s="40">
        <f t="shared" si="251"/>
        <v>0</v>
      </c>
      <c r="Z1039" s="40">
        <f t="shared" si="252"/>
        <v>0</v>
      </c>
      <c r="AA1039" s="40">
        <f t="shared" si="253"/>
        <v>1</v>
      </c>
      <c r="AB1039" s="40">
        <f t="shared" si="254"/>
        <v>0</v>
      </c>
      <c r="AC1039" s="41" t="s">
        <v>131</v>
      </c>
      <c r="AD1039" s="41" t="s">
        <v>3967</v>
      </c>
      <c r="AE1039" s="41" t="s">
        <v>259</v>
      </c>
      <c r="AF1039" s="41" t="s">
        <v>8</v>
      </c>
      <c r="AG1039" s="41" t="s">
        <v>56</v>
      </c>
      <c r="AH1039" s="41" t="s">
        <v>56</v>
      </c>
      <c r="AI1039" s="41" t="s">
        <v>56</v>
      </c>
      <c r="AJ1039" s="41" t="s">
        <v>160</v>
      </c>
      <c r="AK1039" s="41" t="s">
        <v>56</v>
      </c>
    </row>
    <row r="1040" spans="1:37" s="41" customFormat="1" ht="15.75" hidden="1" thickBot="1" x14ac:dyDescent="0.3">
      <c r="A1040" s="11" t="s">
        <v>53</v>
      </c>
      <c r="B1040" s="12" t="s">
        <v>216</v>
      </c>
      <c r="C1040" s="13" t="s">
        <v>52</v>
      </c>
      <c r="D1040" s="14" t="s">
        <v>47</v>
      </c>
      <c r="E1040" s="13" t="s">
        <v>2568</v>
      </c>
      <c r="F1040" s="4" t="s">
        <v>101</v>
      </c>
      <c r="G1040" s="4" t="s">
        <v>625</v>
      </c>
      <c r="H1040" s="15">
        <v>43142.333333333336</v>
      </c>
      <c r="I1040" s="15">
        <v>43142.833333333336</v>
      </c>
      <c r="J1040" s="131" t="s">
        <v>3464</v>
      </c>
      <c r="K1040" s="45" t="s">
        <v>9</v>
      </c>
      <c r="L1040" s="47" t="s">
        <v>7</v>
      </c>
      <c r="M1040" s="47" t="s">
        <v>56</v>
      </c>
      <c r="N1040" s="9" t="str">
        <f t="shared" si="240"/>
        <v>Standard</v>
      </c>
      <c r="O1040" s="10" t="str">
        <f t="shared" si="241"/>
        <v>Successful</v>
      </c>
      <c r="P1040" s="10" t="str">
        <f t="shared" si="242"/>
        <v>On Time</v>
      </c>
      <c r="Q1040" s="9">
        <f t="shared" si="243"/>
        <v>1</v>
      </c>
      <c r="R1040" s="9">
        <f t="shared" si="244"/>
        <v>1</v>
      </c>
      <c r="S1040" s="9">
        <f t="shared" si="245"/>
        <v>0</v>
      </c>
      <c r="T1040" s="9" t="str">
        <f t="shared" si="246"/>
        <v>February</v>
      </c>
      <c r="U1040" s="40">
        <f t="shared" si="247"/>
        <v>0</v>
      </c>
      <c r="V1040" s="40" t="str">
        <f t="shared" si="248"/>
        <v>Normal</v>
      </c>
      <c r="W1040" s="40">
        <f t="shared" si="249"/>
        <v>0</v>
      </c>
      <c r="X1040" s="40">
        <f t="shared" si="250"/>
        <v>0</v>
      </c>
      <c r="Y1040" s="40">
        <f t="shared" si="251"/>
        <v>0</v>
      </c>
      <c r="Z1040" s="40">
        <f t="shared" si="252"/>
        <v>0</v>
      </c>
      <c r="AA1040" s="40">
        <f t="shared" si="253"/>
        <v>1</v>
      </c>
      <c r="AB1040" s="40">
        <f t="shared" si="254"/>
        <v>0</v>
      </c>
      <c r="AC1040" s="41" t="s">
        <v>131</v>
      </c>
      <c r="AD1040" s="41" t="s">
        <v>3968</v>
      </c>
      <c r="AE1040" s="41" t="s">
        <v>427</v>
      </c>
      <c r="AF1040" s="41" t="s">
        <v>216</v>
      </c>
      <c r="AG1040" s="41" t="s">
        <v>56</v>
      </c>
      <c r="AH1040" s="41" t="s">
        <v>56</v>
      </c>
      <c r="AI1040" s="41" t="s">
        <v>56</v>
      </c>
      <c r="AJ1040" s="41" t="s">
        <v>160</v>
      </c>
      <c r="AK1040" s="41" t="s">
        <v>56</v>
      </c>
    </row>
    <row r="1041" spans="1:37" s="41" customFormat="1" ht="15.75" hidden="1" thickBot="1" x14ac:dyDescent="0.3">
      <c r="A1041" s="11" t="s">
        <v>53</v>
      </c>
      <c r="B1041" s="12" t="s">
        <v>8</v>
      </c>
      <c r="C1041" s="13" t="s">
        <v>52</v>
      </c>
      <c r="D1041" s="14" t="s">
        <v>47</v>
      </c>
      <c r="E1041" s="13" t="s">
        <v>2569</v>
      </c>
      <c r="F1041" s="4" t="s">
        <v>103</v>
      </c>
      <c r="G1041" s="4" t="s">
        <v>245</v>
      </c>
      <c r="H1041" s="15">
        <v>43141.479166666664</v>
      </c>
      <c r="I1041" s="15">
        <v>43142.25</v>
      </c>
      <c r="J1041" s="131" t="s">
        <v>3465</v>
      </c>
      <c r="K1041" s="45" t="s">
        <v>9</v>
      </c>
      <c r="L1041" s="47" t="s">
        <v>7</v>
      </c>
      <c r="M1041" s="47" t="s">
        <v>56</v>
      </c>
      <c r="N1041" s="9" t="str">
        <f t="shared" si="240"/>
        <v>Standard</v>
      </c>
      <c r="O1041" s="10" t="str">
        <f t="shared" si="241"/>
        <v>Successful</v>
      </c>
      <c r="P1041" s="10" t="str">
        <f t="shared" si="242"/>
        <v>On Time</v>
      </c>
      <c r="Q1041" s="9">
        <f t="shared" si="243"/>
        <v>1</v>
      </c>
      <c r="R1041" s="9">
        <f t="shared" si="244"/>
        <v>1</v>
      </c>
      <c r="S1041" s="9">
        <f t="shared" si="245"/>
        <v>0</v>
      </c>
      <c r="T1041" s="9" t="str">
        <f t="shared" si="246"/>
        <v>February</v>
      </c>
      <c r="U1041" s="40">
        <f t="shared" si="247"/>
        <v>0</v>
      </c>
      <c r="V1041" s="40" t="str">
        <f t="shared" si="248"/>
        <v>Normal</v>
      </c>
      <c r="W1041" s="40">
        <f t="shared" si="249"/>
        <v>0</v>
      </c>
      <c r="X1041" s="40">
        <f t="shared" si="250"/>
        <v>0</v>
      </c>
      <c r="Y1041" s="40">
        <f t="shared" si="251"/>
        <v>0</v>
      </c>
      <c r="Z1041" s="40">
        <f t="shared" si="252"/>
        <v>0</v>
      </c>
      <c r="AA1041" s="40">
        <f t="shared" si="253"/>
        <v>1</v>
      </c>
      <c r="AB1041" s="40">
        <f t="shared" si="254"/>
        <v>0</v>
      </c>
      <c r="AC1041" s="41" t="s">
        <v>131</v>
      </c>
      <c r="AD1041" s="41" t="s">
        <v>3969</v>
      </c>
      <c r="AE1041" s="41" t="s">
        <v>147</v>
      </c>
      <c r="AF1041" s="41" t="s">
        <v>8</v>
      </c>
      <c r="AG1041" s="41" t="s">
        <v>56</v>
      </c>
      <c r="AH1041" s="41" t="s">
        <v>56</v>
      </c>
      <c r="AI1041" s="41" t="s">
        <v>56</v>
      </c>
      <c r="AJ1041" s="41" t="s">
        <v>160</v>
      </c>
      <c r="AK1041" s="41" t="s">
        <v>56</v>
      </c>
    </row>
    <row r="1042" spans="1:37" s="41" customFormat="1" ht="15.75" hidden="1" thickBot="1" x14ac:dyDescent="0.3">
      <c r="A1042" s="11" t="s">
        <v>53</v>
      </c>
      <c r="B1042" s="12" t="s">
        <v>8</v>
      </c>
      <c r="C1042" s="13" t="s">
        <v>52</v>
      </c>
      <c r="D1042" s="14" t="s">
        <v>47</v>
      </c>
      <c r="E1042" s="13" t="s">
        <v>2570</v>
      </c>
      <c r="F1042" s="4" t="s">
        <v>102</v>
      </c>
      <c r="G1042" s="4" t="s">
        <v>488</v>
      </c>
      <c r="H1042" s="15">
        <v>43142.375</v>
      </c>
      <c r="I1042" s="15">
        <v>43142.708333333336</v>
      </c>
      <c r="J1042" s="131" t="s">
        <v>3466</v>
      </c>
      <c r="K1042" s="45" t="s">
        <v>9</v>
      </c>
      <c r="L1042" s="47" t="s">
        <v>7</v>
      </c>
      <c r="M1042" s="47" t="s">
        <v>56</v>
      </c>
      <c r="N1042" s="9" t="str">
        <f t="shared" si="240"/>
        <v>Standard</v>
      </c>
      <c r="O1042" s="10" t="str">
        <f t="shared" si="241"/>
        <v>Successful</v>
      </c>
      <c r="P1042" s="10" t="str">
        <f t="shared" si="242"/>
        <v>On Time</v>
      </c>
      <c r="Q1042" s="9">
        <f t="shared" si="243"/>
        <v>1</v>
      </c>
      <c r="R1042" s="9">
        <f t="shared" si="244"/>
        <v>1</v>
      </c>
      <c r="S1042" s="9">
        <f t="shared" si="245"/>
        <v>0</v>
      </c>
      <c r="T1042" s="9" t="str">
        <f t="shared" si="246"/>
        <v>February</v>
      </c>
      <c r="U1042" s="40">
        <f t="shared" si="247"/>
        <v>0</v>
      </c>
      <c r="V1042" s="40" t="str">
        <f t="shared" si="248"/>
        <v>Normal</v>
      </c>
      <c r="W1042" s="40">
        <f t="shared" si="249"/>
        <v>0</v>
      </c>
      <c r="X1042" s="40">
        <f t="shared" si="250"/>
        <v>0</v>
      </c>
      <c r="Y1042" s="40">
        <f t="shared" si="251"/>
        <v>0</v>
      </c>
      <c r="Z1042" s="40">
        <f t="shared" si="252"/>
        <v>0</v>
      </c>
      <c r="AA1042" s="40">
        <f t="shared" si="253"/>
        <v>1</v>
      </c>
      <c r="AB1042" s="40">
        <f t="shared" si="254"/>
        <v>0</v>
      </c>
      <c r="AC1042" s="41" t="s">
        <v>131</v>
      </c>
      <c r="AD1042" s="41" t="s">
        <v>523</v>
      </c>
      <c r="AE1042" s="41" t="s">
        <v>146</v>
      </c>
      <c r="AF1042" s="41" t="s">
        <v>8</v>
      </c>
      <c r="AG1042" s="41" t="s">
        <v>56</v>
      </c>
      <c r="AH1042" s="41" t="s">
        <v>56</v>
      </c>
      <c r="AI1042" s="41" t="s">
        <v>56</v>
      </c>
      <c r="AJ1042" s="41" t="s">
        <v>160</v>
      </c>
      <c r="AK1042" s="41" t="s">
        <v>56</v>
      </c>
    </row>
    <row r="1043" spans="1:37" s="41" customFormat="1" ht="15.75" hidden="1" thickBot="1" x14ac:dyDescent="0.3">
      <c r="A1043" s="11" t="s">
        <v>53</v>
      </c>
      <c r="B1043" s="12" t="s">
        <v>8</v>
      </c>
      <c r="C1043" s="13" t="s">
        <v>52</v>
      </c>
      <c r="D1043" s="14" t="s">
        <v>47</v>
      </c>
      <c r="E1043" s="13" t="s">
        <v>2571</v>
      </c>
      <c r="F1043" s="4" t="s">
        <v>103</v>
      </c>
      <c r="G1043" s="4" t="s">
        <v>245</v>
      </c>
      <c r="H1043" s="15">
        <v>43141.5</v>
      </c>
      <c r="I1043" s="15">
        <v>43141.625</v>
      </c>
      <c r="J1043" s="131" t="s">
        <v>3467</v>
      </c>
      <c r="K1043" s="45" t="s">
        <v>9</v>
      </c>
      <c r="L1043" s="47" t="s">
        <v>7</v>
      </c>
      <c r="M1043" s="47" t="s">
        <v>56</v>
      </c>
      <c r="N1043" s="9" t="str">
        <f t="shared" si="240"/>
        <v>Standard</v>
      </c>
      <c r="O1043" s="10" t="str">
        <f t="shared" si="241"/>
        <v>Successful</v>
      </c>
      <c r="P1043" s="10" t="str">
        <f t="shared" si="242"/>
        <v>On Time</v>
      </c>
      <c r="Q1043" s="9">
        <f t="shared" si="243"/>
        <v>1</v>
      </c>
      <c r="R1043" s="9">
        <f t="shared" si="244"/>
        <v>1</v>
      </c>
      <c r="S1043" s="9">
        <f t="shared" si="245"/>
        <v>0</v>
      </c>
      <c r="T1043" s="9" t="str">
        <f t="shared" si="246"/>
        <v>February</v>
      </c>
      <c r="U1043" s="40">
        <f t="shared" si="247"/>
        <v>0</v>
      </c>
      <c r="V1043" s="40" t="str">
        <f t="shared" si="248"/>
        <v>Normal</v>
      </c>
      <c r="W1043" s="40">
        <f t="shared" si="249"/>
        <v>0</v>
      </c>
      <c r="X1043" s="40">
        <f t="shared" si="250"/>
        <v>0</v>
      </c>
      <c r="Y1043" s="40">
        <f t="shared" si="251"/>
        <v>0</v>
      </c>
      <c r="Z1043" s="40">
        <f t="shared" si="252"/>
        <v>0</v>
      </c>
      <c r="AA1043" s="40">
        <f t="shared" si="253"/>
        <v>1</v>
      </c>
      <c r="AB1043" s="40">
        <f t="shared" si="254"/>
        <v>0</v>
      </c>
      <c r="AC1043" s="41" t="s">
        <v>131</v>
      </c>
      <c r="AD1043" s="41" t="s">
        <v>3970</v>
      </c>
      <c r="AE1043" s="41" t="s">
        <v>147</v>
      </c>
      <c r="AF1043" s="41" t="s">
        <v>8</v>
      </c>
      <c r="AG1043" s="41" t="s">
        <v>56</v>
      </c>
      <c r="AH1043" s="41" t="s">
        <v>56</v>
      </c>
      <c r="AI1043" s="41" t="s">
        <v>56</v>
      </c>
      <c r="AJ1043" s="41" t="s">
        <v>160</v>
      </c>
      <c r="AK1043" s="41" t="s">
        <v>56</v>
      </c>
    </row>
    <row r="1044" spans="1:37" s="41" customFormat="1" ht="15.75" hidden="1" thickBot="1" x14ac:dyDescent="0.3">
      <c r="A1044" s="11" t="s">
        <v>638</v>
      </c>
      <c r="B1044" s="12" t="s">
        <v>216</v>
      </c>
      <c r="C1044" s="13" t="s">
        <v>46</v>
      </c>
      <c r="D1044" s="14" t="s">
        <v>47</v>
      </c>
      <c r="E1044" s="13" t="s">
        <v>2572</v>
      </c>
      <c r="F1044" s="4" t="s">
        <v>630</v>
      </c>
      <c r="G1044" s="4" t="s">
        <v>3161</v>
      </c>
      <c r="H1044" s="15">
        <v>43142.5</v>
      </c>
      <c r="I1044" s="15">
        <v>43142.958333333336</v>
      </c>
      <c r="J1044" s="131" t="s">
        <v>666</v>
      </c>
      <c r="K1044" s="45" t="s">
        <v>9</v>
      </c>
      <c r="L1044" s="47" t="s">
        <v>7</v>
      </c>
      <c r="M1044" s="47" t="s">
        <v>56</v>
      </c>
      <c r="N1044" s="9" t="str">
        <f t="shared" si="240"/>
        <v>Minor</v>
      </c>
      <c r="O1044" s="10" t="str">
        <f t="shared" si="241"/>
        <v>Successful</v>
      </c>
      <c r="P1044" s="10" t="str">
        <f t="shared" si="242"/>
        <v>On Time</v>
      </c>
      <c r="Q1044" s="9">
        <f t="shared" si="243"/>
        <v>1</v>
      </c>
      <c r="R1044" s="9">
        <f t="shared" si="244"/>
        <v>1</v>
      </c>
      <c r="S1044" s="9">
        <f t="shared" si="245"/>
        <v>0</v>
      </c>
      <c r="T1044" s="9" t="str">
        <f t="shared" si="246"/>
        <v>February</v>
      </c>
      <c r="U1044" s="40">
        <f t="shared" si="247"/>
        <v>0</v>
      </c>
      <c r="V1044" s="40" t="str">
        <f t="shared" si="248"/>
        <v>Normal</v>
      </c>
      <c r="W1044" s="40">
        <f t="shared" si="249"/>
        <v>0</v>
      </c>
      <c r="X1044" s="40">
        <f t="shared" si="250"/>
        <v>0</v>
      </c>
      <c r="Y1044" s="40">
        <f t="shared" si="251"/>
        <v>0</v>
      </c>
      <c r="Z1044" s="40">
        <f t="shared" si="252"/>
        <v>0</v>
      </c>
      <c r="AA1044" s="40">
        <f t="shared" si="253"/>
        <v>1</v>
      </c>
      <c r="AB1044" s="40">
        <f t="shared" si="254"/>
        <v>0</v>
      </c>
      <c r="AC1044" s="41" t="s">
        <v>131</v>
      </c>
      <c r="AD1044" s="41" t="s">
        <v>674</v>
      </c>
      <c r="AE1044" s="41" t="s">
        <v>351</v>
      </c>
      <c r="AF1044" s="41" t="s">
        <v>216</v>
      </c>
      <c r="AG1044" s="41" t="s">
        <v>56</v>
      </c>
      <c r="AH1044" s="41" t="s">
        <v>56</v>
      </c>
      <c r="AI1044" s="41" t="s">
        <v>56</v>
      </c>
      <c r="AJ1044" s="41" t="s">
        <v>160</v>
      </c>
      <c r="AK1044" s="41" t="s">
        <v>56</v>
      </c>
    </row>
    <row r="1045" spans="1:37" s="41" customFormat="1" ht="15.75" hidden="1" thickBot="1" x14ac:dyDescent="0.3">
      <c r="A1045" s="11" t="s">
        <v>638</v>
      </c>
      <c r="B1045" s="12" t="s">
        <v>8</v>
      </c>
      <c r="C1045" s="13" t="s">
        <v>46</v>
      </c>
      <c r="D1045" s="14" t="s">
        <v>47</v>
      </c>
      <c r="E1045" s="13" t="s">
        <v>2573</v>
      </c>
      <c r="F1045" s="4" t="s">
        <v>645</v>
      </c>
      <c r="G1045" s="4" t="s">
        <v>646</v>
      </c>
      <c r="H1045" s="15">
        <v>43140.708333333336</v>
      </c>
      <c r="I1045" s="15">
        <v>43142.958333333336</v>
      </c>
      <c r="J1045" s="131" t="s">
        <v>3468</v>
      </c>
      <c r="K1045" s="45" t="s">
        <v>9</v>
      </c>
      <c r="L1045" s="47" t="s">
        <v>7</v>
      </c>
      <c r="M1045" s="47" t="s">
        <v>56</v>
      </c>
      <c r="N1045" s="9" t="str">
        <f t="shared" si="240"/>
        <v>Minor</v>
      </c>
      <c r="O1045" s="10" t="str">
        <f t="shared" si="241"/>
        <v>Successful</v>
      </c>
      <c r="P1045" s="10" t="str">
        <f t="shared" si="242"/>
        <v>On Time</v>
      </c>
      <c r="Q1045" s="9">
        <f t="shared" si="243"/>
        <v>1</v>
      </c>
      <c r="R1045" s="9">
        <f t="shared" si="244"/>
        <v>1</v>
      </c>
      <c r="S1045" s="9">
        <f t="shared" si="245"/>
        <v>0</v>
      </c>
      <c r="T1045" s="9" t="str">
        <f t="shared" si="246"/>
        <v>February</v>
      </c>
      <c r="U1045" s="40">
        <f t="shared" si="247"/>
        <v>0</v>
      </c>
      <c r="V1045" s="40" t="str">
        <f t="shared" si="248"/>
        <v>Normal</v>
      </c>
      <c r="W1045" s="40">
        <f t="shared" si="249"/>
        <v>0</v>
      </c>
      <c r="X1045" s="40">
        <f t="shared" si="250"/>
        <v>0</v>
      </c>
      <c r="Y1045" s="40">
        <f t="shared" si="251"/>
        <v>0</v>
      </c>
      <c r="Z1045" s="40">
        <f t="shared" si="252"/>
        <v>0</v>
      </c>
      <c r="AA1045" s="40">
        <f t="shared" si="253"/>
        <v>1</v>
      </c>
      <c r="AB1045" s="40">
        <f t="shared" si="254"/>
        <v>0</v>
      </c>
      <c r="AC1045" s="41" t="s">
        <v>131</v>
      </c>
      <c r="AD1045" s="41" t="s">
        <v>2258</v>
      </c>
      <c r="AE1045" s="41" t="s">
        <v>147</v>
      </c>
      <c r="AF1045" s="41" t="s">
        <v>8</v>
      </c>
      <c r="AG1045" s="41" t="s">
        <v>56</v>
      </c>
      <c r="AH1045" s="41" t="s">
        <v>56</v>
      </c>
      <c r="AI1045" s="41" t="s">
        <v>56</v>
      </c>
      <c r="AJ1045" s="41" t="s">
        <v>160</v>
      </c>
      <c r="AK1045" s="41" t="s">
        <v>56</v>
      </c>
    </row>
    <row r="1046" spans="1:37" s="41" customFormat="1" ht="15.75" hidden="1" thickBot="1" x14ac:dyDescent="0.3">
      <c r="A1046" s="11" t="s">
        <v>638</v>
      </c>
      <c r="B1046" s="12" t="s">
        <v>216</v>
      </c>
      <c r="C1046" s="13" t="s">
        <v>46</v>
      </c>
      <c r="D1046" s="14" t="s">
        <v>47</v>
      </c>
      <c r="E1046" s="13" t="s">
        <v>2574</v>
      </c>
      <c r="F1046" s="4" t="s">
        <v>640</v>
      </c>
      <c r="G1046" s="4" t="s">
        <v>641</v>
      </c>
      <c r="H1046" s="15">
        <v>43142.625</v>
      </c>
      <c r="I1046" s="15">
        <v>43142.791666666664</v>
      </c>
      <c r="J1046" s="131" t="s">
        <v>667</v>
      </c>
      <c r="K1046" s="45" t="s">
        <v>9</v>
      </c>
      <c r="L1046" s="47" t="s">
        <v>7</v>
      </c>
      <c r="M1046" s="47" t="s">
        <v>56</v>
      </c>
      <c r="N1046" s="9" t="str">
        <f t="shared" si="240"/>
        <v>Minor</v>
      </c>
      <c r="O1046" s="10" t="str">
        <f t="shared" si="241"/>
        <v>Successful</v>
      </c>
      <c r="P1046" s="10" t="str">
        <f t="shared" si="242"/>
        <v>On Time</v>
      </c>
      <c r="Q1046" s="9">
        <f t="shared" si="243"/>
        <v>1</v>
      </c>
      <c r="R1046" s="9">
        <f t="shared" si="244"/>
        <v>1</v>
      </c>
      <c r="S1046" s="9">
        <f t="shared" si="245"/>
        <v>0</v>
      </c>
      <c r="T1046" s="9" t="str">
        <f t="shared" si="246"/>
        <v>February</v>
      </c>
      <c r="U1046" s="40">
        <f t="shared" si="247"/>
        <v>0</v>
      </c>
      <c r="V1046" s="40" t="str">
        <f t="shared" si="248"/>
        <v>Normal</v>
      </c>
      <c r="W1046" s="40">
        <f t="shared" si="249"/>
        <v>0</v>
      </c>
      <c r="X1046" s="40">
        <f t="shared" si="250"/>
        <v>0</v>
      </c>
      <c r="Y1046" s="40">
        <f t="shared" si="251"/>
        <v>0</v>
      </c>
      <c r="Z1046" s="40">
        <f t="shared" si="252"/>
        <v>0</v>
      </c>
      <c r="AA1046" s="40">
        <f t="shared" si="253"/>
        <v>1</v>
      </c>
      <c r="AB1046" s="40">
        <f t="shared" si="254"/>
        <v>0</v>
      </c>
      <c r="AC1046" s="41" t="s">
        <v>131</v>
      </c>
      <c r="AD1046" s="41" t="s">
        <v>675</v>
      </c>
      <c r="AE1046" s="41" t="s">
        <v>419</v>
      </c>
      <c r="AF1046" s="41" t="s">
        <v>216</v>
      </c>
      <c r="AG1046" s="41" t="s">
        <v>56</v>
      </c>
      <c r="AH1046" s="41" t="s">
        <v>56</v>
      </c>
      <c r="AI1046" s="41" t="s">
        <v>56</v>
      </c>
      <c r="AJ1046" s="41" t="s">
        <v>160</v>
      </c>
      <c r="AK1046" s="41" t="s">
        <v>56</v>
      </c>
    </row>
    <row r="1047" spans="1:37" s="41" customFormat="1" ht="15.75" hidden="1" thickBot="1" x14ac:dyDescent="0.3">
      <c r="A1047" s="11" t="s">
        <v>638</v>
      </c>
      <c r="B1047" s="12" t="s">
        <v>216</v>
      </c>
      <c r="C1047" s="13" t="s">
        <v>46</v>
      </c>
      <c r="D1047" s="14" t="s">
        <v>47</v>
      </c>
      <c r="E1047" s="13" t="s">
        <v>2575</v>
      </c>
      <c r="F1047" s="4" t="s">
        <v>630</v>
      </c>
      <c r="G1047" s="4" t="s">
        <v>3161</v>
      </c>
      <c r="H1047" s="15">
        <v>43142.625</v>
      </c>
      <c r="I1047" s="15">
        <v>43142.833333333336</v>
      </c>
      <c r="J1047" s="131" t="s">
        <v>3469</v>
      </c>
      <c r="K1047" s="45" t="s">
        <v>9</v>
      </c>
      <c r="L1047" s="47" t="s">
        <v>7</v>
      </c>
      <c r="M1047" s="47" t="s">
        <v>56</v>
      </c>
      <c r="N1047" s="9" t="str">
        <f t="shared" si="240"/>
        <v>Minor</v>
      </c>
      <c r="O1047" s="10" t="str">
        <f t="shared" si="241"/>
        <v>Successful</v>
      </c>
      <c r="P1047" s="10" t="str">
        <f t="shared" si="242"/>
        <v>On Time</v>
      </c>
      <c r="Q1047" s="9">
        <f t="shared" si="243"/>
        <v>1</v>
      </c>
      <c r="R1047" s="9">
        <f t="shared" si="244"/>
        <v>1</v>
      </c>
      <c r="S1047" s="9">
        <f t="shared" si="245"/>
        <v>0</v>
      </c>
      <c r="T1047" s="9" t="str">
        <f t="shared" si="246"/>
        <v>February</v>
      </c>
      <c r="U1047" s="40">
        <f t="shared" si="247"/>
        <v>0</v>
      </c>
      <c r="V1047" s="40" t="str">
        <f t="shared" si="248"/>
        <v>Normal</v>
      </c>
      <c r="W1047" s="40">
        <f t="shared" si="249"/>
        <v>0</v>
      </c>
      <c r="X1047" s="40">
        <f t="shared" si="250"/>
        <v>0</v>
      </c>
      <c r="Y1047" s="40">
        <f t="shared" si="251"/>
        <v>0</v>
      </c>
      <c r="Z1047" s="40">
        <f t="shared" si="252"/>
        <v>0</v>
      </c>
      <c r="AA1047" s="40">
        <f t="shared" si="253"/>
        <v>1</v>
      </c>
      <c r="AB1047" s="40">
        <f t="shared" si="254"/>
        <v>0</v>
      </c>
      <c r="AC1047" s="41" t="s">
        <v>131</v>
      </c>
      <c r="AD1047" s="41" t="s">
        <v>3965</v>
      </c>
      <c r="AE1047" s="41" t="s">
        <v>351</v>
      </c>
      <c r="AF1047" s="41" t="s">
        <v>216</v>
      </c>
      <c r="AG1047" s="41" t="s">
        <v>56</v>
      </c>
      <c r="AH1047" s="41" t="s">
        <v>56</v>
      </c>
      <c r="AI1047" s="41" t="s">
        <v>56</v>
      </c>
      <c r="AJ1047" s="41" t="s">
        <v>160</v>
      </c>
      <c r="AK1047" s="41" t="s">
        <v>56</v>
      </c>
    </row>
    <row r="1048" spans="1:37" s="41" customFormat="1" ht="15.75" hidden="1" thickBot="1" x14ac:dyDescent="0.3">
      <c r="A1048" s="11" t="s">
        <v>49</v>
      </c>
      <c r="B1048" s="12" t="s">
        <v>216</v>
      </c>
      <c r="C1048" s="13" t="s">
        <v>46</v>
      </c>
      <c r="D1048" s="14" t="s">
        <v>47</v>
      </c>
      <c r="E1048" s="13" t="s">
        <v>2576</v>
      </c>
      <c r="F1048" s="4" t="s">
        <v>340</v>
      </c>
      <c r="G1048" s="4" t="s">
        <v>3124</v>
      </c>
      <c r="H1048" s="15">
        <v>43143.416666666664</v>
      </c>
      <c r="I1048" s="15">
        <v>43143.541666666664</v>
      </c>
      <c r="J1048" s="131" t="s">
        <v>3470</v>
      </c>
      <c r="K1048" s="45" t="s">
        <v>9</v>
      </c>
      <c r="L1048" s="47" t="s">
        <v>7</v>
      </c>
      <c r="M1048" s="47" t="s">
        <v>56</v>
      </c>
      <c r="N1048" s="9" t="str">
        <f t="shared" si="240"/>
        <v>Minor</v>
      </c>
      <c r="O1048" s="10" t="str">
        <f t="shared" si="241"/>
        <v>Successful</v>
      </c>
      <c r="P1048" s="10" t="str">
        <f t="shared" si="242"/>
        <v>On Time</v>
      </c>
      <c r="Q1048" s="9">
        <f t="shared" si="243"/>
        <v>1</v>
      </c>
      <c r="R1048" s="9">
        <f t="shared" si="244"/>
        <v>1</v>
      </c>
      <c r="S1048" s="9">
        <f t="shared" si="245"/>
        <v>0</v>
      </c>
      <c r="T1048" s="9" t="str">
        <f t="shared" si="246"/>
        <v>February</v>
      </c>
      <c r="U1048" s="40">
        <f t="shared" si="247"/>
        <v>0</v>
      </c>
      <c r="V1048" s="40" t="str">
        <f t="shared" si="248"/>
        <v>Normal</v>
      </c>
      <c r="W1048" s="40">
        <f t="shared" si="249"/>
        <v>0</v>
      </c>
      <c r="X1048" s="40">
        <f t="shared" si="250"/>
        <v>0</v>
      </c>
      <c r="Y1048" s="40">
        <f t="shared" si="251"/>
        <v>0</v>
      </c>
      <c r="Z1048" s="40">
        <f t="shared" si="252"/>
        <v>0</v>
      </c>
      <c r="AA1048" s="40">
        <f t="shared" si="253"/>
        <v>1</v>
      </c>
      <c r="AB1048" s="40">
        <f t="shared" si="254"/>
        <v>0</v>
      </c>
      <c r="AC1048" s="41" t="s">
        <v>132</v>
      </c>
      <c r="AD1048" s="41" t="s">
        <v>280</v>
      </c>
      <c r="AE1048" s="41" t="s">
        <v>426</v>
      </c>
      <c r="AF1048" s="41" t="s">
        <v>216</v>
      </c>
      <c r="AG1048" s="41" t="s">
        <v>56</v>
      </c>
      <c r="AH1048" s="41" t="s">
        <v>56</v>
      </c>
      <c r="AI1048" s="41" t="s">
        <v>56</v>
      </c>
      <c r="AJ1048" s="41" t="s">
        <v>160</v>
      </c>
      <c r="AK1048" s="41" t="s">
        <v>56</v>
      </c>
    </row>
    <row r="1049" spans="1:37" s="41" customFormat="1" ht="15.75" hidden="1" thickBot="1" x14ac:dyDescent="0.3">
      <c r="A1049" s="11" t="s">
        <v>45</v>
      </c>
      <c r="B1049" s="12" t="s">
        <v>216</v>
      </c>
      <c r="C1049" s="13" t="s">
        <v>52</v>
      </c>
      <c r="D1049" s="14" t="s">
        <v>47</v>
      </c>
      <c r="E1049" s="13" t="s">
        <v>2577</v>
      </c>
      <c r="F1049" s="4" t="s">
        <v>158</v>
      </c>
      <c r="G1049" s="4" t="s">
        <v>757</v>
      </c>
      <c r="H1049" s="15">
        <v>43141.416666666664</v>
      </c>
      <c r="I1049" s="15">
        <v>43143.708333333336</v>
      </c>
      <c r="J1049" s="131" t="s">
        <v>3471</v>
      </c>
      <c r="K1049" s="45" t="s">
        <v>9</v>
      </c>
      <c r="L1049" s="47" t="s">
        <v>7</v>
      </c>
      <c r="M1049" s="47" t="s">
        <v>56</v>
      </c>
      <c r="N1049" s="9" t="str">
        <f t="shared" si="240"/>
        <v>Standard</v>
      </c>
      <c r="O1049" s="10" t="str">
        <f t="shared" si="241"/>
        <v>Successful</v>
      </c>
      <c r="P1049" s="10" t="str">
        <f t="shared" si="242"/>
        <v>On Time</v>
      </c>
      <c r="Q1049" s="9">
        <f t="shared" si="243"/>
        <v>1</v>
      </c>
      <c r="R1049" s="9">
        <f t="shared" si="244"/>
        <v>1</v>
      </c>
      <c r="S1049" s="9">
        <f t="shared" si="245"/>
        <v>0</v>
      </c>
      <c r="T1049" s="9" t="str">
        <f t="shared" si="246"/>
        <v>February</v>
      </c>
      <c r="U1049" s="40">
        <f t="shared" si="247"/>
        <v>0</v>
      </c>
      <c r="V1049" s="40" t="str">
        <f t="shared" si="248"/>
        <v>Normal</v>
      </c>
      <c r="W1049" s="40">
        <f t="shared" si="249"/>
        <v>0</v>
      </c>
      <c r="X1049" s="40">
        <f t="shared" si="250"/>
        <v>0</v>
      </c>
      <c r="Y1049" s="40">
        <f t="shared" si="251"/>
        <v>0</v>
      </c>
      <c r="Z1049" s="40">
        <f t="shared" si="252"/>
        <v>0</v>
      </c>
      <c r="AA1049" s="40">
        <f t="shared" si="253"/>
        <v>1</v>
      </c>
      <c r="AB1049" s="40">
        <f t="shared" si="254"/>
        <v>0</v>
      </c>
      <c r="AC1049" s="41" t="s">
        <v>823</v>
      </c>
      <c r="AD1049" s="41" t="s">
        <v>288</v>
      </c>
      <c r="AE1049" s="41" t="s">
        <v>121</v>
      </c>
      <c r="AF1049" s="41" t="s">
        <v>322</v>
      </c>
      <c r="AG1049" s="41" t="s">
        <v>56</v>
      </c>
      <c r="AH1049" s="41" t="s">
        <v>56</v>
      </c>
      <c r="AI1049" s="41" t="s">
        <v>56</v>
      </c>
      <c r="AJ1049" s="41" t="s">
        <v>160</v>
      </c>
      <c r="AK1049" s="41" t="s">
        <v>56</v>
      </c>
    </row>
    <row r="1050" spans="1:37" s="41" customFormat="1" ht="15.75" hidden="1" thickBot="1" x14ac:dyDescent="0.3">
      <c r="A1050" s="11" t="s">
        <v>45</v>
      </c>
      <c r="B1050" s="12" t="s">
        <v>216</v>
      </c>
      <c r="C1050" s="13" t="s">
        <v>46</v>
      </c>
      <c r="D1050" s="14" t="s">
        <v>47</v>
      </c>
      <c r="E1050" s="13" t="s">
        <v>2578</v>
      </c>
      <c r="F1050" s="4" t="s">
        <v>158</v>
      </c>
      <c r="G1050" s="4" t="s">
        <v>312</v>
      </c>
      <c r="H1050" s="15">
        <v>43140.416666666664</v>
      </c>
      <c r="I1050" s="15">
        <v>43143.75</v>
      </c>
      <c r="J1050" s="131" t="s">
        <v>3472</v>
      </c>
      <c r="K1050" s="45" t="s">
        <v>9</v>
      </c>
      <c r="L1050" s="47" t="s">
        <v>7</v>
      </c>
      <c r="M1050" s="47" t="s">
        <v>56</v>
      </c>
      <c r="N1050" s="9" t="str">
        <f t="shared" si="240"/>
        <v>Minor</v>
      </c>
      <c r="O1050" s="10" t="str">
        <f t="shared" si="241"/>
        <v>Successful</v>
      </c>
      <c r="P1050" s="10" t="str">
        <f t="shared" si="242"/>
        <v>On Time</v>
      </c>
      <c r="Q1050" s="9">
        <f t="shared" si="243"/>
        <v>1</v>
      </c>
      <c r="R1050" s="9">
        <f t="shared" si="244"/>
        <v>1</v>
      </c>
      <c r="S1050" s="9">
        <f t="shared" si="245"/>
        <v>0</v>
      </c>
      <c r="T1050" s="9" t="str">
        <f t="shared" si="246"/>
        <v>February</v>
      </c>
      <c r="U1050" s="40">
        <f t="shared" si="247"/>
        <v>0</v>
      </c>
      <c r="V1050" s="40" t="str">
        <f t="shared" si="248"/>
        <v>Normal</v>
      </c>
      <c r="W1050" s="40">
        <f t="shared" si="249"/>
        <v>0</v>
      </c>
      <c r="X1050" s="40">
        <f t="shared" si="250"/>
        <v>0</v>
      </c>
      <c r="Y1050" s="40">
        <f t="shared" si="251"/>
        <v>0</v>
      </c>
      <c r="Z1050" s="40">
        <f t="shared" si="252"/>
        <v>0</v>
      </c>
      <c r="AA1050" s="40">
        <f t="shared" si="253"/>
        <v>1</v>
      </c>
      <c r="AB1050" s="40">
        <f t="shared" si="254"/>
        <v>0</v>
      </c>
      <c r="AC1050" s="41" t="s">
        <v>823</v>
      </c>
      <c r="AD1050" s="41" t="s">
        <v>280</v>
      </c>
      <c r="AE1050" s="41" t="s">
        <v>121</v>
      </c>
      <c r="AF1050" s="41" t="s">
        <v>322</v>
      </c>
      <c r="AG1050" s="41" t="s">
        <v>56</v>
      </c>
      <c r="AH1050" s="41" t="s">
        <v>56</v>
      </c>
      <c r="AI1050" s="41" t="s">
        <v>56</v>
      </c>
      <c r="AJ1050" s="41" t="s">
        <v>160</v>
      </c>
      <c r="AK1050" s="41" t="s">
        <v>56</v>
      </c>
    </row>
    <row r="1051" spans="1:37" s="41" customFormat="1" ht="15.75" hidden="1" thickBot="1" x14ac:dyDescent="0.3">
      <c r="A1051" s="11" t="s">
        <v>359</v>
      </c>
      <c r="B1051" s="12" t="s">
        <v>216</v>
      </c>
      <c r="C1051" s="13" t="s">
        <v>46</v>
      </c>
      <c r="D1051" s="14" t="s">
        <v>47</v>
      </c>
      <c r="E1051" s="13" t="s">
        <v>2579</v>
      </c>
      <c r="F1051" s="4" t="s">
        <v>158</v>
      </c>
      <c r="G1051" s="4" t="s">
        <v>494</v>
      </c>
      <c r="H1051" s="15">
        <v>43143.291666666664</v>
      </c>
      <c r="I1051" s="15">
        <v>43143.458333333336</v>
      </c>
      <c r="J1051" s="131" t="s">
        <v>3473</v>
      </c>
      <c r="K1051" s="45" t="s">
        <v>9</v>
      </c>
      <c r="L1051" s="47" t="s">
        <v>7</v>
      </c>
      <c r="M1051" s="47" t="s">
        <v>56</v>
      </c>
      <c r="N1051" s="9" t="str">
        <f t="shared" si="240"/>
        <v>Minor</v>
      </c>
      <c r="O1051" s="10" t="str">
        <f t="shared" si="241"/>
        <v>Successful</v>
      </c>
      <c r="P1051" s="10" t="str">
        <f t="shared" si="242"/>
        <v>On Time</v>
      </c>
      <c r="Q1051" s="9">
        <f t="shared" si="243"/>
        <v>1</v>
      </c>
      <c r="R1051" s="9">
        <f t="shared" si="244"/>
        <v>1</v>
      </c>
      <c r="S1051" s="9">
        <f t="shared" si="245"/>
        <v>0</v>
      </c>
      <c r="T1051" s="9" t="str">
        <f t="shared" si="246"/>
        <v>February</v>
      </c>
      <c r="U1051" s="40">
        <f t="shared" si="247"/>
        <v>0</v>
      </c>
      <c r="V1051" s="40" t="str">
        <f t="shared" si="248"/>
        <v>Normal</v>
      </c>
      <c r="W1051" s="40">
        <f t="shared" si="249"/>
        <v>0</v>
      </c>
      <c r="X1051" s="40">
        <f t="shared" si="250"/>
        <v>0</v>
      </c>
      <c r="Y1051" s="40">
        <f t="shared" si="251"/>
        <v>0</v>
      </c>
      <c r="Z1051" s="40">
        <f t="shared" si="252"/>
        <v>0</v>
      </c>
      <c r="AA1051" s="40">
        <f t="shared" si="253"/>
        <v>1</v>
      </c>
      <c r="AB1051" s="40">
        <f t="shared" si="254"/>
        <v>0</v>
      </c>
      <c r="AC1051" s="41" t="s">
        <v>823</v>
      </c>
      <c r="AD1051" s="41" t="s">
        <v>337</v>
      </c>
      <c r="AE1051" s="41" t="s">
        <v>121</v>
      </c>
      <c r="AF1051" s="41" t="s">
        <v>322</v>
      </c>
      <c r="AG1051" s="41" t="s">
        <v>56</v>
      </c>
      <c r="AH1051" s="41" t="s">
        <v>56</v>
      </c>
      <c r="AI1051" s="41" t="s">
        <v>56</v>
      </c>
      <c r="AJ1051" s="41" t="s">
        <v>160</v>
      </c>
      <c r="AK1051" s="41" t="s">
        <v>56</v>
      </c>
    </row>
    <row r="1052" spans="1:37" s="41" customFormat="1" ht="15.75" hidden="1" thickBot="1" x14ac:dyDescent="0.3">
      <c r="A1052" s="11" t="s">
        <v>45</v>
      </c>
      <c r="B1052" s="12" t="s">
        <v>216</v>
      </c>
      <c r="C1052" s="13" t="s">
        <v>176</v>
      </c>
      <c r="D1052" s="14" t="s">
        <v>47</v>
      </c>
      <c r="E1052" s="13" t="s">
        <v>2580</v>
      </c>
      <c r="F1052" s="4" t="s">
        <v>158</v>
      </c>
      <c r="G1052" s="4" t="s">
        <v>263</v>
      </c>
      <c r="H1052" s="15">
        <v>43141.770833333336</v>
      </c>
      <c r="I1052" s="15">
        <v>43143.770833333336</v>
      </c>
      <c r="J1052" s="131" t="s">
        <v>3474</v>
      </c>
      <c r="K1052" s="45" t="s">
        <v>9</v>
      </c>
      <c r="L1052" s="47" t="s">
        <v>7</v>
      </c>
      <c r="M1052" s="47" t="s">
        <v>56</v>
      </c>
      <c r="N1052" s="9" t="str">
        <f t="shared" si="240"/>
        <v>Significant</v>
      </c>
      <c r="O1052" s="10" t="str">
        <f t="shared" si="241"/>
        <v>Successful</v>
      </c>
      <c r="P1052" s="10" t="str">
        <f t="shared" si="242"/>
        <v>On Time</v>
      </c>
      <c r="Q1052" s="9">
        <f t="shared" si="243"/>
        <v>1</v>
      </c>
      <c r="R1052" s="9">
        <f t="shared" si="244"/>
        <v>1</v>
      </c>
      <c r="S1052" s="9">
        <f t="shared" si="245"/>
        <v>0</v>
      </c>
      <c r="T1052" s="9" t="str">
        <f t="shared" si="246"/>
        <v>February</v>
      </c>
      <c r="U1052" s="40">
        <f t="shared" si="247"/>
        <v>0</v>
      </c>
      <c r="V1052" s="40" t="str">
        <f t="shared" si="248"/>
        <v>Normal</v>
      </c>
      <c r="W1052" s="40">
        <f t="shared" si="249"/>
        <v>0</v>
      </c>
      <c r="X1052" s="40">
        <f t="shared" si="250"/>
        <v>0</v>
      </c>
      <c r="Y1052" s="40">
        <f t="shared" si="251"/>
        <v>0</v>
      </c>
      <c r="Z1052" s="40">
        <f t="shared" si="252"/>
        <v>0</v>
      </c>
      <c r="AA1052" s="40">
        <f t="shared" si="253"/>
        <v>1</v>
      </c>
      <c r="AB1052" s="40">
        <f t="shared" si="254"/>
        <v>0</v>
      </c>
      <c r="AC1052" s="41" t="s">
        <v>823</v>
      </c>
      <c r="AD1052" s="41" t="s">
        <v>280</v>
      </c>
      <c r="AE1052" s="41" t="s">
        <v>121</v>
      </c>
      <c r="AF1052" s="41" t="s">
        <v>322</v>
      </c>
      <c r="AG1052" s="41" t="s">
        <v>56</v>
      </c>
      <c r="AH1052" s="41" t="s">
        <v>56</v>
      </c>
      <c r="AI1052" s="41" t="s">
        <v>56</v>
      </c>
      <c r="AJ1052" s="41" t="s">
        <v>160</v>
      </c>
      <c r="AK1052" s="41" t="s">
        <v>56</v>
      </c>
    </row>
    <row r="1053" spans="1:37" s="41" customFormat="1" ht="15.75" hidden="1" thickBot="1" x14ac:dyDescent="0.3">
      <c r="A1053" s="11" t="s">
        <v>45</v>
      </c>
      <c r="B1053" s="12" t="s">
        <v>216</v>
      </c>
      <c r="C1053" s="13" t="s">
        <v>46</v>
      </c>
      <c r="D1053" s="14" t="s">
        <v>47</v>
      </c>
      <c r="E1053" s="13" t="s">
        <v>2581</v>
      </c>
      <c r="F1053" s="4" t="s">
        <v>75</v>
      </c>
      <c r="G1053" s="4" t="s">
        <v>1591</v>
      </c>
      <c r="H1053" s="15">
        <v>43131.729166666664</v>
      </c>
      <c r="I1053" s="15">
        <v>43143.708333333336</v>
      </c>
      <c r="J1053" s="131" t="s">
        <v>3475</v>
      </c>
      <c r="K1053" s="45" t="s">
        <v>9</v>
      </c>
      <c r="L1053" s="47" t="s">
        <v>7</v>
      </c>
      <c r="M1053" s="47" t="s">
        <v>56</v>
      </c>
      <c r="N1053" s="9" t="str">
        <f t="shared" si="240"/>
        <v>Minor</v>
      </c>
      <c r="O1053" s="10" t="str">
        <f t="shared" si="241"/>
        <v>Successful</v>
      </c>
      <c r="P1053" s="10" t="str">
        <f t="shared" si="242"/>
        <v>On Time</v>
      </c>
      <c r="Q1053" s="9">
        <f t="shared" si="243"/>
        <v>1</v>
      </c>
      <c r="R1053" s="9">
        <f t="shared" si="244"/>
        <v>1</v>
      </c>
      <c r="S1053" s="9">
        <f t="shared" si="245"/>
        <v>0</v>
      </c>
      <c r="T1053" s="9" t="str">
        <f t="shared" si="246"/>
        <v>February</v>
      </c>
      <c r="U1053" s="40">
        <f t="shared" si="247"/>
        <v>0</v>
      </c>
      <c r="V1053" s="40" t="str">
        <f t="shared" si="248"/>
        <v>Normal</v>
      </c>
      <c r="W1053" s="40">
        <f t="shared" si="249"/>
        <v>0</v>
      </c>
      <c r="X1053" s="40">
        <f t="shared" si="250"/>
        <v>0</v>
      </c>
      <c r="Y1053" s="40">
        <f t="shared" si="251"/>
        <v>0</v>
      </c>
      <c r="Z1053" s="40">
        <f t="shared" si="252"/>
        <v>0</v>
      </c>
      <c r="AA1053" s="40">
        <f t="shared" si="253"/>
        <v>1</v>
      </c>
      <c r="AB1053" s="40">
        <f t="shared" si="254"/>
        <v>0</v>
      </c>
      <c r="AC1053" s="41" t="s">
        <v>823</v>
      </c>
      <c r="AD1053" s="41" t="s">
        <v>280</v>
      </c>
      <c r="AE1053" s="41" t="s">
        <v>323</v>
      </c>
      <c r="AF1053" s="41" t="s">
        <v>216</v>
      </c>
      <c r="AG1053" s="41" t="s">
        <v>56</v>
      </c>
      <c r="AH1053" s="41" t="s">
        <v>56</v>
      </c>
      <c r="AI1053" s="41" t="s">
        <v>56</v>
      </c>
      <c r="AJ1053" s="41" t="s">
        <v>160</v>
      </c>
      <c r="AK1053" s="41" t="s">
        <v>56</v>
      </c>
    </row>
    <row r="1054" spans="1:37" s="41" customFormat="1" ht="15.75" hidden="1" thickBot="1" x14ac:dyDescent="0.3">
      <c r="A1054" s="11" t="s">
        <v>697</v>
      </c>
      <c r="B1054" s="12" t="s">
        <v>216</v>
      </c>
      <c r="C1054" s="13" t="s">
        <v>46</v>
      </c>
      <c r="D1054" s="14" t="s">
        <v>47</v>
      </c>
      <c r="E1054" s="13" t="s">
        <v>2582</v>
      </c>
      <c r="F1054" s="4" t="s">
        <v>152</v>
      </c>
      <c r="G1054" s="4" t="s">
        <v>709</v>
      </c>
      <c r="H1054" s="15">
        <v>43136.291666666664</v>
      </c>
      <c r="I1054" s="15">
        <v>43143.958333333336</v>
      </c>
      <c r="J1054" s="131" t="s">
        <v>814</v>
      </c>
      <c r="K1054" s="45" t="s">
        <v>9</v>
      </c>
      <c r="L1054" s="47" t="s">
        <v>7</v>
      </c>
      <c r="M1054" s="47" t="s">
        <v>56</v>
      </c>
      <c r="N1054" s="9" t="str">
        <f t="shared" si="240"/>
        <v>Minor</v>
      </c>
      <c r="O1054" s="10" t="str">
        <f t="shared" si="241"/>
        <v>Successful</v>
      </c>
      <c r="P1054" s="10" t="str">
        <f t="shared" si="242"/>
        <v>On Time</v>
      </c>
      <c r="Q1054" s="9">
        <f t="shared" si="243"/>
        <v>1</v>
      </c>
      <c r="R1054" s="9">
        <f t="shared" si="244"/>
        <v>1</v>
      </c>
      <c r="S1054" s="9">
        <f t="shared" si="245"/>
        <v>0</v>
      </c>
      <c r="T1054" s="9" t="str">
        <f t="shared" si="246"/>
        <v>February</v>
      </c>
      <c r="U1054" s="40">
        <f t="shared" si="247"/>
        <v>0</v>
      </c>
      <c r="V1054" s="40" t="str">
        <f t="shared" si="248"/>
        <v>Normal</v>
      </c>
      <c r="W1054" s="40">
        <f t="shared" si="249"/>
        <v>0</v>
      </c>
      <c r="X1054" s="40">
        <f t="shared" si="250"/>
        <v>0</v>
      </c>
      <c r="Y1054" s="40">
        <f t="shared" si="251"/>
        <v>0</v>
      </c>
      <c r="Z1054" s="40">
        <f t="shared" si="252"/>
        <v>0</v>
      </c>
      <c r="AA1054" s="40">
        <f t="shared" si="253"/>
        <v>1</v>
      </c>
      <c r="AB1054" s="40">
        <f t="shared" si="254"/>
        <v>0</v>
      </c>
      <c r="AC1054" s="41" t="s">
        <v>238</v>
      </c>
      <c r="AD1054" s="41" t="s">
        <v>825</v>
      </c>
      <c r="AE1054" s="41" t="s">
        <v>121</v>
      </c>
      <c r="AF1054" s="41" t="s">
        <v>322</v>
      </c>
      <c r="AG1054" s="41" t="s">
        <v>56</v>
      </c>
      <c r="AH1054" s="41" t="s">
        <v>56</v>
      </c>
      <c r="AI1054" s="41" t="s">
        <v>56</v>
      </c>
      <c r="AJ1054" s="41" t="s">
        <v>160</v>
      </c>
      <c r="AK1054" s="41" t="s">
        <v>56</v>
      </c>
    </row>
    <row r="1055" spans="1:37" s="41" customFormat="1" ht="15.75" hidden="1" thickBot="1" x14ac:dyDescent="0.3">
      <c r="A1055" s="11" t="s">
        <v>359</v>
      </c>
      <c r="B1055" s="12" t="s">
        <v>216</v>
      </c>
      <c r="C1055" s="13" t="s">
        <v>46</v>
      </c>
      <c r="D1055" s="14" t="s">
        <v>47</v>
      </c>
      <c r="E1055" s="13" t="s">
        <v>2583</v>
      </c>
      <c r="F1055" s="4" t="s">
        <v>158</v>
      </c>
      <c r="G1055" s="4" t="s">
        <v>243</v>
      </c>
      <c r="H1055" s="15">
        <v>43138.395833333336</v>
      </c>
      <c r="I1055" s="15">
        <v>43143.708333333336</v>
      </c>
      <c r="J1055" s="131" t="s">
        <v>3476</v>
      </c>
      <c r="K1055" s="45" t="s">
        <v>9</v>
      </c>
      <c r="L1055" s="47" t="s">
        <v>7</v>
      </c>
      <c r="M1055" s="47" t="s">
        <v>56</v>
      </c>
      <c r="N1055" s="9" t="str">
        <f t="shared" si="240"/>
        <v>Minor</v>
      </c>
      <c r="O1055" s="10" t="str">
        <f t="shared" si="241"/>
        <v>Successful</v>
      </c>
      <c r="P1055" s="10" t="str">
        <f t="shared" si="242"/>
        <v>On Time</v>
      </c>
      <c r="Q1055" s="9">
        <f t="shared" si="243"/>
        <v>1</v>
      </c>
      <c r="R1055" s="9">
        <f t="shared" si="244"/>
        <v>1</v>
      </c>
      <c r="S1055" s="9">
        <f t="shared" si="245"/>
        <v>0</v>
      </c>
      <c r="T1055" s="9" t="str">
        <f t="shared" si="246"/>
        <v>February</v>
      </c>
      <c r="U1055" s="40">
        <f t="shared" si="247"/>
        <v>0</v>
      </c>
      <c r="V1055" s="40" t="str">
        <f t="shared" si="248"/>
        <v>Normal</v>
      </c>
      <c r="W1055" s="40">
        <f t="shared" si="249"/>
        <v>0</v>
      </c>
      <c r="X1055" s="40">
        <f t="shared" si="250"/>
        <v>0</v>
      </c>
      <c r="Y1055" s="40">
        <f t="shared" si="251"/>
        <v>0</v>
      </c>
      <c r="Z1055" s="40">
        <f t="shared" si="252"/>
        <v>0</v>
      </c>
      <c r="AA1055" s="40">
        <f t="shared" si="253"/>
        <v>1</v>
      </c>
      <c r="AB1055" s="40">
        <f t="shared" si="254"/>
        <v>0</v>
      </c>
      <c r="AC1055" s="41" t="s">
        <v>823</v>
      </c>
      <c r="AD1055" s="41" t="s">
        <v>460</v>
      </c>
      <c r="AE1055" s="41" t="s">
        <v>121</v>
      </c>
      <c r="AF1055" s="41" t="s">
        <v>322</v>
      </c>
      <c r="AG1055" s="41" t="s">
        <v>56</v>
      </c>
      <c r="AH1055" s="41" t="s">
        <v>56</v>
      </c>
      <c r="AI1055" s="41" t="s">
        <v>56</v>
      </c>
      <c r="AJ1055" s="41" t="s">
        <v>160</v>
      </c>
      <c r="AK1055" s="41" t="s">
        <v>56</v>
      </c>
    </row>
    <row r="1056" spans="1:37" s="41" customFormat="1" ht="15.75" hidden="1" thickBot="1" x14ac:dyDescent="0.3">
      <c r="A1056" s="11" t="s">
        <v>49</v>
      </c>
      <c r="B1056" s="12" t="s">
        <v>216</v>
      </c>
      <c r="C1056" s="13" t="s">
        <v>52</v>
      </c>
      <c r="D1056" s="14" t="s">
        <v>47</v>
      </c>
      <c r="E1056" s="13" t="s">
        <v>2584</v>
      </c>
      <c r="F1056" s="4" t="s">
        <v>365</v>
      </c>
      <c r="G1056" s="4" t="s">
        <v>184</v>
      </c>
      <c r="H1056" s="15">
        <v>43133.791666666664</v>
      </c>
      <c r="I1056" s="15">
        <v>43143.708333333336</v>
      </c>
      <c r="J1056" s="131" t="s">
        <v>3477</v>
      </c>
      <c r="K1056" s="45" t="s">
        <v>9</v>
      </c>
      <c r="L1056" s="47" t="s">
        <v>7</v>
      </c>
      <c r="M1056" s="47" t="s">
        <v>56</v>
      </c>
      <c r="N1056" s="9" t="str">
        <f t="shared" si="240"/>
        <v>Standard</v>
      </c>
      <c r="O1056" s="10" t="str">
        <f t="shared" si="241"/>
        <v>Successful</v>
      </c>
      <c r="P1056" s="10" t="str">
        <f t="shared" si="242"/>
        <v>On Time</v>
      </c>
      <c r="Q1056" s="9">
        <f t="shared" si="243"/>
        <v>1</v>
      </c>
      <c r="R1056" s="9">
        <f t="shared" si="244"/>
        <v>1</v>
      </c>
      <c r="S1056" s="9">
        <f t="shared" si="245"/>
        <v>0</v>
      </c>
      <c r="T1056" s="9" t="str">
        <f t="shared" si="246"/>
        <v>February</v>
      </c>
      <c r="U1056" s="40">
        <f t="shared" si="247"/>
        <v>0</v>
      </c>
      <c r="V1056" s="40" t="str">
        <f t="shared" si="248"/>
        <v>Normal</v>
      </c>
      <c r="W1056" s="40">
        <f t="shared" si="249"/>
        <v>0</v>
      </c>
      <c r="X1056" s="40">
        <f t="shared" si="250"/>
        <v>0</v>
      </c>
      <c r="Y1056" s="40">
        <f t="shared" si="251"/>
        <v>0</v>
      </c>
      <c r="Z1056" s="40">
        <f t="shared" si="252"/>
        <v>0</v>
      </c>
      <c r="AA1056" s="40">
        <f t="shared" si="253"/>
        <v>1</v>
      </c>
      <c r="AB1056" s="40">
        <f t="shared" si="254"/>
        <v>0</v>
      </c>
      <c r="AC1056" s="41" t="s">
        <v>132</v>
      </c>
      <c r="AD1056" s="41" t="s">
        <v>307</v>
      </c>
      <c r="AE1056" s="41" t="s">
        <v>432</v>
      </c>
      <c r="AF1056" s="41" t="s">
        <v>216</v>
      </c>
      <c r="AG1056" s="41" t="s">
        <v>56</v>
      </c>
      <c r="AH1056" s="41" t="s">
        <v>56</v>
      </c>
      <c r="AI1056" s="41" t="s">
        <v>56</v>
      </c>
      <c r="AJ1056" s="41" t="s">
        <v>160</v>
      </c>
      <c r="AK1056" s="41" t="s">
        <v>56</v>
      </c>
    </row>
    <row r="1057" spans="1:37" s="41" customFormat="1" ht="15.75" hidden="1" thickBot="1" x14ac:dyDescent="0.3">
      <c r="A1057" s="11" t="s">
        <v>248</v>
      </c>
      <c r="B1057" s="12" t="s">
        <v>216</v>
      </c>
      <c r="C1057" s="13" t="s">
        <v>46</v>
      </c>
      <c r="D1057" s="14" t="s">
        <v>47</v>
      </c>
      <c r="E1057" s="13" t="s">
        <v>2585</v>
      </c>
      <c r="F1057" s="4" t="s">
        <v>326</v>
      </c>
      <c r="G1057" s="4" t="s">
        <v>453</v>
      </c>
      <c r="H1057" s="15">
        <v>43140.458333333336</v>
      </c>
      <c r="I1057" s="15">
        <v>43143.75</v>
      </c>
      <c r="J1057" s="131" t="s">
        <v>3478</v>
      </c>
      <c r="K1057" s="45" t="s">
        <v>9</v>
      </c>
      <c r="L1057" s="47" t="s">
        <v>7</v>
      </c>
      <c r="M1057" s="47" t="s">
        <v>56</v>
      </c>
      <c r="N1057" s="9" t="str">
        <f t="shared" si="240"/>
        <v>Minor</v>
      </c>
      <c r="O1057" s="10" t="str">
        <f t="shared" si="241"/>
        <v>Successful</v>
      </c>
      <c r="P1057" s="10" t="str">
        <f t="shared" si="242"/>
        <v>On Time</v>
      </c>
      <c r="Q1057" s="9">
        <f t="shared" si="243"/>
        <v>1</v>
      </c>
      <c r="R1057" s="9">
        <f t="shared" si="244"/>
        <v>1</v>
      </c>
      <c r="S1057" s="9">
        <f t="shared" si="245"/>
        <v>0</v>
      </c>
      <c r="T1057" s="9" t="str">
        <f t="shared" si="246"/>
        <v>February</v>
      </c>
      <c r="U1057" s="40">
        <f t="shared" si="247"/>
        <v>0</v>
      </c>
      <c r="V1057" s="40" t="str">
        <f t="shared" si="248"/>
        <v>Normal</v>
      </c>
      <c r="W1057" s="40">
        <f t="shared" si="249"/>
        <v>0</v>
      </c>
      <c r="X1057" s="40">
        <f t="shared" si="250"/>
        <v>0</v>
      </c>
      <c r="Y1057" s="40">
        <f t="shared" si="251"/>
        <v>0</v>
      </c>
      <c r="Z1057" s="40">
        <f t="shared" si="252"/>
        <v>0</v>
      </c>
      <c r="AA1057" s="40">
        <f t="shared" si="253"/>
        <v>1</v>
      </c>
      <c r="AB1057" s="40">
        <f t="shared" si="254"/>
        <v>0</v>
      </c>
      <c r="AC1057" s="41" t="s">
        <v>537</v>
      </c>
      <c r="AD1057" s="41" t="s">
        <v>521</v>
      </c>
      <c r="AE1057" s="41" t="s">
        <v>258</v>
      </c>
      <c r="AF1057" s="41" t="s">
        <v>216</v>
      </c>
      <c r="AG1057" s="41" t="s">
        <v>56</v>
      </c>
      <c r="AH1057" s="41" t="s">
        <v>56</v>
      </c>
      <c r="AI1057" s="41" t="s">
        <v>56</v>
      </c>
      <c r="AJ1057" s="41" t="s">
        <v>160</v>
      </c>
      <c r="AK1057" s="41" t="s">
        <v>56</v>
      </c>
    </row>
    <row r="1058" spans="1:37" s="41" customFormat="1" ht="15.75" hidden="1" thickBot="1" x14ac:dyDescent="0.3">
      <c r="A1058" s="11" t="s">
        <v>45</v>
      </c>
      <c r="B1058" s="12" t="s">
        <v>216</v>
      </c>
      <c r="C1058" s="13" t="s">
        <v>52</v>
      </c>
      <c r="D1058" s="14" t="s">
        <v>47</v>
      </c>
      <c r="E1058" s="13" t="s">
        <v>2586</v>
      </c>
      <c r="F1058" s="4" t="s">
        <v>158</v>
      </c>
      <c r="G1058" s="4" t="s">
        <v>263</v>
      </c>
      <c r="H1058" s="15">
        <v>43143.041666666664</v>
      </c>
      <c r="I1058" s="15">
        <v>43144.083333333336</v>
      </c>
      <c r="J1058" s="131" t="s">
        <v>631</v>
      </c>
      <c r="K1058" s="45" t="s">
        <v>9</v>
      </c>
      <c r="L1058" s="47" t="s">
        <v>7</v>
      </c>
      <c r="M1058" s="47" t="s">
        <v>56</v>
      </c>
      <c r="N1058" s="9" t="str">
        <f t="shared" si="240"/>
        <v>Standard</v>
      </c>
      <c r="O1058" s="10" t="str">
        <f t="shared" si="241"/>
        <v>Successful</v>
      </c>
      <c r="P1058" s="10" t="str">
        <f t="shared" si="242"/>
        <v>On Time</v>
      </c>
      <c r="Q1058" s="9">
        <f t="shared" si="243"/>
        <v>1</v>
      </c>
      <c r="R1058" s="9">
        <f t="shared" si="244"/>
        <v>1</v>
      </c>
      <c r="S1058" s="9">
        <f t="shared" si="245"/>
        <v>0</v>
      </c>
      <c r="T1058" s="9" t="str">
        <f t="shared" si="246"/>
        <v>February</v>
      </c>
      <c r="U1058" s="40">
        <f t="shared" si="247"/>
        <v>0</v>
      </c>
      <c r="V1058" s="40" t="str">
        <f t="shared" si="248"/>
        <v>Normal</v>
      </c>
      <c r="W1058" s="40">
        <f t="shared" si="249"/>
        <v>0</v>
      </c>
      <c r="X1058" s="40">
        <f t="shared" si="250"/>
        <v>0</v>
      </c>
      <c r="Y1058" s="40">
        <f t="shared" si="251"/>
        <v>0</v>
      </c>
      <c r="Z1058" s="40">
        <f t="shared" si="252"/>
        <v>0</v>
      </c>
      <c r="AA1058" s="40">
        <f t="shared" si="253"/>
        <v>1</v>
      </c>
      <c r="AB1058" s="40">
        <f t="shared" si="254"/>
        <v>0</v>
      </c>
      <c r="AC1058" s="41" t="s">
        <v>823</v>
      </c>
      <c r="AD1058" s="41" t="s">
        <v>297</v>
      </c>
      <c r="AE1058" s="41" t="s">
        <v>121</v>
      </c>
      <c r="AF1058" s="41" t="s">
        <v>322</v>
      </c>
      <c r="AG1058" s="41" t="s">
        <v>56</v>
      </c>
      <c r="AH1058" s="41" t="s">
        <v>56</v>
      </c>
      <c r="AI1058" s="41" t="s">
        <v>56</v>
      </c>
      <c r="AJ1058" s="41" t="s">
        <v>160</v>
      </c>
      <c r="AK1058" s="41" t="s">
        <v>56</v>
      </c>
    </row>
    <row r="1059" spans="1:37" s="41" customFormat="1" ht="15.75" hidden="1" thickBot="1" x14ac:dyDescent="0.3">
      <c r="A1059" s="11" t="s">
        <v>49</v>
      </c>
      <c r="B1059" s="12" t="s">
        <v>216</v>
      </c>
      <c r="C1059" s="13" t="s">
        <v>46</v>
      </c>
      <c r="D1059" s="14" t="s">
        <v>47</v>
      </c>
      <c r="E1059" s="13" t="s">
        <v>2587</v>
      </c>
      <c r="F1059" s="4" t="s">
        <v>344</v>
      </c>
      <c r="G1059" s="4" t="s">
        <v>625</v>
      </c>
      <c r="H1059" s="15">
        <v>43143.375</v>
      </c>
      <c r="I1059" s="15">
        <v>43144.375</v>
      </c>
      <c r="J1059" s="131" t="s">
        <v>3479</v>
      </c>
      <c r="K1059" s="45" t="s">
        <v>9</v>
      </c>
      <c r="L1059" s="47" t="s">
        <v>7</v>
      </c>
      <c r="M1059" s="47" t="s">
        <v>56</v>
      </c>
      <c r="N1059" s="9" t="str">
        <f t="shared" si="240"/>
        <v>Minor</v>
      </c>
      <c r="O1059" s="10" t="str">
        <f t="shared" si="241"/>
        <v>Successful</v>
      </c>
      <c r="P1059" s="10" t="str">
        <f t="shared" si="242"/>
        <v>On Time</v>
      </c>
      <c r="Q1059" s="9">
        <f t="shared" si="243"/>
        <v>1</v>
      </c>
      <c r="R1059" s="9">
        <f t="shared" si="244"/>
        <v>1</v>
      </c>
      <c r="S1059" s="9">
        <f t="shared" si="245"/>
        <v>0</v>
      </c>
      <c r="T1059" s="9" t="str">
        <f t="shared" si="246"/>
        <v>February</v>
      </c>
      <c r="U1059" s="40">
        <f t="shared" si="247"/>
        <v>0</v>
      </c>
      <c r="V1059" s="40" t="str">
        <f t="shared" si="248"/>
        <v>Normal</v>
      </c>
      <c r="W1059" s="40">
        <f t="shared" si="249"/>
        <v>0</v>
      </c>
      <c r="X1059" s="40">
        <f t="shared" si="250"/>
        <v>0</v>
      </c>
      <c r="Y1059" s="40">
        <f t="shared" si="251"/>
        <v>0</v>
      </c>
      <c r="Z1059" s="40">
        <f t="shared" si="252"/>
        <v>0</v>
      </c>
      <c r="AA1059" s="40">
        <f t="shared" si="253"/>
        <v>1</v>
      </c>
      <c r="AB1059" s="40">
        <f t="shared" si="254"/>
        <v>0</v>
      </c>
      <c r="AC1059" s="41" t="s">
        <v>132</v>
      </c>
      <c r="AD1059" s="41" t="s">
        <v>3971</v>
      </c>
      <c r="AE1059" s="41" t="s">
        <v>427</v>
      </c>
      <c r="AF1059" s="41" t="s">
        <v>216</v>
      </c>
      <c r="AG1059" s="41" t="s">
        <v>56</v>
      </c>
      <c r="AH1059" s="41" t="s">
        <v>56</v>
      </c>
      <c r="AI1059" s="41" t="s">
        <v>56</v>
      </c>
      <c r="AJ1059" s="41" t="s">
        <v>160</v>
      </c>
      <c r="AK1059" s="41" t="s">
        <v>56</v>
      </c>
    </row>
    <row r="1060" spans="1:37" s="41" customFormat="1" ht="15.75" hidden="1" thickBot="1" x14ac:dyDescent="0.3">
      <c r="A1060" s="11" t="s">
        <v>54</v>
      </c>
      <c r="B1060" s="12" t="s">
        <v>216</v>
      </c>
      <c r="C1060" s="13" t="s">
        <v>46</v>
      </c>
      <c r="D1060" s="14" t="s">
        <v>47</v>
      </c>
      <c r="E1060" s="13" t="s">
        <v>2588</v>
      </c>
      <c r="F1060" s="4" t="s">
        <v>326</v>
      </c>
      <c r="G1060" s="4" t="s">
        <v>1587</v>
      </c>
      <c r="H1060" s="15">
        <v>43141.875</v>
      </c>
      <c r="I1060" s="15">
        <v>43143.75</v>
      </c>
      <c r="J1060" s="131" t="s">
        <v>3480</v>
      </c>
      <c r="K1060" s="45" t="s">
        <v>9</v>
      </c>
      <c r="L1060" s="47" t="s">
        <v>7</v>
      </c>
      <c r="M1060" s="47" t="s">
        <v>56</v>
      </c>
      <c r="N1060" s="9" t="str">
        <f t="shared" si="240"/>
        <v>Minor</v>
      </c>
      <c r="O1060" s="10" t="str">
        <f t="shared" si="241"/>
        <v>Successful</v>
      </c>
      <c r="P1060" s="10" t="str">
        <f t="shared" si="242"/>
        <v>On Time</v>
      </c>
      <c r="Q1060" s="9">
        <f t="shared" si="243"/>
        <v>1</v>
      </c>
      <c r="R1060" s="9">
        <f t="shared" si="244"/>
        <v>1</v>
      </c>
      <c r="S1060" s="9">
        <f t="shared" si="245"/>
        <v>0</v>
      </c>
      <c r="T1060" s="9" t="str">
        <f t="shared" si="246"/>
        <v>February</v>
      </c>
      <c r="U1060" s="40">
        <f t="shared" si="247"/>
        <v>0</v>
      </c>
      <c r="V1060" s="40" t="str">
        <f t="shared" si="248"/>
        <v>Normal</v>
      </c>
      <c r="W1060" s="40">
        <f t="shared" si="249"/>
        <v>0</v>
      </c>
      <c r="X1060" s="40">
        <f t="shared" si="250"/>
        <v>0</v>
      </c>
      <c r="Y1060" s="40">
        <f t="shared" si="251"/>
        <v>0</v>
      </c>
      <c r="Z1060" s="40">
        <f t="shared" si="252"/>
        <v>0</v>
      </c>
      <c r="AA1060" s="40">
        <f t="shared" si="253"/>
        <v>1</v>
      </c>
      <c r="AB1060" s="40">
        <f t="shared" si="254"/>
        <v>0</v>
      </c>
      <c r="AC1060" s="41" t="s">
        <v>132</v>
      </c>
      <c r="AD1060" s="41" t="s">
        <v>280</v>
      </c>
      <c r="AE1060" s="41" t="s">
        <v>258</v>
      </c>
      <c r="AF1060" s="41" t="s">
        <v>216</v>
      </c>
      <c r="AG1060" s="41" t="s">
        <v>56</v>
      </c>
      <c r="AH1060" s="41" t="s">
        <v>56</v>
      </c>
      <c r="AI1060" s="41" t="s">
        <v>56</v>
      </c>
      <c r="AJ1060" s="41" t="s">
        <v>160</v>
      </c>
      <c r="AK1060" s="41" t="s">
        <v>56</v>
      </c>
    </row>
    <row r="1061" spans="1:37" s="41" customFormat="1" ht="15.75" hidden="1" thickBot="1" x14ac:dyDescent="0.3">
      <c r="A1061" s="11" t="s">
        <v>45</v>
      </c>
      <c r="B1061" s="12" t="s">
        <v>216</v>
      </c>
      <c r="C1061" s="13" t="s">
        <v>52</v>
      </c>
      <c r="D1061" s="14" t="s">
        <v>47</v>
      </c>
      <c r="E1061" s="13" t="s">
        <v>2589</v>
      </c>
      <c r="F1061" s="4" t="s">
        <v>326</v>
      </c>
      <c r="G1061" s="4" t="s">
        <v>352</v>
      </c>
      <c r="H1061" s="15">
        <v>43138.75</v>
      </c>
      <c r="I1061" s="15">
        <v>43143.75</v>
      </c>
      <c r="J1061" s="131" t="s">
        <v>3481</v>
      </c>
      <c r="K1061" s="45" t="s">
        <v>9</v>
      </c>
      <c r="L1061" s="47" t="s">
        <v>7</v>
      </c>
      <c r="M1061" s="47" t="s">
        <v>56</v>
      </c>
      <c r="N1061" s="9" t="str">
        <f t="shared" si="240"/>
        <v>Standard</v>
      </c>
      <c r="O1061" s="10" t="str">
        <f t="shared" si="241"/>
        <v>Successful</v>
      </c>
      <c r="P1061" s="10" t="str">
        <f t="shared" si="242"/>
        <v>On Time</v>
      </c>
      <c r="Q1061" s="9">
        <f t="shared" si="243"/>
        <v>1</v>
      </c>
      <c r="R1061" s="9">
        <f t="shared" si="244"/>
        <v>1</v>
      </c>
      <c r="S1061" s="9">
        <f t="shared" si="245"/>
        <v>0</v>
      </c>
      <c r="T1061" s="9" t="str">
        <f t="shared" si="246"/>
        <v>February</v>
      </c>
      <c r="U1061" s="40">
        <f t="shared" si="247"/>
        <v>0</v>
      </c>
      <c r="V1061" s="40" t="str">
        <f t="shared" si="248"/>
        <v>Normal</v>
      </c>
      <c r="W1061" s="40">
        <f t="shared" si="249"/>
        <v>0</v>
      </c>
      <c r="X1061" s="40">
        <f t="shared" si="250"/>
        <v>0</v>
      </c>
      <c r="Y1061" s="40">
        <f t="shared" si="251"/>
        <v>0</v>
      </c>
      <c r="Z1061" s="40">
        <f t="shared" si="252"/>
        <v>0</v>
      </c>
      <c r="AA1061" s="40">
        <f t="shared" si="253"/>
        <v>1</v>
      </c>
      <c r="AB1061" s="40">
        <f t="shared" si="254"/>
        <v>0</v>
      </c>
      <c r="AC1061" s="41" t="s">
        <v>823</v>
      </c>
      <c r="AD1061" s="41" t="s">
        <v>3950</v>
      </c>
      <c r="AE1061" s="41" t="s">
        <v>258</v>
      </c>
      <c r="AF1061" s="41" t="s">
        <v>216</v>
      </c>
      <c r="AG1061" s="41" t="s">
        <v>56</v>
      </c>
      <c r="AH1061" s="41" t="s">
        <v>56</v>
      </c>
      <c r="AI1061" s="41" t="s">
        <v>56</v>
      </c>
      <c r="AJ1061" s="41" t="s">
        <v>160</v>
      </c>
      <c r="AK1061" s="41" t="s">
        <v>56</v>
      </c>
    </row>
    <row r="1062" spans="1:37" s="41" customFormat="1" ht="15.75" hidden="1" thickBot="1" x14ac:dyDescent="0.3">
      <c r="A1062" s="11" t="s">
        <v>697</v>
      </c>
      <c r="B1062" s="12" t="s">
        <v>216</v>
      </c>
      <c r="C1062" s="13" t="s">
        <v>52</v>
      </c>
      <c r="D1062" s="14" t="s">
        <v>47</v>
      </c>
      <c r="E1062" s="13" t="s">
        <v>2590</v>
      </c>
      <c r="F1062" s="4" t="s">
        <v>152</v>
      </c>
      <c r="G1062" s="4" t="s">
        <v>709</v>
      </c>
      <c r="H1062" s="15">
        <v>43143.541666666664</v>
      </c>
      <c r="I1062" s="15">
        <v>43143.708333333336</v>
      </c>
      <c r="J1062" s="131" t="s">
        <v>3482</v>
      </c>
      <c r="K1062" s="45" t="s">
        <v>9</v>
      </c>
      <c r="L1062" s="47" t="s">
        <v>7</v>
      </c>
      <c r="M1062" s="47" t="s">
        <v>56</v>
      </c>
      <c r="N1062" s="9" t="str">
        <f t="shared" si="240"/>
        <v>Standard</v>
      </c>
      <c r="O1062" s="10" t="str">
        <f t="shared" si="241"/>
        <v>Successful</v>
      </c>
      <c r="P1062" s="10" t="str">
        <f t="shared" si="242"/>
        <v>On Time</v>
      </c>
      <c r="Q1062" s="9">
        <f t="shared" si="243"/>
        <v>1</v>
      </c>
      <c r="R1062" s="9">
        <f t="shared" si="244"/>
        <v>1</v>
      </c>
      <c r="S1062" s="9">
        <f t="shared" si="245"/>
        <v>0</v>
      </c>
      <c r="T1062" s="9" t="str">
        <f t="shared" si="246"/>
        <v>February</v>
      </c>
      <c r="U1062" s="40">
        <f t="shared" si="247"/>
        <v>0</v>
      </c>
      <c r="V1062" s="40" t="str">
        <f t="shared" si="248"/>
        <v>Normal</v>
      </c>
      <c r="W1062" s="40">
        <f t="shared" si="249"/>
        <v>0</v>
      </c>
      <c r="X1062" s="40">
        <f t="shared" si="250"/>
        <v>0</v>
      </c>
      <c r="Y1062" s="40">
        <f t="shared" si="251"/>
        <v>0</v>
      </c>
      <c r="Z1062" s="40">
        <f t="shared" si="252"/>
        <v>0</v>
      </c>
      <c r="AA1062" s="40">
        <f t="shared" si="253"/>
        <v>1</v>
      </c>
      <c r="AB1062" s="40">
        <f t="shared" si="254"/>
        <v>0</v>
      </c>
      <c r="AC1062" s="41" t="s">
        <v>238</v>
      </c>
      <c r="AD1062" s="41" t="s">
        <v>283</v>
      </c>
      <c r="AE1062" s="41" t="s">
        <v>121</v>
      </c>
      <c r="AF1062" s="41" t="s">
        <v>322</v>
      </c>
      <c r="AG1062" s="41" t="s">
        <v>56</v>
      </c>
      <c r="AH1062" s="41" t="s">
        <v>56</v>
      </c>
      <c r="AI1062" s="41" t="s">
        <v>56</v>
      </c>
      <c r="AJ1062" s="41" t="s">
        <v>160</v>
      </c>
      <c r="AK1062" s="41" t="s">
        <v>56</v>
      </c>
    </row>
    <row r="1063" spans="1:37" s="41" customFormat="1" ht="15.75" hidden="1" thickBot="1" x14ac:dyDescent="0.3">
      <c r="A1063" s="11" t="s">
        <v>49</v>
      </c>
      <c r="B1063" s="12" t="s">
        <v>216</v>
      </c>
      <c r="C1063" s="13" t="s">
        <v>52</v>
      </c>
      <c r="D1063" s="14" t="s">
        <v>47</v>
      </c>
      <c r="E1063" s="13" t="s">
        <v>2591</v>
      </c>
      <c r="F1063" s="4" t="s">
        <v>328</v>
      </c>
      <c r="G1063" s="4" t="s">
        <v>3162</v>
      </c>
      <c r="H1063" s="15">
        <v>43140.625</v>
      </c>
      <c r="I1063" s="15">
        <v>43144.541666666664</v>
      </c>
      <c r="J1063" s="131" t="s">
        <v>3483</v>
      </c>
      <c r="K1063" s="45" t="s">
        <v>9</v>
      </c>
      <c r="L1063" s="47" t="s">
        <v>7</v>
      </c>
      <c r="M1063" s="47" t="s">
        <v>56</v>
      </c>
      <c r="N1063" s="9" t="str">
        <f t="shared" si="240"/>
        <v>Standard</v>
      </c>
      <c r="O1063" s="10" t="str">
        <f t="shared" si="241"/>
        <v>Successful</v>
      </c>
      <c r="P1063" s="10" t="str">
        <f t="shared" si="242"/>
        <v>On Time</v>
      </c>
      <c r="Q1063" s="9">
        <f t="shared" si="243"/>
        <v>1</v>
      </c>
      <c r="R1063" s="9">
        <f t="shared" si="244"/>
        <v>1</v>
      </c>
      <c r="S1063" s="9">
        <f t="shared" si="245"/>
        <v>0</v>
      </c>
      <c r="T1063" s="9" t="str">
        <f t="shared" si="246"/>
        <v>February</v>
      </c>
      <c r="U1063" s="40">
        <f t="shared" si="247"/>
        <v>0</v>
      </c>
      <c r="V1063" s="40" t="str">
        <f t="shared" si="248"/>
        <v>Normal</v>
      </c>
      <c r="W1063" s="40">
        <f t="shared" si="249"/>
        <v>0</v>
      </c>
      <c r="X1063" s="40">
        <f t="shared" si="250"/>
        <v>0</v>
      </c>
      <c r="Y1063" s="40">
        <f t="shared" si="251"/>
        <v>0</v>
      </c>
      <c r="Z1063" s="40">
        <f t="shared" si="252"/>
        <v>0</v>
      </c>
      <c r="AA1063" s="40">
        <f t="shared" si="253"/>
        <v>1</v>
      </c>
      <c r="AB1063" s="40">
        <f t="shared" si="254"/>
        <v>0</v>
      </c>
      <c r="AC1063" s="41" t="s">
        <v>132</v>
      </c>
      <c r="AD1063" s="41" t="s">
        <v>515</v>
      </c>
      <c r="AE1063" s="41" t="s">
        <v>424</v>
      </c>
      <c r="AF1063" s="41" t="s">
        <v>216</v>
      </c>
      <c r="AG1063" s="41" t="s">
        <v>56</v>
      </c>
      <c r="AH1063" s="41" t="s">
        <v>56</v>
      </c>
      <c r="AI1063" s="41" t="s">
        <v>56</v>
      </c>
      <c r="AJ1063" s="41" t="s">
        <v>160</v>
      </c>
      <c r="AK1063" s="41" t="s">
        <v>56</v>
      </c>
    </row>
    <row r="1064" spans="1:37" s="41" customFormat="1" ht="15.75" hidden="1" thickBot="1" x14ac:dyDescent="0.3">
      <c r="A1064" s="11" t="s">
        <v>359</v>
      </c>
      <c r="B1064" s="12" t="s">
        <v>216</v>
      </c>
      <c r="C1064" s="13" t="s">
        <v>52</v>
      </c>
      <c r="D1064" s="14" t="s">
        <v>47</v>
      </c>
      <c r="E1064" s="13" t="s">
        <v>2592</v>
      </c>
      <c r="F1064" s="4" t="s">
        <v>158</v>
      </c>
      <c r="G1064" s="4" t="s">
        <v>243</v>
      </c>
      <c r="H1064" s="15">
        <v>43142.5</v>
      </c>
      <c r="I1064" s="15">
        <v>43143.958333333336</v>
      </c>
      <c r="J1064" s="131" t="s">
        <v>3484</v>
      </c>
      <c r="K1064" s="45" t="s">
        <v>9</v>
      </c>
      <c r="L1064" s="47" t="s">
        <v>7</v>
      </c>
      <c r="M1064" s="47" t="s">
        <v>56</v>
      </c>
      <c r="N1064" s="9" t="str">
        <f t="shared" si="240"/>
        <v>Standard</v>
      </c>
      <c r="O1064" s="10" t="str">
        <f t="shared" si="241"/>
        <v>Successful</v>
      </c>
      <c r="P1064" s="10" t="str">
        <f t="shared" si="242"/>
        <v>On Time</v>
      </c>
      <c r="Q1064" s="9">
        <f t="shared" si="243"/>
        <v>1</v>
      </c>
      <c r="R1064" s="9">
        <f t="shared" si="244"/>
        <v>1</v>
      </c>
      <c r="S1064" s="9">
        <f t="shared" si="245"/>
        <v>0</v>
      </c>
      <c r="T1064" s="9" t="str">
        <f t="shared" si="246"/>
        <v>February</v>
      </c>
      <c r="U1064" s="40">
        <f t="shared" si="247"/>
        <v>0</v>
      </c>
      <c r="V1064" s="40" t="str">
        <f t="shared" si="248"/>
        <v>Normal</v>
      </c>
      <c r="W1064" s="40">
        <f t="shared" si="249"/>
        <v>0</v>
      </c>
      <c r="X1064" s="40">
        <f t="shared" si="250"/>
        <v>0</v>
      </c>
      <c r="Y1064" s="40">
        <f t="shared" si="251"/>
        <v>0</v>
      </c>
      <c r="Z1064" s="40">
        <f t="shared" si="252"/>
        <v>0</v>
      </c>
      <c r="AA1064" s="40">
        <f t="shared" si="253"/>
        <v>1</v>
      </c>
      <c r="AB1064" s="40">
        <f t="shared" si="254"/>
        <v>0</v>
      </c>
      <c r="AC1064" s="41" t="s">
        <v>823</v>
      </c>
      <c r="AD1064" s="41" t="s">
        <v>332</v>
      </c>
      <c r="AE1064" s="41" t="s">
        <v>121</v>
      </c>
      <c r="AF1064" s="41" t="s">
        <v>322</v>
      </c>
      <c r="AG1064" s="41" t="s">
        <v>56</v>
      </c>
      <c r="AH1064" s="41" t="s">
        <v>56</v>
      </c>
      <c r="AI1064" s="41" t="s">
        <v>56</v>
      </c>
      <c r="AJ1064" s="41" t="s">
        <v>160</v>
      </c>
      <c r="AK1064" s="41" t="s">
        <v>56</v>
      </c>
    </row>
    <row r="1065" spans="1:37" s="41" customFormat="1" ht="15.75" hidden="1" thickBot="1" x14ac:dyDescent="0.3">
      <c r="A1065" s="11" t="s">
        <v>359</v>
      </c>
      <c r="B1065" s="12" t="s">
        <v>216</v>
      </c>
      <c r="C1065" s="13" t="s">
        <v>52</v>
      </c>
      <c r="D1065" s="14" t="s">
        <v>47</v>
      </c>
      <c r="E1065" s="13" t="s">
        <v>2593</v>
      </c>
      <c r="F1065" s="4" t="s">
        <v>158</v>
      </c>
      <c r="G1065" s="4" t="s">
        <v>243</v>
      </c>
      <c r="H1065" s="15">
        <v>43142.375</v>
      </c>
      <c r="I1065" s="15">
        <v>43143.708333333336</v>
      </c>
      <c r="J1065" s="131" t="s">
        <v>3485</v>
      </c>
      <c r="K1065" s="45" t="s">
        <v>9</v>
      </c>
      <c r="L1065" s="47" t="s">
        <v>7</v>
      </c>
      <c r="M1065" s="47" t="s">
        <v>56</v>
      </c>
      <c r="N1065" s="9" t="str">
        <f t="shared" si="240"/>
        <v>Standard</v>
      </c>
      <c r="O1065" s="10" t="str">
        <f t="shared" si="241"/>
        <v>Successful</v>
      </c>
      <c r="P1065" s="10" t="str">
        <f t="shared" si="242"/>
        <v>On Time</v>
      </c>
      <c r="Q1065" s="9">
        <f t="shared" si="243"/>
        <v>1</v>
      </c>
      <c r="R1065" s="9">
        <f t="shared" si="244"/>
        <v>1</v>
      </c>
      <c r="S1065" s="9">
        <f t="shared" si="245"/>
        <v>0</v>
      </c>
      <c r="T1065" s="9" t="str">
        <f t="shared" si="246"/>
        <v>February</v>
      </c>
      <c r="U1065" s="40">
        <f t="shared" si="247"/>
        <v>0</v>
      </c>
      <c r="V1065" s="40" t="str">
        <f t="shared" si="248"/>
        <v>Normal</v>
      </c>
      <c r="W1065" s="40">
        <f t="shared" si="249"/>
        <v>0</v>
      </c>
      <c r="X1065" s="40">
        <f t="shared" si="250"/>
        <v>0</v>
      </c>
      <c r="Y1065" s="40">
        <f t="shared" si="251"/>
        <v>0</v>
      </c>
      <c r="Z1065" s="40">
        <f t="shared" si="252"/>
        <v>0</v>
      </c>
      <c r="AA1065" s="40">
        <f t="shared" si="253"/>
        <v>1</v>
      </c>
      <c r="AB1065" s="40">
        <f t="shared" si="254"/>
        <v>0</v>
      </c>
      <c r="AC1065" s="41" t="s">
        <v>823</v>
      </c>
      <c r="AD1065" s="41" t="s">
        <v>332</v>
      </c>
      <c r="AE1065" s="41" t="s">
        <v>121</v>
      </c>
      <c r="AF1065" s="41" t="s">
        <v>322</v>
      </c>
      <c r="AG1065" s="41" t="s">
        <v>56</v>
      </c>
      <c r="AH1065" s="41" t="s">
        <v>56</v>
      </c>
      <c r="AI1065" s="41" t="s">
        <v>56</v>
      </c>
      <c r="AJ1065" s="41" t="s">
        <v>160</v>
      </c>
      <c r="AK1065" s="41" t="s">
        <v>56</v>
      </c>
    </row>
    <row r="1066" spans="1:37" s="41" customFormat="1" ht="15.75" hidden="1" thickBot="1" x14ac:dyDescent="0.3">
      <c r="A1066" s="11" t="s">
        <v>359</v>
      </c>
      <c r="B1066" s="12" t="s">
        <v>216</v>
      </c>
      <c r="C1066" s="13" t="s">
        <v>52</v>
      </c>
      <c r="D1066" s="14" t="s">
        <v>47</v>
      </c>
      <c r="E1066" s="13" t="s">
        <v>2594</v>
      </c>
      <c r="F1066" s="4" t="s">
        <v>158</v>
      </c>
      <c r="G1066" s="4" t="s">
        <v>1584</v>
      </c>
      <c r="H1066" s="15">
        <v>43144.458333333336</v>
      </c>
      <c r="I1066" s="15">
        <v>43144.5</v>
      </c>
      <c r="J1066" s="131" t="s">
        <v>3486</v>
      </c>
      <c r="K1066" s="45" t="s">
        <v>9</v>
      </c>
      <c r="L1066" s="47" t="s">
        <v>7</v>
      </c>
      <c r="M1066" s="47" t="s">
        <v>56</v>
      </c>
      <c r="N1066" s="9" t="str">
        <f t="shared" si="240"/>
        <v>Standard</v>
      </c>
      <c r="O1066" s="10" t="str">
        <f t="shared" si="241"/>
        <v>Successful</v>
      </c>
      <c r="P1066" s="10" t="str">
        <f t="shared" si="242"/>
        <v>On Time</v>
      </c>
      <c r="Q1066" s="9">
        <f t="shared" si="243"/>
        <v>1</v>
      </c>
      <c r="R1066" s="9">
        <f t="shared" si="244"/>
        <v>1</v>
      </c>
      <c r="S1066" s="9">
        <f t="shared" si="245"/>
        <v>0</v>
      </c>
      <c r="T1066" s="9" t="str">
        <f t="shared" si="246"/>
        <v>February</v>
      </c>
      <c r="U1066" s="40">
        <f t="shared" si="247"/>
        <v>0</v>
      </c>
      <c r="V1066" s="40" t="str">
        <f t="shared" si="248"/>
        <v>Normal</v>
      </c>
      <c r="W1066" s="40">
        <f t="shared" si="249"/>
        <v>0</v>
      </c>
      <c r="X1066" s="40">
        <f t="shared" si="250"/>
        <v>0</v>
      </c>
      <c r="Y1066" s="40">
        <f t="shared" si="251"/>
        <v>0</v>
      </c>
      <c r="Z1066" s="40">
        <f t="shared" si="252"/>
        <v>0</v>
      </c>
      <c r="AA1066" s="40">
        <f t="shared" si="253"/>
        <v>1</v>
      </c>
      <c r="AB1066" s="40">
        <f t="shared" si="254"/>
        <v>0</v>
      </c>
      <c r="AC1066" s="41" t="s">
        <v>823</v>
      </c>
      <c r="AD1066" s="41" t="s">
        <v>296</v>
      </c>
      <c r="AE1066" s="41" t="s">
        <v>121</v>
      </c>
      <c r="AF1066" s="41" t="s">
        <v>322</v>
      </c>
      <c r="AG1066" s="41" t="s">
        <v>56</v>
      </c>
      <c r="AH1066" s="41" t="s">
        <v>56</v>
      </c>
      <c r="AI1066" s="41" t="s">
        <v>56</v>
      </c>
      <c r="AJ1066" s="41" t="s">
        <v>160</v>
      </c>
      <c r="AK1066" s="41" t="s">
        <v>56</v>
      </c>
    </row>
    <row r="1067" spans="1:37" s="41" customFormat="1" ht="15.75" hidden="1" thickBot="1" x14ac:dyDescent="0.3">
      <c r="A1067" s="11" t="s">
        <v>45</v>
      </c>
      <c r="B1067" s="12" t="s">
        <v>216</v>
      </c>
      <c r="C1067" s="13" t="s">
        <v>52</v>
      </c>
      <c r="D1067" s="14" t="s">
        <v>47</v>
      </c>
      <c r="E1067" s="13" t="s">
        <v>2595</v>
      </c>
      <c r="F1067" s="4" t="s">
        <v>326</v>
      </c>
      <c r="G1067" s="4" t="s">
        <v>451</v>
      </c>
      <c r="H1067" s="15">
        <v>43141.75</v>
      </c>
      <c r="I1067" s="15">
        <v>43143.5</v>
      </c>
      <c r="J1067" s="131" t="s">
        <v>3487</v>
      </c>
      <c r="K1067" s="45" t="s">
        <v>9</v>
      </c>
      <c r="L1067" s="47" t="s">
        <v>7</v>
      </c>
      <c r="M1067" s="47" t="s">
        <v>56</v>
      </c>
      <c r="N1067" s="9" t="str">
        <f t="shared" si="240"/>
        <v>Standard</v>
      </c>
      <c r="O1067" s="10" t="str">
        <f t="shared" si="241"/>
        <v>Successful</v>
      </c>
      <c r="P1067" s="10" t="str">
        <f t="shared" si="242"/>
        <v>On Time</v>
      </c>
      <c r="Q1067" s="9">
        <f t="shared" si="243"/>
        <v>1</v>
      </c>
      <c r="R1067" s="9">
        <f t="shared" si="244"/>
        <v>1</v>
      </c>
      <c r="S1067" s="9">
        <f t="shared" si="245"/>
        <v>0</v>
      </c>
      <c r="T1067" s="9" t="str">
        <f t="shared" si="246"/>
        <v>February</v>
      </c>
      <c r="U1067" s="40">
        <f t="shared" si="247"/>
        <v>0</v>
      </c>
      <c r="V1067" s="40" t="str">
        <f t="shared" si="248"/>
        <v>Normal</v>
      </c>
      <c r="W1067" s="40">
        <f t="shared" si="249"/>
        <v>0</v>
      </c>
      <c r="X1067" s="40">
        <f t="shared" si="250"/>
        <v>0</v>
      </c>
      <c r="Y1067" s="40">
        <f t="shared" si="251"/>
        <v>0</v>
      </c>
      <c r="Z1067" s="40">
        <f t="shared" si="252"/>
        <v>0</v>
      </c>
      <c r="AA1067" s="40">
        <f t="shared" si="253"/>
        <v>1</v>
      </c>
      <c r="AB1067" s="40">
        <f t="shared" si="254"/>
        <v>0</v>
      </c>
      <c r="AC1067" s="41" t="s">
        <v>823</v>
      </c>
      <c r="AD1067" s="41" t="s">
        <v>348</v>
      </c>
      <c r="AE1067" s="41" t="s">
        <v>258</v>
      </c>
      <c r="AF1067" s="41" t="s">
        <v>216</v>
      </c>
      <c r="AG1067" s="41" t="s">
        <v>56</v>
      </c>
      <c r="AH1067" s="41" t="s">
        <v>56</v>
      </c>
      <c r="AI1067" s="41" t="s">
        <v>56</v>
      </c>
      <c r="AJ1067" s="41" t="s">
        <v>160</v>
      </c>
      <c r="AK1067" s="41" t="s">
        <v>56</v>
      </c>
    </row>
    <row r="1068" spans="1:37" s="41" customFormat="1" ht="15.75" hidden="1" thickBot="1" x14ac:dyDescent="0.3">
      <c r="A1068" s="11" t="s">
        <v>248</v>
      </c>
      <c r="B1068" s="12" t="s">
        <v>216</v>
      </c>
      <c r="C1068" s="13" t="s">
        <v>52</v>
      </c>
      <c r="D1068" s="14" t="s">
        <v>47</v>
      </c>
      <c r="E1068" s="13" t="s">
        <v>2596</v>
      </c>
      <c r="F1068" s="4" t="s">
        <v>152</v>
      </c>
      <c r="G1068" s="4" t="s">
        <v>499</v>
      </c>
      <c r="H1068" s="15">
        <v>43143.416666666664</v>
      </c>
      <c r="I1068" s="15">
        <v>43143.791666666664</v>
      </c>
      <c r="J1068" s="131" t="s">
        <v>2043</v>
      </c>
      <c r="K1068" s="45" t="s">
        <v>9</v>
      </c>
      <c r="L1068" s="47" t="s">
        <v>7</v>
      </c>
      <c r="M1068" s="47" t="s">
        <v>56</v>
      </c>
      <c r="N1068" s="9" t="str">
        <f t="shared" si="240"/>
        <v>Standard</v>
      </c>
      <c r="O1068" s="10" t="str">
        <f t="shared" si="241"/>
        <v>Successful</v>
      </c>
      <c r="P1068" s="10" t="str">
        <f t="shared" si="242"/>
        <v>On Time</v>
      </c>
      <c r="Q1068" s="9">
        <f t="shared" si="243"/>
        <v>1</v>
      </c>
      <c r="R1068" s="9">
        <f t="shared" si="244"/>
        <v>1</v>
      </c>
      <c r="S1068" s="9">
        <f t="shared" si="245"/>
        <v>0</v>
      </c>
      <c r="T1068" s="9" t="str">
        <f t="shared" si="246"/>
        <v>February</v>
      </c>
      <c r="U1068" s="40">
        <f t="shared" si="247"/>
        <v>0</v>
      </c>
      <c r="V1068" s="40" t="str">
        <f t="shared" si="248"/>
        <v>Normal</v>
      </c>
      <c r="W1068" s="40">
        <f t="shared" si="249"/>
        <v>0</v>
      </c>
      <c r="X1068" s="40">
        <f t="shared" si="250"/>
        <v>0</v>
      </c>
      <c r="Y1068" s="40">
        <f t="shared" si="251"/>
        <v>0</v>
      </c>
      <c r="Z1068" s="40">
        <f t="shared" si="252"/>
        <v>0</v>
      </c>
      <c r="AA1068" s="40">
        <f t="shared" si="253"/>
        <v>1</v>
      </c>
      <c r="AB1068" s="40">
        <f t="shared" si="254"/>
        <v>0</v>
      </c>
      <c r="AC1068" s="41" t="s">
        <v>537</v>
      </c>
      <c r="AD1068" s="41" t="s">
        <v>332</v>
      </c>
      <c r="AE1068" s="41" t="s">
        <v>121</v>
      </c>
      <c r="AF1068" s="41" t="s">
        <v>322</v>
      </c>
      <c r="AG1068" s="41" t="s">
        <v>56</v>
      </c>
      <c r="AH1068" s="41" t="s">
        <v>56</v>
      </c>
      <c r="AI1068" s="41" t="s">
        <v>56</v>
      </c>
      <c r="AJ1068" s="41" t="s">
        <v>160</v>
      </c>
      <c r="AK1068" s="41" t="s">
        <v>56</v>
      </c>
    </row>
    <row r="1069" spans="1:37" s="41" customFormat="1" ht="15.75" hidden="1" thickBot="1" x14ac:dyDescent="0.3">
      <c r="A1069" s="11" t="s">
        <v>697</v>
      </c>
      <c r="B1069" s="12" t="s">
        <v>216</v>
      </c>
      <c r="C1069" s="13" t="s">
        <v>52</v>
      </c>
      <c r="D1069" s="14" t="s">
        <v>47</v>
      </c>
      <c r="E1069" s="13" t="s">
        <v>2597</v>
      </c>
      <c r="F1069" s="4" t="s">
        <v>342</v>
      </c>
      <c r="G1069" s="4" t="s">
        <v>182</v>
      </c>
      <c r="H1069" s="15">
        <v>43143.625</v>
      </c>
      <c r="I1069" s="15">
        <v>43143.999305555553</v>
      </c>
      <c r="J1069" s="131" t="s">
        <v>3488</v>
      </c>
      <c r="K1069" s="45" t="s">
        <v>9</v>
      </c>
      <c r="L1069" s="47" t="s">
        <v>7</v>
      </c>
      <c r="M1069" s="47" t="s">
        <v>56</v>
      </c>
      <c r="N1069" s="9" t="str">
        <f t="shared" si="240"/>
        <v>Standard</v>
      </c>
      <c r="O1069" s="10" t="str">
        <f t="shared" si="241"/>
        <v>Successful</v>
      </c>
      <c r="P1069" s="10" t="str">
        <f t="shared" si="242"/>
        <v>On Time</v>
      </c>
      <c r="Q1069" s="9">
        <f t="shared" si="243"/>
        <v>1</v>
      </c>
      <c r="R1069" s="9">
        <f t="shared" si="244"/>
        <v>1</v>
      </c>
      <c r="S1069" s="9">
        <f t="shared" si="245"/>
        <v>0</v>
      </c>
      <c r="T1069" s="9" t="str">
        <f t="shared" si="246"/>
        <v>February</v>
      </c>
      <c r="U1069" s="40">
        <f t="shared" si="247"/>
        <v>0</v>
      </c>
      <c r="V1069" s="40" t="str">
        <f t="shared" si="248"/>
        <v>Normal</v>
      </c>
      <c r="W1069" s="40">
        <f t="shared" si="249"/>
        <v>0</v>
      </c>
      <c r="X1069" s="40">
        <f t="shared" si="250"/>
        <v>0</v>
      </c>
      <c r="Y1069" s="40">
        <f t="shared" si="251"/>
        <v>0</v>
      </c>
      <c r="Z1069" s="40">
        <f t="shared" si="252"/>
        <v>0</v>
      </c>
      <c r="AA1069" s="40">
        <f t="shared" si="253"/>
        <v>1</v>
      </c>
      <c r="AB1069" s="40">
        <f t="shared" si="254"/>
        <v>0</v>
      </c>
      <c r="AC1069" s="41" t="s">
        <v>238</v>
      </c>
      <c r="AD1069" s="41" t="s">
        <v>289</v>
      </c>
      <c r="AE1069" s="41" t="s">
        <v>419</v>
      </c>
      <c r="AF1069" s="41" t="s">
        <v>216</v>
      </c>
      <c r="AG1069" s="41" t="s">
        <v>56</v>
      </c>
      <c r="AH1069" s="41" t="s">
        <v>56</v>
      </c>
      <c r="AI1069" s="41" t="s">
        <v>56</v>
      </c>
      <c r="AJ1069" s="41" t="s">
        <v>160</v>
      </c>
      <c r="AK1069" s="41" t="s">
        <v>56</v>
      </c>
    </row>
    <row r="1070" spans="1:37" s="41" customFormat="1" ht="15.75" hidden="1" thickBot="1" x14ac:dyDescent="0.3">
      <c r="A1070" s="11" t="s">
        <v>248</v>
      </c>
      <c r="B1070" s="12" t="s">
        <v>216</v>
      </c>
      <c r="C1070" s="13" t="s">
        <v>52</v>
      </c>
      <c r="D1070" s="14" t="s">
        <v>47</v>
      </c>
      <c r="E1070" s="13" t="s">
        <v>2598</v>
      </c>
      <c r="F1070" s="4" t="s">
        <v>152</v>
      </c>
      <c r="G1070" s="4" t="s">
        <v>272</v>
      </c>
      <c r="H1070" s="15">
        <v>43143.75</v>
      </c>
      <c r="I1070" s="15">
        <v>43143.791666666664</v>
      </c>
      <c r="J1070" s="131" t="s">
        <v>3489</v>
      </c>
      <c r="K1070" s="45" t="s">
        <v>9</v>
      </c>
      <c r="L1070" s="47" t="s">
        <v>7</v>
      </c>
      <c r="M1070" s="47" t="s">
        <v>56</v>
      </c>
      <c r="N1070" s="9" t="str">
        <f t="shared" si="240"/>
        <v>Standard</v>
      </c>
      <c r="O1070" s="10" t="str">
        <f t="shared" si="241"/>
        <v>Successful</v>
      </c>
      <c r="P1070" s="10" t="str">
        <f t="shared" si="242"/>
        <v>On Time</v>
      </c>
      <c r="Q1070" s="9">
        <f t="shared" si="243"/>
        <v>1</v>
      </c>
      <c r="R1070" s="9">
        <f t="shared" si="244"/>
        <v>1</v>
      </c>
      <c r="S1070" s="9">
        <f t="shared" si="245"/>
        <v>0</v>
      </c>
      <c r="T1070" s="9" t="str">
        <f t="shared" si="246"/>
        <v>February</v>
      </c>
      <c r="U1070" s="40">
        <f t="shared" si="247"/>
        <v>0</v>
      </c>
      <c r="V1070" s="40" t="str">
        <f t="shared" si="248"/>
        <v>Normal</v>
      </c>
      <c r="W1070" s="40">
        <f t="shared" si="249"/>
        <v>0</v>
      </c>
      <c r="X1070" s="40">
        <f t="shared" si="250"/>
        <v>0</v>
      </c>
      <c r="Y1070" s="40">
        <f t="shared" si="251"/>
        <v>0</v>
      </c>
      <c r="Z1070" s="40">
        <f t="shared" si="252"/>
        <v>0</v>
      </c>
      <c r="AA1070" s="40">
        <f t="shared" si="253"/>
        <v>1</v>
      </c>
      <c r="AB1070" s="40">
        <f t="shared" si="254"/>
        <v>0</v>
      </c>
      <c r="AC1070" s="41" t="s">
        <v>537</v>
      </c>
      <c r="AD1070" s="41" t="s">
        <v>282</v>
      </c>
      <c r="AE1070" s="41" t="s">
        <v>121</v>
      </c>
      <c r="AF1070" s="41" t="s">
        <v>322</v>
      </c>
      <c r="AG1070" s="41" t="s">
        <v>56</v>
      </c>
      <c r="AH1070" s="41" t="s">
        <v>56</v>
      </c>
      <c r="AI1070" s="41" t="s">
        <v>56</v>
      </c>
      <c r="AJ1070" s="41" t="s">
        <v>160</v>
      </c>
      <c r="AK1070" s="41" t="s">
        <v>56</v>
      </c>
    </row>
    <row r="1071" spans="1:37" s="41" customFormat="1" ht="15.75" hidden="1" thickBot="1" x14ac:dyDescent="0.3">
      <c r="A1071" s="11" t="s">
        <v>50</v>
      </c>
      <c r="B1071" s="12" t="s">
        <v>216</v>
      </c>
      <c r="C1071" s="13" t="s">
        <v>52</v>
      </c>
      <c r="D1071" s="14" t="s">
        <v>47</v>
      </c>
      <c r="E1071" s="13" t="s">
        <v>2599</v>
      </c>
      <c r="F1071" s="4" t="s">
        <v>152</v>
      </c>
      <c r="G1071" s="4" t="s">
        <v>169</v>
      </c>
      <c r="H1071" s="15">
        <v>43143.916666666664</v>
      </c>
      <c r="I1071" s="15">
        <v>43144.020833333336</v>
      </c>
      <c r="J1071" s="131" t="s">
        <v>3490</v>
      </c>
      <c r="K1071" s="45" t="s">
        <v>9</v>
      </c>
      <c r="L1071" s="47" t="s">
        <v>7</v>
      </c>
      <c r="M1071" s="47" t="s">
        <v>56</v>
      </c>
      <c r="N1071" s="9" t="str">
        <f t="shared" si="240"/>
        <v>Standard</v>
      </c>
      <c r="O1071" s="10" t="str">
        <f t="shared" si="241"/>
        <v>Successful</v>
      </c>
      <c r="P1071" s="10" t="str">
        <f t="shared" si="242"/>
        <v>On Time</v>
      </c>
      <c r="Q1071" s="9">
        <f t="shared" si="243"/>
        <v>1</v>
      </c>
      <c r="R1071" s="9">
        <f t="shared" si="244"/>
        <v>1</v>
      </c>
      <c r="S1071" s="9">
        <f t="shared" si="245"/>
        <v>0</v>
      </c>
      <c r="T1071" s="9" t="str">
        <f t="shared" si="246"/>
        <v>February</v>
      </c>
      <c r="U1071" s="40">
        <f t="shared" si="247"/>
        <v>0</v>
      </c>
      <c r="V1071" s="40" t="str">
        <f t="shared" si="248"/>
        <v>Normal</v>
      </c>
      <c r="W1071" s="40">
        <f t="shared" si="249"/>
        <v>0</v>
      </c>
      <c r="X1071" s="40">
        <f t="shared" si="250"/>
        <v>0</v>
      </c>
      <c r="Y1071" s="40">
        <f t="shared" si="251"/>
        <v>0</v>
      </c>
      <c r="Z1071" s="40">
        <f t="shared" si="252"/>
        <v>0</v>
      </c>
      <c r="AA1071" s="40">
        <f t="shared" si="253"/>
        <v>1</v>
      </c>
      <c r="AB1071" s="40">
        <f t="shared" si="254"/>
        <v>0</v>
      </c>
      <c r="AC1071" s="41" t="s">
        <v>132</v>
      </c>
      <c r="AD1071" s="41" t="s">
        <v>282</v>
      </c>
      <c r="AE1071" s="41" t="s">
        <v>121</v>
      </c>
      <c r="AF1071" s="41" t="s">
        <v>322</v>
      </c>
      <c r="AG1071" s="41" t="s">
        <v>56</v>
      </c>
      <c r="AH1071" s="41" t="s">
        <v>56</v>
      </c>
      <c r="AI1071" s="41" t="s">
        <v>56</v>
      </c>
      <c r="AJ1071" s="41" t="s">
        <v>160</v>
      </c>
      <c r="AK1071" s="41" t="s">
        <v>56</v>
      </c>
    </row>
    <row r="1072" spans="1:37" s="41" customFormat="1" ht="15.75" hidden="1" thickBot="1" x14ac:dyDescent="0.3">
      <c r="A1072" s="11" t="s">
        <v>697</v>
      </c>
      <c r="B1072" s="12" t="s">
        <v>216</v>
      </c>
      <c r="C1072" s="13" t="s">
        <v>52</v>
      </c>
      <c r="D1072" s="14" t="s">
        <v>47</v>
      </c>
      <c r="E1072" s="13" t="s">
        <v>2600</v>
      </c>
      <c r="F1072" s="4" t="s">
        <v>152</v>
      </c>
      <c r="G1072" s="4" t="s">
        <v>733</v>
      </c>
      <c r="H1072" s="15">
        <v>43143.833333333336</v>
      </c>
      <c r="I1072" s="15">
        <v>43143.916666666664</v>
      </c>
      <c r="J1072" s="131" t="s">
        <v>3491</v>
      </c>
      <c r="K1072" s="45" t="s">
        <v>9</v>
      </c>
      <c r="L1072" s="47" t="s">
        <v>7</v>
      </c>
      <c r="M1072" s="47" t="s">
        <v>56</v>
      </c>
      <c r="N1072" s="9" t="str">
        <f t="shared" si="240"/>
        <v>Standard</v>
      </c>
      <c r="O1072" s="10" t="str">
        <f t="shared" si="241"/>
        <v>Successful</v>
      </c>
      <c r="P1072" s="10" t="str">
        <f t="shared" si="242"/>
        <v>On Time</v>
      </c>
      <c r="Q1072" s="9">
        <f t="shared" si="243"/>
        <v>1</v>
      </c>
      <c r="R1072" s="9">
        <f t="shared" si="244"/>
        <v>1</v>
      </c>
      <c r="S1072" s="9">
        <f t="shared" si="245"/>
        <v>0</v>
      </c>
      <c r="T1072" s="9" t="str">
        <f t="shared" si="246"/>
        <v>February</v>
      </c>
      <c r="U1072" s="40">
        <f t="shared" si="247"/>
        <v>0</v>
      </c>
      <c r="V1072" s="40" t="str">
        <f t="shared" si="248"/>
        <v>Normal</v>
      </c>
      <c r="W1072" s="40">
        <f t="shared" si="249"/>
        <v>0</v>
      </c>
      <c r="X1072" s="40">
        <f t="shared" si="250"/>
        <v>0</v>
      </c>
      <c r="Y1072" s="40">
        <f t="shared" si="251"/>
        <v>0</v>
      </c>
      <c r="Z1072" s="40">
        <f t="shared" si="252"/>
        <v>0</v>
      </c>
      <c r="AA1072" s="40">
        <f t="shared" si="253"/>
        <v>1</v>
      </c>
      <c r="AB1072" s="40">
        <f t="shared" si="254"/>
        <v>0</v>
      </c>
      <c r="AC1072" s="41" t="s">
        <v>238</v>
      </c>
      <c r="AD1072" s="41" t="s">
        <v>282</v>
      </c>
      <c r="AE1072" s="41" t="s">
        <v>121</v>
      </c>
      <c r="AF1072" s="41" t="s">
        <v>322</v>
      </c>
      <c r="AG1072" s="41" t="s">
        <v>56</v>
      </c>
      <c r="AH1072" s="41" t="s">
        <v>56</v>
      </c>
      <c r="AI1072" s="41" t="s">
        <v>56</v>
      </c>
      <c r="AJ1072" s="41" t="s">
        <v>160</v>
      </c>
      <c r="AK1072" s="41" t="s">
        <v>56</v>
      </c>
    </row>
    <row r="1073" spans="1:37" s="41" customFormat="1" ht="15.75" hidden="1" thickBot="1" x14ac:dyDescent="0.3">
      <c r="A1073" s="11" t="s">
        <v>53</v>
      </c>
      <c r="B1073" s="12" t="s">
        <v>8</v>
      </c>
      <c r="C1073" s="13" t="s">
        <v>46</v>
      </c>
      <c r="D1073" s="14" t="s">
        <v>47</v>
      </c>
      <c r="E1073" s="13" t="s">
        <v>2601</v>
      </c>
      <c r="F1073" s="4" t="s">
        <v>1595</v>
      </c>
      <c r="G1073" s="4" t="s">
        <v>310</v>
      </c>
      <c r="H1073" s="15">
        <v>43141.375</v>
      </c>
      <c r="I1073" s="15">
        <v>43143.708333333336</v>
      </c>
      <c r="J1073" s="131" t="s">
        <v>3492</v>
      </c>
      <c r="K1073" s="45" t="s">
        <v>9</v>
      </c>
      <c r="L1073" s="47" t="s">
        <v>7</v>
      </c>
      <c r="M1073" s="47" t="s">
        <v>56</v>
      </c>
      <c r="N1073" s="9" t="str">
        <f t="shared" si="240"/>
        <v>Minor</v>
      </c>
      <c r="O1073" s="10" t="str">
        <f t="shared" si="241"/>
        <v>Successful</v>
      </c>
      <c r="P1073" s="10" t="str">
        <f t="shared" si="242"/>
        <v>On Time</v>
      </c>
      <c r="Q1073" s="9">
        <f t="shared" si="243"/>
        <v>1</v>
      </c>
      <c r="R1073" s="9">
        <f t="shared" si="244"/>
        <v>1</v>
      </c>
      <c r="S1073" s="9">
        <f t="shared" si="245"/>
        <v>0</v>
      </c>
      <c r="T1073" s="9" t="str">
        <f t="shared" si="246"/>
        <v>February</v>
      </c>
      <c r="U1073" s="40">
        <f t="shared" si="247"/>
        <v>0</v>
      </c>
      <c r="V1073" s="40" t="str">
        <f t="shared" si="248"/>
        <v>Normal</v>
      </c>
      <c r="W1073" s="40">
        <f t="shared" si="249"/>
        <v>0</v>
      </c>
      <c r="X1073" s="40">
        <f t="shared" si="250"/>
        <v>0</v>
      </c>
      <c r="Y1073" s="40">
        <f t="shared" si="251"/>
        <v>0</v>
      </c>
      <c r="Z1073" s="40">
        <f t="shared" si="252"/>
        <v>0</v>
      </c>
      <c r="AA1073" s="40">
        <f t="shared" si="253"/>
        <v>1</v>
      </c>
      <c r="AB1073" s="40">
        <f t="shared" si="254"/>
        <v>0</v>
      </c>
      <c r="AC1073" s="41" t="s">
        <v>131</v>
      </c>
      <c r="AD1073" s="41" t="s">
        <v>286</v>
      </c>
      <c r="AE1073" s="41" t="s">
        <v>2280</v>
      </c>
      <c r="AF1073" s="41" t="s">
        <v>8</v>
      </c>
      <c r="AG1073" s="41" t="s">
        <v>56</v>
      </c>
      <c r="AH1073" s="41" t="s">
        <v>56</v>
      </c>
      <c r="AI1073" s="41" t="s">
        <v>56</v>
      </c>
      <c r="AJ1073" s="41" t="s">
        <v>160</v>
      </c>
      <c r="AK1073" s="41" t="s">
        <v>56</v>
      </c>
    </row>
    <row r="1074" spans="1:37" s="41" customFormat="1" ht="15.75" hidden="1" thickBot="1" x14ac:dyDescent="0.3">
      <c r="A1074" s="11" t="s">
        <v>53</v>
      </c>
      <c r="B1074" s="12" t="s">
        <v>216</v>
      </c>
      <c r="C1074" s="13" t="s">
        <v>46</v>
      </c>
      <c r="D1074" s="14" t="s">
        <v>47</v>
      </c>
      <c r="E1074" s="13" t="s">
        <v>2602</v>
      </c>
      <c r="F1074" s="4" t="s">
        <v>117</v>
      </c>
      <c r="G1074" s="4" t="s">
        <v>179</v>
      </c>
      <c r="H1074" s="15">
        <v>43141.375</v>
      </c>
      <c r="I1074" s="15">
        <v>43143.5</v>
      </c>
      <c r="J1074" s="131" t="s">
        <v>3493</v>
      </c>
      <c r="K1074" s="45" t="s">
        <v>9</v>
      </c>
      <c r="L1074" s="47" t="s">
        <v>7</v>
      </c>
      <c r="M1074" s="47" t="s">
        <v>56</v>
      </c>
      <c r="N1074" s="9" t="str">
        <f t="shared" si="240"/>
        <v>Minor</v>
      </c>
      <c r="O1074" s="10" t="str">
        <f t="shared" si="241"/>
        <v>Successful</v>
      </c>
      <c r="P1074" s="10" t="str">
        <f t="shared" si="242"/>
        <v>On Time</v>
      </c>
      <c r="Q1074" s="9">
        <f t="shared" si="243"/>
        <v>1</v>
      </c>
      <c r="R1074" s="9">
        <f t="shared" si="244"/>
        <v>1</v>
      </c>
      <c r="S1074" s="9">
        <f t="shared" si="245"/>
        <v>0</v>
      </c>
      <c r="T1074" s="9" t="str">
        <f t="shared" si="246"/>
        <v>February</v>
      </c>
      <c r="U1074" s="40">
        <f t="shared" si="247"/>
        <v>0</v>
      </c>
      <c r="V1074" s="40" t="str">
        <f t="shared" si="248"/>
        <v>Normal</v>
      </c>
      <c r="W1074" s="40">
        <f t="shared" si="249"/>
        <v>0</v>
      </c>
      <c r="X1074" s="40">
        <f t="shared" si="250"/>
        <v>0</v>
      </c>
      <c r="Y1074" s="40">
        <f t="shared" si="251"/>
        <v>0</v>
      </c>
      <c r="Z1074" s="40">
        <f t="shared" si="252"/>
        <v>0</v>
      </c>
      <c r="AA1074" s="40">
        <f t="shared" si="253"/>
        <v>1</v>
      </c>
      <c r="AB1074" s="40">
        <f t="shared" si="254"/>
        <v>0</v>
      </c>
      <c r="AC1074" s="41" t="s">
        <v>131</v>
      </c>
      <c r="AD1074" s="41" t="s">
        <v>773</v>
      </c>
      <c r="AE1074" s="41" t="s">
        <v>323</v>
      </c>
      <c r="AF1074" s="41" t="s">
        <v>216</v>
      </c>
      <c r="AG1074" s="41" t="s">
        <v>56</v>
      </c>
      <c r="AH1074" s="41" t="s">
        <v>56</v>
      </c>
      <c r="AI1074" s="41" t="s">
        <v>56</v>
      </c>
      <c r="AJ1074" s="41" t="s">
        <v>160</v>
      </c>
      <c r="AK1074" s="41" t="s">
        <v>56</v>
      </c>
    </row>
    <row r="1075" spans="1:37" s="41" customFormat="1" ht="15.75" hidden="1" thickBot="1" x14ac:dyDescent="0.3">
      <c r="A1075" s="11" t="s">
        <v>53</v>
      </c>
      <c r="B1075" s="12" t="s">
        <v>216</v>
      </c>
      <c r="C1075" s="13" t="s">
        <v>46</v>
      </c>
      <c r="D1075" s="14" t="s">
        <v>47</v>
      </c>
      <c r="E1075" s="13" t="s">
        <v>2603</v>
      </c>
      <c r="F1075" s="4" t="s">
        <v>106</v>
      </c>
      <c r="G1075" s="4" t="s">
        <v>660</v>
      </c>
      <c r="H1075" s="15">
        <v>43140.708333333336</v>
      </c>
      <c r="I1075" s="15">
        <v>43143.458333333336</v>
      </c>
      <c r="J1075" s="131" t="s">
        <v>3494</v>
      </c>
      <c r="K1075" s="45" t="s">
        <v>9</v>
      </c>
      <c r="L1075" s="47" t="s">
        <v>7</v>
      </c>
      <c r="M1075" s="47" t="s">
        <v>56</v>
      </c>
      <c r="N1075" s="9" t="str">
        <f t="shared" si="240"/>
        <v>Minor</v>
      </c>
      <c r="O1075" s="10" t="str">
        <f t="shared" si="241"/>
        <v>Successful</v>
      </c>
      <c r="P1075" s="10" t="str">
        <f t="shared" si="242"/>
        <v>On Time</v>
      </c>
      <c r="Q1075" s="9">
        <f t="shared" si="243"/>
        <v>1</v>
      </c>
      <c r="R1075" s="9">
        <f t="shared" si="244"/>
        <v>1</v>
      </c>
      <c r="S1075" s="9">
        <f t="shared" si="245"/>
        <v>0</v>
      </c>
      <c r="T1075" s="9" t="str">
        <f t="shared" si="246"/>
        <v>February</v>
      </c>
      <c r="U1075" s="40">
        <f t="shared" si="247"/>
        <v>0</v>
      </c>
      <c r="V1075" s="40" t="str">
        <f t="shared" si="248"/>
        <v>Normal</v>
      </c>
      <c r="W1075" s="40">
        <f t="shared" si="249"/>
        <v>0</v>
      </c>
      <c r="X1075" s="40">
        <f t="shared" si="250"/>
        <v>0</v>
      </c>
      <c r="Y1075" s="40">
        <f t="shared" si="251"/>
        <v>0</v>
      </c>
      <c r="Z1075" s="40">
        <f t="shared" si="252"/>
        <v>0</v>
      </c>
      <c r="AA1075" s="40">
        <f t="shared" si="253"/>
        <v>1</v>
      </c>
      <c r="AB1075" s="40">
        <f t="shared" si="254"/>
        <v>0</v>
      </c>
      <c r="AC1075" s="41" t="s">
        <v>131</v>
      </c>
      <c r="AD1075" s="41" t="s">
        <v>2268</v>
      </c>
      <c r="AE1075" s="41" t="s">
        <v>429</v>
      </c>
      <c r="AF1075" s="41" t="s">
        <v>216</v>
      </c>
      <c r="AG1075" s="41" t="s">
        <v>56</v>
      </c>
      <c r="AH1075" s="41" t="s">
        <v>56</v>
      </c>
      <c r="AI1075" s="41" t="s">
        <v>56</v>
      </c>
      <c r="AJ1075" s="41" t="s">
        <v>160</v>
      </c>
      <c r="AK1075" s="41" t="s">
        <v>56</v>
      </c>
    </row>
    <row r="1076" spans="1:37" s="41" customFormat="1" ht="15.75" hidden="1" thickBot="1" x14ac:dyDescent="0.3">
      <c r="A1076" s="11" t="s">
        <v>53</v>
      </c>
      <c r="B1076" s="12" t="s">
        <v>216</v>
      </c>
      <c r="C1076" s="13" t="s">
        <v>46</v>
      </c>
      <c r="D1076" s="14" t="s">
        <v>47</v>
      </c>
      <c r="E1076" s="13" t="s">
        <v>2604</v>
      </c>
      <c r="F1076" s="4" t="s">
        <v>101</v>
      </c>
      <c r="G1076" s="4" t="s">
        <v>625</v>
      </c>
      <c r="H1076" s="15">
        <v>43141.375</v>
      </c>
      <c r="I1076" s="15">
        <v>43143.5</v>
      </c>
      <c r="J1076" s="131" t="s">
        <v>2057</v>
      </c>
      <c r="K1076" s="45" t="s">
        <v>9</v>
      </c>
      <c r="L1076" s="47" t="s">
        <v>7</v>
      </c>
      <c r="M1076" s="47" t="s">
        <v>56</v>
      </c>
      <c r="N1076" s="9" t="str">
        <f t="shared" ref="N1076:N1139" si="255">VLOOKUP(C1076,CBI,2,FALSE)</f>
        <v>Minor</v>
      </c>
      <c r="O1076" s="10" t="str">
        <f t="shared" ref="O1076:O1139" si="256">VLOOKUP(K1076,Exitoso,2,FALSE)</f>
        <v>Successful</v>
      </c>
      <c r="P1076" s="10" t="str">
        <f t="shared" ref="P1076:P1139" si="257">VLOOKUP(L1076,EnTiempo,2,FALSE)</f>
        <v>On Time</v>
      </c>
      <c r="Q1076" s="9">
        <f t="shared" ref="Q1076:Q1139" si="258">IF(OR(K1076="Successful",K1076="Exitoso"),1,IF(OR(K1076="Not Successful",K1076="No exitoso",K1076="Fallido"),0," "))</f>
        <v>1</v>
      </c>
      <c r="R1076" s="9">
        <f t="shared" ref="R1076:R1139" si="259">IF(OR(L1076="On Time",L1076="En tiempo"),1,IF(OR(L1076="Out of Time",L1076="Fuera de Tiempo"),0," "))</f>
        <v>1</v>
      </c>
      <c r="S1076" s="9">
        <f t="shared" ref="S1076:S1139" si="260">IF(M1076="NO",0,1)</f>
        <v>0</v>
      </c>
      <c r="T1076" s="9" t="str">
        <f t="shared" ref="T1076:T1139" si="261">VLOOKUP(MONTH(I1076),Meses,2,FALSE)</f>
        <v>February</v>
      </c>
      <c r="U1076" s="40">
        <f t="shared" ref="U1076:U1139" si="262">IF(ISERROR(FIND("SLT",J1076,1)),0,1)</f>
        <v>0</v>
      </c>
      <c r="V1076" s="40" t="str">
        <f t="shared" ref="V1076:V1139" si="263">IF(D1076="emergency","Emergency",IF(ISERROR(FIND("SLT",J1076,1)),"Normal","SLT"))</f>
        <v>Normal</v>
      </c>
      <c r="W1076" s="40">
        <f t="shared" ref="W1076:W1139" si="264">IF(V1076="Emergency",1,0)</f>
        <v>0</v>
      </c>
      <c r="X1076" s="40">
        <f t="shared" ref="X1076:X1139" si="265">IF(AG1076="Si",1,0)</f>
        <v>0</v>
      </c>
      <c r="Y1076" s="40">
        <f t="shared" ref="Y1076:Y1139" si="266">IF(AH1076="Si",1,0)</f>
        <v>0</v>
      </c>
      <c r="Z1076" s="40">
        <f t="shared" ref="Z1076:Z1139" si="267">IF(AI1076="Si",1,0)</f>
        <v>0</v>
      </c>
      <c r="AA1076" s="40">
        <f t="shared" ref="AA1076:AA1139" si="268">IF(AJ1076="Si",1,0)</f>
        <v>1</v>
      </c>
      <c r="AB1076" s="40">
        <f t="shared" ref="AB1076:AB1139" si="269">IF(AK1076="Si",1,0)</f>
        <v>0</v>
      </c>
      <c r="AC1076" s="41" t="s">
        <v>131</v>
      </c>
      <c r="AD1076" s="41" t="s">
        <v>280</v>
      </c>
      <c r="AE1076" s="41" t="s">
        <v>427</v>
      </c>
      <c r="AF1076" s="41" t="s">
        <v>216</v>
      </c>
      <c r="AG1076" s="41" t="s">
        <v>56</v>
      </c>
      <c r="AH1076" s="41" t="s">
        <v>56</v>
      </c>
      <c r="AI1076" s="41" t="s">
        <v>56</v>
      </c>
      <c r="AJ1076" s="41" t="s">
        <v>160</v>
      </c>
      <c r="AK1076" s="41" t="s">
        <v>56</v>
      </c>
    </row>
    <row r="1077" spans="1:37" s="41" customFormat="1" ht="15.75" hidden="1" thickBot="1" x14ac:dyDescent="0.3">
      <c r="A1077" s="11" t="s">
        <v>53</v>
      </c>
      <c r="B1077" s="12" t="s">
        <v>216</v>
      </c>
      <c r="C1077" s="13" t="s">
        <v>52</v>
      </c>
      <c r="D1077" s="14" t="s">
        <v>47</v>
      </c>
      <c r="E1077" s="13" t="s">
        <v>2605</v>
      </c>
      <c r="F1077" s="4" t="s">
        <v>101</v>
      </c>
      <c r="G1077" s="4" t="s">
        <v>625</v>
      </c>
      <c r="H1077" s="15">
        <v>43144.416666666664</v>
      </c>
      <c r="I1077" s="15">
        <v>43144.625</v>
      </c>
      <c r="J1077" s="131" t="s">
        <v>3495</v>
      </c>
      <c r="K1077" s="45" t="s">
        <v>9</v>
      </c>
      <c r="L1077" s="47" t="s">
        <v>7</v>
      </c>
      <c r="M1077" s="47" t="s">
        <v>56</v>
      </c>
      <c r="N1077" s="9" t="str">
        <f t="shared" si="255"/>
        <v>Standard</v>
      </c>
      <c r="O1077" s="10" t="str">
        <f t="shared" si="256"/>
        <v>Successful</v>
      </c>
      <c r="P1077" s="10" t="str">
        <f t="shared" si="257"/>
        <v>On Time</v>
      </c>
      <c r="Q1077" s="9">
        <f t="shared" si="258"/>
        <v>1</v>
      </c>
      <c r="R1077" s="9">
        <f t="shared" si="259"/>
        <v>1</v>
      </c>
      <c r="S1077" s="9">
        <f t="shared" si="260"/>
        <v>0</v>
      </c>
      <c r="T1077" s="9" t="str">
        <f t="shared" si="261"/>
        <v>February</v>
      </c>
      <c r="U1077" s="40">
        <f t="shared" si="262"/>
        <v>0</v>
      </c>
      <c r="V1077" s="40" t="str">
        <f t="shared" si="263"/>
        <v>Normal</v>
      </c>
      <c r="W1077" s="40">
        <f t="shared" si="264"/>
        <v>0</v>
      </c>
      <c r="X1077" s="40">
        <f t="shared" si="265"/>
        <v>0</v>
      </c>
      <c r="Y1077" s="40">
        <f t="shared" si="266"/>
        <v>0</v>
      </c>
      <c r="Z1077" s="40">
        <f t="shared" si="267"/>
        <v>0</v>
      </c>
      <c r="AA1077" s="40">
        <f t="shared" si="268"/>
        <v>1</v>
      </c>
      <c r="AB1077" s="40">
        <f t="shared" si="269"/>
        <v>0</v>
      </c>
      <c r="AC1077" s="41" t="s">
        <v>131</v>
      </c>
      <c r="AD1077" s="41" t="s">
        <v>3957</v>
      </c>
      <c r="AE1077" s="41" t="s">
        <v>427</v>
      </c>
      <c r="AF1077" s="41" t="s">
        <v>216</v>
      </c>
      <c r="AG1077" s="41" t="s">
        <v>56</v>
      </c>
      <c r="AH1077" s="41" t="s">
        <v>56</v>
      </c>
      <c r="AI1077" s="41" t="s">
        <v>56</v>
      </c>
      <c r="AJ1077" s="41" t="s">
        <v>160</v>
      </c>
      <c r="AK1077" s="41" t="s">
        <v>56</v>
      </c>
    </row>
    <row r="1078" spans="1:37" s="41" customFormat="1" ht="15.75" hidden="1" thickBot="1" x14ac:dyDescent="0.3">
      <c r="A1078" s="11" t="s">
        <v>53</v>
      </c>
      <c r="B1078" s="12" t="s">
        <v>216</v>
      </c>
      <c r="C1078" s="13" t="s">
        <v>52</v>
      </c>
      <c r="D1078" s="14" t="s">
        <v>47</v>
      </c>
      <c r="E1078" s="13" t="s">
        <v>2606</v>
      </c>
      <c r="F1078" s="4" t="s">
        <v>101</v>
      </c>
      <c r="G1078" s="4" t="s">
        <v>625</v>
      </c>
      <c r="H1078" s="15">
        <v>43144.541666666664</v>
      </c>
      <c r="I1078" s="15">
        <v>43144.666666666664</v>
      </c>
      <c r="J1078" s="131" t="s">
        <v>3496</v>
      </c>
      <c r="K1078" s="45" t="s">
        <v>9</v>
      </c>
      <c r="L1078" s="47" t="s">
        <v>7</v>
      </c>
      <c r="M1078" s="47" t="s">
        <v>56</v>
      </c>
      <c r="N1078" s="9" t="str">
        <f t="shared" si="255"/>
        <v>Standard</v>
      </c>
      <c r="O1078" s="10" t="str">
        <f t="shared" si="256"/>
        <v>Successful</v>
      </c>
      <c r="P1078" s="10" t="str">
        <f t="shared" si="257"/>
        <v>On Time</v>
      </c>
      <c r="Q1078" s="9">
        <f t="shared" si="258"/>
        <v>1</v>
      </c>
      <c r="R1078" s="9">
        <f t="shared" si="259"/>
        <v>1</v>
      </c>
      <c r="S1078" s="9">
        <f t="shared" si="260"/>
        <v>0</v>
      </c>
      <c r="T1078" s="9" t="str">
        <f t="shared" si="261"/>
        <v>February</v>
      </c>
      <c r="U1078" s="40">
        <f t="shared" si="262"/>
        <v>0</v>
      </c>
      <c r="V1078" s="40" t="str">
        <f t="shared" si="263"/>
        <v>Normal</v>
      </c>
      <c r="W1078" s="40">
        <f t="shared" si="264"/>
        <v>0</v>
      </c>
      <c r="X1078" s="40">
        <f t="shared" si="265"/>
        <v>0</v>
      </c>
      <c r="Y1078" s="40">
        <f t="shared" si="266"/>
        <v>0</v>
      </c>
      <c r="Z1078" s="40">
        <f t="shared" si="267"/>
        <v>0</v>
      </c>
      <c r="AA1078" s="40">
        <f t="shared" si="268"/>
        <v>1</v>
      </c>
      <c r="AB1078" s="40">
        <f t="shared" si="269"/>
        <v>0</v>
      </c>
      <c r="AC1078" s="41" t="s">
        <v>131</v>
      </c>
      <c r="AD1078" s="41" t="s">
        <v>3957</v>
      </c>
      <c r="AE1078" s="41" t="s">
        <v>427</v>
      </c>
      <c r="AF1078" s="41" t="s">
        <v>216</v>
      </c>
      <c r="AG1078" s="41" t="s">
        <v>56</v>
      </c>
      <c r="AH1078" s="41" t="s">
        <v>56</v>
      </c>
      <c r="AI1078" s="41" t="s">
        <v>56</v>
      </c>
      <c r="AJ1078" s="41" t="s">
        <v>160</v>
      </c>
      <c r="AK1078" s="41" t="s">
        <v>56</v>
      </c>
    </row>
    <row r="1079" spans="1:37" s="41" customFormat="1" ht="15.75" hidden="1" thickBot="1" x14ac:dyDescent="0.3">
      <c r="A1079" s="11" t="s">
        <v>53</v>
      </c>
      <c r="B1079" s="12" t="s">
        <v>8</v>
      </c>
      <c r="C1079" s="13" t="s">
        <v>52</v>
      </c>
      <c r="D1079" s="14" t="s">
        <v>47</v>
      </c>
      <c r="E1079" s="13" t="s">
        <v>2607</v>
      </c>
      <c r="F1079" s="4" t="s">
        <v>102</v>
      </c>
      <c r="G1079" s="4" t="s">
        <v>3163</v>
      </c>
      <c r="H1079" s="15">
        <v>43141.375</v>
      </c>
      <c r="I1079" s="15">
        <v>43143.75</v>
      </c>
      <c r="J1079" s="131" t="s">
        <v>3497</v>
      </c>
      <c r="K1079" s="45" t="s">
        <v>9</v>
      </c>
      <c r="L1079" s="47" t="s">
        <v>7</v>
      </c>
      <c r="M1079" s="47" t="s">
        <v>56</v>
      </c>
      <c r="N1079" s="9" t="str">
        <f t="shared" si="255"/>
        <v>Standard</v>
      </c>
      <c r="O1079" s="10" t="str">
        <f t="shared" si="256"/>
        <v>Successful</v>
      </c>
      <c r="P1079" s="10" t="str">
        <f t="shared" si="257"/>
        <v>On Time</v>
      </c>
      <c r="Q1079" s="9">
        <f t="shared" si="258"/>
        <v>1</v>
      </c>
      <c r="R1079" s="9">
        <f t="shared" si="259"/>
        <v>1</v>
      </c>
      <c r="S1079" s="9">
        <f t="shared" si="260"/>
        <v>0</v>
      </c>
      <c r="T1079" s="9" t="str">
        <f t="shared" si="261"/>
        <v>February</v>
      </c>
      <c r="U1079" s="40">
        <f t="shared" si="262"/>
        <v>0</v>
      </c>
      <c r="V1079" s="40" t="str">
        <f t="shared" si="263"/>
        <v>Normal</v>
      </c>
      <c r="W1079" s="40">
        <f t="shared" si="264"/>
        <v>0</v>
      </c>
      <c r="X1079" s="40">
        <f t="shared" si="265"/>
        <v>0</v>
      </c>
      <c r="Y1079" s="40">
        <f t="shared" si="266"/>
        <v>0</v>
      </c>
      <c r="Z1079" s="40">
        <f t="shared" si="267"/>
        <v>0</v>
      </c>
      <c r="AA1079" s="40">
        <f t="shared" si="268"/>
        <v>1</v>
      </c>
      <c r="AB1079" s="40">
        <f t="shared" si="269"/>
        <v>0</v>
      </c>
      <c r="AC1079" s="41" t="s">
        <v>131</v>
      </c>
      <c r="AD1079" s="41" t="s">
        <v>520</v>
      </c>
      <c r="AE1079" s="41" t="s">
        <v>146</v>
      </c>
      <c r="AF1079" s="41" t="s">
        <v>8</v>
      </c>
      <c r="AG1079" s="41" t="s">
        <v>56</v>
      </c>
      <c r="AH1079" s="41" t="s">
        <v>56</v>
      </c>
      <c r="AI1079" s="41" t="s">
        <v>56</v>
      </c>
      <c r="AJ1079" s="41" t="s">
        <v>160</v>
      </c>
      <c r="AK1079" s="41" t="s">
        <v>56</v>
      </c>
    </row>
    <row r="1080" spans="1:37" s="41" customFormat="1" ht="15.75" hidden="1" thickBot="1" x14ac:dyDescent="0.3">
      <c r="A1080" s="11" t="s">
        <v>638</v>
      </c>
      <c r="B1080" s="12" t="s">
        <v>8</v>
      </c>
      <c r="C1080" s="13" t="s">
        <v>52</v>
      </c>
      <c r="D1080" s="14" t="s">
        <v>47</v>
      </c>
      <c r="E1080" s="13" t="s">
        <v>2608</v>
      </c>
      <c r="F1080" s="4" t="s">
        <v>693</v>
      </c>
      <c r="G1080" s="4" t="s">
        <v>705</v>
      </c>
      <c r="H1080" s="15">
        <v>43144.375</v>
      </c>
      <c r="I1080" s="15">
        <v>43144.541666666664</v>
      </c>
      <c r="J1080" s="131" t="s">
        <v>3498</v>
      </c>
      <c r="K1080" s="45" t="s">
        <v>9</v>
      </c>
      <c r="L1080" s="47" t="s">
        <v>7</v>
      </c>
      <c r="M1080" s="47" t="s">
        <v>56</v>
      </c>
      <c r="N1080" s="9" t="str">
        <f t="shared" si="255"/>
        <v>Standard</v>
      </c>
      <c r="O1080" s="10" t="str">
        <f t="shared" si="256"/>
        <v>Successful</v>
      </c>
      <c r="P1080" s="10" t="str">
        <f t="shared" si="257"/>
        <v>On Time</v>
      </c>
      <c r="Q1080" s="9">
        <f t="shared" si="258"/>
        <v>1</v>
      </c>
      <c r="R1080" s="9">
        <f t="shared" si="259"/>
        <v>1</v>
      </c>
      <c r="S1080" s="9">
        <f t="shared" si="260"/>
        <v>0</v>
      </c>
      <c r="T1080" s="9" t="str">
        <f t="shared" si="261"/>
        <v>February</v>
      </c>
      <c r="U1080" s="40">
        <f t="shared" si="262"/>
        <v>0</v>
      </c>
      <c r="V1080" s="40" t="str">
        <f t="shared" si="263"/>
        <v>Normal</v>
      </c>
      <c r="W1080" s="40">
        <f t="shared" si="264"/>
        <v>0</v>
      </c>
      <c r="X1080" s="40">
        <f t="shared" si="265"/>
        <v>0</v>
      </c>
      <c r="Y1080" s="40">
        <f t="shared" si="266"/>
        <v>0</v>
      </c>
      <c r="Z1080" s="40">
        <f t="shared" si="267"/>
        <v>0</v>
      </c>
      <c r="AA1080" s="40">
        <f t="shared" si="268"/>
        <v>1</v>
      </c>
      <c r="AB1080" s="40">
        <f t="shared" si="269"/>
        <v>0</v>
      </c>
      <c r="AC1080" s="41" t="s">
        <v>131</v>
      </c>
      <c r="AD1080" s="41" t="s">
        <v>720</v>
      </c>
      <c r="AE1080" s="41" t="s">
        <v>146</v>
      </c>
      <c r="AF1080" s="41" t="s">
        <v>8</v>
      </c>
      <c r="AG1080" s="41" t="s">
        <v>56</v>
      </c>
      <c r="AH1080" s="41" t="s">
        <v>56</v>
      </c>
      <c r="AI1080" s="41" t="s">
        <v>56</v>
      </c>
      <c r="AJ1080" s="41" t="s">
        <v>160</v>
      </c>
      <c r="AK1080" s="41" t="s">
        <v>56</v>
      </c>
    </row>
    <row r="1081" spans="1:37" s="41" customFormat="1" ht="15.75" hidden="1" thickBot="1" x14ac:dyDescent="0.3">
      <c r="A1081" s="11" t="s">
        <v>697</v>
      </c>
      <c r="B1081" s="12" t="s">
        <v>216</v>
      </c>
      <c r="C1081" s="13" t="s">
        <v>46</v>
      </c>
      <c r="D1081" s="14" t="s">
        <v>47</v>
      </c>
      <c r="E1081" s="13" t="s">
        <v>2609</v>
      </c>
      <c r="F1081" s="4" t="s">
        <v>365</v>
      </c>
      <c r="G1081" s="4" t="s">
        <v>704</v>
      </c>
      <c r="H1081" s="15">
        <v>43132.666666666664</v>
      </c>
      <c r="I1081" s="15">
        <v>43144.708333333336</v>
      </c>
      <c r="J1081" s="131" t="s">
        <v>3499</v>
      </c>
      <c r="K1081" s="45" t="s">
        <v>9</v>
      </c>
      <c r="L1081" s="47" t="s">
        <v>7</v>
      </c>
      <c r="M1081" s="47" t="s">
        <v>56</v>
      </c>
      <c r="N1081" s="9" t="str">
        <f t="shared" si="255"/>
        <v>Minor</v>
      </c>
      <c r="O1081" s="10" t="str">
        <f t="shared" si="256"/>
        <v>Successful</v>
      </c>
      <c r="P1081" s="10" t="str">
        <f t="shared" si="257"/>
        <v>On Time</v>
      </c>
      <c r="Q1081" s="9">
        <f t="shared" si="258"/>
        <v>1</v>
      </c>
      <c r="R1081" s="9">
        <f t="shared" si="259"/>
        <v>1</v>
      </c>
      <c r="S1081" s="9">
        <f t="shared" si="260"/>
        <v>0</v>
      </c>
      <c r="T1081" s="9" t="str">
        <f t="shared" si="261"/>
        <v>February</v>
      </c>
      <c r="U1081" s="40">
        <f t="shared" si="262"/>
        <v>0</v>
      </c>
      <c r="V1081" s="40" t="str">
        <f t="shared" si="263"/>
        <v>Normal</v>
      </c>
      <c r="W1081" s="40">
        <f t="shared" si="264"/>
        <v>0</v>
      </c>
      <c r="X1081" s="40">
        <f t="shared" si="265"/>
        <v>0</v>
      </c>
      <c r="Y1081" s="40">
        <f t="shared" si="266"/>
        <v>0</v>
      </c>
      <c r="Z1081" s="40">
        <f t="shared" si="267"/>
        <v>0</v>
      </c>
      <c r="AA1081" s="40">
        <f t="shared" si="268"/>
        <v>1</v>
      </c>
      <c r="AB1081" s="40">
        <f t="shared" si="269"/>
        <v>0</v>
      </c>
      <c r="AC1081" s="41" t="s">
        <v>238</v>
      </c>
      <c r="AD1081" s="41" t="s">
        <v>2266</v>
      </c>
      <c r="AE1081" s="41" t="s">
        <v>432</v>
      </c>
      <c r="AF1081" s="41" t="s">
        <v>216</v>
      </c>
      <c r="AG1081" s="41" t="s">
        <v>56</v>
      </c>
      <c r="AH1081" s="41" t="s">
        <v>56</v>
      </c>
      <c r="AI1081" s="41" t="s">
        <v>56</v>
      </c>
      <c r="AJ1081" s="41" t="s">
        <v>160</v>
      </c>
      <c r="AK1081" s="41" t="s">
        <v>56</v>
      </c>
    </row>
    <row r="1082" spans="1:37" s="41" customFormat="1" ht="15.75" hidden="1" thickBot="1" x14ac:dyDescent="0.3">
      <c r="A1082" s="11" t="s">
        <v>45</v>
      </c>
      <c r="B1082" s="12" t="s">
        <v>8</v>
      </c>
      <c r="C1082" s="13" t="s">
        <v>52</v>
      </c>
      <c r="D1082" s="14" t="s">
        <v>47</v>
      </c>
      <c r="E1082" s="13" t="s">
        <v>2610</v>
      </c>
      <c r="F1082" s="4" t="s">
        <v>123</v>
      </c>
      <c r="G1082" s="4" t="s">
        <v>187</v>
      </c>
      <c r="H1082" s="15">
        <v>43144.916666666664</v>
      </c>
      <c r="I1082" s="15">
        <v>43145.25</v>
      </c>
      <c r="J1082" s="131" t="s">
        <v>3500</v>
      </c>
      <c r="K1082" s="45" t="s">
        <v>9</v>
      </c>
      <c r="L1082" s="47" t="s">
        <v>7</v>
      </c>
      <c r="M1082" s="47" t="s">
        <v>56</v>
      </c>
      <c r="N1082" s="9" t="str">
        <f t="shared" si="255"/>
        <v>Standard</v>
      </c>
      <c r="O1082" s="10" t="str">
        <f t="shared" si="256"/>
        <v>Successful</v>
      </c>
      <c r="P1082" s="10" t="str">
        <f t="shared" si="257"/>
        <v>On Time</v>
      </c>
      <c r="Q1082" s="9">
        <f t="shared" si="258"/>
        <v>1</v>
      </c>
      <c r="R1082" s="9">
        <f t="shared" si="259"/>
        <v>1</v>
      </c>
      <c r="S1082" s="9">
        <f t="shared" si="260"/>
        <v>0</v>
      </c>
      <c r="T1082" s="9" t="str">
        <f t="shared" si="261"/>
        <v>February</v>
      </c>
      <c r="U1082" s="40">
        <f t="shared" si="262"/>
        <v>0</v>
      </c>
      <c r="V1082" s="40" t="str">
        <f t="shared" si="263"/>
        <v>Normal</v>
      </c>
      <c r="W1082" s="40">
        <f t="shared" si="264"/>
        <v>0</v>
      </c>
      <c r="X1082" s="40">
        <f t="shared" si="265"/>
        <v>0</v>
      </c>
      <c r="Y1082" s="40">
        <f t="shared" si="266"/>
        <v>0</v>
      </c>
      <c r="Z1082" s="40">
        <f t="shared" si="267"/>
        <v>0</v>
      </c>
      <c r="AA1082" s="40">
        <f t="shared" si="268"/>
        <v>1</v>
      </c>
      <c r="AB1082" s="40">
        <f t="shared" si="269"/>
        <v>0</v>
      </c>
      <c r="AC1082" s="41" t="s">
        <v>823</v>
      </c>
      <c r="AD1082" s="41" t="s">
        <v>284</v>
      </c>
      <c r="AE1082" s="41" t="s">
        <v>259</v>
      </c>
      <c r="AF1082" s="41" t="s">
        <v>8</v>
      </c>
      <c r="AG1082" s="41" t="s">
        <v>56</v>
      </c>
      <c r="AH1082" s="41" t="s">
        <v>56</v>
      </c>
      <c r="AI1082" s="41" t="s">
        <v>56</v>
      </c>
      <c r="AJ1082" s="41" t="s">
        <v>160</v>
      </c>
      <c r="AK1082" s="41" t="s">
        <v>56</v>
      </c>
    </row>
    <row r="1083" spans="1:37" s="41" customFormat="1" ht="15.75" hidden="1" thickBot="1" x14ac:dyDescent="0.3">
      <c r="A1083" s="11" t="s">
        <v>697</v>
      </c>
      <c r="B1083" s="12" t="s">
        <v>216</v>
      </c>
      <c r="C1083" s="13" t="s">
        <v>46</v>
      </c>
      <c r="D1083" s="14" t="s">
        <v>47</v>
      </c>
      <c r="E1083" s="13" t="s">
        <v>2611</v>
      </c>
      <c r="F1083" s="4" t="s">
        <v>343</v>
      </c>
      <c r="G1083" s="4" t="s">
        <v>354</v>
      </c>
      <c r="H1083" s="15">
        <v>43132.5</v>
      </c>
      <c r="I1083" s="15">
        <v>43144.708333333336</v>
      </c>
      <c r="J1083" s="131" t="s">
        <v>3501</v>
      </c>
      <c r="K1083" s="45" t="s">
        <v>9</v>
      </c>
      <c r="L1083" s="47" t="s">
        <v>7</v>
      </c>
      <c r="M1083" s="47" t="s">
        <v>56</v>
      </c>
      <c r="N1083" s="9" t="str">
        <f t="shared" si="255"/>
        <v>Minor</v>
      </c>
      <c r="O1083" s="10" t="str">
        <f t="shared" si="256"/>
        <v>Successful</v>
      </c>
      <c r="P1083" s="10" t="str">
        <f t="shared" si="257"/>
        <v>On Time</v>
      </c>
      <c r="Q1083" s="9">
        <f t="shared" si="258"/>
        <v>1</v>
      </c>
      <c r="R1083" s="9">
        <f t="shared" si="259"/>
        <v>1</v>
      </c>
      <c r="S1083" s="9">
        <f t="shared" si="260"/>
        <v>0</v>
      </c>
      <c r="T1083" s="9" t="str">
        <f t="shared" si="261"/>
        <v>February</v>
      </c>
      <c r="U1083" s="40">
        <f t="shared" si="262"/>
        <v>0</v>
      </c>
      <c r="V1083" s="40" t="str">
        <f t="shared" si="263"/>
        <v>Normal</v>
      </c>
      <c r="W1083" s="40">
        <f t="shared" si="264"/>
        <v>0</v>
      </c>
      <c r="X1083" s="40">
        <f t="shared" si="265"/>
        <v>0</v>
      </c>
      <c r="Y1083" s="40">
        <f t="shared" si="266"/>
        <v>0</v>
      </c>
      <c r="Z1083" s="40">
        <f t="shared" si="267"/>
        <v>0</v>
      </c>
      <c r="AA1083" s="40">
        <f t="shared" si="268"/>
        <v>1</v>
      </c>
      <c r="AB1083" s="40">
        <f t="shared" si="269"/>
        <v>0</v>
      </c>
      <c r="AC1083" s="41" t="s">
        <v>238</v>
      </c>
      <c r="AD1083" s="41" t="s">
        <v>3953</v>
      </c>
      <c r="AE1083" s="41" t="s">
        <v>420</v>
      </c>
      <c r="AF1083" s="41" t="s">
        <v>216</v>
      </c>
      <c r="AG1083" s="41" t="s">
        <v>56</v>
      </c>
      <c r="AH1083" s="41" t="s">
        <v>56</v>
      </c>
      <c r="AI1083" s="41" t="s">
        <v>56</v>
      </c>
      <c r="AJ1083" s="41" t="s">
        <v>160</v>
      </c>
      <c r="AK1083" s="41" t="s">
        <v>56</v>
      </c>
    </row>
    <row r="1084" spans="1:37" s="41" customFormat="1" ht="15.75" hidden="1" thickBot="1" x14ac:dyDescent="0.3">
      <c r="A1084" s="11" t="s">
        <v>697</v>
      </c>
      <c r="B1084" s="12" t="s">
        <v>216</v>
      </c>
      <c r="C1084" s="13" t="s">
        <v>46</v>
      </c>
      <c r="D1084" s="14" t="s">
        <v>47</v>
      </c>
      <c r="E1084" s="13" t="s">
        <v>2612</v>
      </c>
      <c r="F1084" s="4" t="s">
        <v>342</v>
      </c>
      <c r="G1084" s="4" t="s">
        <v>3123</v>
      </c>
      <c r="H1084" s="15">
        <v>43144.541666666664</v>
      </c>
      <c r="I1084" s="15">
        <v>43144.833333333336</v>
      </c>
      <c r="J1084" s="131" t="s">
        <v>3502</v>
      </c>
      <c r="K1084" s="45" t="s">
        <v>9</v>
      </c>
      <c r="L1084" s="47" t="s">
        <v>7</v>
      </c>
      <c r="M1084" s="47" t="s">
        <v>56</v>
      </c>
      <c r="N1084" s="9" t="str">
        <f t="shared" si="255"/>
        <v>Minor</v>
      </c>
      <c r="O1084" s="10" t="str">
        <f t="shared" si="256"/>
        <v>Successful</v>
      </c>
      <c r="P1084" s="10" t="str">
        <f t="shared" si="257"/>
        <v>On Time</v>
      </c>
      <c r="Q1084" s="9">
        <f t="shared" si="258"/>
        <v>1</v>
      </c>
      <c r="R1084" s="9">
        <f t="shared" si="259"/>
        <v>1</v>
      </c>
      <c r="S1084" s="9">
        <f t="shared" si="260"/>
        <v>0</v>
      </c>
      <c r="T1084" s="9" t="str">
        <f t="shared" si="261"/>
        <v>February</v>
      </c>
      <c r="U1084" s="40">
        <f t="shared" si="262"/>
        <v>0</v>
      </c>
      <c r="V1084" s="40" t="str">
        <f t="shared" si="263"/>
        <v>Normal</v>
      </c>
      <c r="W1084" s="40">
        <f t="shared" si="264"/>
        <v>0</v>
      </c>
      <c r="X1084" s="40">
        <f t="shared" si="265"/>
        <v>0</v>
      </c>
      <c r="Y1084" s="40">
        <f t="shared" si="266"/>
        <v>0</v>
      </c>
      <c r="Z1084" s="40">
        <f t="shared" si="267"/>
        <v>0</v>
      </c>
      <c r="AA1084" s="40">
        <f t="shared" si="268"/>
        <v>1</v>
      </c>
      <c r="AB1084" s="40">
        <f t="shared" si="269"/>
        <v>0</v>
      </c>
      <c r="AC1084" s="41" t="s">
        <v>238</v>
      </c>
      <c r="AD1084" s="41" t="s">
        <v>280</v>
      </c>
      <c r="AE1084" s="41" t="s">
        <v>419</v>
      </c>
      <c r="AF1084" s="41" t="s">
        <v>216</v>
      </c>
      <c r="AG1084" s="41" t="s">
        <v>56</v>
      </c>
      <c r="AH1084" s="41" t="s">
        <v>56</v>
      </c>
      <c r="AI1084" s="41" t="s">
        <v>56</v>
      </c>
      <c r="AJ1084" s="41" t="s">
        <v>160</v>
      </c>
      <c r="AK1084" s="41" t="s">
        <v>56</v>
      </c>
    </row>
    <row r="1085" spans="1:37" s="41" customFormat="1" ht="15.75" hidden="1" thickBot="1" x14ac:dyDescent="0.3">
      <c r="A1085" s="11" t="s">
        <v>49</v>
      </c>
      <c r="B1085" s="12" t="s">
        <v>219</v>
      </c>
      <c r="C1085" s="13" t="s">
        <v>46</v>
      </c>
      <c r="D1085" s="14" t="s">
        <v>47</v>
      </c>
      <c r="E1085" s="13" t="s">
        <v>2613</v>
      </c>
      <c r="F1085" s="4" t="s">
        <v>91</v>
      </c>
      <c r="G1085" s="4" t="s">
        <v>608</v>
      </c>
      <c r="H1085" s="15">
        <v>43144.958333333336</v>
      </c>
      <c r="I1085" s="15">
        <v>43145.041666666664</v>
      </c>
      <c r="J1085" s="131" t="s">
        <v>740</v>
      </c>
      <c r="K1085" s="45" t="s">
        <v>9</v>
      </c>
      <c r="L1085" s="47" t="s">
        <v>7</v>
      </c>
      <c r="M1085" s="47" t="s">
        <v>56</v>
      </c>
      <c r="N1085" s="9" t="str">
        <f t="shared" si="255"/>
        <v>Minor</v>
      </c>
      <c r="O1085" s="10" t="str">
        <f t="shared" si="256"/>
        <v>Successful</v>
      </c>
      <c r="P1085" s="10" t="str">
        <f t="shared" si="257"/>
        <v>On Time</v>
      </c>
      <c r="Q1085" s="9">
        <f t="shared" si="258"/>
        <v>1</v>
      </c>
      <c r="R1085" s="9">
        <f t="shared" si="259"/>
        <v>1</v>
      </c>
      <c r="S1085" s="9">
        <f t="shared" si="260"/>
        <v>0</v>
      </c>
      <c r="T1085" s="9" t="str">
        <f t="shared" si="261"/>
        <v>February</v>
      </c>
      <c r="U1085" s="40">
        <f t="shared" si="262"/>
        <v>0</v>
      </c>
      <c r="V1085" s="40" t="str">
        <f t="shared" si="263"/>
        <v>Normal</v>
      </c>
      <c r="W1085" s="40">
        <f t="shared" si="264"/>
        <v>0</v>
      </c>
      <c r="X1085" s="40">
        <f t="shared" si="265"/>
        <v>0</v>
      </c>
      <c r="Y1085" s="40">
        <f t="shared" si="266"/>
        <v>0</v>
      </c>
      <c r="Z1085" s="40">
        <f t="shared" si="267"/>
        <v>0</v>
      </c>
      <c r="AA1085" s="40">
        <f t="shared" si="268"/>
        <v>1</v>
      </c>
      <c r="AB1085" s="40">
        <f t="shared" si="269"/>
        <v>0</v>
      </c>
      <c r="AC1085" s="41" t="s">
        <v>132</v>
      </c>
      <c r="AD1085" s="41" t="s">
        <v>747</v>
      </c>
      <c r="AE1085" s="41" t="s">
        <v>219</v>
      </c>
      <c r="AF1085" s="41" t="s">
        <v>219</v>
      </c>
      <c r="AG1085" s="41" t="s">
        <v>56</v>
      </c>
      <c r="AH1085" s="41" t="s">
        <v>56</v>
      </c>
      <c r="AI1085" s="41" t="s">
        <v>56</v>
      </c>
      <c r="AJ1085" s="41" t="s">
        <v>160</v>
      </c>
      <c r="AK1085" s="41" t="s">
        <v>56</v>
      </c>
    </row>
    <row r="1086" spans="1:37" s="41" customFormat="1" ht="15.75" hidden="1" thickBot="1" x14ac:dyDescent="0.3">
      <c r="A1086" s="11" t="s">
        <v>697</v>
      </c>
      <c r="B1086" s="12" t="s">
        <v>216</v>
      </c>
      <c r="C1086" s="13" t="s">
        <v>52</v>
      </c>
      <c r="D1086" s="14" t="s">
        <v>47</v>
      </c>
      <c r="E1086" s="13" t="s">
        <v>2614</v>
      </c>
      <c r="F1086" s="4" t="s">
        <v>152</v>
      </c>
      <c r="G1086" s="4" t="s">
        <v>505</v>
      </c>
      <c r="H1086" s="15">
        <v>43143.416666666664</v>
      </c>
      <c r="I1086" s="15">
        <v>43144.958333333336</v>
      </c>
      <c r="J1086" s="131" t="s">
        <v>3503</v>
      </c>
      <c r="K1086" s="45" t="s">
        <v>9</v>
      </c>
      <c r="L1086" s="47" t="s">
        <v>7</v>
      </c>
      <c r="M1086" s="47" t="s">
        <v>56</v>
      </c>
      <c r="N1086" s="9" t="str">
        <f t="shared" si="255"/>
        <v>Standard</v>
      </c>
      <c r="O1086" s="10" t="str">
        <f t="shared" si="256"/>
        <v>Successful</v>
      </c>
      <c r="P1086" s="10" t="str">
        <f t="shared" si="257"/>
        <v>On Time</v>
      </c>
      <c r="Q1086" s="9">
        <f t="shared" si="258"/>
        <v>1</v>
      </c>
      <c r="R1086" s="9">
        <f t="shared" si="259"/>
        <v>1</v>
      </c>
      <c r="S1086" s="9">
        <f t="shared" si="260"/>
        <v>0</v>
      </c>
      <c r="T1086" s="9" t="str">
        <f t="shared" si="261"/>
        <v>February</v>
      </c>
      <c r="U1086" s="40">
        <f t="shared" si="262"/>
        <v>0</v>
      </c>
      <c r="V1086" s="40" t="str">
        <f t="shared" si="263"/>
        <v>Normal</v>
      </c>
      <c r="W1086" s="40">
        <f t="shared" si="264"/>
        <v>0</v>
      </c>
      <c r="X1086" s="40">
        <f t="shared" si="265"/>
        <v>0</v>
      </c>
      <c r="Y1086" s="40">
        <f t="shared" si="266"/>
        <v>0</v>
      </c>
      <c r="Z1086" s="40">
        <f t="shared" si="267"/>
        <v>0</v>
      </c>
      <c r="AA1086" s="40">
        <f t="shared" si="268"/>
        <v>1</v>
      </c>
      <c r="AB1086" s="40">
        <f t="shared" si="269"/>
        <v>0</v>
      </c>
      <c r="AC1086" s="41" t="s">
        <v>238</v>
      </c>
      <c r="AD1086" s="41" t="s">
        <v>3948</v>
      </c>
      <c r="AE1086" s="41" t="s">
        <v>121</v>
      </c>
      <c r="AF1086" s="41" t="s">
        <v>322</v>
      </c>
      <c r="AG1086" s="41" t="s">
        <v>56</v>
      </c>
      <c r="AH1086" s="41" t="s">
        <v>56</v>
      </c>
      <c r="AI1086" s="41" t="s">
        <v>56</v>
      </c>
      <c r="AJ1086" s="41" t="s">
        <v>160</v>
      </c>
      <c r="AK1086" s="41" t="s">
        <v>56</v>
      </c>
    </row>
    <row r="1087" spans="1:37" s="41" customFormat="1" ht="15.75" hidden="1" thickBot="1" x14ac:dyDescent="0.3">
      <c r="A1087" s="11" t="s">
        <v>359</v>
      </c>
      <c r="B1087" s="12" t="s">
        <v>216</v>
      </c>
      <c r="C1087" s="13" t="s">
        <v>46</v>
      </c>
      <c r="D1087" s="14" t="s">
        <v>47</v>
      </c>
      <c r="E1087" s="13" t="s">
        <v>2615</v>
      </c>
      <c r="F1087" s="4" t="s">
        <v>158</v>
      </c>
      <c r="G1087" s="4" t="s">
        <v>243</v>
      </c>
      <c r="H1087" s="15">
        <v>43145.291666666664</v>
      </c>
      <c r="I1087" s="15">
        <v>43145.458333333336</v>
      </c>
      <c r="J1087" s="131" t="s">
        <v>3504</v>
      </c>
      <c r="K1087" s="45" t="s">
        <v>9</v>
      </c>
      <c r="L1087" s="47" t="s">
        <v>7</v>
      </c>
      <c r="M1087" s="47" t="s">
        <v>56</v>
      </c>
      <c r="N1087" s="9" t="str">
        <f t="shared" si="255"/>
        <v>Minor</v>
      </c>
      <c r="O1087" s="10" t="str">
        <f t="shared" si="256"/>
        <v>Successful</v>
      </c>
      <c r="P1087" s="10" t="str">
        <f t="shared" si="257"/>
        <v>On Time</v>
      </c>
      <c r="Q1087" s="9">
        <f t="shared" si="258"/>
        <v>1</v>
      </c>
      <c r="R1087" s="9">
        <f t="shared" si="259"/>
        <v>1</v>
      </c>
      <c r="S1087" s="9">
        <f t="shared" si="260"/>
        <v>0</v>
      </c>
      <c r="T1087" s="9" t="str">
        <f t="shared" si="261"/>
        <v>February</v>
      </c>
      <c r="U1087" s="40">
        <f t="shared" si="262"/>
        <v>0</v>
      </c>
      <c r="V1087" s="40" t="str">
        <f t="shared" si="263"/>
        <v>Normal</v>
      </c>
      <c r="W1087" s="40">
        <f t="shared" si="264"/>
        <v>0</v>
      </c>
      <c r="X1087" s="40">
        <f t="shared" si="265"/>
        <v>0</v>
      </c>
      <c r="Y1087" s="40">
        <f t="shared" si="266"/>
        <v>0</v>
      </c>
      <c r="Z1087" s="40">
        <f t="shared" si="267"/>
        <v>0</v>
      </c>
      <c r="AA1087" s="40">
        <f t="shared" si="268"/>
        <v>1</v>
      </c>
      <c r="AB1087" s="40">
        <f t="shared" si="269"/>
        <v>0</v>
      </c>
      <c r="AC1087" s="41" t="s">
        <v>823</v>
      </c>
      <c r="AD1087" s="41" t="s">
        <v>337</v>
      </c>
      <c r="AE1087" s="41" t="s">
        <v>121</v>
      </c>
      <c r="AF1087" s="41" t="s">
        <v>322</v>
      </c>
      <c r="AG1087" s="41" t="s">
        <v>56</v>
      </c>
      <c r="AH1087" s="41" t="s">
        <v>56</v>
      </c>
      <c r="AI1087" s="41" t="s">
        <v>56</v>
      </c>
      <c r="AJ1087" s="41" t="s">
        <v>160</v>
      </c>
      <c r="AK1087" s="41" t="s">
        <v>56</v>
      </c>
    </row>
    <row r="1088" spans="1:37" s="41" customFormat="1" ht="15.75" hidden="1" thickBot="1" x14ac:dyDescent="0.3">
      <c r="A1088" s="11" t="s">
        <v>248</v>
      </c>
      <c r="B1088" s="12" t="s">
        <v>216</v>
      </c>
      <c r="C1088" s="13" t="s">
        <v>52</v>
      </c>
      <c r="D1088" s="14" t="s">
        <v>47</v>
      </c>
      <c r="E1088" s="13" t="s">
        <v>2616</v>
      </c>
      <c r="F1088" s="4" t="s">
        <v>152</v>
      </c>
      <c r="G1088" s="4" t="s">
        <v>499</v>
      </c>
      <c r="H1088" s="15">
        <v>43144.416666666664</v>
      </c>
      <c r="I1088" s="15">
        <v>43144.791666666664</v>
      </c>
      <c r="J1088" s="131" t="s">
        <v>3505</v>
      </c>
      <c r="K1088" s="45" t="s">
        <v>9</v>
      </c>
      <c r="L1088" s="47" t="s">
        <v>7</v>
      </c>
      <c r="M1088" s="47" t="s">
        <v>56</v>
      </c>
      <c r="N1088" s="9" t="str">
        <f t="shared" si="255"/>
        <v>Standard</v>
      </c>
      <c r="O1088" s="10" t="str">
        <f t="shared" si="256"/>
        <v>Successful</v>
      </c>
      <c r="P1088" s="10" t="str">
        <f t="shared" si="257"/>
        <v>On Time</v>
      </c>
      <c r="Q1088" s="9">
        <f t="shared" si="258"/>
        <v>1</v>
      </c>
      <c r="R1088" s="9">
        <f t="shared" si="259"/>
        <v>1</v>
      </c>
      <c r="S1088" s="9">
        <f t="shared" si="260"/>
        <v>0</v>
      </c>
      <c r="T1088" s="9" t="str">
        <f t="shared" si="261"/>
        <v>February</v>
      </c>
      <c r="U1088" s="40">
        <f t="shared" si="262"/>
        <v>0</v>
      </c>
      <c r="V1088" s="40" t="str">
        <f t="shared" si="263"/>
        <v>Normal</v>
      </c>
      <c r="W1088" s="40">
        <f t="shared" si="264"/>
        <v>0</v>
      </c>
      <c r="X1088" s="40">
        <f t="shared" si="265"/>
        <v>0</v>
      </c>
      <c r="Y1088" s="40">
        <f t="shared" si="266"/>
        <v>0</v>
      </c>
      <c r="Z1088" s="40">
        <f t="shared" si="267"/>
        <v>0</v>
      </c>
      <c r="AA1088" s="40">
        <f t="shared" si="268"/>
        <v>1</v>
      </c>
      <c r="AB1088" s="40">
        <f t="shared" si="269"/>
        <v>0</v>
      </c>
      <c r="AC1088" s="41" t="s">
        <v>537</v>
      </c>
      <c r="AD1088" s="41" t="s">
        <v>332</v>
      </c>
      <c r="AE1088" s="41" t="s">
        <v>121</v>
      </c>
      <c r="AF1088" s="41" t="s">
        <v>322</v>
      </c>
      <c r="AG1088" s="41" t="s">
        <v>56</v>
      </c>
      <c r="AH1088" s="41" t="s">
        <v>56</v>
      </c>
      <c r="AI1088" s="41" t="s">
        <v>56</v>
      </c>
      <c r="AJ1088" s="41" t="s">
        <v>160</v>
      </c>
      <c r="AK1088" s="41" t="s">
        <v>56</v>
      </c>
    </row>
    <row r="1089" spans="1:37" s="41" customFormat="1" ht="15.75" hidden="1" thickBot="1" x14ac:dyDescent="0.3">
      <c r="A1089" s="11" t="s">
        <v>697</v>
      </c>
      <c r="B1089" s="12" t="s">
        <v>216</v>
      </c>
      <c r="C1089" s="13" t="s">
        <v>46</v>
      </c>
      <c r="D1089" s="14" t="s">
        <v>47</v>
      </c>
      <c r="E1089" s="13" t="s">
        <v>2617</v>
      </c>
      <c r="F1089" s="4" t="s">
        <v>614</v>
      </c>
      <c r="G1089" s="4" t="s">
        <v>779</v>
      </c>
      <c r="H1089" s="15">
        <v>43144.833333333336</v>
      </c>
      <c r="I1089" s="15">
        <v>43145.458333333336</v>
      </c>
      <c r="J1089" s="131" t="s">
        <v>3506</v>
      </c>
      <c r="K1089" s="45" t="s">
        <v>9</v>
      </c>
      <c r="L1089" s="47" t="s">
        <v>7</v>
      </c>
      <c r="M1089" s="47" t="s">
        <v>56</v>
      </c>
      <c r="N1089" s="9" t="str">
        <f t="shared" si="255"/>
        <v>Minor</v>
      </c>
      <c r="O1089" s="10" t="str">
        <f t="shared" si="256"/>
        <v>Successful</v>
      </c>
      <c r="P1089" s="10" t="str">
        <f t="shared" si="257"/>
        <v>On Time</v>
      </c>
      <c r="Q1089" s="9">
        <f t="shared" si="258"/>
        <v>1</v>
      </c>
      <c r="R1089" s="9">
        <f t="shared" si="259"/>
        <v>1</v>
      </c>
      <c r="S1089" s="9">
        <f t="shared" si="260"/>
        <v>0</v>
      </c>
      <c r="T1089" s="9" t="str">
        <f t="shared" si="261"/>
        <v>February</v>
      </c>
      <c r="U1089" s="40">
        <f t="shared" si="262"/>
        <v>0</v>
      </c>
      <c r="V1089" s="40" t="str">
        <f t="shared" si="263"/>
        <v>Normal</v>
      </c>
      <c r="W1089" s="40">
        <f t="shared" si="264"/>
        <v>0</v>
      </c>
      <c r="X1089" s="40">
        <f t="shared" si="265"/>
        <v>0</v>
      </c>
      <c r="Y1089" s="40">
        <f t="shared" si="266"/>
        <v>0</v>
      </c>
      <c r="Z1089" s="40">
        <f t="shared" si="267"/>
        <v>0</v>
      </c>
      <c r="AA1089" s="40">
        <f t="shared" si="268"/>
        <v>1</v>
      </c>
      <c r="AB1089" s="40">
        <f t="shared" si="269"/>
        <v>0</v>
      </c>
      <c r="AC1089" s="41" t="s">
        <v>238</v>
      </c>
      <c r="AD1089" s="41" t="s">
        <v>3972</v>
      </c>
      <c r="AE1089" s="41" t="s">
        <v>351</v>
      </c>
      <c r="AF1089" s="41" t="s">
        <v>216</v>
      </c>
      <c r="AG1089" s="41" t="s">
        <v>56</v>
      </c>
      <c r="AH1089" s="41" t="s">
        <v>56</v>
      </c>
      <c r="AI1089" s="41" t="s">
        <v>56</v>
      </c>
      <c r="AJ1089" s="41" t="s">
        <v>160</v>
      </c>
      <c r="AK1089" s="41" t="s">
        <v>56</v>
      </c>
    </row>
    <row r="1090" spans="1:37" s="41" customFormat="1" ht="15.75" hidden="1" thickBot="1" x14ac:dyDescent="0.3">
      <c r="A1090" s="11" t="s">
        <v>359</v>
      </c>
      <c r="B1090" s="12" t="s">
        <v>216</v>
      </c>
      <c r="C1090" s="13" t="s">
        <v>52</v>
      </c>
      <c r="D1090" s="14" t="s">
        <v>47</v>
      </c>
      <c r="E1090" s="13" t="s">
        <v>2618</v>
      </c>
      <c r="F1090" s="4" t="s">
        <v>158</v>
      </c>
      <c r="G1090" s="4" t="s">
        <v>494</v>
      </c>
      <c r="H1090" s="15">
        <v>43143.875</v>
      </c>
      <c r="I1090" s="15">
        <v>43145.375</v>
      </c>
      <c r="J1090" s="131" t="s">
        <v>3507</v>
      </c>
      <c r="K1090" s="45" t="s">
        <v>9</v>
      </c>
      <c r="L1090" s="47" t="s">
        <v>7</v>
      </c>
      <c r="M1090" s="47" t="s">
        <v>56</v>
      </c>
      <c r="N1090" s="9" t="str">
        <f t="shared" si="255"/>
        <v>Standard</v>
      </c>
      <c r="O1090" s="10" t="str">
        <f t="shared" si="256"/>
        <v>Successful</v>
      </c>
      <c r="P1090" s="10" t="str">
        <f t="shared" si="257"/>
        <v>On Time</v>
      </c>
      <c r="Q1090" s="9">
        <f t="shared" si="258"/>
        <v>1</v>
      </c>
      <c r="R1090" s="9">
        <f t="shared" si="259"/>
        <v>1</v>
      </c>
      <c r="S1090" s="9">
        <f t="shared" si="260"/>
        <v>0</v>
      </c>
      <c r="T1090" s="9" t="str">
        <f t="shared" si="261"/>
        <v>February</v>
      </c>
      <c r="U1090" s="40">
        <f t="shared" si="262"/>
        <v>0</v>
      </c>
      <c r="V1090" s="40" t="str">
        <f t="shared" si="263"/>
        <v>Normal</v>
      </c>
      <c r="W1090" s="40">
        <f t="shared" si="264"/>
        <v>0</v>
      </c>
      <c r="X1090" s="40">
        <f t="shared" si="265"/>
        <v>0</v>
      </c>
      <c r="Y1090" s="40">
        <f t="shared" si="266"/>
        <v>0</v>
      </c>
      <c r="Z1090" s="40">
        <f t="shared" si="267"/>
        <v>0</v>
      </c>
      <c r="AA1090" s="40">
        <f t="shared" si="268"/>
        <v>1</v>
      </c>
      <c r="AB1090" s="40">
        <f t="shared" si="269"/>
        <v>0</v>
      </c>
      <c r="AC1090" s="41" t="s">
        <v>823</v>
      </c>
      <c r="AD1090" s="41" t="s">
        <v>332</v>
      </c>
      <c r="AE1090" s="41" t="s">
        <v>121</v>
      </c>
      <c r="AF1090" s="41" t="s">
        <v>322</v>
      </c>
      <c r="AG1090" s="41" t="s">
        <v>56</v>
      </c>
      <c r="AH1090" s="41" t="s">
        <v>56</v>
      </c>
      <c r="AI1090" s="41" t="s">
        <v>56</v>
      </c>
      <c r="AJ1090" s="41" t="s">
        <v>160</v>
      </c>
      <c r="AK1090" s="41" t="s">
        <v>56</v>
      </c>
    </row>
    <row r="1091" spans="1:37" s="41" customFormat="1" ht="15.75" hidden="1" thickBot="1" x14ac:dyDescent="0.3">
      <c r="A1091" s="11" t="s">
        <v>53</v>
      </c>
      <c r="B1091" s="12" t="s">
        <v>216</v>
      </c>
      <c r="C1091" s="13" t="s">
        <v>46</v>
      </c>
      <c r="D1091" s="14" t="s">
        <v>47</v>
      </c>
      <c r="E1091" s="13" t="s">
        <v>2619</v>
      </c>
      <c r="F1091" s="4" t="s">
        <v>105</v>
      </c>
      <c r="G1091" s="4" t="s">
        <v>161</v>
      </c>
      <c r="H1091" s="15">
        <v>43139.454861111109</v>
      </c>
      <c r="I1091" s="15">
        <v>43144.916666666664</v>
      </c>
      <c r="J1091" s="131" t="s">
        <v>3508</v>
      </c>
      <c r="K1091" s="45" t="s">
        <v>9</v>
      </c>
      <c r="L1091" s="47" t="s">
        <v>7</v>
      </c>
      <c r="M1091" s="47" t="s">
        <v>56</v>
      </c>
      <c r="N1091" s="9" t="str">
        <f t="shared" si="255"/>
        <v>Minor</v>
      </c>
      <c r="O1091" s="10" t="str">
        <f t="shared" si="256"/>
        <v>Successful</v>
      </c>
      <c r="P1091" s="10" t="str">
        <f t="shared" si="257"/>
        <v>On Time</v>
      </c>
      <c r="Q1091" s="9">
        <f t="shared" si="258"/>
        <v>1</v>
      </c>
      <c r="R1091" s="9">
        <f t="shared" si="259"/>
        <v>1</v>
      </c>
      <c r="S1091" s="9">
        <f t="shared" si="260"/>
        <v>0</v>
      </c>
      <c r="T1091" s="9" t="str">
        <f t="shared" si="261"/>
        <v>February</v>
      </c>
      <c r="U1091" s="40">
        <f t="shared" si="262"/>
        <v>0</v>
      </c>
      <c r="V1091" s="40" t="str">
        <f t="shared" si="263"/>
        <v>Normal</v>
      </c>
      <c r="W1091" s="40">
        <f t="shared" si="264"/>
        <v>0</v>
      </c>
      <c r="X1091" s="40">
        <f t="shared" si="265"/>
        <v>0</v>
      </c>
      <c r="Y1091" s="40">
        <f t="shared" si="266"/>
        <v>0</v>
      </c>
      <c r="Z1091" s="40">
        <f t="shared" si="267"/>
        <v>0</v>
      </c>
      <c r="AA1091" s="40">
        <f t="shared" si="268"/>
        <v>1</v>
      </c>
      <c r="AB1091" s="40">
        <f t="shared" si="269"/>
        <v>0</v>
      </c>
      <c r="AC1091" s="41" t="s">
        <v>131</v>
      </c>
      <c r="AD1091" s="41" t="s">
        <v>285</v>
      </c>
      <c r="AE1091" s="41" t="s">
        <v>258</v>
      </c>
      <c r="AF1091" s="41" t="s">
        <v>216</v>
      </c>
      <c r="AG1091" s="41" t="s">
        <v>56</v>
      </c>
      <c r="AH1091" s="41" t="s">
        <v>56</v>
      </c>
      <c r="AI1091" s="41" t="s">
        <v>56</v>
      </c>
      <c r="AJ1091" s="41" t="s">
        <v>160</v>
      </c>
      <c r="AK1091" s="41" t="s">
        <v>56</v>
      </c>
    </row>
    <row r="1092" spans="1:37" s="41" customFormat="1" ht="15.75" hidden="1" thickBot="1" x14ac:dyDescent="0.3">
      <c r="A1092" s="11" t="s">
        <v>638</v>
      </c>
      <c r="B1092" s="12" t="s">
        <v>216</v>
      </c>
      <c r="C1092" s="13" t="s">
        <v>46</v>
      </c>
      <c r="D1092" s="14" t="s">
        <v>47</v>
      </c>
      <c r="E1092" s="13" t="s">
        <v>2620</v>
      </c>
      <c r="F1092" s="4" t="s">
        <v>630</v>
      </c>
      <c r="G1092" s="4" t="s">
        <v>3161</v>
      </c>
      <c r="H1092" s="15">
        <v>43144.708333333336</v>
      </c>
      <c r="I1092" s="15">
        <v>43145.375</v>
      </c>
      <c r="J1092" s="131" t="s">
        <v>3509</v>
      </c>
      <c r="K1092" s="45" t="s">
        <v>9</v>
      </c>
      <c r="L1092" s="47" t="s">
        <v>7</v>
      </c>
      <c r="M1092" s="47" t="s">
        <v>56</v>
      </c>
      <c r="N1092" s="9" t="str">
        <f t="shared" si="255"/>
        <v>Minor</v>
      </c>
      <c r="O1092" s="10" t="str">
        <f t="shared" si="256"/>
        <v>Successful</v>
      </c>
      <c r="P1092" s="10" t="str">
        <f t="shared" si="257"/>
        <v>On Time</v>
      </c>
      <c r="Q1092" s="9">
        <f t="shared" si="258"/>
        <v>1</v>
      </c>
      <c r="R1092" s="9">
        <f t="shared" si="259"/>
        <v>1</v>
      </c>
      <c r="S1092" s="9">
        <f t="shared" si="260"/>
        <v>0</v>
      </c>
      <c r="T1092" s="9" t="str">
        <f t="shared" si="261"/>
        <v>February</v>
      </c>
      <c r="U1092" s="40">
        <f t="shared" si="262"/>
        <v>0</v>
      </c>
      <c r="V1092" s="40" t="str">
        <f t="shared" si="263"/>
        <v>Normal</v>
      </c>
      <c r="W1092" s="40">
        <f t="shared" si="264"/>
        <v>0</v>
      </c>
      <c r="X1092" s="40">
        <f t="shared" si="265"/>
        <v>0</v>
      </c>
      <c r="Y1092" s="40">
        <f t="shared" si="266"/>
        <v>0</v>
      </c>
      <c r="Z1092" s="40">
        <f t="shared" si="267"/>
        <v>0</v>
      </c>
      <c r="AA1092" s="40">
        <f t="shared" si="268"/>
        <v>1</v>
      </c>
      <c r="AB1092" s="40">
        <f t="shared" si="269"/>
        <v>0</v>
      </c>
      <c r="AC1092" s="41" t="s">
        <v>131</v>
      </c>
      <c r="AD1092" s="41" t="s">
        <v>3951</v>
      </c>
      <c r="AE1092" s="41" t="s">
        <v>351</v>
      </c>
      <c r="AF1092" s="41" t="s">
        <v>216</v>
      </c>
      <c r="AG1092" s="41" t="s">
        <v>56</v>
      </c>
      <c r="AH1092" s="41" t="s">
        <v>56</v>
      </c>
      <c r="AI1092" s="41" t="s">
        <v>56</v>
      </c>
      <c r="AJ1092" s="41" t="s">
        <v>160</v>
      </c>
      <c r="AK1092" s="41" t="s">
        <v>56</v>
      </c>
    </row>
    <row r="1093" spans="1:37" s="41" customFormat="1" ht="15.75" hidden="1" thickBot="1" x14ac:dyDescent="0.3">
      <c r="A1093" s="11" t="s">
        <v>45</v>
      </c>
      <c r="B1093" s="12" t="s">
        <v>216</v>
      </c>
      <c r="C1093" s="13" t="s">
        <v>46</v>
      </c>
      <c r="D1093" s="14" t="s">
        <v>47</v>
      </c>
      <c r="E1093" s="13" t="s">
        <v>2621</v>
      </c>
      <c r="F1093" s="4" t="s">
        <v>158</v>
      </c>
      <c r="G1093" s="4" t="s">
        <v>263</v>
      </c>
      <c r="H1093" s="15">
        <v>43145.416666666664</v>
      </c>
      <c r="I1093" s="15">
        <v>43146.75</v>
      </c>
      <c r="J1093" s="131" t="s">
        <v>3510</v>
      </c>
      <c r="K1093" s="45" t="s">
        <v>9</v>
      </c>
      <c r="L1093" s="47" t="s">
        <v>7</v>
      </c>
      <c r="M1093" s="47" t="s">
        <v>56</v>
      </c>
      <c r="N1093" s="9" t="str">
        <f t="shared" si="255"/>
        <v>Minor</v>
      </c>
      <c r="O1093" s="10" t="str">
        <f t="shared" si="256"/>
        <v>Successful</v>
      </c>
      <c r="P1093" s="10" t="str">
        <f t="shared" si="257"/>
        <v>On Time</v>
      </c>
      <c r="Q1093" s="9">
        <f t="shared" si="258"/>
        <v>1</v>
      </c>
      <c r="R1093" s="9">
        <f t="shared" si="259"/>
        <v>1</v>
      </c>
      <c r="S1093" s="9">
        <f t="shared" si="260"/>
        <v>0</v>
      </c>
      <c r="T1093" s="9" t="str">
        <f t="shared" si="261"/>
        <v>February</v>
      </c>
      <c r="U1093" s="40">
        <f t="shared" si="262"/>
        <v>0</v>
      </c>
      <c r="V1093" s="40" t="str">
        <f t="shared" si="263"/>
        <v>Normal</v>
      </c>
      <c r="W1093" s="40">
        <f t="shared" si="264"/>
        <v>0</v>
      </c>
      <c r="X1093" s="40">
        <f t="shared" si="265"/>
        <v>0</v>
      </c>
      <c r="Y1093" s="40">
        <f t="shared" si="266"/>
        <v>0</v>
      </c>
      <c r="Z1093" s="40">
        <f t="shared" si="267"/>
        <v>0</v>
      </c>
      <c r="AA1093" s="40">
        <f t="shared" si="268"/>
        <v>1</v>
      </c>
      <c r="AB1093" s="40">
        <f t="shared" si="269"/>
        <v>0</v>
      </c>
      <c r="AC1093" s="41" t="s">
        <v>823</v>
      </c>
      <c r="AD1093" s="41" t="s">
        <v>280</v>
      </c>
      <c r="AE1093" s="41" t="s">
        <v>121</v>
      </c>
      <c r="AF1093" s="41" t="s">
        <v>322</v>
      </c>
      <c r="AG1093" s="41" t="s">
        <v>56</v>
      </c>
      <c r="AH1093" s="41" t="s">
        <v>56</v>
      </c>
      <c r="AI1093" s="41" t="s">
        <v>56</v>
      </c>
      <c r="AJ1093" s="41" t="s">
        <v>160</v>
      </c>
      <c r="AK1093" s="41" t="s">
        <v>56</v>
      </c>
    </row>
    <row r="1094" spans="1:37" s="41" customFormat="1" ht="15.75" hidden="1" thickBot="1" x14ac:dyDescent="0.3">
      <c r="A1094" s="11" t="s">
        <v>45</v>
      </c>
      <c r="B1094" s="12" t="s">
        <v>216</v>
      </c>
      <c r="C1094" s="13" t="s">
        <v>46</v>
      </c>
      <c r="D1094" s="14" t="s">
        <v>47</v>
      </c>
      <c r="E1094" s="13" t="s">
        <v>2622</v>
      </c>
      <c r="F1094" s="4" t="s">
        <v>158</v>
      </c>
      <c r="G1094" s="4" t="s">
        <v>757</v>
      </c>
      <c r="H1094" s="15">
        <v>43144.416666666664</v>
      </c>
      <c r="I1094" s="15">
        <v>43145.75</v>
      </c>
      <c r="J1094" s="131" t="s">
        <v>3511</v>
      </c>
      <c r="K1094" s="45" t="s">
        <v>9</v>
      </c>
      <c r="L1094" s="47" t="s">
        <v>7</v>
      </c>
      <c r="M1094" s="47" t="s">
        <v>56</v>
      </c>
      <c r="N1094" s="9" t="str">
        <f t="shared" si="255"/>
        <v>Minor</v>
      </c>
      <c r="O1094" s="10" t="str">
        <f t="shared" si="256"/>
        <v>Successful</v>
      </c>
      <c r="P1094" s="10" t="str">
        <f t="shared" si="257"/>
        <v>On Time</v>
      </c>
      <c r="Q1094" s="9">
        <f t="shared" si="258"/>
        <v>1</v>
      </c>
      <c r="R1094" s="9">
        <f t="shared" si="259"/>
        <v>1</v>
      </c>
      <c r="S1094" s="9">
        <f t="shared" si="260"/>
        <v>0</v>
      </c>
      <c r="T1094" s="9" t="str">
        <f t="shared" si="261"/>
        <v>February</v>
      </c>
      <c r="U1094" s="40">
        <f t="shared" si="262"/>
        <v>0</v>
      </c>
      <c r="V1094" s="40" t="str">
        <f t="shared" si="263"/>
        <v>Normal</v>
      </c>
      <c r="W1094" s="40">
        <f t="shared" si="264"/>
        <v>0</v>
      </c>
      <c r="X1094" s="40">
        <f t="shared" si="265"/>
        <v>0</v>
      </c>
      <c r="Y1094" s="40">
        <f t="shared" si="266"/>
        <v>0</v>
      </c>
      <c r="Z1094" s="40">
        <f t="shared" si="267"/>
        <v>0</v>
      </c>
      <c r="AA1094" s="40">
        <f t="shared" si="268"/>
        <v>1</v>
      </c>
      <c r="AB1094" s="40">
        <f t="shared" si="269"/>
        <v>0</v>
      </c>
      <c r="AC1094" s="41" t="s">
        <v>823</v>
      </c>
      <c r="AD1094" s="41" t="s">
        <v>280</v>
      </c>
      <c r="AE1094" s="41" t="s">
        <v>121</v>
      </c>
      <c r="AF1094" s="41" t="s">
        <v>322</v>
      </c>
      <c r="AG1094" s="41" t="s">
        <v>56</v>
      </c>
      <c r="AH1094" s="41" t="s">
        <v>56</v>
      </c>
      <c r="AI1094" s="41" t="s">
        <v>56</v>
      </c>
      <c r="AJ1094" s="41" t="s">
        <v>160</v>
      </c>
      <c r="AK1094" s="41" t="s">
        <v>56</v>
      </c>
    </row>
    <row r="1095" spans="1:37" s="41" customFormat="1" ht="15.75" hidden="1" thickBot="1" x14ac:dyDescent="0.3">
      <c r="A1095" s="11" t="s">
        <v>697</v>
      </c>
      <c r="B1095" s="12" t="s">
        <v>216</v>
      </c>
      <c r="C1095" s="13" t="s">
        <v>46</v>
      </c>
      <c r="D1095" s="14" t="s">
        <v>47</v>
      </c>
      <c r="E1095" s="13" t="s">
        <v>2623</v>
      </c>
      <c r="F1095" s="4" t="s">
        <v>617</v>
      </c>
      <c r="G1095" s="4" t="s">
        <v>706</v>
      </c>
      <c r="H1095" s="15">
        <v>43143.666666666664</v>
      </c>
      <c r="I1095" s="15">
        <v>43145.979166666664</v>
      </c>
      <c r="J1095" s="131" t="s">
        <v>3512</v>
      </c>
      <c r="K1095" s="45" t="s">
        <v>9</v>
      </c>
      <c r="L1095" s="47" t="s">
        <v>7</v>
      </c>
      <c r="M1095" s="47" t="s">
        <v>56</v>
      </c>
      <c r="N1095" s="9" t="str">
        <f t="shared" si="255"/>
        <v>Minor</v>
      </c>
      <c r="O1095" s="10" t="str">
        <f t="shared" si="256"/>
        <v>Successful</v>
      </c>
      <c r="P1095" s="10" t="str">
        <f t="shared" si="257"/>
        <v>On Time</v>
      </c>
      <c r="Q1095" s="9">
        <f t="shared" si="258"/>
        <v>1</v>
      </c>
      <c r="R1095" s="9">
        <f t="shared" si="259"/>
        <v>1</v>
      </c>
      <c r="S1095" s="9">
        <f t="shared" si="260"/>
        <v>0</v>
      </c>
      <c r="T1095" s="9" t="str">
        <f t="shared" si="261"/>
        <v>February</v>
      </c>
      <c r="U1095" s="40">
        <f t="shared" si="262"/>
        <v>0</v>
      </c>
      <c r="V1095" s="40" t="str">
        <f t="shared" si="263"/>
        <v>Normal</v>
      </c>
      <c r="W1095" s="40">
        <f t="shared" si="264"/>
        <v>0</v>
      </c>
      <c r="X1095" s="40">
        <f t="shared" si="265"/>
        <v>0</v>
      </c>
      <c r="Y1095" s="40">
        <f t="shared" si="266"/>
        <v>0</v>
      </c>
      <c r="Z1095" s="40">
        <f t="shared" si="267"/>
        <v>0</v>
      </c>
      <c r="AA1095" s="40">
        <f t="shared" si="268"/>
        <v>1</v>
      </c>
      <c r="AB1095" s="40">
        <f t="shared" si="269"/>
        <v>0</v>
      </c>
      <c r="AC1095" s="41" t="s">
        <v>238</v>
      </c>
      <c r="AD1095" s="41" t="s">
        <v>280</v>
      </c>
      <c r="AE1095" s="41" t="s">
        <v>425</v>
      </c>
      <c r="AF1095" s="41" t="s">
        <v>216</v>
      </c>
      <c r="AG1095" s="41" t="s">
        <v>56</v>
      </c>
      <c r="AH1095" s="41" t="s">
        <v>56</v>
      </c>
      <c r="AI1095" s="41" t="s">
        <v>56</v>
      </c>
      <c r="AJ1095" s="41" t="s">
        <v>160</v>
      </c>
      <c r="AK1095" s="41" t="s">
        <v>56</v>
      </c>
    </row>
    <row r="1096" spans="1:37" s="41" customFormat="1" ht="15.75" hidden="1" thickBot="1" x14ac:dyDescent="0.3">
      <c r="A1096" s="11" t="s">
        <v>239</v>
      </c>
      <c r="B1096" s="12" t="s">
        <v>8</v>
      </c>
      <c r="C1096" s="13" t="s">
        <v>46</v>
      </c>
      <c r="D1096" s="14" t="s">
        <v>47</v>
      </c>
      <c r="E1096" s="13" t="s">
        <v>2624</v>
      </c>
      <c r="F1096" s="4" t="s">
        <v>76</v>
      </c>
      <c r="G1096" s="4" t="s">
        <v>256</v>
      </c>
      <c r="H1096" s="15">
        <v>43146.75</v>
      </c>
      <c r="I1096" s="15">
        <v>43146.833333333336</v>
      </c>
      <c r="J1096" s="131" t="s">
        <v>3513</v>
      </c>
      <c r="K1096" s="45" t="s">
        <v>9</v>
      </c>
      <c r="L1096" s="47" t="s">
        <v>7</v>
      </c>
      <c r="M1096" s="47" t="s">
        <v>56</v>
      </c>
      <c r="N1096" s="9" t="str">
        <f t="shared" si="255"/>
        <v>Minor</v>
      </c>
      <c r="O1096" s="10" t="str">
        <f t="shared" si="256"/>
        <v>Successful</v>
      </c>
      <c r="P1096" s="10" t="str">
        <f t="shared" si="257"/>
        <v>On Time</v>
      </c>
      <c r="Q1096" s="9">
        <f t="shared" si="258"/>
        <v>1</v>
      </c>
      <c r="R1096" s="9">
        <f t="shared" si="259"/>
        <v>1</v>
      </c>
      <c r="S1096" s="9">
        <f t="shared" si="260"/>
        <v>0</v>
      </c>
      <c r="T1096" s="9" t="str">
        <f t="shared" si="261"/>
        <v>February</v>
      </c>
      <c r="U1096" s="40">
        <f t="shared" si="262"/>
        <v>0</v>
      </c>
      <c r="V1096" s="40" t="str">
        <f t="shared" si="263"/>
        <v>Normal</v>
      </c>
      <c r="W1096" s="40">
        <f t="shared" si="264"/>
        <v>0</v>
      </c>
      <c r="X1096" s="40">
        <f t="shared" si="265"/>
        <v>0</v>
      </c>
      <c r="Y1096" s="40">
        <f t="shared" si="266"/>
        <v>0</v>
      </c>
      <c r="Z1096" s="40">
        <f t="shared" si="267"/>
        <v>0</v>
      </c>
      <c r="AA1096" s="40">
        <f t="shared" si="268"/>
        <v>1</v>
      </c>
      <c r="AB1096" s="40">
        <f t="shared" si="269"/>
        <v>0</v>
      </c>
      <c r="AC1096" s="41" t="s">
        <v>537</v>
      </c>
      <c r="AD1096" s="41" t="s">
        <v>280</v>
      </c>
      <c r="AE1096" s="41" t="s">
        <v>259</v>
      </c>
      <c r="AF1096" s="41" t="s">
        <v>8</v>
      </c>
      <c r="AG1096" s="41" t="s">
        <v>56</v>
      </c>
      <c r="AH1096" s="41" t="s">
        <v>56</v>
      </c>
      <c r="AI1096" s="41" t="s">
        <v>56</v>
      </c>
      <c r="AJ1096" s="41" t="s">
        <v>160</v>
      </c>
      <c r="AK1096" s="41" t="s">
        <v>56</v>
      </c>
    </row>
    <row r="1097" spans="1:37" s="41" customFormat="1" ht="15.75" hidden="1" thickBot="1" x14ac:dyDescent="0.3">
      <c r="A1097" s="11" t="s">
        <v>45</v>
      </c>
      <c r="B1097" s="12" t="s">
        <v>216</v>
      </c>
      <c r="C1097" s="13" t="s">
        <v>52</v>
      </c>
      <c r="D1097" s="14" t="s">
        <v>47</v>
      </c>
      <c r="E1097" s="13" t="s">
        <v>2625</v>
      </c>
      <c r="F1097" s="4" t="s">
        <v>311</v>
      </c>
      <c r="G1097" s="4" t="s">
        <v>449</v>
      </c>
      <c r="H1097" s="15">
        <v>43140.916666666664</v>
      </c>
      <c r="I1097" s="15">
        <v>43146.916666666664</v>
      </c>
      <c r="J1097" s="131" t="s">
        <v>3514</v>
      </c>
      <c r="K1097" s="45" t="s">
        <v>9</v>
      </c>
      <c r="L1097" s="47" t="s">
        <v>7</v>
      </c>
      <c r="M1097" s="47" t="s">
        <v>56</v>
      </c>
      <c r="N1097" s="9" t="str">
        <f t="shared" si="255"/>
        <v>Standard</v>
      </c>
      <c r="O1097" s="10" t="str">
        <f t="shared" si="256"/>
        <v>Successful</v>
      </c>
      <c r="P1097" s="10" t="str">
        <f t="shared" si="257"/>
        <v>On Time</v>
      </c>
      <c r="Q1097" s="9">
        <f t="shared" si="258"/>
        <v>1</v>
      </c>
      <c r="R1097" s="9">
        <f t="shared" si="259"/>
        <v>1</v>
      </c>
      <c r="S1097" s="9">
        <f t="shared" si="260"/>
        <v>0</v>
      </c>
      <c r="T1097" s="9" t="str">
        <f t="shared" si="261"/>
        <v>February</v>
      </c>
      <c r="U1097" s="40">
        <f t="shared" si="262"/>
        <v>0</v>
      </c>
      <c r="V1097" s="40" t="str">
        <f t="shared" si="263"/>
        <v>Normal</v>
      </c>
      <c r="W1097" s="40">
        <f t="shared" si="264"/>
        <v>0</v>
      </c>
      <c r="X1097" s="40">
        <f t="shared" si="265"/>
        <v>0</v>
      </c>
      <c r="Y1097" s="40">
        <f t="shared" si="266"/>
        <v>0</v>
      </c>
      <c r="Z1097" s="40">
        <f t="shared" si="267"/>
        <v>0</v>
      </c>
      <c r="AA1097" s="40">
        <f t="shared" si="268"/>
        <v>1</v>
      </c>
      <c r="AB1097" s="40">
        <f t="shared" si="269"/>
        <v>0</v>
      </c>
      <c r="AC1097" s="41" t="s">
        <v>823</v>
      </c>
      <c r="AD1097" s="41" t="s">
        <v>545</v>
      </c>
      <c r="AE1097" s="41" t="s">
        <v>422</v>
      </c>
      <c r="AF1097" s="41" t="s">
        <v>216</v>
      </c>
      <c r="AG1097" s="41" t="s">
        <v>56</v>
      </c>
      <c r="AH1097" s="41" t="s">
        <v>56</v>
      </c>
      <c r="AI1097" s="41" t="s">
        <v>56</v>
      </c>
      <c r="AJ1097" s="41" t="s">
        <v>160</v>
      </c>
      <c r="AK1097" s="41" t="s">
        <v>56</v>
      </c>
    </row>
    <row r="1098" spans="1:37" s="41" customFormat="1" ht="15.75" hidden="1" thickBot="1" x14ac:dyDescent="0.3">
      <c r="A1098" s="11" t="s">
        <v>697</v>
      </c>
      <c r="B1098" s="12" t="s">
        <v>216</v>
      </c>
      <c r="C1098" s="13" t="s">
        <v>46</v>
      </c>
      <c r="D1098" s="14" t="s">
        <v>47</v>
      </c>
      <c r="E1098" s="13" t="s">
        <v>2626</v>
      </c>
      <c r="F1098" s="4" t="s">
        <v>152</v>
      </c>
      <c r="G1098" s="4" t="s">
        <v>761</v>
      </c>
      <c r="H1098" s="15">
        <v>43143.375</v>
      </c>
      <c r="I1098" s="15">
        <v>43145.958333333336</v>
      </c>
      <c r="J1098" s="131" t="s">
        <v>3515</v>
      </c>
      <c r="K1098" s="45" t="s">
        <v>9</v>
      </c>
      <c r="L1098" s="47" t="s">
        <v>7</v>
      </c>
      <c r="M1098" s="47" t="s">
        <v>56</v>
      </c>
      <c r="N1098" s="9" t="str">
        <f t="shared" si="255"/>
        <v>Minor</v>
      </c>
      <c r="O1098" s="10" t="str">
        <f t="shared" si="256"/>
        <v>Successful</v>
      </c>
      <c r="P1098" s="10" t="str">
        <f t="shared" si="257"/>
        <v>On Time</v>
      </c>
      <c r="Q1098" s="9">
        <f t="shared" si="258"/>
        <v>1</v>
      </c>
      <c r="R1098" s="9">
        <f t="shared" si="259"/>
        <v>1</v>
      </c>
      <c r="S1098" s="9">
        <f t="shared" si="260"/>
        <v>0</v>
      </c>
      <c r="T1098" s="9" t="str">
        <f t="shared" si="261"/>
        <v>February</v>
      </c>
      <c r="U1098" s="40">
        <f t="shared" si="262"/>
        <v>0</v>
      </c>
      <c r="V1098" s="40" t="str">
        <f t="shared" si="263"/>
        <v>Normal</v>
      </c>
      <c r="W1098" s="40">
        <f t="shared" si="264"/>
        <v>0</v>
      </c>
      <c r="X1098" s="40">
        <f t="shared" si="265"/>
        <v>0</v>
      </c>
      <c r="Y1098" s="40">
        <f t="shared" si="266"/>
        <v>0</v>
      </c>
      <c r="Z1098" s="40">
        <f t="shared" si="267"/>
        <v>0</v>
      </c>
      <c r="AA1098" s="40">
        <f t="shared" si="268"/>
        <v>1</v>
      </c>
      <c r="AB1098" s="40">
        <f t="shared" si="269"/>
        <v>0</v>
      </c>
      <c r="AC1098" s="41" t="s">
        <v>238</v>
      </c>
      <c r="AD1098" s="41" t="s">
        <v>332</v>
      </c>
      <c r="AE1098" s="41" t="s">
        <v>121</v>
      </c>
      <c r="AF1098" s="41" t="s">
        <v>322</v>
      </c>
      <c r="AG1098" s="41" t="s">
        <v>56</v>
      </c>
      <c r="AH1098" s="41" t="s">
        <v>56</v>
      </c>
      <c r="AI1098" s="41" t="s">
        <v>56</v>
      </c>
      <c r="AJ1098" s="41" t="s">
        <v>160</v>
      </c>
      <c r="AK1098" s="41" t="s">
        <v>56</v>
      </c>
    </row>
    <row r="1099" spans="1:37" s="41" customFormat="1" ht="15.75" hidden="1" thickBot="1" x14ac:dyDescent="0.3">
      <c r="A1099" s="11" t="s">
        <v>63</v>
      </c>
      <c r="B1099" s="12" t="s">
        <v>216</v>
      </c>
      <c r="C1099" s="13" t="s">
        <v>46</v>
      </c>
      <c r="D1099" s="14" t="s">
        <v>47</v>
      </c>
      <c r="E1099" s="13" t="s">
        <v>2627</v>
      </c>
      <c r="F1099" s="4" t="s">
        <v>326</v>
      </c>
      <c r="G1099" s="4" t="s">
        <v>232</v>
      </c>
      <c r="H1099" s="15">
        <v>43146.791666666664</v>
      </c>
      <c r="I1099" s="15">
        <v>43146.999305555553</v>
      </c>
      <c r="J1099" s="131" t="s">
        <v>1730</v>
      </c>
      <c r="K1099" s="45" t="s">
        <v>9</v>
      </c>
      <c r="L1099" s="47" t="s">
        <v>7</v>
      </c>
      <c r="M1099" s="47" t="s">
        <v>56</v>
      </c>
      <c r="N1099" s="9" t="str">
        <f t="shared" si="255"/>
        <v>Minor</v>
      </c>
      <c r="O1099" s="10" t="str">
        <f t="shared" si="256"/>
        <v>Successful</v>
      </c>
      <c r="P1099" s="10" t="str">
        <f t="shared" si="257"/>
        <v>On Time</v>
      </c>
      <c r="Q1099" s="9">
        <f t="shared" si="258"/>
        <v>1</v>
      </c>
      <c r="R1099" s="9">
        <f t="shared" si="259"/>
        <v>1</v>
      </c>
      <c r="S1099" s="9">
        <f t="shared" si="260"/>
        <v>0</v>
      </c>
      <c r="T1099" s="9" t="str">
        <f t="shared" si="261"/>
        <v>February</v>
      </c>
      <c r="U1099" s="40">
        <f t="shared" si="262"/>
        <v>0</v>
      </c>
      <c r="V1099" s="40" t="str">
        <f t="shared" si="263"/>
        <v>Normal</v>
      </c>
      <c r="W1099" s="40">
        <f t="shared" si="264"/>
        <v>0</v>
      </c>
      <c r="X1099" s="40">
        <f t="shared" si="265"/>
        <v>0</v>
      </c>
      <c r="Y1099" s="40">
        <f t="shared" si="266"/>
        <v>0</v>
      </c>
      <c r="Z1099" s="40">
        <f t="shared" si="267"/>
        <v>0</v>
      </c>
      <c r="AA1099" s="40">
        <f t="shared" si="268"/>
        <v>1</v>
      </c>
      <c r="AB1099" s="40">
        <f t="shared" si="269"/>
        <v>0</v>
      </c>
      <c r="AC1099" s="41" t="s">
        <v>132</v>
      </c>
      <c r="AD1099" s="41" t="s">
        <v>521</v>
      </c>
      <c r="AE1099" s="41" t="s">
        <v>258</v>
      </c>
      <c r="AF1099" s="41" t="s">
        <v>216</v>
      </c>
      <c r="AG1099" s="41" t="s">
        <v>56</v>
      </c>
      <c r="AH1099" s="41" t="s">
        <v>56</v>
      </c>
      <c r="AI1099" s="41" t="s">
        <v>56</v>
      </c>
      <c r="AJ1099" s="41" t="s">
        <v>160</v>
      </c>
      <c r="AK1099" s="41" t="s">
        <v>56</v>
      </c>
    </row>
    <row r="1100" spans="1:37" s="41" customFormat="1" ht="15.75" hidden="1" thickBot="1" x14ac:dyDescent="0.3">
      <c r="A1100" s="11" t="s">
        <v>45</v>
      </c>
      <c r="B1100" s="12" t="s">
        <v>8</v>
      </c>
      <c r="C1100" s="13" t="s">
        <v>52</v>
      </c>
      <c r="D1100" s="14" t="s">
        <v>47</v>
      </c>
      <c r="E1100" s="13" t="s">
        <v>2628</v>
      </c>
      <c r="F1100" s="4" t="s">
        <v>123</v>
      </c>
      <c r="G1100" s="4" t="s">
        <v>501</v>
      </c>
      <c r="H1100" s="15">
        <v>43147.208333333336</v>
      </c>
      <c r="I1100" s="15">
        <v>43147.291666666664</v>
      </c>
      <c r="J1100" s="131" t="s">
        <v>3516</v>
      </c>
      <c r="K1100" s="45" t="s">
        <v>9</v>
      </c>
      <c r="L1100" s="47" t="s">
        <v>7</v>
      </c>
      <c r="M1100" s="47" t="s">
        <v>56</v>
      </c>
      <c r="N1100" s="9" t="str">
        <f t="shared" si="255"/>
        <v>Standard</v>
      </c>
      <c r="O1100" s="10" t="str">
        <f t="shared" si="256"/>
        <v>Successful</v>
      </c>
      <c r="P1100" s="10" t="str">
        <f t="shared" si="257"/>
        <v>On Time</v>
      </c>
      <c r="Q1100" s="9">
        <f t="shared" si="258"/>
        <v>1</v>
      </c>
      <c r="R1100" s="9">
        <f t="shared" si="259"/>
        <v>1</v>
      </c>
      <c r="S1100" s="9">
        <f t="shared" si="260"/>
        <v>0</v>
      </c>
      <c r="T1100" s="9" t="str">
        <f t="shared" si="261"/>
        <v>February</v>
      </c>
      <c r="U1100" s="40">
        <f t="shared" si="262"/>
        <v>0</v>
      </c>
      <c r="V1100" s="40" t="str">
        <f t="shared" si="263"/>
        <v>Normal</v>
      </c>
      <c r="W1100" s="40">
        <f t="shared" si="264"/>
        <v>0</v>
      </c>
      <c r="X1100" s="40">
        <f t="shared" si="265"/>
        <v>0</v>
      </c>
      <c r="Y1100" s="40">
        <f t="shared" si="266"/>
        <v>0</v>
      </c>
      <c r="Z1100" s="40">
        <f t="shared" si="267"/>
        <v>0</v>
      </c>
      <c r="AA1100" s="40">
        <f t="shared" si="268"/>
        <v>1</v>
      </c>
      <c r="AB1100" s="40">
        <f t="shared" si="269"/>
        <v>0</v>
      </c>
      <c r="AC1100" s="41" t="s">
        <v>823</v>
      </c>
      <c r="AD1100" s="41" t="s">
        <v>280</v>
      </c>
      <c r="AE1100" s="41" t="s">
        <v>259</v>
      </c>
      <c r="AF1100" s="41" t="s">
        <v>8</v>
      </c>
      <c r="AG1100" s="41" t="s">
        <v>56</v>
      </c>
      <c r="AH1100" s="41" t="s">
        <v>56</v>
      </c>
      <c r="AI1100" s="41" t="s">
        <v>56</v>
      </c>
      <c r="AJ1100" s="41" t="s">
        <v>160</v>
      </c>
      <c r="AK1100" s="41" t="s">
        <v>56</v>
      </c>
    </row>
    <row r="1101" spans="1:37" s="41" customFormat="1" ht="15.75" hidden="1" thickBot="1" x14ac:dyDescent="0.3">
      <c r="A1101" s="11" t="s">
        <v>697</v>
      </c>
      <c r="B1101" s="12" t="s">
        <v>216</v>
      </c>
      <c r="C1101" s="13" t="s">
        <v>46</v>
      </c>
      <c r="D1101" s="14" t="s">
        <v>47</v>
      </c>
      <c r="E1101" s="13" t="s">
        <v>2629</v>
      </c>
      <c r="F1101" s="4" t="s">
        <v>152</v>
      </c>
      <c r="G1101" s="4" t="s">
        <v>505</v>
      </c>
      <c r="H1101" s="15">
        <v>43145.416666666664</v>
      </c>
      <c r="I1101" s="15">
        <v>43146.958333333336</v>
      </c>
      <c r="J1101" s="131" t="s">
        <v>3517</v>
      </c>
      <c r="K1101" s="45" t="s">
        <v>9</v>
      </c>
      <c r="L1101" s="47" t="s">
        <v>7</v>
      </c>
      <c r="M1101" s="47" t="s">
        <v>56</v>
      </c>
      <c r="N1101" s="9" t="str">
        <f t="shared" si="255"/>
        <v>Minor</v>
      </c>
      <c r="O1101" s="10" t="str">
        <f t="shared" si="256"/>
        <v>Successful</v>
      </c>
      <c r="P1101" s="10" t="str">
        <f t="shared" si="257"/>
        <v>On Time</v>
      </c>
      <c r="Q1101" s="9">
        <f t="shared" si="258"/>
        <v>1</v>
      </c>
      <c r="R1101" s="9">
        <f t="shared" si="259"/>
        <v>1</v>
      </c>
      <c r="S1101" s="9">
        <f t="shared" si="260"/>
        <v>0</v>
      </c>
      <c r="T1101" s="9" t="str">
        <f t="shared" si="261"/>
        <v>February</v>
      </c>
      <c r="U1101" s="40">
        <f t="shared" si="262"/>
        <v>0</v>
      </c>
      <c r="V1101" s="40" t="str">
        <f t="shared" si="263"/>
        <v>Normal</v>
      </c>
      <c r="W1101" s="40">
        <f t="shared" si="264"/>
        <v>0</v>
      </c>
      <c r="X1101" s="40">
        <f t="shared" si="265"/>
        <v>0</v>
      </c>
      <c r="Y1101" s="40">
        <f t="shared" si="266"/>
        <v>0</v>
      </c>
      <c r="Z1101" s="40">
        <f t="shared" si="267"/>
        <v>0</v>
      </c>
      <c r="AA1101" s="40">
        <f t="shared" si="268"/>
        <v>1</v>
      </c>
      <c r="AB1101" s="40">
        <f t="shared" si="269"/>
        <v>0</v>
      </c>
      <c r="AC1101" s="41" t="s">
        <v>238</v>
      </c>
      <c r="AD1101" s="41" t="s">
        <v>3948</v>
      </c>
      <c r="AE1101" s="41" t="s">
        <v>121</v>
      </c>
      <c r="AF1101" s="41" t="s">
        <v>322</v>
      </c>
      <c r="AG1101" s="41" t="s">
        <v>56</v>
      </c>
      <c r="AH1101" s="41" t="s">
        <v>56</v>
      </c>
      <c r="AI1101" s="41" t="s">
        <v>56</v>
      </c>
      <c r="AJ1101" s="41" t="s">
        <v>160</v>
      </c>
      <c r="AK1101" s="41" t="s">
        <v>56</v>
      </c>
    </row>
    <row r="1102" spans="1:37" s="41" customFormat="1" ht="15.75" hidden="1" thickBot="1" x14ac:dyDescent="0.3">
      <c r="A1102" s="11" t="s">
        <v>50</v>
      </c>
      <c r="B1102" s="12" t="s">
        <v>216</v>
      </c>
      <c r="C1102" s="13" t="s">
        <v>52</v>
      </c>
      <c r="D1102" s="14" t="s">
        <v>47</v>
      </c>
      <c r="E1102" s="13" t="s">
        <v>2630</v>
      </c>
      <c r="F1102" s="4" t="s">
        <v>328</v>
      </c>
      <c r="G1102" s="4" t="s">
        <v>588</v>
      </c>
      <c r="H1102" s="15">
        <v>43138.770833333336</v>
      </c>
      <c r="I1102" s="15">
        <v>43146.791666666664</v>
      </c>
      <c r="J1102" s="131" t="s">
        <v>3518</v>
      </c>
      <c r="K1102" s="45" t="s">
        <v>9</v>
      </c>
      <c r="L1102" s="47" t="s">
        <v>7</v>
      </c>
      <c r="M1102" s="47" t="s">
        <v>56</v>
      </c>
      <c r="N1102" s="9" t="str">
        <f t="shared" si="255"/>
        <v>Standard</v>
      </c>
      <c r="O1102" s="10" t="str">
        <f t="shared" si="256"/>
        <v>Successful</v>
      </c>
      <c r="P1102" s="10" t="str">
        <f t="shared" si="257"/>
        <v>On Time</v>
      </c>
      <c r="Q1102" s="9">
        <f t="shared" si="258"/>
        <v>1</v>
      </c>
      <c r="R1102" s="9">
        <f t="shared" si="259"/>
        <v>1</v>
      </c>
      <c r="S1102" s="9">
        <f t="shared" si="260"/>
        <v>0</v>
      </c>
      <c r="T1102" s="9" t="str">
        <f t="shared" si="261"/>
        <v>February</v>
      </c>
      <c r="U1102" s="40">
        <f t="shared" si="262"/>
        <v>0</v>
      </c>
      <c r="V1102" s="40" t="str">
        <f t="shared" si="263"/>
        <v>Normal</v>
      </c>
      <c r="W1102" s="40">
        <f t="shared" si="264"/>
        <v>0</v>
      </c>
      <c r="X1102" s="40">
        <f t="shared" si="265"/>
        <v>0</v>
      </c>
      <c r="Y1102" s="40">
        <f t="shared" si="266"/>
        <v>0</v>
      </c>
      <c r="Z1102" s="40">
        <f t="shared" si="267"/>
        <v>0</v>
      </c>
      <c r="AA1102" s="40">
        <f t="shared" si="268"/>
        <v>1</v>
      </c>
      <c r="AB1102" s="40">
        <f t="shared" si="269"/>
        <v>0</v>
      </c>
      <c r="AC1102" s="41" t="s">
        <v>132</v>
      </c>
      <c r="AD1102" s="41" t="s">
        <v>515</v>
      </c>
      <c r="AE1102" s="41" t="s">
        <v>424</v>
      </c>
      <c r="AF1102" s="41" t="s">
        <v>216</v>
      </c>
      <c r="AG1102" s="41" t="s">
        <v>56</v>
      </c>
      <c r="AH1102" s="41" t="s">
        <v>56</v>
      </c>
      <c r="AI1102" s="41" t="s">
        <v>56</v>
      </c>
      <c r="AJ1102" s="41" t="s">
        <v>160</v>
      </c>
      <c r="AK1102" s="41" t="s">
        <v>56</v>
      </c>
    </row>
    <row r="1103" spans="1:37" s="41" customFormat="1" ht="15.75" hidden="1" thickBot="1" x14ac:dyDescent="0.3">
      <c r="A1103" s="11" t="s">
        <v>697</v>
      </c>
      <c r="B1103" s="12" t="s">
        <v>216</v>
      </c>
      <c r="C1103" s="13" t="s">
        <v>46</v>
      </c>
      <c r="D1103" s="14" t="s">
        <v>47</v>
      </c>
      <c r="E1103" s="13" t="s">
        <v>2631</v>
      </c>
      <c r="F1103" s="4" t="s">
        <v>342</v>
      </c>
      <c r="G1103" s="4" t="s">
        <v>3123</v>
      </c>
      <c r="H1103" s="15">
        <v>43146.541666666664</v>
      </c>
      <c r="I1103" s="15">
        <v>43146.708333333336</v>
      </c>
      <c r="J1103" s="131" t="s">
        <v>3519</v>
      </c>
      <c r="K1103" s="45" t="s">
        <v>9</v>
      </c>
      <c r="L1103" s="47" t="s">
        <v>7</v>
      </c>
      <c r="M1103" s="47" t="s">
        <v>56</v>
      </c>
      <c r="N1103" s="9" t="str">
        <f t="shared" si="255"/>
        <v>Minor</v>
      </c>
      <c r="O1103" s="10" t="str">
        <f t="shared" si="256"/>
        <v>Successful</v>
      </c>
      <c r="P1103" s="10" t="str">
        <f t="shared" si="257"/>
        <v>On Time</v>
      </c>
      <c r="Q1103" s="9">
        <f t="shared" si="258"/>
        <v>1</v>
      </c>
      <c r="R1103" s="9">
        <f t="shared" si="259"/>
        <v>1</v>
      </c>
      <c r="S1103" s="9">
        <f t="shared" si="260"/>
        <v>0</v>
      </c>
      <c r="T1103" s="9" t="str">
        <f t="shared" si="261"/>
        <v>February</v>
      </c>
      <c r="U1103" s="40">
        <f t="shared" si="262"/>
        <v>0</v>
      </c>
      <c r="V1103" s="40" t="str">
        <f t="shared" si="263"/>
        <v>Normal</v>
      </c>
      <c r="W1103" s="40">
        <f t="shared" si="264"/>
        <v>0</v>
      </c>
      <c r="X1103" s="40">
        <f t="shared" si="265"/>
        <v>0</v>
      </c>
      <c r="Y1103" s="40">
        <f t="shared" si="266"/>
        <v>0</v>
      </c>
      <c r="Z1103" s="40">
        <f t="shared" si="267"/>
        <v>0</v>
      </c>
      <c r="AA1103" s="40">
        <f t="shared" si="268"/>
        <v>1</v>
      </c>
      <c r="AB1103" s="40">
        <f t="shared" si="269"/>
        <v>0</v>
      </c>
      <c r="AC1103" s="41" t="s">
        <v>238</v>
      </c>
      <c r="AD1103" s="41" t="s">
        <v>280</v>
      </c>
      <c r="AE1103" s="41" t="s">
        <v>419</v>
      </c>
      <c r="AF1103" s="41" t="s">
        <v>216</v>
      </c>
      <c r="AG1103" s="41" t="s">
        <v>56</v>
      </c>
      <c r="AH1103" s="41" t="s">
        <v>56</v>
      </c>
      <c r="AI1103" s="41" t="s">
        <v>56</v>
      </c>
      <c r="AJ1103" s="41" t="s">
        <v>160</v>
      </c>
      <c r="AK1103" s="41" t="s">
        <v>56</v>
      </c>
    </row>
    <row r="1104" spans="1:37" s="41" customFormat="1" ht="15.75" hidden="1" thickBot="1" x14ac:dyDescent="0.3">
      <c r="A1104" s="11" t="s">
        <v>50</v>
      </c>
      <c r="B1104" s="12" t="s">
        <v>216</v>
      </c>
      <c r="C1104" s="13" t="s">
        <v>46</v>
      </c>
      <c r="D1104" s="14" t="s">
        <v>47</v>
      </c>
      <c r="E1104" s="13" t="s">
        <v>2632</v>
      </c>
      <c r="F1104" s="4" t="s">
        <v>340</v>
      </c>
      <c r="G1104" s="4" t="s">
        <v>1597</v>
      </c>
      <c r="H1104" s="15">
        <v>43146.625</v>
      </c>
      <c r="I1104" s="15">
        <v>43146.75</v>
      </c>
      <c r="J1104" s="131" t="s">
        <v>3520</v>
      </c>
      <c r="K1104" s="45" t="s">
        <v>9</v>
      </c>
      <c r="L1104" s="47" t="s">
        <v>7</v>
      </c>
      <c r="M1104" s="47" t="s">
        <v>56</v>
      </c>
      <c r="N1104" s="9" t="str">
        <f t="shared" si="255"/>
        <v>Minor</v>
      </c>
      <c r="O1104" s="10" t="str">
        <f t="shared" si="256"/>
        <v>Successful</v>
      </c>
      <c r="P1104" s="10" t="str">
        <f t="shared" si="257"/>
        <v>On Time</v>
      </c>
      <c r="Q1104" s="9">
        <f t="shared" si="258"/>
        <v>1</v>
      </c>
      <c r="R1104" s="9">
        <f t="shared" si="259"/>
        <v>1</v>
      </c>
      <c r="S1104" s="9">
        <f t="shared" si="260"/>
        <v>0</v>
      </c>
      <c r="T1104" s="9" t="str">
        <f t="shared" si="261"/>
        <v>February</v>
      </c>
      <c r="U1104" s="40">
        <f t="shared" si="262"/>
        <v>0</v>
      </c>
      <c r="V1104" s="40" t="str">
        <f t="shared" si="263"/>
        <v>Normal</v>
      </c>
      <c r="W1104" s="40">
        <f t="shared" si="264"/>
        <v>0</v>
      </c>
      <c r="X1104" s="40">
        <f t="shared" si="265"/>
        <v>0</v>
      </c>
      <c r="Y1104" s="40">
        <f t="shared" si="266"/>
        <v>0</v>
      </c>
      <c r="Z1104" s="40">
        <f t="shared" si="267"/>
        <v>0</v>
      </c>
      <c r="AA1104" s="40">
        <f t="shared" si="268"/>
        <v>1</v>
      </c>
      <c r="AB1104" s="40">
        <f t="shared" si="269"/>
        <v>0</v>
      </c>
      <c r="AC1104" s="41" t="s">
        <v>132</v>
      </c>
      <c r="AD1104" s="41" t="s">
        <v>280</v>
      </c>
      <c r="AE1104" s="41" t="s">
        <v>426</v>
      </c>
      <c r="AF1104" s="41" t="s">
        <v>216</v>
      </c>
      <c r="AG1104" s="41" t="s">
        <v>56</v>
      </c>
      <c r="AH1104" s="41" t="s">
        <v>56</v>
      </c>
      <c r="AI1104" s="41" t="s">
        <v>56</v>
      </c>
      <c r="AJ1104" s="41" t="s">
        <v>160</v>
      </c>
      <c r="AK1104" s="41" t="s">
        <v>56</v>
      </c>
    </row>
    <row r="1105" spans="1:37" s="41" customFormat="1" ht="15.75" hidden="1" thickBot="1" x14ac:dyDescent="0.3">
      <c r="A1105" s="11" t="s">
        <v>697</v>
      </c>
      <c r="B1105" s="12" t="s">
        <v>216</v>
      </c>
      <c r="C1105" s="13" t="s">
        <v>46</v>
      </c>
      <c r="D1105" s="14" t="s">
        <v>47</v>
      </c>
      <c r="E1105" s="13" t="s">
        <v>2633</v>
      </c>
      <c r="F1105" s="4" t="s">
        <v>614</v>
      </c>
      <c r="G1105" s="4" t="s">
        <v>700</v>
      </c>
      <c r="H1105" s="15">
        <v>43143.666666666664</v>
      </c>
      <c r="I1105" s="15">
        <v>43145.979166666664</v>
      </c>
      <c r="J1105" s="131" t="s">
        <v>3521</v>
      </c>
      <c r="K1105" s="45" t="s">
        <v>9</v>
      </c>
      <c r="L1105" s="47" t="s">
        <v>7</v>
      </c>
      <c r="M1105" s="47" t="s">
        <v>56</v>
      </c>
      <c r="N1105" s="9" t="str">
        <f t="shared" si="255"/>
        <v>Minor</v>
      </c>
      <c r="O1105" s="10" t="str">
        <f t="shared" si="256"/>
        <v>Successful</v>
      </c>
      <c r="P1105" s="10" t="str">
        <f t="shared" si="257"/>
        <v>On Time</v>
      </c>
      <c r="Q1105" s="9">
        <f t="shared" si="258"/>
        <v>1</v>
      </c>
      <c r="R1105" s="9">
        <f t="shared" si="259"/>
        <v>1</v>
      </c>
      <c r="S1105" s="9">
        <f t="shared" si="260"/>
        <v>0</v>
      </c>
      <c r="T1105" s="9" t="str">
        <f t="shared" si="261"/>
        <v>February</v>
      </c>
      <c r="U1105" s="40">
        <f t="shared" si="262"/>
        <v>0</v>
      </c>
      <c r="V1105" s="40" t="str">
        <f t="shared" si="263"/>
        <v>Normal</v>
      </c>
      <c r="W1105" s="40">
        <f t="shared" si="264"/>
        <v>0</v>
      </c>
      <c r="X1105" s="40">
        <f t="shared" si="265"/>
        <v>0</v>
      </c>
      <c r="Y1105" s="40">
        <f t="shared" si="266"/>
        <v>0</v>
      </c>
      <c r="Z1105" s="40">
        <f t="shared" si="267"/>
        <v>0</v>
      </c>
      <c r="AA1105" s="40">
        <f t="shared" si="268"/>
        <v>1</v>
      </c>
      <c r="AB1105" s="40">
        <f t="shared" si="269"/>
        <v>0</v>
      </c>
      <c r="AC1105" s="41" t="s">
        <v>238</v>
      </c>
      <c r="AD1105" s="41" t="s">
        <v>554</v>
      </c>
      <c r="AE1105" s="41" t="s">
        <v>351</v>
      </c>
      <c r="AF1105" s="41" t="s">
        <v>216</v>
      </c>
      <c r="AG1105" s="41" t="s">
        <v>56</v>
      </c>
      <c r="AH1105" s="41" t="s">
        <v>56</v>
      </c>
      <c r="AI1105" s="41" t="s">
        <v>56</v>
      </c>
      <c r="AJ1105" s="41" t="s">
        <v>160</v>
      </c>
      <c r="AK1105" s="41" t="s">
        <v>56</v>
      </c>
    </row>
    <row r="1106" spans="1:37" s="41" customFormat="1" ht="15.75" hidden="1" thickBot="1" x14ac:dyDescent="0.3">
      <c r="A1106" s="11" t="s">
        <v>697</v>
      </c>
      <c r="B1106" s="12" t="s">
        <v>216</v>
      </c>
      <c r="C1106" s="13" t="s">
        <v>52</v>
      </c>
      <c r="D1106" s="14" t="s">
        <v>47</v>
      </c>
      <c r="E1106" s="13" t="s">
        <v>2634</v>
      </c>
      <c r="F1106" s="4" t="s">
        <v>152</v>
      </c>
      <c r="G1106" s="4" t="s">
        <v>490</v>
      </c>
      <c r="H1106" s="15">
        <v>43144.583333333336</v>
      </c>
      <c r="I1106" s="15">
        <v>43145.958333333336</v>
      </c>
      <c r="J1106" s="131" t="s">
        <v>3522</v>
      </c>
      <c r="K1106" s="45" t="s">
        <v>9</v>
      </c>
      <c r="L1106" s="47" t="s">
        <v>7</v>
      </c>
      <c r="M1106" s="47" t="s">
        <v>56</v>
      </c>
      <c r="N1106" s="9" t="str">
        <f t="shared" si="255"/>
        <v>Standard</v>
      </c>
      <c r="O1106" s="10" t="str">
        <f t="shared" si="256"/>
        <v>Successful</v>
      </c>
      <c r="P1106" s="10" t="str">
        <f t="shared" si="257"/>
        <v>On Time</v>
      </c>
      <c r="Q1106" s="9">
        <f t="shared" si="258"/>
        <v>1</v>
      </c>
      <c r="R1106" s="9">
        <f t="shared" si="259"/>
        <v>1</v>
      </c>
      <c r="S1106" s="9">
        <f t="shared" si="260"/>
        <v>0</v>
      </c>
      <c r="T1106" s="9" t="str">
        <f t="shared" si="261"/>
        <v>February</v>
      </c>
      <c r="U1106" s="40">
        <f t="shared" si="262"/>
        <v>0</v>
      </c>
      <c r="V1106" s="40" t="str">
        <f t="shared" si="263"/>
        <v>Normal</v>
      </c>
      <c r="W1106" s="40">
        <f t="shared" si="264"/>
        <v>0</v>
      </c>
      <c r="X1106" s="40">
        <f t="shared" si="265"/>
        <v>0</v>
      </c>
      <c r="Y1106" s="40">
        <f t="shared" si="266"/>
        <v>0</v>
      </c>
      <c r="Z1106" s="40">
        <f t="shared" si="267"/>
        <v>0</v>
      </c>
      <c r="AA1106" s="40">
        <f t="shared" si="268"/>
        <v>1</v>
      </c>
      <c r="AB1106" s="40">
        <f t="shared" si="269"/>
        <v>0</v>
      </c>
      <c r="AC1106" s="41" t="s">
        <v>238</v>
      </c>
      <c r="AD1106" s="41" t="s">
        <v>3948</v>
      </c>
      <c r="AE1106" s="41" t="s">
        <v>121</v>
      </c>
      <c r="AF1106" s="41" t="s">
        <v>322</v>
      </c>
      <c r="AG1106" s="41" t="s">
        <v>56</v>
      </c>
      <c r="AH1106" s="41" t="s">
        <v>56</v>
      </c>
      <c r="AI1106" s="41" t="s">
        <v>56</v>
      </c>
      <c r="AJ1106" s="41" t="s">
        <v>160</v>
      </c>
      <c r="AK1106" s="41" t="s">
        <v>56</v>
      </c>
    </row>
    <row r="1107" spans="1:37" s="41" customFormat="1" ht="15.75" hidden="1" thickBot="1" x14ac:dyDescent="0.3">
      <c r="A1107" s="11" t="s">
        <v>697</v>
      </c>
      <c r="B1107" s="12" t="s">
        <v>216</v>
      </c>
      <c r="C1107" s="13" t="s">
        <v>52</v>
      </c>
      <c r="D1107" s="14" t="s">
        <v>47</v>
      </c>
      <c r="E1107" s="13" t="s">
        <v>2635</v>
      </c>
      <c r="F1107" s="4" t="s">
        <v>364</v>
      </c>
      <c r="G1107" s="4" t="s">
        <v>783</v>
      </c>
      <c r="H1107" s="15">
        <v>43145.5</v>
      </c>
      <c r="I1107" s="15">
        <v>43146.75</v>
      </c>
      <c r="J1107" s="131" t="s">
        <v>3523</v>
      </c>
      <c r="K1107" s="45" t="s">
        <v>9</v>
      </c>
      <c r="L1107" s="47" t="s">
        <v>7</v>
      </c>
      <c r="M1107" s="47" t="s">
        <v>56</v>
      </c>
      <c r="N1107" s="9" t="str">
        <f t="shared" si="255"/>
        <v>Standard</v>
      </c>
      <c r="O1107" s="10" t="str">
        <f t="shared" si="256"/>
        <v>Successful</v>
      </c>
      <c r="P1107" s="10" t="str">
        <f t="shared" si="257"/>
        <v>On Time</v>
      </c>
      <c r="Q1107" s="9">
        <f t="shared" si="258"/>
        <v>1</v>
      </c>
      <c r="R1107" s="9">
        <f t="shared" si="259"/>
        <v>1</v>
      </c>
      <c r="S1107" s="9">
        <f t="shared" si="260"/>
        <v>0</v>
      </c>
      <c r="T1107" s="9" t="str">
        <f t="shared" si="261"/>
        <v>February</v>
      </c>
      <c r="U1107" s="40">
        <f t="shared" si="262"/>
        <v>0</v>
      </c>
      <c r="V1107" s="40" t="str">
        <f t="shared" si="263"/>
        <v>Normal</v>
      </c>
      <c r="W1107" s="40">
        <f t="shared" si="264"/>
        <v>0</v>
      </c>
      <c r="X1107" s="40">
        <f t="shared" si="265"/>
        <v>0</v>
      </c>
      <c r="Y1107" s="40">
        <f t="shared" si="266"/>
        <v>0</v>
      </c>
      <c r="Z1107" s="40">
        <f t="shared" si="267"/>
        <v>0</v>
      </c>
      <c r="AA1107" s="40">
        <f t="shared" si="268"/>
        <v>1</v>
      </c>
      <c r="AB1107" s="40">
        <f t="shared" si="269"/>
        <v>0</v>
      </c>
      <c r="AC1107" s="41" t="s">
        <v>238</v>
      </c>
      <c r="AD1107" s="41" t="s">
        <v>3973</v>
      </c>
      <c r="AE1107" s="41" t="s">
        <v>429</v>
      </c>
      <c r="AF1107" s="41" t="s">
        <v>216</v>
      </c>
      <c r="AG1107" s="41" t="s">
        <v>56</v>
      </c>
      <c r="AH1107" s="41" t="s">
        <v>56</v>
      </c>
      <c r="AI1107" s="41" t="s">
        <v>56</v>
      </c>
      <c r="AJ1107" s="41" t="s">
        <v>160</v>
      </c>
      <c r="AK1107" s="41" t="s">
        <v>56</v>
      </c>
    </row>
    <row r="1108" spans="1:37" s="41" customFormat="1" ht="15.75" hidden="1" thickBot="1" x14ac:dyDescent="0.3">
      <c r="A1108" s="11" t="s">
        <v>697</v>
      </c>
      <c r="B1108" s="12" t="s">
        <v>216</v>
      </c>
      <c r="C1108" s="13" t="s">
        <v>52</v>
      </c>
      <c r="D1108" s="14" t="s">
        <v>47</v>
      </c>
      <c r="E1108" s="13" t="s">
        <v>2636</v>
      </c>
      <c r="F1108" s="4" t="s">
        <v>617</v>
      </c>
      <c r="G1108" s="4" t="s">
        <v>3160</v>
      </c>
      <c r="H1108" s="15">
        <v>43145.625</v>
      </c>
      <c r="I1108" s="15">
        <v>43145.9375</v>
      </c>
      <c r="J1108" s="131" t="s">
        <v>3524</v>
      </c>
      <c r="K1108" s="45" t="s">
        <v>9</v>
      </c>
      <c r="L1108" s="47" t="s">
        <v>7</v>
      </c>
      <c r="M1108" s="47" t="s">
        <v>56</v>
      </c>
      <c r="N1108" s="9" t="str">
        <f t="shared" si="255"/>
        <v>Standard</v>
      </c>
      <c r="O1108" s="10" t="str">
        <f t="shared" si="256"/>
        <v>Successful</v>
      </c>
      <c r="P1108" s="10" t="str">
        <f t="shared" si="257"/>
        <v>On Time</v>
      </c>
      <c r="Q1108" s="9">
        <f t="shared" si="258"/>
        <v>1</v>
      </c>
      <c r="R1108" s="9">
        <f t="shared" si="259"/>
        <v>1</v>
      </c>
      <c r="S1108" s="9">
        <f t="shared" si="260"/>
        <v>0</v>
      </c>
      <c r="T1108" s="9" t="str">
        <f t="shared" si="261"/>
        <v>February</v>
      </c>
      <c r="U1108" s="40">
        <f t="shared" si="262"/>
        <v>0</v>
      </c>
      <c r="V1108" s="40" t="str">
        <f t="shared" si="263"/>
        <v>Normal</v>
      </c>
      <c r="W1108" s="40">
        <f t="shared" si="264"/>
        <v>0</v>
      </c>
      <c r="X1108" s="40">
        <f t="shared" si="265"/>
        <v>0</v>
      </c>
      <c r="Y1108" s="40">
        <f t="shared" si="266"/>
        <v>0</v>
      </c>
      <c r="Z1108" s="40">
        <f t="shared" si="267"/>
        <v>0</v>
      </c>
      <c r="AA1108" s="40">
        <f t="shared" si="268"/>
        <v>1</v>
      </c>
      <c r="AB1108" s="40">
        <f t="shared" si="269"/>
        <v>0</v>
      </c>
      <c r="AC1108" s="41" t="s">
        <v>238</v>
      </c>
      <c r="AD1108" s="41" t="s">
        <v>298</v>
      </c>
      <c r="AE1108" s="41" t="s">
        <v>425</v>
      </c>
      <c r="AF1108" s="41" t="s">
        <v>216</v>
      </c>
      <c r="AG1108" s="41" t="s">
        <v>56</v>
      </c>
      <c r="AH1108" s="41" t="s">
        <v>56</v>
      </c>
      <c r="AI1108" s="41" t="s">
        <v>56</v>
      </c>
      <c r="AJ1108" s="41" t="s">
        <v>160</v>
      </c>
      <c r="AK1108" s="41" t="s">
        <v>56</v>
      </c>
    </row>
    <row r="1109" spans="1:37" s="41" customFormat="1" ht="15.75" hidden="1" thickBot="1" x14ac:dyDescent="0.3">
      <c r="A1109" s="11" t="s">
        <v>49</v>
      </c>
      <c r="B1109" s="12" t="s">
        <v>8</v>
      </c>
      <c r="C1109" s="13" t="s">
        <v>46</v>
      </c>
      <c r="D1109" s="14" t="s">
        <v>47</v>
      </c>
      <c r="E1109" s="13" t="s">
        <v>2637</v>
      </c>
      <c r="F1109" s="4" t="s">
        <v>76</v>
      </c>
      <c r="G1109" s="4" t="s">
        <v>197</v>
      </c>
      <c r="H1109" s="15">
        <v>43144.791666666664</v>
      </c>
      <c r="I1109" s="15">
        <v>43145.791666666664</v>
      </c>
      <c r="J1109" s="131" t="s">
        <v>3525</v>
      </c>
      <c r="K1109" s="45" t="s">
        <v>9</v>
      </c>
      <c r="L1109" s="47" t="s">
        <v>7</v>
      </c>
      <c r="M1109" s="47" t="s">
        <v>56</v>
      </c>
      <c r="N1109" s="9" t="str">
        <f t="shared" si="255"/>
        <v>Minor</v>
      </c>
      <c r="O1109" s="10" t="str">
        <f t="shared" si="256"/>
        <v>Successful</v>
      </c>
      <c r="P1109" s="10" t="str">
        <f t="shared" si="257"/>
        <v>On Time</v>
      </c>
      <c r="Q1109" s="9">
        <f t="shared" si="258"/>
        <v>1</v>
      </c>
      <c r="R1109" s="9">
        <f t="shared" si="259"/>
        <v>1</v>
      </c>
      <c r="S1109" s="9">
        <f t="shared" si="260"/>
        <v>0</v>
      </c>
      <c r="T1109" s="9" t="str">
        <f t="shared" si="261"/>
        <v>February</v>
      </c>
      <c r="U1109" s="40">
        <f t="shared" si="262"/>
        <v>1</v>
      </c>
      <c r="V1109" s="40" t="str">
        <f t="shared" si="263"/>
        <v>SLT</v>
      </c>
      <c r="W1109" s="40">
        <f t="shared" si="264"/>
        <v>0</v>
      </c>
      <c r="X1109" s="40">
        <f t="shared" si="265"/>
        <v>0</v>
      </c>
      <c r="Y1109" s="40">
        <f t="shared" si="266"/>
        <v>0</v>
      </c>
      <c r="Z1109" s="40">
        <f t="shared" si="267"/>
        <v>0</v>
      </c>
      <c r="AA1109" s="40">
        <f t="shared" si="268"/>
        <v>1</v>
      </c>
      <c r="AB1109" s="40">
        <f t="shared" si="269"/>
        <v>0</v>
      </c>
      <c r="AC1109" s="41" t="s">
        <v>132</v>
      </c>
      <c r="AD1109" s="41" t="s">
        <v>280</v>
      </c>
      <c r="AE1109" s="41" t="s">
        <v>259</v>
      </c>
      <c r="AF1109" s="41" t="s">
        <v>8</v>
      </c>
      <c r="AG1109" s="41" t="s">
        <v>56</v>
      </c>
      <c r="AH1109" s="41" t="s">
        <v>56</v>
      </c>
      <c r="AI1109" s="41" t="s">
        <v>56</v>
      </c>
      <c r="AJ1109" s="41" t="s">
        <v>160</v>
      </c>
      <c r="AK1109" s="41" t="s">
        <v>56</v>
      </c>
    </row>
    <row r="1110" spans="1:37" s="41" customFormat="1" ht="15.75" hidden="1" thickBot="1" x14ac:dyDescent="0.3">
      <c r="A1110" s="11" t="s">
        <v>239</v>
      </c>
      <c r="B1110" s="12" t="s">
        <v>8</v>
      </c>
      <c r="C1110" s="13" t="s">
        <v>46</v>
      </c>
      <c r="D1110" s="14" t="s">
        <v>47</v>
      </c>
      <c r="E1110" s="13" t="s">
        <v>2638</v>
      </c>
      <c r="F1110" s="4" t="s">
        <v>76</v>
      </c>
      <c r="G1110" s="4" t="s">
        <v>654</v>
      </c>
      <c r="H1110" s="15">
        <v>43145.75</v>
      </c>
      <c r="I1110" s="15">
        <v>43145.791666666664</v>
      </c>
      <c r="J1110" s="131" t="s">
        <v>3526</v>
      </c>
      <c r="K1110" s="45" t="s">
        <v>9</v>
      </c>
      <c r="L1110" s="47" t="s">
        <v>7</v>
      </c>
      <c r="M1110" s="47" t="s">
        <v>56</v>
      </c>
      <c r="N1110" s="9" t="str">
        <f t="shared" si="255"/>
        <v>Minor</v>
      </c>
      <c r="O1110" s="10" t="str">
        <f t="shared" si="256"/>
        <v>Successful</v>
      </c>
      <c r="P1110" s="10" t="str">
        <f t="shared" si="257"/>
        <v>On Time</v>
      </c>
      <c r="Q1110" s="9">
        <f t="shared" si="258"/>
        <v>1</v>
      </c>
      <c r="R1110" s="9">
        <f t="shared" si="259"/>
        <v>1</v>
      </c>
      <c r="S1110" s="9">
        <f t="shared" si="260"/>
        <v>0</v>
      </c>
      <c r="T1110" s="9" t="str">
        <f t="shared" si="261"/>
        <v>February</v>
      </c>
      <c r="U1110" s="40">
        <f t="shared" si="262"/>
        <v>0</v>
      </c>
      <c r="V1110" s="40" t="str">
        <f t="shared" si="263"/>
        <v>Normal</v>
      </c>
      <c r="W1110" s="40">
        <f t="shared" si="264"/>
        <v>0</v>
      </c>
      <c r="X1110" s="40">
        <f t="shared" si="265"/>
        <v>0</v>
      </c>
      <c r="Y1110" s="40">
        <f t="shared" si="266"/>
        <v>0</v>
      </c>
      <c r="Z1110" s="40">
        <f t="shared" si="267"/>
        <v>0</v>
      </c>
      <c r="AA1110" s="40">
        <f t="shared" si="268"/>
        <v>1</v>
      </c>
      <c r="AB1110" s="40">
        <f t="shared" si="269"/>
        <v>0</v>
      </c>
      <c r="AC1110" s="41" t="s">
        <v>537</v>
      </c>
      <c r="AD1110" s="41" t="s">
        <v>280</v>
      </c>
      <c r="AE1110" s="41" t="s">
        <v>259</v>
      </c>
      <c r="AF1110" s="41" t="s">
        <v>8</v>
      </c>
      <c r="AG1110" s="41" t="s">
        <v>56</v>
      </c>
      <c r="AH1110" s="41" t="s">
        <v>56</v>
      </c>
      <c r="AI1110" s="41" t="s">
        <v>56</v>
      </c>
      <c r="AJ1110" s="41" t="s">
        <v>160</v>
      </c>
      <c r="AK1110" s="41" t="s">
        <v>56</v>
      </c>
    </row>
    <row r="1111" spans="1:37" s="41" customFormat="1" ht="15.75" hidden="1" thickBot="1" x14ac:dyDescent="0.3">
      <c r="A1111" s="11" t="s">
        <v>45</v>
      </c>
      <c r="B1111" s="12" t="s">
        <v>8</v>
      </c>
      <c r="C1111" s="13" t="s">
        <v>46</v>
      </c>
      <c r="D1111" s="14" t="s">
        <v>47</v>
      </c>
      <c r="E1111" s="13" t="s">
        <v>2639</v>
      </c>
      <c r="F1111" s="4" t="s">
        <v>123</v>
      </c>
      <c r="G1111" s="4" t="s">
        <v>172</v>
      </c>
      <c r="H1111" s="15">
        <v>43146.25</v>
      </c>
      <c r="I1111" s="15">
        <v>43146.333333333336</v>
      </c>
      <c r="J1111" s="131" t="s">
        <v>3527</v>
      </c>
      <c r="K1111" s="45" t="s">
        <v>9</v>
      </c>
      <c r="L1111" s="47" t="s">
        <v>7</v>
      </c>
      <c r="M1111" s="47" t="s">
        <v>56</v>
      </c>
      <c r="N1111" s="9" t="str">
        <f t="shared" si="255"/>
        <v>Minor</v>
      </c>
      <c r="O1111" s="10" t="str">
        <f t="shared" si="256"/>
        <v>Successful</v>
      </c>
      <c r="P1111" s="10" t="str">
        <f t="shared" si="257"/>
        <v>On Time</v>
      </c>
      <c r="Q1111" s="9">
        <f t="shared" si="258"/>
        <v>1</v>
      </c>
      <c r="R1111" s="9">
        <f t="shared" si="259"/>
        <v>1</v>
      </c>
      <c r="S1111" s="9">
        <f t="shared" si="260"/>
        <v>0</v>
      </c>
      <c r="T1111" s="9" t="str">
        <f t="shared" si="261"/>
        <v>February</v>
      </c>
      <c r="U1111" s="40">
        <f t="shared" si="262"/>
        <v>0</v>
      </c>
      <c r="V1111" s="40" t="str">
        <f t="shared" si="263"/>
        <v>Normal</v>
      </c>
      <c r="W1111" s="40">
        <f t="shared" si="264"/>
        <v>0</v>
      </c>
      <c r="X1111" s="40">
        <f t="shared" si="265"/>
        <v>0</v>
      </c>
      <c r="Y1111" s="40">
        <f t="shared" si="266"/>
        <v>0</v>
      </c>
      <c r="Z1111" s="40">
        <f t="shared" si="267"/>
        <v>0</v>
      </c>
      <c r="AA1111" s="40">
        <f t="shared" si="268"/>
        <v>1</v>
      </c>
      <c r="AB1111" s="40">
        <f t="shared" si="269"/>
        <v>0</v>
      </c>
      <c r="AC1111" s="41" t="s">
        <v>823</v>
      </c>
      <c r="AD1111" s="41" t="s">
        <v>280</v>
      </c>
      <c r="AE1111" s="41" t="s">
        <v>259</v>
      </c>
      <c r="AF1111" s="41" t="s">
        <v>8</v>
      </c>
      <c r="AG1111" s="41" t="s">
        <v>56</v>
      </c>
      <c r="AH1111" s="41" t="s">
        <v>56</v>
      </c>
      <c r="AI1111" s="41" t="s">
        <v>56</v>
      </c>
      <c r="AJ1111" s="41" t="s">
        <v>160</v>
      </c>
      <c r="AK1111" s="41" t="s">
        <v>56</v>
      </c>
    </row>
    <row r="1112" spans="1:37" s="41" customFormat="1" ht="15.75" hidden="1" thickBot="1" x14ac:dyDescent="0.3">
      <c r="A1112" s="11" t="s">
        <v>697</v>
      </c>
      <c r="B1112" s="12" t="s">
        <v>216</v>
      </c>
      <c r="C1112" s="13" t="s">
        <v>46</v>
      </c>
      <c r="D1112" s="14" t="s">
        <v>47</v>
      </c>
      <c r="E1112" s="13" t="s">
        <v>2640</v>
      </c>
      <c r="F1112" s="4" t="s">
        <v>614</v>
      </c>
      <c r="G1112" s="4" t="s">
        <v>779</v>
      </c>
      <c r="H1112" s="15">
        <v>43146.458333333336</v>
      </c>
      <c r="I1112" s="15">
        <v>43146.791666666664</v>
      </c>
      <c r="J1112" s="131" t="s">
        <v>3528</v>
      </c>
      <c r="K1112" s="45" t="s">
        <v>9</v>
      </c>
      <c r="L1112" s="47" t="s">
        <v>7</v>
      </c>
      <c r="M1112" s="47" t="s">
        <v>56</v>
      </c>
      <c r="N1112" s="9" t="str">
        <f t="shared" si="255"/>
        <v>Minor</v>
      </c>
      <c r="O1112" s="10" t="str">
        <f t="shared" si="256"/>
        <v>Successful</v>
      </c>
      <c r="P1112" s="10" t="str">
        <f t="shared" si="257"/>
        <v>On Time</v>
      </c>
      <c r="Q1112" s="9">
        <f t="shared" si="258"/>
        <v>1</v>
      </c>
      <c r="R1112" s="9">
        <f t="shared" si="259"/>
        <v>1</v>
      </c>
      <c r="S1112" s="9">
        <f t="shared" si="260"/>
        <v>0</v>
      </c>
      <c r="T1112" s="9" t="str">
        <f t="shared" si="261"/>
        <v>February</v>
      </c>
      <c r="U1112" s="40">
        <f t="shared" si="262"/>
        <v>0</v>
      </c>
      <c r="V1112" s="40" t="str">
        <f t="shared" si="263"/>
        <v>Normal</v>
      </c>
      <c r="W1112" s="40">
        <f t="shared" si="264"/>
        <v>0</v>
      </c>
      <c r="X1112" s="40">
        <f t="shared" si="265"/>
        <v>0</v>
      </c>
      <c r="Y1112" s="40">
        <f t="shared" si="266"/>
        <v>0</v>
      </c>
      <c r="Z1112" s="40">
        <f t="shared" si="267"/>
        <v>0</v>
      </c>
      <c r="AA1112" s="40">
        <f t="shared" si="268"/>
        <v>1</v>
      </c>
      <c r="AB1112" s="40">
        <f t="shared" si="269"/>
        <v>0</v>
      </c>
      <c r="AC1112" s="41" t="s">
        <v>238</v>
      </c>
      <c r="AD1112" s="41" t="s">
        <v>554</v>
      </c>
      <c r="AE1112" s="41" t="s">
        <v>351</v>
      </c>
      <c r="AF1112" s="41" t="s">
        <v>216</v>
      </c>
      <c r="AG1112" s="41" t="s">
        <v>56</v>
      </c>
      <c r="AH1112" s="41" t="s">
        <v>56</v>
      </c>
      <c r="AI1112" s="41" t="s">
        <v>56</v>
      </c>
      <c r="AJ1112" s="41" t="s">
        <v>160</v>
      </c>
      <c r="AK1112" s="41" t="s">
        <v>56</v>
      </c>
    </row>
    <row r="1113" spans="1:37" s="41" customFormat="1" ht="15.75" hidden="1" thickBot="1" x14ac:dyDescent="0.3">
      <c r="A1113" s="11" t="s">
        <v>210</v>
      </c>
      <c r="B1113" s="12" t="s">
        <v>216</v>
      </c>
      <c r="C1113" s="13" t="s">
        <v>52</v>
      </c>
      <c r="D1113" s="14" t="s">
        <v>47</v>
      </c>
      <c r="E1113" s="13" t="s">
        <v>2641</v>
      </c>
      <c r="F1113" s="4" t="s">
        <v>152</v>
      </c>
      <c r="G1113" s="4" t="s">
        <v>760</v>
      </c>
      <c r="H1113" s="15">
        <v>43146.625</v>
      </c>
      <c r="I1113" s="15">
        <v>43146.708333333336</v>
      </c>
      <c r="J1113" s="131" t="s">
        <v>3529</v>
      </c>
      <c r="K1113" s="45" t="s">
        <v>9</v>
      </c>
      <c r="L1113" s="47" t="s">
        <v>7</v>
      </c>
      <c r="M1113" s="47" t="s">
        <v>56</v>
      </c>
      <c r="N1113" s="9" t="str">
        <f t="shared" si="255"/>
        <v>Standard</v>
      </c>
      <c r="O1113" s="10" t="str">
        <f t="shared" si="256"/>
        <v>Successful</v>
      </c>
      <c r="P1113" s="10" t="str">
        <f t="shared" si="257"/>
        <v>On Time</v>
      </c>
      <c r="Q1113" s="9">
        <f t="shared" si="258"/>
        <v>1</v>
      </c>
      <c r="R1113" s="9">
        <f t="shared" si="259"/>
        <v>1</v>
      </c>
      <c r="S1113" s="9">
        <f t="shared" si="260"/>
        <v>0</v>
      </c>
      <c r="T1113" s="9" t="str">
        <f t="shared" si="261"/>
        <v>February</v>
      </c>
      <c r="U1113" s="40">
        <f t="shared" si="262"/>
        <v>0</v>
      </c>
      <c r="V1113" s="40" t="str">
        <f t="shared" si="263"/>
        <v>Normal</v>
      </c>
      <c r="W1113" s="40">
        <f t="shared" si="264"/>
        <v>0</v>
      </c>
      <c r="X1113" s="40">
        <f t="shared" si="265"/>
        <v>0</v>
      </c>
      <c r="Y1113" s="40">
        <f t="shared" si="266"/>
        <v>0</v>
      </c>
      <c r="Z1113" s="40">
        <f t="shared" si="267"/>
        <v>0</v>
      </c>
      <c r="AA1113" s="40">
        <f t="shared" si="268"/>
        <v>1</v>
      </c>
      <c r="AB1113" s="40">
        <f t="shared" si="269"/>
        <v>0</v>
      </c>
      <c r="AC1113" s="41" t="s">
        <v>537</v>
      </c>
      <c r="AD1113" s="41" t="s">
        <v>332</v>
      </c>
      <c r="AE1113" s="41" t="s">
        <v>121</v>
      </c>
      <c r="AF1113" s="41" t="s">
        <v>322</v>
      </c>
      <c r="AG1113" s="41" t="s">
        <v>56</v>
      </c>
      <c r="AH1113" s="41" t="s">
        <v>56</v>
      </c>
      <c r="AI1113" s="41" t="s">
        <v>56</v>
      </c>
      <c r="AJ1113" s="41" t="s">
        <v>160</v>
      </c>
      <c r="AK1113" s="41" t="s">
        <v>56</v>
      </c>
    </row>
    <row r="1114" spans="1:37" s="41" customFormat="1" ht="15.75" hidden="1" thickBot="1" x14ac:dyDescent="0.3">
      <c r="A1114" s="11" t="s">
        <v>697</v>
      </c>
      <c r="B1114" s="12" t="s">
        <v>216</v>
      </c>
      <c r="C1114" s="13" t="s">
        <v>46</v>
      </c>
      <c r="D1114" s="14" t="s">
        <v>47</v>
      </c>
      <c r="E1114" s="13" t="s">
        <v>2642</v>
      </c>
      <c r="F1114" s="4" t="s">
        <v>614</v>
      </c>
      <c r="G1114" s="4" t="s">
        <v>700</v>
      </c>
      <c r="H1114" s="15">
        <v>43145.354166666664</v>
      </c>
      <c r="I1114" s="15">
        <v>43145.708333333336</v>
      </c>
      <c r="J1114" s="131" t="s">
        <v>1891</v>
      </c>
      <c r="K1114" s="45" t="s">
        <v>9</v>
      </c>
      <c r="L1114" s="47" t="s">
        <v>7</v>
      </c>
      <c r="M1114" s="47" t="s">
        <v>56</v>
      </c>
      <c r="N1114" s="9" t="str">
        <f t="shared" si="255"/>
        <v>Minor</v>
      </c>
      <c r="O1114" s="10" t="str">
        <f t="shared" si="256"/>
        <v>Successful</v>
      </c>
      <c r="P1114" s="10" t="str">
        <f t="shared" si="257"/>
        <v>On Time</v>
      </c>
      <c r="Q1114" s="9">
        <f t="shared" si="258"/>
        <v>1</v>
      </c>
      <c r="R1114" s="9">
        <f t="shared" si="259"/>
        <v>1</v>
      </c>
      <c r="S1114" s="9">
        <f t="shared" si="260"/>
        <v>0</v>
      </c>
      <c r="T1114" s="9" t="str">
        <f t="shared" si="261"/>
        <v>February</v>
      </c>
      <c r="U1114" s="40">
        <f t="shared" si="262"/>
        <v>0</v>
      </c>
      <c r="V1114" s="40" t="str">
        <f t="shared" si="263"/>
        <v>Normal</v>
      </c>
      <c r="W1114" s="40">
        <f t="shared" si="264"/>
        <v>0</v>
      </c>
      <c r="X1114" s="40">
        <f t="shared" si="265"/>
        <v>0</v>
      </c>
      <c r="Y1114" s="40">
        <f t="shared" si="266"/>
        <v>0</v>
      </c>
      <c r="Z1114" s="40">
        <f t="shared" si="267"/>
        <v>0</v>
      </c>
      <c r="AA1114" s="40">
        <f t="shared" si="268"/>
        <v>1</v>
      </c>
      <c r="AB1114" s="40">
        <f t="shared" si="269"/>
        <v>0</v>
      </c>
      <c r="AC1114" s="41" t="s">
        <v>238</v>
      </c>
      <c r="AD1114" s="41" t="s">
        <v>461</v>
      </c>
      <c r="AE1114" s="41" t="s">
        <v>351</v>
      </c>
      <c r="AF1114" s="41" t="s">
        <v>216</v>
      </c>
      <c r="AG1114" s="41" t="s">
        <v>56</v>
      </c>
      <c r="AH1114" s="41" t="s">
        <v>56</v>
      </c>
      <c r="AI1114" s="41" t="s">
        <v>56</v>
      </c>
      <c r="AJ1114" s="41" t="s">
        <v>160</v>
      </c>
      <c r="AK1114" s="41" t="s">
        <v>56</v>
      </c>
    </row>
    <row r="1115" spans="1:37" s="41" customFormat="1" ht="15.75" hidden="1" thickBot="1" x14ac:dyDescent="0.3">
      <c r="A1115" s="11" t="s">
        <v>697</v>
      </c>
      <c r="B1115" s="12" t="s">
        <v>216</v>
      </c>
      <c r="C1115" s="13" t="s">
        <v>46</v>
      </c>
      <c r="D1115" s="14" t="s">
        <v>47</v>
      </c>
      <c r="E1115" s="13" t="s">
        <v>2643</v>
      </c>
      <c r="F1115" s="4" t="s">
        <v>342</v>
      </c>
      <c r="G1115" s="4" t="s">
        <v>3123</v>
      </c>
      <c r="H1115" s="15">
        <v>43145.4375</v>
      </c>
      <c r="I1115" s="15">
        <v>43146.145833333336</v>
      </c>
      <c r="J1115" s="131" t="s">
        <v>3530</v>
      </c>
      <c r="K1115" s="45" t="s">
        <v>9</v>
      </c>
      <c r="L1115" s="47" t="s">
        <v>7</v>
      </c>
      <c r="M1115" s="47" t="s">
        <v>56</v>
      </c>
      <c r="N1115" s="9" t="str">
        <f t="shared" si="255"/>
        <v>Minor</v>
      </c>
      <c r="O1115" s="10" t="str">
        <f t="shared" si="256"/>
        <v>Successful</v>
      </c>
      <c r="P1115" s="10" t="str">
        <f t="shared" si="257"/>
        <v>On Time</v>
      </c>
      <c r="Q1115" s="9">
        <f t="shared" si="258"/>
        <v>1</v>
      </c>
      <c r="R1115" s="9">
        <f t="shared" si="259"/>
        <v>1</v>
      </c>
      <c r="S1115" s="9">
        <f t="shared" si="260"/>
        <v>0</v>
      </c>
      <c r="T1115" s="9" t="str">
        <f t="shared" si="261"/>
        <v>February</v>
      </c>
      <c r="U1115" s="40">
        <f t="shared" si="262"/>
        <v>0</v>
      </c>
      <c r="V1115" s="40" t="str">
        <f t="shared" si="263"/>
        <v>Normal</v>
      </c>
      <c r="W1115" s="40">
        <f t="shared" si="264"/>
        <v>0</v>
      </c>
      <c r="X1115" s="40">
        <f t="shared" si="265"/>
        <v>0</v>
      </c>
      <c r="Y1115" s="40">
        <f t="shared" si="266"/>
        <v>0</v>
      </c>
      <c r="Z1115" s="40">
        <f t="shared" si="267"/>
        <v>0</v>
      </c>
      <c r="AA1115" s="40">
        <f t="shared" si="268"/>
        <v>1</v>
      </c>
      <c r="AB1115" s="40">
        <f t="shared" si="269"/>
        <v>0</v>
      </c>
      <c r="AC1115" s="41" t="s">
        <v>238</v>
      </c>
      <c r="AD1115" s="41" t="s">
        <v>280</v>
      </c>
      <c r="AE1115" s="41" t="s">
        <v>419</v>
      </c>
      <c r="AF1115" s="41" t="s">
        <v>216</v>
      </c>
      <c r="AG1115" s="41" t="s">
        <v>56</v>
      </c>
      <c r="AH1115" s="41" t="s">
        <v>56</v>
      </c>
      <c r="AI1115" s="41" t="s">
        <v>56</v>
      </c>
      <c r="AJ1115" s="41" t="s">
        <v>160</v>
      </c>
      <c r="AK1115" s="41" t="s">
        <v>56</v>
      </c>
    </row>
    <row r="1116" spans="1:37" s="41" customFormat="1" ht="15.75" hidden="1" thickBot="1" x14ac:dyDescent="0.3">
      <c r="A1116" s="11" t="s">
        <v>697</v>
      </c>
      <c r="B1116" s="12" t="s">
        <v>216</v>
      </c>
      <c r="C1116" s="13" t="s">
        <v>52</v>
      </c>
      <c r="D1116" s="14" t="s">
        <v>47</v>
      </c>
      <c r="E1116" s="13" t="s">
        <v>2644</v>
      </c>
      <c r="F1116" s="4" t="s">
        <v>614</v>
      </c>
      <c r="G1116" s="4" t="s">
        <v>700</v>
      </c>
      <c r="H1116" s="15">
        <v>43143.625</v>
      </c>
      <c r="I1116" s="15">
        <v>43146.708333333336</v>
      </c>
      <c r="J1116" s="131" t="s">
        <v>3531</v>
      </c>
      <c r="K1116" s="45" t="s">
        <v>9</v>
      </c>
      <c r="L1116" s="47" t="s">
        <v>7</v>
      </c>
      <c r="M1116" s="47" t="s">
        <v>56</v>
      </c>
      <c r="N1116" s="9" t="str">
        <f t="shared" si="255"/>
        <v>Standard</v>
      </c>
      <c r="O1116" s="10" t="str">
        <f t="shared" si="256"/>
        <v>Successful</v>
      </c>
      <c r="P1116" s="10" t="str">
        <f t="shared" si="257"/>
        <v>On Time</v>
      </c>
      <c r="Q1116" s="9">
        <f t="shared" si="258"/>
        <v>1</v>
      </c>
      <c r="R1116" s="9">
        <f t="shared" si="259"/>
        <v>1</v>
      </c>
      <c r="S1116" s="9">
        <f t="shared" si="260"/>
        <v>0</v>
      </c>
      <c r="T1116" s="9" t="str">
        <f t="shared" si="261"/>
        <v>February</v>
      </c>
      <c r="U1116" s="40">
        <f t="shared" si="262"/>
        <v>0</v>
      </c>
      <c r="V1116" s="40" t="str">
        <f t="shared" si="263"/>
        <v>Normal</v>
      </c>
      <c r="W1116" s="40">
        <f t="shared" si="264"/>
        <v>0</v>
      </c>
      <c r="X1116" s="40">
        <f t="shared" si="265"/>
        <v>0</v>
      </c>
      <c r="Y1116" s="40">
        <f t="shared" si="266"/>
        <v>0</v>
      </c>
      <c r="Z1116" s="40">
        <f t="shared" si="267"/>
        <v>0</v>
      </c>
      <c r="AA1116" s="40">
        <f t="shared" si="268"/>
        <v>1</v>
      </c>
      <c r="AB1116" s="40">
        <f t="shared" si="269"/>
        <v>0</v>
      </c>
      <c r="AC1116" s="41" t="s">
        <v>238</v>
      </c>
      <c r="AD1116" s="41" t="s">
        <v>317</v>
      </c>
      <c r="AE1116" s="41" t="s">
        <v>351</v>
      </c>
      <c r="AF1116" s="41" t="s">
        <v>216</v>
      </c>
      <c r="AG1116" s="41" t="s">
        <v>56</v>
      </c>
      <c r="AH1116" s="41" t="s">
        <v>56</v>
      </c>
      <c r="AI1116" s="41" t="s">
        <v>56</v>
      </c>
      <c r="AJ1116" s="41" t="s">
        <v>160</v>
      </c>
      <c r="AK1116" s="41" t="s">
        <v>56</v>
      </c>
    </row>
    <row r="1117" spans="1:37" s="41" customFormat="1" ht="15.75" hidden="1" thickBot="1" x14ac:dyDescent="0.3">
      <c r="A1117" s="11" t="s">
        <v>697</v>
      </c>
      <c r="B1117" s="12" t="s">
        <v>8</v>
      </c>
      <c r="C1117" s="13" t="s">
        <v>46</v>
      </c>
      <c r="D1117" s="14" t="s">
        <v>47</v>
      </c>
      <c r="E1117" s="13" t="s">
        <v>2645</v>
      </c>
      <c r="F1117" s="4" t="s">
        <v>76</v>
      </c>
      <c r="G1117" s="4" t="s">
        <v>213</v>
      </c>
      <c r="H1117" s="15">
        <v>43146.791666666664</v>
      </c>
      <c r="I1117" s="15">
        <v>43146.833333333336</v>
      </c>
      <c r="J1117" s="131" t="s">
        <v>769</v>
      </c>
      <c r="K1117" s="45" t="s">
        <v>9</v>
      </c>
      <c r="L1117" s="47" t="s">
        <v>7</v>
      </c>
      <c r="M1117" s="47" t="s">
        <v>56</v>
      </c>
      <c r="N1117" s="9" t="str">
        <f t="shared" si="255"/>
        <v>Minor</v>
      </c>
      <c r="O1117" s="10" t="str">
        <f t="shared" si="256"/>
        <v>Successful</v>
      </c>
      <c r="P1117" s="10" t="str">
        <f t="shared" si="257"/>
        <v>On Time</v>
      </c>
      <c r="Q1117" s="9">
        <f t="shared" si="258"/>
        <v>1</v>
      </c>
      <c r="R1117" s="9">
        <f t="shared" si="259"/>
        <v>1</v>
      </c>
      <c r="S1117" s="9">
        <f t="shared" si="260"/>
        <v>0</v>
      </c>
      <c r="T1117" s="9" t="str">
        <f t="shared" si="261"/>
        <v>February</v>
      </c>
      <c r="U1117" s="40">
        <f t="shared" si="262"/>
        <v>0</v>
      </c>
      <c r="V1117" s="40" t="str">
        <f t="shared" si="263"/>
        <v>Normal</v>
      </c>
      <c r="W1117" s="40">
        <f t="shared" si="264"/>
        <v>0</v>
      </c>
      <c r="X1117" s="40">
        <f t="shared" si="265"/>
        <v>0</v>
      </c>
      <c r="Y1117" s="40">
        <f t="shared" si="266"/>
        <v>0</v>
      </c>
      <c r="Z1117" s="40">
        <f t="shared" si="267"/>
        <v>0</v>
      </c>
      <c r="AA1117" s="40">
        <f t="shared" si="268"/>
        <v>1</v>
      </c>
      <c r="AB1117" s="40">
        <f t="shared" si="269"/>
        <v>0</v>
      </c>
      <c r="AC1117" s="41" t="s">
        <v>238</v>
      </c>
      <c r="AD1117" s="41" t="s">
        <v>280</v>
      </c>
      <c r="AE1117" s="41" t="s">
        <v>259</v>
      </c>
      <c r="AF1117" s="41" t="s">
        <v>8</v>
      </c>
      <c r="AG1117" s="41" t="s">
        <v>56</v>
      </c>
      <c r="AH1117" s="41" t="s">
        <v>56</v>
      </c>
      <c r="AI1117" s="41" t="s">
        <v>56</v>
      </c>
      <c r="AJ1117" s="41" t="s">
        <v>160</v>
      </c>
      <c r="AK1117" s="41" t="s">
        <v>56</v>
      </c>
    </row>
    <row r="1118" spans="1:37" s="41" customFormat="1" ht="15.75" hidden="1" thickBot="1" x14ac:dyDescent="0.3">
      <c r="A1118" s="11" t="s">
        <v>697</v>
      </c>
      <c r="B1118" s="12" t="s">
        <v>216</v>
      </c>
      <c r="C1118" s="13" t="s">
        <v>46</v>
      </c>
      <c r="D1118" s="14" t="s">
        <v>47</v>
      </c>
      <c r="E1118" s="13" t="s">
        <v>2646</v>
      </c>
      <c r="F1118" s="4" t="s">
        <v>342</v>
      </c>
      <c r="G1118" s="4" t="s">
        <v>3164</v>
      </c>
      <c r="H1118" s="15">
        <v>43143.666666666664</v>
      </c>
      <c r="I1118" s="15">
        <v>43146.666666666664</v>
      </c>
      <c r="J1118" s="131" t="s">
        <v>3532</v>
      </c>
      <c r="K1118" s="45" t="s">
        <v>9</v>
      </c>
      <c r="L1118" s="47" t="s">
        <v>7</v>
      </c>
      <c r="M1118" s="47" t="s">
        <v>56</v>
      </c>
      <c r="N1118" s="9" t="str">
        <f t="shared" si="255"/>
        <v>Minor</v>
      </c>
      <c r="O1118" s="10" t="str">
        <f t="shared" si="256"/>
        <v>Successful</v>
      </c>
      <c r="P1118" s="10" t="str">
        <f t="shared" si="257"/>
        <v>On Time</v>
      </c>
      <c r="Q1118" s="9">
        <f t="shared" si="258"/>
        <v>1</v>
      </c>
      <c r="R1118" s="9">
        <f t="shared" si="259"/>
        <v>1</v>
      </c>
      <c r="S1118" s="9">
        <f t="shared" si="260"/>
        <v>0</v>
      </c>
      <c r="T1118" s="9" t="str">
        <f t="shared" si="261"/>
        <v>February</v>
      </c>
      <c r="U1118" s="40">
        <f t="shared" si="262"/>
        <v>0</v>
      </c>
      <c r="V1118" s="40" t="str">
        <f t="shared" si="263"/>
        <v>Normal</v>
      </c>
      <c r="W1118" s="40">
        <f t="shared" si="264"/>
        <v>0</v>
      </c>
      <c r="X1118" s="40">
        <f t="shared" si="265"/>
        <v>0</v>
      </c>
      <c r="Y1118" s="40">
        <f t="shared" si="266"/>
        <v>0</v>
      </c>
      <c r="Z1118" s="40">
        <f t="shared" si="267"/>
        <v>0</v>
      </c>
      <c r="AA1118" s="40">
        <f t="shared" si="268"/>
        <v>1</v>
      </c>
      <c r="AB1118" s="40">
        <f t="shared" si="269"/>
        <v>0</v>
      </c>
      <c r="AC1118" s="41" t="s">
        <v>238</v>
      </c>
      <c r="AD1118" s="41" t="s">
        <v>550</v>
      </c>
      <c r="AE1118" s="41" t="s">
        <v>419</v>
      </c>
      <c r="AF1118" s="41" t="s">
        <v>216</v>
      </c>
      <c r="AG1118" s="41" t="s">
        <v>56</v>
      </c>
      <c r="AH1118" s="41" t="s">
        <v>56</v>
      </c>
      <c r="AI1118" s="41" t="s">
        <v>56</v>
      </c>
      <c r="AJ1118" s="41" t="s">
        <v>160</v>
      </c>
      <c r="AK1118" s="41" t="s">
        <v>56</v>
      </c>
    </row>
    <row r="1119" spans="1:37" s="41" customFormat="1" ht="15.75" hidden="1" thickBot="1" x14ac:dyDescent="0.3">
      <c r="A1119" s="11" t="s">
        <v>66</v>
      </c>
      <c r="B1119" s="12" t="s">
        <v>216</v>
      </c>
      <c r="C1119" s="13" t="s">
        <v>46</v>
      </c>
      <c r="D1119" s="14" t="s">
        <v>47</v>
      </c>
      <c r="E1119" s="13" t="s">
        <v>2647</v>
      </c>
      <c r="F1119" s="4" t="s">
        <v>75</v>
      </c>
      <c r="G1119" s="4" t="s">
        <v>234</v>
      </c>
      <c r="H1119" s="15">
        <v>43146.791666666664</v>
      </c>
      <c r="I1119" s="15">
        <v>43146.958333333336</v>
      </c>
      <c r="J1119" s="131" t="s">
        <v>3533</v>
      </c>
      <c r="K1119" s="45" t="s">
        <v>9</v>
      </c>
      <c r="L1119" s="47" t="s">
        <v>7</v>
      </c>
      <c r="M1119" s="47" t="s">
        <v>56</v>
      </c>
      <c r="N1119" s="9" t="str">
        <f t="shared" si="255"/>
        <v>Minor</v>
      </c>
      <c r="O1119" s="10" t="str">
        <f t="shared" si="256"/>
        <v>Successful</v>
      </c>
      <c r="P1119" s="10" t="str">
        <f t="shared" si="257"/>
        <v>On Time</v>
      </c>
      <c r="Q1119" s="9">
        <f t="shared" si="258"/>
        <v>1</v>
      </c>
      <c r="R1119" s="9">
        <f t="shared" si="259"/>
        <v>1</v>
      </c>
      <c r="S1119" s="9">
        <f t="shared" si="260"/>
        <v>0</v>
      </c>
      <c r="T1119" s="9" t="str">
        <f t="shared" si="261"/>
        <v>February</v>
      </c>
      <c r="U1119" s="40">
        <f t="shared" si="262"/>
        <v>0</v>
      </c>
      <c r="V1119" s="40" t="str">
        <f t="shared" si="263"/>
        <v>Normal</v>
      </c>
      <c r="W1119" s="40">
        <f t="shared" si="264"/>
        <v>0</v>
      </c>
      <c r="X1119" s="40">
        <f t="shared" si="265"/>
        <v>0</v>
      </c>
      <c r="Y1119" s="40">
        <f t="shared" si="266"/>
        <v>0</v>
      </c>
      <c r="Z1119" s="40">
        <f t="shared" si="267"/>
        <v>0</v>
      </c>
      <c r="AA1119" s="40">
        <f t="shared" si="268"/>
        <v>1</v>
      </c>
      <c r="AB1119" s="40">
        <f t="shared" si="269"/>
        <v>0</v>
      </c>
      <c r="AC1119" s="41" t="s">
        <v>132</v>
      </c>
      <c r="AD1119" s="41" t="s">
        <v>280</v>
      </c>
      <c r="AE1119" s="41" t="s">
        <v>323</v>
      </c>
      <c r="AF1119" s="41" t="s">
        <v>216</v>
      </c>
      <c r="AG1119" s="41" t="s">
        <v>56</v>
      </c>
      <c r="AH1119" s="41" t="s">
        <v>56</v>
      </c>
      <c r="AI1119" s="41" t="s">
        <v>56</v>
      </c>
      <c r="AJ1119" s="41" t="s">
        <v>160</v>
      </c>
      <c r="AK1119" s="41" t="s">
        <v>56</v>
      </c>
    </row>
    <row r="1120" spans="1:37" s="41" customFormat="1" ht="15.75" hidden="1" thickBot="1" x14ac:dyDescent="0.3">
      <c r="A1120" s="11" t="s">
        <v>697</v>
      </c>
      <c r="B1120" s="12" t="s">
        <v>216</v>
      </c>
      <c r="C1120" s="13" t="s">
        <v>52</v>
      </c>
      <c r="D1120" s="14" t="s">
        <v>47</v>
      </c>
      <c r="E1120" s="13" t="s">
        <v>2648</v>
      </c>
      <c r="F1120" s="4" t="s">
        <v>152</v>
      </c>
      <c r="G1120" s="4" t="s">
        <v>709</v>
      </c>
      <c r="H1120" s="15">
        <v>43144.666666666664</v>
      </c>
      <c r="I1120" s="15">
        <v>43145.958333333336</v>
      </c>
      <c r="J1120" s="131" t="s">
        <v>3534</v>
      </c>
      <c r="K1120" s="45" t="s">
        <v>9</v>
      </c>
      <c r="L1120" s="47" t="s">
        <v>7</v>
      </c>
      <c r="M1120" s="47" t="s">
        <v>56</v>
      </c>
      <c r="N1120" s="9" t="str">
        <f t="shared" si="255"/>
        <v>Standard</v>
      </c>
      <c r="O1120" s="10" t="str">
        <f t="shared" si="256"/>
        <v>Successful</v>
      </c>
      <c r="P1120" s="10" t="str">
        <f t="shared" si="257"/>
        <v>On Time</v>
      </c>
      <c r="Q1120" s="9">
        <f t="shared" si="258"/>
        <v>1</v>
      </c>
      <c r="R1120" s="9">
        <f t="shared" si="259"/>
        <v>1</v>
      </c>
      <c r="S1120" s="9">
        <f t="shared" si="260"/>
        <v>0</v>
      </c>
      <c r="T1120" s="9" t="str">
        <f t="shared" si="261"/>
        <v>February</v>
      </c>
      <c r="U1120" s="40">
        <f t="shared" si="262"/>
        <v>0</v>
      </c>
      <c r="V1120" s="40" t="str">
        <f t="shared" si="263"/>
        <v>Normal</v>
      </c>
      <c r="W1120" s="40">
        <f t="shared" si="264"/>
        <v>0</v>
      </c>
      <c r="X1120" s="40">
        <f t="shared" si="265"/>
        <v>0</v>
      </c>
      <c r="Y1120" s="40">
        <f t="shared" si="266"/>
        <v>0</v>
      </c>
      <c r="Z1120" s="40">
        <f t="shared" si="267"/>
        <v>0</v>
      </c>
      <c r="AA1120" s="40">
        <f t="shared" si="268"/>
        <v>1</v>
      </c>
      <c r="AB1120" s="40">
        <f t="shared" si="269"/>
        <v>0</v>
      </c>
      <c r="AC1120" s="41" t="s">
        <v>238</v>
      </c>
      <c r="AD1120" s="41" t="s">
        <v>723</v>
      </c>
      <c r="AE1120" s="41" t="s">
        <v>121</v>
      </c>
      <c r="AF1120" s="41" t="s">
        <v>322</v>
      </c>
      <c r="AG1120" s="41" t="s">
        <v>56</v>
      </c>
      <c r="AH1120" s="41" t="s">
        <v>56</v>
      </c>
      <c r="AI1120" s="41" t="s">
        <v>56</v>
      </c>
      <c r="AJ1120" s="41" t="s">
        <v>160</v>
      </c>
      <c r="AK1120" s="41" t="s">
        <v>56</v>
      </c>
    </row>
    <row r="1121" spans="1:37" s="41" customFormat="1" ht="15.75" hidden="1" thickBot="1" x14ac:dyDescent="0.3">
      <c r="A1121" s="11" t="s">
        <v>45</v>
      </c>
      <c r="B1121" s="12" t="s">
        <v>216</v>
      </c>
      <c r="C1121" s="13" t="s">
        <v>52</v>
      </c>
      <c r="D1121" s="14" t="s">
        <v>47</v>
      </c>
      <c r="E1121" s="13" t="s">
        <v>2649</v>
      </c>
      <c r="F1121" s="4" t="s">
        <v>326</v>
      </c>
      <c r="G1121" s="4" t="s">
        <v>193</v>
      </c>
      <c r="H1121" s="15">
        <v>43144.708333333336</v>
      </c>
      <c r="I1121" s="15">
        <v>43145.708333333336</v>
      </c>
      <c r="J1121" s="131" t="s">
        <v>3535</v>
      </c>
      <c r="K1121" s="45" t="s">
        <v>9</v>
      </c>
      <c r="L1121" s="47" t="s">
        <v>7</v>
      </c>
      <c r="M1121" s="47" t="s">
        <v>56</v>
      </c>
      <c r="N1121" s="9" t="str">
        <f t="shared" si="255"/>
        <v>Standard</v>
      </c>
      <c r="O1121" s="10" t="str">
        <f t="shared" si="256"/>
        <v>Successful</v>
      </c>
      <c r="P1121" s="10" t="str">
        <f t="shared" si="257"/>
        <v>On Time</v>
      </c>
      <c r="Q1121" s="9">
        <f t="shared" si="258"/>
        <v>1</v>
      </c>
      <c r="R1121" s="9">
        <f t="shared" si="259"/>
        <v>1</v>
      </c>
      <c r="S1121" s="9">
        <f t="shared" si="260"/>
        <v>0</v>
      </c>
      <c r="T1121" s="9" t="str">
        <f t="shared" si="261"/>
        <v>February</v>
      </c>
      <c r="U1121" s="40">
        <f t="shared" si="262"/>
        <v>0</v>
      </c>
      <c r="V1121" s="40" t="str">
        <f t="shared" si="263"/>
        <v>Normal</v>
      </c>
      <c r="W1121" s="40">
        <f t="shared" si="264"/>
        <v>0</v>
      </c>
      <c r="X1121" s="40">
        <f t="shared" si="265"/>
        <v>0</v>
      </c>
      <c r="Y1121" s="40">
        <f t="shared" si="266"/>
        <v>0</v>
      </c>
      <c r="Z1121" s="40">
        <f t="shared" si="267"/>
        <v>0</v>
      </c>
      <c r="AA1121" s="40">
        <f t="shared" si="268"/>
        <v>1</v>
      </c>
      <c r="AB1121" s="40">
        <f t="shared" si="269"/>
        <v>0</v>
      </c>
      <c r="AC1121" s="41" t="s">
        <v>823</v>
      </c>
      <c r="AD1121" s="41" t="s">
        <v>776</v>
      </c>
      <c r="AE1121" s="41" t="s">
        <v>258</v>
      </c>
      <c r="AF1121" s="41" t="s">
        <v>216</v>
      </c>
      <c r="AG1121" s="41" t="s">
        <v>56</v>
      </c>
      <c r="AH1121" s="41" t="s">
        <v>56</v>
      </c>
      <c r="AI1121" s="41" t="s">
        <v>56</v>
      </c>
      <c r="AJ1121" s="41" t="s">
        <v>160</v>
      </c>
      <c r="AK1121" s="41" t="s">
        <v>56</v>
      </c>
    </row>
    <row r="1122" spans="1:37" s="41" customFormat="1" ht="15.75" hidden="1" thickBot="1" x14ac:dyDescent="0.3">
      <c r="A1122" s="11" t="s">
        <v>248</v>
      </c>
      <c r="B1122" s="12" t="s">
        <v>216</v>
      </c>
      <c r="C1122" s="13" t="s">
        <v>46</v>
      </c>
      <c r="D1122" s="14" t="s">
        <v>47</v>
      </c>
      <c r="E1122" s="13" t="s">
        <v>2650</v>
      </c>
      <c r="F1122" s="4" t="s">
        <v>152</v>
      </c>
      <c r="G1122" s="4" t="s">
        <v>162</v>
      </c>
      <c r="H1122" s="15">
        <v>43145.625</v>
      </c>
      <c r="I1122" s="15">
        <v>43145.791666666664</v>
      </c>
      <c r="J1122" s="131" t="s">
        <v>3536</v>
      </c>
      <c r="K1122" s="45" t="s">
        <v>9</v>
      </c>
      <c r="L1122" s="47" t="s">
        <v>7</v>
      </c>
      <c r="M1122" s="47" t="s">
        <v>56</v>
      </c>
      <c r="N1122" s="9" t="str">
        <f t="shared" si="255"/>
        <v>Minor</v>
      </c>
      <c r="O1122" s="10" t="str">
        <f t="shared" si="256"/>
        <v>Successful</v>
      </c>
      <c r="P1122" s="10" t="str">
        <f t="shared" si="257"/>
        <v>On Time</v>
      </c>
      <c r="Q1122" s="9">
        <f t="shared" si="258"/>
        <v>1</v>
      </c>
      <c r="R1122" s="9">
        <f t="shared" si="259"/>
        <v>1</v>
      </c>
      <c r="S1122" s="9">
        <f t="shared" si="260"/>
        <v>0</v>
      </c>
      <c r="T1122" s="9" t="str">
        <f t="shared" si="261"/>
        <v>February</v>
      </c>
      <c r="U1122" s="40">
        <f t="shared" si="262"/>
        <v>0</v>
      </c>
      <c r="V1122" s="40" t="str">
        <f t="shared" si="263"/>
        <v>Normal</v>
      </c>
      <c r="W1122" s="40">
        <f t="shared" si="264"/>
        <v>0</v>
      </c>
      <c r="X1122" s="40">
        <f t="shared" si="265"/>
        <v>0</v>
      </c>
      <c r="Y1122" s="40">
        <f t="shared" si="266"/>
        <v>0</v>
      </c>
      <c r="Z1122" s="40">
        <f t="shared" si="267"/>
        <v>0</v>
      </c>
      <c r="AA1122" s="40">
        <f t="shared" si="268"/>
        <v>1</v>
      </c>
      <c r="AB1122" s="40">
        <f t="shared" si="269"/>
        <v>0</v>
      </c>
      <c r="AC1122" s="41" t="s">
        <v>537</v>
      </c>
      <c r="AD1122" s="41" t="s">
        <v>280</v>
      </c>
      <c r="AE1122" s="41" t="s">
        <v>121</v>
      </c>
      <c r="AF1122" s="41" t="s">
        <v>322</v>
      </c>
      <c r="AG1122" s="41" t="s">
        <v>56</v>
      </c>
      <c r="AH1122" s="41" t="s">
        <v>56</v>
      </c>
      <c r="AI1122" s="41" t="s">
        <v>56</v>
      </c>
      <c r="AJ1122" s="41" t="s">
        <v>160</v>
      </c>
      <c r="AK1122" s="41" t="s">
        <v>56</v>
      </c>
    </row>
    <row r="1123" spans="1:37" s="41" customFormat="1" ht="15.75" hidden="1" thickBot="1" x14ac:dyDescent="0.3">
      <c r="A1123" s="11" t="s">
        <v>248</v>
      </c>
      <c r="B1123" s="12" t="s">
        <v>216</v>
      </c>
      <c r="C1123" s="13" t="s">
        <v>46</v>
      </c>
      <c r="D1123" s="14" t="s">
        <v>47</v>
      </c>
      <c r="E1123" s="13" t="s">
        <v>2651</v>
      </c>
      <c r="F1123" s="4" t="s">
        <v>152</v>
      </c>
      <c r="G1123" s="4" t="s">
        <v>162</v>
      </c>
      <c r="H1123" s="15">
        <v>43146.625</v>
      </c>
      <c r="I1123" s="15">
        <v>43146.791666666664</v>
      </c>
      <c r="J1123" s="131" t="s">
        <v>3537</v>
      </c>
      <c r="K1123" s="45" t="s">
        <v>9</v>
      </c>
      <c r="L1123" s="47" t="s">
        <v>7</v>
      </c>
      <c r="M1123" s="47" t="s">
        <v>56</v>
      </c>
      <c r="N1123" s="9" t="str">
        <f t="shared" si="255"/>
        <v>Minor</v>
      </c>
      <c r="O1123" s="10" t="str">
        <f t="shared" si="256"/>
        <v>Successful</v>
      </c>
      <c r="P1123" s="10" t="str">
        <f t="shared" si="257"/>
        <v>On Time</v>
      </c>
      <c r="Q1123" s="9">
        <f t="shared" si="258"/>
        <v>1</v>
      </c>
      <c r="R1123" s="9">
        <f t="shared" si="259"/>
        <v>1</v>
      </c>
      <c r="S1123" s="9">
        <f t="shared" si="260"/>
        <v>0</v>
      </c>
      <c r="T1123" s="9" t="str">
        <f t="shared" si="261"/>
        <v>February</v>
      </c>
      <c r="U1123" s="40">
        <f t="shared" si="262"/>
        <v>0</v>
      </c>
      <c r="V1123" s="40" t="str">
        <f t="shared" si="263"/>
        <v>Normal</v>
      </c>
      <c r="W1123" s="40">
        <f t="shared" si="264"/>
        <v>0</v>
      </c>
      <c r="X1123" s="40">
        <f t="shared" si="265"/>
        <v>0</v>
      </c>
      <c r="Y1123" s="40">
        <f t="shared" si="266"/>
        <v>0</v>
      </c>
      <c r="Z1123" s="40">
        <f t="shared" si="267"/>
        <v>0</v>
      </c>
      <c r="AA1123" s="40">
        <f t="shared" si="268"/>
        <v>1</v>
      </c>
      <c r="AB1123" s="40">
        <f t="shared" si="269"/>
        <v>0</v>
      </c>
      <c r="AC1123" s="41" t="s">
        <v>537</v>
      </c>
      <c r="AD1123" s="41" t="s">
        <v>280</v>
      </c>
      <c r="AE1123" s="41" t="s">
        <v>121</v>
      </c>
      <c r="AF1123" s="41" t="s">
        <v>322</v>
      </c>
      <c r="AG1123" s="41" t="s">
        <v>56</v>
      </c>
      <c r="AH1123" s="41" t="s">
        <v>56</v>
      </c>
      <c r="AI1123" s="41" t="s">
        <v>56</v>
      </c>
      <c r="AJ1123" s="41" t="s">
        <v>160</v>
      </c>
      <c r="AK1123" s="41" t="s">
        <v>56</v>
      </c>
    </row>
    <row r="1124" spans="1:37" s="41" customFormat="1" ht="15.75" hidden="1" thickBot="1" x14ac:dyDescent="0.3">
      <c r="A1124" s="11" t="s">
        <v>141</v>
      </c>
      <c r="B1124" s="12" t="s">
        <v>216</v>
      </c>
      <c r="C1124" s="13" t="s">
        <v>52</v>
      </c>
      <c r="D1124" s="14" t="s">
        <v>47</v>
      </c>
      <c r="E1124" s="13" t="s">
        <v>2652</v>
      </c>
      <c r="F1124" s="4" t="s">
        <v>152</v>
      </c>
      <c r="G1124" s="4" t="s">
        <v>760</v>
      </c>
      <c r="H1124" s="15">
        <v>43146.333333333336</v>
      </c>
      <c r="I1124" s="15">
        <v>43146.458333333336</v>
      </c>
      <c r="J1124" s="131" t="s">
        <v>3538</v>
      </c>
      <c r="K1124" s="45" t="s">
        <v>9</v>
      </c>
      <c r="L1124" s="47" t="s">
        <v>7</v>
      </c>
      <c r="M1124" s="47" t="s">
        <v>56</v>
      </c>
      <c r="N1124" s="9" t="str">
        <f t="shared" si="255"/>
        <v>Standard</v>
      </c>
      <c r="O1124" s="10" t="str">
        <f t="shared" si="256"/>
        <v>Successful</v>
      </c>
      <c r="P1124" s="10" t="str">
        <f t="shared" si="257"/>
        <v>On Time</v>
      </c>
      <c r="Q1124" s="9">
        <f t="shared" si="258"/>
        <v>1</v>
      </c>
      <c r="R1124" s="9">
        <f t="shared" si="259"/>
        <v>1</v>
      </c>
      <c r="S1124" s="9">
        <f t="shared" si="260"/>
        <v>0</v>
      </c>
      <c r="T1124" s="9" t="str">
        <f t="shared" si="261"/>
        <v>February</v>
      </c>
      <c r="U1124" s="40">
        <f t="shared" si="262"/>
        <v>0</v>
      </c>
      <c r="V1124" s="40" t="str">
        <f t="shared" si="263"/>
        <v>Normal</v>
      </c>
      <c r="W1124" s="40">
        <f t="shared" si="264"/>
        <v>0</v>
      </c>
      <c r="X1124" s="40">
        <f t="shared" si="265"/>
        <v>0</v>
      </c>
      <c r="Y1124" s="40">
        <f t="shared" si="266"/>
        <v>0</v>
      </c>
      <c r="Z1124" s="40">
        <f t="shared" si="267"/>
        <v>0</v>
      </c>
      <c r="AA1124" s="40">
        <f t="shared" si="268"/>
        <v>1</v>
      </c>
      <c r="AB1124" s="40">
        <f t="shared" si="269"/>
        <v>0</v>
      </c>
      <c r="AC1124" s="41" t="s">
        <v>132</v>
      </c>
      <c r="AD1124" s="41" t="s">
        <v>282</v>
      </c>
      <c r="AE1124" s="41" t="s">
        <v>121</v>
      </c>
      <c r="AF1124" s="41" t="s">
        <v>322</v>
      </c>
      <c r="AG1124" s="41" t="s">
        <v>56</v>
      </c>
      <c r="AH1124" s="41" t="s">
        <v>56</v>
      </c>
      <c r="AI1124" s="41" t="s">
        <v>56</v>
      </c>
      <c r="AJ1124" s="41" t="s">
        <v>160</v>
      </c>
      <c r="AK1124" s="41" t="s">
        <v>56</v>
      </c>
    </row>
    <row r="1125" spans="1:37" s="41" customFormat="1" ht="15.75" hidden="1" thickBot="1" x14ac:dyDescent="0.3">
      <c r="A1125" s="11" t="s">
        <v>49</v>
      </c>
      <c r="B1125" s="12" t="s">
        <v>216</v>
      </c>
      <c r="C1125" s="13" t="s">
        <v>46</v>
      </c>
      <c r="D1125" s="14" t="s">
        <v>47</v>
      </c>
      <c r="E1125" s="13" t="s">
        <v>2653</v>
      </c>
      <c r="F1125" s="4" t="s">
        <v>447</v>
      </c>
      <c r="G1125" s="4" t="s">
        <v>1619</v>
      </c>
      <c r="H1125" s="15">
        <v>43145.666666666664</v>
      </c>
      <c r="I1125" s="15">
        <v>43145.979166666664</v>
      </c>
      <c r="J1125" s="131" t="s">
        <v>3539</v>
      </c>
      <c r="K1125" s="45" t="s">
        <v>9</v>
      </c>
      <c r="L1125" s="47" t="s">
        <v>7</v>
      </c>
      <c r="M1125" s="47" t="s">
        <v>56</v>
      </c>
      <c r="N1125" s="9" t="str">
        <f t="shared" si="255"/>
        <v>Minor</v>
      </c>
      <c r="O1125" s="10" t="str">
        <f t="shared" si="256"/>
        <v>Successful</v>
      </c>
      <c r="P1125" s="10" t="str">
        <f t="shared" si="257"/>
        <v>On Time</v>
      </c>
      <c r="Q1125" s="9">
        <f t="shared" si="258"/>
        <v>1</v>
      </c>
      <c r="R1125" s="9">
        <f t="shared" si="259"/>
        <v>1</v>
      </c>
      <c r="S1125" s="9">
        <f t="shared" si="260"/>
        <v>0</v>
      </c>
      <c r="T1125" s="9" t="str">
        <f t="shared" si="261"/>
        <v>February</v>
      </c>
      <c r="U1125" s="40">
        <f t="shared" si="262"/>
        <v>0</v>
      </c>
      <c r="V1125" s="40" t="str">
        <f t="shared" si="263"/>
        <v>Normal</v>
      </c>
      <c r="W1125" s="40">
        <f t="shared" si="264"/>
        <v>0</v>
      </c>
      <c r="X1125" s="40">
        <f t="shared" si="265"/>
        <v>0</v>
      </c>
      <c r="Y1125" s="40">
        <f t="shared" si="266"/>
        <v>0</v>
      </c>
      <c r="Z1125" s="40">
        <f t="shared" si="267"/>
        <v>0</v>
      </c>
      <c r="AA1125" s="40">
        <f t="shared" si="268"/>
        <v>1</v>
      </c>
      <c r="AB1125" s="40">
        <f t="shared" si="269"/>
        <v>0</v>
      </c>
      <c r="AC1125" s="41" t="s">
        <v>132</v>
      </c>
      <c r="AD1125" s="41" t="s">
        <v>298</v>
      </c>
      <c r="AE1125" s="41" t="s">
        <v>425</v>
      </c>
      <c r="AF1125" s="41" t="s">
        <v>216</v>
      </c>
      <c r="AG1125" s="41" t="s">
        <v>56</v>
      </c>
      <c r="AH1125" s="41" t="s">
        <v>56</v>
      </c>
      <c r="AI1125" s="41" t="s">
        <v>56</v>
      </c>
      <c r="AJ1125" s="41" t="s">
        <v>160</v>
      </c>
      <c r="AK1125" s="41" t="s">
        <v>56</v>
      </c>
    </row>
    <row r="1126" spans="1:37" s="41" customFormat="1" ht="15.75" hidden="1" thickBot="1" x14ac:dyDescent="0.3">
      <c r="A1126" s="11" t="s">
        <v>50</v>
      </c>
      <c r="B1126" s="12" t="s">
        <v>216</v>
      </c>
      <c r="C1126" s="13" t="s">
        <v>52</v>
      </c>
      <c r="D1126" s="14" t="s">
        <v>47</v>
      </c>
      <c r="E1126" s="13" t="s">
        <v>2654</v>
      </c>
      <c r="F1126" s="4" t="s">
        <v>152</v>
      </c>
      <c r="G1126" s="4" t="s">
        <v>452</v>
      </c>
      <c r="H1126" s="15">
        <v>43146.458333333336</v>
      </c>
      <c r="I1126" s="15">
        <v>43146.625</v>
      </c>
      <c r="J1126" s="131" t="s">
        <v>3540</v>
      </c>
      <c r="K1126" s="45" t="s">
        <v>9</v>
      </c>
      <c r="L1126" s="47" t="s">
        <v>7</v>
      </c>
      <c r="M1126" s="47" t="s">
        <v>56</v>
      </c>
      <c r="N1126" s="9" t="str">
        <f t="shared" si="255"/>
        <v>Standard</v>
      </c>
      <c r="O1126" s="10" t="str">
        <f t="shared" si="256"/>
        <v>Successful</v>
      </c>
      <c r="P1126" s="10" t="str">
        <f t="shared" si="257"/>
        <v>On Time</v>
      </c>
      <c r="Q1126" s="9">
        <f t="shared" si="258"/>
        <v>1</v>
      </c>
      <c r="R1126" s="9">
        <f t="shared" si="259"/>
        <v>1</v>
      </c>
      <c r="S1126" s="9">
        <f t="shared" si="260"/>
        <v>0</v>
      </c>
      <c r="T1126" s="9" t="str">
        <f t="shared" si="261"/>
        <v>February</v>
      </c>
      <c r="U1126" s="40">
        <f t="shared" si="262"/>
        <v>0</v>
      </c>
      <c r="V1126" s="40" t="str">
        <f t="shared" si="263"/>
        <v>Normal</v>
      </c>
      <c r="W1126" s="40">
        <f t="shared" si="264"/>
        <v>0</v>
      </c>
      <c r="X1126" s="40">
        <f t="shared" si="265"/>
        <v>0</v>
      </c>
      <c r="Y1126" s="40">
        <f t="shared" si="266"/>
        <v>0</v>
      </c>
      <c r="Z1126" s="40">
        <f t="shared" si="267"/>
        <v>0</v>
      </c>
      <c r="AA1126" s="40">
        <f t="shared" si="268"/>
        <v>1</v>
      </c>
      <c r="AB1126" s="40">
        <f t="shared" si="269"/>
        <v>0</v>
      </c>
      <c r="AC1126" s="41" t="s">
        <v>132</v>
      </c>
      <c r="AD1126" s="41" t="s">
        <v>332</v>
      </c>
      <c r="AE1126" s="41" t="s">
        <v>121</v>
      </c>
      <c r="AF1126" s="41" t="s">
        <v>322</v>
      </c>
      <c r="AG1126" s="41" t="s">
        <v>56</v>
      </c>
      <c r="AH1126" s="41" t="s">
        <v>56</v>
      </c>
      <c r="AI1126" s="41" t="s">
        <v>56</v>
      </c>
      <c r="AJ1126" s="41" t="s">
        <v>160</v>
      </c>
      <c r="AK1126" s="41" t="s">
        <v>56</v>
      </c>
    </row>
    <row r="1127" spans="1:37" s="41" customFormat="1" ht="15.75" hidden="1" thickBot="1" x14ac:dyDescent="0.3">
      <c r="A1127" s="11" t="s">
        <v>50</v>
      </c>
      <c r="B1127" s="12" t="s">
        <v>216</v>
      </c>
      <c r="C1127" s="13" t="s">
        <v>52</v>
      </c>
      <c r="D1127" s="14" t="s">
        <v>47</v>
      </c>
      <c r="E1127" s="13" t="s">
        <v>2655</v>
      </c>
      <c r="F1127" s="4" t="s">
        <v>152</v>
      </c>
      <c r="G1127" s="4" t="s">
        <v>452</v>
      </c>
      <c r="H1127" s="15">
        <v>43146.583333333336</v>
      </c>
      <c r="I1127" s="15">
        <v>43146.75</v>
      </c>
      <c r="J1127" s="131" t="s">
        <v>3541</v>
      </c>
      <c r="K1127" s="45" t="s">
        <v>9</v>
      </c>
      <c r="L1127" s="47" t="s">
        <v>7</v>
      </c>
      <c r="M1127" s="47" t="s">
        <v>56</v>
      </c>
      <c r="N1127" s="9" t="str">
        <f t="shared" si="255"/>
        <v>Standard</v>
      </c>
      <c r="O1127" s="10" t="str">
        <f t="shared" si="256"/>
        <v>Successful</v>
      </c>
      <c r="P1127" s="10" t="str">
        <f t="shared" si="257"/>
        <v>On Time</v>
      </c>
      <c r="Q1127" s="9">
        <f t="shared" si="258"/>
        <v>1</v>
      </c>
      <c r="R1127" s="9">
        <f t="shared" si="259"/>
        <v>1</v>
      </c>
      <c r="S1127" s="9">
        <f t="shared" si="260"/>
        <v>0</v>
      </c>
      <c r="T1127" s="9" t="str">
        <f t="shared" si="261"/>
        <v>February</v>
      </c>
      <c r="U1127" s="40">
        <f t="shared" si="262"/>
        <v>0</v>
      </c>
      <c r="V1127" s="40" t="str">
        <f t="shared" si="263"/>
        <v>Normal</v>
      </c>
      <c r="W1127" s="40">
        <f t="shared" si="264"/>
        <v>0</v>
      </c>
      <c r="X1127" s="40">
        <f t="shared" si="265"/>
        <v>0</v>
      </c>
      <c r="Y1127" s="40">
        <f t="shared" si="266"/>
        <v>0</v>
      </c>
      <c r="Z1127" s="40">
        <f t="shared" si="267"/>
        <v>0</v>
      </c>
      <c r="AA1127" s="40">
        <f t="shared" si="268"/>
        <v>1</v>
      </c>
      <c r="AB1127" s="40">
        <f t="shared" si="269"/>
        <v>0</v>
      </c>
      <c r="AC1127" s="41" t="s">
        <v>132</v>
      </c>
      <c r="AD1127" s="41" t="s">
        <v>332</v>
      </c>
      <c r="AE1127" s="41" t="s">
        <v>121</v>
      </c>
      <c r="AF1127" s="41" t="s">
        <v>322</v>
      </c>
      <c r="AG1127" s="41" t="s">
        <v>56</v>
      </c>
      <c r="AH1127" s="41" t="s">
        <v>56</v>
      </c>
      <c r="AI1127" s="41" t="s">
        <v>56</v>
      </c>
      <c r="AJ1127" s="41" t="s">
        <v>160</v>
      </c>
      <c r="AK1127" s="41" t="s">
        <v>56</v>
      </c>
    </row>
    <row r="1128" spans="1:37" s="41" customFormat="1" ht="15.75" hidden="1" thickBot="1" x14ac:dyDescent="0.3">
      <c r="A1128" s="11" t="s">
        <v>697</v>
      </c>
      <c r="B1128" s="12" t="s">
        <v>216</v>
      </c>
      <c r="C1128" s="13" t="s">
        <v>46</v>
      </c>
      <c r="D1128" s="14" t="s">
        <v>47</v>
      </c>
      <c r="E1128" s="13" t="s">
        <v>2656</v>
      </c>
      <c r="F1128" s="4" t="s">
        <v>616</v>
      </c>
      <c r="G1128" s="4" t="s">
        <v>780</v>
      </c>
      <c r="H1128" s="15">
        <v>43146.625</v>
      </c>
      <c r="I1128" s="15">
        <v>43146.791666666664</v>
      </c>
      <c r="J1128" s="131" t="s">
        <v>3542</v>
      </c>
      <c r="K1128" s="45" t="s">
        <v>9</v>
      </c>
      <c r="L1128" s="47" t="s">
        <v>7</v>
      </c>
      <c r="M1128" s="47" t="s">
        <v>56</v>
      </c>
      <c r="N1128" s="9" t="str">
        <f t="shared" si="255"/>
        <v>Minor</v>
      </c>
      <c r="O1128" s="10" t="str">
        <f t="shared" si="256"/>
        <v>Successful</v>
      </c>
      <c r="P1128" s="10" t="str">
        <f t="shared" si="257"/>
        <v>On Time</v>
      </c>
      <c r="Q1128" s="9">
        <f t="shared" si="258"/>
        <v>1</v>
      </c>
      <c r="R1128" s="9">
        <f t="shared" si="259"/>
        <v>1</v>
      </c>
      <c r="S1128" s="9">
        <f t="shared" si="260"/>
        <v>0</v>
      </c>
      <c r="T1128" s="9" t="str">
        <f t="shared" si="261"/>
        <v>February</v>
      </c>
      <c r="U1128" s="40">
        <f t="shared" si="262"/>
        <v>0</v>
      </c>
      <c r="V1128" s="40" t="str">
        <f t="shared" si="263"/>
        <v>Normal</v>
      </c>
      <c r="W1128" s="40">
        <f t="shared" si="264"/>
        <v>0</v>
      </c>
      <c r="X1128" s="40">
        <f t="shared" si="265"/>
        <v>0</v>
      </c>
      <c r="Y1128" s="40">
        <f t="shared" si="266"/>
        <v>0</v>
      </c>
      <c r="Z1128" s="40">
        <f t="shared" si="267"/>
        <v>0</v>
      </c>
      <c r="AA1128" s="40">
        <f t="shared" si="268"/>
        <v>1</v>
      </c>
      <c r="AB1128" s="40">
        <f t="shared" si="269"/>
        <v>0</v>
      </c>
      <c r="AC1128" s="41" t="s">
        <v>238</v>
      </c>
      <c r="AD1128" s="41" t="s">
        <v>827</v>
      </c>
      <c r="AE1128" s="41" t="s">
        <v>428</v>
      </c>
      <c r="AF1128" s="41" t="s">
        <v>216</v>
      </c>
      <c r="AG1128" s="41" t="s">
        <v>56</v>
      </c>
      <c r="AH1128" s="41" t="s">
        <v>56</v>
      </c>
      <c r="AI1128" s="41" t="s">
        <v>56</v>
      </c>
      <c r="AJ1128" s="41" t="s">
        <v>160</v>
      </c>
      <c r="AK1128" s="41" t="s">
        <v>56</v>
      </c>
    </row>
    <row r="1129" spans="1:37" s="41" customFormat="1" ht="15.75" hidden="1" thickBot="1" x14ac:dyDescent="0.3">
      <c r="A1129" s="11" t="s">
        <v>248</v>
      </c>
      <c r="B1129" s="12" t="s">
        <v>216</v>
      </c>
      <c r="C1129" s="13" t="s">
        <v>52</v>
      </c>
      <c r="D1129" s="14" t="s">
        <v>47</v>
      </c>
      <c r="E1129" s="13" t="s">
        <v>2657</v>
      </c>
      <c r="F1129" s="4" t="s">
        <v>326</v>
      </c>
      <c r="G1129" s="4" t="s">
        <v>232</v>
      </c>
      <c r="H1129" s="15">
        <v>43145.6875</v>
      </c>
      <c r="I1129" s="15">
        <v>43145.770833333336</v>
      </c>
      <c r="J1129" s="131" t="s">
        <v>3543</v>
      </c>
      <c r="K1129" s="45" t="s">
        <v>9</v>
      </c>
      <c r="L1129" s="47" t="s">
        <v>7</v>
      </c>
      <c r="M1129" s="47" t="s">
        <v>56</v>
      </c>
      <c r="N1129" s="9" t="str">
        <f t="shared" si="255"/>
        <v>Standard</v>
      </c>
      <c r="O1129" s="10" t="str">
        <f t="shared" si="256"/>
        <v>Successful</v>
      </c>
      <c r="P1129" s="10" t="str">
        <f t="shared" si="257"/>
        <v>On Time</v>
      </c>
      <c r="Q1129" s="9">
        <f t="shared" si="258"/>
        <v>1</v>
      </c>
      <c r="R1129" s="9">
        <f t="shared" si="259"/>
        <v>1</v>
      </c>
      <c r="S1129" s="9">
        <f t="shared" si="260"/>
        <v>0</v>
      </c>
      <c r="T1129" s="9" t="str">
        <f t="shared" si="261"/>
        <v>February</v>
      </c>
      <c r="U1129" s="40">
        <f t="shared" si="262"/>
        <v>0</v>
      </c>
      <c r="V1129" s="40" t="str">
        <f t="shared" si="263"/>
        <v>Normal</v>
      </c>
      <c r="W1129" s="40">
        <f t="shared" si="264"/>
        <v>0</v>
      </c>
      <c r="X1129" s="40">
        <f t="shared" si="265"/>
        <v>0</v>
      </c>
      <c r="Y1129" s="40">
        <f t="shared" si="266"/>
        <v>0</v>
      </c>
      <c r="Z1129" s="40">
        <f t="shared" si="267"/>
        <v>0</v>
      </c>
      <c r="AA1129" s="40">
        <f t="shared" si="268"/>
        <v>1</v>
      </c>
      <c r="AB1129" s="40">
        <f t="shared" si="269"/>
        <v>0</v>
      </c>
      <c r="AC1129" s="41" t="s">
        <v>537</v>
      </c>
      <c r="AD1129" s="41" t="s">
        <v>461</v>
      </c>
      <c r="AE1129" s="41" t="s">
        <v>258</v>
      </c>
      <c r="AF1129" s="41" t="s">
        <v>216</v>
      </c>
      <c r="AG1129" s="41" t="s">
        <v>56</v>
      </c>
      <c r="AH1129" s="41" t="s">
        <v>56</v>
      </c>
      <c r="AI1129" s="41" t="s">
        <v>56</v>
      </c>
      <c r="AJ1129" s="41" t="s">
        <v>160</v>
      </c>
      <c r="AK1129" s="41" t="s">
        <v>56</v>
      </c>
    </row>
    <row r="1130" spans="1:37" s="41" customFormat="1" ht="15.75" hidden="1" thickBot="1" x14ac:dyDescent="0.3">
      <c r="A1130" s="11" t="s">
        <v>697</v>
      </c>
      <c r="B1130" s="12" t="s">
        <v>216</v>
      </c>
      <c r="C1130" s="13" t="s">
        <v>46</v>
      </c>
      <c r="D1130" s="14" t="s">
        <v>47</v>
      </c>
      <c r="E1130" s="13" t="s">
        <v>2658</v>
      </c>
      <c r="F1130" s="4" t="s">
        <v>616</v>
      </c>
      <c r="G1130" s="4" t="s">
        <v>357</v>
      </c>
      <c r="H1130" s="15">
        <v>43145.666666666664</v>
      </c>
      <c r="I1130" s="15">
        <v>43145.75</v>
      </c>
      <c r="J1130" s="131" t="s">
        <v>3544</v>
      </c>
      <c r="K1130" s="45" t="s">
        <v>9</v>
      </c>
      <c r="L1130" s="47" t="s">
        <v>7</v>
      </c>
      <c r="M1130" s="47" t="s">
        <v>56</v>
      </c>
      <c r="N1130" s="9" t="str">
        <f t="shared" si="255"/>
        <v>Minor</v>
      </c>
      <c r="O1130" s="10" t="str">
        <f t="shared" si="256"/>
        <v>Successful</v>
      </c>
      <c r="P1130" s="10" t="str">
        <f t="shared" si="257"/>
        <v>On Time</v>
      </c>
      <c r="Q1130" s="9">
        <f t="shared" si="258"/>
        <v>1</v>
      </c>
      <c r="R1130" s="9">
        <f t="shared" si="259"/>
        <v>1</v>
      </c>
      <c r="S1130" s="9">
        <f t="shared" si="260"/>
        <v>0</v>
      </c>
      <c r="T1130" s="9" t="str">
        <f t="shared" si="261"/>
        <v>February</v>
      </c>
      <c r="U1130" s="40">
        <f t="shared" si="262"/>
        <v>0</v>
      </c>
      <c r="V1130" s="40" t="str">
        <f t="shared" si="263"/>
        <v>Normal</v>
      </c>
      <c r="W1130" s="40">
        <f t="shared" si="264"/>
        <v>0</v>
      </c>
      <c r="X1130" s="40">
        <f t="shared" si="265"/>
        <v>0</v>
      </c>
      <c r="Y1130" s="40">
        <f t="shared" si="266"/>
        <v>0</v>
      </c>
      <c r="Z1130" s="40">
        <f t="shared" si="267"/>
        <v>0</v>
      </c>
      <c r="AA1130" s="40">
        <f t="shared" si="268"/>
        <v>1</v>
      </c>
      <c r="AB1130" s="40">
        <f t="shared" si="269"/>
        <v>0</v>
      </c>
      <c r="AC1130" s="41" t="s">
        <v>238</v>
      </c>
      <c r="AD1130" s="41" t="s">
        <v>721</v>
      </c>
      <c r="AE1130" s="41" t="s">
        <v>428</v>
      </c>
      <c r="AF1130" s="41" t="s">
        <v>216</v>
      </c>
      <c r="AG1130" s="41" t="s">
        <v>56</v>
      </c>
      <c r="AH1130" s="41" t="s">
        <v>56</v>
      </c>
      <c r="AI1130" s="41" t="s">
        <v>56</v>
      </c>
      <c r="AJ1130" s="41" t="s">
        <v>160</v>
      </c>
      <c r="AK1130" s="41" t="s">
        <v>56</v>
      </c>
    </row>
    <row r="1131" spans="1:37" s="41" customFormat="1" ht="15.75" hidden="1" thickBot="1" x14ac:dyDescent="0.3">
      <c r="A1131" s="11" t="s">
        <v>697</v>
      </c>
      <c r="B1131" s="12" t="s">
        <v>216</v>
      </c>
      <c r="C1131" s="13" t="s">
        <v>52</v>
      </c>
      <c r="D1131" s="14" t="s">
        <v>47</v>
      </c>
      <c r="E1131" s="13" t="s">
        <v>2659</v>
      </c>
      <c r="F1131" s="4" t="s">
        <v>616</v>
      </c>
      <c r="G1131" s="4" t="s">
        <v>357</v>
      </c>
      <c r="H1131" s="15">
        <v>43145.604166666664</v>
      </c>
      <c r="I1131" s="15">
        <v>43145.6875</v>
      </c>
      <c r="J1131" s="131" t="s">
        <v>3545</v>
      </c>
      <c r="K1131" s="45" t="s">
        <v>9</v>
      </c>
      <c r="L1131" s="47" t="s">
        <v>7</v>
      </c>
      <c r="M1131" s="47" t="s">
        <v>56</v>
      </c>
      <c r="N1131" s="9" t="str">
        <f t="shared" si="255"/>
        <v>Standard</v>
      </c>
      <c r="O1131" s="10" t="str">
        <f t="shared" si="256"/>
        <v>Successful</v>
      </c>
      <c r="P1131" s="10" t="str">
        <f t="shared" si="257"/>
        <v>On Time</v>
      </c>
      <c r="Q1131" s="9">
        <f t="shared" si="258"/>
        <v>1</v>
      </c>
      <c r="R1131" s="9">
        <f t="shared" si="259"/>
        <v>1</v>
      </c>
      <c r="S1131" s="9">
        <f t="shared" si="260"/>
        <v>0</v>
      </c>
      <c r="T1131" s="9" t="str">
        <f t="shared" si="261"/>
        <v>February</v>
      </c>
      <c r="U1131" s="40">
        <f t="shared" si="262"/>
        <v>0</v>
      </c>
      <c r="V1131" s="40" t="str">
        <f t="shared" si="263"/>
        <v>Normal</v>
      </c>
      <c r="W1131" s="40">
        <f t="shared" si="264"/>
        <v>0</v>
      </c>
      <c r="X1131" s="40">
        <f t="shared" si="265"/>
        <v>0</v>
      </c>
      <c r="Y1131" s="40">
        <f t="shared" si="266"/>
        <v>0</v>
      </c>
      <c r="Z1131" s="40">
        <f t="shared" si="267"/>
        <v>0</v>
      </c>
      <c r="AA1131" s="40">
        <f t="shared" si="268"/>
        <v>1</v>
      </c>
      <c r="AB1131" s="40">
        <f t="shared" si="269"/>
        <v>0</v>
      </c>
      <c r="AC1131" s="41" t="s">
        <v>238</v>
      </c>
      <c r="AD1131" s="41" t="s">
        <v>289</v>
      </c>
      <c r="AE1131" s="41" t="s">
        <v>428</v>
      </c>
      <c r="AF1131" s="41" t="s">
        <v>216</v>
      </c>
      <c r="AG1131" s="41" t="s">
        <v>56</v>
      </c>
      <c r="AH1131" s="41" t="s">
        <v>56</v>
      </c>
      <c r="AI1131" s="41" t="s">
        <v>56</v>
      </c>
      <c r="AJ1131" s="41" t="s">
        <v>160</v>
      </c>
      <c r="AK1131" s="41" t="s">
        <v>56</v>
      </c>
    </row>
    <row r="1132" spans="1:37" s="41" customFormat="1" ht="15.75" hidden="1" thickBot="1" x14ac:dyDescent="0.3">
      <c r="A1132" s="11" t="s">
        <v>697</v>
      </c>
      <c r="B1132" s="12" t="s">
        <v>216</v>
      </c>
      <c r="C1132" s="13" t="s">
        <v>46</v>
      </c>
      <c r="D1132" s="14" t="s">
        <v>47</v>
      </c>
      <c r="E1132" s="13" t="s">
        <v>2660</v>
      </c>
      <c r="F1132" s="4" t="s">
        <v>614</v>
      </c>
      <c r="G1132" s="4" t="s">
        <v>700</v>
      </c>
      <c r="H1132" s="15">
        <v>43146.5</v>
      </c>
      <c r="I1132" s="15">
        <v>43146.791666666664</v>
      </c>
      <c r="J1132" s="131" t="s">
        <v>3546</v>
      </c>
      <c r="K1132" s="45" t="s">
        <v>9</v>
      </c>
      <c r="L1132" s="47" t="s">
        <v>7</v>
      </c>
      <c r="M1132" s="47" t="s">
        <v>56</v>
      </c>
      <c r="N1132" s="9" t="str">
        <f t="shared" si="255"/>
        <v>Minor</v>
      </c>
      <c r="O1132" s="10" t="str">
        <f t="shared" si="256"/>
        <v>Successful</v>
      </c>
      <c r="P1132" s="10" t="str">
        <f t="shared" si="257"/>
        <v>On Time</v>
      </c>
      <c r="Q1132" s="9">
        <f t="shared" si="258"/>
        <v>1</v>
      </c>
      <c r="R1132" s="9">
        <f t="shared" si="259"/>
        <v>1</v>
      </c>
      <c r="S1132" s="9">
        <f t="shared" si="260"/>
        <v>0</v>
      </c>
      <c r="T1132" s="9" t="str">
        <f t="shared" si="261"/>
        <v>February</v>
      </c>
      <c r="U1132" s="40">
        <f t="shared" si="262"/>
        <v>0</v>
      </c>
      <c r="V1132" s="40" t="str">
        <f t="shared" si="263"/>
        <v>Normal</v>
      </c>
      <c r="W1132" s="40">
        <f t="shared" si="264"/>
        <v>0</v>
      </c>
      <c r="X1132" s="40">
        <f t="shared" si="265"/>
        <v>0</v>
      </c>
      <c r="Y1132" s="40">
        <f t="shared" si="266"/>
        <v>0</v>
      </c>
      <c r="Z1132" s="40">
        <f t="shared" si="267"/>
        <v>0</v>
      </c>
      <c r="AA1132" s="40">
        <f t="shared" si="268"/>
        <v>1</v>
      </c>
      <c r="AB1132" s="40">
        <f t="shared" si="269"/>
        <v>0</v>
      </c>
      <c r="AC1132" s="41" t="s">
        <v>238</v>
      </c>
      <c r="AD1132" s="41" t="s">
        <v>554</v>
      </c>
      <c r="AE1132" s="41" t="s">
        <v>351</v>
      </c>
      <c r="AF1132" s="41" t="s">
        <v>216</v>
      </c>
      <c r="AG1132" s="41" t="s">
        <v>56</v>
      </c>
      <c r="AH1132" s="41" t="s">
        <v>56</v>
      </c>
      <c r="AI1132" s="41" t="s">
        <v>56</v>
      </c>
      <c r="AJ1132" s="41" t="s">
        <v>160</v>
      </c>
      <c r="AK1132" s="41" t="s">
        <v>56</v>
      </c>
    </row>
    <row r="1133" spans="1:37" s="41" customFormat="1" ht="15.75" hidden="1" thickBot="1" x14ac:dyDescent="0.3">
      <c r="A1133" s="11" t="s">
        <v>53</v>
      </c>
      <c r="B1133" s="12" t="s">
        <v>215</v>
      </c>
      <c r="C1133" s="13" t="s">
        <v>46</v>
      </c>
      <c r="D1133" s="14" t="s">
        <v>47</v>
      </c>
      <c r="E1133" s="13" t="s">
        <v>2661</v>
      </c>
      <c r="F1133" s="4" t="s">
        <v>80</v>
      </c>
      <c r="G1133" s="4" t="s">
        <v>507</v>
      </c>
      <c r="H1133" s="15">
        <v>43146.229166666664</v>
      </c>
      <c r="I1133" s="15">
        <v>43146.333333333336</v>
      </c>
      <c r="J1133" s="131" t="s">
        <v>3547</v>
      </c>
      <c r="K1133" s="45" t="s">
        <v>9</v>
      </c>
      <c r="L1133" s="47" t="s">
        <v>7</v>
      </c>
      <c r="M1133" s="47" t="s">
        <v>56</v>
      </c>
      <c r="N1133" s="9" t="str">
        <f t="shared" si="255"/>
        <v>Minor</v>
      </c>
      <c r="O1133" s="10" t="str">
        <f t="shared" si="256"/>
        <v>Successful</v>
      </c>
      <c r="P1133" s="10" t="str">
        <f t="shared" si="257"/>
        <v>On Time</v>
      </c>
      <c r="Q1133" s="9">
        <f t="shared" si="258"/>
        <v>1</v>
      </c>
      <c r="R1133" s="9">
        <f t="shared" si="259"/>
        <v>1</v>
      </c>
      <c r="S1133" s="9">
        <f t="shared" si="260"/>
        <v>0</v>
      </c>
      <c r="T1133" s="9" t="str">
        <f t="shared" si="261"/>
        <v>February</v>
      </c>
      <c r="U1133" s="40">
        <f t="shared" si="262"/>
        <v>0</v>
      </c>
      <c r="V1133" s="40" t="str">
        <f t="shared" si="263"/>
        <v>Normal</v>
      </c>
      <c r="W1133" s="40">
        <f t="shared" si="264"/>
        <v>0</v>
      </c>
      <c r="X1133" s="40">
        <f t="shared" si="265"/>
        <v>0</v>
      </c>
      <c r="Y1133" s="40">
        <f t="shared" si="266"/>
        <v>0</v>
      </c>
      <c r="Z1133" s="40">
        <f t="shared" si="267"/>
        <v>0</v>
      </c>
      <c r="AA1133" s="40">
        <f t="shared" si="268"/>
        <v>1</v>
      </c>
      <c r="AB1133" s="40">
        <f t="shared" si="269"/>
        <v>0</v>
      </c>
      <c r="AC1133" s="41" t="s">
        <v>131</v>
      </c>
      <c r="AD1133" s="41" t="s">
        <v>3974</v>
      </c>
      <c r="AE1133" s="41" t="s">
        <v>423</v>
      </c>
      <c r="AF1133" s="41" t="s">
        <v>215</v>
      </c>
      <c r="AG1133" s="41" t="s">
        <v>56</v>
      </c>
      <c r="AH1133" s="41" t="s">
        <v>56</v>
      </c>
      <c r="AI1133" s="41" t="s">
        <v>56</v>
      </c>
      <c r="AJ1133" s="41" t="s">
        <v>160</v>
      </c>
      <c r="AK1133" s="41" t="s">
        <v>56</v>
      </c>
    </row>
    <row r="1134" spans="1:37" s="41" customFormat="1" ht="15.75" hidden="1" thickBot="1" x14ac:dyDescent="0.3">
      <c r="A1134" s="11" t="s">
        <v>53</v>
      </c>
      <c r="B1134" s="12" t="s">
        <v>216</v>
      </c>
      <c r="C1134" s="13" t="s">
        <v>52</v>
      </c>
      <c r="D1134" s="14" t="s">
        <v>47</v>
      </c>
      <c r="E1134" s="13" t="s">
        <v>2662</v>
      </c>
      <c r="F1134" s="4" t="s">
        <v>101</v>
      </c>
      <c r="G1134" s="4" t="s">
        <v>625</v>
      </c>
      <c r="H1134" s="15">
        <v>43146.375</v>
      </c>
      <c r="I1134" s="15">
        <v>43146.5</v>
      </c>
      <c r="J1134" s="131" t="s">
        <v>3548</v>
      </c>
      <c r="K1134" s="45" t="s">
        <v>9</v>
      </c>
      <c r="L1134" s="47" t="s">
        <v>7</v>
      </c>
      <c r="M1134" s="47" t="s">
        <v>56</v>
      </c>
      <c r="N1134" s="9" t="str">
        <f t="shared" si="255"/>
        <v>Standard</v>
      </c>
      <c r="O1134" s="10" t="str">
        <f t="shared" si="256"/>
        <v>Successful</v>
      </c>
      <c r="P1134" s="10" t="str">
        <f t="shared" si="257"/>
        <v>On Time</v>
      </c>
      <c r="Q1134" s="9">
        <f t="shared" si="258"/>
        <v>1</v>
      </c>
      <c r="R1134" s="9">
        <f t="shared" si="259"/>
        <v>1</v>
      </c>
      <c r="S1134" s="9">
        <f t="shared" si="260"/>
        <v>0</v>
      </c>
      <c r="T1134" s="9" t="str">
        <f t="shared" si="261"/>
        <v>February</v>
      </c>
      <c r="U1134" s="40">
        <f t="shared" si="262"/>
        <v>0</v>
      </c>
      <c r="V1134" s="40" t="str">
        <f t="shared" si="263"/>
        <v>Normal</v>
      </c>
      <c r="W1134" s="40">
        <f t="shared" si="264"/>
        <v>0</v>
      </c>
      <c r="X1134" s="40">
        <f t="shared" si="265"/>
        <v>0</v>
      </c>
      <c r="Y1134" s="40">
        <f t="shared" si="266"/>
        <v>0</v>
      </c>
      <c r="Z1134" s="40">
        <f t="shared" si="267"/>
        <v>0</v>
      </c>
      <c r="AA1134" s="40">
        <f t="shared" si="268"/>
        <v>1</v>
      </c>
      <c r="AB1134" s="40">
        <f t="shared" si="269"/>
        <v>0</v>
      </c>
      <c r="AC1134" s="41" t="s">
        <v>131</v>
      </c>
      <c r="AD1134" s="41" t="s">
        <v>3957</v>
      </c>
      <c r="AE1134" s="41" t="s">
        <v>427</v>
      </c>
      <c r="AF1134" s="41" t="s">
        <v>216</v>
      </c>
      <c r="AG1134" s="41" t="s">
        <v>56</v>
      </c>
      <c r="AH1134" s="41" t="s">
        <v>56</v>
      </c>
      <c r="AI1134" s="41" t="s">
        <v>56</v>
      </c>
      <c r="AJ1134" s="41" t="s">
        <v>160</v>
      </c>
      <c r="AK1134" s="41" t="s">
        <v>56</v>
      </c>
    </row>
    <row r="1135" spans="1:37" s="41" customFormat="1" ht="15.75" hidden="1" thickBot="1" x14ac:dyDescent="0.3">
      <c r="A1135" s="11" t="s">
        <v>53</v>
      </c>
      <c r="B1135" s="12" t="s">
        <v>216</v>
      </c>
      <c r="C1135" s="13" t="s">
        <v>52</v>
      </c>
      <c r="D1135" s="14" t="s">
        <v>47</v>
      </c>
      <c r="E1135" s="13" t="s">
        <v>2663</v>
      </c>
      <c r="F1135" s="4" t="s">
        <v>101</v>
      </c>
      <c r="G1135" s="4" t="s">
        <v>625</v>
      </c>
      <c r="H1135" s="15">
        <v>43146.5</v>
      </c>
      <c r="I1135" s="15">
        <v>43146.541666666664</v>
      </c>
      <c r="J1135" s="131" t="s">
        <v>3549</v>
      </c>
      <c r="K1135" s="45" t="s">
        <v>9</v>
      </c>
      <c r="L1135" s="47" t="s">
        <v>7</v>
      </c>
      <c r="M1135" s="47" t="s">
        <v>56</v>
      </c>
      <c r="N1135" s="9" t="str">
        <f t="shared" si="255"/>
        <v>Standard</v>
      </c>
      <c r="O1135" s="10" t="str">
        <f t="shared" si="256"/>
        <v>Successful</v>
      </c>
      <c r="P1135" s="10" t="str">
        <f t="shared" si="257"/>
        <v>On Time</v>
      </c>
      <c r="Q1135" s="9">
        <f t="shared" si="258"/>
        <v>1</v>
      </c>
      <c r="R1135" s="9">
        <f t="shared" si="259"/>
        <v>1</v>
      </c>
      <c r="S1135" s="9">
        <f t="shared" si="260"/>
        <v>0</v>
      </c>
      <c r="T1135" s="9" t="str">
        <f t="shared" si="261"/>
        <v>February</v>
      </c>
      <c r="U1135" s="40">
        <f t="shared" si="262"/>
        <v>0</v>
      </c>
      <c r="V1135" s="40" t="str">
        <f t="shared" si="263"/>
        <v>Normal</v>
      </c>
      <c r="W1135" s="40">
        <f t="shared" si="264"/>
        <v>0</v>
      </c>
      <c r="X1135" s="40">
        <f t="shared" si="265"/>
        <v>0</v>
      </c>
      <c r="Y1135" s="40">
        <f t="shared" si="266"/>
        <v>0</v>
      </c>
      <c r="Z1135" s="40">
        <f t="shared" si="267"/>
        <v>0</v>
      </c>
      <c r="AA1135" s="40">
        <f t="shared" si="268"/>
        <v>1</v>
      </c>
      <c r="AB1135" s="40">
        <f t="shared" si="269"/>
        <v>0</v>
      </c>
      <c r="AC1135" s="41" t="s">
        <v>131</v>
      </c>
      <c r="AD1135" s="41" t="s">
        <v>3957</v>
      </c>
      <c r="AE1135" s="41" t="s">
        <v>427</v>
      </c>
      <c r="AF1135" s="41" t="s">
        <v>216</v>
      </c>
      <c r="AG1135" s="41" t="s">
        <v>56</v>
      </c>
      <c r="AH1135" s="41" t="s">
        <v>56</v>
      </c>
      <c r="AI1135" s="41" t="s">
        <v>56</v>
      </c>
      <c r="AJ1135" s="41" t="s">
        <v>160</v>
      </c>
      <c r="AK1135" s="41" t="s">
        <v>56</v>
      </c>
    </row>
    <row r="1136" spans="1:37" s="41" customFormat="1" ht="15.75" hidden="1" thickBot="1" x14ac:dyDescent="0.3">
      <c r="A1136" s="11" t="s">
        <v>53</v>
      </c>
      <c r="B1136" s="12" t="s">
        <v>8</v>
      </c>
      <c r="C1136" s="13" t="s">
        <v>46</v>
      </c>
      <c r="D1136" s="14" t="s">
        <v>47</v>
      </c>
      <c r="E1136" s="13" t="s">
        <v>2664</v>
      </c>
      <c r="F1136" s="4" t="s">
        <v>103</v>
      </c>
      <c r="G1136" s="4" t="s">
        <v>732</v>
      </c>
      <c r="H1136" s="15">
        <v>43146.791666666664</v>
      </c>
      <c r="I1136" s="15">
        <v>43146.916666666664</v>
      </c>
      <c r="J1136" s="131" t="s">
        <v>3550</v>
      </c>
      <c r="K1136" s="45" t="s">
        <v>9</v>
      </c>
      <c r="L1136" s="47" t="s">
        <v>7</v>
      </c>
      <c r="M1136" s="47" t="s">
        <v>56</v>
      </c>
      <c r="N1136" s="9" t="str">
        <f t="shared" si="255"/>
        <v>Minor</v>
      </c>
      <c r="O1136" s="10" t="str">
        <f t="shared" si="256"/>
        <v>Successful</v>
      </c>
      <c r="P1136" s="10" t="str">
        <f t="shared" si="257"/>
        <v>On Time</v>
      </c>
      <c r="Q1136" s="9">
        <f t="shared" si="258"/>
        <v>1</v>
      </c>
      <c r="R1136" s="9">
        <f t="shared" si="259"/>
        <v>1</v>
      </c>
      <c r="S1136" s="9">
        <f t="shared" si="260"/>
        <v>0</v>
      </c>
      <c r="T1136" s="9" t="str">
        <f t="shared" si="261"/>
        <v>February</v>
      </c>
      <c r="U1136" s="40">
        <f t="shared" si="262"/>
        <v>0</v>
      </c>
      <c r="V1136" s="40" t="str">
        <f t="shared" si="263"/>
        <v>Normal</v>
      </c>
      <c r="W1136" s="40">
        <f t="shared" si="264"/>
        <v>0</v>
      </c>
      <c r="X1136" s="40">
        <f t="shared" si="265"/>
        <v>0</v>
      </c>
      <c r="Y1136" s="40">
        <f t="shared" si="266"/>
        <v>0</v>
      </c>
      <c r="Z1136" s="40">
        <f t="shared" si="267"/>
        <v>0</v>
      </c>
      <c r="AA1136" s="40">
        <f t="shared" si="268"/>
        <v>1</v>
      </c>
      <c r="AB1136" s="40">
        <f t="shared" si="269"/>
        <v>0</v>
      </c>
      <c r="AC1136" s="41" t="s">
        <v>131</v>
      </c>
      <c r="AD1136" s="41" t="s">
        <v>280</v>
      </c>
      <c r="AE1136" s="41" t="s">
        <v>147</v>
      </c>
      <c r="AF1136" s="41" t="s">
        <v>8</v>
      </c>
      <c r="AG1136" s="41" t="s">
        <v>56</v>
      </c>
      <c r="AH1136" s="41" t="s">
        <v>56</v>
      </c>
      <c r="AI1136" s="41" t="s">
        <v>56</v>
      </c>
      <c r="AJ1136" s="41" t="s">
        <v>160</v>
      </c>
      <c r="AK1136" s="41" t="s">
        <v>56</v>
      </c>
    </row>
    <row r="1137" spans="1:37" s="41" customFormat="1" ht="15.75" hidden="1" thickBot="1" x14ac:dyDescent="0.3">
      <c r="A1137" s="11" t="s">
        <v>638</v>
      </c>
      <c r="B1137" s="12" t="s">
        <v>8</v>
      </c>
      <c r="C1137" s="13" t="s">
        <v>46</v>
      </c>
      <c r="D1137" s="14" t="s">
        <v>47</v>
      </c>
      <c r="E1137" s="13" t="s">
        <v>2665</v>
      </c>
      <c r="F1137" s="4" t="s">
        <v>645</v>
      </c>
      <c r="G1137" s="4" t="s">
        <v>651</v>
      </c>
      <c r="H1137" s="15">
        <v>43145.708333333336</v>
      </c>
      <c r="I1137" s="15">
        <v>43146.708333333336</v>
      </c>
      <c r="J1137" s="131" t="s">
        <v>3551</v>
      </c>
      <c r="K1137" s="45" t="s">
        <v>9</v>
      </c>
      <c r="L1137" s="47" t="s">
        <v>7</v>
      </c>
      <c r="M1137" s="47" t="s">
        <v>56</v>
      </c>
      <c r="N1137" s="9" t="str">
        <f t="shared" si="255"/>
        <v>Minor</v>
      </c>
      <c r="O1137" s="10" t="str">
        <f t="shared" si="256"/>
        <v>Successful</v>
      </c>
      <c r="P1137" s="10" t="str">
        <f t="shared" si="257"/>
        <v>On Time</v>
      </c>
      <c r="Q1137" s="9">
        <f t="shared" si="258"/>
        <v>1</v>
      </c>
      <c r="R1137" s="9">
        <f t="shared" si="259"/>
        <v>1</v>
      </c>
      <c r="S1137" s="9">
        <f t="shared" si="260"/>
        <v>0</v>
      </c>
      <c r="T1137" s="9" t="str">
        <f t="shared" si="261"/>
        <v>February</v>
      </c>
      <c r="U1137" s="40">
        <f t="shared" si="262"/>
        <v>0</v>
      </c>
      <c r="V1137" s="40" t="str">
        <f t="shared" si="263"/>
        <v>Normal</v>
      </c>
      <c r="W1137" s="40">
        <f t="shared" si="264"/>
        <v>0</v>
      </c>
      <c r="X1137" s="40">
        <f t="shared" si="265"/>
        <v>0</v>
      </c>
      <c r="Y1137" s="40">
        <f t="shared" si="266"/>
        <v>0</v>
      </c>
      <c r="Z1137" s="40">
        <f t="shared" si="267"/>
        <v>0</v>
      </c>
      <c r="AA1137" s="40">
        <f t="shared" si="268"/>
        <v>1</v>
      </c>
      <c r="AB1137" s="40">
        <f t="shared" si="269"/>
        <v>0</v>
      </c>
      <c r="AC1137" s="41" t="s">
        <v>131</v>
      </c>
      <c r="AD1137" s="41" t="s">
        <v>677</v>
      </c>
      <c r="AE1137" s="41" t="s">
        <v>147</v>
      </c>
      <c r="AF1137" s="41" t="s">
        <v>8</v>
      </c>
      <c r="AG1137" s="41" t="s">
        <v>56</v>
      </c>
      <c r="AH1137" s="41" t="s">
        <v>56</v>
      </c>
      <c r="AI1137" s="41" t="s">
        <v>56</v>
      </c>
      <c r="AJ1137" s="41" t="s">
        <v>160</v>
      </c>
      <c r="AK1137" s="41" t="s">
        <v>56</v>
      </c>
    </row>
    <row r="1138" spans="1:37" s="41" customFormat="1" ht="15.75" hidden="1" thickBot="1" x14ac:dyDescent="0.3">
      <c r="A1138" s="11" t="s">
        <v>638</v>
      </c>
      <c r="B1138" s="12" t="s">
        <v>216</v>
      </c>
      <c r="C1138" s="13" t="s">
        <v>46</v>
      </c>
      <c r="D1138" s="14" t="s">
        <v>47</v>
      </c>
      <c r="E1138" s="13" t="s">
        <v>2666</v>
      </c>
      <c r="F1138" s="4" t="s">
        <v>690</v>
      </c>
      <c r="G1138" s="4" t="s">
        <v>729</v>
      </c>
      <c r="H1138" s="15">
        <v>43145.541666666664</v>
      </c>
      <c r="I1138" s="15">
        <v>43145.791666666664</v>
      </c>
      <c r="J1138" s="131" t="s">
        <v>3552</v>
      </c>
      <c r="K1138" s="45" t="s">
        <v>9</v>
      </c>
      <c r="L1138" s="47" t="s">
        <v>7</v>
      </c>
      <c r="M1138" s="47" t="s">
        <v>56</v>
      </c>
      <c r="N1138" s="9" t="str">
        <f t="shared" si="255"/>
        <v>Minor</v>
      </c>
      <c r="O1138" s="10" t="str">
        <f t="shared" si="256"/>
        <v>Successful</v>
      </c>
      <c r="P1138" s="10" t="str">
        <f t="shared" si="257"/>
        <v>On Time</v>
      </c>
      <c r="Q1138" s="9">
        <f t="shared" si="258"/>
        <v>1</v>
      </c>
      <c r="R1138" s="9">
        <f t="shared" si="259"/>
        <v>1</v>
      </c>
      <c r="S1138" s="9">
        <f t="shared" si="260"/>
        <v>0</v>
      </c>
      <c r="T1138" s="9" t="str">
        <f t="shared" si="261"/>
        <v>February</v>
      </c>
      <c r="U1138" s="40">
        <f t="shared" si="262"/>
        <v>0</v>
      </c>
      <c r="V1138" s="40" t="str">
        <f t="shared" si="263"/>
        <v>Normal</v>
      </c>
      <c r="W1138" s="40">
        <f t="shared" si="264"/>
        <v>0</v>
      </c>
      <c r="X1138" s="40">
        <f t="shared" si="265"/>
        <v>0</v>
      </c>
      <c r="Y1138" s="40">
        <f t="shared" si="266"/>
        <v>0</v>
      </c>
      <c r="Z1138" s="40">
        <f t="shared" si="267"/>
        <v>0</v>
      </c>
      <c r="AA1138" s="40">
        <f t="shared" si="268"/>
        <v>1</v>
      </c>
      <c r="AB1138" s="40">
        <f t="shared" si="269"/>
        <v>0</v>
      </c>
      <c r="AC1138" s="41" t="s">
        <v>131</v>
      </c>
      <c r="AD1138" s="41" t="s">
        <v>676</v>
      </c>
      <c r="AE1138" s="41" t="s">
        <v>428</v>
      </c>
      <c r="AF1138" s="41" t="s">
        <v>216</v>
      </c>
      <c r="AG1138" s="41" t="s">
        <v>56</v>
      </c>
      <c r="AH1138" s="41" t="s">
        <v>56</v>
      </c>
      <c r="AI1138" s="41" t="s">
        <v>56</v>
      </c>
      <c r="AJ1138" s="41" t="s">
        <v>160</v>
      </c>
      <c r="AK1138" s="41" t="s">
        <v>56</v>
      </c>
    </row>
    <row r="1139" spans="1:37" s="41" customFormat="1" ht="15.75" hidden="1" thickBot="1" x14ac:dyDescent="0.3">
      <c r="A1139" s="11" t="s">
        <v>638</v>
      </c>
      <c r="B1139" s="12" t="s">
        <v>8</v>
      </c>
      <c r="C1139" s="13" t="s">
        <v>52</v>
      </c>
      <c r="D1139" s="14" t="s">
        <v>47</v>
      </c>
      <c r="E1139" s="13" t="s">
        <v>2667</v>
      </c>
      <c r="F1139" s="4" t="s">
        <v>693</v>
      </c>
      <c r="G1139" s="4" t="s">
        <v>705</v>
      </c>
      <c r="H1139" s="15">
        <v>43146.375</v>
      </c>
      <c r="I1139" s="15">
        <v>43146.541666666664</v>
      </c>
      <c r="J1139" s="131" t="s">
        <v>3553</v>
      </c>
      <c r="K1139" s="45" t="s">
        <v>9</v>
      </c>
      <c r="L1139" s="47" t="s">
        <v>7</v>
      </c>
      <c r="M1139" s="47" t="s">
        <v>56</v>
      </c>
      <c r="N1139" s="9" t="str">
        <f t="shared" si="255"/>
        <v>Standard</v>
      </c>
      <c r="O1139" s="10" t="str">
        <f t="shared" si="256"/>
        <v>Successful</v>
      </c>
      <c r="P1139" s="10" t="str">
        <f t="shared" si="257"/>
        <v>On Time</v>
      </c>
      <c r="Q1139" s="9">
        <f t="shared" si="258"/>
        <v>1</v>
      </c>
      <c r="R1139" s="9">
        <f t="shared" si="259"/>
        <v>1</v>
      </c>
      <c r="S1139" s="9">
        <f t="shared" si="260"/>
        <v>0</v>
      </c>
      <c r="T1139" s="9" t="str">
        <f t="shared" si="261"/>
        <v>February</v>
      </c>
      <c r="U1139" s="40">
        <f t="shared" si="262"/>
        <v>0</v>
      </c>
      <c r="V1139" s="40" t="str">
        <f t="shared" si="263"/>
        <v>Normal</v>
      </c>
      <c r="W1139" s="40">
        <f t="shared" si="264"/>
        <v>0</v>
      </c>
      <c r="X1139" s="40">
        <f t="shared" si="265"/>
        <v>0</v>
      </c>
      <c r="Y1139" s="40">
        <f t="shared" si="266"/>
        <v>0</v>
      </c>
      <c r="Z1139" s="40">
        <f t="shared" si="267"/>
        <v>0</v>
      </c>
      <c r="AA1139" s="40">
        <f t="shared" si="268"/>
        <v>1</v>
      </c>
      <c r="AB1139" s="40">
        <f t="shared" si="269"/>
        <v>0</v>
      </c>
      <c r="AC1139" s="41" t="s">
        <v>131</v>
      </c>
      <c r="AD1139" s="41" t="s">
        <v>720</v>
      </c>
      <c r="AE1139" s="41" t="s">
        <v>146</v>
      </c>
      <c r="AF1139" s="41" t="s">
        <v>8</v>
      </c>
      <c r="AG1139" s="41" t="s">
        <v>56</v>
      </c>
      <c r="AH1139" s="41" t="s">
        <v>56</v>
      </c>
      <c r="AI1139" s="41" t="s">
        <v>56</v>
      </c>
      <c r="AJ1139" s="41" t="s">
        <v>160</v>
      </c>
      <c r="AK1139" s="41" t="s">
        <v>56</v>
      </c>
    </row>
    <row r="1140" spans="1:37" s="41" customFormat="1" ht="15.75" hidden="1" thickBot="1" x14ac:dyDescent="0.3">
      <c r="A1140" s="11" t="s">
        <v>51</v>
      </c>
      <c r="B1140" s="12" t="s">
        <v>216</v>
      </c>
      <c r="C1140" s="13" t="s">
        <v>46</v>
      </c>
      <c r="D1140" s="14" t="s">
        <v>47</v>
      </c>
      <c r="E1140" s="13" t="s">
        <v>2668</v>
      </c>
      <c r="F1140" s="4" t="s">
        <v>150</v>
      </c>
      <c r="G1140" s="4" t="s">
        <v>3165</v>
      </c>
      <c r="H1140" s="15">
        <v>43133.458333333336</v>
      </c>
      <c r="I1140" s="15">
        <v>43140.75</v>
      </c>
      <c r="J1140" s="131" t="s">
        <v>3554</v>
      </c>
      <c r="K1140" s="45" t="s">
        <v>9</v>
      </c>
      <c r="L1140" s="47" t="s">
        <v>7</v>
      </c>
      <c r="M1140" s="47" t="s">
        <v>56</v>
      </c>
      <c r="N1140" s="9" t="str">
        <f t="shared" ref="N1140:N1203" si="270">VLOOKUP(C1140,CBI,2,FALSE)</f>
        <v>Minor</v>
      </c>
      <c r="O1140" s="10" t="str">
        <f t="shared" ref="O1140:O1203" si="271">VLOOKUP(K1140,Exitoso,2,FALSE)</f>
        <v>Successful</v>
      </c>
      <c r="P1140" s="10" t="str">
        <f t="shared" ref="P1140:P1203" si="272">VLOOKUP(L1140,EnTiempo,2,FALSE)</f>
        <v>On Time</v>
      </c>
      <c r="Q1140" s="9">
        <f t="shared" ref="Q1140:Q1203" si="273">IF(OR(K1140="Successful",K1140="Exitoso"),1,IF(OR(K1140="Not Successful",K1140="No exitoso",K1140="Fallido"),0," "))</f>
        <v>1</v>
      </c>
      <c r="R1140" s="9">
        <f t="shared" ref="R1140:R1203" si="274">IF(OR(L1140="On Time",L1140="En tiempo"),1,IF(OR(L1140="Out of Time",L1140="Fuera de Tiempo"),0," "))</f>
        <v>1</v>
      </c>
      <c r="S1140" s="9">
        <f t="shared" ref="S1140:S1203" si="275">IF(M1140="NO",0,1)</f>
        <v>0</v>
      </c>
      <c r="T1140" s="9" t="str">
        <f t="shared" ref="T1140:T1203" si="276">VLOOKUP(MONTH(I1140),Meses,2,FALSE)</f>
        <v>February</v>
      </c>
      <c r="U1140" s="40">
        <f t="shared" ref="U1140:U1203" si="277">IF(ISERROR(FIND("SLT",J1140,1)),0,1)</f>
        <v>0</v>
      </c>
      <c r="V1140" s="40" t="str">
        <f t="shared" ref="V1140:V1203" si="278">IF(D1140="emergency","Emergency",IF(ISERROR(FIND("SLT",J1140,1)),"Normal","SLT"))</f>
        <v>Normal</v>
      </c>
      <c r="W1140" s="40">
        <f t="shared" ref="W1140:W1203" si="279">IF(V1140="Emergency",1,0)</f>
        <v>0</v>
      </c>
      <c r="X1140" s="40">
        <f t="shared" ref="X1140:X1203" si="280">IF(AG1140="Si",1,0)</f>
        <v>0</v>
      </c>
      <c r="Y1140" s="40">
        <f t="shared" ref="Y1140:Y1203" si="281">IF(AH1140="Si",1,0)</f>
        <v>0</v>
      </c>
      <c r="Z1140" s="40">
        <f t="shared" ref="Z1140:Z1203" si="282">IF(AI1140="Si",1,0)</f>
        <v>0</v>
      </c>
      <c r="AA1140" s="40">
        <f t="shared" ref="AA1140:AA1203" si="283">IF(AJ1140="Si",1,0)</f>
        <v>1</v>
      </c>
      <c r="AB1140" s="40">
        <f t="shared" ref="AB1140:AB1203" si="284">IF(AK1140="Si",1,0)</f>
        <v>0</v>
      </c>
      <c r="AC1140" s="41" t="s">
        <v>133</v>
      </c>
      <c r="AD1140" s="41" t="s">
        <v>280</v>
      </c>
      <c r="AE1140" s="41" t="s">
        <v>258</v>
      </c>
      <c r="AF1140" s="41" t="s">
        <v>216</v>
      </c>
      <c r="AG1140" s="41" t="s">
        <v>56</v>
      </c>
      <c r="AH1140" s="41" t="s">
        <v>56</v>
      </c>
      <c r="AI1140" s="41" t="s">
        <v>56</v>
      </c>
      <c r="AJ1140" s="41" t="s">
        <v>160</v>
      </c>
      <c r="AK1140" s="41" t="s">
        <v>56</v>
      </c>
    </row>
    <row r="1141" spans="1:37" s="41" customFormat="1" ht="15.75" hidden="1" thickBot="1" x14ac:dyDescent="0.3">
      <c r="A1141" s="11" t="s">
        <v>51</v>
      </c>
      <c r="B1141" s="12" t="s">
        <v>216</v>
      </c>
      <c r="C1141" s="13" t="s">
        <v>46</v>
      </c>
      <c r="D1141" s="14" t="s">
        <v>47</v>
      </c>
      <c r="E1141" s="13" t="s">
        <v>2669</v>
      </c>
      <c r="F1141" s="4" t="s">
        <v>145</v>
      </c>
      <c r="G1141" s="4" t="s">
        <v>3166</v>
      </c>
      <c r="H1141" s="15">
        <v>43136.3125</v>
      </c>
      <c r="I1141" s="15">
        <v>43143.708333333336</v>
      </c>
      <c r="J1141" s="131" t="s">
        <v>3555</v>
      </c>
      <c r="K1141" s="45" t="s">
        <v>9</v>
      </c>
      <c r="L1141" s="47" t="s">
        <v>7</v>
      </c>
      <c r="M1141" s="47" t="s">
        <v>56</v>
      </c>
      <c r="N1141" s="9" t="str">
        <f t="shared" si="270"/>
        <v>Minor</v>
      </c>
      <c r="O1141" s="10" t="str">
        <f t="shared" si="271"/>
        <v>Successful</v>
      </c>
      <c r="P1141" s="10" t="str">
        <f t="shared" si="272"/>
        <v>On Time</v>
      </c>
      <c r="Q1141" s="9">
        <f t="shared" si="273"/>
        <v>1</v>
      </c>
      <c r="R1141" s="9">
        <f t="shared" si="274"/>
        <v>1</v>
      </c>
      <c r="S1141" s="9">
        <f t="shared" si="275"/>
        <v>0</v>
      </c>
      <c r="T1141" s="9" t="str">
        <f t="shared" si="276"/>
        <v>February</v>
      </c>
      <c r="U1141" s="40">
        <f t="shared" si="277"/>
        <v>0</v>
      </c>
      <c r="V1141" s="40" t="str">
        <f t="shared" si="278"/>
        <v>Normal</v>
      </c>
      <c r="W1141" s="40">
        <f t="shared" si="279"/>
        <v>0</v>
      </c>
      <c r="X1141" s="40">
        <f t="shared" si="280"/>
        <v>0</v>
      </c>
      <c r="Y1141" s="40">
        <f t="shared" si="281"/>
        <v>0</v>
      </c>
      <c r="Z1141" s="40">
        <f t="shared" si="282"/>
        <v>0</v>
      </c>
      <c r="AA1141" s="40">
        <f t="shared" si="283"/>
        <v>1</v>
      </c>
      <c r="AB1141" s="40">
        <f t="shared" si="284"/>
        <v>0</v>
      </c>
      <c r="AC1141" s="41" t="s">
        <v>133</v>
      </c>
      <c r="AD1141" s="41" t="s">
        <v>280</v>
      </c>
      <c r="AE1141" s="41" t="s">
        <v>121</v>
      </c>
      <c r="AF1141" s="41" t="s">
        <v>322</v>
      </c>
      <c r="AG1141" s="41" t="s">
        <v>56</v>
      </c>
      <c r="AH1141" s="41" t="s">
        <v>56</v>
      </c>
      <c r="AI1141" s="41" t="s">
        <v>56</v>
      </c>
      <c r="AJ1141" s="41" t="s">
        <v>160</v>
      </c>
      <c r="AK1141" s="41" t="s">
        <v>56</v>
      </c>
    </row>
    <row r="1142" spans="1:37" s="41" customFormat="1" ht="15.75" hidden="1" thickBot="1" x14ac:dyDescent="0.3">
      <c r="A1142" s="11" t="s">
        <v>51</v>
      </c>
      <c r="B1142" s="12" t="s">
        <v>216</v>
      </c>
      <c r="C1142" s="13" t="s">
        <v>46</v>
      </c>
      <c r="D1142" s="14" t="s">
        <v>47</v>
      </c>
      <c r="E1142" s="13" t="s">
        <v>2670</v>
      </c>
      <c r="F1142" s="4" t="s">
        <v>3167</v>
      </c>
      <c r="G1142" s="4" t="s">
        <v>785</v>
      </c>
      <c r="H1142" s="15">
        <v>43138.916666666664</v>
      </c>
      <c r="I1142" s="15">
        <v>43141.875</v>
      </c>
      <c r="J1142" s="131" t="s">
        <v>3556</v>
      </c>
      <c r="K1142" s="45" t="s">
        <v>9</v>
      </c>
      <c r="L1142" s="47" t="s">
        <v>7</v>
      </c>
      <c r="M1142" s="47" t="s">
        <v>56</v>
      </c>
      <c r="N1142" s="9" t="str">
        <f t="shared" si="270"/>
        <v>Minor</v>
      </c>
      <c r="O1142" s="10" t="str">
        <f t="shared" si="271"/>
        <v>Successful</v>
      </c>
      <c r="P1142" s="10" t="str">
        <f t="shared" si="272"/>
        <v>On Time</v>
      </c>
      <c r="Q1142" s="9">
        <f t="shared" si="273"/>
        <v>1</v>
      </c>
      <c r="R1142" s="9">
        <f t="shared" si="274"/>
        <v>1</v>
      </c>
      <c r="S1142" s="9">
        <f t="shared" si="275"/>
        <v>0</v>
      </c>
      <c r="T1142" s="9" t="str">
        <f t="shared" si="276"/>
        <v>February</v>
      </c>
      <c r="U1142" s="40">
        <f t="shared" si="277"/>
        <v>0</v>
      </c>
      <c r="V1142" s="40" t="str">
        <f t="shared" si="278"/>
        <v>Normal</v>
      </c>
      <c r="W1142" s="40">
        <f t="shared" si="279"/>
        <v>0</v>
      </c>
      <c r="X1142" s="40">
        <f t="shared" si="280"/>
        <v>0</v>
      </c>
      <c r="Y1142" s="40">
        <f t="shared" si="281"/>
        <v>0</v>
      </c>
      <c r="Z1142" s="40">
        <f t="shared" si="282"/>
        <v>0</v>
      </c>
      <c r="AA1142" s="40">
        <f t="shared" si="283"/>
        <v>1</v>
      </c>
      <c r="AB1142" s="40">
        <f t="shared" si="284"/>
        <v>0</v>
      </c>
      <c r="AC1142" s="41" t="s">
        <v>133</v>
      </c>
      <c r="AD1142" s="41" t="s">
        <v>280</v>
      </c>
      <c r="AE1142" s="41" t="s">
        <v>422</v>
      </c>
      <c r="AF1142" s="41" t="s">
        <v>216</v>
      </c>
      <c r="AG1142" s="41" t="s">
        <v>56</v>
      </c>
      <c r="AH1142" s="41" t="s">
        <v>56</v>
      </c>
      <c r="AI1142" s="41" t="s">
        <v>56</v>
      </c>
      <c r="AJ1142" s="41" t="s">
        <v>160</v>
      </c>
      <c r="AK1142" s="41" t="s">
        <v>56</v>
      </c>
    </row>
    <row r="1143" spans="1:37" s="41" customFormat="1" ht="15.75" hidden="1" thickBot="1" x14ac:dyDescent="0.3">
      <c r="A1143" s="11" t="s">
        <v>51</v>
      </c>
      <c r="B1143" s="12" t="s">
        <v>216</v>
      </c>
      <c r="C1143" s="13" t="s">
        <v>46</v>
      </c>
      <c r="D1143" s="14" t="s">
        <v>47</v>
      </c>
      <c r="E1143" s="13" t="s">
        <v>2671</v>
      </c>
      <c r="F1143" s="4" t="s">
        <v>145</v>
      </c>
      <c r="G1143" s="4" t="s">
        <v>583</v>
      </c>
      <c r="H1143" s="15">
        <v>43139.291666666664</v>
      </c>
      <c r="I1143" s="15">
        <v>43144.833333333336</v>
      </c>
      <c r="J1143" s="131" t="s">
        <v>3557</v>
      </c>
      <c r="K1143" s="45" t="s">
        <v>9</v>
      </c>
      <c r="L1143" s="47" t="s">
        <v>7</v>
      </c>
      <c r="M1143" s="47" t="s">
        <v>56</v>
      </c>
      <c r="N1143" s="9" t="str">
        <f t="shared" si="270"/>
        <v>Minor</v>
      </c>
      <c r="O1143" s="10" t="str">
        <f t="shared" si="271"/>
        <v>Successful</v>
      </c>
      <c r="P1143" s="10" t="str">
        <f t="shared" si="272"/>
        <v>On Time</v>
      </c>
      <c r="Q1143" s="9">
        <f t="shared" si="273"/>
        <v>1</v>
      </c>
      <c r="R1143" s="9">
        <f t="shared" si="274"/>
        <v>1</v>
      </c>
      <c r="S1143" s="9">
        <f t="shared" si="275"/>
        <v>0</v>
      </c>
      <c r="T1143" s="9" t="str">
        <f t="shared" si="276"/>
        <v>February</v>
      </c>
      <c r="U1143" s="40">
        <f t="shared" si="277"/>
        <v>0</v>
      </c>
      <c r="V1143" s="40" t="str">
        <f t="shared" si="278"/>
        <v>Normal</v>
      </c>
      <c r="W1143" s="40">
        <f t="shared" si="279"/>
        <v>0</v>
      </c>
      <c r="X1143" s="40">
        <f t="shared" si="280"/>
        <v>0</v>
      </c>
      <c r="Y1143" s="40">
        <f t="shared" si="281"/>
        <v>0</v>
      </c>
      <c r="Z1143" s="40">
        <f t="shared" si="282"/>
        <v>0</v>
      </c>
      <c r="AA1143" s="40">
        <f t="shared" si="283"/>
        <v>1</v>
      </c>
      <c r="AB1143" s="40">
        <f t="shared" si="284"/>
        <v>0</v>
      </c>
      <c r="AC1143" s="41" t="s">
        <v>133</v>
      </c>
      <c r="AD1143" s="41" t="s">
        <v>280</v>
      </c>
      <c r="AE1143" s="41" t="s">
        <v>121</v>
      </c>
      <c r="AF1143" s="41" t="s">
        <v>322</v>
      </c>
      <c r="AG1143" s="41" t="s">
        <v>56</v>
      </c>
      <c r="AH1143" s="41" t="s">
        <v>56</v>
      </c>
      <c r="AI1143" s="41" t="s">
        <v>56</v>
      </c>
      <c r="AJ1143" s="41" t="s">
        <v>160</v>
      </c>
      <c r="AK1143" s="41" t="s">
        <v>56</v>
      </c>
    </row>
    <row r="1144" spans="1:37" s="41" customFormat="1" ht="15.75" hidden="1" thickBot="1" x14ac:dyDescent="0.3">
      <c r="A1144" s="11" t="s">
        <v>51</v>
      </c>
      <c r="B1144" s="12" t="s">
        <v>216</v>
      </c>
      <c r="C1144" s="13" t="s">
        <v>46</v>
      </c>
      <c r="D1144" s="14" t="s">
        <v>47</v>
      </c>
      <c r="E1144" s="13" t="s">
        <v>2672</v>
      </c>
      <c r="F1144" s="4" t="s">
        <v>145</v>
      </c>
      <c r="G1144" s="4" t="s">
        <v>583</v>
      </c>
      <c r="H1144" s="15">
        <v>43139.291666666664</v>
      </c>
      <c r="I1144" s="15">
        <v>43144.833333333336</v>
      </c>
      <c r="J1144" s="131" t="s">
        <v>3558</v>
      </c>
      <c r="K1144" s="45" t="s">
        <v>9</v>
      </c>
      <c r="L1144" s="47" t="s">
        <v>7</v>
      </c>
      <c r="M1144" s="47" t="s">
        <v>56</v>
      </c>
      <c r="N1144" s="9" t="str">
        <f t="shared" si="270"/>
        <v>Minor</v>
      </c>
      <c r="O1144" s="10" t="str">
        <f t="shared" si="271"/>
        <v>Successful</v>
      </c>
      <c r="P1144" s="10" t="str">
        <f t="shared" si="272"/>
        <v>On Time</v>
      </c>
      <c r="Q1144" s="9">
        <f t="shared" si="273"/>
        <v>1</v>
      </c>
      <c r="R1144" s="9">
        <f t="shared" si="274"/>
        <v>1</v>
      </c>
      <c r="S1144" s="9">
        <f t="shared" si="275"/>
        <v>0</v>
      </c>
      <c r="T1144" s="9" t="str">
        <f t="shared" si="276"/>
        <v>February</v>
      </c>
      <c r="U1144" s="40">
        <f t="shared" si="277"/>
        <v>0</v>
      </c>
      <c r="V1144" s="40" t="str">
        <f t="shared" si="278"/>
        <v>Normal</v>
      </c>
      <c r="W1144" s="40">
        <f t="shared" si="279"/>
        <v>0</v>
      </c>
      <c r="X1144" s="40">
        <f t="shared" si="280"/>
        <v>0</v>
      </c>
      <c r="Y1144" s="40">
        <f t="shared" si="281"/>
        <v>0</v>
      </c>
      <c r="Z1144" s="40">
        <f t="shared" si="282"/>
        <v>0</v>
      </c>
      <c r="AA1144" s="40">
        <f t="shared" si="283"/>
        <v>1</v>
      </c>
      <c r="AB1144" s="40">
        <f t="shared" si="284"/>
        <v>0</v>
      </c>
      <c r="AC1144" s="41" t="s">
        <v>133</v>
      </c>
      <c r="AD1144" s="41" t="s">
        <v>280</v>
      </c>
      <c r="AE1144" s="41" t="s">
        <v>121</v>
      </c>
      <c r="AF1144" s="41" t="s">
        <v>322</v>
      </c>
      <c r="AG1144" s="41" t="s">
        <v>56</v>
      </c>
      <c r="AH1144" s="41" t="s">
        <v>56</v>
      </c>
      <c r="AI1144" s="41" t="s">
        <v>56</v>
      </c>
      <c r="AJ1144" s="41" t="s">
        <v>160</v>
      </c>
      <c r="AK1144" s="41" t="s">
        <v>56</v>
      </c>
    </row>
    <row r="1145" spans="1:37" s="41" customFormat="1" ht="15.75" hidden="1" thickBot="1" x14ac:dyDescent="0.3">
      <c r="A1145" s="11" t="s">
        <v>51</v>
      </c>
      <c r="B1145" s="12" t="s">
        <v>216</v>
      </c>
      <c r="C1145" s="13" t="s">
        <v>46</v>
      </c>
      <c r="D1145" s="14" t="s">
        <v>47</v>
      </c>
      <c r="E1145" s="13" t="s">
        <v>2673</v>
      </c>
      <c r="F1145" s="4" t="s">
        <v>150</v>
      </c>
      <c r="G1145" s="4" t="s">
        <v>726</v>
      </c>
      <c r="H1145" s="15">
        <v>43139.875</v>
      </c>
      <c r="I1145" s="15">
        <v>43140.041666666664</v>
      </c>
      <c r="J1145" s="131" t="s">
        <v>3559</v>
      </c>
      <c r="K1145" s="45" t="s">
        <v>9</v>
      </c>
      <c r="L1145" s="47" t="s">
        <v>7</v>
      </c>
      <c r="M1145" s="47" t="s">
        <v>56</v>
      </c>
      <c r="N1145" s="9" t="str">
        <f t="shared" si="270"/>
        <v>Minor</v>
      </c>
      <c r="O1145" s="10" t="str">
        <f t="shared" si="271"/>
        <v>Successful</v>
      </c>
      <c r="P1145" s="10" t="str">
        <f t="shared" si="272"/>
        <v>On Time</v>
      </c>
      <c r="Q1145" s="9">
        <f t="shared" si="273"/>
        <v>1</v>
      </c>
      <c r="R1145" s="9">
        <f t="shared" si="274"/>
        <v>1</v>
      </c>
      <c r="S1145" s="9">
        <f t="shared" si="275"/>
        <v>0</v>
      </c>
      <c r="T1145" s="9" t="str">
        <f t="shared" si="276"/>
        <v>February</v>
      </c>
      <c r="U1145" s="40">
        <f t="shared" si="277"/>
        <v>0</v>
      </c>
      <c r="V1145" s="40" t="str">
        <f t="shared" si="278"/>
        <v>Normal</v>
      </c>
      <c r="W1145" s="40">
        <f t="shared" si="279"/>
        <v>0</v>
      </c>
      <c r="X1145" s="40">
        <f t="shared" si="280"/>
        <v>0</v>
      </c>
      <c r="Y1145" s="40">
        <f t="shared" si="281"/>
        <v>0</v>
      </c>
      <c r="Z1145" s="40">
        <f t="shared" si="282"/>
        <v>0</v>
      </c>
      <c r="AA1145" s="40">
        <f t="shared" si="283"/>
        <v>1</v>
      </c>
      <c r="AB1145" s="40">
        <f t="shared" si="284"/>
        <v>0</v>
      </c>
      <c r="AC1145" s="41" t="s">
        <v>133</v>
      </c>
      <c r="AD1145" s="41" t="s">
        <v>280</v>
      </c>
      <c r="AE1145" s="41" t="s">
        <v>258</v>
      </c>
      <c r="AF1145" s="41" t="s">
        <v>216</v>
      </c>
      <c r="AG1145" s="41" t="s">
        <v>56</v>
      </c>
      <c r="AH1145" s="41" t="s">
        <v>56</v>
      </c>
      <c r="AI1145" s="41" t="s">
        <v>56</v>
      </c>
      <c r="AJ1145" s="41" t="s">
        <v>160</v>
      </c>
      <c r="AK1145" s="41" t="s">
        <v>56</v>
      </c>
    </row>
    <row r="1146" spans="1:37" s="41" customFormat="1" ht="15.75" hidden="1" thickBot="1" x14ac:dyDescent="0.3">
      <c r="A1146" s="11" t="s">
        <v>51</v>
      </c>
      <c r="B1146" s="12" t="s">
        <v>216</v>
      </c>
      <c r="C1146" s="13" t="s">
        <v>46</v>
      </c>
      <c r="D1146" s="14" t="s">
        <v>47</v>
      </c>
      <c r="E1146" s="13" t="s">
        <v>2674</v>
      </c>
      <c r="F1146" s="4" t="s">
        <v>189</v>
      </c>
      <c r="G1146" s="4" t="s">
        <v>3168</v>
      </c>
      <c r="H1146" s="15">
        <v>43140.458333333336</v>
      </c>
      <c r="I1146" s="15">
        <v>43147.708333333336</v>
      </c>
      <c r="J1146" s="131" t="s">
        <v>3560</v>
      </c>
      <c r="K1146" s="45" t="s">
        <v>9</v>
      </c>
      <c r="L1146" s="47" t="s">
        <v>7</v>
      </c>
      <c r="M1146" s="47" t="s">
        <v>56</v>
      </c>
      <c r="N1146" s="9" t="str">
        <f t="shared" si="270"/>
        <v>Minor</v>
      </c>
      <c r="O1146" s="10" t="str">
        <f t="shared" si="271"/>
        <v>Successful</v>
      </c>
      <c r="P1146" s="10" t="str">
        <f t="shared" si="272"/>
        <v>On Time</v>
      </c>
      <c r="Q1146" s="9">
        <f t="shared" si="273"/>
        <v>1</v>
      </c>
      <c r="R1146" s="9">
        <f t="shared" si="274"/>
        <v>1</v>
      </c>
      <c r="S1146" s="9">
        <f t="shared" si="275"/>
        <v>0</v>
      </c>
      <c r="T1146" s="9" t="str">
        <f t="shared" si="276"/>
        <v>February</v>
      </c>
      <c r="U1146" s="40">
        <f t="shared" si="277"/>
        <v>0</v>
      </c>
      <c r="V1146" s="40" t="str">
        <f t="shared" si="278"/>
        <v>Normal</v>
      </c>
      <c r="W1146" s="40">
        <f t="shared" si="279"/>
        <v>0</v>
      </c>
      <c r="X1146" s="40">
        <f t="shared" si="280"/>
        <v>0</v>
      </c>
      <c r="Y1146" s="40">
        <f t="shared" si="281"/>
        <v>0</v>
      </c>
      <c r="Z1146" s="40">
        <f t="shared" si="282"/>
        <v>0</v>
      </c>
      <c r="AA1146" s="40">
        <f t="shared" si="283"/>
        <v>1</v>
      </c>
      <c r="AB1146" s="40">
        <f t="shared" si="284"/>
        <v>0</v>
      </c>
      <c r="AC1146" s="41" t="s">
        <v>133</v>
      </c>
      <c r="AD1146" s="41" t="s">
        <v>280</v>
      </c>
      <c r="AE1146" s="41" t="s">
        <v>323</v>
      </c>
      <c r="AF1146" s="41" t="s">
        <v>216</v>
      </c>
      <c r="AG1146" s="41" t="s">
        <v>56</v>
      </c>
      <c r="AH1146" s="41" t="s">
        <v>56</v>
      </c>
      <c r="AI1146" s="41" t="s">
        <v>56</v>
      </c>
      <c r="AJ1146" s="41" t="s">
        <v>160</v>
      </c>
      <c r="AK1146" s="41" t="s">
        <v>56</v>
      </c>
    </row>
    <row r="1147" spans="1:37" s="41" customFormat="1" ht="15.75" hidden="1" thickBot="1" x14ac:dyDescent="0.3">
      <c r="A1147" s="11" t="s">
        <v>51</v>
      </c>
      <c r="B1147" s="12" t="s">
        <v>216</v>
      </c>
      <c r="C1147" s="13" t="s">
        <v>46</v>
      </c>
      <c r="D1147" s="14" t="s">
        <v>47</v>
      </c>
      <c r="E1147" s="13" t="s">
        <v>2675</v>
      </c>
      <c r="F1147" s="4" t="s">
        <v>621</v>
      </c>
      <c r="G1147" s="4" t="s">
        <v>786</v>
      </c>
      <c r="H1147" s="15">
        <v>43140.958333333336</v>
      </c>
      <c r="I1147" s="15">
        <v>43142.5</v>
      </c>
      <c r="J1147" s="131" t="s">
        <v>3561</v>
      </c>
      <c r="K1147" s="45" t="s">
        <v>9</v>
      </c>
      <c r="L1147" s="47" t="s">
        <v>7</v>
      </c>
      <c r="M1147" s="47" t="s">
        <v>56</v>
      </c>
      <c r="N1147" s="9" t="str">
        <f t="shared" si="270"/>
        <v>Minor</v>
      </c>
      <c r="O1147" s="10" t="str">
        <f t="shared" si="271"/>
        <v>Successful</v>
      </c>
      <c r="P1147" s="10" t="str">
        <f t="shared" si="272"/>
        <v>On Time</v>
      </c>
      <c r="Q1147" s="9">
        <f t="shared" si="273"/>
        <v>1</v>
      </c>
      <c r="R1147" s="9">
        <f t="shared" si="274"/>
        <v>1</v>
      </c>
      <c r="S1147" s="9">
        <f t="shared" si="275"/>
        <v>0</v>
      </c>
      <c r="T1147" s="9" t="str">
        <f t="shared" si="276"/>
        <v>February</v>
      </c>
      <c r="U1147" s="40">
        <f t="shared" si="277"/>
        <v>0</v>
      </c>
      <c r="V1147" s="40" t="str">
        <f t="shared" si="278"/>
        <v>Normal</v>
      </c>
      <c r="W1147" s="40">
        <f t="shared" si="279"/>
        <v>0</v>
      </c>
      <c r="X1147" s="40">
        <f t="shared" si="280"/>
        <v>0</v>
      </c>
      <c r="Y1147" s="40">
        <f t="shared" si="281"/>
        <v>0</v>
      </c>
      <c r="Z1147" s="40">
        <f t="shared" si="282"/>
        <v>0</v>
      </c>
      <c r="AA1147" s="40">
        <f t="shared" si="283"/>
        <v>1</v>
      </c>
      <c r="AB1147" s="40">
        <f t="shared" si="284"/>
        <v>0</v>
      </c>
      <c r="AC1147" s="41" t="s">
        <v>133</v>
      </c>
      <c r="AD1147" s="41" t="s">
        <v>280</v>
      </c>
      <c r="AE1147" s="41" t="s">
        <v>264</v>
      </c>
      <c r="AF1147" s="41" t="s">
        <v>216</v>
      </c>
      <c r="AG1147" s="41" t="s">
        <v>56</v>
      </c>
      <c r="AH1147" s="41" t="s">
        <v>56</v>
      </c>
      <c r="AI1147" s="41" t="s">
        <v>56</v>
      </c>
      <c r="AJ1147" s="41" t="s">
        <v>160</v>
      </c>
      <c r="AK1147" s="41" t="s">
        <v>56</v>
      </c>
    </row>
    <row r="1148" spans="1:37" s="41" customFormat="1" ht="15.75" hidden="1" thickBot="1" x14ac:dyDescent="0.3">
      <c r="A1148" s="11" t="s">
        <v>51</v>
      </c>
      <c r="B1148" s="12" t="s">
        <v>216</v>
      </c>
      <c r="C1148" s="13" t="s">
        <v>46</v>
      </c>
      <c r="D1148" s="14" t="s">
        <v>47</v>
      </c>
      <c r="E1148" s="13" t="s">
        <v>2676</v>
      </c>
      <c r="F1148" s="4" t="s">
        <v>150</v>
      </c>
      <c r="G1148" s="4" t="s">
        <v>726</v>
      </c>
      <c r="H1148" s="15">
        <v>43141.5</v>
      </c>
      <c r="I1148" s="15">
        <v>43143.75</v>
      </c>
      <c r="J1148" s="131" t="s">
        <v>3562</v>
      </c>
      <c r="K1148" s="45" t="s">
        <v>9</v>
      </c>
      <c r="L1148" s="47" t="s">
        <v>7</v>
      </c>
      <c r="M1148" s="47" t="s">
        <v>56</v>
      </c>
      <c r="N1148" s="9" t="str">
        <f t="shared" si="270"/>
        <v>Minor</v>
      </c>
      <c r="O1148" s="10" t="str">
        <f t="shared" si="271"/>
        <v>Successful</v>
      </c>
      <c r="P1148" s="10" t="str">
        <f t="shared" si="272"/>
        <v>On Time</v>
      </c>
      <c r="Q1148" s="9">
        <f t="shared" si="273"/>
        <v>1</v>
      </c>
      <c r="R1148" s="9">
        <f t="shared" si="274"/>
        <v>1</v>
      </c>
      <c r="S1148" s="9">
        <f t="shared" si="275"/>
        <v>0</v>
      </c>
      <c r="T1148" s="9" t="str">
        <f t="shared" si="276"/>
        <v>February</v>
      </c>
      <c r="U1148" s="40">
        <f t="shared" si="277"/>
        <v>0</v>
      </c>
      <c r="V1148" s="40" t="str">
        <f t="shared" si="278"/>
        <v>Normal</v>
      </c>
      <c r="W1148" s="40">
        <f t="shared" si="279"/>
        <v>0</v>
      </c>
      <c r="X1148" s="40">
        <f t="shared" si="280"/>
        <v>0</v>
      </c>
      <c r="Y1148" s="40">
        <f t="shared" si="281"/>
        <v>0</v>
      </c>
      <c r="Z1148" s="40">
        <f t="shared" si="282"/>
        <v>0</v>
      </c>
      <c r="AA1148" s="40">
        <f t="shared" si="283"/>
        <v>1</v>
      </c>
      <c r="AB1148" s="40">
        <f t="shared" si="284"/>
        <v>0</v>
      </c>
      <c r="AC1148" s="41" t="s">
        <v>133</v>
      </c>
      <c r="AD1148" s="41" t="s">
        <v>280</v>
      </c>
      <c r="AE1148" s="41" t="s">
        <v>258</v>
      </c>
      <c r="AF1148" s="41" t="s">
        <v>216</v>
      </c>
      <c r="AG1148" s="41" t="s">
        <v>56</v>
      </c>
      <c r="AH1148" s="41" t="s">
        <v>56</v>
      </c>
      <c r="AI1148" s="41" t="s">
        <v>56</v>
      </c>
      <c r="AJ1148" s="41" t="s">
        <v>160</v>
      </c>
      <c r="AK1148" s="41" t="s">
        <v>56</v>
      </c>
    </row>
    <row r="1149" spans="1:37" s="41" customFormat="1" ht="15.75" hidden="1" thickBot="1" x14ac:dyDescent="0.3">
      <c r="A1149" s="11" t="s">
        <v>51</v>
      </c>
      <c r="B1149" s="12" t="s">
        <v>8</v>
      </c>
      <c r="C1149" s="13" t="s">
        <v>46</v>
      </c>
      <c r="D1149" s="14" t="s">
        <v>47</v>
      </c>
      <c r="E1149" s="13" t="s">
        <v>2677</v>
      </c>
      <c r="F1149" s="4" t="s">
        <v>327</v>
      </c>
      <c r="G1149" s="4" t="s">
        <v>3169</v>
      </c>
      <c r="H1149" s="15">
        <v>43141.958333333336</v>
      </c>
      <c r="I1149" s="15">
        <v>43144.833333333336</v>
      </c>
      <c r="J1149" s="131" t="s">
        <v>3563</v>
      </c>
      <c r="K1149" s="45" t="s">
        <v>9</v>
      </c>
      <c r="L1149" s="47" t="s">
        <v>7</v>
      </c>
      <c r="M1149" s="47" t="s">
        <v>56</v>
      </c>
      <c r="N1149" s="9" t="str">
        <f t="shared" si="270"/>
        <v>Minor</v>
      </c>
      <c r="O1149" s="10" t="str">
        <f t="shared" si="271"/>
        <v>Successful</v>
      </c>
      <c r="P1149" s="10" t="str">
        <f t="shared" si="272"/>
        <v>On Time</v>
      </c>
      <c r="Q1149" s="9">
        <f t="shared" si="273"/>
        <v>1</v>
      </c>
      <c r="R1149" s="9">
        <f t="shared" si="274"/>
        <v>1</v>
      </c>
      <c r="S1149" s="9">
        <f t="shared" si="275"/>
        <v>0</v>
      </c>
      <c r="T1149" s="9" t="str">
        <f t="shared" si="276"/>
        <v>February</v>
      </c>
      <c r="U1149" s="40">
        <f t="shared" si="277"/>
        <v>0</v>
      </c>
      <c r="V1149" s="40" t="str">
        <f t="shared" si="278"/>
        <v>Normal</v>
      </c>
      <c r="W1149" s="40">
        <f t="shared" si="279"/>
        <v>0</v>
      </c>
      <c r="X1149" s="40">
        <f t="shared" si="280"/>
        <v>0</v>
      </c>
      <c r="Y1149" s="40">
        <f t="shared" si="281"/>
        <v>0</v>
      </c>
      <c r="Z1149" s="40">
        <f t="shared" si="282"/>
        <v>0</v>
      </c>
      <c r="AA1149" s="40">
        <f t="shared" si="283"/>
        <v>1</v>
      </c>
      <c r="AB1149" s="40">
        <f t="shared" si="284"/>
        <v>0</v>
      </c>
      <c r="AC1149" s="41" t="s">
        <v>133</v>
      </c>
      <c r="AD1149" s="41" t="s">
        <v>280</v>
      </c>
      <c r="AE1149" s="41" t="s">
        <v>754</v>
      </c>
      <c r="AF1149" s="41" t="s">
        <v>8</v>
      </c>
      <c r="AG1149" s="41" t="s">
        <v>56</v>
      </c>
      <c r="AH1149" s="41" t="s">
        <v>56</v>
      </c>
      <c r="AI1149" s="41" t="s">
        <v>56</v>
      </c>
      <c r="AJ1149" s="41" t="s">
        <v>160</v>
      </c>
      <c r="AK1149" s="41" t="s">
        <v>56</v>
      </c>
    </row>
    <row r="1150" spans="1:37" s="41" customFormat="1" ht="15.75" hidden="1" thickBot="1" x14ac:dyDescent="0.3">
      <c r="A1150" s="11" t="s">
        <v>51</v>
      </c>
      <c r="B1150" s="12" t="s">
        <v>216</v>
      </c>
      <c r="C1150" s="13" t="s">
        <v>46</v>
      </c>
      <c r="D1150" s="14" t="s">
        <v>47</v>
      </c>
      <c r="E1150" s="13" t="s">
        <v>2678</v>
      </c>
      <c r="F1150" s="4" t="s">
        <v>144</v>
      </c>
      <c r="G1150" s="4" t="s">
        <v>573</v>
      </c>
      <c r="H1150" s="15">
        <v>43142</v>
      </c>
      <c r="I1150" s="15">
        <v>43143.75</v>
      </c>
      <c r="J1150" s="131" t="s">
        <v>3564</v>
      </c>
      <c r="K1150" s="45" t="s">
        <v>9</v>
      </c>
      <c r="L1150" s="47" t="s">
        <v>7</v>
      </c>
      <c r="M1150" s="47" t="s">
        <v>56</v>
      </c>
      <c r="N1150" s="9" t="str">
        <f t="shared" si="270"/>
        <v>Minor</v>
      </c>
      <c r="O1150" s="10" t="str">
        <f t="shared" si="271"/>
        <v>Successful</v>
      </c>
      <c r="P1150" s="10" t="str">
        <f t="shared" si="272"/>
        <v>On Time</v>
      </c>
      <c r="Q1150" s="9">
        <f t="shared" si="273"/>
        <v>1</v>
      </c>
      <c r="R1150" s="9">
        <f t="shared" si="274"/>
        <v>1</v>
      </c>
      <c r="S1150" s="9">
        <f t="shared" si="275"/>
        <v>0</v>
      </c>
      <c r="T1150" s="9" t="str">
        <f t="shared" si="276"/>
        <v>February</v>
      </c>
      <c r="U1150" s="40">
        <f t="shared" si="277"/>
        <v>0</v>
      </c>
      <c r="V1150" s="40" t="str">
        <f t="shared" si="278"/>
        <v>Normal</v>
      </c>
      <c r="W1150" s="40">
        <f t="shared" si="279"/>
        <v>0</v>
      </c>
      <c r="X1150" s="40">
        <f t="shared" si="280"/>
        <v>0</v>
      </c>
      <c r="Y1150" s="40">
        <f t="shared" si="281"/>
        <v>0</v>
      </c>
      <c r="Z1150" s="40">
        <f t="shared" si="282"/>
        <v>0</v>
      </c>
      <c r="AA1150" s="40">
        <f t="shared" si="283"/>
        <v>1</v>
      </c>
      <c r="AB1150" s="40">
        <f t="shared" si="284"/>
        <v>0</v>
      </c>
      <c r="AC1150" s="41" t="s">
        <v>133</v>
      </c>
      <c r="AD1150" s="41" t="s">
        <v>280</v>
      </c>
      <c r="AE1150" s="41" t="s">
        <v>428</v>
      </c>
      <c r="AF1150" s="41" t="s">
        <v>216</v>
      </c>
      <c r="AG1150" s="41" t="s">
        <v>56</v>
      </c>
      <c r="AH1150" s="41" t="s">
        <v>56</v>
      </c>
      <c r="AI1150" s="41" t="s">
        <v>56</v>
      </c>
      <c r="AJ1150" s="41" t="s">
        <v>160</v>
      </c>
      <c r="AK1150" s="41" t="s">
        <v>56</v>
      </c>
    </row>
    <row r="1151" spans="1:37" s="41" customFormat="1" ht="15.75" hidden="1" thickBot="1" x14ac:dyDescent="0.3">
      <c r="A1151" s="11" t="s">
        <v>51</v>
      </c>
      <c r="B1151" s="12" t="s">
        <v>216</v>
      </c>
      <c r="C1151" s="13" t="s">
        <v>46</v>
      </c>
      <c r="D1151" s="14" t="s">
        <v>47</v>
      </c>
      <c r="E1151" s="13" t="s">
        <v>2679</v>
      </c>
      <c r="F1151" s="4" t="s">
        <v>145</v>
      </c>
      <c r="G1151" s="4" t="s">
        <v>3170</v>
      </c>
      <c r="H1151" s="15">
        <v>43143.416666666664</v>
      </c>
      <c r="I1151" s="15">
        <v>43143.708333333336</v>
      </c>
      <c r="J1151" s="131" t="s">
        <v>3565</v>
      </c>
      <c r="K1151" s="45" t="s">
        <v>9</v>
      </c>
      <c r="L1151" s="47" t="s">
        <v>7</v>
      </c>
      <c r="M1151" s="47" t="s">
        <v>56</v>
      </c>
      <c r="N1151" s="9" t="str">
        <f t="shared" si="270"/>
        <v>Minor</v>
      </c>
      <c r="O1151" s="10" t="str">
        <f t="shared" si="271"/>
        <v>Successful</v>
      </c>
      <c r="P1151" s="10" t="str">
        <f t="shared" si="272"/>
        <v>On Time</v>
      </c>
      <c r="Q1151" s="9">
        <f t="shared" si="273"/>
        <v>1</v>
      </c>
      <c r="R1151" s="9">
        <f t="shared" si="274"/>
        <v>1</v>
      </c>
      <c r="S1151" s="9">
        <f t="shared" si="275"/>
        <v>0</v>
      </c>
      <c r="T1151" s="9" t="str">
        <f t="shared" si="276"/>
        <v>February</v>
      </c>
      <c r="U1151" s="40">
        <f t="shared" si="277"/>
        <v>0</v>
      </c>
      <c r="V1151" s="40" t="str">
        <f t="shared" si="278"/>
        <v>Normal</v>
      </c>
      <c r="W1151" s="40">
        <f t="shared" si="279"/>
        <v>0</v>
      </c>
      <c r="X1151" s="40">
        <f t="shared" si="280"/>
        <v>0</v>
      </c>
      <c r="Y1151" s="40">
        <f t="shared" si="281"/>
        <v>0</v>
      </c>
      <c r="Z1151" s="40">
        <f t="shared" si="282"/>
        <v>0</v>
      </c>
      <c r="AA1151" s="40">
        <f t="shared" si="283"/>
        <v>1</v>
      </c>
      <c r="AB1151" s="40">
        <f t="shared" si="284"/>
        <v>0</v>
      </c>
      <c r="AC1151" s="41" t="s">
        <v>133</v>
      </c>
      <c r="AD1151" s="41" t="s">
        <v>280</v>
      </c>
      <c r="AE1151" s="41" t="s">
        <v>121</v>
      </c>
      <c r="AF1151" s="41" t="s">
        <v>322</v>
      </c>
      <c r="AG1151" s="41" t="s">
        <v>56</v>
      </c>
      <c r="AH1151" s="41" t="s">
        <v>56</v>
      </c>
      <c r="AI1151" s="41" t="s">
        <v>56</v>
      </c>
      <c r="AJ1151" s="41" t="s">
        <v>160</v>
      </c>
      <c r="AK1151" s="41" t="s">
        <v>56</v>
      </c>
    </row>
    <row r="1152" spans="1:37" s="41" customFormat="1" ht="15.75" hidden="1" thickBot="1" x14ac:dyDescent="0.3">
      <c r="A1152" s="11" t="s">
        <v>51</v>
      </c>
      <c r="B1152" s="12" t="s">
        <v>216</v>
      </c>
      <c r="C1152" s="13" t="s">
        <v>46</v>
      </c>
      <c r="D1152" s="14" t="s">
        <v>47</v>
      </c>
      <c r="E1152" s="13" t="s">
        <v>2680</v>
      </c>
      <c r="F1152" s="4" t="s">
        <v>163</v>
      </c>
      <c r="G1152" s="4" t="s">
        <v>360</v>
      </c>
      <c r="H1152" s="15">
        <v>43143.416666666664</v>
      </c>
      <c r="I1152" s="15">
        <v>43144.75</v>
      </c>
      <c r="J1152" s="131" t="s">
        <v>3566</v>
      </c>
      <c r="K1152" s="45" t="s">
        <v>9</v>
      </c>
      <c r="L1152" s="47" t="s">
        <v>7</v>
      </c>
      <c r="M1152" s="47" t="s">
        <v>56</v>
      </c>
      <c r="N1152" s="9" t="str">
        <f t="shared" si="270"/>
        <v>Minor</v>
      </c>
      <c r="O1152" s="10" t="str">
        <f t="shared" si="271"/>
        <v>Successful</v>
      </c>
      <c r="P1152" s="10" t="str">
        <f t="shared" si="272"/>
        <v>On Time</v>
      </c>
      <c r="Q1152" s="9">
        <f t="shared" si="273"/>
        <v>1</v>
      </c>
      <c r="R1152" s="9">
        <f t="shared" si="274"/>
        <v>1</v>
      </c>
      <c r="S1152" s="9">
        <f t="shared" si="275"/>
        <v>0</v>
      </c>
      <c r="T1152" s="9" t="str">
        <f t="shared" si="276"/>
        <v>February</v>
      </c>
      <c r="U1152" s="40">
        <f t="shared" si="277"/>
        <v>0</v>
      </c>
      <c r="V1152" s="40" t="str">
        <f t="shared" si="278"/>
        <v>Normal</v>
      </c>
      <c r="W1152" s="40">
        <f t="shared" si="279"/>
        <v>0</v>
      </c>
      <c r="X1152" s="40">
        <f t="shared" si="280"/>
        <v>0</v>
      </c>
      <c r="Y1152" s="40">
        <f t="shared" si="281"/>
        <v>0</v>
      </c>
      <c r="Z1152" s="40">
        <f t="shared" si="282"/>
        <v>0</v>
      </c>
      <c r="AA1152" s="40">
        <f t="shared" si="283"/>
        <v>1</v>
      </c>
      <c r="AB1152" s="40">
        <f t="shared" si="284"/>
        <v>0</v>
      </c>
      <c r="AC1152" s="41" t="s">
        <v>133</v>
      </c>
      <c r="AD1152" s="41" t="s">
        <v>280</v>
      </c>
      <c r="AE1152" s="41" t="s">
        <v>429</v>
      </c>
      <c r="AF1152" s="41" t="s">
        <v>216</v>
      </c>
      <c r="AG1152" s="41" t="s">
        <v>56</v>
      </c>
      <c r="AH1152" s="41" t="s">
        <v>56</v>
      </c>
      <c r="AI1152" s="41" t="s">
        <v>56</v>
      </c>
      <c r="AJ1152" s="41" t="s">
        <v>160</v>
      </c>
      <c r="AK1152" s="41" t="s">
        <v>56</v>
      </c>
    </row>
    <row r="1153" spans="1:37" s="41" customFormat="1" ht="15.75" hidden="1" thickBot="1" x14ac:dyDescent="0.3">
      <c r="A1153" s="11" t="s">
        <v>51</v>
      </c>
      <c r="B1153" s="12" t="s">
        <v>8</v>
      </c>
      <c r="C1153" s="13" t="s">
        <v>52</v>
      </c>
      <c r="D1153" s="14" t="s">
        <v>47</v>
      </c>
      <c r="E1153" s="13" t="s">
        <v>2681</v>
      </c>
      <c r="F1153" s="4" t="s">
        <v>327</v>
      </c>
      <c r="G1153" s="4" t="s">
        <v>1605</v>
      </c>
      <c r="H1153" s="15">
        <v>43144.75</v>
      </c>
      <c r="I1153" s="15">
        <v>43144.958333333336</v>
      </c>
      <c r="J1153" s="131" t="s">
        <v>770</v>
      </c>
      <c r="K1153" s="45" t="s">
        <v>9</v>
      </c>
      <c r="L1153" s="47" t="s">
        <v>7</v>
      </c>
      <c r="M1153" s="47" t="s">
        <v>56</v>
      </c>
      <c r="N1153" s="9" t="str">
        <f t="shared" si="270"/>
        <v>Standard</v>
      </c>
      <c r="O1153" s="10" t="str">
        <f t="shared" si="271"/>
        <v>Successful</v>
      </c>
      <c r="P1153" s="10" t="str">
        <f t="shared" si="272"/>
        <v>On Time</v>
      </c>
      <c r="Q1153" s="9">
        <f t="shared" si="273"/>
        <v>1</v>
      </c>
      <c r="R1153" s="9">
        <f t="shared" si="274"/>
        <v>1</v>
      </c>
      <c r="S1153" s="9">
        <f t="shared" si="275"/>
        <v>0</v>
      </c>
      <c r="T1153" s="9" t="str">
        <f t="shared" si="276"/>
        <v>February</v>
      </c>
      <c r="U1153" s="40">
        <f t="shared" si="277"/>
        <v>0</v>
      </c>
      <c r="V1153" s="40" t="str">
        <f t="shared" si="278"/>
        <v>Normal</v>
      </c>
      <c r="W1153" s="40">
        <f t="shared" si="279"/>
        <v>0</v>
      </c>
      <c r="X1153" s="40">
        <f t="shared" si="280"/>
        <v>0</v>
      </c>
      <c r="Y1153" s="40">
        <f t="shared" si="281"/>
        <v>0</v>
      </c>
      <c r="Z1153" s="40">
        <f t="shared" si="282"/>
        <v>0</v>
      </c>
      <c r="AA1153" s="40">
        <f t="shared" si="283"/>
        <v>1</v>
      </c>
      <c r="AB1153" s="40">
        <f t="shared" si="284"/>
        <v>0</v>
      </c>
      <c r="AC1153" s="41" t="s">
        <v>133</v>
      </c>
      <c r="AD1153" s="41" t="s">
        <v>280</v>
      </c>
      <c r="AE1153" s="41" t="s">
        <v>754</v>
      </c>
      <c r="AF1153" s="41" t="s">
        <v>8</v>
      </c>
      <c r="AG1153" s="41" t="s">
        <v>56</v>
      </c>
      <c r="AH1153" s="41" t="s">
        <v>56</v>
      </c>
      <c r="AI1153" s="41" t="s">
        <v>56</v>
      </c>
      <c r="AJ1153" s="41" t="s">
        <v>160</v>
      </c>
      <c r="AK1153" s="41" t="s">
        <v>56</v>
      </c>
    </row>
    <row r="1154" spans="1:37" s="41" customFormat="1" ht="15.75" hidden="1" thickBot="1" x14ac:dyDescent="0.3">
      <c r="A1154" s="11" t="s">
        <v>51</v>
      </c>
      <c r="B1154" s="12" t="s">
        <v>8</v>
      </c>
      <c r="C1154" s="13" t="s">
        <v>52</v>
      </c>
      <c r="D1154" s="14" t="s">
        <v>47</v>
      </c>
      <c r="E1154" s="13" t="s">
        <v>2682</v>
      </c>
      <c r="F1154" s="4" t="s">
        <v>155</v>
      </c>
      <c r="G1154" s="4" t="s">
        <v>3150</v>
      </c>
      <c r="H1154" s="15">
        <v>43144.75</v>
      </c>
      <c r="I1154" s="15">
        <v>43144.791666666664</v>
      </c>
      <c r="J1154" s="131" t="s">
        <v>712</v>
      </c>
      <c r="K1154" s="45" t="s">
        <v>9</v>
      </c>
      <c r="L1154" s="47" t="s">
        <v>7</v>
      </c>
      <c r="M1154" s="47" t="s">
        <v>56</v>
      </c>
      <c r="N1154" s="9" t="str">
        <f t="shared" si="270"/>
        <v>Standard</v>
      </c>
      <c r="O1154" s="10" t="str">
        <f t="shared" si="271"/>
        <v>Successful</v>
      </c>
      <c r="P1154" s="10" t="str">
        <f t="shared" si="272"/>
        <v>On Time</v>
      </c>
      <c r="Q1154" s="9">
        <f t="shared" si="273"/>
        <v>1</v>
      </c>
      <c r="R1154" s="9">
        <f t="shared" si="274"/>
        <v>1</v>
      </c>
      <c r="S1154" s="9">
        <f t="shared" si="275"/>
        <v>0</v>
      </c>
      <c r="T1154" s="9" t="str">
        <f t="shared" si="276"/>
        <v>February</v>
      </c>
      <c r="U1154" s="40">
        <f t="shared" si="277"/>
        <v>0</v>
      </c>
      <c r="V1154" s="40" t="str">
        <f t="shared" si="278"/>
        <v>Normal</v>
      </c>
      <c r="W1154" s="40">
        <f t="shared" si="279"/>
        <v>0</v>
      </c>
      <c r="X1154" s="40">
        <f t="shared" si="280"/>
        <v>0</v>
      </c>
      <c r="Y1154" s="40">
        <f t="shared" si="281"/>
        <v>0</v>
      </c>
      <c r="Z1154" s="40">
        <f t="shared" si="282"/>
        <v>0</v>
      </c>
      <c r="AA1154" s="40">
        <f t="shared" si="283"/>
        <v>1</v>
      </c>
      <c r="AB1154" s="40">
        <f t="shared" si="284"/>
        <v>0</v>
      </c>
      <c r="AC1154" s="41" t="s">
        <v>133</v>
      </c>
      <c r="AD1154" s="41" t="s">
        <v>280</v>
      </c>
      <c r="AE1154" s="41" t="s">
        <v>259</v>
      </c>
      <c r="AF1154" s="41" t="s">
        <v>8</v>
      </c>
      <c r="AG1154" s="41" t="s">
        <v>56</v>
      </c>
      <c r="AH1154" s="41" t="s">
        <v>56</v>
      </c>
      <c r="AI1154" s="41" t="s">
        <v>56</v>
      </c>
      <c r="AJ1154" s="41" t="s">
        <v>160</v>
      </c>
      <c r="AK1154" s="41" t="s">
        <v>56</v>
      </c>
    </row>
    <row r="1155" spans="1:37" s="41" customFormat="1" ht="15.75" hidden="1" thickBot="1" x14ac:dyDescent="0.3">
      <c r="A1155" s="11" t="s">
        <v>51</v>
      </c>
      <c r="B1155" s="12" t="s">
        <v>216</v>
      </c>
      <c r="C1155" s="13" t="s">
        <v>46</v>
      </c>
      <c r="D1155" s="14" t="s">
        <v>47</v>
      </c>
      <c r="E1155" s="13" t="s">
        <v>2683</v>
      </c>
      <c r="F1155" s="4" t="s">
        <v>150</v>
      </c>
      <c r="G1155" s="4" t="s">
        <v>3171</v>
      </c>
      <c r="H1155" s="15">
        <v>43144.75</v>
      </c>
      <c r="I1155" s="15">
        <v>43145.25</v>
      </c>
      <c r="J1155" s="131" t="s">
        <v>3567</v>
      </c>
      <c r="K1155" s="45" t="s">
        <v>9</v>
      </c>
      <c r="L1155" s="47" t="s">
        <v>7</v>
      </c>
      <c r="M1155" s="47" t="s">
        <v>56</v>
      </c>
      <c r="N1155" s="9" t="str">
        <f t="shared" si="270"/>
        <v>Minor</v>
      </c>
      <c r="O1155" s="10" t="str">
        <f t="shared" si="271"/>
        <v>Successful</v>
      </c>
      <c r="P1155" s="10" t="str">
        <f t="shared" si="272"/>
        <v>On Time</v>
      </c>
      <c r="Q1155" s="9">
        <f t="shared" si="273"/>
        <v>1</v>
      </c>
      <c r="R1155" s="9">
        <f t="shared" si="274"/>
        <v>1</v>
      </c>
      <c r="S1155" s="9">
        <f t="shared" si="275"/>
        <v>0</v>
      </c>
      <c r="T1155" s="9" t="str">
        <f t="shared" si="276"/>
        <v>February</v>
      </c>
      <c r="U1155" s="40">
        <f t="shared" si="277"/>
        <v>1</v>
      </c>
      <c r="V1155" s="40" t="str">
        <f t="shared" si="278"/>
        <v>SLT</v>
      </c>
      <c r="W1155" s="40">
        <f t="shared" si="279"/>
        <v>0</v>
      </c>
      <c r="X1155" s="40">
        <f t="shared" si="280"/>
        <v>1</v>
      </c>
      <c r="Y1155" s="40">
        <f t="shared" si="281"/>
        <v>1</v>
      </c>
      <c r="Z1155" s="40">
        <f t="shared" si="282"/>
        <v>0</v>
      </c>
      <c r="AA1155" s="40">
        <f t="shared" si="283"/>
        <v>1</v>
      </c>
      <c r="AB1155" s="40">
        <f t="shared" si="284"/>
        <v>0</v>
      </c>
      <c r="AC1155" s="41" t="s">
        <v>133</v>
      </c>
      <c r="AD1155" s="41" t="s">
        <v>280</v>
      </c>
      <c r="AE1155" s="41" t="s">
        <v>258</v>
      </c>
      <c r="AF1155" s="41" t="s">
        <v>216</v>
      </c>
      <c r="AG1155" s="41" t="s">
        <v>215</v>
      </c>
      <c r="AH1155" s="41" t="s">
        <v>215</v>
      </c>
      <c r="AI1155" s="41" t="s">
        <v>56</v>
      </c>
      <c r="AJ1155" s="41" t="s">
        <v>160</v>
      </c>
      <c r="AK1155" s="41" t="s">
        <v>56</v>
      </c>
    </row>
    <row r="1156" spans="1:37" s="41" customFormat="1" ht="15.75" hidden="1" thickBot="1" x14ac:dyDescent="0.3">
      <c r="A1156" s="11" t="s">
        <v>51</v>
      </c>
      <c r="B1156" s="12" t="s">
        <v>216</v>
      </c>
      <c r="C1156" s="13" t="s">
        <v>46</v>
      </c>
      <c r="D1156" s="14" t="s">
        <v>47</v>
      </c>
      <c r="E1156" s="13" t="s">
        <v>2684</v>
      </c>
      <c r="F1156" s="4" t="s">
        <v>150</v>
      </c>
      <c r="G1156" s="4" t="s">
        <v>3168</v>
      </c>
      <c r="H1156" s="15">
        <v>43144.833333333336</v>
      </c>
      <c r="I1156" s="15">
        <v>43145.291666666664</v>
      </c>
      <c r="J1156" s="131" t="s">
        <v>3568</v>
      </c>
      <c r="K1156" s="45" t="s">
        <v>9</v>
      </c>
      <c r="L1156" s="47" t="s">
        <v>7</v>
      </c>
      <c r="M1156" s="47" t="s">
        <v>56</v>
      </c>
      <c r="N1156" s="9" t="str">
        <f t="shared" si="270"/>
        <v>Minor</v>
      </c>
      <c r="O1156" s="10" t="str">
        <f t="shared" si="271"/>
        <v>Successful</v>
      </c>
      <c r="P1156" s="10" t="str">
        <f t="shared" si="272"/>
        <v>On Time</v>
      </c>
      <c r="Q1156" s="9">
        <f t="shared" si="273"/>
        <v>1</v>
      </c>
      <c r="R1156" s="9">
        <f t="shared" si="274"/>
        <v>1</v>
      </c>
      <c r="S1156" s="9">
        <f t="shared" si="275"/>
        <v>0</v>
      </c>
      <c r="T1156" s="9" t="str">
        <f t="shared" si="276"/>
        <v>February</v>
      </c>
      <c r="U1156" s="40">
        <f t="shared" si="277"/>
        <v>1</v>
      </c>
      <c r="V1156" s="40" t="str">
        <f t="shared" si="278"/>
        <v>SLT</v>
      </c>
      <c r="W1156" s="40">
        <f t="shared" si="279"/>
        <v>0</v>
      </c>
      <c r="X1156" s="40">
        <f t="shared" si="280"/>
        <v>0</v>
      </c>
      <c r="Y1156" s="40">
        <f t="shared" si="281"/>
        <v>0</v>
      </c>
      <c r="Z1156" s="40">
        <f t="shared" si="282"/>
        <v>0</v>
      </c>
      <c r="AA1156" s="40">
        <f t="shared" si="283"/>
        <v>1</v>
      </c>
      <c r="AB1156" s="40">
        <f t="shared" si="284"/>
        <v>0</v>
      </c>
      <c r="AC1156" s="41" t="s">
        <v>133</v>
      </c>
      <c r="AD1156" s="41" t="s">
        <v>280</v>
      </c>
      <c r="AE1156" s="41" t="s">
        <v>258</v>
      </c>
      <c r="AF1156" s="41" t="s">
        <v>216</v>
      </c>
      <c r="AG1156" s="41" t="s">
        <v>56</v>
      </c>
      <c r="AH1156" s="41" t="s">
        <v>56</v>
      </c>
      <c r="AI1156" s="41" t="s">
        <v>56</v>
      </c>
      <c r="AJ1156" s="41" t="s">
        <v>160</v>
      </c>
      <c r="AK1156" s="41" t="s">
        <v>56</v>
      </c>
    </row>
    <row r="1157" spans="1:37" s="41" customFormat="1" ht="15.75" hidden="1" thickBot="1" x14ac:dyDescent="0.3">
      <c r="A1157" s="11" t="s">
        <v>51</v>
      </c>
      <c r="B1157" s="12" t="s">
        <v>8</v>
      </c>
      <c r="C1157" s="13" t="s">
        <v>52</v>
      </c>
      <c r="D1157" s="14" t="s">
        <v>47</v>
      </c>
      <c r="E1157" s="13" t="s">
        <v>2685</v>
      </c>
      <c r="F1157" s="4" t="s">
        <v>155</v>
      </c>
      <c r="G1157" s="4" t="s">
        <v>3130</v>
      </c>
      <c r="H1157" s="15">
        <v>43145.75</v>
      </c>
      <c r="I1157" s="15">
        <v>43145.791666666664</v>
      </c>
      <c r="J1157" s="131" t="s">
        <v>770</v>
      </c>
      <c r="K1157" s="45" t="s">
        <v>9</v>
      </c>
      <c r="L1157" s="47" t="s">
        <v>7</v>
      </c>
      <c r="M1157" s="47" t="s">
        <v>56</v>
      </c>
      <c r="N1157" s="9" t="str">
        <f t="shared" si="270"/>
        <v>Standard</v>
      </c>
      <c r="O1157" s="10" t="str">
        <f t="shared" si="271"/>
        <v>Successful</v>
      </c>
      <c r="P1157" s="10" t="str">
        <f t="shared" si="272"/>
        <v>On Time</v>
      </c>
      <c r="Q1157" s="9">
        <f t="shared" si="273"/>
        <v>1</v>
      </c>
      <c r="R1157" s="9">
        <f t="shared" si="274"/>
        <v>1</v>
      </c>
      <c r="S1157" s="9">
        <f t="shared" si="275"/>
        <v>0</v>
      </c>
      <c r="T1157" s="9" t="str">
        <f t="shared" si="276"/>
        <v>February</v>
      </c>
      <c r="U1157" s="40">
        <f t="shared" si="277"/>
        <v>0</v>
      </c>
      <c r="V1157" s="40" t="str">
        <f t="shared" si="278"/>
        <v>Normal</v>
      </c>
      <c r="W1157" s="40">
        <f t="shared" si="279"/>
        <v>0</v>
      </c>
      <c r="X1157" s="40">
        <f t="shared" si="280"/>
        <v>0</v>
      </c>
      <c r="Y1157" s="40">
        <f t="shared" si="281"/>
        <v>0</v>
      </c>
      <c r="Z1157" s="40">
        <f t="shared" si="282"/>
        <v>0</v>
      </c>
      <c r="AA1157" s="40">
        <f t="shared" si="283"/>
        <v>1</v>
      </c>
      <c r="AB1157" s="40">
        <f t="shared" si="284"/>
        <v>0</v>
      </c>
      <c r="AC1157" s="41" t="s">
        <v>133</v>
      </c>
      <c r="AD1157" s="41" t="s">
        <v>280</v>
      </c>
      <c r="AE1157" s="41" t="s">
        <v>259</v>
      </c>
      <c r="AF1157" s="41" t="s">
        <v>8</v>
      </c>
      <c r="AG1157" s="41" t="s">
        <v>56</v>
      </c>
      <c r="AH1157" s="41" t="s">
        <v>56</v>
      </c>
      <c r="AI1157" s="41" t="s">
        <v>56</v>
      </c>
      <c r="AJ1157" s="41" t="s">
        <v>160</v>
      </c>
      <c r="AK1157" s="41" t="s">
        <v>56</v>
      </c>
    </row>
    <row r="1158" spans="1:37" s="41" customFormat="1" ht="15.75" hidden="1" thickBot="1" x14ac:dyDescent="0.3">
      <c r="A1158" s="11" t="s">
        <v>697</v>
      </c>
      <c r="B1158" s="12" t="s">
        <v>216</v>
      </c>
      <c r="C1158" s="13" t="s">
        <v>46</v>
      </c>
      <c r="D1158" s="14" t="s">
        <v>47</v>
      </c>
      <c r="E1158" s="13" t="s">
        <v>2686</v>
      </c>
      <c r="F1158" s="4" t="s">
        <v>365</v>
      </c>
      <c r="G1158" s="4" t="s">
        <v>704</v>
      </c>
      <c r="H1158" s="15">
        <v>43129.458333333336</v>
      </c>
      <c r="I1158" s="15">
        <v>43147.666666666664</v>
      </c>
      <c r="J1158" s="131" t="s">
        <v>3569</v>
      </c>
      <c r="K1158" s="45" t="s">
        <v>9</v>
      </c>
      <c r="L1158" s="47" t="s">
        <v>7</v>
      </c>
      <c r="M1158" s="47" t="s">
        <v>56</v>
      </c>
      <c r="N1158" s="9" t="str">
        <f t="shared" si="270"/>
        <v>Minor</v>
      </c>
      <c r="O1158" s="10" t="str">
        <f t="shared" si="271"/>
        <v>Successful</v>
      </c>
      <c r="P1158" s="10" t="str">
        <f t="shared" si="272"/>
        <v>On Time</v>
      </c>
      <c r="Q1158" s="9">
        <f t="shared" si="273"/>
        <v>1</v>
      </c>
      <c r="R1158" s="9">
        <f t="shared" si="274"/>
        <v>1</v>
      </c>
      <c r="S1158" s="9">
        <f t="shared" si="275"/>
        <v>0</v>
      </c>
      <c r="T1158" s="9" t="str">
        <f t="shared" si="276"/>
        <v>February</v>
      </c>
      <c r="U1158" s="40">
        <f t="shared" si="277"/>
        <v>0</v>
      </c>
      <c r="V1158" s="40" t="str">
        <f t="shared" si="278"/>
        <v>Normal</v>
      </c>
      <c r="W1158" s="40">
        <f t="shared" si="279"/>
        <v>0</v>
      </c>
      <c r="X1158" s="40">
        <f t="shared" si="280"/>
        <v>0</v>
      </c>
      <c r="Y1158" s="40">
        <f t="shared" si="281"/>
        <v>0</v>
      </c>
      <c r="Z1158" s="40">
        <f t="shared" si="282"/>
        <v>0</v>
      </c>
      <c r="AA1158" s="40">
        <f t="shared" si="283"/>
        <v>1</v>
      </c>
      <c r="AB1158" s="40">
        <f t="shared" si="284"/>
        <v>0</v>
      </c>
      <c r="AC1158" s="41" t="s">
        <v>238</v>
      </c>
      <c r="AD1158" s="41" t="s">
        <v>2266</v>
      </c>
      <c r="AE1158" s="41" t="s">
        <v>432</v>
      </c>
      <c r="AF1158" s="41" t="s">
        <v>216</v>
      </c>
      <c r="AG1158" s="41" t="s">
        <v>56</v>
      </c>
      <c r="AH1158" s="41" t="s">
        <v>56</v>
      </c>
      <c r="AI1158" s="41" t="s">
        <v>56</v>
      </c>
      <c r="AJ1158" s="41" t="s">
        <v>160</v>
      </c>
      <c r="AK1158" s="41" t="s">
        <v>56</v>
      </c>
    </row>
    <row r="1159" spans="1:37" s="41" customFormat="1" ht="15.75" hidden="1" thickBot="1" x14ac:dyDescent="0.3">
      <c r="A1159" s="11" t="s">
        <v>697</v>
      </c>
      <c r="B1159" s="12" t="s">
        <v>216</v>
      </c>
      <c r="C1159" s="13" t="s">
        <v>46</v>
      </c>
      <c r="D1159" s="14" t="s">
        <v>47</v>
      </c>
      <c r="E1159" s="13" t="s">
        <v>2687</v>
      </c>
      <c r="F1159" s="4" t="s">
        <v>614</v>
      </c>
      <c r="G1159" s="4" t="s">
        <v>495</v>
      </c>
      <c r="H1159" s="15">
        <v>43140.541666666664</v>
      </c>
      <c r="I1159" s="15">
        <v>43147.541666666664</v>
      </c>
      <c r="J1159" s="131" t="s">
        <v>3570</v>
      </c>
      <c r="K1159" s="45" t="s">
        <v>9</v>
      </c>
      <c r="L1159" s="47" t="s">
        <v>7</v>
      </c>
      <c r="M1159" s="47" t="s">
        <v>56</v>
      </c>
      <c r="N1159" s="9" t="str">
        <f t="shared" si="270"/>
        <v>Minor</v>
      </c>
      <c r="O1159" s="10" t="str">
        <f t="shared" si="271"/>
        <v>Successful</v>
      </c>
      <c r="P1159" s="10" t="str">
        <f t="shared" si="272"/>
        <v>On Time</v>
      </c>
      <c r="Q1159" s="9">
        <f t="shared" si="273"/>
        <v>1</v>
      </c>
      <c r="R1159" s="9">
        <f t="shared" si="274"/>
        <v>1</v>
      </c>
      <c r="S1159" s="9">
        <f t="shared" si="275"/>
        <v>0</v>
      </c>
      <c r="T1159" s="9" t="str">
        <f t="shared" si="276"/>
        <v>February</v>
      </c>
      <c r="U1159" s="40">
        <f t="shared" si="277"/>
        <v>0</v>
      </c>
      <c r="V1159" s="40" t="str">
        <f t="shared" si="278"/>
        <v>Normal</v>
      </c>
      <c r="W1159" s="40">
        <f t="shared" si="279"/>
        <v>0</v>
      </c>
      <c r="X1159" s="40">
        <f t="shared" si="280"/>
        <v>0</v>
      </c>
      <c r="Y1159" s="40">
        <f t="shared" si="281"/>
        <v>0</v>
      </c>
      <c r="Z1159" s="40">
        <f t="shared" si="282"/>
        <v>0</v>
      </c>
      <c r="AA1159" s="40">
        <f t="shared" si="283"/>
        <v>1</v>
      </c>
      <c r="AB1159" s="40">
        <f t="shared" si="284"/>
        <v>0</v>
      </c>
      <c r="AC1159" s="41" t="s">
        <v>238</v>
      </c>
      <c r="AD1159" s="41" t="s">
        <v>349</v>
      </c>
      <c r="AE1159" s="41" t="s">
        <v>351</v>
      </c>
      <c r="AF1159" s="41" t="s">
        <v>216</v>
      </c>
      <c r="AG1159" s="41" t="s">
        <v>56</v>
      </c>
      <c r="AH1159" s="41" t="s">
        <v>56</v>
      </c>
      <c r="AI1159" s="41" t="s">
        <v>56</v>
      </c>
      <c r="AJ1159" s="41" t="s">
        <v>160</v>
      </c>
      <c r="AK1159" s="41" t="s">
        <v>56</v>
      </c>
    </row>
    <row r="1160" spans="1:37" s="41" customFormat="1" ht="15.75" hidden="1" thickBot="1" x14ac:dyDescent="0.3">
      <c r="A1160" s="11" t="s">
        <v>697</v>
      </c>
      <c r="B1160" s="12" t="s">
        <v>216</v>
      </c>
      <c r="C1160" s="13" t="s">
        <v>46</v>
      </c>
      <c r="D1160" s="14" t="s">
        <v>47</v>
      </c>
      <c r="E1160" s="13" t="s">
        <v>2688</v>
      </c>
      <c r="F1160" s="4" t="s">
        <v>614</v>
      </c>
      <c r="G1160" s="4" t="s">
        <v>700</v>
      </c>
      <c r="H1160" s="15">
        <v>43140.541666666664</v>
      </c>
      <c r="I1160" s="15">
        <v>43147.541666666664</v>
      </c>
      <c r="J1160" s="131" t="s">
        <v>3571</v>
      </c>
      <c r="K1160" s="45" t="s">
        <v>9</v>
      </c>
      <c r="L1160" s="47" t="s">
        <v>7</v>
      </c>
      <c r="M1160" s="47" t="s">
        <v>56</v>
      </c>
      <c r="N1160" s="9" t="str">
        <f t="shared" si="270"/>
        <v>Minor</v>
      </c>
      <c r="O1160" s="10" t="str">
        <f t="shared" si="271"/>
        <v>Successful</v>
      </c>
      <c r="P1160" s="10" t="str">
        <f t="shared" si="272"/>
        <v>On Time</v>
      </c>
      <c r="Q1160" s="9">
        <f t="shared" si="273"/>
        <v>1</v>
      </c>
      <c r="R1160" s="9">
        <f t="shared" si="274"/>
        <v>1</v>
      </c>
      <c r="S1160" s="9">
        <f t="shared" si="275"/>
        <v>0</v>
      </c>
      <c r="T1160" s="9" t="str">
        <f t="shared" si="276"/>
        <v>February</v>
      </c>
      <c r="U1160" s="40">
        <f t="shared" si="277"/>
        <v>0</v>
      </c>
      <c r="V1160" s="40" t="str">
        <f t="shared" si="278"/>
        <v>Normal</v>
      </c>
      <c r="W1160" s="40">
        <f t="shared" si="279"/>
        <v>0</v>
      </c>
      <c r="X1160" s="40">
        <f t="shared" si="280"/>
        <v>0</v>
      </c>
      <c r="Y1160" s="40">
        <f t="shared" si="281"/>
        <v>0</v>
      </c>
      <c r="Z1160" s="40">
        <f t="shared" si="282"/>
        <v>0</v>
      </c>
      <c r="AA1160" s="40">
        <f t="shared" si="283"/>
        <v>1</v>
      </c>
      <c r="AB1160" s="40">
        <f t="shared" si="284"/>
        <v>0</v>
      </c>
      <c r="AC1160" s="41" t="s">
        <v>238</v>
      </c>
      <c r="AD1160" s="41" t="s">
        <v>349</v>
      </c>
      <c r="AE1160" s="41" t="s">
        <v>351</v>
      </c>
      <c r="AF1160" s="41" t="s">
        <v>216</v>
      </c>
      <c r="AG1160" s="41" t="s">
        <v>56</v>
      </c>
      <c r="AH1160" s="41" t="s">
        <v>56</v>
      </c>
      <c r="AI1160" s="41" t="s">
        <v>56</v>
      </c>
      <c r="AJ1160" s="41" t="s">
        <v>160</v>
      </c>
      <c r="AK1160" s="41" t="s">
        <v>56</v>
      </c>
    </row>
    <row r="1161" spans="1:37" s="41" customFormat="1" ht="15.75" hidden="1" thickBot="1" x14ac:dyDescent="0.3">
      <c r="A1161" s="11" t="s">
        <v>697</v>
      </c>
      <c r="B1161" s="12" t="s">
        <v>216</v>
      </c>
      <c r="C1161" s="13" t="s">
        <v>46</v>
      </c>
      <c r="D1161" s="14" t="s">
        <v>47</v>
      </c>
      <c r="E1161" s="13" t="s">
        <v>2689</v>
      </c>
      <c r="F1161" s="4" t="s">
        <v>614</v>
      </c>
      <c r="G1161" s="4" t="s">
        <v>700</v>
      </c>
      <c r="H1161" s="15">
        <v>43140.541666666664</v>
      </c>
      <c r="I1161" s="15">
        <v>43147.541666666664</v>
      </c>
      <c r="J1161" s="131" t="s">
        <v>3572</v>
      </c>
      <c r="K1161" s="45" t="s">
        <v>9</v>
      </c>
      <c r="L1161" s="47" t="s">
        <v>7</v>
      </c>
      <c r="M1161" s="47" t="s">
        <v>56</v>
      </c>
      <c r="N1161" s="9" t="str">
        <f t="shared" si="270"/>
        <v>Minor</v>
      </c>
      <c r="O1161" s="10" t="str">
        <f t="shared" si="271"/>
        <v>Successful</v>
      </c>
      <c r="P1161" s="10" t="str">
        <f t="shared" si="272"/>
        <v>On Time</v>
      </c>
      <c r="Q1161" s="9">
        <f t="shared" si="273"/>
        <v>1</v>
      </c>
      <c r="R1161" s="9">
        <f t="shared" si="274"/>
        <v>1</v>
      </c>
      <c r="S1161" s="9">
        <f t="shared" si="275"/>
        <v>0</v>
      </c>
      <c r="T1161" s="9" t="str">
        <f t="shared" si="276"/>
        <v>February</v>
      </c>
      <c r="U1161" s="40">
        <f t="shared" si="277"/>
        <v>0</v>
      </c>
      <c r="V1161" s="40" t="str">
        <f t="shared" si="278"/>
        <v>Normal</v>
      </c>
      <c r="W1161" s="40">
        <f t="shared" si="279"/>
        <v>0</v>
      </c>
      <c r="X1161" s="40">
        <f t="shared" si="280"/>
        <v>0</v>
      </c>
      <c r="Y1161" s="40">
        <f t="shared" si="281"/>
        <v>0</v>
      </c>
      <c r="Z1161" s="40">
        <f t="shared" si="282"/>
        <v>0</v>
      </c>
      <c r="AA1161" s="40">
        <f t="shared" si="283"/>
        <v>1</v>
      </c>
      <c r="AB1161" s="40">
        <f t="shared" si="284"/>
        <v>0</v>
      </c>
      <c r="AC1161" s="41" t="s">
        <v>238</v>
      </c>
      <c r="AD1161" s="41" t="s">
        <v>349</v>
      </c>
      <c r="AE1161" s="41" t="s">
        <v>351</v>
      </c>
      <c r="AF1161" s="41" t="s">
        <v>216</v>
      </c>
      <c r="AG1161" s="41" t="s">
        <v>56</v>
      </c>
      <c r="AH1161" s="41" t="s">
        <v>56</v>
      </c>
      <c r="AI1161" s="41" t="s">
        <v>56</v>
      </c>
      <c r="AJ1161" s="41" t="s">
        <v>160</v>
      </c>
      <c r="AK1161" s="41" t="s">
        <v>56</v>
      </c>
    </row>
    <row r="1162" spans="1:37" s="41" customFormat="1" ht="15.75" hidden="1" thickBot="1" x14ac:dyDescent="0.3">
      <c r="A1162" s="11" t="s">
        <v>45</v>
      </c>
      <c r="B1162" s="12" t="s">
        <v>216</v>
      </c>
      <c r="C1162" s="13" t="s">
        <v>52</v>
      </c>
      <c r="D1162" s="14" t="s">
        <v>47</v>
      </c>
      <c r="E1162" s="13" t="s">
        <v>2690</v>
      </c>
      <c r="F1162" s="4" t="s">
        <v>311</v>
      </c>
      <c r="G1162" s="4" t="s">
        <v>449</v>
      </c>
      <c r="H1162" s="15">
        <v>43146.833333333336</v>
      </c>
      <c r="I1162" s="15">
        <v>43147.166666666664</v>
      </c>
      <c r="J1162" s="131" t="s">
        <v>3573</v>
      </c>
      <c r="K1162" s="45" t="s">
        <v>9</v>
      </c>
      <c r="L1162" s="47" t="s">
        <v>7</v>
      </c>
      <c r="M1162" s="47" t="s">
        <v>56</v>
      </c>
      <c r="N1162" s="9" t="str">
        <f t="shared" si="270"/>
        <v>Standard</v>
      </c>
      <c r="O1162" s="10" t="str">
        <f t="shared" si="271"/>
        <v>Successful</v>
      </c>
      <c r="P1162" s="10" t="str">
        <f t="shared" si="272"/>
        <v>On Time</v>
      </c>
      <c r="Q1162" s="9">
        <f t="shared" si="273"/>
        <v>1</v>
      </c>
      <c r="R1162" s="9">
        <f t="shared" si="274"/>
        <v>1</v>
      </c>
      <c r="S1162" s="9">
        <f t="shared" si="275"/>
        <v>0</v>
      </c>
      <c r="T1162" s="9" t="str">
        <f t="shared" si="276"/>
        <v>February</v>
      </c>
      <c r="U1162" s="40">
        <f t="shared" si="277"/>
        <v>0</v>
      </c>
      <c r="V1162" s="40" t="str">
        <f t="shared" si="278"/>
        <v>Normal</v>
      </c>
      <c r="W1162" s="40">
        <f t="shared" si="279"/>
        <v>0</v>
      </c>
      <c r="X1162" s="40">
        <f t="shared" si="280"/>
        <v>0</v>
      </c>
      <c r="Y1162" s="40">
        <f t="shared" si="281"/>
        <v>0</v>
      </c>
      <c r="Z1162" s="40">
        <f t="shared" si="282"/>
        <v>0</v>
      </c>
      <c r="AA1162" s="40">
        <f t="shared" si="283"/>
        <v>1</v>
      </c>
      <c r="AB1162" s="40">
        <f t="shared" si="284"/>
        <v>0</v>
      </c>
      <c r="AC1162" s="41" t="s">
        <v>823</v>
      </c>
      <c r="AD1162" s="41" t="s">
        <v>545</v>
      </c>
      <c r="AE1162" s="41" t="s">
        <v>422</v>
      </c>
      <c r="AF1162" s="41" t="s">
        <v>216</v>
      </c>
      <c r="AG1162" s="41" t="s">
        <v>56</v>
      </c>
      <c r="AH1162" s="41" t="s">
        <v>56</v>
      </c>
      <c r="AI1162" s="41" t="s">
        <v>56</v>
      </c>
      <c r="AJ1162" s="41" t="s">
        <v>160</v>
      </c>
      <c r="AK1162" s="41" t="s">
        <v>56</v>
      </c>
    </row>
    <row r="1163" spans="1:37" s="41" customFormat="1" ht="15.75" hidden="1" thickBot="1" x14ac:dyDescent="0.3">
      <c r="A1163" s="11" t="s">
        <v>248</v>
      </c>
      <c r="B1163" s="12" t="s">
        <v>216</v>
      </c>
      <c r="C1163" s="13" t="s">
        <v>46</v>
      </c>
      <c r="D1163" s="14" t="s">
        <v>47</v>
      </c>
      <c r="E1163" s="13" t="s">
        <v>2691</v>
      </c>
      <c r="F1163" s="4" t="s">
        <v>343</v>
      </c>
      <c r="G1163" s="4" t="s">
        <v>664</v>
      </c>
      <c r="H1163" s="15">
        <v>43145.645833333336</v>
      </c>
      <c r="I1163" s="15">
        <v>43147.416666666664</v>
      </c>
      <c r="J1163" s="131" t="s">
        <v>3574</v>
      </c>
      <c r="K1163" s="45" t="s">
        <v>9</v>
      </c>
      <c r="L1163" s="47" t="s">
        <v>7</v>
      </c>
      <c r="M1163" s="47" t="s">
        <v>56</v>
      </c>
      <c r="N1163" s="9" t="str">
        <f t="shared" si="270"/>
        <v>Minor</v>
      </c>
      <c r="O1163" s="10" t="str">
        <f t="shared" si="271"/>
        <v>Successful</v>
      </c>
      <c r="P1163" s="10" t="str">
        <f t="shared" si="272"/>
        <v>On Time</v>
      </c>
      <c r="Q1163" s="9">
        <f t="shared" si="273"/>
        <v>1</v>
      </c>
      <c r="R1163" s="9">
        <f t="shared" si="274"/>
        <v>1</v>
      </c>
      <c r="S1163" s="9">
        <f t="shared" si="275"/>
        <v>0</v>
      </c>
      <c r="T1163" s="9" t="str">
        <f t="shared" si="276"/>
        <v>February</v>
      </c>
      <c r="U1163" s="40">
        <f t="shared" si="277"/>
        <v>0</v>
      </c>
      <c r="V1163" s="40" t="str">
        <f t="shared" si="278"/>
        <v>Normal</v>
      </c>
      <c r="W1163" s="40">
        <f t="shared" si="279"/>
        <v>0</v>
      </c>
      <c r="X1163" s="40">
        <f t="shared" si="280"/>
        <v>0</v>
      </c>
      <c r="Y1163" s="40">
        <f t="shared" si="281"/>
        <v>0</v>
      </c>
      <c r="Z1163" s="40">
        <f t="shared" si="282"/>
        <v>0</v>
      </c>
      <c r="AA1163" s="40">
        <f t="shared" si="283"/>
        <v>1</v>
      </c>
      <c r="AB1163" s="40">
        <f t="shared" si="284"/>
        <v>0</v>
      </c>
      <c r="AC1163" s="41" t="s">
        <v>537</v>
      </c>
      <c r="AD1163" s="41" t="s">
        <v>514</v>
      </c>
      <c r="AE1163" s="41" t="s">
        <v>420</v>
      </c>
      <c r="AF1163" s="41" t="s">
        <v>216</v>
      </c>
      <c r="AG1163" s="41" t="s">
        <v>56</v>
      </c>
      <c r="AH1163" s="41" t="s">
        <v>56</v>
      </c>
      <c r="AI1163" s="41" t="s">
        <v>56</v>
      </c>
      <c r="AJ1163" s="41" t="s">
        <v>160</v>
      </c>
      <c r="AK1163" s="41" t="s">
        <v>56</v>
      </c>
    </row>
    <row r="1164" spans="1:37" s="41" customFormat="1" ht="15.75" hidden="1" thickBot="1" x14ac:dyDescent="0.3">
      <c r="A1164" s="11" t="s">
        <v>697</v>
      </c>
      <c r="B1164" s="12" t="s">
        <v>215</v>
      </c>
      <c r="C1164" s="13" t="s">
        <v>46</v>
      </c>
      <c r="D1164" s="14" t="s">
        <v>47</v>
      </c>
      <c r="E1164" s="13" t="s">
        <v>2692</v>
      </c>
      <c r="F1164" s="4" t="s">
        <v>94</v>
      </c>
      <c r="G1164" s="4" t="s">
        <v>702</v>
      </c>
      <c r="H1164" s="15">
        <v>43147.583333333336</v>
      </c>
      <c r="I1164" s="15">
        <v>43147.666666666664</v>
      </c>
      <c r="J1164" s="131" t="s">
        <v>3575</v>
      </c>
      <c r="K1164" s="45" t="s">
        <v>9</v>
      </c>
      <c r="L1164" s="47" t="s">
        <v>7</v>
      </c>
      <c r="M1164" s="47" t="s">
        <v>56</v>
      </c>
      <c r="N1164" s="9" t="str">
        <f t="shared" si="270"/>
        <v>Minor</v>
      </c>
      <c r="O1164" s="10" t="str">
        <f t="shared" si="271"/>
        <v>Successful</v>
      </c>
      <c r="P1164" s="10" t="str">
        <f t="shared" si="272"/>
        <v>On Time</v>
      </c>
      <c r="Q1164" s="9">
        <f t="shared" si="273"/>
        <v>1</v>
      </c>
      <c r="R1164" s="9">
        <f t="shared" si="274"/>
        <v>1</v>
      </c>
      <c r="S1164" s="9">
        <f t="shared" si="275"/>
        <v>0</v>
      </c>
      <c r="T1164" s="9" t="str">
        <f t="shared" si="276"/>
        <v>February</v>
      </c>
      <c r="U1164" s="40">
        <f t="shared" si="277"/>
        <v>0</v>
      </c>
      <c r="V1164" s="40" t="str">
        <f t="shared" si="278"/>
        <v>Normal</v>
      </c>
      <c r="W1164" s="40">
        <f t="shared" si="279"/>
        <v>0</v>
      </c>
      <c r="X1164" s="40">
        <f t="shared" si="280"/>
        <v>0</v>
      </c>
      <c r="Y1164" s="40">
        <f t="shared" si="281"/>
        <v>0</v>
      </c>
      <c r="Z1164" s="40">
        <f t="shared" si="282"/>
        <v>0</v>
      </c>
      <c r="AA1164" s="40">
        <f t="shared" si="283"/>
        <v>1</v>
      </c>
      <c r="AB1164" s="40">
        <f t="shared" si="284"/>
        <v>0</v>
      </c>
      <c r="AC1164" s="41" t="s">
        <v>238</v>
      </c>
      <c r="AD1164" s="41" t="s">
        <v>280</v>
      </c>
      <c r="AE1164" s="41" t="s">
        <v>431</v>
      </c>
      <c r="AF1164" s="41" t="s">
        <v>215</v>
      </c>
      <c r="AG1164" s="41" t="s">
        <v>56</v>
      </c>
      <c r="AH1164" s="41" t="s">
        <v>56</v>
      </c>
      <c r="AI1164" s="41" t="s">
        <v>56</v>
      </c>
      <c r="AJ1164" s="41" t="s">
        <v>160</v>
      </c>
      <c r="AK1164" s="41" t="s">
        <v>56</v>
      </c>
    </row>
    <row r="1165" spans="1:37" s="41" customFormat="1" ht="15.75" hidden="1" thickBot="1" x14ac:dyDescent="0.3">
      <c r="A1165" s="11" t="s">
        <v>50</v>
      </c>
      <c r="B1165" s="12" t="s">
        <v>216</v>
      </c>
      <c r="C1165" s="13" t="s">
        <v>52</v>
      </c>
      <c r="D1165" s="14" t="s">
        <v>47</v>
      </c>
      <c r="E1165" s="13" t="s">
        <v>2693</v>
      </c>
      <c r="F1165" s="4" t="s">
        <v>152</v>
      </c>
      <c r="G1165" s="4" t="s">
        <v>452</v>
      </c>
      <c r="H1165" s="15">
        <v>43147.458333333336</v>
      </c>
      <c r="I1165" s="15">
        <v>43147.625</v>
      </c>
      <c r="J1165" s="131" t="s">
        <v>3576</v>
      </c>
      <c r="K1165" s="45" t="s">
        <v>9</v>
      </c>
      <c r="L1165" s="47" t="s">
        <v>7</v>
      </c>
      <c r="M1165" s="47" t="s">
        <v>56</v>
      </c>
      <c r="N1165" s="9" t="str">
        <f t="shared" si="270"/>
        <v>Standard</v>
      </c>
      <c r="O1165" s="10" t="str">
        <f t="shared" si="271"/>
        <v>Successful</v>
      </c>
      <c r="P1165" s="10" t="str">
        <f t="shared" si="272"/>
        <v>On Time</v>
      </c>
      <c r="Q1165" s="9">
        <f t="shared" si="273"/>
        <v>1</v>
      </c>
      <c r="R1165" s="9">
        <f t="shared" si="274"/>
        <v>1</v>
      </c>
      <c r="S1165" s="9">
        <f t="shared" si="275"/>
        <v>0</v>
      </c>
      <c r="T1165" s="9" t="str">
        <f t="shared" si="276"/>
        <v>February</v>
      </c>
      <c r="U1165" s="40">
        <f t="shared" si="277"/>
        <v>0</v>
      </c>
      <c r="V1165" s="40" t="str">
        <f t="shared" si="278"/>
        <v>Normal</v>
      </c>
      <c r="W1165" s="40">
        <f t="shared" si="279"/>
        <v>0</v>
      </c>
      <c r="X1165" s="40">
        <f t="shared" si="280"/>
        <v>0</v>
      </c>
      <c r="Y1165" s="40">
        <f t="shared" si="281"/>
        <v>0</v>
      </c>
      <c r="Z1165" s="40">
        <f t="shared" si="282"/>
        <v>0</v>
      </c>
      <c r="AA1165" s="40">
        <f t="shared" si="283"/>
        <v>1</v>
      </c>
      <c r="AB1165" s="40">
        <f t="shared" si="284"/>
        <v>0</v>
      </c>
      <c r="AC1165" s="41" t="s">
        <v>132</v>
      </c>
      <c r="AD1165" s="41" t="s">
        <v>332</v>
      </c>
      <c r="AE1165" s="41" t="s">
        <v>121</v>
      </c>
      <c r="AF1165" s="41" t="s">
        <v>322</v>
      </c>
      <c r="AG1165" s="41" t="s">
        <v>56</v>
      </c>
      <c r="AH1165" s="41" t="s">
        <v>56</v>
      </c>
      <c r="AI1165" s="41" t="s">
        <v>56</v>
      </c>
      <c r="AJ1165" s="41" t="s">
        <v>160</v>
      </c>
      <c r="AK1165" s="41" t="s">
        <v>56</v>
      </c>
    </row>
    <row r="1166" spans="1:37" s="41" customFormat="1" ht="15.75" hidden="1" thickBot="1" x14ac:dyDescent="0.3">
      <c r="A1166" s="11" t="s">
        <v>549</v>
      </c>
      <c r="B1166" s="12" t="s">
        <v>216</v>
      </c>
      <c r="C1166" s="13" t="s">
        <v>52</v>
      </c>
      <c r="D1166" s="14" t="s">
        <v>47</v>
      </c>
      <c r="E1166" s="13" t="s">
        <v>2694</v>
      </c>
      <c r="F1166" s="4" t="s">
        <v>152</v>
      </c>
      <c r="G1166" s="4" t="s">
        <v>756</v>
      </c>
      <c r="H1166" s="15">
        <v>43147.583333333336</v>
      </c>
      <c r="I1166" s="15">
        <v>43147.625</v>
      </c>
      <c r="J1166" s="131" t="s">
        <v>3577</v>
      </c>
      <c r="K1166" s="45" t="s">
        <v>9</v>
      </c>
      <c r="L1166" s="47" t="s">
        <v>7</v>
      </c>
      <c r="M1166" s="47" t="s">
        <v>56</v>
      </c>
      <c r="N1166" s="9" t="str">
        <f t="shared" si="270"/>
        <v>Standard</v>
      </c>
      <c r="O1166" s="10" t="str">
        <f t="shared" si="271"/>
        <v>Successful</v>
      </c>
      <c r="P1166" s="10" t="str">
        <f t="shared" si="272"/>
        <v>On Time</v>
      </c>
      <c r="Q1166" s="9">
        <f t="shared" si="273"/>
        <v>1</v>
      </c>
      <c r="R1166" s="9">
        <f t="shared" si="274"/>
        <v>1</v>
      </c>
      <c r="S1166" s="9">
        <f t="shared" si="275"/>
        <v>0</v>
      </c>
      <c r="T1166" s="9" t="str">
        <f t="shared" si="276"/>
        <v>February</v>
      </c>
      <c r="U1166" s="40">
        <f t="shared" si="277"/>
        <v>0</v>
      </c>
      <c r="V1166" s="40" t="str">
        <f t="shared" si="278"/>
        <v>Normal</v>
      </c>
      <c r="W1166" s="40">
        <f t="shared" si="279"/>
        <v>0</v>
      </c>
      <c r="X1166" s="40">
        <f t="shared" si="280"/>
        <v>0</v>
      </c>
      <c r="Y1166" s="40">
        <f t="shared" si="281"/>
        <v>0</v>
      </c>
      <c r="Z1166" s="40">
        <f t="shared" si="282"/>
        <v>0</v>
      </c>
      <c r="AA1166" s="40">
        <f t="shared" si="283"/>
        <v>1</v>
      </c>
      <c r="AB1166" s="40">
        <f t="shared" si="284"/>
        <v>0</v>
      </c>
      <c r="AC1166" s="41" t="s">
        <v>131</v>
      </c>
      <c r="AD1166" s="41" t="s">
        <v>280</v>
      </c>
      <c r="AE1166" s="41" t="s">
        <v>121</v>
      </c>
      <c r="AF1166" s="41" t="s">
        <v>322</v>
      </c>
      <c r="AG1166" s="41" t="s">
        <v>56</v>
      </c>
      <c r="AH1166" s="41" t="s">
        <v>56</v>
      </c>
      <c r="AI1166" s="41" t="s">
        <v>56</v>
      </c>
      <c r="AJ1166" s="41" t="s">
        <v>160</v>
      </c>
      <c r="AK1166" s="41" t="s">
        <v>56</v>
      </c>
    </row>
    <row r="1167" spans="1:37" s="41" customFormat="1" ht="15.75" hidden="1" thickBot="1" x14ac:dyDescent="0.3">
      <c r="A1167" s="11" t="s">
        <v>697</v>
      </c>
      <c r="B1167" s="12" t="s">
        <v>216</v>
      </c>
      <c r="C1167" s="13" t="s">
        <v>46</v>
      </c>
      <c r="D1167" s="14" t="s">
        <v>47</v>
      </c>
      <c r="E1167" s="13" t="s">
        <v>2695</v>
      </c>
      <c r="F1167" s="4" t="s">
        <v>447</v>
      </c>
      <c r="G1167" s="4" t="s">
        <v>590</v>
      </c>
      <c r="H1167" s="15">
        <v>43146.708333333336</v>
      </c>
      <c r="I1167" s="15">
        <v>43147.541666666664</v>
      </c>
      <c r="J1167" s="131" t="s">
        <v>3578</v>
      </c>
      <c r="K1167" s="45" t="s">
        <v>9</v>
      </c>
      <c r="L1167" s="47" t="s">
        <v>7</v>
      </c>
      <c r="M1167" s="47" t="s">
        <v>56</v>
      </c>
      <c r="N1167" s="9" t="str">
        <f t="shared" si="270"/>
        <v>Minor</v>
      </c>
      <c r="O1167" s="10" t="str">
        <f t="shared" si="271"/>
        <v>Successful</v>
      </c>
      <c r="P1167" s="10" t="str">
        <f t="shared" si="272"/>
        <v>On Time</v>
      </c>
      <c r="Q1167" s="9">
        <f t="shared" si="273"/>
        <v>1</v>
      </c>
      <c r="R1167" s="9">
        <f t="shared" si="274"/>
        <v>1</v>
      </c>
      <c r="S1167" s="9">
        <f t="shared" si="275"/>
        <v>0</v>
      </c>
      <c r="T1167" s="9" t="str">
        <f t="shared" si="276"/>
        <v>February</v>
      </c>
      <c r="U1167" s="40">
        <f t="shared" si="277"/>
        <v>0</v>
      </c>
      <c r="V1167" s="40" t="str">
        <f t="shared" si="278"/>
        <v>Normal</v>
      </c>
      <c r="W1167" s="40">
        <f t="shared" si="279"/>
        <v>0</v>
      </c>
      <c r="X1167" s="40">
        <f t="shared" si="280"/>
        <v>0</v>
      </c>
      <c r="Y1167" s="40">
        <f t="shared" si="281"/>
        <v>0</v>
      </c>
      <c r="Z1167" s="40">
        <f t="shared" si="282"/>
        <v>0</v>
      </c>
      <c r="AA1167" s="40">
        <f t="shared" si="283"/>
        <v>1</v>
      </c>
      <c r="AB1167" s="40">
        <f t="shared" si="284"/>
        <v>0</v>
      </c>
      <c r="AC1167" s="41" t="s">
        <v>238</v>
      </c>
      <c r="AD1167" s="41" t="s">
        <v>298</v>
      </c>
      <c r="AE1167" s="41" t="s">
        <v>425</v>
      </c>
      <c r="AF1167" s="41" t="s">
        <v>216</v>
      </c>
      <c r="AG1167" s="41" t="s">
        <v>56</v>
      </c>
      <c r="AH1167" s="41" t="s">
        <v>56</v>
      </c>
      <c r="AI1167" s="41" t="s">
        <v>56</v>
      </c>
      <c r="AJ1167" s="41" t="s">
        <v>160</v>
      </c>
      <c r="AK1167" s="41" t="s">
        <v>56</v>
      </c>
    </row>
    <row r="1168" spans="1:37" s="41" customFormat="1" ht="15.75" hidden="1" thickBot="1" x14ac:dyDescent="0.3">
      <c r="A1168" s="11" t="s">
        <v>53</v>
      </c>
      <c r="B1168" s="12" t="s">
        <v>216</v>
      </c>
      <c r="C1168" s="13" t="s">
        <v>46</v>
      </c>
      <c r="D1168" s="14" t="s">
        <v>47</v>
      </c>
      <c r="E1168" s="13" t="s">
        <v>2696</v>
      </c>
      <c r="F1168" s="4" t="s">
        <v>107</v>
      </c>
      <c r="G1168" s="4" t="s">
        <v>569</v>
      </c>
      <c r="H1168" s="15">
        <v>43147.416666666664</v>
      </c>
      <c r="I1168" s="15">
        <v>43147.583333333336</v>
      </c>
      <c r="J1168" s="131" t="s">
        <v>3579</v>
      </c>
      <c r="K1168" s="45" t="s">
        <v>9</v>
      </c>
      <c r="L1168" s="47" t="s">
        <v>7</v>
      </c>
      <c r="M1168" s="47" t="s">
        <v>56</v>
      </c>
      <c r="N1168" s="9" t="str">
        <f t="shared" si="270"/>
        <v>Minor</v>
      </c>
      <c r="O1168" s="10" t="str">
        <f t="shared" si="271"/>
        <v>Successful</v>
      </c>
      <c r="P1168" s="10" t="str">
        <f t="shared" si="272"/>
        <v>On Time</v>
      </c>
      <c r="Q1168" s="9">
        <f t="shared" si="273"/>
        <v>1</v>
      </c>
      <c r="R1168" s="9">
        <f t="shared" si="274"/>
        <v>1</v>
      </c>
      <c r="S1168" s="9">
        <f t="shared" si="275"/>
        <v>0</v>
      </c>
      <c r="T1168" s="9" t="str">
        <f t="shared" si="276"/>
        <v>February</v>
      </c>
      <c r="U1168" s="40">
        <f t="shared" si="277"/>
        <v>0</v>
      </c>
      <c r="V1168" s="40" t="str">
        <f t="shared" si="278"/>
        <v>Normal</v>
      </c>
      <c r="W1168" s="40">
        <f t="shared" si="279"/>
        <v>0</v>
      </c>
      <c r="X1168" s="40">
        <f t="shared" si="280"/>
        <v>0</v>
      </c>
      <c r="Y1168" s="40">
        <f t="shared" si="281"/>
        <v>0</v>
      </c>
      <c r="Z1168" s="40">
        <f t="shared" si="282"/>
        <v>0</v>
      </c>
      <c r="AA1168" s="40">
        <f t="shared" si="283"/>
        <v>1</v>
      </c>
      <c r="AB1168" s="40">
        <f t="shared" si="284"/>
        <v>0</v>
      </c>
      <c r="AC1168" s="41" t="s">
        <v>131</v>
      </c>
      <c r="AD1168" s="41" t="s">
        <v>3975</v>
      </c>
      <c r="AE1168" s="41" t="s">
        <v>419</v>
      </c>
      <c r="AF1168" s="41" t="s">
        <v>216</v>
      </c>
      <c r="AG1168" s="41" t="s">
        <v>56</v>
      </c>
      <c r="AH1168" s="41" t="s">
        <v>56</v>
      </c>
      <c r="AI1168" s="41" t="s">
        <v>56</v>
      </c>
      <c r="AJ1168" s="41" t="s">
        <v>160</v>
      </c>
      <c r="AK1168" s="41" t="s">
        <v>56</v>
      </c>
    </row>
    <row r="1169" spans="1:37" s="41" customFormat="1" ht="15.75" hidden="1" thickBot="1" x14ac:dyDescent="0.3">
      <c r="A1169" s="11" t="s">
        <v>53</v>
      </c>
      <c r="B1169" s="12" t="s">
        <v>216</v>
      </c>
      <c r="C1169" s="13" t="s">
        <v>46</v>
      </c>
      <c r="D1169" s="14" t="s">
        <v>47</v>
      </c>
      <c r="E1169" s="13" t="s">
        <v>2697</v>
      </c>
      <c r="F1169" s="4" t="s">
        <v>106</v>
      </c>
      <c r="G1169" s="4" t="s">
        <v>506</v>
      </c>
      <c r="H1169" s="15">
        <v>43147.416666666664</v>
      </c>
      <c r="I1169" s="15">
        <v>43147.583333333336</v>
      </c>
      <c r="J1169" s="131" t="s">
        <v>3580</v>
      </c>
      <c r="K1169" s="45" t="s">
        <v>9</v>
      </c>
      <c r="L1169" s="47" t="s">
        <v>7</v>
      </c>
      <c r="M1169" s="47" t="s">
        <v>56</v>
      </c>
      <c r="N1169" s="9" t="str">
        <f t="shared" si="270"/>
        <v>Minor</v>
      </c>
      <c r="O1169" s="10" t="str">
        <f t="shared" si="271"/>
        <v>Successful</v>
      </c>
      <c r="P1169" s="10" t="str">
        <f t="shared" si="272"/>
        <v>On Time</v>
      </c>
      <c r="Q1169" s="9">
        <f t="shared" si="273"/>
        <v>1</v>
      </c>
      <c r="R1169" s="9">
        <f t="shared" si="274"/>
        <v>1</v>
      </c>
      <c r="S1169" s="9">
        <f t="shared" si="275"/>
        <v>0</v>
      </c>
      <c r="T1169" s="9" t="str">
        <f t="shared" si="276"/>
        <v>February</v>
      </c>
      <c r="U1169" s="40">
        <f t="shared" si="277"/>
        <v>0</v>
      </c>
      <c r="V1169" s="40" t="str">
        <f t="shared" si="278"/>
        <v>Normal</v>
      </c>
      <c r="W1169" s="40">
        <f t="shared" si="279"/>
        <v>0</v>
      </c>
      <c r="X1169" s="40">
        <f t="shared" si="280"/>
        <v>0</v>
      </c>
      <c r="Y1169" s="40">
        <f t="shared" si="281"/>
        <v>0</v>
      </c>
      <c r="Z1169" s="40">
        <f t="shared" si="282"/>
        <v>0</v>
      </c>
      <c r="AA1169" s="40">
        <f t="shared" si="283"/>
        <v>1</v>
      </c>
      <c r="AB1169" s="40">
        <f t="shared" si="284"/>
        <v>0</v>
      </c>
      <c r="AC1169" s="41" t="s">
        <v>131</v>
      </c>
      <c r="AD1169" s="41" t="s">
        <v>3976</v>
      </c>
      <c r="AE1169" s="41" t="s">
        <v>429</v>
      </c>
      <c r="AF1169" s="41" t="s">
        <v>216</v>
      </c>
      <c r="AG1169" s="41" t="s">
        <v>56</v>
      </c>
      <c r="AH1169" s="41" t="s">
        <v>56</v>
      </c>
      <c r="AI1169" s="41" t="s">
        <v>56</v>
      </c>
      <c r="AJ1169" s="41" t="s">
        <v>160</v>
      </c>
      <c r="AK1169" s="41" t="s">
        <v>56</v>
      </c>
    </row>
    <row r="1170" spans="1:37" s="41" customFormat="1" ht="15.75" hidden="1" thickBot="1" x14ac:dyDescent="0.3">
      <c r="A1170" s="11" t="s">
        <v>49</v>
      </c>
      <c r="B1170" s="12" t="s">
        <v>8</v>
      </c>
      <c r="C1170" s="13" t="s">
        <v>46</v>
      </c>
      <c r="D1170" s="14" t="s">
        <v>47</v>
      </c>
      <c r="E1170" s="13" t="s">
        <v>2698</v>
      </c>
      <c r="F1170" s="4" t="s">
        <v>77</v>
      </c>
      <c r="G1170" s="4" t="s">
        <v>197</v>
      </c>
      <c r="H1170" s="15">
        <v>43141.833333333336</v>
      </c>
      <c r="I1170" s="15">
        <v>43148.916666666664</v>
      </c>
      <c r="J1170" s="131" t="s">
        <v>3581</v>
      </c>
      <c r="K1170" s="45" t="s">
        <v>9</v>
      </c>
      <c r="L1170" s="47" t="s">
        <v>7</v>
      </c>
      <c r="M1170" s="47" t="s">
        <v>56</v>
      </c>
      <c r="N1170" s="9" t="str">
        <f t="shared" si="270"/>
        <v>Minor</v>
      </c>
      <c r="O1170" s="10" t="str">
        <f t="shared" si="271"/>
        <v>Successful</v>
      </c>
      <c r="P1170" s="10" t="str">
        <f t="shared" si="272"/>
        <v>On Time</v>
      </c>
      <c r="Q1170" s="9">
        <f t="shared" si="273"/>
        <v>1</v>
      </c>
      <c r="R1170" s="9">
        <f t="shared" si="274"/>
        <v>1</v>
      </c>
      <c r="S1170" s="9">
        <f t="shared" si="275"/>
        <v>0</v>
      </c>
      <c r="T1170" s="9" t="str">
        <f t="shared" si="276"/>
        <v>February</v>
      </c>
      <c r="U1170" s="40">
        <f t="shared" si="277"/>
        <v>0</v>
      </c>
      <c r="V1170" s="40" t="str">
        <f t="shared" si="278"/>
        <v>Normal</v>
      </c>
      <c r="W1170" s="40">
        <f t="shared" si="279"/>
        <v>0</v>
      </c>
      <c r="X1170" s="40">
        <f t="shared" si="280"/>
        <v>0</v>
      </c>
      <c r="Y1170" s="40">
        <f t="shared" si="281"/>
        <v>0</v>
      </c>
      <c r="Z1170" s="40">
        <f t="shared" si="282"/>
        <v>0</v>
      </c>
      <c r="AA1170" s="40">
        <f t="shared" si="283"/>
        <v>1</v>
      </c>
      <c r="AB1170" s="40">
        <f t="shared" si="284"/>
        <v>0</v>
      </c>
      <c r="AC1170" s="41" t="s">
        <v>132</v>
      </c>
      <c r="AD1170" s="41" t="s">
        <v>280</v>
      </c>
      <c r="AE1170" s="41" t="s">
        <v>259</v>
      </c>
      <c r="AF1170" s="41" t="s">
        <v>8</v>
      </c>
      <c r="AG1170" s="41" t="s">
        <v>56</v>
      </c>
      <c r="AH1170" s="41" t="s">
        <v>56</v>
      </c>
      <c r="AI1170" s="41" t="s">
        <v>56</v>
      </c>
      <c r="AJ1170" s="41" t="s">
        <v>160</v>
      </c>
      <c r="AK1170" s="41" t="s">
        <v>56</v>
      </c>
    </row>
    <row r="1171" spans="1:37" s="41" customFormat="1" ht="15.75" hidden="1" thickBot="1" x14ac:dyDescent="0.3">
      <c r="A1171" s="11" t="s">
        <v>697</v>
      </c>
      <c r="B1171" s="12" t="s">
        <v>216</v>
      </c>
      <c r="C1171" s="13" t="s">
        <v>46</v>
      </c>
      <c r="D1171" s="14" t="s">
        <v>47</v>
      </c>
      <c r="E1171" s="13" t="s">
        <v>2699</v>
      </c>
      <c r="F1171" s="4" t="s">
        <v>614</v>
      </c>
      <c r="G1171" s="4" t="s">
        <v>700</v>
      </c>
      <c r="H1171" s="15">
        <v>43139.5</v>
      </c>
      <c r="I1171" s="15">
        <v>43149.125</v>
      </c>
      <c r="J1171" s="131" t="s">
        <v>3582</v>
      </c>
      <c r="K1171" s="45" t="s">
        <v>9</v>
      </c>
      <c r="L1171" s="47" t="s">
        <v>7</v>
      </c>
      <c r="M1171" s="47" t="s">
        <v>56</v>
      </c>
      <c r="N1171" s="9" t="str">
        <f t="shared" si="270"/>
        <v>Minor</v>
      </c>
      <c r="O1171" s="10" t="str">
        <f t="shared" si="271"/>
        <v>Successful</v>
      </c>
      <c r="P1171" s="10" t="str">
        <f t="shared" si="272"/>
        <v>On Time</v>
      </c>
      <c r="Q1171" s="9">
        <f t="shared" si="273"/>
        <v>1</v>
      </c>
      <c r="R1171" s="9">
        <f t="shared" si="274"/>
        <v>1</v>
      </c>
      <c r="S1171" s="9">
        <f t="shared" si="275"/>
        <v>0</v>
      </c>
      <c r="T1171" s="9" t="str">
        <f t="shared" si="276"/>
        <v>February</v>
      </c>
      <c r="U1171" s="40">
        <f t="shared" si="277"/>
        <v>0</v>
      </c>
      <c r="V1171" s="40" t="str">
        <f t="shared" si="278"/>
        <v>Normal</v>
      </c>
      <c r="W1171" s="40">
        <f t="shared" si="279"/>
        <v>0</v>
      </c>
      <c r="X1171" s="40">
        <f t="shared" si="280"/>
        <v>0</v>
      </c>
      <c r="Y1171" s="40">
        <f t="shared" si="281"/>
        <v>0</v>
      </c>
      <c r="Z1171" s="40">
        <f t="shared" si="282"/>
        <v>0</v>
      </c>
      <c r="AA1171" s="40">
        <f t="shared" si="283"/>
        <v>1</v>
      </c>
      <c r="AB1171" s="40">
        <f t="shared" si="284"/>
        <v>0</v>
      </c>
      <c r="AC1171" s="41" t="s">
        <v>238</v>
      </c>
      <c r="AD1171" s="41" t="s">
        <v>554</v>
      </c>
      <c r="AE1171" s="41" t="s">
        <v>351</v>
      </c>
      <c r="AF1171" s="41" t="s">
        <v>216</v>
      </c>
      <c r="AG1171" s="41" t="s">
        <v>56</v>
      </c>
      <c r="AH1171" s="41" t="s">
        <v>56</v>
      </c>
      <c r="AI1171" s="41" t="s">
        <v>56</v>
      </c>
      <c r="AJ1171" s="41" t="s">
        <v>160</v>
      </c>
      <c r="AK1171" s="41" t="s">
        <v>56</v>
      </c>
    </row>
    <row r="1172" spans="1:37" s="41" customFormat="1" ht="15.75" hidden="1" thickBot="1" x14ac:dyDescent="0.3">
      <c r="A1172" s="11" t="s">
        <v>248</v>
      </c>
      <c r="B1172" s="12" t="s">
        <v>216</v>
      </c>
      <c r="C1172" s="13" t="s">
        <v>46</v>
      </c>
      <c r="D1172" s="14" t="s">
        <v>47</v>
      </c>
      <c r="E1172" s="13" t="s">
        <v>2700</v>
      </c>
      <c r="F1172" s="4" t="s">
        <v>340</v>
      </c>
      <c r="G1172" s="4" t="s">
        <v>3172</v>
      </c>
      <c r="H1172" s="15">
        <v>43145.5</v>
      </c>
      <c r="I1172" s="15">
        <v>43148.666666666664</v>
      </c>
      <c r="J1172" s="131" t="s">
        <v>3583</v>
      </c>
      <c r="K1172" s="45" t="s">
        <v>9</v>
      </c>
      <c r="L1172" s="47" t="s">
        <v>7</v>
      </c>
      <c r="M1172" s="47" t="s">
        <v>56</v>
      </c>
      <c r="N1172" s="9" t="str">
        <f t="shared" si="270"/>
        <v>Minor</v>
      </c>
      <c r="O1172" s="10" t="str">
        <f t="shared" si="271"/>
        <v>Successful</v>
      </c>
      <c r="P1172" s="10" t="str">
        <f t="shared" si="272"/>
        <v>On Time</v>
      </c>
      <c r="Q1172" s="9">
        <f t="shared" si="273"/>
        <v>1</v>
      </c>
      <c r="R1172" s="9">
        <f t="shared" si="274"/>
        <v>1</v>
      </c>
      <c r="S1172" s="9">
        <f t="shared" si="275"/>
        <v>0</v>
      </c>
      <c r="T1172" s="9" t="str">
        <f t="shared" si="276"/>
        <v>February</v>
      </c>
      <c r="U1172" s="40">
        <f t="shared" si="277"/>
        <v>0</v>
      </c>
      <c r="V1172" s="40" t="str">
        <f t="shared" si="278"/>
        <v>Normal</v>
      </c>
      <c r="W1172" s="40">
        <f t="shared" si="279"/>
        <v>0</v>
      </c>
      <c r="X1172" s="40">
        <f t="shared" si="280"/>
        <v>0</v>
      </c>
      <c r="Y1172" s="40">
        <f t="shared" si="281"/>
        <v>0</v>
      </c>
      <c r="Z1172" s="40">
        <f t="shared" si="282"/>
        <v>0</v>
      </c>
      <c r="AA1172" s="40">
        <f t="shared" si="283"/>
        <v>1</v>
      </c>
      <c r="AB1172" s="40">
        <f t="shared" si="284"/>
        <v>0</v>
      </c>
      <c r="AC1172" s="41" t="s">
        <v>537</v>
      </c>
      <c r="AD1172" s="41" t="s">
        <v>280</v>
      </c>
      <c r="AE1172" s="41" t="s">
        <v>426</v>
      </c>
      <c r="AF1172" s="41" t="s">
        <v>216</v>
      </c>
      <c r="AG1172" s="41" t="s">
        <v>56</v>
      </c>
      <c r="AH1172" s="41" t="s">
        <v>56</v>
      </c>
      <c r="AI1172" s="41" t="s">
        <v>56</v>
      </c>
      <c r="AJ1172" s="41" t="s">
        <v>160</v>
      </c>
      <c r="AK1172" s="41" t="s">
        <v>56</v>
      </c>
    </row>
    <row r="1173" spans="1:37" s="41" customFormat="1" ht="15.75" hidden="1" thickBot="1" x14ac:dyDescent="0.3">
      <c r="A1173" s="11" t="s">
        <v>248</v>
      </c>
      <c r="B1173" s="12" t="s">
        <v>216</v>
      </c>
      <c r="C1173" s="13" t="s">
        <v>46</v>
      </c>
      <c r="D1173" s="14" t="s">
        <v>47</v>
      </c>
      <c r="E1173" s="13" t="s">
        <v>2701</v>
      </c>
      <c r="F1173" s="4" t="s">
        <v>326</v>
      </c>
      <c r="G1173" s="4" t="s">
        <v>784</v>
      </c>
      <c r="H1173" s="15">
        <v>43148.006249999999</v>
      </c>
      <c r="I1173" s="15">
        <v>43148.75</v>
      </c>
      <c r="J1173" s="131" t="s">
        <v>3584</v>
      </c>
      <c r="K1173" s="45" t="s">
        <v>9</v>
      </c>
      <c r="L1173" s="47" t="s">
        <v>7</v>
      </c>
      <c r="M1173" s="47" t="s">
        <v>56</v>
      </c>
      <c r="N1173" s="9" t="str">
        <f t="shared" si="270"/>
        <v>Minor</v>
      </c>
      <c r="O1173" s="10" t="str">
        <f t="shared" si="271"/>
        <v>Successful</v>
      </c>
      <c r="P1173" s="10" t="str">
        <f t="shared" si="272"/>
        <v>On Time</v>
      </c>
      <c r="Q1173" s="9">
        <f t="shared" si="273"/>
        <v>1</v>
      </c>
      <c r="R1173" s="9">
        <f t="shared" si="274"/>
        <v>1</v>
      </c>
      <c r="S1173" s="9">
        <f t="shared" si="275"/>
        <v>0</v>
      </c>
      <c r="T1173" s="9" t="str">
        <f t="shared" si="276"/>
        <v>February</v>
      </c>
      <c r="U1173" s="40">
        <f t="shared" si="277"/>
        <v>0</v>
      </c>
      <c r="V1173" s="40" t="str">
        <f t="shared" si="278"/>
        <v>Normal</v>
      </c>
      <c r="W1173" s="40">
        <f t="shared" si="279"/>
        <v>0</v>
      </c>
      <c r="X1173" s="40">
        <f t="shared" si="280"/>
        <v>0</v>
      </c>
      <c r="Y1173" s="40">
        <f t="shared" si="281"/>
        <v>0</v>
      </c>
      <c r="Z1173" s="40">
        <f t="shared" si="282"/>
        <v>0</v>
      </c>
      <c r="AA1173" s="40">
        <f t="shared" si="283"/>
        <v>1</v>
      </c>
      <c r="AB1173" s="40">
        <f t="shared" si="284"/>
        <v>0</v>
      </c>
      <c r="AC1173" s="41" t="s">
        <v>537</v>
      </c>
      <c r="AD1173" s="41" t="s">
        <v>280</v>
      </c>
      <c r="AE1173" s="41" t="s">
        <v>258</v>
      </c>
      <c r="AF1173" s="41" t="s">
        <v>216</v>
      </c>
      <c r="AG1173" s="41" t="s">
        <v>56</v>
      </c>
      <c r="AH1173" s="41" t="s">
        <v>56</v>
      </c>
      <c r="AI1173" s="41" t="s">
        <v>56</v>
      </c>
      <c r="AJ1173" s="41" t="s">
        <v>160</v>
      </c>
      <c r="AK1173" s="41" t="s">
        <v>56</v>
      </c>
    </row>
    <row r="1174" spans="1:37" s="41" customFormat="1" ht="15.75" hidden="1" thickBot="1" x14ac:dyDescent="0.3">
      <c r="A1174" s="11" t="s">
        <v>239</v>
      </c>
      <c r="B1174" s="12" t="s">
        <v>216</v>
      </c>
      <c r="C1174" s="13" t="s">
        <v>46</v>
      </c>
      <c r="D1174" s="14" t="s">
        <v>47</v>
      </c>
      <c r="E1174" s="13" t="s">
        <v>2702</v>
      </c>
      <c r="F1174" s="4" t="s">
        <v>75</v>
      </c>
      <c r="G1174" s="4" t="s">
        <v>3173</v>
      </c>
      <c r="H1174" s="15">
        <v>43148.791666666664</v>
      </c>
      <c r="I1174" s="15">
        <v>43149</v>
      </c>
      <c r="J1174" s="131" t="s">
        <v>3585</v>
      </c>
      <c r="K1174" s="45" t="s">
        <v>9</v>
      </c>
      <c r="L1174" s="47" t="s">
        <v>7</v>
      </c>
      <c r="M1174" s="47" t="s">
        <v>56</v>
      </c>
      <c r="N1174" s="9" t="str">
        <f t="shared" si="270"/>
        <v>Minor</v>
      </c>
      <c r="O1174" s="10" t="str">
        <f t="shared" si="271"/>
        <v>Successful</v>
      </c>
      <c r="P1174" s="10" t="str">
        <f t="shared" si="272"/>
        <v>On Time</v>
      </c>
      <c r="Q1174" s="9">
        <f t="shared" si="273"/>
        <v>1</v>
      </c>
      <c r="R1174" s="9">
        <f t="shared" si="274"/>
        <v>1</v>
      </c>
      <c r="S1174" s="9">
        <f t="shared" si="275"/>
        <v>0</v>
      </c>
      <c r="T1174" s="9" t="str">
        <f t="shared" si="276"/>
        <v>February</v>
      </c>
      <c r="U1174" s="40">
        <f t="shared" si="277"/>
        <v>0</v>
      </c>
      <c r="V1174" s="40" t="str">
        <f t="shared" si="278"/>
        <v>Normal</v>
      </c>
      <c r="W1174" s="40">
        <f t="shared" si="279"/>
        <v>0</v>
      </c>
      <c r="X1174" s="40">
        <f t="shared" si="280"/>
        <v>0</v>
      </c>
      <c r="Y1174" s="40">
        <f t="shared" si="281"/>
        <v>0</v>
      </c>
      <c r="Z1174" s="40">
        <f t="shared" si="282"/>
        <v>0</v>
      </c>
      <c r="AA1174" s="40">
        <f t="shared" si="283"/>
        <v>1</v>
      </c>
      <c r="AB1174" s="40">
        <f t="shared" si="284"/>
        <v>0</v>
      </c>
      <c r="AC1174" s="41" t="s">
        <v>537</v>
      </c>
      <c r="AD1174" s="41" t="s">
        <v>280</v>
      </c>
      <c r="AE1174" s="41" t="s">
        <v>323</v>
      </c>
      <c r="AF1174" s="41" t="s">
        <v>216</v>
      </c>
      <c r="AG1174" s="41" t="s">
        <v>56</v>
      </c>
      <c r="AH1174" s="41" t="s">
        <v>56</v>
      </c>
      <c r="AI1174" s="41" t="s">
        <v>56</v>
      </c>
      <c r="AJ1174" s="41" t="s">
        <v>160</v>
      </c>
      <c r="AK1174" s="41" t="s">
        <v>56</v>
      </c>
    </row>
    <row r="1175" spans="1:37" s="41" customFormat="1" ht="15.75" hidden="1" thickBot="1" x14ac:dyDescent="0.3">
      <c r="A1175" s="11" t="s">
        <v>65</v>
      </c>
      <c r="B1175" s="12" t="s">
        <v>216</v>
      </c>
      <c r="C1175" s="13" t="s">
        <v>46</v>
      </c>
      <c r="D1175" s="14" t="s">
        <v>47</v>
      </c>
      <c r="E1175" s="13" t="s">
        <v>2703</v>
      </c>
      <c r="F1175" s="4" t="s">
        <v>309</v>
      </c>
      <c r="G1175" s="4" t="s">
        <v>1600</v>
      </c>
      <c r="H1175" s="15">
        <v>43149.666666666664</v>
      </c>
      <c r="I1175" s="15">
        <v>43149.833333333336</v>
      </c>
      <c r="J1175" s="131" t="s">
        <v>3586</v>
      </c>
      <c r="K1175" s="45" t="s">
        <v>9</v>
      </c>
      <c r="L1175" s="47" t="s">
        <v>7</v>
      </c>
      <c r="M1175" s="47" t="s">
        <v>56</v>
      </c>
      <c r="N1175" s="9" t="str">
        <f t="shared" si="270"/>
        <v>Minor</v>
      </c>
      <c r="O1175" s="10" t="str">
        <f t="shared" si="271"/>
        <v>Successful</v>
      </c>
      <c r="P1175" s="10" t="str">
        <f t="shared" si="272"/>
        <v>On Time</v>
      </c>
      <c r="Q1175" s="9">
        <f t="shared" si="273"/>
        <v>1</v>
      </c>
      <c r="R1175" s="9">
        <f t="shared" si="274"/>
        <v>1</v>
      </c>
      <c r="S1175" s="9">
        <f t="shared" si="275"/>
        <v>0</v>
      </c>
      <c r="T1175" s="9" t="str">
        <f t="shared" si="276"/>
        <v>February</v>
      </c>
      <c r="U1175" s="40">
        <f t="shared" si="277"/>
        <v>0</v>
      </c>
      <c r="V1175" s="40" t="str">
        <f t="shared" si="278"/>
        <v>Normal</v>
      </c>
      <c r="W1175" s="40">
        <f t="shared" si="279"/>
        <v>0</v>
      </c>
      <c r="X1175" s="40">
        <f t="shared" si="280"/>
        <v>0</v>
      </c>
      <c r="Y1175" s="40">
        <f t="shared" si="281"/>
        <v>0</v>
      </c>
      <c r="Z1175" s="40">
        <f t="shared" si="282"/>
        <v>0</v>
      </c>
      <c r="AA1175" s="40">
        <f t="shared" si="283"/>
        <v>1</v>
      </c>
      <c r="AB1175" s="40">
        <f t="shared" si="284"/>
        <v>0</v>
      </c>
      <c r="AC1175" s="41" t="s">
        <v>132</v>
      </c>
      <c r="AD1175" s="41" t="s">
        <v>463</v>
      </c>
      <c r="AE1175" s="41" t="s">
        <v>227</v>
      </c>
      <c r="AF1175" s="41" t="s">
        <v>216</v>
      </c>
      <c r="AG1175" s="41" t="s">
        <v>56</v>
      </c>
      <c r="AH1175" s="41" t="s">
        <v>56</v>
      </c>
      <c r="AI1175" s="41" t="s">
        <v>56</v>
      </c>
      <c r="AJ1175" s="41" t="s">
        <v>160</v>
      </c>
      <c r="AK1175" s="41" t="s">
        <v>56</v>
      </c>
    </row>
    <row r="1176" spans="1:37" s="41" customFormat="1" ht="15.75" hidden="1" thickBot="1" x14ac:dyDescent="0.3">
      <c r="A1176" s="11" t="s">
        <v>65</v>
      </c>
      <c r="B1176" s="12" t="s">
        <v>216</v>
      </c>
      <c r="C1176" s="13" t="s">
        <v>46</v>
      </c>
      <c r="D1176" s="14" t="s">
        <v>47</v>
      </c>
      <c r="E1176" s="13" t="s">
        <v>2704</v>
      </c>
      <c r="F1176" s="4" t="s">
        <v>343</v>
      </c>
      <c r="G1176" s="4" t="s">
        <v>3174</v>
      </c>
      <c r="H1176" s="15">
        <v>43148.375</v>
      </c>
      <c r="I1176" s="15">
        <v>43148.666666666664</v>
      </c>
      <c r="J1176" s="131" t="s">
        <v>3587</v>
      </c>
      <c r="K1176" s="45" t="s">
        <v>9</v>
      </c>
      <c r="L1176" s="47" t="s">
        <v>7</v>
      </c>
      <c r="M1176" s="47" t="s">
        <v>56</v>
      </c>
      <c r="N1176" s="9" t="str">
        <f t="shared" si="270"/>
        <v>Minor</v>
      </c>
      <c r="O1176" s="10" t="str">
        <f t="shared" si="271"/>
        <v>Successful</v>
      </c>
      <c r="P1176" s="10" t="str">
        <f t="shared" si="272"/>
        <v>On Time</v>
      </c>
      <c r="Q1176" s="9">
        <f t="shared" si="273"/>
        <v>1</v>
      </c>
      <c r="R1176" s="9">
        <f t="shared" si="274"/>
        <v>1</v>
      </c>
      <c r="S1176" s="9">
        <f t="shared" si="275"/>
        <v>0</v>
      </c>
      <c r="T1176" s="9" t="str">
        <f t="shared" si="276"/>
        <v>February</v>
      </c>
      <c r="U1176" s="40">
        <f t="shared" si="277"/>
        <v>0</v>
      </c>
      <c r="V1176" s="40" t="str">
        <f t="shared" si="278"/>
        <v>Normal</v>
      </c>
      <c r="W1176" s="40">
        <f t="shared" si="279"/>
        <v>0</v>
      </c>
      <c r="X1176" s="40">
        <f t="shared" si="280"/>
        <v>0</v>
      </c>
      <c r="Y1176" s="40">
        <f t="shared" si="281"/>
        <v>0</v>
      </c>
      <c r="Z1176" s="40">
        <f t="shared" si="282"/>
        <v>0</v>
      </c>
      <c r="AA1176" s="40">
        <f t="shared" si="283"/>
        <v>1</v>
      </c>
      <c r="AB1176" s="40">
        <f t="shared" si="284"/>
        <v>0</v>
      </c>
      <c r="AC1176" s="41" t="s">
        <v>132</v>
      </c>
      <c r="AD1176" s="41" t="s">
        <v>280</v>
      </c>
      <c r="AE1176" s="41" t="s">
        <v>420</v>
      </c>
      <c r="AF1176" s="41" t="s">
        <v>216</v>
      </c>
      <c r="AG1176" s="41" t="s">
        <v>56</v>
      </c>
      <c r="AH1176" s="41" t="s">
        <v>56</v>
      </c>
      <c r="AI1176" s="41" t="s">
        <v>56</v>
      </c>
      <c r="AJ1176" s="41" t="s">
        <v>160</v>
      </c>
      <c r="AK1176" s="41" t="s">
        <v>56</v>
      </c>
    </row>
    <row r="1177" spans="1:37" s="41" customFormat="1" ht="15.75" hidden="1" thickBot="1" x14ac:dyDescent="0.3">
      <c r="A1177" s="11" t="s">
        <v>65</v>
      </c>
      <c r="B1177" s="12" t="s">
        <v>216</v>
      </c>
      <c r="C1177" s="13" t="s">
        <v>46</v>
      </c>
      <c r="D1177" s="14" t="s">
        <v>47</v>
      </c>
      <c r="E1177" s="13" t="s">
        <v>2705</v>
      </c>
      <c r="F1177" s="4" t="s">
        <v>152</v>
      </c>
      <c r="G1177" s="4" t="s">
        <v>325</v>
      </c>
      <c r="H1177" s="15">
        <v>43148.625</v>
      </c>
      <c r="I1177" s="15">
        <v>43148.708333333336</v>
      </c>
      <c r="J1177" s="131" t="s">
        <v>3588</v>
      </c>
      <c r="K1177" s="45" t="s">
        <v>9</v>
      </c>
      <c r="L1177" s="47" t="s">
        <v>7</v>
      </c>
      <c r="M1177" s="47" t="s">
        <v>56</v>
      </c>
      <c r="N1177" s="9" t="str">
        <f t="shared" si="270"/>
        <v>Minor</v>
      </c>
      <c r="O1177" s="10" t="str">
        <f t="shared" si="271"/>
        <v>Successful</v>
      </c>
      <c r="P1177" s="10" t="str">
        <f t="shared" si="272"/>
        <v>On Time</v>
      </c>
      <c r="Q1177" s="9">
        <f t="shared" si="273"/>
        <v>1</v>
      </c>
      <c r="R1177" s="9">
        <f t="shared" si="274"/>
        <v>1</v>
      </c>
      <c r="S1177" s="9">
        <f t="shared" si="275"/>
        <v>0</v>
      </c>
      <c r="T1177" s="9" t="str">
        <f t="shared" si="276"/>
        <v>February</v>
      </c>
      <c r="U1177" s="40">
        <f t="shared" si="277"/>
        <v>0</v>
      </c>
      <c r="V1177" s="40" t="str">
        <f t="shared" si="278"/>
        <v>Normal</v>
      </c>
      <c r="W1177" s="40">
        <f t="shared" si="279"/>
        <v>0</v>
      </c>
      <c r="X1177" s="40">
        <f t="shared" si="280"/>
        <v>0</v>
      </c>
      <c r="Y1177" s="40">
        <f t="shared" si="281"/>
        <v>0</v>
      </c>
      <c r="Z1177" s="40">
        <f t="shared" si="282"/>
        <v>0</v>
      </c>
      <c r="AA1177" s="40">
        <f t="shared" si="283"/>
        <v>1</v>
      </c>
      <c r="AB1177" s="40">
        <f t="shared" si="284"/>
        <v>0</v>
      </c>
      <c r="AC1177" s="41" t="s">
        <v>132</v>
      </c>
      <c r="AD1177" s="41" t="s">
        <v>296</v>
      </c>
      <c r="AE1177" s="41" t="s">
        <v>121</v>
      </c>
      <c r="AF1177" s="41" t="s">
        <v>322</v>
      </c>
      <c r="AG1177" s="41" t="s">
        <v>56</v>
      </c>
      <c r="AH1177" s="41" t="s">
        <v>56</v>
      </c>
      <c r="AI1177" s="41" t="s">
        <v>56</v>
      </c>
      <c r="AJ1177" s="41" t="s">
        <v>160</v>
      </c>
      <c r="AK1177" s="41" t="s">
        <v>56</v>
      </c>
    </row>
    <row r="1178" spans="1:37" s="41" customFormat="1" ht="15.75" hidden="1" thickBot="1" x14ac:dyDescent="0.3">
      <c r="A1178" s="11" t="s">
        <v>63</v>
      </c>
      <c r="B1178" s="12" t="s">
        <v>216</v>
      </c>
      <c r="C1178" s="13" t="s">
        <v>46</v>
      </c>
      <c r="D1178" s="14" t="s">
        <v>47</v>
      </c>
      <c r="E1178" s="13" t="s">
        <v>2706</v>
      </c>
      <c r="F1178" s="4" t="s">
        <v>326</v>
      </c>
      <c r="G1178" s="4" t="s">
        <v>232</v>
      </c>
      <c r="H1178" s="15">
        <v>43149.75</v>
      </c>
      <c r="I1178" s="15">
        <v>43150.208333333336</v>
      </c>
      <c r="J1178" s="131" t="s">
        <v>791</v>
      </c>
      <c r="K1178" s="45" t="s">
        <v>9</v>
      </c>
      <c r="L1178" s="47" t="s">
        <v>7</v>
      </c>
      <c r="M1178" s="47" t="s">
        <v>56</v>
      </c>
      <c r="N1178" s="9" t="str">
        <f t="shared" si="270"/>
        <v>Minor</v>
      </c>
      <c r="O1178" s="10" t="str">
        <f t="shared" si="271"/>
        <v>Successful</v>
      </c>
      <c r="P1178" s="10" t="str">
        <f t="shared" si="272"/>
        <v>On Time</v>
      </c>
      <c r="Q1178" s="9">
        <f t="shared" si="273"/>
        <v>1</v>
      </c>
      <c r="R1178" s="9">
        <f t="shared" si="274"/>
        <v>1</v>
      </c>
      <c r="S1178" s="9">
        <f t="shared" si="275"/>
        <v>0</v>
      </c>
      <c r="T1178" s="9" t="str">
        <f t="shared" si="276"/>
        <v>February</v>
      </c>
      <c r="U1178" s="40">
        <f t="shared" si="277"/>
        <v>0</v>
      </c>
      <c r="V1178" s="40" t="str">
        <f t="shared" si="278"/>
        <v>Normal</v>
      </c>
      <c r="W1178" s="40">
        <f t="shared" si="279"/>
        <v>0</v>
      </c>
      <c r="X1178" s="40">
        <f t="shared" si="280"/>
        <v>0</v>
      </c>
      <c r="Y1178" s="40">
        <f t="shared" si="281"/>
        <v>0</v>
      </c>
      <c r="Z1178" s="40">
        <f t="shared" si="282"/>
        <v>0</v>
      </c>
      <c r="AA1178" s="40">
        <f t="shared" si="283"/>
        <v>1</v>
      </c>
      <c r="AB1178" s="40">
        <f t="shared" si="284"/>
        <v>0</v>
      </c>
      <c r="AC1178" s="41" t="s">
        <v>132</v>
      </c>
      <c r="AD1178" s="41" t="s">
        <v>521</v>
      </c>
      <c r="AE1178" s="41" t="s">
        <v>258</v>
      </c>
      <c r="AF1178" s="41" t="s">
        <v>216</v>
      </c>
      <c r="AG1178" s="41" t="s">
        <v>56</v>
      </c>
      <c r="AH1178" s="41" t="s">
        <v>56</v>
      </c>
      <c r="AI1178" s="41" t="s">
        <v>56</v>
      </c>
      <c r="AJ1178" s="41" t="s">
        <v>160</v>
      </c>
      <c r="AK1178" s="41" t="s">
        <v>56</v>
      </c>
    </row>
    <row r="1179" spans="1:37" s="41" customFormat="1" ht="15.75" hidden="1" thickBot="1" x14ac:dyDescent="0.3">
      <c r="A1179" s="11" t="s">
        <v>2707</v>
      </c>
      <c r="B1179" s="12" t="s">
        <v>8</v>
      </c>
      <c r="C1179" s="13" t="s">
        <v>46</v>
      </c>
      <c r="D1179" s="14" t="s">
        <v>47</v>
      </c>
      <c r="E1179" s="13" t="s">
        <v>2708</v>
      </c>
      <c r="F1179" s="4" t="s">
        <v>76</v>
      </c>
      <c r="G1179" s="4" t="s">
        <v>197</v>
      </c>
      <c r="H1179" s="15">
        <v>43149.333333333336</v>
      </c>
      <c r="I1179" s="15">
        <v>43149.5</v>
      </c>
      <c r="J1179" s="131" t="s">
        <v>3589</v>
      </c>
      <c r="K1179" s="45" t="s">
        <v>9</v>
      </c>
      <c r="L1179" s="47" t="s">
        <v>7</v>
      </c>
      <c r="M1179" s="47" t="s">
        <v>56</v>
      </c>
      <c r="N1179" s="9" t="str">
        <f t="shared" si="270"/>
        <v>Minor</v>
      </c>
      <c r="O1179" s="10" t="str">
        <f t="shared" si="271"/>
        <v>Successful</v>
      </c>
      <c r="P1179" s="10" t="str">
        <f t="shared" si="272"/>
        <v>On Time</v>
      </c>
      <c r="Q1179" s="9">
        <f t="shared" si="273"/>
        <v>1</v>
      </c>
      <c r="R1179" s="9">
        <f t="shared" si="274"/>
        <v>1</v>
      </c>
      <c r="S1179" s="9">
        <f t="shared" si="275"/>
        <v>0</v>
      </c>
      <c r="T1179" s="9" t="str">
        <f t="shared" si="276"/>
        <v>February</v>
      </c>
      <c r="U1179" s="40">
        <f t="shared" si="277"/>
        <v>0</v>
      </c>
      <c r="V1179" s="40" t="str">
        <f t="shared" si="278"/>
        <v>Normal</v>
      </c>
      <c r="W1179" s="40">
        <f t="shared" si="279"/>
        <v>0</v>
      </c>
      <c r="X1179" s="40">
        <f t="shared" si="280"/>
        <v>0</v>
      </c>
      <c r="Y1179" s="40">
        <f t="shared" si="281"/>
        <v>0</v>
      </c>
      <c r="Z1179" s="40">
        <f t="shared" si="282"/>
        <v>0</v>
      </c>
      <c r="AA1179" s="40">
        <f t="shared" si="283"/>
        <v>1</v>
      </c>
      <c r="AB1179" s="40">
        <f t="shared" si="284"/>
        <v>0</v>
      </c>
      <c r="AC1179" s="41" t="s">
        <v>132</v>
      </c>
      <c r="AD1179" s="41" t="s">
        <v>280</v>
      </c>
      <c r="AE1179" s="41" t="s">
        <v>259</v>
      </c>
      <c r="AF1179" s="41" t="s">
        <v>8</v>
      </c>
      <c r="AG1179" s="41" t="s">
        <v>56</v>
      </c>
      <c r="AH1179" s="41" t="s">
        <v>56</v>
      </c>
      <c r="AI1179" s="41" t="s">
        <v>56</v>
      </c>
      <c r="AJ1179" s="41" t="s">
        <v>160</v>
      </c>
      <c r="AK1179" s="41" t="s">
        <v>56</v>
      </c>
    </row>
    <row r="1180" spans="1:37" s="41" customFormat="1" ht="15.75" hidden="1" thickBot="1" x14ac:dyDescent="0.3">
      <c r="A1180" s="11" t="s">
        <v>49</v>
      </c>
      <c r="B1180" s="12" t="s">
        <v>216</v>
      </c>
      <c r="C1180" s="13" t="s">
        <v>46</v>
      </c>
      <c r="D1180" s="14" t="s">
        <v>47</v>
      </c>
      <c r="E1180" s="13" t="s">
        <v>2709</v>
      </c>
      <c r="F1180" s="4" t="s">
        <v>75</v>
      </c>
      <c r="G1180" s="4" t="s">
        <v>234</v>
      </c>
      <c r="H1180" s="15">
        <v>43148.375</v>
      </c>
      <c r="I1180" s="15">
        <v>43148.75</v>
      </c>
      <c r="J1180" s="131" t="s">
        <v>3590</v>
      </c>
      <c r="K1180" s="45" t="s">
        <v>9</v>
      </c>
      <c r="L1180" s="47" t="s">
        <v>7</v>
      </c>
      <c r="M1180" s="47" t="s">
        <v>56</v>
      </c>
      <c r="N1180" s="9" t="str">
        <f t="shared" si="270"/>
        <v>Minor</v>
      </c>
      <c r="O1180" s="10" t="str">
        <f t="shared" si="271"/>
        <v>Successful</v>
      </c>
      <c r="P1180" s="10" t="str">
        <f t="shared" si="272"/>
        <v>On Time</v>
      </c>
      <c r="Q1180" s="9">
        <f t="shared" si="273"/>
        <v>1</v>
      </c>
      <c r="R1180" s="9">
        <f t="shared" si="274"/>
        <v>1</v>
      </c>
      <c r="S1180" s="9">
        <f t="shared" si="275"/>
        <v>0</v>
      </c>
      <c r="T1180" s="9" t="str">
        <f t="shared" si="276"/>
        <v>February</v>
      </c>
      <c r="U1180" s="40">
        <f t="shared" si="277"/>
        <v>0</v>
      </c>
      <c r="V1180" s="40" t="str">
        <f t="shared" si="278"/>
        <v>Normal</v>
      </c>
      <c r="W1180" s="40">
        <f t="shared" si="279"/>
        <v>0</v>
      </c>
      <c r="X1180" s="40">
        <f t="shared" si="280"/>
        <v>0</v>
      </c>
      <c r="Y1180" s="40">
        <f t="shared" si="281"/>
        <v>0</v>
      </c>
      <c r="Z1180" s="40">
        <f t="shared" si="282"/>
        <v>0</v>
      </c>
      <c r="AA1180" s="40">
        <f t="shared" si="283"/>
        <v>1</v>
      </c>
      <c r="AB1180" s="40">
        <f t="shared" si="284"/>
        <v>0</v>
      </c>
      <c r="AC1180" s="41" t="s">
        <v>132</v>
      </c>
      <c r="AD1180" s="41" t="s">
        <v>280</v>
      </c>
      <c r="AE1180" s="41" t="s">
        <v>323</v>
      </c>
      <c r="AF1180" s="41" t="s">
        <v>216</v>
      </c>
      <c r="AG1180" s="41" t="s">
        <v>56</v>
      </c>
      <c r="AH1180" s="41" t="s">
        <v>56</v>
      </c>
      <c r="AI1180" s="41" t="s">
        <v>56</v>
      </c>
      <c r="AJ1180" s="41" t="s">
        <v>160</v>
      </c>
      <c r="AK1180" s="41" t="s">
        <v>56</v>
      </c>
    </row>
    <row r="1181" spans="1:37" s="41" customFormat="1" ht="15.75" hidden="1" thickBot="1" x14ac:dyDescent="0.3">
      <c r="A1181" s="11" t="s">
        <v>49</v>
      </c>
      <c r="B1181" s="12" t="s">
        <v>219</v>
      </c>
      <c r="C1181" s="13" t="s">
        <v>46</v>
      </c>
      <c r="D1181" s="14" t="s">
        <v>47</v>
      </c>
      <c r="E1181" s="13" t="s">
        <v>2710</v>
      </c>
      <c r="F1181" s="4" t="s">
        <v>91</v>
      </c>
      <c r="G1181" s="4" t="s">
        <v>620</v>
      </c>
      <c r="H1181" s="15">
        <v>43147.958333333336</v>
      </c>
      <c r="I1181" s="15">
        <v>43148.083333333336</v>
      </c>
      <c r="J1181" s="131" t="s">
        <v>3591</v>
      </c>
      <c r="K1181" s="45" t="s">
        <v>9</v>
      </c>
      <c r="L1181" s="47" t="s">
        <v>7</v>
      </c>
      <c r="M1181" s="47" t="s">
        <v>56</v>
      </c>
      <c r="N1181" s="9" t="str">
        <f t="shared" si="270"/>
        <v>Minor</v>
      </c>
      <c r="O1181" s="10" t="str">
        <f t="shared" si="271"/>
        <v>Successful</v>
      </c>
      <c r="P1181" s="10" t="str">
        <f t="shared" si="272"/>
        <v>On Time</v>
      </c>
      <c r="Q1181" s="9">
        <f t="shared" si="273"/>
        <v>1</v>
      </c>
      <c r="R1181" s="9">
        <f t="shared" si="274"/>
        <v>1</v>
      </c>
      <c r="S1181" s="9">
        <f t="shared" si="275"/>
        <v>0</v>
      </c>
      <c r="T1181" s="9" t="str">
        <f t="shared" si="276"/>
        <v>February</v>
      </c>
      <c r="U1181" s="40">
        <f t="shared" si="277"/>
        <v>0</v>
      </c>
      <c r="V1181" s="40" t="str">
        <f t="shared" si="278"/>
        <v>Normal</v>
      </c>
      <c r="W1181" s="40">
        <f t="shared" si="279"/>
        <v>0</v>
      </c>
      <c r="X1181" s="40">
        <f t="shared" si="280"/>
        <v>0</v>
      </c>
      <c r="Y1181" s="40">
        <f t="shared" si="281"/>
        <v>0</v>
      </c>
      <c r="Z1181" s="40">
        <f t="shared" si="282"/>
        <v>0</v>
      </c>
      <c r="AA1181" s="40">
        <f t="shared" si="283"/>
        <v>1</v>
      </c>
      <c r="AB1181" s="40">
        <f t="shared" si="284"/>
        <v>0</v>
      </c>
      <c r="AC1181" s="41" t="s">
        <v>132</v>
      </c>
      <c r="AD1181" s="41" t="s">
        <v>280</v>
      </c>
      <c r="AE1181" s="41" t="s">
        <v>219</v>
      </c>
      <c r="AF1181" s="41" t="s">
        <v>219</v>
      </c>
      <c r="AG1181" s="41" t="s">
        <v>56</v>
      </c>
      <c r="AH1181" s="41" t="s">
        <v>56</v>
      </c>
      <c r="AI1181" s="41" t="s">
        <v>56</v>
      </c>
      <c r="AJ1181" s="41" t="s">
        <v>160</v>
      </c>
      <c r="AK1181" s="41" t="s">
        <v>56</v>
      </c>
    </row>
    <row r="1182" spans="1:37" s="41" customFormat="1" ht="15.75" hidden="1" thickBot="1" x14ac:dyDescent="0.3">
      <c r="A1182" s="11" t="s">
        <v>49</v>
      </c>
      <c r="B1182" s="12" t="s">
        <v>216</v>
      </c>
      <c r="C1182" s="13" t="s">
        <v>46</v>
      </c>
      <c r="D1182" s="14" t="s">
        <v>47</v>
      </c>
      <c r="E1182" s="13" t="s">
        <v>2711</v>
      </c>
      <c r="F1182" s="4" t="s">
        <v>344</v>
      </c>
      <c r="G1182" s="4" t="s">
        <v>594</v>
      </c>
      <c r="H1182" s="15">
        <v>43149.5</v>
      </c>
      <c r="I1182" s="15">
        <v>43149.625</v>
      </c>
      <c r="J1182" s="131" t="s">
        <v>3592</v>
      </c>
      <c r="K1182" s="45" t="s">
        <v>9</v>
      </c>
      <c r="L1182" s="47" t="s">
        <v>7</v>
      </c>
      <c r="M1182" s="47" t="s">
        <v>56</v>
      </c>
      <c r="N1182" s="9" t="str">
        <f t="shared" si="270"/>
        <v>Minor</v>
      </c>
      <c r="O1182" s="10" t="str">
        <f t="shared" si="271"/>
        <v>Successful</v>
      </c>
      <c r="P1182" s="10" t="str">
        <f t="shared" si="272"/>
        <v>On Time</v>
      </c>
      <c r="Q1182" s="9">
        <f t="shared" si="273"/>
        <v>1</v>
      </c>
      <c r="R1182" s="9">
        <f t="shared" si="274"/>
        <v>1</v>
      </c>
      <c r="S1182" s="9">
        <f t="shared" si="275"/>
        <v>0</v>
      </c>
      <c r="T1182" s="9" t="str">
        <f t="shared" si="276"/>
        <v>February</v>
      </c>
      <c r="U1182" s="40">
        <f t="shared" si="277"/>
        <v>0</v>
      </c>
      <c r="V1182" s="40" t="str">
        <f t="shared" si="278"/>
        <v>Normal</v>
      </c>
      <c r="W1182" s="40">
        <f t="shared" si="279"/>
        <v>0</v>
      </c>
      <c r="X1182" s="40">
        <f t="shared" si="280"/>
        <v>0</v>
      </c>
      <c r="Y1182" s="40">
        <f t="shared" si="281"/>
        <v>0</v>
      </c>
      <c r="Z1182" s="40">
        <f t="shared" si="282"/>
        <v>0</v>
      </c>
      <c r="AA1182" s="40">
        <f t="shared" si="283"/>
        <v>1</v>
      </c>
      <c r="AB1182" s="40">
        <f t="shared" si="284"/>
        <v>0</v>
      </c>
      <c r="AC1182" s="41" t="s">
        <v>132</v>
      </c>
      <c r="AD1182" s="41" t="s">
        <v>280</v>
      </c>
      <c r="AE1182" s="41" t="s">
        <v>427</v>
      </c>
      <c r="AF1182" s="41" t="s">
        <v>216</v>
      </c>
      <c r="AG1182" s="41" t="s">
        <v>56</v>
      </c>
      <c r="AH1182" s="41" t="s">
        <v>56</v>
      </c>
      <c r="AI1182" s="41" t="s">
        <v>56</v>
      </c>
      <c r="AJ1182" s="41" t="s">
        <v>160</v>
      </c>
      <c r="AK1182" s="41" t="s">
        <v>56</v>
      </c>
    </row>
    <row r="1183" spans="1:37" s="41" customFormat="1" ht="15.75" hidden="1" thickBot="1" x14ac:dyDescent="0.3">
      <c r="A1183" s="11" t="s">
        <v>53</v>
      </c>
      <c r="B1183" s="12" t="s">
        <v>216</v>
      </c>
      <c r="C1183" s="13" t="s">
        <v>46</v>
      </c>
      <c r="D1183" s="14" t="s">
        <v>47</v>
      </c>
      <c r="E1183" s="13" t="s">
        <v>2712</v>
      </c>
      <c r="F1183" s="4" t="s">
        <v>117</v>
      </c>
      <c r="G1183" s="4" t="s">
        <v>179</v>
      </c>
      <c r="H1183" s="15">
        <v>43149.375</v>
      </c>
      <c r="I1183" s="15">
        <v>43149.583333333336</v>
      </c>
      <c r="J1183" s="131" t="s">
        <v>3593</v>
      </c>
      <c r="K1183" s="45" t="s">
        <v>9</v>
      </c>
      <c r="L1183" s="47" t="s">
        <v>7</v>
      </c>
      <c r="M1183" s="47" t="s">
        <v>56</v>
      </c>
      <c r="N1183" s="9" t="str">
        <f t="shared" si="270"/>
        <v>Minor</v>
      </c>
      <c r="O1183" s="10" t="str">
        <f t="shared" si="271"/>
        <v>Successful</v>
      </c>
      <c r="P1183" s="10" t="str">
        <f t="shared" si="272"/>
        <v>On Time</v>
      </c>
      <c r="Q1183" s="9">
        <f t="shared" si="273"/>
        <v>1</v>
      </c>
      <c r="R1183" s="9">
        <f t="shared" si="274"/>
        <v>1</v>
      </c>
      <c r="S1183" s="9">
        <f t="shared" si="275"/>
        <v>0</v>
      </c>
      <c r="T1183" s="9" t="str">
        <f t="shared" si="276"/>
        <v>February</v>
      </c>
      <c r="U1183" s="40">
        <f t="shared" si="277"/>
        <v>0</v>
      </c>
      <c r="V1183" s="40" t="str">
        <f t="shared" si="278"/>
        <v>Normal</v>
      </c>
      <c r="W1183" s="40">
        <f t="shared" si="279"/>
        <v>0</v>
      </c>
      <c r="X1183" s="40">
        <f t="shared" si="280"/>
        <v>0</v>
      </c>
      <c r="Y1183" s="40">
        <f t="shared" si="281"/>
        <v>0</v>
      </c>
      <c r="Z1183" s="40">
        <f t="shared" si="282"/>
        <v>0</v>
      </c>
      <c r="AA1183" s="40">
        <f t="shared" si="283"/>
        <v>1</v>
      </c>
      <c r="AB1183" s="40">
        <f t="shared" si="284"/>
        <v>0</v>
      </c>
      <c r="AC1183" s="41" t="s">
        <v>131</v>
      </c>
      <c r="AD1183" s="41" t="s">
        <v>3977</v>
      </c>
      <c r="AE1183" s="41" t="s">
        <v>323</v>
      </c>
      <c r="AF1183" s="41" t="s">
        <v>216</v>
      </c>
      <c r="AG1183" s="41" t="s">
        <v>56</v>
      </c>
      <c r="AH1183" s="41" t="s">
        <v>56</v>
      </c>
      <c r="AI1183" s="41" t="s">
        <v>56</v>
      </c>
      <c r="AJ1183" s="41" t="s">
        <v>160</v>
      </c>
      <c r="AK1183" s="41" t="s">
        <v>56</v>
      </c>
    </row>
    <row r="1184" spans="1:37" s="41" customFormat="1" ht="15.75" hidden="1" thickBot="1" x14ac:dyDescent="0.3">
      <c r="A1184" s="11" t="s">
        <v>53</v>
      </c>
      <c r="B1184" s="12" t="s">
        <v>216</v>
      </c>
      <c r="C1184" s="13" t="s">
        <v>46</v>
      </c>
      <c r="D1184" s="14" t="s">
        <v>47</v>
      </c>
      <c r="E1184" s="13" t="s">
        <v>2713</v>
      </c>
      <c r="F1184" s="4" t="s">
        <v>117</v>
      </c>
      <c r="G1184" s="4" t="s">
        <v>179</v>
      </c>
      <c r="H1184" s="15">
        <v>43148.375</v>
      </c>
      <c r="I1184" s="15">
        <v>43148.583333333336</v>
      </c>
      <c r="J1184" s="131" t="s">
        <v>3594</v>
      </c>
      <c r="K1184" s="45" t="s">
        <v>9</v>
      </c>
      <c r="L1184" s="47" t="s">
        <v>7</v>
      </c>
      <c r="M1184" s="47" t="s">
        <v>56</v>
      </c>
      <c r="N1184" s="9" t="str">
        <f t="shared" si="270"/>
        <v>Minor</v>
      </c>
      <c r="O1184" s="10" t="str">
        <f t="shared" si="271"/>
        <v>Successful</v>
      </c>
      <c r="P1184" s="10" t="str">
        <f t="shared" si="272"/>
        <v>On Time</v>
      </c>
      <c r="Q1184" s="9">
        <f t="shared" si="273"/>
        <v>1</v>
      </c>
      <c r="R1184" s="9">
        <f t="shared" si="274"/>
        <v>1</v>
      </c>
      <c r="S1184" s="9">
        <f t="shared" si="275"/>
        <v>0</v>
      </c>
      <c r="T1184" s="9" t="str">
        <f t="shared" si="276"/>
        <v>February</v>
      </c>
      <c r="U1184" s="40">
        <f t="shared" si="277"/>
        <v>0</v>
      </c>
      <c r="V1184" s="40" t="str">
        <f t="shared" si="278"/>
        <v>Normal</v>
      </c>
      <c r="W1184" s="40">
        <f t="shared" si="279"/>
        <v>0</v>
      </c>
      <c r="X1184" s="40">
        <f t="shared" si="280"/>
        <v>0</v>
      </c>
      <c r="Y1184" s="40">
        <f t="shared" si="281"/>
        <v>0</v>
      </c>
      <c r="Z1184" s="40">
        <f t="shared" si="282"/>
        <v>0</v>
      </c>
      <c r="AA1184" s="40">
        <f t="shared" si="283"/>
        <v>1</v>
      </c>
      <c r="AB1184" s="40">
        <f t="shared" si="284"/>
        <v>0</v>
      </c>
      <c r="AC1184" s="41" t="s">
        <v>131</v>
      </c>
      <c r="AD1184" s="41" t="s">
        <v>280</v>
      </c>
      <c r="AE1184" s="41" t="s">
        <v>323</v>
      </c>
      <c r="AF1184" s="41" t="s">
        <v>216</v>
      </c>
      <c r="AG1184" s="41" t="s">
        <v>56</v>
      </c>
      <c r="AH1184" s="41" t="s">
        <v>56</v>
      </c>
      <c r="AI1184" s="41" t="s">
        <v>56</v>
      </c>
      <c r="AJ1184" s="41" t="s">
        <v>160</v>
      </c>
      <c r="AK1184" s="41" t="s">
        <v>56</v>
      </c>
    </row>
    <row r="1185" spans="1:37" s="41" customFormat="1" ht="15.75" hidden="1" thickBot="1" x14ac:dyDescent="0.3">
      <c r="A1185" s="11" t="s">
        <v>53</v>
      </c>
      <c r="B1185" s="12" t="s">
        <v>216</v>
      </c>
      <c r="C1185" s="13" t="s">
        <v>46</v>
      </c>
      <c r="D1185" s="14" t="s">
        <v>47</v>
      </c>
      <c r="E1185" s="13" t="s">
        <v>2714</v>
      </c>
      <c r="F1185" s="4" t="s">
        <v>99</v>
      </c>
      <c r="G1185" s="4" t="s">
        <v>170</v>
      </c>
      <c r="H1185" s="15">
        <v>43149.583333333336</v>
      </c>
      <c r="I1185" s="15">
        <v>43149.916666666664</v>
      </c>
      <c r="J1185" s="131" t="s">
        <v>3595</v>
      </c>
      <c r="K1185" s="45" t="s">
        <v>9</v>
      </c>
      <c r="L1185" s="47" t="s">
        <v>7</v>
      </c>
      <c r="M1185" s="47" t="s">
        <v>56</v>
      </c>
      <c r="N1185" s="9" t="str">
        <f t="shared" si="270"/>
        <v>Minor</v>
      </c>
      <c r="O1185" s="10" t="str">
        <f t="shared" si="271"/>
        <v>Successful</v>
      </c>
      <c r="P1185" s="10" t="str">
        <f t="shared" si="272"/>
        <v>On Time</v>
      </c>
      <c r="Q1185" s="9">
        <f t="shared" si="273"/>
        <v>1</v>
      </c>
      <c r="R1185" s="9">
        <f t="shared" si="274"/>
        <v>1</v>
      </c>
      <c r="S1185" s="9">
        <f t="shared" si="275"/>
        <v>0</v>
      </c>
      <c r="T1185" s="9" t="str">
        <f t="shared" si="276"/>
        <v>February</v>
      </c>
      <c r="U1185" s="40">
        <f t="shared" si="277"/>
        <v>0</v>
      </c>
      <c r="V1185" s="40" t="str">
        <f t="shared" si="278"/>
        <v>Normal</v>
      </c>
      <c r="W1185" s="40">
        <f t="shared" si="279"/>
        <v>0</v>
      </c>
      <c r="X1185" s="40">
        <f t="shared" si="280"/>
        <v>0</v>
      </c>
      <c r="Y1185" s="40">
        <f t="shared" si="281"/>
        <v>0</v>
      </c>
      <c r="Z1185" s="40">
        <f t="shared" si="282"/>
        <v>0</v>
      </c>
      <c r="AA1185" s="40">
        <f t="shared" si="283"/>
        <v>1</v>
      </c>
      <c r="AB1185" s="40">
        <f t="shared" si="284"/>
        <v>0</v>
      </c>
      <c r="AC1185" s="41" t="s">
        <v>131</v>
      </c>
      <c r="AD1185" s="41" t="s">
        <v>3944</v>
      </c>
      <c r="AE1185" s="41" t="s">
        <v>421</v>
      </c>
      <c r="AF1185" s="41" t="s">
        <v>216</v>
      </c>
      <c r="AG1185" s="41" t="s">
        <v>56</v>
      </c>
      <c r="AH1185" s="41" t="s">
        <v>56</v>
      </c>
      <c r="AI1185" s="41" t="s">
        <v>56</v>
      </c>
      <c r="AJ1185" s="41" t="s">
        <v>160</v>
      </c>
      <c r="AK1185" s="41" t="s">
        <v>56</v>
      </c>
    </row>
    <row r="1186" spans="1:37" s="41" customFormat="1" ht="15.75" hidden="1" thickBot="1" x14ac:dyDescent="0.3">
      <c r="A1186" s="11" t="s">
        <v>53</v>
      </c>
      <c r="B1186" s="12" t="s">
        <v>216</v>
      </c>
      <c r="C1186" s="13" t="s">
        <v>46</v>
      </c>
      <c r="D1186" s="14" t="s">
        <v>47</v>
      </c>
      <c r="E1186" s="13" t="s">
        <v>2715</v>
      </c>
      <c r="F1186" s="4" t="s">
        <v>110</v>
      </c>
      <c r="G1186" s="4" t="s">
        <v>706</v>
      </c>
      <c r="H1186" s="15">
        <v>43147.708333333336</v>
      </c>
      <c r="I1186" s="15">
        <v>43149.979166666664</v>
      </c>
      <c r="J1186" s="131" t="s">
        <v>3430</v>
      </c>
      <c r="K1186" s="45" t="s">
        <v>9</v>
      </c>
      <c r="L1186" s="47" t="s">
        <v>7</v>
      </c>
      <c r="M1186" s="47" t="s">
        <v>56</v>
      </c>
      <c r="N1186" s="9" t="str">
        <f t="shared" si="270"/>
        <v>Minor</v>
      </c>
      <c r="O1186" s="10" t="str">
        <f t="shared" si="271"/>
        <v>Successful</v>
      </c>
      <c r="P1186" s="10" t="str">
        <f t="shared" si="272"/>
        <v>On Time</v>
      </c>
      <c r="Q1186" s="9">
        <f t="shared" si="273"/>
        <v>1</v>
      </c>
      <c r="R1186" s="9">
        <f t="shared" si="274"/>
        <v>1</v>
      </c>
      <c r="S1186" s="9">
        <f t="shared" si="275"/>
        <v>0</v>
      </c>
      <c r="T1186" s="9" t="str">
        <f t="shared" si="276"/>
        <v>February</v>
      </c>
      <c r="U1186" s="40">
        <f t="shared" si="277"/>
        <v>0</v>
      </c>
      <c r="V1186" s="40" t="str">
        <f t="shared" si="278"/>
        <v>Normal</v>
      </c>
      <c r="W1186" s="40">
        <f t="shared" si="279"/>
        <v>0</v>
      </c>
      <c r="X1186" s="40">
        <f t="shared" si="280"/>
        <v>0</v>
      </c>
      <c r="Y1186" s="40">
        <f t="shared" si="281"/>
        <v>0</v>
      </c>
      <c r="Z1186" s="40">
        <f t="shared" si="282"/>
        <v>0</v>
      </c>
      <c r="AA1186" s="40">
        <f t="shared" si="283"/>
        <v>1</v>
      </c>
      <c r="AB1186" s="40">
        <f t="shared" si="284"/>
        <v>0</v>
      </c>
      <c r="AC1186" s="41" t="s">
        <v>131</v>
      </c>
      <c r="AD1186" s="41" t="s">
        <v>280</v>
      </c>
      <c r="AE1186" s="41" t="s">
        <v>425</v>
      </c>
      <c r="AF1186" s="41" t="s">
        <v>216</v>
      </c>
      <c r="AG1186" s="41" t="s">
        <v>56</v>
      </c>
      <c r="AH1186" s="41" t="s">
        <v>56</v>
      </c>
      <c r="AI1186" s="41" t="s">
        <v>56</v>
      </c>
      <c r="AJ1186" s="41" t="s">
        <v>160</v>
      </c>
      <c r="AK1186" s="41" t="s">
        <v>56</v>
      </c>
    </row>
    <row r="1187" spans="1:37" s="41" customFormat="1" ht="15.75" hidden="1" thickBot="1" x14ac:dyDescent="0.3">
      <c r="A1187" s="11" t="s">
        <v>53</v>
      </c>
      <c r="B1187" s="12" t="s">
        <v>216</v>
      </c>
      <c r="C1187" s="13" t="s">
        <v>46</v>
      </c>
      <c r="D1187" s="14" t="s">
        <v>47</v>
      </c>
      <c r="E1187" s="13" t="s">
        <v>2716</v>
      </c>
      <c r="F1187" s="4" t="s">
        <v>106</v>
      </c>
      <c r="G1187" s="4" t="s">
        <v>660</v>
      </c>
      <c r="H1187" s="15">
        <v>43149.25</v>
      </c>
      <c r="I1187" s="15">
        <v>43149.75</v>
      </c>
      <c r="J1187" s="131" t="s">
        <v>3596</v>
      </c>
      <c r="K1187" s="45" t="s">
        <v>9</v>
      </c>
      <c r="L1187" s="47" t="s">
        <v>7</v>
      </c>
      <c r="M1187" s="47" t="s">
        <v>56</v>
      </c>
      <c r="N1187" s="9" t="str">
        <f t="shared" si="270"/>
        <v>Minor</v>
      </c>
      <c r="O1187" s="10" t="str">
        <f t="shared" si="271"/>
        <v>Successful</v>
      </c>
      <c r="P1187" s="10" t="str">
        <f t="shared" si="272"/>
        <v>On Time</v>
      </c>
      <c r="Q1187" s="9">
        <f t="shared" si="273"/>
        <v>1</v>
      </c>
      <c r="R1187" s="9">
        <f t="shared" si="274"/>
        <v>1</v>
      </c>
      <c r="S1187" s="9">
        <f t="shared" si="275"/>
        <v>0</v>
      </c>
      <c r="T1187" s="9" t="str">
        <f t="shared" si="276"/>
        <v>February</v>
      </c>
      <c r="U1187" s="40">
        <f t="shared" si="277"/>
        <v>0</v>
      </c>
      <c r="V1187" s="40" t="str">
        <f t="shared" si="278"/>
        <v>Normal</v>
      </c>
      <c r="W1187" s="40">
        <f t="shared" si="279"/>
        <v>0</v>
      </c>
      <c r="X1187" s="40">
        <f t="shared" si="280"/>
        <v>0</v>
      </c>
      <c r="Y1187" s="40">
        <f t="shared" si="281"/>
        <v>0</v>
      </c>
      <c r="Z1187" s="40">
        <f t="shared" si="282"/>
        <v>0</v>
      </c>
      <c r="AA1187" s="40">
        <f t="shared" si="283"/>
        <v>1</v>
      </c>
      <c r="AB1187" s="40">
        <f t="shared" si="284"/>
        <v>0</v>
      </c>
      <c r="AC1187" s="41" t="s">
        <v>131</v>
      </c>
      <c r="AD1187" s="41" t="s">
        <v>3978</v>
      </c>
      <c r="AE1187" s="41" t="s">
        <v>429</v>
      </c>
      <c r="AF1187" s="41" t="s">
        <v>216</v>
      </c>
      <c r="AG1187" s="41" t="s">
        <v>56</v>
      </c>
      <c r="AH1187" s="41" t="s">
        <v>56</v>
      </c>
      <c r="AI1187" s="41" t="s">
        <v>56</v>
      </c>
      <c r="AJ1187" s="41" t="s">
        <v>160</v>
      </c>
      <c r="AK1187" s="41" t="s">
        <v>56</v>
      </c>
    </row>
    <row r="1188" spans="1:37" s="41" customFormat="1" ht="15.75" hidden="1" thickBot="1" x14ac:dyDescent="0.3">
      <c r="A1188" s="11" t="s">
        <v>53</v>
      </c>
      <c r="B1188" s="12" t="s">
        <v>216</v>
      </c>
      <c r="C1188" s="13" t="s">
        <v>46</v>
      </c>
      <c r="D1188" s="14" t="s">
        <v>47</v>
      </c>
      <c r="E1188" s="13" t="s">
        <v>2717</v>
      </c>
      <c r="F1188" s="4" t="s">
        <v>106</v>
      </c>
      <c r="G1188" s="4" t="s">
        <v>548</v>
      </c>
      <c r="H1188" s="15">
        <v>43148.291666666664</v>
      </c>
      <c r="I1188" s="15">
        <v>43148.541666666664</v>
      </c>
      <c r="J1188" s="131" t="s">
        <v>3597</v>
      </c>
      <c r="K1188" s="45" t="s">
        <v>9</v>
      </c>
      <c r="L1188" s="47" t="s">
        <v>7</v>
      </c>
      <c r="M1188" s="47" t="s">
        <v>56</v>
      </c>
      <c r="N1188" s="9" t="str">
        <f t="shared" si="270"/>
        <v>Minor</v>
      </c>
      <c r="O1188" s="10" t="str">
        <f t="shared" si="271"/>
        <v>Successful</v>
      </c>
      <c r="P1188" s="10" t="str">
        <f t="shared" si="272"/>
        <v>On Time</v>
      </c>
      <c r="Q1188" s="9">
        <f t="shared" si="273"/>
        <v>1</v>
      </c>
      <c r="R1188" s="9">
        <f t="shared" si="274"/>
        <v>1</v>
      </c>
      <c r="S1188" s="9">
        <f t="shared" si="275"/>
        <v>0</v>
      </c>
      <c r="T1188" s="9" t="str">
        <f t="shared" si="276"/>
        <v>February</v>
      </c>
      <c r="U1188" s="40">
        <f t="shared" si="277"/>
        <v>0</v>
      </c>
      <c r="V1188" s="40" t="str">
        <f t="shared" si="278"/>
        <v>Normal</v>
      </c>
      <c r="W1188" s="40">
        <f t="shared" si="279"/>
        <v>0</v>
      </c>
      <c r="X1188" s="40">
        <f t="shared" si="280"/>
        <v>0</v>
      </c>
      <c r="Y1188" s="40">
        <f t="shared" si="281"/>
        <v>0</v>
      </c>
      <c r="Z1188" s="40">
        <f t="shared" si="282"/>
        <v>0</v>
      </c>
      <c r="AA1188" s="40">
        <f t="shared" si="283"/>
        <v>1</v>
      </c>
      <c r="AB1188" s="40">
        <f t="shared" si="284"/>
        <v>0</v>
      </c>
      <c r="AC1188" s="41" t="s">
        <v>131</v>
      </c>
      <c r="AD1188" s="41" t="s">
        <v>2268</v>
      </c>
      <c r="AE1188" s="41" t="s">
        <v>429</v>
      </c>
      <c r="AF1188" s="41" t="s">
        <v>216</v>
      </c>
      <c r="AG1188" s="41" t="s">
        <v>56</v>
      </c>
      <c r="AH1188" s="41" t="s">
        <v>56</v>
      </c>
      <c r="AI1188" s="41" t="s">
        <v>56</v>
      </c>
      <c r="AJ1188" s="41" t="s">
        <v>160</v>
      </c>
      <c r="AK1188" s="41" t="s">
        <v>56</v>
      </c>
    </row>
    <row r="1189" spans="1:37" s="41" customFormat="1" ht="15.75" hidden="1" thickBot="1" x14ac:dyDescent="0.3">
      <c r="A1189" s="11" t="s">
        <v>53</v>
      </c>
      <c r="B1189" s="12" t="s">
        <v>216</v>
      </c>
      <c r="C1189" s="13" t="s">
        <v>46</v>
      </c>
      <c r="D1189" s="14" t="s">
        <v>47</v>
      </c>
      <c r="E1189" s="13" t="s">
        <v>2718</v>
      </c>
      <c r="F1189" s="4" t="s">
        <v>105</v>
      </c>
      <c r="G1189" s="4" t="s">
        <v>161</v>
      </c>
      <c r="H1189" s="15">
        <v>43145.666666666664</v>
      </c>
      <c r="I1189" s="15">
        <v>43149.708333333336</v>
      </c>
      <c r="J1189" s="131" t="s">
        <v>3598</v>
      </c>
      <c r="K1189" s="45" t="s">
        <v>9</v>
      </c>
      <c r="L1189" s="47" t="s">
        <v>7</v>
      </c>
      <c r="M1189" s="47" t="s">
        <v>56</v>
      </c>
      <c r="N1189" s="9" t="str">
        <f t="shared" si="270"/>
        <v>Minor</v>
      </c>
      <c r="O1189" s="10" t="str">
        <f t="shared" si="271"/>
        <v>Successful</v>
      </c>
      <c r="P1189" s="10" t="str">
        <f t="shared" si="272"/>
        <v>On Time</v>
      </c>
      <c r="Q1189" s="9">
        <f t="shared" si="273"/>
        <v>1</v>
      </c>
      <c r="R1189" s="9">
        <f t="shared" si="274"/>
        <v>1</v>
      </c>
      <c r="S1189" s="9">
        <f t="shared" si="275"/>
        <v>0</v>
      </c>
      <c r="T1189" s="9" t="str">
        <f t="shared" si="276"/>
        <v>February</v>
      </c>
      <c r="U1189" s="40">
        <f t="shared" si="277"/>
        <v>0</v>
      </c>
      <c r="V1189" s="40" t="str">
        <f t="shared" si="278"/>
        <v>Normal</v>
      </c>
      <c r="W1189" s="40">
        <f t="shared" si="279"/>
        <v>0</v>
      </c>
      <c r="X1189" s="40">
        <f t="shared" si="280"/>
        <v>0</v>
      </c>
      <c r="Y1189" s="40">
        <f t="shared" si="281"/>
        <v>0</v>
      </c>
      <c r="Z1189" s="40">
        <f t="shared" si="282"/>
        <v>0</v>
      </c>
      <c r="AA1189" s="40">
        <f t="shared" si="283"/>
        <v>1</v>
      </c>
      <c r="AB1189" s="40">
        <f t="shared" si="284"/>
        <v>0</v>
      </c>
      <c r="AC1189" s="41" t="s">
        <v>131</v>
      </c>
      <c r="AD1189" s="41" t="s">
        <v>3979</v>
      </c>
      <c r="AE1189" s="41" t="s">
        <v>258</v>
      </c>
      <c r="AF1189" s="41" t="s">
        <v>216</v>
      </c>
      <c r="AG1189" s="41" t="s">
        <v>56</v>
      </c>
      <c r="AH1189" s="41" t="s">
        <v>56</v>
      </c>
      <c r="AI1189" s="41" t="s">
        <v>56</v>
      </c>
      <c r="AJ1189" s="41" t="s">
        <v>160</v>
      </c>
      <c r="AK1189" s="41" t="s">
        <v>56</v>
      </c>
    </row>
    <row r="1190" spans="1:37" s="41" customFormat="1" ht="15.75" hidden="1" thickBot="1" x14ac:dyDescent="0.3">
      <c r="A1190" s="11" t="s">
        <v>53</v>
      </c>
      <c r="B1190" s="12" t="s">
        <v>8</v>
      </c>
      <c r="C1190" s="13" t="s">
        <v>46</v>
      </c>
      <c r="D1190" s="14" t="s">
        <v>47</v>
      </c>
      <c r="E1190" s="13" t="s">
        <v>2719</v>
      </c>
      <c r="F1190" s="4" t="s">
        <v>102</v>
      </c>
      <c r="G1190" s="4" t="s">
        <v>198</v>
      </c>
      <c r="H1190" s="15">
        <v>43149.375</v>
      </c>
      <c r="I1190" s="15">
        <v>43149.708333333336</v>
      </c>
      <c r="J1190" s="131" t="s">
        <v>3599</v>
      </c>
      <c r="K1190" s="45" t="s">
        <v>9</v>
      </c>
      <c r="L1190" s="47" t="s">
        <v>7</v>
      </c>
      <c r="M1190" s="47" t="s">
        <v>56</v>
      </c>
      <c r="N1190" s="9" t="str">
        <f t="shared" si="270"/>
        <v>Minor</v>
      </c>
      <c r="O1190" s="10" t="str">
        <f t="shared" si="271"/>
        <v>Successful</v>
      </c>
      <c r="P1190" s="10" t="str">
        <f t="shared" si="272"/>
        <v>On Time</v>
      </c>
      <c r="Q1190" s="9">
        <f t="shared" si="273"/>
        <v>1</v>
      </c>
      <c r="R1190" s="9">
        <f t="shared" si="274"/>
        <v>1</v>
      </c>
      <c r="S1190" s="9">
        <f t="shared" si="275"/>
        <v>0</v>
      </c>
      <c r="T1190" s="9" t="str">
        <f t="shared" si="276"/>
        <v>February</v>
      </c>
      <c r="U1190" s="40">
        <f t="shared" si="277"/>
        <v>0</v>
      </c>
      <c r="V1190" s="40" t="str">
        <f t="shared" si="278"/>
        <v>Normal</v>
      </c>
      <c r="W1190" s="40">
        <f t="shared" si="279"/>
        <v>0</v>
      </c>
      <c r="X1190" s="40">
        <f t="shared" si="280"/>
        <v>0</v>
      </c>
      <c r="Y1190" s="40">
        <f t="shared" si="281"/>
        <v>0</v>
      </c>
      <c r="Z1190" s="40">
        <f t="shared" si="282"/>
        <v>0</v>
      </c>
      <c r="AA1190" s="40">
        <f t="shared" si="283"/>
        <v>1</v>
      </c>
      <c r="AB1190" s="40">
        <f t="shared" si="284"/>
        <v>0</v>
      </c>
      <c r="AC1190" s="41" t="s">
        <v>131</v>
      </c>
      <c r="AD1190" s="41" t="s">
        <v>636</v>
      </c>
      <c r="AE1190" s="41" t="s">
        <v>146</v>
      </c>
      <c r="AF1190" s="41" t="s">
        <v>8</v>
      </c>
      <c r="AG1190" s="41" t="s">
        <v>56</v>
      </c>
      <c r="AH1190" s="41" t="s">
        <v>56</v>
      </c>
      <c r="AI1190" s="41" t="s">
        <v>56</v>
      </c>
      <c r="AJ1190" s="41" t="s">
        <v>160</v>
      </c>
      <c r="AK1190" s="41" t="s">
        <v>56</v>
      </c>
    </row>
    <row r="1191" spans="1:37" s="41" customFormat="1" ht="15.75" hidden="1" thickBot="1" x14ac:dyDescent="0.3">
      <c r="A1191" s="11" t="s">
        <v>53</v>
      </c>
      <c r="B1191" s="12" t="s">
        <v>8</v>
      </c>
      <c r="C1191" s="13" t="s">
        <v>46</v>
      </c>
      <c r="D1191" s="14" t="s">
        <v>47</v>
      </c>
      <c r="E1191" s="13" t="s">
        <v>2720</v>
      </c>
      <c r="F1191" s="4" t="s">
        <v>103</v>
      </c>
      <c r="G1191" s="4" t="s">
        <v>732</v>
      </c>
      <c r="H1191" s="15">
        <v>43148.958333333336</v>
      </c>
      <c r="I1191" s="15">
        <v>43149.166666666664</v>
      </c>
      <c r="J1191" s="131" t="s">
        <v>3600</v>
      </c>
      <c r="K1191" s="45" t="s">
        <v>9</v>
      </c>
      <c r="L1191" s="47" t="s">
        <v>7</v>
      </c>
      <c r="M1191" s="47" t="s">
        <v>56</v>
      </c>
      <c r="N1191" s="9" t="str">
        <f t="shared" si="270"/>
        <v>Minor</v>
      </c>
      <c r="O1191" s="10" t="str">
        <f t="shared" si="271"/>
        <v>Successful</v>
      </c>
      <c r="P1191" s="10" t="str">
        <f t="shared" si="272"/>
        <v>On Time</v>
      </c>
      <c r="Q1191" s="9">
        <f t="shared" si="273"/>
        <v>1</v>
      </c>
      <c r="R1191" s="9">
        <f t="shared" si="274"/>
        <v>1</v>
      </c>
      <c r="S1191" s="9">
        <f t="shared" si="275"/>
        <v>0</v>
      </c>
      <c r="T1191" s="9" t="str">
        <f t="shared" si="276"/>
        <v>February</v>
      </c>
      <c r="U1191" s="40">
        <f t="shared" si="277"/>
        <v>0</v>
      </c>
      <c r="V1191" s="40" t="str">
        <f t="shared" si="278"/>
        <v>Normal</v>
      </c>
      <c r="W1191" s="40">
        <f t="shared" si="279"/>
        <v>0</v>
      </c>
      <c r="X1191" s="40">
        <f t="shared" si="280"/>
        <v>0</v>
      </c>
      <c r="Y1191" s="40">
        <f t="shared" si="281"/>
        <v>0</v>
      </c>
      <c r="Z1191" s="40">
        <f t="shared" si="282"/>
        <v>0</v>
      </c>
      <c r="AA1191" s="40">
        <f t="shared" si="283"/>
        <v>1</v>
      </c>
      <c r="AB1191" s="40">
        <f t="shared" si="284"/>
        <v>0</v>
      </c>
      <c r="AC1191" s="41" t="s">
        <v>131</v>
      </c>
      <c r="AD1191" s="41" t="s">
        <v>280</v>
      </c>
      <c r="AE1191" s="41" t="s">
        <v>147</v>
      </c>
      <c r="AF1191" s="41" t="s">
        <v>8</v>
      </c>
      <c r="AG1191" s="41" t="s">
        <v>56</v>
      </c>
      <c r="AH1191" s="41" t="s">
        <v>56</v>
      </c>
      <c r="AI1191" s="41" t="s">
        <v>56</v>
      </c>
      <c r="AJ1191" s="41" t="s">
        <v>160</v>
      </c>
      <c r="AK1191" s="41" t="s">
        <v>56</v>
      </c>
    </row>
    <row r="1192" spans="1:37" s="41" customFormat="1" ht="15.75" hidden="1" thickBot="1" x14ac:dyDescent="0.3">
      <c r="A1192" s="11" t="s">
        <v>45</v>
      </c>
      <c r="B1192" s="12" t="s">
        <v>216</v>
      </c>
      <c r="C1192" s="13" t="s">
        <v>46</v>
      </c>
      <c r="D1192" s="14" t="s">
        <v>47</v>
      </c>
      <c r="E1192" s="13" t="s">
        <v>2721</v>
      </c>
      <c r="F1192" s="4" t="s">
        <v>75</v>
      </c>
      <c r="G1192" s="4" t="s">
        <v>3175</v>
      </c>
      <c r="H1192" s="15">
        <v>43144.75</v>
      </c>
      <c r="I1192" s="15">
        <v>43149.208333333336</v>
      </c>
      <c r="J1192" s="131" t="s">
        <v>3601</v>
      </c>
      <c r="K1192" s="45" t="s">
        <v>9</v>
      </c>
      <c r="L1192" s="47" t="s">
        <v>7</v>
      </c>
      <c r="M1192" s="47" t="s">
        <v>56</v>
      </c>
      <c r="N1192" s="9" t="str">
        <f t="shared" si="270"/>
        <v>Minor</v>
      </c>
      <c r="O1192" s="10" t="str">
        <f t="shared" si="271"/>
        <v>Successful</v>
      </c>
      <c r="P1192" s="10" t="str">
        <f t="shared" si="272"/>
        <v>On Time</v>
      </c>
      <c r="Q1192" s="9">
        <f t="shared" si="273"/>
        <v>1</v>
      </c>
      <c r="R1192" s="9">
        <f t="shared" si="274"/>
        <v>1</v>
      </c>
      <c r="S1192" s="9">
        <f t="shared" si="275"/>
        <v>0</v>
      </c>
      <c r="T1192" s="9" t="str">
        <f t="shared" si="276"/>
        <v>February</v>
      </c>
      <c r="U1192" s="40">
        <f t="shared" si="277"/>
        <v>0</v>
      </c>
      <c r="V1192" s="40" t="str">
        <f t="shared" si="278"/>
        <v>Normal</v>
      </c>
      <c r="W1192" s="40">
        <f t="shared" si="279"/>
        <v>0</v>
      </c>
      <c r="X1192" s="40">
        <f t="shared" si="280"/>
        <v>0</v>
      </c>
      <c r="Y1192" s="40">
        <f t="shared" si="281"/>
        <v>0</v>
      </c>
      <c r="Z1192" s="40">
        <f t="shared" si="282"/>
        <v>0</v>
      </c>
      <c r="AA1192" s="40">
        <f t="shared" si="283"/>
        <v>1</v>
      </c>
      <c r="AB1192" s="40">
        <f t="shared" si="284"/>
        <v>0</v>
      </c>
      <c r="AC1192" s="41" t="s">
        <v>823</v>
      </c>
      <c r="AD1192" s="41" t="s">
        <v>280</v>
      </c>
      <c r="AE1192" s="41" t="s">
        <v>323</v>
      </c>
      <c r="AF1192" s="41" t="s">
        <v>216</v>
      </c>
      <c r="AG1192" s="41" t="s">
        <v>56</v>
      </c>
      <c r="AH1192" s="41" t="s">
        <v>56</v>
      </c>
      <c r="AI1192" s="41" t="s">
        <v>56</v>
      </c>
      <c r="AJ1192" s="41" t="s">
        <v>160</v>
      </c>
      <c r="AK1192" s="41" t="s">
        <v>56</v>
      </c>
    </row>
    <row r="1193" spans="1:37" s="41" customFormat="1" ht="15.75" hidden="1" thickBot="1" x14ac:dyDescent="0.3">
      <c r="A1193" s="11" t="s">
        <v>45</v>
      </c>
      <c r="B1193" s="12" t="s">
        <v>216</v>
      </c>
      <c r="C1193" s="13" t="s">
        <v>52</v>
      </c>
      <c r="D1193" s="14" t="s">
        <v>47</v>
      </c>
      <c r="E1193" s="13" t="s">
        <v>2722</v>
      </c>
      <c r="F1193" s="4" t="s">
        <v>273</v>
      </c>
      <c r="G1193" s="4" t="s">
        <v>655</v>
      </c>
      <c r="H1193" s="15">
        <v>43147.958333333336</v>
      </c>
      <c r="I1193" s="15">
        <v>43148.291666666664</v>
      </c>
      <c r="J1193" s="131" t="s">
        <v>511</v>
      </c>
      <c r="K1193" s="45" t="s">
        <v>9</v>
      </c>
      <c r="L1193" s="47" t="s">
        <v>7</v>
      </c>
      <c r="M1193" s="47" t="s">
        <v>56</v>
      </c>
      <c r="N1193" s="9" t="str">
        <f t="shared" si="270"/>
        <v>Standard</v>
      </c>
      <c r="O1193" s="10" t="str">
        <f t="shared" si="271"/>
        <v>Successful</v>
      </c>
      <c r="P1193" s="10" t="str">
        <f t="shared" si="272"/>
        <v>On Time</v>
      </c>
      <c r="Q1193" s="9">
        <f t="shared" si="273"/>
        <v>1</v>
      </c>
      <c r="R1193" s="9">
        <f t="shared" si="274"/>
        <v>1</v>
      </c>
      <c r="S1193" s="9">
        <f t="shared" si="275"/>
        <v>0</v>
      </c>
      <c r="T1193" s="9" t="str">
        <f t="shared" si="276"/>
        <v>February</v>
      </c>
      <c r="U1193" s="40">
        <f t="shared" si="277"/>
        <v>0</v>
      </c>
      <c r="V1193" s="40" t="str">
        <f t="shared" si="278"/>
        <v>Normal</v>
      </c>
      <c r="W1193" s="40">
        <f t="shared" si="279"/>
        <v>0</v>
      </c>
      <c r="X1193" s="40">
        <f t="shared" si="280"/>
        <v>0</v>
      </c>
      <c r="Y1193" s="40">
        <f t="shared" si="281"/>
        <v>0</v>
      </c>
      <c r="Z1193" s="40">
        <f t="shared" si="282"/>
        <v>0</v>
      </c>
      <c r="AA1193" s="40">
        <f t="shared" si="283"/>
        <v>1</v>
      </c>
      <c r="AB1193" s="40">
        <f t="shared" si="284"/>
        <v>0</v>
      </c>
      <c r="AC1193" s="41" t="s">
        <v>823</v>
      </c>
      <c r="AD1193" s="41" t="s">
        <v>348</v>
      </c>
      <c r="AE1193" s="41" t="s">
        <v>264</v>
      </c>
      <c r="AF1193" s="41" t="s">
        <v>216</v>
      </c>
      <c r="AG1193" s="41" t="s">
        <v>56</v>
      </c>
      <c r="AH1193" s="41" t="s">
        <v>56</v>
      </c>
      <c r="AI1193" s="41" t="s">
        <v>56</v>
      </c>
      <c r="AJ1193" s="41" t="s">
        <v>160</v>
      </c>
      <c r="AK1193" s="41" t="s">
        <v>56</v>
      </c>
    </row>
    <row r="1194" spans="1:37" s="41" customFormat="1" ht="15.75" hidden="1" thickBot="1" x14ac:dyDescent="0.3">
      <c r="A1194" s="11" t="s">
        <v>45</v>
      </c>
      <c r="B1194" s="12" t="s">
        <v>8</v>
      </c>
      <c r="C1194" s="13" t="s">
        <v>52</v>
      </c>
      <c r="D1194" s="14" t="s">
        <v>47</v>
      </c>
      <c r="E1194" s="13" t="s">
        <v>2723</v>
      </c>
      <c r="F1194" s="4" t="s">
        <v>123</v>
      </c>
      <c r="G1194" s="4" t="s">
        <v>187</v>
      </c>
      <c r="H1194" s="15">
        <v>43147.958333333336</v>
      </c>
      <c r="I1194" s="15">
        <v>43148.5</v>
      </c>
      <c r="J1194" s="131" t="s">
        <v>3602</v>
      </c>
      <c r="K1194" s="45" t="s">
        <v>36</v>
      </c>
      <c r="L1194" s="47" t="s">
        <v>7</v>
      </c>
      <c r="M1194" s="47" t="s">
        <v>160</v>
      </c>
      <c r="N1194" s="9" t="str">
        <f t="shared" si="270"/>
        <v>Standard</v>
      </c>
      <c r="O1194" s="10" t="str">
        <f t="shared" si="271"/>
        <v>Not Successful</v>
      </c>
      <c r="P1194" s="10" t="str">
        <f t="shared" si="272"/>
        <v>On Time</v>
      </c>
      <c r="Q1194" s="9">
        <f t="shared" si="273"/>
        <v>0</v>
      </c>
      <c r="R1194" s="9">
        <f t="shared" si="274"/>
        <v>1</v>
      </c>
      <c r="S1194" s="9">
        <f t="shared" si="275"/>
        <v>1</v>
      </c>
      <c r="T1194" s="9" t="str">
        <f t="shared" si="276"/>
        <v>February</v>
      </c>
      <c r="U1194" s="40">
        <f t="shared" si="277"/>
        <v>0</v>
      </c>
      <c r="V1194" s="40" t="str">
        <f t="shared" si="278"/>
        <v>Normal</v>
      </c>
      <c r="W1194" s="40">
        <f t="shared" si="279"/>
        <v>0</v>
      </c>
      <c r="X1194" s="40">
        <f t="shared" si="280"/>
        <v>0</v>
      </c>
      <c r="Y1194" s="40">
        <f t="shared" si="281"/>
        <v>0</v>
      </c>
      <c r="Z1194" s="40">
        <f t="shared" si="282"/>
        <v>0</v>
      </c>
      <c r="AA1194" s="40">
        <f t="shared" si="283"/>
        <v>1</v>
      </c>
      <c r="AB1194" s="40">
        <f t="shared" si="284"/>
        <v>0</v>
      </c>
      <c r="AC1194" s="41" t="s">
        <v>823</v>
      </c>
      <c r="AD1194" s="41" t="s">
        <v>284</v>
      </c>
      <c r="AE1194" s="41" t="s">
        <v>259</v>
      </c>
      <c r="AF1194" s="41" t="s">
        <v>8</v>
      </c>
      <c r="AG1194" s="41" t="s">
        <v>56</v>
      </c>
      <c r="AH1194" s="41" t="s">
        <v>56</v>
      </c>
      <c r="AI1194" s="41" t="s">
        <v>56</v>
      </c>
      <c r="AJ1194" s="41" t="s">
        <v>160</v>
      </c>
      <c r="AK1194" s="41" t="s">
        <v>56</v>
      </c>
    </row>
    <row r="1195" spans="1:37" s="41" customFormat="1" ht="15.75" hidden="1" thickBot="1" x14ac:dyDescent="0.3">
      <c r="A1195" s="11" t="s">
        <v>638</v>
      </c>
      <c r="B1195" s="12" t="s">
        <v>216</v>
      </c>
      <c r="C1195" s="13" t="s">
        <v>46</v>
      </c>
      <c r="D1195" s="14" t="s">
        <v>47</v>
      </c>
      <c r="E1195" s="13" t="s">
        <v>2724</v>
      </c>
      <c r="F1195" s="4" t="s">
        <v>687</v>
      </c>
      <c r="G1195" s="4" t="s">
        <v>728</v>
      </c>
      <c r="H1195" s="15">
        <v>43147.708333333336</v>
      </c>
      <c r="I1195" s="15">
        <v>43149.958333333336</v>
      </c>
      <c r="J1195" s="131" t="s">
        <v>3603</v>
      </c>
      <c r="K1195" s="45" t="s">
        <v>9</v>
      </c>
      <c r="L1195" s="47" t="s">
        <v>7</v>
      </c>
      <c r="M1195" s="47" t="s">
        <v>56</v>
      </c>
      <c r="N1195" s="9" t="str">
        <f t="shared" si="270"/>
        <v>Minor</v>
      </c>
      <c r="O1195" s="10" t="str">
        <f t="shared" si="271"/>
        <v>Successful</v>
      </c>
      <c r="P1195" s="10" t="str">
        <f t="shared" si="272"/>
        <v>On Time</v>
      </c>
      <c r="Q1195" s="9">
        <f t="shared" si="273"/>
        <v>1</v>
      </c>
      <c r="R1195" s="9">
        <f t="shared" si="274"/>
        <v>1</v>
      </c>
      <c r="S1195" s="9">
        <f t="shared" si="275"/>
        <v>0</v>
      </c>
      <c r="T1195" s="9" t="str">
        <f t="shared" si="276"/>
        <v>February</v>
      </c>
      <c r="U1195" s="40">
        <f t="shared" si="277"/>
        <v>0</v>
      </c>
      <c r="V1195" s="40" t="str">
        <f t="shared" si="278"/>
        <v>Normal</v>
      </c>
      <c r="W1195" s="40">
        <f t="shared" si="279"/>
        <v>0</v>
      </c>
      <c r="X1195" s="40">
        <f t="shared" si="280"/>
        <v>0</v>
      </c>
      <c r="Y1195" s="40">
        <f t="shared" si="281"/>
        <v>0</v>
      </c>
      <c r="Z1195" s="40">
        <f t="shared" si="282"/>
        <v>0</v>
      </c>
      <c r="AA1195" s="40">
        <f t="shared" si="283"/>
        <v>1</v>
      </c>
      <c r="AB1195" s="40">
        <f t="shared" si="284"/>
        <v>0</v>
      </c>
      <c r="AC1195" s="41" t="s">
        <v>131</v>
      </c>
      <c r="AD1195" s="41" t="s">
        <v>2258</v>
      </c>
      <c r="AE1195" s="41" t="s">
        <v>694</v>
      </c>
      <c r="AF1195" s="41" t="s">
        <v>216</v>
      </c>
      <c r="AG1195" s="41" t="s">
        <v>56</v>
      </c>
      <c r="AH1195" s="41" t="s">
        <v>56</v>
      </c>
      <c r="AI1195" s="41" t="s">
        <v>56</v>
      </c>
      <c r="AJ1195" s="41" t="s">
        <v>160</v>
      </c>
      <c r="AK1195" s="41" t="s">
        <v>56</v>
      </c>
    </row>
    <row r="1196" spans="1:37" s="41" customFormat="1" ht="15.75" hidden="1" thickBot="1" x14ac:dyDescent="0.3">
      <c r="A1196" s="11" t="s">
        <v>638</v>
      </c>
      <c r="B1196" s="12" t="s">
        <v>216</v>
      </c>
      <c r="C1196" s="13" t="s">
        <v>46</v>
      </c>
      <c r="D1196" s="14" t="s">
        <v>47</v>
      </c>
      <c r="E1196" s="13" t="s">
        <v>2725</v>
      </c>
      <c r="F1196" s="4" t="s">
        <v>639</v>
      </c>
      <c r="G1196" s="4" t="s">
        <v>548</v>
      </c>
      <c r="H1196" s="15">
        <v>43149.625</v>
      </c>
      <c r="I1196" s="15">
        <v>43149.895833333336</v>
      </c>
      <c r="J1196" s="131" t="s">
        <v>1813</v>
      </c>
      <c r="K1196" s="45" t="s">
        <v>9</v>
      </c>
      <c r="L1196" s="47" t="s">
        <v>7</v>
      </c>
      <c r="M1196" s="47" t="s">
        <v>56</v>
      </c>
      <c r="N1196" s="9" t="str">
        <f t="shared" si="270"/>
        <v>Minor</v>
      </c>
      <c r="O1196" s="10" t="str">
        <f t="shared" si="271"/>
        <v>Successful</v>
      </c>
      <c r="P1196" s="10" t="str">
        <f t="shared" si="272"/>
        <v>On Time</v>
      </c>
      <c r="Q1196" s="9">
        <f t="shared" si="273"/>
        <v>1</v>
      </c>
      <c r="R1196" s="9">
        <f t="shared" si="274"/>
        <v>1</v>
      </c>
      <c r="S1196" s="9">
        <f t="shared" si="275"/>
        <v>0</v>
      </c>
      <c r="T1196" s="9" t="str">
        <f t="shared" si="276"/>
        <v>February</v>
      </c>
      <c r="U1196" s="40">
        <f t="shared" si="277"/>
        <v>0</v>
      </c>
      <c r="V1196" s="40" t="str">
        <f t="shared" si="278"/>
        <v>Normal</v>
      </c>
      <c r="W1196" s="40">
        <f t="shared" si="279"/>
        <v>0</v>
      </c>
      <c r="X1196" s="40">
        <f t="shared" si="280"/>
        <v>0</v>
      </c>
      <c r="Y1196" s="40">
        <f t="shared" si="281"/>
        <v>0</v>
      </c>
      <c r="Z1196" s="40">
        <f t="shared" si="282"/>
        <v>0</v>
      </c>
      <c r="AA1196" s="40">
        <f t="shared" si="283"/>
        <v>1</v>
      </c>
      <c r="AB1196" s="40">
        <f t="shared" si="284"/>
        <v>0</v>
      </c>
      <c r="AC1196" s="41" t="s">
        <v>131</v>
      </c>
      <c r="AD1196" s="41" t="s">
        <v>2264</v>
      </c>
      <c r="AE1196" s="41" t="s">
        <v>429</v>
      </c>
      <c r="AF1196" s="41" t="s">
        <v>216</v>
      </c>
      <c r="AG1196" s="41" t="s">
        <v>56</v>
      </c>
      <c r="AH1196" s="41" t="s">
        <v>56</v>
      </c>
      <c r="AI1196" s="41" t="s">
        <v>56</v>
      </c>
      <c r="AJ1196" s="41" t="s">
        <v>160</v>
      </c>
      <c r="AK1196" s="41" t="s">
        <v>56</v>
      </c>
    </row>
    <row r="1197" spans="1:37" s="41" customFormat="1" ht="15.75" hidden="1" thickBot="1" x14ac:dyDescent="0.3">
      <c r="A1197" s="11" t="s">
        <v>638</v>
      </c>
      <c r="B1197" s="12" t="s">
        <v>216</v>
      </c>
      <c r="C1197" s="13" t="s">
        <v>46</v>
      </c>
      <c r="D1197" s="14" t="s">
        <v>47</v>
      </c>
      <c r="E1197" s="13" t="s">
        <v>2726</v>
      </c>
      <c r="F1197" s="4" t="s">
        <v>630</v>
      </c>
      <c r="G1197" s="4" t="s">
        <v>3161</v>
      </c>
      <c r="H1197" s="15">
        <v>43147.791666666664</v>
      </c>
      <c r="I1197" s="15">
        <v>43148.541666666664</v>
      </c>
      <c r="J1197" s="131" t="s">
        <v>3604</v>
      </c>
      <c r="K1197" s="45" t="s">
        <v>9</v>
      </c>
      <c r="L1197" s="47" t="s">
        <v>7</v>
      </c>
      <c r="M1197" s="47" t="s">
        <v>56</v>
      </c>
      <c r="N1197" s="9" t="str">
        <f t="shared" si="270"/>
        <v>Minor</v>
      </c>
      <c r="O1197" s="10" t="str">
        <f t="shared" si="271"/>
        <v>Successful</v>
      </c>
      <c r="P1197" s="10" t="str">
        <f t="shared" si="272"/>
        <v>On Time</v>
      </c>
      <c r="Q1197" s="9">
        <f t="shared" si="273"/>
        <v>1</v>
      </c>
      <c r="R1197" s="9">
        <f t="shared" si="274"/>
        <v>1</v>
      </c>
      <c r="S1197" s="9">
        <f t="shared" si="275"/>
        <v>0</v>
      </c>
      <c r="T1197" s="9" t="str">
        <f t="shared" si="276"/>
        <v>February</v>
      </c>
      <c r="U1197" s="40">
        <f t="shared" si="277"/>
        <v>0</v>
      </c>
      <c r="V1197" s="40" t="str">
        <f t="shared" si="278"/>
        <v>Normal</v>
      </c>
      <c r="W1197" s="40">
        <f t="shared" si="279"/>
        <v>0</v>
      </c>
      <c r="X1197" s="40">
        <f t="shared" si="280"/>
        <v>0</v>
      </c>
      <c r="Y1197" s="40">
        <f t="shared" si="281"/>
        <v>0</v>
      </c>
      <c r="Z1197" s="40">
        <f t="shared" si="282"/>
        <v>0</v>
      </c>
      <c r="AA1197" s="40">
        <f t="shared" si="283"/>
        <v>1</v>
      </c>
      <c r="AB1197" s="40">
        <f t="shared" si="284"/>
        <v>0</v>
      </c>
      <c r="AC1197" s="41" t="s">
        <v>131</v>
      </c>
      <c r="AD1197" s="41" t="s">
        <v>3980</v>
      </c>
      <c r="AE1197" s="41" t="s">
        <v>351</v>
      </c>
      <c r="AF1197" s="41" t="s">
        <v>216</v>
      </c>
      <c r="AG1197" s="41" t="s">
        <v>56</v>
      </c>
      <c r="AH1197" s="41" t="s">
        <v>56</v>
      </c>
      <c r="AI1197" s="41" t="s">
        <v>56</v>
      </c>
      <c r="AJ1197" s="41" t="s">
        <v>160</v>
      </c>
      <c r="AK1197" s="41" t="s">
        <v>56</v>
      </c>
    </row>
    <row r="1198" spans="1:37" s="41" customFormat="1" ht="15.75" hidden="1" thickBot="1" x14ac:dyDescent="0.3">
      <c r="A1198" s="11" t="s">
        <v>638</v>
      </c>
      <c r="B1198" s="12" t="s">
        <v>216</v>
      </c>
      <c r="C1198" s="13" t="s">
        <v>46</v>
      </c>
      <c r="D1198" s="14" t="s">
        <v>47</v>
      </c>
      <c r="E1198" s="13" t="s">
        <v>2727</v>
      </c>
      <c r="F1198" s="4" t="s">
        <v>630</v>
      </c>
      <c r="G1198" s="4" t="s">
        <v>3161</v>
      </c>
      <c r="H1198" s="15">
        <v>43148.416666666664</v>
      </c>
      <c r="I1198" s="15">
        <v>43149.25</v>
      </c>
      <c r="J1198" s="131" t="s">
        <v>3605</v>
      </c>
      <c r="K1198" s="45" t="s">
        <v>9</v>
      </c>
      <c r="L1198" s="47" t="s">
        <v>7</v>
      </c>
      <c r="M1198" s="47" t="s">
        <v>56</v>
      </c>
      <c r="N1198" s="9" t="str">
        <f t="shared" si="270"/>
        <v>Minor</v>
      </c>
      <c r="O1198" s="10" t="str">
        <f t="shared" si="271"/>
        <v>Successful</v>
      </c>
      <c r="P1198" s="10" t="str">
        <f t="shared" si="272"/>
        <v>On Time</v>
      </c>
      <c r="Q1198" s="9">
        <f t="shared" si="273"/>
        <v>1</v>
      </c>
      <c r="R1198" s="9">
        <f t="shared" si="274"/>
        <v>1</v>
      </c>
      <c r="S1198" s="9">
        <f t="shared" si="275"/>
        <v>0</v>
      </c>
      <c r="T1198" s="9" t="str">
        <f t="shared" si="276"/>
        <v>February</v>
      </c>
      <c r="U1198" s="40">
        <f t="shared" si="277"/>
        <v>0</v>
      </c>
      <c r="V1198" s="40" t="str">
        <f t="shared" si="278"/>
        <v>Normal</v>
      </c>
      <c r="W1198" s="40">
        <f t="shared" si="279"/>
        <v>0</v>
      </c>
      <c r="X1198" s="40">
        <f t="shared" si="280"/>
        <v>0</v>
      </c>
      <c r="Y1198" s="40">
        <f t="shared" si="281"/>
        <v>0</v>
      </c>
      <c r="Z1198" s="40">
        <f t="shared" si="282"/>
        <v>0</v>
      </c>
      <c r="AA1198" s="40">
        <f t="shared" si="283"/>
        <v>1</v>
      </c>
      <c r="AB1198" s="40">
        <f t="shared" si="284"/>
        <v>0</v>
      </c>
      <c r="AC1198" s="41" t="s">
        <v>131</v>
      </c>
      <c r="AD1198" s="41" t="s">
        <v>3951</v>
      </c>
      <c r="AE1198" s="41" t="s">
        <v>351</v>
      </c>
      <c r="AF1198" s="41" t="s">
        <v>216</v>
      </c>
      <c r="AG1198" s="41" t="s">
        <v>56</v>
      </c>
      <c r="AH1198" s="41" t="s">
        <v>56</v>
      </c>
      <c r="AI1198" s="41" t="s">
        <v>56</v>
      </c>
      <c r="AJ1198" s="41" t="s">
        <v>160</v>
      </c>
      <c r="AK1198" s="41" t="s">
        <v>56</v>
      </c>
    </row>
    <row r="1199" spans="1:37" s="41" customFormat="1" ht="15.75" hidden="1" thickBot="1" x14ac:dyDescent="0.3">
      <c r="A1199" s="11" t="s">
        <v>638</v>
      </c>
      <c r="B1199" s="12" t="s">
        <v>216</v>
      </c>
      <c r="C1199" s="13" t="s">
        <v>46</v>
      </c>
      <c r="D1199" s="14" t="s">
        <v>47</v>
      </c>
      <c r="E1199" s="13" t="s">
        <v>2728</v>
      </c>
      <c r="F1199" s="4" t="s">
        <v>630</v>
      </c>
      <c r="G1199" s="4" t="s">
        <v>3161</v>
      </c>
      <c r="H1199" s="15">
        <v>43149.666666666664</v>
      </c>
      <c r="I1199" s="15">
        <v>43150.125</v>
      </c>
      <c r="J1199" s="131" t="s">
        <v>668</v>
      </c>
      <c r="K1199" s="45" t="s">
        <v>9</v>
      </c>
      <c r="L1199" s="47" t="s">
        <v>7</v>
      </c>
      <c r="M1199" s="47" t="s">
        <v>56</v>
      </c>
      <c r="N1199" s="9" t="str">
        <f t="shared" si="270"/>
        <v>Minor</v>
      </c>
      <c r="O1199" s="10" t="str">
        <f t="shared" si="271"/>
        <v>Successful</v>
      </c>
      <c r="P1199" s="10" t="str">
        <f t="shared" si="272"/>
        <v>On Time</v>
      </c>
      <c r="Q1199" s="9">
        <f t="shared" si="273"/>
        <v>1</v>
      </c>
      <c r="R1199" s="9">
        <f t="shared" si="274"/>
        <v>1</v>
      </c>
      <c r="S1199" s="9">
        <f t="shared" si="275"/>
        <v>0</v>
      </c>
      <c r="T1199" s="9" t="str">
        <f t="shared" si="276"/>
        <v>February</v>
      </c>
      <c r="U1199" s="40">
        <f t="shared" si="277"/>
        <v>0</v>
      </c>
      <c r="V1199" s="40" t="str">
        <f t="shared" si="278"/>
        <v>Normal</v>
      </c>
      <c r="W1199" s="40">
        <f t="shared" si="279"/>
        <v>0</v>
      </c>
      <c r="X1199" s="40">
        <f t="shared" si="280"/>
        <v>0</v>
      </c>
      <c r="Y1199" s="40">
        <f t="shared" si="281"/>
        <v>0</v>
      </c>
      <c r="Z1199" s="40">
        <f t="shared" si="282"/>
        <v>0</v>
      </c>
      <c r="AA1199" s="40">
        <f t="shared" si="283"/>
        <v>1</v>
      </c>
      <c r="AB1199" s="40">
        <f t="shared" si="284"/>
        <v>0</v>
      </c>
      <c r="AC1199" s="41" t="s">
        <v>131</v>
      </c>
      <c r="AD1199" s="41" t="s">
        <v>678</v>
      </c>
      <c r="AE1199" s="41" t="s">
        <v>351</v>
      </c>
      <c r="AF1199" s="41" t="s">
        <v>216</v>
      </c>
      <c r="AG1199" s="41" t="s">
        <v>56</v>
      </c>
      <c r="AH1199" s="41" t="s">
        <v>56</v>
      </c>
      <c r="AI1199" s="41" t="s">
        <v>56</v>
      </c>
      <c r="AJ1199" s="41" t="s">
        <v>160</v>
      </c>
      <c r="AK1199" s="41" t="s">
        <v>56</v>
      </c>
    </row>
    <row r="1200" spans="1:37" s="41" customFormat="1" ht="15.75" hidden="1" thickBot="1" x14ac:dyDescent="0.3">
      <c r="A1200" s="11" t="s">
        <v>638</v>
      </c>
      <c r="B1200" s="12" t="s">
        <v>216</v>
      </c>
      <c r="C1200" s="13" t="s">
        <v>46</v>
      </c>
      <c r="D1200" s="14" t="s">
        <v>47</v>
      </c>
      <c r="E1200" s="13" t="s">
        <v>2729</v>
      </c>
      <c r="F1200" s="4" t="s">
        <v>630</v>
      </c>
      <c r="G1200" s="4" t="s">
        <v>3161</v>
      </c>
      <c r="H1200" s="15">
        <v>43149.666666666664</v>
      </c>
      <c r="I1200" s="15">
        <v>43150.145833333336</v>
      </c>
      <c r="J1200" s="131" t="s">
        <v>3606</v>
      </c>
      <c r="K1200" s="45" t="s">
        <v>9</v>
      </c>
      <c r="L1200" s="47" t="s">
        <v>7</v>
      </c>
      <c r="M1200" s="47" t="s">
        <v>56</v>
      </c>
      <c r="N1200" s="9" t="str">
        <f t="shared" si="270"/>
        <v>Minor</v>
      </c>
      <c r="O1200" s="10" t="str">
        <f t="shared" si="271"/>
        <v>Successful</v>
      </c>
      <c r="P1200" s="10" t="str">
        <f t="shared" si="272"/>
        <v>On Time</v>
      </c>
      <c r="Q1200" s="9">
        <f t="shared" si="273"/>
        <v>1</v>
      </c>
      <c r="R1200" s="9">
        <f t="shared" si="274"/>
        <v>1</v>
      </c>
      <c r="S1200" s="9">
        <f t="shared" si="275"/>
        <v>0</v>
      </c>
      <c r="T1200" s="9" t="str">
        <f t="shared" si="276"/>
        <v>February</v>
      </c>
      <c r="U1200" s="40">
        <f t="shared" si="277"/>
        <v>0</v>
      </c>
      <c r="V1200" s="40" t="str">
        <f t="shared" si="278"/>
        <v>Normal</v>
      </c>
      <c r="W1200" s="40">
        <f t="shared" si="279"/>
        <v>0</v>
      </c>
      <c r="X1200" s="40">
        <f t="shared" si="280"/>
        <v>0</v>
      </c>
      <c r="Y1200" s="40">
        <f t="shared" si="281"/>
        <v>0</v>
      </c>
      <c r="Z1200" s="40">
        <f t="shared" si="282"/>
        <v>0</v>
      </c>
      <c r="AA1200" s="40">
        <f t="shared" si="283"/>
        <v>1</v>
      </c>
      <c r="AB1200" s="40">
        <f t="shared" si="284"/>
        <v>0</v>
      </c>
      <c r="AC1200" s="41" t="s">
        <v>131</v>
      </c>
      <c r="AD1200" s="41" t="s">
        <v>678</v>
      </c>
      <c r="AE1200" s="41" t="s">
        <v>351</v>
      </c>
      <c r="AF1200" s="41" t="s">
        <v>216</v>
      </c>
      <c r="AG1200" s="41" t="s">
        <v>56</v>
      </c>
      <c r="AH1200" s="41" t="s">
        <v>56</v>
      </c>
      <c r="AI1200" s="41" t="s">
        <v>56</v>
      </c>
      <c r="AJ1200" s="41" t="s">
        <v>160</v>
      </c>
      <c r="AK1200" s="41" t="s">
        <v>56</v>
      </c>
    </row>
    <row r="1201" spans="1:37" s="41" customFormat="1" ht="15.75" hidden="1" thickBot="1" x14ac:dyDescent="0.3">
      <c r="A1201" s="11" t="s">
        <v>697</v>
      </c>
      <c r="B1201" s="12" t="s">
        <v>216</v>
      </c>
      <c r="C1201" s="13" t="s">
        <v>46</v>
      </c>
      <c r="D1201" s="14" t="s">
        <v>47</v>
      </c>
      <c r="E1201" s="13" t="s">
        <v>2730</v>
      </c>
      <c r="F1201" s="4" t="s">
        <v>152</v>
      </c>
      <c r="G1201" s="4" t="s">
        <v>3154</v>
      </c>
      <c r="H1201" s="15">
        <v>43148.375</v>
      </c>
      <c r="I1201" s="15">
        <v>43149.75</v>
      </c>
      <c r="J1201" s="131" t="s">
        <v>3607</v>
      </c>
      <c r="K1201" s="45" t="s">
        <v>9</v>
      </c>
      <c r="L1201" s="47" t="s">
        <v>7</v>
      </c>
      <c r="M1201" s="47" t="s">
        <v>56</v>
      </c>
      <c r="N1201" s="9" t="str">
        <f t="shared" si="270"/>
        <v>Minor</v>
      </c>
      <c r="O1201" s="10" t="str">
        <f t="shared" si="271"/>
        <v>Successful</v>
      </c>
      <c r="P1201" s="10" t="str">
        <f t="shared" si="272"/>
        <v>On Time</v>
      </c>
      <c r="Q1201" s="9">
        <f t="shared" si="273"/>
        <v>1</v>
      </c>
      <c r="R1201" s="9">
        <f t="shared" si="274"/>
        <v>1</v>
      </c>
      <c r="S1201" s="9">
        <f t="shared" si="275"/>
        <v>0</v>
      </c>
      <c r="T1201" s="9" t="str">
        <f t="shared" si="276"/>
        <v>February</v>
      </c>
      <c r="U1201" s="40">
        <f t="shared" si="277"/>
        <v>0</v>
      </c>
      <c r="V1201" s="40" t="str">
        <f t="shared" si="278"/>
        <v>Normal</v>
      </c>
      <c r="W1201" s="40">
        <f t="shared" si="279"/>
        <v>0</v>
      </c>
      <c r="X1201" s="40">
        <f t="shared" si="280"/>
        <v>0</v>
      </c>
      <c r="Y1201" s="40">
        <f t="shared" si="281"/>
        <v>0</v>
      </c>
      <c r="Z1201" s="40">
        <f t="shared" si="282"/>
        <v>0</v>
      </c>
      <c r="AA1201" s="40">
        <f t="shared" si="283"/>
        <v>1</v>
      </c>
      <c r="AB1201" s="40">
        <f t="shared" si="284"/>
        <v>0</v>
      </c>
      <c r="AC1201" s="41" t="s">
        <v>238</v>
      </c>
      <c r="AD1201" s="41" t="s">
        <v>316</v>
      </c>
      <c r="AE1201" s="41" t="s">
        <v>121</v>
      </c>
      <c r="AF1201" s="41" t="s">
        <v>322</v>
      </c>
      <c r="AG1201" s="41" t="s">
        <v>56</v>
      </c>
      <c r="AH1201" s="41" t="s">
        <v>56</v>
      </c>
      <c r="AI1201" s="41" t="s">
        <v>56</v>
      </c>
      <c r="AJ1201" s="41" t="s">
        <v>160</v>
      </c>
      <c r="AK1201" s="41" t="s">
        <v>56</v>
      </c>
    </row>
    <row r="1202" spans="1:37" s="41" customFormat="1" ht="15.75" hidden="1" thickBot="1" x14ac:dyDescent="0.3">
      <c r="A1202" s="11" t="s">
        <v>697</v>
      </c>
      <c r="B1202" s="12" t="s">
        <v>216</v>
      </c>
      <c r="C1202" s="13" t="s">
        <v>46</v>
      </c>
      <c r="D1202" s="14" t="s">
        <v>47</v>
      </c>
      <c r="E1202" s="13" t="s">
        <v>2731</v>
      </c>
      <c r="F1202" s="4" t="s">
        <v>500</v>
      </c>
      <c r="G1202" s="4" t="s">
        <v>455</v>
      </c>
      <c r="H1202" s="15">
        <v>43147.833333333299</v>
      </c>
      <c r="I1202" s="15">
        <v>43148.25</v>
      </c>
      <c r="J1202" s="131" t="s">
        <v>3608</v>
      </c>
      <c r="K1202" s="45" t="s">
        <v>9</v>
      </c>
      <c r="L1202" s="47" t="s">
        <v>7</v>
      </c>
      <c r="M1202" s="47" t="s">
        <v>56</v>
      </c>
      <c r="N1202" s="9" t="str">
        <f t="shared" si="270"/>
        <v>Minor</v>
      </c>
      <c r="O1202" s="10" t="str">
        <f t="shared" si="271"/>
        <v>Successful</v>
      </c>
      <c r="P1202" s="10" t="str">
        <f t="shared" si="272"/>
        <v>On Time</v>
      </c>
      <c r="Q1202" s="9">
        <f t="shared" si="273"/>
        <v>1</v>
      </c>
      <c r="R1202" s="9">
        <f t="shared" si="274"/>
        <v>1</v>
      </c>
      <c r="S1202" s="9">
        <f t="shared" si="275"/>
        <v>0</v>
      </c>
      <c r="T1202" s="9" t="str">
        <f t="shared" si="276"/>
        <v>February</v>
      </c>
      <c r="U1202" s="40">
        <f t="shared" si="277"/>
        <v>0</v>
      </c>
      <c r="V1202" s="40" t="str">
        <f t="shared" si="278"/>
        <v>Normal</v>
      </c>
      <c r="W1202" s="40">
        <f t="shared" si="279"/>
        <v>0</v>
      </c>
      <c r="X1202" s="40">
        <f t="shared" si="280"/>
        <v>0</v>
      </c>
      <c r="Y1202" s="40">
        <f t="shared" si="281"/>
        <v>0</v>
      </c>
      <c r="Z1202" s="40">
        <f t="shared" si="282"/>
        <v>0</v>
      </c>
      <c r="AA1202" s="40">
        <f t="shared" si="283"/>
        <v>1</v>
      </c>
      <c r="AB1202" s="40">
        <f t="shared" si="284"/>
        <v>0</v>
      </c>
      <c r="AC1202" s="41" t="s">
        <v>238</v>
      </c>
      <c r="AD1202" s="41" t="s">
        <v>280</v>
      </c>
      <c r="AE1202" s="41" t="s">
        <v>264</v>
      </c>
      <c r="AF1202" s="41" t="s">
        <v>216</v>
      </c>
      <c r="AG1202" s="41" t="s">
        <v>56</v>
      </c>
      <c r="AH1202" s="41" t="s">
        <v>56</v>
      </c>
      <c r="AI1202" s="41" t="s">
        <v>56</v>
      </c>
      <c r="AJ1202" s="41" t="s">
        <v>160</v>
      </c>
      <c r="AK1202" s="41" t="s">
        <v>56</v>
      </c>
    </row>
    <row r="1203" spans="1:37" s="41" customFormat="1" ht="15.75" hidden="1" thickBot="1" x14ac:dyDescent="0.3">
      <c r="A1203" s="11" t="s">
        <v>697</v>
      </c>
      <c r="B1203" s="12" t="s">
        <v>216</v>
      </c>
      <c r="C1203" s="13" t="s">
        <v>46</v>
      </c>
      <c r="D1203" s="14" t="s">
        <v>47</v>
      </c>
      <c r="E1203" s="13" t="s">
        <v>2732</v>
      </c>
      <c r="F1203" s="4" t="s">
        <v>364</v>
      </c>
      <c r="G1203" s="4" t="s">
        <v>489</v>
      </c>
      <c r="H1203" s="15">
        <v>43148.503472222197</v>
      </c>
      <c r="I1203" s="15">
        <v>43148.746527777803</v>
      </c>
      <c r="J1203" s="131" t="s">
        <v>3412</v>
      </c>
      <c r="K1203" s="45" t="s">
        <v>9</v>
      </c>
      <c r="L1203" s="47" t="s">
        <v>7</v>
      </c>
      <c r="M1203" s="47" t="s">
        <v>56</v>
      </c>
      <c r="N1203" s="9" t="str">
        <f t="shared" si="270"/>
        <v>Minor</v>
      </c>
      <c r="O1203" s="10" t="str">
        <f t="shared" si="271"/>
        <v>Successful</v>
      </c>
      <c r="P1203" s="10" t="str">
        <f t="shared" si="272"/>
        <v>On Time</v>
      </c>
      <c r="Q1203" s="9">
        <f t="shared" si="273"/>
        <v>1</v>
      </c>
      <c r="R1203" s="9">
        <f t="shared" si="274"/>
        <v>1</v>
      </c>
      <c r="S1203" s="9">
        <f t="shared" si="275"/>
        <v>0</v>
      </c>
      <c r="T1203" s="9" t="str">
        <f t="shared" si="276"/>
        <v>February</v>
      </c>
      <c r="U1203" s="40">
        <f t="shared" si="277"/>
        <v>0</v>
      </c>
      <c r="V1203" s="40" t="str">
        <f t="shared" si="278"/>
        <v>Normal</v>
      </c>
      <c r="W1203" s="40">
        <f t="shared" si="279"/>
        <v>0</v>
      </c>
      <c r="X1203" s="40">
        <f t="shared" si="280"/>
        <v>0</v>
      </c>
      <c r="Y1203" s="40">
        <f t="shared" si="281"/>
        <v>0</v>
      </c>
      <c r="Z1203" s="40">
        <f t="shared" si="282"/>
        <v>0</v>
      </c>
      <c r="AA1203" s="40">
        <f t="shared" si="283"/>
        <v>1</v>
      </c>
      <c r="AB1203" s="40">
        <f t="shared" si="284"/>
        <v>0</v>
      </c>
      <c r="AC1203" s="41" t="s">
        <v>238</v>
      </c>
      <c r="AD1203" s="41" t="s">
        <v>3960</v>
      </c>
      <c r="AE1203" s="41" t="s">
        <v>429</v>
      </c>
      <c r="AF1203" s="41" t="s">
        <v>216</v>
      </c>
      <c r="AG1203" s="41" t="s">
        <v>56</v>
      </c>
      <c r="AH1203" s="41" t="s">
        <v>56</v>
      </c>
      <c r="AI1203" s="41" t="s">
        <v>56</v>
      </c>
      <c r="AJ1203" s="41" t="s">
        <v>160</v>
      </c>
      <c r="AK1203" s="41" t="s">
        <v>56</v>
      </c>
    </row>
    <row r="1204" spans="1:37" s="41" customFormat="1" ht="15.75" hidden="1" thickBot="1" x14ac:dyDescent="0.3">
      <c r="A1204" s="11" t="s">
        <v>697</v>
      </c>
      <c r="B1204" s="12" t="s">
        <v>216</v>
      </c>
      <c r="C1204" s="13" t="s">
        <v>46</v>
      </c>
      <c r="D1204" s="14" t="s">
        <v>47</v>
      </c>
      <c r="E1204" s="13" t="s">
        <v>2733</v>
      </c>
      <c r="F1204" s="4" t="s">
        <v>614</v>
      </c>
      <c r="G1204" s="4" t="s">
        <v>765</v>
      </c>
      <c r="H1204" s="15">
        <v>43148.75</v>
      </c>
      <c r="I1204" s="15">
        <v>43150.416666666701</v>
      </c>
      <c r="J1204" s="131" t="s">
        <v>3609</v>
      </c>
      <c r="K1204" s="45" t="s">
        <v>9</v>
      </c>
      <c r="L1204" s="47" t="s">
        <v>7</v>
      </c>
      <c r="M1204" s="47" t="s">
        <v>56</v>
      </c>
      <c r="N1204" s="9" t="str">
        <f t="shared" ref="N1204:N1267" si="285">VLOOKUP(C1204,CBI,2,FALSE)</f>
        <v>Minor</v>
      </c>
      <c r="O1204" s="10" t="str">
        <f t="shared" ref="O1204:O1267" si="286">VLOOKUP(K1204,Exitoso,2,FALSE)</f>
        <v>Successful</v>
      </c>
      <c r="P1204" s="10" t="str">
        <f t="shared" ref="P1204:P1267" si="287">VLOOKUP(L1204,EnTiempo,2,FALSE)</f>
        <v>On Time</v>
      </c>
      <c r="Q1204" s="9">
        <f t="shared" ref="Q1204:Q1267" si="288">IF(OR(K1204="Successful",K1204="Exitoso"),1,IF(OR(K1204="Not Successful",K1204="No exitoso",K1204="Fallido"),0," "))</f>
        <v>1</v>
      </c>
      <c r="R1204" s="9">
        <f t="shared" ref="R1204:R1267" si="289">IF(OR(L1204="On Time",L1204="En tiempo"),1,IF(OR(L1204="Out of Time",L1204="Fuera de Tiempo"),0," "))</f>
        <v>1</v>
      </c>
      <c r="S1204" s="9">
        <f t="shared" ref="S1204:S1267" si="290">IF(M1204="NO",0,1)</f>
        <v>0</v>
      </c>
      <c r="T1204" s="9" t="str">
        <f t="shared" ref="T1204:T1267" si="291">VLOOKUP(MONTH(I1204),Meses,2,FALSE)</f>
        <v>February</v>
      </c>
      <c r="U1204" s="40">
        <f t="shared" ref="U1204:U1267" si="292">IF(ISERROR(FIND("SLT",J1204,1)),0,1)</f>
        <v>0</v>
      </c>
      <c r="V1204" s="40" t="str">
        <f t="shared" ref="V1204:V1267" si="293">IF(D1204="emergency","Emergency",IF(ISERROR(FIND("SLT",J1204,1)),"Normal","SLT"))</f>
        <v>Normal</v>
      </c>
      <c r="W1204" s="40">
        <f t="shared" ref="W1204:W1267" si="294">IF(V1204="Emergency",1,0)</f>
        <v>0</v>
      </c>
      <c r="X1204" s="40">
        <f t="shared" ref="X1204:X1267" si="295">IF(AG1204="Si",1,0)</f>
        <v>0</v>
      </c>
      <c r="Y1204" s="40">
        <f t="shared" ref="Y1204:Y1267" si="296">IF(AH1204="Si",1,0)</f>
        <v>0</v>
      </c>
      <c r="Z1204" s="40">
        <f t="shared" ref="Z1204:Z1267" si="297">IF(AI1204="Si",1,0)</f>
        <v>0</v>
      </c>
      <c r="AA1204" s="40">
        <f t="shared" ref="AA1204:AA1267" si="298">IF(AJ1204="Si",1,0)</f>
        <v>1</v>
      </c>
      <c r="AB1204" s="40">
        <f t="shared" ref="AB1204:AB1267" si="299">IF(AK1204="Si",1,0)</f>
        <v>0</v>
      </c>
      <c r="AC1204" s="41" t="s">
        <v>238</v>
      </c>
      <c r="AD1204" s="41" t="s">
        <v>554</v>
      </c>
      <c r="AE1204" s="41" t="s">
        <v>351</v>
      </c>
      <c r="AF1204" s="41" t="s">
        <v>216</v>
      </c>
      <c r="AG1204" s="41" t="s">
        <v>56</v>
      </c>
      <c r="AH1204" s="41" t="s">
        <v>56</v>
      </c>
      <c r="AI1204" s="41" t="s">
        <v>56</v>
      </c>
      <c r="AJ1204" s="41" t="s">
        <v>160</v>
      </c>
      <c r="AK1204" s="41" t="s">
        <v>56</v>
      </c>
    </row>
    <row r="1205" spans="1:37" s="41" customFormat="1" ht="15.75" hidden="1" thickBot="1" x14ac:dyDescent="0.3">
      <c r="A1205" s="11" t="s">
        <v>697</v>
      </c>
      <c r="B1205" s="12" t="s">
        <v>216</v>
      </c>
      <c r="C1205" s="13" t="s">
        <v>46</v>
      </c>
      <c r="D1205" s="14" t="s">
        <v>47</v>
      </c>
      <c r="E1205" s="13" t="s">
        <v>2734</v>
      </c>
      <c r="F1205" s="4" t="s">
        <v>614</v>
      </c>
      <c r="G1205" s="4" t="s">
        <v>700</v>
      </c>
      <c r="H1205" s="15">
        <v>43147.625</v>
      </c>
      <c r="I1205" s="15">
        <v>43149.5</v>
      </c>
      <c r="J1205" s="131" t="s">
        <v>3610</v>
      </c>
      <c r="K1205" s="45" t="s">
        <v>9</v>
      </c>
      <c r="L1205" s="47" t="s">
        <v>7</v>
      </c>
      <c r="M1205" s="47" t="s">
        <v>56</v>
      </c>
      <c r="N1205" s="9" t="str">
        <f t="shared" si="285"/>
        <v>Minor</v>
      </c>
      <c r="O1205" s="10" t="str">
        <f t="shared" si="286"/>
        <v>Successful</v>
      </c>
      <c r="P1205" s="10" t="str">
        <f t="shared" si="287"/>
        <v>On Time</v>
      </c>
      <c r="Q1205" s="9">
        <f t="shared" si="288"/>
        <v>1</v>
      </c>
      <c r="R1205" s="9">
        <f t="shared" si="289"/>
        <v>1</v>
      </c>
      <c r="S1205" s="9">
        <f t="shared" si="290"/>
        <v>0</v>
      </c>
      <c r="T1205" s="9" t="str">
        <f t="shared" si="291"/>
        <v>February</v>
      </c>
      <c r="U1205" s="40">
        <f t="shared" si="292"/>
        <v>0</v>
      </c>
      <c r="V1205" s="40" t="str">
        <f t="shared" si="293"/>
        <v>Normal</v>
      </c>
      <c r="W1205" s="40">
        <f t="shared" si="294"/>
        <v>0</v>
      </c>
      <c r="X1205" s="40">
        <f t="shared" si="295"/>
        <v>0</v>
      </c>
      <c r="Y1205" s="40">
        <f t="shared" si="296"/>
        <v>0</v>
      </c>
      <c r="Z1205" s="40">
        <f t="shared" si="297"/>
        <v>0</v>
      </c>
      <c r="AA1205" s="40">
        <f t="shared" si="298"/>
        <v>1</v>
      </c>
      <c r="AB1205" s="40">
        <f t="shared" si="299"/>
        <v>0</v>
      </c>
      <c r="AC1205" s="41" t="s">
        <v>238</v>
      </c>
      <c r="AD1205" s="41" t="s">
        <v>554</v>
      </c>
      <c r="AE1205" s="41" t="s">
        <v>351</v>
      </c>
      <c r="AF1205" s="41" t="s">
        <v>216</v>
      </c>
      <c r="AG1205" s="41" t="s">
        <v>56</v>
      </c>
      <c r="AH1205" s="41" t="s">
        <v>56</v>
      </c>
      <c r="AI1205" s="41" t="s">
        <v>56</v>
      </c>
      <c r="AJ1205" s="41" t="s">
        <v>160</v>
      </c>
      <c r="AK1205" s="41" t="s">
        <v>56</v>
      </c>
    </row>
    <row r="1206" spans="1:37" s="41" customFormat="1" ht="15.75" hidden="1" thickBot="1" x14ac:dyDescent="0.3">
      <c r="A1206" s="11" t="s">
        <v>697</v>
      </c>
      <c r="B1206" s="12" t="s">
        <v>216</v>
      </c>
      <c r="C1206" s="13" t="s">
        <v>46</v>
      </c>
      <c r="D1206" s="14" t="s">
        <v>47</v>
      </c>
      <c r="E1206" s="13" t="s">
        <v>2735</v>
      </c>
      <c r="F1206" s="4" t="s">
        <v>614</v>
      </c>
      <c r="G1206" s="4" t="s">
        <v>700</v>
      </c>
      <c r="H1206" s="15">
        <v>43148.583333333299</v>
      </c>
      <c r="I1206" s="15">
        <v>43148.958333333299</v>
      </c>
      <c r="J1206" s="131" t="s">
        <v>3611</v>
      </c>
      <c r="K1206" s="45" t="s">
        <v>9</v>
      </c>
      <c r="L1206" s="47" t="s">
        <v>7</v>
      </c>
      <c r="M1206" s="47" t="s">
        <v>56</v>
      </c>
      <c r="N1206" s="9" t="str">
        <f t="shared" si="285"/>
        <v>Minor</v>
      </c>
      <c r="O1206" s="10" t="str">
        <f t="shared" si="286"/>
        <v>Successful</v>
      </c>
      <c r="P1206" s="10" t="str">
        <f t="shared" si="287"/>
        <v>On Time</v>
      </c>
      <c r="Q1206" s="9">
        <f t="shared" si="288"/>
        <v>1</v>
      </c>
      <c r="R1206" s="9">
        <f t="shared" si="289"/>
        <v>1</v>
      </c>
      <c r="S1206" s="9">
        <f t="shared" si="290"/>
        <v>0</v>
      </c>
      <c r="T1206" s="9" t="str">
        <f t="shared" si="291"/>
        <v>February</v>
      </c>
      <c r="U1206" s="40">
        <f t="shared" si="292"/>
        <v>0</v>
      </c>
      <c r="V1206" s="40" t="str">
        <f t="shared" si="293"/>
        <v>Normal</v>
      </c>
      <c r="W1206" s="40">
        <f t="shared" si="294"/>
        <v>0</v>
      </c>
      <c r="X1206" s="40">
        <f t="shared" si="295"/>
        <v>0</v>
      </c>
      <c r="Y1206" s="40">
        <f t="shared" si="296"/>
        <v>0</v>
      </c>
      <c r="Z1206" s="40">
        <f t="shared" si="297"/>
        <v>0</v>
      </c>
      <c r="AA1206" s="40">
        <f t="shared" si="298"/>
        <v>1</v>
      </c>
      <c r="AB1206" s="40">
        <f t="shared" si="299"/>
        <v>0</v>
      </c>
      <c r="AC1206" s="41" t="s">
        <v>238</v>
      </c>
      <c r="AD1206" s="41" t="s">
        <v>554</v>
      </c>
      <c r="AE1206" s="41" t="s">
        <v>351</v>
      </c>
      <c r="AF1206" s="41" t="s">
        <v>216</v>
      </c>
      <c r="AG1206" s="41" t="s">
        <v>56</v>
      </c>
      <c r="AH1206" s="41" t="s">
        <v>56</v>
      </c>
      <c r="AI1206" s="41" t="s">
        <v>56</v>
      </c>
      <c r="AJ1206" s="41" t="s">
        <v>160</v>
      </c>
      <c r="AK1206" s="41" t="s">
        <v>56</v>
      </c>
    </row>
    <row r="1207" spans="1:37" s="41" customFormat="1" ht="15.75" hidden="1" thickBot="1" x14ac:dyDescent="0.3">
      <c r="A1207" s="11" t="s">
        <v>697</v>
      </c>
      <c r="B1207" s="12" t="s">
        <v>216</v>
      </c>
      <c r="C1207" s="13" t="s">
        <v>46</v>
      </c>
      <c r="D1207" s="14" t="s">
        <v>47</v>
      </c>
      <c r="E1207" s="13" t="s">
        <v>2736</v>
      </c>
      <c r="F1207" s="4" t="s">
        <v>617</v>
      </c>
      <c r="G1207" s="4" t="s">
        <v>706</v>
      </c>
      <c r="H1207" s="15">
        <v>43148.916666666701</v>
      </c>
      <c r="I1207" s="15">
        <v>43149.208333333299</v>
      </c>
      <c r="J1207" s="131" t="s">
        <v>3612</v>
      </c>
      <c r="K1207" s="45" t="s">
        <v>9</v>
      </c>
      <c r="L1207" s="47" t="s">
        <v>7</v>
      </c>
      <c r="M1207" s="47" t="s">
        <v>56</v>
      </c>
      <c r="N1207" s="9" t="str">
        <f t="shared" si="285"/>
        <v>Minor</v>
      </c>
      <c r="O1207" s="10" t="str">
        <f t="shared" si="286"/>
        <v>Successful</v>
      </c>
      <c r="P1207" s="10" t="str">
        <f t="shared" si="287"/>
        <v>On Time</v>
      </c>
      <c r="Q1207" s="9">
        <f t="shared" si="288"/>
        <v>1</v>
      </c>
      <c r="R1207" s="9">
        <f t="shared" si="289"/>
        <v>1</v>
      </c>
      <c r="S1207" s="9">
        <f t="shared" si="290"/>
        <v>0</v>
      </c>
      <c r="T1207" s="9" t="str">
        <f t="shared" si="291"/>
        <v>February</v>
      </c>
      <c r="U1207" s="40">
        <f t="shared" si="292"/>
        <v>0</v>
      </c>
      <c r="V1207" s="40" t="str">
        <f t="shared" si="293"/>
        <v>Normal</v>
      </c>
      <c r="W1207" s="40">
        <f t="shared" si="294"/>
        <v>0</v>
      </c>
      <c r="X1207" s="40">
        <f t="shared" si="295"/>
        <v>0</v>
      </c>
      <c r="Y1207" s="40">
        <f t="shared" si="296"/>
        <v>0</v>
      </c>
      <c r="Z1207" s="40">
        <f t="shared" si="297"/>
        <v>0</v>
      </c>
      <c r="AA1207" s="40">
        <f t="shared" si="298"/>
        <v>1</v>
      </c>
      <c r="AB1207" s="40">
        <f t="shared" si="299"/>
        <v>0</v>
      </c>
      <c r="AC1207" s="41" t="s">
        <v>238</v>
      </c>
      <c r="AD1207" s="41" t="s">
        <v>298</v>
      </c>
      <c r="AE1207" s="41" t="s">
        <v>425</v>
      </c>
      <c r="AF1207" s="41" t="s">
        <v>216</v>
      </c>
      <c r="AG1207" s="41" t="s">
        <v>56</v>
      </c>
      <c r="AH1207" s="41" t="s">
        <v>56</v>
      </c>
      <c r="AI1207" s="41" t="s">
        <v>56</v>
      </c>
      <c r="AJ1207" s="41" t="s">
        <v>160</v>
      </c>
      <c r="AK1207" s="41" t="s">
        <v>56</v>
      </c>
    </row>
    <row r="1208" spans="1:37" s="41" customFormat="1" ht="15.75" hidden="1" thickBot="1" x14ac:dyDescent="0.3">
      <c r="A1208" s="11" t="s">
        <v>697</v>
      </c>
      <c r="B1208" s="12" t="s">
        <v>215</v>
      </c>
      <c r="C1208" s="13" t="s">
        <v>46</v>
      </c>
      <c r="D1208" s="14" t="s">
        <v>47</v>
      </c>
      <c r="E1208" s="13" t="s">
        <v>2737</v>
      </c>
      <c r="F1208" s="4" t="s">
        <v>708</v>
      </c>
      <c r="G1208" s="4" t="s">
        <v>1594</v>
      </c>
      <c r="H1208" s="15">
        <v>43149.625</v>
      </c>
      <c r="I1208" s="15">
        <v>43149.791666666701</v>
      </c>
      <c r="J1208" s="131" t="s">
        <v>3613</v>
      </c>
      <c r="K1208" s="45" t="s">
        <v>9</v>
      </c>
      <c r="L1208" s="47" t="s">
        <v>7</v>
      </c>
      <c r="M1208" s="47" t="s">
        <v>56</v>
      </c>
      <c r="N1208" s="9" t="str">
        <f t="shared" si="285"/>
        <v>Minor</v>
      </c>
      <c r="O1208" s="10" t="str">
        <f t="shared" si="286"/>
        <v>Successful</v>
      </c>
      <c r="P1208" s="10" t="str">
        <f t="shared" si="287"/>
        <v>On Time</v>
      </c>
      <c r="Q1208" s="9">
        <f t="shared" si="288"/>
        <v>1</v>
      </c>
      <c r="R1208" s="9">
        <f t="shared" si="289"/>
        <v>1</v>
      </c>
      <c r="S1208" s="9">
        <f t="shared" si="290"/>
        <v>0</v>
      </c>
      <c r="T1208" s="9" t="str">
        <f t="shared" si="291"/>
        <v>February</v>
      </c>
      <c r="U1208" s="40">
        <f t="shared" si="292"/>
        <v>0</v>
      </c>
      <c r="V1208" s="40" t="str">
        <f t="shared" si="293"/>
        <v>Normal</v>
      </c>
      <c r="W1208" s="40">
        <f t="shared" si="294"/>
        <v>0</v>
      </c>
      <c r="X1208" s="40">
        <f t="shared" si="295"/>
        <v>0</v>
      </c>
      <c r="Y1208" s="40">
        <f t="shared" si="296"/>
        <v>0</v>
      </c>
      <c r="Z1208" s="40">
        <f t="shared" si="297"/>
        <v>0</v>
      </c>
      <c r="AA1208" s="40">
        <f t="shared" si="298"/>
        <v>1</v>
      </c>
      <c r="AB1208" s="40">
        <f t="shared" si="299"/>
        <v>0</v>
      </c>
      <c r="AC1208" s="41" t="s">
        <v>238</v>
      </c>
      <c r="AD1208" s="41" t="s">
        <v>280</v>
      </c>
      <c r="AE1208" s="41" t="s">
        <v>433</v>
      </c>
      <c r="AF1208" s="41" t="s">
        <v>215</v>
      </c>
      <c r="AG1208" s="41" t="s">
        <v>56</v>
      </c>
      <c r="AH1208" s="41" t="s">
        <v>56</v>
      </c>
      <c r="AI1208" s="41" t="s">
        <v>56</v>
      </c>
      <c r="AJ1208" s="41" t="s">
        <v>160</v>
      </c>
      <c r="AK1208" s="41" t="s">
        <v>56</v>
      </c>
    </row>
    <row r="1209" spans="1:37" s="41" customFormat="1" ht="15.75" hidden="1" thickBot="1" x14ac:dyDescent="0.3">
      <c r="A1209" s="11" t="s">
        <v>359</v>
      </c>
      <c r="B1209" s="12" t="s">
        <v>216</v>
      </c>
      <c r="C1209" s="13" t="s">
        <v>52</v>
      </c>
      <c r="D1209" s="14" t="s">
        <v>47</v>
      </c>
      <c r="E1209" s="13" t="s">
        <v>2738</v>
      </c>
      <c r="F1209" s="4" t="s">
        <v>158</v>
      </c>
      <c r="G1209" s="4" t="s">
        <v>243</v>
      </c>
      <c r="H1209" s="15">
        <v>43150.291666666664</v>
      </c>
      <c r="I1209" s="15">
        <v>43150.416666666664</v>
      </c>
      <c r="J1209" s="131" t="s">
        <v>3614</v>
      </c>
      <c r="K1209" s="45" t="s">
        <v>9</v>
      </c>
      <c r="L1209" s="47" t="s">
        <v>7</v>
      </c>
      <c r="M1209" s="47" t="s">
        <v>56</v>
      </c>
      <c r="N1209" s="9" t="str">
        <f t="shared" si="285"/>
        <v>Standard</v>
      </c>
      <c r="O1209" s="10" t="str">
        <f t="shared" si="286"/>
        <v>Successful</v>
      </c>
      <c r="P1209" s="10" t="str">
        <f t="shared" si="287"/>
        <v>On Time</v>
      </c>
      <c r="Q1209" s="9">
        <f t="shared" si="288"/>
        <v>1</v>
      </c>
      <c r="R1209" s="9">
        <f t="shared" si="289"/>
        <v>1</v>
      </c>
      <c r="S1209" s="9">
        <f t="shared" si="290"/>
        <v>0</v>
      </c>
      <c r="T1209" s="9" t="str">
        <f t="shared" si="291"/>
        <v>February</v>
      </c>
      <c r="U1209" s="40">
        <f t="shared" si="292"/>
        <v>0</v>
      </c>
      <c r="V1209" s="40" t="str">
        <f t="shared" si="293"/>
        <v>Normal</v>
      </c>
      <c r="W1209" s="40">
        <f t="shared" si="294"/>
        <v>0</v>
      </c>
      <c r="X1209" s="40">
        <f t="shared" si="295"/>
        <v>0</v>
      </c>
      <c r="Y1209" s="40">
        <f t="shared" si="296"/>
        <v>0</v>
      </c>
      <c r="Z1209" s="40">
        <f t="shared" si="297"/>
        <v>0</v>
      </c>
      <c r="AA1209" s="40">
        <f t="shared" si="298"/>
        <v>1</v>
      </c>
      <c r="AB1209" s="40">
        <f t="shared" si="299"/>
        <v>0</v>
      </c>
      <c r="AC1209" s="41" t="s">
        <v>823</v>
      </c>
      <c r="AD1209" s="41" t="s">
        <v>283</v>
      </c>
      <c r="AE1209" s="41" t="s">
        <v>121</v>
      </c>
      <c r="AF1209" s="41" t="s">
        <v>322</v>
      </c>
      <c r="AG1209" s="41" t="s">
        <v>56</v>
      </c>
      <c r="AH1209" s="41" t="s">
        <v>56</v>
      </c>
      <c r="AI1209" s="41" t="s">
        <v>56</v>
      </c>
      <c r="AJ1209" s="41" t="s">
        <v>160</v>
      </c>
      <c r="AK1209" s="41" t="s">
        <v>56</v>
      </c>
    </row>
    <row r="1210" spans="1:37" s="41" customFormat="1" ht="15.75" hidden="1" thickBot="1" x14ac:dyDescent="0.3">
      <c r="A1210" s="11" t="s">
        <v>210</v>
      </c>
      <c r="B1210" s="12" t="s">
        <v>216</v>
      </c>
      <c r="C1210" s="13" t="s">
        <v>46</v>
      </c>
      <c r="D1210" s="14" t="s">
        <v>47</v>
      </c>
      <c r="E1210" s="13" t="s">
        <v>2739</v>
      </c>
      <c r="F1210" s="4" t="s">
        <v>447</v>
      </c>
      <c r="G1210" s="4" t="s">
        <v>3160</v>
      </c>
      <c r="H1210" s="15">
        <v>43147.416666666664</v>
      </c>
      <c r="I1210" s="15">
        <v>43147.708333333336</v>
      </c>
      <c r="J1210" s="131" t="s">
        <v>3615</v>
      </c>
      <c r="K1210" s="45" t="s">
        <v>9</v>
      </c>
      <c r="L1210" s="47" t="s">
        <v>7</v>
      </c>
      <c r="M1210" s="47" t="s">
        <v>56</v>
      </c>
      <c r="N1210" s="9" t="str">
        <f t="shared" si="285"/>
        <v>Minor</v>
      </c>
      <c r="O1210" s="10" t="str">
        <f t="shared" si="286"/>
        <v>Successful</v>
      </c>
      <c r="P1210" s="10" t="str">
        <f t="shared" si="287"/>
        <v>On Time</v>
      </c>
      <c r="Q1210" s="9">
        <f t="shared" si="288"/>
        <v>1</v>
      </c>
      <c r="R1210" s="9">
        <f t="shared" si="289"/>
        <v>1</v>
      </c>
      <c r="S1210" s="9">
        <f t="shared" si="290"/>
        <v>0</v>
      </c>
      <c r="T1210" s="9" t="str">
        <f t="shared" si="291"/>
        <v>February</v>
      </c>
      <c r="U1210" s="40">
        <f t="shared" si="292"/>
        <v>0</v>
      </c>
      <c r="V1210" s="40" t="str">
        <f t="shared" si="293"/>
        <v>Normal</v>
      </c>
      <c r="W1210" s="40">
        <f t="shared" si="294"/>
        <v>0</v>
      </c>
      <c r="X1210" s="40">
        <f t="shared" si="295"/>
        <v>0</v>
      </c>
      <c r="Y1210" s="40">
        <f t="shared" si="296"/>
        <v>0</v>
      </c>
      <c r="Z1210" s="40">
        <f t="shared" si="297"/>
        <v>0</v>
      </c>
      <c r="AA1210" s="40">
        <f t="shared" si="298"/>
        <v>1</v>
      </c>
      <c r="AB1210" s="40">
        <f t="shared" si="299"/>
        <v>0</v>
      </c>
      <c r="AC1210" s="41" t="s">
        <v>537</v>
      </c>
      <c r="AD1210" s="41" t="s">
        <v>280</v>
      </c>
      <c r="AE1210" s="41" t="s">
        <v>425</v>
      </c>
      <c r="AF1210" s="41" t="s">
        <v>216</v>
      </c>
      <c r="AG1210" s="41" t="s">
        <v>56</v>
      </c>
      <c r="AH1210" s="41" t="s">
        <v>56</v>
      </c>
      <c r="AI1210" s="41" t="s">
        <v>56</v>
      </c>
      <c r="AJ1210" s="41" t="s">
        <v>160</v>
      </c>
      <c r="AK1210" s="41" t="s">
        <v>56</v>
      </c>
    </row>
    <row r="1211" spans="1:37" s="41" customFormat="1" ht="15.75" hidden="1" thickBot="1" x14ac:dyDescent="0.3">
      <c r="A1211" s="11" t="s">
        <v>210</v>
      </c>
      <c r="B1211" s="12" t="s">
        <v>216</v>
      </c>
      <c r="C1211" s="13" t="s">
        <v>46</v>
      </c>
      <c r="D1211" s="14" t="s">
        <v>47</v>
      </c>
      <c r="E1211" s="13" t="s">
        <v>2740</v>
      </c>
      <c r="F1211" s="4" t="s">
        <v>326</v>
      </c>
      <c r="G1211" s="4" t="s">
        <v>508</v>
      </c>
      <c r="H1211" s="15">
        <v>43147.416666666664</v>
      </c>
      <c r="I1211" s="15">
        <v>43147.708333333336</v>
      </c>
      <c r="J1211" s="131" t="s">
        <v>3616</v>
      </c>
      <c r="K1211" s="45" t="s">
        <v>9</v>
      </c>
      <c r="L1211" s="47" t="s">
        <v>7</v>
      </c>
      <c r="M1211" s="47" t="s">
        <v>56</v>
      </c>
      <c r="N1211" s="9" t="str">
        <f t="shared" si="285"/>
        <v>Minor</v>
      </c>
      <c r="O1211" s="10" t="str">
        <f t="shared" si="286"/>
        <v>Successful</v>
      </c>
      <c r="P1211" s="10" t="str">
        <f t="shared" si="287"/>
        <v>On Time</v>
      </c>
      <c r="Q1211" s="9">
        <f t="shared" si="288"/>
        <v>1</v>
      </c>
      <c r="R1211" s="9">
        <f t="shared" si="289"/>
        <v>1</v>
      </c>
      <c r="S1211" s="9">
        <f t="shared" si="290"/>
        <v>0</v>
      </c>
      <c r="T1211" s="9" t="str">
        <f t="shared" si="291"/>
        <v>February</v>
      </c>
      <c r="U1211" s="40">
        <f t="shared" si="292"/>
        <v>0</v>
      </c>
      <c r="V1211" s="40" t="str">
        <f t="shared" si="293"/>
        <v>Normal</v>
      </c>
      <c r="W1211" s="40">
        <f t="shared" si="294"/>
        <v>0</v>
      </c>
      <c r="X1211" s="40">
        <f t="shared" si="295"/>
        <v>0</v>
      </c>
      <c r="Y1211" s="40">
        <f t="shared" si="296"/>
        <v>0</v>
      </c>
      <c r="Z1211" s="40">
        <f t="shared" si="297"/>
        <v>0</v>
      </c>
      <c r="AA1211" s="40">
        <f t="shared" si="298"/>
        <v>1</v>
      </c>
      <c r="AB1211" s="40">
        <f t="shared" si="299"/>
        <v>0</v>
      </c>
      <c r="AC1211" s="41" t="s">
        <v>537</v>
      </c>
      <c r="AD1211" s="41" t="s">
        <v>280</v>
      </c>
      <c r="AE1211" s="41" t="s">
        <v>258</v>
      </c>
      <c r="AF1211" s="41" t="s">
        <v>216</v>
      </c>
      <c r="AG1211" s="41" t="s">
        <v>56</v>
      </c>
      <c r="AH1211" s="41" t="s">
        <v>56</v>
      </c>
      <c r="AI1211" s="41" t="s">
        <v>56</v>
      </c>
      <c r="AJ1211" s="41" t="s">
        <v>160</v>
      </c>
      <c r="AK1211" s="41" t="s">
        <v>56</v>
      </c>
    </row>
    <row r="1212" spans="1:37" s="41" customFormat="1" ht="15.75" hidden="1" thickBot="1" x14ac:dyDescent="0.3">
      <c r="A1212" s="11" t="s">
        <v>248</v>
      </c>
      <c r="B1212" s="12" t="s">
        <v>216</v>
      </c>
      <c r="C1212" s="13" t="s">
        <v>46</v>
      </c>
      <c r="D1212" s="14" t="s">
        <v>47</v>
      </c>
      <c r="E1212" s="13" t="s">
        <v>2741</v>
      </c>
      <c r="F1212" s="4" t="s">
        <v>340</v>
      </c>
      <c r="G1212" s="4" t="s">
        <v>1597</v>
      </c>
      <c r="H1212" s="15">
        <v>43147.416666666664</v>
      </c>
      <c r="I1212" s="15">
        <v>43147.729166666664</v>
      </c>
      <c r="J1212" s="131" t="s">
        <v>3617</v>
      </c>
      <c r="K1212" s="45" t="s">
        <v>9</v>
      </c>
      <c r="L1212" s="47" t="s">
        <v>7</v>
      </c>
      <c r="M1212" s="47" t="s">
        <v>56</v>
      </c>
      <c r="N1212" s="9" t="str">
        <f t="shared" si="285"/>
        <v>Minor</v>
      </c>
      <c r="O1212" s="10" t="str">
        <f t="shared" si="286"/>
        <v>Successful</v>
      </c>
      <c r="P1212" s="10" t="str">
        <f t="shared" si="287"/>
        <v>On Time</v>
      </c>
      <c r="Q1212" s="9">
        <f t="shared" si="288"/>
        <v>1</v>
      </c>
      <c r="R1212" s="9">
        <f t="shared" si="289"/>
        <v>1</v>
      </c>
      <c r="S1212" s="9">
        <f t="shared" si="290"/>
        <v>0</v>
      </c>
      <c r="T1212" s="9" t="str">
        <f t="shared" si="291"/>
        <v>February</v>
      </c>
      <c r="U1212" s="40">
        <f t="shared" si="292"/>
        <v>0</v>
      </c>
      <c r="V1212" s="40" t="str">
        <f t="shared" si="293"/>
        <v>Normal</v>
      </c>
      <c r="W1212" s="40">
        <f t="shared" si="294"/>
        <v>0</v>
      </c>
      <c r="X1212" s="40">
        <f t="shared" si="295"/>
        <v>0</v>
      </c>
      <c r="Y1212" s="40">
        <f t="shared" si="296"/>
        <v>0</v>
      </c>
      <c r="Z1212" s="40">
        <f t="shared" si="297"/>
        <v>0</v>
      </c>
      <c r="AA1212" s="40">
        <f t="shared" si="298"/>
        <v>1</v>
      </c>
      <c r="AB1212" s="40">
        <f t="shared" si="299"/>
        <v>0</v>
      </c>
      <c r="AC1212" s="41" t="s">
        <v>537</v>
      </c>
      <c r="AD1212" s="41" t="s">
        <v>280</v>
      </c>
      <c r="AE1212" s="41" t="s">
        <v>426</v>
      </c>
      <c r="AF1212" s="41" t="s">
        <v>216</v>
      </c>
      <c r="AG1212" s="41" t="s">
        <v>56</v>
      </c>
      <c r="AH1212" s="41" t="s">
        <v>56</v>
      </c>
      <c r="AI1212" s="41" t="s">
        <v>56</v>
      </c>
      <c r="AJ1212" s="41" t="s">
        <v>160</v>
      </c>
      <c r="AK1212" s="41" t="s">
        <v>56</v>
      </c>
    </row>
    <row r="1213" spans="1:37" s="41" customFormat="1" ht="15.75" hidden="1" thickBot="1" x14ac:dyDescent="0.3">
      <c r="A1213" s="11" t="s">
        <v>248</v>
      </c>
      <c r="B1213" s="12" t="s">
        <v>216</v>
      </c>
      <c r="C1213" s="13" t="s">
        <v>46</v>
      </c>
      <c r="D1213" s="14" t="s">
        <v>47</v>
      </c>
      <c r="E1213" s="13" t="s">
        <v>2742</v>
      </c>
      <c r="F1213" s="4" t="s">
        <v>152</v>
      </c>
      <c r="G1213" s="4" t="s">
        <v>162</v>
      </c>
      <c r="H1213" s="15">
        <v>43147.625</v>
      </c>
      <c r="I1213" s="15">
        <v>43147.791666666664</v>
      </c>
      <c r="J1213" s="131" t="s">
        <v>3618</v>
      </c>
      <c r="K1213" s="45" t="s">
        <v>9</v>
      </c>
      <c r="L1213" s="47" t="s">
        <v>7</v>
      </c>
      <c r="M1213" s="47" t="s">
        <v>56</v>
      </c>
      <c r="N1213" s="9" t="str">
        <f t="shared" si="285"/>
        <v>Minor</v>
      </c>
      <c r="O1213" s="10" t="str">
        <f t="shared" si="286"/>
        <v>Successful</v>
      </c>
      <c r="P1213" s="10" t="str">
        <f t="shared" si="287"/>
        <v>On Time</v>
      </c>
      <c r="Q1213" s="9">
        <f t="shared" si="288"/>
        <v>1</v>
      </c>
      <c r="R1213" s="9">
        <f t="shared" si="289"/>
        <v>1</v>
      </c>
      <c r="S1213" s="9">
        <f t="shared" si="290"/>
        <v>0</v>
      </c>
      <c r="T1213" s="9" t="str">
        <f t="shared" si="291"/>
        <v>February</v>
      </c>
      <c r="U1213" s="40">
        <f t="shared" si="292"/>
        <v>0</v>
      </c>
      <c r="V1213" s="40" t="str">
        <f t="shared" si="293"/>
        <v>Normal</v>
      </c>
      <c r="W1213" s="40">
        <f t="shared" si="294"/>
        <v>0</v>
      </c>
      <c r="X1213" s="40">
        <f t="shared" si="295"/>
        <v>0</v>
      </c>
      <c r="Y1213" s="40">
        <f t="shared" si="296"/>
        <v>0</v>
      </c>
      <c r="Z1213" s="40">
        <f t="shared" si="297"/>
        <v>0</v>
      </c>
      <c r="AA1213" s="40">
        <f t="shared" si="298"/>
        <v>1</v>
      </c>
      <c r="AB1213" s="40">
        <f t="shared" si="299"/>
        <v>0</v>
      </c>
      <c r="AC1213" s="41" t="s">
        <v>537</v>
      </c>
      <c r="AD1213" s="41" t="s">
        <v>2650</v>
      </c>
      <c r="AE1213" s="41" t="s">
        <v>121</v>
      </c>
      <c r="AF1213" s="41" t="s">
        <v>322</v>
      </c>
      <c r="AG1213" s="41" t="s">
        <v>56</v>
      </c>
      <c r="AH1213" s="41" t="s">
        <v>56</v>
      </c>
      <c r="AI1213" s="41" t="s">
        <v>56</v>
      </c>
      <c r="AJ1213" s="41" t="s">
        <v>160</v>
      </c>
      <c r="AK1213" s="41" t="s">
        <v>56</v>
      </c>
    </row>
    <row r="1214" spans="1:37" s="41" customFormat="1" ht="15.75" hidden="1" thickBot="1" x14ac:dyDescent="0.3">
      <c r="A1214" s="11" t="s">
        <v>65</v>
      </c>
      <c r="B1214" s="12" t="s">
        <v>216</v>
      </c>
      <c r="C1214" s="13" t="s">
        <v>46</v>
      </c>
      <c r="D1214" s="14" t="s">
        <v>47</v>
      </c>
      <c r="E1214" s="13" t="s">
        <v>2743</v>
      </c>
      <c r="F1214" s="4" t="s">
        <v>84</v>
      </c>
      <c r="G1214" s="4" t="s">
        <v>173</v>
      </c>
      <c r="H1214" s="15">
        <v>43147.625</v>
      </c>
      <c r="I1214" s="15">
        <v>43147.916666666664</v>
      </c>
      <c r="J1214" s="131" t="s">
        <v>3619</v>
      </c>
      <c r="K1214" s="45" t="s">
        <v>9</v>
      </c>
      <c r="L1214" s="47" t="s">
        <v>7</v>
      </c>
      <c r="M1214" s="47" t="s">
        <v>56</v>
      </c>
      <c r="N1214" s="9" t="str">
        <f t="shared" si="285"/>
        <v>Minor</v>
      </c>
      <c r="O1214" s="10" t="str">
        <f t="shared" si="286"/>
        <v>Successful</v>
      </c>
      <c r="P1214" s="10" t="str">
        <f t="shared" si="287"/>
        <v>On Time</v>
      </c>
      <c r="Q1214" s="9">
        <f t="shared" si="288"/>
        <v>1</v>
      </c>
      <c r="R1214" s="9">
        <f t="shared" si="289"/>
        <v>1</v>
      </c>
      <c r="S1214" s="9">
        <f t="shared" si="290"/>
        <v>0</v>
      </c>
      <c r="T1214" s="9" t="str">
        <f t="shared" si="291"/>
        <v>February</v>
      </c>
      <c r="U1214" s="40">
        <f t="shared" si="292"/>
        <v>0</v>
      </c>
      <c r="V1214" s="40" t="str">
        <f t="shared" si="293"/>
        <v>Normal</v>
      </c>
      <c r="W1214" s="40">
        <f t="shared" si="294"/>
        <v>0</v>
      </c>
      <c r="X1214" s="40">
        <f t="shared" si="295"/>
        <v>0</v>
      </c>
      <c r="Y1214" s="40">
        <f t="shared" si="296"/>
        <v>0</v>
      </c>
      <c r="Z1214" s="40">
        <f t="shared" si="297"/>
        <v>0</v>
      </c>
      <c r="AA1214" s="40">
        <f t="shared" si="298"/>
        <v>1</v>
      </c>
      <c r="AB1214" s="40">
        <f t="shared" si="299"/>
        <v>0</v>
      </c>
      <c r="AC1214" s="41" t="s">
        <v>132</v>
      </c>
      <c r="AD1214" s="41" t="s">
        <v>280</v>
      </c>
      <c r="AE1214" s="41" t="s">
        <v>260</v>
      </c>
      <c r="AF1214" s="41" t="s">
        <v>216</v>
      </c>
      <c r="AG1214" s="41" t="s">
        <v>56</v>
      </c>
      <c r="AH1214" s="41" t="s">
        <v>56</v>
      </c>
      <c r="AI1214" s="41" t="s">
        <v>56</v>
      </c>
      <c r="AJ1214" s="41" t="s">
        <v>160</v>
      </c>
      <c r="AK1214" s="41" t="s">
        <v>56</v>
      </c>
    </row>
    <row r="1215" spans="1:37" s="41" customFormat="1" ht="15.75" hidden="1" thickBot="1" x14ac:dyDescent="0.3">
      <c r="A1215" s="11" t="s">
        <v>65</v>
      </c>
      <c r="B1215" s="12" t="s">
        <v>216</v>
      </c>
      <c r="C1215" s="13" t="s">
        <v>46</v>
      </c>
      <c r="D1215" s="14" t="s">
        <v>47</v>
      </c>
      <c r="E1215" s="13" t="s">
        <v>2744</v>
      </c>
      <c r="F1215" s="4" t="s">
        <v>326</v>
      </c>
      <c r="G1215" s="4" t="s">
        <v>784</v>
      </c>
      <c r="H1215" s="15">
        <v>43147.708333333336</v>
      </c>
      <c r="I1215" s="15">
        <v>43147.833333333336</v>
      </c>
      <c r="J1215" s="131" t="s">
        <v>3620</v>
      </c>
      <c r="K1215" s="45" t="s">
        <v>9</v>
      </c>
      <c r="L1215" s="47" t="s">
        <v>7</v>
      </c>
      <c r="M1215" s="47" t="s">
        <v>56</v>
      </c>
      <c r="N1215" s="9" t="str">
        <f t="shared" si="285"/>
        <v>Minor</v>
      </c>
      <c r="O1215" s="10" t="str">
        <f t="shared" si="286"/>
        <v>Successful</v>
      </c>
      <c r="P1215" s="10" t="str">
        <f t="shared" si="287"/>
        <v>On Time</v>
      </c>
      <c r="Q1215" s="9">
        <f t="shared" si="288"/>
        <v>1</v>
      </c>
      <c r="R1215" s="9">
        <f t="shared" si="289"/>
        <v>1</v>
      </c>
      <c r="S1215" s="9">
        <f t="shared" si="290"/>
        <v>0</v>
      </c>
      <c r="T1215" s="9" t="str">
        <f t="shared" si="291"/>
        <v>February</v>
      </c>
      <c r="U1215" s="40">
        <f t="shared" si="292"/>
        <v>0</v>
      </c>
      <c r="V1215" s="40" t="str">
        <f t="shared" si="293"/>
        <v>Normal</v>
      </c>
      <c r="W1215" s="40">
        <f t="shared" si="294"/>
        <v>0</v>
      </c>
      <c r="X1215" s="40">
        <f t="shared" si="295"/>
        <v>0</v>
      </c>
      <c r="Y1215" s="40">
        <f t="shared" si="296"/>
        <v>0</v>
      </c>
      <c r="Z1215" s="40">
        <f t="shared" si="297"/>
        <v>0</v>
      </c>
      <c r="AA1215" s="40">
        <f t="shared" si="298"/>
        <v>1</v>
      </c>
      <c r="AB1215" s="40">
        <f t="shared" si="299"/>
        <v>0</v>
      </c>
      <c r="AC1215" s="41" t="s">
        <v>132</v>
      </c>
      <c r="AD1215" s="41" t="s">
        <v>280</v>
      </c>
      <c r="AE1215" s="41" t="s">
        <v>258</v>
      </c>
      <c r="AF1215" s="41" t="s">
        <v>216</v>
      </c>
      <c r="AG1215" s="41" t="s">
        <v>56</v>
      </c>
      <c r="AH1215" s="41" t="s">
        <v>56</v>
      </c>
      <c r="AI1215" s="41" t="s">
        <v>56</v>
      </c>
      <c r="AJ1215" s="41" t="s">
        <v>160</v>
      </c>
      <c r="AK1215" s="41" t="s">
        <v>56</v>
      </c>
    </row>
    <row r="1216" spans="1:37" s="41" customFormat="1" ht="15.75" hidden="1" thickBot="1" x14ac:dyDescent="0.3">
      <c r="A1216" s="11" t="s">
        <v>141</v>
      </c>
      <c r="B1216" s="12" t="s">
        <v>216</v>
      </c>
      <c r="C1216" s="13" t="s">
        <v>46</v>
      </c>
      <c r="D1216" s="14" t="s">
        <v>47</v>
      </c>
      <c r="E1216" s="13" t="s">
        <v>2745</v>
      </c>
      <c r="F1216" s="4" t="s">
        <v>152</v>
      </c>
      <c r="G1216" s="4" t="s">
        <v>764</v>
      </c>
      <c r="H1216" s="15">
        <v>43147.625</v>
      </c>
      <c r="I1216" s="15">
        <v>43147.708333333336</v>
      </c>
      <c r="J1216" s="131" t="s">
        <v>3621</v>
      </c>
      <c r="K1216" s="45" t="s">
        <v>9</v>
      </c>
      <c r="L1216" s="47" t="s">
        <v>7</v>
      </c>
      <c r="M1216" s="47" t="s">
        <v>56</v>
      </c>
      <c r="N1216" s="9" t="str">
        <f t="shared" si="285"/>
        <v>Minor</v>
      </c>
      <c r="O1216" s="10" t="str">
        <f t="shared" si="286"/>
        <v>Successful</v>
      </c>
      <c r="P1216" s="10" t="str">
        <f t="shared" si="287"/>
        <v>On Time</v>
      </c>
      <c r="Q1216" s="9">
        <f t="shared" si="288"/>
        <v>1</v>
      </c>
      <c r="R1216" s="9">
        <f t="shared" si="289"/>
        <v>1</v>
      </c>
      <c r="S1216" s="9">
        <f t="shared" si="290"/>
        <v>0</v>
      </c>
      <c r="T1216" s="9" t="str">
        <f t="shared" si="291"/>
        <v>February</v>
      </c>
      <c r="U1216" s="40">
        <f t="shared" si="292"/>
        <v>0</v>
      </c>
      <c r="V1216" s="40" t="str">
        <f t="shared" si="293"/>
        <v>Normal</v>
      </c>
      <c r="W1216" s="40">
        <f t="shared" si="294"/>
        <v>0</v>
      </c>
      <c r="X1216" s="40">
        <f t="shared" si="295"/>
        <v>0</v>
      </c>
      <c r="Y1216" s="40">
        <f t="shared" si="296"/>
        <v>0</v>
      </c>
      <c r="Z1216" s="40">
        <f t="shared" si="297"/>
        <v>0</v>
      </c>
      <c r="AA1216" s="40">
        <f t="shared" si="298"/>
        <v>1</v>
      </c>
      <c r="AB1216" s="40">
        <f t="shared" si="299"/>
        <v>0</v>
      </c>
      <c r="AC1216" s="41" t="s">
        <v>132</v>
      </c>
      <c r="AD1216" s="41" t="s">
        <v>332</v>
      </c>
      <c r="AE1216" s="41" t="s">
        <v>121</v>
      </c>
      <c r="AF1216" s="41" t="s">
        <v>322</v>
      </c>
      <c r="AG1216" s="41" t="s">
        <v>56</v>
      </c>
      <c r="AH1216" s="41" t="s">
        <v>56</v>
      </c>
      <c r="AI1216" s="41" t="s">
        <v>56</v>
      </c>
      <c r="AJ1216" s="41" t="s">
        <v>160</v>
      </c>
      <c r="AK1216" s="41" t="s">
        <v>56</v>
      </c>
    </row>
    <row r="1217" spans="1:37" s="41" customFormat="1" ht="15.75" hidden="1" thickBot="1" x14ac:dyDescent="0.3">
      <c r="A1217" s="11" t="s">
        <v>63</v>
      </c>
      <c r="B1217" s="12" t="s">
        <v>216</v>
      </c>
      <c r="C1217" s="13" t="s">
        <v>46</v>
      </c>
      <c r="D1217" s="14" t="s">
        <v>47</v>
      </c>
      <c r="E1217" s="13" t="s">
        <v>2746</v>
      </c>
      <c r="F1217" s="4" t="s">
        <v>326</v>
      </c>
      <c r="G1217" s="4" t="s">
        <v>232</v>
      </c>
      <c r="H1217" s="15">
        <v>43147.791666666664</v>
      </c>
      <c r="I1217" s="15">
        <v>43147.999305555553</v>
      </c>
      <c r="J1217" s="131" t="s">
        <v>3622</v>
      </c>
      <c r="K1217" s="45" t="s">
        <v>9</v>
      </c>
      <c r="L1217" s="47" t="s">
        <v>7</v>
      </c>
      <c r="M1217" s="47" t="s">
        <v>56</v>
      </c>
      <c r="N1217" s="9" t="str">
        <f t="shared" si="285"/>
        <v>Minor</v>
      </c>
      <c r="O1217" s="10" t="str">
        <f t="shared" si="286"/>
        <v>Successful</v>
      </c>
      <c r="P1217" s="10" t="str">
        <f t="shared" si="287"/>
        <v>On Time</v>
      </c>
      <c r="Q1217" s="9">
        <f t="shared" si="288"/>
        <v>1</v>
      </c>
      <c r="R1217" s="9">
        <f t="shared" si="289"/>
        <v>1</v>
      </c>
      <c r="S1217" s="9">
        <f t="shared" si="290"/>
        <v>0</v>
      </c>
      <c r="T1217" s="9" t="str">
        <f t="shared" si="291"/>
        <v>February</v>
      </c>
      <c r="U1217" s="40">
        <f t="shared" si="292"/>
        <v>0</v>
      </c>
      <c r="V1217" s="40" t="str">
        <f t="shared" si="293"/>
        <v>Normal</v>
      </c>
      <c r="W1217" s="40">
        <f t="shared" si="294"/>
        <v>0</v>
      </c>
      <c r="X1217" s="40">
        <f t="shared" si="295"/>
        <v>0</v>
      </c>
      <c r="Y1217" s="40">
        <f t="shared" si="296"/>
        <v>0</v>
      </c>
      <c r="Z1217" s="40">
        <f t="shared" si="297"/>
        <v>0</v>
      </c>
      <c r="AA1217" s="40">
        <f t="shared" si="298"/>
        <v>1</v>
      </c>
      <c r="AB1217" s="40">
        <f t="shared" si="299"/>
        <v>0</v>
      </c>
      <c r="AC1217" s="41" t="s">
        <v>132</v>
      </c>
      <c r="AD1217" s="41" t="s">
        <v>521</v>
      </c>
      <c r="AE1217" s="41" t="s">
        <v>258</v>
      </c>
      <c r="AF1217" s="41" t="s">
        <v>216</v>
      </c>
      <c r="AG1217" s="41" t="s">
        <v>56</v>
      </c>
      <c r="AH1217" s="41" t="s">
        <v>56</v>
      </c>
      <c r="AI1217" s="41" t="s">
        <v>56</v>
      </c>
      <c r="AJ1217" s="41" t="s">
        <v>160</v>
      </c>
      <c r="AK1217" s="41" t="s">
        <v>56</v>
      </c>
    </row>
    <row r="1218" spans="1:37" s="41" customFormat="1" ht="15.75" hidden="1" thickBot="1" x14ac:dyDescent="0.3">
      <c r="A1218" s="11" t="s">
        <v>53</v>
      </c>
      <c r="B1218" s="12" t="s">
        <v>216</v>
      </c>
      <c r="C1218" s="13" t="s">
        <v>46</v>
      </c>
      <c r="D1218" s="14" t="s">
        <v>47</v>
      </c>
      <c r="E1218" s="13" t="s">
        <v>2747</v>
      </c>
      <c r="F1218" s="4" t="s">
        <v>99</v>
      </c>
      <c r="G1218" s="4" t="s">
        <v>543</v>
      </c>
      <c r="H1218" s="15">
        <v>43146.708333333336</v>
      </c>
      <c r="I1218" s="15">
        <v>43147.708333333336</v>
      </c>
      <c r="J1218" s="131" t="s">
        <v>3623</v>
      </c>
      <c r="K1218" s="45" t="s">
        <v>9</v>
      </c>
      <c r="L1218" s="47" t="s">
        <v>7</v>
      </c>
      <c r="M1218" s="47" t="s">
        <v>56</v>
      </c>
      <c r="N1218" s="9" t="str">
        <f t="shared" si="285"/>
        <v>Minor</v>
      </c>
      <c r="O1218" s="10" t="str">
        <f t="shared" si="286"/>
        <v>Successful</v>
      </c>
      <c r="P1218" s="10" t="str">
        <f t="shared" si="287"/>
        <v>On Time</v>
      </c>
      <c r="Q1218" s="9">
        <f t="shared" si="288"/>
        <v>1</v>
      </c>
      <c r="R1218" s="9">
        <f t="shared" si="289"/>
        <v>1</v>
      </c>
      <c r="S1218" s="9">
        <f t="shared" si="290"/>
        <v>0</v>
      </c>
      <c r="T1218" s="9" t="str">
        <f t="shared" si="291"/>
        <v>February</v>
      </c>
      <c r="U1218" s="40">
        <f t="shared" si="292"/>
        <v>0</v>
      </c>
      <c r="V1218" s="40" t="str">
        <f t="shared" si="293"/>
        <v>Normal</v>
      </c>
      <c r="W1218" s="40">
        <f t="shared" si="294"/>
        <v>0</v>
      </c>
      <c r="X1218" s="40">
        <f t="shared" si="295"/>
        <v>0</v>
      </c>
      <c r="Y1218" s="40">
        <f t="shared" si="296"/>
        <v>0</v>
      </c>
      <c r="Z1218" s="40">
        <f t="shared" si="297"/>
        <v>0</v>
      </c>
      <c r="AA1218" s="40">
        <f t="shared" si="298"/>
        <v>1</v>
      </c>
      <c r="AB1218" s="40">
        <f t="shared" si="299"/>
        <v>0</v>
      </c>
      <c r="AC1218" s="41" t="s">
        <v>131</v>
      </c>
      <c r="AD1218" s="41" t="s">
        <v>280</v>
      </c>
      <c r="AE1218" s="41" t="s">
        <v>421</v>
      </c>
      <c r="AF1218" s="41" t="s">
        <v>216</v>
      </c>
      <c r="AG1218" s="41" t="s">
        <v>56</v>
      </c>
      <c r="AH1218" s="41" t="s">
        <v>56</v>
      </c>
      <c r="AI1218" s="41" t="s">
        <v>56</v>
      </c>
      <c r="AJ1218" s="41" t="s">
        <v>160</v>
      </c>
      <c r="AK1218" s="41" t="s">
        <v>56</v>
      </c>
    </row>
    <row r="1219" spans="1:37" s="41" customFormat="1" ht="15.75" hidden="1" thickBot="1" x14ac:dyDescent="0.3">
      <c r="A1219" s="11" t="s">
        <v>53</v>
      </c>
      <c r="B1219" s="12" t="s">
        <v>216</v>
      </c>
      <c r="C1219" s="13" t="s">
        <v>46</v>
      </c>
      <c r="D1219" s="14" t="s">
        <v>47</v>
      </c>
      <c r="E1219" s="13" t="s">
        <v>2748</v>
      </c>
      <c r="F1219" s="4" t="s">
        <v>106</v>
      </c>
      <c r="G1219" s="4" t="s">
        <v>506</v>
      </c>
      <c r="H1219" s="15">
        <v>43147.583333333336</v>
      </c>
      <c r="I1219" s="15">
        <v>43147.708333333336</v>
      </c>
      <c r="J1219" s="131" t="s">
        <v>3624</v>
      </c>
      <c r="K1219" s="45" t="s">
        <v>9</v>
      </c>
      <c r="L1219" s="47" t="s">
        <v>7</v>
      </c>
      <c r="M1219" s="47" t="s">
        <v>56</v>
      </c>
      <c r="N1219" s="9" t="str">
        <f t="shared" si="285"/>
        <v>Minor</v>
      </c>
      <c r="O1219" s="10" t="str">
        <f t="shared" si="286"/>
        <v>Successful</v>
      </c>
      <c r="P1219" s="10" t="str">
        <f t="shared" si="287"/>
        <v>On Time</v>
      </c>
      <c r="Q1219" s="9">
        <f t="shared" si="288"/>
        <v>1</v>
      </c>
      <c r="R1219" s="9">
        <f t="shared" si="289"/>
        <v>1</v>
      </c>
      <c r="S1219" s="9">
        <f t="shared" si="290"/>
        <v>0</v>
      </c>
      <c r="T1219" s="9" t="str">
        <f t="shared" si="291"/>
        <v>February</v>
      </c>
      <c r="U1219" s="40">
        <f t="shared" si="292"/>
        <v>0</v>
      </c>
      <c r="V1219" s="40" t="str">
        <f t="shared" si="293"/>
        <v>Normal</v>
      </c>
      <c r="W1219" s="40">
        <f t="shared" si="294"/>
        <v>0</v>
      </c>
      <c r="X1219" s="40">
        <f t="shared" si="295"/>
        <v>0</v>
      </c>
      <c r="Y1219" s="40">
        <f t="shared" si="296"/>
        <v>0</v>
      </c>
      <c r="Z1219" s="40">
        <f t="shared" si="297"/>
        <v>0</v>
      </c>
      <c r="AA1219" s="40">
        <f t="shared" si="298"/>
        <v>1</v>
      </c>
      <c r="AB1219" s="40">
        <f t="shared" si="299"/>
        <v>0</v>
      </c>
      <c r="AC1219" s="41" t="s">
        <v>131</v>
      </c>
      <c r="AD1219" s="41" t="s">
        <v>3981</v>
      </c>
      <c r="AE1219" s="41" t="s">
        <v>429</v>
      </c>
      <c r="AF1219" s="41" t="s">
        <v>216</v>
      </c>
      <c r="AG1219" s="41" t="s">
        <v>56</v>
      </c>
      <c r="AH1219" s="41" t="s">
        <v>56</v>
      </c>
      <c r="AI1219" s="41" t="s">
        <v>56</v>
      </c>
      <c r="AJ1219" s="41" t="s">
        <v>160</v>
      </c>
      <c r="AK1219" s="41" t="s">
        <v>56</v>
      </c>
    </row>
    <row r="1220" spans="1:37" s="41" customFormat="1" ht="15.75" hidden="1" thickBot="1" x14ac:dyDescent="0.3">
      <c r="A1220" s="11" t="s">
        <v>53</v>
      </c>
      <c r="B1220" s="12" t="s">
        <v>216</v>
      </c>
      <c r="C1220" s="13" t="s">
        <v>46</v>
      </c>
      <c r="D1220" s="14" t="s">
        <v>47</v>
      </c>
      <c r="E1220" s="13" t="s">
        <v>2749</v>
      </c>
      <c r="F1220" s="4" t="s">
        <v>105</v>
      </c>
      <c r="G1220" s="4" t="s">
        <v>161</v>
      </c>
      <c r="H1220" s="15">
        <v>43146.708333333336</v>
      </c>
      <c r="I1220" s="15">
        <v>43147.708333333336</v>
      </c>
      <c r="J1220" s="131" t="s">
        <v>3625</v>
      </c>
      <c r="K1220" s="45" t="s">
        <v>9</v>
      </c>
      <c r="L1220" s="47" t="s">
        <v>7</v>
      </c>
      <c r="M1220" s="47" t="s">
        <v>56</v>
      </c>
      <c r="N1220" s="9" t="str">
        <f t="shared" si="285"/>
        <v>Minor</v>
      </c>
      <c r="O1220" s="10" t="str">
        <f t="shared" si="286"/>
        <v>Successful</v>
      </c>
      <c r="P1220" s="10" t="str">
        <f t="shared" si="287"/>
        <v>On Time</v>
      </c>
      <c r="Q1220" s="9">
        <f t="shared" si="288"/>
        <v>1</v>
      </c>
      <c r="R1220" s="9">
        <f t="shared" si="289"/>
        <v>1</v>
      </c>
      <c r="S1220" s="9">
        <f t="shared" si="290"/>
        <v>0</v>
      </c>
      <c r="T1220" s="9" t="str">
        <f t="shared" si="291"/>
        <v>February</v>
      </c>
      <c r="U1220" s="40">
        <f t="shared" si="292"/>
        <v>0</v>
      </c>
      <c r="V1220" s="40" t="str">
        <f t="shared" si="293"/>
        <v>Normal</v>
      </c>
      <c r="W1220" s="40">
        <f t="shared" si="294"/>
        <v>0</v>
      </c>
      <c r="X1220" s="40">
        <f t="shared" si="295"/>
        <v>0</v>
      </c>
      <c r="Y1220" s="40">
        <f t="shared" si="296"/>
        <v>0</v>
      </c>
      <c r="Z1220" s="40">
        <f t="shared" si="297"/>
        <v>0</v>
      </c>
      <c r="AA1220" s="40">
        <f t="shared" si="298"/>
        <v>1</v>
      </c>
      <c r="AB1220" s="40">
        <f t="shared" si="299"/>
        <v>0</v>
      </c>
      <c r="AC1220" s="41" t="s">
        <v>131</v>
      </c>
      <c r="AD1220" s="41" t="s">
        <v>546</v>
      </c>
      <c r="AE1220" s="41" t="s">
        <v>258</v>
      </c>
      <c r="AF1220" s="41" t="s">
        <v>216</v>
      </c>
      <c r="AG1220" s="41" t="s">
        <v>56</v>
      </c>
      <c r="AH1220" s="41" t="s">
        <v>56</v>
      </c>
      <c r="AI1220" s="41" t="s">
        <v>56</v>
      </c>
      <c r="AJ1220" s="41" t="s">
        <v>160</v>
      </c>
      <c r="AK1220" s="41" t="s">
        <v>56</v>
      </c>
    </row>
    <row r="1221" spans="1:37" s="41" customFormat="1" ht="15.75" hidden="1" thickBot="1" x14ac:dyDescent="0.3">
      <c r="A1221" s="11" t="s">
        <v>195</v>
      </c>
      <c r="B1221" s="12" t="s">
        <v>216</v>
      </c>
      <c r="C1221" s="13" t="s">
        <v>46</v>
      </c>
      <c r="D1221" s="14" t="s">
        <v>47</v>
      </c>
      <c r="E1221" s="13" t="s">
        <v>2750</v>
      </c>
      <c r="F1221" s="4" t="s">
        <v>540</v>
      </c>
      <c r="G1221" s="4" t="s">
        <v>446</v>
      </c>
      <c r="H1221" s="15">
        <v>43147.625</v>
      </c>
      <c r="I1221" s="15">
        <v>43147.708333333336</v>
      </c>
      <c r="J1221" s="131" t="s">
        <v>3626</v>
      </c>
      <c r="K1221" s="45" t="s">
        <v>9</v>
      </c>
      <c r="L1221" s="47" t="s">
        <v>7</v>
      </c>
      <c r="M1221" s="47" t="s">
        <v>56</v>
      </c>
      <c r="N1221" s="9" t="str">
        <f t="shared" si="285"/>
        <v>Minor</v>
      </c>
      <c r="O1221" s="10" t="str">
        <f t="shared" si="286"/>
        <v>Successful</v>
      </c>
      <c r="P1221" s="10" t="str">
        <f t="shared" si="287"/>
        <v>On Time</v>
      </c>
      <c r="Q1221" s="9">
        <f t="shared" si="288"/>
        <v>1</v>
      </c>
      <c r="R1221" s="9">
        <f t="shared" si="289"/>
        <v>1</v>
      </c>
      <c r="S1221" s="9">
        <f t="shared" si="290"/>
        <v>0</v>
      </c>
      <c r="T1221" s="9" t="str">
        <f t="shared" si="291"/>
        <v>February</v>
      </c>
      <c r="U1221" s="40">
        <f t="shared" si="292"/>
        <v>0</v>
      </c>
      <c r="V1221" s="40" t="str">
        <f t="shared" si="293"/>
        <v>Normal</v>
      </c>
      <c r="W1221" s="40">
        <f t="shared" si="294"/>
        <v>0</v>
      </c>
      <c r="X1221" s="40">
        <f t="shared" si="295"/>
        <v>0</v>
      </c>
      <c r="Y1221" s="40">
        <f t="shared" si="296"/>
        <v>0</v>
      </c>
      <c r="Z1221" s="40">
        <f t="shared" si="297"/>
        <v>0</v>
      </c>
      <c r="AA1221" s="40">
        <f t="shared" si="298"/>
        <v>1</v>
      </c>
      <c r="AB1221" s="40">
        <f t="shared" si="299"/>
        <v>0</v>
      </c>
      <c r="AC1221" s="41" t="s">
        <v>823</v>
      </c>
      <c r="AD1221" s="41" t="s">
        <v>3982</v>
      </c>
      <c r="AE1221" s="41" t="s">
        <v>227</v>
      </c>
      <c r="AF1221" s="41" t="s">
        <v>216</v>
      </c>
      <c r="AG1221" s="41" t="s">
        <v>56</v>
      </c>
      <c r="AH1221" s="41" t="s">
        <v>56</v>
      </c>
      <c r="AI1221" s="41" t="s">
        <v>56</v>
      </c>
      <c r="AJ1221" s="41" t="s">
        <v>160</v>
      </c>
      <c r="AK1221" s="41" t="s">
        <v>56</v>
      </c>
    </row>
    <row r="1222" spans="1:37" s="41" customFormat="1" ht="15.75" hidden="1" thickBot="1" x14ac:dyDescent="0.3">
      <c r="A1222" s="11" t="s">
        <v>638</v>
      </c>
      <c r="B1222" s="12" t="s">
        <v>216</v>
      </c>
      <c r="C1222" s="13" t="s">
        <v>46</v>
      </c>
      <c r="D1222" s="14" t="s">
        <v>47</v>
      </c>
      <c r="E1222" s="13" t="s">
        <v>2751</v>
      </c>
      <c r="F1222" s="4" t="s">
        <v>688</v>
      </c>
      <c r="G1222" s="4" t="s">
        <v>701</v>
      </c>
      <c r="H1222" s="15">
        <v>43147.333333333336</v>
      </c>
      <c r="I1222" s="15">
        <v>43147.708333333336</v>
      </c>
      <c r="J1222" s="131" t="s">
        <v>3627</v>
      </c>
      <c r="K1222" s="45" t="s">
        <v>9</v>
      </c>
      <c r="L1222" s="47" t="s">
        <v>7</v>
      </c>
      <c r="M1222" s="47" t="s">
        <v>56</v>
      </c>
      <c r="N1222" s="9" t="str">
        <f t="shared" si="285"/>
        <v>Minor</v>
      </c>
      <c r="O1222" s="10" t="str">
        <f t="shared" si="286"/>
        <v>Successful</v>
      </c>
      <c r="P1222" s="10" t="str">
        <f t="shared" si="287"/>
        <v>On Time</v>
      </c>
      <c r="Q1222" s="9">
        <f t="shared" si="288"/>
        <v>1</v>
      </c>
      <c r="R1222" s="9">
        <f t="shared" si="289"/>
        <v>1</v>
      </c>
      <c r="S1222" s="9">
        <f t="shared" si="290"/>
        <v>0</v>
      </c>
      <c r="T1222" s="9" t="str">
        <f t="shared" si="291"/>
        <v>February</v>
      </c>
      <c r="U1222" s="40">
        <f t="shared" si="292"/>
        <v>0</v>
      </c>
      <c r="V1222" s="40" t="str">
        <f t="shared" si="293"/>
        <v>Normal</v>
      </c>
      <c r="W1222" s="40">
        <f t="shared" si="294"/>
        <v>0</v>
      </c>
      <c r="X1222" s="40">
        <f t="shared" si="295"/>
        <v>0</v>
      </c>
      <c r="Y1222" s="40">
        <f t="shared" si="296"/>
        <v>0</v>
      </c>
      <c r="Z1222" s="40">
        <f t="shared" si="297"/>
        <v>0</v>
      </c>
      <c r="AA1222" s="40">
        <f t="shared" si="298"/>
        <v>1</v>
      </c>
      <c r="AB1222" s="40">
        <f t="shared" si="299"/>
        <v>0</v>
      </c>
      <c r="AC1222" s="41" t="s">
        <v>131</v>
      </c>
      <c r="AD1222" s="41" t="s">
        <v>677</v>
      </c>
      <c r="AE1222" s="41" t="s">
        <v>427</v>
      </c>
      <c r="AF1222" s="41" t="s">
        <v>216</v>
      </c>
      <c r="AG1222" s="41" t="s">
        <v>56</v>
      </c>
      <c r="AH1222" s="41" t="s">
        <v>56</v>
      </c>
      <c r="AI1222" s="41" t="s">
        <v>56</v>
      </c>
      <c r="AJ1222" s="41" t="s">
        <v>160</v>
      </c>
      <c r="AK1222" s="41" t="s">
        <v>56</v>
      </c>
    </row>
    <row r="1223" spans="1:37" s="41" customFormat="1" ht="15.75" hidden="1" thickBot="1" x14ac:dyDescent="0.3">
      <c r="A1223" s="11" t="s">
        <v>638</v>
      </c>
      <c r="B1223" s="12" t="s">
        <v>216</v>
      </c>
      <c r="C1223" s="13" t="s">
        <v>46</v>
      </c>
      <c r="D1223" s="14" t="s">
        <v>47</v>
      </c>
      <c r="E1223" s="13" t="s">
        <v>2752</v>
      </c>
      <c r="F1223" s="4" t="s">
        <v>688</v>
      </c>
      <c r="G1223" s="4" t="s">
        <v>701</v>
      </c>
      <c r="H1223" s="15">
        <v>43147.333333333336</v>
      </c>
      <c r="I1223" s="15">
        <v>43147.708333333336</v>
      </c>
      <c r="J1223" s="131" t="s">
        <v>3628</v>
      </c>
      <c r="K1223" s="45" t="s">
        <v>9</v>
      </c>
      <c r="L1223" s="47" t="s">
        <v>7</v>
      </c>
      <c r="M1223" s="47" t="s">
        <v>56</v>
      </c>
      <c r="N1223" s="9" t="str">
        <f t="shared" si="285"/>
        <v>Minor</v>
      </c>
      <c r="O1223" s="10" t="str">
        <f t="shared" si="286"/>
        <v>Successful</v>
      </c>
      <c r="P1223" s="10" t="str">
        <f t="shared" si="287"/>
        <v>On Time</v>
      </c>
      <c r="Q1223" s="9">
        <f t="shared" si="288"/>
        <v>1</v>
      </c>
      <c r="R1223" s="9">
        <f t="shared" si="289"/>
        <v>1</v>
      </c>
      <c r="S1223" s="9">
        <f t="shared" si="290"/>
        <v>0</v>
      </c>
      <c r="T1223" s="9" t="str">
        <f t="shared" si="291"/>
        <v>February</v>
      </c>
      <c r="U1223" s="40">
        <f t="shared" si="292"/>
        <v>0</v>
      </c>
      <c r="V1223" s="40" t="str">
        <f t="shared" si="293"/>
        <v>Normal</v>
      </c>
      <c r="W1223" s="40">
        <f t="shared" si="294"/>
        <v>0</v>
      </c>
      <c r="X1223" s="40">
        <f t="shared" si="295"/>
        <v>0</v>
      </c>
      <c r="Y1223" s="40">
        <f t="shared" si="296"/>
        <v>0</v>
      </c>
      <c r="Z1223" s="40">
        <f t="shared" si="297"/>
        <v>0</v>
      </c>
      <c r="AA1223" s="40">
        <f t="shared" si="298"/>
        <v>1</v>
      </c>
      <c r="AB1223" s="40">
        <f t="shared" si="299"/>
        <v>0</v>
      </c>
      <c r="AC1223" s="41" t="s">
        <v>131</v>
      </c>
      <c r="AD1223" s="41" t="s">
        <v>677</v>
      </c>
      <c r="AE1223" s="41" t="s">
        <v>427</v>
      </c>
      <c r="AF1223" s="41" t="s">
        <v>216</v>
      </c>
      <c r="AG1223" s="41" t="s">
        <v>56</v>
      </c>
      <c r="AH1223" s="41" t="s">
        <v>56</v>
      </c>
      <c r="AI1223" s="41" t="s">
        <v>56</v>
      </c>
      <c r="AJ1223" s="41" t="s">
        <v>160</v>
      </c>
      <c r="AK1223" s="41" t="s">
        <v>56</v>
      </c>
    </row>
    <row r="1224" spans="1:37" s="41" customFormat="1" ht="15.75" hidden="1" thickBot="1" x14ac:dyDescent="0.3">
      <c r="A1224" s="11" t="s">
        <v>697</v>
      </c>
      <c r="B1224" s="12" t="s">
        <v>216</v>
      </c>
      <c r="C1224" s="13" t="s">
        <v>46</v>
      </c>
      <c r="D1224" s="14" t="s">
        <v>47</v>
      </c>
      <c r="E1224" s="13" t="s">
        <v>2753</v>
      </c>
      <c r="F1224" s="4" t="s">
        <v>364</v>
      </c>
      <c r="G1224" s="4" t="s">
        <v>783</v>
      </c>
      <c r="H1224" s="15">
        <v>43144.625</v>
      </c>
      <c r="I1224" s="15">
        <v>43147.75</v>
      </c>
      <c r="J1224" s="131" t="s">
        <v>3629</v>
      </c>
      <c r="K1224" s="45" t="s">
        <v>9</v>
      </c>
      <c r="L1224" s="47" t="s">
        <v>7</v>
      </c>
      <c r="M1224" s="47" t="s">
        <v>56</v>
      </c>
      <c r="N1224" s="9" t="str">
        <f t="shared" si="285"/>
        <v>Minor</v>
      </c>
      <c r="O1224" s="10" t="str">
        <f t="shared" si="286"/>
        <v>Successful</v>
      </c>
      <c r="P1224" s="10" t="str">
        <f t="shared" si="287"/>
        <v>On Time</v>
      </c>
      <c r="Q1224" s="9">
        <f t="shared" si="288"/>
        <v>1</v>
      </c>
      <c r="R1224" s="9">
        <f t="shared" si="289"/>
        <v>1</v>
      </c>
      <c r="S1224" s="9">
        <f t="shared" si="290"/>
        <v>0</v>
      </c>
      <c r="T1224" s="9" t="str">
        <f t="shared" si="291"/>
        <v>February</v>
      </c>
      <c r="U1224" s="40">
        <f t="shared" si="292"/>
        <v>0</v>
      </c>
      <c r="V1224" s="40" t="str">
        <f t="shared" si="293"/>
        <v>Normal</v>
      </c>
      <c r="W1224" s="40">
        <f t="shared" si="294"/>
        <v>0</v>
      </c>
      <c r="X1224" s="40">
        <f t="shared" si="295"/>
        <v>0</v>
      </c>
      <c r="Y1224" s="40">
        <f t="shared" si="296"/>
        <v>0</v>
      </c>
      <c r="Z1224" s="40">
        <f t="shared" si="297"/>
        <v>0</v>
      </c>
      <c r="AA1224" s="40">
        <f t="shared" si="298"/>
        <v>1</v>
      </c>
      <c r="AB1224" s="40">
        <f t="shared" si="299"/>
        <v>0</v>
      </c>
      <c r="AC1224" s="41" t="s">
        <v>238</v>
      </c>
      <c r="AD1224" s="41" t="s">
        <v>515</v>
      </c>
      <c r="AE1224" s="41" t="s">
        <v>429</v>
      </c>
      <c r="AF1224" s="41" t="s">
        <v>216</v>
      </c>
      <c r="AG1224" s="41" t="s">
        <v>56</v>
      </c>
      <c r="AH1224" s="41" t="s">
        <v>56</v>
      </c>
      <c r="AI1224" s="41" t="s">
        <v>56</v>
      </c>
      <c r="AJ1224" s="41" t="s">
        <v>160</v>
      </c>
      <c r="AK1224" s="41" t="s">
        <v>56</v>
      </c>
    </row>
    <row r="1225" spans="1:37" s="41" customFormat="1" ht="15.75" hidden="1" thickBot="1" x14ac:dyDescent="0.3">
      <c r="A1225" s="11" t="s">
        <v>697</v>
      </c>
      <c r="B1225" s="12" t="s">
        <v>216</v>
      </c>
      <c r="C1225" s="13" t="s">
        <v>46</v>
      </c>
      <c r="D1225" s="14" t="s">
        <v>47</v>
      </c>
      <c r="E1225" s="13" t="s">
        <v>2754</v>
      </c>
      <c r="F1225" s="4" t="s">
        <v>152</v>
      </c>
      <c r="G1225" s="4" t="s">
        <v>490</v>
      </c>
      <c r="H1225" s="15">
        <v>43146.583333333299</v>
      </c>
      <c r="I1225" s="15">
        <v>43147.958333333299</v>
      </c>
      <c r="J1225" s="131" t="s">
        <v>3630</v>
      </c>
      <c r="K1225" s="45" t="s">
        <v>9</v>
      </c>
      <c r="L1225" s="47" t="s">
        <v>7</v>
      </c>
      <c r="M1225" s="47" t="s">
        <v>56</v>
      </c>
      <c r="N1225" s="9" t="str">
        <f t="shared" si="285"/>
        <v>Minor</v>
      </c>
      <c r="O1225" s="10" t="str">
        <f t="shared" si="286"/>
        <v>Successful</v>
      </c>
      <c r="P1225" s="10" t="str">
        <f t="shared" si="287"/>
        <v>On Time</v>
      </c>
      <c r="Q1225" s="9">
        <f t="shared" si="288"/>
        <v>1</v>
      </c>
      <c r="R1225" s="9">
        <f t="shared" si="289"/>
        <v>1</v>
      </c>
      <c r="S1225" s="9">
        <f t="shared" si="290"/>
        <v>0</v>
      </c>
      <c r="T1225" s="9" t="str">
        <f t="shared" si="291"/>
        <v>February</v>
      </c>
      <c r="U1225" s="40">
        <f t="shared" si="292"/>
        <v>0</v>
      </c>
      <c r="V1225" s="40" t="str">
        <f t="shared" si="293"/>
        <v>Normal</v>
      </c>
      <c r="W1225" s="40">
        <f t="shared" si="294"/>
        <v>0</v>
      </c>
      <c r="X1225" s="40">
        <f t="shared" si="295"/>
        <v>0</v>
      </c>
      <c r="Y1225" s="40">
        <f t="shared" si="296"/>
        <v>0</v>
      </c>
      <c r="Z1225" s="40">
        <f t="shared" si="297"/>
        <v>0</v>
      </c>
      <c r="AA1225" s="40">
        <f t="shared" si="298"/>
        <v>1</v>
      </c>
      <c r="AB1225" s="40">
        <f t="shared" si="299"/>
        <v>0</v>
      </c>
      <c r="AC1225" s="41" t="s">
        <v>238</v>
      </c>
      <c r="AD1225" s="41" t="s">
        <v>3948</v>
      </c>
      <c r="AE1225" s="41" t="s">
        <v>121</v>
      </c>
      <c r="AF1225" s="41" t="s">
        <v>322</v>
      </c>
      <c r="AG1225" s="41" t="s">
        <v>56</v>
      </c>
      <c r="AH1225" s="41" t="s">
        <v>56</v>
      </c>
      <c r="AI1225" s="41" t="s">
        <v>56</v>
      </c>
      <c r="AJ1225" s="41" t="s">
        <v>160</v>
      </c>
      <c r="AK1225" s="41" t="s">
        <v>56</v>
      </c>
    </row>
    <row r="1226" spans="1:37" s="41" customFormat="1" ht="15.75" hidden="1" thickBot="1" x14ac:dyDescent="0.3">
      <c r="A1226" s="11" t="s">
        <v>697</v>
      </c>
      <c r="B1226" s="12" t="s">
        <v>216</v>
      </c>
      <c r="C1226" s="13" t="s">
        <v>52</v>
      </c>
      <c r="D1226" s="14" t="s">
        <v>47</v>
      </c>
      <c r="E1226" s="13" t="s">
        <v>2755</v>
      </c>
      <c r="F1226" s="4" t="s">
        <v>152</v>
      </c>
      <c r="G1226" s="4" t="s">
        <v>492</v>
      </c>
      <c r="H1226" s="15">
        <v>43147.541666666701</v>
      </c>
      <c r="I1226" s="15">
        <v>43147.708333333299</v>
      </c>
      <c r="J1226" s="131" t="s">
        <v>3631</v>
      </c>
      <c r="K1226" s="45" t="s">
        <v>9</v>
      </c>
      <c r="L1226" s="47" t="s">
        <v>7</v>
      </c>
      <c r="M1226" s="47" t="s">
        <v>56</v>
      </c>
      <c r="N1226" s="9" t="str">
        <f t="shared" si="285"/>
        <v>Standard</v>
      </c>
      <c r="O1226" s="10" t="str">
        <f t="shared" si="286"/>
        <v>Successful</v>
      </c>
      <c r="P1226" s="10" t="str">
        <f t="shared" si="287"/>
        <v>On Time</v>
      </c>
      <c r="Q1226" s="9">
        <f t="shared" si="288"/>
        <v>1</v>
      </c>
      <c r="R1226" s="9">
        <f t="shared" si="289"/>
        <v>1</v>
      </c>
      <c r="S1226" s="9">
        <f t="shared" si="290"/>
        <v>0</v>
      </c>
      <c r="T1226" s="9" t="str">
        <f t="shared" si="291"/>
        <v>February</v>
      </c>
      <c r="U1226" s="40">
        <f t="shared" si="292"/>
        <v>0</v>
      </c>
      <c r="V1226" s="40" t="str">
        <f t="shared" si="293"/>
        <v>Normal</v>
      </c>
      <c r="W1226" s="40">
        <f t="shared" si="294"/>
        <v>0</v>
      </c>
      <c r="X1226" s="40">
        <f t="shared" si="295"/>
        <v>0</v>
      </c>
      <c r="Y1226" s="40">
        <f t="shared" si="296"/>
        <v>0</v>
      </c>
      <c r="Z1226" s="40">
        <f t="shared" si="297"/>
        <v>0</v>
      </c>
      <c r="AA1226" s="40">
        <f t="shared" si="298"/>
        <v>1</v>
      </c>
      <c r="AB1226" s="40">
        <f t="shared" si="299"/>
        <v>0</v>
      </c>
      <c r="AC1226" s="41" t="s">
        <v>238</v>
      </c>
      <c r="AD1226" s="41" t="s">
        <v>283</v>
      </c>
      <c r="AE1226" s="41" t="s">
        <v>121</v>
      </c>
      <c r="AF1226" s="41" t="s">
        <v>322</v>
      </c>
      <c r="AG1226" s="41" t="s">
        <v>56</v>
      </c>
      <c r="AH1226" s="41" t="s">
        <v>56</v>
      </c>
      <c r="AI1226" s="41" t="s">
        <v>56</v>
      </c>
      <c r="AJ1226" s="41" t="s">
        <v>160</v>
      </c>
      <c r="AK1226" s="41" t="s">
        <v>56</v>
      </c>
    </row>
    <row r="1227" spans="1:37" s="41" customFormat="1" ht="15.75" hidden="1" thickBot="1" x14ac:dyDescent="0.3">
      <c r="A1227" s="11" t="s">
        <v>697</v>
      </c>
      <c r="B1227" s="12" t="s">
        <v>216</v>
      </c>
      <c r="C1227" s="13" t="s">
        <v>46</v>
      </c>
      <c r="D1227" s="14" t="s">
        <v>47</v>
      </c>
      <c r="E1227" s="13" t="s">
        <v>2756</v>
      </c>
      <c r="F1227" s="4" t="s">
        <v>158</v>
      </c>
      <c r="G1227" s="4" t="s">
        <v>505</v>
      </c>
      <c r="H1227" s="15">
        <v>43147.5</v>
      </c>
      <c r="I1227" s="15">
        <v>43147.75</v>
      </c>
      <c r="J1227" s="131" t="s">
        <v>3632</v>
      </c>
      <c r="K1227" s="45" t="s">
        <v>9</v>
      </c>
      <c r="L1227" s="47" t="s">
        <v>7</v>
      </c>
      <c r="M1227" s="47" t="s">
        <v>56</v>
      </c>
      <c r="N1227" s="9" t="str">
        <f t="shared" si="285"/>
        <v>Minor</v>
      </c>
      <c r="O1227" s="10" t="str">
        <f t="shared" si="286"/>
        <v>Successful</v>
      </c>
      <c r="P1227" s="10" t="str">
        <f t="shared" si="287"/>
        <v>On Time</v>
      </c>
      <c r="Q1227" s="9">
        <f t="shared" si="288"/>
        <v>1</v>
      </c>
      <c r="R1227" s="9">
        <f t="shared" si="289"/>
        <v>1</v>
      </c>
      <c r="S1227" s="9">
        <f t="shared" si="290"/>
        <v>0</v>
      </c>
      <c r="T1227" s="9" t="str">
        <f t="shared" si="291"/>
        <v>February</v>
      </c>
      <c r="U1227" s="40">
        <f t="shared" si="292"/>
        <v>0</v>
      </c>
      <c r="V1227" s="40" t="str">
        <f t="shared" si="293"/>
        <v>Normal</v>
      </c>
      <c r="W1227" s="40">
        <f t="shared" si="294"/>
        <v>0</v>
      </c>
      <c r="X1227" s="40">
        <f t="shared" si="295"/>
        <v>0</v>
      </c>
      <c r="Y1227" s="40">
        <f t="shared" si="296"/>
        <v>0</v>
      </c>
      <c r="Z1227" s="40">
        <f t="shared" si="297"/>
        <v>0</v>
      </c>
      <c r="AA1227" s="40">
        <f t="shared" si="298"/>
        <v>1</v>
      </c>
      <c r="AB1227" s="40">
        <f t="shared" si="299"/>
        <v>0</v>
      </c>
      <c r="AC1227" s="41" t="s">
        <v>238</v>
      </c>
      <c r="AD1227" s="41" t="s">
        <v>516</v>
      </c>
      <c r="AE1227" s="41" t="s">
        <v>121</v>
      </c>
      <c r="AF1227" s="41" t="s">
        <v>322</v>
      </c>
      <c r="AG1227" s="41" t="s">
        <v>56</v>
      </c>
      <c r="AH1227" s="41" t="s">
        <v>56</v>
      </c>
      <c r="AI1227" s="41" t="s">
        <v>56</v>
      </c>
      <c r="AJ1227" s="41" t="s">
        <v>160</v>
      </c>
      <c r="AK1227" s="41" t="s">
        <v>56</v>
      </c>
    </row>
    <row r="1228" spans="1:37" s="41" customFormat="1" ht="15.75" hidden="1" thickBot="1" x14ac:dyDescent="0.3">
      <c r="A1228" s="11" t="s">
        <v>51</v>
      </c>
      <c r="B1228" s="12" t="s">
        <v>8</v>
      </c>
      <c r="C1228" s="13" t="s">
        <v>46</v>
      </c>
      <c r="D1228" s="14" t="s">
        <v>47</v>
      </c>
      <c r="E1228" s="13" t="s">
        <v>2757</v>
      </c>
      <c r="F1228" s="4" t="s">
        <v>155</v>
      </c>
      <c r="G1228" s="4" t="s">
        <v>3146</v>
      </c>
      <c r="H1228" s="15">
        <v>43146.854166666664</v>
      </c>
      <c r="I1228" s="15">
        <v>43146.895833333336</v>
      </c>
      <c r="J1228" s="131" t="s">
        <v>742</v>
      </c>
      <c r="K1228" s="45" t="s">
        <v>9</v>
      </c>
      <c r="L1228" s="47" t="s">
        <v>7</v>
      </c>
      <c r="M1228" s="47" t="s">
        <v>56</v>
      </c>
      <c r="N1228" s="9" t="str">
        <f t="shared" si="285"/>
        <v>Minor</v>
      </c>
      <c r="O1228" s="10" t="str">
        <f t="shared" si="286"/>
        <v>Successful</v>
      </c>
      <c r="P1228" s="10" t="str">
        <f t="shared" si="287"/>
        <v>On Time</v>
      </c>
      <c r="Q1228" s="9">
        <f t="shared" si="288"/>
        <v>1</v>
      </c>
      <c r="R1228" s="9">
        <f t="shared" si="289"/>
        <v>1</v>
      </c>
      <c r="S1228" s="9">
        <f t="shared" si="290"/>
        <v>0</v>
      </c>
      <c r="T1228" s="9" t="str">
        <f t="shared" si="291"/>
        <v>February</v>
      </c>
      <c r="U1228" s="40">
        <f t="shared" si="292"/>
        <v>0</v>
      </c>
      <c r="V1228" s="40" t="str">
        <f t="shared" si="293"/>
        <v>Normal</v>
      </c>
      <c r="W1228" s="40">
        <f t="shared" si="294"/>
        <v>0</v>
      </c>
      <c r="X1228" s="40">
        <f t="shared" si="295"/>
        <v>0</v>
      </c>
      <c r="Y1228" s="40">
        <f t="shared" si="296"/>
        <v>0</v>
      </c>
      <c r="Z1228" s="40">
        <f t="shared" si="297"/>
        <v>0</v>
      </c>
      <c r="AA1228" s="40">
        <f t="shared" si="298"/>
        <v>1</v>
      </c>
      <c r="AB1228" s="40">
        <f t="shared" si="299"/>
        <v>0</v>
      </c>
      <c r="AC1228" s="41" t="s">
        <v>133</v>
      </c>
      <c r="AD1228" s="41" t="s">
        <v>280</v>
      </c>
      <c r="AE1228" s="41" t="s">
        <v>259</v>
      </c>
      <c r="AF1228" s="41" t="s">
        <v>8</v>
      </c>
      <c r="AG1228" s="41" t="s">
        <v>56</v>
      </c>
      <c r="AH1228" s="41" t="s">
        <v>56</v>
      </c>
      <c r="AI1228" s="41" t="s">
        <v>56</v>
      </c>
      <c r="AJ1228" s="41" t="s">
        <v>160</v>
      </c>
      <c r="AK1228" s="41" t="s">
        <v>56</v>
      </c>
    </row>
    <row r="1229" spans="1:37" s="41" customFormat="1" ht="15.75" hidden="1" thickBot="1" x14ac:dyDescent="0.3">
      <c r="A1229" s="11" t="s">
        <v>697</v>
      </c>
      <c r="B1229" s="12" t="s">
        <v>216</v>
      </c>
      <c r="C1229" s="13" t="s">
        <v>46</v>
      </c>
      <c r="D1229" s="14" t="s">
        <v>47</v>
      </c>
      <c r="E1229" s="13" t="s">
        <v>2758</v>
      </c>
      <c r="F1229" s="4" t="s">
        <v>617</v>
      </c>
      <c r="G1229" s="4" t="s">
        <v>590</v>
      </c>
      <c r="H1229" s="15">
        <v>43075.416666666664</v>
      </c>
      <c r="I1229" s="15">
        <v>43147.75</v>
      </c>
      <c r="J1229" s="131" t="s">
        <v>3633</v>
      </c>
      <c r="K1229" s="45" t="s">
        <v>9</v>
      </c>
      <c r="L1229" s="47" t="s">
        <v>7</v>
      </c>
      <c r="M1229" s="47" t="s">
        <v>56</v>
      </c>
      <c r="N1229" s="9" t="str">
        <f t="shared" si="285"/>
        <v>Minor</v>
      </c>
      <c r="O1229" s="10" t="str">
        <f t="shared" si="286"/>
        <v>Successful</v>
      </c>
      <c r="P1229" s="10" t="str">
        <f t="shared" si="287"/>
        <v>On Time</v>
      </c>
      <c r="Q1229" s="9">
        <f t="shared" si="288"/>
        <v>1</v>
      </c>
      <c r="R1229" s="9">
        <f t="shared" si="289"/>
        <v>1</v>
      </c>
      <c r="S1229" s="9">
        <f t="shared" si="290"/>
        <v>0</v>
      </c>
      <c r="T1229" s="9" t="str">
        <f t="shared" si="291"/>
        <v>February</v>
      </c>
      <c r="U1229" s="40">
        <f t="shared" si="292"/>
        <v>0</v>
      </c>
      <c r="V1229" s="40" t="str">
        <f t="shared" si="293"/>
        <v>Normal</v>
      </c>
      <c r="W1229" s="40">
        <f t="shared" si="294"/>
        <v>0</v>
      </c>
      <c r="X1229" s="40">
        <f t="shared" si="295"/>
        <v>0</v>
      </c>
      <c r="Y1229" s="40">
        <f t="shared" si="296"/>
        <v>0</v>
      </c>
      <c r="Z1229" s="40">
        <f t="shared" si="297"/>
        <v>0</v>
      </c>
      <c r="AA1229" s="40">
        <f t="shared" si="298"/>
        <v>1</v>
      </c>
      <c r="AB1229" s="40">
        <f t="shared" si="299"/>
        <v>0</v>
      </c>
      <c r="AC1229" s="41" t="s">
        <v>238</v>
      </c>
      <c r="AD1229" s="41" t="s">
        <v>280</v>
      </c>
      <c r="AE1229" s="41" t="s">
        <v>425</v>
      </c>
      <c r="AF1229" s="41" t="s">
        <v>216</v>
      </c>
      <c r="AG1229" s="41" t="s">
        <v>56</v>
      </c>
      <c r="AH1229" s="41" t="s">
        <v>56</v>
      </c>
      <c r="AI1229" s="41" t="s">
        <v>56</v>
      </c>
      <c r="AJ1229" s="41" t="s">
        <v>160</v>
      </c>
      <c r="AK1229" s="41" t="s">
        <v>56</v>
      </c>
    </row>
    <row r="1230" spans="1:37" s="41" customFormat="1" ht="15.75" hidden="1" thickBot="1" x14ac:dyDescent="0.3">
      <c r="A1230" s="11" t="s">
        <v>697</v>
      </c>
      <c r="B1230" s="12" t="s">
        <v>216</v>
      </c>
      <c r="C1230" s="13" t="s">
        <v>46</v>
      </c>
      <c r="D1230" s="14" t="s">
        <v>47</v>
      </c>
      <c r="E1230" s="13" t="s">
        <v>2759</v>
      </c>
      <c r="F1230" s="4" t="s">
        <v>365</v>
      </c>
      <c r="G1230" s="4" t="s">
        <v>704</v>
      </c>
      <c r="H1230" s="15">
        <v>43115.375</v>
      </c>
      <c r="I1230" s="15">
        <v>43147.708333333336</v>
      </c>
      <c r="J1230" s="131" t="s">
        <v>3634</v>
      </c>
      <c r="K1230" s="45" t="s">
        <v>9</v>
      </c>
      <c r="L1230" s="47" t="s">
        <v>7</v>
      </c>
      <c r="M1230" s="47" t="s">
        <v>56</v>
      </c>
      <c r="N1230" s="9" t="str">
        <f t="shared" si="285"/>
        <v>Minor</v>
      </c>
      <c r="O1230" s="10" t="str">
        <f t="shared" si="286"/>
        <v>Successful</v>
      </c>
      <c r="P1230" s="10" t="str">
        <f t="shared" si="287"/>
        <v>On Time</v>
      </c>
      <c r="Q1230" s="9">
        <f t="shared" si="288"/>
        <v>1</v>
      </c>
      <c r="R1230" s="9">
        <f t="shared" si="289"/>
        <v>1</v>
      </c>
      <c r="S1230" s="9">
        <f t="shared" si="290"/>
        <v>0</v>
      </c>
      <c r="T1230" s="9" t="str">
        <f t="shared" si="291"/>
        <v>February</v>
      </c>
      <c r="U1230" s="40">
        <f t="shared" si="292"/>
        <v>0</v>
      </c>
      <c r="V1230" s="40" t="str">
        <f t="shared" si="293"/>
        <v>Normal</v>
      </c>
      <c r="W1230" s="40">
        <f t="shared" si="294"/>
        <v>0</v>
      </c>
      <c r="X1230" s="40">
        <f t="shared" si="295"/>
        <v>0</v>
      </c>
      <c r="Y1230" s="40">
        <f t="shared" si="296"/>
        <v>0</v>
      </c>
      <c r="Z1230" s="40">
        <f t="shared" si="297"/>
        <v>0</v>
      </c>
      <c r="AA1230" s="40">
        <f t="shared" si="298"/>
        <v>1</v>
      </c>
      <c r="AB1230" s="40">
        <f t="shared" si="299"/>
        <v>0</v>
      </c>
      <c r="AC1230" s="41" t="s">
        <v>238</v>
      </c>
      <c r="AD1230" s="41" t="s">
        <v>2266</v>
      </c>
      <c r="AE1230" s="41" t="s">
        <v>432</v>
      </c>
      <c r="AF1230" s="41" t="s">
        <v>216</v>
      </c>
      <c r="AG1230" s="41" t="s">
        <v>56</v>
      </c>
      <c r="AH1230" s="41" t="s">
        <v>56</v>
      </c>
      <c r="AI1230" s="41" t="s">
        <v>56</v>
      </c>
      <c r="AJ1230" s="41" t="s">
        <v>160</v>
      </c>
      <c r="AK1230" s="41" t="s">
        <v>56</v>
      </c>
    </row>
    <row r="1231" spans="1:37" s="41" customFormat="1" ht="15.75" hidden="1" thickBot="1" x14ac:dyDescent="0.3">
      <c r="A1231" s="11" t="s">
        <v>65</v>
      </c>
      <c r="B1231" s="12" t="s">
        <v>216</v>
      </c>
      <c r="C1231" s="13" t="s">
        <v>52</v>
      </c>
      <c r="D1231" s="14" t="s">
        <v>47</v>
      </c>
      <c r="E1231" s="13" t="s">
        <v>2760</v>
      </c>
      <c r="F1231" s="4" t="s">
        <v>152</v>
      </c>
      <c r="G1231" s="4" t="s">
        <v>325</v>
      </c>
      <c r="H1231" s="15">
        <v>43147.666666666664</v>
      </c>
      <c r="I1231" s="15">
        <v>43147.75</v>
      </c>
      <c r="J1231" s="131" t="s">
        <v>3635</v>
      </c>
      <c r="K1231" s="45" t="s">
        <v>9</v>
      </c>
      <c r="L1231" s="47" t="s">
        <v>7</v>
      </c>
      <c r="M1231" s="47" t="s">
        <v>56</v>
      </c>
      <c r="N1231" s="9" t="str">
        <f t="shared" si="285"/>
        <v>Standard</v>
      </c>
      <c r="O1231" s="10" t="str">
        <f t="shared" si="286"/>
        <v>Successful</v>
      </c>
      <c r="P1231" s="10" t="str">
        <f t="shared" si="287"/>
        <v>On Time</v>
      </c>
      <c r="Q1231" s="9">
        <f t="shared" si="288"/>
        <v>1</v>
      </c>
      <c r="R1231" s="9">
        <f t="shared" si="289"/>
        <v>1</v>
      </c>
      <c r="S1231" s="9">
        <f t="shared" si="290"/>
        <v>0</v>
      </c>
      <c r="T1231" s="9" t="str">
        <f t="shared" si="291"/>
        <v>February</v>
      </c>
      <c r="U1231" s="40">
        <f t="shared" si="292"/>
        <v>0</v>
      </c>
      <c r="V1231" s="40" t="str">
        <f t="shared" si="293"/>
        <v>Normal</v>
      </c>
      <c r="W1231" s="40">
        <f t="shared" si="294"/>
        <v>0</v>
      </c>
      <c r="X1231" s="40">
        <f t="shared" si="295"/>
        <v>0</v>
      </c>
      <c r="Y1231" s="40">
        <f t="shared" si="296"/>
        <v>0</v>
      </c>
      <c r="Z1231" s="40">
        <f t="shared" si="297"/>
        <v>0</v>
      </c>
      <c r="AA1231" s="40">
        <f t="shared" si="298"/>
        <v>1</v>
      </c>
      <c r="AB1231" s="40">
        <f t="shared" si="299"/>
        <v>0</v>
      </c>
      <c r="AC1231" s="41" t="s">
        <v>132</v>
      </c>
      <c r="AD1231" s="41" t="s">
        <v>334</v>
      </c>
      <c r="AE1231" s="41" t="s">
        <v>121</v>
      </c>
      <c r="AF1231" s="41" t="s">
        <v>322</v>
      </c>
      <c r="AG1231" s="41" t="s">
        <v>56</v>
      </c>
      <c r="AH1231" s="41" t="s">
        <v>56</v>
      </c>
      <c r="AI1231" s="41" t="s">
        <v>56</v>
      </c>
      <c r="AJ1231" s="41" t="s">
        <v>160</v>
      </c>
      <c r="AK1231" s="41" t="s">
        <v>56</v>
      </c>
    </row>
    <row r="1232" spans="1:37" s="41" customFormat="1" ht="15.75" hidden="1" thickBot="1" x14ac:dyDescent="0.3">
      <c r="A1232" s="11" t="s">
        <v>49</v>
      </c>
      <c r="B1232" s="12" t="s">
        <v>216</v>
      </c>
      <c r="C1232" s="13" t="s">
        <v>52</v>
      </c>
      <c r="D1232" s="14" t="s">
        <v>47</v>
      </c>
      <c r="E1232" s="13" t="s">
        <v>2761</v>
      </c>
      <c r="F1232" s="4" t="s">
        <v>75</v>
      </c>
      <c r="G1232" s="4" t="s">
        <v>738</v>
      </c>
      <c r="H1232" s="15">
        <v>43117.75</v>
      </c>
      <c r="I1232" s="15">
        <v>43148.75</v>
      </c>
      <c r="J1232" s="131" t="s">
        <v>3636</v>
      </c>
      <c r="K1232" s="45" t="s">
        <v>9</v>
      </c>
      <c r="L1232" s="47" t="s">
        <v>7</v>
      </c>
      <c r="M1232" s="47" t="s">
        <v>56</v>
      </c>
      <c r="N1232" s="9" t="str">
        <f t="shared" si="285"/>
        <v>Standard</v>
      </c>
      <c r="O1232" s="10" t="str">
        <f t="shared" si="286"/>
        <v>Successful</v>
      </c>
      <c r="P1232" s="10" t="str">
        <f t="shared" si="287"/>
        <v>On Time</v>
      </c>
      <c r="Q1232" s="9">
        <f t="shared" si="288"/>
        <v>1</v>
      </c>
      <c r="R1232" s="9">
        <f t="shared" si="289"/>
        <v>1</v>
      </c>
      <c r="S1232" s="9">
        <f t="shared" si="290"/>
        <v>0</v>
      </c>
      <c r="T1232" s="9" t="str">
        <f t="shared" si="291"/>
        <v>February</v>
      </c>
      <c r="U1232" s="40">
        <f t="shared" si="292"/>
        <v>0</v>
      </c>
      <c r="V1232" s="40" t="str">
        <f t="shared" si="293"/>
        <v>Normal</v>
      </c>
      <c r="W1232" s="40">
        <f t="shared" si="294"/>
        <v>0</v>
      </c>
      <c r="X1232" s="40">
        <f t="shared" si="295"/>
        <v>0</v>
      </c>
      <c r="Y1232" s="40">
        <f t="shared" si="296"/>
        <v>0</v>
      </c>
      <c r="Z1232" s="40">
        <f t="shared" si="297"/>
        <v>0</v>
      </c>
      <c r="AA1232" s="40">
        <f t="shared" si="298"/>
        <v>1</v>
      </c>
      <c r="AB1232" s="40">
        <f t="shared" si="299"/>
        <v>0</v>
      </c>
      <c r="AC1232" s="41" t="s">
        <v>132</v>
      </c>
      <c r="AD1232" s="41" t="s">
        <v>682</v>
      </c>
      <c r="AE1232" s="41" t="s">
        <v>323</v>
      </c>
      <c r="AF1232" s="41" t="s">
        <v>216</v>
      </c>
      <c r="AG1232" s="41" t="s">
        <v>56</v>
      </c>
      <c r="AH1232" s="41" t="s">
        <v>56</v>
      </c>
      <c r="AI1232" s="41" t="s">
        <v>56</v>
      </c>
      <c r="AJ1232" s="41" t="s">
        <v>160</v>
      </c>
      <c r="AK1232" s="41" t="s">
        <v>56</v>
      </c>
    </row>
    <row r="1233" spans="1:37" s="41" customFormat="1" ht="15.75" hidden="1" thickBot="1" x14ac:dyDescent="0.3">
      <c r="A1233" s="11" t="s">
        <v>248</v>
      </c>
      <c r="B1233" s="12" t="s">
        <v>216</v>
      </c>
      <c r="C1233" s="13" t="s">
        <v>46</v>
      </c>
      <c r="D1233" s="14" t="s">
        <v>47</v>
      </c>
      <c r="E1233" s="13" t="s">
        <v>2762</v>
      </c>
      <c r="F1233" s="4" t="s">
        <v>84</v>
      </c>
      <c r="G1233" s="4" t="s">
        <v>3176</v>
      </c>
      <c r="H1233" s="15">
        <v>43118.125</v>
      </c>
      <c r="I1233" s="15">
        <v>43149.708333333336</v>
      </c>
      <c r="J1233" s="131" t="s">
        <v>3637</v>
      </c>
      <c r="K1233" s="45" t="s">
        <v>9</v>
      </c>
      <c r="L1233" s="47" t="s">
        <v>7</v>
      </c>
      <c r="M1233" s="47" t="s">
        <v>56</v>
      </c>
      <c r="N1233" s="9" t="str">
        <f t="shared" si="285"/>
        <v>Minor</v>
      </c>
      <c r="O1233" s="10" t="str">
        <f t="shared" si="286"/>
        <v>Successful</v>
      </c>
      <c r="P1233" s="10" t="str">
        <f t="shared" si="287"/>
        <v>On Time</v>
      </c>
      <c r="Q1233" s="9">
        <f t="shared" si="288"/>
        <v>1</v>
      </c>
      <c r="R1233" s="9">
        <f t="shared" si="289"/>
        <v>1</v>
      </c>
      <c r="S1233" s="9">
        <f t="shared" si="290"/>
        <v>0</v>
      </c>
      <c r="T1233" s="9" t="str">
        <f t="shared" si="291"/>
        <v>February</v>
      </c>
      <c r="U1233" s="40">
        <f t="shared" si="292"/>
        <v>0</v>
      </c>
      <c r="V1233" s="40" t="str">
        <f t="shared" si="293"/>
        <v>Normal</v>
      </c>
      <c r="W1233" s="40">
        <f t="shared" si="294"/>
        <v>0</v>
      </c>
      <c r="X1233" s="40">
        <f t="shared" si="295"/>
        <v>0</v>
      </c>
      <c r="Y1233" s="40">
        <f t="shared" si="296"/>
        <v>0</v>
      </c>
      <c r="Z1233" s="40">
        <f t="shared" si="297"/>
        <v>0</v>
      </c>
      <c r="AA1233" s="40">
        <f t="shared" si="298"/>
        <v>1</v>
      </c>
      <c r="AB1233" s="40">
        <f t="shared" si="299"/>
        <v>0</v>
      </c>
      <c r="AC1233" s="41" t="s">
        <v>537</v>
      </c>
      <c r="AD1233" s="41" t="s">
        <v>829</v>
      </c>
      <c r="AE1233" s="41" t="s">
        <v>260</v>
      </c>
      <c r="AF1233" s="41" t="s">
        <v>216</v>
      </c>
      <c r="AG1233" s="41" t="s">
        <v>56</v>
      </c>
      <c r="AH1233" s="41" t="s">
        <v>56</v>
      </c>
      <c r="AI1233" s="41" t="s">
        <v>56</v>
      </c>
      <c r="AJ1233" s="41" t="s">
        <v>160</v>
      </c>
      <c r="AK1233" s="41" t="s">
        <v>56</v>
      </c>
    </row>
    <row r="1234" spans="1:37" s="41" customFormat="1" ht="15.75" hidden="1" thickBot="1" x14ac:dyDescent="0.3">
      <c r="A1234" s="11" t="s">
        <v>697</v>
      </c>
      <c r="B1234" s="12" t="s">
        <v>216</v>
      </c>
      <c r="C1234" s="13" t="s">
        <v>52</v>
      </c>
      <c r="D1234" s="14" t="s">
        <v>47</v>
      </c>
      <c r="E1234" s="13" t="s">
        <v>2763</v>
      </c>
      <c r="F1234" s="4" t="s">
        <v>365</v>
      </c>
      <c r="G1234" s="4" t="s">
        <v>704</v>
      </c>
      <c r="H1234" s="15">
        <v>43133.791666666664</v>
      </c>
      <c r="I1234" s="15">
        <v>43147.708333333336</v>
      </c>
      <c r="J1234" s="131" t="s">
        <v>3638</v>
      </c>
      <c r="K1234" s="45" t="s">
        <v>9</v>
      </c>
      <c r="L1234" s="47" t="s">
        <v>7</v>
      </c>
      <c r="M1234" s="47" t="s">
        <v>56</v>
      </c>
      <c r="N1234" s="9" t="str">
        <f t="shared" si="285"/>
        <v>Standard</v>
      </c>
      <c r="O1234" s="10" t="str">
        <f t="shared" si="286"/>
        <v>Successful</v>
      </c>
      <c r="P1234" s="10" t="str">
        <f t="shared" si="287"/>
        <v>On Time</v>
      </c>
      <c r="Q1234" s="9">
        <f t="shared" si="288"/>
        <v>1</v>
      </c>
      <c r="R1234" s="9">
        <f t="shared" si="289"/>
        <v>1</v>
      </c>
      <c r="S1234" s="9">
        <f t="shared" si="290"/>
        <v>0</v>
      </c>
      <c r="T1234" s="9" t="str">
        <f t="shared" si="291"/>
        <v>February</v>
      </c>
      <c r="U1234" s="40">
        <f t="shared" si="292"/>
        <v>0</v>
      </c>
      <c r="V1234" s="40" t="str">
        <f t="shared" si="293"/>
        <v>Normal</v>
      </c>
      <c r="W1234" s="40">
        <f t="shared" si="294"/>
        <v>0</v>
      </c>
      <c r="X1234" s="40">
        <f t="shared" si="295"/>
        <v>0</v>
      </c>
      <c r="Y1234" s="40">
        <f t="shared" si="296"/>
        <v>0</v>
      </c>
      <c r="Z1234" s="40">
        <f t="shared" si="297"/>
        <v>0</v>
      </c>
      <c r="AA1234" s="40">
        <f t="shared" si="298"/>
        <v>1</v>
      </c>
      <c r="AB1234" s="40">
        <f t="shared" si="299"/>
        <v>0</v>
      </c>
      <c r="AC1234" s="41" t="s">
        <v>238</v>
      </c>
      <c r="AD1234" s="41" t="s">
        <v>2266</v>
      </c>
      <c r="AE1234" s="41" t="s">
        <v>432</v>
      </c>
      <c r="AF1234" s="41" t="s">
        <v>216</v>
      </c>
      <c r="AG1234" s="41" t="s">
        <v>56</v>
      </c>
      <c r="AH1234" s="41" t="s">
        <v>56</v>
      </c>
      <c r="AI1234" s="41" t="s">
        <v>56</v>
      </c>
      <c r="AJ1234" s="41" t="s">
        <v>160</v>
      </c>
      <c r="AK1234" s="41" t="s">
        <v>56</v>
      </c>
    </row>
    <row r="1235" spans="1:37" s="41" customFormat="1" ht="15.75" hidden="1" thickBot="1" x14ac:dyDescent="0.3">
      <c r="A1235" s="11" t="s">
        <v>697</v>
      </c>
      <c r="B1235" s="12" t="s">
        <v>216</v>
      </c>
      <c r="C1235" s="13" t="s">
        <v>46</v>
      </c>
      <c r="D1235" s="14" t="s">
        <v>47</v>
      </c>
      <c r="E1235" s="13" t="s">
        <v>2764</v>
      </c>
      <c r="F1235" s="4" t="s">
        <v>365</v>
      </c>
      <c r="G1235" s="4" t="s">
        <v>704</v>
      </c>
      <c r="H1235" s="15">
        <v>43129.416666666664</v>
      </c>
      <c r="I1235" s="15">
        <v>43147.6875</v>
      </c>
      <c r="J1235" s="131" t="s">
        <v>3639</v>
      </c>
      <c r="K1235" s="45" t="s">
        <v>9</v>
      </c>
      <c r="L1235" s="47" t="s">
        <v>7</v>
      </c>
      <c r="M1235" s="47" t="s">
        <v>56</v>
      </c>
      <c r="N1235" s="9" t="str">
        <f t="shared" si="285"/>
        <v>Minor</v>
      </c>
      <c r="O1235" s="10" t="str">
        <f t="shared" si="286"/>
        <v>Successful</v>
      </c>
      <c r="P1235" s="10" t="str">
        <f t="shared" si="287"/>
        <v>On Time</v>
      </c>
      <c r="Q1235" s="9">
        <f t="shared" si="288"/>
        <v>1</v>
      </c>
      <c r="R1235" s="9">
        <f t="shared" si="289"/>
        <v>1</v>
      </c>
      <c r="S1235" s="9">
        <f t="shared" si="290"/>
        <v>0</v>
      </c>
      <c r="T1235" s="9" t="str">
        <f t="shared" si="291"/>
        <v>February</v>
      </c>
      <c r="U1235" s="40">
        <f t="shared" si="292"/>
        <v>0</v>
      </c>
      <c r="V1235" s="40" t="str">
        <f t="shared" si="293"/>
        <v>Normal</v>
      </c>
      <c r="W1235" s="40">
        <f t="shared" si="294"/>
        <v>0</v>
      </c>
      <c r="X1235" s="40">
        <f t="shared" si="295"/>
        <v>0</v>
      </c>
      <c r="Y1235" s="40">
        <f t="shared" si="296"/>
        <v>0</v>
      </c>
      <c r="Z1235" s="40">
        <f t="shared" si="297"/>
        <v>0</v>
      </c>
      <c r="AA1235" s="40">
        <f t="shared" si="298"/>
        <v>1</v>
      </c>
      <c r="AB1235" s="40">
        <f t="shared" si="299"/>
        <v>0</v>
      </c>
      <c r="AC1235" s="41" t="s">
        <v>238</v>
      </c>
      <c r="AD1235" s="41" t="s">
        <v>2266</v>
      </c>
      <c r="AE1235" s="41" t="s">
        <v>432</v>
      </c>
      <c r="AF1235" s="41" t="s">
        <v>216</v>
      </c>
      <c r="AG1235" s="41" t="s">
        <v>56</v>
      </c>
      <c r="AH1235" s="41" t="s">
        <v>56</v>
      </c>
      <c r="AI1235" s="41" t="s">
        <v>56</v>
      </c>
      <c r="AJ1235" s="41" t="s">
        <v>160</v>
      </c>
      <c r="AK1235" s="41" t="s">
        <v>56</v>
      </c>
    </row>
    <row r="1236" spans="1:37" s="41" customFormat="1" ht="15.75" hidden="1" thickBot="1" x14ac:dyDescent="0.3">
      <c r="A1236" s="11" t="s">
        <v>549</v>
      </c>
      <c r="B1236" s="12" t="s">
        <v>216</v>
      </c>
      <c r="C1236" s="13" t="s">
        <v>46</v>
      </c>
      <c r="D1236" s="14" t="s">
        <v>47</v>
      </c>
      <c r="E1236" s="13" t="s">
        <v>2765</v>
      </c>
      <c r="F1236" s="4" t="s">
        <v>152</v>
      </c>
      <c r="G1236" s="4" t="s">
        <v>764</v>
      </c>
      <c r="H1236" s="15">
        <v>43147.375</v>
      </c>
      <c r="I1236" s="15">
        <v>43150.416666666664</v>
      </c>
      <c r="J1236" s="131" t="s">
        <v>3640</v>
      </c>
      <c r="K1236" s="45" t="s">
        <v>9</v>
      </c>
      <c r="L1236" s="47" t="s">
        <v>7</v>
      </c>
      <c r="M1236" s="47" t="s">
        <v>56</v>
      </c>
      <c r="N1236" s="9" t="str">
        <f t="shared" si="285"/>
        <v>Minor</v>
      </c>
      <c r="O1236" s="10" t="str">
        <f t="shared" si="286"/>
        <v>Successful</v>
      </c>
      <c r="P1236" s="10" t="str">
        <f t="shared" si="287"/>
        <v>On Time</v>
      </c>
      <c r="Q1236" s="9">
        <f t="shared" si="288"/>
        <v>1</v>
      </c>
      <c r="R1236" s="9">
        <f t="shared" si="289"/>
        <v>1</v>
      </c>
      <c r="S1236" s="9">
        <f t="shared" si="290"/>
        <v>0</v>
      </c>
      <c r="T1236" s="9" t="str">
        <f t="shared" si="291"/>
        <v>February</v>
      </c>
      <c r="U1236" s="40">
        <f t="shared" si="292"/>
        <v>0</v>
      </c>
      <c r="V1236" s="40" t="str">
        <f t="shared" si="293"/>
        <v>Normal</v>
      </c>
      <c r="W1236" s="40">
        <f t="shared" si="294"/>
        <v>0</v>
      </c>
      <c r="X1236" s="40">
        <f t="shared" si="295"/>
        <v>0</v>
      </c>
      <c r="Y1236" s="40">
        <f t="shared" si="296"/>
        <v>0</v>
      </c>
      <c r="Z1236" s="40">
        <f t="shared" si="297"/>
        <v>0</v>
      </c>
      <c r="AA1236" s="40">
        <f t="shared" si="298"/>
        <v>1</v>
      </c>
      <c r="AB1236" s="40">
        <f t="shared" si="299"/>
        <v>0</v>
      </c>
      <c r="AC1236" s="41" t="s">
        <v>131</v>
      </c>
      <c r="AD1236" s="41" t="s">
        <v>287</v>
      </c>
      <c r="AE1236" s="41" t="s">
        <v>121</v>
      </c>
      <c r="AF1236" s="41" t="s">
        <v>322</v>
      </c>
      <c r="AG1236" s="41" t="s">
        <v>56</v>
      </c>
      <c r="AH1236" s="41" t="s">
        <v>56</v>
      </c>
      <c r="AI1236" s="41" t="s">
        <v>56</v>
      </c>
      <c r="AJ1236" s="41" t="s">
        <v>160</v>
      </c>
      <c r="AK1236" s="41" t="s">
        <v>56</v>
      </c>
    </row>
    <row r="1237" spans="1:37" s="41" customFormat="1" ht="15.75" hidden="1" thickBot="1" x14ac:dyDescent="0.3">
      <c r="A1237" s="11" t="s">
        <v>697</v>
      </c>
      <c r="B1237" s="12" t="s">
        <v>216</v>
      </c>
      <c r="C1237" s="13" t="s">
        <v>46</v>
      </c>
      <c r="D1237" s="14" t="s">
        <v>47</v>
      </c>
      <c r="E1237" s="13" t="s">
        <v>2766</v>
      </c>
      <c r="F1237" s="4" t="s">
        <v>152</v>
      </c>
      <c r="G1237" s="4" t="s">
        <v>171</v>
      </c>
      <c r="H1237" s="15">
        <v>43126.291666666664</v>
      </c>
      <c r="I1237" s="15">
        <v>43147.958333333336</v>
      </c>
      <c r="J1237" s="131" t="s">
        <v>3641</v>
      </c>
      <c r="K1237" s="45" t="s">
        <v>9</v>
      </c>
      <c r="L1237" s="47" t="s">
        <v>7</v>
      </c>
      <c r="M1237" s="47" t="s">
        <v>56</v>
      </c>
      <c r="N1237" s="9" t="str">
        <f t="shared" si="285"/>
        <v>Minor</v>
      </c>
      <c r="O1237" s="10" t="str">
        <f t="shared" si="286"/>
        <v>Successful</v>
      </c>
      <c r="P1237" s="10" t="str">
        <f t="shared" si="287"/>
        <v>On Time</v>
      </c>
      <c r="Q1237" s="9">
        <f t="shared" si="288"/>
        <v>1</v>
      </c>
      <c r="R1237" s="9">
        <f t="shared" si="289"/>
        <v>1</v>
      </c>
      <c r="S1237" s="9">
        <f t="shared" si="290"/>
        <v>0</v>
      </c>
      <c r="T1237" s="9" t="str">
        <f t="shared" si="291"/>
        <v>February</v>
      </c>
      <c r="U1237" s="40">
        <f t="shared" si="292"/>
        <v>0</v>
      </c>
      <c r="V1237" s="40" t="str">
        <f t="shared" si="293"/>
        <v>Normal</v>
      </c>
      <c r="W1237" s="40">
        <f t="shared" si="294"/>
        <v>0</v>
      </c>
      <c r="X1237" s="40">
        <f t="shared" si="295"/>
        <v>0</v>
      </c>
      <c r="Y1237" s="40">
        <f t="shared" si="296"/>
        <v>0</v>
      </c>
      <c r="Z1237" s="40">
        <f t="shared" si="297"/>
        <v>0</v>
      </c>
      <c r="AA1237" s="40">
        <f t="shared" si="298"/>
        <v>1</v>
      </c>
      <c r="AB1237" s="40">
        <f t="shared" si="299"/>
        <v>0</v>
      </c>
      <c r="AC1237" s="41" t="s">
        <v>238</v>
      </c>
      <c r="AD1237" s="41" t="s">
        <v>287</v>
      </c>
      <c r="AE1237" s="41" t="s">
        <v>121</v>
      </c>
      <c r="AF1237" s="41" t="s">
        <v>322</v>
      </c>
      <c r="AG1237" s="41" t="s">
        <v>56</v>
      </c>
      <c r="AH1237" s="41" t="s">
        <v>56</v>
      </c>
      <c r="AI1237" s="41" t="s">
        <v>56</v>
      </c>
      <c r="AJ1237" s="41" t="s">
        <v>160</v>
      </c>
      <c r="AK1237" s="41" t="s">
        <v>56</v>
      </c>
    </row>
    <row r="1238" spans="1:37" s="41" customFormat="1" ht="15.75" hidden="1" thickBot="1" x14ac:dyDescent="0.3">
      <c r="A1238" s="11" t="s">
        <v>697</v>
      </c>
      <c r="B1238" s="12" t="s">
        <v>216</v>
      </c>
      <c r="C1238" s="13" t="s">
        <v>46</v>
      </c>
      <c r="D1238" s="14" t="s">
        <v>47</v>
      </c>
      <c r="E1238" s="13" t="s">
        <v>2767</v>
      </c>
      <c r="F1238" s="4" t="s">
        <v>365</v>
      </c>
      <c r="G1238" s="4" t="s">
        <v>704</v>
      </c>
      <c r="H1238" s="15">
        <v>43129.520833333336</v>
      </c>
      <c r="I1238" s="15">
        <v>43147.708333333336</v>
      </c>
      <c r="J1238" s="131" t="s">
        <v>3642</v>
      </c>
      <c r="K1238" s="45" t="s">
        <v>9</v>
      </c>
      <c r="L1238" s="47" t="s">
        <v>7</v>
      </c>
      <c r="M1238" s="47" t="s">
        <v>56</v>
      </c>
      <c r="N1238" s="9" t="str">
        <f t="shared" si="285"/>
        <v>Minor</v>
      </c>
      <c r="O1238" s="10" t="str">
        <f t="shared" si="286"/>
        <v>Successful</v>
      </c>
      <c r="P1238" s="10" t="str">
        <f t="shared" si="287"/>
        <v>On Time</v>
      </c>
      <c r="Q1238" s="9">
        <f t="shared" si="288"/>
        <v>1</v>
      </c>
      <c r="R1238" s="9">
        <f t="shared" si="289"/>
        <v>1</v>
      </c>
      <c r="S1238" s="9">
        <f t="shared" si="290"/>
        <v>0</v>
      </c>
      <c r="T1238" s="9" t="str">
        <f t="shared" si="291"/>
        <v>February</v>
      </c>
      <c r="U1238" s="40">
        <f t="shared" si="292"/>
        <v>0</v>
      </c>
      <c r="V1238" s="40" t="str">
        <f t="shared" si="293"/>
        <v>Normal</v>
      </c>
      <c r="W1238" s="40">
        <f t="shared" si="294"/>
        <v>0</v>
      </c>
      <c r="X1238" s="40">
        <f t="shared" si="295"/>
        <v>0</v>
      </c>
      <c r="Y1238" s="40">
        <f t="shared" si="296"/>
        <v>0</v>
      </c>
      <c r="Z1238" s="40">
        <f t="shared" si="297"/>
        <v>0</v>
      </c>
      <c r="AA1238" s="40">
        <f t="shared" si="298"/>
        <v>1</v>
      </c>
      <c r="AB1238" s="40">
        <f t="shared" si="299"/>
        <v>0</v>
      </c>
      <c r="AC1238" s="41" t="s">
        <v>238</v>
      </c>
      <c r="AD1238" s="41" t="s">
        <v>2266</v>
      </c>
      <c r="AE1238" s="41" t="s">
        <v>432</v>
      </c>
      <c r="AF1238" s="41" t="s">
        <v>216</v>
      </c>
      <c r="AG1238" s="41" t="s">
        <v>56</v>
      </c>
      <c r="AH1238" s="41" t="s">
        <v>56</v>
      </c>
      <c r="AI1238" s="41" t="s">
        <v>56</v>
      </c>
      <c r="AJ1238" s="41" t="s">
        <v>160</v>
      </c>
      <c r="AK1238" s="41" t="s">
        <v>56</v>
      </c>
    </row>
    <row r="1239" spans="1:37" s="41" customFormat="1" ht="15.75" hidden="1" thickBot="1" x14ac:dyDescent="0.3">
      <c r="A1239" s="11" t="s">
        <v>697</v>
      </c>
      <c r="B1239" s="12" t="s">
        <v>216</v>
      </c>
      <c r="C1239" s="13" t="s">
        <v>52</v>
      </c>
      <c r="D1239" s="14" t="s">
        <v>47</v>
      </c>
      <c r="E1239" s="13" t="s">
        <v>2768</v>
      </c>
      <c r="F1239" s="4" t="s">
        <v>365</v>
      </c>
      <c r="G1239" s="4" t="s">
        <v>704</v>
      </c>
      <c r="H1239" s="15">
        <v>43133.791666666664</v>
      </c>
      <c r="I1239" s="15">
        <v>43147.708333333336</v>
      </c>
      <c r="J1239" s="131" t="s">
        <v>3643</v>
      </c>
      <c r="K1239" s="45" t="s">
        <v>9</v>
      </c>
      <c r="L1239" s="47" t="s">
        <v>7</v>
      </c>
      <c r="M1239" s="47" t="s">
        <v>56</v>
      </c>
      <c r="N1239" s="9" t="str">
        <f t="shared" si="285"/>
        <v>Standard</v>
      </c>
      <c r="O1239" s="10" t="str">
        <f t="shared" si="286"/>
        <v>Successful</v>
      </c>
      <c r="P1239" s="10" t="str">
        <f t="shared" si="287"/>
        <v>On Time</v>
      </c>
      <c r="Q1239" s="9">
        <f t="shared" si="288"/>
        <v>1</v>
      </c>
      <c r="R1239" s="9">
        <f t="shared" si="289"/>
        <v>1</v>
      </c>
      <c r="S1239" s="9">
        <f t="shared" si="290"/>
        <v>0</v>
      </c>
      <c r="T1239" s="9" t="str">
        <f t="shared" si="291"/>
        <v>February</v>
      </c>
      <c r="U1239" s="40">
        <f t="shared" si="292"/>
        <v>0</v>
      </c>
      <c r="V1239" s="40" t="str">
        <f t="shared" si="293"/>
        <v>Normal</v>
      </c>
      <c r="W1239" s="40">
        <f t="shared" si="294"/>
        <v>0</v>
      </c>
      <c r="X1239" s="40">
        <f t="shared" si="295"/>
        <v>0</v>
      </c>
      <c r="Y1239" s="40">
        <f t="shared" si="296"/>
        <v>0</v>
      </c>
      <c r="Z1239" s="40">
        <f t="shared" si="297"/>
        <v>0</v>
      </c>
      <c r="AA1239" s="40">
        <f t="shared" si="298"/>
        <v>1</v>
      </c>
      <c r="AB1239" s="40">
        <f t="shared" si="299"/>
        <v>0</v>
      </c>
      <c r="AC1239" s="41" t="s">
        <v>238</v>
      </c>
      <c r="AD1239" s="41" t="s">
        <v>2266</v>
      </c>
      <c r="AE1239" s="41" t="s">
        <v>432</v>
      </c>
      <c r="AF1239" s="41" t="s">
        <v>216</v>
      </c>
      <c r="AG1239" s="41" t="s">
        <v>56</v>
      </c>
      <c r="AH1239" s="41" t="s">
        <v>56</v>
      </c>
      <c r="AI1239" s="41" t="s">
        <v>56</v>
      </c>
      <c r="AJ1239" s="41" t="s">
        <v>160</v>
      </c>
      <c r="AK1239" s="41" t="s">
        <v>56</v>
      </c>
    </row>
    <row r="1240" spans="1:37" s="41" customFormat="1" ht="15.75" hidden="1" thickBot="1" x14ac:dyDescent="0.3">
      <c r="A1240" s="11" t="s">
        <v>697</v>
      </c>
      <c r="B1240" s="12" t="s">
        <v>216</v>
      </c>
      <c r="C1240" s="13" t="s">
        <v>46</v>
      </c>
      <c r="D1240" s="14" t="s">
        <v>47</v>
      </c>
      <c r="E1240" s="13" t="s">
        <v>2769</v>
      </c>
      <c r="F1240" s="4" t="s">
        <v>343</v>
      </c>
      <c r="G1240" s="4" t="s">
        <v>485</v>
      </c>
      <c r="H1240" s="15">
        <v>43132.875</v>
      </c>
      <c r="I1240" s="15">
        <v>43147.708333333336</v>
      </c>
      <c r="J1240" s="131" t="s">
        <v>3644</v>
      </c>
      <c r="K1240" s="45" t="s">
        <v>9</v>
      </c>
      <c r="L1240" s="47" t="s">
        <v>7</v>
      </c>
      <c r="M1240" s="47" t="s">
        <v>56</v>
      </c>
      <c r="N1240" s="9" t="str">
        <f t="shared" si="285"/>
        <v>Minor</v>
      </c>
      <c r="O1240" s="10" t="str">
        <f t="shared" si="286"/>
        <v>Successful</v>
      </c>
      <c r="P1240" s="10" t="str">
        <f t="shared" si="287"/>
        <v>On Time</v>
      </c>
      <c r="Q1240" s="9">
        <f t="shared" si="288"/>
        <v>1</v>
      </c>
      <c r="R1240" s="9">
        <f t="shared" si="289"/>
        <v>1</v>
      </c>
      <c r="S1240" s="9">
        <f t="shared" si="290"/>
        <v>0</v>
      </c>
      <c r="T1240" s="9" t="str">
        <f t="shared" si="291"/>
        <v>February</v>
      </c>
      <c r="U1240" s="40">
        <f t="shared" si="292"/>
        <v>0</v>
      </c>
      <c r="V1240" s="40" t="str">
        <f t="shared" si="293"/>
        <v>Normal</v>
      </c>
      <c r="W1240" s="40">
        <f t="shared" si="294"/>
        <v>0</v>
      </c>
      <c r="X1240" s="40">
        <f t="shared" si="295"/>
        <v>0</v>
      </c>
      <c r="Y1240" s="40">
        <f t="shared" si="296"/>
        <v>0</v>
      </c>
      <c r="Z1240" s="40">
        <f t="shared" si="297"/>
        <v>0</v>
      </c>
      <c r="AA1240" s="40">
        <f t="shared" si="298"/>
        <v>1</v>
      </c>
      <c r="AB1240" s="40">
        <f t="shared" si="299"/>
        <v>0</v>
      </c>
      <c r="AC1240" s="41" t="s">
        <v>238</v>
      </c>
      <c r="AD1240" s="41" t="s">
        <v>280</v>
      </c>
      <c r="AE1240" s="41" t="s">
        <v>420</v>
      </c>
      <c r="AF1240" s="41" t="s">
        <v>216</v>
      </c>
      <c r="AG1240" s="41" t="s">
        <v>56</v>
      </c>
      <c r="AH1240" s="41" t="s">
        <v>56</v>
      </c>
      <c r="AI1240" s="41" t="s">
        <v>56</v>
      </c>
      <c r="AJ1240" s="41" t="s">
        <v>160</v>
      </c>
      <c r="AK1240" s="41" t="s">
        <v>56</v>
      </c>
    </row>
    <row r="1241" spans="1:37" s="41" customFormat="1" ht="15.75" hidden="1" thickBot="1" x14ac:dyDescent="0.3">
      <c r="A1241" s="11" t="s">
        <v>697</v>
      </c>
      <c r="B1241" s="12" t="s">
        <v>216</v>
      </c>
      <c r="C1241" s="13" t="s">
        <v>46</v>
      </c>
      <c r="D1241" s="14" t="s">
        <v>47</v>
      </c>
      <c r="E1241" s="13" t="s">
        <v>2770</v>
      </c>
      <c r="F1241" s="4" t="s">
        <v>614</v>
      </c>
      <c r="G1241" s="4" t="s">
        <v>765</v>
      </c>
      <c r="H1241" s="15">
        <v>43133.708333333336</v>
      </c>
      <c r="I1241" s="15">
        <v>43147.708333333336</v>
      </c>
      <c r="J1241" s="131" t="s">
        <v>3645</v>
      </c>
      <c r="K1241" s="45" t="s">
        <v>9</v>
      </c>
      <c r="L1241" s="47" t="s">
        <v>7</v>
      </c>
      <c r="M1241" s="47" t="s">
        <v>56</v>
      </c>
      <c r="N1241" s="9" t="str">
        <f t="shared" si="285"/>
        <v>Minor</v>
      </c>
      <c r="O1241" s="10" t="str">
        <f t="shared" si="286"/>
        <v>Successful</v>
      </c>
      <c r="P1241" s="10" t="str">
        <f t="shared" si="287"/>
        <v>On Time</v>
      </c>
      <c r="Q1241" s="9">
        <f t="shared" si="288"/>
        <v>1</v>
      </c>
      <c r="R1241" s="9">
        <f t="shared" si="289"/>
        <v>1</v>
      </c>
      <c r="S1241" s="9">
        <f t="shared" si="290"/>
        <v>0</v>
      </c>
      <c r="T1241" s="9" t="str">
        <f t="shared" si="291"/>
        <v>February</v>
      </c>
      <c r="U1241" s="40">
        <f t="shared" si="292"/>
        <v>0</v>
      </c>
      <c r="V1241" s="40" t="str">
        <f t="shared" si="293"/>
        <v>Normal</v>
      </c>
      <c r="W1241" s="40">
        <f t="shared" si="294"/>
        <v>0</v>
      </c>
      <c r="X1241" s="40">
        <f t="shared" si="295"/>
        <v>0</v>
      </c>
      <c r="Y1241" s="40">
        <f t="shared" si="296"/>
        <v>0</v>
      </c>
      <c r="Z1241" s="40">
        <f t="shared" si="297"/>
        <v>0</v>
      </c>
      <c r="AA1241" s="40">
        <f t="shared" si="298"/>
        <v>1</v>
      </c>
      <c r="AB1241" s="40">
        <f t="shared" si="299"/>
        <v>0</v>
      </c>
      <c r="AC1241" s="41" t="s">
        <v>238</v>
      </c>
      <c r="AD1241" s="41" t="s">
        <v>635</v>
      </c>
      <c r="AE1241" s="41" t="s">
        <v>351</v>
      </c>
      <c r="AF1241" s="41" t="s">
        <v>216</v>
      </c>
      <c r="AG1241" s="41" t="s">
        <v>56</v>
      </c>
      <c r="AH1241" s="41" t="s">
        <v>56</v>
      </c>
      <c r="AI1241" s="41" t="s">
        <v>56</v>
      </c>
      <c r="AJ1241" s="41" t="s">
        <v>160</v>
      </c>
      <c r="AK1241" s="41" t="s">
        <v>56</v>
      </c>
    </row>
    <row r="1242" spans="1:37" s="41" customFormat="1" ht="15.75" hidden="1" thickBot="1" x14ac:dyDescent="0.3">
      <c r="A1242" s="11" t="s">
        <v>248</v>
      </c>
      <c r="B1242" s="12" t="s">
        <v>216</v>
      </c>
      <c r="C1242" s="13" t="s">
        <v>46</v>
      </c>
      <c r="D1242" s="14" t="s">
        <v>47</v>
      </c>
      <c r="E1242" s="13" t="s">
        <v>2771</v>
      </c>
      <c r="F1242" s="4" t="s">
        <v>75</v>
      </c>
      <c r="G1242" s="4" t="s">
        <v>234</v>
      </c>
      <c r="H1242" s="15">
        <v>43140.333333333336</v>
      </c>
      <c r="I1242" s="15">
        <v>43147.958333333336</v>
      </c>
      <c r="J1242" s="131" t="s">
        <v>3646</v>
      </c>
      <c r="K1242" s="45" t="s">
        <v>9</v>
      </c>
      <c r="L1242" s="47" t="s">
        <v>7</v>
      </c>
      <c r="M1242" s="47" t="s">
        <v>56</v>
      </c>
      <c r="N1242" s="9" t="str">
        <f t="shared" si="285"/>
        <v>Minor</v>
      </c>
      <c r="O1242" s="10" t="str">
        <f t="shared" si="286"/>
        <v>Successful</v>
      </c>
      <c r="P1242" s="10" t="str">
        <f t="shared" si="287"/>
        <v>On Time</v>
      </c>
      <c r="Q1242" s="9">
        <f t="shared" si="288"/>
        <v>1</v>
      </c>
      <c r="R1242" s="9">
        <f t="shared" si="289"/>
        <v>1</v>
      </c>
      <c r="S1242" s="9">
        <f t="shared" si="290"/>
        <v>0</v>
      </c>
      <c r="T1242" s="9" t="str">
        <f t="shared" si="291"/>
        <v>February</v>
      </c>
      <c r="U1242" s="40">
        <f t="shared" si="292"/>
        <v>0</v>
      </c>
      <c r="V1242" s="40" t="str">
        <f t="shared" si="293"/>
        <v>Normal</v>
      </c>
      <c r="W1242" s="40">
        <f t="shared" si="294"/>
        <v>0</v>
      </c>
      <c r="X1242" s="40">
        <f t="shared" si="295"/>
        <v>0</v>
      </c>
      <c r="Y1242" s="40">
        <f t="shared" si="296"/>
        <v>0</v>
      </c>
      <c r="Z1242" s="40">
        <f t="shared" si="297"/>
        <v>0</v>
      </c>
      <c r="AA1242" s="40">
        <f t="shared" si="298"/>
        <v>1</v>
      </c>
      <c r="AB1242" s="40">
        <f t="shared" si="299"/>
        <v>0</v>
      </c>
      <c r="AC1242" s="41" t="s">
        <v>537</v>
      </c>
      <c r="AD1242" s="41" t="s">
        <v>3983</v>
      </c>
      <c r="AE1242" s="41" t="s">
        <v>323</v>
      </c>
      <c r="AF1242" s="41" t="s">
        <v>216</v>
      </c>
      <c r="AG1242" s="41" t="s">
        <v>56</v>
      </c>
      <c r="AH1242" s="41" t="s">
        <v>56</v>
      </c>
      <c r="AI1242" s="41" t="s">
        <v>56</v>
      </c>
      <c r="AJ1242" s="41" t="s">
        <v>160</v>
      </c>
      <c r="AK1242" s="41" t="s">
        <v>56</v>
      </c>
    </row>
    <row r="1243" spans="1:37" s="41" customFormat="1" ht="15.75" hidden="1" thickBot="1" x14ac:dyDescent="0.3">
      <c r="A1243" s="11" t="s">
        <v>697</v>
      </c>
      <c r="B1243" s="12" t="s">
        <v>216</v>
      </c>
      <c r="C1243" s="13" t="s">
        <v>46</v>
      </c>
      <c r="D1243" s="14" t="s">
        <v>47</v>
      </c>
      <c r="E1243" s="13" t="s">
        <v>2772</v>
      </c>
      <c r="F1243" s="4" t="s">
        <v>152</v>
      </c>
      <c r="G1243" s="4" t="s">
        <v>709</v>
      </c>
      <c r="H1243" s="15">
        <v>43143.291666666664</v>
      </c>
      <c r="I1243" s="15">
        <v>43149.958333333336</v>
      </c>
      <c r="J1243" s="131" t="s">
        <v>814</v>
      </c>
      <c r="K1243" s="45" t="s">
        <v>9</v>
      </c>
      <c r="L1243" s="47" t="s">
        <v>7</v>
      </c>
      <c r="M1243" s="47" t="s">
        <v>56</v>
      </c>
      <c r="N1243" s="9" t="str">
        <f t="shared" si="285"/>
        <v>Minor</v>
      </c>
      <c r="O1243" s="10" t="str">
        <f t="shared" si="286"/>
        <v>Successful</v>
      </c>
      <c r="P1243" s="10" t="str">
        <f t="shared" si="287"/>
        <v>On Time</v>
      </c>
      <c r="Q1243" s="9">
        <f t="shared" si="288"/>
        <v>1</v>
      </c>
      <c r="R1243" s="9">
        <f t="shared" si="289"/>
        <v>1</v>
      </c>
      <c r="S1243" s="9">
        <f t="shared" si="290"/>
        <v>0</v>
      </c>
      <c r="T1243" s="9" t="str">
        <f t="shared" si="291"/>
        <v>February</v>
      </c>
      <c r="U1243" s="40">
        <f t="shared" si="292"/>
        <v>0</v>
      </c>
      <c r="V1243" s="40" t="str">
        <f t="shared" si="293"/>
        <v>Normal</v>
      </c>
      <c r="W1243" s="40">
        <f t="shared" si="294"/>
        <v>0</v>
      </c>
      <c r="X1243" s="40">
        <f t="shared" si="295"/>
        <v>0</v>
      </c>
      <c r="Y1243" s="40">
        <f t="shared" si="296"/>
        <v>0</v>
      </c>
      <c r="Z1243" s="40">
        <f t="shared" si="297"/>
        <v>0</v>
      </c>
      <c r="AA1243" s="40">
        <f t="shared" si="298"/>
        <v>1</v>
      </c>
      <c r="AB1243" s="40">
        <f t="shared" si="299"/>
        <v>0</v>
      </c>
      <c r="AC1243" s="41" t="s">
        <v>238</v>
      </c>
      <c r="AD1243" s="41" t="s">
        <v>825</v>
      </c>
      <c r="AE1243" s="41" t="s">
        <v>121</v>
      </c>
      <c r="AF1243" s="41" t="s">
        <v>322</v>
      </c>
      <c r="AG1243" s="41" t="s">
        <v>56</v>
      </c>
      <c r="AH1243" s="41" t="s">
        <v>56</v>
      </c>
      <c r="AI1243" s="41" t="s">
        <v>56</v>
      </c>
      <c r="AJ1243" s="41" t="s">
        <v>160</v>
      </c>
      <c r="AK1243" s="41" t="s">
        <v>56</v>
      </c>
    </row>
    <row r="1244" spans="1:37" s="41" customFormat="1" ht="15.75" hidden="1" thickBot="1" x14ac:dyDescent="0.3">
      <c r="A1244" s="11" t="s">
        <v>50</v>
      </c>
      <c r="B1244" s="12" t="s">
        <v>216</v>
      </c>
      <c r="C1244" s="13" t="s">
        <v>46</v>
      </c>
      <c r="D1244" s="14" t="s">
        <v>47</v>
      </c>
      <c r="E1244" s="13" t="s">
        <v>2773</v>
      </c>
      <c r="F1244" s="4" t="s">
        <v>326</v>
      </c>
      <c r="G1244" s="4" t="s">
        <v>784</v>
      </c>
      <c r="H1244" s="15">
        <v>43148.75</v>
      </c>
      <c r="I1244" s="15">
        <v>43148.895833333336</v>
      </c>
      <c r="J1244" s="131" t="s">
        <v>3647</v>
      </c>
      <c r="K1244" s="45" t="s">
        <v>9</v>
      </c>
      <c r="L1244" s="47" t="s">
        <v>7</v>
      </c>
      <c r="M1244" s="47" t="s">
        <v>56</v>
      </c>
      <c r="N1244" s="9" t="str">
        <f t="shared" si="285"/>
        <v>Minor</v>
      </c>
      <c r="O1244" s="10" t="str">
        <f t="shared" si="286"/>
        <v>Successful</v>
      </c>
      <c r="P1244" s="10" t="str">
        <f t="shared" si="287"/>
        <v>On Time</v>
      </c>
      <c r="Q1244" s="9">
        <f t="shared" si="288"/>
        <v>1</v>
      </c>
      <c r="R1244" s="9">
        <f t="shared" si="289"/>
        <v>1</v>
      </c>
      <c r="S1244" s="9">
        <f t="shared" si="290"/>
        <v>0</v>
      </c>
      <c r="T1244" s="9" t="str">
        <f t="shared" si="291"/>
        <v>February</v>
      </c>
      <c r="U1244" s="40">
        <f t="shared" si="292"/>
        <v>0</v>
      </c>
      <c r="V1244" s="40" t="str">
        <f t="shared" si="293"/>
        <v>Normal</v>
      </c>
      <c r="W1244" s="40">
        <f t="shared" si="294"/>
        <v>0</v>
      </c>
      <c r="X1244" s="40">
        <f t="shared" si="295"/>
        <v>0</v>
      </c>
      <c r="Y1244" s="40">
        <f t="shared" si="296"/>
        <v>0</v>
      </c>
      <c r="Z1244" s="40">
        <f t="shared" si="297"/>
        <v>0</v>
      </c>
      <c r="AA1244" s="40">
        <f t="shared" si="298"/>
        <v>1</v>
      </c>
      <c r="AB1244" s="40">
        <f t="shared" si="299"/>
        <v>0</v>
      </c>
      <c r="AC1244" s="41" t="s">
        <v>132</v>
      </c>
      <c r="AD1244" s="41" t="s">
        <v>521</v>
      </c>
      <c r="AE1244" s="41" t="s">
        <v>258</v>
      </c>
      <c r="AF1244" s="41" t="s">
        <v>216</v>
      </c>
      <c r="AG1244" s="41" t="s">
        <v>56</v>
      </c>
      <c r="AH1244" s="41" t="s">
        <v>56</v>
      </c>
      <c r="AI1244" s="41" t="s">
        <v>56</v>
      </c>
      <c r="AJ1244" s="41" t="s">
        <v>160</v>
      </c>
      <c r="AK1244" s="41" t="s">
        <v>56</v>
      </c>
    </row>
    <row r="1245" spans="1:37" s="41" customFormat="1" ht="15.75" hidden="1" thickBot="1" x14ac:dyDescent="0.3">
      <c r="A1245" s="11" t="s">
        <v>50</v>
      </c>
      <c r="B1245" s="12" t="s">
        <v>216</v>
      </c>
      <c r="C1245" s="13" t="s">
        <v>46</v>
      </c>
      <c r="D1245" s="14" t="s">
        <v>47</v>
      </c>
      <c r="E1245" s="13" t="s">
        <v>2774</v>
      </c>
      <c r="F1245" s="4" t="s">
        <v>447</v>
      </c>
      <c r="G1245" s="4" t="s">
        <v>3160</v>
      </c>
      <c r="H1245" s="15">
        <v>43148.75</v>
      </c>
      <c r="I1245" s="15">
        <v>43148.895833333336</v>
      </c>
      <c r="J1245" s="131" t="s">
        <v>3648</v>
      </c>
      <c r="K1245" s="45" t="s">
        <v>9</v>
      </c>
      <c r="L1245" s="47" t="s">
        <v>7</v>
      </c>
      <c r="M1245" s="47" t="s">
        <v>56</v>
      </c>
      <c r="N1245" s="9" t="str">
        <f t="shared" si="285"/>
        <v>Minor</v>
      </c>
      <c r="O1245" s="10" t="str">
        <f t="shared" si="286"/>
        <v>Successful</v>
      </c>
      <c r="P1245" s="10" t="str">
        <f t="shared" si="287"/>
        <v>On Time</v>
      </c>
      <c r="Q1245" s="9">
        <f t="shared" si="288"/>
        <v>1</v>
      </c>
      <c r="R1245" s="9">
        <f t="shared" si="289"/>
        <v>1</v>
      </c>
      <c r="S1245" s="9">
        <f t="shared" si="290"/>
        <v>0</v>
      </c>
      <c r="T1245" s="9" t="str">
        <f t="shared" si="291"/>
        <v>February</v>
      </c>
      <c r="U1245" s="40">
        <f t="shared" si="292"/>
        <v>0</v>
      </c>
      <c r="V1245" s="40" t="str">
        <f t="shared" si="293"/>
        <v>Normal</v>
      </c>
      <c r="W1245" s="40">
        <f t="shared" si="294"/>
        <v>0</v>
      </c>
      <c r="X1245" s="40">
        <f t="shared" si="295"/>
        <v>0</v>
      </c>
      <c r="Y1245" s="40">
        <f t="shared" si="296"/>
        <v>0</v>
      </c>
      <c r="Z1245" s="40">
        <f t="shared" si="297"/>
        <v>0</v>
      </c>
      <c r="AA1245" s="40">
        <f t="shared" si="298"/>
        <v>1</v>
      </c>
      <c r="AB1245" s="40">
        <f t="shared" si="299"/>
        <v>0</v>
      </c>
      <c r="AC1245" s="41" t="s">
        <v>132</v>
      </c>
      <c r="AD1245" s="41" t="s">
        <v>280</v>
      </c>
      <c r="AE1245" s="41" t="s">
        <v>425</v>
      </c>
      <c r="AF1245" s="41" t="s">
        <v>216</v>
      </c>
      <c r="AG1245" s="41" t="s">
        <v>56</v>
      </c>
      <c r="AH1245" s="41" t="s">
        <v>56</v>
      </c>
      <c r="AI1245" s="41" t="s">
        <v>56</v>
      </c>
      <c r="AJ1245" s="41" t="s">
        <v>160</v>
      </c>
      <c r="AK1245" s="41" t="s">
        <v>56</v>
      </c>
    </row>
    <row r="1246" spans="1:37" s="41" customFormat="1" ht="15.75" hidden="1" thickBot="1" x14ac:dyDescent="0.3">
      <c r="A1246" s="11" t="s">
        <v>49</v>
      </c>
      <c r="B1246" s="12" t="s">
        <v>216</v>
      </c>
      <c r="C1246" s="13" t="s">
        <v>52</v>
      </c>
      <c r="D1246" s="14" t="s">
        <v>47</v>
      </c>
      <c r="E1246" s="13" t="s">
        <v>2775</v>
      </c>
      <c r="F1246" s="4" t="s">
        <v>365</v>
      </c>
      <c r="G1246" s="4" t="s">
        <v>3177</v>
      </c>
      <c r="H1246" s="15">
        <v>43143.708333333336</v>
      </c>
      <c r="I1246" s="15">
        <v>43147.708333333336</v>
      </c>
      <c r="J1246" s="131" t="s">
        <v>3649</v>
      </c>
      <c r="K1246" s="45" t="s">
        <v>9</v>
      </c>
      <c r="L1246" s="47" t="s">
        <v>7</v>
      </c>
      <c r="M1246" s="47" t="s">
        <v>56</v>
      </c>
      <c r="N1246" s="9" t="str">
        <f t="shared" si="285"/>
        <v>Standard</v>
      </c>
      <c r="O1246" s="10" t="str">
        <f t="shared" si="286"/>
        <v>Successful</v>
      </c>
      <c r="P1246" s="10" t="str">
        <f t="shared" si="287"/>
        <v>On Time</v>
      </c>
      <c r="Q1246" s="9">
        <f t="shared" si="288"/>
        <v>1</v>
      </c>
      <c r="R1246" s="9">
        <f t="shared" si="289"/>
        <v>1</v>
      </c>
      <c r="S1246" s="9">
        <f t="shared" si="290"/>
        <v>0</v>
      </c>
      <c r="T1246" s="9" t="str">
        <f t="shared" si="291"/>
        <v>February</v>
      </c>
      <c r="U1246" s="40">
        <f t="shared" si="292"/>
        <v>0</v>
      </c>
      <c r="V1246" s="40" t="str">
        <f t="shared" si="293"/>
        <v>Normal</v>
      </c>
      <c r="W1246" s="40">
        <f t="shared" si="294"/>
        <v>0</v>
      </c>
      <c r="X1246" s="40">
        <f t="shared" si="295"/>
        <v>0</v>
      </c>
      <c r="Y1246" s="40">
        <f t="shared" si="296"/>
        <v>0</v>
      </c>
      <c r="Z1246" s="40">
        <f t="shared" si="297"/>
        <v>0</v>
      </c>
      <c r="AA1246" s="40">
        <f t="shared" si="298"/>
        <v>1</v>
      </c>
      <c r="AB1246" s="40">
        <f t="shared" si="299"/>
        <v>0</v>
      </c>
      <c r="AC1246" s="41" t="s">
        <v>132</v>
      </c>
      <c r="AD1246" s="41" t="s">
        <v>339</v>
      </c>
      <c r="AE1246" s="41" t="s">
        <v>432</v>
      </c>
      <c r="AF1246" s="41" t="s">
        <v>216</v>
      </c>
      <c r="AG1246" s="41" t="s">
        <v>56</v>
      </c>
      <c r="AH1246" s="41" t="s">
        <v>56</v>
      </c>
      <c r="AI1246" s="41" t="s">
        <v>56</v>
      </c>
      <c r="AJ1246" s="41" t="s">
        <v>160</v>
      </c>
      <c r="AK1246" s="41" t="s">
        <v>56</v>
      </c>
    </row>
    <row r="1247" spans="1:37" s="41" customFormat="1" ht="15.75" hidden="1" thickBot="1" x14ac:dyDescent="0.3">
      <c r="A1247" s="11" t="s">
        <v>66</v>
      </c>
      <c r="B1247" s="12" t="s">
        <v>216</v>
      </c>
      <c r="C1247" s="13" t="s">
        <v>46</v>
      </c>
      <c r="D1247" s="14" t="s">
        <v>47</v>
      </c>
      <c r="E1247" s="13" t="s">
        <v>2776</v>
      </c>
      <c r="F1247" s="4" t="s">
        <v>75</v>
      </c>
      <c r="G1247" s="4" t="s">
        <v>234</v>
      </c>
      <c r="H1247" s="15">
        <v>43147.791666666664</v>
      </c>
      <c r="I1247" s="15">
        <v>43148.458333333336</v>
      </c>
      <c r="J1247" s="131" t="s">
        <v>3650</v>
      </c>
      <c r="K1247" s="45" t="s">
        <v>9</v>
      </c>
      <c r="L1247" s="47" t="s">
        <v>7</v>
      </c>
      <c r="M1247" s="47" t="s">
        <v>56</v>
      </c>
      <c r="N1247" s="9" t="str">
        <f t="shared" si="285"/>
        <v>Minor</v>
      </c>
      <c r="O1247" s="10" t="str">
        <f t="shared" si="286"/>
        <v>Successful</v>
      </c>
      <c r="P1247" s="10" t="str">
        <f t="shared" si="287"/>
        <v>On Time</v>
      </c>
      <c r="Q1247" s="9">
        <f t="shared" si="288"/>
        <v>1</v>
      </c>
      <c r="R1247" s="9">
        <f t="shared" si="289"/>
        <v>1</v>
      </c>
      <c r="S1247" s="9">
        <f t="shared" si="290"/>
        <v>0</v>
      </c>
      <c r="T1247" s="9" t="str">
        <f t="shared" si="291"/>
        <v>February</v>
      </c>
      <c r="U1247" s="40">
        <f t="shared" si="292"/>
        <v>0</v>
      </c>
      <c r="V1247" s="40" t="str">
        <f t="shared" si="293"/>
        <v>Normal</v>
      </c>
      <c r="W1247" s="40">
        <f t="shared" si="294"/>
        <v>0</v>
      </c>
      <c r="X1247" s="40">
        <f t="shared" si="295"/>
        <v>0</v>
      </c>
      <c r="Y1247" s="40">
        <f t="shared" si="296"/>
        <v>0</v>
      </c>
      <c r="Z1247" s="40">
        <f t="shared" si="297"/>
        <v>0</v>
      </c>
      <c r="AA1247" s="40">
        <f t="shared" si="298"/>
        <v>1</v>
      </c>
      <c r="AB1247" s="40">
        <f t="shared" si="299"/>
        <v>0</v>
      </c>
      <c r="AC1247" s="41" t="s">
        <v>132</v>
      </c>
      <c r="AD1247" s="41" t="s">
        <v>280</v>
      </c>
      <c r="AE1247" s="41" t="s">
        <v>323</v>
      </c>
      <c r="AF1247" s="41" t="s">
        <v>216</v>
      </c>
      <c r="AG1247" s="41" t="s">
        <v>56</v>
      </c>
      <c r="AH1247" s="41" t="s">
        <v>56</v>
      </c>
      <c r="AI1247" s="41" t="s">
        <v>56</v>
      </c>
      <c r="AJ1247" s="41" t="s">
        <v>160</v>
      </c>
      <c r="AK1247" s="41" t="s">
        <v>56</v>
      </c>
    </row>
    <row r="1248" spans="1:37" s="41" customFormat="1" ht="15.75" hidden="1" thickBot="1" x14ac:dyDescent="0.3">
      <c r="A1248" s="11" t="s">
        <v>50</v>
      </c>
      <c r="B1248" s="12" t="s">
        <v>216</v>
      </c>
      <c r="C1248" s="13" t="s">
        <v>52</v>
      </c>
      <c r="D1248" s="14" t="s">
        <v>47</v>
      </c>
      <c r="E1248" s="13" t="s">
        <v>2777</v>
      </c>
      <c r="F1248" s="4" t="s">
        <v>152</v>
      </c>
      <c r="G1248" s="4" t="s">
        <v>452</v>
      </c>
      <c r="H1248" s="15">
        <v>43147.583333333336</v>
      </c>
      <c r="I1248" s="15">
        <v>43147.75</v>
      </c>
      <c r="J1248" s="131" t="s">
        <v>3651</v>
      </c>
      <c r="K1248" s="45" t="s">
        <v>9</v>
      </c>
      <c r="L1248" s="47" t="s">
        <v>7</v>
      </c>
      <c r="M1248" s="47" t="s">
        <v>56</v>
      </c>
      <c r="N1248" s="9" t="str">
        <f t="shared" si="285"/>
        <v>Standard</v>
      </c>
      <c r="O1248" s="10" t="str">
        <f t="shared" si="286"/>
        <v>Successful</v>
      </c>
      <c r="P1248" s="10" t="str">
        <f t="shared" si="287"/>
        <v>On Time</v>
      </c>
      <c r="Q1248" s="9">
        <f t="shared" si="288"/>
        <v>1</v>
      </c>
      <c r="R1248" s="9">
        <f t="shared" si="289"/>
        <v>1</v>
      </c>
      <c r="S1248" s="9">
        <f t="shared" si="290"/>
        <v>0</v>
      </c>
      <c r="T1248" s="9" t="str">
        <f t="shared" si="291"/>
        <v>February</v>
      </c>
      <c r="U1248" s="40">
        <f t="shared" si="292"/>
        <v>0</v>
      </c>
      <c r="V1248" s="40" t="str">
        <f t="shared" si="293"/>
        <v>Normal</v>
      </c>
      <c r="W1248" s="40">
        <f t="shared" si="294"/>
        <v>0</v>
      </c>
      <c r="X1248" s="40">
        <f t="shared" si="295"/>
        <v>0</v>
      </c>
      <c r="Y1248" s="40">
        <f t="shared" si="296"/>
        <v>0</v>
      </c>
      <c r="Z1248" s="40">
        <f t="shared" si="297"/>
        <v>0</v>
      </c>
      <c r="AA1248" s="40">
        <f t="shared" si="298"/>
        <v>1</v>
      </c>
      <c r="AB1248" s="40">
        <f t="shared" si="299"/>
        <v>0</v>
      </c>
      <c r="AC1248" s="41" t="s">
        <v>132</v>
      </c>
      <c r="AD1248" s="41" t="s">
        <v>332</v>
      </c>
      <c r="AE1248" s="41" t="s">
        <v>121</v>
      </c>
      <c r="AF1248" s="41" t="s">
        <v>322</v>
      </c>
      <c r="AG1248" s="41" t="s">
        <v>56</v>
      </c>
      <c r="AH1248" s="41" t="s">
        <v>56</v>
      </c>
      <c r="AI1248" s="41" t="s">
        <v>56</v>
      </c>
      <c r="AJ1248" s="41" t="s">
        <v>160</v>
      </c>
      <c r="AK1248" s="41" t="s">
        <v>56</v>
      </c>
    </row>
    <row r="1249" spans="1:37" s="41" customFormat="1" ht="15.75" hidden="1" thickBot="1" x14ac:dyDescent="0.3">
      <c r="A1249" s="11" t="s">
        <v>53</v>
      </c>
      <c r="B1249" s="12" t="s">
        <v>216</v>
      </c>
      <c r="C1249" s="13" t="s">
        <v>46</v>
      </c>
      <c r="D1249" s="14" t="s">
        <v>47</v>
      </c>
      <c r="E1249" s="13" t="s">
        <v>2778</v>
      </c>
      <c r="F1249" s="4" t="s">
        <v>105</v>
      </c>
      <c r="G1249" s="4" t="s">
        <v>706</v>
      </c>
      <c r="H1249" s="15">
        <v>43147.729166666664</v>
      </c>
      <c r="I1249" s="15">
        <v>43149.979166666664</v>
      </c>
      <c r="J1249" s="131" t="s">
        <v>3652</v>
      </c>
      <c r="K1249" s="45" t="s">
        <v>9</v>
      </c>
      <c r="L1249" s="47" t="s">
        <v>7</v>
      </c>
      <c r="M1249" s="47" t="s">
        <v>56</v>
      </c>
      <c r="N1249" s="9" t="str">
        <f t="shared" si="285"/>
        <v>Minor</v>
      </c>
      <c r="O1249" s="10" t="str">
        <f t="shared" si="286"/>
        <v>Successful</v>
      </c>
      <c r="P1249" s="10" t="str">
        <f t="shared" si="287"/>
        <v>On Time</v>
      </c>
      <c r="Q1249" s="9">
        <f t="shared" si="288"/>
        <v>1</v>
      </c>
      <c r="R1249" s="9">
        <f t="shared" si="289"/>
        <v>1</v>
      </c>
      <c r="S1249" s="9">
        <f t="shared" si="290"/>
        <v>0</v>
      </c>
      <c r="T1249" s="9" t="str">
        <f t="shared" si="291"/>
        <v>February</v>
      </c>
      <c r="U1249" s="40">
        <f t="shared" si="292"/>
        <v>0</v>
      </c>
      <c r="V1249" s="40" t="str">
        <f t="shared" si="293"/>
        <v>Normal</v>
      </c>
      <c r="W1249" s="40">
        <f t="shared" si="294"/>
        <v>0</v>
      </c>
      <c r="X1249" s="40">
        <f t="shared" si="295"/>
        <v>0</v>
      </c>
      <c r="Y1249" s="40">
        <f t="shared" si="296"/>
        <v>0</v>
      </c>
      <c r="Z1249" s="40">
        <f t="shared" si="297"/>
        <v>0</v>
      </c>
      <c r="AA1249" s="40">
        <f t="shared" si="298"/>
        <v>1</v>
      </c>
      <c r="AB1249" s="40">
        <f t="shared" si="299"/>
        <v>0</v>
      </c>
      <c r="AC1249" s="41" t="s">
        <v>131</v>
      </c>
      <c r="AD1249" s="41" t="s">
        <v>280</v>
      </c>
      <c r="AE1249" s="41" t="s">
        <v>258</v>
      </c>
      <c r="AF1249" s="41" t="s">
        <v>216</v>
      </c>
      <c r="AG1249" s="41" t="s">
        <v>56</v>
      </c>
      <c r="AH1249" s="41" t="s">
        <v>56</v>
      </c>
      <c r="AI1249" s="41" t="s">
        <v>56</v>
      </c>
      <c r="AJ1249" s="41" t="s">
        <v>160</v>
      </c>
      <c r="AK1249" s="41" t="s">
        <v>56</v>
      </c>
    </row>
    <row r="1250" spans="1:37" s="41" customFormat="1" ht="15.75" hidden="1" thickBot="1" x14ac:dyDescent="0.3">
      <c r="A1250" s="11" t="s">
        <v>53</v>
      </c>
      <c r="B1250" s="12" t="s">
        <v>8</v>
      </c>
      <c r="C1250" s="13" t="s">
        <v>176</v>
      </c>
      <c r="D1250" s="14" t="s">
        <v>48</v>
      </c>
      <c r="E1250" s="13" t="s">
        <v>2779</v>
      </c>
      <c r="F1250" s="4" t="s">
        <v>109</v>
      </c>
      <c r="G1250" s="4" t="s">
        <v>563</v>
      </c>
      <c r="H1250" s="15">
        <v>43149</v>
      </c>
      <c r="I1250" s="15">
        <v>43149.125</v>
      </c>
      <c r="J1250" s="131" t="s">
        <v>3653</v>
      </c>
      <c r="K1250" s="45" t="s">
        <v>9</v>
      </c>
      <c r="L1250" s="47" t="s">
        <v>7</v>
      </c>
      <c r="M1250" s="47" t="s">
        <v>56</v>
      </c>
      <c r="N1250" s="9" t="str">
        <f t="shared" si="285"/>
        <v>Significant</v>
      </c>
      <c r="O1250" s="10" t="str">
        <f t="shared" si="286"/>
        <v>Successful</v>
      </c>
      <c r="P1250" s="10" t="str">
        <f t="shared" si="287"/>
        <v>On Time</v>
      </c>
      <c r="Q1250" s="9">
        <f t="shared" si="288"/>
        <v>1</v>
      </c>
      <c r="R1250" s="9">
        <f t="shared" si="289"/>
        <v>1</v>
      </c>
      <c r="S1250" s="9">
        <f t="shared" si="290"/>
        <v>0</v>
      </c>
      <c r="T1250" s="9" t="str">
        <f t="shared" si="291"/>
        <v>February</v>
      </c>
      <c r="U1250" s="40">
        <f t="shared" si="292"/>
        <v>0</v>
      </c>
      <c r="V1250" s="40" t="str">
        <f t="shared" si="293"/>
        <v>Emergency</v>
      </c>
      <c r="W1250" s="40">
        <f t="shared" si="294"/>
        <v>1</v>
      </c>
      <c r="X1250" s="40">
        <f t="shared" si="295"/>
        <v>0</v>
      </c>
      <c r="Y1250" s="40">
        <f t="shared" si="296"/>
        <v>0</v>
      </c>
      <c r="Z1250" s="40">
        <f t="shared" si="297"/>
        <v>0</v>
      </c>
      <c r="AA1250" s="40">
        <f t="shared" si="298"/>
        <v>1</v>
      </c>
      <c r="AB1250" s="40">
        <f t="shared" si="299"/>
        <v>0</v>
      </c>
      <c r="AC1250" s="41" t="s">
        <v>131</v>
      </c>
      <c r="AD1250" s="41" t="s">
        <v>280</v>
      </c>
      <c r="AE1250" s="41" t="s">
        <v>259</v>
      </c>
      <c r="AF1250" s="41" t="s">
        <v>8</v>
      </c>
      <c r="AG1250" s="41" t="s">
        <v>56</v>
      </c>
      <c r="AH1250" s="41" t="s">
        <v>56</v>
      </c>
      <c r="AI1250" s="41" t="s">
        <v>56</v>
      </c>
      <c r="AJ1250" s="41" t="s">
        <v>160</v>
      </c>
      <c r="AK1250" s="41" t="s">
        <v>56</v>
      </c>
    </row>
    <row r="1251" spans="1:37" s="41" customFormat="1" ht="15.75" hidden="1" thickBot="1" x14ac:dyDescent="0.3">
      <c r="A1251" s="11" t="s">
        <v>53</v>
      </c>
      <c r="B1251" s="12" t="s">
        <v>216</v>
      </c>
      <c r="C1251" s="13" t="s">
        <v>46</v>
      </c>
      <c r="D1251" s="14" t="s">
        <v>47</v>
      </c>
      <c r="E1251" s="13" t="s">
        <v>2780</v>
      </c>
      <c r="F1251" s="4" t="s">
        <v>117</v>
      </c>
      <c r="G1251" s="4" t="s">
        <v>209</v>
      </c>
      <c r="H1251" s="15">
        <v>43147.666666666664</v>
      </c>
      <c r="I1251" s="15">
        <v>43148.6875</v>
      </c>
      <c r="J1251" s="131" t="s">
        <v>3654</v>
      </c>
      <c r="K1251" s="45" t="s">
        <v>9</v>
      </c>
      <c r="L1251" s="47" t="s">
        <v>7</v>
      </c>
      <c r="M1251" s="47" t="s">
        <v>56</v>
      </c>
      <c r="N1251" s="9" t="str">
        <f t="shared" si="285"/>
        <v>Minor</v>
      </c>
      <c r="O1251" s="10" t="str">
        <f t="shared" si="286"/>
        <v>Successful</v>
      </c>
      <c r="P1251" s="10" t="str">
        <f t="shared" si="287"/>
        <v>On Time</v>
      </c>
      <c r="Q1251" s="9">
        <f t="shared" si="288"/>
        <v>1</v>
      </c>
      <c r="R1251" s="9">
        <f t="shared" si="289"/>
        <v>1</v>
      </c>
      <c r="S1251" s="9">
        <f t="shared" si="290"/>
        <v>0</v>
      </c>
      <c r="T1251" s="9" t="str">
        <f t="shared" si="291"/>
        <v>February</v>
      </c>
      <c r="U1251" s="40">
        <f t="shared" si="292"/>
        <v>0</v>
      </c>
      <c r="V1251" s="40" t="str">
        <f t="shared" si="293"/>
        <v>Normal</v>
      </c>
      <c r="W1251" s="40">
        <f t="shared" si="294"/>
        <v>0</v>
      </c>
      <c r="X1251" s="40">
        <f t="shared" si="295"/>
        <v>0</v>
      </c>
      <c r="Y1251" s="40">
        <f t="shared" si="296"/>
        <v>0</v>
      </c>
      <c r="Z1251" s="40">
        <f t="shared" si="297"/>
        <v>0</v>
      </c>
      <c r="AA1251" s="40">
        <f t="shared" si="298"/>
        <v>1</v>
      </c>
      <c r="AB1251" s="40">
        <f t="shared" si="299"/>
        <v>0</v>
      </c>
      <c r="AC1251" s="41" t="s">
        <v>131</v>
      </c>
      <c r="AD1251" s="41" t="s">
        <v>292</v>
      </c>
      <c r="AE1251" s="41" t="s">
        <v>323</v>
      </c>
      <c r="AF1251" s="41" t="s">
        <v>216</v>
      </c>
      <c r="AG1251" s="41" t="s">
        <v>56</v>
      </c>
      <c r="AH1251" s="41" t="s">
        <v>56</v>
      </c>
      <c r="AI1251" s="41" t="s">
        <v>56</v>
      </c>
      <c r="AJ1251" s="41" t="s">
        <v>160</v>
      </c>
      <c r="AK1251" s="41" t="s">
        <v>56</v>
      </c>
    </row>
    <row r="1252" spans="1:37" s="41" customFormat="1" ht="15.75" hidden="1" thickBot="1" x14ac:dyDescent="0.3">
      <c r="A1252" s="11" t="s">
        <v>53</v>
      </c>
      <c r="B1252" s="12" t="s">
        <v>216</v>
      </c>
      <c r="C1252" s="13" t="s">
        <v>52</v>
      </c>
      <c r="D1252" s="14" t="s">
        <v>47</v>
      </c>
      <c r="E1252" s="13" t="s">
        <v>2781</v>
      </c>
      <c r="F1252" s="4" t="s">
        <v>101</v>
      </c>
      <c r="G1252" s="4" t="s">
        <v>625</v>
      </c>
      <c r="H1252" s="15">
        <v>43149.333333333336</v>
      </c>
      <c r="I1252" s="15">
        <v>43150.333333333336</v>
      </c>
      <c r="J1252" s="131" t="s">
        <v>3655</v>
      </c>
      <c r="K1252" s="45" t="s">
        <v>9</v>
      </c>
      <c r="L1252" s="47" t="s">
        <v>7</v>
      </c>
      <c r="M1252" s="47" t="s">
        <v>56</v>
      </c>
      <c r="N1252" s="9" t="str">
        <f t="shared" si="285"/>
        <v>Standard</v>
      </c>
      <c r="O1252" s="10" t="str">
        <f t="shared" si="286"/>
        <v>Successful</v>
      </c>
      <c r="P1252" s="10" t="str">
        <f t="shared" si="287"/>
        <v>On Time</v>
      </c>
      <c r="Q1252" s="9">
        <f t="shared" si="288"/>
        <v>1</v>
      </c>
      <c r="R1252" s="9">
        <f t="shared" si="289"/>
        <v>1</v>
      </c>
      <c r="S1252" s="9">
        <f t="shared" si="290"/>
        <v>0</v>
      </c>
      <c r="T1252" s="9" t="str">
        <f t="shared" si="291"/>
        <v>February</v>
      </c>
      <c r="U1252" s="40">
        <f t="shared" si="292"/>
        <v>0</v>
      </c>
      <c r="V1252" s="40" t="str">
        <f t="shared" si="293"/>
        <v>Normal</v>
      </c>
      <c r="W1252" s="40">
        <f t="shared" si="294"/>
        <v>0</v>
      </c>
      <c r="X1252" s="40">
        <f t="shared" si="295"/>
        <v>0</v>
      </c>
      <c r="Y1252" s="40">
        <f t="shared" si="296"/>
        <v>0</v>
      </c>
      <c r="Z1252" s="40">
        <f t="shared" si="297"/>
        <v>0</v>
      </c>
      <c r="AA1252" s="40">
        <f t="shared" si="298"/>
        <v>1</v>
      </c>
      <c r="AB1252" s="40">
        <f t="shared" si="299"/>
        <v>0</v>
      </c>
      <c r="AC1252" s="41" t="s">
        <v>131</v>
      </c>
      <c r="AD1252" s="41" t="s">
        <v>315</v>
      </c>
      <c r="AE1252" s="41" t="s">
        <v>427</v>
      </c>
      <c r="AF1252" s="41" t="s">
        <v>216</v>
      </c>
      <c r="AG1252" s="41" t="s">
        <v>56</v>
      </c>
      <c r="AH1252" s="41" t="s">
        <v>56</v>
      </c>
      <c r="AI1252" s="41" t="s">
        <v>56</v>
      </c>
      <c r="AJ1252" s="41" t="s">
        <v>160</v>
      </c>
      <c r="AK1252" s="41" t="s">
        <v>56</v>
      </c>
    </row>
    <row r="1253" spans="1:37" s="41" customFormat="1" ht="15.75" hidden="1" thickBot="1" x14ac:dyDescent="0.3">
      <c r="A1253" s="11" t="s">
        <v>53</v>
      </c>
      <c r="B1253" s="12" t="s">
        <v>216</v>
      </c>
      <c r="C1253" s="13" t="s">
        <v>52</v>
      </c>
      <c r="D1253" s="14" t="s">
        <v>47</v>
      </c>
      <c r="E1253" s="13" t="s">
        <v>2782</v>
      </c>
      <c r="F1253" s="4" t="s">
        <v>101</v>
      </c>
      <c r="G1253" s="4" t="s">
        <v>625</v>
      </c>
      <c r="H1253" s="15">
        <v>43148.375</v>
      </c>
      <c r="I1253" s="15">
        <v>43148.75</v>
      </c>
      <c r="J1253" s="131" t="s">
        <v>3656</v>
      </c>
      <c r="K1253" s="45" t="s">
        <v>9</v>
      </c>
      <c r="L1253" s="47" t="s">
        <v>7</v>
      </c>
      <c r="M1253" s="47" t="s">
        <v>56</v>
      </c>
      <c r="N1253" s="9" t="str">
        <f t="shared" si="285"/>
        <v>Standard</v>
      </c>
      <c r="O1253" s="10" t="str">
        <f t="shared" si="286"/>
        <v>Successful</v>
      </c>
      <c r="P1253" s="10" t="str">
        <f t="shared" si="287"/>
        <v>On Time</v>
      </c>
      <c r="Q1253" s="9">
        <f t="shared" si="288"/>
        <v>1</v>
      </c>
      <c r="R1253" s="9">
        <f t="shared" si="289"/>
        <v>1</v>
      </c>
      <c r="S1253" s="9">
        <f t="shared" si="290"/>
        <v>0</v>
      </c>
      <c r="T1253" s="9" t="str">
        <f t="shared" si="291"/>
        <v>February</v>
      </c>
      <c r="U1253" s="40">
        <f t="shared" si="292"/>
        <v>0</v>
      </c>
      <c r="V1253" s="40" t="str">
        <f t="shared" si="293"/>
        <v>Normal</v>
      </c>
      <c r="W1253" s="40">
        <f t="shared" si="294"/>
        <v>0</v>
      </c>
      <c r="X1253" s="40">
        <f t="shared" si="295"/>
        <v>0</v>
      </c>
      <c r="Y1253" s="40">
        <f t="shared" si="296"/>
        <v>0</v>
      </c>
      <c r="Z1253" s="40">
        <f t="shared" si="297"/>
        <v>0</v>
      </c>
      <c r="AA1253" s="40">
        <f t="shared" si="298"/>
        <v>1</v>
      </c>
      <c r="AB1253" s="40">
        <f t="shared" si="299"/>
        <v>0</v>
      </c>
      <c r="AC1253" s="41" t="s">
        <v>131</v>
      </c>
      <c r="AD1253" s="41" t="s">
        <v>315</v>
      </c>
      <c r="AE1253" s="41" t="s">
        <v>427</v>
      </c>
      <c r="AF1253" s="41" t="s">
        <v>216</v>
      </c>
      <c r="AG1253" s="41" t="s">
        <v>56</v>
      </c>
      <c r="AH1253" s="41" t="s">
        <v>56</v>
      </c>
      <c r="AI1253" s="41" t="s">
        <v>56</v>
      </c>
      <c r="AJ1253" s="41" t="s">
        <v>160</v>
      </c>
      <c r="AK1253" s="41" t="s">
        <v>56</v>
      </c>
    </row>
    <row r="1254" spans="1:37" s="41" customFormat="1" ht="15.75" hidden="1" thickBot="1" x14ac:dyDescent="0.3">
      <c r="A1254" s="11" t="s">
        <v>53</v>
      </c>
      <c r="B1254" s="12" t="s">
        <v>8</v>
      </c>
      <c r="C1254" s="13" t="s">
        <v>52</v>
      </c>
      <c r="D1254" s="14" t="s">
        <v>47</v>
      </c>
      <c r="E1254" s="13" t="s">
        <v>2783</v>
      </c>
      <c r="F1254" s="4" t="s">
        <v>103</v>
      </c>
      <c r="G1254" s="4" t="s">
        <v>245</v>
      </c>
      <c r="H1254" s="15">
        <v>43148.979166666664</v>
      </c>
      <c r="I1254" s="15">
        <v>43149.229166666664</v>
      </c>
      <c r="J1254" s="131" t="s">
        <v>3465</v>
      </c>
      <c r="K1254" s="45" t="s">
        <v>9</v>
      </c>
      <c r="L1254" s="47" t="s">
        <v>7</v>
      </c>
      <c r="M1254" s="47" t="s">
        <v>56</v>
      </c>
      <c r="N1254" s="9" t="str">
        <f t="shared" si="285"/>
        <v>Standard</v>
      </c>
      <c r="O1254" s="10" t="str">
        <f t="shared" si="286"/>
        <v>Successful</v>
      </c>
      <c r="P1254" s="10" t="str">
        <f t="shared" si="287"/>
        <v>On Time</v>
      </c>
      <c r="Q1254" s="9">
        <f t="shared" si="288"/>
        <v>1</v>
      </c>
      <c r="R1254" s="9">
        <f t="shared" si="289"/>
        <v>1</v>
      </c>
      <c r="S1254" s="9">
        <f t="shared" si="290"/>
        <v>0</v>
      </c>
      <c r="T1254" s="9" t="str">
        <f t="shared" si="291"/>
        <v>February</v>
      </c>
      <c r="U1254" s="40">
        <f t="shared" si="292"/>
        <v>0</v>
      </c>
      <c r="V1254" s="40" t="str">
        <f t="shared" si="293"/>
        <v>Normal</v>
      </c>
      <c r="W1254" s="40">
        <f t="shared" si="294"/>
        <v>0</v>
      </c>
      <c r="X1254" s="40">
        <f t="shared" si="295"/>
        <v>0</v>
      </c>
      <c r="Y1254" s="40">
        <f t="shared" si="296"/>
        <v>0</v>
      </c>
      <c r="Z1254" s="40">
        <f t="shared" si="297"/>
        <v>0</v>
      </c>
      <c r="AA1254" s="40">
        <f t="shared" si="298"/>
        <v>1</v>
      </c>
      <c r="AB1254" s="40">
        <f t="shared" si="299"/>
        <v>0</v>
      </c>
      <c r="AC1254" s="41" t="s">
        <v>131</v>
      </c>
      <c r="AD1254" s="41" t="s">
        <v>3969</v>
      </c>
      <c r="AE1254" s="41" t="s">
        <v>147</v>
      </c>
      <c r="AF1254" s="41" t="s">
        <v>8</v>
      </c>
      <c r="AG1254" s="41" t="s">
        <v>56</v>
      </c>
      <c r="AH1254" s="41" t="s">
        <v>56</v>
      </c>
      <c r="AI1254" s="41" t="s">
        <v>56</v>
      </c>
      <c r="AJ1254" s="41" t="s">
        <v>160</v>
      </c>
      <c r="AK1254" s="41" t="s">
        <v>56</v>
      </c>
    </row>
    <row r="1255" spans="1:37" s="41" customFormat="1" ht="15.75" hidden="1" thickBot="1" x14ac:dyDescent="0.3">
      <c r="A1255" s="11" t="s">
        <v>53</v>
      </c>
      <c r="B1255" s="12" t="s">
        <v>8</v>
      </c>
      <c r="C1255" s="13" t="s">
        <v>52</v>
      </c>
      <c r="D1255" s="14" t="s">
        <v>47</v>
      </c>
      <c r="E1255" s="13" t="s">
        <v>2784</v>
      </c>
      <c r="F1255" s="4" t="s">
        <v>1595</v>
      </c>
      <c r="G1255" s="4" t="s">
        <v>310</v>
      </c>
      <c r="H1255" s="15">
        <v>43148.666666666664</v>
      </c>
      <c r="I1255" s="15">
        <v>43150.25</v>
      </c>
      <c r="J1255" s="131" t="s">
        <v>3657</v>
      </c>
      <c r="K1255" s="45" t="s">
        <v>9</v>
      </c>
      <c r="L1255" s="47" t="s">
        <v>7</v>
      </c>
      <c r="M1255" s="47" t="s">
        <v>56</v>
      </c>
      <c r="N1255" s="9" t="str">
        <f t="shared" si="285"/>
        <v>Standard</v>
      </c>
      <c r="O1255" s="10" t="str">
        <f t="shared" si="286"/>
        <v>Successful</v>
      </c>
      <c r="P1255" s="10" t="str">
        <f t="shared" si="287"/>
        <v>On Time</v>
      </c>
      <c r="Q1255" s="9">
        <f t="shared" si="288"/>
        <v>1</v>
      </c>
      <c r="R1255" s="9">
        <f t="shared" si="289"/>
        <v>1</v>
      </c>
      <c r="S1255" s="9">
        <f t="shared" si="290"/>
        <v>0</v>
      </c>
      <c r="T1255" s="9" t="str">
        <f t="shared" si="291"/>
        <v>February</v>
      </c>
      <c r="U1255" s="40">
        <f t="shared" si="292"/>
        <v>0</v>
      </c>
      <c r="V1255" s="40" t="str">
        <f t="shared" si="293"/>
        <v>Normal</v>
      </c>
      <c r="W1255" s="40">
        <f t="shared" si="294"/>
        <v>0</v>
      </c>
      <c r="X1255" s="40">
        <f t="shared" si="295"/>
        <v>0</v>
      </c>
      <c r="Y1255" s="40">
        <f t="shared" si="296"/>
        <v>0</v>
      </c>
      <c r="Z1255" s="40">
        <f t="shared" si="297"/>
        <v>0</v>
      </c>
      <c r="AA1255" s="40">
        <f t="shared" si="298"/>
        <v>1</v>
      </c>
      <c r="AB1255" s="40">
        <f t="shared" si="299"/>
        <v>0</v>
      </c>
      <c r="AC1255" s="41" t="s">
        <v>131</v>
      </c>
      <c r="AD1255" s="41" t="s">
        <v>523</v>
      </c>
      <c r="AE1255" s="41" t="s">
        <v>2280</v>
      </c>
      <c r="AF1255" s="41" t="s">
        <v>8</v>
      </c>
      <c r="AG1255" s="41" t="s">
        <v>56</v>
      </c>
      <c r="AH1255" s="41" t="s">
        <v>56</v>
      </c>
      <c r="AI1255" s="41" t="s">
        <v>56</v>
      </c>
      <c r="AJ1255" s="41" t="s">
        <v>160</v>
      </c>
      <c r="AK1255" s="41" t="s">
        <v>56</v>
      </c>
    </row>
    <row r="1256" spans="1:37" s="41" customFormat="1" ht="15.75" hidden="1" thickBot="1" x14ac:dyDescent="0.3">
      <c r="A1256" s="11" t="s">
        <v>638</v>
      </c>
      <c r="B1256" s="12" t="s">
        <v>216</v>
      </c>
      <c r="C1256" s="13" t="s">
        <v>46</v>
      </c>
      <c r="D1256" s="14" t="s">
        <v>47</v>
      </c>
      <c r="E1256" s="13" t="s">
        <v>2785</v>
      </c>
      <c r="F1256" s="4" t="s">
        <v>640</v>
      </c>
      <c r="G1256" s="4" t="s">
        <v>641</v>
      </c>
      <c r="H1256" s="15">
        <v>43149.625</v>
      </c>
      <c r="I1256" s="15">
        <v>43149.791666666664</v>
      </c>
      <c r="J1256" s="131" t="s">
        <v>667</v>
      </c>
      <c r="K1256" s="45" t="s">
        <v>9</v>
      </c>
      <c r="L1256" s="47" t="s">
        <v>7</v>
      </c>
      <c r="M1256" s="47" t="s">
        <v>56</v>
      </c>
      <c r="N1256" s="9" t="str">
        <f t="shared" si="285"/>
        <v>Minor</v>
      </c>
      <c r="O1256" s="10" t="str">
        <f t="shared" si="286"/>
        <v>Successful</v>
      </c>
      <c r="P1256" s="10" t="str">
        <f t="shared" si="287"/>
        <v>On Time</v>
      </c>
      <c r="Q1256" s="9">
        <f t="shared" si="288"/>
        <v>1</v>
      </c>
      <c r="R1256" s="9">
        <f t="shared" si="289"/>
        <v>1</v>
      </c>
      <c r="S1256" s="9">
        <f t="shared" si="290"/>
        <v>0</v>
      </c>
      <c r="T1256" s="9" t="str">
        <f t="shared" si="291"/>
        <v>February</v>
      </c>
      <c r="U1256" s="40">
        <f t="shared" si="292"/>
        <v>0</v>
      </c>
      <c r="V1256" s="40" t="str">
        <f t="shared" si="293"/>
        <v>Normal</v>
      </c>
      <c r="W1256" s="40">
        <f t="shared" si="294"/>
        <v>0</v>
      </c>
      <c r="X1256" s="40">
        <f t="shared" si="295"/>
        <v>0</v>
      </c>
      <c r="Y1256" s="40">
        <f t="shared" si="296"/>
        <v>0</v>
      </c>
      <c r="Z1256" s="40">
        <f t="shared" si="297"/>
        <v>0</v>
      </c>
      <c r="AA1256" s="40">
        <f t="shared" si="298"/>
        <v>1</v>
      </c>
      <c r="AB1256" s="40">
        <f t="shared" si="299"/>
        <v>0</v>
      </c>
      <c r="AC1256" s="41" t="s">
        <v>131</v>
      </c>
      <c r="AD1256" s="41" t="s">
        <v>675</v>
      </c>
      <c r="AE1256" s="41" t="s">
        <v>419</v>
      </c>
      <c r="AF1256" s="41" t="s">
        <v>216</v>
      </c>
      <c r="AG1256" s="41" t="s">
        <v>56</v>
      </c>
      <c r="AH1256" s="41" t="s">
        <v>56</v>
      </c>
      <c r="AI1256" s="41" t="s">
        <v>56</v>
      </c>
      <c r="AJ1256" s="41" t="s">
        <v>160</v>
      </c>
      <c r="AK1256" s="41" t="s">
        <v>56</v>
      </c>
    </row>
    <row r="1257" spans="1:37" s="41" customFormat="1" ht="15.75" hidden="1" thickBot="1" x14ac:dyDescent="0.3">
      <c r="A1257" s="11" t="s">
        <v>638</v>
      </c>
      <c r="B1257" s="12" t="s">
        <v>216</v>
      </c>
      <c r="C1257" s="13" t="s">
        <v>46</v>
      </c>
      <c r="D1257" s="14" t="s">
        <v>47</v>
      </c>
      <c r="E1257" s="13" t="s">
        <v>2786</v>
      </c>
      <c r="F1257" s="4" t="s">
        <v>642</v>
      </c>
      <c r="G1257" s="4" t="s">
        <v>643</v>
      </c>
      <c r="H1257" s="15">
        <v>43148.5</v>
      </c>
      <c r="I1257" s="15">
        <v>43148.958333333336</v>
      </c>
      <c r="J1257" s="131" t="s">
        <v>3658</v>
      </c>
      <c r="K1257" s="45" t="s">
        <v>9</v>
      </c>
      <c r="L1257" s="47" t="s">
        <v>7</v>
      </c>
      <c r="M1257" s="47" t="s">
        <v>56</v>
      </c>
      <c r="N1257" s="9" t="str">
        <f t="shared" si="285"/>
        <v>Minor</v>
      </c>
      <c r="O1257" s="10" t="str">
        <f t="shared" si="286"/>
        <v>Successful</v>
      </c>
      <c r="P1257" s="10" t="str">
        <f t="shared" si="287"/>
        <v>On Time</v>
      </c>
      <c r="Q1257" s="9">
        <f t="shared" si="288"/>
        <v>1</v>
      </c>
      <c r="R1257" s="9">
        <f t="shared" si="289"/>
        <v>1</v>
      </c>
      <c r="S1257" s="9">
        <f t="shared" si="290"/>
        <v>0</v>
      </c>
      <c r="T1257" s="9" t="str">
        <f t="shared" si="291"/>
        <v>February</v>
      </c>
      <c r="U1257" s="40">
        <f t="shared" si="292"/>
        <v>0</v>
      </c>
      <c r="V1257" s="40" t="str">
        <f t="shared" si="293"/>
        <v>Normal</v>
      </c>
      <c r="W1257" s="40">
        <f t="shared" si="294"/>
        <v>0</v>
      </c>
      <c r="X1257" s="40">
        <f t="shared" si="295"/>
        <v>0</v>
      </c>
      <c r="Y1257" s="40">
        <f t="shared" si="296"/>
        <v>0</v>
      </c>
      <c r="Z1257" s="40">
        <f t="shared" si="297"/>
        <v>0</v>
      </c>
      <c r="AA1257" s="40">
        <f t="shared" si="298"/>
        <v>1</v>
      </c>
      <c r="AB1257" s="40">
        <f t="shared" si="299"/>
        <v>0</v>
      </c>
      <c r="AC1257" s="41" t="s">
        <v>131</v>
      </c>
      <c r="AD1257" s="41" t="s">
        <v>676</v>
      </c>
      <c r="AE1257" s="41" t="s">
        <v>428</v>
      </c>
      <c r="AF1257" s="41" t="s">
        <v>216</v>
      </c>
      <c r="AG1257" s="41" t="s">
        <v>56</v>
      </c>
      <c r="AH1257" s="41" t="s">
        <v>56</v>
      </c>
      <c r="AI1257" s="41" t="s">
        <v>56</v>
      </c>
      <c r="AJ1257" s="41" t="s">
        <v>160</v>
      </c>
      <c r="AK1257" s="41" t="s">
        <v>56</v>
      </c>
    </row>
    <row r="1258" spans="1:37" s="41" customFormat="1" ht="15.75" hidden="1" thickBot="1" x14ac:dyDescent="0.3">
      <c r="A1258" s="11" t="s">
        <v>638</v>
      </c>
      <c r="B1258" s="12" t="s">
        <v>216</v>
      </c>
      <c r="C1258" s="13" t="s">
        <v>52</v>
      </c>
      <c r="D1258" s="14" t="s">
        <v>47</v>
      </c>
      <c r="E1258" s="13" t="s">
        <v>2787</v>
      </c>
      <c r="F1258" s="4" t="s">
        <v>642</v>
      </c>
      <c r="G1258" s="4" t="s">
        <v>643</v>
      </c>
      <c r="H1258" s="15">
        <v>43147.708333333336</v>
      </c>
      <c r="I1258" s="15">
        <v>43147.958333333336</v>
      </c>
      <c r="J1258" s="131" t="s">
        <v>805</v>
      </c>
      <c r="K1258" s="45" t="s">
        <v>9</v>
      </c>
      <c r="L1258" s="47" t="s">
        <v>7</v>
      </c>
      <c r="M1258" s="47" t="s">
        <v>56</v>
      </c>
      <c r="N1258" s="9" t="str">
        <f t="shared" si="285"/>
        <v>Standard</v>
      </c>
      <c r="O1258" s="10" t="str">
        <f t="shared" si="286"/>
        <v>Successful</v>
      </c>
      <c r="P1258" s="10" t="str">
        <f t="shared" si="287"/>
        <v>On Time</v>
      </c>
      <c r="Q1258" s="9">
        <f t="shared" si="288"/>
        <v>1</v>
      </c>
      <c r="R1258" s="9">
        <f t="shared" si="289"/>
        <v>1</v>
      </c>
      <c r="S1258" s="9">
        <f t="shared" si="290"/>
        <v>0</v>
      </c>
      <c r="T1258" s="9" t="str">
        <f t="shared" si="291"/>
        <v>February</v>
      </c>
      <c r="U1258" s="40">
        <f t="shared" si="292"/>
        <v>0</v>
      </c>
      <c r="V1258" s="40" t="str">
        <f t="shared" si="293"/>
        <v>Normal</v>
      </c>
      <c r="W1258" s="40">
        <f t="shared" si="294"/>
        <v>0</v>
      </c>
      <c r="X1258" s="40">
        <f t="shared" si="295"/>
        <v>0</v>
      </c>
      <c r="Y1258" s="40">
        <f t="shared" si="296"/>
        <v>0</v>
      </c>
      <c r="Z1258" s="40">
        <f t="shared" si="297"/>
        <v>0</v>
      </c>
      <c r="AA1258" s="40">
        <f t="shared" si="298"/>
        <v>1</v>
      </c>
      <c r="AB1258" s="40">
        <f t="shared" si="299"/>
        <v>0</v>
      </c>
      <c r="AC1258" s="41" t="s">
        <v>131</v>
      </c>
      <c r="AD1258" s="41" t="s">
        <v>676</v>
      </c>
      <c r="AE1258" s="41" t="s">
        <v>428</v>
      </c>
      <c r="AF1258" s="41" t="s">
        <v>216</v>
      </c>
      <c r="AG1258" s="41" t="s">
        <v>56</v>
      </c>
      <c r="AH1258" s="41" t="s">
        <v>56</v>
      </c>
      <c r="AI1258" s="41" t="s">
        <v>56</v>
      </c>
      <c r="AJ1258" s="41" t="s">
        <v>160</v>
      </c>
      <c r="AK1258" s="41" t="s">
        <v>56</v>
      </c>
    </row>
    <row r="1259" spans="1:37" s="41" customFormat="1" ht="15.75" hidden="1" thickBot="1" x14ac:dyDescent="0.3">
      <c r="A1259" s="11" t="s">
        <v>638</v>
      </c>
      <c r="B1259" s="12" t="s">
        <v>216</v>
      </c>
      <c r="C1259" s="13" t="s">
        <v>46</v>
      </c>
      <c r="D1259" s="14" t="s">
        <v>47</v>
      </c>
      <c r="E1259" s="13" t="s">
        <v>2788</v>
      </c>
      <c r="F1259" s="4" t="s">
        <v>630</v>
      </c>
      <c r="G1259" s="4" t="s">
        <v>3161</v>
      </c>
      <c r="H1259" s="15">
        <v>43149.5</v>
      </c>
      <c r="I1259" s="15">
        <v>43149.666666666664</v>
      </c>
      <c r="J1259" s="131" t="s">
        <v>3659</v>
      </c>
      <c r="K1259" s="45" t="s">
        <v>9</v>
      </c>
      <c r="L1259" s="47" t="s">
        <v>7</v>
      </c>
      <c r="M1259" s="47" t="s">
        <v>56</v>
      </c>
      <c r="N1259" s="9" t="str">
        <f t="shared" si="285"/>
        <v>Minor</v>
      </c>
      <c r="O1259" s="10" t="str">
        <f t="shared" si="286"/>
        <v>Successful</v>
      </c>
      <c r="P1259" s="10" t="str">
        <f t="shared" si="287"/>
        <v>On Time</v>
      </c>
      <c r="Q1259" s="9">
        <f t="shared" si="288"/>
        <v>1</v>
      </c>
      <c r="R1259" s="9">
        <f t="shared" si="289"/>
        <v>1</v>
      </c>
      <c r="S1259" s="9">
        <f t="shared" si="290"/>
        <v>0</v>
      </c>
      <c r="T1259" s="9" t="str">
        <f t="shared" si="291"/>
        <v>February</v>
      </c>
      <c r="U1259" s="40">
        <f t="shared" si="292"/>
        <v>0</v>
      </c>
      <c r="V1259" s="40" t="str">
        <f t="shared" si="293"/>
        <v>Normal</v>
      </c>
      <c r="W1259" s="40">
        <f t="shared" si="294"/>
        <v>0</v>
      </c>
      <c r="X1259" s="40">
        <f t="shared" si="295"/>
        <v>0</v>
      </c>
      <c r="Y1259" s="40">
        <f t="shared" si="296"/>
        <v>0</v>
      </c>
      <c r="Z1259" s="40">
        <f t="shared" si="297"/>
        <v>0</v>
      </c>
      <c r="AA1259" s="40">
        <f t="shared" si="298"/>
        <v>1</v>
      </c>
      <c r="AB1259" s="40">
        <f t="shared" si="299"/>
        <v>0</v>
      </c>
      <c r="AC1259" s="41" t="s">
        <v>131</v>
      </c>
      <c r="AD1259" s="41" t="s">
        <v>3984</v>
      </c>
      <c r="AE1259" s="41" t="s">
        <v>351</v>
      </c>
      <c r="AF1259" s="41" t="s">
        <v>216</v>
      </c>
      <c r="AG1259" s="41" t="s">
        <v>56</v>
      </c>
      <c r="AH1259" s="41" t="s">
        <v>56</v>
      </c>
      <c r="AI1259" s="41" t="s">
        <v>56</v>
      </c>
      <c r="AJ1259" s="41" t="s">
        <v>160</v>
      </c>
      <c r="AK1259" s="41" t="s">
        <v>56</v>
      </c>
    </row>
    <row r="1260" spans="1:37" s="41" customFormat="1" ht="15.75" hidden="1" thickBot="1" x14ac:dyDescent="0.3">
      <c r="A1260" s="11" t="s">
        <v>638</v>
      </c>
      <c r="B1260" s="12" t="s">
        <v>216</v>
      </c>
      <c r="C1260" s="13" t="s">
        <v>46</v>
      </c>
      <c r="D1260" s="14" t="s">
        <v>47</v>
      </c>
      <c r="E1260" s="13" t="s">
        <v>2789</v>
      </c>
      <c r="F1260" s="4" t="s">
        <v>630</v>
      </c>
      <c r="G1260" s="4" t="s">
        <v>3161</v>
      </c>
      <c r="H1260" s="15">
        <v>43148.541666666664</v>
      </c>
      <c r="I1260" s="15">
        <v>43148.708333333336</v>
      </c>
      <c r="J1260" s="131" t="s">
        <v>3660</v>
      </c>
      <c r="K1260" s="45" t="s">
        <v>9</v>
      </c>
      <c r="L1260" s="47" t="s">
        <v>7</v>
      </c>
      <c r="M1260" s="47" t="s">
        <v>56</v>
      </c>
      <c r="N1260" s="9" t="str">
        <f t="shared" si="285"/>
        <v>Minor</v>
      </c>
      <c r="O1260" s="10" t="str">
        <f t="shared" si="286"/>
        <v>Successful</v>
      </c>
      <c r="P1260" s="10" t="str">
        <f t="shared" si="287"/>
        <v>On Time</v>
      </c>
      <c r="Q1260" s="9">
        <f t="shared" si="288"/>
        <v>1</v>
      </c>
      <c r="R1260" s="9">
        <f t="shared" si="289"/>
        <v>1</v>
      </c>
      <c r="S1260" s="9">
        <f t="shared" si="290"/>
        <v>0</v>
      </c>
      <c r="T1260" s="9" t="str">
        <f t="shared" si="291"/>
        <v>February</v>
      </c>
      <c r="U1260" s="40">
        <f t="shared" si="292"/>
        <v>0</v>
      </c>
      <c r="V1260" s="40" t="str">
        <f t="shared" si="293"/>
        <v>Normal</v>
      </c>
      <c r="W1260" s="40">
        <f t="shared" si="294"/>
        <v>0</v>
      </c>
      <c r="X1260" s="40">
        <f t="shared" si="295"/>
        <v>0</v>
      </c>
      <c r="Y1260" s="40">
        <f t="shared" si="296"/>
        <v>0</v>
      </c>
      <c r="Z1260" s="40">
        <f t="shared" si="297"/>
        <v>0</v>
      </c>
      <c r="AA1260" s="40">
        <f t="shared" si="298"/>
        <v>1</v>
      </c>
      <c r="AB1260" s="40">
        <f t="shared" si="299"/>
        <v>0</v>
      </c>
      <c r="AC1260" s="41" t="s">
        <v>131</v>
      </c>
      <c r="AD1260" s="41" t="s">
        <v>679</v>
      </c>
      <c r="AE1260" s="41" t="s">
        <v>351</v>
      </c>
      <c r="AF1260" s="41" t="s">
        <v>216</v>
      </c>
      <c r="AG1260" s="41" t="s">
        <v>56</v>
      </c>
      <c r="AH1260" s="41" t="s">
        <v>56</v>
      </c>
      <c r="AI1260" s="41" t="s">
        <v>56</v>
      </c>
      <c r="AJ1260" s="41" t="s">
        <v>160</v>
      </c>
      <c r="AK1260" s="41" t="s">
        <v>56</v>
      </c>
    </row>
    <row r="1261" spans="1:37" s="41" customFormat="1" ht="15.75" hidden="1" thickBot="1" x14ac:dyDescent="0.3">
      <c r="A1261" s="11" t="s">
        <v>638</v>
      </c>
      <c r="B1261" s="12" t="s">
        <v>8</v>
      </c>
      <c r="C1261" s="13" t="s">
        <v>46</v>
      </c>
      <c r="D1261" s="14" t="s">
        <v>47</v>
      </c>
      <c r="E1261" s="13" t="s">
        <v>2790</v>
      </c>
      <c r="F1261" s="4" t="s">
        <v>658</v>
      </c>
      <c r="G1261" s="4" t="s">
        <v>659</v>
      </c>
      <c r="H1261" s="15">
        <v>43147.708333333336</v>
      </c>
      <c r="I1261" s="15">
        <v>43147.75</v>
      </c>
      <c r="J1261" s="131" t="s">
        <v>3661</v>
      </c>
      <c r="K1261" s="45" t="s">
        <v>9</v>
      </c>
      <c r="L1261" s="47" t="s">
        <v>7</v>
      </c>
      <c r="M1261" s="47" t="s">
        <v>56</v>
      </c>
      <c r="N1261" s="9" t="str">
        <f t="shared" si="285"/>
        <v>Minor</v>
      </c>
      <c r="O1261" s="10" t="str">
        <f t="shared" si="286"/>
        <v>Successful</v>
      </c>
      <c r="P1261" s="10" t="str">
        <f t="shared" si="287"/>
        <v>On Time</v>
      </c>
      <c r="Q1261" s="9">
        <f t="shared" si="288"/>
        <v>1</v>
      </c>
      <c r="R1261" s="9">
        <f t="shared" si="289"/>
        <v>1</v>
      </c>
      <c r="S1261" s="9">
        <f t="shared" si="290"/>
        <v>0</v>
      </c>
      <c r="T1261" s="9" t="str">
        <f t="shared" si="291"/>
        <v>February</v>
      </c>
      <c r="U1261" s="40">
        <f t="shared" si="292"/>
        <v>0</v>
      </c>
      <c r="V1261" s="40" t="str">
        <f t="shared" si="293"/>
        <v>Normal</v>
      </c>
      <c r="W1261" s="40">
        <f t="shared" si="294"/>
        <v>0</v>
      </c>
      <c r="X1261" s="40">
        <f t="shared" si="295"/>
        <v>0</v>
      </c>
      <c r="Y1261" s="40">
        <f t="shared" si="296"/>
        <v>0</v>
      </c>
      <c r="Z1261" s="40">
        <f t="shared" si="297"/>
        <v>0</v>
      </c>
      <c r="AA1261" s="40">
        <f t="shared" si="298"/>
        <v>1</v>
      </c>
      <c r="AB1261" s="40">
        <f t="shared" si="299"/>
        <v>0</v>
      </c>
      <c r="AC1261" s="41" t="s">
        <v>131</v>
      </c>
      <c r="AD1261" s="41" t="s">
        <v>3985</v>
      </c>
      <c r="AE1261" s="41" t="s">
        <v>147</v>
      </c>
      <c r="AF1261" s="41" t="s">
        <v>8</v>
      </c>
      <c r="AG1261" s="41" t="s">
        <v>56</v>
      </c>
      <c r="AH1261" s="41" t="s">
        <v>56</v>
      </c>
      <c r="AI1261" s="41" t="s">
        <v>56</v>
      </c>
      <c r="AJ1261" s="41" t="s">
        <v>160</v>
      </c>
      <c r="AK1261" s="41" t="s">
        <v>56</v>
      </c>
    </row>
    <row r="1262" spans="1:37" s="41" customFormat="1" ht="15.75" hidden="1" thickBot="1" x14ac:dyDescent="0.3">
      <c r="A1262" s="11" t="s">
        <v>51</v>
      </c>
      <c r="B1262" s="12" t="s">
        <v>216</v>
      </c>
      <c r="C1262" s="13" t="s">
        <v>176</v>
      </c>
      <c r="D1262" s="14" t="s">
        <v>47</v>
      </c>
      <c r="E1262" s="13" t="s">
        <v>2791</v>
      </c>
      <c r="F1262" s="4" t="s">
        <v>163</v>
      </c>
      <c r="G1262" s="4" t="s">
        <v>180</v>
      </c>
      <c r="H1262" s="15">
        <v>43149</v>
      </c>
      <c r="I1262" s="15">
        <v>43149.666666666664</v>
      </c>
      <c r="J1262" s="131" t="s">
        <v>3662</v>
      </c>
      <c r="K1262" s="45" t="s">
        <v>9</v>
      </c>
      <c r="L1262" s="47" t="s">
        <v>7</v>
      </c>
      <c r="M1262" s="47" t="s">
        <v>56</v>
      </c>
      <c r="N1262" s="9" t="str">
        <f t="shared" si="285"/>
        <v>Significant</v>
      </c>
      <c r="O1262" s="10" t="str">
        <f t="shared" si="286"/>
        <v>Successful</v>
      </c>
      <c r="P1262" s="10" t="str">
        <f t="shared" si="287"/>
        <v>On Time</v>
      </c>
      <c r="Q1262" s="9">
        <f t="shared" si="288"/>
        <v>1</v>
      </c>
      <c r="R1262" s="9">
        <f t="shared" si="289"/>
        <v>1</v>
      </c>
      <c r="S1262" s="9">
        <f t="shared" si="290"/>
        <v>0</v>
      </c>
      <c r="T1262" s="9" t="str">
        <f t="shared" si="291"/>
        <v>February</v>
      </c>
      <c r="U1262" s="40">
        <f t="shared" si="292"/>
        <v>0</v>
      </c>
      <c r="V1262" s="40" t="str">
        <f t="shared" si="293"/>
        <v>Normal</v>
      </c>
      <c r="W1262" s="40">
        <f t="shared" si="294"/>
        <v>0</v>
      </c>
      <c r="X1262" s="40">
        <f t="shared" si="295"/>
        <v>0</v>
      </c>
      <c r="Y1262" s="40">
        <f t="shared" si="296"/>
        <v>0</v>
      </c>
      <c r="Z1262" s="40">
        <f t="shared" si="297"/>
        <v>0</v>
      </c>
      <c r="AA1262" s="40">
        <f t="shared" si="298"/>
        <v>1</v>
      </c>
      <c r="AB1262" s="40">
        <f t="shared" si="299"/>
        <v>0</v>
      </c>
      <c r="AC1262" s="41" t="s">
        <v>133</v>
      </c>
      <c r="AD1262" s="41" t="s">
        <v>280</v>
      </c>
      <c r="AE1262" s="41" t="s">
        <v>429</v>
      </c>
      <c r="AF1262" s="41" t="s">
        <v>216</v>
      </c>
      <c r="AG1262" s="41" t="s">
        <v>56</v>
      </c>
      <c r="AH1262" s="41" t="s">
        <v>56</v>
      </c>
      <c r="AI1262" s="41" t="s">
        <v>56</v>
      </c>
      <c r="AJ1262" s="41" t="s">
        <v>160</v>
      </c>
      <c r="AK1262" s="41" t="s">
        <v>56</v>
      </c>
    </row>
    <row r="1263" spans="1:37" s="41" customFormat="1" ht="15.75" hidden="1" thickBot="1" x14ac:dyDescent="0.3">
      <c r="A1263" s="11" t="s">
        <v>45</v>
      </c>
      <c r="B1263" s="12" t="s">
        <v>216</v>
      </c>
      <c r="C1263" s="13" t="s">
        <v>46</v>
      </c>
      <c r="D1263" s="14" t="s">
        <v>47</v>
      </c>
      <c r="E1263" s="13" t="s">
        <v>2792</v>
      </c>
      <c r="F1263" s="4" t="s">
        <v>158</v>
      </c>
      <c r="G1263" s="4" t="s">
        <v>263</v>
      </c>
      <c r="H1263" s="15">
        <v>43149.416666666664</v>
      </c>
      <c r="I1263" s="15">
        <v>43150.999305555553</v>
      </c>
      <c r="J1263" s="131" t="s">
        <v>3663</v>
      </c>
      <c r="K1263" s="45" t="s">
        <v>9</v>
      </c>
      <c r="L1263" s="47" t="s">
        <v>7</v>
      </c>
      <c r="M1263" s="47" t="s">
        <v>56</v>
      </c>
      <c r="N1263" s="9" t="str">
        <f t="shared" si="285"/>
        <v>Minor</v>
      </c>
      <c r="O1263" s="10" t="str">
        <f t="shared" si="286"/>
        <v>Successful</v>
      </c>
      <c r="P1263" s="10" t="str">
        <f t="shared" si="287"/>
        <v>On Time</v>
      </c>
      <c r="Q1263" s="9">
        <f t="shared" si="288"/>
        <v>1</v>
      </c>
      <c r="R1263" s="9">
        <f t="shared" si="289"/>
        <v>1</v>
      </c>
      <c r="S1263" s="9">
        <f t="shared" si="290"/>
        <v>0</v>
      </c>
      <c r="T1263" s="9" t="str">
        <f t="shared" si="291"/>
        <v>February</v>
      </c>
      <c r="U1263" s="40">
        <f t="shared" si="292"/>
        <v>0</v>
      </c>
      <c r="V1263" s="40" t="str">
        <f t="shared" si="293"/>
        <v>Normal</v>
      </c>
      <c r="W1263" s="40">
        <f t="shared" si="294"/>
        <v>0</v>
      </c>
      <c r="X1263" s="40">
        <f t="shared" si="295"/>
        <v>0</v>
      </c>
      <c r="Y1263" s="40">
        <f t="shared" si="296"/>
        <v>0</v>
      </c>
      <c r="Z1263" s="40">
        <f t="shared" si="297"/>
        <v>0</v>
      </c>
      <c r="AA1263" s="40">
        <f t="shared" si="298"/>
        <v>1</v>
      </c>
      <c r="AB1263" s="40">
        <f t="shared" si="299"/>
        <v>0</v>
      </c>
      <c r="AC1263" s="41" t="s">
        <v>823</v>
      </c>
      <c r="AD1263" s="41" t="s">
        <v>280</v>
      </c>
      <c r="AE1263" s="41" t="s">
        <v>121</v>
      </c>
      <c r="AF1263" s="41" t="s">
        <v>322</v>
      </c>
      <c r="AG1263" s="41" t="s">
        <v>56</v>
      </c>
      <c r="AH1263" s="41" t="s">
        <v>56</v>
      </c>
      <c r="AI1263" s="41" t="s">
        <v>56</v>
      </c>
      <c r="AJ1263" s="41" t="s">
        <v>160</v>
      </c>
      <c r="AK1263" s="41" t="s">
        <v>56</v>
      </c>
    </row>
    <row r="1264" spans="1:37" s="41" customFormat="1" ht="15.75" hidden="1" thickBot="1" x14ac:dyDescent="0.3">
      <c r="A1264" s="11" t="s">
        <v>45</v>
      </c>
      <c r="B1264" s="12" t="s">
        <v>216</v>
      </c>
      <c r="C1264" s="13" t="s">
        <v>46</v>
      </c>
      <c r="D1264" s="14" t="s">
        <v>47</v>
      </c>
      <c r="E1264" s="13" t="s">
        <v>2793</v>
      </c>
      <c r="F1264" s="4" t="s">
        <v>158</v>
      </c>
      <c r="G1264" s="4" t="s">
        <v>263</v>
      </c>
      <c r="H1264" s="15">
        <v>43149.416666666664</v>
      </c>
      <c r="I1264" s="15">
        <v>43150.833333333336</v>
      </c>
      <c r="J1264" s="131" t="s">
        <v>3664</v>
      </c>
      <c r="K1264" s="45" t="s">
        <v>9</v>
      </c>
      <c r="L1264" s="47" t="s">
        <v>7</v>
      </c>
      <c r="M1264" s="47" t="s">
        <v>56</v>
      </c>
      <c r="N1264" s="9" t="str">
        <f t="shared" si="285"/>
        <v>Minor</v>
      </c>
      <c r="O1264" s="10" t="str">
        <f t="shared" si="286"/>
        <v>Successful</v>
      </c>
      <c r="P1264" s="10" t="str">
        <f t="shared" si="287"/>
        <v>On Time</v>
      </c>
      <c r="Q1264" s="9">
        <f t="shared" si="288"/>
        <v>1</v>
      </c>
      <c r="R1264" s="9">
        <f t="shared" si="289"/>
        <v>1</v>
      </c>
      <c r="S1264" s="9">
        <f t="shared" si="290"/>
        <v>0</v>
      </c>
      <c r="T1264" s="9" t="str">
        <f t="shared" si="291"/>
        <v>February</v>
      </c>
      <c r="U1264" s="40">
        <f t="shared" si="292"/>
        <v>0</v>
      </c>
      <c r="V1264" s="40" t="str">
        <f t="shared" si="293"/>
        <v>Normal</v>
      </c>
      <c r="W1264" s="40">
        <f t="shared" si="294"/>
        <v>0</v>
      </c>
      <c r="X1264" s="40">
        <f t="shared" si="295"/>
        <v>0</v>
      </c>
      <c r="Y1264" s="40">
        <f t="shared" si="296"/>
        <v>0</v>
      </c>
      <c r="Z1264" s="40">
        <f t="shared" si="297"/>
        <v>0</v>
      </c>
      <c r="AA1264" s="40">
        <f t="shared" si="298"/>
        <v>1</v>
      </c>
      <c r="AB1264" s="40">
        <f t="shared" si="299"/>
        <v>0</v>
      </c>
      <c r="AC1264" s="41" t="s">
        <v>823</v>
      </c>
      <c r="AD1264" s="41" t="s">
        <v>280</v>
      </c>
      <c r="AE1264" s="41" t="s">
        <v>121</v>
      </c>
      <c r="AF1264" s="41" t="s">
        <v>322</v>
      </c>
      <c r="AG1264" s="41" t="s">
        <v>56</v>
      </c>
      <c r="AH1264" s="41" t="s">
        <v>56</v>
      </c>
      <c r="AI1264" s="41" t="s">
        <v>56</v>
      </c>
      <c r="AJ1264" s="41" t="s">
        <v>160</v>
      </c>
      <c r="AK1264" s="41" t="s">
        <v>56</v>
      </c>
    </row>
    <row r="1265" spans="1:37" s="41" customFormat="1" ht="15.75" hidden="1" thickBot="1" x14ac:dyDescent="0.3">
      <c r="A1265" s="11" t="s">
        <v>45</v>
      </c>
      <c r="B1265" s="12" t="s">
        <v>216</v>
      </c>
      <c r="C1265" s="13" t="s">
        <v>46</v>
      </c>
      <c r="D1265" s="14" t="s">
        <v>47</v>
      </c>
      <c r="E1265" s="13" t="s">
        <v>2794</v>
      </c>
      <c r="F1265" s="4" t="s">
        <v>158</v>
      </c>
      <c r="G1265" s="4" t="s">
        <v>263</v>
      </c>
      <c r="H1265" s="15">
        <v>43149.041666666664</v>
      </c>
      <c r="I1265" s="15">
        <v>43150.916666666664</v>
      </c>
      <c r="J1265" s="131" t="s">
        <v>3665</v>
      </c>
      <c r="K1265" s="45" t="s">
        <v>9</v>
      </c>
      <c r="L1265" s="47" t="s">
        <v>7</v>
      </c>
      <c r="M1265" s="47" t="s">
        <v>56</v>
      </c>
      <c r="N1265" s="9" t="str">
        <f t="shared" si="285"/>
        <v>Minor</v>
      </c>
      <c r="O1265" s="10" t="str">
        <f t="shared" si="286"/>
        <v>Successful</v>
      </c>
      <c r="P1265" s="10" t="str">
        <f t="shared" si="287"/>
        <v>On Time</v>
      </c>
      <c r="Q1265" s="9">
        <f t="shared" si="288"/>
        <v>1</v>
      </c>
      <c r="R1265" s="9">
        <f t="shared" si="289"/>
        <v>1</v>
      </c>
      <c r="S1265" s="9">
        <f t="shared" si="290"/>
        <v>0</v>
      </c>
      <c r="T1265" s="9" t="str">
        <f t="shared" si="291"/>
        <v>February</v>
      </c>
      <c r="U1265" s="40">
        <f t="shared" si="292"/>
        <v>0</v>
      </c>
      <c r="V1265" s="40" t="str">
        <f t="shared" si="293"/>
        <v>Normal</v>
      </c>
      <c r="W1265" s="40">
        <f t="shared" si="294"/>
        <v>0</v>
      </c>
      <c r="X1265" s="40">
        <f t="shared" si="295"/>
        <v>0</v>
      </c>
      <c r="Y1265" s="40">
        <f t="shared" si="296"/>
        <v>0</v>
      </c>
      <c r="Z1265" s="40">
        <f t="shared" si="297"/>
        <v>0</v>
      </c>
      <c r="AA1265" s="40">
        <f t="shared" si="298"/>
        <v>1</v>
      </c>
      <c r="AB1265" s="40">
        <f t="shared" si="299"/>
        <v>0</v>
      </c>
      <c r="AC1265" s="41" t="s">
        <v>823</v>
      </c>
      <c r="AD1265" s="41" t="s">
        <v>280</v>
      </c>
      <c r="AE1265" s="41" t="s">
        <v>121</v>
      </c>
      <c r="AF1265" s="41" t="s">
        <v>322</v>
      </c>
      <c r="AG1265" s="41" t="s">
        <v>56</v>
      </c>
      <c r="AH1265" s="41" t="s">
        <v>56</v>
      </c>
      <c r="AI1265" s="41" t="s">
        <v>56</v>
      </c>
      <c r="AJ1265" s="41" t="s">
        <v>160</v>
      </c>
      <c r="AK1265" s="41" t="s">
        <v>56</v>
      </c>
    </row>
    <row r="1266" spans="1:37" s="41" customFormat="1" ht="15.75" hidden="1" thickBot="1" x14ac:dyDescent="0.3">
      <c r="A1266" s="11" t="s">
        <v>141</v>
      </c>
      <c r="B1266" s="12" t="s">
        <v>216</v>
      </c>
      <c r="C1266" s="13" t="s">
        <v>46</v>
      </c>
      <c r="D1266" s="14" t="s">
        <v>47</v>
      </c>
      <c r="E1266" s="13" t="s">
        <v>2795</v>
      </c>
      <c r="F1266" s="4" t="s">
        <v>340</v>
      </c>
      <c r="G1266" s="4" t="s">
        <v>1597</v>
      </c>
      <c r="H1266" s="15">
        <v>43150.625</v>
      </c>
      <c r="I1266" s="15">
        <v>43150.75</v>
      </c>
      <c r="J1266" s="131" t="s">
        <v>3666</v>
      </c>
      <c r="K1266" s="45" t="s">
        <v>9</v>
      </c>
      <c r="L1266" s="47" t="s">
        <v>7</v>
      </c>
      <c r="M1266" s="47" t="s">
        <v>56</v>
      </c>
      <c r="N1266" s="9" t="str">
        <f t="shared" si="285"/>
        <v>Minor</v>
      </c>
      <c r="O1266" s="10" t="str">
        <f t="shared" si="286"/>
        <v>Successful</v>
      </c>
      <c r="P1266" s="10" t="str">
        <f t="shared" si="287"/>
        <v>On Time</v>
      </c>
      <c r="Q1266" s="9">
        <f t="shared" si="288"/>
        <v>1</v>
      </c>
      <c r="R1266" s="9">
        <f t="shared" si="289"/>
        <v>1</v>
      </c>
      <c r="S1266" s="9">
        <f t="shared" si="290"/>
        <v>0</v>
      </c>
      <c r="T1266" s="9" t="str">
        <f t="shared" si="291"/>
        <v>February</v>
      </c>
      <c r="U1266" s="40">
        <f t="shared" si="292"/>
        <v>0</v>
      </c>
      <c r="V1266" s="40" t="str">
        <f t="shared" si="293"/>
        <v>Normal</v>
      </c>
      <c r="W1266" s="40">
        <f t="shared" si="294"/>
        <v>0</v>
      </c>
      <c r="X1266" s="40">
        <f t="shared" si="295"/>
        <v>0</v>
      </c>
      <c r="Y1266" s="40">
        <f t="shared" si="296"/>
        <v>0</v>
      </c>
      <c r="Z1266" s="40">
        <f t="shared" si="297"/>
        <v>0</v>
      </c>
      <c r="AA1266" s="40">
        <f t="shared" si="298"/>
        <v>1</v>
      </c>
      <c r="AB1266" s="40">
        <f t="shared" si="299"/>
        <v>0</v>
      </c>
      <c r="AC1266" s="41" t="s">
        <v>132</v>
      </c>
      <c r="AD1266" s="41" t="s">
        <v>280</v>
      </c>
      <c r="AE1266" s="41" t="s">
        <v>426</v>
      </c>
      <c r="AF1266" s="41" t="s">
        <v>216</v>
      </c>
      <c r="AG1266" s="41" t="s">
        <v>56</v>
      </c>
      <c r="AH1266" s="41" t="s">
        <v>56</v>
      </c>
      <c r="AI1266" s="41" t="s">
        <v>56</v>
      </c>
      <c r="AJ1266" s="41" t="s">
        <v>160</v>
      </c>
      <c r="AK1266" s="41" t="s">
        <v>56</v>
      </c>
    </row>
    <row r="1267" spans="1:37" s="41" customFormat="1" ht="15.75" hidden="1" thickBot="1" x14ac:dyDescent="0.3">
      <c r="A1267" s="11" t="s">
        <v>54</v>
      </c>
      <c r="B1267" s="12" t="s">
        <v>216</v>
      </c>
      <c r="C1267" s="13" t="s">
        <v>52</v>
      </c>
      <c r="D1267" s="14" t="s">
        <v>47</v>
      </c>
      <c r="E1267" s="13" t="s">
        <v>2796</v>
      </c>
      <c r="F1267" s="4" t="s">
        <v>152</v>
      </c>
      <c r="G1267" s="4" t="s">
        <v>325</v>
      </c>
      <c r="H1267" s="15">
        <v>43151.541666666664</v>
      </c>
      <c r="I1267" s="15">
        <v>43151.583333333336</v>
      </c>
      <c r="J1267" s="131" t="s">
        <v>3667</v>
      </c>
      <c r="K1267" s="45" t="s">
        <v>9</v>
      </c>
      <c r="L1267" s="47" t="s">
        <v>7</v>
      </c>
      <c r="M1267" s="47" t="s">
        <v>56</v>
      </c>
      <c r="N1267" s="9" t="str">
        <f t="shared" si="285"/>
        <v>Standard</v>
      </c>
      <c r="O1267" s="10" t="str">
        <f t="shared" si="286"/>
        <v>Successful</v>
      </c>
      <c r="P1267" s="10" t="str">
        <f t="shared" si="287"/>
        <v>On Time</v>
      </c>
      <c r="Q1267" s="9">
        <f t="shared" si="288"/>
        <v>1</v>
      </c>
      <c r="R1267" s="9">
        <f t="shared" si="289"/>
        <v>1</v>
      </c>
      <c r="S1267" s="9">
        <f t="shared" si="290"/>
        <v>0</v>
      </c>
      <c r="T1267" s="9" t="str">
        <f t="shared" si="291"/>
        <v>February</v>
      </c>
      <c r="U1267" s="40">
        <f t="shared" si="292"/>
        <v>0</v>
      </c>
      <c r="V1267" s="40" t="str">
        <f t="shared" si="293"/>
        <v>Normal</v>
      </c>
      <c r="W1267" s="40">
        <f t="shared" si="294"/>
        <v>0</v>
      </c>
      <c r="X1267" s="40">
        <f t="shared" si="295"/>
        <v>0</v>
      </c>
      <c r="Y1267" s="40">
        <f t="shared" si="296"/>
        <v>0</v>
      </c>
      <c r="Z1267" s="40">
        <f t="shared" si="297"/>
        <v>0</v>
      </c>
      <c r="AA1267" s="40">
        <f t="shared" si="298"/>
        <v>1</v>
      </c>
      <c r="AB1267" s="40">
        <f t="shared" si="299"/>
        <v>0</v>
      </c>
      <c r="AC1267" s="41" t="s">
        <v>132</v>
      </c>
      <c r="AD1267" s="41" t="s">
        <v>519</v>
      </c>
      <c r="AE1267" s="41" t="s">
        <v>121</v>
      </c>
      <c r="AF1267" s="41" t="s">
        <v>322</v>
      </c>
      <c r="AG1267" s="41" t="s">
        <v>56</v>
      </c>
      <c r="AH1267" s="41" t="s">
        <v>56</v>
      </c>
      <c r="AI1267" s="41" t="s">
        <v>56</v>
      </c>
      <c r="AJ1267" s="41" t="s">
        <v>160</v>
      </c>
      <c r="AK1267" s="41" t="s">
        <v>56</v>
      </c>
    </row>
    <row r="1268" spans="1:37" s="41" customFormat="1" ht="15.75" hidden="1" thickBot="1" x14ac:dyDescent="0.3">
      <c r="A1268" s="11" t="s">
        <v>697</v>
      </c>
      <c r="B1268" s="12" t="s">
        <v>216</v>
      </c>
      <c r="C1268" s="13" t="s">
        <v>52</v>
      </c>
      <c r="D1268" s="14" t="s">
        <v>47</v>
      </c>
      <c r="E1268" s="13" t="s">
        <v>2797</v>
      </c>
      <c r="F1268" s="4" t="s">
        <v>152</v>
      </c>
      <c r="G1268" s="4" t="s">
        <v>490</v>
      </c>
      <c r="H1268" s="15">
        <v>43147.416666666664</v>
      </c>
      <c r="I1268" s="15">
        <v>43150.958333333336</v>
      </c>
      <c r="J1268" s="131" t="s">
        <v>3668</v>
      </c>
      <c r="K1268" s="45" t="s">
        <v>9</v>
      </c>
      <c r="L1268" s="47" t="s">
        <v>7</v>
      </c>
      <c r="M1268" s="47" t="s">
        <v>56</v>
      </c>
      <c r="N1268" s="9" t="str">
        <f t="shared" ref="N1268:N1331" si="300">VLOOKUP(C1268,CBI,2,FALSE)</f>
        <v>Standard</v>
      </c>
      <c r="O1268" s="10" t="str">
        <f t="shared" ref="O1268:O1331" si="301">VLOOKUP(K1268,Exitoso,2,FALSE)</f>
        <v>Successful</v>
      </c>
      <c r="P1268" s="10" t="str">
        <f t="shared" ref="P1268:P1331" si="302">VLOOKUP(L1268,EnTiempo,2,FALSE)</f>
        <v>On Time</v>
      </c>
      <c r="Q1268" s="9">
        <f t="shared" ref="Q1268:Q1331" si="303">IF(OR(K1268="Successful",K1268="Exitoso"),1,IF(OR(K1268="Not Successful",K1268="No exitoso",K1268="Fallido"),0," "))</f>
        <v>1</v>
      </c>
      <c r="R1268" s="9">
        <f t="shared" ref="R1268:R1331" si="304">IF(OR(L1268="On Time",L1268="En tiempo"),1,IF(OR(L1268="Out of Time",L1268="Fuera de Tiempo"),0," "))</f>
        <v>1</v>
      </c>
      <c r="S1268" s="9">
        <f t="shared" ref="S1268:S1331" si="305">IF(M1268="NO",0,1)</f>
        <v>0</v>
      </c>
      <c r="T1268" s="9" t="str">
        <f t="shared" ref="T1268:T1331" si="306">VLOOKUP(MONTH(I1268),Meses,2,FALSE)</f>
        <v>February</v>
      </c>
      <c r="U1268" s="40">
        <f t="shared" ref="U1268:U1331" si="307">IF(ISERROR(FIND("SLT",J1268,1)),0,1)</f>
        <v>0</v>
      </c>
      <c r="V1268" s="40" t="str">
        <f t="shared" ref="V1268:V1331" si="308">IF(D1268="emergency","Emergency",IF(ISERROR(FIND("SLT",J1268,1)),"Normal","SLT"))</f>
        <v>Normal</v>
      </c>
      <c r="W1268" s="40">
        <f t="shared" ref="W1268:W1331" si="309">IF(V1268="Emergency",1,0)</f>
        <v>0</v>
      </c>
      <c r="X1268" s="40">
        <f t="shared" ref="X1268:X1331" si="310">IF(AG1268="Si",1,0)</f>
        <v>0</v>
      </c>
      <c r="Y1268" s="40">
        <f t="shared" ref="Y1268:Y1331" si="311">IF(AH1268="Si",1,0)</f>
        <v>0</v>
      </c>
      <c r="Z1268" s="40">
        <f t="shared" ref="Z1268:Z1331" si="312">IF(AI1268="Si",1,0)</f>
        <v>0</v>
      </c>
      <c r="AA1268" s="40">
        <f t="shared" ref="AA1268:AA1331" si="313">IF(AJ1268="Si",1,0)</f>
        <v>1</v>
      </c>
      <c r="AB1268" s="40">
        <f t="shared" ref="AB1268:AB1331" si="314">IF(AK1268="Si",1,0)</f>
        <v>0</v>
      </c>
      <c r="AC1268" s="41" t="s">
        <v>238</v>
      </c>
      <c r="AD1268" s="41" t="s">
        <v>283</v>
      </c>
      <c r="AE1268" s="41" t="s">
        <v>121</v>
      </c>
      <c r="AF1268" s="41" t="s">
        <v>322</v>
      </c>
      <c r="AG1268" s="41" t="s">
        <v>56</v>
      </c>
      <c r="AH1268" s="41" t="s">
        <v>56</v>
      </c>
      <c r="AI1268" s="41" t="s">
        <v>56</v>
      </c>
      <c r="AJ1268" s="41" t="s">
        <v>160</v>
      </c>
      <c r="AK1268" s="41" t="s">
        <v>56</v>
      </c>
    </row>
    <row r="1269" spans="1:37" s="41" customFormat="1" ht="15.75" hidden="1" thickBot="1" x14ac:dyDescent="0.3">
      <c r="A1269" s="11" t="s">
        <v>359</v>
      </c>
      <c r="B1269" s="12" t="s">
        <v>216</v>
      </c>
      <c r="C1269" s="13" t="s">
        <v>52</v>
      </c>
      <c r="D1269" s="14" t="s">
        <v>47</v>
      </c>
      <c r="E1269" s="13" t="s">
        <v>2798</v>
      </c>
      <c r="F1269" s="4" t="s">
        <v>158</v>
      </c>
      <c r="G1269" s="4" t="s">
        <v>243</v>
      </c>
      <c r="H1269" s="15">
        <v>43151.291666666664</v>
      </c>
      <c r="I1269" s="15">
        <v>43151.416666666664</v>
      </c>
      <c r="J1269" s="131" t="s">
        <v>3669</v>
      </c>
      <c r="K1269" s="45" t="s">
        <v>9</v>
      </c>
      <c r="L1269" s="47" t="s">
        <v>7</v>
      </c>
      <c r="M1269" s="47" t="s">
        <v>56</v>
      </c>
      <c r="N1269" s="9" t="str">
        <f t="shared" si="300"/>
        <v>Standard</v>
      </c>
      <c r="O1269" s="10" t="str">
        <f t="shared" si="301"/>
        <v>Successful</v>
      </c>
      <c r="P1269" s="10" t="str">
        <f t="shared" si="302"/>
        <v>On Time</v>
      </c>
      <c r="Q1269" s="9">
        <f t="shared" si="303"/>
        <v>1</v>
      </c>
      <c r="R1269" s="9">
        <f t="shared" si="304"/>
        <v>1</v>
      </c>
      <c r="S1269" s="9">
        <f t="shared" si="305"/>
        <v>0</v>
      </c>
      <c r="T1269" s="9" t="str">
        <f t="shared" si="306"/>
        <v>February</v>
      </c>
      <c r="U1269" s="40">
        <f t="shared" si="307"/>
        <v>0</v>
      </c>
      <c r="V1269" s="40" t="str">
        <f t="shared" si="308"/>
        <v>Normal</v>
      </c>
      <c r="W1269" s="40">
        <f t="shared" si="309"/>
        <v>0</v>
      </c>
      <c r="X1269" s="40">
        <f t="shared" si="310"/>
        <v>0</v>
      </c>
      <c r="Y1269" s="40">
        <f t="shared" si="311"/>
        <v>0</v>
      </c>
      <c r="Z1269" s="40">
        <f t="shared" si="312"/>
        <v>0</v>
      </c>
      <c r="AA1269" s="40">
        <f t="shared" si="313"/>
        <v>1</v>
      </c>
      <c r="AB1269" s="40">
        <f t="shared" si="314"/>
        <v>0</v>
      </c>
      <c r="AC1269" s="41" t="s">
        <v>823</v>
      </c>
      <c r="AD1269" s="41" t="s">
        <v>283</v>
      </c>
      <c r="AE1269" s="41" t="s">
        <v>121</v>
      </c>
      <c r="AF1269" s="41" t="s">
        <v>322</v>
      </c>
      <c r="AG1269" s="41" t="s">
        <v>56</v>
      </c>
      <c r="AH1269" s="41" t="s">
        <v>56</v>
      </c>
      <c r="AI1269" s="41" t="s">
        <v>56</v>
      </c>
      <c r="AJ1269" s="41" t="s">
        <v>160</v>
      </c>
      <c r="AK1269" s="41" t="s">
        <v>56</v>
      </c>
    </row>
    <row r="1270" spans="1:37" s="41" customFormat="1" ht="15.75" hidden="1" thickBot="1" x14ac:dyDescent="0.3">
      <c r="A1270" s="11" t="s">
        <v>45</v>
      </c>
      <c r="B1270" s="12" t="s">
        <v>216</v>
      </c>
      <c r="C1270" s="13" t="s">
        <v>52</v>
      </c>
      <c r="D1270" s="14" t="s">
        <v>47</v>
      </c>
      <c r="E1270" s="13" t="s">
        <v>2799</v>
      </c>
      <c r="F1270" s="4" t="s">
        <v>326</v>
      </c>
      <c r="G1270" s="4" t="s">
        <v>451</v>
      </c>
      <c r="H1270" s="15">
        <v>43136.75</v>
      </c>
      <c r="I1270" s="15">
        <v>43150.75</v>
      </c>
      <c r="J1270" s="131" t="s">
        <v>3670</v>
      </c>
      <c r="K1270" s="45" t="s">
        <v>9</v>
      </c>
      <c r="L1270" s="47" t="s">
        <v>7</v>
      </c>
      <c r="M1270" s="47" t="s">
        <v>56</v>
      </c>
      <c r="N1270" s="9" t="str">
        <f t="shared" si="300"/>
        <v>Standard</v>
      </c>
      <c r="O1270" s="10" t="str">
        <f t="shared" si="301"/>
        <v>Successful</v>
      </c>
      <c r="P1270" s="10" t="str">
        <f t="shared" si="302"/>
        <v>On Time</v>
      </c>
      <c r="Q1270" s="9">
        <f t="shared" si="303"/>
        <v>1</v>
      </c>
      <c r="R1270" s="9">
        <f t="shared" si="304"/>
        <v>1</v>
      </c>
      <c r="S1270" s="9">
        <f t="shared" si="305"/>
        <v>0</v>
      </c>
      <c r="T1270" s="9" t="str">
        <f t="shared" si="306"/>
        <v>February</v>
      </c>
      <c r="U1270" s="40">
        <f t="shared" si="307"/>
        <v>0</v>
      </c>
      <c r="V1270" s="40" t="str">
        <f t="shared" si="308"/>
        <v>Normal</v>
      </c>
      <c r="W1270" s="40">
        <f t="shared" si="309"/>
        <v>0</v>
      </c>
      <c r="X1270" s="40">
        <f t="shared" si="310"/>
        <v>0</v>
      </c>
      <c r="Y1270" s="40">
        <f t="shared" si="311"/>
        <v>0</v>
      </c>
      <c r="Z1270" s="40">
        <f t="shared" si="312"/>
        <v>0</v>
      </c>
      <c r="AA1270" s="40">
        <f t="shared" si="313"/>
        <v>1</v>
      </c>
      <c r="AB1270" s="40">
        <f t="shared" si="314"/>
        <v>0</v>
      </c>
      <c r="AC1270" s="41" t="s">
        <v>823</v>
      </c>
      <c r="AD1270" s="41" t="s">
        <v>348</v>
      </c>
      <c r="AE1270" s="41" t="s">
        <v>258</v>
      </c>
      <c r="AF1270" s="41" t="s">
        <v>216</v>
      </c>
      <c r="AG1270" s="41" t="s">
        <v>56</v>
      </c>
      <c r="AH1270" s="41" t="s">
        <v>56</v>
      </c>
      <c r="AI1270" s="41" t="s">
        <v>56</v>
      </c>
      <c r="AJ1270" s="41" t="s">
        <v>160</v>
      </c>
      <c r="AK1270" s="41" t="s">
        <v>56</v>
      </c>
    </row>
    <row r="1271" spans="1:37" s="41" customFormat="1" ht="15.75" hidden="1" thickBot="1" x14ac:dyDescent="0.3">
      <c r="A1271" s="11" t="s">
        <v>697</v>
      </c>
      <c r="B1271" s="12" t="s">
        <v>216</v>
      </c>
      <c r="C1271" s="13" t="s">
        <v>46</v>
      </c>
      <c r="D1271" s="14" t="s">
        <v>47</v>
      </c>
      <c r="E1271" s="13" t="s">
        <v>2800</v>
      </c>
      <c r="F1271" s="4" t="s">
        <v>152</v>
      </c>
      <c r="G1271" s="4" t="s">
        <v>709</v>
      </c>
      <c r="H1271" s="15">
        <v>43137.5</v>
      </c>
      <c r="I1271" s="15">
        <v>43150.916666666664</v>
      </c>
      <c r="J1271" s="131" t="s">
        <v>3671</v>
      </c>
      <c r="K1271" s="45" t="s">
        <v>9</v>
      </c>
      <c r="L1271" s="47" t="s">
        <v>7</v>
      </c>
      <c r="M1271" s="47" t="s">
        <v>56</v>
      </c>
      <c r="N1271" s="9" t="str">
        <f t="shared" si="300"/>
        <v>Minor</v>
      </c>
      <c r="O1271" s="10" t="str">
        <f t="shared" si="301"/>
        <v>Successful</v>
      </c>
      <c r="P1271" s="10" t="str">
        <f t="shared" si="302"/>
        <v>On Time</v>
      </c>
      <c r="Q1271" s="9">
        <f t="shared" si="303"/>
        <v>1</v>
      </c>
      <c r="R1271" s="9">
        <f t="shared" si="304"/>
        <v>1</v>
      </c>
      <c r="S1271" s="9">
        <f t="shared" si="305"/>
        <v>0</v>
      </c>
      <c r="T1271" s="9" t="str">
        <f t="shared" si="306"/>
        <v>February</v>
      </c>
      <c r="U1271" s="40">
        <f t="shared" si="307"/>
        <v>0</v>
      </c>
      <c r="V1271" s="40" t="str">
        <f t="shared" si="308"/>
        <v>Normal</v>
      </c>
      <c r="W1271" s="40">
        <f t="shared" si="309"/>
        <v>0</v>
      </c>
      <c r="X1271" s="40">
        <f t="shared" si="310"/>
        <v>0</v>
      </c>
      <c r="Y1271" s="40">
        <f t="shared" si="311"/>
        <v>0</v>
      </c>
      <c r="Z1271" s="40">
        <f t="shared" si="312"/>
        <v>0</v>
      </c>
      <c r="AA1271" s="40">
        <f t="shared" si="313"/>
        <v>1</v>
      </c>
      <c r="AB1271" s="40">
        <f t="shared" si="314"/>
        <v>0</v>
      </c>
      <c r="AC1271" s="41" t="s">
        <v>238</v>
      </c>
      <c r="AD1271" s="41" t="s">
        <v>825</v>
      </c>
      <c r="AE1271" s="41" t="s">
        <v>121</v>
      </c>
      <c r="AF1271" s="41" t="s">
        <v>322</v>
      </c>
      <c r="AG1271" s="41" t="s">
        <v>56</v>
      </c>
      <c r="AH1271" s="41" t="s">
        <v>56</v>
      </c>
      <c r="AI1271" s="41" t="s">
        <v>56</v>
      </c>
      <c r="AJ1271" s="41" t="s">
        <v>160</v>
      </c>
      <c r="AK1271" s="41" t="s">
        <v>56</v>
      </c>
    </row>
    <row r="1272" spans="1:37" s="41" customFormat="1" ht="15.75" hidden="1" thickBot="1" x14ac:dyDescent="0.3">
      <c r="A1272" s="11" t="s">
        <v>697</v>
      </c>
      <c r="B1272" s="12" t="s">
        <v>216</v>
      </c>
      <c r="C1272" s="13" t="s">
        <v>46</v>
      </c>
      <c r="D1272" s="14" t="s">
        <v>47</v>
      </c>
      <c r="E1272" s="13" t="s">
        <v>2801</v>
      </c>
      <c r="F1272" s="4" t="s">
        <v>365</v>
      </c>
      <c r="G1272" s="4" t="s">
        <v>184</v>
      </c>
      <c r="H1272" s="15">
        <v>43146.833333333336</v>
      </c>
      <c r="I1272" s="15">
        <v>43150.708333333336</v>
      </c>
      <c r="J1272" s="131" t="s">
        <v>3672</v>
      </c>
      <c r="K1272" s="45" t="s">
        <v>9</v>
      </c>
      <c r="L1272" s="47" t="s">
        <v>7</v>
      </c>
      <c r="M1272" s="47" t="s">
        <v>56</v>
      </c>
      <c r="N1272" s="9" t="str">
        <f t="shared" si="300"/>
        <v>Minor</v>
      </c>
      <c r="O1272" s="10" t="str">
        <f t="shared" si="301"/>
        <v>Successful</v>
      </c>
      <c r="P1272" s="10" t="str">
        <f t="shared" si="302"/>
        <v>On Time</v>
      </c>
      <c r="Q1272" s="9">
        <f t="shared" si="303"/>
        <v>1</v>
      </c>
      <c r="R1272" s="9">
        <f t="shared" si="304"/>
        <v>1</v>
      </c>
      <c r="S1272" s="9">
        <f t="shared" si="305"/>
        <v>0</v>
      </c>
      <c r="T1272" s="9" t="str">
        <f t="shared" si="306"/>
        <v>February</v>
      </c>
      <c r="U1272" s="40">
        <f t="shared" si="307"/>
        <v>0</v>
      </c>
      <c r="V1272" s="40" t="str">
        <f t="shared" si="308"/>
        <v>Normal</v>
      </c>
      <c r="W1272" s="40">
        <f t="shared" si="309"/>
        <v>0</v>
      </c>
      <c r="X1272" s="40">
        <f t="shared" si="310"/>
        <v>0</v>
      </c>
      <c r="Y1272" s="40">
        <f t="shared" si="311"/>
        <v>0</v>
      </c>
      <c r="Z1272" s="40">
        <f t="shared" si="312"/>
        <v>0</v>
      </c>
      <c r="AA1272" s="40">
        <f t="shared" si="313"/>
        <v>1</v>
      </c>
      <c r="AB1272" s="40">
        <f t="shared" si="314"/>
        <v>0</v>
      </c>
      <c r="AC1272" s="41" t="s">
        <v>238</v>
      </c>
      <c r="AD1272" s="41" t="s">
        <v>2266</v>
      </c>
      <c r="AE1272" s="41" t="s">
        <v>432</v>
      </c>
      <c r="AF1272" s="41" t="s">
        <v>216</v>
      </c>
      <c r="AG1272" s="41" t="s">
        <v>56</v>
      </c>
      <c r="AH1272" s="41" t="s">
        <v>56</v>
      </c>
      <c r="AI1272" s="41" t="s">
        <v>56</v>
      </c>
      <c r="AJ1272" s="41" t="s">
        <v>160</v>
      </c>
      <c r="AK1272" s="41" t="s">
        <v>56</v>
      </c>
    </row>
    <row r="1273" spans="1:37" s="41" customFormat="1" ht="15.75" hidden="1" thickBot="1" x14ac:dyDescent="0.3">
      <c r="A1273" s="11" t="s">
        <v>248</v>
      </c>
      <c r="B1273" s="12" t="s">
        <v>216</v>
      </c>
      <c r="C1273" s="13" t="s">
        <v>52</v>
      </c>
      <c r="D1273" s="14" t="s">
        <v>47</v>
      </c>
      <c r="E1273" s="13" t="s">
        <v>2802</v>
      </c>
      <c r="F1273" s="4" t="s">
        <v>328</v>
      </c>
      <c r="G1273" s="4" t="s">
        <v>486</v>
      </c>
      <c r="H1273" s="15">
        <v>43140.75</v>
      </c>
      <c r="I1273" s="15">
        <v>43150.75</v>
      </c>
      <c r="J1273" s="131" t="s">
        <v>3673</v>
      </c>
      <c r="K1273" s="45" t="s">
        <v>9</v>
      </c>
      <c r="L1273" s="47" t="s">
        <v>7</v>
      </c>
      <c r="M1273" s="47" t="s">
        <v>56</v>
      </c>
      <c r="N1273" s="9" t="str">
        <f t="shared" si="300"/>
        <v>Standard</v>
      </c>
      <c r="O1273" s="10" t="str">
        <f t="shared" si="301"/>
        <v>Successful</v>
      </c>
      <c r="P1273" s="10" t="str">
        <f t="shared" si="302"/>
        <v>On Time</v>
      </c>
      <c r="Q1273" s="9">
        <f t="shared" si="303"/>
        <v>1</v>
      </c>
      <c r="R1273" s="9">
        <f t="shared" si="304"/>
        <v>1</v>
      </c>
      <c r="S1273" s="9">
        <f t="shared" si="305"/>
        <v>0</v>
      </c>
      <c r="T1273" s="9" t="str">
        <f t="shared" si="306"/>
        <v>February</v>
      </c>
      <c r="U1273" s="40">
        <f t="shared" si="307"/>
        <v>0</v>
      </c>
      <c r="V1273" s="40" t="str">
        <f t="shared" si="308"/>
        <v>Normal</v>
      </c>
      <c r="W1273" s="40">
        <f t="shared" si="309"/>
        <v>0</v>
      </c>
      <c r="X1273" s="40">
        <f t="shared" si="310"/>
        <v>0</v>
      </c>
      <c r="Y1273" s="40">
        <f t="shared" si="311"/>
        <v>0</v>
      </c>
      <c r="Z1273" s="40">
        <f t="shared" si="312"/>
        <v>0</v>
      </c>
      <c r="AA1273" s="40">
        <f t="shared" si="313"/>
        <v>1</v>
      </c>
      <c r="AB1273" s="40">
        <f t="shared" si="314"/>
        <v>0</v>
      </c>
      <c r="AC1273" s="41" t="s">
        <v>537</v>
      </c>
      <c r="AD1273" s="41" t="s">
        <v>515</v>
      </c>
      <c r="AE1273" s="41" t="s">
        <v>424</v>
      </c>
      <c r="AF1273" s="41" t="s">
        <v>216</v>
      </c>
      <c r="AG1273" s="41" t="s">
        <v>56</v>
      </c>
      <c r="AH1273" s="41" t="s">
        <v>56</v>
      </c>
      <c r="AI1273" s="41" t="s">
        <v>56</v>
      </c>
      <c r="AJ1273" s="41" t="s">
        <v>160</v>
      </c>
      <c r="AK1273" s="41" t="s">
        <v>56</v>
      </c>
    </row>
    <row r="1274" spans="1:37" s="41" customFormat="1" ht="15.75" hidden="1" thickBot="1" x14ac:dyDescent="0.3">
      <c r="A1274" s="11" t="s">
        <v>49</v>
      </c>
      <c r="B1274" s="12" t="s">
        <v>216</v>
      </c>
      <c r="C1274" s="13" t="s">
        <v>46</v>
      </c>
      <c r="D1274" s="14" t="s">
        <v>47</v>
      </c>
      <c r="E1274" s="13" t="s">
        <v>2803</v>
      </c>
      <c r="F1274" s="4" t="s">
        <v>344</v>
      </c>
      <c r="G1274" s="4" t="s">
        <v>625</v>
      </c>
      <c r="H1274" s="15">
        <v>43150.375</v>
      </c>
      <c r="I1274" s="15">
        <v>43151.375</v>
      </c>
      <c r="J1274" s="131" t="s">
        <v>3674</v>
      </c>
      <c r="K1274" s="45" t="s">
        <v>9</v>
      </c>
      <c r="L1274" s="47" t="s">
        <v>7</v>
      </c>
      <c r="M1274" s="47" t="s">
        <v>56</v>
      </c>
      <c r="N1274" s="9" t="str">
        <f t="shared" si="300"/>
        <v>Minor</v>
      </c>
      <c r="O1274" s="10" t="str">
        <f t="shared" si="301"/>
        <v>Successful</v>
      </c>
      <c r="P1274" s="10" t="str">
        <f t="shared" si="302"/>
        <v>On Time</v>
      </c>
      <c r="Q1274" s="9">
        <f t="shared" si="303"/>
        <v>1</v>
      </c>
      <c r="R1274" s="9">
        <f t="shared" si="304"/>
        <v>1</v>
      </c>
      <c r="S1274" s="9">
        <f t="shared" si="305"/>
        <v>0</v>
      </c>
      <c r="T1274" s="9" t="str">
        <f t="shared" si="306"/>
        <v>February</v>
      </c>
      <c r="U1274" s="40">
        <f t="shared" si="307"/>
        <v>0</v>
      </c>
      <c r="V1274" s="40" t="str">
        <f t="shared" si="308"/>
        <v>Normal</v>
      </c>
      <c r="W1274" s="40">
        <f t="shared" si="309"/>
        <v>0</v>
      </c>
      <c r="X1274" s="40">
        <f t="shared" si="310"/>
        <v>0</v>
      </c>
      <c r="Y1274" s="40">
        <f t="shared" si="311"/>
        <v>0</v>
      </c>
      <c r="Z1274" s="40">
        <f t="shared" si="312"/>
        <v>0</v>
      </c>
      <c r="AA1274" s="40">
        <f t="shared" si="313"/>
        <v>1</v>
      </c>
      <c r="AB1274" s="40">
        <f t="shared" si="314"/>
        <v>0</v>
      </c>
      <c r="AC1274" s="41" t="s">
        <v>132</v>
      </c>
      <c r="AD1274" s="41" t="s">
        <v>3986</v>
      </c>
      <c r="AE1274" s="41" t="s">
        <v>427</v>
      </c>
      <c r="AF1274" s="41" t="s">
        <v>216</v>
      </c>
      <c r="AG1274" s="41" t="s">
        <v>56</v>
      </c>
      <c r="AH1274" s="41" t="s">
        <v>56</v>
      </c>
      <c r="AI1274" s="41" t="s">
        <v>56</v>
      </c>
      <c r="AJ1274" s="41" t="s">
        <v>160</v>
      </c>
      <c r="AK1274" s="41" t="s">
        <v>56</v>
      </c>
    </row>
    <row r="1275" spans="1:37" s="41" customFormat="1" ht="15.75" hidden="1" thickBot="1" x14ac:dyDescent="0.3">
      <c r="A1275" s="11" t="s">
        <v>210</v>
      </c>
      <c r="B1275" s="12" t="s">
        <v>216</v>
      </c>
      <c r="C1275" s="13" t="s">
        <v>46</v>
      </c>
      <c r="D1275" s="14" t="s">
        <v>47</v>
      </c>
      <c r="E1275" s="13" t="s">
        <v>2804</v>
      </c>
      <c r="F1275" s="4" t="s">
        <v>152</v>
      </c>
      <c r="G1275" s="4" t="s">
        <v>760</v>
      </c>
      <c r="H1275" s="15">
        <v>43150.625</v>
      </c>
      <c r="I1275" s="15">
        <v>43150.708333333336</v>
      </c>
      <c r="J1275" s="131" t="s">
        <v>3675</v>
      </c>
      <c r="K1275" s="45" t="s">
        <v>9</v>
      </c>
      <c r="L1275" s="47" t="s">
        <v>7</v>
      </c>
      <c r="M1275" s="47" t="s">
        <v>56</v>
      </c>
      <c r="N1275" s="9" t="str">
        <f t="shared" si="300"/>
        <v>Minor</v>
      </c>
      <c r="O1275" s="10" t="str">
        <f t="shared" si="301"/>
        <v>Successful</v>
      </c>
      <c r="P1275" s="10" t="str">
        <f t="shared" si="302"/>
        <v>On Time</v>
      </c>
      <c r="Q1275" s="9">
        <f t="shared" si="303"/>
        <v>1</v>
      </c>
      <c r="R1275" s="9">
        <f t="shared" si="304"/>
        <v>1</v>
      </c>
      <c r="S1275" s="9">
        <f t="shared" si="305"/>
        <v>0</v>
      </c>
      <c r="T1275" s="9" t="str">
        <f t="shared" si="306"/>
        <v>February</v>
      </c>
      <c r="U1275" s="40">
        <f t="shared" si="307"/>
        <v>0</v>
      </c>
      <c r="V1275" s="40" t="str">
        <f t="shared" si="308"/>
        <v>Normal</v>
      </c>
      <c r="W1275" s="40">
        <f t="shared" si="309"/>
        <v>0</v>
      </c>
      <c r="X1275" s="40">
        <f t="shared" si="310"/>
        <v>0</v>
      </c>
      <c r="Y1275" s="40">
        <f t="shared" si="311"/>
        <v>0</v>
      </c>
      <c r="Z1275" s="40">
        <f t="shared" si="312"/>
        <v>0</v>
      </c>
      <c r="AA1275" s="40">
        <f t="shared" si="313"/>
        <v>1</v>
      </c>
      <c r="AB1275" s="40">
        <f t="shared" si="314"/>
        <v>0</v>
      </c>
      <c r="AC1275" s="41" t="s">
        <v>537</v>
      </c>
      <c r="AD1275" s="41" t="s">
        <v>332</v>
      </c>
      <c r="AE1275" s="41" t="s">
        <v>121</v>
      </c>
      <c r="AF1275" s="41" t="s">
        <v>322</v>
      </c>
      <c r="AG1275" s="41" t="s">
        <v>56</v>
      </c>
      <c r="AH1275" s="41" t="s">
        <v>56</v>
      </c>
      <c r="AI1275" s="41" t="s">
        <v>56</v>
      </c>
      <c r="AJ1275" s="41" t="s">
        <v>160</v>
      </c>
      <c r="AK1275" s="41" t="s">
        <v>56</v>
      </c>
    </row>
    <row r="1276" spans="1:37" s="41" customFormat="1" ht="15.75" hidden="1" thickBot="1" x14ac:dyDescent="0.3">
      <c r="A1276" s="11" t="s">
        <v>66</v>
      </c>
      <c r="B1276" s="12" t="s">
        <v>216</v>
      </c>
      <c r="C1276" s="13" t="s">
        <v>46</v>
      </c>
      <c r="D1276" s="14" t="s">
        <v>47</v>
      </c>
      <c r="E1276" s="13" t="s">
        <v>2805</v>
      </c>
      <c r="F1276" s="4" t="s">
        <v>75</v>
      </c>
      <c r="G1276" s="4" t="s">
        <v>234</v>
      </c>
      <c r="H1276" s="15">
        <v>43150.791666666664</v>
      </c>
      <c r="I1276" s="15">
        <v>43150.958333333336</v>
      </c>
      <c r="J1276" s="131" t="s">
        <v>3676</v>
      </c>
      <c r="K1276" s="45" t="s">
        <v>9</v>
      </c>
      <c r="L1276" s="47" t="s">
        <v>7</v>
      </c>
      <c r="M1276" s="47" t="s">
        <v>56</v>
      </c>
      <c r="N1276" s="9" t="str">
        <f t="shared" si="300"/>
        <v>Minor</v>
      </c>
      <c r="O1276" s="10" t="str">
        <f t="shared" si="301"/>
        <v>Successful</v>
      </c>
      <c r="P1276" s="10" t="str">
        <f t="shared" si="302"/>
        <v>On Time</v>
      </c>
      <c r="Q1276" s="9">
        <f t="shared" si="303"/>
        <v>1</v>
      </c>
      <c r="R1276" s="9">
        <f t="shared" si="304"/>
        <v>1</v>
      </c>
      <c r="S1276" s="9">
        <f t="shared" si="305"/>
        <v>0</v>
      </c>
      <c r="T1276" s="9" t="str">
        <f t="shared" si="306"/>
        <v>February</v>
      </c>
      <c r="U1276" s="40">
        <f t="shared" si="307"/>
        <v>0</v>
      </c>
      <c r="V1276" s="40" t="str">
        <f t="shared" si="308"/>
        <v>Normal</v>
      </c>
      <c r="W1276" s="40">
        <f t="shared" si="309"/>
        <v>0</v>
      </c>
      <c r="X1276" s="40">
        <f t="shared" si="310"/>
        <v>0</v>
      </c>
      <c r="Y1276" s="40">
        <f t="shared" si="311"/>
        <v>0</v>
      </c>
      <c r="Z1276" s="40">
        <f t="shared" si="312"/>
        <v>0</v>
      </c>
      <c r="AA1276" s="40">
        <f t="shared" si="313"/>
        <v>1</v>
      </c>
      <c r="AB1276" s="40">
        <f t="shared" si="314"/>
        <v>0</v>
      </c>
      <c r="AC1276" s="41" t="s">
        <v>132</v>
      </c>
      <c r="AD1276" s="41" t="s">
        <v>280</v>
      </c>
      <c r="AE1276" s="41" t="s">
        <v>323</v>
      </c>
      <c r="AF1276" s="41" t="s">
        <v>216</v>
      </c>
      <c r="AG1276" s="41" t="s">
        <v>56</v>
      </c>
      <c r="AH1276" s="41" t="s">
        <v>56</v>
      </c>
      <c r="AI1276" s="41" t="s">
        <v>56</v>
      </c>
      <c r="AJ1276" s="41" t="s">
        <v>160</v>
      </c>
      <c r="AK1276" s="41" t="s">
        <v>56</v>
      </c>
    </row>
    <row r="1277" spans="1:37" s="41" customFormat="1" ht="15.75" hidden="1" thickBot="1" x14ac:dyDescent="0.3">
      <c r="A1277" s="11" t="s">
        <v>697</v>
      </c>
      <c r="B1277" s="12" t="s">
        <v>216</v>
      </c>
      <c r="C1277" s="13" t="s">
        <v>52</v>
      </c>
      <c r="D1277" s="14" t="s">
        <v>47</v>
      </c>
      <c r="E1277" s="13" t="s">
        <v>2806</v>
      </c>
      <c r="F1277" s="4" t="s">
        <v>152</v>
      </c>
      <c r="G1277" s="4" t="s">
        <v>709</v>
      </c>
      <c r="H1277" s="15">
        <v>43150.541666666664</v>
      </c>
      <c r="I1277" s="15">
        <v>43150.708333333336</v>
      </c>
      <c r="J1277" s="131" t="s">
        <v>3677</v>
      </c>
      <c r="K1277" s="45" t="s">
        <v>9</v>
      </c>
      <c r="L1277" s="47" t="s">
        <v>7</v>
      </c>
      <c r="M1277" s="47" t="s">
        <v>56</v>
      </c>
      <c r="N1277" s="9" t="str">
        <f t="shared" si="300"/>
        <v>Standard</v>
      </c>
      <c r="O1277" s="10" t="str">
        <f t="shared" si="301"/>
        <v>Successful</v>
      </c>
      <c r="P1277" s="10" t="str">
        <f t="shared" si="302"/>
        <v>On Time</v>
      </c>
      <c r="Q1277" s="9">
        <f t="shared" si="303"/>
        <v>1</v>
      </c>
      <c r="R1277" s="9">
        <f t="shared" si="304"/>
        <v>1</v>
      </c>
      <c r="S1277" s="9">
        <f t="shared" si="305"/>
        <v>0</v>
      </c>
      <c r="T1277" s="9" t="str">
        <f t="shared" si="306"/>
        <v>February</v>
      </c>
      <c r="U1277" s="40">
        <f t="shared" si="307"/>
        <v>0</v>
      </c>
      <c r="V1277" s="40" t="str">
        <f t="shared" si="308"/>
        <v>Normal</v>
      </c>
      <c r="W1277" s="40">
        <f t="shared" si="309"/>
        <v>0</v>
      </c>
      <c r="X1277" s="40">
        <f t="shared" si="310"/>
        <v>0</v>
      </c>
      <c r="Y1277" s="40">
        <f t="shared" si="311"/>
        <v>0</v>
      </c>
      <c r="Z1277" s="40">
        <f t="shared" si="312"/>
        <v>0</v>
      </c>
      <c r="AA1277" s="40">
        <f t="shared" si="313"/>
        <v>1</v>
      </c>
      <c r="AB1277" s="40">
        <f t="shared" si="314"/>
        <v>0</v>
      </c>
      <c r="AC1277" s="41" t="s">
        <v>238</v>
      </c>
      <c r="AD1277" s="41" t="s">
        <v>283</v>
      </c>
      <c r="AE1277" s="41" t="s">
        <v>121</v>
      </c>
      <c r="AF1277" s="41" t="s">
        <v>322</v>
      </c>
      <c r="AG1277" s="41" t="s">
        <v>56</v>
      </c>
      <c r="AH1277" s="41" t="s">
        <v>56</v>
      </c>
      <c r="AI1277" s="41" t="s">
        <v>56</v>
      </c>
      <c r="AJ1277" s="41" t="s">
        <v>160</v>
      </c>
      <c r="AK1277" s="41" t="s">
        <v>56</v>
      </c>
    </row>
    <row r="1278" spans="1:37" s="41" customFormat="1" ht="15.75" hidden="1" thickBot="1" x14ac:dyDescent="0.3">
      <c r="A1278" s="11" t="s">
        <v>248</v>
      </c>
      <c r="B1278" s="12" t="s">
        <v>216</v>
      </c>
      <c r="C1278" s="13" t="s">
        <v>52</v>
      </c>
      <c r="D1278" s="14" t="s">
        <v>47</v>
      </c>
      <c r="E1278" s="13" t="s">
        <v>2807</v>
      </c>
      <c r="F1278" s="4" t="s">
        <v>328</v>
      </c>
      <c r="G1278" s="4" t="s">
        <v>486</v>
      </c>
      <c r="H1278" s="15">
        <v>43144.75</v>
      </c>
      <c r="I1278" s="15">
        <v>43150.75</v>
      </c>
      <c r="J1278" s="131" t="s">
        <v>739</v>
      </c>
      <c r="K1278" s="45" t="s">
        <v>9</v>
      </c>
      <c r="L1278" s="47" t="s">
        <v>7</v>
      </c>
      <c r="M1278" s="47" t="s">
        <v>56</v>
      </c>
      <c r="N1278" s="9" t="str">
        <f t="shared" si="300"/>
        <v>Standard</v>
      </c>
      <c r="O1278" s="10" t="str">
        <f t="shared" si="301"/>
        <v>Successful</v>
      </c>
      <c r="P1278" s="10" t="str">
        <f t="shared" si="302"/>
        <v>On Time</v>
      </c>
      <c r="Q1278" s="9">
        <f t="shared" si="303"/>
        <v>1</v>
      </c>
      <c r="R1278" s="9">
        <f t="shared" si="304"/>
        <v>1</v>
      </c>
      <c r="S1278" s="9">
        <f t="shared" si="305"/>
        <v>0</v>
      </c>
      <c r="T1278" s="9" t="str">
        <f t="shared" si="306"/>
        <v>February</v>
      </c>
      <c r="U1278" s="40">
        <f t="shared" si="307"/>
        <v>0</v>
      </c>
      <c r="V1278" s="40" t="str">
        <f t="shared" si="308"/>
        <v>Normal</v>
      </c>
      <c r="W1278" s="40">
        <f t="shared" si="309"/>
        <v>0</v>
      </c>
      <c r="X1278" s="40">
        <f t="shared" si="310"/>
        <v>0</v>
      </c>
      <c r="Y1278" s="40">
        <f t="shared" si="311"/>
        <v>0</v>
      </c>
      <c r="Z1278" s="40">
        <f t="shared" si="312"/>
        <v>0</v>
      </c>
      <c r="AA1278" s="40">
        <f t="shared" si="313"/>
        <v>1</v>
      </c>
      <c r="AB1278" s="40">
        <f t="shared" si="314"/>
        <v>0</v>
      </c>
      <c r="AC1278" s="41" t="s">
        <v>537</v>
      </c>
      <c r="AD1278" s="41" t="s">
        <v>682</v>
      </c>
      <c r="AE1278" s="41" t="s">
        <v>424</v>
      </c>
      <c r="AF1278" s="41" t="s">
        <v>216</v>
      </c>
      <c r="AG1278" s="41" t="s">
        <v>56</v>
      </c>
      <c r="AH1278" s="41" t="s">
        <v>56</v>
      </c>
      <c r="AI1278" s="41" t="s">
        <v>56</v>
      </c>
      <c r="AJ1278" s="41" t="s">
        <v>160</v>
      </c>
      <c r="AK1278" s="41" t="s">
        <v>56</v>
      </c>
    </row>
    <row r="1279" spans="1:37" s="41" customFormat="1" ht="15.75" hidden="1" thickBot="1" x14ac:dyDescent="0.3">
      <c r="A1279" s="11" t="s">
        <v>45</v>
      </c>
      <c r="B1279" s="12" t="s">
        <v>216</v>
      </c>
      <c r="C1279" s="13" t="s">
        <v>52</v>
      </c>
      <c r="D1279" s="14" t="s">
        <v>47</v>
      </c>
      <c r="E1279" s="13" t="s">
        <v>2808</v>
      </c>
      <c r="F1279" s="4" t="s">
        <v>311</v>
      </c>
      <c r="G1279" s="4" t="s">
        <v>449</v>
      </c>
      <c r="H1279" s="15">
        <v>43147.875</v>
      </c>
      <c r="I1279" s="15">
        <v>43150.5</v>
      </c>
      <c r="J1279" s="131" t="s">
        <v>512</v>
      </c>
      <c r="K1279" s="45" t="s">
        <v>9</v>
      </c>
      <c r="L1279" s="47" t="s">
        <v>7</v>
      </c>
      <c r="M1279" s="47" t="s">
        <v>56</v>
      </c>
      <c r="N1279" s="9" t="str">
        <f t="shared" si="300"/>
        <v>Standard</v>
      </c>
      <c r="O1279" s="10" t="str">
        <f t="shared" si="301"/>
        <v>Successful</v>
      </c>
      <c r="P1279" s="10" t="str">
        <f t="shared" si="302"/>
        <v>On Time</v>
      </c>
      <c r="Q1279" s="9">
        <f t="shared" si="303"/>
        <v>1</v>
      </c>
      <c r="R1279" s="9">
        <f t="shared" si="304"/>
        <v>1</v>
      </c>
      <c r="S1279" s="9">
        <f t="shared" si="305"/>
        <v>0</v>
      </c>
      <c r="T1279" s="9" t="str">
        <f t="shared" si="306"/>
        <v>February</v>
      </c>
      <c r="U1279" s="40">
        <f t="shared" si="307"/>
        <v>0</v>
      </c>
      <c r="V1279" s="40" t="str">
        <f t="shared" si="308"/>
        <v>Normal</v>
      </c>
      <c r="W1279" s="40">
        <f t="shared" si="309"/>
        <v>0</v>
      </c>
      <c r="X1279" s="40">
        <f t="shared" si="310"/>
        <v>0</v>
      </c>
      <c r="Y1279" s="40">
        <f t="shared" si="311"/>
        <v>0</v>
      </c>
      <c r="Z1279" s="40">
        <f t="shared" si="312"/>
        <v>0</v>
      </c>
      <c r="AA1279" s="40">
        <f t="shared" si="313"/>
        <v>1</v>
      </c>
      <c r="AB1279" s="40">
        <f t="shared" si="314"/>
        <v>0</v>
      </c>
      <c r="AC1279" s="41" t="s">
        <v>823</v>
      </c>
      <c r="AD1279" s="41" t="s">
        <v>545</v>
      </c>
      <c r="AE1279" s="41" t="s">
        <v>422</v>
      </c>
      <c r="AF1279" s="41" t="s">
        <v>216</v>
      </c>
      <c r="AG1279" s="41" t="s">
        <v>56</v>
      </c>
      <c r="AH1279" s="41" t="s">
        <v>56</v>
      </c>
      <c r="AI1279" s="41" t="s">
        <v>56</v>
      </c>
      <c r="AJ1279" s="41" t="s">
        <v>160</v>
      </c>
      <c r="AK1279" s="41" t="s">
        <v>56</v>
      </c>
    </row>
    <row r="1280" spans="1:37" s="41" customFormat="1" ht="15.75" hidden="1" thickBot="1" x14ac:dyDescent="0.3">
      <c r="A1280" s="11" t="s">
        <v>697</v>
      </c>
      <c r="B1280" s="12" t="s">
        <v>216</v>
      </c>
      <c r="C1280" s="13" t="s">
        <v>46</v>
      </c>
      <c r="D1280" s="14" t="s">
        <v>47</v>
      </c>
      <c r="E1280" s="13" t="s">
        <v>2809</v>
      </c>
      <c r="F1280" s="4" t="s">
        <v>614</v>
      </c>
      <c r="G1280" s="4" t="s">
        <v>700</v>
      </c>
      <c r="H1280" s="15">
        <v>43147.666666666664</v>
      </c>
      <c r="I1280" s="15">
        <v>43150.75</v>
      </c>
      <c r="J1280" s="131" t="s">
        <v>3678</v>
      </c>
      <c r="K1280" s="45" t="s">
        <v>9</v>
      </c>
      <c r="L1280" s="47" t="s">
        <v>7</v>
      </c>
      <c r="M1280" s="47" t="s">
        <v>56</v>
      </c>
      <c r="N1280" s="9" t="str">
        <f t="shared" si="300"/>
        <v>Minor</v>
      </c>
      <c r="O1280" s="10" t="str">
        <f t="shared" si="301"/>
        <v>Successful</v>
      </c>
      <c r="P1280" s="10" t="str">
        <f t="shared" si="302"/>
        <v>On Time</v>
      </c>
      <c r="Q1280" s="9">
        <f t="shared" si="303"/>
        <v>1</v>
      </c>
      <c r="R1280" s="9">
        <f t="shared" si="304"/>
        <v>1</v>
      </c>
      <c r="S1280" s="9">
        <f t="shared" si="305"/>
        <v>0</v>
      </c>
      <c r="T1280" s="9" t="str">
        <f t="shared" si="306"/>
        <v>February</v>
      </c>
      <c r="U1280" s="40">
        <f t="shared" si="307"/>
        <v>0</v>
      </c>
      <c r="V1280" s="40" t="str">
        <f t="shared" si="308"/>
        <v>Normal</v>
      </c>
      <c r="W1280" s="40">
        <f t="shared" si="309"/>
        <v>0</v>
      </c>
      <c r="X1280" s="40">
        <f t="shared" si="310"/>
        <v>0</v>
      </c>
      <c r="Y1280" s="40">
        <f t="shared" si="311"/>
        <v>0</v>
      </c>
      <c r="Z1280" s="40">
        <f t="shared" si="312"/>
        <v>0</v>
      </c>
      <c r="AA1280" s="40">
        <f t="shared" si="313"/>
        <v>1</v>
      </c>
      <c r="AB1280" s="40">
        <f t="shared" si="314"/>
        <v>0</v>
      </c>
      <c r="AC1280" s="41" t="s">
        <v>238</v>
      </c>
      <c r="AD1280" s="41" t="s">
        <v>554</v>
      </c>
      <c r="AE1280" s="41" t="s">
        <v>351</v>
      </c>
      <c r="AF1280" s="41" t="s">
        <v>216</v>
      </c>
      <c r="AG1280" s="41" t="s">
        <v>56</v>
      </c>
      <c r="AH1280" s="41" t="s">
        <v>56</v>
      </c>
      <c r="AI1280" s="41" t="s">
        <v>56</v>
      </c>
      <c r="AJ1280" s="41" t="s">
        <v>160</v>
      </c>
      <c r="AK1280" s="41" t="s">
        <v>56</v>
      </c>
    </row>
    <row r="1281" spans="1:37" s="41" customFormat="1" ht="15.75" hidden="1" thickBot="1" x14ac:dyDescent="0.3">
      <c r="A1281" s="11" t="s">
        <v>697</v>
      </c>
      <c r="B1281" s="12" t="s">
        <v>216</v>
      </c>
      <c r="C1281" s="13" t="s">
        <v>46</v>
      </c>
      <c r="D1281" s="14" t="s">
        <v>47</v>
      </c>
      <c r="E1281" s="13" t="s">
        <v>2810</v>
      </c>
      <c r="F1281" s="4" t="s">
        <v>617</v>
      </c>
      <c r="G1281" s="4" t="s">
        <v>590</v>
      </c>
      <c r="H1281" s="15">
        <v>43147.416666666664</v>
      </c>
      <c r="I1281" s="15">
        <v>43150.958333333336</v>
      </c>
      <c r="J1281" s="131" t="s">
        <v>2054</v>
      </c>
      <c r="K1281" s="45" t="s">
        <v>9</v>
      </c>
      <c r="L1281" s="47" t="s">
        <v>7</v>
      </c>
      <c r="M1281" s="47" t="s">
        <v>56</v>
      </c>
      <c r="N1281" s="9" t="str">
        <f t="shared" si="300"/>
        <v>Minor</v>
      </c>
      <c r="O1281" s="10" t="str">
        <f t="shared" si="301"/>
        <v>Successful</v>
      </c>
      <c r="P1281" s="10" t="str">
        <f t="shared" si="302"/>
        <v>On Time</v>
      </c>
      <c r="Q1281" s="9">
        <f t="shared" si="303"/>
        <v>1</v>
      </c>
      <c r="R1281" s="9">
        <f t="shared" si="304"/>
        <v>1</v>
      </c>
      <c r="S1281" s="9">
        <f t="shared" si="305"/>
        <v>0</v>
      </c>
      <c r="T1281" s="9" t="str">
        <f t="shared" si="306"/>
        <v>February</v>
      </c>
      <c r="U1281" s="40">
        <f t="shared" si="307"/>
        <v>0</v>
      </c>
      <c r="V1281" s="40" t="str">
        <f t="shared" si="308"/>
        <v>Normal</v>
      </c>
      <c r="W1281" s="40">
        <f t="shared" si="309"/>
        <v>0</v>
      </c>
      <c r="X1281" s="40">
        <f t="shared" si="310"/>
        <v>0</v>
      </c>
      <c r="Y1281" s="40">
        <f t="shared" si="311"/>
        <v>0</v>
      </c>
      <c r="Z1281" s="40">
        <f t="shared" si="312"/>
        <v>0</v>
      </c>
      <c r="AA1281" s="40">
        <f t="shared" si="313"/>
        <v>1</v>
      </c>
      <c r="AB1281" s="40">
        <f t="shared" si="314"/>
        <v>0</v>
      </c>
      <c r="AC1281" s="41" t="s">
        <v>238</v>
      </c>
      <c r="AD1281" s="41" t="s">
        <v>280</v>
      </c>
      <c r="AE1281" s="41" t="s">
        <v>425</v>
      </c>
      <c r="AF1281" s="41" t="s">
        <v>216</v>
      </c>
      <c r="AG1281" s="41" t="s">
        <v>56</v>
      </c>
      <c r="AH1281" s="41" t="s">
        <v>56</v>
      </c>
      <c r="AI1281" s="41" t="s">
        <v>56</v>
      </c>
      <c r="AJ1281" s="41" t="s">
        <v>160</v>
      </c>
      <c r="AK1281" s="41" t="s">
        <v>56</v>
      </c>
    </row>
    <row r="1282" spans="1:37" s="41" customFormat="1" ht="15.75" hidden="1" thickBot="1" x14ac:dyDescent="0.3">
      <c r="A1282" s="11" t="s">
        <v>248</v>
      </c>
      <c r="B1282" s="12" t="s">
        <v>216</v>
      </c>
      <c r="C1282" s="13" t="s">
        <v>52</v>
      </c>
      <c r="D1282" s="14" t="s">
        <v>47</v>
      </c>
      <c r="E1282" s="13" t="s">
        <v>2811</v>
      </c>
      <c r="F1282" s="4" t="s">
        <v>152</v>
      </c>
      <c r="G1282" s="4" t="s">
        <v>272</v>
      </c>
      <c r="H1282" s="15">
        <v>43150.583333333336</v>
      </c>
      <c r="I1282" s="15">
        <v>43150.916666666664</v>
      </c>
      <c r="J1282" s="131" t="s">
        <v>3679</v>
      </c>
      <c r="K1282" s="45" t="s">
        <v>9</v>
      </c>
      <c r="L1282" s="47" t="s">
        <v>7</v>
      </c>
      <c r="M1282" s="47" t="s">
        <v>56</v>
      </c>
      <c r="N1282" s="9" t="str">
        <f t="shared" si="300"/>
        <v>Standard</v>
      </c>
      <c r="O1282" s="10" t="str">
        <f t="shared" si="301"/>
        <v>Successful</v>
      </c>
      <c r="P1282" s="10" t="str">
        <f t="shared" si="302"/>
        <v>On Time</v>
      </c>
      <c r="Q1282" s="9">
        <f t="shared" si="303"/>
        <v>1</v>
      </c>
      <c r="R1282" s="9">
        <f t="shared" si="304"/>
        <v>1</v>
      </c>
      <c r="S1282" s="9">
        <f t="shared" si="305"/>
        <v>0</v>
      </c>
      <c r="T1282" s="9" t="str">
        <f t="shared" si="306"/>
        <v>February</v>
      </c>
      <c r="U1282" s="40">
        <f t="shared" si="307"/>
        <v>0</v>
      </c>
      <c r="V1282" s="40" t="str">
        <f t="shared" si="308"/>
        <v>Normal</v>
      </c>
      <c r="W1282" s="40">
        <f t="shared" si="309"/>
        <v>0</v>
      </c>
      <c r="X1282" s="40">
        <f t="shared" si="310"/>
        <v>0</v>
      </c>
      <c r="Y1282" s="40">
        <f t="shared" si="311"/>
        <v>0</v>
      </c>
      <c r="Z1282" s="40">
        <f t="shared" si="312"/>
        <v>0</v>
      </c>
      <c r="AA1282" s="40">
        <f t="shared" si="313"/>
        <v>1</v>
      </c>
      <c r="AB1282" s="40">
        <f t="shared" si="314"/>
        <v>0</v>
      </c>
      <c r="AC1282" s="41" t="s">
        <v>537</v>
      </c>
      <c r="AD1282" s="41" t="s">
        <v>332</v>
      </c>
      <c r="AE1282" s="41" t="s">
        <v>121</v>
      </c>
      <c r="AF1282" s="41" t="s">
        <v>322</v>
      </c>
      <c r="AG1282" s="41" t="s">
        <v>56</v>
      </c>
      <c r="AH1282" s="41" t="s">
        <v>56</v>
      </c>
      <c r="AI1282" s="41" t="s">
        <v>56</v>
      </c>
      <c r="AJ1282" s="41" t="s">
        <v>160</v>
      </c>
      <c r="AK1282" s="41" t="s">
        <v>56</v>
      </c>
    </row>
    <row r="1283" spans="1:37" s="41" customFormat="1" ht="15.75" hidden="1" thickBot="1" x14ac:dyDescent="0.3">
      <c r="A1283" s="11" t="s">
        <v>248</v>
      </c>
      <c r="B1283" s="12" t="s">
        <v>216</v>
      </c>
      <c r="C1283" s="13" t="s">
        <v>52</v>
      </c>
      <c r="D1283" s="14" t="s">
        <v>47</v>
      </c>
      <c r="E1283" s="13" t="s">
        <v>2812</v>
      </c>
      <c r="F1283" s="4" t="s">
        <v>152</v>
      </c>
      <c r="G1283" s="4" t="s">
        <v>499</v>
      </c>
      <c r="H1283" s="15">
        <v>43150.791666666664</v>
      </c>
      <c r="I1283" s="15">
        <v>43151.208333333336</v>
      </c>
      <c r="J1283" s="131" t="s">
        <v>3680</v>
      </c>
      <c r="K1283" s="45" t="s">
        <v>9</v>
      </c>
      <c r="L1283" s="47" t="s">
        <v>7</v>
      </c>
      <c r="M1283" s="47" t="s">
        <v>56</v>
      </c>
      <c r="N1283" s="9" t="str">
        <f t="shared" si="300"/>
        <v>Standard</v>
      </c>
      <c r="O1283" s="10" t="str">
        <f t="shared" si="301"/>
        <v>Successful</v>
      </c>
      <c r="P1283" s="10" t="str">
        <f t="shared" si="302"/>
        <v>On Time</v>
      </c>
      <c r="Q1283" s="9">
        <f t="shared" si="303"/>
        <v>1</v>
      </c>
      <c r="R1283" s="9">
        <f t="shared" si="304"/>
        <v>1</v>
      </c>
      <c r="S1283" s="9">
        <f t="shared" si="305"/>
        <v>0</v>
      </c>
      <c r="T1283" s="9" t="str">
        <f t="shared" si="306"/>
        <v>February</v>
      </c>
      <c r="U1283" s="40">
        <f t="shared" si="307"/>
        <v>0</v>
      </c>
      <c r="V1283" s="40" t="str">
        <f t="shared" si="308"/>
        <v>Normal</v>
      </c>
      <c r="W1283" s="40">
        <f t="shared" si="309"/>
        <v>0</v>
      </c>
      <c r="X1283" s="40">
        <f t="shared" si="310"/>
        <v>0</v>
      </c>
      <c r="Y1283" s="40">
        <f t="shared" si="311"/>
        <v>0</v>
      </c>
      <c r="Z1283" s="40">
        <f t="shared" si="312"/>
        <v>0</v>
      </c>
      <c r="AA1283" s="40">
        <f t="shared" si="313"/>
        <v>1</v>
      </c>
      <c r="AB1283" s="40">
        <f t="shared" si="314"/>
        <v>0</v>
      </c>
      <c r="AC1283" s="41" t="s">
        <v>537</v>
      </c>
      <c r="AD1283" s="41" t="s">
        <v>332</v>
      </c>
      <c r="AE1283" s="41" t="s">
        <v>121</v>
      </c>
      <c r="AF1283" s="41" t="s">
        <v>322</v>
      </c>
      <c r="AG1283" s="41" t="s">
        <v>56</v>
      </c>
      <c r="AH1283" s="41" t="s">
        <v>56</v>
      </c>
      <c r="AI1283" s="41" t="s">
        <v>56</v>
      </c>
      <c r="AJ1283" s="41" t="s">
        <v>160</v>
      </c>
      <c r="AK1283" s="41" t="s">
        <v>56</v>
      </c>
    </row>
    <row r="1284" spans="1:37" s="41" customFormat="1" ht="15.75" hidden="1" thickBot="1" x14ac:dyDescent="0.3">
      <c r="A1284" s="11" t="s">
        <v>248</v>
      </c>
      <c r="B1284" s="12" t="s">
        <v>216</v>
      </c>
      <c r="C1284" s="13" t="s">
        <v>52</v>
      </c>
      <c r="D1284" s="14" t="s">
        <v>47</v>
      </c>
      <c r="E1284" s="13" t="s">
        <v>2813</v>
      </c>
      <c r="F1284" s="4" t="s">
        <v>152</v>
      </c>
      <c r="G1284" s="4" t="s">
        <v>272</v>
      </c>
      <c r="H1284" s="15">
        <v>43150.583333333336</v>
      </c>
      <c r="I1284" s="15">
        <v>43150.916666666664</v>
      </c>
      <c r="J1284" s="131" t="s">
        <v>3302</v>
      </c>
      <c r="K1284" s="45" t="s">
        <v>9</v>
      </c>
      <c r="L1284" s="47" t="s">
        <v>7</v>
      </c>
      <c r="M1284" s="47" t="s">
        <v>56</v>
      </c>
      <c r="N1284" s="9" t="str">
        <f t="shared" si="300"/>
        <v>Standard</v>
      </c>
      <c r="O1284" s="10" t="str">
        <f t="shared" si="301"/>
        <v>Successful</v>
      </c>
      <c r="P1284" s="10" t="str">
        <f t="shared" si="302"/>
        <v>On Time</v>
      </c>
      <c r="Q1284" s="9">
        <f t="shared" si="303"/>
        <v>1</v>
      </c>
      <c r="R1284" s="9">
        <f t="shared" si="304"/>
        <v>1</v>
      </c>
      <c r="S1284" s="9">
        <f t="shared" si="305"/>
        <v>0</v>
      </c>
      <c r="T1284" s="9" t="str">
        <f t="shared" si="306"/>
        <v>February</v>
      </c>
      <c r="U1284" s="40">
        <f t="shared" si="307"/>
        <v>0</v>
      </c>
      <c r="V1284" s="40" t="str">
        <f t="shared" si="308"/>
        <v>Normal</v>
      </c>
      <c r="W1284" s="40">
        <f t="shared" si="309"/>
        <v>0</v>
      </c>
      <c r="X1284" s="40">
        <f t="shared" si="310"/>
        <v>0</v>
      </c>
      <c r="Y1284" s="40">
        <f t="shared" si="311"/>
        <v>0</v>
      </c>
      <c r="Z1284" s="40">
        <f t="shared" si="312"/>
        <v>0</v>
      </c>
      <c r="AA1284" s="40">
        <f t="shared" si="313"/>
        <v>1</v>
      </c>
      <c r="AB1284" s="40">
        <f t="shared" si="314"/>
        <v>0</v>
      </c>
      <c r="AC1284" s="41" t="s">
        <v>537</v>
      </c>
      <c r="AD1284" s="41" t="s">
        <v>332</v>
      </c>
      <c r="AE1284" s="41" t="s">
        <v>121</v>
      </c>
      <c r="AF1284" s="41" t="s">
        <v>322</v>
      </c>
      <c r="AG1284" s="41" t="s">
        <v>56</v>
      </c>
      <c r="AH1284" s="41" t="s">
        <v>56</v>
      </c>
      <c r="AI1284" s="41" t="s">
        <v>56</v>
      </c>
      <c r="AJ1284" s="41" t="s">
        <v>160</v>
      </c>
      <c r="AK1284" s="41" t="s">
        <v>56</v>
      </c>
    </row>
    <row r="1285" spans="1:37" s="41" customFormat="1" ht="15.75" hidden="1" thickBot="1" x14ac:dyDescent="0.3">
      <c r="A1285" s="11" t="s">
        <v>45</v>
      </c>
      <c r="B1285" s="12" t="s">
        <v>216</v>
      </c>
      <c r="C1285" s="13" t="s">
        <v>52</v>
      </c>
      <c r="D1285" s="14" t="s">
        <v>47</v>
      </c>
      <c r="E1285" s="13" t="s">
        <v>2814</v>
      </c>
      <c r="F1285" s="4" t="s">
        <v>154</v>
      </c>
      <c r="G1285" s="4" t="s">
        <v>3134</v>
      </c>
      <c r="H1285" s="15">
        <v>43150.375</v>
      </c>
      <c r="I1285" s="15">
        <v>43150.625</v>
      </c>
      <c r="J1285" s="131" t="s">
        <v>3681</v>
      </c>
      <c r="K1285" s="45" t="s">
        <v>9</v>
      </c>
      <c r="L1285" s="47" t="s">
        <v>7</v>
      </c>
      <c r="M1285" s="47" t="s">
        <v>56</v>
      </c>
      <c r="N1285" s="9" t="str">
        <f t="shared" si="300"/>
        <v>Standard</v>
      </c>
      <c r="O1285" s="10" t="str">
        <f t="shared" si="301"/>
        <v>Successful</v>
      </c>
      <c r="P1285" s="10" t="str">
        <f t="shared" si="302"/>
        <v>On Time</v>
      </c>
      <c r="Q1285" s="9">
        <f t="shared" si="303"/>
        <v>1</v>
      </c>
      <c r="R1285" s="9">
        <f t="shared" si="304"/>
        <v>1</v>
      </c>
      <c r="S1285" s="9">
        <f t="shared" si="305"/>
        <v>0</v>
      </c>
      <c r="T1285" s="9" t="str">
        <f t="shared" si="306"/>
        <v>February</v>
      </c>
      <c r="U1285" s="40">
        <f t="shared" si="307"/>
        <v>0</v>
      </c>
      <c r="V1285" s="40" t="str">
        <f t="shared" si="308"/>
        <v>Normal</v>
      </c>
      <c r="W1285" s="40">
        <f t="shared" si="309"/>
        <v>0</v>
      </c>
      <c r="X1285" s="40">
        <f t="shared" si="310"/>
        <v>0</v>
      </c>
      <c r="Y1285" s="40">
        <f t="shared" si="311"/>
        <v>0</v>
      </c>
      <c r="Z1285" s="40">
        <f t="shared" si="312"/>
        <v>0</v>
      </c>
      <c r="AA1285" s="40">
        <f t="shared" si="313"/>
        <v>1</v>
      </c>
      <c r="AB1285" s="40">
        <f t="shared" si="314"/>
        <v>0</v>
      </c>
      <c r="AC1285" s="41" t="s">
        <v>823</v>
      </c>
      <c r="AD1285" s="41" t="s">
        <v>333</v>
      </c>
      <c r="AE1285" s="41" t="s">
        <v>121</v>
      </c>
      <c r="AF1285" s="41" t="s">
        <v>322</v>
      </c>
      <c r="AG1285" s="41" t="s">
        <v>56</v>
      </c>
      <c r="AH1285" s="41" t="s">
        <v>56</v>
      </c>
      <c r="AI1285" s="41" t="s">
        <v>56</v>
      </c>
      <c r="AJ1285" s="41" t="s">
        <v>160</v>
      </c>
      <c r="AK1285" s="41" t="s">
        <v>56</v>
      </c>
    </row>
    <row r="1286" spans="1:37" s="41" customFormat="1" ht="15.75" hidden="1" thickBot="1" x14ac:dyDescent="0.3">
      <c r="A1286" s="11" t="s">
        <v>50</v>
      </c>
      <c r="B1286" s="12" t="s">
        <v>216</v>
      </c>
      <c r="C1286" s="13" t="s">
        <v>52</v>
      </c>
      <c r="D1286" s="14" t="s">
        <v>47</v>
      </c>
      <c r="E1286" s="13" t="s">
        <v>2815</v>
      </c>
      <c r="F1286" s="4" t="s">
        <v>152</v>
      </c>
      <c r="G1286" s="4" t="s">
        <v>452</v>
      </c>
      <c r="H1286" s="15">
        <v>43151.458333333336</v>
      </c>
      <c r="I1286" s="15">
        <v>43151.625</v>
      </c>
      <c r="J1286" s="131" t="s">
        <v>3682</v>
      </c>
      <c r="K1286" s="45" t="s">
        <v>9</v>
      </c>
      <c r="L1286" s="47" t="s">
        <v>7</v>
      </c>
      <c r="M1286" s="47" t="s">
        <v>56</v>
      </c>
      <c r="N1286" s="9" t="str">
        <f t="shared" si="300"/>
        <v>Standard</v>
      </c>
      <c r="O1286" s="10" t="str">
        <f t="shared" si="301"/>
        <v>Successful</v>
      </c>
      <c r="P1286" s="10" t="str">
        <f t="shared" si="302"/>
        <v>On Time</v>
      </c>
      <c r="Q1286" s="9">
        <f t="shared" si="303"/>
        <v>1</v>
      </c>
      <c r="R1286" s="9">
        <f t="shared" si="304"/>
        <v>1</v>
      </c>
      <c r="S1286" s="9">
        <f t="shared" si="305"/>
        <v>0</v>
      </c>
      <c r="T1286" s="9" t="str">
        <f t="shared" si="306"/>
        <v>February</v>
      </c>
      <c r="U1286" s="40">
        <f t="shared" si="307"/>
        <v>0</v>
      </c>
      <c r="V1286" s="40" t="str">
        <f t="shared" si="308"/>
        <v>Normal</v>
      </c>
      <c r="W1286" s="40">
        <f t="shared" si="309"/>
        <v>0</v>
      </c>
      <c r="X1286" s="40">
        <f t="shared" si="310"/>
        <v>0</v>
      </c>
      <c r="Y1286" s="40">
        <f t="shared" si="311"/>
        <v>0</v>
      </c>
      <c r="Z1286" s="40">
        <f t="shared" si="312"/>
        <v>0</v>
      </c>
      <c r="AA1286" s="40">
        <f t="shared" si="313"/>
        <v>1</v>
      </c>
      <c r="AB1286" s="40">
        <f t="shared" si="314"/>
        <v>0</v>
      </c>
      <c r="AC1286" s="41" t="s">
        <v>132</v>
      </c>
      <c r="AD1286" s="41" t="s">
        <v>332</v>
      </c>
      <c r="AE1286" s="41" t="s">
        <v>121</v>
      </c>
      <c r="AF1286" s="41" t="s">
        <v>322</v>
      </c>
      <c r="AG1286" s="41" t="s">
        <v>56</v>
      </c>
      <c r="AH1286" s="41" t="s">
        <v>56</v>
      </c>
      <c r="AI1286" s="41" t="s">
        <v>56</v>
      </c>
      <c r="AJ1286" s="41" t="s">
        <v>160</v>
      </c>
      <c r="AK1286" s="41" t="s">
        <v>56</v>
      </c>
    </row>
    <row r="1287" spans="1:37" s="41" customFormat="1" ht="15.75" hidden="1" thickBot="1" x14ac:dyDescent="0.3">
      <c r="A1287" s="11" t="s">
        <v>59</v>
      </c>
      <c r="B1287" s="12" t="s">
        <v>216</v>
      </c>
      <c r="C1287" s="13" t="s">
        <v>52</v>
      </c>
      <c r="D1287" s="14" t="s">
        <v>47</v>
      </c>
      <c r="E1287" s="13" t="s">
        <v>2816</v>
      </c>
      <c r="F1287" s="4" t="s">
        <v>152</v>
      </c>
      <c r="G1287" s="4" t="s">
        <v>266</v>
      </c>
      <c r="H1287" s="15">
        <v>43150.583333333336</v>
      </c>
      <c r="I1287" s="15">
        <v>43151.583333333336</v>
      </c>
      <c r="J1287" s="131" t="s">
        <v>3683</v>
      </c>
      <c r="K1287" s="45" t="s">
        <v>9</v>
      </c>
      <c r="L1287" s="47" t="s">
        <v>7</v>
      </c>
      <c r="M1287" s="47" t="s">
        <v>56</v>
      </c>
      <c r="N1287" s="9" t="str">
        <f t="shared" si="300"/>
        <v>Standard</v>
      </c>
      <c r="O1287" s="10" t="str">
        <f t="shared" si="301"/>
        <v>Successful</v>
      </c>
      <c r="P1287" s="10" t="str">
        <f t="shared" si="302"/>
        <v>On Time</v>
      </c>
      <c r="Q1287" s="9">
        <f t="shared" si="303"/>
        <v>1</v>
      </c>
      <c r="R1287" s="9">
        <f t="shared" si="304"/>
        <v>1</v>
      </c>
      <c r="S1287" s="9">
        <f t="shared" si="305"/>
        <v>0</v>
      </c>
      <c r="T1287" s="9" t="str">
        <f t="shared" si="306"/>
        <v>February</v>
      </c>
      <c r="U1287" s="40">
        <f t="shared" si="307"/>
        <v>0</v>
      </c>
      <c r="V1287" s="40" t="str">
        <f t="shared" si="308"/>
        <v>Normal</v>
      </c>
      <c r="W1287" s="40">
        <f t="shared" si="309"/>
        <v>0</v>
      </c>
      <c r="X1287" s="40">
        <f t="shared" si="310"/>
        <v>0</v>
      </c>
      <c r="Y1287" s="40">
        <f t="shared" si="311"/>
        <v>0</v>
      </c>
      <c r="Z1287" s="40">
        <f t="shared" si="312"/>
        <v>0</v>
      </c>
      <c r="AA1287" s="40">
        <f t="shared" si="313"/>
        <v>1</v>
      </c>
      <c r="AB1287" s="40">
        <f t="shared" si="314"/>
        <v>0</v>
      </c>
      <c r="AC1287" s="41" t="s">
        <v>132</v>
      </c>
      <c r="AD1287" s="41" t="s">
        <v>516</v>
      </c>
      <c r="AE1287" s="41" t="s">
        <v>121</v>
      </c>
      <c r="AF1287" s="41" t="s">
        <v>322</v>
      </c>
      <c r="AG1287" s="41" t="s">
        <v>56</v>
      </c>
      <c r="AH1287" s="41" t="s">
        <v>56</v>
      </c>
      <c r="AI1287" s="41" t="s">
        <v>56</v>
      </c>
      <c r="AJ1287" s="41" t="s">
        <v>160</v>
      </c>
      <c r="AK1287" s="41" t="s">
        <v>56</v>
      </c>
    </row>
    <row r="1288" spans="1:37" s="41" customFormat="1" ht="15.75" hidden="1" thickBot="1" x14ac:dyDescent="0.3">
      <c r="A1288" s="11" t="s">
        <v>63</v>
      </c>
      <c r="B1288" s="12" t="s">
        <v>216</v>
      </c>
      <c r="C1288" s="13" t="s">
        <v>52</v>
      </c>
      <c r="D1288" s="14" t="s">
        <v>47</v>
      </c>
      <c r="E1288" s="13" t="s">
        <v>2817</v>
      </c>
      <c r="F1288" s="4" t="s">
        <v>152</v>
      </c>
      <c r="G1288" s="4" t="s">
        <v>325</v>
      </c>
      <c r="H1288" s="15">
        <v>43150.666666666664</v>
      </c>
      <c r="I1288" s="15">
        <v>43151.666666666664</v>
      </c>
      <c r="J1288" s="131" t="s">
        <v>3684</v>
      </c>
      <c r="K1288" s="45" t="s">
        <v>9</v>
      </c>
      <c r="L1288" s="47" t="s">
        <v>7</v>
      </c>
      <c r="M1288" s="47" t="s">
        <v>56</v>
      </c>
      <c r="N1288" s="9" t="str">
        <f t="shared" si="300"/>
        <v>Standard</v>
      </c>
      <c r="O1288" s="10" t="str">
        <f t="shared" si="301"/>
        <v>Successful</v>
      </c>
      <c r="P1288" s="10" t="str">
        <f t="shared" si="302"/>
        <v>On Time</v>
      </c>
      <c r="Q1288" s="9">
        <f t="shared" si="303"/>
        <v>1</v>
      </c>
      <c r="R1288" s="9">
        <f t="shared" si="304"/>
        <v>1</v>
      </c>
      <c r="S1288" s="9">
        <f t="shared" si="305"/>
        <v>0</v>
      </c>
      <c r="T1288" s="9" t="str">
        <f t="shared" si="306"/>
        <v>February</v>
      </c>
      <c r="U1288" s="40">
        <f t="shared" si="307"/>
        <v>0</v>
      </c>
      <c r="V1288" s="40" t="str">
        <f t="shared" si="308"/>
        <v>Normal</v>
      </c>
      <c r="W1288" s="40">
        <f t="shared" si="309"/>
        <v>0</v>
      </c>
      <c r="X1288" s="40">
        <f t="shared" si="310"/>
        <v>0</v>
      </c>
      <c r="Y1288" s="40">
        <f t="shared" si="311"/>
        <v>0</v>
      </c>
      <c r="Z1288" s="40">
        <f t="shared" si="312"/>
        <v>0</v>
      </c>
      <c r="AA1288" s="40">
        <f t="shared" si="313"/>
        <v>1</v>
      </c>
      <c r="AB1288" s="40">
        <f t="shared" si="314"/>
        <v>0</v>
      </c>
      <c r="AC1288" s="41" t="s">
        <v>132</v>
      </c>
      <c r="AD1288" s="41" t="s">
        <v>516</v>
      </c>
      <c r="AE1288" s="41" t="s">
        <v>121</v>
      </c>
      <c r="AF1288" s="41" t="s">
        <v>322</v>
      </c>
      <c r="AG1288" s="41" t="s">
        <v>56</v>
      </c>
      <c r="AH1288" s="41" t="s">
        <v>56</v>
      </c>
      <c r="AI1288" s="41" t="s">
        <v>56</v>
      </c>
      <c r="AJ1288" s="41" t="s">
        <v>160</v>
      </c>
      <c r="AK1288" s="41" t="s">
        <v>56</v>
      </c>
    </row>
    <row r="1289" spans="1:37" s="41" customFormat="1" ht="15.75" hidden="1" thickBot="1" x14ac:dyDescent="0.3">
      <c r="A1289" s="11" t="s">
        <v>66</v>
      </c>
      <c r="B1289" s="12" t="s">
        <v>216</v>
      </c>
      <c r="C1289" s="13" t="s">
        <v>46</v>
      </c>
      <c r="D1289" s="14" t="s">
        <v>47</v>
      </c>
      <c r="E1289" s="13" t="s">
        <v>2818</v>
      </c>
      <c r="F1289" s="4" t="s">
        <v>84</v>
      </c>
      <c r="G1289" s="4" t="s">
        <v>236</v>
      </c>
      <c r="H1289" s="15">
        <v>43150.708333333336</v>
      </c>
      <c r="I1289" s="15">
        <v>43150.875</v>
      </c>
      <c r="J1289" s="131" t="s">
        <v>3685</v>
      </c>
      <c r="K1289" s="45" t="s">
        <v>9</v>
      </c>
      <c r="L1289" s="47" t="s">
        <v>7</v>
      </c>
      <c r="M1289" s="47" t="s">
        <v>56</v>
      </c>
      <c r="N1289" s="9" t="str">
        <f t="shared" si="300"/>
        <v>Minor</v>
      </c>
      <c r="O1289" s="10" t="str">
        <f t="shared" si="301"/>
        <v>Successful</v>
      </c>
      <c r="P1289" s="10" t="str">
        <f t="shared" si="302"/>
        <v>On Time</v>
      </c>
      <c r="Q1289" s="9">
        <f t="shared" si="303"/>
        <v>1</v>
      </c>
      <c r="R1289" s="9">
        <f t="shared" si="304"/>
        <v>1</v>
      </c>
      <c r="S1289" s="9">
        <f t="shared" si="305"/>
        <v>0</v>
      </c>
      <c r="T1289" s="9" t="str">
        <f t="shared" si="306"/>
        <v>February</v>
      </c>
      <c r="U1289" s="40">
        <f t="shared" si="307"/>
        <v>1</v>
      </c>
      <c r="V1289" s="40" t="str">
        <f t="shared" si="308"/>
        <v>SLT</v>
      </c>
      <c r="W1289" s="40">
        <f t="shared" si="309"/>
        <v>0</v>
      </c>
      <c r="X1289" s="40">
        <f t="shared" si="310"/>
        <v>0</v>
      </c>
      <c r="Y1289" s="40">
        <f t="shared" si="311"/>
        <v>0</v>
      </c>
      <c r="Z1289" s="40">
        <f t="shared" si="312"/>
        <v>0</v>
      </c>
      <c r="AA1289" s="40">
        <f t="shared" si="313"/>
        <v>1</v>
      </c>
      <c r="AB1289" s="40">
        <f t="shared" si="314"/>
        <v>0</v>
      </c>
      <c r="AC1289" s="41" t="s">
        <v>132</v>
      </c>
      <c r="AD1289" s="41" t="s">
        <v>280</v>
      </c>
      <c r="AE1289" s="41" t="s">
        <v>260</v>
      </c>
      <c r="AF1289" s="41" t="s">
        <v>216</v>
      </c>
      <c r="AG1289" s="41" t="s">
        <v>56</v>
      </c>
      <c r="AH1289" s="41" t="s">
        <v>56</v>
      </c>
      <c r="AI1289" s="41" t="s">
        <v>56</v>
      </c>
      <c r="AJ1289" s="41" t="s">
        <v>160</v>
      </c>
      <c r="AK1289" s="41" t="s">
        <v>56</v>
      </c>
    </row>
    <row r="1290" spans="1:37" s="41" customFormat="1" ht="15.75" hidden="1" thickBot="1" x14ac:dyDescent="0.3">
      <c r="A1290" s="11" t="s">
        <v>53</v>
      </c>
      <c r="B1290" s="12" t="s">
        <v>216</v>
      </c>
      <c r="C1290" s="13" t="s">
        <v>52</v>
      </c>
      <c r="D1290" s="14" t="s">
        <v>47</v>
      </c>
      <c r="E1290" s="13" t="s">
        <v>2819</v>
      </c>
      <c r="F1290" s="4" t="s">
        <v>101</v>
      </c>
      <c r="G1290" s="4" t="s">
        <v>625</v>
      </c>
      <c r="H1290" s="15">
        <v>43149.375</v>
      </c>
      <c r="I1290" s="15">
        <v>43150.708333333336</v>
      </c>
      <c r="J1290" s="131" t="s">
        <v>3686</v>
      </c>
      <c r="K1290" s="45" t="s">
        <v>9</v>
      </c>
      <c r="L1290" s="47" t="s">
        <v>7</v>
      </c>
      <c r="M1290" s="47" t="s">
        <v>56</v>
      </c>
      <c r="N1290" s="9" t="str">
        <f t="shared" si="300"/>
        <v>Standard</v>
      </c>
      <c r="O1290" s="10" t="str">
        <f t="shared" si="301"/>
        <v>Successful</v>
      </c>
      <c r="P1290" s="10" t="str">
        <f t="shared" si="302"/>
        <v>On Time</v>
      </c>
      <c r="Q1290" s="9">
        <f t="shared" si="303"/>
        <v>1</v>
      </c>
      <c r="R1290" s="9">
        <f t="shared" si="304"/>
        <v>1</v>
      </c>
      <c r="S1290" s="9">
        <f t="shared" si="305"/>
        <v>0</v>
      </c>
      <c r="T1290" s="9" t="str">
        <f t="shared" si="306"/>
        <v>February</v>
      </c>
      <c r="U1290" s="40">
        <f t="shared" si="307"/>
        <v>0</v>
      </c>
      <c r="V1290" s="40" t="str">
        <f t="shared" si="308"/>
        <v>Normal</v>
      </c>
      <c r="W1290" s="40">
        <f t="shared" si="309"/>
        <v>0</v>
      </c>
      <c r="X1290" s="40">
        <f t="shared" si="310"/>
        <v>0</v>
      </c>
      <c r="Y1290" s="40">
        <f t="shared" si="311"/>
        <v>0</v>
      </c>
      <c r="Z1290" s="40">
        <f t="shared" si="312"/>
        <v>0</v>
      </c>
      <c r="AA1290" s="40">
        <f t="shared" si="313"/>
        <v>1</v>
      </c>
      <c r="AB1290" s="40">
        <f t="shared" si="314"/>
        <v>0</v>
      </c>
      <c r="AC1290" s="41" t="s">
        <v>131</v>
      </c>
      <c r="AD1290" s="41" t="s">
        <v>3968</v>
      </c>
      <c r="AE1290" s="41" t="s">
        <v>427</v>
      </c>
      <c r="AF1290" s="41" t="s">
        <v>216</v>
      </c>
      <c r="AG1290" s="41" t="s">
        <v>56</v>
      </c>
      <c r="AH1290" s="41" t="s">
        <v>56</v>
      </c>
      <c r="AI1290" s="41" t="s">
        <v>56</v>
      </c>
      <c r="AJ1290" s="41" t="s">
        <v>160</v>
      </c>
      <c r="AK1290" s="41" t="s">
        <v>56</v>
      </c>
    </row>
    <row r="1291" spans="1:37" s="41" customFormat="1" ht="15.75" hidden="1" thickBot="1" x14ac:dyDescent="0.3">
      <c r="A1291" s="11" t="s">
        <v>220</v>
      </c>
      <c r="B1291" s="12" t="s">
        <v>216</v>
      </c>
      <c r="C1291" s="13" t="s">
        <v>46</v>
      </c>
      <c r="D1291" s="14" t="s">
        <v>47</v>
      </c>
      <c r="E1291" s="13" t="s">
        <v>2820</v>
      </c>
      <c r="F1291" s="4" t="s">
        <v>117</v>
      </c>
      <c r="G1291" s="4" t="s">
        <v>255</v>
      </c>
      <c r="H1291" s="15">
        <v>43149.375</v>
      </c>
      <c r="I1291" s="15">
        <v>43150.729166666664</v>
      </c>
      <c r="J1291" s="131" t="s">
        <v>3687</v>
      </c>
      <c r="K1291" s="45" t="s">
        <v>9</v>
      </c>
      <c r="L1291" s="47" t="s">
        <v>7</v>
      </c>
      <c r="M1291" s="47" t="s">
        <v>56</v>
      </c>
      <c r="N1291" s="9" t="str">
        <f t="shared" si="300"/>
        <v>Minor</v>
      </c>
      <c r="O1291" s="10" t="str">
        <f t="shared" si="301"/>
        <v>Successful</v>
      </c>
      <c r="P1291" s="10" t="str">
        <f t="shared" si="302"/>
        <v>On Time</v>
      </c>
      <c r="Q1291" s="9">
        <f t="shared" si="303"/>
        <v>1</v>
      </c>
      <c r="R1291" s="9">
        <f t="shared" si="304"/>
        <v>1</v>
      </c>
      <c r="S1291" s="9">
        <f t="shared" si="305"/>
        <v>0</v>
      </c>
      <c r="T1291" s="9" t="str">
        <f t="shared" si="306"/>
        <v>February</v>
      </c>
      <c r="U1291" s="40">
        <f t="shared" si="307"/>
        <v>0</v>
      </c>
      <c r="V1291" s="40" t="str">
        <f t="shared" si="308"/>
        <v>Normal</v>
      </c>
      <c r="W1291" s="40">
        <f t="shared" si="309"/>
        <v>0</v>
      </c>
      <c r="X1291" s="40">
        <f t="shared" si="310"/>
        <v>0</v>
      </c>
      <c r="Y1291" s="40">
        <f t="shared" si="311"/>
        <v>0</v>
      </c>
      <c r="Z1291" s="40">
        <f t="shared" si="312"/>
        <v>0</v>
      </c>
      <c r="AA1291" s="40">
        <f t="shared" si="313"/>
        <v>1</v>
      </c>
      <c r="AB1291" s="40">
        <f t="shared" si="314"/>
        <v>0</v>
      </c>
      <c r="AC1291" s="41" t="s">
        <v>131</v>
      </c>
      <c r="AD1291" s="41" t="s">
        <v>556</v>
      </c>
      <c r="AE1291" s="41" t="s">
        <v>323</v>
      </c>
      <c r="AF1291" s="41" t="s">
        <v>216</v>
      </c>
      <c r="AG1291" s="41" t="s">
        <v>56</v>
      </c>
      <c r="AH1291" s="41" t="s">
        <v>56</v>
      </c>
      <c r="AI1291" s="41" t="s">
        <v>56</v>
      </c>
      <c r="AJ1291" s="41" t="s">
        <v>160</v>
      </c>
      <c r="AK1291" s="41" t="s">
        <v>56</v>
      </c>
    </row>
    <row r="1292" spans="1:37" s="41" customFormat="1" ht="15.75" hidden="1" thickBot="1" x14ac:dyDescent="0.3">
      <c r="A1292" s="11" t="s">
        <v>53</v>
      </c>
      <c r="B1292" s="12" t="s">
        <v>216</v>
      </c>
      <c r="C1292" s="13" t="s">
        <v>46</v>
      </c>
      <c r="D1292" s="14" t="s">
        <v>47</v>
      </c>
      <c r="E1292" s="13" t="s">
        <v>2821</v>
      </c>
      <c r="F1292" s="4" t="s">
        <v>106</v>
      </c>
      <c r="G1292" s="4" t="s">
        <v>660</v>
      </c>
      <c r="H1292" s="15">
        <v>43146.541666666664</v>
      </c>
      <c r="I1292" s="15">
        <v>43150.708333333336</v>
      </c>
      <c r="J1292" s="131" t="s">
        <v>3688</v>
      </c>
      <c r="K1292" s="45" t="s">
        <v>9</v>
      </c>
      <c r="L1292" s="47" t="s">
        <v>7</v>
      </c>
      <c r="M1292" s="47" t="s">
        <v>56</v>
      </c>
      <c r="N1292" s="9" t="str">
        <f t="shared" si="300"/>
        <v>Minor</v>
      </c>
      <c r="O1292" s="10" t="str">
        <f t="shared" si="301"/>
        <v>Successful</v>
      </c>
      <c r="P1292" s="10" t="str">
        <f t="shared" si="302"/>
        <v>On Time</v>
      </c>
      <c r="Q1292" s="9">
        <f t="shared" si="303"/>
        <v>1</v>
      </c>
      <c r="R1292" s="9">
        <f t="shared" si="304"/>
        <v>1</v>
      </c>
      <c r="S1292" s="9">
        <f t="shared" si="305"/>
        <v>0</v>
      </c>
      <c r="T1292" s="9" t="str">
        <f t="shared" si="306"/>
        <v>February</v>
      </c>
      <c r="U1292" s="40">
        <f t="shared" si="307"/>
        <v>0</v>
      </c>
      <c r="V1292" s="40" t="str">
        <f t="shared" si="308"/>
        <v>Normal</v>
      </c>
      <c r="W1292" s="40">
        <f t="shared" si="309"/>
        <v>0</v>
      </c>
      <c r="X1292" s="40">
        <f t="shared" si="310"/>
        <v>0</v>
      </c>
      <c r="Y1292" s="40">
        <f t="shared" si="311"/>
        <v>0</v>
      </c>
      <c r="Z1292" s="40">
        <f t="shared" si="312"/>
        <v>0</v>
      </c>
      <c r="AA1292" s="40">
        <f t="shared" si="313"/>
        <v>1</v>
      </c>
      <c r="AB1292" s="40">
        <f t="shared" si="314"/>
        <v>0</v>
      </c>
      <c r="AC1292" s="41" t="s">
        <v>131</v>
      </c>
      <c r="AD1292" s="41" t="s">
        <v>557</v>
      </c>
      <c r="AE1292" s="41" t="s">
        <v>429</v>
      </c>
      <c r="AF1292" s="41" t="s">
        <v>216</v>
      </c>
      <c r="AG1292" s="41" t="s">
        <v>56</v>
      </c>
      <c r="AH1292" s="41" t="s">
        <v>56</v>
      </c>
      <c r="AI1292" s="41" t="s">
        <v>56</v>
      </c>
      <c r="AJ1292" s="41" t="s">
        <v>160</v>
      </c>
      <c r="AK1292" s="41" t="s">
        <v>56</v>
      </c>
    </row>
    <row r="1293" spans="1:37" s="41" customFormat="1" ht="15.75" hidden="1" thickBot="1" x14ac:dyDescent="0.3">
      <c r="A1293" s="11" t="s">
        <v>53</v>
      </c>
      <c r="B1293" s="12" t="s">
        <v>216</v>
      </c>
      <c r="C1293" s="13" t="s">
        <v>46</v>
      </c>
      <c r="D1293" s="14" t="s">
        <v>47</v>
      </c>
      <c r="E1293" s="13" t="s">
        <v>2822</v>
      </c>
      <c r="F1293" s="4" t="s">
        <v>117</v>
      </c>
      <c r="G1293" s="4" t="s">
        <v>179</v>
      </c>
      <c r="H1293" s="15">
        <v>43146.708333333336</v>
      </c>
      <c r="I1293" s="15">
        <v>43150.5</v>
      </c>
      <c r="J1293" s="131" t="s">
        <v>3689</v>
      </c>
      <c r="K1293" s="45" t="s">
        <v>9</v>
      </c>
      <c r="L1293" s="47" t="s">
        <v>7</v>
      </c>
      <c r="M1293" s="47" t="s">
        <v>56</v>
      </c>
      <c r="N1293" s="9" t="str">
        <f t="shared" si="300"/>
        <v>Minor</v>
      </c>
      <c r="O1293" s="10" t="str">
        <f t="shared" si="301"/>
        <v>Successful</v>
      </c>
      <c r="P1293" s="10" t="str">
        <f t="shared" si="302"/>
        <v>On Time</v>
      </c>
      <c r="Q1293" s="9">
        <f t="shared" si="303"/>
        <v>1</v>
      </c>
      <c r="R1293" s="9">
        <f t="shared" si="304"/>
        <v>1</v>
      </c>
      <c r="S1293" s="9">
        <f t="shared" si="305"/>
        <v>0</v>
      </c>
      <c r="T1293" s="9" t="str">
        <f t="shared" si="306"/>
        <v>February</v>
      </c>
      <c r="U1293" s="40">
        <f t="shared" si="307"/>
        <v>0</v>
      </c>
      <c r="V1293" s="40" t="str">
        <f t="shared" si="308"/>
        <v>Normal</v>
      </c>
      <c r="W1293" s="40">
        <f t="shared" si="309"/>
        <v>0</v>
      </c>
      <c r="X1293" s="40">
        <f t="shared" si="310"/>
        <v>0</v>
      </c>
      <c r="Y1293" s="40">
        <f t="shared" si="311"/>
        <v>0</v>
      </c>
      <c r="Z1293" s="40">
        <f t="shared" si="312"/>
        <v>0</v>
      </c>
      <c r="AA1293" s="40">
        <f t="shared" si="313"/>
        <v>1</v>
      </c>
      <c r="AB1293" s="40">
        <f t="shared" si="314"/>
        <v>0</v>
      </c>
      <c r="AC1293" s="41" t="s">
        <v>131</v>
      </c>
      <c r="AD1293" s="41" t="s">
        <v>773</v>
      </c>
      <c r="AE1293" s="41" t="s">
        <v>323</v>
      </c>
      <c r="AF1293" s="41" t="s">
        <v>216</v>
      </c>
      <c r="AG1293" s="41" t="s">
        <v>56</v>
      </c>
      <c r="AH1293" s="41" t="s">
        <v>56</v>
      </c>
      <c r="AI1293" s="41" t="s">
        <v>56</v>
      </c>
      <c r="AJ1293" s="41" t="s">
        <v>160</v>
      </c>
      <c r="AK1293" s="41" t="s">
        <v>56</v>
      </c>
    </row>
    <row r="1294" spans="1:37" s="41" customFormat="1" ht="15.75" hidden="1" thickBot="1" x14ac:dyDescent="0.3">
      <c r="A1294" s="11" t="s">
        <v>638</v>
      </c>
      <c r="B1294" s="12" t="s">
        <v>8</v>
      </c>
      <c r="C1294" s="13" t="s">
        <v>52</v>
      </c>
      <c r="D1294" s="14" t="s">
        <v>47</v>
      </c>
      <c r="E1294" s="13" t="s">
        <v>2823</v>
      </c>
      <c r="F1294" s="4" t="s">
        <v>693</v>
      </c>
      <c r="G1294" s="4" t="s">
        <v>705</v>
      </c>
      <c r="H1294" s="15">
        <v>43151.375</v>
      </c>
      <c r="I1294" s="15">
        <v>43151.541666666664</v>
      </c>
      <c r="J1294" s="131" t="s">
        <v>3690</v>
      </c>
      <c r="K1294" s="45" t="s">
        <v>9</v>
      </c>
      <c r="L1294" s="47" t="s">
        <v>7</v>
      </c>
      <c r="M1294" s="47" t="s">
        <v>56</v>
      </c>
      <c r="N1294" s="9" t="str">
        <f t="shared" si="300"/>
        <v>Standard</v>
      </c>
      <c r="O1294" s="10" t="str">
        <f t="shared" si="301"/>
        <v>Successful</v>
      </c>
      <c r="P1294" s="10" t="str">
        <f t="shared" si="302"/>
        <v>On Time</v>
      </c>
      <c r="Q1294" s="9">
        <f t="shared" si="303"/>
        <v>1</v>
      </c>
      <c r="R1294" s="9">
        <f t="shared" si="304"/>
        <v>1</v>
      </c>
      <c r="S1294" s="9">
        <f t="shared" si="305"/>
        <v>0</v>
      </c>
      <c r="T1294" s="9" t="str">
        <f t="shared" si="306"/>
        <v>February</v>
      </c>
      <c r="U1294" s="40">
        <f t="shared" si="307"/>
        <v>0</v>
      </c>
      <c r="V1294" s="40" t="str">
        <f t="shared" si="308"/>
        <v>Normal</v>
      </c>
      <c r="W1294" s="40">
        <f t="shared" si="309"/>
        <v>0</v>
      </c>
      <c r="X1294" s="40">
        <f t="shared" si="310"/>
        <v>0</v>
      </c>
      <c r="Y1294" s="40">
        <f t="shared" si="311"/>
        <v>0</v>
      </c>
      <c r="Z1294" s="40">
        <f t="shared" si="312"/>
        <v>0</v>
      </c>
      <c r="AA1294" s="40">
        <f t="shared" si="313"/>
        <v>1</v>
      </c>
      <c r="AB1294" s="40">
        <f t="shared" si="314"/>
        <v>0</v>
      </c>
      <c r="AC1294" s="41" t="s">
        <v>131</v>
      </c>
      <c r="AD1294" s="41" t="s">
        <v>720</v>
      </c>
      <c r="AE1294" s="41" t="s">
        <v>146</v>
      </c>
      <c r="AF1294" s="41" t="s">
        <v>8</v>
      </c>
      <c r="AG1294" s="41" t="s">
        <v>56</v>
      </c>
      <c r="AH1294" s="41" t="s">
        <v>56</v>
      </c>
      <c r="AI1294" s="41" t="s">
        <v>56</v>
      </c>
      <c r="AJ1294" s="41" t="s">
        <v>160</v>
      </c>
      <c r="AK1294" s="41" t="s">
        <v>56</v>
      </c>
    </row>
    <row r="1295" spans="1:37" s="41" customFormat="1" ht="15.75" hidden="1" thickBot="1" x14ac:dyDescent="0.3">
      <c r="A1295" s="11" t="s">
        <v>51</v>
      </c>
      <c r="B1295" s="12" t="s">
        <v>216</v>
      </c>
      <c r="C1295" s="13" t="s">
        <v>46</v>
      </c>
      <c r="D1295" s="14" t="s">
        <v>47</v>
      </c>
      <c r="E1295" s="13" t="s">
        <v>2824</v>
      </c>
      <c r="F1295" s="4" t="s">
        <v>150</v>
      </c>
      <c r="G1295" s="4" t="s">
        <v>3178</v>
      </c>
      <c r="H1295" s="15">
        <v>43147.9375</v>
      </c>
      <c r="I1295" s="15">
        <v>43148.416666666664</v>
      </c>
      <c r="J1295" s="131" t="s">
        <v>3691</v>
      </c>
      <c r="K1295" s="45" t="s">
        <v>9</v>
      </c>
      <c r="L1295" s="47" t="s">
        <v>7</v>
      </c>
      <c r="M1295" s="47" t="s">
        <v>160</v>
      </c>
      <c r="N1295" s="9" t="str">
        <f t="shared" si="300"/>
        <v>Minor</v>
      </c>
      <c r="O1295" s="10" t="str">
        <f t="shared" si="301"/>
        <v>Successful</v>
      </c>
      <c r="P1295" s="10" t="str">
        <f t="shared" si="302"/>
        <v>On Time</v>
      </c>
      <c r="Q1295" s="9">
        <f t="shared" si="303"/>
        <v>1</v>
      </c>
      <c r="R1295" s="9">
        <f t="shared" si="304"/>
        <v>1</v>
      </c>
      <c r="S1295" s="9">
        <f t="shared" si="305"/>
        <v>1</v>
      </c>
      <c r="T1295" s="9" t="str">
        <f t="shared" si="306"/>
        <v>February</v>
      </c>
      <c r="U1295" s="40">
        <f t="shared" si="307"/>
        <v>0</v>
      </c>
      <c r="V1295" s="40" t="str">
        <f t="shared" si="308"/>
        <v>Normal</v>
      </c>
      <c r="W1295" s="40">
        <f t="shared" si="309"/>
        <v>0</v>
      </c>
      <c r="X1295" s="40">
        <f t="shared" si="310"/>
        <v>0</v>
      </c>
      <c r="Y1295" s="40">
        <f t="shared" si="311"/>
        <v>0</v>
      </c>
      <c r="Z1295" s="40">
        <f t="shared" si="312"/>
        <v>0</v>
      </c>
      <c r="AA1295" s="40">
        <f t="shared" si="313"/>
        <v>1</v>
      </c>
      <c r="AB1295" s="40">
        <f t="shared" si="314"/>
        <v>0</v>
      </c>
      <c r="AC1295" s="41" t="s">
        <v>133</v>
      </c>
      <c r="AD1295" s="41" t="s">
        <v>280</v>
      </c>
      <c r="AE1295" s="41" t="s">
        <v>258</v>
      </c>
      <c r="AF1295" s="41" t="s">
        <v>216</v>
      </c>
      <c r="AG1295" s="41" t="s">
        <v>56</v>
      </c>
      <c r="AH1295" s="41" t="s">
        <v>56</v>
      </c>
      <c r="AI1295" s="41" t="s">
        <v>56</v>
      </c>
      <c r="AJ1295" s="41" t="s">
        <v>160</v>
      </c>
      <c r="AK1295" s="41" t="s">
        <v>56</v>
      </c>
    </row>
    <row r="1296" spans="1:37" s="41" customFormat="1" ht="15.75" hidden="1" thickBot="1" x14ac:dyDescent="0.3">
      <c r="A1296" s="11" t="s">
        <v>59</v>
      </c>
      <c r="B1296" s="12" t="s">
        <v>216</v>
      </c>
      <c r="C1296" s="13" t="s">
        <v>52</v>
      </c>
      <c r="D1296" s="14" t="s">
        <v>47</v>
      </c>
      <c r="E1296" s="13" t="s">
        <v>2825</v>
      </c>
      <c r="F1296" s="4" t="s">
        <v>152</v>
      </c>
      <c r="G1296" s="4" t="s">
        <v>266</v>
      </c>
      <c r="H1296" s="15">
        <v>43152.458333333336</v>
      </c>
      <c r="I1296" s="15">
        <v>43152.541666666664</v>
      </c>
      <c r="J1296" s="131" t="s">
        <v>3692</v>
      </c>
      <c r="K1296" s="45" t="s">
        <v>9</v>
      </c>
      <c r="L1296" s="47" t="s">
        <v>7</v>
      </c>
      <c r="M1296" s="47" t="s">
        <v>56</v>
      </c>
      <c r="N1296" s="9" t="str">
        <f t="shared" si="300"/>
        <v>Standard</v>
      </c>
      <c r="O1296" s="10" t="str">
        <f t="shared" si="301"/>
        <v>Successful</v>
      </c>
      <c r="P1296" s="10" t="str">
        <f t="shared" si="302"/>
        <v>On Time</v>
      </c>
      <c r="Q1296" s="9">
        <f t="shared" si="303"/>
        <v>1</v>
      </c>
      <c r="R1296" s="9">
        <f t="shared" si="304"/>
        <v>1</v>
      </c>
      <c r="S1296" s="9">
        <f t="shared" si="305"/>
        <v>0</v>
      </c>
      <c r="T1296" s="9" t="str">
        <f t="shared" si="306"/>
        <v>February</v>
      </c>
      <c r="U1296" s="40">
        <f t="shared" si="307"/>
        <v>0</v>
      </c>
      <c r="V1296" s="40" t="str">
        <f t="shared" si="308"/>
        <v>Normal</v>
      </c>
      <c r="W1296" s="40">
        <f t="shared" si="309"/>
        <v>0</v>
      </c>
      <c r="X1296" s="40">
        <f t="shared" si="310"/>
        <v>0</v>
      </c>
      <c r="Y1296" s="40">
        <f t="shared" si="311"/>
        <v>0</v>
      </c>
      <c r="Z1296" s="40">
        <f t="shared" si="312"/>
        <v>0</v>
      </c>
      <c r="AA1296" s="40">
        <f t="shared" si="313"/>
        <v>1</v>
      </c>
      <c r="AB1296" s="40">
        <f t="shared" si="314"/>
        <v>0</v>
      </c>
      <c r="AC1296" s="41" t="s">
        <v>132</v>
      </c>
      <c r="AD1296" s="41" t="s">
        <v>334</v>
      </c>
      <c r="AE1296" s="41" t="s">
        <v>121</v>
      </c>
      <c r="AF1296" s="41" t="s">
        <v>322</v>
      </c>
      <c r="AG1296" s="41" t="s">
        <v>56</v>
      </c>
      <c r="AH1296" s="41" t="s">
        <v>56</v>
      </c>
      <c r="AI1296" s="41" t="s">
        <v>56</v>
      </c>
      <c r="AJ1296" s="41" t="s">
        <v>160</v>
      </c>
      <c r="AK1296" s="41" t="s">
        <v>56</v>
      </c>
    </row>
    <row r="1297" spans="1:37" s="41" customFormat="1" ht="15.75" hidden="1" thickBot="1" x14ac:dyDescent="0.3">
      <c r="A1297" s="11" t="s">
        <v>697</v>
      </c>
      <c r="B1297" s="12" t="s">
        <v>216</v>
      </c>
      <c r="C1297" s="13" t="s">
        <v>46</v>
      </c>
      <c r="D1297" s="14" t="s">
        <v>47</v>
      </c>
      <c r="E1297" s="13" t="s">
        <v>2826</v>
      </c>
      <c r="F1297" s="4" t="s">
        <v>365</v>
      </c>
      <c r="G1297" s="4" t="s">
        <v>704</v>
      </c>
      <c r="H1297" s="15">
        <v>43144.708333333336</v>
      </c>
      <c r="I1297" s="15">
        <v>43151.708333333336</v>
      </c>
      <c r="J1297" s="131" t="s">
        <v>3693</v>
      </c>
      <c r="K1297" s="45" t="s">
        <v>9</v>
      </c>
      <c r="L1297" s="47" t="s">
        <v>7</v>
      </c>
      <c r="M1297" s="47" t="s">
        <v>56</v>
      </c>
      <c r="N1297" s="9" t="str">
        <f t="shared" si="300"/>
        <v>Minor</v>
      </c>
      <c r="O1297" s="10" t="str">
        <f t="shared" si="301"/>
        <v>Successful</v>
      </c>
      <c r="P1297" s="10" t="str">
        <f t="shared" si="302"/>
        <v>On Time</v>
      </c>
      <c r="Q1297" s="9">
        <f t="shared" si="303"/>
        <v>1</v>
      </c>
      <c r="R1297" s="9">
        <f t="shared" si="304"/>
        <v>1</v>
      </c>
      <c r="S1297" s="9">
        <f t="shared" si="305"/>
        <v>0</v>
      </c>
      <c r="T1297" s="9" t="str">
        <f t="shared" si="306"/>
        <v>February</v>
      </c>
      <c r="U1297" s="40">
        <f t="shared" si="307"/>
        <v>0</v>
      </c>
      <c r="V1297" s="40" t="str">
        <f t="shared" si="308"/>
        <v>Normal</v>
      </c>
      <c r="W1297" s="40">
        <f t="shared" si="309"/>
        <v>0</v>
      </c>
      <c r="X1297" s="40">
        <f t="shared" si="310"/>
        <v>0</v>
      </c>
      <c r="Y1297" s="40">
        <f t="shared" si="311"/>
        <v>0</v>
      </c>
      <c r="Z1297" s="40">
        <f t="shared" si="312"/>
        <v>0</v>
      </c>
      <c r="AA1297" s="40">
        <f t="shared" si="313"/>
        <v>1</v>
      </c>
      <c r="AB1297" s="40">
        <f t="shared" si="314"/>
        <v>0</v>
      </c>
      <c r="AC1297" s="41" t="s">
        <v>238</v>
      </c>
      <c r="AD1297" s="41" t="s">
        <v>2266</v>
      </c>
      <c r="AE1297" s="41" t="s">
        <v>432</v>
      </c>
      <c r="AF1297" s="41" t="s">
        <v>216</v>
      </c>
      <c r="AG1297" s="41" t="s">
        <v>56</v>
      </c>
      <c r="AH1297" s="41" t="s">
        <v>56</v>
      </c>
      <c r="AI1297" s="41" t="s">
        <v>56</v>
      </c>
      <c r="AJ1297" s="41" t="s">
        <v>160</v>
      </c>
      <c r="AK1297" s="41" t="s">
        <v>56</v>
      </c>
    </row>
    <row r="1298" spans="1:37" s="41" customFormat="1" ht="15.75" hidden="1" thickBot="1" x14ac:dyDescent="0.3">
      <c r="A1298" s="11" t="s">
        <v>45</v>
      </c>
      <c r="B1298" s="12" t="s">
        <v>216</v>
      </c>
      <c r="C1298" s="13" t="s">
        <v>46</v>
      </c>
      <c r="D1298" s="14" t="s">
        <v>47</v>
      </c>
      <c r="E1298" s="13" t="s">
        <v>2827</v>
      </c>
      <c r="F1298" s="4" t="s">
        <v>154</v>
      </c>
      <c r="G1298" s="4" t="s">
        <v>607</v>
      </c>
      <c r="H1298" s="15">
        <v>43149.041666666664</v>
      </c>
      <c r="I1298" s="15">
        <v>43151.75</v>
      </c>
      <c r="J1298" s="131" t="s">
        <v>3694</v>
      </c>
      <c r="K1298" s="45" t="s">
        <v>9</v>
      </c>
      <c r="L1298" s="47" t="s">
        <v>7</v>
      </c>
      <c r="M1298" s="47" t="s">
        <v>56</v>
      </c>
      <c r="N1298" s="9" t="str">
        <f t="shared" si="300"/>
        <v>Minor</v>
      </c>
      <c r="O1298" s="10" t="str">
        <f t="shared" si="301"/>
        <v>Successful</v>
      </c>
      <c r="P1298" s="10" t="str">
        <f t="shared" si="302"/>
        <v>On Time</v>
      </c>
      <c r="Q1298" s="9">
        <f t="shared" si="303"/>
        <v>1</v>
      </c>
      <c r="R1298" s="9">
        <f t="shared" si="304"/>
        <v>1</v>
      </c>
      <c r="S1298" s="9">
        <f t="shared" si="305"/>
        <v>0</v>
      </c>
      <c r="T1298" s="9" t="str">
        <f t="shared" si="306"/>
        <v>February</v>
      </c>
      <c r="U1298" s="40">
        <f t="shared" si="307"/>
        <v>0</v>
      </c>
      <c r="V1298" s="40" t="str">
        <f t="shared" si="308"/>
        <v>Normal</v>
      </c>
      <c r="W1298" s="40">
        <f t="shared" si="309"/>
        <v>0</v>
      </c>
      <c r="X1298" s="40">
        <f t="shared" si="310"/>
        <v>0</v>
      </c>
      <c r="Y1298" s="40">
        <f t="shared" si="311"/>
        <v>0</v>
      </c>
      <c r="Z1298" s="40">
        <f t="shared" si="312"/>
        <v>0</v>
      </c>
      <c r="AA1298" s="40">
        <f t="shared" si="313"/>
        <v>1</v>
      </c>
      <c r="AB1298" s="40">
        <f t="shared" si="314"/>
        <v>0</v>
      </c>
      <c r="AC1298" s="41" t="s">
        <v>823</v>
      </c>
      <c r="AD1298" s="41" t="s">
        <v>280</v>
      </c>
      <c r="AE1298" s="41" t="s">
        <v>121</v>
      </c>
      <c r="AF1298" s="41" t="s">
        <v>322</v>
      </c>
      <c r="AG1298" s="41" t="s">
        <v>56</v>
      </c>
      <c r="AH1298" s="41" t="s">
        <v>56</v>
      </c>
      <c r="AI1298" s="41" t="s">
        <v>56</v>
      </c>
      <c r="AJ1298" s="41" t="s">
        <v>160</v>
      </c>
      <c r="AK1298" s="41" t="s">
        <v>56</v>
      </c>
    </row>
    <row r="1299" spans="1:37" s="41" customFormat="1" ht="15.75" hidden="1" thickBot="1" x14ac:dyDescent="0.3">
      <c r="A1299" s="11" t="s">
        <v>697</v>
      </c>
      <c r="B1299" s="12" t="s">
        <v>216</v>
      </c>
      <c r="C1299" s="13" t="s">
        <v>46</v>
      </c>
      <c r="D1299" s="14" t="s">
        <v>47</v>
      </c>
      <c r="E1299" s="13" t="s">
        <v>2828</v>
      </c>
      <c r="F1299" s="4" t="s">
        <v>616</v>
      </c>
      <c r="G1299" s="4" t="s">
        <v>730</v>
      </c>
      <c r="H1299" s="15">
        <v>43145.333333333336</v>
      </c>
      <c r="I1299" s="15">
        <v>43152</v>
      </c>
      <c r="J1299" s="131" t="s">
        <v>3695</v>
      </c>
      <c r="K1299" s="45" t="s">
        <v>9</v>
      </c>
      <c r="L1299" s="47" t="s">
        <v>7</v>
      </c>
      <c r="M1299" s="47" t="s">
        <v>56</v>
      </c>
      <c r="N1299" s="9" t="str">
        <f t="shared" si="300"/>
        <v>Minor</v>
      </c>
      <c r="O1299" s="10" t="str">
        <f t="shared" si="301"/>
        <v>Successful</v>
      </c>
      <c r="P1299" s="10" t="str">
        <f t="shared" si="302"/>
        <v>On Time</v>
      </c>
      <c r="Q1299" s="9">
        <f t="shared" si="303"/>
        <v>1</v>
      </c>
      <c r="R1299" s="9">
        <f t="shared" si="304"/>
        <v>1</v>
      </c>
      <c r="S1299" s="9">
        <f t="shared" si="305"/>
        <v>0</v>
      </c>
      <c r="T1299" s="9" t="str">
        <f t="shared" si="306"/>
        <v>February</v>
      </c>
      <c r="U1299" s="40">
        <f t="shared" si="307"/>
        <v>0</v>
      </c>
      <c r="V1299" s="40" t="str">
        <f t="shared" si="308"/>
        <v>Normal</v>
      </c>
      <c r="W1299" s="40">
        <f t="shared" si="309"/>
        <v>0</v>
      </c>
      <c r="X1299" s="40">
        <f t="shared" si="310"/>
        <v>0</v>
      </c>
      <c r="Y1299" s="40">
        <f t="shared" si="311"/>
        <v>0</v>
      </c>
      <c r="Z1299" s="40">
        <f t="shared" si="312"/>
        <v>0</v>
      </c>
      <c r="AA1299" s="40">
        <f t="shared" si="313"/>
        <v>1</v>
      </c>
      <c r="AB1299" s="40">
        <f t="shared" si="314"/>
        <v>0</v>
      </c>
      <c r="AC1299" s="41" t="s">
        <v>238</v>
      </c>
      <c r="AD1299" s="41" t="s">
        <v>827</v>
      </c>
      <c r="AE1299" s="41" t="s">
        <v>428</v>
      </c>
      <c r="AF1299" s="41" t="s">
        <v>216</v>
      </c>
      <c r="AG1299" s="41" t="s">
        <v>56</v>
      </c>
      <c r="AH1299" s="41" t="s">
        <v>56</v>
      </c>
      <c r="AI1299" s="41" t="s">
        <v>56</v>
      </c>
      <c r="AJ1299" s="41" t="s">
        <v>160</v>
      </c>
      <c r="AK1299" s="41" t="s">
        <v>56</v>
      </c>
    </row>
    <row r="1300" spans="1:37" s="41" customFormat="1" ht="15.75" hidden="1" thickBot="1" x14ac:dyDescent="0.3">
      <c r="A1300" s="11" t="s">
        <v>359</v>
      </c>
      <c r="B1300" s="12" t="s">
        <v>216</v>
      </c>
      <c r="C1300" s="13" t="s">
        <v>52</v>
      </c>
      <c r="D1300" s="14" t="s">
        <v>47</v>
      </c>
      <c r="E1300" s="13" t="s">
        <v>2829</v>
      </c>
      <c r="F1300" s="4" t="s">
        <v>158</v>
      </c>
      <c r="G1300" s="4" t="s">
        <v>243</v>
      </c>
      <c r="H1300" s="15">
        <v>43152.5</v>
      </c>
      <c r="I1300" s="15">
        <v>43152.625</v>
      </c>
      <c r="J1300" s="131" t="s">
        <v>3696</v>
      </c>
      <c r="K1300" s="45" t="s">
        <v>9</v>
      </c>
      <c r="L1300" s="47" t="s">
        <v>7</v>
      </c>
      <c r="M1300" s="47" t="s">
        <v>56</v>
      </c>
      <c r="N1300" s="9" t="str">
        <f t="shared" si="300"/>
        <v>Standard</v>
      </c>
      <c r="O1300" s="10" t="str">
        <f t="shared" si="301"/>
        <v>Successful</v>
      </c>
      <c r="P1300" s="10" t="str">
        <f t="shared" si="302"/>
        <v>On Time</v>
      </c>
      <c r="Q1300" s="9">
        <f t="shared" si="303"/>
        <v>1</v>
      </c>
      <c r="R1300" s="9">
        <f t="shared" si="304"/>
        <v>1</v>
      </c>
      <c r="S1300" s="9">
        <f t="shared" si="305"/>
        <v>0</v>
      </c>
      <c r="T1300" s="9" t="str">
        <f t="shared" si="306"/>
        <v>February</v>
      </c>
      <c r="U1300" s="40">
        <f t="shared" si="307"/>
        <v>0</v>
      </c>
      <c r="V1300" s="40" t="str">
        <f t="shared" si="308"/>
        <v>Normal</v>
      </c>
      <c r="W1300" s="40">
        <f t="shared" si="309"/>
        <v>0</v>
      </c>
      <c r="X1300" s="40">
        <f t="shared" si="310"/>
        <v>0</v>
      </c>
      <c r="Y1300" s="40">
        <f t="shared" si="311"/>
        <v>0</v>
      </c>
      <c r="Z1300" s="40">
        <f t="shared" si="312"/>
        <v>0</v>
      </c>
      <c r="AA1300" s="40">
        <f t="shared" si="313"/>
        <v>1</v>
      </c>
      <c r="AB1300" s="40">
        <f t="shared" si="314"/>
        <v>0</v>
      </c>
      <c r="AC1300" s="41" t="s">
        <v>823</v>
      </c>
      <c r="AD1300" s="41" t="s">
        <v>283</v>
      </c>
      <c r="AE1300" s="41" t="s">
        <v>121</v>
      </c>
      <c r="AF1300" s="41" t="s">
        <v>322</v>
      </c>
      <c r="AG1300" s="41" t="s">
        <v>56</v>
      </c>
      <c r="AH1300" s="41" t="s">
        <v>56</v>
      </c>
      <c r="AI1300" s="41" t="s">
        <v>56</v>
      </c>
      <c r="AJ1300" s="41" t="s">
        <v>160</v>
      </c>
      <c r="AK1300" s="41" t="s">
        <v>56</v>
      </c>
    </row>
    <row r="1301" spans="1:37" s="41" customFormat="1" ht="15.75" hidden="1" thickBot="1" x14ac:dyDescent="0.3">
      <c r="A1301" s="11" t="s">
        <v>49</v>
      </c>
      <c r="B1301" s="12" t="s">
        <v>219</v>
      </c>
      <c r="C1301" s="13" t="s">
        <v>46</v>
      </c>
      <c r="D1301" s="14" t="s">
        <v>47</v>
      </c>
      <c r="E1301" s="13" t="s">
        <v>2830</v>
      </c>
      <c r="F1301" s="4" t="s">
        <v>91</v>
      </c>
      <c r="G1301" s="4" t="s">
        <v>608</v>
      </c>
      <c r="H1301" s="15">
        <v>43151.958333333336</v>
      </c>
      <c r="I1301" s="15">
        <v>43152.041666666664</v>
      </c>
      <c r="J1301" s="131" t="s">
        <v>740</v>
      </c>
      <c r="K1301" s="45" t="s">
        <v>9</v>
      </c>
      <c r="L1301" s="47" t="s">
        <v>7</v>
      </c>
      <c r="M1301" s="47" t="s">
        <v>56</v>
      </c>
      <c r="N1301" s="9" t="str">
        <f t="shared" si="300"/>
        <v>Minor</v>
      </c>
      <c r="O1301" s="10" t="str">
        <f t="shared" si="301"/>
        <v>Successful</v>
      </c>
      <c r="P1301" s="10" t="str">
        <f t="shared" si="302"/>
        <v>On Time</v>
      </c>
      <c r="Q1301" s="9">
        <f t="shared" si="303"/>
        <v>1</v>
      </c>
      <c r="R1301" s="9">
        <f t="shared" si="304"/>
        <v>1</v>
      </c>
      <c r="S1301" s="9">
        <f t="shared" si="305"/>
        <v>0</v>
      </c>
      <c r="T1301" s="9" t="str">
        <f t="shared" si="306"/>
        <v>February</v>
      </c>
      <c r="U1301" s="40">
        <f t="shared" si="307"/>
        <v>0</v>
      </c>
      <c r="V1301" s="40" t="str">
        <f t="shared" si="308"/>
        <v>Normal</v>
      </c>
      <c r="W1301" s="40">
        <f t="shared" si="309"/>
        <v>0</v>
      </c>
      <c r="X1301" s="40">
        <f t="shared" si="310"/>
        <v>0</v>
      </c>
      <c r="Y1301" s="40">
        <f t="shared" si="311"/>
        <v>0</v>
      </c>
      <c r="Z1301" s="40">
        <f t="shared" si="312"/>
        <v>0</v>
      </c>
      <c r="AA1301" s="40">
        <f t="shared" si="313"/>
        <v>1</v>
      </c>
      <c r="AB1301" s="40">
        <f t="shared" si="314"/>
        <v>0</v>
      </c>
      <c r="AC1301" s="41" t="s">
        <v>132</v>
      </c>
      <c r="AD1301" s="41" t="s">
        <v>747</v>
      </c>
      <c r="AE1301" s="41" t="s">
        <v>219</v>
      </c>
      <c r="AF1301" s="41" t="s">
        <v>219</v>
      </c>
      <c r="AG1301" s="41" t="s">
        <v>56</v>
      </c>
      <c r="AH1301" s="41" t="s">
        <v>56</v>
      </c>
      <c r="AI1301" s="41" t="s">
        <v>56</v>
      </c>
      <c r="AJ1301" s="41" t="s">
        <v>160</v>
      </c>
      <c r="AK1301" s="41" t="s">
        <v>56</v>
      </c>
    </row>
    <row r="1302" spans="1:37" s="41" customFormat="1" ht="15.75" hidden="1" thickBot="1" x14ac:dyDescent="0.3">
      <c r="A1302" s="11" t="s">
        <v>49</v>
      </c>
      <c r="B1302" s="12" t="s">
        <v>216</v>
      </c>
      <c r="C1302" s="13" t="s">
        <v>46</v>
      </c>
      <c r="D1302" s="14" t="s">
        <v>47</v>
      </c>
      <c r="E1302" s="13" t="s">
        <v>2831</v>
      </c>
      <c r="F1302" s="4" t="s">
        <v>344</v>
      </c>
      <c r="G1302" s="4" t="s">
        <v>625</v>
      </c>
      <c r="H1302" s="15">
        <v>43151.375</v>
      </c>
      <c r="I1302" s="15">
        <v>43152.375</v>
      </c>
      <c r="J1302" s="131" t="s">
        <v>3697</v>
      </c>
      <c r="K1302" s="45" t="s">
        <v>9</v>
      </c>
      <c r="L1302" s="47" t="s">
        <v>7</v>
      </c>
      <c r="M1302" s="47" t="s">
        <v>56</v>
      </c>
      <c r="N1302" s="9" t="str">
        <f t="shared" si="300"/>
        <v>Minor</v>
      </c>
      <c r="O1302" s="10" t="str">
        <f t="shared" si="301"/>
        <v>Successful</v>
      </c>
      <c r="P1302" s="10" t="str">
        <f t="shared" si="302"/>
        <v>On Time</v>
      </c>
      <c r="Q1302" s="9">
        <f t="shared" si="303"/>
        <v>1</v>
      </c>
      <c r="R1302" s="9">
        <f t="shared" si="304"/>
        <v>1</v>
      </c>
      <c r="S1302" s="9">
        <f t="shared" si="305"/>
        <v>0</v>
      </c>
      <c r="T1302" s="9" t="str">
        <f t="shared" si="306"/>
        <v>February</v>
      </c>
      <c r="U1302" s="40">
        <f t="shared" si="307"/>
        <v>0</v>
      </c>
      <c r="V1302" s="40" t="str">
        <f t="shared" si="308"/>
        <v>Normal</v>
      </c>
      <c r="W1302" s="40">
        <f t="shared" si="309"/>
        <v>0</v>
      </c>
      <c r="X1302" s="40">
        <f t="shared" si="310"/>
        <v>0</v>
      </c>
      <c r="Y1302" s="40">
        <f t="shared" si="311"/>
        <v>0</v>
      </c>
      <c r="Z1302" s="40">
        <f t="shared" si="312"/>
        <v>0</v>
      </c>
      <c r="AA1302" s="40">
        <f t="shared" si="313"/>
        <v>1</v>
      </c>
      <c r="AB1302" s="40">
        <f t="shared" si="314"/>
        <v>0</v>
      </c>
      <c r="AC1302" s="41" t="s">
        <v>132</v>
      </c>
      <c r="AD1302" s="41" t="s">
        <v>3986</v>
      </c>
      <c r="AE1302" s="41" t="s">
        <v>427</v>
      </c>
      <c r="AF1302" s="41" t="s">
        <v>216</v>
      </c>
      <c r="AG1302" s="41" t="s">
        <v>56</v>
      </c>
      <c r="AH1302" s="41" t="s">
        <v>56</v>
      </c>
      <c r="AI1302" s="41" t="s">
        <v>56</v>
      </c>
      <c r="AJ1302" s="41" t="s">
        <v>160</v>
      </c>
      <c r="AK1302" s="41" t="s">
        <v>56</v>
      </c>
    </row>
    <row r="1303" spans="1:37" s="41" customFormat="1" ht="15.75" hidden="1" thickBot="1" x14ac:dyDescent="0.3">
      <c r="A1303" s="11" t="s">
        <v>66</v>
      </c>
      <c r="B1303" s="12" t="s">
        <v>216</v>
      </c>
      <c r="C1303" s="13" t="s">
        <v>46</v>
      </c>
      <c r="D1303" s="14" t="s">
        <v>47</v>
      </c>
      <c r="E1303" s="13" t="s">
        <v>2832</v>
      </c>
      <c r="F1303" s="4" t="s">
        <v>152</v>
      </c>
      <c r="G1303" s="4" t="s">
        <v>200</v>
      </c>
      <c r="H1303" s="15">
        <v>43147.291666666664</v>
      </c>
      <c r="I1303" s="15">
        <v>43151.875</v>
      </c>
      <c r="J1303" s="131" t="s">
        <v>3698</v>
      </c>
      <c r="K1303" s="45" t="s">
        <v>9</v>
      </c>
      <c r="L1303" s="47" t="s">
        <v>7</v>
      </c>
      <c r="M1303" s="47" t="s">
        <v>56</v>
      </c>
      <c r="N1303" s="9" t="str">
        <f t="shared" si="300"/>
        <v>Minor</v>
      </c>
      <c r="O1303" s="10" t="str">
        <f t="shared" si="301"/>
        <v>Successful</v>
      </c>
      <c r="P1303" s="10" t="str">
        <f t="shared" si="302"/>
        <v>On Time</v>
      </c>
      <c r="Q1303" s="9">
        <f t="shared" si="303"/>
        <v>1</v>
      </c>
      <c r="R1303" s="9">
        <f t="shared" si="304"/>
        <v>1</v>
      </c>
      <c r="S1303" s="9">
        <f t="shared" si="305"/>
        <v>0</v>
      </c>
      <c r="T1303" s="9" t="str">
        <f t="shared" si="306"/>
        <v>February</v>
      </c>
      <c r="U1303" s="40">
        <f t="shared" si="307"/>
        <v>0</v>
      </c>
      <c r="V1303" s="40" t="str">
        <f t="shared" si="308"/>
        <v>Normal</v>
      </c>
      <c r="W1303" s="40">
        <f t="shared" si="309"/>
        <v>0</v>
      </c>
      <c r="X1303" s="40">
        <f t="shared" si="310"/>
        <v>0</v>
      </c>
      <c r="Y1303" s="40">
        <f t="shared" si="311"/>
        <v>0</v>
      </c>
      <c r="Z1303" s="40">
        <f t="shared" si="312"/>
        <v>0</v>
      </c>
      <c r="AA1303" s="40">
        <f t="shared" si="313"/>
        <v>1</v>
      </c>
      <c r="AB1303" s="40">
        <f t="shared" si="314"/>
        <v>0</v>
      </c>
      <c r="AC1303" s="41" t="s">
        <v>132</v>
      </c>
      <c r="AD1303" s="41" t="s">
        <v>280</v>
      </c>
      <c r="AE1303" s="41" t="s">
        <v>121</v>
      </c>
      <c r="AF1303" s="41" t="s">
        <v>322</v>
      </c>
      <c r="AG1303" s="41" t="s">
        <v>56</v>
      </c>
      <c r="AH1303" s="41" t="s">
        <v>56</v>
      </c>
      <c r="AI1303" s="41" t="s">
        <v>56</v>
      </c>
      <c r="AJ1303" s="41" t="s">
        <v>160</v>
      </c>
      <c r="AK1303" s="41" t="s">
        <v>56</v>
      </c>
    </row>
    <row r="1304" spans="1:37" s="41" customFormat="1" ht="15.75" hidden="1" thickBot="1" x14ac:dyDescent="0.3">
      <c r="A1304" s="11" t="s">
        <v>54</v>
      </c>
      <c r="B1304" s="12" t="s">
        <v>216</v>
      </c>
      <c r="C1304" s="13" t="s">
        <v>46</v>
      </c>
      <c r="D1304" s="14" t="s">
        <v>47</v>
      </c>
      <c r="E1304" s="13" t="s">
        <v>2833</v>
      </c>
      <c r="F1304" s="4" t="s">
        <v>152</v>
      </c>
      <c r="G1304" s="4" t="s">
        <v>596</v>
      </c>
      <c r="H1304" s="15">
        <v>43152.5</v>
      </c>
      <c r="I1304" s="15">
        <v>43152.583333333336</v>
      </c>
      <c r="J1304" s="131" t="s">
        <v>3699</v>
      </c>
      <c r="K1304" s="45" t="s">
        <v>9</v>
      </c>
      <c r="L1304" s="47" t="s">
        <v>7</v>
      </c>
      <c r="M1304" s="47" t="s">
        <v>56</v>
      </c>
      <c r="N1304" s="9" t="str">
        <f t="shared" si="300"/>
        <v>Minor</v>
      </c>
      <c r="O1304" s="10" t="str">
        <f t="shared" si="301"/>
        <v>Successful</v>
      </c>
      <c r="P1304" s="10" t="str">
        <f t="shared" si="302"/>
        <v>On Time</v>
      </c>
      <c r="Q1304" s="9">
        <f t="shared" si="303"/>
        <v>1</v>
      </c>
      <c r="R1304" s="9">
        <f t="shared" si="304"/>
        <v>1</v>
      </c>
      <c r="S1304" s="9">
        <f t="shared" si="305"/>
        <v>0</v>
      </c>
      <c r="T1304" s="9" t="str">
        <f t="shared" si="306"/>
        <v>February</v>
      </c>
      <c r="U1304" s="40">
        <f t="shared" si="307"/>
        <v>0</v>
      </c>
      <c r="V1304" s="40" t="str">
        <f t="shared" si="308"/>
        <v>Normal</v>
      </c>
      <c r="W1304" s="40">
        <f t="shared" si="309"/>
        <v>0</v>
      </c>
      <c r="X1304" s="40">
        <f t="shared" si="310"/>
        <v>0</v>
      </c>
      <c r="Y1304" s="40">
        <f t="shared" si="311"/>
        <v>0</v>
      </c>
      <c r="Z1304" s="40">
        <f t="shared" si="312"/>
        <v>0</v>
      </c>
      <c r="AA1304" s="40">
        <f t="shared" si="313"/>
        <v>1</v>
      </c>
      <c r="AB1304" s="40">
        <f t="shared" si="314"/>
        <v>0</v>
      </c>
      <c r="AC1304" s="41" t="s">
        <v>132</v>
      </c>
      <c r="AD1304" s="41" t="s">
        <v>280</v>
      </c>
      <c r="AE1304" s="41" t="s">
        <v>121</v>
      </c>
      <c r="AF1304" s="41" t="s">
        <v>322</v>
      </c>
      <c r="AG1304" s="41" t="s">
        <v>56</v>
      </c>
      <c r="AH1304" s="41" t="s">
        <v>56</v>
      </c>
      <c r="AI1304" s="41" t="s">
        <v>56</v>
      </c>
      <c r="AJ1304" s="41" t="s">
        <v>160</v>
      </c>
      <c r="AK1304" s="41" t="s">
        <v>56</v>
      </c>
    </row>
    <row r="1305" spans="1:37" s="41" customFormat="1" ht="15.75" hidden="1" thickBot="1" x14ac:dyDescent="0.3">
      <c r="A1305" s="11" t="s">
        <v>248</v>
      </c>
      <c r="B1305" s="12" t="s">
        <v>216</v>
      </c>
      <c r="C1305" s="13" t="s">
        <v>52</v>
      </c>
      <c r="D1305" s="14" t="s">
        <v>47</v>
      </c>
      <c r="E1305" s="13" t="s">
        <v>2834</v>
      </c>
      <c r="F1305" s="4" t="s">
        <v>152</v>
      </c>
      <c r="G1305" s="4" t="s">
        <v>499</v>
      </c>
      <c r="H1305" s="15">
        <v>43151.791666666664</v>
      </c>
      <c r="I1305" s="15">
        <v>43152.208333333336</v>
      </c>
      <c r="J1305" s="131" t="s">
        <v>3700</v>
      </c>
      <c r="K1305" s="45" t="s">
        <v>9</v>
      </c>
      <c r="L1305" s="47" t="s">
        <v>7</v>
      </c>
      <c r="M1305" s="47" t="s">
        <v>56</v>
      </c>
      <c r="N1305" s="9" t="str">
        <f t="shared" si="300"/>
        <v>Standard</v>
      </c>
      <c r="O1305" s="10" t="str">
        <f t="shared" si="301"/>
        <v>Successful</v>
      </c>
      <c r="P1305" s="10" t="str">
        <f t="shared" si="302"/>
        <v>On Time</v>
      </c>
      <c r="Q1305" s="9">
        <f t="shared" si="303"/>
        <v>1</v>
      </c>
      <c r="R1305" s="9">
        <f t="shared" si="304"/>
        <v>1</v>
      </c>
      <c r="S1305" s="9">
        <f t="shared" si="305"/>
        <v>0</v>
      </c>
      <c r="T1305" s="9" t="str">
        <f t="shared" si="306"/>
        <v>February</v>
      </c>
      <c r="U1305" s="40">
        <f t="shared" si="307"/>
        <v>0</v>
      </c>
      <c r="V1305" s="40" t="str">
        <f t="shared" si="308"/>
        <v>Normal</v>
      </c>
      <c r="W1305" s="40">
        <f t="shared" si="309"/>
        <v>0</v>
      </c>
      <c r="X1305" s="40">
        <f t="shared" si="310"/>
        <v>0</v>
      </c>
      <c r="Y1305" s="40">
        <f t="shared" si="311"/>
        <v>0</v>
      </c>
      <c r="Z1305" s="40">
        <f t="shared" si="312"/>
        <v>0</v>
      </c>
      <c r="AA1305" s="40">
        <f t="shared" si="313"/>
        <v>1</v>
      </c>
      <c r="AB1305" s="40">
        <f t="shared" si="314"/>
        <v>0</v>
      </c>
      <c r="AC1305" s="41" t="s">
        <v>537</v>
      </c>
      <c r="AD1305" s="41" t="s">
        <v>332</v>
      </c>
      <c r="AE1305" s="41" t="s">
        <v>121</v>
      </c>
      <c r="AF1305" s="41" t="s">
        <v>322</v>
      </c>
      <c r="AG1305" s="41" t="s">
        <v>56</v>
      </c>
      <c r="AH1305" s="41" t="s">
        <v>56</v>
      </c>
      <c r="AI1305" s="41" t="s">
        <v>56</v>
      </c>
      <c r="AJ1305" s="41" t="s">
        <v>160</v>
      </c>
      <c r="AK1305" s="41" t="s">
        <v>56</v>
      </c>
    </row>
    <row r="1306" spans="1:37" s="41" customFormat="1" ht="15.75" hidden="1" thickBot="1" x14ac:dyDescent="0.3">
      <c r="A1306" s="11" t="s">
        <v>697</v>
      </c>
      <c r="B1306" s="12" t="s">
        <v>216</v>
      </c>
      <c r="C1306" s="13" t="s">
        <v>52</v>
      </c>
      <c r="D1306" s="14" t="s">
        <v>47</v>
      </c>
      <c r="E1306" s="13" t="s">
        <v>2835</v>
      </c>
      <c r="F1306" s="4" t="s">
        <v>152</v>
      </c>
      <c r="G1306" s="4" t="s">
        <v>505</v>
      </c>
      <c r="H1306" s="15">
        <v>43151.541666666664</v>
      </c>
      <c r="I1306" s="15">
        <v>43151.708333333336</v>
      </c>
      <c r="J1306" s="131" t="s">
        <v>3701</v>
      </c>
      <c r="K1306" s="45" t="s">
        <v>9</v>
      </c>
      <c r="L1306" s="47" t="s">
        <v>7</v>
      </c>
      <c r="M1306" s="47" t="s">
        <v>56</v>
      </c>
      <c r="N1306" s="9" t="str">
        <f t="shared" si="300"/>
        <v>Standard</v>
      </c>
      <c r="O1306" s="10" t="str">
        <f t="shared" si="301"/>
        <v>Successful</v>
      </c>
      <c r="P1306" s="10" t="str">
        <f t="shared" si="302"/>
        <v>On Time</v>
      </c>
      <c r="Q1306" s="9">
        <f t="shared" si="303"/>
        <v>1</v>
      </c>
      <c r="R1306" s="9">
        <f t="shared" si="304"/>
        <v>1</v>
      </c>
      <c r="S1306" s="9">
        <f t="shared" si="305"/>
        <v>0</v>
      </c>
      <c r="T1306" s="9" t="str">
        <f t="shared" si="306"/>
        <v>February</v>
      </c>
      <c r="U1306" s="40">
        <f t="shared" si="307"/>
        <v>0</v>
      </c>
      <c r="V1306" s="40" t="str">
        <f t="shared" si="308"/>
        <v>Normal</v>
      </c>
      <c r="W1306" s="40">
        <f t="shared" si="309"/>
        <v>0</v>
      </c>
      <c r="X1306" s="40">
        <f t="shared" si="310"/>
        <v>0</v>
      </c>
      <c r="Y1306" s="40">
        <f t="shared" si="311"/>
        <v>0</v>
      </c>
      <c r="Z1306" s="40">
        <f t="shared" si="312"/>
        <v>0</v>
      </c>
      <c r="AA1306" s="40">
        <f t="shared" si="313"/>
        <v>1</v>
      </c>
      <c r="AB1306" s="40">
        <f t="shared" si="314"/>
        <v>0</v>
      </c>
      <c r="AC1306" s="41" t="s">
        <v>238</v>
      </c>
      <c r="AD1306" s="41" t="s">
        <v>283</v>
      </c>
      <c r="AE1306" s="41" t="s">
        <v>121</v>
      </c>
      <c r="AF1306" s="41" t="s">
        <v>322</v>
      </c>
      <c r="AG1306" s="41" t="s">
        <v>56</v>
      </c>
      <c r="AH1306" s="41" t="s">
        <v>56</v>
      </c>
      <c r="AI1306" s="41" t="s">
        <v>56</v>
      </c>
      <c r="AJ1306" s="41" t="s">
        <v>160</v>
      </c>
      <c r="AK1306" s="41" t="s">
        <v>56</v>
      </c>
    </row>
    <row r="1307" spans="1:37" s="41" customFormat="1" ht="15.75" hidden="1" thickBot="1" x14ac:dyDescent="0.3">
      <c r="A1307" s="11" t="s">
        <v>50</v>
      </c>
      <c r="B1307" s="12" t="s">
        <v>216</v>
      </c>
      <c r="C1307" s="13" t="s">
        <v>52</v>
      </c>
      <c r="D1307" s="14" t="s">
        <v>47</v>
      </c>
      <c r="E1307" s="13" t="s">
        <v>2836</v>
      </c>
      <c r="F1307" s="4" t="s">
        <v>152</v>
      </c>
      <c r="G1307" s="4" t="s">
        <v>452</v>
      </c>
      <c r="H1307" s="15">
        <v>43151.583333333336</v>
      </c>
      <c r="I1307" s="15">
        <v>43151.75</v>
      </c>
      <c r="J1307" s="131" t="s">
        <v>3702</v>
      </c>
      <c r="K1307" s="45" t="s">
        <v>9</v>
      </c>
      <c r="L1307" s="47" t="s">
        <v>7</v>
      </c>
      <c r="M1307" s="47" t="s">
        <v>56</v>
      </c>
      <c r="N1307" s="9" t="str">
        <f t="shared" si="300"/>
        <v>Standard</v>
      </c>
      <c r="O1307" s="10" t="str">
        <f t="shared" si="301"/>
        <v>Successful</v>
      </c>
      <c r="P1307" s="10" t="str">
        <f t="shared" si="302"/>
        <v>On Time</v>
      </c>
      <c r="Q1307" s="9">
        <f t="shared" si="303"/>
        <v>1</v>
      </c>
      <c r="R1307" s="9">
        <f t="shared" si="304"/>
        <v>1</v>
      </c>
      <c r="S1307" s="9">
        <f t="shared" si="305"/>
        <v>0</v>
      </c>
      <c r="T1307" s="9" t="str">
        <f t="shared" si="306"/>
        <v>February</v>
      </c>
      <c r="U1307" s="40">
        <f t="shared" si="307"/>
        <v>0</v>
      </c>
      <c r="V1307" s="40" t="str">
        <f t="shared" si="308"/>
        <v>Normal</v>
      </c>
      <c r="W1307" s="40">
        <f t="shared" si="309"/>
        <v>0</v>
      </c>
      <c r="X1307" s="40">
        <f t="shared" si="310"/>
        <v>0</v>
      </c>
      <c r="Y1307" s="40">
        <f t="shared" si="311"/>
        <v>0</v>
      </c>
      <c r="Z1307" s="40">
        <f t="shared" si="312"/>
        <v>0</v>
      </c>
      <c r="AA1307" s="40">
        <f t="shared" si="313"/>
        <v>1</v>
      </c>
      <c r="AB1307" s="40">
        <f t="shared" si="314"/>
        <v>0</v>
      </c>
      <c r="AC1307" s="41" t="s">
        <v>132</v>
      </c>
      <c r="AD1307" s="41" t="s">
        <v>332</v>
      </c>
      <c r="AE1307" s="41" t="s">
        <v>121</v>
      </c>
      <c r="AF1307" s="41" t="s">
        <v>322</v>
      </c>
      <c r="AG1307" s="41" t="s">
        <v>56</v>
      </c>
      <c r="AH1307" s="41" t="s">
        <v>56</v>
      </c>
      <c r="AI1307" s="41" t="s">
        <v>56</v>
      </c>
      <c r="AJ1307" s="41" t="s">
        <v>160</v>
      </c>
      <c r="AK1307" s="41" t="s">
        <v>56</v>
      </c>
    </row>
    <row r="1308" spans="1:37" s="41" customFormat="1" ht="15.75" hidden="1" thickBot="1" x14ac:dyDescent="0.3">
      <c r="A1308" s="11" t="s">
        <v>50</v>
      </c>
      <c r="B1308" s="12" t="s">
        <v>216</v>
      </c>
      <c r="C1308" s="13" t="s">
        <v>52</v>
      </c>
      <c r="D1308" s="14" t="s">
        <v>47</v>
      </c>
      <c r="E1308" s="13" t="s">
        <v>2837</v>
      </c>
      <c r="F1308" s="4" t="s">
        <v>152</v>
      </c>
      <c r="G1308" s="4" t="s">
        <v>452</v>
      </c>
      <c r="H1308" s="15">
        <v>43152.458333333336</v>
      </c>
      <c r="I1308" s="15">
        <v>43152.625</v>
      </c>
      <c r="J1308" s="131" t="s">
        <v>3703</v>
      </c>
      <c r="K1308" s="45" t="s">
        <v>9</v>
      </c>
      <c r="L1308" s="47" t="s">
        <v>7</v>
      </c>
      <c r="M1308" s="47" t="s">
        <v>56</v>
      </c>
      <c r="N1308" s="9" t="str">
        <f t="shared" si="300"/>
        <v>Standard</v>
      </c>
      <c r="O1308" s="10" t="str">
        <f t="shared" si="301"/>
        <v>Successful</v>
      </c>
      <c r="P1308" s="10" t="str">
        <f t="shared" si="302"/>
        <v>On Time</v>
      </c>
      <c r="Q1308" s="9">
        <f t="shared" si="303"/>
        <v>1</v>
      </c>
      <c r="R1308" s="9">
        <f t="shared" si="304"/>
        <v>1</v>
      </c>
      <c r="S1308" s="9">
        <f t="shared" si="305"/>
        <v>0</v>
      </c>
      <c r="T1308" s="9" t="str">
        <f t="shared" si="306"/>
        <v>February</v>
      </c>
      <c r="U1308" s="40">
        <f t="shared" si="307"/>
        <v>0</v>
      </c>
      <c r="V1308" s="40" t="str">
        <f t="shared" si="308"/>
        <v>Normal</v>
      </c>
      <c r="W1308" s="40">
        <f t="shared" si="309"/>
        <v>0</v>
      </c>
      <c r="X1308" s="40">
        <f t="shared" si="310"/>
        <v>0</v>
      </c>
      <c r="Y1308" s="40">
        <f t="shared" si="311"/>
        <v>0</v>
      </c>
      <c r="Z1308" s="40">
        <f t="shared" si="312"/>
        <v>0</v>
      </c>
      <c r="AA1308" s="40">
        <f t="shared" si="313"/>
        <v>1</v>
      </c>
      <c r="AB1308" s="40">
        <f t="shared" si="314"/>
        <v>0</v>
      </c>
      <c r="AC1308" s="41" t="s">
        <v>132</v>
      </c>
      <c r="AD1308" s="41" t="s">
        <v>332</v>
      </c>
      <c r="AE1308" s="41" t="s">
        <v>121</v>
      </c>
      <c r="AF1308" s="41" t="s">
        <v>322</v>
      </c>
      <c r="AG1308" s="41" t="s">
        <v>56</v>
      </c>
      <c r="AH1308" s="41" t="s">
        <v>56</v>
      </c>
      <c r="AI1308" s="41" t="s">
        <v>56</v>
      </c>
      <c r="AJ1308" s="41" t="s">
        <v>160</v>
      </c>
      <c r="AK1308" s="41" t="s">
        <v>56</v>
      </c>
    </row>
    <row r="1309" spans="1:37" s="41" customFormat="1" ht="15.75" hidden="1" thickBot="1" x14ac:dyDescent="0.3">
      <c r="A1309" s="11" t="s">
        <v>697</v>
      </c>
      <c r="B1309" s="12" t="s">
        <v>216</v>
      </c>
      <c r="C1309" s="13" t="s">
        <v>46</v>
      </c>
      <c r="D1309" s="14" t="s">
        <v>47</v>
      </c>
      <c r="E1309" s="13" t="s">
        <v>2838</v>
      </c>
      <c r="F1309" s="4" t="s">
        <v>614</v>
      </c>
      <c r="G1309" s="4" t="s">
        <v>779</v>
      </c>
      <c r="H1309" s="15">
        <v>43151.791666666664</v>
      </c>
      <c r="I1309" s="15">
        <v>43152.125</v>
      </c>
      <c r="J1309" s="131" t="s">
        <v>3704</v>
      </c>
      <c r="K1309" s="45" t="s">
        <v>9</v>
      </c>
      <c r="L1309" s="47" t="s">
        <v>7</v>
      </c>
      <c r="M1309" s="47" t="s">
        <v>56</v>
      </c>
      <c r="N1309" s="9" t="str">
        <f t="shared" si="300"/>
        <v>Minor</v>
      </c>
      <c r="O1309" s="10" t="str">
        <f t="shared" si="301"/>
        <v>Successful</v>
      </c>
      <c r="P1309" s="10" t="str">
        <f t="shared" si="302"/>
        <v>On Time</v>
      </c>
      <c r="Q1309" s="9">
        <f t="shared" si="303"/>
        <v>1</v>
      </c>
      <c r="R1309" s="9">
        <f t="shared" si="304"/>
        <v>1</v>
      </c>
      <c r="S1309" s="9">
        <f t="shared" si="305"/>
        <v>0</v>
      </c>
      <c r="T1309" s="9" t="str">
        <f t="shared" si="306"/>
        <v>February</v>
      </c>
      <c r="U1309" s="40">
        <f t="shared" si="307"/>
        <v>0</v>
      </c>
      <c r="V1309" s="40" t="str">
        <f t="shared" si="308"/>
        <v>Normal</v>
      </c>
      <c r="W1309" s="40">
        <f t="shared" si="309"/>
        <v>0</v>
      </c>
      <c r="X1309" s="40">
        <f t="shared" si="310"/>
        <v>0</v>
      </c>
      <c r="Y1309" s="40">
        <f t="shared" si="311"/>
        <v>0</v>
      </c>
      <c r="Z1309" s="40">
        <f t="shared" si="312"/>
        <v>0</v>
      </c>
      <c r="AA1309" s="40">
        <f t="shared" si="313"/>
        <v>1</v>
      </c>
      <c r="AB1309" s="40">
        <f t="shared" si="314"/>
        <v>0</v>
      </c>
      <c r="AC1309" s="41" t="s">
        <v>238</v>
      </c>
      <c r="AD1309" s="41" t="s">
        <v>280</v>
      </c>
      <c r="AE1309" s="41" t="s">
        <v>351</v>
      </c>
      <c r="AF1309" s="41" t="s">
        <v>216</v>
      </c>
      <c r="AG1309" s="41" t="s">
        <v>56</v>
      </c>
      <c r="AH1309" s="41" t="s">
        <v>56</v>
      </c>
      <c r="AI1309" s="41" t="s">
        <v>56</v>
      </c>
      <c r="AJ1309" s="41" t="s">
        <v>160</v>
      </c>
      <c r="AK1309" s="41" t="s">
        <v>56</v>
      </c>
    </row>
    <row r="1310" spans="1:37" s="41" customFormat="1" ht="15.75" hidden="1" thickBot="1" x14ac:dyDescent="0.3">
      <c r="A1310" s="11" t="s">
        <v>248</v>
      </c>
      <c r="B1310" s="12" t="s">
        <v>216</v>
      </c>
      <c r="C1310" s="13" t="s">
        <v>52</v>
      </c>
      <c r="D1310" s="14" t="s">
        <v>47</v>
      </c>
      <c r="E1310" s="13" t="s">
        <v>2839</v>
      </c>
      <c r="F1310" s="4" t="s">
        <v>152</v>
      </c>
      <c r="G1310" s="4" t="s">
        <v>272</v>
      </c>
      <c r="H1310" s="15">
        <v>43151.583333333336</v>
      </c>
      <c r="I1310" s="15">
        <v>43151.916666666664</v>
      </c>
      <c r="J1310" s="131" t="s">
        <v>3349</v>
      </c>
      <c r="K1310" s="45" t="s">
        <v>9</v>
      </c>
      <c r="L1310" s="47" t="s">
        <v>7</v>
      </c>
      <c r="M1310" s="47" t="s">
        <v>56</v>
      </c>
      <c r="N1310" s="9" t="str">
        <f t="shared" si="300"/>
        <v>Standard</v>
      </c>
      <c r="O1310" s="10" t="str">
        <f t="shared" si="301"/>
        <v>Successful</v>
      </c>
      <c r="P1310" s="10" t="str">
        <f t="shared" si="302"/>
        <v>On Time</v>
      </c>
      <c r="Q1310" s="9">
        <f t="shared" si="303"/>
        <v>1</v>
      </c>
      <c r="R1310" s="9">
        <f t="shared" si="304"/>
        <v>1</v>
      </c>
      <c r="S1310" s="9">
        <f t="shared" si="305"/>
        <v>0</v>
      </c>
      <c r="T1310" s="9" t="str">
        <f t="shared" si="306"/>
        <v>February</v>
      </c>
      <c r="U1310" s="40">
        <f t="shared" si="307"/>
        <v>0</v>
      </c>
      <c r="V1310" s="40" t="str">
        <f t="shared" si="308"/>
        <v>Normal</v>
      </c>
      <c r="W1310" s="40">
        <f t="shared" si="309"/>
        <v>0</v>
      </c>
      <c r="X1310" s="40">
        <f t="shared" si="310"/>
        <v>0</v>
      </c>
      <c r="Y1310" s="40">
        <f t="shared" si="311"/>
        <v>0</v>
      </c>
      <c r="Z1310" s="40">
        <f t="shared" si="312"/>
        <v>0</v>
      </c>
      <c r="AA1310" s="40">
        <f t="shared" si="313"/>
        <v>1</v>
      </c>
      <c r="AB1310" s="40">
        <f t="shared" si="314"/>
        <v>0</v>
      </c>
      <c r="AC1310" s="41" t="s">
        <v>537</v>
      </c>
      <c r="AD1310" s="41" t="s">
        <v>332</v>
      </c>
      <c r="AE1310" s="41" t="s">
        <v>121</v>
      </c>
      <c r="AF1310" s="41" t="s">
        <v>322</v>
      </c>
      <c r="AG1310" s="41" t="s">
        <v>56</v>
      </c>
      <c r="AH1310" s="41" t="s">
        <v>56</v>
      </c>
      <c r="AI1310" s="41" t="s">
        <v>56</v>
      </c>
      <c r="AJ1310" s="41" t="s">
        <v>160</v>
      </c>
      <c r="AK1310" s="41" t="s">
        <v>56</v>
      </c>
    </row>
    <row r="1311" spans="1:37" s="41" customFormat="1" ht="15.75" hidden="1" thickBot="1" x14ac:dyDescent="0.3">
      <c r="A1311" s="11" t="s">
        <v>248</v>
      </c>
      <c r="B1311" s="12" t="s">
        <v>216</v>
      </c>
      <c r="C1311" s="13" t="s">
        <v>52</v>
      </c>
      <c r="D1311" s="14" t="s">
        <v>47</v>
      </c>
      <c r="E1311" s="13" t="s">
        <v>2840</v>
      </c>
      <c r="F1311" s="4" t="s">
        <v>152</v>
      </c>
      <c r="G1311" s="4" t="s">
        <v>272</v>
      </c>
      <c r="H1311" s="15">
        <v>43151.583333333336</v>
      </c>
      <c r="I1311" s="15">
        <v>43151.833333333336</v>
      </c>
      <c r="J1311" s="131" t="s">
        <v>3705</v>
      </c>
      <c r="K1311" s="45" t="s">
        <v>9</v>
      </c>
      <c r="L1311" s="47" t="s">
        <v>7</v>
      </c>
      <c r="M1311" s="47" t="s">
        <v>56</v>
      </c>
      <c r="N1311" s="9" t="str">
        <f t="shared" si="300"/>
        <v>Standard</v>
      </c>
      <c r="O1311" s="10" t="str">
        <f t="shared" si="301"/>
        <v>Successful</v>
      </c>
      <c r="P1311" s="10" t="str">
        <f t="shared" si="302"/>
        <v>On Time</v>
      </c>
      <c r="Q1311" s="9">
        <f t="shared" si="303"/>
        <v>1</v>
      </c>
      <c r="R1311" s="9">
        <f t="shared" si="304"/>
        <v>1</v>
      </c>
      <c r="S1311" s="9">
        <f t="shared" si="305"/>
        <v>0</v>
      </c>
      <c r="T1311" s="9" t="str">
        <f t="shared" si="306"/>
        <v>February</v>
      </c>
      <c r="U1311" s="40">
        <f t="shared" si="307"/>
        <v>0</v>
      </c>
      <c r="V1311" s="40" t="str">
        <f t="shared" si="308"/>
        <v>Normal</v>
      </c>
      <c r="W1311" s="40">
        <f t="shared" si="309"/>
        <v>0</v>
      </c>
      <c r="X1311" s="40">
        <f t="shared" si="310"/>
        <v>0</v>
      </c>
      <c r="Y1311" s="40">
        <f t="shared" si="311"/>
        <v>0</v>
      </c>
      <c r="Z1311" s="40">
        <f t="shared" si="312"/>
        <v>0</v>
      </c>
      <c r="AA1311" s="40">
        <f t="shared" si="313"/>
        <v>1</v>
      </c>
      <c r="AB1311" s="40">
        <f t="shared" si="314"/>
        <v>0</v>
      </c>
      <c r="AC1311" s="41" t="s">
        <v>537</v>
      </c>
      <c r="AD1311" s="41" t="s">
        <v>332</v>
      </c>
      <c r="AE1311" s="41" t="s">
        <v>121</v>
      </c>
      <c r="AF1311" s="41" t="s">
        <v>322</v>
      </c>
      <c r="AG1311" s="41" t="s">
        <v>56</v>
      </c>
      <c r="AH1311" s="41" t="s">
        <v>56</v>
      </c>
      <c r="AI1311" s="41" t="s">
        <v>56</v>
      </c>
      <c r="AJ1311" s="41" t="s">
        <v>160</v>
      </c>
      <c r="AK1311" s="41" t="s">
        <v>56</v>
      </c>
    </row>
    <row r="1312" spans="1:37" s="41" customFormat="1" ht="15.75" hidden="1" thickBot="1" x14ac:dyDescent="0.3">
      <c r="A1312" s="11" t="s">
        <v>248</v>
      </c>
      <c r="B1312" s="12" t="s">
        <v>216</v>
      </c>
      <c r="C1312" s="13" t="s">
        <v>52</v>
      </c>
      <c r="D1312" s="14" t="s">
        <v>47</v>
      </c>
      <c r="E1312" s="13" t="s">
        <v>2841</v>
      </c>
      <c r="F1312" s="4" t="s">
        <v>152</v>
      </c>
      <c r="G1312" s="4" t="s">
        <v>272</v>
      </c>
      <c r="H1312" s="15">
        <v>43152.541666666664</v>
      </c>
      <c r="I1312" s="15">
        <v>43152.625</v>
      </c>
      <c r="J1312" s="131" t="s">
        <v>3706</v>
      </c>
      <c r="K1312" s="45" t="s">
        <v>9</v>
      </c>
      <c r="L1312" s="47" t="s">
        <v>7</v>
      </c>
      <c r="M1312" s="47" t="s">
        <v>56</v>
      </c>
      <c r="N1312" s="9" t="str">
        <f t="shared" si="300"/>
        <v>Standard</v>
      </c>
      <c r="O1312" s="10" t="str">
        <f t="shared" si="301"/>
        <v>Successful</v>
      </c>
      <c r="P1312" s="10" t="str">
        <f t="shared" si="302"/>
        <v>On Time</v>
      </c>
      <c r="Q1312" s="9">
        <f t="shared" si="303"/>
        <v>1</v>
      </c>
      <c r="R1312" s="9">
        <f t="shared" si="304"/>
        <v>1</v>
      </c>
      <c r="S1312" s="9">
        <f t="shared" si="305"/>
        <v>0</v>
      </c>
      <c r="T1312" s="9" t="str">
        <f t="shared" si="306"/>
        <v>February</v>
      </c>
      <c r="U1312" s="40">
        <f t="shared" si="307"/>
        <v>0</v>
      </c>
      <c r="V1312" s="40" t="str">
        <f t="shared" si="308"/>
        <v>Normal</v>
      </c>
      <c r="W1312" s="40">
        <f t="shared" si="309"/>
        <v>0</v>
      </c>
      <c r="X1312" s="40">
        <f t="shared" si="310"/>
        <v>0</v>
      </c>
      <c r="Y1312" s="40">
        <f t="shared" si="311"/>
        <v>0</v>
      </c>
      <c r="Z1312" s="40">
        <f t="shared" si="312"/>
        <v>0</v>
      </c>
      <c r="AA1312" s="40">
        <f t="shared" si="313"/>
        <v>1</v>
      </c>
      <c r="AB1312" s="40">
        <f t="shared" si="314"/>
        <v>0</v>
      </c>
      <c r="AC1312" s="41" t="s">
        <v>537</v>
      </c>
      <c r="AD1312" s="41" t="s">
        <v>289</v>
      </c>
      <c r="AE1312" s="41" t="s">
        <v>121</v>
      </c>
      <c r="AF1312" s="41" t="s">
        <v>322</v>
      </c>
      <c r="AG1312" s="41" t="s">
        <v>56</v>
      </c>
      <c r="AH1312" s="41" t="s">
        <v>56</v>
      </c>
      <c r="AI1312" s="41" t="s">
        <v>56</v>
      </c>
      <c r="AJ1312" s="41" t="s">
        <v>160</v>
      </c>
      <c r="AK1312" s="41" t="s">
        <v>56</v>
      </c>
    </row>
    <row r="1313" spans="1:37" s="41" customFormat="1" ht="15.75" hidden="1" thickBot="1" x14ac:dyDescent="0.3">
      <c r="A1313" s="11" t="s">
        <v>697</v>
      </c>
      <c r="B1313" s="12" t="s">
        <v>216</v>
      </c>
      <c r="C1313" s="13" t="s">
        <v>46</v>
      </c>
      <c r="D1313" s="14" t="s">
        <v>47</v>
      </c>
      <c r="E1313" s="13" t="s">
        <v>2842</v>
      </c>
      <c r="F1313" s="4" t="s">
        <v>365</v>
      </c>
      <c r="G1313" s="4" t="s">
        <v>704</v>
      </c>
      <c r="H1313" s="15">
        <v>43133.75</v>
      </c>
      <c r="I1313" s="15">
        <v>43153.666666666664</v>
      </c>
      <c r="J1313" s="131" t="s">
        <v>3707</v>
      </c>
      <c r="K1313" s="45" t="s">
        <v>9</v>
      </c>
      <c r="L1313" s="47" t="s">
        <v>7</v>
      </c>
      <c r="M1313" s="47" t="s">
        <v>56</v>
      </c>
      <c r="N1313" s="9" t="str">
        <f t="shared" si="300"/>
        <v>Minor</v>
      </c>
      <c r="O1313" s="10" t="str">
        <f t="shared" si="301"/>
        <v>Successful</v>
      </c>
      <c r="P1313" s="10" t="str">
        <f t="shared" si="302"/>
        <v>On Time</v>
      </c>
      <c r="Q1313" s="9">
        <f t="shared" si="303"/>
        <v>1</v>
      </c>
      <c r="R1313" s="9">
        <f t="shared" si="304"/>
        <v>1</v>
      </c>
      <c r="S1313" s="9">
        <f t="shared" si="305"/>
        <v>0</v>
      </c>
      <c r="T1313" s="9" t="str">
        <f t="shared" si="306"/>
        <v>February</v>
      </c>
      <c r="U1313" s="40">
        <f t="shared" si="307"/>
        <v>0</v>
      </c>
      <c r="V1313" s="40" t="str">
        <f t="shared" si="308"/>
        <v>Normal</v>
      </c>
      <c r="W1313" s="40">
        <f t="shared" si="309"/>
        <v>0</v>
      </c>
      <c r="X1313" s="40">
        <f t="shared" si="310"/>
        <v>0</v>
      </c>
      <c r="Y1313" s="40">
        <f t="shared" si="311"/>
        <v>0</v>
      </c>
      <c r="Z1313" s="40">
        <f t="shared" si="312"/>
        <v>0</v>
      </c>
      <c r="AA1313" s="40">
        <f t="shared" si="313"/>
        <v>1</v>
      </c>
      <c r="AB1313" s="40">
        <f t="shared" si="314"/>
        <v>0</v>
      </c>
      <c r="AC1313" s="41" t="s">
        <v>238</v>
      </c>
      <c r="AD1313" s="41" t="s">
        <v>280</v>
      </c>
      <c r="AE1313" s="41" t="s">
        <v>432</v>
      </c>
      <c r="AF1313" s="41" t="s">
        <v>216</v>
      </c>
      <c r="AG1313" s="41" t="s">
        <v>56</v>
      </c>
      <c r="AH1313" s="41" t="s">
        <v>56</v>
      </c>
      <c r="AI1313" s="41" t="s">
        <v>56</v>
      </c>
      <c r="AJ1313" s="41" t="s">
        <v>160</v>
      </c>
      <c r="AK1313" s="41" t="s">
        <v>56</v>
      </c>
    </row>
    <row r="1314" spans="1:37" s="41" customFormat="1" ht="15.75" hidden="1" thickBot="1" x14ac:dyDescent="0.3">
      <c r="A1314" s="11" t="s">
        <v>45</v>
      </c>
      <c r="B1314" s="12" t="s">
        <v>216</v>
      </c>
      <c r="C1314" s="13" t="s">
        <v>52</v>
      </c>
      <c r="D1314" s="14" t="s">
        <v>47</v>
      </c>
      <c r="E1314" s="13" t="s">
        <v>2843</v>
      </c>
      <c r="F1314" s="4" t="s">
        <v>326</v>
      </c>
      <c r="G1314" s="4" t="s">
        <v>451</v>
      </c>
      <c r="H1314" s="15">
        <v>43132.75</v>
      </c>
      <c r="I1314" s="15">
        <v>43152.75</v>
      </c>
      <c r="J1314" s="131" t="s">
        <v>3708</v>
      </c>
      <c r="K1314" s="45" t="s">
        <v>9</v>
      </c>
      <c r="L1314" s="47" t="s">
        <v>7</v>
      </c>
      <c r="M1314" s="47" t="s">
        <v>56</v>
      </c>
      <c r="N1314" s="9" t="str">
        <f t="shared" si="300"/>
        <v>Standard</v>
      </c>
      <c r="O1314" s="10" t="str">
        <f t="shared" si="301"/>
        <v>Successful</v>
      </c>
      <c r="P1314" s="10" t="str">
        <f t="shared" si="302"/>
        <v>On Time</v>
      </c>
      <c r="Q1314" s="9">
        <f t="shared" si="303"/>
        <v>1</v>
      </c>
      <c r="R1314" s="9">
        <f t="shared" si="304"/>
        <v>1</v>
      </c>
      <c r="S1314" s="9">
        <f t="shared" si="305"/>
        <v>0</v>
      </c>
      <c r="T1314" s="9" t="str">
        <f t="shared" si="306"/>
        <v>February</v>
      </c>
      <c r="U1314" s="40">
        <f t="shared" si="307"/>
        <v>0</v>
      </c>
      <c r="V1314" s="40" t="str">
        <f t="shared" si="308"/>
        <v>Normal</v>
      </c>
      <c r="W1314" s="40">
        <f t="shared" si="309"/>
        <v>0</v>
      </c>
      <c r="X1314" s="40">
        <f t="shared" si="310"/>
        <v>0</v>
      </c>
      <c r="Y1314" s="40">
        <f t="shared" si="311"/>
        <v>0</v>
      </c>
      <c r="Z1314" s="40">
        <f t="shared" si="312"/>
        <v>0</v>
      </c>
      <c r="AA1314" s="40">
        <f t="shared" si="313"/>
        <v>1</v>
      </c>
      <c r="AB1314" s="40">
        <f t="shared" si="314"/>
        <v>0</v>
      </c>
      <c r="AC1314" s="41" t="s">
        <v>823</v>
      </c>
      <c r="AD1314" s="41" t="s">
        <v>301</v>
      </c>
      <c r="AE1314" s="41" t="s">
        <v>258</v>
      </c>
      <c r="AF1314" s="41" t="s">
        <v>216</v>
      </c>
      <c r="AG1314" s="41" t="s">
        <v>56</v>
      </c>
      <c r="AH1314" s="41" t="s">
        <v>56</v>
      </c>
      <c r="AI1314" s="41" t="s">
        <v>56</v>
      </c>
      <c r="AJ1314" s="41" t="s">
        <v>160</v>
      </c>
      <c r="AK1314" s="41" t="s">
        <v>56</v>
      </c>
    </row>
    <row r="1315" spans="1:37" s="41" customFormat="1" ht="15.75" hidden="1" thickBot="1" x14ac:dyDescent="0.3">
      <c r="A1315" s="11" t="s">
        <v>45</v>
      </c>
      <c r="B1315" s="12" t="s">
        <v>8</v>
      </c>
      <c r="C1315" s="13" t="s">
        <v>52</v>
      </c>
      <c r="D1315" s="14" t="s">
        <v>47</v>
      </c>
      <c r="E1315" s="13" t="s">
        <v>2844</v>
      </c>
      <c r="F1315" s="4" t="s">
        <v>123</v>
      </c>
      <c r="G1315" s="4" t="s">
        <v>501</v>
      </c>
      <c r="H1315" s="15">
        <v>43153.208333333336</v>
      </c>
      <c r="I1315" s="15">
        <v>43153.291666666664</v>
      </c>
      <c r="J1315" s="131" t="s">
        <v>3709</v>
      </c>
      <c r="K1315" s="45" t="s">
        <v>9</v>
      </c>
      <c r="L1315" s="47" t="s">
        <v>7</v>
      </c>
      <c r="M1315" s="47" t="s">
        <v>56</v>
      </c>
      <c r="N1315" s="9" t="str">
        <f t="shared" si="300"/>
        <v>Standard</v>
      </c>
      <c r="O1315" s="10" t="str">
        <f t="shared" si="301"/>
        <v>Successful</v>
      </c>
      <c r="P1315" s="10" t="str">
        <f t="shared" si="302"/>
        <v>On Time</v>
      </c>
      <c r="Q1315" s="9">
        <f t="shared" si="303"/>
        <v>1</v>
      </c>
      <c r="R1315" s="9">
        <f t="shared" si="304"/>
        <v>1</v>
      </c>
      <c r="S1315" s="9">
        <f t="shared" si="305"/>
        <v>0</v>
      </c>
      <c r="T1315" s="9" t="str">
        <f t="shared" si="306"/>
        <v>February</v>
      </c>
      <c r="U1315" s="40">
        <f t="shared" si="307"/>
        <v>0</v>
      </c>
      <c r="V1315" s="40" t="str">
        <f t="shared" si="308"/>
        <v>Normal</v>
      </c>
      <c r="W1315" s="40">
        <f t="shared" si="309"/>
        <v>0</v>
      </c>
      <c r="X1315" s="40">
        <f t="shared" si="310"/>
        <v>0</v>
      </c>
      <c r="Y1315" s="40">
        <f t="shared" si="311"/>
        <v>0</v>
      </c>
      <c r="Z1315" s="40">
        <f t="shared" si="312"/>
        <v>0</v>
      </c>
      <c r="AA1315" s="40">
        <f t="shared" si="313"/>
        <v>1</v>
      </c>
      <c r="AB1315" s="40">
        <f t="shared" si="314"/>
        <v>0</v>
      </c>
      <c r="AC1315" s="41" t="s">
        <v>823</v>
      </c>
      <c r="AD1315" s="41" t="s">
        <v>280</v>
      </c>
      <c r="AE1315" s="41" t="s">
        <v>259</v>
      </c>
      <c r="AF1315" s="41" t="s">
        <v>8</v>
      </c>
      <c r="AG1315" s="41" t="s">
        <v>56</v>
      </c>
      <c r="AH1315" s="41" t="s">
        <v>56</v>
      </c>
      <c r="AI1315" s="41" t="s">
        <v>56</v>
      </c>
      <c r="AJ1315" s="41" t="s">
        <v>160</v>
      </c>
      <c r="AK1315" s="41" t="s">
        <v>56</v>
      </c>
    </row>
    <row r="1316" spans="1:37" s="41" customFormat="1" ht="15.75" hidden="1" thickBot="1" x14ac:dyDescent="0.3">
      <c r="A1316" s="11" t="s">
        <v>49</v>
      </c>
      <c r="B1316" s="12" t="s">
        <v>216</v>
      </c>
      <c r="C1316" s="13" t="s">
        <v>46</v>
      </c>
      <c r="D1316" s="14" t="s">
        <v>47</v>
      </c>
      <c r="E1316" s="13" t="s">
        <v>2845</v>
      </c>
      <c r="F1316" s="4" t="s">
        <v>344</v>
      </c>
      <c r="G1316" s="4" t="s">
        <v>625</v>
      </c>
      <c r="H1316" s="15">
        <v>43152.375</v>
      </c>
      <c r="I1316" s="15">
        <v>43153.375</v>
      </c>
      <c r="J1316" s="131" t="s">
        <v>3710</v>
      </c>
      <c r="K1316" s="45" t="s">
        <v>9</v>
      </c>
      <c r="L1316" s="47" t="s">
        <v>7</v>
      </c>
      <c r="M1316" s="47" t="s">
        <v>56</v>
      </c>
      <c r="N1316" s="9" t="str">
        <f t="shared" si="300"/>
        <v>Minor</v>
      </c>
      <c r="O1316" s="10" t="str">
        <f t="shared" si="301"/>
        <v>Successful</v>
      </c>
      <c r="P1316" s="10" t="str">
        <f t="shared" si="302"/>
        <v>On Time</v>
      </c>
      <c r="Q1316" s="9">
        <f t="shared" si="303"/>
        <v>1</v>
      </c>
      <c r="R1316" s="9">
        <f t="shared" si="304"/>
        <v>1</v>
      </c>
      <c r="S1316" s="9">
        <f t="shared" si="305"/>
        <v>0</v>
      </c>
      <c r="T1316" s="9" t="str">
        <f t="shared" si="306"/>
        <v>February</v>
      </c>
      <c r="U1316" s="40">
        <f t="shared" si="307"/>
        <v>0</v>
      </c>
      <c r="V1316" s="40" t="str">
        <f t="shared" si="308"/>
        <v>Normal</v>
      </c>
      <c r="W1316" s="40">
        <f t="shared" si="309"/>
        <v>0</v>
      </c>
      <c r="X1316" s="40">
        <f t="shared" si="310"/>
        <v>0</v>
      </c>
      <c r="Y1316" s="40">
        <f t="shared" si="311"/>
        <v>0</v>
      </c>
      <c r="Z1316" s="40">
        <f t="shared" si="312"/>
        <v>0</v>
      </c>
      <c r="AA1316" s="40">
        <f t="shared" si="313"/>
        <v>1</v>
      </c>
      <c r="AB1316" s="40">
        <f t="shared" si="314"/>
        <v>0</v>
      </c>
      <c r="AC1316" s="41" t="s">
        <v>132</v>
      </c>
      <c r="AD1316" s="41" t="s">
        <v>3986</v>
      </c>
      <c r="AE1316" s="41" t="s">
        <v>427</v>
      </c>
      <c r="AF1316" s="41" t="s">
        <v>216</v>
      </c>
      <c r="AG1316" s="41" t="s">
        <v>56</v>
      </c>
      <c r="AH1316" s="41" t="s">
        <v>56</v>
      </c>
      <c r="AI1316" s="41" t="s">
        <v>56</v>
      </c>
      <c r="AJ1316" s="41" t="s">
        <v>160</v>
      </c>
      <c r="AK1316" s="41" t="s">
        <v>56</v>
      </c>
    </row>
    <row r="1317" spans="1:37" s="41" customFormat="1" ht="15.75" hidden="1" thickBot="1" x14ac:dyDescent="0.3">
      <c r="A1317" s="11" t="s">
        <v>697</v>
      </c>
      <c r="B1317" s="12" t="s">
        <v>216</v>
      </c>
      <c r="C1317" s="13" t="s">
        <v>46</v>
      </c>
      <c r="D1317" s="14" t="s">
        <v>47</v>
      </c>
      <c r="E1317" s="13" t="s">
        <v>2846</v>
      </c>
      <c r="F1317" s="4" t="s">
        <v>614</v>
      </c>
      <c r="G1317" s="4" t="s">
        <v>779</v>
      </c>
      <c r="H1317" s="15">
        <v>43144.5</v>
      </c>
      <c r="I1317" s="15">
        <v>43153.25</v>
      </c>
      <c r="J1317" s="131" t="s">
        <v>3711</v>
      </c>
      <c r="K1317" s="45" t="s">
        <v>9</v>
      </c>
      <c r="L1317" s="47" t="s">
        <v>7</v>
      </c>
      <c r="M1317" s="47" t="s">
        <v>56</v>
      </c>
      <c r="N1317" s="9" t="str">
        <f t="shared" si="300"/>
        <v>Minor</v>
      </c>
      <c r="O1317" s="10" t="str">
        <f t="shared" si="301"/>
        <v>Successful</v>
      </c>
      <c r="P1317" s="10" t="str">
        <f t="shared" si="302"/>
        <v>On Time</v>
      </c>
      <c r="Q1317" s="9">
        <f t="shared" si="303"/>
        <v>1</v>
      </c>
      <c r="R1317" s="9">
        <f t="shared" si="304"/>
        <v>1</v>
      </c>
      <c r="S1317" s="9">
        <f t="shared" si="305"/>
        <v>0</v>
      </c>
      <c r="T1317" s="9" t="str">
        <f t="shared" si="306"/>
        <v>February</v>
      </c>
      <c r="U1317" s="40">
        <f t="shared" si="307"/>
        <v>0</v>
      </c>
      <c r="V1317" s="40" t="str">
        <f t="shared" si="308"/>
        <v>Normal</v>
      </c>
      <c r="W1317" s="40">
        <f t="shared" si="309"/>
        <v>0</v>
      </c>
      <c r="X1317" s="40">
        <f t="shared" si="310"/>
        <v>0</v>
      </c>
      <c r="Y1317" s="40">
        <f t="shared" si="311"/>
        <v>0</v>
      </c>
      <c r="Z1317" s="40">
        <f t="shared" si="312"/>
        <v>0</v>
      </c>
      <c r="AA1317" s="40">
        <f t="shared" si="313"/>
        <v>1</v>
      </c>
      <c r="AB1317" s="40">
        <f t="shared" si="314"/>
        <v>0</v>
      </c>
      <c r="AC1317" s="41" t="s">
        <v>238</v>
      </c>
      <c r="AD1317" s="41" t="s">
        <v>554</v>
      </c>
      <c r="AE1317" s="41" t="s">
        <v>351</v>
      </c>
      <c r="AF1317" s="41" t="s">
        <v>216</v>
      </c>
      <c r="AG1317" s="41" t="s">
        <v>56</v>
      </c>
      <c r="AH1317" s="41" t="s">
        <v>56</v>
      </c>
      <c r="AI1317" s="41" t="s">
        <v>56</v>
      </c>
      <c r="AJ1317" s="41" t="s">
        <v>160</v>
      </c>
      <c r="AK1317" s="41" t="s">
        <v>56</v>
      </c>
    </row>
    <row r="1318" spans="1:37" s="41" customFormat="1" ht="15.75" hidden="1" thickBot="1" x14ac:dyDescent="0.3">
      <c r="A1318" s="11" t="s">
        <v>697</v>
      </c>
      <c r="B1318" s="12" t="s">
        <v>216</v>
      </c>
      <c r="C1318" s="13" t="s">
        <v>46</v>
      </c>
      <c r="D1318" s="14" t="s">
        <v>47</v>
      </c>
      <c r="E1318" s="13" t="s">
        <v>2847</v>
      </c>
      <c r="F1318" s="4" t="s">
        <v>152</v>
      </c>
      <c r="G1318" s="4" t="s">
        <v>761</v>
      </c>
      <c r="H1318" s="15">
        <v>43147.375</v>
      </c>
      <c r="I1318" s="15">
        <v>43153.958333333336</v>
      </c>
      <c r="J1318" s="131" t="s">
        <v>3712</v>
      </c>
      <c r="K1318" s="45" t="s">
        <v>9</v>
      </c>
      <c r="L1318" s="47" t="s">
        <v>7</v>
      </c>
      <c r="M1318" s="47" t="s">
        <v>56</v>
      </c>
      <c r="N1318" s="9" t="str">
        <f t="shared" si="300"/>
        <v>Minor</v>
      </c>
      <c r="O1318" s="10" t="str">
        <f t="shared" si="301"/>
        <v>Successful</v>
      </c>
      <c r="P1318" s="10" t="str">
        <f t="shared" si="302"/>
        <v>On Time</v>
      </c>
      <c r="Q1318" s="9">
        <f t="shared" si="303"/>
        <v>1</v>
      </c>
      <c r="R1318" s="9">
        <f t="shared" si="304"/>
        <v>1</v>
      </c>
      <c r="S1318" s="9">
        <f t="shared" si="305"/>
        <v>0</v>
      </c>
      <c r="T1318" s="9" t="str">
        <f t="shared" si="306"/>
        <v>February</v>
      </c>
      <c r="U1318" s="40">
        <f t="shared" si="307"/>
        <v>0</v>
      </c>
      <c r="V1318" s="40" t="str">
        <f t="shared" si="308"/>
        <v>Normal</v>
      </c>
      <c r="W1318" s="40">
        <f t="shared" si="309"/>
        <v>0</v>
      </c>
      <c r="X1318" s="40">
        <f t="shared" si="310"/>
        <v>0</v>
      </c>
      <c r="Y1318" s="40">
        <f t="shared" si="311"/>
        <v>0</v>
      </c>
      <c r="Z1318" s="40">
        <f t="shared" si="312"/>
        <v>0</v>
      </c>
      <c r="AA1318" s="40">
        <f t="shared" si="313"/>
        <v>1</v>
      </c>
      <c r="AB1318" s="40">
        <f t="shared" si="314"/>
        <v>0</v>
      </c>
      <c r="AC1318" s="41" t="s">
        <v>238</v>
      </c>
      <c r="AD1318" s="41" t="s">
        <v>332</v>
      </c>
      <c r="AE1318" s="41" t="s">
        <v>121</v>
      </c>
      <c r="AF1318" s="41" t="s">
        <v>322</v>
      </c>
      <c r="AG1318" s="41" t="s">
        <v>56</v>
      </c>
      <c r="AH1318" s="41" t="s">
        <v>56</v>
      </c>
      <c r="AI1318" s="41" t="s">
        <v>56</v>
      </c>
      <c r="AJ1318" s="41" t="s">
        <v>160</v>
      </c>
      <c r="AK1318" s="41" t="s">
        <v>56</v>
      </c>
    </row>
    <row r="1319" spans="1:37" s="41" customFormat="1" ht="15.75" hidden="1" thickBot="1" x14ac:dyDescent="0.3">
      <c r="A1319" s="11" t="s">
        <v>248</v>
      </c>
      <c r="B1319" s="12" t="s">
        <v>216</v>
      </c>
      <c r="C1319" s="13" t="s">
        <v>52</v>
      </c>
      <c r="D1319" s="14" t="s">
        <v>47</v>
      </c>
      <c r="E1319" s="13" t="s">
        <v>2848</v>
      </c>
      <c r="F1319" s="4" t="s">
        <v>152</v>
      </c>
      <c r="G1319" s="4" t="s">
        <v>499</v>
      </c>
      <c r="H1319" s="15">
        <v>43152.791666666664</v>
      </c>
      <c r="I1319" s="15">
        <v>43153.208333333336</v>
      </c>
      <c r="J1319" s="131" t="s">
        <v>3713</v>
      </c>
      <c r="K1319" s="45" t="s">
        <v>9</v>
      </c>
      <c r="L1319" s="47" t="s">
        <v>7</v>
      </c>
      <c r="M1319" s="47" t="s">
        <v>56</v>
      </c>
      <c r="N1319" s="9" t="str">
        <f t="shared" si="300"/>
        <v>Standard</v>
      </c>
      <c r="O1319" s="10" t="str">
        <f t="shared" si="301"/>
        <v>Successful</v>
      </c>
      <c r="P1319" s="10" t="str">
        <f t="shared" si="302"/>
        <v>On Time</v>
      </c>
      <c r="Q1319" s="9">
        <f t="shared" si="303"/>
        <v>1</v>
      </c>
      <c r="R1319" s="9">
        <f t="shared" si="304"/>
        <v>1</v>
      </c>
      <c r="S1319" s="9">
        <f t="shared" si="305"/>
        <v>0</v>
      </c>
      <c r="T1319" s="9" t="str">
        <f t="shared" si="306"/>
        <v>February</v>
      </c>
      <c r="U1319" s="40">
        <f t="shared" si="307"/>
        <v>0</v>
      </c>
      <c r="V1319" s="40" t="str">
        <f t="shared" si="308"/>
        <v>Normal</v>
      </c>
      <c r="W1319" s="40">
        <f t="shared" si="309"/>
        <v>0</v>
      </c>
      <c r="X1319" s="40">
        <f t="shared" si="310"/>
        <v>0</v>
      </c>
      <c r="Y1319" s="40">
        <f t="shared" si="311"/>
        <v>0</v>
      </c>
      <c r="Z1319" s="40">
        <f t="shared" si="312"/>
        <v>0</v>
      </c>
      <c r="AA1319" s="40">
        <f t="shared" si="313"/>
        <v>1</v>
      </c>
      <c r="AB1319" s="40">
        <f t="shared" si="314"/>
        <v>0</v>
      </c>
      <c r="AC1319" s="41" t="s">
        <v>537</v>
      </c>
      <c r="AD1319" s="41" t="s">
        <v>332</v>
      </c>
      <c r="AE1319" s="41" t="s">
        <v>121</v>
      </c>
      <c r="AF1319" s="41" t="s">
        <v>322</v>
      </c>
      <c r="AG1319" s="41" t="s">
        <v>56</v>
      </c>
      <c r="AH1319" s="41" t="s">
        <v>56</v>
      </c>
      <c r="AI1319" s="41" t="s">
        <v>56</v>
      </c>
      <c r="AJ1319" s="41" t="s">
        <v>160</v>
      </c>
      <c r="AK1319" s="41" t="s">
        <v>56</v>
      </c>
    </row>
    <row r="1320" spans="1:37" s="41" customFormat="1" ht="15.75" hidden="1" thickBot="1" x14ac:dyDescent="0.3">
      <c r="A1320" s="11" t="s">
        <v>45</v>
      </c>
      <c r="B1320" s="12" t="s">
        <v>216</v>
      </c>
      <c r="C1320" s="13" t="s">
        <v>52</v>
      </c>
      <c r="D1320" s="14" t="s">
        <v>47</v>
      </c>
      <c r="E1320" s="13" t="s">
        <v>2849</v>
      </c>
      <c r="F1320" s="4" t="s">
        <v>311</v>
      </c>
      <c r="G1320" s="4" t="s">
        <v>449</v>
      </c>
      <c r="H1320" s="15">
        <v>43147.916666666664</v>
      </c>
      <c r="I1320" s="15">
        <v>43153.916666666664</v>
      </c>
      <c r="J1320" s="131" t="s">
        <v>3514</v>
      </c>
      <c r="K1320" s="45" t="s">
        <v>9</v>
      </c>
      <c r="L1320" s="47" t="s">
        <v>7</v>
      </c>
      <c r="M1320" s="47" t="s">
        <v>56</v>
      </c>
      <c r="N1320" s="9" t="str">
        <f t="shared" si="300"/>
        <v>Standard</v>
      </c>
      <c r="O1320" s="10" t="str">
        <f t="shared" si="301"/>
        <v>Successful</v>
      </c>
      <c r="P1320" s="10" t="str">
        <f t="shared" si="302"/>
        <v>On Time</v>
      </c>
      <c r="Q1320" s="9">
        <f t="shared" si="303"/>
        <v>1</v>
      </c>
      <c r="R1320" s="9">
        <f t="shared" si="304"/>
        <v>1</v>
      </c>
      <c r="S1320" s="9">
        <f t="shared" si="305"/>
        <v>0</v>
      </c>
      <c r="T1320" s="9" t="str">
        <f t="shared" si="306"/>
        <v>February</v>
      </c>
      <c r="U1320" s="40">
        <f t="shared" si="307"/>
        <v>0</v>
      </c>
      <c r="V1320" s="40" t="str">
        <f t="shared" si="308"/>
        <v>Normal</v>
      </c>
      <c r="W1320" s="40">
        <f t="shared" si="309"/>
        <v>0</v>
      </c>
      <c r="X1320" s="40">
        <f t="shared" si="310"/>
        <v>0</v>
      </c>
      <c r="Y1320" s="40">
        <f t="shared" si="311"/>
        <v>0</v>
      </c>
      <c r="Z1320" s="40">
        <f t="shared" si="312"/>
        <v>0</v>
      </c>
      <c r="AA1320" s="40">
        <f t="shared" si="313"/>
        <v>1</v>
      </c>
      <c r="AB1320" s="40">
        <f t="shared" si="314"/>
        <v>0</v>
      </c>
      <c r="AC1320" s="41" t="s">
        <v>823</v>
      </c>
      <c r="AD1320" s="41" t="s">
        <v>280</v>
      </c>
      <c r="AE1320" s="41" t="s">
        <v>422</v>
      </c>
      <c r="AF1320" s="41" t="s">
        <v>216</v>
      </c>
      <c r="AG1320" s="41" t="s">
        <v>56</v>
      </c>
      <c r="AH1320" s="41" t="s">
        <v>56</v>
      </c>
      <c r="AI1320" s="41" t="s">
        <v>56</v>
      </c>
      <c r="AJ1320" s="41" t="s">
        <v>160</v>
      </c>
      <c r="AK1320" s="41" t="s">
        <v>56</v>
      </c>
    </row>
    <row r="1321" spans="1:37" s="41" customFormat="1" ht="15.75" hidden="1" thickBot="1" x14ac:dyDescent="0.3">
      <c r="A1321" s="11" t="s">
        <v>697</v>
      </c>
      <c r="B1321" s="12" t="s">
        <v>215</v>
      </c>
      <c r="C1321" s="13" t="s">
        <v>46</v>
      </c>
      <c r="D1321" s="14" t="s">
        <v>47</v>
      </c>
      <c r="E1321" s="13" t="s">
        <v>2850</v>
      </c>
      <c r="F1321" s="4" t="s">
        <v>3121</v>
      </c>
      <c r="G1321" s="4" t="s">
        <v>3122</v>
      </c>
      <c r="H1321" s="15">
        <v>43152.375</v>
      </c>
      <c r="I1321" s="15">
        <v>43152.708333333336</v>
      </c>
      <c r="J1321" s="131" t="s">
        <v>3714</v>
      </c>
      <c r="K1321" s="45" t="s">
        <v>9</v>
      </c>
      <c r="L1321" s="47" t="s">
        <v>7</v>
      </c>
      <c r="M1321" s="47" t="s">
        <v>56</v>
      </c>
      <c r="N1321" s="9" t="str">
        <f t="shared" si="300"/>
        <v>Minor</v>
      </c>
      <c r="O1321" s="10" t="str">
        <f t="shared" si="301"/>
        <v>Successful</v>
      </c>
      <c r="P1321" s="10" t="str">
        <f t="shared" si="302"/>
        <v>On Time</v>
      </c>
      <c r="Q1321" s="9">
        <f t="shared" si="303"/>
        <v>1</v>
      </c>
      <c r="R1321" s="9">
        <f t="shared" si="304"/>
        <v>1</v>
      </c>
      <c r="S1321" s="9">
        <f t="shared" si="305"/>
        <v>0</v>
      </c>
      <c r="T1321" s="9" t="str">
        <f t="shared" si="306"/>
        <v>February</v>
      </c>
      <c r="U1321" s="40">
        <f t="shared" si="307"/>
        <v>0</v>
      </c>
      <c r="V1321" s="40" t="str">
        <f t="shared" si="308"/>
        <v>Normal</v>
      </c>
      <c r="W1321" s="40">
        <f t="shared" si="309"/>
        <v>0</v>
      </c>
      <c r="X1321" s="40">
        <f t="shared" si="310"/>
        <v>0</v>
      </c>
      <c r="Y1321" s="40">
        <f t="shared" si="311"/>
        <v>0</v>
      </c>
      <c r="Z1321" s="40">
        <f t="shared" si="312"/>
        <v>0</v>
      </c>
      <c r="AA1321" s="40">
        <f t="shared" si="313"/>
        <v>1</v>
      </c>
      <c r="AB1321" s="40">
        <f t="shared" si="314"/>
        <v>0</v>
      </c>
      <c r="AC1321" s="41" t="s">
        <v>238</v>
      </c>
      <c r="AD1321" s="41" t="s">
        <v>280</v>
      </c>
      <c r="AE1321" s="41" t="s">
        <v>215</v>
      </c>
      <c r="AF1321" s="41" t="s">
        <v>215</v>
      </c>
      <c r="AG1321" s="41" t="s">
        <v>56</v>
      </c>
      <c r="AH1321" s="41" t="s">
        <v>56</v>
      </c>
      <c r="AI1321" s="41" t="s">
        <v>56</v>
      </c>
      <c r="AJ1321" s="41" t="s">
        <v>160</v>
      </c>
      <c r="AK1321" s="41" t="s">
        <v>56</v>
      </c>
    </row>
    <row r="1322" spans="1:37" s="41" customFormat="1" ht="15.75" hidden="1" thickBot="1" x14ac:dyDescent="0.3">
      <c r="A1322" s="11" t="s">
        <v>697</v>
      </c>
      <c r="B1322" s="12" t="s">
        <v>216</v>
      </c>
      <c r="C1322" s="13" t="s">
        <v>46</v>
      </c>
      <c r="D1322" s="14" t="s">
        <v>47</v>
      </c>
      <c r="E1322" s="13" t="s">
        <v>2851</v>
      </c>
      <c r="F1322" s="4" t="s">
        <v>617</v>
      </c>
      <c r="G1322" s="4" t="s">
        <v>3160</v>
      </c>
      <c r="H1322" s="15">
        <v>43147.875</v>
      </c>
      <c r="I1322" s="15">
        <v>43153.9375</v>
      </c>
      <c r="J1322" s="131" t="s">
        <v>3715</v>
      </c>
      <c r="K1322" s="45" t="s">
        <v>9</v>
      </c>
      <c r="L1322" s="47" t="s">
        <v>7</v>
      </c>
      <c r="M1322" s="47" t="s">
        <v>56</v>
      </c>
      <c r="N1322" s="9" t="str">
        <f t="shared" si="300"/>
        <v>Minor</v>
      </c>
      <c r="O1322" s="10" t="str">
        <f t="shared" si="301"/>
        <v>Successful</v>
      </c>
      <c r="P1322" s="10" t="str">
        <f t="shared" si="302"/>
        <v>On Time</v>
      </c>
      <c r="Q1322" s="9">
        <f t="shared" si="303"/>
        <v>1</v>
      </c>
      <c r="R1322" s="9">
        <f t="shared" si="304"/>
        <v>1</v>
      </c>
      <c r="S1322" s="9">
        <f t="shared" si="305"/>
        <v>0</v>
      </c>
      <c r="T1322" s="9" t="str">
        <f t="shared" si="306"/>
        <v>February</v>
      </c>
      <c r="U1322" s="40">
        <f t="shared" si="307"/>
        <v>0</v>
      </c>
      <c r="V1322" s="40" t="str">
        <f t="shared" si="308"/>
        <v>Normal</v>
      </c>
      <c r="W1322" s="40">
        <f t="shared" si="309"/>
        <v>0</v>
      </c>
      <c r="X1322" s="40">
        <f t="shared" si="310"/>
        <v>0</v>
      </c>
      <c r="Y1322" s="40">
        <f t="shared" si="311"/>
        <v>0</v>
      </c>
      <c r="Z1322" s="40">
        <f t="shared" si="312"/>
        <v>0</v>
      </c>
      <c r="AA1322" s="40">
        <f t="shared" si="313"/>
        <v>1</v>
      </c>
      <c r="AB1322" s="40">
        <f t="shared" si="314"/>
        <v>0</v>
      </c>
      <c r="AC1322" s="41" t="s">
        <v>238</v>
      </c>
      <c r="AD1322" s="41" t="s">
        <v>280</v>
      </c>
      <c r="AE1322" s="41" t="s">
        <v>425</v>
      </c>
      <c r="AF1322" s="41" t="s">
        <v>216</v>
      </c>
      <c r="AG1322" s="41" t="s">
        <v>56</v>
      </c>
      <c r="AH1322" s="41" t="s">
        <v>56</v>
      </c>
      <c r="AI1322" s="41" t="s">
        <v>56</v>
      </c>
      <c r="AJ1322" s="41" t="s">
        <v>160</v>
      </c>
      <c r="AK1322" s="41" t="s">
        <v>56</v>
      </c>
    </row>
    <row r="1323" spans="1:37" s="41" customFormat="1" ht="15.75" hidden="1" thickBot="1" x14ac:dyDescent="0.3">
      <c r="A1323" s="11" t="s">
        <v>697</v>
      </c>
      <c r="B1323" s="12" t="s">
        <v>216</v>
      </c>
      <c r="C1323" s="13" t="s">
        <v>46</v>
      </c>
      <c r="D1323" s="14" t="s">
        <v>47</v>
      </c>
      <c r="E1323" s="13" t="s">
        <v>2852</v>
      </c>
      <c r="F1323" s="4" t="s">
        <v>614</v>
      </c>
      <c r="G1323" s="4" t="s">
        <v>779</v>
      </c>
      <c r="H1323" s="15">
        <v>43147.75</v>
      </c>
      <c r="I1323" s="15">
        <v>43153.979166666664</v>
      </c>
      <c r="J1323" s="131" t="s">
        <v>3716</v>
      </c>
      <c r="K1323" s="45" t="s">
        <v>9</v>
      </c>
      <c r="L1323" s="47" t="s">
        <v>7</v>
      </c>
      <c r="M1323" s="47" t="s">
        <v>56</v>
      </c>
      <c r="N1323" s="9" t="str">
        <f t="shared" si="300"/>
        <v>Minor</v>
      </c>
      <c r="O1323" s="10" t="str">
        <f t="shared" si="301"/>
        <v>Successful</v>
      </c>
      <c r="P1323" s="10" t="str">
        <f t="shared" si="302"/>
        <v>On Time</v>
      </c>
      <c r="Q1323" s="9">
        <f t="shared" si="303"/>
        <v>1</v>
      </c>
      <c r="R1323" s="9">
        <f t="shared" si="304"/>
        <v>1</v>
      </c>
      <c r="S1323" s="9">
        <f t="shared" si="305"/>
        <v>0</v>
      </c>
      <c r="T1323" s="9" t="str">
        <f t="shared" si="306"/>
        <v>February</v>
      </c>
      <c r="U1323" s="40">
        <f t="shared" si="307"/>
        <v>0</v>
      </c>
      <c r="V1323" s="40" t="str">
        <f t="shared" si="308"/>
        <v>Normal</v>
      </c>
      <c r="W1323" s="40">
        <f t="shared" si="309"/>
        <v>0</v>
      </c>
      <c r="X1323" s="40">
        <f t="shared" si="310"/>
        <v>0</v>
      </c>
      <c r="Y1323" s="40">
        <f t="shared" si="311"/>
        <v>0</v>
      </c>
      <c r="Z1323" s="40">
        <f t="shared" si="312"/>
        <v>0</v>
      </c>
      <c r="AA1323" s="40">
        <f t="shared" si="313"/>
        <v>1</v>
      </c>
      <c r="AB1323" s="40">
        <f t="shared" si="314"/>
        <v>0</v>
      </c>
      <c r="AC1323" s="41" t="s">
        <v>238</v>
      </c>
      <c r="AD1323" s="41" t="s">
        <v>554</v>
      </c>
      <c r="AE1323" s="41" t="s">
        <v>351</v>
      </c>
      <c r="AF1323" s="41" t="s">
        <v>216</v>
      </c>
      <c r="AG1323" s="41" t="s">
        <v>56</v>
      </c>
      <c r="AH1323" s="41" t="s">
        <v>56</v>
      </c>
      <c r="AI1323" s="41" t="s">
        <v>56</v>
      </c>
      <c r="AJ1323" s="41" t="s">
        <v>160</v>
      </c>
      <c r="AK1323" s="41" t="s">
        <v>56</v>
      </c>
    </row>
    <row r="1324" spans="1:37" s="41" customFormat="1" ht="15.75" hidden="1" thickBot="1" x14ac:dyDescent="0.3">
      <c r="A1324" s="11" t="s">
        <v>697</v>
      </c>
      <c r="B1324" s="12" t="s">
        <v>216</v>
      </c>
      <c r="C1324" s="13" t="s">
        <v>52</v>
      </c>
      <c r="D1324" s="14" t="s">
        <v>47</v>
      </c>
      <c r="E1324" s="13" t="s">
        <v>2853</v>
      </c>
      <c r="F1324" s="4" t="s">
        <v>152</v>
      </c>
      <c r="G1324" s="4" t="s">
        <v>492</v>
      </c>
      <c r="H1324" s="15">
        <v>43152.541666666664</v>
      </c>
      <c r="I1324" s="15">
        <v>43152.708333333336</v>
      </c>
      <c r="J1324" s="131" t="s">
        <v>3717</v>
      </c>
      <c r="K1324" s="45" t="s">
        <v>9</v>
      </c>
      <c r="L1324" s="47" t="s">
        <v>7</v>
      </c>
      <c r="M1324" s="47" t="s">
        <v>56</v>
      </c>
      <c r="N1324" s="9" t="str">
        <f t="shared" si="300"/>
        <v>Standard</v>
      </c>
      <c r="O1324" s="10" t="str">
        <f t="shared" si="301"/>
        <v>Successful</v>
      </c>
      <c r="P1324" s="10" t="str">
        <f t="shared" si="302"/>
        <v>On Time</v>
      </c>
      <c r="Q1324" s="9">
        <f t="shared" si="303"/>
        <v>1</v>
      </c>
      <c r="R1324" s="9">
        <f t="shared" si="304"/>
        <v>1</v>
      </c>
      <c r="S1324" s="9">
        <f t="shared" si="305"/>
        <v>0</v>
      </c>
      <c r="T1324" s="9" t="str">
        <f t="shared" si="306"/>
        <v>February</v>
      </c>
      <c r="U1324" s="40">
        <f t="shared" si="307"/>
        <v>0</v>
      </c>
      <c r="V1324" s="40" t="str">
        <f t="shared" si="308"/>
        <v>Normal</v>
      </c>
      <c r="W1324" s="40">
        <f t="shared" si="309"/>
        <v>0</v>
      </c>
      <c r="X1324" s="40">
        <f t="shared" si="310"/>
        <v>0</v>
      </c>
      <c r="Y1324" s="40">
        <f t="shared" si="311"/>
        <v>0</v>
      </c>
      <c r="Z1324" s="40">
        <f t="shared" si="312"/>
        <v>0</v>
      </c>
      <c r="AA1324" s="40">
        <f t="shared" si="313"/>
        <v>1</v>
      </c>
      <c r="AB1324" s="40">
        <f t="shared" si="314"/>
        <v>0</v>
      </c>
      <c r="AC1324" s="41" t="s">
        <v>238</v>
      </c>
      <c r="AD1324" s="41" t="s">
        <v>283</v>
      </c>
      <c r="AE1324" s="41" t="s">
        <v>121</v>
      </c>
      <c r="AF1324" s="41" t="s">
        <v>322</v>
      </c>
      <c r="AG1324" s="41" t="s">
        <v>56</v>
      </c>
      <c r="AH1324" s="41" t="s">
        <v>56</v>
      </c>
      <c r="AI1324" s="41" t="s">
        <v>56</v>
      </c>
      <c r="AJ1324" s="41" t="s">
        <v>160</v>
      </c>
      <c r="AK1324" s="41" t="s">
        <v>56</v>
      </c>
    </row>
    <row r="1325" spans="1:37" s="41" customFormat="1" ht="15.75" hidden="1" thickBot="1" x14ac:dyDescent="0.3">
      <c r="A1325" s="11" t="s">
        <v>239</v>
      </c>
      <c r="B1325" s="12" t="s">
        <v>216</v>
      </c>
      <c r="C1325" s="13" t="s">
        <v>46</v>
      </c>
      <c r="D1325" s="14" t="s">
        <v>47</v>
      </c>
      <c r="E1325" s="13" t="s">
        <v>2854</v>
      </c>
      <c r="F1325" s="4" t="s">
        <v>249</v>
      </c>
      <c r="G1325" s="4" t="s">
        <v>3179</v>
      </c>
      <c r="H1325" s="15">
        <v>43153.958333333336</v>
      </c>
      <c r="I1325" s="15">
        <v>43154.333333333336</v>
      </c>
      <c r="J1325" s="131" t="s">
        <v>3718</v>
      </c>
      <c r="K1325" s="45" t="s">
        <v>9</v>
      </c>
      <c r="L1325" s="47" t="s">
        <v>7</v>
      </c>
      <c r="M1325" s="47" t="s">
        <v>56</v>
      </c>
      <c r="N1325" s="9" t="str">
        <f t="shared" si="300"/>
        <v>Minor</v>
      </c>
      <c r="O1325" s="10" t="str">
        <f t="shared" si="301"/>
        <v>Successful</v>
      </c>
      <c r="P1325" s="10" t="str">
        <f t="shared" si="302"/>
        <v>On Time</v>
      </c>
      <c r="Q1325" s="9">
        <f t="shared" si="303"/>
        <v>1</v>
      </c>
      <c r="R1325" s="9">
        <f t="shared" si="304"/>
        <v>1</v>
      </c>
      <c r="S1325" s="9">
        <f t="shared" si="305"/>
        <v>0</v>
      </c>
      <c r="T1325" s="9" t="str">
        <f t="shared" si="306"/>
        <v>February</v>
      </c>
      <c r="U1325" s="40">
        <f t="shared" si="307"/>
        <v>0</v>
      </c>
      <c r="V1325" s="40" t="str">
        <f t="shared" si="308"/>
        <v>Normal</v>
      </c>
      <c r="W1325" s="40">
        <f t="shared" si="309"/>
        <v>0</v>
      </c>
      <c r="X1325" s="40">
        <f t="shared" si="310"/>
        <v>0</v>
      </c>
      <c r="Y1325" s="40">
        <f t="shared" si="311"/>
        <v>0</v>
      </c>
      <c r="Z1325" s="40">
        <f t="shared" si="312"/>
        <v>0</v>
      </c>
      <c r="AA1325" s="40">
        <f t="shared" si="313"/>
        <v>1</v>
      </c>
      <c r="AB1325" s="40">
        <f t="shared" si="314"/>
        <v>0</v>
      </c>
      <c r="AC1325" s="41" t="s">
        <v>537</v>
      </c>
      <c r="AD1325" s="41" t="s">
        <v>3987</v>
      </c>
      <c r="AE1325" s="41" t="s">
        <v>239</v>
      </c>
      <c r="AF1325" s="41" t="s">
        <v>216</v>
      </c>
      <c r="AG1325" s="41" t="s">
        <v>56</v>
      </c>
      <c r="AH1325" s="41" t="s">
        <v>56</v>
      </c>
      <c r="AI1325" s="41" t="s">
        <v>56</v>
      </c>
      <c r="AJ1325" s="41" t="s">
        <v>160</v>
      </c>
      <c r="AK1325" s="41" t="s">
        <v>56</v>
      </c>
    </row>
    <row r="1326" spans="1:37" s="41" customFormat="1" ht="15.75" hidden="1" thickBot="1" x14ac:dyDescent="0.3">
      <c r="A1326" s="11" t="s">
        <v>359</v>
      </c>
      <c r="B1326" s="12" t="s">
        <v>216</v>
      </c>
      <c r="C1326" s="13" t="s">
        <v>52</v>
      </c>
      <c r="D1326" s="14" t="s">
        <v>47</v>
      </c>
      <c r="E1326" s="13" t="s">
        <v>2855</v>
      </c>
      <c r="F1326" s="4" t="s">
        <v>158</v>
      </c>
      <c r="G1326" s="4" t="s">
        <v>243</v>
      </c>
      <c r="H1326" s="15">
        <v>43153.291666666664</v>
      </c>
      <c r="I1326" s="15">
        <v>43153.416666666664</v>
      </c>
      <c r="J1326" s="131" t="s">
        <v>3719</v>
      </c>
      <c r="K1326" s="45" t="s">
        <v>9</v>
      </c>
      <c r="L1326" s="47" t="s">
        <v>7</v>
      </c>
      <c r="M1326" s="47" t="s">
        <v>56</v>
      </c>
      <c r="N1326" s="9" t="str">
        <f t="shared" si="300"/>
        <v>Standard</v>
      </c>
      <c r="O1326" s="10" t="str">
        <f t="shared" si="301"/>
        <v>Successful</v>
      </c>
      <c r="P1326" s="10" t="str">
        <f t="shared" si="302"/>
        <v>On Time</v>
      </c>
      <c r="Q1326" s="9">
        <f t="shared" si="303"/>
        <v>1</v>
      </c>
      <c r="R1326" s="9">
        <f t="shared" si="304"/>
        <v>1</v>
      </c>
      <c r="S1326" s="9">
        <f t="shared" si="305"/>
        <v>0</v>
      </c>
      <c r="T1326" s="9" t="str">
        <f t="shared" si="306"/>
        <v>February</v>
      </c>
      <c r="U1326" s="40">
        <f t="shared" si="307"/>
        <v>0</v>
      </c>
      <c r="V1326" s="40" t="str">
        <f t="shared" si="308"/>
        <v>Normal</v>
      </c>
      <c r="W1326" s="40">
        <f t="shared" si="309"/>
        <v>0</v>
      </c>
      <c r="X1326" s="40">
        <f t="shared" si="310"/>
        <v>0</v>
      </c>
      <c r="Y1326" s="40">
        <f t="shared" si="311"/>
        <v>0</v>
      </c>
      <c r="Z1326" s="40">
        <f t="shared" si="312"/>
        <v>0</v>
      </c>
      <c r="AA1326" s="40">
        <f t="shared" si="313"/>
        <v>1</v>
      </c>
      <c r="AB1326" s="40">
        <f t="shared" si="314"/>
        <v>0</v>
      </c>
      <c r="AC1326" s="41" t="s">
        <v>823</v>
      </c>
      <c r="AD1326" s="41" t="s">
        <v>283</v>
      </c>
      <c r="AE1326" s="41" t="s">
        <v>121</v>
      </c>
      <c r="AF1326" s="41" t="s">
        <v>322</v>
      </c>
      <c r="AG1326" s="41" t="s">
        <v>56</v>
      </c>
      <c r="AH1326" s="41" t="s">
        <v>56</v>
      </c>
      <c r="AI1326" s="41" t="s">
        <v>56</v>
      </c>
      <c r="AJ1326" s="41" t="s">
        <v>160</v>
      </c>
      <c r="AK1326" s="41" t="s">
        <v>56</v>
      </c>
    </row>
    <row r="1327" spans="1:37" s="41" customFormat="1" ht="15.75" hidden="1" thickBot="1" x14ac:dyDescent="0.3">
      <c r="A1327" s="11" t="s">
        <v>265</v>
      </c>
      <c r="B1327" s="12" t="s">
        <v>216</v>
      </c>
      <c r="C1327" s="13" t="s">
        <v>52</v>
      </c>
      <c r="D1327" s="14" t="s">
        <v>47</v>
      </c>
      <c r="E1327" s="13" t="s">
        <v>2856</v>
      </c>
      <c r="F1327" s="4" t="s">
        <v>326</v>
      </c>
      <c r="G1327" s="4" t="s">
        <v>495</v>
      </c>
      <c r="H1327" s="15">
        <v>43152.916666666664</v>
      </c>
      <c r="I1327" s="15">
        <v>43153.083333333336</v>
      </c>
      <c r="J1327" s="131" t="s">
        <v>3720</v>
      </c>
      <c r="K1327" s="45" t="s">
        <v>9</v>
      </c>
      <c r="L1327" s="47" t="s">
        <v>7</v>
      </c>
      <c r="M1327" s="47" t="s">
        <v>56</v>
      </c>
      <c r="N1327" s="9" t="str">
        <f t="shared" si="300"/>
        <v>Standard</v>
      </c>
      <c r="O1327" s="10" t="str">
        <f t="shared" si="301"/>
        <v>Successful</v>
      </c>
      <c r="P1327" s="10" t="str">
        <f t="shared" si="302"/>
        <v>On Time</v>
      </c>
      <c r="Q1327" s="9">
        <f t="shared" si="303"/>
        <v>1</v>
      </c>
      <c r="R1327" s="9">
        <f t="shared" si="304"/>
        <v>1</v>
      </c>
      <c r="S1327" s="9">
        <f t="shared" si="305"/>
        <v>0</v>
      </c>
      <c r="T1327" s="9" t="str">
        <f t="shared" si="306"/>
        <v>February</v>
      </c>
      <c r="U1327" s="40">
        <f t="shared" si="307"/>
        <v>0</v>
      </c>
      <c r="V1327" s="40" t="str">
        <f t="shared" si="308"/>
        <v>Normal</v>
      </c>
      <c r="W1327" s="40">
        <f t="shared" si="309"/>
        <v>0</v>
      </c>
      <c r="X1327" s="40">
        <f t="shared" si="310"/>
        <v>0</v>
      </c>
      <c r="Y1327" s="40">
        <f t="shared" si="311"/>
        <v>0</v>
      </c>
      <c r="Z1327" s="40">
        <f t="shared" si="312"/>
        <v>0</v>
      </c>
      <c r="AA1327" s="40">
        <f t="shared" si="313"/>
        <v>1</v>
      </c>
      <c r="AB1327" s="40">
        <f t="shared" si="314"/>
        <v>0</v>
      </c>
      <c r="AC1327" s="41" t="s">
        <v>823</v>
      </c>
      <c r="AD1327" s="41" t="s">
        <v>553</v>
      </c>
      <c r="AE1327" s="41" t="s">
        <v>258</v>
      </c>
      <c r="AF1327" s="41" t="s">
        <v>216</v>
      </c>
      <c r="AG1327" s="41" t="s">
        <v>56</v>
      </c>
      <c r="AH1327" s="41" t="s">
        <v>56</v>
      </c>
      <c r="AI1327" s="41" t="s">
        <v>56</v>
      </c>
      <c r="AJ1327" s="41" t="s">
        <v>160</v>
      </c>
      <c r="AK1327" s="41" t="s">
        <v>56</v>
      </c>
    </row>
    <row r="1328" spans="1:37" s="41" customFormat="1" ht="15.75" hidden="1" thickBot="1" x14ac:dyDescent="0.3">
      <c r="A1328" s="11" t="s">
        <v>248</v>
      </c>
      <c r="B1328" s="12" t="s">
        <v>216</v>
      </c>
      <c r="C1328" s="13" t="s">
        <v>52</v>
      </c>
      <c r="D1328" s="14" t="s">
        <v>47</v>
      </c>
      <c r="E1328" s="13" t="s">
        <v>2857</v>
      </c>
      <c r="F1328" s="4" t="s">
        <v>328</v>
      </c>
      <c r="G1328" s="4" t="s">
        <v>1623</v>
      </c>
      <c r="H1328" s="15">
        <v>43150.541666666664</v>
      </c>
      <c r="I1328" s="15">
        <v>43152.708333333336</v>
      </c>
      <c r="J1328" s="131" t="s">
        <v>3721</v>
      </c>
      <c r="K1328" s="45" t="s">
        <v>9</v>
      </c>
      <c r="L1328" s="47" t="s">
        <v>7</v>
      </c>
      <c r="M1328" s="47" t="s">
        <v>56</v>
      </c>
      <c r="N1328" s="9" t="str">
        <f t="shared" si="300"/>
        <v>Standard</v>
      </c>
      <c r="O1328" s="10" t="str">
        <f t="shared" si="301"/>
        <v>Successful</v>
      </c>
      <c r="P1328" s="10" t="str">
        <f t="shared" si="302"/>
        <v>On Time</v>
      </c>
      <c r="Q1328" s="9">
        <f t="shared" si="303"/>
        <v>1</v>
      </c>
      <c r="R1328" s="9">
        <f t="shared" si="304"/>
        <v>1</v>
      </c>
      <c r="S1328" s="9">
        <f t="shared" si="305"/>
        <v>0</v>
      </c>
      <c r="T1328" s="9" t="str">
        <f t="shared" si="306"/>
        <v>February</v>
      </c>
      <c r="U1328" s="40">
        <f t="shared" si="307"/>
        <v>0</v>
      </c>
      <c r="V1328" s="40" t="str">
        <f t="shared" si="308"/>
        <v>Normal</v>
      </c>
      <c r="W1328" s="40">
        <f t="shared" si="309"/>
        <v>0</v>
      </c>
      <c r="X1328" s="40">
        <f t="shared" si="310"/>
        <v>0</v>
      </c>
      <c r="Y1328" s="40">
        <f t="shared" si="311"/>
        <v>0</v>
      </c>
      <c r="Z1328" s="40">
        <f t="shared" si="312"/>
        <v>0</v>
      </c>
      <c r="AA1328" s="40">
        <f t="shared" si="313"/>
        <v>1</v>
      </c>
      <c r="AB1328" s="40">
        <f t="shared" si="314"/>
        <v>0</v>
      </c>
      <c r="AC1328" s="41" t="s">
        <v>537</v>
      </c>
      <c r="AD1328" s="41" t="s">
        <v>515</v>
      </c>
      <c r="AE1328" s="41" t="s">
        <v>424</v>
      </c>
      <c r="AF1328" s="41" t="s">
        <v>216</v>
      </c>
      <c r="AG1328" s="41" t="s">
        <v>56</v>
      </c>
      <c r="AH1328" s="41" t="s">
        <v>56</v>
      </c>
      <c r="AI1328" s="41" t="s">
        <v>56</v>
      </c>
      <c r="AJ1328" s="41" t="s">
        <v>160</v>
      </c>
      <c r="AK1328" s="41" t="s">
        <v>56</v>
      </c>
    </row>
    <row r="1329" spans="1:37" s="41" customFormat="1" ht="15.75" hidden="1" thickBot="1" x14ac:dyDescent="0.3">
      <c r="A1329" s="11" t="s">
        <v>45</v>
      </c>
      <c r="B1329" s="12" t="s">
        <v>8</v>
      </c>
      <c r="C1329" s="13" t="s">
        <v>52</v>
      </c>
      <c r="D1329" s="14" t="s">
        <v>47</v>
      </c>
      <c r="E1329" s="13" t="s">
        <v>2858</v>
      </c>
      <c r="F1329" s="4" t="s">
        <v>122</v>
      </c>
      <c r="G1329" s="4" t="s">
        <v>3141</v>
      </c>
      <c r="H1329" s="15">
        <v>43152.416666666664</v>
      </c>
      <c r="I1329" s="15">
        <v>43152.75</v>
      </c>
      <c r="J1329" s="131" t="s">
        <v>3722</v>
      </c>
      <c r="K1329" s="45" t="s">
        <v>9</v>
      </c>
      <c r="L1329" s="47" t="s">
        <v>7</v>
      </c>
      <c r="M1329" s="47" t="s">
        <v>56</v>
      </c>
      <c r="N1329" s="9" t="str">
        <f t="shared" si="300"/>
        <v>Standard</v>
      </c>
      <c r="O1329" s="10" t="str">
        <f t="shared" si="301"/>
        <v>Successful</v>
      </c>
      <c r="P1329" s="10" t="str">
        <f t="shared" si="302"/>
        <v>On Time</v>
      </c>
      <c r="Q1329" s="9">
        <f t="shared" si="303"/>
        <v>1</v>
      </c>
      <c r="R1329" s="9">
        <f t="shared" si="304"/>
        <v>1</v>
      </c>
      <c r="S1329" s="9">
        <f t="shared" si="305"/>
        <v>0</v>
      </c>
      <c r="T1329" s="9" t="str">
        <f t="shared" si="306"/>
        <v>February</v>
      </c>
      <c r="U1329" s="40">
        <f t="shared" si="307"/>
        <v>0</v>
      </c>
      <c r="V1329" s="40" t="str">
        <f t="shared" si="308"/>
        <v>Normal</v>
      </c>
      <c r="W1329" s="40">
        <f t="shared" si="309"/>
        <v>0</v>
      </c>
      <c r="X1329" s="40">
        <f t="shared" si="310"/>
        <v>0</v>
      </c>
      <c r="Y1329" s="40">
        <f t="shared" si="311"/>
        <v>0</v>
      </c>
      <c r="Z1329" s="40">
        <f t="shared" si="312"/>
        <v>0</v>
      </c>
      <c r="AA1329" s="40">
        <f t="shared" si="313"/>
        <v>1</v>
      </c>
      <c r="AB1329" s="40">
        <f t="shared" si="314"/>
        <v>0</v>
      </c>
      <c r="AC1329" s="41" t="s">
        <v>823</v>
      </c>
      <c r="AD1329" s="41" t="s">
        <v>3955</v>
      </c>
      <c r="AE1329" s="41" t="s">
        <v>147</v>
      </c>
      <c r="AF1329" s="41" t="s">
        <v>8</v>
      </c>
      <c r="AG1329" s="41" t="s">
        <v>56</v>
      </c>
      <c r="AH1329" s="41" t="s">
        <v>56</v>
      </c>
      <c r="AI1329" s="41" t="s">
        <v>56</v>
      </c>
      <c r="AJ1329" s="41" t="s">
        <v>160</v>
      </c>
      <c r="AK1329" s="41" t="s">
        <v>56</v>
      </c>
    </row>
    <row r="1330" spans="1:37" s="41" customFormat="1" ht="15.75" hidden="1" thickBot="1" x14ac:dyDescent="0.3">
      <c r="A1330" s="11" t="s">
        <v>45</v>
      </c>
      <c r="B1330" s="12" t="s">
        <v>216</v>
      </c>
      <c r="C1330" s="13" t="s">
        <v>52</v>
      </c>
      <c r="D1330" s="14" t="s">
        <v>47</v>
      </c>
      <c r="E1330" s="13" t="s">
        <v>2859</v>
      </c>
      <c r="F1330" s="4" t="s">
        <v>154</v>
      </c>
      <c r="G1330" s="4" t="s">
        <v>3134</v>
      </c>
      <c r="H1330" s="15">
        <v>43151.291666666664</v>
      </c>
      <c r="I1330" s="15">
        <v>43153.708333333336</v>
      </c>
      <c r="J1330" s="131" t="s">
        <v>3723</v>
      </c>
      <c r="K1330" s="45" t="s">
        <v>9</v>
      </c>
      <c r="L1330" s="47" t="s">
        <v>7</v>
      </c>
      <c r="M1330" s="47" t="s">
        <v>56</v>
      </c>
      <c r="N1330" s="9" t="str">
        <f t="shared" si="300"/>
        <v>Standard</v>
      </c>
      <c r="O1330" s="10" t="str">
        <f t="shared" si="301"/>
        <v>Successful</v>
      </c>
      <c r="P1330" s="10" t="str">
        <f t="shared" si="302"/>
        <v>On Time</v>
      </c>
      <c r="Q1330" s="9">
        <f t="shared" si="303"/>
        <v>1</v>
      </c>
      <c r="R1330" s="9">
        <f t="shared" si="304"/>
        <v>1</v>
      </c>
      <c r="S1330" s="9">
        <f t="shared" si="305"/>
        <v>0</v>
      </c>
      <c r="T1330" s="9" t="str">
        <f t="shared" si="306"/>
        <v>February</v>
      </c>
      <c r="U1330" s="40">
        <f t="shared" si="307"/>
        <v>0</v>
      </c>
      <c r="V1330" s="40" t="str">
        <f t="shared" si="308"/>
        <v>Normal</v>
      </c>
      <c r="W1330" s="40">
        <f t="shared" si="309"/>
        <v>0</v>
      </c>
      <c r="X1330" s="40">
        <f t="shared" si="310"/>
        <v>0</v>
      </c>
      <c r="Y1330" s="40">
        <f t="shared" si="311"/>
        <v>0</v>
      </c>
      <c r="Z1330" s="40">
        <f t="shared" si="312"/>
        <v>0</v>
      </c>
      <c r="AA1330" s="40">
        <f t="shared" si="313"/>
        <v>1</v>
      </c>
      <c r="AB1330" s="40">
        <f t="shared" si="314"/>
        <v>0</v>
      </c>
      <c r="AC1330" s="41" t="s">
        <v>823</v>
      </c>
      <c r="AD1330" s="41" t="s">
        <v>333</v>
      </c>
      <c r="AE1330" s="41" t="s">
        <v>121</v>
      </c>
      <c r="AF1330" s="41" t="s">
        <v>322</v>
      </c>
      <c r="AG1330" s="41" t="s">
        <v>56</v>
      </c>
      <c r="AH1330" s="41" t="s">
        <v>56</v>
      </c>
      <c r="AI1330" s="41" t="s">
        <v>56</v>
      </c>
      <c r="AJ1330" s="41" t="s">
        <v>160</v>
      </c>
      <c r="AK1330" s="41" t="s">
        <v>56</v>
      </c>
    </row>
    <row r="1331" spans="1:37" s="41" customFormat="1" ht="15.75" hidden="1" thickBot="1" x14ac:dyDescent="0.3">
      <c r="A1331" s="11" t="s">
        <v>697</v>
      </c>
      <c r="B1331" s="12" t="s">
        <v>216</v>
      </c>
      <c r="C1331" s="13" t="s">
        <v>52</v>
      </c>
      <c r="D1331" s="14" t="s">
        <v>47</v>
      </c>
      <c r="E1331" s="13" t="s">
        <v>2860</v>
      </c>
      <c r="F1331" s="4" t="s">
        <v>152</v>
      </c>
      <c r="G1331" s="4" t="s">
        <v>490</v>
      </c>
      <c r="H1331" s="15">
        <v>43152.416666666664</v>
      </c>
      <c r="I1331" s="15">
        <v>43153.958333333336</v>
      </c>
      <c r="J1331" s="131" t="s">
        <v>3724</v>
      </c>
      <c r="K1331" s="45" t="s">
        <v>9</v>
      </c>
      <c r="L1331" s="47" t="s">
        <v>7</v>
      </c>
      <c r="M1331" s="47" t="s">
        <v>56</v>
      </c>
      <c r="N1331" s="9" t="str">
        <f t="shared" si="300"/>
        <v>Standard</v>
      </c>
      <c r="O1331" s="10" t="str">
        <f t="shared" si="301"/>
        <v>Successful</v>
      </c>
      <c r="P1331" s="10" t="str">
        <f t="shared" si="302"/>
        <v>On Time</v>
      </c>
      <c r="Q1331" s="9">
        <f t="shared" si="303"/>
        <v>1</v>
      </c>
      <c r="R1331" s="9">
        <f t="shared" si="304"/>
        <v>1</v>
      </c>
      <c r="S1331" s="9">
        <f t="shared" si="305"/>
        <v>0</v>
      </c>
      <c r="T1331" s="9" t="str">
        <f t="shared" si="306"/>
        <v>February</v>
      </c>
      <c r="U1331" s="40">
        <f t="shared" si="307"/>
        <v>0</v>
      </c>
      <c r="V1331" s="40" t="str">
        <f t="shared" si="308"/>
        <v>Normal</v>
      </c>
      <c r="W1331" s="40">
        <f t="shared" si="309"/>
        <v>0</v>
      </c>
      <c r="X1331" s="40">
        <f t="shared" si="310"/>
        <v>0</v>
      </c>
      <c r="Y1331" s="40">
        <f t="shared" si="311"/>
        <v>0</v>
      </c>
      <c r="Z1331" s="40">
        <f t="shared" si="312"/>
        <v>0</v>
      </c>
      <c r="AA1331" s="40">
        <f t="shared" si="313"/>
        <v>1</v>
      </c>
      <c r="AB1331" s="40">
        <f t="shared" si="314"/>
        <v>0</v>
      </c>
      <c r="AC1331" s="41" t="s">
        <v>238</v>
      </c>
      <c r="AD1331" s="41" t="s">
        <v>3948</v>
      </c>
      <c r="AE1331" s="41" t="s">
        <v>121</v>
      </c>
      <c r="AF1331" s="41" t="s">
        <v>322</v>
      </c>
      <c r="AG1331" s="41" t="s">
        <v>56</v>
      </c>
      <c r="AH1331" s="41" t="s">
        <v>56</v>
      </c>
      <c r="AI1331" s="41" t="s">
        <v>56</v>
      </c>
      <c r="AJ1331" s="41" t="s">
        <v>160</v>
      </c>
      <c r="AK1331" s="41" t="s">
        <v>56</v>
      </c>
    </row>
    <row r="1332" spans="1:37" s="41" customFormat="1" ht="15.75" hidden="1" thickBot="1" x14ac:dyDescent="0.3">
      <c r="A1332" s="11" t="s">
        <v>54</v>
      </c>
      <c r="B1332" s="12" t="s">
        <v>216</v>
      </c>
      <c r="C1332" s="13" t="s">
        <v>46</v>
      </c>
      <c r="D1332" s="14" t="s">
        <v>47</v>
      </c>
      <c r="E1332" s="13" t="s">
        <v>2861</v>
      </c>
      <c r="F1332" s="4" t="s">
        <v>152</v>
      </c>
      <c r="G1332" s="4" t="s">
        <v>266</v>
      </c>
      <c r="H1332" s="15">
        <v>43152.541666666664</v>
      </c>
      <c r="I1332" s="15">
        <v>43152.75</v>
      </c>
      <c r="J1332" s="131" t="s">
        <v>3725</v>
      </c>
      <c r="K1332" s="45" t="s">
        <v>9</v>
      </c>
      <c r="L1332" s="47" t="s">
        <v>7</v>
      </c>
      <c r="M1332" s="47" t="s">
        <v>56</v>
      </c>
      <c r="N1332" s="9" t="str">
        <f t="shared" ref="N1332:N1395" si="315">VLOOKUP(C1332,CBI,2,FALSE)</f>
        <v>Minor</v>
      </c>
      <c r="O1332" s="10" t="str">
        <f t="shared" ref="O1332:O1395" si="316">VLOOKUP(K1332,Exitoso,2,FALSE)</f>
        <v>Successful</v>
      </c>
      <c r="P1332" s="10" t="str">
        <f t="shared" ref="P1332:P1395" si="317">VLOOKUP(L1332,EnTiempo,2,FALSE)</f>
        <v>On Time</v>
      </c>
      <c r="Q1332" s="9">
        <f t="shared" ref="Q1332:Q1395" si="318">IF(OR(K1332="Successful",K1332="Exitoso"),1,IF(OR(K1332="Not Successful",K1332="No exitoso",K1332="Fallido"),0," "))</f>
        <v>1</v>
      </c>
      <c r="R1332" s="9">
        <f t="shared" ref="R1332:R1395" si="319">IF(OR(L1332="On Time",L1332="En tiempo"),1,IF(OR(L1332="Out of Time",L1332="Fuera de Tiempo"),0," "))</f>
        <v>1</v>
      </c>
      <c r="S1332" s="9">
        <f t="shared" ref="S1332:S1395" si="320">IF(M1332="NO",0,1)</f>
        <v>0</v>
      </c>
      <c r="T1332" s="9" t="str">
        <f t="shared" ref="T1332:T1395" si="321">VLOOKUP(MONTH(I1332),Meses,2,FALSE)</f>
        <v>February</v>
      </c>
      <c r="U1332" s="40">
        <f t="shared" ref="U1332:U1395" si="322">IF(ISERROR(FIND("SLT",J1332,1)),0,1)</f>
        <v>0</v>
      </c>
      <c r="V1332" s="40" t="str">
        <f t="shared" ref="V1332:V1395" si="323">IF(D1332="emergency","Emergency",IF(ISERROR(FIND("SLT",J1332,1)),"Normal","SLT"))</f>
        <v>Normal</v>
      </c>
      <c r="W1332" s="40">
        <f t="shared" ref="W1332:W1395" si="324">IF(V1332="Emergency",1,0)</f>
        <v>0</v>
      </c>
      <c r="X1332" s="40">
        <f t="shared" ref="X1332:X1395" si="325">IF(AG1332="Si",1,0)</f>
        <v>0</v>
      </c>
      <c r="Y1332" s="40">
        <f t="shared" ref="Y1332:Y1395" si="326">IF(AH1332="Si",1,0)</f>
        <v>0</v>
      </c>
      <c r="Z1332" s="40">
        <f t="shared" ref="Z1332:Z1395" si="327">IF(AI1332="Si",1,0)</f>
        <v>0</v>
      </c>
      <c r="AA1332" s="40">
        <f t="shared" ref="AA1332:AA1395" si="328">IF(AJ1332="Si",1,0)</f>
        <v>1</v>
      </c>
      <c r="AB1332" s="40">
        <f t="shared" ref="AB1332:AB1395" si="329">IF(AK1332="Si",1,0)</f>
        <v>0</v>
      </c>
      <c r="AC1332" s="41" t="s">
        <v>132</v>
      </c>
      <c r="AD1332" s="41" t="s">
        <v>516</v>
      </c>
      <c r="AE1332" s="41" t="s">
        <v>121</v>
      </c>
      <c r="AF1332" s="41" t="s">
        <v>322</v>
      </c>
      <c r="AG1332" s="41" t="s">
        <v>56</v>
      </c>
      <c r="AH1332" s="41" t="s">
        <v>56</v>
      </c>
      <c r="AI1332" s="41" t="s">
        <v>56</v>
      </c>
      <c r="AJ1332" s="41" t="s">
        <v>160</v>
      </c>
      <c r="AK1332" s="41" t="s">
        <v>56</v>
      </c>
    </row>
    <row r="1333" spans="1:37" s="41" customFormat="1" ht="15.75" hidden="1" thickBot="1" x14ac:dyDescent="0.3">
      <c r="A1333" s="11" t="s">
        <v>65</v>
      </c>
      <c r="B1333" s="12" t="s">
        <v>216</v>
      </c>
      <c r="C1333" s="13" t="s">
        <v>52</v>
      </c>
      <c r="D1333" s="14" t="s">
        <v>47</v>
      </c>
      <c r="E1333" s="13" t="s">
        <v>2862</v>
      </c>
      <c r="F1333" s="4" t="s">
        <v>328</v>
      </c>
      <c r="G1333" s="4" t="s">
        <v>588</v>
      </c>
      <c r="H1333" s="15">
        <v>43150.75</v>
      </c>
      <c r="I1333" s="15">
        <v>43153.583333333336</v>
      </c>
      <c r="J1333" s="131" t="s">
        <v>3726</v>
      </c>
      <c r="K1333" s="45" t="s">
        <v>9</v>
      </c>
      <c r="L1333" s="47" t="s">
        <v>7</v>
      </c>
      <c r="M1333" s="47" t="s">
        <v>56</v>
      </c>
      <c r="N1333" s="9" t="str">
        <f t="shared" si="315"/>
        <v>Standard</v>
      </c>
      <c r="O1333" s="10" t="str">
        <f t="shared" si="316"/>
        <v>Successful</v>
      </c>
      <c r="P1333" s="10" t="str">
        <f t="shared" si="317"/>
        <v>On Time</v>
      </c>
      <c r="Q1333" s="9">
        <f t="shared" si="318"/>
        <v>1</v>
      </c>
      <c r="R1333" s="9">
        <f t="shared" si="319"/>
        <v>1</v>
      </c>
      <c r="S1333" s="9">
        <f t="shared" si="320"/>
        <v>0</v>
      </c>
      <c r="T1333" s="9" t="str">
        <f t="shared" si="321"/>
        <v>February</v>
      </c>
      <c r="U1333" s="40">
        <f t="shared" si="322"/>
        <v>0</v>
      </c>
      <c r="V1333" s="40" t="str">
        <f t="shared" si="323"/>
        <v>Normal</v>
      </c>
      <c r="W1333" s="40">
        <f t="shared" si="324"/>
        <v>0</v>
      </c>
      <c r="X1333" s="40">
        <f t="shared" si="325"/>
        <v>0</v>
      </c>
      <c r="Y1333" s="40">
        <f t="shared" si="326"/>
        <v>0</v>
      </c>
      <c r="Z1333" s="40">
        <f t="shared" si="327"/>
        <v>0</v>
      </c>
      <c r="AA1333" s="40">
        <f t="shared" si="328"/>
        <v>1</v>
      </c>
      <c r="AB1333" s="40">
        <f t="shared" si="329"/>
        <v>0</v>
      </c>
      <c r="AC1333" s="41" t="s">
        <v>132</v>
      </c>
      <c r="AD1333" s="41" t="s">
        <v>515</v>
      </c>
      <c r="AE1333" s="41" t="s">
        <v>424</v>
      </c>
      <c r="AF1333" s="41" t="s">
        <v>216</v>
      </c>
      <c r="AG1333" s="41" t="s">
        <v>56</v>
      </c>
      <c r="AH1333" s="41" t="s">
        <v>56</v>
      </c>
      <c r="AI1333" s="41" t="s">
        <v>56</v>
      </c>
      <c r="AJ1333" s="41" t="s">
        <v>160</v>
      </c>
      <c r="AK1333" s="41" t="s">
        <v>56</v>
      </c>
    </row>
    <row r="1334" spans="1:37" s="41" customFormat="1" ht="15.75" hidden="1" thickBot="1" x14ac:dyDescent="0.3">
      <c r="A1334" s="11" t="s">
        <v>50</v>
      </c>
      <c r="B1334" s="12" t="s">
        <v>216</v>
      </c>
      <c r="C1334" s="13" t="s">
        <v>52</v>
      </c>
      <c r="D1334" s="14" t="s">
        <v>47</v>
      </c>
      <c r="E1334" s="13" t="s">
        <v>2863</v>
      </c>
      <c r="F1334" s="4" t="s">
        <v>152</v>
      </c>
      <c r="G1334" s="4" t="s">
        <v>452</v>
      </c>
      <c r="H1334" s="15">
        <v>43152.583333333336</v>
      </c>
      <c r="I1334" s="15">
        <v>43152.75</v>
      </c>
      <c r="J1334" s="131" t="s">
        <v>3727</v>
      </c>
      <c r="K1334" s="45" t="s">
        <v>9</v>
      </c>
      <c r="L1334" s="47" t="s">
        <v>7</v>
      </c>
      <c r="M1334" s="47" t="s">
        <v>56</v>
      </c>
      <c r="N1334" s="9" t="str">
        <f t="shared" si="315"/>
        <v>Standard</v>
      </c>
      <c r="O1334" s="10" t="str">
        <f t="shared" si="316"/>
        <v>Successful</v>
      </c>
      <c r="P1334" s="10" t="str">
        <f t="shared" si="317"/>
        <v>On Time</v>
      </c>
      <c r="Q1334" s="9">
        <f t="shared" si="318"/>
        <v>1</v>
      </c>
      <c r="R1334" s="9">
        <f t="shared" si="319"/>
        <v>1</v>
      </c>
      <c r="S1334" s="9">
        <f t="shared" si="320"/>
        <v>0</v>
      </c>
      <c r="T1334" s="9" t="str">
        <f t="shared" si="321"/>
        <v>February</v>
      </c>
      <c r="U1334" s="40">
        <f t="shared" si="322"/>
        <v>0</v>
      </c>
      <c r="V1334" s="40" t="str">
        <f t="shared" si="323"/>
        <v>Normal</v>
      </c>
      <c r="W1334" s="40">
        <f t="shared" si="324"/>
        <v>0</v>
      </c>
      <c r="X1334" s="40">
        <f t="shared" si="325"/>
        <v>0</v>
      </c>
      <c r="Y1334" s="40">
        <f t="shared" si="326"/>
        <v>0</v>
      </c>
      <c r="Z1334" s="40">
        <f t="shared" si="327"/>
        <v>0</v>
      </c>
      <c r="AA1334" s="40">
        <f t="shared" si="328"/>
        <v>1</v>
      </c>
      <c r="AB1334" s="40">
        <f t="shared" si="329"/>
        <v>0</v>
      </c>
      <c r="AC1334" s="41" t="s">
        <v>132</v>
      </c>
      <c r="AD1334" s="41" t="s">
        <v>332</v>
      </c>
      <c r="AE1334" s="41" t="s">
        <v>121</v>
      </c>
      <c r="AF1334" s="41" t="s">
        <v>322</v>
      </c>
      <c r="AG1334" s="41" t="s">
        <v>56</v>
      </c>
      <c r="AH1334" s="41" t="s">
        <v>56</v>
      </c>
      <c r="AI1334" s="41" t="s">
        <v>56</v>
      </c>
      <c r="AJ1334" s="41" t="s">
        <v>160</v>
      </c>
      <c r="AK1334" s="41" t="s">
        <v>56</v>
      </c>
    </row>
    <row r="1335" spans="1:37" s="41" customFormat="1" ht="15.75" hidden="1" thickBot="1" x14ac:dyDescent="0.3">
      <c r="A1335" s="11" t="s">
        <v>50</v>
      </c>
      <c r="B1335" s="12" t="s">
        <v>216</v>
      </c>
      <c r="C1335" s="13" t="s">
        <v>52</v>
      </c>
      <c r="D1335" s="14" t="s">
        <v>47</v>
      </c>
      <c r="E1335" s="13" t="s">
        <v>2864</v>
      </c>
      <c r="F1335" s="4" t="s">
        <v>152</v>
      </c>
      <c r="G1335" s="4" t="s">
        <v>452</v>
      </c>
      <c r="H1335" s="15">
        <v>43153.458333333336</v>
      </c>
      <c r="I1335" s="15">
        <v>43153.625</v>
      </c>
      <c r="J1335" s="131" t="s">
        <v>3728</v>
      </c>
      <c r="K1335" s="45" t="s">
        <v>9</v>
      </c>
      <c r="L1335" s="47" t="s">
        <v>7</v>
      </c>
      <c r="M1335" s="47" t="s">
        <v>56</v>
      </c>
      <c r="N1335" s="9" t="str">
        <f t="shared" si="315"/>
        <v>Standard</v>
      </c>
      <c r="O1335" s="10" t="str">
        <f t="shared" si="316"/>
        <v>Successful</v>
      </c>
      <c r="P1335" s="10" t="str">
        <f t="shared" si="317"/>
        <v>On Time</v>
      </c>
      <c r="Q1335" s="9">
        <f t="shared" si="318"/>
        <v>1</v>
      </c>
      <c r="R1335" s="9">
        <f t="shared" si="319"/>
        <v>1</v>
      </c>
      <c r="S1335" s="9">
        <f t="shared" si="320"/>
        <v>0</v>
      </c>
      <c r="T1335" s="9" t="str">
        <f t="shared" si="321"/>
        <v>February</v>
      </c>
      <c r="U1335" s="40">
        <f t="shared" si="322"/>
        <v>0</v>
      </c>
      <c r="V1335" s="40" t="str">
        <f t="shared" si="323"/>
        <v>Normal</v>
      </c>
      <c r="W1335" s="40">
        <f t="shared" si="324"/>
        <v>0</v>
      </c>
      <c r="X1335" s="40">
        <f t="shared" si="325"/>
        <v>0</v>
      </c>
      <c r="Y1335" s="40">
        <f t="shared" si="326"/>
        <v>0</v>
      </c>
      <c r="Z1335" s="40">
        <f t="shared" si="327"/>
        <v>0</v>
      </c>
      <c r="AA1335" s="40">
        <f t="shared" si="328"/>
        <v>1</v>
      </c>
      <c r="AB1335" s="40">
        <f t="shared" si="329"/>
        <v>0</v>
      </c>
      <c r="AC1335" s="41" t="s">
        <v>132</v>
      </c>
      <c r="AD1335" s="41" t="s">
        <v>332</v>
      </c>
      <c r="AE1335" s="41" t="s">
        <v>121</v>
      </c>
      <c r="AF1335" s="41" t="s">
        <v>322</v>
      </c>
      <c r="AG1335" s="41" t="s">
        <v>56</v>
      </c>
      <c r="AH1335" s="41" t="s">
        <v>56</v>
      </c>
      <c r="AI1335" s="41" t="s">
        <v>56</v>
      </c>
      <c r="AJ1335" s="41" t="s">
        <v>160</v>
      </c>
      <c r="AK1335" s="41" t="s">
        <v>56</v>
      </c>
    </row>
    <row r="1336" spans="1:37" s="41" customFormat="1" ht="15.75" hidden="1" thickBot="1" x14ac:dyDescent="0.3">
      <c r="A1336" s="11" t="s">
        <v>50</v>
      </c>
      <c r="B1336" s="12" t="s">
        <v>216</v>
      </c>
      <c r="C1336" s="13" t="s">
        <v>52</v>
      </c>
      <c r="D1336" s="14" t="s">
        <v>47</v>
      </c>
      <c r="E1336" s="13" t="s">
        <v>2865</v>
      </c>
      <c r="F1336" s="4" t="s">
        <v>152</v>
      </c>
      <c r="G1336" s="4" t="s">
        <v>452</v>
      </c>
      <c r="H1336" s="15">
        <v>43153.583333333336</v>
      </c>
      <c r="I1336" s="15">
        <v>43153.75</v>
      </c>
      <c r="J1336" s="131" t="s">
        <v>3729</v>
      </c>
      <c r="K1336" s="45" t="s">
        <v>9</v>
      </c>
      <c r="L1336" s="47" t="s">
        <v>7</v>
      </c>
      <c r="M1336" s="47" t="s">
        <v>56</v>
      </c>
      <c r="N1336" s="9" t="str">
        <f t="shared" si="315"/>
        <v>Standard</v>
      </c>
      <c r="O1336" s="10" t="str">
        <f t="shared" si="316"/>
        <v>Successful</v>
      </c>
      <c r="P1336" s="10" t="str">
        <f t="shared" si="317"/>
        <v>On Time</v>
      </c>
      <c r="Q1336" s="9">
        <f t="shared" si="318"/>
        <v>1</v>
      </c>
      <c r="R1336" s="9">
        <f t="shared" si="319"/>
        <v>1</v>
      </c>
      <c r="S1336" s="9">
        <f t="shared" si="320"/>
        <v>0</v>
      </c>
      <c r="T1336" s="9" t="str">
        <f t="shared" si="321"/>
        <v>February</v>
      </c>
      <c r="U1336" s="40">
        <f t="shared" si="322"/>
        <v>0</v>
      </c>
      <c r="V1336" s="40" t="str">
        <f t="shared" si="323"/>
        <v>Normal</v>
      </c>
      <c r="W1336" s="40">
        <f t="shared" si="324"/>
        <v>0</v>
      </c>
      <c r="X1336" s="40">
        <f t="shared" si="325"/>
        <v>0</v>
      </c>
      <c r="Y1336" s="40">
        <f t="shared" si="326"/>
        <v>0</v>
      </c>
      <c r="Z1336" s="40">
        <f t="shared" si="327"/>
        <v>0</v>
      </c>
      <c r="AA1336" s="40">
        <f t="shared" si="328"/>
        <v>1</v>
      </c>
      <c r="AB1336" s="40">
        <f t="shared" si="329"/>
        <v>0</v>
      </c>
      <c r="AC1336" s="41" t="s">
        <v>132</v>
      </c>
      <c r="AD1336" s="41" t="s">
        <v>332</v>
      </c>
      <c r="AE1336" s="41" t="s">
        <v>121</v>
      </c>
      <c r="AF1336" s="41" t="s">
        <v>322</v>
      </c>
      <c r="AG1336" s="41" t="s">
        <v>56</v>
      </c>
      <c r="AH1336" s="41" t="s">
        <v>56</v>
      </c>
      <c r="AI1336" s="41" t="s">
        <v>56</v>
      </c>
      <c r="AJ1336" s="41" t="s">
        <v>160</v>
      </c>
      <c r="AK1336" s="41" t="s">
        <v>56</v>
      </c>
    </row>
    <row r="1337" spans="1:37" s="41" customFormat="1" ht="15.75" hidden="1" thickBot="1" x14ac:dyDescent="0.3">
      <c r="A1337" s="11" t="s">
        <v>248</v>
      </c>
      <c r="B1337" s="12" t="s">
        <v>216</v>
      </c>
      <c r="C1337" s="13" t="s">
        <v>46</v>
      </c>
      <c r="D1337" s="14" t="s">
        <v>47</v>
      </c>
      <c r="E1337" s="13" t="s">
        <v>2866</v>
      </c>
      <c r="F1337" s="4" t="s">
        <v>75</v>
      </c>
      <c r="G1337" s="4" t="s">
        <v>234</v>
      </c>
      <c r="H1337" s="15">
        <v>43153.791666666664</v>
      </c>
      <c r="I1337" s="15">
        <v>43153.958333333336</v>
      </c>
      <c r="J1337" s="131" t="s">
        <v>3730</v>
      </c>
      <c r="K1337" s="45" t="s">
        <v>9</v>
      </c>
      <c r="L1337" s="47" t="s">
        <v>7</v>
      </c>
      <c r="M1337" s="47" t="s">
        <v>56</v>
      </c>
      <c r="N1337" s="9" t="str">
        <f t="shared" si="315"/>
        <v>Minor</v>
      </c>
      <c r="O1337" s="10" t="str">
        <f t="shared" si="316"/>
        <v>Successful</v>
      </c>
      <c r="P1337" s="10" t="str">
        <f t="shared" si="317"/>
        <v>On Time</v>
      </c>
      <c r="Q1337" s="9">
        <f t="shared" si="318"/>
        <v>1</v>
      </c>
      <c r="R1337" s="9">
        <f t="shared" si="319"/>
        <v>1</v>
      </c>
      <c r="S1337" s="9">
        <f t="shared" si="320"/>
        <v>0</v>
      </c>
      <c r="T1337" s="9" t="str">
        <f t="shared" si="321"/>
        <v>February</v>
      </c>
      <c r="U1337" s="40">
        <f t="shared" si="322"/>
        <v>0</v>
      </c>
      <c r="V1337" s="40" t="str">
        <f t="shared" si="323"/>
        <v>Normal</v>
      </c>
      <c r="W1337" s="40">
        <f t="shared" si="324"/>
        <v>0</v>
      </c>
      <c r="X1337" s="40">
        <f t="shared" si="325"/>
        <v>0</v>
      </c>
      <c r="Y1337" s="40">
        <f t="shared" si="326"/>
        <v>0</v>
      </c>
      <c r="Z1337" s="40">
        <f t="shared" si="327"/>
        <v>0</v>
      </c>
      <c r="AA1337" s="40">
        <f t="shared" si="328"/>
        <v>1</v>
      </c>
      <c r="AB1337" s="40">
        <f t="shared" si="329"/>
        <v>0</v>
      </c>
      <c r="AC1337" s="41" t="s">
        <v>537</v>
      </c>
      <c r="AD1337" s="41" t="s">
        <v>280</v>
      </c>
      <c r="AE1337" s="41" t="s">
        <v>323</v>
      </c>
      <c r="AF1337" s="41" t="s">
        <v>216</v>
      </c>
      <c r="AG1337" s="41" t="s">
        <v>56</v>
      </c>
      <c r="AH1337" s="41" t="s">
        <v>56</v>
      </c>
      <c r="AI1337" s="41" t="s">
        <v>56</v>
      </c>
      <c r="AJ1337" s="41" t="s">
        <v>160</v>
      </c>
      <c r="AK1337" s="41" t="s">
        <v>56</v>
      </c>
    </row>
    <row r="1338" spans="1:37" s="41" customFormat="1" ht="15.75" hidden="1" thickBot="1" x14ac:dyDescent="0.3">
      <c r="A1338" s="11" t="s">
        <v>177</v>
      </c>
      <c r="B1338" s="12" t="s">
        <v>216</v>
      </c>
      <c r="C1338" s="13" t="s">
        <v>52</v>
      </c>
      <c r="D1338" s="14" t="s">
        <v>47</v>
      </c>
      <c r="E1338" s="13" t="s">
        <v>2867</v>
      </c>
      <c r="F1338" s="4" t="s">
        <v>328</v>
      </c>
      <c r="G1338" s="4" t="s">
        <v>3162</v>
      </c>
      <c r="H1338" s="15">
        <v>43152.583333333336</v>
      </c>
      <c r="I1338" s="15">
        <v>43153.583333333336</v>
      </c>
      <c r="J1338" s="131" t="s">
        <v>3731</v>
      </c>
      <c r="K1338" s="45" t="s">
        <v>9</v>
      </c>
      <c r="L1338" s="47" t="s">
        <v>7</v>
      </c>
      <c r="M1338" s="47" t="s">
        <v>56</v>
      </c>
      <c r="N1338" s="9" t="str">
        <f t="shared" si="315"/>
        <v>Standard</v>
      </c>
      <c r="O1338" s="10" t="str">
        <f t="shared" si="316"/>
        <v>Successful</v>
      </c>
      <c r="P1338" s="10" t="str">
        <f t="shared" si="317"/>
        <v>On Time</v>
      </c>
      <c r="Q1338" s="9">
        <f t="shared" si="318"/>
        <v>1</v>
      </c>
      <c r="R1338" s="9">
        <f t="shared" si="319"/>
        <v>1</v>
      </c>
      <c r="S1338" s="9">
        <f t="shared" si="320"/>
        <v>0</v>
      </c>
      <c r="T1338" s="9" t="str">
        <f t="shared" si="321"/>
        <v>February</v>
      </c>
      <c r="U1338" s="40">
        <f t="shared" si="322"/>
        <v>0</v>
      </c>
      <c r="V1338" s="40" t="str">
        <f t="shared" si="323"/>
        <v>Normal</v>
      </c>
      <c r="W1338" s="40">
        <f t="shared" si="324"/>
        <v>0</v>
      </c>
      <c r="X1338" s="40">
        <f t="shared" si="325"/>
        <v>0</v>
      </c>
      <c r="Y1338" s="40">
        <f t="shared" si="326"/>
        <v>0</v>
      </c>
      <c r="Z1338" s="40">
        <f t="shared" si="327"/>
        <v>0</v>
      </c>
      <c r="AA1338" s="40">
        <f t="shared" si="328"/>
        <v>1</v>
      </c>
      <c r="AB1338" s="40">
        <f t="shared" si="329"/>
        <v>0</v>
      </c>
      <c r="AC1338" s="41" t="s">
        <v>132</v>
      </c>
      <c r="AD1338" s="41" t="s">
        <v>515</v>
      </c>
      <c r="AE1338" s="41" t="s">
        <v>424</v>
      </c>
      <c r="AF1338" s="41" t="s">
        <v>216</v>
      </c>
      <c r="AG1338" s="41" t="s">
        <v>56</v>
      </c>
      <c r="AH1338" s="41" t="s">
        <v>56</v>
      </c>
      <c r="AI1338" s="41" t="s">
        <v>56</v>
      </c>
      <c r="AJ1338" s="41" t="s">
        <v>160</v>
      </c>
      <c r="AK1338" s="41" t="s">
        <v>56</v>
      </c>
    </row>
    <row r="1339" spans="1:37" s="41" customFormat="1" ht="15.75" hidden="1" thickBot="1" x14ac:dyDescent="0.3">
      <c r="A1339" s="11" t="s">
        <v>45</v>
      </c>
      <c r="B1339" s="12" t="s">
        <v>216</v>
      </c>
      <c r="C1339" s="13" t="s">
        <v>52</v>
      </c>
      <c r="D1339" s="14" t="s">
        <v>47</v>
      </c>
      <c r="E1339" s="13" t="s">
        <v>2868</v>
      </c>
      <c r="F1339" s="4" t="s">
        <v>356</v>
      </c>
      <c r="G1339" s="4" t="s">
        <v>491</v>
      </c>
      <c r="H1339" s="15">
        <v>43152.458333333336</v>
      </c>
      <c r="I1339" s="15">
        <v>43153.5</v>
      </c>
      <c r="J1339" s="131" t="s">
        <v>3732</v>
      </c>
      <c r="K1339" s="45" t="s">
        <v>9</v>
      </c>
      <c r="L1339" s="47" t="s">
        <v>7</v>
      </c>
      <c r="M1339" s="47" t="s">
        <v>56</v>
      </c>
      <c r="N1339" s="9" t="str">
        <f t="shared" si="315"/>
        <v>Standard</v>
      </c>
      <c r="O1339" s="10" t="str">
        <f t="shared" si="316"/>
        <v>Successful</v>
      </c>
      <c r="P1339" s="10" t="str">
        <f t="shared" si="317"/>
        <v>On Time</v>
      </c>
      <c r="Q1339" s="9">
        <f t="shared" si="318"/>
        <v>1</v>
      </c>
      <c r="R1339" s="9">
        <f t="shared" si="319"/>
        <v>1</v>
      </c>
      <c r="S1339" s="9">
        <f t="shared" si="320"/>
        <v>0</v>
      </c>
      <c r="T1339" s="9" t="str">
        <f t="shared" si="321"/>
        <v>February</v>
      </c>
      <c r="U1339" s="40">
        <f t="shared" si="322"/>
        <v>0</v>
      </c>
      <c r="V1339" s="40" t="str">
        <f t="shared" si="323"/>
        <v>Normal</v>
      </c>
      <c r="W1339" s="40">
        <f t="shared" si="324"/>
        <v>0</v>
      </c>
      <c r="X1339" s="40">
        <f t="shared" si="325"/>
        <v>0</v>
      </c>
      <c r="Y1339" s="40">
        <f t="shared" si="326"/>
        <v>0</v>
      </c>
      <c r="Z1339" s="40">
        <f t="shared" si="327"/>
        <v>0</v>
      </c>
      <c r="AA1339" s="40">
        <f t="shared" si="328"/>
        <v>1</v>
      </c>
      <c r="AB1339" s="40">
        <f t="shared" si="329"/>
        <v>0</v>
      </c>
      <c r="AC1339" s="41" t="s">
        <v>823</v>
      </c>
      <c r="AD1339" s="41" t="s">
        <v>3988</v>
      </c>
      <c r="AE1339" s="41" t="s">
        <v>428</v>
      </c>
      <c r="AF1339" s="41" t="s">
        <v>216</v>
      </c>
      <c r="AG1339" s="41" t="s">
        <v>56</v>
      </c>
      <c r="AH1339" s="41" t="s">
        <v>56</v>
      </c>
      <c r="AI1339" s="41" t="s">
        <v>56</v>
      </c>
      <c r="AJ1339" s="41" t="s">
        <v>160</v>
      </c>
      <c r="AK1339" s="41" t="s">
        <v>56</v>
      </c>
    </row>
    <row r="1340" spans="1:37" s="41" customFormat="1" ht="15.75" hidden="1" thickBot="1" x14ac:dyDescent="0.3">
      <c r="A1340" s="11" t="s">
        <v>248</v>
      </c>
      <c r="B1340" s="12" t="s">
        <v>216</v>
      </c>
      <c r="C1340" s="13" t="s">
        <v>52</v>
      </c>
      <c r="D1340" s="14" t="s">
        <v>47</v>
      </c>
      <c r="E1340" s="13" t="s">
        <v>2869</v>
      </c>
      <c r="F1340" s="4" t="s">
        <v>152</v>
      </c>
      <c r="G1340" s="4" t="s">
        <v>272</v>
      </c>
      <c r="H1340" s="15">
        <v>43152.583333333336</v>
      </c>
      <c r="I1340" s="15">
        <v>43152.833333333336</v>
      </c>
      <c r="J1340" s="131" t="s">
        <v>3733</v>
      </c>
      <c r="K1340" s="45" t="s">
        <v>9</v>
      </c>
      <c r="L1340" s="47" t="s">
        <v>7</v>
      </c>
      <c r="M1340" s="47" t="s">
        <v>56</v>
      </c>
      <c r="N1340" s="9" t="str">
        <f t="shared" si="315"/>
        <v>Standard</v>
      </c>
      <c r="O1340" s="10" t="str">
        <f t="shared" si="316"/>
        <v>Successful</v>
      </c>
      <c r="P1340" s="10" t="str">
        <f t="shared" si="317"/>
        <v>On Time</v>
      </c>
      <c r="Q1340" s="9">
        <f t="shared" si="318"/>
        <v>1</v>
      </c>
      <c r="R1340" s="9">
        <f t="shared" si="319"/>
        <v>1</v>
      </c>
      <c r="S1340" s="9">
        <f t="shared" si="320"/>
        <v>0</v>
      </c>
      <c r="T1340" s="9" t="str">
        <f t="shared" si="321"/>
        <v>February</v>
      </c>
      <c r="U1340" s="40">
        <f t="shared" si="322"/>
        <v>0</v>
      </c>
      <c r="V1340" s="40" t="str">
        <f t="shared" si="323"/>
        <v>Normal</v>
      </c>
      <c r="W1340" s="40">
        <f t="shared" si="324"/>
        <v>0</v>
      </c>
      <c r="X1340" s="40">
        <f t="shared" si="325"/>
        <v>0</v>
      </c>
      <c r="Y1340" s="40">
        <f t="shared" si="326"/>
        <v>0</v>
      </c>
      <c r="Z1340" s="40">
        <f t="shared" si="327"/>
        <v>0</v>
      </c>
      <c r="AA1340" s="40">
        <f t="shared" si="328"/>
        <v>1</v>
      </c>
      <c r="AB1340" s="40">
        <f t="shared" si="329"/>
        <v>0</v>
      </c>
      <c r="AC1340" s="41" t="s">
        <v>537</v>
      </c>
      <c r="AD1340" s="41" t="s">
        <v>332</v>
      </c>
      <c r="AE1340" s="41" t="s">
        <v>121</v>
      </c>
      <c r="AF1340" s="41" t="s">
        <v>322</v>
      </c>
      <c r="AG1340" s="41" t="s">
        <v>56</v>
      </c>
      <c r="AH1340" s="41" t="s">
        <v>56</v>
      </c>
      <c r="AI1340" s="41" t="s">
        <v>56</v>
      </c>
      <c r="AJ1340" s="41" t="s">
        <v>160</v>
      </c>
      <c r="AK1340" s="41" t="s">
        <v>56</v>
      </c>
    </row>
    <row r="1341" spans="1:37" s="41" customFormat="1" ht="15.75" hidden="1" thickBot="1" x14ac:dyDescent="0.3">
      <c r="A1341" s="11" t="s">
        <v>45</v>
      </c>
      <c r="B1341" s="12" t="s">
        <v>216</v>
      </c>
      <c r="C1341" s="13" t="s">
        <v>52</v>
      </c>
      <c r="D1341" s="14" t="s">
        <v>47</v>
      </c>
      <c r="E1341" s="13" t="s">
        <v>2870</v>
      </c>
      <c r="F1341" s="4" t="s">
        <v>356</v>
      </c>
      <c r="G1341" s="4" t="s">
        <v>491</v>
      </c>
      <c r="H1341" s="15">
        <v>43152.458333333336</v>
      </c>
      <c r="I1341" s="15">
        <v>43153.5</v>
      </c>
      <c r="J1341" s="131" t="s">
        <v>3732</v>
      </c>
      <c r="K1341" s="45" t="s">
        <v>9</v>
      </c>
      <c r="L1341" s="47" t="s">
        <v>7</v>
      </c>
      <c r="M1341" s="47" t="s">
        <v>56</v>
      </c>
      <c r="N1341" s="9" t="str">
        <f t="shared" si="315"/>
        <v>Standard</v>
      </c>
      <c r="O1341" s="10" t="str">
        <f t="shared" si="316"/>
        <v>Successful</v>
      </c>
      <c r="P1341" s="10" t="str">
        <f t="shared" si="317"/>
        <v>On Time</v>
      </c>
      <c r="Q1341" s="9">
        <f t="shared" si="318"/>
        <v>1</v>
      </c>
      <c r="R1341" s="9">
        <f t="shared" si="319"/>
        <v>1</v>
      </c>
      <c r="S1341" s="9">
        <f t="shared" si="320"/>
        <v>0</v>
      </c>
      <c r="T1341" s="9" t="str">
        <f t="shared" si="321"/>
        <v>February</v>
      </c>
      <c r="U1341" s="40">
        <f t="shared" si="322"/>
        <v>0</v>
      </c>
      <c r="V1341" s="40" t="str">
        <f t="shared" si="323"/>
        <v>Normal</v>
      </c>
      <c r="W1341" s="40">
        <f t="shared" si="324"/>
        <v>0</v>
      </c>
      <c r="X1341" s="40">
        <f t="shared" si="325"/>
        <v>0</v>
      </c>
      <c r="Y1341" s="40">
        <f t="shared" si="326"/>
        <v>0</v>
      </c>
      <c r="Z1341" s="40">
        <f t="shared" si="327"/>
        <v>0</v>
      </c>
      <c r="AA1341" s="40">
        <f t="shared" si="328"/>
        <v>1</v>
      </c>
      <c r="AB1341" s="40">
        <f t="shared" si="329"/>
        <v>0</v>
      </c>
      <c r="AC1341" s="41" t="s">
        <v>823</v>
      </c>
      <c r="AD1341" s="41" t="s">
        <v>3988</v>
      </c>
      <c r="AE1341" s="41" t="s">
        <v>428</v>
      </c>
      <c r="AF1341" s="41" t="s">
        <v>216</v>
      </c>
      <c r="AG1341" s="41" t="s">
        <v>56</v>
      </c>
      <c r="AH1341" s="41" t="s">
        <v>56</v>
      </c>
      <c r="AI1341" s="41" t="s">
        <v>56</v>
      </c>
      <c r="AJ1341" s="41" t="s">
        <v>160</v>
      </c>
      <c r="AK1341" s="41" t="s">
        <v>56</v>
      </c>
    </row>
    <row r="1342" spans="1:37" s="41" customFormat="1" ht="15.75" hidden="1" thickBot="1" x14ac:dyDescent="0.3">
      <c r="A1342" s="11" t="s">
        <v>177</v>
      </c>
      <c r="B1342" s="12" t="s">
        <v>216</v>
      </c>
      <c r="C1342" s="13" t="s">
        <v>46</v>
      </c>
      <c r="D1342" s="14" t="s">
        <v>47</v>
      </c>
      <c r="E1342" s="13" t="s">
        <v>2871</v>
      </c>
      <c r="F1342" s="4" t="s">
        <v>75</v>
      </c>
      <c r="G1342" s="4" t="s">
        <v>3173</v>
      </c>
      <c r="H1342" s="15">
        <v>43153.041666666664</v>
      </c>
      <c r="I1342" s="15">
        <v>43153.999305555553</v>
      </c>
      <c r="J1342" s="131" t="s">
        <v>3734</v>
      </c>
      <c r="K1342" s="45" t="s">
        <v>9</v>
      </c>
      <c r="L1342" s="47" t="s">
        <v>7</v>
      </c>
      <c r="M1342" s="47" t="s">
        <v>56</v>
      </c>
      <c r="N1342" s="9" t="str">
        <f t="shared" si="315"/>
        <v>Minor</v>
      </c>
      <c r="O1342" s="10" t="str">
        <f t="shared" si="316"/>
        <v>Successful</v>
      </c>
      <c r="P1342" s="10" t="str">
        <f t="shared" si="317"/>
        <v>On Time</v>
      </c>
      <c r="Q1342" s="9">
        <f t="shared" si="318"/>
        <v>1</v>
      </c>
      <c r="R1342" s="9">
        <f t="shared" si="319"/>
        <v>1</v>
      </c>
      <c r="S1342" s="9">
        <f t="shared" si="320"/>
        <v>0</v>
      </c>
      <c r="T1342" s="9" t="str">
        <f t="shared" si="321"/>
        <v>February</v>
      </c>
      <c r="U1342" s="40">
        <f t="shared" si="322"/>
        <v>0</v>
      </c>
      <c r="V1342" s="40" t="str">
        <f t="shared" si="323"/>
        <v>Normal</v>
      </c>
      <c r="W1342" s="40">
        <f t="shared" si="324"/>
        <v>0</v>
      </c>
      <c r="X1342" s="40">
        <f t="shared" si="325"/>
        <v>0</v>
      </c>
      <c r="Y1342" s="40">
        <f t="shared" si="326"/>
        <v>0</v>
      </c>
      <c r="Z1342" s="40">
        <f t="shared" si="327"/>
        <v>0</v>
      </c>
      <c r="AA1342" s="40">
        <f t="shared" si="328"/>
        <v>1</v>
      </c>
      <c r="AB1342" s="40">
        <f t="shared" si="329"/>
        <v>0</v>
      </c>
      <c r="AC1342" s="41" t="s">
        <v>132</v>
      </c>
      <c r="AD1342" s="41" t="s">
        <v>280</v>
      </c>
      <c r="AE1342" s="41" t="s">
        <v>323</v>
      </c>
      <c r="AF1342" s="41" t="s">
        <v>216</v>
      </c>
      <c r="AG1342" s="41" t="s">
        <v>56</v>
      </c>
      <c r="AH1342" s="41" t="s">
        <v>56</v>
      </c>
      <c r="AI1342" s="41" t="s">
        <v>56</v>
      </c>
      <c r="AJ1342" s="41" t="s">
        <v>160</v>
      </c>
      <c r="AK1342" s="41" t="s">
        <v>56</v>
      </c>
    </row>
    <row r="1343" spans="1:37" s="41" customFormat="1" ht="15.75" hidden="1" thickBot="1" x14ac:dyDescent="0.3">
      <c r="A1343" s="11" t="s">
        <v>697</v>
      </c>
      <c r="B1343" s="12" t="s">
        <v>216</v>
      </c>
      <c r="C1343" s="13" t="s">
        <v>46</v>
      </c>
      <c r="D1343" s="14" t="s">
        <v>47</v>
      </c>
      <c r="E1343" s="13" t="s">
        <v>2872</v>
      </c>
      <c r="F1343" s="4" t="s">
        <v>152</v>
      </c>
      <c r="G1343" s="4" t="s">
        <v>3180</v>
      </c>
      <c r="H1343" s="15">
        <v>43153.729166666664</v>
      </c>
      <c r="I1343" s="15">
        <v>43153.895833333336</v>
      </c>
      <c r="J1343" s="131" t="s">
        <v>3735</v>
      </c>
      <c r="K1343" s="45" t="s">
        <v>9</v>
      </c>
      <c r="L1343" s="47" t="s">
        <v>7</v>
      </c>
      <c r="M1343" s="47" t="s">
        <v>56</v>
      </c>
      <c r="N1343" s="9" t="str">
        <f t="shared" si="315"/>
        <v>Minor</v>
      </c>
      <c r="O1343" s="10" t="str">
        <f t="shared" si="316"/>
        <v>Successful</v>
      </c>
      <c r="P1343" s="10" t="str">
        <f t="shared" si="317"/>
        <v>On Time</v>
      </c>
      <c r="Q1343" s="9">
        <f t="shared" si="318"/>
        <v>1</v>
      </c>
      <c r="R1343" s="9">
        <f t="shared" si="319"/>
        <v>1</v>
      </c>
      <c r="S1343" s="9">
        <f t="shared" si="320"/>
        <v>0</v>
      </c>
      <c r="T1343" s="9" t="str">
        <f t="shared" si="321"/>
        <v>February</v>
      </c>
      <c r="U1343" s="40">
        <f t="shared" si="322"/>
        <v>0</v>
      </c>
      <c r="V1343" s="40" t="str">
        <f t="shared" si="323"/>
        <v>Normal</v>
      </c>
      <c r="W1343" s="40">
        <f t="shared" si="324"/>
        <v>0</v>
      </c>
      <c r="X1343" s="40">
        <f t="shared" si="325"/>
        <v>0</v>
      </c>
      <c r="Y1343" s="40">
        <f t="shared" si="326"/>
        <v>0</v>
      </c>
      <c r="Z1343" s="40">
        <f t="shared" si="327"/>
        <v>0</v>
      </c>
      <c r="AA1343" s="40">
        <f t="shared" si="328"/>
        <v>1</v>
      </c>
      <c r="AB1343" s="40">
        <f t="shared" si="329"/>
        <v>0</v>
      </c>
      <c r="AC1343" s="41" t="s">
        <v>238</v>
      </c>
      <c r="AD1343" s="41" t="s">
        <v>280</v>
      </c>
      <c r="AE1343" s="41" t="s">
        <v>121</v>
      </c>
      <c r="AF1343" s="41" t="s">
        <v>322</v>
      </c>
      <c r="AG1343" s="41" t="s">
        <v>56</v>
      </c>
      <c r="AH1343" s="41" t="s">
        <v>56</v>
      </c>
      <c r="AI1343" s="41" t="s">
        <v>56</v>
      </c>
      <c r="AJ1343" s="41" t="s">
        <v>160</v>
      </c>
      <c r="AK1343" s="41" t="s">
        <v>56</v>
      </c>
    </row>
    <row r="1344" spans="1:37" s="41" customFormat="1" ht="15.75" hidden="1" thickBot="1" x14ac:dyDescent="0.3">
      <c r="A1344" s="11" t="s">
        <v>49</v>
      </c>
      <c r="B1344" s="12" t="s">
        <v>216</v>
      </c>
      <c r="C1344" s="13" t="s">
        <v>46</v>
      </c>
      <c r="D1344" s="14" t="s">
        <v>47</v>
      </c>
      <c r="E1344" s="13" t="s">
        <v>2873</v>
      </c>
      <c r="F1344" s="4" t="s">
        <v>326</v>
      </c>
      <c r="G1344" s="4" t="s">
        <v>609</v>
      </c>
      <c r="H1344" s="15">
        <v>43152.833333333336</v>
      </c>
      <c r="I1344" s="15">
        <v>43153.875</v>
      </c>
      <c r="J1344" s="131" t="s">
        <v>1704</v>
      </c>
      <c r="K1344" s="45" t="s">
        <v>9</v>
      </c>
      <c r="L1344" s="47" t="s">
        <v>7</v>
      </c>
      <c r="M1344" s="47" t="s">
        <v>56</v>
      </c>
      <c r="N1344" s="9" t="str">
        <f t="shared" si="315"/>
        <v>Minor</v>
      </c>
      <c r="O1344" s="10" t="str">
        <f t="shared" si="316"/>
        <v>Successful</v>
      </c>
      <c r="P1344" s="10" t="str">
        <f t="shared" si="317"/>
        <v>On Time</v>
      </c>
      <c r="Q1344" s="9">
        <f t="shared" si="318"/>
        <v>1</v>
      </c>
      <c r="R1344" s="9">
        <f t="shared" si="319"/>
        <v>1</v>
      </c>
      <c r="S1344" s="9">
        <f t="shared" si="320"/>
        <v>0</v>
      </c>
      <c r="T1344" s="9" t="str">
        <f t="shared" si="321"/>
        <v>February</v>
      </c>
      <c r="U1344" s="40">
        <f t="shared" si="322"/>
        <v>0</v>
      </c>
      <c r="V1344" s="40" t="str">
        <f t="shared" si="323"/>
        <v>Normal</v>
      </c>
      <c r="W1344" s="40">
        <f t="shared" si="324"/>
        <v>0</v>
      </c>
      <c r="X1344" s="40">
        <f t="shared" si="325"/>
        <v>0</v>
      </c>
      <c r="Y1344" s="40">
        <f t="shared" si="326"/>
        <v>0</v>
      </c>
      <c r="Z1344" s="40">
        <f t="shared" si="327"/>
        <v>0</v>
      </c>
      <c r="AA1344" s="40">
        <f t="shared" si="328"/>
        <v>1</v>
      </c>
      <c r="AB1344" s="40">
        <f t="shared" si="329"/>
        <v>0</v>
      </c>
      <c r="AC1344" s="41" t="s">
        <v>132</v>
      </c>
      <c r="AD1344" s="41" t="s">
        <v>555</v>
      </c>
      <c r="AE1344" s="41" t="s">
        <v>258</v>
      </c>
      <c r="AF1344" s="41" t="s">
        <v>216</v>
      </c>
      <c r="AG1344" s="41" t="s">
        <v>56</v>
      </c>
      <c r="AH1344" s="41" t="s">
        <v>56</v>
      </c>
      <c r="AI1344" s="41" t="s">
        <v>56</v>
      </c>
      <c r="AJ1344" s="41" t="s">
        <v>160</v>
      </c>
      <c r="AK1344" s="41" t="s">
        <v>56</v>
      </c>
    </row>
    <row r="1345" spans="1:37" s="41" customFormat="1" ht="15.75" hidden="1" thickBot="1" x14ac:dyDescent="0.3">
      <c r="A1345" s="11" t="s">
        <v>697</v>
      </c>
      <c r="B1345" s="12" t="s">
        <v>216</v>
      </c>
      <c r="C1345" s="13" t="s">
        <v>52</v>
      </c>
      <c r="D1345" s="14" t="s">
        <v>47</v>
      </c>
      <c r="E1345" s="13" t="s">
        <v>2874</v>
      </c>
      <c r="F1345" s="4" t="s">
        <v>152</v>
      </c>
      <c r="G1345" s="4" t="s">
        <v>490</v>
      </c>
      <c r="H1345" s="15">
        <v>43153.541666666664</v>
      </c>
      <c r="I1345" s="15">
        <v>43153.708333333336</v>
      </c>
      <c r="J1345" s="131" t="s">
        <v>3736</v>
      </c>
      <c r="K1345" s="45" t="s">
        <v>9</v>
      </c>
      <c r="L1345" s="47" t="s">
        <v>7</v>
      </c>
      <c r="M1345" s="47" t="s">
        <v>56</v>
      </c>
      <c r="N1345" s="9" t="str">
        <f t="shared" si="315"/>
        <v>Standard</v>
      </c>
      <c r="O1345" s="10" t="str">
        <f t="shared" si="316"/>
        <v>Successful</v>
      </c>
      <c r="P1345" s="10" t="str">
        <f t="shared" si="317"/>
        <v>On Time</v>
      </c>
      <c r="Q1345" s="9">
        <f t="shared" si="318"/>
        <v>1</v>
      </c>
      <c r="R1345" s="9">
        <f t="shared" si="319"/>
        <v>1</v>
      </c>
      <c r="S1345" s="9">
        <f t="shared" si="320"/>
        <v>0</v>
      </c>
      <c r="T1345" s="9" t="str">
        <f t="shared" si="321"/>
        <v>February</v>
      </c>
      <c r="U1345" s="40">
        <f t="shared" si="322"/>
        <v>0</v>
      </c>
      <c r="V1345" s="40" t="str">
        <f t="shared" si="323"/>
        <v>Normal</v>
      </c>
      <c r="W1345" s="40">
        <f t="shared" si="324"/>
        <v>0</v>
      </c>
      <c r="X1345" s="40">
        <f t="shared" si="325"/>
        <v>0</v>
      </c>
      <c r="Y1345" s="40">
        <f t="shared" si="326"/>
        <v>0</v>
      </c>
      <c r="Z1345" s="40">
        <f t="shared" si="327"/>
        <v>0</v>
      </c>
      <c r="AA1345" s="40">
        <f t="shared" si="328"/>
        <v>1</v>
      </c>
      <c r="AB1345" s="40">
        <f t="shared" si="329"/>
        <v>0</v>
      </c>
      <c r="AC1345" s="41" t="s">
        <v>238</v>
      </c>
      <c r="AD1345" s="41" t="s">
        <v>283</v>
      </c>
      <c r="AE1345" s="41" t="s">
        <v>121</v>
      </c>
      <c r="AF1345" s="41" t="s">
        <v>322</v>
      </c>
      <c r="AG1345" s="41" t="s">
        <v>56</v>
      </c>
      <c r="AH1345" s="41" t="s">
        <v>56</v>
      </c>
      <c r="AI1345" s="41" t="s">
        <v>56</v>
      </c>
      <c r="AJ1345" s="41" t="s">
        <v>160</v>
      </c>
      <c r="AK1345" s="41" t="s">
        <v>56</v>
      </c>
    </row>
    <row r="1346" spans="1:37" s="41" customFormat="1" ht="15.75" hidden="1" thickBot="1" x14ac:dyDescent="0.3">
      <c r="A1346" s="11" t="s">
        <v>49</v>
      </c>
      <c r="B1346" s="12" t="s">
        <v>219</v>
      </c>
      <c r="C1346" s="13" t="s">
        <v>46</v>
      </c>
      <c r="D1346" s="14" t="s">
        <v>47</v>
      </c>
      <c r="E1346" s="13" t="s">
        <v>2875</v>
      </c>
      <c r="F1346" s="4" t="s">
        <v>91</v>
      </c>
      <c r="G1346" s="4" t="s">
        <v>608</v>
      </c>
      <c r="H1346" s="15">
        <v>43152.666666666664</v>
      </c>
      <c r="I1346" s="15">
        <v>43152.791666666664</v>
      </c>
      <c r="J1346" s="131" t="s">
        <v>1905</v>
      </c>
      <c r="K1346" s="45" t="s">
        <v>9</v>
      </c>
      <c r="L1346" s="47" t="s">
        <v>7</v>
      </c>
      <c r="M1346" s="47" t="s">
        <v>56</v>
      </c>
      <c r="N1346" s="9" t="str">
        <f t="shared" si="315"/>
        <v>Minor</v>
      </c>
      <c r="O1346" s="10" t="str">
        <f t="shared" si="316"/>
        <v>Successful</v>
      </c>
      <c r="P1346" s="10" t="str">
        <f t="shared" si="317"/>
        <v>On Time</v>
      </c>
      <c r="Q1346" s="9">
        <f t="shared" si="318"/>
        <v>1</v>
      </c>
      <c r="R1346" s="9">
        <f t="shared" si="319"/>
        <v>1</v>
      </c>
      <c r="S1346" s="9">
        <f t="shared" si="320"/>
        <v>0</v>
      </c>
      <c r="T1346" s="9" t="str">
        <f t="shared" si="321"/>
        <v>February</v>
      </c>
      <c r="U1346" s="40">
        <f t="shared" si="322"/>
        <v>0</v>
      </c>
      <c r="V1346" s="40" t="str">
        <f t="shared" si="323"/>
        <v>Normal</v>
      </c>
      <c r="W1346" s="40">
        <f t="shared" si="324"/>
        <v>0</v>
      </c>
      <c r="X1346" s="40">
        <f t="shared" si="325"/>
        <v>0</v>
      </c>
      <c r="Y1346" s="40">
        <f t="shared" si="326"/>
        <v>0</v>
      </c>
      <c r="Z1346" s="40">
        <f t="shared" si="327"/>
        <v>0</v>
      </c>
      <c r="AA1346" s="40">
        <f t="shared" si="328"/>
        <v>1</v>
      </c>
      <c r="AB1346" s="40">
        <f t="shared" si="329"/>
        <v>0</v>
      </c>
      <c r="AC1346" s="41" t="s">
        <v>132</v>
      </c>
      <c r="AD1346" s="41" t="s">
        <v>826</v>
      </c>
      <c r="AE1346" s="41" t="s">
        <v>219</v>
      </c>
      <c r="AF1346" s="41" t="s">
        <v>219</v>
      </c>
      <c r="AG1346" s="41" t="s">
        <v>56</v>
      </c>
      <c r="AH1346" s="41" t="s">
        <v>56</v>
      </c>
      <c r="AI1346" s="41" t="s">
        <v>56</v>
      </c>
      <c r="AJ1346" s="41" t="s">
        <v>160</v>
      </c>
      <c r="AK1346" s="41" t="s">
        <v>56</v>
      </c>
    </row>
    <row r="1347" spans="1:37" s="41" customFormat="1" ht="15.75" hidden="1" thickBot="1" x14ac:dyDescent="0.3">
      <c r="A1347" s="11" t="s">
        <v>45</v>
      </c>
      <c r="B1347" s="12" t="s">
        <v>8</v>
      </c>
      <c r="C1347" s="13" t="s">
        <v>52</v>
      </c>
      <c r="D1347" s="14" t="s">
        <v>47</v>
      </c>
      <c r="E1347" s="13" t="s">
        <v>2876</v>
      </c>
      <c r="F1347" s="4" t="s">
        <v>122</v>
      </c>
      <c r="G1347" s="4" t="s">
        <v>3141</v>
      </c>
      <c r="H1347" s="15">
        <v>43153.416666666664</v>
      </c>
      <c r="I1347" s="15">
        <v>43153.75</v>
      </c>
      <c r="J1347" s="131" t="s">
        <v>3737</v>
      </c>
      <c r="K1347" s="45" t="s">
        <v>9</v>
      </c>
      <c r="L1347" s="47" t="s">
        <v>7</v>
      </c>
      <c r="M1347" s="47" t="s">
        <v>56</v>
      </c>
      <c r="N1347" s="9" t="str">
        <f t="shared" si="315"/>
        <v>Standard</v>
      </c>
      <c r="O1347" s="10" t="str">
        <f t="shared" si="316"/>
        <v>Successful</v>
      </c>
      <c r="P1347" s="10" t="str">
        <f t="shared" si="317"/>
        <v>On Time</v>
      </c>
      <c r="Q1347" s="9">
        <f t="shared" si="318"/>
        <v>1</v>
      </c>
      <c r="R1347" s="9">
        <f t="shared" si="319"/>
        <v>1</v>
      </c>
      <c r="S1347" s="9">
        <f t="shared" si="320"/>
        <v>0</v>
      </c>
      <c r="T1347" s="9" t="str">
        <f t="shared" si="321"/>
        <v>February</v>
      </c>
      <c r="U1347" s="40">
        <f t="shared" si="322"/>
        <v>0</v>
      </c>
      <c r="V1347" s="40" t="str">
        <f t="shared" si="323"/>
        <v>Normal</v>
      </c>
      <c r="W1347" s="40">
        <f t="shared" si="324"/>
        <v>0</v>
      </c>
      <c r="X1347" s="40">
        <f t="shared" si="325"/>
        <v>0</v>
      </c>
      <c r="Y1347" s="40">
        <f t="shared" si="326"/>
        <v>0</v>
      </c>
      <c r="Z1347" s="40">
        <f t="shared" si="327"/>
        <v>0</v>
      </c>
      <c r="AA1347" s="40">
        <f t="shared" si="328"/>
        <v>1</v>
      </c>
      <c r="AB1347" s="40">
        <f t="shared" si="329"/>
        <v>0</v>
      </c>
      <c r="AC1347" s="41" t="s">
        <v>823</v>
      </c>
      <c r="AD1347" s="41" t="s">
        <v>3955</v>
      </c>
      <c r="AE1347" s="41" t="s">
        <v>147</v>
      </c>
      <c r="AF1347" s="41" t="s">
        <v>8</v>
      </c>
      <c r="AG1347" s="41" t="s">
        <v>56</v>
      </c>
      <c r="AH1347" s="41" t="s">
        <v>56</v>
      </c>
      <c r="AI1347" s="41" t="s">
        <v>56</v>
      </c>
      <c r="AJ1347" s="41" t="s">
        <v>160</v>
      </c>
      <c r="AK1347" s="41" t="s">
        <v>56</v>
      </c>
    </row>
    <row r="1348" spans="1:37" s="41" customFormat="1" ht="15.75" hidden="1" thickBot="1" x14ac:dyDescent="0.3">
      <c r="A1348" s="11" t="s">
        <v>49</v>
      </c>
      <c r="B1348" s="12" t="s">
        <v>216</v>
      </c>
      <c r="C1348" s="13" t="s">
        <v>46</v>
      </c>
      <c r="D1348" s="14" t="s">
        <v>47</v>
      </c>
      <c r="E1348" s="13" t="s">
        <v>2877</v>
      </c>
      <c r="F1348" s="4" t="s">
        <v>447</v>
      </c>
      <c r="G1348" s="4" t="s">
        <v>229</v>
      </c>
      <c r="H1348" s="15">
        <v>43152.791666666664</v>
      </c>
      <c r="I1348" s="15">
        <v>43153.875</v>
      </c>
      <c r="J1348" s="131" t="s">
        <v>3738</v>
      </c>
      <c r="K1348" s="45" t="s">
        <v>9</v>
      </c>
      <c r="L1348" s="47" t="s">
        <v>7</v>
      </c>
      <c r="M1348" s="47" t="s">
        <v>56</v>
      </c>
      <c r="N1348" s="9" t="str">
        <f t="shared" si="315"/>
        <v>Minor</v>
      </c>
      <c r="O1348" s="10" t="str">
        <f t="shared" si="316"/>
        <v>Successful</v>
      </c>
      <c r="P1348" s="10" t="str">
        <f t="shared" si="317"/>
        <v>On Time</v>
      </c>
      <c r="Q1348" s="9">
        <f t="shared" si="318"/>
        <v>1</v>
      </c>
      <c r="R1348" s="9">
        <f t="shared" si="319"/>
        <v>1</v>
      </c>
      <c r="S1348" s="9">
        <f t="shared" si="320"/>
        <v>0</v>
      </c>
      <c r="T1348" s="9" t="str">
        <f t="shared" si="321"/>
        <v>February</v>
      </c>
      <c r="U1348" s="40">
        <f t="shared" si="322"/>
        <v>0</v>
      </c>
      <c r="V1348" s="40" t="str">
        <f t="shared" si="323"/>
        <v>Normal</v>
      </c>
      <c r="W1348" s="40">
        <f t="shared" si="324"/>
        <v>0</v>
      </c>
      <c r="X1348" s="40">
        <f t="shared" si="325"/>
        <v>0</v>
      </c>
      <c r="Y1348" s="40">
        <f t="shared" si="326"/>
        <v>0</v>
      </c>
      <c r="Z1348" s="40">
        <f t="shared" si="327"/>
        <v>0</v>
      </c>
      <c r="AA1348" s="40">
        <f t="shared" si="328"/>
        <v>1</v>
      </c>
      <c r="AB1348" s="40">
        <f t="shared" si="329"/>
        <v>0</v>
      </c>
      <c r="AC1348" s="41" t="s">
        <v>132</v>
      </c>
      <c r="AD1348" s="41" t="s">
        <v>298</v>
      </c>
      <c r="AE1348" s="41" t="s">
        <v>425</v>
      </c>
      <c r="AF1348" s="41" t="s">
        <v>216</v>
      </c>
      <c r="AG1348" s="41" t="s">
        <v>56</v>
      </c>
      <c r="AH1348" s="41" t="s">
        <v>56</v>
      </c>
      <c r="AI1348" s="41" t="s">
        <v>56</v>
      </c>
      <c r="AJ1348" s="41" t="s">
        <v>160</v>
      </c>
      <c r="AK1348" s="41" t="s">
        <v>56</v>
      </c>
    </row>
    <row r="1349" spans="1:37" s="41" customFormat="1" ht="15.75" hidden="1" thickBot="1" x14ac:dyDescent="0.3">
      <c r="A1349" s="11" t="s">
        <v>45</v>
      </c>
      <c r="B1349" s="12" t="s">
        <v>216</v>
      </c>
      <c r="C1349" s="13" t="s">
        <v>52</v>
      </c>
      <c r="D1349" s="14" t="s">
        <v>47</v>
      </c>
      <c r="E1349" s="13" t="s">
        <v>2878</v>
      </c>
      <c r="F1349" s="4" t="s">
        <v>356</v>
      </c>
      <c r="G1349" s="4" t="s">
        <v>491</v>
      </c>
      <c r="H1349" s="15">
        <v>43152.458333333336</v>
      </c>
      <c r="I1349" s="15">
        <v>43153.5</v>
      </c>
      <c r="J1349" s="131" t="s">
        <v>3732</v>
      </c>
      <c r="K1349" s="45" t="s">
        <v>9</v>
      </c>
      <c r="L1349" s="47" t="s">
        <v>7</v>
      </c>
      <c r="M1349" s="47" t="s">
        <v>56</v>
      </c>
      <c r="N1349" s="9" t="str">
        <f t="shared" si="315"/>
        <v>Standard</v>
      </c>
      <c r="O1349" s="10" t="str">
        <f t="shared" si="316"/>
        <v>Successful</v>
      </c>
      <c r="P1349" s="10" t="str">
        <f t="shared" si="317"/>
        <v>On Time</v>
      </c>
      <c r="Q1349" s="9">
        <f t="shared" si="318"/>
        <v>1</v>
      </c>
      <c r="R1349" s="9">
        <f t="shared" si="319"/>
        <v>1</v>
      </c>
      <c r="S1349" s="9">
        <f t="shared" si="320"/>
        <v>0</v>
      </c>
      <c r="T1349" s="9" t="str">
        <f t="shared" si="321"/>
        <v>February</v>
      </c>
      <c r="U1349" s="40">
        <f t="shared" si="322"/>
        <v>0</v>
      </c>
      <c r="V1349" s="40" t="str">
        <f t="shared" si="323"/>
        <v>Normal</v>
      </c>
      <c r="W1349" s="40">
        <f t="shared" si="324"/>
        <v>0</v>
      </c>
      <c r="X1349" s="40">
        <f t="shared" si="325"/>
        <v>0</v>
      </c>
      <c r="Y1349" s="40">
        <f t="shared" si="326"/>
        <v>0</v>
      </c>
      <c r="Z1349" s="40">
        <f t="shared" si="327"/>
        <v>0</v>
      </c>
      <c r="AA1349" s="40">
        <f t="shared" si="328"/>
        <v>1</v>
      </c>
      <c r="AB1349" s="40">
        <f t="shared" si="329"/>
        <v>0</v>
      </c>
      <c r="AC1349" s="41" t="s">
        <v>823</v>
      </c>
      <c r="AD1349" s="41" t="s">
        <v>3988</v>
      </c>
      <c r="AE1349" s="41" t="s">
        <v>428</v>
      </c>
      <c r="AF1349" s="41" t="s">
        <v>216</v>
      </c>
      <c r="AG1349" s="41" t="s">
        <v>56</v>
      </c>
      <c r="AH1349" s="41" t="s">
        <v>56</v>
      </c>
      <c r="AI1349" s="41" t="s">
        <v>56</v>
      </c>
      <c r="AJ1349" s="41" t="s">
        <v>160</v>
      </c>
      <c r="AK1349" s="41" t="s">
        <v>56</v>
      </c>
    </row>
    <row r="1350" spans="1:37" s="41" customFormat="1" ht="15.75" hidden="1" thickBot="1" x14ac:dyDescent="0.3">
      <c r="A1350" s="11" t="s">
        <v>65</v>
      </c>
      <c r="B1350" s="12" t="s">
        <v>216</v>
      </c>
      <c r="C1350" s="13" t="s">
        <v>52</v>
      </c>
      <c r="D1350" s="14" t="s">
        <v>47</v>
      </c>
      <c r="E1350" s="13" t="s">
        <v>2879</v>
      </c>
      <c r="F1350" s="4" t="s">
        <v>84</v>
      </c>
      <c r="G1350" s="4" t="s">
        <v>173</v>
      </c>
      <c r="H1350" s="15">
        <v>43152.395833333336</v>
      </c>
      <c r="I1350" s="15">
        <v>43152.916666666664</v>
      </c>
      <c r="J1350" s="131" t="s">
        <v>3739</v>
      </c>
      <c r="K1350" s="45" t="s">
        <v>9</v>
      </c>
      <c r="L1350" s="47" t="s">
        <v>7</v>
      </c>
      <c r="M1350" s="47" t="s">
        <v>56</v>
      </c>
      <c r="N1350" s="9" t="str">
        <f t="shared" si="315"/>
        <v>Standard</v>
      </c>
      <c r="O1350" s="10" t="str">
        <f t="shared" si="316"/>
        <v>Successful</v>
      </c>
      <c r="P1350" s="10" t="str">
        <f t="shared" si="317"/>
        <v>On Time</v>
      </c>
      <c r="Q1350" s="9">
        <f t="shared" si="318"/>
        <v>1</v>
      </c>
      <c r="R1350" s="9">
        <f t="shared" si="319"/>
        <v>1</v>
      </c>
      <c r="S1350" s="9">
        <f t="shared" si="320"/>
        <v>0</v>
      </c>
      <c r="T1350" s="9" t="str">
        <f t="shared" si="321"/>
        <v>February</v>
      </c>
      <c r="U1350" s="40">
        <f t="shared" si="322"/>
        <v>0</v>
      </c>
      <c r="V1350" s="40" t="str">
        <f t="shared" si="323"/>
        <v>Normal</v>
      </c>
      <c r="W1350" s="40">
        <f t="shared" si="324"/>
        <v>0</v>
      </c>
      <c r="X1350" s="40">
        <f t="shared" si="325"/>
        <v>0</v>
      </c>
      <c r="Y1350" s="40">
        <f t="shared" si="326"/>
        <v>0</v>
      </c>
      <c r="Z1350" s="40">
        <f t="shared" si="327"/>
        <v>0</v>
      </c>
      <c r="AA1350" s="40">
        <f t="shared" si="328"/>
        <v>1</v>
      </c>
      <c r="AB1350" s="40">
        <f t="shared" si="329"/>
        <v>0</v>
      </c>
      <c r="AC1350" s="41" t="s">
        <v>132</v>
      </c>
      <c r="AD1350" s="41" t="s">
        <v>682</v>
      </c>
      <c r="AE1350" s="41" t="s">
        <v>260</v>
      </c>
      <c r="AF1350" s="41" t="s">
        <v>216</v>
      </c>
      <c r="AG1350" s="41" t="s">
        <v>56</v>
      </c>
      <c r="AH1350" s="41" t="s">
        <v>56</v>
      </c>
      <c r="AI1350" s="41" t="s">
        <v>56</v>
      </c>
      <c r="AJ1350" s="41" t="s">
        <v>160</v>
      </c>
      <c r="AK1350" s="41" t="s">
        <v>56</v>
      </c>
    </row>
    <row r="1351" spans="1:37" s="41" customFormat="1" ht="15.75" hidden="1" thickBot="1" x14ac:dyDescent="0.3">
      <c r="A1351" s="11" t="s">
        <v>248</v>
      </c>
      <c r="B1351" s="12" t="s">
        <v>216</v>
      </c>
      <c r="C1351" s="13" t="s">
        <v>52</v>
      </c>
      <c r="D1351" s="14" t="s">
        <v>47</v>
      </c>
      <c r="E1351" s="13" t="s">
        <v>2880</v>
      </c>
      <c r="F1351" s="4" t="s">
        <v>152</v>
      </c>
      <c r="G1351" s="4" t="s">
        <v>499</v>
      </c>
      <c r="H1351" s="15">
        <v>43153.666666666664</v>
      </c>
      <c r="I1351" s="15">
        <v>43153.875</v>
      </c>
      <c r="J1351" s="131" t="s">
        <v>3740</v>
      </c>
      <c r="K1351" s="45" t="s">
        <v>9</v>
      </c>
      <c r="L1351" s="47" t="s">
        <v>7</v>
      </c>
      <c r="M1351" s="47" t="s">
        <v>56</v>
      </c>
      <c r="N1351" s="9" t="str">
        <f t="shared" si="315"/>
        <v>Standard</v>
      </c>
      <c r="O1351" s="10" t="str">
        <f t="shared" si="316"/>
        <v>Successful</v>
      </c>
      <c r="P1351" s="10" t="str">
        <f t="shared" si="317"/>
        <v>On Time</v>
      </c>
      <c r="Q1351" s="9">
        <f t="shared" si="318"/>
        <v>1</v>
      </c>
      <c r="R1351" s="9">
        <f t="shared" si="319"/>
        <v>1</v>
      </c>
      <c r="S1351" s="9">
        <f t="shared" si="320"/>
        <v>0</v>
      </c>
      <c r="T1351" s="9" t="str">
        <f t="shared" si="321"/>
        <v>February</v>
      </c>
      <c r="U1351" s="40">
        <f t="shared" si="322"/>
        <v>0</v>
      </c>
      <c r="V1351" s="40" t="str">
        <f t="shared" si="323"/>
        <v>Normal</v>
      </c>
      <c r="W1351" s="40">
        <f t="shared" si="324"/>
        <v>0</v>
      </c>
      <c r="X1351" s="40">
        <f t="shared" si="325"/>
        <v>0</v>
      </c>
      <c r="Y1351" s="40">
        <f t="shared" si="326"/>
        <v>0</v>
      </c>
      <c r="Z1351" s="40">
        <f t="shared" si="327"/>
        <v>0</v>
      </c>
      <c r="AA1351" s="40">
        <f t="shared" si="328"/>
        <v>1</v>
      </c>
      <c r="AB1351" s="40">
        <f t="shared" si="329"/>
        <v>0</v>
      </c>
      <c r="AC1351" s="41" t="s">
        <v>537</v>
      </c>
      <c r="AD1351" s="41" t="s">
        <v>279</v>
      </c>
      <c r="AE1351" s="41" t="s">
        <v>121</v>
      </c>
      <c r="AF1351" s="41" t="s">
        <v>322</v>
      </c>
      <c r="AG1351" s="41" t="s">
        <v>56</v>
      </c>
      <c r="AH1351" s="41" t="s">
        <v>56</v>
      </c>
      <c r="AI1351" s="41" t="s">
        <v>56</v>
      </c>
      <c r="AJ1351" s="41" t="s">
        <v>160</v>
      </c>
      <c r="AK1351" s="41" t="s">
        <v>56</v>
      </c>
    </row>
    <row r="1352" spans="1:37" s="41" customFormat="1" ht="15.75" hidden="1" thickBot="1" x14ac:dyDescent="0.3">
      <c r="A1352" s="11" t="s">
        <v>248</v>
      </c>
      <c r="B1352" s="12" t="s">
        <v>216</v>
      </c>
      <c r="C1352" s="13" t="s">
        <v>52</v>
      </c>
      <c r="D1352" s="14" t="s">
        <v>47</v>
      </c>
      <c r="E1352" s="13" t="s">
        <v>2881</v>
      </c>
      <c r="F1352" s="4" t="s">
        <v>152</v>
      </c>
      <c r="G1352" s="4" t="s">
        <v>272</v>
      </c>
      <c r="H1352" s="15">
        <v>43153.583333333336</v>
      </c>
      <c r="I1352" s="15">
        <v>43153.791666666664</v>
      </c>
      <c r="J1352" s="131" t="s">
        <v>3320</v>
      </c>
      <c r="K1352" s="45" t="s">
        <v>9</v>
      </c>
      <c r="L1352" s="47" t="s">
        <v>7</v>
      </c>
      <c r="M1352" s="47" t="s">
        <v>56</v>
      </c>
      <c r="N1352" s="9" t="str">
        <f t="shared" si="315"/>
        <v>Standard</v>
      </c>
      <c r="O1352" s="10" t="str">
        <f t="shared" si="316"/>
        <v>Successful</v>
      </c>
      <c r="P1352" s="10" t="str">
        <f t="shared" si="317"/>
        <v>On Time</v>
      </c>
      <c r="Q1352" s="9">
        <f t="shared" si="318"/>
        <v>1</v>
      </c>
      <c r="R1352" s="9">
        <f t="shared" si="319"/>
        <v>1</v>
      </c>
      <c r="S1352" s="9">
        <f t="shared" si="320"/>
        <v>0</v>
      </c>
      <c r="T1352" s="9" t="str">
        <f t="shared" si="321"/>
        <v>February</v>
      </c>
      <c r="U1352" s="40">
        <f t="shared" si="322"/>
        <v>0</v>
      </c>
      <c r="V1352" s="40" t="str">
        <f t="shared" si="323"/>
        <v>Normal</v>
      </c>
      <c r="W1352" s="40">
        <f t="shared" si="324"/>
        <v>0</v>
      </c>
      <c r="X1352" s="40">
        <f t="shared" si="325"/>
        <v>0</v>
      </c>
      <c r="Y1352" s="40">
        <f t="shared" si="326"/>
        <v>0</v>
      </c>
      <c r="Z1352" s="40">
        <f t="shared" si="327"/>
        <v>0</v>
      </c>
      <c r="AA1352" s="40">
        <f t="shared" si="328"/>
        <v>1</v>
      </c>
      <c r="AB1352" s="40">
        <f t="shared" si="329"/>
        <v>0</v>
      </c>
      <c r="AC1352" s="41" t="s">
        <v>537</v>
      </c>
      <c r="AD1352" s="41" t="s">
        <v>332</v>
      </c>
      <c r="AE1352" s="41" t="s">
        <v>121</v>
      </c>
      <c r="AF1352" s="41" t="s">
        <v>322</v>
      </c>
      <c r="AG1352" s="41" t="s">
        <v>56</v>
      </c>
      <c r="AH1352" s="41" t="s">
        <v>56</v>
      </c>
      <c r="AI1352" s="41" t="s">
        <v>56</v>
      </c>
      <c r="AJ1352" s="41" t="s">
        <v>160</v>
      </c>
      <c r="AK1352" s="41" t="s">
        <v>56</v>
      </c>
    </row>
    <row r="1353" spans="1:37" s="41" customFormat="1" ht="15.75" hidden="1" thickBot="1" x14ac:dyDescent="0.3">
      <c r="A1353" s="11" t="s">
        <v>248</v>
      </c>
      <c r="B1353" s="12" t="s">
        <v>216</v>
      </c>
      <c r="C1353" s="13" t="s">
        <v>52</v>
      </c>
      <c r="D1353" s="14" t="s">
        <v>47</v>
      </c>
      <c r="E1353" s="13" t="s">
        <v>2882</v>
      </c>
      <c r="F1353" s="4" t="s">
        <v>152</v>
      </c>
      <c r="G1353" s="4" t="s">
        <v>272</v>
      </c>
      <c r="H1353" s="15">
        <v>43153.583333333336</v>
      </c>
      <c r="I1353" s="15">
        <v>43153.791666666664</v>
      </c>
      <c r="J1353" s="131" t="s">
        <v>3505</v>
      </c>
      <c r="K1353" s="45" t="s">
        <v>9</v>
      </c>
      <c r="L1353" s="47" t="s">
        <v>7</v>
      </c>
      <c r="M1353" s="47" t="s">
        <v>56</v>
      </c>
      <c r="N1353" s="9" t="str">
        <f t="shared" si="315"/>
        <v>Standard</v>
      </c>
      <c r="O1353" s="10" t="str">
        <f t="shared" si="316"/>
        <v>Successful</v>
      </c>
      <c r="P1353" s="10" t="str">
        <f t="shared" si="317"/>
        <v>On Time</v>
      </c>
      <c r="Q1353" s="9">
        <f t="shared" si="318"/>
        <v>1</v>
      </c>
      <c r="R1353" s="9">
        <f t="shared" si="319"/>
        <v>1</v>
      </c>
      <c r="S1353" s="9">
        <f t="shared" si="320"/>
        <v>0</v>
      </c>
      <c r="T1353" s="9" t="str">
        <f t="shared" si="321"/>
        <v>February</v>
      </c>
      <c r="U1353" s="40">
        <f t="shared" si="322"/>
        <v>0</v>
      </c>
      <c r="V1353" s="40" t="str">
        <f t="shared" si="323"/>
        <v>Normal</v>
      </c>
      <c r="W1353" s="40">
        <f t="shared" si="324"/>
        <v>0</v>
      </c>
      <c r="X1353" s="40">
        <f t="shared" si="325"/>
        <v>0</v>
      </c>
      <c r="Y1353" s="40">
        <f t="shared" si="326"/>
        <v>0</v>
      </c>
      <c r="Z1353" s="40">
        <f t="shared" si="327"/>
        <v>0</v>
      </c>
      <c r="AA1353" s="40">
        <f t="shared" si="328"/>
        <v>1</v>
      </c>
      <c r="AB1353" s="40">
        <f t="shared" si="329"/>
        <v>0</v>
      </c>
      <c r="AC1353" s="41" t="s">
        <v>537</v>
      </c>
      <c r="AD1353" s="41" t="s">
        <v>332</v>
      </c>
      <c r="AE1353" s="41" t="s">
        <v>121</v>
      </c>
      <c r="AF1353" s="41" t="s">
        <v>322</v>
      </c>
      <c r="AG1353" s="41" t="s">
        <v>56</v>
      </c>
      <c r="AH1353" s="41" t="s">
        <v>56</v>
      </c>
      <c r="AI1353" s="41" t="s">
        <v>56</v>
      </c>
      <c r="AJ1353" s="41" t="s">
        <v>160</v>
      </c>
      <c r="AK1353" s="41" t="s">
        <v>56</v>
      </c>
    </row>
    <row r="1354" spans="1:37" s="41" customFormat="1" ht="15.75" hidden="1" thickBot="1" x14ac:dyDescent="0.3">
      <c r="A1354" s="11" t="s">
        <v>54</v>
      </c>
      <c r="B1354" s="12" t="s">
        <v>216</v>
      </c>
      <c r="C1354" s="13" t="s">
        <v>52</v>
      </c>
      <c r="D1354" s="14" t="s">
        <v>47</v>
      </c>
      <c r="E1354" s="13" t="s">
        <v>2883</v>
      </c>
      <c r="F1354" s="4" t="s">
        <v>152</v>
      </c>
      <c r="G1354" s="4" t="s">
        <v>266</v>
      </c>
      <c r="H1354" s="15">
        <v>43153.5</v>
      </c>
      <c r="I1354" s="15">
        <v>43153.75</v>
      </c>
      <c r="J1354" s="131" t="s">
        <v>3741</v>
      </c>
      <c r="K1354" s="45" t="s">
        <v>9</v>
      </c>
      <c r="L1354" s="47" t="s">
        <v>7</v>
      </c>
      <c r="M1354" s="47" t="s">
        <v>56</v>
      </c>
      <c r="N1354" s="9" t="str">
        <f t="shared" si="315"/>
        <v>Standard</v>
      </c>
      <c r="O1354" s="10" t="str">
        <f t="shared" si="316"/>
        <v>Successful</v>
      </c>
      <c r="P1354" s="10" t="str">
        <f t="shared" si="317"/>
        <v>On Time</v>
      </c>
      <c r="Q1354" s="9">
        <f t="shared" si="318"/>
        <v>1</v>
      </c>
      <c r="R1354" s="9">
        <f t="shared" si="319"/>
        <v>1</v>
      </c>
      <c r="S1354" s="9">
        <f t="shared" si="320"/>
        <v>0</v>
      </c>
      <c r="T1354" s="9" t="str">
        <f t="shared" si="321"/>
        <v>February</v>
      </c>
      <c r="U1354" s="40">
        <f t="shared" si="322"/>
        <v>0</v>
      </c>
      <c r="V1354" s="40" t="str">
        <f t="shared" si="323"/>
        <v>Normal</v>
      </c>
      <c r="W1354" s="40">
        <f t="shared" si="324"/>
        <v>0</v>
      </c>
      <c r="X1354" s="40">
        <f t="shared" si="325"/>
        <v>0</v>
      </c>
      <c r="Y1354" s="40">
        <f t="shared" si="326"/>
        <v>0</v>
      </c>
      <c r="Z1354" s="40">
        <f t="shared" si="327"/>
        <v>0</v>
      </c>
      <c r="AA1354" s="40">
        <f t="shared" si="328"/>
        <v>1</v>
      </c>
      <c r="AB1354" s="40">
        <f t="shared" si="329"/>
        <v>0</v>
      </c>
      <c r="AC1354" s="41" t="s">
        <v>132</v>
      </c>
      <c r="AD1354" s="41" t="s">
        <v>464</v>
      </c>
      <c r="AE1354" s="41" t="s">
        <v>121</v>
      </c>
      <c r="AF1354" s="41" t="s">
        <v>322</v>
      </c>
      <c r="AG1354" s="41" t="s">
        <v>56</v>
      </c>
      <c r="AH1354" s="41" t="s">
        <v>56</v>
      </c>
      <c r="AI1354" s="41" t="s">
        <v>56</v>
      </c>
      <c r="AJ1354" s="41" t="s">
        <v>160</v>
      </c>
      <c r="AK1354" s="41" t="s">
        <v>56</v>
      </c>
    </row>
    <row r="1355" spans="1:37" s="41" customFormat="1" ht="15.75" hidden="1" thickBot="1" x14ac:dyDescent="0.3">
      <c r="A1355" s="11" t="s">
        <v>697</v>
      </c>
      <c r="B1355" s="12" t="s">
        <v>216</v>
      </c>
      <c r="C1355" s="13" t="s">
        <v>46</v>
      </c>
      <c r="D1355" s="14" t="s">
        <v>47</v>
      </c>
      <c r="E1355" s="13" t="s">
        <v>2884</v>
      </c>
      <c r="F1355" s="4" t="s">
        <v>614</v>
      </c>
      <c r="G1355" s="4" t="s">
        <v>700</v>
      </c>
      <c r="H1355" s="15">
        <v>43153.520833333336</v>
      </c>
      <c r="I1355" s="15">
        <v>43153.604166666664</v>
      </c>
      <c r="J1355" s="131" t="s">
        <v>3742</v>
      </c>
      <c r="K1355" s="45" t="s">
        <v>9</v>
      </c>
      <c r="L1355" s="47" t="s">
        <v>7</v>
      </c>
      <c r="M1355" s="47" t="s">
        <v>56</v>
      </c>
      <c r="N1355" s="9" t="str">
        <f t="shared" si="315"/>
        <v>Minor</v>
      </c>
      <c r="O1355" s="10" t="str">
        <f t="shared" si="316"/>
        <v>Successful</v>
      </c>
      <c r="P1355" s="10" t="str">
        <f t="shared" si="317"/>
        <v>On Time</v>
      </c>
      <c r="Q1355" s="9">
        <f t="shared" si="318"/>
        <v>1</v>
      </c>
      <c r="R1355" s="9">
        <f t="shared" si="319"/>
        <v>1</v>
      </c>
      <c r="S1355" s="9">
        <f t="shared" si="320"/>
        <v>0</v>
      </c>
      <c r="T1355" s="9" t="str">
        <f t="shared" si="321"/>
        <v>February</v>
      </c>
      <c r="U1355" s="40">
        <f t="shared" si="322"/>
        <v>0</v>
      </c>
      <c r="V1355" s="40" t="str">
        <f t="shared" si="323"/>
        <v>Normal</v>
      </c>
      <c r="W1355" s="40">
        <f t="shared" si="324"/>
        <v>0</v>
      </c>
      <c r="X1355" s="40">
        <f t="shared" si="325"/>
        <v>0</v>
      </c>
      <c r="Y1355" s="40">
        <f t="shared" si="326"/>
        <v>0</v>
      </c>
      <c r="Z1355" s="40">
        <f t="shared" si="327"/>
        <v>0</v>
      </c>
      <c r="AA1355" s="40">
        <f t="shared" si="328"/>
        <v>1</v>
      </c>
      <c r="AB1355" s="40">
        <f t="shared" si="329"/>
        <v>0</v>
      </c>
      <c r="AC1355" s="41" t="s">
        <v>238</v>
      </c>
      <c r="AD1355" s="41" t="s">
        <v>461</v>
      </c>
      <c r="AE1355" s="41" t="s">
        <v>351</v>
      </c>
      <c r="AF1355" s="41" t="s">
        <v>216</v>
      </c>
      <c r="AG1355" s="41" t="s">
        <v>56</v>
      </c>
      <c r="AH1355" s="41" t="s">
        <v>56</v>
      </c>
      <c r="AI1355" s="41" t="s">
        <v>56</v>
      </c>
      <c r="AJ1355" s="41" t="s">
        <v>160</v>
      </c>
      <c r="AK1355" s="41" t="s">
        <v>56</v>
      </c>
    </row>
    <row r="1356" spans="1:37" s="41" customFormat="1" ht="15.75" hidden="1" thickBot="1" x14ac:dyDescent="0.3">
      <c r="A1356" s="11" t="s">
        <v>66</v>
      </c>
      <c r="B1356" s="12" t="s">
        <v>216</v>
      </c>
      <c r="C1356" s="13" t="s">
        <v>52</v>
      </c>
      <c r="D1356" s="14" t="s">
        <v>47</v>
      </c>
      <c r="E1356" s="13" t="s">
        <v>2885</v>
      </c>
      <c r="F1356" s="4" t="s">
        <v>152</v>
      </c>
      <c r="G1356" s="4" t="s">
        <v>200</v>
      </c>
      <c r="H1356" s="15">
        <v>43153.791666666664</v>
      </c>
      <c r="I1356" s="15">
        <v>43153.916666666664</v>
      </c>
      <c r="J1356" s="131" t="s">
        <v>3743</v>
      </c>
      <c r="K1356" s="45" t="s">
        <v>9</v>
      </c>
      <c r="L1356" s="47" t="s">
        <v>7</v>
      </c>
      <c r="M1356" s="47" t="s">
        <v>56</v>
      </c>
      <c r="N1356" s="9" t="str">
        <f t="shared" si="315"/>
        <v>Standard</v>
      </c>
      <c r="O1356" s="10" t="str">
        <f t="shared" si="316"/>
        <v>Successful</v>
      </c>
      <c r="P1356" s="10" t="str">
        <f t="shared" si="317"/>
        <v>On Time</v>
      </c>
      <c r="Q1356" s="9">
        <f t="shared" si="318"/>
        <v>1</v>
      </c>
      <c r="R1356" s="9">
        <f t="shared" si="319"/>
        <v>1</v>
      </c>
      <c r="S1356" s="9">
        <f t="shared" si="320"/>
        <v>0</v>
      </c>
      <c r="T1356" s="9" t="str">
        <f t="shared" si="321"/>
        <v>February</v>
      </c>
      <c r="U1356" s="40">
        <f t="shared" si="322"/>
        <v>0</v>
      </c>
      <c r="V1356" s="40" t="str">
        <f t="shared" si="323"/>
        <v>Normal</v>
      </c>
      <c r="W1356" s="40">
        <f t="shared" si="324"/>
        <v>0</v>
      </c>
      <c r="X1356" s="40">
        <f t="shared" si="325"/>
        <v>0</v>
      </c>
      <c r="Y1356" s="40">
        <f t="shared" si="326"/>
        <v>0</v>
      </c>
      <c r="Z1356" s="40">
        <f t="shared" si="327"/>
        <v>0</v>
      </c>
      <c r="AA1356" s="40">
        <f t="shared" si="328"/>
        <v>1</v>
      </c>
      <c r="AB1356" s="40">
        <f t="shared" si="329"/>
        <v>0</v>
      </c>
      <c r="AC1356" s="41" t="s">
        <v>132</v>
      </c>
      <c r="AD1356" s="41" t="s">
        <v>3989</v>
      </c>
      <c r="AE1356" s="41" t="s">
        <v>121</v>
      </c>
      <c r="AF1356" s="41" t="s">
        <v>322</v>
      </c>
      <c r="AG1356" s="41" t="s">
        <v>56</v>
      </c>
      <c r="AH1356" s="41" t="s">
        <v>56</v>
      </c>
      <c r="AI1356" s="41" t="s">
        <v>56</v>
      </c>
      <c r="AJ1356" s="41" t="s">
        <v>160</v>
      </c>
      <c r="AK1356" s="41" t="s">
        <v>56</v>
      </c>
    </row>
    <row r="1357" spans="1:37" s="41" customFormat="1" ht="15.75" hidden="1" thickBot="1" x14ac:dyDescent="0.3">
      <c r="A1357" s="11" t="s">
        <v>638</v>
      </c>
      <c r="B1357" s="12" t="s">
        <v>216</v>
      </c>
      <c r="C1357" s="13" t="s">
        <v>46</v>
      </c>
      <c r="D1357" s="14" t="s">
        <v>47</v>
      </c>
      <c r="E1357" s="13" t="s">
        <v>2886</v>
      </c>
      <c r="F1357" s="4" t="s">
        <v>642</v>
      </c>
      <c r="G1357" s="4" t="s">
        <v>643</v>
      </c>
      <c r="H1357" s="15">
        <v>43152.5</v>
      </c>
      <c r="I1357" s="15">
        <v>43153.041666666664</v>
      </c>
      <c r="J1357" s="131" t="s">
        <v>3744</v>
      </c>
      <c r="K1357" s="45" t="s">
        <v>9</v>
      </c>
      <c r="L1357" s="47" t="s">
        <v>7</v>
      </c>
      <c r="M1357" s="47" t="s">
        <v>56</v>
      </c>
      <c r="N1357" s="9" t="str">
        <f t="shared" si="315"/>
        <v>Minor</v>
      </c>
      <c r="O1357" s="10" t="str">
        <f t="shared" si="316"/>
        <v>Successful</v>
      </c>
      <c r="P1357" s="10" t="str">
        <f t="shared" si="317"/>
        <v>On Time</v>
      </c>
      <c r="Q1357" s="9">
        <f t="shared" si="318"/>
        <v>1</v>
      </c>
      <c r="R1357" s="9">
        <f t="shared" si="319"/>
        <v>1</v>
      </c>
      <c r="S1357" s="9">
        <f t="shared" si="320"/>
        <v>0</v>
      </c>
      <c r="T1357" s="9" t="str">
        <f t="shared" si="321"/>
        <v>February</v>
      </c>
      <c r="U1357" s="40">
        <f t="shared" si="322"/>
        <v>0</v>
      </c>
      <c r="V1357" s="40" t="str">
        <f t="shared" si="323"/>
        <v>Normal</v>
      </c>
      <c r="W1357" s="40">
        <f t="shared" si="324"/>
        <v>0</v>
      </c>
      <c r="X1357" s="40">
        <f t="shared" si="325"/>
        <v>0</v>
      </c>
      <c r="Y1357" s="40">
        <f t="shared" si="326"/>
        <v>0</v>
      </c>
      <c r="Z1357" s="40">
        <f t="shared" si="327"/>
        <v>0</v>
      </c>
      <c r="AA1357" s="40">
        <f t="shared" si="328"/>
        <v>1</v>
      </c>
      <c r="AB1357" s="40">
        <f t="shared" si="329"/>
        <v>0</v>
      </c>
      <c r="AC1357" s="41" t="s">
        <v>131</v>
      </c>
      <c r="AD1357" s="41" t="s">
        <v>676</v>
      </c>
      <c r="AE1357" s="41" t="s">
        <v>428</v>
      </c>
      <c r="AF1357" s="41" t="s">
        <v>216</v>
      </c>
      <c r="AG1357" s="41" t="s">
        <v>56</v>
      </c>
      <c r="AH1357" s="41" t="s">
        <v>56</v>
      </c>
      <c r="AI1357" s="41" t="s">
        <v>56</v>
      </c>
      <c r="AJ1357" s="41" t="s">
        <v>160</v>
      </c>
      <c r="AK1357" s="41" t="s">
        <v>56</v>
      </c>
    </row>
    <row r="1358" spans="1:37" s="41" customFormat="1" ht="15.75" hidden="1" thickBot="1" x14ac:dyDescent="0.3">
      <c r="A1358" s="11" t="s">
        <v>638</v>
      </c>
      <c r="B1358" s="12" t="s">
        <v>8</v>
      </c>
      <c r="C1358" s="13" t="s">
        <v>46</v>
      </c>
      <c r="D1358" s="14" t="s">
        <v>47</v>
      </c>
      <c r="E1358" s="13" t="s">
        <v>2887</v>
      </c>
      <c r="F1358" s="4" t="s">
        <v>645</v>
      </c>
      <c r="G1358" s="4" t="s">
        <v>3137</v>
      </c>
      <c r="H1358" s="15">
        <v>43153.375</v>
      </c>
      <c r="I1358" s="15">
        <v>43153.708333333336</v>
      </c>
      <c r="J1358" s="131" t="s">
        <v>3745</v>
      </c>
      <c r="K1358" s="45" t="s">
        <v>9</v>
      </c>
      <c r="L1358" s="47" t="s">
        <v>7</v>
      </c>
      <c r="M1358" s="47" t="s">
        <v>56</v>
      </c>
      <c r="N1358" s="9" t="str">
        <f t="shared" si="315"/>
        <v>Minor</v>
      </c>
      <c r="O1358" s="10" t="str">
        <f t="shared" si="316"/>
        <v>Successful</v>
      </c>
      <c r="P1358" s="10" t="str">
        <f t="shared" si="317"/>
        <v>On Time</v>
      </c>
      <c r="Q1358" s="9">
        <f t="shared" si="318"/>
        <v>1</v>
      </c>
      <c r="R1358" s="9">
        <f t="shared" si="319"/>
        <v>1</v>
      </c>
      <c r="S1358" s="9">
        <f t="shared" si="320"/>
        <v>0</v>
      </c>
      <c r="T1358" s="9" t="str">
        <f t="shared" si="321"/>
        <v>February</v>
      </c>
      <c r="U1358" s="40">
        <f t="shared" si="322"/>
        <v>0</v>
      </c>
      <c r="V1358" s="40" t="str">
        <f t="shared" si="323"/>
        <v>Normal</v>
      </c>
      <c r="W1358" s="40">
        <f t="shared" si="324"/>
        <v>0</v>
      </c>
      <c r="X1358" s="40">
        <f t="shared" si="325"/>
        <v>0</v>
      </c>
      <c r="Y1358" s="40">
        <f t="shared" si="326"/>
        <v>0</v>
      </c>
      <c r="Z1358" s="40">
        <f t="shared" si="327"/>
        <v>0</v>
      </c>
      <c r="AA1358" s="40">
        <f t="shared" si="328"/>
        <v>1</v>
      </c>
      <c r="AB1358" s="40">
        <f t="shared" si="329"/>
        <v>0</v>
      </c>
      <c r="AC1358" s="41" t="s">
        <v>131</v>
      </c>
      <c r="AD1358" s="41" t="s">
        <v>801</v>
      </c>
      <c r="AE1358" s="41" t="s">
        <v>147</v>
      </c>
      <c r="AF1358" s="41" t="s">
        <v>8</v>
      </c>
      <c r="AG1358" s="41" t="s">
        <v>56</v>
      </c>
      <c r="AH1358" s="41" t="s">
        <v>56</v>
      </c>
      <c r="AI1358" s="41" t="s">
        <v>56</v>
      </c>
      <c r="AJ1358" s="41" t="s">
        <v>160</v>
      </c>
      <c r="AK1358" s="41" t="s">
        <v>56</v>
      </c>
    </row>
    <row r="1359" spans="1:37" s="41" customFormat="1" ht="15.75" hidden="1" thickBot="1" x14ac:dyDescent="0.3">
      <c r="A1359" s="11" t="s">
        <v>638</v>
      </c>
      <c r="B1359" s="12" t="s">
        <v>216</v>
      </c>
      <c r="C1359" s="13" t="s">
        <v>46</v>
      </c>
      <c r="D1359" s="14" t="s">
        <v>47</v>
      </c>
      <c r="E1359" s="13" t="s">
        <v>2888</v>
      </c>
      <c r="F1359" s="4" t="s">
        <v>630</v>
      </c>
      <c r="G1359" s="4" t="s">
        <v>3161</v>
      </c>
      <c r="H1359" s="15">
        <v>43153.833333333336</v>
      </c>
      <c r="I1359" s="15">
        <v>43153.958333333336</v>
      </c>
      <c r="J1359" s="131" t="s">
        <v>3746</v>
      </c>
      <c r="K1359" s="45" t="s">
        <v>9</v>
      </c>
      <c r="L1359" s="47" t="s">
        <v>7</v>
      </c>
      <c r="M1359" s="47" t="s">
        <v>56</v>
      </c>
      <c r="N1359" s="9" t="str">
        <f t="shared" si="315"/>
        <v>Minor</v>
      </c>
      <c r="O1359" s="10" t="str">
        <f t="shared" si="316"/>
        <v>Successful</v>
      </c>
      <c r="P1359" s="10" t="str">
        <f t="shared" si="317"/>
        <v>On Time</v>
      </c>
      <c r="Q1359" s="9">
        <f t="shared" si="318"/>
        <v>1</v>
      </c>
      <c r="R1359" s="9">
        <f t="shared" si="319"/>
        <v>1</v>
      </c>
      <c r="S1359" s="9">
        <f t="shared" si="320"/>
        <v>0</v>
      </c>
      <c r="T1359" s="9" t="str">
        <f t="shared" si="321"/>
        <v>February</v>
      </c>
      <c r="U1359" s="40">
        <f t="shared" si="322"/>
        <v>0</v>
      </c>
      <c r="V1359" s="40" t="str">
        <f t="shared" si="323"/>
        <v>Normal</v>
      </c>
      <c r="W1359" s="40">
        <f t="shared" si="324"/>
        <v>0</v>
      </c>
      <c r="X1359" s="40">
        <f t="shared" si="325"/>
        <v>0</v>
      </c>
      <c r="Y1359" s="40">
        <f t="shared" si="326"/>
        <v>0</v>
      </c>
      <c r="Z1359" s="40">
        <f t="shared" si="327"/>
        <v>0</v>
      </c>
      <c r="AA1359" s="40">
        <f t="shared" si="328"/>
        <v>1</v>
      </c>
      <c r="AB1359" s="40">
        <f t="shared" si="329"/>
        <v>0</v>
      </c>
      <c r="AC1359" s="41" t="s">
        <v>131</v>
      </c>
      <c r="AD1359" s="41" t="s">
        <v>3990</v>
      </c>
      <c r="AE1359" s="41" t="s">
        <v>351</v>
      </c>
      <c r="AF1359" s="41" t="s">
        <v>216</v>
      </c>
      <c r="AG1359" s="41" t="s">
        <v>56</v>
      </c>
      <c r="AH1359" s="41" t="s">
        <v>56</v>
      </c>
      <c r="AI1359" s="41" t="s">
        <v>56</v>
      </c>
      <c r="AJ1359" s="41" t="s">
        <v>160</v>
      </c>
      <c r="AK1359" s="41" t="s">
        <v>56</v>
      </c>
    </row>
    <row r="1360" spans="1:37" s="41" customFormat="1" ht="15.75" hidden="1" thickBot="1" x14ac:dyDescent="0.3">
      <c r="A1360" s="11" t="s">
        <v>638</v>
      </c>
      <c r="B1360" s="12" t="s">
        <v>8</v>
      </c>
      <c r="C1360" s="13" t="s">
        <v>52</v>
      </c>
      <c r="D1360" s="14" t="s">
        <v>47</v>
      </c>
      <c r="E1360" s="13" t="s">
        <v>2889</v>
      </c>
      <c r="F1360" s="4" t="s">
        <v>693</v>
      </c>
      <c r="G1360" s="4" t="s">
        <v>705</v>
      </c>
      <c r="H1360" s="15">
        <v>43153.375</v>
      </c>
      <c r="I1360" s="15">
        <v>43153.541666666664</v>
      </c>
      <c r="J1360" s="131" t="s">
        <v>3747</v>
      </c>
      <c r="K1360" s="45" t="s">
        <v>9</v>
      </c>
      <c r="L1360" s="47" t="s">
        <v>7</v>
      </c>
      <c r="M1360" s="47" t="s">
        <v>56</v>
      </c>
      <c r="N1360" s="9" t="str">
        <f t="shared" si="315"/>
        <v>Standard</v>
      </c>
      <c r="O1360" s="10" t="str">
        <f t="shared" si="316"/>
        <v>Successful</v>
      </c>
      <c r="P1360" s="10" t="str">
        <f t="shared" si="317"/>
        <v>On Time</v>
      </c>
      <c r="Q1360" s="9">
        <f t="shared" si="318"/>
        <v>1</v>
      </c>
      <c r="R1360" s="9">
        <f t="shared" si="319"/>
        <v>1</v>
      </c>
      <c r="S1360" s="9">
        <f t="shared" si="320"/>
        <v>0</v>
      </c>
      <c r="T1360" s="9" t="str">
        <f t="shared" si="321"/>
        <v>February</v>
      </c>
      <c r="U1360" s="40">
        <f t="shared" si="322"/>
        <v>0</v>
      </c>
      <c r="V1360" s="40" t="str">
        <f t="shared" si="323"/>
        <v>Normal</v>
      </c>
      <c r="W1360" s="40">
        <f t="shared" si="324"/>
        <v>0</v>
      </c>
      <c r="X1360" s="40">
        <f t="shared" si="325"/>
        <v>0</v>
      </c>
      <c r="Y1360" s="40">
        <f t="shared" si="326"/>
        <v>0</v>
      </c>
      <c r="Z1360" s="40">
        <f t="shared" si="327"/>
        <v>0</v>
      </c>
      <c r="AA1360" s="40">
        <f t="shared" si="328"/>
        <v>1</v>
      </c>
      <c r="AB1360" s="40">
        <f t="shared" si="329"/>
        <v>0</v>
      </c>
      <c r="AC1360" s="41" t="s">
        <v>131</v>
      </c>
      <c r="AD1360" s="41" t="s">
        <v>720</v>
      </c>
      <c r="AE1360" s="41" t="s">
        <v>146</v>
      </c>
      <c r="AF1360" s="41" t="s">
        <v>8</v>
      </c>
      <c r="AG1360" s="41" t="s">
        <v>56</v>
      </c>
      <c r="AH1360" s="41" t="s">
        <v>56</v>
      </c>
      <c r="AI1360" s="41" t="s">
        <v>56</v>
      </c>
      <c r="AJ1360" s="41" t="s">
        <v>160</v>
      </c>
      <c r="AK1360" s="41" t="s">
        <v>56</v>
      </c>
    </row>
    <row r="1361" spans="1:37" s="41" customFormat="1" ht="15.75" hidden="1" thickBot="1" x14ac:dyDescent="0.3">
      <c r="A1361" s="11" t="s">
        <v>638</v>
      </c>
      <c r="B1361" s="12" t="s">
        <v>216</v>
      </c>
      <c r="C1361" s="13" t="s">
        <v>52</v>
      </c>
      <c r="D1361" s="14" t="s">
        <v>47</v>
      </c>
      <c r="E1361" s="13" t="s">
        <v>2890</v>
      </c>
      <c r="F1361" s="4" t="s">
        <v>630</v>
      </c>
      <c r="G1361" s="4" t="s">
        <v>734</v>
      </c>
      <c r="H1361" s="15">
        <v>43150.5</v>
      </c>
      <c r="I1361" s="15">
        <v>43153.5</v>
      </c>
      <c r="J1361" s="131" t="s">
        <v>3748</v>
      </c>
      <c r="K1361" s="45" t="s">
        <v>9</v>
      </c>
      <c r="L1361" s="47" t="s">
        <v>7</v>
      </c>
      <c r="M1361" s="47" t="s">
        <v>56</v>
      </c>
      <c r="N1361" s="9" t="str">
        <f t="shared" si="315"/>
        <v>Standard</v>
      </c>
      <c r="O1361" s="10" t="str">
        <f t="shared" si="316"/>
        <v>Successful</v>
      </c>
      <c r="P1361" s="10" t="str">
        <f t="shared" si="317"/>
        <v>On Time</v>
      </c>
      <c r="Q1361" s="9">
        <f t="shared" si="318"/>
        <v>1</v>
      </c>
      <c r="R1361" s="9">
        <f t="shared" si="319"/>
        <v>1</v>
      </c>
      <c r="S1361" s="9">
        <f t="shared" si="320"/>
        <v>0</v>
      </c>
      <c r="T1361" s="9" t="str">
        <f t="shared" si="321"/>
        <v>February</v>
      </c>
      <c r="U1361" s="40">
        <f t="shared" si="322"/>
        <v>0</v>
      </c>
      <c r="V1361" s="40" t="str">
        <f t="shared" si="323"/>
        <v>Normal</v>
      </c>
      <c r="W1361" s="40">
        <f t="shared" si="324"/>
        <v>0</v>
      </c>
      <c r="X1361" s="40">
        <f t="shared" si="325"/>
        <v>0</v>
      </c>
      <c r="Y1361" s="40">
        <f t="shared" si="326"/>
        <v>0</v>
      </c>
      <c r="Z1361" s="40">
        <f t="shared" si="327"/>
        <v>0</v>
      </c>
      <c r="AA1361" s="40">
        <f t="shared" si="328"/>
        <v>1</v>
      </c>
      <c r="AB1361" s="40">
        <f t="shared" si="329"/>
        <v>0</v>
      </c>
      <c r="AC1361" s="41" t="s">
        <v>131</v>
      </c>
      <c r="AD1361" s="41" t="s">
        <v>716</v>
      </c>
      <c r="AE1361" s="41" t="s">
        <v>351</v>
      </c>
      <c r="AF1361" s="41" t="s">
        <v>216</v>
      </c>
      <c r="AG1361" s="41" t="s">
        <v>56</v>
      </c>
      <c r="AH1361" s="41" t="s">
        <v>56</v>
      </c>
      <c r="AI1361" s="41" t="s">
        <v>56</v>
      </c>
      <c r="AJ1361" s="41" t="s">
        <v>160</v>
      </c>
      <c r="AK1361" s="41" t="s">
        <v>56</v>
      </c>
    </row>
    <row r="1362" spans="1:37" s="41" customFormat="1" ht="15.75" hidden="1" thickBot="1" x14ac:dyDescent="0.3">
      <c r="A1362" s="11" t="s">
        <v>638</v>
      </c>
      <c r="B1362" s="12" t="s">
        <v>216</v>
      </c>
      <c r="C1362" s="13" t="s">
        <v>52</v>
      </c>
      <c r="D1362" s="14" t="s">
        <v>47</v>
      </c>
      <c r="E1362" s="13" t="s">
        <v>2891</v>
      </c>
      <c r="F1362" s="4" t="s">
        <v>630</v>
      </c>
      <c r="G1362" s="4" t="s">
        <v>734</v>
      </c>
      <c r="H1362" s="15">
        <v>43150.5</v>
      </c>
      <c r="I1362" s="15">
        <v>43153.5</v>
      </c>
      <c r="J1362" s="131" t="s">
        <v>3749</v>
      </c>
      <c r="K1362" s="45" t="s">
        <v>9</v>
      </c>
      <c r="L1362" s="47" t="s">
        <v>7</v>
      </c>
      <c r="M1362" s="47" t="s">
        <v>56</v>
      </c>
      <c r="N1362" s="9" t="str">
        <f t="shared" si="315"/>
        <v>Standard</v>
      </c>
      <c r="O1362" s="10" t="str">
        <f t="shared" si="316"/>
        <v>Successful</v>
      </c>
      <c r="P1362" s="10" t="str">
        <f t="shared" si="317"/>
        <v>On Time</v>
      </c>
      <c r="Q1362" s="9">
        <f t="shared" si="318"/>
        <v>1</v>
      </c>
      <c r="R1362" s="9">
        <f t="shared" si="319"/>
        <v>1</v>
      </c>
      <c r="S1362" s="9">
        <f t="shared" si="320"/>
        <v>0</v>
      </c>
      <c r="T1362" s="9" t="str">
        <f t="shared" si="321"/>
        <v>February</v>
      </c>
      <c r="U1362" s="40">
        <f t="shared" si="322"/>
        <v>0</v>
      </c>
      <c r="V1362" s="40" t="str">
        <f t="shared" si="323"/>
        <v>Normal</v>
      </c>
      <c r="W1362" s="40">
        <f t="shared" si="324"/>
        <v>0</v>
      </c>
      <c r="X1362" s="40">
        <f t="shared" si="325"/>
        <v>0</v>
      </c>
      <c r="Y1362" s="40">
        <f t="shared" si="326"/>
        <v>0</v>
      </c>
      <c r="Z1362" s="40">
        <f t="shared" si="327"/>
        <v>0</v>
      </c>
      <c r="AA1362" s="40">
        <f t="shared" si="328"/>
        <v>1</v>
      </c>
      <c r="AB1362" s="40">
        <f t="shared" si="329"/>
        <v>0</v>
      </c>
      <c r="AC1362" s="41" t="s">
        <v>131</v>
      </c>
      <c r="AD1362" s="41" t="s">
        <v>716</v>
      </c>
      <c r="AE1362" s="41" t="s">
        <v>351</v>
      </c>
      <c r="AF1362" s="41" t="s">
        <v>216</v>
      </c>
      <c r="AG1362" s="41" t="s">
        <v>56</v>
      </c>
      <c r="AH1362" s="41" t="s">
        <v>56</v>
      </c>
      <c r="AI1362" s="41" t="s">
        <v>56</v>
      </c>
      <c r="AJ1362" s="41" t="s">
        <v>160</v>
      </c>
      <c r="AK1362" s="41" t="s">
        <v>56</v>
      </c>
    </row>
    <row r="1363" spans="1:37" s="41" customFormat="1" ht="15.75" hidden="1" thickBot="1" x14ac:dyDescent="0.3">
      <c r="A1363" s="11" t="s">
        <v>638</v>
      </c>
      <c r="B1363" s="12" t="s">
        <v>216</v>
      </c>
      <c r="C1363" s="13" t="s">
        <v>52</v>
      </c>
      <c r="D1363" s="14" t="s">
        <v>47</v>
      </c>
      <c r="E1363" s="13" t="s">
        <v>2892</v>
      </c>
      <c r="F1363" s="4" t="s">
        <v>630</v>
      </c>
      <c r="G1363" s="4" t="s">
        <v>734</v>
      </c>
      <c r="H1363" s="15">
        <v>43150.5</v>
      </c>
      <c r="I1363" s="15">
        <v>43153.5</v>
      </c>
      <c r="J1363" s="131" t="s">
        <v>3750</v>
      </c>
      <c r="K1363" s="45" t="s">
        <v>9</v>
      </c>
      <c r="L1363" s="47" t="s">
        <v>7</v>
      </c>
      <c r="M1363" s="47" t="s">
        <v>56</v>
      </c>
      <c r="N1363" s="9" t="str">
        <f t="shared" si="315"/>
        <v>Standard</v>
      </c>
      <c r="O1363" s="10" t="str">
        <f t="shared" si="316"/>
        <v>Successful</v>
      </c>
      <c r="P1363" s="10" t="str">
        <f t="shared" si="317"/>
        <v>On Time</v>
      </c>
      <c r="Q1363" s="9">
        <f t="shared" si="318"/>
        <v>1</v>
      </c>
      <c r="R1363" s="9">
        <f t="shared" si="319"/>
        <v>1</v>
      </c>
      <c r="S1363" s="9">
        <f t="shared" si="320"/>
        <v>0</v>
      </c>
      <c r="T1363" s="9" t="str">
        <f t="shared" si="321"/>
        <v>February</v>
      </c>
      <c r="U1363" s="40">
        <f t="shared" si="322"/>
        <v>0</v>
      </c>
      <c r="V1363" s="40" t="str">
        <f t="shared" si="323"/>
        <v>Normal</v>
      </c>
      <c r="W1363" s="40">
        <f t="shared" si="324"/>
        <v>0</v>
      </c>
      <c r="X1363" s="40">
        <f t="shared" si="325"/>
        <v>0</v>
      </c>
      <c r="Y1363" s="40">
        <f t="shared" si="326"/>
        <v>0</v>
      </c>
      <c r="Z1363" s="40">
        <f t="shared" si="327"/>
        <v>0</v>
      </c>
      <c r="AA1363" s="40">
        <f t="shared" si="328"/>
        <v>1</v>
      </c>
      <c r="AB1363" s="40">
        <f t="shared" si="329"/>
        <v>0</v>
      </c>
      <c r="AC1363" s="41" t="s">
        <v>131</v>
      </c>
      <c r="AD1363" s="41" t="s">
        <v>716</v>
      </c>
      <c r="AE1363" s="41" t="s">
        <v>351</v>
      </c>
      <c r="AF1363" s="41" t="s">
        <v>216</v>
      </c>
      <c r="AG1363" s="41" t="s">
        <v>56</v>
      </c>
      <c r="AH1363" s="41" t="s">
        <v>56</v>
      </c>
      <c r="AI1363" s="41" t="s">
        <v>56</v>
      </c>
      <c r="AJ1363" s="41" t="s">
        <v>160</v>
      </c>
      <c r="AK1363" s="41" t="s">
        <v>56</v>
      </c>
    </row>
    <row r="1364" spans="1:37" s="41" customFormat="1" ht="15.75" hidden="1" thickBot="1" x14ac:dyDescent="0.3">
      <c r="A1364" s="11" t="s">
        <v>638</v>
      </c>
      <c r="B1364" s="12" t="s">
        <v>216</v>
      </c>
      <c r="C1364" s="13" t="s">
        <v>46</v>
      </c>
      <c r="D1364" s="14" t="s">
        <v>47</v>
      </c>
      <c r="E1364" s="13" t="s">
        <v>2893</v>
      </c>
      <c r="F1364" s="4" t="s">
        <v>630</v>
      </c>
      <c r="G1364" s="4" t="s">
        <v>3161</v>
      </c>
      <c r="H1364" s="15">
        <v>43153.833333333336</v>
      </c>
      <c r="I1364" s="15">
        <v>43154</v>
      </c>
      <c r="J1364" s="131" t="s">
        <v>3751</v>
      </c>
      <c r="K1364" s="45" t="s">
        <v>9</v>
      </c>
      <c r="L1364" s="47" t="s">
        <v>7</v>
      </c>
      <c r="M1364" s="47" t="s">
        <v>56</v>
      </c>
      <c r="N1364" s="9" t="str">
        <f t="shared" si="315"/>
        <v>Minor</v>
      </c>
      <c r="O1364" s="10" t="str">
        <f t="shared" si="316"/>
        <v>Successful</v>
      </c>
      <c r="P1364" s="10" t="str">
        <f t="shared" si="317"/>
        <v>On Time</v>
      </c>
      <c r="Q1364" s="9">
        <f t="shared" si="318"/>
        <v>1</v>
      </c>
      <c r="R1364" s="9">
        <f t="shared" si="319"/>
        <v>1</v>
      </c>
      <c r="S1364" s="9">
        <f t="shared" si="320"/>
        <v>0</v>
      </c>
      <c r="T1364" s="9" t="str">
        <f t="shared" si="321"/>
        <v>February</v>
      </c>
      <c r="U1364" s="40">
        <f t="shared" si="322"/>
        <v>0</v>
      </c>
      <c r="V1364" s="40" t="str">
        <f t="shared" si="323"/>
        <v>Normal</v>
      </c>
      <c r="W1364" s="40">
        <f t="shared" si="324"/>
        <v>0</v>
      </c>
      <c r="X1364" s="40">
        <f t="shared" si="325"/>
        <v>0</v>
      </c>
      <c r="Y1364" s="40">
        <f t="shared" si="326"/>
        <v>0</v>
      </c>
      <c r="Z1364" s="40">
        <f t="shared" si="327"/>
        <v>0</v>
      </c>
      <c r="AA1364" s="40">
        <f t="shared" si="328"/>
        <v>1</v>
      </c>
      <c r="AB1364" s="40">
        <f t="shared" si="329"/>
        <v>0</v>
      </c>
      <c r="AC1364" s="41" t="s">
        <v>131</v>
      </c>
      <c r="AD1364" s="41" t="s">
        <v>3991</v>
      </c>
      <c r="AE1364" s="41" t="s">
        <v>351</v>
      </c>
      <c r="AF1364" s="41" t="s">
        <v>216</v>
      </c>
      <c r="AG1364" s="41" t="s">
        <v>56</v>
      </c>
      <c r="AH1364" s="41" t="s">
        <v>56</v>
      </c>
      <c r="AI1364" s="41" t="s">
        <v>56</v>
      </c>
      <c r="AJ1364" s="41" t="s">
        <v>160</v>
      </c>
      <c r="AK1364" s="41" t="s">
        <v>56</v>
      </c>
    </row>
    <row r="1365" spans="1:37" s="41" customFormat="1" ht="15.75" hidden="1" thickBot="1" x14ac:dyDescent="0.3">
      <c r="A1365" s="11" t="s">
        <v>53</v>
      </c>
      <c r="B1365" s="12" t="s">
        <v>216</v>
      </c>
      <c r="C1365" s="13" t="s">
        <v>46</v>
      </c>
      <c r="D1365" s="14" t="s">
        <v>47</v>
      </c>
      <c r="E1365" s="13" t="s">
        <v>2894</v>
      </c>
      <c r="F1365" s="4" t="s">
        <v>106</v>
      </c>
      <c r="G1365" s="4" t="s">
        <v>3181</v>
      </c>
      <c r="H1365" s="15">
        <v>43153.5</v>
      </c>
      <c r="I1365" s="15">
        <v>43153.75</v>
      </c>
      <c r="J1365" s="131" t="s">
        <v>3752</v>
      </c>
      <c r="K1365" s="45" t="s">
        <v>9</v>
      </c>
      <c r="L1365" s="47" t="s">
        <v>7</v>
      </c>
      <c r="M1365" s="47" t="s">
        <v>56</v>
      </c>
      <c r="N1365" s="9" t="str">
        <f t="shared" si="315"/>
        <v>Minor</v>
      </c>
      <c r="O1365" s="10" t="str">
        <f t="shared" si="316"/>
        <v>Successful</v>
      </c>
      <c r="P1365" s="10" t="str">
        <f t="shared" si="317"/>
        <v>On Time</v>
      </c>
      <c r="Q1365" s="9">
        <f t="shared" si="318"/>
        <v>1</v>
      </c>
      <c r="R1365" s="9">
        <f t="shared" si="319"/>
        <v>1</v>
      </c>
      <c r="S1365" s="9">
        <f t="shared" si="320"/>
        <v>0</v>
      </c>
      <c r="T1365" s="9" t="str">
        <f t="shared" si="321"/>
        <v>February</v>
      </c>
      <c r="U1365" s="40">
        <f t="shared" si="322"/>
        <v>0</v>
      </c>
      <c r="V1365" s="40" t="str">
        <f t="shared" si="323"/>
        <v>Normal</v>
      </c>
      <c r="W1365" s="40">
        <f t="shared" si="324"/>
        <v>0</v>
      </c>
      <c r="X1365" s="40">
        <f t="shared" si="325"/>
        <v>0</v>
      </c>
      <c r="Y1365" s="40">
        <f t="shared" si="326"/>
        <v>0</v>
      </c>
      <c r="Z1365" s="40">
        <f t="shared" si="327"/>
        <v>0</v>
      </c>
      <c r="AA1365" s="40">
        <f t="shared" si="328"/>
        <v>1</v>
      </c>
      <c r="AB1365" s="40">
        <f t="shared" si="329"/>
        <v>0</v>
      </c>
      <c r="AC1365" s="41" t="s">
        <v>131</v>
      </c>
      <c r="AD1365" s="41" t="s">
        <v>557</v>
      </c>
      <c r="AE1365" s="41" t="s">
        <v>429</v>
      </c>
      <c r="AF1365" s="41" t="s">
        <v>216</v>
      </c>
      <c r="AG1365" s="41" t="s">
        <v>56</v>
      </c>
      <c r="AH1365" s="41" t="s">
        <v>56</v>
      </c>
      <c r="AI1365" s="41" t="s">
        <v>56</v>
      </c>
      <c r="AJ1365" s="41" t="s">
        <v>160</v>
      </c>
      <c r="AK1365" s="41" t="s">
        <v>56</v>
      </c>
    </row>
    <row r="1366" spans="1:37" s="41" customFormat="1" ht="15.75" hidden="1" thickBot="1" x14ac:dyDescent="0.3">
      <c r="A1366" s="11" t="s">
        <v>53</v>
      </c>
      <c r="B1366" s="12" t="s">
        <v>216</v>
      </c>
      <c r="C1366" s="13" t="s">
        <v>52</v>
      </c>
      <c r="D1366" s="14" t="s">
        <v>47</v>
      </c>
      <c r="E1366" s="13" t="s">
        <v>2895</v>
      </c>
      <c r="F1366" s="4" t="s">
        <v>105</v>
      </c>
      <c r="G1366" s="4" t="s">
        <v>161</v>
      </c>
      <c r="H1366" s="15">
        <v>43153.583333333336</v>
      </c>
      <c r="I1366" s="15">
        <v>43153.833333333336</v>
      </c>
      <c r="J1366" s="131" t="s">
        <v>3753</v>
      </c>
      <c r="K1366" s="45" t="s">
        <v>9</v>
      </c>
      <c r="L1366" s="47" t="s">
        <v>7</v>
      </c>
      <c r="M1366" s="47" t="s">
        <v>56</v>
      </c>
      <c r="N1366" s="9" t="str">
        <f t="shared" si="315"/>
        <v>Standard</v>
      </c>
      <c r="O1366" s="10" t="str">
        <f t="shared" si="316"/>
        <v>Successful</v>
      </c>
      <c r="P1366" s="10" t="str">
        <f t="shared" si="317"/>
        <v>On Time</v>
      </c>
      <c r="Q1366" s="9">
        <f t="shared" si="318"/>
        <v>1</v>
      </c>
      <c r="R1366" s="9">
        <f t="shared" si="319"/>
        <v>1</v>
      </c>
      <c r="S1366" s="9">
        <f t="shared" si="320"/>
        <v>0</v>
      </c>
      <c r="T1366" s="9" t="str">
        <f t="shared" si="321"/>
        <v>February</v>
      </c>
      <c r="U1366" s="40">
        <f t="shared" si="322"/>
        <v>0</v>
      </c>
      <c r="V1366" s="40" t="str">
        <f t="shared" si="323"/>
        <v>Normal</v>
      </c>
      <c r="W1366" s="40">
        <f t="shared" si="324"/>
        <v>0</v>
      </c>
      <c r="X1366" s="40">
        <f t="shared" si="325"/>
        <v>0</v>
      </c>
      <c r="Y1366" s="40">
        <f t="shared" si="326"/>
        <v>0</v>
      </c>
      <c r="Z1366" s="40">
        <f t="shared" si="327"/>
        <v>0</v>
      </c>
      <c r="AA1366" s="40">
        <f t="shared" si="328"/>
        <v>1</v>
      </c>
      <c r="AB1366" s="40">
        <f t="shared" si="329"/>
        <v>0</v>
      </c>
      <c r="AC1366" s="41" t="s">
        <v>131</v>
      </c>
      <c r="AD1366" s="41" t="s">
        <v>561</v>
      </c>
      <c r="AE1366" s="41" t="s">
        <v>258</v>
      </c>
      <c r="AF1366" s="41" t="s">
        <v>216</v>
      </c>
      <c r="AG1366" s="41" t="s">
        <v>56</v>
      </c>
      <c r="AH1366" s="41" t="s">
        <v>56</v>
      </c>
      <c r="AI1366" s="41" t="s">
        <v>56</v>
      </c>
      <c r="AJ1366" s="41" t="s">
        <v>160</v>
      </c>
      <c r="AK1366" s="41" t="s">
        <v>56</v>
      </c>
    </row>
    <row r="1367" spans="1:37" s="41" customFormat="1" ht="15.75" hidden="1" thickBot="1" x14ac:dyDescent="0.3">
      <c r="A1367" s="11" t="s">
        <v>53</v>
      </c>
      <c r="B1367" s="12" t="s">
        <v>8</v>
      </c>
      <c r="C1367" s="13" t="s">
        <v>46</v>
      </c>
      <c r="D1367" s="14" t="s">
        <v>47</v>
      </c>
      <c r="E1367" s="13" t="s">
        <v>2896</v>
      </c>
      <c r="F1367" s="4" t="s">
        <v>104</v>
      </c>
      <c r="G1367" s="4" t="s">
        <v>130</v>
      </c>
      <c r="H1367" s="15">
        <v>43153.708333333336</v>
      </c>
      <c r="I1367" s="15">
        <v>43153.916666666664</v>
      </c>
      <c r="J1367" s="131" t="s">
        <v>3754</v>
      </c>
      <c r="K1367" s="45" t="s">
        <v>9</v>
      </c>
      <c r="L1367" s="47" t="s">
        <v>7</v>
      </c>
      <c r="M1367" s="47" t="s">
        <v>56</v>
      </c>
      <c r="N1367" s="9" t="str">
        <f t="shared" si="315"/>
        <v>Minor</v>
      </c>
      <c r="O1367" s="10" t="str">
        <f t="shared" si="316"/>
        <v>Successful</v>
      </c>
      <c r="P1367" s="10" t="str">
        <f t="shared" si="317"/>
        <v>On Time</v>
      </c>
      <c r="Q1367" s="9">
        <f t="shared" si="318"/>
        <v>1</v>
      </c>
      <c r="R1367" s="9">
        <f t="shared" si="319"/>
        <v>1</v>
      </c>
      <c r="S1367" s="9">
        <f t="shared" si="320"/>
        <v>0</v>
      </c>
      <c r="T1367" s="9" t="str">
        <f t="shared" si="321"/>
        <v>February</v>
      </c>
      <c r="U1367" s="40">
        <f t="shared" si="322"/>
        <v>0</v>
      </c>
      <c r="V1367" s="40" t="str">
        <f t="shared" si="323"/>
        <v>Normal</v>
      </c>
      <c r="W1367" s="40">
        <f t="shared" si="324"/>
        <v>0</v>
      </c>
      <c r="X1367" s="40">
        <f t="shared" si="325"/>
        <v>0</v>
      </c>
      <c r="Y1367" s="40">
        <f t="shared" si="326"/>
        <v>0</v>
      </c>
      <c r="Z1367" s="40">
        <f t="shared" si="327"/>
        <v>0</v>
      </c>
      <c r="AA1367" s="40">
        <f t="shared" si="328"/>
        <v>1</v>
      </c>
      <c r="AB1367" s="40">
        <f t="shared" si="329"/>
        <v>0</v>
      </c>
      <c r="AC1367" s="41" t="s">
        <v>131</v>
      </c>
      <c r="AD1367" s="41" t="s">
        <v>3992</v>
      </c>
      <c r="AE1367" s="41" t="s">
        <v>308</v>
      </c>
      <c r="AF1367" s="41" t="s">
        <v>8</v>
      </c>
      <c r="AG1367" s="41" t="s">
        <v>56</v>
      </c>
      <c r="AH1367" s="41" t="s">
        <v>56</v>
      </c>
      <c r="AI1367" s="41" t="s">
        <v>56</v>
      </c>
      <c r="AJ1367" s="41" t="s">
        <v>160</v>
      </c>
      <c r="AK1367" s="41" t="s">
        <v>56</v>
      </c>
    </row>
    <row r="1368" spans="1:37" s="41" customFormat="1" ht="15.75" hidden="1" thickBot="1" x14ac:dyDescent="0.3">
      <c r="A1368" s="11" t="s">
        <v>50</v>
      </c>
      <c r="B1368" s="12" t="s">
        <v>216</v>
      </c>
      <c r="C1368" s="13" t="s">
        <v>52</v>
      </c>
      <c r="D1368" s="14" t="s">
        <v>47</v>
      </c>
      <c r="E1368" s="13" t="s">
        <v>2897</v>
      </c>
      <c r="F1368" s="4" t="s">
        <v>152</v>
      </c>
      <c r="G1368" s="4" t="s">
        <v>183</v>
      </c>
      <c r="H1368" s="15">
        <v>43153.666666666664</v>
      </c>
      <c r="I1368" s="15">
        <v>43153.75</v>
      </c>
      <c r="J1368" s="131" t="s">
        <v>3755</v>
      </c>
      <c r="K1368" s="45" t="s">
        <v>9</v>
      </c>
      <c r="L1368" s="47" t="s">
        <v>7</v>
      </c>
      <c r="M1368" s="47" t="s">
        <v>56</v>
      </c>
      <c r="N1368" s="9" t="str">
        <f t="shared" si="315"/>
        <v>Standard</v>
      </c>
      <c r="O1368" s="10" t="str">
        <f t="shared" si="316"/>
        <v>Successful</v>
      </c>
      <c r="P1368" s="10" t="str">
        <f t="shared" si="317"/>
        <v>On Time</v>
      </c>
      <c r="Q1368" s="9">
        <f t="shared" si="318"/>
        <v>1</v>
      </c>
      <c r="R1368" s="9">
        <f t="shared" si="319"/>
        <v>1</v>
      </c>
      <c r="S1368" s="9">
        <f t="shared" si="320"/>
        <v>0</v>
      </c>
      <c r="T1368" s="9" t="str">
        <f t="shared" si="321"/>
        <v>February</v>
      </c>
      <c r="U1368" s="40">
        <f t="shared" si="322"/>
        <v>0</v>
      </c>
      <c r="V1368" s="40" t="str">
        <f t="shared" si="323"/>
        <v>Normal</v>
      </c>
      <c r="W1368" s="40">
        <f t="shared" si="324"/>
        <v>0</v>
      </c>
      <c r="X1368" s="40">
        <f t="shared" si="325"/>
        <v>0</v>
      </c>
      <c r="Y1368" s="40">
        <f t="shared" si="326"/>
        <v>0</v>
      </c>
      <c r="Z1368" s="40">
        <f t="shared" si="327"/>
        <v>0</v>
      </c>
      <c r="AA1368" s="40">
        <f t="shared" si="328"/>
        <v>1</v>
      </c>
      <c r="AB1368" s="40">
        <f t="shared" si="329"/>
        <v>0</v>
      </c>
      <c r="AC1368" s="41" t="s">
        <v>132</v>
      </c>
      <c r="AD1368" s="41" t="s">
        <v>3993</v>
      </c>
      <c r="AE1368" s="41" t="s">
        <v>121</v>
      </c>
      <c r="AF1368" s="41" t="s">
        <v>322</v>
      </c>
      <c r="AG1368" s="41" t="s">
        <v>56</v>
      </c>
      <c r="AH1368" s="41" t="s">
        <v>56</v>
      </c>
      <c r="AI1368" s="41" t="s">
        <v>56</v>
      </c>
      <c r="AJ1368" s="41" t="s">
        <v>160</v>
      </c>
      <c r="AK1368" s="41" t="s">
        <v>56</v>
      </c>
    </row>
    <row r="1369" spans="1:37" s="41" customFormat="1" ht="15.75" hidden="1" thickBot="1" x14ac:dyDescent="0.3">
      <c r="A1369" s="11" t="s">
        <v>549</v>
      </c>
      <c r="B1369" s="12" t="s">
        <v>216</v>
      </c>
      <c r="C1369" s="13" t="s">
        <v>52</v>
      </c>
      <c r="D1369" s="14" t="s">
        <v>47</v>
      </c>
      <c r="E1369" s="13" t="s">
        <v>2898</v>
      </c>
      <c r="F1369" s="4" t="s">
        <v>152</v>
      </c>
      <c r="G1369" s="4" t="s">
        <v>760</v>
      </c>
      <c r="H1369" s="15">
        <v>43153.625</v>
      </c>
      <c r="I1369" s="15">
        <v>43153.708333333336</v>
      </c>
      <c r="J1369" s="131" t="s">
        <v>3756</v>
      </c>
      <c r="K1369" s="45" t="s">
        <v>9</v>
      </c>
      <c r="L1369" s="47" t="s">
        <v>7</v>
      </c>
      <c r="M1369" s="47" t="s">
        <v>56</v>
      </c>
      <c r="N1369" s="9" t="str">
        <f t="shared" si="315"/>
        <v>Standard</v>
      </c>
      <c r="O1369" s="10" t="str">
        <f t="shared" si="316"/>
        <v>Successful</v>
      </c>
      <c r="P1369" s="10" t="str">
        <f t="shared" si="317"/>
        <v>On Time</v>
      </c>
      <c r="Q1369" s="9">
        <f t="shared" si="318"/>
        <v>1</v>
      </c>
      <c r="R1369" s="9">
        <f t="shared" si="319"/>
        <v>1</v>
      </c>
      <c r="S1369" s="9">
        <f t="shared" si="320"/>
        <v>0</v>
      </c>
      <c r="T1369" s="9" t="str">
        <f t="shared" si="321"/>
        <v>February</v>
      </c>
      <c r="U1369" s="40">
        <f t="shared" si="322"/>
        <v>0</v>
      </c>
      <c r="V1369" s="40" t="str">
        <f t="shared" si="323"/>
        <v>Normal</v>
      </c>
      <c r="W1369" s="40">
        <f t="shared" si="324"/>
        <v>0</v>
      </c>
      <c r="X1369" s="40">
        <f t="shared" si="325"/>
        <v>0</v>
      </c>
      <c r="Y1369" s="40">
        <f t="shared" si="326"/>
        <v>0</v>
      </c>
      <c r="Z1369" s="40">
        <f t="shared" si="327"/>
        <v>0</v>
      </c>
      <c r="AA1369" s="40">
        <f t="shared" si="328"/>
        <v>1</v>
      </c>
      <c r="AB1369" s="40">
        <f t="shared" si="329"/>
        <v>0</v>
      </c>
      <c r="AC1369" s="41" t="s">
        <v>131</v>
      </c>
      <c r="AD1369" s="41" t="s">
        <v>464</v>
      </c>
      <c r="AE1369" s="41" t="s">
        <v>121</v>
      </c>
      <c r="AF1369" s="41" t="s">
        <v>322</v>
      </c>
      <c r="AG1369" s="41" t="s">
        <v>56</v>
      </c>
      <c r="AH1369" s="41" t="s">
        <v>56</v>
      </c>
      <c r="AI1369" s="41" t="s">
        <v>56</v>
      </c>
      <c r="AJ1369" s="41" t="s">
        <v>160</v>
      </c>
      <c r="AK1369" s="41" t="s">
        <v>56</v>
      </c>
    </row>
    <row r="1370" spans="1:37" s="41" customFormat="1" ht="15.75" hidden="1" thickBot="1" x14ac:dyDescent="0.3">
      <c r="A1370" s="11" t="s">
        <v>549</v>
      </c>
      <c r="B1370" s="12" t="s">
        <v>216</v>
      </c>
      <c r="C1370" s="13" t="s">
        <v>52</v>
      </c>
      <c r="D1370" s="14" t="s">
        <v>47</v>
      </c>
      <c r="E1370" s="13" t="s">
        <v>2899</v>
      </c>
      <c r="F1370" s="4" t="s">
        <v>152</v>
      </c>
      <c r="G1370" s="4" t="s">
        <v>168</v>
      </c>
      <c r="H1370" s="15">
        <v>43153.666666666664</v>
      </c>
      <c r="I1370" s="15">
        <v>43153.708333333336</v>
      </c>
      <c r="J1370" s="131" t="s">
        <v>3757</v>
      </c>
      <c r="K1370" s="45" t="s">
        <v>9</v>
      </c>
      <c r="L1370" s="47" t="s">
        <v>7</v>
      </c>
      <c r="M1370" s="47" t="s">
        <v>56</v>
      </c>
      <c r="N1370" s="9" t="str">
        <f t="shared" si="315"/>
        <v>Standard</v>
      </c>
      <c r="O1370" s="10" t="str">
        <f t="shared" si="316"/>
        <v>Successful</v>
      </c>
      <c r="P1370" s="10" t="str">
        <f t="shared" si="317"/>
        <v>On Time</v>
      </c>
      <c r="Q1370" s="9">
        <f t="shared" si="318"/>
        <v>1</v>
      </c>
      <c r="R1370" s="9">
        <f t="shared" si="319"/>
        <v>1</v>
      </c>
      <c r="S1370" s="9">
        <f t="shared" si="320"/>
        <v>0</v>
      </c>
      <c r="T1370" s="9" t="str">
        <f t="shared" si="321"/>
        <v>February</v>
      </c>
      <c r="U1370" s="40">
        <f t="shared" si="322"/>
        <v>0</v>
      </c>
      <c r="V1370" s="40" t="str">
        <f t="shared" si="323"/>
        <v>Normal</v>
      </c>
      <c r="W1370" s="40">
        <f t="shared" si="324"/>
        <v>0</v>
      </c>
      <c r="X1370" s="40">
        <f t="shared" si="325"/>
        <v>0</v>
      </c>
      <c r="Y1370" s="40">
        <f t="shared" si="326"/>
        <v>0</v>
      </c>
      <c r="Z1370" s="40">
        <f t="shared" si="327"/>
        <v>0</v>
      </c>
      <c r="AA1370" s="40">
        <f t="shared" si="328"/>
        <v>1</v>
      </c>
      <c r="AB1370" s="40">
        <f t="shared" si="329"/>
        <v>0</v>
      </c>
      <c r="AC1370" s="41" t="s">
        <v>131</v>
      </c>
      <c r="AD1370" s="41" t="s">
        <v>333</v>
      </c>
      <c r="AE1370" s="41" t="s">
        <v>121</v>
      </c>
      <c r="AF1370" s="41" t="s">
        <v>322</v>
      </c>
      <c r="AG1370" s="41" t="s">
        <v>56</v>
      </c>
      <c r="AH1370" s="41" t="s">
        <v>56</v>
      </c>
      <c r="AI1370" s="41" t="s">
        <v>56</v>
      </c>
      <c r="AJ1370" s="41" t="s">
        <v>160</v>
      </c>
      <c r="AK1370" s="41" t="s">
        <v>56</v>
      </c>
    </row>
    <row r="1371" spans="1:37" s="41" customFormat="1" ht="15.75" hidden="1" thickBot="1" x14ac:dyDescent="0.3">
      <c r="A1371" s="11" t="s">
        <v>697</v>
      </c>
      <c r="B1371" s="12" t="s">
        <v>216</v>
      </c>
      <c r="C1371" s="13" t="s">
        <v>46</v>
      </c>
      <c r="D1371" s="14" t="s">
        <v>47</v>
      </c>
      <c r="E1371" s="13" t="s">
        <v>2900</v>
      </c>
      <c r="F1371" s="4" t="s">
        <v>616</v>
      </c>
      <c r="G1371" s="4" t="s">
        <v>780</v>
      </c>
      <c r="H1371" s="15">
        <v>43153.645833333336</v>
      </c>
      <c r="I1371" s="15">
        <v>43153.770833333336</v>
      </c>
      <c r="J1371" s="131" t="s">
        <v>3758</v>
      </c>
      <c r="K1371" s="45" t="s">
        <v>9</v>
      </c>
      <c r="L1371" s="47" t="s">
        <v>7</v>
      </c>
      <c r="M1371" s="47" t="s">
        <v>56</v>
      </c>
      <c r="N1371" s="9" t="str">
        <f t="shared" si="315"/>
        <v>Minor</v>
      </c>
      <c r="O1371" s="10" t="str">
        <f t="shared" si="316"/>
        <v>Successful</v>
      </c>
      <c r="P1371" s="10" t="str">
        <f t="shared" si="317"/>
        <v>On Time</v>
      </c>
      <c r="Q1371" s="9">
        <f t="shared" si="318"/>
        <v>1</v>
      </c>
      <c r="R1371" s="9">
        <f t="shared" si="319"/>
        <v>1</v>
      </c>
      <c r="S1371" s="9">
        <f t="shared" si="320"/>
        <v>0</v>
      </c>
      <c r="T1371" s="9" t="str">
        <f t="shared" si="321"/>
        <v>February</v>
      </c>
      <c r="U1371" s="40">
        <f t="shared" si="322"/>
        <v>0</v>
      </c>
      <c r="V1371" s="40" t="str">
        <f t="shared" si="323"/>
        <v>Normal</v>
      </c>
      <c r="W1371" s="40">
        <f t="shared" si="324"/>
        <v>0</v>
      </c>
      <c r="X1371" s="40">
        <f t="shared" si="325"/>
        <v>0</v>
      </c>
      <c r="Y1371" s="40">
        <f t="shared" si="326"/>
        <v>0</v>
      </c>
      <c r="Z1371" s="40">
        <f t="shared" si="327"/>
        <v>0</v>
      </c>
      <c r="AA1371" s="40">
        <f t="shared" si="328"/>
        <v>1</v>
      </c>
      <c r="AB1371" s="40">
        <f t="shared" si="329"/>
        <v>0</v>
      </c>
      <c r="AC1371" s="41" t="s">
        <v>238</v>
      </c>
      <c r="AD1371" s="41" t="s">
        <v>721</v>
      </c>
      <c r="AE1371" s="41" t="s">
        <v>428</v>
      </c>
      <c r="AF1371" s="41" t="s">
        <v>216</v>
      </c>
      <c r="AG1371" s="41" t="s">
        <v>56</v>
      </c>
      <c r="AH1371" s="41" t="s">
        <v>56</v>
      </c>
      <c r="AI1371" s="41" t="s">
        <v>56</v>
      </c>
      <c r="AJ1371" s="41" t="s">
        <v>160</v>
      </c>
      <c r="AK1371" s="41" t="s">
        <v>56</v>
      </c>
    </row>
    <row r="1372" spans="1:37" s="41" customFormat="1" ht="15.75" hidden="1" thickBot="1" x14ac:dyDescent="0.3">
      <c r="A1372" s="11" t="s">
        <v>549</v>
      </c>
      <c r="B1372" s="12" t="s">
        <v>216</v>
      </c>
      <c r="C1372" s="13" t="s">
        <v>52</v>
      </c>
      <c r="D1372" s="14" t="s">
        <v>47</v>
      </c>
      <c r="E1372" s="13" t="s">
        <v>2901</v>
      </c>
      <c r="F1372" s="4" t="s">
        <v>152</v>
      </c>
      <c r="G1372" s="4" t="s">
        <v>760</v>
      </c>
      <c r="H1372" s="15">
        <v>43153.625</v>
      </c>
      <c r="I1372" s="15">
        <v>43153.708333333336</v>
      </c>
      <c r="J1372" s="131" t="s">
        <v>3756</v>
      </c>
      <c r="K1372" s="45" t="s">
        <v>9</v>
      </c>
      <c r="L1372" s="47" t="s">
        <v>7</v>
      </c>
      <c r="M1372" s="47" t="s">
        <v>56</v>
      </c>
      <c r="N1372" s="9" t="str">
        <f t="shared" si="315"/>
        <v>Standard</v>
      </c>
      <c r="O1372" s="10" t="str">
        <f t="shared" si="316"/>
        <v>Successful</v>
      </c>
      <c r="P1372" s="10" t="str">
        <f t="shared" si="317"/>
        <v>On Time</v>
      </c>
      <c r="Q1372" s="9">
        <f t="shared" si="318"/>
        <v>1</v>
      </c>
      <c r="R1372" s="9">
        <f t="shared" si="319"/>
        <v>1</v>
      </c>
      <c r="S1372" s="9">
        <f t="shared" si="320"/>
        <v>0</v>
      </c>
      <c r="T1372" s="9" t="str">
        <f t="shared" si="321"/>
        <v>February</v>
      </c>
      <c r="U1372" s="40">
        <f t="shared" si="322"/>
        <v>0</v>
      </c>
      <c r="V1372" s="40" t="str">
        <f t="shared" si="323"/>
        <v>Normal</v>
      </c>
      <c r="W1372" s="40">
        <f t="shared" si="324"/>
        <v>0</v>
      </c>
      <c r="X1372" s="40">
        <f t="shared" si="325"/>
        <v>0</v>
      </c>
      <c r="Y1372" s="40">
        <f t="shared" si="326"/>
        <v>0</v>
      </c>
      <c r="Z1372" s="40">
        <f t="shared" si="327"/>
        <v>0</v>
      </c>
      <c r="AA1372" s="40">
        <f t="shared" si="328"/>
        <v>1</v>
      </c>
      <c r="AB1372" s="40">
        <f t="shared" si="329"/>
        <v>0</v>
      </c>
      <c r="AC1372" s="41" t="s">
        <v>131</v>
      </c>
      <c r="AD1372" s="41" t="s">
        <v>464</v>
      </c>
      <c r="AE1372" s="41" t="s">
        <v>121</v>
      </c>
      <c r="AF1372" s="41" t="s">
        <v>322</v>
      </c>
      <c r="AG1372" s="41" t="s">
        <v>56</v>
      </c>
      <c r="AH1372" s="41" t="s">
        <v>56</v>
      </c>
      <c r="AI1372" s="41" t="s">
        <v>56</v>
      </c>
      <c r="AJ1372" s="41" t="s">
        <v>160</v>
      </c>
      <c r="AK1372" s="41" t="s">
        <v>56</v>
      </c>
    </row>
    <row r="1373" spans="1:37" s="41" customFormat="1" ht="15.75" hidden="1" thickBot="1" x14ac:dyDescent="0.3">
      <c r="A1373" s="11" t="s">
        <v>51</v>
      </c>
      <c r="B1373" s="12" t="s">
        <v>216</v>
      </c>
      <c r="C1373" s="13" t="s">
        <v>46</v>
      </c>
      <c r="D1373" s="14" t="s">
        <v>47</v>
      </c>
      <c r="E1373" s="13" t="s">
        <v>2902</v>
      </c>
      <c r="F1373" s="4" t="s">
        <v>1606</v>
      </c>
      <c r="G1373" s="4" t="s">
        <v>785</v>
      </c>
      <c r="H1373" s="15">
        <v>43145.916666666664</v>
      </c>
      <c r="I1373" s="15">
        <v>43147.875</v>
      </c>
      <c r="J1373" s="131" t="s">
        <v>3759</v>
      </c>
      <c r="K1373" s="45" t="s">
        <v>9</v>
      </c>
      <c r="L1373" s="47" t="s">
        <v>7</v>
      </c>
      <c r="M1373" s="47" t="s">
        <v>56</v>
      </c>
      <c r="N1373" s="9" t="str">
        <f t="shared" si="315"/>
        <v>Minor</v>
      </c>
      <c r="O1373" s="10" t="str">
        <f t="shared" si="316"/>
        <v>Successful</v>
      </c>
      <c r="P1373" s="10" t="str">
        <f t="shared" si="317"/>
        <v>On Time</v>
      </c>
      <c r="Q1373" s="9">
        <f t="shared" si="318"/>
        <v>1</v>
      </c>
      <c r="R1373" s="9">
        <f t="shared" si="319"/>
        <v>1</v>
      </c>
      <c r="S1373" s="9">
        <f t="shared" si="320"/>
        <v>0</v>
      </c>
      <c r="T1373" s="9" t="str">
        <f t="shared" si="321"/>
        <v>February</v>
      </c>
      <c r="U1373" s="40">
        <f t="shared" si="322"/>
        <v>0</v>
      </c>
      <c r="V1373" s="40" t="str">
        <f t="shared" si="323"/>
        <v>Normal</v>
      </c>
      <c r="W1373" s="40">
        <f t="shared" si="324"/>
        <v>0</v>
      </c>
      <c r="X1373" s="40">
        <f t="shared" si="325"/>
        <v>0</v>
      </c>
      <c r="Y1373" s="40">
        <f t="shared" si="326"/>
        <v>0</v>
      </c>
      <c r="Z1373" s="40">
        <f t="shared" si="327"/>
        <v>0</v>
      </c>
      <c r="AA1373" s="40">
        <f t="shared" si="328"/>
        <v>1</v>
      </c>
      <c r="AB1373" s="40">
        <f t="shared" si="329"/>
        <v>0</v>
      </c>
      <c r="AC1373" s="41" t="s">
        <v>133</v>
      </c>
      <c r="AD1373" s="41" t="s">
        <v>280</v>
      </c>
      <c r="AE1373" s="41" t="s">
        <v>422</v>
      </c>
      <c r="AF1373" s="41" t="s">
        <v>216</v>
      </c>
      <c r="AG1373" s="41" t="s">
        <v>56</v>
      </c>
      <c r="AH1373" s="41" t="s">
        <v>56</v>
      </c>
      <c r="AI1373" s="41" t="s">
        <v>56</v>
      </c>
      <c r="AJ1373" s="41" t="s">
        <v>160</v>
      </c>
      <c r="AK1373" s="41" t="s">
        <v>56</v>
      </c>
    </row>
    <row r="1374" spans="1:37" s="41" customFormat="1" ht="15.75" hidden="1" thickBot="1" x14ac:dyDescent="0.3">
      <c r="A1374" s="11" t="s">
        <v>51</v>
      </c>
      <c r="B1374" s="12" t="s">
        <v>8</v>
      </c>
      <c r="C1374" s="13" t="s">
        <v>46</v>
      </c>
      <c r="D1374" s="14" t="s">
        <v>47</v>
      </c>
      <c r="E1374" s="13" t="s">
        <v>2903</v>
      </c>
      <c r="F1374" s="4" t="s">
        <v>155</v>
      </c>
      <c r="G1374" s="4" t="s">
        <v>3150</v>
      </c>
      <c r="H1374" s="15">
        <v>43148.125</v>
      </c>
      <c r="I1374" s="15">
        <v>43148.291666666664</v>
      </c>
      <c r="J1374" s="131" t="s">
        <v>3760</v>
      </c>
      <c r="K1374" s="45" t="s">
        <v>9</v>
      </c>
      <c r="L1374" s="47" t="s">
        <v>7</v>
      </c>
      <c r="M1374" s="47" t="s">
        <v>56</v>
      </c>
      <c r="N1374" s="9" t="str">
        <f t="shared" si="315"/>
        <v>Minor</v>
      </c>
      <c r="O1374" s="10" t="str">
        <f t="shared" si="316"/>
        <v>Successful</v>
      </c>
      <c r="P1374" s="10" t="str">
        <f t="shared" si="317"/>
        <v>On Time</v>
      </c>
      <c r="Q1374" s="9">
        <f t="shared" si="318"/>
        <v>1</v>
      </c>
      <c r="R1374" s="9">
        <f t="shared" si="319"/>
        <v>1</v>
      </c>
      <c r="S1374" s="9">
        <f t="shared" si="320"/>
        <v>0</v>
      </c>
      <c r="T1374" s="9" t="str">
        <f t="shared" si="321"/>
        <v>February</v>
      </c>
      <c r="U1374" s="40">
        <f t="shared" si="322"/>
        <v>0</v>
      </c>
      <c r="V1374" s="40" t="str">
        <f t="shared" si="323"/>
        <v>Normal</v>
      </c>
      <c r="W1374" s="40">
        <f t="shared" si="324"/>
        <v>0</v>
      </c>
      <c r="X1374" s="40">
        <f t="shared" si="325"/>
        <v>0</v>
      </c>
      <c r="Y1374" s="40">
        <f t="shared" si="326"/>
        <v>0</v>
      </c>
      <c r="Z1374" s="40">
        <f t="shared" si="327"/>
        <v>0</v>
      </c>
      <c r="AA1374" s="40">
        <f t="shared" si="328"/>
        <v>1</v>
      </c>
      <c r="AB1374" s="40">
        <f t="shared" si="329"/>
        <v>0</v>
      </c>
      <c r="AC1374" s="41" t="s">
        <v>133</v>
      </c>
      <c r="AD1374" s="41" t="s">
        <v>280</v>
      </c>
      <c r="AE1374" s="41" t="s">
        <v>259</v>
      </c>
      <c r="AF1374" s="41" t="s">
        <v>8</v>
      </c>
      <c r="AG1374" s="41" t="s">
        <v>56</v>
      </c>
      <c r="AH1374" s="41" t="s">
        <v>56</v>
      </c>
      <c r="AI1374" s="41" t="s">
        <v>56</v>
      </c>
      <c r="AJ1374" s="41" t="s">
        <v>160</v>
      </c>
      <c r="AK1374" s="41" t="s">
        <v>56</v>
      </c>
    </row>
    <row r="1375" spans="1:37" s="41" customFormat="1" ht="15.75" hidden="1" thickBot="1" x14ac:dyDescent="0.3">
      <c r="A1375" s="11" t="s">
        <v>51</v>
      </c>
      <c r="B1375" s="12" t="s">
        <v>216</v>
      </c>
      <c r="C1375" s="13" t="s">
        <v>46</v>
      </c>
      <c r="D1375" s="14" t="s">
        <v>47</v>
      </c>
      <c r="E1375" s="13" t="s">
        <v>2904</v>
      </c>
      <c r="F1375" s="4" t="s">
        <v>225</v>
      </c>
      <c r="G1375" s="4" t="s">
        <v>1622</v>
      </c>
      <c r="H1375" s="15">
        <v>43148.333333333336</v>
      </c>
      <c r="I1375" s="15">
        <v>43149.916666666664</v>
      </c>
      <c r="J1375" s="131" t="s">
        <v>3761</v>
      </c>
      <c r="K1375" s="45" t="s">
        <v>9</v>
      </c>
      <c r="L1375" s="47" t="s">
        <v>7</v>
      </c>
      <c r="M1375" s="47" t="s">
        <v>56</v>
      </c>
      <c r="N1375" s="9" t="str">
        <f t="shared" si="315"/>
        <v>Minor</v>
      </c>
      <c r="O1375" s="10" t="str">
        <f t="shared" si="316"/>
        <v>Successful</v>
      </c>
      <c r="P1375" s="10" t="str">
        <f t="shared" si="317"/>
        <v>On Time</v>
      </c>
      <c r="Q1375" s="9">
        <f t="shared" si="318"/>
        <v>1</v>
      </c>
      <c r="R1375" s="9">
        <f t="shared" si="319"/>
        <v>1</v>
      </c>
      <c r="S1375" s="9">
        <f t="shared" si="320"/>
        <v>0</v>
      </c>
      <c r="T1375" s="9" t="str">
        <f t="shared" si="321"/>
        <v>February</v>
      </c>
      <c r="U1375" s="40">
        <f t="shared" si="322"/>
        <v>0</v>
      </c>
      <c r="V1375" s="40" t="str">
        <f t="shared" si="323"/>
        <v>Normal</v>
      </c>
      <c r="W1375" s="40">
        <f t="shared" si="324"/>
        <v>0</v>
      </c>
      <c r="X1375" s="40">
        <f t="shared" si="325"/>
        <v>0</v>
      </c>
      <c r="Y1375" s="40">
        <f t="shared" si="326"/>
        <v>0</v>
      </c>
      <c r="Z1375" s="40">
        <f t="shared" si="327"/>
        <v>0</v>
      </c>
      <c r="AA1375" s="40">
        <f t="shared" si="328"/>
        <v>1</v>
      </c>
      <c r="AB1375" s="40">
        <f t="shared" si="329"/>
        <v>0</v>
      </c>
      <c r="AC1375" s="41" t="s">
        <v>133</v>
      </c>
      <c r="AD1375" s="41" t="s">
        <v>280</v>
      </c>
      <c r="AE1375" s="41" t="s">
        <v>430</v>
      </c>
      <c r="AF1375" s="41" t="s">
        <v>216</v>
      </c>
      <c r="AG1375" s="41" t="s">
        <v>56</v>
      </c>
      <c r="AH1375" s="41" t="s">
        <v>56</v>
      </c>
      <c r="AI1375" s="41" t="s">
        <v>56</v>
      </c>
      <c r="AJ1375" s="41" t="s">
        <v>160</v>
      </c>
      <c r="AK1375" s="41" t="s">
        <v>56</v>
      </c>
    </row>
    <row r="1376" spans="1:37" s="41" customFormat="1" ht="15.75" hidden="1" thickBot="1" x14ac:dyDescent="0.3">
      <c r="A1376" s="11" t="s">
        <v>51</v>
      </c>
      <c r="B1376" s="12" t="s">
        <v>216</v>
      </c>
      <c r="C1376" s="13" t="s">
        <v>46</v>
      </c>
      <c r="D1376" s="14" t="s">
        <v>47</v>
      </c>
      <c r="E1376" s="13" t="s">
        <v>2905</v>
      </c>
      <c r="F1376" s="4" t="s">
        <v>145</v>
      </c>
      <c r="G1376" s="4" t="s">
        <v>3143</v>
      </c>
      <c r="H1376" s="15">
        <v>43148.875</v>
      </c>
      <c r="I1376" s="15">
        <v>43149.979166666664</v>
      </c>
      <c r="J1376" s="131" t="s">
        <v>3762</v>
      </c>
      <c r="K1376" s="45" t="s">
        <v>9</v>
      </c>
      <c r="L1376" s="47" t="s">
        <v>7</v>
      </c>
      <c r="M1376" s="47" t="s">
        <v>56</v>
      </c>
      <c r="N1376" s="9" t="str">
        <f t="shared" si="315"/>
        <v>Minor</v>
      </c>
      <c r="O1376" s="10" t="str">
        <f t="shared" si="316"/>
        <v>Successful</v>
      </c>
      <c r="P1376" s="10" t="str">
        <f t="shared" si="317"/>
        <v>On Time</v>
      </c>
      <c r="Q1376" s="9">
        <f t="shared" si="318"/>
        <v>1</v>
      </c>
      <c r="R1376" s="9">
        <f t="shared" si="319"/>
        <v>1</v>
      </c>
      <c r="S1376" s="9">
        <f t="shared" si="320"/>
        <v>0</v>
      </c>
      <c r="T1376" s="9" t="str">
        <f t="shared" si="321"/>
        <v>February</v>
      </c>
      <c r="U1376" s="40">
        <f t="shared" si="322"/>
        <v>0</v>
      </c>
      <c r="V1376" s="40" t="str">
        <f t="shared" si="323"/>
        <v>Normal</v>
      </c>
      <c r="W1376" s="40">
        <f t="shared" si="324"/>
        <v>0</v>
      </c>
      <c r="X1376" s="40">
        <f t="shared" si="325"/>
        <v>0</v>
      </c>
      <c r="Y1376" s="40">
        <f t="shared" si="326"/>
        <v>0</v>
      </c>
      <c r="Z1376" s="40">
        <f t="shared" si="327"/>
        <v>0</v>
      </c>
      <c r="AA1376" s="40">
        <f t="shared" si="328"/>
        <v>1</v>
      </c>
      <c r="AB1376" s="40">
        <f t="shared" si="329"/>
        <v>0</v>
      </c>
      <c r="AC1376" s="41" t="s">
        <v>133</v>
      </c>
      <c r="AD1376" s="41" t="s">
        <v>280</v>
      </c>
      <c r="AE1376" s="41" t="s">
        <v>121</v>
      </c>
      <c r="AF1376" s="41" t="s">
        <v>322</v>
      </c>
      <c r="AG1376" s="41" t="s">
        <v>56</v>
      </c>
      <c r="AH1376" s="41" t="s">
        <v>56</v>
      </c>
      <c r="AI1376" s="41" t="s">
        <v>56</v>
      </c>
      <c r="AJ1376" s="41" t="s">
        <v>160</v>
      </c>
      <c r="AK1376" s="41" t="s">
        <v>56</v>
      </c>
    </row>
    <row r="1377" spans="1:37" s="41" customFormat="1" ht="15.75" hidden="1" thickBot="1" x14ac:dyDescent="0.3">
      <c r="A1377" s="11" t="s">
        <v>51</v>
      </c>
      <c r="B1377" s="12" t="s">
        <v>216</v>
      </c>
      <c r="C1377" s="13" t="s">
        <v>46</v>
      </c>
      <c r="D1377" s="14" t="s">
        <v>47</v>
      </c>
      <c r="E1377" s="13" t="s">
        <v>2906</v>
      </c>
      <c r="F1377" s="4" t="s">
        <v>145</v>
      </c>
      <c r="G1377" s="4" t="s">
        <v>767</v>
      </c>
      <c r="H1377" s="15">
        <v>43148.916666666664</v>
      </c>
      <c r="I1377" s="15">
        <v>43150</v>
      </c>
      <c r="J1377" s="131" t="s">
        <v>3763</v>
      </c>
      <c r="K1377" s="45" t="s">
        <v>9</v>
      </c>
      <c r="L1377" s="47" t="s">
        <v>7</v>
      </c>
      <c r="M1377" s="47" t="s">
        <v>56</v>
      </c>
      <c r="N1377" s="9" t="str">
        <f t="shared" si="315"/>
        <v>Minor</v>
      </c>
      <c r="O1377" s="10" t="str">
        <f t="shared" si="316"/>
        <v>Successful</v>
      </c>
      <c r="P1377" s="10" t="str">
        <f t="shared" si="317"/>
        <v>On Time</v>
      </c>
      <c r="Q1377" s="9">
        <f t="shared" si="318"/>
        <v>1</v>
      </c>
      <c r="R1377" s="9">
        <f t="shared" si="319"/>
        <v>1</v>
      </c>
      <c r="S1377" s="9">
        <f t="shared" si="320"/>
        <v>0</v>
      </c>
      <c r="T1377" s="9" t="str">
        <f t="shared" si="321"/>
        <v>February</v>
      </c>
      <c r="U1377" s="40">
        <f t="shared" si="322"/>
        <v>0</v>
      </c>
      <c r="V1377" s="40" t="str">
        <f t="shared" si="323"/>
        <v>Normal</v>
      </c>
      <c r="W1377" s="40">
        <f t="shared" si="324"/>
        <v>0</v>
      </c>
      <c r="X1377" s="40">
        <f t="shared" si="325"/>
        <v>0</v>
      </c>
      <c r="Y1377" s="40">
        <f t="shared" si="326"/>
        <v>0</v>
      </c>
      <c r="Z1377" s="40">
        <f t="shared" si="327"/>
        <v>0</v>
      </c>
      <c r="AA1377" s="40">
        <f t="shared" si="328"/>
        <v>1</v>
      </c>
      <c r="AB1377" s="40">
        <f t="shared" si="329"/>
        <v>0</v>
      </c>
      <c r="AC1377" s="41" t="s">
        <v>133</v>
      </c>
      <c r="AD1377" s="41" t="s">
        <v>280</v>
      </c>
      <c r="AE1377" s="41" t="s">
        <v>121</v>
      </c>
      <c r="AF1377" s="41" t="s">
        <v>322</v>
      </c>
      <c r="AG1377" s="41" t="s">
        <v>56</v>
      </c>
      <c r="AH1377" s="41" t="s">
        <v>56</v>
      </c>
      <c r="AI1377" s="41" t="s">
        <v>56</v>
      </c>
      <c r="AJ1377" s="41" t="s">
        <v>160</v>
      </c>
      <c r="AK1377" s="41" t="s">
        <v>56</v>
      </c>
    </row>
    <row r="1378" spans="1:37" s="41" customFormat="1" ht="15.75" hidden="1" thickBot="1" x14ac:dyDescent="0.3">
      <c r="A1378" s="11" t="s">
        <v>51</v>
      </c>
      <c r="B1378" s="12" t="s">
        <v>216</v>
      </c>
      <c r="C1378" s="13" t="s">
        <v>46</v>
      </c>
      <c r="D1378" s="14" t="s">
        <v>47</v>
      </c>
      <c r="E1378" s="13" t="s">
        <v>2907</v>
      </c>
      <c r="F1378" s="4" t="s">
        <v>145</v>
      </c>
      <c r="G1378" s="4" t="s">
        <v>3182</v>
      </c>
      <c r="H1378" s="15">
        <v>43148.979166666664</v>
      </c>
      <c r="I1378" s="15">
        <v>43150.708333333336</v>
      </c>
      <c r="J1378" s="131" t="s">
        <v>3764</v>
      </c>
      <c r="K1378" s="45" t="s">
        <v>9</v>
      </c>
      <c r="L1378" s="47" t="s">
        <v>7</v>
      </c>
      <c r="M1378" s="47" t="s">
        <v>56</v>
      </c>
      <c r="N1378" s="9" t="str">
        <f t="shared" si="315"/>
        <v>Minor</v>
      </c>
      <c r="O1378" s="10" t="str">
        <f t="shared" si="316"/>
        <v>Successful</v>
      </c>
      <c r="P1378" s="10" t="str">
        <f t="shared" si="317"/>
        <v>On Time</v>
      </c>
      <c r="Q1378" s="9">
        <f t="shared" si="318"/>
        <v>1</v>
      </c>
      <c r="R1378" s="9">
        <f t="shared" si="319"/>
        <v>1</v>
      </c>
      <c r="S1378" s="9">
        <f t="shared" si="320"/>
        <v>0</v>
      </c>
      <c r="T1378" s="9" t="str">
        <f t="shared" si="321"/>
        <v>February</v>
      </c>
      <c r="U1378" s="40">
        <f t="shared" si="322"/>
        <v>0</v>
      </c>
      <c r="V1378" s="40" t="str">
        <f t="shared" si="323"/>
        <v>Normal</v>
      </c>
      <c r="W1378" s="40">
        <f t="shared" si="324"/>
        <v>0</v>
      </c>
      <c r="X1378" s="40">
        <f t="shared" si="325"/>
        <v>0</v>
      </c>
      <c r="Y1378" s="40">
        <f t="shared" si="326"/>
        <v>0</v>
      </c>
      <c r="Z1378" s="40">
        <f t="shared" si="327"/>
        <v>0</v>
      </c>
      <c r="AA1378" s="40">
        <f t="shared" si="328"/>
        <v>1</v>
      </c>
      <c r="AB1378" s="40">
        <f t="shared" si="329"/>
        <v>0</v>
      </c>
      <c r="AC1378" s="41" t="s">
        <v>133</v>
      </c>
      <c r="AD1378" s="41" t="s">
        <v>280</v>
      </c>
      <c r="AE1378" s="41" t="s">
        <v>121</v>
      </c>
      <c r="AF1378" s="41" t="s">
        <v>322</v>
      </c>
      <c r="AG1378" s="41" t="s">
        <v>56</v>
      </c>
      <c r="AH1378" s="41" t="s">
        <v>56</v>
      </c>
      <c r="AI1378" s="41" t="s">
        <v>56</v>
      </c>
      <c r="AJ1378" s="41" t="s">
        <v>160</v>
      </c>
      <c r="AK1378" s="41" t="s">
        <v>56</v>
      </c>
    </row>
    <row r="1379" spans="1:37" s="41" customFormat="1" ht="15.75" hidden="1" thickBot="1" x14ac:dyDescent="0.3">
      <c r="A1379" s="11" t="s">
        <v>51</v>
      </c>
      <c r="B1379" s="12" t="s">
        <v>216</v>
      </c>
      <c r="C1379" s="13" t="s">
        <v>46</v>
      </c>
      <c r="D1379" s="14" t="s">
        <v>47</v>
      </c>
      <c r="E1379" s="13" t="s">
        <v>2908</v>
      </c>
      <c r="F1379" s="4" t="s">
        <v>145</v>
      </c>
      <c r="G1379" s="4" t="s">
        <v>583</v>
      </c>
      <c r="H1379" s="15">
        <v>43149</v>
      </c>
      <c r="I1379" s="15">
        <v>43149.999305555553</v>
      </c>
      <c r="J1379" s="131" t="s">
        <v>3765</v>
      </c>
      <c r="K1379" s="45" t="s">
        <v>9</v>
      </c>
      <c r="L1379" s="47" t="s">
        <v>7</v>
      </c>
      <c r="M1379" s="47" t="s">
        <v>56</v>
      </c>
      <c r="N1379" s="9" t="str">
        <f t="shared" si="315"/>
        <v>Minor</v>
      </c>
      <c r="O1379" s="10" t="str">
        <f t="shared" si="316"/>
        <v>Successful</v>
      </c>
      <c r="P1379" s="10" t="str">
        <f t="shared" si="317"/>
        <v>On Time</v>
      </c>
      <c r="Q1379" s="9">
        <f t="shared" si="318"/>
        <v>1</v>
      </c>
      <c r="R1379" s="9">
        <f t="shared" si="319"/>
        <v>1</v>
      </c>
      <c r="S1379" s="9">
        <f t="shared" si="320"/>
        <v>0</v>
      </c>
      <c r="T1379" s="9" t="str">
        <f t="shared" si="321"/>
        <v>February</v>
      </c>
      <c r="U1379" s="40">
        <f t="shared" si="322"/>
        <v>0</v>
      </c>
      <c r="V1379" s="40" t="str">
        <f t="shared" si="323"/>
        <v>Normal</v>
      </c>
      <c r="W1379" s="40">
        <f t="shared" si="324"/>
        <v>0</v>
      </c>
      <c r="X1379" s="40">
        <f t="shared" si="325"/>
        <v>0</v>
      </c>
      <c r="Y1379" s="40">
        <f t="shared" si="326"/>
        <v>0</v>
      </c>
      <c r="Z1379" s="40">
        <f t="shared" si="327"/>
        <v>0</v>
      </c>
      <c r="AA1379" s="40">
        <f t="shared" si="328"/>
        <v>1</v>
      </c>
      <c r="AB1379" s="40">
        <f t="shared" si="329"/>
        <v>0</v>
      </c>
      <c r="AC1379" s="41" t="s">
        <v>133</v>
      </c>
      <c r="AD1379" s="41" t="s">
        <v>280</v>
      </c>
      <c r="AE1379" s="41" t="s">
        <v>121</v>
      </c>
      <c r="AF1379" s="41" t="s">
        <v>322</v>
      </c>
      <c r="AG1379" s="41" t="s">
        <v>56</v>
      </c>
      <c r="AH1379" s="41" t="s">
        <v>56</v>
      </c>
      <c r="AI1379" s="41" t="s">
        <v>56</v>
      </c>
      <c r="AJ1379" s="41" t="s">
        <v>160</v>
      </c>
      <c r="AK1379" s="41" t="s">
        <v>56</v>
      </c>
    </row>
    <row r="1380" spans="1:37" s="41" customFormat="1" ht="15.75" hidden="1" thickBot="1" x14ac:dyDescent="0.3">
      <c r="A1380" s="11" t="s">
        <v>51</v>
      </c>
      <c r="B1380" s="12" t="s">
        <v>216</v>
      </c>
      <c r="C1380" s="13" t="s">
        <v>46</v>
      </c>
      <c r="D1380" s="14" t="s">
        <v>47</v>
      </c>
      <c r="E1380" s="13" t="s">
        <v>2909</v>
      </c>
      <c r="F1380" s="4" t="s">
        <v>145</v>
      </c>
      <c r="G1380" s="4" t="s">
        <v>583</v>
      </c>
      <c r="H1380" s="15">
        <v>43149</v>
      </c>
      <c r="I1380" s="15">
        <v>43149.958333333336</v>
      </c>
      <c r="J1380" s="131" t="s">
        <v>3766</v>
      </c>
      <c r="K1380" s="45" t="s">
        <v>9</v>
      </c>
      <c r="L1380" s="47" t="s">
        <v>7</v>
      </c>
      <c r="M1380" s="47" t="s">
        <v>56</v>
      </c>
      <c r="N1380" s="9" t="str">
        <f t="shared" si="315"/>
        <v>Minor</v>
      </c>
      <c r="O1380" s="10" t="str">
        <f t="shared" si="316"/>
        <v>Successful</v>
      </c>
      <c r="P1380" s="10" t="str">
        <f t="shared" si="317"/>
        <v>On Time</v>
      </c>
      <c r="Q1380" s="9">
        <f t="shared" si="318"/>
        <v>1</v>
      </c>
      <c r="R1380" s="9">
        <f t="shared" si="319"/>
        <v>1</v>
      </c>
      <c r="S1380" s="9">
        <f t="shared" si="320"/>
        <v>0</v>
      </c>
      <c r="T1380" s="9" t="str">
        <f t="shared" si="321"/>
        <v>February</v>
      </c>
      <c r="U1380" s="40">
        <f t="shared" si="322"/>
        <v>0</v>
      </c>
      <c r="V1380" s="40" t="str">
        <f t="shared" si="323"/>
        <v>Normal</v>
      </c>
      <c r="W1380" s="40">
        <f t="shared" si="324"/>
        <v>0</v>
      </c>
      <c r="X1380" s="40">
        <f t="shared" si="325"/>
        <v>0</v>
      </c>
      <c r="Y1380" s="40">
        <f t="shared" si="326"/>
        <v>0</v>
      </c>
      <c r="Z1380" s="40">
        <f t="shared" si="327"/>
        <v>0</v>
      </c>
      <c r="AA1380" s="40">
        <f t="shared" si="328"/>
        <v>1</v>
      </c>
      <c r="AB1380" s="40">
        <f t="shared" si="329"/>
        <v>0</v>
      </c>
      <c r="AC1380" s="41" t="s">
        <v>133</v>
      </c>
      <c r="AD1380" s="41" t="s">
        <v>280</v>
      </c>
      <c r="AE1380" s="41" t="s">
        <v>121</v>
      </c>
      <c r="AF1380" s="41" t="s">
        <v>322</v>
      </c>
      <c r="AG1380" s="41" t="s">
        <v>56</v>
      </c>
      <c r="AH1380" s="41" t="s">
        <v>56</v>
      </c>
      <c r="AI1380" s="41" t="s">
        <v>56</v>
      </c>
      <c r="AJ1380" s="41" t="s">
        <v>160</v>
      </c>
      <c r="AK1380" s="41" t="s">
        <v>56</v>
      </c>
    </row>
    <row r="1381" spans="1:37" s="41" customFormat="1" ht="15.75" hidden="1" thickBot="1" x14ac:dyDescent="0.3">
      <c r="A1381" s="11" t="s">
        <v>51</v>
      </c>
      <c r="B1381" s="12" t="s">
        <v>216</v>
      </c>
      <c r="C1381" s="13" t="s">
        <v>46</v>
      </c>
      <c r="D1381" s="14" t="s">
        <v>47</v>
      </c>
      <c r="E1381" s="13" t="s">
        <v>2910</v>
      </c>
      <c r="F1381" s="4" t="s">
        <v>145</v>
      </c>
      <c r="G1381" s="4" t="s">
        <v>3183</v>
      </c>
      <c r="H1381" s="15">
        <v>43149</v>
      </c>
      <c r="I1381" s="15">
        <v>43150.708333333336</v>
      </c>
      <c r="J1381" s="131" t="s">
        <v>3767</v>
      </c>
      <c r="K1381" s="45" t="s">
        <v>9</v>
      </c>
      <c r="L1381" s="47" t="s">
        <v>7</v>
      </c>
      <c r="M1381" s="47" t="s">
        <v>56</v>
      </c>
      <c r="N1381" s="9" t="str">
        <f t="shared" si="315"/>
        <v>Minor</v>
      </c>
      <c r="O1381" s="10" t="str">
        <f t="shared" si="316"/>
        <v>Successful</v>
      </c>
      <c r="P1381" s="10" t="str">
        <f t="shared" si="317"/>
        <v>On Time</v>
      </c>
      <c r="Q1381" s="9">
        <f t="shared" si="318"/>
        <v>1</v>
      </c>
      <c r="R1381" s="9">
        <f t="shared" si="319"/>
        <v>1</v>
      </c>
      <c r="S1381" s="9">
        <f t="shared" si="320"/>
        <v>0</v>
      </c>
      <c r="T1381" s="9" t="str">
        <f t="shared" si="321"/>
        <v>February</v>
      </c>
      <c r="U1381" s="40">
        <f t="shared" si="322"/>
        <v>0</v>
      </c>
      <c r="V1381" s="40" t="str">
        <f t="shared" si="323"/>
        <v>Normal</v>
      </c>
      <c r="W1381" s="40">
        <f t="shared" si="324"/>
        <v>0</v>
      </c>
      <c r="X1381" s="40">
        <f t="shared" si="325"/>
        <v>0</v>
      </c>
      <c r="Y1381" s="40">
        <f t="shared" si="326"/>
        <v>0</v>
      </c>
      <c r="Z1381" s="40">
        <f t="shared" si="327"/>
        <v>0</v>
      </c>
      <c r="AA1381" s="40">
        <f t="shared" si="328"/>
        <v>1</v>
      </c>
      <c r="AB1381" s="40">
        <f t="shared" si="329"/>
        <v>0</v>
      </c>
      <c r="AC1381" s="41" t="s">
        <v>133</v>
      </c>
      <c r="AD1381" s="41" t="s">
        <v>280</v>
      </c>
      <c r="AE1381" s="41" t="s">
        <v>121</v>
      </c>
      <c r="AF1381" s="41" t="s">
        <v>322</v>
      </c>
      <c r="AG1381" s="41" t="s">
        <v>56</v>
      </c>
      <c r="AH1381" s="41" t="s">
        <v>56</v>
      </c>
      <c r="AI1381" s="41" t="s">
        <v>56</v>
      </c>
      <c r="AJ1381" s="41" t="s">
        <v>160</v>
      </c>
      <c r="AK1381" s="41" t="s">
        <v>56</v>
      </c>
    </row>
    <row r="1382" spans="1:37" s="41" customFormat="1" ht="15.75" hidden="1" thickBot="1" x14ac:dyDescent="0.3">
      <c r="A1382" s="11" t="s">
        <v>51</v>
      </c>
      <c r="B1382" s="12" t="s">
        <v>216</v>
      </c>
      <c r="C1382" s="13" t="s">
        <v>46</v>
      </c>
      <c r="D1382" s="14" t="s">
        <v>47</v>
      </c>
      <c r="E1382" s="13" t="s">
        <v>2911</v>
      </c>
      <c r="F1382" s="4" t="s">
        <v>145</v>
      </c>
      <c r="G1382" s="4" t="s">
        <v>583</v>
      </c>
      <c r="H1382" s="15">
        <v>43149</v>
      </c>
      <c r="I1382" s="15">
        <v>43149.999305555553</v>
      </c>
      <c r="J1382" s="131" t="s">
        <v>3768</v>
      </c>
      <c r="K1382" s="45" t="s">
        <v>9</v>
      </c>
      <c r="L1382" s="47" t="s">
        <v>7</v>
      </c>
      <c r="M1382" s="47" t="s">
        <v>56</v>
      </c>
      <c r="N1382" s="9" t="str">
        <f t="shared" si="315"/>
        <v>Minor</v>
      </c>
      <c r="O1382" s="10" t="str">
        <f t="shared" si="316"/>
        <v>Successful</v>
      </c>
      <c r="P1382" s="10" t="str">
        <f t="shared" si="317"/>
        <v>On Time</v>
      </c>
      <c r="Q1382" s="9">
        <f t="shared" si="318"/>
        <v>1</v>
      </c>
      <c r="R1382" s="9">
        <f t="shared" si="319"/>
        <v>1</v>
      </c>
      <c r="S1382" s="9">
        <f t="shared" si="320"/>
        <v>0</v>
      </c>
      <c r="T1382" s="9" t="str">
        <f t="shared" si="321"/>
        <v>February</v>
      </c>
      <c r="U1382" s="40">
        <f t="shared" si="322"/>
        <v>0</v>
      </c>
      <c r="V1382" s="40" t="str">
        <f t="shared" si="323"/>
        <v>Normal</v>
      </c>
      <c r="W1382" s="40">
        <f t="shared" si="324"/>
        <v>0</v>
      </c>
      <c r="X1382" s="40">
        <f t="shared" si="325"/>
        <v>0</v>
      </c>
      <c r="Y1382" s="40">
        <f t="shared" si="326"/>
        <v>0</v>
      </c>
      <c r="Z1382" s="40">
        <f t="shared" si="327"/>
        <v>0</v>
      </c>
      <c r="AA1382" s="40">
        <f t="shared" si="328"/>
        <v>1</v>
      </c>
      <c r="AB1382" s="40">
        <f t="shared" si="329"/>
        <v>0</v>
      </c>
      <c r="AC1382" s="41" t="s">
        <v>133</v>
      </c>
      <c r="AD1382" s="41" t="s">
        <v>280</v>
      </c>
      <c r="AE1382" s="41" t="s">
        <v>121</v>
      </c>
      <c r="AF1382" s="41" t="s">
        <v>322</v>
      </c>
      <c r="AG1382" s="41" t="s">
        <v>56</v>
      </c>
      <c r="AH1382" s="41" t="s">
        <v>56</v>
      </c>
      <c r="AI1382" s="41" t="s">
        <v>56</v>
      </c>
      <c r="AJ1382" s="41" t="s">
        <v>160</v>
      </c>
      <c r="AK1382" s="41" t="s">
        <v>56</v>
      </c>
    </row>
    <row r="1383" spans="1:37" s="41" customFormat="1" ht="15.75" hidden="1" thickBot="1" x14ac:dyDescent="0.3">
      <c r="A1383" s="11" t="s">
        <v>51</v>
      </c>
      <c r="B1383" s="12" t="s">
        <v>216</v>
      </c>
      <c r="C1383" s="13" t="s">
        <v>46</v>
      </c>
      <c r="D1383" s="14" t="s">
        <v>47</v>
      </c>
      <c r="E1383" s="13" t="s">
        <v>2912</v>
      </c>
      <c r="F1383" s="4" t="s">
        <v>145</v>
      </c>
      <c r="G1383" s="4" t="s">
        <v>3184</v>
      </c>
      <c r="H1383" s="15">
        <v>43149.020833333336</v>
      </c>
      <c r="I1383" s="15">
        <v>43150.104166666664</v>
      </c>
      <c r="J1383" s="131" t="s">
        <v>3769</v>
      </c>
      <c r="K1383" s="45" t="s">
        <v>9</v>
      </c>
      <c r="L1383" s="47" t="s">
        <v>7</v>
      </c>
      <c r="M1383" s="47" t="s">
        <v>56</v>
      </c>
      <c r="N1383" s="9" t="str">
        <f t="shared" si="315"/>
        <v>Minor</v>
      </c>
      <c r="O1383" s="10" t="str">
        <f t="shared" si="316"/>
        <v>Successful</v>
      </c>
      <c r="P1383" s="10" t="str">
        <f t="shared" si="317"/>
        <v>On Time</v>
      </c>
      <c r="Q1383" s="9">
        <f t="shared" si="318"/>
        <v>1</v>
      </c>
      <c r="R1383" s="9">
        <f t="shared" si="319"/>
        <v>1</v>
      </c>
      <c r="S1383" s="9">
        <f t="shared" si="320"/>
        <v>0</v>
      </c>
      <c r="T1383" s="9" t="str">
        <f t="shared" si="321"/>
        <v>February</v>
      </c>
      <c r="U1383" s="40">
        <f t="shared" si="322"/>
        <v>0</v>
      </c>
      <c r="V1383" s="40" t="str">
        <f t="shared" si="323"/>
        <v>Normal</v>
      </c>
      <c r="W1383" s="40">
        <f t="shared" si="324"/>
        <v>0</v>
      </c>
      <c r="X1383" s="40">
        <f t="shared" si="325"/>
        <v>0</v>
      </c>
      <c r="Y1383" s="40">
        <f t="shared" si="326"/>
        <v>0</v>
      </c>
      <c r="Z1383" s="40">
        <f t="shared" si="327"/>
        <v>0</v>
      </c>
      <c r="AA1383" s="40">
        <f t="shared" si="328"/>
        <v>1</v>
      </c>
      <c r="AB1383" s="40">
        <f t="shared" si="329"/>
        <v>0</v>
      </c>
      <c r="AC1383" s="41" t="s">
        <v>133</v>
      </c>
      <c r="AD1383" s="41" t="s">
        <v>280</v>
      </c>
      <c r="AE1383" s="41" t="s">
        <v>121</v>
      </c>
      <c r="AF1383" s="41" t="s">
        <v>322</v>
      </c>
      <c r="AG1383" s="41" t="s">
        <v>56</v>
      </c>
      <c r="AH1383" s="41" t="s">
        <v>56</v>
      </c>
      <c r="AI1383" s="41" t="s">
        <v>56</v>
      </c>
      <c r="AJ1383" s="41" t="s">
        <v>160</v>
      </c>
      <c r="AK1383" s="41" t="s">
        <v>56</v>
      </c>
    </row>
    <row r="1384" spans="1:37" s="41" customFormat="1" ht="15.75" hidden="1" thickBot="1" x14ac:dyDescent="0.3">
      <c r="A1384" s="11" t="s">
        <v>51</v>
      </c>
      <c r="B1384" s="12" t="s">
        <v>216</v>
      </c>
      <c r="C1384" s="13" t="s">
        <v>46</v>
      </c>
      <c r="D1384" s="14" t="s">
        <v>47</v>
      </c>
      <c r="E1384" s="13" t="s">
        <v>2913</v>
      </c>
      <c r="F1384" s="4" t="s">
        <v>145</v>
      </c>
      <c r="G1384" s="4" t="s">
        <v>3184</v>
      </c>
      <c r="H1384" s="15">
        <v>43149.041666666664</v>
      </c>
      <c r="I1384" s="15">
        <v>43149.999305555553</v>
      </c>
      <c r="J1384" s="131" t="s">
        <v>3770</v>
      </c>
      <c r="K1384" s="45" t="s">
        <v>9</v>
      </c>
      <c r="L1384" s="47" t="s">
        <v>7</v>
      </c>
      <c r="M1384" s="47" t="s">
        <v>56</v>
      </c>
      <c r="N1384" s="9" t="str">
        <f t="shared" si="315"/>
        <v>Minor</v>
      </c>
      <c r="O1384" s="10" t="str">
        <f t="shared" si="316"/>
        <v>Successful</v>
      </c>
      <c r="P1384" s="10" t="str">
        <f t="shared" si="317"/>
        <v>On Time</v>
      </c>
      <c r="Q1384" s="9">
        <f t="shared" si="318"/>
        <v>1</v>
      </c>
      <c r="R1384" s="9">
        <f t="shared" si="319"/>
        <v>1</v>
      </c>
      <c r="S1384" s="9">
        <f t="shared" si="320"/>
        <v>0</v>
      </c>
      <c r="T1384" s="9" t="str">
        <f t="shared" si="321"/>
        <v>February</v>
      </c>
      <c r="U1384" s="40">
        <f t="shared" si="322"/>
        <v>0</v>
      </c>
      <c r="V1384" s="40" t="str">
        <f t="shared" si="323"/>
        <v>Normal</v>
      </c>
      <c r="W1384" s="40">
        <f t="shared" si="324"/>
        <v>0</v>
      </c>
      <c r="X1384" s="40">
        <f t="shared" si="325"/>
        <v>0</v>
      </c>
      <c r="Y1384" s="40">
        <f t="shared" si="326"/>
        <v>0</v>
      </c>
      <c r="Z1384" s="40">
        <f t="shared" si="327"/>
        <v>0</v>
      </c>
      <c r="AA1384" s="40">
        <f t="shared" si="328"/>
        <v>1</v>
      </c>
      <c r="AB1384" s="40">
        <f t="shared" si="329"/>
        <v>0</v>
      </c>
      <c r="AC1384" s="41" t="s">
        <v>133</v>
      </c>
      <c r="AD1384" s="41" t="s">
        <v>280</v>
      </c>
      <c r="AE1384" s="41" t="s">
        <v>121</v>
      </c>
      <c r="AF1384" s="41" t="s">
        <v>322</v>
      </c>
      <c r="AG1384" s="41" t="s">
        <v>56</v>
      </c>
      <c r="AH1384" s="41" t="s">
        <v>56</v>
      </c>
      <c r="AI1384" s="41" t="s">
        <v>56</v>
      </c>
      <c r="AJ1384" s="41" t="s">
        <v>160</v>
      </c>
      <c r="AK1384" s="41" t="s">
        <v>56</v>
      </c>
    </row>
    <row r="1385" spans="1:37" s="41" customFormat="1" ht="15.75" hidden="1" thickBot="1" x14ac:dyDescent="0.3">
      <c r="A1385" s="11" t="s">
        <v>51</v>
      </c>
      <c r="B1385" s="12" t="s">
        <v>216</v>
      </c>
      <c r="C1385" s="13" t="s">
        <v>46</v>
      </c>
      <c r="D1385" s="14" t="s">
        <v>47</v>
      </c>
      <c r="E1385" s="13" t="s">
        <v>2914</v>
      </c>
      <c r="F1385" s="4" t="s">
        <v>1606</v>
      </c>
      <c r="G1385" s="4" t="s">
        <v>3185</v>
      </c>
      <c r="H1385" s="15">
        <v>43148.083333333336</v>
      </c>
      <c r="I1385" s="15">
        <v>43151.041666666664</v>
      </c>
      <c r="J1385" s="131" t="s">
        <v>3771</v>
      </c>
      <c r="K1385" s="45" t="s">
        <v>9</v>
      </c>
      <c r="L1385" s="47" t="s">
        <v>7</v>
      </c>
      <c r="M1385" s="47" t="s">
        <v>56</v>
      </c>
      <c r="N1385" s="9" t="str">
        <f t="shared" si="315"/>
        <v>Minor</v>
      </c>
      <c r="O1385" s="10" t="str">
        <f t="shared" si="316"/>
        <v>Successful</v>
      </c>
      <c r="P1385" s="10" t="str">
        <f t="shared" si="317"/>
        <v>On Time</v>
      </c>
      <c r="Q1385" s="9">
        <f t="shared" si="318"/>
        <v>1</v>
      </c>
      <c r="R1385" s="9">
        <f t="shared" si="319"/>
        <v>1</v>
      </c>
      <c r="S1385" s="9">
        <f t="shared" si="320"/>
        <v>0</v>
      </c>
      <c r="T1385" s="9" t="str">
        <f t="shared" si="321"/>
        <v>February</v>
      </c>
      <c r="U1385" s="40">
        <f t="shared" si="322"/>
        <v>0</v>
      </c>
      <c r="V1385" s="40" t="str">
        <f t="shared" si="323"/>
        <v>Normal</v>
      </c>
      <c r="W1385" s="40">
        <f t="shared" si="324"/>
        <v>0</v>
      </c>
      <c r="X1385" s="40">
        <f t="shared" si="325"/>
        <v>0</v>
      </c>
      <c r="Y1385" s="40">
        <f t="shared" si="326"/>
        <v>0</v>
      </c>
      <c r="Z1385" s="40">
        <f t="shared" si="327"/>
        <v>0</v>
      </c>
      <c r="AA1385" s="40">
        <f t="shared" si="328"/>
        <v>1</v>
      </c>
      <c r="AB1385" s="40">
        <f t="shared" si="329"/>
        <v>0</v>
      </c>
      <c r="AC1385" s="41" t="s">
        <v>133</v>
      </c>
      <c r="AD1385" s="41" t="s">
        <v>280</v>
      </c>
      <c r="AE1385" s="41" t="s">
        <v>422</v>
      </c>
      <c r="AF1385" s="41" t="s">
        <v>216</v>
      </c>
      <c r="AG1385" s="41" t="s">
        <v>56</v>
      </c>
      <c r="AH1385" s="41" t="s">
        <v>56</v>
      </c>
      <c r="AI1385" s="41" t="s">
        <v>56</v>
      </c>
      <c r="AJ1385" s="41" t="s">
        <v>160</v>
      </c>
      <c r="AK1385" s="41" t="s">
        <v>56</v>
      </c>
    </row>
    <row r="1386" spans="1:37" s="41" customFormat="1" ht="15.75" hidden="1" thickBot="1" x14ac:dyDescent="0.3">
      <c r="A1386" s="11" t="s">
        <v>51</v>
      </c>
      <c r="B1386" s="12" t="s">
        <v>216</v>
      </c>
      <c r="C1386" s="13" t="s">
        <v>46</v>
      </c>
      <c r="D1386" s="14" t="s">
        <v>47</v>
      </c>
      <c r="E1386" s="13" t="s">
        <v>2915</v>
      </c>
      <c r="F1386" s="4" t="s">
        <v>163</v>
      </c>
      <c r="G1386" s="4" t="s">
        <v>180</v>
      </c>
      <c r="H1386" s="15">
        <v>43152.708333333336</v>
      </c>
      <c r="I1386" s="15">
        <v>43152.916666666664</v>
      </c>
      <c r="J1386" s="131" t="s">
        <v>3772</v>
      </c>
      <c r="K1386" s="45" t="s">
        <v>9</v>
      </c>
      <c r="L1386" s="47" t="s">
        <v>7</v>
      </c>
      <c r="M1386" s="47" t="s">
        <v>56</v>
      </c>
      <c r="N1386" s="9" t="str">
        <f t="shared" si="315"/>
        <v>Minor</v>
      </c>
      <c r="O1386" s="10" t="str">
        <f t="shared" si="316"/>
        <v>Successful</v>
      </c>
      <c r="P1386" s="10" t="str">
        <f t="shared" si="317"/>
        <v>On Time</v>
      </c>
      <c r="Q1386" s="9">
        <f t="shared" si="318"/>
        <v>1</v>
      </c>
      <c r="R1386" s="9">
        <f t="shared" si="319"/>
        <v>1</v>
      </c>
      <c r="S1386" s="9">
        <f t="shared" si="320"/>
        <v>0</v>
      </c>
      <c r="T1386" s="9" t="str">
        <f t="shared" si="321"/>
        <v>February</v>
      </c>
      <c r="U1386" s="40">
        <f t="shared" si="322"/>
        <v>0</v>
      </c>
      <c r="V1386" s="40" t="str">
        <f t="shared" si="323"/>
        <v>Normal</v>
      </c>
      <c r="W1386" s="40">
        <f t="shared" si="324"/>
        <v>0</v>
      </c>
      <c r="X1386" s="40">
        <f t="shared" si="325"/>
        <v>0</v>
      </c>
      <c r="Y1386" s="40">
        <f t="shared" si="326"/>
        <v>0</v>
      </c>
      <c r="Z1386" s="40">
        <f t="shared" si="327"/>
        <v>0</v>
      </c>
      <c r="AA1386" s="40">
        <f t="shared" si="328"/>
        <v>1</v>
      </c>
      <c r="AB1386" s="40">
        <f t="shared" si="329"/>
        <v>0</v>
      </c>
      <c r="AC1386" s="41" t="s">
        <v>133</v>
      </c>
      <c r="AD1386" s="41" t="s">
        <v>280</v>
      </c>
      <c r="AE1386" s="41" t="s">
        <v>429</v>
      </c>
      <c r="AF1386" s="41" t="s">
        <v>216</v>
      </c>
      <c r="AG1386" s="41" t="s">
        <v>56</v>
      </c>
      <c r="AH1386" s="41" t="s">
        <v>56</v>
      </c>
      <c r="AI1386" s="41" t="s">
        <v>56</v>
      </c>
      <c r="AJ1386" s="41" t="s">
        <v>160</v>
      </c>
      <c r="AK1386" s="41" t="s">
        <v>56</v>
      </c>
    </row>
    <row r="1387" spans="1:37" s="41" customFormat="1" ht="15.75" hidden="1" thickBot="1" x14ac:dyDescent="0.3">
      <c r="A1387" s="11" t="s">
        <v>51</v>
      </c>
      <c r="B1387" s="12" t="s">
        <v>8</v>
      </c>
      <c r="C1387" s="13" t="s">
        <v>46</v>
      </c>
      <c r="D1387" s="14" t="s">
        <v>47</v>
      </c>
      <c r="E1387" s="13" t="s">
        <v>2916</v>
      </c>
      <c r="F1387" s="4" t="s">
        <v>153</v>
      </c>
      <c r="G1387" s="4" t="s">
        <v>3186</v>
      </c>
      <c r="H1387" s="15">
        <v>43152.708333333336</v>
      </c>
      <c r="I1387" s="15">
        <v>43152.833333333336</v>
      </c>
      <c r="J1387" s="131" t="s">
        <v>3773</v>
      </c>
      <c r="K1387" s="45" t="s">
        <v>9</v>
      </c>
      <c r="L1387" s="47" t="s">
        <v>7</v>
      </c>
      <c r="M1387" s="47" t="s">
        <v>56</v>
      </c>
      <c r="N1387" s="9" t="str">
        <f t="shared" si="315"/>
        <v>Minor</v>
      </c>
      <c r="O1387" s="10" t="str">
        <f t="shared" si="316"/>
        <v>Successful</v>
      </c>
      <c r="P1387" s="10" t="str">
        <f t="shared" si="317"/>
        <v>On Time</v>
      </c>
      <c r="Q1387" s="9">
        <f t="shared" si="318"/>
        <v>1</v>
      </c>
      <c r="R1387" s="9">
        <f t="shared" si="319"/>
        <v>1</v>
      </c>
      <c r="S1387" s="9">
        <f t="shared" si="320"/>
        <v>0</v>
      </c>
      <c r="T1387" s="9" t="str">
        <f t="shared" si="321"/>
        <v>February</v>
      </c>
      <c r="U1387" s="40">
        <f t="shared" si="322"/>
        <v>0</v>
      </c>
      <c r="V1387" s="40" t="str">
        <f t="shared" si="323"/>
        <v>Normal</v>
      </c>
      <c r="W1387" s="40">
        <f t="shared" si="324"/>
        <v>0</v>
      </c>
      <c r="X1387" s="40">
        <f t="shared" si="325"/>
        <v>0</v>
      </c>
      <c r="Y1387" s="40">
        <f t="shared" si="326"/>
        <v>0</v>
      </c>
      <c r="Z1387" s="40">
        <f t="shared" si="327"/>
        <v>0</v>
      </c>
      <c r="AA1387" s="40">
        <f t="shared" si="328"/>
        <v>1</v>
      </c>
      <c r="AB1387" s="40">
        <f t="shared" si="329"/>
        <v>0</v>
      </c>
      <c r="AC1387" s="41" t="s">
        <v>133</v>
      </c>
      <c r="AD1387" s="41" t="s">
        <v>280</v>
      </c>
      <c r="AE1387" s="41" t="s">
        <v>308</v>
      </c>
      <c r="AF1387" s="41" t="s">
        <v>8</v>
      </c>
      <c r="AG1387" s="41" t="s">
        <v>56</v>
      </c>
      <c r="AH1387" s="41" t="s">
        <v>56</v>
      </c>
      <c r="AI1387" s="41" t="s">
        <v>56</v>
      </c>
      <c r="AJ1387" s="41" t="s">
        <v>160</v>
      </c>
      <c r="AK1387" s="41" t="s">
        <v>56</v>
      </c>
    </row>
    <row r="1388" spans="1:37" s="41" customFormat="1" ht="15.75" hidden="1" thickBot="1" x14ac:dyDescent="0.3">
      <c r="A1388" s="11" t="s">
        <v>51</v>
      </c>
      <c r="B1388" s="12" t="s">
        <v>8</v>
      </c>
      <c r="C1388" s="13" t="s">
        <v>46</v>
      </c>
      <c r="D1388" s="14" t="s">
        <v>47</v>
      </c>
      <c r="E1388" s="13" t="s">
        <v>2917</v>
      </c>
      <c r="F1388" s="4" t="s">
        <v>149</v>
      </c>
      <c r="G1388" s="4" t="s">
        <v>602</v>
      </c>
      <c r="H1388" s="15">
        <v>43148.25</v>
      </c>
      <c r="I1388" s="15">
        <v>43150.75</v>
      </c>
      <c r="J1388" s="131" t="s">
        <v>3774</v>
      </c>
      <c r="K1388" s="45" t="s">
        <v>9</v>
      </c>
      <c r="L1388" s="47" t="s">
        <v>7</v>
      </c>
      <c r="M1388" s="47" t="s">
        <v>56</v>
      </c>
      <c r="N1388" s="9" t="str">
        <f t="shared" si="315"/>
        <v>Minor</v>
      </c>
      <c r="O1388" s="10" t="str">
        <f t="shared" si="316"/>
        <v>Successful</v>
      </c>
      <c r="P1388" s="10" t="str">
        <f t="shared" si="317"/>
        <v>On Time</v>
      </c>
      <c r="Q1388" s="9">
        <f t="shared" si="318"/>
        <v>1</v>
      </c>
      <c r="R1388" s="9">
        <f t="shared" si="319"/>
        <v>1</v>
      </c>
      <c r="S1388" s="9">
        <f t="shared" si="320"/>
        <v>0</v>
      </c>
      <c r="T1388" s="9" t="str">
        <f t="shared" si="321"/>
        <v>February</v>
      </c>
      <c r="U1388" s="40">
        <f t="shared" si="322"/>
        <v>0</v>
      </c>
      <c r="V1388" s="40" t="str">
        <f t="shared" si="323"/>
        <v>Normal</v>
      </c>
      <c r="W1388" s="40">
        <f t="shared" si="324"/>
        <v>0</v>
      </c>
      <c r="X1388" s="40">
        <f t="shared" si="325"/>
        <v>0</v>
      </c>
      <c r="Y1388" s="40">
        <f t="shared" si="326"/>
        <v>0</v>
      </c>
      <c r="Z1388" s="40">
        <f t="shared" si="327"/>
        <v>0</v>
      </c>
      <c r="AA1388" s="40">
        <f t="shared" si="328"/>
        <v>1</v>
      </c>
      <c r="AB1388" s="40">
        <f t="shared" si="329"/>
        <v>0</v>
      </c>
      <c r="AC1388" s="41" t="s">
        <v>133</v>
      </c>
      <c r="AD1388" s="41" t="s">
        <v>280</v>
      </c>
      <c r="AE1388" s="41" t="s">
        <v>147</v>
      </c>
      <c r="AF1388" s="41" t="s">
        <v>8</v>
      </c>
      <c r="AG1388" s="41" t="s">
        <v>56</v>
      </c>
      <c r="AH1388" s="41" t="s">
        <v>56</v>
      </c>
      <c r="AI1388" s="41" t="s">
        <v>56</v>
      </c>
      <c r="AJ1388" s="41" t="s">
        <v>160</v>
      </c>
      <c r="AK1388" s="41" t="s">
        <v>56</v>
      </c>
    </row>
    <row r="1389" spans="1:37" s="41" customFormat="1" ht="15.75" hidden="1" thickBot="1" x14ac:dyDescent="0.3">
      <c r="A1389" s="11" t="s">
        <v>51</v>
      </c>
      <c r="B1389" s="12" t="s">
        <v>8</v>
      </c>
      <c r="C1389" s="13" t="s">
        <v>52</v>
      </c>
      <c r="D1389" s="14" t="s">
        <v>47</v>
      </c>
      <c r="E1389" s="13" t="s">
        <v>2918</v>
      </c>
      <c r="F1389" s="4" t="s">
        <v>155</v>
      </c>
      <c r="G1389" s="4" t="s">
        <v>3130</v>
      </c>
      <c r="H1389" s="15">
        <v>43151.958333333336</v>
      </c>
      <c r="I1389" s="15">
        <v>43152.083333333336</v>
      </c>
      <c r="J1389" s="131" t="s">
        <v>712</v>
      </c>
      <c r="K1389" s="45" t="s">
        <v>9</v>
      </c>
      <c r="L1389" s="47" t="s">
        <v>7</v>
      </c>
      <c r="M1389" s="47" t="s">
        <v>56</v>
      </c>
      <c r="N1389" s="9" t="str">
        <f t="shared" si="315"/>
        <v>Standard</v>
      </c>
      <c r="O1389" s="10" t="str">
        <f t="shared" si="316"/>
        <v>Successful</v>
      </c>
      <c r="P1389" s="10" t="str">
        <f t="shared" si="317"/>
        <v>On Time</v>
      </c>
      <c r="Q1389" s="9">
        <f t="shared" si="318"/>
        <v>1</v>
      </c>
      <c r="R1389" s="9">
        <f t="shared" si="319"/>
        <v>1</v>
      </c>
      <c r="S1389" s="9">
        <f t="shared" si="320"/>
        <v>0</v>
      </c>
      <c r="T1389" s="9" t="str">
        <f t="shared" si="321"/>
        <v>February</v>
      </c>
      <c r="U1389" s="40">
        <f t="shared" si="322"/>
        <v>0</v>
      </c>
      <c r="V1389" s="40" t="str">
        <f t="shared" si="323"/>
        <v>Normal</v>
      </c>
      <c r="W1389" s="40">
        <f t="shared" si="324"/>
        <v>0</v>
      </c>
      <c r="X1389" s="40">
        <f t="shared" si="325"/>
        <v>0</v>
      </c>
      <c r="Y1389" s="40">
        <f t="shared" si="326"/>
        <v>0</v>
      </c>
      <c r="Z1389" s="40">
        <f t="shared" si="327"/>
        <v>0</v>
      </c>
      <c r="AA1389" s="40">
        <f t="shared" si="328"/>
        <v>1</v>
      </c>
      <c r="AB1389" s="40">
        <f t="shared" si="329"/>
        <v>0</v>
      </c>
      <c r="AC1389" s="41" t="s">
        <v>133</v>
      </c>
      <c r="AD1389" s="41" t="s">
        <v>280</v>
      </c>
      <c r="AE1389" s="41" t="s">
        <v>259</v>
      </c>
      <c r="AF1389" s="41" t="s">
        <v>8</v>
      </c>
      <c r="AG1389" s="41" t="s">
        <v>56</v>
      </c>
      <c r="AH1389" s="41" t="s">
        <v>56</v>
      </c>
      <c r="AI1389" s="41" t="s">
        <v>56</v>
      </c>
      <c r="AJ1389" s="41" t="s">
        <v>160</v>
      </c>
      <c r="AK1389" s="41" t="s">
        <v>56</v>
      </c>
    </row>
    <row r="1390" spans="1:37" s="41" customFormat="1" ht="15.75" hidden="1" thickBot="1" x14ac:dyDescent="0.3">
      <c r="A1390" s="11" t="s">
        <v>51</v>
      </c>
      <c r="B1390" s="12" t="s">
        <v>8</v>
      </c>
      <c r="C1390" s="13" t="s">
        <v>46</v>
      </c>
      <c r="D1390" s="14" t="s">
        <v>48</v>
      </c>
      <c r="E1390" s="13" t="s">
        <v>2919</v>
      </c>
      <c r="F1390" s="4" t="s">
        <v>155</v>
      </c>
      <c r="G1390" s="4" t="s">
        <v>3146</v>
      </c>
      <c r="H1390" s="15">
        <v>43153.458333333336</v>
      </c>
      <c r="I1390" s="15">
        <v>43154.166666666664</v>
      </c>
      <c r="J1390" s="131" t="s">
        <v>3775</v>
      </c>
      <c r="K1390" s="45" t="s">
        <v>9</v>
      </c>
      <c r="L1390" s="47" t="s">
        <v>7</v>
      </c>
      <c r="M1390" s="47" t="s">
        <v>56</v>
      </c>
      <c r="N1390" s="9" t="str">
        <f t="shared" si="315"/>
        <v>Minor</v>
      </c>
      <c r="O1390" s="10" t="str">
        <f t="shared" si="316"/>
        <v>Successful</v>
      </c>
      <c r="P1390" s="10" t="str">
        <f t="shared" si="317"/>
        <v>On Time</v>
      </c>
      <c r="Q1390" s="9">
        <f t="shared" si="318"/>
        <v>1</v>
      </c>
      <c r="R1390" s="9">
        <f t="shared" si="319"/>
        <v>1</v>
      </c>
      <c r="S1390" s="9">
        <f t="shared" si="320"/>
        <v>0</v>
      </c>
      <c r="T1390" s="9" t="str">
        <f t="shared" si="321"/>
        <v>February</v>
      </c>
      <c r="U1390" s="40">
        <f t="shared" si="322"/>
        <v>0</v>
      </c>
      <c r="V1390" s="40" t="str">
        <f t="shared" si="323"/>
        <v>Emergency</v>
      </c>
      <c r="W1390" s="40">
        <f t="shared" si="324"/>
        <v>1</v>
      </c>
      <c r="X1390" s="40">
        <f t="shared" si="325"/>
        <v>0</v>
      </c>
      <c r="Y1390" s="40">
        <f t="shared" si="326"/>
        <v>0</v>
      </c>
      <c r="Z1390" s="40">
        <f t="shared" si="327"/>
        <v>0</v>
      </c>
      <c r="AA1390" s="40">
        <f t="shared" si="328"/>
        <v>1</v>
      </c>
      <c r="AB1390" s="40">
        <f t="shared" si="329"/>
        <v>0</v>
      </c>
      <c r="AC1390" s="41" t="s">
        <v>133</v>
      </c>
      <c r="AD1390" s="41" t="s">
        <v>280</v>
      </c>
      <c r="AE1390" s="41" t="s">
        <v>259</v>
      </c>
      <c r="AF1390" s="41" t="s">
        <v>8</v>
      </c>
      <c r="AG1390" s="41" t="s">
        <v>56</v>
      </c>
      <c r="AH1390" s="41" t="s">
        <v>56</v>
      </c>
      <c r="AI1390" s="41" t="s">
        <v>56</v>
      </c>
      <c r="AJ1390" s="41" t="s">
        <v>160</v>
      </c>
      <c r="AK1390" s="41" t="s">
        <v>56</v>
      </c>
    </row>
    <row r="1391" spans="1:37" s="41" customFormat="1" ht="15.75" hidden="1" thickBot="1" x14ac:dyDescent="0.3">
      <c r="A1391" s="11" t="s">
        <v>51</v>
      </c>
      <c r="B1391" s="12" t="s">
        <v>216</v>
      </c>
      <c r="C1391" s="13" t="s">
        <v>52</v>
      </c>
      <c r="D1391" s="14" t="s">
        <v>47</v>
      </c>
      <c r="E1391" s="13" t="s">
        <v>2920</v>
      </c>
      <c r="F1391" s="4" t="s">
        <v>150</v>
      </c>
      <c r="G1391" s="4" t="s">
        <v>3165</v>
      </c>
      <c r="H1391" s="15">
        <v>43153.666666666664</v>
      </c>
      <c r="I1391" s="15">
        <v>43153.729166666664</v>
      </c>
      <c r="J1391" s="131" t="s">
        <v>3776</v>
      </c>
      <c r="K1391" s="45" t="s">
        <v>9</v>
      </c>
      <c r="L1391" s="47" t="s">
        <v>7</v>
      </c>
      <c r="M1391" s="47" t="s">
        <v>56</v>
      </c>
      <c r="N1391" s="9" t="str">
        <f t="shared" si="315"/>
        <v>Standard</v>
      </c>
      <c r="O1391" s="10" t="str">
        <f t="shared" si="316"/>
        <v>Successful</v>
      </c>
      <c r="P1391" s="10" t="str">
        <f t="shared" si="317"/>
        <v>On Time</v>
      </c>
      <c r="Q1391" s="9">
        <f t="shared" si="318"/>
        <v>1</v>
      </c>
      <c r="R1391" s="9">
        <f t="shared" si="319"/>
        <v>1</v>
      </c>
      <c r="S1391" s="9">
        <f t="shared" si="320"/>
        <v>0</v>
      </c>
      <c r="T1391" s="9" t="str">
        <f t="shared" si="321"/>
        <v>February</v>
      </c>
      <c r="U1391" s="40">
        <f t="shared" si="322"/>
        <v>0</v>
      </c>
      <c r="V1391" s="40" t="str">
        <f t="shared" si="323"/>
        <v>Normal</v>
      </c>
      <c r="W1391" s="40">
        <f t="shared" si="324"/>
        <v>0</v>
      </c>
      <c r="X1391" s="40">
        <f t="shared" si="325"/>
        <v>0</v>
      </c>
      <c r="Y1391" s="40">
        <f t="shared" si="326"/>
        <v>0</v>
      </c>
      <c r="Z1391" s="40">
        <f t="shared" si="327"/>
        <v>0</v>
      </c>
      <c r="AA1391" s="40">
        <f t="shared" si="328"/>
        <v>1</v>
      </c>
      <c r="AB1391" s="40">
        <f t="shared" si="329"/>
        <v>0</v>
      </c>
      <c r="AC1391" s="41" t="s">
        <v>133</v>
      </c>
      <c r="AD1391" s="41" t="s">
        <v>280</v>
      </c>
      <c r="AE1391" s="41" t="s">
        <v>258</v>
      </c>
      <c r="AF1391" s="41" t="s">
        <v>216</v>
      </c>
      <c r="AG1391" s="41" t="s">
        <v>56</v>
      </c>
      <c r="AH1391" s="41" t="s">
        <v>56</v>
      </c>
      <c r="AI1391" s="41" t="s">
        <v>56</v>
      </c>
      <c r="AJ1391" s="41" t="s">
        <v>160</v>
      </c>
      <c r="AK1391" s="41" t="s">
        <v>56</v>
      </c>
    </row>
    <row r="1392" spans="1:37" s="41" customFormat="1" ht="15.75" hidden="1" thickBot="1" x14ac:dyDescent="0.3">
      <c r="A1392" s="11" t="s">
        <v>54</v>
      </c>
      <c r="B1392" s="12" t="s">
        <v>216</v>
      </c>
      <c r="C1392" s="13" t="s">
        <v>46</v>
      </c>
      <c r="D1392" s="14" t="s">
        <v>47</v>
      </c>
      <c r="E1392" s="13" t="s">
        <v>2921</v>
      </c>
      <c r="F1392" s="4" t="s">
        <v>309</v>
      </c>
      <c r="G1392" s="4" t="s">
        <v>1600</v>
      </c>
      <c r="H1392" s="15">
        <v>43153.708333333336</v>
      </c>
      <c r="I1392" s="15">
        <v>43153.875</v>
      </c>
      <c r="J1392" s="131" t="s">
        <v>3777</v>
      </c>
      <c r="K1392" s="45" t="s">
        <v>9</v>
      </c>
      <c r="L1392" s="47" t="s">
        <v>7</v>
      </c>
      <c r="M1392" s="47" t="s">
        <v>56</v>
      </c>
      <c r="N1392" s="9" t="str">
        <f t="shared" si="315"/>
        <v>Minor</v>
      </c>
      <c r="O1392" s="10" t="str">
        <f t="shared" si="316"/>
        <v>Successful</v>
      </c>
      <c r="P1392" s="10" t="str">
        <f t="shared" si="317"/>
        <v>On Time</v>
      </c>
      <c r="Q1392" s="9">
        <f t="shared" si="318"/>
        <v>1</v>
      </c>
      <c r="R1392" s="9">
        <f t="shared" si="319"/>
        <v>1</v>
      </c>
      <c r="S1392" s="9">
        <f t="shared" si="320"/>
        <v>0</v>
      </c>
      <c r="T1392" s="9" t="str">
        <f t="shared" si="321"/>
        <v>February</v>
      </c>
      <c r="U1392" s="40">
        <f t="shared" si="322"/>
        <v>0</v>
      </c>
      <c r="V1392" s="40" t="str">
        <f t="shared" si="323"/>
        <v>Normal</v>
      </c>
      <c r="W1392" s="40">
        <f t="shared" si="324"/>
        <v>0</v>
      </c>
      <c r="X1392" s="40">
        <f t="shared" si="325"/>
        <v>0</v>
      </c>
      <c r="Y1392" s="40">
        <f t="shared" si="326"/>
        <v>0</v>
      </c>
      <c r="Z1392" s="40">
        <f t="shared" si="327"/>
        <v>0</v>
      </c>
      <c r="AA1392" s="40">
        <f t="shared" si="328"/>
        <v>1</v>
      </c>
      <c r="AB1392" s="40">
        <f t="shared" si="329"/>
        <v>0</v>
      </c>
      <c r="AC1392" s="41" t="s">
        <v>132</v>
      </c>
      <c r="AD1392" s="41" t="s">
        <v>463</v>
      </c>
      <c r="AE1392" s="41" t="s">
        <v>227</v>
      </c>
      <c r="AF1392" s="41" t="s">
        <v>216</v>
      </c>
      <c r="AG1392" s="41" t="s">
        <v>56</v>
      </c>
      <c r="AH1392" s="41" t="s">
        <v>56</v>
      </c>
      <c r="AI1392" s="41" t="s">
        <v>56</v>
      </c>
      <c r="AJ1392" s="41" t="s">
        <v>160</v>
      </c>
      <c r="AK1392" s="41" t="s">
        <v>56</v>
      </c>
    </row>
    <row r="1393" spans="1:37" s="41" customFormat="1" ht="15.75" hidden="1" thickBot="1" x14ac:dyDescent="0.3">
      <c r="A1393" s="11" t="s">
        <v>697</v>
      </c>
      <c r="B1393" s="12" t="s">
        <v>216</v>
      </c>
      <c r="C1393" s="13" t="s">
        <v>46</v>
      </c>
      <c r="D1393" s="14" t="s">
        <v>47</v>
      </c>
      <c r="E1393" s="13" t="s">
        <v>2922</v>
      </c>
      <c r="F1393" s="4" t="s">
        <v>365</v>
      </c>
      <c r="G1393" s="4" t="s">
        <v>704</v>
      </c>
      <c r="H1393" s="15">
        <v>43150.416666666664</v>
      </c>
      <c r="I1393" s="15">
        <v>43154.666666666664</v>
      </c>
      <c r="J1393" s="131" t="s">
        <v>3778</v>
      </c>
      <c r="K1393" s="45" t="s">
        <v>9</v>
      </c>
      <c r="L1393" s="47" t="s">
        <v>7</v>
      </c>
      <c r="M1393" s="47" t="s">
        <v>56</v>
      </c>
      <c r="N1393" s="9" t="str">
        <f t="shared" si="315"/>
        <v>Minor</v>
      </c>
      <c r="O1393" s="10" t="str">
        <f t="shared" si="316"/>
        <v>Successful</v>
      </c>
      <c r="P1393" s="10" t="str">
        <f t="shared" si="317"/>
        <v>On Time</v>
      </c>
      <c r="Q1393" s="9">
        <f t="shared" si="318"/>
        <v>1</v>
      </c>
      <c r="R1393" s="9">
        <f t="shared" si="319"/>
        <v>1</v>
      </c>
      <c r="S1393" s="9">
        <f t="shared" si="320"/>
        <v>0</v>
      </c>
      <c r="T1393" s="9" t="str">
        <f t="shared" si="321"/>
        <v>February</v>
      </c>
      <c r="U1393" s="40">
        <f t="shared" si="322"/>
        <v>0</v>
      </c>
      <c r="V1393" s="40" t="str">
        <f t="shared" si="323"/>
        <v>Normal</v>
      </c>
      <c r="W1393" s="40">
        <f t="shared" si="324"/>
        <v>0</v>
      </c>
      <c r="X1393" s="40">
        <f t="shared" si="325"/>
        <v>0</v>
      </c>
      <c r="Y1393" s="40">
        <f t="shared" si="326"/>
        <v>0</v>
      </c>
      <c r="Z1393" s="40">
        <f t="shared" si="327"/>
        <v>0</v>
      </c>
      <c r="AA1393" s="40">
        <f t="shared" si="328"/>
        <v>1</v>
      </c>
      <c r="AB1393" s="40">
        <f t="shared" si="329"/>
        <v>0</v>
      </c>
      <c r="AC1393" s="41" t="s">
        <v>238</v>
      </c>
      <c r="AD1393" s="41" t="s">
        <v>2266</v>
      </c>
      <c r="AE1393" s="41" t="s">
        <v>432</v>
      </c>
      <c r="AF1393" s="41" t="s">
        <v>216</v>
      </c>
      <c r="AG1393" s="41" t="s">
        <v>56</v>
      </c>
      <c r="AH1393" s="41" t="s">
        <v>56</v>
      </c>
      <c r="AI1393" s="41" t="s">
        <v>56</v>
      </c>
      <c r="AJ1393" s="41" t="s">
        <v>160</v>
      </c>
      <c r="AK1393" s="41" t="s">
        <v>56</v>
      </c>
    </row>
    <row r="1394" spans="1:37" s="41" customFormat="1" ht="15.75" hidden="1" thickBot="1" x14ac:dyDescent="0.3">
      <c r="A1394" s="11" t="s">
        <v>45</v>
      </c>
      <c r="B1394" s="12" t="s">
        <v>8</v>
      </c>
      <c r="C1394" s="13" t="s">
        <v>52</v>
      </c>
      <c r="D1394" s="14" t="s">
        <v>47</v>
      </c>
      <c r="E1394" s="13" t="s">
        <v>2923</v>
      </c>
      <c r="F1394" s="4" t="s">
        <v>123</v>
      </c>
      <c r="G1394" s="4" t="s">
        <v>501</v>
      </c>
      <c r="H1394" s="15">
        <v>43154.208333333336</v>
      </c>
      <c r="I1394" s="15">
        <v>43154.291666666664</v>
      </c>
      <c r="J1394" s="131" t="s">
        <v>3779</v>
      </c>
      <c r="K1394" s="45" t="s">
        <v>9</v>
      </c>
      <c r="L1394" s="47" t="s">
        <v>7</v>
      </c>
      <c r="M1394" s="47" t="s">
        <v>56</v>
      </c>
      <c r="N1394" s="9" t="str">
        <f t="shared" si="315"/>
        <v>Standard</v>
      </c>
      <c r="O1394" s="10" t="str">
        <f t="shared" si="316"/>
        <v>Successful</v>
      </c>
      <c r="P1394" s="10" t="str">
        <f t="shared" si="317"/>
        <v>On Time</v>
      </c>
      <c r="Q1394" s="9">
        <f t="shared" si="318"/>
        <v>1</v>
      </c>
      <c r="R1394" s="9">
        <f t="shared" si="319"/>
        <v>1</v>
      </c>
      <c r="S1394" s="9">
        <f t="shared" si="320"/>
        <v>0</v>
      </c>
      <c r="T1394" s="9" t="str">
        <f t="shared" si="321"/>
        <v>February</v>
      </c>
      <c r="U1394" s="40">
        <f t="shared" si="322"/>
        <v>0</v>
      </c>
      <c r="V1394" s="40" t="str">
        <f t="shared" si="323"/>
        <v>Normal</v>
      </c>
      <c r="W1394" s="40">
        <f t="shared" si="324"/>
        <v>0</v>
      </c>
      <c r="X1394" s="40">
        <f t="shared" si="325"/>
        <v>0</v>
      </c>
      <c r="Y1394" s="40">
        <f t="shared" si="326"/>
        <v>0</v>
      </c>
      <c r="Z1394" s="40">
        <f t="shared" si="327"/>
        <v>0</v>
      </c>
      <c r="AA1394" s="40">
        <f t="shared" si="328"/>
        <v>1</v>
      </c>
      <c r="AB1394" s="40">
        <f t="shared" si="329"/>
        <v>0</v>
      </c>
      <c r="AC1394" s="41" t="s">
        <v>823</v>
      </c>
      <c r="AD1394" s="41" t="s">
        <v>280</v>
      </c>
      <c r="AE1394" s="41" t="s">
        <v>259</v>
      </c>
      <c r="AF1394" s="41" t="s">
        <v>8</v>
      </c>
      <c r="AG1394" s="41" t="s">
        <v>56</v>
      </c>
      <c r="AH1394" s="41" t="s">
        <v>56</v>
      </c>
      <c r="AI1394" s="41" t="s">
        <v>56</v>
      </c>
      <c r="AJ1394" s="41" t="s">
        <v>160</v>
      </c>
      <c r="AK1394" s="41" t="s">
        <v>56</v>
      </c>
    </row>
    <row r="1395" spans="1:37" s="41" customFormat="1" ht="15.75" hidden="1" thickBot="1" x14ac:dyDescent="0.3">
      <c r="A1395" s="11" t="s">
        <v>248</v>
      </c>
      <c r="B1395" s="12" t="s">
        <v>216</v>
      </c>
      <c r="C1395" s="13" t="s">
        <v>46</v>
      </c>
      <c r="D1395" s="14" t="s">
        <v>47</v>
      </c>
      <c r="E1395" s="13" t="s">
        <v>2924</v>
      </c>
      <c r="F1395" s="4" t="s">
        <v>500</v>
      </c>
      <c r="G1395" s="4" t="s">
        <v>3187</v>
      </c>
      <c r="H1395" s="15">
        <v>43154.458333333336</v>
      </c>
      <c r="I1395" s="15">
        <v>43154.541666666664</v>
      </c>
      <c r="J1395" s="131" t="s">
        <v>3780</v>
      </c>
      <c r="K1395" s="45" t="s">
        <v>9</v>
      </c>
      <c r="L1395" s="47" t="s">
        <v>7</v>
      </c>
      <c r="M1395" s="47" t="s">
        <v>56</v>
      </c>
      <c r="N1395" s="9" t="str">
        <f t="shared" si="315"/>
        <v>Minor</v>
      </c>
      <c r="O1395" s="10" t="str">
        <f t="shared" si="316"/>
        <v>Successful</v>
      </c>
      <c r="P1395" s="10" t="str">
        <f t="shared" si="317"/>
        <v>On Time</v>
      </c>
      <c r="Q1395" s="9">
        <f t="shared" si="318"/>
        <v>1</v>
      </c>
      <c r="R1395" s="9">
        <f t="shared" si="319"/>
        <v>1</v>
      </c>
      <c r="S1395" s="9">
        <f t="shared" si="320"/>
        <v>0</v>
      </c>
      <c r="T1395" s="9" t="str">
        <f t="shared" si="321"/>
        <v>February</v>
      </c>
      <c r="U1395" s="40">
        <f t="shared" si="322"/>
        <v>0</v>
      </c>
      <c r="V1395" s="40" t="str">
        <f t="shared" si="323"/>
        <v>Normal</v>
      </c>
      <c r="W1395" s="40">
        <f t="shared" si="324"/>
        <v>0</v>
      </c>
      <c r="X1395" s="40">
        <f t="shared" si="325"/>
        <v>0</v>
      </c>
      <c r="Y1395" s="40">
        <f t="shared" si="326"/>
        <v>0</v>
      </c>
      <c r="Z1395" s="40">
        <f t="shared" si="327"/>
        <v>0</v>
      </c>
      <c r="AA1395" s="40">
        <f t="shared" si="328"/>
        <v>1</v>
      </c>
      <c r="AB1395" s="40">
        <f t="shared" si="329"/>
        <v>0</v>
      </c>
      <c r="AC1395" s="41" t="s">
        <v>537</v>
      </c>
      <c r="AD1395" s="41" t="s">
        <v>280</v>
      </c>
      <c r="AE1395" s="41" t="s">
        <v>264</v>
      </c>
      <c r="AF1395" s="41" t="s">
        <v>216</v>
      </c>
      <c r="AG1395" s="41" t="s">
        <v>56</v>
      </c>
      <c r="AH1395" s="41" t="s">
        <v>56</v>
      </c>
      <c r="AI1395" s="41" t="s">
        <v>56</v>
      </c>
      <c r="AJ1395" s="41" t="s">
        <v>160</v>
      </c>
      <c r="AK1395" s="41" t="s">
        <v>56</v>
      </c>
    </row>
    <row r="1396" spans="1:37" s="41" customFormat="1" ht="15.75" hidden="1" thickBot="1" x14ac:dyDescent="0.3">
      <c r="A1396" s="11" t="s">
        <v>697</v>
      </c>
      <c r="B1396" s="12" t="s">
        <v>216</v>
      </c>
      <c r="C1396" s="13" t="s">
        <v>52</v>
      </c>
      <c r="D1396" s="14" t="s">
        <v>47</v>
      </c>
      <c r="E1396" s="13" t="s">
        <v>2925</v>
      </c>
      <c r="F1396" s="4" t="s">
        <v>364</v>
      </c>
      <c r="G1396" s="4" t="s">
        <v>3188</v>
      </c>
      <c r="H1396" s="15">
        <v>43147.541666666664</v>
      </c>
      <c r="I1396" s="15">
        <v>43154.541666666664</v>
      </c>
      <c r="J1396" s="131" t="s">
        <v>2149</v>
      </c>
      <c r="K1396" s="45" t="s">
        <v>9</v>
      </c>
      <c r="L1396" s="47" t="s">
        <v>7</v>
      </c>
      <c r="M1396" s="47" t="s">
        <v>56</v>
      </c>
      <c r="N1396" s="9" t="str">
        <f t="shared" ref="N1396:N1459" si="330">VLOOKUP(C1396,CBI,2,FALSE)</f>
        <v>Standard</v>
      </c>
      <c r="O1396" s="10" t="str">
        <f t="shared" ref="O1396:O1459" si="331">VLOOKUP(K1396,Exitoso,2,FALSE)</f>
        <v>Successful</v>
      </c>
      <c r="P1396" s="10" t="str">
        <f t="shared" ref="P1396:P1459" si="332">VLOOKUP(L1396,EnTiempo,2,FALSE)</f>
        <v>On Time</v>
      </c>
      <c r="Q1396" s="9">
        <f t="shared" ref="Q1396:Q1459" si="333">IF(OR(K1396="Successful",K1396="Exitoso"),1,IF(OR(K1396="Not Successful",K1396="No exitoso",K1396="Fallido"),0," "))</f>
        <v>1</v>
      </c>
      <c r="R1396" s="9">
        <f t="shared" ref="R1396:R1459" si="334">IF(OR(L1396="On Time",L1396="En tiempo"),1,IF(OR(L1396="Out of Time",L1396="Fuera de Tiempo"),0," "))</f>
        <v>1</v>
      </c>
      <c r="S1396" s="9">
        <f t="shared" ref="S1396:S1459" si="335">IF(M1396="NO",0,1)</f>
        <v>0</v>
      </c>
      <c r="T1396" s="9" t="str">
        <f t="shared" ref="T1396:T1459" si="336">VLOOKUP(MONTH(I1396),Meses,2,FALSE)</f>
        <v>February</v>
      </c>
      <c r="U1396" s="40">
        <f t="shared" ref="U1396:U1459" si="337">IF(ISERROR(FIND("SLT",J1396,1)),0,1)</f>
        <v>0</v>
      </c>
      <c r="V1396" s="40" t="str">
        <f t="shared" ref="V1396:V1459" si="338">IF(D1396="emergency","Emergency",IF(ISERROR(FIND("SLT",J1396,1)),"Normal","SLT"))</f>
        <v>Normal</v>
      </c>
      <c r="W1396" s="40">
        <f t="shared" ref="W1396:W1459" si="339">IF(V1396="Emergency",1,0)</f>
        <v>0</v>
      </c>
      <c r="X1396" s="40">
        <f t="shared" ref="X1396:X1459" si="340">IF(AG1396="Si",1,0)</f>
        <v>0</v>
      </c>
      <c r="Y1396" s="40">
        <f t="shared" ref="Y1396:Y1459" si="341">IF(AH1396="Si",1,0)</f>
        <v>0</v>
      </c>
      <c r="Z1396" s="40">
        <f t="shared" ref="Z1396:Z1459" si="342">IF(AI1396="Si",1,0)</f>
        <v>0</v>
      </c>
      <c r="AA1396" s="40">
        <f t="shared" ref="AA1396:AA1459" si="343">IF(AJ1396="Si",1,0)</f>
        <v>1</v>
      </c>
      <c r="AB1396" s="40">
        <f t="shared" ref="AB1396:AB1459" si="344">IF(AK1396="Si",1,0)</f>
        <v>0</v>
      </c>
      <c r="AC1396" s="41" t="s">
        <v>238</v>
      </c>
      <c r="AD1396" s="41" t="s">
        <v>317</v>
      </c>
      <c r="AE1396" s="41" t="s">
        <v>429</v>
      </c>
      <c r="AF1396" s="41" t="s">
        <v>216</v>
      </c>
      <c r="AG1396" s="41" t="s">
        <v>56</v>
      </c>
      <c r="AH1396" s="41" t="s">
        <v>56</v>
      </c>
      <c r="AI1396" s="41" t="s">
        <v>56</v>
      </c>
      <c r="AJ1396" s="41" t="s">
        <v>160</v>
      </c>
      <c r="AK1396" s="41" t="s">
        <v>56</v>
      </c>
    </row>
    <row r="1397" spans="1:37" s="41" customFormat="1" ht="15.75" hidden="1" thickBot="1" x14ac:dyDescent="0.3">
      <c r="A1397" s="11" t="s">
        <v>45</v>
      </c>
      <c r="B1397" s="12" t="s">
        <v>8</v>
      </c>
      <c r="C1397" s="13" t="s">
        <v>46</v>
      </c>
      <c r="D1397" s="14" t="s">
        <v>47</v>
      </c>
      <c r="E1397" s="13" t="s">
        <v>2926</v>
      </c>
      <c r="F1397" s="4" t="s">
        <v>123</v>
      </c>
      <c r="G1397" s="4" t="s">
        <v>501</v>
      </c>
      <c r="H1397" s="15">
        <v>43153.791666666664</v>
      </c>
      <c r="I1397" s="15">
        <v>43153.958333333336</v>
      </c>
      <c r="J1397" s="131" t="s">
        <v>3781</v>
      </c>
      <c r="K1397" s="45" t="s">
        <v>9</v>
      </c>
      <c r="L1397" s="47" t="s">
        <v>7</v>
      </c>
      <c r="M1397" s="47" t="s">
        <v>56</v>
      </c>
      <c r="N1397" s="9" t="str">
        <f t="shared" si="330"/>
        <v>Minor</v>
      </c>
      <c r="O1397" s="10" t="str">
        <f t="shared" si="331"/>
        <v>Successful</v>
      </c>
      <c r="P1397" s="10" t="str">
        <f t="shared" si="332"/>
        <v>On Time</v>
      </c>
      <c r="Q1397" s="9">
        <f t="shared" si="333"/>
        <v>1</v>
      </c>
      <c r="R1397" s="9">
        <f t="shared" si="334"/>
        <v>1</v>
      </c>
      <c r="S1397" s="9">
        <f t="shared" si="335"/>
        <v>0</v>
      </c>
      <c r="T1397" s="9" t="str">
        <f t="shared" si="336"/>
        <v>February</v>
      </c>
      <c r="U1397" s="40">
        <f t="shared" si="337"/>
        <v>0</v>
      </c>
      <c r="V1397" s="40" t="str">
        <f t="shared" si="338"/>
        <v>Normal</v>
      </c>
      <c r="W1397" s="40">
        <f t="shared" si="339"/>
        <v>0</v>
      </c>
      <c r="X1397" s="40">
        <f t="shared" si="340"/>
        <v>0</v>
      </c>
      <c r="Y1397" s="40">
        <f t="shared" si="341"/>
        <v>0</v>
      </c>
      <c r="Z1397" s="40">
        <f t="shared" si="342"/>
        <v>0</v>
      </c>
      <c r="AA1397" s="40">
        <f t="shared" si="343"/>
        <v>1</v>
      </c>
      <c r="AB1397" s="40">
        <f t="shared" si="344"/>
        <v>0</v>
      </c>
      <c r="AC1397" s="41" t="s">
        <v>823</v>
      </c>
      <c r="AD1397" s="41" t="s">
        <v>280</v>
      </c>
      <c r="AE1397" s="41" t="s">
        <v>259</v>
      </c>
      <c r="AF1397" s="41" t="s">
        <v>8</v>
      </c>
      <c r="AG1397" s="41" t="s">
        <v>56</v>
      </c>
      <c r="AH1397" s="41" t="s">
        <v>56</v>
      </c>
      <c r="AI1397" s="41" t="s">
        <v>56</v>
      </c>
      <c r="AJ1397" s="41" t="s">
        <v>160</v>
      </c>
      <c r="AK1397" s="41" t="s">
        <v>56</v>
      </c>
    </row>
    <row r="1398" spans="1:37" s="41" customFormat="1" ht="15.75" hidden="1" thickBot="1" x14ac:dyDescent="0.3">
      <c r="A1398" s="11" t="s">
        <v>697</v>
      </c>
      <c r="B1398" s="12" t="s">
        <v>216</v>
      </c>
      <c r="C1398" s="13" t="s">
        <v>46</v>
      </c>
      <c r="D1398" s="14" t="s">
        <v>47</v>
      </c>
      <c r="E1398" s="13" t="s">
        <v>2927</v>
      </c>
      <c r="F1398" s="4" t="s">
        <v>614</v>
      </c>
      <c r="G1398" s="4" t="s">
        <v>779</v>
      </c>
      <c r="H1398" s="15">
        <v>43147.625</v>
      </c>
      <c r="I1398" s="15">
        <v>43154.625</v>
      </c>
      <c r="J1398" s="131" t="s">
        <v>3782</v>
      </c>
      <c r="K1398" s="45" t="s">
        <v>9</v>
      </c>
      <c r="L1398" s="47" t="s">
        <v>7</v>
      </c>
      <c r="M1398" s="47" t="s">
        <v>56</v>
      </c>
      <c r="N1398" s="9" t="str">
        <f t="shared" si="330"/>
        <v>Minor</v>
      </c>
      <c r="O1398" s="10" t="str">
        <f t="shared" si="331"/>
        <v>Successful</v>
      </c>
      <c r="P1398" s="10" t="str">
        <f t="shared" si="332"/>
        <v>On Time</v>
      </c>
      <c r="Q1398" s="9">
        <f t="shared" si="333"/>
        <v>1</v>
      </c>
      <c r="R1398" s="9">
        <f t="shared" si="334"/>
        <v>1</v>
      </c>
      <c r="S1398" s="9">
        <f t="shared" si="335"/>
        <v>0</v>
      </c>
      <c r="T1398" s="9" t="str">
        <f t="shared" si="336"/>
        <v>February</v>
      </c>
      <c r="U1398" s="40">
        <f t="shared" si="337"/>
        <v>0</v>
      </c>
      <c r="V1398" s="40" t="str">
        <f t="shared" si="338"/>
        <v>Normal</v>
      </c>
      <c r="W1398" s="40">
        <f t="shared" si="339"/>
        <v>0</v>
      </c>
      <c r="X1398" s="40">
        <f t="shared" si="340"/>
        <v>0</v>
      </c>
      <c r="Y1398" s="40">
        <f t="shared" si="341"/>
        <v>0</v>
      </c>
      <c r="Z1398" s="40">
        <f t="shared" si="342"/>
        <v>0</v>
      </c>
      <c r="AA1398" s="40">
        <f t="shared" si="343"/>
        <v>1</v>
      </c>
      <c r="AB1398" s="40">
        <f t="shared" si="344"/>
        <v>0</v>
      </c>
      <c r="AC1398" s="41" t="s">
        <v>238</v>
      </c>
      <c r="AD1398" s="41" t="s">
        <v>349</v>
      </c>
      <c r="AE1398" s="41" t="s">
        <v>351</v>
      </c>
      <c r="AF1398" s="41" t="s">
        <v>216</v>
      </c>
      <c r="AG1398" s="41" t="s">
        <v>56</v>
      </c>
      <c r="AH1398" s="41" t="s">
        <v>56</v>
      </c>
      <c r="AI1398" s="41" t="s">
        <v>56</v>
      </c>
      <c r="AJ1398" s="41" t="s">
        <v>160</v>
      </c>
      <c r="AK1398" s="41" t="s">
        <v>56</v>
      </c>
    </row>
    <row r="1399" spans="1:37" s="41" customFormat="1" ht="15.75" hidden="1" thickBot="1" x14ac:dyDescent="0.3">
      <c r="A1399" s="11" t="s">
        <v>697</v>
      </c>
      <c r="B1399" s="12" t="s">
        <v>216</v>
      </c>
      <c r="C1399" s="13" t="s">
        <v>46</v>
      </c>
      <c r="D1399" s="14" t="s">
        <v>47</v>
      </c>
      <c r="E1399" s="13" t="s">
        <v>2928</v>
      </c>
      <c r="F1399" s="4" t="s">
        <v>614</v>
      </c>
      <c r="G1399" s="4" t="s">
        <v>779</v>
      </c>
      <c r="H1399" s="15">
        <v>43147.541666666664</v>
      </c>
      <c r="I1399" s="15">
        <v>43154.541666666664</v>
      </c>
      <c r="J1399" s="131" t="s">
        <v>3783</v>
      </c>
      <c r="K1399" s="45" t="s">
        <v>9</v>
      </c>
      <c r="L1399" s="47" t="s">
        <v>7</v>
      </c>
      <c r="M1399" s="47" t="s">
        <v>56</v>
      </c>
      <c r="N1399" s="9" t="str">
        <f t="shared" si="330"/>
        <v>Minor</v>
      </c>
      <c r="O1399" s="10" t="str">
        <f t="shared" si="331"/>
        <v>Successful</v>
      </c>
      <c r="P1399" s="10" t="str">
        <f t="shared" si="332"/>
        <v>On Time</v>
      </c>
      <c r="Q1399" s="9">
        <f t="shared" si="333"/>
        <v>1</v>
      </c>
      <c r="R1399" s="9">
        <f t="shared" si="334"/>
        <v>1</v>
      </c>
      <c r="S1399" s="9">
        <f t="shared" si="335"/>
        <v>0</v>
      </c>
      <c r="T1399" s="9" t="str">
        <f t="shared" si="336"/>
        <v>February</v>
      </c>
      <c r="U1399" s="40">
        <f t="shared" si="337"/>
        <v>0</v>
      </c>
      <c r="V1399" s="40" t="str">
        <f t="shared" si="338"/>
        <v>Normal</v>
      </c>
      <c r="W1399" s="40">
        <f t="shared" si="339"/>
        <v>0</v>
      </c>
      <c r="X1399" s="40">
        <f t="shared" si="340"/>
        <v>0</v>
      </c>
      <c r="Y1399" s="40">
        <f t="shared" si="341"/>
        <v>0</v>
      </c>
      <c r="Z1399" s="40">
        <f t="shared" si="342"/>
        <v>0</v>
      </c>
      <c r="AA1399" s="40">
        <f t="shared" si="343"/>
        <v>1</v>
      </c>
      <c r="AB1399" s="40">
        <f t="shared" si="344"/>
        <v>0</v>
      </c>
      <c r="AC1399" s="41" t="s">
        <v>238</v>
      </c>
      <c r="AD1399" s="41" t="s">
        <v>349</v>
      </c>
      <c r="AE1399" s="41" t="s">
        <v>351</v>
      </c>
      <c r="AF1399" s="41" t="s">
        <v>216</v>
      </c>
      <c r="AG1399" s="41" t="s">
        <v>56</v>
      </c>
      <c r="AH1399" s="41" t="s">
        <v>56</v>
      </c>
      <c r="AI1399" s="41" t="s">
        <v>56</v>
      </c>
      <c r="AJ1399" s="41" t="s">
        <v>160</v>
      </c>
      <c r="AK1399" s="41" t="s">
        <v>56</v>
      </c>
    </row>
    <row r="1400" spans="1:37" s="41" customFormat="1" ht="15.75" hidden="1" thickBot="1" x14ac:dyDescent="0.3">
      <c r="A1400" s="11" t="s">
        <v>65</v>
      </c>
      <c r="B1400" s="12" t="s">
        <v>216</v>
      </c>
      <c r="C1400" s="13" t="s">
        <v>46</v>
      </c>
      <c r="D1400" s="14" t="s">
        <v>47</v>
      </c>
      <c r="E1400" s="13" t="s">
        <v>2929</v>
      </c>
      <c r="F1400" s="4" t="s">
        <v>152</v>
      </c>
      <c r="G1400" s="4" t="s">
        <v>498</v>
      </c>
      <c r="H1400" s="15">
        <v>43154.583333333336</v>
      </c>
      <c r="I1400" s="15">
        <v>43154.666666666664</v>
      </c>
      <c r="J1400" s="131" t="s">
        <v>3784</v>
      </c>
      <c r="K1400" s="45" t="s">
        <v>9</v>
      </c>
      <c r="L1400" s="47" t="s">
        <v>7</v>
      </c>
      <c r="M1400" s="47" t="s">
        <v>56</v>
      </c>
      <c r="N1400" s="9" t="str">
        <f t="shared" si="330"/>
        <v>Minor</v>
      </c>
      <c r="O1400" s="10" t="str">
        <f t="shared" si="331"/>
        <v>Successful</v>
      </c>
      <c r="P1400" s="10" t="str">
        <f t="shared" si="332"/>
        <v>On Time</v>
      </c>
      <c r="Q1400" s="9">
        <f t="shared" si="333"/>
        <v>1</v>
      </c>
      <c r="R1400" s="9">
        <f t="shared" si="334"/>
        <v>1</v>
      </c>
      <c r="S1400" s="9">
        <f t="shared" si="335"/>
        <v>0</v>
      </c>
      <c r="T1400" s="9" t="str">
        <f t="shared" si="336"/>
        <v>February</v>
      </c>
      <c r="U1400" s="40">
        <f t="shared" si="337"/>
        <v>0</v>
      </c>
      <c r="V1400" s="40" t="str">
        <f t="shared" si="338"/>
        <v>Normal</v>
      </c>
      <c r="W1400" s="40">
        <f t="shared" si="339"/>
        <v>0</v>
      </c>
      <c r="X1400" s="40">
        <f t="shared" si="340"/>
        <v>0</v>
      </c>
      <c r="Y1400" s="40">
        <f t="shared" si="341"/>
        <v>0</v>
      </c>
      <c r="Z1400" s="40">
        <f t="shared" si="342"/>
        <v>0</v>
      </c>
      <c r="AA1400" s="40">
        <f t="shared" si="343"/>
        <v>1</v>
      </c>
      <c r="AB1400" s="40">
        <f t="shared" si="344"/>
        <v>0</v>
      </c>
      <c r="AC1400" s="41" t="s">
        <v>132</v>
      </c>
      <c r="AD1400" s="41" t="s">
        <v>280</v>
      </c>
      <c r="AE1400" s="41" t="s">
        <v>121</v>
      </c>
      <c r="AF1400" s="41" t="s">
        <v>322</v>
      </c>
      <c r="AG1400" s="41" t="s">
        <v>56</v>
      </c>
      <c r="AH1400" s="41" t="s">
        <v>56</v>
      </c>
      <c r="AI1400" s="41" t="s">
        <v>56</v>
      </c>
      <c r="AJ1400" s="41" t="s">
        <v>160</v>
      </c>
      <c r="AK1400" s="41" t="s">
        <v>56</v>
      </c>
    </row>
    <row r="1401" spans="1:37" s="41" customFormat="1" ht="15.75" hidden="1" thickBot="1" x14ac:dyDescent="0.3">
      <c r="A1401" s="11" t="s">
        <v>697</v>
      </c>
      <c r="B1401" s="12" t="s">
        <v>215</v>
      </c>
      <c r="C1401" s="13" t="s">
        <v>52</v>
      </c>
      <c r="D1401" s="14" t="s">
        <v>47</v>
      </c>
      <c r="E1401" s="13" t="s">
        <v>2930</v>
      </c>
      <c r="F1401" s="4" t="s">
        <v>94</v>
      </c>
      <c r="G1401" s="4" t="s">
        <v>702</v>
      </c>
      <c r="H1401" s="15">
        <v>43154.5</v>
      </c>
      <c r="I1401" s="15">
        <v>43154.583333333336</v>
      </c>
      <c r="J1401" s="131" t="s">
        <v>3785</v>
      </c>
      <c r="K1401" s="45" t="s">
        <v>9</v>
      </c>
      <c r="L1401" s="47" t="s">
        <v>7</v>
      </c>
      <c r="M1401" s="47" t="s">
        <v>56</v>
      </c>
      <c r="N1401" s="9" t="str">
        <f t="shared" si="330"/>
        <v>Standard</v>
      </c>
      <c r="O1401" s="10" t="str">
        <f t="shared" si="331"/>
        <v>Successful</v>
      </c>
      <c r="P1401" s="10" t="str">
        <f t="shared" si="332"/>
        <v>On Time</v>
      </c>
      <c r="Q1401" s="9">
        <f t="shared" si="333"/>
        <v>1</v>
      </c>
      <c r="R1401" s="9">
        <f t="shared" si="334"/>
        <v>1</v>
      </c>
      <c r="S1401" s="9">
        <f t="shared" si="335"/>
        <v>0</v>
      </c>
      <c r="T1401" s="9" t="str">
        <f t="shared" si="336"/>
        <v>February</v>
      </c>
      <c r="U1401" s="40">
        <f t="shared" si="337"/>
        <v>0</v>
      </c>
      <c r="V1401" s="40" t="str">
        <f t="shared" si="338"/>
        <v>Normal</v>
      </c>
      <c r="W1401" s="40">
        <f t="shared" si="339"/>
        <v>0</v>
      </c>
      <c r="X1401" s="40">
        <f t="shared" si="340"/>
        <v>0</v>
      </c>
      <c r="Y1401" s="40">
        <f t="shared" si="341"/>
        <v>0</v>
      </c>
      <c r="Z1401" s="40">
        <f t="shared" si="342"/>
        <v>0</v>
      </c>
      <c r="AA1401" s="40">
        <f t="shared" si="343"/>
        <v>1</v>
      </c>
      <c r="AB1401" s="40">
        <f t="shared" si="344"/>
        <v>0</v>
      </c>
      <c r="AC1401" s="41" t="s">
        <v>238</v>
      </c>
      <c r="AD1401" s="41" t="s">
        <v>2259</v>
      </c>
      <c r="AE1401" s="41" t="s">
        <v>431</v>
      </c>
      <c r="AF1401" s="41" t="s">
        <v>215</v>
      </c>
      <c r="AG1401" s="41" t="s">
        <v>56</v>
      </c>
      <c r="AH1401" s="41" t="s">
        <v>56</v>
      </c>
      <c r="AI1401" s="41" t="s">
        <v>56</v>
      </c>
      <c r="AJ1401" s="41" t="s">
        <v>160</v>
      </c>
      <c r="AK1401" s="41" t="s">
        <v>56</v>
      </c>
    </row>
    <row r="1402" spans="1:37" s="41" customFormat="1" ht="15.75" hidden="1" thickBot="1" x14ac:dyDescent="0.3">
      <c r="A1402" s="11" t="s">
        <v>50</v>
      </c>
      <c r="B1402" s="12" t="s">
        <v>216</v>
      </c>
      <c r="C1402" s="13" t="s">
        <v>52</v>
      </c>
      <c r="D1402" s="14" t="s">
        <v>47</v>
      </c>
      <c r="E1402" s="13" t="s">
        <v>2931</v>
      </c>
      <c r="F1402" s="4" t="s">
        <v>152</v>
      </c>
      <c r="G1402" s="4" t="s">
        <v>452</v>
      </c>
      <c r="H1402" s="15">
        <v>43154.458333333336</v>
      </c>
      <c r="I1402" s="15">
        <v>43154.625</v>
      </c>
      <c r="J1402" s="131" t="s">
        <v>3786</v>
      </c>
      <c r="K1402" s="45" t="s">
        <v>9</v>
      </c>
      <c r="L1402" s="47" t="s">
        <v>7</v>
      </c>
      <c r="M1402" s="47" t="s">
        <v>56</v>
      </c>
      <c r="N1402" s="9" t="str">
        <f t="shared" si="330"/>
        <v>Standard</v>
      </c>
      <c r="O1402" s="10" t="str">
        <f t="shared" si="331"/>
        <v>Successful</v>
      </c>
      <c r="P1402" s="10" t="str">
        <f t="shared" si="332"/>
        <v>On Time</v>
      </c>
      <c r="Q1402" s="9">
        <f t="shared" si="333"/>
        <v>1</v>
      </c>
      <c r="R1402" s="9">
        <f t="shared" si="334"/>
        <v>1</v>
      </c>
      <c r="S1402" s="9">
        <f t="shared" si="335"/>
        <v>0</v>
      </c>
      <c r="T1402" s="9" t="str">
        <f t="shared" si="336"/>
        <v>February</v>
      </c>
      <c r="U1402" s="40">
        <f t="shared" si="337"/>
        <v>0</v>
      </c>
      <c r="V1402" s="40" t="str">
        <f t="shared" si="338"/>
        <v>Normal</v>
      </c>
      <c r="W1402" s="40">
        <f t="shared" si="339"/>
        <v>0</v>
      </c>
      <c r="X1402" s="40">
        <f t="shared" si="340"/>
        <v>0</v>
      </c>
      <c r="Y1402" s="40">
        <f t="shared" si="341"/>
        <v>0</v>
      </c>
      <c r="Z1402" s="40">
        <f t="shared" si="342"/>
        <v>0</v>
      </c>
      <c r="AA1402" s="40">
        <f t="shared" si="343"/>
        <v>1</v>
      </c>
      <c r="AB1402" s="40">
        <f t="shared" si="344"/>
        <v>0</v>
      </c>
      <c r="AC1402" s="41" t="s">
        <v>132</v>
      </c>
      <c r="AD1402" s="41" t="s">
        <v>332</v>
      </c>
      <c r="AE1402" s="41" t="s">
        <v>121</v>
      </c>
      <c r="AF1402" s="41" t="s">
        <v>322</v>
      </c>
      <c r="AG1402" s="41" t="s">
        <v>56</v>
      </c>
      <c r="AH1402" s="41" t="s">
        <v>56</v>
      </c>
      <c r="AI1402" s="41" t="s">
        <v>56</v>
      </c>
      <c r="AJ1402" s="41" t="s">
        <v>160</v>
      </c>
      <c r="AK1402" s="41" t="s">
        <v>56</v>
      </c>
    </row>
    <row r="1403" spans="1:37" s="41" customFormat="1" ht="15.75" hidden="1" thickBot="1" x14ac:dyDescent="0.3">
      <c r="A1403" s="11" t="s">
        <v>638</v>
      </c>
      <c r="B1403" s="12" t="s">
        <v>216</v>
      </c>
      <c r="C1403" s="13" t="s">
        <v>46</v>
      </c>
      <c r="D1403" s="14" t="s">
        <v>47</v>
      </c>
      <c r="E1403" s="13" t="s">
        <v>2932</v>
      </c>
      <c r="F1403" s="4" t="s">
        <v>688</v>
      </c>
      <c r="G1403" s="4" t="s">
        <v>701</v>
      </c>
      <c r="H1403" s="15">
        <v>43154.375</v>
      </c>
      <c r="I1403" s="15">
        <v>43154.625</v>
      </c>
      <c r="J1403" s="131" t="s">
        <v>3787</v>
      </c>
      <c r="K1403" s="45" t="s">
        <v>9</v>
      </c>
      <c r="L1403" s="47" t="s">
        <v>7</v>
      </c>
      <c r="M1403" s="47" t="s">
        <v>56</v>
      </c>
      <c r="N1403" s="9" t="str">
        <f t="shared" si="330"/>
        <v>Minor</v>
      </c>
      <c r="O1403" s="10" t="str">
        <f t="shared" si="331"/>
        <v>Successful</v>
      </c>
      <c r="P1403" s="10" t="str">
        <f t="shared" si="332"/>
        <v>On Time</v>
      </c>
      <c r="Q1403" s="9">
        <f t="shared" si="333"/>
        <v>1</v>
      </c>
      <c r="R1403" s="9">
        <f t="shared" si="334"/>
        <v>1</v>
      </c>
      <c r="S1403" s="9">
        <f t="shared" si="335"/>
        <v>0</v>
      </c>
      <c r="T1403" s="9" t="str">
        <f t="shared" si="336"/>
        <v>February</v>
      </c>
      <c r="U1403" s="40">
        <f t="shared" si="337"/>
        <v>0</v>
      </c>
      <c r="V1403" s="40" t="str">
        <f t="shared" si="338"/>
        <v>Normal</v>
      </c>
      <c r="W1403" s="40">
        <f t="shared" si="339"/>
        <v>0</v>
      </c>
      <c r="X1403" s="40">
        <f t="shared" si="340"/>
        <v>0</v>
      </c>
      <c r="Y1403" s="40">
        <f t="shared" si="341"/>
        <v>0</v>
      </c>
      <c r="Z1403" s="40">
        <f t="shared" si="342"/>
        <v>0</v>
      </c>
      <c r="AA1403" s="40">
        <f t="shared" si="343"/>
        <v>1</v>
      </c>
      <c r="AB1403" s="40">
        <f t="shared" si="344"/>
        <v>0</v>
      </c>
      <c r="AC1403" s="41" t="s">
        <v>131</v>
      </c>
      <c r="AD1403" s="41" t="s">
        <v>677</v>
      </c>
      <c r="AE1403" s="41" t="s">
        <v>427</v>
      </c>
      <c r="AF1403" s="41" t="s">
        <v>216</v>
      </c>
      <c r="AG1403" s="41" t="s">
        <v>56</v>
      </c>
      <c r="AH1403" s="41" t="s">
        <v>56</v>
      </c>
      <c r="AI1403" s="41" t="s">
        <v>56</v>
      </c>
      <c r="AJ1403" s="41" t="s">
        <v>160</v>
      </c>
      <c r="AK1403" s="41" t="s">
        <v>56</v>
      </c>
    </row>
    <row r="1404" spans="1:37" s="41" customFormat="1" ht="15.75" hidden="1" thickBot="1" x14ac:dyDescent="0.3">
      <c r="A1404" s="11" t="s">
        <v>638</v>
      </c>
      <c r="B1404" s="12" t="s">
        <v>8</v>
      </c>
      <c r="C1404" s="13" t="s">
        <v>52</v>
      </c>
      <c r="D1404" s="14" t="s">
        <v>47</v>
      </c>
      <c r="E1404" s="13" t="s">
        <v>2933</v>
      </c>
      <c r="F1404" s="4" t="s">
        <v>662</v>
      </c>
      <c r="G1404" s="4" t="s">
        <v>563</v>
      </c>
      <c r="H1404" s="15">
        <v>43153.875</v>
      </c>
      <c r="I1404" s="15">
        <v>43153.895833333336</v>
      </c>
      <c r="J1404" s="131" t="s">
        <v>672</v>
      </c>
      <c r="K1404" s="45" t="s">
        <v>9</v>
      </c>
      <c r="L1404" s="47" t="s">
        <v>7</v>
      </c>
      <c r="M1404" s="47" t="s">
        <v>56</v>
      </c>
      <c r="N1404" s="9" t="str">
        <f t="shared" si="330"/>
        <v>Standard</v>
      </c>
      <c r="O1404" s="10" t="str">
        <f t="shared" si="331"/>
        <v>Successful</v>
      </c>
      <c r="P1404" s="10" t="str">
        <f t="shared" si="332"/>
        <v>On Time</v>
      </c>
      <c r="Q1404" s="9">
        <f t="shared" si="333"/>
        <v>1</v>
      </c>
      <c r="R1404" s="9">
        <f t="shared" si="334"/>
        <v>1</v>
      </c>
      <c r="S1404" s="9">
        <f t="shared" si="335"/>
        <v>0</v>
      </c>
      <c r="T1404" s="9" t="str">
        <f t="shared" si="336"/>
        <v>February</v>
      </c>
      <c r="U1404" s="40">
        <f t="shared" si="337"/>
        <v>0</v>
      </c>
      <c r="V1404" s="40" t="str">
        <f t="shared" si="338"/>
        <v>Normal</v>
      </c>
      <c r="W1404" s="40">
        <f t="shared" si="339"/>
        <v>0</v>
      </c>
      <c r="X1404" s="40">
        <f t="shared" si="340"/>
        <v>0</v>
      </c>
      <c r="Y1404" s="40">
        <f t="shared" si="341"/>
        <v>0</v>
      </c>
      <c r="Z1404" s="40">
        <f t="shared" si="342"/>
        <v>0</v>
      </c>
      <c r="AA1404" s="40">
        <f t="shared" si="343"/>
        <v>1</v>
      </c>
      <c r="AB1404" s="40">
        <f t="shared" si="344"/>
        <v>0</v>
      </c>
      <c r="AC1404" s="41" t="s">
        <v>131</v>
      </c>
      <c r="AD1404" s="41" t="s">
        <v>681</v>
      </c>
      <c r="AE1404" s="41" t="s">
        <v>259</v>
      </c>
      <c r="AF1404" s="41" t="s">
        <v>8</v>
      </c>
      <c r="AG1404" s="41" t="s">
        <v>56</v>
      </c>
      <c r="AH1404" s="41" t="s">
        <v>56</v>
      </c>
      <c r="AI1404" s="41" t="s">
        <v>56</v>
      </c>
      <c r="AJ1404" s="41" t="s">
        <v>160</v>
      </c>
      <c r="AK1404" s="41" t="s">
        <v>56</v>
      </c>
    </row>
    <row r="1405" spans="1:37" s="41" customFormat="1" ht="15.75" hidden="1" thickBot="1" x14ac:dyDescent="0.3">
      <c r="A1405" s="11" t="s">
        <v>53</v>
      </c>
      <c r="B1405" s="12" t="s">
        <v>216</v>
      </c>
      <c r="C1405" s="13" t="s">
        <v>52</v>
      </c>
      <c r="D1405" s="14" t="s">
        <v>47</v>
      </c>
      <c r="E1405" s="13" t="s">
        <v>2934</v>
      </c>
      <c r="F1405" s="4" t="s">
        <v>101</v>
      </c>
      <c r="G1405" s="4" t="s">
        <v>625</v>
      </c>
      <c r="H1405" s="15">
        <v>43153.375</v>
      </c>
      <c r="I1405" s="15">
        <v>43153.75</v>
      </c>
      <c r="J1405" s="131" t="s">
        <v>3788</v>
      </c>
      <c r="K1405" s="45" t="s">
        <v>9</v>
      </c>
      <c r="L1405" s="47" t="s">
        <v>7</v>
      </c>
      <c r="M1405" s="47" t="s">
        <v>56</v>
      </c>
      <c r="N1405" s="9" t="str">
        <f t="shared" si="330"/>
        <v>Standard</v>
      </c>
      <c r="O1405" s="10" t="str">
        <f t="shared" si="331"/>
        <v>Successful</v>
      </c>
      <c r="P1405" s="10" t="str">
        <f t="shared" si="332"/>
        <v>On Time</v>
      </c>
      <c r="Q1405" s="9">
        <f t="shared" si="333"/>
        <v>1</v>
      </c>
      <c r="R1405" s="9">
        <f t="shared" si="334"/>
        <v>1</v>
      </c>
      <c r="S1405" s="9">
        <f t="shared" si="335"/>
        <v>0</v>
      </c>
      <c r="T1405" s="9" t="str">
        <f t="shared" si="336"/>
        <v>February</v>
      </c>
      <c r="U1405" s="40">
        <f t="shared" si="337"/>
        <v>0</v>
      </c>
      <c r="V1405" s="40" t="str">
        <f t="shared" si="338"/>
        <v>Normal</v>
      </c>
      <c r="W1405" s="40">
        <f t="shared" si="339"/>
        <v>0</v>
      </c>
      <c r="X1405" s="40">
        <f t="shared" si="340"/>
        <v>0</v>
      </c>
      <c r="Y1405" s="40">
        <f t="shared" si="341"/>
        <v>0</v>
      </c>
      <c r="Z1405" s="40">
        <f t="shared" si="342"/>
        <v>0</v>
      </c>
      <c r="AA1405" s="40">
        <f t="shared" si="343"/>
        <v>1</v>
      </c>
      <c r="AB1405" s="40">
        <f t="shared" si="344"/>
        <v>0</v>
      </c>
      <c r="AC1405" s="41" t="s">
        <v>131</v>
      </c>
      <c r="AD1405" s="41" t="s">
        <v>3957</v>
      </c>
      <c r="AE1405" s="41" t="s">
        <v>427</v>
      </c>
      <c r="AF1405" s="41" t="s">
        <v>216</v>
      </c>
      <c r="AG1405" s="41" t="s">
        <v>56</v>
      </c>
      <c r="AH1405" s="41" t="s">
        <v>56</v>
      </c>
      <c r="AI1405" s="41" t="s">
        <v>56</v>
      </c>
      <c r="AJ1405" s="41" t="s">
        <v>160</v>
      </c>
      <c r="AK1405" s="41" t="s">
        <v>56</v>
      </c>
    </row>
    <row r="1406" spans="1:37" s="41" customFormat="1" ht="15.75" hidden="1" thickBot="1" x14ac:dyDescent="0.3">
      <c r="A1406" s="11" t="s">
        <v>53</v>
      </c>
      <c r="B1406" s="12" t="s">
        <v>8</v>
      </c>
      <c r="C1406" s="13" t="s">
        <v>46</v>
      </c>
      <c r="D1406" s="14" t="s">
        <v>47</v>
      </c>
      <c r="E1406" s="13" t="s">
        <v>2935</v>
      </c>
      <c r="F1406" s="4" t="s">
        <v>103</v>
      </c>
      <c r="G1406" s="4" t="s">
        <v>732</v>
      </c>
      <c r="H1406" s="15">
        <v>43153.75</v>
      </c>
      <c r="I1406" s="15">
        <v>43153.916666666664</v>
      </c>
      <c r="J1406" s="131" t="s">
        <v>3789</v>
      </c>
      <c r="K1406" s="45" t="s">
        <v>9</v>
      </c>
      <c r="L1406" s="47" t="s">
        <v>7</v>
      </c>
      <c r="M1406" s="47" t="s">
        <v>56</v>
      </c>
      <c r="N1406" s="9" t="str">
        <f t="shared" si="330"/>
        <v>Minor</v>
      </c>
      <c r="O1406" s="10" t="str">
        <f t="shared" si="331"/>
        <v>Successful</v>
      </c>
      <c r="P1406" s="10" t="str">
        <f t="shared" si="332"/>
        <v>On Time</v>
      </c>
      <c r="Q1406" s="9">
        <f t="shared" si="333"/>
        <v>1</v>
      </c>
      <c r="R1406" s="9">
        <f t="shared" si="334"/>
        <v>1</v>
      </c>
      <c r="S1406" s="9">
        <f t="shared" si="335"/>
        <v>0</v>
      </c>
      <c r="T1406" s="9" t="str">
        <f t="shared" si="336"/>
        <v>February</v>
      </c>
      <c r="U1406" s="40">
        <f t="shared" si="337"/>
        <v>0</v>
      </c>
      <c r="V1406" s="40" t="str">
        <f t="shared" si="338"/>
        <v>Normal</v>
      </c>
      <c r="W1406" s="40">
        <f t="shared" si="339"/>
        <v>0</v>
      </c>
      <c r="X1406" s="40">
        <f t="shared" si="340"/>
        <v>0</v>
      </c>
      <c r="Y1406" s="40">
        <f t="shared" si="341"/>
        <v>0</v>
      </c>
      <c r="Z1406" s="40">
        <f t="shared" si="342"/>
        <v>0</v>
      </c>
      <c r="AA1406" s="40">
        <f t="shared" si="343"/>
        <v>1</v>
      </c>
      <c r="AB1406" s="40">
        <f t="shared" si="344"/>
        <v>0</v>
      </c>
      <c r="AC1406" s="41" t="s">
        <v>131</v>
      </c>
      <c r="AD1406" s="41" t="s">
        <v>280</v>
      </c>
      <c r="AE1406" s="41" t="s">
        <v>147</v>
      </c>
      <c r="AF1406" s="41" t="s">
        <v>8</v>
      </c>
      <c r="AG1406" s="41" t="s">
        <v>56</v>
      </c>
      <c r="AH1406" s="41" t="s">
        <v>56</v>
      </c>
      <c r="AI1406" s="41" t="s">
        <v>56</v>
      </c>
      <c r="AJ1406" s="41" t="s">
        <v>160</v>
      </c>
      <c r="AK1406" s="41" t="s">
        <v>56</v>
      </c>
    </row>
    <row r="1407" spans="1:37" s="41" customFormat="1" ht="15.75" hidden="1" thickBot="1" x14ac:dyDescent="0.3">
      <c r="A1407" s="11" t="s">
        <v>53</v>
      </c>
      <c r="B1407" s="12" t="s">
        <v>216</v>
      </c>
      <c r="C1407" s="13" t="s">
        <v>52</v>
      </c>
      <c r="D1407" s="14" t="s">
        <v>47</v>
      </c>
      <c r="E1407" s="13" t="s">
        <v>2936</v>
      </c>
      <c r="F1407" s="4" t="s">
        <v>107</v>
      </c>
      <c r="G1407" s="4" t="s">
        <v>3189</v>
      </c>
      <c r="H1407" s="15">
        <v>43154.458333333336</v>
      </c>
      <c r="I1407" s="15">
        <v>43154.625</v>
      </c>
      <c r="J1407" s="131" t="s">
        <v>60</v>
      </c>
      <c r="K1407" s="45" t="s">
        <v>9</v>
      </c>
      <c r="L1407" s="47" t="s">
        <v>7</v>
      </c>
      <c r="M1407" s="47" t="s">
        <v>56</v>
      </c>
      <c r="N1407" s="9" t="str">
        <f t="shared" si="330"/>
        <v>Standard</v>
      </c>
      <c r="O1407" s="10" t="str">
        <f t="shared" si="331"/>
        <v>Successful</v>
      </c>
      <c r="P1407" s="10" t="str">
        <f t="shared" si="332"/>
        <v>On Time</v>
      </c>
      <c r="Q1407" s="9">
        <f t="shared" si="333"/>
        <v>1</v>
      </c>
      <c r="R1407" s="9">
        <f t="shared" si="334"/>
        <v>1</v>
      </c>
      <c r="S1407" s="9">
        <f t="shared" si="335"/>
        <v>0</v>
      </c>
      <c r="T1407" s="9" t="str">
        <f t="shared" si="336"/>
        <v>February</v>
      </c>
      <c r="U1407" s="40">
        <f t="shared" si="337"/>
        <v>0</v>
      </c>
      <c r="V1407" s="40" t="str">
        <f t="shared" si="338"/>
        <v>Normal</v>
      </c>
      <c r="W1407" s="40">
        <f t="shared" si="339"/>
        <v>0</v>
      </c>
      <c r="X1407" s="40">
        <f t="shared" si="340"/>
        <v>0</v>
      </c>
      <c r="Y1407" s="40">
        <f t="shared" si="341"/>
        <v>0</v>
      </c>
      <c r="Z1407" s="40">
        <f t="shared" si="342"/>
        <v>0</v>
      </c>
      <c r="AA1407" s="40">
        <f t="shared" si="343"/>
        <v>1</v>
      </c>
      <c r="AB1407" s="40">
        <f t="shared" si="344"/>
        <v>0</v>
      </c>
      <c r="AC1407" s="41" t="s">
        <v>131</v>
      </c>
      <c r="AD1407" s="41" t="s">
        <v>290</v>
      </c>
      <c r="AE1407" s="41" t="s">
        <v>419</v>
      </c>
      <c r="AF1407" s="41" t="s">
        <v>216</v>
      </c>
      <c r="AG1407" s="41" t="s">
        <v>56</v>
      </c>
      <c r="AH1407" s="41" t="s">
        <v>56</v>
      </c>
      <c r="AI1407" s="41" t="s">
        <v>56</v>
      </c>
      <c r="AJ1407" s="41" t="s">
        <v>160</v>
      </c>
      <c r="AK1407" s="41" t="s">
        <v>56</v>
      </c>
    </row>
    <row r="1408" spans="1:37" s="41" customFormat="1" ht="15.75" hidden="1" thickBot="1" x14ac:dyDescent="0.3">
      <c r="A1408" s="11" t="s">
        <v>248</v>
      </c>
      <c r="B1408" s="12" t="s">
        <v>216</v>
      </c>
      <c r="C1408" s="13" t="s">
        <v>46</v>
      </c>
      <c r="D1408" s="14" t="s">
        <v>47</v>
      </c>
      <c r="E1408" s="13" t="s">
        <v>2937</v>
      </c>
      <c r="F1408" s="4" t="s">
        <v>343</v>
      </c>
      <c r="G1408" s="4" t="s">
        <v>664</v>
      </c>
      <c r="H1408" s="15">
        <v>43148.833333333336</v>
      </c>
      <c r="I1408" s="15">
        <v>43155.875</v>
      </c>
      <c r="J1408" s="131" t="s">
        <v>3790</v>
      </c>
      <c r="K1408" s="45" t="s">
        <v>9</v>
      </c>
      <c r="L1408" s="47" t="s">
        <v>7</v>
      </c>
      <c r="M1408" s="47" t="s">
        <v>56</v>
      </c>
      <c r="N1408" s="9" t="str">
        <f t="shared" si="330"/>
        <v>Minor</v>
      </c>
      <c r="O1408" s="10" t="str">
        <f t="shared" si="331"/>
        <v>Successful</v>
      </c>
      <c r="P1408" s="10" t="str">
        <f t="shared" si="332"/>
        <v>On Time</v>
      </c>
      <c r="Q1408" s="9">
        <f t="shared" si="333"/>
        <v>1</v>
      </c>
      <c r="R1408" s="9">
        <f t="shared" si="334"/>
        <v>1</v>
      </c>
      <c r="S1408" s="9">
        <f t="shared" si="335"/>
        <v>0</v>
      </c>
      <c r="T1408" s="9" t="str">
        <f t="shared" si="336"/>
        <v>February</v>
      </c>
      <c r="U1408" s="40">
        <f t="shared" si="337"/>
        <v>0</v>
      </c>
      <c r="V1408" s="40" t="str">
        <f t="shared" si="338"/>
        <v>Normal</v>
      </c>
      <c r="W1408" s="40">
        <f t="shared" si="339"/>
        <v>0</v>
      </c>
      <c r="X1408" s="40">
        <f t="shared" si="340"/>
        <v>0</v>
      </c>
      <c r="Y1408" s="40">
        <f t="shared" si="341"/>
        <v>0</v>
      </c>
      <c r="Z1408" s="40">
        <f t="shared" si="342"/>
        <v>0</v>
      </c>
      <c r="AA1408" s="40">
        <f t="shared" si="343"/>
        <v>1</v>
      </c>
      <c r="AB1408" s="40">
        <f t="shared" si="344"/>
        <v>0</v>
      </c>
      <c r="AC1408" s="41" t="s">
        <v>537</v>
      </c>
      <c r="AD1408" s="41" t="s">
        <v>3994</v>
      </c>
      <c r="AE1408" s="41" t="s">
        <v>420</v>
      </c>
      <c r="AF1408" s="41" t="s">
        <v>216</v>
      </c>
      <c r="AG1408" s="41" t="s">
        <v>56</v>
      </c>
      <c r="AH1408" s="41" t="s">
        <v>56</v>
      </c>
      <c r="AI1408" s="41" t="s">
        <v>56</v>
      </c>
      <c r="AJ1408" s="41" t="s">
        <v>160</v>
      </c>
      <c r="AK1408" s="41" t="s">
        <v>56</v>
      </c>
    </row>
    <row r="1409" spans="1:37" s="41" customFormat="1" ht="15.75" hidden="1" thickBot="1" x14ac:dyDescent="0.3">
      <c r="A1409" s="11" t="s">
        <v>210</v>
      </c>
      <c r="B1409" s="12" t="s">
        <v>216</v>
      </c>
      <c r="C1409" s="13" t="s">
        <v>46</v>
      </c>
      <c r="D1409" s="14" t="s">
        <v>47</v>
      </c>
      <c r="E1409" s="13" t="s">
        <v>2938</v>
      </c>
      <c r="F1409" s="4" t="s">
        <v>152</v>
      </c>
      <c r="G1409" s="4" t="s">
        <v>764</v>
      </c>
      <c r="H1409" s="15">
        <v>43154.625</v>
      </c>
      <c r="I1409" s="15">
        <v>43154.708333333336</v>
      </c>
      <c r="J1409" s="131" t="s">
        <v>3791</v>
      </c>
      <c r="K1409" s="45" t="s">
        <v>9</v>
      </c>
      <c r="L1409" s="47" t="s">
        <v>7</v>
      </c>
      <c r="M1409" s="47" t="s">
        <v>56</v>
      </c>
      <c r="N1409" s="9" t="str">
        <f t="shared" si="330"/>
        <v>Minor</v>
      </c>
      <c r="O1409" s="10" t="str">
        <f t="shared" si="331"/>
        <v>Successful</v>
      </c>
      <c r="P1409" s="10" t="str">
        <f t="shared" si="332"/>
        <v>On Time</v>
      </c>
      <c r="Q1409" s="9">
        <f t="shared" si="333"/>
        <v>1</v>
      </c>
      <c r="R1409" s="9">
        <f t="shared" si="334"/>
        <v>1</v>
      </c>
      <c r="S1409" s="9">
        <f t="shared" si="335"/>
        <v>0</v>
      </c>
      <c r="T1409" s="9" t="str">
        <f t="shared" si="336"/>
        <v>February</v>
      </c>
      <c r="U1409" s="40">
        <f t="shared" si="337"/>
        <v>0</v>
      </c>
      <c r="V1409" s="40" t="str">
        <f t="shared" si="338"/>
        <v>Normal</v>
      </c>
      <c r="W1409" s="40">
        <f t="shared" si="339"/>
        <v>0</v>
      </c>
      <c r="X1409" s="40">
        <f t="shared" si="340"/>
        <v>0</v>
      </c>
      <c r="Y1409" s="40">
        <f t="shared" si="341"/>
        <v>0</v>
      </c>
      <c r="Z1409" s="40">
        <f t="shared" si="342"/>
        <v>0</v>
      </c>
      <c r="AA1409" s="40">
        <f t="shared" si="343"/>
        <v>1</v>
      </c>
      <c r="AB1409" s="40">
        <f t="shared" si="344"/>
        <v>0</v>
      </c>
      <c r="AC1409" s="41" t="s">
        <v>537</v>
      </c>
      <c r="AD1409" s="41" t="s">
        <v>332</v>
      </c>
      <c r="AE1409" s="41" t="s">
        <v>121</v>
      </c>
      <c r="AF1409" s="41" t="s">
        <v>322</v>
      </c>
      <c r="AG1409" s="41" t="s">
        <v>56</v>
      </c>
      <c r="AH1409" s="41" t="s">
        <v>56</v>
      </c>
      <c r="AI1409" s="41" t="s">
        <v>56</v>
      </c>
      <c r="AJ1409" s="41" t="s">
        <v>160</v>
      </c>
      <c r="AK1409" s="41" t="s">
        <v>56</v>
      </c>
    </row>
    <row r="1410" spans="1:37" s="41" customFormat="1" ht="15.75" hidden="1" thickBot="1" x14ac:dyDescent="0.3">
      <c r="A1410" s="11" t="s">
        <v>54</v>
      </c>
      <c r="B1410" s="12" t="s">
        <v>216</v>
      </c>
      <c r="C1410" s="13" t="s">
        <v>46</v>
      </c>
      <c r="D1410" s="14" t="s">
        <v>47</v>
      </c>
      <c r="E1410" s="13" t="s">
        <v>2939</v>
      </c>
      <c r="F1410" s="4" t="s">
        <v>309</v>
      </c>
      <c r="G1410" s="4" t="s">
        <v>1600</v>
      </c>
      <c r="H1410" s="15">
        <v>43154.666666666664</v>
      </c>
      <c r="I1410" s="15">
        <v>43154.833333333336</v>
      </c>
      <c r="J1410" s="131" t="s">
        <v>3792</v>
      </c>
      <c r="K1410" s="45" t="s">
        <v>9</v>
      </c>
      <c r="L1410" s="47" t="s">
        <v>7</v>
      </c>
      <c r="M1410" s="47" t="s">
        <v>56</v>
      </c>
      <c r="N1410" s="9" t="str">
        <f t="shared" si="330"/>
        <v>Minor</v>
      </c>
      <c r="O1410" s="10" t="str">
        <f t="shared" si="331"/>
        <v>Successful</v>
      </c>
      <c r="P1410" s="10" t="str">
        <f t="shared" si="332"/>
        <v>On Time</v>
      </c>
      <c r="Q1410" s="9">
        <f t="shared" si="333"/>
        <v>1</v>
      </c>
      <c r="R1410" s="9">
        <f t="shared" si="334"/>
        <v>1</v>
      </c>
      <c r="S1410" s="9">
        <f t="shared" si="335"/>
        <v>0</v>
      </c>
      <c r="T1410" s="9" t="str">
        <f t="shared" si="336"/>
        <v>February</v>
      </c>
      <c r="U1410" s="40">
        <f t="shared" si="337"/>
        <v>0</v>
      </c>
      <c r="V1410" s="40" t="str">
        <f t="shared" si="338"/>
        <v>Normal</v>
      </c>
      <c r="W1410" s="40">
        <f t="shared" si="339"/>
        <v>0</v>
      </c>
      <c r="X1410" s="40">
        <f t="shared" si="340"/>
        <v>0</v>
      </c>
      <c r="Y1410" s="40">
        <f t="shared" si="341"/>
        <v>0</v>
      </c>
      <c r="Z1410" s="40">
        <f t="shared" si="342"/>
        <v>0</v>
      </c>
      <c r="AA1410" s="40">
        <f t="shared" si="343"/>
        <v>1</v>
      </c>
      <c r="AB1410" s="40">
        <f t="shared" si="344"/>
        <v>0</v>
      </c>
      <c r="AC1410" s="41" t="s">
        <v>132</v>
      </c>
      <c r="AD1410" s="41" t="s">
        <v>463</v>
      </c>
      <c r="AE1410" s="41" t="s">
        <v>227</v>
      </c>
      <c r="AF1410" s="41" t="s">
        <v>216</v>
      </c>
      <c r="AG1410" s="41" t="s">
        <v>56</v>
      </c>
      <c r="AH1410" s="41" t="s">
        <v>56</v>
      </c>
      <c r="AI1410" s="41" t="s">
        <v>56</v>
      </c>
      <c r="AJ1410" s="41" t="s">
        <v>160</v>
      </c>
      <c r="AK1410" s="41" t="s">
        <v>56</v>
      </c>
    </row>
    <row r="1411" spans="1:37" s="41" customFormat="1" ht="15.75" hidden="1" thickBot="1" x14ac:dyDescent="0.3">
      <c r="A1411" s="11" t="s">
        <v>65</v>
      </c>
      <c r="B1411" s="12" t="s">
        <v>216</v>
      </c>
      <c r="C1411" s="13" t="s">
        <v>46</v>
      </c>
      <c r="D1411" s="14" t="s">
        <v>47</v>
      </c>
      <c r="E1411" s="13" t="s">
        <v>2940</v>
      </c>
      <c r="F1411" s="4" t="s">
        <v>309</v>
      </c>
      <c r="G1411" s="4" t="s">
        <v>1600</v>
      </c>
      <c r="H1411" s="15">
        <v>43155.645833333336</v>
      </c>
      <c r="I1411" s="15">
        <v>43155.8125</v>
      </c>
      <c r="J1411" s="131" t="s">
        <v>3793</v>
      </c>
      <c r="K1411" s="45" t="s">
        <v>9</v>
      </c>
      <c r="L1411" s="47" t="s">
        <v>7</v>
      </c>
      <c r="M1411" s="47" t="s">
        <v>56</v>
      </c>
      <c r="N1411" s="9" t="str">
        <f t="shared" si="330"/>
        <v>Minor</v>
      </c>
      <c r="O1411" s="10" t="str">
        <f t="shared" si="331"/>
        <v>Successful</v>
      </c>
      <c r="P1411" s="10" t="str">
        <f t="shared" si="332"/>
        <v>On Time</v>
      </c>
      <c r="Q1411" s="9">
        <f t="shared" si="333"/>
        <v>1</v>
      </c>
      <c r="R1411" s="9">
        <f t="shared" si="334"/>
        <v>1</v>
      </c>
      <c r="S1411" s="9">
        <f t="shared" si="335"/>
        <v>0</v>
      </c>
      <c r="T1411" s="9" t="str">
        <f t="shared" si="336"/>
        <v>February</v>
      </c>
      <c r="U1411" s="40">
        <f t="shared" si="337"/>
        <v>0</v>
      </c>
      <c r="V1411" s="40" t="str">
        <f t="shared" si="338"/>
        <v>Normal</v>
      </c>
      <c r="W1411" s="40">
        <f t="shared" si="339"/>
        <v>0</v>
      </c>
      <c r="X1411" s="40">
        <f t="shared" si="340"/>
        <v>0</v>
      </c>
      <c r="Y1411" s="40">
        <f t="shared" si="341"/>
        <v>0</v>
      </c>
      <c r="Z1411" s="40">
        <f t="shared" si="342"/>
        <v>0</v>
      </c>
      <c r="AA1411" s="40">
        <f t="shared" si="343"/>
        <v>1</v>
      </c>
      <c r="AB1411" s="40">
        <f t="shared" si="344"/>
        <v>0</v>
      </c>
      <c r="AC1411" s="41" t="s">
        <v>132</v>
      </c>
      <c r="AD1411" s="41" t="s">
        <v>463</v>
      </c>
      <c r="AE1411" s="41" t="s">
        <v>227</v>
      </c>
      <c r="AF1411" s="41" t="s">
        <v>216</v>
      </c>
      <c r="AG1411" s="41" t="s">
        <v>56</v>
      </c>
      <c r="AH1411" s="41" t="s">
        <v>56</v>
      </c>
      <c r="AI1411" s="41" t="s">
        <v>56</v>
      </c>
      <c r="AJ1411" s="41" t="s">
        <v>160</v>
      </c>
      <c r="AK1411" s="41" t="s">
        <v>56</v>
      </c>
    </row>
    <row r="1412" spans="1:37" s="41" customFormat="1" ht="15.75" hidden="1" thickBot="1" x14ac:dyDescent="0.3">
      <c r="A1412" s="11" t="s">
        <v>65</v>
      </c>
      <c r="B1412" s="12" t="s">
        <v>216</v>
      </c>
      <c r="C1412" s="13" t="s">
        <v>46</v>
      </c>
      <c r="D1412" s="14" t="s">
        <v>47</v>
      </c>
      <c r="E1412" s="13" t="s">
        <v>2941</v>
      </c>
      <c r="F1412" s="4" t="s">
        <v>152</v>
      </c>
      <c r="G1412" s="4" t="s">
        <v>266</v>
      </c>
      <c r="H1412" s="15">
        <v>43154.666666666664</v>
      </c>
      <c r="I1412" s="15">
        <v>43154.75</v>
      </c>
      <c r="J1412" s="131" t="s">
        <v>3794</v>
      </c>
      <c r="K1412" s="45" t="s">
        <v>9</v>
      </c>
      <c r="L1412" s="47" t="s">
        <v>7</v>
      </c>
      <c r="M1412" s="47" t="s">
        <v>56</v>
      </c>
      <c r="N1412" s="9" t="str">
        <f t="shared" si="330"/>
        <v>Minor</v>
      </c>
      <c r="O1412" s="10" t="str">
        <f t="shared" si="331"/>
        <v>Successful</v>
      </c>
      <c r="P1412" s="10" t="str">
        <f t="shared" si="332"/>
        <v>On Time</v>
      </c>
      <c r="Q1412" s="9">
        <f t="shared" si="333"/>
        <v>1</v>
      </c>
      <c r="R1412" s="9">
        <f t="shared" si="334"/>
        <v>1</v>
      </c>
      <c r="S1412" s="9">
        <f t="shared" si="335"/>
        <v>0</v>
      </c>
      <c r="T1412" s="9" t="str">
        <f t="shared" si="336"/>
        <v>February</v>
      </c>
      <c r="U1412" s="40">
        <f t="shared" si="337"/>
        <v>0</v>
      </c>
      <c r="V1412" s="40" t="str">
        <f t="shared" si="338"/>
        <v>Normal</v>
      </c>
      <c r="W1412" s="40">
        <f t="shared" si="339"/>
        <v>0</v>
      </c>
      <c r="X1412" s="40">
        <f t="shared" si="340"/>
        <v>0</v>
      </c>
      <c r="Y1412" s="40">
        <f t="shared" si="341"/>
        <v>0</v>
      </c>
      <c r="Z1412" s="40">
        <f t="shared" si="342"/>
        <v>0</v>
      </c>
      <c r="AA1412" s="40">
        <f t="shared" si="343"/>
        <v>1</v>
      </c>
      <c r="AB1412" s="40">
        <f t="shared" si="344"/>
        <v>0</v>
      </c>
      <c r="AC1412" s="41" t="s">
        <v>132</v>
      </c>
      <c r="AD1412" s="41" t="s">
        <v>334</v>
      </c>
      <c r="AE1412" s="41" t="s">
        <v>121</v>
      </c>
      <c r="AF1412" s="41" t="s">
        <v>322</v>
      </c>
      <c r="AG1412" s="41" t="s">
        <v>56</v>
      </c>
      <c r="AH1412" s="41" t="s">
        <v>56</v>
      </c>
      <c r="AI1412" s="41" t="s">
        <v>56</v>
      </c>
      <c r="AJ1412" s="41" t="s">
        <v>160</v>
      </c>
      <c r="AK1412" s="41" t="s">
        <v>56</v>
      </c>
    </row>
    <row r="1413" spans="1:37" s="41" customFormat="1" ht="15.75" hidden="1" thickBot="1" x14ac:dyDescent="0.3">
      <c r="A1413" s="11" t="s">
        <v>66</v>
      </c>
      <c r="B1413" s="12" t="s">
        <v>216</v>
      </c>
      <c r="C1413" s="13" t="s">
        <v>46</v>
      </c>
      <c r="D1413" s="14" t="s">
        <v>47</v>
      </c>
      <c r="E1413" s="13" t="s">
        <v>2942</v>
      </c>
      <c r="F1413" s="4" t="s">
        <v>75</v>
      </c>
      <c r="G1413" s="4" t="s">
        <v>234</v>
      </c>
      <c r="H1413" s="15">
        <v>43155.791666666664</v>
      </c>
      <c r="I1413" s="15">
        <v>43156.25</v>
      </c>
      <c r="J1413" s="131" t="s">
        <v>3795</v>
      </c>
      <c r="K1413" s="45" t="s">
        <v>9</v>
      </c>
      <c r="L1413" s="47" t="s">
        <v>7</v>
      </c>
      <c r="M1413" s="47" t="s">
        <v>56</v>
      </c>
      <c r="N1413" s="9" t="str">
        <f t="shared" si="330"/>
        <v>Minor</v>
      </c>
      <c r="O1413" s="10" t="str">
        <f t="shared" si="331"/>
        <v>Successful</v>
      </c>
      <c r="P1413" s="10" t="str">
        <f t="shared" si="332"/>
        <v>On Time</v>
      </c>
      <c r="Q1413" s="9">
        <f t="shared" si="333"/>
        <v>1</v>
      </c>
      <c r="R1413" s="9">
        <f t="shared" si="334"/>
        <v>1</v>
      </c>
      <c r="S1413" s="9">
        <f t="shared" si="335"/>
        <v>0</v>
      </c>
      <c r="T1413" s="9" t="str">
        <f t="shared" si="336"/>
        <v>February</v>
      </c>
      <c r="U1413" s="40">
        <f t="shared" si="337"/>
        <v>0</v>
      </c>
      <c r="V1413" s="40" t="str">
        <f t="shared" si="338"/>
        <v>Normal</v>
      </c>
      <c r="W1413" s="40">
        <f t="shared" si="339"/>
        <v>0</v>
      </c>
      <c r="X1413" s="40">
        <f t="shared" si="340"/>
        <v>0</v>
      </c>
      <c r="Y1413" s="40">
        <f t="shared" si="341"/>
        <v>0</v>
      </c>
      <c r="Z1413" s="40">
        <f t="shared" si="342"/>
        <v>0</v>
      </c>
      <c r="AA1413" s="40">
        <f t="shared" si="343"/>
        <v>1</v>
      </c>
      <c r="AB1413" s="40">
        <f t="shared" si="344"/>
        <v>0</v>
      </c>
      <c r="AC1413" s="41" t="s">
        <v>132</v>
      </c>
      <c r="AD1413" s="41" t="s">
        <v>280</v>
      </c>
      <c r="AE1413" s="41" t="s">
        <v>323</v>
      </c>
      <c r="AF1413" s="41" t="s">
        <v>216</v>
      </c>
      <c r="AG1413" s="41" t="s">
        <v>56</v>
      </c>
      <c r="AH1413" s="41" t="s">
        <v>56</v>
      </c>
      <c r="AI1413" s="41" t="s">
        <v>56</v>
      </c>
      <c r="AJ1413" s="41" t="s">
        <v>160</v>
      </c>
      <c r="AK1413" s="41" t="s">
        <v>56</v>
      </c>
    </row>
    <row r="1414" spans="1:37" s="41" customFormat="1" ht="15.75" hidden="1" thickBot="1" x14ac:dyDescent="0.3">
      <c r="A1414" s="11" t="s">
        <v>141</v>
      </c>
      <c r="B1414" s="12" t="s">
        <v>216</v>
      </c>
      <c r="C1414" s="13" t="s">
        <v>46</v>
      </c>
      <c r="D1414" s="14" t="s">
        <v>47</v>
      </c>
      <c r="E1414" s="13" t="s">
        <v>2943</v>
      </c>
      <c r="F1414" s="4" t="s">
        <v>309</v>
      </c>
      <c r="G1414" s="4" t="s">
        <v>1600</v>
      </c>
      <c r="H1414" s="15">
        <v>43154.583333333336</v>
      </c>
      <c r="I1414" s="15">
        <v>43154.833333333336</v>
      </c>
      <c r="J1414" s="131" t="s">
        <v>3796</v>
      </c>
      <c r="K1414" s="45" t="s">
        <v>9</v>
      </c>
      <c r="L1414" s="47" t="s">
        <v>7</v>
      </c>
      <c r="M1414" s="47" t="s">
        <v>56</v>
      </c>
      <c r="N1414" s="9" t="str">
        <f t="shared" si="330"/>
        <v>Minor</v>
      </c>
      <c r="O1414" s="10" t="str">
        <f t="shared" si="331"/>
        <v>Successful</v>
      </c>
      <c r="P1414" s="10" t="str">
        <f t="shared" si="332"/>
        <v>On Time</v>
      </c>
      <c r="Q1414" s="9">
        <f t="shared" si="333"/>
        <v>1</v>
      </c>
      <c r="R1414" s="9">
        <f t="shared" si="334"/>
        <v>1</v>
      </c>
      <c r="S1414" s="9">
        <f t="shared" si="335"/>
        <v>0</v>
      </c>
      <c r="T1414" s="9" t="str">
        <f t="shared" si="336"/>
        <v>February</v>
      </c>
      <c r="U1414" s="40">
        <f t="shared" si="337"/>
        <v>0</v>
      </c>
      <c r="V1414" s="40" t="str">
        <f t="shared" si="338"/>
        <v>Normal</v>
      </c>
      <c r="W1414" s="40">
        <f t="shared" si="339"/>
        <v>0</v>
      </c>
      <c r="X1414" s="40">
        <f t="shared" si="340"/>
        <v>0</v>
      </c>
      <c r="Y1414" s="40">
        <f t="shared" si="341"/>
        <v>0</v>
      </c>
      <c r="Z1414" s="40">
        <f t="shared" si="342"/>
        <v>0</v>
      </c>
      <c r="AA1414" s="40">
        <f t="shared" si="343"/>
        <v>1</v>
      </c>
      <c r="AB1414" s="40">
        <f t="shared" si="344"/>
        <v>0</v>
      </c>
      <c r="AC1414" s="41" t="s">
        <v>132</v>
      </c>
      <c r="AD1414" s="41" t="s">
        <v>463</v>
      </c>
      <c r="AE1414" s="41" t="s">
        <v>227</v>
      </c>
      <c r="AF1414" s="41" t="s">
        <v>216</v>
      </c>
      <c r="AG1414" s="41" t="s">
        <v>56</v>
      </c>
      <c r="AH1414" s="41" t="s">
        <v>56</v>
      </c>
      <c r="AI1414" s="41" t="s">
        <v>56</v>
      </c>
      <c r="AJ1414" s="41" t="s">
        <v>160</v>
      </c>
      <c r="AK1414" s="41" t="s">
        <v>56</v>
      </c>
    </row>
    <row r="1415" spans="1:37" s="41" customFormat="1" ht="15.75" hidden="1" thickBot="1" x14ac:dyDescent="0.3">
      <c r="A1415" s="11" t="s">
        <v>141</v>
      </c>
      <c r="B1415" s="12" t="s">
        <v>216</v>
      </c>
      <c r="C1415" s="13" t="s">
        <v>46</v>
      </c>
      <c r="D1415" s="14" t="s">
        <v>47</v>
      </c>
      <c r="E1415" s="13" t="s">
        <v>2944</v>
      </c>
      <c r="F1415" s="4" t="s">
        <v>309</v>
      </c>
      <c r="G1415" s="4" t="s">
        <v>1600</v>
      </c>
      <c r="H1415" s="15">
        <v>43155.645833333336</v>
      </c>
      <c r="I1415" s="15">
        <v>43155.916666666664</v>
      </c>
      <c r="J1415" s="131" t="s">
        <v>3797</v>
      </c>
      <c r="K1415" s="45" t="s">
        <v>9</v>
      </c>
      <c r="L1415" s="47" t="s">
        <v>7</v>
      </c>
      <c r="M1415" s="47" t="s">
        <v>56</v>
      </c>
      <c r="N1415" s="9" t="str">
        <f t="shared" si="330"/>
        <v>Minor</v>
      </c>
      <c r="O1415" s="10" t="str">
        <f t="shared" si="331"/>
        <v>Successful</v>
      </c>
      <c r="P1415" s="10" t="str">
        <f t="shared" si="332"/>
        <v>On Time</v>
      </c>
      <c r="Q1415" s="9">
        <f t="shared" si="333"/>
        <v>1</v>
      </c>
      <c r="R1415" s="9">
        <f t="shared" si="334"/>
        <v>1</v>
      </c>
      <c r="S1415" s="9">
        <f t="shared" si="335"/>
        <v>0</v>
      </c>
      <c r="T1415" s="9" t="str">
        <f t="shared" si="336"/>
        <v>February</v>
      </c>
      <c r="U1415" s="40">
        <f t="shared" si="337"/>
        <v>0</v>
      </c>
      <c r="V1415" s="40" t="str">
        <f t="shared" si="338"/>
        <v>Normal</v>
      </c>
      <c r="W1415" s="40">
        <f t="shared" si="339"/>
        <v>0</v>
      </c>
      <c r="X1415" s="40">
        <f t="shared" si="340"/>
        <v>0</v>
      </c>
      <c r="Y1415" s="40">
        <f t="shared" si="341"/>
        <v>0</v>
      </c>
      <c r="Z1415" s="40">
        <f t="shared" si="342"/>
        <v>0</v>
      </c>
      <c r="AA1415" s="40">
        <f t="shared" si="343"/>
        <v>1</v>
      </c>
      <c r="AB1415" s="40">
        <f t="shared" si="344"/>
        <v>0</v>
      </c>
      <c r="AC1415" s="41" t="s">
        <v>132</v>
      </c>
      <c r="AD1415" s="41" t="s">
        <v>463</v>
      </c>
      <c r="AE1415" s="41" t="s">
        <v>227</v>
      </c>
      <c r="AF1415" s="41" t="s">
        <v>216</v>
      </c>
      <c r="AG1415" s="41" t="s">
        <v>56</v>
      </c>
      <c r="AH1415" s="41" t="s">
        <v>56</v>
      </c>
      <c r="AI1415" s="41" t="s">
        <v>56</v>
      </c>
      <c r="AJ1415" s="41" t="s">
        <v>160</v>
      </c>
      <c r="AK1415" s="41" t="s">
        <v>56</v>
      </c>
    </row>
    <row r="1416" spans="1:37" s="41" customFormat="1" ht="15.75" hidden="1" thickBot="1" x14ac:dyDescent="0.3">
      <c r="A1416" s="11" t="s">
        <v>49</v>
      </c>
      <c r="B1416" s="12" t="s">
        <v>8</v>
      </c>
      <c r="C1416" s="13" t="s">
        <v>46</v>
      </c>
      <c r="D1416" s="14" t="s">
        <v>47</v>
      </c>
      <c r="E1416" s="13" t="s">
        <v>2945</v>
      </c>
      <c r="F1416" s="4" t="s">
        <v>76</v>
      </c>
      <c r="G1416" s="4" t="s">
        <v>563</v>
      </c>
      <c r="H1416" s="15">
        <v>43154.708333333336</v>
      </c>
      <c r="I1416" s="15">
        <v>43155.083333333336</v>
      </c>
      <c r="J1416" s="131" t="s">
        <v>3798</v>
      </c>
      <c r="K1416" s="45" t="s">
        <v>9</v>
      </c>
      <c r="L1416" s="47" t="s">
        <v>7</v>
      </c>
      <c r="M1416" s="47" t="s">
        <v>56</v>
      </c>
      <c r="N1416" s="9" t="str">
        <f t="shared" si="330"/>
        <v>Minor</v>
      </c>
      <c r="O1416" s="10" t="str">
        <f t="shared" si="331"/>
        <v>Successful</v>
      </c>
      <c r="P1416" s="10" t="str">
        <f t="shared" si="332"/>
        <v>On Time</v>
      </c>
      <c r="Q1416" s="9">
        <f t="shared" si="333"/>
        <v>1</v>
      </c>
      <c r="R1416" s="9">
        <f t="shared" si="334"/>
        <v>1</v>
      </c>
      <c r="S1416" s="9">
        <f t="shared" si="335"/>
        <v>0</v>
      </c>
      <c r="T1416" s="9" t="str">
        <f t="shared" si="336"/>
        <v>February</v>
      </c>
      <c r="U1416" s="40">
        <f t="shared" si="337"/>
        <v>0</v>
      </c>
      <c r="V1416" s="40" t="str">
        <f t="shared" si="338"/>
        <v>Normal</v>
      </c>
      <c r="W1416" s="40">
        <f t="shared" si="339"/>
        <v>0</v>
      </c>
      <c r="X1416" s="40">
        <f t="shared" si="340"/>
        <v>0</v>
      </c>
      <c r="Y1416" s="40">
        <f t="shared" si="341"/>
        <v>0</v>
      </c>
      <c r="Z1416" s="40">
        <f t="shared" si="342"/>
        <v>0</v>
      </c>
      <c r="AA1416" s="40">
        <f t="shared" si="343"/>
        <v>1</v>
      </c>
      <c r="AB1416" s="40">
        <f t="shared" si="344"/>
        <v>0</v>
      </c>
      <c r="AC1416" s="41" t="s">
        <v>132</v>
      </c>
      <c r="AD1416" s="41" t="s">
        <v>280</v>
      </c>
      <c r="AE1416" s="41" t="s">
        <v>259</v>
      </c>
      <c r="AF1416" s="41" t="s">
        <v>8</v>
      </c>
      <c r="AG1416" s="41" t="s">
        <v>56</v>
      </c>
      <c r="AH1416" s="41" t="s">
        <v>56</v>
      </c>
      <c r="AI1416" s="41" t="s">
        <v>56</v>
      </c>
      <c r="AJ1416" s="41" t="s">
        <v>160</v>
      </c>
      <c r="AK1416" s="41" t="s">
        <v>56</v>
      </c>
    </row>
    <row r="1417" spans="1:37" s="41" customFormat="1" ht="15.75" hidden="1" thickBot="1" x14ac:dyDescent="0.3">
      <c r="A1417" s="11" t="s">
        <v>49</v>
      </c>
      <c r="B1417" s="12" t="s">
        <v>8</v>
      </c>
      <c r="C1417" s="13" t="s">
        <v>46</v>
      </c>
      <c r="D1417" s="14" t="s">
        <v>47</v>
      </c>
      <c r="E1417" s="13" t="s">
        <v>2946</v>
      </c>
      <c r="F1417" s="4" t="s">
        <v>89</v>
      </c>
      <c r="G1417" s="4" t="s">
        <v>245</v>
      </c>
      <c r="H1417" s="15">
        <v>43155.75</v>
      </c>
      <c r="I1417" s="15">
        <v>43155.916666666664</v>
      </c>
      <c r="J1417" s="131" t="s">
        <v>3799</v>
      </c>
      <c r="K1417" s="45" t="s">
        <v>9</v>
      </c>
      <c r="L1417" s="47" t="s">
        <v>7</v>
      </c>
      <c r="M1417" s="47" t="s">
        <v>56</v>
      </c>
      <c r="N1417" s="9" t="str">
        <f t="shared" si="330"/>
        <v>Minor</v>
      </c>
      <c r="O1417" s="10" t="str">
        <f t="shared" si="331"/>
        <v>Successful</v>
      </c>
      <c r="P1417" s="10" t="str">
        <f t="shared" si="332"/>
        <v>On Time</v>
      </c>
      <c r="Q1417" s="9">
        <f t="shared" si="333"/>
        <v>1</v>
      </c>
      <c r="R1417" s="9">
        <f t="shared" si="334"/>
        <v>1</v>
      </c>
      <c r="S1417" s="9">
        <f t="shared" si="335"/>
        <v>0</v>
      </c>
      <c r="T1417" s="9" t="str">
        <f t="shared" si="336"/>
        <v>February</v>
      </c>
      <c r="U1417" s="40">
        <f t="shared" si="337"/>
        <v>0</v>
      </c>
      <c r="V1417" s="40" t="str">
        <f t="shared" si="338"/>
        <v>Normal</v>
      </c>
      <c r="W1417" s="40">
        <f t="shared" si="339"/>
        <v>0</v>
      </c>
      <c r="X1417" s="40">
        <f t="shared" si="340"/>
        <v>0</v>
      </c>
      <c r="Y1417" s="40">
        <f t="shared" si="341"/>
        <v>0</v>
      </c>
      <c r="Z1417" s="40">
        <f t="shared" si="342"/>
        <v>0</v>
      </c>
      <c r="AA1417" s="40">
        <f t="shared" si="343"/>
        <v>1</v>
      </c>
      <c r="AB1417" s="40">
        <f t="shared" si="344"/>
        <v>0</v>
      </c>
      <c r="AC1417" s="41" t="s">
        <v>132</v>
      </c>
      <c r="AD1417" s="41" t="s">
        <v>280</v>
      </c>
      <c r="AE1417" s="41" t="s">
        <v>147</v>
      </c>
      <c r="AF1417" s="41" t="s">
        <v>8</v>
      </c>
      <c r="AG1417" s="41" t="s">
        <v>56</v>
      </c>
      <c r="AH1417" s="41" t="s">
        <v>56</v>
      </c>
      <c r="AI1417" s="41" t="s">
        <v>56</v>
      </c>
      <c r="AJ1417" s="41" t="s">
        <v>160</v>
      </c>
      <c r="AK1417" s="41" t="s">
        <v>56</v>
      </c>
    </row>
    <row r="1418" spans="1:37" s="41" customFormat="1" ht="15.75" hidden="1" thickBot="1" x14ac:dyDescent="0.3">
      <c r="A1418" s="11" t="s">
        <v>49</v>
      </c>
      <c r="B1418" s="12" t="s">
        <v>216</v>
      </c>
      <c r="C1418" s="13" t="s">
        <v>46</v>
      </c>
      <c r="D1418" s="14" t="s">
        <v>47</v>
      </c>
      <c r="E1418" s="13" t="s">
        <v>2947</v>
      </c>
      <c r="F1418" s="4" t="s">
        <v>447</v>
      </c>
      <c r="G1418" s="4" t="s">
        <v>1619</v>
      </c>
      <c r="H1418" s="15">
        <v>43155.833333333336</v>
      </c>
      <c r="I1418" s="15">
        <v>43156.916666666664</v>
      </c>
      <c r="J1418" s="131" t="s">
        <v>3800</v>
      </c>
      <c r="K1418" s="45" t="s">
        <v>9</v>
      </c>
      <c r="L1418" s="47" t="s">
        <v>7</v>
      </c>
      <c r="M1418" s="47" t="s">
        <v>56</v>
      </c>
      <c r="N1418" s="9" t="str">
        <f t="shared" si="330"/>
        <v>Minor</v>
      </c>
      <c r="O1418" s="10" t="str">
        <f t="shared" si="331"/>
        <v>Successful</v>
      </c>
      <c r="P1418" s="10" t="str">
        <f t="shared" si="332"/>
        <v>On Time</v>
      </c>
      <c r="Q1418" s="9">
        <f t="shared" si="333"/>
        <v>1</v>
      </c>
      <c r="R1418" s="9">
        <f t="shared" si="334"/>
        <v>1</v>
      </c>
      <c r="S1418" s="9">
        <f t="shared" si="335"/>
        <v>0</v>
      </c>
      <c r="T1418" s="9" t="str">
        <f t="shared" si="336"/>
        <v>February</v>
      </c>
      <c r="U1418" s="40">
        <f t="shared" si="337"/>
        <v>0</v>
      </c>
      <c r="V1418" s="40" t="str">
        <f t="shared" si="338"/>
        <v>Normal</v>
      </c>
      <c r="W1418" s="40">
        <f t="shared" si="339"/>
        <v>0</v>
      </c>
      <c r="X1418" s="40">
        <f t="shared" si="340"/>
        <v>0</v>
      </c>
      <c r="Y1418" s="40">
        <f t="shared" si="341"/>
        <v>0</v>
      </c>
      <c r="Z1418" s="40">
        <f t="shared" si="342"/>
        <v>0</v>
      </c>
      <c r="AA1418" s="40">
        <f t="shared" si="343"/>
        <v>1</v>
      </c>
      <c r="AB1418" s="40">
        <f t="shared" si="344"/>
        <v>0</v>
      </c>
      <c r="AC1418" s="41" t="s">
        <v>132</v>
      </c>
      <c r="AD1418" s="41" t="s">
        <v>298</v>
      </c>
      <c r="AE1418" s="41" t="s">
        <v>425</v>
      </c>
      <c r="AF1418" s="41" t="s">
        <v>216</v>
      </c>
      <c r="AG1418" s="41" t="s">
        <v>56</v>
      </c>
      <c r="AH1418" s="41" t="s">
        <v>56</v>
      </c>
      <c r="AI1418" s="41" t="s">
        <v>56</v>
      </c>
      <c r="AJ1418" s="41" t="s">
        <v>160</v>
      </c>
      <c r="AK1418" s="41" t="s">
        <v>56</v>
      </c>
    </row>
    <row r="1419" spans="1:37" s="41" customFormat="1" ht="15.75" hidden="1" thickBot="1" x14ac:dyDescent="0.3">
      <c r="A1419" s="11" t="s">
        <v>49</v>
      </c>
      <c r="B1419" s="12" t="s">
        <v>216</v>
      </c>
      <c r="C1419" s="13" t="s">
        <v>46</v>
      </c>
      <c r="D1419" s="14" t="s">
        <v>47</v>
      </c>
      <c r="E1419" s="13" t="s">
        <v>2948</v>
      </c>
      <c r="F1419" s="4" t="s">
        <v>447</v>
      </c>
      <c r="G1419" s="4" t="s">
        <v>1619</v>
      </c>
      <c r="H1419" s="15">
        <v>43153.833333333336</v>
      </c>
      <c r="I1419" s="15">
        <v>43154.916666666664</v>
      </c>
      <c r="J1419" s="131" t="s">
        <v>3800</v>
      </c>
      <c r="K1419" s="45" t="s">
        <v>9</v>
      </c>
      <c r="L1419" s="47" t="s">
        <v>7</v>
      </c>
      <c r="M1419" s="47" t="s">
        <v>56</v>
      </c>
      <c r="N1419" s="9" t="str">
        <f t="shared" si="330"/>
        <v>Minor</v>
      </c>
      <c r="O1419" s="10" t="str">
        <f t="shared" si="331"/>
        <v>Successful</v>
      </c>
      <c r="P1419" s="10" t="str">
        <f t="shared" si="332"/>
        <v>On Time</v>
      </c>
      <c r="Q1419" s="9">
        <f t="shared" si="333"/>
        <v>1</v>
      </c>
      <c r="R1419" s="9">
        <f t="shared" si="334"/>
        <v>1</v>
      </c>
      <c r="S1419" s="9">
        <f t="shared" si="335"/>
        <v>0</v>
      </c>
      <c r="T1419" s="9" t="str">
        <f t="shared" si="336"/>
        <v>February</v>
      </c>
      <c r="U1419" s="40">
        <f t="shared" si="337"/>
        <v>0</v>
      </c>
      <c r="V1419" s="40" t="str">
        <f t="shared" si="338"/>
        <v>Normal</v>
      </c>
      <c r="W1419" s="40">
        <f t="shared" si="339"/>
        <v>0</v>
      </c>
      <c r="X1419" s="40">
        <f t="shared" si="340"/>
        <v>0</v>
      </c>
      <c r="Y1419" s="40">
        <f t="shared" si="341"/>
        <v>0</v>
      </c>
      <c r="Z1419" s="40">
        <f t="shared" si="342"/>
        <v>0</v>
      </c>
      <c r="AA1419" s="40">
        <f t="shared" si="343"/>
        <v>1</v>
      </c>
      <c r="AB1419" s="40">
        <f t="shared" si="344"/>
        <v>0</v>
      </c>
      <c r="AC1419" s="41" t="s">
        <v>132</v>
      </c>
      <c r="AD1419" s="41" t="s">
        <v>298</v>
      </c>
      <c r="AE1419" s="41" t="s">
        <v>425</v>
      </c>
      <c r="AF1419" s="41" t="s">
        <v>216</v>
      </c>
      <c r="AG1419" s="41" t="s">
        <v>56</v>
      </c>
      <c r="AH1419" s="41" t="s">
        <v>56</v>
      </c>
      <c r="AI1419" s="41" t="s">
        <v>56</v>
      </c>
      <c r="AJ1419" s="41" t="s">
        <v>160</v>
      </c>
      <c r="AK1419" s="41" t="s">
        <v>56</v>
      </c>
    </row>
    <row r="1420" spans="1:37" s="41" customFormat="1" ht="15.75" hidden="1" thickBot="1" x14ac:dyDescent="0.3">
      <c r="A1420" s="11" t="s">
        <v>49</v>
      </c>
      <c r="B1420" s="12" t="s">
        <v>215</v>
      </c>
      <c r="C1420" s="13" t="s">
        <v>46</v>
      </c>
      <c r="D1420" s="14" t="s">
        <v>47</v>
      </c>
      <c r="E1420" s="13" t="s">
        <v>2949</v>
      </c>
      <c r="F1420" s="4" t="s">
        <v>194</v>
      </c>
      <c r="G1420" s="4" t="s">
        <v>3190</v>
      </c>
      <c r="H1420" s="15">
        <v>43152.75</v>
      </c>
      <c r="I1420" s="15">
        <v>43154.708333333336</v>
      </c>
      <c r="J1420" s="131" t="s">
        <v>3801</v>
      </c>
      <c r="K1420" s="45" t="s">
        <v>9</v>
      </c>
      <c r="L1420" s="47" t="s">
        <v>7</v>
      </c>
      <c r="M1420" s="47" t="s">
        <v>56</v>
      </c>
      <c r="N1420" s="9" t="str">
        <f t="shared" si="330"/>
        <v>Minor</v>
      </c>
      <c r="O1420" s="10" t="str">
        <f t="shared" si="331"/>
        <v>Successful</v>
      </c>
      <c r="P1420" s="10" t="str">
        <f t="shared" si="332"/>
        <v>On Time</v>
      </c>
      <c r="Q1420" s="9">
        <f t="shared" si="333"/>
        <v>1</v>
      </c>
      <c r="R1420" s="9">
        <f t="shared" si="334"/>
        <v>1</v>
      </c>
      <c r="S1420" s="9">
        <f t="shared" si="335"/>
        <v>0</v>
      </c>
      <c r="T1420" s="9" t="str">
        <f t="shared" si="336"/>
        <v>February</v>
      </c>
      <c r="U1420" s="40">
        <f t="shared" si="337"/>
        <v>0</v>
      </c>
      <c r="V1420" s="40" t="str">
        <f t="shared" si="338"/>
        <v>Normal</v>
      </c>
      <c r="W1420" s="40">
        <f t="shared" si="339"/>
        <v>0</v>
      </c>
      <c r="X1420" s="40">
        <f t="shared" si="340"/>
        <v>0</v>
      </c>
      <c r="Y1420" s="40">
        <f t="shared" si="341"/>
        <v>0</v>
      </c>
      <c r="Z1420" s="40">
        <f t="shared" si="342"/>
        <v>0</v>
      </c>
      <c r="AA1420" s="40">
        <f t="shared" si="343"/>
        <v>1</v>
      </c>
      <c r="AB1420" s="40">
        <f t="shared" si="344"/>
        <v>0</v>
      </c>
      <c r="AC1420" s="41" t="s">
        <v>132</v>
      </c>
      <c r="AD1420" s="41" t="s">
        <v>280</v>
      </c>
      <c r="AE1420" s="41" t="s">
        <v>215</v>
      </c>
      <c r="AF1420" s="41" t="s">
        <v>215</v>
      </c>
      <c r="AG1420" s="41" t="s">
        <v>56</v>
      </c>
      <c r="AH1420" s="41" t="s">
        <v>56</v>
      </c>
      <c r="AI1420" s="41" t="s">
        <v>56</v>
      </c>
      <c r="AJ1420" s="41" t="s">
        <v>160</v>
      </c>
      <c r="AK1420" s="41" t="s">
        <v>56</v>
      </c>
    </row>
    <row r="1421" spans="1:37" s="41" customFormat="1" ht="15.75" hidden="1" thickBot="1" x14ac:dyDescent="0.3">
      <c r="A1421" s="11" t="s">
        <v>638</v>
      </c>
      <c r="B1421" s="12" t="s">
        <v>216</v>
      </c>
      <c r="C1421" s="13" t="s">
        <v>46</v>
      </c>
      <c r="D1421" s="14" t="s">
        <v>47</v>
      </c>
      <c r="E1421" s="13" t="s">
        <v>2950</v>
      </c>
      <c r="F1421" s="4" t="s">
        <v>640</v>
      </c>
      <c r="G1421" s="4" t="s">
        <v>641</v>
      </c>
      <c r="H1421" s="15">
        <v>43156.625</v>
      </c>
      <c r="I1421" s="15">
        <v>43156.791666666664</v>
      </c>
      <c r="J1421" s="131" t="s">
        <v>667</v>
      </c>
      <c r="K1421" s="45" t="s">
        <v>9</v>
      </c>
      <c r="L1421" s="47" t="s">
        <v>7</v>
      </c>
      <c r="M1421" s="47" t="s">
        <v>56</v>
      </c>
      <c r="N1421" s="9" t="str">
        <f t="shared" si="330"/>
        <v>Minor</v>
      </c>
      <c r="O1421" s="10" t="str">
        <f t="shared" si="331"/>
        <v>Successful</v>
      </c>
      <c r="P1421" s="10" t="str">
        <f t="shared" si="332"/>
        <v>On Time</v>
      </c>
      <c r="Q1421" s="9">
        <f t="shared" si="333"/>
        <v>1</v>
      </c>
      <c r="R1421" s="9">
        <f t="shared" si="334"/>
        <v>1</v>
      </c>
      <c r="S1421" s="9">
        <f t="shared" si="335"/>
        <v>0</v>
      </c>
      <c r="T1421" s="9" t="str">
        <f t="shared" si="336"/>
        <v>February</v>
      </c>
      <c r="U1421" s="40">
        <f t="shared" si="337"/>
        <v>0</v>
      </c>
      <c r="V1421" s="40" t="str">
        <f t="shared" si="338"/>
        <v>Normal</v>
      </c>
      <c r="W1421" s="40">
        <f t="shared" si="339"/>
        <v>0</v>
      </c>
      <c r="X1421" s="40">
        <f t="shared" si="340"/>
        <v>0</v>
      </c>
      <c r="Y1421" s="40">
        <f t="shared" si="341"/>
        <v>0</v>
      </c>
      <c r="Z1421" s="40">
        <f t="shared" si="342"/>
        <v>0</v>
      </c>
      <c r="AA1421" s="40">
        <f t="shared" si="343"/>
        <v>1</v>
      </c>
      <c r="AB1421" s="40">
        <f t="shared" si="344"/>
        <v>0</v>
      </c>
      <c r="AC1421" s="41" t="s">
        <v>131</v>
      </c>
      <c r="AD1421" s="41" t="s">
        <v>675</v>
      </c>
      <c r="AE1421" s="41" t="s">
        <v>419</v>
      </c>
      <c r="AF1421" s="41" t="s">
        <v>216</v>
      </c>
      <c r="AG1421" s="41" t="s">
        <v>56</v>
      </c>
      <c r="AH1421" s="41" t="s">
        <v>56</v>
      </c>
      <c r="AI1421" s="41" t="s">
        <v>56</v>
      </c>
      <c r="AJ1421" s="41" t="s">
        <v>160</v>
      </c>
      <c r="AK1421" s="41" t="s">
        <v>56</v>
      </c>
    </row>
    <row r="1422" spans="1:37" s="41" customFormat="1" ht="15.75" hidden="1" thickBot="1" x14ac:dyDescent="0.3">
      <c r="A1422" s="11" t="s">
        <v>638</v>
      </c>
      <c r="B1422" s="12" t="s">
        <v>216</v>
      </c>
      <c r="C1422" s="13" t="s">
        <v>46</v>
      </c>
      <c r="D1422" s="14" t="s">
        <v>47</v>
      </c>
      <c r="E1422" s="13" t="s">
        <v>2951</v>
      </c>
      <c r="F1422" s="4" t="s">
        <v>688</v>
      </c>
      <c r="G1422" s="4" t="s">
        <v>701</v>
      </c>
      <c r="H1422" s="15">
        <v>43154.583333333336</v>
      </c>
      <c r="I1422" s="15">
        <v>43154.708333333336</v>
      </c>
      <c r="J1422" s="131" t="s">
        <v>3802</v>
      </c>
      <c r="K1422" s="45" t="s">
        <v>9</v>
      </c>
      <c r="L1422" s="47" t="s">
        <v>7</v>
      </c>
      <c r="M1422" s="47" t="s">
        <v>56</v>
      </c>
      <c r="N1422" s="9" t="str">
        <f t="shared" si="330"/>
        <v>Minor</v>
      </c>
      <c r="O1422" s="10" t="str">
        <f t="shared" si="331"/>
        <v>Successful</v>
      </c>
      <c r="P1422" s="10" t="str">
        <f t="shared" si="332"/>
        <v>On Time</v>
      </c>
      <c r="Q1422" s="9">
        <f t="shared" si="333"/>
        <v>1</v>
      </c>
      <c r="R1422" s="9">
        <f t="shared" si="334"/>
        <v>1</v>
      </c>
      <c r="S1422" s="9">
        <f t="shared" si="335"/>
        <v>0</v>
      </c>
      <c r="T1422" s="9" t="str">
        <f t="shared" si="336"/>
        <v>February</v>
      </c>
      <c r="U1422" s="40">
        <f t="shared" si="337"/>
        <v>0</v>
      </c>
      <c r="V1422" s="40" t="str">
        <f t="shared" si="338"/>
        <v>Normal</v>
      </c>
      <c r="W1422" s="40">
        <f t="shared" si="339"/>
        <v>0</v>
      </c>
      <c r="X1422" s="40">
        <f t="shared" si="340"/>
        <v>0</v>
      </c>
      <c r="Y1422" s="40">
        <f t="shared" si="341"/>
        <v>0</v>
      </c>
      <c r="Z1422" s="40">
        <f t="shared" si="342"/>
        <v>0</v>
      </c>
      <c r="AA1422" s="40">
        <f t="shared" si="343"/>
        <v>1</v>
      </c>
      <c r="AB1422" s="40">
        <f t="shared" si="344"/>
        <v>0</v>
      </c>
      <c r="AC1422" s="41" t="s">
        <v>131</v>
      </c>
      <c r="AD1422" s="41" t="s">
        <v>677</v>
      </c>
      <c r="AE1422" s="41" t="s">
        <v>427</v>
      </c>
      <c r="AF1422" s="41" t="s">
        <v>216</v>
      </c>
      <c r="AG1422" s="41" t="s">
        <v>56</v>
      </c>
      <c r="AH1422" s="41" t="s">
        <v>56</v>
      </c>
      <c r="AI1422" s="41" t="s">
        <v>56</v>
      </c>
      <c r="AJ1422" s="41" t="s">
        <v>160</v>
      </c>
      <c r="AK1422" s="41" t="s">
        <v>56</v>
      </c>
    </row>
    <row r="1423" spans="1:37" s="41" customFormat="1" ht="15.75" hidden="1" thickBot="1" x14ac:dyDescent="0.3">
      <c r="A1423" s="11" t="s">
        <v>638</v>
      </c>
      <c r="B1423" s="12" t="s">
        <v>216</v>
      </c>
      <c r="C1423" s="13" t="s">
        <v>46</v>
      </c>
      <c r="D1423" s="14" t="s">
        <v>47</v>
      </c>
      <c r="E1423" s="13" t="s">
        <v>2952</v>
      </c>
      <c r="F1423" s="4" t="s">
        <v>650</v>
      </c>
      <c r="G1423" s="4" t="s">
        <v>3191</v>
      </c>
      <c r="H1423" s="15">
        <v>43153.791666666664</v>
      </c>
      <c r="I1423" s="15">
        <v>43153.979166666664</v>
      </c>
      <c r="J1423" s="131" t="s">
        <v>3803</v>
      </c>
      <c r="K1423" s="45" t="s">
        <v>9</v>
      </c>
      <c r="L1423" s="47" t="s">
        <v>7</v>
      </c>
      <c r="M1423" s="47" t="s">
        <v>56</v>
      </c>
      <c r="N1423" s="9" t="str">
        <f t="shared" si="330"/>
        <v>Minor</v>
      </c>
      <c r="O1423" s="10" t="str">
        <f t="shared" si="331"/>
        <v>Successful</v>
      </c>
      <c r="P1423" s="10" t="str">
        <f t="shared" si="332"/>
        <v>On Time</v>
      </c>
      <c r="Q1423" s="9">
        <f t="shared" si="333"/>
        <v>1</v>
      </c>
      <c r="R1423" s="9">
        <f t="shared" si="334"/>
        <v>1</v>
      </c>
      <c r="S1423" s="9">
        <f t="shared" si="335"/>
        <v>0</v>
      </c>
      <c r="T1423" s="9" t="str">
        <f t="shared" si="336"/>
        <v>February</v>
      </c>
      <c r="U1423" s="40">
        <f t="shared" si="337"/>
        <v>0</v>
      </c>
      <c r="V1423" s="40" t="str">
        <f t="shared" si="338"/>
        <v>Normal</v>
      </c>
      <c r="W1423" s="40">
        <f t="shared" si="339"/>
        <v>0</v>
      </c>
      <c r="X1423" s="40">
        <f t="shared" si="340"/>
        <v>0</v>
      </c>
      <c r="Y1423" s="40">
        <f t="shared" si="341"/>
        <v>0</v>
      </c>
      <c r="Z1423" s="40">
        <f t="shared" si="342"/>
        <v>0</v>
      </c>
      <c r="AA1423" s="40">
        <f t="shared" si="343"/>
        <v>1</v>
      </c>
      <c r="AB1423" s="40">
        <f t="shared" si="344"/>
        <v>0</v>
      </c>
      <c r="AC1423" s="41" t="s">
        <v>131</v>
      </c>
      <c r="AD1423" s="41" t="s">
        <v>280</v>
      </c>
      <c r="AE1423" s="41" t="s">
        <v>433</v>
      </c>
      <c r="AF1423" s="41" t="s">
        <v>216</v>
      </c>
      <c r="AG1423" s="41" t="s">
        <v>56</v>
      </c>
      <c r="AH1423" s="41" t="s">
        <v>56</v>
      </c>
      <c r="AI1423" s="41" t="s">
        <v>56</v>
      </c>
      <c r="AJ1423" s="41" t="s">
        <v>160</v>
      </c>
      <c r="AK1423" s="41" t="s">
        <v>56</v>
      </c>
    </row>
    <row r="1424" spans="1:37" s="41" customFormat="1" ht="15.75" hidden="1" thickBot="1" x14ac:dyDescent="0.3">
      <c r="A1424" s="11" t="s">
        <v>638</v>
      </c>
      <c r="B1424" s="12" t="s">
        <v>216</v>
      </c>
      <c r="C1424" s="13" t="s">
        <v>46</v>
      </c>
      <c r="D1424" s="14" t="s">
        <v>47</v>
      </c>
      <c r="E1424" s="13" t="s">
        <v>2953</v>
      </c>
      <c r="F1424" s="4" t="s">
        <v>639</v>
      </c>
      <c r="G1424" s="4" t="s">
        <v>548</v>
      </c>
      <c r="H1424" s="15">
        <v>43156.625</v>
      </c>
      <c r="I1424" s="15">
        <v>43156.895833333336</v>
      </c>
      <c r="J1424" s="131" t="s">
        <v>1813</v>
      </c>
      <c r="K1424" s="45" t="s">
        <v>9</v>
      </c>
      <c r="L1424" s="47" t="s">
        <v>7</v>
      </c>
      <c r="M1424" s="47" t="s">
        <v>56</v>
      </c>
      <c r="N1424" s="9" t="str">
        <f t="shared" si="330"/>
        <v>Minor</v>
      </c>
      <c r="O1424" s="10" t="str">
        <f t="shared" si="331"/>
        <v>Successful</v>
      </c>
      <c r="P1424" s="10" t="str">
        <f t="shared" si="332"/>
        <v>On Time</v>
      </c>
      <c r="Q1424" s="9">
        <f t="shared" si="333"/>
        <v>1</v>
      </c>
      <c r="R1424" s="9">
        <f t="shared" si="334"/>
        <v>1</v>
      </c>
      <c r="S1424" s="9">
        <f t="shared" si="335"/>
        <v>0</v>
      </c>
      <c r="T1424" s="9" t="str">
        <f t="shared" si="336"/>
        <v>February</v>
      </c>
      <c r="U1424" s="40">
        <f t="shared" si="337"/>
        <v>0</v>
      </c>
      <c r="V1424" s="40" t="str">
        <f t="shared" si="338"/>
        <v>Normal</v>
      </c>
      <c r="W1424" s="40">
        <f t="shared" si="339"/>
        <v>0</v>
      </c>
      <c r="X1424" s="40">
        <f t="shared" si="340"/>
        <v>0</v>
      </c>
      <c r="Y1424" s="40">
        <f t="shared" si="341"/>
        <v>0</v>
      </c>
      <c r="Z1424" s="40">
        <f t="shared" si="342"/>
        <v>0</v>
      </c>
      <c r="AA1424" s="40">
        <f t="shared" si="343"/>
        <v>1</v>
      </c>
      <c r="AB1424" s="40">
        <f t="shared" si="344"/>
        <v>0</v>
      </c>
      <c r="AC1424" s="41" t="s">
        <v>131</v>
      </c>
      <c r="AD1424" s="41" t="s">
        <v>2264</v>
      </c>
      <c r="AE1424" s="41" t="s">
        <v>429</v>
      </c>
      <c r="AF1424" s="41" t="s">
        <v>216</v>
      </c>
      <c r="AG1424" s="41" t="s">
        <v>56</v>
      </c>
      <c r="AH1424" s="41" t="s">
        <v>56</v>
      </c>
      <c r="AI1424" s="41" t="s">
        <v>56</v>
      </c>
      <c r="AJ1424" s="41" t="s">
        <v>160</v>
      </c>
      <c r="AK1424" s="41" t="s">
        <v>56</v>
      </c>
    </row>
    <row r="1425" spans="1:37" s="41" customFormat="1" ht="15.75" hidden="1" thickBot="1" x14ac:dyDescent="0.3">
      <c r="A1425" s="11" t="s">
        <v>638</v>
      </c>
      <c r="B1425" s="12" t="s">
        <v>216</v>
      </c>
      <c r="C1425" s="13" t="s">
        <v>46</v>
      </c>
      <c r="D1425" s="14" t="s">
        <v>47</v>
      </c>
      <c r="E1425" s="13" t="s">
        <v>2954</v>
      </c>
      <c r="F1425" s="4" t="s">
        <v>639</v>
      </c>
      <c r="G1425" s="4" t="s">
        <v>548</v>
      </c>
      <c r="H1425" s="15">
        <v>43155.916666666664</v>
      </c>
      <c r="I1425" s="15">
        <v>43156.25</v>
      </c>
      <c r="J1425" s="131" t="s">
        <v>3804</v>
      </c>
      <c r="K1425" s="45" t="s">
        <v>9</v>
      </c>
      <c r="L1425" s="47" t="s">
        <v>7</v>
      </c>
      <c r="M1425" s="47" t="s">
        <v>56</v>
      </c>
      <c r="N1425" s="9" t="str">
        <f t="shared" si="330"/>
        <v>Minor</v>
      </c>
      <c r="O1425" s="10" t="str">
        <f t="shared" si="331"/>
        <v>Successful</v>
      </c>
      <c r="P1425" s="10" t="str">
        <f t="shared" si="332"/>
        <v>On Time</v>
      </c>
      <c r="Q1425" s="9">
        <f t="shared" si="333"/>
        <v>1</v>
      </c>
      <c r="R1425" s="9">
        <f t="shared" si="334"/>
        <v>1</v>
      </c>
      <c r="S1425" s="9">
        <f t="shared" si="335"/>
        <v>0</v>
      </c>
      <c r="T1425" s="9" t="str">
        <f t="shared" si="336"/>
        <v>February</v>
      </c>
      <c r="U1425" s="40">
        <f t="shared" si="337"/>
        <v>0</v>
      </c>
      <c r="V1425" s="40" t="str">
        <f t="shared" si="338"/>
        <v>Normal</v>
      </c>
      <c r="W1425" s="40">
        <f t="shared" si="339"/>
        <v>0</v>
      </c>
      <c r="X1425" s="40">
        <f t="shared" si="340"/>
        <v>0</v>
      </c>
      <c r="Y1425" s="40">
        <f t="shared" si="341"/>
        <v>0</v>
      </c>
      <c r="Z1425" s="40">
        <f t="shared" si="342"/>
        <v>0</v>
      </c>
      <c r="AA1425" s="40">
        <f t="shared" si="343"/>
        <v>1</v>
      </c>
      <c r="AB1425" s="40">
        <f t="shared" si="344"/>
        <v>0</v>
      </c>
      <c r="AC1425" s="41" t="s">
        <v>131</v>
      </c>
      <c r="AD1425" s="41" t="s">
        <v>3951</v>
      </c>
      <c r="AE1425" s="41" t="s">
        <v>429</v>
      </c>
      <c r="AF1425" s="41" t="s">
        <v>216</v>
      </c>
      <c r="AG1425" s="41" t="s">
        <v>56</v>
      </c>
      <c r="AH1425" s="41" t="s">
        <v>56</v>
      </c>
      <c r="AI1425" s="41" t="s">
        <v>56</v>
      </c>
      <c r="AJ1425" s="41" t="s">
        <v>160</v>
      </c>
      <c r="AK1425" s="41" t="s">
        <v>56</v>
      </c>
    </row>
    <row r="1426" spans="1:37" s="41" customFormat="1" ht="15.75" hidden="1" thickBot="1" x14ac:dyDescent="0.3">
      <c r="A1426" s="11" t="s">
        <v>638</v>
      </c>
      <c r="B1426" s="12" t="s">
        <v>216</v>
      </c>
      <c r="C1426" s="13" t="s">
        <v>46</v>
      </c>
      <c r="D1426" s="14" t="s">
        <v>47</v>
      </c>
      <c r="E1426" s="13" t="s">
        <v>2955</v>
      </c>
      <c r="F1426" s="4" t="s">
        <v>630</v>
      </c>
      <c r="G1426" s="4" t="s">
        <v>734</v>
      </c>
      <c r="H1426" s="15">
        <v>43155.833333333336</v>
      </c>
      <c r="I1426" s="15">
        <v>43156.999305555553</v>
      </c>
      <c r="J1426" s="131" t="s">
        <v>812</v>
      </c>
      <c r="K1426" s="45" t="s">
        <v>9</v>
      </c>
      <c r="L1426" s="47" t="s">
        <v>7</v>
      </c>
      <c r="M1426" s="47" t="s">
        <v>56</v>
      </c>
      <c r="N1426" s="9" t="str">
        <f t="shared" si="330"/>
        <v>Minor</v>
      </c>
      <c r="O1426" s="10" t="str">
        <f t="shared" si="331"/>
        <v>Successful</v>
      </c>
      <c r="P1426" s="10" t="str">
        <f t="shared" si="332"/>
        <v>On Time</v>
      </c>
      <c r="Q1426" s="9">
        <f t="shared" si="333"/>
        <v>1</v>
      </c>
      <c r="R1426" s="9">
        <f t="shared" si="334"/>
        <v>1</v>
      </c>
      <c r="S1426" s="9">
        <f t="shared" si="335"/>
        <v>0</v>
      </c>
      <c r="T1426" s="9" t="str">
        <f t="shared" si="336"/>
        <v>February</v>
      </c>
      <c r="U1426" s="40">
        <f t="shared" si="337"/>
        <v>0</v>
      </c>
      <c r="V1426" s="40" t="str">
        <f t="shared" si="338"/>
        <v>Normal</v>
      </c>
      <c r="W1426" s="40">
        <f t="shared" si="339"/>
        <v>0</v>
      </c>
      <c r="X1426" s="40">
        <f t="shared" si="340"/>
        <v>0</v>
      </c>
      <c r="Y1426" s="40">
        <f t="shared" si="341"/>
        <v>0</v>
      </c>
      <c r="Z1426" s="40">
        <f t="shared" si="342"/>
        <v>0</v>
      </c>
      <c r="AA1426" s="40">
        <f t="shared" si="343"/>
        <v>1</v>
      </c>
      <c r="AB1426" s="40">
        <f t="shared" si="344"/>
        <v>0</v>
      </c>
      <c r="AC1426" s="41" t="s">
        <v>131</v>
      </c>
      <c r="AD1426" s="41" t="s">
        <v>3995</v>
      </c>
      <c r="AE1426" s="41" t="s">
        <v>351</v>
      </c>
      <c r="AF1426" s="41" t="s">
        <v>216</v>
      </c>
      <c r="AG1426" s="41" t="s">
        <v>56</v>
      </c>
      <c r="AH1426" s="41" t="s">
        <v>56</v>
      </c>
      <c r="AI1426" s="41" t="s">
        <v>56</v>
      </c>
      <c r="AJ1426" s="41" t="s">
        <v>160</v>
      </c>
      <c r="AK1426" s="41" t="s">
        <v>56</v>
      </c>
    </row>
    <row r="1427" spans="1:37" s="41" customFormat="1" ht="15.75" hidden="1" thickBot="1" x14ac:dyDescent="0.3">
      <c r="A1427" s="11" t="s">
        <v>638</v>
      </c>
      <c r="B1427" s="12" t="s">
        <v>216</v>
      </c>
      <c r="C1427" s="13" t="s">
        <v>46</v>
      </c>
      <c r="D1427" s="14" t="s">
        <v>47</v>
      </c>
      <c r="E1427" s="13" t="s">
        <v>2956</v>
      </c>
      <c r="F1427" s="4" t="s">
        <v>630</v>
      </c>
      <c r="G1427" s="4" t="s">
        <v>734</v>
      </c>
      <c r="H1427" s="15">
        <v>43154.791666666664</v>
      </c>
      <c r="I1427" s="15">
        <v>43155.583333333336</v>
      </c>
      <c r="J1427" s="131" t="s">
        <v>3805</v>
      </c>
      <c r="K1427" s="45" t="s">
        <v>9</v>
      </c>
      <c r="L1427" s="47" t="s">
        <v>7</v>
      </c>
      <c r="M1427" s="47" t="s">
        <v>56</v>
      </c>
      <c r="N1427" s="9" t="str">
        <f t="shared" si="330"/>
        <v>Minor</v>
      </c>
      <c r="O1427" s="10" t="str">
        <f t="shared" si="331"/>
        <v>Successful</v>
      </c>
      <c r="P1427" s="10" t="str">
        <f t="shared" si="332"/>
        <v>On Time</v>
      </c>
      <c r="Q1427" s="9">
        <f t="shared" si="333"/>
        <v>1</v>
      </c>
      <c r="R1427" s="9">
        <f t="shared" si="334"/>
        <v>1</v>
      </c>
      <c r="S1427" s="9">
        <f t="shared" si="335"/>
        <v>0</v>
      </c>
      <c r="T1427" s="9" t="str">
        <f t="shared" si="336"/>
        <v>February</v>
      </c>
      <c r="U1427" s="40">
        <f t="shared" si="337"/>
        <v>0</v>
      </c>
      <c r="V1427" s="40" t="str">
        <f t="shared" si="338"/>
        <v>Normal</v>
      </c>
      <c r="W1427" s="40">
        <f t="shared" si="339"/>
        <v>0</v>
      </c>
      <c r="X1427" s="40">
        <f t="shared" si="340"/>
        <v>0</v>
      </c>
      <c r="Y1427" s="40">
        <f t="shared" si="341"/>
        <v>0</v>
      </c>
      <c r="Z1427" s="40">
        <f t="shared" si="342"/>
        <v>0</v>
      </c>
      <c r="AA1427" s="40">
        <f t="shared" si="343"/>
        <v>1</v>
      </c>
      <c r="AB1427" s="40">
        <f t="shared" si="344"/>
        <v>0</v>
      </c>
      <c r="AC1427" s="41" t="s">
        <v>131</v>
      </c>
      <c r="AD1427" s="41" t="s">
        <v>3996</v>
      </c>
      <c r="AE1427" s="41" t="s">
        <v>351</v>
      </c>
      <c r="AF1427" s="41" t="s">
        <v>216</v>
      </c>
      <c r="AG1427" s="41" t="s">
        <v>56</v>
      </c>
      <c r="AH1427" s="41" t="s">
        <v>56</v>
      </c>
      <c r="AI1427" s="41" t="s">
        <v>56</v>
      </c>
      <c r="AJ1427" s="41" t="s">
        <v>160</v>
      </c>
      <c r="AK1427" s="41" t="s">
        <v>56</v>
      </c>
    </row>
    <row r="1428" spans="1:37" s="41" customFormat="1" ht="15.75" hidden="1" thickBot="1" x14ac:dyDescent="0.3">
      <c r="A1428" s="11" t="s">
        <v>638</v>
      </c>
      <c r="B1428" s="12" t="s">
        <v>216</v>
      </c>
      <c r="C1428" s="13" t="s">
        <v>46</v>
      </c>
      <c r="D1428" s="14" t="s">
        <v>47</v>
      </c>
      <c r="E1428" s="13" t="s">
        <v>2957</v>
      </c>
      <c r="F1428" s="4" t="s">
        <v>630</v>
      </c>
      <c r="G1428" s="4" t="s">
        <v>3161</v>
      </c>
      <c r="H1428" s="15">
        <v>43156.666666666664</v>
      </c>
      <c r="I1428" s="15">
        <v>43157.145833333336</v>
      </c>
      <c r="J1428" s="131" t="s">
        <v>669</v>
      </c>
      <c r="K1428" s="45" t="s">
        <v>9</v>
      </c>
      <c r="L1428" s="47" t="s">
        <v>7</v>
      </c>
      <c r="M1428" s="47" t="s">
        <v>56</v>
      </c>
      <c r="N1428" s="9" t="str">
        <f t="shared" si="330"/>
        <v>Minor</v>
      </c>
      <c r="O1428" s="10" t="str">
        <f t="shared" si="331"/>
        <v>Successful</v>
      </c>
      <c r="P1428" s="10" t="str">
        <f t="shared" si="332"/>
        <v>On Time</v>
      </c>
      <c r="Q1428" s="9">
        <f t="shared" si="333"/>
        <v>1</v>
      </c>
      <c r="R1428" s="9">
        <f t="shared" si="334"/>
        <v>1</v>
      </c>
      <c r="S1428" s="9">
        <f t="shared" si="335"/>
        <v>0</v>
      </c>
      <c r="T1428" s="9" t="str">
        <f t="shared" si="336"/>
        <v>February</v>
      </c>
      <c r="U1428" s="40">
        <f t="shared" si="337"/>
        <v>0</v>
      </c>
      <c r="V1428" s="40" t="str">
        <f t="shared" si="338"/>
        <v>Normal</v>
      </c>
      <c r="W1428" s="40">
        <f t="shared" si="339"/>
        <v>0</v>
      </c>
      <c r="X1428" s="40">
        <f t="shared" si="340"/>
        <v>0</v>
      </c>
      <c r="Y1428" s="40">
        <f t="shared" si="341"/>
        <v>0</v>
      </c>
      <c r="Z1428" s="40">
        <f t="shared" si="342"/>
        <v>0</v>
      </c>
      <c r="AA1428" s="40">
        <f t="shared" si="343"/>
        <v>1</v>
      </c>
      <c r="AB1428" s="40">
        <f t="shared" si="344"/>
        <v>0</v>
      </c>
      <c r="AC1428" s="41" t="s">
        <v>131</v>
      </c>
      <c r="AD1428" s="41" t="s">
        <v>680</v>
      </c>
      <c r="AE1428" s="41" t="s">
        <v>351</v>
      </c>
      <c r="AF1428" s="41" t="s">
        <v>216</v>
      </c>
      <c r="AG1428" s="41" t="s">
        <v>56</v>
      </c>
      <c r="AH1428" s="41" t="s">
        <v>56</v>
      </c>
      <c r="AI1428" s="41" t="s">
        <v>56</v>
      </c>
      <c r="AJ1428" s="41" t="s">
        <v>160</v>
      </c>
      <c r="AK1428" s="41" t="s">
        <v>56</v>
      </c>
    </row>
    <row r="1429" spans="1:37" s="41" customFormat="1" ht="15.75" hidden="1" thickBot="1" x14ac:dyDescent="0.3">
      <c r="A1429" s="11" t="s">
        <v>638</v>
      </c>
      <c r="B1429" s="12" t="s">
        <v>8</v>
      </c>
      <c r="C1429" s="13" t="s">
        <v>46</v>
      </c>
      <c r="D1429" s="14" t="s">
        <v>47</v>
      </c>
      <c r="E1429" s="13" t="s">
        <v>2958</v>
      </c>
      <c r="F1429" s="4" t="s">
        <v>662</v>
      </c>
      <c r="G1429" s="4" t="s">
        <v>563</v>
      </c>
      <c r="H1429" s="15">
        <v>43156.583333333336</v>
      </c>
      <c r="I1429" s="15">
        <v>43156.75</v>
      </c>
      <c r="J1429" s="131" t="s">
        <v>3806</v>
      </c>
      <c r="K1429" s="45" t="s">
        <v>9</v>
      </c>
      <c r="L1429" s="47" t="s">
        <v>7</v>
      </c>
      <c r="M1429" s="47" t="s">
        <v>56</v>
      </c>
      <c r="N1429" s="9" t="str">
        <f t="shared" si="330"/>
        <v>Minor</v>
      </c>
      <c r="O1429" s="10" t="str">
        <f t="shared" si="331"/>
        <v>Successful</v>
      </c>
      <c r="P1429" s="10" t="str">
        <f t="shared" si="332"/>
        <v>On Time</v>
      </c>
      <c r="Q1429" s="9">
        <f t="shared" si="333"/>
        <v>1</v>
      </c>
      <c r="R1429" s="9">
        <f t="shared" si="334"/>
        <v>1</v>
      </c>
      <c r="S1429" s="9">
        <f t="shared" si="335"/>
        <v>0</v>
      </c>
      <c r="T1429" s="9" t="str">
        <f t="shared" si="336"/>
        <v>February</v>
      </c>
      <c r="U1429" s="40">
        <f t="shared" si="337"/>
        <v>0</v>
      </c>
      <c r="V1429" s="40" t="str">
        <f t="shared" si="338"/>
        <v>Normal</v>
      </c>
      <c r="W1429" s="40">
        <f t="shared" si="339"/>
        <v>0</v>
      </c>
      <c r="X1429" s="40">
        <f t="shared" si="340"/>
        <v>0</v>
      </c>
      <c r="Y1429" s="40">
        <f t="shared" si="341"/>
        <v>0</v>
      </c>
      <c r="Z1429" s="40">
        <f t="shared" si="342"/>
        <v>0</v>
      </c>
      <c r="AA1429" s="40">
        <f t="shared" si="343"/>
        <v>1</v>
      </c>
      <c r="AB1429" s="40">
        <f t="shared" si="344"/>
        <v>0</v>
      </c>
      <c r="AC1429" s="41" t="s">
        <v>131</v>
      </c>
      <c r="AD1429" s="41" t="s">
        <v>677</v>
      </c>
      <c r="AE1429" s="41" t="s">
        <v>259</v>
      </c>
      <c r="AF1429" s="41" t="s">
        <v>8</v>
      </c>
      <c r="AG1429" s="41" t="s">
        <v>56</v>
      </c>
      <c r="AH1429" s="41" t="s">
        <v>56</v>
      </c>
      <c r="AI1429" s="41" t="s">
        <v>56</v>
      </c>
      <c r="AJ1429" s="41" t="s">
        <v>160</v>
      </c>
      <c r="AK1429" s="41" t="s">
        <v>56</v>
      </c>
    </row>
    <row r="1430" spans="1:37" s="41" customFormat="1" ht="15.75" hidden="1" thickBot="1" x14ac:dyDescent="0.3">
      <c r="A1430" s="11" t="s">
        <v>638</v>
      </c>
      <c r="B1430" s="12" t="s">
        <v>8</v>
      </c>
      <c r="C1430" s="13" t="s">
        <v>46</v>
      </c>
      <c r="D1430" s="14" t="s">
        <v>47</v>
      </c>
      <c r="E1430" s="13" t="s">
        <v>2959</v>
      </c>
      <c r="F1430" s="4" t="s">
        <v>658</v>
      </c>
      <c r="G1430" s="4" t="s">
        <v>659</v>
      </c>
      <c r="H1430" s="15">
        <v>43155.625</v>
      </c>
      <c r="I1430" s="15">
        <v>43155.708333333336</v>
      </c>
      <c r="J1430" s="131" t="s">
        <v>3807</v>
      </c>
      <c r="K1430" s="45" t="s">
        <v>9</v>
      </c>
      <c r="L1430" s="47" t="s">
        <v>7</v>
      </c>
      <c r="M1430" s="47" t="s">
        <v>56</v>
      </c>
      <c r="N1430" s="9" t="str">
        <f t="shared" si="330"/>
        <v>Minor</v>
      </c>
      <c r="O1430" s="10" t="str">
        <f t="shared" si="331"/>
        <v>Successful</v>
      </c>
      <c r="P1430" s="10" t="str">
        <f t="shared" si="332"/>
        <v>On Time</v>
      </c>
      <c r="Q1430" s="9">
        <f t="shared" si="333"/>
        <v>1</v>
      </c>
      <c r="R1430" s="9">
        <f t="shared" si="334"/>
        <v>1</v>
      </c>
      <c r="S1430" s="9">
        <f t="shared" si="335"/>
        <v>0</v>
      </c>
      <c r="T1430" s="9" t="str">
        <f t="shared" si="336"/>
        <v>February</v>
      </c>
      <c r="U1430" s="40">
        <f t="shared" si="337"/>
        <v>0</v>
      </c>
      <c r="V1430" s="40" t="str">
        <f t="shared" si="338"/>
        <v>Normal</v>
      </c>
      <c r="W1430" s="40">
        <f t="shared" si="339"/>
        <v>0</v>
      </c>
      <c r="X1430" s="40">
        <f t="shared" si="340"/>
        <v>0</v>
      </c>
      <c r="Y1430" s="40">
        <f t="shared" si="341"/>
        <v>0</v>
      </c>
      <c r="Z1430" s="40">
        <f t="shared" si="342"/>
        <v>0</v>
      </c>
      <c r="AA1430" s="40">
        <f t="shared" si="343"/>
        <v>1</v>
      </c>
      <c r="AB1430" s="40">
        <f t="shared" si="344"/>
        <v>0</v>
      </c>
      <c r="AC1430" s="41" t="s">
        <v>131</v>
      </c>
      <c r="AD1430" s="41" t="s">
        <v>677</v>
      </c>
      <c r="AE1430" s="41" t="s">
        <v>147</v>
      </c>
      <c r="AF1430" s="41" t="s">
        <v>8</v>
      </c>
      <c r="AG1430" s="41" t="s">
        <v>56</v>
      </c>
      <c r="AH1430" s="41" t="s">
        <v>56</v>
      </c>
      <c r="AI1430" s="41" t="s">
        <v>56</v>
      </c>
      <c r="AJ1430" s="41" t="s">
        <v>160</v>
      </c>
      <c r="AK1430" s="41" t="s">
        <v>56</v>
      </c>
    </row>
    <row r="1431" spans="1:37" s="41" customFormat="1" ht="15.75" hidden="1" thickBot="1" x14ac:dyDescent="0.3">
      <c r="A1431" s="11" t="s">
        <v>53</v>
      </c>
      <c r="B1431" s="12" t="s">
        <v>216</v>
      </c>
      <c r="C1431" s="13" t="s">
        <v>46</v>
      </c>
      <c r="D1431" s="14" t="s">
        <v>47</v>
      </c>
      <c r="E1431" s="13" t="s">
        <v>2960</v>
      </c>
      <c r="F1431" s="4" t="s">
        <v>99</v>
      </c>
      <c r="G1431" s="4" t="s">
        <v>543</v>
      </c>
      <c r="H1431" s="15">
        <v>43154.916666666664</v>
      </c>
      <c r="I1431" s="15">
        <v>43156.25</v>
      </c>
      <c r="J1431" s="131" t="s">
        <v>3808</v>
      </c>
      <c r="K1431" s="45" t="s">
        <v>9</v>
      </c>
      <c r="L1431" s="47" t="s">
        <v>7</v>
      </c>
      <c r="M1431" s="47" t="s">
        <v>56</v>
      </c>
      <c r="N1431" s="9" t="str">
        <f t="shared" si="330"/>
        <v>Minor</v>
      </c>
      <c r="O1431" s="10" t="str">
        <f t="shared" si="331"/>
        <v>Successful</v>
      </c>
      <c r="P1431" s="10" t="str">
        <f t="shared" si="332"/>
        <v>On Time</v>
      </c>
      <c r="Q1431" s="9">
        <f t="shared" si="333"/>
        <v>1</v>
      </c>
      <c r="R1431" s="9">
        <f t="shared" si="334"/>
        <v>1</v>
      </c>
      <c r="S1431" s="9">
        <f t="shared" si="335"/>
        <v>0</v>
      </c>
      <c r="T1431" s="9" t="str">
        <f t="shared" si="336"/>
        <v>February</v>
      </c>
      <c r="U1431" s="40">
        <f t="shared" si="337"/>
        <v>0</v>
      </c>
      <c r="V1431" s="40" t="str">
        <f t="shared" si="338"/>
        <v>Normal</v>
      </c>
      <c r="W1431" s="40">
        <f t="shared" si="339"/>
        <v>0</v>
      </c>
      <c r="X1431" s="40">
        <f t="shared" si="340"/>
        <v>0</v>
      </c>
      <c r="Y1431" s="40">
        <f t="shared" si="341"/>
        <v>0</v>
      </c>
      <c r="Z1431" s="40">
        <f t="shared" si="342"/>
        <v>0</v>
      </c>
      <c r="AA1431" s="40">
        <f t="shared" si="343"/>
        <v>1</v>
      </c>
      <c r="AB1431" s="40">
        <f t="shared" si="344"/>
        <v>0</v>
      </c>
      <c r="AC1431" s="41" t="s">
        <v>131</v>
      </c>
      <c r="AD1431" s="41" t="s">
        <v>611</v>
      </c>
      <c r="AE1431" s="41" t="s">
        <v>421</v>
      </c>
      <c r="AF1431" s="41" t="s">
        <v>216</v>
      </c>
      <c r="AG1431" s="41" t="s">
        <v>56</v>
      </c>
      <c r="AH1431" s="41" t="s">
        <v>56</v>
      </c>
      <c r="AI1431" s="41" t="s">
        <v>56</v>
      </c>
      <c r="AJ1431" s="41" t="s">
        <v>160</v>
      </c>
      <c r="AK1431" s="41" t="s">
        <v>56</v>
      </c>
    </row>
    <row r="1432" spans="1:37" s="41" customFormat="1" ht="15.75" hidden="1" thickBot="1" x14ac:dyDescent="0.3">
      <c r="A1432" s="11" t="s">
        <v>53</v>
      </c>
      <c r="B1432" s="12" t="s">
        <v>216</v>
      </c>
      <c r="C1432" s="13" t="s">
        <v>46</v>
      </c>
      <c r="D1432" s="14" t="s">
        <v>47</v>
      </c>
      <c r="E1432" s="13" t="s">
        <v>2961</v>
      </c>
      <c r="F1432" s="4" t="s">
        <v>99</v>
      </c>
      <c r="G1432" s="4" t="s">
        <v>543</v>
      </c>
      <c r="H1432" s="15">
        <v>43153.708333333336</v>
      </c>
      <c r="I1432" s="15">
        <v>43156.708333333336</v>
      </c>
      <c r="J1432" s="131" t="s">
        <v>3809</v>
      </c>
      <c r="K1432" s="45" t="s">
        <v>9</v>
      </c>
      <c r="L1432" s="47" t="s">
        <v>7</v>
      </c>
      <c r="M1432" s="47" t="s">
        <v>56</v>
      </c>
      <c r="N1432" s="9" t="str">
        <f t="shared" si="330"/>
        <v>Minor</v>
      </c>
      <c r="O1432" s="10" t="str">
        <f t="shared" si="331"/>
        <v>Successful</v>
      </c>
      <c r="P1432" s="10" t="str">
        <f t="shared" si="332"/>
        <v>On Time</v>
      </c>
      <c r="Q1432" s="9">
        <f t="shared" si="333"/>
        <v>1</v>
      </c>
      <c r="R1432" s="9">
        <f t="shared" si="334"/>
        <v>1</v>
      </c>
      <c r="S1432" s="9">
        <f t="shared" si="335"/>
        <v>0</v>
      </c>
      <c r="T1432" s="9" t="str">
        <f t="shared" si="336"/>
        <v>February</v>
      </c>
      <c r="U1432" s="40">
        <f t="shared" si="337"/>
        <v>0</v>
      </c>
      <c r="V1432" s="40" t="str">
        <f t="shared" si="338"/>
        <v>Normal</v>
      </c>
      <c r="W1432" s="40">
        <f t="shared" si="339"/>
        <v>0</v>
      </c>
      <c r="X1432" s="40">
        <f t="shared" si="340"/>
        <v>0</v>
      </c>
      <c r="Y1432" s="40">
        <f t="shared" si="341"/>
        <v>0</v>
      </c>
      <c r="Z1432" s="40">
        <f t="shared" si="342"/>
        <v>0</v>
      </c>
      <c r="AA1432" s="40">
        <f t="shared" si="343"/>
        <v>1</v>
      </c>
      <c r="AB1432" s="40">
        <f t="shared" si="344"/>
        <v>0</v>
      </c>
      <c r="AC1432" s="41" t="s">
        <v>131</v>
      </c>
      <c r="AD1432" s="41" t="s">
        <v>280</v>
      </c>
      <c r="AE1432" s="41" t="s">
        <v>421</v>
      </c>
      <c r="AF1432" s="41" t="s">
        <v>216</v>
      </c>
      <c r="AG1432" s="41" t="s">
        <v>56</v>
      </c>
      <c r="AH1432" s="41" t="s">
        <v>56</v>
      </c>
      <c r="AI1432" s="41" t="s">
        <v>56</v>
      </c>
      <c r="AJ1432" s="41" t="s">
        <v>160</v>
      </c>
      <c r="AK1432" s="41" t="s">
        <v>56</v>
      </c>
    </row>
    <row r="1433" spans="1:37" s="41" customFormat="1" ht="15.75" hidden="1" thickBot="1" x14ac:dyDescent="0.3">
      <c r="A1433" s="11" t="s">
        <v>53</v>
      </c>
      <c r="B1433" s="12" t="s">
        <v>216</v>
      </c>
      <c r="C1433" s="13" t="s">
        <v>46</v>
      </c>
      <c r="D1433" s="14" t="s">
        <v>47</v>
      </c>
      <c r="E1433" s="13" t="s">
        <v>2962</v>
      </c>
      <c r="F1433" s="4" t="s">
        <v>111</v>
      </c>
      <c r="G1433" s="4" t="s">
        <v>3157</v>
      </c>
      <c r="H1433" s="15">
        <v>43156.25</v>
      </c>
      <c r="I1433" s="15">
        <v>43156.666666666664</v>
      </c>
      <c r="J1433" s="131" t="s">
        <v>3810</v>
      </c>
      <c r="K1433" s="45" t="s">
        <v>9</v>
      </c>
      <c r="L1433" s="47" t="s">
        <v>7</v>
      </c>
      <c r="M1433" s="47" t="s">
        <v>56</v>
      </c>
      <c r="N1433" s="9" t="str">
        <f t="shared" si="330"/>
        <v>Minor</v>
      </c>
      <c r="O1433" s="10" t="str">
        <f t="shared" si="331"/>
        <v>Successful</v>
      </c>
      <c r="P1433" s="10" t="str">
        <f t="shared" si="332"/>
        <v>On Time</v>
      </c>
      <c r="Q1433" s="9">
        <f t="shared" si="333"/>
        <v>1</v>
      </c>
      <c r="R1433" s="9">
        <f t="shared" si="334"/>
        <v>1</v>
      </c>
      <c r="S1433" s="9">
        <f t="shared" si="335"/>
        <v>0</v>
      </c>
      <c r="T1433" s="9" t="str">
        <f t="shared" si="336"/>
        <v>February</v>
      </c>
      <c r="U1433" s="40">
        <f t="shared" si="337"/>
        <v>0</v>
      </c>
      <c r="V1433" s="40" t="str">
        <f t="shared" si="338"/>
        <v>Normal</v>
      </c>
      <c r="W1433" s="40">
        <f t="shared" si="339"/>
        <v>0</v>
      </c>
      <c r="X1433" s="40">
        <f t="shared" si="340"/>
        <v>0</v>
      </c>
      <c r="Y1433" s="40">
        <f t="shared" si="341"/>
        <v>0</v>
      </c>
      <c r="Z1433" s="40">
        <f t="shared" si="342"/>
        <v>0</v>
      </c>
      <c r="AA1433" s="40">
        <f t="shared" si="343"/>
        <v>1</v>
      </c>
      <c r="AB1433" s="40">
        <f t="shared" si="344"/>
        <v>0</v>
      </c>
      <c r="AC1433" s="41" t="s">
        <v>131</v>
      </c>
      <c r="AD1433" s="41" t="s">
        <v>280</v>
      </c>
      <c r="AE1433" s="41" t="s">
        <v>428</v>
      </c>
      <c r="AF1433" s="41" t="s">
        <v>216</v>
      </c>
      <c r="AG1433" s="41" t="s">
        <v>56</v>
      </c>
      <c r="AH1433" s="41" t="s">
        <v>56</v>
      </c>
      <c r="AI1433" s="41" t="s">
        <v>56</v>
      </c>
      <c r="AJ1433" s="41" t="s">
        <v>160</v>
      </c>
      <c r="AK1433" s="41" t="s">
        <v>56</v>
      </c>
    </row>
    <row r="1434" spans="1:37" s="41" customFormat="1" ht="15.75" hidden="1" thickBot="1" x14ac:dyDescent="0.3">
      <c r="A1434" s="11" t="s">
        <v>53</v>
      </c>
      <c r="B1434" s="12" t="s">
        <v>216</v>
      </c>
      <c r="C1434" s="13" t="s">
        <v>46</v>
      </c>
      <c r="D1434" s="14" t="s">
        <v>47</v>
      </c>
      <c r="E1434" s="13" t="s">
        <v>2963</v>
      </c>
      <c r="F1434" s="4" t="s">
        <v>101</v>
      </c>
      <c r="G1434" s="4" t="s">
        <v>625</v>
      </c>
      <c r="H1434" s="15">
        <v>43155.375</v>
      </c>
      <c r="I1434" s="15">
        <v>43155.583333333336</v>
      </c>
      <c r="J1434" s="131" t="s">
        <v>3594</v>
      </c>
      <c r="K1434" s="45" t="s">
        <v>9</v>
      </c>
      <c r="L1434" s="47" t="s">
        <v>7</v>
      </c>
      <c r="M1434" s="47" t="s">
        <v>56</v>
      </c>
      <c r="N1434" s="9" t="str">
        <f t="shared" si="330"/>
        <v>Minor</v>
      </c>
      <c r="O1434" s="10" t="str">
        <f t="shared" si="331"/>
        <v>Successful</v>
      </c>
      <c r="P1434" s="10" t="str">
        <f t="shared" si="332"/>
        <v>On Time</v>
      </c>
      <c r="Q1434" s="9">
        <f t="shared" si="333"/>
        <v>1</v>
      </c>
      <c r="R1434" s="9">
        <f t="shared" si="334"/>
        <v>1</v>
      </c>
      <c r="S1434" s="9">
        <f t="shared" si="335"/>
        <v>0</v>
      </c>
      <c r="T1434" s="9" t="str">
        <f t="shared" si="336"/>
        <v>February</v>
      </c>
      <c r="U1434" s="40">
        <f t="shared" si="337"/>
        <v>0</v>
      </c>
      <c r="V1434" s="40" t="str">
        <f t="shared" si="338"/>
        <v>Normal</v>
      </c>
      <c r="W1434" s="40">
        <f t="shared" si="339"/>
        <v>0</v>
      </c>
      <c r="X1434" s="40">
        <f t="shared" si="340"/>
        <v>0</v>
      </c>
      <c r="Y1434" s="40">
        <f t="shared" si="341"/>
        <v>0</v>
      </c>
      <c r="Z1434" s="40">
        <f t="shared" si="342"/>
        <v>0</v>
      </c>
      <c r="AA1434" s="40">
        <f t="shared" si="343"/>
        <v>1</v>
      </c>
      <c r="AB1434" s="40">
        <f t="shared" si="344"/>
        <v>0</v>
      </c>
      <c r="AC1434" s="41" t="s">
        <v>131</v>
      </c>
      <c r="AD1434" s="41" t="s">
        <v>280</v>
      </c>
      <c r="AE1434" s="41" t="s">
        <v>427</v>
      </c>
      <c r="AF1434" s="41" t="s">
        <v>216</v>
      </c>
      <c r="AG1434" s="41" t="s">
        <v>56</v>
      </c>
      <c r="AH1434" s="41" t="s">
        <v>56</v>
      </c>
      <c r="AI1434" s="41" t="s">
        <v>56</v>
      </c>
      <c r="AJ1434" s="41" t="s">
        <v>160</v>
      </c>
      <c r="AK1434" s="41" t="s">
        <v>56</v>
      </c>
    </row>
    <row r="1435" spans="1:37" s="41" customFormat="1" ht="15.75" hidden="1" thickBot="1" x14ac:dyDescent="0.3">
      <c r="A1435" s="11" t="s">
        <v>53</v>
      </c>
      <c r="B1435" s="12" t="s">
        <v>216</v>
      </c>
      <c r="C1435" s="13" t="s">
        <v>46</v>
      </c>
      <c r="D1435" s="14" t="s">
        <v>47</v>
      </c>
      <c r="E1435" s="13" t="s">
        <v>2964</v>
      </c>
      <c r="F1435" s="4" t="s">
        <v>110</v>
      </c>
      <c r="G1435" s="4" t="s">
        <v>487</v>
      </c>
      <c r="H1435" s="15">
        <v>43154.708333333336</v>
      </c>
      <c r="I1435" s="15">
        <v>43156.916666666664</v>
      </c>
      <c r="J1435" s="131" t="s">
        <v>3811</v>
      </c>
      <c r="K1435" s="45" t="s">
        <v>9</v>
      </c>
      <c r="L1435" s="47" t="s">
        <v>7</v>
      </c>
      <c r="M1435" s="47" t="s">
        <v>56</v>
      </c>
      <c r="N1435" s="9" t="str">
        <f t="shared" si="330"/>
        <v>Minor</v>
      </c>
      <c r="O1435" s="10" t="str">
        <f t="shared" si="331"/>
        <v>Successful</v>
      </c>
      <c r="P1435" s="10" t="str">
        <f t="shared" si="332"/>
        <v>On Time</v>
      </c>
      <c r="Q1435" s="9">
        <f t="shared" si="333"/>
        <v>1</v>
      </c>
      <c r="R1435" s="9">
        <f t="shared" si="334"/>
        <v>1</v>
      </c>
      <c r="S1435" s="9">
        <f t="shared" si="335"/>
        <v>0</v>
      </c>
      <c r="T1435" s="9" t="str">
        <f t="shared" si="336"/>
        <v>February</v>
      </c>
      <c r="U1435" s="40">
        <f t="shared" si="337"/>
        <v>0</v>
      </c>
      <c r="V1435" s="40" t="str">
        <f t="shared" si="338"/>
        <v>Normal</v>
      </c>
      <c r="W1435" s="40">
        <f t="shared" si="339"/>
        <v>0</v>
      </c>
      <c r="X1435" s="40">
        <f t="shared" si="340"/>
        <v>0</v>
      </c>
      <c r="Y1435" s="40">
        <f t="shared" si="341"/>
        <v>0</v>
      </c>
      <c r="Z1435" s="40">
        <f t="shared" si="342"/>
        <v>0</v>
      </c>
      <c r="AA1435" s="40">
        <f t="shared" si="343"/>
        <v>1</v>
      </c>
      <c r="AB1435" s="40">
        <f t="shared" si="344"/>
        <v>0</v>
      </c>
      <c r="AC1435" s="41" t="s">
        <v>131</v>
      </c>
      <c r="AD1435" s="41" t="s">
        <v>280</v>
      </c>
      <c r="AE1435" s="41" t="s">
        <v>425</v>
      </c>
      <c r="AF1435" s="41" t="s">
        <v>216</v>
      </c>
      <c r="AG1435" s="41" t="s">
        <v>56</v>
      </c>
      <c r="AH1435" s="41" t="s">
        <v>56</v>
      </c>
      <c r="AI1435" s="41" t="s">
        <v>56</v>
      </c>
      <c r="AJ1435" s="41" t="s">
        <v>160</v>
      </c>
      <c r="AK1435" s="41" t="s">
        <v>56</v>
      </c>
    </row>
    <row r="1436" spans="1:37" s="41" customFormat="1" ht="15.75" hidden="1" thickBot="1" x14ac:dyDescent="0.3">
      <c r="A1436" s="11" t="s">
        <v>53</v>
      </c>
      <c r="B1436" s="12" t="s">
        <v>216</v>
      </c>
      <c r="C1436" s="13" t="s">
        <v>46</v>
      </c>
      <c r="D1436" s="14" t="s">
        <v>47</v>
      </c>
      <c r="E1436" s="13" t="s">
        <v>2965</v>
      </c>
      <c r="F1436" s="4" t="s">
        <v>106</v>
      </c>
      <c r="G1436" s="4" t="s">
        <v>660</v>
      </c>
      <c r="H1436" s="15">
        <v>43155.333333333336</v>
      </c>
      <c r="I1436" s="15">
        <v>43155.958333333336</v>
      </c>
      <c r="J1436" s="131" t="s">
        <v>3812</v>
      </c>
      <c r="K1436" s="45" t="s">
        <v>9</v>
      </c>
      <c r="L1436" s="47" t="s">
        <v>7</v>
      </c>
      <c r="M1436" s="47" t="s">
        <v>56</v>
      </c>
      <c r="N1436" s="9" t="str">
        <f t="shared" si="330"/>
        <v>Minor</v>
      </c>
      <c r="O1436" s="10" t="str">
        <f t="shared" si="331"/>
        <v>Successful</v>
      </c>
      <c r="P1436" s="10" t="str">
        <f t="shared" si="332"/>
        <v>On Time</v>
      </c>
      <c r="Q1436" s="9">
        <f t="shared" si="333"/>
        <v>1</v>
      </c>
      <c r="R1436" s="9">
        <f t="shared" si="334"/>
        <v>1</v>
      </c>
      <c r="S1436" s="9">
        <f t="shared" si="335"/>
        <v>0</v>
      </c>
      <c r="T1436" s="9" t="str">
        <f t="shared" si="336"/>
        <v>February</v>
      </c>
      <c r="U1436" s="40">
        <f t="shared" si="337"/>
        <v>0</v>
      </c>
      <c r="V1436" s="40" t="str">
        <f t="shared" si="338"/>
        <v>Normal</v>
      </c>
      <c r="W1436" s="40">
        <f t="shared" si="339"/>
        <v>0</v>
      </c>
      <c r="X1436" s="40">
        <f t="shared" si="340"/>
        <v>0</v>
      </c>
      <c r="Y1436" s="40">
        <f t="shared" si="341"/>
        <v>0</v>
      </c>
      <c r="Z1436" s="40">
        <f t="shared" si="342"/>
        <v>0</v>
      </c>
      <c r="AA1436" s="40">
        <f t="shared" si="343"/>
        <v>1</v>
      </c>
      <c r="AB1436" s="40">
        <f t="shared" si="344"/>
        <v>0</v>
      </c>
      <c r="AC1436" s="41" t="s">
        <v>131</v>
      </c>
      <c r="AD1436" s="41" t="s">
        <v>2268</v>
      </c>
      <c r="AE1436" s="41" t="s">
        <v>429</v>
      </c>
      <c r="AF1436" s="41" t="s">
        <v>216</v>
      </c>
      <c r="AG1436" s="41" t="s">
        <v>56</v>
      </c>
      <c r="AH1436" s="41" t="s">
        <v>56</v>
      </c>
      <c r="AI1436" s="41" t="s">
        <v>56</v>
      </c>
      <c r="AJ1436" s="41" t="s">
        <v>160</v>
      </c>
      <c r="AK1436" s="41" t="s">
        <v>56</v>
      </c>
    </row>
    <row r="1437" spans="1:37" s="41" customFormat="1" ht="15.75" hidden="1" thickBot="1" x14ac:dyDescent="0.3">
      <c r="A1437" s="11" t="s">
        <v>53</v>
      </c>
      <c r="B1437" s="12" t="s">
        <v>216</v>
      </c>
      <c r="C1437" s="13" t="s">
        <v>46</v>
      </c>
      <c r="D1437" s="14" t="s">
        <v>47</v>
      </c>
      <c r="E1437" s="13" t="s">
        <v>2966</v>
      </c>
      <c r="F1437" s="4" t="s">
        <v>106</v>
      </c>
      <c r="G1437" s="4" t="s">
        <v>660</v>
      </c>
      <c r="H1437" s="15">
        <v>43154.375</v>
      </c>
      <c r="I1437" s="15">
        <v>43154.708333333336</v>
      </c>
      <c r="J1437" s="131" t="s">
        <v>3813</v>
      </c>
      <c r="K1437" s="45" t="s">
        <v>9</v>
      </c>
      <c r="L1437" s="47" t="s">
        <v>7</v>
      </c>
      <c r="M1437" s="47" t="s">
        <v>56</v>
      </c>
      <c r="N1437" s="9" t="str">
        <f t="shared" si="330"/>
        <v>Minor</v>
      </c>
      <c r="O1437" s="10" t="str">
        <f t="shared" si="331"/>
        <v>Successful</v>
      </c>
      <c r="P1437" s="10" t="str">
        <f t="shared" si="332"/>
        <v>On Time</v>
      </c>
      <c r="Q1437" s="9">
        <f t="shared" si="333"/>
        <v>1</v>
      </c>
      <c r="R1437" s="9">
        <f t="shared" si="334"/>
        <v>1</v>
      </c>
      <c r="S1437" s="9">
        <f t="shared" si="335"/>
        <v>0</v>
      </c>
      <c r="T1437" s="9" t="str">
        <f t="shared" si="336"/>
        <v>February</v>
      </c>
      <c r="U1437" s="40">
        <f t="shared" si="337"/>
        <v>0</v>
      </c>
      <c r="V1437" s="40" t="str">
        <f t="shared" si="338"/>
        <v>Normal</v>
      </c>
      <c r="W1437" s="40">
        <f t="shared" si="339"/>
        <v>0</v>
      </c>
      <c r="X1437" s="40">
        <f t="shared" si="340"/>
        <v>0</v>
      </c>
      <c r="Y1437" s="40">
        <f t="shared" si="341"/>
        <v>0</v>
      </c>
      <c r="Z1437" s="40">
        <f t="shared" si="342"/>
        <v>0</v>
      </c>
      <c r="AA1437" s="40">
        <f t="shared" si="343"/>
        <v>1</v>
      </c>
      <c r="AB1437" s="40">
        <f t="shared" si="344"/>
        <v>0</v>
      </c>
      <c r="AC1437" s="41" t="s">
        <v>131</v>
      </c>
      <c r="AD1437" s="41" t="s">
        <v>2268</v>
      </c>
      <c r="AE1437" s="41" t="s">
        <v>429</v>
      </c>
      <c r="AF1437" s="41" t="s">
        <v>216</v>
      </c>
      <c r="AG1437" s="41" t="s">
        <v>56</v>
      </c>
      <c r="AH1437" s="41" t="s">
        <v>56</v>
      </c>
      <c r="AI1437" s="41" t="s">
        <v>56</v>
      </c>
      <c r="AJ1437" s="41" t="s">
        <v>160</v>
      </c>
      <c r="AK1437" s="41" t="s">
        <v>56</v>
      </c>
    </row>
    <row r="1438" spans="1:37" s="41" customFormat="1" ht="15.75" hidden="1" thickBot="1" x14ac:dyDescent="0.3">
      <c r="A1438" s="11" t="s">
        <v>53</v>
      </c>
      <c r="B1438" s="12" t="s">
        <v>8</v>
      </c>
      <c r="C1438" s="13" t="s">
        <v>46</v>
      </c>
      <c r="D1438" s="14" t="s">
        <v>47</v>
      </c>
      <c r="E1438" s="13" t="s">
        <v>2967</v>
      </c>
      <c r="F1438" s="4" t="s">
        <v>103</v>
      </c>
      <c r="G1438" s="4" t="s">
        <v>732</v>
      </c>
      <c r="H1438" s="15">
        <v>43155.979166666664</v>
      </c>
      <c r="I1438" s="15">
        <v>43156.5</v>
      </c>
      <c r="J1438" s="131" t="s">
        <v>3600</v>
      </c>
      <c r="K1438" s="45" t="s">
        <v>9</v>
      </c>
      <c r="L1438" s="47" t="s">
        <v>7</v>
      </c>
      <c r="M1438" s="47" t="s">
        <v>56</v>
      </c>
      <c r="N1438" s="9" t="str">
        <f t="shared" si="330"/>
        <v>Minor</v>
      </c>
      <c r="O1438" s="10" t="str">
        <f t="shared" si="331"/>
        <v>Successful</v>
      </c>
      <c r="P1438" s="10" t="str">
        <f t="shared" si="332"/>
        <v>On Time</v>
      </c>
      <c r="Q1438" s="9">
        <f t="shared" si="333"/>
        <v>1</v>
      </c>
      <c r="R1438" s="9">
        <f t="shared" si="334"/>
        <v>1</v>
      </c>
      <c r="S1438" s="9">
        <f t="shared" si="335"/>
        <v>0</v>
      </c>
      <c r="T1438" s="9" t="str">
        <f t="shared" si="336"/>
        <v>February</v>
      </c>
      <c r="U1438" s="40">
        <f t="shared" si="337"/>
        <v>0</v>
      </c>
      <c r="V1438" s="40" t="str">
        <f t="shared" si="338"/>
        <v>Normal</v>
      </c>
      <c r="W1438" s="40">
        <f t="shared" si="339"/>
        <v>0</v>
      </c>
      <c r="X1438" s="40">
        <f t="shared" si="340"/>
        <v>0</v>
      </c>
      <c r="Y1438" s="40">
        <f t="shared" si="341"/>
        <v>0</v>
      </c>
      <c r="Z1438" s="40">
        <f t="shared" si="342"/>
        <v>0</v>
      </c>
      <c r="AA1438" s="40">
        <f t="shared" si="343"/>
        <v>1</v>
      </c>
      <c r="AB1438" s="40">
        <f t="shared" si="344"/>
        <v>0</v>
      </c>
      <c r="AC1438" s="41" t="s">
        <v>131</v>
      </c>
      <c r="AD1438" s="41" t="s">
        <v>280</v>
      </c>
      <c r="AE1438" s="41" t="s">
        <v>147</v>
      </c>
      <c r="AF1438" s="41" t="s">
        <v>8</v>
      </c>
      <c r="AG1438" s="41" t="s">
        <v>56</v>
      </c>
      <c r="AH1438" s="41" t="s">
        <v>56</v>
      </c>
      <c r="AI1438" s="41" t="s">
        <v>56</v>
      </c>
      <c r="AJ1438" s="41" t="s">
        <v>160</v>
      </c>
      <c r="AK1438" s="41" t="s">
        <v>56</v>
      </c>
    </row>
    <row r="1439" spans="1:37" s="41" customFormat="1" ht="15.75" hidden="1" thickBot="1" x14ac:dyDescent="0.3">
      <c r="A1439" s="11" t="s">
        <v>53</v>
      </c>
      <c r="B1439" s="12" t="s">
        <v>8</v>
      </c>
      <c r="C1439" s="13" t="s">
        <v>46</v>
      </c>
      <c r="D1439" s="14" t="s">
        <v>47</v>
      </c>
      <c r="E1439" s="13" t="s">
        <v>2968</v>
      </c>
      <c r="F1439" s="4" t="s">
        <v>109</v>
      </c>
      <c r="G1439" s="4" t="s">
        <v>197</v>
      </c>
      <c r="H1439" s="15">
        <v>43156.25</v>
      </c>
      <c r="I1439" s="15">
        <v>43156.666666666664</v>
      </c>
      <c r="J1439" s="131" t="s">
        <v>3814</v>
      </c>
      <c r="K1439" s="45" t="s">
        <v>9</v>
      </c>
      <c r="L1439" s="47" t="s">
        <v>7</v>
      </c>
      <c r="M1439" s="47" t="s">
        <v>56</v>
      </c>
      <c r="N1439" s="9" t="str">
        <f t="shared" si="330"/>
        <v>Minor</v>
      </c>
      <c r="O1439" s="10" t="str">
        <f t="shared" si="331"/>
        <v>Successful</v>
      </c>
      <c r="P1439" s="10" t="str">
        <f t="shared" si="332"/>
        <v>On Time</v>
      </c>
      <c r="Q1439" s="9">
        <f t="shared" si="333"/>
        <v>1</v>
      </c>
      <c r="R1439" s="9">
        <f t="shared" si="334"/>
        <v>1</v>
      </c>
      <c r="S1439" s="9">
        <f t="shared" si="335"/>
        <v>0</v>
      </c>
      <c r="T1439" s="9" t="str">
        <f t="shared" si="336"/>
        <v>February</v>
      </c>
      <c r="U1439" s="40">
        <f t="shared" si="337"/>
        <v>0</v>
      </c>
      <c r="V1439" s="40" t="str">
        <f t="shared" si="338"/>
        <v>Normal</v>
      </c>
      <c r="W1439" s="40">
        <f t="shared" si="339"/>
        <v>0</v>
      </c>
      <c r="X1439" s="40">
        <f t="shared" si="340"/>
        <v>0</v>
      </c>
      <c r="Y1439" s="40">
        <f t="shared" si="341"/>
        <v>0</v>
      </c>
      <c r="Z1439" s="40">
        <f t="shared" si="342"/>
        <v>0</v>
      </c>
      <c r="AA1439" s="40">
        <f t="shared" si="343"/>
        <v>1</v>
      </c>
      <c r="AB1439" s="40">
        <f t="shared" si="344"/>
        <v>0</v>
      </c>
      <c r="AC1439" s="41" t="s">
        <v>131</v>
      </c>
      <c r="AD1439" s="41" t="s">
        <v>633</v>
      </c>
      <c r="AE1439" s="41" t="s">
        <v>259</v>
      </c>
      <c r="AF1439" s="41" t="s">
        <v>8</v>
      </c>
      <c r="AG1439" s="41" t="s">
        <v>56</v>
      </c>
      <c r="AH1439" s="41" t="s">
        <v>56</v>
      </c>
      <c r="AI1439" s="41" t="s">
        <v>56</v>
      </c>
      <c r="AJ1439" s="41" t="s">
        <v>160</v>
      </c>
      <c r="AK1439" s="41" t="s">
        <v>56</v>
      </c>
    </row>
    <row r="1440" spans="1:37" s="41" customFormat="1" ht="15.75" hidden="1" thickBot="1" x14ac:dyDescent="0.3">
      <c r="A1440" s="11" t="s">
        <v>697</v>
      </c>
      <c r="B1440" s="12" t="s">
        <v>216</v>
      </c>
      <c r="C1440" s="13" t="s">
        <v>46</v>
      </c>
      <c r="D1440" s="14" t="s">
        <v>47</v>
      </c>
      <c r="E1440" s="13" t="s">
        <v>2969</v>
      </c>
      <c r="F1440" s="4" t="s">
        <v>152</v>
      </c>
      <c r="G1440" s="4" t="s">
        <v>490</v>
      </c>
      <c r="H1440" s="15">
        <v>43153.416666666701</v>
      </c>
      <c r="I1440" s="15">
        <v>43154.958333333299</v>
      </c>
      <c r="J1440" s="131" t="s">
        <v>3815</v>
      </c>
      <c r="K1440" s="45" t="s">
        <v>9</v>
      </c>
      <c r="L1440" s="47" t="s">
        <v>7</v>
      </c>
      <c r="M1440" s="47" t="s">
        <v>56</v>
      </c>
      <c r="N1440" s="9" t="str">
        <f t="shared" si="330"/>
        <v>Minor</v>
      </c>
      <c r="O1440" s="10" t="str">
        <f t="shared" si="331"/>
        <v>Successful</v>
      </c>
      <c r="P1440" s="10" t="str">
        <f t="shared" si="332"/>
        <v>On Time</v>
      </c>
      <c r="Q1440" s="9">
        <f t="shared" si="333"/>
        <v>1</v>
      </c>
      <c r="R1440" s="9">
        <f t="shared" si="334"/>
        <v>1</v>
      </c>
      <c r="S1440" s="9">
        <f t="shared" si="335"/>
        <v>0</v>
      </c>
      <c r="T1440" s="9" t="str">
        <f t="shared" si="336"/>
        <v>February</v>
      </c>
      <c r="U1440" s="40">
        <f t="shared" si="337"/>
        <v>0</v>
      </c>
      <c r="V1440" s="40" t="str">
        <f t="shared" si="338"/>
        <v>Normal</v>
      </c>
      <c r="W1440" s="40">
        <f t="shared" si="339"/>
        <v>0</v>
      </c>
      <c r="X1440" s="40">
        <f t="shared" si="340"/>
        <v>0</v>
      </c>
      <c r="Y1440" s="40">
        <f t="shared" si="341"/>
        <v>0</v>
      </c>
      <c r="Z1440" s="40">
        <f t="shared" si="342"/>
        <v>0</v>
      </c>
      <c r="AA1440" s="40">
        <f t="shared" si="343"/>
        <v>1</v>
      </c>
      <c r="AB1440" s="40">
        <f t="shared" si="344"/>
        <v>0</v>
      </c>
      <c r="AC1440" s="41" t="s">
        <v>238</v>
      </c>
      <c r="AD1440" s="41" t="s">
        <v>3948</v>
      </c>
      <c r="AE1440" s="41" t="s">
        <v>121</v>
      </c>
      <c r="AF1440" s="41" t="s">
        <v>322</v>
      </c>
      <c r="AG1440" s="41" t="s">
        <v>56</v>
      </c>
      <c r="AH1440" s="41" t="s">
        <v>56</v>
      </c>
      <c r="AI1440" s="41" t="s">
        <v>56</v>
      </c>
      <c r="AJ1440" s="41" t="s">
        <v>160</v>
      </c>
      <c r="AK1440" s="41" t="s">
        <v>56</v>
      </c>
    </row>
    <row r="1441" spans="1:37" s="41" customFormat="1" ht="15.75" hidden="1" thickBot="1" x14ac:dyDescent="0.3">
      <c r="A1441" s="11" t="s">
        <v>697</v>
      </c>
      <c r="B1441" s="12" t="s">
        <v>216</v>
      </c>
      <c r="C1441" s="13" t="s">
        <v>46</v>
      </c>
      <c r="D1441" s="14" t="s">
        <v>47</v>
      </c>
      <c r="E1441" s="13" t="s">
        <v>2970</v>
      </c>
      <c r="F1441" s="4" t="s">
        <v>342</v>
      </c>
      <c r="G1441" s="4" t="s">
        <v>707</v>
      </c>
      <c r="H1441" s="15">
        <v>43155.333333333299</v>
      </c>
      <c r="I1441" s="15">
        <v>43156.958333333299</v>
      </c>
      <c r="J1441" s="131" t="s">
        <v>3816</v>
      </c>
      <c r="K1441" s="45" t="s">
        <v>9</v>
      </c>
      <c r="L1441" s="47" t="s">
        <v>7</v>
      </c>
      <c r="M1441" s="47" t="s">
        <v>56</v>
      </c>
      <c r="N1441" s="9" t="str">
        <f t="shared" si="330"/>
        <v>Minor</v>
      </c>
      <c r="O1441" s="10" t="str">
        <f t="shared" si="331"/>
        <v>Successful</v>
      </c>
      <c r="P1441" s="10" t="str">
        <f t="shared" si="332"/>
        <v>On Time</v>
      </c>
      <c r="Q1441" s="9">
        <f t="shared" si="333"/>
        <v>1</v>
      </c>
      <c r="R1441" s="9">
        <f t="shared" si="334"/>
        <v>1</v>
      </c>
      <c r="S1441" s="9">
        <f t="shared" si="335"/>
        <v>0</v>
      </c>
      <c r="T1441" s="9" t="str">
        <f t="shared" si="336"/>
        <v>February</v>
      </c>
      <c r="U1441" s="40">
        <f t="shared" si="337"/>
        <v>0</v>
      </c>
      <c r="V1441" s="40" t="str">
        <f t="shared" si="338"/>
        <v>Normal</v>
      </c>
      <c r="W1441" s="40">
        <f t="shared" si="339"/>
        <v>0</v>
      </c>
      <c r="X1441" s="40">
        <f t="shared" si="340"/>
        <v>0</v>
      </c>
      <c r="Y1441" s="40">
        <f t="shared" si="341"/>
        <v>0</v>
      </c>
      <c r="Z1441" s="40">
        <f t="shared" si="342"/>
        <v>0</v>
      </c>
      <c r="AA1441" s="40">
        <f t="shared" si="343"/>
        <v>1</v>
      </c>
      <c r="AB1441" s="40">
        <f t="shared" si="344"/>
        <v>0</v>
      </c>
      <c r="AC1441" s="41" t="s">
        <v>238</v>
      </c>
      <c r="AD1441" s="41" t="s">
        <v>3949</v>
      </c>
      <c r="AE1441" s="41" t="s">
        <v>419</v>
      </c>
      <c r="AF1441" s="41" t="s">
        <v>216</v>
      </c>
      <c r="AG1441" s="41" t="s">
        <v>56</v>
      </c>
      <c r="AH1441" s="41" t="s">
        <v>56</v>
      </c>
      <c r="AI1441" s="41" t="s">
        <v>56</v>
      </c>
      <c r="AJ1441" s="41" t="s">
        <v>160</v>
      </c>
      <c r="AK1441" s="41" t="s">
        <v>56</v>
      </c>
    </row>
    <row r="1442" spans="1:37" s="41" customFormat="1" ht="15.75" hidden="1" thickBot="1" x14ac:dyDescent="0.3">
      <c r="A1442" s="11" t="s">
        <v>697</v>
      </c>
      <c r="B1442" s="12" t="s">
        <v>216</v>
      </c>
      <c r="C1442" s="13" t="s">
        <v>46</v>
      </c>
      <c r="D1442" s="14" t="s">
        <v>47</v>
      </c>
      <c r="E1442" s="13" t="s">
        <v>2971</v>
      </c>
      <c r="F1442" s="4" t="s">
        <v>342</v>
      </c>
      <c r="G1442" s="4" t="s">
        <v>707</v>
      </c>
      <c r="H1442" s="15">
        <v>43155.333333333299</v>
      </c>
      <c r="I1442" s="15">
        <v>43155.583333333299</v>
      </c>
      <c r="J1442" s="131" t="s">
        <v>3817</v>
      </c>
      <c r="K1442" s="45" t="s">
        <v>9</v>
      </c>
      <c r="L1442" s="47" t="s">
        <v>7</v>
      </c>
      <c r="M1442" s="47" t="s">
        <v>56</v>
      </c>
      <c r="N1442" s="9" t="str">
        <f t="shared" si="330"/>
        <v>Minor</v>
      </c>
      <c r="O1442" s="10" t="str">
        <f t="shared" si="331"/>
        <v>Successful</v>
      </c>
      <c r="P1442" s="10" t="str">
        <f t="shared" si="332"/>
        <v>On Time</v>
      </c>
      <c r="Q1442" s="9">
        <f t="shared" si="333"/>
        <v>1</v>
      </c>
      <c r="R1442" s="9">
        <f t="shared" si="334"/>
        <v>1</v>
      </c>
      <c r="S1442" s="9">
        <f t="shared" si="335"/>
        <v>0</v>
      </c>
      <c r="T1442" s="9" t="str">
        <f t="shared" si="336"/>
        <v>February</v>
      </c>
      <c r="U1442" s="40">
        <f t="shared" si="337"/>
        <v>0</v>
      </c>
      <c r="V1442" s="40" t="str">
        <f t="shared" si="338"/>
        <v>Normal</v>
      </c>
      <c r="W1442" s="40">
        <f t="shared" si="339"/>
        <v>0</v>
      </c>
      <c r="X1442" s="40">
        <f t="shared" si="340"/>
        <v>0</v>
      </c>
      <c r="Y1442" s="40">
        <f t="shared" si="341"/>
        <v>0</v>
      </c>
      <c r="Z1442" s="40">
        <f t="shared" si="342"/>
        <v>0</v>
      </c>
      <c r="AA1442" s="40">
        <f t="shared" si="343"/>
        <v>1</v>
      </c>
      <c r="AB1442" s="40">
        <f t="shared" si="344"/>
        <v>0</v>
      </c>
      <c r="AC1442" s="41" t="s">
        <v>238</v>
      </c>
      <c r="AD1442" s="41" t="s">
        <v>3997</v>
      </c>
      <c r="AE1442" s="41" t="s">
        <v>419</v>
      </c>
      <c r="AF1442" s="41" t="s">
        <v>216</v>
      </c>
      <c r="AG1442" s="41" t="s">
        <v>56</v>
      </c>
      <c r="AH1442" s="41" t="s">
        <v>56</v>
      </c>
      <c r="AI1442" s="41" t="s">
        <v>56</v>
      </c>
      <c r="AJ1442" s="41" t="s">
        <v>160</v>
      </c>
      <c r="AK1442" s="41" t="s">
        <v>56</v>
      </c>
    </row>
    <row r="1443" spans="1:37" s="41" customFormat="1" ht="15.75" hidden="1" thickBot="1" x14ac:dyDescent="0.3">
      <c r="A1443" s="11" t="s">
        <v>697</v>
      </c>
      <c r="B1443" s="12" t="s">
        <v>216</v>
      </c>
      <c r="C1443" s="13" t="s">
        <v>46</v>
      </c>
      <c r="D1443" s="14" t="s">
        <v>47</v>
      </c>
      <c r="E1443" s="13" t="s">
        <v>2972</v>
      </c>
      <c r="F1443" s="4" t="s">
        <v>364</v>
      </c>
      <c r="G1443" s="4" t="s">
        <v>489</v>
      </c>
      <c r="H1443" s="15">
        <v>43155.503472222197</v>
      </c>
      <c r="I1443" s="15">
        <v>43155.746527777803</v>
      </c>
      <c r="J1443" s="131" t="s">
        <v>3412</v>
      </c>
      <c r="K1443" s="45" t="s">
        <v>9</v>
      </c>
      <c r="L1443" s="47" t="s">
        <v>7</v>
      </c>
      <c r="M1443" s="47" t="s">
        <v>56</v>
      </c>
      <c r="N1443" s="9" t="str">
        <f t="shared" si="330"/>
        <v>Minor</v>
      </c>
      <c r="O1443" s="10" t="str">
        <f t="shared" si="331"/>
        <v>Successful</v>
      </c>
      <c r="P1443" s="10" t="str">
        <f t="shared" si="332"/>
        <v>On Time</v>
      </c>
      <c r="Q1443" s="9">
        <f t="shared" si="333"/>
        <v>1</v>
      </c>
      <c r="R1443" s="9">
        <f t="shared" si="334"/>
        <v>1</v>
      </c>
      <c r="S1443" s="9">
        <f t="shared" si="335"/>
        <v>0</v>
      </c>
      <c r="T1443" s="9" t="str">
        <f t="shared" si="336"/>
        <v>February</v>
      </c>
      <c r="U1443" s="40">
        <f t="shared" si="337"/>
        <v>0</v>
      </c>
      <c r="V1443" s="40" t="str">
        <f t="shared" si="338"/>
        <v>Normal</v>
      </c>
      <c r="W1443" s="40">
        <f t="shared" si="339"/>
        <v>0</v>
      </c>
      <c r="X1443" s="40">
        <f t="shared" si="340"/>
        <v>0</v>
      </c>
      <c r="Y1443" s="40">
        <f t="shared" si="341"/>
        <v>0</v>
      </c>
      <c r="Z1443" s="40">
        <f t="shared" si="342"/>
        <v>0</v>
      </c>
      <c r="AA1443" s="40">
        <f t="shared" si="343"/>
        <v>1</v>
      </c>
      <c r="AB1443" s="40">
        <f t="shared" si="344"/>
        <v>0</v>
      </c>
      <c r="AC1443" s="41" t="s">
        <v>238</v>
      </c>
      <c r="AD1443" s="41" t="s">
        <v>3960</v>
      </c>
      <c r="AE1443" s="41" t="s">
        <v>429</v>
      </c>
      <c r="AF1443" s="41" t="s">
        <v>216</v>
      </c>
      <c r="AG1443" s="41" t="s">
        <v>56</v>
      </c>
      <c r="AH1443" s="41" t="s">
        <v>56</v>
      </c>
      <c r="AI1443" s="41" t="s">
        <v>56</v>
      </c>
      <c r="AJ1443" s="41" t="s">
        <v>160</v>
      </c>
      <c r="AK1443" s="41" t="s">
        <v>56</v>
      </c>
    </row>
    <row r="1444" spans="1:37" s="41" customFormat="1" ht="15.75" hidden="1" thickBot="1" x14ac:dyDescent="0.3">
      <c r="A1444" s="11" t="s">
        <v>697</v>
      </c>
      <c r="B1444" s="12" t="s">
        <v>216</v>
      </c>
      <c r="C1444" s="13" t="s">
        <v>46</v>
      </c>
      <c r="D1444" s="14" t="s">
        <v>47</v>
      </c>
      <c r="E1444" s="13" t="s">
        <v>2973</v>
      </c>
      <c r="F1444" s="4" t="s">
        <v>614</v>
      </c>
      <c r="G1444" s="4" t="s">
        <v>765</v>
      </c>
      <c r="H1444" s="15">
        <v>43155.75</v>
      </c>
      <c r="I1444" s="15">
        <v>43156.75</v>
      </c>
      <c r="J1444" s="131" t="s">
        <v>3818</v>
      </c>
      <c r="K1444" s="45" t="s">
        <v>9</v>
      </c>
      <c r="L1444" s="47" t="s">
        <v>7</v>
      </c>
      <c r="M1444" s="47" t="s">
        <v>56</v>
      </c>
      <c r="N1444" s="9" t="str">
        <f t="shared" si="330"/>
        <v>Minor</v>
      </c>
      <c r="O1444" s="10" t="str">
        <f t="shared" si="331"/>
        <v>Successful</v>
      </c>
      <c r="P1444" s="10" t="str">
        <f t="shared" si="332"/>
        <v>On Time</v>
      </c>
      <c r="Q1444" s="9">
        <f t="shared" si="333"/>
        <v>1</v>
      </c>
      <c r="R1444" s="9">
        <f t="shared" si="334"/>
        <v>1</v>
      </c>
      <c r="S1444" s="9">
        <f t="shared" si="335"/>
        <v>0</v>
      </c>
      <c r="T1444" s="9" t="str">
        <f t="shared" si="336"/>
        <v>February</v>
      </c>
      <c r="U1444" s="40">
        <f t="shared" si="337"/>
        <v>0</v>
      </c>
      <c r="V1444" s="40" t="str">
        <f t="shared" si="338"/>
        <v>Normal</v>
      </c>
      <c r="W1444" s="40">
        <f t="shared" si="339"/>
        <v>0</v>
      </c>
      <c r="X1444" s="40">
        <f t="shared" si="340"/>
        <v>0</v>
      </c>
      <c r="Y1444" s="40">
        <f t="shared" si="341"/>
        <v>0</v>
      </c>
      <c r="Z1444" s="40">
        <f t="shared" si="342"/>
        <v>0</v>
      </c>
      <c r="AA1444" s="40">
        <f t="shared" si="343"/>
        <v>1</v>
      </c>
      <c r="AB1444" s="40">
        <f t="shared" si="344"/>
        <v>0</v>
      </c>
      <c r="AC1444" s="41" t="s">
        <v>238</v>
      </c>
      <c r="AD1444" s="41" t="s">
        <v>554</v>
      </c>
      <c r="AE1444" s="41" t="s">
        <v>351</v>
      </c>
      <c r="AF1444" s="41" t="s">
        <v>216</v>
      </c>
      <c r="AG1444" s="41" t="s">
        <v>56</v>
      </c>
      <c r="AH1444" s="41" t="s">
        <v>56</v>
      </c>
      <c r="AI1444" s="41" t="s">
        <v>56</v>
      </c>
      <c r="AJ1444" s="41" t="s">
        <v>160</v>
      </c>
      <c r="AK1444" s="41" t="s">
        <v>56</v>
      </c>
    </row>
    <row r="1445" spans="1:37" s="41" customFormat="1" ht="15.75" hidden="1" thickBot="1" x14ac:dyDescent="0.3">
      <c r="A1445" s="11" t="s">
        <v>697</v>
      </c>
      <c r="B1445" s="12" t="s">
        <v>216</v>
      </c>
      <c r="C1445" s="13" t="s">
        <v>46</v>
      </c>
      <c r="D1445" s="14" t="s">
        <v>47</v>
      </c>
      <c r="E1445" s="13" t="s">
        <v>2974</v>
      </c>
      <c r="F1445" s="4" t="s">
        <v>614</v>
      </c>
      <c r="G1445" s="4" t="s">
        <v>700</v>
      </c>
      <c r="H1445" s="15">
        <v>43156.5</v>
      </c>
      <c r="I1445" s="15">
        <v>43156.833333333299</v>
      </c>
      <c r="J1445" s="131" t="s">
        <v>3678</v>
      </c>
      <c r="K1445" s="45" t="s">
        <v>9</v>
      </c>
      <c r="L1445" s="47" t="s">
        <v>7</v>
      </c>
      <c r="M1445" s="47" t="s">
        <v>56</v>
      </c>
      <c r="N1445" s="9" t="str">
        <f t="shared" si="330"/>
        <v>Minor</v>
      </c>
      <c r="O1445" s="10" t="str">
        <f t="shared" si="331"/>
        <v>Successful</v>
      </c>
      <c r="P1445" s="10" t="str">
        <f t="shared" si="332"/>
        <v>On Time</v>
      </c>
      <c r="Q1445" s="9">
        <f t="shared" si="333"/>
        <v>1</v>
      </c>
      <c r="R1445" s="9">
        <f t="shared" si="334"/>
        <v>1</v>
      </c>
      <c r="S1445" s="9">
        <f t="shared" si="335"/>
        <v>0</v>
      </c>
      <c r="T1445" s="9" t="str">
        <f t="shared" si="336"/>
        <v>February</v>
      </c>
      <c r="U1445" s="40">
        <f t="shared" si="337"/>
        <v>0</v>
      </c>
      <c r="V1445" s="40" t="str">
        <f t="shared" si="338"/>
        <v>Normal</v>
      </c>
      <c r="W1445" s="40">
        <f t="shared" si="339"/>
        <v>0</v>
      </c>
      <c r="X1445" s="40">
        <f t="shared" si="340"/>
        <v>0</v>
      </c>
      <c r="Y1445" s="40">
        <f t="shared" si="341"/>
        <v>0</v>
      </c>
      <c r="Z1445" s="40">
        <f t="shared" si="342"/>
        <v>0</v>
      </c>
      <c r="AA1445" s="40">
        <f t="shared" si="343"/>
        <v>1</v>
      </c>
      <c r="AB1445" s="40">
        <f t="shared" si="344"/>
        <v>0</v>
      </c>
      <c r="AC1445" s="41" t="s">
        <v>238</v>
      </c>
      <c r="AD1445" s="41" t="s">
        <v>554</v>
      </c>
      <c r="AE1445" s="41" t="s">
        <v>351</v>
      </c>
      <c r="AF1445" s="41" t="s">
        <v>216</v>
      </c>
      <c r="AG1445" s="41" t="s">
        <v>56</v>
      </c>
      <c r="AH1445" s="41" t="s">
        <v>56</v>
      </c>
      <c r="AI1445" s="41" t="s">
        <v>56</v>
      </c>
      <c r="AJ1445" s="41" t="s">
        <v>160</v>
      </c>
      <c r="AK1445" s="41" t="s">
        <v>56</v>
      </c>
    </row>
    <row r="1446" spans="1:37" s="41" customFormat="1" ht="15.75" hidden="1" thickBot="1" x14ac:dyDescent="0.3">
      <c r="A1446" s="11" t="s">
        <v>697</v>
      </c>
      <c r="B1446" s="12" t="s">
        <v>216</v>
      </c>
      <c r="C1446" s="13" t="s">
        <v>46</v>
      </c>
      <c r="D1446" s="14" t="s">
        <v>47</v>
      </c>
      <c r="E1446" s="13" t="s">
        <v>2975</v>
      </c>
      <c r="F1446" s="4" t="s">
        <v>616</v>
      </c>
      <c r="G1446" s="4" t="s">
        <v>727</v>
      </c>
      <c r="H1446" s="15">
        <v>43154.666666666701</v>
      </c>
      <c r="I1446" s="15">
        <v>43156.625</v>
      </c>
      <c r="J1446" s="131" t="s">
        <v>3819</v>
      </c>
      <c r="K1446" s="45" t="s">
        <v>9</v>
      </c>
      <c r="L1446" s="47" t="s">
        <v>7</v>
      </c>
      <c r="M1446" s="47" t="s">
        <v>56</v>
      </c>
      <c r="N1446" s="9" t="str">
        <f t="shared" si="330"/>
        <v>Minor</v>
      </c>
      <c r="O1446" s="10" t="str">
        <f t="shared" si="331"/>
        <v>Successful</v>
      </c>
      <c r="P1446" s="10" t="str">
        <f t="shared" si="332"/>
        <v>On Time</v>
      </c>
      <c r="Q1446" s="9">
        <f t="shared" si="333"/>
        <v>1</v>
      </c>
      <c r="R1446" s="9">
        <f t="shared" si="334"/>
        <v>1</v>
      </c>
      <c r="S1446" s="9">
        <f t="shared" si="335"/>
        <v>0</v>
      </c>
      <c r="T1446" s="9" t="str">
        <f t="shared" si="336"/>
        <v>February</v>
      </c>
      <c r="U1446" s="40">
        <f t="shared" si="337"/>
        <v>0</v>
      </c>
      <c r="V1446" s="40" t="str">
        <f t="shared" si="338"/>
        <v>Normal</v>
      </c>
      <c r="W1446" s="40">
        <f t="shared" si="339"/>
        <v>0</v>
      </c>
      <c r="X1446" s="40">
        <f t="shared" si="340"/>
        <v>0</v>
      </c>
      <c r="Y1446" s="40">
        <f t="shared" si="341"/>
        <v>0</v>
      </c>
      <c r="Z1446" s="40">
        <f t="shared" si="342"/>
        <v>0</v>
      </c>
      <c r="AA1446" s="40">
        <f t="shared" si="343"/>
        <v>1</v>
      </c>
      <c r="AB1446" s="40">
        <f t="shared" si="344"/>
        <v>0</v>
      </c>
      <c r="AC1446" s="41" t="s">
        <v>238</v>
      </c>
      <c r="AD1446" s="41" t="s">
        <v>289</v>
      </c>
      <c r="AE1446" s="41" t="s">
        <v>428</v>
      </c>
      <c r="AF1446" s="41" t="s">
        <v>216</v>
      </c>
      <c r="AG1446" s="41" t="s">
        <v>56</v>
      </c>
      <c r="AH1446" s="41" t="s">
        <v>56</v>
      </c>
      <c r="AI1446" s="41" t="s">
        <v>56</v>
      </c>
      <c r="AJ1446" s="41" t="s">
        <v>160</v>
      </c>
      <c r="AK1446" s="41" t="s">
        <v>56</v>
      </c>
    </row>
    <row r="1447" spans="1:37" s="41" customFormat="1" ht="15.75" hidden="1" thickBot="1" x14ac:dyDescent="0.3">
      <c r="A1447" s="11" t="s">
        <v>697</v>
      </c>
      <c r="B1447" s="12" t="s">
        <v>216</v>
      </c>
      <c r="C1447" s="13" t="s">
        <v>46</v>
      </c>
      <c r="D1447" s="14" t="s">
        <v>47</v>
      </c>
      <c r="E1447" s="13" t="s">
        <v>2976</v>
      </c>
      <c r="F1447" s="4" t="s">
        <v>617</v>
      </c>
      <c r="G1447" s="4" t="s">
        <v>706</v>
      </c>
      <c r="H1447" s="15">
        <v>43155.229166666701</v>
      </c>
      <c r="I1447" s="15">
        <v>43156.895833333299</v>
      </c>
      <c r="J1447" s="131" t="s">
        <v>3820</v>
      </c>
      <c r="K1447" s="45" t="s">
        <v>9</v>
      </c>
      <c r="L1447" s="47" t="s">
        <v>7</v>
      </c>
      <c r="M1447" s="47" t="s">
        <v>56</v>
      </c>
      <c r="N1447" s="9" t="str">
        <f t="shared" si="330"/>
        <v>Minor</v>
      </c>
      <c r="O1447" s="10" t="str">
        <f t="shared" si="331"/>
        <v>Successful</v>
      </c>
      <c r="P1447" s="10" t="str">
        <f t="shared" si="332"/>
        <v>On Time</v>
      </c>
      <c r="Q1447" s="9">
        <f t="shared" si="333"/>
        <v>1</v>
      </c>
      <c r="R1447" s="9">
        <f t="shared" si="334"/>
        <v>1</v>
      </c>
      <c r="S1447" s="9">
        <f t="shared" si="335"/>
        <v>0</v>
      </c>
      <c r="T1447" s="9" t="str">
        <f t="shared" si="336"/>
        <v>February</v>
      </c>
      <c r="U1447" s="40">
        <f t="shared" si="337"/>
        <v>0</v>
      </c>
      <c r="V1447" s="40" t="str">
        <f t="shared" si="338"/>
        <v>Normal</v>
      </c>
      <c r="W1447" s="40">
        <f t="shared" si="339"/>
        <v>0</v>
      </c>
      <c r="X1447" s="40">
        <f t="shared" si="340"/>
        <v>0</v>
      </c>
      <c r="Y1447" s="40">
        <f t="shared" si="341"/>
        <v>0</v>
      </c>
      <c r="Z1447" s="40">
        <f t="shared" si="342"/>
        <v>0</v>
      </c>
      <c r="AA1447" s="40">
        <f t="shared" si="343"/>
        <v>1</v>
      </c>
      <c r="AB1447" s="40">
        <f t="shared" si="344"/>
        <v>0</v>
      </c>
      <c r="AC1447" s="41" t="s">
        <v>238</v>
      </c>
      <c r="AD1447" s="41" t="s">
        <v>298</v>
      </c>
      <c r="AE1447" s="41" t="s">
        <v>425</v>
      </c>
      <c r="AF1447" s="41" t="s">
        <v>216</v>
      </c>
      <c r="AG1447" s="41" t="s">
        <v>56</v>
      </c>
      <c r="AH1447" s="41" t="s">
        <v>56</v>
      </c>
      <c r="AI1447" s="41" t="s">
        <v>56</v>
      </c>
      <c r="AJ1447" s="41" t="s">
        <v>160</v>
      </c>
      <c r="AK1447" s="41" t="s">
        <v>56</v>
      </c>
    </row>
    <row r="1448" spans="1:37" s="41" customFormat="1" ht="15.75" hidden="1" thickBot="1" x14ac:dyDescent="0.3">
      <c r="A1448" s="11" t="s">
        <v>697</v>
      </c>
      <c r="B1448" s="12" t="s">
        <v>216</v>
      </c>
      <c r="C1448" s="13" t="s">
        <v>46</v>
      </c>
      <c r="D1448" s="14" t="s">
        <v>47</v>
      </c>
      <c r="E1448" s="13" t="s">
        <v>2977</v>
      </c>
      <c r="F1448" s="4" t="s">
        <v>447</v>
      </c>
      <c r="G1448" s="4" t="s">
        <v>590</v>
      </c>
      <c r="H1448" s="15">
        <v>43156.416666666701</v>
      </c>
      <c r="I1448" s="15">
        <v>43156.958333333299</v>
      </c>
      <c r="J1448" s="131" t="s">
        <v>3821</v>
      </c>
      <c r="K1448" s="45" t="s">
        <v>9</v>
      </c>
      <c r="L1448" s="47" t="s">
        <v>7</v>
      </c>
      <c r="M1448" s="47" t="s">
        <v>56</v>
      </c>
      <c r="N1448" s="9" t="str">
        <f t="shared" si="330"/>
        <v>Minor</v>
      </c>
      <c r="O1448" s="10" t="str">
        <f t="shared" si="331"/>
        <v>Successful</v>
      </c>
      <c r="P1448" s="10" t="str">
        <f t="shared" si="332"/>
        <v>On Time</v>
      </c>
      <c r="Q1448" s="9">
        <f t="shared" si="333"/>
        <v>1</v>
      </c>
      <c r="R1448" s="9">
        <f t="shared" si="334"/>
        <v>1</v>
      </c>
      <c r="S1448" s="9">
        <f t="shared" si="335"/>
        <v>0</v>
      </c>
      <c r="T1448" s="9" t="str">
        <f t="shared" si="336"/>
        <v>February</v>
      </c>
      <c r="U1448" s="40">
        <f t="shared" si="337"/>
        <v>0</v>
      </c>
      <c r="V1448" s="40" t="str">
        <f t="shared" si="338"/>
        <v>Normal</v>
      </c>
      <c r="W1448" s="40">
        <f t="shared" si="339"/>
        <v>0</v>
      </c>
      <c r="X1448" s="40">
        <f t="shared" si="340"/>
        <v>0</v>
      </c>
      <c r="Y1448" s="40">
        <f t="shared" si="341"/>
        <v>0</v>
      </c>
      <c r="Z1448" s="40">
        <f t="shared" si="342"/>
        <v>0</v>
      </c>
      <c r="AA1448" s="40">
        <f t="shared" si="343"/>
        <v>1</v>
      </c>
      <c r="AB1448" s="40">
        <f t="shared" si="344"/>
        <v>0</v>
      </c>
      <c r="AC1448" s="41" t="s">
        <v>238</v>
      </c>
      <c r="AD1448" s="41" t="s">
        <v>298</v>
      </c>
      <c r="AE1448" s="41" t="s">
        <v>425</v>
      </c>
      <c r="AF1448" s="41" t="s">
        <v>216</v>
      </c>
      <c r="AG1448" s="41" t="s">
        <v>56</v>
      </c>
      <c r="AH1448" s="41" t="s">
        <v>56</v>
      </c>
      <c r="AI1448" s="41" t="s">
        <v>56</v>
      </c>
      <c r="AJ1448" s="41" t="s">
        <v>160</v>
      </c>
      <c r="AK1448" s="41" t="s">
        <v>56</v>
      </c>
    </row>
    <row r="1449" spans="1:37" s="41" customFormat="1" ht="15.75" hidden="1" thickBot="1" x14ac:dyDescent="0.3">
      <c r="A1449" s="11" t="s">
        <v>697</v>
      </c>
      <c r="B1449" s="12" t="s">
        <v>216</v>
      </c>
      <c r="C1449" s="13" t="s">
        <v>46</v>
      </c>
      <c r="D1449" s="14" t="s">
        <v>47</v>
      </c>
      <c r="E1449" s="13" t="s">
        <v>2978</v>
      </c>
      <c r="F1449" s="4" t="s">
        <v>152</v>
      </c>
      <c r="G1449" s="4" t="s">
        <v>171</v>
      </c>
      <c r="H1449" s="15">
        <v>43154.541666666701</v>
      </c>
      <c r="I1449" s="15">
        <v>43155.541666666701</v>
      </c>
      <c r="J1449" s="131" t="s">
        <v>3822</v>
      </c>
      <c r="K1449" s="45" t="s">
        <v>9</v>
      </c>
      <c r="L1449" s="47" t="s">
        <v>7</v>
      </c>
      <c r="M1449" s="47" t="s">
        <v>56</v>
      </c>
      <c r="N1449" s="9" t="str">
        <f t="shared" si="330"/>
        <v>Minor</v>
      </c>
      <c r="O1449" s="10" t="str">
        <f t="shared" si="331"/>
        <v>Successful</v>
      </c>
      <c r="P1449" s="10" t="str">
        <f t="shared" si="332"/>
        <v>On Time</v>
      </c>
      <c r="Q1449" s="9">
        <f t="shared" si="333"/>
        <v>1</v>
      </c>
      <c r="R1449" s="9">
        <f t="shared" si="334"/>
        <v>1</v>
      </c>
      <c r="S1449" s="9">
        <f t="shared" si="335"/>
        <v>0</v>
      </c>
      <c r="T1449" s="9" t="str">
        <f t="shared" si="336"/>
        <v>February</v>
      </c>
      <c r="U1449" s="40">
        <f t="shared" si="337"/>
        <v>0</v>
      </c>
      <c r="V1449" s="40" t="str">
        <f t="shared" si="338"/>
        <v>Normal</v>
      </c>
      <c r="W1449" s="40">
        <f t="shared" si="339"/>
        <v>0</v>
      </c>
      <c r="X1449" s="40">
        <f t="shared" si="340"/>
        <v>0</v>
      </c>
      <c r="Y1449" s="40">
        <f t="shared" si="341"/>
        <v>0</v>
      </c>
      <c r="Z1449" s="40">
        <f t="shared" si="342"/>
        <v>0</v>
      </c>
      <c r="AA1449" s="40">
        <f t="shared" si="343"/>
        <v>1</v>
      </c>
      <c r="AB1449" s="40">
        <f t="shared" si="344"/>
        <v>0</v>
      </c>
      <c r="AC1449" s="41" t="s">
        <v>238</v>
      </c>
      <c r="AD1449" s="41" t="s">
        <v>3948</v>
      </c>
      <c r="AE1449" s="41" t="s">
        <v>121</v>
      </c>
      <c r="AF1449" s="41" t="s">
        <v>322</v>
      </c>
      <c r="AG1449" s="41" t="s">
        <v>56</v>
      </c>
      <c r="AH1449" s="41" t="s">
        <v>56</v>
      </c>
      <c r="AI1449" s="41" t="s">
        <v>56</v>
      </c>
      <c r="AJ1449" s="41" t="s">
        <v>160</v>
      </c>
      <c r="AK1449" s="41" t="s">
        <v>56</v>
      </c>
    </row>
    <row r="1450" spans="1:37" s="41" customFormat="1" ht="15.75" hidden="1" thickBot="1" x14ac:dyDescent="0.3">
      <c r="A1450" s="11" t="s">
        <v>697</v>
      </c>
      <c r="B1450" s="12" t="s">
        <v>216</v>
      </c>
      <c r="C1450" s="13" t="s">
        <v>46</v>
      </c>
      <c r="D1450" s="14" t="s">
        <v>47</v>
      </c>
      <c r="E1450" s="13" t="s">
        <v>2979</v>
      </c>
      <c r="F1450" s="4" t="s">
        <v>152</v>
      </c>
      <c r="G1450" s="4" t="s">
        <v>492</v>
      </c>
      <c r="H1450" s="15">
        <v>43156.625</v>
      </c>
      <c r="I1450" s="15">
        <v>43156.791666666701</v>
      </c>
      <c r="J1450" s="131" t="s">
        <v>3823</v>
      </c>
      <c r="K1450" s="45" t="s">
        <v>9</v>
      </c>
      <c r="L1450" s="47" t="s">
        <v>7</v>
      </c>
      <c r="M1450" s="47" t="s">
        <v>56</v>
      </c>
      <c r="N1450" s="9" t="str">
        <f t="shared" si="330"/>
        <v>Minor</v>
      </c>
      <c r="O1450" s="10" t="str">
        <f t="shared" si="331"/>
        <v>Successful</v>
      </c>
      <c r="P1450" s="10" t="str">
        <f t="shared" si="332"/>
        <v>On Time</v>
      </c>
      <c r="Q1450" s="9">
        <f t="shared" si="333"/>
        <v>1</v>
      </c>
      <c r="R1450" s="9">
        <f t="shared" si="334"/>
        <v>1</v>
      </c>
      <c r="S1450" s="9">
        <f t="shared" si="335"/>
        <v>0</v>
      </c>
      <c r="T1450" s="9" t="str">
        <f t="shared" si="336"/>
        <v>February</v>
      </c>
      <c r="U1450" s="40">
        <f t="shared" si="337"/>
        <v>0</v>
      </c>
      <c r="V1450" s="40" t="str">
        <f t="shared" si="338"/>
        <v>Normal</v>
      </c>
      <c r="W1450" s="40">
        <f t="shared" si="339"/>
        <v>0</v>
      </c>
      <c r="X1450" s="40">
        <f t="shared" si="340"/>
        <v>0</v>
      </c>
      <c r="Y1450" s="40">
        <f t="shared" si="341"/>
        <v>0</v>
      </c>
      <c r="Z1450" s="40">
        <f t="shared" si="342"/>
        <v>0</v>
      </c>
      <c r="AA1450" s="40">
        <f t="shared" si="343"/>
        <v>1</v>
      </c>
      <c r="AB1450" s="40">
        <f t="shared" si="344"/>
        <v>0</v>
      </c>
      <c r="AC1450" s="41" t="s">
        <v>238</v>
      </c>
      <c r="AD1450" s="41" t="s">
        <v>283</v>
      </c>
      <c r="AE1450" s="41" t="s">
        <v>121</v>
      </c>
      <c r="AF1450" s="41" t="s">
        <v>322</v>
      </c>
      <c r="AG1450" s="41" t="s">
        <v>56</v>
      </c>
      <c r="AH1450" s="41" t="s">
        <v>56</v>
      </c>
      <c r="AI1450" s="41" t="s">
        <v>56</v>
      </c>
      <c r="AJ1450" s="41" t="s">
        <v>160</v>
      </c>
      <c r="AK1450" s="41" t="s">
        <v>56</v>
      </c>
    </row>
    <row r="1451" spans="1:37" s="41" customFormat="1" ht="15.75" hidden="1" thickBot="1" x14ac:dyDescent="0.3">
      <c r="A1451" s="11" t="s">
        <v>697</v>
      </c>
      <c r="B1451" s="12" t="s">
        <v>215</v>
      </c>
      <c r="C1451" s="13" t="s">
        <v>46</v>
      </c>
      <c r="D1451" s="14" t="s">
        <v>47</v>
      </c>
      <c r="E1451" s="13" t="s">
        <v>2980</v>
      </c>
      <c r="F1451" s="4" t="s">
        <v>708</v>
      </c>
      <c r="G1451" s="4" t="s">
        <v>1594</v>
      </c>
      <c r="H1451" s="15">
        <v>43156.583333333299</v>
      </c>
      <c r="I1451" s="15">
        <v>43156.625</v>
      </c>
      <c r="J1451" s="131" t="s">
        <v>3824</v>
      </c>
      <c r="K1451" s="45" t="s">
        <v>9</v>
      </c>
      <c r="L1451" s="47" t="s">
        <v>7</v>
      </c>
      <c r="M1451" s="47" t="s">
        <v>56</v>
      </c>
      <c r="N1451" s="9" t="str">
        <f t="shared" si="330"/>
        <v>Minor</v>
      </c>
      <c r="O1451" s="10" t="str">
        <f t="shared" si="331"/>
        <v>Successful</v>
      </c>
      <c r="P1451" s="10" t="str">
        <f t="shared" si="332"/>
        <v>On Time</v>
      </c>
      <c r="Q1451" s="9">
        <f t="shared" si="333"/>
        <v>1</v>
      </c>
      <c r="R1451" s="9">
        <f t="shared" si="334"/>
        <v>1</v>
      </c>
      <c r="S1451" s="9">
        <f t="shared" si="335"/>
        <v>0</v>
      </c>
      <c r="T1451" s="9" t="str">
        <f t="shared" si="336"/>
        <v>February</v>
      </c>
      <c r="U1451" s="40">
        <f t="shared" si="337"/>
        <v>0</v>
      </c>
      <c r="V1451" s="40" t="str">
        <f t="shared" si="338"/>
        <v>Normal</v>
      </c>
      <c r="W1451" s="40">
        <f t="shared" si="339"/>
        <v>0</v>
      </c>
      <c r="X1451" s="40">
        <f t="shared" si="340"/>
        <v>0</v>
      </c>
      <c r="Y1451" s="40">
        <f t="shared" si="341"/>
        <v>0</v>
      </c>
      <c r="Z1451" s="40">
        <f t="shared" si="342"/>
        <v>0</v>
      </c>
      <c r="AA1451" s="40">
        <f t="shared" si="343"/>
        <v>1</v>
      </c>
      <c r="AB1451" s="40">
        <f t="shared" si="344"/>
        <v>0</v>
      </c>
      <c r="AC1451" s="41" t="s">
        <v>238</v>
      </c>
      <c r="AD1451" s="41" t="s">
        <v>280</v>
      </c>
      <c r="AE1451" s="41" t="s">
        <v>433</v>
      </c>
      <c r="AF1451" s="41" t="s">
        <v>215</v>
      </c>
      <c r="AG1451" s="41" t="s">
        <v>56</v>
      </c>
      <c r="AH1451" s="41" t="s">
        <v>56</v>
      </c>
      <c r="AI1451" s="41" t="s">
        <v>56</v>
      </c>
      <c r="AJ1451" s="41" t="s">
        <v>160</v>
      </c>
      <c r="AK1451" s="41" t="s">
        <v>56</v>
      </c>
    </row>
    <row r="1452" spans="1:37" s="41" customFormat="1" ht="15.75" hidden="1" thickBot="1" x14ac:dyDescent="0.3">
      <c r="A1452" s="11" t="s">
        <v>697</v>
      </c>
      <c r="B1452" s="12" t="s">
        <v>216</v>
      </c>
      <c r="C1452" s="13" t="s">
        <v>46</v>
      </c>
      <c r="D1452" s="14" t="s">
        <v>47</v>
      </c>
      <c r="E1452" s="13" t="s">
        <v>2981</v>
      </c>
      <c r="F1452" s="4" t="s">
        <v>343</v>
      </c>
      <c r="G1452" s="4" t="s">
        <v>778</v>
      </c>
      <c r="H1452" s="15">
        <v>43155.833333333299</v>
      </c>
      <c r="I1452" s="15">
        <v>43156</v>
      </c>
      <c r="J1452" s="131" t="s">
        <v>3421</v>
      </c>
      <c r="K1452" s="45" t="s">
        <v>9</v>
      </c>
      <c r="L1452" s="47" t="s">
        <v>7</v>
      </c>
      <c r="M1452" s="47" t="s">
        <v>56</v>
      </c>
      <c r="N1452" s="9" t="str">
        <f t="shared" si="330"/>
        <v>Minor</v>
      </c>
      <c r="O1452" s="10" t="str">
        <f t="shared" si="331"/>
        <v>Successful</v>
      </c>
      <c r="P1452" s="10" t="str">
        <f t="shared" si="332"/>
        <v>On Time</v>
      </c>
      <c r="Q1452" s="9">
        <f t="shared" si="333"/>
        <v>1</v>
      </c>
      <c r="R1452" s="9">
        <f t="shared" si="334"/>
        <v>1</v>
      </c>
      <c r="S1452" s="9">
        <f t="shared" si="335"/>
        <v>0</v>
      </c>
      <c r="T1452" s="9" t="str">
        <f t="shared" si="336"/>
        <v>February</v>
      </c>
      <c r="U1452" s="40">
        <f t="shared" si="337"/>
        <v>0</v>
      </c>
      <c r="V1452" s="40" t="str">
        <f t="shared" si="338"/>
        <v>Normal</v>
      </c>
      <c r="W1452" s="40">
        <f t="shared" si="339"/>
        <v>0</v>
      </c>
      <c r="X1452" s="40">
        <f t="shared" si="340"/>
        <v>0</v>
      </c>
      <c r="Y1452" s="40">
        <f t="shared" si="341"/>
        <v>0</v>
      </c>
      <c r="Z1452" s="40">
        <f t="shared" si="342"/>
        <v>0</v>
      </c>
      <c r="AA1452" s="40">
        <f t="shared" si="343"/>
        <v>1</v>
      </c>
      <c r="AB1452" s="40">
        <f t="shared" si="344"/>
        <v>0</v>
      </c>
      <c r="AC1452" s="41" t="s">
        <v>238</v>
      </c>
      <c r="AD1452" s="41" t="s">
        <v>280</v>
      </c>
      <c r="AE1452" s="41" t="s">
        <v>420</v>
      </c>
      <c r="AF1452" s="41" t="s">
        <v>216</v>
      </c>
      <c r="AG1452" s="41" t="s">
        <v>56</v>
      </c>
      <c r="AH1452" s="41" t="s">
        <v>56</v>
      </c>
      <c r="AI1452" s="41" t="s">
        <v>56</v>
      </c>
      <c r="AJ1452" s="41" t="s">
        <v>160</v>
      </c>
      <c r="AK1452" s="41" t="s">
        <v>56</v>
      </c>
    </row>
    <row r="1453" spans="1:37" s="41" customFormat="1" ht="15.75" hidden="1" thickBot="1" x14ac:dyDescent="0.3">
      <c r="A1453" s="11" t="s">
        <v>45</v>
      </c>
      <c r="B1453" s="12" t="s">
        <v>216</v>
      </c>
      <c r="C1453" s="13" t="s">
        <v>52</v>
      </c>
      <c r="D1453" s="14" t="s">
        <v>47</v>
      </c>
      <c r="E1453" s="13" t="s">
        <v>2982</v>
      </c>
      <c r="F1453" s="4" t="s">
        <v>273</v>
      </c>
      <c r="G1453" s="4" t="s">
        <v>655</v>
      </c>
      <c r="H1453" s="15">
        <v>43154.958333333336</v>
      </c>
      <c r="I1453" s="15">
        <v>43155.291666666664</v>
      </c>
      <c r="J1453" s="131" t="s">
        <v>511</v>
      </c>
      <c r="K1453" s="45" t="s">
        <v>9</v>
      </c>
      <c r="L1453" s="47" t="s">
        <v>7</v>
      </c>
      <c r="M1453" s="47" t="s">
        <v>56</v>
      </c>
      <c r="N1453" s="9" t="str">
        <f t="shared" si="330"/>
        <v>Standard</v>
      </c>
      <c r="O1453" s="10" t="str">
        <f t="shared" si="331"/>
        <v>Successful</v>
      </c>
      <c r="P1453" s="10" t="str">
        <f t="shared" si="332"/>
        <v>On Time</v>
      </c>
      <c r="Q1453" s="9">
        <f t="shared" si="333"/>
        <v>1</v>
      </c>
      <c r="R1453" s="9">
        <f t="shared" si="334"/>
        <v>1</v>
      </c>
      <c r="S1453" s="9">
        <f t="shared" si="335"/>
        <v>0</v>
      </c>
      <c r="T1453" s="9" t="str">
        <f t="shared" si="336"/>
        <v>February</v>
      </c>
      <c r="U1453" s="40">
        <f t="shared" si="337"/>
        <v>0</v>
      </c>
      <c r="V1453" s="40" t="str">
        <f t="shared" si="338"/>
        <v>Normal</v>
      </c>
      <c r="W1453" s="40">
        <f t="shared" si="339"/>
        <v>0</v>
      </c>
      <c r="X1453" s="40">
        <f t="shared" si="340"/>
        <v>0</v>
      </c>
      <c r="Y1453" s="40">
        <f t="shared" si="341"/>
        <v>0</v>
      </c>
      <c r="Z1453" s="40">
        <f t="shared" si="342"/>
        <v>0</v>
      </c>
      <c r="AA1453" s="40">
        <f t="shared" si="343"/>
        <v>1</v>
      </c>
      <c r="AB1453" s="40">
        <f t="shared" si="344"/>
        <v>0</v>
      </c>
      <c r="AC1453" s="41" t="s">
        <v>823</v>
      </c>
      <c r="AD1453" s="41" t="s">
        <v>348</v>
      </c>
      <c r="AE1453" s="41" t="s">
        <v>264</v>
      </c>
      <c r="AF1453" s="41" t="s">
        <v>216</v>
      </c>
      <c r="AG1453" s="41" t="s">
        <v>56</v>
      </c>
      <c r="AH1453" s="41" t="s">
        <v>56</v>
      </c>
      <c r="AI1453" s="41" t="s">
        <v>56</v>
      </c>
      <c r="AJ1453" s="41" t="s">
        <v>160</v>
      </c>
      <c r="AK1453" s="41" t="s">
        <v>56</v>
      </c>
    </row>
    <row r="1454" spans="1:37" s="41" customFormat="1" ht="15.75" hidden="1" thickBot="1" x14ac:dyDescent="0.3">
      <c r="A1454" s="11" t="s">
        <v>265</v>
      </c>
      <c r="B1454" s="12" t="s">
        <v>216</v>
      </c>
      <c r="C1454" s="13" t="s">
        <v>52</v>
      </c>
      <c r="D1454" s="14" t="s">
        <v>47</v>
      </c>
      <c r="E1454" s="13" t="s">
        <v>2983</v>
      </c>
      <c r="F1454" s="4" t="s">
        <v>326</v>
      </c>
      <c r="G1454" s="4" t="s">
        <v>495</v>
      </c>
      <c r="H1454" s="15">
        <v>43154.333333333336</v>
      </c>
      <c r="I1454" s="15">
        <v>43156.5</v>
      </c>
      <c r="J1454" s="131" t="s">
        <v>3825</v>
      </c>
      <c r="K1454" s="45" t="s">
        <v>9</v>
      </c>
      <c r="L1454" s="47" t="s">
        <v>7</v>
      </c>
      <c r="M1454" s="47" t="s">
        <v>56</v>
      </c>
      <c r="N1454" s="9" t="str">
        <f t="shared" si="330"/>
        <v>Standard</v>
      </c>
      <c r="O1454" s="10" t="str">
        <f t="shared" si="331"/>
        <v>Successful</v>
      </c>
      <c r="P1454" s="10" t="str">
        <f t="shared" si="332"/>
        <v>On Time</v>
      </c>
      <c r="Q1454" s="9">
        <f t="shared" si="333"/>
        <v>1</v>
      </c>
      <c r="R1454" s="9">
        <f t="shared" si="334"/>
        <v>1</v>
      </c>
      <c r="S1454" s="9">
        <f t="shared" si="335"/>
        <v>0</v>
      </c>
      <c r="T1454" s="9" t="str">
        <f t="shared" si="336"/>
        <v>February</v>
      </c>
      <c r="U1454" s="40">
        <f t="shared" si="337"/>
        <v>0</v>
      </c>
      <c r="V1454" s="40" t="str">
        <f t="shared" si="338"/>
        <v>Normal</v>
      </c>
      <c r="W1454" s="40">
        <f t="shared" si="339"/>
        <v>0</v>
      </c>
      <c r="X1454" s="40">
        <f t="shared" si="340"/>
        <v>0</v>
      </c>
      <c r="Y1454" s="40">
        <f t="shared" si="341"/>
        <v>0</v>
      </c>
      <c r="Z1454" s="40">
        <f t="shared" si="342"/>
        <v>0</v>
      </c>
      <c r="AA1454" s="40">
        <f t="shared" si="343"/>
        <v>1</v>
      </c>
      <c r="AB1454" s="40">
        <f t="shared" si="344"/>
        <v>0</v>
      </c>
      <c r="AC1454" s="41" t="s">
        <v>823</v>
      </c>
      <c r="AD1454" s="41" t="s">
        <v>554</v>
      </c>
      <c r="AE1454" s="41" t="s">
        <v>258</v>
      </c>
      <c r="AF1454" s="41" t="s">
        <v>216</v>
      </c>
      <c r="AG1454" s="41" t="s">
        <v>56</v>
      </c>
      <c r="AH1454" s="41" t="s">
        <v>56</v>
      </c>
      <c r="AI1454" s="41" t="s">
        <v>56</v>
      </c>
      <c r="AJ1454" s="41" t="s">
        <v>160</v>
      </c>
      <c r="AK1454" s="41" t="s">
        <v>56</v>
      </c>
    </row>
    <row r="1455" spans="1:37" s="41" customFormat="1" ht="15.75" hidden="1" thickBot="1" x14ac:dyDescent="0.3">
      <c r="A1455" s="11" t="s">
        <v>45</v>
      </c>
      <c r="B1455" s="12" t="s">
        <v>216</v>
      </c>
      <c r="C1455" s="13" t="s">
        <v>52</v>
      </c>
      <c r="D1455" s="14" t="s">
        <v>47</v>
      </c>
      <c r="E1455" s="13" t="s">
        <v>2984</v>
      </c>
      <c r="F1455" s="4" t="s">
        <v>242</v>
      </c>
      <c r="G1455" s="4" t="s">
        <v>207</v>
      </c>
      <c r="H1455" s="15">
        <v>43122.791666666664</v>
      </c>
      <c r="I1455" s="15">
        <v>43154.958333333336</v>
      </c>
      <c r="J1455" s="131" t="s">
        <v>3826</v>
      </c>
      <c r="K1455" s="45" t="s">
        <v>9</v>
      </c>
      <c r="L1455" s="47" t="s">
        <v>7</v>
      </c>
      <c r="M1455" s="47" t="s">
        <v>56</v>
      </c>
      <c r="N1455" s="9" t="str">
        <f t="shared" si="330"/>
        <v>Standard</v>
      </c>
      <c r="O1455" s="10" t="str">
        <f t="shared" si="331"/>
        <v>Successful</v>
      </c>
      <c r="P1455" s="10" t="str">
        <f t="shared" si="332"/>
        <v>On Time</v>
      </c>
      <c r="Q1455" s="9">
        <f t="shared" si="333"/>
        <v>1</v>
      </c>
      <c r="R1455" s="9">
        <f t="shared" si="334"/>
        <v>1</v>
      </c>
      <c r="S1455" s="9">
        <f t="shared" si="335"/>
        <v>0</v>
      </c>
      <c r="T1455" s="9" t="str">
        <f t="shared" si="336"/>
        <v>February</v>
      </c>
      <c r="U1455" s="40">
        <f t="shared" si="337"/>
        <v>0</v>
      </c>
      <c r="V1455" s="40" t="str">
        <f t="shared" si="338"/>
        <v>Normal</v>
      </c>
      <c r="W1455" s="40">
        <f t="shared" si="339"/>
        <v>0</v>
      </c>
      <c r="X1455" s="40">
        <f t="shared" si="340"/>
        <v>0</v>
      </c>
      <c r="Y1455" s="40">
        <f t="shared" si="341"/>
        <v>0</v>
      </c>
      <c r="Z1455" s="40">
        <f t="shared" si="342"/>
        <v>0</v>
      </c>
      <c r="AA1455" s="40">
        <f t="shared" si="343"/>
        <v>1</v>
      </c>
      <c r="AB1455" s="40">
        <f t="shared" si="344"/>
        <v>0</v>
      </c>
      <c r="AC1455" s="41" t="s">
        <v>823</v>
      </c>
      <c r="AD1455" s="41" t="s">
        <v>305</v>
      </c>
      <c r="AE1455" s="41" t="s">
        <v>432</v>
      </c>
      <c r="AF1455" s="41" t="s">
        <v>216</v>
      </c>
      <c r="AG1455" s="41" t="s">
        <v>56</v>
      </c>
      <c r="AH1455" s="41" t="s">
        <v>56</v>
      </c>
      <c r="AI1455" s="41" t="s">
        <v>56</v>
      </c>
      <c r="AJ1455" s="41" t="s">
        <v>160</v>
      </c>
      <c r="AK1455" s="41" t="s">
        <v>56</v>
      </c>
    </row>
    <row r="1456" spans="1:37" s="41" customFormat="1" ht="15.75" hidden="1" thickBot="1" x14ac:dyDescent="0.3">
      <c r="A1456" s="11" t="s">
        <v>697</v>
      </c>
      <c r="B1456" s="12" t="s">
        <v>216</v>
      </c>
      <c r="C1456" s="13" t="s">
        <v>52</v>
      </c>
      <c r="D1456" s="14" t="s">
        <v>47</v>
      </c>
      <c r="E1456" s="13" t="s">
        <v>2985</v>
      </c>
      <c r="F1456" s="4" t="s">
        <v>365</v>
      </c>
      <c r="G1456" s="4" t="s">
        <v>704</v>
      </c>
      <c r="H1456" s="15">
        <v>43133.666666666664</v>
      </c>
      <c r="I1456" s="15">
        <v>43154.6875</v>
      </c>
      <c r="J1456" s="131" t="s">
        <v>3827</v>
      </c>
      <c r="K1456" s="45" t="s">
        <v>9</v>
      </c>
      <c r="L1456" s="47" t="s">
        <v>7</v>
      </c>
      <c r="M1456" s="47" t="s">
        <v>56</v>
      </c>
      <c r="N1456" s="9" t="str">
        <f t="shared" si="330"/>
        <v>Standard</v>
      </c>
      <c r="O1456" s="10" t="str">
        <f t="shared" si="331"/>
        <v>Successful</v>
      </c>
      <c r="P1456" s="10" t="str">
        <f t="shared" si="332"/>
        <v>On Time</v>
      </c>
      <c r="Q1456" s="9">
        <f t="shared" si="333"/>
        <v>1</v>
      </c>
      <c r="R1456" s="9">
        <f t="shared" si="334"/>
        <v>1</v>
      </c>
      <c r="S1456" s="9">
        <f t="shared" si="335"/>
        <v>0</v>
      </c>
      <c r="T1456" s="9" t="str">
        <f t="shared" si="336"/>
        <v>February</v>
      </c>
      <c r="U1456" s="40">
        <f t="shared" si="337"/>
        <v>0</v>
      </c>
      <c r="V1456" s="40" t="str">
        <f t="shared" si="338"/>
        <v>Normal</v>
      </c>
      <c r="W1456" s="40">
        <f t="shared" si="339"/>
        <v>0</v>
      </c>
      <c r="X1456" s="40">
        <f t="shared" si="340"/>
        <v>0</v>
      </c>
      <c r="Y1456" s="40">
        <f t="shared" si="341"/>
        <v>0</v>
      </c>
      <c r="Z1456" s="40">
        <f t="shared" si="342"/>
        <v>0</v>
      </c>
      <c r="AA1456" s="40">
        <f t="shared" si="343"/>
        <v>1</v>
      </c>
      <c r="AB1456" s="40">
        <f t="shared" si="344"/>
        <v>0</v>
      </c>
      <c r="AC1456" s="41" t="s">
        <v>238</v>
      </c>
      <c r="AD1456" s="41" t="s">
        <v>2266</v>
      </c>
      <c r="AE1456" s="41" t="s">
        <v>432</v>
      </c>
      <c r="AF1456" s="41" t="s">
        <v>216</v>
      </c>
      <c r="AG1456" s="41" t="s">
        <v>56</v>
      </c>
      <c r="AH1456" s="41" t="s">
        <v>56</v>
      </c>
      <c r="AI1456" s="41" t="s">
        <v>56</v>
      </c>
      <c r="AJ1456" s="41" t="s">
        <v>160</v>
      </c>
      <c r="AK1456" s="41" t="s">
        <v>56</v>
      </c>
    </row>
    <row r="1457" spans="1:37" s="41" customFormat="1" ht="15.75" hidden="1" thickBot="1" x14ac:dyDescent="0.3">
      <c r="A1457" s="11" t="s">
        <v>54</v>
      </c>
      <c r="B1457" s="12" t="s">
        <v>216</v>
      </c>
      <c r="C1457" s="13" t="s">
        <v>46</v>
      </c>
      <c r="D1457" s="14" t="s">
        <v>47</v>
      </c>
      <c r="E1457" s="13" t="s">
        <v>2986</v>
      </c>
      <c r="F1457" s="4" t="s">
        <v>309</v>
      </c>
      <c r="G1457" s="4" t="s">
        <v>1600</v>
      </c>
      <c r="H1457" s="15">
        <v>43155.020833333336</v>
      </c>
      <c r="I1457" s="15">
        <v>43155.1875</v>
      </c>
      <c r="J1457" s="131" t="s">
        <v>3828</v>
      </c>
      <c r="K1457" s="45" t="s">
        <v>9</v>
      </c>
      <c r="L1457" s="47" t="s">
        <v>7</v>
      </c>
      <c r="M1457" s="47" t="s">
        <v>56</v>
      </c>
      <c r="N1457" s="9" t="str">
        <f t="shared" si="330"/>
        <v>Minor</v>
      </c>
      <c r="O1457" s="10" t="str">
        <f t="shared" si="331"/>
        <v>Successful</v>
      </c>
      <c r="P1457" s="10" t="str">
        <f t="shared" si="332"/>
        <v>On Time</v>
      </c>
      <c r="Q1457" s="9">
        <f t="shared" si="333"/>
        <v>1</v>
      </c>
      <c r="R1457" s="9">
        <f t="shared" si="334"/>
        <v>1</v>
      </c>
      <c r="S1457" s="9">
        <f t="shared" si="335"/>
        <v>0</v>
      </c>
      <c r="T1457" s="9" t="str">
        <f t="shared" si="336"/>
        <v>February</v>
      </c>
      <c r="U1457" s="40">
        <f t="shared" si="337"/>
        <v>0</v>
      </c>
      <c r="V1457" s="40" t="str">
        <f t="shared" si="338"/>
        <v>Normal</v>
      </c>
      <c r="W1457" s="40">
        <f t="shared" si="339"/>
        <v>0</v>
      </c>
      <c r="X1457" s="40">
        <f t="shared" si="340"/>
        <v>0</v>
      </c>
      <c r="Y1457" s="40">
        <f t="shared" si="341"/>
        <v>0</v>
      </c>
      <c r="Z1457" s="40">
        <f t="shared" si="342"/>
        <v>0</v>
      </c>
      <c r="AA1457" s="40">
        <f t="shared" si="343"/>
        <v>1</v>
      </c>
      <c r="AB1457" s="40">
        <f t="shared" si="344"/>
        <v>0</v>
      </c>
      <c r="AC1457" s="41" t="s">
        <v>132</v>
      </c>
      <c r="AD1457" s="41" t="s">
        <v>463</v>
      </c>
      <c r="AE1457" s="41" t="s">
        <v>227</v>
      </c>
      <c r="AF1457" s="41" t="s">
        <v>216</v>
      </c>
      <c r="AG1457" s="41" t="s">
        <v>56</v>
      </c>
      <c r="AH1457" s="41" t="s">
        <v>56</v>
      </c>
      <c r="AI1457" s="41" t="s">
        <v>56</v>
      </c>
      <c r="AJ1457" s="41" t="s">
        <v>160</v>
      </c>
      <c r="AK1457" s="41" t="s">
        <v>56</v>
      </c>
    </row>
    <row r="1458" spans="1:37" s="41" customFormat="1" ht="15.75" hidden="1" thickBot="1" x14ac:dyDescent="0.3">
      <c r="A1458" s="11" t="s">
        <v>49</v>
      </c>
      <c r="B1458" s="12" t="s">
        <v>216</v>
      </c>
      <c r="C1458" s="13" t="s">
        <v>46</v>
      </c>
      <c r="D1458" s="14" t="s">
        <v>47</v>
      </c>
      <c r="E1458" s="13" t="s">
        <v>2987</v>
      </c>
      <c r="F1458" s="4" t="s">
        <v>95</v>
      </c>
      <c r="G1458" s="4" t="s">
        <v>3192</v>
      </c>
      <c r="H1458" s="15">
        <v>43156.333333333336</v>
      </c>
      <c r="I1458" s="15">
        <v>43156.708333333336</v>
      </c>
      <c r="J1458" s="131" t="s">
        <v>3829</v>
      </c>
      <c r="K1458" s="45" t="s">
        <v>9</v>
      </c>
      <c r="L1458" s="47" t="s">
        <v>7</v>
      </c>
      <c r="M1458" s="47" t="s">
        <v>56</v>
      </c>
      <c r="N1458" s="9" t="str">
        <f t="shared" si="330"/>
        <v>Minor</v>
      </c>
      <c r="O1458" s="10" t="str">
        <f t="shared" si="331"/>
        <v>Successful</v>
      </c>
      <c r="P1458" s="10" t="str">
        <f t="shared" si="332"/>
        <v>On Time</v>
      </c>
      <c r="Q1458" s="9">
        <f t="shared" si="333"/>
        <v>1</v>
      </c>
      <c r="R1458" s="9">
        <f t="shared" si="334"/>
        <v>1</v>
      </c>
      <c r="S1458" s="9">
        <f t="shared" si="335"/>
        <v>0</v>
      </c>
      <c r="T1458" s="9" t="str">
        <f t="shared" si="336"/>
        <v>February</v>
      </c>
      <c r="U1458" s="40">
        <f t="shared" si="337"/>
        <v>0</v>
      </c>
      <c r="V1458" s="40" t="str">
        <f t="shared" si="338"/>
        <v>Normal</v>
      </c>
      <c r="W1458" s="40">
        <f t="shared" si="339"/>
        <v>0</v>
      </c>
      <c r="X1458" s="40">
        <f t="shared" si="340"/>
        <v>0</v>
      </c>
      <c r="Y1458" s="40">
        <f t="shared" si="341"/>
        <v>0</v>
      </c>
      <c r="Z1458" s="40">
        <f t="shared" si="342"/>
        <v>0</v>
      </c>
      <c r="AA1458" s="40">
        <f t="shared" si="343"/>
        <v>1</v>
      </c>
      <c r="AB1458" s="40">
        <f t="shared" si="344"/>
        <v>0</v>
      </c>
      <c r="AC1458" s="41" t="s">
        <v>132</v>
      </c>
      <c r="AD1458" s="41" t="s">
        <v>280</v>
      </c>
      <c r="AE1458" s="41" t="s">
        <v>421</v>
      </c>
      <c r="AF1458" s="41" t="s">
        <v>216</v>
      </c>
      <c r="AG1458" s="41" t="s">
        <v>56</v>
      </c>
      <c r="AH1458" s="41" t="s">
        <v>56</v>
      </c>
      <c r="AI1458" s="41" t="s">
        <v>56</v>
      </c>
      <c r="AJ1458" s="41" t="s">
        <v>160</v>
      </c>
      <c r="AK1458" s="41" t="s">
        <v>56</v>
      </c>
    </row>
    <row r="1459" spans="1:37" s="41" customFormat="1" ht="15.75" hidden="1" thickBot="1" x14ac:dyDescent="0.3">
      <c r="A1459" s="11" t="s">
        <v>49</v>
      </c>
      <c r="B1459" s="12" t="s">
        <v>216</v>
      </c>
      <c r="C1459" s="13" t="s">
        <v>52</v>
      </c>
      <c r="D1459" s="14" t="s">
        <v>47</v>
      </c>
      <c r="E1459" s="13" t="s">
        <v>2988</v>
      </c>
      <c r="F1459" s="4" t="s">
        <v>84</v>
      </c>
      <c r="G1459" s="4" t="s">
        <v>3193</v>
      </c>
      <c r="H1459" s="15">
        <v>43137.666666666664</v>
      </c>
      <c r="I1459" s="15">
        <v>43154.75</v>
      </c>
      <c r="J1459" s="131" t="s">
        <v>739</v>
      </c>
      <c r="K1459" s="45" t="s">
        <v>9</v>
      </c>
      <c r="L1459" s="47" t="s">
        <v>7</v>
      </c>
      <c r="M1459" s="47" t="s">
        <v>56</v>
      </c>
      <c r="N1459" s="9" t="str">
        <f t="shared" si="330"/>
        <v>Standard</v>
      </c>
      <c r="O1459" s="10" t="str">
        <f t="shared" si="331"/>
        <v>Successful</v>
      </c>
      <c r="P1459" s="10" t="str">
        <f t="shared" si="332"/>
        <v>On Time</v>
      </c>
      <c r="Q1459" s="9">
        <f t="shared" si="333"/>
        <v>1</v>
      </c>
      <c r="R1459" s="9">
        <f t="shared" si="334"/>
        <v>1</v>
      </c>
      <c r="S1459" s="9">
        <f t="shared" si="335"/>
        <v>0</v>
      </c>
      <c r="T1459" s="9" t="str">
        <f t="shared" si="336"/>
        <v>February</v>
      </c>
      <c r="U1459" s="40">
        <f t="shared" si="337"/>
        <v>0</v>
      </c>
      <c r="V1459" s="40" t="str">
        <f t="shared" si="338"/>
        <v>Normal</v>
      </c>
      <c r="W1459" s="40">
        <f t="shared" si="339"/>
        <v>0</v>
      </c>
      <c r="X1459" s="40">
        <f t="shared" si="340"/>
        <v>0</v>
      </c>
      <c r="Y1459" s="40">
        <f t="shared" si="341"/>
        <v>0</v>
      </c>
      <c r="Z1459" s="40">
        <f t="shared" si="342"/>
        <v>0</v>
      </c>
      <c r="AA1459" s="40">
        <f t="shared" si="343"/>
        <v>1</v>
      </c>
      <c r="AB1459" s="40">
        <f t="shared" si="344"/>
        <v>0</v>
      </c>
      <c r="AC1459" s="41" t="s">
        <v>132</v>
      </c>
      <c r="AD1459" s="41" t="s">
        <v>682</v>
      </c>
      <c r="AE1459" s="41" t="s">
        <v>260</v>
      </c>
      <c r="AF1459" s="41" t="s">
        <v>216</v>
      </c>
      <c r="AG1459" s="41" t="s">
        <v>56</v>
      </c>
      <c r="AH1459" s="41" t="s">
        <v>56</v>
      </c>
      <c r="AI1459" s="41" t="s">
        <v>56</v>
      </c>
      <c r="AJ1459" s="41" t="s">
        <v>160</v>
      </c>
      <c r="AK1459" s="41" t="s">
        <v>56</v>
      </c>
    </row>
    <row r="1460" spans="1:37" s="41" customFormat="1" ht="15.75" hidden="1" thickBot="1" x14ac:dyDescent="0.3">
      <c r="A1460" s="11" t="s">
        <v>697</v>
      </c>
      <c r="B1460" s="12" t="s">
        <v>216</v>
      </c>
      <c r="C1460" s="13" t="s">
        <v>52</v>
      </c>
      <c r="D1460" s="14" t="s">
        <v>47</v>
      </c>
      <c r="E1460" s="13" t="s">
        <v>2989</v>
      </c>
      <c r="F1460" s="4" t="s">
        <v>152</v>
      </c>
      <c r="G1460" s="4" t="s">
        <v>725</v>
      </c>
      <c r="H1460" s="15">
        <v>43140.333333333336</v>
      </c>
      <c r="I1460" s="15">
        <v>43154.708333333336</v>
      </c>
      <c r="J1460" s="131" t="s">
        <v>739</v>
      </c>
      <c r="K1460" s="45" t="s">
        <v>9</v>
      </c>
      <c r="L1460" s="47" t="s">
        <v>7</v>
      </c>
      <c r="M1460" s="47" t="s">
        <v>56</v>
      </c>
      <c r="N1460" s="9" t="str">
        <f t="shared" ref="N1460:N1523" si="345">VLOOKUP(C1460,CBI,2,FALSE)</f>
        <v>Standard</v>
      </c>
      <c r="O1460" s="10" t="str">
        <f t="shared" ref="O1460:O1523" si="346">VLOOKUP(K1460,Exitoso,2,FALSE)</f>
        <v>Successful</v>
      </c>
      <c r="P1460" s="10" t="str">
        <f t="shared" ref="P1460:P1523" si="347">VLOOKUP(L1460,EnTiempo,2,FALSE)</f>
        <v>On Time</v>
      </c>
      <c r="Q1460" s="9">
        <f t="shared" ref="Q1460:Q1523" si="348">IF(OR(K1460="Successful",K1460="Exitoso"),1,IF(OR(K1460="Not Successful",K1460="No exitoso",K1460="Fallido"),0," "))</f>
        <v>1</v>
      </c>
      <c r="R1460" s="9">
        <f t="shared" ref="R1460:R1523" si="349">IF(OR(L1460="On Time",L1460="En tiempo"),1,IF(OR(L1460="Out of Time",L1460="Fuera de Tiempo"),0," "))</f>
        <v>1</v>
      </c>
      <c r="S1460" s="9">
        <f t="shared" ref="S1460:S1523" si="350">IF(M1460="NO",0,1)</f>
        <v>0</v>
      </c>
      <c r="T1460" s="9" t="str">
        <f t="shared" ref="T1460:T1523" si="351">VLOOKUP(MONTH(I1460),Meses,2,FALSE)</f>
        <v>February</v>
      </c>
      <c r="U1460" s="40">
        <f t="shared" ref="U1460:U1523" si="352">IF(ISERROR(FIND("SLT",J1460,1)),0,1)</f>
        <v>0</v>
      </c>
      <c r="V1460" s="40" t="str">
        <f t="shared" ref="V1460:V1523" si="353">IF(D1460="emergency","Emergency",IF(ISERROR(FIND("SLT",J1460,1)),"Normal","SLT"))</f>
        <v>Normal</v>
      </c>
      <c r="W1460" s="40">
        <f t="shared" ref="W1460:W1523" si="354">IF(V1460="Emergency",1,0)</f>
        <v>0</v>
      </c>
      <c r="X1460" s="40">
        <f t="shared" ref="X1460:X1523" si="355">IF(AG1460="Si",1,0)</f>
        <v>0</v>
      </c>
      <c r="Y1460" s="40">
        <f t="shared" ref="Y1460:Y1523" si="356">IF(AH1460="Si",1,0)</f>
        <v>0</v>
      </c>
      <c r="Z1460" s="40">
        <f t="shared" ref="Z1460:Z1523" si="357">IF(AI1460="Si",1,0)</f>
        <v>0</v>
      </c>
      <c r="AA1460" s="40">
        <f t="shared" ref="AA1460:AA1523" si="358">IF(AJ1460="Si",1,0)</f>
        <v>1</v>
      </c>
      <c r="AB1460" s="40">
        <f t="shared" ref="AB1460:AB1523" si="359">IF(AK1460="Si",1,0)</f>
        <v>0</v>
      </c>
      <c r="AC1460" s="41" t="s">
        <v>238</v>
      </c>
      <c r="AD1460" s="41" t="s">
        <v>682</v>
      </c>
      <c r="AE1460" s="41" t="s">
        <v>121</v>
      </c>
      <c r="AF1460" s="41" t="s">
        <v>322</v>
      </c>
      <c r="AG1460" s="41" t="s">
        <v>56</v>
      </c>
      <c r="AH1460" s="41" t="s">
        <v>56</v>
      </c>
      <c r="AI1460" s="41" t="s">
        <v>56</v>
      </c>
      <c r="AJ1460" s="41" t="s">
        <v>160</v>
      </c>
      <c r="AK1460" s="41" t="s">
        <v>56</v>
      </c>
    </row>
    <row r="1461" spans="1:37" s="41" customFormat="1" ht="15.75" hidden="1" thickBot="1" x14ac:dyDescent="0.3">
      <c r="A1461" s="11" t="s">
        <v>45</v>
      </c>
      <c r="B1461" s="12" t="s">
        <v>216</v>
      </c>
      <c r="C1461" s="13" t="s">
        <v>52</v>
      </c>
      <c r="D1461" s="14" t="s">
        <v>47</v>
      </c>
      <c r="E1461" s="13" t="s">
        <v>2990</v>
      </c>
      <c r="F1461" s="4" t="s">
        <v>326</v>
      </c>
      <c r="G1461" s="4" t="s">
        <v>451</v>
      </c>
      <c r="H1461" s="15">
        <v>43143.75</v>
      </c>
      <c r="I1461" s="15">
        <v>43154.75</v>
      </c>
      <c r="J1461" s="131" t="s">
        <v>3830</v>
      </c>
      <c r="K1461" s="45" t="s">
        <v>9</v>
      </c>
      <c r="L1461" s="47" t="s">
        <v>7</v>
      </c>
      <c r="M1461" s="47" t="s">
        <v>56</v>
      </c>
      <c r="N1461" s="9" t="str">
        <f t="shared" si="345"/>
        <v>Standard</v>
      </c>
      <c r="O1461" s="10" t="str">
        <f t="shared" si="346"/>
        <v>Successful</v>
      </c>
      <c r="P1461" s="10" t="str">
        <f t="shared" si="347"/>
        <v>On Time</v>
      </c>
      <c r="Q1461" s="9">
        <f t="shared" si="348"/>
        <v>1</v>
      </c>
      <c r="R1461" s="9">
        <f t="shared" si="349"/>
        <v>1</v>
      </c>
      <c r="S1461" s="9">
        <f t="shared" si="350"/>
        <v>0</v>
      </c>
      <c r="T1461" s="9" t="str">
        <f t="shared" si="351"/>
        <v>February</v>
      </c>
      <c r="U1461" s="40">
        <f t="shared" si="352"/>
        <v>0</v>
      </c>
      <c r="V1461" s="40" t="str">
        <f t="shared" si="353"/>
        <v>Normal</v>
      </c>
      <c r="W1461" s="40">
        <f t="shared" si="354"/>
        <v>0</v>
      </c>
      <c r="X1461" s="40">
        <f t="shared" si="355"/>
        <v>0</v>
      </c>
      <c r="Y1461" s="40">
        <f t="shared" si="356"/>
        <v>0</v>
      </c>
      <c r="Z1461" s="40">
        <f t="shared" si="357"/>
        <v>0</v>
      </c>
      <c r="AA1461" s="40">
        <f t="shared" si="358"/>
        <v>1</v>
      </c>
      <c r="AB1461" s="40">
        <f t="shared" si="359"/>
        <v>0</v>
      </c>
      <c r="AC1461" s="41" t="s">
        <v>823</v>
      </c>
      <c r="AD1461" s="41" t="s">
        <v>301</v>
      </c>
      <c r="AE1461" s="41" t="s">
        <v>258</v>
      </c>
      <c r="AF1461" s="41" t="s">
        <v>216</v>
      </c>
      <c r="AG1461" s="41" t="s">
        <v>56</v>
      </c>
      <c r="AH1461" s="41" t="s">
        <v>56</v>
      </c>
      <c r="AI1461" s="41" t="s">
        <v>56</v>
      </c>
      <c r="AJ1461" s="41" t="s">
        <v>160</v>
      </c>
      <c r="AK1461" s="41" t="s">
        <v>56</v>
      </c>
    </row>
    <row r="1462" spans="1:37" s="41" customFormat="1" ht="15.75" hidden="1" thickBot="1" x14ac:dyDescent="0.3">
      <c r="A1462" s="11" t="s">
        <v>697</v>
      </c>
      <c r="B1462" s="12" t="s">
        <v>216</v>
      </c>
      <c r="C1462" s="13" t="s">
        <v>52</v>
      </c>
      <c r="D1462" s="14" t="s">
        <v>47</v>
      </c>
      <c r="E1462" s="13" t="s">
        <v>2991</v>
      </c>
      <c r="F1462" s="4" t="s">
        <v>365</v>
      </c>
      <c r="G1462" s="4" t="s">
        <v>704</v>
      </c>
      <c r="H1462" s="15">
        <v>43150.458333333336</v>
      </c>
      <c r="I1462" s="15">
        <v>43154.6875</v>
      </c>
      <c r="J1462" s="131" t="s">
        <v>3831</v>
      </c>
      <c r="K1462" s="45" t="s">
        <v>9</v>
      </c>
      <c r="L1462" s="47" t="s">
        <v>7</v>
      </c>
      <c r="M1462" s="47" t="s">
        <v>56</v>
      </c>
      <c r="N1462" s="9" t="str">
        <f t="shared" si="345"/>
        <v>Standard</v>
      </c>
      <c r="O1462" s="10" t="str">
        <f t="shared" si="346"/>
        <v>Successful</v>
      </c>
      <c r="P1462" s="10" t="str">
        <f t="shared" si="347"/>
        <v>On Time</v>
      </c>
      <c r="Q1462" s="9">
        <f t="shared" si="348"/>
        <v>1</v>
      </c>
      <c r="R1462" s="9">
        <f t="shared" si="349"/>
        <v>1</v>
      </c>
      <c r="S1462" s="9">
        <f t="shared" si="350"/>
        <v>0</v>
      </c>
      <c r="T1462" s="9" t="str">
        <f t="shared" si="351"/>
        <v>February</v>
      </c>
      <c r="U1462" s="40">
        <f t="shared" si="352"/>
        <v>0</v>
      </c>
      <c r="V1462" s="40" t="str">
        <f t="shared" si="353"/>
        <v>Normal</v>
      </c>
      <c r="W1462" s="40">
        <f t="shared" si="354"/>
        <v>0</v>
      </c>
      <c r="X1462" s="40">
        <f t="shared" si="355"/>
        <v>0</v>
      </c>
      <c r="Y1462" s="40">
        <f t="shared" si="356"/>
        <v>0</v>
      </c>
      <c r="Z1462" s="40">
        <f t="shared" si="357"/>
        <v>0</v>
      </c>
      <c r="AA1462" s="40">
        <f t="shared" si="358"/>
        <v>1</v>
      </c>
      <c r="AB1462" s="40">
        <f t="shared" si="359"/>
        <v>0</v>
      </c>
      <c r="AC1462" s="41" t="s">
        <v>238</v>
      </c>
      <c r="AD1462" s="41" t="s">
        <v>2266</v>
      </c>
      <c r="AE1462" s="41" t="s">
        <v>432</v>
      </c>
      <c r="AF1462" s="41" t="s">
        <v>216</v>
      </c>
      <c r="AG1462" s="41" t="s">
        <v>56</v>
      </c>
      <c r="AH1462" s="41" t="s">
        <v>56</v>
      </c>
      <c r="AI1462" s="41" t="s">
        <v>56</v>
      </c>
      <c r="AJ1462" s="41" t="s">
        <v>160</v>
      </c>
      <c r="AK1462" s="41" t="s">
        <v>56</v>
      </c>
    </row>
    <row r="1463" spans="1:37" s="41" customFormat="1" ht="15.75" hidden="1" thickBot="1" x14ac:dyDescent="0.3">
      <c r="A1463" s="11" t="s">
        <v>697</v>
      </c>
      <c r="B1463" s="12" t="s">
        <v>216</v>
      </c>
      <c r="C1463" s="13" t="s">
        <v>46</v>
      </c>
      <c r="D1463" s="14" t="s">
        <v>47</v>
      </c>
      <c r="E1463" s="13" t="s">
        <v>2992</v>
      </c>
      <c r="F1463" s="4" t="s">
        <v>365</v>
      </c>
      <c r="G1463" s="4" t="s">
        <v>704</v>
      </c>
      <c r="H1463" s="15">
        <v>43150.5</v>
      </c>
      <c r="I1463" s="15">
        <v>43154.708333333336</v>
      </c>
      <c r="J1463" s="131" t="s">
        <v>3832</v>
      </c>
      <c r="K1463" s="45" t="s">
        <v>9</v>
      </c>
      <c r="L1463" s="47" t="s">
        <v>7</v>
      </c>
      <c r="M1463" s="47" t="s">
        <v>56</v>
      </c>
      <c r="N1463" s="9" t="str">
        <f t="shared" si="345"/>
        <v>Minor</v>
      </c>
      <c r="O1463" s="10" t="str">
        <f t="shared" si="346"/>
        <v>Successful</v>
      </c>
      <c r="P1463" s="10" t="str">
        <f t="shared" si="347"/>
        <v>On Time</v>
      </c>
      <c r="Q1463" s="9">
        <f t="shared" si="348"/>
        <v>1</v>
      </c>
      <c r="R1463" s="9">
        <f t="shared" si="349"/>
        <v>1</v>
      </c>
      <c r="S1463" s="9">
        <f t="shared" si="350"/>
        <v>0</v>
      </c>
      <c r="T1463" s="9" t="str">
        <f t="shared" si="351"/>
        <v>February</v>
      </c>
      <c r="U1463" s="40">
        <f t="shared" si="352"/>
        <v>0</v>
      </c>
      <c r="V1463" s="40" t="str">
        <f t="shared" si="353"/>
        <v>Normal</v>
      </c>
      <c r="W1463" s="40">
        <f t="shared" si="354"/>
        <v>0</v>
      </c>
      <c r="X1463" s="40">
        <f t="shared" si="355"/>
        <v>0</v>
      </c>
      <c r="Y1463" s="40">
        <f t="shared" si="356"/>
        <v>0</v>
      </c>
      <c r="Z1463" s="40">
        <f t="shared" si="357"/>
        <v>0</v>
      </c>
      <c r="AA1463" s="40">
        <f t="shared" si="358"/>
        <v>1</v>
      </c>
      <c r="AB1463" s="40">
        <f t="shared" si="359"/>
        <v>0</v>
      </c>
      <c r="AC1463" s="41" t="s">
        <v>238</v>
      </c>
      <c r="AD1463" s="41" t="s">
        <v>2266</v>
      </c>
      <c r="AE1463" s="41" t="s">
        <v>432</v>
      </c>
      <c r="AF1463" s="41" t="s">
        <v>216</v>
      </c>
      <c r="AG1463" s="41" t="s">
        <v>56</v>
      </c>
      <c r="AH1463" s="41" t="s">
        <v>56</v>
      </c>
      <c r="AI1463" s="41" t="s">
        <v>56</v>
      </c>
      <c r="AJ1463" s="41" t="s">
        <v>160</v>
      </c>
      <c r="AK1463" s="41" t="s">
        <v>56</v>
      </c>
    </row>
    <row r="1464" spans="1:37" s="41" customFormat="1" ht="15.75" hidden="1" thickBot="1" x14ac:dyDescent="0.3">
      <c r="A1464" s="11" t="s">
        <v>697</v>
      </c>
      <c r="B1464" s="12" t="s">
        <v>216</v>
      </c>
      <c r="C1464" s="13" t="s">
        <v>52</v>
      </c>
      <c r="D1464" s="14" t="s">
        <v>47</v>
      </c>
      <c r="E1464" s="13" t="s">
        <v>2993</v>
      </c>
      <c r="F1464" s="4" t="s">
        <v>365</v>
      </c>
      <c r="G1464" s="4" t="s">
        <v>184</v>
      </c>
      <c r="H1464" s="15">
        <v>43150.416666666664</v>
      </c>
      <c r="I1464" s="15">
        <v>43154.708333333336</v>
      </c>
      <c r="J1464" s="131" t="s">
        <v>3833</v>
      </c>
      <c r="K1464" s="45" t="s">
        <v>9</v>
      </c>
      <c r="L1464" s="47" t="s">
        <v>7</v>
      </c>
      <c r="M1464" s="47" t="s">
        <v>56</v>
      </c>
      <c r="N1464" s="9" t="str">
        <f t="shared" si="345"/>
        <v>Standard</v>
      </c>
      <c r="O1464" s="10" t="str">
        <f t="shared" si="346"/>
        <v>Successful</v>
      </c>
      <c r="P1464" s="10" t="str">
        <f t="shared" si="347"/>
        <v>On Time</v>
      </c>
      <c r="Q1464" s="9">
        <f t="shared" si="348"/>
        <v>1</v>
      </c>
      <c r="R1464" s="9">
        <f t="shared" si="349"/>
        <v>1</v>
      </c>
      <c r="S1464" s="9">
        <f t="shared" si="350"/>
        <v>0</v>
      </c>
      <c r="T1464" s="9" t="str">
        <f t="shared" si="351"/>
        <v>February</v>
      </c>
      <c r="U1464" s="40">
        <f t="shared" si="352"/>
        <v>0</v>
      </c>
      <c r="V1464" s="40" t="str">
        <f t="shared" si="353"/>
        <v>Normal</v>
      </c>
      <c r="W1464" s="40">
        <f t="shared" si="354"/>
        <v>0</v>
      </c>
      <c r="X1464" s="40">
        <f t="shared" si="355"/>
        <v>0</v>
      </c>
      <c r="Y1464" s="40">
        <f t="shared" si="356"/>
        <v>0</v>
      </c>
      <c r="Z1464" s="40">
        <f t="shared" si="357"/>
        <v>0</v>
      </c>
      <c r="AA1464" s="40">
        <f t="shared" si="358"/>
        <v>1</v>
      </c>
      <c r="AB1464" s="40">
        <f t="shared" si="359"/>
        <v>0</v>
      </c>
      <c r="AC1464" s="41" t="s">
        <v>238</v>
      </c>
      <c r="AD1464" s="41" t="s">
        <v>2266</v>
      </c>
      <c r="AE1464" s="41" t="s">
        <v>432</v>
      </c>
      <c r="AF1464" s="41" t="s">
        <v>216</v>
      </c>
      <c r="AG1464" s="41" t="s">
        <v>56</v>
      </c>
      <c r="AH1464" s="41" t="s">
        <v>56</v>
      </c>
      <c r="AI1464" s="41" t="s">
        <v>56</v>
      </c>
      <c r="AJ1464" s="41" t="s">
        <v>160</v>
      </c>
      <c r="AK1464" s="41" t="s">
        <v>56</v>
      </c>
    </row>
    <row r="1465" spans="1:37" s="41" customFormat="1" ht="15.75" hidden="1" thickBot="1" x14ac:dyDescent="0.3">
      <c r="A1465" s="11" t="s">
        <v>697</v>
      </c>
      <c r="B1465" s="12" t="s">
        <v>216</v>
      </c>
      <c r="C1465" s="13" t="s">
        <v>52</v>
      </c>
      <c r="D1465" s="14" t="s">
        <v>47</v>
      </c>
      <c r="E1465" s="13" t="s">
        <v>2994</v>
      </c>
      <c r="F1465" s="4" t="s">
        <v>365</v>
      </c>
      <c r="G1465" s="4" t="s">
        <v>184</v>
      </c>
      <c r="H1465" s="15">
        <v>43147.708333333336</v>
      </c>
      <c r="I1465" s="15">
        <v>43154.708333333336</v>
      </c>
      <c r="J1465" s="131" t="s">
        <v>3834</v>
      </c>
      <c r="K1465" s="45" t="s">
        <v>9</v>
      </c>
      <c r="L1465" s="47" t="s">
        <v>7</v>
      </c>
      <c r="M1465" s="47" t="s">
        <v>56</v>
      </c>
      <c r="N1465" s="9" t="str">
        <f t="shared" si="345"/>
        <v>Standard</v>
      </c>
      <c r="O1465" s="10" t="str">
        <f t="shared" si="346"/>
        <v>Successful</v>
      </c>
      <c r="P1465" s="10" t="str">
        <f t="shared" si="347"/>
        <v>On Time</v>
      </c>
      <c r="Q1465" s="9">
        <f t="shared" si="348"/>
        <v>1</v>
      </c>
      <c r="R1465" s="9">
        <f t="shared" si="349"/>
        <v>1</v>
      </c>
      <c r="S1465" s="9">
        <f t="shared" si="350"/>
        <v>0</v>
      </c>
      <c r="T1465" s="9" t="str">
        <f t="shared" si="351"/>
        <v>February</v>
      </c>
      <c r="U1465" s="40">
        <f t="shared" si="352"/>
        <v>0</v>
      </c>
      <c r="V1465" s="40" t="str">
        <f t="shared" si="353"/>
        <v>Normal</v>
      </c>
      <c r="W1465" s="40">
        <f t="shared" si="354"/>
        <v>0</v>
      </c>
      <c r="X1465" s="40">
        <f t="shared" si="355"/>
        <v>0</v>
      </c>
      <c r="Y1465" s="40">
        <f t="shared" si="356"/>
        <v>0</v>
      </c>
      <c r="Z1465" s="40">
        <f t="shared" si="357"/>
        <v>0</v>
      </c>
      <c r="AA1465" s="40">
        <f t="shared" si="358"/>
        <v>1</v>
      </c>
      <c r="AB1465" s="40">
        <f t="shared" si="359"/>
        <v>0</v>
      </c>
      <c r="AC1465" s="41" t="s">
        <v>238</v>
      </c>
      <c r="AD1465" s="41" t="s">
        <v>2266</v>
      </c>
      <c r="AE1465" s="41" t="s">
        <v>432</v>
      </c>
      <c r="AF1465" s="41" t="s">
        <v>216</v>
      </c>
      <c r="AG1465" s="41" t="s">
        <v>56</v>
      </c>
      <c r="AH1465" s="41" t="s">
        <v>56</v>
      </c>
      <c r="AI1465" s="41" t="s">
        <v>56</v>
      </c>
      <c r="AJ1465" s="41" t="s">
        <v>160</v>
      </c>
      <c r="AK1465" s="41" t="s">
        <v>56</v>
      </c>
    </row>
    <row r="1466" spans="1:37" s="41" customFormat="1" ht="15.75" hidden="1" thickBot="1" x14ac:dyDescent="0.3">
      <c r="A1466" s="11" t="s">
        <v>2995</v>
      </c>
      <c r="B1466" s="12" t="s">
        <v>216</v>
      </c>
      <c r="C1466" s="13" t="s">
        <v>46</v>
      </c>
      <c r="D1466" s="14" t="s">
        <v>47</v>
      </c>
      <c r="E1466" s="13" t="s">
        <v>2996</v>
      </c>
      <c r="F1466" s="4" t="s">
        <v>84</v>
      </c>
      <c r="G1466" s="4" t="s">
        <v>663</v>
      </c>
      <c r="H1466" s="15">
        <v>43153.291666666664</v>
      </c>
      <c r="I1466" s="15">
        <v>43155.416666666664</v>
      </c>
      <c r="J1466" s="131" t="s">
        <v>3835</v>
      </c>
      <c r="K1466" s="45" t="s">
        <v>9</v>
      </c>
      <c r="L1466" s="47" t="s">
        <v>7</v>
      </c>
      <c r="M1466" s="47" t="s">
        <v>56</v>
      </c>
      <c r="N1466" s="9" t="str">
        <f t="shared" si="345"/>
        <v>Minor</v>
      </c>
      <c r="O1466" s="10" t="str">
        <f t="shared" si="346"/>
        <v>Successful</v>
      </c>
      <c r="P1466" s="10" t="str">
        <f t="shared" si="347"/>
        <v>On Time</v>
      </c>
      <c r="Q1466" s="9">
        <f t="shared" si="348"/>
        <v>1</v>
      </c>
      <c r="R1466" s="9">
        <f t="shared" si="349"/>
        <v>1</v>
      </c>
      <c r="S1466" s="9">
        <f t="shared" si="350"/>
        <v>0</v>
      </c>
      <c r="T1466" s="9" t="str">
        <f t="shared" si="351"/>
        <v>February</v>
      </c>
      <c r="U1466" s="40">
        <f t="shared" si="352"/>
        <v>0</v>
      </c>
      <c r="V1466" s="40" t="str">
        <f t="shared" si="353"/>
        <v>Normal</v>
      </c>
      <c r="W1466" s="40">
        <f t="shared" si="354"/>
        <v>0</v>
      </c>
      <c r="X1466" s="40">
        <f t="shared" si="355"/>
        <v>0</v>
      </c>
      <c r="Y1466" s="40">
        <f t="shared" si="356"/>
        <v>0</v>
      </c>
      <c r="Z1466" s="40">
        <f t="shared" si="357"/>
        <v>0</v>
      </c>
      <c r="AA1466" s="40">
        <f t="shared" si="358"/>
        <v>1</v>
      </c>
      <c r="AB1466" s="40">
        <f t="shared" si="359"/>
        <v>0</v>
      </c>
      <c r="AC1466" s="41" t="s">
        <v>537</v>
      </c>
      <c r="AD1466" s="41" t="s">
        <v>280</v>
      </c>
      <c r="AE1466" s="41" t="s">
        <v>260</v>
      </c>
      <c r="AF1466" s="41" t="s">
        <v>216</v>
      </c>
      <c r="AG1466" s="41" t="s">
        <v>56</v>
      </c>
      <c r="AH1466" s="41" t="s">
        <v>56</v>
      </c>
      <c r="AI1466" s="41" t="s">
        <v>56</v>
      </c>
      <c r="AJ1466" s="41" t="s">
        <v>160</v>
      </c>
      <c r="AK1466" s="41" t="s">
        <v>56</v>
      </c>
    </row>
    <row r="1467" spans="1:37" s="41" customFormat="1" ht="15.75" hidden="1" thickBot="1" x14ac:dyDescent="0.3">
      <c r="A1467" s="11" t="s">
        <v>65</v>
      </c>
      <c r="B1467" s="12" t="s">
        <v>216</v>
      </c>
      <c r="C1467" s="13" t="s">
        <v>46</v>
      </c>
      <c r="D1467" s="14" t="s">
        <v>47</v>
      </c>
      <c r="E1467" s="13" t="s">
        <v>2997</v>
      </c>
      <c r="F1467" s="4" t="s">
        <v>326</v>
      </c>
      <c r="G1467" s="4" t="s">
        <v>784</v>
      </c>
      <c r="H1467" s="15">
        <v>43154.833333333336</v>
      </c>
      <c r="I1467" s="15">
        <v>43155.791666666664</v>
      </c>
      <c r="J1467" s="131" t="s">
        <v>3836</v>
      </c>
      <c r="K1467" s="45" t="s">
        <v>9</v>
      </c>
      <c r="L1467" s="47" t="s">
        <v>7</v>
      </c>
      <c r="M1467" s="47" t="s">
        <v>56</v>
      </c>
      <c r="N1467" s="9" t="str">
        <f t="shared" si="345"/>
        <v>Minor</v>
      </c>
      <c r="O1467" s="10" t="str">
        <f t="shared" si="346"/>
        <v>Successful</v>
      </c>
      <c r="P1467" s="10" t="str">
        <f t="shared" si="347"/>
        <v>On Time</v>
      </c>
      <c r="Q1467" s="9">
        <f t="shared" si="348"/>
        <v>1</v>
      </c>
      <c r="R1467" s="9">
        <f t="shared" si="349"/>
        <v>1</v>
      </c>
      <c r="S1467" s="9">
        <f t="shared" si="350"/>
        <v>0</v>
      </c>
      <c r="T1467" s="9" t="str">
        <f t="shared" si="351"/>
        <v>February</v>
      </c>
      <c r="U1467" s="40">
        <f t="shared" si="352"/>
        <v>0</v>
      </c>
      <c r="V1467" s="40" t="str">
        <f t="shared" si="353"/>
        <v>Normal</v>
      </c>
      <c r="W1467" s="40">
        <f t="shared" si="354"/>
        <v>0</v>
      </c>
      <c r="X1467" s="40">
        <f t="shared" si="355"/>
        <v>0</v>
      </c>
      <c r="Y1467" s="40">
        <f t="shared" si="356"/>
        <v>0</v>
      </c>
      <c r="Z1467" s="40">
        <f t="shared" si="357"/>
        <v>0</v>
      </c>
      <c r="AA1467" s="40">
        <f t="shared" si="358"/>
        <v>1</v>
      </c>
      <c r="AB1467" s="40">
        <f t="shared" si="359"/>
        <v>0</v>
      </c>
      <c r="AC1467" s="41" t="s">
        <v>132</v>
      </c>
      <c r="AD1467" s="41" t="s">
        <v>280</v>
      </c>
      <c r="AE1467" s="41" t="s">
        <v>258</v>
      </c>
      <c r="AF1467" s="41" t="s">
        <v>216</v>
      </c>
      <c r="AG1467" s="41" t="s">
        <v>56</v>
      </c>
      <c r="AH1467" s="41" t="s">
        <v>56</v>
      </c>
      <c r="AI1467" s="41" t="s">
        <v>56</v>
      </c>
      <c r="AJ1467" s="41" t="s">
        <v>160</v>
      </c>
      <c r="AK1467" s="41" t="s">
        <v>56</v>
      </c>
    </row>
    <row r="1468" spans="1:37" s="41" customFormat="1" ht="15.75" hidden="1" thickBot="1" x14ac:dyDescent="0.3">
      <c r="A1468" s="11" t="s">
        <v>697</v>
      </c>
      <c r="B1468" s="12" t="s">
        <v>216</v>
      </c>
      <c r="C1468" s="13" t="s">
        <v>46</v>
      </c>
      <c r="D1468" s="14" t="s">
        <v>47</v>
      </c>
      <c r="E1468" s="13" t="s">
        <v>2998</v>
      </c>
      <c r="F1468" s="4" t="s">
        <v>152</v>
      </c>
      <c r="G1468" s="4" t="s">
        <v>709</v>
      </c>
      <c r="H1468" s="15">
        <v>43150.291666666664</v>
      </c>
      <c r="I1468" s="15">
        <v>43156.979166666664</v>
      </c>
      <c r="J1468" s="131" t="s">
        <v>814</v>
      </c>
      <c r="K1468" s="45" t="s">
        <v>9</v>
      </c>
      <c r="L1468" s="47" t="s">
        <v>7</v>
      </c>
      <c r="M1468" s="47" t="s">
        <v>56</v>
      </c>
      <c r="N1468" s="9" t="str">
        <f t="shared" si="345"/>
        <v>Minor</v>
      </c>
      <c r="O1468" s="10" t="str">
        <f t="shared" si="346"/>
        <v>Successful</v>
      </c>
      <c r="P1468" s="10" t="str">
        <f t="shared" si="347"/>
        <v>On Time</v>
      </c>
      <c r="Q1468" s="9">
        <f t="shared" si="348"/>
        <v>1</v>
      </c>
      <c r="R1468" s="9">
        <f t="shared" si="349"/>
        <v>1</v>
      </c>
      <c r="S1468" s="9">
        <f t="shared" si="350"/>
        <v>0</v>
      </c>
      <c r="T1468" s="9" t="str">
        <f t="shared" si="351"/>
        <v>February</v>
      </c>
      <c r="U1468" s="40">
        <f t="shared" si="352"/>
        <v>0</v>
      </c>
      <c r="V1468" s="40" t="str">
        <f t="shared" si="353"/>
        <v>Normal</v>
      </c>
      <c r="W1468" s="40">
        <f t="shared" si="354"/>
        <v>0</v>
      </c>
      <c r="X1468" s="40">
        <f t="shared" si="355"/>
        <v>0</v>
      </c>
      <c r="Y1468" s="40">
        <f t="shared" si="356"/>
        <v>0</v>
      </c>
      <c r="Z1468" s="40">
        <f t="shared" si="357"/>
        <v>0</v>
      </c>
      <c r="AA1468" s="40">
        <f t="shared" si="358"/>
        <v>1</v>
      </c>
      <c r="AB1468" s="40">
        <f t="shared" si="359"/>
        <v>0</v>
      </c>
      <c r="AC1468" s="41" t="s">
        <v>238</v>
      </c>
      <c r="AD1468" s="41" t="s">
        <v>825</v>
      </c>
      <c r="AE1468" s="41" t="s">
        <v>121</v>
      </c>
      <c r="AF1468" s="41" t="s">
        <v>322</v>
      </c>
      <c r="AG1468" s="41" t="s">
        <v>56</v>
      </c>
      <c r="AH1468" s="41" t="s">
        <v>56</v>
      </c>
      <c r="AI1468" s="41" t="s">
        <v>56</v>
      </c>
      <c r="AJ1468" s="41" t="s">
        <v>160</v>
      </c>
      <c r="AK1468" s="41" t="s">
        <v>56</v>
      </c>
    </row>
    <row r="1469" spans="1:37" s="41" customFormat="1" ht="15.75" hidden="1" thickBot="1" x14ac:dyDescent="0.3">
      <c r="A1469" s="11" t="s">
        <v>49</v>
      </c>
      <c r="B1469" s="12" t="s">
        <v>216</v>
      </c>
      <c r="C1469" s="13" t="s">
        <v>52</v>
      </c>
      <c r="D1469" s="14" t="s">
        <v>47</v>
      </c>
      <c r="E1469" s="13" t="s">
        <v>2999</v>
      </c>
      <c r="F1469" s="4" t="s">
        <v>365</v>
      </c>
      <c r="G1469" s="4" t="s">
        <v>3177</v>
      </c>
      <c r="H1469" s="15">
        <v>43146.666666666664</v>
      </c>
      <c r="I1469" s="15">
        <v>43154.708333333336</v>
      </c>
      <c r="J1469" s="131" t="s">
        <v>3837</v>
      </c>
      <c r="K1469" s="45" t="s">
        <v>9</v>
      </c>
      <c r="L1469" s="47" t="s">
        <v>7</v>
      </c>
      <c r="M1469" s="47" t="s">
        <v>56</v>
      </c>
      <c r="N1469" s="9" t="str">
        <f t="shared" si="345"/>
        <v>Standard</v>
      </c>
      <c r="O1469" s="10" t="str">
        <f t="shared" si="346"/>
        <v>Successful</v>
      </c>
      <c r="P1469" s="10" t="str">
        <f t="shared" si="347"/>
        <v>On Time</v>
      </c>
      <c r="Q1469" s="9">
        <f t="shared" si="348"/>
        <v>1</v>
      </c>
      <c r="R1469" s="9">
        <f t="shared" si="349"/>
        <v>1</v>
      </c>
      <c r="S1469" s="9">
        <f t="shared" si="350"/>
        <v>0</v>
      </c>
      <c r="T1469" s="9" t="str">
        <f t="shared" si="351"/>
        <v>February</v>
      </c>
      <c r="U1469" s="40">
        <f t="shared" si="352"/>
        <v>0</v>
      </c>
      <c r="V1469" s="40" t="str">
        <f t="shared" si="353"/>
        <v>Normal</v>
      </c>
      <c r="W1469" s="40">
        <f t="shared" si="354"/>
        <v>0</v>
      </c>
      <c r="X1469" s="40">
        <f t="shared" si="355"/>
        <v>0</v>
      </c>
      <c r="Y1469" s="40">
        <f t="shared" si="356"/>
        <v>0</v>
      </c>
      <c r="Z1469" s="40">
        <f t="shared" si="357"/>
        <v>0</v>
      </c>
      <c r="AA1469" s="40">
        <f t="shared" si="358"/>
        <v>1</v>
      </c>
      <c r="AB1469" s="40">
        <f t="shared" si="359"/>
        <v>0</v>
      </c>
      <c r="AC1469" s="41" t="s">
        <v>132</v>
      </c>
      <c r="AD1469" s="41" t="s">
        <v>307</v>
      </c>
      <c r="AE1469" s="41" t="s">
        <v>432</v>
      </c>
      <c r="AF1469" s="41" t="s">
        <v>216</v>
      </c>
      <c r="AG1469" s="41" t="s">
        <v>56</v>
      </c>
      <c r="AH1469" s="41" t="s">
        <v>56</v>
      </c>
      <c r="AI1469" s="41" t="s">
        <v>56</v>
      </c>
      <c r="AJ1469" s="41" t="s">
        <v>160</v>
      </c>
      <c r="AK1469" s="41" t="s">
        <v>56</v>
      </c>
    </row>
    <row r="1470" spans="1:37" s="41" customFormat="1" ht="15.75" hidden="1" thickBot="1" x14ac:dyDescent="0.3">
      <c r="A1470" s="11" t="s">
        <v>45</v>
      </c>
      <c r="B1470" s="12" t="s">
        <v>216</v>
      </c>
      <c r="C1470" s="13" t="s">
        <v>52</v>
      </c>
      <c r="D1470" s="14" t="s">
        <v>47</v>
      </c>
      <c r="E1470" s="13" t="s">
        <v>3000</v>
      </c>
      <c r="F1470" s="4" t="s">
        <v>127</v>
      </c>
      <c r="G1470" s="4" t="s">
        <v>352</v>
      </c>
      <c r="H1470" s="15">
        <v>43147.625</v>
      </c>
      <c r="I1470" s="15">
        <v>43154.916666666664</v>
      </c>
      <c r="J1470" s="131" t="s">
        <v>3838</v>
      </c>
      <c r="K1470" s="45" t="s">
        <v>9</v>
      </c>
      <c r="L1470" s="47" t="s">
        <v>7</v>
      </c>
      <c r="M1470" s="47" t="s">
        <v>56</v>
      </c>
      <c r="N1470" s="9" t="str">
        <f t="shared" si="345"/>
        <v>Standard</v>
      </c>
      <c r="O1470" s="10" t="str">
        <f t="shared" si="346"/>
        <v>Successful</v>
      </c>
      <c r="P1470" s="10" t="str">
        <f t="shared" si="347"/>
        <v>On Time</v>
      </c>
      <c r="Q1470" s="9">
        <f t="shared" si="348"/>
        <v>1</v>
      </c>
      <c r="R1470" s="9">
        <f t="shared" si="349"/>
        <v>1</v>
      </c>
      <c r="S1470" s="9">
        <f t="shared" si="350"/>
        <v>0</v>
      </c>
      <c r="T1470" s="9" t="str">
        <f t="shared" si="351"/>
        <v>February</v>
      </c>
      <c r="U1470" s="40">
        <f t="shared" si="352"/>
        <v>0</v>
      </c>
      <c r="V1470" s="40" t="str">
        <f t="shared" si="353"/>
        <v>Normal</v>
      </c>
      <c r="W1470" s="40">
        <f t="shared" si="354"/>
        <v>0</v>
      </c>
      <c r="X1470" s="40">
        <f t="shared" si="355"/>
        <v>0</v>
      </c>
      <c r="Y1470" s="40">
        <f t="shared" si="356"/>
        <v>0</v>
      </c>
      <c r="Z1470" s="40">
        <f t="shared" si="357"/>
        <v>0</v>
      </c>
      <c r="AA1470" s="40">
        <f t="shared" si="358"/>
        <v>1</v>
      </c>
      <c r="AB1470" s="40">
        <f t="shared" si="359"/>
        <v>0</v>
      </c>
      <c r="AC1470" s="41" t="s">
        <v>823</v>
      </c>
      <c r="AD1470" s="41" t="s">
        <v>3998</v>
      </c>
      <c r="AE1470" s="41" t="s">
        <v>258</v>
      </c>
      <c r="AF1470" s="41" t="s">
        <v>216</v>
      </c>
      <c r="AG1470" s="41" t="s">
        <v>56</v>
      </c>
      <c r="AH1470" s="41" t="s">
        <v>56</v>
      </c>
      <c r="AI1470" s="41" t="s">
        <v>56</v>
      </c>
      <c r="AJ1470" s="41" t="s">
        <v>160</v>
      </c>
      <c r="AK1470" s="41" t="s">
        <v>56</v>
      </c>
    </row>
    <row r="1471" spans="1:37" s="41" customFormat="1" ht="15.75" hidden="1" thickBot="1" x14ac:dyDescent="0.3">
      <c r="A1471" s="11" t="s">
        <v>697</v>
      </c>
      <c r="B1471" s="12" t="s">
        <v>216</v>
      </c>
      <c r="C1471" s="13" t="s">
        <v>52</v>
      </c>
      <c r="D1471" s="14" t="s">
        <v>47</v>
      </c>
      <c r="E1471" s="13" t="s">
        <v>3001</v>
      </c>
      <c r="F1471" s="4" t="s">
        <v>328</v>
      </c>
      <c r="G1471" s="4" t="s">
        <v>486</v>
      </c>
      <c r="H1471" s="15">
        <v>43147.583333333336</v>
      </c>
      <c r="I1471" s="15">
        <v>43154.708333333336</v>
      </c>
      <c r="J1471" s="131" t="s">
        <v>3839</v>
      </c>
      <c r="K1471" s="45" t="s">
        <v>9</v>
      </c>
      <c r="L1471" s="47" t="s">
        <v>7</v>
      </c>
      <c r="M1471" s="47" t="s">
        <v>56</v>
      </c>
      <c r="N1471" s="9" t="str">
        <f t="shared" si="345"/>
        <v>Standard</v>
      </c>
      <c r="O1471" s="10" t="str">
        <f t="shared" si="346"/>
        <v>Successful</v>
      </c>
      <c r="P1471" s="10" t="str">
        <f t="shared" si="347"/>
        <v>On Time</v>
      </c>
      <c r="Q1471" s="9">
        <f t="shared" si="348"/>
        <v>1</v>
      </c>
      <c r="R1471" s="9">
        <f t="shared" si="349"/>
        <v>1</v>
      </c>
      <c r="S1471" s="9">
        <f t="shared" si="350"/>
        <v>0</v>
      </c>
      <c r="T1471" s="9" t="str">
        <f t="shared" si="351"/>
        <v>February</v>
      </c>
      <c r="U1471" s="40">
        <f t="shared" si="352"/>
        <v>0</v>
      </c>
      <c r="V1471" s="40" t="str">
        <f t="shared" si="353"/>
        <v>Normal</v>
      </c>
      <c r="W1471" s="40">
        <f t="shared" si="354"/>
        <v>0</v>
      </c>
      <c r="X1471" s="40">
        <f t="shared" si="355"/>
        <v>0</v>
      </c>
      <c r="Y1471" s="40">
        <f t="shared" si="356"/>
        <v>0</v>
      </c>
      <c r="Z1471" s="40">
        <f t="shared" si="357"/>
        <v>0</v>
      </c>
      <c r="AA1471" s="40">
        <f t="shared" si="358"/>
        <v>1</v>
      </c>
      <c r="AB1471" s="40">
        <f t="shared" si="359"/>
        <v>0</v>
      </c>
      <c r="AC1471" s="41" t="s">
        <v>238</v>
      </c>
      <c r="AD1471" s="41" t="s">
        <v>515</v>
      </c>
      <c r="AE1471" s="41" t="s">
        <v>424</v>
      </c>
      <c r="AF1471" s="41" t="s">
        <v>216</v>
      </c>
      <c r="AG1471" s="41" t="s">
        <v>56</v>
      </c>
      <c r="AH1471" s="41" t="s">
        <v>56</v>
      </c>
      <c r="AI1471" s="41" t="s">
        <v>56</v>
      </c>
      <c r="AJ1471" s="41" t="s">
        <v>160</v>
      </c>
      <c r="AK1471" s="41" t="s">
        <v>56</v>
      </c>
    </row>
    <row r="1472" spans="1:37" s="41" customFormat="1" ht="15.75" hidden="1" thickBot="1" x14ac:dyDescent="0.3">
      <c r="A1472" s="11" t="s">
        <v>248</v>
      </c>
      <c r="B1472" s="12" t="s">
        <v>216</v>
      </c>
      <c r="C1472" s="13" t="s">
        <v>52</v>
      </c>
      <c r="D1472" s="14" t="s">
        <v>47</v>
      </c>
      <c r="E1472" s="13" t="s">
        <v>3002</v>
      </c>
      <c r="F1472" s="4" t="s">
        <v>152</v>
      </c>
      <c r="G1472" s="4" t="s">
        <v>162</v>
      </c>
      <c r="H1472" s="15">
        <v>43151.416666666664</v>
      </c>
      <c r="I1472" s="15">
        <v>43154.75</v>
      </c>
      <c r="J1472" s="131" t="s">
        <v>3840</v>
      </c>
      <c r="K1472" s="45" t="s">
        <v>9</v>
      </c>
      <c r="L1472" s="47" t="s">
        <v>7</v>
      </c>
      <c r="M1472" s="47" t="s">
        <v>56</v>
      </c>
      <c r="N1472" s="9" t="str">
        <f t="shared" si="345"/>
        <v>Standard</v>
      </c>
      <c r="O1472" s="10" t="str">
        <f t="shared" si="346"/>
        <v>Successful</v>
      </c>
      <c r="P1472" s="10" t="str">
        <f t="shared" si="347"/>
        <v>On Time</v>
      </c>
      <c r="Q1472" s="9">
        <f t="shared" si="348"/>
        <v>1</v>
      </c>
      <c r="R1472" s="9">
        <f t="shared" si="349"/>
        <v>1</v>
      </c>
      <c r="S1472" s="9">
        <f t="shared" si="350"/>
        <v>0</v>
      </c>
      <c r="T1472" s="9" t="str">
        <f t="shared" si="351"/>
        <v>February</v>
      </c>
      <c r="U1472" s="40">
        <f t="shared" si="352"/>
        <v>0</v>
      </c>
      <c r="V1472" s="40" t="str">
        <f t="shared" si="353"/>
        <v>Normal</v>
      </c>
      <c r="W1472" s="40">
        <f t="shared" si="354"/>
        <v>0</v>
      </c>
      <c r="X1472" s="40">
        <f t="shared" si="355"/>
        <v>0</v>
      </c>
      <c r="Y1472" s="40">
        <f t="shared" si="356"/>
        <v>0</v>
      </c>
      <c r="Z1472" s="40">
        <f t="shared" si="357"/>
        <v>0</v>
      </c>
      <c r="AA1472" s="40">
        <f t="shared" si="358"/>
        <v>1</v>
      </c>
      <c r="AB1472" s="40">
        <f t="shared" si="359"/>
        <v>0</v>
      </c>
      <c r="AC1472" s="41" t="s">
        <v>537</v>
      </c>
      <c r="AD1472" s="41" t="s">
        <v>332</v>
      </c>
      <c r="AE1472" s="41" t="s">
        <v>121</v>
      </c>
      <c r="AF1472" s="41" t="s">
        <v>322</v>
      </c>
      <c r="AG1472" s="41" t="s">
        <v>56</v>
      </c>
      <c r="AH1472" s="41" t="s">
        <v>56</v>
      </c>
      <c r="AI1472" s="41" t="s">
        <v>56</v>
      </c>
      <c r="AJ1472" s="41" t="s">
        <v>160</v>
      </c>
      <c r="AK1472" s="41" t="s">
        <v>56</v>
      </c>
    </row>
    <row r="1473" spans="1:37" s="41" customFormat="1" ht="15.75" hidden="1" thickBot="1" x14ac:dyDescent="0.3">
      <c r="A1473" s="11" t="s">
        <v>248</v>
      </c>
      <c r="B1473" s="12" t="s">
        <v>216</v>
      </c>
      <c r="C1473" s="13" t="s">
        <v>52</v>
      </c>
      <c r="D1473" s="14" t="s">
        <v>47</v>
      </c>
      <c r="E1473" s="13" t="s">
        <v>3003</v>
      </c>
      <c r="F1473" s="4" t="s">
        <v>309</v>
      </c>
      <c r="G1473" s="4" t="s">
        <v>3151</v>
      </c>
      <c r="H1473" s="15">
        <v>43155.875</v>
      </c>
      <c r="I1473" s="15">
        <v>43155.958333333336</v>
      </c>
      <c r="J1473" s="131" t="s">
        <v>3841</v>
      </c>
      <c r="K1473" s="45" t="s">
        <v>9</v>
      </c>
      <c r="L1473" s="47" t="s">
        <v>7</v>
      </c>
      <c r="M1473" s="47" t="s">
        <v>56</v>
      </c>
      <c r="N1473" s="9" t="str">
        <f t="shared" si="345"/>
        <v>Standard</v>
      </c>
      <c r="O1473" s="10" t="str">
        <f t="shared" si="346"/>
        <v>Successful</v>
      </c>
      <c r="P1473" s="10" t="str">
        <f t="shared" si="347"/>
        <v>On Time</v>
      </c>
      <c r="Q1473" s="9">
        <f t="shared" si="348"/>
        <v>1</v>
      </c>
      <c r="R1473" s="9">
        <f t="shared" si="349"/>
        <v>1</v>
      </c>
      <c r="S1473" s="9">
        <f t="shared" si="350"/>
        <v>0</v>
      </c>
      <c r="T1473" s="9" t="str">
        <f t="shared" si="351"/>
        <v>February</v>
      </c>
      <c r="U1473" s="40">
        <f t="shared" si="352"/>
        <v>0</v>
      </c>
      <c r="V1473" s="40" t="str">
        <f t="shared" si="353"/>
        <v>Normal</v>
      </c>
      <c r="W1473" s="40">
        <f t="shared" si="354"/>
        <v>0</v>
      </c>
      <c r="X1473" s="40">
        <f t="shared" si="355"/>
        <v>0</v>
      </c>
      <c r="Y1473" s="40">
        <f t="shared" si="356"/>
        <v>0</v>
      </c>
      <c r="Z1473" s="40">
        <f t="shared" si="357"/>
        <v>0</v>
      </c>
      <c r="AA1473" s="40">
        <f t="shared" si="358"/>
        <v>1</v>
      </c>
      <c r="AB1473" s="40">
        <f t="shared" si="359"/>
        <v>0</v>
      </c>
      <c r="AC1473" s="41" t="s">
        <v>537</v>
      </c>
      <c r="AD1473" s="41" t="s">
        <v>338</v>
      </c>
      <c r="AE1473" s="41" t="s">
        <v>227</v>
      </c>
      <c r="AF1473" s="41" t="s">
        <v>216</v>
      </c>
      <c r="AG1473" s="41" t="s">
        <v>56</v>
      </c>
      <c r="AH1473" s="41" t="s">
        <v>56</v>
      </c>
      <c r="AI1473" s="41" t="s">
        <v>56</v>
      </c>
      <c r="AJ1473" s="41" t="s">
        <v>160</v>
      </c>
      <c r="AK1473" s="41" t="s">
        <v>56</v>
      </c>
    </row>
    <row r="1474" spans="1:37" s="41" customFormat="1" ht="15.75" hidden="1" thickBot="1" x14ac:dyDescent="0.3">
      <c r="A1474" s="11" t="s">
        <v>248</v>
      </c>
      <c r="B1474" s="12" t="s">
        <v>216</v>
      </c>
      <c r="C1474" s="13" t="s">
        <v>46</v>
      </c>
      <c r="D1474" s="14" t="s">
        <v>47</v>
      </c>
      <c r="E1474" s="13" t="s">
        <v>3004</v>
      </c>
      <c r="F1474" s="4" t="s">
        <v>152</v>
      </c>
      <c r="G1474" s="4" t="s">
        <v>499</v>
      </c>
      <c r="H1474" s="15">
        <v>43155.958333333336</v>
      </c>
      <c r="I1474" s="15">
        <v>43156.291666666664</v>
      </c>
      <c r="J1474" s="131" t="s">
        <v>3842</v>
      </c>
      <c r="K1474" s="45" t="s">
        <v>9</v>
      </c>
      <c r="L1474" s="47" t="s">
        <v>7</v>
      </c>
      <c r="M1474" s="47" t="s">
        <v>56</v>
      </c>
      <c r="N1474" s="9" t="str">
        <f t="shared" si="345"/>
        <v>Minor</v>
      </c>
      <c r="O1474" s="10" t="str">
        <f t="shared" si="346"/>
        <v>Successful</v>
      </c>
      <c r="P1474" s="10" t="str">
        <f t="shared" si="347"/>
        <v>On Time</v>
      </c>
      <c r="Q1474" s="9">
        <f t="shared" si="348"/>
        <v>1</v>
      </c>
      <c r="R1474" s="9">
        <f t="shared" si="349"/>
        <v>1</v>
      </c>
      <c r="S1474" s="9">
        <f t="shared" si="350"/>
        <v>0</v>
      </c>
      <c r="T1474" s="9" t="str">
        <f t="shared" si="351"/>
        <v>February</v>
      </c>
      <c r="U1474" s="40">
        <f t="shared" si="352"/>
        <v>0</v>
      </c>
      <c r="V1474" s="40" t="str">
        <f t="shared" si="353"/>
        <v>Normal</v>
      </c>
      <c r="W1474" s="40">
        <f t="shared" si="354"/>
        <v>0</v>
      </c>
      <c r="X1474" s="40">
        <f t="shared" si="355"/>
        <v>0</v>
      </c>
      <c r="Y1474" s="40">
        <f t="shared" si="356"/>
        <v>0</v>
      </c>
      <c r="Z1474" s="40">
        <f t="shared" si="357"/>
        <v>0</v>
      </c>
      <c r="AA1474" s="40">
        <f t="shared" si="358"/>
        <v>1</v>
      </c>
      <c r="AB1474" s="40">
        <f t="shared" si="359"/>
        <v>0</v>
      </c>
      <c r="AC1474" s="41" t="s">
        <v>537</v>
      </c>
      <c r="AD1474" s="41" t="s">
        <v>280</v>
      </c>
      <c r="AE1474" s="41" t="s">
        <v>121</v>
      </c>
      <c r="AF1474" s="41" t="s">
        <v>322</v>
      </c>
      <c r="AG1474" s="41" t="s">
        <v>56</v>
      </c>
      <c r="AH1474" s="41" t="s">
        <v>56</v>
      </c>
      <c r="AI1474" s="41" t="s">
        <v>56</v>
      </c>
      <c r="AJ1474" s="41" t="s">
        <v>160</v>
      </c>
      <c r="AK1474" s="41" t="s">
        <v>56</v>
      </c>
    </row>
    <row r="1475" spans="1:37" s="41" customFormat="1" ht="15.75" hidden="1" thickBot="1" x14ac:dyDescent="0.3">
      <c r="A1475" s="11" t="s">
        <v>248</v>
      </c>
      <c r="B1475" s="12" t="s">
        <v>216</v>
      </c>
      <c r="C1475" s="13" t="s">
        <v>52</v>
      </c>
      <c r="D1475" s="14" t="s">
        <v>47</v>
      </c>
      <c r="E1475" s="13" t="s">
        <v>3005</v>
      </c>
      <c r="F1475" s="4" t="s">
        <v>152</v>
      </c>
      <c r="G1475" s="4" t="s">
        <v>499</v>
      </c>
      <c r="H1475" s="15">
        <v>43154.791666666664</v>
      </c>
      <c r="I1475" s="15">
        <v>43155.208333333336</v>
      </c>
      <c r="J1475" s="131" t="s">
        <v>3843</v>
      </c>
      <c r="K1475" s="45" t="s">
        <v>9</v>
      </c>
      <c r="L1475" s="47" t="s">
        <v>7</v>
      </c>
      <c r="M1475" s="47" t="s">
        <v>56</v>
      </c>
      <c r="N1475" s="9" t="str">
        <f t="shared" si="345"/>
        <v>Standard</v>
      </c>
      <c r="O1475" s="10" t="str">
        <f t="shared" si="346"/>
        <v>Successful</v>
      </c>
      <c r="P1475" s="10" t="str">
        <f t="shared" si="347"/>
        <v>On Time</v>
      </c>
      <c r="Q1475" s="9">
        <f t="shared" si="348"/>
        <v>1</v>
      </c>
      <c r="R1475" s="9">
        <f t="shared" si="349"/>
        <v>1</v>
      </c>
      <c r="S1475" s="9">
        <f t="shared" si="350"/>
        <v>0</v>
      </c>
      <c r="T1475" s="9" t="str">
        <f t="shared" si="351"/>
        <v>February</v>
      </c>
      <c r="U1475" s="40">
        <f t="shared" si="352"/>
        <v>0</v>
      </c>
      <c r="V1475" s="40" t="str">
        <f t="shared" si="353"/>
        <v>Normal</v>
      </c>
      <c r="W1475" s="40">
        <f t="shared" si="354"/>
        <v>0</v>
      </c>
      <c r="X1475" s="40">
        <f t="shared" si="355"/>
        <v>0</v>
      </c>
      <c r="Y1475" s="40">
        <f t="shared" si="356"/>
        <v>0</v>
      </c>
      <c r="Z1475" s="40">
        <f t="shared" si="357"/>
        <v>0</v>
      </c>
      <c r="AA1475" s="40">
        <f t="shared" si="358"/>
        <v>1</v>
      </c>
      <c r="AB1475" s="40">
        <f t="shared" si="359"/>
        <v>0</v>
      </c>
      <c r="AC1475" s="41" t="s">
        <v>537</v>
      </c>
      <c r="AD1475" s="41" t="s">
        <v>332</v>
      </c>
      <c r="AE1475" s="41" t="s">
        <v>121</v>
      </c>
      <c r="AF1475" s="41" t="s">
        <v>322</v>
      </c>
      <c r="AG1475" s="41" t="s">
        <v>56</v>
      </c>
      <c r="AH1475" s="41" t="s">
        <v>56</v>
      </c>
      <c r="AI1475" s="41" t="s">
        <v>56</v>
      </c>
      <c r="AJ1475" s="41" t="s">
        <v>160</v>
      </c>
      <c r="AK1475" s="41" t="s">
        <v>56</v>
      </c>
    </row>
    <row r="1476" spans="1:37" s="41" customFormat="1" ht="15.75" hidden="1" thickBot="1" x14ac:dyDescent="0.3">
      <c r="A1476" s="11" t="s">
        <v>45</v>
      </c>
      <c r="B1476" s="12" t="s">
        <v>216</v>
      </c>
      <c r="C1476" s="13" t="s">
        <v>52</v>
      </c>
      <c r="D1476" s="14" t="s">
        <v>47</v>
      </c>
      <c r="E1476" s="13" t="s">
        <v>3006</v>
      </c>
      <c r="F1476" s="4" t="s">
        <v>326</v>
      </c>
      <c r="G1476" s="4" t="s">
        <v>451</v>
      </c>
      <c r="H1476" s="15">
        <v>43154.541666666664</v>
      </c>
      <c r="I1476" s="15">
        <v>43155.75</v>
      </c>
      <c r="J1476" s="131" t="s">
        <v>3844</v>
      </c>
      <c r="K1476" s="45" t="s">
        <v>9</v>
      </c>
      <c r="L1476" s="47" t="s">
        <v>7</v>
      </c>
      <c r="M1476" s="47" t="s">
        <v>56</v>
      </c>
      <c r="N1476" s="9" t="str">
        <f t="shared" si="345"/>
        <v>Standard</v>
      </c>
      <c r="O1476" s="10" t="str">
        <f t="shared" si="346"/>
        <v>Successful</v>
      </c>
      <c r="P1476" s="10" t="str">
        <f t="shared" si="347"/>
        <v>On Time</v>
      </c>
      <c r="Q1476" s="9">
        <f t="shared" si="348"/>
        <v>1</v>
      </c>
      <c r="R1476" s="9">
        <f t="shared" si="349"/>
        <v>1</v>
      </c>
      <c r="S1476" s="9">
        <f t="shared" si="350"/>
        <v>0</v>
      </c>
      <c r="T1476" s="9" t="str">
        <f t="shared" si="351"/>
        <v>February</v>
      </c>
      <c r="U1476" s="40">
        <f t="shared" si="352"/>
        <v>0</v>
      </c>
      <c r="V1476" s="40" t="str">
        <f t="shared" si="353"/>
        <v>Normal</v>
      </c>
      <c r="W1476" s="40">
        <f t="shared" si="354"/>
        <v>0</v>
      </c>
      <c r="X1476" s="40">
        <f t="shared" si="355"/>
        <v>0</v>
      </c>
      <c r="Y1476" s="40">
        <f t="shared" si="356"/>
        <v>0</v>
      </c>
      <c r="Z1476" s="40">
        <f t="shared" si="357"/>
        <v>0</v>
      </c>
      <c r="AA1476" s="40">
        <f t="shared" si="358"/>
        <v>1</v>
      </c>
      <c r="AB1476" s="40">
        <f t="shared" si="359"/>
        <v>0</v>
      </c>
      <c r="AC1476" s="41" t="s">
        <v>823</v>
      </c>
      <c r="AD1476" s="41" t="s">
        <v>3998</v>
      </c>
      <c r="AE1476" s="41" t="s">
        <v>258</v>
      </c>
      <c r="AF1476" s="41" t="s">
        <v>216</v>
      </c>
      <c r="AG1476" s="41" t="s">
        <v>56</v>
      </c>
      <c r="AH1476" s="41" t="s">
        <v>56</v>
      </c>
      <c r="AI1476" s="41" t="s">
        <v>56</v>
      </c>
      <c r="AJ1476" s="41" t="s">
        <v>160</v>
      </c>
      <c r="AK1476" s="41" t="s">
        <v>56</v>
      </c>
    </row>
    <row r="1477" spans="1:37" s="41" customFormat="1" ht="15.75" hidden="1" thickBot="1" x14ac:dyDescent="0.3">
      <c r="A1477" s="11" t="s">
        <v>66</v>
      </c>
      <c r="B1477" s="12" t="s">
        <v>216</v>
      </c>
      <c r="C1477" s="13" t="s">
        <v>52</v>
      </c>
      <c r="D1477" s="14" t="s">
        <v>47</v>
      </c>
      <c r="E1477" s="13" t="s">
        <v>3007</v>
      </c>
      <c r="F1477" s="4" t="s">
        <v>152</v>
      </c>
      <c r="G1477" s="4" t="s">
        <v>200</v>
      </c>
      <c r="H1477" s="15">
        <v>43153.416666666664</v>
      </c>
      <c r="I1477" s="15">
        <v>43154.791666666664</v>
      </c>
      <c r="J1477" s="131" t="s">
        <v>3845</v>
      </c>
      <c r="K1477" s="45" t="s">
        <v>9</v>
      </c>
      <c r="L1477" s="47" t="s">
        <v>7</v>
      </c>
      <c r="M1477" s="47" t="s">
        <v>56</v>
      </c>
      <c r="N1477" s="9" t="str">
        <f t="shared" si="345"/>
        <v>Standard</v>
      </c>
      <c r="O1477" s="10" t="str">
        <f t="shared" si="346"/>
        <v>Successful</v>
      </c>
      <c r="P1477" s="10" t="str">
        <f t="shared" si="347"/>
        <v>On Time</v>
      </c>
      <c r="Q1477" s="9">
        <f t="shared" si="348"/>
        <v>1</v>
      </c>
      <c r="R1477" s="9">
        <f t="shared" si="349"/>
        <v>1</v>
      </c>
      <c r="S1477" s="9">
        <f t="shared" si="350"/>
        <v>0</v>
      </c>
      <c r="T1477" s="9" t="str">
        <f t="shared" si="351"/>
        <v>February</v>
      </c>
      <c r="U1477" s="40">
        <f t="shared" si="352"/>
        <v>0</v>
      </c>
      <c r="V1477" s="40" t="str">
        <f t="shared" si="353"/>
        <v>Normal</v>
      </c>
      <c r="W1477" s="40">
        <f t="shared" si="354"/>
        <v>0</v>
      </c>
      <c r="X1477" s="40">
        <f t="shared" si="355"/>
        <v>0</v>
      </c>
      <c r="Y1477" s="40">
        <f t="shared" si="356"/>
        <v>0</v>
      </c>
      <c r="Z1477" s="40">
        <f t="shared" si="357"/>
        <v>0</v>
      </c>
      <c r="AA1477" s="40">
        <f t="shared" si="358"/>
        <v>1</v>
      </c>
      <c r="AB1477" s="40">
        <f t="shared" si="359"/>
        <v>0</v>
      </c>
      <c r="AC1477" s="41" t="s">
        <v>132</v>
      </c>
      <c r="AD1477" s="41" t="s">
        <v>279</v>
      </c>
      <c r="AE1477" s="41" t="s">
        <v>121</v>
      </c>
      <c r="AF1477" s="41" t="s">
        <v>322</v>
      </c>
      <c r="AG1477" s="41" t="s">
        <v>56</v>
      </c>
      <c r="AH1477" s="41" t="s">
        <v>56</v>
      </c>
      <c r="AI1477" s="41" t="s">
        <v>56</v>
      </c>
      <c r="AJ1477" s="41" t="s">
        <v>160</v>
      </c>
      <c r="AK1477" s="41" t="s">
        <v>56</v>
      </c>
    </row>
    <row r="1478" spans="1:37" s="41" customFormat="1" ht="15.75" hidden="1" thickBot="1" x14ac:dyDescent="0.3">
      <c r="A1478" s="11" t="s">
        <v>697</v>
      </c>
      <c r="B1478" s="12" t="s">
        <v>216</v>
      </c>
      <c r="C1478" s="13" t="s">
        <v>52</v>
      </c>
      <c r="D1478" s="14" t="s">
        <v>47</v>
      </c>
      <c r="E1478" s="13" t="s">
        <v>3008</v>
      </c>
      <c r="F1478" s="4" t="s">
        <v>447</v>
      </c>
      <c r="G1478" s="4" t="s">
        <v>590</v>
      </c>
      <c r="H1478" s="15">
        <v>43155.416666666664</v>
      </c>
      <c r="I1478" s="15">
        <v>43156.583333333336</v>
      </c>
      <c r="J1478" s="131" t="s">
        <v>3846</v>
      </c>
      <c r="K1478" s="45" t="s">
        <v>9</v>
      </c>
      <c r="L1478" s="47" t="s">
        <v>7</v>
      </c>
      <c r="M1478" s="47" t="s">
        <v>56</v>
      </c>
      <c r="N1478" s="9" t="str">
        <f t="shared" si="345"/>
        <v>Standard</v>
      </c>
      <c r="O1478" s="10" t="str">
        <f t="shared" si="346"/>
        <v>Successful</v>
      </c>
      <c r="P1478" s="10" t="str">
        <f t="shared" si="347"/>
        <v>On Time</v>
      </c>
      <c r="Q1478" s="9">
        <f t="shared" si="348"/>
        <v>1</v>
      </c>
      <c r="R1478" s="9">
        <f t="shared" si="349"/>
        <v>1</v>
      </c>
      <c r="S1478" s="9">
        <f t="shared" si="350"/>
        <v>0</v>
      </c>
      <c r="T1478" s="9" t="str">
        <f t="shared" si="351"/>
        <v>February</v>
      </c>
      <c r="U1478" s="40">
        <f t="shared" si="352"/>
        <v>0</v>
      </c>
      <c r="V1478" s="40" t="str">
        <f t="shared" si="353"/>
        <v>Normal</v>
      </c>
      <c r="W1478" s="40">
        <f t="shared" si="354"/>
        <v>0</v>
      </c>
      <c r="X1478" s="40">
        <f t="shared" si="355"/>
        <v>0</v>
      </c>
      <c r="Y1478" s="40">
        <f t="shared" si="356"/>
        <v>0</v>
      </c>
      <c r="Z1478" s="40">
        <f t="shared" si="357"/>
        <v>0</v>
      </c>
      <c r="AA1478" s="40">
        <f t="shared" si="358"/>
        <v>1</v>
      </c>
      <c r="AB1478" s="40">
        <f t="shared" si="359"/>
        <v>0</v>
      </c>
      <c r="AC1478" s="41" t="s">
        <v>238</v>
      </c>
      <c r="AD1478" s="41" t="s">
        <v>298</v>
      </c>
      <c r="AE1478" s="41" t="s">
        <v>425</v>
      </c>
      <c r="AF1478" s="41" t="s">
        <v>216</v>
      </c>
      <c r="AG1478" s="41" t="s">
        <v>56</v>
      </c>
      <c r="AH1478" s="41" t="s">
        <v>56</v>
      </c>
      <c r="AI1478" s="41" t="s">
        <v>56</v>
      </c>
      <c r="AJ1478" s="41" t="s">
        <v>160</v>
      </c>
      <c r="AK1478" s="41" t="s">
        <v>56</v>
      </c>
    </row>
    <row r="1479" spans="1:37" s="41" customFormat="1" ht="15.75" hidden="1" thickBot="1" x14ac:dyDescent="0.3">
      <c r="A1479" s="11" t="s">
        <v>50</v>
      </c>
      <c r="B1479" s="12" t="s">
        <v>216</v>
      </c>
      <c r="C1479" s="13" t="s">
        <v>52</v>
      </c>
      <c r="D1479" s="14" t="s">
        <v>47</v>
      </c>
      <c r="E1479" s="13" t="s">
        <v>3009</v>
      </c>
      <c r="F1479" s="4" t="s">
        <v>152</v>
      </c>
      <c r="G1479" s="4" t="s">
        <v>183</v>
      </c>
      <c r="H1479" s="15">
        <v>43154.708333333336</v>
      </c>
      <c r="I1479" s="15">
        <v>43154.791666666664</v>
      </c>
      <c r="J1479" s="131" t="s">
        <v>3847</v>
      </c>
      <c r="K1479" s="45" t="s">
        <v>9</v>
      </c>
      <c r="L1479" s="47" t="s">
        <v>7</v>
      </c>
      <c r="M1479" s="47" t="s">
        <v>56</v>
      </c>
      <c r="N1479" s="9" t="str">
        <f t="shared" si="345"/>
        <v>Standard</v>
      </c>
      <c r="O1479" s="10" t="str">
        <f t="shared" si="346"/>
        <v>Successful</v>
      </c>
      <c r="P1479" s="10" t="str">
        <f t="shared" si="347"/>
        <v>On Time</v>
      </c>
      <c r="Q1479" s="9">
        <f t="shared" si="348"/>
        <v>1</v>
      </c>
      <c r="R1479" s="9">
        <f t="shared" si="349"/>
        <v>1</v>
      </c>
      <c r="S1479" s="9">
        <f t="shared" si="350"/>
        <v>0</v>
      </c>
      <c r="T1479" s="9" t="str">
        <f t="shared" si="351"/>
        <v>February</v>
      </c>
      <c r="U1479" s="40">
        <f t="shared" si="352"/>
        <v>0</v>
      </c>
      <c r="V1479" s="40" t="str">
        <f t="shared" si="353"/>
        <v>Normal</v>
      </c>
      <c r="W1479" s="40">
        <f t="shared" si="354"/>
        <v>0</v>
      </c>
      <c r="X1479" s="40">
        <f t="shared" si="355"/>
        <v>0</v>
      </c>
      <c r="Y1479" s="40">
        <f t="shared" si="356"/>
        <v>0</v>
      </c>
      <c r="Z1479" s="40">
        <f t="shared" si="357"/>
        <v>0</v>
      </c>
      <c r="AA1479" s="40">
        <f t="shared" si="358"/>
        <v>1</v>
      </c>
      <c r="AB1479" s="40">
        <f t="shared" si="359"/>
        <v>0</v>
      </c>
      <c r="AC1479" s="41" t="s">
        <v>132</v>
      </c>
      <c r="AD1479" s="41" t="s">
        <v>293</v>
      </c>
      <c r="AE1479" s="41" t="s">
        <v>121</v>
      </c>
      <c r="AF1479" s="41" t="s">
        <v>322</v>
      </c>
      <c r="AG1479" s="41" t="s">
        <v>56</v>
      </c>
      <c r="AH1479" s="41" t="s">
        <v>56</v>
      </c>
      <c r="AI1479" s="41" t="s">
        <v>56</v>
      </c>
      <c r="AJ1479" s="41" t="s">
        <v>160</v>
      </c>
      <c r="AK1479" s="41" t="s">
        <v>56</v>
      </c>
    </row>
    <row r="1480" spans="1:37" s="41" customFormat="1" ht="15.75" hidden="1" thickBot="1" x14ac:dyDescent="0.3">
      <c r="A1480" s="11" t="s">
        <v>50</v>
      </c>
      <c r="B1480" s="12" t="s">
        <v>216</v>
      </c>
      <c r="C1480" s="13" t="s">
        <v>52</v>
      </c>
      <c r="D1480" s="14" t="s">
        <v>47</v>
      </c>
      <c r="E1480" s="13" t="s">
        <v>3010</v>
      </c>
      <c r="F1480" s="4" t="s">
        <v>152</v>
      </c>
      <c r="G1480" s="4" t="s">
        <v>452</v>
      </c>
      <c r="H1480" s="15">
        <v>43154.583333333336</v>
      </c>
      <c r="I1480" s="15">
        <v>43154.75</v>
      </c>
      <c r="J1480" s="131" t="s">
        <v>3848</v>
      </c>
      <c r="K1480" s="45" t="s">
        <v>9</v>
      </c>
      <c r="L1480" s="47" t="s">
        <v>7</v>
      </c>
      <c r="M1480" s="47" t="s">
        <v>56</v>
      </c>
      <c r="N1480" s="9" t="str">
        <f t="shared" si="345"/>
        <v>Standard</v>
      </c>
      <c r="O1480" s="10" t="str">
        <f t="shared" si="346"/>
        <v>Successful</v>
      </c>
      <c r="P1480" s="10" t="str">
        <f t="shared" si="347"/>
        <v>On Time</v>
      </c>
      <c r="Q1480" s="9">
        <f t="shared" si="348"/>
        <v>1</v>
      </c>
      <c r="R1480" s="9">
        <f t="shared" si="349"/>
        <v>1</v>
      </c>
      <c r="S1480" s="9">
        <f t="shared" si="350"/>
        <v>0</v>
      </c>
      <c r="T1480" s="9" t="str">
        <f t="shared" si="351"/>
        <v>February</v>
      </c>
      <c r="U1480" s="40">
        <f t="shared" si="352"/>
        <v>0</v>
      </c>
      <c r="V1480" s="40" t="str">
        <f t="shared" si="353"/>
        <v>Normal</v>
      </c>
      <c r="W1480" s="40">
        <f t="shared" si="354"/>
        <v>0</v>
      </c>
      <c r="X1480" s="40">
        <f t="shared" si="355"/>
        <v>0</v>
      </c>
      <c r="Y1480" s="40">
        <f t="shared" si="356"/>
        <v>0</v>
      </c>
      <c r="Z1480" s="40">
        <f t="shared" si="357"/>
        <v>0</v>
      </c>
      <c r="AA1480" s="40">
        <f t="shared" si="358"/>
        <v>1</v>
      </c>
      <c r="AB1480" s="40">
        <f t="shared" si="359"/>
        <v>0</v>
      </c>
      <c r="AC1480" s="41" t="s">
        <v>132</v>
      </c>
      <c r="AD1480" s="41" t="s">
        <v>332</v>
      </c>
      <c r="AE1480" s="41" t="s">
        <v>121</v>
      </c>
      <c r="AF1480" s="41" t="s">
        <v>322</v>
      </c>
      <c r="AG1480" s="41" t="s">
        <v>56</v>
      </c>
      <c r="AH1480" s="41" t="s">
        <v>56</v>
      </c>
      <c r="AI1480" s="41" t="s">
        <v>56</v>
      </c>
      <c r="AJ1480" s="41" t="s">
        <v>160</v>
      </c>
      <c r="AK1480" s="41" t="s">
        <v>56</v>
      </c>
    </row>
    <row r="1481" spans="1:37" s="41" customFormat="1" ht="15.75" hidden="1" thickBot="1" x14ac:dyDescent="0.3">
      <c r="A1481" s="11" t="s">
        <v>248</v>
      </c>
      <c r="B1481" s="12" t="s">
        <v>216</v>
      </c>
      <c r="C1481" s="13" t="s">
        <v>52</v>
      </c>
      <c r="D1481" s="14" t="s">
        <v>47</v>
      </c>
      <c r="E1481" s="13" t="s">
        <v>3011</v>
      </c>
      <c r="F1481" s="4" t="s">
        <v>152</v>
      </c>
      <c r="G1481" s="4" t="s">
        <v>272</v>
      </c>
      <c r="H1481" s="15">
        <v>43154.583333333336</v>
      </c>
      <c r="I1481" s="15">
        <v>43154.791666666664</v>
      </c>
      <c r="J1481" s="131" t="s">
        <v>2043</v>
      </c>
      <c r="K1481" s="45" t="s">
        <v>9</v>
      </c>
      <c r="L1481" s="47" t="s">
        <v>7</v>
      </c>
      <c r="M1481" s="47" t="s">
        <v>56</v>
      </c>
      <c r="N1481" s="9" t="str">
        <f t="shared" si="345"/>
        <v>Standard</v>
      </c>
      <c r="O1481" s="10" t="str">
        <f t="shared" si="346"/>
        <v>Successful</v>
      </c>
      <c r="P1481" s="10" t="str">
        <f t="shared" si="347"/>
        <v>On Time</v>
      </c>
      <c r="Q1481" s="9">
        <f t="shared" si="348"/>
        <v>1</v>
      </c>
      <c r="R1481" s="9">
        <f t="shared" si="349"/>
        <v>1</v>
      </c>
      <c r="S1481" s="9">
        <f t="shared" si="350"/>
        <v>0</v>
      </c>
      <c r="T1481" s="9" t="str">
        <f t="shared" si="351"/>
        <v>February</v>
      </c>
      <c r="U1481" s="40">
        <f t="shared" si="352"/>
        <v>0</v>
      </c>
      <c r="V1481" s="40" t="str">
        <f t="shared" si="353"/>
        <v>Normal</v>
      </c>
      <c r="W1481" s="40">
        <f t="shared" si="354"/>
        <v>0</v>
      </c>
      <c r="X1481" s="40">
        <f t="shared" si="355"/>
        <v>0</v>
      </c>
      <c r="Y1481" s="40">
        <f t="shared" si="356"/>
        <v>0</v>
      </c>
      <c r="Z1481" s="40">
        <f t="shared" si="357"/>
        <v>0</v>
      </c>
      <c r="AA1481" s="40">
        <f t="shared" si="358"/>
        <v>1</v>
      </c>
      <c r="AB1481" s="40">
        <f t="shared" si="359"/>
        <v>0</v>
      </c>
      <c r="AC1481" s="41" t="s">
        <v>537</v>
      </c>
      <c r="AD1481" s="41" t="s">
        <v>332</v>
      </c>
      <c r="AE1481" s="41" t="s">
        <v>121</v>
      </c>
      <c r="AF1481" s="41" t="s">
        <v>322</v>
      </c>
      <c r="AG1481" s="41" t="s">
        <v>56</v>
      </c>
      <c r="AH1481" s="41" t="s">
        <v>56</v>
      </c>
      <c r="AI1481" s="41" t="s">
        <v>56</v>
      </c>
      <c r="AJ1481" s="41" t="s">
        <v>160</v>
      </c>
      <c r="AK1481" s="41" t="s">
        <v>56</v>
      </c>
    </row>
    <row r="1482" spans="1:37" s="41" customFormat="1" ht="15.75" hidden="1" thickBot="1" x14ac:dyDescent="0.3">
      <c r="A1482" s="11" t="s">
        <v>248</v>
      </c>
      <c r="B1482" s="12" t="s">
        <v>216</v>
      </c>
      <c r="C1482" s="13" t="s">
        <v>52</v>
      </c>
      <c r="D1482" s="14" t="s">
        <v>47</v>
      </c>
      <c r="E1482" s="13" t="s">
        <v>3012</v>
      </c>
      <c r="F1482" s="4" t="s">
        <v>152</v>
      </c>
      <c r="G1482" s="4" t="s">
        <v>272</v>
      </c>
      <c r="H1482" s="15">
        <v>43154.583333333336</v>
      </c>
      <c r="I1482" s="15">
        <v>43154.791666666664</v>
      </c>
      <c r="J1482" s="131" t="s">
        <v>3456</v>
      </c>
      <c r="K1482" s="45" t="s">
        <v>9</v>
      </c>
      <c r="L1482" s="47" t="s">
        <v>7</v>
      </c>
      <c r="M1482" s="47" t="s">
        <v>56</v>
      </c>
      <c r="N1482" s="9" t="str">
        <f t="shared" si="345"/>
        <v>Standard</v>
      </c>
      <c r="O1482" s="10" t="str">
        <f t="shared" si="346"/>
        <v>Successful</v>
      </c>
      <c r="P1482" s="10" t="str">
        <f t="shared" si="347"/>
        <v>On Time</v>
      </c>
      <c r="Q1482" s="9">
        <f t="shared" si="348"/>
        <v>1</v>
      </c>
      <c r="R1482" s="9">
        <f t="shared" si="349"/>
        <v>1</v>
      </c>
      <c r="S1482" s="9">
        <f t="shared" si="350"/>
        <v>0</v>
      </c>
      <c r="T1482" s="9" t="str">
        <f t="shared" si="351"/>
        <v>February</v>
      </c>
      <c r="U1482" s="40">
        <f t="shared" si="352"/>
        <v>0</v>
      </c>
      <c r="V1482" s="40" t="str">
        <f t="shared" si="353"/>
        <v>Normal</v>
      </c>
      <c r="W1482" s="40">
        <f t="shared" si="354"/>
        <v>0</v>
      </c>
      <c r="X1482" s="40">
        <f t="shared" si="355"/>
        <v>0</v>
      </c>
      <c r="Y1482" s="40">
        <f t="shared" si="356"/>
        <v>0</v>
      </c>
      <c r="Z1482" s="40">
        <f t="shared" si="357"/>
        <v>0</v>
      </c>
      <c r="AA1482" s="40">
        <f t="shared" si="358"/>
        <v>1</v>
      </c>
      <c r="AB1482" s="40">
        <f t="shared" si="359"/>
        <v>0</v>
      </c>
      <c r="AC1482" s="41" t="s">
        <v>537</v>
      </c>
      <c r="AD1482" s="41" t="s">
        <v>332</v>
      </c>
      <c r="AE1482" s="41" t="s">
        <v>121</v>
      </c>
      <c r="AF1482" s="41" t="s">
        <v>322</v>
      </c>
      <c r="AG1482" s="41" t="s">
        <v>56</v>
      </c>
      <c r="AH1482" s="41" t="s">
        <v>56</v>
      </c>
      <c r="AI1482" s="41" t="s">
        <v>56</v>
      </c>
      <c r="AJ1482" s="41" t="s">
        <v>160</v>
      </c>
      <c r="AK1482" s="41" t="s">
        <v>56</v>
      </c>
    </row>
    <row r="1483" spans="1:37" s="41" customFormat="1" ht="15.75" hidden="1" thickBot="1" x14ac:dyDescent="0.3">
      <c r="A1483" s="11" t="s">
        <v>697</v>
      </c>
      <c r="B1483" s="12" t="s">
        <v>216</v>
      </c>
      <c r="C1483" s="13" t="s">
        <v>46</v>
      </c>
      <c r="D1483" s="14" t="s">
        <v>47</v>
      </c>
      <c r="E1483" s="13" t="s">
        <v>3013</v>
      </c>
      <c r="F1483" s="4" t="s">
        <v>614</v>
      </c>
      <c r="G1483" s="4" t="s">
        <v>765</v>
      </c>
      <c r="H1483" s="15">
        <v>43155.375</v>
      </c>
      <c r="I1483" s="15">
        <v>43156.916666666664</v>
      </c>
      <c r="J1483" s="131" t="s">
        <v>3849</v>
      </c>
      <c r="K1483" s="45" t="s">
        <v>9</v>
      </c>
      <c r="L1483" s="47" t="s">
        <v>7</v>
      </c>
      <c r="M1483" s="47" t="s">
        <v>56</v>
      </c>
      <c r="N1483" s="9" t="str">
        <f t="shared" si="345"/>
        <v>Minor</v>
      </c>
      <c r="O1483" s="10" t="str">
        <f t="shared" si="346"/>
        <v>Successful</v>
      </c>
      <c r="P1483" s="10" t="str">
        <f t="shared" si="347"/>
        <v>On Time</v>
      </c>
      <c r="Q1483" s="9">
        <f t="shared" si="348"/>
        <v>1</v>
      </c>
      <c r="R1483" s="9">
        <f t="shared" si="349"/>
        <v>1</v>
      </c>
      <c r="S1483" s="9">
        <f t="shared" si="350"/>
        <v>0</v>
      </c>
      <c r="T1483" s="9" t="str">
        <f t="shared" si="351"/>
        <v>February</v>
      </c>
      <c r="U1483" s="40">
        <f t="shared" si="352"/>
        <v>0</v>
      </c>
      <c r="V1483" s="40" t="str">
        <f t="shared" si="353"/>
        <v>Normal</v>
      </c>
      <c r="W1483" s="40">
        <f t="shared" si="354"/>
        <v>0</v>
      </c>
      <c r="X1483" s="40">
        <f t="shared" si="355"/>
        <v>0</v>
      </c>
      <c r="Y1483" s="40">
        <f t="shared" si="356"/>
        <v>0</v>
      </c>
      <c r="Z1483" s="40">
        <f t="shared" si="357"/>
        <v>0</v>
      </c>
      <c r="AA1483" s="40">
        <f t="shared" si="358"/>
        <v>1</v>
      </c>
      <c r="AB1483" s="40">
        <f t="shared" si="359"/>
        <v>0</v>
      </c>
      <c r="AC1483" s="41" t="s">
        <v>238</v>
      </c>
      <c r="AD1483" s="41" t="s">
        <v>280</v>
      </c>
      <c r="AE1483" s="41" t="s">
        <v>351</v>
      </c>
      <c r="AF1483" s="41" t="s">
        <v>216</v>
      </c>
      <c r="AG1483" s="41" t="s">
        <v>56</v>
      </c>
      <c r="AH1483" s="41" t="s">
        <v>56</v>
      </c>
      <c r="AI1483" s="41" t="s">
        <v>56</v>
      </c>
      <c r="AJ1483" s="41" t="s">
        <v>160</v>
      </c>
      <c r="AK1483" s="41" t="s">
        <v>56</v>
      </c>
    </row>
    <row r="1484" spans="1:37" s="41" customFormat="1" ht="15.75" hidden="1" thickBot="1" x14ac:dyDescent="0.3">
      <c r="A1484" s="11" t="s">
        <v>66</v>
      </c>
      <c r="B1484" s="12" t="s">
        <v>216</v>
      </c>
      <c r="C1484" s="13" t="s">
        <v>52</v>
      </c>
      <c r="D1484" s="14" t="s">
        <v>47</v>
      </c>
      <c r="E1484" s="13" t="s">
        <v>3014</v>
      </c>
      <c r="F1484" s="4" t="s">
        <v>152</v>
      </c>
      <c r="G1484" s="4" t="s">
        <v>200</v>
      </c>
      <c r="H1484" s="15">
        <v>43154.791666666664</v>
      </c>
      <c r="I1484" s="15">
        <v>43154.958333333336</v>
      </c>
      <c r="J1484" s="131" t="s">
        <v>3850</v>
      </c>
      <c r="K1484" s="45" t="s">
        <v>9</v>
      </c>
      <c r="L1484" s="47" t="s">
        <v>7</v>
      </c>
      <c r="M1484" s="47" t="s">
        <v>56</v>
      </c>
      <c r="N1484" s="9" t="str">
        <f t="shared" si="345"/>
        <v>Standard</v>
      </c>
      <c r="O1484" s="10" t="str">
        <f t="shared" si="346"/>
        <v>Successful</v>
      </c>
      <c r="P1484" s="10" t="str">
        <f t="shared" si="347"/>
        <v>On Time</v>
      </c>
      <c r="Q1484" s="9">
        <f t="shared" si="348"/>
        <v>1</v>
      </c>
      <c r="R1484" s="9">
        <f t="shared" si="349"/>
        <v>1</v>
      </c>
      <c r="S1484" s="9">
        <f t="shared" si="350"/>
        <v>0</v>
      </c>
      <c r="T1484" s="9" t="str">
        <f t="shared" si="351"/>
        <v>February</v>
      </c>
      <c r="U1484" s="40">
        <f t="shared" si="352"/>
        <v>0</v>
      </c>
      <c r="V1484" s="40" t="str">
        <f t="shared" si="353"/>
        <v>Normal</v>
      </c>
      <c r="W1484" s="40">
        <f t="shared" si="354"/>
        <v>0</v>
      </c>
      <c r="X1484" s="40">
        <f t="shared" si="355"/>
        <v>0</v>
      </c>
      <c r="Y1484" s="40">
        <f t="shared" si="356"/>
        <v>0</v>
      </c>
      <c r="Z1484" s="40">
        <f t="shared" si="357"/>
        <v>0</v>
      </c>
      <c r="AA1484" s="40">
        <f t="shared" si="358"/>
        <v>1</v>
      </c>
      <c r="AB1484" s="40">
        <f t="shared" si="359"/>
        <v>0</v>
      </c>
      <c r="AC1484" s="41" t="s">
        <v>132</v>
      </c>
      <c r="AD1484" s="41" t="s">
        <v>3989</v>
      </c>
      <c r="AE1484" s="41" t="s">
        <v>121</v>
      </c>
      <c r="AF1484" s="41" t="s">
        <v>322</v>
      </c>
      <c r="AG1484" s="41" t="s">
        <v>56</v>
      </c>
      <c r="AH1484" s="41" t="s">
        <v>56</v>
      </c>
      <c r="AI1484" s="41" t="s">
        <v>56</v>
      </c>
      <c r="AJ1484" s="41" t="s">
        <v>160</v>
      </c>
      <c r="AK1484" s="41" t="s">
        <v>56</v>
      </c>
    </row>
    <row r="1485" spans="1:37" s="41" customFormat="1" ht="15.75" hidden="1" thickBot="1" x14ac:dyDescent="0.3">
      <c r="A1485" s="11" t="s">
        <v>248</v>
      </c>
      <c r="B1485" s="12" t="s">
        <v>216</v>
      </c>
      <c r="C1485" s="13" t="s">
        <v>52</v>
      </c>
      <c r="D1485" s="14" t="s">
        <v>47</v>
      </c>
      <c r="E1485" s="13" t="s">
        <v>3015</v>
      </c>
      <c r="F1485" s="4" t="s">
        <v>152</v>
      </c>
      <c r="G1485" s="4" t="s">
        <v>272</v>
      </c>
      <c r="H1485" s="15">
        <v>43155.583333333336</v>
      </c>
      <c r="I1485" s="15">
        <v>43155.75</v>
      </c>
      <c r="J1485" s="131" t="s">
        <v>3851</v>
      </c>
      <c r="K1485" s="45" t="s">
        <v>9</v>
      </c>
      <c r="L1485" s="47" t="s">
        <v>7</v>
      </c>
      <c r="M1485" s="47" t="s">
        <v>56</v>
      </c>
      <c r="N1485" s="9" t="str">
        <f t="shared" si="345"/>
        <v>Standard</v>
      </c>
      <c r="O1485" s="10" t="str">
        <f t="shared" si="346"/>
        <v>Successful</v>
      </c>
      <c r="P1485" s="10" t="str">
        <f t="shared" si="347"/>
        <v>On Time</v>
      </c>
      <c r="Q1485" s="9">
        <f t="shared" si="348"/>
        <v>1</v>
      </c>
      <c r="R1485" s="9">
        <f t="shared" si="349"/>
        <v>1</v>
      </c>
      <c r="S1485" s="9">
        <f t="shared" si="350"/>
        <v>0</v>
      </c>
      <c r="T1485" s="9" t="str">
        <f t="shared" si="351"/>
        <v>February</v>
      </c>
      <c r="U1485" s="40">
        <f t="shared" si="352"/>
        <v>0</v>
      </c>
      <c r="V1485" s="40" t="str">
        <f t="shared" si="353"/>
        <v>Normal</v>
      </c>
      <c r="W1485" s="40">
        <f t="shared" si="354"/>
        <v>0</v>
      </c>
      <c r="X1485" s="40">
        <f t="shared" si="355"/>
        <v>0</v>
      </c>
      <c r="Y1485" s="40">
        <f t="shared" si="356"/>
        <v>0</v>
      </c>
      <c r="Z1485" s="40">
        <f t="shared" si="357"/>
        <v>0</v>
      </c>
      <c r="AA1485" s="40">
        <f t="shared" si="358"/>
        <v>1</v>
      </c>
      <c r="AB1485" s="40">
        <f t="shared" si="359"/>
        <v>0</v>
      </c>
      <c r="AC1485" s="41" t="s">
        <v>537</v>
      </c>
      <c r="AD1485" s="41" t="s">
        <v>332</v>
      </c>
      <c r="AE1485" s="41" t="s">
        <v>121</v>
      </c>
      <c r="AF1485" s="41" t="s">
        <v>322</v>
      </c>
      <c r="AG1485" s="41" t="s">
        <v>56</v>
      </c>
      <c r="AH1485" s="41" t="s">
        <v>56</v>
      </c>
      <c r="AI1485" s="41" t="s">
        <v>56</v>
      </c>
      <c r="AJ1485" s="41" t="s">
        <v>160</v>
      </c>
      <c r="AK1485" s="41" t="s">
        <v>56</v>
      </c>
    </row>
    <row r="1486" spans="1:37" s="41" customFormat="1" ht="15.75" hidden="1" thickBot="1" x14ac:dyDescent="0.3">
      <c r="A1486" s="11" t="s">
        <v>248</v>
      </c>
      <c r="B1486" s="12" t="s">
        <v>216</v>
      </c>
      <c r="C1486" s="13" t="s">
        <v>52</v>
      </c>
      <c r="D1486" s="14" t="s">
        <v>47</v>
      </c>
      <c r="E1486" s="13" t="s">
        <v>3016</v>
      </c>
      <c r="F1486" s="4" t="s">
        <v>152</v>
      </c>
      <c r="G1486" s="4" t="s">
        <v>272</v>
      </c>
      <c r="H1486" s="15">
        <v>43156.833333333336</v>
      </c>
      <c r="I1486" s="15">
        <v>43157</v>
      </c>
      <c r="J1486" s="131" t="s">
        <v>3852</v>
      </c>
      <c r="K1486" s="45" t="s">
        <v>9</v>
      </c>
      <c r="L1486" s="47" t="s">
        <v>7</v>
      </c>
      <c r="M1486" s="47" t="s">
        <v>56</v>
      </c>
      <c r="N1486" s="9" t="str">
        <f t="shared" si="345"/>
        <v>Standard</v>
      </c>
      <c r="O1486" s="10" t="str">
        <f t="shared" si="346"/>
        <v>Successful</v>
      </c>
      <c r="P1486" s="10" t="str">
        <f t="shared" si="347"/>
        <v>On Time</v>
      </c>
      <c r="Q1486" s="9">
        <f t="shared" si="348"/>
        <v>1</v>
      </c>
      <c r="R1486" s="9">
        <f t="shared" si="349"/>
        <v>1</v>
      </c>
      <c r="S1486" s="9">
        <f t="shared" si="350"/>
        <v>0</v>
      </c>
      <c r="T1486" s="9" t="str">
        <f t="shared" si="351"/>
        <v>February</v>
      </c>
      <c r="U1486" s="40">
        <f t="shared" si="352"/>
        <v>0</v>
      </c>
      <c r="V1486" s="40" t="str">
        <f t="shared" si="353"/>
        <v>Normal</v>
      </c>
      <c r="W1486" s="40">
        <f t="shared" si="354"/>
        <v>0</v>
      </c>
      <c r="X1486" s="40">
        <f t="shared" si="355"/>
        <v>0</v>
      </c>
      <c r="Y1486" s="40">
        <f t="shared" si="356"/>
        <v>0</v>
      </c>
      <c r="Z1486" s="40">
        <f t="shared" si="357"/>
        <v>0</v>
      </c>
      <c r="AA1486" s="40">
        <f t="shared" si="358"/>
        <v>1</v>
      </c>
      <c r="AB1486" s="40">
        <f t="shared" si="359"/>
        <v>0</v>
      </c>
      <c r="AC1486" s="41" t="s">
        <v>537</v>
      </c>
      <c r="AD1486" s="41" t="s">
        <v>332</v>
      </c>
      <c r="AE1486" s="41" t="s">
        <v>121</v>
      </c>
      <c r="AF1486" s="41" t="s">
        <v>322</v>
      </c>
      <c r="AG1486" s="41" t="s">
        <v>56</v>
      </c>
      <c r="AH1486" s="41" t="s">
        <v>56</v>
      </c>
      <c r="AI1486" s="41" t="s">
        <v>56</v>
      </c>
      <c r="AJ1486" s="41" t="s">
        <v>160</v>
      </c>
      <c r="AK1486" s="41" t="s">
        <v>56</v>
      </c>
    </row>
    <row r="1487" spans="1:37" s="41" customFormat="1" ht="15.75" hidden="1" thickBot="1" x14ac:dyDescent="0.3">
      <c r="A1487" s="11" t="s">
        <v>248</v>
      </c>
      <c r="B1487" s="12" t="s">
        <v>216</v>
      </c>
      <c r="C1487" s="13" t="s">
        <v>52</v>
      </c>
      <c r="D1487" s="14" t="s">
        <v>47</v>
      </c>
      <c r="E1487" s="13" t="s">
        <v>3017</v>
      </c>
      <c r="F1487" s="4" t="s">
        <v>152</v>
      </c>
      <c r="G1487" s="4" t="s">
        <v>272</v>
      </c>
      <c r="H1487" s="15">
        <v>43156.791666666664</v>
      </c>
      <c r="I1487" s="15">
        <v>43156.958333333336</v>
      </c>
      <c r="J1487" s="131" t="s">
        <v>3700</v>
      </c>
      <c r="K1487" s="45" t="s">
        <v>9</v>
      </c>
      <c r="L1487" s="47" t="s">
        <v>7</v>
      </c>
      <c r="M1487" s="47" t="s">
        <v>56</v>
      </c>
      <c r="N1487" s="9" t="str">
        <f t="shared" si="345"/>
        <v>Standard</v>
      </c>
      <c r="O1487" s="10" t="str">
        <f t="shared" si="346"/>
        <v>Successful</v>
      </c>
      <c r="P1487" s="10" t="str">
        <f t="shared" si="347"/>
        <v>On Time</v>
      </c>
      <c r="Q1487" s="9">
        <f t="shared" si="348"/>
        <v>1</v>
      </c>
      <c r="R1487" s="9">
        <f t="shared" si="349"/>
        <v>1</v>
      </c>
      <c r="S1487" s="9">
        <f t="shared" si="350"/>
        <v>0</v>
      </c>
      <c r="T1487" s="9" t="str">
        <f t="shared" si="351"/>
        <v>February</v>
      </c>
      <c r="U1487" s="40">
        <f t="shared" si="352"/>
        <v>0</v>
      </c>
      <c r="V1487" s="40" t="str">
        <f t="shared" si="353"/>
        <v>Normal</v>
      </c>
      <c r="W1487" s="40">
        <f t="shared" si="354"/>
        <v>0</v>
      </c>
      <c r="X1487" s="40">
        <f t="shared" si="355"/>
        <v>0</v>
      </c>
      <c r="Y1487" s="40">
        <f t="shared" si="356"/>
        <v>0</v>
      </c>
      <c r="Z1487" s="40">
        <f t="shared" si="357"/>
        <v>0</v>
      </c>
      <c r="AA1487" s="40">
        <f t="shared" si="358"/>
        <v>1</v>
      </c>
      <c r="AB1487" s="40">
        <f t="shared" si="359"/>
        <v>0</v>
      </c>
      <c r="AC1487" s="41" t="s">
        <v>537</v>
      </c>
      <c r="AD1487" s="41" t="s">
        <v>332</v>
      </c>
      <c r="AE1487" s="41" t="s">
        <v>121</v>
      </c>
      <c r="AF1487" s="41" t="s">
        <v>322</v>
      </c>
      <c r="AG1487" s="41" t="s">
        <v>56</v>
      </c>
      <c r="AH1487" s="41" t="s">
        <v>56</v>
      </c>
      <c r="AI1487" s="41" t="s">
        <v>56</v>
      </c>
      <c r="AJ1487" s="41" t="s">
        <v>160</v>
      </c>
      <c r="AK1487" s="41" t="s">
        <v>56</v>
      </c>
    </row>
    <row r="1488" spans="1:37" s="41" customFormat="1" ht="15.75" hidden="1" thickBot="1" x14ac:dyDescent="0.3">
      <c r="A1488" s="11" t="s">
        <v>697</v>
      </c>
      <c r="B1488" s="12" t="s">
        <v>216</v>
      </c>
      <c r="C1488" s="13" t="s">
        <v>52</v>
      </c>
      <c r="D1488" s="14" t="s">
        <v>47</v>
      </c>
      <c r="E1488" s="13" t="s">
        <v>3018</v>
      </c>
      <c r="F1488" s="4" t="s">
        <v>152</v>
      </c>
      <c r="G1488" s="4" t="s">
        <v>709</v>
      </c>
      <c r="H1488" s="15">
        <v>43156.625</v>
      </c>
      <c r="I1488" s="15">
        <v>43156.6875</v>
      </c>
      <c r="J1488" s="131" t="s">
        <v>3853</v>
      </c>
      <c r="K1488" s="45" t="s">
        <v>9</v>
      </c>
      <c r="L1488" s="47" t="s">
        <v>7</v>
      </c>
      <c r="M1488" s="47" t="s">
        <v>56</v>
      </c>
      <c r="N1488" s="9" t="str">
        <f t="shared" si="345"/>
        <v>Standard</v>
      </c>
      <c r="O1488" s="10" t="str">
        <f t="shared" si="346"/>
        <v>Successful</v>
      </c>
      <c r="P1488" s="10" t="str">
        <f t="shared" si="347"/>
        <v>On Time</v>
      </c>
      <c r="Q1488" s="9">
        <f t="shared" si="348"/>
        <v>1</v>
      </c>
      <c r="R1488" s="9">
        <f t="shared" si="349"/>
        <v>1</v>
      </c>
      <c r="S1488" s="9">
        <f t="shared" si="350"/>
        <v>0</v>
      </c>
      <c r="T1488" s="9" t="str">
        <f t="shared" si="351"/>
        <v>February</v>
      </c>
      <c r="U1488" s="40">
        <f t="shared" si="352"/>
        <v>0</v>
      </c>
      <c r="V1488" s="40" t="str">
        <f t="shared" si="353"/>
        <v>Normal</v>
      </c>
      <c r="W1488" s="40">
        <f t="shared" si="354"/>
        <v>0</v>
      </c>
      <c r="X1488" s="40">
        <f t="shared" si="355"/>
        <v>0</v>
      </c>
      <c r="Y1488" s="40">
        <f t="shared" si="356"/>
        <v>0</v>
      </c>
      <c r="Z1488" s="40">
        <f t="shared" si="357"/>
        <v>0</v>
      </c>
      <c r="AA1488" s="40">
        <f t="shared" si="358"/>
        <v>1</v>
      </c>
      <c r="AB1488" s="40">
        <f t="shared" si="359"/>
        <v>0</v>
      </c>
      <c r="AC1488" s="41" t="s">
        <v>238</v>
      </c>
      <c r="AD1488" s="41" t="s">
        <v>3999</v>
      </c>
      <c r="AE1488" s="41" t="s">
        <v>121</v>
      </c>
      <c r="AF1488" s="41" t="s">
        <v>322</v>
      </c>
      <c r="AG1488" s="41" t="s">
        <v>56</v>
      </c>
      <c r="AH1488" s="41" t="s">
        <v>56</v>
      </c>
      <c r="AI1488" s="41" t="s">
        <v>56</v>
      </c>
      <c r="AJ1488" s="41" t="s">
        <v>160</v>
      </c>
      <c r="AK1488" s="41" t="s">
        <v>56</v>
      </c>
    </row>
    <row r="1489" spans="1:37" s="41" customFormat="1" ht="15.75" hidden="1" thickBot="1" x14ac:dyDescent="0.3">
      <c r="A1489" s="11" t="s">
        <v>53</v>
      </c>
      <c r="B1489" s="12" t="s">
        <v>8</v>
      </c>
      <c r="C1489" s="13" t="s">
        <v>46</v>
      </c>
      <c r="D1489" s="14" t="s">
        <v>47</v>
      </c>
      <c r="E1489" s="13" t="s">
        <v>3019</v>
      </c>
      <c r="F1489" s="4" t="s">
        <v>109</v>
      </c>
      <c r="G1489" s="4" t="s">
        <v>197</v>
      </c>
      <c r="H1489" s="15">
        <v>43156.25</v>
      </c>
      <c r="I1489" s="15">
        <v>43156.458333333336</v>
      </c>
      <c r="J1489" s="131" t="s">
        <v>3854</v>
      </c>
      <c r="K1489" s="45" t="s">
        <v>9</v>
      </c>
      <c r="L1489" s="47" t="s">
        <v>7</v>
      </c>
      <c r="M1489" s="47" t="s">
        <v>56</v>
      </c>
      <c r="N1489" s="9" t="str">
        <f t="shared" si="345"/>
        <v>Minor</v>
      </c>
      <c r="O1489" s="10" t="str">
        <f t="shared" si="346"/>
        <v>Successful</v>
      </c>
      <c r="P1489" s="10" t="str">
        <f t="shared" si="347"/>
        <v>On Time</v>
      </c>
      <c r="Q1489" s="9">
        <f t="shared" si="348"/>
        <v>1</v>
      </c>
      <c r="R1489" s="9">
        <f t="shared" si="349"/>
        <v>1</v>
      </c>
      <c r="S1489" s="9">
        <f t="shared" si="350"/>
        <v>0</v>
      </c>
      <c r="T1489" s="9" t="str">
        <f t="shared" si="351"/>
        <v>February</v>
      </c>
      <c r="U1489" s="40">
        <f t="shared" si="352"/>
        <v>0</v>
      </c>
      <c r="V1489" s="40" t="str">
        <f t="shared" si="353"/>
        <v>Normal</v>
      </c>
      <c r="W1489" s="40">
        <f t="shared" si="354"/>
        <v>0</v>
      </c>
      <c r="X1489" s="40">
        <f t="shared" si="355"/>
        <v>0</v>
      </c>
      <c r="Y1489" s="40">
        <f t="shared" si="356"/>
        <v>0</v>
      </c>
      <c r="Z1489" s="40">
        <f t="shared" si="357"/>
        <v>0</v>
      </c>
      <c r="AA1489" s="40">
        <f t="shared" si="358"/>
        <v>1</v>
      </c>
      <c r="AB1489" s="40">
        <f t="shared" si="359"/>
        <v>0</v>
      </c>
      <c r="AC1489" s="41" t="s">
        <v>131</v>
      </c>
      <c r="AD1489" s="41" t="s">
        <v>633</v>
      </c>
      <c r="AE1489" s="41" t="s">
        <v>259</v>
      </c>
      <c r="AF1489" s="41" t="s">
        <v>8</v>
      </c>
      <c r="AG1489" s="41" t="s">
        <v>56</v>
      </c>
      <c r="AH1489" s="41" t="s">
        <v>56</v>
      </c>
      <c r="AI1489" s="41" t="s">
        <v>56</v>
      </c>
      <c r="AJ1489" s="41" t="s">
        <v>160</v>
      </c>
      <c r="AK1489" s="41" t="s">
        <v>56</v>
      </c>
    </row>
    <row r="1490" spans="1:37" s="41" customFormat="1" ht="15.75" hidden="1" thickBot="1" x14ac:dyDescent="0.3">
      <c r="A1490" s="11" t="s">
        <v>53</v>
      </c>
      <c r="B1490" s="12" t="s">
        <v>216</v>
      </c>
      <c r="C1490" s="13" t="s">
        <v>46</v>
      </c>
      <c r="D1490" s="14" t="s">
        <v>47</v>
      </c>
      <c r="E1490" s="13" t="s">
        <v>3020</v>
      </c>
      <c r="F1490" s="4" t="s">
        <v>82</v>
      </c>
      <c r="G1490" s="4" t="s">
        <v>3194</v>
      </c>
      <c r="H1490" s="15">
        <v>43150.625</v>
      </c>
      <c r="I1490" s="15">
        <v>43154.708333333336</v>
      </c>
      <c r="J1490" s="131" t="s">
        <v>3855</v>
      </c>
      <c r="K1490" s="45" t="s">
        <v>9</v>
      </c>
      <c r="L1490" s="47" t="s">
        <v>7</v>
      </c>
      <c r="M1490" s="47" t="s">
        <v>56</v>
      </c>
      <c r="N1490" s="9" t="str">
        <f t="shared" si="345"/>
        <v>Minor</v>
      </c>
      <c r="O1490" s="10" t="str">
        <f t="shared" si="346"/>
        <v>Successful</v>
      </c>
      <c r="P1490" s="10" t="str">
        <f t="shared" si="347"/>
        <v>On Time</v>
      </c>
      <c r="Q1490" s="9">
        <f t="shared" si="348"/>
        <v>1</v>
      </c>
      <c r="R1490" s="9">
        <f t="shared" si="349"/>
        <v>1</v>
      </c>
      <c r="S1490" s="9">
        <f t="shared" si="350"/>
        <v>0</v>
      </c>
      <c r="T1490" s="9" t="str">
        <f t="shared" si="351"/>
        <v>February</v>
      </c>
      <c r="U1490" s="40">
        <f t="shared" si="352"/>
        <v>0</v>
      </c>
      <c r="V1490" s="40" t="str">
        <f t="shared" si="353"/>
        <v>Normal</v>
      </c>
      <c r="W1490" s="40">
        <f t="shared" si="354"/>
        <v>0</v>
      </c>
      <c r="X1490" s="40">
        <f t="shared" si="355"/>
        <v>0</v>
      </c>
      <c r="Y1490" s="40">
        <f t="shared" si="356"/>
        <v>0</v>
      </c>
      <c r="Z1490" s="40">
        <f t="shared" si="357"/>
        <v>0</v>
      </c>
      <c r="AA1490" s="40">
        <f t="shared" si="358"/>
        <v>1</v>
      </c>
      <c r="AB1490" s="40">
        <f t="shared" si="359"/>
        <v>0</v>
      </c>
      <c r="AC1490" s="41" t="s">
        <v>131</v>
      </c>
      <c r="AD1490" s="41" t="s">
        <v>280</v>
      </c>
      <c r="AE1490" s="41" t="s">
        <v>420</v>
      </c>
      <c r="AF1490" s="41" t="s">
        <v>216</v>
      </c>
      <c r="AG1490" s="41" t="s">
        <v>56</v>
      </c>
      <c r="AH1490" s="41" t="s">
        <v>56</v>
      </c>
      <c r="AI1490" s="41" t="s">
        <v>56</v>
      </c>
      <c r="AJ1490" s="41" t="s">
        <v>160</v>
      </c>
      <c r="AK1490" s="41" t="s">
        <v>56</v>
      </c>
    </row>
    <row r="1491" spans="1:37" s="41" customFormat="1" ht="15.75" hidden="1" thickBot="1" x14ac:dyDescent="0.3">
      <c r="A1491" s="11" t="s">
        <v>53</v>
      </c>
      <c r="B1491" s="12" t="s">
        <v>8</v>
      </c>
      <c r="C1491" s="13" t="s">
        <v>46</v>
      </c>
      <c r="D1491" s="14" t="s">
        <v>47</v>
      </c>
      <c r="E1491" s="13" t="s">
        <v>3021</v>
      </c>
      <c r="F1491" s="4" t="s">
        <v>109</v>
      </c>
      <c r="G1491" s="4" t="s">
        <v>197</v>
      </c>
      <c r="H1491" s="15">
        <v>43156.25</v>
      </c>
      <c r="I1491" s="15">
        <v>43156.666666666664</v>
      </c>
      <c r="J1491" s="131" t="s">
        <v>3814</v>
      </c>
      <c r="K1491" s="45" t="s">
        <v>9</v>
      </c>
      <c r="L1491" s="47" t="s">
        <v>7</v>
      </c>
      <c r="M1491" s="47" t="s">
        <v>56</v>
      </c>
      <c r="N1491" s="9" t="str">
        <f t="shared" si="345"/>
        <v>Minor</v>
      </c>
      <c r="O1491" s="10" t="str">
        <f t="shared" si="346"/>
        <v>Successful</v>
      </c>
      <c r="P1491" s="10" t="str">
        <f t="shared" si="347"/>
        <v>On Time</v>
      </c>
      <c r="Q1491" s="9">
        <f t="shared" si="348"/>
        <v>1</v>
      </c>
      <c r="R1491" s="9">
        <f t="shared" si="349"/>
        <v>1</v>
      </c>
      <c r="S1491" s="9">
        <f t="shared" si="350"/>
        <v>0</v>
      </c>
      <c r="T1491" s="9" t="str">
        <f t="shared" si="351"/>
        <v>February</v>
      </c>
      <c r="U1491" s="40">
        <f t="shared" si="352"/>
        <v>0</v>
      </c>
      <c r="V1491" s="40" t="str">
        <f t="shared" si="353"/>
        <v>Normal</v>
      </c>
      <c r="W1491" s="40">
        <f t="shared" si="354"/>
        <v>0</v>
      </c>
      <c r="X1491" s="40">
        <f t="shared" si="355"/>
        <v>0</v>
      </c>
      <c r="Y1491" s="40">
        <f t="shared" si="356"/>
        <v>0</v>
      </c>
      <c r="Z1491" s="40">
        <f t="shared" si="357"/>
        <v>0</v>
      </c>
      <c r="AA1491" s="40">
        <f t="shared" si="358"/>
        <v>1</v>
      </c>
      <c r="AB1491" s="40">
        <f t="shared" si="359"/>
        <v>0</v>
      </c>
      <c r="AC1491" s="41" t="s">
        <v>131</v>
      </c>
      <c r="AD1491" s="41" t="s">
        <v>280</v>
      </c>
      <c r="AE1491" s="41" t="s">
        <v>259</v>
      </c>
      <c r="AF1491" s="41" t="s">
        <v>8</v>
      </c>
      <c r="AG1491" s="41" t="s">
        <v>56</v>
      </c>
      <c r="AH1491" s="41" t="s">
        <v>56</v>
      </c>
      <c r="AI1491" s="41" t="s">
        <v>56</v>
      </c>
      <c r="AJ1491" s="41" t="s">
        <v>160</v>
      </c>
      <c r="AK1491" s="41" t="s">
        <v>56</v>
      </c>
    </row>
    <row r="1492" spans="1:37" s="41" customFormat="1" ht="15.75" hidden="1" thickBot="1" x14ac:dyDescent="0.3">
      <c r="A1492" s="11" t="s">
        <v>53</v>
      </c>
      <c r="B1492" s="12" t="s">
        <v>216</v>
      </c>
      <c r="C1492" s="13" t="s">
        <v>46</v>
      </c>
      <c r="D1492" s="14" t="s">
        <v>47</v>
      </c>
      <c r="E1492" s="13" t="s">
        <v>3022</v>
      </c>
      <c r="F1492" s="4" t="s">
        <v>117</v>
      </c>
      <c r="G1492" s="4" t="s">
        <v>209</v>
      </c>
      <c r="H1492" s="15">
        <v>43150.625</v>
      </c>
      <c r="I1492" s="15">
        <v>43154.895833333336</v>
      </c>
      <c r="J1492" s="131" t="s">
        <v>3856</v>
      </c>
      <c r="K1492" s="45" t="s">
        <v>9</v>
      </c>
      <c r="L1492" s="47" t="s">
        <v>7</v>
      </c>
      <c r="M1492" s="47" t="s">
        <v>56</v>
      </c>
      <c r="N1492" s="9" t="str">
        <f t="shared" si="345"/>
        <v>Minor</v>
      </c>
      <c r="O1492" s="10" t="str">
        <f t="shared" si="346"/>
        <v>Successful</v>
      </c>
      <c r="P1492" s="10" t="str">
        <f t="shared" si="347"/>
        <v>On Time</v>
      </c>
      <c r="Q1492" s="9">
        <f t="shared" si="348"/>
        <v>1</v>
      </c>
      <c r="R1492" s="9">
        <f t="shared" si="349"/>
        <v>1</v>
      </c>
      <c r="S1492" s="9">
        <f t="shared" si="350"/>
        <v>0</v>
      </c>
      <c r="T1492" s="9" t="str">
        <f t="shared" si="351"/>
        <v>February</v>
      </c>
      <c r="U1492" s="40">
        <f t="shared" si="352"/>
        <v>0</v>
      </c>
      <c r="V1492" s="40" t="str">
        <f t="shared" si="353"/>
        <v>Normal</v>
      </c>
      <c r="W1492" s="40">
        <f t="shared" si="354"/>
        <v>0</v>
      </c>
      <c r="X1492" s="40">
        <f t="shared" si="355"/>
        <v>0</v>
      </c>
      <c r="Y1492" s="40">
        <f t="shared" si="356"/>
        <v>0</v>
      </c>
      <c r="Z1492" s="40">
        <f t="shared" si="357"/>
        <v>0</v>
      </c>
      <c r="AA1492" s="40">
        <f t="shared" si="358"/>
        <v>1</v>
      </c>
      <c r="AB1492" s="40">
        <f t="shared" si="359"/>
        <v>0</v>
      </c>
      <c r="AC1492" s="41" t="s">
        <v>131</v>
      </c>
      <c r="AD1492" s="41" t="s">
        <v>292</v>
      </c>
      <c r="AE1492" s="41" t="s">
        <v>323</v>
      </c>
      <c r="AF1492" s="41" t="s">
        <v>216</v>
      </c>
      <c r="AG1492" s="41" t="s">
        <v>56</v>
      </c>
      <c r="AH1492" s="41" t="s">
        <v>56</v>
      </c>
      <c r="AI1492" s="41" t="s">
        <v>56</v>
      </c>
      <c r="AJ1492" s="41" t="s">
        <v>160</v>
      </c>
      <c r="AK1492" s="41" t="s">
        <v>56</v>
      </c>
    </row>
    <row r="1493" spans="1:37" s="41" customFormat="1" ht="15.75" hidden="1" thickBot="1" x14ac:dyDescent="0.3">
      <c r="A1493" s="11" t="s">
        <v>53</v>
      </c>
      <c r="B1493" s="12" t="s">
        <v>216</v>
      </c>
      <c r="C1493" s="13" t="s">
        <v>46</v>
      </c>
      <c r="D1493" s="14" t="s">
        <v>47</v>
      </c>
      <c r="E1493" s="13" t="s">
        <v>3023</v>
      </c>
      <c r="F1493" s="4" t="s">
        <v>81</v>
      </c>
      <c r="G1493" s="4" t="s">
        <v>3195</v>
      </c>
      <c r="H1493" s="15">
        <v>43143.333333333336</v>
      </c>
      <c r="I1493" s="15">
        <v>43154.708333333336</v>
      </c>
      <c r="J1493" s="131" t="s">
        <v>3857</v>
      </c>
      <c r="K1493" s="45" t="s">
        <v>9</v>
      </c>
      <c r="L1493" s="47" t="s">
        <v>7</v>
      </c>
      <c r="M1493" s="47" t="s">
        <v>56</v>
      </c>
      <c r="N1493" s="9" t="str">
        <f t="shared" si="345"/>
        <v>Minor</v>
      </c>
      <c r="O1493" s="10" t="str">
        <f t="shared" si="346"/>
        <v>Successful</v>
      </c>
      <c r="P1493" s="10" t="str">
        <f t="shared" si="347"/>
        <v>On Time</v>
      </c>
      <c r="Q1493" s="9">
        <f t="shared" si="348"/>
        <v>1</v>
      </c>
      <c r="R1493" s="9">
        <f t="shared" si="349"/>
        <v>1</v>
      </c>
      <c r="S1493" s="9">
        <f t="shared" si="350"/>
        <v>0</v>
      </c>
      <c r="T1493" s="9" t="str">
        <f t="shared" si="351"/>
        <v>February</v>
      </c>
      <c r="U1493" s="40">
        <f t="shared" si="352"/>
        <v>0</v>
      </c>
      <c r="V1493" s="40" t="str">
        <f t="shared" si="353"/>
        <v>Normal</v>
      </c>
      <c r="W1493" s="40">
        <f t="shared" si="354"/>
        <v>0</v>
      </c>
      <c r="X1493" s="40">
        <f t="shared" si="355"/>
        <v>0</v>
      </c>
      <c r="Y1493" s="40">
        <f t="shared" si="356"/>
        <v>0</v>
      </c>
      <c r="Z1493" s="40">
        <f t="shared" si="357"/>
        <v>0</v>
      </c>
      <c r="AA1493" s="40">
        <f t="shared" si="358"/>
        <v>1</v>
      </c>
      <c r="AB1493" s="40">
        <f t="shared" si="359"/>
        <v>0</v>
      </c>
      <c r="AC1493" s="41" t="s">
        <v>131</v>
      </c>
      <c r="AD1493" s="41" t="s">
        <v>280</v>
      </c>
      <c r="AE1493" s="41" t="s">
        <v>419</v>
      </c>
      <c r="AF1493" s="41" t="s">
        <v>216</v>
      </c>
      <c r="AG1493" s="41" t="s">
        <v>56</v>
      </c>
      <c r="AH1493" s="41" t="s">
        <v>56</v>
      </c>
      <c r="AI1493" s="41" t="s">
        <v>56</v>
      </c>
      <c r="AJ1493" s="41" t="s">
        <v>160</v>
      </c>
      <c r="AK1493" s="41" t="s">
        <v>56</v>
      </c>
    </row>
    <row r="1494" spans="1:37" s="41" customFormat="1" ht="15.75" hidden="1" thickBot="1" x14ac:dyDescent="0.3">
      <c r="A1494" s="11" t="s">
        <v>53</v>
      </c>
      <c r="B1494" s="12" t="s">
        <v>216</v>
      </c>
      <c r="C1494" s="13" t="s">
        <v>46</v>
      </c>
      <c r="D1494" s="14" t="s">
        <v>47</v>
      </c>
      <c r="E1494" s="13" t="s">
        <v>3024</v>
      </c>
      <c r="F1494" s="4" t="s">
        <v>101</v>
      </c>
      <c r="G1494" s="4" t="s">
        <v>625</v>
      </c>
      <c r="H1494" s="15">
        <v>43156.333333333336</v>
      </c>
      <c r="I1494" s="15">
        <v>43156.75</v>
      </c>
      <c r="J1494" s="131" t="s">
        <v>3858</v>
      </c>
      <c r="K1494" s="45" t="s">
        <v>9</v>
      </c>
      <c r="L1494" s="47" t="s">
        <v>7</v>
      </c>
      <c r="M1494" s="47" t="s">
        <v>56</v>
      </c>
      <c r="N1494" s="9" t="str">
        <f t="shared" si="345"/>
        <v>Minor</v>
      </c>
      <c r="O1494" s="10" t="str">
        <f t="shared" si="346"/>
        <v>Successful</v>
      </c>
      <c r="P1494" s="10" t="str">
        <f t="shared" si="347"/>
        <v>On Time</v>
      </c>
      <c r="Q1494" s="9">
        <f t="shared" si="348"/>
        <v>1</v>
      </c>
      <c r="R1494" s="9">
        <f t="shared" si="349"/>
        <v>1</v>
      </c>
      <c r="S1494" s="9">
        <f t="shared" si="350"/>
        <v>0</v>
      </c>
      <c r="T1494" s="9" t="str">
        <f t="shared" si="351"/>
        <v>February</v>
      </c>
      <c r="U1494" s="40">
        <f t="shared" si="352"/>
        <v>0</v>
      </c>
      <c r="V1494" s="40" t="str">
        <f t="shared" si="353"/>
        <v>Normal</v>
      </c>
      <c r="W1494" s="40">
        <f t="shared" si="354"/>
        <v>0</v>
      </c>
      <c r="X1494" s="40">
        <f t="shared" si="355"/>
        <v>0</v>
      </c>
      <c r="Y1494" s="40">
        <f t="shared" si="356"/>
        <v>0</v>
      </c>
      <c r="Z1494" s="40">
        <f t="shared" si="357"/>
        <v>0</v>
      </c>
      <c r="AA1494" s="40">
        <f t="shared" si="358"/>
        <v>1</v>
      </c>
      <c r="AB1494" s="40">
        <f t="shared" si="359"/>
        <v>0</v>
      </c>
      <c r="AC1494" s="41" t="s">
        <v>131</v>
      </c>
      <c r="AD1494" s="41" t="s">
        <v>280</v>
      </c>
      <c r="AE1494" s="41" t="s">
        <v>427</v>
      </c>
      <c r="AF1494" s="41" t="s">
        <v>216</v>
      </c>
      <c r="AG1494" s="41" t="s">
        <v>56</v>
      </c>
      <c r="AH1494" s="41" t="s">
        <v>56</v>
      </c>
      <c r="AI1494" s="41" t="s">
        <v>56</v>
      </c>
      <c r="AJ1494" s="41" t="s">
        <v>160</v>
      </c>
      <c r="AK1494" s="41" t="s">
        <v>56</v>
      </c>
    </row>
    <row r="1495" spans="1:37" s="41" customFormat="1" ht="15.75" hidden="1" thickBot="1" x14ac:dyDescent="0.3">
      <c r="A1495" s="11" t="s">
        <v>53</v>
      </c>
      <c r="B1495" s="12" t="s">
        <v>8</v>
      </c>
      <c r="C1495" s="13" t="s">
        <v>52</v>
      </c>
      <c r="D1495" s="14" t="s">
        <v>47</v>
      </c>
      <c r="E1495" s="13" t="s">
        <v>3025</v>
      </c>
      <c r="F1495" s="4" t="s">
        <v>103</v>
      </c>
      <c r="G1495" s="4" t="s">
        <v>245</v>
      </c>
      <c r="H1495" s="15">
        <v>43155.875</v>
      </c>
      <c r="I1495" s="15">
        <v>43155.958333333336</v>
      </c>
      <c r="J1495" s="131" t="s">
        <v>3859</v>
      </c>
      <c r="K1495" s="45" t="s">
        <v>9</v>
      </c>
      <c r="L1495" s="47" t="s">
        <v>7</v>
      </c>
      <c r="M1495" s="47" t="s">
        <v>56</v>
      </c>
      <c r="N1495" s="9" t="str">
        <f t="shared" si="345"/>
        <v>Standard</v>
      </c>
      <c r="O1495" s="10" t="str">
        <f t="shared" si="346"/>
        <v>Successful</v>
      </c>
      <c r="P1495" s="10" t="str">
        <f t="shared" si="347"/>
        <v>On Time</v>
      </c>
      <c r="Q1495" s="9">
        <f t="shared" si="348"/>
        <v>1</v>
      </c>
      <c r="R1495" s="9">
        <f t="shared" si="349"/>
        <v>1</v>
      </c>
      <c r="S1495" s="9">
        <f t="shared" si="350"/>
        <v>0</v>
      </c>
      <c r="T1495" s="9" t="str">
        <f t="shared" si="351"/>
        <v>February</v>
      </c>
      <c r="U1495" s="40">
        <f t="shared" si="352"/>
        <v>0</v>
      </c>
      <c r="V1495" s="40" t="str">
        <f t="shared" si="353"/>
        <v>Normal</v>
      </c>
      <c r="W1495" s="40">
        <f t="shared" si="354"/>
        <v>0</v>
      </c>
      <c r="X1495" s="40">
        <f t="shared" si="355"/>
        <v>0</v>
      </c>
      <c r="Y1495" s="40">
        <f t="shared" si="356"/>
        <v>0</v>
      </c>
      <c r="Z1495" s="40">
        <f t="shared" si="357"/>
        <v>0</v>
      </c>
      <c r="AA1495" s="40">
        <f t="shared" si="358"/>
        <v>1</v>
      </c>
      <c r="AB1495" s="40">
        <f t="shared" si="359"/>
        <v>0</v>
      </c>
      <c r="AC1495" s="41" t="s">
        <v>131</v>
      </c>
      <c r="AD1495" s="41" t="s">
        <v>3958</v>
      </c>
      <c r="AE1495" s="41" t="s">
        <v>147</v>
      </c>
      <c r="AF1495" s="41" t="s">
        <v>8</v>
      </c>
      <c r="AG1495" s="41" t="s">
        <v>56</v>
      </c>
      <c r="AH1495" s="41" t="s">
        <v>56</v>
      </c>
      <c r="AI1495" s="41" t="s">
        <v>56</v>
      </c>
      <c r="AJ1495" s="41" t="s">
        <v>160</v>
      </c>
      <c r="AK1495" s="41" t="s">
        <v>56</v>
      </c>
    </row>
    <row r="1496" spans="1:37" s="41" customFormat="1" ht="15.75" hidden="1" thickBot="1" x14ac:dyDescent="0.3">
      <c r="A1496" s="11" t="s">
        <v>53</v>
      </c>
      <c r="B1496" s="12" t="s">
        <v>8</v>
      </c>
      <c r="C1496" s="13" t="s">
        <v>52</v>
      </c>
      <c r="D1496" s="14" t="s">
        <v>47</v>
      </c>
      <c r="E1496" s="13" t="s">
        <v>3026</v>
      </c>
      <c r="F1496" s="4" t="s">
        <v>1595</v>
      </c>
      <c r="G1496" s="4" t="s">
        <v>310</v>
      </c>
      <c r="H1496" s="15">
        <v>43155.333333333336</v>
      </c>
      <c r="I1496" s="15">
        <v>43156.75</v>
      </c>
      <c r="J1496" s="131" t="s">
        <v>3657</v>
      </c>
      <c r="K1496" s="45" t="s">
        <v>9</v>
      </c>
      <c r="L1496" s="47" t="s">
        <v>7</v>
      </c>
      <c r="M1496" s="47" t="s">
        <v>56</v>
      </c>
      <c r="N1496" s="9" t="str">
        <f t="shared" si="345"/>
        <v>Standard</v>
      </c>
      <c r="O1496" s="10" t="str">
        <f t="shared" si="346"/>
        <v>Successful</v>
      </c>
      <c r="P1496" s="10" t="str">
        <f t="shared" si="347"/>
        <v>On Time</v>
      </c>
      <c r="Q1496" s="9">
        <f t="shared" si="348"/>
        <v>1</v>
      </c>
      <c r="R1496" s="9">
        <f t="shared" si="349"/>
        <v>1</v>
      </c>
      <c r="S1496" s="9">
        <f t="shared" si="350"/>
        <v>0</v>
      </c>
      <c r="T1496" s="9" t="str">
        <f t="shared" si="351"/>
        <v>February</v>
      </c>
      <c r="U1496" s="40">
        <f t="shared" si="352"/>
        <v>0</v>
      </c>
      <c r="V1496" s="40" t="str">
        <f t="shared" si="353"/>
        <v>Normal</v>
      </c>
      <c r="W1496" s="40">
        <f t="shared" si="354"/>
        <v>0</v>
      </c>
      <c r="X1496" s="40">
        <f t="shared" si="355"/>
        <v>0</v>
      </c>
      <c r="Y1496" s="40">
        <f t="shared" si="356"/>
        <v>0</v>
      </c>
      <c r="Z1496" s="40">
        <f t="shared" si="357"/>
        <v>0</v>
      </c>
      <c r="AA1496" s="40">
        <f t="shared" si="358"/>
        <v>1</v>
      </c>
      <c r="AB1496" s="40">
        <f t="shared" si="359"/>
        <v>0</v>
      </c>
      <c r="AC1496" s="41" t="s">
        <v>131</v>
      </c>
      <c r="AD1496" s="41" t="s">
        <v>523</v>
      </c>
      <c r="AE1496" s="41" t="s">
        <v>2280</v>
      </c>
      <c r="AF1496" s="41" t="s">
        <v>8</v>
      </c>
      <c r="AG1496" s="41" t="s">
        <v>56</v>
      </c>
      <c r="AH1496" s="41" t="s">
        <v>56</v>
      </c>
      <c r="AI1496" s="41" t="s">
        <v>56</v>
      </c>
      <c r="AJ1496" s="41" t="s">
        <v>160</v>
      </c>
      <c r="AK1496" s="41" t="s">
        <v>56</v>
      </c>
    </row>
    <row r="1497" spans="1:37" s="41" customFormat="1" ht="15.75" hidden="1" thickBot="1" x14ac:dyDescent="0.3">
      <c r="A1497" s="11" t="s">
        <v>53</v>
      </c>
      <c r="B1497" s="12" t="s">
        <v>8</v>
      </c>
      <c r="C1497" s="13" t="s">
        <v>52</v>
      </c>
      <c r="D1497" s="14" t="s">
        <v>47</v>
      </c>
      <c r="E1497" s="13" t="s">
        <v>3027</v>
      </c>
      <c r="F1497" s="4" t="s">
        <v>103</v>
      </c>
      <c r="G1497" s="4" t="s">
        <v>245</v>
      </c>
      <c r="H1497" s="15">
        <v>43155.979166666664</v>
      </c>
      <c r="I1497" s="15">
        <v>43156.208333333336</v>
      </c>
      <c r="J1497" s="131" t="s">
        <v>3465</v>
      </c>
      <c r="K1497" s="45" t="s">
        <v>9</v>
      </c>
      <c r="L1497" s="47" t="s">
        <v>7</v>
      </c>
      <c r="M1497" s="47" t="s">
        <v>56</v>
      </c>
      <c r="N1497" s="9" t="str">
        <f t="shared" si="345"/>
        <v>Standard</v>
      </c>
      <c r="O1497" s="10" t="str">
        <f t="shared" si="346"/>
        <v>Successful</v>
      </c>
      <c r="P1497" s="10" t="str">
        <f t="shared" si="347"/>
        <v>On Time</v>
      </c>
      <c r="Q1497" s="9">
        <f t="shared" si="348"/>
        <v>1</v>
      </c>
      <c r="R1497" s="9">
        <f t="shared" si="349"/>
        <v>1</v>
      </c>
      <c r="S1497" s="9">
        <f t="shared" si="350"/>
        <v>0</v>
      </c>
      <c r="T1497" s="9" t="str">
        <f t="shared" si="351"/>
        <v>February</v>
      </c>
      <c r="U1497" s="40">
        <f t="shared" si="352"/>
        <v>0</v>
      </c>
      <c r="V1497" s="40" t="str">
        <f t="shared" si="353"/>
        <v>Normal</v>
      </c>
      <c r="W1497" s="40">
        <f t="shared" si="354"/>
        <v>0</v>
      </c>
      <c r="X1497" s="40">
        <f t="shared" si="355"/>
        <v>0</v>
      </c>
      <c r="Y1497" s="40">
        <f t="shared" si="356"/>
        <v>0</v>
      </c>
      <c r="Z1497" s="40">
        <f t="shared" si="357"/>
        <v>0</v>
      </c>
      <c r="AA1497" s="40">
        <f t="shared" si="358"/>
        <v>1</v>
      </c>
      <c r="AB1497" s="40">
        <f t="shared" si="359"/>
        <v>0</v>
      </c>
      <c r="AC1497" s="41" t="s">
        <v>131</v>
      </c>
      <c r="AD1497" s="41" t="s">
        <v>3969</v>
      </c>
      <c r="AE1497" s="41" t="s">
        <v>147</v>
      </c>
      <c r="AF1497" s="41" t="s">
        <v>8</v>
      </c>
      <c r="AG1497" s="41" t="s">
        <v>56</v>
      </c>
      <c r="AH1497" s="41" t="s">
        <v>56</v>
      </c>
      <c r="AI1497" s="41" t="s">
        <v>56</v>
      </c>
      <c r="AJ1497" s="41" t="s">
        <v>160</v>
      </c>
      <c r="AK1497" s="41" t="s">
        <v>56</v>
      </c>
    </row>
    <row r="1498" spans="1:37" s="41" customFormat="1" ht="15.75" hidden="1" thickBot="1" x14ac:dyDescent="0.3">
      <c r="A1498" s="11" t="s">
        <v>53</v>
      </c>
      <c r="B1498" s="12" t="s">
        <v>8</v>
      </c>
      <c r="C1498" s="13" t="s">
        <v>52</v>
      </c>
      <c r="D1498" s="14" t="s">
        <v>47</v>
      </c>
      <c r="E1498" s="13" t="s">
        <v>3028</v>
      </c>
      <c r="F1498" s="4" t="s">
        <v>103</v>
      </c>
      <c r="G1498" s="4" t="s">
        <v>245</v>
      </c>
      <c r="H1498" s="15">
        <v>43155.625</v>
      </c>
      <c r="I1498" s="15">
        <v>43155.708333333336</v>
      </c>
      <c r="J1498" s="131" t="s">
        <v>3860</v>
      </c>
      <c r="K1498" s="45" t="s">
        <v>9</v>
      </c>
      <c r="L1498" s="47" t="s">
        <v>7</v>
      </c>
      <c r="M1498" s="47" t="s">
        <v>56</v>
      </c>
      <c r="N1498" s="9" t="str">
        <f t="shared" si="345"/>
        <v>Standard</v>
      </c>
      <c r="O1498" s="10" t="str">
        <f t="shared" si="346"/>
        <v>Successful</v>
      </c>
      <c r="P1498" s="10" t="str">
        <f t="shared" si="347"/>
        <v>On Time</v>
      </c>
      <c r="Q1498" s="9">
        <f t="shared" si="348"/>
        <v>1</v>
      </c>
      <c r="R1498" s="9">
        <f t="shared" si="349"/>
        <v>1</v>
      </c>
      <c r="S1498" s="9">
        <f t="shared" si="350"/>
        <v>0</v>
      </c>
      <c r="T1498" s="9" t="str">
        <f t="shared" si="351"/>
        <v>February</v>
      </c>
      <c r="U1498" s="40">
        <f t="shared" si="352"/>
        <v>0</v>
      </c>
      <c r="V1498" s="40" t="str">
        <f t="shared" si="353"/>
        <v>Normal</v>
      </c>
      <c r="W1498" s="40">
        <f t="shared" si="354"/>
        <v>0</v>
      </c>
      <c r="X1498" s="40">
        <f t="shared" si="355"/>
        <v>0</v>
      </c>
      <c r="Y1498" s="40">
        <f t="shared" si="356"/>
        <v>0</v>
      </c>
      <c r="Z1498" s="40">
        <f t="shared" si="357"/>
        <v>0</v>
      </c>
      <c r="AA1498" s="40">
        <f t="shared" si="358"/>
        <v>1</v>
      </c>
      <c r="AB1498" s="40">
        <f t="shared" si="359"/>
        <v>0</v>
      </c>
      <c r="AC1498" s="41" t="s">
        <v>131</v>
      </c>
      <c r="AD1498" s="41" t="s">
        <v>3958</v>
      </c>
      <c r="AE1498" s="41" t="s">
        <v>147</v>
      </c>
      <c r="AF1498" s="41" t="s">
        <v>8</v>
      </c>
      <c r="AG1498" s="41" t="s">
        <v>56</v>
      </c>
      <c r="AH1498" s="41" t="s">
        <v>56</v>
      </c>
      <c r="AI1498" s="41" t="s">
        <v>56</v>
      </c>
      <c r="AJ1498" s="41" t="s">
        <v>160</v>
      </c>
      <c r="AK1498" s="41" t="s">
        <v>56</v>
      </c>
    </row>
    <row r="1499" spans="1:37" s="41" customFormat="1" ht="15.75" hidden="1" thickBot="1" x14ac:dyDescent="0.3">
      <c r="A1499" s="11" t="s">
        <v>638</v>
      </c>
      <c r="B1499" s="12" t="s">
        <v>216</v>
      </c>
      <c r="C1499" s="13" t="s">
        <v>46</v>
      </c>
      <c r="D1499" s="14" t="s">
        <v>47</v>
      </c>
      <c r="E1499" s="13" t="s">
        <v>3029</v>
      </c>
      <c r="F1499" s="4" t="s">
        <v>642</v>
      </c>
      <c r="G1499" s="4" t="s">
        <v>728</v>
      </c>
      <c r="H1499" s="15">
        <v>43155.5</v>
      </c>
      <c r="I1499" s="15">
        <v>43155.958333333336</v>
      </c>
      <c r="J1499" s="131" t="s">
        <v>3658</v>
      </c>
      <c r="K1499" s="45" t="s">
        <v>9</v>
      </c>
      <c r="L1499" s="47" t="s">
        <v>7</v>
      </c>
      <c r="M1499" s="47" t="s">
        <v>56</v>
      </c>
      <c r="N1499" s="9" t="str">
        <f t="shared" si="345"/>
        <v>Minor</v>
      </c>
      <c r="O1499" s="10" t="str">
        <f t="shared" si="346"/>
        <v>Successful</v>
      </c>
      <c r="P1499" s="10" t="str">
        <f t="shared" si="347"/>
        <v>On Time</v>
      </c>
      <c r="Q1499" s="9">
        <f t="shared" si="348"/>
        <v>1</v>
      </c>
      <c r="R1499" s="9">
        <f t="shared" si="349"/>
        <v>1</v>
      </c>
      <c r="S1499" s="9">
        <f t="shared" si="350"/>
        <v>0</v>
      </c>
      <c r="T1499" s="9" t="str">
        <f t="shared" si="351"/>
        <v>February</v>
      </c>
      <c r="U1499" s="40">
        <f t="shared" si="352"/>
        <v>0</v>
      </c>
      <c r="V1499" s="40" t="str">
        <f t="shared" si="353"/>
        <v>Normal</v>
      </c>
      <c r="W1499" s="40">
        <f t="shared" si="354"/>
        <v>0</v>
      </c>
      <c r="X1499" s="40">
        <f t="shared" si="355"/>
        <v>0</v>
      </c>
      <c r="Y1499" s="40">
        <f t="shared" si="356"/>
        <v>0</v>
      </c>
      <c r="Z1499" s="40">
        <f t="shared" si="357"/>
        <v>0</v>
      </c>
      <c r="AA1499" s="40">
        <f t="shared" si="358"/>
        <v>1</v>
      </c>
      <c r="AB1499" s="40">
        <f t="shared" si="359"/>
        <v>0</v>
      </c>
      <c r="AC1499" s="41" t="s">
        <v>131</v>
      </c>
      <c r="AD1499" s="41" t="s">
        <v>280</v>
      </c>
      <c r="AE1499" s="41" t="s">
        <v>428</v>
      </c>
      <c r="AF1499" s="41" t="s">
        <v>216</v>
      </c>
      <c r="AG1499" s="41" t="s">
        <v>56</v>
      </c>
      <c r="AH1499" s="41" t="s">
        <v>56</v>
      </c>
      <c r="AI1499" s="41" t="s">
        <v>56</v>
      </c>
      <c r="AJ1499" s="41" t="s">
        <v>160</v>
      </c>
      <c r="AK1499" s="41" t="s">
        <v>56</v>
      </c>
    </row>
    <row r="1500" spans="1:37" s="41" customFormat="1" ht="15.75" hidden="1" thickBot="1" x14ac:dyDescent="0.3">
      <c r="A1500" s="11" t="s">
        <v>638</v>
      </c>
      <c r="B1500" s="12" t="s">
        <v>216</v>
      </c>
      <c r="C1500" s="13" t="s">
        <v>46</v>
      </c>
      <c r="D1500" s="14" t="s">
        <v>47</v>
      </c>
      <c r="E1500" s="13" t="s">
        <v>3030</v>
      </c>
      <c r="F1500" s="4" t="s">
        <v>690</v>
      </c>
      <c r="G1500" s="4" t="s">
        <v>729</v>
      </c>
      <c r="H1500" s="15">
        <v>43155.375</v>
      </c>
      <c r="I1500" s="15">
        <v>43155.541666666664</v>
      </c>
      <c r="J1500" s="131" t="s">
        <v>3861</v>
      </c>
      <c r="K1500" s="45" t="s">
        <v>9</v>
      </c>
      <c r="L1500" s="47" t="s">
        <v>7</v>
      </c>
      <c r="M1500" s="47" t="s">
        <v>56</v>
      </c>
      <c r="N1500" s="9" t="str">
        <f t="shared" si="345"/>
        <v>Minor</v>
      </c>
      <c r="O1500" s="10" t="str">
        <f t="shared" si="346"/>
        <v>Successful</v>
      </c>
      <c r="P1500" s="10" t="str">
        <f t="shared" si="347"/>
        <v>On Time</v>
      </c>
      <c r="Q1500" s="9">
        <f t="shared" si="348"/>
        <v>1</v>
      </c>
      <c r="R1500" s="9">
        <f t="shared" si="349"/>
        <v>1</v>
      </c>
      <c r="S1500" s="9">
        <f t="shared" si="350"/>
        <v>0</v>
      </c>
      <c r="T1500" s="9" t="str">
        <f t="shared" si="351"/>
        <v>February</v>
      </c>
      <c r="U1500" s="40">
        <f t="shared" si="352"/>
        <v>0</v>
      </c>
      <c r="V1500" s="40" t="str">
        <f t="shared" si="353"/>
        <v>Normal</v>
      </c>
      <c r="W1500" s="40">
        <f t="shared" si="354"/>
        <v>0</v>
      </c>
      <c r="X1500" s="40">
        <f t="shared" si="355"/>
        <v>0</v>
      </c>
      <c r="Y1500" s="40">
        <f t="shared" si="356"/>
        <v>0</v>
      </c>
      <c r="Z1500" s="40">
        <f t="shared" si="357"/>
        <v>0</v>
      </c>
      <c r="AA1500" s="40">
        <f t="shared" si="358"/>
        <v>1</v>
      </c>
      <c r="AB1500" s="40">
        <f t="shared" si="359"/>
        <v>0</v>
      </c>
      <c r="AC1500" s="41" t="s">
        <v>131</v>
      </c>
      <c r="AD1500" s="41" t="s">
        <v>676</v>
      </c>
      <c r="AE1500" s="41" t="s">
        <v>428</v>
      </c>
      <c r="AF1500" s="41" t="s">
        <v>216</v>
      </c>
      <c r="AG1500" s="41" t="s">
        <v>56</v>
      </c>
      <c r="AH1500" s="41" t="s">
        <v>56</v>
      </c>
      <c r="AI1500" s="41" t="s">
        <v>56</v>
      </c>
      <c r="AJ1500" s="41" t="s">
        <v>160</v>
      </c>
      <c r="AK1500" s="41" t="s">
        <v>56</v>
      </c>
    </row>
    <row r="1501" spans="1:37" s="41" customFormat="1" ht="15.75" hidden="1" thickBot="1" x14ac:dyDescent="0.3">
      <c r="A1501" s="11" t="s">
        <v>638</v>
      </c>
      <c r="B1501" s="12" t="s">
        <v>8</v>
      </c>
      <c r="C1501" s="13" t="s">
        <v>46</v>
      </c>
      <c r="D1501" s="14" t="s">
        <v>47</v>
      </c>
      <c r="E1501" s="13" t="s">
        <v>3031</v>
      </c>
      <c r="F1501" s="4" t="s">
        <v>645</v>
      </c>
      <c r="G1501" s="4" t="s">
        <v>651</v>
      </c>
      <c r="H1501" s="15">
        <v>43154.666666666664</v>
      </c>
      <c r="I1501" s="15">
        <v>43154.729166666664</v>
      </c>
      <c r="J1501" s="131" t="s">
        <v>3862</v>
      </c>
      <c r="K1501" s="45" t="s">
        <v>9</v>
      </c>
      <c r="L1501" s="47" t="s">
        <v>7</v>
      </c>
      <c r="M1501" s="47" t="s">
        <v>56</v>
      </c>
      <c r="N1501" s="9" t="str">
        <f t="shared" si="345"/>
        <v>Minor</v>
      </c>
      <c r="O1501" s="10" t="str">
        <f t="shared" si="346"/>
        <v>Successful</v>
      </c>
      <c r="P1501" s="10" t="str">
        <f t="shared" si="347"/>
        <v>On Time</v>
      </c>
      <c r="Q1501" s="9">
        <f t="shared" si="348"/>
        <v>1</v>
      </c>
      <c r="R1501" s="9">
        <f t="shared" si="349"/>
        <v>1</v>
      </c>
      <c r="S1501" s="9">
        <f t="shared" si="350"/>
        <v>0</v>
      </c>
      <c r="T1501" s="9" t="str">
        <f t="shared" si="351"/>
        <v>February</v>
      </c>
      <c r="U1501" s="40">
        <f t="shared" si="352"/>
        <v>0</v>
      </c>
      <c r="V1501" s="40" t="str">
        <f t="shared" si="353"/>
        <v>Normal</v>
      </c>
      <c r="W1501" s="40">
        <f t="shared" si="354"/>
        <v>0</v>
      </c>
      <c r="X1501" s="40">
        <f t="shared" si="355"/>
        <v>0</v>
      </c>
      <c r="Y1501" s="40">
        <f t="shared" si="356"/>
        <v>0</v>
      </c>
      <c r="Z1501" s="40">
        <f t="shared" si="357"/>
        <v>0</v>
      </c>
      <c r="AA1501" s="40">
        <f t="shared" si="358"/>
        <v>1</v>
      </c>
      <c r="AB1501" s="40">
        <f t="shared" si="359"/>
        <v>0</v>
      </c>
      <c r="AC1501" s="41" t="s">
        <v>131</v>
      </c>
      <c r="AD1501" s="41" t="s">
        <v>676</v>
      </c>
      <c r="AE1501" s="41" t="s">
        <v>147</v>
      </c>
      <c r="AF1501" s="41" t="s">
        <v>8</v>
      </c>
      <c r="AG1501" s="41" t="s">
        <v>56</v>
      </c>
      <c r="AH1501" s="41" t="s">
        <v>56</v>
      </c>
      <c r="AI1501" s="41" t="s">
        <v>56</v>
      </c>
      <c r="AJ1501" s="41" t="s">
        <v>160</v>
      </c>
      <c r="AK1501" s="41" t="s">
        <v>56</v>
      </c>
    </row>
    <row r="1502" spans="1:37" s="41" customFormat="1" ht="15.75" hidden="1" thickBot="1" x14ac:dyDescent="0.3">
      <c r="A1502" s="11" t="s">
        <v>45</v>
      </c>
      <c r="B1502" s="12" t="s">
        <v>216</v>
      </c>
      <c r="C1502" s="13" t="s">
        <v>46</v>
      </c>
      <c r="D1502" s="14" t="s">
        <v>47</v>
      </c>
      <c r="E1502" s="13" t="s">
        <v>3032</v>
      </c>
      <c r="F1502" s="4" t="s">
        <v>158</v>
      </c>
      <c r="G1502" s="4" t="s">
        <v>263</v>
      </c>
      <c r="H1502" s="15">
        <v>43155.041666666664</v>
      </c>
      <c r="I1502" s="15">
        <v>43157.999305555553</v>
      </c>
      <c r="J1502" s="131" t="s">
        <v>3863</v>
      </c>
      <c r="K1502" s="45" t="s">
        <v>9</v>
      </c>
      <c r="L1502" s="47" t="s">
        <v>7</v>
      </c>
      <c r="M1502" s="47" t="s">
        <v>56</v>
      </c>
      <c r="N1502" s="9" t="str">
        <f t="shared" si="345"/>
        <v>Minor</v>
      </c>
      <c r="O1502" s="10" t="str">
        <f t="shared" si="346"/>
        <v>Successful</v>
      </c>
      <c r="P1502" s="10" t="str">
        <f t="shared" si="347"/>
        <v>On Time</v>
      </c>
      <c r="Q1502" s="9">
        <f t="shared" si="348"/>
        <v>1</v>
      </c>
      <c r="R1502" s="9">
        <f t="shared" si="349"/>
        <v>1</v>
      </c>
      <c r="S1502" s="9">
        <f t="shared" si="350"/>
        <v>0</v>
      </c>
      <c r="T1502" s="9" t="str">
        <f t="shared" si="351"/>
        <v>February</v>
      </c>
      <c r="U1502" s="40">
        <f t="shared" si="352"/>
        <v>0</v>
      </c>
      <c r="V1502" s="40" t="str">
        <f t="shared" si="353"/>
        <v>Normal</v>
      </c>
      <c r="W1502" s="40">
        <f t="shared" si="354"/>
        <v>0</v>
      </c>
      <c r="X1502" s="40">
        <f t="shared" si="355"/>
        <v>0</v>
      </c>
      <c r="Y1502" s="40">
        <f t="shared" si="356"/>
        <v>0</v>
      </c>
      <c r="Z1502" s="40">
        <f t="shared" si="357"/>
        <v>0</v>
      </c>
      <c r="AA1502" s="40">
        <f t="shared" si="358"/>
        <v>1</v>
      </c>
      <c r="AB1502" s="40">
        <f t="shared" si="359"/>
        <v>0</v>
      </c>
      <c r="AC1502" s="41" t="s">
        <v>823</v>
      </c>
      <c r="AD1502" s="41" t="s">
        <v>280</v>
      </c>
      <c r="AE1502" s="41" t="s">
        <v>121</v>
      </c>
      <c r="AF1502" s="41" t="s">
        <v>322</v>
      </c>
      <c r="AG1502" s="41" t="s">
        <v>56</v>
      </c>
      <c r="AH1502" s="41" t="s">
        <v>56</v>
      </c>
      <c r="AI1502" s="41" t="s">
        <v>56</v>
      </c>
      <c r="AJ1502" s="41" t="s">
        <v>160</v>
      </c>
      <c r="AK1502" s="41" t="s">
        <v>56</v>
      </c>
    </row>
    <row r="1503" spans="1:37" s="41" customFormat="1" ht="15.75" hidden="1" thickBot="1" x14ac:dyDescent="0.3">
      <c r="A1503" s="11" t="s">
        <v>68</v>
      </c>
      <c r="B1503" s="12" t="s">
        <v>216</v>
      </c>
      <c r="C1503" s="13" t="s">
        <v>46</v>
      </c>
      <c r="D1503" s="14" t="s">
        <v>47</v>
      </c>
      <c r="E1503" s="13" t="s">
        <v>3033</v>
      </c>
      <c r="F1503" s="4" t="s">
        <v>340</v>
      </c>
      <c r="G1503" s="4" t="s">
        <v>1597</v>
      </c>
      <c r="H1503" s="15">
        <v>43157.625</v>
      </c>
      <c r="I1503" s="15">
        <v>43157.75</v>
      </c>
      <c r="J1503" s="131" t="s">
        <v>3864</v>
      </c>
      <c r="K1503" s="45" t="s">
        <v>9</v>
      </c>
      <c r="L1503" s="47" t="s">
        <v>7</v>
      </c>
      <c r="M1503" s="47" t="s">
        <v>56</v>
      </c>
      <c r="N1503" s="9" t="str">
        <f t="shared" si="345"/>
        <v>Minor</v>
      </c>
      <c r="O1503" s="10" t="str">
        <f t="shared" si="346"/>
        <v>Successful</v>
      </c>
      <c r="P1503" s="10" t="str">
        <f t="shared" si="347"/>
        <v>On Time</v>
      </c>
      <c r="Q1503" s="9">
        <f t="shared" si="348"/>
        <v>1</v>
      </c>
      <c r="R1503" s="9">
        <f t="shared" si="349"/>
        <v>1</v>
      </c>
      <c r="S1503" s="9">
        <f t="shared" si="350"/>
        <v>0</v>
      </c>
      <c r="T1503" s="9" t="str">
        <f t="shared" si="351"/>
        <v>February</v>
      </c>
      <c r="U1503" s="40">
        <f t="shared" si="352"/>
        <v>0</v>
      </c>
      <c r="V1503" s="40" t="str">
        <f t="shared" si="353"/>
        <v>Normal</v>
      </c>
      <c r="W1503" s="40">
        <f t="shared" si="354"/>
        <v>0</v>
      </c>
      <c r="X1503" s="40">
        <f t="shared" si="355"/>
        <v>0</v>
      </c>
      <c r="Y1503" s="40">
        <f t="shared" si="356"/>
        <v>0</v>
      </c>
      <c r="Z1503" s="40">
        <f t="shared" si="357"/>
        <v>0</v>
      </c>
      <c r="AA1503" s="40">
        <f t="shared" si="358"/>
        <v>1</v>
      </c>
      <c r="AB1503" s="40">
        <f t="shared" si="359"/>
        <v>0</v>
      </c>
      <c r="AC1503" s="41" t="s">
        <v>132</v>
      </c>
      <c r="AD1503" s="41" t="s">
        <v>280</v>
      </c>
      <c r="AE1503" s="41" t="s">
        <v>426</v>
      </c>
      <c r="AF1503" s="41" t="s">
        <v>216</v>
      </c>
      <c r="AG1503" s="41" t="s">
        <v>56</v>
      </c>
      <c r="AH1503" s="41" t="s">
        <v>56</v>
      </c>
      <c r="AI1503" s="41" t="s">
        <v>56</v>
      </c>
      <c r="AJ1503" s="41" t="s">
        <v>160</v>
      </c>
      <c r="AK1503" s="41" t="s">
        <v>56</v>
      </c>
    </row>
    <row r="1504" spans="1:37" s="41" customFormat="1" ht="15.75" hidden="1" thickBot="1" x14ac:dyDescent="0.3">
      <c r="A1504" s="11" t="s">
        <v>141</v>
      </c>
      <c r="B1504" s="12" t="s">
        <v>216</v>
      </c>
      <c r="C1504" s="13" t="s">
        <v>46</v>
      </c>
      <c r="D1504" s="14" t="s">
        <v>47</v>
      </c>
      <c r="E1504" s="13" t="s">
        <v>3034</v>
      </c>
      <c r="F1504" s="4" t="s">
        <v>152</v>
      </c>
      <c r="G1504" s="4" t="s">
        <v>760</v>
      </c>
      <c r="H1504" s="15">
        <v>43157.75</v>
      </c>
      <c r="I1504" s="15">
        <v>43157.833333333336</v>
      </c>
      <c r="J1504" s="131" t="s">
        <v>3865</v>
      </c>
      <c r="K1504" s="45" t="s">
        <v>9</v>
      </c>
      <c r="L1504" s="47" t="s">
        <v>7</v>
      </c>
      <c r="M1504" s="47" t="s">
        <v>56</v>
      </c>
      <c r="N1504" s="9" t="str">
        <f t="shared" si="345"/>
        <v>Minor</v>
      </c>
      <c r="O1504" s="10" t="str">
        <f t="shared" si="346"/>
        <v>Successful</v>
      </c>
      <c r="P1504" s="10" t="str">
        <f t="shared" si="347"/>
        <v>On Time</v>
      </c>
      <c r="Q1504" s="9">
        <f t="shared" si="348"/>
        <v>1</v>
      </c>
      <c r="R1504" s="9">
        <f t="shared" si="349"/>
        <v>1</v>
      </c>
      <c r="S1504" s="9">
        <f t="shared" si="350"/>
        <v>0</v>
      </c>
      <c r="T1504" s="9" t="str">
        <f t="shared" si="351"/>
        <v>February</v>
      </c>
      <c r="U1504" s="40">
        <f t="shared" si="352"/>
        <v>0</v>
      </c>
      <c r="V1504" s="40" t="str">
        <f t="shared" si="353"/>
        <v>Normal</v>
      </c>
      <c r="W1504" s="40">
        <f t="shared" si="354"/>
        <v>0</v>
      </c>
      <c r="X1504" s="40">
        <f t="shared" si="355"/>
        <v>0</v>
      </c>
      <c r="Y1504" s="40">
        <f t="shared" si="356"/>
        <v>0</v>
      </c>
      <c r="Z1504" s="40">
        <f t="shared" si="357"/>
        <v>0</v>
      </c>
      <c r="AA1504" s="40">
        <f t="shared" si="358"/>
        <v>1</v>
      </c>
      <c r="AB1504" s="40">
        <f t="shared" si="359"/>
        <v>0</v>
      </c>
      <c r="AC1504" s="41" t="s">
        <v>132</v>
      </c>
      <c r="AD1504" s="41" t="s">
        <v>332</v>
      </c>
      <c r="AE1504" s="41" t="s">
        <v>121</v>
      </c>
      <c r="AF1504" s="41" t="s">
        <v>322</v>
      </c>
      <c r="AG1504" s="41" t="s">
        <v>56</v>
      </c>
      <c r="AH1504" s="41" t="s">
        <v>56</v>
      </c>
      <c r="AI1504" s="41" t="s">
        <v>56</v>
      </c>
      <c r="AJ1504" s="41" t="s">
        <v>160</v>
      </c>
      <c r="AK1504" s="41" t="s">
        <v>56</v>
      </c>
    </row>
    <row r="1505" spans="1:37" s="41" customFormat="1" ht="15.75" hidden="1" thickBot="1" x14ac:dyDescent="0.3">
      <c r="A1505" s="11" t="s">
        <v>697</v>
      </c>
      <c r="B1505" s="12" t="s">
        <v>216</v>
      </c>
      <c r="C1505" s="13" t="s">
        <v>46</v>
      </c>
      <c r="D1505" s="14" t="s">
        <v>47</v>
      </c>
      <c r="E1505" s="13" t="s">
        <v>3035</v>
      </c>
      <c r="F1505" s="4" t="s">
        <v>365</v>
      </c>
      <c r="G1505" s="4" t="s">
        <v>184</v>
      </c>
      <c r="H1505" s="15">
        <v>43154.416666666664</v>
      </c>
      <c r="I1505" s="15">
        <v>43157.583333333336</v>
      </c>
      <c r="J1505" s="131" t="s">
        <v>3866</v>
      </c>
      <c r="K1505" s="45" t="s">
        <v>9</v>
      </c>
      <c r="L1505" s="47" t="s">
        <v>7</v>
      </c>
      <c r="M1505" s="47" t="s">
        <v>56</v>
      </c>
      <c r="N1505" s="9" t="str">
        <f t="shared" si="345"/>
        <v>Minor</v>
      </c>
      <c r="O1505" s="10" t="str">
        <f t="shared" si="346"/>
        <v>Successful</v>
      </c>
      <c r="P1505" s="10" t="str">
        <f t="shared" si="347"/>
        <v>On Time</v>
      </c>
      <c r="Q1505" s="9">
        <f t="shared" si="348"/>
        <v>1</v>
      </c>
      <c r="R1505" s="9">
        <f t="shared" si="349"/>
        <v>1</v>
      </c>
      <c r="S1505" s="9">
        <f t="shared" si="350"/>
        <v>0</v>
      </c>
      <c r="T1505" s="9" t="str">
        <f t="shared" si="351"/>
        <v>February</v>
      </c>
      <c r="U1505" s="40">
        <f t="shared" si="352"/>
        <v>0</v>
      </c>
      <c r="V1505" s="40" t="str">
        <f t="shared" si="353"/>
        <v>Normal</v>
      </c>
      <c r="W1505" s="40">
        <f t="shared" si="354"/>
        <v>0</v>
      </c>
      <c r="X1505" s="40">
        <f t="shared" si="355"/>
        <v>0</v>
      </c>
      <c r="Y1505" s="40">
        <f t="shared" si="356"/>
        <v>0</v>
      </c>
      <c r="Z1505" s="40">
        <f t="shared" si="357"/>
        <v>0</v>
      </c>
      <c r="AA1505" s="40">
        <f t="shared" si="358"/>
        <v>1</v>
      </c>
      <c r="AB1505" s="40">
        <f t="shared" si="359"/>
        <v>0</v>
      </c>
      <c r="AC1505" s="41" t="s">
        <v>238</v>
      </c>
      <c r="AD1505" s="41" t="s">
        <v>280</v>
      </c>
      <c r="AE1505" s="41" t="s">
        <v>432</v>
      </c>
      <c r="AF1505" s="41" t="s">
        <v>216</v>
      </c>
      <c r="AG1505" s="41" t="s">
        <v>56</v>
      </c>
      <c r="AH1505" s="41" t="s">
        <v>56</v>
      </c>
      <c r="AI1505" s="41" t="s">
        <v>56</v>
      </c>
      <c r="AJ1505" s="41" t="s">
        <v>160</v>
      </c>
      <c r="AK1505" s="41" t="s">
        <v>56</v>
      </c>
    </row>
    <row r="1506" spans="1:37" s="41" customFormat="1" ht="15.75" hidden="1" thickBot="1" x14ac:dyDescent="0.3">
      <c r="A1506" s="11" t="s">
        <v>697</v>
      </c>
      <c r="B1506" s="12" t="s">
        <v>216</v>
      </c>
      <c r="C1506" s="13" t="s">
        <v>46</v>
      </c>
      <c r="D1506" s="14" t="s">
        <v>47</v>
      </c>
      <c r="E1506" s="13" t="s">
        <v>3036</v>
      </c>
      <c r="F1506" s="4" t="s">
        <v>154</v>
      </c>
      <c r="G1506" s="4" t="s">
        <v>3196</v>
      </c>
      <c r="H1506" s="15">
        <v>43153.541666666664</v>
      </c>
      <c r="I1506" s="15">
        <v>43157.708333333336</v>
      </c>
      <c r="J1506" s="131" t="s">
        <v>3867</v>
      </c>
      <c r="K1506" s="45" t="s">
        <v>9</v>
      </c>
      <c r="L1506" s="47" t="s">
        <v>7</v>
      </c>
      <c r="M1506" s="47" t="s">
        <v>56</v>
      </c>
      <c r="N1506" s="9" t="str">
        <f t="shared" si="345"/>
        <v>Minor</v>
      </c>
      <c r="O1506" s="10" t="str">
        <f t="shared" si="346"/>
        <v>Successful</v>
      </c>
      <c r="P1506" s="10" t="str">
        <f t="shared" si="347"/>
        <v>On Time</v>
      </c>
      <c r="Q1506" s="9">
        <f t="shared" si="348"/>
        <v>1</v>
      </c>
      <c r="R1506" s="9">
        <f t="shared" si="349"/>
        <v>1</v>
      </c>
      <c r="S1506" s="9">
        <f t="shared" si="350"/>
        <v>0</v>
      </c>
      <c r="T1506" s="9" t="str">
        <f t="shared" si="351"/>
        <v>February</v>
      </c>
      <c r="U1506" s="40">
        <f t="shared" si="352"/>
        <v>0</v>
      </c>
      <c r="V1506" s="40" t="str">
        <f t="shared" si="353"/>
        <v>Normal</v>
      </c>
      <c r="W1506" s="40">
        <f t="shared" si="354"/>
        <v>0</v>
      </c>
      <c r="X1506" s="40">
        <f t="shared" si="355"/>
        <v>0</v>
      </c>
      <c r="Y1506" s="40">
        <f t="shared" si="356"/>
        <v>0</v>
      </c>
      <c r="Z1506" s="40">
        <f t="shared" si="357"/>
        <v>0</v>
      </c>
      <c r="AA1506" s="40">
        <f t="shared" si="358"/>
        <v>1</v>
      </c>
      <c r="AB1506" s="40">
        <f t="shared" si="359"/>
        <v>0</v>
      </c>
      <c r="AC1506" s="41" t="s">
        <v>238</v>
      </c>
      <c r="AD1506" s="41" t="s">
        <v>280</v>
      </c>
      <c r="AE1506" s="41" t="s">
        <v>121</v>
      </c>
      <c r="AF1506" s="41" t="s">
        <v>322</v>
      </c>
      <c r="AG1506" s="41" t="s">
        <v>56</v>
      </c>
      <c r="AH1506" s="41" t="s">
        <v>56</v>
      </c>
      <c r="AI1506" s="41" t="s">
        <v>56</v>
      </c>
      <c r="AJ1506" s="41" t="s">
        <v>160</v>
      </c>
      <c r="AK1506" s="41" t="s">
        <v>56</v>
      </c>
    </row>
    <row r="1507" spans="1:37" s="41" customFormat="1" ht="15.75" hidden="1" thickBot="1" x14ac:dyDescent="0.3">
      <c r="A1507" s="11" t="s">
        <v>49</v>
      </c>
      <c r="B1507" s="12" t="s">
        <v>216</v>
      </c>
      <c r="C1507" s="13" t="s">
        <v>46</v>
      </c>
      <c r="D1507" s="14" t="s">
        <v>47</v>
      </c>
      <c r="E1507" s="13" t="s">
        <v>3037</v>
      </c>
      <c r="F1507" s="4" t="s">
        <v>95</v>
      </c>
      <c r="G1507" s="4" t="s">
        <v>3125</v>
      </c>
      <c r="H1507" s="15">
        <v>43153</v>
      </c>
      <c r="I1507" s="15">
        <v>43158</v>
      </c>
      <c r="J1507" s="131" t="s">
        <v>3868</v>
      </c>
      <c r="K1507" s="45" t="s">
        <v>9</v>
      </c>
      <c r="L1507" s="47" t="s">
        <v>7</v>
      </c>
      <c r="M1507" s="47" t="s">
        <v>56</v>
      </c>
      <c r="N1507" s="9" t="str">
        <f t="shared" si="345"/>
        <v>Minor</v>
      </c>
      <c r="O1507" s="10" t="str">
        <f t="shared" si="346"/>
        <v>Successful</v>
      </c>
      <c r="P1507" s="10" t="str">
        <f t="shared" si="347"/>
        <v>On Time</v>
      </c>
      <c r="Q1507" s="9">
        <f t="shared" si="348"/>
        <v>1</v>
      </c>
      <c r="R1507" s="9">
        <f t="shared" si="349"/>
        <v>1</v>
      </c>
      <c r="S1507" s="9">
        <f t="shared" si="350"/>
        <v>0</v>
      </c>
      <c r="T1507" s="9" t="str">
        <f t="shared" si="351"/>
        <v>February</v>
      </c>
      <c r="U1507" s="40">
        <f t="shared" si="352"/>
        <v>0</v>
      </c>
      <c r="V1507" s="40" t="str">
        <f t="shared" si="353"/>
        <v>Normal</v>
      </c>
      <c r="W1507" s="40">
        <f t="shared" si="354"/>
        <v>0</v>
      </c>
      <c r="X1507" s="40">
        <f t="shared" si="355"/>
        <v>0</v>
      </c>
      <c r="Y1507" s="40">
        <f t="shared" si="356"/>
        <v>0</v>
      </c>
      <c r="Z1507" s="40">
        <f t="shared" si="357"/>
        <v>0</v>
      </c>
      <c r="AA1507" s="40">
        <f t="shared" si="358"/>
        <v>1</v>
      </c>
      <c r="AB1507" s="40">
        <f t="shared" si="359"/>
        <v>0</v>
      </c>
      <c r="AC1507" s="41" t="s">
        <v>132</v>
      </c>
      <c r="AD1507" s="41" t="s">
        <v>280</v>
      </c>
      <c r="AE1507" s="41" t="s">
        <v>421</v>
      </c>
      <c r="AF1507" s="41" t="s">
        <v>216</v>
      </c>
      <c r="AG1507" s="41" t="s">
        <v>56</v>
      </c>
      <c r="AH1507" s="41" t="s">
        <v>56</v>
      </c>
      <c r="AI1507" s="41" t="s">
        <v>56</v>
      </c>
      <c r="AJ1507" s="41" t="s">
        <v>160</v>
      </c>
      <c r="AK1507" s="41" t="s">
        <v>56</v>
      </c>
    </row>
    <row r="1508" spans="1:37" s="41" customFormat="1" ht="15.75" hidden="1" thickBot="1" x14ac:dyDescent="0.3">
      <c r="A1508" s="11" t="s">
        <v>248</v>
      </c>
      <c r="B1508" s="12" t="s">
        <v>216</v>
      </c>
      <c r="C1508" s="13" t="s">
        <v>46</v>
      </c>
      <c r="D1508" s="14" t="s">
        <v>47</v>
      </c>
      <c r="E1508" s="13" t="s">
        <v>3038</v>
      </c>
      <c r="F1508" s="4" t="s">
        <v>343</v>
      </c>
      <c r="G1508" s="4" t="s">
        <v>664</v>
      </c>
      <c r="H1508" s="15">
        <v>43152.895833333336</v>
      </c>
      <c r="I1508" s="15">
        <v>43158.5</v>
      </c>
      <c r="J1508" s="131" t="s">
        <v>3869</v>
      </c>
      <c r="K1508" s="45" t="s">
        <v>9</v>
      </c>
      <c r="L1508" s="47" t="s">
        <v>7</v>
      </c>
      <c r="M1508" s="47" t="s">
        <v>56</v>
      </c>
      <c r="N1508" s="9" t="str">
        <f t="shared" si="345"/>
        <v>Minor</v>
      </c>
      <c r="O1508" s="10" t="str">
        <f t="shared" si="346"/>
        <v>Successful</v>
      </c>
      <c r="P1508" s="10" t="str">
        <f t="shared" si="347"/>
        <v>On Time</v>
      </c>
      <c r="Q1508" s="9">
        <f t="shared" si="348"/>
        <v>1</v>
      </c>
      <c r="R1508" s="9">
        <f t="shared" si="349"/>
        <v>1</v>
      </c>
      <c r="S1508" s="9">
        <f t="shared" si="350"/>
        <v>0</v>
      </c>
      <c r="T1508" s="9" t="str">
        <f t="shared" si="351"/>
        <v>February</v>
      </c>
      <c r="U1508" s="40">
        <f t="shared" si="352"/>
        <v>0</v>
      </c>
      <c r="V1508" s="40" t="str">
        <f t="shared" si="353"/>
        <v>Normal</v>
      </c>
      <c r="W1508" s="40">
        <f t="shared" si="354"/>
        <v>0</v>
      </c>
      <c r="X1508" s="40">
        <f t="shared" si="355"/>
        <v>0</v>
      </c>
      <c r="Y1508" s="40">
        <f t="shared" si="356"/>
        <v>0</v>
      </c>
      <c r="Z1508" s="40">
        <f t="shared" si="357"/>
        <v>0</v>
      </c>
      <c r="AA1508" s="40">
        <f t="shared" si="358"/>
        <v>1</v>
      </c>
      <c r="AB1508" s="40">
        <f t="shared" si="359"/>
        <v>0</v>
      </c>
      <c r="AC1508" s="41" t="s">
        <v>537</v>
      </c>
      <c r="AD1508" s="41" t="s">
        <v>514</v>
      </c>
      <c r="AE1508" s="41" t="s">
        <v>420</v>
      </c>
      <c r="AF1508" s="41" t="s">
        <v>216</v>
      </c>
      <c r="AG1508" s="41" t="s">
        <v>56</v>
      </c>
      <c r="AH1508" s="41" t="s">
        <v>56</v>
      </c>
      <c r="AI1508" s="41" t="s">
        <v>56</v>
      </c>
      <c r="AJ1508" s="41" t="s">
        <v>160</v>
      </c>
      <c r="AK1508" s="41" t="s">
        <v>56</v>
      </c>
    </row>
    <row r="1509" spans="1:37" s="41" customFormat="1" ht="15.75" hidden="1" thickBot="1" x14ac:dyDescent="0.3">
      <c r="A1509" s="11" t="s">
        <v>45</v>
      </c>
      <c r="B1509" s="12" t="s">
        <v>216</v>
      </c>
      <c r="C1509" s="13" t="s">
        <v>52</v>
      </c>
      <c r="D1509" s="14" t="s">
        <v>47</v>
      </c>
      <c r="E1509" s="13" t="s">
        <v>3039</v>
      </c>
      <c r="F1509" s="4" t="s">
        <v>326</v>
      </c>
      <c r="G1509" s="4" t="s">
        <v>352</v>
      </c>
      <c r="H1509" s="15">
        <v>43152.75</v>
      </c>
      <c r="I1509" s="15">
        <v>43157.75</v>
      </c>
      <c r="J1509" s="131" t="s">
        <v>3870</v>
      </c>
      <c r="K1509" s="45" t="s">
        <v>9</v>
      </c>
      <c r="L1509" s="47" t="s">
        <v>7</v>
      </c>
      <c r="M1509" s="47" t="s">
        <v>56</v>
      </c>
      <c r="N1509" s="9" t="str">
        <f t="shared" si="345"/>
        <v>Standard</v>
      </c>
      <c r="O1509" s="10" t="str">
        <f t="shared" si="346"/>
        <v>Successful</v>
      </c>
      <c r="P1509" s="10" t="str">
        <f t="shared" si="347"/>
        <v>On Time</v>
      </c>
      <c r="Q1509" s="9">
        <f t="shared" si="348"/>
        <v>1</v>
      </c>
      <c r="R1509" s="9">
        <f t="shared" si="349"/>
        <v>1</v>
      </c>
      <c r="S1509" s="9">
        <f t="shared" si="350"/>
        <v>0</v>
      </c>
      <c r="T1509" s="9" t="str">
        <f t="shared" si="351"/>
        <v>February</v>
      </c>
      <c r="U1509" s="40">
        <f t="shared" si="352"/>
        <v>0</v>
      </c>
      <c r="V1509" s="40" t="str">
        <f t="shared" si="353"/>
        <v>Normal</v>
      </c>
      <c r="W1509" s="40">
        <f t="shared" si="354"/>
        <v>0</v>
      </c>
      <c r="X1509" s="40">
        <f t="shared" si="355"/>
        <v>0</v>
      </c>
      <c r="Y1509" s="40">
        <f t="shared" si="356"/>
        <v>0</v>
      </c>
      <c r="Z1509" s="40">
        <f t="shared" si="357"/>
        <v>0</v>
      </c>
      <c r="AA1509" s="40">
        <f t="shared" si="358"/>
        <v>1</v>
      </c>
      <c r="AB1509" s="40">
        <f t="shared" si="359"/>
        <v>0</v>
      </c>
      <c r="AC1509" s="41" t="s">
        <v>823</v>
      </c>
      <c r="AD1509" s="41" t="s">
        <v>3950</v>
      </c>
      <c r="AE1509" s="41" t="s">
        <v>258</v>
      </c>
      <c r="AF1509" s="41" t="s">
        <v>216</v>
      </c>
      <c r="AG1509" s="41" t="s">
        <v>56</v>
      </c>
      <c r="AH1509" s="41" t="s">
        <v>56</v>
      </c>
      <c r="AI1509" s="41" t="s">
        <v>56</v>
      </c>
      <c r="AJ1509" s="41" t="s">
        <v>160</v>
      </c>
      <c r="AK1509" s="41" t="s">
        <v>56</v>
      </c>
    </row>
    <row r="1510" spans="1:37" s="41" customFormat="1" ht="15.75" hidden="1" thickBot="1" x14ac:dyDescent="0.3">
      <c r="A1510" s="11" t="s">
        <v>50</v>
      </c>
      <c r="B1510" s="12" t="s">
        <v>216</v>
      </c>
      <c r="C1510" s="13" t="s">
        <v>52</v>
      </c>
      <c r="D1510" s="14" t="s">
        <v>47</v>
      </c>
      <c r="E1510" s="13" t="s">
        <v>3040</v>
      </c>
      <c r="F1510" s="4" t="s">
        <v>152</v>
      </c>
      <c r="G1510" s="4" t="s">
        <v>452</v>
      </c>
      <c r="H1510" s="15">
        <v>43157.458333333336</v>
      </c>
      <c r="I1510" s="15">
        <v>43157.625</v>
      </c>
      <c r="J1510" s="131" t="s">
        <v>3871</v>
      </c>
      <c r="K1510" s="45" t="s">
        <v>9</v>
      </c>
      <c r="L1510" s="47" t="s">
        <v>7</v>
      </c>
      <c r="M1510" s="47" t="s">
        <v>56</v>
      </c>
      <c r="N1510" s="9" t="str">
        <f t="shared" si="345"/>
        <v>Standard</v>
      </c>
      <c r="O1510" s="10" t="str">
        <f t="shared" si="346"/>
        <v>Successful</v>
      </c>
      <c r="P1510" s="10" t="str">
        <f t="shared" si="347"/>
        <v>On Time</v>
      </c>
      <c r="Q1510" s="9">
        <f t="shared" si="348"/>
        <v>1</v>
      </c>
      <c r="R1510" s="9">
        <f t="shared" si="349"/>
        <v>1</v>
      </c>
      <c r="S1510" s="9">
        <f t="shared" si="350"/>
        <v>0</v>
      </c>
      <c r="T1510" s="9" t="str">
        <f t="shared" si="351"/>
        <v>February</v>
      </c>
      <c r="U1510" s="40">
        <f t="shared" si="352"/>
        <v>0</v>
      </c>
      <c r="V1510" s="40" t="str">
        <f t="shared" si="353"/>
        <v>Normal</v>
      </c>
      <c r="W1510" s="40">
        <f t="shared" si="354"/>
        <v>0</v>
      </c>
      <c r="X1510" s="40">
        <f t="shared" si="355"/>
        <v>0</v>
      </c>
      <c r="Y1510" s="40">
        <f t="shared" si="356"/>
        <v>0</v>
      </c>
      <c r="Z1510" s="40">
        <f t="shared" si="357"/>
        <v>0</v>
      </c>
      <c r="AA1510" s="40">
        <f t="shared" si="358"/>
        <v>1</v>
      </c>
      <c r="AB1510" s="40">
        <f t="shared" si="359"/>
        <v>0</v>
      </c>
      <c r="AC1510" s="41" t="s">
        <v>132</v>
      </c>
      <c r="AD1510" s="41" t="s">
        <v>332</v>
      </c>
      <c r="AE1510" s="41" t="s">
        <v>121</v>
      </c>
      <c r="AF1510" s="41" t="s">
        <v>322</v>
      </c>
      <c r="AG1510" s="41" t="s">
        <v>56</v>
      </c>
      <c r="AH1510" s="41" t="s">
        <v>56</v>
      </c>
      <c r="AI1510" s="41" t="s">
        <v>56</v>
      </c>
      <c r="AJ1510" s="41" t="s">
        <v>160</v>
      </c>
      <c r="AK1510" s="41" t="s">
        <v>56</v>
      </c>
    </row>
    <row r="1511" spans="1:37" s="41" customFormat="1" ht="15.75" hidden="1" thickBot="1" x14ac:dyDescent="0.3">
      <c r="A1511" s="11" t="s">
        <v>697</v>
      </c>
      <c r="B1511" s="12" t="s">
        <v>216</v>
      </c>
      <c r="C1511" s="13" t="s">
        <v>46</v>
      </c>
      <c r="D1511" s="14" t="s">
        <v>47</v>
      </c>
      <c r="E1511" s="13" t="s">
        <v>3041</v>
      </c>
      <c r="F1511" s="4" t="s">
        <v>614</v>
      </c>
      <c r="G1511" s="4" t="s">
        <v>700</v>
      </c>
      <c r="H1511" s="15">
        <v>43157.75</v>
      </c>
      <c r="I1511" s="15">
        <v>43157.916666666664</v>
      </c>
      <c r="J1511" s="131" t="s">
        <v>3872</v>
      </c>
      <c r="K1511" s="45" t="s">
        <v>9</v>
      </c>
      <c r="L1511" s="47" t="s">
        <v>7</v>
      </c>
      <c r="M1511" s="47" t="s">
        <v>56</v>
      </c>
      <c r="N1511" s="9" t="str">
        <f t="shared" si="345"/>
        <v>Minor</v>
      </c>
      <c r="O1511" s="10" t="str">
        <f t="shared" si="346"/>
        <v>Successful</v>
      </c>
      <c r="P1511" s="10" t="str">
        <f t="shared" si="347"/>
        <v>On Time</v>
      </c>
      <c r="Q1511" s="9">
        <f t="shared" si="348"/>
        <v>1</v>
      </c>
      <c r="R1511" s="9">
        <f t="shared" si="349"/>
        <v>1</v>
      </c>
      <c r="S1511" s="9">
        <f t="shared" si="350"/>
        <v>0</v>
      </c>
      <c r="T1511" s="9" t="str">
        <f t="shared" si="351"/>
        <v>February</v>
      </c>
      <c r="U1511" s="40">
        <f t="shared" si="352"/>
        <v>0</v>
      </c>
      <c r="V1511" s="40" t="str">
        <f t="shared" si="353"/>
        <v>Normal</v>
      </c>
      <c r="W1511" s="40">
        <f t="shared" si="354"/>
        <v>0</v>
      </c>
      <c r="X1511" s="40">
        <f t="shared" si="355"/>
        <v>0</v>
      </c>
      <c r="Y1511" s="40">
        <f t="shared" si="356"/>
        <v>0</v>
      </c>
      <c r="Z1511" s="40">
        <f t="shared" si="357"/>
        <v>0</v>
      </c>
      <c r="AA1511" s="40">
        <f t="shared" si="358"/>
        <v>1</v>
      </c>
      <c r="AB1511" s="40">
        <f t="shared" si="359"/>
        <v>0</v>
      </c>
      <c r="AC1511" s="41" t="s">
        <v>238</v>
      </c>
      <c r="AD1511" s="41" t="s">
        <v>280</v>
      </c>
      <c r="AE1511" s="41" t="s">
        <v>351</v>
      </c>
      <c r="AF1511" s="41" t="s">
        <v>216</v>
      </c>
      <c r="AG1511" s="41" t="s">
        <v>56</v>
      </c>
      <c r="AH1511" s="41" t="s">
        <v>56</v>
      </c>
      <c r="AI1511" s="41" t="s">
        <v>56</v>
      </c>
      <c r="AJ1511" s="41" t="s">
        <v>160</v>
      </c>
      <c r="AK1511" s="41" t="s">
        <v>56</v>
      </c>
    </row>
    <row r="1512" spans="1:37" s="41" customFormat="1" ht="15.75" hidden="1" thickBot="1" x14ac:dyDescent="0.3">
      <c r="A1512" s="11" t="s">
        <v>359</v>
      </c>
      <c r="B1512" s="12" t="s">
        <v>216</v>
      </c>
      <c r="C1512" s="13" t="s">
        <v>52</v>
      </c>
      <c r="D1512" s="14" t="s">
        <v>47</v>
      </c>
      <c r="E1512" s="13" t="s">
        <v>3042</v>
      </c>
      <c r="F1512" s="4" t="s">
        <v>158</v>
      </c>
      <c r="G1512" s="4" t="s">
        <v>243</v>
      </c>
      <c r="H1512" s="15">
        <v>43157.375</v>
      </c>
      <c r="I1512" s="15">
        <v>43157.458333333336</v>
      </c>
      <c r="J1512" s="131" t="s">
        <v>3873</v>
      </c>
      <c r="K1512" s="45" t="s">
        <v>9</v>
      </c>
      <c r="L1512" s="47" t="s">
        <v>7</v>
      </c>
      <c r="M1512" s="47" t="s">
        <v>56</v>
      </c>
      <c r="N1512" s="9" t="str">
        <f t="shared" si="345"/>
        <v>Standard</v>
      </c>
      <c r="O1512" s="10" t="str">
        <f t="shared" si="346"/>
        <v>Successful</v>
      </c>
      <c r="P1512" s="10" t="str">
        <f t="shared" si="347"/>
        <v>On Time</v>
      </c>
      <c r="Q1512" s="9">
        <f t="shared" si="348"/>
        <v>1</v>
      </c>
      <c r="R1512" s="9">
        <f t="shared" si="349"/>
        <v>1</v>
      </c>
      <c r="S1512" s="9">
        <f t="shared" si="350"/>
        <v>0</v>
      </c>
      <c r="T1512" s="9" t="str">
        <f t="shared" si="351"/>
        <v>February</v>
      </c>
      <c r="U1512" s="40">
        <f t="shared" si="352"/>
        <v>0</v>
      </c>
      <c r="V1512" s="40" t="str">
        <f t="shared" si="353"/>
        <v>Normal</v>
      </c>
      <c r="W1512" s="40">
        <f t="shared" si="354"/>
        <v>0</v>
      </c>
      <c r="X1512" s="40">
        <f t="shared" si="355"/>
        <v>0</v>
      </c>
      <c r="Y1512" s="40">
        <f t="shared" si="356"/>
        <v>0</v>
      </c>
      <c r="Z1512" s="40">
        <f t="shared" si="357"/>
        <v>0</v>
      </c>
      <c r="AA1512" s="40">
        <f t="shared" si="358"/>
        <v>1</v>
      </c>
      <c r="AB1512" s="40">
        <f t="shared" si="359"/>
        <v>0</v>
      </c>
      <c r="AC1512" s="41" t="s">
        <v>823</v>
      </c>
      <c r="AD1512" s="41" t="s">
        <v>281</v>
      </c>
      <c r="AE1512" s="41" t="s">
        <v>121</v>
      </c>
      <c r="AF1512" s="41" t="s">
        <v>322</v>
      </c>
      <c r="AG1512" s="41" t="s">
        <v>56</v>
      </c>
      <c r="AH1512" s="41" t="s">
        <v>56</v>
      </c>
      <c r="AI1512" s="41" t="s">
        <v>56</v>
      </c>
      <c r="AJ1512" s="41" t="s">
        <v>160</v>
      </c>
      <c r="AK1512" s="41" t="s">
        <v>56</v>
      </c>
    </row>
    <row r="1513" spans="1:37" s="41" customFormat="1" ht="15.75" hidden="1" thickBot="1" x14ac:dyDescent="0.3">
      <c r="A1513" s="11" t="s">
        <v>248</v>
      </c>
      <c r="B1513" s="12" t="s">
        <v>216</v>
      </c>
      <c r="C1513" s="13" t="s">
        <v>52</v>
      </c>
      <c r="D1513" s="14" t="s">
        <v>47</v>
      </c>
      <c r="E1513" s="13" t="s">
        <v>3043</v>
      </c>
      <c r="F1513" s="4" t="s">
        <v>152</v>
      </c>
      <c r="G1513" s="4" t="s">
        <v>499</v>
      </c>
      <c r="H1513" s="15">
        <v>43157.791666666664</v>
      </c>
      <c r="I1513" s="15">
        <v>43158.208333333336</v>
      </c>
      <c r="J1513" s="131" t="s">
        <v>3874</v>
      </c>
      <c r="K1513" s="45" t="s">
        <v>9</v>
      </c>
      <c r="L1513" s="47" t="s">
        <v>7</v>
      </c>
      <c r="M1513" s="47" t="s">
        <v>56</v>
      </c>
      <c r="N1513" s="9" t="str">
        <f t="shared" si="345"/>
        <v>Standard</v>
      </c>
      <c r="O1513" s="10" t="str">
        <f t="shared" si="346"/>
        <v>Successful</v>
      </c>
      <c r="P1513" s="10" t="str">
        <f t="shared" si="347"/>
        <v>On Time</v>
      </c>
      <c r="Q1513" s="9">
        <f t="shared" si="348"/>
        <v>1</v>
      </c>
      <c r="R1513" s="9">
        <f t="shared" si="349"/>
        <v>1</v>
      </c>
      <c r="S1513" s="9">
        <f t="shared" si="350"/>
        <v>0</v>
      </c>
      <c r="T1513" s="9" t="str">
        <f t="shared" si="351"/>
        <v>February</v>
      </c>
      <c r="U1513" s="40">
        <f t="shared" si="352"/>
        <v>0</v>
      </c>
      <c r="V1513" s="40" t="str">
        <f t="shared" si="353"/>
        <v>Normal</v>
      </c>
      <c r="W1513" s="40">
        <f t="shared" si="354"/>
        <v>0</v>
      </c>
      <c r="X1513" s="40">
        <f t="shared" si="355"/>
        <v>0</v>
      </c>
      <c r="Y1513" s="40">
        <f t="shared" si="356"/>
        <v>0</v>
      </c>
      <c r="Z1513" s="40">
        <f t="shared" si="357"/>
        <v>0</v>
      </c>
      <c r="AA1513" s="40">
        <f t="shared" si="358"/>
        <v>1</v>
      </c>
      <c r="AB1513" s="40">
        <f t="shared" si="359"/>
        <v>0</v>
      </c>
      <c r="AC1513" s="41" t="s">
        <v>537</v>
      </c>
      <c r="AD1513" s="41" t="s">
        <v>332</v>
      </c>
      <c r="AE1513" s="41" t="s">
        <v>121</v>
      </c>
      <c r="AF1513" s="41" t="s">
        <v>322</v>
      </c>
      <c r="AG1513" s="41" t="s">
        <v>56</v>
      </c>
      <c r="AH1513" s="41" t="s">
        <v>56</v>
      </c>
      <c r="AI1513" s="41" t="s">
        <v>56</v>
      </c>
      <c r="AJ1513" s="41" t="s">
        <v>160</v>
      </c>
      <c r="AK1513" s="41" t="s">
        <v>56</v>
      </c>
    </row>
    <row r="1514" spans="1:37" s="41" customFormat="1" ht="15.75" hidden="1" thickBot="1" x14ac:dyDescent="0.3">
      <c r="A1514" s="11" t="s">
        <v>248</v>
      </c>
      <c r="B1514" s="12" t="s">
        <v>216</v>
      </c>
      <c r="C1514" s="13" t="s">
        <v>52</v>
      </c>
      <c r="D1514" s="14" t="s">
        <v>47</v>
      </c>
      <c r="E1514" s="13" t="s">
        <v>3044</v>
      </c>
      <c r="F1514" s="4" t="s">
        <v>152</v>
      </c>
      <c r="G1514" s="4" t="s">
        <v>272</v>
      </c>
      <c r="H1514" s="15">
        <v>43157.833333333336</v>
      </c>
      <c r="I1514" s="15">
        <v>43157.958333333336</v>
      </c>
      <c r="J1514" s="131" t="s">
        <v>3713</v>
      </c>
      <c r="K1514" s="45" t="s">
        <v>9</v>
      </c>
      <c r="L1514" s="47" t="s">
        <v>7</v>
      </c>
      <c r="M1514" s="47" t="s">
        <v>56</v>
      </c>
      <c r="N1514" s="9" t="str">
        <f t="shared" si="345"/>
        <v>Standard</v>
      </c>
      <c r="O1514" s="10" t="str">
        <f t="shared" si="346"/>
        <v>Successful</v>
      </c>
      <c r="P1514" s="10" t="str">
        <f t="shared" si="347"/>
        <v>On Time</v>
      </c>
      <c r="Q1514" s="9">
        <f t="shared" si="348"/>
        <v>1</v>
      </c>
      <c r="R1514" s="9">
        <f t="shared" si="349"/>
        <v>1</v>
      </c>
      <c r="S1514" s="9">
        <f t="shared" si="350"/>
        <v>0</v>
      </c>
      <c r="T1514" s="9" t="str">
        <f t="shared" si="351"/>
        <v>February</v>
      </c>
      <c r="U1514" s="40">
        <f t="shared" si="352"/>
        <v>0</v>
      </c>
      <c r="V1514" s="40" t="str">
        <f t="shared" si="353"/>
        <v>Normal</v>
      </c>
      <c r="W1514" s="40">
        <f t="shared" si="354"/>
        <v>0</v>
      </c>
      <c r="X1514" s="40">
        <f t="shared" si="355"/>
        <v>0</v>
      </c>
      <c r="Y1514" s="40">
        <f t="shared" si="356"/>
        <v>0</v>
      </c>
      <c r="Z1514" s="40">
        <f t="shared" si="357"/>
        <v>0</v>
      </c>
      <c r="AA1514" s="40">
        <f t="shared" si="358"/>
        <v>1</v>
      </c>
      <c r="AB1514" s="40">
        <f t="shared" si="359"/>
        <v>0</v>
      </c>
      <c r="AC1514" s="41" t="s">
        <v>537</v>
      </c>
      <c r="AD1514" s="41" t="s">
        <v>332</v>
      </c>
      <c r="AE1514" s="41" t="s">
        <v>121</v>
      </c>
      <c r="AF1514" s="41" t="s">
        <v>322</v>
      </c>
      <c r="AG1514" s="41" t="s">
        <v>56</v>
      </c>
      <c r="AH1514" s="41" t="s">
        <v>56</v>
      </c>
      <c r="AI1514" s="41" t="s">
        <v>56</v>
      </c>
      <c r="AJ1514" s="41" t="s">
        <v>160</v>
      </c>
      <c r="AK1514" s="41" t="s">
        <v>56</v>
      </c>
    </row>
    <row r="1515" spans="1:37" s="41" customFormat="1" ht="15.75" hidden="1" thickBot="1" x14ac:dyDescent="0.3">
      <c r="A1515" s="11" t="s">
        <v>248</v>
      </c>
      <c r="B1515" s="12" t="s">
        <v>216</v>
      </c>
      <c r="C1515" s="13" t="s">
        <v>52</v>
      </c>
      <c r="D1515" s="14" t="s">
        <v>47</v>
      </c>
      <c r="E1515" s="13" t="s">
        <v>3045</v>
      </c>
      <c r="F1515" s="4" t="s">
        <v>326</v>
      </c>
      <c r="G1515" s="4" t="s">
        <v>453</v>
      </c>
      <c r="H1515" s="15">
        <v>43157.5</v>
      </c>
      <c r="I1515" s="15">
        <v>43157.625</v>
      </c>
      <c r="J1515" s="131" t="s">
        <v>3875</v>
      </c>
      <c r="K1515" s="45" t="s">
        <v>9</v>
      </c>
      <c r="L1515" s="47" t="s">
        <v>7</v>
      </c>
      <c r="M1515" s="47" t="s">
        <v>56</v>
      </c>
      <c r="N1515" s="9" t="str">
        <f t="shared" si="345"/>
        <v>Standard</v>
      </c>
      <c r="O1515" s="10" t="str">
        <f t="shared" si="346"/>
        <v>Successful</v>
      </c>
      <c r="P1515" s="10" t="str">
        <f t="shared" si="347"/>
        <v>On Time</v>
      </c>
      <c r="Q1515" s="9">
        <f t="shared" si="348"/>
        <v>1</v>
      </c>
      <c r="R1515" s="9">
        <f t="shared" si="349"/>
        <v>1</v>
      </c>
      <c r="S1515" s="9">
        <f t="shared" si="350"/>
        <v>0</v>
      </c>
      <c r="T1515" s="9" t="str">
        <f t="shared" si="351"/>
        <v>February</v>
      </c>
      <c r="U1515" s="40">
        <f t="shared" si="352"/>
        <v>0</v>
      </c>
      <c r="V1515" s="40" t="str">
        <f t="shared" si="353"/>
        <v>Normal</v>
      </c>
      <c r="W1515" s="40">
        <f t="shared" si="354"/>
        <v>0</v>
      </c>
      <c r="X1515" s="40">
        <f t="shared" si="355"/>
        <v>0</v>
      </c>
      <c r="Y1515" s="40">
        <f t="shared" si="356"/>
        <v>0</v>
      </c>
      <c r="Z1515" s="40">
        <f t="shared" si="357"/>
        <v>0</v>
      </c>
      <c r="AA1515" s="40">
        <f t="shared" si="358"/>
        <v>1</v>
      </c>
      <c r="AB1515" s="40">
        <f t="shared" si="359"/>
        <v>0</v>
      </c>
      <c r="AC1515" s="41" t="s">
        <v>537</v>
      </c>
      <c r="AD1515" s="41" t="s">
        <v>461</v>
      </c>
      <c r="AE1515" s="41" t="s">
        <v>258</v>
      </c>
      <c r="AF1515" s="41" t="s">
        <v>216</v>
      </c>
      <c r="AG1515" s="41" t="s">
        <v>56</v>
      </c>
      <c r="AH1515" s="41" t="s">
        <v>56</v>
      </c>
      <c r="AI1515" s="41" t="s">
        <v>56</v>
      </c>
      <c r="AJ1515" s="41" t="s">
        <v>160</v>
      </c>
      <c r="AK1515" s="41" t="s">
        <v>56</v>
      </c>
    </row>
    <row r="1516" spans="1:37" s="41" customFormat="1" ht="15.75" hidden="1" thickBot="1" x14ac:dyDescent="0.3">
      <c r="A1516" s="11" t="s">
        <v>45</v>
      </c>
      <c r="B1516" s="12" t="s">
        <v>8</v>
      </c>
      <c r="C1516" s="13" t="s">
        <v>52</v>
      </c>
      <c r="D1516" s="14" t="s">
        <v>47</v>
      </c>
      <c r="E1516" s="13" t="s">
        <v>3046</v>
      </c>
      <c r="F1516" s="4" t="s">
        <v>123</v>
      </c>
      <c r="G1516" s="4" t="s">
        <v>187</v>
      </c>
      <c r="H1516" s="15">
        <v>43157.791666666664</v>
      </c>
      <c r="I1516" s="15">
        <v>43157.958333333336</v>
      </c>
      <c r="J1516" s="131" t="s">
        <v>711</v>
      </c>
      <c r="K1516" s="45" t="s">
        <v>9</v>
      </c>
      <c r="L1516" s="47" t="s">
        <v>7</v>
      </c>
      <c r="M1516" s="47" t="s">
        <v>56</v>
      </c>
      <c r="N1516" s="9" t="str">
        <f t="shared" si="345"/>
        <v>Standard</v>
      </c>
      <c r="O1516" s="10" t="str">
        <f t="shared" si="346"/>
        <v>Successful</v>
      </c>
      <c r="P1516" s="10" t="str">
        <f t="shared" si="347"/>
        <v>On Time</v>
      </c>
      <c r="Q1516" s="9">
        <f t="shared" si="348"/>
        <v>1</v>
      </c>
      <c r="R1516" s="9">
        <f t="shared" si="349"/>
        <v>1</v>
      </c>
      <c r="S1516" s="9">
        <f t="shared" si="350"/>
        <v>0</v>
      </c>
      <c r="T1516" s="9" t="str">
        <f t="shared" si="351"/>
        <v>February</v>
      </c>
      <c r="U1516" s="40">
        <f t="shared" si="352"/>
        <v>0</v>
      </c>
      <c r="V1516" s="40" t="str">
        <f t="shared" si="353"/>
        <v>Normal</v>
      </c>
      <c r="W1516" s="40">
        <f t="shared" si="354"/>
        <v>0</v>
      </c>
      <c r="X1516" s="40">
        <f t="shared" si="355"/>
        <v>0</v>
      </c>
      <c r="Y1516" s="40">
        <f t="shared" si="356"/>
        <v>0</v>
      </c>
      <c r="Z1516" s="40">
        <f t="shared" si="357"/>
        <v>0</v>
      </c>
      <c r="AA1516" s="40">
        <f t="shared" si="358"/>
        <v>1</v>
      </c>
      <c r="AB1516" s="40">
        <f t="shared" si="359"/>
        <v>0</v>
      </c>
      <c r="AC1516" s="41" t="s">
        <v>823</v>
      </c>
      <c r="AD1516" s="41" t="s">
        <v>522</v>
      </c>
      <c r="AE1516" s="41" t="s">
        <v>259</v>
      </c>
      <c r="AF1516" s="41" t="s">
        <v>8</v>
      </c>
      <c r="AG1516" s="41" t="s">
        <v>56</v>
      </c>
      <c r="AH1516" s="41" t="s">
        <v>56</v>
      </c>
      <c r="AI1516" s="41" t="s">
        <v>56</v>
      </c>
      <c r="AJ1516" s="41" t="s">
        <v>160</v>
      </c>
      <c r="AK1516" s="41" t="s">
        <v>56</v>
      </c>
    </row>
    <row r="1517" spans="1:37" s="41" customFormat="1" ht="15.75" hidden="1" thickBot="1" x14ac:dyDescent="0.3">
      <c r="A1517" s="11" t="s">
        <v>248</v>
      </c>
      <c r="B1517" s="12" t="s">
        <v>216</v>
      </c>
      <c r="C1517" s="13" t="s">
        <v>52</v>
      </c>
      <c r="D1517" s="14" t="s">
        <v>47</v>
      </c>
      <c r="E1517" s="13" t="s">
        <v>3047</v>
      </c>
      <c r="F1517" s="4" t="s">
        <v>152</v>
      </c>
      <c r="G1517" s="4" t="s">
        <v>272</v>
      </c>
      <c r="H1517" s="15">
        <v>43157.791666666664</v>
      </c>
      <c r="I1517" s="15">
        <v>43157.958333333336</v>
      </c>
      <c r="J1517" s="131" t="s">
        <v>3876</v>
      </c>
      <c r="K1517" s="45" t="s">
        <v>9</v>
      </c>
      <c r="L1517" s="47" t="s">
        <v>7</v>
      </c>
      <c r="M1517" s="47" t="s">
        <v>56</v>
      </c>
      <c r="N1517" s="9" t="str">
        <f t="shared" si="345"/>
        <v>Standard</v>
      </c>
      <c r="O1517" s="10" t="str">
        <f t="shared" si="346"/>
        <v>Successful</v>
      </c>
      <c r="P1517" s="10" t="str">
        <f t="shared" si="347"/>
        <v>On Time</v>
      </c>
      <c r="Q1517" s="9">
        <f t="shared" si="348"/>
        <v>1</v>
      </c>
      <c r="R1517" s="9">
        <f t="shared" si="349"/>
        <v>1</v>
      </c>
      <c r="S1517" s="9">
        <f t="shared" si="350"/>
        <v>0</v>
      </c>
      <c r="T1517" s="9" t="str">
        <f t="shared" si="351"/>
        <v>February</v>
      </c>
      <c r="U1517" s="40">
        <f t="shared" si="352"/>
        <v>0</v>
      </c>
      <c r="V1517" s="40" t="str">
        <f t="shared" si="353"/>
        <v>Normal</v>
      </c>
      <c r="W1517" s="40">
        <f t="shared" si="354"/>
        <v>0</v>
      </c>
      <c r="X1517" s="40">
        <f t="shared" si="355"/>
        <v>0</v>
      </c>
      <c r="Y1517" s="40">
        <f t="shared" si="356"/>
        <v>0</v>
      </c>
      <c r="Z1517" s="40">
        <f t="shared" si="357"/>
        <v>0</v>
      </c>
      <c r="AA1517" s="40">
        <f t="shared" si="358"/>
        <v>1</v>
      </c>
      <c r="AB1517" s="40">
        <f t="shared" si="359"/>
        <v>0</v>
      </c>
      <c r="AC1517" s="41" t="s">
        <v>537</v>
      </c>
      <c r="AD1517" s="41" t="s">
        <v>332</v>
      </c>
      <c r="AE1517" s="41" t="s">
        <v>121</v>
      </c>
      <c r="AF1517" s="41" t="s">
        <v>322</v>
      </c>
      <c r="AG1517" s="41" t="s">
        <v>56</v>
      </c>
      <c r="AH1517" s="41" t="s">
        <v>56</v>
      </c>
      <c r="AI1517" s="41" t="s">
        <v>56</v>
      </c>
      <c r="AJ1517" s="41" t="s">
        <v>160</v>
      </c>
      <c r="AK1517" s="41" t="s">
        <v>56</v>
      </c>
    </row>
    <row r="1518" spans="1:37" s="41" customFormat="1" ht="15.75" hidden="1" thickBot="1" x14ac:dyDescent="0.3">
      <c r="A1518" s="11" t="s">
        <v>45</v>
      </c>
      <c r="B1518" s="12" t="s">
        <v>8</v>
      </c>
      <c r="C1518" s="13" t="s">
        <v>52</v>
      </c>
      <c r="D1518" s="14" t="s">
        <v>47</v>
      </c>
      <c r="E1518" s="13" t="s">
        <v>3048</v>
      </c>
      <c r="F1518" s="4" t="s">
        <v>122</v>
      </c>
      <c r="G1518" s="4" t="s">
        <v>501</v>
      </c>
      <c r="H1518" s="15">
        <v>43158.25</v>
      </c>
      <c r="I1518" s="15">
        <v>43158.4375</v>
      </c>
      <c r="J1518" s="131" t="s">
        <v>3877</v>
      </c>
      <c r="K1518" s="45" t="s">
        <v>9</v>
      </c>
      <c r="L1518" s="47" t="s">
        <v>7</v>
      </c>
      <c r="M1518" s="47" t="s">
        <v>56</v>
      </c>
      <c r="N1518" s="9" t="str">
        <f t="shared" si="345"/>
        <v>Standard</v>
      </c>
      <c r="O1518" s="10" t="str">
        <f t="shared" si="346"/>
        <v>Successful</v>
      </c>
      <c r="P1518" s="10" t="str">
        <f t="shared" si="347"/>
        <v>On Time</v>
      </c>
      <c r="Q1518" s="9">
        <f t="shared" si="348"/>
        <v>1</v>
      </c>
      <c r="R1518" s="9">
        <f t="shared" si="349"/>
        <v>1</v>
      </c>
      <c r="S1518" s="9">
        <f t="shared" si="350"/>
        <v>0</v>
      </c>
      <c r="T1518" s="9" t="str">
        <f t="shared" si="351"/>
        <v>February</v>
      </c>
      <c r="U1518" s="40">
        <f t="shared" si="352"/>
        <v>0</v>
      </c>
      <c r="V1518" s="40" t="str">
        <f t="shared" si="353"/>
        <v>Normal</v>
      </c>
      <c r="W1518" s="40">
        <f t="shared" si="354"/>
        <v>0</v>
      </c>
      <c r="X1518" s="40">
        <f t="shared" si="355"/>
        <v>0</v>
      </c>
      <c r="Y1518" s="40">
        <f t="shared" si="356"/>
        <v>0</v>
      </c>
      <c r="Z1518" s="40">
        <f t="shared" si="357"/>
        <v>0</v>
      </c>
      <c r="AA1518" s="40">
        <f t="shared" si="358"/>
        <v>1</v>
      </c>
      <c r="AB1518" s="40">
        <f t="shared" si="359"/>
        <v>0</v>
      </c>
      <c r="AC1518" s="41" t="s">
        <v>823</v>
      </c>
      <c r="AD1518" s="41" t="s">
        <v>280</v>
      </c>
      <c r="AE1518" s="41" t="s">
        <v>147</v>
      </c>
      <c r="AF1518" s="41" t="s">
        <v>8</v>
      </c>
      <c r="AG1518" s="41" t="s">
        <v>56</v>
      </c>
      <c r="AH1518" s="41" t="s">
        <v>56</v>
      </c>
      <c r="AI1518" s="41" t="s">
        <v>56</v>
      </c>
      <c r="AJ1518" s="41" t="s">
        <v>160</v>
      </c>
      <c r="AK1518" s="41" t="s">
        <v>56</v>
      </c>
    </row>
    <row r="1519" spans="1:37" s="41" customFormat="1" ht="15.75" hidden="1" thickBot="1" x14ac:dyDescent="0.3">
      <c r="A1519" s="11" t="s">
        <v>549</v>
      </c>
      <c r="B1519" s="12" t="s">
        <v>216</v>
      </c>
      <c r="C1519" s="13" t="s">
        <v>52</v>
      </c>
      <c r="D1519" s="14" t="s">
        <v>47</v>
      </c>
      <c r="E1519" s="13" t="s">
        <v>3049</v>
      </c>
      <c r="F1519" s="4" t="s">
        <v>152</v>
      </c>
      <c r="G1519" s="4" t="s">
        <v>760</v>
      </c>
      <c r="H1519" s="15">
        <v>43158.5625</v>
      </c>
      <c r="I1519" s="15">
        <v>43158.604166666664</v>
      </c>
      <c r="J1519" s="131" t="s">
        <v>3878</v>
      </c>
      <c r="K1519" s="45" t="s">
        <v>9</v>
      </c>
      <c r="L1519" s="47" t="s">
        <v>7</v>
      </c>
      <c r="M1519" s="47" t="s">
        <v>56</v>
      </c>
      <c r="N1519" s="9" t="str">
        <f t="shared" si="345"/>
        <v>Standard</v>
      </c>
      <c r="O1519" s="10" t="str">
        <f t="shared" si="346"/>
        <v>Successful</v>
      </c>
      <c r="P1519" s="10" t="str">
        <f t="shared" si="347"/>
        <v>On Time</v>
      </c>
      <c r="Q1519" s="9">
        <f t="shared" si="348"/>
        <v>1</v>
      </c>
      <c r="R1519" s="9">
        <f t="shared" si="349"/>
        <v>1</v>
      </c>
      <c r="S1519" s="9">
        <f t="shared" si="350"/>
        <v>0</v>
      </c>
      <c r="T1519" s="9" t="str">
        <f t="shared" si="351"/>
        <v>February</v>
      </c>
      <c r="U1519" s="40">
        <f t="shared" si="352"/>
        <v>0</v>
      </c>
      <c r="V1519" s="40" t="str">
        <f t="shared" si="353"/>
        <v>Normal</v>
      </c>
      <c r="W1519" s="40">
        <f t="shared" si="354"/>
        <v>0</v>
      </c>
      <c r="X1519" s="40">
        <f t="shared" si="355"/>
        <v>0</v>
      </c>
      <c r="Y1519" s="40">
        <f t="shared" si="356"/>
        <v>0</v>
      </c>
      <c r="Z1519" s="40">
        <f t="shared" si="357"/>
        <v>0</v>
      </c>
      <c r="AA1519" s="40">
        <f t="shared" si="358"/>
        <v>1</v>
      </c>
      <c r="AB1519" s="40">
        <f t="shared" si="359"/>
        <v>0</v>
      </c>
      <c r="AC1519" s="41" t="s">
        <v>131</v>
      </c>
      <c r="AD1519" s="41" t="s">
        <v>296</v>
      </c>
      <c r="AE1519" s="41" t="s">
        <v>121</v>
      </c>
      <c r="AF1519" s="41" t="s">
        <v>322</v>
      </c>
      <c r="AG1519" s="41" t="s">
        <v>56</v>
      </c>
      <c r="AH1519" s="41" t="s">
        <v>56</v>
      </c>
      <c r="AI1519" s="41" t="s">
        <v>56</v>
      </c>
      <c r="AJ1519" s="41" t="s">
        <v>160</v>
      </c>
      <c r="AK1519" s="41" t="s">
        <v>56</v>
      </c>
    </row>
    <row r="1520" spans="1:37" s="41" customFormat="1" ht="15.75" hidden="1" thickBot="1" x14ac:dyDescent="0.3">
      <c r="A1520" s="11" t="s">
        <v>638</v>
      </c>
      <c r="B1520" s="12" t="s">
        <v>8</v>
      </c>
      <c r="C1520" s="13" t="s">
        <v>52</v>
      </c>
      <c r="D1520" s="14" t="s">
        <v>47</v>
      </c>
      <c r="E1520" s="13" t="s">
        <v>3050</v>
      </c>
      <c r="F1520" s="4" t="s">
        <v>693</v>
      </c>
      <c r="G1520" s="4" t="s">
        <v>705</v>
      </c>
      <c r="H1520" s="15">
        <v>43158.375</v>
      </c>
      <c r="I1520" s="15">
        <v>43158.541666666664</v>
      </c>
      <c r="J1520" s="131" t="s">
        <v>3879</v>
      </c>
      <c r="K1520" s="45" t="s">
        <v>9</v>
      </c>
      <c r="L1520" s="47" t="s">
        <v>7</v>
      </c>
      <c r="M1520" s="47" t="s">
        <v>56</v>
      </c>
      <c r="N1520" s="9" t="str">
        <f t="shared" si="345"/>
        <v>Standard</v>
      </c>
      <c r="O1520" s="10" t="str">
        <f t="shared" si="346"/>
        <v>Successful</v>
      </c>
      <c r="P1520" s="10" t="str">
        <f t="shared" si="347"/>
        <v>On Time</v>
      </c>
      <c r="Q1520" s="9">
        <f t="shared" si="348"/>
        <v>1</v>
      </c>
      <c r="R1520" s="9">
        <f t="shared" si="349"/>
        <v>1</v>
      </c>
      <c r="S1520" s="9">
        <f t="shared" si="350"/>
        <v>0</v>
      </c>
      <c r="T1520" s="9" t="str">
        <f t="shared" si="351"/>
        <v>February</v>
      </c>
      <c r="U1520" s="40">
        <f t="shared" si="352"/>
        <v>0</v>
      </c>
      <c r="V1520" s="40" t="str">
        <f t="shared" si="353"/>
        <v>Normal</v>
      </c>
      <c r="W1520" s="40">
        <f t="shared" si="354"/>
        <v>0</v>
      </c>
      <c r="X1520" s="40">
        <f t="shared" si="355"/>
        <v>0</v>
      </c>
      <c r="Y1520" s="40">
        <f t="shared" si="356"/>
        <v>0</v>
      </c>
      <c r="Z1520" s="40">
        <f t="shared" si="357"/>
        <v>0</v>
      </c>
      <c r="AA1520" s="40">
        <f t="shared" si="358"/>
        <v>1</v>
      </c>
      <c r="AB1520" s="40">
        <f t="shared" si="359"/>
        <v>0</v>
      </c>
      <c r="AC1520" s="41" t="s">
        <v>131</v>
      </c>
      <c r="AD1520" s="41" t="s">
        <v>720</v>
      </c>
      <c r="AE1520" s="41" t="s">
        <v>146</v>
      </c>
      <c r="AF1520" s="41" t="s">
        <v>8</v>
      </c>
      <c r="AG1520" s="41" t="s">
        <v>56</v>
      </c>
      <c r="AH1520" s="41" t="s">
        <v>56</v>
      </c>
      <c r="AI1520" s="41" t="s">
        <v>56</v>
      </c>
      <c r="AJ1520" s="41" t="s">
        <v>160</v>
      </c>
      <c r="AK1520" s="41" t="s">
        <v>56</v>
      </c>
    </row>
    <row r="1521" spans="1:37" s="41" customFormat="1" ht="15.75" hidden="1" thickBot="1" x14ac:dyDescent="0.3">
      <c r="A1521" s="11" t="s">
        <v>638</v>
      </c>
      <c r="B1521" s="12" t="s">
        <v>8</v>
      </c>
      <c r="C1521" s="13" t="s">
        <v>46</v>
      </c>
      <c r="D1521" s="14" t="s">
        <v>47</v>
      </c>
      <c r="E1521" s="13" t="s">
        <v>3051</v>
      </c>
      <c r="F1521" s="4" t="s">
        <v>645</v>
      </c>
      <c r="G1521" s="4" t="s">
        <v>651</v>
      </c>
      <c r="H1521" s="15">
        <v>43157.520833333336</v>
      </c>
      <c r="I1521" s="15">
        <v>43157.625</v>
      </c>
      <c r="J1521" s="131" t="s">
        <v>3880</v>
      </c>
      <c r="K1521" s="45" t="s">
        <v>9</v>
      </c>
      <c r="L1521" s="47" t="s">
        <v>7</v>
      </c>
      <c r="M1521" s="47" t="s">
        <v>56</v>
      </c>
      <c r="N1521" s="9" t="str">
        <f t="shared" si="345"/>
        <v>Minor</v>
      </c>
      <c r="O1521" s="10" t="str">
        <f t="shared" si="346"/>
        <v>Successful</v>
      </c>
      <c r="P1521" s="10" t="str">
        <f t="shared" si="347"/>
        <v>On Time</v>
      </c>
      <c r="Q1521" s="9">
        <f t="shared" si="348"/>
        <v>1</v>
      </c>
      <c r="R1521" s="9">
        <f t="shared" si="349"/>
        <v>1</v>
      </c>
      <c r="S1521" s="9">
        <f t="shared" si="350"/>
        <v>0</v>
      </c>
      <c r="T1521" s="9" t="str">
        <f t="shared" si="351"/>
        <v>February</v>
      </c>
      <c r="U1521" s="40">
        <f t="shared" si="352"/>
        <v>0</v>
      </c>
      <c r="V1521" s="40" t="str">
        <f t="shared" si="353"/>
        <v>Normal</v>
      </c>
      <c r="W1521" s="40">
        <f t="shared" si="354"/>
        <v>0</v>
      </c>
      <c r="X1521" s="40">
        <f t="shared" si="355"/>
        <v>0</v>
      </c>
      <c r="Y1521" s="40">
        <f t="shared" si="356"/>
        <v>0</v>
      </c>
      <c r="Z1521" s="40">
        <f t="shared" si="357"/>
        <v>0</v>
      </c>
      <c r="AA1521" s="40">
        <f t="shared" si="358"/>
        <v>1</v>
      </c>
      <c r="AB1521" s="40">
        <f t="shared" si="359"/>
        <v>0</v>
      </c>
      <c r="AC1521" s="41" t="s">
        <v>131</v>
      </c>
      <c r="AD1521" s="41" t="s">
        <v>676</v>
      </c>
      <c r="AE1521" s="41" t="s">
        <v>147</v>
      </c>
      <c r="AF1521" s="41" t="s">
        <v>8</v>
      </c>
      <c r="AG1521" s="41" t="s">
        <v>56</v>
      </c>
      <c r="AH1521" s="41" t="s">
        <v>56</v>
      </c>
      <c r="AI1521" s="41" t="s">
        <v>56</v>
      </c>
      <c r="AJ1521" s="41" t="s">
        <v>160</v>
      </c>
      <c r="AK1521" s="41" t="s">
        <v>56</v>
      </c>
    </row>
    <row r="1522" spans="1:37" s="41" customFormat="1" ht="15.75" hidden="1" thickBot="1" x14ac:dyDescent="0.3">
      <c r="A1522" s="11" t="s">
        <v>53</v>
      </c>
      <c r="B1522" s="12" t="s">
        <v>216</v>
      </c>
      <c r="C1522" s="13" t="s">
        <v>46</v>
      </c>
      <c r="D1522" s="14" t="s">
        <v>47</v>
      </c>
      <c r="E1522" s="13" t="s">
        <v>3052</v>
      </c>
      <c r="F1522" s="4" t="s">
        <v>117</v>
      </c>
      <c r="G1522" s="4" t="s">
        <v>179</v>
      </c>
      <c r="H1522" s="15">
        <v>43154.479166666664</v>
      </c>
      <c r="I1522" s="15">
        <v>43157.916666666664</v>
      </c>
      <c r="J1522" s="131" t="s">
        <v>3881</v>
      </c>
      <c r="K1522" s="45" t="s">
        <v>9</v>
      </c>
      <c r="L1522" s="47" t="s">
        <v>7</v>
      </c>
      <c r="M1522" s="47" t="s">
        <v>56</v>
      </c>
      <c r="N1522" s="9" t="str">
        <f t="shared" si="345"/>
        <v>Minor</v>
      </c>
      <c r="O1522" s="10" t="str">
        <f t="shared" si="346"/>
        <v>Successful</v>
      </c>
      <c r="P1522" s="10" t="str">
        <f t="shared" si="347"/>
        <v>On Time</v>
      </c>
      <c r="Q1522" s="9">
        <f t="shared" si="348"/>
        <v>1</v>
      </c>
      <c r="R1522" s="9">
        <f t="shared" si="349"/>
        <v>1</v>
      </c>
      <c r="S1522" s="9">
        <f t="shared" si="350"/>
        <v>0</v>
      </c>
      <c r="T1522" s="9" t="str">
        <f t="shared" si="351"/>
        <v>February</v>
      </c>
      <c r="U1522" s="40">
        <f t="shared" si="352"/>
        <v>0</v>
      </c>
      <c r="V1522" s="40" t="str">
        <f t="shared" si="353"/>
        <v>Normal</v>
      </c>
      <c r="W1522" s="40">
        <f t="shared" si="354"/>
        <v>0</v>
      </c>
      <c r="X1522" s="40">
        <f t="shared" si="355"/>
        <v>0</v>
      </c>
      <c r="Y1522" s="40">
        <f t="shared" si="356"/>
        <v>0</v>
      </c>
      <c r="Z1522" s="40">
        <f t="shared" si="357"/>
        <v>0</v>
      </c>
      <c r="AA1522" s="40">
        <f t="shared" si="358"/>
        <v>1</v>
      </c>
      <c r="AB1522" s="40">
        <f t="shared" si="359"/>
        <v>0</v>
      </c>
      <c r="AC1522" s="41" t="s">
        <v>131</v>
      </c>
      <c r="AD1522" s="41" t="s">
        <v>684</v>
      </c>
      <c r="AE1522" s="41" t="s">
        <v>323</v>
      </c>
      <c r="AF1522" s="41" t="s">
        <v>216</v>
      </c>
      <c r="AG1522" s="41" t="s">
        <v>56</v>
      </c>
      <c r="AH1522" s="41" t="s">
        <v>56</v>
      </c>
      <c r="AI1522" s="41" t="s">
        <v>56</v>
      </c>
      <c r="AJ1522" s="41" t="s">
        <v>160</v>
      </c>
      <c r="AK1522" s="41" t="s">
        <v>56</v>
      </c>
    </row>
    <row r="1523" spans="1:37" s="41" customFormat="1" ht="15.75" hidden="1" thickBot="1" x14ac:dyDescent="0.3">
      <c r="A1523" s="11" t="s">
        <v>49</v>
      </c>
      <c r="B1523" s="12" t="s">
        <v>8</v>
      </c>
      <c r="C1523" s="13" t="s">
        <v>46</v>
      </c>
      <c r="D1523" s="14" t="s">
        <v>47</v>
      </c>
      <c r="E1523" s="13" t="s">
        <v>3053</v>
      </c>
      <c r="F1523" s="4" t="s">
        <v>77</v>
      </c>
      <c r="G1523" s="4" t="s">
        <v>197</v>
      </c>
      <c r="H1523" s="15">
        <v>43147.875</v>
      </c>
      <c r="I1523" s="15">
        <v>43148.875694444447</v>
      </c>
      <c r="J1523" s="131" t="s">
        <v>3882</v>
      </c>
      <c r="K1523" s="45" t="s">
        <v>36</v>
      </c>
      <c r="L1523" s="47" t="s">
        <v>7</v>
      </c>
      <c r="M1523" s="47" t="s">
        <v>56</v>
      </c>
      <c r="N1523" s="9" t="str">
        <f t="shared" si="345"/>
        <v>Minor</v>
      </c>
      <c r="O1523" s="10" t="str">
        <f t="shared" si="346"/>
        <v>Not Successful</v>
      </c>
      <c r="P1523" s="10" t="str">
        <f t="shared" si="347"/>
        <v>On Time</v>
      </c>
      <c r="Q1523" s="9">
        <f t="shared" si="348"/>
        <v>0</v>
      </c>
      <c r="R1523" s="9">
        <f t="shared" si="349"/>
        <v>1</v>
      </c>
      <c r="S1523" s="9">
        <f t="shared" si="350"/>
        <v>0</v>
      </c>
      <c r="T1523" s="9" t="str">
        <f t="shared" si="351"/>
        <v>February</v>
      </c>
      <c r="U1523" s="40">
        <f t="shared" si="352"/>
        <v>0</v>
      </c>
      <c r="V1523" s="40" t="str">
        <f t="shared" si="353"/>
        <v>Normal</v>
      </c>
      <c r="W1523" s="40">
        <f t="shared" si="354"/>
        <v>0</v>
      </c>
      <c r="X1523" s="40">
        <f t="shared" si="355"/>
        <v>0</v>
      </c>
      <c r="Y1523" s="40">
        <f t="shared" si="356"/>
        <v>0</v>
      </c>
      <c r="Z1523" s="40">
        <f t="shared" si="357"/>
        <v>0</v>
      </c>
      <c r="AA1523" s="40">
        <f t="shared" si="358"/>
        <v>1</v>
      </c>
      <c r="AB1523" s="40">
        <f t="shared" si="359"/>
        <v>0</v>
      </c>
      <c r="AC1523" s="41" t="s">
        <v>132</v>
      </c>
      <c r="AD1523" s="41" t="s">
        <v>280</v>
      </c>
      <c r="AE1523" s="41" t="s">
        <v>259</v>
      </c>
      <c r="AF1523" s="41" t="s">
        <v>8</v>
      </c>
      <c r="AG1523" s="41" t="s">
        <v>56</v>
      </c>
      <c r="AH1523" s="41" t="s">
        <v>56</v>
      </c>
      <c r="AI1523" s="41" t="s">
        <v>56</v>
      </c>
      <c r="AJ1523" s="41" t="s">
        <v>160</v>
      </c>
      <c r="AK1523" s="41" t="s">
        <v>56</v>
      </c>
    </row>
    <row r="1524" spans="1:37" s="41" customFormat="1" ht="15.75" hidden="1" thickBot="1" x14ac:dyDescent="0.3">
      <c r="A1524" s="11" t="s">
        <v>53</v>
      </c>
      <c r="B1524" s="12" t="s">
        <v>216</v>
      </c>
      <c r="C1524" s="13" t="s">
        <v>52</v>
      </c>
      <c r="D1524" s="14" t="s">
        <v>47</v>
      </c>
      <c r="E1524" s="13" t="s">
        <v>3054</v>
      </c>
      <c r="F1524" s="4" t="s">
        <v>99</v>
      </c>
      <c r="G1524" s="4" t="s">
        <v>170</v>
      </c>
      <c r="H1524" s="15">
        <v>43158.958333333336</v>
      </c>
      <c r="I1524" s="15">
        <v>43159.166666666664</v>
      </c>
      <c r="J1524" s="131" t="s">
        <v>218</v>
      </c>
      <c r="K1524" s="45" t="s">
        <v>9</v>
      </c>
      <c r="L1524" s="47" t="s">
        <v>7</v>
      </c>
      <c r="M1524" s="47" t="s">
        <v>56</v>
      </c>
      <c r="N1524" s="9" t="str">
        <f t="shared" ref="N1524:N1587" si="360">VLOOKUP(C1524,CBI,2,FALSE)</f>
        <v>Standard</v>
      </c>
      <c r="O1524" s="10" t="str">
        <f t="shared" ref="O1524:O1587" si="361">VLOOKUP(K1524,Exitoso,2,FALSE)</f>
        <v>Successful</v>
      </c>
      <c r="P1524" s="10" t="str">
        <f t="shared" ref="P1524:P1587" si="362">VLOOKUP(L1524,EnTiempo,2,FALSE)</f>
        <v>On Time</v>
      </c>
      <c r="Q1524" s="9">
        <f t="shared" ref="Q1524:Q1587" si="363">IF(OR(K1524="Successful",K1524="Exitoso"),1,IF(OR(K1524="Not Successful",K1524="No exitoso",K1524="Fallido"),0," "))</f>
        <v>1</v>
      </c>
      <c r="R1524" s="9">
        <f t="shared" ref="R1524:R1587" si="364">IF(OR(L1524="On Time",L1524="En tiempo"),1,IF(OR(L1524="Out of Time",L1524="Fuera de Tiempo"),0," "))</f>
        <v>1</v>
      </c>
      <c r="S1524" s="9">
        <f t="shared" ref="S1524:S1587" si="365">IF(M1524="NO",0,1)</f>
        <v>0</v>
      </c>
      <c r="T1524" s="9" t="str">
        <f t="shared" ref="T1524:T1587" si="366">VLOOKUP(MONTH(I1524),Meses,2,FALSE)</f>
        <v>February</v>
      </c>
      <c r="U1524" s="40">
        <f t="shared" ref="U1524:U1587" si="367">IF(ISERROR(FIND("SLT",J1524,1)),0,1)</f>
        <v>0</v>
      </c>
      <c r="V1524" s="40" t="str">
        <f t="shared" ref="V1524:V1587" si="368">IF(D1524="emergency","Emergency",IF(ISERROR(FIND("SLT",J1524,1)),"Normal","SLT"))</f>
        <v>Normal</v>
      </c>
      <c r="W1524" s="40">
        <f t="shared" ref="W1524:W1587" si="369">IF(V1524="Emergency",1,0)</f>
        <v>0</v>
      </c>
      <c r="X1524" s="40">
        <f t="shared" ref="X1524:X1587" si="370">IF(AG1524="Si",1,0)</f>
        <v>0</v>
      </c>
      <c r="Y1524" s="40">
        <f t="shared" ref="Y1524:Y1587" si="371">IF(AH1524="Si",1,0)</f>
        <v>0</v>
      </c>
      <c r="Z1524" s="40">
        <f t="shared" ref="Z1524:Z1587" si="372">IF(AI1524="Si",1,0)</f>
        <v>0</v>
      </c>
      <c r="AA1524" s="40">
        <f t="shared" ref="AA1524:AA1587" si="373">IF(AJ1524="Si",1,0)</f>
        <v>1</v>
      </c>
      <c r="AB1524" s="40">
        <f t="shared" ref="AB1524:AB1587" si="374">IF(AK1524="Si",1,0)</f>
        <v>0</v>
      </c>
      <c r="AC1524" s="41" t="s">
        <v>131</v>
      </c>
      <c r="AD1524" s="41" t="s">
        <v>350</v>
      </c>
      <c r="AE1524" s="41" t="s">
        <v>421</v>
      </c>
      <c r="AF1524" s="41" t="s">
        <v>216</v>
      </c>
      <c r="AG1524" s="41" t="s">
        <v>56</v>
      </c>
      <c r="AH1524" s="41" t="s">
        <v>56</v>
      </c>
      <c r="AI1524" s="41" t="s">
        <v>56</v>
      </c>
      <c r="AJ1524" s="41" t="s">
        <v>160</v>
      </c>
      <c r="AK1524" s="41" t="s">
        <v>56</v>
      </c>
    </row>
    <row r="1525" spans="1:37" s="41" customFormat="1" ht="15.75" hidden="1" thickBot="1" x14ac:dyDescent="0.3">
      <c r="A1525" s="11" t="s">
        <v>53</v>
      </c>
      <c r="B1525" s="12" t="s">
        <v>216</v>
      </c>
      <c r="C1525" s="13" t="s">
        <v>52</v>
      </c>
      <c r="D1525" s="14" t="s">
        <v>47</v>
      </c>
      <c r="E1525" s="13" t="s">
        <v>3055</v>
      </c>
      <c r="F1525" s="4" t="s">
        <v>107</v>
      </c>
      <c r="G1525" s="4" t="s">
        <v>3189</v>
      </c>
      <c r="H1525" s="15">
        <v>43158.666666666664</v>
      </c>
      <c r="I1525" s="15">
        <v>43158.833333333336</v>
      </c>
      <c r="J1525" s="131" t="s">
        <v>60</v>
      </c>
      <c r="K1525" s="45" t="s">
        <v>9</v>
      </c>
      <c r="L1525" s="47" t="s">
        <v>7</v>
      </c>
      <c r="M1525" s="47" t="s">
        <v>56</v>
      </c>
      <c r="N1525" s="9" t="str">
        <f t="shared" si="360"/>
        <v>Standard</v>
      </c>
      <c r="O1525" s="10" t="str">
        <f t="shared" si="361"/>
        <v>Successful</v>
      </c>
      <c r="P1525" s="10" t="str">
        <f t="shared" si="362"/>
        <v>On Time</v>
      </c>
      <c r="Q1525" s="9">
        <f t="shared" si="363"/>
        <v>1</v>
      </c>
      <c r="R1525" s="9">
        <f t="shared" si="364"/>
        <v>1</v>
      </c>
      <c r="S1525" s="9">
        <f t="shared" si="365"/>
        <v>0</v>
      </c>
      <c r="T1525" s="9" t="str">
        <f t="shared" si="366"/>
        <v>February</v>
      </c>
      <c r="U1525" s="40">
        <f t="shared" si="367"/>
        <v>0</v>
      </c>
      <c r="V1525" s="40" t="str">
        <f t="shared" si="368"/>
        <v>Normal</v>
      </c>
      <c r="W1525" s="40">
        <f t="shared" si="369"/>
        <v>0</v>
      </c>
      <c r="X1525" s="40">
        <f t="shared" si="370"/>
        <v>0</v>
      </c>
      <c r="Y1525" s="40">
        <f t="shared" si="371"/>
        <v>0</v>
      </c>
      <c r="Z1525" s="40">
        <f t="shared" si="372"/>
        <v>0</v>
      </c>
      <c r="AA1525" s="40">
        <f t="shared" si="373"/>
        <v>1</v>
      </c>
      <c r="AB1525" s="40">
        <f t="shared" si="374"/>
        <v>0</v>
      </c>
      <c r="AC1525" s="41" t="s">
        <v>131</v>
      </c>
      <c r="AD1525" s="41" t="s">
        <v>290</v>
      </c>
      <c r="AE1525" s="41" t="s">
        <v>419</v>
      </c>
      <c r="AF1525" s="41" t="s">
        <v>216</v>
      </c>
      <c r="AG1525" s="41" t="s">
        <v>56</v>
      </c>
      <c r="AH1525" s="41" t="s">
        <v>56</v>
      </c>
      <c r="AI1525" s="41" t="s">
        <v>56</v>
      </c>
      <c r="AJ1525" s="41" t="s">
        <v>160</v>
      </c>
      <c r="AK1525" s="41" t="s">
        <v>56</v>
      </c>
    </row>
    <row r="1526" spans="1:37" s="41" customFormat="1" ht="15.75" hidden="1" thickBot="1" x14ac:dyDescent="0.3">
      <c r="A1526" s="11" t="s">
        <v>53</v>
      </c>
      <c r="B1526" s="12" t="s">
        <v>216</v>
      </c>
      <c r="C1526" s="13" t="s">
        <v>52</v>
      </c>
      <c r="D1526" s="14" t="s">
        <v>47</v>
      </c>
      <c r="E1526" s="13" t="s">
        <v>3056</v>
      </c>
      <c r="F1526" s="4" t="s">
        <v>107</v>
      </c>
      <c r="G1526" s="4" t="s">
        <v>1596</v>
      </c>
      <c r="H1526" s="15">
        <v>43158.625</v>
      </c>
      <c r="I1526" s="15">
        <v>43158.791666666664</v>
      </c>
      <c r="J1526" s="131" t="s">
        <v>60</v>
      </c>
      <c r="K1526" s="45" t="s">
        <v>9</v>
      </c>
      <c r="L1526" s="47" t="s">
        <v>7</v>
      </c>
      <c r="M1526" s="47" t="s">
        <v>56</v>
      </c>
      <c r="N1526" s="9" t="str">
        <f t="shared" si="360"/>
        <v>Standard</v>
      </c>
      <c r="O1526" s="10" t="str">
        <f t="shared" si="361"/>
        <v>Successful</v>
      </c>
      <c r="P1526" s="10" t="str">
        <f t="shared" si="362"/>
        <v>On Time</v>
      </c>
      <c r="Q1526" s="9">
        <f t="shared" si="363"/>
        <v>1</v>
      </c>
      <c r="R1526" s="9">
        <f t="shared" si="364"/>
        <v>1</v>
      </c>
      <c r="S1526" s="9">
        <f t="shared" si="365"/>
        <v>0</v>
      </c>
      <c r="T1526" s="9" t="str">
        <f t="shared" si="366"/>
        <v>February</v>
      </c>
      <c r="U1526" s="40">
        <f t="shared" si="367"/>
        <v>0</v>
      </c>
      <c r="V1526" s="40" t="str">
        <f t="shared" si="368"/>
        <v>Normal</v>
      </c>
      <c r="W1526" s="40">
        <f t="shared" si="369"/>
        <v>0</v>
      </c>
      <c r="X1526" s="40">
        <f t="shared" si="370"/>
        <v>0</v>
      </c>
      <c r="Y1526" s="40">
        <f t="shared" si="371"/>
        <v>0</v>
      </c>
      <c r="Z1526" s="40">
        <f t="shared" si="372"/>
        <v>0</v>
      </c>
      <c r="AA1526" s="40">
        <f t="shared" si="373"/>
        <v>1</v>
      </c>
      <c r="AB1526" s="40">
        <f t="shared" si="374"/>
        <v>0</v>
      </c>
      <c r="AC1526" s="41" t="s">
        <v>131</v>
      </c>
      <c r="AD1526" s="41" t="s">
        <v>290</v>
      </c>
      <c r="AE1526" s="41" t="s">
        <v>419</v>
      </c>
      <c r="AF1526" s="41" t="s">
        <v>216</v>
      </c>
      <c r="AG1526" s="41" t="s">
        <v>56</v>
      </c>
      <c r="AH1526" s="41" t="s">
        <v>56</v>
      </c>
      <c r="AI1526" s="41" t="s">
        <v>56</v>
      </c>
      <c r="AJ1526" s="41" t="s">
        <v>160</v>
      </c>
      <c r="AK1526" s="41" t="s">
        <v>56</v>
      </c>
    </row>
    <row r="1527" spans="1:37" s="41" customFormat="1" ht="15.75" hidden="1" thickBot="1" x14ac:dyDescent="0.3">
      <c r="A1527" s="11" t="s">
        <v>638</v>
      </c>
      <c r="B1527" s="12" t="s">
        <v>216</v>
      </c>
      <c r="C1527" s="13" t="s">
        <v>52</v>
      </c>
      <c r="D1527" s="14" t="s">
        <v>47</v>
      </c>
      <c r="E1527" s="13" t="s">
        <v>3057</v>
      </c>
      <c r="F1527" s="4" t="s">
        <v>630</v>
      </c>
      <c r="G1527" s="4" t="s">
        <v>734</v>
      </c>
      <c r="H1527" s="15">
        <v>43152.625</v>
      </c>
      <c r="I1527" s="15">
        <v>43158.708333333336</v>
      </c>
      <c r="J1527" s="131" t="s">
        <v>3883</v>
      </c>
      <c r="K1527" s="45" t="s">
        <v>9</v>
      </c>
      <c r="L1527" s="47" t="s">
        <v>7</v>
      </c>
      <c r="M1527" s="47" t="s">
        <v>56</v>
      </c>
      <c r="N1527" s="9" t="str">
        <f t="shared" si="360"/>
        <v>Standard</v>
      </c>
      <c r="O1527" s="10" t="str">
        <f t="shared" si="361"/>
        <v>Successful</v>
      </c>
      <c r="P1527" s="10" t="str">
        <f t="shared" si="362"/>
        <v>On Time</v>
      </c>
      <c r="Q1527" s="9">
        <f t="shared" si="363"/>
        <v>1</v>
      </c>
      <c r="R1527" s="9">
        <f t="shared" si="364"/>
        <v>1</v>
      </c>
      <c r="S1527" s="9">
        <f t="shared" si="365"/>
        <v>0</v>
      </c>
      <c r="T1527" s="9" t="str">
        <f t="shared" si="366"/>
        <v>February</v>
      </c>
      <c r="U1527" s="40">
        <f t="shared" si="367"/>
        <v>0</v>
      </c>
      <c r="V1527" s="40" t="str">
        <f t="shared" si="368"/>
        <v>Normal</v>
      </c>
      <c r="W1527" s="40">
        <f t="shared" si="369"/>
        <v>0</v>
      </c>
      <c r="X1527" s="40">
        <f t="shared" si="370"/>
        <v>0</v>
      </c>
      <c r="Y1527" s="40">
        <f t="shared" si="371"/>
        <v>0</v>
      </c>
      <c r="Z1527" s="40">
        <f t="shared" si="372"/>
        <v>0</v>
      </c>
      <c r="AA1527" s="40">
        <f t="shared" si="373"/>
        <v>1</v>
      </c>
      <c r="AB1527" s="40">
        <f t="shared" si="374"/>
        <v>0</v>
      </c>
      <c r="AC1527" s="41" t="s">
        <v>131</v>
      </c>
      <c r="AD1527" s="41" t="s">
        <v>716</v>
      </c>
      <c r="AE1527" s="41" t="s">
        <v>351</v>
      </c>
      <c r="AF1527" s="41" t="s">
        <v>216</v>
      </c>
      <c r="AG1527" s="41" t="s">
        <v>56</v>
      </c>
      <c r="AH1527" s="41" t="s">
        <v>56</v>
      </c>
      <c r="AI1527" s="41" t="s">
        <v>56</v>
      </c>
      <c r="AJ1527" s="41" t="s">
        <v>160</v>
      </c>
      <c r="AK1527" s="41" t="s">
        <v>56</v>
      </c>
    </row>
    <row r="1528" spans="1:37" s="41" customFormat="1" ht="15.75" hidden="1" thickBot="1" x14ac:dyDescent="0.3">
      <c r="A1528" s="11" t="s">
        <v>638</v>
      </c>
      <c r="B1528" s="12" t="s">
        <v>216</v>
      </c>
      <c r="C1528" s="13" t="s">
        <v>52</v>
      </c>
      <c r="D1528" s="14" t="s">
        <v>47</v>
      </c>
      <c r="E1528" s="13" t="s">
        <v>3058</v>
      </c>
      <c r="F1528" s="4" t="s">
        <v>630</v>
      </c>
      <c r="G1528" s="4" t="s">
        <v>734</v>
      </c>
      <c r="H1528" s="15">
        <v>43152.625</v>
      </c>
      <c r="I1528" s="15">
        <v>43158.708333333336</v>
      </c>
      <c r="J1528" s="131" t="s">
        <v>3884</v>
      </c>
      <c r="K1528" s="45" t="s">
        <v>9</v>
      </c>
      <c r="L1528" s="47" t="s">
        <v>7</v>
      </c>
      <c r="M1528" s="47" t="s">
        <v>56</v>
      </c>
      <c r="N1528" s="9" t="str">
        <f t="shared" si="360"/>
        <v>Standard</v>
      </c>
      <c r="O1528" s="10" t="str">
        <f t="shared" si="361"/>
        <v>Successful</v>
      </c>
      <c r="P1528" s="10" t="str">
        <f t="shared" si="362"/>
        <v>On Time</v>
      </c>
      <c r="Q1528" s="9">
        <f t="shared" si="363"/>
        <v>1</v>
      </c>
      <c r="R1528" s="9">
        <f t="shared" si="364"/>
        <v>1</v>
      </c>
      <c r="S1528" s="9">
        <f t="shared" si="365"/>
        <v>0</v>
      </c>
      <c r="T1528" s="9" t="str">
        <f t="shared" si="366"/>
        <v>February</v>
      </c>
      <c r="U1528" s="40">
        <f t="shared" si="367"/>
        <v>0</v>
      </c>
      <c r="V1528" s="40" t="str">
        <f t="shared" si="368"/>
        <v>Normal</v>
      </c>
      <c r="W1528" s="40">
        <f t="shared" si="369"/>
        <v>0</v>
      </c>
      <c r="X1528" s="40">
        <f t="shared" si="370"/>
        <v>0</v>
      </c>
      <c r="Y1528" s="40">
        <f t="shared" si="371"/>
        <v>0</v>
      </c>
      <c r="Z1528" s="40">
        <f t="shared" si="372"/>
        <v>0</v>
      </c>
      <c r="AA1528" s="40">
        <f t="shared" si="373"/>
        <v>1</v>
      </c>
      <c r="AB1528" s="40">
        <f t="shared" si="374"/>
        <v>0</v>
      </c>
      <c r="AC1528" s="41" t="s">
        <v>131</v>
      </c>
      <c r="AD1528" s="41" t="s">
        <v>716</v>
      </c>
      <c r="AE1528" s="41" t="s">
        <v>351</v>
      </c>
      <c r="AF1528" s="41" t="s">
        <v>216</v>
      </c>
      <c r="AG1528" s="41" t="s">
        <v>56</v>
      </c>
      <c r="AH1528" s="41" t="s">
        <v>56</v>
      </c>
      <c r="AI1528" s="41" t="s">
        <v>56</v>
      </c>
      <c r="AJ1528" s="41" t="s">
        <v>160</v>
      </c>
      <c r="AK1528" s="41" t="s">
        <v>56</v>
      </c>
    </row>
    <row r="1529" spans="1:37" s="41" customFormat="1" ht="15.75" hidden="1" thickBot="1" x14ac:dyDescent="0.3">
      <c r="A1529" s="11" t="s">
        <v>265</v>
      </c>
      <c r="B1529" s="12" t="s">
        <v>216</v>
      </c>
      <c r="C1529" s="13" t="s">
        <v>46</v>
      </c>
      <c r="D1529" s="14" t="s">
        <v>47</v>
      </c>
      <c r="E1529" s="13" t="s">
        <v>3059</v>
      </c>
      <c r="F1529" s="4" t="s">
        <v>309</v>
      </c>
      <c r="G1529" s="4" t="s">
        <v>230</v>
      </c>
      <c r="H1529" s="15">
        <v>43158.666666666664</v>
      </c>
      <c r="I1529" s="15">
        <v>43159.666666666664</v>
      </c>
      <c r="J1529" s="131" t="s">
        <v>3885</v>
      </c>
      <c r="K1529" s="45" t="s">
        <v>9</v>
      </c>
      <c r="L1529" s="47" t="s">
        <v>7</v>
      </c>
      <c r="M1529" s="47" t="s">
        <v>56</v>
      </c>
      <c r="N1529" s="9" t="str">
        <f t="shared" si="360"/>
        <v>Minor</v>
      </c>
      <c r="O1529" s="10" t="str">
        <f t="shared" si="361"/>
        <v>Successful</v>
      </c>
      <c r="P1529" s="10" t="str">
        <f t="shared" si="362"/>
        <v>On Time</v>
      </c>
      <c r="Q1529" s="9">
        <f t="shared" si="363"/>
        <v>1</v>
      </c>
      <c r="R1529" s="9">
        <f t="shared" si="364"/>
        <v>1</v>
      </c>
      <c r="S1529" s="9">
        <f t="shared" si="365"/>
        <v>0</v>
      </c>
      <c r="T1529" s="9" t="str">
        <f t="shared" si="366"/>
        <v>February</v>
      </c>
      <c r="U1529" s="40">
        <f t="shared" si="367"/>
        <v>0</v>
      </c>
      <c r="V1529" s="40" t="str">
        <f t="shared" si="368"/>
        <v>Normal</v>
      </c>
      <c r="W1529" s="40">
        <f t="shared" si="369"/>
        <v>0</v>
      </c>
      <c r="X1529" s="40">
        <f t="shared" si="370"/>
        <v>0</v>
      </c>
      <c r="Y1529" s="40">
        <f t="shared" si="371"/>
        <v>0</v>
      </c>
      <c r="Z1529" s="40">
        <f t="shared" si="372"/>
        <v>0</v>
      </c>
      <c r="AA1529" s="40">
        <f t="shared" si="373"/>
        <v>1</v>
      </c>
      <c r="AB1529" s="40">
        <f t="shared" si="374"/>
        <v>0</v>
      </c>
      <c r="AC1529" s="41" t="s">
        <v>823</v>
      </c>
      <c r="AD1529" s="41" t="s">
        <v>301</v>
      </c>
      <c r="AE1529" s="41" t="s">
        <v>227</v>
      </c>
      <c r="AF1529" s="41" t="s">
        <v>216</v>
      </c>
      <c r="AG1529" s="41" t="s">
        <v>56</v>
      </c>
      <c r="AH1529" s="41" t="s">
        <v>56</v>
      </c>
      <c r="AI1529" s="41" t="s">
        <v>56</v>
      </c>
      <c r="AJ1529" s="41" t="s">
        <v>160</v>
      </c>
      <c r="AK1529" s="41" t="s">
        <v>56</v>
      </c>
    </row>
    <row r="1530" spans="1:37" s="41" customFormat="1" ht="15.75" hidden="1" thickBot="1" x14ac:dyDescent="0.3">
      <c r="A1530" s="11" t="s">
        <v>697</v>
      </c>
      <c r="B1530" s="12" t="s">
        <v>216</v>
      </c>
      <c r="C1530" s="13" t="s">
        <v>46</v>
      </c>
      <c r="D1530" s="14" t="s">
        <v>47</v>
      </c>
      <c r="E1530" s="13" t="s">
        <v>3060</v>
      </c>
      <c r="F1530" s="4" t="s">
        <v>614</v>
      </c>
      <c r="G1530" s="4" t="s">
        <v>495</v>
      </c>
      <c r="H1530" s="15">
        <v>43152.541666666664</v>
      </c>
      <c r="I1530" s="15">
        <v>43159.541666666664</v>
      </c>
      <c r="J1530" s="131" t="s">
        <v>3886</v>
      </c>
      <c r="K1530" s="45" t="s">
        <v>9</v>
      </c>
      <c r="L1530" s="47" t="s">
        <v>7</v>
      </c>
      <c r="M1530" s="47" t="s">
        <v>56</v>
      </c>
      <c r="N1530" s="9" t="str">
        <f t="shared" si="360"/>
        <v>Minor</v>
      </c>
      <c r="O1530" s="10" t="str">
        <f t="shared" si="361"/>
        <v>Successful</v>
      </c>
      <c r="P1530" s="10" t="str">
        <f t="shared" si="362"/>
        <v>On Time</v>
      </c>
      <c r="Q1530" s="9">
        <f t="shared" si="363"/>
        <v>1</v>
      </c>
      <c r="R1530" s="9">
        <f t="shared" si="364"/>
        <v>1</v>
      </c>
      <c r="S1530" s="9">
        <f t="shared" si="365"/>
        <v>0</v>
      </c>
      <c r="T1530" s="9" t="str">
        <f t="shared" si="366"/>
        <v>February</v>
      </c>
      <c r="U1530" s="40">
        <f t="shared" si="367"/>
        <v>0</v>
      </c>
      <c r="V1530" s="40" t="str">
        <f t="shared" si="368"/>
        <v>Normal</v>
      </c>
      <c r="W1530" s="40">
        <f t="shared" si="369"/>
        <v>0</v>
      </c>
      <c r="X1530" s="40">
        <f t="shared" si="370"/>
        <v>0</v>
      </c>
      <c r="Y1530" s="40">
        <f t="shared" si="371"/>
        <v>0</v>
      </c>
      <c r="Z1530" s="40">
        <f t="shared" si="372"/>
        <v>0</v>
      </c>
      <c r="AA1530" s="40">
        <f t="shared" si="373"/>
        <v>1</v>
      </c>
      <c r="AB1530" s="40">
        <f t="shared" si="374"/>
        <v>0</v>
      </c>
      <c r="AC1530" s="41" t="s">
        <v>238</v>
      </c>
      <c r="AD1530" s="41" t="s">
        <v>349</v>
      </c>
      <c r="AE1530" s="41" t="s">
        <v>351</v>
      </c>
      <c r="AF1530" s="41" t="s">
        <v>216</v>
      </c>
      <c r="AG1530" s="41" t="s">
        <v>56</v>
      </c>
      <c r="AH1530" s="41" t="s">
        <v>56</v>
      </c>
      <c r="AI1530" s="41" t="s">
        <v>56</v>
      </c>
      <c r="AJ1530" s="41" t="s">
        <v>160</v>
      </c>
      <c r="AK1530" s="41" t="s">
        <v>56</v>
      </c>
    </row>
    <row r="1531" spans="1:37" s="41" customFormat="1" ht="15.75" hidden="1" thickBot="1" x14ac:dyDescent="0.3">
      <c r="A1531" s="11" t="s">
        <v>697</v>
      </c>
      <c r="B1531" s="12" t="s">
        <v>216</v>
      </c>
      <c r="C1531" s="13" t="s">
        <v>46</v>
      </c>
      <c r="D1531" s="14" t="s">
        <v>47</v>
      </c>
      <c r="E1531" s="13" t="s">
        <v>3061</v>
      </c>
      <c r="F1531" s="4" t="s">
        <v>614</v>
      </c>
      <c r="G1531" s="4" t="s">
        <v>495</v>
      </c>
      <c r="H1531" s="15">
        <v>43152.541666666664</v>
      </c>
      <c r="I1531" s="15">
        <v>43159.541666666664</v>
      </c>
      <c r="J1531" s="131" t="s">
        <v>3887</v>
      </c>
      <c r="K1531" s="45" t="s">
        <v>9</v>
      </c>
      <c r="L1531" s="47" t="s">
        <v>7</v>
      </c>
      <c r="M1531" s="47" t="s">
        <v>56</v>
      </c>
      <c r="N1531" s="9" t="str">
        <f t="shared" si="360"/>
        <v>Minor</v>
      </c>
      <c r="O1531" s="10" t="str">
        <f t="shared" si="361"/>
        <v>Successful</v>
      </c>
      <c r="P1531" s="10" t="str">
        <f t="shared" si="362"/>
        <v>On Time</v>
      </c>
      <c r="Q1531" s="9">
        <f t="shared" si="363"/>
        <v>1</v>
      </c>
      <c r="R1531" s="9">
        <f t="shared" si="364"/>
        <v>1</v>
      </c>
      <c r="S1531" s="9">
        <f t="shared" si="365"/>
        <v>0</v>
      </c>
      <c r="T1531" s="9" t="str">
        <f t="shared" si="366"/>
        <v>February</v>
      </c>
      <c r="U1531" s="40">
        <f t="shared" si="367"/>
        <v>0</v>
      </c>
      <c r="V1531" s="40" t="str">
        <f t="shared" si="368"/>
        <v>Normal</v>
      </c>
      <c r="W1531" s="40">
        <f t="shared" si="369"/>
        <v>0</v>
      </c>
      <c r="X1531" s="40">
        <f t="shared" si="370"/>
        <v>0</v>
      </c>
      <c r="Y1531" s="40">
        <f t="shared" si="371"/>
        <v>0</v>
      </c>
      <c r="Z1531" s="40">
        <f t="shared" si="372"/>
        <v>0</v>
      </c>
      <c r="AA1531" s="40">
        <f t="shared" si="373"/>
        <v>1</v>
      </c>
      <c r="AB1531" s="40">
        <f t="shared" si="374"/>
        <v>0</v>
      </c>
      <c r="AC1531" s="41" t="s">
        <v>238</v>
      </c>
      <c r="AD1531" s="41" t="s">
        <v>349</v>
      </c>
      <c r="AE1531" s="41" t="s">
        <v>351</v>
      </c>
      <c r="AF1531" s="41" t="s">
        <v>216</v>
      </c>
      <c r="AG1531" s="41" t="s">
        <v>56</v>
      </c>
      <c r="AH1531" s="41" t="s">
        <v>56</v>
      </c>
      <c r="AI1531" s="41" t="s">
        <v>56</v>
      </c>
      <c r="AJ1531" s="41" t="s">
        <v>160</v>
      </c>
      <c r="AK1531" s="41" t="s">
        <v>56</v>
      </c>
    </row>
    <row r="1532" spans="1:37" s="41" customFormat="1" ht="15.75" hidden="1" thickBot="1" x14ac:dyDescent="0.3">
      <c r="A1532" s="11" t="s">
        <v>49</v>
      </c>
      <c r="B1532" s="12" t="s">
        <v>219</v>
      </c>
      <c r="C1532" s="13" t="s">
        <v>46</v>
      </c>
      <c r="D1532" s="14" t="s">
        <v>47</v>
      </c>
      <c r="E1532" s="13" t="s">
        <v>3062</v>
      </c>
      <c r="F1532" s="4" t="s">
        <v>91</v>
      </c>
      <c r="G1532" s="4" t="s">
        <v>608</v>
      </c>
      <c r="H1532" s="15">
        <v>43158.958333333336</v>
      </c>
      <c r="I1532" s="15">
        <v>43159.041666666664</v>
      </c>
      <c r="J1532" s="131" t="s">
        <v>740</v>
      </c>
      <c r="K1532" s="45" t="s">
        <v>9</v>
      </c>
      <c r="L1532" s="47" t="s">
        <v>7</v>
      </c>
      <c r="M1532" s="47" t="s">
        <v>56</v>
      </c>
      <c r="N1532" s="9" t="str">
        <f t="shared" si="360"/>
        <v>Minor</v>
      </c>
      <c r="O1532" s="10" t="str">
        <f t="shared" si="361"/>
        <v>Successful</v>
      </c>
      <c r="P1532" s="10" t="str">
        <f t="shared" si="362"/>
        <v>On Time</v>
      </c>
      <c r="Q1532" s="9">
        <f t="shared" si="363"/>
        <v>1</v>
      </c>
      <c r="R1532" s="9">
        <f t="shared" si="364"/>
        <v>1</v>
      </c>
      <c r="S1532" s="9">
        <f t="shared" si="365"/>
        <v>0</v>
      </c>
      <c r="T1532" s="9" t="str">
        <f t="shared" si="366"/>
        <v>February</v>
      </c>
      <c r="U1532" s="40">
        <f t="shared" si="367"/>
        <v>0</v>
      </c>
      <c r="V1532" s="40" t="str">
        <f t="shared" si="368"/>
        <v>Normal</v>
      </c>
      <c r="W1532" s="40">
        <f t="shared" si="369"/>
        <v>0</v>
      </c>
      <c r="X1532" s="40">
        <f t="shared" si="370"/>
        <v>0</v>
      </c>
      <c r="Y1532" s="40">
        <f t="shared" si="371"/>
        <v>0</v>
      </c>
      <c r="Z1532" s="40">
        <f t="shared" si="372"/>
        <v>0</v>
      </c>
      <c r="AA1532" s="40">
        <f t="shared" si="373"/>
        <v>1</v>
      </c>
      <c r="AB1532" s="40">
        <f t="shared" si="374"/>
        <v>0</v>
      </c>
      <c r="AC1532" s="41" t="s">
        <v>132</v>
      </c>
      <c r="AD1532" s="41" t="s">
        <v>747</v>
      </c>
      <c r="AE1532" s="41" t="s">
        <v>219</v>
      </c>
      <c r="AF1532" s="41" t="s">
        <v>219</v>
      </c>
      <c r="AG1532" s="41" t="s">
        <v>56</v>
      </c>
      <c r="AH1532" s="41" t="s">
        <v>56</v>
      </c>
      <c r="AI1532" s="41" t="s">
        <v>56</v>
      </c>
      <c r="AJ1532" s="41" t="s">
        <v>160</v>
      </c>
      <c r="AK1532" s="41" t="s">
        <v>56</v>
      </c>
    </row>
    <row r="1533" spans="1:37" s="41" customFormat="1" ht="15.75" hidden="1" thickBot="1" x14ac:dyDescent="0.3">
      <c r="A1533" s="11" t="s">
        <v>45</v>
      </c>
      <c r="B1533" s="12" t="s">
        <v>216</v>
      </c>
      <c r="C1533" s="13" t="s">
        <v>46</v>
      </c>
      <c r="D1533" s="14" t="s">
        <v>47</v>
      </c>
      <c r="E1533" s="13" t="s">
        <v>3063</v>
      </c>
      <c r="F1533" s="4" t="s">
        <v>356</v>
      </c>
      <c r="G1533" s="4" t="s">
        <v>3129</v>
      </c>
      <c r="H1533" s="15">
        <v>43154.416666666664</v>
      </c>
      <c r="I1533" s="15">
        <v>43158.75</v>
      </c>
      <c r="J1533" s="131" t="s">
        <v>3888</v>
      </c>
      <c r="K1533" s="45" t="s">
        <v>9</v>
      </c>
      <c r="L1533" s="47" t="s">
        <v>7</v>
      </c>
      <c r="M1533" s="47" t="s">
        <v>56</v>
      </c>
      <c r="N1533" s="9" t="str">
        <f t="shared" si="360"/>
        <v>Minor</v>
      </c>
      <c r="O1533" s="10" t="str">
        <f t="shared" si="361"/>
        <v>Successful</v>
      </c>
      <c r="P1533" s="10" t="str">
        <f t="shared" si="362"/>
        <v>On Time</v>
      </c>
      <c r="Q1533" s="9">
        <f t="shared" si="363"/>
        <v>1</v>
      </c>
      <c r="R1533" s="9">
        <f t="shared" si="364"/>
        <v>1</v>
      </c>
      <c r="S1533" s="9">
        <f t="shared" si="365"/>
        <v>0</v>
      </c>
      <c r="T1533" s="9" t="str">
        <f t="shared" si="366"/>
        <v>February</v>
      </c>
      <c r="U1533" s="40">
        <f t="shared" si="367"/>
        <v>0</v>
      </c>
      <c r="V1533" s="40" t="str">
        <f t="shared" si="368"/>
        <v>Normal</v>
      </c>
      <c r="W1533" s="40">
        <f t="shared" si="369"/>
        <v>0</v>
      </c>
      <c r="X1533" s="40">
        <f t="shared" si="370"/>
        <v>0</v>
      </c>
      <c r="Y1533" s="40">
        <f t="shared" si="371"/>
        <v>0</v>
      </c>
      <c r="Z1533" s="40">
        <f t="shared" si="372"/>
        <v>0</v>
      </c>
      <c r="AA1533" s="40">
        <f t="shared" si="373"/>
        <v>1</v>
      </c>
      <c r="AB1533" s="40">
        <f t="shared" si="374"/>
        <v>0</v>
      </c>
      <c r="AC1533" s="41" t="s">
        <v>823</v>
      </c>
      <c r="AD1533" s="41" t="s">
        <v>3950</v>
      </c>
      <c r="AE1533" s="41" t="s">
        <v>428</v>
      </c>
      <c r="AF1533" s="41" t="s">
        <v>216</v>
      </c>
      <c r="AG1533" s="41" t="s">
        <v>56</v>
      </c>
      <c r="AH1533" s="41" t="s">
        <v>56</v>
      </c>
      <c r="AI1533" s="41" t="s">
        <v>56</v>
      </c>
      <c r="AJ1533" s="41" t="s">
        <v>160</v>
      </c>
      <c r="AK1533" s="41" t="s">
        <v>56</v>
      </c>
    </row>
    <row r="1534" spans="1:37" s="41" customFormat="1" ht="15.75" hidden="1" thickBot="1" x14ac:dyDescent="0.3">
      <c r="A1534" s="11" t="s">
        <v>45</v>
      </c>
      <c r="B1534" s="12" t="s">
        <v>216</v>
      </c>
      <c r="C1534" s="13" t="s">
        <v>52</v>
      </c>
      <c r="D1534" s="14" t="s">
        <v>47</v>
      </c>
      <c r="E1534" s="13" t="s">
        <v>3064</v>
      </c>
      <c r="F1534" s="4" t="s">
        <v>158</v>
      </c>
      <c r="G1534" s="4" t="s">
        <v>757</v>
      </c>
      <c r="H1534" s="15">
        <v>43158.958333333336</v>
      </c>
      <c r="I1534" s="15">
        <v>43159.083333333336</v>
      </c>
      <c r="J1534" s="131" t="s">
        <v>631</v>
      </c>
      <c r="K1534" s="45" t="s">
        <v>9</v>
      </c>
      <c r="L1534" s="47" t="s">
        <v>7</v>
      </c>
      <c r="M1534" s="47" t="s">
        <v>56</v>
      </c>
      <c r="N1534" s="9" t="str">
        <f t="shared" si="360"/>
        <v>Standard</v>
      </c>
      <c r="O1534" s="10" t="str">
        <f t="shared" si="361"/>
        <v>Successful</v>
      </c>
      <c r="P1534" s="10" t="str">
        <f t="shared" si="362"/>
        <v>On Time</v>
      </c>
      <c r="Q1534" s="9">
        <f t="shared" si="363"/>
        <v>1</v>
      </c>
      <c r="R1534" s="9">
        <f t="shared" si="364"/>
        <v>1</v>
      </c>
      <c r="S1534" s="9">
        <f t="shared" si="365"/>
        <v>0</v>
      </c>
      <c r="T1534" s="9" t="str">
        <f t="shared" si="366"/>
        <v>February</v>
      </c>
      <c r="U1534" s="40">
        <f t="shared" si="367"/>
        <v>0</v>
      </c>
      <c r="V1534" s="40" t="str">
        <f t="shared" si="368"/>
        <v>Normal</v>
      </c>
      <c r="W1534" s="40">
        <f t="shared" si="369"/>
        <v>0</v>
      </c>
      <c r="X1534" s="40">
        <f t="shared" si="370"/>
        <v>0</v>
      </c>
      <c r="Y1534" s="40">
        <f t="shared" si="371"/>
        <v>0</v>
      </c>
      <c r="Z1534" s="40">
        <f t="shared" si="372"/>
        <v>0</v>
      </c>
      <c r="AA1534" s="40">
        <f t="shared" si="373"/>
        <v>1</v>
      </c>
      <c r="AB1534" s="40">
        <f t="shared" si="374"/>
        <v>0</v>
      </c>
      <c r="AC1534" s="41" t="s">
        <v>823</v>
      </c>
      <c r="AD1534" s="41" t="s">
        <v>297</v>
      </c>
      <c r="AE1534" s="41" t="s">
        <v>121</v>
      </c>
      <c r="AF1534" s="41" t="s">
        <v>322</v>
      </c>
      <c r="AG1534" s="41" t="s">
        <v>56</v>
      </c>
      <c r="AH1534" s="41" t="s">
        <v>56</v>
      </c>
      <c r="AI1534" s="41" t="s">
        <v>56</v>
      </c>
      <c r="AJ1534" s="41" t="s">
        <v>160</v>
      </c>
      <c r="AK1534" s="41" t="s">
        <v>56</v>
      </c>
    </row>
    <row r="1535" spans="1:37" s="41" customFormat="1" ht="15.75" hidden="1" thickBot="1" x14ac:dyDescent="0.3">
      <c r="A1535" s="11" t="s">
        <v>248</v>
      </c>
      <c r="B1535" s="12" t="s">
        <v>216</v>
      </c>
      <c r="C1535" s="13" t="s">
        <v>52</v>
      </c>
      <c r="D1535" s="14" t="s">
        <v>47</v>
      </c>
      <c r="E1535" s="13" t="s">
        <v>3065</v>
      </c>
      <c r="F1535" s="4" t="s">
        <v>328</v>
      </c>
      <c r="G1535" s="4" t="s">
        <v>552</v>
      </c>
      <c r="H1535" s="15">
        <v>43153.375</v>
      </c>
      <c r="I1535" s="15">
        <v>43158.708333333336</v>
      </c>
      <c r="J1535" s="131" t="s">
        <v>3889</v>
      </c>
      <c r="K1535" s="45" t="s">
        <v>9</v>
      </c>
      <c r="L1535" s="47" t="s">
        <v>7</v>
      </c>
      <c r="M1535" s="47" t="s">
        <v>56</v>
      </c>
      <c r="N1535" s="9" t="str">
        <f t="shared" si="360"/>
        <v>Standard</v>
      </c>
      <c r="O1535" s="10" t="str">
        <f t="shared" si="361"/>
        <v>Successful</v>
      </c>
      <c r="P1535" s="10" t="str">
        <f t="shared" si="362"/>
        <v>On Time</v>
      </c>
      <c r="Q1535" s="9">
        <f t="shared" si="363"/>
        <v>1</v>
      </c>
      <c r="R1535" s="9">
        <f t="shared" si="364"/>
        <v>1</v>
      </c>
      <c r="S1535" s="9">
        <f t="shared" si="365"/>
        <v>0</v>
      </c>
      <c r="T1535" s="9" t="str">
        <f t="shared" si="366"/>
        <v>February</v>
      </c>
      <c r="U1535" s="40">
        <f t="shared" si="367"/>
        <v>0</v>
      </c>
      <c r="V1535" s="40" t="str">
        <f t="shared" si="368"/>
        <v>Normal</v>
      </c>
      <c r="W1535" s="40">
        <f t="shared" si="369"/>
        <v>0</v>
      </c>
      <c r="X1535" s="40">
        <f t="shared" si="370"/>
        <v>0</v>
      </c>
      <c r="Y1535" s="40">
        <f t="shared" si="371"/>
        <v>0</v>
      </c>
      <c r="Z1535" s="40">
        <f t="shared" si="372"/>
        <v>0</v>
      </c>
      <c r="AA1535" s="40">
        <f t="shared" si="373"/>
        <v>1</v>
      </c>
      <c r="AB1535" s="40">
        <f t="shared" si="374"/>
        <v>0</v>
      </c>
      <c r="AC1535" s="41" t="s">
        <v>537</v>
      </c>
      <c r="AD1535" s="41" t="s">
        <v>515</v>
      </c>
      <c r="AE1535" s="41" t="s">
        <v>424</v>
      </c>
      <c r="AF1535" s="41" t="s">
        <v>216</v>
      </c>
      <c r="AG1535" s="41" t="s">
        <v>56</v>
      </c>
      <c r="AH1535" s="41" t="s">
        <v>56</v>
      </c>
      <c r="AI1535" s="41" t="s">
        <v>56</v>
      </c>
      <c r="AJ1535" s="41" t="s">
        <v>160</v>
      </c>
      <c r="AK1535" s="41" t="s">
        <v>56</v>
      </c>
    </row>
    <row r="1536" spans="1:37" s="41" customFormat="1" ht="15.75" hidden="1" thickBot="1" x14ac:dyDescent="0.3">
      <c r="A1536" s="11" t="s">
        <v>359</v>
      </c>
      <c r="B1536" s="12" t="s">
        <v>216</v>
      </c>
      <c r="C1536" s="13" t="s">
        <v>52</v>
      </c>
      <c r="D1536" s="14" t="s">
        <v>47</v>
      </c>
      <c r="E1536" s="13" t="s">
        <v>3066</v>
      </c>
      <c r="F1536" s="4" t="s">
        <v>158</v>
      </c>
      <c r="G1536" s="4" t="s">
        <v>243</v>
      </c>
      <c r="H1536" s="15">
        <v>43157.333333333336</v>
      </c>
      <c r="I1536" s="15">
        <v>43158.708333333336</v>
      </c>
      <c r="J1536" s="131" t="s">
        <v>3890</v>
      </c>
      <c r="K1536" s="45" t="s">
        <v>9</v>
      </c>
      <c r="L1536" s="47" t="s">
        <v>7</v>
      </c>
      <c r="M1536" s="47" t="s">
        <v>56</v>
      </c>
      <c r="N1536" s="9" t="str">
        <f t="shared" si="360"/>
        <v>Standard</v>
      </c>
      <c r="O1536" s="10" t="str">
        <f t="shared" si="361"/>
        <v>Successful</v>
      </c>
      <c r="P1536" s="10" t="str">
        <f t="shared" si="362"/>
        <v>On Time</v>
      </c>
      <c r="Q1536" s="9">
        <f t="shared" si="363"/>
        <v>1</v>
      </c>
      <c r="R1536" s="9">
        <f t="shared" si="364"/>
        <v>1</v>
      </c>
      <c r="S1536" s="9">
        <f t="shared" si="365"/>
        <v>0</v>
      </c>
      <c r="T1536" s="9" t="str">
        <f t="shared" si="366"/>
        <v>February</v>
      </c>
      <c r="U1536" s="40">
        <f t="shared" si="367"/>
        <v>0</v>
      </c>
      <c r="V1536" s="40" t="str">
        <f t="shared" si="368"/>
        <v>Normal</v>
      </c>
      <c r="W1536" s="40">
        <f t="shared" si="369"/>
        <v>0</v>
      </c>
      <c r="X1536" s="40">
        <f t="shared" si="370"/>
        <v>0</v>
      </c>
      <c r="Y1536" s="40">
        <f t="shared" si="371"/>
        <v>0</v>
      </c>
      <c r="Z1536" s="40">
        <f t="shared" si="372"/>
        <v>0</v>
      </c>
      <c r="AA1536" s="40">
        <f t="shared" si="373"/>
        <v>1</v>
      </c>
      <c r="AB1536" s="40">
        <f t="shared" si="374"/>
        <v>0</v>
      </c>
      <c r="AC1536" s="41" t="s">
        <v>823</v>
      </c>
      <c r="AD1536" s="41" t="s">
        <v>332</v>
      </c>
      <c r="AE1536" s="41" t="s">
        <v>121</v>
      </c>
      <c r="AF1536" s="41" t="s">
        <v>322</v>
      </c>
      <c r="AG1536" s="41" t="s">
        <v>56</v>
      </c>
      <c r="AH1536" s="41" t="s">
        <v>56</v>
      </c>
      <c r="AI1536" s="41" t="s">
        <v>56</v>
      </c>
      <c r="AJ1536" s="41" t="s">
        <v>160</v>
      </c>
      <c r="AK1536" s="41" t="s">
        <v>56</v>
      </c>
    </row>
    <row r="1537" spans="1:37" s="41" customFormat="1" ht="15.75" hidden="1" thickBot="1" x14ac:dyDescent="0.3">
      <c r="A1537" s="11" t="s">
        <v>697</v>
      </c>
      <c r="B1537" s="12" t="s">
        <v>216</v>
      </c>
      <c r="C1537" s="13" t="s">
        <v>46</v>
      </c>
      <c r="D1537" s="14" t="s">
        <v>47</v>
      </c>
      <c r="E1537" s="13" t="s">
        <v>3067</v>
      </c>
      <c r="F1537" s="4" t="s">
        <v>342</v>
      </c>
      <c r="G1537" s="4" t="s">
        <v>3197</v>
      </c>
      <c r="H1537" s="15">
        <v>43158.666666666664</v>
      </c>
      <c r="I1537" s="15">
        <v>43158.791666666664</v>
      </c>
      <c r="J1537" s="131" t="s">
        <v>3891</v>
      </c>
      <c r="K1537" s="45" t="s">
        <v>9</v>
      </c>
      <c r="L1537" s="47" t="s">
        <v>7</v>
      </c>
      <c r="M1537" s="47" t="s">
        <v>56</v>
      </c>
      <c r="N1537" s="9" t="str">
        <f t="shared" si="360"/>
        <v>Minor</v>
      </c>
      <c r="O1537" s="10" t="str">
        <f t="shared" si="361"/>
        <v>Successful</v>
      </c>
      <c r="P1537" s="10" t="str">
        <f t="shared" si="362"/>
        <v>On Time</v>
      </c>
      <c r="Q1537" s="9">
        <f t="shared" si="363"/>
        <v>1</v>
      </c>
      <c r="R1537" s="9">
        <f t="shared" si="364"/>
        <v>1</v>
      </c>
      <c r="S1537" s="9">
        <f t="shared" si="365"/>
        <v>0</v>
      </c>
      <c r="T1537" s="9" t="str">
        <f t="shared" si="366"/>
        <v>February</v>
      </c>
      <c r="U1537" s="40">
        <f t="shared" si="367"/>
        <v>0</v>
      </c>
      <c r="V1537" s="40" t="str">
        <f t="shared" si="368"/>
        <v>Normal</v>
      </c>
      <c r="W1537" s="40">
        <f t="shared" si="369"/>
        <v>0</v>
      </c>
      <c r="X1537" s="40">
        <f t="shared" si="370"/>
        <v>0</v>
      </c>
      <c r="Y1537" s="40">
        <f t="shared" si="371"/>
        <v>0</v>
      </c>
      <c r="Z1537" s="40">
        <f t="shared" si="372"/>
        <v>0</v>
      </c>
      <c r="AA1537" s="40">
        <f t="shared" si="373"/>
        <v>1</v>
      </c>
      <c r="AB1537" s="40">
        <f t="shared" si="374"/>
        <v>0</v>
      </c>
      <c r="AC1537" s="41" t="s">
        <v>238</v>
      </c>
      <c r="AD1537" s="41" t="s">
        <v>3949</v>
      </c>
      <c r="AE1537" s="41" t="s">
        <v>419</v>
      </c>
      <c r="AF1537" s="41" t="s">
        <v>216</v>
      </c>
      <c r="AG1537" s="41" t="s">
        <v>56</v>
      </c>
      <c r="AH1537" s="41" t="s">
        <v>56</v>
      </c>
      <c r="AI1537" s="41" t="s">
        <v>56</v>
      </c>
      <c r="AJ1537" s="41" t="s">
        <v>160</v>
      </c>
      <c r="AK1537" s="41" t="s">
        <v>56</v>
      </c>
    </row>
    <row r="1538" spans="1:37" s="41" customFormat="1" ht="15.75" hidden="1" thickBot="1" x14ac:dyDescent="0.3">
      <c r="A1538" s="11" t="s">
        <v>697</v>
      </c>
      <c r="B1538" s="12" t="s">
        <v>216</v>
      </c>
      <c r="C1538" s="13" t="s">
        <v>46</v>
      </c>
      <c r="D1538" s="14" t="s">
        <v>47</v>
      </c>
      <c r="E1538" s="13" t="s">
        <v>3068</v>
      </c>
      <c r="F1538" s="4" t="s">
        <v>614</v>
      </c>
      <c r="G1538" s="4" t="s">
        <v>3198</v>
      </c>
      <c r="H1538" s="15">
        <v>43158.75</v>
      </c>
      <c r="I1538" s="15">
        <v>43159.458333333336</v>
      </c>
      <c r="J1538" s="131" t="s">
        <v>3892</v>
      </c>
      <c r="K1538" s="45" t="s">
        <v>9</v>
      </c>
      <c r="L1538" s="47" t="s">
        <v>7</v>
      </c>
      <c r="M1538" s="47" t="s">
        <v>56</v>
      </c>
      <c r="N1538" s="9" t="str">
        <f t="shared" si="360"/>
        <v>Minor</v>
      </c>
      <c r="O1538" s="10" t="str">
        <f t="shared" si="361"/>
        <v>Successful</v>
      </c>
      <c r="P1538" s="10" t="str">
        <f t="shared" si="362"/>
        <v>On Time</v>
      </c>
      <c r="Q1538" s="9">
        <f t="shared" si="363"/>
        <v>1</v>
      </c>
      <c r="R1538" s="9">
        <f t="shared" si="364"/>
        <v>1</v>
      </c>
      <c r="S1538" s="9">
        <f t="shared" si="365"/>
        <v>0</v>
      </c>
      <c r="T1538" s="9" t="str">
        <f t="shared" si="366"/>
        <v>February</v>
      </c>
      <c r="U1538" s="40">
        <f t="shared" si="367"/>
        <v>0</v>
      </c>
      <c r="V1538" s="40" t="str">
        <f t="shared" si="368"/>
        <v>Normal</v>
      </c>
      <c r="W1538" s="40">
        <f t="shared" si="369"/>
        <v>0</v>
      </c>
      <c r="X1538" s="40">
        <f t="shared" si="370"/>
        <v>0</v>
      </c>
      <c r="Y1538" s="40">
        <f t="shared" si="371"/>
        <v>0</v>
      </c>
      <c r="Z1538" s="40">
        <f t="shared" si="372"/>
        <v>0</v>
      </c>
      <c r="AA1538" s="40">
        <f t="shared" si="373"/>
        <v>1</v>
      </c>
      <c r="AB1538" s="40">
        <f t="shared" si="374"/>
        <v>0</v>
      </c>
      <c r="AC1538" s="41" t="s">
        <v>238</v>
      </c>
      <c r="AD1538" s="41" t="s">
        <v>3972</v>
      </c>
      <c r="AE1538" s="41" t="s">
        <v>351</v>
      </c>
      <c r="AF1538" s="41" t="s">
        <v>216</v>
      </c>
      <c r="AG1538" s="41" t="s">
        <v>56</v>
      </c>
      <c r="AH1538" s="41" t="s">
        <v>56</v>
      </c>
      <c r="AI1538" s="41" t="s">
        <v>56</v>
      </c>
      <c r="AJ1538" s="41" t="s">
        <v>160</v>
      </c>
      <c r="AK1538" s="41" t="s">
        <v>56</v>
      </c>
    </row>
    <row r="1539" spans="1:37" s="41" customFormat="1" ht="15.75" hidden="1" thickBot="1" x14ac:dyDescent="0.3">
      <c r="A1539" s="11" t="s">
        <v>45</v>
      </c>
      <c r="B1539" s="12" t="s">
        <v>216</v>
      </c>
      <c r="C1539" s="13" t="s">
        <v>52</v>
      </c>
      <c r="D1539" s="14" t="s">
        <v>47</v>
      </c>
      <c r="E1539" s="13" t="s">
        <v>3069</v>
      </c>
      <c r="F1539" s="4" t="s">
        <v>158</v>
      </c>
      <c r="G1539" s="4" t="s">
        <v>263</v>
      </c>
      <c r="H1539" s="15">
        <v>43158.416666666664</v>
      </c>
      <c r="I1539" s="15">
        <v>43159.625</v>
      </c>
      <c r="J1539" s="131" t="s">
        <v>3893</v>
      </c>
      <c r="K1539" s="45" t="s">
        <v>9</v>
      </c>
      <c r="L1539" s="47" t="s">
        <v>7</v>
      </c>
      <c r="M1539" s="47" t="s">
        <v>56</v>
      </c>
      <c r="N1539" s="9" t="str">
        <f t="shared" si="360"/>
        <v>Standard</v>
      </c>
      <c r="O1539" s="10" t="str">
        <f t="shared" si="361"/>
        <v>Successful</v>
      </c>
      <c r="P1539" s="10" t="str">
        <f t="shared" si="362"/>
        <v>On Time</v>
      </c>
      <c r="Q1539" s="9">
        <f t="shared" si="363"/>
        <v>1</v>
      </c>
      <c r="R1539" s="9">
        <f t="shared" si="364"/>
        <v>1</v>
      </c>
      <c r="S1539" s="9">
        <f t="shared" si="365"/>
        <v>0</v>
      </c>
      <c r="T1539" s="9" t="str">
        <f t="shared" si="366"/>
        <v>February</v>
      </c>
      <c r="U1539" s="40">
        <f t="shared" si="367"/>
        <v>0</v>
      </c>
      <c r="V1539" s="40" t="str">
        <f t="shared" si="368"/>
        <v>Normal</v>
      </c>
      <c r="W1539" s="40">
        <f t="shared" si="369"/>
        <v>0</v>
      </c>
      <c r="X1539" s="40">
        <f t="shared" si="370"/>
        <v>0</v>
      </c>
      <c r="Y1539" s="40">
        <f t="shared" si="371"/>
        <v>0</v>
      </c>
      <c r="Z1539" s="40">
        <f t="shared" si="372"/>
        <v>0</v>
      </c>
      <c r="AA1539" s="40">
        <f t="shared" si="373"/>
        <v>1</v>
      </c>
      <c r="AB1539" s="40">
        <f t="shared" si="374"/>
        <v>0</v>
      </c>
      <c r="AC1539" s="41" t="s">
        <v>823</v>
      </c>
      <c r="AD1539" s="41" t="s">
        <v>288</v>
      </c>
      <c r="AE1539" s="41" t="s">
        <v>121</v>
      </c>
      <c r="AF1539" s="41" t="s">
        <v>322</v>
      </c>
      <c r="AG1539" s="41" t="s">
        <v>56</v>
      </c>
      <c r="AH1539" s="41" t="s">
        <v>56</v>
      </c>
      <c r="AI1539" s="41" t="s">
        <v>56</v>
      </c>
      <c r="AJ1539" s="41" t="s">
        <v>160</v>
      </c>
      <c r="AK1539" s="41" t="s">
        <v>56</v>
      </c>
    </row>
    <row r="1540" spans="1:37" s="41" customFormat="1" ht="15.75" hidden="1" thickBot="1" x14ac:dyDescent="0.3">
      <c r="A1540" s="11" t="s">
        <v>248</v>
      </c>
      <c r="B1540" s="12" t="s">
        <v>216</v>
      </c>
      <c r="C1540" s="13" t="s">
        <v>52</v>
      </c>
      <c r="D1540" s="14" t="s">
        <v>47</v>
      </c>
      <c r="E1540" s="13" t="s">
        <v>3070</v>
      </c>
      <c r="F1540" s="4" t="s">
        <v>152</v>
      </c>
      <c r="G1540" s="4" t="s">
        <v>272</v>
      </c>
      <c r="H1540" s="15">
        <v>43158.791666666664</v>
      </c>
      <c r="I1540" s="15">
        <v>43158.958333333336</v>
      </c>
      <c r="J1540" s="131" t="s">
        <v>3894</v>
      </c>
      <c r="K1540" s="45" t="s">
        <v>9</v>
      </c>
      <c r="L1540" s="47" t="s">
        <v>7</v>
      </c>
      <c r="M1540" s="47" t="s">
        <v>56</v>
      </c>
      <c r="N1540" s="9" t="str">
        <f t="shared" si="360"/>
        <v>Standard</v>
      </c>
      <c r="O1540" s="10" t="str">
        <f t="shared" si="361"/>
        <v>Successful</v>
      </c>
      <c r="P1540" s="10" t="str">
        <f t="shared" si="362"/>
        <v>On Time</v>
      </c>
      <c r="Q1540" s="9">
        <f t="shared" si="363"/>
        <v>1</v>
      </c>
      <c r="R1540" s="9">
        <f t="shared" si="364"/>
        <v>1</v>
      </c>
      <c r="S1540" s="9">
        <f t="shared" si="365"/>
        <v>0</v>
      </c>
      <c r="T1540" s="9" t="str">
        <f t="shared" si="366"/>
        <v>February</v>
      </c>
      <c r="U1540" s="40">
        <f t="shared" si="367"/>
        <v>0</v>
      </c>
      <c r="V1540" s="40" t="str">
        <f t="shared" si="368"/>
        <v>Normal</v>
      </c>
      <c r="W1540" s="40">
        <f t="shared" si="369"/>
        <v>0</v>
      </c>
      <c r="X1540" s="40">
        <f t="shared" si="370"/>
        <v>0</v>
      </c>
      <c r="Y1540" s="40">
        <f t="shared" si="371"/>
        <v>0</v>
      </c>
      <c r="Z1540" s="40">
        <f t="shared" si="372"/>
        <v>0</v>
      </c>
      <c r="AA1540" s="40">
        <f t="shared" si="373"/>
        <v>1</v>
      </c>
      <c r="AB1540" s="40">
        <f t="shared" si="374"/>
        <v>0</v>
      </c>
      <c r="AC1540" s="41" t="s">
        <v>537</v>
      </c>
      <c r="AD1540" s="41" t="s">
        <v>332</v>
      </c>
      <c r="AE1540" s="41" t="s">
        <v>121</v>
      </c>
      <c r="AF1540" s="41" t="s">
        <v>322</v>
      </c>
      <c r="AG1540" s="41" t="s">
        <v>56</v>
      </c>
      <c r="AH1540" s="41" t="s">
        <v>56</v>
      </c>
      <c r="AI1540" s="41" t="s">
        <v>56</v>
      </c>
      <c r="AJ1540" s="41" t="s">
        <v>160</v>
      </c>
      <c r="AK1540" s="41" t="s">
        <v>56</v>
      </c>
    </row>
    <row r="1541" spans="1:37" s="41" customFormat="1" ht="15.75" hidden="1" thickBot="1" x14ac:dyDescent="0.3">
      <c r="A1541" s="11" t="s">
        <v>248</v>
      </c>
      <c r="B1541" s="12" t="s">
        <v>216</v>
      </c>
      <c r="C1541" s="13" t="s">
        <v>52</v>
      </c>
      <c r="D1541" s="14" t="s">
        <v>47</v>
      </c>
      <c r="E1541" s="13" t="s">
        <v>3071</v>
      </c>
      <c r="F1541" s="4" t="s">
        <v>152</v>
      </c>
      <c r="G1541" s="4" t="s">
        <v>499</v>
      </c>
      <c r="H1541" s="15">
        <v>43158.791666666664</v>
      </c>
      <c r="I1541" s="15">
        <v>43159.208333333336</v>
      </c>
      <c r="J1541" s="131" t="s">
        <v>3895</v>
      </c>
      <c r="K1541" s="45" t="s">
        <v>9</v>
      </c>
      <c r="L1541" s="47" t="s">
        <v>7</v>
      </c>
      <c r="M1541" s="47" t="s">
        <v>56</v>
      </c>
      <c r="N1541" s="9" t="str">
        <f t="shared" si="360"/>
        <v>Standard</v>
      </c>
      <c r="O1541" s="10" t="str">
        <f t="shared" si="361"/>
        <v>Successful</v>
      </c>
      <c r="P1541" s="10" t="str">
        <f t="shared" si="362"/>
        <v>On Time</v>
      </c>
      <c r="Q1541" s="9">
        <f t="shared" si="363"/>
        <v>1</v>
      </c>
      <c r="R1541" s="9">
        <f t="shared" si="364"/>
        <v>1</v>
      </c>
      <c r="S1541" s="9">
        <f t="shared" si="365"/>
        <v>0</v>
      </c>
      <c r="T1541" s="9" t="str">
        <f t="shared" si="366"/>
        <v>February</v>
      </c>
      <c r="U1541" s="40">
        <f t="shared" si="367"/>
        <v>0</v>
      </c>
      <c r="V1541" s="40" t="str">
        <f t="shared" si="368"/>
        <v>Normal</v>
      </c>
      <c r="W1541" s="40">
        <f t="shared" si="369"/>
        <v>0</v>
      </c>
      <c r="X1541" s="40">
        <f t="shared" si="370"/>
        <v>0</v>
      </c>
      <c r="Y1541" s="40">
        <f t="shared" si="371"/>
        <v>0</v>
      </c>
      <c r="Z1541" s="40">
        <f t="shared" si="372"/>
        <v>0</v>
      </c>
      <c r="AA1541" s="40">
        <f t="shared" si="373"/>
        <v>1</v>
      </c>
      <c r="AB1541" s="40">
        <f t="shared" si="374"/>
        <v>0</v>
      </c>
      <c r="AC1541" s="41" t="s">
        <v>537</v>
      </c>
      <c r="AD1541" s="41" t="s">
        <v>332</v>
      </c>
      <c r="AE1541" s="41" t="s">
        <v>121</v>
      </c>
      <c r="AF1541" s="41" t="s">
        <v>322</v>
      </c>
      <c r="AG1541" s="41" t="s">
        <v>56</v>
      </c>
      <c r="AH1541" s="41" t="s">
        <v>56</v>
      </c>
      <c r="AI1541" s="41" t="s">
        <v>56</v>
      </c>
      <c r="AJ1541" s="41" t="s">
        <v>160</v>
      </c>
      <c r="AK1541" s="41" t="s">
        <v>56</v>
      </c>
    </row>
    <row r="1542" spans="1:37" s="41" customFormat="1" ht="15.75" hidden="1" thickBot="1" x14ac:dyDescent="0.3">
      <c r="A1542" s="11" t="s">
        <v>248</v>
      </c>
      <c r="B1542" s="12" t="s">
        <v>216</v>
      </c>
      <c r="C1542" s="13" t="s">
        <v>52</v>
      </c>
      <c r="D1542" s="14" t="s">
        <v>47</v>
      </c>
      <c r="E1542" s="13" t="s">
        <v>3072</v>
      </c>
      <c r="F1542" s="4" t="s">
        <v>152</v>
      </c>
      <c r="G1542" s="4" t="s">
        <v>499</v>
      </c>
      <c r="H1542" s="15">
        <v>43158.625</v>
      </c>
      <c r="I1542" s="15">
        <v>43158.833333333336</v>
      </c>
      <c r="J1542" s="131" t="s">
        <v>3896</v>
      </c>
      <c r="K1542" s="45" t="s">
        <v>9</v>
      </c>
      <c r="L1542" s="47" t="s">
        <v>7</v>
      </c>
      <c r="M1542" s="47" t="s">
        <v>56</v>
      </c>
      <c r="N1542" s="9" t="str">
        <f t="shared" si="360"/>
        <v>Standard</v>
      </c>
      <c r="O1542" s="10" t="str">
        <f t="shared" si="361"/>
        <v>Successful</v>
      </c>
      <c r="P1542" s="10" t="str">
        <f t="shared" si="362"/>
        <v>On Time</v>
      </c>
      <c r="Q1542" s="9">
        <f t="shared" si="363"/>
        <v>1</v>
      </c>
      <c r="R1542" s="9">
        <f t="shared" si="364"/>
        <v>1</v>
      </c>
      <c r="S1542" s="9">
        <f t="shared" si="365"/>
        <v>0</v>
      </c>
      <c r="T1542" s="9" t="str">
        <f t="shared" si="366"/>
        <v>February</v>
      </c>
      <c r="U1542" s="40">
        <f t="shared" si="367"/>
        <v>0</v>
      </c>
      <c r="V1542" s="40" t="str">
        <f t="shared" si="368"/>
        <v>Normal</v>
      </c>
      <c r="W1542" s="40">
        <f t="shared" si="369"/>
        <v>0</v>
      </c>
      <c r="X1542" s="40">
        <f t="shared" si="370"/>
        <v>0</v>
      </c>
      <c r="Y1542" s="40">
        <f t="shared" si="371"/>
        <v>0</v>
      </c>
      <c r="Z1542" s="40">
        <f t="shared" si="372"/>
        <v>0</v>
      </c>
      <c r="AA1542" s="40">
        <f t="shared" si="373"/>
        <v>1</v>
      </c>
      <c r="AB1542" s="40">
        <f t="shared" si="374"/>
        <v>0</v>
      </c>
      <c r="AC1542" s="41" t="s">
        <v>537</v>
      </c>
      <c r="AD1542" s="41" t="s">
        <v>279</v>
      </c>
      <c r="AE1542" s="41" t="s">
        <v>121</v>
      </c>
      <c r="AF1542" s="41" t="s">
        <v>322</v>
      </c>
      <c r="AG1542" s="41" t="s">
        <v>56</v>
      </c>
      <c r="AH1542" s="41" t="s">
        <v>56</v>
      </c>
      <c r="AI1542" s="41" t="s">
        <v>56</v>
      </c>
      <c r="AJ1542" s="41" t="s">
        <v>160</v>
      </c>
      <c r="AK1542" s="41" t="s">
        <v>56</v>
      </c>
    </row>
    <row r="1543" spans="1:37" s="41" customFormat="1" ht="15.75" hidden="1" thickBot="1" x14ac:dyDescent="0.3">
      <c r="A1543" s="11" t="s">
        <v>248</v>
      </c>
      <c r="B1543" s="12" t="s">
        <v>216</v>
      </c>
      <c r="C1543" s="13" t="s">
        <v>52</v>
      </c>
      <c r="D1543" s="14" t="s">
        <v>47</v>
      </c>
      <c r="E1543" s="13" t="s">
        <v>3073</v>
      </c>
      <c r="F1543" s="4" t="s">
        <v>326</v>
      </c>
      <c r="G1543" s="4" t="s">
        <v>453</v>
      </c>
      <c r="H1543" s="15">
        <v>43158.583333333336</v>
      </c>
      <c r="I1543" s="15">
        <v>43158.708333333336</v>
      </c>
      <c r="J1543" s="131" t="s">
        <v>3897</v>
      </c>
      <c r="K1543" s="45" t="s">
        <v>9</v>
      </c>
      <c r="L1543" s="47" t="s">
        <v>7</v>
      </c>
      <c r="M1543" s="47" t="s">
        <v>56</v>
      </c>
      <c r="N1543" s="9" t="str">
        <f t="shared" si="360"/>
        <v>Standard</v>
      </c>
      <c r="O1543" s="10" t="str">
        <f t="shared" si="361"/>
        <v>Successful</v>
      </c>
      <c r="P1543" s="10" t="str">
        <f t="shared" si="362"/>
        <v>On Time</v>
      </c>
      <c r="Q1543" s="9">
        <f t="shared" si="363"/>
        <v>1</v>
      </c>
      <c r="R1543" s="9">
        <f t="shared" si="364"/>
        <v>1</v>
      </c>
      <c r="S1543" s="9">
        <f t="shared" si="365"/>
        <v>0</v>
      </c>
      <c r="T1543" s="9" t="str">
        <f t="shared" si="366"/>
        <v>February</v>
      </c>
      <c r="U1543" s="40">
        <f t="shared" si="367"/>
        <v>0</v>
      </c>
      <c r="V1543" s="40" t="str">
        <f t="shared" si="368"/>
        <v>Normal</v>
      </c>
      <c r="W1543" s="40">
        <f t="shared" si="369"/>
        <v>0</v>
      </c>
      <c r="X1543" s="40">
        <f t="shared" si="370"/>
        <v>0</v>
      </c>
      <c r="Y1543" s="40">
        <f t="shared" si="371"/>
        <v>0</v>
      </c>
      <c r="Z1543" s="40">
        <f t="shared" si="372"/>
        <v>0</v>
      </c>
      <c r="AA1543" s="40">
        <f t="shared" si="373"/>
        <v>1</v>
      </c>
      <c r="AB1543" s="40">
        <f t="shared" si="374"/>
        <v>0</v>
      </c>
      <c r="AC1543" s="41" t="s">
        <v>537</v>
      </c>
      <c r="AD1543" s="41" t="s">
        <v>461</v>
      </c>
      <c r="AE1543" s="41" t="s">
        <v>258</v>
      </c>
      <c r="AF1543" s="41" t="s">
        <v>216</v>
      </c>
      <c r="AG1543" s="41" t="s">
        <v>56</v>
      </c>
      <c r="AH1543" s="41" t="s">
        <v>56</v>
      </c>
      <c r="AI1543" s="41" t="s">
        <v>56</v>
      </c>
      <c r="AJ1543" s="41" t="s">
        <v>160</v>
      </c>
      <c r="AK1543" s="41" t="s">
        <v>56</v>
      </c>
    </row>
    <row r="1544" spans="1:37" s="41" customFormat="1" ht="15.75" hidden="1" thickBot="1" x14ac:dyDescent="0.3">
      <c r="A1544" s="11" t="s">
        <v>248</v>
      </c>
      <c r="B1544" s="12" t="s">
        <v>216</v>
      </c>
      <c r="C1544" s="13" t="s">
        <v>52</v>
      </c>
      <c r="D1544" s="14" t="s">
        <v>47</v>
      </c>
      <c r="E1544" s="13" t="s">
        <v>3074</v>
      </c>
      <c r="F1544" s="4" t="s">
        <v>152</v>
      </c>
      <c r="G1544" s="4" t="s">
        <v>499</v>
      </c>
      <c r="H1544" s="15">
        <v>43159.458333333336</v>
      </c>
      <c r="I1544" s="15">
        <v>43159.5</v>
      </c>
      <c r="J1544" s="131" t="s">
        <v>671</v>
      </c>
      <c r="K1544" s="45" t="s">
        <v>9</v>
      </c>
      <c r="L1544" s="47" t="s">
        <v>7</v>
      </c>
      <c r="M1544" s="47" t="s">
        <v>56</v>
      </c>
      <c r="N1544" s="9" t="str">
        <f t="shared" si="360"/>
        <v>Standard</v>
      </c>
      <c r="O1544" s="10" t="str">
        <f t="shared" si="361"/>
        <v>Successful</v>
      </c>
      <c r="P1544" s="10" t="str">
        <f t="shared" si="362"/>
        <v>On Time</v>
      </c>
      <c r="Q1544" s="9">
        <f t="shared" si="363"/>
        <v>1</v>
      </c>
      <c r="R1544" s="9">
        <f t="shared" si="364"/>
        <v>1</v>
      </c>
      <c r="S1544" s="9">
        <f t="shared" si="365"/>
        <v>0</v>
      </c>
      <c r="T1544" s="9" t="str">
        <f t="shared" si="366"/>
        <v>February</v>
      </c>
      <c r="U1544" s="40">
        <f t="shared" si="367"/>
        <v>0</v>
      </c>
      <c r="V1544" s="40" t="str">
        <f t="shared" si="368"/>
        <v>Normal</v>
      </c>
      <c r="W1544" s="40">
        <f t="shared" si="369"/>
        <v>0</v>
      </c>
      <c r="X1544" s="40">
        <f t="shared" si="370"/>
        <v>0</v>
      </c>
      <c r="Y1544" s="40">
        <f t="shared" si="371"/>
        <v>0</v>
      </c>
      <c r="Z1544" s="40">
        <f t="shared" si="372"/>
        <v>0</v>
      </c>
      <c r="AA1544" s="40">
        <f t="shared" si="373"/>
        <v>1</v>
      </c>
      <c r="AB1544" s="40">
        <f t="shared" si="374"/>
        <v>0</v>
      </c>
      <c r="AC1544" s="41" t="s">
        <v>537</v>
      </c>
      <c r="AD1544" s="41" t="s">
        <v>464</v>
      </c>
      <c r="AE1544" s="41" t="s">
        <v>121</v>
      </c>
      <c r="AF1544" s="41" t="s">
        <v>322</v>
      </c>
      <c r="AG1544" s="41" t="s">
        <v>56</v>
      </c>
      <c r="AH1544" s="41" t="s">
        <v>56</v>
      </c>
      <c r="AI1544" s="41" t="s">
        <v>56</v>
      </c>
      <c r="AJ1544" s="41" t="s">
        <v>160</v>
      </c>
      <c r="AK1544" s="41" t="s">
        <v>56</v>
      </c>
    </row>
    <row r="1545" spans="1:37" s="41" customFormat="1" ht="15.75" hidden="1" thickBot="1" x14ac:dyDescent="0.3">
      <c r="A1545" s="11" t="s">
        <v>53</v>
      </c>
      <c r="B1545" s="12" t="s">
        <v>216</v>
      </c>
      <c r="C1545" s="13" t="s">
        <v>46</v>
      </c>
      <c r="D1545" s="14" t="s">
        <v>47</v>
      </c>
      <c r="E1545" s="13" t="s">
        <v>3075</v>
      </c>
      <c r="F1545" s="4" t="s">
        <v>82</v>
      </c>
      <c r="G1545" s="4" t="s">
        <v>3174</v>
      </c>
      <c r="H1545" s="15">
        <v>43136.625</v>
      </c>
      <c r="I1545" s="15">
        <v>43140.708333333336</v>
      </c>
      <c r="J1545" s="131" t="s">
        <v>3898</v>
      </c>
      <c r="K1545" s="45" t="s">
        <v>9</v>
      </c>
      <c r="L1545" s="47" t="s">
        <v>7</v>
      </c>
      <c r="M1545" s="47" t="s">
        <v>56</v>
      </c>
      <c r="N1545" s="9" t="str">
        <f t="shared" si="360"/>
        <v>Minor</v>
      </c>
      <c r="O1545" s="10" t="str">
        <f t="shared" si="361"/>
        <v>Successful</v>
      </c>
      <c r="P1545" s="10" t="str">
        <f t="shared" si="362"/>
        <v>On Time</v>
      </c>
      <c r="Q1545" s="9">
        <f t="shared" si="363"/>
        <v>1</v>
      </c>
      <c r="R1545" s="9">
        <f t="shared" si="364"/>
        <v>1</v>
      </c>
      <c r="S1545" s="9">
        <f t="shared" si="365"/>
        <v>0</v>
      </c>
      <c r="T1545" s="9" t="str">
        <f t="shared" si="366"/>
        <v>February</v>
      </c>
      <c r="U1545" s="40">
        <f t="shared" si="367"/>
        <v>0</v>
      </c>
      <c r="V1545" s="40" t="str">
        <f t="shared" si="368"/>
        <v>Normal</v>
      </c>
      <c r="W1545" s="40">
        <f t="shared" si="369"/>
        <v>0</v>
      </c>
      <c r="X1545" s="40">
        <f t="shared" si="370"/>
        <v>0</v>
      </c>
      <c r="Y1545" s="40">
        <f t="shared" si="371"/>
        <v>0</v>
      </c>
      <c r="Z1545" s="40">
        <f t="shared" si="372"/>
        <v>0</v>
      </c>
      <c r="AA1545" s="40">
        <f t="shared" si="373"/>
        <v>1</v>
      </c>
      <c r="AB1545" s="40">
        <f t="shared" si="374"/>
        <v>0</v>
      </c>
      <c r="AC1545" s="41" t="s">
        <v>131</v>
      </c>
      <c r="AD1545" s="41" t="s">
        <v>280</v>
      </c>
      <c r="AE1545" s="41" t="s">
        <v>420</v>
      </c>
      <c r="AF1545" s="41" t="s">
        <v>216</v>
      </c>
      <c r="AG1545" s="41" t="s">
        <v>56</v>
      </c>
      <c r="AH1545" s="41" t="s">
        <v>56</v>
      </c>
      <c r="AI1545" s="41" t="s">
        <v>56</v>
      </c>
      <c r="AJ1545" s="41" t="s">
        <v>160</v>
      </c>
      <c r="AK1545" s="41" t="s">
        <v>56</v>
      </c>
    </row>
    <row r="1546" spans="1:37" s="41" customFormat="1" ht="15.75" hidden="1" thickBot="1" x14ac:dyDescent="0.3">
      <c r="A1546" s="11" t="s">
        <v>53</v>
      </c>
      <c r="B1546" s="12" t="s">
        <v>216</v>
      </c>
      <c r="C1546" s="13" t="s">
        <v>52</v>
      </c>
      <c r="D1546" s="14" t="s">
        <v>47</v>
      </c>
      <c r="E1546" s="13" t="s">
        <v>3076</v>
      </c>
      <c r="F1546" s="4" t="s">
        <v>107</v>
      </c>
      <c r="G1546" s="4" t="s">
        <v>3189</v>
      </c>
      <c r="H1546" s="15">
        <v>43159.666666666664</v>
      </c>
      <c r="I1546" s="15">
        <v>43159.833333333336</v>
      </c>
      <c r="J1546" s="131" t="s">
        <v>60</v>
      </c>
      <c r="K1546" s="45" t="s">
        <v>9</v>
      </c>
      <c r="L1546" s="47" t="s">
        <v>7</v>
      </c>
      <c r="M1546" s="47" t="s">
        <v>56</v>
      </c>
      <c r="N1546" s="9" t="str">
        <f t="shared" si="360"/>
        <v>Standard</v>
      </c>
      <c r="O1546" s="10" t="str">
        <f t="shared" si="361"/>
        <v>Successful</v>
      </c>
      <c r="P1546" s="10" t="str">
        <f t="shared" si="362"/>
        <v>On Time</v>
      </c>
      <c r="Q1546" s="9">
        <f t="shared" si="363"/>
        <v>1</v>
      </c>
      <c r="R1546" s="9">
        <f t="shared" si="364"/>
        <v>1</v>
      </c>
      <c r="S1546" s="9">
        <f t="shared" si="365"/>
        <v>0</v>
      </c>
      <c r="T1546" s="9" t="str">
        <f t="shared" si="366"/>
        <v>February</v>
      </c>
      <c r="U1546" s="40">
        <f t="shared" si="367"/>
        <v>0</v>
      </c>
      <c r="V1546" s="40" t="str">
        <f t="shared" si="368"/>
        <v>Normal</v>
      </c>
      <c r="W1546" s="40">
        <f t="shared" si="369"/>
        <v>0</v>
      </c>
      <c r="X1546" s="40">
        <f t="shared" si="370"/>
        <v>0</v>
      </c>
      <c r="Y1546" s="40">
        <f t="shared" si="371"/>
        <v>0</v>
      </c>
      <c r="Z1546" s="40">
        <f t="shared" si="372"/>
        <v>0</v>
      </c>
      <c r="AA1546" s="40">
        <f t="shared" si="373"/>
        <v>1</v>
      </c>
      <c r="AB1546" s="40">
        <f t="shared" si="374"/>
        <v>0</v>
      </c>
      <c r="AC1546" s="41" t="s">
        <v>131</v>
      </c>
      <c r="AD1546" s="41" t="s">
        <v>290</v>
      </c>
      <c r="AE1546" s="41" t="s">
        <v>419</v>
      </c>
      <c r="AF1546" s="41" t="s">
        <v>216</v>
      </c>
      <c r="AG1546" s="41" t="s">
        <v>56</v>
      </c>
      <c r="AH1546" s="41" t="s">
        <v>56</v>
      </c>
      <c r="AI1546" s="41" t="s">
        <v>56</v>
      </c>
      <c r="AJ1546" s="41" t="s">
        <v>160</v>
      </c>
      <c r="AK1546" s="41" t="s">
        <v>56</v>
      </c>
    </row>
    <row r="1547" spans="1:37" s="41" customFormat="1" ht="15.75" hidden="1" thickBot="1" x14ac:dyDescent="0.3">
      <c r="A1547" s="11" t="s">
        <v>53</v>
      </c>
      <c r="B1547" s="12" t="s">
        <v>8</v>
      </c>
      <c r="C1547" s="13" t="s">
        <v>52</v>
      </c>
      <c r="D1547" s="14" t="s">
        <v>47</v>
      </c>
      <c r="E1547" s="13" t="s">
        <v>3077</v>
      </c>
      <c r="F1547" s="4" t="s">
        <v>103</v>
      </c>
      <c r="G1547" s="4" t="s">
        <v>245</v>
      </c>
      <c r="H1547" s="15">
        <v>43159.791666666664</v>
      </c>
      <c r="I1547" s="15">
        <v>43159.958333333336</v>
      </c>
      <c r="J1547" s="131" t="s">
        <v>3899</v>
      </c>
      <c r="K1547" s="45" t="s">
        <v>9</v>
      </c>
      <c r="L1547" s="47" t="s">
        <v>7</v>
      </c>
      <c r="M1547" s="47" t="s">
        <v>56</v>
      </c>
      <c r="N1547" s="9" t="str">
        <f t="shared" si="360"/>
        <v>Standard</v>
      </c>
      <c r="O1547" s="10" t="str">
        <f t="shared" si="361"/>
        <v>Successful</v>
      </c>
      <c r="P1547" s="10" t="str">
        <f t="shared" si="362"/>
        <v>On Time</v>
      </c>
      <c r="Q1547" s="9">
        <f t="shared" si="363"/>
        <v>1</v>
      </c>
      <c r="R1547" s="9">
        <f t="shared" si="364"/>
        <v>1</v>
      </c>
      <c r="S1547" s="9">
        <f t="shared" si="365"/>
        <v>0</v>
      </c>
      <c r="T1547" s="9" t="str">
        <f t="shared" si="366"/>
        <v>February</v>
      </c>
      <c r="U1547" s="40">
        <f t="shared" si="367"/>
        <v>0</v>
      </c>
      <c r="V1547" s="40" t="str">
        <f t="shared" si="368"/>
        <v>Normal</v>
      </c>
      <c r="W1547" s="40">
        <f t="shared" si="369"/>
        <v>0</v>
      </c>
      <c r="X1547" s="40">
        <f t="shared" si="370"/>
        <v>0</v>
      </c>
      <c r="Y1547" s="40">
        <f t="shared" si="371"/>
        <v>0</v>
      </c>
      <c r="Z1547" s="40">
        <f t="shared" si="372"/>
        <v>0</v>
      </c>
      <c r="AA1547" s="40">
        <f t="shared" si="373"/>
        <v>1</v>
      </c>
      <c r="AB1547" s="40">
        <f t="shared" si="374"/>
        <v>0</v>
      </c>
      <c r="AC1547" s="41" t="s">
        <v>131</v>
      </c>
      <c r="AD1547" s="41" t="s">
        <v>3958</v>
      </c>
      <c r="AE1547" s="41" t="s">
        <v>147</v>
      </c>
      <c r="AF1547" s="41" t="s">
        <v>8</v>
      </c>
      <c r="AG1547" s="41" t="s">
        <v>56</v>
      </c>
      <c r="AH1547" s="41" t="s">
        <v>56</v>
      </c>
      <c r="AI1547" s="41" t="s">
        <v>56</v>
      </c>
      <c r="AJ1547" s="41" t="s">
        <v>160</v>
      </c>
      <c r="AK1547" s="41" t="s">
        <v>56</v>
      </c>
    </row>
    <row r="1548" spans="1:37" s="41" customFormat="1" ht="15.75" hidden="1" thickBot="1" x14ac:dyDescent="0.3">
      <c r="A1548" s="11" t="s">
        <v>638</v>
      </c>
      <c r="B1548" s="12" t="s">
        <v>216</v>
      </c>
      <c r="C1548" s="13" t="s">
        <v>46</v>
      </c>
      <c r="D1548" s="14" t="s">
        <v>47</v>
      </c>
      <c r="E1548" s="13" t="s">
        <v>3078</v>
      </c>
      <c r="F1548" s="4" t="s">
        <v>650</v>
      </c>
      <c r="G1548" s="4" t="s">
        <v>3191</v>
      </c>
      <c r="H1548" s="15">
        <v>43132.416666666664</v>
      </c>
      <c r="I1548" s="15">
        <v>43132.791666666664</v>
      </c>
      <c r="J1548" s="131" t="s">
        <v>3900</v>
      </c>
      <c r="K1548" s="45" t="s">
        <v>9</v>
      </c>
      <c r="L1548" s="47" t="s">
        <v>7</v>
      </c>
      <c r="M1548" s="47" t="s">
        <v>56</v>
      </c>
      <c r="N1548" s="9" t="str">
        <f t="shared" si="360"/>
        <v>Minor</v>
      </c>
      <c r="O1548" s="10" t="str">
        <f t="shared" si="361"/>
        <v>Successful</v>
      </c>
      <c r="P1548" s="10" t="str">
        <f t="shared" si="362"/>
        <v>On Time</v>
      </c>
      <c r="Q1548" s="9">
        <f t="shared" si="363"/>
        <v>1</v>
      </c>
      <c r="R1548" s="9">
        <f t="shared" si="364"/>
        <v>1</v>
      </c>
      <c r="S1548" s="9">
        <f t="shared" si="365"/>
        <v>0</v>
      </c>
      <c r="T1548" s="9" t="str">
        <f t="shared" si="366"/>
        <v>February</v>
      </c>
      <c r="U1548" s="40">
        <f t="shared" si="367"/>
        <v>0</v>
      </c>
      <c r="V1548" s="40" t="str">
        <f t="shared" si="368"/>
        <v>Normal</v>
      </c>
      <c r="W1548" s="40">
        <f t="shared" si="369"/>
        <v>0</v>
      </c>
      <c r="X1548" s="40">
        <f t="shared" si="370"/>
        <v>0</v>
      </c>
      <c r="Y1548" s="40">
        <f t="shared" si="371"/>
        <v>0</v>
      </c>
      <c r="Z1548" s="40">
        <f t="shared" si="372"/>
        <v>0</v>
      </c>
      <c r="AA1548" s="40">
        <f t="shared" si="373"/>
        <v>1</v>
      </c>
      <c r="AB1548" s="40">
        <f t="shared" si="374"/>
        <v>0</v>
      </c>
      <c r="AC1548" s="41" t="s">
        <v>131</v>
      </c>
      <c r="AD1548" s="41" t="s">
        <v>280</v>
      </c>
      <c r="AE1548" s="41" t="s">
        <v>433</v>
      </c>
      <c r="AF1548" s="41" t="s">
        <v>216</v>
      </c>
      <c r="AG1548" s="41" t="s">
        <v>56</v>
      </c>
      <c r="AH1548" s="41" t="s">
        <v>56</v>
      </c>
      <c r="AI1548" s="41" t="s">
        <v>56</v>
      </c>
      <c r="AJ1548" s="41" t="s">
        <v>160</v>
      </c>
      <c r="AK1548" s="41" t="s">
        <v>56</v>
      </c>
    </row>
    <row r="1549" spans="1:37" s="41" customFormat="1" ht="15.75" hidden="1" thickBot="1" x14ac:dyDescent="0.3">
      <c r="A1549" s="11" t="s">
        <v>638</v>
      </c>
      <c r="B1549" s="12" t="s">
        <v>8</v>
      </c>
      <c r="C1549" s="13" t="s">
        <v>52</v>
      </c>
      <c r="D1549" s="14" t="s">
        <v>47</v>
      </c>
      <c r="E1549" s="13" t="s">
        <v>3079</v>
      </c>
      <c r="F1549" s="4" t="s">
        <v>662</v>
      </c>
      <c r="G1549" s="4" t="s">
        <v>3199</v>
      </c>
      <c r="H1549" s="15">
        <v>43159.583333333336</v>
      </c>
      <c r="I1549" s="15">
        <v>43159.75</v>
      </c>
      <c r="J1549" s="131" t="s">
        <v>672</v>
      </c>
      <c r="K1549" s="45" t="s">
        <v>9</v>
      </c>
      <c r="L1549" s="47" t="s">
        <v>7</v>
      </c>
      <c r="M1549" s="47" t="s">
        <v>56</v>
      </c>
      <c r="N1549" s="9" t="str">
        <f t="shared" si="360"/>
        <v>Standard</v>
      </c>
      <c r="O1549" s="10" t="str">
        <f t="shared" si="361"/>
        <v>Successful</v>
      </c>
      <c r="P1549" s="10" t="str">
        <f t="shared" si="362"/>
        <v>On Time</v>
      </c>
      <c r="Q1549" s="9">
        <f t="shared" si="363"/>
        <v>1</v>
      </c>
      <c r="R1549" s="9">
        <f t="shared" si="364"/>
        <v>1</v>
      </c>
      <c r="S1549" s="9">
        <f t="shared" si="365"/>
        <v>0</v>
      </c>
      <c r="T1549" s="9" t="str">
        <f t="shared" si="366"/>
        <v>February</v>
      </c>
      <c r="U1549" s="40">
        <f t="shared" si="367"/>
        <v>0</v>
      </c>
      <c r="V1549" s="40" t="str">
        <f t="shared" si="368"/>
        <v>Normal</v>
      </c>
      <c r="W1549" s="40">
        <f t="shared" si="369"/>
        <v>0</v>
      </c>
      <c r="X1549" s="40">
        <f t="shared" si="370"/>
        <v>0</v>
      </c>
      <c r="Y1549" s="40">
        <f t="shared" si="371"/>
        <v>0</v>
      </c>
      <c r="Z1549" s="40">
        <f t="shared" si="372"/>
        <v>0</v>
      </c>
      <c r="AA1549" s="40">
        <f t="shared" si="373"/>
        <v>1</v>
      </c>
      <c r="AB1549" s="40">
        <f t="shared" si="374"/>
        <v>0</v>
      </c>
      <c r="AC1549" s="41" t="s">
        <v>131</v>
      </c>
      <c r="AD1549" s="41" t="s">
        <v>681</v>
      </c>
      <c r="AE1549" s="41" t="s">
        <v>259</v>
      </c>
      <c r="AF1549" s="41" t="s">
        <v>8</v>
      </c>
      <c r="AG1549" s="41" t="s">
        <v>56</v>
      </c>
      <c r="AH1549" s="41" t="s">
        <v>56</v>
      </c>
      <c r="AI1549" s="41" t="s">
        <v>56</v>
      </c>
      <c r="AJ1549" s="41" t="s">
        <v>160</v>
      </c>
      <c r="AK1549" s="41" t="s">
        <v>56</v>
      </c>
    </row>
    <row r="1550" spans="1:37" s="41" customFormat="1" ht="15.75" hidden="1" thickBot="1" x14ac:dyDescent="0.3">
      <c r="A1550" s="11" t="s">
        <v>49</v>
      </c>
      <c r="B1550" s="12" t="s">
        <v>216</v>
      </c>
      <c r="C1550" s="13" t="s">
        <v>46</v>
      </c>
      <c r="D1550" s="14" t="s">
        <v>47</v>
      </c>
      <c r="E1550" s="13" t="s">
        <v>3080</v>
      </c>
      <c r="F1550" s="4" t="s">
        <v>447</v>
      </c>
      <c r="G1550" s="4" t="s">
        <v>706</v>
      </c>
      <c r="H1550" s="15">
        <v>43108.416666666664</v>
      </c>
      <c r="I1550" s="15">
        <v>43159.75</v>
      </c>
      <c r="J1550" s="131" t="s">
        <v>3901</v>
      </c>
      <c r="K1550" s="45" t="s">
        <v>9</v>
      </c>
      <c r="L1550" s="47" t="s">
        <v>7</v>
      </c>
      <c r="M1550" s="47" t="s">
        <v>56</v>
      </c>
      <c r="N1550" s="9" t="str">
        <f t="shared" si="360"/>
        <v>Minor</v>
      </c>
      <c r="O1550" s="10" t="str">
        <f t="shared" si="361"/>
        <v>Successful</v>
      </c>
      <c r="P1550" s="10" t="str">
        <f t="shared" si="362"/>
        <v>On Time</v>
      </c>
      <c r="Q1550" s="9">
        <f t="shared" si="363"/>
        <v>1</v>
      </c>
      <c r="R1550" s="9">
        <f t="shared" si="364"/>
        <v>1</v>
      </c>
      <c r="S1550" s="9">
        <f t="shared" si="365"/>
        <v>0</v>
      </c>
      <c r="T1550" s="9" t="str">
        <f t="shared" si="366"/>
        <v>February</v>
      </c>
      <c r="U1550" s="40">
        <f t="shared" si="367"/>
        <v>0</v>
      </c>
      <c r="V1550" s="40" t="str">
        <f t="shared" si="368"/>
        <v>Normal</v>
      </c>
      <c r="W1550" s="40">
        <f t="shared" si="369"/>
        <v>0</v>
      </c>
      <c r="X1550" s="40">
        <f t="shared" si="370"/>
        <v>0</v>
      </c>
      <c r="Y1550" s="40">
        <f t="shared" si="371"/>
        <v>0</v>
      </c>
      <c r="Z1550" s="40">
        <f t="shared" si="372"/>
        <v>0</v>
      </c>
      <c r="AA1550" s="40">
        <f t="shared" si="373"/>
        <v>1</v>
      </c>
      <c r="AB1550" s="40">
        <f t="shared" si="374"/>
        <v>0</v>
      </c>
      <c r="AC1550" s="41" t="s">
        <v>132</v>
      </c>
      <c r="AD1550" s="41" t="s">
        <v>280</v>
      </c>
      <c r="AE1550" s="41" t="s">
        <v>425</v>
      </c>
      <c r="AF1550" s="41" t="s">
        <v>216</v>
      </c>
      <c r="AG1550" s="41" t="s">
        <v>56</v>
      </c>
      <c r="AH1550" s="41" t="s">
        <v>56</v>
      </c>
      <c r="AI1550" s="41" t="s">
        <v>56</v>
      </c>
      <c r="AJ1550" s="41" t="s">
        <v>160</v>
      </c>
      <c r="AK1550" s="41" t="s">
        <v>56</v>
      </c>
    </row>
    <row r="1551" spans="1:37" s="41" customFormat="1" ht="15.75" hidden="1" thickBot="1" x14ac:dyDescent="0.3">
      <c r="A1551" s="11" t="s">
        <v>248</v>
      </c>
      <c r="B1551" s="12" t="s">
        <v>216</v>
      </c>
      <c r="C1551" s="13" t="s">
        <v>52</v>
      </c>
      <c r="D1551" s="14" t="s">
        <v>47</v>
      </c>
      <c r="E1551" s="13" t="s">
        <v>3081</v>
      </c>
      <c r="F1551" s="4" t="s">
        <v>75</v>
      </c>
      <c r="G1551" s="4" t="s">
        <v>234</v>
      </c>
      <c r="H1551" s="15">
        <v>43123.583333333336</v>
      </c>
      <c r="I1551" s="15">
        <v>43159.75</v>
      </c>
      <c r="J1551" s="131" t="s">
        <v>3902</v>
      </c>
      <c r="K1551" s="45" t="s">
        <v>9</v>
      </c>
      <c r="L1551" s="47" t="s">
        <v>7</v>
      </c>
      <c r="M1551" s="47" t="s">
        <v>56</v>
      </c>
      <c r="N1551" s="9" t="str">
        <f t="shared" si="360"/>
        <v>Standard</v>
      </c>
      <c r="O1551" s="10" t="str">
        <f t="shared" si="361"/>
        <v>Successful</v>
      </c>
      <c r="P1551" s="10" t="str">
        <f t="shared" si="362"/>
        <v>On Time</v>
      </c>
      <c r="Q1551" s="9">
        <f t="shared" si="363"/>
        <v>1</v>
      </c>
      <c r="R1551" s="9">
        <f t="shared" si="364"/>
        <v>1</v>
      </c>
      <c r="S1551" s="9">
        <f t="shared" si="365"/>
        <v>0</v>
      </c>
      <c r="T1551" s="9" t="str">
        <f t="shared" si="366"/>
        <v>February</v>
      </c>
      <c r="U1551" s="40">
        <f t="shared" si="367"/>
        <v>0</v>
      </c>
      <c r="V1551" s="40" t="str">
        <f t="shared" si="368"/>
        <v>Normal</v>
      </c>
      <c r="W1551" s="40">
        <f t="shared" si="369"/>
        <v>0</v>
      </c>
      <c r="X1551" s="40">
        <f t="shared" si="370"/>
        <v>0</v>
      </c>
      <c r="Y1551" s="40">
        <f t="shared" si="371"/>
        <v>0</v>
      </c>
      <c r="Z1551" s="40">
        <f t="shared" si="372"/>
        <v>0</v>
      </c>
      <c r="AA1551" s="40">
        <f t="shared" si="373"/>
        <v>1</v>
      </c>
      <c r="AB1551" s="40">
        <f t="shared" si="374"/>
        <v>0</v>
      </c>
      <c r="AC1551" s="41" t="s">
        <v>537</v>
      </c>
      <c r="AD1551" s="41" t="s">
        <v>280</v>
      </c>
      <c r="AE1551" s="41" t="s">
        <v>323</v>
      </c>
      <c r="AF1551" s="41" t="s">
        <v>216</v>
      </c>
      <c r="AG1551" s="41" t="s">
        <v>56</v>
      </c>
      <c r="AH1551" s="41" t="s">
        <v>56</v>
      </c>
      <c r="AI1551" s="41" t="s">
        <v>56</v>
      </c>
      <c r="AJ1551" s="41" t="s">
        <v>160</v>
      </c>
      <c r="AK1551" s="41" t="s">
        <v>56</v>
      </c>
    </row>
    <row r="1552" spans="1:37" s="41" customFormat="1" ht="15.75" hidden="1" thickBot="1" x14ac:dyDescent="0.3">
      <c r="A1552" s="11" t="s">
        <v>45</v>
      </c>
      <c r="B1552" s="12" t="s">
        <v>216</v>
      </c>
      <c r="C1552" s="13" t="s">
        <v>46</v>
      </c>
      <c r="D1552" s="14" t="s">
        <v>47</v>
      </c>
      <c r="E1552" s="13" t="s">
        <v>3082</v>
      </c>
      <c r="F1552" s="4" t="s">
        <v>158</v>
      </c>
      <c r="G1552" s="4" t="s">
        <v>312</v>
      </c>
      <c r="H1552" s="15">
        <v>43152.041666666664</v>
      </c>
      <c r="I1552" s="15">
        <v>43159.708333333336</v>
      </c>
      <c r="J1552" s="131" t="s">
        <v>3903</v>
      </c>
      <c r="K1552" s="45" t="s">
        <v>9</v>
      </c>
      <c r="L1552" s="47" t="s">
        <v>7</v>
      </c>
      <c r="M1552" s="47" t="s">
        <v>56</v>
      </c>
      <c r="N1552" s="9" t="str">
        <f t="shared" si="360"/>
        <v>Minor</v>
      </c>
      <c r="O1552" s="10" t="str">
        <f t="shared" si="361"/>
        <v>Successful</v>
      </c>
      <c r="P1552" s="10" t="str">
        <f t="shared" si="362"/>
        <v>On Time</v>
      </c>
      <c r="Q1552" s="9">
        <f t="shared" si="363"/>
        <v>1</v>
      </c>
      <c r="R1552" s="9">
        <f t="shared" si="364"/>
        <v>1</v>
      </c>
      <c r="S1552" s="9">
        <f t="shared" si="365"/>
        <v>0</v>
      </c>
      <c r="T1552" s="9" t="str">
        <f t="shared" si="366"/>
        <v>February</v>
      </c>
      <c r="U1552" s="40">
        <f t="shared" si="367"/>
        <v>0</v>
      </c>
      <c r="V1552" s="40" t="str">
        <f t="shared" si="368"/>
        <v>Normal</v>
      </c>
      <c r="W1552" s="40">
        <f t="shared" si="369"/>
        <v>0</v>
      </c>
      <c r="X1552" s="40">
        <f t="shared" si="370"/>
        <v>0</v>
      </c>
      <c r="Y1552" s="40">
        <f t="shared" si="371"/>
        <v>0</v>
      </c>
      <c r="Z1552" s="40">
        <f t="shared" si="372"/>
        <v>0</v>
      </c>
      <c r="AA1552" s="40">
        <f t="shared" si="373"/>
        <v>1</v>
      </c>
      <c r="AB1552" s="40">
        <f t="shared" si="374"/>
        <v>0</v>
      </c>
      <c r="AC1552" s="41" t="s">
        <v>823</v>
      </c>
      <c r="AD1552" s="41" t="s">
        <v>280</v>
      </c>
      <c r="AE1552" s="41" t="s">
        <v>121</v>
      </c>
      <c r="AF1552" s="41" t="s">
        <v>322</v>
      </c>
      <c r="AG1552" s="41" t="s">
        <v>56</v>
      </c>
      <c r="AH1552" s="41" t="s">
        <v>56</v>
      </c>
      <c r="AI1552" s="41" t="s">
        <v>56</v>
      </c>
      <c r="AJ1552" s="41" t="s">
        <v>160</v>
      </c>
      <c r="AK1552" s="41" t="s">
        <v>56</v>
      </c>
    </row>
    <row r="1553" spans="1:37" s="41" customFormat="1" ht="15.75" hidden="1" thickBot="1" x14ac:dyDescent="0.3">
      <c r="A1553" s="11" t="s">
        <v>697</v>
      </c>
      <c r="B1553" s="12" t="s">
        <v>216</v>
      </c>
      <c r="C1553" s="13" t="s">
        <v>46</v>
      </c>
      <c r="D1553" s="14" t="s">
        <v>47</v>
      </c>
      <c r="E1553" s="13" t="s">
        <v>3083</v>
      </c>
      <c r="F1553" s="4" t="s">
        <v>343</v>
      </c>
      <c r="G1553" s="4" t="s">
        <v>485</v>
      </c>
      <c r="H1553" s="15">
        <v>43152.291666666664</v>
      </c>
      <c r="I1553" s="15">
        <v>43159.958333333336</v>
      </c>
      <c r="J1553" s="131" t="s">
        <v>3904</v>
      </c>
      <c r="K1553" s="45" t="s">
        <v>9</v>
      </c>
      <c r="L1553" s="47" t="s">
        <v>7</v>
      </c>
      <c r="M1553" s="47" t="s">
        <v>56</v>
      </c>
      <c r="N1553" s="9" t="str">
        <f t="shared" si="360"/>
        <v>Minor</v>
      </c>
      <c r="O1553" s="10" t="str">
        <f t="shared" si="361"/>
        <v>Successful</v>
      </c>
      <c r="P1553" s="10" t="str">
        <f t="shared" si="362"/>
        <v>On Time</v>
      </c>
      <c r="Q1553" s="9">
        <f t="shared" si="363"/>
        <v>1</v>
      </c>
      <c r="R1553" s="9">
        <f t="shared" si="364"/>
        <v>1</v>
      </c>
      <c r="S1553" s="9">
        <f t="shared" si="365"/>
        <v>0</v>
      </c>
      <c r="T1553" s="9" t="str">
        <f t="shared" si="366"/>
        <v>February</v>
      </c>
      <c r="U1553" s="40">
        <f t="shared" si="367"/>
        <v>0</v>
      </c>
      <c r="V1553" s="40" t="str">
        <f t="shared" si="368"/>
        <v>Normal</v>
      </c>
      <c r="W1553" s="40">
        <f t="shared" si="369"/>
        <v>0</v>
      </c>
      <c r="X1553" s="40">
        <f t="shared" si="370"/>
        <v>0</v>
      </c>
      <c r="Y1553" s="40">
        <f t="shared" si="371"/>
        <v>0</v>
      </c>
      <c r="Z1553" s="40">
        <f t="shared" si="372"/>
        <v>0</v>
      </c>
      <c r="AA1553" s="40">
        <f t="shared" si="373"/>
        <v>1</v>
      </c>
      <c r="AB1553" s="40">
        <f t="shared" si="374"/>
        <v>0</v>
      </c>
      <c r="AC1553" s="41" t="s">
        <v>238</v>
      </c>
      <c r="AD1553" s="41" t="s">
        <v>280</v>
      </c>
      <c r="AE1553" s="41" t="s">
        <v>420</v>
      </c>
      <c r="AF1553" s="41" t="s">
        <v>216</v>
      </c>
      <c r="AG1553" s="41" t="s">
        <v>56</v>
      </c>
      <c r="AH1553" s="41" t="s">
        <v>56</v>
      </c>
      <c r="AI1553" s="41" t="s">
        <v>56</v>
      </c>
      <c r="AJ1553" s="41" t="s">
        <v>160</v>
      </c>
      <c r="AK1553" s="41" t="s">
        <v>56</v>
      </c>
    </row>
    <row r="1554" spans="1:37" s="41" customFormat="1" ht="15.75" hidden="1" thickBot="1" x14ac:dyDescent="0.3">
      <c r="A1554" s="11" t="s">
        <v>248</v>
      </c>
      <c r="B1554" s="12" t="s">
        <v>216</v>
      </c>
      <c r="C1554" s="13" t="s">
        <v>46</v>
      </c>
      <c r="D1554" s="14" t="s">
        <v>47</v>
      </c>
      <c r="E1554" s="13" t="s">
        <v>3084</v>
      </c>
      <c r="F1554" s="4" t="s">
        <v>75</v>
      </c>
      <c r="G1554" s="4" t="s">
        <v>234</v>
      </c>
      <c r="H1554" s="15">
        <v>43154.708333333336</v>
      </c>
      <c r="I1554" s="15">
        <v>43159.708333333336</v>
      </c>
      <c r="J1554" s="131" t="s">
        <v>3905</v>
      </c>
      <c r="K1554" s="45" t="s">
        <v>9</v>
      </c>
      <c r="L1554" s="47" t="s">
        <v>7</v>
      </c>
      <c r="M1554" s="47" t="s">
        <v>56</v>
      </c>
      <c r="N1554" s="9" t="str">
        <f t="shared" si="360"/>
        <v>Minor</v>
      </c>
      <c r="O1554" s="10" t="str">
        <f t="shared" si="361"/>
        <v>Successful</v>
      </c>
      <c r="P1554" s="10" t="str">
        <f t="shared" si="362"/>
        <v>On Time</v>
      </c>
      <c r="Q1554" s="9">
        <f t="shared" si="363"/>
        <v>1</v>
      </c>
      <c r="R1554" s="9">
        <f t="shared" si="364"/>
        <v>1</v>
      </c>
      <c r="S1554" s="9">
        <f t="shared" si="365"/>
        <v>0</v>
      </c>
      <c r="T1554" s="9" t="str">
        <f t="shared" si="366"/>
        <v>February</v>
      </c>
      <c r="U1554" s="40">
        <f t="shared" si="367"/>
        <v>0</v>
      </c>
      <c r="V1554" s="40" t="str">
        <f t="shared" si="368"/>
        <v>Normal</v>
      </c>
      <c r="W1554" s="40">
        <f t="shared" si="369"/>
        <v>0</v>
      </c>
      <c r="X1554" s="40">
        <f t="shared" si="370"/>
        <v>0</v>
      </c>
      <c r="Y1554" s="40">
        <f t="shared" si="371"/>
        <v>0</v>
      </c>
      <c r="Z1554" s="40">
        <f t="shared" si="372"/>
        <v>0</v>
      </c>
      <c r="AA1554" s="40">
        <f t="shared" si="373"/>
        <v>1</v>
      </c>
      <c r="AB1554" s="40">
        <f t="shared" si="374"/>
        <v>0</v>
      </c>
      <c r="AC1554" s="41" t="s">
        <v>537</v>
      </c>
      <c r="AD1554" s="41" t="s">
        <v>280</v>
      </c>
      <c r="AE1554" s="41" t="s">
        <v>323</v>
      </c>
      <c r="AF1554" s="41" t="s">
        <v>216</v>
      </c>
      <c r="AG1554" s="41" t="s">
        <v>56</v>
      </c>
      <c r="AH1554" s="41" t="s">
        <v>56</v>
      </c>
      <c r="AI1554" s="41" t="s">
        <v>56</v>
      </c>
      <c r="AJ1554" s="41" t="s">
        <v>160</v>
      </c>
      <c r="AK1554" s="41" t="s">
        <v>56</v>
      </c>
    </row>
    <row r="1555" spans="1:37" s="41" customFormat="1" ht="15.75" hidden="1" thickBot="1" x14ac:dyDescent="0.3">
      <c r="A1555" s="11" t="s">
        <v>359</v>
      </c>
      <c r="B1555" s="12" t="s">
        <v>216</v>
      </c>
      <c r="C1555" s="13" t="s">
        <v>52</v>
      </c>
      <c r="D1555" s="14" t="s">
        <v>47</v>
      </c>
      <c r="E1555" s="13" t="s">
        <v>3085</v>
      </c>
      <c r="F1555" s="4" t="s">
        <v>158</v>
      </c>
      <c r="G1555" s="4" t="s">
        <v>243</v>
      </c>
      <c r="H1555" s="15">
        <v>43158.333333333336</v>
      </c>
      <c r="I1555" s="15">
        <v>43159.708333333336</v>
      </c>
      <c r="J1555" s="131" t="s">
        <v>3906</v>
      </c>
      <c r="K1555" s="45" t="s">
        <v>9</v>
      </c>
      <c r="L1555" s="47" t="s">
        <v>7</v>
      </c>
      <c r="M1555" s="47" t="s">
        <v>56</v>
      </c>
      <c r="N1555" s="9" t="str">
        <f t="shared" si="360"/>
        <v>Standard</v>
      </c>
      <c r="O1555" s="10" t="str">
        <f t="shared" si="361"/>
        <v>Successful</v>
      </c>
      <c r="P1555" s="10" t="str">
        <f t="shared" si="362"/>
        <v>On Time</v>
      </c>
      <c r="Q1555" s="9">
        <f t="shared" si="363"/>
        <v>1</v>
      </c>
      <c r="R1555" s="9">
        <f t="shared" si="364"/>
        <v>1</v>
      </c>
      <c r="S1555" s="9">
        <f t="shared" si="365"/>
        <v>0</v>
      </c>
      <c r="T1555" s="9" t="str">
        <f t="shared" si="366"/>
        <v>February</v>
      </c>
      <c r="U1555" s="40">
        <f t="shared" si="367"/>
        <v>0</v>
      </c>
      <c r="V1555" s="40" t="str">
        <f t="shared" si="368"/>
        <v>Normal</v>
      </c>
      <c r="W1555" s="40">
        <f t="shared" si="369"/>
        <v>0</v>
      </c>
      <c r="X1555" s="40">
        <f t="shared" si="370"/>
        <v>0</v>
      </c>
      <c r="Y1555" s="40">
        <f t="shared" si="371"/>
        <v>0</v>
      </c>
      <c r="Z1555" s="40">
        <f t="shared" si="372"/>
        <v>0</v>
      </c>
      <c r="AA1555" s="40">
        <f t="shared" si="373"/>
        <v>1</v>
      </c>
      <c r="AB1555" s="40">
        <f t="shared" si="374"/>
        <v>0</v>
      </c>
      <c r="AC1555" s="41" t="s">
        <v>823</v>
      </c>
      <c r="AD1555" s="41" t="s">
        <v>332</v>
      </c>
      <c r="AE1555" s="41" t="s">
        <v>121</v>
      </c>
      <c r="AF1555" s="41" t="s">
        <v>322</v>
      </c>
      <c r="AG1555" s="41" t="s">
        <v>56</v>
      </c>
      <c r="AH1555" s="41" t="s">
        <v>56</v>
      </c>
      <c r="AI1555" s="41" t="s">
        <v>56</v>
      </c>
      <c r="AJ1555" s="41" t="s">
        <v>160</v>
      </c>
      <c r="AK1555" s="41" t="s">
        <v>56</v>
      </c>
    </row>
    <row r="1556" spans="1:37" s="41" customFormat="1" ht="15.75" hidden="1" thickBot="1" x14ac:dyDescent="0.3">
      <c r="A1556" s="11" t="s">
        <v>359</v>
      </c>
      <c r="B1556" s="12" t="s">
        <v>216</v>
      </c>
      <c r="C1556" s="13" t="s">
        <v>52</v>
      </c>
      <c r="D1556" s="14" t="s">
        <v>47</v>
      </c>
      <c r="E1556" s="13" t="s">
        <v>3086</v>
      </c>
      <c r="F1556" s="4" t="s">
        <v>158</v>
      </c>
      <c r="G1556" s="4" t="s">
        <v>243</v>
      </c>
      <c r="H1556" s="15">
        <v>43158.5</v>
      </c>
      <c r="I1556" s="15">
        <v>43159.770833333336</v>
      </c>
      <c r="J1556" s="131" t="s">
        <v>3907</v>
      </c>
      <c r="K1556" s="45" t="s">
        <v>9</v>
      </c>
      <c r="L1556" s="47" t="s">
        <v>7</v>
      </c>
      <c r="M1556" s="47" t="s">
        <v>56</v>
      </c>
      <c r="N1556" s="9" t="str">
        <f t="shared" si="360"/>
        <v>Standard</v>
      </c>
      <c r="O1556" s="10" t="str">
        <f t="shared" si="361"/>
        <v>Successful</v>
      </c>
      <c r="P1556" s="10" t="str">
        <f t="shared" si="362"/>
        <v>On Time</v>
      </c>
      <c r="Q1556" s="9">
        <f t="shared" si="363"/>
        <v>1</v>
      </c>
      <c r="R1556" s="9">
        <f t="shared" si="364"/>
        <v>1</v>
      </c>
      <c r="S1556" s="9">
        <f t="shared" si="365"/>
        <v>0</v>
      </c>
      <c r="T1556" s="9" t="str">
        <f t="shared" si="366"/>
        <v>February</v>
      </c>
      <c r="U1556" s="40">
        <f t="shared" si="367"/>
        <v>0</v>
      </c>
      <c r="V1556" s="40" t="str">
        <f t="shared" si="368"/>
        <v>Normal</v>
      </c>
      <c r="W1556" s="40">
        <f t="shared" si="369"/>
        <v>0</v>
      </c>
      <c r="X1556" s="40">
        <f t="shared" si="370"/>
        <v>0</v>
      </c>
      <c r="Y1556" s="40">
        <f t="shared" si="371"/>
        <v>0</v>
      </c>
      <c r="Z1556" s="40">
        <f t="shared" si="372"/>
        <v>0</v>
      </c>
      <c r="AA1556" s="40">
        <f t="shared" si="373"/>
        <v>1</v>
      </c>
      <c r="AB1556" s="40">
        <f t="shared" si="374"/>
        <v>0</v>
      </c>
      <c r="AC1556" s="41" t="s">
        <v>823</v>
      </c>
      <c r="AD1556" s="41" t="s">
        <v>332</v>
      </c>
      <c r="AE1556" s="41" t="s">
        <v>121</v>
      </c>
      <c r="AF1556" s="41" t="s">
        <v>322</v>
      </c>
      <c r="AG1556" s="41" t="s">
        <v>56</v>
      </c>
      <c r="AH1556" s="41" t="s">
        <v>56</v>
      </c>
      <c r="AI1556" s="41" t="s">
        <v>56</v>
      </c>
      <c r="AJ1556" s="41" t="s">
        <v>160</v>
      </c>
      <c r="AK1556" s="41" t="s">
        <v>56</v>
      </c>
    </row>
    <row r="1557" spans="1:37" s="41" customFormat="1" ht="15.75" hidden="1" thickBot="1" x14ac:dyDescent="0.3">
      <c r="A1557" s="11" t="s">
        <v>177</v>
      </c>
      <c r="B1557" s="12" t="s">
        <v>216</v>
      </c>
      <c r="C1557" s="13" t="s">
        <v>46</v>
      </c>
      <c r="D1557" s="14" t="s">
        <v>47</v>
      </c>
      <c r="E1557" s="13" t="s">
        <v>3087</v>
      </c>
      <c r="F1557" s="4" t="s">
        <v>75</v>
      </c>
      <c r="G1557" s="4" t="s">
        <v>3173</v>
      </c>
      <c r="H1557" s="15">
        <v>43158.041666666664</v>
      </c>
      <c r="I1557" s="15">
        <v>43159.833333333336</v>
      </c>
      <c r="J1557" s="131" t="s">
        <v>3908</v>
      </c>
      <c r="K1557" s="45" t="s">
        <v>9</v>
      </c>
      <c r="L1557" s="47" t="s">
        <v>7</v>
      </c>
      <c r="M1557" s="47" t="s">
        <v>56</v>
      </c>
      <c r="N1557" s="9" t="str">
        <f t="shared" si="360"/>
        <v>Minor</v>
      </c>
      <c r="O1557" s="10" t="str">
        <f t="shared" si="361"/>
        <v>Successful</v>
      </c>
      <c r="P1557" s="10" t="str">
        <f t="shared" si="362"/>
        <v>On Time</v>
      </c>
      <c r="Q1557" s="9">
        <f t="shared" si="363"/>
        <v>1</v>
      </c>
      <c r="R1557" s="9">
        <f t="shared" si="364"/>
        <v>1</v>
      </c>
      <c r="S1557" s="9">
        <f t="shared" si="365"/>
        <v>0</v>
      </c>
      <c r="T1557" s="9" t="str">
        <f t="shared" si="366"/>
        <v>February</v>
      </c>
      <c r="U1557" s="40">
        <f t="shared" si="367"/>
        <v>0</v>
      </c>
      <c r="V1557" s="40" t="str">
        <f t="shared" si="368"/>
        <v>Normal</v>
      </c>
      <c r="W1557" s="40">
        <f t="shared" si="369"/>
        <v>0</v>
      </c>
      <c r="X1557" s="40">
        <f t="shared" si="370"/>
        <v>0</v>
      </c>
      <c r="Y1557" s="40">
        <f t="shared" si="371"/>
        <v>0</v>
      </c>
      <c r="Z1557" s="40">
        <f t="shared" si="372"/>
        <v>1</v>
      </c>
      <c r="AA1557" s="40">
        <f t="shared" si="373"/>
        <v>1</v>
      </c>
      <c r="AB1557" s="40">
        <f t="shared" si="374"/>
        <v>0</v>
      </c>
      <c r="AC1557" s="41" t="s">
        <v>132</v>
      </c>
      <c r="AD1557" s="41" t="s">
        <v>829</v>
      </c>
      <c r="AE1557" s="41" t="s">
        <v>323</v>
      </c>
      <c r="AF1557" s="41" t="s">
        <v>216</v>
      </c>
      <c r="AG1557" s="41" t="s">
        <v>56</v>
      </c>
      <c r="AH1557" s="41" t="s">
        <v>56</v>
      </c>
      <c r="AI1557" s="41" t="s">
        <v>4001</v>
      </c>
      <c r="AJ1557" s="41" t="s">
        <v>160</v>
      </c>
      <c r="AK1557" s="41" t="s">
        <v>56</v>
      </c>
    </row>
    <row r="1558" spans="1:37" s="41" customFormat="1" ht="15.75" hidden="1" thickBot="1" x14ac:dyDescent="0.3">
      <c r="A1558" s="11" t="s">
        <v>248</v>
      </c>
      <c r="B1558" s="12" t="s">
        <v>216</v>
      </c>
      <c r="C1558" s="13" t="s">
        <v>46</v>
      </c>
      <c r="D1558" s="14" t="s">
        <v>47</v>
      </c>
      <c r="E1558" s="13" t="s">
        <v>3088</v>
      </c>
      <c r="F1558" s="4" t="s">
        <v>309</v>
      </c>
      <c r="G1558" s="4" t="s">
        <v>1600</v>
      </c>
      <c r="H1558" s="15">
        <v>43159.625</v>
      </c>
      <c r="I1558" s="15">
        <v>43159.833333333336</v>
      </c>
      <c r="J1558" s="131" t="s">
        <v>3909</v>
      </c>
      <c r="K1558" s="45" t="s">
        <v>9</v>
      </c>
      <c r="L1558" s="47" t="s">
        <v>7</v>
      </c>
      <c r="M1558" s="47" t="s">
        <v>56</v>
      </c>
      <c r="N1558" s="9" t="str">
        <f t="shared" si="360"/>
        <v>Minor</v>
      </c>
      <c r="O1558" s="10" t="str">
        <f t="shared" si="361"/>
        <v>Successful</v>
      </c>
      <c r="P1558" s="10" t="str">
        <f t="shared" si="362"/>
        <v>On Time</v>
      </c>
      <c r="Q1558" s="9">
        <f t="shared" si="363"/>
        <v>1</v>
      </c>
      <c r="R1558" s="9">
        <f t="shared" si="364"/>
        <v>1</v>
      </c>
      <c r="S1558" s="9">
        <f t="shared" si="365"/>
        <v>0</v>
      </c>
      <c r="T1558" s="9" t="str">
        <f t="shared" si="366"/>
        <v>February</v>
      </c>
      <c r="U1558" s="40">
        <f t="shared" si="367"/>
        <v>0</v>
      </c>
      <c r="V1558" s="40" t="str">
        <f t="shared" si="368"/>
        <v>Normal</v>
      </c>
      <c r="W1558" s="40">
        <f t="shared" si="369"/>
        <v>0</v>
      </c>
      <c r="X1558" s="40">
        <f t="shared" si="370"/>
        <v>0</v>
      </c>
      <c r="Y1558" s="40">
        <f t="shared" si="371"/>
        <v>0</v>
      </c>
      <c r="Z1558" s="40">
        <f t="shared" si="372"/>
        <v>0</v>
      </c>
      <c r="AA1558" s="40">
        <f t="shared" si="373"/>
        <v>1</v>
      </c>
      <c r="AB1558" s="40">
        <f t="shared" si="374"/>
        <v>0</v>
      </c>
      <c r="AC1558" s="41" t="s">
        <v>537</v>
      </c>
      <c r="AD1558" s="41" t="s">
        <v>524</v>
      </c>
      <c r="AE1558" s="41" t="s">
        <v>227</v>
      </c>
      <c r="AF1558" s="41" t="s">
        <v>216</v>
      </c>
      <c r="AG1558" s="41" t="s">
        <v>56</v>
      </c>
      <c r="AH1558" s="41" t="s">
        <v>56</v>
      </c>
      <c r="AI1558" s="41" t="s">
        <v>56</v>
      </c>
      <c r="AJ1558" s="41" t="s">
        <v>160</v>
      </c>
      <c r="AK1558" s="41" t="s">
        <v>56</v>
      </c>
    </row>
    <row r="1559" spans="1:37" s="41" customFormat="1" ht="15.75" hidden="1" thickBot="1" x14ac:dyDescent="0.3">
      <c r="A1559" s="11" t="s">
        <v>45</v>
      </c>
      <c r="B1559" s="12" t="s">
        <v>216</v>
      </c>
      <c r="C1559" s="13" t="s">
        <v>52</v>
      </c>
      <c r="D1559" s="14" t="s">
        <v>47</v>
      </c>
      <c r="E1559" s="13" t="s">
        <v>3089</v>
      </c>
      <c r="F1559" s="4" t="s">
        <v>326</v>
      </c>
      <c r="G1559" s="4" t="s">
        <v>3200</v>
      </c>
      <c r="H1559" s="15">
        <v>43158.5</v>
      </c>
      <c r="I1559" s="15">
        <v>43159.75</v>
      </c>
      <c r="J1559" s="131" t="s">
        <v>3910</v>
      </c>
      <c r="K1559" s="45" t="s">
        <v>9</v>
      </c>
      <c r="L1559" s="47" t="s">
        <v>7</v>
      </c>
      <c r="M1559" s="47" t="s">
        <v>56</v>
      </c>
      <c r="N1559" s="9" t="str">
        <f t="shared" si="360"/>
        <v>Standard</v>
      </c>
      <c r="O1559" s="10" t="str">
        <f t="shared" si="361"/>
        <v>Successful</v>
      </c>
      <c r="P1559" s="10" t="str">
        <f t="shared" si="362"/>
        <v>On Time</v>
      </c>
      <c r="Q1559" s="9">
        <f t="shared" si="363"/>
        <v>1</v>
      </c>
      <c r="R1559" s="9">
        <f t="shared" si="364"/>
        <v>1</v>
      </c>
      <c r="S1559" s="9">
        <f t="shared" si="365"/>
        <v>0</v>
      </c>
      <c r="T1559" s="9" t="str">
        <f t="shared" si="366"/>
        <v>February</v>
      </c>
      <c r="U1559" s="40">
        <f t="shared" si="367"/>
        <v>0</v>
      </c>
      <c r="V1559" s="40" t="str">
        <f t="shared" si="368"/>
        <v>Normal</v>
      </c>
      <c r="W1559" s="40">
        <f t="shared" si="369"/>
        <v>0</v>
      </c>
      <c r="X1559" s="40">
        <f t="shared" si="370"/>
        <v>0</v>
      </c>
      <c r="Y1559" s="40">
        <f t="shared" si="371"/>
        <v>0</v>
      </c>
      <c r="Z1559" s="40">
        <f t="shared" si="372"/>
        <v>0</v>
      </c>
      <c r="AA1559" s="40">
        <f t="shared" si="373"/>
        <v>1</v>
      </c>
      <c r="AB1559" s="40">
        <f t="shared" si="374"/>
        <v>0</v>
      </c>
      <c r="AC1559" s="41" t="s">
        <v>823</v>
      </c>
      <c r="AD1559" s="41" t="s">
        <v>4000</v>
      </c>
      <c r="AE1559" s="41" t="s">
        <v>258</v>
      </c>
      <c r="AF1559" s="41" t="s">
        <v>216</v>
      </c>
      <c r="AG1559" s="41" t="s">
        <v>56</v>
      </c>
      <c r="AH1559" s="41" t="s">
        <v>56</v>
      </c>
      <c r="AI1559" s="41" t="s">
        <v>56</v>
      </c>
      <c r="AJ1559" s="41" t="s">
        <v>160</v>
      </c>
      <c r="AK1559" s="41" t="s">
        <v>56</v>
      </c>
    </row>
    <row r="1560" spans="1:37" s="41" customFormat="1" ht="15.75" hidden="1" thickBot="1" x14ac:dyDescent="0.3">
      <c r="A1560" s="11" t="s">
        <v>697</v>
      </c>
      <c r="B1560" s="12" t="s">
        <v>216</v>
      </c>
      <c r="C1560" s="13" t="s">
        <v>52</v>
      </c>
      <c r="D1560" s="14" t="s">
        <v>47</v>
      </c>
      <c r="E1560" s="13" t="s">
        <v>3090</v>
      </c>
      <c r="F1560" s="4" t="s">
        <v>226</v>
      </c>
      <c r="G1560" s="4" t="s">
        <v>3201</v>
      </c>
      <c r="H1560" s="15">
        <v>43133.5625</v>
      </c>
      <c r="I1560" s="15">
        <v>43135.5</v>
      </c>
      <c r="J1560" s="131" t="s">
        <v>3911</v>
      </c>
      <c r="K1560" s="45" t="s">
        <v>9</v>
      </c>
      <c r="L1560" s="47" t="s">
        <v>7</v>
      </c>
      <c r="M1560" s="47" t="s">
        <v>56</v>
      </c>
      <c r="N1560" s="9" t="str">
        <f t="shared" si="360"/>
        <v>Standard</v>
      </c>
      <c r="O1560" s="10" t="str">
        <f t="shared" si="361"/>
        <v>Successful</v>
      </c>
      <c r="P1560" s="10" t="str">
        <f t="shared" si="362"/>
        <v>On Time</v>
      </c>
      <c r="Q1560" s="9">
        <f t="shared" si="363"/>
        <v>1</v>
      </c>
      <c r="R1560" s="9">
        <f t="shared" si="364"/>
        <v>1</v>
      </c>
      <c r="S1560" s="9">
        <f t="shared" si="365"/>
        <v>0</v>
      </c>
      <c r="T1560" s="9" t="str">
        <f t="shared" si="366"/>
        <v>February</v>
      </c>
      <c r="U1560" s="40">
        <f t="shared" si="367"/>
        <v>0</v>
      </c>
      <c r="V1560" s="40" t="str">
        <f t="shared" si="368"/>
        <v>Normal</v>
      </c>
      <c r="W1560" s="40">
        <f t="shared" si="369"/>
        <v>0</v>
      </c>
      <c r="X1560" s="40">
        <f t="shared" si="370"/>
        <v>0</v>
      </c>
      <c r="Y1560" s="40">
        <f t="shared" si="371"/>
        <v>0</v>
      </c>
      <c r="Z1560" s="40">
        <f t="shared" si="372"/>
        <v>0</v>
      </c>
      <c r="AA1560" s="40">
        <f t="shared" si="373"/>
        <v>1</v>
      </c>
      <c r="AB1560" s="40">
        <f t="shared" si="374"/>
        <v>0</v>
      </c>
      <c r="AC1560" s="41" t="s">
        <v>238</v>
      </c>
      <c r="AD1560" s="41" t="s">
        <v>280</v>
      </c>
      <c r="AE1560" s="41" t="s">
        <v>436</v>
      </c>
      <c r="AF1560" s="41" t="s">
        <v>322</v>
      </c>
      <c r="AG1560" s="41" t="s">
        <v>56</v>
      </c>
      <c r="AH1560" s="41" t="s">
        <v>56</v>
      </c>
      <c r="AI1560" s="41" t="s">
        <v>56</v>
      </c>
      <c r="AJ1560" s="41" t="s">
        <v>160</v>
      </c>
      <c r="AK1560" s="41" t="s">
        <v>56</v>
      </c>
    </row>
    <row r="1561" spans="1:37" s="41" customFormat="1" ht="15.75" hidden="1" thickBot="1" x14ac:dyDescent="0.3">
      <c r="A1561" s="11" t="s">
        <v>65</v>
      </c>
      <c r="B1561" s="12" t="s">
        <v>216</v>
      </c>
      <c r="C1561" s="13" t="s">
        <v>46</v>
      </c>
      <c r="D1561" s="14" t="s">
        <v>47</v>
      </c>
      <c r="E1561" s="13" t="s">
        <v>3091</v>
      </c>
      <c r="F1561" s="4" t="s">
        <v>309</v>
      </c>
      <c r="G1561" s="4" t="s">
        <v>1600</v>
      </c>
      <c r="H1561" s="15">
        <v>43140.833333333336</v>
      </c>
      <c r="I1561" s="15">
        <v>43141</v>
      </c>
      <c r="J1561" s="131" t="s">
        <v>3912</v>
      </c>
      <c r="K1561" s="45" t="s">
        <v>9</v>
      </c>
      <c r="L1561" s="47" t="s">
        <v>7</v>
      </c>
      <c r="M1561" s="47" t="s">
        <v>56</v>
      </c>
      <c r="N1561" s="9" t="str">
        <f t="shared" si="360"/>
        <v>Minor</v>
      </c>
      <c r="O1561" s="10" t="str">
        <f t="shared" si="361"/>
        <v>Successful</v>
      </c>
      <c r="P1561" s="10" t="str">
        <f t="shared" si="362"/>
        <v>On Time</v>
      </c>
      <c r="Q1561" s="9">
        <f t="shared" si="363"/>
        <v>1</v>
      </c>
      <c r="R1561" s="9">
        <f t="shared" si="364"/>
        <v>1</v>
      </c>
      <c r="S1561" s="9">
        <f t="shared" si="365"/>
        <v>0</v>
      </c>
      <c r="T1561" s="9" t="str">
        <f t="shared" si="366"/>
        <v>February</v>
      </c>
      <c r="U1561" s="40">
        <f t="shared" si="367"/>
        <v>0</v>
      </c>
      <c r="V1561" s="40" t="str">
        <f t="shared" si="368"/>
        <v>Normal</v>
      </c>
      <c r="W1561" s="40">
        <f t="shared" si="369"/>
        <v>0</v>
      </c>
      <c r="X1561" s="40">
        <f t="shared" si="370"/>
        <v>0</v>
      </c>
      <c r="Y1561" s="40">
        <f t="shared" si="371"/>
        <v>0</v>
      </c>
      <c r="Z1561" s="40">
        <f t="shared" si="372"/>
        <v>0</v>
      </c>
      <c r="AA1561" s="40">
        <f t="shared" si="373"/>
        <v>1</v>
      </c>
      <c r="AB1561" s="40">
        <f t="shared" si="374"/>
        <v>0</v>
      </c>
      <c r="AC1561" s="41" t="s">
        <v>132</v>
      </c>
      <c r="AD1561" s="41" t="s">
        <v>463</v>
      </c>
      <c r="AE1561" s="41" t="s">
        <v>227</v>
      </c>
      <c r="AF1561" s="41" t="s">
        <v>216</v>
      </c>
      <c r="AG1561" s="41" t="s">
        <v>56</v>
      </c>
      <c r="AH1561" s="41" t="s">
        <v>56</v>
      </c>
      <c r="AI1561" s="41" t="s">
        <v>56</v>
      </c>
      <c r="AJ1561" s="41" t="s">
        <v>160</v>
      </c>
      <c r="AK1561" s="41" t="s">
        <v>56</v>
      </c>
    </row>
    <row r="1562" spans="1:37" s="41" customFormat="1" ht="15.75" hidden="1" thickBot="1" x14ac:dyDescent="0.3">
      <c r="A1562" s="11" t="s">
        <v>697</v>
      </c>
      <c r="B1562" s="12" t="s">
        <v>215</v>
      </c>
      <c r="C1562" s="13" t="s">
        <v>46</v>
      </c>
      <c r="D1562" s="14" t="s">
        <v>47</v>
      </c>
      <c r="E1562" s="13" t="s">
        <v>3092</v>
      </c>
      <c r="F1562" s="4" t="s">
        <v>94</v>
      </c>
      <c r="G1562" s="4" t="s">
        <v>702</v>
      </c>
      <c r="H1562" s="15">
        <v>43138.5</v>
      </c>
      <c r="I1562" s="15">
        <v>43138.583333333336</v>
      </c>
      <c r="J1562" s="131" t="s">
        <v>3913</v>
      </c>
      <c r="K1562" s="45" t="s">
        <v>9</v>
      </c>
      <c r="L1562" s="47" t="s">
        <v>7</v>
      </c>
      <c r="M1562" s="47" t="s">
        <v>56</v>
      </c>
      <c r="N1562" s="9" t="str">
        <f t="shared" si="360"/>
        <v>Minor</v>
      </c>
      <c r="O1562" s="10" t="str">
        <f t="shared" si="361"/>
        <v>Successful</v>
      </c>
      <c r="P1562" s="10" t="str">
        <f t="shared" si="362"/>
        <v>On Time</v>
      </c>
      <c r="Q1562" s="9">
        <f t="shared" si="363"/>
        <v>1</v>
      </c>
      <c r="R1562" s="9">
        <f t="shared" si="364"/>
        <v>1</v>
      </c>
      <c r="S1562" s="9">
        <f t="shared" si="365"/>
        <v>0</v>
      </c>
      <c r="T1562" s="9" t="str">
        <f t="shared" si="366"/>
        <v>February</v>
      </c>
      <c r="U1562" s="40">
        <f t="shared" si="367"/>
        <v>0</v>
      </c>
      <c r="V1562" s="40" t="str">
        <f t="shared" si="368"/>
        <v>Normal</v>
      </c>
      <c r="W1562" s="40">
        <f t="shared" si="369"/>
        <v>0</v>
      </c>
      <c r="X1562" s="40">
        <f t="shared" si="370"/>
        <v>0</v>
      </c>
      <c r="Y1562" s="40">
        <f t="shared" si="371"/>
        <v>0</v>
      </c>
      <c r="Z1562" s="40">
        <f t="shared" si="372"/>
        <v>0</v>
      </c>
      <c r="AA1562" s="40">
        <f t="shared" si="373"/>
        <v>1</v>
      </c>
      <c r="AB1562" s="40">
        <f t="shared" si="374"/>
        <v>0</v>
      </c>
      <c r="AC1562" s="41" t="s">
        <v>238</v>
      </c>
      <c r="AD1562" s="41" t="s">
        <v>2259</v>
      </c>
      <c r="AE1562" s="41" t="s">
        <v>431</v>
      </c>
      <c r="AF1562" s="41" t="s">
        <v>215</v>
      </c>
      <c r="AG1562" s="41" t="s">
        <v>56</v>
      </c>
      <c r="AH1562" s="41" t="s">
        <v>56</v>
      </c>
      <c r="AI1562" s="41" t="s">
        <v>56</v>
      </c>
      <c r="AJ1562" s="41" t="s">
        <v>160</v>
      </c>
      <c r="AK1562" s="41" t="s">
        <v>56</v>
      </c>
    </row>
    <row r="1563" spans="1:37" s="41" customFormat="1" ht="15.75" hidden="1" thickBot="1" x14ac:dyDescent="0.3">
      <c r="A1563" s="11" t="s">
        <v>54</v>
      </c>
      <c r="B1563" s="12" t="s">
        <v>216</v>
      </c>
      <c r="C1563" s="13" t="s">
        <v>52</v>
      </c>
      <c r="D1563" s="14" t="s">
        <v>47</v>
      </c>
      <c r="E1563" s="13" t="s">
        <v>3093</v>
      </c>
      <c r="F1563" s="4" t="s">
        <v>152</v>
      </c>
      <c r="G1563" s="4" t="s">
        <v>325</v>
      </c>
      <c r="H1563" s="15">
        <v>43151.583333333336</v>
      </c>
      <c r="I1563" s="15">
        <v>43151.625</v>
      </c>
      <c r="J1563" s="131" t="s">
        <v>3914</v>
      </c>
      <c r="K1563" s="45" t="s">
        <v>9</v>
      </c>
      <c r="L1563" s="47" t="s">
        <v>7</v>
      </c>
      <c r="M1563" s="47" t="s">
        <v>56</v>
      </c>
      <c r="N1563" s="9" t="str">
        <f t="shared" si="360"/>
        <v>Standard</v>
      </c>
      <c r="O1563" s="10" t="str">
        <f t="shared" si="361"/>
        <v>Successful</v>
      </c>
      <c r="P1563" s="10" t="str">
        <f t="shared" si="362"/>
        <v>On Time</v>
      </c>
      <c r="Q1563" s="9">
        <f t="shared" si="363"/>
        <v>1</v>
      </c>
      <c r="R1563" s="9">
        <f t="shared" si="364"/>
        <v>1</v>
      </c>
      <c r="S1563" s="9">
        <f t="shared" si="365"/>
        <v>0</v>
      </c>
      <c r="T1563" s="9" t="str">
        <f t="shared" si="366"/>
        <v>February</v>
      </c>
      <c r="U1563" s="40">
        <f t="shared" si="367"/>
        <v>0</v>
      </c>
      <c r="V1563" s="40" t="str">
        <f t="shared" si="368"/>
        <v>Normal</v>
      </c>
      <c r="W1563" s="40">
        <f t="shared" si="369"/>
        <v>0</v>
      </c>
      <c r="X1563" s="40">
        <f t="shared" si="370"/>
        <v>0</v>
      </c>
      <c r="Y1563" s="40">
        <f t="shared" si="371"/>
        <v>0</v>
      </c>
      <c r="Z1563" s="40">
        <f t="shared" si="372"/>
        <v>0</v>
      </c>
      <c r="AA1563" s="40">
        <f t="shared" si="373"/>
        <v>1</v>
      </c>
      <c r="AB1563" s="40">
        <f t="shared" si="374"/>
        <v>0</v>
      </c>
      <c r="AC1563" s="41" t="s">
        <v>132</v>
      </c>
      <c r="AD1563" s="41" t="s">
        <v>519</v>
      </c>
      <c r="AE1563" s="41" t="s">
        <v>121</v>
      </c>
      <c r="AF1563" s="41" t="s">
        <v>322</v>
      </c>
      <c r="AG1563" s="41" t="s">
        <v>56</v>
      </c>
      <c r="AH1563" s="41" t="s">
        <v>56</v>
      </c>
      <c r="AI1563" s="41" t="s">
        <v>56</v>
      </c>
      <c r="AJ1563" s="41" t="s">
        <v>160</v>
      </c>
      <c r="AK1563" s="41" t="s">
        <v>56</v>
      </c>
    </row>
    <row r="1564" spans="1:37" s="41" customFormat="1" ht="15.75" hidden="1" thickBot="1" x14ac:dyDescent="0.3">
      <c r="A1564" s="11" t="s">
        <v>66</v>
      </c>
      <c r="B1564" s="12" t="s">
        <v>216</v>
      </c>
      <c r="C1564" s="13" t="s">
        <v>46</v>
      </c>
      <c r="D1564" s="14" t="s">
        <v>47</v>
      </c>
      <c r="E1564" s="13" t="s">
        <v>3094</v>
      </c>
      <c r="F1564" s="4" t="s">
        <v>84</v>
      </c>
      <c r="G1564" s="4" t="s">
        <v>236</v>
      </c>
      <c r="H1564" s="15">
        <v>43132.333333333336</v>
      </c>
      <c r="I1564" s="15">
        <v>43132.458333333336</v>
      </c>
      <c r="J1564" s="131" t="s">
        <v>3915</v>
      </c>
      <c r="K1564" s="45" t="s">
        <v>9</v>
      </c>
      <c r="L1564" s="47" t="s">
        <v>7</v>
      </c>
      <c r="M1564" s="47" t="s">
        <v>56</v>
      </c>
      <c r="N1564" s="9" t="str">
        <f t="shared" si="360"/>
        <v>Minor</v>
      </c>
      <c r="O1564" s="10" t="str">
        <f t="shared" si="361"/>
        <v>Successful</v>
      </c>
      <c r="P1564" s="10" t="str">
        <f t="shared" si="362"/>
        <v>On Time</v>
      </c>
      <c r="Q1564" s="9">
        <f t="shared" si="363"/>
        <v>1</v>
      </c>
      <c r="R1564" s="9">
        <f t="shared" si="364"/>
        <v>1</v>
      </c>
      <c r="S1564" s="9">
        <f t="shared" si="365"/>
        <v>0</v>
      </c>
      <c r="T1564" s="9" t="str">
        <f t="shared" si="366"/>
        <v>February</v>
      </c>
      <c r="U1564" s="40">
        <f t="shared" si="367"/>
        <v>1</v>
      </c>
      <c r="V1564" s="40" t="str">
        <f t="shared" si="368"/>
        <v>SLT</v>
      </c>
      <c r="W1564" s="40">
        <f t="shared" si="369"/>
        <v>0</v>
      </c>
      <c r="X1564" s="40">
        <f t="shared" si="370"/>
        <v>0</v>
      </c>
      <c r="Y1564" s="40">
        <f t="shared" si="371"/>
        <v>0</v>
      </c>
      <c r="Z1564" s="40">
        <f t="shared" si="372"/>
        <v>0</v>
      </c>
      <c r="AA1564" s="40">
        <f t="shared" si="373"/>
        <v>1</v>
      </c>
      <c r="AB1564" s="40">
        <f t="shared" si="374"/>
        <v>0</v>
      </c>
      <c r="AC1564" s="41" t="s">
        <v>132</v>
      </c>
      <c r="AD1564" s="41" t="s">
        <v>280</v>
      </c>
      <c r="AE1564" s="41" t="s">
        <v>260</v>
      </c>
      <c r="AF1564" s="41" t="s">
        <v>216</v>
      </c>
      <c r="AG1564" s="41" t="s">
        <v>56</v>
      </c>
      <c r="AH1564" s="41" t="s">
        <v>56</v>
      </c>
      <c r="AI1564" s="41" t="s">
        <v>56</v>
      </c>
      <c r="AJ1564" s="41" t="s">
        <v>160</v>
      </c>
      <c r="AK1564" s="41" t="s">
        <v>56</v>
      </c>
    </row>
    <row r="1565" spans="1:37" s="41" customFormat="1" ht="15.75" hidden="1" thickBot="1" x14ac:dyDescent="0.3">
      <c r="A1565" s="11" t="s">
        <v>248</v>
      </c>
      <c r="B1565" s="12" t="s">
        <v>216</v>
      </c>
      <c r="C1565" s="13" t="s">
        <v>52</v>
      </c>
      <c r="D1565" s="14" t="s">
        <v>47</v>
      </c>
      <c r="E1565" s="13" t="s">
        <v>3095</v>
      </c>
      <c r="F1565" s="4" t="s">
        <v>326</v>
      </c>
      <c r="G1565" s="4" t="s">
        <v>508</v>
      </c>
      <c r="H1565" s="15">
        <v>43132.484027777777</v>
      </c>
      <c r="I1565" s="15">
        <v>43137.833333333336</v>
      </c>
      <c r="J1565" s="131" t="s">
        <v>3916</v>
      </c>
      <c r="K1565" s="45" t="s">
        <v>9</v>
      </c>
      <c r="L1565" s="47" t="s">
        <v>7</v>
      </c>
      <c r="M1565" s="47" t="s">
        <v>56</v>
      </c>
      <c r="N1565" s="9" t="str">
        <f t="shared" si="360"/>
        <v>Standard</v>
      </c>
      <c r="O1565" s="10" t="str">
        <f t="shared" si="361"/>
        <v>Successful</v>
      </c>
      <c r="P1565" s="10" t="str">
        <f t="shared" si="362"/>
        <v>On Time</v>
      </c>
      <c r="Q1565" s="9">
        <f t="shared" si="363"/>
        <v>1</v>
      </c>
      <c r="R1565" s="9">
        <f t="shared" si="364"/>
        <v>1</v>
      </c>
      <c r="S1565" s="9">
        <f t="shared" si="365"/>
        <v>0</v>
      </c>
      <c r="T1565" s="9" t="str">
        <f t="shared" si="366"/>
        <v>February</v>
      </c>
      <c r="U1565" s="40">
        <f t="shared" si="367"/>
        <v>0</v>
      </c>
      <c r="V1565" s="40" t="str">
        <f t="shared" si="368"/>
        <v>Normal</v>
      </c>
      <c r="W1565" s="40">
        <f t="shared" si="369"/>
        <v>0</v>
      </c>
      <c r="X1565" s="40">
        <f t="shared" si="370"/>
        <v>0</v>
      </c>
      <c r="Y1565" s="40">
        <f t="shared" si="371"/>
        <v>0</v>
      </c>
      <c r="Z1565" s="40">
        <f t="shared" si="372"/>
        <v>0</v>
      </c>
      <c r="AA1565" s="40">
        <f t="shared" si="373"/>
        <v>1</v>
      </c>
      <c r="AB1565" s="40">
        <f t="shared" si="374"/>
        <v>0</v>
      </c>
      <c r="AC1565" s="41" t="s">
        <v>537</v>
      </c>
      <c r="AD1565" s="41" t="s">
        <v>682</v>
      </c>
      <c r="AE1565" s="41" t="s">
        <v>258</v>
      </c>
      <c r="AF1565" s="41" t="s">
        <v>216</v>
      </c>
      <c r="AG1565" s="41" t="s">
        <v>56</v>
      </c>
      <c r="AH1565" s="41" t="s">
        <v>56</v>
      </c>
      <c r="AI1565" s="41" t="s">
        <v>56</v>
      </c>
      <c r="AJ1565" s="41" t="s">
        <v>160</v>
      </c>
      <c r="AK1565" s="41" t="s">
        <v>56</v>
      </c>
    </row>
    <row r="1566" spans="1:37" s="41" customFormat="1" ht="15.75" hidden="1" thickBot="1" x14ac:dyDescent="0.3">
      <c r="A1566" s="11" t="s">
        <v>49</v>
      </c>
      <c r="B1566" s="12" t="s">
        <v>8</v>
      </c>
      <c r="C1566" s="13" t="s">
        <v>46</v>
      </c>
      <c r="D1566" s="14" t="s">
        <v>48</v>
      </c>
      <c r="E1566" s="13" t="s">
        <v>3096</v>
      </c>
      <c r="F1566" s="4" t="s">
        <v>76</v>
      </c>
      <c r="G1566" s="4" t="s">
        <v>563</v>
      </c>
      <c r="H1566" s="15">
        <v>43133</v>
      </c>
      <c r="I1566" s="15">
        <v>43133.208333333336</v>
      </c>
      <c r="J1566" s="131" t="s">
        <v>3917</v>
      </c>
      <c r="K1566" s="45" t="s">
        <v>9</v>
      </c>
      <c r="L1566" s="47" t="s">
        <v>7</v>
      </c>
      <c r="M1566" s="47" t="s">
        <v>56</v>
      </c>
      <c r="N1566" s="9" t="str">
        <f t="shared" si="360"/>
        <v>Minor</v>
      </c>
      <c r="O1566" s="10" t="str">
        <f t="shared" si="361"/>
        <v>Successful</v>
      </c>
      <c r="P1566" s="10" t="str">
        <f t="shared" si="362"/>
        <v>On Time</v>
      </c>
      <c r="Q1566" s="9">
        <f t="shared" si="363"/>
        <v>1</v>
      </c>
      <c r="R1566" s="9">
        <f t="shared" si="364"/>
        <v>1</v>
      </c>
      <c r="S1566" s="9">
        <f t="shared" si="365"/>
        <v>0</v>
      </c>
      <c r="T1566" s="9" t="str">
        <f t="shared" si="366"/>
        <v>February</v>
      </c>
      <c r="U1566" s="40">
        <f t="shared" si="367"/>
        <v>0</v>
      </c>
      <c r="V1566" s="40" t="str">
        <f t="shared" si="368"/>
        <v>Emergency</v>
      </c>
      <c r="W1566" s="40">
        <f t="shared" si="369"/>
        <v>1</v>
      </c>
      <c r="X1566" s="40">
        <f t="shared" si="370"/>
        <v>0</v>
      </c>
      <c r="Y1566" s="40">
        <f t="shared" si="371"/>
        <v>0</v>
      </c>
      <c r="Z1566" s="40">
        <f t="shared" si="372"/>
        <v>0</v>
      </c>
      <c r="AA1566" s="40">
        <f t="shared" si="373"/>
        <v>1</v>
      </c>
      <c r="AB1566" s="40">
        <f t="shared" si="374"/>
        <v>0</v>
      </c>
      <c r="AC1566" s="41" t="s">
        <v>132</v>
      </c>
      <c r="AD1566" s="41" t="s">
        <v>280</v>
      </c>
      <c r="AE1566" s="41" t="s">
        <v>259</v>
      </c>
      <c r="AF1566" s="41" t="s">
        <v>8</v>
      </c>
      <c r="AG1566" s="41" t="s">
        <v>56</v>
      </c>
      <c r="AH1566" s="41" t="s">
        <v>56</v>
      </c>
      <c r="AI1566" s="41" t="s">
        <v>56</v>
      </c>
      <c r="AJ1566" s="41" t="s">
        <v>160</v>
      </c>
      <c r="AK1566" s="41" t="s">
        <v>56</v>
      </c>
    </row>
    <row r="1567" spans="1:37" s="41" customFormat="1" ht="15.75" hidden="1" thickBot="1" x14ac:dyDescent="0.3">
      <c r="A1567" s="11" t="s">
        <v>248</v>
      </c>
      <c r="B1567" s="12" t="s">
        <v>216</v>
      </c>
      <c r="C1567" s="13" t="s">
        <v>52</v>
      </c>
      <c r="D1567" s="14" t="s">
        <v>47</v>
      </c>
      <c r="E1567" s="13" t="s">
        <v>3097</v>
      </c>
      <c r="F1567" s="4" t="s">
        <v>326</v>
      </c>
      <c r="G1567" s="4" t="s">
        <v>232</v>
      </c>
      <c r="H1567" s="15">
        <v>43138.5</v>
      </c>
      <c r="I1567" s="15">
        <v>43140.999305555553</v>
      </c>
      <c r="J1567" s="131" t="s">
        <v>3918</v>
      </c>
      <c r="K1567" s="45" t="s">
        <v>9</v>
      </c>
      <c r="L1567" s="47" t="s">
        <v>7</v>
      </c>
      <c r="M1567" s="47" t="s">
        <v>56</v>
      </c>
      <c r="N1567" s="9" t="str">
        <f t="shared" si="360"/>
        <v>Standard</v>
      </c>
      <c r="O1567" s="10" t="str">
        <f t="shared" si="361"/>
        <v>Successful</v>
      </c>
      <c r="P1567" s="10" t="str">
        <f t="shared" si="362"/>
        <v>On Time</v>
      </c>
      <c r="Q1567" s="9">
        <f t="shared" si="363"/>
        <v>1</v>
      </c>
      <c r="R1567" s="9">
        <f t="shared" si="364"/>
        <v>1</v>
      </c>
      <c r="S1567" s="9">
        <f t="shared" si="365"/>
        <v>0</v>
      </c>
      <c r="T1567" s="9" t="str">
        <f t="shared" si="366"/>
        <v>February</v>
      </c>
      <c r="U1567" s="40">
        <f t="shared" si="367"/>
        <v>0</v>
      </c>
      <c r="V1567" s="40" t="str">
        <f t="shared" si="368"/>
        <v>Normal</v>
      </c>
      <c r="W1567" s="40">
        <f t="shared" si="369"/>
        <v>0</v>
      </c>
      <c r="X1567" s="40">
        <f t="shared" si="370"/>
        <v>0</v>
      </c>
      <c r="Y1567" s="40">
        <f t="shared" si="371"/>
        <v>0</v>
      </c>
      <c r="Z1567" s="40">
        <f t="shared" si="372"/>
        <v>0</v>
      </c>
      <c r="AA1567" s="40">
        <f t="shared" si="373"/>
        <v>1</v>
      </c>
      <c r="AB1567" s="40">
        <f t="shared" si="374"/>
        <v>0</v>
      </c>
      <c r="AC1567" s="41" t="s">
        <v>537</v>
      </c>
      <c r="AD1567" s="41" t="s">
        <v>461</v>
      </c>
      <c r="AE1567" s="41" t="s">
        <v>258</v>
      </c>
      <c r="AF1567" s="41" t="s">
        <v>216</v>
      </c>
      <c r="AG1567" s="41" t="s">
        <v>56</v>
      </c>
      <c r="AH1567" s="41" t="s">
        <v>56</v>
      </c>
      <c r="AI1567" s="41" t="s">
        <v>56</v>
      </c>
      <c r="AJ1567" s="41" t="s">
        <v>160</v>
      </c>
      <c r="AK1567" s="41" t="s">
        <v>56</v>
      </c>
    </row>
    <row r="1568" spans="1:37" s="41" customFormat="1" ht="15.75" hidden="1" thickBot="1" x14ac:dyDescent="0.3">
      <c r="A1568" s="11" t="s">
        <v>697</v>
      </c>
      <c r="B1568" s="12" t="s">
        <v>215</v>
      </c>
      <c r="C1568" s="13" t="s">
        <v>52</v>
      </c>
      <c r="D1568" s="14" t="s">
        <v>47</v>
      </c>
      <c r="E1568" s="13" t="s">
        <v>3098</v>
      </c>
      <c r="F1568" s="4" t="s">
        <v>94</v>
      </c>
      <c r="G1568" s="4" t="s">
        <v>702</v>
      </c>
      <c r="H1568" s="15">
        <v>43138.5</v>
      </c>
      <c r="I1568" s="15">
        <v>43138.583333333336</v>
      </c>
      <c r="J1568" s="131" t="s">
        <v>3919</v>
      </c>
      <c r="K1568" s="45" t="s">
        <v>9</v>
      </c>
      <c r="L1568" s="47" t="s">
        <v>7</v>
      </c>
      <c r="M1568" s="47" t="s">
        <v>56</v>
      </c>
      <c r="N1568" s="9" t="str">
        <f t="shared" si="360"/>
        <v>Standard</v>
      </c>
      <c r="O1568" s="10" t="str">
        <f t="shared" si="361"/>
        <v>Successful</v>
      </c>
      <c r="P1568" s="10" t="str">
        <f t="shared" si="362"/>
        <v>On Time</v>
      </c>
      <c r="Q1568" s="9">
        <f t="shared" si="363"/>
        <v>1</v>
      </c>
      <c r="R1568" s="9">
        <f t="shared" si="364"/>
        <v>1</v>
      </c>
      <c r="S1568" s="9">
        <f t="shared" si="365"/>
        <v>0</v>
      </c>
      <c r="T1568" s="9" t="str">
        <f t="shared" si="366"/>
        <v>February</v>
      </c>
      <c r="U1568" s="40">
        <f t="shared" si="367"/>
        <v>0</v>
      </c>
      <c r="V1568" s="40" t="str">
        <f t="shared" si="368"/>
        <v>Normal</v>
      </c>
      <c r="W1568" s="40">
        <f t="shared" si="369"/>
        <v>0</v>
      </c>
      <c r="X1568" s="40">
        <f t="shared" si="370"/>
        <v>0</v>
      </c>
      <c r="Y1568" s="40">
        <f t="shared" si="371"/>
        <v>0</v>
      </c>
      <c r="Z1568" s="40">
        <f t="shared" si="372"/>
        <v>0</v>
      </c>
      <c r="AA1568" s="40">
        <f t="shared" si="373"/>
        <v>1</v>
      </c>
      <c r="AB1568" s="40">
        <f t="shared" si="374"/>
        <v>0</v>
      </c>
      <c r="AC1568" s="41" t="s">
        <v>238</v>
      </c>
      <c r="AD1568" s="41" t="s">
        <v>2259</v>
      </c>
      <c r="AE1568" s="41" t="s">
        <v>431</v>
      </c>
      <c r="AF1568" s="41" t="s">
        <v>215</v>
      </c>
      <c r="AG1568" s="41" t="s">
        <v>56</v>
      </c>
      <c r="AH1568" s="41" t="s">
        <v>56</v>
      </c>
      <c r="AI1568" s="41" t="s">
        <v>56</v>
      </c>
      <c r="AJ1568" s="41" t="s">
        <v>160</v>
      </c>
      <c r="AK1568" s="41" t="s">
        <v>56</v>
      </c>
    </row>
    <row r="1569" spans="1:37" s="41" customFormat="1" ht="15.75" hidden="1" thickBot="1" x14ac:dyDescent="0.3">
      <c r="A1569" s="11" t="s">
        <v>45</v>
      </c>
      <c r="B1569" s="12" t="s">
        <v>216</v>
      </c>
      <c r="C1569" s="13" t="s">
        <v>52</v>
      </c>
      <c r="D1569" s="14" t="s">
        <v>47</v>
      </c>
      <c r="E1569" s="13" t="s">
        <v>3099</v>
      </c>
      <c r="F1569" s="4" t="s">
        <v>326</v>
      </c>
      <c r="G1569" s="4" t="s">
        <v>451</v>
      </c>
      <c r="H1569" s="15">
        <v>43140.75</v>
      </c>
      <c r="I1569" s="15">
        <v>43142.75</v>
      </c>
      <c r="J1569" s="131" t="s">
        <v>3920</v>
      </c>
      <c r="K1569" s="45" t="s">
        <v>9</v>
      </c>
      <c r="L1569" s="47" t="s">
        <v>7</v>
      </c>
      <c r="M1569" s="47" t="s">
        <v>56</v>
      </c>
      <c r="N1569" s="9" t="str">
        <f t="shared" si="360"/>
        <v>Standard</v>
      </c>
      <c r="O1569" s="10" t="str">
        <f t="shared" si="361"/>
        <v>Successful</v>
      </c>
      <c r="P1569" s="10" t="str">
        <f t="shared" si="362"/>
        <v>On Time</v>
      </c>
      <c r="Q1569" s="9">
        <f t="shared" si="363"/>
        <v>1</v>
      </c>
      <c r="R1569" s="9">
        <f t="shared" si="364"/>
        <v>1</v>
      </c>
      <c r="S1569" s="9">
        <f t="shared" si="365"/>
        <v>0</v>
      </c>
      <c r="T1569" s="9" t="str">
        <f t="shared" si="366"/>
        <v>February</v>
      </c>
      <c r="U1569" s="40">
        <f t="shared" si="367"/>
        <v>0</v>
      </c>
      <c r="V1569" s="40" t="str">
        <f t="shared" si="368"/>
        <v>Normal</v>
      </c>
      <c r="W1569" s="40">
        <f t="shared" si="369"/>
        <v>0</v>
      </c>
      <c r="X1569" s="40">
        <f t="shared" si="370"/>
        <v>0</v>
      </c>
      <c r="Y1569" s="40">
        <f t="shared" si="371"/>
        <v>0</v>
      </c>
      <c r="Z1569" s="40">
        <f t="shared" si="372"/>
        <v>0</v>
      </c>
      <c r="AA1569" s="40">
        <f t="shared" si="373"/>
        <v>1</v>
      </c>
      <c r="AB1569" s="40">
        <f t="shared" si="374"/>
        <v>0</v>
      </c>
      <c r="AC1569" s="41" t="s">
        <v>823</v>
      </c>
      <c r="AD1569" s="41" t="s">
        <v>348</v>
      </c>
      <c r="AE1569" s="41" t="s">
        <v>258</v>
      </c>
      <c r="AF1569" s="41" t="s">
        <v>216</v>
      </c>
      <c r="AG1569" s="41" t="s">
        <v>56</v>
      </c>
      <c r="AH1569" s="41" t="s">
        <v>56</v>
      </c>
      <c r="AI1569" s="41" t="s">
        <v>56</v>
      </c>
      <c r="AJ1569" s="41" t="s">
        <v>160</v>
      </c>
      <c r="AK1569" s="41" t="s">
        <v>56</v>
      </c>
    </row>
    <row r="1570" spans="1:37" s="41" customFormat="1" ht="15.75" hidden="1" thickBot="1" x14ac:dyDescent="0.3">
      <c r="A1570" s="11" t="s">
        <v>59</v>
      </c>
      <c r="B1570" s="12" t="s">
        <v>216</v>
      </c>
      <c r="C1570" s="13" t="s">
        <v>52</v>
      </c>
      <c r="D1570" s="14" t="s">
        <v>47</v>
      </c>
      <c r="E1570" s="13" t="s">
        <v>3100</v>
      </c>
      <c r="F1570" s="4" t="s">
        <v>84</v>
      </c>
      <c r="G1570" s="4" t="s">
        <v>3202</v>
      </c>
      <c r="H1570" s="15">
        <v>43140.770833333336</v>
      </c>
      <c r="I1570" s="15">
        <v>43140.8125</v>
      </c>
      <c r="J1570" s="131" t="s">
        <v>3921</v>
      </c>
      <c r="K1570" s="45" t="s">
        <v>9</v>
      </c>
      <c r="L1570" s="47" t="s">
        <v>7</v>
      </c>
      <c r="M1570" s="47" t="s">
        <v>56</v>
      </c>
      <c r="N1570" s="9" t="str">
        <f t="shared" si="360"/>
        <v>Standard</v>
      </c>
      <c r="O1570" s="10" t="str">
        <f t="shared" si="361"/>
        <v>Successful</v>
      </c>
      <c r="P1570" s="10" t="str">
        <f t="shared" si="362"/>
        <v>On Time</v>
      </c>
      <c r="Q1570" s="9">
        <f t="shared" si="363"/>
        <v>1</v>
      </c>
      <c r="R1570" s="9">
        <f t="shared" si="364"/>
        <v>1</v>
      </c>
      <c r="S1570" s="9">
        <f t="shared" si="365"/>
        <v>0</v>
      </c>
      <c r="T1570" s="9" t="str">
        <f t="shared" si="366"/>
        <v>February</v>
      </c>
      <c r="U1570" s="40">
        <f t="shared" si="367"/>
        <v>0</v>
      </c>
      <c r="V1570" s="40" t="str">
        <f t="shared" si="368"/>
        <v>Normal</v>
      </c>
      <c r="W1570" s="40">
        <f t="shared" si="369"/>
        <v>0</v>
      </c>
      <c r="X1570" s="40">
        <f t="shared" si="370"/>
        <v>0</v>
      </c>
      <c r="Y1570" s="40">
        <f t="shared" si="371"/>
        <v>0</v>
      </c>
      <c r="Z1570" s="40">
        <f t="shared" si="372"/>
        <v>0</v>
      </c>
      <c r="AA1570" s="40">
        <f t="shared" si="373"/>
        <v>1</v>
      </c>
      <c r="AB1570" s="40">
        <f t="shared" si="374"/>
        <v>0</v>
      </c>
      <c r="AC1570" s="41" t="s">
        <v>132</v>
      </c>
      <c r="AD1570" s="41" t="s">
        <v>338</v>
      </c>
      <c r="AE1570" s="41" t="s">
        <v>260</v>
      </c>
      <c r="AF1570" s="41" t="s">
        <v>216</v>
      </c>
      <c r="AG1570" s="41" t="s">
        <v>56</v>
      </c>
      <c r="AH1570" s="41" t="s">
        <v>56</v>
      </c>
      <c r="AI1570" s="41" t="s">
        <v>56</v>
      </c>
      <c r="AJ1570" s="41" t="s">
        <v>160</v>
      </c>
      <c r="AK1570" s="41" t="s">
        <v>56</v>
      </c>
    </row>
    <row r="1571" spans="1:37" s="41" customFormat="1" ht="15.75" hidden="1" thickBot="1" x14ac:dyDescent="0.3">
      <c r="A1571" s="11" t="s">
        <v>248</v>
      </c>
      <c r="B1571" s="12" t="s">
        <v>216</v>
      </c>
      <c r="C1571" s="13" t="s">
        <v>52</v>
      </c>
      <c r="D1571" s="14" t="s">
        <v>47</v>
      </c>
      <c r="E1571" s="13" t="s">
        <v>3101</v>
      </c>
      <c r="F1571" s="4" t="s">
        <v>326</v>
      </c>
      <c r="G1571" s="4" t="s">
        <v>508</v>
      </c>
      <c r="H1571" s="15">
        <v>43144.413888888892</v>
      </c>
      <c r="I1571" s="15">
        <v>43144.5</v>
      </c>
      <c r="J1571" s="131" t="s">
        <v>3922</v>
      </c>
      <c r="K1571" s="45" t="s">
        <v>9</v>
      </c>
      <c r="L1571" s="47" t="s">
        <v>7</v>
      </c>
      <c r="M1571" s="47" t="s">
        <v>56</v>
      </c>
      <c r="N1571" s="9" t="str">
        <f t="shared" si="360"/>
        <v>Standard</v>
      </c>
      <c r="O1571" s="10" t="str">
        <f t="shared" si="361"/>
        <v>Successful</v>
      </c>
      <c r="P1571" s="10" t="str">
        <f t="shared" si="362"/>
        <v>On Time</v>
      </c>
      <c r="Q1571" s="9">
        <f t="shared" si="363"/>
        <v>1</v>
      </c>
      <c r="R1571" s="9">
        <f t="shared" si="364"/>
        <v>1</v>
      </c>
      <c r="S1571" s="9">
        <f t="shared" si="365"/>
        <v>0</v>
      </c>
      <c r="T1571" s="9" t="str">
        <f t="shared" si="366"/>
        <v>February</v>
      </c>
      <c r="U1571" s="40">
        <f t="shared" si="367"/>
        <v>0</v>
      </c>
      <c r="V1571" s="40" t="str">
        <f t="shared" si="368"/>
        <v>Normal</v>
      </c>
      <c r="W1571" s="40">
        <f t="shared" si="369"/>
        <v>0</v>
      </c>
      <c r="X1571" s="40">
        <f t="shared" si="370"/>
        <v>0</v>
      </c>
      <c r="Y1571" s="40">
        <f t="shared" si="371"/>
        <v>0</v>
      </c>
      <c r="Z1571" s="40">
        <f t="shared" si="372"/>
        <v>0</v>
      </c>
      <c r="AA1571" s="40">
        <f t="shared" si="373"/>
        <v>1</v>
      </c>
      <c r="AB1571" s="40">
        <f t="shared" si="374"/>
        <v>0</v>
      </c>
      <c r="AC1571" s="41" t="s">
        <v>537</v>
      </c>
      <c r="AD1571" s="41" t="s">
        <v>461</v>
      </c>
      <c r="AE1571" s="41" t="s">
        <v>258</v>
      </c>
      <c r="AF1571" s="41" t="s">
        <v>216</v>
      </c>
      <c r="AG1571" s="41" t="s">
        <v>56</v>
      </c>
      <c r="AH1571" s="41" t="s">
        <v>56</v>
      </c>
      <c r="AI1571" s="41" t="s">
        <v>56</v>
      </c>
      <c r="AJ1571" s="41" t="s">
        <v>160</v>
      </c>
      <c r="AK1571" s="41" t="s">
        <v>56</v>
      </c>
    </row>
    <row r="1572" spans="1:37" s="41" customFormat="1" ht="15.75" hidden="1" thickBot="1" x14ac:dyDescent="0.3">
      <c r="A1572" s="11" t="s">
        <v>697</v>
      </c>
      <c r="B1572" s="12" t="s">
        <v>216</v>
      </c>
      <c r="C1572" s="13" t="s">
        <v>52</v>
      </c>
      <c r="D1572" s="14" t="s">
        <v>47</v>
      </c>
      <c r="E1572" s="13" t="s">
        <v>3102</v>
      </c>
      <c r="F1572" s="4" t="s">
        <v>616</v>
      </c>
      <c r="G1572" s="4" t="s">
        <v>727</v>
      </c>
      <c r="H1572" s="15">
        <v>43146.958333333336</v>
      </c>
      <c r="I1572" s="15">
        <v>43147.25</v>
      </c>
      <c r="J1572" s="131" t="s">
        <v>3923</v>
      </c>
      <c r="K1572" s="45" t="s">
        <v>9</v>
      </c>
      <c r="L1572" s="47" t="s">
        <v>7</v>
      </c>
      <c r="M1572" s="47" t="s">
        <v>56</v>
      </c>
      <c r="N1572" s="9" t="str">
        <f t="shared" si="360"/>
        <v>Standard</v>
      </c>
      <c r="O1572" s="10" t="str">
        <f t="shared" si="361"/>
        <v>Successful</v>
      </c>
      <c r="P1572" s="10" t="str">
        <f t="shared" si="362"/>
        <v>On Time</v>
      </c>
      <c r="Q1572" s="9">
        <f t="shared" si="363"/>
        <v>1</v>
      </c>
      <c r="R1572" s="9">
        <f t="shared" si="364"/>
        <v>1</v>
      </c>
      <c r="S1572" s="9">
        <f t="shared" si="365"/>
        <v>0</v>
      </c>
      <c r="T1572" s="9" t="str">
        <f t="shared" si="366"/>
        <v>February</v>
      </c>
      <c r="U1572" s="40">
        <f t="shared" si="367"/>
        <v>0</v>
      </c>
      <c r="V1572" s="40" t="str">
        <f t="shared" si="368"/>
        <v>Normal</v>
      </c>
      <c r="W1572" s="40">
        <f t="shared" si="369"/>
        <v>0</v>
      </c>
      <c r="X1572" s="40">
        <f t="shared" si="370"/>
        <v>0</v>
      </c>
      <c r="Y1572" s="40">
        <f t="shared" si="371"/>
        <v>0</v>
      </c>
      <c r="Z1572" s="40">
        <f t="shared" si="372"/>
        <v>0</v>
      </c>
      <c r="AA1572" s="40">
        <f t="shared" si="373"/>
        <v>1</v>
      </c>
      <c r="AB1572" s="40">
        <f t="shared" si="374"/>
        <v>0</v>
      </c>
      <c r="AC1572" s="41" t="s">
        <v>238</v>
      </c>
      <c r="AD1572" s="41" t="s">
        <v>723</v>
      </c>
      <c r="AE1572" s="41" t="s">
        <v>428</v>
      </c>
      <c r="AF1572" s="41" t="s">
        <v>216</v>
      </c>
      <c r="AG1572" s="41" t="s">
        <v>56</v>
      </c>
      <c r="AH1572" s="41" t="s">
        <v>56</v>
      </c>
      <c r="AI1572" s="41" t="s">
        <v>56</v>
      </c>
      <c r="AJ1572" s="41" t="s">
        <v>160</v>
      </c>
      <c r="AK1572" s="41" t="s">
        <v>56</v>
      </c>
    </row>
    <row r="1573" spans="1:37" s="41" customFormat="1" ht="15.75" hidden="1" thickBot="1" x14ac:dyDescent="0.3">
      <c r="A1573" s="11" t="s">
        <v>45</v>
      </c>
      <c r="B1573" s="12" t="s">
        <v>216</v>
      </c>
      <c r="C1573" s="13" t="s">
        <v>52</v>
      </c>
      <c r="D1573" s="14" t="s">
        <v>47</v>
      </c>
      <c r="E1573" s="13" t="s">
        <v>3103</v>
      </c>
      <c r="F1573" s="4" t="s">
        <v>326</v>
      </c>
      <c r="G1573" s="4" t="s">
        <v>193</v>
      </c>
      <c r="H1573" s="15">
        <v>43149.3125</v>
      </c>
      <c r="I1573" s="15">
        <v>43149.5</v>
      </c>
      <c r="J1573" s="131" t="s">
        <v>3924</v>
      </c>
      <c r="K1573" s="45" t="s">
        <v>9</v>
      </c>
      <c r="L1573" s="47" t="s">
        <v>7</v>
      </c>
      <c r="M1573" s="47" t="s">
        <v>56</v>
      </c>
      <c r="N1573" s="9" t="str">
        <f t="shared" si="360"/>
        <v>Standard</v>
      </c>
      <c r="O1573" s="10" t="str">
        <f t="shared" si="361"/>
        <v>Successful</v>
      </c>
      <c r="P1573" s="10" t="str">
        <f t="shared" si="362"/>
        <v>On Time</v>
      </c>
      <c r="Q1573" s="9">
        <f t="shared" si="363"/>
        <v>1</v>
      </c>
      <c r="R1573" s="9">
        <f t="shared" si="364"/>
        <v>1</v>
      </c>
      <c r="S1573" s="9">
        <f t="shared" si="365"/>
        <v>0</v>
      </c>
      <c r="T1573" s="9" t="str">
        <f t="shared" si="366"/>
        <v>February</v>
      </c>
      <c r="U1573" s="40">
        <f t="shared" si="367"/>
        <v>0</v>
      </c>
      <c r="V1573" s="40" t="str">
        <f t="shared" si="368"/>
        <v>Normal</v>
      </c>
      <c r="W1573" s="40">
        <f t="shared" si="369"/>
        <v>0</v>
      </c>
      <c r="X1573" s="40">
        <f t="shared" si="370"/>
        <v>0</v>
      </c>
      <c r="Y1573" s="40">
        <f t="shared" si="371"/>
        <v>0</v>
      </c>
      <c r="Z1573" s="40">
        <f t="shared" si="372"/>
        <v>0</v>
      </c>
      <c r="AA1573" s="40">
        <f t="shared" si="373"/>
        <v>1</v>
      </c>
      <c r="AB1573" s="40">
        <f t="shared" si="374"/>
        <v>0</v>
      </c>
      <c r="AC1573" s="41" t="s">
        <v>823</v>
      </c>
      <c r="AD1573" s="41" t="s">
        <v>348</v>
      </c>
      <c r="AE1573" s="41" t="s">
        <v>258</v>
      </c>
      <c r="AF1573" s="41" t="s">
        <v>216</v>
      </c>
      <c r="AG1573" s="41" t="s">
        <v>56</v>
      </c>
      <c r="AH1573" s="41" t="s">
        <v>56</v>
      </c>
      <c r="AI1573" s="41" t="s">
        <v>56</v>
      </c>
      <c r="AJ1573" s="41" t="s">
        <v>160</v>
      </c>
      <c r="AK1573" s="41" t="s">
        <v>56</v>
      </c>
    </row>
    <row r="1574" spans="1:37" s="41" customFormat="1" ht="15.75" hidden="1" thickBot="1" x14ac:dyDescent="0.3">
      <c r="A1574" s="11" t="s">
        <v>45</v>
      </c>
      <c r="B1574" s="12" t="s">
        <v>216</v>
      </c>
      <c r="C1574" s="13" t="s">
        <v>52</v>
      </c>
      <c r="D1574" s="14" t="s">
        <v>47</v>
      </c>
      <c r="E1574" s="13" t="s">
        <v>3104</v>
      </c>
      <c r="F1574" s="4" t="s">
        <v>154</v>
      </c>
      <c r="G1574" s="4" t="s">
        <v>3134</v>
      </c>
      <c r="H1574" s="15">
        <v>43154.493750000001</v>
      </c>
      <c r="I1574" s="15">
        <v>43154.532638888886</v>
      </c>
      <c r="J1574" s="131" t="s">
        <v>3925</v>
      </c>
      <c r="K1574" s="45" t="s">
        <v>9</v>
      </c>
      <c r="L1574" s="47" t="s">
        <v>7</v>
      </c>
      <c r="M1574" s="47" t="s">
        <v>56</v>
      </c>
      <c r="N1574" s="9" t="str">
        <f t="shared" si="360"/>
        <v>Standard</v>
      </c>
      <c r="O1574" s="10" t="str">
        <f t="shared" si="361"/>
        <v>Successful</v>
      </c>
      <c r="P1574" s="10" t="str">
        <f t="shared" si="362"/>
        <v>On Time</v>
      </c>
      <c r="Q1574" s="9">
        <f t="shared" si="363"/>
        <v>1</v>
      </c>
      <c r="R1574" s="9">
        <f t="shared" si="364"/>
        <v>1</v>
      </c>
      <c r="S1574" s="9">
        <f t="shared" si="365"/>
        <v>0</v>
      </c>
      <c r="T1574" s="9" t="str">
        <f t="shared" si="366"/>
        <v>February</v>
      </c>
      <c r="U1574" s="40">
        <f t="shared" si="367"/>
        <v>0</v>
      </c>
      <c r="V1574" s="40" t="str">
        <f t="shared" si="368"/>
        <v>Normal</v>
      </c>
      <c r="W1574" s="40">
        <f t="shared" si="369"/>
        <v>0</v>
      </c>
      <c r="X1574" s="40">
        <f t="shared" si="370"/>
        <v>0</v>
      </c>
      <c r="Y1574" s="40">
        <f t="shared" si="371"/>
        <v>0</v>
      </c>
      <c r="Z1574" s="40">
        <f t="shared" si="372"/>
        <v>0</v>
      </c>
      <c r="AA1574" s="40">
        <f t="shared" si="373"/>
        <v>1</v>
      </c>
      <c r="AB1574" s="40">
        <f t="shared" si="374"/>
        <v>0</v>
      </c>
      <c r="AC1574" s="41" t="s">
        <v>823</v>
      </c>
      <c r="AD1574" s="41" t="s">
        <v>319</v>
      </c>
      <c r="AE1574" s="41" t="s">
        <v>121</v>
      </c>
      <c r="AF1574" s="41" t="s">
        <v>322</v>
      </c>
      <c r="AG1574" s="41" t="s">
        <v>56</v>
      </c>
      <c r="AH1574" s="41" t="s">
        <v>56</v>
      </c>
      <c r="AI1574" s="41" t="s">
        <v>56</v>
      </c>
      <c r="AJ1574" s="41" t="s">
        <v>160</v>
      </c>
      <c r="AK1574" s="41" t="s">
        <v>56</v>
      </c>
    </row>
    <row r="1575" spans="1:37" s="41" customFormat="1" ht="15.75" hidden="1" thickBot="1" x14ac:dyDescent="0.3">
      <c r="A1575" s="11" t="s">
        <v>50</v>
      </c>
      <c r="B1575" s="12" t="s">
        <v>216</v>
      </c>
      <c r="C1575" s="13" t="s">
        <v>52</v>
      </c>
      <c r="D1575" s="14" t="s">
        <v>47</v>
      </c>
      <c r="E1575" s="13" t="s">
        <v>3105</v>
      </c>
      <c r="F1575" s="4" t="s">
        <v>309</v>
      </c>
      <c r="G1575" s="4" t="s">
        <v>360</v>
      </c>
      <c r="H1575" s="15">
        <v>43154.875</v>
      </c>
      <c r="I1575" s="15">
        <v>43154.958333333336</v>
      </c>
      <c r="J1575" s="131" t="s">
        <v>3926</v>
      </c>
      <c r="K1575" s="45" t="s">
        <v>9</v>
      </c>
      <c r="L1575" s="47" t="s">
        <v>7</v>
      </c>
      <c r="M1575" s="47" t="s">
        <v>56</v>
      </c>
      <c r="N1575" s="9" t="str">
        <f t="shared" si="360"/>
        <v>Standard</v>
      </c>
      <c r="O1575" s="10" t="str">
        <f t="shared" si="361"/>
        <v>Successful</v>
      </c>
      <c r="P1575" s="10" t="str">
        <f t="shared" si="362"/>
        <v>On Time</v>
      </c>
      <c r="Q1575" s="9">
        <f t="shared" si="363"/>
        <v>1</v>
      </c>
      <c r="R1575" s="9">
        <f t="shared" si="364"/>
        <v>1</v>
      </c>
      <c r="S1575" s="9">
        <f t="shared" si="365"/>
        <v>0</v>
      </c>
      <c r="T1575" s="9" t="str">
        <f t="shared" si="366"/>
        <v>February</v>
      </c>
      <c r="U1575" s="40">
        <f t="shared" si="367"/>
        <v>0</v>
      </c>
      <c r="V1575" s="40" t="str">
        <f t="shared" si="368"/>
        <v>Normal</v>
      </c>
      <c r="W1575" s="40">
        <f t="shared" si="369"/>
        <v>0</v>
      </c>
      <c r="X1575" s="40">
        <f t="shared" si="370"/>
        <v>0</v>
      </c>
      <c r="Y1575" s="40">
        <f t="shared" si="371"/>
        <v>0</v>
      </c>
      <c r="Z1575" s="40">
        <f t="shared" si="372"/>
        <v>0</v>
      </c>
      <c r="AA1575" s="40">
        <f t="shared" si="373"/>
        <v>1</v>
      </c>
      <c r="AB1575" s="40">
        <f t="shared" si="374"/>
        <v>0</v>
      </c>
      <c r="AC1575" s="41" t="s">
        <v>132</v>
      </c>
      <c r="AD1575" s="41" t="s">
        <v>338</v>
      </c>
      <c r="AE1575" s="41" t="s">
        <v>227</v>
      </c>
      <c r="AF1575" s="41" t="s">
        <v>216</v>
      </c>
      <c r="AG1575" s="41" t="s">
        <v>56</v>
      </c>
      <c r="AH1575" s="41" t="s">
        <v>56</v>
      </c>
      <c r="AI1575" s="41" t="s">
        <v>56</v>
      </c>
      <c r="AJ1575" s="41" t="s">
        <v>160</v>
      </c>
      <c r="AK1575" s="41" t="s">
        <v>56</v>
      </c>
    </row>
    <row r="1576" spans="1:37" s="41" customFormat="1" ht="15.75" hidden="1" thickBot="1" x14ac:dyDescent="0.3">
      <c r="A1576" s="11" t="s">
        <v>50</v>
      </c>
      <c r="B1576" s="12" t="s">
        <v>216</v>
      </c>
      <c r="C1576" s="13" t="s">
        <v>52</v>
      </c>
      <c r="D1576" s="14" t="s">
        <v>47</v>
      </c>
      <c r="E1576" s="13" t="s">
        <v>3106</v>
      </c>
      <c r="F1576" s="4" t="s">
        <v>309</v>
      </c>
      <c r="G1576" s="4" t="s">
        <v>360</v>
      </c>
      <c r="H1576" s="15">
        <v>43154.958333333336</v>
      </c>
      <c r="I1576" s="15">
        <v>43155.041666666664</v>
      </c>
      <c r="J1576" s="131" t="s">
        <v>3927</v>
      </c>
      <c r="K1576" s="45" t="s">
        <v>9</v>
      </c>
      <c r="L1576" s="47" t="s">
        <v>7</v>
      </c>
      <c r="M1576" s="47" t="s">
        <v>56</v>
      </c>
      <c r="N1576" s="9" t="str">
        <f t="shared" si="360"/>
        <v>Standard</v>
      </c>
      <c r="O1576" s="10" t="str">
        <f t="shared" si="361"/>
        <v>Successful</v>
      </c>
      <c r="P1576" s="10" t="str">
        <f t="shared" si="362"/>
        <v>On Time</v>
      </c>
      <c r="Q1576" s="9">
        <f t="shared" si="363"/>
        <v>1</v>
      </c>
      <c r="R1576" s="9">
        <f t="shared" si="364"/>
        <v>1</v>
      </c>
      <c r="S1576" s="9">
        <f t="shared" si="365"/>
        <v>0</v>
      </c>
      <c r="T1576" s="9" t="str">
        <f t="shared" si="366"/>
        <v>February</v>
      </c>
      <c r="U1576" s="40">
        <f t="shared" si="367"/>
        <v>0</v>
      </c>
      <c r="V1576" s="40" t="str">
        <f t="shared" si="368"/>
        <v>Normal</v>
      </c>
      <c r="W1576" s="40">
        <f t="shared" si="369"/>
        <v>0</v>
      </c>
      <c r="X1576" s="40">
        <f t="shared" si="370"/>
        <v>0</v>
      </c>
      <c r="Y1576" s="40">
        <f t="shared" si="371"/>
        <v>0</v>
      </c>
      <c r="Z1576" s="40">
        <f t="shared" si="372"/>
        <v>0</v>
      </c>
      <c r="AA1576" s="40">
        <f t="shared" si="373"/>
        <v>1</v>
      </c>
      <c r="AB1576" s="40">
        <f t="shared" si="374"/>
        <v>0</v>
      </c>
      <c r="AC1576" s="41" t="s">
        <v>132</v>
      </c>
      <c r="AD1576" s="41" t="s">
        <v>338</v>
      </c>
      <c r="AE1576" s="41" t="s">
        <v>227</v>
      </c>
      <c r="AF1576" s="41" t="s">
        <v>216</v>
      </c>
      <c r="AG1576" s="41" t="s">
        <v>56</v>
      </c>
      <c r="AH1576" s="41" t="s">
        <v>56</v>
      </c>
      <c r="AI1576" s="41" t="s">
        <v>56</v>
      </c>
      <c r="AJ1576" s="41" t="s">
        <v>160</v>
      </c>
      <c r="AK1576" s="41" t="s">
        <v>56</v>
      </c>
    </row>
    <row r="1577" spans="1:37" s="41" customFormat="1" ht="15.75" hidden="1" thickBot="1" x14ac:dyDescent="0.3">
      <c r="A1577" s="11" t="s">
        <v>59</v>
      </c>
      <c r="B1577" s="12" t="s">
        <v>216</v>
      </c>
      <c r="C1577" s="13" t="s">
        <v>46</v>
      </c>
      <c r="D1577" s="14" t="s">
        <v>47</v>
      </c>
      <c r="E1577" s="13" t="s">
        <v>3107</v>
      </c>
      <c r="F1577" s="4" t="s">
        <v>152</v>
      </c>
      <c r="G1577" s="4" t="s">
        <v>596</v>
      </c>
      <c r="H1577" s="15">
        <v>43155</v>
      </c>
      <c r="I1577" s="15">
        <v>43155.791666666664</v>
      </c>
      <c r="J1577" s="131" t="s">
        <v>3928</v>
      </c>
      <c r="K1577" s="45" t="s">
        <v>9</v>
      </c>
      <c r="L1577" s="47" t="s">
        <v>7</v>
      </c>
      <c r="M1577" s="47" t="s">
        <v>56</v>
      </c>
      <c r="N1577" s="9" t="str">
        <f t="shared" si="360"/>
        <v>Minor</v>
      </c>
      <c r="O1577" s="10" t="str">
        <f t="shared" si="361"/>
        <v>Successful</v>
      </c>
      <c r="P1577" s="10" t="str">
        <f t="shared" si="362"/>
        <v>On Time</v>
      </c>
      <c r="Q1577" s="9">
        <f t="shared" si="363"/>
        <v>1</v>
      </c>
      <c r="R1577" s="9">
        <f t="shared" si="364"/>
        <v>1</v>
      </c>
      <c r="S1577" s="9">
        <f t="shared" si="365"/>
        <v>0</v>
      </c>
      <c r="T1577" s="9" t="str">
        <f t="shared" si="366"/>
        <v>February</v>
      </c>
      <c r="U1577" s="40">
        <f t="shared" si="367"/>
        <v>0</v>
      </c>
      <c r="V1577" s="40" t="str">
        <f t="shared" si="368"/>
        <v>Normal</v>
      </c>
      <c r="W1577" s="40">
        <f t="shared" si="369"/>
        <v>0</v>
      </c>
      <c r="X1577" s="40">
        <f t="shared" si="370"/>
        <v>0</v>
      </c>
      <c r="Y1577" s="40">
        <f t="shared" si="371"/>
        <v>0</v>
      </c>
      <c r="Z1577" s="40">
        <f t="shared" si="372"/>
        <v>0</v>
      </c>
      <c r="AA1577" s="40">
        <f t="shared" si="373"/>
        <v>1</v>
      </c>
      <c r="AB1577" s="40">
        <f t="shared" si="374"/>
        <v>0</v>
      </c>
      <c r="AC1577" s="41" t="s">
        <v>132</v>
      </c>
      <c r="AD1577" s="41" t="s">
        <v>287</v>
      </c>
      <c r="AE1577" s="41" t="s">
        <v>121</v>
      </c>
      <c r="AF1577" s="41" t="s">
        <v>322</v>
      </c>
      <c r="AG1577" s="41" t="s">
        <v>56</v>
      </c>
      <c r="AH1577" s="41" t="s">
        <v>56</v>
      </c>
      <c r="AI1577" s="41" t="s">
        <v>56</v>
      </c>
      <c r="AJ1577" s="41" t="s">
        <v>160</v>
      </c>
      <c r="AK1577" s="41" t="s">
        <v>56</v>
      </c>
    </row>
    <row r="1578" spans="1:37" s="41" customFormat="1" ht="15.75" hidden="1" thickBot="1" x14ac:dyDescent="0.3">
      <c r="A1578" s="11" t="s">
        <v>248</v>
      </c>
      <c r="B1578" s="12" t="s">
        <v>216</v>
      </c>
      <c r="C1578" s="13" t="s">
        <v>52</v>
      </c>
      <c r="D1578" s="14" t="s">
        <v>47</v>
      </c>
      <c r="E1578" s="13" t="s">
        <v>3108</v>
      </c>
      <c r="F1578" s="4" t="s">
        <v>309</v>
      </c>
      <c r="G1578" s="4" t="s">
        <v>3151</v>
      </c>
      <c r="H1578" s="15">
        <v>43157.416666666664</v>
      </c>
      <c r="I1578" s="15">
        <v>43157.5</v>
      </c>
      <c r="J1578" s="131" t="s">
        <v>3929</v>
      </c>
      <c r="K1578" s="45" t="s">
        <v>9</v>
      </c>
      <c r="L1578" s="47" t="s">
        <v>7</v>
      </c>
      <c r="M1578" s="47" t="s">
        <v>56</v>
      </c>
      <c r="N1578" s="9" t="str">
        <f t="shared" si="360"/>
        <v>Standard</v>
      </c>
      <c r="O1578" s="10" t="str">
        <f t="shared" si="361"/>
        <v>Successful</v>
      </c>
      <c r="P1578" s="10" t="str">
        <f t="shared" si="362"/>
        <v>On Time</v>
      </c>
      <c r="Q1578" s="9">
        <f t="shared" si="363"/>
        <v>1</v>
      </c>
      <c r="R1578" s="9">
        <f t="shared" si="364"/>
        <v>1</v>
      </c>
      <c r="S1578" s="9">
        <f t="shared" si="365"/>
        <v>0</v>
      </c>
      <c r="T1578" s="9" t="str">
        <f t="shared" si="366"/>
        <v>February</v>
      </c>
      <c r="U1578" s="40">
        <f t="shared" si="367"/>
        <v>0</v>
      </c>
      <c r="V1578" s="40" t="str">
        <f t="shared" si="368"/>
        <v>Normal</v>
      </c>
      <c r="W1578" s="40">
        <f t="shared" si="369"/>
        <v>0</v>
      </c>
      <c r="X1578" s="40">
        <f t="shared" si="370"/>
        <v>0</v>
      </c>
      <c r="Y1578" s="40">
        <f t="shared" si="371"/>
        <v>0</v>
      </c>
      <c r="Z1578" s="40">
        <f t="shared" si="372"/>
        <v>0</v>
      </c>
      <c r="AA1578" s="40">
        <f t="shared" si="373"/>
        <v>1</v>
      </c>
      <c r="AB1578" s="40">
        <f t="shared" si="374"/>
        <v>0</v>
      </c>
      <c r="AC1578" s="41" t="s">
        <v>537</v>
      </c>
      <c r="AD1578" s="41" t="s">
        <v>289</v>
      </c>
      <c r="AE1578" s="41" t="s">
        <v>227</v>
      </c>
      <c r="AF1578" s="41" t="s">
        <v>216</v>
      </c>
      <c r="AG1578" s="41" t="s">
        <v>56</v>
      </c>
      <c r="AH1578" s="41" t="s">
        <v>56</v>
      </c>
      <c r="AI1578" s="41" t="s">
        <v>56</v>
      </c>
      <c r="AJ1578" s="41" t="s">
        <v>160</v>
      </c>
      <c r="AK1578" s="41" t="s">
        <v>56</v>
      </c>
    </row>
    <row r="1579" spans="1:37" s="41" customFormat="1" ht="15.75" hidden="1" thickBot="1" x14ac:dyDescent="0.3">
      <c r="A1579" s="11" t="s">
        <v>51</v>
      </c>
      <c r="B1579" s="12" t="s">
        <v>216</v>
      </c>
      <c r="C1579" s="13" t="s">
        <v>46</v>
      </c>
      <c r="D1579" s="14" t="s">
        <v>47</v>
      </c>
      <c r="E1579" s="13" t="s">
        <v>3109</v>
      </c>
      <c r="F1579" s="4" t="s">
        <v>163</v>
      </c>
      <c r="G1579" s="4" t="s">
        <v>180</v>
      </c>
      <c r="H1579" s="15">
        <v>43154.25</v>
      </c>
      <c r="I1579" s="15">
        <v>43154.583333333336</v>
      </c>
      <c r="J1579" s="131" t="s">
        <v>3930</v>
      </c>
      <c r="K1579" s="45" t="s">
        <v>9</v>
      </c>
      <c r="L1579" s="47" t="s">
        <v>7</v>
      </c>
      <c r="M1579" s="47" t="s">
        <v>56</v>
      </c>
      <c r="N1579" s="9" t="str">
        <f t="shared" si="360"/>
        <v>Minor</v>
      </c>
      <c r="O1579" s="10" t="str">
        <f t="shared" si="361"/>
        <v>Successful</v>
      </c>
      <c r="P1579" s="10" t="str">
        <f t="shared" si="362"/>
        <v>On Time</v>
      </c>
      <c r="Q1579" s="9">
        <f t="shared" si="363"/>
        <v>1</v>
      </c>
      <c r="R1579" s="9">
        <f t="shared" si="364"/>
        <v>1</v>
      </c>
      <c r="S1579" s="9">
        <f t="shared" si="365"/>
        <v>0</v>
      </c>
      <c r="T1579" s="9" t="str">
        <f t="shared" si="366"/>
        <v>February</v>
      </c>
      <c r="U1579" s="40">
        <f t="shared" si="367"/>
        <v>0</v>
      </c>
      <c r="V1579" s="40" t="str">
        <f t="shared" si="368"/>
        <v>Normal</v>
      </c>
      <c r="W1579" s="40">
        <f t="shared" si="369"/>
        <v>0</v>
      </c>
      <c r="X1579" s="40">
        <f t="shared" si="370"/>
        <v>0</v>
      </c>
      <c r="Y1579" s="40">
        <f t="shared" si="371"/>
        <v>0</v>
      </c>
      <c r="Z1579" s="40">
        <f t="shared" si="372"/>
        <v>0</v>
      </c>
      <c r="AA1579" s="40">
        <f t="shared" si="373"/>
        <v>1</v>
      </c>
      <c r="AB1579" s="40">
        <f t="shared" si="374"/>
        <v>0</v>
      </c>
      <c r="AC1579" s="41" t="s">
        <v>133</v>
      </c>
      <c r="AD1579" s="41" t="s">
        <v>280</v>
      </c>
      <c r="AE1579" s="41" t="s">
        <v>429</v>
      </c>
      <c r="AF1579" s="41" t="s">
        <v>216</v>
      </c>
      <c r="AG1579" s="41" t="s">
        <v>56</v>
      </c>
      <c r="AH1579" s="41" t="s">
        <v>56</v>
      </c>
      <c r="AI1579" s="41" t="s">
        <v>56</v>
      </c>
      <c r="AJ1579" s="41" t="s">
        <v>160</v>
      </c>
      <c r="AK1579" s="41" t="s">
        <v>56</v>
      </c>
    </row>
    <row r="1580" spans="1:37" s="41" customFormat="1" ht="15.75" hidden="1" thickBot="1" x14ac:dyDescent="0.3">
      <c r="A1580" s="11" t="s">
        <v>51</v>
      </c>
      <c r="B1580" s="12" t="s">
        <v>216</v>
      </c>
      <c r="C1580" s="13" t="s">
        <v>46</v>
      </c>
      <c r="D1580" s="14" t="s">
        <v>47</v>
      </c>
      <c r="E1580" s="13" t="s">
        <v>3110</v>
      </c>
      <c r="F1580" s="4" t="s">
        <v>225</v>
      </c>
      <c r="G1580" s="4" t="s">
        <v>1622</v>
      </c>
      <c r="H1580" s="15">
        <v>43154.458333333336</v>
      </c>
      <c r="I1580" s="15">
        <v>43154.916666666664</v>
      </c>
      <c r="J1580" s="131" t="s">
        <v>3931</v>
      </c>
      <c r="K1580" s="45" t="s">
        <v>9</v>
      </c>
      <c r="L1580" s="47" t="s">
        <v>7</v>
      </c>
      <c r="M1580" s="47" t="s">
        <v>56</v>
      </c>
      <c r="N1580" s="9" t="str">
        <f t="shared" si="360"/>
        <v>Minor</v>
      </c>
      <c r="O1580" s="10" t="str">
        <f t="shared" si="361"/>
        <v>Successful</v>
      </c>
      <c r="P1580" s="10" t="str">
        <f t="shared" si="362"/>
        <v>On Time</v>
      </c>
      <c r="Q1580" s="9">
        <f t="shared" si="363"/>
        <v>1</v>
      </c>
      <c r="R1580" s="9">
        <f t="shared" si="364"/>
        <v>1</v>
      </c>
      <c r="S1580" s="9">
        <f t="shared" si="365"/>
        <v>0</v>
      </c>
      <c r="T1580" s="9" t="str">
        <f t="shared" si="366"/>
        <v>February</v>
      </c>
      <c r="U1580" s="40">
        <f t="shared" si="367"/>
        <v>0</v>
      </c>
      <c r="V1580" s="40" t="str">
        <f t="shared" si="368"/>
        <v>Normal</v>
      </c>
      <c r="W1580" s="40">
        <f t="shared" si="369"/>
        <v>0</v>
      </c>
      <c r="X1580" s="40">
        <f t="shared" si="370"/>
        <v>0</v>
      </c>
      <c r="Y1580" s="40">
        <f t="shared" si="371"/>
        <v>0</v>
      </c>
      <c r="Z1580" s="40">
        <f t="shared" si="372"/>
        <v>0</v>
      </c>
      <c r="AA1580" s="40">
        <f t="shared" si="373"/>
        <v>1</v>
      </c>
      <c r="AB1580" s="40">
        <f t="shared" si="374"/>
        <v>0</v>
      </c>
      <c r="AC1580" s="41" t="s">
        <v>133</v>
      </c>
      <c r="AD1580" s="41" t="s">
        <v>280</v>
      </c>
      <c r="AE1580" s="41" t="s">
        <v>430</v>
      </c>
      <c r="AF1580" s="41" t="s">
        <v>216</v>
      </c>
      <c r="AG1580" s="41" t="s">
        <v>56</v>
      </c>
      <c r="AH1580" s="41" t="s">
        <v>56</v>
      </c>
      <c r="AI1580" s="41" t="s">
        <v>56</v>
      </c>
      <c r="AJ1580" s="41" t="s">
        <v>160</v>
      </c>
      <c r="AK1580" s="41" t="s">
        <v>56</v>
      </c>
    </row>
    <row r="1581" spans="1:37" s="41" customFormat="1" ht="15.75" hidden="1" thickBot="1" x14ac:dyDescent="0.3">
      <c r="A1581" s="11" t="s">
        <v>51</v>
      </c>
      <c r="B1581" s="12" t="s">
        <v>216</v>
      </c>
      <c r="C1581" s="13" t="s">
        <v>46</v>
      </c>
      <c r="D1581" s="14" t="s">
        <v>47</v>
      </c>
      <c r="E1581" s="13" t="s">
        <v>3111</v>
      </c>
      <c r="F1581" s="4" t="s">
        <v>144</v>
      </c>
      <c r="G1581" s="4" t="s">
        <v>3203</v>
      </c>
      <c r="H1581" s="15">
        <v>43154.583333333336</v>
      </c>
      <c r="I1581" s="15">
        <v>43155.833333333336</v>
      </c>
      <c r="J1581" s="131" t="s">
        <v>3932</v>
      </c>
      <c r="K1581" s="45" t="s">
        <v>9</v>
      </c>
      <c r="L1581" s="47" t="s">
        <v>7</v>
      </c>
      <c r="M1581" s="47" t="s">
        <v>56</v>
      </c>
      <c r="N1581" s="9" t="str">
        <f t="shared" si="360"/>
        <v>Minor</v>
      </c>
      <c r="O1581" s="10" t="str">
        <f t="shared" si="361"/>
        <v>Successful</v>
      </c>
      <c r="P1581" s="10" t="str">
        <f t="shared" si="362"/>
        <v>On Time</v>
      </c>
      <c r="Q1581" s="9">
        <f t="shared" si="363"/>
        <v>1</v>
      </c>
      <c r="R1581" s="9">
        <f t="shared" si="364"/>
        <v>1</v>
      </c>
      <c r="S1581" s="9">
        <f t="shared" si="365"/>
        <v>0</v>
      </c>
      <c r="T1581" s="9" t="str">
        <f t="shared" si="366"/>
        <v>February</v>
      </c>
      <c r="U1581" s="40">
        <f t="shared" si="367"/>
        <v>0</v>
      </c>
      <c r="V1581" s="40" t="str">
        <f t="shared" si="368"/>
        <v>Normal</v>
      </c>
      <c r="W1581" s="40">
        <f t="shared" si="369"/>
        <v>0</v>
      </c>
      <c r="X1581" s="40">
        <f t="shared" si="370"/>
        <v>0</v>
      </c>
      <c r="Y1581" s="40">
        <f t="shared" si="371"/>
        <v>0</v>
      </c>
      <c r="Z1581" s="40">
        <f t="shared" si="372"/>
        <v>0</v>
      </c>
      <c r="AA1581" s="40">
        <f t="shared" si="373"/>
        <v>1</v>
      </c>
      <c r="AB1581" s="40">
        <f t="shared" si="374"/>
        <v>0</v>
      </c>
      <c r="AC1581" s="41" t="s">
        <v>133</v>
      </c>
      <c r="AD1581" s="41" t="s">
        <v>280</v>
      </c>
      <c r="AE1581" s="41" t="s">
        <v>428</v>
      </c>
      <c r="AF1581" s="41" t="s">
        <v>216</v>
      </c>
      <c r="AG1581" s="41" t="s">
        <v>56</v>
      </c>
      <c r="AH1581" s="41" t="s">
        <v>56</v>
      </c>
      <c r="AI1581" s="41" t="s">
        <v>56</v>
      </c>
      <c r="AJ1581" s="41" t="s">
        <v>160</v>
      </c>
      <c r="AK1581" s="41" t="s">
        <v>56</v>
      </c>
    </row>
    <row r="1582" spans="1:37" s="41" customFormat="1" ht="15.75" hidden="1" thickBot="1" x14ac:dyDescent="0.3">
      <c r="A1582" s="11" t="s">
        <v>51</v>
      </c>
      <c r="B1582" s="12" t="s">
        <v>216</v>
      </c>
      <c r="C1582" s="13" t="s">
        <v>46</v>
      </c>
      <c r="D1582" s="14" t="s">
        <v>47</v>
      </c>
      <c r="E1582" s="13" t="s">
        <v>3112</v>
      </c>
      <c r="F1582" s="4" t="s">
        <v>189</v>
      </c>
      <c r="G1582" s="4" t="s">
        <v>3144</v>
      </c>
      <c r="H1582" s="15">
        <v>43152.458333333336</v>
      </c>
      <c r="I1582" s="15">
        <v>43158.541666666664</v>
      </c>
      <c r="J1582" s="131" t="s">
        <v>3933</v>
      </c>
      <c r="K1582" s="45" t="s">
        <v>9</v>
      </c>
      <c r="L1582" s="47" t="s">
        <v>7</v>
      </c>
      <c r="M1582" s="47" t="s">
        <v>56</v>
      </c>
      <c r="N1582" s="9" t="str">
        <f t="shared" si="360"/>
        <v>Minor</v>
      </c>
      <c r="O1582" s="10" t="str">
        <f t="shared" si="361"/>
        <v>Successful</v>
      </c>
      <c r="P1582" s="10" t="str">
        <f t="shared" si="362"/>
        <v>On Time</v>
      </c>
      <c r="Q1582" s="9">
        <f t="shared" si="363"/>
        <v>1</v>
      </c>
      <c r="R1582" s="9">
        <f t="shared" si="364"/>
        <v>1</v>
      </c>
      <c r="S1582" s="9">
        <f t="shared" si="365"/>
        <v>0</v>
      </c>
      <c r="T1582" s="9" t="str">
        <f t="shared" si="366"/>
        <v>February</v>
      </c>
      <c r="U1582" s="40">
        <f t="shared" si="367"/>
        <v>0</v>
      </c>
      <c r="V1582" s="40" t="str">
        <f t="shared" si="368"/>
        <v>Normal</v>
      </c>
      <c r="W1582" s="40">
        <f t="shared" si="369"/>
        <v>0</v>
      </c>
      <c r="X1582" s="40">
        <f t="shared" si="370"/>
        <v>0</v>
      </c>
      <c r="Y1582" s="40">
        <f t="shared" si="371"/>
        <v>0</v>
      </c>
      <c r="Z1582" s="40">
        <f t="shared" si="372"/>
        <v>0</v>
      </c>
      <c r="AA1582" s="40">
        <f t="shared" si="373"/>
        <v>1</v>
      </c>
      <c r="AB1582" s="40">
        <f t="shared" si="374"/>
        <v>0</v>
      </c>
      <c r="AC1582" s="41" t="s">
        <v>133</v>
      </c>
      <c r="AD1582" s="41" t="s">
        <v>280</v>
      </c>
      <c r="AE1582" s="41" t="s">
        <v>323</v>
      </c>
      <c r="AF1582" s="41" t="s">
        <v>216</v>
      </c>
      <c r="AG1582" s="41" t="s">
        <v>56</v>
      </c>
      <c r="AH1582" s="41" t="s">
        <v>56</v>
      </c>
      <c r="AI1582" s="41" t="s">
        <v>56</v>
      </c>
      <c r="AJ1582" s="41" t="s">
        <v>160</v>
      </c>
      <c r="AK1582" s="41" t="s">
        <v>56</v>
      </c>
    </row>
    <row r="1583" spans="1:37" s="41" customFormat="1" ht="15.75" hidden="1" thickBot="1" x14ac:dyDescent="0.3">
      <c r="A1583" s="11" t="s">
        <v>51</v>
      </c>
      <c r="B1583" s="12" t="s">
        <v>216</v>
      </c>
      <c r="C1583" s="13" t="s">
        <v>46</v>
      </c>
      <c r="D1583" s="14" t="s">
        <v>47</v>
      </c>
      <c r="E1583" s="13" t="s">
        <v>3113</v>
      </c>
      <c r="F1583" s="4" t="s">
        <v>185</v>
      </c>
      <c r="G1583" s="4" t="s">
        <v>1617</v>
      </c>
      <c r="H1583" s="15">
        <v>43159.5</v>
      </c>
      <c r="I1583" s="15">
        <v>43159.708333333336</v>
      </c>
      <c r="J1583" s="131" t="s">
        <v>3934</v>
      </c>
      <c r="K1583" s="45" t="s">
        <v>9</v>
      </c>
      <c r="L1583" s="47" t="s">
        <v>7</v>
      </c>
      <c r="M1583" s="47" t="s">
        <v>56</v>
      </c>
      <c r="N1583" s="9" t="str">
        <f t="shared" si="360"/>
        <v>Minor</v>
      </c>
      <c r="O1583" s="10" t="str">
        <f t="shared" si="361"/>
        <v>Successful</v>
      </c>
      <c r="P1583" s="10" t="str">
        <f t="shared" si="362"/>
        <v>On Time</v>
      </c>
      <c r="Q1583" s="9">
        <f t="shared" si="363"/>
        <v>1</v>
      </c>
      <c r="R1583" s="9">
        <f t="shared" si="364"/>
        <v>1</v>
      </c>
      <c r="S1583" s="9">
        <f t="shared" si="365"/>
        <v>0</v>
      </c>
      <c r="T1583" s="9" t="str">
        <f t="shared" si="366"/>
        <v>February</v>
      </c>
      <c r="U1583" s="40">
        <f t="shared" si="367"/>
        <v>0</v>
      </c>
      <c r="V1583" s="40" t="str">
        <f t="shared" si="368"/>
        <v>Normal</v>
      </c>
      <c r="W1583" s="40">
        <f t="shared" si="369"/>
        <v>0</v>
      </c>
      <c r="X1583" s="40">
        <f t="shared" si="370"/>
        <v>0</v>
      </c>
      <c r="Y1583" s="40">
        <f t="shared" si="371"/>
        <v>0</v>
      </c>
      <c r="Z1583" s="40">
        <f t="shared" si="372"/>
        <v>0</v>
      </c>
      <c r="AA1583" s="40">
        <f t="shared" si="373"/>
        <v>1</v>
      </c>
      <c r="AB1583" s="40">
        <f t="shared" si="374"/>
        <v>0</v>
      </c>
      <c r="AC1583" s="41" t="s">
        <v>133</v>
      </c>
      <c r="AD1583" s="41" t="s">
        <v>280</v>
      </c>
      <c r="AE1583" s="41" t="s">
        <v>428</v>
      </c>
      <c r="AF1583" s="41" t="s">
        <v>216</v>
      </c>
      <c r="AG1583" s="41" t="s">
        <v>56</v>
      </c>
      <c r="AH1583" s="41" t="s">
        <v>56</v>
      </c>
      <c r="AI1583" s="41" t="s">
        <v>56</v>
      </c>
      <c r="AJ1583" s="41" t="s">
        <v>160</v>
      </c>
      <c r="AK1583" s="41" t="s">
        <v>56</v>
      </c>
    </row>
    <row r="1584" spans="1:37" s="41" customFormat="1" ht="15.75" hidden="1" thickBot="1" x14ac:dyDescent="0.3">
      <c r="A1584" s="11" t="s">
        <v>51</v>
      </c>
      <c r="B1584" s="12" t="s">
        <v>8</v>
      </c>
      <c r="C1584" s="13" t="s">
        <v>46</v>
      </c>
      <c r="D1584" s="14" t="s">
        <v>47</v>
      </c>
      <c r="E1584" s="13" t="s">
        <v>3114</v>
      </c>
      <c r="F1584" s="4" t="s">
        <v>148</v>
      </c>
      <c r="G1584" s="4" t="s">
        <v>3204</v>
      </c>
      <c r="H1584" s="15">
        <v>43154.458333333336</v>
      </c>
      <c r="I1584" s="15">
        <v>43154.989583333336</v>
      </c>
      <c r="J1584" s="131" t="s">
        <v>3935</v>
      </c>
      <c r="K1584" s="45" t="s">
        <v>9</v>
      </c>
      <c r="L1584" s="47" t="s">
        <v>7</v>
      </c>
      <c r="M1584" s="47" t="s">
        <v>56</v>
      </c>
      <c r="N1584" s="9" t="str">
        <f t="shared" si="360"/>
        <v>Minor</v>
      </c>
      <c r="O1584" s="10" t="str">
        <f t="shared" si="361"/>
        <v>Successful</v>
      </c>
      <c r="P1584" s="10" t="str">
        <f t="shared" si="362"/>
        <v>On Time</v>
      </c>
      <c r="Q1584" s="9">
        <f t="shared" si="363"/>
        <v>1</v>
      </c>
      <c r="R1584" s="9">
        <f t="shared" si="364"/>
        <v>1</v>
      </c>
      <c r="S1584" s="9">
        <f t="shared" si="365"/>
        <v>0</v>
      </c>
      <c r="T1584" s="9" t="str">
        <f t="shared" si="366"/>
        <v>February</v>
      </c>
      <c r="U1584" s="40">
        <f t="shared" si="367"/>
        <v>0</v>
      </c>
      <c r="V1584" s="40" t="str">
        <f t="shared" si="368"/>
        <v>Normal</v>
      </c>
      <c r="W1584" s="40">
        <f t="shared" si="369"/>
        <v>0</v>
      </c>
      <c r="X1584" s="40">
        <f t="shared" si="370"/>
        <v>0</v>
      </c>
      <c r="Y1584" s="40">
        <f t="shared" si="371"/>
        <v>0</v>
      </c>
      <c r="Z1584" s="40">
        <f t="shared" si="372"/>
        <v>0</v>
      </c>
      <c r="AA1584" s="40">
        <f t="shared" si="373"/>
        <v>1</v>
      </c>
      <c r="AB1584" s="40">
        <f t="shared" si="374"/>
        <v>0</v>
      </c>
      <c r="AC1584" s="41" t="s">
        <v>133</v>
      </c>
      <c r="AD1584" s="41" t="s">
        <v>280</v>
      </c>
      <c r="AE1584" s="41" t="s">
        <v>259</v>
      </c>
      <c r="AF1584" s="41" t="s">
        <v>8</v>
      </c>
      <c r="AG1584" s="41" t="s">
        <v>56</v>
      </c>
      <c r="AH1584" s="41" t="s">
        <v>56</v>
      </c>
      <c r="AI1584" s="41" t="s">
        <v>56</v>
      </c>
      <c r="AJ1584" s="41" t="s">
        <v>160</v>
      </c>
      <c r="AK1584" s="41" t="s">
        <v>56</v>
      </c>
    </row>
    <row r="1585" spans="1:37" s="41" customFormat="1" ht="15.75" hidden="1" thickBot="1" x14ac:dyDescent="0.3">
      <c r="A1585" s="11" t="s">
        <v>51</v>
      </c>
      <c r="B1585" s="12" t="s">
        <v>8</v>
      </c>
      <c r="C1585" s="13" t="s">
        <v>52</v>
      </c>
      <c r="D1585" s="14" t="s">
        <v>47</v>
      </c>
      <c r="E1585" s="13" t="s">
        <v>3115</v>
      </c>
      <c r="F1585" s="4" t="s">
        <v>155</v>
      </c>
      <c r="G1585" s="4" t="s">
        <v>3150</v>
      </c>
      <c r="H1585" s="15">
        <v>43154.770833333336</v>
      </c>
      <c r="I1585" s="15">
        <v>43154.875</v>
      </c>
      <c r="J1585" s="131" t="s">
        <v>3936</v>
      </c>
      <c r="K1585" s="45" t="s">
        <v>9</v>
      </c>
      <c r="L1585" s="47" t="s">
        <v>7</v>
      </c>
      <c r="M1585" s="47" t="s">
        <v>56</v>
      </c>
      <c r="N1585" s="9" t="str">
        <f t="shared" si="360"/>
        <v>Standard</v>
      </c>
      <c r="O1585" s="10" t="str">
        <f t="shared" si="361"/>
        <v>Successful</v>
      </c>
      <c r="P1585" s="10" t="str">
        <f t="shared" si="362"/>
        <v>On Time</v>
      </c>
      <c r="Q1585" s="9">
        <f t="shared" si="363"/>
        <v>1</v>
      </c>
      <c r="R1585" s="9">
        <f t="shared" si="364"/>
        <v>1</v>
      </c>
      <c r="S1585" s="9">
        <f t="shared" si="365"/>
        <v>0</v>
      </c>
      <c r="T1585" s="9" t="str">
        <f t="shared" si="366"/>
        <v>February</v>
      </c>
      <c r="U1585" s="40">
        <f t="shared" si="367"/>
        <v>0</v>
      </c>
      <c r="V1585" s="40" t="str">
        <f t="shared" si="368"/>
        <v>Normal</v>
      </c>
      <c r="W1585" s="40">
        <f t="shared" si="369"/>
        <v>0</v>
      </c>
      <c r="X1585" s="40">
        <f t="shared" si="370"/>
        <v>0</v>
      </c>
      <c r="Y1585" s="40">
        <f t="shared" si="371"/>
        <v>0</v>
      </c>
      <c r="Z1585" s="40">
        <f t="shared" si="372"/>
        <v>0</v>
      </c>
      <c r="AA1585" s="40">
        <f t="shared" si="373"/>
        <v>1</v>
      </c>
      <c r="AB1585" s="40">
        <f t="shared" si="374"/>
        <v>0</v>
      </c>
      <c r="AC1585" s="41" t="s">
        <v>133</v>
      </c>
      <c r="AD1585" s="41" t="s">
        <v>280</v>
      </c>
      <c r="AE1585" s="41" t="s">
        <v>259</v>
      </c>
      <c r="AF1585" s="41" t="s">
        <v>8</v>
      </c>
      <c r="AG1585" s="41" t="s">
        <v>56</v>
      </c>
      <c r="AH1585" s="41" t="s">
        <v>56</v>
      </c>
      <c r="AI1585" s="41" t="s">
        <v>56</v>
      </c>
      <c r="AJ1585" s="41" t="s">
        <v>160</v>
      </c>
      <c r="AK1585" s="41" t="s">
        <v>56</v>
      </c>
    </row>
    <row r="1586" spans="1:37" s="41" customFormat="1" ht="15.75" hidden="1" thickBot="1" x14ac:dyDescent="0.3">
      <c r="A1586" s="11" t="s">
        <v>51</v>
      </c>
      <c r="B1586" s="12" t="s">
        <v>8</v>
      </c>
      <c r="C1586" s="13" t="s">
        <v>46</v>
      </c>
      <c r="D1586" s="14" t="s">
        <v>47</v>
      </c>
      <c r="E1586" s="13" t="s">
        <v>3116</v>
      </c>
      <c r="F1586" s="4" t="s">
        <v>327</v>
      </c>
      <c r="G1586" s="4" t="s">
        <v>3131</v>
      </c>
      <c r="H1586" s="15">
        <v>43154.75</v>
      </c>
      <c r="I1586" s="15">
        <v>43154.999305555553</v>
      </c>
      <c r="J1586" s="131" t="s">
        <v>3937</v>
      </c>
      <c r="K1586" s="45" t="s">
        <v>9</v>
      </c>
      <c r="L1586" s="47" t="s">
        <v>7</v>
      </c>
      <c r="M1586" s="47" t="s">
        <v>56</v>
      </c>
      <c r="N1586" s="9" t="str">
        <f t="shared" si="360"/>
        <v>Minor</v>
      </c>
      <c r="O1586" s="10" t="str">
        <f t="shared" si="361"/>
        <v>Successful</v>
      </c>
      <c r="P1586" s="10" t="str">
        <f t="shared" si="362"/>
        <v>On Time</v>
      </c>
      <c r="Q1586" s="9">
        <f t="shared" si="363"/>
        <v>1</v>
      </c>
      <c r="R1586" s="9">
        <f t="shared" si="364"/>
        <v>1</v>
      </c>
      <c r="S1586" s="9">
        <f t="shared" si="365"/>
        <v>0</v>
      </c>
      <c r="T1586" s="9" t="str">
        <f t="shared" si="366"/>
        <v>February</v>
      </c>
      <c r="U1586" s="40">
        <f t="shared" si="367"/>
        <v>0</v>
      </c>
      <c r="V1586" s="40" t="str">
        <f t="shared" si="368"/>
        <v>Normal</v>
      </c>
      <c r="W1586" s="40">
        <f t="shared" si="369"/>
        <v>0</v>
      </c>
      <c r="X1586" s="40">
        <f t="shared" si="370"/>
        <v>0</v>
      </c>
      <c r="Y1586" s="40">
        <f t="shared" si="371"/>
        <v>0</v>
      </c>
      <c r="Z1586" s="40">
        <f t="shared" si="372"/>
        <v>0</v>
      </c>
      <c r="AA1586" s="40">
        <f t="shared" si="373"/>
        <v>1</v>
      </c>
      <c r="AB1586" s="40">
        <f t="shared" si="374"/>
        <v>0</v>
      </c>
      <c r="AC1586" s="41" t="s">
        <v>133</v>
      </c>
      <c r="AD1586" s="41" t="s">
        <v>280</v>
      </c>
      <c r="AE1586" s="41" t="s">
        <v>754</v>
      </c>
      <c r="AF1586" s="41" t="s">
        <v>8</v>
      </c>
      <c r="AG1586" s="41" t="s">
        <v>56</v>
      </c>
      <c r="AH1586" s="41" t="s">
        <v>56</v>
      </c>
      <c r="AI1586" s="41" t="s">
        <v>56</v>
      </c>
      <c r="AJ1586" s="41" t="s">
        <v>160</v>
      </c>
      <c r="AK1586" s="41" t="s">
        <v>56</v>
      </c>
    </row>
    <row r="1587" spans="1:37" s="41" customFormat="1" ht="15.75" hidden="1" thickBot="1" x14ac:dyDescent="0.3">
      <c r="A1587" s="11" t="s">
        <v>51</v>
      </c>
      <c r="B1587" s="12" t="s">
        <v>8</v>
      </c>
      <c r="C1587" s="13" t="s">
        <v>52</v>
      </c>
      <c r="D1587" s="14" t="s">
        <v>47</v>
      </c>
      <c r="E1587" s="13" t="s">
        <v>3117</v>
      </c>
      <c r="F1587" s="4" t="s">
        <v>153</v>
      </c>
      <c r="G1587" s="4" t="s">
        <v>787</v>
      </c>
      <c r="H1587" s="15">
        <v>43152.416666666664</v>
      </c>
      <c r="I1587" s="15">
        <v>43158.708333333336</v>
      </c>
      <c r="J1587" s="131" t="s">
        <v>3938</v>
      </c>
      <c r="K1587" s="45" t="s">
        <v>9</v>
      </c>
      <c r="L1587" s="47" t="s">
        <v>7</v>
      </c>
      <c r="M1587" s="47" t="s">
        <v>56</v>
      </c>
      <c r="N1587" s="9" t="str">
        <f t="shared" si="360"/>
        <v>Standard</v>
      </c>
      <c r="O1587" s="10" t="str">
        <f t="shared" si="361"/>
        <v>Successful</v>
      </c>
      <c r="P1587" s="10" t="str">
        <f t="shared" si="362"/>
        <v>On Time</v>
      </c>
      <c r="Q1587" s="9">
        <f t="shared" si="363"/>
        <v>1</v>
      </c>
      <c r="R1587" s="9">
        <f t="shared" si="364"/>
        <v>1</v>
      </c>
      <c r="S1587" s="9">
        <f t="shared" si="365"/>
        <v>0</v>
      </c>
      <c r="T1587" s="9" t="str">
        <f t="shared" si="366"/>
        <v>February</v>
      </c>
      <c r="U1587" s="40">
        <f t="shared" si="367"/>
        <v>0</v>
      </c>
      <c r="V1587" s="40" t="str">
        <f t="shared" si="368"/>
        <v>Normal</v>
      </c>
      <c r="W1587" s="40">
        <f t="shared" si="369"/>
        <v>0</v>
      </c>
      <c r="X1587" s="40">
        <f t="shared" si="370"/>
        <v>0</v>
      </c>
      <c r="Y1587" s="40">
        <f t="shared" si="371"/>
        <v>0</v>
      </c>
      <c r="Z1587" s="40">
        <f t="shared" si="372"/>
        <v>0</v>
      </c>
      <c r="AA1587" s="40">
        <f t="shared" si="373"/>
        <v>1</v>
      </c>
      <c r="AB1587" s="40">
        <f t="shared" si="374"/>
        <v>0</v>
      </c>
      <c r="AC1587" s="41" t="s">
        <v>133</v>
      </c>
      <c r="AD1587" s="41" t="s">
        <v>280</v>
      </c>
      <c r="AE1587" s="41" t="s">
        <v>308</v>
      </c>
      <c r="AF1587" s="41" t="s">
        <v>8</v>
      </c>
      <c r="AG1587" s="41" t="s">
        <v>56</v>
      </c>
      <c r="AH1587" s="41" t="s">
        <v>56</v>
      </c>
      <c r="AI1587" s="41" t="s">
        <v>56</v>
      </c>
      <c r="AJ1587" s="41" t="s">
        <v>160</v>
      </c>
      <c r="AK1587" s="41" t="s">
        <v>56</v>
      </c>
    </row>
    <row r="1588" spans="1:37" s="41" customFormat="1" ht="15.75" hidden="1" thickBot="1" x14ac:dyDescent="0.3">
      <c r="A1588" s="11" t="s">
        <v>51</v>
      </c>
      <c r="B1588" s="12" t="s">
        <v>8</v>
      </c>
      <c r="C1588" s="13" t="s">
        <v>52</v>
      </c>
      <c r="D1588" s="14" t="s">
        <v>47</v>
      </c>
      <c r="E1588" s="13" t="s">
        <v>3118</v>
      </c>
      <c r="F1588" s="4" t="s">
        <v>155</v>
      </c>
      <c r="G1588" s="4" t="s">
        <v>3205</v>
      </c>
      <c r="H1588" s="15">
        <v>43159.791666666664</v>
      </c>
      <c r="I1588" s="15">
        <v>43159.833333333336</v>
      </c>
      <c r="J1588" s="131" t="s">
        <v>3939</v>
      </c>
      <c r="K1588" s="45" t="s">
        <v>9</v>
      </c>
      <c r="L1588" s="47" t="s">
        <v>7</v>
      </c>
      <c r="M1588" s="47" t="s">
        <v>56</v>
      </c>
      <c r="N1588" s="9" t="str">
        <f t="shared" ref="N1588" si="375">VLOOKUP(C1588,CBI,2,FALSE)</f>
        <v>Standard</v>
      </c>
      <c r="O1588" s="10" t="str">
        <f t="shared" ref="O1588" si="376">VLOOKUP(K1588,Exitoso,2,FALSE)</f>
        <v>Successful</v>
      </c>
      <c r="P1588" s="10" t="str">
        <f t="shared" ref="P1588" si="377">VLOOKUP(L1588,EnTiempo,2,FALSE)</f>
        <v>On Time</v>
      </c>
      <c r="Q1588" s="9">
        <f t="shared" ref="Q1588" si="378">IF(OR(K1588="Successful",K1588="Exitoso"),1,IF(OR(K1588="Not Successful",K1588="No exitoso",K1588="Fallido"),0," "))</f>
        <v>1</v>
      </c>
      <c r="R1588" s="9">
        <f t="shared" ref="R1588" si="379">IF(OR(L1588="On Time",L1588="En tiempo"),1,IF(OR(L1588="Out of Time",L1588="Fuera de Tiempo"),0," "))</f>
        <v>1</v>
      </c>
      <c r="S1588" s="9">
        <f t="shared" ref="S1588" si="380">IF(M1588="NO",0,1)</f>
        <v>0</v>
      </c>
      <c r="T1588" s="9" t="str">
        <f t="shared" ref="T1588" si="381">VLOOKUP(MONTH(I1588),Meses,2,FALSE)</f>
        <v>February</v>
      </c>
      <c r="U1588" s="40">
        <f t="shared" ref="U1588" si="382">IF(ISERROR(FIND("SLT",J1588,1)),0,1)</f>
        <v>0</v>
      </c>
      <c r="V1588" s="40" t="str">
        <f t="shared" ref="V1588" si="383">IF(D1588="emergency","Emergency",IF(ISERROR(FIND("SLT",J1588,1)),"Normal","SLT"))</f>
        <v>Normal</v>
      </c>
      <c r="W1588" s="40">
        <f t="shared" ref="W1588" si="384">IF(V1588="Emergency",1,0)</f>
        <v>0</v>
      </c>
      <c r="X1588" s="40">
        <f t="shared" ref="X1588" si="385">IF(AG1588="Si",1,0)</f>
        <v>0</v>
      </c>
      <c r="Y1588" s="40">
        <f t="shared" ref="Y1588" si="386">IF(AH1588="Si",1,0)</f>
        <v>0</v>
      </c>
      <c r="Z1588" s="40">
        <f t="shared" ref="Z1588:AB1588" si="387">IF(AI1588="Si",1,0)</f>
        <v>0</v>
      </c>
      <c r="AA1588" s="40">
        <f t="shared" si="387"/>
        <v>1</v>
      </c>
      <c r="AB1588" s="40">
        <f t="shared" si="387"/>
        <v>0</v>
      </c>
      <c r="AC1588" s="41" t="s">
        <v>133</v>
      </c>
      <c r="AD1588" s="41" t="s">
        <v>280</v>
      </c>
      <c r="AE1588" s="41" t="s">
        <v>259</v>
      </c>
      <c r="AF1588" s="41" t="s">
        <v>8</v>
      </c>
      <c r="AG1588" s="41" t="s">
        <v>56</v>
      </c>
      <c r="AH1588" s="41" t="s">
        <v>56</v>
      </c>
      <c r="AI1588" s="41" t="s">
        <v>56</v>
      </c>
      <c r="AJ1588" s="41" t="s">
        <v>160</v>
      </c>
      <c r="AK1588" s="41" t="s">
        <v>56</v>
      </c>
    </row>
    <row r="1589" spans="1:37" s="41" customFormat="1" ht="15.75" hidden="1" thickBot="1" x14ac:dyDescent="0.3">
      <c r="A1589" s="11" t="s">
        <v>141</v>
      </c>
      <c r="B1589" s="12" t="s">
        <v>216</v>
      </c>
      <c r="C1589" s="13" t="s">
        <v>46</v>
      </c>
      <c r="D1589" s="14" t="s">
        <v>47</v>
      </c>
      <c r="E1589" s="13" t="s">
        <v>4003</v>
      </c>
      <c r="F1589" s="4" t="s">
        <v>309</v>
      </c>
      <c r="G1589" s="4" t="s">
        <v>3151</v>
      </c>
      <c r="H1589" s="15">
        <v>43160.583333333336</v>
      </c>
      <c r="I1589" s="15">
        <v>43160.75</v>
      </c>
      <c r="J1589" s="131" t="s">
        <v>5005</v>
      </c>
      <c r="K1589" s="45" t="s">
        <v>9</v>
      </c>
      <c r="L1589" s="47" t="s">
        <v>7</v>
      </c>
      <c r="M1589" s="47" t="s">
        <v>56</v>
      </c>
      <c r="N1589" s="9" t="str">
        <f t="shared" ref="N1589:N1603" si="388">VLOOKUP(C1589,CBI,2,FALSE)</f>
        <v>Minor</v>
      </c>
      <c r="O1589" s="10" t="str">
        <f t="shared" ref="O1589:O1603" si="389">VLOOKUP(K1589,Exitoso,2,FALSE)</f>
        <v>Successful</v>
      </c>
      <c r="P1589" s="10" t="str">
        <f t="shared" ref="P1589:P1603" si="390">VLOOKUP(L1589,EnTiempo,2,FALSE)</f>
        <v>On Time</v>
      </c>
      <c r="Q1589" s="9">
        <f t="shared" ref="Q1589:Q1603" si="391">IF(OR(K1589="Successful",K1589="Exitoso"),1,IF(OR(K1589="Not Successful",K1589="No exitoso",K1589="Fallido"),0," "))</f>
        <v>1</v>
      </c>
      <c r="R1589" s="9">
        <f t="shared" ref="R1589:R1603" si="392">IF(OR(L1589="On Time",L1589="En tiempo"),1,IF(OR(L1589="Out of Time",L1589="Fuera de Tiempo"),0," "))</f>
        <v>1</v>
      </c>
      <c r="S1589" s="9">
        <f t="shared" ref="S1589:S1603" si="393">IF(M1589="NO",0,1)</f>
        <v>0</v>
      </c>
      <c r="T1589" s="9" t="str">
        <f t="shared" ref="T1589:T1603" si="394">VLOOKUP(MONTH(I1589),Meses,2,FALSE)</f>
        <v>March</v>
      </c>
      <c r="U1589" s="40">
        <f t="shared" ref="U1589:U1603" si="395">IF(ISERROR(FIND("SLT",J1589,1)),0,1)</f>
        <v>0</v>
      </c>
      <c r="V1589" s="40" t="str">
        <f t="shared" ref="V1589:V1603" si="396">IF(D1589="emergency","Emergency",IF(ISERROR(FIND("SLT",J1589,1)),"Normal","SLT"))</f>
        <v>Normal</v>
      </c>
      <c r="W1589" s="40">
        <f t="shared" ref="W1589:W1603" si="397">IF(V1589="Emergency",1,0)</f>
        <v>0</v>
      </c>
      <c r="X1589" s="40">
        <f t="shared" ref="X1589:X1603" si="398">IF(AG1589="Si",1,0)</f>
        <v>0</v>
      </c>
      <c r="Y1589" s="40">
        <f t="shared" ref="Y1589:Y1603" si="399">IF(AH1589="Si",1,0)</f>
        <v>0</v>
      </c>
      <c r="Z1589" s="40">
        <f t="shared" ref="Z1589:Z1603" si="400">IF(AI1589="Si",1,0)</f>
        <v>0</v>
      </c>
      <c r="AA1589" s="40">
        <f t="shared" ref="AA1589:AA1603" si="401">IF(AJ1589="Si",1,0)</f>
        <v>1</v>
      </c>
      <c r="AB1589" s="40">
        <f t="shared" ref="AB1589:AB1603" si="402">IF(AK1589="Si",1,0)</f>
        <v>0</v>
      </c>
      <c r="AC1589" s="41" t="s">
        <v>132</v>
      </c>
      <c r="AD1589" s="41" t="s">
        <v>463</v>
      </c>
      <c r="AE1589" s="41" t="s">
        <v>227</v>
      </c>
      <c r="AF1589" s="41" t="s">
        <v>216</v>
      </c>
      <c r="AG1589" s="41" t="s">
        <v>56</v>
      </c>
      <c r="AH1589" s="41" t="s">
        <v>56</v>
      </c>
      <c r="AI1589" s="41" t="s">
        <v>56</v>
      </c>
      <c r="AJ1589" s="41" t="s">
        <v>160</v>
      </c>
      <c r="AK1589" s="41" t="s">
        <v>56</v>
      </c>
    </row>
    <row r="1590" spans="1:37" s="41" customFormat="1" ht="15.75" hidden="1" thickBot="1" x14ac:dyDescent="0.3">
      <c r="A1590" s="11" t="s">
        <v>59</v>
      </c>
      <c r="B1590" s="12" t="s">
        <v>216</v>
      </c>
      <c r="C1590" s="13" t="s">
        <v>46</v>
      </c>
      <c r="D1590" s="14" t="s">
        <v>47</v>
      </c>
      <c r="E1590" s="13" t="s">
        <v>4004</v>
      </c>
      <c r="F1590" s="4" t="s">
        <v>84</v>
      </c>
      <c r="G1590" s="4" t="s">
        <v>601</v>
      </c>
      <c r="H1590" s="15">
        <v>43129.520833333336</v>
      </c>
      <c r="I1590" s="15">
        <v>43160.5</v>
      </c>
      <c r="J1590" s="131" t="s">
        <v>5006</v>
      </c>
      <c r="K1590" s="45" t="s">
        <v>9</v>
      </c>
      <c r="L1590" s="47" t="s">
        <v>7</v>
      </c>
      <c r="M1590" s="47" t="s">
        <v>56</v>
      </c>
      <c r="N1590" s="9" t="str">
        <f t="shared" si="388"/>
        <v>Minor</v>
      </c>
      <c r="O1590" s="10" t="str">
        <f t="shared" si="389"/>
        <v>Successful</v>
      </c>
      <c r="P1590" s="10" t="str">
        <f t="shared" si="390"/>
        <v>On Time</v>
      </c>
      <c r="Q1590" s="9">
        <f t="shared" si="391"/>
        <v>1</v>
      </c>
      <c r="R1590" s="9">
        <f t="shared" si="392"/>
        <v>1</v>
      </c>
      <c r="S1590" s="9">
        <f t="shared" si="393"/>
        <v>0</v>
      </c>
      <c r="T1590" s="9" t="str">
        <f t="shared" si="394"/>
        <v>March</v>
      </c>
      <c r="U1590" s="40">
        <f t="shared" si="395"/>
        <v>1</v>
      </c>
      <c r="V1590" s="40" t="str">
        <f t="shared" si="396"/>
        <v>SLT</v>
      </c>
      <c r="W1590" s="40">
        <f t="shared" si="397"/>
        <v>0</v>
      </c>
      <c r="X1590" s="40">
        <f t="shared" si="398"/>
        <v>0</v>
      </c>
      <c r="Y1590" s="40">
        <f t="shared" si="399"/>
        <v>0</v>
      </c>
      <c r="Z1590" s="40">
        <f t="shared" si="400"/>
        <v>0</v>
      </c>
      <c r="AA1590" s="40">
        <f t="shared" si="401"/>
        <v>1</v>
      </c>
      <c r="AB1590" s="40">
        <f t="shared" si="402"/>
        <v>0</v>
      </c>
      <c r="AC1590" s="41" t="s">
        <v>132</v>
      </c>
      <c r="AD1590" s="41" t="s">
        <v>829</v>
      </c>
      <c r="AE1590" s="41" t="s">
        <v>260</v>
      </c>
      <c r="AF1590" s="41" t="s">
        <v>216</v>
      </c>
      <c r="AG1590" s="41" t="s">
        <v>56</v>
      </c>
      <c r="AH1590" s="41" t="s">
        <v>56</v>
      </c>
      <c r="AI1590" s="41" t="s">
        <v>56</v>
      </c>
      <c r="AJ1590" s="41" t="s">
        <v>160</v>
      </c>
      <c r="AK1590" s="41" t="s">
        <v>56</v>
      </c>
    </row>
    <row r="1591" spans="1:37" s="41" customFormat="1" ht="15.75" hidden="1" thickBot="1" x14ac:dyDescent="0.3">
      <c r="A1591" s="11" t="s">
        <v>54</v>
      </c>
      <c r="B1591" s="12" t="s">
        <v>216</v>
      </c>
      <c r="C1591" s="13" t="s">
        <v>46</v>
      </c>
      <c r="D1591" s="14" t="s">
        <v>47</v>
      </c>
      <c r="E1591" s="13" t="s">
        <v>4005</v>
      </c>
      <c r="F1591" s="4" t="s">
        <v>309</v>
      </c>
      <c r="G1591" s="4" t="s">
        <v>1600</v>
      </c>
      <c r="H1591" s="15">
        <v>43160.666666666664</v>
      </c>
      <c r="I1591" s="15">
        <v>43160.833333333336</v>
      </c>
      <c r="J1591" s="131" t="s">
        <v>5007</v>
      </c>
      <c r="K1591" s="45" t="s">
        <v>9</v>
      </c>
      <c r="L1591" s="47" t="s">
        <v>7</v>
      </c>
      <c r="M1591" s="47" t="s">
        <v>56</v>
      </c>
      <c r="N1591" s="9" t="str">
        <f t="shared" si="388"/>
        <v>Minor</v>
      </c>
      <c r="O1591" s="10" t="str">
        <f t="shared" si="389"/>
        <v>Successful</v>
      </c>
      <c r="P1591" s="10" t="str">
        <f t="shared" si="390"/>
        <v>On Time</v>
      </c>
      <c r="Q1591" s="9">
        <f t="shared" si="391"/>
        <v>1</v>
      </c>
      <c r="R1591" s="9">
        <f t="shared" si="392"/>
        <v>1</v>
      </c>
      <c r="S1591" s="9">
        <f t="shared" si="393"/>
        <v>0</v>
      </c>
      <c r="T1591" s="9" t="str">
        <f t="shared" si="394"/>
        <v>March</v>
      </c>
      <c r="U1591" s="40">
        <f t="shared" si="395"/>
        <v>0</v>
      </c>
      <c r="V1591" s="40" t="str">
        <f t="shared" si="396"/>
        <v>Normal</v>
      </c>
      <c r="W1591" s="40">
        <f t="shared" si="397"/>
        <v>0</v>
      </c>
      <c r="X1591" s="40">
        <f t="shared" si="398"/>
        <v>0</v>
      </c>
      <c r="Y1591" s="40">
        <f t="shared" si="399"/>
        <v>0</v>
      </c>
      <c r="Z1591" s="40">
        <f t="shared" si="400"/>
        <v>0</v>
      </c>
      <c r="AA1591" s="40">
        <f t="shared" si="401"/>
        <v>1</v>
      </c>
      <c r="AB1591" s="40">
        <f t="shared" si="402"/>
        <v>0</v>
      </c>
      <c r="AC1591" s="41" t="s">
        <v>132</v>
      </c>
      <c r="AD1591" s="41" t="s">
        <v>463</v>
      </c>
      <c r="AE1591" s="41" t="s">
        <v>227</v>
      </c>
      <c r="AF1591" s="41" t="s">
        <v>216</v>
      </c>
      <c r="AG1591" s="41" t="s">
        <v>56</v>
      </c>
      <c r="AH1591" s="41" t="s">
        <v>56</v>
      </c>
      <c r="AI1591" s="41" t="s">
        <v>56</v>
      </c>
      <c r="AJ1591" s="41" t="s">
        <v>160</v>
      </c>
      <c r="AK1591" s="41" t="s">
        <v>56</v>
      </c>
    </row>
    <row r="1592" spans="1:37" s="41" customFormat="1" ht="15.75" hidden="1" thickBot="1" x14ac:dyDescent="0.3">
      <c r="A1592" s="11" t="s">
        <v>697</v>
      </c>
      <c r="B1592" s="12" t="s">
        <v>216</v>
      </c>
      <c r="C1592" s="13" t="s">
        <v>46</v>
      </c>
      <c r="D1592" s="14" t="s">
        <v>47</v>
      </c>
      <c r="E1592" s="13" t="s">
        <v>4006</v>
      </c>
      <c r="F1592" s="4" t="s">
        <v>343</v>
      </c>
      <c r="G1592" s="4" t="s">
        <v>354</v>
      </c>
      <c r="H1592" s="15">
        <v>43160.541666666664</v>
      </c>
      <c r="I1592" s="15">
        <v>43160.75</v>
      </c>
      <c r="J1592" s="131" t="s">
        <v>5008</v>
      </c>
      <c r="K1592" s="45" t="s">
        <v>9</v>
      </c>
      <c r="L1592" s="47" t="s">
        <v>7</v>
      </c>
      <c r="M1592" s="47" t="s">
        <v>56</v>
      </c>
      <c r="N1592" s="9" t="str">
        <f t="shared" si="388"/>
        <v>Minor</v>
      </c>
      <c r="O1592" s="10" t="str">
        <f t="shared" si="389"/>
        <v>Successful</v>
      </c>
      <c r="P1592" s="10" t="str">
        <f t="shared" si="390"/>
        <v>On Time</v>
      </c>
      <c r="Q1592" s="9">
        <f t="shared" si="391"/>
        <v>1</v>
      </c>
      <c r="R1592" s="9">
        <f t="shared" si="392"/>
        <v>1</v>
      </c>
      <c r="S1592" s="9">
        <f t="shared" si="393"/>
        <v>0</v>
      </c>
      <c r="T1592" s="9" t="str">
        <f t="shared" si="394"/>
        <v>March</v>
      </c>
      <c r="U1592" s="40">
        <f t="shared" si="395"/>
        <v>0</v>
      </c>
      <c r="V1592" s="40" t="str">
        <f t="shared" si="396"/>
        <v>Normal</v>
      </c>
      <c r="W1592" s="40">
        <f t="shared" si="397"/>
        <v>0</v>
      </c>
      <c r="X1592" s="40">
        <f t="shared" si="398"/>
        <v>0</v>
      </c>
      <c r="Y1592" s="40">
        <f t="shared" si="399"/>
        <v>0</v>
      </c>
      <c r="Z1592" s="40">
        <f t="shared" si="400"/>
        <v>0</v>
      </c>
      <c r="AA1592" s="40">
        <f t="shared" si="401"/>
        <v>1</v>
      </c>
      <c r="AB1592" s="40">
        <f t="shared" si="402"/>
        <v>0</v>
      </c>
      <c r="AC1592" s="41" t="s">
        <v>238</v>
      </c>
      <c r="AD1592" s="41" t="s">
        <v>514</v>
      </c>
      <c r="AE1592" s="41" t="s">
        <v>420</v>
      </c>
      <c r="AF1592" s="41" t="s">
        <v>216</v>
      </c>
      <c r="AG1592" s="41" t="s">
        <v>56</v>
      </c>
      <c r="AH1592" s="41" t="s">
        <v>56</v>
      </c>
      <c r="AI1592" s="41" t="s">
        <v>56</v>
      </c>
      <c r="AJ1592" s="41" t="s">
        <v>160</v>
      </c>
      <c r="AK1592" s="41" t="s">
        <v>56</v>
      </c>
    </row>
    <row r="1593" spans="1:37" s="41" customFormat="1" ht="15.75" hidden="1" thickBot="1" x14ac:dyDescent="0.3">
      <c r="A1593" s="11" t="s">
        <v>45</v>
      </c>
      <c r="B1593" s="12" t="s">
        <v>216</v>
      </c>
      <c r="C1593" s="13" t="s">
        <v>46</v>
      </c>
      <c r="D1593" s="14" t="s">
        <v>47</v>
      </c>
      <c r="E1593" s="13" t="s">
        <v>4007</v>
      </c>
      <c r="F1593" s="4" t="s">
        <v>246</v>
      </c>
      <c r="G1593" s="4" t="s">
        <v>354</v>
      </c>
      <c r="H1593" s="15">
        <v>43160.5</v>
      </c>
      <c r="I1593" s="15">
        <v>43160.75</v>
      </c>
      <c r="J1593" s="131" t="s">
        <v>5009</v>
      </c>
      <c r="K1593" s="45" t="s">
        <v>9</v>
      </c>
      <c r="L1593" s="47" t="s">
        <v>7</v>
      </c>
      <c r="M1593" s="47" t="s">
        <v>56</v>
      </c>
      <c r="N1593" s="9" t="str">
        <f t="shared" si="388"/>
        <v>Minor</v>
      </c>
      <c r="O1593" s="10" t="str">
        <f t="shared" si="389"/>
        <v>Successful</v>
      </c>
      <c r="P1593" s="10" t="str">
        <f t="shared" si="390"/>
        <v>On Time</v>
      </c>
      <c r="Q1593" s="9">
        <f t="shared" si="391"/>
        <v>1</v>
      </c>
      <c r="R1593" s="9">
        <f t="shared" si="392"/>
        <v>1</v>
      </c>
      <c r="S1593" s="9">
        <f t="shared" si="393"/>
        <v>0</v>
      </c>
      <c r="T1593" s="9" t="str">
        <f t="shared" si="394"/>
        <v>March</v>
      </c>
      <c r="U1593" s="40">
        <f t="shared" si="395"/>
        <v>0</v>
      </c>
      <c r="V1593" s="40" t="str">
        <f t="shared" si="396"/>
        <v>Normal</v>
      </c>
      <c r="W1593" s="40">
        <f t="shared" si="397"/>
        <v>0</v>
      </c>
      <c r="X1593" s="40">
        <f t="shared" si="398"/>
        <v>0</v>
      </c>
      <c r="Y1593" s="40">
        <f t="shared" si="399"/>
        <v>0</v>
      </c>
      <c r="Z1593" s="40">
        <f t="shared" si="400"/>
        <v>0</v>
      </c>
      <c r="AA1593" s="40">
        <f t="shared" si="401"/>
        <v>1</v>
      </c>
      <c r="AB1593" s="40">
        <f t="shared" si="402"/>
        <v>0</v>
      </c>
      <c r="AC1593" s="41" t="s">
        <v>823</v>
      </c>
      <c r="AD1593" s="41" t="s">
        <v>514</v>
      </c>
      <c r="AE1593" s="41" t="s">
        <v>420</v>
      </c>
      <c r="AF1593" s="41" t="s">
        <v>216</v>
      </c>
      <c r="AG1593" s="41" t="s">
        <v>56</v>
      </c>
      <c r="AH1593" s="41" t="s">
        <v>56</v>
      </c>
      <c r="AI1593" s="41" t="s">
        <v>56</v>
      </c>
      <c r="AJ1593" s="41" t="s">
        <v>160</v>
      </c>
      <c r="AK1593" s="41" t="s">
        <v>56</v>
      </c>
    </row>
    <row r="1594" spans="1:37" s="41" customFormat="1" ht="15.75" hidden="1" thickBot="1" x14ac:dyDescent="0.3">
      <c r="A1594" s="11" t="s">
        <v>697</v>
      </c>
      <c r="B1594" s="12" t="s">
        <v>216</v>
      </c>
      <c r="C1594" s="13" t="s">
        <v>46</v>
      </c>
      <c r="D1594" s="14" t="s">
        <v>47</v>
      </c>
      <c r="E1594" s="13" t="s">
        <v>4008</v>
      </c>
      <c r="F1594" s="4" t="s">
        <v>152</v>
      </c>
      <c r="G1594" s="4" t="s">
        <v>492</v>
      </c>
      <c r="H1594" s="15">
        <v>43159.416666666664</v>
      </c>
      <c r="I1594" s="15">
        <v>43160.958333333336</v>
      </c>
      <c r="J1594" s="131" t="s">
        <v>5010</v>
      </c>
      <c r="K1594" s="45" t="s">
        <v>9</v>
      </c>
      <c r="L1594" s="47" t="s">
        <v>7</v>
      </c>
      <c r="M1594" s="47" t="s">
        <v>56</v>
      </c>
      <c r="N1594" s="9" t="str">
        <f t="shared" si="388"/>
        <v>Minor</v>
      </c>
      <c r="O1594" s="10" t="str">
        <f t="shared" si="389"/>
        <v>Successful</v>
      </c>
      <c r="P1594" s="10" t="str">
        <f t="shared" si="390"/>
        <v>On Time</v>
      </c>
      <c r="Q1594" s="9">
        <f t="shared" si="391"/>
        <v>1</v>
      </c>
      <c r="R1594" s="9">
        <f t="shared" si="392"/>
        <v>1</v>
      </c>
      <c r="S1594" s="9">
        <f t="shared" si="393"/>
        <v>0</v>
      </c>
      <c r="T1594" s="9" t="str">
        <f t="shared" si="394"/>
        <v>March</v>
      </c>
      <c r="U1594" s="40">
        <f t="shared" si="395"/>
        <v>0</v>
      </c>
      <c r="V1594" s="40" t="str">
        <f t="shared" si="396"/>
        <v>Normal</v>
      </c>
      <c r="W1594" s="40">
        <f t="shared" si="397"/>
        <v>0</v>
      </c>
      <c r="X1594" s="40">
        <f t="shared" si="398"/>
        <v>0</v>
      </c>
      <c r="Y1594" s="40">
        <f t="shared" si="399"/>
        <v>0</v>
      </c>
      <c r="Z1594" s="40">
        <f t="shared" si="400"/>
        <v>0</v>
      </c>
      <c r="AA1594" s="40">
        <f t="shared" si="401"/>
        <v>1</v>
      </c>
      <c r="AB1594" s="40">
        <f t="shared" si="402"/>
        <v>0</v>
      </c>
      <c r="AC1594" s="41" t="s">
        <v>238</v>
      </c>
      <c r="AD1594" s="41" t="s">
        <v>280</v>
      </c>
      <c r="AE1594" s="41" t="s">
        <v>121</v>
      </c>
      <c r="AF1594" s="41" t="s">
        <v>322</v>
      </c>
      <c r="AG1594" s="41" t="s">
        <v>56</v>
      </c>
      <c r="AH1594" s="41" t="s">
        <v>56</v>
      </c>
      <c r="AI1594" s="41" t="s">
        <v>56</v>
      </c>
      <c r="AJ1594" s="41" t="s">
        <v>160</v>
      </c>
      <c r="AK1594" s="41" t="s">
        <v>56</v>
      </c>
    </row>
    <row r="1595" spans="1:37" s="41" customFormat="1" ht="15.75" hidden="1" thickBot="1" x14ac:dyDescent="0.3">
      <c r="A1595" s="11" t="s">
        <v>45</v>
      </c>
      <c r="B1595" s="12" t="s">
        <v>216</v>
      </c>
      <c r="C1595" s="13" t="s">
        <v>52</v>
      </c>
      <c r="D1595" s="14" t="s">
        <v>47</v>
      </c>
      <c r="E1595" s="13" t="s">
        <v>4009</v>
      </c>
      <c r="F1595" s="4" t="s">
        <v>311</v>
      </c>
      <c r="G1595" s="4" t="s">
        <v>449</v>
      </c>
      <c r="H1595" s="15">
        <v>43154.791666666664</v>
      </c>
      <c r="I1595" s="15">
        <v>43160.791666666664</v>
      </c>
      <c r="J1595" s="131" t="s">
        <v>5011</v>
      </c>
      <c r="K1595" s="45" t="s">
        <v>9</v>
      </c>
      <c r="L1595" s="47" t="s">
        <v>7</v>
      </c>
      <c r="M1595" s="47" t="s">
        <v>56</v>
      </c>
      <c r="N1595" s="9" t="str">
        <f t="shared" si="388"/>
        <v>Standard</v>
      </c>
      <c r="O1595" s="10" t="str">
        <f t="shared" si="389"/>
        <v>Successful</v>
      </c>
      <c r="P1595" s="10" t="str">
        <f t="shared" si="390"/>
        <v>On Time</v>
      </c>
      <c r="Q1595" s="9">
        <f t="shared" si="391"/>
        <v>1</v>
      </c>
      <c r="R1595" s="9">
        <f t="shared" si="392"/>
        <v>1</v>
      </c>
      <c r="S1595" s="9">
        <f t="shared" si="393"/>
        <v>0</v>
      </c>
      <c r="T1595" s="9" t="str">
        <f t="shared" si="394"/>
        <v>March</v>
      </c>
      <c r="U1595" s="40">
        <f t="shared" si="395"/>
        <v>0</v>
      </c>
      <c r="V1595" s="40" t="str">
        <f t="shared" si="396"/>
        <v>Normal</v>
      </c>
      <c r="W1595" s="40">
        <f t="shared" si="397"/>
        <v>0</v>
      </c>
      <c r="X1595" s="40">
        <f t="shared" si="398"/>
        <v>0</v>
      </c>
      <c r="Y1595" s="40">
        <f t="shared" si="399"/>
        <v>0</v>
      </c>
      <c r="Z1595" s="40">
        <f t="shared" si="400"/>
        <v>0</v>
      </c>
      <c r="AA1595" s="40">
        <f t="shared" si="401"/>
        <v>1</v>
      </c>
      <c r="AB1595" s="40">
        <f t="shared" si="402"/>
        <v>0</v>
      </c>
      <c r="AC1595" s="41" t="s">
        <v>823</v>
      </c>
      <c r="AD1595" s="41" t="s">
        <v>545</v>
      </c>
      <c r="AE1595" s="41" t="s">
        <v>422</v>
      </c>
      <c r="AF1595" s="41" t="s">
        <v>216</v>
      </c>
      <c r="AG1595" s="41" t="s">
        <v>56</v>
      </c>
      <c r="AH1595" s="41" t="s">
        <v>56</v>
      </c>
      <c r="AI1595" s="41" t="s">
        <v>56</v>
      </c>
      <c r="AJ1595" s="41" t="s">
        <v>160</v>
      </c>
      <c r="AK1595" s="41" t="s">
        <v>56</v>
      </c>
    </row>
    <row r="1596" spans="1:37" s="41" customFormat="1" ht="15.75" hidden="1" thickBot="1" x14ac:dyDescent="0.3">
      <c r="A1596" s="11" t="s">
        <v>64</v>
      </c>
      <c r="B1596" s="12" t="s">
        <v>216</v>
      </c>
      <c r="C1596" s="13" t="s">
        <v>52</v>
      </c>
      <c r="D1596" s="14" t="s">
        <v>47</v>
      </c>
      <c r="E1596" s="13" t="s">
        <v>4010</v>
      </c>
      <c r="F1596" s="4" t="s">
        <v>152</v>
      </c>
      <c r="G1596" s="4" t="s">
        <v>452</v>
      </c>
      <c r="H1596" s="15">
        <v>43160.458333333336</v>
      </c>
      <c r="I1596" s="15">
        <v>43160.625</v>
      </c>
      <c r="J1596" s="131" t="s">
        <v>5012</v>
      </c>
      <c r="K1596" s="45" t="s">
        <v>9</v>
      </c>
      <c r="L1596" s="47" t="s">
        <v>7</v>
      </c>
      <c r="M1596" s="47" t="s">
        <v>56</v>
      </c>
      <c r="N1596" s="9" t="str">
        <f t="shared" si="388"/>
        <v>Standard</v>
      </c>
      <c r="O1596" s="10" t="str">
        <f t="shared" si="389"/>
        <v>Successful</v>
      </c>
      <c r="P1596" s="10" t="str">
        <f t="shared" si="390"/>
        <v>On Time</v>
      </c>
      <c r="Q1596" s="9">
        <f t="shared" si="391"/>
        <v>1</v>
      </c>
      <c r="R1596" s="9">
        <f t="shared" si="392"/>
        <v>1</v>
      </c>
      <c r="S1596" s="9">
        <f t="shared" si="393"/>
        <v>0</v>
      </c>
      <c r="T1596" s="9" t="str">
        <f t="shared" si="394"/>
        <v>March</v>
      </c>
      <c r="U1596" s="40">
        <f t="shared" si="395"/>
        <v>0</v>
      </c>
      <c r="V1596" s="40" t="str">
        <f t="shared" si="396"/>
        <v>Normal</v>
      </c>
      <c r="W1596" s="40">
        <f t="shared" si="397"/>
        <v>0</v>
      </c>
      <c r="X1596" s="40">
        <f t="shared" si="398"/>
        <v>0</v>
      </c>
      <c r="Y1596" s="40">
        <f t="shared" si="399"/>
        <v>0</v>
      </c>
      <c r="Z1596" s="40">
        <f t="shared" si="400"/>
        <v>0</v>
      </c>
      <c r="AA1596" s="40">
        <f t="shared" si="401"/>
        <v>1</v>
      </c>
      <c r="AB1596" s="40">
        <f t="shared" si="402"/>
        <v>0</v>
      </c>
      <c r="AC1596" s="41" t="s">
        <v>132</v>
      </c>
      <c r="AD1596" s="41" t="s">
        <v>332</v>
      </c>
      <c r="AE1596" s="41" t="s">
        <v>121</v>
      </c>
      <c r="AF1596" s="41" t="s">
        <v>322</v>
      </c>
      <c r="AG1596" s="41" t="s">
        <v>56</v>
      </c>
      <c r="AH1596" s="41" t="s">
        <v>56</v>
      </c>
      <c r="AI1596" s="41" t="s">
        <v>56</v>
      </c>
      <c r="AJ1596" s="41" t="s">
        <v>160</v>
      </c>
      <c r="AK1596" s="41" t="s">
        <v>56</v>
      </c>
    </row>
    <row r="1597" spans="1:37" s="41" customFormat="1" ht="15.75" hidden="1" thickBot="1" x14ac:dyDescent="0.3">
      <c r="A1597" s="11" t="s">
        <v>64</v>
      </c>
      <c r="B1597" s="12" t="s">
        <v>216</v>
      </c>
      <c r="C1597" s="13" t="s">
        <v>52</v>
      </c>
      <c r="D1597" s="14" t="s">
        <v>47</v>
      </c>
      <c r="E1597" s="13" t="s">
        <v>4011</v>
      </c>
      <c r="F1597" s="4" t="s">
        <v>152</v>
      </c>
      <c r="G1597" s="4" t="s">
        <v>452</v>
      </c>
      <c r="H1597" s="15">
        <v>43160.583333333336</v>
      </c>
      <c r="I1597" s="15">
        <v>43160.75</v>
      </c>
      <c r="J1597" s="131" t="s">
        <v>5013</v>
      </c>
      <c r="K1597" s="45" t="s">
        <v>9</v>
      </c>
      <c r="L1597" s="47" t="s">
        <v>7</v>
      </c>
      <c r="M1597" s="47" t="s">
        <v>56</v>
      </c>
      <c r="N1597" s="9" t="str">
        <f t="shared" si="388"/>
        <v>Standard</v>
      </c>
      <c r="O1597" s="10" t="str">
        <f t="shared" si="389"/>
        <v>Successful</v>
      </c>
      <c r="P1597" s="10" t="str">
        <f t="shared" si="390"/>
        <v>On Time</v>
      </c>
      <c r="Q1597" s="9">
        <f t="shared" si="391"/>
        <v>1</v>
      </c>
      <c r="R1597" s="9">
        <f t="shared" si="392"/>
        <v>1</v>
      </c>
      <c r="S1597" s="9">
        <f t="shared" si="393"/>
        <v>0</v>
      </c>
      <c r="T1597" s="9" t="str">
        <f t="shared" si="394"/>
        <v>March</v>
      </c>
      <c r="U1597" s="40">
        <f t="shared" si="395"/>
        <v>0</v>
      </c>
      <c r="V1597" s="40" t="str">
        <f t="shared" si="396"/>
        <v>Normal</v>
      </c>
      <c r="W1597" s="40">
        <f t="shared" si="397"/>
        <v>0</v>
      </c>
      <c r="X1597" s="40">
        <f t="shared" si="398"/>
        <v>0</v>
      </c>
      <c r="Y1597" s="40">
        <f t="shared" si="399"/>
        <v>0</v>
      </c>
      <c r="Z1597" s="40">
        <f t="shared" si="400"/>
        <v>0</v>
      </c>
      <c r="AA1597" s="40">
        <f t="shared" si="401"/>
        <v>1</v>
      </c>
      <c r="AB1597" s="40">
        <f t="shared" si="402"/>
        <v>0</v>
      </c>
      <c r="AC1597" s="41" t="s">
        <v>132</v>
      </c>
      <c r="AD1597" s="41" t="s">
        <v>332</v>
      </c>
      <c r="AE1597" s="41" t="s">
        <v>121</v>
      </c>
      <c r="AF1597" s="41" t="s">
        <v>322</v>
      </c>
      <c r="AG1597" s="41" t="s">
        <v>56</v>
      </c>
      <c r="AH1597" s="41" t="s">
        <v>56</v>
      </c>
      <c r="AI1597" s="41" t="s">
        <v>56</v>
      </c>
      <c r="AJ1597" s="41" t="s">
        <v>160</v>
      </c>
      <c r="AK1597" s="41" t="s">
        <v>56</v>
      </c>
    </row>
    <row r="1598" spans="1:37" s="41" customFormat="1" ht="15.75" hidden="1" thickBot="1" x14ac:dyDescent="0.3">
      <c r="A1598" s="11" t="s">
        <v>248</v>
      </c>
      <c r="B1598" s="12" t="s">
        <v>216</v>
      </c>
      <c r="C1598" s="13" t="s">
        <v>52</v>
      </c>
      <c r="D1598" s="14" t="s">
        <v>47</v>
      </c>
      <c r="E1598" s="13" t="s">
        <v>4012</v>
      </c>
      <c r="F1598" s="4" t="s">
        <v>152</v>
      </c>
      <c r="G1598" s="4" t="s">
        <v>162</v>
      </c>
      <c r="H1598" s="15">
        <v>43160.625</v>
      </c>
      <c r="I1598" s="15">
        <v>43160.708333333336</v>
      </c>
      <c r="J1598" s="131" t="s">
        <v>5014</v>
      </c>
      <c r="K1598" s="45" t="s">
        <v>9</v>
      </c>
      <c r="L1598" s="47" t="s">
        <v>7</v>
      </c>
      <c r="M1598" s="47" t="s">
        <v>56</v>
      </c>
      <c r="N1598" s="9" t="str">
        <f t="shared" si="388"/>
        <v>Standard</v>
      </c>
      <c r="O1598" s="10" t="str">
        <f t="shared" si="389"/>
        <v>Successful</v>
      </c>
      <c r="P1598" s="10" t="str">
        <f t="shared" si="390"/>
        <v>On Time</v>
      </c>
      <c r="Q1598" s="9">
        <f t="shared" si="391"/>
        <v>1</v>
      </c>
      <c r="R1598" s="9">
        <f t="shared" si="392"/>
        <v>1</v>
      </c>
      <c r="S1598" s="9">
        <f t="shared" si="393"/>
        <v>0</v>
      </c>
      <c r="T1598" s="9" t="str">
        <f t="shared" si="394"/>
        <v>March</v>
      </c>
      <c r="U1598" s="40">
        <f t="shared" si="395"/>
        <v>0</v>
      </c>
      <c r="V1598" s="40" t="str">
        <f t="shared" si="396"/>
        <v>Normal</v>
      </c>
      <c r="W1598" s="40">
        <f t="shared" si="397"/>
        <v>0</v>
      </c>
      <c r="X1598" s="40">
        <f t="shared" si="398"/>
        <v>0</v>
      </c>
      <c r="Y1598" s="40">
        <f t="shared" si="399"/>
        <v>0</v>
      </c>
      <c r="Z1598" s="40">
        <f t="shared" si="400"/>
        <v>0</v>
      </c>
      <c r="AA1598" s="40">
        <f t="shared" si="401"/>
        <v>1</v>
      </c>
      <c r="AB1598" s="40">
        <f t="shared" si="402"/>
        <v>0</v>
      </c>
      <c r="AC1598" s="41" t="s">
        <v>537</v>
      </c>
      <c r="AD1598" s="41" t="s">
        <v>281</v>
      </c>
      <c r="AE1598" s="41" t="s">
        <v>121</v>
      </c>
      <c r="AF1598" s="41" t="s">
        <v>322</v>
      </c>
      <c r="AG1598" s="41" t="s">
        <v>56</v>
      </c>
      <c r="AH1598" s="41" t="s">
        <v>56</v>
      </c>
      <c r="AI1598" s="41" t="s">
        <v>56</v>
      </c>
      <c r="AJ1598" s="41" t="s">
        <v>160</v>
      </c>
      <c r="AK1598" s="41" t="s">
        <v>56</v>
      </c>
    </row>
    <row r="1599" spans="1:37" s="41" customFormat="1" ht="15.75" hidden="1" thickBot="1" x14ac:dyDescent="0.3">
      <c r="A1599" s="11" t="s">
        <v>697</v>
      </c>
      <c r="B1599" s="12" t="s">
        <v>216</v>
      </c>
      <c r="C1599" s="13" t="s">
        <v>46</v>
      </c>
      <c r="D1599" s="14" t="s">
        <v>47</v>
      </c>
      <c r="E1599" s="13" t="s">
        <v>4013</v>
      </c>
      <c r="F1599" s="4" t="s">
        <v>154</v>
      </c>
      <c r="G1599" s="4" t="s">
        <v>3134</v>
      </c>
      <c r="H1599" s="15">
        <v>43158.416666666664</v>
      </c>
      <c r="I1599" s="15">
        <v>43160.708333333336</v>
      </c>
      <c r="J1599" s="131" t="s">
        <v>5015</v>
      </c>
      <c r="K1599" s="45" t="s">
        <v>9</v>
      </c>
      <c r="L1599" s="47" t="s">
        <v>7</v>
      </c>
      <c r="M1599" s="47" t="s">
        <v>56</v>
      </c>
      <c r="N1599" s="9" t="str">
        <f t="shared" si="388"/>
        <v>Minor</v>
      </c>
      <c r="O1599" s="10" t="str">
        <f t="shared" si="389"/>
        <v>Successful</v>
      </c>
      <c r="P1599" s="10" t="str">
        <f t="shared" si="390"/>
        <v>On Time</v>
      </c>
      <c r="Q1599" s="9">
        <f t="shared" si="391"/>
        <v>1</v>
      </c>
      <c r="R1599" s="9">
        <f t="shared" si="392"/>
        <v>1</v>
      </c>
      <c r="S1599" s="9">
        <f t="shared" si="393"/>
        <v>0</v>
      </c>
      <c r="T1599" s="9" t="str">
        <f t="shared" si="394"/>
        <v>March</v>
      </c>
      <c r="U1599" s="40">
        <f t="shared" si="395"/>
        <v>0</v>
      </c>
      <c r="V1599" s="40" t="str">
        <f t="shared" si="396"/>
        <v>Normal</v>
      </c>
      <c r="W1599" s="40">
        <f t="shared" si="397"/>
        <v>0</v>
      </c>
      <c r="X1599" s="40">
        <f t="shared" si="398"/>
        <v>0</v>
      </c>
      <c r="Y1599" s="40">
        <f t="shared" si="399"/>
        <v>0</v>
      </c>
      <c r="Z1599" s="40">
        <f t="shared" si="400"/>
        <v>0</v>
      </c>
      <c r="AA1599" s="40">
        <f t="shared" si="401"/>
        <v>1</v>
      </c>
      <c r="AB1599" s="40">
        <f t="shared" si="402"/>
        <v>0</v>
      </c>
      <c r="AC1599" s="41" t="s">
        <v>238</v>
      </c>
      <c r="AD1599" s="41" t="s">
        <v>280</v>
      </c>
      <c r="AE1599" s="41" t="s">
        <v>121</v>
      </c>
      <c r="AF1599" s="41" t="s">
        <v>322</v>
      </c>
      <c r="AG1599" s="41" t="s">
        <v>56</v>
      </c>
      <c r="AH1599" s="41" t="s">
        <v>56</v>
      </c>
      <c r="AI1599" s="41" t="s">
        <v>56</v>
      </c>
      <c r="AJ1599" s="41" t="s">
        <v>160</v>
      </c>
      <c r="AK1599" s="41" t="s">
        <v>56</v>
      </c>
    </row>
    <row r="1600" spans="1:37" s="41" customFormat="1" ht="15.75" hidden="1" thickBot="1" x14ac:dyDescent="0.3">
      <c r="A1600" s="11" t="s">
        <v>359</v>
      </c>
      <c r="B1600" s="12" t="s">
        <v>216</v>
      </c>
      <c r="C1600" s="13" t="s">
        <v>52</v>
      </c>
      <c r="D1600" s="14" t="s">
        <v>47</v>
      </c>
      <c r="E1600" s="13" t="s">
        <v>4014</v>
      </c>
      <c r="F1600" s="4" t="s">
        <v>158</v>
      </c>
      <c r="G1600" s="4" t="s">
        <v>243</v>
      </c>
      <c r="H1600" s="15">
        <v>43159.333333333336</v>
      </c>
      <c r="I1600" s="15">
        <v>43160.708333333336</v>
      </c>
      <c r="J1600" s="131" t="s">
        <v>5016</v>
      </c>
      <c r="K1600" s="45" t="s">
        <v>9</v>
      </c>
      <c r="L1600" s="47" t="s">
        <v>7</v>
      </c>
      <c r="M1600" s="47" t="s">
        <v>56</v>
      </c>
      <c r="N1600" s="9" t="str">
        <f t="shared" si="388"/>
        <v>Standard</v>
      </c>
      <c r="O1600" s="10" t="str">
        <f t="shared" si="389"/>
        <v>Successful</v>
      </c>
      <c r="P1600" s="10" t="str">
        <f t="shared" si="390"/>
        <v>On Time</v>
      </c>
      <c r="Q1600" s="9">
        <f t="shared" si="391"/>
        <v>1</v>
      </c>
      <c r="R1600" s="9">
        <f t="shared" si="392"/>
        <v>1</v>
      </c>
      <c r="S1600" s="9">
        <f t="shared" si="393"/>
        <v>0</v>
      </c>
      <c r="T1600" s="9" t="str">
        <f t="shared" si="394"/>
        <v>March</v>
      </c>
      <c r="U1600" s="40">
        <f t="shared" si="395"/>
        <v>0</v>
      </c>
      <c r="V1600" s="40" t="str">
        <f t="shared" si="396"/>
        <v>Normal</v>
      </c>
      <c r="W1600" s="40">
        <f t="shared" si="397"/>
        <v>0</v>
      </c>
      <c r="X1600" s="40">
        <f t="shared" si="398"/>
        <v>0</v>
      </c>
      <c r="Y1600" s="40">
        <f t="shared" si="399"/>
        <v>0</v>
      </c>
      <c r="Z1600" s="40">
        <f t="shared" si="400"/>
        <v>0</v>
      </c>
      <c r="AA1600" s="40">
        <f t="shared" si="401"/>
        <v>1</v>
      </c>
      <c r="AB1600" s="40">
        <f t="shared" si="402"/>
        <v>0</v>
      </c>
      <c r="AC1600" s="41" t="s">
        <v>823</v>
      </c>
      <c r="AD1600" s="41" t="s">
        <v>332</v>
      </c>
      <c r="AE1600" s="41" t="s">
        <v>121</v>
      </c>
      <c r="AF1600" s="41" t="s">
        <v>322</v>
      </c>
      <c r="AG1600" s="41" t="s">
        <v>56</v>
      </c>
      <c r="AH1600" s="41" t="s">
        <v>56</v>
      </c>
      <c r="AI1600" s="41" t="s">
        <v>56</v>
      </c>
      <c r="AJ1600" s="41" t="s">
        <v>160</v>
      </c>
      <c r="AK1600" s="41" t="s">
        <v>56</v>
      </c>
    </row>
    <row r="1601" spans="1:37" s="41" customFormat="1" ht="15.75" hidden="1" thickBot="1" x14ac:dyDescent="0.3">
      <c r="A1601" s="11" t="s">
        <v>359</v>
      </c>
      <c r="B1601" s="12" t="s">
        <v>216</v>
      </c>
      <c r="C1601" s="13" t="s">
        <v>52</v>
      </c>
      <c r="D1601" s="14" t="s">
        <v>47</v>
      </c>
      <c r="E1601" s="13" t="s">
        <v>4015</v>
      </c>
      <c r="F1601" s="4" t="s">
        <v>158</v>
      </c>
      <c r="G1601" s="4" t="s">
        <v>243</v>
      </c>
      <c r="H1601" s="15">
        <v>43159.395833333336</v>
      </c>
      <c r="I1601" s="15">
        <v>43160.770833333336</v>
      </c>
      <c r="J1601" s="131" t="s">
        <v>5017</v>
      </c>
      <c r="K1601" s="45" t="s">
        <v>9</v>
      </c>
      <c r="L1601" s="47" t="s">
        <v>7</v>
      </c>
      <c r="M1601" s="47" t="s">
        <v>56</v>
      </c>
      <c r="N1601" s="9" t="str">
        <f t="shared" si="388"/>
        <v>Standard</v>
      </c>
      <c r="O1601" s="10" t="str">
        <f t="shared" si="389"/>
        <v>Successful</v>
      </c>
      <c r="P1601" s="10" t="str">
        <f t="shared" si="390"/>
        <v>On Time</v>
      </c>
      <c r="Q1601" s="9">
        <f t="shared" si="391"/>
        <v>1</v>
      </c>
      <c r="R1601" s="9">
        <f t="shared" si="392"/>
        <v>1</v>
      </c>
      <c r="S1601" s="9">
        <f t="shared" si="393"/>
        <v>0</v>
      </c>
      <c r="T1601" s="9" t="str">
        <f t="shared" si="394"/>
        <v>March</v>
      </c>
      <c r="U1601" s="40">
        <f t="shared" si="395"/>
        <v>0</v>
      </c>
      <c r="V1601" s="40" t="str">
        <f t="shared" si="396"/>
        <v>Normal</v>
      </c>
      <c r="W1601" s="40">
        <f t="shared" si="397"/>
        <v>0</v>
      </c>
      <c r="X1601" s="40">
        <f t="shared" si="398"/>
        <v>0</v>
      </c>
      <c r="Y1601" s="40">
        <f t="shared" si="399"/>
        <v>0</v>
      </c>
      <c r="Z1601" s="40">
        <f t="shared" si="400"/>
        <v>0</v>
      </c>
      <c r="AA1601" s="40">
        <f t="shared" si="401"/>
        <v>1</v>
      </c>
      <c r="AB1601" s="40">
        <f t="shared" si="402"/>
        <v>0</v>
      </c>
      <c r="AC1601" s="41" t="s">
        <v>823</v>
      </c>
      <c r="AD1601" s="41" t="s">
        <v>332</v>
      </c>
      <c r="AE1601" s="41" t="s">
        <v>121</v>
      </c>
      <c r="AF1601" s="41" t="s">
        <v>322</v>
      </c>
      <c r="AG1601" s="41" t="s">
        <v>56</v>
      </c>
      <c r="AH1601" s="41" t="s">
        <v>56</v>
      </c>
      <c r="AI1601" s="41" t="s">
        <v>56</v>
      </c>
      <c r="AJ1601" s="41" t="s">
        <v>160</v>
      </c>
      <c r="AK1601" s="41" t="s">
        <v>56</v>
      </c>
    </row>
    <row r="1602" spans="1:37" s="41" customFormat="1" ht="15.75" hidden="1" thickBot="1" x14ac:dyDescent="0.3">
      <c r="A1602" s="11" t="s">
        <v>697</v>
      </c>
      <c r="B1602" s="12" t="s">
        <v>216</v>
      </c>
      <c r="C1602" s="13" t="s">
        <v>52</v>
      </c>
      <c r="D1602" s="14" t="s">
        <v>47</v>
      </c>
      <c r="E1602" s="13" t="s">
        <v>4016</v>
      </c>
      <c r="F1602" s="4" t="s">
        <v>152</v>
      </c>
      <c r="G1602" s="4" t="s">
        <v>171</v>
      </c>
      <c r="H1602" s="15">
        <v>43159.541666666664</v>
      </c>
      <c r="I1602" s="15">
        <v>43160.541666666664</v>
      </c>
      <c r="J1602" s="131" t="s">
        <v>5018</v>
      </c>
      <c r="K1602" s="45" t="s">
        <v>9</v>
      </c>
      <c r="L1602" s="47" t="s">
        <v>7</v>
      </c>
      <c r="M1602" s="47" t="s">
        <v>56</v>
      </c>
      <c r="N1602" s="9" t="str">
        <f t="shared" si="388"/>
        <v>Standard</v>
      </c>
      <c r="O1602" s="10" t="str">
        <f t="shared" si="389"/>
        <v>Successful</v>
      </c>
      <c r="P1602" s="10" t="str">
        <f t="shared" si="390"/>
        <v>On Time</v>
      </c>
      <c r="Q1602" s="9">
        <f t="shared" si="391"/>
        <v>1</v>
      </c>
      <c r="R1602" s="9">
        <f t="shared" si="392"/>
        <v>1</v>
      </c>
      <c r="S1602" s="9">
        <f t="shared" si="393"/>
        <v>0</v>
      </c>
      <c r="T1602" s="9" t="str">
        <f t="shared" si="394"/>
        <v>March</v>
      </c>
      <c r="U1602" s="40">
        <f t="shared" si="395"/>
        <v>0</v>
      </c>
      <c r="V1602" s="40" t="str">
        <f t="shared" si="396"/>
        <v>Normal</v>
      </c>
      <c r="W1602" s="40">
        <f t="shared" si="397"/>
        <v>0</v>
      </c>
      <c r="X1602" s="40">
        <f t="shared" si="398"/>
        <v>0</v>
      </c>
      <c r="Y1602" s="40">
        <f t="shared" si="399"/>
        <v>0</v>
      </c>
      <c r="Z1602" s="40">
        <f t="shared" si="400"/>
        <v>0</v>
      </c>
      <c r="AA1602" s="40">
        <f t="shared" si="401"/>
        <v>1</v>
      </c>
      <c r="AB1602" s="40">
        <f t="shared" si="402"/>
        <v>0</v>
      </c>
      <c r="AC1602" s="41" t="s">
        <v>238</v>
      </c>
      <c r="AD1602" s="41" t="s">
        <v>296</v>
      </c>
      <c r="AE1602" s="41" t="s">
        <v>121</v>
      </c>
      <c r="AF1602" s="41" t="s">
        <v>322</v>
      </c>
      <c r="AG1602" s="41" t="s">
        <v>56</v>
      </c>
      <c r="AH1602" s="41" t="s">
        <v>56</v>
      </c>
      <c r="AI1602" s="41" t="s">
        <v>56</v>
      </c>
      <c r="AJ1602" s="41" t="s">
        <v>160</v>
      </c>
      <c r="AK1602" s="41" t="s">
        <v>56</v>
      </c>
    </row>
    <row r="1603" spans="1:37" s="41" customFormat="1" ht="15.75" hidden="1" thickBot="1" x14ac:dyDescent="0.3">
      <c r="A1603" s="11" t="s">
        <v>248</v>
      </c>
      <c r="B1603" s="12" t="s">
        <v>216</v>
      </c>
      <c r="C1603" s="13" t="s">
        <v>52</v>
      </c>
      <c r="D1603" s="14" t="s">
        <v>47</v>
      </c>
      <c r="E1603" s="13" t="s">
        <v>4017</v>
      </c>
      <c r="F1603" s="4" t="s">
        <v>152</v>
      </c>
      <c r="G1603" s="4" t="s">
        <v>272</v>
      </c>
      <c r="H1603" s="15">
        <v>43159.833333333336</v>
      </c>
      <c r="I1603" s="15">
        <v>43160</v>
      </c>
      <c r="J1603" s="131" t="s">
        <v>5019</v>
      </c>
      <c r="K1603" s="45" t="s">
        <v>9</v>
      </c>
      <c r="L1603" s="47" t="s">
        <v>7</v>
      </c>
      <c r="M1603" s="47" t="s">
        <v>56</v>
      </c>
      <c r="N1603" s="9" t="str">
        <f t="shared" si="388"/>
        <v>Standard</v>
      </c>
      <c r="O1603" s="10" t="str">
        <f t="shared" si="389"/>
        <v>Successful</v>
      </c>
      <c r="P1603" s="10" t="str">
        <f t="shared" si="390"/>
        <v>On Time</v>
      </c>
      <c r="Q1603" s="9">
        <f t="shared" si="391"/>
        <v>1</v>
      </c>
      <c r="R1603" s="9">
        <f t="shared" si="392"/>
        <v>1</v>
      </c>
      <c r="S1603" s="9">
        <f t="shared" si="393"/>
        <v>0</v>
      </c>
      <c r="T1603" s="9" t="str">
        <f t="shared" si="394"/>
        <v>March</v>
      </c>
      <c r="U1603" s="40">
        <f t="shared" si="395"/>
        <v>0</v>
      </c>
      <c r="V1603" s="40" t="str">
        <f t="shared" si="396"/>
        <v>Normal</v>
      </c>
      <c r="W1603" s="40">
        <f t="shared" si="397"/>
        <v>0</v>
      </c>
      <c r="X1603" s="40">
        <f t="shared" si="398"/>
        <v>0</v>
      </c>
      <c r="Y1603" s="40">
        <f t="shared" si="399"/>
        <v>0</v>
      </c>
      <c r="Z1603" s="40">
        <f t="shared" si="400"/>
        <v>0</v>
      </c>
      <c r="AA1603" s="40">
        <f t="shared" si="401"/>
        <v>1</v>
      </c>
      <c r="AB1603" s="40">
        <f t="shared" si="402"/>
        <v>0</v>
      </c>
      <c r="AC1603" s="41" t="s">
        <v>537</v>
      </c>
      <c r="AD1603" s="41" t="s">
        <v>332</v>
      </c>
      <c r="AE1603" s="41" t="s">
        <v>121</v>
      </c>
      <c r="AF1603" s="41" t="s">
        <v>322</v>
      </c>
      <c r="AG1603" s="41" t="s">
        <v>56</v>
      </c>
      <c r="AH1603" s="41" t="s">
        <v>56</v>
      </c>
      <c r="AI1603" s="41" t="s">
        <v>56</v>
      </c>
      <c r="AJ1603" s="41" t="s">
        <v>160</v>
      </c>
      <c r="AK1603" s="41" t="s">
        <v>56</v>
      </c>
    </row>
    <row r="1604" spans="1:37" s="41" customFormat="1" ht="15.75" hidden="1" thickBot="1" x14ac:dyDescent="0.3">
      <c r="A1604" s="11" t="s">
        <v>45</v>
      </c>
      <c r="B1604" s="12" t="s">
        <v>216</v>
      </c>
      <c r="C1604" s="13" t="s">
        <v>52</v>
      </c>
      <c r="D1604" s="14" t="s">
        <v>47</v>
      </c>
      <c r="E1604" s="13" t="s">
        <v>4018</v>
      </c>
      <c r="F1604" s="4" t="s">
        <v>326</v>
      </c>
      <c r="G1604" s="4" t="s">
        <v>451</v>
      </c>
      <c r="H1604" s="15">
        <v>43158.541666666664</v>
      </c>
      <c r="I1604" s="15">
        <v>43160.75</v>
      </c>
      <c r="J1604" s="131" t="s">
        <v>5020</v>
      </c>
      <c r="K1604" s="45" t="s">
        <v>9</v>
      </c>
      <c r="L1604" s="47" t="s">
        <v>7</v>
      </c>
      <c r="M1604" s="47" t="s">
        <v>56</v>
      </c>
      <c r="N1604" s="9" t="str">
        <f t="shared" ref="N1604:N1667" si="403">VLOOKUP(C1604,CBI,2,FALSE)</f>
        <v>Standard</v>
      </c>
      <c r="O1604" s="10" t="str">
        <f t="shared" ref="O1604:O1667" si="404">VLOOKUP(K1604,Exitoso,2,FALSE)</f>
        <v>Successful</v>
      </c>
      <c r="P1604" s="10" t="str">
        <f t="shared" ref="P1604:P1667" si="405">VLOOKUP(L1604,EnTiempo,2,FALSE)</f>
        <v>On Time</v>
      </c>
      <c r="Q1604" s="9">
        <f t="shared" ref="Q1604:Q1667" si="406">IF(OR(K1604="Successful",K1604="Exitoso"),1,IF(OR(K1604="Not Successful",K1604="No exitoso",K1604="Fallido"),0," "))</f>
        <v>1</v>
      </c>
      <c r="R1604" s="9">
        <f t="shared" ref="R1604:R1667" si="407">IF(OR(L1604="On Time",L1604="En tiempo"),1,IF(OR(L1604="Out of Time",L1604="Fuera de Tiempo"),0," "))</f>
        <v>1</v>
      </c>
      <c r="S1604" s="9">
        <f t="shared" ref="S1604:S1667" si="408">IF(M1604="NO",0,1)</f>
        <v>0</v>
      </c>
      <c r="T1604" s="9" t="str">
        <f t="shared" ref="T1604:T1667" si="409">VLOOKUP(MONTH(I1604),Meses,2,FALSE)</f>
        <v>March</v>
      </c>
      <c r="U1604" s="40">
        <f t="shared" ref="U1604:U1667" si="410">IF(ISERROR(FIND("SLT",J1604,1)),0,1)</f>
        <v>0</v>
      </c>
      <c r="V1604" s="40" t="str">
        <f t="shared" ref="V1604:V1667" si="411">IF(D1604="emergency","Emergency",IF(ISERROR(FIND("SLT",J1604,1)),"Normal","SLT"))</f>
        <v>Normal</v>
      </c>
      <c r="W1604" s="40">
        <f t="shared" ref="W1604:W1667" si="412">IF(V1604="Emergency",1,0)</f>
        <v>0</v>
      </c>
      <c r="X1604" s="40">
        <f t="shared" ref="X1604:X1667" si="413">IF(AG1604="Si",1,0)</f>
        <v>0</v>
      </c>
      <c r="Y1604" s="40">
        <f t="shared" ref="Y1604:Y1667" si="414">IF(AH1604="Si",1,0)</f>
        <v>0</v>
      </c>
      <c r="Z1604" s="40">
        <f t="shared" ref="Z1604:Z1667" si="415">IF(AI1604="Si",1,0)</f>
        <v>0</v>
      </c>
      <c r="AA1604" s="40">
        <f t="shared" ref="AA1604:AA1667" si="416">IF(AJ1604="Si",1,0)</f>
        <v>1</v>
      </c>
      <c r="AB1604" s="40">
        <f t="shared" ref="AB1604:AB1667" si="417">IF(AK1604="Si",1,0)</f>
        <v>0</v>
      </c>
      <c r="AC1604" s="41" t="s">
        <v>823</v>
      </c>
      <c r="AD1604" s="41" t="s">
        <v>3998</v>
      </c>
      <c r="AE1604" s="41" t="s">
        <v>258</v>
      </c>
      <c r="AF1604" s="41" t="s">
        <v>216</v>
      </c>
      <c r="AG1604" s="41" t="s">
        <v>56</v>
      </c>
      <c r="AH1604" s="41" t="s">
        <v>56</v>
      </c>
      <c r="AI1604" s="41" t="s">
        <v>56</v>
      </c>
      <c r="AJ1604" s="41" t="s">
        <v>160</v>
      </c>
      <c r="AK1604" s="41" t="s">
        <v>56</v>
      </c>
    </row>
    <row r="1605" spans="1:37" s="41" customFormat="1" ht="15.75" hidden="1" thickBot="1" x14ac:dyDescent="0.3">
      <c r="A1605" s="11" t="s">
        <v>697</v>
      </c>
      <c r="B1605" s="12" t="s">
        <v>216</v>
      </c>
      <c r="C1605" s="13" t="s">
        <v>46</v>
      </c>
      <c r="D1605" s="14" t="s">
        <v>47</v>
      </c>
      <c r="E1605" s="13" t="s">
        <v>4019</v>
      </c>
      <c r="F1605" s="4" t="s">
        <v>616</v>
      </c>
      <c r="G1605" s="4" t="s">
        <v>780</v>
      </c>
      <c r="H1605" s="15">
        <v>43160.625</v>
      </c>
      <c r="I1605" s="15">
        <v>43160.791666666664</v>
      </c>
      <c r="J1605" s="131" t="s">
        <v>5021</v>
      </c>
      <c r="K1605" s="45" t="s">
        <v>9</v>
      </c>
      <c r="L1605" s="47" t="s">
        <v>7</v>
      </c>
      <c r="M1605" s="47" t="s">
        <v>56</v>
      </c>
      <c r="N1605" s="9" t="str">
        <f t="shared" si="403"/>
        <v>Minor</v>
      </c>
      <c r="O1605" s="10" t="str">
        <f t="shared" si="404"/>
        <v>Successful</v>
      </c>
      <c r="P1605" s="10" t="str">
        <f t="shared" si="405"/>
        <v>On Time</v>
      </c>
      <c r="Q1605" s="9">
        <f t="shared" si="406"/>
        <v>1</v>
      </c>
      <c r="R1605" s="9">
        <f t="shared" si="407"/>
        <v>1</v>
      </c>
      <c r="S1605" s="9">
        <f t="shared" si="408"/>
        <v>0</v>
      </c>
      <c r="T1605" s="9" t="str">
        <f t="shared" si="409"/>
        <v>March</v>
      </c>
      <c r="U1605" s="40">
        <f t="shared" si="410"/>
        <v>0</v>
      </c>
      <c r="V1605" s="40" t="str">
        <f t="shared" si="411"/>
        <v>Normal</v>
      </c>
      <c r="W1605" s="40">
        <f t="shared" si="412"/>
        <v>0</v>
      </c>
      <c r="X1605" s="40">
        <f t="shared" si="413"/>
        <v>0</v>
      </c>
      <c r="Y1605" s="40">
        <f t="shared" si="414"/>
        <v>0</v>
      </c>
      <c r="Z1605" s="40">
        <f t="shared" si="415"/>
        <v>0</v>
      </c>
      <c r="AA1605" s="40">
        <f t="shared" si="416"/>
        <v>1</v>
      </c>
      <c r="AB1605" s="40">
        <f t="shared" si="417"/>
        <v>0</v>
      </c>
      <c r="AC1605" s="41" t="s">
        <v>238</v>
      </c>
      <c r="AD1605" s="41" t="s">
        <v>827</v>
      </c>
      <c r="AE1605" s="41" t="s">
        <v>428</v>
      </c>
      <c r="AF1605" s="41" t="s">
        <v>216</v>
      </c>
      <c r="AG1605" s="41" t="s">
        <v>56</v>
      </c>
      <c r="AH1605" s="41" t="s">
        <v>56</v>
      </c>
      <c r="AI1605" s="41" t="s">
        <v>56</v>
      </c>
      <c r="AJ1605" s="41" t="s">
        <v>160</v>
      </c>
      <c r="AK1605" s="41" t="s">
        <v>56</v>
      </c>
    </row>
    <row r="1606" spans="1:37" s="41" customFormat="1" ht="15.75" hidden="1" thickBot="1" x14ac:dyDescent="0.3">
      <c r="A1606" s="11" t="s">
        <v>248</v>
      </c>
      <c r="B1606" s="12" t="s">
        <v>216</v>
      </c>
      <c r="C1606" s="13" t="s">
        <v>52</v>
      </c>
      <c r="D1606" s="14" t="s">
        <v>47</v>
      </c>
      <c r="E1606" s="13" t="s">
        <v>4020</v>
      </c>
      <c r="F1606" s="4" t="s">
        <v>152</v>
      </c>
      <c r="G1606" s="4" t="s">
        <v>272</v>
      </c>
      <c r="H1606" s="15">
        <v>43159.875</v>
      </c>
      <c r="I1606" s="15">
        <v>43160.041666666664</v>
      </c>
      <c r="J1606" s="131" t="s">
        <v>3843</v>
      </c>
      <c r="K1606" s="45" t="s">
        <v>9</v>
      </c>
      <c r="L1606" s="47" t="s">
        <v>7</v>
      </c>
      <c r="M1606" s="47" t="s">
        <v>56</v>
      </c>
      <c r="N1606" s="9" t="str">
        <f t="shared" si="403"/>
        <v>Standard</v>
      </c>
      <c r="O1606" s="10" t="str">
        <f t="shared" si="404"/>
        <v>Successful</v>
      </c>
      <c r="P1606" s="10" t="str">
        <f t="shared" si="405"/>
        <v>On Time</v>
      </c>
      <c r="Q1606" s="9">
        <f t="shared" si="406"/>
        <v>1</v>
      </c>
      <c r="R1606" s="9">
        <f t="shared" si="407"/>
        <v>1</v>
      </c>
      <c r="S1606" s="9">
        <f t="shared" si="408"/>
        <v>0</v>
      </c>
      <c r="T1606" s="9" t="str">
        <f t="shared" si="409"/>
        <v>March</v>
      </c>
      <c r="U1606" s="40">
        <f t="shared" si="410"/>
        <v>0</v>
      </c>
      <c r="V1606" s="40" t="str">
        <f t="shared" si="411"/>
        <v>Normal</v>
      </c>
      <c r="W1606" s="40">
        <f t="shared" si="412"/>
        <v>0</v>
      </c>
      <c r="X1606" s="40">
        <f t="shared" si="413"/>
        <v>0</v>
      </c>
      <c r="Y1606" s="40">
        <f t="shared" si="414"/>
        <v>0</v>
      </c>
      <c r="Z1606" s="40">
        <f t="shared" si="415"/>
        <v>0</v>
      </c>
      <c r="AA1606" s="40">
        <f t="shared" si="416"/>
        <v>1</v>
      </c>
      <c r="AB1606" s="40">
        <f t="shared" si="417"/>
        <v>0</v>
      </c>
      <c r="AC1606" s="41" t="s">
        <v>537</v>
      </c>
      <c r="AD1606" s="41" t="s">
        <v>332</v>
      </c>
      <c r="AE1606" s="41" t="s">
        <v>121</v>
      </c>
      <c r="AF1606" s="41" t="s">
        <v>322</v>
      </c>
      <c r="AG1606" s="41" t="s">
        <v>56</v>
      </c>
      <c r="AH1606" s="41" t="s">
        <v>56</v>
      </c>
      <c r="AI1606" s="41" t="s">
        <v>56</v>
      </c>
      <c r="AJ1606" s="41" t="s">
        <v>160</v>
      </c>
      <c r="AK1606" s="41" t="s">
        <v>56</v>
      </c>
    </row>
    <row r="1607" spans="1:37" s="41" customFormat="1" ht="15.75" hidden="1" thickBot="1" x14ac:dyDescent="0.3">
      <c r="A1607" s="11" t="s">
        <v>49</v>
      </c>
      <c r="B1607" s="12" t="s">
        <v>219</v>
      </c>
      <c r="C1607" s="13" t="s">
        <v>46</v>
      </c>
      <c r="D1607" s="14" t="s">
        <v>47</v>
      </c>
      <c r="E1607" s="13" t="s">
        <v>4021</v>
      </c>
      <c r="F1607" s="4" t="s">
        <v>91</v>
      </c>
      <c r="G1607" s="4" t="s">
        <v>620</v>
      </c>
      <c r="H1607" s="15">
        <v>43160.416666666664</v>
      </c>
      <c r="I1607" s="15">
        <v>43160.583333333336</v>
      </c>
      <c r="J1607" s="131" t="s">
        <v>5022</v>
      </c>
      <c r="K1607" s="45" t="s">
        <v>9</v>
      </c>
      <c r="L1607" s="47" t="s">
        <v>7</v>
      </c>
      <c r="M1607" s="47" t="s">
        <v>56</v>
      </c>
      <c r="N1607" s="9" t="str">
        <f t="shared" si="403"/>
        <v>Minor</v>
      </c>
      <c r="O1607" s="10" t="str">
        <f t="shared" si="404"/>
        <v>Successful</v>
      </c>
      <c r="P1607" s="10" t="str">
        <f t="shared" si="405"/>
        <v>On Time</v>
      </c>
      <c r="Q1607" s="9">
        <f t="shared" si="406"/>
        <v>1</v>
      </c>
      <c r="R1607" s="9">
        <f t="shared" si="407"/>
        <v>1</v>
      </c>
      <c r="S1607" s="9">
        <f t="shared" si="408"/>
        <v>0</v>
      </c>
      <c r="T1607" s="9" t="str">
        <f t="shared" si="409"/>
        <v>March</v>
      </c>
      <c r="U1607" s="40">
        <f t="shared" si="410"/>
        <v>0</v>
      </c>
      <c r="V1607" s="40" t="str">
        <f t="shared" si="411"/>
        <v>Normal</v>
      </c>
      <c r="W1607" s="40">
        <f t="shared" si="412"/>
        <v>0</v>
      </c>
      <c r="X1607" s="40">
        <f t="shared" si="413"/>
        <v>0</v>
      </c>
      <c r="Y1607" s="40">
        <f t="shared" si="414"/>
        <v>0</v>
      </c>
      <c r="Z1607" s="40">
        <f t="shared" si="415"/>
        <v>0</v>
      </c>
      <c r="AA1607" s="40">
        <f t="shared" si="416"/>
        <v>1</v>
      </c>
      <c r="AB1607" s="40">
        <f t="shared" si="417"/>
        <v>0</v>
      </c>
      <c r="AC1607" s="41" t="s">
        <v>132</v>
      </c>
      <c r="AD1607" s="41" t="s">
        <v>5835</v>
      </c>
      <c r="AE1607" s="41" t="s">
        <v>219</v>
      </c>
      <c r="AF1607" s="41" t="s">
        <v>219</v>
      </c>
      <c r="AG1607" s="41" t="s">
        <v>56</v>
      </c>
      <c r="AH1607" s="41" t="s">
        <v>56</v>
      </c>
      <c r="AI1607" s="41" t="s">
        <v>56</v>
      </c>
      <c r="AJ1607" s="41" t="s">
        <v>160</v>
      </c>
      <c r="AK1607" s="41" t="s">
        <v>56</v>
      </c>
    </row>
    <row r="1608" spans="1:37" s="41" customFormat="1" ht="15.75" hidden="1" thickBot="1" x14ac:dyDescent="0.3">
      <c r="A1608" s="11" t="s">
        <v>50</v>
      </c>
      <c r="B1608" s="12" t="s">
        <v>216</v>
      </c>
      <c r="C1608" s="13" t="s">
        <v>46</v>
      </c>
      <c r="D1608" s="14" t="s">
        <v>47</v>
      </c>
      <c r="E1608" s="13" t="s">
        <v>4022</v>
      </c>
      <c r="F1608" s="4" t="s">
        <v>152</v>
      </c>
      <c r="G1608" s="4" t="s">
        <v>183</v>
      </c>
      <c r="H1608" s="15">
        <v>43160.333333333336</v>
      </c>
      <c r="I1608" s="15">
        <v>43160.979166666664</v>
      </c>
      <c r="J1608" s="131" t="s">
        <v>5023</v>
      </c>
      <c r="K1608" s="45" t="s">
        <v>9</v>
      </c>
      <c r="L1608" s="47" t="s">
        <v>7</v>
      </c>
      <c r="M1608" s="47" t="s">
        <v>56</v>
      </c>
      <c r="N1608" s="9" t="str">
        <f t="shared" si="403"/>
        <v>Minor</v>
      </c>
      <c r="O1608" s="10" t="str">
        <f t="shared" si="404"/>
        <v>Successful</v>
      </c>
      <c r="P1608" s="10" t="str">
        <f t="shared" si="405"/>
        <v>On Time</v>
      </c>
      <c r="Q1608" s="9">
        <f t="shared" si="406"/>
        <v>1</v>
      </c>
      <c r="R1608" s="9">
        <f t="shared" si="407"/>
        <v>1</v>
      </c>
      <c r="S1608" s="9">
        <f t="shared" si="408"/>
        <v>0</v>
      </c>
      <c r="T1608" s="9" t="str">
        <f t="shared" si="409"/>
        <v>March</v>
      </c>
      <c r="U1608" s="40">
        <f t="shared" si="410"/>
        <v>0</v>
      </c>
      <c r="V1608" s="40" t="str">
        <f t="shared" si="411"/>
        <v>Normal</v>
      </c>
      <c r="W1608" s="40">
        <f t="shared" si="412"/>
        <v>0</v>
      </c>
      <c r="X1608" s="40">
        <f t="shared" si="413"/>
        <v>0</v>
      </c>
      <c r="Y1608" s="40">
        <f t="shared" si="414"/>
        <v>0</v>
      </c>
      <c r="Z1608" s="40">
        <f t="shared" si="415"/>
        <v>0</v>
      </c>
      <c r="AA1608" s="40">
        <f t="shared" si="416"/>
        <v>1</v>
      </c>
      <c r="AB1608" s="40">
        <f t="shared" si="417"/>
        <v>0</v>
      </c>
      <c r="AC1608" s="41" t="s">
        <v>132</v>
      </c>
      <c r="AD1608" s="41" t="s">
        <v>280</v>
      </c>
      <c r="AE1608" s="41" t="s">
        <v>121</v>
      </c>
      <c r="AF1608" s="41" t="s">
        <v>322</v>
      </c>
      <c r="AG1608" s="41" t="s">
        <v>56</v>
      </c>
      <c r="AH1608" s="41" t="s">
        <v>56</v>
      </c>
      <c r="AI1608" s="41" t="s">
        <v>56</v>
      </c>
      <c r="AJ1608" s="41" t="s">
        <v>160</v>
      </c>
      <c r="AK1608" s="41" t="s">
        <v>56</v>
      </c>
    </row>
    <row r="1609" spans="1:37" s="41" customFormat="1" ht="15.75" hidden="1" thickBot="1" x14ac:dyDescent="0.3">
      <c r="A1609" s="11" t="s">
        <v>45</v>
      </c>
      <c r="B1609" s="12" t="s">
        <v>8</v>
      </c>
      <c r="C1609" s="13" t="s">
        <v>46</v>
      </c>
      <c r="D1609" s="14" t="s">
        <v>47</v>
      </c>
      <c r="E1609" s="13" t="s">
        <v>4023</v>
      </c>
      <c r="F1609" s="4" t="s">
        <v>122</v>
      </c>
      <c r="G1609" s="4" t="s">
        <v>501</v>
      </c>
      <c r="H1609" s="15">
        <v>43160.291666666664</v>
      </c>
      <c r="I1609" s="15">
        <v>43160.479166666664</v>
      </c>
      <c r="J1609" s="131" t="s">
        <v>5024</v>
      </c>
      <c r="K1609" s="45" t="s">
        <v>9</v>
      </c>
      <c r="L1609" s="47" t="s">
        <v>7</v>
      </c>
      <c r="M1609" s="47" t="s">
        <v>56</v>
      </c>
      <c r="N1609" s="9" t="str">
        <f t="shared" si="403"/>
        <v>Minor</v>
      </c>
      <c r="O1609" s="10" t="str">
        <f t="shared" si="404"/>
        <v>Successful</v>
      </c>
      <c r="P1609" s="10" t="str">
        <f t="shared" si="405"/>
        <v>On Time</v>
      </c>
      <c r="Q1609" s="9">
        <f t="shared" si="406"/>
        <v>1</v>
      </c>
      <c r="R1609" s="9">
        <f t="shared" si="407"/>
        <v>1</v>
      </c>
      <c r="S1609" s="9">
        <f t="shared" si="408"/>
        <v>0</v>
      </c>
      <c r="T1609" s="9" t="str">
        <f t="shared" si="409"/>
        <v>March</v>
      </c>
      <c r="U1609" s="40">
        <f t="shared" si="410"/>
        <v>0</v>
      </c>
      <c r="V1609" s="40" t="str">
        <f t="shared" si="411"/>
        <v>Normal</v>
      </c>
      <c r="W1609" s="40">
        <f t="shared" si="412"/>
        <v>0</v>
      </c>
      <c r="X1609" s="40">
        <f t="shared" si="413"/>
        <v>0</v>
      </c>
      <c r="Y1609" s="40">
        <f t="shared" si="414"/>
        <v>0</v>
      </c>
      <c r="Z1609" s="40">
        <f t="shared" si="415"/>
        <v>0</v>
      </c>
      <c r="AA1609" s="40">
        <f t="shared" si="416"/>
        <v>1</v>
      </c>
      <c r="AB1609" s="40">
        <f t="shared" si="417"/>
        <v>0</v>
      </c>
      <c r="AC1609" s="41" t="s">
        <v>823</v>
      </c>
      <c r="AD1609" s="41" t="s">
        <v>280</v>
      </c>
      <c r="AE1609" s="41" t="s">
        <v>147</v>
      </c>
      <c r="AF1609" s="41" t="s">
        <v>8</v>
      </c>
      <c r="AG1609" s="41" t="s">
        <v>56</v>
      </c>
      <c r="AH1609" s="41" t="s">
        <v>56</v>
      </c>
      <c r="AI1609" s="41" t="s">
        <v>56</v>
      </c>
      <c r="AJ1609" s="41" t="s">
        <v>160</v>
      </c>
      <c r="AK1609" s="41" t="s">
        <v>56</v>
      </c>
    </row>
    <row r="1610" spans="1:37" s="41" customFormat="1" ht="15.75" hidden="1" thickBot="1" x14ac:dyDescent="0.3">
      <c r="A1610" s="11" t="s">
        <v>177</v>
      </c>
      <c r="B1610" s="12" t="s">
        <v>216</v>
      </c>
      <c r="C1610" s="13" t="s">
        <v>52</v>
      </c>
      <c r="D1610" s="14" t="s">
        <v>47</v>
      </c>
      <c r="E1610" s="13" t="s">
        <v>4024</v>
      </c>
      <c r="F1610" s="4" t="s">
        <v>158</v>
      </c>
      <c r="G1610" s="4" t="s">
        <v>648</v>
      </c>
      <c r="H1610" s="15">
        <v>43160.416666666664</v>
      </c>
      <c r="I1610" s="15">
        <v>43160.583333333336</v>
      </c>
      <c r="J1610" s="131" t="s">
        <v>5025</v>
      </c>
      <c r="K1610" s="45" t="s">
        <v>9</v>
      </c>
      <c r="L1610" s="47" t="s">
        <v>7</v>
      </c>
      <c r="M1610" s="47" t="s">
        <v>56</v>
      </c>
      <c r="N1610" s="9" t="str">
        <f t="shared" si="403"/>
        <v>Standard</v>
      </c>
      <c r="O1610" s="10" t="str">
        <f t="shared" si="404"/>
        <v>Successful</v>
      </c>
      <c r="P1610" s="10" t="str">
        <f t="shared" si="405"/>
        <v>On Time</v>
      </c>
      <c r="Q1610" s="9">
        <f t="shared" si="406"/>
        <v>1</v>
      </c>
      <c r="R1610" s="9">
        <f t="shared" si="407"/>
        <v>1</v>
      </c>
      <c r="S1610" s="9">
        <f t="shared" si="408"/>
        <v>0</v>
      </c>
      <c r="T1610" s="9" t="str">
        <f t="shared" si="409"/>
        <v>March</v>
      </c>
      <c r="U1610" s="40">
        <f t="shared" si="410"/>
        <v>0</v>
      </c>
      <c r="V1610" s="40" t="str">
        <f t="shared" si="411"/>
        <v>Normal</v>
      </c>
      <c r="W1610" s="40">
        <f t="shared" si="412"/>
        <v>0</v>
      </c>
      <c r="X1610" s="40">
        <f t="shared" si="413"/>
        <v>0</v>
      </c>
      <c r="Y1610" s="40">
        <f t="shared" si="414"/>
        <v>0</v>
      </c>
      <c r="Z1610" s="40">
        <f t="shared" si="415"/>
        <v>0</v>
      </c>
      <c r="AA1610" s="40">
        <f t="shared" si="416"/>
        <v>1</v>
      </c>
      <c r="AB1610" s="40">
        <f t="shared" si="417"/>
        <v>0</v>
      </c>
      <c r="AC1610" s="41" t="s">
        <v>132</v>
      </c>
      <c r="AD1610" s="41" t="s">
        <v>525</v>
      </c>
      <c r="AE1610" s="41" t="s">
        <v>121</v>
      </c>
      <c r="AF1610" s="41" t="s">
        <v>322</v>
      </c>
      <c r="AG1610" s="41" t="s">
        <v>56</v>
      </c>
      <c r="AH1610" s="41" t="s">
        <v>56</v>
      </c>
      <c r="AI1610" s="41" t="s">
        <v>56</v>
      </c>
      <c r="AJ1610" s="41" t="s">
        <v>160</v>
      </c>
      <c r="AK1610" s="41" t="s">
        <v>56</v>
      </c>
    </row>
    <row r="1611" spans="1:37" s="41" customFormat="1" ht="15.75" hidden="1" thickBot="1" x14ac:dyDescent="0.3">
      <c r="A1611" s="11" t="s">
        <v>248</v>
      </c>
      <c r="B1611" s="12" t="s">
        <v>216</v>
      </c>
      <c r="C1611" s="13" t="s">
        <v>52</v>
      </c>
      <c r="D1611" s="14" t="s">
        <v>47</v>
      </c>
      <c r="E1611" s="13" t="s">
        <v>4025</v>
      </c>
      <c r="F1611" s="4" t="s">
        <v>152</v>
      </c>
      <c r="G1611" s="4" t="s">
        <v>499</v>
      </c>
      <c r="H1611" s="15">
        <v>43159.791666666664</v>
      </c>
      <c r="I1611" s="15">
        <v>43160.208333333336</v>
      </c>
      <c r="J1611" s="131" t="s">
        <v>3894</v>
      </c>
      <c r="K1611" s="45" t="s">
        <v>9</v>
      </c>
      <c r="L1611" s="47" t="s">
        <v>7</v>
      </c>
      <c r="M1611" s="47" t="s">
        <v>56</v>
      </c>
      <c r="N1611" s="9" t="str">
        <f t="shared" si="403"/>
        <v>Standard</v>
      </c>
      <c r="O1611" s="10" t="str">
        <f t="shared" si="404"/>
        <v>Successful</v>
      </c>
      <c r="P1611" s="10" t="str">
        <f t="shared" si="405"/>
        <v>On Time</v>
      </c>
      <c r="Q1611" s="9">
        <f t="shared" si="406"/>
        <v>1</v>
      </c>
      <c r="R1611" s="9">
        <f t="shared" si="407"/>
        <v>1</v>
      </c>
      <c r="S1611" s="9">
        <f t="shared" si="408"/>
        <v>0</v>
      </c>
      <c r="T1611" s="9" t="str">
        <f t="shared" si="409"/>
        <v>March</v>
      </c>
      <c r="U1611" s="40">
        <f t="shared" si="410"/>
        <v>0</v>
      </c>
      <c r="V1611" s="40" t="str">
        <f t="shared" si="411"/>
        <v>Normal</v>
      </c>
      <c r="W1611" s="40">
        <f t="shared" si="412"/>
        <v>0</v>
      </c>
      <c r="X1611" s="40">
        <f t="shared" si="413"/>
        <v>0</v>
      </c>
      <c r="Y1611" s="40">
        <f t="shared" si="414"/>
        <v>0</v>
      </c>
      <c r="Z1611" s="40">
        <f t="shared" si="415"/>
        <v>0</v>
      </c>
      <c r="AA1611" s="40">
        <f t="shared" si="416"/>
        <v>1</v>
      </c>
      <c r="AB1611" s="40">
        <f t="shared" si="417"/>
        <v>0</v>
      </c>
      <c r="AC1611" s="41" t="s">
        <v>537</v>
      </c>
      <c r="AD1611" s="41" t="s">
        <v>332</v>
      </c>
      <c r="AE1611" s="41" t="s">
        <v>121</v>
      </c>
      <c r="AF1611" s="41" t="s">
        <v>322</v>
      </c>
      <c r="AG1611" s="41" t="s">
        <v>56</v>
      </c>
      <c r="AH1611" s="41" t="s">
        <v>56</v>
      </c>
      <c r="AI1611" s="41" t="s">
        <v>56</v>
      </c>
      <c r="AJ1611" s="41" t="s">
        <v>160</v>
      </c>
      <c r="AK1611" s="41" t="s">
        <v>56</v>
      </c>
    </row>
    <row r="1612" spans="1:37" s="41" customFormat="1" ht="15.75" hidden="1" thickBot="1" x14ac:dyDescent="0.3">
      <c r="A1612" s="11" t="s">
        <v>45</v>
      </c>
      <c r="B1612" s="12" t="s">
        <v>8</v>
      </c>
      <c r="C1612" s="13" t="s">
        <v>52</v>
      </c>
      <c r="D1612" s="14" t="s">
        <v>47</v>
      </c>
      <c r="E1612" s="13" t="s">
        <v>4026</v>
      </c>
      <c r="F1612" s="4" t="s">
        <v>122</v>
      </c>
      <c r="G1612" s="4" t="s">
        <v>501</v>
      </c>
      <c r="H1612" s="15">
        <v>43160.416666666664</v>
      </c>
      <c r="I1612" s="15">
        <v>43160.708333333336</v>
      </c>
      <c r="J1612" s="131" t="s">
        <v>5026</v>
      </c>
      <c r="K1612" s="45" t="s">
        <v>9</v>
      </c>
      <c r="L1612" s="47" t="s">
        <v>7</v>
      </c>
      <c r="M1612" s="47" t="s">
        <v>56</v>
      </c>
      <c r="N1612" s="9" t="str">
        <f t="shared" si="403"/>
        <v>Standard</v>
      </c>
      <c r="O1612" s="10" t="str">
        <f t="shared" si="404"/>
        <v>Successful</v>
      </c>
      <c r="P1612" s="10" t="str">
        <f t="shared" si="405"/>
        <v>On Time</v>
      </c>
      <c r="Q1612" s="9">
        <f t="shared" si="406"/>
        <v>1</v>
      </c>
      <c r="R1612" s="9">
        <f t="shared" si="407"/>
        <v>1</v>
      </c>
      <c r="S1612" s="9">
        <f t="shared" si="408"/>
        <v>0</v>
      </c>
      <c r="T1612" s="9" t="str">
        <f t="shared" si="409"/>
        <v>March</v>
      </c>
      <c r="U1612" s="40">
        <f t="shared" si="410"/>
        <v>0</v>
      </c>
      <c r="V1612" s="40" t="str">
        <f t="shared" si="411"/>
        <v>Normal</v>
      </c>
      <c r="W1612" s="40">
        <f t="shared" si="412"/>
        <v>0</v>
      </c>
      <c r="X1612" s="40">
        <f t="shared" si="413"/>
        <v>0</v>
      </c>
      <c r="Y1612" s="40">
        <f t="shared" si="414"/>
        <v>0</v>
      </c>
      <c r="Z1612" s="40">
        <f t="shared" si="415"/>
        <v>0</v>
      </c>
      <c r="AA1612" s="40">
        <f t="shared" si="416"/>
        <v>1</v>
      </c>
      <c r="AB1612" s="40">
        <f t="shared" si="417"/>
        <v>0</v>
      </c>
      <c r="AC1612" s="41" t="s">
        <v>823</v>
      </c>
      <c r="AD1612" s="41" t="s">
        <v>304</v>
      </c>
      <c r="AE1612" s="41" t="s">
        <v>147</v>
      </c>
      <c r="AF1612" s="41" t="s">
        <v>8</v>
      </c>
      <c r="AG1612" s="41" t="s">
        <v>56</v>
      </c>
      <c r="AH1612" s="41" t="s">
        <v>56</v>
      </c>
      <c r="AI1612" s="41" t="s">
        <v>56</v>
      </c>
      <c r="AJ1612" s="41" t="s">
        <v>160</v>
      </c>
      <c r="AK1612" s="41" t="s">
        <v>56</v>
      </c>
    </row>
    <row r="1613" spans="1:37" s="41" customFormat="1" ht="15.75" hidden="1" thickBot="1" x14ac:dyDescent="0.3">
      <c r="A1613" s="11" t="s">
        <v>248</v>
      </c>
      <c r="B1613" s="12" t="s">
        <v>216</v>
      </c>
      <c r="C1613" s="13" t="s">
        <v>52</v>
      </c>
      <c r="D1613" s="14" t="s">
        <v>47</v>
      </c>
      <c r="E1613" s="13" t="s">
        <v>4027</v>
      </c>
      <c r="F1613" s="4" t="s">
        <v>152</v>
      </c>
      <c r="G1613" s="4" t="s">
        <v>272</v>
      </c>
      <c r="H1613" s="15">
        <v>43160.625</v>
      </c>
      <c r="I1613" s="15">
        <v>43160.791666666664</v>
      </c>
      <c r="J1613" s="131" t="s">
        <v>5027</v>
      </c>
      <c r="K1613" s="45" t="s">
        <v>9</v>
      </c>
      <c r="L1613" s="47" t="s">
        <v>7</v>
      </c>
      <c r="M1613" s="47" t="s">
        <v>56</v>
      </c>
      <c r="N1613" s="9" t="str">
        <f t="shared" si="403"/>
        <v>Standard</v>
      </c>
      <c r="O1613" s="10" t="str">
        <f t="shared" si="404"/>
        <v>Successful</v>
      </c>
      <c r="P1613" s="10" t="str">
        <f t="shared" si="405"/>
        <v>On Time</v>
      </c>
      <c r="Q1613" s="9">
        <f t="shared" si="406"/>
        <v>1</v>
      </c>
      <c r="R1613" s="9">
        <f t="shared" si="407"/>
        <v>1</v>
      </c>
      <c r="S1613" s="9">
        <f t="shared" si="408"/>
        <v>0</v>
      </c>
      <c r="T1613" s="9" t="str">
        <f t="shared" si="409"/>
        <v>March</v>
      </c>
      <c r="U1613" s="40">
        <f t="shared" si="410"/>
        <v>0</v>
      </c>
      <c r="V1613" s="40" t="str">
        <f t="shared" si="411"/>
        <v>Normal</v>
      </c>
      <c r="W1613" s="40">
        <f t="shared" si="412"/>
        <v>0</v>
      </c>
      <c r="X1613" s="40">
        <f t="shared" si="413"/>
        <v>0</v>
      </c>
      <c r="Y1613" s="40">
        <f t="shared" si="414"/>
        <v>0</v>
      </c>
      <c r="Z1613" s="40">
        <f t="shared" si="415"/>
        <v>0</v>
      </c>
      <c r="AA1613" s="40">
        <f t="shared" si="416"/>
        <v>1</v>
      </c>
      <c r="AB1613" s="40">
        <f t="shared" si="417"/>
        <v>0</v>
      </c>
      <c r="AC1613" s="41" t="s">
        <v>537</v>
      </c>
      <c r="AD1613" s="41" t="s">
        <v>332</v>
      </c>
      <c r="AE1613" s="41" t="s">
        <v>121</v>
      </c>
      <c r="AF1613" s="41" t="s">
        <v>322</v>
      </c>
      <c r="AG1613" s="41" t="s">
        <v>56</v>
      </c>
      <c r="AH1613" s="41" t="s">
        <v>56</v>
      </c>
      <c r="AI1613" s="41" t="s">
        <v>56</v>
      </c>
      <c r="AJ1613" s="41" t="s">
        <v>160</v>
      </c>
      <c r="AK1613" s="41" t="s">
        <v>56</v>
      </c>
    </row>
    <row r="1614" spans="1:37" s="41" customFormat="1" ht="15.75" hidden="1" thickBot="1" x14ac:dyDescent="0.3">
      <c r="A1614" s="11" t="s">
        <v>697</v>
      </c>
      <c r="B1614" s="12" t="s">
        <v>216</v>
      </c>
      <c r="C1614" s="13" t="s">
        <v>52</v>
      </c>
      <c r="D1614" s="14" t="s">
        <v>47</v>
      </c>
      <c r="E1614" s="13" t="s">
        <v>4028</v>
      </c>
      <c r="F1614" s="4" t="s">
        <v>152</v>
      </c>
      <c r="G1614" s="4" t="s">
        <v>490</v>
      </c>
      <c r="H1614" s="15">
        <v>43160.541666666664</v>
      </c>
      <c r="I1614" s="15">
        <v>43160.625</v>
      </c>
      <c r="J1614" s="131" t="s">
        <v>5028</v>
      </c>
      <c r="K1614" s="45" t="s">
        <v>9</v>
      </c>
      <c r="L1614" s="47" t="s">
        <v>7</v>
      </c>
      <c r="M1614" s="47" t="s">
        <v>56</v>
      </c>
      <c r="N1614" s="9" t="str">
        <f t="shared" si="403"/>
        <v>Standard</v>
      </c>
      <c r="O1614" s="10" t="str">
        <f t="shared" si="404"/>
        <v>Successful</v>
      </c>
      <c r="P1614" s="10" t="str">
        <f t="shared" si="405"/>
        <v>On Time</v>
      </c>
      <c r="Q1614" s="9">
        <f t="shared" si="406"/>
        <v>1</v>
      </c>
      <c r="R1614" s="9">
        <f t="shared" si="407"/>
        <v>1</v>
      </c>
      <c r="S1614" s="9">
        <f t="shared" si="408"/>
        <v>0</v>
      </c>
      <c r="T1614" s="9" t="str">
        <f t="shared" si="409"/>
        <v>March</v>
      </c>
      <c r="U1614" s="40">
        <f t="shared" si="410"/>
        <v>0</v>
      </c>
      <c r="V1614" s="40" t="str">
        <f t="shared" si="411"/>
        <v>Normal</v>
      </c>
      <c r="W1614" s="40">
        <f t="shared" si="412"/>
        <v>0</v>
      </c>
      <c r="X1614" s="40">
        <f t="shared" si="413"/>
        <v>0</v>
      </c>
      <c r="Y1614" s="40">
        <f t="shared" si="414"/>
        <v>0</v>
      </c>
      <c r="Z1614" s="40">
        <f t="shared" si="415"/>
        <v>0</v>
      </c>
      <c r="AA1614" s="40">
        <f t="shared" si="416"/>
        <v>1</v>
      </c>
      <c r="AB1614" s="40">
        <f t="shared" si="417"/>
        <v>0</v>
      </c>
      <c r="AC1614" s="41" t="s">
        <v>238</v>
      </c>
      <c r="AD1614" s="41" t="s">
        <v>296</v>
      </c>
      <c r="AE1614" s="41" t="s">
        <v>121</v>
      </c>
      <c r="AF1614" s="41" t="s">
        <v>322</v>
      </c>
      <c r="AG1614" s="41" t="s">
        <v>56</v>
      </c>
      <c r="AH1614" s="41" t="s">
        <v>56</v>
      </c>
      <c r="AI1614" s="41" t="s">
        <v>56</v>
      </c>
      <c r="AJ1614" s="41" t="s">
        <v>160</v>
      </c>
      <c r="AK1614" s="41" t="s">
        <v>56</v>
      </c>
    </row>
    <row r="1615" spans="1:37" s="41" customFormat="1" ht="15.75" hidden="1" thickBot="1" x14ac:dyDescent="0.3">
      <c r="A1615" s="11" t="s">
        <v>638</v>
      </c>
      <c r="B1615" s="12" t="s">
        <v>8</v>
      </c>
      <c r="C1615" s="13" t="s">
        <v>46</v>
      </c>
      <c r="D1615" s="14" t="s">
        <v>47</v>
      </c>
      <c r="E1615" s="13" t="s">
        <v>4029</v>
      </c>
      <c r="F1615" s="4" t="s">
        <v>2283</v>
      </c>
      <c r="G1615" s="4" t="s">
        <v>701</v>
      </c>
      <c r="H1615" s="15">
        <v>43160.375</v>
      </c>
      <c r="I1615" s="15">
        <v>43160.458333333336</v>
      </c>
      <c r="J1615" s="131" t="s">
        <v>5029</v>
      </c>
      <c r="K1615" s="45" t="s">
        <v>9</v>
      </c>
      <c r="L1615" s="47" t="s">
        <v>7</v>
      </c>
      <c r="M1615" s="47" t="s">
        <v>56</v>
      </c>
      <c r="N1615" s="9" t="str">
        <f t="shared" si="403"/>
        <v>Minor</v>
      </c>
      <c r="O1615" s="10" t="str">
        <f t="shared" si="404"/>
        <v>Successful</v>
      </c>
      <c r="P1615" s="10" t="str">
        <f t="shared" si="405"/>
        <v>On Time</v>
      </c>
      <c r="Q1615" s="9">
        <f t="shared" si="406"/>
        <v>1</v>
      </c>
      <c r="R1615" s="9">
        <f t="shared" si="407"/>
        <v>1</v>
      </c>
      <c r="S1615" s="9">
        <f t="shared" si="408"/>
        <v>0</v>
      </c>
      <c r="T1615" s="9" t="str">
        <f t="shared" si="409"/>
        <v>March</v>
      </c>
      <c r="U1615" s="40">
        <f t="shared" si="410"/>
        <v>0</v>
      </c>
      <c r="V1615" s="40" t="str">
        <f t="shared" si="411"/>
        <v>Normal</v>
      </c>
      <c r="W1615" s="40">
        <f t="shared" si="412"/>
        <v>0</v>
      </c>
      <c r="X1615" s="40">
        <f t="shared" si="413"/>
        <v>0</v>
      </c>
      <c r="Y1615" s="40">
        <f t="shared" si="414"/>
        <v>0</v>
      </c>
      <c r="Z1615" s="40">
        <f t="shared" si="415"/>
        <v>0</v>
      </c>
      <c r="AA1615" s="40">
        <f t="shared" si="416"/>
        <v>1</v>
      </c>
      <c r="AB1615" s="40">
        <f t="shared" si="417"/>
        <v>0</v>
      </c>
      <c r="AC1615" s="41" t="s">
        <v>131</v>
      </c>
      <c r="AD1615" s="41" t="s">
        <v>677</v>
      </c>
      <c r="AE1615" s="41" t="s">
        <v>2280</v>
      </c>
      <c r="AF1615" s="41" t="s">
        <v>8</v>
      </c>
      <c r="AG1615" s="41" t="s">
        <v>56</v>
      </c>
      <c r="AH1615" s="41" t="s">
        <v>56</v>
      </c>
      <c r="AI1615" s="41" t="s">
        <v>56</v>
      </c>
      <c r="AJ1615" s="41" t="s">
        <v>160</v>
      </c>
      <c r="AK1615" s="41" t="s">
        <v>56</v>
      </c>
    </row>
    <row r="1616" spans="1:37" s="41" customFormat="1" ht="15.75" hidden="1" thickBot="1" x14ac:dyDescent="0.3">
      <c r="A1616" s="11" t="s">
        <v>638</v>
      </c>
      <c r="B1616" s="12" t="s">
        <v>216</v>
      </c>
      <c r="C1616" s="13" t="s">
        <v>46</v>
      </c>
      <c r="D1616" s="14" t="s">
        <v>47</v>
      </c>
      <c r="E1616" s="13" t="s">
        <v>4030</v>
      </c>
      <c r="F1616" s="4" t="s">
        <v>650</v>
      </c>
      <c r="G1616" s="4" t="s">
        <v>3191</v>
      </c>
      <c r="H1616" s="15">
        <v>43160.8125</v>
      </c>
      <c r="I1616" s="15">
        <v>43160.958333333336</v>
      </c>
      <c r="J1616" s="131" t="s">
        <v>5030</v>
      </c>
      <c r="K1616" s="45" t="s">
        <v>9</v>
      </c>
      <c r="L1616" s="47" t="s">
        <v>7</v>
      </c>
      <c r="M1616" s="47" t="s">
        <v>56</v>
      </c>
      <c r="N1616" s="9" t="str">
        <f t="shared" si="403"/>
        <v>Minor</v>
      </c>
      <c r="O1616" s="10" t="str">
        <f t="shared" si="404"/>
        <v>Successful</v>
      </c>
      <c r="P1616" s="10" t="str">
        <f t="shared" si="405"/>
        <v>On Time</v>
      </c>
      <c r="Q1616" s="9">
        <f t="shared" si="406"/>
        <v>1</v>
      </c>
      <c r="R1616" s="9">
        <f t="shared" si="407"/>
        <v>1</v>
      </c>
      <c r="S1616" s="9">
        <f t="shared" si="408"/>
        <v>0</v>
      </c>
      <c r="T1616" s="9" t="str">
        <f t="shared" si="409"/>
        <v>March</v>
      </c>
      <c r="U1616" s="40">
        <f t="shared" si="410"/>
        <v>0</v>
      </c>
      <c r="V1616" s="40" t="str">
        <f t="shared" si="411"/>
        <v>Normal</v>
      </c>
      <c r="W1616" s="40">
        <f t="shared" si="412"/>
        <v>0</v>
      </c>
      <c r="X1616" s="40">
        <f t="shared" si="413"/>
        <v>0</v>
      </c>
      <c r="Y1616" s="40">
        <f t="shared" si="414"/>
        <v>0</v>
      </c>
      <c r="Z1616" s="40">
        <f t="shared" si="415"/>
        <v>0</v>
      </c>
      <c r="AA1616" s="40">
        <f t="shared" si="416"/>
        <v>1</v>
      </c>
      <c r="AB1616" s="40">
        <f t="shared" si="417"/>
        <v>0</v>
      </c>
      <c r="AC1616" s="41" t="s">
        <v>131</v>
      </c>
      <c r="AD1616" s="41" t="s">
        <v>5836</v>
      </c>
      <c r="AE1616" s="41" t="s">
        <v>433</v>
      </c>
      <c r="AF1616" s="41" t="s">
        <v>216</v>
      </c>
      <c r="AG1616" s="41" t="s">
        <v>56</v>
      </c>
      <c r="AH1616" s="41" t="s">
        <v>56</v>
      </c>
      <c r="AI1616" s="41" t="s">
        <v>56</v>
      </c>
      <c r="AJ1616" s="41" t="s">
        <v>160</v>
      </c>
      <c r="AK1616" s="41" t="s">
        <v>56</v>
      </c>
    </row>
    <row r="1617" spans="1:37" s="41" customFormat="1" ht="15.75" hidden="1" thickBot="1" x14ac:dyDescent="0.3">
      <c r="A1617" s="11" t="s">
        <v>638</v>
      </c>
      <c r="B1617" s="12" t="s">
        <v>216</v>
      </c>
      <c r="C1617" s="13" t="s">
        <v>46</v>
      </c>
      <c r="D1617" s="14" t="s">
        <v>47</v>
      </c>
      <c r="E1617" s="13" t="s">
        <v>4031</v>
      </c>
      <c r="F1617" s="4" t="s">
        <v>630</v>
      </c>
      <c r="G1617" s="4" t="s">
        <v>3161</v>
      </c>
      <c r="H1617" s="15">
        <v>43160.833333333336</v>
      </c>
      <c r="I1617" s="15">
        <v>43160.958333333336</v>
      </c>
      <c r="J1617" s="131" t="s">
        <v>3746</v>
      </c>
      <c r="K1617" s="45" t="s">
        <v>9</v>
      </c>
      <c r="L1617" s="47" t="s">
        <v>7</v>
      </c>
      <c r="M1617" s="47" t="s">
        <v>56</v>
      </c>
      <c r="N1617" s="9" t="str">
        <f t="shared" si="403"/>
        <v>Minor</v>
      </c>
      <c r="O1617" s="10" t="str">
        <f t="shared" si="404"/>
        <v>Successful</v>
      </c>
      <c r="P1617" s="10" t="str">
        <f t="shared" si="405"/>
        <v>On Time</v>
      </c>
      <c r="Q1617" s="9">
        <f t="shared" si="406"/>
        <v>1</v>
      </c>
      <c r="R1617" s="9">
        <f t="shared" si="407"/>
        <v>1</v>
      </c>
      <c r="S1617" s="9">
        <f t="shared" si="408"/>
        <v>0</v>
      </c>
      <c r="T1617" s="9" t="str">
        <f t="shared" si="409"/>
        <v>March</v>
      </c>
      <c r="U1617" s="40">
        <f t="shared" si="410"/>
        <v>0</v>
      </c>
      <c r="V1617" s="40" t="str">
        <f t="shared" si="411"/>
        <v>Normal</v>
      </c>
      <c r="W1617" s="40">
        <f t="shared" si="412"/>
        <v>0</v>
      </c>
      <c r="X1617" s="40">
        <f t="shared" si="413"/>
        <v>0</v>
      </c>
      <c r="Y1617" s="40">
        <f t="shared" si="414"/>
        <v>0</v>
      </c>
      <c r="Z1617" s="40">
        <f t="shared" si="415"/>
        <v>0</v>
      </c>
      <c r="AA1617" s="40">
        <f t="shared" si="416"/>
        <v>1</v>
      </c>
      <c r="AB1617" s="40">
        <f t="shared" si="417"/>
        <v>0</v>
      </c>
      <c r="AC1617" s="41" t="s">
        <v>131</v>
      </c>
      <c r="AD1617" s="41" t="s">
        <v>3990</v>
      </c>
      <c r="AE1617" s="41" t="s">
        <v>351</v>
      </c>
      <c r="AF1617" s="41" t="s">
        <v>216</v>
      </c>
      <c r="AG1617" s="41" t="s">
        <v>56</v>
      </c>
      <c r="AH1617" s="41" t="s">
        <v>56</v>
      </c>
      <c r="AI1617" s="41" t="s">
        <v>56</v>
      </c>
      <c r="AJ1617" s="41" t="s">
        <v>160</v>
      </c>
      <c r="AK1617" s="41" t="s">
        <v>56</v>
      </c>
    </row>
    <row r="1618" spans="1:37" s="41" customFormat="1" ht="15.75" hidden="1" thickBot="1" x14ac:dyDescent="0.3">
      <c r="A1618" s="11" t="s">
        <v>638</v>
      </c>
      <c r="B1618" s="12" t="s">
        <v>216</v>
      </c>
      <c r="C1618" s="13" t="s">
        <v>46</v>
      </c>
      <c r="D1618" s="14" t="s">
        <v>47</v>
      </c>
      <c r="E1618" s="13" t="s">
        <v>4032</v>
      </c>
      <c r="F1618" s="4" t="s">
        <v>630</v>
      </c>
      <c r="G1618" s="4" t="s">
        <v>3161</v>
      </c>
      <c r="H1618" s="15">
        <v>43160.833333333336</v>
      </c>
      <c r="I1618" s="15">
        <v>43160.958333333336</v>
      </c>
      <c r="J1618" s="131" t="s">
        <v>5031</v>
      </c>
      <c r="K1618" s="45" t="s">
        <v>9</v>
      </c>
      <c r="L1618" s="47" t="s">
        <v>7</v>
      </c>
      <c r="M1618" s="47" t="s">
        <v>56</v>
      </c>
      <c r="N1618" s="9" t="str">
        <f t="shared" si="403"/>
        <v>Minor</v>
      </c>
      <c r="O1618" s="10" t="str">
        <f t="shared" si="404"/>
        <v>Successful</v>
      </c>
      <c r="P1618" s="10" t="str">
        <f t="shared" si="405"/>
        <v>On Time</v>
      </c>
      <c r="Q1618" s="9">
        <f t="shared" si="406"/>
        <v>1</v>
      </c>
      <c r="R1618" s="9">
        <f t="shared" si="407"/>
        <v>1</v>
      </c>
      <c r="S1618" s="9">
        <f t="shared" si="408"/>
        <v>0</v>
      </c>
      <c r="T1618" s="9" t="str">
        <f t="shared" si="409"/>
        <v>March</v>
      </c>
      <c r="U1618" s="40">
        <f t="shared" si="410"/>
        <v>0</v>
      </c>
      <c r="V1618" s="40" t="str">
        <f t="shared" si="411"/>
        <v>Normal</v>
      </c>
      <c r="W1618" s="40">
        <f t="shared" si="412"/>
        <v>0</v>
      </c>
      <c r="X1618" s="40">
        <f t="shared" si="413"/>
        <v>0</v>
      </c>
      <c r="Y1618" s="40">
        <f t="shared" si="414"/>
        <v>0</v>
      </c>
      <c r="Z1618" s="40">
        <f t="shared" si="415"/>
        <v>0</v>
      </c>
      <c r="AA1618" s="40">
        <f t="shared" si="416"/>
        <v>1</v>
      </c>
      <c r="AB1618" s="40">
        <f t="shared" si="417"/>
        <v>0</v>
      </c>
      <c r="AC1618" s="41" t="s">
        <v>131</v>
      </c>
      <c r="AD1618" s="41" t="s">
        <v>3990</v>
      </c>
      <c r="AE1618" s="41" t="s">
        <v>351</v>
      </c>
      <c r="AF1618" s="41" t="s">
        <v>216</v>
      </c>
      <c r="AG1618" s="41" t="s">
        <v>56</v>
      </c>
      <c r="AH1618" s="41" t="s">
        <v>56</v>
      </c>
      <c r="AI1618" s="41" t="s">
        <v>56</v>
      </c>
      <c r="AJ1618" s="41" t="s">
        <v>160</v>
      </c>
      <c r="AK1618" s="41" t="s">
        <v>56</v>
      </c>
    </row>
    <row r="1619" spans="1:37" s="41" customFormat="1" ht="15.75" hidden="1" thickBot="1" x14ac:dyDescent="0.3">
      <c r="A1619" s="11" t="s">
        <v>638</v>
      </c>
      <c r="B1619" s="12" t="s">
        <v>8</v>
      </c>
      <c r="C1619" s="13" t="s">
        <v>52</v>
      </c>
      <c r="D1619" s="14" t="s">
        <v>47</v>
      </c>
      <c r="E1619" s="13" t="s">
        <v>4033</v>
      </c>
      <c r="F1619" s="4" t="s">
        <v>693</v>
      </c>
      <c r="G1619" s="4" t="s">
        <v>705</v>
      </c>
      <c r="H1619" s="15">
        <v>43160.375</v>
      </c>
      <c r="I1619" s="15">
        <v>43160.541666666664</v>
      </c>
      <c r="J1619" s="131" t="s">
        <v>5032</v>
      </c>
      <c r="K1619" s="45" t="s">
        <v>9</v>
      </c>
      <c r="L1619" s="47" t="s">
        <v>7</v>
      </c>
      <c r="M1619" s="47" t="s">
        <v>56</v>
      </c>
      <c r="N1619" s="9" t="str">
        <f t="shared" si="403"/>
        <v>Standard</v>
      </c>
      <c r="O1619" s="10" t="str">
        <f t="shared" si="404"/>
        <v>Successful</v>
      </c>
      <c r="P1619" s="10" t="str">
        <f t="shared" si="405"/>
        <v>On Time</v>
      </c>
      <c r="Q1619" s="9">
        <f t="shared" si="406"/>
        <v>1</v>
      </c>
      <c r="R1619" s="9">
        <f t="shared" si="407"/>
        <v>1</v>
      </c>
      <c r="S1619" s="9">
        <f t="shared" si="408"/>
        <v>0</v>
      </c>
      <c r="T1619" s="9" t="str">
        <f t="shared" si="409"/>
        <v>March</v>
      </c>
      <c r="U1619" s="40">
        <f t="shared" si="410"/>
        <v>0</v>
      </c>
      <c r="V1619" s="40" t="str">
        <f t="shared" si="411"/>
        <v>Normal</v>
      </c>
      <c r="W1619" s="40">
        <f t="shared" si="412"/>
        <v>0</v>
      </c>
      <c r="X1619" s="40">
        <f t="shared" si="413"/>
        <v>0</v>
      </c>
      <c r="Y1619" s="40">
        <f t="shared" si="414"/>
        <v>0</v>
      </c>
      <c r="Z1619" s="40">
        <f t="shared" si="415"/>
        <v>0</v>
      </c>
      <c r="AA1619" s="40">
        <f t="shared" si="416"/>
        <v>1</v>
      </c>
      <c r="AB1619" s="40">
        <f t="shared" si="417"/>
        <v>0</v>
      </c>
      <c r="AC1619" s="41" t="s">
        <v>131</v>
      </c>
      <c r="AD1619" s="41" t="s">
        <v>720</v>
      </c>
      <c r="AE1619" s="41" t="s">
        <v>146</v>
      </c>
      <c r="AF1619" s="41" t="s">
        <v>8</v>
      </c>
      <c r="AG1619" s="41" t="s">
        <v>56</v>
      </c>
      <c r="AH1619" s="41" t="s">
        <v>56</v>
      </c>
      <c r="AI1619" s="41" t="s">
        <v>56</v>
      </c>
      <c r="AJ1619" s="41" t="s">
        <v>160</v>
      </c>
      <c r="AK1619" s="41" t="s">
        <v>56</v>
      </c>
    </row>
    <row r="1620" spans="1:37" s="41" customFormat="1" ht="15.75" hidden="1" thickBot="1" x14ac:dyDescent="0.3">
      <c r="A1620" s="11" t="s">
        <v>53</v>
      </c>
      <c r="B1620" s="12" t="s">
        <v>216</v>
      </c>
      <c r="C1620" s="13" t="s">
        <v>46</v>
      </c>
      <c r="D1620" s="14" t="s">
        <v>47</v>
      </c>
      <c r="E1620" s="13" t="s">
        <v>4034</v>
      </c>
      <c r="F1620" s="4" t="s">
        <v>106</v>
      </c>
      <c r="G1620" s="4" t="s">
        <v>3181</v>
      </c>
      <c r="H1620" s="15">
        <v>43160.520833333336</v>
      </c>
      <c r="I1620" s="15">
        <v>43160.958333333336</v>
      </c>
      <c r="J1620" s="131" t="s">
        <v>5033</v>
      </c>
      <c r="K1620" s="45" t="s">
        <v>9</v>
      </c>
      <c r="L1620" s="47" t="s">
        <v>7</v>
      </c>
      <c r="M1620" s="47" t="s">
        <v>56</v>
      </c>
      <c r="N1620" s="9" t="str">
        <f t="shared" si="403"/>
        <v>Minor</v>
      </c>
      <c r="O1620" s="10" t="str">
        <f t="shared" si="404"/>
        <v>Successful</v>
      </c>
      <c r="P1620" s="10" t="str">
        <f t="shared" si="405"/>
        <v>On Time</v>
      </c>
      <c r="Q1620" s="9">
        <f t="shared" si="406"/>
        <v>1</v>
      </c>
      <c r="R1620" s="9">
        <f t="shared" si="407"/>
        <v>1</v>
      </c>
      <c r="S1620" s="9">
        <f t="shared" si="408"/>
        <v>0</v>
      </c>
      <c r="T1620" s="9" t="str">
        <f t="shared" si="409"/>
        <v>March</v>
      </c>
      <c r="U1620" s="40">
        <f t="shared" si="410"/>
        <v>0</v>
      </c>
      <c r="V1620" s="40" t="str">
        <f t="shared" si="411"/>
        <v>Normal</v>
      </c>
      <c r="W1620" s="40">
        <f t="shared" si="412"/>
        <v>0</v>
      </c>
      <c r="X1620" s="40">
        <f t="shared" si="413"/>
        <v>0</v>
      </c>
      <c r="Y1620" s="40">
        <f t="shared" si="414"/>
        <v>0</v>
      </c>
      <c r="Z1620" s="40">
        <f t="shared" si="415"/>
        <v>0</v>
      </c>
      <c r="AA1620" s="40">
        <f t="shared" si="416"/>
        <v>1</v>
      </c>
      <c r="AB1620" s="40">
        <f t="shared" si="417"/>
        <v>0</v>
      </c>
      <c r="AC1620" s="41" t="s">
        <v>131</v>
      </c>
      <c r="AD1620" s="41" t="s">
        <v>557</v>
      </c>
      <c r="AE1620" s="41" t="s">
        <v>429</v>
      </c>
      <c r="AF1620" s="41" t="s">
        <v>216</v>
      </c>
      <c r="AG1620" s="41" t="s">
        <v>56</v>
      </c>
      <c r="AH1620" s="41" t="s">
        <v>56</v>
      </c>
      <c r="AI1620" s="41" t="s">
        <v>56</v>
      </c>
      <c r="AJ1620" s="41" t="s">
        <v>160</v>
      </c>
      <c r="AK1620" s="41" t="s">
        <v>56</v>
      </c>
    </row>
    <row r="1621" spans="1:37" s="41" customFormat="1" ht="15.75" hidden="1" thickBot="1" x14ac:dyDescent="0.3">
      <c r="A1621" s="11" t="s">
        <v>45</v>
      </c>
      <c r="B1621" s="12" t="s">
        <v>216</v>
      </c>
      <c r="C1621" s="13" t="s">
        <v>46</v>
      </c>
      <c r="D1621" s="14" t="s">
        <v>47</v>
      </c>
      <c r="E1621" s="13" t="s">
        <v>4035</v>
      </c>
      <c r="F1621" s="4" t="s">
        <v>309</v>
      </c>
      <c r="G1621" s="4" t="s">
        <v>230</v>
      </c>
      <c r="H1621" s="15">
        <v>43160.666666666664</v>
      </c>
      <c r="I1621" s="15">
        <v>43161.666666666664</v>
      </c>
      <c r="J1621" s="131" t="s">
        <v>5034</v>
      </c>
      <c r="K1621" s="45" t="s">
        <v>9</v>
      </c>
      <c r="L1621" s="47" t="s">
        <v>7</v>
      </c>
      <c r="M1621" s="47" t="s">
        <v>56</v>
      </c>
      <c r="N1621" s="9" t="str">
        <f t="shared" si="403"/>
        <v>Minor</v>
      </c>
      <c r="O1621" s="10" t="str">
        <f t="shared" si="404"/>
        <v>Successful</v>
      </c>
      <c r="P1621" s="10" t="str">
        <f t="shared" si="405"/>
        <v>On Time</v>
      </c>
      <c r="Q1621" s="9">
        <f t="shared" si="406"/>
        <v>1</v>
      </c>
      <c r="R1621" s="9">
        <f t="shared" si="407"/>
        <v>1</v>
      </c>
      <c r="S1621" s="9">
        <f t="shared" si="408"/>
        <v>0</v>
      </c>
      <c r="T1621" s="9" t="str">
        <f t="shared" si="409"/>
        <v>March</v>
      </c>
      <c r="U1621" s="40">
        <f t="shared" si="410"/>
        <v>0</v>
      </c>
      <c r="V1621" s="40" t="str">
        <f t="shared" si="411"/>
        <v>Normal</v>
      </c>
      <c r="W1621" s="40">
        <f t="shared" si="412"/>
        <v>0</v>
      </c>
      <c r="X1621" s="40">
        <f t="shared" si="413"/>
        <v>0</v>
      </c>
      <c r="Y1621" s="40">
        <f t="shared" si="414"/>
        <v>0</v>
      </c>
      <c r="Z1621" s="40">
        <f t="shared" si="415"/>
        <v>0</v>
      </c>
      <c r="AA1621" s="40">
        <f t="shared" si="416"/>
        <v>1</v>
      </c>
      <c r="AB1621" s="40">
        <f t="shared" si="417"/>
        <v>0</v>
      </c>
      <c r="AC1621" s="41" t="s">
        <v>823</v>
      </c>
      <c r="AD1621" s="41" t="s">
        <v>5837</v>
      </c>
      <c r="AE1621" s="41" t="s">
        <v>227</v>
      </c>
      <c r="AF1621" s="41" t="s">
        <v>216</v>
      </c>
      <c r="AG1621" s="41" t="s">
        <v>56</v>
      </c>
      <c r="AH1621" s="41" t="s">
        <v>56</v>
      </c>
      <c r="AI1621" s="41" t="s">
        <v>56</v>
      </c>
      <c r="AJ1621" s="41" t="s">
        <v>160</v>
      </c>
      <c r="AK1621" s="41" t="s">
        <v>56</v>
      </c>
    </row>
    <row r="1622" spans="1:37" s="41" customFormat="1" ht="15.75" hidden="1" thickBot="1" x14ac:dyDescent="0.3">
      <c r="A1622" s="11" t="s">
        <v>45</v>
      </c>
      <c r="B1622" s="12" t="s">
        <v>216</v>
      </c>
      <c r="C1622" s="13" t="s">
        <v>52</v>
      </c>
      <c r="D1622" s="14" t="s">
        <v>47</v>
      </c>
      <c r="E1622" s="13" t="s">
        <v>4036</v>
      </c>
      <c r="F1622" s="4" t="s">
        <v>158</v>
      </c>
      <c r="G1622" s="4" t="s">
        <v>263</v>
      </c>
      <c r="H1622" s="15">
        <v>43154.416666666664</v>
      </c>
      <c r="I1622" s="15">
        <v>43161.625</v>
      </c>
      <c r="J1622" s="131" t="s">
        <v>5035</v>
      </c>
      <c r="K1622" s="45" t="s">
        <v>9</v>
      </c>
      <c r="L1622" s="47" t="s">
        <v>7</v>
      </c>
      <c r="M1622" s="47" t="s">
        <v>56</v>
      </c>
      <c r="N1622" s="9" t="str">
        <f t="shared" si="403"/>
        <v>Standard</v>
      </c>
      <c r="O1622" s="10" t="str">
        <f t="shared" si="404"/>
        <v>Successful</v>
      </c>
      <c r="P1622" s="10" t="str">
        <f t="shared" si="405"/>
        <v>On Time</v>
      </c>
      <c r="Q1622" s="9">
        <f t="shared" si="406"/>
        <v>1</v>
      </c>
      <c r="R1622" s="9">
        <f t="shared" si="407"/>
        <v>1</v>
      </c>
      <c r="S1622" s="9">
        <f t="shared" si="408"/>
        <v>0</v>
      </c>
      <c r="T1622" s="9" t="str">
        <f t="shared" si="409"/>
        <v>March</v>
      </c>
      <c r="U1622" s="40">
        <f t="shared" si="410"/>
        <v>0</v>
      </c>
      <c r="V1622" s="40" t="str">
        <f t="shared" si="411"/>
        <v>Normal</v>
      </c>
      <c r="W1622" s="40">
        <f t="shared" si="412"/>
        <v>0</v>
      </c>
      <c r="X1622" s="40">
        <f t="shared" si="413"/>
        <v>0</v>
      </c>
      <c r="Y1622" s="40">
        <f t="shared" si="414"/>
        <v>0</v>
      </c>
      <c r="Z1622" s="40">
        <f t="shared" si="415"/>
        <v>0</v>
      </c>
      <c r="AA1622" s="40">
        <f t="shared" si="416"/>
        <v>1</v>
      </c>
      <c r="AB1622" s="40">
        <f t="shared" si="417"/>
        <v>0</v>
      </c>
      <c r="AC1622" s="41" t="s">
        <v>823</v>
      </c>
      <c r="AD1622" s="41" t="s">
        <v>280</v>
      </c>
      <c r="AE1622" s="41" t="s">
        <v>121</v>
      </c>
      <c r="AF1622" s="41" t="s">
        <v>322</v>
      </c>
      <c r="AG1622" s="41" t="s">
        <v>56</v>
      </c>
      <c r="AH1622" s="41" t="s">
        <v>56</v>
      </c>
      <c r="AI1622" s="41" t="s">
        <v>56</v>
      </c>
      <c r="AJ1622" s="41" t="s">
        <v>160</v>
      </c>
      <c r="AK1622" s="41" t="s">
        <v>56</v>
      </c>
    </row>
    <row r="1623" spans="1:37" s="41" customFormat="1" ht="15.75" hidden="1" thickBot="1" x14ac:dyDescent="0.3">
      <c r="A1623" s="11" t="s">
        <v>64</v>
      </c>
      <c r="B1623" s="12" t="s">
        <v>216</v>
      </c>
      <c r="C1623" s="13" t="s">
        <v>52</v>
      </c>
      <c r="D1623" s="14" t="s">
        <v>47</v>
      </c>
      <c r="E1623" s="13" t="s">
        <v>4037</v>
      </c>
      <c r="F1623" s="4" t="s">
        <v>152</v>
      </c>
      <c r="G1623" s="4" t="s">
        <v>452</v>
      </c>
      <c r="H1623" s="15">
        <v>43161.458333333336</v>
      </c>
      <c r="I1623" s="15">
        <v>43161.625</v>
      </c>
      <c r="J1623" s="131" t="s">
        <v>5036</v>
      </c>
      <c r="K1623" s="45" t="s">
        <v>9</v>
      </c>
      <c r="L1623" s="47" t="s">
        <v>7</v>
      </c>
      <c r="M1623" s="47" t="s">
        <v>56</v>
      </c>
      <c r="N1623" s="9" t="str">
        <f t="shared" si="403"/>
        <v>Standard</v>
      </c>
      <c r="O1623" s="10" t="str">
        <f t="shared" si="404"/>
        <v>Successful</v>
      </c>
      <c r="P1623" s="10" t="str">
        <f t="shared" si="405"/>
        <v>On Time</v>
      </c>
      <c r="Q1623" s="9">
        <f t="shared" si="406"/>
        <v>1</v>
      </c>
      <c r="R1623" s="9">
        <f t="shared" si="407"/>
        <v>1</v>
      </c>
      <c r="S1623" s="9">
        <f t="shared" si="408"/>
        <v>0</v>
      </c>
      <c r="T1623" s="9" t="str">
        <f t="shared" si="409"/>
        <v>March</v>
      </c>
      <c r="U1623" s="40">
        <f t="shared" si="410"/>
        <v>0</v>
      </c>
      <c r="V1623" s="40" t="str">
        <f t="shared" si="411"/>
        <v>Normal</v>
      </c>
      <c r="W1623" s="40">
        <f t="shared" si="412"/>
        <v>0</v>
      </c>
      <c r="X1623" s="40">
        <f t="shared" si="413"/>
        <v>0</v>
      </c>
      <c r="Y1623" s="40">
        <f t="shared" si="414"/>
        <v>0</v>
      </c>
      <c r="Z1623" s="40">
        <f t="shared" si="415"/>
        <v>0</v>
      </c>
      <c r="AA1623" s="40">
        <f t="shared" si="416"/>
        <v>1</v>
      </c>
      <c r="AB1623" s="40">
        <f t="shared" si="417"/>
        <v>0</v>
      </c>
      <c r="AC1623" s="41" t="s">
        <v>132</v>
      </c>
      <c r="AD1623" s="41" t="s">
        <v>332</v>
      </c>
      <c r="AE1623" s="41" t="s">
        <v>121</v>
      </c>
      <c r="AF1623" s="41" t="s">
        <v>322</v>
      </c>
      <c r="AG1623" s="41" t="s">
        <v>56</v>
      </c>
      <c r="AH1623" s="41" t="s">
        <v>56</v>
      </c>
      <c r="AI1623" s="41" t="s">
        <v>56</v>
      </c>
      <c r="AJ1623" s="41" t="s">
        <v>160</v>
      </c>
      <c r="AK1623" s="41" t="s">
        <v>56</v>
      </c>
    </row>
    <row r="1624" spans="1:37" s="41" customFormat="1" ht="15.75" hidden="1" thickBot="1" x14ac:dyDescent="0.3">
      <c r="A1624" s="11" t="s">
        <v>697</v>
      </c>
      <c r="B1624" s="12" t="s">
        <v>216</v>
      </c>
      <c r="C1624" s="13" t="s">
        <v>46</v>
      </c>
      <c r="D1624" s="14" t="s">
        <v>47</v>
      </c>
      <c r="E1624" s="13" t="s">
        <v>4038</v>
      </c>
      <c r="F1624" s="4" t="s">
        <v>364</v>
      </c>
      <c r="G1624" s="4" t="s">
        <v>489</v>
      </c>
      <c r="H1624" s="15">
        <v>43154.503472222219</v>
      </c>
      <c r="I1624" s="15">
        <v>43161.579861111109</v>
      </c>
      <c r="J1624" s="131" t="s">
        <v>5037</v>
      </c>
      <c r="K1624" s="45" t="s">
        <v>9</v>
      </c>
      <c r="L1624" s="47" t="s">
        <v>7</v>
      </c>
      <c r="M1624" s="47" t="s">
        <v>56</v>
      </c>
      <c r="N1624" s="9" t="str">
        <f t="shared" si="403"/>
        <v>Minor</v>
      </c>
      <c r="O1624" s="10" t="str">
        <f t="shared" si="404"/>
        <v>Successful</v>
      </c>
      <c r="P1624" s="10" t="str">
        <f t="shared" si="405"/>
        <v>On Time</v>
      </c>
      <c r="Q1624" s="9">
        <f t="shared" si="406"/>
        <v>1</v>
      </c>
      <c r="R1624" s="9">
        <f t="shared" si="407"/>
        <v>1</v>
      </c>
      <c r="S1624" s="9">
        <f t="shared" si="408"/>
        <v>0</v>
      </c>
      <c r="T1624" s="9" t="str">
        <f t="shared" si="409"/>
        <v>March</v>
      </c>
      <c r="U1624" s="40">
        <f t="shared" si="410"/>
        <v>0</v>
      </c>
      <c r="V1624" s="40" t="str">
        <f t="shared" si="411"/>
        <v>Normal</v>
      </c>
      <c r="W1624" s="40">
        <f t="shared" si="412"/>
        <v>0</v>
      </c>
      <c r="X1624" s="40">
        <f t="shared" si="413"/>
        <v>0</v>
      </c>
      <c r="Y1624" s="40">
        <f t="shared" si="414"/>
        <v>0</v>
      </c>
      <c r="Z1624" s="40">
        <f t="shared" si="415"/>
        <v>0</v>
      </c>
      <c r="AA1624" s="40">
        <f t="shared" si="416"/>
        <v>1</v>
      </c>
      <c r="AB1624" s="40">
        <f t="shared" si="417"/>
        <v>0</v>
      </c>
      <c r="AC1624" s="41" t="s">
        <v>238</v>
      </c>
      <c r="AD1624" s="41" t="s">
        <v>719</v>
      </c>
      <c r="AE1624" s="41" t="s">
        <v>429</v>
      </c>
      <c r="AF1624" s="41" t="s">
        <v>216</v>
      </c>
      <c r="AG1624" s="41" t="s">
        <v>56</v>
      </c>
      <c r="AH1624" s="41" t="s">
        <v>56</v>
      </c>
      <c r="AI1624" s="41" t="s">
        <v>56</v>
      </c>
      <c r="AJ1624" s="41" t="s">
        <v>160</v>
      </c>
      <c r="AK1624" s="41" t="s">
        <v>56</v>
      </c>
    </row>
    <row r="1625" spans="1:37" s="41" customFormat="1" ht="15.75" hidden="1" thickBot="1" x14ac:dyDescent="0.3">
      <c r="A1625" s="11" t="s">
        <v>49</v>
      </c>
      <c r="B1625" s="12" t="s">
        <v>216</v>
      </c>
      <c r="C1625" s="13" t="s">
        <v>46</v>
      </c>
      <c r="D1625" s="14" t="s">
        <v>47</v>
      </c>
      <c r="E1625" s="13" t="s">
        <v>4039</v>
      </c>
      <c r="F1625" s="4" t="s">
        <v>95</v>
      </c>
      <c r="G1625" s="4" t="s">
        <v>3192</v>
      </c>
      <c r="H1625" s="15">
        <v>43159.541666666664</v>
      </c>
      <c r="I1625" s="15">
        <v>43161.666666666664</v>
      </c>
      <c r="J1625" s="131" t="s">
        <v>5038</v>
      </c>
      <c r="K1625" s="45" t="s">
        <v>9</v>
      </c>
      <c r="L1625" s="47" t="s">
        <v>7</v>
      </c>
      <c r="M1625" s="47" t="s">
        <v>56</v>
      </c>
      <c r="N1625" s="9" t="str">
        <f t="shared" si="403"/>
        <v>Minor</v>
      </c>
      <c r="O1625" s="10" t="str">
        <f t="shared" si="404"/>
        <v>Successful</v>
      </c>
      <c r="P1625" s="10" t="str">
        <f t="shared" si="405"/>
        <v>On Time</v>
      </c>
      <c r="Q1625" s="9">
        <f t="shared" si="406"/>
        <v>1</v>
      </c>
      <c r="R1625" s="9">
        <f t="shared" si="407"/>
        <v>1</v>
      </c>
      <c r="S1625" s="9">
        <f t="shared" si="408"/>
        <v>0</v>
      </c>
      <c r="T1625" s="9" t="str">
        <f t="shared" si="409"/>
        <v>March</v>
      </c>
      <c r="U1625" s="40">
        <f t="shared" si="410"/>
        <v>0</v>
      </c>
      <c r="V1625" s="40" t="str">
        <f t="shared" si="411"/>
        <v>Normal</v>
      </c>
      <c r="W1625" s="40">
        <f t="shared" si="412"/>
        <v>0</v>
      </c>
      <c r="X1625" s="40">
        <f t="shared" si="413"/>
        <v>0</v>
      </c>
      <c r="Y1625" s="40">
        <f t="shared" si="414"/>
        <v>0</v>
      </c>
      <c r="Z1625" s="40">
        <f t="shared" si="415"/>
        <v>0</v>
      </c>
      <c r="AA1625" s="40">
        <f t="shared" si="416"/>
        <v>1</v>
      </c>
      <c r="AB1625" s="40">
        <f t="shared" si="417"/>
        <v>0</v>
      </c>
      <c r="AC1625" s="41" t="s">
        <v>132</v>
      </c>
      <c r="AD1625" s="41" t="s">
        <v>280</v>
      </c>
      <c r="AE1625" s="41" t="s">
        <v>421</v>
      </c>
      <c r="AF1625" s="41" t="s">
        <v>216</v>
      </c>
      <c r="AG1625" s="41" t="s">
        <v>56</v>
      </c>
      <c r="AH1625" s="41" t="s">
        <v>56</v>
      </c>
      <c r="AI1625" s="41" t="s">
        <v>56</v>
      </c>
      <c r="AJ1625" s="41" t="s">
        <v>160</v>
      </c>
      <c r="AK1625" s="41" t="s">
        <v>56</v>
      </c>
    </row>
    <row r="1626" spans="1:37" s="41" customFormat="1" ht="15.75" hidden="1" thickBot="1" x14ac:dyDescent="0.3">
      <c r="A1626" s="11" t="s">
        <v>697</v>
      </c>
      <c r="B1626" s="12" t="s">
        <v>216</v>
      </c>
      <c r="C1626" s="13" t="s">
        <v>46</v>
      </c>
      <c r="D1626" s="14" t="s">
        <v>47</v>
      </c>
      <c r="E1626" s="13" t="s">
        <v>4040</v>
      </c>
      <c r="F1626" s="4" t="s">
        <v>617</v>
      </c>
      <c r="G1626" s="4" t="s">
        <v>229</v>
      </c>
      <c r="H1626" s="15">
        <v>43160.416666666664</v>
      </c>
      <c r="I1626" s="15">
        <v>43161.5625</v>
      </c>
      <c r="J1626" s="131" t="s">
        <v>5039</v>
      </c>
      <c r="K1626" s="45" t="s">
        <v>9</v>
      </c>
      <c r="L1626" s="47" t="s">
        <v>7</v>
      </c>
      <c r="M1626" s="47" t="s">
        <v>56</v>
      </c>
      <c r="N1626" s="9" t="str">
        <f t="shared" si="403"/>
        <v>Minor</v>
      </c>
      <c r="O1626" s="10" t="str">
        <f t="shared" si="404"/>
        <v>Successful</v>
      </c>
      <c r="P1626" s="10" t="str">
        <f t="shared" si="405"/>
        <v>On Time</v>
      </c>
      <c r="Q1626" s="9">
        <f t="shared" si="406"/>
        <v>1</v>
      </c>
      <c r="R1626" s="9">
        <f t="shared" si="407"/>
        <v>1</v>
      </c>
      <c r="S1626" s="9">
        <f t="shared" si="408"/>
        <v>0</v>
      </c>
      <c r="T1626" s="9" t="str">
        <f t="shared" si="409"/>
        <v>March</v>
      </c>
      <c r="U1626" s="40">
        <f t="shared" si="410"/>
        <v>0</v>
      </c>
      <c r="V1626" s="40" t="str">
        <f t="shared" si="411"/>
        <v>Normal</v>
      </c>
      <c r="W1626" s="40">
        <f t="shared" si="412"/>
        <v>0</v>
      </c>
      <c r="X1626" s="40">
        <f t="shared" si="413"/>
        <v>0</v>
      </c>
      <c r="Y1626" s="40">
        <f t="shared" si="414"/>
        <v>0</v>
      </c>
      <c r="Z1626" s="40">
        <f t="shared" si="415"/>
        <v>0</v>
      </c>
      <c r="AA1626" s="40">
        <f t="shared" si="416"/>
        <v>1</v>
      </c>
      <c r="AB1626" s="40">
        <f t="shared" si="417"/>
        <v>0</v>
      </c>
      <c r="AC1626" s="41" t="s">
        <v>238</v>
      </c>
      <c r="AD1626" s="41" t="s">
        <v>5838</v>
      </c>
      <c r="AE1626" s="41" t="s">
        <v>425</v>
      </c>
      <c r="AF1626" s="41" t="s">
        <v>216</v>
      </c>
      <c r="AG1626" s="41" t="s">
        <v>56</v>
      </c>
      <c r="AH1626" s="41" t="s">
        <v>56</v>
      </c>
      <c r="AI1626" s="41" t="s">
        <v>56</v>
      </c>
      <c r="AJ1626" s="41" t="s">
        <v>160</v>
      </c>
      <c r="AK1626" s="41" t="s">
        <v>56</v>
      </c>
    </row>
    <row r="1627" spans="1:37" s="41" customFormat="1" ht="15.75" hidden="1" thickBot="1" x14ac:dyDescent="0.3">
      <c r="A1627" s="11" t="s">
        <v>65</v>
      </c>
      <c r="B1627" s="12" t="s">
        <v>216</v>
      </c>
      <c r="C1627" s="13" t="s">
        <v>52</v>
      </c>
      <c r="D1627" s="14" t="s">
        <v>47</v>
      </c>
      <c r="E1627" s="13" t="s">
        <v>4041</v>
      </c>
      <c r="F1627" s="4" t="s">
        <v>152</v>
      </c>
      <c r="G1627" s="4" t="s">
        <v>325</v>
      </c>
      <c r="H1627" s="15">
        <v>43161.625</v>
      </c>
      <c r="I1627" s="15">
        <v>43161.666666666664</v>
      </c>
      <c r="J1627" s="131" t="s">
        <v>5040</v>
      </c>
      <c r="K1627" s="45" t="s">
        <v>9</v>
      </c>
      <c r="L1627" s="47" t="s">
        <v>7</v>
      </c>
      <c r="M1627" s="47" t="s">
        <v>56</v>
      </c>
      <c r="N1627" s="9" t="str">
        <f t="shared" si="403"/>
        <v>Standard</v>
      </c>
      <c r="O1627" s="10" t="str">
        <f t="shared" si="404"/>
        <v>Successful</v>
      </c>
      <c r="P1627" s="10" t="str">
        <f t="shared" si="405"/>
        <v>On Time</v>
      </c>
      <c r="Q1627" s="9">
        <f t="shared" si="406"/>
        <v>1</v>
      </c>
      <c r="R1627" s="9">
        <f t="shared" si="407"/>
        <v>1</v>
      </c>
      <c r="S1627" s="9">
        <f t="shared" si="408"/>
        <v>0</v>
      </c>
      <c r="T1627" s="9" t="str">
        <f t="shared" si="409"/>
        <v>March</v>
      </c>
      <c r="U1627" s="40">
        <f t="shared" si="410"/>
        <v>0</v>
      </c>
      <c r="V1627" s="40" t="str">
        <f t="shared" si="411"/>
        <v>Normal</v>
      </c>
      <c r="W1627" s="40">
        <f t="shared" si="412"/>
        <v>0</v>
      </c>
      <c r="X1627" s="40">
        <f t="shared" si="413"/>
        <v>0</v>
      </c>
      <c r="Y1627" s="40">
        <f t="shared" si="414"/>
        <v>0</v>
      </c>
      <c r="Z1627" s="40">
        <f t="shared" si="415"/>
        <v>0</v>
      </c>
      <c r="AA1627" s="40">
        <f t="shared" si="416"/>
        <v>1</v>
      </c>
      <c r="AB1627" s="40">
        <f t="shared" si="417"/>
        <v>0</v>
      </c>
      <c r="AC1627" s="41" t="s">
        <v>132</v>
      </c>
      <c r="AD1627" s="41" t="s">
        <v>519</v>
      </c>
      <c r="AE1627" s="41" t="s">
        <v>121</v>
      </c>
      <c r="AF1627" s="41" t="s">
        <v>322</v>
      </c>
      <c r="AG1627" s="41" t="s">
        <v>56</v>
      </c>
      <c r="AH1627" s="41" t="s">
        <v>56</v>
      </c>
      <c r="AI1627" s="41" t="s">
        <v>56</v>
      </c>
      <c r="AJ1627" s="41" t="s">
        <v>160</v>
      </c>
      <c r="AK1627" s="41" t="s">
        <v>56</v>
      </c>
    </row>
    <row r="1628" spans="1:37" s="41" customFormat="1" ht="15.75" hidden="1" thickBot="1" x14ac:dyDescent="0.3">
      <c r="A1628" s="11" t="s">
        <v>697</v>
      </c>
      <c r="B1628" s="12" t="s">
        <v>216</v>
      </c>
      <c r="C1628" s="13" t="s">
        <v>46</v>
      </c>
      <c r="D1628" s="14" t="s">
        <v>47</v>
      </c>
      <c r="E1628" s="13" t="s">
        <v>4042</v>
      </c>
      <c r="F1628" s="4" t="s">
        <v>152</v>
      </c>
      <c r="G1628" s="4" t="s">
        <v>725</v>
      </c>
      <c r="H1628" s="15">
        <v>43160.541666666664</v>
      </c>
      <c r="I1628" s="15">
        <v>43161.625</v>
      </c>
      <c r="J1628" s="131" t="s">
        <v>5041</v>
      </c>
      <c r="K1628" s="45" t="s">
        <v>9</v>
      </c>
      <c r="L1628" s="47" t="s">
        <v>7</v>
      </c>
      <c r="M1628" s="47" t="s">
        <v>56</v>
      </c>
      <c r="N1628" s="9" t="str">
        <f t="shared" si="403"/>
        <v>Minor</v>
      </c>
      <c r="O1628" s="10" t="str">
        <f t="shared" si="404"/>
        <v>Successful</v>
      </c>
      <c r="P1628" s="10" t="str">
        <f t="shared" si="405"/>
        <v>On Time</v>
      </c>
      <c r="Q1628" s="9">
        <f t="shared" si="406"/>
        <v>1</v>
      </c>
      <c r="R1628" s="9">
        <f t="shared" si="407"/>
        <v>1</v>
      </c>
      <c r="S1628" s="9">
        <f t="shared" si="408"/>
        <v>0</v>
      </c>
      <c r="T1628" s="9" t="str">
        <f t="shared" si="409"/>
        <v>March</v>
      </c>
      <c r="U1628" s="40">
        <f t="shared" si="410"/>
        <v>0</v>
      </c>
      <c r="V1628" s="40" t="str">
        <f t="shared" si="411"/>
        <v>Normal</v>
      </c>
      <c r="W1628" s="40">
        <f t="shared" si="412"/>
        <v>0</v>
      </c>
      <c r="X1628" s="40">
        <f t="shared" si="413"/>
        <v>0</v>
      </c>
      <c r="Y1628" s="40">
        <f t="shared" si="414"/>
        <v>0</v>
      </c>
      <c r="Z1628" s="40">
        <f t="shared" si="415"/>
        <v>0</v>
      </c>
      <c r="AA1628" s="40">
        <f t="shared" si="416"/>
        <v>1</v>
      </c>
      <c r="AB1628" s="40">
        <f t="shared" si="417"/>
        <v>0</v>
      </c>
      <c r="AC1628" s="41" t="s">
        <v>238</v>
      </c>
      <c r="AD1628" s="41" t="s">
        <v>3948</v>
      </c>
      <c r="AE1628" s="41" t="s">
        <v>121</v>
      </c>
      <c r="AF1628" s="41" t="s">
        <v>322</v>
      </c>
      <c r="AG1628" s="41" t="s">
        <v>56</v>
      </c>
      <c r="AH1628" s="41" t="s">
        <v>56</v>
      </c>
      <c r="AI1628" s="41" t="s">
        <v>56</v>
      </c>
      <c r="AJ1628" s="41" t="s">
        <v>160</v>
      </c>
      <c r="AK1628" s="41" t="s">
        <v>56</v>
      </c>
    </row>
    <row r="1629" spans="1:37" s="41" customFormat="1" ht="15.75" hidden="1" thickBot="1" x14ac:dyDescent="0.3">
      <c r="A1629" s="11" t="s">
        <v>697</v>
      </c>
      <c r="B1629" s="12" t="s">
        <v>216</v>
      </c>
      <c r="C1629" s="13" t="s">
        <v>52</v>
      </c>
      <c r="D1629" s="14" t="s">
        <v>47</v>
      </c>
      <c r="E1629" s="13" t="s">
        <v>4043</v>
      </c>
      <c r="F1629" s="4" t="s">
        <v>152</v>
      </c>
      <c r="G1629" s="4" t="s">
        <v>725</v>
      </c>
      <c r="H1629" s="15">
        <v>43161.541666666664</v>
      </c>
      <c r="I1629" s="15">
        <v>43161.583333333336</v>
      </c>
      <c r="J1629" s="131" t="s">
        <v>5042</v>
      </c>
      <c r="K1629" s="45" t="s">
        <v>9</v>
      </c>
      <c r="L1629" s="47" t="s">
        <v>7</v>
      </c>
      <c r="M1629" s="47" t="s">
        <v>56</v>
      </c>
      <c r="N1629" s="9" t="str">
        <f t="shared" si="403"/>
        <v>Standard</v>
      </c>
      <c r="O1629" s="10" t="str">
        <f t="shared" si="404"/>
        <v>Successful</v>
      </c>
      <c r="P1629" s="10" t="str">
        <f t="shared" si="405"/>
        <v>On Time</v>
      </c>
      <c r="Q1629" s="9">
        <f t="shared" si="406"/>
        <v>1</v>
      </c>
      <c r="R1629" s="9">
        <f t="shared" si="407"/>
        <v>1</v>
      </c>
      <c r="S1629" s="9">
        <f t="shared" si="408"/>
        <v>0</v>
      </c>
      <c r="T1629" s="9" t="str">
        <f t="shared" si="409"/>
        <v>March</v>
      </c>
      <c r="U1629" s="40">
        <f t="shared" si="410"/>
        <v>0</v>
      </c>
      <c r="V1629" s="40" t="str">
        <f t="shared" si="411"/>
        <v>Normal</v>
      </c>
      <c r="W1629" s="40">
        <f t="shared" si="412"/>
        <v>0</v>
      </c>
      <c r="X1629" s="40">
        <f t="shared" si="413"/>
        <v>0</v>
      </c>
      <c r="Y1629" s="40">
        <f t="shared" si="414"/>
        <v>0</v>
      </c>
      <c r="Z1629" s="40">
        <f t="shared" si="415"/>
        <v>0</v>
      </c>
      <c r="AA1629" s="40">
        <f t="shared" si="416"/>
        <v>1</v>
      </c>
      <c r="AB1629" s="40">
        <f t="shared" si="417"/>
        <v>0</v>
      </c>
      <c r="AC1629" s="41" t="s">
        <v>238</v>
      </c>
      <c r="AD1629" s="41" t="s">
        <v>296</v>
      </c>
      <c r="AE1629" s="41" t="s">
        <v>121</v>
      </c>
      <c r="AF1629" s="41" t="s">
        <v>322</v>
      </c>
      <c r="AG1629" s="41" t="s">
        <v>56</v>
      </c>
      <c r="AH1629" s="41" t="s">
        <v>56</v>
      </c>
      <c r="AI1629" s="41" t="s">
        <v>56</v>
      </c>
      <c r="AJ1629" s="41" t="s">
        <v>160</v>
      </c>
      <c r="AK1629" s="41" t="s">
        <v>56</v>
      </c>
    </row>
    <row r="1630" spans="1:37" s="41" customFormat="1" ht="15.75" hidden="1" thickBot="1" x14ac:dyDescent="0.3">
      <c r="A1630" s="11" t="s">
        <v>45</v>
      </c>
      <c r="B1630" s="12" t="s">
        <v>8</v>
      </c>
      <c r="C1630" s="13" t="s">
        <v>52</v>
      </c>
      <c r="D1630" s="14" t="s">
        <v>47</v>
      </c>
      <c r="E1630" s="13" t="s">
        <v>4044</v>
      </c>
      <c r="F1630" s="4" t="s">
        <v>125</v>
      </c>
      <c r="G1630" s="4" t="s">
        <v>558</v>
      </c>
      <c r="H1630" s="15">
        <v>43160.291666666664</v>
      </c>
      <c r="I1630" s="15">
        <v>43161.666666666664</v>
      </c>
      <c r="J1630" s="131" t="s">
        <v>5043</v>
      </c>
      <c r="K1630" s="45" t="s">
        <v>9</v>
      </c>
      <c r="L1630" s="47" t="s">
        <v>7</v>
      </c>
      <c r="M1630" s="47" t="s">
        <v>56</v>
      </c>
      <c r="N1630" s="9" t="str">
        <f t="shared" si="403"/>
        <v>Standard</v>
      </c>
      <c r="O1630" s="10" t="str">
        <f t="shared" si="404"/>
        <v>Successful</v>
      </c>
      <c r="P1630" s="10" t="str">
        <f t="shared" si="405"/>
        <v>On Time</v>
      </c>
      <c r="Q1630" s="9">
        <f t="shared" si="406"/>
        <v>1</v>
      </c>
      <c r="R1630" s="9">
        <f t="shared" si="407"/>
        <v>1</v>
      </c>
      <c r="S1630" s="9">
        <f t="shared" si="408"/>
        <v>0</v>
      </c>
      <c r="T1630" s="9" t="str">
        <f t="shared" si="409"/>
        <v>March</v>
      </c>
      <c r="U1630" s="40">
        <f t="shared" si="410"/>
        <v>0</v>
      </c>
      <c r="V1630" s="40" t="str">
        <f t="shared" si="411"/>
        <v>Normal</v>
      </c>
      <c r="W1630" s="40">
        <f t="shared" si="412"/>
        <v>0</v>
      </c>
      <c r="X1630" s="40">
        <f t="shared" si="413"/>
        <v>0</v>
      </c>
      <c r="Y1630" s="40">
        <f t="shared" si="414"/>
        <v>0</v>
      </c>
      <c r="Z1630" s="40">
        <f t="shared" si="415"/>
        <v>0</v>
      </c>
      <c r="AA1630" s="40">
        <f t="shared" si="416"/>
        <v>1</v>
      </c>
      <c r="AB1630" s="40">
        <f t="shared" si="417"/>
        <v>0</v>
      </c>
      <c r="AC1630" s="41" t="s">
        <v>823</v>
      </c>
      <c r="AD1630" s="41" t="s">
        <v>280</v>
      </c>
      <c r="AE1630" s="41" t="s">
        <v>308</v>
      </c>
      <c r="AF1630" s="41" t="s">
        <v>8</v>
      </c>
      <c r="AG1630" s="41" t="s">
        <v>56</v>
      </c>
      <c r="AH1630" s="41" t="s">
        <v>56</v>
      </c>
      <c r="AI1630" s="41" t="s">
        <v>56</v>
      </c>
      <c r="AJ1630" s="41" t="s">
        <v>160</v>
      </c>
      <c r="AK1630" s="41" t="s">
        <v>56</v>
      </c>
    </row>
    <row r="1631" spans="1:37" s="41" customFormat="1" ht="15.75" hidden="1" thickBot="1" x14ac:dyDescent="0.3">
      <c r="A1631" s="11" t="s">
        <v>697</v>
      </c>
      <c r="B1631" s="12" t="s">
        <v>215</v>
      </c>
      <c r="C1631" s="13" t="s">
        <v>46</v>
      </c>
      <c r="D1631" s="14" t="s">
        <v>47</v>
      </c>
      <c r="E1631" s="13" t="s">
        <v>4045</v>
      </c>
      <c r="F1631" s="4" t="s">
        <v>94</v>
      </c>
      <c r="G1631" s="4" t="s">
        <v>4945</v>
      </c>
      <c r="H1631" s="15">
        <v>43161.5</v>
      </c>
      <c r="I1631" s="15">
        <v>43161.583333333336</v>
      </c>
      <c r="J1631" s="131" t="s">
        <v>5044</v>
      </c>
      <c r="K1631" s="45" t="s">
        <v>9</v>
      </c>
      <c r="L1631" s="47" t="s">
        <v>7</v>
      </c>
      <c r="M1631" s="47" t="s">
        <v>56</v>
      </c>
      <c r="N1631" s="9" t="str">
        <f t="shared" si="403"/>
        <v>Minor</v>
      </c>
      <c r="O1631" s="10" t="str">
        <f t="shared" si="404"/>
        <v>Successful</v>
      </c>
      <c r="P1631" s="10" t="str">
        <f t="shared" si="405"/>
        <v>On Time</v>
      </c>
      <c r="Q1631" s="9">
        <f t="shared" si="406"/>
        <v>1</v>
      </c>
      <c r="R1631" s="9">
        <f t="shared" si="407"/>
        <v>1</v>
      </c>
      <c r="S1631" s="9">
        <f t="shared" si="408"/>
        <v>0</v>
      </c>
      <c r="T1631" s="9" t="str">
        <f t="shared" si="409"/>
        <v>March</v>
      </c>
      <c r="U1631" s="40">
        <f t="shared" si="410"/>
        <v>0</v>
      </c>
      <c r="V1631" s="40" t="str">
        <f t="shared" si="411"/>
        <v>Normal</v>
      </c>
      <c r="W1631" s="40">
        <f t="shared" si="412"/>
        <v>0</v>
      </c>
      <c r="X1631" s="40">
        <f t="shared" si="413"/>
        <v>0</v>
      </c>
      <c r="Y1631" s="40">
        <f t="shared" si="414"/>
        <v>0</v>
      </c>
      <c r="Z1631" s="40">
        <f t="shared" si="415"/>
        <v>0</v>
      </c>
      <c r="AA1631" s="40">
        <f t="shared" si="416"/>
        <v>1</v>
      </c>
      <c r="AB1631" s="40">
        <f t="shared" si="417"/>
        <v>0</v>
      </c>
      <c r="AC1631" s="41" t="s">
        <v>238</v>
      </c>
      <c r="AD1631" s="41" t="s">
        <v>280</v>
      </c>
      <c r="AE1631" s="41" t="s">
        <v>431</v>
      </c>
      <c r="AF1631" s="41" t="s">
        <v>215</v>
      </c>
      <c r="AG1631" s="41" t="s">
        <v>56</v>
      </c>
      <c r="AH1631" s="41" t="s">
        <v>56</v>
      </c>
      <c r="AI1631" s="41" t="s">
        <v>56</v>
      </c>
      <c r="AJ1631" s="41" t="s">
        <v>160</v>
      </c>
      <c r="AK1631" s="41" t="s">
        <v>56</v>
      </c>
    </row>
    <row r="1632" spans="1:37" s="41" customFormat="1" ht="15.75" hidden="1" thickBot="1" x14ac:dyDescent="0.3">
      <c r="A1632" s="11" t="s">
        <v>2995</v>
      </c>
      <c r="B1632" s="12" t="s">
        <v>216</v>
      </c>
      <c r="C1632" s="13" t="s">
        <v>46</v>
      </c>
      <c r="D1632" s="14" t="s">
        <v>47</v>
      </c>
      <c r="E1632" s="13" t="s">
        <v>4046</v>
      </c>
      <c r="F1632" s="4" t="s">
        <v>84</v>
      </c>
      <c r="G1632" s="4" t="s">
        <v>663</v>
      </c>
      <c r="H1632" s="15">
        <v>43160.791666666664</v>
      </c>
      <c r="I1632" s="15">
        <v>43160.958333333336</v>
      </c>
      <c r="J1632" s="131" t="s">
        <v>5045</v>
      </c>
      <c r="K1632" s="45" t="s">
        <v>9</v>
      </c>
      <c r="L1632" s="47" t="s">
        <v>7</v>
      </c>
      <c r="M1632" s="47" t="s">
        <v>56</v>
      </c>
      <c r="N1632" s="9" t="str">
        <f t="shared" si="403"/>
        <v>Minor</v>
      </c>
      <c r="O1632" s="10" t="str">
        <f t="shared" si="404"/>
        <v>Successful</v>
      </c>
      <c r="P1632" s="10" t="str">
        <f t="shared" si="405"/>
        <v>On Time</v>
      </c>
      <c r="Q1632" s="9">
        <f t="shared" si="406"/>
        <v>1</v>
      </c>
      <c r="R1632" s="9">
        <f t="shared" si="407"/>
        <v>1</v>
      </c>
      <c r="S1632" s="9">
        <f t="shared" si="408"/>
        <v>0</v>
      </c>
      <c r="T1632" s="9" t="str">
        <f t="shared" si="409"/>
        <v>March</v>
      </c>
      <c r="U1632" s="40">
        <f t="shared" si="410"/>
        <v>1</v>
      </c>
      <c r="V1632" s="40" t="str">
        <f t="shared" si="411"/>
        <v>SLT</v>
      </c>
      <c r="W1632" s="40">
        <f t="shared" si="412"/>
        <v>0</v>
      </c>
      <c r="X1632" s="40">
        <f t="shared" si="413"/>
        <v>0</v>
      </c>
      <c r="Y1632" s="40">
        <f t="shared" si="414"/>
        <v>0</v>
      </c>
      <c r="Z1632" s="40">
        <f t="shared" si="415"/>
        <v>0</v>
      </c>
      <c r="AA1632" s="40">
        <f t="shared" si="416"/>
        <v>1</v>
      </c>
      <c r="AB1632" s="40">
        <f t="shared" si="417"/>
        <v>0</v>
      </c>
      <c r="AC1632" s="41" t="s">
        <v>537</v>
      </c>
      <c r="AD1632" s="41" t="s">
        <v>280</v>
      </c>
      <c r="AE1632" s="41" t="s">
        <v>260</v>
      </c>
      <c r="AF1632" s="41" t="s">
        <v>216</v>
      </c>
      <c r="AG1632" s="41" t="s">
        <v>56</v>
      </c>
      <c r="AH1632" s="41" t="s">
        <v>56</v>
      </c>
      <c r="AI1632" s="41" t="s">
        <v>56</v>
      </c>
      <c r="AJ1632" s="41" t="s">
        <v>160</v>
      </c>
      <c r="AK1632" s="41" t="s">
        <v>56</v>
      </c>
    </row>
    <row r="1633" spans="1:37" s="41" customFormat="1" ht="15.75" hidden="1" thickBot="1" x14ac:dyDescent="0.3">
      <c r="A1633" s="11" t="s">
        <v>45</v>
      </c>
      <c r="B1633" s="12" t="s">
        <v>8</v>
      </c>
      <c r="C1633" s="13" t="s">
        <v>52</v>
      </c>
      <c r="D1633" s="14" t="s">
        <v>47</v>
      </c>
      <c r="E1633" s="13" t="s">
        <v>4047</v>
      </c>
      <c r="F1633" s="4" t="s">
        <v>123</v>
      </c>
      <c r="G1633" s="4" t="s">
        <v>187</v>
      </c>
      <c r="H1633" s="15">
        <v>43160.791666666664</v>
      </c>
      <c r="I1633" s="15">
        <v>43160.916666666664</v>
      </c>
      <c r="J1633" s="131" t="s">
        <v>5046</v>
      </c>
      <c r="K1633" s="45" t="s">
        <v>9</v>
      </c>
      <c r="L1633" s="47" t="s">
        <v>7</v>
      </c>
      <c r="M1633" s="47" t="s">
        <v>56</v>
      </c>
      <c r="N1633" s="9" t="str">
        <f t="shared" si="403"/>
        <v>Standard</v>
      </c>
      <c r="O1633" s="10" t="str">
        <f t="shared" si="404"/>
        <v>Successful</v>
      </c>
      <c r="P1633" s="10" t="str">
        <f t="shared" si="405"/>
        <v>On Time</v>
      </c>
      <c r="Q1633" s="9">
        <f t="shared" si="406"/>
        <v>1</v>
      </c>
      <c r="R1633" s="9">
        <f t="shared" si="407"/>
        <v>1</v>
      </c>
      <c r="S1633" s="9">
        <f t="shared" si="408"/>
        <v>0</v>
      </c>
      <c r="T1633" s="9" t="str">
        <f t="shared" si="409"/>
        <v>March</v>
      </c>
      <c r="U1633" s="40">
        <f t="shared" si="410"/>
        <v>0</v>
      </c>
      <c r="V1633" s="40" t="str">
        <f t="shared" si="411"/>
        <v>Normal</v>
      </c>
      <c r="W1633" s="40">
        <f t="shared" si="412"/>
        <v>0</v>
      </c>
      <c r="X1633" s="40">
        <f t="shared" si="413"/>
        <v>0</v>
      </c>
      <c r="Y1633" s="40">
        <f t="shared" si="414"/>
        <v>0</v>
      </c>
      <c r="Z1633" s="40">
        <f t="shared" si="415"/>
        <v>0</v>
      </c>
      <c r="AA1633" s="40">
        <f t="shared" si="416"/>
        <v>1</v>
      </c>
      <c r="AB1633" s="40">
        <f t="shared" si="417"/>
        <v>0</v>
      </c>
      <c r="AC1633" s="41" t="s">
        <v>823</v>
      </c>
      <c r="AD1633" s="41" t="s">
        <v>284</v>
      </c>
      <c r="AE1633" s="41" t="s">
        <v>259</v>
      </c>
      <c r="AF1633" s="41" t="s">
        <v>8</v>
      </c>
      <c r="AG1633" s="41" t="s">
        <v>56</v>
      </c>
      <c r="AH1633" s="41" t="s">
        <v>56</v>
      </c>
      <c r="AI1633" s="41" t="s">
        <v>56</v>
      </c>
      <c r="AJ1633" s="41" t="s">
        <v>160</v>
      </c>
      <c r="AK1633" s="41" t="s">
        <v>56</v>
      </c>
    </row>
    <row r="1634" spans="1:37" s="41" customFormat="1" ht="15.75" hidden="1" thickBot="1" x14ac:dyDescent="0.3">
      <c r="A1634" s="11" t="s">
        <v>697</v>
      </c>
      <c r="B1634" s="12" t="s">
        <v>215</v>
      </c>
      <c r="C1634" s="13" t="s">
        <v>52</v>
      </c>
      <c r="D1634" s="14" t="s">
        <v>47</v>
      </c>
      <c r="E1634" s="13" t="s">
        <v>4048</v>
      </c>
      <c r="F1634" s="4" t="s">
        <v>94</v>
      </c>
      <c r="G1634" s="4" t="s">
        <v>4945</v>
      </c>
      <c r="H1634" s="15">
        <v>43161.416666666664</v>
      </c>
      <c r="I1634" s="15">
        <v>43161.5</v>
      </c>
      <c r="J1634" s="131" t="s">
        <v>5047</v>
      </c>
      <c r="K1634" s="45" t="s">
        <v>9</v>
      </c>
      <c r="L1634" s="47" t="s">
        <v>7</v>
      </c>
      <c r="M1634" s="47" t="s">
        <v>56</v>
      </c>
      <c r="N1634" s="9" t="str">
        <f t="shared" si="403"/>
        <v>Standard</v>
      </c>
      <c r="O1634" s="10" t="str">
        <f t="shared" si="404"/>
        <v>Successful</v>
      </c>
      <c r="P1634" s="10" t="str">
        <f t="shared" si="405"/>
        <v>On Time</v>
      </c>
      <c r="Q1634" s="9">
        <f t="shared" si="406"/>
        <v>1</v>
      </c>
      <c r="R1634" s="9">
        <f t="shared" si="407"/>
        <v>1</v>
      </c>
      <c r="S1634" s="9">
        <f t="shared" si="408"/>
        <v>0</v>
      </c>
      <c r="T1634" s="9" t="str">
        <f t="shared" si="409"/>
        <v>March</v>
      </c>
      <c r="U1634" s="40">
        <f t="shared" si="410"/>
        <v>0</v>
      </c>
      <c r="V1634" s="40" t="str">
        <f t="shared" si="411"/>
        <v>Normal</v>
      </c>
      <c r="W1634" s="40">
        <f t="shared" si="412"/>
        <v>0</v>
      </c>
      <c r="X1634" s="40">
        <f t="shared" si="413"/>
        <v>0</v>
      </c>
      <c r="Y1634" s="40">
        <f t="shared" si="414"/>
        <v>0</v>
      </c>
      <c r="Z1634" s="40">
        <f t="shared" si="415"/>
        <v>0</v>
      </c>
      <c r="AA1634" s="40">
        <f t="shared" si="416"/>
        <v>1</v>
      </c>
      <c r="AB1634" s="40">
        <f t="shared" si="417"/>
        <v>0</v>
      </c>
      <c r="AC1634" s="41" t="s">
        <v>238</v>
      </c>
      <c r="AD1634" s="41" t="s">
        <v>2259</v>
      </c>
      <c r="AE1634" s="41" t="s">
        <v>431</v>
      </c>
      <c r="AF1634" s="41" t="s">
        <v>215</v>
      </c>
      <c r="AG1634" s="41" t="s">
        <v>56</v>
      </c>
      <c r="AH1634" s="41" t="s">
        <v>56</v>
      </c>
      <c r="AI1634" s="41" t="s">
        <v>56</v>
      </c>
      <c r="AJ1634" s="41" t="s">
        <v>160</v>
      </c>
      <c r="AK1634" s="41" t="s">
        <v>56</v>
      </c>
    </row>
    <row r="1635" spans="1:37" s="41" customFormat="1" ht="15.75" hidden="1" thickBot="1" x14ac:dyDescent="0.3">
      <c r="A1635" s="11" t="s">
        <v>697</v>
      </c>
      <c r="B1635" s="12" t="s">
        <v>215</v>
      </c>
      <c r="C1635" s="13" t="s">
        <v>52</v>
      </c>
      <c r="D1635" s="14" t="s">
        <v>47</v>
      </c>
      <c r="E1635" s="13" t="s">
        <v>4049</v>
      </c>
      <c r="F1635" s="4" t="s">
        <v>94</v>
      </c>
      <c r="G1635" s="4" t="s">
        <v>4945</v>
      </c>
      <c r="H1635" s="15">
        <v>43161.583333333336</v>
      </c>
      <c r="I1635" s="15">
        <v>43161.666666666664</v>
      </c>
      <c r="J1635" s="131" t="s">
        <v>5048</v>
      </c>
      <c r="K1635" s="45" t="s">
        <v>9</v>
      </c>
      <c r="L1635" s="47" t="s">
        <v>7</v>
      </c>
      <c r="M1635" s="47" t="s">
        <v>56</v>
      </c>
      <c r="N1635" s="9" t="str">
        <f t="shared" si="403"/>
        <v>Standard</v>
      </c>
      <c r="O1635" s="10" t="str">
        <f t="shared" si="404"/>
        <v>Successful</v>
      </c>
      <c r="P1635" s="10" t="str">
        <f t="shared" si="405"/>
        <v>On Time</v>
      </c>
      <c r="Q1635" s="9">
        <f t="shared" si="406"/>
        <v>1</v>
      </c>
      <c r="R1635" s="9">
        <f t="shared" si="407"/>
        <v>1</v>
      </c>
      <c r="S1635" s="9">
        <f t="shared" si="408"/>
        <v>0</v>
      </c>
      <c r="T1635" s="9" t="str">
        <f t="shared" si="409"/>
        <v>March</v>
      </c>
      <c r="U1635" s="40">
        <f t="shared" si="410"/>
        <v>0</v>
      </c>
      <c r="V1635" s="40" t="str">
        <f t="shared" si="411"/>
        <v>Normal</v>
      </c>
      <c r="W1635" s="40">
        <f t="shared" si="412"/>
        <v>0</v>
      </c>
      <c r="X1635" s="40">
        <f t="shared" si="413"/>
        <v>0</v>
      </c>
      <c r="Y1635" s="40">
        <f t="shared" si="414"/>
        <v>0</v>
      </c>
      <c r="Z1635" s="40">
        <f t="shared" si="415"/>
        <v>0</v>
      </c>
      <c r="AA1635" s="40">
        <f t="shared" si="416"/>
        <v>1</v>
      </c>
      <c r="AB1635" s="40">
        <f t="shared" si="417"/>
        <v>0</v>
      </c>
      <c r="AC1635" s="41" t="s">
        <v>238</v>
      </c>
      <c r="AD1635" s="41" t="s">
        <v>2259</v>
      </c>
      <c r="AE1635" s="41" t="s">
        <v>431</v>
      </c>
      <c r="AF1635" s="41" t="s">
        <v>215</v>
      </c>
      <c r="AG1635" s="41" t="s">
        <v>56</v>
      </c>
      <c r="AH1635" s="41" t="s">
        <v>56</v>
      </c>
      <c r="AI1635" s="41" t="s">
        <v>56</v>
      </c>
      <c r="AJ1635" s="41" t="s">
        <v>160</v>
      </c>
      <c r="AK1635" s="41" t="s">
        <v>56</v>
      </c>
    </row>
    <row r="1636" spans="1:37" s="41" customFormat="1" ht="15.75" hidden="1" thickBot="1" x14ac:dyDescent="0.3">
      <c r="A1636" s="11" t="s">
        <v>697</v>
      </c>
      <c r="B1636" s="12" t="s">
        <v>216</v>
      </c>
      <c r="C1636" s="13" t="s">
        <v>46</v>
      </c>
      <c r="D1636" s="14" t="s">
        <v>47</v>
      </c>
      <c r="E1636" s="13" t="s">
        <v>4050</v>
      </c>
      <c r="F1636" s="4" t="s">
        <v>614</v>
      </c>
      <c r="G1636" s="4" t="s">
        <v>779</v>
      </c>
      <c r="H1636" s="15">
        <v>43160.875</v>
      </c>
      <c r="I1636" s="15">
        <v>43161</v>
      </c>
      <c r="J1636" s="131" t="s">
        <v>3306</v>
      </c>
      <c r="K1636" s="45" t="s">
        <v>9</v>
      </c>
      <c r="L1636" s="47" t="s">
        <v>7</v>
      </c>
      <c r="M1636" s="47" t="s">
        <v>56</v>
      </c>
      <c r="N1636" s="9" t="str">
        <f t="shared" si="403"/>
        <v>Minor</v>
      </c>
      <c r="O1636" s="10" t="str">
        <f t="shared" si="404"/>
        <v>Successful</v>
      </c>
      <c r="P1636" s="10" t="str">
        <f t="shared" si="405"/>
        <v>On Time</v>
      </c>
      <c r="Q1636" s="9">
        <f t="shared" si="406"/>
        <v>1</v>
      </c>
      <c r="R1636" s="9">
        <f t="shared" si="407"/>
        <v>1</v>
      </c>
      <c r="S1636" s="9">
        <f t="shared" si="408"/>
        <v>0</v>
      </c>
      <c r="T1636" s="9" t="str">
        <f t="shared" si="409"/>
        <v>March</v>
      </c>
      <c r="U1636" s="40">
        <f t="shared" si="410"/>
        <v>0</v>
      </c>
      <c r="V1636" s="40" t="str">
        <f t="shared" si="411"/>
        <v>Normal</v>
      </c>
      <c r="W1636" s="40">
        <f t="shared" si="412"/>
        <v>0</v>
      </c>
      <c r="X1636" s="40">
        <f t="shared" si="413"/>
        <v>0</v>
      </c>
      <c r="Y1636" s="40">
        <f t="shared" si="414"/>
        <v>0</v>
      </c>
      <c r="Z1636" s="40">
        <f t="shared" si="415"/>
        <v>0</v>
      </c>
      <c r="AA1636" s="40">
        <f t="shared" si="416"/>
        <v>1</v>
      </c>
      <c r="AB1636" s="40">
        <f t="shared" si="417"/>
        <v>0</v>
      </c>
      <c r="AC1636" s="41" t="s">
        <v>238</v>
      </c>
      <c r="AD1636" s="41" t="s">
        <v>461</v>
      </c>
      <c r="AE1636" s="41" t="s">
        <v>351</v>
      </c>
      <c r="AF1636" s="41" t="s">
        <v>216</v>
      </c>
      <c r="AG1636" s="41" t="s">
        <v>56</v>
      </c>
      <c r="AH1636" s="41" t="s">
        <v>56</v>
      </c>
      <c r="AI1636" s="41" t="s">
        <v>56</v>
      </c>
      <c r="AJ1636" s="41" t="s">
        <v>160</v>
      </c>
      <c r="AK1636" s="41" t="s">
        <v>56</v>
      </c>
    </row>
    <row r="1637" spans="1:37" s="41" customFormat="1" ht="15.75" hidden="1" thickBot="1" x14ac:dyDescent="0.3">
      <c r="A1637" s="11" t="s">
        <v>697</v>
      </c>
      <c r="B1637" s="12" t="s">
        <v>216</v>
      </c>
      <c r="C1637" s="13" t="s">
        <v>52</v>
      </c>
      <c r="D1637" s="14" t="s">
        <v>47</v>
      </c>
      <c r="E1637" s="13" t="s">
        <v>4051</v>
      </c>
      <c r="F1637" s="4" t="s">
        <v>152</v>
      </c>
      <c r="G1637" s="4" t="s">
        <v>171</v>
      </c>
      <c r="H1637" s="15">
        <v>43160.541666666664</v>
      </c>
      <c r="I1637" s="15">
        <v>43160.708333333336</v>
      </c>
      <c r="J1637" s="131" t="s">
        <v>5049</v>
      </c>
      <c r="K1637" s="45" t="s">
        <v>9</v>
      </c>
      <c r="L1637" s="47" t="s">
        <v>7</v>
      </c>
      <c r="M1637" s="47" t="s">
        <v>56</v>
      </c>
      <c r="N1637" s="9" t="str">
        <f t="shared" si="403"/>
        <v>Standard</v>
      </c>
      <c r="O1637" s="10" t="str">
        <f t="shared" si="404"/>
        <v>Successful</v>
      </c>
      <c r="P1637" s="10" t="str">
        <f t="shared" si="405"/>
        <v>On Time</v>
      </c>
      <c r="Q1637" s="9">
        <f t="shared" si="406"/>
        <v>1</v>
      </c>
      <c r="R1637" s="9">
        <f t="shared" si="407"/>
        <v>1</v>
      </c>
      <c r="S1637" s="9">
        <f t="shared" si="408"/>
        <v>0</v>
      </c>
      <c r="T1637" s="9" t="str">
        <f t="shared" si="409"/>
        <v>March</v>
      </c>
      <c r="U1637" s="40">
        <f t="shared" si="410"/>
        <v>0</v>
      </c>
      <c r="V1637" s="40" t="str">
        <f t="shared" si="411"/>
        <v>Normal</v>
      </c>
      <c r="W1637" s="40">
        <f t="shared" si="412"/>
        <v>0</v>
      </c>
      <c r="X1637" s="40">
        <f t="shared" si="413"/>
        <v>0</v>
      </c>
      <c r="Y1637" s="40">
        <f t="shared" si="414"/>
        <v>0</v>
      </c>
      <c r="Z1637" s="40">
        <f t="shared" si="415"/>
        <v>0</v>
      </c>
      <c r="AA1637" s="40">
        <f t="shared" si="416"/>
        <v>1</v>
      </c>
      <c r="AB1637" s="40">
        <f t="shared" si="417"/>
        <v>0</v>
      </c>
      <c r="AC1637" s="41" t="s">
        <v>238</v>
      </c>
      <c r="AD1637" s="41" t="s">
        <v>525</v>
      </c>
      <c r="AE1637" s="41" t="s">
        <v>121</v>
      </c>
      <c r="AF1637" s="41" t="s">
        <v>322</v>
      </c>
      <c r="AG1637" s="41" t="s">
        <v>56</v>
      </c>
      <c r="AH1637" s="41" t="s">
        <v>56</v>
      </c>
      <c r="AI1637" s="41" t="s">
        <v>56</v>
      </c>
      <c r="AJ1637" s="41" t="s">
        <v>160</v>
      </c>
      <c r="AK1637" s="41" t="s">
        <v>56</v>
      </c>
    </row>
    <row r="1638" spans="1:37" s="41" customFormat="1" ht="15.75" hidden="1" thickBot="1" x14ac:dyDescent="0.3">
      <c r="A1638" s="11" t="s">
        <v>248</v>
      </c>
      <c r="B1638" s="12" t="s">
        <v>216</v>
      </c>
      <c r="C1638" s="13" t="s">
        <v>52</v>
      </c>
      <c r="D1638" s="14" t="s">
        <v>47</v>
      </c>
      <c r="E1638" s="13" t="s">
        <v>4052</v>
      </c>
      <c r="F1638" s="4" t="s">
        <v>152</v>
      </c>
      <c r="G1638" s="4" t="s">
        <v>272</v>
      </c>
      <c r="H1638" s="15">
        <v>43160.875</v>
      </c>
      <c r="I1638" s="15">
        <v>43161.041666666664</v>
      </c>
      <c r="J1638" s="131" t="s">
        <v>3874</v>
      </c>
      <c r="K1638" s="45" t="s">
        <v>9</v>
      </c>
      <c r="L1638" s="47" t="s">
        <v>7</v>
      </c>
      <c r="M1638" s="47" t="s">
        <v>56</v>
      </c>
      <c r="N1638" s="9" t="str">
        <f t="shared" si="403"/>
        <v>Standard</v>
      </c>
      <c r="O1638" s="10" t="str">
        <f t="shared" si="404"/>
        <v>Successful</v>
      </c>
      <c r="P1638" s="10" t="str">
        <f t="shared" si="405"/>
        <v>On Time</v>
      </c>
      <c r="Q1638" s="9">
        <f t="shared" si="406"/>
        <v>1</v>
      </c>
      <c r="R1638" s="9">
        <f t="shared" si="407"/>
        <v>1</v>
      </c>
      <c r="S1638" s="9">
        <f t="shared" si="408"/>
        <v>0</v>
      </c>
      <c r="T1638" s="9" t="str">
        <f t="shared" si="409"/>
        <v>March</v>
      </c>
      <c r="U1638" s="40">
        <f t="shared" si="410"/>
        <v>0</v>
      </c>
      <c r="V1638" s="40" t="str">
        <f t="shared" si="411"/>
        <v>Normal</v>
      </c>
      <c r="W1638" s="40">
        <f t="shared" si="412"/>
        <v>0</v>
      </c>
      <c r="X1638" s="40">
        <f t="shared" si="413"/>
        <v>0</v>
      </c>
      <c r="Y1638" s="40">
        <f t="shared" si="414"/>
        <v>0</v>
      </c>
      <c r="Z1638" s="40">
        <f t="shared" si="415"/>
        <v>0</v>
      </c>
      <c r="AA1638" s="40">
        <f t="shared" si="416"/>
        <v>1</v>
      </c>
      <c r="AB1638" s="40">
        <f t="shared" si="417"/>
        <v>0</v>
      </c>
      <c r="AC1638" s="41" t="s">
        <v>537</v>
      </c>
      <c r="AD1638" s="41" t="s">
        <v>332</v>
      </c>
      <c r="AE1638" s="41" t="s">
        <v>121</v>
      </c>
      <c r="AF1638" s="41" t="s">
        <v>322</v>
      </c>
      <c r="AG1638" s="41" t="s">
        <v>56</v>
      </c>
      <c r="AH1638" s="41" t="s">
        <v>56</v>
      </c>
      <c r="AI1638" s="41" t="s">
        <v>56</v>
      </c>
      <c r="AJ1638" s="41" t="s">
        <v>160</v>
      </c>
      <c r="AK1638" s="41" t="s">
        <v>56</v>
      </c>
    </row>
    <row r="1639" spans="1:37" s="41" customFormat="1" ht="15.75" hidden="1" thickBot="1" x14ac:dyDescent="0.3">
      <c r="A1639" s="11" t="s">
        <v>248</v>
      </c>
      <c r="B1639" s="12" t="s">
        <v>216</v>
      </c>
      <c r="C1639" s="13" t="s">
        <v>52</v>
      </c>
      <c r="D1639" s="14" t="s">
        <v>47</v>
      </c>
      <c r="E1639" s="13" t="s">
        <v>4053</v>
      </c>
      <c r="F1639" s="4" t="s">
        <v>152</v>
      </c>
      <c r="G1639" s="4" t="s">
        <v>499</v>
      </c>
      <c r="H1639" s="15">
        <v>43161.583333333336</v>
      </c>
      <c r="I1639" s="15">
        <v>43161.625</v>
      </c>
      <c r="J1639" s="131" t="s">
        <v>671</v>
      </c>
      <c r="K1639" s="45" t="s">
        <v>9</v>
      </c>
      <c r="L1639" s="47" t="s">
        <v>7</v>
      </c>
      <c r="M1639" s="47" t="s">
        <v>56</v>
      </c>
      <c r="N1639" s="9" t="str">
        <f t="shared" si="403"/>
        <v>Standard</v>
      </c>
      <c r="O1639" s="10" t="str">
        <f t="shared" si="404"/>
        <v>Successful</v>
      </c>
      <c r="P1639" s="10" t="str">
        <f t="shared" si="405"/>
        <v>On Time</v>
      </c>
      <c r="Q1639" s="9">
        <f t="shared" si="406"/>
        <v>1</v>
      </c>
      <c r="R1639" s="9">
        <f t="shared" si="407"/>
        <v>1</v>
      </c>
      <c r="S1639" s="9">
        <f t="shared" si="408"/>
        <v>0</v>
      </c>
      <c r="T1639" s="9" t="str">
        <f t="shared" si="409"/>
        <v>March</v>
      </c>
      <c r="U1639" s="40">
        <f t="shared" si="410"/>
        <v>0</v>
      </c>
      <c r="V1639" s="40" t="str">
        <f t="shared" si="411"/>
        <v>Normal</v>
      </c>
      <c r="W1639" s="40">
        <f t="shared" si="412"/>
        <v>0</v>
      </c>
      <c r="X1639" s="40">
        <f t="shared" si="413"/>
        <v>0</v>
      </c>
      <c r="Y1639" s="40">
        <f t="shared" si="414"/>
        <v>0</v>
      </c>
      <c r="Z1639" s="40">
        <f t="shared" si="415"/>
        <v>0</v>
      </c>
      <c r="AA1639" s="40">
        <f t="shared" si="416"/>
        <v>1</v>
      </c>
      <c r="AB1639" s="40">
        <f t="shared" si="417"/>
        <v>0</v>
      </c>
      <c r="AC1639" s="41" t="s">
        <v>537</v>
      </c>
      <c r="AD1639" s="41" t="s">
        <v>464</v>
      </c>
      <c r="AE1639" s="41" t="s">
        <v>121</v>
      </c>
      <c r="AF1639" s="41" t="s">
        <v>322</v>
      </c>
      <c r="AG1639" s="41" t="s">
        <v>56</v>
      </c>
      <c r="AH1639" s="41" t="s">
        <v>56</v>
      </c>
      <c r="AI1639" s="41" t="s">
        <v>56</v>
      </c>
      <c r="AJ1639" s="41" t="s">
        <v>160</v>
      </c>
      <c r="AK1639" s="41" t="s">
        <v>56</v>
      </c>
    </row>
    <row r="1640" spans="1:37" s="41" customFormat="1" ht="15.75" hidden="1" thickBot="1" x14ac:dyDescent="0.3">
      <c r="A1640" s="11" t="s">
        <v>53</v>
      </c>
      <c r="B1640" s="12" t="s">
        <v>216</v>
      </c>
      <c r="C1640" s="13" t="s">
        <v>46</v>
      </c>
      <c r="D1640" s="14" t="s">
        <v>47</v>
      </c>
      <c r="E1640" s="13" t="s">
        <v>4054</v>
      </c>
      <c r="F1640" s="4" t="s">
        <v>106</v>
      </c>
      <c r="G1640" s="4" t="s">
        <v>506</v>
      </c>
      <c r="H1640" s="15">
        <v>43161.458333333336</v>
      </c>
      <c r="I1640" s="15">
        <v>43161.583333333336</v>
      </c>
      <c r="J1640" s="131" t="s">
        <v>3624</v>
      </c>
      <c r="K1640" s="45" t="s">
        <v>9</v>
      </c>
      <c r="L1640" s="47" t="s">
        <v>7</v>
      </c>
      <c r="M1640" s="47" t="s">
        <v>56</v>
      </c>
      <c r="N1640" s="9" t="str">
        <f t="shared" si="403"/>
        <v>Minor</v>
      </c>
      <c r="O1640" s="10" t="str">
        <f t="shared" si="404"/>
        <v>Successful</v>
      </c>
      <c r="P1640" s="10" t="str">
        <f t="shared" si="405"/>
        <v>On Time</v>
      </c>
      <c r="Q1640" s="9">
        <f t="shared" si="406"/>
        <v>1</v>
      </c>
      <c r="R1640" s="9">
        <f t="shared" si="407"/>
        <v>1</v>
      </c>
      <c r="S1640" s="9">
        <f t="shared" si="408"/>
        <v>0</v>
      </c>
      <c r="T1640" s="9" t="str">
        <f t="shared" si="409"/>
        <v>March</v>
      </c>
      <c r="U1640" s="40">
        <f t="shared" si="410"/>
        <v>0</v>
      </c>
      <c r="V1640" s="40" t="str">
        <f t="shared" si="411"/>
        <v>Normal</v>
      </c>
      <c r="W1640" s="40">
        <f t="shared" si="412"/>
        <v>0</v>
      </c>
      <c r="X1640" s="40">
        <f t="shared" si="413"/>
        <v>0</v>
      </c>
      <c r="Y1640" s="40">
        <f t="shared" si="414"/>
        <v>0</v>
      </c>
      <c r="Z1640" s="40">
        <f t="shared" si="415"/>
        <v>0</v>
      </c>
      <c r="AA1640" s="40">
        <f t="shared" si="416"/>
        <v>1</v>
      </c>
      <c r="AB1640" s="40">
        <f t="shared" si="417"/>
        <v>0</v>
      </c>
      <c r="AC1640" s="41" t="s">
        <v>131</v>
      </c>
      <c r="AD1640" s="41" t="s">
        <v>5839</v>
      </c>
      <c r="AE1640" s="41" t="s">
        <v>429</v>
      </c>
      <c r="AF1640" s="41" t="s">
        <v>216</v>
      </c>
      <c r="AG1640" s="41" t="s">
        <v>56</v>
      </c>
      <c r="AH1640" s="41" t="s">
        <v>56</v>
      </c>
      <c r="AI1640" s="41" t="s">
        <v>56</v>
      </c>
      <c r="AJ1640" s="41" t="s">
        <v>160</v>
      </c>
      <c r="AK1640" s="41" t="s">
        <v>56</v>
      </c>
    </row>
    <row r="1641" spans="1:37" s="41" customFormat="1" ht="15.75" hidden="1" thickBot="1" x14ac:dyDescent="0.3">
      <c r="A1641" s="11" t="s">
        <v>638</v>
      </c>
      <c r="B1641" s="12" t="s">
        <v>8</v>
      </c>
      <c r="C1641" s="13" t="s">
        <v>46</v>
      </c>
      <c r="D1641" s="14" t="s">
        <v>47</v>
      </c>
      <c r="E1641" s="13" t="s">
        <v>4055</v>
      </c>
      <c r="F1641" s="4" t="s">
        <v>2283</v>
      </c>
      <c r="G1641" s="4" t="s">
        <v>701</v>
      </c>
      <c r="H1641" s="15">
        <v>43161.375</v>
      </c>
      <c r="I1641" s="15">
        <v>43161.583333333336</v>
      </c>
      <c r="J1641" s="131" t="s">
        <v>5050</v>
      </c>
      <c r="K1641" s="45" t="s">
        <v>9</v>
      </c>
      <c r="L1641" s="47" t="s">
        <v>7</v>
      </c>
      <c r="M1641" s="47" t="s">
        <v>56</v>
      </c>
      <c r="N1641" s="9" t="str">
        <f t="shared" si="403"/>
        <v>Minor</v>
      </c>
      <c r="O1641" s="10" t="str">
        <f t="shared" si="404"/>
        <v>Successful</v>
      </c>
      <c r="P1641" s="10" t="str">
        <f t="shared" si="405"/>
        <v>On Time</v>
      </c>
      <c r="Q1641" s="9">
        <f t="shared" si="406"/>
        <v>1</v>
      </c>
      <c r="R1641" s="9">
        <f t="shared" si="407"/>
        <v>1</v>
      </c>
      <c r="S1641" s="9">
        <f t="shared" si="408"/>
        <v>0</v>
      </c>
      <c r="T1641" s="9" t="str">
        <f t="shared" si="409"/>
        <v>March</v>
      </c>
      <c r="U1641" s="40">
        <f t="shared" si="410"/>
        <v>0</v>
      </c>
      <c r="V1641" s="40" t="str">
        <f t="shared" si="411"/>
        <v>Normal</v>
      </c>
      <c r="W1641" s="40">
        <f t="shared" si="412"/>
        <v>0</v>
      </c>
      <c r="X1641" s="40">
        <f t="shared" si="413"/>
        <v>0</v>
      </c>
      <c r="Y1641" s="40">
        <f t="shared" si="414"/>
        <v>0</v>
      </c>
      <c r="Z1641" s="40">
        <f t="shared" si="415"/>
        <v>0</v>
      </c>
      <c r="AA1641" s="40">
        <f t="shared" si="416"/>
        <v>1</v>
      </c>
      <c r="AB1641" s="40">
        <f t="shared" si="417"/>
        <v>0</v>
      </c>
      <c r="AC1641" s="41" t="s">
        <v>131</v>
      </c>
      <c r="AD1641" s="41" t="s">
        <v>677</v>
      </c>
      <c r="AE1641" s="41" t="s">
        <v>2280</v>
      </c>
      <c r="AF1641" s="41" t="s">
        <v>8</v>
      </c>
      <c r="AG1641" s="41" t="s">
        <v>56</v>
      </c>
      <c r="AH1641" s="41" t="s">
        <v>56</v>
      </c>
      <c r="AI1641" s="41" t="s">
        <v>56</v>
      </c>
      <c r="AJ1641" s="41" t="s">
        <v>160</v>
      </c>
      <c r="AK1641" s="41" t="s">
        <v>56</v>
      </c>
    </row>
    <row r="1642" spans="1:37" s="41" customFormat="1" ht="15.75" hidden="1" thickBot="1" x14ac:dyDescent="0.3">
      <c r="A1642" s="11" t="s">
        <v>638</v>
      </c>
      <c r="B1642" s="12" t="s">
        <v>8</v>
      </c>
      <c r="C1642" s="13" t="s">
        <v>46</v>
      </c>
      <c r="D1642" s="14" t="s">
        <v>47</v>
      </c>
      <c r="E1642" s="13" t="s">
        <v>4056</v>
      </c>
      <c r="F1642" s="4" t="s">
        <v>658</v>
      </c>
      <c r="G1642" s="4" t="s">
        <v>651</v>
      </c>
      <c r="H1642" s="15">
        <v>43161.541666666664</v>
      </c>
      <c r="I1642" s="15">
        <v>43161.625</v>
      </c>
      <c r="J1642" s="131" t="s">
        <v>5051</v>
      </c>
      <c r="K1642" s="45" t="s">
        <v>9</v>
      </c>
      <c r="L1642" s="47" t="s">
        <v>7</v>
      </c>
      <c r="M1642" s="47" t="s">
        <v>56</v>
      </c>
      <c r="N1642" s="9" t="str">
        <f t="shared" si="403"/>
        <v>Minor</v>
      </c>
      <c r="O1642" s="10" t="str">
        <f t="shared" si="404"/>
        <v>Successful</v>
      </c>
      <c r="P1642" s="10" t="str">
        <f t="shared" si="405"/>
        <v>On Time</v>
      </c>
      <c r="Q1642" s="9">
        <f t="shared" si="406"/>
        <v>1</v>
      </c>
      <c r="R1642" s="9">
        <f t="shared" si="407"/>
        <v>1</v>
      </c>
      <c r="S1642" s="9">
        <f t="shared" si="408"/>
        <v>0</v>
      </c>
      <c r="T1642" s="9" t="str">
        <f t="shared" si="409"/>
        <v>March</v>
      </c>
      <c r="U1642" s="40">
        <f t="shared" si="410"/>
        <v>0</v>
      </c>
      <c r="V1642" s="40" t="str">
        <f t="shared" si="411"/>
        <v>Normal</v>
      </c>
      <c r="W1642" s="40">
        <f t="shared" si="412"/>
        <v>0</v>
      </c>
      <c r="X1642" s="40">
        <f t="shared" si="413"/>
        <v>0</v>
      </c>
      <c r="Y1642" s="40">
        <f t="shared" si="414"/>
        <v>0</v>
      </c>
      <c r="Z1642" s="40">
        <f t="shared" si="415"/>
        <v>0</v>
      </c>
      <c r="AA1642" s="40">
        <f t="shared" si="416"/>
        <v>1</v>
      </c>
      <c r="AB1642" s="40">
        <f t="shared" si="417"/>
        <v>0</v>
      </c>
      <c r="AC1642" s="41" t="s">
        <v>131</v>
      </c>
      <c r="AD1642" s="41" t="s">
        <v>677</v>
      </c>
      <c r="AE1642" s="41" t="s">
        <v>147</v>
      </c>
      <c r="AF1642" s="41" t="s">
        <v>8</v>
      </c>
      <c r="AG1642" s="41" t="s">
        <v>56</v>
      </c>
      <c r="AH1642" s="41" t="s">
        <v>56</v>
      </c>
      <c r="AI1642" s="41" t="s">
        <v>56</v>
      </c>
      <c r="AJ1642" s="41" t="s">
        <v>160</v>
      </c>
      <c r="AK1642" s="41" t="s">
        <v>56</v>
      </c>
    </row>
    <row r="1643" spans="1:37" s="41" customFormat="1" ht="15.75" hidden="1" thickBot="1" x14ac:dyDescent="0.3">
      <c r="A1643" s="11" t="s">
        <v>359</v>
      </c>
      <c r="B1643" s="12" t="s">
        <v>216</v>
      </c>
      <c r="C1643" s="13" t="s">
        <v>46</v>
      </c>
      <c r="D1643" s="14" t="s">
        <v>47</v>
      </c>
      <c r="E1643" s="13" t="s">
        <v>4057</v>
      </c>
      <c r="F1643" s="4" t="s">
        <v>158</v>
      </c>
      <c r="G1643" s="4" t="s">
        <v>494</v>
      </c>
      <c r="H1643" s="15">
        <v>43163.791666666664</v>
      </c>
      <c r="I1643" s="15">
        <v>43163.958333333336</v>
      </c>
      <c r="J1643" s="131" t="s">
        <v>5052</v>
      </c>
      <c r="K1643" s="45" t="s">
        <v>9</v>
      </c>
      <c r="L1643" s="47" t="s">
        <v>7</v>
      </c>
      <c r="M1643" s="47" t="s">
        <v>56</v>
      </c>
      <c r="N1643" s="9" t="str">
        <f t="shared" si="403"/>
        <v>Minor</v>
      </c>
      <c r="O1643" s="10" t="str">
        <f t="shared" si="404"/>
        <v>Successful</v>
      </c>
      <c r="P1643" s="10" t="str">
        <f t="shared" si="405"/>
        <v>On Time</v>
      </c>
      <c r="Q1643" s="9">
        <f t="shared" si="406"/>
        <v>1</v>
      </c>
      <c r="R1643" s="9">
        <f t="shared" si="407"/>
        <v>1</v>
      </c>
      <c r="S1643" s="9">
        <f t="shared" si="408"/>
        <v>0</v>
      </c>
      <c r="T1643" s="9" t="str">
        <f t="shared" si="409"/>
        <v>March</v>
      </c>
      <c r="U1643" s="40">
        <f t="shared" si="410"/>
        <v>0</v>
      </c>
      <c r="V1643" s="40" t="str">
        <f t="shared" si="411"/>
        <v>Normal</v>
      </c>
      <c r="W1643" s="40">
        <f t="shared" si="412"/>
        <v>0</v>
      </c>
      <c r="X1643" s="40">
        <f t="shared" si="413"/>
        <v>0</v>
      </c>
      <c r="Y1643" s="40">
        <f t="shared" si="414"/>
        <v>0</v>
      </c>
      <c r="Z1643" s="40">
        <f t="shared" si="415"/>
        <v>0</v>
      </c>
      <c r="AA1643" s="40">
        <f t="shared" si="416"/>
        <v>1</v>
      </c>
      <c r="AB1643" s="40">
        <f t="shared" si="417"/>
        <v>0</v>
      </c>
      <c r="AC1643" s="41" t="s">
        <v>823</v>
      </c>
      <c r="AD1643" s="41" t="s">
        <v>282</v>
      </c>
      <c r="AE1643" s="41" t="s">
        <v>121</v>
      </c>
      <c r="AF1643" s="41" t="s">
        <v>322</v>
      </c>
      <c r="AG1643" s="41" t="s">
        <v>56</v>
      </c>
      <c r="AH1643" s="41" t="s">
        <v>56</v>
      </c>
      <c r="AI1643" s="41" t="s">
        <v>56</v>
      </c>
      <c r="AJ1643" s="41" t="s">
        <v>160</v>
      </c>
      <c r="AK1643" s="41" t="s">
        <v>56</v>
      </c>
    </row>
    <row r="1644" spans="1:37" s="41" customFormat="1" ht="15.75" hidden="1" thickBot="1" x14ac:dyDescent="0.3">
      <c r="A1644" s="11" t="s">
        <v>248</v>
      </c>
      <c r="B1644" s="12" t="s">
        <v>216</v>
      </c>
      <c r="C1644" s="13" t="s">
        <v>46</v>
      </c>
      <c r="D1644" s="14" t="s">
        <v>47</v>
      </c>
      <c r="E1644" s="13" t="s">
        <v>4058</v>
      </c>
      <c r="F1644" s="4" t="s">
        <v>326</v>
      </c>
      <c r="G1644" s="4" t="s">
        <v>508</v>
      </c>
      <c r="H1644" s="15">
        <v>43161.75</v>
      </c>
      <c r="I1644" s="15">
        <v>43162.75</v>
      </c>
      <c r="J1644" s="131" t="s">
        <v>5053</v>
      </c>
      <c r="K1644" s="45" t="s">
        <v>9</v>
      </c>
      <c r="L1644" s="47" t="s">
        <v>7</v>
      </c>
      <c r="M1644" s="47" t="s">
        <v>56</v>
      </c>
      <c r="N1644" s="9" t="str">
        <f t="shared" si="403"/>
        <v>Minor</v>
      </c>
      <c r="O1644" s="10" t="str">
        <f t="shared" si="404"/>
        <v>Successful</v>
      </c>
      <c r="P1644" s="10" t="str">
        <f t="shared" si="405"/>
        <v>On Time</v>
      </c>
      <c r="Q1644" s="9">
        <f t="shared" si="406"/>
        <v>1</v>
      </c>
      <c r="R1644" s="9">
        <f t="shared" si="407"/>
        <v>1</v>
      </c>
      <c r="S1644" s="9">
        <f t="shared" si="408"/>
        <v>0</v>
      </c>
      <c r="T1644" s="9" t="str">
        <f t="shared" si="409"/>
        <v>March</v>
      </c>
      <c r="U1644" s="40">
        <f t="shared" si="410"/>
        <v>0</v>
      </c>
      <c r="V1644" s="40" t="str">
        <f t="shared" si="411"/>
        <v>Normal</v>
      </c>
      <c r="W1644" s="40">
        <f t="shared" si="412"/>
        <v>0</v>
      </c>
      <c r="X1644" s="40">
        <f t="shared" si="413"/>
        <v>0</v>
      </c>
      <c r="Y1644" s="40">
        <f t="shared" si="414"/>
        <v>0</v>
      </c>
      <c r="Z1644" s="40">
        <f t="shared" si="415"/>
        <v>0</v>
      </c>
      <c r="AA1644" s="40">
        <f t="shared" si="416"/>
        <v>1</v>
      </c>
      <c r="AB1644" s="40">
        <f t="shared" si="417"/>
        <v>0</v>
      </c>
      <c r="AC1644" s="41" t="s">
        <v>537</v>
      </c>
      <c r="AD1644" s="41" t="s">
        <v>280</v>
      </c>
      <c r="AE1644" s="41" t="s">
        <v>258</v>
      </c>
      <c r="AF1644" s="41" t="s">
        <v>216</v>
      </c>
      <c r="AG1644" s="41" t="s">
        <v>56</v>
      </c>
      <c r="AH1644" s="41" t="s">
        <v>56</v>
      </c>
      <c r="AI1644" s="41" t="s">
        <v>56</v>
      </c>
      <c r="AJ1644" s="41" t="s">
        <v>160</v>
      </c>
      <c r="AK1644" s="41" t="s">
        <v>56</v>
      </c>
    </row>
    <row r="1645" spans="1:37" s="41" customFormat="1" ht="15.75" hidden="1" thickBot="1" x14ac:dyDescent="0.3">
      <c r="A1645" s="11" t="s">
        <v>239</v>
      </c>
      <c r="B1645" s="12" t="s">
        <v>8</v>
      </c>
      <c r="C1645" s="13" t="s">
        <v>46</v>
      </c>
      <c r="D1645" s="14" t="s">
        <v>47</v>
      </c>
      <c r="E1645" s="13" t="s">
        <v>4059</v>
      </c>
      <c r="F1645" s="4" t="s">
        <v>76</v>
      </c>
      <c r="G1645" s="4" t="s">
        <v>654</v>
      </c>
      <c r="H1645" s="15">
        <v>43163.083333333336</v>
      </c>
      <c r="I1645" s="15">
        <v>43163.166666666664</v>
      </c>
      <c r="J1645" s="131" t="s">
        <v>5054</v>
      </c>
      <c r="K1645" s="45" t="s">
        <v>9</v>
      </c>
      <c r="L1645" s="47" t="s">
        <v>7</v>
      </c>
      <c r="M1645" s="47" t="s">
        <v>56</v>
      </c>
      <c r="N1645" s="9" t="str">
        <f t="shared" si="403"/>
        <v>Minor</v>
      </c>
      <c r="O1645" s="10" t="str">
        <f t="shared" si="404"/>
        <v>Successful</v>
      </c>
      <c r="P1645" s="10" t="str">
        <f t="shared" si="405"/>
        <v>On Time</v>
      </c>
      <c r="Q1645" s="9">
        <f t="shared" si="406"/>
        <v>1</v>
      </c>
      <c r="R1645" s="9">
        <f t="shared" si="407"/>
        <v>1</v>
      </c>
      <c r="S1645" s="9">
        <f t="shared" si="408"/>
        <v>0</v>
      </c>
      <c r="T1645" s="9" t="str">
        <f t="shared" si="409"/>
        <v>March</v>
      </c>
      <c r="U1645" s="40">
        <f t="shared" si="410"/>
        <v>0</v>
      </c>
      <c r="V1645" s="40" t="str">
        <f t="shared" si="411"/>
        <v>Normal</v>
      </c>
      <c r="W1645" s="40">
        <f t="shared" si="412"/>
        <v>0</v>
      </c>
      <c r="X1645" s="40">
        <f t="shared" si="413"/>
        <v>0</v>
      </c>
      <c r="Y1645" s="40">
        <f t="shared" si="414"/>
        <v>0</v>
      </c>
      <c r="Z1645" s="40">
        <f t="shared" si="415"/>
        <v>0</v>
      </c>
      <c r="AA1645" s="40">
        <f t="shared" si="416"/>
        <v>1</v>
      </c>
      <c r="AB1645" s="40">
        <f t="shared" si="417"/>
        <v>0</v>
      </c>
      <c r="AC1645" s="41" t="s">
        <v>537</v>
      </c>
      <c r="AD1645" s="41" t="s">
        <v>280</v>
      </c>
      <c r="AE1645" s="41" t="s">
        <v>259</v>
      </c>
      <c r="AF1645" s="41" t="s">
        <v>8</v>
      </c>
      <c r="AG1645" s="41" t="s">
        <v>56</v>
      </c>
      <c r="AH1645" s="41" t="s">
        <v>56</v>
      </c>
      <c r="AI1645" s="41" t="s">
        <v>56</v>
      </c>
      <c r="AJ1645" s="41" t="s">
        <v>160</v>
      </c>
      <c r="AK1645" s="41" t="s">
        <v>56</v>
      </c>
    </row>
    <row r="1646" spans="1:37" s="41" customFormat="1" ht="15.75" hidden="1" thickBot="1" x14ac:dyDescent="0.3">
      <c r="A1646" s="11" t="s">
        <v>54</v>
      </c>
      <c r="B1646" s="12" t="s">
        <v>216</v>
      </c>
      <c r="C1646" s="13" t="s">
        <v>46</v>
      </c>
      <c r="D1646" s="14" t="s">
        <v>47</v>
      </c>
      <c r="E1646" s="13" t="s">
        <v>4060</v>
      </c>
      <c r="F1646" s="4" t="s">
        <v>309</v>
      </c>
      <c r="G1646" s="4" t="s">
        <v>1600</v>
      </c>
      <c r="H1646" s="15">
        <v>43162.833333333336</v>
      </c>
      <c r="I1646" s="15">
        <v>43163</v>
      </c>
      <c r="J1646" s="131" t="s">
        <v>5055</v>
      </c>
      <c r="K1646" s="45" t="s">
        <v>9</v>
      </c>
      <c r="L1646" s="47" t="s">
        <v>7</v>
      </c>
      <c r="M1646" s="47" t="s">
        <v>56</v>
      </c>
      <c r="N1646" s="9" t="str">
        <f t="shared" si="403"/>
        <v>Minor</v>
      </c>
      <c r="O1646" s="10" t="str">
        <f t="shared" si="404"/>
        <v>Successful</v>
      </c>
      <c r="P1646" s="10" t="str">
        <f t="shared" si="405"/>
        <v>On Time</v>
      </c>
      <c r="Q1646" s="9">
        <f t="shared" si="406"/>
        <v>1</v>
      </c>
      <c r="R1646" s="9">
        <f t="shared" si="407"/>
        <v>1</v>
      </c>
      <c r="S1646" s="9">
        <f t="shared" si="408"/>
        <v>0</v>
      </c>
      <c r="T1646" s="9" t="str">
        <f t="shared" si="409"/>
        <v>March</v>
      </c>
      <c r="U1646" s="40">
        <f t="shared" si="410"/>
        <v>0</v>
      </c>
      <c r="V1646" s="40" t="str">
        <f t="shared" si="411"/>
        <v>Normal</v>
      </c>
      <c r="W1646" s="40">
        <f t="shared" si="412"/>
        <v>0</v>
      </c>
      <c r="X1646" s="40">
        <f t="shared" si="413"/>
        <v>0</v>
      </c>
      <c r="Y1646" s="40">
        <f t="shared" si="414"/>
        <v>0</v>
      </c>
      <c r="Z1646" s="40">
        <f t="shared" si="415"/>
        <v>0</v>
      </c>
      <c r="AA1646" s="40">
        <f t="shared" si="416"/>
        <v>1</v>
      </c>
      <c r="AB1646" s="40">
        <f t="shared" si="417"/>
        <v>0</v>
      </c>
      <c r="AC1646" s="41" t="s">
        <v>132</v>
      </c>
      <c r="AD1646" s="41" t="s">
        <v>463</v>
      </c>
      <c r="AE1646" s="41" t="s">
        <v>227</v>
      </c>
      <c r="AF1646" s="41" t="s">
        <v>216</v>
      </c>
      <c r="AG1646" s="41" t="s">
        <v>56</v>
      </c>
      <c r="AH1646" s="41" t="s">
        <v>56</v>
      </c>
      <c r="AI1646" s="41" t="s">
        <v>56</v>
      </c>
      <c r="AJ1646" s="41" t="s">
        <v>160</v>
      </c>
      <c r="AK1646" s="41" t="s">
        <v>56</v>
      </c>
    </row>
    <row r="1647" spans="1:37" s="41" customFormat="1" ht="15.75" hidden="1" thickBot="1" x14ac:dyDescent="0.3">
      <c r="A1647" s="11" t="s">
        <v>54</v>
      </c>
      <c r="B1647" s="12" t="s">
        <v>216</v>
      </c>
      <c r="C1647" s="13" t="s">
        <v>46</v>
      </c>
      <c r="D1647" s="14" t="s">
        <v>47</v>
      </c>
      <c r="E1647" s="13" t="s">
        <v>4061</v>
      </c>
      <c r="F1647" s="4" t="s">
        <v>309</v>
      </c>
      <c r="G1647" s="4" t="s">
        <v>1600</v>
      </c>
      <c r="H1647" s="15">
        <v>43161.833333333336</v>
      </c>
      <c r="I1647" s="15">
        <v>43162</v>
      </c>
      <c r="J1647" s="131" t="s">
        <v>5056</v>
      </c>
      <c r="K1647" s="45" t="s">
        <v>9</v>
      </c>
      <c r="L1647" s="47" t="s">
        <v>7</v>
      </c>
      <c r="M1647" s="47" t="s">
        <v>56</v>
      </c>
      <c r="N1647" s="9" t="str">
        <f t="shared" si="403"/>
        <v>Minor</v>
      </c>
      <c r="O1647" s="10" t="str">
        <f t="shared" si="404"/>
        <v>Successful</v>
      </c>
      <c r="P1647" s="10" t="str">
        <f t="shared" si="405"/>
        <v>On Time</v>
      </c>
      <c r="Q1647" s="9">
        <f t="shared" si="406"/>
        <v>1</v>
      </c>
      <c r="R1647" s="9">
        <f t="shared" si="407"/>
        <v>1</v>
      </c>
      <c r="S1647" s="9">
        <f t="shared" si="408"/>
        <v>0</v>
      </c>
      <c r="T1647" s="9" t="str">
        <f t="shared" si="409"/>
        <v>March</v>
      </c>
      <c r="U1647" s="40">
        <f t="shared" si="410"/>
        <v>0</v>
      </c>
      <c r="V1647" s="40" t="str">
        <f t="shared" si="411"/>
        <v>Normal</v>
      </c>
      <c r="W1647" s="40">
        <f t="shared" si="412"/>
        <v>0</v>
      </c>
      <c r="X1647" s="40">
        <f t="shared" si="413"/>
        <v>0</v>
      </c>
      <c r="Y1647" s="40">
        <f t="shared" si="414"/>
        <v>0</v>
      </c>
      <c r="Z1647" s="40">
        <f t="shared" si="415"/>
        <v>0</v>
      </c>
      <c r="AA1647" s="40">
        <f t="shared" si="416"/>
        <v>1</v>
      </c>
      <c r="AB1647" s="40">
        <f t="shared" si="417"/>
        <v>0</v>
      </c>
      <c r="AC1647" s="41" t="s">
        <v>132</v>
      </c>
      <c r="AD1647" s="41" t="s">
        <v>463</v>
      </c>
      <c r="AE1647" s="41" t="s">
        <v>227</v>
      </c>
      <c r="AF1647" s="41" t="s">
        <v>216</v>
      </c>
      <c r="AG1647" s="41" t="s">
        <v>56</v>
      </c>
      <c r="AH1647" s="41" t="s">
        <v>56</v>
      </c>
      <c r="AI1647" s="41" t="s">
        <v>56</v>
      </c>
      <c r="AJ1647" s="41" t="s">
        <v>160</v>
      </c>
      <c r="AK1647" s="41" t="s">
        <v>56</v>
      </c>
    </row>
    <row r="1648" spans="1:37" s="41" customFormat="1" ht="15.75" hidden="1" thickBot="1" x14ac:dyDescent="0.3">
      <c r="A1648" s="11" t="s">
        <v>65</v>
      </c>
      <c r="B1648" s="12" t="s">
        <v>216</v>
      </c>
      <c r="C1648" s="13" t="s">
        <v>46</v>
      </c>
      <c r="D1648" s="14" t="s">
        <v>47</v>
      </c>
      <c r="E1648" s="13" t="s">
        <v>4062</v>
      </c>
      <c r="F1648" s="4" t="s">
        <v>309</v>
      </c>
      <c r="G1648" s="4" t="s">
        <v>1600</v>
      </c>
      <c r="H1648" s="15">
        <v>43161.833333333336</v>
      </c>
      <c r="I1648" s="15">
        <v>43162</v>
      </c>
      <c r="J1648" s="131" t="s">
        <v>5057</v>
      </c>
      <c r="K1648" s="45" t="s">
        <v>9</v>
      </c>
      <c r="L1648" s="47" t="s">
        <v>7</v>
      </c>
      <c r="M1648" s="47" t="s">
        <v>56</v>
      </c>
      <c r="N1648" s="9" t="str">
        <f t="shared" si="403"/>
        <v>Minor</v>
      </c>
      <c r="O1648" s="10" t="str">
        <f t="shared" si="404"/>
        <v>Successful</v>
      </c>
      <c r="P1648" s="10" t="str">
        <f t="shared" si="405"/>
        <v>On Time</v>
      </c>
      <c r="Q1648" s="9">
        <f t="shared" si="406"/>
        <v>1</v>
      </c>
      <c r="R1648" s="9">
        <f t="shared" si="407"/>
        <v>1</v>
      </c>
      <c r="S1648" s="9">
        <f t="shared" si="408"/>
        <v>0</v>
      </c>
      <c r="T1648" s="9" t="str">
        <f t="shared" si="409"/>
        <v>March</v>
      </c>
      <c r="U1648" s="40">
        <f t="shared" si="410"/>
        <v>0</v>
      </c>
      <c r="V1648" s="40" t="str">
        <f t="shared" si="411"/>
        <v>Normal</v>
      </c>
      <c r="W1648" s="40">
        <f t="shared" si="412"/>
        <v>0</v>
      </c>
      <c r="X1648" s="40">
        <f t="shared" si="413"/>
        <v>0</v>
      </c>
      <c r="Y1648" s="40">
        <f t="shared" si="414"/>
        <v>0</v>
      </c>
      <c r="Z1648" s="40">
        <f t="shared" si="415"/>
        <v>0</v>
      </c>
      <c r="AA1648" s="40">
        <f t="shared" si="416"/>
        <v>1</v>
      </c>
      <c r="AB1648" s="40">
        <f t="shared" si="417"/>
        <v>0</v>
      </c>
      <c r="AC1648" s="41" t="s">
        <v>132</v>
      </c>
      <c r="AD1648" s="41" t="s">
        <v>463</v>
      </c>
      <c r="AE1648" s="41" t="s">
        <v>227</v>
      </c>
      <c r="AF1648" s="41" t="s">
        <v>216</v>
      </c>
      <c r="AG1648" s="41" t="s">
        <v>56</v>
      </c>
      <c r="AH1648" s="41" t="s">
        <v>56</v>
      </c>
      <c r="AI1648" s="41" t="s">
        <v>56</v>
      </c>
      <c r="AJ1648" s="41" t="s">
        <v>160</v>
      </c>
      <c r="AK1648" s="41" t="s">
        <v>56</v>
      </c>
    </row>
    <row r="1649" spans="1:37" s="41" customFormat="1" ht="15.75" hidden="1" thickBot="1" x14ac:dyDescent="0.3">
      <c r="A1649" s="11" t="s">
        <v>65</v>
      </c>
      <c r="B1649" s="12" t="s">
        <v>216</v>
      </c>
      <c r="C1649" s="13" t="s">
        <v>46</v>
      </c>
      <c r="D1649" s="14" t="s">
        <v>47</v>
      </c>
      <c r="E1649" s="13" t="s">
        <v>4063</v>
      </c>
      <c r="F1649" s="4" t="s">
        <v>309</v>
      </c>
      <c r="G1649" s="4" t="s">
        <v>1600</v>
      </c>
      <c r="H1649" s="15">
        <v>43162.416666666664</v>
      </c>
      <c r="I1649" s="15">
        <v>43162.583333333336</v>
      </c>
      <c r="J1649" s="131" t="s">
        <v>5058</v>
      </c>
      <c r="K1649" s="45" t="s">
        <v>9</v>
      </c>
      <c r="L1649" s="47" t="s">
        <v>7</v>
      </c>
      <c r="M1649" s="47" t="s">
        <v>56</v>
      </c>
      <c r="N1649" s="9" t="str">
        <f t="shared" si="403"/>
        <v>Minor</v>
      </c>
      <c r="O1649" s="10" t="str">
        <f t="shared" si="404"/>
        <v>Successful</v>
      </c>
      <c r="P1649" s="10" t="str">
        <f t="shared" si="405"/>
        <v>On Time</v>
      </c>
      <c r="Q1649" s="9">
        <f t="shared" si="406"/>
        <v>1</v>
      </c>
      <c r="R1649" s="9">
        <f t="shared" si="407"/>
        <v>1</v>
      </c>
      <c r="S1649" s="9">
        <f t="shared" si="408"/>
        <v>0</v>
      </c>
      <c r="T1649" s="9" t="str">
        <f t="shared" si="409"/>
        <v>March</v>
      </c>
      <c r="U1649" s="40">
        <f t="shared" si="410"/>
        <v>0</v>
      </c>
      <c r="V1649" s="40" t="str">
        <f t="shared" si="411"/>
        <v>Normal</v>
      </c>
      <c r="W1649" s="40">
        <f t="shared" si="412"/>
        <v>0</v>
      </c>
      <c r="X1649" s="40">
        <f t="shared" si="413"/>
        <v>0</v>
      </c>
      <c r="Y1649" s="40">
        <f t="shared" si="414"/>
        <v>0</v>
      </c>
      <c r="Z1649" s="40">
        <f t="shared" si="415"/>
        <v>0</v>
      </c>
      <c r="AA1649" s="40">
        <f t="shared" si="416"/>
        <v>1</v>
      </c>
      <c r="AB1649" s="40">
        <f t="shared" si="417"/>
        <v>0</v>
      </c>
      <c r="AC1649" s="41" t="s">
        <v>132</v>
      </c>
      <c r="AD1649" s="41" t="s">
        <v>463</v>
      </c>
      <c r="AE1649" s="41" t="s">
        <v>227</v>
      </c>
      <c r="AF1649" s="41" t="s">
        <v>216</v>
      </c>
      <c r="AG1649" s="41" t="s">
        <v>56</v>
      </c>
      <c r="AH1649" s="41" t="s">
        <v>56</v>
      </c>
      <c r="AI1649" s="41" t="s">
        <v>56</v>
      </c>
      <c r="AJ1649" s="41" t="s">
        <v>160</v>
      </c>
      <c r="AK1649" s="41" t="s">
        <v>56</v>
      </c>
    </row>
    <row r="1650" spans="1:37" s="41" customFormat="1" ht="15.75" hidden="1" thickBot="1" x14ac:dyDescent="0.3">
      <c r="A1650" s="11" t="s">
        <v>65</v>
      </c>
      <c r="B1650" s="12" t="s">
        <v>216</v>
      </c>
      <c r="C1650" s="13" t="s">
        <v>46</v>
      </c>
      <c r="D1650" s="14" t="s">
        <v>47</v>
      </c>
      <c r="E1650" s="13" t="s">
        <v>4064</v>
      </c>
      <c r="F1650" s="4" t="s">
        <v>309</v>
      </c>
      <c r="G1650" s="4" t="s">
        <v>1600</v>
      </c>
      <c r="H1650" s="15">
        <v>43163.645833333336</v>
      </c>
      <c r="I1650" s="15">
        <v>43163.8125</v>
      </c>
      <c r="J1650" s="131" t="s">
        <v>5059</v>
      </c>
      <c r="K1650" s="45" t="s">
        <v>9</v>
      </c>
      <c r="L1650" s="47" t="s">
        <v>7</v>
      </c>
      <c r="M1650" s="47" t="s">
        <v>56</v>
      </c>
      <c r="N1650" s="9" t="str">
        <f t="shared" si="403"/>
        <v>Minor</v>
      </c>
      <c r="O1650" s="10" t="str">
        <f t="shared" si="404"/>
        <v>Successful</v>
      </c>
      <c r="P1650" s="10" t="str">
        <f t="shared" si="405"/>
        <v>On Time</v>
      </c>
      <c r="Q1650" s="9">
        <f t="shared" si="406"/>
        <v>1</v>
      </c>
      <c r="R1650" s="9">
        <f t="shared" si="407"/>
        <v>1</v>
      </c>
      <c r="S1650" s="9">
        <f t="shared" si="408"/>
        <v>0</v>
      </c>
      <c r="T1650" s="9" t="str">
        <f t="shared" si="409"/>
        <v>March</v>
      </c>
      <c r="U1650" s="40">
        <f t="shared" si="410"/>
        <v>0</v>
      </c>
      <c r="V1650" s="40" t="str">
        <f t="shared" si="411"/>
        <v>Normal</v>
      </c>
      <c r="W1650" s="40">
        <f t="shared" si="412"/>
        <v>0</v>
      </c>
      <c r="X1650" s="40">
        <f t="shared" si="413"/>
        <v>0</v>
      </c>
      <c r="Y1650" s="40">
        <f t="shared" si="414"/>
        <v>0</v>
      </c>
      <c r="Z1650" s="40">
        <f t="shared" si="415"/>
        <v>0</v>
      </c>
      <c r="AA1650" s="40">
        <f t="shared" si="416"/>
        <v>1</v>
      </c>
      <c r="AB1650" s="40">
        <f t="shared" si="417"/>
        <v>0</v>
      </c>
      <c r="AC1650" s="41" t="s">
        <v>132</v>
      </c>
      <c r="AD1650" s="41" t="s">
        <v>463</v>
      </c>
      <c r="AE1650" s="41" t="s">
        <v>227</v>
      </c>
      <c r="AF1650" s="41" t="s">
        <v>216</v>
      </c>
      <c r="AG1650" s="41" t="s">
        <v>56</v>
      </c>
      <c r="AH1650" s="41" t="s">
        <v>56</v>
      </c>
      <c r="AI1650" s="41" t="s">
        <v>56</v>
      </c>
      <c r="AJ1650" s="41" t="s">
        <v>160</v>
      </c>
      <c r="AK1650" s="41" t="s">
        <v>56</v>
      </c>
    </row>
    <row r="1651" spans="1:37" s="41" customFormat="1" ht="15.75" hidden="1" thickBot="1" x14ac:dyDescent="0.3">
      <c r="A1651" s="11" t="s">
        <v>65</v>
      </c>
      <c r="B1651" s="12" t="s">
        <v>216</v>
      </c>
      <c r="C1651" s="13" t="s">
        <v>46</v>
      </c>
      <c r="D1651" s="14" t="s">
        <v>47</v>
      </c>
      <c r="E1651" s="13" t="s">
        <v>4065</v>
      </c>
      <c r="F1651" s="4" t="s">
        <v>84</v>
      </c>
      <c r="G1651" s="4" t="s">
        <v>173</v>
      </c>
      <c r="H1651" s="15">
        <v>43159.75</v>
      </c>
      <c r="I1651" s="15">
        <v>43162.958333333336</v>
      </c>
      <c r="J1651" s="131" t="s">
        <v>5060</v>
      </c>
      <c r="K1651" s="45" t="s">
        <v>9</v>
      </c>
      <c r="L1651" s="47" t="s">
        <v>7</v>
      </c>
      <c r="M1651" s="47" t="s">
        <v>56</v>
      </c>
      <c r="N1651" s="9" t="str">
        <f t="shared" si="403"/>
        <v>Minor</v>
      </c>
      <c r="O1651" s="10" t="str">
        <f t="shared" si="404"/>
        <v>Successful</v>
      </c>
      <c r="P1651" s="10" t="str">
        <f t="shared" si="405"/>
        <v>On Time</v>
      </c>
      <c r="Q1651" s="9">
        <f t="shared" si="406"/>
        <v>1</v>
      </c>
      <c r="R1651" s="9">
        <f t="shared" si="407"/>
        <v>1</v>
      </c>
      <c r="S1651" s="9">
        <f t="shared" si="408"/>
        <v>0</v>
      </c>
      <c r="T1651" s="9" t="str">
        <f t="shared" si="409"/>
        <v>March</v>
      </c>
      <c r="U1651" s="40">
        <f t="shared" si="410"/>
        <v>0</v>
      </c>
      <c r="V1651" s="40" t="str">
        <f t="shared" si="411"/>
        <v>Normal</v>
      </c>
      <c r="W1651" s="40">
        <f t="shared" si="412"/>
        <v>0</v>
      </c>
      <c r="X1651" s="40">
        <f t="shared" si="413"/>
        <v>0</v>
      </c>
      <c r="Y1651" s="40">
        <f t="shared" si="414"/>
        <v>0</v>
      </c>
      <c r="Z1651" s="40">
        <f t="shared" si="415"/>
        <v>0</v>
      </c>
      <c r="AA1651" s="40">
        <f t="shared" si="416"/>
        <v>1</v>
      </c>
      <c r="AB1651" s="40">
        <f t="shared" si="417"/>
        <v>0</v>
      </c>
      <c r="AC1651" s="41" t="s">
        <v>132</v>
      </c>
      <c r="AD1651" s="41" t="s">
        <v>461</v>
      </c>
      <c r="AE1651" s="41" t="s">
        <v>260</v>
      </c>
      <c r="AF1651" s="41" t="s">
        <v>216</v>
      </c>
      <c r="AG1651" s="41" t="s">
        <v>56</v>
      </c>
      <c r="AH1651" s="41" t="s">
        <v>56</v>
      </c>
      <c r="AI1651" s="41" t="s">
        <v>56</v>
      </c>
      <c r="AJ1651" s="41" t="s">
        <v>160</v>
      </c>
      <c r="AK1651" s="41" t="s">
        <v>56</v>
      </c>
    </row>
    <row r="1652" spans="1:37" s="41" customFormat="1" ht="15.75" hidden="1" thickBot="1" x14ac:dyDescent="0.3">
      <c r="A1652" s="11" t="s">
        <v>66</v>
      </c>
      <c r="B1652" s="12" t="s">
        <v>216</v>
      </c>
      <c r="C1652" s="13" t="s">
        <v>46</v>
      </c>
      <c r="D1652" s="14" t="s">
        <v>47</v>
      </c>
      <c r="E1652" s="13" t="s">
        <v>4066</v>
      </c>
      <c r="F1652" s="4" t="s">
        <v>152</v>
      </c>
      <c r="G1652" s="4" t="s">
        <v>200</v>
      </c>
      <c r="H1652" s="15">
        <v>43163.666666666664</v>
      </c>
      <c r="I1652" s="15">
        <v>43163.833333333336</v>
      </c>
      <c r="J1652" s="131" t="s">
        <v>5061</v>
      </c>
      <c r="K1652" s="45" t="s">
        <v>9</v>
      </c>
      <c r="L1652" s="47" t="s">
        <v>7</v>
      </c>
      <c r="M1652" s="47" t="s">
        <v>56</v>
      </c>
      <c r="N1652" s="9" t="str">
        <f t="shared" si="403"/>
        <v>Minor</v>
      </c>
      <c r="O1652" s="10" t="str">
        <f t="shared" si="404"/>
        <v>Successful</v>
      </c>
      <c r="P1652" s="10" t="str">
        <f t="shared" si="405"/>
        <v>On Time</v>
      </c>
      <c r="Q1652" s="9">
        <f t="shared" si="406"/>
        <v>1</v>
      </c>
      <c r="R1652" s="9">
        <f t="shared" si="407"/>
        <v>1</v>
      </c>
      <c r="S1652" s="9">
        <f t="shared" si="408"/>
        <v>0</v>
      </c>
      <c r="T1652" s="9" t="str">
        <f t="shared" si="409"/>
        <v>March</v>
      </c>
      <c r="U1652" s="40">
        <f t="shared" si="410"/>
        <v>0</v>
      </c>
      <c r="V1652" s="40" t="str">
        <f t="shared" si="411"/>
        <v>Normal</v>
      </c>
      <c r="W1652" s="40">
        <f t="shared" si="412"/>
        <v>0</v>
      </c>
      <c r="X1652" s="40">
        <f t="shared" si="413"/>
        <v>0</v>
      </c>
      <c r="Y1652" s="40">
        <f t="shared" si="414"/>
        <v>0</v>
      </c>
      <c r="Z1652" s="40">
        <f t="shared" si="415"/>
        <v>0</v>
      </c>
      <c r="AA1652" s="40">
        <f t="shared" si="416"/>
        <v>1</v>
      </c>
      <c r="AB1652" s="40">
        <f t="shared" si="417"/>
        <v>0</v>
      </c>
      <c r="AC1652" s="41" t="s">
        <v>132</v>
      </c>
      <c r="AD1652" s="41" t="s">
        <v>3989</v>
      </c>
      <c r="AE1652" s="41" t="s">
        <v>121</v>
      </c>
      <c r="AF1652" s="41" t="s">
        <v>322</v>
      </c>
      <c r="AG1652" s="41" t="s">
        <v>56</v>
      </c>
      <c r="AH1652" s="41" t="s">
        <v>56</v>
      </c>
      <c r="AI1652" s="41" t="s">
        <v>56</v>
      </c>
      <c r="AJ1652" s="41" t="s">
        <v>160</v>
      </c>
      <c r="AK1652" s="41" t="s">
        <v>56</v>
      </c>
    </row>
    <row r="1653" spans="1:37" s="41" customFormat="1" ht="15.75" hidden="1" thickBot="1" x14ac:dyDescent="0.3">
      <c r="A1653" s="11" t="s">
        <v>2707</v>
      </c>
      <c r="B1653" s="12" t="s">
        <v>8</v>
      </c>
      <c r="C1653" s="13" t="s">
        <v>46</v>
      </c>
      <c r="D1653" s="14" t="s">
        <v>47</v>
      </c>
      <c r="E1653" s="13" t="s">
        <v>4067</v>
      </c>
      <c r="F1653" s="4" t="s">
        <v>79</v>
      </c>
      <c r="G1653" s="4" t="s">
        <v>585</v>
      </c>
      <c r="H1653" s="15">
        <v>43163.333333333336</v>
      </c>
      <c r="I1653" s="15">
        <v>43163.75</v>
      </c>
      <c r="J1653" s="131" t="s">
        <v>5062</v>
      </c>
      <c r="K1653" s="45" t="s">
        <v>9</v>
      </c>
      <c r="L1653" s="47" t="s">
        <v>7</v>
      </c>
      <c r="M1653" s="47" t="s">
        <v>56</v>
      </c>
      <c r="N1653" s="9" t="str">
        <f t="shared" si="403"/>
        <v>Minor</v>
      </c>
      <c r="O1653" s="10" t="str">
        <f t="shared" si="404"/>
        <v>Successful</v>
      </c>
      <c r="P1653" s="10" t="str">
        <f t="shared" si="405"/>
        <v>On Time</v>
      </c>
      <c r="Q1653" s="9">
        <f t="shared" si="406"/>
        <v>1</v>
      </c>
      <c r="R1653" s="9">
        <f t="shared" si="407"/>
        <v>1</v>
      </c>
      <c r="S1653" s="9">
        <f t="shared" si="408"/>
        <v>0</v>
      </c>
      <c r="T1653" s="9" t="str">
        <f t="shared" si="409"/>
        <v>March</v>
      </c>
      <c r="U1653" s="40">
        <f t="shared" si="410"/>
        <v>0</v>
      </c>
      <c r="V1653" s="40" t="str">
        <f t="shared" si="411"/>
        <v>Normal</v>
      </c>
      <c r="W1653" s="40">
        <f t="shared" si="412"/>
        <v>0</v>
      </c>
      <c r="X1653" s="40">
        <f t="shared" si="413"/>
        <v>0</v>
      </c>
      <c r="Y1653" s="40">
        <f t="shared" si="414"/>
        <v>0</v>
      </c>
      <c r="Z1653" s="40">
        <f t="shared" si="415"/>
        <v>0</v>
      </c>
      <c r="AA1653" s="40">
        <f t="shared" si="416"/>
        <v>1</v>
      </c>
      <c r="AB1653" s="40">
        <f t="shared" si="417"/>
        <v>0</v>
      </c>
      <c r="AC1653" s="41" t="s">
        <v>132</v>
      </c>
      <c r="AD1653" s="41" t="s">
        <v>280</v>
      </c>
      <c r="AE1653" s="41" t="s">
        <v>260</v>
      </c>
      <c r="AF1653" s="41" t="s">
        <v>8</v>
      </c>
      <c r="AG1653" s="41" t="s">
        <v>56</v>
      </c>
      <c r="AH1653" s="41" t="s">
        <v>56</v>
      </c>
      <c r="AI1653" s="41" t="s">
        <v>56</v>
      </c>
      <c r="AJ1653" s="41" t="s">
        <v>160</v>
      </c>
      <c r="AK1653" s="41" t="s">
        <v>56</v>
      </c>
    </row>
    <row r="1654" spans="1:37" s="41" customFormat="1" ht="15.75" hidden="1" thickBot="1" x14ac:dyDescent="0.3">
      <c r="A1654" s="11" t="s">
        <v>49</v>
      </c>
      <c r="B1654" s="12" t="s">
        <v>216</v>
      </c>
      <c r="C1654" s="13" t="s">
        <v>46</v>
      </c>
      <c r="D1654" s="14" t="s">
        <v>47</v>
      </c>
      <c r="E1654" s="13" t="s">
        <v>4068</v>
      </c>
      <c r="F1654" s="4" t="s">
        <v>75</v>
      </c>
      <c r="G1654" s="4" t="s">
        <v>3152</v>
      </c>
      <c r="H1654" s="15">
        <v>43162.375</v>
      </c>
      <c r="I1654" s="15">
        <v>43163.833333333336</v>
      </c>
      <c r="J1654" s="131" t="s">
        <v>5063</v>
      </c>
      <c r="K1654" s="45" t="s">
        <v>9</v>
      </c>
      <c r="L1654" s="47" t="s">
        <v>7</v>
      </c>
      <c r="M1654" s="47" t="s">
        <v>56</v>
      </c>
      <c r="N1654" s="9" t="str">
        <f t="shared" si="403"/>
        <v>Minor</v>
      </c>
      <c r="O1654" s="10" t="str">
        <f t="shared" si="404"/>
        <v>Successful</v>
      </c>
      <c r="P1654" s="10" t="str">
        <f t="shared" si="405"/>
        <v>On Time</v>
      </c>
      <c r="Q1654" s="9">
        <f t="shared" si="406"/>
        <v>1</v>
      </c>
      <c r="R1654" s="9">
        <f t="shared" si="407"/>
        <v>1</v>
      </c>
      <c r="S1654" s="9">
        <f t="shared" si="408"/>
        <v>0</v>
      </c>
      <c r="T1654" s="9" t="str">
        <f t="shared" si="409"/>
        <v>March</v>
      </c>
      <c r="U1654" s="40">
        <f t="shared" si="410"/>
        <v>0</v>
      </c>
      <c r="V1654" s="40" t="str">
        <f t="shared" si="411"/>
        <v>Normal</v>
      </c>
      <c r="W1654" s="40">
        <f t="shared" si="412"/>
        <v>0</v>
      </c>
      <c r="X1654" s="40">
        <f t="shared" si="413"/>
        <v>0</v>
      </c>
      <c r="Y1654" s="40">
        <f t="shared" si="414"/>
        <v>0</v>
      </c>
      <c r="Z1654" s="40">
        <f t="shared" si="415"/>
        <v>0</v>
      </c>
      <c r="AA1654" s="40">
        <f t="shared" si="416"/>
        <v>1</v>
      </c>
      <c r="AB1654" s="40">
        <f t="shared" si="417"/>
        <v>0</v>
      </c>
      <c r="AC1654" s="41" t="s">
        <v>132</v>
      </c>
      <c r="AD1654" s="41" t="s">
        <v>280</v>
      </c>
      <c r="AE1654" s="41" t="s">
        <v>323</v>
      </c>
      <c r="AF1654" s="41" t="s">
        <v>216</v>
      </c>
      <c r="AG1654" s="41" t="s">
        <v>56</v>
      </c>
      <c r="AH1654" s="41" t="s">
        <v>56</v>
      </c>
      <c r="AI1654" s="41" t="s">
        <v>56</v>
      </c>
      <c r="AJ1654" s="41" t="s">
        <v>160</v>
      </c>
      <c r="AK1654" s="41" t="s">
        <v>56</v>
      </c>
    </row>
    <row r="1655" spans="1:37" s="41" customFormat="1" ht="15.75" hidden="1" thickBot="1" x14ac:dyDescent="0.3">
      <c r="A1655" s="11" t="s">
        <v>49</v>
      </c>
      <c r="B1655" s="12" t="s">
        <v>8</v>
      </c>
      <c r="C1655" s="13" t="s">
        <v>46</v>
      </c>
      <c r="D1655" s="14" t="s">
        <v>47</v>
      </c>
      <c r="E1655" s="13" t="s">
        <v>4069</v>
      </c>
      <c r="F1655" s="4" t="s">
        <v>76</v>
      </c>
      <c r="G1655" s="4" t="s">
        <v>197</v>
      </c>
      <c r="H1655" s="15">
        <v>43163.458333333336</v>
      </c>
      <c r="I1655" s="15">
        <v>43163.668055555558</v>
      </c>
      <c r="J1655" s="131" t="s">
        <v>5064</v>
      </c>
      <c r="K1655" s="45" t="s">
        <v>9</v>
      </c>
      <c r="L1655" s="47" t="s">
        <v>7</v>
      </c>
      <c r="M1655" s="47" t="s">
        <v>56</v>
      </c>
      <c r="N1655" s="9" t="str">
        <f t="shared" si="403"/>
        <v>Minor</v>
      </c>
      <c r="O1655" s="10" t="str">
        <f t="shared" si="404"/>
        <v>Successful</v>
      </c>
      <c r="P1655" s="10" t="str">
        <f t="shared" si="405"/>
        <v>On Time</v>
      </c>
      <c r="Q1655" s="9">
        <f t="shared" si="406"/>
        <v>1</v>
      </c>
      <c r="R1655" s="9">
        <f t="shared" si="407"/>
        <v>1</v>
      </c>
      <c r="S1655" s="9">
        <f t="shared" si="408"/>
        <v>0</v>
      </c>
      <c r="T1655" s="9" t="str">
        <f t="shared" si="409"/>
        <v>March</v>
      </c>
      <c r="U1655" s="40">
        <f t="shared" si="410"/>
        <v>0</v>
      </c>
      <c r="V1655" s="40" t="str">
        <f t="shared" si="411"/>
        <v>Normal</v>
      </c>
      <c r="W1655" s="40">
        <f t="shared" si="412"/>
        <v>0</v>
      </c>
      <c r="X1655" s="40">
        <f t="shared" si="413"/>
        <v>0</v>
      </c>
      <c r="Y1655" s="40">
        <f t="shared" si="414"/>
        <v>0</v>
      </c>
      <c r="Z1655" s="40">
        <f t="shared" si="415"/>
        <v>0</v>
      </c>
      <c r="AA1655" s="40">
        <f t="shared" si="416"/>
        <v>1</v>
      </c>
      <c r="AB1655" s="40">
        <f t="shared" si="417"/>
        <v>0</v>
      </c>
      <c r="AC1655" s="41" t="s">
        <v>132</v>
      </c>
      <c r="AD1655" s="41" t="s">
        <v>280</v>
      </c>
      <c r="AE1655" s="41" t="s">
        <v>259</v>
      </c>
      <c r="AF1655" s="41" t="s">
        <v>8</v>
      </c>
      <c r="AG1655" s="41" t="s">
        <v>56</v>
      </c>
      <c r="AH1655" s="41" t="s">
        <v>56</v>
      </c>
      <c r="AI1655" s="41" t="s">
        <v>56</v>
      </c>
      <c r="AJ1655" s="41" t="s">
        <v>160</v>
      </c>
      <c r="AK1655" s="41" t="s">
        <v>56</v>
      </c>
    </row>
    <row r="1656" spans="1:37" s="41" customFormat="1" ht="15.75" hidden="1" thickBot="1" x14ac:dyDescent="0.3">
      <c r="A1656" s="11" t="s">
        <v>49</v>
      </c>
      <c r="B1656" s="12" t="s">
        <v>216</v>
      </c>
      <c r="C1656" s="13" t="s">
        <v>46</v>
      </c>
      <c r="D1656" s="14" t="s">
        <v>47</v>
      </c>
      <c r="E1656" s="13" t="s">
        <v>4070</v>
      </c>
      <c r="F1656" s="4" t="s">
        <v>95</v>
      </c>
      <c r="G1656" s="4" t="s">
        <v>3126</v>
      </c>
      <c r="H1656" s="15">
        <v>43161.791666666664</v>
      </c>
      <c r="I1656" s="15">
        <v>43161.875</v>
      </c>
      <c r="J1656" s="131" t="s">
        <v>5065</v>
      </c>
      <c r="K1656" s="45" t="s">
        <v>9</v>
      </c>
      <c r="L1656" s="47" t="s">
        <v>7</v>
      </c>
      <c r="M1656" s="47" t="s">
        <v>56</v>
      </c>
      <c r="N1656" s="9" t="str">
        <f t="shared" si="403"/>
        <v>Minor</v>
      </c>
      <c r="O1656" s="10" t="str">
        <f t="shared" si="404"/>
        <v>Successful</v>
      </c>
      <c r="P1656" s="10" t="str">
        <f t="shared" si="405"/>
        <v>On Time</v>
      </c>
      <c r="Q1656" s="9">
        <f t="shared" si="406"/>
        <v>1</v>
      </c>
      <c r="R1656" s="9">
        <f t="shared" si="407"/>
        <v>1</v>
      </c>
      <c r="S1656" s="9">
        <f t="shared" si="408"/>
        <v>0</v>
      </c>
      <c r="T1656" s="9" t="str">
        <f t="shared" si="409"/>
        <v>March</v>
      </c>
      <c r="U1656" s="40">
        <f t="shared" si="410"/>
        <v>0</v>
      </c>
      <c r="V1656" s="40" t="str">
        <f t="shared" si="411"/>
        <v>Normal</v>
      </c>
      <c r="W1656" s="40">
        <f t="shared" si="412"/>
        <v>0</v>
      </c>
      <c r="X1656" s="40">
        <f t="shared" si="413"/>
        <v>0</v>
      </c>
      <c r="Y1656" s="40">
        <f t="shared" si="414"/>
        <v>0</v>
      </c>
      <c r="Z1656" s="40">
        <f t="shared" si="415"/>
        <v>0</v>
      </c>
      <c r="AA1656" s="40">
        <f t="shared" si="416"/>
        <v>1</v>
      </c>
      <c r="AB1656" s="40">
        <f t="shared" si="417"/>
        <v>0</v>
      </c>
      <c r="AC1656" s="41" t="s">
        <v>132</v>
      </c>
      <c r="AD1656" s="41" t="s">
        <v>280</v>
      </c>
      <c r="AE1656" s="41" t="s">
        <v>421</v>
      </c>
      <c r="AF1656" s="41" t="s">
        <v>216</v>
      </c>
      <c r="AG1656" s="41" t="s">
        <v>56</v>
      </c>
      <c r="AH1656" s="41" t="s">
        <v>56</v>
      </c>
      <c r="AI1656" s="41" t="s">
        <v>56</v>
      </c>
      <c r="AJ1656" s="41" t="s">
        <v>160</v>
      </c>
      <c r="AK1656" s="41" t="s">
        <v>56</v>
      </c>
    </row>
    <row r="1657" spans="1:37" s="41" customFormat="1" ht="15.75" hidden="1" thickBot="1" x14ac:dyDescent="0.3">
      <c r="A1657" s="11" t="s">
        <v>49</v>
      </c>
      <c r="B1657" s="12" t="s">
        <v>216</v>
      </c>
      <c r="C1657" s="13" t="s">
        <v>46</v>
      </c>
      <c r="D1657" s="14" t="s">
        <v>47</v>
      </c>
      <c r="E1657" s="13" t="s">
        <v>4071</v>
      </c>
      <c r="F1657" s="4" t="s">
        <v>95</v>
      </c>
      <c r="G1657" s="4" t="s">
        <v>3192</v>
      </c>
      <c r="H1657" s="15">
        <v>43160.041666666664</v>
      </c>
      <c r="I1657" s="15">
        <v>43161.708333333336</v>
      </c>
      <c r="J1657" s="131" t="s">
        <v>5066</v>
      </c>
      <c r="K1657" s="45" t="s">
        <v>9</v>
      </c>
      <c r="L1657" s="47" t="s">
        <v>7</v>
      </c>
      <c r="M1657" s="47" t="s">
        <v>56</v>
      </c>
      <c r="N1657" s="9" t="str">
        <f t="shared" si="403"/>
        <v>Minor</v>
      </c>
      <c r="O1657" s="10" t="str">
        <f t="shared" si="404"/>
        <v>Successful</v>
      </c>
      <c r="P1657" s="10" t="str">
        <f t="shared" si="405"/>
        <v>On Time</v>
      </c>
      <c r="Q1657" s="9">
        <f t="shared" si="406"/>
        <v>1</v>
      </c>
      <c r="R1657" s="9">
        <f t="shared" si="407"/>
        <v>1</v>
      </c>
      <c r="S1657" s="9">
        <f t="shared" si="408"/>
        <v>0</v>
      </c>
      <c r="T1657" s="9" t="str">
        <f t="shared" si="409"/>
        <v>March</v>
      </c>
      <c r="U1657" s="40">
        <f t="shared" si="410"/>
        <v>0</v>
      </c>
      <c r="V1657" s="40" t="str">
        <f t="shared" si="411"/>
        <v>Normal</v>
      </c>
      <c r="W1657" s="40">
        <f t="shared" si="412"/>
        <v>0</v>
      </c>
      <c r="X1657" s="40">
        <f t="shared" si="413"/>
        <v>0</v>
      </c>
      <c r="Y1657" s="40">
        <f t="shared" si="414"/>
        <v>0</v>
      </c>
      <c r="Z1657" s="40">
        <f t="shared" si="415"/>
        <v>0</v>
      </c>
      <c r="AA1657" s="40">
        <f t="shared" si="416"/>
        <v>1</v>
      </c>
      <c r="AB1657" s="40">
        <f t="shared" si="417"/>
        <v>0</v>
      </c>
      <c r="AC1657" s="41" t="s">
        <v>132</v>
      </c>
      <c r="AD1657" s="41" t="s">
        <v>514</v>
      </c>
      <c r="AE1657" s="41" t="s">
        <v>421</v>
      </c>
      <c r="AF1657" s="41" t="s">
        <v>216</v>
      </c>
      <c r="AG1657" s="41" t="s">
        <v>56</v>
      </c>
      <c r="AH1657" s="41" t="s">
        <v>56</v>
      </c>
      <c r="AI1657" s="41" t="s">
        <v>56</v>
      </c>
      <c r="AJ1657" s="41" t="s">
        <v>160</v>
      </c>
      <c r="AK1657" s="41" t="s">
        <v>56</v>
      </c>
    </row>
    <row r="1658" spans="1:37" s="41" customFormat="1" ht="15.75" hidden="1" thickBot="1" x14ac:dyDescent="0.3">
      <c r="A1658" s="11" t="s">
        <v>49</v>
      </c>
      <c r="B1658" s="12" t="s">
        <v>8</v>
      </c>
      <c r="C1658" s="13" t="s">
        <v>46</v>
      </c>
      <c r="D1658" s="14" t="s">
        <v>47</v>
      </c>
      <c r="E1658" s="13" t="s">
        <v>4072</v>
      </c>
      <c r="F1658" s="4" t="s">
        <v>89</v>
      </c>
      <c r="G1658" s="4" t="s">
        <v>4946</v>
      </c>
      <c r="H1658" s="15">
        <v>43161.666666666664</v>
      </c>
      <c r="I1658" s="15">
        <v>43161.958333333336</v>
      </c>
      <c r="J1658" s="131" t="s">
        <v>5067</v>
      </c>
      <c r="K1658" s="45" t="s">
        <v>9</v>
      </c>
      <c r="L1658" s="47" t="s">
        <v>7</v>
      </c>
      <c r="M1658" s="47" t="s">
        <v>56</v>
      </c>
      <c r="N1658" s="9" t="str">
        <f t="shared" si="403"/>
        <v>Minor</v>
      </c>
      <c r="O1658" s="10" t="str">
        <f t="shared" si="404"/>
        <v>Successful</v>
      </c>
      <c r="P1658" s="10" t="str">
        <f t="shared" si="405"/>
        <v>On Time</v>
      </c>
      <c r="Q1658" s="9">
        <f t="shared" si="406"/>
        <v>1</v>
      </c>
      <c r="R1658" s="9">
        <f t="shared" si="407"/>
        <v>1</v>
      </c>
      <c r="S1658" s="9">
        <f t="shared" si="408"/>
        <v>0</v>
      </c>
      <c r="T1658" s="9" t="str">
        <f t="shared" si="409"/>
        <v>March</v>
      </c>
      <c r="U1658" s="40">
        <f t="shared" si="410"/>
        <v>0</v>
      </c>
      <c r="V1658" s="40" t="str">
        <f t="shared" si="411"/>
        <v>Normal</v>
      </c>
      <c r="W1658" s="40">
        <f t="shared" si="412"/>
        <v>0</v>
      </c>
      <c r="X1658" s="40">
        <f t="shared" si="413"/>
        <v>0</v>
      </c>
      <c r="Y1658" s="40">
        <f t="shared" si="414"/>
        <v>0</v>
      </c>
      <c r="Z1658" s="40">
        <f t="shared" si="415"/>
        <v>0</v>
      </c>
      <c r="AA1658" s="40">
        <f t="shared" si="416"/>
        <v>1</v>
      </c>
      <c r="AB1658" s="40">
        <f t="shared" si="417"/>
        <v>0</v>
      </c>
      <c r="AC1658" s="41" t="s">
        <v>132</v>
      </c>
      <c r="AD1658" s="41" t="s">
        <v>280</v>
      </c>
      <c r="AE1658" s="41" t="s">
        <v>147</v>
      </c>
      <c r="AF1658" s="41" t="s">
        <v>8</v>
      </c>
      <c r="AG1658" s="41" t="s">
        <v>56</v>
      </c>
      <c r="AH1658" s="41" t="s">
        <v>56</v>
      </c>
      <c r="AI1658" s="41" t="s">
        <v>56</v>
      </c>
      <c r="AJ1658" s="41" t="s">
        <v>160</v>
      </c>
      <c r="AK1658" s="41" t="s">
        <v>56</v>
      </c>
    </row>
    <row r="1659" spans="1:37" s="41" customFormat="1" ht="15.75" hidden="1" thickBot="1" x14ac:dyDescent="0.3">
      <c r="A1659" s="11" t="s">
        <v>49</v>
      </c>
      <c r="B1659" s="12" t="s">
        <v>8</v>
      </c>
      <c r="C1659" s="13" t="s">
        <v>46</v>
      </c>
      <c r="D1659" s="14" t="s">
        <v>47</v>
      </c>
      <c r="E1659" s="13" t="s">
        <v>4073</v>
      </c>
      <c r="F1659" s="4" t="s">
        <v>4947</v>
      </c>
      <c r="G1659" s="4" t="s">
        <v>4948</v>
      </c>
      <c r="H1659" s="15">
        <v>43162.333333333336</v>
      </c>
      <c r="I1659" s="15">
        <v>43162.458333333336</v>
      </c>
      <c r="J1659" s="131" t="s">
        <v>5068</v>
      </c>
      <c r="K1659" s="45" t="s">
        <v>9</v>
      </c>
      <c r="L1659" s="47" t="s">
        <v>7</v>
      </c>
      <c r="M1659" s="47" t="s">
        <v>56</v>
      </c>
      <c r="N1659" s="9" t="str">
        <f t="shared" si="403"/>
        <v>Minor</v>
      </c>
      <c r="O1659" s="10" t="str">
        <f t="shared" si="404"/>
        <v>Successful</v>
      </c>
      <c r="P1659" s="10" t="str">
        <f t="shared" si="405"/>
        <v>On Time</v>
      </c>
      <c r="Q1659" s="9">
        <f t="shared" si="406"/>
        <v>1</v>
      </c>
      <c r="R1659" s="9">
        <f t="shared" si="407"/>
        <v>1</v>
      </c>
      <c r="S1659" s="9">
        <f t="shared" si="408"/>
        <v>0</v>
      </c>
      <c r="T1659" s="9" t="str">
        <f t="shared" si="409"/>
        <v>March</v>
      </c>
      <c r="U1659" s="40">
        <f t="shared" si="410"/>
        <v>0</v>
      </c>
      <c r="V1659" s="40" t="str">
        <f t="shared" si="411"/>
        <v>Normal</v>
      </c>
      <c r="W1659" s="40">
        <f t="shared" si="412"/>
        <v>0</v>
      </c>
      <c r="X1659" s="40">
        <f t="shared" si="413"/>
        <v>0</v>
      </c>
      <c r="Y1659" s="40">
        <f t="shared" si="414"/>
        <v>0</v>
      </c>
      <c r="Z1659" s="40">
        <f t="shared" si="415"/>
        <v>0</v>
      </c>
      <c r="AA1659" s="40">
        <f t="shared" si="416"/>
        <v>1</v>
      </c>
      <c r="AB1659" s="40">
        <f t="shared" si="417"/>
        <v>0</v>
      </c>
      <c r="AC1659" s="41" t="s">
        <v>132</v>
      </c>
      <c r="AD1659" s="41" t="s">
        <v>280</v>
      </c>
      <c r="AE1659" s="41" t="s">
        <v>754</v>
      </c>
      <c r="AF1659" s="41" t="s">
        <v>8</v>
      </c>
      <c r="AG1659" s="41" t="s">
        <v>56</v>
      </c>
      <c r="AH1659" s="41" t="s">
        <v>56</v>
      </c>
      <c r="AI1659" s="41" t="s">
        <v>56</v>
      </c>
      <c r="AJ1659" s="41" t="s">
        <v>160</v>
      </c>
      <c r="AK1659" s="41" t="s">
        <v>56</v>
      </c>
    </row>
    <row r="1660" spans="1:37" s="41" customFormat="1" ht="15.75" hidden="1" thickBot="1" x14ac:dyDescent="0.3">
      <c r="A1660" s="11" t="s">
        <v>49</v>
      </c>
      <c r="B1660" s="12" t="s">
        <v>216</v>
      </c>
      <c r="C1660" s="13" t="s">
        <v>46</v>
      </c>
      <c r="D1660" s="14" t="s">
        <v>47</v>
      </c>
      <c r="E1660" s="13" t="s">
        <v>4074</v>
      </c>
      <c r="F1660" s="4" t="s">
        <v>344</v>
      </c>
      <c r="G1660" s="4" t="s">
        <v>594</v>
      </c>
      <c r="H1660" s="15">
        <v>43163.333333333336</v>
      </c>
      <c r="I1660" s="15">
        <v>43163.458333333336</v>
      </c>
      <c r="J1660" s="131" t="s">
        <v>5069</v>
      </c>
      <c r="K1660" s="45" t="s">
        <v>9</v>
      </c>
      <c r="L1660" s="47" t="s">
        <v>7</v>
      </c>
      <c r="M1660" s="47" t="s">
        <v>56</v>
      </c>
      <c r="N1660" s="9" t="str">
        <f t="shared" si="403"/>
        <v>Minor</v>
      </c>
      <c r="O1660" s="10" t="str">
        <f t="shared" si="404"/>
        <v>Successful</v>
      </c>
      <c r="P1660" s="10" t="str">
        <f t="shared" si="405"/>
        <v>On Time</v>
      </c>
      <c r="Q1660" s="9">
        <f t="shared" si="406"/>
        <v>1</v>
      </c>
      <c r="R1660" s="9">
        <f t="shared" si="407"/>
        <v>1</v>
      </c>
      <c r="S1660" s="9">
        <f t="shared" si="408"/>
        <v>0</v>
      </c>
      <c r="T1660" s="9" t="str">
        <f t="shared" si="409"/>
        <v>March</v>
      </c>
      <c r="U1660" s="40">
        <f t="shared" si="410"/>
        <v>0</v>
      </c>
      <c r="V1660" s="40" t="str">
        <f t="shared" si="411"/>
        <v>Normal</v>
      </c>
      <c r="W1660" s="40">
        <f t="shared" si="412"/>
        <v>0</v>
      </c>
      <c r="X1660" s="40">
        <f t="shared" si="413"/>
        <v>0</v>
      </c>
      <c r="Y1660" s="40">
        <f t="shared" si="414"/>
        <v>0</v>
      </c>
      <c r="Z1660" s="40">
        <f t="shared" si="415"/>
        <v>0</v>
      </c>
      <c r="AA1660" s="40">
        <f t="shared" si="416"/>
        <v>1</v>
      </c>
      <c r="AB1660" s="40">
        <f t="shared" si="417"/>
        <v>0</v>
      </c>
      <c r="AC1660" s="41" t="s">
        <v>132</v>
      </c>
      <c r="AD1660" s="41" t="s">
        <v>280</v>
      </c>
      <c r="AE1660" s="41" t="s">
        <v>427</v>
      </c>
      <c r="AF1660" s="41" t="s">
        <v>216</v>
      </c>
      <c r="AG1660" s="41" t="s">
        <v>56</v>
      </c>
      <c r="AH1660" s="41" t="s">
        <v>56</v>
      </c>
      <c r="AI1660" s="41" t="s">
        <v>56</v>
      </c>
      <c r="AJ1660" s="41" t="s">
        <v>160</v>
      </c>
      <c r="AK1660" s="41" t="s">
        <v>56</v>
      </c>
    </row>
    <row r="1661" spans="1:37" s="41" customFormat="1" ht="15.75" hidden="1" thickBot="1" x14ac:dyDescent="0.3">
      <c r="A1661" s="11" t="s">
        <v>45</v>
      </c>
      <c r="B1661" s="12" t="s">
        <v>216</v>
      </c>
      <c r="C1661" s="13" t="s">
        <v>52</v>
      </c>
      <c r="D1661" s="14" t="s">
        <v>47</v>
      </c>
      <c r="E1661" s="13" t="s">
        <v>4075</v>
      </c>
      <c r="F1661" s="4" t="s">
        <v>154</v>
      </c>
      <c r="G1661" s="4" t="s">
        <v>3134</v>
      </c>
      <c r="H1661" s="15">
        <v>43161.291666666664</v>
      </c>
      <c r="I1661" s="15">
        <v>43161.708333333336</v>
      </c>
      <c r="J1661" s="131" t="s">
        <v>5070</v>
      </c>
      <c r="K1661" s="45" t="s">
        <v>9</v>
      </c>
      <c r="L1661" s="47" t="s">
        <v>7</v>
      </c>
      <c r="M1661" s="47" t="s">
        <v>56</v>
      </c>
      <c r="N1661" s="9" t="str">
        <f t="shared" si="403"/>
        <v>Standard</v>
      </c>
      <c r="O1661" s="10" t="str">
        <f t="shared" si="404"/>
        <v>Successful</v>
      </c>
      <c r="P1661" s="10" t="str">
        <f t="shared" si="405"/>
        <v>On Time</v>
      </c>
      <c r="Q1661" s="9">
        <f t="shared" si="406"/>
        <v>1</v>
      </c>
      <c r="R1661" s="9">
        <f t="shared" si="407"/>
        <v>1</v>
      </c>
      <c r="S1661" s="9">
        <f t="shared" si="408"/>
        <v>0</v>
      </c>
      <c r="T1661" s="9" t="str">
        <f t="shared" si="409"/>
        <v>March</v>
      </c>
      <c r="U1661" s="40">
        <f t="shared" si="410"/>
        <v>0</v>
      </c>
      <c r="V1661" s="40" t="str">
        <f t="shared" si="411"/>
        <v>Normal</v>
      </c>
      <c r="W1661" s="40">
        <f t="shared" si="412"/>
        <v>0</v>
      </c>
      <c r="X1661" s="40">
        <f t="shared" si="413"/>
        <v>0</v>
      </c>
      <c r="Y1661" s="40">
        <f t="shared" si="414"/>
        <v>0</v>
      </c>
      <c r="Z1661" s="40">
        <f t="shared" si="415"/>
        <v>0</v>
      </c>
      <c r="AA1661" s="40">
        <f t="shared" si="416"/>
        <v>1</v>
      </c>
      <c r="AB1661" s="40">
        <f t="shared" si="417"/>
        <v>0</v>
      </c>
      <c r="AC1661" s="41" t="s">
        <v>823</v>
      </c>
      <c r="AD1661" s="41" t="s">
        <v>319</v>
      </c>
      <c r="AE1661" s="41" t="s">
        <v>121</v>
      </c>
      <c r="AF1661" s="41" t="s">
        <v>322</v>
      </c>
      <c r="AG1661" s="41" t="s">
        <v>56</v>
      </c>
      <c r="AH1661" s="41" t="s">
        <v>56</v>
      </c>
      <c r="AI1661" s="41" t="s">
        <v>56</v>
      </c>
      <c r="AJ1661" s="41" t="s">
        <v>160</v>
      </c>
      <c r="AK1661" s="41" t="s">
        <v>56</v>
      </c>
    </row>
    <row r="1662" spans="1:37" s="41" customFormat="1" ht="15.75" hidden="1" thickBot="1" x14ac:dyDescent="0.3">
      <c r="A1662" s="11" t="s">
        <v>45</v>
      </c>
      <c r="B1662" s="12" t="s">
        <v>8</v>
      </c>
      <c r="C1662" s="13" t="s">
        <v>52</v>
      </c>
      <c r="D1662" s="14" t="s">
        <v>47</v>
      </c>
      <c r="E1662" s="13" t="s">
        <v>4076</v>
      </c>
      <c r="F1662" s="4" t="s">
        <v>123</v>
      </c>
      <c r="G1662" s="4" t="s">
        <v>187</v>
      </c>
      <c r="H1662" s="15">
        <v>43160.916666666664</v>
      </c>
      <c r="I1662" s="15">
        <v>43161.75</v>
      </c>
      <c r="J1662" s="131" t="s">
        <v>5046</v>
      </c>
      <c r="K1662" s="45" t="s">
        <v>9</v>
      </c>
      <c r="L1662" s="47" t="s">
        <v>7</v>
      </c>
      <c r="M1662" s="47" t="s">
        <v>56</v>
      </c>
      <c r="N1662" s="9" t="str">
        <f t="shared" si="403"/>
        <v>Standard</v>
      </c>
      <c r="O1662" s="10" t="str">
        <f t="shared" si="404"/>
        <v>Successful</v>
      </c>
      <c r="P1662" s="10" t="str">
        <f t="shared" si="405"/>
        <v>On Time</v>
      </c>
      <c r="Q1662" s="9">
        <f t="shared" si="406"/>
        <v>1</v>
      </c>
      <c r="R1662" s="9">
        <f t="shared" si="407"/>
        <v>1</v>
      </c>
      <c r="S1662" s="9">
        <f t="shared" si="408"/>
        <v>0</v>
      </c>
      <c r="T1662" s="9" t="str">
        <f t="shared" si="409"/>
        <v>March</v>
      </c>
      <c r="U1662" s="40">
        <f t="shared" si="410"/>
        <v>0</v>
      </c>
      <c r="V1662" s="40" t="str">
        <f t="shared" si="411"/>
        <v>Normal</v>
      </c>
      <c r="W1662" s="40">
        <f t="shared" si="412"/>
        <v>0</v>
      </c>
      <c r="X1662" s="40">
        <f t="shared" si="413"/>
        <v>0</v>
      </c>
      <c r="Y1662" s="40">
        <f t="shared" si="414"/>
        <v>0</v>
      </c>
      <c r="Z1662" s="40">
        <f t="shared" si="415"/>
        <v>0</v>
      </c>
      <c r="AA1662" s="40">
        <f t="shared" si="416"/>
        <v>1</v>
      </c>
      <c r="AB1662" s="40">
        <f t="shared" si="417"/>
        <v>0</v>
      </c>
      <c r="AC1662" s="41" t="s">
        <v>823</v>
      </c>
      <c r="AD1662" s="41" t="s">
        <v>284</v>
      </c>
      <c r="AE1662" s="41" t="s">
        <v>259</v>
      </c>
      <c r="AF1662" s="41" t="s">
        <v>8</v>
      </c>
      <c r="AG1662" s="41" t="s">
        <v>56</v>
      </c>
      <c r="AH1662" s="41" t="s">
        <v>56</v>
      </c>
      <c r="AI1662" s="41" t="s">
        <v>56</v>
      </c>
      <c r="AJ1662" s="41" t="s">
        <v>160</v>
      </c>
      <c r="AK1662" s="41" t="s">
        <v>56</v>
      </c>
    </row>
    <row r="1663" spans="1:37" s="41" customFormat="1" ht="15.75" hidden="1" thickBot="1" x14ac:dyDescent="0.3">
      <c r="A1663" s="11" t="s">
        <v>45</v>
      </c>
      <c r="B1663" s="12" t="s">
        <v>216</v>
      </c>
      <c r="C1663" s="13" t="s">
        <v>52</v>
      </c>
      <c r="D1663" s="14" t="s">
        <v>47</v>
      </c>
      <c r="E1663" s="13" t="s">
        <v>4077</v>
      </c>
      <c r="F1663" s="4" t="s">
        <v>356</v>
      </c>
      <c r="G1663" s="4" t="s">
        <v>3129</v>
      </c>
      <c r="H1663" s="15">
        <v>43160.625</v>
      </c>
      <c r="I1663" s="15">
        <v>43161.75</v>
      </c>
      <c r="J1663" s="131" t="s">
        <v>5071</v>
      </c>
      <c r="K1663" s="45" t="s">
        <v>9</v>
      </c>
      <c r="L1663" s="47" t="s">
        <v>7</v>
      </c>
      <c r="M1663" s="47" t="s">
        <v>56</v>
      </c>
      <c r="N1663" s="9" t="str">
        <f t="shared" si="403"/>
        <v>Standard</v>
      </c>
      <c r="O1663" s="10" t="str">
        <f t="shared" si="404"/>
        <v>Successful</v>
      </c>
      <c r="P1663" s="10" t="str">
        <f t="shared" si="405"/>
        <v>On Time</v>
      </c>
      <c r="Q1663" s="9">
        <f t="shared" si="406"/>
        <v>1</v>
      </c>
      <c r="R1663" s="9">
        <f t="shared" si="407"/>
        <v>1</v>
      </c>
      <c r="S1663" s="9">
        <f t="shared" si="408"/>
        <v>0</v>
      </c>
      <c r="T1663" s="9" t="str">
        <f t="shared" si="409"/>
        <v>March</v>
      </c>
      <c r="U1663" s="40">
        <f t="shared" si="410"/>
        <v>0</v>
      </c>
      <c r="V1663" s="40" t="str">
        <f t="shared" si="411"/>
        <v>Normal</v>
      </c>
      <c r="W1663" s="40">
        <f t="shared" si="412"/>
        <v>0</v>
      </c>
      <c r="X1663" s="40">
        <f t="shared" si="413"/>
        <v>0</v>
      </c>
      <c r="Y1663" s="40">
        <f t="shared" si="414"/>
        <v>0</v>
      </c>
      <c r="Z1663" s="40">
        <f t="shared" si="415"/>
        <v>0</v>
      </c>
      <c r="AA1663" s="40">
        <f t="shared" si="416"/>
        <v>1</v>
      </c>
      <c r="AB1663" s="40">
        <f t="shared" si="417"/>
        <v>0</v>
      </c>
      <c r="AC1663" s="41" t="s">
        <v>823</v>
      </c>
      <c r="AD1663" s="41" t="s">
        <v>3950</v>
      </c>
      <c r="AE1663" s="41" t="s">
        <v>428</v>
      </c>
      <c r="AF1663" s="41" t="s">
        <v>216</v>
      </c>
      <c r="AG1663" s="41" t="s">
        <v>56</v>
      </c>
      <c r="AH1663" s="41" t="s">
        <v>56</v>
      </c>
      <c r="AI1663" s="41" t="s">
        <v>56</v>
      </c>
      <c r="AJ1663" s="41" t="s">
        <v>160</v>
      </c>
      <c r="AK1663" s="41" t="s">
        <v>56</v>
      </c>
    </row>
    <row r="1664" spans="1:37" s="41" customFormat="1" ht="15.75" hidden="1" thickBot="1" x14ac:dyDescent="0.3">
      <c r="A1664" s="11" t="s">
        <v>45</v>
      </c>
      <c r="B1664" s="12" t="s">
        <v>216</v>
      </c>
      <c r="C1664" s="13" t="s">
        <v>52</v>
      </c>
      <c r="D1664" s="14" t="s">
        <v>47</v>
      </c>
      <c r="E1664" s="13" t="s">
        <v>4078</v>
      </c>
      <c r="F1664" s="4" t="s">
        <v>273</v>
      </c>
      <c r="G1664" s="4" t="s">
        <v>655</v>
      </c>
      <c r="H1664" s="15">
        <v>43161.958333333336</v>
      </c>
      <c r="I1664" s="15">
        <v>43162.291666666664</v>
      </c>
      <c r="J1664" s="131" t="s">
        <v>511</v>
      </c>
      <c r="K1664" s="45" t="s">
        <v>9</v>
      </c>
      <c r="L1664" s="47" t="s">
        <v>7</v>
      </c>
      <c r="M1664" s="47" t="s">
        <v>56</v>
      </c>
      <c r="N1664" s="9" t="str">
        <f t="shared" si="403"/>
        <v>Standard</v>
      </c>
      <c r="O1664" s="10" t="str">
        <f t="shared" si="404"/>
        <v>Successful</v>
      </c>
      <c r="P1664" s="10" t="str">
        <f t="shared" si="405"/>
        <v>On Time</v>
      </c>
      <c r="Q1664" s="9">
        <f t="shared" si="406"/>
        <v>1</v>
      </c>
      <c r="R1664" s="9">
        <f t="shared" si="407"/>
        <v>1</v>
      </c>
      <c r="S1664" s="9">
        <f t="shared" si="408"/>
        <v>0</v>
      </c>
      <c r="T1664" s="9" t="str">
        <f t="shared" si="409"/>
        <v>March</v>
      </c>
      <c r="U1664" s="40">
        <f t="shared" si="410"/>
        <v>0</v>
      </c>
      <c r="V1664" s="40" t="str">
        <f t="shared" si="411"/>
        <v>Normal</v>
      </c>
      <c r="W1664" s="40">
        <f t="shared" si="412"/>
        <v>0</v>
      </c>
      <c r="X1664" s="40">
        <f t="shared" si="413"/>
        <v>0</v>
      </c>
      <c r="Y1664" s="40">
        <f t="shared" si="414"/>
        <v>0</v>
      </c>
      <c r="Z1664" s="40">
        <f t="shared" si="415"/>
        <v>0</v>
      </c>
      <c r="AA1664" s="40">
        <f t="shared" si="416"/>
        <v>1</v>
      </c>
      <c r="AB1664" s="40">
        <f t="shared" si="417"/>
        <v>0</v>
      </c>
      <c r="AC1664" s="41" t="s">
        <v>823</v>
      </c>
      <c r="AD1664" s="41" t="s">
        <v>348</v>
      </c>
      <c r="AE1664" s="41" t="s">
        <v>264</v>
      </c>
      <c r="AF1664" s="41" t="s">
        <v>216</v>
      </c>
      <c r="AG1664" s="41" t="s">
        <v>56</v>
      </c>
      <c r="AH1664" s="41" t="s">
        <v>56</v>
      </c>
      <c r="AI1664" s="41" t="s">
        <v>56</v>
      </c>
      <c r="AJ1664" s="41" t="s">
        <v>160</v>
      </c>
      <c r="AK1664" s="41" t="s">
        <v>56</v>
      </c>
    </row>
    <row r="1665" spans="1:37" s="41" customFormat="1" ht="15.75" hidden="1" thickBot="1" x14ac:dyDescent="0.3">
      <c r="A1665" s="11" t="s">
        <v>638</v>
      </c>
      <c r="B1665" s="12" t="s">
        <v>216</v>
      </c>
      <c r="C1665" s="13" t="s">
        <v>46</v>
      </c>
      <c r="D1665" s="14" t="s">
        <v>47</v>
      </c>
      <c r="E1665" s="13" t="s">
        <v>4079</v>
      </c>
      <c r="F1665" s="4" t="s">
        <v>640</v>
      </c>
      <c r="G1665" s="4" t="s">
        <v>641</v>
      </c>
      <c r="H1665" s="15">
        <v>43163.625</v>
      </c>
      <c r="I1665" s="15">
        <v>43163.791666666664</v>
      </c>
      <c r="J1665" s="131" t="s">
        <v>667</v>
      </c>
      <c r="K1665" s="45" t="s">
        <v>9</v>
      </c>
      <c r="L1665" s="47" t="s">
        <v>7</v>
      </c>
      <c r="M1665" s="47" t="s">
        <v>56</v>
      </c>
      <c r="N1665" s="9" t="str">
        <f t="shared" si="403"/>
        <v>Minor</v>
      </c>
      <c r="O1665" s="10" t="str">
        <f t="shared" si="404"/>
        <v>Successful</v>
      </c>
      <c r="P1665" s="10" t="str">
        <f t="shared" si="405"/>
        <v>On Time</v>
      </c>
      <c r="Q1665" s="9">
        <f t="shared" si="406"/>
        <v>1</v>
      </c>
      <c r="R1665" s="9">
        <f t="shared" si="407"/>
        <v>1</v>
      </c>
      <c r="S1665" s="9">
        <f t="shared" si="408"/>
        <v>0</v>
      </c>
      <c r="T1665" s="9" t="str">
        <f t="shared" si="409"/>
        <v>March</v>
      </c>
      <c r="U1665" s="40">
        <f t="shared" si="410"/>
        <v>0</v>
      </c>
      <c r="V1665" s="40" t="str">
        <f t="shared" si="411"/>
        <v>Normal</v>
      </c>
      <c r="W1665" s="40">
        <f t="shared" si="412"/>
        <v>0</v>
      </c>
      <c r="X1665" s="40">
        <f t="shared" si="413"/>
        <v>0</v>
      </c>
      <c r="Y1665" s="40">
        <f t="shared" si="414"/>
        <v>0</v>
      </c>
      <c r="Z1665" s="40">
        <f t="shared" si="415"/>
        <v>0</v>
      </c>
      <c r="AA1665" s="40">
        <f t="shared" si="416"/>
        <v>1</v>
      </c>
      <c r="AB1665" s="40">
        <f t="shared" si="417"/>
        <v>0</v>
      </c>
      <c r="AC1665" s="41" t="s">
        <v>131</v>
      </c>
      <c r="AD1665" s="41" t="s">
        <v>675</v>
      </c>
      <c r="AE1665" s="41" t="s">
        <v>419</v>
      </c>
      <c r="AF1665" s="41" t="s">
        <v>216</v>
      </c>
      <c r="AG1665" s="41" t="s">
        <v>56</v>
      </c>
      <c r="AH1665" s="41" t="s">
        <v>56</v>
      </c>
      <c r="AI1665" s="41" t="s">
        <v>56</v>
      </c>
      <c r="AJ1665" s="41" t="s">
        <v>160</v>
      </c>
      <c r="AK1665" s="41" t="s">
        <v>56</v>
      </c>
    </row>
    <row r="1666" spans="1:37" s="41" customFormat="1" ht="15.75" hidden="1" thickBot="1" x14ac:dyDescent="0.3">
      <c r="A1666" s="11" t="s">
        <v>638</v>
      </c>
      <c r="B1666" s="12" t="s">
        <v>8</v>
      </c>
      <c r="C1666" s="13" t="s">
        <v>46</v>
      </c>
      <c r="D1666" s="14" t="s">
        <v>47</v>
      </c>
      <c r="E1666" s="13" t="s">
        <v>4080</v>
      </c>
      <c r="F1666" s="4" t="s">
        <v>2283</v>
      </c>
      <c r="G1666" s="4" t="s">
        <v>701</v>
      </c>
      <c r="H1666" s="15">
        <v>43160.375</v>
      </c>
      <c r="I1666" s="15">
        <v>43161.708333333336</v>
      </c>
      <c r="J1666" s="131" t="s">
        <v>5072</v>
      </c>
      <c r="K1666" s="45" t="s">
        <v>9</v>
      </c>
      <c r="L1666" s="47" t="s">
        <v>7</v>
      </c>
      <c r="M1666" s="47" t="s">
        <v>56</v>
      </c>
      <c r="N1666" s="9" t="str">
        <f t="shared" si="403"/>
        <v>Minor</v>
      </c>
      <c r="O1666" s="10" t="str">
        <f t="shared" si="404"/>
        <v>Successful</v>
      </c>
      <c r="P1666" s="10" t="str">
        <f t="shared" si="405"/>
        <v>On Time</v>
      </c>
      <c r="Q1666" s="9">
        <f t="shared" si="406"/>
        <v>1</v>
      </c>
      <c r="R1666" s="9">
        <f t="shared" si="407"/>
        <v>1</v>
      </c>
      <c r="S1666" s="9">
        <f t="shared" si="408"/>
        <v>0</v>
      </c>
      <c r="T1666" s="9" t="str">
        <f t="shared" si="409"/>
        <v>March</v>
      </c>
      <c r="U1666" s="40">
        <f t="shared" si="410"/>
        <v>0</v>
      </c>
      <c r="V1666" s="40" t="str">
        <f t="shared" si="411"/>
        <v>Normal</v>
      </c>
      <c r="W1666" s="40">
        <f t="shared" si="412"/>
        <v>0</v>
      </c>
      <c r="X1666" s="40">
        <f t="shared" si="413"/>
        <v>0</v>
      </c>
      <c r="Y1666" s="40">
        <f t="shared" si="414"/>
        <v>0</v>
      </c>
      <c r="Z1666" s="40">
        <f t="shared" si="415"/>
        <v>0</v>
      </c>
      <c r="AA1666" s="40">
        <f t="shared" si="416"/>
        <v>1</v>
      </c>
      <c r="AB1666" s="40">
        <f t="shared" si="417"/>
        <v>0</v>
      </c>
      <c r="AC1666" s="41" t="s">
        <v>131</v>
      </c>
      <c r="AD1666" s="41" t="s">
        <v>677</v>
      </c>
      <c r="AE1666" s="41" t="s">
        <v>2280</v>
      </c>
      <c r="AF1666" s="41" t="s">
        <v>8</v>
      </c>
      <c r="AG1666" s="41" t="s">
        <v>56</v>
      </c>
      <c r="AH1666" s="41" t="s">
        <v>56</v>
      </c>
      <c r="AI1666" s="41" t="s">
        <v>56</v>
      </c>
      <c r="AJ1666" s="41" t="s">
        <v>160</v>
      </c>
      <c r="AK1666" s="41" t="s">
        <v>56</v>
      </c>
    </row>
    <row r="1667" spans="1:37" s="41" customFormat="1" ht="15.75" hidden="1" thickBot="1" x14ac:dyDescent="0.3">
      <c r="A1667" s="11" t="s">
        <v>638</v>
      </c>
      <c r="B1667" s="12" t="s">
        <v>216</v>
      </c>
      <c r="C1667" s="13" t="s">
        <v>46</v>
      </c>
      <c r="D1667" s="14" t="s">
        <v>47</v>
      </c>
      <c r="E1667" s="13" t="s">
        <v>4081</v>
      </c>
      <c r="F1667" s="4" t="s">
        <v>630</v>
      </c>
      <c r="G1667" s="4" t="s">
        <v>3161</v>
      </c>
      <c r="H1667" s="15">
        <v>43163.5</v>
      </c>
      <c r="I1667" s="15">
        <v>43163.958333333336</v>
      </c>
      <c r="J1667" s="131" t="s">
        <v>666</v>
      </c>
      <c r="K1667" s="45" t="s">
        <v>9</v>
      </c>
      <c r="L1667" s="47" t="s">
        <v>7</v>
      </c>
      <c r="M1667" s="47" t="s">
        <v>56</v>
      </c>
      <c r="N1667" s="9" t="str">
        <f t="shared" si="403"/>
        <v>Minor</v>
      </c>
      <c r="O1667" s="10" t="str">
        <f t="shared" si="404"/>
        <v>Successful</v>
      </c>
      <c r="P1667" s="10" t="str">
        <f t="shared" si="405"/>
        <v>On Time</v>
      </c>
      <c r="Q1667" s="9">
        <f t="shared" si="406"/>
        <v>1</v>
      </c>
      <c r="R1667" s="9">
        <f t="shared" si="407"/>
        <v>1</v>
      </c>
      <c r="S1667" s="9">
        <f t="shared" si="408"/>
        <v>0</v>
      </c>
      <c r="T1667" s="9" t="str">
        <f t="shared" si="409"/>
        <v>March</v>
      </c>
      <c r="U1667" s="40">
        <f t="shared" si="410"/>
        <v>0</v>
      </c>
      <c r="V1667" s="40" t="str">
        <f t="shared" si="411"/>
        <v>Normal</v>
      </c>
      <c r="W1667" s="40">
        <f t="shared" si="412"/>
        <v>0</v>
      </c>
      <c r="X1667" s="40">
        <f t="shared" si="413"/>
        <v>0</v>
      </c>
      <c r="Y1667" s="40">
        <f t="shared" si="414"/>
        <v>0</v>
      </c>
      <c r="Z1667" s="40">
        <f t="shared" si="415"/>
        <v>0</v>
      </c>
      <c r="AA1667" s="40">
        <f t="shared" si="416"/>
        <v>1</v>
      </c>
      <c r="AB1667" s="40">
        <f t="shared" si="417"/>
        <v>0</v>
      </c>
      <c r="AC1667" s="41" t="s">
        <v>131</v>
      </c>
      <c r="AD1667" s="41" t="s">
        <v>674</v>
      </c>
      <c r="AE1667" s="41" t="s">
        <v>351</v>
      </c>
      <c r="AF1667" s="41" t="s">
        <v>216</v>
      </c>
      <c r="AG1667" s="41" t="s">
        <v>56</v>
      </c>
      <c r="AH1667" s="41" t="s">
        <v>56</v>
      </c>
      <c r="AI1667" s="41" t="s">
        <v>56</v>
      </c>
      <c r="AJ1667" s="41" t="s">
        <v>160</v>
      </c>
      <c r="AK1667" s="41" t="s">
        <v>56</v>
      </c>
    </row>
    <row r="1668" spans="1:37" s="41" customFormat="1" ht="15.75" hidden="1" thickBot="1" x14ac:dyDescent="0.3">
      <c r="A1668" s="11" t="s">
        <v>638</v>
      </c>
      <c r="B1668" s="12" t="s">
        <v>216</v>
      </c>
      <c r="C1668" s="13" t="s">
        <v>46</v>
      </c>
      <c r="D1668" s="14" t="s">
        <v>47</v>
      </c>
      <c r="E1668" s="13" t="s">
        <v>4082</v>
      </c>
      <c r="F1668" s="4" t="s">
        <v>630</v>
      </c>
      <c r="G1668" s="4" t="s">
        <v>3161</v>
      </c>
      <c r="H1668" s="15">
        <v>43163.375</v>
      </c>
      <c r="I1668" s="15">
        <v>43163.625</v>
      </c>
      <c r="J1668" s="131" t="s">
        <v>5073</v>
      </c>
      <c r="K1668" s="45" t="s">
        <v>9</v>
      </c>
      <c r="L1668" s="47" t="s">
        <v>7</v>
      </c>
      <c r="M1668" s="47" t="s">
        <v>56</v>
      </c>
      <c r="N1668" s="9" t="str">
        <f t="shared" ref="N1668:N1731" si="418">VLOOKUP(C1668,CBI,2,FALSE)</f>
        <v>Minor</v>
      </c>
      <c r="O1668" s="10" t="str">
        <f t="shared" ref="O1668:O1731" si="419">VLOOKUP(K1668,Exitoso,2,FALSE)</f>
        <v>Successful</v>
      </c>
      <c r="P1668" s="10" t="str">
        <f t="shared" ref="P1668:P1731" si="420">VLOOKUP(L1668,EnTiempo,2,FALSE)</f>
        <v>On Time</v>
      </c>
      <c r="Q1668" s="9">
        <f t="shared" ref="Q1668:Q1731" si="421">IF(OR(K1668="Successful",K1668="Exitoso"),1,IF(OR(K1668="Not Successful",K1668="No exitoso",K1668="Fallido"),0," "))</f>
        <v>1</v>
      </c>
      <c r="R1668" s="9">
        <f t="shared" ref="R1668:R1731" si="422">IF(OR(L1668="On Time",L1668="En tiempo"),1,IF(OR(L1668="Out of Time",L1668="Fuera de Tiempo"),0," "))</f>
        <v>1</v>
      </c>
      <c r="S1668" s="9">
        <f t="shared" ref="S1668:S1731" si="423">IF(M1668="NO",0,1)</f>
        <v>0</v>
      </c>
      <c r="T1668" s="9" t="str">
        <f t="shared" ref="T1668:T1731" si="424">VLOOKUP(MONTH(I1668),Meses,2,FALSE)</f>
        <v>March</v>
      </c>
      <c r="U1668" s="40">
        <f t="shared" ref="U1668:U1731" si="425">IF(ISERROR(FIND("SLT",J1668,1)),0,1)</f>
        <v>0</v>
      </c>
      <c r="V1668" s="40" t="str">
        <f t="shared" ref="V1668:V1731" si="426">IF(D1668="emergency","Emergency",IF(ISERROR(FIND("SLT",J1668,1)),"Normal","SLT"))</f>
        <v>Normal</v>
      </c>
      <c r="W1668" s="40">
        <f t="shared" ref="W1668:W1731" si="427">IF(V1668="Emergency",1,0)</f>
        <v>0</v>
      </c>
      <c r="X1668" s="40">
        <f t="shared" ref="X1668:X1731" si="428">IF(AG1668="Si",1,0)</f>
        <v>0</v>
      </c>
      <c r="Y1668" s="40">
        <f t="shared" ref="Y1668:Y1731" si="429">IF(AH1668="Si",1,0)</f>
        <v>0</v>
      </c>
      <c r="Z1668" s="40">
        <f t="shared" ref="Z1668:Z1731" si="430">IF(AI1668="Si",1,0)</f>
        <v>0</v>
      </c>
      <c r="AA1668" s="40">
        <f t="shared" ref="AA1668:AA1731" si="431">IF(AJ1668="Si",1,0)</f>
        <v>1</v>
      </c>
      <c r="AB1668" s="40">
        <f t="shared" ref="AB1668:AB1731" si="432">IF(AK1668="Si",1,0)</f>
        <v>0</v>
      </c>
      <c r="AC1668" s="41" t="s">
        <v>131</v>
      </c>
      <c r="AD1668" s="41" t="s">
        <v>5840</v>
      </c>
      <c r="AE1668" s="41" t="s">
        <v>351</v>
      </c>
      <c r="AF1668" s="41" t="s">
        <v>216</v>
      </c>
      <c r="AG1668" s="41" t="s">
        <v>56</v>
      </c>
      <c r="AH1668" s="41" t="s">
        <v>56</v>
      </c>
      <c r="AI1668" s="41" t="s">
        <v>56</v>
      </c>
      <c r="AJ1668" s="41" t="s">
        <v>160</v>
      </c>
      <c r="AK1668" s="41" t="s">
        <v>56</v>
      </c>
    </row>
    <row r="1669" spans="1:37" s="41" customFormat="1" ht="15.75" hidden="1" thickBot="1" x14ac:dyDescent="0.3">
      <c r="A1669" s="11" t="s">
        <v>638</v>
      </c>
      <c r="B1669" s="12" t="s">
        <v>216</v>
      </c>
      <c r="C1669" s="13" t="s">
        <v>46</v>
      </c>
      <c r="D1669" s="14" t="s">
        <v>47</v>
      </c>
      <c r="E1669" s="13" t="s">
        <v>4083</v>
      </c>
      <c r="F1669" s="4" t="s">
        <v>630</v>
      </c>
      <c r="G1669" s="4" t="s">
        <v>3142</v>
      </c>
      <c r="H1669" s="15">
        <v>43163.5</v>
      </c>
      <c r="I1669" s="15">
        <v>43163.958333333336</v>
      </c>
      <c r="J1669" s="131" t="s">
        <v>5074</v>
      </c>
      <c r="K1669" s="45" t="s">
        <v>9</v>
      </c>
      <c r="L1669" s="47" t="s">
        <v>7</v>
      </c>
      <c r="M1669" s="47" t="s">
        <v>56</v>
      </c>
      <c r="N1669" s="9" t="str">
        <f t="shared" si="418"/>
        <v>Minor</v>
      </c>
      <c r="O1669" s="10" t="str">
        <f t="shared" si="419"/>
        <v>Successful</v>
      </c>
      <c r="P1669" s="10" t="str">
        <f t="shared" si="420"/>
        <v>On Time</v>
      </c>
      <c r="Q1669" s="9">
        <f t="shared" si="421"/>
        <v>1</v>
      </c>
      <c r="R1669" s="9">
        <f t="shared" si="422"/>
        <v>1</v>
      </c>
      <c r="S1669" s="9">
        <f t="shared" si="423"/>
        <v>0</v>
      </c>
      <c r="T1669" s="9" t="str">
        <f t="shared" si="424"/>
        <v>March</v>
      </c>
      <c r="U1669" s="40">
        <f t="shared" si="425"/>
        <v>0</v>
      </c>
      <c r="V1669" s="40" t="str">
        <f t="shared" si="426"/>
        <v>Normal</v>
      </c>
      <c r="W1669" s="40">
        <f t="shared" si="427"/>
        <v>0</v>
      </c>
      <c r="X1669" s="40">
        <f t="shared" si="428"/>
        <v>0</v>
      </c>
      <c r="Y1669" s="40">
        <f t="shared" si="429"/>
        <v>0</v>
      </c>
      <c r="Z1669" s="40">
        <f t="shared" si="430"/>
        <v>0</v>
      </c>
      <c r="AA1669" s="40">
        <f t="shared" si="431"/>
        <v>1</v>
      </c>
      <c r="AB1669" s="40">
        <f t="shared" si="432"/>
        <v>0</v>
      </c>
      <c r="AC1669" s="41" t="s">
        <v>131</v>
      </c>
      <c r="AD1669" s="41" t="s">
        <v>5841</v>
      </c>
      <c r="AE1669" s="41" t="s">
        <v>351</v>
      </c>
      <c r="AF1669" s="41" t="s">
        <v>216</v>
      </c>
      <c r="AG1669" s="41" t="s">
        <v>56</v>
      </c>
      <c r="AH1669" s="41" t="s">
        <v>56</v>
      </c>
      <c r="AI1669" s="41" t="s">
        <v>56</v>
      </c>
      <c r="AJ1669" s="41" t="s">
        <v>160</v>
      </c>
      <c r="AK1669" s="41" t="s">
        <v>56</v>
      </c>
    </row>
    <row r="1670" spans="1:37" s="41" customFormat="1" ht="15.75" hidden="1" thickBot="1" x14ac:dyDescent="0.3">
      <c r="A1670" s="11" t="s">
        <v>53</v>
      </c>
      <c r="B1670" s="12" t="s">
        <v>216</v>
      </c>
      <c r="C1670" s="13" t="s">
        <v>46</v>
      </c>
      <c r="D1670" s="14" t="s">
        <v>47</v>
      </c>
      <c r="E1670" s="13" t="s">
        <v>4084</v>
      </c>
      <c r="F1670" s="4" t="s">
        <v>99</v>
      </c>
      <c r="G1670" s="4" t="s">
        <v>543</v>
      </c>
      <c r="H1670" s="15">
        <v>43161.916666666664</v>
      </c>
      <c r="I1670" s="15">
        <v>43163.416666666664</v>
      </c>
      <c r="J1670" s="131" t="s">
        <v>5075</v>
      </c>
      <c r="K1670" s="45" t="s">
        <v>9</v>
      </c>
      <c r="L1670" s="47" t="s">
        <v>7</v>
      </c>
      <c r="M1670" s="47" t="s">
        <v>56</v>
      </c>
      <c r="N1670" s="9" t="str">
        <f t="shared" si="418"/>
        <v>Minor</v>
      </c>
      <c r="O1670" s="10" t="str">
        <f t="shared" si="419"/>
        <v>Successful</v>
      </c>
      <c r="P1670" s="10" t="str">
        <f t="shared" si="420"/>
        <v>On Time</v>
      </c>
      <c r="Q1670" s="9">
        <f t="shared" si="421"/>
        <v>1</v>
      </c>
      <c r="R1670" s="9">
        <f t="shared" si="422"/>
        <v>1</v>
      </c>
      <c r="S1670" s="9">
        <f t="shared" si="423"/>
        <v>0</v>
      </c>
      <c r="T1670" s="9" t="str">
        <f t="shared" si="424"/>
        <v>March</v>
      </c>
      <c r="U1670" s="40">
        <f t="shared" si="425"/>
        <v>0</v>
      </c>
      <c r="V1670" s="40" t="str">
        <f t="shared" si="426"/>
        <v>Normal</v>
      </c>
      <c r="W1670" s="40">
        <f t="shared" si="427"/>
        <v>0</v>
      </c>
      <c r="X1670" s="40">
        <f t="shared" si="428"/>
        <v>0</v>
      </c>
      <c r="Y1670" s="40">
        <f t="shared" si="429"/>
        <v>0</v>
      </c>
      <c r="Z1670" s="40">
        <f t="shared" si="430"/>
        <v>0</v>
      </c>
      <c r="AA1670" s="40">
        <f t="shared" si="431"/>
        <v>1</v>
      </c>
      <c r="AB1670" s="40">
        <f t="shared" si="432"/>
        <v>0</v>
      </c>
      <c r="AC1670" s="41" t="s">
        <v>131</v>
      </c>
      <c r="AD1670" s="41" t="s">
        <v>280</v>
      </c>
      <c r="AE1670" s="41" t="s">
        <v>421</v>
      </c>
      <c r="AF1670" s="41" t="s">
        <v>216</v>
      </c>
      <c r="AG1670" s="41" t="s">
        <v>56</v>
      </c>
      <c r="AH1670" s="41" t="s">
        <v>56</v>
      </c>
      <c r="AI1670" s="41" t="s">
        <v>56</v>
      </c>
      <c r="AJ1670" s="41" t="s">
        <v>160</v>
      </c>
      <c r="AK1670" s="41" t="s">
        <v>56</v>
      </c>
    </row>
    <row r="1671" spans="1:37" s="41" customFormat="1" ht="15.75" hidden="1" thickBot="1" x14ac:dyDescent="0.3">
      <c r="A1671" s="11" t="s">
        <v>53</v>
      </c>
      <c r="B1671" s="12" t="s">
        <v>216</v>
      </c>
      <c r="C1671" s="13" t="s">
        <v>46</v>
      </c>
      <c r="D1671" s="14" t="s">
        <v>47</v>
      </c>
      <c r="E1671" s="13" t="s">
        <v>4085</v>
      </c>
      <c r="F1671" s="4" t="s">
        <v>110</v>
      </c>
      <c r="G1671" s="4" t="s">
        <v>487</v>
      </c>
      <c r="H1671" s="15">
        <v>43161.729166666664</v>
      </c>
      <c r="I1671" s="15">
        <v>43163.916666666664</v>
      </c>
      <c r="J1671" s="131" t="s">
        <v>5076</v>
      </c>
      <c r="K1671" s="45" t="s">
        <v>9</v>
      </c>
      <c r="L1671" s="47" t="s">
        <v>7</v>
      </c>
      <c r="M1671" s="47" t="s">
        <v>56</v>
      </c>
      <c r="N1671" s="9" t="str">
        <f t="shared" si="418"/>
        <v>Minor</v>
      </c>
      <c r="O1671" s="10" t="str">
        <f t="shared" si="419"/>
        <v>Successful</v>
      </c>
      <c r="P1671" s="10" t="str">
        <f t="shared" si="420"/>
        <v>On Time</v>
      </c>
      <c r="Q1671" s="9">
        <f t="shared" si="421"/>
        <v>1</v>
      </c>
      <c r="R1671" s="9">
        <f t="shared" si="422"/>
        <v>1</v>
      </c>
      <c r="S1671" s="9">
        <f t="shared" si="423"/>
        <v>0</v>
      </c>
      <c r="T1671" s="9" t="str">
        <f t="shared" si="424"/>
        <v>March</v>
      </c>
      <c r="U1671" s="40">
        <f t="shared" si="425"/>
        <v>0</v>
      </c>
      <c r="V1671" s="40" t="str">
        <f t="shared" si="426"/>
        <v>Normal</v>
      </c>
      <c r="W1671" s="40">
        <f t="shared" si="427"/>
        <v>0</v>
      </c>
      <c r="X1671" s="40">
        <f t="shared" si="428"/>
        <v>0</v>
      </c>
      <c r="Y1671" s="40">
        <f t="shared" si="429"/>
        <v>0</v>
      </c>
      <c r="Z1671" s="40">
        <f t="shared" si="430"/>
        <v>0</v>
      </c>
      <c r="AA1671" s="40">
        <f t="shared" si="431"/>
        <v>1</v>
      </c>
      <c r="AB1671" s="40">
        <f t="shared" si="432"/>
        <v>0</v>
      </c>
      <c r="AC1671" s="41" t="s">
        <v>131</v>
      </c>
      <c r="AD1671" s="41" t="s">
        <v>280</v>
      </c>
      <c r="AE1671" s="41" t="s">
        <v>425</v>
      </c>
      <c r="AF1671" s="41" t="s">
        <v>216</v>
      </c>
      <c r="AG1671" s="41" t="s">
        <v>56</v>
      </c>
      <c r="AH1671" s="41" t="s">
        <v>56</v>
      </c>
      <c r="AI1671" s="41" t="s">
        <v>56</v>
      </c>
      <c r="AJ1671" s="41" t="s">
        <v>160</v>
      </c>
      <c r="AK1671" s="41" t="s">
        <v>56</v>
      </c>
    </row>
    <row r="1672" spans="1:37" s="41" customFormat="1" ht="15.75" hidden="1" thickBot="1" x14ac:dyDescent="0.3">
      <c r="A1672" s="11" t="s">
        <v>53</v>
      </c>
      <c r="B1672" s="12" t="s">
        <v>216</v>
      </c>
      <c r="C1672" s="13" t="s">
        <v>46</v>
      </c>
      <c r="D1672" s="14" t="s">
        <v>47</v>
      </c>
      <c r="E1672" s="13" t="s">
        <v>4086</v>
      </c>
      <c r="F1672" s="4" t="s">
        <v>106</v>
      </c>
      <c r="G1672" s="4" t="s">
        <v>660</v>
      </c>
      <c r="H1672" s="15">
        <v>43162.333333333336</v>
      </c>
      <c r="I1672" s="15">
        <v>43162.999305555553</v>
      </c>
      <c r="J1672" s="131" t="s">
        <v>5077</v>
      </c>
      <c r="K1672" s="45" t="s">
        <v>9</v>
      </c>
      <c r="L1672" s="47" t="s">
        <v>7</v>
      </c>
      <c r="M1672" s="47" t="s">
        <v>56</v>
      </c>
      <c r="N1672" s="9" t="str">
        <f t="shared" si="418"/>
        <v>Minor</v>
      </c>
      <c r="O1672" s="10" t="str">
        <f t="shared" si="419"/>
        <v>Successful</v>
      </c>
      <c r="P1672" s="10" t="str">
        <f t="shared" si="420"/>
        <v>On Time</v>
      </c>
      <c r="Q1672" s="9">
        <f t="shared" si="421"/>
        <v>1</v>
      </c>
      <c r="R1672" s="9">
        <f t="shared" si="422"/>
        <v>1</v>
      </c>
      <c r="S1672" s="9">
        <f t="shared" si="423"/>
        <v>0</v>
      </c>
      <c r="T1672" s="9" t="str">
        <f t="shared" si="424"/>
        <v>March</v>
      </c>
      <c r="U1672" s="40">
        <f t="shared" si="425"/>
        <v>0</v>
      </c>
      <c r="V1672" s="40" t="str">
        <f t="shared" si="426"/>
        <v>Normal</v>
      </c>
      <c r="W1672" s="40">
        <f t="shared" si="427"/>
        <v>0</v>
      </c>
      <c r="X1672" s="40">
        <f t="shared" si="428"/>
        <v>0</v>
      </c>
      <c r="Y1672" s="40">
        <f t="shared" si="429"/>
        <v>0</v>
      </c>
      <c r="Z1672" s="40">
        <f t="shared" si="430"/>
        <v>0</v>
      </c>
      <c r="AA1672" s="40">
        <f t="shared" si="431"/>
        <v>1</v>
      </c>
      <c r="AB1672" s="40">
        <f t="shared" si="432"/>
        <v>0</v>
      </c>
      <c r="AC1672" s="41" t="s">
        <v>131</v>
      </c>
      <c r="AD1672" s="41" t="s">
        <v>2268</v>
      </c>
      <c r="AE1672" s="41" t="s">
        <v>429</v>
      </c>
      <c r="AF1672" s="41" t="s">
        <v>216</v>
      </c>
      <c r="AG1672" s="41" t="s">
        <v>56</v>
      </c>
      <c r="AH1672" s="41" t="s">
        <v>56</v>
      </c>
      <c r="AI1672" s="41" t="s">
        <v>56</v>
      </c>
      <c r="AJ1672" s="41" t="s">
        <v>160</v>
      </c>
      <c r="AK1672" s="41" t="s">
        <v>56</v>
      </c>
    </row>
    <row r="1673" spans="1:37" s="41" customFormat="1" ht="15.75" hidden="1" thickBot="1" x14ac:dyDescent="0.3">
      <c r="A1673" s="11" t="s">
        <v>53</v>
      </c>
      <c r="B1673" s="12" t="s">
        <v>216</v>
      </c>
      <c r="C1673" s="13" t="s">
        <v>46</v>
      </c>
      <c r="D1673" s="14" t="s">
        <v>47</v>
      </c>
      <c r="E1673" s="13" t="s">
        <v>4087</v>
      </c>
      <c r="F1673" s="4" t="s">
        <v>106</v>
      </c>
      <c r="G1673" s="4" t="s">
        <v>660</v>
      </c>
      <c r="H1673" s="15">
        <v>43161.708333333336</v>
      </c>
      <c r="I1673" s="15">
        <v>43161.791666666664</v>
      </c>
      <c r="J1673" s="131" t="s">
        <v>5078</v>
      </c>
      <c r="K1673" s="45" t="s">
        <v>9</v>
      </c>
      <c r="L1673" s="47" t="s">
        <v>7</v>
      </c>
      <c r="M1673" s="47" t="s">
        <v>56</v>
      </c>
      <c r="N1673" s="9" t="str">
        <f t="shared" si="418"/>
        <v>Minor</v>
      </c>
      <c r="O1673" s="10" t="str">
        <f t="shared" si="419"/>
        <v>Successful</v>
      </c>
      <c r="P1673" s="10" t="str">
        <f t="shared" si="420"/>
        <v>On Time</v>
      </c>
      <c r="Q1673" s="9">
        <f t="shared" si="421"/>
        <v>1</v>
      </c>
      <c r="R1673" s="9">
        <f t="shared" si="422"/>
        <v>1</v>
      </c>
      <c r="S1673" s="9">
        <f t="shared" si="423"/>
        <v>0</v>
      </c>
      <c r="T1673" s="9" t="str">
        <f t="shared" si="424"/>
        <v>March</v>
      </c>
      <c r="U1673" s="40">
        <f t="shared" si="425"/>
        <v>0</v>
      </c>
      <c r="V1673" s="40" t="str">
        <f t="shared" si="426"/>
        <v>Normal</v>
      </c>
      <c r="W1673" s="40">
        <f t="shared" si="427"/>
        <v>0</v>
      </c>
      <c r="X1673" s="40">
        <f t="shared" si="428"/>
        <v>0</v>
      </c>
      <c r="Y1673" s="40">
        <f t="shared" si="429"/>
        <v>0</v>
      </c>
      <c r="Z1673" s="40">
        <f t="shared" si="430"/>
        <v>0</v>
      </c>
      <c r="AA1673" s="40">
        <f t="shared" si="431"/>
        <v>1</v>
      </c>
      <c r="AB1673" s="40">
        <f t="shared" si="432"/>
        <v>0</v>
      </c>
      <c r="AC1673" s="41" t="s">
        <v>131</v>
      </c>
      <c r="AD1673" s="41" t="s">
        <v>5842</v>
      </c>
      <c r="AE1673" s="41" t="s">
        <v>429</v>
      </c>
      <c r="AF1673" s="41" t="s">
        <v>216</v>
      </c>
      <c r="AG1673" s="41" t="s">
        <v>56</v>
      </c>
      <c r="AH1673" s="41" t="s">
        <v>56</v>
      </c>
      <c r="AI1673" s="41" t="s">
        <v>56</v>
      </c>
      <c r="AJ1673" s="41" t="s">
        <v>160</v>
      </c>
      <c r="AK1673" s="41" t="s">
        <v>56</v>
      </c>
    </row>
    <row r="1674" spans="1:37" s="41" customFormat="1" ht="15.75" hidden="1" thickBot="1" x14ac:dyDescent="0.3">
      <c r="A1674" s="11" t="s">
        <v>53</v>
      </c>
      <c r="B1674" s="12" t="s">
        <v>216</v>
      </c>
      <c r="C1674" s="13" t="s">
        <v>46</v>
      </c>
      <c r="D1674" s="14" t="s">
        <v>47</v>
      </c>
      <c r="E1674" s="13" t="s">
        <v>4088</v>
      </c>
      <c r="F1674" s="4" t="s">
        <v>106</v>
      </c>
      <c r="G1674" s="4" t="s">
        <v>660</v>
      </c>
      <c r="H1674" s="15">
        <v>43162.916666666664</v>
      </c>
      <c r="I1674" s="15">
        <v>43163.708333333336</v>
      </c>
      <c r="J1674" s="131" t="s">
        <v>5079</v>
      </c>
      <c r="K1674" s="45" t="s">
        <v>9</v>
      </c>
      <c r="L1674" s="47" t="s">
        <v>7</v>
      </c>
      <c r="M1674" s="47" t="s">
        <v>56</v>
      </c>
      <c r="N1674" s="9" t="str">
        <f t="shared" si="418"/>
        <v>Minor</v>
      </c>
      <c r="O1674" s="10" t="str">
        <f t="shared" si="419"/>
        <v>Successful</v>
      </c>
      <c r="P1674" s="10" t="str">
        <f t="shared" si="420"/>
        <v>On Time</v>
      </c>
      <c r="Q1674" s="9">
        <f t="shared" si="421"/>
        <v>1</v>
      </c>
      <c r="R1674" s="9">
        <f t="shared" si="422"/>
        <v>1</v>
      </c>
      <c r="S1674" s="9">
        <f t="shared" si="423"/>
        <v>0</v>
      </c>
      <c r="T1674" s="9" t="str">
        <f t="shared" si="424"/>
        <v>March</v>
      </c>
      <c r="U1674" s="40">
        <f t="shared" si="425"/>
        <v>0</v>
      </c>
      <c r="V1674" s="40" t="str">
        <f t="shared" si="426"/>
        <v>Normal</v>
      </c>
      <c r="W1674" s="40">
        <f t="shared" si="427"/>
        <v>0</v>
      </c>
      <c r="X1674" s="40">
        <f t="shared" si="428"/>
        <v>0</v>
      </c>
      <c r="Y1674" s="40">
        <f t="shared" si="429"/>
        <v>0</v>
      </c>
      <c r="Z1674" s="40">
        <f t="shared" si="430"/>
        <v>0</v>
      </c>
      <c r="AA1674" s="40">
        <f t="shared" si="431"/>
        <v>1</v>
      </c>
      <c r="AB1674" s="40">
        <f t="shared" si="432"/>
        <v>0</v>
      </c>
      <c r="AC1674" s="41" t="s">
        <v>131</v>
      </c>
      <c r="AD1674" s="41" t="s">
        <v>5843</v>
      </c>
      <c r="AE1674" s="41" t="s">
        <v>429</v>
      </c>
      <c r="AF1674" s="41" t="s">
        <v>216</v>
      </c>
      <c r="AG1674" s="41" t="s">
        <v>56</v>
      </c>
      <c r="AH1674" s="41" t="s">
        <v>56</v>
      </c>
      <c r="AI1674" s="41" t="s">
        <v>56</v>
      </c>
      <c r="AJ1674" s="41" t="s">
        <v>160</v>
      </c>
      <c r="AK1674" s="41" t="s">
        <v>56</v>
      </c>
    </row>
    <row r="1675" spans="1:37" s="41" customFormat="1" ht="15.75" hidden="1" thickBot="1" x14ac:dyDescent="0.3">
      <c r="A1675" s="11" t="s">
        <v>53</v>
      </c>
      <c r="B1675" s="12" t="s">
        <v>216</v>
      </c>
      <c r="C1675" s="13" t="s">
        <v>46</v>
      </c>
      <c r="D1675" s="14" t="s">
        <v>47</v>
      </c>
      <c r="E1675" s="13" t="s">
        <v>4089</v>
      </c>
      <c r="F1675" s="4" t="s">
        <v>106</v>
      </c>
      <c r="G1675" s="4" t="s">
        <v>3181</v>
      </c>
      <c r="H1675" s="15">
        <v>43163.625</v>
      </c>
      <c r="I1675" s="15">
        <v>43163.791666666664</v>
      </c>
      <c r="J1675" s="131" t="s">
        <v>5080</v>
      </c>
      <c r="K1675" s="45" t="s">
        <v>9</v>
      </c>
      <c r="L1675" s="47" t="s">
        <v>7</v>
      </c>
      <c r="M1675" s="47" t="s">
        <v>56</v>
      </c>
      <c r="N1675" s="9" t="str">
        <f t="shared" si="418"/>
        <v>Minor</v>
      </c>
      <c r="O1675" s="10" t="str">
        <f t="shared" si="419"/>
        <v>Successful</v>
      </c>
      <c r="P1675" s="10" t="str">
        <f t="shared" si="420"/>
        <v>On Time</v>
      </c>
      <c r="Q1675" s="9">
        <f t="shared" si="421"/>
        <v>1</v>
      </c>
      <c r="R1675" s="9">
        <f t="shared" si="422"/>
        <v>1</v>
      </c>
      <c r="S1675" s="9">
        <f t="shared" si="423"/>
        <v>0</v>
      </c>
      <c r="T1675" s="9" t="str">
        <f t="shared" si="424"/>
        <v>March</v>
      </c>
      <c r="U1675" s="40">
        <f t="shared" si="425"/>
        <v>0</v>
      </c>
      <c r="V1675" s="40" t="str">
        <f t="shared" si="426"/>
        <v>Normal</v>
      </c>
      <c r="W1675" s="40">
        <f t="shared" si="427"/>
        <v>0</v>
      </c>
      <c r="X1675" s="40">
        <f t="shared" si="428"/>
        <v>0</v>
      </c>
      <c r="Y1675" s="40">
        <f t="shared" si="429"/>
        <v>0</v>
      </c>
      <c r="Z1675" s="40">
        <f t="shared" si="430"/>
        <v>0</v>
      </c>
      <c r="AA1675" s="40">
        <f t="shared" si="431"/>
        <v>1</v>
      </c>
      <c r="AB1675" s="40">
        <f t="shared" si="432"/>
        <v>0</v>
      </c>
      <c r="AC1675" s="41" t="s">
        <v>131</v>
      </c>
      <c r="AD1675" s="41" t="s">
        <v>5842</v>
      </c>
      <c r="AE1675" s="41" t="s">
        <v>429</v>
      </c>
      <c r="AF1675" s="41" t="s">
        <v>216</v>
      </c>
      <c r="AG1675" s="41" t="s">
        <v>56</v>
      </c>
      <c r="AH1675" s="41" t="s">
        <v>56</v>
      </c>
      <c r="AI1675" s="41" t="s">
        <v>56</v>
      </c>
      <c r="AJ1675" s="41" t="s">
        <v>160</v>
      </c>
      <c r="AK1675" s="41" t="s">
        <v>56</v>
      </c>
    </row>
    <row r="1676" spans="1:37" s="41" customFormat="1" ht="15.75" hidden="1" thickBot="1" x14ac:dyDescent="0.3">
      <c r="A1676" s="11" t="s">
        <v>53</v>
      </c>
      <c r="B1676" s="12" t="s">
        <v>216</v>
      </c>
      <c r="C1676" s="13" t="s">
        <v>46</v>
      </c>
      <c r="D1676" s="14" t="s">
        <v>47</v>
      </c>
      <c r="E1676" s="13" t="s">
        <v>4090</v>
      </c>
      <c r="F1676" s="4" t="s">
        <v>105</v>
      </c>
      <c r="G1676" s="4" t="s">
        <v>181</v>
      </c>
      <c r="H1676" s="15">
        <v>43162.375</v>
      </c>
      <c r="I1676" s="15">
        <v>43162.625</v>
      </c>
      <c r="J1676" s="131" t="s">
        <v>5081</v>
      </c>
      <c r="K1676" s="45" t="s">
        <v>9</v>
      </c>
      <c r="L1676" s="47" t="s">
        <v>7</v>
      </c>
      <c r="M1676" s="47" t="s">
        <v>56</v>
      </c>
      <c r="N1676" s="9" t="str">
        <f t="shared" si="418"/>
        <v>Minor</v>
      </c>
      <c r="O1676" s="10" t="str">
        <f t="shared" si="419"/>
        <v>Successful</v>
      </c>
      <c r="P1676" s="10" t="str">
        <f t="shared" si="420"/>
        <v>On Time</v>
      </c>
      <c r="Q1676" s="9">
        <f t="shared" si="421"/>
        <v>1</v>
      </c>
      <c r="R1676" s="9">
        <f t="shared" si="422"/>
        <v>1</v>
      </c>
      <c r="S1676" s="9">
        <f t="shared" si="423"/>
        <v>0</v>
      </c>
      <c r="T1676" s="9" t="str">
        <f t="shared" si="424"/>
        <v>March</v>
      </c>
      <c r="U1676" s="40">
        <f t="shared" si="425"/>
        <v>0</v>
      </c>
      <c r="V1676" s="40" t="str">
        <f t="shared" si="426"/>
        <v>Normal</v>
      </c>
      <c r="W1676" s="40">
        <f t="shared" si="427"/>
        <v>0</v>
      </c>
      <c r="X1676" s="40">
        <f t="shared" si="428"/>
        <v>0</v>
      </c>
      <c r="Y1676" s="40">
        <f t="shared" si="429"/>
        <v>0</v>
      </c>
      <c r="Z1676" s="40">
        <f t="shared" si="430"/>
        <v>0</v>
      </c>
      <c r="AA1676" s="40">
        <f t="shared" si="431"/>
        <v>1</v>
      </c>
      <c r="AB1676" s="40">
        <f t="shared" si="432"/>
        <v>0</v>
      </c>
      <c r="AC1676" s="41" t="s">
        <v>131</v>
      </c>
      <c r="AD1676" s="41" t="s">
        <v>280</v>
      </c>
      <c r="AE1676" s="41" t="s">
        <v>258</v>
      </c>
      <c r="AF1676" s="41" t="s">
        <v>216</v>
      </c>
      <c r="AG1676" s="41" t="s">
        <v>56</v>
      </c>
      <c r="AH1676" s="41" t="s">
        <v>56</v>
      </c>
      <c r="AI1676" s="41" t="s">
        <v>56</v>
      </c>
      <c r="AJ1676" s="41" t="s">
        <v>160</v>
      </c>
      <c r="AK1676" s="41" t="s">
        <v>56</v>
      </c>
    </row>
    <row r="1677" spans="1:37" s="41" customFormat="1" ht="15.75" hidden="1" thickBot="1" x14ac:dyDescent="0.3">
      <c r="A1677" s="11" t="s">
        <v>53</v>
      </c>
      <c r="B1677" s="12" t="s">
        <v>216</v>
      </c>
      <c r="C1677" s="13" t="s">
        <v>46</v>
      </c>
      <c r="D1677" s="14" t="s">
        <v>47</v>
      </c>
      <c r="E1677" s="13" t="s">
        <v>4091</v>
      </c>
      <c r="F1677" s="4" t="s">
        <v>105</v>
      </c>
      <c r="G1677" s="4" t="s">
        <v>181</v>
      </c>
      <c r="H1677" s="15">
        <v>43162.420138888891</v>
      </c>
      <c r="I1677" s="15">
        <v>43162.829861111109</v>
      </c>
      <c r="J1677" s="131" t="s">
        <v>5082</v>
      </c>
      <c r="K1677" s="45" t="s">
        <v>9</v>
      </c>
      <c r="L1677" s="47" t="s">
        <v>7</v>
      </c>
      <c r="M1677" s="47" t="s">
        <v>56</v>
      </c>
      <c r="N1677" s="9" t="str">
        <f t="shared" si="418"/>
        <v>Minor</v>
      </c>
      <c r="O1677" s="10" t="str">
        <f t="shared" si="419"/>
        <v>Successful</v>
      </c>
      <c r="P1677" s="10" t="str">
        <f t="shared" si="420"/>
        <v>On Time</v>
      </c>
      <c r="Q1677" s="9">
        <f t="shared" si="421"/>
        <v>1</v>
      </c>
      <c r="R1677" s="9">
        <f t="shared" si="422"/>
        <v>1</v>
      </c>
      <c r="S1677" s="9">
        <f t="shared" si="423"/>
        <v>0</v>
      </c>
      <c r="T1677" s="9" t="str">
        <f t="shared" si="424"/>
        <v>March</v>
      </c>
      <c r="U1677" s="40">
        <f t="shared" si="425"/>
        <v>0</v>
      </c>
      <c r="V1677" s="40" t="str">
        <f t="shared" si="426"/>
        <v>Normal</v>
      </c>
      <c r="W1677" s="40">
        <f t="shared" si="427"/>
        <v>0</v>
      </c>
      <c r="X1677" s="40">
        <f t="shared" si="428"/>
        <v>0</v>
      </c>
      <c r="Y1677" s="40">
        <f t="shared" si="429"/>
        <v>0</v>
      </c>
      <c r="Z1677" s="40">
        <f t="shared" si="430"/>
        <v>0</v>
      </c>
      <c r="AA1677" s="40">
        <f t="shared" si="431"/>
        <v>1</v>
      </c>
      <c r="AB1677" s="40">
        <f t="shared" si="432"/>
        <v>0</v>
      </c>
      <c r="AC1677" s="41" t="s">
        <v>131</v>
      </c>
      <c r="AD1677" s="41" t="s">
        <v>5844</v>
      </c>
      <c r="AE1677" s="41" t="s">
        <v>258</v>
      </c>
      <c r="AF1677" s="41" t="s">
        <v>216</v>
      </c>
      <c r="AG1677" s="41" t="s">
        <v>56</v>
      </c>
      <c r="AH1677" s="41" t="s">
        <v>56</v>
      </c>
      <c r="AI1677" s="41" t="s">
        <v>56</v>
      </c>
      <c r="AJ1677" s="41" t="s">
        <v>160</v>
      </c>
      <c r="AK1677" s="41" t="s">
        <v>56</v>
      </c>
    </row>
    <row r="1678" spans="1:37" s="41" customFormat="1" ht="15.75" hidden="1" thickBot="1" x14ac:dyDescent="0.3">
      <c r="A1678" s="11" t="s">
        <v>53</v>
      </c>
      <c r="B1678" s="12" t="s">
        <v>8</v>
      </c>
      <c r="C1678" s="13" t="s">
        <v>46</v>
      </c>
      <c r="D1678" s="14" t="s">
        <v>47</v>
      </c>
      <c r="E1678" s="13" t="s">
        <v>4092</v>
      </c>
      <c r="F1678" s="4" t="s">
        <v>103</v>
      </c>
      <c r="G1678" s="4" t="s">
        <v>732</v>
      </c>
      <c r="H1678" s="15">
        <v>43160.75</v>
      </c>
      <c r="I1678" s="15">
        <v>43160.916666666664</v>
      </c>
      <c r="J1678" s="131" t="s">
        <v>5083</v>
      </c>
      <c r="K1678" s="45" t="s">
        <v>9</v>
      </c>
      <c r="L1678" s="47" t="s">
        <v>7</v>
      </c>
      <c r="M1678" s="47" t="s">
        <v>56</v>
      </c>
      <c r="N1678" s="9" t="str">
        <f t="shared" si="418"/>
        <v>Minor</v>
      </c>
      <c r="O1678" s="10" t="str">
        <f t="shared" si="419"/>
        <v>Successful</v>
      </c>
      <c r="P1678" s="10" t="str">
        <f t="shared" si="420"/>
        <v>On Time</v>
      </c>
      <c r="Q1678" s="9">
        <f t="shared" si="421"/>
        <v>1</v>
      </c>
      <c r="R1678" s="9">
        <f t="shared" si="422"/>
        <v>1</v>
      </c>
      <c r="S1678" s="9">
        <f t="shared" si="423"/>
        <v>0</v>
      </c>
      <c r="T1678" s="9" t="str">
        <f t="shared" si="424"/>
        <v>March</v>
      </c>
      <c r="U1678" s="40">
        <f t="shared" si="425"/>
        <v>0</v>
      </c>
      <c r="V1678" s="40" t="str">
        <f t="shared" si="426"/>
        <v>Normal</v>
      </c>
      <c r="W1678" s="40">
        <f t="shared" si="427"/>
        <v>0</v>
      </c>
      <c r="X1678" s="40">
        <f t="shared" si="428"/>
        <v>0</v>
      </c>
      <c r="Y1678" s="40">
        <f t="shared" si="429"/>
        <v>0</v>
      </c>
      <c r="Z1678" s="40">
        <f t="shared" si="430"/>
        <v>0</v>
      </c>
      <c r="AA1678" s="40">
        <f t="shared" si="431"/>
        <v>1</v>
      </c>
      <c r="AB1678" s="40">
        <f t="shared" si="432"/>
        <v>0</v>
      </c>
      <c r="AC1678" s="41" t="s">
        <v>131</v>
      </c>
      <c r="AD1678" s="41" t="s">
        <v>280</v>
      </c>
      <c r="AE1678" s="41" t="s">
        <v>147</v>
      </c>
      <c r="AF1678" s="41" t="s">
        <v>8</v>
      </c>
      <c r="AG1678" s="41" t="s">
        <v>56</v>
      </c>
      <c r="AH1678" s="41" t="s">
        <v>56</v>
      </c>
      <c r="AI1678" s="41" t="s">
        <v>56</v>
      </c>
      <c r="AJ1678" s="41" t="s">
        <v>160</v>
      </c>
      <c r="AK1678" s="41" t="s">
        <v>56</v>
      </c>
    </row>
    <row r="1679" spans="1:37" s="41" customFormat="1" ht="15.75" hidden="1" thickBot="1" x14ac:dyDescent="0.3">
      <c r="A1679" s="11" t="s">
        <v>53</v>
      </c>
      <c r="B1679" s="12" t="s">
        <v>8</v>
      </c>
      <c r="C1679" s="13" t="s">
        <v>46</v>
      </c>
      <c r="D1679" s="14" t="s">
        <v>47</v>
      </c>
      <c r="E1679" s="13" t="s">
        <v>4093</v>
      </c>
      <c r="F1679" s="4" t="s">
        <v>103</v>
      </c>
      <c r="G1679" s="4" t="s">
        <v>732</v>
      </c>
      <c r="H1679" s="15">
        <v>43163</v>
      </c>
      <c r="I1679" s="15">
        <v>43163.25</v>
      </c>
      <c r="J1679" s="131" t="s">
        <v>5084</v>
      </c>
      <c r="K1679" s="45" t="s">
        <v>9</v>
      </c>
      <c r="L1679" s="47" t="s">
        <v>7</v>
      </c>
      <c r="M1679" s="47" t="s">
        <v>56</v>
      </c>
      <c r="N1679" s="9" t="str">
        <f t="shared" si="418"/>
        <v>Minor</v>
      </c>
      <c r="O1679" s="10" t="str">
        <f t="shared" si="419"/>
        <v>Successful</v>
      </c>
      <c r="P1679" s="10" t="str">
        <f t="shared" si="420"/>
        <v>On Time</v>
      </c>
      <c r="Q1679" s="9">
        <f t="shared" si="421"/>
        <v>1</v>
      </c>
      <c r="R1679" s="9">
        <f t="shared" si="422"/>
        <v>1</v>
      </c>
      <c r="S1679" s="9">
        <f t="shared" si="423"/>
        <v>0</v>
      </c>
      <c r="T1679" s="9" t="str">
        <f t="shared" si="424"/>
        <v>March</v>
      </c>
      <c r="U1679" s="40">
        <f t="shared" si="425"/>
        <v>0</v>
      </c>
      <c r="V1679" s="40" t="str">
        <f t="shared" si="426"/>
        <v>Normal</v>
      </c>
      <c r="W1679" s="40">
        <f t="shared" si="427"/>
        <v>0</v>
      </c>
      <c r="X1679" s="40">
        <f t="shared" si="428"/>
        <v>0</v>
      </c>
      <c r="Y1679" s="40">
        <f t="shared" si="429"/>
        <v>0</v>
      </c>
      <c r="Z1679" s="40">
        <f t="shared" si="430"/>
        <v>0</v>
      </c>
      <c r="AA1679" s="40">
        <f t="shared" si="431"/>
        <v>1</v>
      </c>
      <c r="AB1679" s="40">
        <f t="shared" si="432"/>
        <v>0</v>
      </c>
      <c r="AC1679" s="41" t="s">
        <v>131</v>
      </c>
      <c r="AD1679" s="41" t="s">
        <v>280</v>
      </c>
      <c r="AE1679" s="41" t="s">
        <v>147</v>
      </c>
      <c r="AF1679" s="41" t="s">
        <v>8</v>
      </c>
      <c r="AG1679" s="41" t="s">
        <v>56</v>
      </c>
      <c r="AH1679" s="41" t="s">
        <v>56</v>
      </c>
      <c r="AI1679" s="41" t="s">
        <v>56</v>
      </c>
      <c r="AJ1679" s="41" t="s">
        <v>160</v>
      </c>
      <c r="AK1679" s="41" t="s">
        <v>56</v>
      </c>
    </row>
    <row r="1680" spans="1:37" s="41" customFormat="1" ht="15.75" hidden="1" thickBot="1" x14ac:dyDescent="0.3">
      <c r="A1680" s="11" t="s">
        <v>53</v>
      </c>
      <c r="B1680" s="12" t="s">
        <v>8</v>
      </c>
      <c r="C1680" s="13" t="s">
        <v>46</v>
      </c>
      <c r="D1680" s="14" t="s">
        <v>47</v>
      </c>
      <c r="E1680" s="13" t="s">
        <v>4094</v>
      </c>
      <c r="F1680" s="4" t="s">
        <v>104</v>
      </c>
      <c r="G1680" s="4" t="s">
        <v>4949</v>
      </c>
      <c r="H1680" s="15">
        <v>43162.5</v>
      </c>
      <c r="I1680" s="15">
        <v>43162.625</v>
      </c>
      <c r="J1680" s="131" t="s">
        <v>5085</v>
      </c>
      <c r="K1680" s="45" t="s">
        <v>9</v>
      </c>
      <c r="L1680" s="47" t="s">
        <v>7</v>
      </c>
      <c r="M1680" s="47" t="s">
        <v>56</v>
      </c>
      <c r="N1680" s="9" t="str">
        <f t="shared" si="418"/>
        <v>Minor</v>
      </c>
      <c r="O1680" s="10" t="str">
        <f t="shared" si="419"/>
        <v>Successful</v>
      </c>
      <c r="P1680" s="10" t="str">
        <f t="shared" si="420"/>
        <v>On Time</v>
      </c>
      <c r="Q1680" s="9">
        <f t="shared" si="421"/>
        <v>1</v>
      </c>
      <c r="R1680" s="9">
        <f t="shared" si="422"/>
        <v>1</v>
      </c>
      <c r="S1680" s="9">
        <f t="shared" si="423"/>
        <v>0</v>
      </c>
      <c r="T1680" s="9" t="str">
        <f t="shared" si="424"/>
        <v>March</v>
      </c>
      <c r="U1680" s="40">
        <f t="shared" si="425"/>
        <v>0</v>
      </c>
      <c r="V1680" s="40" t="str">
        <f t="shared" si="426"/>
        <v>Normal</v>
      </c>
      <c r="W1680" s="40">
        <f t="shared" si="427"/>
        <v>0</v>
      </c>
      <c r="X1680" s="40">
        <f t="shared" si="428"/>
        <v>0</v>
      </c>
      <c r="Y1680" s="40">
        <f t="shared" si="429"/>
        <v>0</v>
      </c>
      <c r="Z1680" s="40">
        <f t="shared" si="430"/>
        <v>0</v>
      </c>
      <c r="AA1680" s="40">
        <f t="shared" si="431"/>
        <v>1</v>
      </c>
      <c r="AB1680" s="40">
        <f t="shared" si="432"/>
        <v>0</v>
      </c>
      <c r="AC1680" s="41" t="s">
        <v>131</v>
      </c>
      <c r="AD1680" s="41" t="s">
        <v>5845</v>
      </c>
      <c r="AE1680" s="41" t="s">
        <v>308</v>
      </c>
      <c r="AF1680" s="41" t="s">
        <v>8</v>
      </c>
      <c r="AG1680" s="41" t="s">
        <v>56</v>
      </c>
      <c r="AH1680" s="41" t="s">
        <v>56</v>
      </c>
      <c r="AI1680" s="41" t="s">
        <v>56</v>
      </c>
      <c r="AJ1680" s="41" t="s">
        <v>160</v>
      </c>
      <c r="AK1680" s="41" t="s">
        <v>56</v>
      </c>
    </row>
    <row r="1681" spans="1:37" s="41" customFormat="1" ht="15.75" hidden="1" thickBot="1" x14ac:dyDescent="0.3">
      <c r="A1681" s="11" t="s">
        <v>53</v>
      </c>
      <c r="B1681" s="12" t="s">
        <v>8</v>
      </c>
      <c r="C1681" s="13" t="s">
        <v>46</v>
      </c>
      <c r="D1681" s="14" t="s">
        <v>47</v>
      </c>
      <c r="E1681" s="13" t="s">
        <v>4095</v>
      </c>
      <c r="F1681" s="4" t="s">
        <v>104</v>
      </c>
      <c r="G1681" s="4" t="s">
        <v>4949</v>
      </c>
      <c r="H1681" s="15">
        <v>43162.708333333336</v>
      </c>
      <c r="I1681" s="15">
        <v>43162.875</v>
      </c>
      <c r="J1681" s="131" t="s">
        <v>5086</v>
      </c>
      <c r="K1681" s="45" t="s">
        <v>9</v>
      </c>
      <c r="L1681" s="47" t="s">
        <v>7</v>
      </c>
      <c r="M1681" s="47" t="s">
        <v>56</v>
      </c>
      <c r="N1681" s="9" t="str">
        <f t="shared" si="418"/>
        <v>Minor</v>
      </c>
      <c r="O1681" s="10" t="str">
        <f t="shared" si="419"/>
        <v>Successful</v>
      </c>
      <c r="P1681" s="10" t="str">
        <f t="shared" si="420"/>
        <v>On Time</v>
      </c>
      <c r="Q1681" s="9">
        <f t="shared" si="421"/>
        <v>1</v>
      </c>
      <c r="R1681" s="9">
        <f t="shared" si="422"/>
        <v>1</v>
      </c>
      <c r="S1681" s="9">
        <f t="shared" si="423"/>
        <v>0</v>
      </c>
      <c r="T1681" s="9" t="str">
        <f t="shared" si="424"/>
        <v>March</v>
      </c>
      <c r="U1681" s="40">
        <f t="shared" si="425"/>
        <v>0</v>
      </c>
      <c r="V1681" s="40" t="str">
        <f t="shared" si="426"/>
        <v>Normal</v>
      </c>
      <c r="W1681" s="40">
        <f t="shared" si="427"/>
        <v>0</v>
      </c>
      <c r="X1681" s="40">
        <f t="shared" si="428"/>
        <v>0</v>
      </c>
      <c r="Y1681" s="40">
        <f t="shared" si="429"/>
        <v>0</v>
      </c>
      <c r="Z1681" s="40">
        <f t="shared" si="430"/>
        <v>0</v>
      </c>
      <c r="AA1681" s="40">
        <f t="shared" si="431"/>
        <v>1</v>
      </c>
      <c r="AB1681" s="40">
        <f t="shared" si="432"/>
        <v>0</v>
      </c>
      <c r="AC1681" s="41" t="s">
        <v>131</v>
      </c>
      <c r="AD1681" s="41" t="s">
        <v>280</v>
      </c>
      <c r="AE1681" s="41" t="s">
        <v>308</v>
      </c>
      <c r="AF1681" s="41" t="s">
        <v>8</v>
      </c>
      <c r="AG1681" s="41" t="s">
        <v>56</v>
      </c>
      <c r="AH1681" s="41" t="s">
        <v>56</v>
      </c>
      <c r="AI1681" s="41" t="s">
        <v>56</v>
      </c>
      <c r="AJ1681" s="41" t="s">
        <v>160</v>
      </c>
      <c r="AK1681" s="41" t="s">
        <v>56</v>
      </c>
    </row>
    <row r="1682" spans="1:37" s="41" customFormat="1" ht="15.75" hidden="1" thickBot="1" x14ac:dyDescent="0.3">
      <c r="A1682" s="11" t="s">
        <v>53</v>
      </c>
      <c r="B1682" s="12" t="s">
        <v>8</v>
      </c>
      <c r="C1682" s="13" t="s">
        <v>46</v>
      </c>
      <c r="D1682" s="14" t="s">
        <v>47</v>
      </c>
      <c r="E1682" s="13" t="s">
        <v>4096</v>
      </c>
      <c r="F1682" s="4" t="s">
        <v>109</v>
      </c>
      <c r="G1682" s="4" t="s">
        <v>197</v>
      </c>
      <c r="H1682" s="15">
        <v>43163.458333333336</v>
      </c>
      <c r="I1682" s="15">
        <v>43163.666666666664</v>
      </c>
      <c r="J1682" s="131" t="s">
        <v>3854</v>
      </c>
      <c r="K1682" s="45" t="s">
        <v>9</v>
      </c>
      <c r="L1682" s="47" t="s">
        <v>7</v>
      </c>
      <c r="M1682" s="47" t="s">
        <v>56</v>
      </c>
      <c r="N1682" s="9" t="str">
        <f t="shared" si="418"/>
        <v>Minor</v>
      </c>
      <c r="O1682" s="10" t="str">
        <f t="shared" si="419"/>
        <v>Successful</v>
      </c>
      <c r="P1682" s="10" t="str">
        <f t="shared" si="420"/>
        <v>On Time</v>
      </c>
      <c r="Q1682" s="9">
        <f t="shared" si="421"/>
        <v>1</v>
      </c>
      <c r="R1682" s="9">
        <f t="shared" si="422"/>
        <v>1</v>
      </c>
      <c r="S1682" s="9">
        <f t="shared" si="423"/>
        <v>0</v>
      </c>
      <c r="T1682" s="9" t="str">
        <f t="shared" si="424"/>
        <v>March</v>
      </c>
      <c r="U1682" s="40">
        <f t="shared" si="425"/>
        <v>0</v>
      </c>
      <c r="V1682" s="40" t="str">
        <f t="shared" si="426"/>
        <v>Normal</v>
      </c>
      <c r="W1682" s="40">
        <f t="shared" si="427"/>
        <v>0</v>
      </c>
      <c r="X1682" s="40">
        <f t="shared" si="428"/>
        <v>0</v>
      </c>
      <c r="Y1682" s="40">
        <f t="shared" si="429"/>
        <v>0</v>
      </c>
      <c r="Z1682" s="40">
        <f t="shared" si="430"/>
        <v>0</v>
      </c>
      <c r="AA1682" s="40">
        <f t="shared" si="431"/>
        <v>1</v>
      </c>
      <c r="AB1682" s="40">
        <f t="shared" si="432"/>
        <v>0</v>
      </c>
      <c r="AC1682" s="41" t="s">
        <v>131</v>
      </c>
      <c r="AD1682" s="41" t="s">
        <v>633</v>
      </c>
      <c r="AE1682" s="41" t="s">
        <v>259</v>
      </c>
      <c r="AF1682" s="41" t="s">
        <v>8</v>
      </c>
      <c r="AG1682" s="41" t="s">
        <v>56</v>
      </c>
      <c r="AH1682" s="41" t="s">
        <v>56</v>
      </c>
      <c r="AI1682" s="41" t="s">
        <v>56</v>
      </c>
      <c r="AJ1682" s="41" t="s">
        <v>160</v>
      </c>
      <c r="AK1682" s="41" t="s">
        <v>56</v>
      </c>
    </row>
    <row r="1683" spans="1:37" s="41" customFormat="1" ht="15.75" hidden="1" thickBot="1" x14ac:dyDescent="0.3">
      <c r="A1683" s="11" t="s">
        <v>697</v>
      </c>
      <c r="B1683" s="12" t="s">
        <v>216</v>
      </c>
      <c r="C1683" s="13" t="s">
        <v>46</v>
      </c>
      <c r="D1683" s="14" t="s">
        <v>47</v>
      </c>
      <c r="E1683" s="13" t="s">
        <v>4097</v>
      </c>
      <c r="F1683" s="4" t="s">
        <v>154</v>
      </c>
      <c r="G1683" s="4" t="s">
        <v>3196</v>
      </c>
      <c r="H1683" s="15">
        <v>43160.583333333299</v>
      </c>
      <c r="I1683" s="15">
        <v>43161.708333333299</v>
      </c>
      <c r="J1683" s="131" t="s">
        <v>5087</v>
      </c>
      <c r="K1683" s="45" t="s">
        <v>9</v>
      </c>
      <c r="L1683" s="47" t="s">
        <v>7</v>
      </c>
      <c r="M1683" s="47" t="s">
        <v>56</v>
      </c>
      <c r="N1683" s="9" t="str">
        <f t="shared" si="418"/>
        <v>Minor</v>
      </c>
      <c r="O1683" s="10" t="str">
        <f t="shared" si="419"/>
        <v>Successful</v>
      </c>
      <c r="P1683" s="10" t="str">
        <f t="shared" si="420"/>
        <v>On Time</v>
      </c>
      <c r="Q1683" s="9">
        <f t="shared" si="421"/>
        <v>1</v>
      </c>
      <c r="R1683" s="9">
        <f t="shared" si="422"/>
        <v>1</v>
      </c>
      <c r="S1683" s="9">
        <f t="shared" si="423"/>
        <v>0</v>
      </c>
      <c r="T1683" s="9" t="str">
        <f t="shared" si="424"/>
        <v>March</v>
      </c>
      <c r="U1683" s="40">
        <f t="shared" si="425"/>
        <v>0</v>
      </c>
      <c r="V1683" s="40" t="str">
        <f t="shared" si="426"/>
        <v>Normal</v>
      </c>
      <c r="W1683" s="40">
        <f t="shared" si="427"/>
        <v>0</v>
      </c>
      <c r="X1683" s="40">
        <f t="shared" si="428"/>
        <v>0</v>
      </c>
      <c r="Y1683" s="40">
        <f t="shared" si="429"/>
        <v>0</v>
      </c>
      <c r="Z1683" s="40">
        <f t="shared" si="430"/>
        <v>0</v>
      </c>
      <c r="AA1683" s="40">
        <f t="shared" si="431"/>
        <v>1</v>
      </c>
      <c r="AB1683" s="40">
        <f t="shared" si="432"/>
        <v>0</v>
      </c>
      <c r="AC1683" s="41" t="s">
        <v>238</v>
      </c>
      <c r="AD1683" s="41" t="s">
        <v>280</v>
      </c>
      <c r="AE1683" s="41" t="s">
        <v>121</v>
      </c>
      <c r="AF1683" s="41" t="s">
        <v>322</v>
      </c>
      <c r="AG1683" s="41" t="s">
        <v>56</v>
      </c>
      <c r="AH1683" s="41" t="s">
        <v>56</v>
      </c>
      <c r="AI1683" s="41" t="s">
        <v>56</v>
      </c>
      <c r="AJ1683" s="41" t="s">
        <v>160</v>
      </c>
      <c r="AK1683" s="41" t="s">
        <v>56</v>
      </c>
    </row>
    <row r="1684" spans="1:37" s="41" customFormat="1" ht="15.75" hidden="1" thickBot="1" x14ac:dyDescent="0.3">
      <c r="A1684" s="11" t="s">
        <v>697</v>
      </c>
      <c r="B1684" s="12" t="s">
        <v>216</v>
      </c>
      <c r="C1684" s="13" t="s">
        <v>46</v>
      </c>
      <c r="D1684" s="14" t="s">
        <v>47</v>
      </c>
      <c r="E1684" s="13" t="s">
        <v>4098</v>
      </c>
      <c r="F1684" s="4" t="s">
        <v>364</v>
      </c>
      <c r="G1684" s="4" t="s">
        <v>489</v>
      </c>
      <c r="H1684" s="15">
        <v>43160.628472222197</v>
      </c>
      <c r="I1684" s="15">
        <v>43161.746527777803</v>
      </c>
      <c r="J1684" s="131" t="s">
        <v>5088</v>
      </c>
      <c r="K1684" s="45" t="s">
        <v>9</v>
      </c>
      <c r="L1684" s="47" t="s">
        <v>7</v>
      </c>
      <c r="M1684" s="47" t="s">
        <v>56</v>
      </c>
      <c r="N1684" s="9" t="str">
        <f t="shared" si="418"/>
        <v>Minor</v>
      </c>
      <c r="O1684" s="10" t="str">
        <f t="shared" si="419"/>
        <v>Successful</v>
      </c>
      <c r="P1684" s="10" t="str">
        <f t="shared" si="420"/>
        <v>On Time</v>
      </c>
      <c r="Q1684" s="9">
        <f t="shared" si="421"/>
        <v>1</v>
      </c>
      <c r="R1684" s="9">
        <f t="shared" si="422"/>
        <v>1</v>
      </c>
      <c r="S1684" s="9">
        <f t="shared" si="423"/>
        <v>0</v>
      </c>
      <c r="T1684" s="9" t="str">
        <f t="shared" si="424"/>
        <v>March</v>
      </c>
      <c r="U1684" s="40">
        <f t="shared" si="425"/>
        <v>0</v>
      </c>
      <c r="V1684" s="40" t="str">
        <f t="shared" si="426"/>
        <v>Normal</v>
      </c>
      <c r="W1684" s="40">
        <f t="shared" si="427"/>
        <v>0</v>
      </c>
      <c r="X1684" s="40">
        <f t="shared" si="428"/>
        <v>0</v>
      </c>
      <c r="Y1684" s="40">
        <f t="shared" si="429"/>
        <v>0</v>
      </c>
      <c r="Z1684" s="40">
        <f t="shared" si="430"/>
        <v>0</v>
      </c>
      <c r="AA1684" s="40">
        <f t="shared" si="431"/>
        <v>1</v>
      </c>
      <c r="AB1684" s="40">
        <f t="shared" si="432"/>
        <v>0</v>
      </c>
      <c r="AC1684" s="41" t="s">
        <v>238</v>
      </c>
      <c r="AD1684" s="41" t="s">
        <v>5846</v>
      </c>
      <c r="AE1684" s="41" t="s">
        <v>429</v>
      </c>
      <c r="AF1684" s="41" t="s">
        <v>216</v>
      </c>
      <c r="AG1684" s="41" t="s">
        <v>56</v>
      </c>
      <c r="AH1684" s="41" t="s">
        <v>56</v>
      </c>
      <c r="AI1684" s="41" t="s">
        <v>56</v>
      </c>
      <c r="AJ1684" s="41" t="s">
        <v>160</v>
      </c>
      <c r="AK1684" s="41" t="s">
        <v>56</v>
      </c>
    </row>
    <row r="1685" spans="1:37" s="41" customFormat="1" ht="15.75" hidden="1" thickBot="1" x14ac:dyDescent="0.3">
      <c r="A1685" s="11" t="s">
        <v>697</v>
      </c>
      <c r="B1685" s="12" t="s">
        <v>216</v>
      </c>
      <c r="C1685" s="13" t="s">
        <v>46</v>
      </c>
      <c r="D1685" s="14" t="s">
        <v>47</v>
      </c>
      <c r="E1685" s="13" t="s">
        <v>4099</v>
      </c>
      <c r="F1685" s="4" t="s">
        <v>614</v>
      </c>
      <c r="G1685" s="4" t="s">
        <v>700</v>
      </c>
      <c r="H1685" s="15">
        <v>43162.875</v>
      </c>
      <c r="I1685" s="15">
        <v>43163.166666666701</v>
      </c>
      <c r="J1685" s="131" t="s">
        <v>5089</v>
      </c>
      <c r="K1685" s="45" t="s">
        <v>9</v>
      </c>
      <c r="L1685" s="47" t="s">
        <v>7</v>
      </c>
      <c r="M1685" s="47" t="s">
        <v>56</v>
      </c>
      <c r="N1685" s="9" t="str">
        <f t="shared" si="418"/>
        <v>Minor</v>
      </c>
      <c r="O1685" s="10" t="str">
        <f t="shared" si="419"/>
        <v>Successful</v>
      </c>
      <c r="P1685" s="10" t="str">
        <f t="shared" si="420"/>
        <v>On Time</v>
      </c>
      <c r="Q1685" s="9">
        <f t="shared" si="421"/>
        <v>1</v>
      </c>
      <c r="R1685" s="9">
        <f t="shared" si="422"/>
        <v>1</v>
      </c>
      <c r="S1685" s="9">
        <f t="shared" si="423"/>
        <v>0</v>
      </c>
      <c r="T1685" s="9" t="str">
        <f t="shared" si="424"/>
        <v>March</v>
      </c>
      <c r="U1685" s="40">
        <f t="shared" si="425"/>
        <v>0</v>
      </c>
      <c r="V1685" s="40" t="str">
        <f t="shared" si="426"/>
        <v>Normal</v>
      </c>
      <c r="W1685" s="40">
        <f t="shared" si="427"/>
        <v>0</v>
      </c>
      <c r="X1685" s="40">
        <f t="shared" si="428"/>
        <v>0</v>
      </c>
      <c r="Y1685" s="40">
        <f t="shared" si="429"/>
        <v>0</v>
      </c>
      <c r="Z1685" s="40">
        <f t="shared" si="430"/>
        <v>0</v>
      </c>
      <c r="AA1685" s="40">
        <f t="shared" si="431"/>
        <v>1</v>
      </c>
      <c r="AB1685" s="40">
        <f t="shared" si="432"/>
        <v>0</v>
      </c>
      <c r="AC1685" s="41" t="s">
        <v>238</v>
      </c>
      <c r="AD1685" s="41" t="s">
        <v>554</v>
      </c>
      <c r="AE1685" s="41" t="s">
        <v>351</v>
      </c>
      <c r="AF1685" s="41" t="s">
        <v>216</v>
      </c>
      <c r="AG1685" s="41" t="s">
        <v>56</v>
      </c>
      <c r="AH1685" s="41" t="s">
        <v>56</v>
      </c>
      <c r="AI1685" s="41" t="s">
        <v>56</v>
      </c>
      <c r="AJ1685" s="41" t="s">
        <v>160</v>
      </c>
      <c r="AK1685" s="41" t="s">
        <v>56</v>
      </c>
    </row>
    <row r="1686" spans="1:37" s="41" customFormat="1" ht="15.75" hidden="1" thickBot="1" x14ac:dyDescent="0.3">
      <c r="A1686" s="11" t="s">
        <v>697</v>
      </c>
      <c r="B1686" s="12" t="s">
        <v>216</v>
      </c>
      <c r="C1686" s="13" t="s">
        <v>46</v>
      </c>
      <c r="D1686" s="14" t="s">
        <v>47</v>
      </c>
      <c r="E1686" s="13" t="s">
        <v>4100</v>
      </c>
      <c r="F1686" s="4" t="s">
        <v>614</v>
      </c>
      <c r="G1686" s="4" t="s">
        <v>700</v>
      </c>
      <c r="H1686" s="15">
        <v>43163.604166666701</v>
      </c>
      <c r="I1686" s="15">
        <v>43163.708333333299</v>
      </c>
      <c r="J1686" s="131" t="s">
        <v>5090</v>
      </c>
      <c r="K1686" s="45" t="s">
        <v>9</v>
      </c>
      <c r="L1686" s="47" t="s">
        <v>7</v>
      </c>
      <c r="M1686" s="47" t="s">
        <v>56</v>
      </c>
      <c r="N1686" s="9" t="str">
        <f t="shared" si="418"/>
        <v>Minor</v>
      </c>
      <c r="O1686" s="10" t="str">
        <f t="shared" si="419"/>
        <v>Successful</v>
      </c>
      <c r="P1686" s="10" t="str">
        <f t="shared" si="420"/>
        <v>On Time</v>
      </c>
      <c r="Q1686" s="9">
        <f t="shared" si="421"/>
        <v>1</v>
      </c>
      <c r="R1686" s="9">
        <f t="shared" si="422"/>
        <v>1</v>
      </c>
      <c r="S1686" s="9">
        <f t="shared" si="423"/>
        <v>0</v>
      </c>
      <c r="T1686" s="9" t="str">
        <f t="shared" si="424"/>
        <v>March</v>
      </c>
      <c r="U1686" s="40">
        <f t="shared" si="425"/>
        <v>0</v>
      </c>
      <c r="V1686" s="40" t="str">
        <f t="shared" si="426"/>
        <v>Normal</v>
      </c>
      <c r="W1686" s="40">
        <f t="shared" si="427"/>
        <v>0</v>
      </c>
      <c r="X1686" s="40">
        <f t="shared" si="428"/>
        <v>0</v>
      </c>
      <c r="Y1686" s="40">
        <f t="shared" si="429"/>
        <v>0</v>
      </c>
      <c r="Z1686" s="40">
        <f t="shared" si="430"/>
        <v>0</v>
      </c>
      <c r="AA1686" s="40">
        <f t="shared" si="431"/>
        <v>1</v>
      </c>
      <c r="AB1686" s="40">
        <f t="shared" si="432"/>
        <v>0</v>
      </c>
      <c r="AC1686" s="41" t="s">
        <v>238</v>
      </c>
      <c r="AD1686" s="41" t="s">
        <v>289</v>
      </c>
      <c r="AE1686" s="41" t="s">
        <v>351</v>
      </c>
      <c r="AF1686" s="41" t="s">
        <v>216</v>
      </c>
      <c r="AG1686" s="41" t="s">
        <v>56</v>
      </c>
      <c r="AH1686" s="41" t="s">
        <v>56</v>
      </c>
      <c r="AI1686" s="41" t="s">
        <v>56</v>
      </c>
      <c r="AJ1686" s="41" t="s">
        <v>160</v>
      </c>
      <c r="AK1686" s="41" t="s">
        <v>56</v>
      </c>
    </row>
    <row r="1687" spans="1:37" s="41" customFormat="1" ht="15.75" hidden="1" thickBot="1" x14ac:dyDescent="0.3">
      <c r="A1687" s="11" t="s">
        <v>697</v>
      </c>
      <c r="B1687" s="12" t="s">
        <v>216</v>
      </c>
      <c r="C1687" s="13" t="s">
        <v>46</v>
      </c>
      <c r="D1687" s="14" t="s">
        <v>47</v>
      </c>
      <c r="E1687" s="13" t="s">
        <v>4101</v>
      </c>
      <c r="F1687" s="4" t="s">
        <v>617</v>
      </c>
      <c r="G1687" s="4" t="s">
        <v>590</v>
      </c>
      <c r="H1687" s="15">
        <v>43160.708333333299</v>
      </c>
      <c r="I1687" s="15">
        <v>43161.75</v>
      </c>
      <c r="J1687" s="131" t="s">
        <v>5091</v>
      </c>
      <c r="K1687" s="45" t="s">
        <v>9</v>
      </c>
      <c r="L1687" s="47" t="s">
        <v>7</v>
      </c>
      <c r="M1687" s="47" t="s">
        <v>56</v>
      </c>
      <c r="N1687" s="9" t="str">
        <f t="shared" si="418"/>
        <v>Minor</v>
      </c>
      <c r="O1687" s="10" t="str">
        <f t="shared" si="419"/>
        <v>Successful</v>
      </c>
      <c r="P1687" s="10" t="str">
        <f t="shared" si="420"/>
        <v>On Time</v>
      </c>
      <c r="Q1687" s="9">
        <f t="shared" si="421"/>
        <v>1</v>
      </c>
      <c r="R1687" s="9">
        <f t="shared" si="422"/>
        <v>1</v>
      </c>
      <c r="S1687" s="9">
        <f t="shared" si="423"/>
        <v>0</v>
      </c>
      <c r="T1687" s="9" t="str">
        <f t="shared" si="424"/>
        <v>March</v>
      </c>
      <c r="U1687" s="40">
        <f t="shared" si="425"/>
        <v>0</v>
      </c>
      <c r="V1687" s="40" t="str">
        <f t="shared" si="426"/>
        <v>Normal</v>
      </c>
      <c r="W1687" s="40">
        <f t="shared" si="427"/>
        <v>0</v>
      </c>
      <c r="X1687" s="40">
        <f t="shared" si="428"/>
        <v>0</v>
      </c>
      <c r="Y1687" s="40">
        <f t="shared" si="429"/>
        <v>0</v>
      </c>
      <c r="Z1687" s="40">
        <f t="shared" si="430"/>
        <v>0</v>
      </c>
      <c r="AA1687" s="40">
        <f t="shared" si="431"/>
        <v>1</v>
      </c>
      <c r="AB1687" s="40">
        <f t="shared" si="432"/>
        <v>0</v>
      </c>
      <c r="AC1687" s="41" t="s">
        <v>238</v>
      </c>
      <c r="AD1687" s="41" t="s">
        <v>5838</v>
      </c>
      <c r="AE1687" s="41" t="s">
        <v>425</v>
      </c>
      <c r="AF1687" s="41" t="s">
        <v>216</v>
      </c>
      <c r="AG1687" s="41" t="s">
        <v>56</v>
      </c>
      <c r="AH1687" s="41" t="s">
        <v>56</v>
      </c>
      <c r="AI1687" s="41" t="s">
        <v>56</v>
      </c>
      <c r="AJ1687" s="41" t="s">
        <v>160</v>
      </c>
      <c r="AK1687" s="41" t="s">
        <v>56</v>
      </c>
    </row>
    <row r="1688" spans="1:37" s="41" customFormat="1" ht="15.75" hidden="1" thickBot="1" x14ac:dyDescent="0.3">
      <c r="A1688" s="11" t="s">
        <v>697</v>
      </c>
      <c r="B1688" s="12" t="s">
        <v>216</v>
      </c>
      <c r="C1688" s="13" t="s">
        <v>46</v>
      </c>
      <c r="D1688" s="14" t="s">
        <v>47</v>
      </c>
      <c r="E1688" s="13" t="s">
        <v>4102</v>
      </c>
      <c r="F1688" s="4" t="s">
        <v>342</v>
      </c>
      <c r="G1688" s="4" t="s">
        <v>707</v>
      </c>
      <c r="H1688" s="15">
        <v>43162.333333333299</v>
      </c>
      <c r="I1688" s="15">
        <v>43163.958333333299</v>
      </c>
      <c r="J1688" s="131" t="s">
        <v>5092</v>
      </c>
      <c r="K1688" s="45" t="s">
        <v>9</v>
      </c>
      <c r="L1688" s="47" t="s">
        <v>7</v>
      </c>
      <c r="M1688" s="47" t="s">
        <v>56</v>
      </c>
      <c r="N1688" s="9" t="str">
        <f t="shared" si="418"/>
        <v>Minor</v>
      </c>
      <c r="O1688" s="10" t="str">
        <f t="shared" si="419"/>
        <v>Successful</v>
      </c>
      <c r="P1688" s="10" t="str">
        <f t="shared" si="420"/>
        <v>On Time</v>
      </c>
      <c r="Q1688" s="9">
        <f t="shared" si="421"/>
        <v>1</v>
      </c>
      <c r="R1688" s="9">
        <f t="shared" si="422"/>
        <v>1</v>
      </c>
      <c r="S1688" s="9">
        <f t="shared" si="423"/>
        <v>0</v>
      </c>
      <c r="T1688" s="9" t="str">
        <f t="shared" si="424"/>
        <v>March</v>
      </c>
      <c r="U1688" s="40">
        <f t="shared" si="425"/>
        <v>0</v>
      </c>
      <c r="V1688" s="40" t="str">
        <f t="shared" si="426"/>
        <v>Normal</v>
      </c>
      <c r="W1688" s="40">
        <f t="shared" si="427"/>
        <v>0</v>
      </c>
      <c r="X1688" s="40">
        <f t="shared" si="428"/>
        <v>0</v>
      </c>
      <c r="Y1688" s="40">
        <f t="shared" si="429"/>
        <v>0</v>
      </c>
      <c r="Z1688" s="40">
        <f t="shared" si="430"/>
        <v>0</v>
      </c>
      <c r="AA1688" s="40">
        <f t="shared" si="431"/>
        <v>1</v>
      </c>
      <c r="AB1688" s="40">
        <f t="shared" si="432"/>
        <v>0</v>
      </c>
      <c r="AC1688" s="41" t="s">
        <v>238</v>
      </c>
      <c r="AD1688" s="41" t="s">
        <v>3949</v>
      </c>
      <c r="AE1688" s="41" t="s">
        <v>419</v>
      </c>
      <c r="AF1688" s="41" t="s">
        <v>216</v>
      </c>
      <c r="AG1688" s="41" t="s">
        <v>56</v>
      </c>
      <c r="AH1688" s="41" t="s">
        <v>56</v>
      </c>
      <c r="AI1688" s="41" t="s">
        <v>56</v>
      </c>
      <c r="AJ1688" s="41" t="s">
        <v>160</v>
      </c>
      <c r="AK1688" s="41" t="s">
        <v>56</v>
      </c>
    </row>
    <row r="1689" spans="1:37" s="41" customFormat="1" ht="15.75" hidden="1" thickBot="1" x14ac:dyDescent="0.3">
      <c r="A1689" s="11" t="s">
        <v>697</v>
      </c>
      <c r="B1689" s="12" t="s">
        <v>216</v>
      </c>
      <c r="C1689" s="13" t="s">
        <v>46</v>
      </c>
      <c r="D1689" s="14" t="s">
        <v>47</v>
      </c>
      <c r="E1689" s="13" t="s">
        <v>4103</v>
      </c>
      <c r="F1689" s="4" t="s">
        <v>614</v>
      </c>
      <c r="G1689" s="4" t="s">
        <v>765</v>
      </c>
      <c r="H1689" s="15">
        <v>43161.583333333299</v>
      </c>
      <c r="I1689" s="15">
        <v>43161.875</v>
      </c>
      <c r="J1689" s="131" t="s">
        <v>5093</v>
      </c>
      <c r="K1689" s="45" t="s">
        <v>9</v>
      </c>
      <c r="L1689" s="47" t="s">
        <v>7</v>
      </c>
      <c r="M1689" s="47" t="s">
        <v>56</v>
      </c>
      <c r="N1689" s="9" t="str">
        <f t="shared" si="418"/>
        <v>Minor</v>
      </c>
      <c r="O1689" s="10" t="str">
        <f t="shared" si="419"/>
        <v>Successful</v>
      </c>
      <c r="P1689" s="10" t="str">
        <f t="shared" si="420"/>
        <v>On Time</v>
      </c>
      <c r="Q1689" s="9">
        <f t="shared" si="421"/>
        <v>1</v>
      </c>
      <c r="R1689" s="9">
        <f t="shared" si="422"/>
        <v>1</v>
      </c>
      <c r="S1689" s="9">
        <f t="shared" si="423"/>
        <v>0</v>
      </c>
      <c r="T1689" s="9" t="str">
        <f t="shared" si="424"/>
        <v>March</v>
      </c>
      <c r="U1689" s="40">
        <f t="shared" si="425"/>
        <v>0</v>
      </c>
      <c r="V1689" s="40" t="str">
        <f t="shared" si="426"/>
        <v>Normal</v>
      </c>
      <c r="W1689" s="40">
        <f t="shared" si="427"/>
        <v>0</v>
      </c>
      <c r="X1689" s="40">
        <f t="shared" si="428"/>
        <v>0</v>
      </c>
      <c r="Y1689" s="40">
        <f t="shared" si="429"/>
        <v>0</v>
      </c>
      <c r="Z1689" s="40">
        <f t="shared" si="430"/>
        <v>0</v>
      </c>
      <c r="AA1689" s="40">
        <f t="shared" si="431"/>
        <v>1</v>
      </c>
      <c r="AB1689" s="40">
        <f t="shared" si="432"/>
        <v>0</v>
      </c>
      <c r="AC1689" s="41" t="s">
        <v>238</v>
      </c>
      <c r="AD1689" s="41" t="s">
        <v>461</v>
      </c>
      <c r="AE1689" s="41" t="s">
        <v>351</v>
      </c>
      <c r="AF1689" s="41" t="s">
        <v>216</v>
      </c>
      <c r="AG1689" s="41" t="s">
        <v>56</v>
      </c>
      <c r="AH1689" s="41" t="s">
        <v>56</v>
      </c>
      <c r="AI1689" s="41" t="s">
        <v>56</v>
      </c>
      <c r="AJ1689" s="41" t="s">
        <v>160</v>
      </c>
      <c r="AK1689" s="41" t="s">
        <v>56</v>
      </c>
    </row>
    <row r="1690" spans="1:37" s="41" customFormat="1" ht="15.75" hidden="1" thickBot="1" x14ac:dyDescent="0.3">
      <c r="A1690" s="11" t="s">
        <v>697</v>
      </c>
      <c r="B1690" s="12" t="s">
        <v>216</v>
      </c>
      <c r="C1690" s="13" t="s">
        <v>46</v>
      </c>
      <c r="D1690" s="14" t="s">
        <v>47</v>
      </c>
      <c r="E1690" s="13" t="s">
        <v>4104</v>
      </c>
      <c r="F1690" s="4" t="s">
        <v>617</v>
      </c>
      <c r="G1690" s="4" t="s">
        <v>706</v>
      </c>
      <c r="H1690" s="15">
        <v>43161.916666666701</v>
      </c>
      <c r="I1690" s="15">
        <v>43163.333333333299</v>
      </c>
      <c r="J1690" s="131" t="s">
        <v>5094</v>
      </c>
      <c r="K1690" s="45" t="s">
        <v>9</v>
      </c>
      <c r="L1690" s="47" t="s">
        <v>7</v>
      </c>
      <c r="M1690" s="47" t="s">
        <v>56</v>
      </c>
      <c r="N1690" s="9" t="str">
        <f t="shared" si="418"/>
        <v>Minor</v>
      </c>
      <c r="O1690" s="10" t="str">
        <f t="shared" si="419"/>
        <v>Successful</v>
      </c>
      <c r="P1690" s="10" t="str">
        <f t="shared" si="420"/>
        <v>On Time</v>
      </c>
      <c r="Q1690" s="9">
        <f t="shared" si="421"/>
        <v>1</v>
      </c>
      <c r="R1690" s="9">
        <f t="shared" si="422"/>
        <v>1</v>
      </c>
      <c r="S1690" s="9">
        <f t="shared" si="423"/>
        <v>0</v>
      </c>
      <c r="T1690" s="9" t="str">
        <f t="shared" si="424"/>
        <v>March</v>
      </c>
      <c r="U1690" s="40">
        <f t="shared" si="425"/>
        <v>0</v>
      </c>
      <c r="V1690" s="40" t="str">
        <f t="shared" si="426"/>
        <v>Normal</v>
      </c>
      <c r="W1690" s="40">
        <f t="shared" si="427"/>
        <v>0</v>
      </c>
      <c r="X1690" s="40">
        <f t="shared" si="428"/>
        <v>0</v>
      </c>
      <c r="Y1690" s="40">
        <f t="shared" si="429"/>
        <v>0</v>
      </c>
      <c r="Z1690" s="40">
        <f t="shared" si="430"/>
        <v>0</v>
      </c>
      <c r="AA1690" s="40">
        <f t="shared" si="431"/>
        <v>1</v>
      </c>
      <c r="AB1690" s="40">
        <f t="shared" si="432"/>
        <v>0</v>
      </c>
      <c r="AC1690" s="41" t="s">
        <v>238</v>
      </c>
      <c r="AD1690" s="41" t="s">
        <v>298</v>
      </c>
      <c r="AE1690" s="41" t="s">
        <v>425</v>
      </c>
      <c r="AF1690" s="41" t="s">
        <v>216</v>
      </c>
      <c r="AG1690" s="41" t="s">
        <v>56</v>
      </c>
      <c r="AH1690" s="41" t="s">
        <v>56</v>
      </c>
      <c r="AI1690" s="41" t="s">
        <v>56</v>
      </c>
      <c r="AJ1690" s="41" t="s">
        <v>160</v>
      </c>
      <c r="AK1690" s="41" t="s">
        <v>56</v>
      </c>
    </row>
    <row r="1691" spans="1:37" s="41" customFormat="1" ht="15.75" hidden="1" thickBot="1" x14ac:dyDescent="0.3">
      <c r="A1691" s="11" t="s">
        <v>697</v>
      </c>
      <c r="B1691" s="12" t="s">
        <v>216</v>
      </c>
      <c r="C1691" s="13" t="s">
        <v>46</v>
      </c>
      <c r="D1691" s="14" t="s">
        <v>47</v>
      </c>
      <c r="E1691" s="13" t="s">
        <v>4105</v>
      </c>
      <c r="F1691" s="4" t="s">
        <v>617</v>
      </c>
      <c r="G1691" s="4" t="s">
        <v>1619</v>
      </c>
      <c r="H1691" s="15">
        <v>43162.5</v>
      </c>
      <c r="I1691" s="15">
        <v>43163.458333333299</v>
      </c>
      <c r="J1691" s="131" t="s">
        <v>5095</v>
      </c>
      <c r="K1691" s="45" t="s">
        <v>9</v>
      </c>
      <c r="L1691" s="47" t="s">
        <v>7</v>
      </c>
      <c r="M1691" s="47" t="s">
        <v>56</v>
      </c>
      <c r="N1691" s="9" t="str">
        <f t="shared" si="418"/>
        <v>Minor</v>
      </c>
      <c r="O1691" s="10" t="str">
        <f t="shared" si="419"/>
        <v>Successful</v>
      </c>
      <c r="P1691" s="10" t="str">
        <f t="shared" si="420"/>
        <v>On Time</v>
      </c>
      <c r="Q1691" s="9">
        <f t="shared" si="421"/>
        <v>1</v>
      </c>
      <c r="R1691" s="9">
        <f t="shared" si="422"/>
        <v>1</v>
      </c>
      <c r="S1691" s="9">
        <f t="shared" si="423"/>
        <v>0</v>
      </c>
      <c r="T1691" s="9" t="str">
        <f t="shared" si="424"/>
        <v>March</v>
      </c>
      <c r="U1691" s="40">
        <f t="shared" si="425"/>
        <v>0</v>
      </c>
      <c r="V1691" s="40" t="str">
        <f t="shared" si="426"/>
        <v>Normal</v>
      </c>
      <c r="W1691" s="40">
        <f t="shared" si="427"/>
        <v>0</v>
      </c>
      <c r="X1691" s="40">
        <f t="shared" si="428"/>
        <v>0</v>
      </c>
      <c r="Y1691" s="40">
        <f t="shared" si="429"/>
        <v>0</v>
      </c>
      <c r="Z1691" s="40">
        <f t="shared" si="430"/>
        <v>0</v>
      </c>
      <c r="AA1691" s="40">
        <f t="shared" si="431"/>
        <v>1</v>
      </c>
      <c r="AB1691" s="40">
        <f t="shared" si="432"/>
        <v>0</v>
      </c>
      <c r="AC1691" s="41" t="s">
        <v>238</v>
      </c>
      <c r="AD1691" s="41" t="s">
        <v>5838</v>
      </c>
      <c r="AE1691" s="41" t="s">
        <v>425</v>
      </c>
      <c r="AF1691" s="41" t="s">
        <v>216</v>
      </c>
      <c r="AG1691" s="41" t="s">
        <v>56</v>
      </c>
      <c r="AH1691" s="41" t="s">
        <v>56</v>
      </c>
      <c r="AI1691" s="41" t="s">
        <v>56</v>
      </c>
      <c r="AJ1691" s="41" t="s">
        <v>160</v>
      </c>
      <c r="AK1691" s="41" t="s">
        <v>56</v>
      </c>
    </row>
    <row r="1692" spans="1:37" s="41" customFormat="1" ht="15.75" hidden="1" thickBot="1" x14ac:dyDescent="0.3">
      <c r="A1692" s="11" t="s">
        <v>359</v>
      </c>
      <c r="B1692" s="12" t="s">
        <v>216</v>
      </c>
      <c r="C1692" s="13" t="s">
        <v>52</v>
      </c>
      <c r="D1692" s="14" t="s">
        <v>47</v>
      </c>
      <c r="E1692" s="13" t="s">
        <v>4106</v>
      </c>
      <c r="F1692" s="4" t="s">
        <v>158</v>
      </c>
      <c r="G1692" s="4" t="s">
        <v>243</v>
      </c>
      <c r="H1692" s="15">
        <v>43164.291666666664</v>
      </c>
      <c r="I1692" s="15">
        <v>43164.416666666664</v>
      </c>
      <c r="J1692" s="131" t="s">
        <v>5096</v>
      </c>
      <c r="K1692" s="45" t="s">
        <v>9</v>
      </c>
      <c r="L1692" s="47" t="s">
        <v>7</v>
      </c>
      <c r="M1692" s="47" t="s">
        <v>56</v>
      </c>
      <c r="N1692" s="9" t="str">
        <f t="shared" si="418"/>
        <v>Standard</v>
      </c>
      <c r="O1692" s="10" t="str">
        <f t="shared" si="419"/>
        <v>Successful</v>
      </c>
      <c r="P1692" s="10" t="str">
        <f t="shared" si="420"/>
        <v>On Time</v>
      </c>
      <c r="Q1692" s="9">
        <f t="shared" si="421"/>
        <v>1</v>
      </c>
      <c r="R1692" s="9">
        <f t="shared" si="422"/>
        <v>1</v>
      </c>
      <c r="S1692" s="9">
        <f t="shared" si="423"/>
        <v>0</v>
      </c>
      <c r="T1692" s="9" t="str">
        <f t="shared" si="424"/>
        <v>March</v>
      </c>
      <c r="U1692" s="40">
        <f t="shared" si="425"/>
        <v>0</v>
      </c>
      <c r="V1692" s="40" t="str">
        <f t="shared" si="426"/>
        <v>Normal</v>
      </c>
      <c r="W1692" s="40">
        <f t="shared" si="427"/>
        <v>0</v>
      </c>
      <c r="X1692" s="40">
        <f t="shared" si="428"/>
        <v>0</v>
      </c>
      <c r="Y1692" s="40">
        <f t="shared" si="429"/>
        <v>0</v>
      </c>
      <c r="Z1692" s="40">
        <f t="shared" si="430"/>
        <v>0</v>
      </c>
      <c r="AA1692" s="40">
        <f t="shared" si="431"/>
        <v>1</v>
      </c>
      <c r="AB1692" s="40">
        <f t="shared" si="432"/>
        <v>0</v>
      </c>
      <c r="AC1692" s="41" t="s">
        <v>823</v>
      </c>
      <c r="AD1692" s="41" t="s">
        <v>283</v>
      </c>
      <c r="AE1692" s="41" t="s">
        <v>121</v>
      </c>
      <c r="AF1692" s="41" t="s">
        <v>322</v>
      </c>
      <c r="AG1692" s="41" t="s">
        <v>56</v>
      </c>
      <c r="AH1692" s="41" t="s">
        <v>56</v>
      </c>
      <c r="AI1692" s="41" t="s">
        <v>56</v>
      </c>
      <c r="AJ1692" s="41" t="s">
        <v>160</v>
      </c>
      <c r="AK1692" s="41" t="s">
        <v>56</v>
      </c>
    </row>
    <row r="1693" spans="1:37" s="41" customFormat="1" ht="15.75" hidden="1" thickBot="1" x14ac:dyDescent="0.3">
      <c r="A1693" s="11" t="s">
        <v>359</v>
      </c>
      <c r="B1693" s="12" t="s">
        <v>216</v>
      </c>
      <c r="C1693" s="13" t="s">
        <v>52</v>
      </c>
      <c r="D1693" s="14" t="s">
        <v>47</v>
      </c>
      <c r="E1693" s="13" t="s">
        <v>4107</v>
      </c>
      <c r="F1693" s="4" t="s">
        <v>158</v>
      </c>
      <c r="G1693" s="4" t="s">
        <v>494</v>
      </c>
      <c r="H1693" s="15">
        <v>43163.333333333336</v>
      </c>
      <c r="I1693" s="15">
        <v>43163.416666666664</v>
      </c>
      <c r="J1693" s="131" t="s">
        <v>5097</v>
      </c>
      <c r="K1693" s="45" t="s">
        <v>9</v>
      </c>
      <c r="L1693" s="47" t="s">
        <v>7</v>
      </c>
      <c r="M1693" s="47" t="s">
        <v>56</v>
      </c>
      <c r="N1693" s="9" t="str">
        <f t="shared" si="418"/>
        <v>Standard</v>
      </c>
      <c r="O1693" s="10" t="str">
        <f t="shared" si="419"/>
        <v>Successful</v>
      </c>
      <c r="P1693" s="10" t="str">
        <f t="shared" si="420"/>
        <v>On Time</v>
      </c>
      <c r="Q1693" s="9">
        <f t="shared" si="421"/>
        <v>1</v>
      </c>
      <c r="R1693" s="9">
        <f t="shared" si="422"/>
        <v>1</v>
      </c>
      <c r="S1693" s="9">
        <f t="shared" si="423"/>
        <v>0</v>
      </c>
      <c r="T1693" s="9" t="str">
        <f t="shared" si="424"/>
        <v>March</v>
      </c>
      <c r="U1693" s="40">
        <f t="shared" si="425"/>
        <v>0</v>
      </c>
      <c r="V1693" s="40" t="str">
        <f t="shared" si="426"/>
        <v>Normal</v>
      </c>
      <c r="W1693" s="40">
        <f t="shared" si="427"/>
        <v>0</v>
      </c>
      <c r="X1693" s="40">
        <f t="shared" si="428"/>
        <v>0</v>
      </c>
      <c r="Y1693" s="40">
        <f t="shared" si="429"/>
        <v>0</v>
      </c>
      <c r="Z1693" s="40">
        <f t="shared" si="430"/>
        <v>0</v>
      </c>
      <c r="AA1693" s="40">
        <f t="shared" si="431"/>
        <v>1</v>
      </c>
      <c r="AB1693" s="40">
        <f t="shared" si="432"/>
        <v>0</v>
      </c>
      <c r="AC1693" s="41" t="s">
        <v>823</v>
      </c>
      <c r="AD1693" s="41" t="s">
        <v>281</v>
      </c>
      <c r="AE1693" s="41" t="s">
        <v>121</v>
      </c>
      <c r="AF1693" s="41" t="s">
        <v>322</v>
      </c>
      <c r="AG1693" s="41" t="s">
        <v>56</v>
      </c>
      <c r="AH1693" s="41" t="s">
        <v>56</v>
      </c>
      <c r="AI1693" s="41" t="s">
        <v>56</v>
      </c>
      <c r="AJ1693" s="41" t="s">
        <v>160</v>
      </c>
      <c r="AK1693" s="41" t="s">
        <v>56</v>
      </c>
    </row>
    <row r="1694" spans="1:37" s="41" customFormat="1" ht="15.75" hidden="1" thickBot="1" x14ac:dyDescent="0.3">
      <c r="A1694" s="11" t="s">
        <v>359</v>
      </c>
      <c r="B1694" s="12" t="s">
        <v>216</v>
      </c>
      <c r="C1694" s="13" t="s">
        <v>52</v>
      </c>
      <c r="D1694" s="14" t="s">
        <v>47</v>
      </c>
      <c r="E1694" s="13" t="s">
        <v>4108</v>
      </c>
      <c r="F1694" s="4" t="s">
        <v>158</v>
      </c>
      <c r="G1694" s="4" t="s">
        <v>243</v>
      </c>
      <c r="H1694" s="15">
        <v>43163.291666666664</v>
      </c>
      <c r="I1694" s="15">
        <v>43163.333333333336</v>
      </c>
      <c r="J1694" s="131" t="s">
        <v>5098</v>
      </c>
      <c r="K1694" s="45" t="s">
        <v>9</v>
      </c>
      <c r="L1694" s="47" t="s">
        <v>7</v>
      </c>
      <c r="M1694" s="47" t="s">
        <v>56</v>
      </c>
      <c r="N1694" s="9" t="str">
        <f t="shared" si="418"/>
        <v>Standard</v>
      </c>
      <c r="O1694" s="10" t="str">
        <f t="shared" si="419"/>
        <v>Successful</v>
      </c>
      <c r="P1694" s="10" t="str">
        <f t="shared" si="420"/>
        <v>On Time</v>
      </c>
      <c r="Q1694" s="9">
        <f t="shared" si="421"/>
        <v>1</v>
      </c>
      <c r="R1694" s="9">
        <f t="shared" si="422"/>
        <v>1</v>
      </c>
      <c r="S1694" s="9">
        <f t="shared" si="423"/>
        <v>0</v>
      </c>
      <c r="T1694" s="9" t="str">
        <f t="shared" si="424"/>
        <v>March</v>
      </c>
      <c r="U1694" s="40">
        <f t="shared" si="425"/>
        <v>0</v>
      </c>
      <c r="V1694" s="40" t="str">
        <f t="shared" si="426"/>
        <v>Normal</v>
      </c>
      <c r="W1694" s="40">
        <f t="shared" si="427"/>
        <v>0</v>
      </c>
      <c r="X1694" s="40">
        <f t="shared" si="428"/>
        <v>0</v>
      </c>
      <c r="Y1694" s="40">
        <f t="shared" si="429"/>
        <v>0</v>
      </c>
      <c r="Z1694" s="40">
        <f t="shared" si="430"/>
        <v>0</v>
      </c>
      <c r="AA1694" s="40">
        <f t="shared" si="431"/>
        <v>1</v>
      </c>
      <c r="AB1694" s="40">
        <f t="shared" si="432"/>
        <v>0</v>
      </c>
      <c r="AC1694" s="41" t="s">
        <v>823</v>
      </c>
      <c r="AD1694" s="41" t="s">
        <v>296</v>
      </c>
      <c r="AE1694" s="41" t="s">
        <v>121</v>
      </c>
      <c r="AF1694" s="41" t="s">
        <v>322</v>
      </c>
      <c r="AG1694" s="41" t="s">
        <v>56</v>
      </c>
      <c r="AH1694" s="41" t="s">
        <v>56</v>
      </c>
      <c r="AI1694" s="41" t="s">
        <v>56</v>
      </c>
      <c r="AJ1694" s="41" t="s">
        <v>160</v>
      </c>
      <c r="AK1694" s="41" t="s">
        <v>56</v>
      </c>
    </row>
    <row r="1695" spans="1:37" s="41" customFormat="1" ht="15.75" hidden="1" thickBot="1" x14ac:dyDescent="0.3">
      <c r="A1695" s="11" t="s">
        <v>359</v>
      </c>
      <c r="B1695" s="12" t="s">
        <v>216</v>
      </c>
      <c r="C1695" s="13" t="s">
        <v>52</v>
      </c>
      <c r="D1695" s="14" t="s">
        <v>47</v>
      </c>
      <c r="E1695" s="13" t="s">
        <v>4109</v>
      </c>
      <c r="F1695" s="4" t="s">
        <v>158</v>
      </c>
      <c r="G1695" s="4" t="s">
        <v>243</v>
      </c>
      <c r="H1695" s="15">
        <v>43163.25</v>
      </c>
      <c r="I1695" s="15">
        <v>43163.291666666664</v>
      </c>
      <c r="J1695" s="131" t="s">
        <v>5099</v>
      </c>
      <c r="K1695" s="45" t="s">
        <v>9</v>
      </c>
      <c r="L1695" s="47" t="s">
        <v>7</v>
      </c>
      <c r="M1695" s="47" t="s">
        <v>56</v>
      </c>
      <c r="N1695" s="9" t="str">
        <f t="shared" si="418"/>
        <v>Standard</v>
      </c>
      <c r="O1695" s="10" t="str">
        <f t="shared" si="419"/>
        <v>Successful</v>
      </c>
      <c r="P1695" s="10" t="str">
        <f t="shared" si="420"/>
        <v>On Time</v>
      </c>
      <c r="Q1695" s="9">
        <f t="shared" si="421"/>
        <v>1</v>
      </c>
      <c r="R1695" s="9">
        <f t="shared" si="422"/>
        <v>1</v>
      </c>
      <c r="S1695" s="9">
        <f t="shared" si="423"/>
        <v>0</v>
      </c>
      <c r="T1695" s="9" t="str">
        <f t="shared" si="424"/>
        <v>March</v>
      </c>
      <c r="U1695" s="40">
        <f t="shared" si="425"/>
        <v>0</v>
      </c>
      <c r="V1695" s="40" t="str">
        <f t="shared" si="426"/>
        <v>Normal</v>
      </c>
      <c r="W1695" s="40">
        <f t="shared" si="427"/>
        <v>0</v>
      </c>
      <c r="X1695" s="40">
        <f t="shared" si="428"/>
        <v>0</v>
      </c>
      <c r="Y1695" s="40">
        <f t="shared" si="429"/>
        <v>0</v>
      </c>
      <c r="Z1695" s="40">
        <f t="shared" si="430"/>
        <v>0</v>
      </c>
      <c r="AA1695" s="40">
        <f t="shared" si="431"/>
        <v>1</v>
      </c>
      <c r="AB1695" s="40">
        <f t="shared" si="432"/>
        <v>0</v>
      </c>
      <c r="AC1695" s="41" t="s">
        <v>823</v>
      </c>
      <c r="AD1695" s="41" t="s">
        <v>296</v>
      </c>
      <c r="AE1695" s="41" t="s">
        <v>121</v>
      </c>
      <c r="AF1695" s="41" t="s">
        <v>322</v>
      </c>
      <c r="AG1695" s="41" t="s">
        <v>56</v>
      </c>
      <c r="AH1695" s="41" t="s">
        <v>56</v>
      </c>
      <c r="AI1695" s="41" t="s">
        <v>56</v>
      </c>
      <c r="AJ1695" s="41" t="s">
        <v>160</v>
      </c>
      <c r="AK1695" s="41" t="s">
        <v>56</v>
      </c>
    </row>
    <row r="1696" spans="1:37" s="41" customFormat="1" ht="15.75" hidden="1" thickBot="1" x14ac:dyDescent="0.3">
      <c r="A1696" s="11" t="s">
        <v>51</v>
      </c>
      <c r="B1696" s="12" t="s">
        <v>8</v>
      </c>
      <c r="C1696" s="13" t="s">
        <v>52</v>
      </c>
      <c r="D1696" s="14" t="s">
        <v>47</v>
      </c>
      <c r="E1696" s="13" t="s">
        <v>4110</v>
      </c>
      <c r="F1696" s="4" t="s">
        <v>155</v>
      </c>
      <c r="G1696" s="4" t="s">
        <v>3150</v>
      </c>
      <c r="H1696" s="15">
        <v>43160.791666666664</v>
      </c>
      <c r="I1696" s="15">
        <v>43160.875</v>
      </c>
      <c r="J1696" s="131" t="s">
        <v>5100</v>
      </c>
      <c r="K1696" s="45" t="s">
        <v>9</v>
      </c>
      <c r="L1696" s="47" t="s">
        <v>7</v>
      </c>
      <c r="M1696" s="47" t="s">
        <v>56</v>
      </c>
      <c r="N1696" s="9" t="str">
        <f t="shared" si="418"/>
        <v>Standard</v>
      </c>
      <c r="O1696" s="10" t="str">
        <f t="shared" si="419"/>
        <v>Successful</v>
      </c>
      <c r="P1696" s="10" t="str">
        <f t="shared" si="420"/>
        <v>On Time</v>
      </c>
      <c r="Q1696" s="9">
        <f t="shared" si="421"/>
        <v>1</v>
      </c>
      <c r="R1696" s="9">
        <f t="shared" si="422"/>
        <v>1</v>
      </c>
      <c r="S1696" s="9">
        <f t="shared" si="423"/>
        <v>0</v>
      </c>
      <c r="T1696" s="9" t="str">
        <f t="shared" si="424"/>
        <v>March</v>
      </c>
      <c r="U1696" s="40">
        <f t="shared" si="425"/>
        <v>0</v>
      </c>
      <c r="V1696" s="40" t="str">
        <f t="shared" si="426"/>
        <v>Normal</v>
      </c>
      <c r="W1696" s="40">
        <f t="shared" si="427"/>
        <v>0</v>
      </c>
      <c r="X1696" s="40">
        <f t="shared" si="428"/>
        <v>0</v>
      </c>
      <c r="Y1696" s="40">
        <f t="shared" si="429"/>
        <v>0</v>
      </c>
      <c r="Z1696" s="40">
        <f t="shared" si="430"/>
        <v>0</v>
      </c>
      <c r="AA1696" s="40">
        <f t="shared" si="431"/>
        <v>1</v>
      </c>
      <c r="AB1696" s="40">
        <f t="shared" si="432"/>
        <v>0</v>
      </c>
      <c r="AC1696" s="41" t="s">
        <v>133</v>
      </c>
      <c r="AD1696" s="41" t="s">
        <v>280</v>
      </c>
      <c r="AE1696" s="41" t="s">
        <v>259</v>
      </c>
      <c r="AF1696" s="41" t="s">
        <v>8</v>
      </c>
      <c r="AG1696" s="41" t="s">
        <v>56</v>
      </c>
      <c r="AH1696" s="41" t="s">
        <v>56</v>
      </c>
      <c r="AI1696" s="41" t="s">
        <v>56</v>
      </c>
      <c r="AJ1696" s="41" t="s">
        <v>160</v>
      </c>
      <c r="AK1696" s="41" t="s">
        <v>56</v>
      </c>
    </row>
    <row r="1697" spans="1:37" s="41" customFormat="1" ht="15.75" hidden="1" thickBot="1" x14ac:dyDescent="0.3">
      <c r="A1697" s="11" t="s">
        <v>50</v>
      </c>
      <c r="B1697" s="12" t="s">
        <v>216</v>
      </c>
      <c r="C1697" s="13" t="s">
        <v>46</v>
      </c>
      <c r="D1697" s="14" t="s">
        <v>47</v>
      </c>
      <c r="E1697" s="13" t="s">
        <v>4111</v>
      </c>
      <c r="F1697" s="4" t="s">
        <v>226</v>
      </c>
      <c r="G1697" s="4" t="s">
        <v>4950</v>
      </c>
      <c r="H1697" s="15">
        <v>43143.333333333336</v>
      </c>
      <c r="I1697" s="15">
        <v>43164.416666666664</v>
      </c>
      <c r="J1697" s="131" t="s">
        <v>5101</v>
      </c>
      <c r="K1697" s="45" t="s">
        <v>9</v>
      </c>
      <c r="L1697" s="47" t="s">
        <v>7</v>
      </c>
      <c r="M1697" s="47" t="s">
        <v>56</v>
      </c>
      <c r="N1697" s="9" t="str">
        <f t="shared" si="418"/>
        <v>Minor</v>
      </c>
      <c r="O1697" s="10" t="str">
        <f t="shared" si="419"/>
        <v>Successful</v>
      </c>
      <c r="P1697" s="10" t="str">
        <f t="shared" si="420"/>
        <v>On Time</v>
      </c>
      <c r="Q1697" s="9">
        <f t="shared" si="421"/>
        <v>1</v>
      </c>
      <c r="R1697" s="9">
        <f t="shared" si="422"/>
        <v>1</v>
      </c>
      <c r="S1697" s="9">
        <f t="shared" si="423"/>
        <v>0</v>
      </c>
      <c r="T1697" s="9" t="str">
        <f t="shared" si="424"/>
        <v>March</v>
      </c>
      <c r="U1697" s="40">
        <f t="shared" si="425"/>
        <v>0</v>
      </c>
      <c r="V1697" s="40" t="str">
        <f t="shared" si="426"/>
        <v>Normal</v>
      </c>
      <c r="W1697" s="40">
        <f t="shared" si="427"/>
        <v>0</v>
      </c>
      <c r="X1697" s="40">
        <f t="shared" si="428"/>
        <v>0</v>
      </c>
      <c r="Y1697" s="40">
        <f t="shared" si="429"/>
        <v>0</v>
      </c>
      <c r="Z1697" s="40">
        <f t="shared" si="430"/>
        <v>0</v>
      </c>
      <c r="AA1697" s="40">
        <f t="shared" si="431"/>
        <v>1</v>
      </c>
      <c r="AB1697" s="40">
        <f t="shared" si="432"/>
        <v>0</v>
      </c>
      <c r="AC1697" s="41" t="s">
        <v>132</v>
      </c>
      <c r="AD1697" s="41" t="s">
        <v>280</v>
      </c>
      <c r="AE1697" s="41" t="s">
        <v>436</v>
      </c>
      <c r="AF1697" s="41" t="s">
        <v>322</v>
      </c>
      <c r="AG1697" s="41" t="s">
        <v>56</v>
      </c>
      <c r="AH1697" s="41" t="s">
        <v>56</v>
      </c>
      <c r="AI1697" s="41" t="s">
        <v>56</v>
      </c>
      <c r="AJ1697" s="41" t="s">
        <v>160</v>
      </c>
      <c r="AK1697" s="41" t="s">
        <v>56</v>
      </c>
    </row>
    <row r="1698" spans="1:37" s="41" customFormat="1" ht="15.75" hidden="1" thickBot="1" x14ac:dyDescent="0.3">
      <c r="A1698" s="11" t="s">
        <v>65</v>
      </c>
      <c r="B1698" s="12" t="s">
        <v>216</v>
      </c>
      <c r="C1698" s="13" t="s">
        <v>52</v>
      </c>
      <c r="D1698" s="14" t="s">
        <v>47</v>
      </c>
      <c r="E1698" s="13" t="s">
        <v>4112</v>
      </c>
      <c r="F1698" s="4" t="s">
        <v>152</v>
      </c>
      <c r="G1698" s="4" t="s">
        <v>325</v>
      </c>
      <c r="H1698" s="15">
        <v>43162.625</v>
      </c>
      <c r="I1698" s="15">
        <v>43162.708333333336</v>
      </c>
      <c r="J1698" s="131" t="s">
        <v>5102</v>
      </c>
      <c r="K1698" s="45" t="s">
        <v>9</v>
      </c>
      <c r="L1698" s="47" t="s">
        <v>7</v>
      </c>
      <c r="M1698" s="47" t="s">
        <v>56</v>
      </c>
      <c r="N1698" s="9" t="str">
        <f t="shared" si="418"/>
        <v>Standard</v>
      </c>
      <c r="O1698" s="10" t="str">
        <f t="shared" si="419"/>
        <v>Successful</v>
      </c>
      <c r="P1698" s="10" t="str">
        <f t="shared" si="420"/>
        <v>On Time</v>
      </c>
      <c r="Q1698" s="9">
        <f t="shared" si="421"/>
        <v>1</v>
      </c>
      <c r="R1698" s="9">
        <f t="shared" si="422"/>
        <v>1</v>
      </c>
      <c r="S1698" s="9">
        <f t="shared" si="423"/>
        <v>0</v>
      </c>
      <c r="T1698" s="9" t="str">
        <f t="shared" si="424"/>
        <v>March</v>
      </c>
      <c r="U1698" s="40">
        <f t="shared" si="425"/>
        <v>0</v>
      </c>
      <c r="V1698" s="40" t="str">
        <f t="shared" si="426"/>
        <v>Normal</v>
      </c>
      <c r="W1698" s="40">
        <f t="shared" si="427"/>
        <v>0</v>
      </c>
      <c r="X1698" s="40">
        <f t="shared" si="428"/>
        <v>0</v>
      </c>
      <c r="Y1698" s="40">
        <f t="shared" si="429"/>
        <v>0</v>
      </c>
      <c r="Z1698" s="40">
        <f t="shared" si="430"/>
        <v>0</v>
      </c>
      <c r="AA1698" s="40">
        <f t="shared" si="431"/>
        <v>1</v>
      </c>
      <c r="AB1698" s="40">
        <f t="shared" si="432"/>
        <v>0</v>
      </c>
      <c r="AC1698" s="41" t="s">
        <v>132</v>
      </c>
      <c r="AD1698" s="41" t="s">
        <v>334</v>
      </c>
      <c r="AE1698" s="41" t="s">
        <v>121</v>
      </c>
      <c r="AF1698" s="41" t="s">
        <v>322</v>
      </c>
      <c r="AG1698" s="41" t="s">
        <v>56</v>
      </c>
      <c r="AH1698" s="41" t="s">
        <v>56</v>
      </c>
      <c r="AI1698" s="41" t="s">
        <v>56</v>
      </c>
      <c r="AJ1698" s="41" t="s">
        <v>160</v>
      </c>
      <c r="AK1698" s="41" t="s">
        <v>56</v>
      </c>
    </row>
    <row r="1699" spans="1:37" s="41" customFormat="1" ht="15.75" hidden="1" thickBot="1" x14ac:dyDescent="0.3">
      <c r="A1699" s="11" t="s">
        <v>248</v>
      </c>
      <c r="B1699" s="12" t="s">
        <v>216</v>
      </c>
      <c r="C1699" s="13" t="s">
        <v>52</v>
      </c>
      <c r="D1699" s="14" t="s">
        <v>47</v>
      </c>
      <c r="E1699" s="13" t="s">
        <v>4113</v>
      </c>
      <c r="F1699" s="4" t="s">
        <v>152</v>
      </c>
      <c r="G1699" s="4" t="s">
        <v>272</v>
      </c>
      <c r="H1699" s="15">
        <v>43162.791666666664</v>
      </c>
      <c r="I1699" s="15">
        <v>43162.958333333336</v>
      </c>
      <c r="J1699" s="131" t="s">
        <v>3895</v>
      </c>
      <c r="K1699" s="45" t="s">
        <v>9</v>
      </c>
      <c r="L1699" s="47" t="s">
        <v>7</v>
      </c>
      <c r="M1699" s="47" t="s">
        <v>56</v>
      </c>
      <c r="N1699" s="9" t="str">
        <f t="shared" si="418"/>
        <v>Standard</v>
      </c>
      <c r="O1699" s="10" t="str">
        <f t="shared" si="419"/>
        <v>Successful</v>
      </c>
      <c r="P1699" s="10" t="str">
        <f t="shared" si="420"/>
        <v>On Time</v>
      </c>
      <c r="Q1699" s="9">
        <f t="shared" si="421"/>
        <v>1</v>
      </c>
      <c r="R1699" s="9">
        <f t="shared" si="422"/>
        <v>1</v>
      </c>
      <c r="S1699" s="9">
        <f t="shared" si="423"/>
        <v>0</v>
      </c>
      <c r="T1699" s="9" t="str">
        <f t="shared" si="424"/>
        <v>March</v>
      </c>
      <c r="U1699" s="40">
        <f t="shared" si="425"/>
        <v>0</v>
      </c>
      <c r="V1699" s="40" t="str">
        <f t="shared" si="426"/>
        <v>Normal</v>
      </c>
      <c r="W1699" s="40">
        <f t="shared" si="427"/>
        <v>0</v>
      </c>
      <c r="X1699" s="40">
        <f t="shared" si="428"/>
        <v>0</v>
      </c>
      <c r="Y1699" s="40">
        <f t="shared" si="429"/>
        <v>0</v>
      </c>
      <c r="Z1699" s="40">
        <f t="shared" si="430"/>
        <v>0</v>
      </c>
      <c r="AA1699" s="40">
        <f t="shared" si="431"/>
        <v>1</v>
      </c>
      <c r="AB1699" s="40">
        <f t="shared" si="432"/>
        <v>0</v>
      </c>
      <c r="AC1699" s="41" t="s">
        <v>537</v>
      </c>
      <c r="AD1699" s="41" t="s">
        <v>332</v>
      </c>
      <c r="AE1699" s="41" t="s">
        <v>121</v>
      </c>
      <c r="AF1699" s="41" t="s">
        <v>322</v>
      </c>
      <c r="AG1699" s="41" t="s">
        <v>56</v>
      </c>
      <c r="AH1699" s="41" t="s">
        <v>56</v>
      </c>
      <c r="AI1699" s="41" t="s">
        <v>56</v>
      </c>
      <c r="AJ1699" s="41" t="s">
        <v>160</v>
      </c>
      <c r="AK1699" s="41" t="s">
        <v>56</v>
      </c>
    </row>
    <row r="1700" spans="1:37" s="41" customFormat="1" ht="15.75" hidden="1" thickBot="1" x14ac:dyDescent="0.3">
      <c r="A1700" s="11" t="s">
        <v>697</v>
      </c>
      <c r="B1700" s="12" t="s">
        <v>216</v>
      </c>
      <c r="C1700" s="13" t="s">
        <v>52</v>
      </c>
      <c r="D1700" s="14" t="s">
        <v>47</v>
      </c>
      <c r="E1700" s="13" t="s">
        <v>4114</v>
      </c>
      <c r="F1700" s="4" t="s">
        <v>614</v>
      </c>
      <c r="G1700" s="4" t="s">
        <v>765</v>
      </c>
      <c r="H1700" s="15">
        <v>43163.25</v>
      </c>
      <c r="I1700" s="15">
        <v>43163.958333333336</v>
      </c>
      <c r="J1700" s="131" t="s">
        <v>3309</v>
      </c>
      <c r="K1700" s="45" t="s">
        <v>9</v>
      </c>
      <c r="L1700" s="47" t="s">
        <v>7</v>
      </c>
      <c r="M1700" s="47" t="s">
        <v>56</v>
      </c>
      <c r="N1700" s="9" t="str">
        <f t="shared" si="418"/>
        <v>Standard</v>
      </c>
      <c r="O1700" s="10" t="str">
        <f t="shared" si="419"/>
        <v>Successful</v>
      </c>
      <c r="P1700" s="10" t="str">
        <f t="shared" si="420"/>
        <v>On Time</v>
      </c>
      <c r="Q1700" s="9">
        <f t="shared" si="421"/>
        <v>1</v>
      </c>
      <c r="R1700" s="9">
        <f t="shared" si="422"/>
        <v>1</v>
      </c>
      <c r="S1700" s="9">
        <f t="shared" si="423"/>
        <v>0</v>
      </c>
      <c r="T1700" s="9" t="str">
        <f t="shared" si="424"/>
        <v>March</v>
      </c>
      <c r="U1700" s="40">
        <f t="shared" si="425"/>
        <v>0</v>
      </c>
      <c r="V1700" s="40" t="str">
        <f t="shared" si="426"/>
        <v>Normal</v>
      </c>
      <c r="W1700" s="40">
        <f t="shared" si="427"/>
        <v>0</v>
      </c>
      <c r="X1700" s="40">
        <f t="shared" si="428"/>
        <v>0</v>
      </c>
      <c r="Y1700" s="40">
        <f t="shared" si="429"/>
        <v>0</v>
      </c>
      <c r="Z1700" s="40">
        <f t="shared" si="430"/>
        <v>0</v>
      </c>
      <c r="AA1700" s="40">
        <f t="shared" si="431"/>
        <v>1</v>
      </c>
      <c r="AB1700" s="40">
        <f t="shared" si="432"/>
        <v>0</v>
      </c>
      <c r="AC1700" s="41" t="s">
        <v>238</v>
      </c>
      <c r="AD1700" s="41" t="s">
        <v>280</v>
      </c>
      <c r="AE1700" s="41" t="s">
        <v>351</v>
      </c>
      <c r="AF1700" s="41" t="s">
        <v>216</v>
      </c>
      <c r="AG1700" s="41" t="s">
        <v>56</v>
      </c>
      <c r="AH1700" s="41" t="s">
        <v>56</v>
      </c>
      <c r="AI1700" s="41" t="s">
        <v>56</v>
      </c>
      <c r="AJ1700" s="41" t="s">
        <v>160</v>
      </c>
      <c r="AK1700" s="41" t="s">
        <v>56</v>
      </c>
    </row>
    <row r="1701" spans="1:37" s="41" customFormat="1" ht="15.75" hidden="1" thickBot="1" x14ac:dyDescent="0.3">
      <c r="A1701" s="11" t="s">
        <v>45</v>
      </c>
      <c r="B1701" s="12" t="s">
        <v>216</v>
      </c>
      <c r="C1701" s="13" t="s">
        <v>52</v>
      </c>
      <c r="D1701" s="14" t="s">
        <v>47</v>
      </c>
      <c r="E1701" s="13" t="s">
        <v>4115</v>
      </c>
      <c r="F1701" s="4" t="s">
        <v>326</v>
      </c>
      <c r="G1701" s="4" t="s">
        <v>451</v>
      </c>
      <c r="H1701" s="15">
        <v>43147.75</v>
      </c>
      <c r="I1701" s="15">
        <v>43161.75</v>
      </c>
      <c r="J1701" s="131" t="s">
        <v>5103</v>
      </c>
      <c r="K1701" s="45" t="s">
        <v>9</v>
      </c>
      <c r="L1701" s="47" t="s">
        <v>7</v>
      </c>
      <c r="M1701" s="47" t="s">
        <v>56</v>
      </c>
      <c r="N1701" s="9" t="str">
        <f t="shared" si="418"/>
        <v>Standard</v>
      </c>
      <c r="O1701" s="10" t="str">
        <f t="shared" si="419"/>
        <v>Successful</v>
      </c>
      <c r="P1701" s="10" t="str">
        <f t="shared" si="420"/>
        <v>On Time</v>
      </c>
      <c r="Q1701" s="9">
        <f t="shared" si="421"/>
        <v>1</v>
      </c>
      <c r="R1701" s="9">
        <f t="shared" si="422"/>
        <v>1</v>
      </c>
      <c r="S1701" s="9">
        <f t="shared" si="423"/>
        <v>0</v>
      </c>
      <c r="T1701" s="9" t="str">
        <f t="shared" si="424"/>
        <v>March</v>
      </c>
      <c r="U1701" s="40">
        <f t="shared" si="425"/>
        <v>0</v>
      </c>
      <c r="V1701" s="40" t="str">
        <f t="shared" si="426"/>
        <v>Normal</v>
      </c>
      <c r="W1701" s="40">
        <f t="shared" si="427"/>
        <v>0</v>
      </c>
      <c r="X1701" s="40">
        <f t="shared" si="428"/>
        <v>0</v>
      </c>
      <c r="Y1701" s="40">
        <f t="shared" si="429"/>
        <v>0</v>
      </c>
      <c r="Z1701" s="40">
        <f t="shared" si="430"/>
        <v>0</v>
      </c>
      <c r="AA1701" s="40">
        <f t="shared" si="431"/>
        <v>1</v>
      </c>
      <c r="AB1701" s="40">
        <f t="shared" si="432"/>
        <v>0</v>
      </c>
      <c r="AC1701" s="41" t="s">
        <v>823</v>
      </c>
      <c r="AD1701" s="41" t="s">
        <v>635</v>
      </c>
      <c r="AE1701" s="41" t="s">
        <v>258</v>
      </c>
      <c r="AF1701" s="41" t="s">
        <v>216</v>
      </c>
      <c r="AG1701" s="41" t="s">
        <v>56</v>
      </c>
      <c r="AH1701" s="41" t="s">
        <v>56</v>
      </c>
      <c r="AI1701" s="41" t="s">
        <v>56</v>
      </c>
      <c r="AJ1701" s="41" t="s">
        <v>160</v>
      </c>
      <c r="AK1701" s="41" t="s">
        <v>56</v>
      </c>
    </row>
    <row r="1702" spans="1:37" s="41" customFormat="1" ht="15.75" hidden="1" thickBot="1" x14ac:dyDescent="0.3">
      <c r="A1702" s="11" t="s">
        <v>248</v>
      </c>
      <c r="B1702" s="12" t="s">
        <v>216</v>
      </c>
      <c r="C1702" s="13" t="s">
        <v>46</v>
      </c>
      <c r="D1702" s="14" t="s">
        <v>47</v>
      </c>
      <c r="E1702" s="13" t="s">
        <v>4116</v>
      </c>
      <c r="F1702" s="4" t="s">
        <v>152</v>
      </c>
      <c r="G1702" s="4" t="s">
        <v>272</v>
      </c>
      <c r="H1702" s="15">
        <v>43155.916666666664</v>
      </c>
      <c r="I1702" s="15">
        <v>43161.791666666664</v>
      </c>
      <c r="J1702" s="131" t="s">
        <v>5104</v>
      </c>
      <c r="K1702" s="45" t="s">
        <v>9</v>
      </c>
      <c r="L1702" s="47" t="s">
        <v>7</v>
      </c>
      <c r="M1702" s="47" t="s">
        <v>56</v>
      </c>
      <c r="N1702" s="9" t="str">
        <f t="shared" si="418"/>
        <v>Minor</v>
      </c>
      <c r="O1702" s="10" t="str">
        <f t="shared" si="419"/>
        <v>Successful</v>
      </c>
      <c r="P1702" s="10" t="str">
        <f t="shared" si="420"/>
        <v>On Time</v>
      </c>
      <c r="Q1702" s="9">
        <f t="shared" si="421"/>
        <v>1</v>
      </c>
      <c r="R1702" s="9">
        <f t="shared" si="422"/>
        <v>1</v>
      </c>
      <c r="S1702" s="9">
        <f t="shared" si="423"/>
        <v>0</v>
      </c>
      <c r="T1702" s="9" t="str">
        <f t="shared" si="424"/>
        <v>March</v>
      </c>
      <c r="U1702" s="40">
        <f t="shared" si="425"/>
        <v>0</v>
      </c>
      <c r="V1702" s="40" t="str">
        <f t="shared" si="426"/>
        <v>Normal</v>
      </c>
      <c r="W1702" s="40">
        <f t="shared" si="427"/>
        <v>0</v>
      </c>
      <c r="X1702" s="40">
        <f t="shared" si="428"/>
        <v>0</v>
      </c>
      <c r="Y1702" s="40">
        <f t="shared" si="429"/>
        <v>0</v>
      </c>
      <c r="Z1702" s="40">
        <f t="shared" si="430"/>
        <v>0</v>
      </c>
      <c r="AA1702" s="40">
        <f t="shared" si="431"/>
        <v>1</v>
      </c>
      <c r="AB1702" s="40">
        <f t="shared" si="432"/>
        <v>0</v>
      </c>
      <c r="AC1702" s="41" t="s">
        <v>537</v>
      </c>
      <c r="AD1702" s="41" t="s">
        <v>280</v>
      </c>
      <c r="AE1702" s="41" t="s">
        <v>121</v>
      </c>
      <c r="AF1702" s="41" t="s">
        <v>322</v>
      </c>
      <c r="AG1702" s="41" t="s">
        <v>56</v>
      </c>
      <c r="AH1702" s="41" t="s">
        <v>56</v>
      </c>
      <c r="AI1702" s="41" t="s">
        <v>56</v>
      </c>
      <c r="AJ1702" s="41" t="s">
        <v>160</v>
      </c>
      <c r="AK1702" s="41" t="s">
        <v>56</v>
      </c>
    </row>
    <row r="1703" spans="1:37" s="41" customFormat="1" ht="15.75" hidden="1" thickBot="1" x14ac:dyDescent="0.3">
      <c r="A1703" s="11" t="s">
        <v>49</v>
      </c>
      <c r="B1703" s="12" t="s">
        <v>216</v>
      </c>
      <c r="C1703" s="13" t="s">
        <v>52</v>
      </c>
      <c r="D1703" s="14" t="s">
        <v>47</v>
      </c>
      <c r="E1703" s="13" t="s">
        <v>4117</v>
      </c>
      <c r="F1703" s="4" t="s">
        <v>365</v>
      </c>
      <c r="G1703" s="4" t="s">
        <v>3177</v>
      </c>
      <c r="H1703" s="15">
        <v>43152.833333333336</v>
      </c>
      <c r="I1703" s="15">
        <v>43161.708333333336</v>
      </c>
      <c r="J1703" s="131" t="s">
        <v>5105</v>
      </c>
      <c r="K1703" s="45" t="s">
        <v>9</v>
      </c>
      <c r="L1703" s="47" t="s">
        <v>7</v>
      </c>
      <c r="M1703" s="47" t="s">
        <v>56</v>
      </c>
      <c r="N1703" s="9" t="str">
        <f t="shared" si="418"/>
        <v>Standard</v>
      </c>
      <c r="O1703" s="10" t="str">
        <f t="shared" si="419"/>
        <v>Successful</v>
      </c>
      <c r="P1703" s="10" t="str">
        <f t="shared" si="420"/>
        <v>On Time</v>
      </c>
      <c r="Q1703" s="9">
        <f t="shared" si="421"/>
        <v>1</v>
      </c>
      <c r="R1703" s="9">
        <f t="shared" si="422"/>
        <v>1</v>
      </c>
      <c r="S1703" s="9">
        <f t="shared" si="423"/>
        <v>0</v>
      </c>
      <c r="T1703" s="9" t="str">
        <f t="shared" si="424"/>
        <v>March</v>
      </c>
      <c r="U1703" s="40">
        <f t="shared" si="425"/>
        <v>0</v>
      </c>
      <c r="V1703" s="40" t="str">
        <f t="shared" si="426"/>
        <v>Normal</v>
      </c>
      <c r="W1703" s="40">
        <f t="shared" si="427"/>
        <v>0</v>
      </c>
      <c r="X1703" s="40">
        <f t="shared" si="428"/>
        <v>0</v>
      </c>
      <c r="Y1703" s="40">
        <f t="shared" si="429"/>
        <v>0</v>
      </c>
      <c r="Z1703" s="40">
        <f t="shared" si="430"/>
        <v>0</v>
      </c>
      <c r="AA1703" s="40">
        <f t="shared" si="431"/>
        <v>1</v>
      </c>
      <c r="AB1703" s="40">
        <f t="shared" si="432"/>
        <v>0</v>
      </c>
      <c r="AC1703" s="41" t="s">
        <v>132</v>
      </c>
      <c r="AD1703" s="41" t="s">
        <v>339</v>
      </c>
      <c r="AE1703" s="41" t="s">
        <v>432</v>
      </c>
      <c r="AF1703" s="41" t="s">
        <v>216</v>
      </c>
      <c r="AG1703" s="41" t="s">
        <v>56</v>
      </c>
      <c r="AH1703" s="41" t="s">
        <v>56</v>
      </c>
      <c r="AI1703" s="41" t="s">
        <v>56</v>
      </c>
      <c r="AJ1703" s="41" t="s">
        <v>160</v>
      </c>
      <c r="AK1703" s="41" t="s">
        <v>56</v>
      </c>
    </row>
    <row r="1704" spans="1:37" s="41" customFormat="1" ht="15.75" hidden="1" thickBot="1" x14ac:dyDescent="0.3">
      <c r="A1704" s="11" t="s">
        <v>45</v>
      </c>
      <c r="B1704" s="12" t="s">
        <v>216</v>
      </c>
      <c r="C1704" s="13" t="s">
        <v>52</v>
      </c>
      <c r="D1704" s="14" t="s">
        <v>47</v>
      </c>
      <c r="E1704" s="13" t="s">
        <v>4118</v>
      </c>
      <c r="F1704" s="4" t="s">
        <v>242</v>
      </c>
      <c r="G1704" s="4" t="s">
        <v>207</v>
      </c>
      <c r="H1704" s="15">
        <v>43157.708333333336</v>
      </c>
      <c r="I1704" s="15">
        <v>43161.958333333336</v>
      </c>
      <c r="J1704" s="131" t="s">
        <v>5106</v>
      </c>
      <c r="K1704" s="45" t="s">
        <v>9</v>
      </c>
      <c r="L1704" s="47" t="s">
        <v>7</v>
      </c>
      <c r="M1704" s="47" t="s">
        <v>56</v>
      </c>
      <c r="N1704" s="9" t="str">
        <f t="shared" si="418"/>
        <v>Standard</v>
      </c>
      <c r="O1704" s="10" t="str">
        <f t="shared" si="419"/>
        <v>Successful</v>
      </c>
      <c r="P1704" s="10" t="str">
        <f t="shared" si="420"/>
        <v>On Time</v>
      </c>
      <c r="Q1704" s="9">
        <f t="shared" si="421"/>
        <v>1</v>
      </c>
      <c r="R1704" s="9">
        <f t="shared" si="422"/>
        <v>1</v>
      </c>
      <c r="S1704" s="9">
        <f t="shared" si="423"/>
        <v>0</v>
      </c>
      <c r="T1704" s="9" t="str">
        <f t="shared" si="424"/>
        <v>March</v>
      </c>
      <c r="U1704" s="40">
        <f t="shared" si="425"/>
        <v>0</v>
      </c>
      <c r="V1704" s="40" t="str">
        <f t="shared" si="426"/>
        <v>Normal</v>
      </c>
      <c r="W1704" s="40">
        <f t="shared" si="427"/>
        <v>0</v>
      </c>
      <c r="X1704" s="40">
        <f t="shared" si="428"/>
        <v>0</v>
      </c>
      <c r="Y1704" s="40">
        <f t="shared" si="429"/>
        <v>0</v>
      </c>
      <c r="Z1704" s="40">
        <f t="shared" si="430"/>
        <v>0</v>
      </c>
      <c r="AA1704" s="40">
        <f t="shared" si="431"/>
        <v>1</v>
      </c>
      <c r="AB1704" s="40">
        <f t="shared" si="432"/>
        <v>0</v>
      </c>
      <c r="AC1704" s="41" t="s">
        <v>823</v>
      </c>
      <c r="AD1704" s="41" t="s">
        <v>299</v>
      </c>
      <c r="AE1704" s="41" t="s">
        <v>432</v>
      </c>
      <c r="AF1704" s="41" t="s">
        <v>216</v>
      </c>
      <c r="AG1704" s="41" t="s">
        <v>56</v>
      </c>
      <c r="AH1704" s="41" t="s">
        <v>56</v>
      </c>
      <c r="AI1704" s="41" t="s">
        <v>56</v>
      </c>
      <c r="AJ1704" s="41" t="s">
        <v>160</v>
      </c>
      <c r="AK1704" s="41" t="s">
        <v>56</v>
      </c>
    </row>
    <row r="1705" spans="1:37" s="41" customFormat="1" ht="15.75" hidden="1" thickBot="1" x14ac:dyDescent="0.3">
      <c r="A1705" s="11" t="s">
        <v>697</v>
      </c>
      <c r="B1705" s="12" t="s">
        <v>216</v>
      </c>
      <c r="C1705" s="13" t="s">
        <v>46</v>
      </c>
      <c r="D1705" s="14" t="s">
        <v>47</v>
      </c>
      <c r="E1705" s="13" t="s">
        <v>4119</v>
      </c>
      <c r="F1705" s="4" t="s">
        <v>152</v>
      </c>
      <c r="G1705" s="4" t="s">
        <v>709</v>
      </c>
      <c r="H1705" s="15">
        <v>43157.291666666664</v>
      </c>
      <c r="I1705" s="15">
        <v>43163.979166666664</v>
      </c>
      <c r="J1705" s="131" t="s">
        <v>814</v>
      </c>
      <c r="K1705" s="45" t="s">
        <v>9</v>
      </c>
      <c r="L1705" s="47" t="s">
        <v>7</v>
      </c>
      <c r="M1705" s="47" t="s">
        <v>56</v>
      </c>
      <c r="N1705" s="9" t="str">
        <f t="shared" si="418"/>
        <v>Minor</v>
      </c>
      <c r="O1705" s="10" t="str">
        <f t="shared" si="419"/>
        <v>Successful</v>
      </c>
      <c r="P1705" s="10" t="str">
        <f t="shared" si="420"/>
        <v>On Time</v>
      </c>
      <c r="Q1705" s="9">
        <f t="shared" si="421"/>
        <v>1</v>
      </c>
      <c r="R1705" s="9">
        <f t="shared" si="422"/>
        <v>1</v>
      </c>
      <c r="S1705" s="9">
        <f t="shared" si="423"/>
        <v>0</v>
      </c>
      <c r="T1705" s="9" t="str">
        <f t="shared" si="424"/>
        <v>March</v>
      </c>
      <c r="U1705" s="40">
        <f t="shared" si="425"/>
        <v>0</v>
      </c>
      <c r="V1705" s="40" t="str">
        <f t="shared" si="426"/>
        <v>Normal</v>
      </c>
      <c r="W1705" s="40">
        <f t="shared" si="427"/>
        <v>0</v>
      </c>
      <c r="X1705" s="40">
        <f t="shared" si="428"/>
        <v>0</v>
      </c>
      <c r="Y1705" s="40">
        <f t="shared" si="429"/>
        <v>0</v>
      </c>
      <c r="Z1705" s="40">
        <f t="shared" si="430"/>
        <v>0</v>
      </c>
      <c r="AA1705" s="40">
        <f t="shared" si="431"/>
        <v>1</v>
      </c>
      <c r="AB1705" s="40">
        <f t="shared" si="432"/>
        <v>0</v>
      </c>
      <c r="AC1705" s="41" t="s">
        <v>238</v>
      </c>
      <c r="AD1705" s="41" t="s">
        <v>825</v>
      </c>
      <c r="AE1705" s="41" t="s">
        <v>121</v>
      </c>
      <c r="AF1705" s="41" t="s">
        <v>322</v>
      </c>
      <c r="AG1705" s="41" t="s">
        <v>56</v>
      </c>
      <c r="AH1705" s="41" t="s">
        <v>56</v>
      </c>
      <c r="AI1705" s="41" t="s">
        <v>56</v>
      </c>
      <c r="AJ1705" s="41" t="s">
        <v>160</v>
      </c>
      <c r="AK1705" s="41" t="s">
        <v>56</v>
      </c>
    </row>
    <row r="1706" spans="1:37" s="41" customFormat="1" ht="15.75" hidden="1" thickBot="1" x14ac:dyDescent="0.3">
      <c r="A1706" s="11" t="s">
        <v>64</v>
      </c>
      <c r="B1706" s="12" t="s">
        <v>216</v>
      </c>
      <c r="C1706" s="13" t="s">
        <v>52</v>
      </c>
      <c r="D1706" s="14" t="s">
        <v>47</v>
      </c>
      <c r="E1706" s="13" t="s">
        <v>4120</v>
      </c>
      <c r="F1706" s="4" t="s">
        <v>152</v>
      </c>
      <c r="G1706" s="4" t="s">
        <v>452</v>
      </c>
      <c r="H1706" s="15">
        <v>43163.458333333336</v>
      </c>
      <c r="I1706" s="15">
        <v>43163.625</v>
      </c>
      <c r="J1706" s="131" t="s">
        <v>5107</v>
      </c>
      <c r="K1706" s="45" t="s">
        <v>9</v>
      </c>
      <c r="L1706" s="47" t="s">
        <v>7</v>
      </c>
      <c r="M1706" s="47" t="s">
        <v>56</v>
      </c>
      <c r="N1706" s="9" t="str">
        <f t="shared" si="418"/>
        <v>Standard</v>
      </c>
      <c r="O1706" s="10" t="str">
        <f t="shared" si="419"/>
        <v>Successful</v>
      </c>
      <c r="P1706" s="10" t="str">
        <f t="shared" si="420"/>
        <v>On Time</v>
      </c>
      <c r="Q1706" s="9">
        <f t="shared" si="421"/>
        <v>1</v>
      </c>
      <c r="R1706" s="9">
        <f t="shared" si="422"/>
        <v>1</v>
      </c>
      <c r="S1706" s="9">
        <f t="shared" si="423"/>
        <v>0</v>
      </c>
      <c r="T1706" s="9" t="str">
        <f t="shared" si="424"/>
        <v>March</v>
      </c>
      <c r="U1706" s="40">
        <f t="shared" si="425"/>
        <v>0</v>
      </c>
      <c r="V1706" s="40" t="str">
        <f t="shared" si="426"/>
        <v>Normal</v>
      </c>
      <c r="W1706" s="40">
        <f t="shared" si="427"/>
        <v>0</v>
      </c>
      <c r="X1706" s="40">
        <f t="shared" si="428"/>
        <v>0</v>
      </c>
      <c r="Y1706" s="40">
        <f t="shared" si="429"/>
        <v>0</v>
      </c>
      <c r="Z1706" s="40">
        <f t="shared" si="430"/>
        <v>0</v>
      </c>
      <c r="AA1706" s="40">
        <f t="shared" si="431"/>
        <v>1</v>
      </c>
      <c r="AB1706" s="40">
        <f t="shared" si="432"/>
        <v>0</v>
      </c>
      <c r="AC1706" s="41" t="s">
        <v>132</v>
      </c>
      <c r="AD1706" s="41" t="s">
        <v>332</v>
      </c>
      <c r="AE1706" s="41" t="s">
        <v>121</v>
      </c>
      <c r="AF1706" s="41" t="s">
        <v>322</v>
      </c>
      <c r="AG1706" s="41" t="s">
        <v>56</v>
      </c>
      <c r="AH1706" s="41" t="s">
        <v>56</v>
      </c>
      <c r="AI1706" s="41" t="s">
        <v>56</v>
      </c>
      <c r="AJ1706" s="41" t="s">
        <v>160</v>
      </c>
      <c r="AK1706" s="41" t="s">
        <v>56</v>
      </c>
    </row>
    <row r="1707" spans="1:37" s="41" customFormat="1" ht="15.75" hidden="1" thickBot="1" x14ac:dyDescent="0.3">
      <c r="A1707" s="11" t="s">
        <v>359</v>
      </c>
      <c r="B1707" s="12" t="s">
        <v>216</v>
      </c>
      <c r="C1707" s="13" t="s">
        <v>52</v>
      </c>
      <c r="D1707" s="14" t="s">
        <v>47</v>
      </c>
      <c r="E1707" s="13" t="s">
        <v>4121</v>
      </c>
      <c r="F1707" s="4" t="s">
        <v>158</v>
      </c>
      <c r="G1707" s="4" t="s">
        <v>243</v>
      </c>
      <c r="H1707" s="15">
        <v>43160.333333333336</v>
      </c>
      <c r="I1707" s="15">
        <v>43161.708333333336</v>
      </c>
      <c r="J1707" s="131" t="s">
        <v>5108</v>
      </c>
      <c r="K1707" s="45" t="s">
        <v>9</v>
      </c>
      <c r="L1707" s="47" t="s">
        <v>7</v>
      </c>
      <c r="M1707" s="47" t="s">
        <v>56</v>
      </c>
      <c r="N1707" s="9" t="str">
        <f t="shared" si="418"/>
        <v>Standard</v>
      </c>
      <c r="O1707" s="10" t="str">
        <f t="shared" si="419"/>
        <v>Successful</v>
      </c>
      <c r="P1707" s="10" t="str">
        <f t="shared" si="420"/>
        <v>On Time</v>
      </c>
      <c r="Q1707" s="9">
        <f t="shared" si="421"/>
        <v>1</v>
      </c>
      <c r="R1707" s="9">
        <f t="shared" si="422"/>
        <v>1</v>
      </c>
      <c r="S1707" s="9">
        <f t="shared" si="423"/>
        <v>0</v>
      </c>
      <c r="T1707" s="9" t="str">
        <f t="shared" si="424"/>
        <v>March</v>
      </c>
      <c r="U1707" s="40">
        <f t="shared" si="425"/>
        <v>0</v>
      </c>
      <c r="V1707" s="40" t="str">
        <f t="shared" si="426"/>
        <v>Normal</v>
      </c>
      <c r="W1707" s="40">
        <f t="shared" si="427"/>
        <v>0</v>
      </c>
      <c r="X1707" s="40">
        <f t="shared" si="428"/>
        <v>0</v>
      </c>
      <c r="Y1707" s="40">
        <f t="shared" si="429"/>
        <v>0</v>
      </c>
      <c r="Z1707" s="40">
        <f t="shared" si="430"/>
        <v>0</v>
      </c>
      <c r="AA1707" s="40">
        <f t="shared" si="431"/>
        <v>1</v>
      </c>
      <c r="AB1707" s="40">
        <f t="shared" si="432"/>
        <v>0</v>
      </c>
      <c r="AC1707" s="41" t="s">
        <v>823</v>
      </c>
      <c r="AD1707" s="41" t="s">
        <v>332</v>
      </c>
      <c r="AE1707" s="41" t="s">
        <v>121</v>
      </c>
      <c r="AF1707" s="41" t="s">
        <v>322</v>
      </c>
      <c r="AG1707" s="41" t="s">
        <v>56</v>
      </c>
      <c r="AH1707" s="41" t="s">
        <v>56</v>
      </c>
      <c r="AI1707" s="41" t="s">
        <v>56</v>
      </c>
      <c r="AJ1707" s="41" t="s">
        <v>160</v>
      </c>
      <c r="AK1707" s="41" t="s">
        <v>56</v>
      </c>
    </row>
    <row r="1708" spans="1:37" s="41" customFormat="1" ht="15.75" hidden="1" thickBot="1" x14ac:dyDescent="0.3">
      <c r="A1708" s="11" t="s">
        <v>359</v>
      </c>
      <c r="B1708" s="12" t="s">
        <v>216</v>
      </c>
      <c r="C1708" s="13" t="s">
        <v>52</v>
      </c>
      <c r="D1708" s="14" t="s">
        <v>47</v>
      </c>
      <c r="E1708" s="13" t="s">
        <v>4122</v>
      </c>
      <c r="F1708" s="4" t="s">
        <v>158</v>
      </c>
      <c r="G1708" s="4" t="s">
        <v>243</v>
      </c>
      <c r="H1708" s="15">
        <v>43160.395833333336</v>
      </c>
      <c r="I1708" s="15">
        <v>43161.770833333336</v>
      </c>
      <c r="J1708" s="131" t="s">
        <v>5109</v>
      </c>
      <c r="K1708" s="45" t="s">
        <v>9</v>
      </c>
      <c r="L1708" s="47" t="s">
        <v>7</v>
      </c>
      <c r="M1708" s="47" t="s">
        <v>56</v>
      </c>
      <c r="N1708" s="9" t="str">
        <f t="shared" si="418"/>
        <v>Standard</v>
      </c>
      <c r="O1708" s="10" t="str">
        <f t="shared" si="419"/>
        <v>Successful</v>
      </c>
      <c r="P1708" s="10" t="str">
        <f t="shared" si="420"/>
        <v>On Time</v>
      </c>
      <c r="Q1708" s="9">
        <f t="shared" si="421"/>
        <v>1</v>
      </c>
      <c r="R1708" s="9">
        <f t="shared" si="422"/>
        <v>1</v>
      </c>
      <c r="S1708" s="9">
        <f t="shared" si="423"/>
        <v>0</v>
      </c>
      <c r="T1708" s="9" t="str">
        <f t="shared" si="424"/>
        <v>March</v>
      </c>
      <c r="U1708" s="40">
        <f t="shared" si="425"/>
        <v>0</v>
      </c>
      <c r="V1708" s="40" t="str">
        <f t="shared" si="426"/>
        <v>Normal</v>
      </c>
      <c r="W1708" s="40">
        <f t="shared" si="427"/>
        <v>0</v>
      </c>
      <c r="X1708" s="40">
        <f t="shared" si="428"/>
        <v>0</v>
      </c>
      <c r="Y1708" s="40">
        <f t="shared" si="429"/>
        <v>0</v>
      </c>
      <c r="Z1708" s="40">
        <f t="shared" si="430"/>
        <v>0</v>
      </c>
      <c r="AA1708" s="40">
        <f t="shared" si="431"/>
        <v>1</v>
      </c>
      <c r="AB1708" s="40">
        <f t="shared" si="432"/>
        <v>0</v>
      </c>
      <c r="AC1708" s="41" t="s">
        <v>823</v>
      </c>
      <c r="AD1708" s="41" t="s">
        <v>332</v>
      </c>
      <c r="AE1708" s="41" t="s">
        <v>121</v>
      </c>
      <c r="AF1708" s="41" t="s">
        <v>322</v>
      </c>
      <c r="AG1708" s="41" t="s">
        <v>56</v>
      </c>
      <c r="AH1708" s="41" t="s">
        <v>56</v>
      </c>
      <c r="AI1708" s="41" t="s">
        <v>56</v>
      </c>
      <c r="AJ1708" s="41" t="s">
        <v>160</v>
      </c>
      <c r="AK1708" s="41" t="s">
        <v>56</v>
      </c>
    </row>
    <row r="1709" spans="1:37" s="41" customFormat="1" ht="15.75" hidden="1" thickBot="1" x14ac:dyDescent="0.3">
      <c r="A1709" s="11" t="s">
        <v>49</v>
      </c>
      <c r="B1709" s="12" t="s">
        <v>8</v>
      </c>
      <c r="C1709" s="13" t="s">
        <v>46</v>
      </c>
      <c r="D1709" s="14" t="s">
        <v>47</v>
      </c>
      <c r="E1709" s="13" t="s">
        <v>4123</v>
      </c>
      <c r="F1709" s="4" t="s">
        <v>76</v>
      </c>
      <c r="G1709" s="4" t="s">
        <v>563</v>
      </c>
      <c r="H1709" s="15">
        <v>43163.333333333336</v>
      </c>
      <c r="I1709" s="15">
        <v>43163.458333333336</v>
      </c>
      <c r="J1709" s="131" t="s">
        <v>5110</v>
      </c>
      <c r="K1709" s="45" t="s">
        <v>9</v>
      </c>
      <c r="L1709" s="47" t="s">
        <v>7</v>
      </c>
      <c r="M1709" s="47" t="s">
        <v>56</v>
      </c>
      <c r="N1709" s="9" t="str">
        <f t="shared" si="418"/>
        <v>Minor</v>
      </c>
      <c r="O1709" s="10" t="str">
        <f t="shared" si="419"/>
        <v>Successful</v>
      </c>
      <c r="P1709" s="10" t="str">
        <f t="shared" si="420"/>
        <v>On Time</v>
      </c>
      <c r="Q1709" s="9">
        <f t="shared" si="421"/>
        <v>1</v>
      </c>
      <c r="R1709" s="9">
        <f t="shared" si="422"/>
        <v>1</v>
      </c>
      <c r="S1709" s="9">
        <f t="shared" si="423"/>
        <v>0</v>
      </c>
      <c r="T1709" s="9" t="str">
        <f t="shared" si="424"/>
        <v>March</v>
      </c>
      <c r="U1709" s="40">
        <f t="shared" si="425"/>
        <v>0</v>
      </c>
      <c r="V1709" s="40" t="str">
        <f t="shared" si="426"/>
        <v>Normal</v>
      </c>
      <c r="W1709" s="40">
        <f t="shared" si="427"/>
        <v>0</v>
      </c>
      <c r="X1709" s="40">
        <f t="shared" si="428"/>
        <v>0</v>
      </c>
      <c r="Y1709" s="40">
        <f t="shared" si="429"/>
        <v>0</v>
      </c>
      <c r="Z1709" s="40">
        <f t="shared" si="430"/>
        <v>1</v>
      </c>
      <c r="AA1709" s="40">
        <f t="shared" si="431"/>
        <v>1</v>
      </c>
      <c r="AB1709" s="40">
        <f t="shared" si="432"/>
        <v>0</v>
      </c>
      <c r="AC1709" s="41" t="s">
        <v>132</v>
      </c>
      <c r="AD1709" s="41" t="s">
        <v>280</v>
      </c>
      <c r="AE1709" s="41" t="s">
        <v>259</v>
      </c>
      <c r="AF1709" s="41" t="s">
        <v>8</v>
      </c>
      <c r="AG1709" s="41" t="s">
        <v>56</v>
      </c>
      <c r="AH1709" s="41" t="s">
        <v>56</v>
      </c>
      <c r="AI1709" s="41" t="s">
        <v>215</v>
      </c>
      <c r="AJ1709" s="41" t="s">
        <v>160</v>
      </c>
      <c r="AK1709" s="41" t="s">
        <v>56</v>
      </c>
    </row>
    <row r="1710" spans="1:37" s="41" customFormat="1" ht="15.75" hidden="1" thickBot="1" x14ac:dyDescent="0.3">
      <c r="A1710" s="11" t="s">
        <v>49</v>
      </c>
      <c r="B1710" s="12" t="s">
        <v>8</v>
      </c>
      <c r="C1710" s="13" t="s">
        <v>46</v>
      </c>
      <c r="D1710" s="14" t="s">
        <v>47</v>
      </c>
      <c r="E1710" s="13" t="s">
        <v>4124</v>
      </c>
      <c r="F1710" s="4" t="s">
        <v>76</v>
      </c>
      <c r="G1710" s="4" t="s">
        <v>563</v>
      </c>
      <c r="H1710" s="15">
        <v>43163.479166666664</v>
      </c>
      <c r="I1710" s="15">
        <v>43163.833333333336</v>
      </c>
      <c r="J1710" s="131" t="s">
        <v>5111</v>
      </c>
      <c r="K1710" s="45" t="s">
        <v>9</v>
      </c>
      <c r="L1710" s="47" t="s">
        <v>7</v>
      </c>
      <c r="M1710" s="47" t="s">
        <v>56</v>
      </c>
      <c r="N1710" s="9" t="str">
        <f t="shared" si="418"/>
        <v>Minor</v>
      </c>
      <c r="O1710" s="10" t="str">
        <f t="shared" si="419"/>
        <v>Successful</v>
      </c>
      <c r="P1710" s="10" t="str">
        <f t="shared" si="420"/>
        <v>On Time</v>
      </c>
      <c r="Q1710" s="9">
        <f t="shared" si="421"/>
        <v>1</v>
      </c>
      <c r="R1710" s="9">
        <f t="shared" si="422"/>
        <v>1</v>
      </c>
      <c r="S1710" s="9">
        <f t="shared" si="423"/>
        <v>0</v>
      </c>
      <c r="T1710" s="9" t="str">
        <f t="shared" si="424"/>
        <v>March</v>
      </c>
      <c r="U1710" s="40">
        <f t="shared" si="425"/>
        <v>0</v>
      </c>
      <c r="V1710" s="40" t="str">
        <f t="shared" si="426"/>
        <v>Normal</v>
      </c>
      <c r="W1710" s="40">
        <f t="shared" si="427"/>
        <v>0</v>
      </c>
      <c r="X1710" s="40">
        <f t="shared" si="428"/>
        <v>0</v>
      </c>
      <c r="Y1710" s="40">
        <f t="shared" si="429"/>
        <v>0</v>
      </c>
      <c r="Z1710" s="40">
        <f t="shared" si="430"/>
        <v>1</v>
      </c>
      <c r="AA1710" s="40">
        <f t="shared" si="431"/>
        <v>1</v>
      </c>
      <c r="AB1710" s="40">
        <f t="shared" si="432"/>
        <v>0</v>
      </c>
      <c r="AC1710" s="41" t="s">
        <v>132</v>
      </c>
      <c r="AD1710" s="41" t="s">
        <v>280</v>
      </c>
      <c r="AE1710" s="41" t="s">
        <v>259</v>
      </c>
      <c r="AF1710" s="41" t="s">
        <v>8</v>
      </c>
      <c r="AG1710" s="41" t="s">
        <v>56</v>
      </c>
      <c r="AH1710" s="41" t="s">
        <v>56</v>
      </c>
      <c r="AI1710" s="41" t="s">
        <v>215</v>
      </c>
      <c r="AJ1710" s="41" t="s">
        <v>160</v>
      </c>
      <c r="AK1710" s="41" t="s">
        <v>56</v>
      </c>
    </row>
    <row r="1711" spans="1:37" s="41" customFormat="1" ht="15.75" hidden="1" thickBot="1" x14ac:dyDescent="0.3">
      <c r="A1711" s="11" t="s">
        <v>49</v>
      </c>
      <c r="B1711" s="12" t="s">
        <v>216</v>
      </c>
      <c r="C1711" s="13" t="s">
        <v>46</v>
      </c>
      <c r="D1711" s="14" t="s">
        <v>47</v>
      </c>
      <c r="E1711" s="13" t="s">
        <v>4125</v>
      </c>
      <c r="F1711" s="4" t="s">
        <v>95</v>
      </c>
      <c r="G1711" s="4" t="s">
        <v>3126</v>
      </c>
      <c r="H1711" s="15">
        <v>43162.458333333336</v>
      </c>
      <c r="I1711" s="15">
        <v>43163.833333333336</v>
      </c>
      <c r="J1711" s="131" t="s">
        <v>5112</v>
      </c>
      <c r="K1711" s="45" t="s">
        <v>9</v>
      </c>
      <c r="L1711" s="47" t="s">
        <v>7</v>
      </c>
      <c r="M1711" s="47" t="s">
        <v>56</v>
      </c>
      <c r="N1711" s="9" t="str">
        <f t="shared" si="418"/>
        <v>Minor</v>
      </c>
      <c r="O1711" s="10" t="str">
        <f t="shared" si="419"/>
        <v>Successful</v>
      </c>
      <c r="P1711" s="10" t="str">
        <f t="shared" si="420"/>
        <v>On Time</v>
      </c>
      <c r="Q1711" s="9">
        <f t="shared" si="421"/>
        <v>1</v>
      </c>
      <c r="R1711" s="9">
        <f t="shared" si="422"/>
        <v>1</v>
      </c>
      <c r="S1711" s="9">
        <f t="shared" si="423"/>
        <v>0</v>
      </c>
      <c r="T1711" s="9" t="str">
        <f t="shared" si="424"/>
        <v>March</v>
      </c>
      <c r="U1711" s="40">
        <f t="shared" si="425"/>
        <v>0</v>
      </c>
      <c r="V1711" s="40" t="str">
        <f t="shared" si="426"/>
        <v>Normal</v>
      </c>
      <c r="W1711" s="40">
        <f t="shared" si="427"/>
        <v>0</v>
      </c>
      <c r="X1711" s="40">
        <f t="shared" si="428"/>
        <v>0</v>
      </c>
      <c r="Y1711" s="40">
        <f t="shared" si="429"/>
        <v>0</v>
      </c>
      <c r="Z1711" s="40">
        <f t="shared" si="430"/>
        <v>0</v>
      </c>
      <c r="AA1711" s="40">
        <f t="shared" si="431"/>
        <v>1</v>
      </c>
      <c r="AB1711" s="40">
        <f t="shared" si="432"/>
        <v>0</v>
      </c>
      <c r="AC1711" s="41" t="s">
        <v>132</v>
      </c>
      <c r="AD1711" s="41" t="s">
        <v>280</v>
      </c>
      <c r="AE1711" s="41" t="s">
        <v>421</v>
      </c>
      <c r="AF1711" s="41" t="s">
        <v>216</v>
      </c>
      <c r="AG1711" s="41" t="s">
        <v>56</v>
      </c>
      <c r="AH1711" s="41" t="s">
        <v>56</v>
      </c>
      <c r="AI1711" s="41" t="s">
        <v>56</v>
      </c>
      <c r="AJ1711" s="41" t="s">
        <v>160</v>
      </c>
      <c r="AK1711" s="41" t="s">
        <v>56</v>
      </c>
    </row>
    <row r="1712" spans="1:37" s="41" customFormat="1" ht="15.75" hidden="1" thickBot="1" x14ac:dyDescent="0.3">
      <c r="A1712" s="11" t="s">
        <v>49</v>
      </c>
      <c r="B1712" s="12" t="s">
        <v>8</v>
      </c>
      <c r="C1712" s="13" t="s">
        <v>46</v>
      </c>
      <c r="D1712" s="14" t="s">
        <v>47</v>
      </c>
      <c r="E1712" s="13" t="s">
        <v>4126</v>
      </c>
      <c r="F1712" s="4" t="s">
        <v>79</v>
      </c>
      <c r="G1712" s="4" t="s">
        <v>585</v>
      </c>
      <c r="H1712" s="15">
        <v>43163.333333333336</v>
      </c>
      <c r="I1712" s="15">
        <v>43163.583333333336</v>
      </c>
      <c r="J1712" s="131" t="s">
        <v>5113</v>
      </c>
      <c r="K1712" s="45" t="s">
        <v>9</v>
      </c>
      <c r="L1712" s="47" t="s">
        <v>7</v>
      </c>
      <c r="M1712" s="47" t="s">
        <v>56</v>
      </c>
      <c r="N1712" s="9" t="str">
        <f t="shared" si="418"/>
        <v>Minor</v>
      </c>
      <c r="O1712" s="10" t="str">
        <f t="shared" si="419"/>
        <v>Successful</v>
      </c>
      <c r="P1712" s="10" t="str">
        <f t="shared" si="420"/>
        <v>On Time</v>
      </c>
      <c r="Q1712" s="9">
        <f t="shared" si="421"/>
        <v>1</v>
      </c>
      <c r="R1712" s="9">
        <f t="shared" si="422"/>
        <v>1</v>
      </c>
      <c r="S1712" s="9">
        <f t="shared" si="423"/>
        <v>0</v>
      </c>
      <c r="T1712" s="9" t="str">
        <f t="shared" si="424"/>
        <v>March</v>
      </c>
      <c r="U1712" s="40">
        <f t="shared" si="425"/>
        <v>0</v>
      </c>
      <c r="V1712" s="40" t="str">
        <f t="shared" si="426"/>
        <v>Normal</v>
      </c>
      <c r="W1712" s="40">
        <f t="shared" si="427"/>
        <v>0</v>
      </c>
      <c r="X1712" s="40">
        <f t="shared" si="428"/>
        <v>0</v>
      </c>
      <c r="Y1712" s="40">
        <f t="shared" si="429"/>
        <v>0</v>
      </c>
      <c r="Z1712" s="40">
        <f t="shared" si="430"/>
        <v>0</v>
      </c>
      <c r="AA1712" s="40">
        <f t="shared" si="431"/>
        <v>1</v>
      </c>
      <c r="AB1712" s="40">
        <f t="shared" si="432"/>
        <v>0</v>
      </c>
      <c r="AC1712" s="41" t="s">
        <v>132</v>
      </c>
      <c r="AD1712" s="41" t="s">
        <v>280</v>
      </c>
      <c r="AE1712" s="41" t="s">
        <v>260</v>
      </c>
      <c r="AF1712" s="41" t="s">
        <v>8</v>
      </c>
      <c r="AG1712" s="41" t="s">
        <v>56</v>
      </c>
      <c r="AH1712" s="41" t="s">
        <v>56</v>
      </c>
      <c r="AI1712" s="41" t="s">
        <v>56</v>
      </c>
      <c r="AJ1712" s="41" t="s">
        <v>160</v>
      </c>
      <c r="AK1712" s="41" t="s">
        <v>56</v>
      </c>
    </row>
    <row r="1713" spans="1:37" s="41" customFormat="1" ht="15.75" hidden="1" thickBot="1" x14ac:dyDescent="0.3">
      <c r="A1713" s="11" t="s">
        <v>697</v>
      </c>
      <c r="B1713" s="12" t="s">
        <v>216</v>
      </c>
      <c r="C1713" s="13" t="s">
        <v>46</v>
      </c>
      <c r="D1713" s="14" t="s">
        <v>47</v>
      </c>
      <c r="E1713" s="13" t="s">
        <v>4127</v>
      </c>
      <c r="F1713" s="4" t="s">
        <v>617</v>
      </c>
      <c r="G1713" s="4" t="s">
        <v>1619</v>
      </c>
      <c r="H1713" s="15">
        <v>43161.583333333336</v>
      </c>
      <c r="I1713" s="15">
        <v>43162.458333333336</v>
      </c>
      <c r="J1713" s="131" t="s">
        <v>5114</v>
      </c>
      <c r="K1713" s="45" t="s">
        <v>9</v>
      </c>
      <c r="L1713" s="47" t="s">
        <v>7</v>
      </c>
      <c r="M1713" s="47" t="s">
        <v>56</v>
      </c>
      <c r="N1713" s="9" t="str">
        <f t="shared" si="418"/>
        <v>Minor</v>
      </c>
      <c r="O1713" s="10" t="str">
        <f t="shared" si="419"/>
        <v>Successful</v>
      </c>
      <c r="P1713" s="10" t="str">
        <f t="shared" si="420"/>
        <v>On Time</v>
      </c>
      <c r="Q1713" s="9">
        <f t="shared" si="421"/>
        <v>1</v>
      </c>
      <c r="R1713" s="9">
        <f t="shared" si="422"/>
        <v>1</v>
      </c>
      <c r="S1713" s="9">
        <f t="shared" si="423"/>
        <v>0</v>
      </c>
      <c r="T1713" s="9" t="str">
        <f t="shared" si="424"/>
        <v>March</v>
      </c>
      <c r="U1713" s="40">
        <f t="shared" si="425"/>
        <v>0</v>
      </c>
      <c r="V1713" s="40" t="str">
        <f t="shared" si="426"/>
        <v>Normal</v>
      </c>
      <c r="W1713" s="40">
        <f t="shared" si="427"/>
        <v>0</v>
      </c>
      <c r="X1713" s="40">
        <f t="shared" si="428"/>
        <v>0</v>
      </c>
      <c r="Y1713" s="40">
        <f t="shared" si="429"/>
        <v>0</v>
      </c>
      <c r="Z1713" s="40">
        <f t="shared" si="430"/>
        <v>0</v>
      </c>
      <c r="AA1713" s="40">
        <f t="shared" si="431"/>
        <v>1</v>
      </c>
      <c r="AB1713" s="40">
        <f t="shared" si="432"/>
        <v>0</v>
      </c>
      <c r="AC1713" s="41" t="s">
        <v>238</v>
      </c>
      <c r="AD1713" s="41" t="s">
        <v>5838</v>
      </c>
      <c r="AE1713" s="41" t="s">
        <v>425</v>
      </c>
      <c r="AF1713" s="41" t="s">
        <v>216</v>
      </c>
      <c r="AG1713" s="41" t="s">
        <v>56</v>
      </c>
      <c r="AH1713" s="41" t="s">
        <v>56</v>
      </c>
      <c r="AI1713" s="41" t="s">
        <v>56</v>
      </c>
      <c r="AJ1713" s="41" t="s">
        <v>160</v>
      </c>
      <c r="AK1713" s="41" t="s">
        <v>56</v>
      </c>
    </row>
    <row r="1714" spans="1:37" s="41" customFormat="1" ht="15.75" hidden="1" thickBot="1" x14ac:dyDescent="0.3">
      <c r="A1714" s="11" t="s">
        <v>49</v>
      </c>
      <c r="B1714" s="12" t="s">
        <v>216</v>
      </c>
      <c r="C1714" s="13" t="s">
        <v>46</v>
      </c>
      <c r="D1714" s="14" t="s">
        <v>47</v>
      </c>
      <c r="E1714" s="13" t="s">
        <v>4128</v>
      </c>
      <c r="F1714" s="4" t="s">
        <v>447</v>
      </c>
      <c r="G1714" s="4" t="s">
        <v>229</v>
      </c>
      <c r="H1714" s="15">
        <v>43162.833333333336</v>
      </c>
      <c r="I1714" s="15">
        <v>43163.916666666664</v>
      </c>
      <c r="J1714" s="131" t="s">
        <v>3800</v>
      </c>
      <c r="K1714" s="45" t="s">
        <v>9</v>
      </c>
      <c r="L1714" s="47" t="s">
        <v>7</v>
      </c>
      <c r="M1714" s="47" t="s">
        <v>56</v>
      </c>
      <c r="N1714" s="9" t="str">
        <f t="shared" si="418"/>
        <v>Minor</v>
      </c>
      <c r="O1714" s="10" t="str">
        <f t="shared" si="419"/>
        <v>Successful</v>
      </c>
      <c r="P1714" s="10" t="str">
        <f t="shared" si="420"/>
        <v>On Time</v>
      </c>
      <c r="Q1714" s="9">
        <f t="shared" si="421"/>
        <v>1</v>
      </c>
      <c r="R1714" s="9">
        <f t="shared" si="422"/>
        <v>1</v>
      </c>
      <c r="S1714" s="9">
        <f t="shared" si="423"/>
        <v>0</v>
      </c>
      <c r="T1714" s="9" t="str">
        <f t="shared" si="424"/>
        <v>March</v>
      </c>
      <c r="U1714" s="40">
        <f t="shared" si="425"/>
        <v>0</v>
      </c>
      <c r="V1714" s="40" t="str">
        <f t="shared" si="426"/>
        <v>Normal</v>
      </c>
      <c r="W1714" s="40">
        <f t="shared" si="427"/>
        <v>0</v>
      </c>
      <c r="X1714" s="40">
        <f t="shared" si="428"/>
        <v>0</v>
      </c>
      <c r="Y1714" s="40">
        <f t="shared" si="429"/>
        <v>0</v>
      </c>
      <c r="Z1714" s="40">
        <f t="shared" si="430"/>
        <v>0</v>
      </c>
      <c r="AA1714" s="40">
        <f t="shared" si="431"/>
        <v>1</v>
      </c>
      <c r="AB1714" s="40">
        <f t="shared" si="432"/>
        <v>0</v>
      </c>
      <c r="AC1714" s="41" t="s">
        <v>132</v>
      </c>
      <c r="AD1714" s="41" t="s">
        <v>298</v>
      </c>
      <c r="AE1714" s="41" t="s">
        <v>425</v>
      </c>
      <c r="AF1714" s="41" t="s">
        <v>216</v>
      </c>
      <c r="AG1714" s="41" t="s">
        <v>56</v>
      </c>
      <c r="AH1714" s="41" t="s">
        <v>56</v>
      </c>
      <c r="AI1714" s="41" t="s">
        <v>56</v>
      </c>
      <c r="AJ1714" s="41" t="s">
        <v>160</v>
      </c>
      <c r="AK1714" s="41" t="s">
        <v>56</v>
      </c>
    </row>
    <row r="1715" spans="1:37" s="41" customFormat="1" ht="15.75" hidden="1" thickBot="1" x14ac:dyDescent="0.3">
      <c r="A1715" s="11" t="s">
        <v>64</v>
      </c>
      <c r="B1715" s="12" t="s">
        <v>216</v>
      </c>
      <c r="C1715" s="13" t="s">
        <v>46</v>
      </c>
      <c r="D1715" s="14" t="s">
        <v>47</v>
      </c>
      <c r="E1715" s="13" t="s">
        <v>4129</v>
      </c>
      <c r="F1715" s="4" t="s">
        <v>84</v>
      </c>
      <c r="G1715" s="4" t="s">
        <v>663</v>
      </c>
      <c r="H1715" s="15">
        <v>43159.833333333336</v>
      </c>
      <c r="I1715" s="15">
        <v>43162.833333333336</v>
      </c>
      <c r="J1715" s="131" t="s">
        <v>5115</v>
      </c>
      <c r="K1715" s="45" t="s">
        <v>9</v>
      </c>
      <c r="L1715" s="47" t="s">
        <v>7</v>
      </c>
      <c r="M1715" s="47" t="s">
        <v>56</v>
      </c>
      <c r="N1715" s="9" t="str">
        <f t="shared" si="418"/>
        <v>Minor</v>
      </c>
      <c r="O1715" s="10" t="str">
        <f t="shared" si="419"/>
        <v>Successful</v>
      </c>
      <c r="P1715" s="10" t="str">
        <f t="shared" si="420"/>
        <v>On Time</v>
      </c>
      <c r="Q1715" s="9">
        <f t="shared" si="421"/>
        <v>1</v>
      </c>
      <c r="R1715" s="9">
        <f t="shared" si="422"/>
        <v>1</v>
      </c>
      <c r="S1715" s="9">
        <f t="shared" si="423"/>
        <v>0</v>
      </c>
      <c r="T1715" s="9" t="str">
        <f t="shared" si="424"/>
        <v>March</v>
      </c>
      <c r="U1715" s="40">
        <f t="shared" si="425"/>
        <v>1</v>
      </c>
      <c r="V1715" s="40" t="str">
        <f t="shared" si="426"/>
        <v>SLT</v>
      </c>
      <c r="W1715" s="40">
        <f t="shared" si="427"/>
        <v>0</v>
      </c>
      <c r="X1715" s="40">
        <f t="shared" si="428"/>
        <v>0</v>
      </c>
      <c r="Y1715" s="40">
        <f t="shared" si="429"/>
        <v>0</v>
      </c>
      <c r="Z1715" s="40">
        <f t="shared" si="430"/>
        <v>0</v>
      </c>
      <c r="AA1715" s="40">
        <f t="shared" si="431"/>
        <v>1</v>
      </c>
      <c r="AB1715" s="40">
        <f t="shared" si="432"/>
        <v>0</v>
      </c>
      <c r="AC1715" s="41" t="s">
        <v>132</v>
      </c>
      <c r="AD1715" s="41" t="s">
        <v>280</v>
      </c>
      <c r="AE1715" s="41" t="s">
        <v>260</v>
      </c>
      <c r="AF1715" s="41" t="s">
        <v>216</v>
      </c>
      <c r="AG1715" s="41" t="s">
        <v>56</v>
      </c>
      <c r="AH1715" s="41" t="s">
        <v>56</v>
      </c>
      <c r="AI1715" s="41" t="s">
        <v>56</v>
      </c>
      <c r="AJ1715" s="41" t="s">
        <v>160</v>
      </c>
      <c r="AK1715" s="41" t="s">
        <v>56</v>
      </c>
    </row>
    <row r="1716" spans="1:37" s="41" customFormat="1" ht="15.75" hidden="1" thickBot="1" x14ac:dyDescent="0.3">
      <c r="A1716" s="11" t="s">
        <v>549</v>
      </c>
      <c r="B1716" s="12" t="s">
        <v>216</v>
      </c>
      <c r="C1716" s="13" t="s">
        <v>52</v>
      </c>
      <c r="D1716" s="14" t="s">
        <v>47</v>
      </c>
      <c r="E1716" s="13" t="s">
        <v>4130</v>
      </c>
      <c r="F1716" s="4" t="s">
        <v>152</v>
      </c>
      <c r="G1716" s="4" t="s">
        <v>756</v>
      </c>
      <c r="H1716" s="15">
        <v>43158.791666666664</v>
      </c>
      <c r="I1716" s="15">
        <v>43161.791666666664</v>
      </c>
      <c r="J1716" s="131" t="s">
        <v>3878</v>
      </c>
      <c r="K1716" s="45" t="s">
        <v>9</v>
      </c>
      <c r="L1716" s="47" t="s">
        <v>7</v>
      </c>
      <c r="M1716" s="47" t="s">
        <v>56</v>
      </c>
      <c r="N1716" s="9" t="str">
        <f t="shared" si="418"/>
        <v>Standard</v>
      </c>
      <c r="O1716" s="10" t="str">
        <f t="shared" si="419"/>
        <v>Successful</v>
      </c>
      <c r="P1716" s="10" t="str">
        <f t="shared" si="420"/>
        <v>On Time</v>
      </c>
      <c r="Q1716" s="9">
        <f t="shared" si="421"/>
        <v>1</v>
      </c>
      <c r="R1716" s="9">
        <f t="shared" si="422"/>
        <v>1</v>
      </c>
      <c r="S1716" s="9">
        <f t="shared" si="423"/>
        <v>0</v>
      </c>
      <c r="T1716" s="9" t="str">
        <f t="shared" si="424"/>
        <v>March</v>
      </c>
      <c r="U1716" s="40">
        <f t="shared" si="425"/>
        <v>0</v>
      </c>
      <c r="V1716" s="40" t="str">
        <f t="shared" si="426"/>
        <v>Normal</v>
      </c>
      <c r="W1716" s="40">
        <f t="shared" si="427"/>
        <v>0</v>
      </c>
      <c r="X1716" s="40">
        <f t="shared" si="428"/>
        <v>0</v>
      </c>
      <c r="Y1716" s="40">
        <f t="shared" si="429"/>
        <v>0</v>
      </c>
      <c r="Z1716" s="40">
        <f t="shared" si="430"/>
        <v>0</v>
      </c>
      <c r="AA1716" s="40">
        <f t="shared" si="431"/>
        <v>1</v>
      </c>
      <c r="AB1716" s="40">
        <f t="shared" si="432"/>
        <v>0</v>
      </c>
      <c r="AC1716" s="41" t="s">
        <v>131</v>
      </c>
      <c r="AD1716" s="41" t="s">
        <v>296</v>
      </c>
      <c r="AE1716" s="41" t="s">
        <v>121</v>
      </c>
      <c r="AF1716" s="41" t="s">
        <v>322</v>
      </c>
      <c r="AG1716" s="41" t="s">
        <v>56</v>
      </c>
      <c r="AH1716" s="41" t="s">
        <v>56</v>
      </c>
      <c r="AI1716" s="41" t="s">
        <v>56</v>
      </c>
      <c r="AJ1716" s="41" t="s">
        <v>160</v>
      </c>
      <c r="AK1716" s="41" t="s">
        <v>56</v>
      </c>
    </row>
    <row r="1717" spans="1:37" s="41" customFormat="1" ht="15.75" hidden="1" thickBot="1" x14ac:dyDescent="0.3">
      <c r="A1717" s="11" t="s">
        <v>697</v>
      </c>
      <c r="B1717" s="12" t="s">
        <v>216</v>
      </c>
      <c r="C1717" s="13" t="s">
        <v>46</v>
      </c>
      <c r="D1717" s="14" t="s">
        <v>47</v>
      </c>
      <c r="E1717" s="13" t="s">
        <v>4131</v>
      </c>
      <c r="F1717" s="4" t="s">
        <v>614</v>
      </c>
      <c r="G1717" s="4" t="s">
        <v>700</v>
      </c>
      <c r="H1717" s="15">
        <v>43161.5</v>
      </c>
      <c r="I1717" s="15">
        <v>43161.916666666664</v>
      </c>
      <c r="J1717" s="131" t="s">
        <v>5116</v>
      </c>
      <c r="K1717" s="45" t="s">
        <v>9</v>
      </c>
      <c r="L1717" s="47" t="s">
        <v>7</v>
      </c>
      <c r="M1717" s="47" t="s">
        <v>56</v>
      </c>
      <c r="N1717" s="9" t="str">
        <f t="shared" si="418"/>
        <v>Minor</v>
      </c>
      <c r="O1717" s="10" t="str">
        <f t="shared" si="419"/>
        <v>Successful</v>
      </c>
      <c r="P1717" s="10" t="str">
        <f t="shared" si="420"/>
        <v>On Time</v>
      </c>
      <c r="Q1717" s="9">
        <f t="shared" si="421"/>
        <v>1</v>
      </c>
      <c r="R1717" s="9">
        <f t="shared" si="422"/>
        <v>1</v>
      </c>
      <c r="S1717" s="9">
        <f t="shared" si="423"/>
        <v>0</v>
      </c>
      <c r="T1717" s="9" t="str">
        <f t="shared" si="424"/>
        <v>March</v>
      </c>
      <c r="U1717" s="40">
        <f t="shared" si="425"/>
        <v>0</v>
      </c>
      <c r="V1717" s="40" t="str">
        <f t="shared" si="426"/>
        <v>Normal</v>
      </c>
      <c r="W1717" s="40">
        <f t="shared" si="427"/>
        <v>0</v>
      </c>
      <c r="X1717" s="40">
        <f t="shared" si="428"/>
        <v>0</v>
      </c>
      <c r="Y1717" s="40">
        <f t="shared" si="429"/>
        <v>0</v>
      </c>
      <c r="Z1717" s="40">
        <f t="shared" si="430"/>
        <v>0</v>
      </c>
      <c r="AA1717" s="40">
        <f t="shared" si="431"/>
        <v>1</v>
      </c>
      <c r="AB1717" s="40">
        <f t="shared" si="432"/>
        <v>0</v>
      </c>
      <c r="AC1717" s="41" t="s">
        <v>238</v>
      </c>
      <c r="AD1717" s="41" t="s">
        <v>554</v>
      </c>
      <c r="AE1717" s="41" t="s">
        <v>351</v>
      </c>
      <c r="AF1717" s="41" t="s">
        <v>216</v>
      </c>
      <c r="AG1717" s="41" t="s">
        <v>56</v>
      </c>
      <c r="AH1717" s="41" t="s">
        <v>56</v>
      </c>
      <c r="AI1717" s="41" t="s">
        <v>56</v>
      </c>
      <c r="AJ1717" s="41" t="s">
        <v>160</v>
      </c>
      <c r="AK1717" s="41" t="s">
        <v>56</v>
      </c>
    </row>
    <row r="1718" spans="1:37" s="41" customFormat="1" ht="15.75" hidden="1" thickBot="1" x14ac:dyDescent="0.3">
      <c r="A1718" s="11" t="s">
        <v>697</v>
      </c>
      <c r="B1718" s="12" t="s">
        <v>216</v>
      </c>
      <c r="C1718" s="13" t="s">
        <v>46</v>
      </c>
      <c r="D1718" s="14" t="s">
        <v>47</v>
      </c>
      <c r="E1718" s="13" t="s">
        <v>4132</v>
      </c>
      <c r="F1718" s="4" t="s">
        <v>616</v>
      </c>
      <c r="G1718" s="4" t="s">
        <v>727</v>
      </c>
      <c r="H1718" s="15">
        <v>43162.75</v>
      </c>
      <c r="I1718" s="15">
        <v>43163</v>
      </c>
      <c r="J1718" s="131" t="s">
        <v>1947</v>
      </c>
      <c r="K1718" s="45" t="s">
        <v>9</v>
      </c>
      <c r="L1718" s="47" t="s">
        <v>7</v>
      </c>
      <c r="M1718" s="47" t="s">
        <v>56</v>
      </c>
      <c r="N1718" s="9" t="str">
        <f t="shared" si="418"/>
        <v>Minor</v>
      </c>
      <c r="O1718" s="10" t="str">
        <f t="shared" si="419"/>
        <v>Successful</v>
      </c>
      <c r="P1718" s="10" t="str">
        <f t="shared" si="420"/>
        <v>On Time</v>
      </c>
      <c r="Q1718" s="9">
        <f t="shared" si="421"/>
        <v>1</v>
      </c>
      <c r="R1718" s="9">
        <f t="shared" si="422"/>
        <v>1</v>
      </c>
      <c r="S1718" s="9">
        <f t="shared" si="423"/>
        <v>0</v>
      </c>
      <c r="T1718" s="9" t="str">
        <f t="shared" si="424"/>
        <v>March</v>
      </c>
      <c r="U1718" s="40">
        <f t="shared" si="425"/>
        <v>0</v>
      </c>
      <c r="V1718" s="40" t="str">
        <f t="shared" si="426"/>
        <v>Normal</v>
      </c>
      <c r="W1718" s="40">
        <f t="shared" si="427"/>
        <v>0</v>
      </c>
      <c r="X1718" s="40">
        <f t="shared" si="428"/>
        <v>0</v>
      </c>
      <c r="Y1718" s="40">
        <f t="shared" si="429"/>
        <v>0</v>
      </c>
      <c r="Z1718" s="40">
        <f t="shared" si="430"/>
        <v>0</v>
      </c>
      <c r="AA1718" s="40">
        <f t="shared" si="431"/>
        <v>1</v>
      </c>
      <c r="AB1718" s="40">
        <f t="shared" si="432"/>
        <v>0</v>
      </c>
      <c r="AC1718" s="41" t="s">
        <v>238</v>
      </c>
      <c r="AD1718" s="41" t="s">
        <v>827</v>
      </c>
      <c r="AE1718" s="41" t="s">
        <v>428</v>
      </c>
      <c r="AF1718" s="41" t="s">
        <v>216</v>
      </c>
      <c r="AG1718" s="41" t="s">
        <v>56</v>
      </c>
      <c r="AH1718" s="41" t="s">
        <v>56</v>
      </c>
      <c r="AI1718" s="41" t="s">
        <v>56</v>
      </c>
      <c r="AJ1718" s="41" t="s">
        <v>160</v>
      </c>
      <c r="AK1718" s="41" t="s">
        <v>56</v>
      </c>
    </row>
    <row r="1719" spans="1:37" s="41" customFormat="1" ht="15.75" hidden="1" thickBot="1" x14ac:dyDescent="0.3">
      <c r="A1719" s="11" t="s">
        <v>549</v>
      </c>
      <c r="B1719" s="12" t="s">
        <v>216</v>
      </c>
      <c r="C1719" s="13" t="s">
        <v>52</v>
      </c>
      <c r="D1719" s="14" t="s">
        <v>47</v>
      </c>
      <c r="E1719" s="13" t="s">
        <v>4133</v>
      </c>
      <c r="F1719" s="4" t="s">
        <v>152</v>
      </c>
      <c r="G1719" s="4" t="s">
        <v>764</v>
      </c>
      <c r="H1719" s="15">
        <v>43161.729166666664</v>
      </c>
      <c r="I1719" s="15">
        <v>43161.770833333336</v>
      </c>
      <c r="J1719" s="131" t="s">
        <v>5117</v>
      </c>
      <c r="K1719" s="45" t="s">
        <v>9</v>
      </c>
      <c r="L1719" s="47" t="s">
        <v>7</v>
      </c>
      <c r="M1719" s="47" t="s">
        <v>56</v>
      </c>
      <c r="N1719" s="9" t="str">
        <f t="shared" si="418"/>
        <v>Standard</v>
      </c>
      <c r="O1719" s="10" t="str">
        <f t="shared" si="419"/>
        <v>Successful</v>
      </c>
      <c r="P1719" s="10" t="str">
        <f t="shared" si="420"/>
        <v>On Time</v>
      </c>
      <c r="Q1719" s="9">
        <f t="shared" si="421"/>
        <v>1</v>
      </c>
      <c r="R1719" s="9">
        <f t="shared" si="422"/>
        <v>1</v>
      </c>
      <c r="S1719" s="9">
        <f t="shared" si="423"/>
        <v>0</v>
      </c>
      <c r="T1719" s="9" t="str">
        <f t="shared" si="424"/>
        <v>March</v>
      </c>
      <c r="U1719" s="40">
        <f t="shared" si="425"/>
        <v>0</v>
      </c>
      <c r="V1719" s="40" t="str">
        <f t="shared" si="426"/>
        <v>Normal</v>
      </c>
      <c r="W1719" s="40">
        <f t="shared" si="427"/>
        <v>0</v>
      </c>
      <c r="X1719" s="40">
        <f t="shared" si="428"/>
        <v>0</v>
      </c>
      <c r="Y1719" s="40">
        <f t="shared" si="429"/>
        <v>0</v>
      </c>
      <c r="Z1719" s="40">
        <f t="shared" si="430"/>
        <v>0</v>
      </c>
      <c r="AA1719" s="40">
        <f t="shared" si="431"/>
        <v>1</v>
      </c>
      <c r="AB1719" s="40">
        <f t="shared" si="432"/>
        <v>0</v>
      </c>
      <c r="AC1719" s="41" t="s">
        <v>131</v>
      </c>
      <c r="AD1719" s="41" t="s">
        <v>296</v>
      </c>
      <c r="AE1719" s="41" t="s">
        <v>121</v>
      </c>
      <c r="AF1719" s="41" t="s">
        <v>322</v>
      </c>
      <c r="AG1719" s="41" t="s">
        <v>56</v>
      </c>
      <c r="AH1719" s="41" t="s">
        <v>56</v>
      </c>
      <c r="AI1719" s="41" t="s">
        <v>56</v>
      </c>
      <c r="AJ1719" s="41" t="s">
        <v>160</v>
      </c>
      <c r="AK1719" s="41" t="s">
        <v>56</v>
      </c>
    </row>
    <row r="1720" spans="1:37" s="41" customFormat="1" ht="15.75" hidden="1" thickBot="1" x14ac:dyDescent="0.3">
      <c r="A1720" s="11" t="s">
        <v>248</v>
      </c>
      <c r="B1720" s="12" t="s">
        <v>216</v>
      </c>
      <c r="C1720" s="13" t="s">
        <v>52</v>
      </c>
      <c r="D1720" s="14" t="s">
        <v>47</v>
      </c>
      <c r="E1720" s="13" t="s">
        <v>4134</v>
      </c>
      <c r="F1720" s="4" t="s">
        <v>152</v>
      </c>
      <c r="G1720" s="4" t="s">
        <v>499</v>
      </c>
      <c r="H1720" s="15">
        <v>43162.916666666664</v>
      </c>
      <c r="I1720" s="15">
        <v>43163.125</v>
      </c>
      <c r="J1720" s="131" t="s">
        <v>5118</v>
      </c>
      <c r="K1720" s="45" t="s">
        <v>9</v>
      </c>
      <c r="L1720" s="47" t="s">
        <v>7</v>
      </c>
      <c r="M1720" s="47" t="s">
        <v>56</v>
      </c>
      <c r="N1720" s="9" t="str">
        <f t="shared" si="418"/>
        <v>Standard</v>
      </c>
      <c r="O1720" s="10" t="str">
        <f t="shared" si="419"/>
        <v>Successful</v>
      </c>
      <c r="P1720" s="10" t="str">
        <f t="shared" si="420"/>
        <v>On Time</v>
      </c>
      <c r="Q1720" s="9">
        <f t="shared" si="421"/>
        <v>1</v>
      </c>
      <c r="R1720" s="9">
        <f t="shared" si="422"/>
        <v>1</v>
      </c>
      <c r="S1720" s="9">
        <f t="shared" si="423"/>
        <v>0</v>
      </c>
      <c r="T1720" s="9" t="str">
        <f t="shared" si="424"/>
        <v>March</v>
      </c>
      <c r="U1720" s="40">
        <f t="shared" si="425"/>
        <v>0</v>
      </c>
      <c r="V1720" s="40" t="str">
        <f t="shared" si="426"/>
        <v>Normal</v>
      </c>
      <c r="W1720" s="40">
        <f t="shared" si="427"/>
        <v>0</v>
      </c>
      <c r="X1720" s="40">
        <f t="shared" si="428"/>
        <v>0</v>
      </c>
      <c r="Y1720" s="40">
        <f t="shared" si="429"/>
        <v>0</v>
      </c>
      <c r="Z1720" s="40">
        <f t="shared" si="430"/>
        <v>0</v>
      </c>
      <c r="AA1720" s="40">
        <f t="shared" si="431"/>
        <v>1</v>
      </c>
      <c r="AB1720" s="40">
        <f t="shared" si="432"/>
        <v>0</v>
      </c>
      <c r="AC1720" s="41" t="s">
        <v>537</v>
      </c>
      <c r="AD1720" s="41" t="s">
        <v>296</v>
      </c>
      <c r="AE1720" s="41" t="s">
        <v>121</v>
      </c>
      <c r="AF1720" s="41" t="s">
        <v>322</v>
      </c>
      <c r="AG1720" s="41" t="s">
        <v>56</v>
      </c>
      <c r="AH1720" s="41" t="s">
        <v>56</v>
      </c>
      <c r="AI1720" s="41" t="s">
        <v>56</v>
      </c>
      <c r="AJ1720" s="41" t="s">
        <v>160</v>
      </c>
      <c r="AK1720" s="41" t="s">
        <v>56</v>
      </c>
    </row>
    <row r="1721" spans="1:37" s="41" customFormat="1" ht="15.75" hidden="1" thickBot="1" x14ac:dyDescent="0.3">
      <c r="A1721" s="11" t="s">
        <v>49</v>
      </c>
      <c r="B1721" s="12" t="s">
        <v>216</v>
      </c>
      <c r="C1721" s="13" t="s">
        <v>46</v>
      </c>
      <c r="D1721" s="14" t="s">
        <v>47</v>
      </c>
      <c r="E1721" s="13" t="s">
        <v>4135</v>
      </c>
      <c r="F1721" s="4" t="s">
        <v>614</v>
      </c>
      <c r="G1721" s="4" t="s">
        <v>765</v>
      </c>
      <c r="H1721" s="15">
        <v>43163.25</v>
      </c>
      <c r="I1721" s="15">
        <v>43164.083333333336</v>
      </c>
      <c r="J1721" s="131" t="s">
        <v>5119</v>
      </c>
      <c r="K1721" s="45" t="s">
        <v>9</v>
      </c>
      <c r="L1721" s="47" t="s">
        <v>7</v>
      </c>
      <c r="M1721" s="47" t="s">
        <v>56</v>
      </c>
      <c r="N1721" s="9" t="str">
        <f t="shared" si="418"/>
        <v>Minor</v>
      </c>
      <c r="O1721" s="10" t="str">
        <f t="shared" si="419"/>
        <v>Successful</v>
      </c>
      <c r="P1721" s="10" t="str">
        <f t="shared" si="420"/>
        <v>On Time</v>
      </c>
      <c r="Q1721" s="9">
        <f t="shared" si="421"/>
        <v>1</v>
      </c>
      <c r="R1721" s="9">
        <f t="shared" si="422"/>
        <v>1</v>
      </c>
      <c r="S1721" s="9">
        <f t="shared" si="423"/>
        <v>0</v>
      </c>
      <c r="T1721" s="9" t="str">
        <f t="shared" si="424"/>
        <v>March</v>
      </c>
      <c r="U1721" s="40">
        <f t="shared" si="425"/>
        <v>0</v>
      </c>
      <c r="V1721" s="40" t="str">
        <f t="shared" si="426"/>
        <v>Normal</v>
      </c>
      <c r="W1721" s="40">
        <f t="shared" si="427"/>
        <v>0</v>
      </c>
      <c r="X1721" s="40">
        <f t="shared" si="428"/>
        <v>0</v>
      </c>
      <c r="Y1721" s="40">
        <f t="shared" si="429"/>
        <v>0</v>
      </c>
      <c r="Z1721" s="40">
        <f t="shared" si="430"/>
        <v>0</v>
      </c>
      <c r="AA1721" s="40">
        <f t="shared" si="431"/>
        <v>1</v>
      </c>
      <c r="AB1721" s="40">
        <f t="shared" si="432"/>
        <v>0</v>
      </c>
      <c r="AC1721" s="41" t="s">
        <v>132</v>
      </c>
      <c r="AD1721" s="41" t="s">
        <v>461</v>
      </c>
      <c r="AE1721" s="41" t="s">
        <v>351</v>
      </c>
      <c r="AF1721" s="41" t="s">
        <v>216</v>
      </c>
      <c r="AG1721" s="41" t="s">
        <v>56</v>
      </c>
      <c r="AH1721" s="41" t="s">
        <v>56</v>
      </c>
      <c r="AI1721" s="41" t="s">
        <v>56</v>
      </c>
      <c r="AJ1721" s="41" t="s">
        <v>160</v>
      </c>
      <c r="AK1721" s="41" t="s">
        <v>56</v>
      </c>
    </row>
    <row r="1722" spans="1:37" s="41" customFormat="1" ht="15.75" hidden="1" thickBot="1" x14ac:dyDescent="0.3">
      <c r="A1722" s="11" t="s">
        <v>248</v>
      </c>
      <c r="B1722" s="12" t="s">
        <v>216</v>
      </c>
      <c r="C1722" s="13" t="s">
        <v>52</v>
      </c>
      <c r="D1722" s="14" t="s">
        <v>47</v>
      </c>
      <c r="E1722" s="13" t="s">
        <v>4136</v>
      </c>
      <c r="F1722" s="4" t="s">
        <v>152</v>
      </c>
      <c r="G1722" s="4" t="s">
        <v>272</v>
      </c>
      <c r="H1722" s="15">
        <v>43161.791666666664</v>
      </c>
      <c r="I1722" s="15">
        <v>43161.958333333336</v>
      </c>
      <c r="J1722" s="131" t="s">
        <v>5120</v>
      </c>
      <c r="K1722" s="45" t="s">
        <v>9</v>
      </c>
      <c r="L1722" s="47" t="s">
        <v>7</v>
      </c>
      <c r="M1722" s="47" t="s">
        <v>56</v>
      </c>
      <c r="N1722" s="9" t="str">
        <f t="shared" si="418"/>
        <v>Standard</v>
      </c>
      <c r="O1722" s="10" t="str">
        <f t="shared" si="419"/>
        <v>Successful</v>
      </c>
      <c r="P1722" s="10" t="str">
        <f t="shared" si="420"/>
        <v>On Time</v>
      </c>
      <c r="Q1722" s="9">
        <f t="shared" si="421"/>
        <v>1</v>
      </c>
      <c r="R1722" s="9">
        <f t="shared" si="422"/>
        <v>1</v>
      </c>
      <c r="S1722" s="9">
        <f t="shared" si="423"/>
        <v>0</v>
      </c>
      <c r="T1722" s="9" t="str">
        <f t="shared" si="424"/>
        <v>March</v>
      </c>
      <c r="U1722" s="40">
        <f t="shared" si="425"/>
        <v>0</v>
      </c>
      <c r="V1722" s="40" t="str">
        <f t="shared" si="426"/>
        <v>Normal</v>
      </c>
      <c r="W1722" s="40">
        <f t="shared" si="427"/>
        <v>0</v>
      </c>
      <c r="X1722" s="40">
        <f t="shared" si="428"/>
        <v>0</v>
      </c>
      <c r="Y1722" s="40">
        <f t="shared" si="429"/>
        <v>0</v>
      </c>
      <c r="Z1722" s="40">
        <f t="shared" si="430"/>
        <v>0</v>
      </c>
      <c r="AA1722" s="40">
        <f t="shared" si="431"/>
        <v>1</v>
      </c>
      <c r="AB1722" s="40">
        <f t="shared" si="432"/>
        <v>0</v>
      </c>
      <c r="AC1722" s="41" t="s">
        <v>537</v>
      </c>
      <c r="AD1722" s="41" t="s">
        <v>332</v>
      </c>
      <c r="AE1722" s="41" t="s">
        <v>121</v>
      </c>
      <c r="AF1722" s="41" t="s">
        <v>322</v>
      </c>
      <c r="AG1722" s="41" t="s">
        <v>56</v>
      </c>
      <c r="AH1722" s="41" t="s">
        <v>56</v>
      </c>
      <c r="AI1722" s="41" t="s">
        <v>56</v>
      </c>
      <c r="AJ1722" s="41" t="s">
        <v>160</v>
      </c>
      <c r="AK1722" s="41" t="s">
        <v>56</v>
      </c>
    </row>
    <row r="1723" spans="1:37" s="41" customFormat="1" ht="15.75" hidden="1" thickBot="1" x14ac:dyDescent="0.3">
      <c r="A1723" s="11" t="s">
        <v>65</v>
      </c>
      <c r="B1723" s="12" t="s">
        <v>216</v>
      </c>
      <c r="C1723" s="13" t="s">
        <v>46</v>
      </c>
      <c r="D1723" s="14" t="s">
        <v>47</v>
      </c>
      <c r="E1723" s="13" t="s">
        <v>4137</v>
      </c>
      <c r="F1723" s="4" t="s">
        <v>84</v>
      </c>
      <c r="G1723" s="4" t="s">
        <v>173</v>
      </c>
      <c r="H1723" s="15">
        <v>43162.729166666664</v>
      </c>
      <c r="I1723" s="15">
        <v>43162.999305555553</v>
      </c>
      <c r="J1723" s="131" t="s">
        <v>5121</v>
      </c>
      <c r="K1723" s="45" t="s">
        <v>9</v>
      </c>
      <c r="L1723" s="47" t="s">
        <v>7</v>
      </c>
      <c r="M1723" s="47" t="s">
        <v>56</v>
      </c>
      <c r="N1723" s="9" t="str">
        <f t="shared" si="418"/>
        <v>Minor</v>
      </c>
      <c r="O1723" s="10" t="str">
        <f t="shared" si="419"/>
        <v>Successful</v>
      </c>
      <c r="P1723" s="10" t="str">
        <f t="shared" si="420"/>
        <v>On Time</v>
      </c>
      <c r="Q1723" s="9">
        <f t="shared" si="421"/>
        <v>1</v>
      </c>
      <c r="R1723" s="9">
        <f t="shared" si="422"/>
        <v>1</v>
      </c>
      <c r="S1723" s="9">
        <f t="shared" si="423"/>
        <v>0</v>
      </c>
      <c r="T1723" s="9" t="str">
        <f t="shared" si="424"/>
        <v>March</v>
      </c>
      <c r="U1723" s="40">
        <f t="shared" si="425"/>
        <v>1</v>
      </c>
      <c r="V1723" s="40" t="str">
        <f t="shared" si="426"/>
        <v>SLT</v>
      </c>
      <c r="W1723" s="40">
        <f t="shared" si="427"/>
        <v>0</v>
      </c>
      <c r="X1723" s="40">
        <f t="shared" si="428"/>
        <v>0</v>
      </c>
      <c r="Y1723" s="40">
        <f t="shared" si="429"/>
        <v>0</v>
      </c>
      <c r="Z1723" s="40">
        <f t="shared" si="430"/>
        <v>0</v>
      </c>
      <c r="AA1723" s="40">
        <f t="shared" si="431"/>
        <v>1</v>
      </c>
      <c r="AB1723" s="40">
        <f t="shared" si="432"/>
        <v>0</v>
      </c>
      <c r="AC1723" s="41" t="s">
        <v>132</v>
      </c>
      <c r="AD1723" s="41" t="s">
        <v>461</v>
      </c>
      <c r="AE1723" s="41" t="s">
        <v>260</v>
      </c>
      <c r="AF1723" s="41" t="s">
        <v>216</v>
      </c>
      <c r="AG1723" s="41" t="s">
        <v>56</v>
      </c>
      <c r="AH1723" s="41" t="s">
        <v>56</v>
      </c>
      <c r="AI1723" s="41" t="s">
        <v>56</v>
      </c>
      <c r="AJ1723" s="41" t="s">
        <v>160</v>
      </c>
      <c r="AK1723" s="41" t="s">
        <v>56</v>
      </c>
    </row>
    <row r="1724" spans="1:37" s="41" customFormat="1" ht="15.75" hidden="1" thickBot="1" x14ac:dyDescent="0.3">
      <c r="A1724" s="11" t="s">
        <v>248</v>
      </c>
      <c r="B1724" s="12" t="s">
        <v>216</v>
      </c>
      <c r="C1724" s="13" t="s">
        <v>52</v>
      </c>
      <c r="D1724" s="14" t="s">
        <v>47</v>
      </c>
      <c r="E1724" s="13" t="s">
        <v>4138</v>
      </c>
      <c r="F1724" s="4" t="s">
        <v>152</v>
      </c>
      <c r="G1724" s="4" t="s">
        <v>272</v>
      </c>
      <c r="H1724" s="15">
        <v>43161.833333333336</v>
      </c>
      <c r="I1724" s="15">
        <v>43161.958333333336</v>
      </c>
      <c r="J1724" s="131" t="s">
        <v>5122</v>
      </c>
      <c r="K1724" s="45" t="s">
        <v>9</v>
      </c>
      <c r="L1724" s="47" t="s">
        <v>7</v>
      </c>
      <c r="M1724" s="47" t="s">
        <v>56</v>
      </c>
      <c r="N1724" s="9" t="str">
        <f t="shared" si="418"/>
        <v>Standard</v>
      </c>
      <c r="O1724" s="10" t="str">
        <f t="shared" si="419"/>
        <v>Successful</v>
      </c>
      <c r="P1724" s="10" t="str">
        <f t="shared" si="420"/>
        <v>On Time</v>
      </c>
      <c r="Q1724" s="9">
        <f t="shared" si="421"/>
        <v>1</v>
      </c>
      <c r="R1724" s="9">
        <f t="shared" si="422"/>
        <v>1</v>
      </c>
      <c r="S1724" s="9">
        <f t="shared" si="423"/>
        <v>0</v>
      </c>
      <c r="T1724" s="9" t="str">
        <f t="shared" si="424"/>
        <v>March</v>
      </c>
      <c r="U1724" s="40">
        <f t="shared" si="425"/>
        <v>0</v>
      </c>
      <c r="V1724" s="40" t="str">
        <f t="shared" si="426"/>
        <v>Normal</v>
      </c>
      <c r="W1724" s="40">
        <f t="shared" si="427"/>
        <v>0</v>
      </c>
      <c r="X1724" s="40">
        <f t="shared" si="428"/>
        <v>0</v>
      </c>
      <c r="Y1724" s="40">
        <f t="shared" si="429"/>
        <v>0</v>
      </c>
      <c r="Z1724" s="40">
        <f t="shared" si="430"/>
        <v>0</v>
      </c>
      <c r="AA1724" s="40">
        <f t="shared" si="431"/>
        <v>1</v>
      </c>
      <c r="AB1724" s="40">
        <f t="shared" si="432"/>
        <v>0</v>
      </c>
      <c r="AC1724" s="41" t="s">
        <v>537</v>
      </c>
      <c r="AD1724" s="41" t="s">
        <v>332</v>
      </c>
      <c r="AE1724" s="41" t="s">
        <v>121</v>
      </c>
      <c r="AF1724" s="41" t="s">
        <v>322</v>
      </c>
      <c r="AG1724" s="41" t="s">
        <v>56</v>
      </c>
      <c r="AH1724" s="41" t="s">
        <v>56</v>
      </c>
      <c r="AI1724" s="41" t="s">
        <v>56</v>
      </c>
      <c r="AJ1724" s="41" t="s">
        <v>160</v>
      </c>
      <c r="AK1724" s="41" t="s">
        <v>56</v>
      </c>
    </row>
    <row r="1725" spans="1:37" s="41" customFormat="1" ht="15.75" hidden="1" thickBot="1" x14ac:dyDescent="0.3">
      <c r="A1725" s="11" t="s">
        <v>248</v>
      </c>
      <c r="B1725" s="12" t="s">
        <v>216</v>
      </c>
      <c r="C1725" s="13" t="s">
        <v>52</v>
      </c>
      <c r="D1725" s="14" t="s">
        <v>47</v>
      </c>
      <c r="E1725" s="13" t="s">
        <v>4139</v>
      </c>
      <c r="F1725" s="4" t="s">
        <v>152</v>
      </c>
      <c r="G1725" s="4" t="s">
        <v>272</v>
      </c>
      <c r="H1725" s="15">
        <v>43162.833333333336</v>
      </c>
      <c r="I1725" s="15">
        <v>43162.958333333336</v>
      </c>
      <c r="J1725" s="131" t="s">
        <v>5123</v>
      </c>
      <c r="K1725" s="45" t="s">
        <v>9</v>
      </c>
      <c r="L1725" s="47" t="s">
        <v>7</v>
      </c>
      <c r="M1725" s="47" t="s">
        <v>56</v>
      </c>
      <c r="N1725" s="9" t="str">
        <f t="shared" si="418"/>
        <v>Standard</v>
      </c>
      <c r="O1725" s="10" t="str">
        <f t="shared" si="419"/>
        <v>Successful</v>
      </c>
      <c r="P1725" s="10" t="str">
        <f t="shared" si="420"/>
        <v>On Time</v>
      </c>
      <c r="Q1725" s="9">
        <f t="shared" si="421"/>
        <v>1</v>
      </c>
      <c r="R1725" s="9">
        <f t="shared" si="422"/>
        <v>1</v>
      </c>
      <c r="S1725" s="9">
        <f t="shared" si="423"/>
        <v>0</v>
      </c>
      <c r="T1725" s="9" t="str">
        <f t="shared" si="424"/>
        <v>March</v>
      </c>
      <c r="U1725" s="40">
        <f t="shared" si="425"/>
        <v>0</v>
      </c>
      <c r="V1725" s="40" t="str">
        <f t="shared" si="426"/>
        <v>Normal</v>
      </c>
      <c r="W1725" s="40">
        <f t="shared" si="427"/>
        <v>0</v>
      </c>
      <c r="X1725" s="40">
        <f t="shared" si="428"/>
        <v>0</v>
      </c>
      <c r="Y1725" s="40">
        <f t="shared" si="429"/>
        <v>0</v>
      </c>
      <c r="Z1725" s="40">
        <f t="shared" si="430"/>
        <v>0</v>
      </c>
      <c r="AA1725" s="40">
        <f t="shared" si="431"/>
        <v>1</v>
      </c>
      <c r="AB1725" s="40">
        <f t="shared" si="432"/>
        <v>0</v>
      </c>
      <c r="AC1725" s="41" t="s">
        <v>537</v>
      </c>
      <c r="AD1725" s="41" t="s">
        <v>332</v>
      </c>
      <c r="AE1725" s="41" t="s">
        <v>121</v>
      </c>
      <c r="AF1725" s="41" t="s">
        <v>322</v>
      </c>
      <c r="AG1725" s="41" t="s">
        <v>56</v>
      </c>
      <c r="AH1725" s="41" t="s">
        <v>56</v>
      </c>
      <c r="AI1725" s="41" t="s">
        <v>56</v>
      </c>
      <c r="AJ1725" s="41" t="s">
        <v>160</v>
      </c>
      <c r="AK1725" s="41" t="s">
        <v>56</v>
      </c>
    </row>
    <row r="1726" spans="1:37" s="41" customFormat="1" ht="15.75" hidden="1" thickBot="1" x14ac:dyDescent="0.3">
      <c r="A1726" s="11" t="s">
        <v>59</v>
      </c>
      <c r="B1726" s="12" t="s">
        <v>216</v>
      </c>
      <c r="C1726" s="13" t="s">
        <v>46</v>
      </c>
      <c r="D1726" s="14" t="s">
        <v>47</v>
      </c>
      <c r="E1726" s="13" t="s">
        <v>4140</v>
      </c>
      <c r="F1726" s="4" t="s">
        <v>84</v>
      </c>
      <c r="G1726" s="4" t="s">
        <v>601</v>
      </c>
      <c r="H1726" s="15">
        <v>43163.416666666664</v>
      </c>
      <c r="I1726" s="15">
        <v>43163.458333333336</v>
      </c>
      <c r="J1726" s="131" t="s">
        <v>5124</v>
      </c>
      <c r="K1726" s="45" t="s">
        <v>9</v>
      </c>
      <c r="L1726" s="47" t="s">
        <v>7</v>
      </c>
      <c r="M1726" s="47" t="s">
        <v>56</v>
      </c>
      <c r="N1726" s="9" t="str">
        <f t="shared" si="418"/>
        <v>Minor</v>
      </c>
      <c r="O1726" s="10" t="str">
        <f t="shared" si="419"/>
        <v>Successful</v>
      </c>
      <c r="P1726" s="10" t="str">
        <f t="shared" si="420"/>
        <v>On Time</v>
      </c>
      <c r="Q1726" s="9">
        <f t="shared" si="421"/>
        <v>1</v>
      </c>
      <c r="R1726" s="9">
        <f t="shared" si="422"/>
        <v>1</v>
      </c>
      <c r="S1726" s="9">
        <f t="shared" si="423"/>
        <v>0</v>
      </c>
      <c r="T1726" s="9" t="str">
        <f t="shared" si="424"/>
        <v>March</v>
      </c>
      <c r="U1726" s="40">
        <f t="shared" si="425"/>
        <v>1</v>
      </c>
      <c r="V1726" s="40" t="str">
        <f t="shared" si="426"/>
        <v>SLT</v>
      </c>
      <c r="W1726" s="40">
        <f t="shared" si="427"/>
        <v>0</v>
      </c>
      <c r="X1726" s="40">
        <f t="shared" si="428"/>
        <v>0</v>
      </c>
      <c r="Y1726" s="40">
        <f t="shared" si="429"/>
        <v>0</v>
      </c>
      <c r="Z1726" s="40">
        <f t="shared" si="430"/>
        <v>0</v>
      </c>
      <c r="AA1726" s="40">
        <f t="shared" si="431"/>
        <v>1</v>
      </c>
      <c r="AB1726" s="40">
        <f t="shared" si="432"/>
        <v>0</v>
      </c>
      <c r="AC1726" s="41" t="s">
        <v>132</v>
      </c>
      <c r="AD1726" s="41" t="s">
        <v>280</v>
      </c>
      <c r="AE1726" s="41" t="s">
        <v>260</v>
      </c>
      <c r="AF1726" s="41" t="s">
        <v>216</v>
      </c>
      <c r="AG1726" s="41" t="s">
        <v>56</v>
      </c>
      <c r="AH1726" s="41" t="s">
        <v>56</v>
      </c>
      <c r="AI1726" s="41" t="s">
        <v>56</v>
      </c>
      <c r="AJ1726" s="41" t="s">
        <v>160</v>
      </c>
      <c r="AK1726" s="41" t="s">
        <v>56</v>
      </c>
    </row>
    <row r="1727" spans="1:37" s="41" customFormat="1" ht="15.75" hidden="1" thickBot="1" x14ac:dyDescent="0.3">
      <c r="A1727" s="11" t="s">
        <v>66</v>
      </c>
      <c r="B1727" s="12" t="s">
        <v>216</v>
      </c>
      <c r="C1727" s="13" t="s">
        <v>52</v>
      </c>
      <c r="D1727" s="14" t="s">
        <v>47</v>
      </c>
      <c r="E1727" s="13" t="s">
        <v>4141</v>
      </c>
      <c r="F1727" s="4" t="s">
        <v>152</v>
      </c>
      <c r="G1727" s="4" t="s">
        <v>577</v>
      </c>
      <c r="H1727" s="15">
        <v>43163.666666666664</v>
      </c>
      <c r="I1727" s="15">
        <v>43163.833333333336</v>
      </c>
      <c r="J1727" s="131" t="s">
        <v>5061</v>
      </c>
      <c r="K1727" s="45" t="s">
        <v>9</v>
      </c>
      <c r="L1727" s="47" t="s">
        <v>7</v>
      </c>
      <c r="M1727" s="47" t="s">
        <v>56</v>
      </c>
      <c r="N1727" s="9" t="str">
        <f t="shared" si="418"/>
        <v>Standard</v>
      </c>
      <c r="O1727" s="10" t="str">
        <f t="shared" si="419"/>
        <v>Successful</v>
      </c>
      <c r="P1727" s="10" t="str">
        <f t="shared" si="420"/>
        <v>On Time</v>
      </c>
      <c r="Q1727" s="9">
        <f t="shared" si="421"/>
        <v>1</v>
      </c>
      <c r="R1727" s="9">
        <f t="shared" si="422"/>
        <v>1</v>
      </c>
      <c r="S1727" s="9">
        <f t="shared" si="423"/>
        <v>0</v>
      </c>
      <c r="T1727" s="9" t="str">
        <f t="shared" si="424"/>
        <v>March</v>
      </c>
      <c r="U1727" s="40">
        <f t="shared" si="425"/>
        <v>0</v>
      </c>
      <c r="V1727" s="40" t="str">
        <f t="shared" si="426"/>
        <v>Normal</v>
      </c>
      <c r="W1727" s="40">
        <f t="shared" si="427"/>
        <v>0</v>
      </c>
      <c r="X1727" s="40">
        <f t="shared" si="428"/>
        <v>0</v>
      </c>
      <c r="Y1727" s="40">
        <f t="shared" si="429"/>
        <v>0</v>
      </c>
      <c r="Z1727" s="40">
        <f t="shared" si="430"/>
        <v>0</v>
      </c>
      <c r="AA1727" s="40">
        <f t="shared" si="431"/>
        <v>1</v>
      </c>
      <c r="AB1727" s="40">
        <f t="shared" si="432"/>
        <v>0</v>
      </c>
      <c r="AC1727" s="41" t="s">
        <v>132</v>
      </c>
      <c r="AD1727" s="41" t="s">
        <v>280</v>
      </c>
      <c r="AE1727" s="41" t="s">
        <v>121</v>
      </c>
      <c r="AF1727" s="41" t="s">
        <v>322</v>
      </c>
      <c r="AG1727" s="41" t="s">
        <v>56</v>
      </c>
      <c r="AH1727" s="41" t="s">
        <v>56</v>
      </c>
      <c r="AI1727" s="41" t="s">
        <v>56</v>
      </c>
      <c r="AJ1727" s="41" t="s">
        <v>160</v>
      </c>
      <c r="AK1727" s="41" t="s">
        <v>56</v>
      </c>
    </row>
    <row r="1728" spans="1:37" s="41" customFormat="1" ht="15.75" hidden="1" thickBot="1" x14ac:dyDescent="0.3">
      <c r="A1728" s="11" t="s">
        <v>248</v>
      </c>
      <c r="B1728" s="12" t="s">
        <v>216</v>
      </c>
      <c r="C1728" s="13" t="s">
        <v>52</v>
      </c>
      <c r="D1728" s="14" t="s">
        <v>47</v>
      </c>
      <c r="E1728" s="13" t="s">
        <v>4142</v>
      </c>
      <c r="F1728" s="4" t="s">
        <v>326</v>
      </c>
      <c r="G1728" s="4" t="s">
        <v>453</v>
      </c>
      <c r="H1728" s="15">
        <v>43161.648611111108</v>
      </c>
      <c r="I1728" s="15">
        <v>43161.75</v>
      </c>
      <c r="J1728" s="131" t="s">
        <v>5125</v>
      </c>
      <c r="K1728" s="45" t="s">
        <v>9</v>
      </c>
      <c r="L1728" s="47" t="s">
        <v>7</v>
      </c>
      <c r="M1728" s="47" t="s">
        <v>56</v>
      </c>
      <c r="N1728" s="9" t="str">
        <f t="shared" si="418"/>
        <v>Standard</v>
      </c>
      <c r="O1728" s="10" t="str">
        <f t="shared" si="419"/>
        <v>Successful</v>
      </c>
      <c r="P1728" s="10" t="str">
        <f t="shared" si="420"/>
        <v>On Time</v>
      </c>
      <c r="Q1728" s="9">
        <f t="shared" si="421"/>
        <v>1</v>
      </c>
      <c r="R1728" s="9">
        <f t="shared" si="422"/>
        <v>1</v>
      </c>
      <c r="S1728" s="9">
        <f t="shared" si="423"/>
        <v>0</v>
      </c>
      <c r="T1728" s="9" t="str">
        <f t="shared" si="424"/>
        <v>March</v>
      </c>
      <c r="U1728" s="40">
        <f t="shared" si="425"/>
        <v>0</v>
      </c>
      <c r="V1728" s="40" t="str">
        <f t="shared" si="426"/>
        <v>Normal</v>
      </c>
      <c r="W1728" s="40">
        <f t="shared" si="427"/>
        <v>0</v>
      </c>
      <c r="X1728" s="40">
        <f t="shared" si="428"/>
        <v>0</v>
      </c>
      <c r="Y1728" s="40">
        <f t="shared" si="429"/>
        <v>0</v>
      </c>
      <c r="Z1728" s="40">
        <f t="shared" si="430"/>
        <v>0</v>
      </c>
      <c r="AA1728" s="40">
        <f t="shared" si="431"/>
        <v>1</v>
      </c>
      <c r="AB1728" s="40">
        <f t="shared" si="432"/>
        <v>0</v>
      </c>
      <c r="AC1728" s="41" t="s">
        <v>537</v>
      </c>
      <c r="AD1728" s="41" t="s">
        <v>461</v>
      </c>
      <c r="AE1728" s="41" t="s">
        <v>258</v>
      </c>
      <c r="AF1728" s="41" t="s">
        <v>216</v>
      </c>
      <c r="AG1728" s="41" t="s">
        <v>56</v>
      </c>
      <c r="AH1728" s="41" t="s">
        <v>56</v>
      </c>
      <c r="AI1728" s="41" t="s">
        <v>56</v>
      </c>
      <c r="AJ1728" s="41" t="s">
        <v>160</v>
      </c>
      <c r="AK1728" s="41" t="s">
        <v>56</v>
      </c>
    </row>
    <row r="1729" spans="1:37" s="41" customFormat="1" ht="15.75" hidden="1" thickBot="1" x14ac:dyDescent="0.3">
      <c r="A1729" s="11" t="s">
        <v>53</v>
      </c>
      <c r="B1729" s="12" t="s">
        <v>216</v>
      </c>
      <c r="C1729" s="13" t="s">
        <v>46</v>
      </c>
      <c r="D1729" s="14" t="s">
        <v>47</v>
      </c>
      <c r="E1729" s="13" t="s">
        <v>4143</v>
      </c>
      <c r="F1729" s="4" t="s">
        <v>101</v>
      </c>
      <c r="G1729" s="4" t="s">
        <v>625</v>
      </c>
      <c r="H1729" s="15">
        <v>43157.375</v>
      </c>
      <c r="I1729" s="15">
        <v>43161.708333333336</v>
      </c>
      <c r="J1729" s="131" t="s">
        <v>5126</v>
      </c>
      <c r="K1729" s="45" t="s">
        <v>9</v>
      </c>
      <c r="L1729" s="47" t="s">
        <v>7</v>
      </c>
      <c r="M1729" s="47" t="s">
        <v>56</v>
      </c>
      <c r="N1729" s="9" t="str">
        <f t="shared" si="418"/>
        <v>Minor</v>
      </c>
      <c r="O1729" s="10" t="str">
        <f t="shared" si="419"/>
        <v>Successful</v>
      </c>
      <c r="P1729" s="10" t="str">
        <f t="shared" si="420"/>
        <v>On Time</v>
      </c>
      <c r="Q1729" s="9">
        <f t="shared" si="421"/>
        <v>1</v>
      </c>
      <c r="R1729" s="9">
        <f t="shared" si="422"/>
        <v>1</v>
      </c>
      <c r="S1729" s="9">
        <f t="shared" si="423"/>
        <v>0</v>
      </c>
      <c r="T1729" s="9" t="str">
        <f t="shared" si="424"/>
        <v>March</v>
      </c>
      <c r="U1729" s="40">
        <f t="shared" si="425"/>
        <v>0</v>
      </c>
      <c r="V1729" s="40" t="str">
        <f t="shared" si="426"/>
        <v>Normal</v>
      </c>
      <c r="W1729" s="40">
        <f t="shared" si="427"/>
        <v>0</v>
      </c>
      <c r="X1729" s="40">
        <f t="shared" si="428"/>
        <v>0</v>
      </c>
      <c r="Y1729" s="40">
        <f t="shared" si="429"/>
        <v>0</v>
      </c>
      <c r="Z1729" s="40">
        <f t="shared" si="430"/>
        <v>0</v>
      </c>
      <c r="AA1729" s="40">
        <f t="shared" si="431"/>
        <v>1</v>
      </c>
      <c r="AB1729" s="40">
        <f t="shared" si="432"/>
        <v>0</v>
      </c>
      <c r="AC1729" s="41" t="s">
        <v>131</v>
      </c>
      <c r="AD1729" s="41" t="s">
        <v>280</v>
      </c>
      <c r="AE1729" s="41" t="s">
        <v>427</v>
      </c>
      <c r="AF1729" s="41" t="s">
        <v>216</v>
      </c>
      <c r="AG1729" s="41" t="s">
        <v>56</v>
      </c>
      <c r="AH1729" s="41" t="s">
        <v>56</v>
      </c>
      <c r="AI1729" s="41" t="s">
        <v>56</v>
      </c>
      <c r="AJ1729" s="41" t="s">
        <v>160</v>
      </c>
      <c r="AK1729" s="41" t="s">
        <v>56</v>
      </c>
    </row>
    <row r="1730" spans="1:37" s="41" customFormat="1" ht="15.75" hidden="1" thickBot="1" x14ac:dyDescent="0.3">
      <c r="A1730" s="11" t="s">
        <v>53</v>
      </c>
      <c r="B1730" s="12" t="s">
        <v>216</v>
      </c>
      <c r="C1730" s="13" t="s">
        <v>46</v>
      </c>
      <c r="D1730" s="14" t="s">
        <v>47</v>
      </c>
      <c r="E1730" s="13" t="s">
        <v>4144</v>
      </c>
      <c r="F1730" s="4" t="s">
        <v>117</v>
      </c>
      <c r="G1730" s="4" t="s">
        <v>255</v>
      </c>
      <c r="H1730" s="15">
        <v>43157.666666666664</v>
      </c>
      <c r="I1730" s="15">
        <v>43161.6875</v>
      </c>
      <c r="J1730" s="131" t="s">
        <v>5127</v>
      </c>
      <c r="K1730" s="45" t="s">
        <v>9</v>
      </c>
      <c r="L1730" s="47" t="s">
        <v>7</v>
      </c>
      <c r="M1730" s="47" t="s">
        <v>56</v>
      </c>
      <c r="N1730" s="9" t="str">
        <f t="shared" si="418"/>
        <v>Minor</v>
      </c>
      <c r="O1730" s="10" t="str">
        <f t="shared" si="419"/>
        <v>Successful</v>
      </c>
      <c r="P1730" s="10" t="str">
        <f t="shared" si="420"/>
        <v>On Time</v>
      </c>
      <c r="Q1730" s="9">
        <f t="shared" si="421"/>
        <v>1</v>
      </c>
      <c r="R1730" s="9">
        <f t="shared" si="422"/>
        <v>1</v>
      </c>
      <c r="S1730" s="9">
        <f t="shared" si="423"/>
        <v>0</v>
      </c>
      <c r="T1730" s="9" t="str">
        <f t="shared" si="424"/>
        <v>March</v>
      </c>
      <c r="U1730" s="40">
        <f t="shared" si="425"/>
        <v>0</v>
      </c>
      <c r="V1730" s="40" t="str">
        <f t="shared" si="426"/>
        <v>Normal</v>
      </c>
      <c r="W1730" s="40">
        <f t="shared" si="427"/>
        <v>0</v>
      </c>
      <c r="X1730" s="40">
        <f t="shared" si="428"/>
        <v>0</v>
      </c>
      <c r="Y1730" s="40">
        <f t="shared" si="429"/>
        <v>0</v>
      </c>
      <c r="Z1730" s="40">
        <f t="shared" si="430"/>
        <v>0</v>
      </c>
      <c r="AA1730" s="40">
        <f t="shared" si="431"/>
        <v>1</v>
      </c>
      <c r="AB1730" s="40">
        <f t="shared" si="432"/>
        <v>0</v>
      </c>
      <c r="AC1730" s="41" t="s">
        <v>131</v>
      </c>
      <c r="AD1730" s="41" t="s">
        <v>292</v>
      </c>
      <c r="AE1730" s="41" t="s">
        <v>323</v>
      </c>
      <c r="AF1730" s="41" t="s">
        <v>216</v>
      </c>
      <c r="AG1730" s="41" t="s">
        <v>56</v>
      </c>
      <c r="AH1730" s="41" t="s">
        <v>56</v>
      </c>
      <c r="AI1730" s="41" t="s">
        <v>56</v>
      </c>
      <c r="AJ1730" s="41" t="s">
        <v>160</v>
      </c>
      <c r="AK1730" s="41" t="s">
        <v>56</v>
      </c>
    </row>
    <row r="1731" spans="1:37" s="41" customFormat="1" ht="15.75" hidden="1" thickBot="1" x14ac:dyDescent="0.3">
      <c r="A1731" s="11" t="s">
        <v>53</v>
      </c>
      <c r="B1731" s="12" t="s">
        <v>216</v>
      </c>
      <c r="C1731" s="13" t="s">
        <v>46</v>
      </c>
      <c r="D1731" s="14" t="s">
        <v>47</v>
      </c>
      <c r="E1731" s="13" t="s">
        <v>4145</v>
      </c>
      <c r="F1731" s="4" t="s">
        <v>117</v>
      </c>
      <c r="G1731" s="4" t="s">
        <v>179</v>
      </c>
      <c r="H1731" s="15">
        <v>43159.708333333336</v>
      </c>
      <c r="I1731" s="15">
        <v>43161.833333333336</v>
      </c>
      <c r="J1731" s="131" t="s">
        <v>5128</v>
      </c>
      <c r="K1731" s="45" t="s">
        <v>9</v>
      </c>
      <c r="L1731" s="47" t="s">
        <v>7</v>
      </c>
      <c r="M1731" s="47" t="s">
        <v>56</v>
      </c>
      <c r="N1731" s="9" t="str">
        <f t="shared" si="418"/>
        <v>Minor</v>
      </c>
      <c r="O1731" s="10" t="str">
        <f t="shared" si="419"/>
        <v>Successful</v>
      </c>
      <c r="P1731" s="10" t="str">
        <f t="shared" si="420"/>
        <v>On Time</v>
      </c>
      <c r="Q1731" s="9">
        <f t="shared" si="421"/>
        <v>1</v>
      </c>
      <c r="R1731" s="9">
        <f t="shared" si="422"/>
        <v>1</v>
      </c>
      <c r="S1731" s="9">
        <f t="shared" si="423"/>
        <v>0</v>
      </c>
      <c r="T1731" s="9" t="str">
        <f t="shared" si="424"/>
        <v>March</v>
      </c>
      <c r="U1731" s="40">
        <f t="shared" si="425"/>
        <v>0</v>
      </c>
      <c r="V1731" s="40" t="str">
        <f t="shared" si="426"/>
        <v>Normal</v>
      </c>
      <c r="W1731" s="40">
        <f t="shared" si="427"/>
        <v>0</v>
      </c>
      <c r="X1731" s="40">
        <f t="shared" si="428"/>
        <v>0</v>
      </c>
      <c r="Y1731" s="40">
        <f t="shared" si="429"/>
        <v>0</v>
      </c>
      <c r="Z1731" s="40">
        <f t="shared" si="430"/>
        <v>0</v>
      </c>
      <c r="AA1731" s="40">
        <f t="shared" si="431"/>
        <v>1</v>
      </c>
      <c r="AB1731" s="40">
        <f t="shared" si="432"/>
        <v>0</v>
      </c>
      <c r="AC1731" s="41" t="s">
        <v>131</v>
      </c>
      <c r="AD1731" s="41" t="s">
        <v>280</v>
      </c>
      <c r="AE1731" s="41" t="s">
        <v>323</v>
      </c>
      <c r="AF1731" s="41" t="s">
        <v>216</v>
      </c>
      <c r="AG1731" s="41" t="s">
        <v>56</v>
      </c>
      <c r="AH1731" s="41" t="s">
        <v>56</v>
      </c>
      <c r="AI1731" s="41" t="s">
        <v>56</v>
      </c>
      <c r="AJ1731" s="41" t="s">
        <v>160</v>
      </c>
      <c r="AK1731" s="41" t="s">
        <v>56</v>
      </c>
    </row>
    <row r="1732" spans="1:37" s="41" customFormat="1" ht="15.75" hidden="1" thickBot="1" x14ac:dyDescent="0.3">
      <c r="A1732" s="11" t="s">
        <v>53</v>
      </c>
      <c r="B1732" s="12" t="s">
        <v>8</v>
      </c>
      <c r="C1732" s="13" t="s">
        <v>46</v>
      </c>
      <c r="D1732" s="14" t="s">
        <v>47</v>
      </c>
      <c r="E1732" s="13" t="s">
        <v>4146</v>
      </c>
      <c r="F1732" s="4" t="s">
        <v>102</v>
      </c>
      <c r="G1732" s="4" t="s">
        <v>488</v>
      </c>
      <c r="H1732" s="15">
        <v>43163.333333333336</v>
      </c>
      <c r="I1732" s="15">
        <v>43164.333333333336</v>
      </c>
      <c r="J1732" s="131" t="s">
        <v>5129</v>
      </c>
      <c r="K1732" s="45" t="s">
        <v>9</v>
      </c>
      <c r="L1732" s="47" t="s">
        <v>7</v>
      </c>
      <c r="M1732" s="47" t="s">
        <v>56</v>
      </c>
      <c r="N1732" s="9" t="str">
        <f t="shared" ref="N1732:N1795" si="433">VLOOKUP(C1732,CBI,2,FALSE)</f>
        <v>Minor</v>
      </c>
      <c r="O1732" s="10" t="str">
        <f t="shared" ref="O1732:O1795" si="434">VLOOKUP(K1732,Exitoso,2,FALSE)</f>
        <v>Successful</v>
      </c>
      <c r="P1732" s="10" t="str">
        <f t="shared" ref="P1732:P1795" si="435">VLOOKUP(L1732,EnTiempo,2,FALSE)</f>
        <v>On Time</v>
      </c>
      <c r="Q1732" s="9">
        <f t="shared" ref="Q1732:Q1795" si="436">IF(OR(K1732="Successful",K1732="Exitoso"),1,IF(OR(K1732="Not Successful",K1732="No exitoso",K1732="Fallido"),0," "))</f>
        <v>1</v>
      </c>
      <c r="R1732" s="9">
        <f t="shared" ref="R1732:R1795" si="437">IF(OR(L1732="On Time",L1732="En tiempo"),1,IF(OR(L1732="Out of Time",L1732="Fuera de Tiempo"),0," "))</f>
        <v>1</v>
      </c>
      <c r="S1732" s="9">
        <f t="shared" ref="S1732:S1795" si="438">IF(M1732="NO",0,1)</f>
        <v>0</v>
      </c>
      <c r="T1732" s="9" t="str">
        <f t="shared" ref="T1732:T1795" si="439">VLOOKUP(MONTH(I1732),Meses,2,FALSE)</f>
        <v>March</v>
      </c>
      <c r="U1732" s="40">
        <f t="shared" ref="U1732:U1795" si="440">IF(ISERROR(FIND("SLT",J1732,1)),0,1)</f>
        <v>0</v>
      </c>
      <c r="V1732" s="40" t="str">
        <f t="shared" ref="V1732:V1795" si="441">IF(D1732="emergency","Emergency",IF(ISERROR(FIND("SLT",J1732,1)),"Normal","SLT"))</f>
        <v>Normal</v>
      </c>
      <c r="W1732" s="40">
        <f t="shared" ref="W1732:W1795" si="442">IF(V1732="Emergency",1,0)</f>
        <v>0</v>
      </c>
      <c r="X1732" s="40">
        <f t="shared" ref="X1732:X1795" si="443">IF(AG1732="Si",1,0)</f>
        <v>0</v>
      </c>
      <c r="Y1732" s="40">
        <f t="shared" ref="Y1732:Y1795" si="444">IF(AH1732="Si",1,0)</f>
        <v>0</v>
      </c>
      <c r="Z1732" s="40">
        <f t="shared" ref="Z1732:Z1795" si="445">IF(AI1732="Si",1,0)</f>
        <v>0</v>
      </c>
      <c r="AA1732" s="40">
        <f t="shared" ref="AA1732:AA1795" si="446">IF(AJ1732="Si",1,0)</f>
        <v>1</v>
      </c>
      <c r="AB1732" s="40">
        <f t="shared" ref="AB1732:AB1795" si="447">IF(AK1732="Si",1,0)</f>
        <v>0</v>
      </c>
      <c r="AC1732" s="41" t="s">
        <v>131</v>
      </c>
      <c r="AD1732" s="41" t="s">
        <v>280</v>
      </c>
      <c r="AE1732" s="41" t="s">
        <v>146</v>
      </c>
      <c r="AF1732" s="41" t="s">
        <v>8</v>
      </c>
      <c r="AG1732" s="41" t="s">
        <v>56</v>
      </c>
      <c r="AH1732" s="41" t="s">
        <v>56</v>
      </c>
      <c r="AI1732" s="41" t="s">
        <v>56</v>
      </c>
      <c r="AJ1732" s="41" t="s">
        <v>160</v>
      </c>
      <c r="AK1732" s="41" t="s">
        <v>56</v>
      </c>
    </row>
    <row r="1733" spans="1:37" s="41" customFormat="1" ht="15.75" hidden="1" thickBot="1" x14ac:dyDescent="0.3">
      <c r="A1733" s="11" t="s">
        <v>638</v>
      </c>
      <c r="B1733" s="12" t="s">
        <v>216</v>
      </c>
      <c r="C1733" s="13" t="s">
        <v>46</v>
      </c>
      <c r="D1733" s="14" t="s">
        <v>47</v>
      </c>
      <c r="E1733" s="13" t="s">
        <v>4147</v>
      </c>
      <c r="F1733" s="4" t="s">
        <v>639</v>
      </c>
      <c r="G1733" s="4" t="s">
        <v>548</v>
      </c>
      <c r="H1733" s="15">
        <v>43163.625</v>
      </c>
      <c r="I1733" s="15">
        <v>43163.8125</v>
      </c>
      <c r="J1733" s="131" t="s">
        <v>1813</v>
      </c>
      <c r="K1733" s="45" t="s">
        <v>9</v>
      </c>
      <c r="L1733" s="47" t="s">
        <v>7</v>
      </c>
      <c r="M1733" s="47" t="s">
        <v>56</v>
      </c>
      <c r="N1733" s="9" t="str">
        <f t="shared" si="433"/>
        <v>Minor</v>
      </c>
      <c r="O1733" s="10" t="str">
        <f t="shared" si="434"/>
        <v>Successful</v>
      </c>
      <c r="P1733" s="10" t="str">
        <f t="shared" si="435"/>
        <v>On Time</v>
      </c>
      <c r="Q1733" s="9">
        <f t="shared" si="436"/>
        <v>1</v>
      </c>
      <c r="R1733" s="9">
        <f t="shared" si="437"/>
        <v>1</v>
      </c>
      <c r="S1733" s="9">
        <f t="shared" si="438"/>
        <v>0</v>
      </c>
      <c r="T1733" s="9" t="str">
        <f t="shared" si="439"/>
        <v>March</v>
      </c>
      <c r="U1733" s="40">
        <f t="shared" si="440"/>
        <v>0</v>
      </c>
      <c r="V1733" s="40" t="str">
        <f t="shared" si="441"/>
        <v>Normal</v>
      </c>
      <c r="W1733" s="40">
        <f t="shared" si="442"/>
        <v>0</v>
      </c>
      <c r="X1733" s="40">
        <f t="shared" si="443"/>
        <v>0</v>
      </c>
      <c r="Y1733" s="40">
        <f t="shared" si="444"/>
        <v>0</v>
      </c>
      <c r="Z1733" s="40">
        <f t="shared" si="445"/>
        <v>0</v>
      </c>
      <c r="AA1733" s="40">
        <f t="shared" si="446"/>
        <v>1</v>
      </c>
      <c r="AB1733" s="40">
        <f t="shared" si="447"/>
        <v>0</v>
      </c>
      <c r="AC1733" s="41" t="s">
        <v>131</v>
      </c>
      <c r="AD1733" s="41" t="s">
        <v>2264</v>
      </c>
      <c r="AE1733" s="41" t="s">
        <v>429</v>
      </c>
      <c r="AF1733" s="41" t="s">
        <v>216</v>
      </c>
      <c r="AG1733" s="41" t="s">
        <v>56</v>
      </c>
      <c r="AH1733" s="41" t="s">
        <v>56</v>
      </c>
      <c r="AI1733" s="41" t="s">
        <v>56</v>
      </c>
      <c r="AJ1733" s="41" t="s">
        <v>160</v>
      </c>
      <c r="AK1733" s="41" t="s">
        <v>56</v>
      </c>
    </row>
    <row r="1734" spans="1:37" s="41" customFormat="1" ht="15.75" hidden="1" thickBot="1" x14ac:dyDescent="0.3">
      <c r="A1734" s="11" t="s">
        <v>638</v>
      </c>
      <c r="B1734" s="12" t="s">
        <v>216</v>
      </c>
      <c r="C1734" s="13" t="s">
        <v>46</v>
      </c>
      <c r="D1734" s="14" t="s">
        <v>47</v>
      </c>
      <c r="E1734" s="13" t="s">
        <v>4148</v>
      </c>
      <c r="F1734" s="4" t="s">
        <v>630</v>
      </c>
      <c r="G1734" s="4" t="s">
        <v>734</v>
      </c>
      <c r="H1734" s="15">
        <v>43162.458333333336</v>
      </c>
      <c r="I1734" s="15">
        <v>43162.958333333336</v>
      </c>
      <c r="J1734" s="131" t="s">
        <v>5130</v>
      </c>
      <c r="K1734" s="45" t="s">
        <v>9</v>
      </c>
      <c r="L1734" s="47" t="s">
        <v>7</v>
      </c>
      <c r="M1734" s="47" t="s">
        <v>56</v>
      </c>
      <c r="N1734" s="9" t="str">
        <f t="shared" si="433"/>
        <v>Minor</v>
      </c>
      <c r="O1734" s="10" t="str">
        <f t="shared" si="434"/>
        <v>Successful</v>
      </c>
      <c r="P1734" s="10" t="str">
        <f t="shared" si="435"/>
        <v>On Time</v>
      </c>
      <c r="Q1734" s="9">
        <f t="shared" si="436"/>
        <v>1</v>
      </c>
      <c r="R1734" s="9">
        <f t="shared" si="437"/>
        <v>1</v>
      </c>
      <c r="S1734" s="9">
        <f t="shared" si="438"/>
        <v>0</v>
      </c>
      <c r="T1734" s="9" t="str">
        <f t="shared" si="439"/>
        <v>March</v>
      </c>
      <c r="U1734" s="40">
        <f t="shared" si="440"/>
        <v>0</v>
      </c>
      <c r="V1734" s="40" t="str">
        <f t="shared" si="441"/>
        <v>Normal</v>
      </c>
      <c r="W1734" s="40">
        <f t="shared" si="442"/>
        <v>0</v>
      </c>
      <c r="X1734" s="40">
        <f t="shared" si="443"/>
        <v>0</v>
      </c>
      <c r="Y1734" s="40">
        <f t="shared" si="444"/>
        <v>0</v>
      </c>
      <c r="Z1734" s="40">
        <f t="shared" si="445"/>
        <v>0</v>
      </c>
      <c r="AA1734" s="40">
        <f t="shared" si="446"/>
        <v>1</v>
      </c>
      <c r="AB1734" s="40">
        <f t="shared" si="447"/>
        <v>0</v>
      </c>
      <c r="AC1734" s="41" t="s">
        <v>131</v>
      </c>
      <c r="AD1734" s="41" t="s">
        <v>676</v>
      </c>
      <c r="AE1734" s="41" t="s">
        <v>351</v>
      </c>
      <c r="AF1734" s="41" t="s">
        <v>216</v>
      </c>
      <c r="AG1734" s="41" t="s">
        <v>56</v>
      </c>
      <c r="AH1734" s="41" t="s">
        <v>56</v>
      </c>
      <c r="AI1734" s="41" t="s">
        <v>56</v>
      </c>
      <c r="AJ1734" s="41" t="s">
        <v>160</v>
      </c>
      <c r="AK1734" s="41" t="s">
        <v>56</v>
      </c>
    </row>
    <row r="1735" spans="1:37" s="41" customFormat="1" ht="15.75" hidden="1" thickBot="1" x14ac:dyDescent="0.3">
      <c r="A1735" s="11" t="s">
        <v>248</v>
      </c>
      <c r="B1735" s="12" t="s">
        <v>216</v>
      </c>
      <c r="C1735" s="13" t="s">
        <v>52</v>
      </c>
      <c r="D1735" s="14" t="s">
        <v>47</v>
      </c>
      <c r="E1735" s="13" t="s">
        <v>4149</v>
      </c>
      <c r="F1735" s="4" t="s">
        <v>152</v>
      </c>
      <c r="G1735" s="4" t="s">
        <v>272</v>
      </c>
      <c r="H1735" s="15">
        <v>43165.583333333336</v>
      </c>
      <c r="I1735" s="15">
        <v>43165.666666666664</v>
      </c>
      <c r="J1735" s="131" t="s">
        <v>5131</v>
      </c>
      <c r="K1735" s="45" t="s">
        <v>9</v>
      </c>
      <c r="L1735" s="47" t="s">
        <v>7</v>
      </c>
      <c r="M1735" s="47" t="s">
        <v>56</v>
      </c>
      <c r="N1735" s="9" t="str">
        <f t="shared" si="433"/>
        <v>Standard</v>
      </c>
      <c r="O1735" s="10" t="str">
        <f t="shared" si="434"/>
        <v>Successful</v>
      </c>
      <c r="P1735" s="10" t="str">
        <f t="shared" si="435"/>
        <v>On Time</v>
      </c>
      <c r="Q1735" s="9">
        <f t="shared" si="436"/>
        <v>1</v>
      </c>
      <c r="R1735" s="9">
        <f t="shared" si="437"/>
        <v>1</v>
      </c>
      <c r="S1735" s="9">
        <f t="shared" si="438"/>
        <v>0</v>
      </c>
      <c r="T1735" s="9" t="str">
        <f t="shared" si="439"/>
        <v>March</v>
      </c>
      <c r="U1735" s="40">
        <f t="shared" si="440"/>
        <v>0</v>
      </c>
      <c r="V1735" s="40" t="str">
        <f t="shared" si="441"/>
        <v>Normal</v>
      </c>
      <c r="W1735" s="40">
        <f t="shared" si="442"/>
        <v>0</v>
      </c>
      <c r="X1735" s="40">
        <f t="shared" si="443"/>
        <v>0</v>
      </c>
      <c r="Y1735" s="40">
        <f t="shared" si="444"/>
        <v>0</v>
      </c>
      <c r="Z1735" s="40">
        <f t="shared" si="445"/>
        <v>0</v>
      </c>
      <c r="AA1735" s="40">
        <f t="shared" si="446"/>
        <v>1</v>
      </c>
      <c r="AB1735" s="40">
        <f t="shared" si="447"/>
        <v>0</v>
      </c>
      <c r="AC1735" s="41" t="s">
        <v>537</v>
      </c>
      <c r="AD1735" s="41" t="s">
        <v>296</v>
      </c>
      <c r="AE1735" s="41" t="s">
        <v>121</v>
      </c>
      <c r="AF1735" s="41" t="s">
        <v>322</v>
      </c>
      <c r="AG1735" s="41" t="s">
        <v>56</v>
      </c>
      <c r="AH1735" s="41" t="s">
        <v>56</v>
      </c>
      <c r="AI1735" s="41" t="s">
        <v>56</v>
      </c>
      <c r="AJ1735" s="41" t="s">
        <v>160</v>
      </c>
      <c r="AK1735" s="41" t="s">
        <v>56</v>
      </c>
    </row>
    <row r="1736" spans="1:37" s="41" customFormat="1" ht="15.75" hidden="1" thickBot="1" x14ac:dyDescent="0.3">
      <c r="A1736" s="11" t="s">
        <v>45</v>
      </c>
      <c r="B1736" s="12" t="s">
        <v>216</v>
      </c>
      <c r="C1736" s="13" t="s">
        <v>52</v>
      </c>
      <c r="D1736" s="14" t="s">
        <v>47</v>
      </c>
      <c r="E1736" s="13" t="s">
        <v>4150</v>
      </c>
      <c r="F1736" s="4" t="s">
        <v>154</v>
      </c>
      <c r="G1736" s="4" t="s">
        <v>3134</v>
      </c>
      <c r="H1736" s="15">
        <v>43162.833333333336</v>
      </c>
      <c r="I1736" s="15">
        <v>43164.708333333336</v>
      </c>
      <c r="J1736" s="131" t="s">
        <v>5132</v>
      </c>
      <c r="K1736" s="45" t="s">
        <v>9</v>
      </c>
      <c r="L1736" s="47" t="s">
        <v>7</v>
      </c>
      <c r="M1736" s="47" t="s">
        <v>56</v>
      </c>
      <c r="N1736" s="9" t="str">
        <f t="shared" si="433"/>
        <v>Standard</v>
      </c>
      <c r="O1736" s="10" t="str">
        <f t="shared" si="434"/>
        <v>Successful</v>
      </c>
      <c r="P1736" s="10" t="str">
        <f t="shared" si="435"/>
        <v>On Time</v>
      </c>
      <c r="Q1736" s="9">
        <f t="shared" si="436"/>
        <v>1</v>
      </c>
      <c r="R1736" s="9">
        <f t="shared" si="437"/>
        <v>1</v>
      </c>
      <c r="S1736" s="9">
        <f t="shared" si="438"/>
        <v>0</v>
      </c>
      <c r="T1736" s="9" t="str">
        <f t="shared" si="439"/>
        <v>March</v>
      </c>
      <c r="U1736" s="40">
        <f t="shared" si="440"/>
        <v>0</v>
      </c>
      <c r="V1736" s="40" t="str">
        <f t="shared" si="441"/>
        <v>Normal</v>
      </c>
      <c r="W1736" s="40">
        <f t="shared" si="442"/>
        <v>0</v>
      </c>
      <c r="X1736" s="40">
        <f t="shared" si="443"/>
        <v>0</v>
      </c>
      <c r="Y1736" s="40">
        <f t="shared" si="444"/>
        <v>0</v>
      </c>
      <c r="Z1736" s="40">
        <f t="shared" si="445"/>
        <v>0</v>
      </c>
      <c r="AA1736" s="40">
        <f t="shared" si="446"/>
        <v>1</v>
      </c>
      <c r="AB1736" s="40">
        <f t="shared" si="447"/>
        <v>0</v>
      </c>
      <c r="AC1736" s="41" t="s">
        <v>823</v>
      </c>
      <c r="AD1736" s="41" t="s">
        <v>319</v>
      </c>
      <c r="AE1736" s="41" t="s">
        <v>121</v>
      </c>
      <c r="AF1736" s="41" t="s">
        <v>322</v>
      </c>
      <c r="AG1736" s="41" t="s">
        <v>56</v>
      </c>
      <c r="AH1736" s="41" t="s">
        <v>56</v>
      </c>
      <c r="AI1736" s="41" t="s">
        <v>56</v>
      </c>
      <c r="AJ1736" s="41" t="s">
        <v>160</v>
      </c>
      <c r="AK1736" s="41" t="s">
        <v>56</v>
      </c>
    </row>
    <row r="1737" spans="1:37" s="41" customFormat="1" ht="15.75" hidden="1" thickBot="1" x14ac:dyDescent="0.3">
      <c r="A1737" s="11" t="s">
        <v>4151</v>
      </c>
      <c r="B1737" s="12" t="s">
        <v>8</v>
      </c>
      <c r="C1737" s="13" t="s">
        <v>46</v>
      </c>
      <c r="D1737" s="14" t="s">
        <v>47</v>
      </c>
      <c r="E1737" s="13" t="s">
        <v>4152</v>
      </c>
      <c r="F1737" s="4" t="s">
        <v>79</v>
      </c>
      <c r="G1737" s="4" t="s">
        <v>585</v>
      </c>
      <c r="H1737" s="15">
        <v>43164.416666666664</v>
      </c>
      <c r="I1737" s="15">
        <v>43164.5</v>
      </c>
      <c r="J1737" s="131" t="s">
        <v>5133</v>
      </c>
      <c r="K1737" s="45" t="s">
        <v>9</v>
      </c>
      <c r="L1737" s="47" t="s">
        <v>7</v>
      </c>
      <c r="M1737" s="47" t="s">
        <v>56</v>
      </c>
      <c r="N1737" s="9" t="str">
        <f t="shared" si="433"/>
        <v>Minor</v>
      </c>
      <c r="O1737" s="10" t="str">
        <f t="shared" si="434"/>
        <v>Successful</v>
      </c>
      <c r="P1737" s="10" t="str">
        <f t="shared" si="435"/>
        <v>On Time</v>
      </c>
      <c r="Q1737" s="9">
        <f t="shared" si="436"/>
        <v>1</v>
      </c>
      <c r="R1737" s="9">
        <f t="shared" si="437"/>
        <v>1</v>
      </c>
      <c r="S1737" s="9">
        <f t="shared" si="438"/>
        <v>0</v>
      </c>
      <c r="T1737" s="9" t="str">
        <f t="shared" si="439"/>
        <v>March</v>
      </c>
      <c r="U1737" s="40">
        <f t="shared" si="440"/>
        <v>1</v>
      </c>
      <c r="V1737" s="40" t="str">
        <f t="shared" si="441"/>
        <v>SLT</v>
      </c>
      <c r="W1737" s="40">
        <f t="shared" si="442"/>
        <v>0</v>
      </c>
      <c r="X1737" s="40">
        <f t="shared" si="443"/>
        <v>0</v>
      </c>
      <c r="Y1737" s="40">
        <f t="shared" si="444"/>
        <v>0</v>
      </c>
      <c r="Z1737" s="40">
        <f t="shared" si="445"/>
        <v>0</v>
      </c>
      <c r="AA1737" s="40">
        <f t="shared" si="446"/>
        <v>1</v>
      </c>
      <c r="AB1737" s="40">
        <f t="shared" si="447"/>
        <v>0</v>
      </c>
      <c r="AC1737" s="41" t="s">
        <v>132</v>
      </c>
      <c r="AD1737" s="41" t="s">
        <v>280</v>
      </c>
      <c r="AE1737" s="41" t="s">
        <v>260</v>
      </c>
      <c r="AF1737" s="41" t="s">
        <v>8</v>
      </c>
      <c r="AG1737" s="41" t="s">
        <v>56</v>
      </c>
      <c r="AH1737" s="41" t="s">
        <v>56</v>
      </c>
      <c r="AI1737" s="41" t="s">
        <v>56</v>
      </c>
      <c r="AJ1737" s="41" t="s">
        <v>160</v>
      </c>
      <c r="AK1737" s="41" t="s">
        <v>56</v>
      </c>
    </row>
    <row r="1738" spans="1:37" s="41" customFormat="1" ht="15.75" hidden="1" thickBot="1" x14ac:dyDescent="0.3">
      <c r="A1738" s="11" t="s">
        <v>697</v>
      </c>
      <c r="B1738" s="12" t="s">
        <v>216</v>
      </c>
      <c r="C1738" s="13" t="s">
        <v>46</v>
      </c>
      <c r="D1738" s="14" t="s">
        <v>47</v>
      </c>
      <c r="E1738" s="13" t="s">
        <v>4153</v>
      </c>
      <c r="F1738" s="4" t="s">
        <v>365</v>
      </c>
      <c r="G1738" s="4" t="s">
        <v>184</v>
      </c>
      <c r="H1738" s="15">
        <v>43158.833333333336</v>
      </c>
      <c r="I1738" s="15">
        <v>43164.708333333336</v>
      </c>
      <c r="J1738" s="131" t="s">
        <v>5134</v>
      </c>
      <c r="K1738" s="45" t="s">
        <v>9</v>
      </c>
      <c r="L1738" s="47" t="s">
        <v>7</v>
      </c>
      <c r="M1738" s="47" t="s">
        <v>56</v>
      </c>
      <c r="N1738" s="9" t="str">
        <f t="shared" si="433"/>
        <v>Minor</v>
      </c>
      <c r="O1738" s="10" t="str">
        <f t="shared" si="434"/>
        <v>Successful</v>
      </c>
      <c r="P1738" s="10" t="str">
        <f t="shared" si="435"/>
        <v>On Time</v>
      </c>
      <c r="Q1738" s="9">
        <f t="shared" si="436"/>
        <v>1</v>
      </c>
      <c r="R1738" s="9">
        <f t="shared" si="437"/>
        <v>1</v>
      </c>
      <c r="S1738" s="9">
        <f t="shared" si="438"/>
        <v>0</v>
      </c>
      <c r="T1738" s="9" t="str">
        <f t="shared" si="439"/>
        <v>March</v>
      </c>
      <c r="U1738" s="40">
        <f t="shared" si="440"/>
        <v>0</v>
      </c>
      <c r="V1738" s="40" t="str">
        <f t="shared" si="441"/>
        <v>Normal</v>
      </c>
      <c r="W1738" s="40">
        <f t="shared" si="442"/>
        <v>0</v>
      </c>
      <c r="X1738" s="40">
        <f t="shared" si="443"/>
        <v>0</v>
      </c>
      <c r="Y1738" s="40">
        <f t="shared" si="444"/>
        <v>0</v>
      </c>
      <c r="Z1738" s="40">
        <f t="shared" si="445"/>
        <v>0</v>
      </c>
      <c r="AA1738" s="40">
        <f t="shared" si="446"/>
        <v>1</v>
      </c>
      <c r="AB1738" s="40">
        <f t="shared" si="447"/>
        <v>0</v>
      </c>
      <c r="AC1738" s="41" t="s">
        <v>238</v>
      </c>
      <c r="AD1738" s="41" t="s">
        <v>2266</v>
      </c>
      <c r="AE1738" s="41" t="s">
        <v>432</v>
      </c>
      <c r="AF1738" s="41" t="s">
        <v>216</v>
      </c>
      <c r="AG1738" s="41" t="s">
        <v>56</v>
      </c>
      <c r="AH1738" s="41" t="s">
        <v>56</v>
      </c>
      <c r="AI1738" s="41" t="s">
        <v>56</v>
      </c>
      <c r="AJ1738" s="41" t="s">
        <v>160</v>
      </c>
      <c r="AK1738" s="41" t="s">
        <v>56</v>
      </c>
    </row>
    <row r="1739" spans="1:37" s="41" customFormat="1" ht="15.75" hidden="1" thickBot="1" x14ac:dyDescent="0.3">
      <c r="A1739" s="11" t="s">
        <v>359</v>
      </c>
      <c r="B1739" s="12" t="s">
        <v>216</v>
      </c>
      <c r="C1739" s="13" t="s">
        <v>52</v>
      </c>
      <c r="D1739" s="14" t="s">
        <v>47</v>
      </c>
      <c r="E1739" s="13" t="s">
        <v>4154</v>
      </c>
      <c r="F1739" s="4" t="s">
        <v>158</v>
      </c>
      <c r="G1739" s="4" t="s">
        <v>243</v>
      </c>
      <c r="H1739" s="15">
        <v>43165.291666666664</v>
      </c>
      <c r="I1739" s="15">
        <v>43165.416666666664</v>
      </c>
      <c r="J1739" s="131" t="s">
        <v>5135</v>
      </c>
      <c r="K1739" s="45" t="s">
        <v>9</v>
      </c>
      <c r="L1739" s="47" t="s">
        <v>7</v>
      </c>
      <c r="M1739" s="47" t="s">
        <v>56</v>
      </c>
      <c r="N1739" s="9" t="str">
        <f t="shared" si="433"/>
        <v>Standard</v>
      </c>
      <c r="O1739" s="10" t="str">
        <f t="shared" si="434"/>
        <v>Successful</v>
      </c>
      <c r="P1739" s="10" t="str">
        <f t="shared" si="435"/>
        <v>On Time</v>
      </c>
      <c r="Q1739" s="9">
        <f t="shared" si="436"/>
        <v>1</v>
      </c>
      <c r="R1739" s="9">
        <f t="shared" si="437"/>
        <v>1</v>
      </c>
      <c r="S1739" s="9">
        <f t="shared" si="438"/>
        <v>0</v>
      </c>
      <c r="T1739" s="9" t="str">
        <f t="shared" si="439"/>
        <v>March</v>
      </c>
      <c r="U1739" s="40">
        <f t="shared" si="440"/>
        <v>0</v>
      </c>
      <c r="V1739" s="40" t="str">
        <f t="shared" si="441"/>
        <v>Normal</v>
      </c>
      <c r="W1739" s="40">
        <f t="shared" si="442"/>
        <v>0</v>
      </c>
      <c r="X1739" s="40">
        <f t="shared" si="443"/>
        <v>0</v>
      </c>
      <c r="Y1739" s="40">
        <f t="shared" si="444"/>
        <v>0</v>
      </c>
      <c r="Z1739" s="40">
        <f t="shared" si="445"/>
        <v>0</v>
      </c>
      <c r="AA1739" s="40">
        <f t="shared" si="446"/>
        <v>1</v>
      </c>
      <c r="AB1739" s="40">
        <f t="shared" si="447"/>
        <v>0</v>
      </c>
      <c r="AC1739" s="41" t="s">
        <v>823</v>
      </c>
      <c r="AD1739" s="41" t="s">
        <v>283</v>
      </c>
      <c r="AE1739" s="41" t="s">
        <v>121</v>
      </c>
      <c r="AF1739" s="41" t="s">
        <v>322</v>
      </c>
      <c r="AG1739" s="41" t="s">
        <v>56</v>
      </c>
      <c r="AH1739" s="41" t="s">
        <v>56</v>
      </c>
      <c r="AI1739" s="41" t="s">
        <v>56</v>
      </c>
      <c r="AJ1739" s="41" t="s">
        <v>160</v>
      </c>
      <c r="AK1739" s="41" t="s">
        <v>56</v>
      </c>
    </row>
    <row r="1740" spans="1:37" s="41" customFormat="1" ht="15.75" hidden="1" thickBot="1" x14ac:dyDescent="0.3">
      <c r="A1740" s="11" t="s">
        <v>697</v>
      </c>
      <c r="B1740" s="12" t="s">
        <v>216</v>
      </c>
      <c r="C1740" s="13" t="s">
        <v>46</v>
      </c>
      <c r="D1740" s="14" t="s">
        <v>47</v>
      </c>
      <c r="E1740" s="13" t="s">
        <v>4155</v>
      </c>
      <c r="F1740" s="4" t="s">
        <v>614</v>
      </c>
      <c r="G1740" s="4" t="s">
        <v>495</v>
      </c>
      <c r="H1740" s="15">
        <v>43158.541666666664</v>
      </c>
      <c r="I1740" s="15">
        <v>43165.541666666664</v>
      </c>
      <c r="J1740" s="131" t="s">
        <v>5136</v>
      </c>
      <c r="K1740" s="45" t="s">
        <v>9</v>
      </c>
      <c r="L1740" s="47" t="s">
        <v>7</v>
      </c>
      <c r="M1740" s="47" t="s">
        <v>56</v>
      </c>
      <c r="N1740" s="9" t="str">
        <f t="shared" si="433"/>
        <v>Minor</v>
      </c>
      <c r="O1740" s="10" t="str">
        <f t="shared" si="434"/>
        <v>Successful</v>
      </c>
      <c r="P1740" s="10" t="str">
        <f t="shared" si="435"/>
        <v>On Time</v>
      </c>
      <c r="Q1740" s="9">
        <f t="shared" si="436"/>
        <v>1</v>
      </c>
      <c r="R1740" s="9">
        <f t="shared" si="437"/>
        <v>1</v>
      </c>
      <c r="S1740" s="9">
        <f t="shared" si="438"/>
        <v>0</v>
      </c>
      <c r="T1740" s="9" t="str">
        <f t="shared" si="439"/>
        <v>March</v>
      </c>
      <c r="U1740" s="40">
        <f t="shared" si="440"/>
        <v>0</v>
      </c>
      <c r="V1740" s="40" t="str">
        <f t="shared" si="441"/>
        <v>Normal</v>
      </c>
      <c r="W1740" s="40">
        <f t="shared" si="442"/>
        <v>0</v>
      </c>
      <c r="X1740" s="40">
        <f t="shared" si="443"/>
        <v>0</v>
      </c>
      <c r="Y1740" s="40">
        <f t="shared" si="444"/>
        <v>0</v>
      </c>
      <c r="Z1740" s="40">
        <f t="shared" si="445"/>
        <v>0</v>
      </c>
      <c r="AA1740" s="40">
        <f t="shared" si="446"/>
        <v>1</v>
      </c>
      <c r="AB1740" s="40">
        <f t="shared" si="447"/>
        <v>0</v>
      </c>
      <c r="AC1740" s="41" t="s">
        <v>238</v>
      </c>
      <c r="AD1740" s="41" t="s">
        <v>349</v>
      </c>
      <c r="AE1740" s="41" t="s">
        <v>351</v>
      </c>
      <c r="AF1740" s="41" t="s">
        <v>216</v>
      </c>
      <c r="AG1740" s="41" t="s">
        <v>56</v>
      </c>
      <c r="AH1740" s="41" t="s">
        <v>56</v>
      </c>
      <c r="AI1740" s="41" t="s">
        <v>56</v>
      </c>
      <c r="AJ1740" s="41" t="s">
        <v>160</v>
      </c>
      <c r="AK1740" s="41" t="s">
        <v>56</v>
      </c>
    </row>
    <row r="1741" spans="1:37" s="41" customFormat="1" ht="15.75" hidden="1" thickBot="1" x14ac:dyDescent="0.3">
      <c r="A1741" s="11" t="s">
        <v>248</v>
      </c>
      <c r="B1741" s="12" t="s">
        <v>216</v>
      </c>
      <c r="C1741" s="13" t="s">
        <v>46</v>
      </c>
      <c r="D1741" s="14" t="s">
        <v>47</v>
      </c>
      <c r="E1741" s="13" t="s">
        <v>4156</v>
      </c>
      <c r="F1741" s="4" t="s">
        <v>326</v>
      </c>
      <c r="G1741" s="4" t="s">
        <v>232</v>
      </c>
      <c r="H1741" s="15">
        <v>43159.625</v>
      </c>
      <c r="I1741" s="15">
        <v>43164.75</v>
      </c>
      <c r="J1741" s="131" t="s">
        <v>5137</v>
      </c>
      <c r="K1741" s="45" t="s">
        <v>9</v>
      </c>
      <c r="L1741" s="47" t="s">
        <v>7</v>
      </c>
      <c r="M1741" s="47" t="s">
        <v>56</v>
      </c>
      <c r="N1741" s="9" t="str">
        <f t="shared" si="433"/>
        <v>Minor</v>
      </c>
      <c r="O1741" s="10" t="str">
        <f t="shared" si="434"/>
        <v>Successful</v>
      </c>
      <c r="P1741" s="10" t="str">
        <f t="shared" si="435"/>
        <v>On Time</v>
      </c>
      <c r="Q1741" s="9">
        <f t="shared" si="436"/>
        <v>1</v>
      </c>
      <c r="R1741" s="9">
        <f t="shared" si="437"/>
        <v>1</v>
      </c>
      <c r="S1741" s="9">
        <f t="shared" si="438"/>
        <v>0</v>
      </c>
      <c r="T1741" s="9" t="str">
        <f t="shared" si="439"/>
        <v>March</v>
      </c>
      <c r="U1741" s="40">
        <f t="shared" si="440"/>
        <v>0</v>
      </c>
      <c r="V1741" s="40" t="str">
        <f t="shared" si="441"/>
        <v>Normal</v>
      </c>
      <c r="W1741" s="40">
        <f t="shared" si="442"/>
        <v>0</v>
      </c>
      <c r="X1741" s="40">
        <f t="shared" si="443"/>
        <v>0</v>
      </c>
      <c r="Y1741" s="40">
        <f t="shared" si="444"/>
        <v>0</v>
      </c>
      <c r="Z1741" s="40">
        <f t="shared" si="445"/>
        <v>0</v>
      </c>
      <c r="AA1741" s="40">
        <f t="shared" si="446"/>
        <v>1</v>
      </c>
      <c r="AB1741" s="40">
        <f t="shared" si="447"/>
        <v>0</v>
      </c>
      <c r="AC1741" s="41" t="s">
        <v>537</v>
      </c>
      <c r="AD1741" s="41" t="s">
        <v>524</v>
      </c>
      <c r="AE1741" s="41" t="s">
        <v>258</v>
      </c>
      <c r="AF1741" s="41" t="s">
        <v>216</v>
      </c>
      <c r="AG1741" s="41" t="s">
        <v>56</v>
      </c>
      <c r="AH1741" s="41" t="s">
        <v>56</v>
      </c>
      <c r="AI1741" s="41" t="s">
        <v>56</v>
      </c>
      <c r="AJ1741" s="41" t="s">
        <v>160</v>
      </c>
      <c r="AK1741" s="41" t="s">
        <v>56</v>
      </c>
    </row>
    <row r="1742" spans="1:37" s="41" customFormat="1" ht="15.75" hidden="1" thickBot="1" x14ac:dyDescent="0.3">
      <c r="A1742" s="11" t="s">
        <v>45</v>
      </c>
      <c r="B1742" s="12" t="s">
        <v>216</v>
      </c>
      <c r="C1742" s="13" t="s">
        <v>52</v>
      </c>
      <c r="D1742" s="14" t="s">
        <v>47</v>
      </c>
      <c r="E1742" s="13" t="s">
        <v>4157</v>
      </c>
      <c r="F1742" s="4" t="s">
        <v>154</v>
      </c>
      <c r="G1742" s="4" t="s">
        <v>3134</v>
      </c>
      <c r="H1742" s="15">
        <v>43162.041666666664</v>
      </c>
      <c r="I1742" s="15">
        <v>43164.708333333336</v>
      </c>
      <c r="J1742" s="131" t="s">
        <v>673</v>
      </c>
      <c r="K1742" s="45" t="s">
        <v>9</v>
      </c>
      <c r="L1742" s="47" t="s">
        <v>7</v>
      </c>
      <c r="M1742" s="47" t="s">
        <v>56</v>
      </c>
      <c r="N1742" s="9" t="str">
        <f t="shared" si="433"/>
        <v>Standard</v>
      </c>
      <c r="O1742" s="10" t="str">
        <f t="shared" si="434"/>
        <v>Successful</v>
      </c>
      <c r="P1742" s="10" t="str">
        <f t="shared" si="435"/>
        <v>On Time</v>
      </c>
      <c r="Q1742" s="9">
        <f t="shared" si="436"/>
        <v>1</v>
      </c>
      <c r="R1742" s="9">
        <f t="shared" si="437"/>
        <v>1</v>
      </c>
      <c r="S1742" s="9">
        <f t="shared" si="438"/>
        <v>0</v>
      </c>
      <c r="T1742" s="9" t="str">
        <f t="shared" si="439"/>
        <v>March</v>
      </c>
      <c r="U1742" s="40">
        <f t="shared" si="440"/>
        <v>0</v>
      </c>
      <c r="V1742" s="40" t="str">
        <f t="shared" si="441"/>
        <v>Normal</v>
      </c>
      <c r="W1742" s="40">
        <f t="shared" si="442"/>
        <v>0</v>
      </c>
      <c r="X1742" s="40">
        <f t="shared" si="443"/>
        <v>0</v>
      </c>
      <c r="Y1742" s="40">
        <f t="shared" si="444"/>
        <v>0</v>
      </c>
      <c r="Z1742" s="40">
        <f t="shared" si="445"/>
        <v>0</v>
      </c>
      <c r="AA1742" s="40">
        <f t="shared" si="446"/>
        <v>1</v>
      </c>
      <c r="AB1742" s="40">
        <f t="shared" si="447"/>
        <v>0</v>
      </c>
      <c r="AC1742" s="41" t="s">
        <v>823</v>
      </c>
      <c r="AD1742" s="41" t="s">
        <v>278</v>
      </c>
      <c r="AE1742" s="41" t="s">
        <v>121</v>
      </c>
      <c r="AF1742" s="41" t="s">
        <v>322</v>
      </c>
      <c r="AG1742" s="41" t="s">
        <v>56</v>
      </c>
      <c r="AH1742" s="41" t="s">
        <v>56</v>
      </c>
      <c r="AI1742" s="41" t="s">
        <v>56</v>
      </c>
      <c r="AJ1742" s="41" t="s">
        <v>160</v>
      </c>
      <c r="AK1742" s="41" t="s">
        <v>56</v>
      </c>
    </row>
    <row r="1743" spans="1:37" s="41" customFormat="1" ht="15.75" hidden="1" thickBot="1" x14ac:dyDescent="0.3">
      <c r="A1743" s="11" t="s">
        <v>697</v>
      </c>
      <c r="B1743" s="12" t="s">
        <v>216</v>
      </c>
      <c r="C1743" s="13" t="s">
        <v>46</v>
      </c>
      <c r="D1743" s="14" t="s">
        <v>47</v>
      </c>
      <c r="E1743" s="13" t="s">
        <v>4158</v>
      </c>
      <c r="F1743" s="4" t="s">
        <v>152</v>
      </c>
      <c r="G1743" s="4" t="s">
        <v>725</v>
      </c>
      <c r="H1743" s="15">
        <v>43164.541666666664</v>
      </c>
      <c r="I1743" s="15">
        <v>43164.583333333336</v>
      </c>
      <c r="J1743" s="131" t="s">
        <v>5138</v>
      </c>
      <c r="K1743" s="45" t="s">
        <v>9</v>
      </c>
      <c r="L1743" s="47" t="s">
        <v>7</v>
      </c>
      <c r="M1743" s="47" t="s">
        <v>56</v>
      </c>
      <c r="N1743" s="9" t="str">
        <f t="shared" si="433"/>
        <v>Minor</v>
      </c>
      <c r="O1743" s="10" t="str">
        <f t="shared" si="434"/>
        <v>Successful</v>
      </c>
      <c r="P1743" s="10" t="str">
        <f t="shared" si="435"/>
        <v>On Time</v>
      </c>
      <c r="Q1743" s="9">
        <f t="shared" si="436"/>
        <v>1</v>
      </c>
      <c r="R1743" s="9">
        <f t="shared" si="437"/>
        <v>1</v>
      </c>
      <c r="S1743" s="9">
        <f t="shared" si="438"/>
        <v>0</v>
      </c>
      <c r="T1743" s="9" t="str">
        <f t="shared" si="439"/>
        <v>March</v>
      </c>
      <c r="U1743" s="40">
        <f t="shared" si="440"/>
        <v>0</v>
      </c>
      <c r="V1743" s="40" t="str">
        <f t="shared" si="441"/>
        <v>Normal</v>
      </c>
      <c r="W1743" s="40">
        <f t="shared" si="442"/>
        <v>0</v>
      </c>
      <c r="X1743" s="40">
        <f t="shared" si="443"/>
        <v>0</v>
      </c>
      <c r="Y1743" s="40">
        <f t="shared" si="444"/>
        <v>0</v>
      </c>
      <c r="Z1743" s="40">
        <f t="shared" si="445"/>
        <v>0</v>
      </c>
      <c r="AA1743" s="40">
        <f t="shared" si="446"/>
        <v>1</v>
      </c>
      <c r="AB1743" s="40">
        <f t="shared" si="447"/>
        <v>0</v>
      </c>
      <c r="AC1743" s="41" t="s">
        <v>238</v>
      </c>
      <c r="AD1743" s="41" t="s">
        <v>296</v>
      </c>
      <c r="AE1743" s="41" t="s">
        <v>121</v>
      </c>
      <c r="AF1743" s="41" t="s">
        <v>322</v>
      </c>
      <c r="AG1743" s="41" t="s">
        <v>56</v>
      </c>
      <c r="AH1743" s="41" t="s">
        <v>56</v>
      </c>
      <c r="AI1743" s="41" t="s">
        <v>56</v>
      </c>
      <c r="AJ1743" s="41" t="s">
        <v>160</v>
      </c>
      <c r="AK1743" s="41" t="s">
        <v>56</v>
      </c>
    </row>
    <row r="1744" spans="1:37" s="41" customFormat="1" ht="15.75" hidden="1" thickBot="1" x14ac:dyDescent="0.3">
      <c r="A1744" s="11" t="s">
        <v>697</v>
      </c>
      <c r="B1744" s="12" t="s">
        <v>215</v>
      </c>
      <c r="C1744" s="13" t="s">
        <v>46</v>
      </c>
      <c r="D1744" s="14" t="s">
        <v>47</v>
      </c>
      <c r="E1744" s="13" t="s">
        <v>4159</v>
      </c>
      <c r="F1744" s="4" t="s">
        <v>94</v>
      </c>
      <c r="G1744" s="4" t="s">
        <v>4945</v>
      </c>
      <c r="H1744" s="15">
        <v>43165.5</v>
      </c>
      <c r="I1744" s="15">
        <v>43165.583333333336</v>
      </c>
      <c r="J1744" s="131" t="s">
        <v>5139</v>
      </c>
      <c r="K1744" s="45" t="s">
        <v>9</v>
      </c>
      <c r="L1744" s="47" t="s">
        <v>7</v>
      </c>
      <c r="M1744" s="47" t="s">
        <v>56</v>
      </c>
      <c r="N1744" s="9" t="str">
        <f t="shared" si="433"/>
        <v>Minor</v>
      </c>
      <c r="O1744" s="10" t="str">
        <f t="shared" si="434"/>
        <v>Successful</v>
      </c>
      <c r="P1744" s="10" t="str">
        <f t="shared" si="435"/>
        <v>On Time</v>
      </c>
      <c r="Q1744" s="9">
        <f t="shared" si="436"/>
        <v>1</v>
      </c>
      <c r="R1744" s="9">
        <f t="shared" si="437"/>
        <v>1</v>
      </c>
      <c r="S1744" s="9">
        <f t="shared" si="438"/>
        <v>0</v>
      </c>
      <c r="T1744" s="9" t="str">
        <f t="shared" si="439"/>
        <v>March</v>
      </c>
      <c r="U1744" s="40">
        <f t="shared" si="440"/>
        <v>0</v>
      </c>
      <c r="V1744" s="40" t="str">
        <f t="shared" si="441"/>
        <v>Normal</v>
      </c>
      <c r="W1744" s="40">
        <f t="shared" si="442"/>
        <v>0</v>
      </c>
      <c r="X1744" s="40">
        <f t="shared" si="443"/>
        <v>0</v>
      </c>
      <c r="Y1744" s="40">
        <f t="shared" si="444"/>
        <v>0</v>
      </c>
      <c r="Z1744" s="40">
        <f t="shared" si="445"/>
        <v>0</v>
      </c>
      <c r="AA1744" s="40">
        <f t="shared" si="446"/>
        <v>1</v>
      </c>
      <c r="AB1744" s="40">
        <f t="shared" si="447"/>
        <v>0</v>
      </c>
      <c r="AC1744" s="41" t="s">
        <v>238</v>
      </c>
      <c r="AD1744" s="41" t="s">
        <v>2259</v>
      </c>
      <c r="AE1744" s="41" t="s">
        <v>431</v>
      </c>
      <c r="AF1744" s="41" t="s">
        <v>215</v>
      </c>
      <c r="AG1744" s="41" t="s">
        <v>56</v>
      </c>
      <c r="AH1744" s="41" t="s">
        <v>56</v>
      </c>
      <c r="AI1744" s="41" t="s">
        <v>56</v>
      </c>
      <c r="AJ1744" s="41" t="s">
        <v>160</v>
      </c>
      <c r="AK1744" s="41" t="s">
        <v>56</v>
      </c>
    </row>
    <row r="1745" spans="1:37" s="41" customFormat="1" ht="15.75" hidden="1" thickBot="1" x14ac:dyDescent="0.3">
      <c r="A1745" s="11" t="s">
        <v>697</v>
      </c>
      <c r="B1745" s="12" t="s">
        <v>215</v>
      </c>
      <c r="C1745" s="13" t="s">
        <v>46</v>
      </c>
      <c r="D1745" s="14" t="s">
        <v>47</v>
      </c>
      <c r="E1745" s="13" t="s">
        <v>4160</v>
      </c>
      <c r="F1745" s="4" t="s">
        <v>94</v>
      </c>
      <c r="G1745" s="4" t="s">
        <v>4945</v>
      </c>
      <c r="H1745" s="15">
        <v>43165.416666666664</v>
      </c>
      <c r="I1745" s="15">
        <v>43165.5</v>
      </c>
      <c r="J1745" s="131" t="s">
        <v>5140</v>
      </c>
      <c r="K1745" s="45" t="s">
        <v>9</v>
      </c>
      <c r="L1745" s="47" t="s">
        <v>7</v>
      </c>
      <c r="M1745" s="47" t="s">
        <v>56</v>
      </c>
      <c r="N1745" s="9" t="str">
        <f t="shared" si="433"/>
        <v>Minor</v>
      </c>
      <c r="O1745" s="10" t="str">
        <f t="shared" si="434"/>
        <v>Successful</v>
      </c>
      <c r="P1745" s="10" t="str">
        <f t="shared" si="435"/>
        <v>On Time</v>
      </c>
      <c r="Q1745" s="9">
        <f t="shared" si="436"/>
        <v>1</v>
      </c>
      <c r="R1745" s="9">
        <f t="shared" si="437"/>
        <v>1</v>
      </c>
      <c r="S1745" s="9">
        <f t="shared" si="438"/>
        <v>0</v>
      </c>
      <c r="T1745" s="9" t="str">
        <f t="shared" si="439"/>
        <v>March</v>
      </c>
      <c r="U1745" s="40">
        <f t="shared" si="440"/>
        <v>0</v>
      </c>
      <c r="V1745" s="40" t="str">
        <f t="shared" si="441"/>
        <v>Normal</v>
      </c>
      <c r="W1745" s="40">
        <f t="shared" si="442"/>
        <v>0</v>
      </c>
      <c r="X1745" s="40">
        <f t="shared" si="443"/>
        <v>0</v>
      </c>
      <c r="Y1745" s="40">
        <f t="shared" si="444"/>
        <v>0</v>
      </c>
      <c r="Z1745" s="40">
        <f t="shared" si="445"/>
        <v>0</v>
      </c>
      <c r="AA1745" s="40">
        <f t="shared" si="446"/>
        <v>1</v>
      </c>
      <c r="AB1745" s="40">
        <f t="shared" si="447"/>
        <v>0</v>
      </c>
      <c r="AC1745" s="41" t="s">
        <v>238</v>
      </c>
      <c r="AD1745" s="41" t="s">
        <v>2259</v>
      </c>
      <c r="AE1745" s="41" t="s">
        <v>431</v>
      </c>
      <c r="AF1745" s="41" t="s">
        <v>215</v>
      </c>
      <c r="AG1745" s="41" t="s">
        <v>56</v>
      </c>
      <c r="AH1745" s="41" t="s">
        <v>56</v>
      </c>
      <c r="AI1745" s="41" t="s">
        <v>56</v>
      </c>
      <c r="AJ1745" s="41" t="s">
        <v>160</v>
      </c>
      <c r="AK1745" s="41" t="s">
        <v>56</v>
      </c>
    </row>
    <row r="1746" spans="1:37" s="41" customFormat="1" ht="15.75" hidden="1" thickBot="1" x14ac:dyDescent="0.3">
      <c r="A1746" s="11" t="s">
        <v>45</v>
      </c>
      <c r="B1746" s="12" t="s">
        <v>216</v>
      </c>
      <c r="C1746" s="13" t="s">
        <v>52</v>
      </c>
      <c r="D1746" s="14" t="s">
        <v>47</v>
      </c>
      <c r="E1746" s="13" t="s">
        <v>4161</v>
      </c>
      <c r="F1746" s="4" t="s">
        <v>326</v>
      </c>
      <c r="G1746" s="4" t="s">
        <v>451</v>
      </c>
      <c r="H1746" s="15">
        <v>43163.5</v>
      </c>
      <c r="I1746" s="15">
        <v>43164.75</v>
      </c>
      <c r="J1746" s="131" t="s">
        <v>5141</v>
      </c>
      <c r="K1746" s="45" t="s">
        <v>9</v>
      </c>
      <c r="L1746" s="47" t="s">
        <v>7</v>
      </c>
      <c r="M1746" s="47" t="s">
        <v>56</v>
      </c>
      <c r="N1746" s="9" t="str">
        <f t="shared" si="433"/>
        <v>Standard</v>
      </c>
      <c r="O1746" s="10" t="str">
        <f t="shared" si="434"/>
        <v>Successful</v>
      </c>
      <c r="P1746" s="10" t="str">
        <f t="shared" si="435"/>
        <v>On Time</v>
      </c>
      <c r="Q1746" s="9">
        <f t="shared" si="436"/>
        <v>1</v>
      </c>
      <c r="R1746" s="9">
        <f t="shared" si="437"/>
        <v>1</v>
      </c>
      <c r="S1746" s="9">
        <f t="shared" si="438"/>
        <v>0</v>
      </c>
      <c r="T1746" s="9" t="str">
        <f t="shared" si="439"/>
        <v>March</v>
      </c>
      <c r="U1746" s="40">
        <f t="shared" si="440"/>
        <v>0</v>
      </c>
      <c r="V1746" s="40" t="str">
        <f t="shared" si="441"/>
        <v>Normal</v>
      </c>
      <c r="W1746" s="40">
        <f t="shared" si="442"/>
        <v>0</v>
      </c>
      <c r="X1746" s="40">
        <f t="shared" si="443"/>
        <v>0</v>
      </c>
      <c r="Y1746" s="40">
        <f t="shared" si="444"/>
        <v>0</v>
      </c>
      <c r="Z1746" s="40">
        <f t="shared" si="445"/>
        <v>0</v>
      </c>
      <c r="AA1746" s="40">
        <f t="shared" si="446"/>
        <v>1</v>
      </c>
      <c r="AB1746" s="40">
        <f t="shared" si="447"/>
        <v>0</v>
      </c>
      <c r="AC1746" s="41" t="s">
        <v>823</v>
      </c>
      <c r="AD1746" s="41" t="s">
        <v>348</v>
      </c>
      <c r="AE1746" s="41" t="s">
        <v>258</v>
      </c>
      <c r="AF1746" s="41" t="s">
        <v>216</v>
      </c>
      <c r="AG1746" s="41" t="s">
        <v>56</v>
      </c>
      <c r="AH1746" s="41" t="s">
        <v>56</v>
      </c>
      <c r="AI1746" s="41" t="s">
        <v>56</v>
      </c>
      <c r="AJ1746" s="41" t="s">
        <v>160</v>
      </c>
      <c r="AK1746" s="41" t="s">
        <v>56</v>
      </c>
    </row>
    <row r="1747" spans="1:37" s="41" customFormat="1" ht="15.75" hidden="1" thickBot="1" x14ac:dyDescent="0.3">
      <c r="A1747" s="11" t="s">
        <v>66</v>
      </c>
      <c r="B1747" s="12" t="s">
        <v>216</v>
      </c>
      <c r="C1747" s="13" t="s">
        <v>52</v>
      </c>
      <c r="D1747" s="14" t="s">
        <v>47</v>
      </c>
      <c r="E1747" s="13" t="s">
        <v>4162</v>
      </c>
      <c r="F1747" s="4" t="s">
        <v>152</v>
      </c>
      <c r="G1747" s="4" t="s">
        <v>200</v>
      </c>
      <c r="H1747" s="15">
        <v>43164.583333333336</v>
      </c>
      <c r="I1747" s="15">
        <v>43164.708333333336</v>
      </c>
      <c r="J1747" s="131" t="s">
        <v>5142</v>
      </c>
      <c r="K1747" s="45" t="s">
        <v>9</v>
      </c>
      <c r="L1747" s="47" t="s">
        <v>7</v>
      </c>
      <c r="M1747" s="47" t="s">
        <v>56</v>
      </c>
      <c r="N1747" s="9" t="str">
        <f t="shared" si="433"/>
        <v>Standard</v>
      </c>
      <c r="O1747" s="10" t="str">
        <f t="shared" si="434"/>
        <v>Successful</v>
      </c>
      <c r="P1747" s="10" t="str">
        <f t="shared" si="435"/>
        <v>On Time</v>
      </c>
      <c r="Q1747" s="9">
        <f t="shared" si="436"/>
        <v>1</v>
      </c>
      <c r="R1747" s="9">
        <f t="shared" si="437"/>
        <v>1</v>
      </c>
      <c r="S1747" s="9">
        <f t="shared" si="438"/>
        <v>0</v>
      </c>
      <c r="T1747" s="9" t="str">
        <f t="shared" si="439"/>
        <v>March</v>
      </c>
      <c r="U1747" s="40">
        <f t="shared" si="440"/>
        <v>0</v>
      </c>
      <c r="V1747" s="40" t="str">
        <f t="shared" si="441"/>
        <v>Normal</v>
      </c>
      <c r="W1747" s="40">
        <f t="shared" si="442"/>
        <v>0</v>
      </c>
      <c r="X1747" s="40">
        <f t="shared" si="443"/>
        <v>0</v>
      </c>
      <c r="Y1747" s="40">
        <f t="shared" si="444"/>
        <v>0</v>
      </c>
      <c r="Z1747" s="40">
        <f t="shared" si="445"/>
        <v>0</v>
      </c>
      <c r="AA1747" s="40">
        <f t="shared" si="446"/>
        <v>1</v>
      </c>
      <c r="AB1747" s="40">
        <f t="shared" si="447"/>
        <v>0</v>
      </c>
      <c r="AC1747" s="41" t="s">
        <v>132</v>
      </c>
      <c r="AD1747" s="41" t="s">
        <v>5847</v>
      </c>
      <c r="AE1747" s="41" t="s">
        <v>121</v>
      </c>
      <c r="AF1747" s="41" t="s">
        <v>322</v>
      </c>
      <c r="AG1747" s="41" t="s">
        <v>56</v>
      </c>
      <c r="AH1747" s="41" t="s">
        <v>56</v>
      </c>
      <c r="AI1747" s="41" t="s">
        <v>56</v>
      </c>
      <c r="AJ1747" s="41" t="s">
        <v>160</v>
      </c>
      <c r="AK1747" s="41" t="s">
        <v>56</v>
      </c>
    </row>
    <row r="1748" spans="1:37" s="41" customFormat="1" ht="15.75" hidden="1" thickBot="1" x14ac:dyDescent="0.3">
      <c r="A1748" s="11" t="s">
        <v>248</v>
      </c>
      <c r="B1748" s="12" t="s">
        <v>216</v>
      </c>
      <c r="C1748" s="13" t="s">
        <v>52</v>
      </c>
      <c r="D1748" s="14" t="s">
        <v>47</v>
      </c>
      <c r="E1748" s="13" t="s">
        <v>4163</v>
      </c>
      <c r="F1748" s="4" t="s">
        <v>152</v>
      </c>
      <c r="G1748" s="4" t="s">
        <v>272</v>
      </c>
      <c r="H1748" s="15">
        <v>43164.583333333336</v>
      </c>
      <c r="I1748" s="15">
        <v>43164.666666666664</v>
      </c>
      <c r="J1748" s="131" t="s">
        <v>5143</v>
      </c>
      <c r="K1748" s="45" t="s">
        <v>9</v>
      </c>
      <c r="L1748" s="47" t="s">
        <v>7</v>
      </c>
      <c r="M1748" s="47" t="s">
        <v>56</v>
      </c>
      <c r="N1748" s="9" t="str">
        <f t="shared" si="433"/>
        <v>Standard</v>
      </c>
      <c r="O1748" s="10" t="str">
        <f t="shared" si="434"/>
        <v>Successful</v>
      </c>
      <c r="P1748" s="10" t="str">
        <f t="shared" si="435"/>
        <v>On Time</v>
      </c>
      <c r="Q1748" s="9">
        <f t="shared" si="436"/>
        <v>1</v>
      </c>
      <c r="R1748" s="9">
        <f t="shared" si="437"/>
        <v>1</v>
      </c>
      <c r="S1748" s="9">
        <f t="shared" si="438"/>
        <v>0</v>
      </c>
      <c r="T1748" s="9" t="str">
        <f t="shared" si="439"/>
        <v>March</v>
      </c>
      <c r="U1748" s="40">
        <f t="shared" si="440"/>
        <v>0</v>
      </c>
      <c r="V1748" s="40" t="str">
        <f t="shared" si="441"/>
        <v>Normal</v>
      </c>
      <c r="W1748" s="40">
        <f t="shared" si="442"/>
        <v>0</v>
      </c>
      <c r="X1748" s="40">
        <f t="shared" si="443"/>
        <v>0</v>
      </c>
      <c r="Y1748" s="40">
        <f t="shared" si="444"/>
        <v>0</v>
      </c>
      <c r="Z1748" s="40">
        <f t="shared" si="445"/>
        <v>0</v>
      </c>
      <c r="AA1748" s="40">
        <f t="shared" si="446"/>
        <v>1</v>
      </c>
      <c r="AB1748" s="40">
        <f t="shared" si="447"/>
        <v>0</v>
      </c>
      <c r="AC1748" s="41" t="s">
        <v>537</v>
      </c>
      <c r="AD1748" s="41" t="s">
        <v>296</v>
      </c>
      <c r="AE1748" s="41" t="s">
        <v>121</v>
      </c>
      <c r="AF1748" s="41" t="s">
        <v>322</v>
      </c>
      <c r="AG1748" s="41" t="s">
        <v>56</v>
      </c>
      <c r="AH1748" s="41" t="s">
        <v>56</v>
      </c>
      <c r="AI1748" s="41" t="s">
        <v>56</v>
      </c>
      <c r="AJ1748" s="41" t="s">
        <v>160</v>
      </c>
      <c r="AK1748" s="41" t="s">
        <v>56</v>
      </c>
    </row>
    <row r="1749" spans="1:37" s="41" customFormat="1" ht="15.75" hidden="1" thickBot="1" x14ac:dyDescent="0.3">
      <c r="A1749" s="11" t="s">
        <v>697</v>
      </c>
      <c r="B1749" s="12" t="s">
        <v>216</v>
      </c>
      <c r="C1749" s="13" t="s">
        <v>46</v>
      </c>
      <c r="D1749" s="14" t="s">
        <v>47</v>
      </c>
      <c r="E1749" s="13" t="s">
        <v>4164</v>
      </c>
      <c r="F1749" s="4" t="s">
        <v>616</v>
      </c>
      <c r="G1749" s="4" t="s">
        <v>780</v>
      </c>
      <c r="H1749" s="15">
        <v>43164.583333333336</v>
      </c>
      <c r="I1749" s="15">
        <v>43164.75</v>
      </c>
      <c r="J1749" s="131" t="s">
        <v>5144</v>
      </c>
      <c r="K1749" s="45" t="s">
        <v>9</v>
      </c>
      <c r="L1749" s="47" t="s">
        <v>7</v>
      </c>
      <c r="M1749" s="47" t="s">
        <v>56</v>
      </c>
      <c r="N1749" s="9" t="str">
        <f t="shared" si="433"/>
        <v>Minor</v>
      </c>
      <c r="O1749" s="10" t="str">
        <f t="shared" si="434"/>
        <v>Successful</v>
      </c>
      <c r="P1749" s="10" t="str">
        <f t="shared" si="435"/>
        <v>On Time</v>
      </c>
      <c r="Q1749" s="9">
        <f t="shared" si="436"/>
        <v>1</v>
      </c>
      <c r="R1749" s="9">
        <f t="shared" si="437"/>
        <v>1</v>
      </c>
      <c r="S1749" s="9">
        <f t="shared" si="438"/>
        <v>0</v>
      </c>
      <c r="T1749" s="9" t="str">
        <f t="shared" si="439"/>
        <v>March</v>
      </c>
      <c r="U1749" s="40">
        <f t="shared" si="440"/>
        <v>0</v>
      </c>
      <c r="V1749" s="40" t="str">
        <f t="shared" si="441"/>
        <v>Normal</v>
      </c>
      <c r="W1749" s="40">
        <f t="shared" si="442"/>
        <v>0</v>
      </c>
      <c r="X1749" s="40">
        <f t="shared" si="443"/>
        <v>0</v>
      </c>
      <c r="Y1749" s="40">
        <f t="shared" si="444"/>
        <v>0</v>
      </c>
      <c r="Z1749" s="40">
        <f t="shared" si="445"/>
        <v>0</v>
      </c>
      <c r="AA1749" s="40">
        <f t="shared" si="446"/>
        <v>1</v>
      </c>
      <c r="AB1749" s="40">
        <f t="shared" si="447"/>
        <v>0</v>
      </c>
      <c r="AC1749" s="41" t="s">
        <v>238</v>
      </c>
      <c r="AD1749" s="41" t="s">
        <v>721</v>
      </c>
      <c r="AE1749" s="41" t="s">
        <v>428</v>
      </c>
      <c r="AF1749" s="41" t="s">
        <v>216</v>
      </c>
      <c r="AG1749" s="41" t="s">
        <v>56</v>
      </c>
      <c r="AH1749" s="41" t="s">
        <v>56</v>
      </c>
      <c r="AI1749" s="41" t="s">
        <v>56</v>
      </c>
      <c r="AJ1749" s="41" t="s">
        <v>160</v>
      </c>
      <c r="AK1749" s="41" t="s">
        <v>56</v>
      </c>
    </row>
    <row r="1750" spans="1:37" s="41" customFormat="1" ht="15.75" hidden="1" thickBot="1" x14ac:dyDescent="0.3">
      <c r="A1750" s="11" t="s">
        <v>697</v>
      </c>
      <c r="B1750" s="12" t="s">
        <v>216</v>
      </c>
      <c r="C1750" s="13" t="s">
        <v>52</v>
      </c>
      <c r="D1750" s="14" t="s">
        <v>47</v>
      </c>
      <c r="E1750" s="13" t="s">
        <v>4165</v>
      </c>
      <c r="F1750" s="4" t="s">
        <v>152</v>
      </c>
      <c r="G1750" s="4" t="s">
        <v>490</v>
      </c>
      <c r="H1750" s="15">
        <v>43165.541666666664</v>
      </c>
      <c r="I1750" s="15">
        <v>43165.625</v>
      </c>
      <c r="J1750" s="131" t="s">
        <v>5145</v>
      </c>
      <c r="K1750" s="45" t="s">
        <v>9</v>
      </c>
      <c r="L1750" s="47" t="s">
        <v>7</v>
      </c>
      <c r="M1750" s="47" t="s">
        <v>56</v>
      </c>
      <c r="N1750" s="9" t="str">
        <f t="shared" si="433"/>
        <v>Standard</v>
      </c>
      <c r="O1750" s="10" t="str">
        <f t="shared" si="434"/>
        <v>Successful</v>
      </c>
      <c r="P1750" s="10" t="str">
        <f t="shared" si="435"/>
        <v>On Time</v>
      </c>
      <c r="Q1750" s="9">
        <f t="shared" si="436"/>
        <v>1</v>
      </c>
      <c r="R1750" s="9">
        <f t="shared" si="437"/>
        <v>1</v>
      </c>
      <c r="S1750" s="9">
        <f t="shared" si="438"/>
        <v>0</v>
      </c>
      <c r="T1750" s="9" t="str">
        <f t="shared" si="439"/>
        <v>March</v>
      </c>
      <c r="U1750" s="40">
        <f t="shared" si="440"/>
        <v>0</v>
      </c>
      <c r="V1750" s="40" t="str">
        <f t="shared" si="441"/>
        <v>Normal</v>
      </c>
      <c r="W1750" s="40">
        <f t="shared" si="442"/>
        <v>0</v>
      </c>
      <c r="X1750" s="40">
        <f t="shared" si="443"/>
        <v>0</v>
      </c>
      <c r="Y1750" s="40">
        <f t="shared" si="444"/>
        <v>0</v>
      </c>
      <c r="Z1750" s="40">
        <f t="shared" si="445"/>
        <v>0</v>
      </c>
      <c r="AA1750" s="40">
        <f t="shared" si="446"/>
        <v>1</v>
      </c>
      <c r="AB1750" s="40">
        <f t="shared" si="447"/>
        <v>0</v>
      </c>
      <c r="AC1750" s="41" t="s">
        <v>238</v>
      </c>
      <c r="AD1750" s="41" t="s">
        <v>296</v>
      </c>
      <c r="AE1750" s="41" t="s">
        <v>121</v>
      </c>
      <c r="AF1750" s="41" t="s">
        <v>322</v>
      </c>
      <c r="AG1750" s="41" t="s">
        <v>56</v>
      </c>
      <c r="AH1750" s="41" t="s">
        <v>56</v>
      </c>
      <c r="AI1750" s="41" t="s">
        <v>56</v>
      </c>
      <c r="AJ1750" s="41" t="s">
        <v>160</v>
      </c>
      <c r="AK1750" s="41" t="s">
        <v>56</v>
      </c>
    </row>
    <row r="1751" spans="1:37" s="41" customFormat="1" ht="15.75" hidden="1" thickBot="1" x14ac:dyDescent="0.3">
      <c r="A1751" s="11" t="s">
        <v>248</v>
      </c>
      <c r="B1751" s="12" t="s">
        <v>216</v>
      </c>
      <c r="C1751" s="13" t="s">
        <v>52</v>
      </c>
      <c r="D1751" s="14" t="s">
        <v>47</v>
      </c>
      <c r="E1751" s="13" t="s">
        <v>4166</v>
      </c>
      <c r="F1751" s="4" t="s">
        <v>152</v>
      </c>
      <c r="G1751" s="4" t="s">
        <v>499</v>
      </c>
      <c r="H1751" s="15">
        <v>43164.708333333336</v>
      </c>
      <c r="I1751" s="15">
        <v>43164.729166666664</v>
      </c>
      <c r="J1751" s="131" t="s">
        <v>671</v>
      </c>
      <c r="K1751" s="45" t="s">
        <v>9</v>
      </c>
      <c r="L1751" s="47" t="s">
        <v>7</v>
      </c>
      <c r="M1751" s="47" t="s">
        <v>56</v>
      </c>
      <c r="N1751" s="9" t="str">
        <f t="shared" si="433"/>
        <v>Standard</v>
      </c>
      <c r="O1751" s="10" t="str">
        <f t="shared" si="434"/>
        <v>Successful</v>
      </c>
      <c r="P1751" s="10" t="str">
        <f t="shared" si="435"/>
        <v>On Time</v>
      </c>
      <c r="Q1751" s="9">
        <f t="shared" si="436"/>
        <v>1</v>
      </c>
      <c r="R1751" s="9">
        <f t="shared" si="437"/>
        <v>1</v>
      </c>
      <c r="S1751" s="9">
        <f t="shared" si="438"/>
        <v>0</v>
      </c>
      <c r="T1751" s="9" t="str">
        <f t="shared" si="439"/>
        <v>March</v>
      </c>
      <c r="U1751" s="40">
        <f t="shared" si="440"/>
        <v>0</v>
      </c>
      <c r="V1751" s="40" t="str">
        <f t="shared" si="441"/>
        <v>Normal</v>
      </c>
      <c r="W1751" s="40">
        <f t="shared" si="442"/>
        <v>0</v>
      </c>
      <c r="X1751" s="40">
        <f t="shared" si="443"/>
        <v>0</v>
      </c>
      <c r="Y1751" s="40">
        <f t="shared" si="444"/>
        <v>0</v>
      </c>
      <c r="Z1751" s="40">
        <f t="shared" si="445"/>
        <v>0</v>
      </c>
      <c r="AA1751" s="40">
        <f t="shared" si="446"/>
        <v>1</v>
      </c>
      <c r="AB1751" s="40">
        <f t="shared" si="447"/>
        <v>0</v>
      </c>
      <c r="AC1751" s="41" t="s">
        <v>537</v>
      </c>
      <c r="AD1751" s="41" t="s">
        <v>464</v>
      </c>
      <c r="AE1751" s="41" t="s">
        <v>121</v>
      </c>
      <c r="AF1751" s="41" t="s">
        <v>322</v>
      </c>
      <c r="AG1751" s="41" t="s">
        <v>56</v>
      </c>
      <c r="AH1751" s="41" t="s">
        <v>56</v>
      </c>
      <c r="AI1751" s="41" t="s">
        <v>56</v>
      </c>
      <c r="AJ1751" s="41" t="s">
        <v>160</v>
      </c>
      <c r="AK1751" s="41" t="s">
        <v>56</v>
      </c>
    </row>
    <row r="1752" spans="1:37" s="41" customFormat="1" ht="15.75" hidden="1" thickBot="1" x14ac:dyDescent="0.3">
      <c r="A1752" s="11" t="s">
        <v>248</v>
      </c>
      <c r="B1752" s="12" t="s">
        <v>216</v>
      </c>
      <c r="C1752" s="13" t="s">
        <v>52</v>
      </c>
      <c r="D1752" s="14" t="s">
        <v>47</v>
      </c>
      <c r="E1752" s="13" t="s">
        <v>4167</v>
      </c>
      <c r="F1752" s="4" t="s">
        <v>152</v>
      </c>
      <c r="G1752" s="4" t="s">
        <v>499</v>
      </c>
      <c r="H1752" s="15">
        <v>43164.729166666664</v>
      </c>
      <c r="I1752" s="15">
        <v>43164.75</v>
      </c>
      <c r="J1752" s="131" t="s">
        <v>5146</v>
      </c>
      <c r="K1752" s="45" t="s">
        <v>9</v>
      </c>
      <c r="L1752" s="47" t="s">
        <v>7</v>
      </c>
      <c r="M1752" s="47" t="s">
        <v>56</v>
      </c>
      <c r="N1752" s="9" t="str">
        <f t="shared" si="433"/>
        <v>Standard</v>
      </c>
      <c r="O1752" s="10" t="str">
        <f t="shared" si="434"/>
        <v>Successful</v>
      </c>
      <c r="P1752" s="10" t="str">
        <f t="shared" si="435"/>
        <v>On Time</v>
      </c>
      <c r="Q1752" s="9">
        <f t="shared" si="436"/>
        <v>1</v>
      </c>
      <c r="R1752" s="9">
        <f t="shared" si="437"/>
        <v>1</v>
      </c>
      <c r="S1752" s="9">
        <f t="shared" si="438"/>
        <v>0</v>
      </c>
      <c r="T1752" s="9" t="str">
        <f t="shared" si="439"/>
        <v>March</v>
      </c>
      <c r="U1752" s="40">
        <f t="shared" si="440"/>
        <v>0</v>
      </c>
      <c r="V1752" s="40" t="str">
        <f t="shared" si="441"/>
        <v>Normal</v>
      </c>
      <c r="W1752" s="40">
        <f t="shared" si="442"/>
        <v>0</v>
      </c>
      <c r="X1752" s="40">
        <f t="shared" si="443"/>
        <v>0</v>
      </c>
      <c r="Y1752" s="40">
        <f t="shared" si="444"/>
        <v>0</v>
      </c>
      <c r="Z1752" s="40">
        <f t="shared" si="445"/>
        <v>0</v>
      </c>
      <c r="AA1752" s="40">
        <f t="shared" si="446"/>
        <v>1</v>
      </c>
      <c r="AB1752" s="40">
        <f t="shared" si="447"/>
        <v>0</v>
      </c>
      <c r="AC1752" s="41" t="s">
        <v>537</v>
      </c>
      <c r="AD1752" s="41" t="s">
        <v>516</v>
      </c>
      <c r="AE1752" s="41" t="s">
        <v>121</v>
      </c>
      <c r="AF1752" s="41" t="s">
        <v>322</v>
      </c>
      <c r="AG1752" s="41" t="s">
        <v>56</v>
      </c>
      <c r="AH1752" s="41" t="s">
        <v>56</v>
      </c>
      <c r="AI1752" s="41" t="s">
        <v>56</v>
      </c>
      <c r="AJ1752" s="41" t="s">
        <v>160</v>
      </c>
      <c r="AK1752" s="41" t="s">
        <v>56</v>
      </c>
    </row>
    <row r="1753" spans="1:37" s="41" customFormat="1" ht="15.75" hidden="1" thickBot="1" x14ac:dyDescent="0.3">
      <c r="A1753" s="11" t="s">
        <v>248</v>
      </c>
      <c r="B1753" s="12" t="s">
        <v>216</v>
      </c>
      <c r="C1753" s="13" t="s">
        <v>52</v>
      </c>
      <c r="D1753" s="14" t="s">
        <v>47</v>
      </c>
      <c r="E1753" s="13" t="s">
        <v>4168</v>
      </c>
      <c r="F1753" s="4" t="s">
        <v>152</v>
      </c>
      <c r="G1753" s="4" t="s">
        <v>272</v>
      </c>
      <c r="H1753" s="15">
        <v>43165.583333333336</v>
      </c>
      <c r="I1753" s="15">
        <v>43165.666666666664</v>
      </c>
      <c r="J1753" s="131" t="s">
        <v>5147</v>
      </c>
      <c r="K1753" s="45" t="s">
        <v>9</v>
      </c>
      <c r="L1753" s="47" t="s">
        <v>7</v>
      </c>
      <c r="M1753" s="47" t="s">
        <v>56</v>
      </c>
      <c r="N1753" s="9" t="str">
        <f t="shared" si="433"/>
        <v>Standard</v>
      </c>
      <c r="O1753" s="10" t="str">
        <f t="shared" si="434"/>
        <v>Successful</v>
      </c>
      <c r="P1753" s="10" t="str">
        <f t="shared" si="435"/>
        <v>On Time</v>
      </c>
      <c r="Q1753" s="9">
        <f t="shared" si="436"/>
        <v>1</v>
      </c>
      <c r="R1753" s="9">
        <f t="shared" si="437"/>
        <v>1</v>
      </c>
      <c r="S1753" s="9">
        <f t="shared" si="438"/>
        <v>0</v>
      </c>
      <c r="T1753" s="9" t="str">
        <f t="shared" si="439"/>
        <v>March</v>
      </c>
      <c r="U1753" s="40">
        <f t="shared" si="440"/>
        <v>0</v>
      </c>
      <c r="V1753" s="40" t="str">
        <f t="shared" si="441"/>
        <v>Normal</v>
      </c>
      <c r="W1753" s="40">
        <f t="shared" si="442"/>
        <v>0</v>
      </c>
      <c r="X1753" s="40">
        <f t="shared" si="443"/>
        <v>0</v>
      </c>
      <c r="Y1753" s="40">
        <f t="shared" si="444"/>
        <v>0</v>
      </c>
      <c r="Z1753" s="40">
        <f t="shared" si="445"/>
        <v>0</v>
      </c>
      <c r="AA1753" s="40">
        <f t="shared" si="446"/>
        <v>1</v>
      </c>
      <c r="AB1753" s="40">
        <f t="shared" si="447"/>
        <v>0</v>
      </c>
      <c r="AC1753" s="41" t="s">
        <v>537</v>
      </c>
      <c r="AD1753" s="41" t="s">
        <v>296</v>
      </c>
      <c r="AE1753" s="41" t="s">
        <v>121</v>
      </c>
      <c r="AF1753" s="41" t="s">
        <v>322</v>
      </c>
      <c r="AG1753" s="41" t="s">
        <v>56</v>
      </c>
      <c r="AH1753" s="41" t="s">
        <v>56</v>
      </c>
      <c r="AI1753" s="41" t="s">
        <v>56</v>
      </c>
      <c r="AJ1753" s="41" t="s">
        <v>160</v>
      </c>
      <c r="AK1753" s="41" t="s">
        <v>56</v>
      </c>
    </row>
    <row r="1754" spans="1:37" s="41" customFormat="1" ht="15.75" hidden="1" thickBot="1" x14ac:dyDescent="0.3">
      <c r="A1754" s="11" t="s">
        <v>53</v>
      </c>
      <c r="B1754" s="12" t="s">
        <v>216</v>
      </c>
      <c r="C1754" s="13" t="s">
        <v>52</v>
      </c>
      <c r="D1754" s="14" t="s">
        <v>47</v>
      </c>
      <c r="E1754" s="13" t="s">
        <v>4169</v>
      </c>
      <c r="F1754" s="4" t="s">
        <v>81</v>
      </c>
      <c r="G1754" s="4" t="s">
        <v>450</v>
      </c>
      <c r="H1754" s="15">
        <v>43164.458333333336</v>
      </c>
      <c r="I1754" s="15">
        <v>43164.666666666664</v>
      </c>
      <c r="J1754" s="131" t="s">
        <v>5148</v>
      </c>
      <c r="K1754" s="45" t="s">
        <v>9</v>
      </c>
      <c r="L1754" s="47" t="s">
        <v>7</v>
      </c>
      <c r="M1754" s="47" t="s">
        <v>56</v>
      </c>
      <c r="N1754" s="9" t="str">
        <f t="shared" si="433"/>
        <v>Standard</v>
      </c>
      <c r="O1754" s="10" t="str">
        <f t="shared" si="434"/>
        <v>Successful</v>
      </c>
      <c r="P1754" s="10" t="str">
        <f t="shared" si="435"/>
        <v>On Time</v>
      </c>
      <c r="Q1754" s="9">
        <f t="shared" si="436"/>
        <v>1</v>
      </c>
      <c r="R1754" s="9">
        <f t="shared" si="437"/>
        <v>1</v>
      </c>
      <c r="S1754" s="9">
        <f t="shared" si="438"/>
        <v>0</v>
      </c>
      <c r="T1754" s="9" t="str">
        <f t="shared" si="439"/>
        <v>March</v>
      </c>
      <c r="U1754" s="40">
        <f t="shared" si="440"/>
        <v>0</v>
      </c>
      <c r="V1754" s="40" t="str">
        <f t="shared" si="441"/>
        <v>Normal</v>
      </c>
      <c r="W1754" s="40">
        <f t="shared" si="442"/>
        <v>0</v>
      </c>
      <c r="X1754" s="40">
        <f t="shared" si="443"/>
        <v>0</v>
      </c>
      <c r="Y1754" s="40">
        <f t="shared" si="444"/>
        <v>0</v>
      </c>
      <c r="Z1754" s="40">
        <f t="shared" si="445"/>
        <v>0</v>
      </c>
      <c r="AA1754" s="40">
        <f t="shared" si="446"/>
        <v>1</v>
      </c>
      <c r="AB1754" s="40">
        <f t="shared" si="447"/>
        <v>0</v>
      </c>
      <c r="AC1754" s="41" t="s">
        <v>131</v>
      </c>
      <c r="AD1754" s="41" t="s">
        <v>291</v>
      </c>
      <c r="AE1754" s="41" t="s">
        <v>419</v>
      </c>
      <c r="AF1754" s="41" t="s">
        <v>216</v>
      </c>
      <c r="AG1754" s="41" t="s">
        <v>56</v>
      </c>
      <c r="AH1754" s="41" t="s">
        <v>56</v>
      </c>
      <c r="AI1754" s="41" t="s">
        <v>56</v>
      </c>
      <c r="AJ1754" s="41" t="s">
        <v>160</v>
      </c>
      <c r="AK1754" s="41" t="s">
        <v>56</v>
      </c>
    </row>
    <row r="1755" spans="1:37" s="41" customFormat="1" ht="15.75" hidden="1" thickBot="1" x14ac:dyDescent="0.3">
      <c r="A1755" s="11" t="s">
        <v>53</v>
      </c>
      <c r="B1755" s="12" t="s">
        <v>216</v>
      </c>
      <c r="C1755" s="13" t="s">
        <v>52</v>
      </c>
      <c r="D1755" s="14" t="s">
        <v>47</v>
      </c>
      <c r="E1755" s="13" t="s">
        <v>4170</v>
      </c>
      <c r="F1755" s="4" t="s">
        <v>101</v>
      </c>
      <c r="G1755" s="4" t="s">
        <v>276</v>
      </c>
      <c r="H1755" s="15">
        <v>43137.416666666664</v>
      </c>
      <c r="I1755" s="15">
        <v>43164.5</v>
      </c>
      <c r="J1755" s="131" t="s">
        <v>1649</v>
      </c>
      <c r="K1755" s="45" t="s">
        <v>9</v>
      </c>
      <c r="L1755" s="47" t="s">
        <v>7</v>
      </c>
      <c r="M1755" s="47" t="s">
        <v>56</v>
      </c>
      <c r="N1755" s="9" t="str">
        <f t="shared" si="433"/>
        <v>Standard</v>
      </c>
      <c r="O1755" s="10" t="str">
        <f t="shared" si="434"/>
        <v>Successful</v>
      </c>
      <c r="P1755" s="10" t="str">
        <f t="shared" si="435"/>
        <v>On Time</v>
      </c>
      <c r="Q1755" s="9">
        <f t="shared" si="436"/>
        <v>1</v>
      </c>
      <c r="R1755" s="9">
        <f t="shared" si="437"/>
        <v>1</v>
      </c>
      <c r="S1755" s="9">
        <f t="shared" si="438"/>
        <v>0</v>
      </c>
      <c r="T1755" s="9" t="str">
        <f t="shared" si="439"/>
        <v>March</v>
      </c>
      <c r="U1755" s="40">
        <f t="shared" si="440"/>
        <v>0</v>
      </c>
      <c r="V1755" s="40" t="str">
        <f t="shared" si="441"/>
        <v>Normal</v>
      </c>
      <c r="W1755" s="40">
        <f t="shared" si="442"/>
        <v>0</v>
      </c>
      <c r="X1755" s="40">
        <f t="shared" si="443"/>
        <v>0</v>
      </c>
      <c r="Y1755" s="40">
        <f t="shared" si="444"/>
        <v>0</v>
      </c>
      <c r="Z1755" s="40">
        <f t="shared" si="445"/>
        <v>0</v>
      </c>
      <c r="AA1755" s="40">
        <f t="shared" si="446"/>
        <v>1</v>
      </c>
      <c r="AB1755" s="40">
        <f t="shared" si="447"/>
        <v>0</v>
      </c>
      <c r="AC1755" s="41" t="s">
        <v>131</v>
      </c>
      <c r="AD1755" s="41" t="s">
        <v>777</v>
      </c>
      <c r="AE1755" s="41" t="s">
        <v>427</v>
      </c>
      <c r="AF1755" s="41" t="s">
        <v>216</v>
      </c>
      <c r="AG1755" s="41" t="s">
        <v>56</v>
      </c>
      <c r="AH1755" s="41" t="s">
        <v>56</v>
      </c>
      <c r="AI1755" s="41" t="s">
        <v>56</v>
      </c>
      <c r="AJ1755" s="41" t="s">
        <v>160</v>
      </c>
      <c r="AK1755" s="41" t="s">
        <v>56</v>
      </c>
    </row>
    <row r="1756" spans="1:37" s="41" customFormat="1" ht="15.75" hidden="1" thickBot="1" x14ac:dyDescent="0.3">
      <c r="A1756" s="11" t="s">
        <v>53</v>
      </c>
      <c r="B1756" s="12" t="s">
        <v>8</v>
      </c>
      <c r="C1756" s="13" t="s">
        <v>46</v>
      </c>
      <c r="D1756" s="14" t="s">
        <v>47</v>
      </c>
      <c r="E1756" s="13" t="s">
        <v>4171</v>
      </c>
      <c r="F1756" s="4" t="s">
        <v>1595</v>
      </c>
      <c r="G1756" s="4" t="s">
        <v>310</v>
      </c>
      <c r="H1756" s="15">
        <v>43162.333333333336</v>
      </c>
      <c r="I1756" s="15">
        <v>43164.708333333336</v>
      </c>
      <c r="J1756" s="131" t="s">
        <v>5149</v>
      </c>
      <c r="K1756" s="45" t="s">
        <v>9</v>
      </c>
      <c r="L1756" s="47" t="s">
        <v>7</v>
      </c>
      <c r="M1756" s="47" t="s">
        <v>56</v>
      </c>
      <c r="N1756" s="9" t="str">
        <f t="shared" si="433"/>
        <v>Minor</v>
      </c>
      <c r="O1756" s="10" t="str">
        <f t="shared" si="434"/>
        <v>Successful</v>
      </c>
      <c r="P1756" s="10" t="str">
        <f t="shared" si="435"/>
        <v>On Time</v>
      </c>
      <c r="Q1756" s="9">
        <f t="shared" si="436"/>
        <v>1</v>
      </c>
      <c r="R1756" s="9">
        <f t="shared" si="437"/>
        <v>1</v>
      </c>
      <c r="S1756" s="9">
        <f t="shared" si="438"/>
        <v>0</v>
      </c>
      <c r="T1756" s="9" t="str">
        <f t="shared" si="439"/>
        <v>March</v>
      </c>
      <c r="U1756" s="40">
        <f t="shared" si="440"/>
        <v>0</v>
      </c>
      <c r="V1756" s="40" t="str">
        <f t="shared" si="441"/>
        <v>Normal</v>
      </c>
      <c r="W1756" s="40">
        <f t="shared" si="442"/>
        <v>0</v>
      </c>
      <c r="X1756" s="40">
        <f t="shared" si="443"/>
        <v>0</v>
      </c>
      <c r="Y1756" s="40">
        <f t="shared" si="444"/>
        <v>0</v>
      </c>
      <c r="Z1756" s="40">
        <f t="shared" si="445"/>
        <v>0</v>
      </c>
      <c r="AA1756" s="40">
        <f t="shared" si="446"/>
        <v>1</v>
      </c>
      <c r="AB1756" s="40">
        <f t="shared" si="447"/>
        <v>0</v>
      </c>
      <c r="AC1756" s="41" t="s">
        <v>131</v>
      </c>
      <c r="AD1756" s="41" t="s">
        <v>286</v>
      </c>
      <c r="AE1756" s="41" t="s">
        <v>2280</v>
      </c>
      <c r="AF1756" s="41" t="s">
        <v>8</v>
      </c>
      <c r="AG1756" s="41" t="s">
        <v>56</v>
      </c>
      <c r="AH1756" s="41" t="s">
        <v>56</v>
      </c>
      <c r="AI1756" s="41" t="s">
        <v>56</v>
      </c>
      <c r="AJ1756" s="41" t="s">
        <v>160</v>
      </c>
      <c r="AK1756" s="41" t="s">
        <v>56</v>
      </c>
    </row>
    <row r="1757" spans="1:37" s="41" customFormat="1" ht="15.75" hidden="1" thickBot="1" x14ac:dyDescent="0.3">
      <c r="A1757" s="11" t="s">
        <v>53</v>
      </c>
      <c r="B1757" s="12" t="s">
        <v>216</v>
      </c>
      <c r="C1757" s="13" t="s">
        <v>46</v>
      </c>
      <c r="D1757" s="14" t="s">
        <v>47</v>
      </c>
      <c r="E1757" s="13" t="s">
        <v>4172</v>
      </c>
      <c r="F1757" s="4" t="s">
        <v>117</v>
      </c>
      <c r="G1757" s="4" t="s">
        <v>255</v>
      </c>
      <c r="H1757" s="15">
        <v>43160.708333333336</v>
      </c>
      <c r="I1757" s="15">
        <v>43164.791666666664</v>
      </c>
      <c r="J1757" s="131" t="s">
        <v>5150</v>
      </c>
      <c r="K1757" s="45" t="s">
        <v>9</v>
      </c>
      <c r="L1757" s="47" t="s">
        <v>7</v>
      </c>
      <c r="M1757" s="47" t="s">
        <v>56</v>
      </c>
      <c r="N1757" s="9" t="str">
        <f t="shared" si="433"/>
        <v>Minor</v>
      </c>
      <c r="O1757" s="10" t="str">
        <f t="shared" si="434"/>
        <v>Successful</v>
      </c>
      <c r="P1757" s="10" t="str">
        <f t="shared" si="435"/>
        <v>On Time</v>
      </c>
      <c r="Q1757" s="9">
        <f t="shared" si="436"/>
        <v>1</v>
      </c>
      <c r="R1757" s="9">
        <f t="shared" si="437"/>
        <v>1</v>
      </c>
      <c r="S1757" s="9">
        <f t="shared" si="438"/>
        <v>0</v>
      </c>
      <c r="T1757" s="9" t="str">
        <f t="shared" si="439"/>
        <v>March</v>
      </c>
      <c r="U1757" s="40">
        <f t="shared" si="440"/>
        <v>0</v>
      </c>
      <c r="V1757" s="40" t="str">
        <f t="shared" si="441"/>
        <v>Normal</v>
      </c>
      <c r="W1757" s="40">
        <f t="shared" si="442"/>
        <v>0</v>
      </c>
      <c r="X1757" s="40">
        <f t="shared" si="443"/>
        <v>0</v>
      </c>
      <c r="Y1757" s="40">
        <f t="shared" si="444"/>
        <v>0</v>
      </c>
      <c r="Z1757" s="40">
        <f t="shared" si="445"/>
        <v>0</v>
      </c>
      <c r="AA1757" s="40">
        <f t="shared" si="446"/>
        <v>1</v>
      </c>
      <c r="AB1757" s="40">
        <f t="shared" si="447"/>
        <v>0</v>
      </c>
      <c r="AC1757" s="41" t="s">
        <v>131</v>
      </c>
      <c r="AD1757" s="41" t="s">
        <v>773</v>
      </c>
      <c r="AE1757" s="41" t="s">
        <v>323</v>
      </c>
      <c r="AF1757" s="41" t="s">
        <v>216</v>
      </c>
      <c r="AG1757" s="41" t="s">
        <v>56</v>
      </c>
      <c r="AH1757" s="41" t="s">
        <v>56</v>
      </c>
      <c r="AI1757" s="41" t="s">
        <v>56</v>
      </c>
      <c r="AJ1757" s="41" t="s">
        <v>160</v>
      </c>
      <c r="AK1757" s="41" t="s">
        <v>56</v>
      </c>
    </row>
    <row r="1758" spans="1:37" s="41" customFormat="1" ht="15.75" hidden="1" thickBot="1" x14ac:dyDescent="0.3">
      <c r="A1758" s="11" t="s">
        <v>53</v>
      </c>
      <c r="B1758" s="12" t="s">
        <v>216</v>
      </c>
      <c r="C1758" s="13" t="s">
        <v>52</v>
      </c>
      <c r="D1758" s="14" t="s">
        <v>47</v>
      </c>
      <c r="E1758" s="13" t="s">
        <v>4173</v>
      </c>
      <c r="F1758" s="4" t="s">
        <v>107</v>
      </c>
      <c r="G1758" s="4" t="s">
        <v>3136</v>
      </c>
      <c r="H1758" s="15">
        <v>43165.458333333336</v>
      </c>
      <c r="I1758" s="15">
        <v>43165.625</v>
      </c>
      <c r="J1758" s="131" t="s">
        <v>60</v>
      </c>
      <c r="K1758" s="45" t="s">
        <v>9</v>
      </c>
      <c r="L1758" s="47" t="s">
        <v>7</v>
      </c>
      <c r="M1758" s="47" t="s">
        <v>56</v>
      </c>
      <c r="N1758" s="9" t="str">
        <f t="shared" si="433"/>
        <v>Standard</v>
      </c>
      <c r="O1758" s="10" t="str">
        <f t="shared" si="434"/>
        <v>Successful</v>
      </c>
      <c r="P1758" s="10" t="str">
        <f t="shared" si="435"/>
        <v>On Time</v>
      </c>
      <c r="Q1758" s="9">
        <f t="shared" si="436"/>
        <v>1</v>
      </c>
      <c r="R1758" s="9">
        <f t="shared" si="437"/>
        <v>1</v>
      </c>
      <c r="S1758" s="9">
        <f t="shared" si="438"/>
        <v>0</v>
      </c>
      <c r="T1758" s="9" t="str">
        <f t="shared" si="439"/>
        <v>March</v>
      </c>
      <c r="U1758" s="40">
        <f t="shared" si="440"/>
        <v>0</v>
      </c>
      <c r="V1758" s="40" t="str">
        <f t="shared" si="441"/>
        <v>Normal</v>
      </c>
      <c r="W1758" s="40">
        <f t="shared" si="442"/>
        <v>0</v>
      </c>
      <c r="X1758" s="40">
        <f t="shared" si="443"/>
        <v>0</v>
      </c>
      <c r="Y1758" s="40">
        <f t="shared" si="444"/>
        <v>0</v>
      </c>
      <c r="Z1758" s="40">
        <f t="shared" si="445"/>
        <v>0</v>
      </c>
      <c r="AA1758" s="40">
        <f t="shared" si="446"/>
        <v>1</v>
      </c>
      <c r="AB1758" s="40">
        <f t="shared" si="447"/>
        <v>0</v>
      </c>
      <c r="AC1758" s="41" t="s">
        <v>131</v>
      </c>
      <c r="AD1758" s="41" t="s">
        <v>290</v>
      </c>
      <c r="AE1758" s="41" t="s">
        <v>419</v>
      </c>
      <c r="AF1758" s="41" t="s">
        <v>216</v>
      </c>
      <c r="AG1758" s="41" t="s">
        <v>56</v>
      </c>
      <c r="AH1758" s="41" t="s">
        <v>56</v>
      </c>
      <c r="AI1758" s="41" t="s">
        <v>56</v>
      </c>
      <c r="AJ1758" s="41" t="s">
        <v>160</v>
      </c>
      <c r="AK1758" s="41" t="s">
        <v>56</v>
      </c>
    </row>
    <row r="1759" spans="1:37" s="41" customFormat="1" ht="15.75" hidden="1" thickBot="1" x14ac:dyDescent="0.3">
      <c r="A1759" s="11" t="s">
        <v>53</v>
      </c>
      <c r="B1759" s="12" t="s">
        <v>8</v>
      </c>
      <c r="C1759" s="13" t="s">
        <v>52</v>
      </c>
      <c r="D1759" s="14" t="s">
        <v>47</v>
      </c>
      <c r="E1759" s="13" t="s">
        <v>4174</v>
      </c>
      <c r="F1759" s="4" t="s">
        <v>102</v>
      </c>
      <c r="G1759" s="4" t="s">
        <v>488</v>
      </c>
      <c r="H1759" s="15">
        <v>43162.375</v>
      </c>
      <c r="I1759" s="15">
        <v>43164.708333333336</v>
      </c>
      <c r="J1759" s="131" t="s">
        <v>5151</v>
      </c>
      <c r="K1759" s="45" t="s">
        <v>9</v>
      </c>
      <c r="L1759" s="47" t="s">
        <v>7</v>
      </c>
      <c r="M1759" s="47" t="s">
        <v>56</v>
      </c>
      <c r="N1759" s="9" t="str">
        <f t="shared" si="433"/>
        <v>Standard</v>
      </c>
      <c r="O1759" s="10" t="str">
        <f t="shared" si="434"/>
        <v>Successful</v>
      </c>
      <c r="P1759" s="10" t="str">
        <f t="shared" si="435"/>
        <v>On Time</v>
      </c>
      <c r="Q1759" s="9">
        <f t="shared" si="436"/>
        <v>1</v>
      </c>
      <c r="R1759" s="9">
        <f t="shared" si="437"/>
        <v>1</v>
      </c>
      <c r="S1759" s="9">
        <f t="shared" si="438"/>
        <v>0</v>
      </c>
      <c r="T1759" s="9" t="str">
        <f t="shared" si="439"/>
        <v>March</v>
      </c>
      <c r="U1759" s="40">
        <f t="shared" si="440"/>
        <v>0</v>
      </c>
      <c r="V1759" s="40" t="str">
        <f t="shared" si="441"/>
        <v>Normal</v>
      </c>
      <c r="W1759" s="40">
        <f t="shared" si="442"/>
        <v>0</v>
      </c>
      <c r="X1759" s="40">
        <f t="shared" si="443"/>
        <v>0</v>
      </c>
      <c r="Y1759" s="40">
        <f t="shared" si="444"/>
        <v>0</v>
      </c>
      <c r="Z1759" s="40">
        <f t="shared" si="445"/>
        <v>0</v>
      </c>
      <c r="AA1759" s="40">
        <f t="shared" si="446"/>
        <v>1</v>
      </c>
      <c r="AB1759" s="40">
        <f t="shared" si="447"/>
        <v>0</v>
      </c>
      <c r="AC1759" s="41" t="s">
        <v>131</v>
      </c>
      <c r="AD1759" s="41" t="s">
        <v>520</v>
      </c>
      <c r="AE1759" s="41" t="s">
        <v>146</v>
      </c>
      <c r="AF1759" s="41" t="s">
        <v>8</v>
      </c>
      <c r="AG1759" s="41" t="s">
        <v>56</v>
      </c>
      <c r="AH1759" s="41" t="s">
        <v>56</v>
      </c>
      <c r="AI1759" s="41" t="s">
        <v>56</v>
      </c>
      <c r="AJ1759" s="41" t="s">
        <v>160</v>
      </c>
      <c r="AK1759" s="41" t="s">
        <v>56</v>
      </c>
    </row>
    <row r="1760" spans="1:37" s="41" customFormat="1" ht="15.75" hidden="1" thickBot="1" x14ac:dyDescent="0.3">
      <c r="A1760" s="11" t="s">
        <v>53</v>
      </c>
      <c r="B1760" s="12" t="s">
        <v>8</v>
      </c>
      <c r="C1760" s="13" t="s">
        <v>52</v>
      </c>
      <c r="D1760" s="14" t="s">
        <v>47</v>
      </c>
      <c r="E1760" s="13" t="s">
        <v>4175</v>
      </c>
      <c r="F1760" s="4" t="s">
        <v>103</v>
      </c>
      <c r="G1760" s="4" t="s">
        <v>245</v>
      </c>
      <c r="H1760" s="15">
        <v>43164.833333333336</v>
      </c>
      <c r="I1760" s="15">
        <v>43165</v>
      </c>
      <c r="J1760" s="131" t="s">
        <v>5152</v>
      </c>
      <c r="K1760" s="45" t="s">
        <v>9</v>
      </c>
      <c r="L1760" s="47" t="s">
        <v>7</v>
      </c>
      <c r="M1760" s="47" t="s">
        <v>56</v>
      </c>
      <c r="N1760" s="9" t="str">
        <f t="shared" si="433"/>
        <v>Standard</v>
      </c>
      <c r="O1760" s="10" t="str">
        <f t="shared" si="434"/>
        <v>Successful</v>
      </c>
      <c r="P1760" s="10" t="str">
        <f t="shared" si="435"/>
        <v>On Time</v>
      </c>
      <c r="Q1760" s="9">
        <f t="shared" si="436"/>
        <v>1</v>
      </c>
      <c r="R1760" s="9">
        <f t="shared" si="437"/>
        <v>1</v>
      </c>
      <c r="S1760" s="9">
        <f t="shared" si="438"/>
        <v>0</v>
      </c>
      <c r="T1760" s="9" t="str">
        <f t="shared" si="439"/>
        <v>March</v>
      </c>
      <c r="U1760" s="40">
        <f t="shared" si="440"/>
        <v>0</v>
      </c>
      <c r="V1760" s="40" t="str">
        <f t="shared" si="441"/>
        <v>Normal</v>
      </c>
      <c r="W1760" s="40">
        <f t="shared" si="442"/>
        <v>0</v>
      </c>
      <c r="X1760" s="40">
        <f t="shared" si="443"/>
        <v>0</v>
      </c>
      <c r="Y1760" s="40">
        <f t="shared" si="444"/>
        <v>0</v>
      </c>
      <c r="Z1760" s="40">
        <f t="shared" si="445"/>
        <v>0</v>
      </c>
      <c r="AA1760" s="40">
        <f t="shared" si="446"/>
        <v>1</v>
      </c>
      <c r="AB1760" s="40">
        <f t="shared" si="447"/>
        <v>0</v>
      </c>
      <c r="AC1760" s="41" t="s">
        <v>131</v>
      </c>
      <c r="AD1760" s="41" t="s">
        <v>3958</v>
      </c>
      <c r="AE1760" s="41" t="s">
        <v>147</v>
      </c>
      <c r="AF1760" s="41" t="s">
        <v>8</v>
      </c>
      <c r="AG1760" s="41" t="s">
        <v>56</v>
      </c>
      <c r="AH1760" s="41" t="s">
        <v>56</v>
      </c>
      <c r="AI1760" s="41" t="s">
        <v>56</v>
      </c>
      <c r="AJ1760" s="41" t="s">
        <v>160</v>
      </c>
      <c r="AK1760" s="41" t="s">
        <v>56</v>
      </c>
    </row>
    <row r="1761" spans="1:37" s="41" customFormat="1" ht="15.75" hidden="1" thickBot="1" x14ac:dyDescent="0.3">
      <c r="A1761" s="11" t="s">
        <v>638</v>
      </c>
      <c r="B1761" s="12" t="s">
        <v>216</v>
      </c>
      <c r="C1761" s="13" t="s">
        <v>46</v>
      </c>
      <c r="D1761" s="14" t="s">
        <v>47</v>
      </c>
      <c r="E1761" s="13" t="s">
        <v>4176</v>
      </c>
      <c r="F1761" s="4" t="s">
        <v>687</v>
      </c>
      <c r="G1761" s="4" t="s">
        <v>728</v>
      </c>
      <c r="H1761" s="15">
        <v>43161.708333333336</v>
      </c>
      <c r="I1761" s="15">
        <v>43164.875</v>
      </c>
      <c r="J1761" s="131" t="s">
        <v>5153</v>
      </c>
      <c r="K1761" s="45" t="s">
        <v>9</v>
      </c>
      <c r="L1761" s="47" t="s">
        <v>7</v>
      </c>
      <c r="M1761" s="47" t="s">
        <v>56</v>
      </c>
      <c r="N1761" s="9" t="str">
        <f t="shared" si="433"/>
        <v>Minor</v>
      </c>
      <c r="O1761" s="10" t="str">
        <f t="shared" si="434"/>
        <v>Successful</v>
      </c>
      <c r="P1761" s="10" t="str">
        <f t="shared" si="435"/>
        <v>On Time</v>
      </c>
      <c r="Q1761" s="9">
        <f t="shared" si="436"/>
        <v>1</v>
      </c>
      <c r="R1761" s="9">
        <f t="shared" si="437"/>
        <v>1</v>
      </c>
      <c r="S1761" s="9">
        <f t="shared" si="438"/>
        <v>0</v>
      </c>
      <c r="T1761" s="9" t="str">
        <f t="shared" si="439"/>
        <v>March</v>
      </c>
      <c r="U1761" s="40">
        <f t="shared" si="440"/>
        <v>0</v>
      </c>
      <c r="V1761" s="40" t="str">
        <f t="shared" si="441"/>
        <v>Normal</v>
      </c>
      <c r="W1761" s="40">
        <f t="shared" si="442"/>
        <v>0</v>
      </c>
      <c r="X1761" s="40">
        <f t="shared" si="443"/>
        <v>0</v>
      </c>
      <c r="Y1761" s="40">
        <f t="shared" si="444"/>
        <v>0</v>
      </c>
      <c r="Z1761" s="40">
        <f t="shared" si="445"/>
        <v>0</v>
      </c>
      <c r="AA1761" s="40">
        <f t="shared" si="446"/>
        <v>1</v>
      </c>
      <c r="AB1761" s="40">
        <f t="shared" si="447"/>
        <v>0</v>
      </c>
      <c r="AC1761" s="41" t="s">
        <v>131</v>
      </c>
      <c r="AD1761" s="41" t="s">
        <v>2258</v>
      </c>
      <c r="AE1761" s="41" t="s">
        <v>694</v>
      </c>
      <c r="AF1761" s="41" t="s">
        <v>216</v>
      </c>
      <c r="AG1761" s="41" t="s">
        <v>56</v>
      </c>
      <c r="AH1761" s="41" t="s">
        <v>56</v>
      </c>
      <c r="AI1761" s="41" t="s">
        <v>56</v>
      </c>
      <c r="AJ1761" s="41" t="s">
        <v>160</v>
      </c>
      <c r="AK1761" s="41" t="s">
        <v>56</v>
      </c>
    </row>
    <row r="1762" spans="1:37" s="41" customFormat="1" ht="15.75" hidden="1" thickBot="1" x14ac:dyDescent="0.3">
      <c r="A1762" s="11" t="s">
        <v>638</v>
      </c>
      <c r="B1762" s="12" t="s">
        <v>8</v>
      </c>
      <c r="C1762" s="13" t="s">
        <v>52</v>
      </c>
      <c r="D1762" s="14" t="s">
        <v>47</v>
      </c>
      <c r="E1762" s="13" t="s">
        <v>4177</v>
      </c>
      <c r="F1762" s="4" t="s">
        <v>693</v>
      </c>
      <c r="G1762" s="4" t="s">
        <v>705</v>
      </c>
      <c r="H1762" s="15">
        <v>43165.375</v>
      </c>
      <c r="I1762" s="15">
        <v>43165.541666666664</v>
      </c>
      <c r="J1762" s="131" t="s">
        <v>5154</v>
      </c>
      <c r="K1762" s="45" t="s">
        <v>9</v>
      </c>
      <c r="L1762" s="47" t="s">
        <v>7</v>
      </c>
      <c r="M1762" s="47" t="s">
        <v>56</v>
      </c>
      <c r="N1762" s="9" t="str">
        <f t="shared" si="433"/>
        <v>Standard</v>
      </c>
      <c r="O1762" s="10" t="str">
        <f t="shared" si="434"/>
        <v>Successful</v>
      </c>
      <c r="P1762" s="10" t="str">
        <f t="shared" si="435"/>
        <v>On Time</v>
      </c>
      <c r="Q1762" s="9">
        <f t="shared" si="436"/>
        <v>1</v>
      </c>
      <c r="R1762" s="9">
        <f t="shared" si="437"/>
        <v>1</v>
      </c>
      <c r="S1762" s="9">
        <f t="shared" si="438"/>
        <v>0</v>
      </c>
      <c r="T1762" s="9" t="str">
        <f t="shared" si="439"/>
        <v>March</v>
      </c>
      <c r="U1762" s="40">
        <f t="shared" si="440"/>
        <v>0</v>
      </c>
      <c r="V1762" s="40" t="str">
        <f t="shared" si="441"/>
        <v>Normal</v>
      </c>
      <c r="W1762" s="40">
        <f t="shared" si="442"/>
        <v>0</v>
      </c>
      <c r="X1762" s="40">
        <f t="shared" si="443"/>
        <v>0</v>
      </c>
      <c r="Y1762" s="40">
        <f t="shared" si="444"/>
        <v>0</v>
      </c>
      <c r="Z1762" s="40">
        <f t="shared" si="445"/>
        <v>0</v>
      </c>
      <c r="AA1762" s="40">
        <f t="shared" si="446"/>
        <v>1</v>
      </c>
      <c r="AB1762" s="40">
        <f t="shared" si="447"/>
        <v>0</v>
      </c>
      <c r="AC1762" s="41" t="s">
        <v>131</v>
      </c>
      <c r="AD1762" s="41" t="s">
        <v>720</v>
      </c>
      <c r="AE1762" s="41" t="s">
        <v>146</v>
      </c>
      <c r="AF1762" s="41" t="s">
        <v>8</v>
      </c>
      <c r="AG1762" s="41" t="s">
        <v>56</v>
      </c>
      <c r="AH1762" s="41" t="s">
        <v>56</v>
      </c>
      <c r="AI1762" s="41" t="s">
        <v>56</v>
      </c>
      <c r="AJ1762" s="41" t="s">
        <v>160</v>
      </c>
      <c r="AK1762" s="41" t="s">
        <v>56</v>
      </c>
    </row>
    <row r="1763" spans="1:37" s="41" customFormat="1" ht="15.75" hidden="1" thickBot="1" x14ac:dyDescent="0.3">
      <c r="A1763" s="11" t="s">
        <v>68</v>
      </c>
      <c r="B1763" s="12" t="s">
        <v>216</v>
      </c>
      <c r="C1763" s="13" t="s">
        <v>46</v>
      </c>
      <c r="D1763" s="14" t="s">
        <v>47</v>
      </c>
      <c r="E1763" s="13" t="s">
        <v>4178</v>
      </c>
      <c r="F1763" s="4" t="s">
        <v>309</v>
      </c>
      <c r="G1763" s="4" t="s">
        <v>1600</v>
      </c>
      <c r="H1763" s="15">
        <v>43165.666666666664</v>
      </c>
      <c r="I1763" s="15">
        <v>43165.833333333336</v>
      </c>
      <c r="J1763" s="131" t="s">
        <v>5155</v>
      </c>
      <c r="K1763" s="45" t="s">
        <v>9</v>
      </c>
      <c r="L1763" s="47" t="s">
        <v>7</v>
      </c>
      <c r="M1763" s="47" t="s">
        <v>56</v>
      </c>
      <c r="N1763" s="9" t="str">
        <f t="shared" si="433"/>
        <v>Minor</v>
      </c>
      <c r="O1763" s="10" t="str">
        <f t="shared" si="434"/>
        <v>Successful</v>
      </c>
      <c r="P1763" s="10" t="str">
        <f t="shared" si="435"/>
        <v>On Time</v>
      </c>
      <c r="Q1763" s="9">
        <f t="shared" si="436"/>
        <v>1</v>
      </c>
      <c r="R1763" s="9">
        <f t="shared" si="437"/>
        <v>1</v>
      </c>
      <c r="S1763" s="9">
        <f t="shared" si="438"/>
        <v>0</v>
      </c>
      <c r="T1763" s="9" t="str">
        <f t="shared" si="439"/>
        <v>March</v>
      </c>
      <c r="U1763" s="40">
        <f t="shared" si="440"/>
        <v>0</v>
      </c>
      <c r="V1763" s="40" t="str">
        <f t="shared" si="441"/>
        <v>Normal</v>
      </c>
      <c r="W1763" s="40">
        <f t="shared" si="442"/>
        <v>0</v>
      </c>
      <c r="X1763" s="40">
        <f t="shared" si="443"/>
        <v>0</v>
      </c>
      <c r="Y1763" s="40">
        <f t="shared" si="444"/>
        <v>0</v>
      </c>
      <c r="Z1763" s="40">
        <f t="shared" si="445"/>
        <v>0</v>
      </c>
      <c r="AA1763" s="40">
        <f t="shared" si="446"/>
        <v>1</v>
      </c>
      <c r="AB1763" s="40">
        <f t="shared" si="447"/>
        <v>0</v>
      </c>
      <c r="AC1763" s="41" t="s">
        <v>132</v>
      </c>
      <c r="AD1763" s="41" t="s">
        <v>463</v>
      </c>
      <c r="AE1763" s="41" t="s">
        <v>227</v>
      </c>
      <c r="AF1763" s="41" t="s">
        <v>216</v>
      </c>
      <c r="AG1763" s="41" t="s">
        <v>56</v>
      </c>
      <c r="AH1763" s="41" t="s">
        <v>56</v>
      </c>
      <c r="AI1763" s="41" t="s">
        <v>56</v>
      </c>
      <c r="AJ1763" s="41" t="s">
        <v>160</v>
      </c>
      <c r="AK1763" s="41" t="s">
        <v>56</v>
      </c>
    </row>
    <row r="1764" spans="1:37" s="41" customFormat="1" ht="15.75" hidden="1" thickBot="1" x14ac:dyDescent="0.3">
      <c r="A1764" s="11" t="s">
        <v>54</v>
      </c>
      <c r="B1764" s="12" t="s">
        <v>216</v>
      </c>
      <c r="C1764" s="13" t="s">
        <v>52</v>
      </c>
      <c r="D1764" s="14" t="s">
        <v>47</v>
      </c>
      <c r="E1764" s="13" t="s">
        <v>4179</v>
      </c>
      <c r="F1764" s="4" t="s">
        <v>152</v>
      </c>
      <c r="G1764" s="4" t="s">
        <v>325</v>
      </c>
      <c r="H1764" s="15">
        <v>43166.458333333336</v>
      </c>
      <c r="I1764" s="15">
        <v>43166.583333333336</v>
      </c>
      <c r="J1764" s="131" t="s">
        <v>5156</v>
      </c>
      <c r="K1764" s="45" t="s">
        <v>9</v>
      </c>
      <c r="L1764" s="47" t="s">
        <v>7</v>
      </c>
      <c r="M1764" s="47" t="s">
        <v>56</v>
      </c>
      <c r="N1764" s="9" t="str">
        <f t="shared" si="433"/>
        <v>Standard</v>
      </c>
      <c r="O1764" s="10" t="str">
        <f t="shared" si="434"/>
        <v>Successful</v>
      </c>
      <c r="P1764" s="10" t="str">
        <f t="shared" si="435"/>
        <v>On Time</v>
      </c>
      <c r="Q1764" s="9">
        <f t="shared" si="436"/>
        <v>1</v>
      </c>
      <c r="R1764" s="9">
        <f t="shared" si="437"/>
        <v>1</v>
      </c>
      <c r="S1764" s="9">
        <f t="shared" si="438"/>
        <v>0</v>
      </c>
      <c r="T1764" s="9" t="str">
        <f t="shared" si="439"/>
        <v>March</v>
      </c>
      <c r="U1764" s="40">
        <f t="shared" si="440"/>
        <v>0</v>
      </c>
      <c r="V1764" s="40" t="str">
        <f t="shared" si="441"/>
        <v>Normal</v>
      </c>
      <c r="W1764" s="40">
        <f t="shared" si="442"/>
        <v>0</v>
      </c>
      <c r="X1764" s="40">
        <f t="shared" si="443"/>
        <v>0</v>
      </c>
      <c r="Y1764" s="40">
        <f t="shared" si="444"/>
        <v>0</v>
      </c>
      <c r="Z1764" s="40">
        <f t="shared" si="445"/>
        <v>0</v>
      </c>
      <c r="AA1764" s="40">
        <f t="shared" si="446"/>
        <v>1</v>
      </c>
      <c r="AB1764" s="40">
        <f t="shared" si="447"/>
        <v>0</v>
      </c>
      <c r="AC1764" s="41" t="s">
        <v>132</v>
      </c>
      <c r="AD1764" s="41" t="s">
        <v>334</v>
      </c>
      <c r="AE1764" s="41" t="s">
        <v>121</v>
      </c>
      <c r="AF1764" s="41" t="s">
        <v>322</v>
      </c>
      <c r="AG1764" s="41" t="s">
        <v>56</v>
      </c>
      <c r="AH1764" s="41" t="s">
        <v>56</v>
      </c>
      <c r="AI1764" s="41" t="s">
        <v>56</v>
      </c>
      <c r="AJ1764" s="41" t="s">
        <v>160</v>
      </c>
      <c r="AK1764" s="41" t="s">
        <v>56</v>
      </c>
    </row>
    <row r="1765" spans="1:37" s="41" customFormat="1" ht="15.75" hidden="1" thickBot="1" x14ac:dyDescent="0.3">
      <c r="A1765" s="11" t="s">
        <v>54</v>
      </c>
      <c r="B1765" s="12" t="s">
        <v>216</v>
      </c>
      <c r="C1765" s="13" t="s">
        <v>52</v>
      </c>
      <c r="D1765" s="14" t="s">
        <v>47</v>
      </c>
      <c r="E1765" s="13" t="s">
        <v>4180</v>
      </c>
      <c r="F1765" s="4" t="s">
        <v>152</v>
      </c>
      <c r="G1765" s="4" t="s">
        <v>596</v>
      </c>
      <c r="H1765" s="15">
        <v>43166.416666666664</v>
      </c>
      <c r="I1765" s="15">
        <v>43166.541666666664</v>
      </c>
      <c r="J1765" s="131" t="s">
        <v>5157</v>
      </c>
      <c r="K1765" s="45" t="s">
        <v>9</v>
      </c>
      <c r="L1765" s="47" t="s">
        <v>7</v>
      </c>
      <c r="M1765" s="47" t="s">
        <v>56</v>
      </c>
      <c r="N1765" s="9" t="str">
        <f t="shared" si="433"/>
        <v>Standard</v>
      </c>
      <c r="O1765" s="10" t="str">
        <f t="shared" si="434"/>
        <v>Successful</v>
      </c>
      <c r="P1765" s="10" t="str">
        <f t="shared" si="435"/>
        <v>On Time</v>
      </c>
      <c r="Q1765" s="9">
        <f t="shared" si="436"/>
        <v>1</v>
      </c>
      <c r="R1765" s="9">
        <f t="shared" si="437"/>
        <v>1</v>
      </c>
      <c r="S1765" s="9">
        <f t="shared" si="438"/>
        <v>0</v>
      </c>
      <c r="T1765" s="9" t="str">
        <f t="shared" si="439"/>
        <v>March</v>
      </c>
      <c r="U1765" s="40">
        <f t="shared" si="440"/>
        <v>0</v>
      </c>
      <c r="V1765" s="40" t="str">
        <f t="shared" si="441"/>
        <v>Normal</v>
      </c>
      <c r="W1765" s="40">
        <f t="shared" si="442"/>
        <v>0</v>
      </c>
      <c r="X1765" s="40">
        <f t="shared" si="443"/>
        <v>0</v>
      </c>
      <c r="Y1765" s="40">
        <f t="shared" si="444"/>
        <v>0</v>
      </c>
      <c r="Z1765" s="40">
        <f t="shared" si="445"/>
        <v>0</v>
      </c>
      <c r="AA1765" s="40">
        <f t="shared" si="446"/>
        <v>1</v>
      </c>
      <c r="AB1765" s="40">
        <f t="shared" si="447"/>
        <v>0</v>
      </c>
      <c r="AC1765" s="41" t="s">
        <v>132</v>
      </c>
      <c r="AD1765" s="41" t="s">
        <v>334</v>
      </c>
      <c r="AE1765" s="41" t="s">
        <v>121</v>
      </c>
      <c r="AF1765" s="41" t="s">
        <v>322</v>
      </c>
      <c r="AG1765" s="41" t="s">
        <v>56</v>
      </c>
      <c r="AH1765" s="41" t="s">
        <v>56</v>
      </c>
      <c r="AI1765" s="41" t="s">
        <v>56</v>
      </c>
      <c r="AJ1765" s="41" t="s">
        <v>160</v>
      </c>
      <c r="AK1765" s="41" t="s">
        <v>56</v>
      </c>
    </row>
    <row r="1766" spans="1:37" s="41" customFormat="1" ht="15.75" hidden="1" thickBot="1" x14ac:dyDescent="0.3">
      <c r="A1766" s="11" t="s">
        <v>697</v>
      </c>
      <c r="B1766" s="12" t="s">
        <v>216</v>
      </c>
      <c r="C1766" s="13" t="s">
        <v>46</v>
      </c>
      <c r="D1766" s="14" t="s">
        <v>47</v>
      </c>
      <c r="E1766" s="13" t="s">
        <v>4181</v>
      </c>
      <c r="F1766" s="4" t="s">
        <v>152</v>
      </c>
      <c r="G1766" s="4" t="s">
        <v>505</v>
      </c>
      <c r="H1766" s="15">
        <v>43165.541666666664</v>
      </c>
      <c r="I1766" s="15">
        <v>43165.708333333336</v>
      </c>
      <c r="J1766" s="131" t="s">
        <v>5158</v>
      </c>
      <c r="K1766" s="45" t="s">
        <v>9</v>
      </c>
      <c r="L1766" s="47" t="s">
        <v>7</v>
      </c>
      <c r="M1766" s="47" t="s">
        <v>56</v>
      </c>
      <c r="N1766" s="9" t="str">
        <f t="shared" si="433"/>
        <v>Minor</v>
      </c>
      <c r="O1766" s="10" t="str">
        <f t="shared" si="434"/>
        <v>Successful</v>
      </c>
      <c r="P1766" s="10" t="str">
        <f t="shared" si="435"/>
        <v>On Time</v>
      </c>
      <c r="Q1766" s="9">
        <f t="shared" si="436"/>
        <v>1</v>
      </c>
      <c r="R1766" s="9">
        <f t="shared" si="437"/>
        <v>1</v>
      </c>
      <c r="S1766" s="9">
        <f t="shared" si="438"/>
        <v>0</v>
      </c>
      <c r="T1766" s="9" t="str">
        <f t="shared" si="439"/>
        <v>March</v>
      </c>
      <c r="U1766" s="40">
        <f t="shared" si="440"/>
        <v>0</v>
      </c>
      <c r="V1766" s="40" t="str">
        <f t="shared" si="441"/>
        <v>Normal</v>
      </c>
      <c r="W1766" s="40">
        <f t="shared" si="442"/>
        <v>0</v>
      </c>
      <c r="X1766" s="40">
        <f t="shared" si="443"/>
        <v>0</v>
      </c>
      <c r="Y1766" s="40">
        <f t="shared" si="444"/>
        <v>0</v>
      </c>
      <c r="Z1766" s="40">
        <f t="shared" si="445"/>
        <v>0</v>
      </c>
      <c r="AA1766" s="40">
        <f t="shared" si="446"/>
        <v>1</v>
      </c>
      <c r="AB1766" s="40">
        <f t="shared" si="447"/>
        <v>0</v>
      </c>
      <c r="AC1766" s="41" t="s">
        <v>238</v>
      </c>
      <c r="AD1766" s="41" t="s">
        <v>283</v>
      </c>
      <c r="AE1766" s="41" t="s">
        <v>121</v>
      </c>
      <c r="AF1766" s="41" t="s">
        <v>322</v>
      </c>
      <c r="AG1766" s="41" t="s">
        <v>56</v>
      </c>
      <c r="AH1766" s="41" t="s">
        <v>56</v>
      </c>
      <c r="AI1766" s="41" t="s">
        <v>56</v>
      </c>
      <c r="AJ1766" s="41" t="s">
        <v>160</v>
      </c>
      <c r="AK1766" s="41" t="s">
        <v>56</v>
      </c>
    </row>
    <row r="1767" spans="1:37" s="41" customFormat="1" ht="15.75" hidden="1" thickBot="1" x14ac:dyDescent="0.3">
      <c r="A1767" s="11" t="s">
        <v>54</v>
      </c>
      <c r="B1767" s="12" t="s">
        <v>216</v>
      </c>
      <c r="C1767" s="13" t="s">
        <v>52</v>
      </c>
      <c r="D1767" s="14" t="s">
        <v>47</v>
      </c>
      <c r="E1767" s="13" t="s">
        <v>4182</v>
      </c>
      <c r="F1767" s="4" t="s">
        <v>152</v>
      </c>
      <c r="G1767" s="4" t="s">
        <v>498</v>
      </c>
      <c r="H1767" s="15">
        <v>43166.5</v>
      </c>
      <c r="I1767" s="15">
        <v>43166.625</v>
      </c>
      <c r="J1767" s="131" t="s">
        <v>5159</v>
      </c>
      <c r="K1767" s="45" t="s">
        <v>9</v>
      </c>
      <c r="L1767" s="47" t="s">
        <v>7</v>
      </c>
      <c r="M1767" s="47" t="s">
        <v>56</v>
      </c>
      <c r="N1767" s="9" t="str">
        <f t="shared" si="433"/>
        <v>Standard</v>
      </c>
      <c r="O1767" s="10" t="str">
        <f t="shared" si="434"/>
        <v>Successful</v>
      </c>
      <c r="P1767" s="10" t="str">
        <f t="shared" si="435"/>
        <v>On Time</v>
      </c>
      <c r="Q1767" s="9">
        <f t="shared" si="436"/>
        <v>1</v>
      </c>
      <c r="R1767" s="9">
        <f t="shared" si="437"/>
        <v>1</v>
      </c>
      <c r="S1767" s="9">
        <f t="shared" si="438"/>
        <v>0</v>
      </c>
      <c r="T1767" s="9" t="str">
        <f t="shared" si="439"/>
        <v>March</v>
      </c>
      <c r="U1767" s="40">
        <f t="shared" si="440"/>
        <v>0</v>
      </c>
      <c r="V1767" s="40" t="str">
        <f t="shared" si="441"/>
        <v>Normal</v>
      </c>
      <c r="W1767" s="40">
        <f t="shared" si="442"/>
        <v>0</v>
      </c>
      <c r="X1767" s="40">
        <f t="shared" si="443"/>
        <v>0</v>
      </c>
      <c r="Y1767" s="40">
        <f t="shared" si="444"/>
        <v>0</v>
      </c>
      <c r="Z1767" s="40">
        <f t="shared" si="445"/>
        <v>0</v>
      </c>
      <c r="AA1767" s="40">
        <f t="shared" si="446"/>
        <v>1</v>
      </c>
      <c r="AB1767" s="40">
        <f t="shared" si="447"/>
        <v>0</v>
      </c>
      <c r="AC1767" s="41" t="s">
        <v>132</v>
      </c>
      <c r="AD1767" s="41" t="s">
        <v>334</v>
      </c>
      <c r="AE1767" s="41" t="s">
        <v>121</v>
      </c>
      <c r="AF1767" s="41" t="s">
        <v>322</v>
      </c>
      <c r="AG1767" s="41" t="s">
        <v>56</v>
      </c>
      <c r="AH1767" s="41" t="s">
        <v>56</v>
      </c>
      <c r="AI1767" s="41" t="s">
        <v>56</v>
      </c>
      <c r="AJ1767" s="41" t="s">
        <v>160</v>
      </c>
      <c r="AK1767" s="41" t="s">
        <v>56</v>
      </c>
    </row>
    <row r="1768" spans="1:37" s="41" customFormat="1" ht="15.75" hidden="1" thickBot="1" x14ac:dyDescent="0.3">
      <c r="A1768" s="11" t="s">
        <v>49</v>
      </c>
      <c r="B1768" s="12" t="s">
        <v>219</v>
      </c>
      <c r="C1768" s="13" t="s">
        <v>46</v>
      </c>
      <c r="D1768" s="14" t="s">
        <v>47</v>
      </c>
      <c r="E1768" s="13" t="s">
        <v>4183</v>
      </c>
      <c r="F1768" s="4" t="s">
        <v>91</v>
      </c>
      <c r="G1768" s="4" t="s">
        <v>608</v>
      </c>
      <c r="H1768" s="15">
        <v>43165.958333333336</v>
      </c>
      <c r="I1768" s="15">
        <v>43166.041666666664</v>
      </c>
      <c r="J1768" s="131" t="s">
        <v>740</v>
      </c>
      <c r="K1768" s="45" t="s">
        <v>9</v>
      </c>
      <c r="L1768" s="47" t="s">
        <v>7</v>
      </c>
      <c r="M1768" s="47" t="s">
        <v>56</v>
      </c>
      <c r="N1768" s="9" t="str">
        <f t="shared" si="433"/>
        <v>Minor</v>
      </c>
      <c r="O1768" s="10" t="str">
        <f t="shared" si="434"/>
        <v>Successful</v>
      </c>
      <c r="P1768" s="10" t="str">
        <f t="shared" si="435"/>
        <v>On Time</v>
      </c>
      <c r="Q1768" s="9">
        <f t="shared" si="436"/>
        <v>1</v>
      </c>
      <c r="R1768" s="9">
        <f t="shared" si="437"/>
        <v>1</v>
      </c>
      <c r="S1768" s="9">
        <f t="shared" si="438"/>
        <v>0</v>
      </c>
      <c r="T1768" s="9" t="str">
        <f t="shared" si="439"/>
        <v>March</v>
      </c>
      <c r="U1768" s="40">
        <f t="shared" si="440"/>
        <v>0</v>
      </c>
      <c r="V1768" s="40" t="str">
        <f t="shared" si="441"/>
        <v>Normal</v>
      </c>
      <c r="W1768" s="40">
        <f t="shared" si="442"/>
        <v>0</v>
      </c>
      <c r="X1768" s="40">
        <f t="shared" si="443"/>
        <v>0</v>
      </c>
      <c r="Y1768" s="40">
        <f t="shared" si="444"/>
        <v>0</v>
      </c>
      <c r="Z1768" s="40">
        <f t="shared" si="445"/>
        <v>0</v>
      </c>
      <c r="AA1768" s="40">
        <f t="shared" si="446"/>
        <v>1</v>
      </c>
      <c r="AB1768" s="40">
        <f t="shared" si="447"/>
        <v>0</v>
      </c>
      <c r="AC1768" s="41" t="s">
        <v>132</v>
      </c>
      <c r="AD1768" s="41" t="s">
        <v>747</v>
      </c>
      <c r="AE1768" s="41" t="s">
        <v>219</v>
      </c>
      <c r="AF1768" s="41" t="s">
        <v>219</v>
      </c>
      <c r="AG1768" s="41" t="s">
        <v>56</v>
      </c>
      <c r="AH1768" s="41" t="s">
        <v>56</v>
      </c>
      <c r="AI1768" s="41" t="s">
        <v>56</v>
      </c>
      <c r="AJ1768" s="41" t="s">
        <v>160</v>
      </c>
      <c r="AK1768" s="41" t="s">
        <v>56</v>
      </c>
    </row>
    <row r="1769" spans="1:37" s="41" customFormat="1" ht="15.75" hidden="1" thickBot="1" x14ac:dyDescent="0.3">
      <c r="A1769" s="11" t="s">
        <v>697</v>
      </c>
      <c r="B1769" s="12" t="s">
        <v>216</v>
      </c>
      <c r="C1769" s="13" t="s">
        <v>46</v>
      </c>
      <c r="D1769" s="14" t="s">
        <v>47</v>
      </c>
      <c r="E1769" s="13" t="s">
        <v>4184</v>
      </c>
      <c r="F1769" s="4" t="s">
        <v>614</v>
      </c>
      <c r="G1769" s="4" t="s">
        <v>779</v>
      </c>
      <c r="H1769" s="15">
        <v>43159.541666666664</v>
      </c>
      <c r="I1769" s="15">
        <v>43166.541666666664</v>
      </c>
      <c r="J1769" s="131" t="s">
        <v>5160</v>
      </c>
      <c r="K1769" s="45" t="s">
        <v>9</v>
      </c>
      <c r="L1769" s="47" t="s">
        <v>7</v>
      </c>
      <c r="M1769" s="47" t="s">
        <v>56</v>
      </c>
      <c r="N1769" s="9" t="str">
        <f t="shared" si="433"/>
        <v>Minor</v>
      </c>
      <c r="O1769" s="10" t="str">
        <f t="shared" si="434"/>
        <v>Successful</v>
      </c>
      <c r="P1769" s="10" t="str">
        <f t="shared" si="435"/>
        <v>On Time</v>
      </c>
      <c r="Q1769" s="9">
        <f t="shared" si="436"/>
        <v>1</v>
      </c>
      <c r="R1769" s="9">
        <f t="shared" si="437"/>
        <v>1</v>
      </c>
      <c r="S1769" s="9">
        <f t="shared" si="438"/>
        <v>0</v>
      </c>
      <c r="T1769" s="9" t="str">
        <f t="shared" si="439"/>
        <v>March</v>
      </c>
      <c r="U1769" s="40">
        <f t="shared" si="440"/>
        <v>0</v>
      </c>
      <c r="V1769" s="40" t="str">
        <f t="shared" si="441"/>
        <v>Normal</v>
      </c>
      <c r="W1769" s="40">
        <f t="shared" si="442"/>
        <v>0</v>
      </c>
      <c r="X1769" s="40">
        <f t="shared" si="443"/>
        <v>0</v>
      </c>
      <c r="Y1769" s="40">
        <f t="shared" si="444"/>
        <v>0</v>
      </c>
      <c r="Z1769" s="40">
        <f t="shared" si="445"/>
        <v>0</v>
      </c>
      <c r="AA1769" s="40">
        <f t="shared" si="446"/>
        <v>1</v>
      </c>
      <c r="AB1769" s="40">
        <f t="shared" si="447"/>
        <v>0</v>
      </c>
      <c r="AC1769" s="41" t="s">
        <v>238</v>
      </c>
      <c r="AD1769" s="41" t="s">
        <v>349</v>
      </c>
      <c r="AE1769" s="41" t="s">
        <v>351</v>
      </c>
      <c r="AF1769" s="41" t="s">
        <v>216</v>
      </c>
      <c r="AG1769" s="41" t="s">
        <v>56</v>
      </c>
      <c r="AH1769" s="41" t="s">
        <v>56</v>
      </c>
      <c r="AI1769" s="41" t="s">
        <v>56</v>
      </c>
      <c r="AJ1769" s="41" t="s">
        <v>160</v>
      </c>
      <c r="AK1769" s="41" t="s">
        <v>56</v>
      </c>
    </row>
    <row r="1770" spans="1:37" s="41" customFormat="1" ht="15.75" hidden="1" thickBot="1" x14ac:dyDescent="0.3">
      <c r="A1770" s="11" t="s">
        <v>45</v>
      </c>
      <c r="B1770" s="12" t="s">
        <v>8</v>
      </c>
      <c r="C1770" s="13" t="s">
        <v>46</v>
      </c>
      <c r="D1770" s="14" t="s">
        <v>47</v>
      </c>
      <c r="E1770" s="13" t="s">
        <v>4185</v>
      </c>
      <c r="F1770" s="4" t="s">
        <v>122</v>
      </c>
      <c r="G1770" s="4" t="s">
        <v>501</v>
      </c>
      <c r="H1770" s="15">
        <v>43165.791666666664</v>
      </c>
      <c r="I1770" s="15">
        <v>43165.875</v>
      </c>
      <c r="J1770" s="131" t="s">
        <v>5161</v>
      </c>
      <c r="K1770" s="45" t="s">
        <v>9</v>
      </c>
      <c r="L1770" s="47" t="s">
        <v>7</v>
      </c>
      <c r="M1770" s="47" t="s">
        <v>56</v>
      </c>
      <c r="N1770" s="9" t="str">
        <f t="shared" si="433"/>
        <v>Minor</v>
      </c>
      <c r="O1770" s="10" t="str">
        <f t="shared" si="434"/>
        <v>Successful</v>
      </c>
      <c r="P1770" s="10" t="str">
        <f t="shared" si="435"/>
        <v>On Time</v>
      </c>
      <c r="Q1770" s="9">
        <f t="shared" si="436"/>
        <v>1</v>
      </c>
      <c r="R1770" s="9">
        <f t="shared" si="437"/>
        <v>1</v>
      </c>
      <c r="S1770" s="9">
        <f t="shared" si="438"/>
        <v>0</v>
      </c>
      <c r="T1770" s="9" t="str">
        <f t="shared" si="439"/>
        <v>March</v>
      </c>
      <c r="U1770" s="40">
        <f t="shared" si="440"/>
        <v>0</v>
      </c>
      <c r="V1770" s="40" t="str">
        <f t="shared" si="441"/>
        <v>Normal</v>
      </c>
      <c r="W1770" s="40">
        <f t="shared" si="442"/>
        <v>0</v>
      </c>
      <c r="X1770" s="40">
        <f t="shared" si="443"/>
        <v>0</v>
      </c>
      <c r="Y1770" s="40">
        <f t="shared" si="444"/>
        <v>0</v>
      </c>
      <c r="Z1770" s="40">
        <f t="shared" si="445"/>
        <v>0</v>
      </c>
      <c r="AA1770" s="40">
        <f t="shared" si="446"/>
        <v>1</v>
      </c>
      <c r="AB1770" s="40">
        <f t="shared" si="447"/>
        <v>0</v>
      </c>
      <c r="AC1770" s="41" t="s">
        <v>823</v>
      </c>
      <c r="AD1770" s="41" t="s">
        <v>280</v>
      </c>
      <c r="AE1770" s="41" t="s">
        <v>147</v>
      </c>
      <c r="AF1770" s="41" t="s">
        <v>8</v>
      </c>
      <c r="AG1770" s="41" t="s">
        <v>56</v>
      </c>
      <c r="AH1770" s="41" t="s">
        <v>56</v>
      </c>
      <c r="AI1770" s="41" t="s">
        <v>56</v>
      </c>
      <c r="AJ1770" s="41" t="s">
        <v>160</v>
      </c>
      <c r="AK1770" s="41" t="s">
        <v>56</v>
      </c>
    </row>
    <row r="1771" spans="1:37" s="41" customFormat="1" ht="15.75" hidden="1" thickBot="1" x14ac:dyDescent="0.3">
      <c r="A1771" s="11" t="s">
        <v>45</v>
      </c>
      <c r="B1771" s="12" t="s">
        <v>8</v>
      </c>
      <c r="C1771" s="13" t="s">
        <v>52</v>
      </c>
      <c r="D1771" s="14" t="s">
        <v>47</v>
      </c>
      <c r="E1771" s="13" t="s">
        <v>4186</v>
      </c>
      <c r="F1771" s="4" t="s">
        <v>123</v>
      </c>
      <c r="G1771" s="4" t="s">
        <v>172</v>
      </c>
      <c r="H1771" s="15">
        <v>43165.375</v>
      </c>
      <c r="I1771" s="15">
        <v>43165.75</v>
      </c>
      <c r="J1771" s="131" t="s">
        <v>5162</v>
      </c>
      <c r="K1771" s="45" t="s">
        <v>9</v>
      </c>
      <c r="L1771" s="47" t="s">
        <v>7</v>
      </c>
      <c r="M1771" s="47" t="s">
        <v>56</v>
      </c>
      <c r="N1771" s="9" t="str">
        <f t="shared" si="433"/>
        <v>Standard</v>
      </c>
      <c r="O1771" s="10" t="str">
        <f t="shared" si="434"/>
        <v>Successful</v>
      </c>
      <c r="P1771" s="10" t="str">
        <f t="shared" si="435"/>
        <v>On Time</v>
      </c>
      <c r="Q1771" s="9">
        <f t="shared" si="436"/>
        <v>1</v>
      </c>
      <c r="R1771" s="9">
        <f t="shared" si="437"/>
        <v>1</v>
      </c>
      <c r="S1771" s="9">
        <f t="shared" si="438"/>
        <v>0</v>
      </c>
      <c r="T1771" s="9" t="str">
        <f t="shared" si="439"/>
        <v>March</v>
      </c>
      <c r="U1771" s="40">
        <f t="shared" si="440"/>
        <v>0</v>
      </c>
      <c r="V1771" s="40" t="str">
        <f t="shared" si="441"/>
        <v>Normal</v>
      </c>
      <c r="W1771" s="40">
        <f t="shared" si="442"/>
        <v>0</v>
      </c>
      <c r="X1771" s="40">
        <f t="shared" si="443"/>
        <v>0</v>
      </c>
      <c r="Y1771" s="40">
        <f t="shared" si="444"/>
        <v>0</v>
      </c>
      <c r="Z1771" s="40">
        <f t="shared" si="445"/>
        <v>0</v>
      </c>
      <c r="AA1771" s="40">
        <f t="shared" si="446"/>
        <v>1</v>
      </c>
      <c r="AB1771" s="40">
        <f t="shared" si="447"/>
        <v>0</v>
      </c>
      <c r="AC1771" s="41" t="s">
        <v>823</v>
      </c>
      <c r="AD1771" s="41" t="s">
        <v>280</v>
      </c>
      <c r="AE1771" s="41" t="s">
        <v>259</v>
      </c>
      <c r="AF1771" s="41" t="s">
        <v>8</v>
      </c>
      <c r="AG1771" s="41" t="s">
        <v>56</v>
      </c>
      <c r="AH1771" s="41" t="s">
        <v>56</v>
      </c>
      <c r="AI1771" s="41" t="s">
        <v>56</v>
      </c>
      <c r="AJ1771" s="41" t="s">
        <v>160</v>
      </c>
      <c r="AK1771" s="41" t="s">
        <v>56</v>
      </c>
    </row>
    <row r="1772" spans="1:37" s="41" customFormat="1" ht="15.75" hidden="1" thickBot="1" x14ac:dyDescent="0.3">
      <c r="A1772" s="11" t="s">
        <v>49</v>
      </c>
      <c r="B1772" s="12" t="s">
        <v>216</v>
      </c>
      <c r="C1772" s="13" t="s">
        <v>52</v>
      </c>
      <c r="D1772" s="14" t="s">
        <v>47</v>
      </c>
      <c r="E1772" s="13" t="s">
        <v>4187</v>
      </c>
      <c r="F1772" s="4" t="s">
        <v>328</v>
      </c>
      <c r="G1772" s="4" t="s">
        <v>588</v>
      </c>
      <c r="H1772" s="15">
        <v>43158.583333333336</v>
      </c>
      <c r="I1772" s="15">
        <v>43166.541666666664</v>
      </c>
      <c r="J1772" s="131" t="s">
        <v>5163</v>
      </c>
      <c r="K1772" s="45" t="s">
        <v>9</v>
      </c>
      <c r="L1772" s="47" t="s">
        <v>7</v>
      </c>
      <c r="M1772" s="47" t="s">
        <v>56</v>
      </c>
      <c r="N1772" s="9" t="str">
        <f t="shared" si="433"/>
        <v>Standard</v>
      </c>
      <c r="O1772" s="10" t="str">
        <f t="shared" si="434"/>
        <v>Successful</v>
      </c>
      <c r="P1772" s="10" t="str">
        <f t="shared" si="435"/>
        <v>On Time</v>
      </c>
      <c r="Q1772" s="9">
        <f t="shared" si="436"/>
        <v>1</v>
      </c>
      <c r="R1772" s="9">
        <f t="shared" si="437"/>
        <v>1</v>
      </c>
      <c r="S1772" s="9">
        <f t="shared" si="438"/>
        <v>0</v>
      </c>
      <c r="T1772" s="9" t="str">
        <f t="shared" si="439"/>
        <v>March</v>
      </c>
      <c r="U1772" s="40">
        <f t="shared" si="440"/>
        <v>0</v>
      </c>
      <c r="V1772" s="40" t="str">
        <f t="shared" si="441"/>
        <v>Normal</v>
      </c>
      <c r="W1772" s="40">
        <f t="shared" si="442"/>
        <v>0</v>
      </c>
      <c r="X1772" s="40">
        <f t="shared" si="443"/>
        <v>0</v>
      </c>
      <c r="Y1772" s="40">
        <f t="shared" si="444"/>
        <v>0</v>
      </c>
      <c r="Z1772" s="40">
        <f t="shared" si="445"/>
        <v>0</v>
      </c>
      <c r="AA1772" s="40">
        <f t="shared" si="446"/>
        <v>1</v>
      </c>
      <c r="AB1772" s="40">
        <f t="shared" si="447"/>
        <v>0</v>
      </c>
      <c r="AC1772" s="41" t="s">
        <v>132</v>
      </c>
      <c r="AD1772" s="41" t="s">
        <v>515</v>
      </c>
      <c r="AE1772" s="41" t="s">
        <v>424</v>
      </c>
      <c r="AF1772" s="41" t="s">
        <v>216</v>
      </c>
      <c r="AG1772" s="41" t="s">
        <v>56</v>
      </c>
      <c r="AH1772" s="41" t="s">
        <v>56</v>
      </c>
      <c r="AI1772" s="41" t="s">
        <v>56</v>
      </c>
      <c r="AJ1772" s="41" t="s">
        <v>160</v>
      </c>
      <c r="AK1772" s="41" t="s">
        <v>56</v>
      </c>
    </row>
    <row r="1773" spans="1:37" s="41" customFormat="1" ht="15.75" hidden="1" thickBot="1" x14ac:dyDescent="0.3">
      <c r="A1773" s="11" t="s">
        <v>697</v>
      </c>
      <c r="B1773" s="12" t="s">
        <v>216</v>
      </c>
      <c r="C1773" s="13" t="s">
        <v>46</v>
      </c>
      <c r="D1773" s="14" t="s">
        <v>47</v>
      </c>
      <c r="E1773" s="13" t="s">
        <v>4188</v>
      </c>
      <c r="F1773" s="4" t="s">
        <v>152</v>
      </c>
      <c r="G1773" s="4" t="s">
        <v>171</v>
      </c>
      <c r="H1773" s="15">
        <v>43165.541666666664</v>
      </c>
      <c r="I1773" s="15">
        <v>43166.541666666664</v>
      </c>
      <c r="J1773" s="131" t="s">
        <v>5164</v>
      </c>
      <c r="K1773" s="45" t="s">
        <v>9</v>
      </c>
      <c r="L1773" s="47" t="s">
        <v>7</v>
      </c>
      <c r="M1773" s="47" t="s">
        <v>56</v>
      </c>
      <c r="N1773" s="9" t="str">
        <f t="shared" si="433"/>
        <v>Minor</v>
      </c>
      <c r="O1773" s="10" t="str">
        <f t="shared" si="434"/>
        <v>Successful</v>
      </c>
      <c r="P1773" s="10" t="str">
        <f t="shared" si="435"/>
        <v>On Time</v>
      </c>
      <c r="Q1773" s="9">
        <f t="shared" si="436"/>
        <v>1</v>
      </c>
      <c r="R1773" s="9">
        <f t="shared" si="437"/>
        <v>1</v>
      </c>
      <c r="S1773" s="9">
        <f t="shared" si="438"/>
        <v>0</v>
      </c>
      <c r="T1773" s="9" t="str">
        <f t="shared" si="439"/>
        <v>March</v>
      </c>
      <c r="U1773" s="40">
        <f t="shared" si="440"/>
        <v>0</v>
      </c>
      <c r="V1773" s="40" t="str">
        <f t="shared" si="441"/>
        <v>Normal</v>
      </c>
      <c r="W1773" s="40">
        <f t="shared" si="442"/>
        <v>0</v>
      </c>
      <c r="X1773" s="40">
        <f t="shared" si="443"/>
        <v>0</v>
      </c>
      <c r="Y1773" s="40">
        <f t="shared" si="444"/>
        <v>0</v>
      </c>
      <c r="Z1773" s="40">
        <f t="shared" si="445"/>
        <v>0</v>
      </c>
      <c r="AA1773" s="40">
        <f t="shared" si="446"/>
        <v>1</v>
      </c>
      <c r="AB1773" s="40">
        <f t="shared" si="447"/>
        <v>0</v>
      </c>
      <c r="AC1773" s="41" t="s">
        <v>238</v>
      </c>
      <c r="AD1773" s="41" t="s">
        <v>283</v>
      </c>
      <c r="AE1773" s="41" t="s">
        <v>121</v>
      </c>
      <c r="AF1773" s="41" t="s">
        <v>322</v>
      </c>
      <c r="AG1773" s="41" t="s">
        <v>56</v>
      </c>
      <c r="AH1773" s="41" t="s">
        <v>56</v>
      </c>
      <c r="AI1773" s="41" t="s">
        <v>56</v>
      </c>
      <c r="AJ1773" s="41" t="s">
        <v>160</v>
      </c>
      <c r="AK1773" s="41" t="s">
        <v>56</v>
      </c>
    </row>
    <row r="1774" spans="1:37" s="41" customFormat="1" ht="15.75" hidden="1" thickBot="1" x14ac:dyDescent="0.3">
      <c r="A1774" s="11" t="s">
        <v>49</v>
      </c>
      <c r="B1774" s="12" t="s">
        <v>8</v>
      </c>
      <c r="C1774" s="13" t="s">
        <v>52</v>
      </c>
      <c r="D1774" s="14" t="s">
        <v>47</v>
      </c>
      <c r="E1774" s="13" t="s">
        <v>4189</v>
      </c>
      <c r="F1774" s="4" t="s">
        <v>122</v>
      </c>
      <c r="G1774" s="4" t="s">
        <v>3141</v>
      </c>
      <c r="H1774" s="15">
        <v>43165.416666666664</v>
      </c>
      <c r="I1774" s="15">
        <v>43165.75</v>
      </c>
      <c r="J1774" s="131" t="s">
        <v>5165</v>
      </c>
      <c r="K1774" s="45" t="s">
        <v>9</v>
      </c>
      <c r="L1774" s="47" t="s">
        <v>7</v>
      </c>
      <c r="M1774" s="47" t="s">
        <v>56</v>
      </c>
      <c r="N1774" s="9" t="str">
        <f t="shared" si="433"/>
        <v>Standard</v>
      </c>
      <c r="O1774" s="10" t="str">
        <f t="shared" si="434"/>
        <v>Successful</v>
      </c>
      <c r="P1774" s="10" t="str">
        <f t="shared" si="435"/>
        <v>On Time</v>
      </c>
      <c r="Q1774" s="9">
        <f t="shared" si="436"/>
        <v>1</v>
      </c>
      <c r="R1774" s="9">
        <f t="shared" si="437"/>
        <v>1</v>
      </c>
      <c r="S1774" s="9">
        <f t="shared" si="438"/>
        <v>0</v>
      </c>
      <c r="T1774" s="9" t="str">
        <f t="shared" si="439"/>
        <v>March</v>
      </c>
      <c r="U1774" s="40">
        <f t="shared" si="440"/>
        <v>0</v>
      </c>
      <c r="V1774" s="40" t="str">
        <f t="shared" si="441"/>
        <v>Normal</v>
      </c>
      <c r="W1774" s="40">
        <f t="shared" si="442"/>
        <v>0</v>
      </c>
      <c r="X1774" s="40">
        <f t="shared" si="443"/>
        <v>0</v>
      </c>
      <c r="Y1774" s="40">
        <f t="shared" si="444"/>
        <v>0</v>
      </c>
      <c r="Z1774" s="40">
        <f t="shared" si="445"/>
        <v>0</v>
      </c>
      <c r="AA1774" s="40">
        <f t="shared" si="446"/>
        <v>1</v>
      </c>
      <c r="AB1774" s="40">
        <f t="shared" si="447"/>
        <v>0</v>
      </c>
      <c r="AC1774" s="41" t="s">
        <v>132</v>
      </c>
      <c r="AD1774" s="41" t="s">
        <v>3988</v>
      </c>
      <c r="AE1774" s="41" t="s">
        <v>147</v>
      </c>
      <c r="AF1774" s="41" t="s">
        <v>8</v>
      </c>
      <c r="AG1774" s="41" t="s">
        <v>56</v>
      </c>
      <c r="AH1774" s="41" t="s">
        <v>56</v>
      </c>
      <c r="AI1774" s="41" t="s">
        <v>56</v>
      </c>
      <c r="AJ1774" s="41" t="s">
        <v>160</v>
      </c>
      <c r="AK1774" s="41" t="s">
        <v>56</v>
      </c>
    </row>
    <row r="1775" spans="1:37" s="41" customFormat="1" ht="15.75" hidden="1" thickBot="1" x14ac:dyDescent="0.3">
      <c r="A1775" s="11" t="s">
        <v>359</v>
      </c>
      <c r="B1775" s="12" t="s">
        <v>216</v>
      </c>
      <c r="C1775" s="13" t="s">
        <v>52</v>
      </c>
      <c r="D1775" s="14" t="s">
        <v>47</v>
      </c>
      <c r="E1775" s="13" t="s">
        <v>4190</v>
      </c>
      <c r="F1775" s="4" t="s">
        <v>158</v>
      </c>
      <c r="G1775" s="4" t="s">
        <v>134</v>
      </c>
      <c r="H1775" s="15">
        <v>43164.395833333336</v>
      </c>
      <c r="I1775" s="15">
        <v>43165.770833333336</v>
      </c>
      <c r="J1775" s="131" t="s">
        <v>5166</v>
      </c>
      <c r="K1775" s="45" t="s">
        <v>9</v>
      </c>
      <c r="L1775" s="47" t="s">
        <v>7</v>
      </c>
      <c r="M1775" s="47" t="s">
        <v>56</v>
      </c>
      <c r="N1775" s="9" t="str">
        <f t="shared" si="433"/>
        <v>Standard</v>
      </c>
      <c r="O1775" s="10" t="str">
        <f t="shared" si="434"/>
        <v>Successful</v>
      </c>
      <c r="P1775" s="10" t="str">
        <f t="shared" si="435"/>
        <v>On Time</v>
      </c>
      <c r="Q1775" s="9">
        <f t="shared" si="436"/>
        <v>1</v>
      </c>
      <c r="R1775" s="9">
        <f t="shared" si="437"/>
        <v>1</v>
      </c>
      <c r="S1775" s="9">
        <f t="shared" si="438"/>
        <v>0</v>
      </c>
      <c r="T1775" s="9" t="str">
        <f t="shared" si="439"/>
        <v>March</v>
      </c>
      <c r="U1775" s="40">
        <f t="shared" si="440"/>
        <v>0</v>
      </c>
      <c r="V1775" s="40" t="str">
        <f t="shared" si="441"/>
        <v>Normal</v>
      </c>
      <c r="W1775" s="40">
        <f t="shared" si="442"/>
        <v>0</v>
      </c>
      <c r="X1775" s="40">
        <f t="shared" si="443"/>
        <v>0</v>
      </c>
      <c r="Y1775" s="40">
        <f t="shared" si="444"/>
        <v>0</v>
      </c>
      <c r="Z1775" s="40">
        <f t="shared" si="445"/>
        <v>0</v>
      </c>
      <c r="AA1775" s="40">
        <f t="shared" si="446"/>
        <v>1</v>
      </c>
      <c r="AB1775" s="40">
        <f t="shared" si="447"/>
        <v>0</v>
      </c>
      <c r="AC1775" s="41" t="s">
        <v>823</v>
      </c>
      <c r="AD1775" s="41" t="s">
        <v>332</v>
      </c>
      <c r="AE1775" s="41" t="s">
        <v>121</v>
      </c>
      <c r="AF1775" s="41" t="s">
        <v>322</v>
      </c>
      <c r="AG1775" s="41" t="s">
        <v>56</v>
      </c>
      <c r="AH1775" s="41" t="s">
        <v>56</v>
      </c>
      <c r="AI1775" s="41" t="s">
        <v>56</v>
      </c>
      <c r="AJ1775" s="41" t="s">
        <v>160</v>
      </c>
      <c r="AK1775" s="41" t="s">
        <v>56</v>
      </c>
    </row>
    <row r="1776" spans="1:37" s="41" customFormat="1" ht="15.75" hidden="1" thickBot="1" x14ac:dyDescent="0.3">
      <c r="A1776" s="11" t="s">
        <v>359</v>
      </c>
      <c r="B1776" s="12" t="s">
        <v>216</v>
      </c>
      <c r="C1776" s="13" t="s">
        <v>52</v>
      </c>
      <c r="D1776" s="14" t="s">
        <v>47</v>
      </c>
      <c r="E1776" s="13" t="s">
        <v>4191</v>
      </c>
      <c r="F1776" s="4" t="s">
        <v>158</v>
      </c>
      <c r="G1776" s="4" t="s">
        <v>134</v>
      </c>
      <c r="H1776" s="15">
        <v>43165.5</v>
      </c>
      <c r="I1776" s="15">
        <v>43166.625</v>
      </c>
      <c r="J1776" s="131" t="s">
        <v>5167</v>
      </c>
      <c r="K1776" s="45" t="s">
        <v>9</v>
      </c>
      <c r="L1776" s="47" t="s">
        <v>7</v>
      </c>
      <c r="M1776" s="47" t="s">
        <v>56</v>
      </c>
      <c r="N1776" s="9" t="str">
        <f t="shared" si="433"/>
        <v>Standard</v>
      </c>
      <c r="O1776" s="10" t="str">
        <f t="shared" si="434"/>
        <v>Successful</v>
      </c>
      <c r="P1776" s="10" t="str">
        <f t="shared" si="435"/>
        <v>On Time</v>
      </c>
      <c r="Q1776" s="9">
        <f t="shared" si="436"/>
        <v>1</v>
      </c>
      <c r="R1776" s="9">
        <f t="shared" si="437"/>
        <v>1</v>
      </c>
      <c r="S1776" s="9">
        <f t="shared" si="438"/>
        <v>0</v>
      </c>
      <c r="T1776" s="9" t="str">
        <f t="shared" si="439"/>
        <v>March</v>
      </c>
      <c r="U1776" s="40">
        <f t="shared" si="440"/>
        <v>0</v>
      </c>
      <c r="V1776" s="40" t="str">
        <f t="shared" si="441"/>
        <v>Normal</v>
      </c>
      <c r="W1776" s="40">
        <f t="shared" si="442"/>
        <v>0</v>
      </c>
      <c r="X1776" s="40">
        <f t="shared" si="443"/>
        <v>0</v>
      </c>
      <c r="Y1776" s="40">
        <f t="shared" si="444"/>
        <v>0</v>
      </c>
      <c r="Z1776" s="40">
        <f t="shared" si="445"/>
        <v>0</v>
      </c>
      <c r="AA1776" s="40">
        <f t="shared" si="446"/>
        <v>1</v>
      </c>
      <c r="AB1776" s="40">
        <f t="shared" si="447"/>
        <v>0</v>
      </c>
      <c r="AC1776" s="41" t="s">
        <v>823</v>
      </c>
      <c r="AD1776" s="41" t="s">
        <v>332</v>
      </c>
      <c r="AE1776" s="41" t="s">
        <v>121</v>
      </c>
      <c r="AF1776" s="41" t="s">
        <v>322</v>
      </c>
      <c r="AG1776" s="41" t="s">
        <v>56</v>
      </c>
      <c r="AH1776" s="41" t="s">
        <v>56</v>
      </c>
      <c r="AI1776" s="41" t="s">
        <v>56</v>
      </c>
      <c r="AJ1776" s="41" t="s">
        <v>160</v>
      </c>
      <c r="AK1776" s="41" t="s">
        <v>56</v>
      </c>
    </row>
    <row r="1777" spans="1:37" s="41" customFormat="1" ht="15.75" hidden="1" thickBot="1" x14ac:dyDescent="0.3">
      <c r="A1777" s="11" t="s">
        <v>359</v>
      </c>
      <c r="B1777" s="12" t="s">
        <v>216</v>
      </c>
      <c r="C1777" s="13" t="s">
        <v>52</v>
      </c>
      <c r="D1777" s="14" t="s">
        <v>47</v>
      </c>
      <c r="E1777" s="13" t="s">
        <v>4192</v>
      </c>
      <c r="F1777" s="4" t="s">
        <v>158</v>
      </c>
      <c r="G1777" s="4" t="s">
        <v>494</v>
      </c>
      <c r="H1777" s="15">
        <v>43164.333333333336</v>
      </c>
      <c r="I1777" s="15">
        <v>43165.708333333336</v>
      </c>
      <c r="J1777" s="131" t="s">
        <v>5168</v>
      </c>
      <c r="K1777" s="45" t="s">
        <v>9</v>
      </c>
      <c r="L1777" s="47" t="s">
        <v>7</v>
      </c>
      <c r="M1777" s="47" t="s">
        <v>56</v>
      </c>
      <c r="N1777" s="9" t="str">
        <f t="shared" si="433"/>
        <v>Standard</v>
      </c>
      <c r="O1777" s="10" t="str">
        <f t="shared" si="434"/>
        <v>Successful</v>
      </c>
      <c r="P1777" s="10" t="str">
        <f t="shared" si="435"/>
        <v>On Time</v>
      </c>
      <c r="Q1777" s="9">
        <f t="shared" si="436"/>
        <v>1</v>
      </c>
      <c r="R1777" s="9">
        <f t="shared" si="437"/>
        <v>1</v>
      </c>
      <c r="S1777" s="9">
        <f t="shared" si="438"/>
        <v>0</v>
      </c>
      <c r="T1777" s="9" t="str">
        <f t="shared" si="439"/>
        <v>March</v>
      </c>
      <c r="U1777" s="40">
        <f t="shared" si="440"/>
        <v>0</v>
      </c>
      <c r="V1777" s="40" t="str">
        <f t="shared" si="441"/>
        <v>Normal</v>
      </c>
      <c r="W1777" s="40">
        <f t="shared" si="442"/>
        <v>0</v>
      </c>
      <c r="X1777" s="40">
        <f t="shared" si="443"/>
        <v>0</v>
      </c>
      <c r="Y1777" s="40">
        <f t="shared" si="444"/>
        <v>0</v>
      </c>
      <c r="Z1777" s="40">
        <f t="shared" si="445"/>
        <v>0</v>
      </c>
      <c r="AA1777" s="40">
        <f t="shared" si="446"/>
        <v>1</v>
      </c>
      <c r="AB1777" s="40">
        <f t="shared" si="447"/>
        <v>0</v>
      </c>
      <c r="AC1777" s="41" t="s">
        <v>823</v>
      </c>
      <c r="AD1777" s="41" t="s">
        <v>332</v>
      </c>
      <c r="AE1777" s="41" t="s">
        <v>121</v>
      </c>
      <c r="AF1777" s="41" t="s">
        <v>322</v>
      </c>
      <c r="AG1777" s="41" t="s">
        <v>56</v>
      </c>
      <c r="AH1777" s="41" t="s">
        <v>56</v>
      </c>
      <c r="AI1777" s="41" t="s">
        <v>56</v>
      </c>
      <c r="AJ1777" s="41" t="s">
        <v>160</v>
      </c>
      <c r="AK1777" s="41" t="s">
        <v>56</v>
      </c>
    </row>
    <row r="1778" spans="1:37" s="41" customFormat="1" ht="15.75" hidden="1" thickBot="1" x14ac:dyDescent="0.3">
      <c r="A1778" s="11" t="s">
        <v>697</v>
      </c>
      <c r="B1778" s="12" t="s">
        <v>8</v>
      </c>
      <c r="C1778" s="13" t="s">
        <v>46</v>
      </c>
      <c r="D1778" s="14" t="s">
        <v>47</v>
      </c>
      <c r="E1778" s="13" t="s">
        <v>4193</v>
      </c>
      <c r="F1778" s="4" t="s">
        <v>76</v>
      </c>
      <c r="G1778" s="4" t="s">
        <v>213</v>
      </c>
      <c r="H1778" s="15">
        <v>43165.791666666664</v>
      </c>
      <c r="I1778" s="15">
        <v>43165.833333333336</v>
      </c>
      <c r="J1778" s="131" t="s">
        <v>5169</v>
      </c>
      <c r="K1778" s="45" t="s">
        <v>9</v>
      </c>
      <c r="L1778" s="47" t="s">
        <v>7</v>
      </c>
      <c r="M1778" s="47" t="s">
        <v>56</v>
      </c>
      <c r="N1778" s="9" t="str">
        <f t="shared" si="433"/>
        <v>Minor</v>
      </c>
      <c r="O1778" s="10" t="str">
        <f t="shared" si="434"/>
        <v>Successful</v>
      </c>
      <c r="P1778" s="10" t="str">
        <f t="shared" si="435"/>
        <v>On Time</v>
      </c>
      <c r="Q1778" s="9">
        <f t="shared" si="436"/>
        <v>1</v>
      </c>
      <c r="R1778" s="9">
        <f t="shared" si="437"/>
        <v>1</v>
      </c>
      <c r="S1778" s="9">
        <f t="shared" si="438"/>
        <v>0</v>
      </c>
      <c r="T1778" s="9" t="str">
        <f t="shared" si="439"/>
        <v>March</v>
      </c>
      <c r="U1778" s="40">
        <f t="shared" si="440"/>
        <v>0</v>
      </c>
      <c r="V1778" s="40" t="str">
        <f t="shared" si="441"/>
        <v>Normal</v>
      </c>
      <c r="W1778" s="40">
        <f t="shared" si="442"/>
        <v>0</v>
      </c>
      <c r="X1778" s="40">
        <f t="shared" si="443"/>
        <v>0</v>
      </c>
      <c r="Y1778" s="40">
        <f t="shared" si="444"/>
        <v>0</v>
      </c>
      <c r="Z1778" s="40">
        <f t="shared" si="445"/>
        <v>0</v>
      </c>
      <c r="AA1778" s="40">
        <f t="shared" si="446"/>
        <v>1</v>
      </c>
      <c r="AB1778" s="40">
        <f t="shared" si="447"/>
        <v>0</v>
      </c>
      <c r="AC1778" s="41" t="s">
        <v>238</v>
      </c>
      <c r="AD1778" s="41" t="s">
        <v>280</v>
      </c>
      <c r="AE1778" s="41" t="s">
        <v>259</v>
      </c>
      <c r="AF1778" s="41" t="s">
        <v>8</v>
      </c>
      <c r="AG1778" s="41" t="s">
        <v>56</v>
      </c>
      <c r="AH1778" s="41" t="s">
        <v>56</v>
      </c>
      <c r="AI1778" s="41" t="s">
        <v>56</v>
      </c>
      <c r="AJ1778" s="41" t="s">
        <v>160</v>
      </c>
      <c r="AK1778" s="41" t="s">
        <v>56</v>
      </c>
    </row>
    <row r="1779" spans="1:37" s="41" customFormat="1" ht="15.75" hidden="1" thickBot="1" x14ac:dyDescent="0.3">
      <c r="A1779" s="11" t="s">
        <v>45</v>
      </c>
      <c r="B1779" s="12" t="s">
        <v>216</v>
      </c>
      <c r="C1779" s="13" t="s">
        <v>52</v>
      </c>
      <c r="D1779" s="14" t="s">
        <v>47</v>
      </c>
      <c r="E1779" s="13" t="s">
        <v>4194</v>
      </c>
      <c r="F1779" s="4" t="s">
        <v>154</v>
      </c>
      <c r="G1779" s="4" t="s">
        <v>3134</v>
      </c>
      <c r="H1779" s="15">
        <v>43164.75</v>
      </c>
      <c r="I1779" s="15">
        <v>43165.75</v>
      </c>
      <c r="J1779" s="131" t="s">
        <v>3681</v>
      </c>
      <c r="K1779" s="45" t="s">
        <v>9</v>
      </c>
      <c r="L1779" s="47" t="s">
        <v>7</v>
      </c>
      <c r="M1779" s="47" t="s">
        <v>56</v>
      </c>
      <c r="N1779" s="9" t="str">
        <f t="shared" si="433"/>
        <v>Standard</v>
      </c>
      <c r="O1779" s="10" t="str">
        <f t="shared" si="434"/>
        <v>Successful</v>
      </c>
      <c r="P1779" s="10" t="str">
        <f t="shared" si="435"/>
        <v>On Time</v>
      </c>
      <c r="Q1779" s="9">
        <f t="shared" si="436"/>
        <v>1</v>
      </c>
      <c r="R1779" s="9">
        <f t="shared" si="437"/>
        <v>1</v>
      </c>
      <c r="S1779" s="9">
        <f t="shared" si="438"/>
        <v>0</v>
      </c>
      <c r="T1779" s="9" t="str">
        <f t="shared" si="439"/>
        <v>March</v>
      </c>
      <c r="U1779" s="40">
        <f t="shared" si="440"/>
        <v>0</v>
      </c>
      <c r="V1779" s="40" t="str">
        <f t="shared" si="441"/>
        <v>Normal</v>
      </c>
      <c r="W1779" s="40">
        <f t="shared" si="442"/>
        <v>0</v>
      </c>
      <c r="X1779" s="40">
        <f t="shared" si="443"/>
        <v>0</v>
      </c>
      <c r="Y1779" s="40">
        <f t="shared" si="444"/>
        <v>0</v>
      </c>
      <c r="Z1779" s="40">
        <f t="shared" si="445"/>
        <v>0</v>
      </c>
      <c r="AA1779" s="40">
        <f t="shared" si="446"/>
        <v>1</v>
      </c>
      <c r="AB1779" s="40">
        <f t="shared" si="447"/>
        <v>0</v>
      </c>
      <c r="AC1779" s="41" t="s">
        <v>823</v>
      </c>
      <c r="AD1779" s="41" t="s">
        <v>333</v>
      </c>
      <c r="AE1779" s="41" t="s">
        <v>121</v>
      </c>
      <c r="AF1779" s="41" t="s">
        <v>322</v>
      </c>
      <c r="AG1779" s="41" t="s">
        <v>56</v>
      </c>
      <c r="AH1779" s="41" t="s">
        <v>56</v>
      </c>
      <c r="AI1779" s="41" t="s">
        <v>56</v>
      </c>
      <c r="AJ1779" s="41" t="s">
        <v>160</v>
      </c>
      <c r="AK1779" s="41" t="s">
        <v>56</v>
      </c>
    </row>
    <row r="1780" spans="1:37" s="41" customFormat="1" ht="15.75" hidden="1" thickBot="1" x14ac:dyDescent="0.3">
      <c r="A1780" s="11" t="s">
        <v>697</v>
      </c>
      <c r="B1780" s="12" t="s">
        <v>216</v>
      </c>
      <c r="C1780" s="13" t="s">
        <v>46</v>
      </c>
      <c r="D1780" s="14" t="s">
        <v>47</v>
      </c>
      <c r="E1780" s="13" t="s">
        <v>4195</v>
      </c>
      <c r="F1780" s="4" t="s">
        <v>152</v>
      </c>
      <c r="G1780" s="4" t="s">
        <v>492</v>
      </c>
      <c r="H1780" s="15">
        <v>43165.666666666664</v>
      </c>
      <c r="I1780" s="15">
        <v>43165.75</v>
      </c>
      <c r="J1780" s="131" t="s">
        <v>5170</v>
      </c>
      <c r="K1780" s="45" t="s">
        <v>9</v>
      </c>
      <c r="L1780" s="47" t="s">
        <v>7</v>
      </c>
      <c r="M1780" s="47" t="s">
        <v>56</v>
      </c>
      <c r="N1780" s="9" t="str">
        <f t="shared" si="433"/>
        <v>Minor</v>
      </c>
      <c r="O1780" s="10" t="str">
        <f t="shared" si="434"/>
        <v>Successful</v>
      </c>
      <c r="P1780" s="10" t="str">
        <f t="shared" si="435"/>
        <v>On Time</v>
      </c>
      <c r="Q1780" s="9">
        <f t="shared" si="436"/>
        <v>1</v>
      </c>
      <c r="R1780" s="9">
        <f t="shared" si="437"/>
        <v>1</v>
      </c>
      <c r="S1780" s="9">
        <f t="shared" si="438"/>
        <v>0</v>
      </c>
      <c r="T1780" s="9" t="str">
        <f t="shared" si="439"/>
        <v>March</v>
      </c>
      <c r="U1780" s="40">
        <f t="shared" si="440"/>
        <v>0</v>
      </c>
      <c r="V1780" s="40" t="str">
        <f t="shared" si="441"/>
        <v>Normal</v>
      </c>
      <c r="W1780" s="40">
        <f t="shared" si="442"/>
        <v>0</v>
      </c>
      <c r="X1780" s="40">
        <f t="shared" si="443"/>
        <v>0</v>
      </c>
      <c r="Y1780" s="40">
        <f t="shared" si="444"/>
        <v>0</v>
      </c>
      <c r="Z1780" s="40">
        <f t="shared" si="445"/>
        <v>0</v>
      </c>
      <c r="AA1780" s="40">
        <f t="shared" si="446"/>
        <v>1</v>
      </c>
      <c r="AB1780" s="40">
        <f t="shared" si="447"/>
        <v>0</v>
      </c>
      <c r="AC1780" s="41" t="s">
        <v>238</v>
      </c>
      <c r="AD1780" s="41" t="s">
        <v>723</v>
      </c>
      <c r="AE1780" s="41" t="s">
        <v>121</v>
      </c>
      <c r="AF1780" s="41" t="s">
        <v>322</v>
      </c>
      <c r="AG1780" s="41" t="s">
        <v>56</v>
      </c>
      <c r="AH1780" s="41" t="s">
        <v>56</v>
      </c>
      <c r="AI1780" s="41" t="s">
        <v>56</v>
      </c>
      <c r="AJ1780" s="41" t="s">
        <v>160</v>
      </c>
      <c r="AK1780" s="41" t="s">
        <v>56</v>
      </c>
    </row>
    <row r="1781" spans="1:37" s="41" customFormat="1" ht="15.75" hidden="1" thickBot="1" x14ac:dyDescent="0.3">
      <c r="A1781" s="11" t="s">
        <v>63</v>
      </c>
      <c r="B1781" s="12" t="s">
        <v>216</v>
      </c>
      <c r="C1781" s="13" t="s">
        <v>52</v>
      </c>
      <c r="D1781" s="14" t="s">
        <v>47</v>
      </c>
      <c r="E1781" s="13" t="s">
        <v>4196</v>
      </c>
      <c r="F1781" s="4" t="s">
        <v>152</v>
      </c>
      <c r="G1781" s="4" t="s">
        <v>266</v>
      </c>
      <c r="H1781" s="15">
        <v>43166.625</v>
      </c>
      <c r="I1781" s="15">
        <v>43166.666666666664</v>
      </c>
      <c r="J1781" s="131" t="s">
        <v>5171</v>
      </c>
      <c r="K1781" s="45" t="s">
        <v>9</v>
      </c>
      <c r="L1781" s="47" t="s">
        <v>7</v>
      </c>
      <c r="M1781" s="47" t="s">
        <v>56</v>
      </c>
      <c r="N1781" s="9" t="str">
        <f t="shared" si="433"/>
        <v>Standard</v>
      </c>
      <c r="O1781" s="10" t="str">
        <f t="shared" si="434"/>
        <v>Successful</v>
      </c>
      <c r="P1781" s="10" t="str">
        <f t="shared" si="435"/>
        <v>On Time</v>
      </c>
      <c r="Q1781" s="9">
        <f t="shared" si="436"/>
        <v>1</v>
      </c>
      <c r="R1781" s="9">
        <f t="shared" si="437"/>
        <v>1</v>
      </c>
      <c r="S1781" s="9">
        <f t="shared" si="438"/>
        <v>0</v>
      </c>
      <c r="T1781" s="9" t="str">
        <f t="shared" si="439"/>
        <v>March</v>
      </c>
      <c r="U1781" s="40">
        <f t="shared" si="440"/>
        <v>0</v>
      </c>
      <c r="V1781" s="40" t="str">
        <f t="shared" si="441"/>
        <v>Normal</v>
      </c>
      <c r="W1781" s="40">
        <f t="shared" si="442"/>
        <v>0</v>
      </c>
      <c r="X1781" s="40">
        <f t="shared" si="443"/>
        <v>0</v>
      </c>
      <c r="Y1781" s="40">
        <f t="shared" si="444"/>
        <v>0</v>
      </c>
      <c r="Z1781" s="40">
        <f t="shared" si="445"/>
        <v>0</v>
      </c>
      <c r="AA1781" s="40">
        <f t="shared" si="446"/>
        <v>1</v>
      </c>
      <c r="AB1781" s="40">
        <f t="shared" si="447"/>
        <v>0</v>
      </c>
      <c r="AC1781" s="41" t="s">
        <v>132</v>
      </c>
      <c r="AD1781" s="41" t="s">
        <v>519</v>
      </c>
      <c r="AE1781" s="41" t="s">
        <v>121</v>
      </c>
      <c r="AF1781" s="41" t="s">
        <v>322</v>
      </c>
      <c r="AG1781" s="41" t="s">
        <v>56</v>
      </c>
      <c r="AH1781" s="41" t="s">
        <v>56</v>
      </c>
      <c r="AI1781" s="41" t="s">
        <v>56</v>
      </c>
      <c r="AJ1781" s="41" t="s">
        <v>160</v>
      </c>
      <c r="AK1781" s="41" t="s">
        <v>56</v>
      </c>
    </row>
    <row r="1782" spans="1:37" s="41" customFormat="1" ht="15.75" hidden="1" thickBot="1" x14ac:dyDescent="0.3">
      <c r="A1782" s="11" t="s">
        <v>54</v>
      </c>
      <c r="B1782" s="12" t="s">
        <v>216</v>
      </c>
      <c r="C1782" s="13" t="s">
        <v>52</v>
      </c>
      <c r="D1782" s="14" t="s">
        <v>47</v>
      </c>
      <c r="E1782" s="13" t="s">
        <v>4197</v>
      </c>
      <c r="F1782" s="4" t="s">
        <v>152</v>
      </c>
      <c r="G1782" s="4" t="s">
        <v>325</v>
      </c>
      <c r="H1782" s="15">
        <v>43165.625</v>
      </c>
      <c r="I1782" s="15">
        <v>43165.75</v>
      </c>
      <c r="J1782" s="131" t="s">
        <v>5172</v>
      </c>
      <c r="K1782" s="45" t="s">
        <v>9</v>
      </c>
      <c r="L1782" s="47" t="s">
        <v>7</v>
      </c>
      <c r="M1782" s="47" t="s">
        <v>56</v>
      </c>
      <c r="N1782" s="9" t="str">
        <f t="shared" si="433"/>
        <v>Standard</v>
      </c>
      <c r="O1782" s="10" t="str">
        <f t="shared" si="434"/>
        <v>Successful</v>
      </c>
      <c r="P1782" s="10" t="str">
        <f t="shared" si="435"/>
        <v>On Time</v>
      </c>
      <c r="Q1782" s="9">
        <f t="shared" si="436"/>
        <v>1</v>
      </c>
      <c r="R1782" s="9">
        <f t="shared" si="437"/>
        <v>1</v>
      </c>
      <c r="S1782" s="9">
        <f t="shared" si="438"/>
        <v>0</v>
      </c>
      <c r="T1782" s="9" t="str">
        <f t="shared" si="439"/>
        <v>March</v>
      </c>
      <c r="U1782" s="40">
        <f t="shared" si="440"/>
        <v>0</v>
      </c>
      <c r="V1782" s="40" t="str">
        <f t="shared" si="441"/>
        <v>Normal</v>
      </c>
      <c r="W1782" s="40">
        <f t="shared" si="442"/>
        <v>0</v>
      </c>
      <c r="X1782" s="40">
        <f t="shared" si="443"/>
        <v>0</v>
      </c>
      <c r="Y1782" s="40">
        <f t="shared" si="444"/>
        <v>0</v>
      </c>
      <c r="Z1782" s="40">
        <f t="shared" si="445"/>
        <v>0</v>
      </c>
      <c r="AA1782" s="40">
        <f t="shared" si="446"/>
        <v>1</v>
      </c>
      <c r="AB1782" s="40">
        <f t="shared" si="447"/>
        <v>0</v>
      </c>
      <c r="AC1782" s="41" t="s">
        <v>132</v>
      </c>
      <c r="AD1782" s="41" t="s">
        <v>516</v>
      </c>
      <c r="AE1782" s="41" t="s">
        <v>121</v>
      </c>
      <c r="AF1782" s="41" t="s">
        <v>322</v>
      </c>
      <c r="AG1782" s="41" t="s">
        <v>56</v>
      </c>
      <c r="AH1782" s="41" t="s">
        <v>56</v>
      </c>
      <c r="AI1782" s="41" t="s">
        <v>56</v>
      </c>
      <c r="AJ1782" s="41" t="s">
        <v>160</v>
      </c>
      <c r="AK1782" s="41" t="s">
        <v>56</v>
      </c>
    </row>
    <row r="1783" spans="1:37" s="41" customFormat="1" ht="15.75" hidden="1" thickBot="1" x14ac:dyDescent="0.3">
      <c r="A1783" s="11" t="s">
        <v>248</v>
      </c>
      <c r="B1783" s="12" t="s">
        <v>216</v>
      </c>
      <c r="C1783" s="13" t="s">
        <v>52</v>
      </c>
      <c r="D1783" s="14" t="s">
        <v>47</v>
      </c>
      <c r="E1783" s="13" t="s">
        <v>4198</v>
      </c>
      <c r="F1783" s="4" t="s">
        <v>326</v>
      </c>
      <c r="G1783" s="4" t="s">
        <v>508</v>
      </c>
      <c r="H1783" s="15">
        <v>43165.833333333336</v>
      </c>
      <c r="I1783" s="15">
        <v>43165.916666666664</v>
      </c>
      <c r="J1783" s="131" t="s">
        <v>5173</v>
      </c>
      <c r="K1783" s="45" t="s">
        <v>9</v>
      </c>
      <c r="L1783" s="47" t="s">
        <v>7</v>
      </c>
      <c r="M1783" s="47" t="s">
        <v>56</v>
      </c>
      <c r="N1783" s="9" t="str">
        <f t="shared" si="433"/>
        <v>Standard</v>
      </c>
      <c r="O1783" s="10" t="str">
        <f t="shared" si="434"/>
        <v>Successful</v>
      </c>
      <c r="P1783" s="10" t="str">
        <f t="shared" si="435"/>
        <v>On Time</v>
      </c>
      <c r="Q1783" s="9">
        <f t="shared" si="436"/>
        <v>1</v>
      </c>
      <c r="R1783" s="9">
        <f t="shared" si="437"/>
        <v>1</v>
      </c>
      <c r="S1783" s="9">
        <f t="shared" si="438"/>
        <v>0</v>
      </c>
      <c r="T1783" s="9" t="str">
        <f t="shared" si="439"/>
        <v>March</v>
      </c>
      <c r="U1783" s="40">
        <f t="shared" si="440"/>
        <v>0</v>
      </c>
      <c r="V1783" s="40" t="str">
        <f t="shared" si="441"/>
        <v>Normal</v>
      </c>
      <c r="W1783" s="40">
        <f t="shared" si="442"/>
        <v>0</v>
      </c>
      <c r="X1783" s="40">
        <f t="shared" si="443"/>
        <v>0</v>
      </c>
      <c r="Y1783" s="40">
        <f t="shared" si="444"/>
        <v>0</v>
      </c>
      <c r="Z1783" s="40">
        <f t="shared" si="445"/>
        <v>0</v>
      </c>
      <c r="AA1783" s="40">
        <f t="shared" si="446"/>
        <v>1</v>
      </c>
      <c r="AB1783" s="40">
        <f t="shared" si="447"/>
        <v>0</v>
      </c>
      <c r="AC1783" s="41" t="s">
        <v>537</v>
      </c>
      <c r="AD1783" s="41" t="s">
        <v>461</v>
      </c>
      <c r="AE1783" s="41" t="s">
        <v>258</v>
      </c>
      <c r="AF1783" s="41" t="s">
        <v>216</v>
      </c>
      <c r="AG1783" s="41" t="s">
        <v>56</v>
      </c>
      <c r="AH1783" s="41" t="s">
        <v>56</v>
      </c>
      <c r="AI1783" s="41" t="s">
        <v>56</v>
      </c>
      <c r="AJ1783" s="41" t="s">
        <v>160</v>
      </c>
      <c r="AK1783" s="41" t="s">
        <v>56</v>
      </c>
    </row>
    <row r="1784" spans="1:37" s="41" customFormat="1" ht="15.75" hidden="1" thickBot="1" x14ac:dyDescent="0.3">
      <c r="A1784" s="11" t="s">
        <v>248</v>
      </c>
      <c r="B1784" s="12" t="s">
        <v>216</v>
      </c>
      <c r="C1784" s="13" t="s">
        <v>52</v>
      </c>
      <c r="D1784" s="14" t="s">
        <v>47</v>
      </c>
      <c r="E1784" s="13" t="s">
        <v>4199</v>
      </c>
      <c r="F1784" s="4" t="s">
        <v>152</v>
      </c>
      <c r="G1784" s="4" t="s">
        <v>499</v>
      </c>
      <c r="H1784" s="15">
        <v>43166.583333333336</v>
      </c>
      <c r="I1784" s="15">
        <v>43166.666666666664</v>
      </c>
      <c r="J1784" s="131" t="s">
        <v>5174</v>
      </c>
      <c r="K1784" s="45" t="s">
        <v>9</v>
      </c>
      <c r="L1784" s="47" t="s">
        <v>7</v>
      </c>
      <c r="M1784" s="47" t="s">
        <v>56</v>
      </c>
      <c r="N1784" s="9" t="str">
        <f t="shared" si="433"/>
        <v>Standard</v>
      </c>
      <c r="O1784" s="10" t="str">
        <f t="shared" si="434"/>
        <v>Successful</v>
      </c>
      <c r="P1784" s="10" t="str">
        <f t="shared" si="435"/>
        <v>On Time</v>
      </c>
      <c r="Q1784" s="9">
        <f t="shared" si="436"/>
        <v>1</v>
      </c>
      <c r="R1784" s="9">
        <f t="shared" si="437"/>
        <v>1</v>
      </c>
      <c r="S1784" s="9">
        <f t="shared" si="438"/>
        <v>0</v>
      </c>
      <c r="T1784" s="9" t="str">
        <f t="shared" si="439"/>
        <v>March</v>
      </c>
      <c r="U1784" s="40">
        <f t="shared" si="440"/>
        <v>0</v>
      </c>
      <c r="V1784" s="40" t="str">
        <f t="shared" si="441"/>
        <v>Normal</v>
      </c>
      <c r="W1784" s="40">
        <f t="shared" si="442"/>
        <v>0</v>
      </c>
      <c r="X1784" s="40">
        <f t="shared" si="443"/>
        <v>0</v>
      </c>
      <c r="Y1784" s="40">
        <f t="shared" si="444"/>
        <v>0</v>
      </c>
      <c r="Z1784" s="40">
        <f t="shared" si="445"/>
        <v>0</v>
      </c>
      <c r="AA1784" s="40">
        <f t="shared" si="446"/>
        <v>1</v>
      </c>
      <c r="AB1784" s="40">
        <f t="shared" si="447"/>
        <v>0</v>
      </c>
      <c r="AC1784" s="41" t="s">
        <v>537</v>
      </c>
      <c r="AD1784" s="41" t="s">
        <v>296</v>
      </c>
      <c r="AE1784" s="41" t="s">
        <v>121</v>
      </c>
      <c r="AF1784" s="41" t="s">
        <v>322</v>
      </c>
      <c r="AG1784" s="41" t="s">
        <v>56</v>
      </c>
      <c r="AH1784" s="41" t="s">
        <v>56</v>
      </c>
      <c r="AI1784" s="41" t="s">
        <v>56</v>
      </c>
      <c r="AJ1784" s="41" t="s">
        <v>160</v>
      </c>
      <c r="AK1784" s="41" t="s">
        <v>56</v>
      </c>
    </row>
    <row r="1785" spans="1:37" s="41" customFormat="1" ht="15.75" hidden="1" thickBot="1" x14ac:dyDescent="0.3">
      <c r="A1785" s="11" t="s">
        <v>248</v>
      </c>
      <c r="B1785" s="12" t="s">
        <v>216</v>
      </c>
      <c r="C1785" s="13" t="s">
        <v>52</v>
      </c>
      <c r="D1785" s="14" t="s">
        <v>47</v>
      </c>
      <c r="E1785" s="13" t="s">
        <v>4200</v>
      </c>
      <c r="F1785" s="4" t="s">
        <v>152</v>
      </c>
      <c r="G1785" s="4" t="s">
        <v>499</v>
      </c>
      <c r="H1785" s="15">
        <v>43166.583333333336</v>
      </c>
      <c r="I1785" s="15">
        <v>43166.666666666664</v>
      </c>
      <c r="J1785" s="131" t="s">
        <v>5175</v>
      </c>
      <c r="K1785" s="45" t="s">
        <v>9</v>
      </c>
      <c r="L1785" s="47" t="s">
        <v>7</v>
      </c>
      <c r="M1785" s="47" t="s">
        <v>56</v>
      </c>
      <c r="N1785" s="9" t="str">
        <f t="shared" si="433"/>
        <v>Standard</v>
      </c>
      <c r="O1785" s="10" t="str">
        <f t="shared" si="434"/>
        <v>Successful</v>
      </c>
      <c r="P1785" s="10" t="str">
        <f t="shared" si="435"/>
        <v>On Time</v>
      </c>
      <c r="Q1785" s="9">
        <f t="shared" si="436"/>
        <v>1</v>
      </c>
      <c r="R1785" s="9">
        <f t="shared" si="437"/>
        <v>1</v>
      </c>
      <c r="S1785" s="9">
        <f t="shared" si="438"/>
        <v>0</v>
      </c>
      <c r="T1785" s="9" t="str">
        <f t="shared" si="439"/>
        <v>March</v>
      </c>
      <c r="U1785" s="40">
        <f t="shared" si="440"/>
        <v>0</v>
      </c>
      <c r="V1785" s="40" t="str">
        <f t="shared" si="441"/>
        <v>Normal</v>
      </c>
      <c r="W1785" s="40">
        <f t="shared" si="442"/>
        <v>0</v>
      </c>
      <c r="X1785" s="40">
        <f t="shared" si="443"/>
        <v>0</v>
      </c>
      <c r="Y1785" s="40">
        <f t="shared" si="444"/>
        <v>0</v>
      </c>
      <c r="Z1785" s="40">
        <f t="shared" si="445"/>
        <v>0</v>
      </c>
      <c r="AA1785" s="40">
        <f t="shared" si="446"/>
        <v>1</v>
      </c>
      <c r="AB1785" s="40">
        <f t="shared" si="447"/>
        <v>0</v>
      </c>
      <c r="AC1785" s="41" t="s">
        <v>537</v>
      </c>
      <c r="AD1785" s="41" t="s">
        <v>296</v>
      </c>
      <c r="AE1785" s="41" t="s">
        <v>121</v>
      </c>
      <c r="AF1785" s="41" t="s">
        <v>322</v>
      </c>
      <c r="AG1785" s="41" t="s">
        <v>56</v>
      </c>
      <c r="AH1785" s="41" t="s">
        <v>56</v>
      </c>
      <c r="AI1785" s="41" t="s">
        <v>56</v>
      </c>
      <c r="AJ1785" s="41" t="s">
        <v>160</v>
      </c>
      <c r="AK1785" s="41" t="s">
        <v>56</v>
      </c>
    </row>
    <row r="1786" spans="1:37" s="41" customFormat="1" ht="15.75" hidden="1" thickBot="1" x14ac:dyDescent="0.3">
      <c r="A1786" s="11" t="s">
        <v>638</v>
      </c>
      <c r="B1786" s="12" t="s">
        <v>8</v>
      </c>
      <c r="C1786" s="13" t="s">
        <v>46</v>
      </c>
      <c r="D1786" s="14" t="s">
        <v>47</v>
      </c>
      <c r="E1786" s="13" t="s">
        <v>4201</v>
      </c>
      <c r="F1786" s="4" t="s">
        <v>645</v>
      </c>
      <c r="G1786" s="4" t="s">
        <v>651</v>
      </c>
      <c r="H1786" s="15">
        <v>43165.375</v>
      </c>
      <c r="I1786" s="15">
        <v>43165.75</v>
      </c>
      <c r="J1786" s="131" t="s">
        <v>5176</v>
      </c>
      <c r="K1786" s="45" t="s">
        <v>9</v>
      </c>
      <c r="L1786" s="47" t="s">
        <v>7</v>
      </c>
      <c r="M1786" s="47" t="s">
        <v>56</v>
      </c>
      <c r="N1786" s="9" t="str">
        <f t="shared" si="433"/>
        <v>Minor</v>
      </c>
      <c r="O1786" s="10" t="str">
        <f t="shared" si="434"/>
        <v>Successful</v>
      </c>
      <c r="P1786" s="10" t="str">
        <f t="shared" si="435"/>
        <v>On Time</v>
      </c>
      <c r="Q1786" s="9">
        <f t="shared" si="436"/>
        <v>1</v>
      </c>
      <c r="R1786" s="9">
        <f t="shared" si="437"/>
        <v>1</v>
      </c>
      <c r="S1786" s="9">
        <f t="shared" si="438"/>
        <v>0</v>
      </c>
      <c r="T1786" s="9" t="str">
        <f t="shared" si="439"/>
        <v>March</v>
      </c>
      <c r="U1786" s="40">
        <f t="shared" si="440"/>
        <v>0</v>
      </c>
      <c r="V1786" s="40" t="str">
        <f t="shared" si="441"/>
        <v>Normal</v>
      </c>
      <c r="W1786" s="40">
        <f t="shared" si="442"/>
        <v>0</v>
      </c>
      <c r="X1786" s="40">
        <f t="shared" si="443"/>
        <v>0</v>
      </c>
      <c r="Y1786" s="40">
        <f t="shared" si="444"/>
        <v>0</v>
      </c>
      <c r="Z1786" s="40">
        <f t="shared" si="445"/>
        <v>0</v>
      </c>
      <c r="AA1786" s="40">
        <f t="shared" si="446"/>
        <v>1</v>
      </c>
      <c r="AB1786" s="40">
        <f t="shared" si="447"/>
        <v>0</v>
      </c>
      <c r="AC1786" s="41" t="s">
        <v>131</v>
      </c>
      <c r="AD1786" s="41" t="s">
        <v>676</v>
      </c>
      <c r="AE1786" s="41" t="s">
        <v>147</v>
      </c>
      <c r="AF1786" s="41" t="s">
        <v>8</v>
      </c>
      <c r="AG1786" s="41" t="s">
        <v>56</v>
      </c>
      <c r="AH1786" s="41" t="s">
        <v>56</v>
      </c>
      <c r="AI1786" s="41" t="s">
        <v>56</v>
      </c>
      <c r="AJ1786" s="41" t="s">
        <v>160</v>
      </c>
      <c r="AK1786" s="41" t="s">
        <v>56</v>
      </c>
    </row>
    <row r="1787" spans="1:37" s="41" customFormat="1" ht="15.75" hidden="1" thickBot="1" x14ac:dyDescent="0.3">
      <c r="A1787" s="11" t="s">
        <v>638</v>
      </c>
      <c r="B1787" s="12" t="s">
        <v>216</v>
      </c>
      <c r="C1787" s="13" t="s">
        <v>52</v>
      </c>
      <c r="D1787" s="14" t="s">
        <v>47</v>
      </c>
      <c r="E1787" s="13" t="s">
        <v>4202</v>
      </c>
      <c r="F1787" s="4" t="s">
        <v>630</v>
      </c>
      <c r="G1787" s="4" t="s">
        <v>3161</v>
      </c>
      <c r="H1787" s="15">
        <v>43165.5</v>
      </c>
      <c r="I1787" s="15">
        <v>43165.708333333336</v>
      </c>
      <c r="J1787" s="131" t="s">
        <v>5177</v>
      </c>
      <c r="K1787" s="45" t="s">
        <v>9</v>
      </c>
      <c r="L1787" s="47" t="s">
        <v>7</v>
      </c>
      <c r="M1787" s="47" t="s">
        <v>56</v>
      </c>
      <c r="N1787" s="9" t="str">
        <f t="shared" si="433"/>
        <v>Standard</v>
      </c>
      <c r="O1787" s="10" t="str">
        <f t="shared" si="434"/>
        <v>Successful</v>
      </c>
      <c r="P1787" s="10" t="str">
        <f t="shared" si="435"/>
        <v>On Time</v>
      </c>
      <c r="Q1787" s="9">
        <f t="shared" si="436"/>
        <v>1</v>
      </c>
      <c r="R1787" s="9">
        <f t="shared" si="437"/>
        <v>1</v>
      </c>
      <c r="S1787" s="9">
        <f t="shared" si="438"/>
        <v>0</v>
      </c>
      <c r="T1787" s="9" t="str">
        <f t="shared" si="439"/>
        <v>March</v>
      </c>
      <c r="U1787" s="40">
        <f t="shared" si="440"/>
        <v>0</v>
      </c>
      <c r="V1787" s="40" t="str">
        <f t="shared" si="441"/>
        <v>Normal</v>
      </c>
      <c r="W1787" s="40">
        <f t="shared" si="442"/>
        <v>0</v>
      </c>
      <c r="X1787" s="40">
        <f t="shared" si="443"/>
        <v>0</v>
      </c>
      <c r="Y1787" s="40">
        <f t="shared" si="444"/>
        <v>0</v>
      </c>
      <c r="Z1787" s="40">
        <f t="shared" si="445"/>
        <v>0</v>
      </c>
      <c r="AA1787" s="40">
        <f t="shared" si="446"/>
        <v>1</v>
      </c>
      <c r="AB1787" s="40">
        <f t="shared" si="447"/>
        <v>0</v>
      </c>
      <c r="AC1787" s="41" t="s">
        <v>131</v>
      </c>
      <c r="AD1787" s="41" t="s">
        <v>715</v>
      </c>
      <c r="AE1787" s="41" t="s">
        <v>351</v>
      </c>
      <c r="AF1787" s="41" t="s">
        <v>216</v>
      </c>
      <c r="AG1787" s="41" t="s">
        <v>56</v>
      </c>
      <c r="AH1787" s="41" t="s">
        <v>56</v>
      </c>
      <c r="AI1787" s="41" t="s">
        <v>56</v>
      </c>
      <c r="AJ1787" s="41" t="s">
        <v>160</v>
      </c>
      <c r="AK1787" s="41" t="s">
        <v>56</v>
      </c>
    </row>
    <row r="1788" spans="1:37" s="41" customFormat="1" ht="15.75" hidden="1" thickBot="1" x14ac:dyDescent="0.3">
      <c r="A1788" s="11" t="s">
        <v>638</v>
      </c>
      <c r="B1788" s="12" t="s">
        <v>216</v>
      </c>
      <c r="C1788" s="13" t="s">
        <v>52</v>
      </c>
      <c r="D1788" s="14" t="s">
        <v>47</v>
      </c>
      <c r="E1788" s="13" t="s">
        <v>4203</v>
      </c>
      <c r="F1788" s="4" t="s">
        <v>630</v>
      </c>
      <c r="G1788" s="4" t="s">
        <v>3161</v>
      </c>
      <c r="H1788" s="15">
        <v>43165.5</v>
      </c>
      <c r="I1788" s="15">
        <v>43165.708333333336</v>
      </c>
      <c r="J1788" s="131" t="s">
        <v>5178</v>
      </c>
      <c r="K1788" s="45" t="s">
        <v>9</v>
      </c>
      <c r="L1788" s="47" t="s">
        <v>7</v>
      </c>
      <c r="M1788" s="47" t="s">
        <v>56</v>
      </c>
      <c r="N1788" s="9" t="str">
        <f t="shared" si="433"/>
        <v>Standard</v>
      </c>
      <c r="O1788" s="10" t="str">
        <f t="shared" si="434"/>
        <v>Successful</v>
      </c>
      <c r="P1788" s="10" t="str">
        <f t="shared" si="435"/>
        <v>On Time</v>
      </c>
      <c r="Q1788" s="9">
        <f t="shared" si="436"/>
        <v>1</v>
      </c>
      <c r="R1788" s="9">
        <f t="shared" si="437"/>
        <v>1</v>
      </c>
      <c r="S1788" s="9">
        <f t="shared" si="438"/>
        <v>0</v>
      </c>
      <c r="T1788" s="9" t="str">
        <f t="shared" si="439"/>
        <v>March</v>
      </c>
      <c r="U1788" s="40">
        <f t="shared" si="440"/>
        <v>0</v>
      </c>
      <c r="V1788" s="40" t="str">
        <f t="shared" si="441"/>
        <v>Normal</v>
      </c>
      <c r="W1788" s="40">
        <f t="shared" si="442"/>
        <v>0</v>
      </c>
      <c r="X1788" s="40">
        <f t="shared" si="443"/>
        <v>0</v>
      </c>
      <c r="Y1788" s="40">
        <f t="shared" si="444"/>
        <v>0</v>
      </c>
      <c r="Z1788" s="40">
        <f t="shared" si="445"/>
        <v>0</v>
      </c>
      <c r="AA1788" s="40">
        <f t="shared" si="446"/>
        <v>1</v>
      </c>
      <c r="AB1788" s="40">
        <f t="shared" si="447"/>
        <v>0</v>
      </c>
      <c r="AC1788" s="41" t="s">
        <v>131</v>
      </c>
      <c r="AD1788" s="41" t="s">
        <v>715</v>
      </c>
      <c r="AE1788" s="41" t="s">
        <v>351</v>
      </c>
      <c r="AF1788" s="41" t="s">
        <v>216</v>
      </c>
      <c r="AG1788" s="41" t="s">
        <v>56</v>
      </c>
      <c r="AH1788" s="41" t="s">
        <v>56</v>
      </c>
      <c r="AI1788" s="41" t="s">
        <v>56</v>
      </c>
      <c r="AJ1788" s="41" t="s">
        <v>160</v>
      </c>
      <c r="AK1788" s="41" t="s">
        <v>56</v>
      </c>
    </row>
    <row r="1789" spans="1:37" s="41" customFormat="1" ht="15.75" hidden="1" thickBot="1" x14ac:dyDescent="0.3">
      <c r="A1789" s="11" t="s">
        <v>51</v>
      </c>
      <c r="B1789" s="12" t="s">
        <v>216</v>
      </c>
      <c r="C1789" s="13" t="s">
        <v>46</v>
      </c>
      <c r="D1789" s="14" t="s">
        <v>47</v>
      </c>
      <c r="E1789" s="13" t="s">
        <v>4204</v>
      </c>
      <c r="F1789" s="4" t="s">
        <v>150</v>
      </c>
      <c r="G1789" s="4" t="s">
        <v>3165</v>
      </c>
      <c r="H1789" s="15">
        <v>43150.083333333336</v>
      </c>
      <c r="I1789" s="15">
        <v>43164.75</v>
      </c>
      <c r="J1789" s="131" t="s">
        <v>5179</v>
      </c>
      <c r="K1789" s="45" t="s">
        <v>9</v>
      </c>
      <c r="L1789" s="47" t="s">
        <v>7</v>
      </c>
      <c r="M1789" s="47" t="s">
        <v>56</v>
      </c>
      <c r="N1789" s="9" t="str">
        <f t="shared" si="433"/>
        <v>Minor</v>
      </c>
      <c r="O1789" s="10" t="str">
        <f t="shared" si="434"/>
        <v>Successful</v>
      </c>
      <c r="P1789" s="10" t="str">
        <f t="shared" si="435"/>
        <v>On Time</v>
      </c>
      <c r="Q1789" s="9">
        <f t="shared" si="436"/>
        <v>1</v>
      </c>
      <c r="R1789" s="9">
        <f t="shared" si="437"/>
        <v>1</v>
      </c>
      <c r="S1789" s="9">
        <f t="shared" si="438"/>
        <v>0</v>
      </c>
      <c r="T1789" s="9" t="str">
        <f t="shared" si="439"/>
        <v>March</v>
      </c>
      <c r="U1789" s="40">
        <f t="shared" si="440"/>
        <v>0</v>
      </c>
      <c r="V1789" s="40" t="str">
        <f t="shared" si="441"/>
        <v>Normal</v>
      </c>
      <c r="W1789" s="40">
        <f t="shared" si="442"/>
        <v>0</v>
      </c>
      <c r="X1789" s="40">
        <f t="shared" si="443"/>
        <v>0</v>
      </c>
      <c r="Y1789" s="40">
        <f t="shared" si="444"/>
        <v>0</v>
      </c>
      <c r="Z1789" s="40">
        <f t="shared" si="445"/>
        <v>0</v>
      </c>
      <c r="AA1789" s="40">
        <f t="shared" si="446"/>
        <v>1</v>
      </c>
      <c r="AB1789" s="40">
        <f t="shared" si="447"/>
        <v>0</v>
      </c>
      <c r="AC1789" s="41" t="s">
        <v>133</v>
      </c>
      <c r="AD1789" s="41" t="s">
        <v>280</v>
      </c>
      <c r="AE1789" s="41" t="s">
        <v>258</v>
      </c>
      <c r="AF1789" s="41" t="s">
        <v>216</v>
      </c>
      <c r="AG1789" s="41" t="s">
        <v>56</v>
      </c>
      <c r="AH1789" s="41" t="s">
        <v>56</v>
      </c>
      <c r="AI1789" s="41" t="s">
        <v>56</v>
      </c>
      <c r="AJ1789" s="41" t="s">
        <v>160</v>
      </c>
      <c r="AK1789" s="41" t="s">
        <v>56</v>
      </c>
    </row>
    <row r="1790" spans="1:37" s="41" customFormat="1" ht="15.75" hidden="1" thickBot="1" x14ac:dyDescent="0.3">
      <c r="A1790" s="11" t="s">
        <v>51</v>
      </c>
      <c r="B1790" s="12" t="s">
        <v>8</v>
      </c>
      <c r="C1790" s="13" t="s">
        <v>46</v>
      </c>
      <c r="D1790" s="14" t="s">
        <v>47</v>
      </c>
      <c r="E1790" s="13" t="s">
        <v>4205</v>
      </c>
      <c r="F1790" s="4" t="s">
        <v>155</v>
      </c>
      <c r="G1790" s="4" t="s">
        <v>4951</v>
      </c>
      <c r="H1790" s="15">
        <v>43150.791666666664</v>
      </c>
      <c r="I1790" s="15">
        <v>43161.791666666664</v>
      </c>
      <c r="J1790" s="131" t="s">
        <v>5180</v>
      </c>
      <c r="K1790" s="45" t="s">
        <v>9</v>
      </c>
      <c r="L1790" s="47" t="s">
        <v>7</v>
      </c>
      <c r="M1790" s="47" t="s">
        <v>56</v>
      </c>
      <c r="N1790" s="9" t="str">
        <f t="shared" si="433"/>
        <v>Minor</v>
      </c>
      <c r="O1790" s="10" t="str">
        <f t="shared" si="434"/>
        <v>Successful</v>
      </c>
      <c r="P1790" s="10" t="str">
        <f t="shared" si="435"/>
        <v>On Time</v>
      </c>
      <c r="Q1790" s="9">
        <f t="shared" si="436"/>
        <v>1</v>
      </c>
      <c r="R1790" s="9">
        <f t="shared" si="437"/>
        <v>1</v>
      </c>
      <c r="S1790" s="9">
        <f t="shared" si="438"/>
        <v>0</v>
      </c>
      <c r="T1790" s="9" t="str">
        <f t="shared" si="439"/>
        <v>March</v>
      </c>
      <c r="U1790" s="40">
        <f t="shared" si="440"/>
        <v>0</v>
      </c>
      <c r="V1790" s="40" t="str">
        <f t="shared" si="441"/>
        <v>Normal</v>
      </c>
      <c r="W1790" s="40">
        <f t="shared" si="442"/>
        <v>0</v>
      </c>
      <c r="X1790" s="40">
        <f t="shared" si="443"/>
        <v>0</v>
      </c>
      <c r="Y1790" s="40">
        <f t="shared" si="444"/>
        <v>0</v>
      </c>
      <c r="Z1790" s="40">
        <f t="shared" si="445"/>
        <v>0</v>
      </c>
      <c r="AA1790" s="40">
        <f t="shared" si="446"/>
        <v>1</v>
      </c>
      <c r="AB1790" s="40">
        <f t="shared" si="447"/>
        <v>0</v>
      </c>
      <c r="AC1790" s="41" t="s">
        <v>133</v>
      </c>
      <c r="AD1790" s="41" t="s">
        <v>280</v>
      </c>
      <c r="AE1790" s="41" t="s">
        <v>259</v>
      </c>
      <c r="AF1790" s="41" t="s">
        <v>8</v>
      </c>
      <c r="AG1790" s="41" t="s">
        <v>56</v>
      </c>
      <c r="AH1790" s="41" t="s">
        <v>56</v>
      </c>
      <c r="AI1790" s="41" t="s">
        <v>56</v>
      </c>
      <c r="AJ1790" s="41" t="s">
        <v>160</v>
      </c>
      <c r="AK1790" s="41" t="s">
        <v>56</v>
      </c>
    </row>
    <row r="1791" spans="1:37" s="41" customFormat="1" ht="15.75" hidden="1" thickBot="1" x14ac:dyDescent="0.3">
      <c r="A1791" s="11" t="s">
        <v>51</v>
      </c>
      <c r="B1791" s="12" t="s">
        <v>216</v>
      </c>
      <c r="C1791" s="13" t="s">
        <v>46</v>
      </c>
      <c r="D1791" s="14" t="s">
        <v>47</v>
      </c>
      <c r="E1791" s="13" t="s">
        <v>4206</v>
      </c>
      <c r="F1791" s="4" t="s">
        <v>145</v>
      </c>
      <c r="G1791" s="4" t="s">
        <v>782</v>
      </c>
      <c r="H1791" s="15">
        <v>43157.541666666664</v>
      </c>
      <c r="I1791" s="15">
        <v>43161.833333333336</v>
      </c>
      <c r="J1791" s="131" t="s">
        <v>5181</v>
      </c>
      <c r="K1791" s="45" t="s">
        <v>9</v>
      </c>
      <c r="L1791" s="47" t="s">
        <v>7</v>
      </c>
      <c r="M1791" s="47" t="s">
        <v>56</v>
      </c>
      <c r="N1791" s="9" t="str">
        <f t="shared" si="433"/>
        <v>Minor</v>
      </c>
      <c r="O1791" s="10" t="str">
        <f t="shared" si="434"/>
        <v>Successful</v>
      </c>
      <c r="P1791" s="10" t="str">
        <f t="shared" si="435"/>
        <v>On Time</v>
      </c>
      <c r="Q1791" s="9">
        <f t="shared" si="436"/>
        <v>1</v>
      </c>
      <c r="R1791" s="9">
        <f t="shared" si="437"/>
        <v>1</v>
      </c>
      <c r="S1791" s="9">
        <f t="shared" si="438"/>
        <v>0</v>
      </c>
      <c r="T1791" s="9" t="str">
        <f t="shared" si="439"/>
        <v>March</v>
      </c>
      <c r="U1791" s="40">
        <f t="shared" si="440"/>
        <v>0</v>
      </c>
      <c r="V1791" s="40" t="str">
        <f t="shared" si="441"/>
        <v>Normal</v>
      </c>
      <c r="W1791" s="40">
        <f t="shared" si="442"/>
        <v>0</v>
      </c>
      <c r="X1791" s="40">
        <f t="shared" si="443"/>
        <v>0</v>
      </c>
      <c r="Y1791" s="40">
        <f t="shared" si="444"/>
        <v>0</v>
      </c>
      <c r="Z1791" s="40">
        <f t="shared" si="445"/>
        <v>0</v>
      </c>
      <c r="AA1791" s="40">
        <f t="shared" si="446"/>
        <v>1</v>
      </c>
      <c r="AB1791" s="40">
        <f t="shared" si="447"/>
        <v>0</v>
      </c>
      <c r="AC1791" s="41" t="s">
        <v>133</v>
      </c>
      <c r="AD1791" s="41" t="s">
        <v>280</v>
      </c>
      <c r="AE1791" s="41" t="s">
        <v>121</v>
      </c>
      <c r="AF1791" s="41" t="s">
        <v>322</v>
      </c>
      <c r="AG1791" s="41" t="s">
        <v>56</v>
      </c>
      <c r="AH1791" s="41" t="s">
        <v>56</v>
      </c>
      <c r="AI1791" s="41" t="s">
        <v>56</v>
      </c>
      <c r="AJ1791" s="41" t="s">
        <v>160</v>
      </c>
      <c r="AK1791" s="41" t="s">
        <v>56</v>
      </c>
    </row>
    <row r="1792" spans="1:37" s="41" customFormat="1" ht="15.75" hidden="1" thickBot="1" x14ac:dyDescent="0.3">
      <c r="A1792" s="11" t="s">
        <v>51</v>
      </c>
      <c r="B1792" s="12" t="s">
        <v>216</v>
      </c>
      <c r="C1792" s="13" t="s">
        <v>46</v>
      </c>
      <c r="D1792" s="14" t="s">
        <v>47</v>
      </c>
      <c r="E1792" s="13" t="s">
        <v>4207</v>
      </c>
      <c r="F1792" s="4" t="s">
        <v>145</v>
      </c>
      <c r="G1792" s="4" t="s">
        <v>4952</v>
      </c>
      <c r="H1792" s="15">
        <v>43160.416666666664</v>
      </c>
      <c r="I1792" s="15">
        <v>43163.208333333336</v>
      </c>
      <c r="J1792" s="131" t="s">
        <v>5182</v>
      </c>
      <c r="K1792" s="45" t="s">
        <v>9</v>
      </c>
      <c r="L1792" s="47" t="s">
        <v>7</v>
      </c>
      <c r="M1792" s="47" t="s">
        <v>56</v>
      </c>
      <c r="N1792" s="9" t="str">
        <f t="shared" si="433"/>
        <v>Minor</v>
      </c>
      <c r="O1792" s="10" t="str">
        <f t="shared" si="434"/>
        <v>Successful</v>
      </c>
      <c r="P1792" s="10" t="str">
        <f t="shared" si="435"/>
        <v>On Time</v>
      </c>
      <c r="Q1792" s="9">
        <f t="shared" si="436"/>
        <v>1</v>
      </c>
      <c r="R1792" s="9">
        <f t="shared" si="437"/>
        <v>1</v>
      </c>
      <c r="S1792" s="9">
        <f t="shared" si="438"/>
        <v>0</v>
      </c>
      <c r="T1792" s="9" t="str">
        <f t="shared" si="439"/>
        <v>March</v>
      </c>
      <c r="U1792" s="40">
        <f t="shared" si="440"/>
        <v>0</v>
      </c>
      <c r="V1792" s="40" t="str">
        <f t="shared" si="441"/>
        <v>Normal</v>
      </c>
      <c r="W1792" s="40">
        <f t="shared" si="442"/>
        <v>0</v>
      </c>
      <c r="X1792" s="40">
        <f t="shared" si="443"/>
        <v>0</v>
      </c>
      <c r="Y1792" s="40">
        <f t="shared" si="444"/>
        <v>0</v>
      </c>
      <c r="Z1792" s="40">
        <f t="shared" si="445"/>
        <v>0</v>
      </c>
      <c r="AA1792" s="40">
        <f t="shared" si="446"/>
        <v>1</v>
      </c>
      <c r="AB1792" s="40">
        <f t="shared" si="447"/>
        <v>0</v>
      </c>
      <c r="AC1792" s="41" t="s">
        <v>133</v>
      </c>
      <c r="AD1792" s="41" t="s">
        <v>280</v>
      </c>
      <c r="AE1792" s="41" t="s">
        <v>121</v>
      </c>
      <c r="AF1792" s="41" t="s">
        <v>322</v>
      </c>
      <c r="AG1792" s="41" t="s">
        <v>56</v>
      </c>
      <c r="AH1792" s="41" t="s">
        <v>56</v>
      </c>
      <c r="AI1792" s="41" t="s">
        <v>56</v>
      </c>
      <c r="AJ1792" s="41" t="s">
        <v>160</v>
      </c>
      <c r="AK1792" s="41" t="s">
        <v>56</v>
      </c>
    </row>
    <row r="1793" spans="1:37" s="41" customFormat="1" ht="15.75" hidden="1" thickBot="1" x14ac:dyDescent="0.3">
      <c r="A1793" s="11" t="s">
        <v>51</v>
      </c>
      <c r="B1793" s="12" t="s">
        <v>216</v>
      </c>
      <c r="C1793" s="13" t="s">
        <v>46</v>
      </c>
      <c r="D1793" s="14" t="s">
        <v>47</v>
      </c>
      <c r="E1793" s="13" t="s">
        <v>4208</v>
      </c>
      <c r="F1793" s="4" t="s">
        <v>145</v>
      </c>
      <c r="G1793" s="4" t="s">
        <v>583</v>
      </c>
      <c r="H1793" s="15">
        <v>43160.416666666664</v>
      </c>
      <c r="I1793" s="15">
        <v>43164.708333333336</v>
      </c>
      <c r="J1793" s="131" t="s">
        <v>5183</v>
      </c>
      <c r="K1793" s="45" t="s">
        <v>9</v>
      </c>
      <c r="L1793" s="47" t="s">
        <v>7</v>
      </c>
      <c r="M1793" s="47" t="s">
        <v>56</v>
      </c>
      <c r="N1793" s="9" t="str">
        <f t="shared" si="433"/>
        <v>Minor</v>
      </c>
      <c r="O1793" s="10" t="str">
        <f t="shared" si="434"/>
        <v>Successful</v>
      </c>
      <c r="P1793" s="10" t="str">
        <f t="shared" si="435"/>
        <v>On Time</v>
      </c>
      <c r="Q1793" s="9">
        <f t="shared" si="436"/>
        <v>1</v>
      </c>
      <c r="R1793" s="9">
        <f t="shared" si="437"/>
        <v>1</v>
      </c>
      <c r="S1793" s="9">
        <f t="shared" si="438"/>
        <v>0</v>
      </c>
      <c r="T1793" s="9" t="str">
        <f t="shared" si="439"/>
        <v>March</v>
      </c>
      <c r="U1793" s="40">
        <f t="shared" si="440"/>
        <v>0</v>
      </c>
      <c r="V1793" s="40" t="str">
        <f t="shared" si="441"/>
        <v>Normal</v>
      </c>
      <c r="W1793" s="40">
        <f t="shared" si="442"/>
        <v>0</v>
      </c>
      <c r="X1793" s="40">
        <f t="shared" si="443"/>
        <v>0</v>
      </c>
      <c r="Y1793" s="40">
        <f t="shared" si="444"/>
        <v>0</v>
      </c>
      <c r="Z1793" s="40">
        <f t="shared" si="445"/>
        <v>0</v>
      </c>
      <c r="AA1793" s="40">
        <f t="shared" si="446"/>
        <v>1</v>
      </c>
      <c r="AB1793" s="40">
        <f t="shared" si="447"/>
        <v>0</v>
      </c>
      <c r="AC1793" s="41" t="s">
        <v>133</v>
      </c>
      <c r="AD1793" s="41" t="s">
        <v>280</v>
      </c>
      <c r="AE1793" s="41" t="s">
        <v>121</v>
      </c>
      <c r="AF1793" s="41" t="s">
        <v>322</v>
      </c>
      <c r="AG1793" s="41" t="s">
        <v>56</v>
      </c>
      <c r="AH1793" s="41" t="s">
        <v>56</v>
      </c>
      <c r="AI1793" s="41" t="s">
        <v>56</v>
      </c>
      <c r="AJ1793" s="41" t="s">
        <v>160</v>
      </c>
      <c r="AK1793" s="41" t="s">
        <v>56</v>
      </c>
    </row>
    <row r="1794" spans="1:37" s="41" customFormat="1" ht="15.75" hidden="1" thickBot="1" x14ac:dyDescent="0.3">
      <c r="A1794" s="11" t="s">
        <v>51</v>
      </c>
      <c r="B1794" s="12" t="s">
        <v>216</v>
      </c>
      <c r="C1794" s="13" t="s">
        <v>46</v>
      </c>
      <c r="D1794" s="14" t="s">
        <v>47</v>
      </c>
      <c r="E1794" s="13" t="s">
        <v>4209</v>
      </c>
      <c r="F1794" s="4" t="s">
        <v>150</v>
      </c>
      <c r="G1794" s="4" t="s">
        <v>3165</v>
      </c>
      <c r="H1794" s="15">
        <v>43162.333333333336</v>
      </c>
      <c r="I1794" s="15">
        <v>43165.833333333336</v>
      </c>
      <c r="J1794" s="131" t="s">
        <v>5184</v>
      </c>
      <c r="K1794" s="45" t="s">
        <v>9</v>
      </c>
      <c r="L1794" s="47" t="s">
        <v>7</v>
      </c>
      <c r="M1794" s="47" t="s">
        <v>56</v>
      </c>
      <c r="N1794" s="9" t="str">
        <f t="shared" si="433"/>
        <v>Minor</v>
      </c>
      <c r="O1794" s="10" t="str">
        <f t="shared" si="434"/>
        <v>Successful</v>
      </c>
      <c r="P1794" s="10" t="str">
        <f t="shared" si="435"/>
        <v>On Time</v>
      </c>
      <c r="Q1794" s="9">
        <f t="shared" si="436"/>
        <v>1</v>
      </c>
      <c r="R1794" s="9">
        <f t="shared" si="437"/>
        <v>1</v>
      </c>
      <c r="S1794" s="9">
        <f t="shared" si="438"/>
        <v>0</v>
      </c>
      <c r="T1794" s="9" t="str">
        <f t="shared" si="439"/>
        <v>March</v>
      </c>
      <c r="U1794" s="40">
        <f t="shared" si="440"/>
        <v>0</v>
      </c>
      <c r="V1794" s="40" t="str">
        <f t="shared" si="441"/>
        <v>Normal</v>
      </c>
      <c r="W1794" s="40">
        <f t="shared" si="442"/>
        <v>0</v>
      </c>
      <c r="X1794" s="40">
        <f t="shared" si="443"/>
        <v>0</v>
      </c>
      <c r="Y1794" s="40">
        <f t="shared" si="444"/>
        <v>0</v>
      </c>
      <c r="Z1794" s="40">
        <f t="shared" si="445"/>
        <v>0</v>
      </c>
      <c r="AA1794" s="40">
        <f t="shared" si="446"/>
        <v>1</v>
      </c>
      <c r="AB1794" s="40">
        <f t="shared" si="447"/>
        <v>0</v>
      </c>
      <c r="AC1794" s="41" t="s">
        <v>133</v>
      </c>
      <c r="AD1794" s="41" t="s">
        <v>280</v>
      </c>
      <c r="AE1794" s="41" t="s">
        <v>258</v>
      </c>
      <c r="AF1794" s="41" t="s">
        <v>216</v>
      </c>
      <c r="AG1794" s="41" t="s">
        <v>56</v>
      </c>
      <c r="AH1794" s="41" t="s">
        <v>56</v>
      </c>
      <c r="AI1794" s="41" t="s">
        <v>56</v>
      </c>
      <c r="AJ1794" s="41" t="s">
        <v>160</v>
      </c>
      <c r="AK1794" s="41" t="s">
        <v>56</v>
      </c>
    </row>
    <row r="1795" spans="1:37" s="41" customFormat="1" ht="15.75" hidden="1" thickBot="1" x14ac:dyDescent="0.3">
      <c r="A1795" s="11" t="s">
        <v>51</v>
      </c>
      <c r="B1795" s="12" t="s">
        <v>216</v>
      </c>
      <c r="C1795" s="13" t="s">
        <v>46</v>
      </c>
      <c r="D1795" s="14" t="s">
        <v>47</v>
      </c>
      <c r="E1795" s="13" t="s">
        <v>4210</v>
      </c>
      <c r="F1795" s="4" t="s">
        <v>150</v>
      </c>
      <c r="G1795" s="4" t="s">
        <v>726</v>
      </c>
      <c r="H1795" s="15">
        <v>43163.875</v>
      </c>
      <c r="I1795" s="15">
        <v>43166.5</v>
      </c>
      <c r="J1795" s="131" t="s">
        <v>5185</v>
      </c>
      <c r="K1795" s="45" t="s">
        <v>9</v>
      </c>
      <c r="L1795" s="47" t="s">
        <v>7</v>
      </c>
      <c r="M1795" s="47" t="s">
        <v>56</v>
      </c>
      <c r="N1795" s="9" t="str">
        <f t="shared" si="433"/>
        <v>Minor</v>
      </c>
      <c r="O1795" s="10" t="str">
        <f t="shared" si="434"/>
        <v>Successful</v>
      </c>
      <c r="P1795" s="10" t="str">
        <f t="shared" si="435"/>
        <v>On Time</v>
      </c>
      <c r="Q1795" s="9">
        <f t="shared" si="436"/>
        <v>1</v>
      </c>
      <c r="R1795" s="9">
        <f t="shared" si="437"/>
        <v>1</v>
      </c>
      <c r="S1795" s="9">
        <f t="shared" si="438"/>
        <v>0</v>
      </c>
      <c r="T1795" s="9" t="str">
        <f t="shared" si="439"/>
        <v>March</v>
      </c>
      <c r="U1795" s="40">
        <f t="shared" si="440"/>
        <v>0</v>
      </c>
      <c r="V1795" s="40" t="str">
        <f t="shared" si="441"/>
        <v>Normal</v>
      </c>
      <c r="W1795" s="40">
        <f t="shared" si="442"/>
        <v>0</v>
      </c>
      <c r="X1795" s="40">
        <f t="shared" si="443"/>
        <v>0</v>
      </c>
      <c r="Y1795" s="40">
        <f t="shared" si="444"/>
        <v>0</v>
      </c>
      <c r="Z1795" s="40">
        <f t="shared" si="445"/>
        <v>0</v>
      </c>
      <c r="AA1795" s="40">
        <f t="shared" si="446"/>
        <v>1</v>
      </c>
      <c r="AB1795" s="40">
        <f t="shared" si="447"/>
        <v>0</v>
      </c>
      <c r="AC1795" s="41" t="s">
        <v>133</v>
      </c>
      <c r="AD1795" s="41" t="s">
        <v>280</v>
      </c>
      <c r="AE1795" s="41" t="s">
        <v>258</v>
      </c>
      <c r="AF1795" s="41" t="s">
        <v>216</v>
      </c>
      <c r="AG1795" s="41" t="s">
        <v>56</v>
      </c>
      <c r="AH1795" s="41" t="s">
        <v>56</v>
      </c>
      <c r="AI1795" s="41" t="s">
        <v>56</v>
      </c>
      <c r="AJ1795" s="41" t="s">
        <v>160</v>
      </c>
      <c r="AK1795" s="41" t="s">
        <v>56</v>
      </c>
    </row>
    <row r="1796" spans="1:37" s="41" customFormat="1" ht="15.75" hidden="1" thickBot="1" x14ac:dyDescent="0.3">
      <c r="A1796" s="11" t="s">
        <v>4211</v>
      </c>
      <c r="B1796" s="12" t="s">
        <v>216</v>
      </c>
      <c r="C1796" s="13" t="s">
        <v>46</v>
      </c>
      <c r="D1796" s="14" t="s">
        <v>47</v>
      </c>
      <c r="E1796" s="13" t="s">
        <v>4212</v>
      </c>
      <c r="F1796" s="4" t="s">
        <v>326</v>
      </c>
      <c r="G1796" s="4" t="s">
        <v>1593</v>
      </c>
      <c r="H1796" s="15">
        <v>43161.625</v>
      </c>
      <c r="I1796" s="15">
        <v>43166.708333333336</v>
      </c>
      <c r="J1796" s="131" t="s">
        <v>5186</v>
      </c>
      <c r="K1796" s="45" t="s">
        <v>9</v>
      </c>
      <c r="L1796" s="47" t="s">
        <v>7</v>
      </c>
      <c r="M1796" s="47" t="s">
        <v>56</v>
      </c>
      <c r="N1796" s="9" t="str">
        <f t="shared" ref="N1796:N1859" si="448">VLOOKUP(C1796,CBI,2,FALSE)</f>
        <v>Minor</v>
      </c>
      <c r="O1796" s="10" t="str">
        <f t="shared" ref="O1796:O1859" si="449">VLOOKUP(K1796,Exitoso,2,FALSE)</f>
        <v>Successful</v>
      </c>
      <c r="P1796" s="10" t="str">
        <f t="shared" ref="P1796:P1859" si="450">VLOOKUP(L1796,EnTiempo,2,FALSE)</f>
        <v>On Time</v>
      </c>
      <c r="Q1796" s="9">
        <f t="shared" ref="Q1796:Q1859" si="451">IF(OR(K1796="Successful",K1796="Exitoso"),1,IF(OR(K1796="Not Successful",K1796="No exitoso",K1796="Fallido"),0," "))</f>
        <v>1</v>
      </c>
      <c r="R1796" s="9">
        <f t="shared" ref="R1796:R1859" si="452">IF(OR(L1796="On Time",L1796="En tiempo"),1,IF(OR(L1796="Out of Time",L1796="Fuera de Tiempo"),0," "))</f>
        <v>1</v>
      </c>
      <c r="S1796" s="9">
        <f t="shared" ref="S1796:S1859" si="453">IF(M1796="NO",0,1)</f>
        <v>0</v>
      </c>
      <c r="T1796" s="9" t="str">
        <f t="shared" ref="T1796:T1859" si="454">VLOOKUP(MONTH(I1796),Meses,2,FALSE)</f>
        <v>March</v>
      </c>
      <c r="U1796" s="40">
        <f t="shared" ref="U1796:U1859" si="455">IF(ISERROR(FIND("SLT",J1796,1)),0,1)</f>
        <v>0</v>
      </c>
      <c r="V1796" s="40" t="str">
        <f t="shared" ref="V1796:V1859" si="456">IF(D1796="emergency","Emergency",IF(ISERROR(FIND("SLT",J1796,1)),"Normal","SLT"))</f>
        <v>Normal</v>
      </c>
      <c r="W1796" s="40">
        <f t="shared" ref="W1796:W1859" si="457">IF(V1796="Emergency",1,0)</f>
        <v>0</v>
      </c>
      <c r="X1796" s="40">
        <f t="shared" ref="X1796:X1859" si="458">IF(AG1796="Si",1,0)</f>
        <v>0</v>
      </c>
      <c r="Y1796" s="40">
        <f t="shared" ref="Y1796:Y1859" si="459">IF(AH1796="Si",1,0)</f>
        <v>0</v>
      </c>
      <c r="Z1796" s="40">
        <f t="shared" ref="Z1796:Z1859" si="460">IF(AI1796="Si",1,0)</f>
        <v>0</v>
      </c>
      <c r="AA1796" s="40">
        <f t="shared" ref="AA1796:AA1859" si="461">IF(AJ1796="Si",1,0)</f>
        <v>1</v>
      </c>
      <c r="AB1796" s="40">
        <f t="shared" ref="AB1796:AB1859" si="462">IF(AK1796="Si",1,0)</f>
        <v>0</v>
      </c>
      <c r="AC1796" s="41" t="s">
        <v>131</v>
      </c>
      <c r="AD1796" s="41" t="s">
        <v>5848</v>
      </c>
      <c r="AE1796" s="41" t="s">
        <v>258</v>
      </c>
      <c r="AF1796" s="41" t="s">
        <v>216</v>
      </c>
      <c r="AG1796" s="41" t="s">
        <v>56</v>
      </c>
      <c r="AH1796" s="41" t="s">
        <v>56</v>
      </c>
      <c r="AI1796" s="41" t="s">
        <v>56</v>
      </c>
      <c r="AJ1796" s="41" t="s">
        <v>160</v>
      </c>
      <c r="AK1796" s="41" t="s">
        <v>56</v>
      </c>
    </row>
    <row r="1797" spans="1:37" s="41" customFormat="1" ht="15.75" hidden="1" thickBot="1" x14ac:dyDescent="0.3">
      <c r="A1797" s="11" t="s">
        <v>54</v>
      </c>
      <c r="B1797" s="12" t="s">
        <v>216</v>
      </c>
      <c r="C1797" s="13" t="s">
        <v>52</v>
      </c>
      <c r="D1797" s="14" t="s">
        <v>47</v>
      </c>
      <c r="E1797" s="13" t="s">
        <v>4213</v>
      </c>
      <c r="F1797" s="4" t="s">
        <v>152</v>
      </c>
      <c r="G1797" s="4" t="s">
        <v>325</v>
      </c>
      <c r="H1797" s="15">
        <v>43167.416666666664</v>
      </c>
      <c r="I1797" s="15">
        <v>43167.541666666664</v>
      </c>
      <c r="J1797" s="131" t="s">
        <v>5187</v>
      </c>
      <c r="K1797" s="45" t="s">
        <v>9</v>
      </c>
      <c r="L1797" s="47" t="s">
        <v>7</v>
      </c>
      <c r="M1797" s="47" t="s">
        <v>56</v>
      </c>
      <c r="N1797" s="9" t="str">
        <f t="shared" si="448"/>
        <v>Standard</v>
      </c>
      <c r="O1797" s="10" t="str">
        <f t="shared" si="449"/>
        <v>Successful</v>
      </c>
      <c r="P1797" s="10" t="str">
        <f t="shared" si="450"/>
        <v>On Time</v>
      </c>
      <c r="Q1797" s="9">
        <f t="shared" si="451"/>
        <v>1</v>
      </c>
      <c r="R1797" s="9">
        <f t="shared" si="452"/>
        <v>1</v>
      </c>
      <c r="S1797" s="9">
        <f t="shared" si="453"/>
        <v>0</v>
      </c>
      <c r="T1797" s="9" t="str">
        <f t="shared" si="454"/>
        <v>March</v>
      </c>
      <c r="U1797" s="40">
        <f t="shared" si="455"/>
        <v>0</v>
      </c>
      <c r="V1797" s="40" t="str">
        <f t="shared" si="456"/>
        <v>Normal</v>
      </c>
      <c r="W1797" s="40">
        <f t="shared" si="457"/>
        <v>0</v>
      </c>
      <c r="X1797" s="40">
        <f t="shared" si="458"/>
        <v>0</v>
      </c>
      <c r="Y1797" s="40">
        <f t="shared" si="459"/>
        <v>0</v>
      </c>
      <c r="Z1797" s="40">
        <f t="shared" si="460"/>
        <v>0</v>
      </c>
      <c r="AA1797" s="40">
        <f t="shared" si="461"/>
        <v>1</v>
      </c>
      <c r="AB1797" s="40">
        <f t="shared" si="462"/>
        <v>0</v>
      </c>
      <c r="AC1797" s="41" t="s">
        <v>132</v>
      </c>
      <c r="AD1797" s="41" t="s">
        <v>334</v>
      </c>
      <c r="AE1797" s="41" t="s">
        <v>121</v>
      </c>
      <c r="AF1797" s="41" t="s">
        <v>322</v>
      </c>
      <c r="AG1797" s="41" t="s">
        <v>56</v>
      </c>
      <c r="AH1797" s="41" t="s">
        <v>56</v>
      </c>
      <c r="AI1797" s="41" t="s">
        <v>56</v>
      </c>
      <c r="AJ1797" s="41" t="s">
        <v>160</v>
      </c>
      <c r="AK1797" s="41" t="s">
        <v>56</v>
      </c>
    </row>
    <row r="1798" spans="1:37" s="41" customFormat="1" ht="15.75" hidden="1" thickBot="1" x14ac:dyDescent="0.3">
      <c r="A1798" s="11" t="s">
        <v>66</v>
      </c>
      <c r="B1798" s="12" t="s">
        <v>216</v>
      </c>
      <c r="C1798" s="13" t="s">
        <v>46</v>
      </c>
      <c r="D1798" s="14" t="s">
        <v>47</v>
      </c>
      <c r="E1798" s="13" t="s">
        <v>4214</v>
      </c>
      <c r="F1798" s="4" t="s">
        <v>309</v>
      </c>
      <c r="G1798" s="4" t="s">
        <v>360</v>
      </c>
      <c r="H1798" s="15">
        <v>43166.666666666664</v>
      </c>
      <c r="I1798" s="15">
        <v>43166.833333333336</v>
      </c>
      <c r="J1798" s="131" t="s">
        <v>5188</v>
      </c>
      <c r="K1798" s="45" t="s">
        <v>9</v>
      </c>
      <c r="L1798" s="47" t="s">
        <v>7</v>
      </c>
      <c r="M1798" s="47" t="s">
        <v>56</v>
      </c>
      <c r="N1798" s="9" t="str">
        <f t="shared" si="448"/>
        <v>Minor</v>
      </c>
      <c r="O1798" s="10" t="str">
        <f t="shared" si="449"/>
        <v>Successful</v>
      </c>
      <c r="P1798" s="10" t="str">
        <f t="shared" si="450"/>
        <v>On Time</v>
      </c>
      <c r="Q1798" s="9">
        <f t="shared" si="451"/>
        <v>1</v>
      </c>
      <c r="R1798" s="9">
        <f t="shared" si="452"/>
        <v>1</v>
      </c>
      <c r="S1798" s="9">
        <f t="shared" si="453"/>
        <v>0</v>
      </c>
      <c r="T1798" s="9" t="str">
        <f t="shared" si="454"/>
        <v>March</v>
      </c>
      <c r="U1798" s="40">
        <f t="shared" si="455"/>
        <v>0</v>
      </c>
      <c r="V1798" s="40" t="str">
        <f t="shared" si="456"/>
        <v>Normal</v>
      </c>
      <c r="W1798" s="40">
        <f t="shared" si="457"/>
        <v>0</v>
      </c>
      <c r="X1798" s="40">
        <f t="shared" si="458"/>
        <v>0</v>
      </c>
      <c r="Y1798" s="40">
        <f t="shared" si="459"/>
        <v>0</v>
      </c>
      <c r="Z1798" s="40">
        <f t="shared" si="460"/>
        <v>0</v>
      </c>
      <c r="AA1798" s="40">
        <f t="shared" si="461"/>
        <v>1</v>
      </c>
      <c r="AB1798" s="40">
        <f t="shared" si="462"/>
        <v>0</v>
      </c>
      <c r="AC1798" s="41" t="s">
        <v>132</v>
      </c>
      <c r="AD1798" s="41" t="s">
        <v>463</v>
      </c>
      <c r="AE1798" s="41" t="s">
        <v>227</v>
      </c>
      <c r="AF1798" s="41" t="s">
        <v>216</v>
      </c>
      <c r="AG1798" s="41" t="s">
        <v>56</v>
      </c>
      <c r="AH1798" s="41" t="s">
        <v>56</v>
      </c>
      <c r="AI1798" s="41" t="s">
        <v>56</v>
      </c>
      <c r="AJ1798" s="41" t="s">
        <v>160</v>
      </c>
      <c r="AK1798" s="41" t="s">
        <v>56</v>
      </c>
    </row>
    <row r="1799" spans="1:37" s="41" customFormat="1" ht="15.75" hidden="1" thickBot="1" x14ac:dyDescent="0.3">
      <c r="A1799" s="11" t="s">
        <v>65</v>
      </c>
      <c r="B1799" s="12" t="s">
        <v>216</v>
      </c>
      <c r="C1799" s="13" t="s">
        <v>46</v>
      </c>
      <c r="D1799" s="14" t="s">
        <v>47</v>
      </c>
      <c r="E1799" s="13" t="s">
        <v>4215</v>
      </c>
      <c r="F1799" s="4" t="s">
        <v>326</v>
      </c>
      <c r="G1799" s="4" t="s">
        <v>4953</v>
      </c>
      <c r="H1799" s="15">
        <v>43160.416666666664</v>
      </c>
      <c r="I1799" s="15">
        <v>43167.999305555553</v>
      </c>
      <c r="J1799" s="131" t="s">
        <v>5189</v>
      </c>
      <c r="K1799" s="45" t="s">
        <v>9</v>
      </c>
      <c r="L1799" s="47" t="s">
        <v>7</v>
      </c>
      <c r="M1799" s="47" t="s">
        <v>56</v>
      </c>
      <c r="N1799" s="9" t="str">
        <f t="shared" si="448"/>
        <v>Minor</v>
      </c>
      <c r="O1799" s="10" t="str">
        <f t="shared" si="449"/>
        <v>Successful</v>
      </c>
      <c r="P1799" s="10" t="str">
        <f t="shared" si="450"/>
        <v>On Time</v>
      </c>
      <c r="Q1799" s="9">
        <f t="shared" si="451"/>
        <v>1</v>
      </c>
      <c r="R1799" s="9">
        <f t="shared" si="452"/>
        <v>1</v>
      </c>
      <c r="S1799" s="9">
        <f t="shared" si="453"/>
        <v>0</v>
      </c>
      <c r="T1799" s="9" t="str">
        <f t="shared" si="454"/>
        <v>March</v>
      </c>
      <c r="U1799" s="40">
        <f t="shared" si="455"/>
        <v>0</v>
      </c>
      <c r="V1799" s="40" t="str">
        <f t="shared" si="456"/>
        <v>Normal</v>
      </c>
      <c r="W1799" s="40">
        <f t="shared" si="457"/>
        <v>0</v>
      </c>
      <c r="X1799" s="40">
        <f t="shared" si="458"/>
        <v>0</v>
      </c>
      <c r="Y1799" s="40">
        <f t="shared" si="459"/>
        <v>0</v>
      </c>
      <c r="Z1799" s="40">
        <f t="shared" si="460"/>
        <v>0</v>
      </c>
      <c r="AA1799" s="40">
        <f t="shared" si="461"/>
        <v>1</v>
      </c>
      <c r="AB1799" s="40">
        <f t="shared" si="462"/>
        <v>0</v>
      </c>
      <c r="AC1799" s="41" t="s">
        <v>132</v>
      </c>
      <c r="AD1799" s="41" t="s">
        <v>280</v>
      </c>
      <c r="AE1799" s="41" t="s">
        <v>258</v>
      </c>
      <c r="AF1799" s="41" t="s">
        <v>216</v>
      </c>
      <c r="AG1799" s="41" t="s">
        <v>56</v>
      </c>
      <c r="AH1799" s="41" t="s">
        <v>56</v>
      </c>
      <c r="AI1799" s="41" t="s">
        <v>56</v>
      </c>
      <c r="AJ1799" s="41" t="s">
        <v>160</v>
      </c>
      <c r="AK1799" s="41" t="s">
        <v>56</v>
      </c>
    </row>
    <row r="1800" spans="1:37" s="41" customFormat="1" ht="15.75" hidden="1" thickBot="1" x14ac:dyDescent="0.3">
      <c r="A1800" s="11" t="s">
        <v>248</v>
      </c>
      <c r="B1800" s="12" t="s">
        <v>216</v>
      </c>
      <c r="C1800" s="13" t="s">
        <v>46</v>
      </c>
      <c r="D1800" s="14" t="s">
        <v>47</v>
      </c>
      <c r="E1800" s="13" t="s">
        <v>4216</v>
      </c>
      <c r="F1800" s="4" t="s">
        <v>75</v>
      </c>
      <c r="G1800" s="4" t="s">
        <v>234</v>
      </c>
      <c r="H1800" s="15">
        <v>43152.75</v>
      </c>
      <c r="I1800" s="15">
        <v>43166.833333333336</v>
      </c>
      <c r="J1800" s="131" t="s">
        <v>5190</v>
      </c>
      <c r="K1800" s="45" t="s">
        <v>9</v>
      </c>
      <c r="L1800" s="47" t="s">
        <v>7</v>
      </c>
      <c r="M1800" s="47" t="s">
        <v>56</v>
      </c>
      <c r="N1800" s="9" t="str">
        <f t="shared" si="448"/>
        <v>Minor</v>
      </c>
      <c r="O1800" s="10" t="str">
        <f t="shared" si="449"/>
        <v>Successful</v>
      </c>
      <c r="P1800" s="10" t="str">
        <f t="shared" si="450"/>
        <v>On Time</v>
      </c>
      <c r="Q1800" s="9">
        <f t="shared" si="451"/>
        <v>1</v>
      </c>
      <c r="R1800" s="9">
        <f t="shared" si="452"/>
        <v>1</v>
      </c>
      <c r="S1800" s="9">
        <f t="shared" si="453"/>
        <v>0</v>
      </c>
      <c r="T1800" s="9" t="str">
        <f t="shared" si="454"/>
        <v>March</v>
      </c>
      <c r="U1800" s="40">
        <f t="shared" si="455"/>
        <v>0</v>
      </c>
      <c r="V1800" s="40" t="str">
        <f t="shared" si="456"/>
        <v>Normal</v>
      </c>
      <c r="W1800" s="40">
        <f t="shared" si="457"/>
        <v>0</v>
      </c>
      <c r="X1800" s="40">
        <f t="shared" si="458"/>
        <v>0</v>
      </c>
      <c r="Y1800" s="40">
        <f t="shared" si="459"/>
        <v>0</v>
      </c>
      <c r="Z1800" s="40">
        <f t="shared" si="460"/>
        <v>0</v>
      </c>
      <c r="AA1800" s="40">
        <f t="shared" si="461"/>
        <v>1</v>
      </c>
      <c r="AB1800" s="40">
        <f t="shared" si="462"/>
        <v>0</v>
      </c>
      <c r="AC1800" s="41" t="s">
        <v>537</v>
      </c>
      <c r="AD1800" s="41" t="s">
        <v>280</v>
      </c>
      <c r="AE1800" s="41" t="s">
        <v>323</v>
      </c>
      <c r="AF1800" s="41" t="s">
        <v>216</v>
      </c>
      <c r="AG1800" s="41" t="s">
        <v>56</v>
      </c>
      <c r="AH1800" s="41" t="s">
        <v>56</v>
      </c>
      <c r="AI1800" s="41" t="s">
        <v>56</v>
      </c>
      <c r="AJ1800" s="41" t="s">
        <v>160</v>
      </c>
      <c r="AK1800" s="41" t="s">
        <v>56</v>
      </c>
    </row>
    <row r="1801" spans="1:37" s="41" customFormat="1" ht="15.75" hidden="1" thickBot="1" x14ac:dyDescent="0.3">
      <c r="A1801" s="11" t="s">
        <v>697</v>
      </c>
      <c r="B1801" s="12" t="s">
        <v>216</v>
      </c>
      <c r="C1801" s="13" t="s">
        <v>46</v>
      </c>
      <c r="D1801" s="14" t="s">
        <v>47</v>
      </c>
      <c r="E1801" s="13" t="s">
        <v>4217</v>
      </c>
      <c r="F1801" s="4" t="s">
        <v>343</v>
      </c>
      <c r="G1801" s="4" t="s">
        <v>354</v>
      </c>
      <c r="H1801" s="15">
        <v>43161.5</v>
      </c>
      <c r="I1801" s="15">
        <v>43167.75</v>
      </c>
      <c r="J1801" s="131" t="s">
        <v>5191</v>
      </c>
      <c r="K1801" s="45" t="s">
        <v>9</v>
      </c>
      <c r="L1801" s="47" t="s">
        <v>7</v>
      </c>
      <c r="M1801" s="47" t="s">
        <v>56</v>
      </c>
      <c r="N1801" s="9" t="str">
        <f t="shared" si="448"/>
        <v>Minor</v>
      </c>
      <c r="O1801" s="10" t="str">
        <f t="shared" si="449"/>
        <v>Successful</v>
      </c>
      <c r="P1801" s="10" t="str">
        <f t="shared" si="450"/>
        <v>On Time</v>
      </c>
      <c r="Q1801" s="9">
        <f t="shared" si="451"/>
        <v>1</v>
      </c>
      <c r="R1801" s="9">
        <f t="shared" si="452"/>
        <v>1</v>
      </c>
      <c r="S1801" s="9">
        <f t="shared" si="453"/>
        <v>0</v>
      </c>
      <c r="T1801" s="9" t="str">
        <f t="shared" si="454"/>
        <v>March</v>
      </c>
      <c r="U1801" s="40">
        <f t="shared" si="455"/>
        <v>0</v>
      </c>
      <c r="V1801" s="40" t="str">
        <f t="shared" si="456"/>
        <v>Normal</v>
      </c>
      <c r="W1801" s="40">
        <f t="shared" si="457"/>
        <v>0</v>
      </c>
      <c r="X1801" s="40">
        <f t="shared" si="458"/>
        <v>0</v>
      </c>
      <c r="Y1801" s="40">
        <f t="shared" si="459"/>
        <v>0</v>
      </c>
      <c r="Z1801" s="40">
        <f t="shared" si="460"/>
        <v>0</v>
      </c>
      <c r="AA1801" s="40">
        <f t="shared" si="461"/>
        <v>1</v>
      </c>
      <c r="AB1801" s="40">
        <f t="shared" si="462"/>
        <v>0</v>
      </c>
      <c r="AC1801" s="41" t="s">
        <v>238</v>
      </c>
      <c r="AD1801" s="41" t="s">
        <v>514</v>
      </c>
      <c r="AE1801" s="41" t="s">
        <v>420</v>
      </c>
      <c r="AF1801" s="41" t="s">
        <v>216</v>
      </c>
      <c r="AG1801" s="41" t="s">
        <v>56</v>
      </c>
      <c r="AH1801" s="41" t="s">
        <v>56</v>
      </c>
      <c r="AI1801" s="41" t="s">
        <v>56</v>
      </c>
      <c r="AJ1801" s="41" t="s">
        <v>160</v>
      </c>
      <c r="AK1801" s="41" t="s">
        <v>56</v>
      </c>
    </row>
    <row r="1802" spans="1:37" s="41" customFormat="1" ht="15.75" hidden="1" thickBot="1" x14ac:dyDescent="0.3">
      <c r="A1802" s="11" t="s">
        <v>697</v>
      </c>
      <c r="B1802" s="12" t="s">
        <v>216</v>
      </c>
      <c r="C1802" s="13" t="s">
        <v>46</v>
      </c>
      <c r="D1802" s="14" t="s">
        <v>47</v>
      </c>
      <c r="E1802" s="13" t="s">
        <v>4218</v>
      </c>
      <c r="F1802" s="4" t="s">
        <v>152</v>
      </c>
      <c r="G1802" s="4" t="s">
        <v>171</v>
      </c>
      <c r="H1802" s="15">
        <v>43166.541666666664</v>
      </c>
      <c r="I1802" s="15">
        <v>43167.541666666664</v>
      </c>
      <c r="J1802" s="131" t="s">
        <v>5192</v>
      </c>
      <c r="K1802" s="45" t="s">
        <v>9</v>
      </c>
      <c r="L1802" s="47" t="s">
        <v>7</v>
      </c>
      <c r="M1802" s="47" t="s">
        <v>56</v>
      </c>
      <c r="N1802" s="9" t="str">
        <f t="shared" si="448"/>
        <v>Minor</v>
      </c>
      <c r="O1802" s="10" t="str">
        <f t="shared" si="449"/>
        <v>Successful</v>
      </c>
      <c r="P1802" s="10" t="str">
        <f t="shared" si="450"/>
        <v>On Time</v>
      </c>
      <c r="Q1802" s="9">
        <f t="shared" si="451"/>
        <v>1</v>
      </c>
      <c r="R1802" s="9">
        <f t="shared" si="452"/>
        <v>1</v>
      </c>
      <c r="S1802" s="9">
        <f t="shared" si="453"/>
        <v>0</v>
      </c>
      <c r="T1802" s="9" t="str">
        <f t="shared" si="454"/>
        <v>March</v>
      </c>
      <c r="U1802" s="40">
        <f t="shared" si="455"/>
        <v>0</v>
      </c>
      <c r="V1802" s="40" t="str">
        <f t="shared" si="456"/>
        <v>Normal</v>
      </c>
      <c r="W1802" s="40">
        <f t="shared" si="457"/>
        <v>0</v>
      </c>
      <c r="X1802" s="40">
        <f t="shared" si="458"/>
        <v>0</v>
      </c>
      <c r="Y1802" s="40">
        <f t="shared" si="459"/>
        <v>0</v>
      </c>
      <c r="Z1802" s="40">
        <f t="shared" si="460"/>
        <v>0</v>
      </c>
      <c r="AA1802" s="40">
        <f t="shared" si="461"/>
        <v>1</v>
      </c>
      <c r="AB1802" s="40">
        <f t="shared" si="462"/>
        <v>0</v>
      </c>
      <c r="AC1802" s="41" t="s">
        <v>238</v>
      </c>
      <c r="AD1802" s="41" t="s">
        <v>296</v>
      </c>
      <c r="AE1802" s="41" t="s">
        <v>121</v>
      </c>
      <c r="AF1802" s="41" t="s">
        <v>322</v>
      </c>
      <c r="AG1802" s="41" t="s">
        <v>56</v>
      </c>
      <c r="AH1802" s="41" t="s">
        <v>56</v>
      </c>
      <c r="AI1802" s="41" t="s">
        <v>56</v>
      </c>
      <c r="AJ1802" s="41" t="s">
        <v>160</v>
      </c>
      <c r="AK1802" s="41" t="s">
        <v>56</v>
      </c>
    </row>
    <row r="1803" spans="1:37" s="41" customFormat="1" ht="15.75" hidden="1" thickBot="1" x14ac:dyDescent="0.3">
      <c r="A1803" s="11" t="s">
        <v>45</v>
      </c>
      <c r="B1803" s="12" t="s">
        <v>216</v>
      </c>
      <c r="C1803" s="13" t="s">
        <v>46</v>
      </c>
      <c r="D1803" s="14" t="s">
        <v>47</v>
      </c>
      <c r="E1803" s="13" t="s">
        <v>4219</v>
      </c>
      <c r="F1803" s="4" t="s">
        <v>246</v>
      </c>
      <c r="G1803" s="4" t="s">
        <v>4954</v>
      </c>
      <c r="H1803" s="15">
        <v>43165.708333333336</v>
      </c>
      <c r="I1803" s="15">
        <v>43166.958333333336</v>
      </c>
      <c r="J1803" s="131" t="s">
        <v>5193</v>
      </c>
      <c r="K1803" s="45" t="s">
        <v>9</v>
      </c>
      <c r="L1803" s="47" t="s">
        <v>7</v>
      </c>
      <c r="M1803" s="47" t="s">
        <v>56</v>
      </c>
      <c r="N1803" s="9" t="str">
        <f t="shared" si="448"/>
        <v>Minor</v>
      </c>
      <c r="O1803" s="10" t="str">
        <f t="shared" si="449"/>
        <v>Successful</v>
      </c>
      <c r="P1803" s="10" t="str">
        <f t="shared" si="450"/>
        <v>On Time</v>
      </c>
      <c r="Q1803" s="9">
        <f t="shared" si="451"/>
        <v>1</v>
      </c>
      <c r="R1803" s="9">
        <f t="shared" si="452"/>
        <v>1</v>
      </c>
      <c r="S1803" s="9">
        <f t="shared" si="453"/>
        <v>0</v>
      </c>
      <c r="T1803" s="9" t="str">
        <f t="shared" si="454"/>
        <v>March</v>
      </c>
      <c r="U1803" s="40">
        <f t="shared" si="455"/>
        <v>0</v>
      </c>
      <c r="V1803" s="40" t="str">
        <f t="shared" si="456"/>
        <v>Normal</v>
      </c>
      <c r="W1803" s="40">
        <f t="shared" si="457"/>
        <v>0</v>
      </c>
      <c r="X1803" s="40">
        <f t="shared" si="458"/>
        <v>0</v>
      </c>
      <c r="Y1803" s="40">
        <f t="shared" si="459"/>
        <v>0</v>
      </c>
      <c r="Z1803" s="40">
        <f t="shared" si="460"/>
        <v>0</v>
      </c>
      <c r="AA1803" s="40">
        <f t="shared" si="461"/>
        <v>1</v>
      </c>
      <c r="AB1803" s="40">
        <f t="shared" si="462"/>
        <v>0</v>
      </c>
      <c r="AC1803" s="41" t="s">
        <v>823</v>
      </c>
      <c r="AD1803" s="41" t="s">
        <v>280</v>
      </c>
      <c r="AE1803" s="41" t="s">
        <v>420</v>
      </c>
      <c r="AF1803" s="41" t="s">
        <v>216</v>
      </c>
      <c r="AG1803" s="41" t="s">
        <v>56</v>
      </c>
      <c r="AH1803" s="41" t="s">
        <v>56</v>
      </c>
      <c r="AI1803" s="41" t="s">
        <v>56</v>
      </c>
      <c r="AJ1803" s="41" t="s">
        <v>160</v>
      </c>
      <c r="AK1803" s="41" t="s">
        <v>56</v>
      </c>
    </row>
    <row r="1804" spans="1:37" s="41" customFormat="1" ht="15.75" hidden="1" thickBot="1" x14ac:dyDescent="0.3">
      <c r="A1804" s="11" t="s">
        <v>697</v>
      </c>
      <c r="B1804" s="12" t="s">
        <v>216</v>
      </c>
      <c r="C1804" s="13" t="s">
        <v>46</v>
      </c>
      <c r="D1804" s="14" t="s">
        <v>47</v>
      </c>
      <c r="E1804" s="13" t="s">
        <v>4220</v>
      </c>
      <c r="F1804" s="4" t="s">
        <v>614</v>
      </c>
      <c r="G1804" s="4" t="s">
        <v>495</v>
      </c>
      <c r="H1804" s="15">
        <v>43160.541666666664</v>
      </c>
      <c r="I1804" s="15">
        <v>43167.541666666664</v>
      </c>
      <c r="J1804" s="131" t="s">
        <v>5194</v>
      </c>
      <c r="K1804" s="45" t="s">
        <v>9</v>
      </c>
      <c r="L1804" s="47" t="s">
        <v>7</v>
      </c>
      <c r="M1804" s="47" t="s">
        <v>56</v>
      </c>
      <c r="N1804" s="9" t="str">
        <f t="shared" si="448"/>
        <v>Minor</v>
      </c>
      <c r="O1804" s="10" t="str">
        <f t="shared" si="449"/>
        <v>Successful</v>
      </c>
      <c r="P1804" s="10" t="str">
        <f t="shared" si="450"/>
        <v>On Time</v>
      </c>
      <c r="Q1804" s="9">
        <f t="shared" si="451"/>
        <v>1</v>
      </c>
      <c r="R1804" s="9">
        <f t="shared" si="452"/>
        <v>1</v>
      </c>
      <c r="S1804" s="9">
        <f t="shared" si="453"/>
        <v>0</v>
      </c>
      <c r="T1804" s="9" t="str">
        <f t="shared" si="454"/>
        <v>March</v>
      </c>
      <c r="U1804" s="40">
        <f t="shared" si="455"/>
        <v>0</v>
      </c>
      <c r="V1804" s="40" t="str">
        <f t="shared" si="456"/>
        <v>Normal</v>
      </c>
      <c r="W1804" s="40">
        <f t="shared" si="457"/>
        <v>0</v>
      </c>
      <c r="X1804" s="40">
        <f t="shared" si="458"/>
        <v>0</v>
      </c>
      <c r="Y1804" s="40">
        <f t="shared" si="459"/>
        <v>0</v>
      </c>
      <c r="Z1804" s="40">
        <f t="shared" si="460"/>
        <v>0</v>
      </c>
      <c r="AA1804" s="40">
        <f t="shared" si="461"/>
        <v>1</v>
      </c>
      <c r="AB1804" s="40">
        <f t="shared" si="462"/>
        <v>0</v>
      </c>
      <c r="AC1804" s="41" t="s">
        <v>238</v>
      </c>
      <c r="AD1804" s="41" t="s">
        <v>349</v>
      </c>
      <c r="AE1804" s="41" t="s">
        <v>351</v>
      </c>
      <c r="AF1804" s="41" t="s">
        <v>216</v>
      </c>
      <c r="AG1804" s="41" t="s">
        <v>56</v>
      </c>
      <c r="AH1804" s="41" t="s">
        <v>56</v>
      </c>
      <c r="AI1804" s="41" t="s">
        <v>56</v>
      </c>
      <c r="AJ1804" s="41" t="s">
        <v>160</v>
      </c>
      <c r="AK1804" s="41" t="s">
        <v>56</v>
      </c>
    </row>
    <row r="1805" spans="1:37" s="41" customFormat="1" ht="15.75" hidden="1" thickBot="1" x14ac:dyDescent="0.3">
      <c r="A1805" s="11" t="s">
        <v>68</v>
      </c>
      <c r="B1805" s="12" t="s">
        <v>216</v>
      </c>
      <c r="C1805" s="13" t="s">
        <v>46</v>
      </c>
      <c r="D1805" s="14" t="s">
        <v>47</v>
      </c>
      <c r="E1805" s="13" t="s">
        <v>4221</v>
      </c>
      <c r="F1805" s="4" t="s">
        <v>309</v>
      </c>
      <c r="G1805" s="4" t="s">
        <v>1600</v>
      </c>
      <c r="H1805" s="15">
        <v>43166.666666666664</v>
      </c>
      <c r="I1805" s="15">
        <v>43166.833333333336</v>
      </c>
      <c r="J1805" s="131" t="s">
        <v>5195</v>
      </c>
      <c r="K1805" s="45" t="s">
        <v>9</v>
      </c>
      <c r="L1805" s="47" t="s">
        <v>7</v>
      </c>
      <c r="M1805" s="47" t="s">
        <v>56</v>
      </c>
      <c r="N1805" s="9" t="str">
        <f t="shared" si="448"/>
        <v>Minor</v>
      </c>
      <c r="O1805" s="10" t="str">
        <f t="shared" si="449"/>
        <v>Successful</v>
      </c>
      <c r="P1805" s="10" t="str">
        <f t="shared" si="450"/>
        <v>On Time</v>
      </c>
      <c r="Q1805" s="9">
        <f t="shared" si="451"/>
        <v>1</v>
      </c>
      <c r="R1805" s="9">
        <f t="shared" si="452"/>
        <v>1</v>
      </c>
      <c r="S1805" s="9">
        <f t="shared" si="453"/>
        <v>0</v>
      </c>
      <c r="T1805" s="9" t="str">
        <f t="shared" si="454"/>
        <v>March</v>
      </c>
      <c r="U1805" s="40">
        <f t="shared" si="455"/>
        <v>0</v>
      </c>
      <c r="V1805" s="40" t="str">
        <f t="shared" si="456"/>
        <v>Normal</v>
      </c>
      <c r="W1805" s="40">
        <f t="shared" si="457"/>
        <v>0</v>
      </c>
      <c r="X1805" s="40">
        <f t="shared" si="458"/>
        <v>0</v>
      </c>
      <c r="Y1805" s="40">
        <f t="shared" si="459"/>
        <v>0</v>
      </c>
      <c r="Z1805" s="40">
        <f t="shared" si="460"/>
        <v>0</v>
      </c>
      <c r="AA1805" s="40">
        <f t="shared" si="461"/>
        <v>1</v>
      </c>
      <c r="AB1805" s="40">
        <f t="shared" si="462"/>
        <v>0</v>
      </c>
      <c r="AC1805" s="41" t="s">
        <v>132</v>
      </c>
      <c r="AD1805" s="41" t="s">
        <v>463</v>
      </c>
      <c r="AE1805" s="41" t="s">
        <v>227</v>
      </c>
      <c r="AF1805" s="41" t="s">
        <v>216</v>
      </c>
      <c r="AG1805" s="41" t="s">
        <v>56</v>
      </c>
      <c r="AH1805" s="41" t="s">
        <v>56</v>
      </c>
      <c r="AI1805" s="41" t="s">
        <v>56</v>
      </c>
      <c r="AJ1805" s="41" t="s">
        <v>160</v>
      </c>
      <c r="AK1805" s="41" t="s">
        <v>56</v>
      </c>
    </row>
    <row r="1806" spans="1:37" s="41" customFormat="1" ht="15.75" hidden="1" thickBot="1" x14ac:dyDescent="0.3">
      <c r="A1806" s="11" t="s">
        <v>697</v>
      </c>
      <c r="B1806" s="12" t="s">
        <v>216</v>
      </c>
      <c r="C1806" s="13" t="s">
        <v>46</v>
      </c>
      <c r="D1806" s="14" t="s">
        <v>47</v>
      </c>
      <c r="E1806" s="13" t="s">
        <v>4222</v>
      </c>
      <c r="F1806" s="4" t="s">
        <v>614</v>
      </c>
      <c r="G1806" s="4" t="s">
        <v>495</v>
      </c>
      <c r="H1806" s="15">
        <v>43160.541666666664</v>
      </c>
      <c r="I1806" s="15">
        <v>43167.541666666664</v>
      </c>
      <c r="J1806" s="131" t="s">
        <v>5196</v>
      </c>
      <c r="K1806" s="45" t="s">
        <v>9</v>
      </c>
      <c r="L1806" s="47" t="s">
        <v>7</v>
      </c>
      <c r="M1806" s="47" t="s">
        <v>56</v>
      </c>
      <c r="N1806" s="9" t="str">
        <f t="shared" si="448"/>
        <v>Minor</v>
      </c>
      <c r="O1806" s="10" t="str">
        <f t="shared" si="449"/>
        <v>Successful</v>
      </c>
      <c r="P1806" s="10" t="str">
        <f t="shared" si="450"/>
        <v>On Time</v>
      </c>
      <c r="Q1806" s="9">
        <f t="shared" si="451"/>
        <v>1</v>
      </c>
      <c r="R1806" s="9">
        <f t="shared" si="452"/>
        <v>1</v>
      </c>
      <c r="S1806" s="9">
        <f t="shared" si="453"/>
        <v>0</v>
      </c>
      <c r="T1806" s="9" t="str">
        <f t="shared" si="454"/>
        <v>March</v>
      </c>
      <c r="U1806" s="40">
        <f t="shared" si="455"/>
        <v>0</v>
      </c>
      <c r="V1806" s="40" t="str">
        <f t="shared" si="456"/>
        <v>Normal</v>
      </c>
      <c r="W1806" s="40">
        <f t="shared" si="457"/>
        <v>0</v>
      </c>
      <c r="X1806" s="40">
        <f t="shared" si="458"/>
        <v>0</v>
      </c>
      <c r="Y1806" s="40">
        <f t="shared" si="459"/>
        <v>0</v>
      </c>
      <c r="Z1806" s="40">
        <f t="shared" si="460"/>
        <v>0</v>
      </c>
      <c r="AA1806" s="40">
        <f t="shared" si="461"/>
        <v>1</v>
      </c>
      <c r="AB1806" s="40">
        <f t="shared" si="462"/>
        <v>0</v>
      </c>
      <c r="AC1806" s="41" t="s">
        <v>238</v>
      </c>
      <c r="AD1806" s="41" t="s">
        <v>515</v>
      </c>
      <c r="AE1806" s="41" t="s">
        <v>351</v>
      </c>
      <c r="AF1806" s="41" t="s">
        <v>216</v>
      </c>
      <c r="AG1806" s="41" t="s">
        <v>56</v>
      </c>
      <c r="AH1806" s="41" t="s">
        <v>56</v>
      </c>
      <c r="AI1806" s="41" t="s">
        <v>56</v>
      </c>
      <c r="AJ1806" s="41" t="s">
        <v>160</v>
      </c>
      <c r="AK1806" s="41" t="s">
        <v>56</v>
      </c>
    </row>
    <row r="1807" spans="1:37" s="41" customFormat="1" ht="15.75" hidden="1" thickBot="1" x14ac:dyDescent="0.3">
      <c r="A1807" s="11" t="s">
        <v>45</v>
      </c>
      <c r="B1807" s="12" t="s">
        <v>216</v>
      </c>
      <c r="C1807" s="13" t="s">
        <v>52</v>
      </c>
      <c r="D1807" s="14" t="s">
        <v>47</v>
      </c>
      <c r="E1807" s="13" t="s">
        <v>4223</v>
      </c>
      <c r="F1807" s="4" t="s">
        <v>311</v>
      </c>
      <c r="G1807" s="4" t="s">
        <v>449</v>
      </c>
      <c r="H1807" s="15">
        <v>43161.75</v>
      </c>
      <c r="I1807" s="15">
        <v>43167.75</v>
      </c>
      <c r="J1807" s="131" t="s">
        <v>5011</v>
      </c>
      <c r="K1807" s="45" t="s">
        <v>9</v>
      </c>
      <c r="L1807" s="47" t="s">
        <v>7</v>
      </c>
      <c r="M1807" s="47" t="s">
        <v>56</v>
      </c>
      <c r="N1807" s="9" t="str">
        <f t="shared" si="448"/>
        <v>Standard</v>
      </c>
      <c r="O1807" s="10" t="str">
        <f t="shared" si="449"/>
        <v>Successful</v>
      </c>
      <c r="P1807" s="10" t="str">
        <f t="shared" si="450"/>
        <v>On Time</v>
      </c>
      <c r="Q1807" s="9">
        <f t="shared" si="451"/>
        <v>1</v>
      </c>
      <c r="R1807" s="9">
        <f t="shared" si="452"/>
        <v>1</v>
      </c>
      <c r="S1807" s="9">
        <f t="shared" si="453"/>
        <v>0</v>
      </c>
      <c r="T1807" s="9" t="str">
        <f t="shared" si="454"/>
        <v>March</v>
      </c>
      <c r="U1807" s="40">
        <f t="shared" si="455"/>
        <v>0</v>
      </c>
      <c r="V1807" s="40" t="str">
        <f t="shared" si="456"/>
        <v>Normal</v>
      </c>
      <c r="W1807" s="40">
        <f t="shared" si="457"/>
        <v>0</v>
      </c>
      <c r="X1807" s="40">
        <f t="shared" si="458"/>
        <v>0</v>
      </c>
      <c r="Y1807" s="40">
        <f t="shared" si="459"/>
        <v>0</v>
      </c>
      <c r="Z1807" s="40">
        <f t="shared" si="460"/>
        <v>0</v>
      </c>
      <c r="AA1807" s="40">
        <f t="shared" si="461"/>
        <v>1</v>
      </c>
      <c r="AB1807" s="40">
        <f t="shared" si="462"/>
        <v>0</v>
      </c>
      <c r="AC1807" s="41" t="s">
        <v>823</v>
      </c>
      <c r="AD1807" s="41" t="s">
        <v>545</v>
      </c>
      <c r="AE1807" s="41" t="s">
        <v>422</v>
      </c>
      <c r="AF1807" s="41" t="s">
        <v>216</v>
      </c>
      <c r="AG1807" s="41" t="s">
        <v>56</v>
      </c>
      <c r="AH1807" s="41" t="s">
        <v>56</v>
      </c>
      <c r="AI1807" s="41" t="s">
        <v>56</v>
      </c>
      <c r="AJ1807" s="41" t="s">
        <v>160</v>
      </c>
      <c r="AK1807" s="41" t="s">
        <v>56</v>
      </c>
    </row>
    <row r="1808" spans="1:37" s="41" customFormat="1" ht="15.75" hidden="1" thickBot="1" x14ac:dyDescent="0.3">
      <c r="A1808" s="11" t="s">
        <v>697</v>
      </c>
      <c r="B1808" s="12" t="s">
        <v>216</v>
      </c>
      <c r="C1808" s="13" t="s">
        <v>46</v>
      </c>
      <c r="D1808" s="14" t="s">
        <v>47</v>
      </c>
      <c r="E1808" s="13" t="s">
        <v>4224</v>
      </c>
      <c r="F1808" s="4" t="s">
        <v>614</v>
      </c>
      <c r="G1808" s="4" t="s">
        <v>495</v>
      </c>
      <c r="H1808" s="15">
        <v>43160.541666666664</v>
      </c>
      <c r="I1808" s="15">
        <v>43167.541666666664</v>
      </c>
      <c r="J1808" s="131" t="s">
        <v>5197</v>
      </c>
      <c r="K1808" s="45" t="s">
        <v>9</v>
      </c>
      <c r="L1808" s="47" t="s">
        <v>7</v>
      </c>
      <c r="M1808" s="47" t="s">
        <v>56</v>
      </c>
      <c r="N1808" s="9" t="str">
        <f t="shared" si="448"/>
        <v>Minor</v>
      </c>
      <c r="O1808" s="10" t="str">
        <f t="shared" si="449"/>
        <v>Successful</v>
      </c>
      <c r="P1808" s="10" t="str">
        <f t="shared" si="450"/>
        <v>On Time</v>
      </c>
      <c r="Q1808" s="9">
        <f t="shared" si="451"/>
        <v>1</v>
      </c>
      <c r="R1808" s="9">
        <f t="shared" si="452"/>
        <v>1</v>
      </c>
      <c r="S1808" s="9">
        <f t="shared" si="453"/>
        <v>0</v>
      </c>
      <c r="T1808" s="9" t="str">
        <f t="shared" si="454"/>
        <v>March</v>
      </c>
      <c r="U1808" s="40">
        <f t="shared" si="455"/>
        <v>0</v>
      </c>
      <c r="V1808" s="40" t="str">
        <f t="shared" si="456"/>
        <v>Normal</v>
      </c>
      <c r="W1808" s="40">
        <f t="shared" si="457"/>
        <v>0</v>
      </c>
      <c r="X1808" s="40">
        <f t="shared" si="458"/>
        <v>0</v>
      </c>
      <c r="Y1808" s="40">
        <f t="shared" si="459"/>
        <v>0</v>
      </c>
      <c r="Z1808" s="40">
        <f t="shared" si="460"/>
        <v>0</v>
      </c>
      <c r="AA1808" s="40">
        <f t="shared" si="461"/>
        <v>1</v>
      </c>
      <c r="AB1808" s="40">
        <f t="shared" si="462"/>
        <v>0</v>
      </c>
      <c r="AC1808" s="41" t="s">
        <v>238</v>
      </c>
      <c r="AD1808" s="41" t="s">
        <v>515</v>
      </c>
      <c r="AE1808" s="41" t="s">
        <v>351</v>
      </c>
      <c r="AF1808" s="41" t="s">
        <v>216</v>
      </c>
      <c r="AG1808" s="41" t="s">
        <v>56</v>
      </c>
      <c r="AH1808" s="41" t="s">
        <v>56</v>
      </c>
      <c r="AI1808" s="41" t="s">
        <v>56</v>
      </c>
      <c r="AJ1808" s="41" t="s">
        <v>160</v>
      </c>
      <c r="AK1808" s="41" t="s">
        <v>56</v>
      </c>
    </row>
    <row r="1809" spans="1:37" s="41" customFormat="1" ht="15.75" hidden="1" thickBot="1" x14ac:dyDescent="0.3">
      <c r="A1809" s="11" t="s">
        <v>63</v>
      </c>
      <c r="B1809" s="12" t="s">
        <v>216</v>
      </c>
      <c r="C1809" s="13" t="s">
        <v>52</v>
      </c>
      <c r="D1809" s="14" t="s">
        <v>47</v>
      </c>
      <c r="E1809" s="13" t="s">
        <v>4225</v>
      </c>
      <c r="F1809" s="4" t="s">
        <v>152</v>
      </c>
      <c r="G1809" s="4" t="s">
        <v>266</v>
      </c>
      <c r="H1809" s="15">
        <v>43166.791666666664</v>
      </c>
      <c r="I1809" s="15">
        <v>43166.875</v>
      </c>
      <c r="J1809" s="131" t="s">
        <v>5198</v>
      </c>
      <c r="K1809" s="45" t="s">
        <v>9</v>
      </c>
      <c r="L1809" s="47" t="s">
        <v>7</v>
      </c>
      <c r="M1809" s="47" t="s">
        <v>56</v>
      </c>
      <c r="N1809" s="9" t="str">
        <f t="shared" si="448"/>
        <v>Standard</v>
      </c>
      <c r="O1809" s="10" t="str">
        <f t="shared" si="449"/>
        <v>Successful</v>
      </c>
      <c r="P1809" s="10" t="str">
        <f t="shared" si="450"/>
        <v>On Time</v>
      </c>
      <c r="Q1809" s="9">
        <f t="shared" si="451"/>
        <v>1</v>
      </c>
      <c r="R1809" s="9">
        <f t="shared" si="452"/>
        <v>1</v>
      </c>
      <c r="S1809" s="9">
        <f t="shared" si="453"/>
        <v>0</v>
      </c>
      <c r="T1809" s="9" t="str">
        <f t="shared" si="454"/>
        <v>March</v>
      </c>
      <c r="U1809" s="40">
        <f t="shared" si="455"/>
        <v>0</v>
      </c>
      <c r="V1809" s="40" t="str">
        <f t="shared" si="456"/>
        <v>Normal</v>
      </c>
      <c r="W1809" s="40">
        <f t="shared" si="457"/>
        <v>0</v>
      </c>
      <c r="X1809" s="40">
        <f t="shared" si="458"/>
        <v>0</v>
      </c>
      <c r="Y1809" s="40">
        <f t="shared" si="459"/>
        <v>0</v>
      </c>
      <c r="Z1809" s="40">
        <f t="shared" si="460"/>
        <v>0</v>
      </c>
      <c r="AA1809" s="40">
        <f t="shared" si="461"/>
        <v>1</v>
      </c>
      <c r="AB1809" s="40">
        <f t="shared" si="462"/>
        <v>0</v>
      </c>
      <c r="AC1809" s="41" t="s">
        <v>132</v>
      </c>
      <c r="AD1809" s="41" t="s">
        <v>283</v>
      </c>
      <c r="AE1809" s="41" t="s">
        <v>121</v>
      </c>
      <c r="AF1809" s="41" t="s">
        <v>322</v>
      </c>
      <c r="AG1809" s="41" t="s">
        <v>56</v>
      </c>
      <c r="AH1809" s="41" t="s">
        <v>56</v>
      </c>
      <c r="AI1809" s="41" t="s">
        <v>56</v>
      </c>
      <c r="AJ1809" s="41" t="s">
        <v>160</v>
      </c>
      <c r="AK1809" s="41" t="s">
        <v>56</v>
      </c>
    </row>
    <row r="1810" spans="1:37" s="41" customFormat="1" ht="15.75" hidden="1" thickBot="1" x14ac:dyDescent="0.3">
      <c r="A1810" s="11" t="s">
        <v>210</v>
      </c>
      <c r="B1810" s="12" t="s">
        <v>216</v>
      </c>
      <c r="C1810" s="13" t="s">
        <v>52</v>
      </c>
      <c r="D1810" s="14" t="s">
        <v>47</v>
      </c>
      <c r="E1810" s="13" t="s">
        <v>4226</v>
      </c>
      <c r="F1810" s="4" t="s">
        <v>152</v>
      </c>
      <c r="G1810" s="4" t="s">
        <v>760</v>
      </c>
      <c r="H1810" s="15">
        <v>43166.604166666664</v>
      </c>
      <c r="I1810" s="15">
        <v>43166.770833333336</v>
      </c>
      <c r="J1810" s="131" t="s">
        <v>5199</v>
      </c>
      <c r="K1810" s="45" t="s">
        <v>9</v>
      </c>
      <c r="L1810" s="47" t="s">
        <v>7</v>
      </c>
      <c r="M1810" s="47" t="s">
        <v>56</v>
      </c>
      <c r="N1810" s="9" t="str">
        <f t="shared" si="448"/>
        <v>Standard</v>
      </c>
      <c r="O1810" s="10" t="str">
        <f t="shared" si="449"/>
        <v>Successful</v>
      </c>
      <c r="P1810" s="10" t="str">
        <f t="shared" si="450"/>
        <v>On Time</v>
      </c>
      <c r="Q1810" s="9">
        <f t="shared" si="451"/>
        <v>1</v>
      </c>
      <c r="R1810" s="9">
        <f t="shared" si="452"/>
        <v>1</v>
      </c>
      <c r="S1810" s="9">
        <f t="shared" si="453"/>
        <v>0</v>
      </c>
      <c r="T1810" s="9" t="str">
        <f t="shared" si="454"/>
        <v>March</v>
      </c>
      <c r="U1810" s="40">
        <f t="shared" si="455"/>
        <v>0</v>
      </c>
      <c r="V1810" s="40" t="str">
        <f t="shared" si="456"/>
        <v>Normal</v>
      </c>
      <c r="W1810" s="40">
        <f t="shared" si="457"/>
        <v>0</v>
      </c>
      <c r="X1810" s="40">
        <f t="shared" si="458"/>
        <v>0</v>
      </c>
      <c r="Y1810" s="40">
        <f t="shared" si="459"/>
        <v>0</v>
      </c>
      <c r="Z1810" s="40">
        <f t="shared" si="460"/>
        <v>0</v>
      </c>
      <c r="AA1810" s="40">
        <f t="shared" si="461"/>
        <v>1</v>
      </c>
      <c r="AB1810" s="40">
        <f t="shared" si="462"/>
        <v>0</v>
      </c>
      <c r="AC1810" s="41" t="s">
        <v>537</v>
      </c>
      <c r="AD1810" s="41" t="s">
        <v>279</v>
      </c>
      <c r="AE1810" s="41" t="s">
        <v>121</v>
      </c>
      <c r="AF1810" s="41" t="s">
        <v>322</v>
      </c>
      <c r="AG1810" s="41" t="s">
        <v>56</v>
      </c>
      <c r="AH1810" s="41" t="s">
        <v>56</v>
      </c>
      <c r="AI1810" s="41" t="s">
        <v>56</v>
      </c>
      <c r="AJ1810" s="41" t="s">
        <v>160</v>
      </c>
      <c r="AK1810" s="41" t="s">
        <v>56</v>
      </c>
    </row>
    <row r="1811" spans="1:37" s="41" customFormat="1" ht="15.75" hidden="1" thickBot="1" x14ac:dyDescent="0.3">
      <c r="A1811" s="11" t="s">
        <v>210</v>
      </c>
      <c r="B1811" s="12" t="s">
        <v>216</v>
      </c>
      <c r="C1811" s="13" t="s">
        <v>52</v>
      </c>
      <c r="D1811" s="14" t="s">
        <v>47</v>
      </c>
      <c r="E1811" s="13" t="s">
        <v>4227</v>
      </c>
      <c r="F1811" s="4" t="s">
        <v>152</v>
      </c>
      <c r="G1811" s="4" t="s">
        <v>756</v>
      </c>
      <c r="H1811" s="15">
        <v>43166.604166666664</v>
      </c>
      <c r="I1811" s="15">
        <v>43166.770833333336</v>
      </c>
      <c r="J1811" s="131" t="s">
        <v>5200</v>
      </c>
      <c r="K1811" s="45" t="s">
        <v>9</v>
      </c>
      <c r="L1811" s="47" t="s">
        <v>7</v>
      </c>
      <c r="M1811" s="47" t="s">
        <v>56</v>
      </c>
      <c r="N1811" s="9" t="str">
        <f t="shared" si="448"/>
        <v>Standard</v>
      </c>
      <c r="O1811" s="10" t="str">
        <f t="shared" si="449"/>
        <v>Successful</v>
      </c>
      <c r="P1811" s="10" t="str">
        <f t="shared" si="450"/>
        <v>On Time</v>
      </c>
      <c r="Q1811" s="9">
        <f t="shared" si="451"/>
        <v>1</v>
      </c>
      <c r="R1811" s="9">
        <f t="shared" si="452"/>
        <v>1</v>
      </c>
      <c r="S1811" s="9">
        <f t="shared" si="453"/>
        <v>0</v>
      </c>
      <c r="T1811" s="9" t="str">
        <f t="shared" si="454"/>
        <v>March</v>
      </c>
      <c r="U1811" s="40">
        <f t="shared" si="455"/>
        <v>0</v>
      </c>
      <c r="V1811" s="40" t="str">
        <f t="shared" si="456"/>
        <v>Normal</v>
      </c>
      <c r="W1811" s="40">
        <f t="shared" si="457"/>
        <v>0</v>
      </c>
      <c r="X1811" s="40">
        <f t="shared" si="458"/>
        <v>0</v>
      </c>
      <c r="Y1811" s="40">
        <f t="shared" si="459"/>
        <v>0</v>
      </c>
      <c r="Z1811" s="40">
        <f t="shared" si="460"/>
        <v>0</v>
      </c>
      <c r="AA1811" s="40">
        <f t="shared" si="461"/>
        <v>1</v>
      </c>
      <c r="AB1811" s="40">
        <f t="shared" si="462"/>
        <v>0</v>
      </c>
      <c r="AC1811" s="41" t="s">
        <v>537</v>
      </c>
      <c r="AD1811" s="41" t="s">
        <v>279</v>
      </c>
      <c r="AE1811" s="41" t="s">
        <v>121</v>
      </c>
      <c r="AF1811" s="41" t="s">
        <v>322</v>
      </c>
      <c r="AG1811" s="41" t="s">
        <v>56</v>
      </c>
      <c r="AH1811" s="41" t="s">
        <v>56</v>
      </c>
      <c r="AI1811" s="41" t="s">
        <v>56</v>
      </c>
      <c r="AJ1811" s="41" t="s">
        <v>160</v>
      </c>
      <c r="AK1811" s="41" t="s">
        <v>56</v>
      </c>
    </row>
    <row r="1812" spans="1:37" s="41" customFormat="1" ht="15.75" hidden="1" thickBot="1" x14ac:dyDescent="0.3">
      <c r="A1812" s="11" t="s">
        <v>54</v>
      </c>
      <c r="B1812" s="12" t="s">
        <v>216</v>
      </c>
      <c r="C1812" s="13" t="s">
        <v>52</v>
      </c>
      <c r="D1812" s="14" t="s">
        <v>47</v>
      </c>
      <c r="E1812" s="13" t="s">
        <v>4228</v>
      </c>
      <c r="F1812" s="4" t="s">
        <v>152</v>
      </c>
      <c r="G1812" s="4" t="s">
        <v>266</v>
      </c>
      <c r="H1812" s="15">
        <v>43167.541666666664</v>
      </c>
      <c r="I1812" s="15">
        <v>43167.583333333336</v>
      </c>
      <c r="J1812" s="131" t="s">
        <v>5201</v>
      </c>
      <c r="K1812" s="45" t="s">
        <v>9</v>
      </c>
      <c r="L1812" s="47" t="s">
        <v>7</v>
      </c>
      <c r="M1812" s="47" t="s">
        <v>56</v>
      </c>
      <c r="N1812" s="9" t="str">
        <f t="shared" si="448"/>
        <v>Standard</v>
      </c>
      <c r="O1812" s="10" t="str">
        <f t="shared" si="449"/>
        <v>Successful</v>
      </c>
      <c r="P1812" s="10" t="str">
        <f t="shared" si="450"/>
        <v>On Time</v>
      </c>
      <c r="Q1812" s="9">
        <f t="shared" si="451"/>
        <v>1</v>
      </c>
      <c r="R1812" s="9">
        <f t="shared" si="452"/>
        <v>1</v>
      </c>
      <c r="S1812" s="9">
        <f t="shared" si="453"/>
        <v>0</v>
      </c>
      <c r="T1812" s="9" t="str">
        <f t="shared" si="454"/>
        <v>March</v>
      </c>
      <c r="U1812" s="40">
        <f t="shared" si="455"/>
        <v>0</v>
      </c>
      <c r="V1812" s="40" t="str">
        <f t="shared" si="456"/>
        <v>Normal</v>
      </c>
      <c r="W1812" s="40">
        <f t="shared" si="457"/>
        <v>0</v>
      </c>
      <c r="X1812" s="40">
        <f t="shared" si="458"/>
        <v>0</v>
      </c>
      <c r="Y1812" s="40">
        <f t="shared" si="459"/>
        <v>0</v>
      </c>
      <c r="Z1812" s="40">
        <f t="shared" si="460"/>
        <v>0</v>
      </c>
      <c r="AA1812" s="40">
        <f t="shared" si="461"/>
        <v>1</v>
      </c>
      <c r="AB1812" s="40">
        <f t="shared" si="462"/>
        <v>0</v>
      </c>
      <c r="AC1812" s="41" t="s">
        <v>132</v>
      </c>
      <c r="AD1812" s="41" t="s">
        <v>519</v>
      </c>
      <c r="AE1812" s="41" t="s">
        <v>121</v>
      </c>
      <c r="AF1812" s="41" t="s">
        <v>322</v>
      </c>
      <c r="AG1812" s="41" t="s">
        <v>56</v>
      </c>
      <c r="AH1812" s="41" t="s">
        <v>56</v>
      </c>
      <c r="AI1812" s="41" t="s">
        <v>56</v>
      </c>
      <c r="AJ1812" s="41" t="s">
        <v>160</v>
      </c>
      <c r="AK1812" s="41" t="s">
        <v>56</v>
      </c>
    </row>
    <row r="1813" spans="1:37" s="41" customFormat="1" ht="15.75" hidden="1" thickBot="1" x14ac:dyDescent="0.3">
      <c r="A1813" s="11" t="s">
        <v>210</v>
      </c>
      <c r="B1813" s="12" t="s">
        <v>216</v>
      </c>
      <c r="C1813" s="13" t="s">
        <v>52</v>
      </c>
      <c r="D1813" s="14" t="s">
        <v>47</v>
      </c>
      <c r="E1813" s="13" t="s">
        <v>4229</v>
      </c>
      <c r="F1813" s="4" t="s">
        <v>152</v>
      </c>
      <c r="G1813" s="4" t="s">
        <v>760</v>
      </c>
      <c r="H1813" s="15">
        <v>43166.604166666664</v>
      </c>
      <c r="I1813" s="15">
        <v>43166.770833333336</v>
      </c>
      <c r="J1813" s="131" t="s">
        <v>5202</v>
      </c>
      <c r="K1813" s="45" t="s">
        <v>9</v>
      </c>
      <c r="L1813" s="47" t="s">
        <v>7</v>
      </c>
      <c r="M1813" s="47" t="s">
        <v>56</v>
      </c>
      <c r="N1813" s="9" t="str">
        <f t="shared" si="448"/>
        <v>Standard</v>
      </c>
      <c r="O1813" s="10" t="str">
        <f t="shared" si="449"/>
        <v>Successful</v>
      </c>
      <c r="P1813" s="10" t="str">
        <f t="shared" si="450"/>
        <v>On Time</v>
      </c>
      <c r="Q1813" s="9">
        <f t="shared" si="451"/>
        <v>1</v>
      </c>
      <c r="R1813" s="9">
        <f t="shared" si="452"/>
        <v>1</v>
      </c>
      <c r="S1813" s="9">
        <f t="shared" si="453"/>
        <v>0</v>
      </c>
      <c r="T1813" s="9" t="str">
        <f t="shared" si="454"/>
        <v>March</v>
      </c>
      <c r="U1813" s="40">
        <f t="shared" si="455"/>
        <v>0</v>
      </c>
      <c r="V1813" s="40" t="str">
        <f t="shared" si="456"/>
        <v>Normal</v>
      </c>
      <c r="W1813" s="40">
        <f t="shared" si="457"/>
        <v>0</v>
      </c>
      <c r="X1813" s="40">
        <f t="shared" si="458"/>
        <v>0</v>
      </c>
      <c r="Y1813" s="40">
        <f t="shared" si="459"/>
        <v>0</v>
      </c>
      <c r="Z1813" s="40">
        <f t="shared" si="460"/>
        <v>0</v>
      </c>
      <c r="AA1813" s="40">
        <f t="shared" si="461"/>
        <v>1</v>
      </c>
      <c r="AB1813" s="40">
        <f t="shared" si="462"/>
        <v>0</v>
      </c>
      <c r="AC1813" s="41" t="s">
        <v>537</v>
      </c>
      <c r="AD1813" s="41" t="s">
        <v>279</v>
      </c>
      <c r="AE1813" s="41" t="s">
        <v>121</v>
      </c>
      <c r="AF1813" s="41" t="s">
        <v>322</v>
      </c>
      <c r="AG1813" s="41" t="s">
        <v>56</v>
      </c>
      <c r="AH1813" s="41" t="s">
        <v>56</v>
      </c>
      <c r="AI1813" s="41" t="s">
        <v>56</v>
      </c>
      <c r="AJ1813" s="41" t="s">
        <v>160</v>
      </c>
      <c r="AK1813" s="41" t="s">
        <v>56</v>
      </c>
    </row>
    <row r="1814" spans="1:37" s="41" customFormat="1" ht="15.75" hidden="1" thickBot="1" x14ac:dyDescent="0.3">
      <c r="A1814" s="11" t="s">
        <v>359</v>
      </c>
      <c r="B1814" s="12" t="s">
        <v>216</v>
      </c>
      <c r="C1814" s="13" t="s">
        <v>52</v>
      </c>
      <c r="D1814" s="14" t="s">
        <v>47</v>
      </c>
      <c r="E1814" s="13" t="s">
        <v>4230</v>
      </c>
      <c r="F1814" s="4" t="s">
        <v>158</v>
      </c>
      <c r="G1814" s="4" t="s">
        <v>134</v>
      </c>
      <c r="H1814" s="15">
        <v>43165.333333333336</v>
      </c>
      <c r="I1814" s="15">
        <v>43166.708333333336</v>
      </c>
      <c r="J1814" s="131" t="s">
        <v>5203</v>
      </c>
      <c r="K1814" s="45" t="s">
        <v>9</v>
      </c>
      <c r="L1814" s="47" t="s">
        <v>7</v>
      </c>
      <c r="M1814" s="47" t="s">
        <v>56</v>
      </c>
      <c r="N1814" s="9" t="str">
        <f t="shared" si="448"/>
        <v>Standard</v>
      </c>
      <c r="O1814" s="10" t="str">
        <f t="shared" si="449"/>
        <v>Successful</v>
      </c>
      <c r="P1814" s="10" t="str">
        <f t="shared" si="450"/>
        <v>On Time</v>
      </c>
      <c r="Q1814" s="9">
        <f t="shared" si="451"/>
        <v>1</v>
      </c>
      <c r="R1814" s="9">
        <f t="shared" si="452"/>
        <v>1</v>
      </c>
      <c r="S1814" s="9">
        <f t="shared" si="453"/>
        <v>0</v>
      </c>
      <c r="T1814" s="9" t="str">
        <f t="shared" si="454"/>
        <v>March</v>
      </c>
      <c r="U1814" s="40">
        <f t="shared" si="455"/>
        <v>0</v>
      </c>
      <c r="V1814" s="40" t="str">
        <f t="shared" si="456"/>
        <v>Normal</v>
      </c>
      <c r="W1814" s="40">
        <f t="shared" si="457"/>
        <v>0</v>
      </c>
      <c r="X1814" s="40">
        <f t="shared" si="458"/>
        <v>0</v>
      </c>
      <c r="Y1814" s="40">
        <f t="shared" si="459"/>
        <v>0</v>
      </c>
      <c r="Z1814" s="40">
        <f t="shared" si="460"/>
        <v>0</v>
      </c>
      <c r="AA1814" s="40">
        <f t="shared" si="461"/>
        <v>1</v>
      </c>
      <c r="AB1814" s="40">
        <f t="shared" si="462"/>
        <v>0</v>
      </c>
      <c r="AC1814" s="41" t="s">
        <v>823</v>
      </c>
      <c r="AD1814" s="41" t="s">
        <v>332</v>
      </c>
      <c r="AE1814" s="41" t="s">
        <v>121</v>
      </c>
      <c r="AF1814" s="41" t="s">
        <v>322</v>
      </c>
      <c r="AG1814" s="41" t="s">
        <v>56</v>
      </c>
      <c r="AH1814" s="41" t="s">
        <v>56</v>
      </c>
      <c r="AI1814" s="41" t="s">
        <v>56</v>
      </c>
      <c r="AJ1814" s="41" t="s">
        <v>160</v>
      </c>
      <c r="AK1814" s="41" t="s">
        <v>56</v>
      </c>
    </row>
    <row r="1815" spans="1:37" s="41" customFormat="1" ht="15.75" hidden="1" thickBot="1" x14ac:dyDescent="0.3">
      <c r="A1815" s="11" t="s">
        <v>54</v>
      </c>
      <c r="B1815" s="12" t="s">
        <v>216</v>
      </c>
      <c r="C1815" s="13" t="s">
        <v>52</v>
      </c>
      <c r="D1815" s="14" t="s">
        <v>47</v>
      </c>
      <c r="E1815" s="13" t="s">
        <v>4231</v>
      </c>
      <c r="F1815" s="4" t="s">
        <v>152</v>
      </c>
      <c r="G1815" s="4" t="s">
        <v>596</v>
      </c>
      <c r="H1815" s="15">
        <v>43166.833333333336</v>
      </c>
      <c r="I1815" s="15">
        <v>43167.833333333336</v>
      </c>
      <c r="J1815" s="131" t="s">
        <v>5204</v>
      </c>
      <c r="K1815" s="45" t="s">
        <v>9</v>
      </c>
      <c r="L1815" s="47" t="s">
        <v>7</v>
      </c>
      <c r="M1815" s="47" t="s">
        <v>56</v>
      </c>
      <c r="N1815" s="9" t="str">
        <f t="shared" si="448"/>
        <v>Standard</v>
      </c>
      <c r="O1815" s="10" t="str">
        <f t="shared" si="449"/>
        <v>Successful</v>
      </c>
      <c r="P1815" s="10" t="str">
        <f t="shared" si="450"/>
        <v>On Time</v>
      </c>
      <c r="Q1815" s="9">
        <f t="shared" si="451"/>
        <v>1</v>
      </c>
      <c r="R1815" s="9">
        <f t="shared" si="452"/>
        <v>1</v>
      </c>
      <c r="S1815" s="9">
        <f t="shared" si="453"/>
        <v>0</v>
      </c>
      <c r="T1815" s="9" t="str">
        <f t="shared" si="454"/>
        <v>March</v>
      </c>
      <c r="U1815" s="40">
        <f t="shared" si="455"/>
        <v>0</v>
      </c>
      <c r="V1815" s="40" t="str">
        <f t="shared" si="456"/>
        <v>Normal</v>
      </c>
      <c r="W1815" s="40">
        <f t="shared" si="457"/>
        <v>0</v>
      </c>
      <c r="X1815" s="40">
        <f t="shared" si="458"/>
        <v>0</v>
      </c>
      <c r="Y1815" s="40">
        <f t="shared" si="459"/>
        <v>0</v>
      </c>
      <c r="Z1815" s="40">
        <f t="shared" si="460"/>
        <v>0</v>
      </c>
      <c r="AA1815" s="40">
        <f t="shared" si="461"/>
        <v>1</v>
      </c>
      <c r="AB1815" s="40">
        <f t="shared" si="462"/>
        <v>0</v>
      </c>
      <c r="AC1815" s="41" t="s">
        <v>132</v>
      </c>
      <c r="AD1815" s="41" t="s">
        <v>334</v>
      </c>
      <c r="AE1815" s="41" t="s">
        <v>121</v>
      </c>
      <c r="AF1815" s="41" t="s">
        <v>322</v>
      </c>
      <c r="AG1815" s="41" t="s">
        <v>56</v>
      </c>
      <c r="AH1815" s="41" t="s">
        <v>56</v>
      </c>
      <c r="AI1815" s="41" t="s">
        <v>56</v>
      </c>
      <c r="AJ1815" s="41" t="s">
        <v>160</v>
      </c>
      <c r="AK1815" s="41" t="s">
        <v>56</v>
      </c>
    </row>
    <row r="1816" spans="1:37" s="41" customFormat="1" ht="15.75" hidden="1" thickBot="1" x14ac:dyDescent="0.3">
      <c r="A1816" s="11" t="s">
        <v>50</v>
      </c>
      <c r="B1816" s="12" t="s">
        <v>216</v>
      </c>
      <c r="C1816" s="13" t="s">
        <v>52</v>
      </c>
      <c r="D1816" s="14" t="s">
        <v>47</v>
      </c>
      <c r="E1816" s="13" t="s">
        <v>4232</v>
      </c>
      <c r="F1816" s="4" t="s">
        <v>152</v>
      </c>
      <c r="G1816" s="4" t="s">
        <v>169</v>
      </c>
      <c r="H1816" s="15">
        <v>43167.416666666664</v>
      </c>
      <c r="I1816" s="15">
        <v>43167.625</v>
      </c>
      <c r="J1816" s="131" t="s">
        <v>5205</v>
      </c>
      <c r="K1816" s="45" t="s">
        <v>9</v>
      </c>
      <c r="L1816" s="47" t="s">
        <v>7</v>
      </c>
      <c r="M1816" s="47" t="s">
        <v>56</v>
      </c>
      <c r="N1816" s="9" t="str">
        <f t="shared" si="448"/>
        <v>Standard</v>
      </c>
      <c r="O1816" s="10" t="str">
        <f t="shared" si="449"/>
        <v>Successful</v>
      </c>
      <c r="P1816" s="10" t="str">
        <f t="shared" si="450"/>
        <v>On Time</v>
      </c>
      <c r="Q1816" s="9">
        <f t="shared" si="451"/>
        <v>1</v>
      </c>
      <c r="R1816" s="9">
        <f t="shared" si="452"/>
        <v>1</v>
      </c>
      <c r="S1816" s="9">
        <f t="shared" si="453"/>
        <v>0</v>
      </c>
      <c r="T1816" s="9" t="str">
        <f t="shared" si="454"/>
        <v>March</v>
      </c>
      <c r="U1816" s="40">
        <f t="shared" si="455"/>
        <v>0</v>
      </c>
      <c r="V1816" s="40" t="str">
        <f t="shared" si="456"/>
        <v>Normal</v>
      </c>
      <c r="W1816" s="40">
        <f t="shared" si="457"/>
        <v>0</v>
      </c>
      <c r="X1816" s="40">
        <f t="shared" si="458"/>
        <v>0</v>
      </c>
      <c r="Y1816" s="40">
        <f t="shared" si="459"/>
        <v>0</v>
      </c>
      <c r="Z1816" s="40">
        <f t="shared" si="460"/>
        <v>0</v>
      </c>
      <c r="AA1816" s="40">
        <f t="shared" si="461"/>
        <v>1</v>
      </c>
      <c r="AB1816" s="40">
        <f t="shared" si="462"/>
        <v>0</v>
      </c>
      <c r="AC1816" s="41" t="s">
        <v>132</v>
      </c>
      <c r="AD1816" s="41" t="s">
        <v>280</v>
      </c>
      <c r="AE1816" s="41" t="s">
        <v>121</v>
      </c>
      <c r="AF1816" s="41" t="s">
        <v>322</v>
      </c>
      <c r="AG1816" s="41" t="s">
        <v>56</v>
      </c>
      <c r="AH1816" s="41" t="s">
        <v>56</v>
      </c>
      <c r="AI1816" s="41" t="s">
        <v>56</v>
      </c>
      <c r="AJ1816" s="41" t="s">
        <v>160</v>
      </c>
      <c r="AK1816" s="41" t="s">
        <v>56</v>
      </c>
    </row>
    <row r="1817" spans="1:37" s="41" customFormat="1" ht="15.75" hidden="1" thickBot="1" x14ac:dyDescent="0.3">
      <c r="A1817" s="11" t="s">
        <v>359</v>
      </c>
      <c r="B1817" s="12" t="s">
        <v>216</v>
      </c>
      <c r="C1817" s="13" t="s">
        <v>52</v>
      </c>
      <c r="D1817" s="14" t="s">
        <v>47</v>
      </c>
      <c r="E1817" s="13" t="s">
        <v>4233</v>
      </c>
      <c r="F1817" s="4" t="s">
        <v>158</v>
      </c>
      <c r="G1817" s="4" t="s">
        <v>243</v>
      </c>
      <c r="H1817" s="15">
        <v>43166.333333333336</v>
      </c>
      <c r="I1817" s="15">
        <v>43167.708333333336</v>
      </c>
      <c r="J1817" s="131" t="s">
        <v>5206</v>
      </c>
      <c r="K1817" s="45" t="s">
        <v>9</v>
      </c>
      <c r="L1817" s="47" t="s">
        <v>7</v>
      </c>
      <c r="M1817" s="47" t="s">
        <v>56</v>
      </c>
      <c r="N1817" s="9" t="str">
        <f t="shared" si="448"/>
        <v>Standard</v>
      </c>
      <c r="O1817" s="10" t="str">
        <f t="shared" si="449"/>
        <v>Successful</v>
      </c>
      <c r="P1817" s="10" t="str">
        <f t="shared" si="450"/>
        <v>On Time</v>
      </c>
      <c r="Q1817" s="9">
        <f t="shared" si="451"/>
        <v>1</v>
      </c>
      <c r="R1817" s="9">
        <f t="shared" si="452"/>
        <v>1</v>
      </c>
      <c r="S1817" s="9">
        <f t="shared" si="453"/>
        <v>0</v>
      </c>
      <c r="T1817" s="9" t="str">
        <f t="shared" si="454"/>
        <v>March</v>
      </c>
      <c r="U1817" s="40">
        <f t="shared" si="455"/>
        <v>0</v>
      </c>
      <c r="V1817" s="40" t="str">
        <f t="shared" si="456"/>
        <v>Normal</v>
      </c>
      <c r="W1817" s="40">
        <f t="shared" si="457"/>
        <v>0</v>
      </c>
      <c r="X1817" s="40">
        <f t="shared" si="458"/>
        <v>0</v>
      </c>
      <c r="Y1817" s="40">
        <f t="shared" si="459"/>
        <v>0</v>
      </c>
      <c r="Z1817" s="40">
        <f t="shared" si="460"/>
        <v>0</v>
      </c>
      <c r="AA1817" s="40">
        <f t="shared" si="461"/>
        <v>1</v>
      </c>
      <c r="AB1817" s="40">
        <f t="shared" si="462"/>
        <v>0</v>
      </c>
      <c r="AC1817" s="41" t="s">
        <v>823</v>
      </c>
      <c r="AD1817" s="41" t="s">
        <v>332</v>
      </c>
      <c r="AE1817" s="41" t="s">
        <v>121</v>
      </c>
      <c r="AF1817" s="41" t="s">
        <v>322</v>
      </c>
      <c r="AG1817" s="41" t="s">
        <v>56</v>
      </c>
      <c r="AH1817" s="41" t="s">
        <v>56</v>
      </c>
      <c r="AI1817" s="41" t="s">
        <v>56</v>
      </c>
      <c r="AJ1817" s="41" t="s">
        <v>160</v>
      </c>
      <c r="AK1817" s="41" t="s">
        <v>56</v>
      </c>
    </row>
    <row r="1818" spans="1:37" s="41" customFormat="1" ht="15.75" hidden="1" thickBot="1" x14ac:dyDescent="0.3">
      <c r="A1818" s="11" t="s">
        <v>359</v>
      </c>
      <c r="B1818" s="12" t="s">
        <v>216</v>
      </c>
      <c r="C1818" s="13" t="s">
        <v>52</v>
      </c>
      <c r="D1818" s="14" t="s">
        <v>47</v>
      </c>
      <c r="E1818" s="13" t="s">
        <v>4234</v>
      </c>
      <c r="F1818" s="4" t="s">
        <v>158</v>
      </c>
      <c r="G1818" s="4" t="s">
        <v>243</v>
      </c>
      <c r="H1818" s="15">
        <v>43166.395833333336</v>
      </c>
      <c r="I1818" s="15">
        <v>43167.770833333336</v>
      </c>
      <c r="J1818" s="131" t="s">
        <v>5207</v>
      </c>
      <c r="K1818" s="45" t="s">
        <v>9</v>
      </c>
      <c r="L1818" s="47" t="s">
        <v>7</v>
      </c>
      <c r="M1818" s="47" t="s">
        <v>56</v>
      </c>
      <c r="N1818" s="9" t="str">
        <f t="shared" si="448"/>
        <v>Standard</v>
      </c>
      <c r="O1818" s="10" t="str">
        <f t="shared" si="449"/>
        <v>Successful</v>
      </c>
      <c r="P1818" s="10" t="str">
        <f t="shared" si="450"/>
        <v>On Time</v>
      </c>
      <c r="Q1818" s="9">
        <f t="shared" si="451"/>
        <v>1</v>
      </c>
      <c r="R1818" s="9">
        <f t="shared" si="452"/>
        <v>1</v>
      </c>
      <c r="S1818" s="9">
        <f t="shared" si="453"/>
        <v>0</v>
      </c>
      <c r="T1818" s="9" t="str">
        <f t="shared" si="454"/>
        <v>March</v>
      </c>
      <c r="U1818" s="40">
        <f t="shared" si="455"/>
        <v>0</v>
      </c>
      <c r="V1818" s="40" t="str">
        <f t="shared" si="456"/>
        <v>Normal</v>
      </c>
      <c r="W1818" s="40">
        <f t="shared" si="457"/>
        <v>0</v>
      </c>
      <c r="X1818" s="40">
        <f t="shared" si="458"/>
        <v>0</v>
      </c>
      <c r="Y1818" s="40">
        <f t="shared" si="459"/>
        <v>0</v>
      </c>
      <c r="Z1818" s="40">
        <f t="shared" si="460"/>
        <v>0</v>
      </c>
      <c r="AA1818" s="40">
        <f t="shared" si="461"/>
        <v>1</v>
      </c>
      <c r="AB1818" s="40">
        <f t="shared" si="462"/>
        <v>0</v>
      </c>
      <c r="AC1818" s="41" t="s">
        <v>823</v>
      </c>
      <c r="AD1818" s="41" t="s">
        <v>332</v>
      </c>
      <c r="AE1818" s="41" t="s">
        <v>121</v>
      </c>
      <c r="AF1818" s="41" t="s">
        <v>322</v>
      </c>
      <c r="AG1818" s="41" t="s">
        <v>56</v>
      </c>
      <c r="AH1818" s="41" t="s">
        <v>56</v>
      </c>
      <c r="AI1818" s="41" t="s">
        <v>56</v>
      </c>
      <c r="AJ1818" s="41" t="s">
        <v>160</v>
      </c>
      <c r="AK1818" s="41" t="s">
        <v>56</v>
      </c>
    </row>
    <row r="1819" spans="1:37" s="41" customFormat="1" ht="15.75" hidden="1" thickBot="1" x14ac:dyDescent="0.3">
      <c r="A1819" s="11" t="s">
        <v>697</v>
      </c>
      <c r="B1819" s="12" t="s">
        <v>216</v>
      </c>
      <c r="C1819" s="13" t="s">
        <v>46</v>
      </c>
      <c r="D1819" s="14" t="s">
        <v>47</v>
      </c>
      <c r="E1819" s="13" t="s">
        <v>4235</v>
      </c>
      <c r="F1819" s="4" t="s">
        <v>614</v>
      </c>
      <c r="G1819" s="4" t="s">
        <v>700</v>
      </c>
      <c r="H1819" s="15">
        <v>43166.75</v>
      </c>
      <c r="I1819" s="15">
        <v>43166.958333333336</v>
      </c>
      <c r="J1819" s="131" t="s">
        <v>5208</v>
      </c>
      <c r="K1819" s="45" t="s">
        <v>9</v>
      </c>
      <c r="L1819" s="47" t="s">
        <v>7</v>
      </c>
      <c r="M1819" s="47" t="s">
        <v>56</v>
      </c>
      <c r="N1819" s="9" t="str">
        <f t="shared" si="448"/>
        <v>Minor</v>
      </c>
      <c r="O1819" s="10" t="str">
        <f t="shared" si="449"/>
        <v>Successful</v>
      </c>
      <c r="P1819" s="10" t="str">
        <f t="shared" si="450"/>
        <v>On Time</v>
      </c>
      <c r="Q1819" s="9">
        <f t="shared" si="451"/>
        <v>1</v>
      </c>
      <c r="R1819" s="9">
        <f t="shared" si="452"/>
        <v>1</v>
      </c>
      <c r="S1819" s="9">
        <f t="shared" si="453"/>
        <v>0</v>
      </c>
      <c r="T1819" s="9" t="str">
        <f t="shared" si="454"/>
        <v>March</v>
      </c>
      <c r="U1819" s="40">
        <f t="shared" si="455"/>
        <v>0</v>
      </c>
      <c r="V1819" s="40" t="str">
        <f t="shared" si="456"/>
        <v>Normal</v>
      </c>
      <c r="W1819" s="40">
        <f t="shared" si="457"/>
        <v>0</v>
      </c>
      <c r="X1819" s="40">
        <f t="shared" si="458"/>
        <v>0</v>
      </c>
      <c r="Y1819" s="40">
        <f t="shared" si="459"/>
        <v>0</v>
      </c>
      <c r="Z1819" s="40">
        <f t="shared" si="460"/>
        <v>0</v>
      </c>
      <c r="AA1819" s="40">
        <f t="shared" si="461"/>
        <v>1</v>
      </c>
      <c r="AB1819" s="40">
        <f t="shared" si="462"/>
        <v>0</v>
      </c>
      <c r="AC1819" s="41" t="s">
        <v>238</v>
      </c>
      <c r="AD1819" s="41" t="s">
        <v>280</v>
      </c>
      <c r="AE1819" s="41" t="s">
        <v>351</v>
      </c>
      <c r="AF1819" s="41" t="s">
        <v>216</v>
      </c>
      <c r="AG1819" s="41" t="s">
        <v>56</v>
      </c>
      <c r="AH1819" s="41" t="s">
        <v>56</v>
      </c>
      <c r="AI1819" s="41" t="s">
        <v>56</v>
      </c>
      <c r="AJ1819" s="41" t="s">
        <v>160</v>
      </c>
      <c r="AK1819" s="41" t="s">
        <v>56</v>
      </c>
    </row>
    <row r="1820" spans="1:37" s="41" customFormat="1" ht="15.75" hidden="1" thickBot="1" x14ac:dyDescent="0.3">
      <c r="A1820" s="11" t="s">
        <v>66</v>
      </c>
      <c r="B1820" s="12" t="s">
        <v>216</v>
      </c>
      <c r="C1820" s="13" t="s">
        <v>52</v>
      </c>
      <c r="D1820" s="14" t="s">
        <v>47</v>
      </c>
      <c r="E1820" s="13" t="s">
        <v>4236</v>
      </c>
      <c r="F1820" s="4" t="s">
        <v>152</v>
      </c>
      <c r="G1820" s="4" t="s">
        <v>200</v>
      </c>
      <c r="H1820" s="15">
        <v>43166.583333333336</v>
      </c>
      <c r="I1820" s="15">
        <v>43166.708333333336</v>
      </c>
      <c r="J1820" s="131" t="s">
        <v>5209</v>
      </c>
      <c r="K1820" s="45" t="s">
        <v>9</v>
      </c>
      <c r="L1820" s="47" t="s">
        <v>7</v>
      </c>
      <c r="M1820" s="47" t="s">
        <v>56</v>
      </c>
      <c r="N1820" s="9" t="str">
        <f t="shared" si="448"/>
        <v>Standard</v>
      </c>
      <c r="O1820" s="10" t="str">
        <f t="shared" si="449"/>
        <v>Successful</v>
      </c>
      <c r="P1820" s="10" t="str">
        <f t="shared" si="450"/>
        <v>On Time</v>
      </c>
      <c r="Q1820" s="9">
        <f t="shared" si="451"/>
        <v>1</v>
      </c>
      <c r="R1820" s="9">
        <f t="shared" si="452"/>
        <v>1</v>
      </c>
      <c r="S1820" s="9">
        <f t="shared" si="453"/>
        <v>0</v>
      </c>
      <c r="T1820" s="9" t="str">
        <f t="shared" si="454"/>
        <v>March</v>
      </c>
      <c r="U1820" s="40">
        <f t="shared" si="455"/>
        <v>0</v>
      </c>
      <c r="V1820" s="40" t="str">
        <f t="shared" si="456"/>
        <v>Normal</v>
      </c>
      <c r="W1820" s="40">
        <f t="shared" si="457"/>
        <v>0</v>
      </c>
      <c r="X1820" s="40">
        <f t="shared" si="458"/>
        <v>0</v>
      </c>
      <c r="Y1820" s="40">
        <f t="shared" si="459"/>
        <v>0</v>
      </c>
      <c r="Z1820" s="40">
        <f t="shared" si="460"/>
        <v>0</v>
      </c>
      <c r="AA1820" s="40">
        <f t="shared" si="461"/>
        <v>1</v>
      </c>
      <c r="AB1820" s="40">
        <f t="shared" si="462"/>
        <v>0</v>
      </c>
      <c r="AC1820" s="41" t="s">
        <v>132</v>
      </c>
      <c r="AD1820" s="41" t="s">
        <v>283</v>
      </c>
      <c r="AE1820" s="41" t="s">
        <v>121</v>
      </c>
      <c r="AF1820" s="41" t="s">
        <v>322</v>
      </c>
      <c r="AG1820" s="41" t="s">
        <v>56</v>
      </c>
      <c r="AH1820" s="41" t="s">
        <v>56</v>
      </c>
      <c r="AI1820" s="41" t="s">
        <v>56</v>
      </c>
      <c r="AJ1820" s="41" t="s">
        <v>160</v>
      </c>
      <c r="AK1820" s="41" t="s">
        <v>56</v>
      </c>
    </row>
    <row r="1821" spans="1:37" s="41" customFormat="1" ht="15.75" hidden="1" thickBot="1" x14ac:dyDescent="0.3">
      <c r="A1821" s="11" t="s">
        <v>45</v>
      </c>
      <c r="B1821" s="12" t="s">
        <v>8</v>
      </c>
      <c r="C1821" s="13" t="s">
        <v>52</v>
      </c>
      <c r="D1821" s="14" t="s">
        <v>47</v>
      </c>
      <c r="E1821" s="13" t="s">
        <v>4237</v>
      </c>
      <c r="F1821" s="4" t="s">
        <v>123</v>
      </c>
      <c r="G1821" s="4" t="s">
        <v>187</v>
      </c>
      <c r="H1821" s="15">
        <v>43167.791666666664</v>
      </c>
      <c r="I1821" s="15">
        <v>43167.916666666664</v>
      </c>
      <c r="J1821" s="131" t="s">
        <v>5046</v>
      </c>
      <c r="K1821" s="45" t="s">
        <v>9</v>
      </c>
      <c r="L1821" s="47" t="s">
        <v>7</v>
      </c>
      <c r="M1821" s="47" t="s">
        <v>56</v>
      </c>
      <c r="N1821" s="9" t="str">
        <f t="shared" si="448"/>
        <v>Standard</v>
      </c>
      <c r="O1821" s="10" t="str">
        <f t="shared" si="449"/>
        <v>Successful</v>
      </c>
      <c r="P1821" s="10" t="str">
        <f t="shared" si="450"/>
        <v>On Time</v>
      </c>
      <c r="Q1821" s="9">
        <f t="shared" si="451"/>
        <v>1</v>
      </c>
      <c r="R1821" s="9">
        <f t="shared" si="452"/>
        <v>1</v>
      </c>
      <c r="S1821" s="9">
        <f t="shared" si="453"/>
        <v>0</v>
      </c>
      <c r="T1821" s="9" t="str">
        <f t="shared" si="454"/>
        <v>March</v>
      </c>
      <c r="U1821" s="40">
        <f t="shared" si="455"/>
        <v>0</v>
      </c>
      <c r="V1821" s="40" t="str">
        <f t="shared" si="456"/>
        <v>Normal</v>
      </c>
      <c r="W1821" s="40">
        <f t="shared" si="457"/>
        <v>0</v>
      </c>
      <c r="X1821" s="40">
        <f t="shared" si="458"/>
        <v>0</v>
      </c>
      <c r="Y1821" s="40">
        <f t="shared" si="459"/>
        <v>0</v>
      </c>
      <c r="Z1821" s="40">
        <f t="shared" si="460"/>
        <v>0</v>
      </c>
      <c r="AA1821" s="40">
        <f t="shared" si="461"/>
        <v>1</v>
      </c>
      <c r="AB1821" s="40">
        <f t="shared" si="462"/>
        <v>0</v>
      </c>
      <c r="AC1821" s="41" t="s">
        <v>823</v>
      </c>
      <c r="AD1821" s="41" t="s">
        <v>284</v>
      </c>
      <c r="AE1821" s="41" t="s">
        <v>259</v>
      </c>
      <c r="AF1821" s="41" t="s">
        <v>8</v>
      </c>
      <c r="AG1821" s="41" t="s">
        <v>56</v>
      </c>
      <c r="AH1821" s="41" t="s">
        <v>56</v>
      </c>
      <c r="AI1821" s="41" t="s">
        <v>56</v>
      </c>
      <c r="AJ1821" s="41" t="s">
        <v>160</v>
      </c>
      <c r="AK1821" s="41" t="s">
        <v>56</v>
      </c>
    </row>
    <row r="1822" spans="1:37" s="41" customFormat="1" ht="15.75" hidden="1" thickBot="1" x14ac:dyDescent="0.3">
      <c r="A1822" s="11" t="s">
        <v>45</v>
      </c>
      <c r="B1822" s="12" t="s">
        <v>8</v>
      </c>
      <c r="C1822" s="13" t="s">
        <v>52</v>
      </c>
      <c r="D1822" s="14" t="s">
        <v>47</v>
      </c>
      <c r="E1822" s="13" t="s">
        <v>4238</v>
      </c>
      <c r="F1822" s="4" t="s">
        <v>123</v>
      </c>
      <c r="G1822" s="4" t="s">
        <v>187</v>
      </c>
      <c r="H1822" s="15">
        <v>43167.916666666664</v>
      </c>
      <c r="I1822" s="15">
        <v>43168.041666666664</v>
      </c>
      <c r="J1822" s="131" t="s">
        <v>5046</v>
      </c>
      <c r="K1822" s="45" t="s">
        <v>9</v>
      </c>
      <c r="L1822" s="47" t="s">
        <v>7</v>
      </c>
      <c r="M1822" s="47" t="s">
        <v>56</v>
      </c>
      <c r="N1822" s="9" t="str">
        <f t="shared" si="448"/>
        <v>Standard</v>
      </c>
      <c r="O1822" s="10" t="str">
        <f t="shared" si="449"/>
        <v>Successful</v>
      </c>
      <c r="P1822" s="10" t="str">
        <f t="shared" si="450"/>
        <v>On Time</v>
      </c>
      <c r="Q1822" s="9">
        <f t="shared" si="451"/>
        <v>1</v>
      </c>
      <c r="R1822" s="9">
        <f t="shared" si="452"/>
        <v>1</v>
      </c>
      <c r="S1822" s="9">
        <f t="shared" si="453"/>
        <v>0</v>
      </c>
      <c r="T1822" s="9" t="str">
        <f t="shared" si="454"/>
        <v>March</v>
      </c>
      <c r="U1822" s="40">
        <f t="shared" si="455"/>
        <v>0</v>
      </c>
      <c r="V1822" s="40" t="str">
        <f t="shared" si="456"/>
        <v>Normal</v>
      </c>
      <c r="W1822" s="40">
        <f t="shared" si="457"/>
        <v>0</v>
      </c>
      <c r="X1822" s="40">
        <f t="shared" si="458"/>
        <v>0</v>
      </c>
      <c r="Y1822" s="40">
        <f t="shared" si="459"/>
        <v>0</v>
      </c>
      <c r="Z1822" s="40">
        <f t="shared" si="460"/>
        <v>0</v>
      </c>
      <c r="AA1822" s="40">
        <f t="shared" si="461"/>
        <v>1</v>
      </c>
      <c r="AB1822" s="40">
        <f t="shared" si="462"/>
        <v>0</v>
      </c>
      <c r="AC1822" s="41" t="s">
        <v>823</v>
      </c>
      <c r="AD1822" s="41" t="s">
        <v>284</v>
      </c>
      <c r="AE1822" s="41" t="s">
        <v>259</v>
      </c>
      <c r="AF1822" s="41" t="s">
        <v>8</v>
      </c>
      <c r="AG1822" s="41" t="s">
        <v>56</v>
      </c>
      <c r="AH1822" s="41" t="s">
        <v>56</v>
      </c>
      <c r="AI1822" s="41" t="s">
        <v>56</v>
      </c>
      <c r="AJ1822" s="41" t="s">
        <v>160</v>
      </c>
      <c r="AK1822" s="41" t="s">
        <v>56</v>
      </c>
    </row>
    <row r="1823" spans="1:37" s="41" customFormat="1" ht="15.75" hidden="1" thickBot="1" x14ac:dyDescent="0.3">
      <c r="A1823" s="11" t="s">
        <v>66</v>
      </c>
      <c r="B1823" s="12" t="s">
        <v>216</v>
      </c>
      <c r="C1823" s="13" t="s">
        <v>46</v>
      </c>
      <c r="D1823" s="14" t="s">
        <v>47</v>
      </c>
      <c r="E1823" s="13" t="s">
        <v>4239</v>
      </c>
      <c r="F1823" s="4" t="s">
        <v>152</v>
      </c>
      <c r="G1823" s="4" t="s">
        <v>577</v>
      </c>
      <c r="H1823" s="15">
        <v>43167.416666666664</v>
      </c>
      <c r="I1823" s="15">
        <v>43167.5</v>
      </c>
      <c r="J1823" s="131" t="s">
        <v>5210</v>
      </c>
      <c r="K1823" s="45" t="s">
        <v>9</v>
      </c>
      <c r="L1823" s="47" t="s">
        <v>7</v>
      </c>
      <c r="M1823" s="47" t="s">
        <v>56</v>
      </c>
      <c r="N1823" s="9" t="str">
        <f t="shared" si="448"/>
        <v>Minor</v>
      </c>
      <c r="O1823" s="10" t="str">
        <f t="shared" si="449"/>
        <v>Successful</v>
      </c>
      <c r="P1823" s="10" t="str">
        <f t="shared" si="450"/>
        <v>On Time</v>
      </c>
      <c r="Q1823" s="9">
        <f t="shared" si="451"/>
        <v>1</v>
      </c>
      <c r="R1823" s="9">
        <f t="shared" si="452"/>
        <v>1</v>
      </c>
      <c r="S1823" s="9">
        <f t="shared" si="453"/>
        <v>0</v>
      </c>
      <c r="T1823" s="9" t="str">
        <f t="shared" si="454"/>
        <v>March</v>
      </c>
      <c r="U1823" s="40">
        <f t="shared" si="455"/>
        <v>0</v>
      </c>
      <c r="V1823" s="40" t="str">
        <f t="shared" si="456"/>
        <v>Normal</v>
      </c>
      <c r="W1823" s="40">
        <f t="shared" si="457"/>
        <v>0</v>
      </c>
      <c r="X1823" s="40">
        <f t="shared" si="458"/>
        <v>0</v>
      </c>
      <c r="Y1823" s="40">
        <f t="shared" si="459"/>
        <v>0</v>
      </c>
      <c r="Z1823" s="40">
        <f t="shared" si="460"/>
        <v>0</v>
      </c>
      <c r="AA1823" s="40">
        <f t="shared" si="461"/>
        <v>1</v>
      </c>
      <c r="AB1823" s="40">
        <f t="shared" si="462"/>
        <v>0</v>
      </c>
      <c r="AC1823" s="41" t="s">
        <v>132</v>
      </c>
      <c r="AD1823" s="41" t="s">
        <v>280</v>
      </c>
      <c r="AE1823" s="41" t="s">
        <v>121</v>
      </c>
      <c r="AF1823" s="41" t="s">
        <v>322</v>
      </c>
      <c r="AG1823" s="41" t="s">
        <v>56</v>
      </c>
      <c r="AH1823" s="41" t="s">
        <v>56</v>
      </c>
      <c r="AI1823" s="41" t="s">
        <v>56</v>
      </c>
      <c r="AJ1823" s="41" t="s">
        <v>160</v>
      </c>
      <c r="AK1823" s="41" t="s">
        <v>56</v>
      </c>
    </row>
    <row r="1824" spans="1:37" s="41" customFormat="1" ht="15.75" hidden="1" thickBot="1" x14ac:dyDescent="0.3">
      <c r="A1824" s="11" t="s">
        <v>45</v>
      </c>
      <c r="B1824" s="12" t="s">
        <v>8</v>
      </c>
      <c r="C1824" s="13" t="s">
        <v>52</v>
      </c>
      <c r="D1824" s="14" t="s">
        <v>47</v>
      </c>
      <c r="E1824" s="13" t="s">
        <v>4240</v>
      </c>
      <c r="F1824" s="4" t="s">
        <v>123</v>
      </c>
      <c r="G1824" s="4" t="s">
        <v>187</v>
      </c>
      <c r="H1824" s="15">
        <v>43166.791666666664</v>
      </c>
      <c r="I1824" s="15">
        <v>43166.958333333336</v>
      </c>
      <c r="J1824" s="131" t="s">
        <v>5046</v>
      </c>
      <c r="K1824" s="45" t="s">
        <v>9</v>
      </c>
      <c r="L1824" s="47" t="s">
        <v>7</v>
      </c>
      <c r="M1824" s="47" t="s">
        <v>56</v>
      </c>
      <c r="N1824" s="9" t="str">
        <f t="shared" si="448"/>
        <v>Standard</v>
      </c>
      <c r="O1824" s="10" t="str">
        <f t="shared" si="449"/>
        <v>Successful</v>
      </c>
      <c r="P1824" s="10" t="str">
        <f t="shared" si="450"/>
        <v>On Time</v>
      </c>
      <c r="Q1824" s="9">
        <f t="shared" si="451"/>
        <v>1</v>
      </c>
      <c r="R1824" s="9">
        <f t="shared" si="452"/>
        <v>1</v>
      </c>
      <c r="S1824" s="9">
        <f t="shared" si="453"/>
        <v>0</v>
      </c>
      <c r="T1824" s="9" t="str">
        <f t="shared" si="454"/>
        <v>March</v>
      </c>
      <c r="U1824" s="40">
        <f t="shared" si="455"/>
        <v>0</v>
      </c>
      <c r="V1824" s="40" t="str">
        <f t="shared" si="456"/>
        <v>Normal</v>
      </c>
      <c r="W1824" s="40">
        <f t="shared" si="457"/>
        <v>0</v>
      </c>
      <c r="X1824" s="40">
        <f t="shared" si="458"/>
        <v>0</v>
      </c>
      <c r="Y1824" s="40">
        <f t="shared" si="459"/>
        <v>0</v>
      </c>
      <c r="Z1824" s="40">
        <f t="shared" si="460"/>
        <v>0</v>
      </c>
      <c r="AA1824" s="40">
        <f t="shared" si="461"/>
        <v>1</v>
      </c>
      <c r="AB1824" s="40">
        <f t="shared" si="462"/>
        <v>0</v>
      </c>
      <c r="AC1824" s="41" t="s">
        <v>823</v>
      </c>
      <c r="AD1824" s="41" t="s">
        <v>284</v>
      </c>
      <c r="AE1824" s="41" t="s">
        <v>259</v>
      </c>
      <c r="AF1824" s="41" t="s">
        <v>8</v>
      </c>
      <c r="AG1824" s="41" t="s">
        <v>56</v>
      </c>
      <c r="AH1824" s="41" t="s">
        <v>56</v>
      </c>
      <c r="AI1824" s="41" t="s">
        <v>56</v>
      </c>
      <c r="AJ1824" s="41" t="s">
        <v>160</v>
      </c>
      <c r="AK1824" s="41" t="s">
        <v>56</v>
      </c>
    </row>
    <row r="1825" spans="1:37" s="41" customFormat="1" ht="15.75" hidden="1" thickBot="1" x14ac:dyDescent="0.3">
      <c r="A1825" s="11" t="s">
        <v>248</v>
      </c>
      <c r="B1825" s="12" t="s">
        <v>216</v>
      </c>
      <c r="C1825" s="13" t="s">
        <v>52</v>
      </c>
      <c r="D1825" s="14" t="s">
        <v>47</v>
      </c>
      <c r="E1825" s="13" t="s">
        <v>4241</v>
      </c>
      <c r="F1825" s="4" t="s">
        <v>152</v>
      </c>
      <c r="G1825" s="4" t="s">
        <v>499</v>
      </c>
      <c r="H1825" s="15">
        <v>43166.666666666664</v>
      </c>
      <c r="I1825" s="15">
        <v>43166.708333333336</v>
      </c>
      <c r="J1825" s="131" t="s">
        <v>671</v>
      </c>
      <c r="K1825" s="45" t="s">
        <v>9</v>
      </c>
      <c r="L1825" s="47" t="s">
        <v>7</v>
      </c>
      <c r="M1825" s="47" t="s">
        <v>56</v>
      </c>
      <c r="N1825" s="9" t="str">
        <f t="shared" si="448"/>
        <v>Standard</v>
      </c>
      <c r="O1825" s="10" t="str">
        <f t="shared" si="449"/>
        <v>Successful</v>
      </c>
      <c r="P1825" s="10" t="str">
        <f t="shared" si="450"/>
        <v>On Time</v>
      </c>
      <c r="Q1825" s="9">
        <f t="shared" si="451"/>
        <v>1</v>
      </c>
      <c r="R1825" s="9">
        <f t="shared" si="452"/>
        <v>1</v>
      </c>
      <c r="S1825" s="9">
        <f t="shared" si="453"/>
        <v>0</v>
      </c>
      <c r="T1825" s="9" t="str">
        <f t="shared" si="454"/>
        <v>March</v>
      </c>
      <c r="U1825" s="40">
        <f t="shared" si="455"/>
        <v>0</v>
      </c>
      <c r="V1825" s="40" t="str">
        <f t="shared" si="456"/>
        <v>Normal</v>
      </c>
      <c r="W1825" s="40">
        <f t="shared" si="457"/>
        <v>0</v>
      </c>
      <c r="X1825" s="40">
        <f t="shared" si="458"/>
        <v>0</v>
      </c>
      <c r="Y1825" s="40">
        <f t="shared" si="459"/>
        <v>0</v>
      </c>
      <c r="Z1825" s="40">
        <f t="shared" si="460"/>
        <v>0</v>
      </c>
      <c r="AA1825" s="40">
        <f t="shared" si="461"/>
        <v>1</v>
      </c>
      <c r="AB1825" s="40">
        <f t="shared" si="462"/>
        <v>0</v>
      </c>
      <c r="AC1825" s="41" t="s">
        <v>537</v>
      </c>
      <c r="AD1825" s="41" t="s">
        <v>464</v>
      </c>
      <c r="AE1825" s="41" t="s">
        <v>121</v>
      </c>
      <c r="AF1825" s="41" t="s">
        <v>322</v>
      </c>
      <c r="AG1825" s="41" t="s">
        <v>56</v>
      </c>
      <c r="AH1825" s="41" t="s">
        <v>56</v>
      </c>
      <c r="AI1825" s="41" t="s">
        <v>56</v>
      </c>
      <c r="AJ1825" s="41" t="s">
        <v>160</v>
      </c>
      <c r="AK1825" s="41" t="s">
        <v>56</v>
      </c>
    </row>
    <row r="1826" spans="1:37" s="41" customFormat="1" ht="15.75" hidden="1" thickBot="1" x14ac:dyDescent="0.3">
      <c r="A1826" s="11" t="s">
        <v>66</v>
      </c>
      <c r="B1826" s="12" t="s">
        <v>216</v>
      </c>
      <c r="C1826" s="13" t="s">
        <v>52</v>
      </c>
      <c r="D1826" s="14" t="s">
        <v>47</v>
      </c>
      <c r="E1826" s="13" t="s">
        <v>4242</v>
      </c>
      <c r="F1826" s="4" t="s">
        <v>152</v>
      </c>
      <c r="G1826" s="4" t="s">
        <v>577</v>
      </c>
      <c r="H1826" s="15">
        <v>43167.291666666664</v>
      </c>
      <c r="I1826" s="15">
        <v>43167.416666666664</v>
      </c>
      <c r="J1826" s="131" t="s">
        <v>5211</v>
      </c>
      <c r="K1826" s="45" t="s">
        <v>9</v>
      </c>
      <c r="L1826" s="47" t="s">
        <v>7</v>
      </c>
      <c r="M1826" s="47" t="s">
        <v>56</v>
      </c>
      <c r="N1826" s="9" t="str">
        <f t="shared" si="448"/>
        <v>Standard</v>
      </c>
      <c r="O1826" s="10" t="str">
        <f t="shared" si="449"/>
        <v>Successful</v>
      </c>
      <c r="P1826" s="10" t="str">
        <f t="shared" si="450"/>
        <v>On Time</v>
      </c>
      <c r="Q1826" s="9">
        <f t="shared" si="451"/>
        <v>1</v>
      </c>
      <c r="R1826" s="9">
        <f t="shared" si="452"/>
        <v>1</v>
      </c>
      <c r="S1826" s="9">
        <f t="shared" si="453"/>
        <v>0</v>
      </c>
      <c r="T1826" s="9" t="str">
        <f t="shared" si="454"/>
        <v>March</v>
      </c>
      <c r="U1826" s="40">
        <f t="shared" si="455"/>
        <v>0</v>
      </c>
      <c r="V1826" s="40" t="str">
        <f t="shared" si="456"/>
        <v>Normal</v>
      </c>
      <c r="W1826" s="40">
        <f t="shared" si="457"/>
        <v>0</v>
      </c>
      <c r="X1826" s="40">
        <f t="shared" si="458"/>
        <v>0</v>
      </c>
      <c r="Y1826" s="40">
        <f t="shared" si="459"/>
        <v>0</v>
      </c>
      <c r="Z1826" s="40">
        <f t="shared" si="460"/>
        <v>0</v>
      </c>
      <c r="AA1826" s="40">
        <f t="shared" si="461"/>
        <v>1</v>
      </c>
      <c r="AB1826" s="40">
        <f t="shared" si="462"/>
        <v>0</v>
      </c>
      <c r="AC1826" s="41" t="s">
        <v>132</v>
      </c>
      <c r="AD1826" s="41" t="s">
        <v>295</v>
      </c>
      <c r="AE1826" s="41" t="s">
        <v>121</v>
      </c>
      <c r="AF1826" s="41" t="s">
        <v>322</v>
      </c>
      <c r="AG1826" s="41" t="s">
        <v>56</v>
      </c>
      <c r="AH1826" s="41" t="s">
        <v>56</v>
      </c>
      <c r="AI1826" s="41" t="s">
        <v>56</v>
      </c>
      <c r="AJ1826" s="41" t="s">
        <v>160</v>
      </c>
      <c r="AK1826" s="41" t="s">
        <v>56</v>
      </c>
    </row>
    <row r="1827" spans="1:37" s="41" customFormat="1" ht="15.75" hidden="1" thickBot="1" x14ac:dyDescent="0.3">
      <c r="A1827" s="11" t="s">
        <v>697</v>
      </c>
      <c r="B1827" s="12" t="s">
        <v>216</v>
      </c>
      <c r="C1827" s="13" t="s">
        <v>52</v>
      </c>
      <c r="D1827" s="14" t="s">
        <v>47</v>
      </c>
      <c r="E1827" s="13" t="s">
        <v>4243</v>
      </c>
      <c r="F1827" s="4" t="s">
        <v>152</v>
      </c>
      <c r="G1827" s="4" t="s">
        <v>505</v>
      </c>
      <c r="H1827" s="15">
        <v>43167.583333333336</v>
      </c>
      <c r="I1827" s="15">
        <v>43167.729166666664</v>
      </c>
      <c r="J1827" s="131" t="s">
        <v>5212</v>
      </c>
      <c r="K1827" s="45" t="s">
        <v>9</v>
      </c>
      <c r="L1827" s="47" t="s">
        <v>7</v>
      </c>
      <c r="M1827" s="47" t="s">
        <v>56</v>
      </c>
      <c r="N1827" s="9" t="str">
        <f t="shared" si="448"/>
        <v>Standard</v>
      </c>
      <c r="O1827" s="10" t="str">
        <f t="shared" si="449"/>
        <v>Successful</v>
      </c>
      <c r="P1827" s="10" t="str">
        <f t="shared" si="450"/>
        <v>On Time</v>
      </c>
      <c r="Q1827" s="9">
        <f t="shared" si="451"/>
        <v>1</v>
      </c>
      <c r="R1827" s="9">
        <f t="shared" si="452"/>
        <v>1</v>
      </c>
      <c r="S1827" s="9">
        <f t="shared" si="453"/>
        <v>0</v>
      </c>
      <c r="T1827" s="9" t="str">
        <f t="shared" si="454"/>
        <v>March</v>
      </c>
      <c r="U1827" s="40">
        <f t="shared" si="455"/>
        <v>0</v>
      </c>
      <c r="V1827" s="40" t="str">
        <f t="shared" si="456"/>
        <v>Normal</v>
      </c>
      <c r="W1827" s="40">
        <f t="shared" si="457"/>
        <v>0</v>
      </c>
      <c r="X1827" s="40">
        <f t="shared" si="458"/>
        <v>0</v>
      </c>
      <c r="Y1827" s="40">
        <f t="shared" si="459"/>
        <v>0</v>
      </c>
      <c r="Z1827" s="40">
        <f t="shared" si="460"/>
        <v>0</v>
      </c>
      <c r="AA1827" s="40">
        <f t="shared" si="461"/>
        <v>1</v>
      </c>
      <c r="AB1827" s="40">
        <f t="shared" si="462"/>
        <v>0</v>
      </c>
      <c r="AC1827" s="41" t="s">
        <v>238</v>
      </c>
      <c r="AD1827" s="41" t="s">
        <v>525</v>
      </c>
      <c r="AE1827" s="41" t="s">
        <v>121</v>
      </c>
      <c r="AF1827" s="41" t="s">
        <v>322</v>
      </c>
      <c r="AG1827" s="41" t="s">
        <v>56</v>
      </c>
      <c r="AH1827" s="41" t="s">
        <v>56</v>
      </c>
      <c r="AI1827" s="41" t="s">
        <v>56</v>
      </c>
      <c r="AJ1827" s="41" t="s">
        <v>160</v>
      </c>
      <c r="AK1827" s="41" t="s">
        <v>56</v>
      </c>
    </row>
    <row r="1828" spans="1:37" s="41" customFormat="1" ht="15.75" hidden="1" thickBot="1" x14ac:dyDescent="0.3">
      <c r="A1828" s="11" t="s">
        <v>53</v>
      </c>
      <c r="B1828" s="12" t="s">
        <v>216</v>
      </c>
      <c r="C1828" s="13" t="s">
        <v>46</v>
      </c>
      <c r="D1828" s="14" t="s">
        <v>47</v>
      </c>
      <c r="E1828" s="13" t="s">
        <v>4244</v>
      </c>
      <c r="F1828" s="4" t="s">
        <v>105</v>
      </c>
      <c r="G1828" s="4" t="s">
        <v>161</v>
      </c>
      <c r="H1828" s="15">
        <v>43160.708333333336</v>
      </c>
      <c r="I1828" s="15">
        <v>43166.708333333336</v>
      </c>
      <c r="J1828" s="131" t="s">
        <v>5213</v>
      </c>
      <c r="K1828" s="45" t="s">
        <v>9</v>
      </c>
      <c r="L1828" s="47" t="s">
        <v>7</v>
      </c>
      <c r="M1828" s="47" t="s">
        <v>56</v>
      </c>
      <c r="N1828" s="9" t="str">
        <f t="shared" si="448"/>
        <v>Minor</v>
      </c>
      <c r="O1828" s="10" t="str">
        <f t="shared" si="449"/>
        <v>Successful</v>
      </c>
      <c r="P1828" s="10" t="str">
        <f t="shared" si="450"/>
        <v>On Time</v>
      </c>
      <c r="Q1828" s="9">
        <f t="shared" si="451"/>
        <v>1</v>
      </c>
      <c r="R1828" s="9">
        <f t="shared" si="452"/>
        <v>1</v>
      </c>
      <c r="S1828" s="9">
        <f t="shared" si="453"/>
        <v>0</v>
      </c>
      <c r="T1828" s="9" t="str">
        <f t="shared" si="454"/>
        <v>March</v>
      </c>
      <c r="U1828" s="40">
        <f t="shared" si="455"/>
        <v>0</v>
      </c>
      <c r="V1828" s="40" t="str">
        <f t="shared" si="456"/>
        <v>Normal</v>
      </c>
      <c r="W1828" s="40">
        <f t="shared" si="457"/>
        <v>0</v>
      </c>
      <c r="X1828" s="40">
        <f t="shared" si="458"/>
        <v>0</v>
      </c>
      <c r="Y1828" s="40">
        <f t="shared" si="459"/>
        <v>0</v>
      </c>
      <c r="Z1828" s="40">
        <f t="shared" si="460"/>
        <v>0</v>
      </c>
      <c r="AA1828" s="40">
        <f t="shared" si="461"/>
        <v>1</v>
      </c>
      <c r="AB1828" s="40">
        <f t="shared" si="462"/>
        <v>0</v>
      </c>
      <c r="AC1828" s="41" t="s">
        <v>131</v>
      </c>
      <c r="AD1828" s="41" t="s">
        <v>5849</v>
      </c>
      <c r="AE1828" s="41" t="s">
        <v>258</v>
      </c>
      <c r="AF1828" s="41" t="s">
        <v>216</v>
      </c>
      <c r="AG1828" s="41" t="s">
        <v>56</v>
      </c>
      <c r="AH1828" s="41" t="s">
        <v>56</v>
      </c>
      <c r="AI1828" s="41" t="s">
        <v>56</v>
      </c>
      <c r="AJ1828" s="41" t="s">
        <v>160</v>
      </c>
      <c r="AK1828" s="41" t="s">
        <v>56</v>
      </c>
    </row>
    <row r="1829" spans="1:37" s="41" customFormat="1" ht="15.75" hidden="1" thickBot="1" x14ac:dyDescent="0.3">
      <c r="A1829" s="11" t="s">
        <v>638</v>
      </c>
      <c r="B1829" s="12" t="s">
        <v>216</v>
      </c>
      <c r="C1829" s="13" t="s">
        <v>46</v>
      </c>
      <c r="D1829" s="14" t="s">
        <v>47</v>
      </c>
      <c r="E1829" s="13" t="s">
        <v>4245</v>
      </c>
      <c r="F1829" s="4" t="s">
        <v>639</v>
      </c>
      <c r="G1829" s="4" t="s">
        <v>506</v>
      </c>
      <c r="H1829" s="15">
        <v>43166.916666666664</v>
      </c>
      <c r="I1829" s="15">
        <v>43167.416666666664</v>
      </c>
      <c r="J1829" s="131" t="s">
        <v>5214</v>
      </c>
      <c r="K1829" s="45" t="s">
        <v>9</v>
      </c>
      <c r="L1829" s="47" t="s">
        <v>7</v>
      </c>
      <c r="M1829" s="47" t="s">
        <v>56</v>
      </c>
      <c r="N1829" s="9" t="str">
        <f t="shared" si="448"/>
        <v>Minor</v>
      </c>
      <c r="O1829" s="10" t="str">
        <f t="shared" si="449"/>
        <v>Successful</v>
      </c>
      <c r="P1829" s="10" t="str">
        <f t="shared" si="450"/>
        <v>On Time</v>
      </c>
      <c r="Q1829" s="9">
        <f t="shared" si="451"/>
        <v>1</v>
      </c>
      <c r="R1829" s="9">
        <f t="shared" si="452"/>
        <v>1</v>
      </c>
      <c r="S1829" s="9">
        <f t="shared" si="453"/>
        <v>0</v>
      </c>
      <c r="T1829" s="9" t="str">
        <f t="shared" si="454"/>
        <v>March</v>
      </c>
      <c r="U1829" s="40">
        <f t="shared" si="455"/>
        <v>0</v>
      </c>
      <c r="V1829" s="40" t="str">
        <f t="shared" si="456"/>
        <v>Normal</v>
      </c>
      <c r="W1829" s="40">
        <f t="shared" si="457"/>
        <v>0</v>
      </c>
      <c r="X1829" s="40">
        <f t="shared" si="458"/>
        <v>0</v>
      </c>
      <c r="Y1829" s="40">
        <f t="shared" si="459"/>
        <v>0</v>
      </c>
      <c r="Z1829" s="40">
        <f t="shared" si="460"/>
        <v>0</v>
      </c>
      <c r="AA1829" s="40">
        <f t="shared" si="461"/>
        <v>1</v>
      </c>
      <c r="AB1829" s="40">
        <f t="shared" si="462"/>
        <v>0</v>
      </c>
      <c r="AC1829" s="41" t="s">
        <v>131</v>
      </c>
      <c r="AD1829" s="41" t="s">
        <v>5850</v>
      </c>
      <c r="AE1829" s="41" t="s">
        <v>429</v>
      </c>
      <c r="AF1829" s="41" t="s">
        <v>216</v>
      </c>
      <c r="AG1829" s="41" t="s">
        <v>56</v>
      </c>
      <c r="AH1829" s="41" t="s">
        <v>56</v>
      </c>
      <c r="AI1829" s="41" t="s">
        <v>56</v>
      </c>
      <c r="AJ1829" s="41" t="s">
        <v>160</v>
      </c>
      <c r="AK1829" s="41" t="s">
        <v>56</v>
      </c>
    </row>
    <row r="1830" spans="1:37" s="41" customFormat="1" ht="15.75" hidden="1" thickBot="1" x14ac:dyDescent="0.3">
      <c r="A1830" s="11" t="s">
        <v>638</v>
      </c>
      <c r="B1830" s="12" t="s">
        <v>8</v>
      </c>
      <c r="C1830" s="13" t="s">
        <v>52</v>
      </c>
      <c r="D1830" s="14" t="s">
        <v>47</v>
      </c>
      <c r="E1830" s="13" t="s">
        <v>4246</v>
      </c>
      <c r="F1830" s="4" t="s">
        <v>693</v>
      </c>
      <c r="G1830" s="4" t="s">
        <v>705</v>
      </c>
      <c r="H1830" s="15">
        <v>43167.375</v>
      </c>
      <c r="I1830" s="15">
        <v>43167.541666666664</v>
      </c>
      <c r="J1830" s="131" t="s">
        <v>5215</v>
      </c>
      <c r="K1830" s="45" t="s">
        <v>9</v>
      </c>
      <c r="L1830" s="47" t="s">
        <v>7</v>
      </c>
      <c r="M1830" s="47" t="s">
        <v>56</v>
      </c>
      <c r="N1830" s="9" t="str">
        <f t="shared" si="448"/>
        <v>Standard</v>
      </c>
      <c r="O1830" s="10" t="str">
        <f t="shared" si="449"/>
        <v>Successful</v>
      </c>
      <c r="P1830" s="10" t="str">
        <f t="shared" si="450"/>
        <v>On Time</v>
      </c>
      <c r="Q1830" s="9">
        <f t="shared" si="451"/>
        <v>1</v>
      </c>
      <c r="R1830" s="9">
        <f t="shared" si="452"/>
        <v>1</v>
      </c>
      <c r="S1830" s="9">
        <f t="shared" si="453"/>
        <v>0</v>
      </c>
      <c r="T1830" s="9" t="str">
        <f t="shared" si="454"/>
        <v>March</v>
      </c>
      <c r="U1830" s="40">
        <f t="shared" si="455"/>
        <v>0</v>
      </c>
      <c r="V1830" s="40" t="str">
        <f t="shared" si="456"/>
        <v>Normal</v>
      </c>
      <c r="W1830" s="40">
        <f t="shared" si="457"/>
        <v>0</v>
      </c>
      <c r="X1830" s="40">
        <f t="shared" si="458"/>
        <v>0</v>
      </c>
      <c r="Y1830" s="40">
        <f t="shared" si="459"/>
        <v>0</v>
      </c>
      <c r="Z1830" s="40">
        <f t="shared" si="460"/>
        <v>0</v>
      </c>
      <c r="AA1830" s="40">
        <f t="shared" si="461"/>
        <v>1</v>
      </c>
      <c r="AB1830" s="40">
        <f t="shared" si="462"/>
        <v>0</v>
      </c>
      <c r="AC1830" s="41" t="s">
        <v>131</v>
      </c>
      <c r="AD1830" s="41" t="s">
        <v>720</v>
      </c>
      <c r="AE1830" s="41" t="s">
        <v>146</v>
      </c>
      <c r="AF1830" s="41" t="s">
        <v>8</v>
      </c>
      <c r="AG1830" s="41" t="s">
        <v>56</v>
      </c>
      <c r="AH1830" s="41" t="s">
        <v>56</v>
      </c>
      <c r="AI1830" s="41" t="s">
        <v>56</v>
      </c>
      <c r="AJ1830" s="41" t="s">
        <v>160</v>
      </c>
      <c r="AK1830" s="41" t="s">
        <v>56</v>
      </c>
    </row>
    <row r="1831" spans="1:37" s="41" customFormat="1" ht="15.75" hidden="1" thickBot="1" x14ac:dyDescent="0.3">
      <c r="A1831" s="11" t="s">
        <v>638</v>
      </c>
      <c r="B1831" s="12" t="s">
        <v>216</v>
      </c>
      <c r="C1831" s="13" t="s">
        <v>46</v>
      </c>
      <c r="D1831" s="14" t="s">
        <v>47</v>
      </c>
      <c r="E1831" s="13" t="s">
        <v>4247</v>
      </c>
      <c r="F1831" s="4" t="s">
        <v>630</v>
      </c>
      <c r="G1831" s="4" t="s">
        <v>3161</v>
      </c>
      <c r="H1831" s="15">
        <v>43167.833333333336</v>
      </c>
      <c r="I1831" s="15">
        <v>43167.958333333336</v>
      </c>
      <c r="J1831" s="131" t="s">
        <v>5216</v>
      </c>
      <c r="K1831" s="45" t="s">
        <v>9</v>
      </c>
      <c r="L1831" s="47" t="s">
        <v>7</v>
      </c>
      <c r="M1831" s="47" t="s">
        <v>56</v>
      </c>
      <c r="N1831" s="9" t="str">
        <f t="shared" si="448"/>
        <v>Minor</v>
      </c>
      <c r="O1831" s="10" t="str">
        <f t="shared" si="449"/>
        <v>Successful</v>
      </c>
      <c r="P1831" s="10" t="str">
        <f t="shared" si="450"/>
        <v>On Time</v>
      </c>
      <c r="Q1831" s="9">
        <f t="shared" si="451"/>
        <v>1</v>
      </c>
      <c r="R1831" s="9">
        <f t="shared" si="452"/>
        <v>1</v>
      </c>
      <c r="S1831" s="9">
        <f t="shared" si="453"/>
        <v>0</v>
      </c>
      <c r="T1831" s="9" t="str">
        <f t="shared" si="454"/>
        <v>March</v>
      </c>
      <c r="U1831" s="40">
        <f t="shared" si="455"/>
        <v>0</v>
      </c>
      <c r="V1831" s="40" t="str">
        <f t="shared" si="456"/>
        <v>Normal</v>
      </c>
      <c r="W1831" s="40">
        <f t="shared" si="457"/>
        <v>0</v>
      </c>
      <c r="X1831" s="40">
        <f t="shared" si="458"/>
        <v>0</v>
      </c>
      <c r="Y1831" s="40">
        <f t="shared" si="459"/>
        <v>0</v>
      </c>
      <c r="Z1831" s="40">
        <f t="shared" si="460"/>
        <v>0</v>
      </c>
      <c r="AA1831" s="40">
        <f t="shared" si="461"/>
        <v>1</v>
      </c>
      <c r="AB1831" s="40">
        <f t="shared" si="462"/>
        <v>0</v>
      </c>
      <c r="AC1831" s="41" t="s">
        <v>131</v>
      </c>
      <c r="AD1831" s="41" t="s">
        <v>3990</v>
      </c>
      <c r="AE1831" s="41" t="s">
        <v>351</v>
      </c>
      <c r="AF1831" s="41" t="s">
        <v>216</v>
      </c>
      <c r="AG1831" s="41" t="s">
        <v>56</v>
      </c>
      <c r="AH1831" s="41" t="s">
        <v>56</v>
      </c>
      <c r="AI1831" s="41" t="s">
        <v>56</v>
      </c>
      <c r="AJ1831" s="41" t="s">
        <v>160</v>
      </c>
      <c r="AK1831" s="41" t="s">
        <v>56</v>
      </c>
    </row>
    <row r="1832" spans="1:37" s="41" customFormat="1" ht="15.75" hidden="1" thickBot="1" x14ac:dyDescent="0.3">
      <c r="A1832" s="11" t="s">
        <v>53</v>
      </c>
      <c r="B1832" s="12" t="s">
        <v>8</v>
      </c>
      <c r="C1832" s="13" t="s">
        <v>46</v>
      </c>
      <c r="D1832" s="14" t="s">
        <v>47</v>
      </c>
      <c r="E1832" s="13" t="s">
        <v>4248</v>
      </c>
      <c r="F1832" s="4" t="s">
        <v>103</v>
      </c>
      <c r="G1832" s="4" t="s">
        <v>732</v>
      </c>
      <c r="H1832" s="15">
        <v>43167.708333333336</v>
      </c>
      <c r="I1832" s="15">
        <v>43167.958333333336</v>
      </c>
      <c r="J1832" s="131" t="s">
        <v>5217</v>
      </c>
      <c r="K1832" s="45" t="s">
        <v>9</v>
      </c>
      <c r="L1832" s="47" t="s">
        <v>7</v>
      </c>
      <c r="M1832" s="47" t="s">
        <v>56</v>
      </c>
      <c r="N1832" s="9" t="str">
        <f t="shared" si="448"/>
        <v>Minor</v>
      </c>
      <c r="O1832" s="10" t="str">
        <f t="shared" si="449"/>
        <v>Successful</v>
      </c>
      <c r="P1832" s="10" t="str">
        <f t="shared" si="450"/>
        <v>On Time</v>
      </c>
      <c r="Q1832" s="9">
        <f t="shared" si="451"/>
        <v>1</v>
      </c>
      <c r="R1832" s="9">
        <f t="shared" si="452"/>
        <v>1</v>
      </c>
      <c r="S1832" s="9">
        <f t="shared" si="453"/>
        <v>0</v>
      </c>
      <c r="T1832" s="9" t="str">
        <f t="shared" si="454"/>
        <v>March</v>
      </c>
      <c r="U1832" s="40">
        <f t="shared" si="455"/>
        <v>0</v>
      </c>
      <c r="V1832" s="40" t="str">
        <f t="shared" si="456"/>
        <v>Normal</v>
      </c>
      <c r="W1832" s="40">
        <f t="shared" si="457"/>
        <v>0</v>
      </c>
      <c r="X1832" s="40">
        <f t="shared" si="458"/>
        <v>0</v>
      </c>
      <c r="Y1832" s="40">
        <f t="shared" si="459"/>
        <v>0</v>
      </c>
      <c r="Z1832" s="40">
        <f t="shared" si="460"/>
        <v>0</v>
      </c>
      <c r="AA1832" s="40">
        <f t="shared" si="461"/>
        <v>1</v>
      </c>
      <c r="AB1832" s="40">
        <f t="shared" si="462"/>
        <v>0</v>
      </c>
      <c r="AC1832" s="41" t="s">
        <v>131</v>
      </c>
      <c r="AD1832" s="41" t="s">
        <v>280</v>
      </c>
      <c r="AE1832" s="41" t="s">
        <v>147</v>
      </c>
      <c r="AF1832" s="41" t="s">
        <v>8</v>
      </c>
      <c r="AG1832" s="41" t="s">
        <v>56</v>
      </c>
      <c r="AH1832" s="41" t="s">
        <v>56</v>
      </c>
      <c r="AI1832" s="41" t="s">
        <v>56</v>
      </c>
      <c r="AJ1832" s="41" t="s">
        <v>160</v>
      </c>
      <c r="AK1832" s="41" t="s">
        <v>56</v>
      </c>
    </row>
    <row r="1833" spans="1:37" s="41" customFormat="1" ht="15.75" hidden="1" thickBot="1" x14ac:dyDescent="0.3">
      <c r="A1833" s="11" t="s">
        <v>638</v>
      </c>
      <c r="B1833" s="12" t="s">
        <v>216</v>
      </c>
      <c r="C1833" s="13" t="s">
        <v>46</v>
      </c>
      <c r="D1833" s="14" t="s">
        <v>47</v>
      </c>
      <c r="E1833" s="13" t="s">
        <v>4249</v>
      </c>
      <c r="F1833" s="4" t="s">
        <v>661</v>
      </c>
      <c r="G1833" s="4" t="s">
        <v>570</v>
      </c>
      <c r="H1833" s="15">
        <v>43168.458333333336</v>
      </c>
      <c r="I1833" s="15">
        <v>43168.666666666664</v>
      </c>
      <c r="J1833" s="131" t="s">
        <v>5218</v>
      </c>
      <c r="K1833" s="45" t="s">
        <v>9</v>
      </c>
      <c r="L1833" s="47" t="s">
        <v>7</v>
      </c>
      <c r="M1833" s="47" t="s">
        <v>56</v>
      </c>
      <c r="N1833" s="9" t="str">
        <f t="shared" si="448"/>
        <v>Minor</v>
      </c>
      <c r="O1833" s="10" t="str">
        <f t="shared" si="449"/>
        <v>Successful</v>
      </c>
      <c r="P1833" s="10" t="str">
        <f t="shared" si="450"/>
        <v>On Time</v>
      </c>
      <c r="Q1833" s="9">
        <f t="shared" si="451"/>
        <v>1</v>
      </c>
      <c r="R1833" s="9">
        <f t="shared" si="452"/>
        <v>1</v>
      </c>
      <c r="S1833" s="9">
        <f t="shared" si="453"/>
        <v>0</v>
      </c>
      <c r="T1833" s="9" t="str">
        <f t="shared" si="454"/>
        <v>March</v>
      </c>
      <c r="U1833" s="40">
        <f t="shared" si="455"/>
        <v>0</v>
      </c>
      <c r="V1833" s="40" t="str">
        <f t="shared" si="456"/>
        <v>Normal</v>
      </c>
      <c r="W1833" s="40">
        <f t="shared" si="457"/>
        <v>0</v>
      </c>
      <c r="X1833" s="40">
        <f t="shared" si="458"/>
        <v>0</v>
      </c>
      <c r="Y1833" s="40">
        <f t="shared" si="459"/>
        <v>0</v>
      </c>
      <c r="Z1833" s="40">
        <f t="shared" si="460"/>
        <v>0</v>
      </c>
      <c r="AA1833" s="40">
        <f t="shared" si="461"/>
        <v>1</v>
      </c>
      <c r="AB1833" s="40">
        <f t="shared" si="462"/>
        <v>0</v>
      </c>
      <c r="AC1833" s="41" t="s">
        <v>131</v>
      </c>
      <c r="AD1833" s="41" t="s">
        <v>828</v>
      </c>
      <c r="AE1833" s="41" t="s">
        <v>419</v>
      </c>
      <c r="AF1833" s="41" t="s">
        <v>216</v>
      </c>
      <c r="AG1833" s="41" t="s">
        <v>56</v>
      </c>
      <c r="AH1833" s="41" t="s">
        <v>56</v>
      </c>
      <c r="AI1833" s="41" t="s">
        <v>56</v>
      </c>
      <c r="AJ1833" s="41" t="s">
        <v>160</v>
      </c>
      <c r="AK1833" s="41" t="s">
        <v>56</v>
      </c>
    </row>
    <row r="1834" spans="1:37" s="41" customFormat="1" ht="15.75" hidden="1" thickBot="1" x14ac:dyDescent="0.3">
      <c r="A1834" s="11" t="s">
        <v>638</v>
      </c>
      <c r="B1834" s="12" t="s">
        <v>8</v>
      </c>
      <c r="C1834" s="13" t="s">
        <v>46</v>
      </c>
      <c r="D1834" s="14" t="s">
        <v>47</v>
      </c>
      <c r="E1834" s="13" t="s">
        <v>4250</v>
      </c>
      <c r="F1834" s="4" t="s">
        <v>693</v>
      </c>
      <c r="G1834" s="4" t="s">
        <v>705</v>
      </c>
      <c r="H1834" s="15">
        <v>43168.416666666664</v>
      </c>
      <c r="I1834" s="15">
        <v>43168.5</v>
      </c>
      <c r="J1834" s="131" t="s">
        <v>5219</v>
      </c>
      <c r="K1834" s="45" t="s">
        <v>9</v>
      </c>
      <c r="L1834" s="47" t="s">
        <v>7</v>
      </c>
      <c r="M1834" s="47" t="s">
        <v>56</v>
      </c>
      <c r="N1834" s="9" t="str">
        <f t="shared" si="448"/>
        <v>Minor</v>
      </c>
      <c r="O1834" s="10" t="str">
        <f t="shared" si="449"/>
        <v>Successful</v>
      </c>
      <c r="P1834" s="10" t="str">
        <f t="shared" si="450"/>
        <v>On Time</v>
      </c>
      <c r="Q1834" s="9">
        <f t="shared" si="451"/>
        <v>1</v>
      </c>
      <c r="R1834" s="9">
        <f t="shared" si="452"/>
        <v>1</v>
      </c>
      <c r="S1834" s="9">
        <f t="shared" si="453"/>
        <v>0</v>
      </c>
      <c r="T1834" s="9" t="str">
        <f t="shared" si="454"/>
        <v>March</v>
      </c>
      <c r="U1834" s="40">
        <f t="shared" si="455"/>
        <v>0</v>
      </c>
      <c r="V1834" s="40" t="str">
        <f t="shared" si="456"/>
        <v>Normal</v>
      </c>
      <c r="W1834" s="40">
        <f t="shared" si="457"/>
        <v>0</v>
      </c>
      <c r="X1834" s="40">
        <f t="shared" si="458"/>
        <v>0</v>
      </c>
      <c r="Y1834" s="40">
        <f t="shared" si="459"/>
        <v>0</v>
      </c>
      <c r="Z1834" s="40">
        <f t="shared" si="460"/>
        <v>0</v>
      </c>
      <c r="AA1834" s="40">
        <f t="shared" si="461"/>
        <v>1</v>
      </c>
      <c r="AB1834" s="40">
        <f t="shared" si="462"/>
        <v>0</v>
      </c>
      <c r="AC1834" s="41" t="s">
        <v>131</v>
      </c>
      <c r="AD1834" s="41" t="s">
        <v>5851</v>
      </c>
      <c r="AE1834" s="41" t="s">
        <v>146</v>
      </c>
      <c r="AF1834" s="41" t="s">
        <v>8</v>
      </c>
      <c r="AG1834" s="41" t="s">
        <v>56</v>
      </c>
      <c r="AH1834" s="41" t="s">
        <v>56</v>
      </c>
      <c r="AI1834" s="41" t="s">
        <v>56</v>
      </c>
      <c r="AJ1834" s="41" t="s">
        <v>160</v>
      </c>
      <c r="AK1834" s="41" t="s">
        <v>56</v>
      </c>
    </row>
    <row r="1835" spans="1:37" s="41" customFormat="1" ht="15.75" hidden="1" thickBot="1" x14ac:dyDescent="0.3">
      <c r="A1835" s="11" t="s">
        <v>638</v>
      </c>
      <c r="B1835" s="12" t="s">
        <v>8</v>
      </c>
      <c r="C1835" s="13" t="s">
        <v>52</v>
      </c>
      <c r="D1835" s="14" t="s">
        <v>47</v>
      </c>
      <c r="E1835" s="13" t="s">
        <v>4251</v>
      </c>
      <c r="F1835" s="4" t="s">
        <v>662</v>
      </c>
      <c r="G1835" s="4" t="s">
        <v>563</v>
      </c>
      <c r="H1835" s="15">
        <v>43167.708333333336</v>
      </c>
      <c r="I1835" s="15">
        <v>43167.791666666664</v>
      </c>
      <c r="J1835" s="131" t="s">
        <v>672</v>
      </c>
      <c r="K1835" s="45" t="s">
        <v>9</v>
      </c>
      <c r="L1835" s="47" t="s">
        <v>7</v>
      </c>
      <c r="M1835" s="47" t="s">
        <v>56</v>
      </c>
      <c r="N1835" s="9" t="str">
        <f t="shared" si="448"/>
        <v>Standard</v>
      </c>
      <c r="O1835" s="10" t="str">
        <f t="shared" si="449"/>
        <v>Successful</v>
      </c>
      <c r="P1835" s="10" t="str">
        <f t="shared" si="450"/>
        <v>On Time</v>
      </c>
      <c r="Q1835" s="9">
        <f t="shared" si="451"/>
        <v>1</v>
      </c>
      <c r="R1835" s="9">
        <f t="shared" si="452"/>
        <v>1</v>
      </c>
      <c r="S1835" s="9">
        <f t="shared" si="453"/>
        <v>0</v>
      </c>
      <c r="T1835" s="9" t="str">
        <f t="shared" si="454"/>
        <v>March</v>
      </c>
      <c r="U1835" s="40">
        <f t="shared" si="455"/>
        <v>0</v>
      </c>
      <c r="V1835" s="40" t="str">
        <f t="shared" si="456"/>
        <v>Normal</v>
      </c>
      <c r="W1835" s="40">
        <f t="shared" si="457"/>
        <v>0</v>
      </c>
      <c r="X1835" s="40">
        <f t="shared" si="458"/>
        <v>0</v>
      </c>
      <c r="Y1835" s="40">
        <f t="shared" si="459"/>
        <v>0</v>
      </c>
      <c r="Z1835" s="40">
        <f t="shared" si="460"/>
        <v>0</v>
      </c>
      <c r="AA1835" s="40">
        <f t="shared" si="461"/>
        <v>1</v>
      </c>
      <c r="AB1835" s="40">
        <f t="shared" si="462"/>
        <v>0</v>
      </c>
      <c r="AC1835" s="41" t="s">
        <v>131</v>
      </c>
      <c r="AD1835" s="41" t="s">
        <v>681</v>
      </c>
      <c r="AE1835" s="41" t="s">
        <v>259</v>
      </c>
      <c r="AF1835" s="41" t="s">
        <v>8</v>
      </c>
      <c r="AG1835" s="41" t="s">
        <v>56</v>
      </c>
      <c r="AH1835" s="41" t="s">
        <v>56</v>
      </c>
      <c r="AI1835" s="41" t="s">
        <v>56</v>
      </c>
      <c r="AJ1835" s="41" t="s">
        <v>160</v>
      </c>
      <c r="AK1835" s="41" t="s">
        <v>56</v>
      </c>
    </row>
    <row r="1836" spans="1:37" s="41" customFormat="1" ht="15.75" hidden="1" thickBot="1" x14ac:dyDescent="0.3">
      <c r="A1836" s="11" t="s">
        <v>64</v>
      </c>
      <c r="B1836" s="12" t="s">
        <v>216</v>
      </c>
      <c r="C1836" s="13" t="s">
        <v>52</v>
      </c>
      <c r="D1836" s="14" t="s">
        <v>47</v>
      </c>
      <c r="E1836" s="13" t="s">
        <v>4252</v>
      </c>
      <c r="F1836" s="4" t="s">
        <v>152</v>
      </c>
      <c r="G1836" s="4" t="s">
        <v>452</v>
      </c>
      <c r="H1836" s="15">
        <v>43167.583333333336</v>
      </c>
      <c r="I1836" s="15">
        <v>43167.75</v>
      </c>
      <c r="J1836" s="131" t="s">
        <v>5220</v>
      </c>
      <c r="K1836" s="45" t="s">
        <v>9</v>
      </c>
      <c r="L1836" s="47" t="s">
        <v>7</v>
      </c>
      <c r="M1836" s="47" t="s">
        <v>56</v>
      </c>
      <c r="N1836" s="9" t="str">
        <f t="shared" si="448"/>
        <v>Standard</v>
      </c>
      <c r="O1836" s="10" t="str">
        <f t="shared" si="449"/>
        <v>Successful</v>
      </c>
      <c r="P1836" s="10" t="str">
        <f t="shared" si="450"/>
        <v>On Time</v>
      </c>
      <c r="Q1836" s="9">
        <f t="shared" si="451"/>
        <v>1</v>
      </c>
      <c r="R1836" s="9">
        <f t="shared" si="452"/>
        <v>1</v>
      </c>
      <c r="S1836" s="9">
        <f t="shared" si="453"/>
        <v>0</v>
      </c>
      <c r="T1836" s="9" t="str">
        <f t="shared" si="454"/>
        <v>March</v>
      </c>
      <c r="U1836" s="40">
        <f t="shared" si="455"/>
        <v>0</v>
      </c>
      <c r="V1836" s="40" t="str">
        <f t="shared" si="456"/>
        <v>Normal</v>
      </c>
      <c r="W1836" s="40">
        <f t="shared" si="457"/>
        <v>0</v>
      </c>
      <c r="X1836" s="40">
        <f t="shared" si="458"/>
        <v>0</v>
      </c>
      <c r="Y1836" s="40">
        <f t="shared" si="459"/>
        <v>0</v>
      </c>
      <c r="Z1836" s="40">
        <f t="shared" si="460"/>
        <v>0</v>
      </c>
      <c r="AA1836" s="40">
        <f t="shared" si="461"/>
        <v>1</v>
      </c>
      <c r="AB1836" s="40">
        <f t="shared" si="462"/>
        <v>0</v>
      </c>
      <c r="AC1836" s="41" t="s">
        <v>132</v>
      </c>
      <c r="AD1836" s="41" t="s">
        <v>283</v>
      </c>
      <c r="AE1836" s="41" t="s">
        <v>121</v>
      </c>
      <c r="AF1836" s="41" t="s">
        <v>322</v>
      </c>
      <c r="AG1836" s="41" t="s">
        <v>56</v>
      </c>
      <c r="AH1836" s="41" t="s">
        <v>56</v>
      </c>
      <c r="AI1836" s="41" t="s">
        <v>56</v>
      </c>
      <c r="AJ1836" s="41" t="s">
        <v>160</v>
      </c>
      <c r="AK1836" s="41" t="s">
        <v>56</v>
      </c>
    </row>
    <row r="1837" spans="1:37" s="41" customFormat="1" ht="15.75" hidden="1" thickBot="1" x14ac:dyDescent="0.3">
      <c r="A1837" s="11" t="s">
        <v>66</v>
      </c>
      <c r="B1837" s="12" t="s">
        <v>216</v>
      </c>
      <c r="C1837" s="13" t="s">
        <v>46</v>
      </c>
      <c r="D1837" s="14" t="s">
        <v>47</v>
      </c>
      <c r="E1837" s="13" t="s">
        <v>4253</v>
      </c>
      <c r="F1837" s="4" t="s">
        <v>309</v>
      </c>
      <c r="G1837" s="4" t="s">
        <v>1600</v>
      </c>
      <c r="H1837" s="15">
        <v>43167.666666666664</v>
      </c>
      <c r="I1837" s="15">
        <v>43168.125</v>
      </c>
      <c r="J1837" s="131" t="s">
        <v>5221</v>
      </c>
      <c r="K1837" s="45" t="s">
        <v>9</v>
      </c>
      <c r="L1837" s="47" t="s">
        <v>7</v>
      </c>
      <c r="M1837" s="47" t="s">
        <v>56</v>
      </c>
      <c r="N1837" s="9" t="str">
        <f t="shared" si="448"/>
        <v>Minor</v>
      </c>
      <c r="O1837" s="10" t="str">
        <f t="shared" si="449"/>
        <v>Successful</v>
      </c>
      <c r="P1837" s="10" t="str">
        <f t="shared" si="450"/>
        <v>On Time</v>
      </c>
      <c r="Q1837" s="9">
        <f t="shared" si="451"/>
        <v>1</v>
      </c>
      <c r="R1837" s="9">
        <f t="shared" si="452"/>
        <v>1</v>
      </c>
      <c r="S1837" s="9">
        <f t="shared" si="453"/>
        <v>0</v>
      </c>
      <c r="T1837" s="9" t="str">
        <f t="shared" si="454"/>
        <v>March</v>
      </c>
      <c r="U1837" s="40">
        <f t="shared" si="455"/>
        <v>0</v>
      </c>
      <c r="V1837" s="40" t="str">
        <f t="shared" si="456"/>
        <v>Normal</v>
      </c>
      <c r="W1837" s="40">
        <f t="shared" si="457"/>
        <v>0</v>
      </c>
      <c r="X1837" s="40">
        <f t="shared" si="458"/>
        <v>0</v>
      </c>
      <c r="Y1837" s="40">
        <f t="shared" si="459"/>
        <v>0</v>
      </c>
      <c r="Z1837" s="40">
        <f t="shared" si="460"/>
        <v>0</v>
      </c>
      <c r="AA1837" s="40">
        <f t="shared" si="461"/>
        <v>1</v>
      </c>
      <c r="AB1837" s="40">
        <f t="shared" si="462"/>
        <v>0</v>
      </c>
      <c r="AC1837" s="41" t="s">
        <v>132</v>
      </c>
      <c r="AD1837" s="41" t="s">
        <v>463</v>
      </c>
      <c r="AE1837" s="41" t="s">
        <v>227</v>
      </c>
      <c r="AF1837" s="41" t="s">
        <v>216</v>
      </c>
      <c r="AG1837" s="41" t="s">
        <v>56</v>
      </c>
      <c r="AH1837" s="41" t="s">
        <v>56</v>
      </c>
      <c r="AI1837" s="41" t="s">
        <v>56</v>
      </c>
      <c r="AJ1837" s="41" t="s">
        <v>160</v>
      </c>
      <c r="AK1837" s="41" t="s">
        <v>56</v>
      </c>
    </row>
    <row r="1838" spans="1:37" s="41" customFormat="1" ht="15.75" hidden="1" thickBot="1" x14ac:dyDescent="0.3">
      <c r="A1838" s="11" t="s">
        <v>697</v>
      </c>
      <c r="B1838" s="12" t="s">
        <v>216</v>
      </c>
      <c r="C1838" s="13" t="s">
        <v>46</v>
      </c>
      <c r="D1838" s="14" t="s">
        <v>47</v>
      </c>
      <c r="E1838" s="13" t="s">
        <v>4254</v>
      </c>
      <c r="F1838" s="4" t="s">
        <v>152</v>
      </c>
      <c r="G1838" s="4" t="s">
        <v>492</v>
      </c>
      <c r="H1838" s="15">
        <v>43161.875</v>
      </c>
      <c r="I1838" s="15">
        <v>43168.583333333336</v>
      </c>
      <c r="J1838" s="131" t="s">
        <v>5222</v>
      </c>
      <c r="K1838" s="45" t="s">
        <v>9</v>
      </c>
      <c r="L1838" s="47" t="s">
        <v>7</v>
      </c>
      <c r="M1838" s="47" t="s">
        <v>56</v>
      </c>
      <c r="N1838" s="9" t="str">
        <f t="shared" si="448"/>
        <v>Minor</v>
      </c>
      <c r="O1838" s="10" t="str">
        <f t="shared" si="449"/>
        <v>Successful</v>
      </c>
      <c r="P1838" s="10" t="str">
        <f t="shared" si="450"/>
        <v>On Time</v>
      </c>
      <c r="Q1838" s="9">
        <f t="shared" si="451"/>
        <v>1</v>
      </c>
      <c r="R1838" s="9">
        <f t="shared" si="452"/>
        <v>1</v>
      </c>
      <c r="S1838" s="9">
        <f t="shared" si="453"/>
        <v>0</v>
      </c>
      <c r="T1838" s="9" t="str">
        <f t="shared" si="454"/>
        <v>March</v>
      </c>
      <c r="U1838" s="40">
        <f t="shared" si="455"/>
        <v>0</v>
      </c>
      <c r="V1838" s="40" t="str">
        <f t="shared" si="456"/>
        <v>Normal</v>
      </c>
      <c r="W1838" s="40">
        <f t="shared" si="457"/>
        <v>0</v>
      </c>
      <c r="X1838" s="40">
        <f t="shared" si="458"/>
        <v>0</v>
      </c>
      <c r="Y1838" s="40">
        <f t="shared" si="459"/>
        <v>0</v>
      </c>
      <c r="Z1838" s="40">
        <f t="shared" si="460"/>
        <v>0</v>
      </c>
      <c r="AA1838" s="40">
        <f t="shared" si="461"/>
        <v>1</v>
      </c>
      <c r="AB1838" s="40">
        <f t="shared" si="462"/>
        <v>0</v>
      </c>
      <c r="AC1838" s="41" t="s">
        <v>238</v>
      </c>
      <c r="AD1838" s="41" t="s">
        <v>288</v>
      </c>
      <c r="AE1838" s="41" t="s">
        <v>121</v>
      </c>
      <c r="AF1838" s="41" t="s">
        <v>322</v>
      </c>
      <c r="AG1838" s="41" t="s">
        <v>56</v>
      </c>
      <c r="AH1838" s="41" t="s">
        <v>56</v>
      </c>
      <c r="AI1838" s="41" t="s">
        <v>56</v>
      </c>
      <c r="AJ1838" s="41" t="s">
        <v>160</v>
      </c>
      <c r="AK1838" s="41" t="s">
        <v>56</v>
      </c>
    </row>
    <row r="1839" spans="1:37" s="41" customFormat="1" ht="15.75" hidden="1" thickBot="1" x14ac:dyDescent="0.3">
      <c r="A1839" s="11" t="s">
        <v>63</v>
      </c>
      <c r="B1839" s="12" t="s">
        <v>216</v>
      </c>
      <c r="C1839" s="13" t="s">
        <v>52</v>
      </c>
      <c r="D1839" s="14" t="s">
        <v>47</v>
      </c>
      <c r="E1839" s="13" t="s">
        <v>4255</v>
      </c>
      <c r="F1839" s="4" t="s">
        <v>152</v>
      </c>
      <c r="G1839" s="4" t="s">
        <v>596</v>
      </c>
      <c r="H1839" s="15">
        <v>43167.791666666664</v>
      </c>
      <c r="I1839" s="15">
        <v>43167.875</v>
      </c>
      <c r="J1839" s="131" t="s">
        <v>5223</v>
      </c>
      <c r="K1839" s="45" t="s">
        <v>9</v>
      </c>
      <c r="L1839" s="47" t="s">
        <v>7</v>
      </c>
      <c r="M1839" s="47" t="s">
        <v>56</v>
      </c>
      <c r="N1839" s="9" t="str">
        <f t="shared" si="448"/>
        <v>Standard</v>
      </c>
      <c r="O1839" s="10" t="str">
        <f t="shared" si="449"/>
        <v>Successful</v>
      </c>
      <c r="P1839" s="10" t="str">
        <f t="shared" si="450"/>
        <v>On Time</v>
      </c>
      <c r="Q1839" s="9">
        <f t="shared" si="451"/>
        <v>1</v>
      </c>
      <c r="R1839" s="9">
        <f t="shared" si="452"/>
        <v>1</v>
      </c>
      <c r="S1839" s="9">
        <f t="shared" si="453"/>
        <v>0</v>
      </c>
      <c r="T1839" s="9" t="str">
        <f t="shared" si="454"/>
        <v>March</v>
      </c>
      <c r="U1839" s="40">
        <f t="shared" si="455"/>
        <v>0</v>
      </c>
      <c r="V1839" s="40" t="str">
        <f t="shared" si="456"/>
        <v>Normal</v>
      </c>
      <c r="W1839" s="40">
        <f t="shared" si="457"/>
        <v>0</v>
      </c>
      <c r="X1839" s="40">
        <f t="shared" si="458"/>
        <v>0</v>
      </c>
      <c r="Y1839" s="40">
        <f t="shared" si="459"/>
        <v>0</v>
      </c>
      <c r="Z1839" s="40">
        <f t="shared" si="460"/>
        <v>0</v>
      </c>
      <c r="AA1839" s="40">
        <f t="shared" si="461"/>
        <v>1</v>
      </c>
      <c r="AB1839" s="40">
        <f t="shared" si="462"/>
        <v>0</v>
      </c>
      <c r="AC1839" s="41" t="s">
        <v>132</v>
      </c>
      <c r="AD1839" s="41" t="s">
        <v>283</v>
      </c>
      <c r="AE1839" s="41" t="s">
        <v>121</v>
      </c>
      <c r="AF1839" s="41" t="s">
        <v>322</v>
      </c>
      <c r="AG1839" s="41" t="s">
        <v>56</v>
      </c>
      <c r="AH1839" s="41" t="s">
        <v>56</v>
      </c>
      <c r="AI1839" s="41" t="s">
        <v>56</v>
      </c>
      <c r="AJ1839" s="41" t="s">
        <v>160</v>
      </c>
      <c r="AK1839" s="41" t="s">
        <v>56</v>
      </c>
    </row>
    <row r="1840" spans="1:37" s="41" customFormat="1" ht="15.75" hidden="1" thickBot="1" x14ac:dyDescent="0.3">
      <c r="A1840" s="11" t="s">
        <v>697</v>
      </c>
      <c r="B1840" s="12" t="s">
        <v>216</v>
      </c>
      <c r="C1840" s="13" t="s">
        <v>46</v>
      </c>
      <c r="D1840" s="14" t="s">
        <v>47</v>
      </c>
      <c r="E1840" s="13" t="s">
        <v>4256</v>
      </c>
      <c r="F1840" s="4" t="s">
        <v>614</v>
      </c>
      <c r="G1840" s="4" t="s">
        <v>779</v>
      </c>
      <c r="H1840" s="15">
        <v>43167.5</v>
      </c>
      <c r="I1840" s="15">
        <v>43168</v>
      </c>
      <c r="J1840" s="131" t="s">
        <v>5224</v>
      </c>
      <c r="K1840" s="45" t="s">
        <v>9</v>
      </c>
      <c r="L1840" s="47" t="s">
        <v>7</v>
      </c>
      <c r="M1840" s="47" t="s">
        <v>56</v>
      </c>
      <c r="N1840" s="9" t="str">
        <f t="shared" si="448"/>
        <v>Minor</v>
      </c>
      <c r="O1840" s="10" t="str">
        <f t="shared" si="449"/>
        <v>Successful</v>
      </c>
      <c r="P1840" s="10" t="str">
        <f t="shared" si="450"/>
        <v>On Time</v>
      </c>
      <c r="Q1840" s="9">
        <f t="shared" si="451"/>
        <v>1</v>
      </c>
      <c r="R1840" s="9">
        <f t="shared" si="452"/>
        <v>1</v>
      </c>
      <c r="S1840" s="9">
        <f t="shared" si="453"/>
        <v>0</v>
      </c>
      <c r="T1840" s="9" t="str">
        <f t="shared" si="454"/>
        <v>March</v>
      </c>
      <c r="U1840" s="40">
        <f t="shared" si="455"/>
        <v>0</v>
      </c>
      <c r="V1840" s="40" t="str">
        <f t="shared" si="456"/>
        <v>Normal</v>
      </c>
      <c r="W1840" s="40">
        <f t="shared" si="457"/>
        <v>0</v>
      </c>
      <c r="X1840" s="40">
        <f t="shared" si="458"/>
        <v>0</v>
      </c>
      <c r="Y1840" s="40">
        <f t="shared" si="459"/>
        <v>0</v>
      </c>
      <c r="Z1840" s="40">
        <f t="shared" si="460"/>
        <v>0</v>
      </c>
      <c r="AA1840" s="40">
        <f t="shared" si="461"/>
        <v>1</v>
      </c>
      <c r="AB1840" s="40">
        <f t="shared" si="462"/>
        <v>0</v>
      </c>
      <c r="AC1840" s="41" t="s">
        <v>238</v>
      </c>
      <c r="AD1840" s="41" t="s">
        <v>554</v>
      </c>
      <c r="AE1840" s="41" t="s">
        <v>351</v>
      </c>
      <c r="AF1840" s="41" t="s">
        <v>216</v>
      </c>
      <c r="AG1840" s="41" t="s">
        <v>56</v>
      </c>
      <c r="AH1840" s="41" t="s">
        <v>56</v>
      </c>
      <c r="AI1840" s="41" t="s">
        <v>56</v>
      </c>
      <c r="AJ1840" s="41" t="s">
        <v>160</v>
      </c>
      <c r="AK1840" s="41" t="s">
        <v>56</v>
      </c>
    </row>
    <row r="1841" spans="1:37" s="41" customFormat="1" ht="15.75" hidden="1" thickBot="1" x14ac:dyDescent="0.3">
      <c r="A1841" s="11" t="s">
        <v>248</v>
      </c>
      <c r="B1841" s="12" t="s">
        <v>216</v>
      </c>
      <c r="C1841" s="13" t="s">
        <v>46</v>
      </c>
      <c r="D1841" s="14" t="s">
        <v>47</v>
      </c>
      <c r="E1841" s="13" t="s">
        <v>4257</v>
      </c>
      <c r="F1841" s="4" t="s">
        <v>309</v>
      </c>
      <c r="G1841" s="4" t="s">
        <v>1600</v>
      </c>
      <c r="H1841" s="15">
        <v>43167.666666666664</v>
      </c>
      <c r="I1841" s="15">
        <v>43167.833333333336</v>
      </c>
      <c r="J1841" s="131" t="s">
        <v>5225</v>
      </c>
      <c r="K1841" s="45" t="s">
        <v>9</v>
      </c>
      <c r="L1841" s="47" t="s">
        <v>7</v>
      </c>
      <c r="M1841" s="47" t="s">
        <v>56</v>
      </c>
      <c r="N1841" s="9" t="str">
        <f t="shared" si="448"/>
        <v>Minor</v>
      </c>
      <c r="O1841" s="10" t="str">
        <f t="shared" si="449"/>
        <v>Successful</v>
      </c>
      <c r="P1841" s="10" t="str">
        <f t="shared" si="450"/>
        <v>On Time</v>
      </c>
      <c r="Q1841" s="9">
        <f t="shared" si="451"/>
        <v>1</v>
      </c>
      <c r="R1841" s="9">
        <f t="shared" si="452"/>
        <v>1</v>
      </c>
      <c r="S1841" s="9">
        <f t="shared" si="453"/>
        <v>0</v>
      </c>
      <c r="T1841" s="9" t="str">
        <f t="shared" si="454"/>
        <v>March</v>
      </c>
      <c r="U1841" s="40">
        <f t="shared" si="455"/>
        <v>0</v>
      </c>
      <c r="V1841" s="40" t="str">
        <f t="shared" si="456"/>
        <v>Normal</v>
      </c>
      <c r="W1841" s="40">
        <f t="shared" si="457"/>
        <v>0</v>
      </c>
      <c r="X1841" s="40">
        <f t="shared" si="458"/>
        <v>0</v>
      </c>
      <c r="Y1841" s="40">
        <f t="shared" si="459"/>
        <v>0</v>
      </c>
      <c r="Z1841" s="40">
        <f t="shared" si="460"/>
        <v>0</v>
      </c>
      <c r="AA1841" s="40">
        <f t="shared" si="461"/>
        <v>1</v>
      </c>
      <c r="AB1841" s="40">
        <f t="shared" si="462"/>
        <v>0</v>
      </c>
      <c r="AC1841" s="41" t="s">
        <v>537</v>
      </c>
      <c r="AD1841" s="41" t="s">
        <v>463</v>
      </c>
      <c r="AE1841" s="41" t="s">
        <v>227</v>
      </c>
      <c r="AF1841" s="41" t="s">
        <v>216</v>
      </c>
      <c r="AG1841" s="41" t="s">
        <v>56</v>
      </c>
      <c r="AH1841" s="41" t="s">
        <v>56</v>
      </c>
      <c r="AI1841" s="41" t="s">
        <v>56</v>
      </c>
      <c r="AJ1841" s="41" t="s">
        <v>160</v>
      </c>
      <c r="AK1841" s="41" t="s">
        <v>56</v>
      </c>
    </row>
    <row r="1842" spans="1:37" s="41" customFormat="1" ht="15.75" hidden="1" thickBot="1" x14ac:dyDescent="0.3">
      <c r="A1842" s="11" t="s">
        <v>697</v>
      </c>
      <c r="B1842" s="12" t="s">
        <v>216</v>
      </c>
      <c r="C1842" s="13" t="s">
        <v>46</v>
      </c>
      <c r="D1842" s="14" t="s">
        <v>47</v>
      </c>
      <c r="E1842" s="13" t="s">
        <v>4258</v>
      </c>
      <c r="F1842" s="4" t="s">
        <v>364</v>
      </c>
      <c r="G1842" s="4" t="s">
        <v>489</v>
      </c>
      <c r="H1842" s="15">
        <v>43165.503472222219</v>
      </c>
      <c r="I1842" s="15">
        <v>43168.663194444445</v>
      </c>
      <c r="J1842" s="131" t="s">
        <v>5037</v>
      </c>
      <c r="K1842" s="45" t="s">
        <v>9</v>
      </c>
      <c r="L1842" s="47" t="s">
        <v>7</v>
      </c>
      <c r="M1842" s="47" t="s">
        <v>56</v>
      </c>
      <c r="N1842" s="9" t="str">
        <f t="shared" si="448"/>
        <v>Minor</v>
      </c>
      <c r="O1842" s="10" t="str">
        <f t="shared" si="449"/>
        <v>Successful</v>
      </c>
      <c r="P1842" s="10" t="str">
        <f t="shared" si="450"/>
        <v>On Time</v>
      </c>
      <c r="Q1842" s="9">
        <f t="shared" si="451"/>
        <v>1</v>
      </c>
      <c r="R1842" s="9">
        <f t="shared" si="452"/>
        <v>1</v>
      </c>
      <c r="S1842" s="9">
        <f t="shared" si="453"/>
        <v>0</v>
      </c>
      <c r="T1842" s="9" t="str">
        <f t="shared" si="454"/>
        <v>March</v>
      </c>
      <c r="U1842" s="40">
        <f t="shared" si="455"/>
        <v>0</v>
      </c>
      <c r="V1842" s="40" t="str">
        <f t="shared" si="456"/>
        <v>Normal</v>
      </c>
      <c r="W1842" s="40">
        <f t="shared" si="457"/>
        <v>0</v>
      </c>
      <c r="X1842" s="40">
        <f t="shared" si="458"/>
        <v>0</v>
      </c>
      <c r="Y1842" s="40">
        <f t="shared" si="459"/>
        <v>0</v>
      </c>
      <c r="Z1842" s="40">
        <f t="shared" si="460"/>
        <v>0</v>
      </c>
      <c r="AA1842" s="40">
        <f t="shared" si="461"/>
        <v>1</v>
      </c>
      <c r="AB1842" s="40">
        <f t="shared" si="462"/>
        <v>0</v>
      </c>
      <c r="AC1842" s="41" t="s">
        <v>238</v>
      </c>
      <c r="AD1842" s="41" t="s">
        <v>719</v>
      </c>
      <c r="AE1842" s="41" t="s">
        <v>429</v>
      </c>
      <c r="AF1842" s="41" t="s">
        <v>216</v>
      </c>
      <c r="AG1842" s="41" t="s">
        <v>56</v>
      </c>
      <c r="AH1842" s="41" t="s">
        <v>56</v>
      </c>
      <c r="AI1842" s="41" t="s">
        <v>56</v>
      </c>
      <c r="AJ1842" s="41" t="s">
        <v>160</v>
      </c>
      <c r="AK1842" s="41" t="s">
        <v>56</v>
      </c>
    </row>
    <row r="1843" spans="1:37" s="41" customFormat="1" ht="15.75" hidden="1" thickBot="1" x14ac:dyDescent="0.3">
      <c r="A1843" s="11" t="s">
        <v>697</v>
      </c>
      <c r="B1843" s="12" t="s">
        <v>216</v>
      </c>
      <c r="C1843" s="13" t="s">
        <v>52</v>
      </c>
      <c r="D1843" s="14" t="s">
        <v>47</v>
      </c>
      <c r="E1843" s="13" t="s">
        <v>4259</v>
      </c>
      <c r="F1843" s="4" t="s">
        <v>152</v>
      </c>
      <c r="G1843" s="4" t="s">
        <v>582</v>
      </c>
      <c r="H1843" s="15">
        <v>43167.541666666664</v>
      </c>
      <c r="I1843" s="15">
        <v>43168.541666666664</v>
      </c>
      <c r="J1843" s="131" t="s">
        <v>5226</v>
      </c>
      <c r="K1843" s="45" t="s">
        <v>9</v>
      </c>
      <c r="L1843" s="47" t="s">
        <v>7</v>
      </c>
      <c r="M1843" s="47" t="s">
        <v>56</v>
      </c>
      <c r="N1843" s="9" t="str">
        <f t="shared" si="448"/>
        <v>Standard</v>
      </c>
      <c r="O1843" s="10" t="str">
        <f t="shared" si="449"/>
        <v>Successful</v>
      </c>
      <c r="P1843" s="10" t="str">
        <f t="shared" si="450"/>
        <v>On Time</v>
      </c>
      <c r="Q1843" s="9">
        <f t="shared" si="451"/>
        <v>1</v>
      </c>
      <c r="R1843" s="9">
        <f t="shared" si="452"/>
        <v>1</v>
      </c>
      <c r="S1843" s="9">
        <f t="shared" si="453"/>
        <v>0</v>
      </c>
      <c r="T1843" s="9" t="str">
        <f t="shared" si="454"/>
        <v>March</v>
      </c>
      <c r="U1843" s="40">
        <f t="shared" si="455"/>
        <v>0</v>
      </c>
      <c r="V1843" s="40" t="str">
        <f t="shared" si="456"/>
        <v>Normal</v>
      </c>
      <c r="W1843" s="40">
        <f t="shared" si="457"/>
        <v>0</v>
      </c>
      <c r="X1843" s="40">
        <f t="shared" si="458"/>
        <v>0</v>
      </c>
      <c r="Y1843" s="40">
        <f t="shared" si="459"/>
        <v>0</v>
      </c>
      <c r="Z1843" s="40">
        <f t="shared" si="460"/>
        <v>0</v>
      </c>
      <c r="AA1843" s="40">
        <f t="shared" si="461"/>
        <v>1</v>
      </c>
      <c r="AB1843" s="40">
        <f t="shared" si="462"/>
        <v>0</v>
      </c>
      <c r="AC1843" s="41" t="s">
        <v>238</v>
      </c>
      <c r="AD1843" s="41" t="s">
        <v>3948</v>
      </c>
      <c r="AE1843" s="41" t="s">
        <v>121</v>
      </c>
      <c r="AF1843" s="41" t="s">
        <v>322</v>
      </c>
      <c r="AG1843" s="41" t="s">
        <v>56</v>
      </c>
      <c r="AH1843" s="41" t="s">
        <v>56</v>
      </c>
      <c r="AI1843" s="41" t="s">
        <v>56</v>
      </c>
      <c r="AJ1843" s="41" t="s">
        <v>160</v>
      </c>
      <c r="AK1843" s="41" t="s">
        <v>56</v>
      </c>
    </row>
    <row r="1844" spans="1:37" s="41" customFormat="1" ht="15.75" hidden="1" thickBot="1" x14ac:dyDescent="0.3">
      <c r="A1844" s="11" t="s">
        <v>66</v>
      </c>
      <c r="B1844" s="12" t="s">
        <v>216</v>
      </c>
      <c r="C1844" s="13" t="s">
        <v>46</v>
      </c>
      <c r="D1844" s="14" t="s">
        <v>47</v>
      </c>
      <c r="E1844" s="13" t="s">
        <v>4260</v>
      </c>
      <c r="F1844" s="4" t="s">
        <v>152</v>
      </c>
      <c r="G1844" s="4" t="s">
        <v>577</v>
      </c>
      <c r="H1844" s="15">
        <v>43167.583333333336</v>
      </c>
      <c r="I1844" s="15">
        <v>43167.666666666664</v>
      </c>
      <c r="J1844" s="131" t="s">
        <v>5227</v>
      </c>
      <c r="K1844" s="45" t="s">
        <v>9</v>
      </c>
      <c r="L1844" s="47" t="s">
        <v>7</v>
      </c>
      <c r="M1844" s="47" t="s">
        <v>56</v>
      </c>
      <c r="N1844" s="9" t="str">
        <f t="shared" si="448"/>
        <v>Minor</v>
      </c>
      <c r="O1844" s="10" t="str">
        <f t="shared" si="449"/>
        <v>Successful</v>
      </c>
      <c r="P1844" s="10" t="str">
        <f t="shared" si="450"/>
        <v>On Time</v>
      </c>
      <c r="Q1844" s="9">
        <f t="shared" si="451"/>
        <v>1</v>
      </c>
      <c r="R1844" s="9">
        <f t="shared" si="452"/>
        <v>1</v>
      </c>
      <c r="S1844" s="9">
        <f t="shared" si="453"/>
        <v>0</v>
      </c>
      <c r="T1844" s="9" t="str">
        <f t="shared" si="454"/>
        <v>March</v>
      </c>
      <c r="U1844" s="40">
        <f t="shared" si="455"/>
        <v>0</v>
      </c>
      <c r="V1844" s="40" t="str">
        <f t="shared" si="456"/>
        <v>Normal</v>
      </c>
      <c r="W1844" s="40">
        <f t="shared" si="457"/>
        <v>0</v>
      </c>
      <c r="X1844" s="40">
        <f t="shared" si="458"/>
        <v>0</v>
      </c>
      <c r="Y1844" s="40">
        <f t="shared" si="459"/>
        <v>0</v>
      </c>
      <c r="Z1844" s="40">
        <f t="shared" si="460"/>
        <v>0</v>
      </c>
      <c r="AA1844" s="40">
        <f t="shared" si="461"/>
        <v>1</v>
      </c>
      <c r="AB1844" s="40">
        <f t="shared" si="462"/>
        <v>0</v>
      </c>
      <c r="AC1844" s="41" t="s">
        <v>132</v>
      </c>
      <c r="AD1844" s="41" t="s">
        <v>280</v>
      </c>
      <c r="AE1844" s="41" t="s">
        <v>121</v>
      </c>
      <c r="AF1844" s="41" t="s">
        <v>322</v>
      </c>
      <c r="AG1844" s="41" t="s">
        <v>56</v>
      </c>
      <c r="AH1844" s="41" t="s">
        <v>56</v>
      </c>
      <c r="AI1844" s="41" t="s">
        <v>56</v>
      </c>
      <c r="AJ1844" s="41" t="s">
        <v>160</v>
      </c>
      <c r="AK1844" s="41" t="s">
        <v>56</v>
      </c>
    </row>
    <row r="1845" spans="1:37" s="41" customFormat="1" ht="15.75" hidden="1" thickBot="1" x14ac:dyDescent="0.3">
      <c r="A1845" s="11" t="s">
        <v>66</v>
      </c>
      <c r="B1845" s="12" t="s">
        <v>216</v>
      </c>
      <c r="C1845" s="13" t="s">
        <v>46</v>
      </c>
      <c r="D1845" s="14" t="s">
        <v>47</v>
      </c>
      <c r="E1845" s="13" t="s">
        <v>4261</v>
      </c>
      <c r="F1845" s="4" t="s">
        <v>152</v>
      </c>
      <c r="G1845" s="4" t="s">
        <v>577</v>
      </c>
      <c r="H1845" s="15">
        <v>43168.416666666664</v>
      </c>
      <c r="I1845" s="15">
        <v>43168.5</v>
      </c>
      <c r="J1845" s="131" t="s">
        <v>5228</v>
      </c>
      <c r="K1845" s="45" t="s">
        <v>9</v>
      </c>
      <c r="L1845" s="47" t="s">
        <v>7</v>
      </c>
      <c r="M1845" s="47" t="s">
        <v>56</v>
      </c>
      <c r="N1845" s="9" t="str">
        <f t="shared" si="448"/>
        <v>Minor</v>
      </c>
      <c r="O1845" s="10" t="str">
        <f t="shared" si="449"/>
        <v>Successful</v>
      </c>
      <c r="P1845" s="10" t="str">
        <f t="shared" si="450"/>
        <v>On Time</v>
      </c>
      <c r="Q1845" s="9">
        <f t="shared" si="451"/>
        <v>1</v>
      </c>
      <c r="R1845" s="9">
        <f t="shared" si="452"/>
        <v>1</v>
      </c>
      <c r="S1845" s="9">
        <f t="shared" si="453"/>
        <v>0</v>
      </c>
      <c r="T1845" s="9" t="str">
        <f t="shared" si="454"/>
        <v>March</v>
      </c>
      <c r="U1845" s="40">
        <f t="shared" si="455"/>
        <v>0</v>
      </c>
      <c r="V1845" s="40" t="str">
        <f t="shared" si="456"/>
        <v>Normal</v>
      </c>
      <c r="W1845" s="40">
        <f t="shared" si="457"/>
        <v>0</v>
      </c>
      <c r="X1845" s="40">
        <f t="shared" si="458"/>
        <v>0</v>
      </c>
      <c r="Y1845" s="40">
        <f t="shared" si="459"/>
        <v>0</v>
      </c>
      <c r="Z1845" s="40">
        <f t="shared" si="460"/>
        <v>0</v>
      </c>
      <c r="AA1845" s="40">
        <f t="shared" si="461"/>
        <v>1</v>
      </c>
      <c r="AB1845" s="40">
        <f t="shared" si="462"/>
        <v>0</v>
      </c>
      <c r="AC1845" s="41" t="s">
        <v>132</v>
      </c>
      <c r="AD1845" s="41" t="s">
        <v>280</v>
      </c>
      <c r="AE1845" s="41" t="s">
        <v>121</v>
      </c>
      <c r="AF1845" s="41" t="s">
        <v>322</v>
      </c>
      <c r="AG1845" s="41" t="s">
        <v>56</v>
      </c>
      <c r="AH1845" s="41" t="s">
        <v>56</v>
      </c>
      <c r="AI1845" s="41" t="s">
        <v>56</v>
      </c>
      <c r="AJ1845" s="41" t="s">
        <v>160</v>
      </c>
      <c r="AK1845" s="41" t="s">
        <v>56</v>
      </c>
    </row>
    <row r="1846" spans="1:37" s="41" customFormat="1" ht="15.75" hidden="1" thickBot="1" x14ac:dyDescent="0.3">
      <c r="A1846" s="11" t="s">
        <v>697</v>
      </c>
      <c r="B1846" s="12" t="s">
        <v>215</v>
      </c>
      <c r="C1846" s="13" t="s">
        <v>52</v>
      </c>
      <c r="D1846" s="14" t="s">
        <v>47</v>
      </c>
      <c r="E1846" s="13" t="s">
        <v>4262</v>
      </c>
      <c r="F1846" s="4" t="s">
        <v>94</v>
      </c>
      <c r="G1846" s="4" t="s">
        <v>4945</v>
      </c>
      <c r="H1846" s="15">
        <v>43168.583333333336</v>
      </c>
      <c r="I1846" s="15">
        <v>43168.666666666664</v>
      </c>
      <c r="J1846" s="131" t="s">
        <v>5229</v>
      </c>
      <c r="K1846" s="45" t="s">
        <v>9</v>
      </c>
      <c r="L1846" s="47" t="s">
        <v>7</v>
      </c>
      <c r="M1846" s="47" t="s">
        <v>56</v>
      </c>
      <c r="N1846" s="9" t="str">
        <f t="shared" si="448"/>
        <v>Standard</v>
      </c>
      <c r="O1846" s="10" t="str">
        <f t="shared" si="449"/>
        <v>Successful</v>
      </c>
      <c r="P1846" s="10" t="str">
        <f t="shared" si="450"/>
        <v>On Time</v>
      </c>
      <c r="Q1846" s="9">
        <f t="shared" si="451"/>
        <v>1</v>
      </c>
      <c r="R1846" s="9">
        <f t="shared" si="452"/>
        <v>1</v>
      </c>
      <c r="S1846" s="9">
        <f t="shared" si="453"/>
        <v>0</v>
      </c>
      <c r="T1846" s="9" t="str">
        <f t="shared" si="454"/>
        <v>March</v>
      </c>
      <c r="U1846" s="40">
        <f t="shared" si="455"/>
        <v>0</v>
      </c>
      <c r="V1846" s="40" t="str">
        <f t="shared" si="456"/>
        <v>Normal</v>
      </c>
      <c r="W1846" s="40">
        <f t="shared" si="457"/>
        <v>0</v>
      </c>
      <c r="X1846" s="40">
        <f t="shared" si="458"/>
        <v>0</v>
      </c>
      <c r="Y1846" s="40">
        <f t="shared" si="459"/>
        <v>0</v>
      </c>
      <c r="Z1846" s="40">
        <f t="shared" si="460"/>
        <v>0</v>
      </c>
      <c r="AA1846" s="40">
        <f t="shared" si="461"/>
        <v>1</v>
      </c>
      <c r="AB1846" s="40">
        <f t="shared" si="462"/>
        <v>0</v>
      </c>
      <c r="AC1846" s="41" t="s">
        <v>238</v>
      </c>
      <c r="AD1846" s="41" t="s">
        <v>2259</v>
      </c>
      <c r="AE1846" s="41" t="s">
        <v>431</v>
      </c>
      <c r="AF1846" s="41" t="s">
        <v>215</v>
      </c>
      <c r="AG1846" s="41" t="s">
        <v>56</v>
      </c>
      <c r="AH1846" s="41" t="s">
        <v>56</v>
      </c>
      <c r="AI1846" s="41" t="s">
        <v>56</v>
      </c>
      <c r="AJ1846" s="41" t="s">
        <v>160</v>
      </c>
      <c r="AK1846" s="41" t="s">
        <v>56</v>
      </c>
    </row>
    <row r="1847" spans="1:37" s="41" customFormat="1" ht="15.75" hidden="1" thickBot="1" x14ac:dyDescent="0.3">
      <c r="A1847" s="11" t="s">
        <v>45</v>
      </c>
      <c r="B1847" s="12" t="s">
        <v>216</v>
      </c>
      <c r="C1847" s="13" t="s">
        <v>46</v>
      </c>
      <c r="D1847" s="14" t="s">
        <v>47</v>
      </c>
      <c r="E1847" s="13" t="s">
        <v>4263</v>
      </c>
      <c r="F1847" s="4" t="s">
        <v>75</v>
      </c>
      <c r="G1847" s="4" t="s">
        <v>1591</v>
      </c>
      <c r="H1847" s="15">
        <v>43167.458333333336</v>
      </c>
      <c r="I1847" s="15">
        <v>43168.458333333336</v>
      </c>
      <c r="J1847" s="131" t="s">
        <v>5230</v>
      </c>
      <c r="K1847" s="45" t="s">
        <v>9</v>
      </c>
      <c r="L1847" s="47" t="s">
        <v>7</v>
      </c>
      <c r="M1847" s="47" t="s">
        <v>56</v>
      </c>
      <c r="N1847" s="9" t="str">
        <f t="shared" si="448"/>
        <v>Minor</v>
      </c>
      <c r="O1847" s="10" t="str">
        <f t="shared" si="449"/>
        <v>Successful</v>
      </c>
      <c r="P1847" s="10" t="str">
        <f t="shared" si="450"/>
        <v>On Time</v>
      </c>
      <c r="Q1847" s="9">
        <f t="shared" si="451"/>
        <v>1</v>
      </c>
      <c r="R1847" s="9">
        <f t="shared" si="452"/>
        <v>1</v>
      </c>
      <c r="S1847" s="9">
        <f t="shared" si="453"/>
        <v>0</v>
      </c>
      <c r="T1847" s="9" t="str">
        <f t="shared" si="454"/>
        <v>March</v>
      </c>
      <c r="U1847" s="40">
        <f t="shared" si="455"/>
        <v>0</v>
      </c>
      <c r="V1847" s="40" t="str">
        <f t="shared" si="456"/>
        <v>Normal</v>
      </c>
      <c r="W1847" s="40">
        <f t="shared" si="457"/>
        <v>0</v>
      </c>
      <c r="X1847" s="40">
        <f t="shared" si="458"/>
        <v>0</v>
      </c>
      <c r="Y1847" s="40">
        <f t="shared" si="459"/>
        <v>0</v>
      </c>
      <c r="Z1847" s="40">
        <f t="shared" si="460"/>
        <v>0</v>
      </c>
      <c r="AA1847" s="40">
        <f t="shared" si="461"/>
        <v>1</v>
      </c>
      <c r="AB1847" s="40">
        <f t="shared" si="462"/>
        <v>0</v>
      </c>
      <c r="AC1847" s="41" t="s">
        <v>823</v>
      </c>
      <c r="AD1847" s="41" t="s">
        <v>280</v>
      </c>
      <c r="AE1847" s="41" t="s">
        <v>323</v>
      </c>
      <c r="AF1847" s="41" t="s">
        <v>216</v>
      </c>
      <c r="AG1847" s="41" t="s">
        <v>56</v>
      </c>
      <c r="AH1847" s="41" t="s">
        <v>56</v>
      </c>
      <c r="AI1847" s="41" t="s">
        <v>56</v>
      </c>
      <c r="AJ1847" s="41" t="s">
        <v>160</v>
      </c>
      <c r="AK1847" s="41" t="s">
        <v>56</v>
      </c>
    </row>
    <row r="1848" spans="1:37" s="41" customFormat="1" ht="15.75" hidden="1" thickBot="1" x14ac:dyDescent="0.3">
      <c r="A1848" s="11" t="s">
        <v>65</v>
      </c>
      <c r="B1848" s="12" t="s">
        <v>216</v>
      </c>
      <c r="C1848" s="13" t="s">
        <v>52</v>
      </c>
      <c r="D1848" s="14" t="s">
        <v>47</v>
      </c>
      <c r="E1848" s="13" t="s">
        <v>4264</v>
      </c>
      <c r="F1848" s="4" t="s">
        <v>328</v>
      </c>
      <c r="G1848" s="4" t="s">
        <v>1623</v>
      </c>
      <c r="H1848" s="15">
        <v>43166.541666666664</v>
      </c>
      <c r="I1848" s="15">
        <v>43168.666666666664</v>
      </c>
      <c r="J1848" s="131" t="s">
        <v>5231</v>
      </c>
      <c r="K1848" s="45" t="s">
        <v>9</v>
      </c>
      <c r="L1848" s="47" t="s">
        <v>7</v>
      </c>
      <c r="M1848" s="47" t="s">
        <v>56</v>
      </c>
      <c r="N1848" s="9" t="str">
        <f t="shared" si="448"/>
        <v>Standard</v>
      </c>
      <c r="O1848" s="10" t="str">
        <f t="shared" si="449"/>
        <v>Successful</v>
      </c>
      <c r="P1848" s="10" t="str">
        <f t="shared" si="450"/>
        <v>On Time</v>
      </c>
      <c r="Q1848" s="9">
        <f t="shared" si="451"/>
        <v>1</v>
      </c>
      <c r="R1848" s="9">
        <f t="shared" si="452"/>
        <v>1</v>
      </c>
      <c r="S1848" s="9">
        <f t="shared" si="453"/>
        <v>0</v>
      </c>
      <c r="T1848" s="9" t="str">
        <f t="shared" si="454"/>
        <v>March</v>
      </c>
      <c r="U1848" s="40">
        <f t="shared" si="455"/>
        <v>0</v>
      </c>
      <c r="V1848" s="40" t="str">
        <f t="shared" si="456"/>
        <v>Normal</v>
      </c>
      <c r="W1848" s="40">
        <f t="shared" si="457"/>
        <v>0</v>
      </c>
      <c r="X1848" s="40">
        <f t="shared" si="458"/>
        <v>0</v>
      </c>
      <c r="Y1848" s="40">
        <f t="shared" si="459"/>
        <v>0</v>
      </c>
      <c r="Z1848" s="40">
        <f t="shared" si="460"/>
        <v>0</v>
      </c>
      <c r="AA1848" s="40">
        <f t="shared" si="461"/>
        <v>1</v>
      </c>
      <c r="AB1848" s="40">
        <f t="shared" si="462"/>
        <v>0</v>
      </c>
      <c r="AC1848" s="41" t="s">
        <v>132</v>
      </c>
      <c r="AD1848" s="41" t="s">
        <v>515</v>
      </c>
      <c r="AE1848" s="41" t="s">
        <v>424</v>
      </c>
      <c r="AF1848" s="41" t="s">
        <v>216</v>
      </c>
      <c r="AG1848" s="41" t="s">
        <v>56</v>
      </c>
      <c r="AH1848" s="41" t="s">
        <v>56</v>
      </c>
      <c r="AI1848" s="41" t="s">
        <v>56</v>
      </c>
      <c r="AJ1848" s="41" t="s">
        <v>160</v>
      </c>
      <c r="AK1848" s="41" t="s">
        <v>56</v>
      </c>
    </row>
    <row r="1849" spans="1:37" s="41" customFormat="1" ht="15.75" hidden="1" thickBot="1" x14ac:dyDescent="0.3">
      <c r="A1849" s="11" t="s">
        <v>65</v>
      </c>
      <c r="B1849" s="12" t="s">
        <v>216</v>
      </c>
      <c r="C1849" s="13" t="s">
        <v>52</v>
      </c>
      <c r="D1849" s="14" t="s">
        <v>47</v>
      </c>
      <c r="E1849" s="13" t="s">
        <v>4265</v>
      </c>
      <c r="F1849" s="4" t="s">
        <v>309</v>
      </c>
      <c r="G1849" s="4" t="s">
        <v>360</v>
      </c>
      <c r="H1849" s="15">
        <v>43168.416666666664</v>
      </c>
      <c r="I1849" s="15">
        <v>43168.5</v>
      </c>
      <c r="J1849" s="131" t="s">
        <v>5232</v>
      </c>
      <c r="K1849" s="45" t="s">
        <v>9</v>
      </c>
      <c r="L1849" s="47" t="s">
        <v>7</v>
      </c>
      <c r="M1849" s="47" t="s">
        <v>56</v>
      </c>
      <c r="N1849" s="9" t="str">
        <f t="shared" si="448"/>
        <v>Standard</v>
      </c>
      <c r="O1849" s="10" t="str">
        <f t="shared" si="449"/>
        <v>Successful</v>
      </c>
      <c r="P1849" s="10" t="str">
        <f t="shared" si="450"/>
        <v>On Time</v>
      </c>
      <c r="Q1849" s="9">
        <f t="shared" si="451"/>
        <v>1</v>
      </c>
      <c r="R1849" s="9">
        <f t="shared" si="452"/>
        <v>1</v>
      </c>
      <c r="S1849" s="9">
        <f t="shared" si="453"/>
        <v>0</v>
      </c>
      <c r="T1849" s="9" t="str">
        <f t="shared" si="454"/>
        <v>March</v>
      </c>
      <c r="U1849" s="40">
        <f t="shared" si="455"/>
        <v>0</v>
      </c>
      <c r="V1849" s="40" t="str">
        <f t="shared" si="456"/>
        <v>Normal</v>
      </c>
      <c r="W1849" s="40">
        <f t="shared" si="457"/>
        <v>0</v>
      </c>
      <c r="X1849" s="40">
        <f t="shared" si="458"/>
        <v>0</v>
      </c>
      <c r="Y1849" s="40">
        <f t="shared" si="459"/>
        <v>0</v>
      </c>
      <c r="Z1849" s="40">
        <f t="shared" si="460"/>
        <v>0</v>
      </c>
      <c r="AA1849" s="40">
        <f t="shared" si="461"/>
        <v>1</v>
      </c>
      <c r="AB1849" s="40">
        <f t="shared" si="462"/>
        <v>0</v>
      </c>
      <c r="AC1849" s="41" t="s">
        <v>132</v>
      </c>
      <c r="AD1849" s="41" t="s">
        <v>338</v>
      </c>
      <c r="AE1849" s="41" t="s">
        <v>227</v>
      </c>
      <c r="AF1849" s="41" t="s">
        <v>216</v>
      </c>
      <c r="AG1849" s="41" t="s">
        <v>56</v>
      </c>
      <c r="AH1849" s="41" t="s">
        <v>56</v>
      </c>
      <c r="AI1849" s="41" t="s">
        <v>56</v>
      </c>
      <c r="AJ1849" s="41" t="s">
        <v>160</v>
      </c>
      <c r="AK1849" s="41" t="s">
        <v>56</v>
      </c>
    </row>
    <row r="1850" spans="1:37" s="41" customFormat="1" ht="15.75" hidden="1" thickBot="1" x14ac:dyDescent="0.3">
      <c r="A1850" s="11" t="s">
        <v>549</v>
      </c>
      <c r="B1850" s="12" t="s">
        <v>216</v>
      </c>
      <c r="C1850" s="13" t="s">
        <v>52</v>
      </c>
      <c r="D1850" s="14" t="s">
        <v>47</v>
      </c>
      <c r="E1850" s="13" t="s">
        <v>4266</v>
      </c>
      <c r="F1850" s="4" t="s">
        <v>158</v>
      </c>
      <c r="G1850" s="4" t="s">
        <v>760</v>
      </c>
      <c r="H1850" s="15">
        <v>43167.645833333336</v>
      </c>
      <c r="I1850" s="15">
        <v>43167.6875</v>
      </c>
      <c r="J1850" s="131" t="s">
        <v>5233</v>
      </c>
      <c r="K1850" s="45" t="s">
        <v>9</v>
      </c>
      <c r="L1850" s="47" t="s">
        <v>7</v>
      </c>
      <c r="M1850" s="47" t="s">
        <v>56</v>
      </c>
      <c r="N1850" s="9" t="str">
        <f t="shared" si="448"/>
        <v>Standard</v>
      </c>
      <c r="O1850" s="10" t="str">
        <f t="shared" si="449"/>
        <v>Successful</v>
      </c>
      <c r="P1850" s="10" t="str">
        <f t="shared" si="450"/>
        <v>On Time</v>
      </c>
      <c r="Q1850" s="9">
        <f t="shared" si="451"/>
        <v>1</v>
      </c>
      <c r="R1850" s="9">
        <f t="shared" si="452"/>
        <v>1</v>
      </c>
      <c r="S1850" s="9">
        <f t="shared" si="453"/>
        <v>0</v>
      </c>
      <c r="T1850" s="9" t="str">
        <f t="shared" si="454"/>
        <v>March</v>
      </c>
      <c r="U1850" s="40">
        <f t="shared" si="455"/>
        <v>0</v>
      </c>
      <c r="V1850" s="40" t="str">
        <f t="shared" si="456"/>
        <v>Normal</v>
      </c>
      <c r="W1850" s="40">
        <f t="shared" si="457"/>
        <v>0</v>
      </c>
      <c r="X1850" s="40">
        <f t="shared" si="458"/>
        <v>0</v>
      </c>
      <c r="Y1850" s="40">
        <f t="shared" si="459"/>
        <v>0</v>
      </c>
      <c r="Z1850" s="40">
        <f t="shared" si="460"/>
        <v>0</v>
      </c>
      <c r="AA1850" s="40">
        <f t="shared" si="461"/>
        <v>1</v>
      </c>
      <c r="AB1850" s="40">
        <f t="shared" si="462"/>
        <v>0</v>
      </c>
      <c r="AC1850" s="41" t="s">
        <v>131</v>
      </c>
      <c r="AD1850" s="41" t="s">
        <v>516</v>
      </c>
      <c r="AE1850" s="41" t="s">
        <v>121</v>
      </c>
      <c r="AF1850" s="41" t="s">
        <v>322</v>
      </c>
      <c r="AG1850" s="41" t="s">
        <v>56</v>
      </c>
      <c r="AH1850" s="41" t="s">
        <v>56</v>
      </c>
      <c r="AI1850" s="41" t="s">
        <v>56</v>
      </c>
      <c r="AJ1850" s="41" t="s">
        <v>160</v>
      </c>
      <c r="AK1850" s="41" t="s">
        <v>56</v>
      </c>
    </row>
    <row r="1851" spans="1:37" s="41" customFormat="1" ht="15.75" hidden="1" thickBot="1" x14ac:dyDescent="0.3">
      <c r="A1851" s="11" t="s">
        <v>66</v>
      </c>
      <c r="B1851" s="12" t="s">
        <v>216</v>
      </c>
      <c r="C1851" s="13" t="s">
        <v>52</v>
      </c>
      <c r="D1851" s="14" t="s">
        <v>47</v>
      </c>
      <c r="E1851" s="13" t="s">
        <v>4267</v>
      </c>
      <c r="F1851" s="4" t="s">
        <v>152</v>
      </c>
      <c r="G1851" s="4" t="s">
        <v>200</v>
      </c>
      <c r="H1851" s="15">
        <v>43167.708333333336</v>
      </c>
      <c r="I1851" s="15">
        <v>43167.791666666664</v>
      </c>
      <c r="J1851" s="131" t="s">
        <v>5234</v>
      </c>
      <c r="K1851" s="45" t="s">
        <v>9</v>
      </c>
      <c r="L1851" s="47" t="s">
        <v>7</v>
      </c>
      <c r="M1851" s="47" t="s">
        <v>56</v>
      </c>
      <c r="N1851" s="9" t="str">
        <f t="shared" si="448"/>
        <v>Standard</v>
      </c>
      <c r="O1851" s="10" t="str">
        <f t="shared" si="449"/>
        <v>Successful</v>
      </c>
      <c r="P1851" s="10" t="str">
        <f t="shared" si="450"/>
        <v>On Time</v>
      </c>
      <c r="Q1851" s="9">
        <f t="shared" si="451"/>
        <v>1</v>
      </c>
      <c r="R1851" s="9">
        <f t="shared" si="452"/>
        <v>1</v>
      </c>
      <c r="S1851" s="9">
        <f t="shared" si="453"/>
        <v>0</v>
      </c>
      <c r="T1851" s="9" t="str">
        <f t="shared" si="454"/>
        <v>March</v>
      </c>
      <c r="U1851" s="40">
        <f t="shared" si="455"/>
        <v>0</v>
      </c>
      <c r="V1851" s="40" t="str">
        <f t="shared" si="456"/>
        <v>Normal</v>
      </c>
      <c r="W1851" s="40">
        <f t="shared" si="457"/>
        <v>0</v>
      </c>
      <c r="X1851" s="40">
        <f t="shared" si="458"/>
        <v>0</v>
      </c>
      <c r="Y1851" s="40">
        <f t="shared" si="459"/>
        <v>0</v>
      </c>
      <c r="Z1851" s="40">
        <f t="shared" si="460"/>
        <v>0</v>
      </c>
      <c r="AA1851" s="40">
        <f t="shared" si="461"/>
        <v>1</v>
      </c>
      <c r="AB1851" s="40">
        <f t="shared" si="462"/>
        <v>0</v>
      </c>
      <c r="AC1851" s="41" t="s">
        <v>132</v>
      </c>
      <c r="AD1851" s="41" t="s">
        <v>5852</v>
      </c>
      <c r="AE1851" s="41" t="s">
        <v>121</v>
      </c>
      <c r="AF1851" s="41" t="s">
        <v>322</v>
      </c>
      <c r="AG1851" s="41" t="s">
        <v>56</v>
      </c>
      <c r="AH1851" s="41" t="s">
        <v>56</v>
      </c>
      <c r="AI1851" s="41" t="s">
        <v>56</v>
      </c>
      <c r="AJ1851" s="41" t="s">
        <v>160</v>
      </c>
      <c r="AK1851" s="41" t="s">
        <v>56</v>
      </c>
    </row>
    <row r="1852" spans="1:37" s="41" customFormat="1" ht="15.75" hidden="1" thickBot="1" x14ac:dyDescent="0.3">
      <c r="A1852" s="11" t="s">
        <v>66</v>
      </c>
      <c r="B1852" s="12" t="s">
        <v>216</v>
      </c>
      <c r="C1852" s="13" t="s">
        <v>52</v>
      </c>
      <c r="D1852" s="14" t="s">
        <v>47</v>
      </c>
      <c r="E1852" s="13" t="s">
        <v>4268</v>
      </c>
      <c r="F1852" s="4" t="s">
        <v>152</v>
      </c>
      <c r="G1852" s="4" t="s">
        <v>200</v>
      </c>
      <c r="H1852" s="15">
        <v>43167.833333333336</v>
      </c>
      <c r="I1852" s="15">
        <v>43167.916666666664</v>
      </c>
      <c r="J1852" s="131" t="s">
        <v>5235</v>
      </c>
      <c r="K1852" s="45" t="s">
        <v>9</v>
      </c>
      <c r="L1852" s="47" t="s">
        <v>7</v>
      </c>
      <c r="M1852" s="47" t="s">
        <v>56</v>
      </c>
      <c r="N1852" s="9" t="str">
        <f t="shared" si="448"/>
        <v>Standard</v>
      </c>
      <c r="O1852" s="10" t="str">
        <f t="shared" si="449"/>
        <v>Successful</v>
      </c>
      <c r="P1852" s="10" t="str">
        <f t="shared" si="450"/>
        <v>On Time</v>
      </c>
      <c r="Q1852" s="9">
        <f t="shared" si="451"/>
        <v>1</v>
      </c>
      <c r="R1852" s="9">
        <f t="shared" si="452"/>
        <v>1</v>
      </c>
      <c r="S1852" s="9">
        <f t="shared" si="453"/>
        <v>0</v>
      </c>
      <c r="T1852" s="9" t="str">
        <f t="shared" si="454"/>
        <v>March</v>
      </c>
      <c r="U1852" s="40">
        <f t="shared" si="455"/>
        <v>0</v>
      </c>
      <c r="V1852" s="40" t="str">
        <f t="shared" si="456"/>
        <v>Normal</v>
      </c>
      <c r="W1852" s="40">
        <f t="shared" si="457"/>
        <v>0</v>
      </c>
      <c r="X1852" s="40">
        <f t="shared" si="458"/>
        <v>0</v>
      </c>
      <c r="Y1852" s="40">
        <f t="shared" si="459"/>
        <v>0</v>
      </c>
      <c r="Z1852" s="40">
        <f t="shared" si="460"/>
        <v>0</v>
      </c>
      <c r="AA1852" s="40">
        <f t="shared" si="461"/>
        <v>1</v>
      </c>
      <c r="AB1852" s="40">
        <f t="shared" si="462"/>
        <v>0</v>
      </c>
      <c r="AC1852" s="41" t="s">
        <v>132</v>
      </c>
      <c r="AD1852" s="41" t="s">
        <v>5852</v>
      </c>
      <c r="AE1852" s="41" t="s">
        <v>121</v>
      </c>
      <c r="AF1852" s="41" t="s">
        <v>322</v>
      </c>
      <c r="AG1852" s="41" t="s">
        <v>56</v>
      </c>
      <c r="AH1852" s="41" t="s">
        <v>56</v>
      </c>
      <c r="AI1852" s="41" t="s">
        <v>56</v>
      </c>
      <c r="AJ1852" s="41" t="s">
        <v>160</v>
      </c>
      <c r="AK1852" s="41" t="s">
        <v>56</v>
      </c>
    </row>
    <row r="1853" spans="1:37" s="41" customFormat="1" ht="15.75" hidden="1" thickBot="1" x14ac:dyDescent="0.3">
      <c r="A1853" s="11" t="s">
        <v>210</v>
      </c>
      <c r="B1853" s="12" t="s">
        <v>216</v>
      </c>
      <c r="C1853" s="13" t="s">
        <v>46</v>
      </c>
      <c r="D1853" s="14" t="s">
        <v>47</v>
      </c>
      <c r="E1853" s="13" t="s">
        <v>4269</v>
      </c>
      <c r="F1853" s="4" t="s">
        <v>309</v>
      </c>
      <c r="G1853" s="4" t="s">
        <v>1600</v>
      </c>
      <c r="H1853" s="15">
        <v>43168.458333333336</v>
      </c>
      <c r="I1853" s="15">
        <v>43168.791666666664</v>
      </c>
      <c r="J1853" s="131" t="s">
        <v>5236</v>
      </c>
      <c r="K1853" s="45" t="s">
        <v>9</v>
      </c>
      <c r="L1853" s="47" t="s">
        <v>7</v>
      </c>
      <c r="M1853" s="47" t="s">
        <v>56</v>
      </c>
      <c r="N1853" s="9" t="str">
        <f t="shared" si="448"/>
        <v>Minor</v>
      </c>
      <c r="O1853" s="10" t="str">
        <f t="shared" si="449"/>
        <v>Successful</v>
      </c>
      <c r="P1853" s="10" t="str">
        <f t="shared" si="450"/>
        <v>On Time</v>
      </c>
      <c r="Q1853" s="9">
        <f t="shared" si="451"/>
        <v>1</v>
      </c>
      <c r="R1853" s="9">
        <f t="shared" si="452"/>
        <v>1</v>
      </c>
      <c r="S1853" s="9">
        <f t="shared" si="453"/>
        <v>0</v>
      </c>
      <c r="T1853" s="9" t="str">
        <f t="shared" si="454"/>
        <v>March</v>
      </c>
      <c r="U1853" s="40">
        <f t="shared" si="455"/>
        <v>0</v>
      </c>
      <c r="V1853" s="40" t="str">
        <f t="shared" si="456"/>
        <v>Normal</v>
      </c>
      <c r="W1853" s="40">
        <f t="shared" si="457"/>
        <v>0</v>
      </c>
      <c r="X1853" s="40">
        <f t="shared" si="458"/>
        <v>0</v>
      </c>
      <c r="Y1853" s="40">
        <f t="shared" si="459"/>
        <v>0</v>
      </c>
      <c r="Z1853" s="40">
        <f t="shared" si="460"/>
        <v>0</v>
      </c>
      <c r="AA1853" s="40">
        <f t="shared" si="461"/>
        <v>1</v>
      </c>
      <c r="AB1853" s="40">
        <f t="shared" si="462"/>
        <v>0</v>
      </c>
      <c r="AC1853" s="41" t="s">
        <v>537</v>
      </c>
      <c r="AD1853" s="41" t="s">
        <v>463</v>
      </c>
      <c r="AE1853" s="41" t="s">
        <v>227</v>
      </c>
      <c r="AF1853" s="41" t="s">
        <v>216</v>
      </c>
      <c r="AG1853" s="41" t="s">
        <v>56</v>
      </c>
      <c r="AH1853" s="41" t="s">
        <v>56</v>
      </c>
      <c r="AI1853" s="41" t="s">
        <v>56</v>
      </c>
      <c r="AJ1853" s="41" t="s">
        <v>160</v>
      </c>
      <c r="AK1853" s="41" t="s">
        <v>56</v>
      </c>
    </row>
    <row r="1854" spans="1:37" s="41" customFormat="1" ht="15.75" hidden="1" thickBot="1" x14ac:dyDescent="0.3">
      <c r="A1854" s="11" t="s">
        <v>248</v>
      </c>
      <c r="B1854" s="12" t="s">
        <v>216</v>
      </c>
      <c r="C1854" s="13" t="s">
        <v>176</v>
      </c>
      <c r="D1854" s="14" t="s">
        <v>47</v>
      </c>
      <c r="E1854" s="13" t="s">
        <v>4270</v>
      </c>
      <c r="F1854" s="4" t="s">
        <v>75</v>
      </c>
      <c r="G1854" s="4" t="s">
        <v>234</v>
      </c>
      <c r="H1854" s="15">
        <v>43168.708333333336</v>
      </c>
      <c r="I1854" s="15">
        <v>43170.958333333336</v>
      </c>
      <c r="J1854" s="131" t="s">
        <v>5237</v>
      </c>
      <c r="K1854" s="45" t="s">
        <v>9</v>
      </c>
      <c r="L1854" s="47" t="s">
        <v>7</v>
      </c>
      <c r="M1854" s="47" t="s">
        <v>56</v>
      </c>
      <c r="N1854" s="9" t="str">
        <f t="shared" si="448"/>
        <v>Significant</v>
      </c>
      <c r="O1854" s="10" t="str">
        <f t="shared" si="449"/>
        <v>Successful</v>
      </c>
      <c r="P1854" s="10" t="str">
        <f t="shared" si="450"/>
        <v>On Time</v>
      </c>
      <c r="Q1854" s="9">
        <f t="shared" si="451"/>
        <v>1</v>
      </c>
      <c r="R1854" s="9">
        <f t="shared" si="452"/>
        <v>1</v>
      </c>
      <c r="S1854" s="9">
        <f t="shared" si="453"/>
        <v>0</v>
      </c>
      <c r="T1854" s="9" t="str">
        <f t="shared" si="454"/>
        <v>March</v>
      </c>
      <c r="U1854" s="40">
        <f t="shared" si="455"/>
        <v>0</v>
      </c>
      <c r="V1854" s="40" t="str">
        <f t="shared" si="456"/>
        <v>Normal</v>
      </c>
      <c r="W1854" s="40">
        <f t="shared" si="457"/>
        <v>0</v>
      </c>
      <c r="X1854" s="40">
        <f t="shared" si="458"/>
        <v>0</v>
      </c>
      <c r="Y1854" s="40">
        <f t="shared" si="459"/>
        <v>0</v>
      </c>
      <c r="Z1854" s="40">
        <f t="shared" si="460"/>
        <v>0</v>
      </c>
      <c r="AA1854" s="40">
        <f t="shared" si="461"/>
        <v>1</v>
      </c>
      <c r="AB1854" s="40">
        <f t="shared" si="462"/>
        <v>0</v>
      </c>
      <c r="AC1854" s="41" t="s">
        <v>537</v>
      </c>
      <c r="AD1854" s="41" t="s">
        <v>280</v>
      </c>
      <c r="AE1854" s="41" t="s">
        <v>323</v>
      </c>
      <c r="AF1854" s="41" t="s">
        <v>216</v>
      </c>
      <c r="AG1854" s="41" t="s">
        <v>56</v>
      </c>
      <c r="AH1854" s="41" t="s">
        <v>56</v>
      </c>
      <c r="AI1854" s="41" t="s">
        <v>56</v>
      </c>
      <c r="AJ1854" s="41" t="s">
        <v>160</v>
      </c>
      <c r="AK1854" s="41" t="s">
        <v>56</v>
      </c>
    </row>
    <row r="1855" spans="1:37" s="41" customFormat="1" ht="15.75" hidden="1" thickBot="1" x14ac:dyDescent="0.3">
      <c r="A1855" s="11" t="s">
        <v>248</v>
      </c>
      <c r="B1855" s="12" t="s">
        <v>216</v>
      </c>
      <c r="C1855" s="13" t="s">
        <v>46</v>
      </c>
      <c r="D1855" s="14" t="s">
        <v>47</v>
      </c>
      <c r="E1855" s="13" t="s">
        <v>4271</v>
      </c>
      <c r="F1855" s="4" t="s">
        <v>309</v>
      </c>
      <c r="G1855" s="4" t="s">
        <v>1600</v>
      </c>
      <c r="H1855" s="15">
        <v>43168.666666666664</v>
      </c>
      <c r="I1855" s="15">
        <v>43168.833333333336</v>
      </c>
      <c r="J1855" s="131" t="s">
        <v>5238</v>
      </c>
      <c r="K1855" s="45" t="s">
        <v>9</v>
      </c>
      <c r="L1855" s="47" t="s">
        <v>7</v>
      </c>
      <c r="M1855" s="47" t="s">
        <v>56</v>
      </c>
      <c r="N1855" s="9" t="str">
        <f t="shared" si="448"/>
        <v>Minor</v>
      </c>
      <c r="O1855" s="10" t="str">
        <f t="shared" si="449"/>
        <v>Successful</v>
      </c>
      <c r="P1855" s="10" t="str">
        <f t="shared" si="450"/>
        <v>On Time</v>
      </c>
      <c r="Q1855" s="9">
        <f t="shared" si="451"/>
        <v>1</v>
      </c>
      <c r="R1855" s="9">
        <f t="shared" si="452"/>
        <v>1</v>
      </c>
      <c r="S1855" s="9">
        <f t="shared" si="453"/>
        <v>0</v>
      </c>
      <c r="T1855" s="9" t="str">
        <f t="shared" si="454"/>
        <v>March</v>
      </c>
      <c r="U1855" s="40">
        <f t="shared" si="455"/>
        <v>0</v>
      </c>
      <c r="V1855" s="40" t="str">
        <f t="shared" si="456"/>
        <v>Normal</v>
      </c>
      <c r="W1855" s="40">
        <f t="shared" si="457"/>
        <v>0</v>
      </c>
      <c r="X1855" s="40">
        <f t="shared" si="458"/>
        <v>0</v>
      </c>
      <c r="Y1855" s="40">
        <f t="shared" si="459"/>
        <v>0</v>
      </c>
      <c r="Z1855" s="40">
        <f t="shared" si="460"/>
        <v>0</v>
      </c>
      <c r="AA1855" s="40">
        <f t="shared" si="461"/>
        <v>1</v>
      </c>
      <c r="AB1855" s="40">
        <f t="shared" si="462"/>
        <v>0</v>
      </c>
      <c r="AC1855" s="41" t="s">
        <v>537</v>
      </c>
      <c r="AD1855" s="41" t="s">
        <v>463</v>
      </c>
      <c r="AE1855" s="41" t="s">
        <v>227</v>
      </c>
      <c r="AF1855" s="41" t="s">
        <v>216</v>
      </c>
      <c r="AG1855" s="41" t="s">
        <v>56</v>
      </c>
      <c r="AH1855" s="41" t="s">
        <v>56</v>
      </c>
      <c r="AI1855" s="41" t="s">
        <v>56</v>
      </c>
      <c r="AJ1855" s="41" t="s">
        <v>160</v>
      </c>
      <c r="AK1855" s="41" t="s">
        <v>56</v>
      </c>
    </row>
    <row r="1856" spans="1:37" s="41" customFormat="1" ht="15.75" hidden="1" thickBot="1" x14ac:dyDescent="0.3">
      <c r="A1856" s="11" t="s">
        <v>239</v>
      </c>
      <c r="B1856" s="12" t="s">
        <v>216</v>
      </c>
      <c r="C1856" s="13" t="s">
        <v>46</v>
      </c>
      <c r="D1856" s="14" t="s">
        <v>47</v>
      </c>
      <c r="E1856" s="13" t="s">
        <v>4272</v>
      </c>
      <c r="F1856" s="4" t="s">
        <v>249</v>
      </c>
      <c r="G1856" s="4" t="s">
        <v>3120</v>
      </c>
      <c r="H1856" s="15">
        <v>43171.041666666664</v>
      </c>
      <c r="I1856" s="15">
        <v>43171.333333333336</v>
      </c>
      <c r="J1856" s="131" t="s">
        <v>5239</v>
      </c>
      <c r="K1856" s="45" t="s">
        <v>9</v>
      </c>
      <c r="L1856" s="47" t="s">
        <v>7</v>
      </c>
      <c r="M1856" s="47" t="s">
        <v>56</v>
      </c>
      <c r="N1856" s="9" t="str">
        <f t="shared" si="448"/>
        <v>Minor</v>
      </c>
      <c r="O1856" s="10" t="str">
        <f t="shared" si="449"/>
        <v>Successful</v>
      </c>
      <c r="P1856" s="10" t="str">
        <f t="shared" si="450"/>
        <v>On Time</v>
      </c>
      <c r="Q1856" s="9">
        <f t="shared" si="451"/>
        <v>1</v>
      </c>
      <c r="R1856" s="9">
        <f t="shared" si="452"/>
        <v>1</v>
      </c>
      <c r="S1856" s="9">
        <f t="shared" si="453"/>
        <v>0</v>
      </c>
      <c r="T1856" s="9" t="str">
        <f t="shared" si="454"/>
        <v>March</v>
      </c>
      <c r="U1856" s="40">
        <f t="shared" si="455"/>
        <v>0</v>
      </c>
      <c r="V1856" s="40" t="str">
        <f t="shared" si="456"/>
        <v>Normal</v>
      </c>
      <c r="W1856" s="40">
        <f t="shared" si="457"/>
        <v>0</v>
      </c>
      <c r="X1856" s="40">
        <f t="shared" si="458"/>
        <v>0</v>
      </c>
      <c r="Y1856" s="40">
        <f t="shared" si="459"/>
        <v>0</v>
      </c>
      <c r="Z1856" s="40">
        <f t="shared" si="460"/>
        <v>0</v>
      </c>
      <c r="AA1856" s="40">
        <f t="shared" si="461"/>
        <v>1</v>
      </c>
      <c r="AB1856" s="40">
        <f t="shared" si="462"/>
        <v>0</v>
      </c>
      <c r="AC1856" s="41" t="s">
        <v>537</v>
      </c>
      <c r="AD1856" s="41" t="s">
        <v>5853</v>
      </c>
      <c r="AE1856" s="41" t="s">
        <v>239</v>
      </c>
      <c r="AF1856" s="41" t="s">
        <v>216</v>
      </c>
      <c r="AG1856" s="41" t="s">
        <v>56</v>
      </c>
      <c r="AH1856" s="41" t="s">
        <v>56</v>
      </c>
      <c r="AI1856" s="41" t="s">
        <v>56</v>
      </c>
      <c r="AJ1856" s="41" t="s">
        <v>160</v>
      </c>
      <c r="AK1856" s="41" t="s">
        <v>56</v>
      </c>
    </row>
    <row r="1857" spans="1:37" s="41" customFormat="1" ht="15.75" hidden="1" thickBot="1" x14ac:dyDescent="0.3">
      <c r="A1857" s="11" t="s">
        <v>59</v>
      </c>
      <c r="B1857" s="12" t="s">
        <v>216</v>
      </c>
      <c r="C1857" s="13" t="s">
        <v>46</v>
      </c>
      <c r="D1857" s="14" t="s">
        <v>47</v>
      </c>
      <c r="E1857" s="13" t="s">
        <v>4273</v>
      </c>
      <c r="F1857" s="4" t="s">
        <v>340</v>
      </c>
      <c r="G1857" s="4" t="s">
        <v>1597</v>
      </c>
      <c r="H1857" s="15">
        <v>43170.291666666664</v>
      </c>
      <c r="I1857" s="15">
        <v>43170.395833333336</v>
      </c>
      <c r="J1857" s="131" t="s">
        <v>5240</v>
      </c>
      <c r="K1857" s="45" t="s">
        <v>9</v>
      </c>
      <c r="L1857" s="47" t="s">
        <v>7</v>
      </c>
      <c r="M1857" s="47" t="s">
        <v>56</v>
      </c>
      <c r="N1857" s="9" t="str">
        <f t="shared" si="448"/>
        <v>Minor</v>
      </c>
      <c r="O1857" s="10" t="str">
        <f t="shared" si="449"/>
        <v>Successful</v>
      </c>
      <c r="P1857" s="10" t="str">
        <f t="shared" si="450"/>
        <v>On Time</v>
      </c>
      <c r="Q1857" s="9">
        <f t="shared" si="451"/>
        <v>1</v>
      </c>
      <c r="R1857" s="9">
        <f t="shared" si="452"/>
        <v>1</v>
      </c>
      <c r="S1857" s="9">
        <f t="shared" si="453"/>
        <v>0</v>
      </c>
      <c r="T1857" s="9" t="str">
        <f t="shared" si="454"/>
        <v>March</v>
      </c>
      <c r="U1857" s="40">
        <f t="shared" si="455"/>
        <v>0</v>
      </c>
      <c r="V1857" s="40" t="str">
        <f t="shared" si="456"/>
        <v>Normal</v>
      </c>
      <c r="W1857" s="40">
        <f t="shared" si="457"/>
        <v>0</v>
      </c>
      <c r="X1857" s="40">
        <f t="shared" si="458"/>
        <v>0</v>
      </c>
      <c r="Y1857" s="40">
        <f t="shared" si="459"/>
        <v>0</v>
      </c>
      <c r="Z1857" s="40">
        <f t="shared" si="460"/>
        <v>0</v>
      </c>
      <c r="AA1857" s="40">
        <f t="shared" si="461"/>
        <v>1</v>
      </c>
      <c r="AB1857" s="40">
        <f t="shared" si="462"/>
        <v>0</v>
      </c>
      <c r="AC1857" s="41" t="s">
        <v>132</v>
      </c>
      <c r="AD1857" s="41" t="s">
        <v>280</v>
      </c>
      <c r="AE1857" s="41" t="s">
        <v>426</v>
      </c>
      <c r="AF1857" s="41" t="s">
        <v>216</v>
      </c>
      <c r="AG1857" s="41" t="s">
        <v>56</v>
      </c>
      <c r="AH1857" s="41" t="s">
        <v>56</v>
      </c>
      <c r="AI1857" s="41" t="s">
        <v>56</v>
      </c>
      <c r="AJ1857" s="41" t="s">
        <v>160</v>
      </c>
      <c r="AK1857" s="41" t="s">
        <v>56</v>
      </c>
    </row>
    <row r="1858" spans="1:37" s="41" customFormat="1" ht="15.75" hidden="1" thickBot="1" x14ac:dyDescent="0.3">
      <c r="A1858" s="11" t="s">
        <v>65</v>
      </c>
      <c r="B1858" s="12" t="s">
        <v>216</v>
      </c>
      <c r="C1858" s="13" t="s">
        <v>52</v>
      </c>
      <c r="D1858" s="14" t="s">
        <v>47</v>
      </c>
      <c r="E1858" s="13" t="s">
        <v>4274</v>
      </c>
      <c r="F1858" s="4" t="s">
        <v>152</v>
      </c>
      <c r="G1858" s="4" t="s">
        <v>266</v>
      </c>
      <c r="H1858" s="15">
        <v>43169.625</v>
      </c>
      <c r="I1858" s="15">
        <v>43169.708333333336</v>
      </c>
      <c r="J1858" s="131" t="s">
        <v>5241</v>
      </c>
      <c r="K1858" s="45" t="s">
        <v>9</v>
      </c>
      <c r="L1858" s="47" t="s">
        <v>7</v>
      </c>
      <c r="M1858" s="47" t="s">
        <v>56</v>
      </c>
      <c r="N1858" s="9" t="str">
        <f t="shared" si="448"/>
        <v>Standard</v>
      </c>
      <c r="O1858" s="10" t="str">
        <f t="shared" si="449"/>
        <v>Successful</v>
      </c>
      <c r="P1858" s="10" t="str">
        <f t="shared" si="450"/>
        <v>On Time</v>
      </c>
      <c r="Q1858" s="9">
        <f t="shared" si="451"/>
        <v>1</v>
      </c>
      <c r="R1858" s="9">
        <f t="shared" si="452"/>
        <v>1</v>
      </c>
      <c r="S1858" s="9">
        <f t="shared" si="453"/>
        <v>0</v>
      </c>
      <c r="T1858" s="9" t="str">
        <f t="shared" si="454"/>
        <v>March</v>
      </c>
      <c r="U1858" s="40">
        <f t="shared" si="455"/>
        <v>0</v>
      </c>
      <c r="V1858" s="40" t="str">
        <f t="shared" si="456"/>
        <v>Normal</v>
      </c>
      <c r="W1858" s="40">
        <f t="shared" si="457"/>
        <v>0</v>
      </c>
      <c r="X1858" s="40">
        <f t="shared" si="458"/>
        <v>0</v>
      </c>
      <c r="Y1858" s="40">
        <f t="shared" si="459"/>
        <v>0</v>
      </c>
      <c r="Z1858" s="40">
        <f t="shared" si="460"/>
        <v>0</v>
      </c>
      <c r="AA1858" s="40">
        <f t="shared" si="461"/>
        <v>1</v>
      </c>
      <c r="AB1858" s="40">
        <f t="shared" si="462"/>
        <v>0</v>
      </c>
      <c r="AC1858" s="41" t="s">
        <v>132</v>
      </c>
      <c r="AD1858" s="41" t="s">
        <v>519</v>
      </c>
      <c r="AE1858" s="41" t="s">
        <v>121</v>
      </c>
      <c r="AF1858" s="41" t="s">
        <v>322</v>
      </c>
      <c r="AG1858" s="41" t="s">
        <v>56</v>
      </c>
      <c r="AH1858" s="41" t="s">
        <v>56</v>
      </c>
      <c r="AI1858" s="41" t="s">
        <v>56</v>
      </c>
      <c r="AJ1858" s="41" t="s">
        <v>160</v>
      </c>
      <c r="AK1858" s="41" t="s">
        <v>56</v>
      </c>
    </row>
    <row r="1859" spans="1:37" s="41" customFormat="1" ht="15.75" hidden="1" thickBot="1" x14ac:dyDescent="0.3">
      <c r="A1859" s="11" t="s">
        <v>66</v>
      </c>
      <c r="B1859" s="12" t="s">
        <v>216</v>
      </c>
      <c r="C1859" s="13" t="s">
        <v>46</v>
      </c>
      <c r="D1859" s="14" t="s">
        <v>47</v>
      </c>
      <c r="E1859" s="13" t="s">
        <v>4275</v>
      </c>
      <c r="F1859" s="4" t="s">
        <v>309</v>
      </c>
      <c r="G1859" s="4" t="s">
        <v>360</v>
      </c>
      <c r="H1859" s="15">
        <v>43168.666666666664</v>
      </c>
      <c r="I1859" s="15">
        <v>43168.833333333336</v>
      </c>
      <c r="J1859" s="131" t="s">
        <v>5242</v>
      </c>
      <c r="K1859" s="45" t="s">
        <v>9</v>
      </c>
      <c r="L1859" s="47" t="s">
        <v>7</v>
      </c>
      <c r="M1859" s="47" t="s">
        <v>56</v>
      </c>
      <c r="N1859" s="9" t="str">
        <f t="shared" si="448"/>
        <v>Minor</v>
      </c>
      <c r="O1859" s="10" t="str">
        <f t="shared" si="449"/>
        <v>Successful</v>
      </c>
      <c r="P1859" s="10" t="str">
        <f t="shared" si="450"/>
        <v>On Time</v>
      </c>
      <c r="Q1859" s="9">
        <f t="shared" si="451"/>
        <v>1</v>
      </c>
      <c r="R1859" s="9">
        <f t="shared" si="452"/>
        <v>1</v>
      </c>
      <c r="S1859" s="9">
        <f t="shared" si="453"/>
        <v>0</v>
      </c>
      <c r="T1859" s="9" t="str">
        <f t="shared" si="454"/>
        <v>March</v>
      </c>
      <c r="U1859" s="40">
        <f t="shared" si="455"/>
        <v>0</v>
      </c>
      <c r="V1859" s="40" t="str">
        <f t="shared" si="456"/>
        <v>Normal</v>
      </c>
      <c r="W1859" s="40">
        <f t="shared" si="457"/>
        <v>0</v>
      </c>
      <c r="X1859" s="40">
        <f t="shared" si="458"/>
        <v>0</v>
      </c>
      <c r="Y1859" s="40">
        <f t="shared" si="459"/>
        <v>0</v>
      </c>
      <c r="Z1859" s="40">
        <f t="shared" si="460"/>
        <v>0</v>
      </c>
      <c r="AA1859" s="40">
        <f t="shared" si="461"/>
        <v>1</v>
      </c>
      <c r="AB1859" s="40">
        <f t="shared" si="462"/>
        <v>0</v>
      </c>
      <c r="AC1859" s="41" t="s">
        <v>132</v>
      </c>
      <c r="AD1859" s="41" t="s">
        <v>463</v>
      </c>
      <c r="AE1859" s="41" t="s">
        <v>227</v>
      </c>
      <c r="AF1859" s="41" t="s">
        <v>216</v>
      </c>
      <c r="AG1859" s="41" t="s">
        <v>56</v>
      </c>
      <c r="AH1859" s="41" t="s">
        <v>56</v>
      </c>
      <c r="AI1859" s="41" t="s">
        <v>56</v>
      </c>
      <c r="AJ1859" s="41" t="s">
        <v>160</v>
      </c>
      <c r="AK1859" s="41" t="s">
        <v>56</v>
      </c>
    </row>
    <row r="1860" spans="1:37" s="41" customFormat="1" ht="15.75" hidden="1" thickBot="1" x14ac:dyDescent="0.3">
      <c r="A1860" s="11" t="s">
        <v>66</v>
      </c>
      <c r="B1860" s="12" t="s">
        <v>216</v>
      </c>
      <c r="C1860" s="13" t="s">
        <v>52</v>
      </c>
      <c r="D1860" s="14" t="s">
        <v>47</v>
      </c>
      <c r="E1860" s="13" t="s">
        <v>4276</v>
      </c>
      <c r="F1860" s="4" t="s">
        <v>152</v>
      </c>
      <c r="G1860" s="4" t="s">
        <v>200</v>
      </c>
      <c r="H1860" s="15">
        <v>43169.708333333336</v>
      </c>
      <c r="I1860" s="15">
        <v>43169.833333333336</v>
      </c>
      <c r="J1860" s="131" t="s">
        <v>5243</v>
      </c>
      <c r="K1860" s="45" t="s">
        <v>9</v>
      </c>
      <c r="L1860" s="47" t="s">
        <v>7</v>
      </c>
      <c r="M1860" s="47" t="s">
        <v>56</v>
      </c>
      <c r="N1860" s="9" t="str">
        <f t="shared" ref="N1860:N1923" si="463">VLOOKUP(C1860,CBI,2,FALSE)</f>
        <v>Standard</v>
      </c>
      <c r="O1860" s="10" t="str">
        <f t="shared" ref="O1860:O1923" si="464">VLOOKUP(K1860,Exitoso,2,FALSE)</f>
        <v>Successful</v>
      </c>
      <c r="P1860" s="10" t="str">
        <f t="shared" ref="P1860:P1923" si="465">VLOOKUP(L1860,EnTiempo,2,FALSE)</f>
        <v>On Time</v>
      </c>
      <c r="Q1860" s="9">
        <f t="shared" ref="Q1860:Q1923" si="466">IF(OR(K1860="Successful",K1860="Exitoso"),1,IF(OR(K1860="Not Successful",K1860="No exitoso",K1860="Fallido"),0," "))</f>
        <v>1</v>
      </c>
      <c r="R1860" s="9">
        <f t="shared" ref="R1860:R1923" si="467">IF(OR(L1860="On Time",L1860="En tiempo"),1,IF(OR(L1860="Out of Time",L1860="Fuera de Tiempo"),0," "))</f>
        <v>1</v>
      </c>
      <c r="S1860" s="9">
        <f t="shared" ref="S1860:S1923" si="468">IF(M1860="NO",0,1)</f>
        <v>0</v>
      </c>
      <c r="T1860" s="9" t="str">
        <f t="shared" ref="T1860:T1923" si="469">VLOOKUP(MONTH(I1860),Meses,2,FALSE)</f>
        <v>March</v>
      </c>
      <c r="U1860" s="40">
        <f t="shared" ref="U1860:U1923" si="470">IF(ISERROR(FIND("SLT",J1860,1)),0,1)</f>
        <v>0</v>
      </c>
      <c r="V1860" s="40" t="str">
        <f t="shared" ref="V1860:V1923" si="471">IF(D1860="emergency","Emergency",IF(ISERROR(FIND("SLT",J1860,1)),"Normal","SLT"))</f>
        <v>Normal</v>
      </c>
      <c r="W1860" s="40">
        <f t="shared" ref="W1860:W1923" si="472">IF(V1860="Emergency",1,0)</f>
        <v>0</v>
      </c>
      <c r="X1860" s="40">
        <f t="shared" ref="X1860:X1923" si="473">IF(AG1860="Si",1,0)</f>
        <v>0</v>
      </c>
      <c r="Y1860" s="40">
        <f t="shared" ref="Y1860:Y1923" si="474">IF(AH1860="Si",1,0)</f>
        <v>0</v>
      </c>
      <c r="Z1860" s="40">
        <f t="shared" ref="Z1860:Z1923" si="475">IF(AI1860="Si",1,0)</f>
        <v>0</v>
      </c>
      <c r="AA1860" s="40">
        <f t="shared" ref="AA1860:AA1923" si="476">IF(AJ1860="Si",1,0)</f>
        <v>1</v>
      </c>
      <c r="AB1860" s="40">
        <f t="shared" ref="AB1860:AB1923" si="477">IF(AK1860="Si",1,0)</f>
        <v>0</v>
      </c>
      <c r="AC1860" s="41" t="s">
        <v>132</v>
      </c>
      <c r="AD1860" s="41" t="s">
        <v>283</v>
      </c>
      <c r="AE1860" s="41" t="s">
        <v>121</v>
      </c>
      <c r="AF1860" s="41" t="s">
        <v>322</v>
      </c>
      <c r="AG1860" s="41" t="s">
        <v>56</v>
      </c>
      <c r="AH1860" s="41" t="s">
        <v>56</v>
      </c>
      <c r="AI1860" s="41" t="s">
        <v>56</v>
      </c>
      <c r="AJ1860" s="41" t="s">
        <v>160</v>
      </c>
      <c r="AK1860" s="41" t="s">
        <v>56</v>
      </c>
    </row>
    <row r="1861" spans="1:37" s="41" customFormat="1" ht="15.75" hidden="1" thickBot="1" x14ac:dyDescent="0.3">
      <c r="A1861" s="11" t="s">
        <v>141</v>
      </c>
      <c r="B1861" s="12" t="s">
        <v>216</v>
      </c>
      <c r="C1861" s="13" t="s">
        <v>46</v>
      </c>
      <c r="D1861" s="14" t="s">
        <v>47</v>
      </c>
      <c r="E1861" s="13" t="s">
        <v>4277</v>
      </c>
      <c r="F1861" s="4" t="s">
        <v>152</v>
      </c>
      <c r="G1861" s="4" t="s">
        <v>168</v>
      </c>
      <c r="H1861" s="15">
        <v>43168.625</v>
      </c>
      <c r="I1861" s="15">
        <v>43168.708333333336</v>
      </c>
      <c r="J1861" s="131" t="s">
        <v>5244</v>
      </c>
      <c r="K1861" s="45" t="s">
        <v>9</v>
      </c>
      <c r="L1861" s="47" t="s">
        <v>7</v>
      </c>
      <c r="M1861" s="47" t="s">
        <v>56</v>
      </c>
      <c r="N1861" s="9" t="str">
        <f t="shared" si="463"/>
        <v>Minor</v>
      </c>
      <c r="O1861" s="10" t="str">
        <f t="shared" si="464"/>
        <v>Successful</v>
      </c>
      <c r="P1861" s="10" t="str">
        <f t="shared" si="465"/>
        <v>On Time</v>
      </c>
      <c r="Q1861" s="9">
        <f t="shared" si="466"/>
        <v>1</v>
      </c>
      <c r="R1861" s="9">
        <f t="shared" si="467"/>
        <v>1</v>
      </c>
      <c r="S1861" s="9">
        <f t="shared" si="468"/>
        <v>0</v>
      </c>
      <c r="T1861" s="9" t="str">
        <f t="shared" si="469"/>
        <v>March</v>
      </c>
      <c r="U1861" s="40">
        <f t="shared" si="470"/>
        <v>0</v>
      </c>
      <c r="V1861" s="40" t="str">
        <f t="shared" si="471"/>
        <v>Normal</v>
      </c>
      <c r="W1861" s="40">
        <f t="shared" si="472"/>
        <v>0</v>
      </c>
      <c r="X1861" s="40">
        <f t="shared" si="473"/>
        <v>0</v>
      </c>
      <c r="Y1861" s="40">
        <f t="shared" si="474"/>
        <v>0</v>
      </c>
      <c r="Z1861" s="40">
        <f t="shared" si="475"/>
        <v>0</v>
      </c>
      <c r="AA1861" s="40">
        <f t="shared" si="476"/>
        <v>1</v>
      </c>
      <c r="AB1861" s="40">
        <f t="shared" si="477"/>
        <v>0</v>
      </c>
      <c r="AC1861" s="41" t="s">
        <v>132</v>
      </c>
      <c r="AD1861" s="41" t="s">
        <v>280</v>
      </c>
      <c r="AE1861" s="41" t="s">
        <v>121</v>
      </c>
      <c r="AF1861" s="41" t="s">
        <v>322</v>
      </c>
      <c r="AG1861" s="41" t="s">
        <v>56</v>
      </c>
      <c r="AH1861" s="41" t="s">
        <v>56</v>
      </c>
      <c r="AI1861" s="41" t="s">
        <v>56</v>
      </c>
      <c r="AJ1861" s="41" t="s">
        <v>160</v>
      </c>
      <c r="AK1861" s="41" t="s">
        <v>56</v>
      </c>
    </row>
    <row r="1862" spans="1:37" s="41" customFormat="1" ht="15.75" hidden="1" thickBot="1" x14ac:dyDescent="0.3">
      <c r="A1862" s="11" t="s">
        <v>68</v>
      </c>
      <c r="B1862" s="12" t="s">
        <v>216</v>
      </c>
      <c r="C1862" s="13" t="s">
        <v>46</v>
      </c>
      <c r="D1862" s="14" t="s">
        <v>47</v>
      </c>
      <c r="E1862" s="13" t="s">
        <v>4278</v>
      </c>
      <c r="F1862" s="4" t="s">
        <v>309</v>
      </c>
      <c r="G1862" s="4" t="s">
        <v>1600</v>
      </c>
      <c r="H1862" s="15">
        <v>43170.020833333336</v>
      </c>
      <c r="I1862" s="15">
        <v>43170.1875</v>
      </c>
      <c r="J1862" s="131" t="s">
        <v>5245</v>
      </c>
      <c r="K1862" s="45" t="s">
        <v>9</v>
      </c>
      <c r="L1862" s="47" t="s">
        <v>7</v>
      </c>
      <c r="M1862" s="47" t="s">
        <v>56</v>
      </c>
      <c r="N1862" s="9" t="str">
        <f t="shared" si="463"/>
        <v>Minor</v>
      </c>
      <c r="O1862" s="10" t="str">
        <f t="shared" si="464"/>
        <v>Successful</v>
      </c>
      <c r="P1862" s="10" t="str">
        <f t="shared" si="465"/>
        <v>On Time</v>
      </c>
      <c r="Q1862" s="9">
        <f t="shared" si="466"/>
        <v>1</v>
      </c>
      <c r="R1862" s="9">
        <f t="shared" si="467"/>
        <v>1</v>
      </c>
      <c r="S1862" s="9">
        <f t="shared" si="468"/>
        <v>0</v>
      </c>
      <c r="T1862" s="9" t="str">
        <f t="shared" si="469"/>
        <v>March</v>
      </c>
      <c r="U1862" s="40">
        <f t="shared" si="470"/>
        <v>0</v>
      </c>
      <c r="V1862" s="40" t="str">
        <f t="shared" si="471"/>
        <v>Normal</v>
      </c>
      <c r="W1862" s="40">
        <f t="shared" si="472"/>
        <v>0</v>
      </c>
      <c r="X1862" s="40">
        <f t="shared" si="473"/>
        <v>0</v>
      </c>
      <c r="Y1862" s="40">
        <f t="shared" si="474"/>
        <v>0</v>
      </c>
      <c r="Z1862" s="40">
        <f t="shared" si="475"/>
        <v>0</v>
      </c>
      <c r="AA1862" s="40">
        <f t="shared" si="476"/>
        <v>1</v>
      </c>
      <c r="AB1862" s="40">
        <f t="shared" si="477"/>
        <v>0</v>
      </c>
      <c r="AC1862" s="41" t="s">
        <v>132</v>
      </c>
      <c r="AD1862" s="41" t="s">
        <v>463</v>
      </c>
      <c r="AE1862" s="41" t="s">
        <v>227</v>
      </c>
      <c r="AF1862" s="41" t="s">
        <v>216</v>
      </c>
      <c r="AG1862" s="41" t="s">
        <v>56</v>
      </c>
      <c r="AH1862" s="41" t="s">
        <v>56</v>
      </c>
      <c r="AI1862" s="41" t="s">
        <v>56</v>
      </c>
      <c r="AJ1862" s="41" t="s">
        <v>160</v>
      </c>
      <c r="AK1862" s="41" t="s">
        <v>56</v>
      </c>
    </row>
    <row r="1863" spans="1:37" s="41" customFormat="1" ht="15.75" hidden="1" thickBot="1" x14ac:dyDescent="0.3">
      <c r="A1863" s="11" t="s">
        <v>49</v>
      </c>
      <c r="B1863" s="12" t="s">
        <v>216</v>
      </c>
      <c r="C1863" s="13" t="s">
        <v>46</v>
      </c>
      <c r="D1863" s="14" t="s">
        <v>47</v>
      </c>
      <c r="E1863" s="13" t="s">
        <v>4279</v>
      </c>
      <c r="F1863" s="4" t="s">
        <v>75</v>
      </c>
      <c r="G1863" s="4" t="s">
        <v>3152</v>
      </c>
      <c r="H1863" s="15">
        <v>43169.333333333336</v>
      </c>
      <c r="I1863" s="15">
        <v>43169.833333333336</v>
      </c>
      <c r="J1863" s="131" t="s">
        <v>5063</v>
      </c>
      <c r="K1863" s="45" t="s">
        <v>9</v>
      </c>
      <c r="L1863" s="47" t="s">
        <v>7</v>
      </c>
      <c r="M1863" s="47" t="s">
        <v>56</v>
      </c>
      <c r="N1863" s="9" t="str">
        <f t="shared" si="463"/>
        <v>Minor</v>
      </c>
      <c r="O1863" s="10" t="str">
        <f t="shared" si="464"/>
        <v>Successful</v>
      </c>
      <c r="P1863" s="10" t="str">
        <f t="shared" si="465"/>
        <v>On Time</v>
      </c>
      <c r="Q1863" s="9">
        <f t="shared" si="466"/>
        <v>1</v>
      </c>
      <c r="R1863" s="9">
        <f t="shared" si="467"/>
        <v>1</v>
      </c>
      <c r="S1863" s="9">
        <f t="shared" si="468"/>
        <v>0</v>
      </c>
      <c r="T1863" s="9" t="str">
        <f t="shared" si="469"/>
        <v>March</v>
      </c>
      <c r="U1863" s="40">
        <f t="shared" si="470"/>
        <v>0</v>
      </c>
      <c r="V1863" s="40" t="str">
        <f t="shared" si="471"/>
        <v>Normal</v>
      </c>
      <c r="W1863" s="40">
        <f t="shared" si="472"/>
        <v>0</v>
      </c>
      <c r="X1863" s="40">
        <f t="shared" si="473"/>
        <v>0</v>
      </c>
      <c r="Y1863" s="40">
        <f t="shared" si="474"/>
        <v>0</v>
      </c>
      <c r="Z1863" s="40">
        <f t="shared" si="475"/>
        <v>0</v>
      </c>
      <c r="AA1863" s="40">
        <f t="shared" si="476"/>
        <v>1</v>
      </c>
      <c r="AB1863" s="40">
        <f t="shared" si="477"/>
        <v>0</v>
      </c>
      <c r="AC1863" s="41" t="s">
        <v>132</v>
      </c>
      <c r="AD1863" s="41" t="s">
        <v>280</v>
      </c>
      <c r="AE1863" s="41" t="s">
        <v>323</v>
      </c>
      <c r="AF1863" s="41" t="s">
        <v>216</v>
      </c>
      <c r="AG1863" s="41" t="s">
        <v>56</v>
      </c>
      <c r="AH1863" s="41" t="s">
        <v>56</v>
      </c>
      <c r="AI1863" s="41" t="s">
        <v>56</v>
      </c>
      <c r="AJ1863" s="41" t="s">
        <v>160</v>
      </c>
      <c r="AK1863" s="41" t="s">
        <v>56</v>
      </c>
    </row>
    <row r="1864" spans="1:37" s="41" customFormat="1" ht="15.75" hidden="1" thickBot="1" x14ac:dyDescent="0.3">
      <c r="A1864" s="11" t="s">
        <v>49</v>
      </c>
      <c r="B1864" s="12" t="s">
        <v>216</v>
      </c>
      <c r="C1864" s="13" t="s">
        <v>46</v>
      </c>
      <c r="D1864" s="14" t="s">
        <v>47</v>
      </c>
      <c r="E1864" s="13" t="s">
        <v>4280</v>
      </c>
      <c r="F1864" s="4" t="s">
        <v>75</v>
      </c>
      <c r="G1864" s="4" t="s">
        <v>234</v>
      </c>
      <c r="H1864" s="15">
        <v>43169.336805555555</v>
      </c>
      <c r="I1864" s="15">
        <v>43169.826388888891</v>
      </c>
      <c r="J1864" s="131" t="s">
        <v>5246</v>
      </c>
      <c r="K1864" s="45" t="s">
        <v>9</v>
      </c>
      <c r="L1864" s="47" t="s">
        <v>7</v>
      </c>
      <c r="M1864" s="47" t="s">
        <v>56</v>
      </c>
      <c r="N1864" s="9" t="str">
        <f t="shared" si="463"/>
        <v>Minor</v>
      </c>
      <c r="O1864" s="10" t="str">
        <f t="shared" si="464"/>
        <v>Successful</v>
      </c>
      <c r="P1864" s="10" t="str">
        <f t="shared" si="465"/>
        <v>On Time</v>
      </c>
      <c r="Q1864" s="9">
        <f t="shared" si="466"/>
        <v>1</v>
      </c>
      <c r="R1864" s="9">
        <f t="shared" si="467"/>
        <v>1</v>
      </c>
      <c r="S1864" s="9">
        <f t="shared" si="468"/>
        <v>0</v>
      </c>
      <c r="T1864" s="9" t="str">
        <f t="shared" si="469"/>
        <v>March</v>
      </c>
      <c r="U1864" s="40">
        <f t="shared" si="470"/>
        <v>0</v>
      </c>
      <c r="V1864" s="40" t="str">
        <f t="shared" si="471"/>
        <v>Normal</v>
      </c>
      <c r="W1864" s="40">
        <f t="shared" si="472"/>
        <v>0</v>
      </c>
      <c r="X1864" s="40">
        <f t="shared" si="473"/>
        <v>0</v>
      </c>
      <c r="Y1864" s="40">
        <f t="shared" si="474"/>
        <v>0</v>
      </c>
      <c r="Z1864" s="40">
        <f t="shared" si="475"/>
        <v>0</v>
      </c>
      <c r="AA1864" s="40">
        <f t="shared" si="476"/>
        <v>1</v>
      </c>
      <c r="AB1864" s="40">
        <f t="shared" si="477"/>
        <v>0</v>
      </c>
      <c r="AC1864" s="41" t="s">
        <v>132</v>
      </c>
      <c r="AD1864" s="41" t="s">
        <v>280</v>
      </c>
      <c r="AE1864" s="41" t="s">
        <v>323</v>
      </c>
      <c r="AF1864" s="41" t="s">
        <v>216</v>
      </c>
      <c r="AG1864" s="41" t="s">
        <v>56</v>
      </c>
      <c r="AH1864" s="41" t="s">
        <v>56</v>
      </c>
      <c r="AI1864" s="41" t="s">
        <v>56</v>
      </c>
      <c r="AJ1864" s="41" t="s">
        <v>160</v>
      </c>
      <c r="AK1864" s="41" t="s">
        <v>56</v>
      </c>
    </row>
    <row r="1865" spans="1:37" s="41" customFormat="1" ht="15.75" hidden="1" thickBot="1" x14ac:dyDescent="0.3">
      <c r="A1865" s="11" t="s">
        <v>49</v>
      </c>
      <c r="B1865" s="12" t="s">
        <v>216</v>
      </c>
      <c r="C1865" s="13" t="s">
        <v>46</v>
      </c>
      <c r="D1865" s="14" t="s">
        <v>47</v>
      </c>
      <c r="E1865" s="13" t="s">
        <v>4281</v>
      </c>
      <c r="F1865" s="4" t="s">
        <v>326</v>
      </c>
      <c r="G1865" s="4" t="s">
        <v>609</v>
      </c>
      <c r="H1865" s="15">
        <v>43166.666666666664</v>
      </c>
      <c r="I1865" s="15">
        <v>43171.375</v>
      </c>
      <c r="J1865" s="131" t="s">
        <v>789</v>
      </c>
      <c r="K1865" s="45" t="s">
        <v>9</v>
      </c>
      <c r="L1865" s="47" t="s">
        <v>7</v>
      </c>
      <c r="M1865" s="47" t="s">
        <v>56</v>
      </c>
      <c r="N1865" s="9" t="str">
        <f t="shared" si="463"/>
        <v>Minor</v>
      </c>
      <c r="O1865" s="10" t="str">
        <f t="shared" si="464"/>
        <v>Successful</v>
      </c>
      <c r="P1865" s="10" t="str">
        <f t="shared" si="465"/>
        <v>On Time</v>
      </c>
      <c r="Q1865" s="9">
        <f t="shared" si="466"/>
        <v>1</v>
      </c>
      <c r="R1865" s="9">
        <f t="shared" si="467"/>
        <v>1</v>
      </c>
      <c r="S1865" s="9">
        <f t="shared" si="468"/>
        <v>0</v>
      </c>
      <c r="T1865" s="9" t="str">
        <f t="shared" si="469"/>
        <v>March</v>
      </c>
      <c r="U1865" s="40">
        <f t="shared" si="470"/>
        <v>0</v>
      </c>
      <c r="V1865" s="40" t="str">
        <f t="shared" si="471"/>
        <v>Normal</v>
      </c>
      <c r="W1865" s="40">
        <f t="shared" si="472"/>
        <v>0</v>
      </c>
      <c r="X1865" s="40">
        <f t="shared" si="473"/>
        <v>0</v>
      </c>
      <c r="Y1865" s="40">
        <f t="shared" si="474"/>
        <v>0</v>
      </c>
      <c r="Z1865" s="40">
        <f t="shared" si="475"/>
        <v>0</v>
      </c>
      <c r="AA1865" s="40">
        <f t="shared" si="476"/>
        <v>1</v>
      </c>
      <c r="AB1865" s="40">
        <f t="shared" si="477"/>
        <v>0</v>
      </c>
      <c r="AC1865" s="41" t="s">
        <v>132</v>
      </c>
      <c r="AD1865" s="41" t="s">
        <v>314</v>
      </c>
      <c r="AE1865" s="41" t="s">
        <v>258</v>
      </c>
      <c r="AF1865" s="41" t="s">
        <v>216</v>
      </c>
      <c r="AG1865" s="41" t="s">
        <v>56</v>
      </c>
      <c r="AH1865" s="41" t="s">
        <v>56</v>
      </c>
      <c r="AI1865" s="41" t="s">
        <v>56</v>
      </c>
      <c r="AJ1865" s="41" t="s">
        <v>160</v>
      </c>
      <c r="AK1865" s="41" t="s">
        <v>56</v>
      </c>
    </row>
    <row r="1866" spans="1:37" s="41" customFormat="1" ht="15.75" hidden="1" thickBot="1" x14ac:dyDescent="0.3">
      <c r="A1866" s="11" t="s">
        <v>49</v>
      </c>
      <c r="B1866" s="12" t="s">
        <v>219</v>
      </c>
      <c r="C1866" s="13" t="s">
        <v>46</v>
      </c>
      <c r="D1866" s="14" t="s">
        <v>47</v>
      </c>
      <c r="E1866" s="13" t="s">
        <v>4282</v>
      </c>
      <c r="F1866" s="4" t="s">
        <v>91</v>
      </c>
      <c r="G1866" s="4" t="s">
        <v>608</v>
      </c>
      <c r="H1866" s="15">
        <v>43168.916666666664</v>
      </c>
      <c r="I1866" s="15">
        <v>43169.041666666664</v>
      </c>
      <c r="J1866" s="131" t="s">
        <v>1905</v>
      </c>
      <c r="K1866" s="45" t="s">
        <v>9</v>
      </c>
      <c r="L1866" s="47" t="s">
        <v>7</v>
      </c>
      <c r="M1866" s="47" t="s">
        <v>56</v>
      </c>
      <c r="N1866" s="9" t="str">
        <f t="shared" si="463"/>
        <v>Minor</v>
      </c>
      <c r="O1866" s="10" t="str">
        <f t="shared" si="464"/>
        <v>Successful</v>
      </c>
      <c r="P1866" s="10" t="str">
        <f t="shared" si="465"/>
        <v>On Time</v>
      </c>
      <c r="Q1866" s="9">
        <f t="shared" si="466"/>
        <v>1</v>
      </c>
      <c r="R1866" s="9">
        <f t="shared" si="467"/>
        <v>1</v>
      </c>
      <c r="S1866" s="9">
        <f t="shared" si="468"/>
        <v>0</v>
      </c>
      <c r="T1866" s="9" t="str">
        <f t="shared" si="469"/>
        <v>March</v>
      </c>
      <c r="U1866" s="40">
        <f t="shared" si="470"/>
        <v>0</v>
      </c>
      <c r="V1866" s="40" t="str">
        <f t="shared" si="471"/>
        <v>Normal</v>
      </c>
      <c r="W1866" s="40">
        <f t="shared" si="472"/>
        <v>0</v>
      </c>
      <c r="X1866" s="40">
        <f t="shared" si="473"/>
        <v>0</v>
      </c>
      <c r="Y1866" s="40">
        <f t="shared" si="474"/>
        <v>0</v>
      </c>
      <c r="Z1866" s="40">
        <f t="shared" si="475"/>
        <v>0</v>
      </c>
      <c r="AA1866" s="40">
        <f t="shared" si="476"/>
        <v>1</v>
      </c>
      <c r="AB1866" s="40">
        <f t="shared" si="477"/>
        <v>0</v>
      </c>
      <c r="AC1866" s="41" t="s">
        <v>132</v>
      </c>
      <c r="AD1866" s="41" t="s">
        <v>826</v>
      </c>
      <c r="AE1866" s="41" t="s">
        <v>219</v>
      </c>
      <c r="AF1866" s="41" t="s">
        <v>219</v>
      </c>
      <c r="AG1866" s="41" t="s">
        <v>56</v>
      </c>
      <c r="AH1866" s="41" t="s">
        <v>56</v>
      </c>
      <c r="AI1866" s="41" t="s">
        <v>56</v>
      </c>
      <c r="AJ1866" s="41" t="s">
        <v>160</v>
      </c>
      <c r="AK1866" s="41" t="s">
        <v>56</v>
      </c>
    </row>
    <row r="1867" spans="1:37" s="41" customFormat="1" ht="15.75" hidden="1" thickBot="1" x14ac:dyDescent="0.3">
      <c r="A1867" s="11" t="s">
        <v>638</v>
      </c>
      <c r="B1867" s="12" t="s">
        <v>216</v>
      </c>
      <c r="C1867" s="13" t="s">
        <v>46</v>
      </c>
      <c r="D1867" s="14" t="s">
        <v>47</v>
      </c>
      <c r="E1867" s="13" t="s">
        <v>4283</v>
      </c>
      <c r="F1867" s="4" t="s">
        <v>630</v>
      </c>
      <c r="G1867" s="4" t="s">
        <v>728</v>
      </c>
      <c r="H1867" s="15">
        <v>43169.458333333336</v>
      </c>
      <c r="I1867" s="15">
        <v>43169.958333333336</v>
      </c>
      <c r="J1867" s="131" t="s">
        <v>5247</v>
      </c>
      <c r="K1867" s="45" t="s">
        <v>9</v>
      </c>
      <c r="L1867" s="47" t="s">
        <v>7</v>
      </c>
      <c r="M1867" s="47" t="s">
        <v>56</v>
      </c>
      <c r="N1867" s="9" t="str">
        <f t="shared" si="463"/>
        <v>Minor</v>
      </c>
      <c r="O1867" s="10" t="str">
        <f t="shared" si="464"/>
        <v>Successful</v>
      </c>
      <c r="P1867" s="10" t="str">
        <f t="shared" si="465"/>
        <v>On Time</v>
      </c>
      <c r="Q1867" s="9">
        <f t="shared" si="466"/>
        <v>1</v>
      </c>
      <c r="R1867" s="9">
        <f t="shared" si="467"/>
        <v>1</v>
      </c>
      <c r="S1867" s="9">
        <f t="shared" si="468"/>
        <v>0</v>
      </c>
      <c r="T1867" s="9" t="str">
        <f t="shared" si="469"/>
        <v>March</v>
      </c>
      <c r="U1867" s="40">
        <f t="shared" si="470"/>
        <v>0</v>
      </c>
      <c r="V1867" s="40" t="str">
        <f t="shared" si="471"/>
        <v>Normal</v>
      </c>
      <c r="W1867" s="40">
        <f t="shared" si="472"/>
        <v>0</v>
      </c>
      <c r="X1867" s="40">
        <f t="shared" si="473"/>
        <v>0</v>
      </c>
      <c r="Y1867" s="40">
        <f t="shared" si="474"/>
        <v>0</v>
      </c>
      <c r="Z1867" s="40">
        <f t="shared" si="475"/>
        <v>0</v>
      </c>
      <c r="AA1867" s="40">
        <f t="shared" si="476"/>
        <v>1</v>
      </c>
      <c r="AB1867" s="40">
        <f t="shared" si="477"/>
        <v>0</v>
      </c>
      <c r="AC1867" s="41" t="s">
        <v>131</v>
      </c>
      <c r="AD1867" s="41" t="s">
        <v>676</v>
      </c>
      <c r="AE1867" s="41" t="s">
        <v>351</v>
      </c>
      <c r="AF1867" s="41" t="s">
        <v>216</v>
      </c>
      <c r="AG1867" s="41" t="s">
        <v>56</v>
      </c>
      <c r="AH1867" s="41" t="s">
        <v>56</v>
      </c>
      <c r="AI1867" s="41" t="s">
        <v>56</v>
      </c>
      <c r="AJ1867" s="41" t="s">
        <v>160</v>
      </c>
      <c r="AK1867" s="41" t="s">
        <v>56</v>
      </c>
    </row>
    <row r="1868" spans="1:37" s="41" customFormat="1" ht="15.75" hidden="1" thickBot="1" x14ac:dyDescent="0.3">
      <c r="A1868" s="11" t="s">
        <v>638</v>
      </c>
      <c r="B1868" s="12" t="s">
        <v>216</v>
      </c>
      <c r="C1868" s="13" t="s">
        <v>46</v>
      </c>
      <c r="D1868" s="14" t="s">
        <v>47</v>
      </c>
      <c r="E1868" s="13" t="s">
        <v>4284</v>
      </c>
      <c r="F1868" s="4" t="s">
        <v>640</v>
      </c>
      <c r="G1868" s="4" t="s">
        <v>641</v>
      </c>
      <c r="H1868" s="15">
        <v>43170.625</v>
      </c>
      <c r="I1868" s="15">
        <v>43170.791666666664</v>
      </c>
      <c r="J1868" s="131" t="s">
        <v>667</v>
      </c>
      <c r="K1868" s="45" t="s">
        <v>9</v>
      </c>
      <c r="L1868" s="47" t="s">
        <v>7</v>
      </c>
      <c r="M1868" s="47" t="s">
        <v>56</v>
      </c>
      <c r="N1868" s="9" t="str">
        <f t="shared" si="463"/>
        <v>Minor</v>
      </c>
      <c r="O1868" s="10" t="str">
        <f t="shared" si="464"/>
        <v>Successful</v>
      </c>
      <c r="P1868" s="10" t="str">
        <f t="shared" si="465"/>
        <v>On Time</v>
      </c>
      <c r="Q1868" s="9">
        <f t="shared" si="466"/>
        <v>1</v>
      </c>
      <c r="R1868" s="9">
        <f t="shared" si="467"/>
        <v>1</v>
      </c>
      <c r="S1868" s="9">
        <f t="shared" si="468"/>
        <v>0</v>
      </c>
      <c r="T1868" s="9" t="str">
        <f t="shared" si="469"/>
        <v>March</v>
      </c>
      <c r="U1868" s="40">
        <f t="shared" si="470"/>
        <v>0</v>
      </c>
      <c r="V1868" s="40" t="str">
        <f t="shared" si="471"/>
        <v>Normal</v>
      </c>
      <c r="W1868" s="40">
        <f t="shared" si="472"/>
        <v>0</v>
      </c>
      <c r="X1868" s="40">
        <f t="shared" si="473"/>
        <v>0</v>
      </c>
      <c r="Y1868" s="40">
        <f t="shared" si="474"/>
        <v>0</v>
      </c>
      <c r="Z1868" s="40">
        <f t="shared" si="475"/>
        <v>0</v>
      </c>
      <c r="AA1868" s="40">
        <f t="shared" si="476"/>
        <v>1</v>
      </c>
      <c r="AB1868" s="40">
        <f t="shared" si="477"/>
        <v>0</v>
      </c>
      <c r="AC1868" s="41" t="s">
        <v>131</v>
      </c>
      <c r="AD1868" s="41" t="s">
        <v>675</v>
      </c>
      <c r="AE1868" s="41" t="s">
        <v>419</v>
      </c>
      <c r="AF1868" s="41" t="s">
        <v>216</v>
      </c>
      <c r="AG1868" s="41" t="s">
        <v>56</v>
      </c>
      <c r="AH1868" s="41" t="s">
        <v>56</v>
      </c>
      <c r="AI1868" s="41" t="s">
        <v>56</v>
      </c>
      <c r="AJ1868" s="41" t="s">
        <v>160</v>
      </c>
      <c r="AK1868" s="41" t="s">
        <v>56</v>
      </c>
    </row>
    <row r="1869" spans="1:37" s="41" customFormat="1" ht="15.75" hidden="1" thickBot="1" x14ac:dyDescent="0.3">
      <c r="A1869" s="11" t="s">
        <v>638</v>
      </c>
      <c r="B1869" s="12" t="s">
        <v>216</v>
      </c>
      <c r="C1869" s="13" t="s">
        <v>46</v>
      </c>
      <c r="D1869" s="14" t="s">
        <v>47</v>
      </c>
      <c r="E1869" s="13" t="s">
        <v>4285</v>
      </c>
      <c r="F1869" s="4" t="s">
        <v>639</v>
      </c>
      <c r="G1869" s="4" t="s">
        <v>548</v>
      </c>
      <c r="H1869" s="15">
        <v>43170.625</v>
      </c>
      <c r="I1869" s="15">
        <v>43170.8125</v>
      </c>
      <c r="J1869" s="131" t="s">
        <v>1813</v>
      </c>
      <c r="K1869" s="45" t="s">
        <v>9</v>
      </c>
      <c r="L1869" s="47" t="s">
        <v>7</v>
      </c>
      <c r="M1869" s="47" t="s">
        <v>56</v>
      </c>
      <c r="N1869" s="9" t="str">
        <f t="shared" si="463"/>
        <v>Minor</v>
      </c>
      <c r="O1869" s="10" t="str">
        <f t="shared" si="464"/>
        <v>Successful</v>
      </c>
      <c r="P1869" s="10" t="str">
        <f t="shared" si="465"/>
        <v>On Time</v>
      </c>
      <c r="Q1869" s="9">
        <f t="shared" si="466"/>
        <v>1</v>
      </c>
      <c r="R1869" s="9">
        <f t="shared" si="467"/>
        <v>1</v>
      </c>
      <c r="S1869" s="9">
        <f t="shared" si="468"/>
        <v>0</v>
      </c>
      <c r="T1869" s="9" t="str">
        <f t="shared" si="469"/>
        <v>March</v>
      </c>
      <c r="U1869" s="40">
        <f t="shared" si="470"/>
        <v>0</v>
      </c>
      <c r="V1869" s="40" t="str">
        <f t="shared" si="471"/>
        <v>Normal</v>
      </c>
      <c r="W1869" s="40">
        <f t="shared" si="472"/>
        <v>0</v>
      </c>
      <c r="X1869" s="40">
        <f t="shared" si="473"/>
        <v>0</v>
      </c>
      <c r="Y1869" s="40">
        <f t="shared" si="474"/>
        <v>0</v>
      </c>
      <c r="Z1869" s="40">
        <f t="shared" si="475"/>
        <v>0</v>
      </c>
      <c r="AA1869" s="40">
        <f t="shared" si="476"/>
        <v>1</v>
      </c>
      <c r="AB1869" s="40">
        <f t="shared" si="477"/>
        <v>0</v>
      </c>
      <c r="AC1869" s="41" t="s">
        <v>131</v>
      </c>
      <c r="AD1869" s="41" t="s">
        <v>2264</v>
      </c>
      <c r="AE1869" s="41" t="s">
        <v>429</v>
      </c>
      <c r="AF1869" s="41" t="s">
        <v>216</v>
      </c>
      <c r="AG1869" s="41" t="s">
        <v>56</v>
      </c>
      <c r="AH1869" s="41" t="s">
        <v>56</v>
      </c>
      <c r="AI1869" s="41" t="s">
        <v>56</v>
      </c>
      <c r="AJ1869" s="41" t="s">
        <v>160</v>
      </c>
      <c r="AK1869" s="41" t="s">
        <v>56</v>
      </c>
    </row>
    <row r="1870" spans="1:37" s="41" customFormat="1" ht="15.75" hidden="1" thickBot="1" x14ac:dyDescent="0.3">
      <c r="A1870" s="11" t="s">
        <v>638</v>
      </c>
      <c r="B1870" s="12" t="s">
        <v>216</v>
      </c>
      <c r="C1870" s="13" t="s">
        <v>46</v>
      </c>
      <c r="D1870" s="14" t="s">
        <v>47</v>
      </c>
      <c r="E1870" s="13" t="s">
        <v>4286</v>
      </c>
      <c r="F1870" s="4" t="s">
        <v>630</v>
      </c>
      <c r="G1870" s="4" t="s">
        <v>734</v>
      </c>
      <c r="H1870" s="15">
        <v>43169.9375</v>
      </c>
      <c r="I1870" s="15">
        <v>43170.291666666664</v>
      </c>
      <c r="J1870" s="131" t="s">
        <v>5248</v>
      </c>
      <c r="K1870" s="45" t="s">
        <v>9</v>
      </c>
      <c r="L1870" s="47" t="s">
        <v>7</v>
      </c>
      <c r="M1870" s="47" t="s">
        <v>56</v>
      </c>
      <c r="N1870" s="9" t="str">
        <f t="shared" si="463"/>
        <v>Minor</v>
      </c>
      <c r="O1870" s="10" t="str">
        <f t="shared" si="464"/>
        <v>Successful</v>
      </c>
      <c r="P1870" s="10" t="str">
        <f t="shared" si="465"/>
        <v>On Time</v>
      </c>
      <c r="Q1870" s="9">
        <f t="shared" si="466"/>
        <v>1</v>
      </c>
      <c r="R1870" s="9">
        <f t="shared" si="467"/>
        <v>1</v>
      </c>
      <c r="S1870" s="9">
        <f t="shared" si="468"/>
        <v>0</v>
      </c>
      <c r="T1870" s="9" t="str">
        <f t="shared" si="469"/>
        <v>March</v>
      </c>
      <c r="U1870" s="40">
        <f t="shared" si="470"/>
        <v>0</v>
      </c>
      <c r="V1870" s="40" t="str">
        <f t="shared" si="471"/>
        <v>Normal</v>
      </c>
      <c r="W1870" s="40">
        <f t="shared" si="472"/>
        <v>0</v>
      </c>
      <c r="X1870" s="40">
        <f t="shared" si="473"/>
        <v>0</v>
      </c>
      <c r="Y1870" s="40">
        <f t="shared" si="474"/>
        <v>0</v>
      </c>
      <c r="Z1870" s="40">
        <f t="shared" si="475"/>
        <v>0</v>
      </c>
      <c r="AA1870" s="40">
        <f t="shared" si="476"/>
        <v>1</v>
      </c>
      <c r="AB1870" s="40">
        <f t="shared" si="477"/>
        <v>0</v>
      </c>
      <c r="AC1870" s="41" t="s">
        <v>131</v>
      </c>
      <c r="AD1870" s="41" t="s">
        <v>5854</v>
      </c>
      <c r="AE1870" s="41" t="s">
        <v>351</v>
      </c>
      <c r="AF1870" s="41" t="s">
        <v>216</v>
      </c>
      <c r="AG1870" s="41" t="s">
        <v>56</v>
      </c>
      <c r="AH1870" s="41" t="s">
        <v>56</v>
      </c>
      <c r="AI1870" s="41" t="s">
        <v>56</v>
      </c>
      <c r="AJ1870" s="41" t="s">
        <v>160</v>
      </c>
      <c r="AK1870" s="41" t="s">
        <v>56</v>
      </c>
    </row>
    <row r="1871" spans="1:37" s="41" customFormat="1" ht="15.75" hidden="1" thickBot="1" x14ac:dyDescent="0.3">
      <c r="A1871" s="11" t="s">
        <v>638</v>
      </c>
      <c r="B1871" s="12" t="s">
        <v>216</v>
      </c>
      <c r="C1871" s="13" t="s">
        <v>46</v>
      </c>
      <c r="D1871" s="14" t="s">
        <v>47</v>
      </c>
      <c r="E1871" s="13" t="s">
        <v>4287</v>
      </c>
      <c r="F1871" s="4" t="s">
        <v>630</v>
      </c>
      <c r="G1871" s="4" t="s">
        <v>734</v>
      </c>
      <c r="H1871" s="15">
        <v>43169.9375</v>
      </c>
      <c r="I1871" s="15">
        <v>43170</v>
      </c>
      <c r="J1871" s="131" t="s">
        <v>5249</v>
      </c>
      <c r="K1871" s="45" t="s">
        <v>9</v>
      </c>
      <c r="L1871" s="47" t="s">
        <v>7</v>
      </c>
      <c r="M1871" s="47" t="s">
        <v>56</v>
      </c>
      <c r="N1871" s="9" t="str">
        <f t="shared" si="463"/>
        <v>Minor</v>
      </c>
      <c r="O1871" s="10" t="str">
        <f t="shared" si="464"/>
        <v>Successful</v>
      </c>
      <c r="P1871" s="10" t="str">
        <f t="shared" si="465"/>
        <v>On Time</v>
      </c>
      <c r="Q1871" s="9">
        <f t="shared" si="466"/>
        <v>1</v>
      </c>
      <c r="R1871" s="9">
        <f t="shared" si="467"/>
        <v>1</v>
      </c>
      <c r="S1871" s="9">
        <f t="shared" si="468"/>
        <v>0</v>
      </c>
      <c r="T1871" s="9" t="str">
        <f t="shared" si="469"/>
        <v>March</v>
      </c>
      <c r="U1871" s="40">
        <f t="shared" si="470"/>
        <v>0</v>
      </c>
      <c r="V1871" s="40" t="str">
        <f t="shared" si="471"/>
        <v>Normal</v>
      </c>
      <c r="W1871" s="40">
        <f t="shared" si="472"/>
        <v>0</v>
      </c>
      <c r="X1871" s="40">
        <f t="shared" si="473"/>
        <v>0</v>
      </c>
      <c r="Y1871" s="40">
        <f t="shared" si="474"/>
        <v>0</v>
      </c>
      <c r="Z1871" s="40">
        <f t="shared" si="475"/>
        <v>0</v>
      </c>
      <c r="AA1871" s="40">
        <f t="shared" si="476"/>
        <v>1</v>
      </c>
      <c r="AB1871" s="40">
        <f t="shared" si="477"/>
        <v>0</v>
      </c>
      <c r="AC1871" s="41" t="s">
        <v>131</v>
      </c>
      <c r="AD1871" s="41" t="s">
        <v>679</v>
      </c>
      <c r="AE1871" s="41" t="s">
        <v>351</v>
      </c>
      <c r="AF1871" s="41" t="s">
        <v>216</v>
      </c>
      <c r="AG1871" s="41" t="s">
        <v>56</v>
      </c>
      <c r="AH1871" s="41" t="s">
        <v>56</v>
      </c>
      <c r="AI1871" s="41" t="s">
        <v>56</v>
      </c>
      <c r="AJ1871" s="41" t="s">
        <v>160</v>
      </c>
      <c r="AK1871" s="41" t="s">
        <v>56</v>
      </c>
    </row>
    <row r="1872" spans="1:37" s="41" customFormat="1" ht="15.75" hidden="1" thickBot="1" x14ac:dyDescent="0.3">
      <c r="A1872" s="11" t="s">
        <v>53</v>
      </c>
      <c r="B1872" s="12" t="s">
        <v>216</v>
      </c>
      <c r="C1872" s="13" t="s">
        <v>46</v>
      </c>
      <c r="D1872" s="14" t="s">
        <v>47</v>
      </c>
      <c r="E1872" s="13" t="s">
        <v>4288</v>
      </c>
      <c r="F1872" s="4" t="s">
        <v>117</v>
      </c>
      <c r="G1872" s="4" t="s">
        <v>179</v>
      </c>
      <c r="H1872" s="15">
        <v>43169.375</v>
      </c>
      <c r="I1872" s="15">
        <v>43170.5</v>
      </c>
      <c r="J1872" s="131" t="s">
        <v>5250</v>
      </c>
      <c r="K1872" s="45" t="s">
        <v>9</v>
      </c>
      <c r="L1872" s="47" t="s">
        <v>7</v>
      </c>
      <c r="M1872" s="47" t="s">
        <v>56</v>
      </c>
      <c r="N1872" s="9" t="str">
        <f t="shared" si="463"/>
        <v>Minor</v>
      </c>
      <c r="O1872" s="10" t="str">
        <f t="shared" si="464"/>
        <v>Successful</v>
      </c>
      <c r="P1872" s="10" t="str">
        <f t="shared" si="465"/>
        <v>On Time</v>
      </c>
      <c r="Q1872" s="9">
        <f t="shared" si="466"/>
        <v>1</v>
      </c>
      <c r="R1872" s="9">
        <f t="shared" si="467"/>
        <v>1</v>
      </c>
      <c r="S1872" s="9">
        <f t="shared" si="468"/>
        <v>0</v>
      </c>
      <c r="T1872" s="9" t="str">
        <f t="shared" si="469"/>
        <v>March</v>
      </c>
      <c r="U1872" s="40">
        <f t="shared" si="470"/>
        <v>0</v>
      </c>
      <c r="V1872" s="40" t="str">
        <f t="shared" si="471"/>
        <v>Normal</v>
      </c>
      <c r="W1872" s="40">
        <f t="shared" si="472"/>
        <v>0</v>
      </c>
      <c r="X1872" s="40">
        <f t="shared" si="473"/>
        <v>0</v>
      </c>
      <c r="Y1872" s="40">
        <f t="shared" si="474"/>
        <v>0</v>
      </c>
      <c r="Z1872" s="40">
        <f t="shared" si="475"/>
        <v>0</v>
      </c>
      <c r="AA1872" s="40">
        <f t="shared" si="476"/>
        <v>1</v>
      </c>
      <c r="AB1872" s="40">
        <f t="shared" si="477"/>
        <v>0</v>
      </c>
      <c r="AC1872" s="41" t="s">
        <v>131</v>
      </c>
      <c r="AD1872" s="41" t="s">
        <v>684</v>
      </c>
      <c r="AE1872" s="41" t="s">
        <v>323</v>
      </c>
      <c r="AF1872" s="41" t="s">
        <v>216</v>
      </c>
      <c r="AG1872" s="41" t="s">
        <v>56</v>
      </c>
      <c r="AH1872" s="41" t="s">
        <v>56</v>
      </c>
      <c r="AI1872" s="41" t="s">
        <v>56</v>
      </c>
      <c r="AJ1872" s="41" t="s">
        <v>160</v>
      </c>
      <c r="AK1872" s="41" t="s">
        <v>56</v>
      </c>
    </row>
    <row r="1873" spans="1:37" s="41" customFormat="1" ht="15.75" hidden="1" thickBot="1" x14ac:dyDescent="0.3">
      <c r="A1873" s="11" t="s">
        <v>53</v>
      </c>
      <c r="B1873" s="12" t="s">
        <v>216</v>
      </c>
      <c r="C1873" s="13" t="s">
        <v>46</v>
      </c>
      <c r="D1873" s="14" t="s">
        <v>47</v>
      </c>
      <c r="E1873" s="13" t="s">
        <v>4289</v>
      </c>
      <c r="F1873" s="4" t="s">
        <v>117</v>
      </c>
      <c r="G1873" s="4" t="s">
        <v>179</v>
      </c>
      <c r="H1873" s="15">
        <v>43170.375</v>
      </c>
      <c r="I1873" s="15">
        <v>43170.666666666664</v>
      </c>
      <c r="J1873" s="131" t="s">
        <v>5251</v>
      </c>
      <c r="K1873" s="45" t="s">
        <v>9</v>
      </c>
      <c r="L1873" s="47" t="s">
        <v>7</v>
      </c>
      <c r="M1873" s="47" t="s">
        <v>56</v>
      </c>
      <c r="N1873" s="9" t="str">
        <f t="shared" si="463"/>
        <v>Minor</v>
      </c>
      <c r="O1873" s="10" t="str">
        <f t="shared" si="464"/>
        <v>Successful</v>
      </c>
      <c r="P1873" s="10" t="str">
        <f t="shared" si="465"/>
        <v>On Time</v>
      </c>
      <c r="Q1873" s="9">
        <f t="shared" si="466"/>
        <v>1</v>
      </c>
      <c r="R1873" s="9">
        <f t="shared" si="467"/>
        <v>1</v>
      </c>
      <c r="S1873" s="9">
        <f t="shared" si="468"/>
        <v>0</v>
      </c>
      <c r="T1873" s="9" t="str">
        <f t="shared" si="469"/>
        <v>March</v>
      </c>
      <c r="U1873" s="40">
        <f t="shared" si="470"/>
        <v>0</v>
      </c>
      <c r="V1873" s="40" t="str">
        <f t="shared" si="471"/>
        <v>Normal</v>
      </c>
      <c r="W1873" s="40">
        <f t="shared" si="472"/>
        <v>0</v>
      </c>
      <c r="X1873" s="40">
        <f t="shared" si="473"/>
        <v>0</v>
      </c>
      <c r="Y1873" s="40">
        <f t="shared" si="474"/>
        <v>0</v>
      </c>
      <c r="Z1873" s="40">
        <f t="shared" si="475"/>
        <v>0</v>
      </c>
      <c r="AA1873" s="40">
        <f t="shared" si="476"/>
        <v>1</v>
      </c>
      <c r="AB1873" s="40">
        <f t="shared" si="477"/>
        <v>0</v>
      </c>
      <c r="AC1873" s="41" t="s">
        <v>131</v>
      </c>
      <c r="AD1873" s="41" t="s">
        <v>280</v>
      </c>
      <c r="AE1873" s="41" t="s">
        <v>323</v>
      </c>
      <c r="AF1873" s="41" t="s">
        <v>216</v>
      </c>
      <c r="AG1873" s="41" t="s">
        <v>56</v>
      </c>
      <c r="AH1873" s="41" t="s">
        <v>56</v>
      </c>
      <c r="AI1873" s="41" t="s">
        <v>56</v>
      </c>
      <c r="AJ1873" s="41" t="s">
        <v>160</v>
      </c>
      <c r="AK1873" s="41" t="s">
        <v>56</v>
      </c>
    </row>
    <row r="1874" spans="1:37" s="41" customFormat="1" ht="15.75" hidden="1" thickBot="1" x14ac:dyDescent="0.3">
      <c r="A1874" s="11" t="s">
        <v>53</v>
      </c>
      <c r="B1874" s="12" t="s">
        <v>216</v>
      </c>
      <c r="C1874" s="13" t="s">
        <v>46</v>
      </c>
      <c r="D1874" s="14" t="s">
        <v>47</v>
      </c>
      <c r="E1874" s="13" t="s">
        <v>4290</v>
      </c>
      <c r="F1874" s="4" t="s">
        <v>117</v>
      </c>
      <c r="G1874" s="4" t="s">
        <v>209</v>
      </c>
      <c r="H1874" s="15">
        <v>43169.375</v>
      </c>
      <c r="I1874" s="15">
        <v>43169.604166666664</v>
      </c>
      <c r="J1874" s="131" t="s">
        <v>5252</v>
      </c>
      <c r="K1874" s="45" t="s">
        <v>9</v>
      </c>
      <c r="L1874" s="47" t="s">
        <v>7</v>
      </c>
      <c r="M1874" s="47" t="s">
        <v>56</v>
      </c>
      <c r="N1874" s="9" t="str">
        <f t="shared" si="463"/>
        <v>Minor</v>
      </c>
      <c r="O1874" s="10" t="str">
        <f t="shared" si="464"/>
        <v>Successful</v>
      </c>
      <c r="P1874" s="10" t="str">
        <f t="shared" si="465"/>
        <v>On Time</v>
      </c>
      <c r="Q1874" s="9">
        <f t="shared" si="466"/>
        <v>1</v>
      </c>
      <c r="R1874" s="9">
        <f t="shared" si="467"/>
        <v>1</v>
      </c>
      <c r="S1874" s="9">
        <f t="shared" si="468"/>
        <v>0</v>
      </c>
      <c r="T1874" s="9" t="str">
        <f t="shared" si="469"/>
        <v>March</v>
      </c>
      <c r="U1874" s="40">
        <f t="shared" si="470"/>
        <v>0</v>
      </c>
      <c r="V1874" s="40" t="str">
        <f t="shared" si="471"/>
        <v>Normal</v>
      </c>
      <c r="W1874" s="40">
        <f t="shared" si="472"/>
        <v>0</v>
      </c>
      <c r="X1874" s="40">
        <f t="shared" si="473"/>
        <v>0</v>
      </c>
      <c r="Y1874" s="40">
        <f t="shared" si="474"/>
        <v>0</v>
      </c>
      <c r="Z1874" s="40">
        <f t="shared" si="475"/>
        <v>0</v>
      </c>
      <c r="AA1874" s="40">
        <f t="shared" si="476"/>
        <v>1</v>
      </c>
      <c r="AB1874" s="40">
        <f t="shared" si="477"/>
        <v>0</v>
      </c>
      <c r="AC1874" s="41" t="s">
        <v>131</v>
      </c>
      <c r="AD1874" s="41" t="s">
        <v>280</v>
      </c>
      <c r="AE1874" s="41" t="s">
        <v>323</v>
      </c>
      <c r="AF1874" s="41" t="s">
        <v>216</v>
      </c>
      <c r="AG1874" s="41" t="s">
        <v>56</v>
      </c>
      <c r="AH1874" s="41" t="s">
        <v>56</v>
      </c>
      <c r="AI1874" s="41" t="s">
        <v>56</v>
      </c>
      <c r="AJ1874" s="41" t="s">
        <v>160</v>
      </c>
      <c r="AK1874" s="41" t="s">
        <v>56</v>
      </c>
    </row>
    <row r="1875" spans="1:37" s="41" customFormat="1" ht="15.75" hidden="1" thickBot="1" x14ac:dyDescent="0.3">
      <c r="A1875" s="11" t="s">
        <v>53</v>
      </c>
      <c r="B1875" s="12" t="s">
        <v>216</v>
      </c>
      <c r="C1875" s="13" t="s">
        <v>46</v>
      </c>
      <c r="D1875" s="14" t="s">
        <v>47</v>
      </c>
      <c r="E1875" s="13" t="s">
        <v>4291</v>
      </c>
      <c r="F1875" s="4" t="s">
        <v>99</v>
      </c>
      <c r="G1875" s="4" t="s">
        <v>543</v>
      </c>
      <c r="H1875" s="15">
        <v>43167.708333333336</v>
      </c>
      <c r="I1875" s="15">
        <v>43169.708333333336</v>
      </c>
      <c r="J1875" s="131" t="s">
        <v>5253</v>
      </c>
      <c r="K1875" s="45" t="s">
        <v>9</v>
      </c>
      <c r="L1875" s="47" t="s">
        <v>7</v>
      </c>
      <c r="M1875" s="47" t="s">
        <v>56</v>
      </c>
      <c r="N1875" s="9" t="str">
        <f t="shared" si="463"/>
        <v>Minor</v>
      </c>
      <c r="O1875" s="10" t="str">
        <f t="shared" si="464"/>
        <v>Successful</v>
      </c>
      <c r="P1875" s="10" t="str">
        <f t="shared" si="465"/>
        <v>On Time</v>
      </c>
      <c r="Q1875" s="9">
        <f t="shared" si="466"/>
        <v>1</v>
      </c>
      <c r="R1875" s="9">
        <f t="shared" si="467"/>
        <v>1</v>
      </c>
      <c r="S1875" s="9">
        <f t="shared" si="468"/>
        <v>0</v>
      </c>
      <c r="T1875" s="9" t="str">
        <f t="shared" si="469"/>
        <v>March</v>
      </c>
      <c r="U1875" s="40">
        <f t="shared" si="470"/>
        <v>0</v>
      </c>
      <c r="V1875" s="40" t="str">
        <f t="shared" si="471"/>
        <v>Normal</v>
      </c>
      <c r="W1875" s="40">
        <f t="shared" si="472"/>
        <v>0</v>
      </c>
      <c r="X1875" s="40">
        <f t="shared" si="473"/>
        <v>0</v>
      </c>
      <c r="Y1875" s="40">
        <f t="shared" si="474"/>
        <v>0</v>
      </c>
      <c r="Z1875" s="40">
        <f t="shared" si="475"/>
        <v>0</v>
      </c>
      <c r="AA1875" s="40">
        <f t="shared" si="476"/>
        <v>1</v>
      </c>
      <c r="AB1875" s="40">
        <f t="shared" si="477"/>
        <v>0</v>
      </c>
      <c r="AC1875" s="41" t="s">
        <v>131</v>
      </c>
      <c r="AD1875" s="41" t="s">
        <v>280</v>
      </c>
      <c r="AE1875" s="41" t="s">
        <v>421</v>
      </c>
      <c r="AF1875" s="41" t="s">
        <v>216</v>
      </c>
      <c r="AG1875" s="41" t="s">
        <v>56</v>
      </c>
      <c r="AH1875" s="41" t="s">
        <v>56</v>
      </c>
      <c r="AI1875" s="41" t="s">
        <v>56</v>
      </c>
      <c r="AJ1875" s="41" t="s">
        <v>160</v>
      </c>
      <c r="AK1875" s="41" t="s">
        <v>56</v>
      </c>
    </row>
    <row r="1876" spans="1:37" s="41" customFormat="1" ht="15.75" hidden="1" thickBot="1" x14ac:dyDescent="0.3">
      <c r="A1876" s="11" t="s">
        <v>53</v>
      </c>
      <c r="B1876" s="12" t="s">
        <v>216</v>
      </c>
      <c r="C1876" s="13" t="s">
        <v>46</v>
      </c>
      <c r="D1876" s="14" t="s">
        <v>47</v>
      </c>
      <c r="E1876" s="13" t="s">
        <v>4292</v>
      </c>
      <c r="F1876" s="4" t="s">
        <v>99</v>
      </c>
      <c r="G1876" s="4" t="s">
        <v>543</v>
      </c>
      <c r="H1876" s="15">
        <v>43167.708333333336</v>
      </c>
      <c r="I1876" s="15">
        <v>43168.708333333336</v>
      </c>
      <c r="J1876" s="131" t="s">
        <v>5254</v>
      </c>
      <c r="K1876" s="45" t="s">
        <v>9</v>
      </c>
      <c r="L1876" s="47" t="s">
        <v>7</v>
      </c>
      <c r="M1876" s="47" t="s">
        <v>56</v>
      </c>
      <c r="N1876" s="9" t="str">
        <f t="shared" si="463"/>
        <v>Minor</v>
      </c>
      <c r="O1876" s="10" t="str">
        <f t="shared" si="464"/>
        <v>Successful</v>
      </c>
      <c r="P1876" s="10" t="str">
        <f t="shared" si="465"/>
        <v>On Time</v>
      </c>
      <c r="Q1876" s="9">
        <f t="shared" si="466"/>
        <v>1</v>
      </c>
      <c r="R1876" s="9">
        <f t="shared" si="467"/>
        <v>1</v>
      </c>
      <c r="S1876" s="9">
        <f t="shared" si="468"/>
        <v>0</v>
      </c>
      <c r="T1876" s="9" t="str">
        <f t="shared" si="469"/>
        <v>March</v>
      </c>
      <c r="U1876" s="40">
        <f t="shared" si="470"/>
        <v>0</v>
      </c>
      <c r="V1876" s="40" t="str">
        <f t="shared" si="471"/>
        <v>Normal</v>
      </c>
      <c r="W1876" s="40">
        <f t="shared" si="472"/>
        <v>0</v>
      </c>
      <c r="X1876" s="40">
        <f t="shared" si="473"/>
        <v>0</v>
      </c>
      <c r="Y1876" s="40">
        <f t="shared" si="474"/>
        <v>0</v>
      </c>
      <c r="Z1876" s="40">
        <f t="shared" si="475"/>
        <v>0</v>
      </c>
      <c r="AA1876" s="40">
        <f t="shared" si="476"/>
        <v>1</v>
      </c>
      <c r="AB1876" s="40">
        <f t="shared" si="477"/>
        <v>0</v>
      </c>
      <c r="AC1876" s="41" t="s">
        <v>131</v>
      </c>
      <c r="AD1876" s="41" t="s">
        <v>280</v>
      </c>
      <c r="AE1876" s="41" t="s">
        <v>421</v>
      </c>
      <c r="AF1876" s="41" t="s">
        <v>216</v>
      </c>
      <c r="AG1876" s="41" t="s">
        <v>56</v>
      </c>
      <c r="AH1876" s="41" t="s">
        <v>56</v>
      </c>
      <c r="AI1876" s="41" t="s">
        <v>56</v>
      </c>
      <c r="AJ1876" s="41" t="s">
        <v>160</v>
      </c>
      <c r="AK1876" s="41" t="s">
        <v>56</v>
      </c>
    </row>
    <row r="1877" spans="1:37" s="41" customFormat="1" ht="15.75" hidden="1" thickBot="1" x14ac:dyDescent="0.3">
      <c r="A1877" s="11" t="s">
        <v>53</v>
      </c>
      <c r="B1877" s="12" t="s">
        <v>216</v>
      </c>
      <c r="C1877" s="13" t="s">
        <v>46</v>
      </c>
      <c r="D1877" s="14" t="s">
        <v>47</v>
      </c>
      <c r="E1877" s="13" t="s">
        <v>4293</v>
      </c>
      <c r="F1877" s="4" t="s">
        <v>99</v>
      </c>
      <c r="G1877" s="4" t="s">
        <v>170</v>
      </c>
      <c r="H1877" s="15">
        <v>43170.354166666664</v>
      </c>
      <c r="I1877" s="15">
        <v>43170.729166666664</v>
      </c>
      <c r="J1877" s="131" t="s">
        <v>5255</v>
      </c>
      <c r="K1877" s="45" t="s">
        <v>9</v>
      </c>
      <c r="L1877" s="47" t="s">
        <v>7</v>
      </c>
      <c r="M1877" s="47" t="s">
        <v>56</v>
      </c>
      <c r="N1877" s="9" t="str">
        <f t="shared" si="463"/>
        <v>Minor</v>
      </c>
      <c r="O1877" s="10" t="str">
        <f t="shared" si="464"/>
        <v>Successful</v>
      </c>
      <c r="P1877" s="10" t="str">
        <f t="shared" si="465"/>
        <v>On Time</v>
      </c>
      <c r="Q1877" s="9">
        <f t="shared" si="466"/>
        <v>1</v>
      </c>
      <c r="R1877" s="9">
        <f t="shared" si="467"/>
        <v>1</v>
      </c>
      <c r="S1877" s="9">
        <f t="shared" si="468"/>
        <v>0</v>
      </c>
      <c r="T1877" s="9" t="str">
        <f t="shared" si="469"/>
        <v>March</v>
      </c>
      <c r="U1877" s="40">
        <f t="shared" si="470"/>
        <v>0</v>
      </c>
      <c r="V1877" s="40" t="str">
        <f t="shared" si="471"/>
        <v>Normal</v>
      </c>
      <c r="W1877" s="40">
        <f t="shared" si="472"/>
        <v>0</v>
      </c>
      <c r="X1877" s="40">
        <f t="shared" si="473"/>
        <v>0</v>
      </c>
      <c r="Y1877" s="40">
        <f t="shared" si="474"/>
        <v>0</v>
      </c>
      <c r="Z1877" s="40">
        <f t="shared" si="475"/>
        <v>0</v>
      </c>
      <c r="AA1877" s="40">
        <f t="shared" si="476"/>
        <v>1</v>
      </c>
      <c r="AB1877" s="40">
        <f t="shared" si="477"/>
        <v>0</v>
      </c>
      <c r="AC1877" s="41" t="s">
        <v>131</v>
      </c>
      <c r="AD1877" s="41" t="s">
        <v>3944</v>
      </c>
      <c r="AE1877" s="41" t="s">
        <v>421</v>
      </c>
      <c r="AF1877" s="41" t="s">
        <v>216</v>
      </c>
      <c r="AG1877" s="41" t="s">
        <v>56</v>
      </c>
      <c r="AH1877" s="41" t="s">
        <v>56</v>
      </c>
      <c r="AI1877" s="41" t="s">
        <v>56</v>
      </c>
      <c r="AJ1877" s="41" t="s">
        <v>160</v>
      </c>
      <c r="AK1877" s="41" t="s">
        <v>56</v>
      </c>
    </row>
    <row r="1878" spans="1:37" s="41" customFormat="1" ht="15.75" hidden="1" thickBot="1" x14ac:dyDescent="0.3">
      <c r="A1878" s="11" t="s">
        <v>53</v>
      </c>
      <c r="B1878" s="12" t="s">
        <v>216</v>
      </c>
      <c r="C1878" s="13" t="s">
        <v>46</v>
      </c>
      <c r="D1878" s="14" t="s">
        <v>47</v>
      </c>
      <c r="E1878" s="13" t="s">
        <v>4294</v>
      </c>
      <c r="F1878" s="4" t="s">
        <v>101</v>
      </c>
      <c r="G1878" s="4" t="s">
        <v>276</v>
      </c>
      <c r="H1878" s="15">
        <v>43170.291666666664</v>
      </c>
      <c r="I1878" s="15">
        <v>43170.833333333336</v>
      </c>
      <c r="J1878" s="131" t="s">
        <v>5256</v>
      </c>
      <c r="K1878" s="45" t="s">
        <v>9</v>
      </c>
      <c r="L1878" s="47" t="s">
        <v>7</v>
      </c>
      <c r="M1878" s="47" t="s">
        <v>56</v>
      </c>
      <c r="N1878" s="9" t="str">
        <f t="shared" si="463"/>
        <v>Minor</v>
      </c>
      <c r="O1878" s="10" t="str">
        <f t="shared" si="464"/>
        <v>Successful</v>
      </c>
      <c r="P1878" s="10" t="str">
        <f t="shared" si="465"/>
        <v>On Time</v>
      </c>
      <c r="Q1878" s="9">
        <f t="shared" si="466"/>
        <v>1</v>
      </c>
      <c r="R1878" s="9">
        <f t="shared" si="467"/>
        <v>1</v>
      </c>
      <c r="S1878" s="9">
        <f t="shared" si="468"/>
        <v>0</v>
      </c>
      <c r="T1878" s="9" t="str">
        <f t="shared" si="469"/>
        <v>March</v>
      </c>
      <c r="U1878" s="40">
        <f t="shared" si="470"/>
        <v>0</v>
      </c>
      <c r="V1878" s="40" t="str">
        <f t="shared" si="471"/>
        <v>Normal</v>
      </c>
      <c r="W1878" s="40">
        <f t="shared" si="472"/>
        <v>0</v>
      </c>
      <c r="X1878" s="40">
        <f t="shared" si="473"/>
        <v>0</v>
      </c>
      <c r="Y1878" s="40">
        <f t="shared" si="474"/>
        <v>0</v>
      </c>
      <c r="Z1878" s="40">
        <f t="shared" si="475"/>
        <v>0</v>
      </c>
      <c r="AA1878" s="40">
        <f t="shared" si="476"/>
        <v>1</v>
      </c>
      <c r="AB1878" s="40">
        <f t="shared" si="477"/>
        <v>0</v>
      </c>
      <c r="AC1878" s="41" t="s">
        <v>131</v>
      </c>
      <c r="AD1878" s="41" t="s">
        <v>280</v>
      </c>
      <c r="AE1878" s="41" t="s">
        <v>427</v>
      </c>
      <c r="AF1878" s="41" t="s">
        <v>216</v>
      </c>
      <c r="AG1878" s="41" t="s">
        <v>56</v>
      </c>
      <c r="AH1878" s="41" t="s">
        <v>56</v>
      </c>
      <c r="AI1878" s="41" t="s">
        <v>56</v>
      </c>
      <c r="AJ1878" s="41" t="s">
        <v>160</v>
      </c>
      <c r="AK1878" s="41" t="s">
        <v>56</v>
      </c>
    </row>
    <row r="1879" spans="1:37" s="41" customFormat="1" ht="15.75" hidden="1" thickBot="1" x14ac:dyDescent="0.3">
      <c r="A1879" s="11" t="s">
        <v>53</v>
      </c>
      <c r="B1879" s="12" t="s">
        <v>216</v>
      </c>
      <c r="C1879" s="13" t="s">
        <v>46</v>
      </c>
      <c r="D1879" s="14" t="s">
        <v>47</v>
      </c>
      <c r="E1879" s="13" t="s">
        <v>4295</v>
      </c>
      <c r="F1879" s="4" t="s">
        <v>101</v>
      </c>
      <c r="G1879" s="4" t="s">
        <v>625</v>
      </c>
      <c r="H1879" s="15">
        <v>43169.333333333336</v>
      </c>
      <c r="I1879" s="15">
        <v>43169.791666666664</v>
      </c>
      <c r="J1879" s="131" t="s">
        <v>5257</v>
      </c>
      <c r="K1879" s="45" t="s">
        <v>9</v>
      </c>
      <c r="L1879" s="47" t="s">
        <v>7</v>
      </c>
      <c r="M1879" s="47" t="s">
        <v>56</v>
      </c>
      <c r="N1879" s="9" t="str">
        <f t="shared" si="463"/>
        <v>Minor</v>
      </c>
      <c r="O1879" s="10" t="str">
        <f t="shared" si="464"/>
        <v>Successful</v>
      </c>
      <c r="P1879" s="10" t="str">
        <f t="shared" si="465"/>
        <v>On Time</v>
      </c>
      <c r="Q1879" s="9">
        <f t="shared" si="466"/>
        <v>1</v>
      </c>
      <c r="R1879" s="9">
        <f t="shared" si="467"/>
        <v>1</v>
      </c>
      <c r="S1879" s="9">
        <f t="shared" si="468"/>
        <v>0</v>
      </c>
      <c r="T1879" s="9" t="str">
        <f t="shared" si="469"/>
        <v>March</v>
      </c>
      <c r="U1879" s="40">
        <f t="shared" si="470"/>
        <v>0</v>
      </c>
      <c r="V1879" s="40" t="str">
        <f t="shared" si="471"/>
        <v>Normal</v>
      </c>
      <c r="W1879" s="40">
        <f t="shared" si="472"/>
        <v>0</v>
      </c>
      <c r="X1879" s="40">
        <f t="shared" si="473"/>
        <v>0</v>
      </c>
      <c r="Y1879" s="40">
        <f t="shared" si="474"/>
        <v>0</v>
      </c>
      <c r="Z1879" s="40">
        <f t="shared" si="475"/>
        <v>0</v>
      </c>
      <c r="AA1879" s="40">
        <f t="shared" si="476"/>
        <v>1</v>
      </c>
      <c r="AB1879" s="40">
        <f t="shared" si="477"/>
        <v>0</v>
      </c>
      <c r="AC1879" s="41" t="s">
        <v>131</v>
      </c>
      <c r="AD1879" s="41" t="s">
        <v>280</v>
      </c>
      <c r="AE1879" s="41" t="s">
        <v>427</v>
      </c>
      <c r="AF1879" s="41" t="s">
        <v>216</v>
      </c>
      <c r="AG1879" s="41" t="s">
        <v>56</v>
      </c>
      <c r="AH1879" s="41" t="s">
        <v>56</v>
      </c>
      <c r="AI1879" s="41" t="s">
        <v>56</v>
      </c>
      <c r="AJ1879" s="41" t="s">
        <v>160</v>
      </c>
      <c r="AK1879" s="41" t="s">
        <v>56</v>
      </c>
    </row>
    <row r="1880" spans="1:37" s="41" customFormat="1" ht="15.75" hidden="1" thickBot="1" x14ac:dyDescent="0.3">
      <c r="A1880" s="11" t="s">
        <v>53</v>
      </c>
      <c r="B1880" s="12" t="s">
        <v>216</v>
      </c>
      <c r="C1880" s="13" t="s">
        <v>46</v>
      </c>
      <c r="D1880" s="14" t="s">
        <v>47</v>
      </c>
      <c r="E1880" s="13" t="s">
        <v>4296</v>
      </c>
      <c r="F1880" s="4" t="s">
        <v>106</v>
      </c>
      <c r="G1880" s="4" t="s">
        <v>660</v>
      </c>
      <c r="H1880" s="15">
        <v>43169.875</v>
      </c>
      <c r="I1880" s="15">
        <v>43170.625</v>
      </c>
      <c r="J1880" s="131" t="s">
        <v>5258</v>
      </c>
      <c r="K1880" s="45" t="s">
        <v>9</v>
      </c>
      <c r="L1880" s="47" t="s">
        <v>7</v>
      </c>
      <c r="M1880" s="47" t="s">
        <v>56</v>
      </c>
      <c r="N1880" s="9" t="str">
        <f t="shared" si="463"/>
        <v>Minor</v>
      </c>
      <c r="O1880" s="10" t="str">
        <f t="shared" si="464"/>
        <v>Successful</v>
      </c>
      <c r="P1880" s="10" t="str">
        <f t="shared" si="465"/>
        <v>On Time</v>
      </c>
      <c r="Q1880" s="9">
        <f t="shared" si="466"/>
        <v>1</v>
      </c>
      <c r="R1880" s="9">
        <f t="shared" si="467"/>
        <v>1</v>
      </c>
      <c r="S1880" s="9">
        <f t="shared" si="468"/>
        <v>0</v>
      </c>
      <c r="T1880" s="9" t="str">
        <f t="shared" si="469"/>
        <v>March</v>
      </c>
      <c r="U1880" s="40">
        <f t="shared" si="470"/>
        <v>0</v>
      </c>
      <c r="V1880" s="40" t="str">
        <f t="shared" si="471"/>
        <v>Normal</v>
      </c>
      <c r="W1880" s="40">
        <f t="shared" si="472"/>
        <v>0</v>
      </c>
      <c r="X1880" s="40">
        <f t="shared" si="473"/>
        <v>0</v>
      </c>
      <c r="Y1880" s="40">
        <f t="shared" si="474"/>
        <v>0</v>
      </c>
      <c r="Z1880" s="40">
        <f t="shared" si="475"/>
        <v>0</v>
      </c>
      <c r="AA1880" s="40">
        <f t="shared" si="476"/>
        <v>1</v>
      </c>
      <c r="AB1880" s="40">
        <f t="shared" si="477"/>
        <v>0</v>
      </c>
      <c r="AC1880" s="41" t="s">
        <v>131</v>
      </c>
      <c r="AD1880" s="41" t="s">
        <v>3978</v>
      </c>
      <c r="AE1880" s="41" t="s">
        <v>429</v>
      </c>
      <c r="AF1880" s="41" t="s">
        <v>216</v>
      </c>
      <c r="AG1880" s="41" t="s">
        <v>56</v>
      </c>
      <c r="AH1880" s="41" t="s">
        <v>56</v>
      </c>
      <c r="AI1880" s="41" t="s">
        <v>56</v>
      </c>
      <c r="AJ1880" s="41" t="s">
        <v>160</v>
      </c>
      <c r="AK1880" s="41" t="s">
        <v>56</v>
      </c>
    </row>
    <row r="1881" spans="1:37" s="41" customFormat="1" ht="15.75" hidden="1" thickBot="1" x14ac:dyDescent="0.3">
      <c r="A1881" s="11" t="s">
        <v>53</v>
      </c>
      <c r="B1881" s="12" t="s">
        <v>216</v>
      </c>
      <c r="C1881" s="13" t="s">
        <v>46</v>
      </c>
      <c r="D1881" s="14" t="s">
        <v>47</v>
      </c>
      <c r="E1881" s="13" t="s">
        <v>4297</v>
      </c>
      <c r="F1881" s="4" t="s">
        <v>106</v>
      </c>
      <c r="G1881" s="4" t="s">
        <v>660</v>
      </c>
      <c r="H1881" s="15">
        <v>43170.583333333336</v>
      </c>
      <c r="I1881" s="15">
        <v>43170.833333333336</v>
      </c>
      <c r="J1881" s="131" t="s">
        <v>5259</v>
      </c>
      <c r="K1881" s="45" t="s">
        <v>9</v>
      </c>
      <c r="L1881" s="47" t="s">
        <v>7</v>
      </c>
      <c r="M1881" s="47" t="s">
        <v>56</v>
      </c>
      <c r="N1881" s="9" t="str">
        <f t="shared" si="463"/>
        <v>Minor</v>
      </c>
      <c r="O1881" s="10" t="str">
        <f t="shared" si="464"/>
        <v>Successful</v>
      </c>
      <c r="P1881" s="10" t="str">
        <f t="shared" si="465"/>
        <v>On Time</v>
      </c>
      <c r="Q1881" s="9">
        <f t="shared" si="466"/>
        <v>1</v>
      </c>
      <c r="R1881" s="9">
        <f t="shared" si="467"/>
        <v>1</v>
      </c>
      <c r="S1881" s="9">
        <f t="shared" si="468"/>
        <v>0</v>
      </c>
      <c r="T1881" s="9" t="str">
        <f t="shared" si="469"/>
        <v>March</v>
      </c>
      <c r="U1881" s="40">
        <f t="shared" si="470"/>
        <v>0</v>
      </c>
      <c r="V1881" s="40" t="str">
        <f t="shared" si="471"/>
        <v>Normal</v>
      </c>
      <c r="W1881" s="40">
        <f t="shared" si="472"/>
        <v>0</v>
      </c>
      <c r="X1881" s="40">
        <f t="shared" si="473"/>
        <v>0</v>
      </c>
      <c r="Y1881" s="40">
        <f t="shared" si="474"/>
        <v>0</v>
      </c>
      <c r="Z1881" s="40">
        <f t="shared" si="475"/>
        <v>0</v>
      </c>
      <c r="AA1881" s="40">
        <f t="shared" si="476"/>
        <v>1</v>
      </c>
      <c r="AB1881" s="40">
        <f t="shared" si="477"/>
        <v>0</v>
      </c>
      <c r="AC1881" s="41" t="s">
        <v>131</v>
      </c>
      <c r="AD1881" s="41" t="s">
        <v>557</v>
      </c>
      <c r="AE1881" s="41" t="s">
        <v>429</v>
      </c>
      <c r="AF1881" s="41" t="s">
        <v>216</v>
      </c>
      <c r="AG1881" s="41" t="s">
        <v>56</v>
      </c>
      <c r="AH1881" s="41" t="s">
        <v>56</v>
      </c>
      <c r="AI1881" s="41" t="s">
        <v>56</v>
      </c>
      <c r="AJ1881" s="41" t="s">
        <v>160</v>
      </c>
      <c r="AK1881" s="41" t="s">
        <v>56</v>
      </c>
    </row>
    <row r="1882" spans="1:37" s="41" customFormat="1" ht="15.75" hidden="1" thickBot="1" x14ac:dyDescent="0.3">
      <c r="A1882" s="11" t="s">
        <v>53</v>
      </c>
      <c r="B1882" s="12" t="s">
        <v>216</v>
      </c>
      <c r="C1882" s="13" t="s">
        <v>46</v>
      </c>
      <c r="D1882" s="14" t="s">
        <v>47</v>
      </c>
      <c r="E1882" s="13" t="s">
        <v>4298</v>
      </c>
      <c r="F1882" s="4" t="s">
        <v>106</v>
      </c>
      <c r="G1882" s="4" t="s">
        <v>548</v>
      </c>
      <c r="H1882" s="15">
        <v>43170.375</v>
      </c>
      <c r="I1882" s="15">
        <v>43170.625</v>
      </c>
      <c r="J1882" s="131" t="s">
        <v>5260</v>
      </c>
      <c r="K1882" s="45" t="s">
        <v>36</v>
      </c>
      <c r="L1882" s="47" t="s">
        <v>7</v>
      </c>
      <c r="M1882" s="47" t="s">
        <v>160</v>
      </c>
      <c r="N1882" s="9" t="str">
        <f t="shared" si="463"/>
        <v>Minor</v>
      </c>
      <c r="O1882" s="10" t="str">
        <f t="shared" si="464"/>
        <v>Not Successful</v>
      </c>
      <c r="P1882" s="10" t="str">
        <f t="shared" si="465"/>
        <v>On Time</v>
      </c>
      <c r="Q1882" s="9">
        <f t="shared" si="466"/>
        <v>0</v>
      </c>
      <c r="R1882" s="9">
        <f t="shared" si="467"/>
        <v>1</v>
      </c>
      <c r="S1882" s="9">
        <f t="shared" si="468"/>
        <v>1</v>
      </c>
      <c r="T1882" s="9" t="str">
        <f t="shared" si="469"/>
        <v>March</v>
      </c>
      <c r="U1882" s="40">
        <f t="shared" si="470"/>
        <v>0</v>
      </c>
      <c r="V1882" s="40" t="str">
        <f t="shared" si="471"/>
        <v>Normal</v>
      </c>
      <c r="W1882" s="40">
        <f t="shared" si="472"/>
        <v>0</v>
      </c>
      <c r="X1882" s="40">
        <f t="shared" si="473"/>
        <v>0</v>
      </c>
      <c r="Y1882" s="40">
        <f t="shared" si="474"/>
        <v>0</v>
      </c>
      <c r="Z1882" s="40">
        <f t="shared" si="475"/>
        <v>0</v>
      </c>
      <c r="AA1882" s="40">
        <f t="shared" si="476"/>
        <v>1</v>
      </c>
      <c r="AB1882" s="40">
        <f t="shared" si="477"/>
        <v>0</v>
      </c>
      <c r="AC1882" s="41" t="s">
        <v>131</v>
      </c>
      <c r="AD1882" s="41" t="s">
        <v>5855</v>
      </c>
      <c r="AE1882" s="41" t="s">
        <v>429</v>
      </c>
      <c r="AF1882" s="41" t="s">
        <v>216</v>
      </c>
      <c r="AG1882" s="41" t="s">
        <v>56</v>
      </c>
      <c r="AH1882" s="41" t="s">
        <v>56</v>
      </c>
      <c r="AI1882" s="41" t="s">
        <v>56</v>
      </c>
      <c r="AJ1882" s="41" t="s">
        <v>160</v>
      </c>
      <c r="AK1882" s="41" t="s">
        <v>56</v>
      </c>
    </row>
    <row r="1883" spans="1:37" s="41" customFormat="1" ht="15.75" hidden="1" thickBot="1" x14ac:dyDescent="0.3">
      <c r="A1883" s="11" t="s">
        <v>53</v>
      </c>
      <c r="B1883" s="12" t="s">
        <v>216</v>
      </c>
      <c r="C1883" s="13" t="s">
        <v>46</v>
      </c>
      <c r="D1883" s="14" t="s">
        <v>47</v>
      </c>
      <c r="E1883" s="13" t="s">
        <v>4299</v>
      </c>
      <c r="F1883" s="4" t="s">
        <v>106</v>
      </c>
      <c r="G1883" s="4" t="s">
        <v>548</v>
      </c>
      <c r="H1883" s="15">
        <v>43170.375</v>
      </c>
      <c r="I1883" s="15">
        <v>43170.541666666664</v>
      </c>
      <c r="J1883" s="131" t="s">
        <v>5261</v>
      </c>
      <c r="K1883" s="45" t="s">
        <v>9</v>
      </c>
      <c r="L1883" s="47" t="s">
        <v>7</v>
      </c>
      <c r="M1883" s="47" t="s">
        <v>56</v>
      </c>
      <c r="N1883" s="9" t="str">
        <f t="shared" si="463"/>
        <v>Minor</v>
      </c>
      <c r="O1883" s="10" t="str">
        <f t="shared" si="464"/>
        <v>Successful</v>
      </c>
      <c r="P1883" s="10" t="str">
        <f t="shared" si="465"/>
        <v>On Time</v>
      </c>
      <c r="Q1883" s="9">
        <f t="shared" si="466"/>
        <v>1</v>
      </c>
      <c r="R1883" s="9">
        <f t="shared" si="467"/>
        <v>1</v>
      </c>
      <c r="S1883" s="9">
        <f t="shared" si="468"/>
        <v>0</v>
      </c>
      <c r="T1883" s="9" t="str">
        <f t="shared" si="469"/>
        <v>March</v>
      </c>
      <c r="U1883" s="40">
        <f t="shared" si="470"/>
        <v>0</v>
      </c>
      <c r="V1883" s="40" t="str">
        <f t="shared" si="471"/>
        <v>Normal</v>
      </c>
      <c r="W1883" s="40">
        <f t="shared" si="472"/>
        <v>0</v>
      </c>
      <c r="X1883" s="40">
        <f t="shared" si="473"/>
        <v>0</v>
      </c>
      <c r="Y1883" s="40">
        <f t="shared" si="474"/>
        <v>0</v>
      </c>
      <c r="Z1883" s="40">
        <f t="shared" si="475"/>
        <v>0</v>
      </c>
      <c r="AA1883" s="40">
        <f t="shared" si="476"/>
        <v>1</v>
      </c>
      <c r="AB1883" s="40">
        <f t="shared" si="477"/>
        <v>0</v>
      </c>
      <c r="AC1883" s="41" t="s">
        <v>131</v>
      </c>
      <c r="AD1883" s="41" t="s">
        <v>5855</v>
      </c>
      <c r="AE1883" s="41" t="s">
        <v>429</v>
      </c>
      <c r="AF1883" s="41" t="s">
        <v>216</v>
      </c>
      <c r="AG1883" s="41" t="s">
        <v>56</v>
      </c>
      <c r="AH1883" s="41" t="s">
        <v>56</v>
      </c>
      <c r="AI1883" s="41" t="s">
        <v>56</v>
      </c>
      <c r="AJ1883" s="41" t="s">
        <v>160</v>
      </c>
      <c r="AK1883" s="41" t="s">
        <v>56</v>
      </c>
    </row>
    <row r="1884" spans="1:37" s="41" customFormat="1" ht="15.75" hidden="1" thickBot="1" x14ac:dyDescent="0.3">
      <c r="A1884" s="11" t="s">
        <v>195</v>
      </c>
      <c r="B1884" s="12" t="s">
        <v>8</v>
      </c>
      <c r="C1884" s="13" t="s">
        <v>46</v>
      </c>
      <c r="D1884" s="14" t="s">
        <v>47</v>
      </c>
      <c r="E1884" s="13" t="s">
        <v>4300</v>
      </c>
      <c r="F1884" s="4" t="s">
        <v>221</v>
      </c>
      <c r="G1884" s="4" t="s">
        <v>628</v>
      </c>
      <c r="H1884" s="15">
        <v>43168.291666666664</v>
      </c>
      <c r="I1884" s="15">
        <v>43168.416666666664</v>
      </c>
      <c r="J1884" s="131" t="s">
        <v>5262</v>
      </c>
      <c r="K1884" s="45" t="s">
        <v>9</v>
      </c>
      <c r="L1884" s="47" t="s">
        <v>7</v>
      </c>
      <c r="M1884" s="47" t="s">
        <v>56</v>
      </c>
      <c r="N1884" s="9" t="str">
        <f t="shared" si="463"/>
        <v>Minor</v>
      </c>
      <c r="O1884" s="10" t="str">
        <f t="shared" si="464"/>
        <v>Successful</v>
      </c>
      <c r="P1884" s="10" t="str">
        <f t="shared" si="465"/>
        <v>On Time</v>
      </c>
      <c r="Q1884" s="9">
        <f t="shared" si="466"/>
        <v>1</v>
      </c>
      <c r="R1884" s="9">
        <f t="shared" si="467"/>
        <v>1</v>
      </c>
      <c r="S1884" s="9">
        <f t="shared" si="468"/>
        <v>0</v>
      </c>
      <c r="T1884" s="9" t="str">
        <f t="shared" si="469"/>
        <v>March</v>
      </c>
      <c r="U1884" s="40">
        <f t="shared" si="470"/>
        <v>0</v>
      </c>
      <c r="V1884" s="40" t="str">
        <f t="shared" si="471"/>
        <v>Normal</v>
      </c>
      <c r="W1884" s="40">
        <f t="shared" si="472"/>
        <v>0</v>
      </c>
      <c r="X1884" s="40">
        <f t="shared" si="473"/>
        <v>0</v>
      </c>
      <c r="Y1884" s="40">
        <f t="shared" si="474"/>
        <v>0</v>
      </c>
      <c r="Z1884" s="40">
        <f t="shared" si="475"/>
        <v>0</v>
      </c>
      <c r="AA1884" s="40">
        <f t="shared" si="476"/>
        <v>1</v>
      </c>
      <c r="AB1884" s="40">
        <f t="shared" si="477"/>
        <v>0</v>
      </c>
      <c r="AC1884" s="41" t="s">
        <v>823</v>
      </c>
      <c r="AD1884" s="41" t="s">
        <v>280</v>
      </c>
      <c r="AE1884" s="41" t="s">
        <v>259</v>
      </c>
      <c r="AF1884" s="41" t="s">
        <v>8</v>
      </c>
      <c r="AG1884" s="41" t="s">
        <v>56</v>
      </c>
      <c r="AH1884" s="41" t="s">
        <v>56</v>
      </c>
      <c r="AI1884" s="41" t="s">
        <v>56</v>
      </c>
      <c r="AJ1884" s="41" t="s">
        <v>160</v>
      </c>
      <c r="AK1884" s="41" t="s">
        <v>56</v>
      </c>
    </row>
    <row r="1885" spans="1:37" s="41" customFormat="1" ht="15.75" hidden="1" thickBot="1" x14ac:dyDescent="0.3">
      <c r="A1885" s="11" t="s">
        <v>45</v>
      </c>
      <c r="B1885" s="12" t="s">
        <v>216</v>
      </c>
      <c r="C1885" s="13" t="s">
        <v>52</v>
      </c>
      <c r="D1885" s="14" t="s">
        <v>47</v>
      </c>
      <c r="E1885" s="13" t="s">
        <v>4301</v>
      </c>
      <c r="F1885" s="4" t="s">
        <v>154</v>
      </c>
      <c r="G1885" s="4" t="s">
        <v>3134</v>
      </c>
      <c r="H1885" s="15">
        <v>43165.791666666664</v>
      </c>
      <c r="I1885" s="15">
        <v>43168.791666666664</v>
      </c>
      <c r="J1885" s="131" t="s">
        <v>3723</v>
      </c>
      <c r="K1885" s="45" t="s">
        <v>9</v>
      </c>
      <c r="L1885" s="47" t="s">
        <v>7</v>
      </c>
      <c r="M1885" s="47" t="s">
        <v>56</v>
      </c>
      <c r="N1885" s="9" t="str">
        <f t="shared" si="463"/>
        <v>Standard</v>
      </c>
      <c r="O1885" s="10" t="str">
        <f t="shared" si="464"/>
        <v>Successful</v>
      </c>
      <c r="P1885" s="10" t="str">
        <f t="shared" si="465"/>
        <v>On Time</v>
      </c>
      <c r="Q1885" s="9">
        <f t="shared" si="466"/>
        <v>1</v>
      </c>
      <c r="R1885" s="9">
        <f t="shared" si="467"/>
        <v>1</v>
      </c>
      <c r="S1885" s="9">
        <f t="shared" si="468"/>
        <v>0</v>
      </c>
      <c r="T1885" s="9" t="str">
        <f t="shared" si="469"/>
        <v>March</v>
      </c>
      <c r="U1885" s="40">
        <f t="shared" si="470"/>
        <v>0</v>
      </c>
      <c r="V1885" s="40" t="str">
        <f t="shared" si="471"/>
        <v>Normal</v>
      </c>
      <c r="W1885" s="40">
        <f t="shared" si="472"/>
        <v>0</v>
      </c>
      <c r="X1885" s="40">
        <f t="shared" si="473"/>
        <v>0</v>
      </c>
      <c r="Y1885" s="40">
        <f t="shared" si="474"/>
        <v>0</v>
      </c>
      <c r="Z1885" s="40">
        <f t="shared" si="475"/>
        <v>0</v>
      </c>
      <c r="AA1885" s="40">
        <f t="shared" si="476"/>
        <v>1</v>
      </c>
      <c r="AB1885" s="40">
        <f t="shared" si="477"/>
        <v>0</v>
      </c>
      <c r="AC1885" s="41" t="s">
        <v>823</v>
      </c>
      <c r="AD1885" s="41" t="s">
        <v>333</v>
      </c>
      <c r="AE1885" s="41" t="s">
        <v>121</v>
      </c>
      <c r="AF1885" s="41" t="s">
        <v>322</v>
      </c>
      <c r="AG1885" s="41" t="s">
        <v>56</v>
      </c>
      <c r="AH1885" s="41" t="s">
        <v>56</v>
      </c>
      <c r="AI1885" s="41" t="s">
        <v>56</v>
      </c>
      <c r="AJ1885" s="41" t="s">
        <v>160</v>
      </c>
      <c r="AK1885" s="41" t="s">
        <v>56</v>
      </c>
    </row>
    <row r="1886" spans="1:37" s="41" customFormat="1" ht="15.75" hidden="1" thickBot="1" x14ac:dyDescent="0.3">
      <c r="A1886" s="11" t="s">
        <v>45</v>
      </c>
      <c r="B1886" s="12" t="s">
        <v>216</v>
      </c>
      <c r="C1886" s="13" t="s">
        <v>52</v>
      </c>
      <c r="D1886" s="14" t="s">
        <v>47</v>
      </c>
      <c r="E1886" s="13" t="s">
        <v>4302</v>
      </c>
      <c r="F1886" s="4" t="s">
        <v>326</v>
      </c>
      <c r="G1886" s="4" t="s">
        <v>352</v>
      </c>
      <c r="H1886" s="15">
        <v>43166.75</v>
      </c>
      <c r="I1886" s="15">
        <v>43168.75</v>
      </c>
      <c r="J1886" s="131" t="s">
        <v>5263</v>
      </c>
      <c r="K1886" s="45" t="s">
        <v>9</v>
      </c>
      <c r="L1886" s="47" t="s">
        <v>7</v>
      </c>
      <c r="M1886" s="47" t="s">
        <v>56</v>
      </c>
      <c r="N1886" s="9" t="str">
        <f t="shared" si="463"/>
        <v>Standard</v>
      </c>
      <c r="O1886" s="10" t="str">
        <f t="shared" si="464"/>
        <v>Successful</v>
      </c>
      <c r="P1886" s="10" t="str">
        <f t="shared" si="465"/>
        <v>On Time</v>
      </c>
      <c r="Q1886" s="9">
        <f t="shared" si="466"/>
        <v>1</v>
      </c>
      <c r="R1886" s="9">
        <f t="shared" si="467"/>
        <v>1</v>
      </c>
      <c r="S1886" s="9">
        <f t="shared" si="468"/>
        <v>0</v>
      </c>
      <c r="T1886" s="9" t="str">
        <f t="shared" si="469"/>
        <v>March</v>
      </c>
      <c r="U1886" s="40">
        <f t="shared" si="470"/>
        <v>0</v>
      </c>
      <c r="V1886" s="40" t="str">
        <f t="shared" si="471"/>
        <v>Normal</v>
      </c>
      <c r="W1886" s="40">
        <f t="shared" si="472"/>
        <v>0</v>
      </c>
      <c r="X1886" s="40">
        <f t="shared" si="473"/>
        <v>0</v>
      </c>
      <c r="Y1886" s="40">
        <f t="shared" si="474"/>
        <v>0</v>
      </c>
      <c r="Z1886" s="40">
        <f t="shared" si="475"/>
        <v>0</v>
      </c>
      <c r="AA1886" s="40">
        <f t="shared" si="476"/>
        <v>1</v>
      </c>
      <c r="AB1886" s="40">
        <f t="shared" si="477"/>
        <v>0</v>
      </c>
      <c r="AC1886" s="41" t="s">
        <v>823</v>
      </c>
      <c r="AD1886" s="41" t="s">
        <v>3950</v>
      </c>
      <c r="AE1886" s="41" t="s">
        <v>258</v>
      </c>
      <c r="AF1886" s="41" t="s">
        <v>216</v>
      </c>
      <c r="AG1886" s="41" t="s">
        <v>56</v>
      </c>
      <c r="AH1886" s="41" t="s">
        <v>56</v>
      </c>
      <c r="AI1886" s="41" t="s">
        <v>56</v>
      </c>
      <c r="AJ1886" s="41" t="s">
        <v>160</v>
      </c>
      <c r="AK1886" s="41" t="s">
        <v>56</v>
      </c>
    </row>
    <row r="1887" spans="1:37" s="41" customFormat="1" ht="15.75" hidden="1" thickBot="1" x14ac:dyDescent="0.3">
      <c r="A1887" s="11" t="s">
        <v>45</v>
      </c>
      <c r="B1887" s="12" t="s">
        <v>216</v>
      </c>
      <c r="C1887" s="13" t="s">
        <v>52</v>
      </c>
      <c r="D1887" s="14" t="s">
        <v>47</v>
      </c>
      <c r="E1887" s="13" t="s">
        <v>4303</v>
      </c>
      <c r="F1887" s="4" t="s">
        <v>326</v>
      </c>
      <c r="G1887" s="4" t="s">
        <v>3200</v>
      </c>
      <c r="H1887" s="15">
        <v>43166.625</v>
      </c>
      <c r="I1887" s="15">
        <v>43168.75</v>
      </c>
      <c r="J1887" s="131" t="s">
        <v>5264</v>
      </c>
      <c r="K1887" s="45" t="s">
        <v>9</v>
      </c>
      <c r="L1887" s="47" t="s">
        <v>7</v>
      </c>
      <c r="M1887" s="47" t="s">
        <v>56</v>
      </c>
      <c r="N1887" s="9" t="str">
        <f t="shared" si="463"/>
        <v>Standard</v>
      </c>
      <c r="O1887" s="10" t="str">
        <f t="shared" si="464"/>
        <v>Successful</v>
      </c>
      <c r="P1887" s="10" t="str">
        <f t="shared" si="465"/>
        <v>On Time</v>
      </c>
      <c r="Q1887" s="9">
        <f t="shared" si="466"/>
        <v>1</v>
      </c>
      <c r="R1887" s="9">
        <f t="shared" si="467"/>
        <v>1</v>
      </c>
      <c r="S1887" s="9">
        <f t="shared" si="468"/>
        <v>0</v>
      </c>
      <c r="T1887" s="9" t="str">
        <f t="shared" si="469"/>
        <v>March</v>
      </c>
      <c r="U1887" s="40">
        <f t="shared" si="470"/>
        <v>0</v>
      </c>
      <c r="V1887" s="40" t="str">
        <f t="shared" si="471"/>
        <v>Normal</v>
      </c>
      <c r="W1887" s="40">
        <f t="shared" si="472"/>
        <v>0</v>
      </c>
      <c r="X1887" s="40">
        <f t="shared" si="473"/>
        <v>0</v>
      </c>
      <c r="Y1887" s="40">
        <f t="shared" si="474"/>
        <v>0</v>
      </c>
      <c r="Z1887" s="40">
        <f t="shared" si="475"/>
        <v>0</v>
      </c>
      <c r="AA1887" s="40">
        <f t="shared" si="476"/>
        <v>1</v>
      </c>
      <c r="AB1887" s="40">
        <f t="shared" si="477"/>
        <v>0</v>
      </c>
      <c r="AC1887" s="41" t="s">
        <v>823</v>
      </c>
      <c r="AD1887" s="41" t="s">
        <v>3998</v>
      </c>
      <c r="AE1887" s="41" t="s">
        <v>258</v>
      </c>
      <c r="AF1887" s="41" t="s">
        <v>216</v>
      </c>
      <c r="AG1887" s="41" t="s">
        <v>56</v>
      </c>
      <c r="AH1887" s="41" t="s">
        <v>56</v>
      </c>
      <c r="AI1887" s="41" t="s">
        <v>56</v>
      </c>
      <c r="AJ1887" s="41" t="s">
        <v>160</v>
      </c>
      <c r="AK1887" s="41" t="s">
        <v>56</v>
      </c>
    </row>
    <row r="1888" spans="1:37" s="41" customFormat="1" ht="15.75" hidden="1" thickBot="1" x14ac:dyDescent="0.3">
      <c r="A1888" s="11" t="s">
        <v>45</v>
      </c>
      <c r="B1888" s="12" t="s">
        <v>216</v>
      </c>
      <c r="C1888" s="13" t="s">
        <v>52</v>
      </c>
      <c r="D1888" s="14" t="s">
        <v>47</v>
      </c>
      <c r="E1888" s="13" t="s">
        <v>4304</v>
      </c>
      <c r="F1888" s="4" t="s">
        <v>326</v>
      </c>
      <c r="G1888" s="4" t="s">
        <v>451</v>
      </c>
      <c r="H1888" s="15">
        <v>43167.75</v>
      </c>
      <c r="I1888" s="15">
        <v>43168.75</v>
      </c>
      <c r="J1888" s="131" t="s">
        <v>5265</v>
      </c>
      <c r="K1888" s="45" t="s">
        <v>9</v>
      </c>
      <c r="L1888" s="47" t="s">
        <v>7</v>
      </c>
      <c r="M1888" s="47" t="s">
        <v>56</v>
      </c>
      <c r="N1888" s="9" t="str">
        <f t="shared" si="463"/>
        <v>Standard</v>
      </c>
      <c r="O1888" s="10" t="str">
        <f t="shared" si="464"/>
        <v>Successful</v>
      </c>
      <c r="P1888" s="10" t="str">
        <f t="shared" si="465"/>
        <v>On Time</v>
      </c>
      <c r="Q1888" s="9">
        <f t="shared" si="466"/>
        <v>1</v>
      </c>
      <c r="R1888" s="9">
        <f t="shared" si="467"/>
        <v>1</v>
      </c>
      <c r="S1888" s="9">
        <f t="shared" si="468"/>
        <v>0</v>
      </c>
      <c r="T1888" s="9" t="str">
        <f t="shared" si="469"/>
        <v>March</v>
      </c>
      <c r="U1888" s="40">
        <f t="shared" si="470"/>
        <v>0</v>
      </c>
      <c r="V1888" s="40" t="str">
        <f t="shared" si="471"/>
        <v>Normal</v>
      </c>
      <c r="W1888" s="40">
        <f t="shared" si="472"/>
        <v>0</v>
      </c>
      <c r="X1888" s="40">
        <f t="shared" si="473"/>
        <v>0</v>
      </c>
      <c r="Y1888" s="40">
        <f t="shared" si="474"/>
        <v>0</v>
      </c>
      <c r="Z1888" s="40">
        <f t="shared" si="475"/>
        <v>0</v>
      </c>
      <c r="AA1888" s="40">
        <f t="shared" si="476"/>
        <v>1</v>
      </c>
      <c r="AB1888" s="40">
        <f t="shared" si="477"/>
        <v>0</v>
      </c>
      <c r="AC1888" s="41" t="s">
        <v>823</v>
      </c>
      <c r="AD1888" s="41" t="s">
        <v>301</v>
      </c>
      <c r="AE1888" s="41" t="s">
        <v>258</v>
      </c>
      <c r="AF1888" s="41" t="s">
        <v>216</v>
      </c>
      <c r="AG1888" s="41" t="s">
        <v>56</v>
      </c>
      <c r="AH1888" s="41" t="s">
        <v>56</v>
      </c>
      <c r="AI1888" s="41" t="s">
        <v>56</v>
      </c>
      <c r="AJ1888" s="41" t="s">
        <v>160</v>
      </c>
      <c r="AK1888" s="41" t="s">
        <v>56</v>
      </c>
    </row>
    <row r="1889" spans="1:37" s="41" customFormat="1" ht="15.75" hidden="1" thickBot="1" x14ac:dyDescent="0.3">
      <c r="A1889" s="11" t="s">
        <v>45</v>
      </c>
      <c r="B1889" s="12" t="s">
        <v>216</v>
      </c>
      <c r="C1889" s="13" t="s">
        <v>52</v>
      </c>
      <c r="D1889" s="14" t="s">
        <v>47</v>
      </c>
      <c r="E1889" s="13" t="s">
        <v>4305</v>
      </c>
      <c r="F1889" s="4" t="s">
        <v>273</v>
      </c>
      <c r="G1889" s="4" t="s">
        <v>655</v>
      </c>
      <c r="H1889" s="15">
        <v>43168.958333333336</v>
      </c>
      <c r="I1889" s="15">
        <v>43169.291666666664</v>
      </c>
      <c r="J1889" s="131" t="s">
        <v>511</v>
      </c>
      <c r="K1889" s="45" t="s">
        <v>9</v>
      </c>
      <c r="L1889" s="47" t="s">
        <v>7</v>
      </c>
      <c r="M1889" s="47" t="s">
        <v>56</v>
      </c>
      <c r="N1889" s="9" t="str">
        <f t="shared" si="463"/>
        <v>Standard</v>
      </c>
      <c r="O1889" s="10" t="str">
        <f t="shared" si="464"/>
        <v>Successful</v>
      </c>
      <c r="P1889" s="10" t="str">
        <f t="shared" si="465"/>
        <v>On Time</v>
      </c>
      <c r="Q1889" s="9">
        <f t="shared" si="466"/>
        <v>1</v>
      </c>
      <c r="R1889" s="9">
        <f t="shared" si="467"/>
        <v>1</v>
      </c>
      <c r="S1889" s="9">
        <f t="shared" si="468"/>
        <v>0</v>
      </c>
      <c r="T1889" s="9" t="str">
        <f t="shared" si="469"/>
        <v>March</v>
      </c>
      <c r="U1889" s="40">
        <f t="shared" si="470"/>
        <v>0</v>
      </c>
      <c r="V1889" s="40" t="str">
        <f t="shared" si="471"/>
        <v>Normal</v>
      </c>
      <c r="W1889" s="40">
        <f t="shared" si="472"/>
        <v>0</v>
      </c>
      <c r="X1889" s="40">
        <f t="shared" si="473"/>
        <v>0</v>
      </c>
      <c r="Y1889" s="40">
        <f t="shared" si="474"/>
        <v>0</v>
      </c>
      <c r="Z1889" s="40">
        <f t="shared" si="475"/>
        <v>0</v>
      </c>
      <c r="AA1889" s="40">
        <f t="shared" si="476"/>
        <v>1</v>
      </c>
      <c r="AB1889" s="40">
        <f t="shared" si="477"/>
        <v>0</v>
      </c>
      <c r="AC1889" s="41" t="s">
        <v>823</v>
      </c>
      <c r="AD1889" s="41" t="s">
        <v>348</v>
      </c>
      <c r="AE1889" s="41" t="s">
        <v>264</v>
      </c>
      <c r="AF1889" s="41" t="s">
        <v>216</v>
      </c>
      <c r="AG1889" s="41" t="s">
        <v>56</v>
      </c>
      <c r="AH1889" s="41" t="s">
        <v>56</v>
      </c>
      <c r="AI1889" s="41" t="s">
        <v>56</v>
      </c>
      <c r="AJ1889" s="41" t="s">
        <v>160</v>
      </c>
      <c r="AK1889" s="41" t="s">
        <v>56</v>
      </c>
    </row>
    <row r="1890" spans="1:37" s="41" customFormat="1" ht="15.75" hidden="1" thickBot="1" x14ac:dyDescent="0.3">
      <c r="A1890" s="11" t="s">
        <v>45</v>
      </c>
      <c r="B1890" s="12" t="s">
        <v>216</v>
      </c>
      <c r="C1890" s="13" t="s">
        <v>52</v>
      </c>
      <c r="D1890" s="14" t="s">
        <v>47</v>
      </c>
      <c r="E1890" s="13" t="s">
        <v>4306</v>
      </c>
      <c r="F1890" s="4" t="s">
        <v>154</v>
      </c>
      <c r="G1890" s="4" t="s">
        <v>3134</v>
      </c>
      <c r="H1890" s="15">
        <v>43167.416666666664</v>
      </c>
      <c r="I1890" s="15">
        <v>43168.75</v>
      </c>
      <c r="J1890" s="131" t="s">
        <v>5266</v>
      </c>
      <c r="K1890" s="45" t="s">
        <v>9</v>
      </c>
      <c r="L1890" s="47" t="s">
        <v>7</v>
      </c>
      <c r="M1890" s="47" t="s">
        <v>56</v>
      </c>
      <c r="N1890" s="9" t="str">
        <f t="shared" si="463"/>
        <v>Standard</v>
      </c>
      <c r="O1890" s="10" t="str">
        <f t="shared" si="464"/>
        <v>Successful</v>
      </c>
      <c r="P1890" s="10" t="str">
        <f t="shared" si="465"/>
        <v>On Time</v>
      </c>
      <c r="Q1890" s="9">
        <f t="shared" si="466"/>
        <v>1</v>
      </c>
      <c r="R1890" s="9">
        <f t="shared" si="467"/>
        <v>1</v>
      </c>
      <c r="S1890" s="9">
        <f t="shared" si="468"/>
        <v>0</v>
      </c>
      <c r="T1890" s="9" t="str">
        <f t="shared" si="469"/>
        <v>March</v>
      </c>
      <c r="U1890" s="40">
        <f t="shared" si="470"/>
        <v>0</v>
      </c>
      <c r="V1890" s="40" t="str">
        <f t="shared" si="471"/>
        <v>Normal</v>
      </c>
      <c r="W1890" s="40">
        <f t="shared" si="472"/>
        <v>0</v>
      </c>
      <c r="X1890" s="40">
        <f t="shared" si="473"/>
        <v>0</v>
      </c>
      <c r="Y1890" s="40">
        <f t="shared" si="474"/>
        <v>0</v>
      </c>
      <c r="Z1890" s="40">
        <f t="shared" si="475"/>
        <v>0</v>
      </c>
      <c r="AA1890" s="40">
        <f t="shared" si="476"/>
        <v>1</v>
      </c>
      <c r="AB1890" s="40">
        <f t="shared" si="477"/>
        <v>0</v>
      </c>
      <c r="AC1890" s="41" t="s">
        <v>823</v>
      </c>
      <c r="AD1890" s="41" t="s">
        <v>5856</v>
      </c>
      <c r="AE1890" s="41" t="s">
        <v>121</v>
      </c>
      <c r="AF1890" s="41" t="s">
        <v>322</v>
      </c>
      <c r="AG1890" s="41" t="s">
        <v>56</v>
      </c>
      <c r="AH1890" s="41" t="s">
        <v>56</v>
      </c>
      <c r="AI1890" s="41" t="s">
        <v>56</v>
      </c>
      <c r="AJ1890" s="41" t="s">
        <v>160</v>
      </c>
      <c r="AK1890" s="41" t="s">
        <v>56</v>
      </c>
    </row>
    <row r="1891" spans="1:37" s="41" customFormat="1" ht="15.75" hidden="1" thickBot="1" x14ac:dyDescent="0.3">
      <c r="A1891" s="11" t="s">
        <v>45</v>
      </c>
      <c r="B1891" s="12" t="s">
        <v>216</v>
      </c>
      <c r="C1891" s="13" t="s">
        <v>52</v>
      </c>
      <c r="D1891" s="14" t="s">
        <v>47</v>
      </c>
      <c r="E1891" s="13" t="s">
        <v>4307</v>
      </c>
      <c r="F1891" s="4" t="s">
        <v>158</v>
      </c>
      <c r="G1891" s="4" t="s">
        <v>263</v>
      </c>
      <c r="H1891" s="15">
        <v>43167.416666666664</v>
      </c>
      <c r="I1891" s="15">
        <v>43168.75</v>
      </c>
      <c r="J1891" s="131" t="s">
        <v>5267</v>
      </c>
      <c r="K1891" s="45" t="s">
        <v>9</v>
      </c>
      <c r="L1891" s="47" t="s">
        <v>7</v>
      </c>
      <c r="M1891" s="47" t="s">
        <v>56</v>
      </c>
      <c r="N1891" s="9" t="str">
        <f t="shared" si="463"/>
        <v>Standard</v>
      </c>
      <c r="O1891" s="10" t="str">
        <f t="shared" si="464"/>
        <v>Successful</v>
      </c>
      <c r="P1891" s="10" t="str">
        <f t="shared" si="465"/>
        <v>On Time</v>
      </c>
      <c r="Q1891" s="9">
        <f t="shared" si="466"/>
        <v>1</v>
      </c>
      <c r="R1891" s="9">
        <f t="shared" si="467"/>
        <v>1</v>
      </c>
      <c r="S1891" s="9">
        <f t="shared" si="468"/>
        <v>0</v>
      </c>
      <c r="T1891" s="9" t="str">
        <f t="shared" si="469"/>
        <v>March</v>
      </c>
      <c r="U1891" s="40">
        <f t="shared" si="470"/>
        <v>0</v>
      </c>
      <c r="V1891" s="40" t="str">
        <f t="shared" si="471"/>
        <v>Normal</v>
      </c>
      <c r="W1891" s="40">
        <f t="shared" si="472"/>
        <v>0</v>
      </c>
      <c r="X1891" s="40">
        <f t="shared" si="473"/>
        <v>0</v>
      </c>
      <c r="Y1891" s="40">
        <f t="shared" si="474"/>
        <v>0</v>
      </c>
      <c r="Z1891" s="40">
        <f t="shared" si="475"/>
        <v>0</v>
      </c>
      <c r="AA1891" s="40">
        <f t="shared" si="476"/>
        <v>1</v>
      </c>
      <c r="AB1891" s="40">
        <f t="shared" si="477"/>
        <v>0</v>
      </c>
      <c r="AC1891" s="41" t="s">
        <v>823</v>
      </c>
      <c r="AD1891" s="41" t="s">
        <v>5856</v>
      </c>
      <c r="AE1891" s="41" t="s">
        <v>121</v>
      </c>
      <c r="AF1891" s="41" t="s">
        <v>322</v>
      </c>
      <c r="AG1891" s="41" t="s">
        <v>56</v>
      </c>
      <c r="AH1891" s="41" t="s">
        <v>56</v>
      </c>
      <c r="AI1891" s="41" t="s">
        <v>56</v>
      </c>
      <c r="AJ1891" s="41" t="s">
        <v>160</v>
      </c>
      <c r="AK1891" s="41" t="s">
        <v>56</v>
      </c>
    </row>
    <row r="1892" spans="1:37" s="41" customFormat="1" ht="15.75" hidden="1" thickBot="1" x14ac:dyDescent="0.3">
      <c r="A1892" s="11" t="s">
        <v>45</v>
      </c>
      <c r="B1892" s="12" t="s">
        <v>8</v>
      </c>
      <c r="C1892" s="13" t="s">
        <v>46</v>
      </c>
      <c r="D1892" s="14" t="s">
        <v>47</v>
      </c>
      <c r="E1892" s="13" t="s">
        <v>4308</v>
      </c>
      <c r="F1892" s="4" t="s">
        <v>122</v>
      </c>
      <c r="G1892" s="4" t="s">
        <v>501</v>
      </c>
      <c r="H1892" s="15">
        <v>43167.333333333336</v>
      </c>
      <c r="I1892" s="15">
        <v>43168.708333333336</v>
      </c>
      <c r="J1892" s="131" t="s">
        <v>5268</v>
      </c>
      <c r="K1892" s="45" t="s">
        <v>9</v>
      </c>
      <c r="L1892" s="47" t="s">
        <v>7</v>
      </c>
      <c r="M1892" s="47" t="s">
        <v>56</v>
      </c>
      <c r="N1892" s="9" t="str">
        <f t="shared" si="463"/>
        <v>Minor</v>
      </c>
      <c r="O1892" s="10" t="str">
        <f t="shared" si="464"/>
        <v>Successful</v>
      </c>
      <c r="P1892" s="10" t="str">
        <f t="shared" si="465"/>
        <v>On Time</v>
      </c>
      <c r="Q1892" s="9">
        <f t="shared" si="466"/>
        <v>1</v>
      </c>
      <c r="R1892" s="9">
        <f t="shared" si="467"/>
        <v>1</v>
      </c>
      <c r="S1892" s="9">
        <f t="shared" si="468"/>
        <v>0</v>
      </c>
      <c r="T1892" s="9" t="str">
        <f t="shared" si="469"/>
        <v>March</v>
      </c>
      <c r="U1892" s="40">
        <f t="shared" si="470"/>
        <v>0</v>
      </c>
      <c r="V1892" s="40" t="str">
        <f t="shared" si="471"/>
        <v>Normal</v>
      </c>
      <c r="W1892" s="40">
        <f t="shared" si="472"/>
        <v>0</v>
      </c>
      <c r="X1892" s="40">
        <f t="shared" si="473"/>
        <v>0</v>
      </c>
      <c r="Y1892" s="40">
        <f t="shared" si="474"/>
        <v>0</v>
      </c>
      <c r="Z1892" s="40">
        <f t="shared" si="475"/>
        <v>0</v>
      </c>
      <c r="AA1892" s="40">
        <f t="shared" si="476"/>
        <v>1</v>
      </c>
      <c r="AB1892" s="40">
        <f t="shared" si="477"/>
        <v>0</v>
      </c>
      <c r="AC1892" s="41" t="s">
        <v>823</v>
      </c>
      <c r="AD1892" s="41" t="s">
        <v>280</v>
      </c>
      <c r="AE1892" s="41" t="s">
        <v>147</v>
      </c>
      <c r="AF1892" s="41" t="s">
        <v>8</v>
      </c>
      <c r="AG1892" s="41" t="s">
        <v>56</v>
      </c>
      <c r="AH1892" s="41" t="s">
        <v>56</v>
      </c>
      <c r="AI1892" s="41" t="s">
        <v>56</v>
      </c>
      <c r="AJ1892" s="41" t="s">
        <v>160</v>
      </c>
      <c r="AK1892" s="41" t="s">
        <v>56</v>
      </c>
    </row>
    <row r="1893" spans="1:37" s="41" customFormat="1" ht="15.75" hidden="1" thickBot="1" x14ac:dyDescent="0.3">
      <c r="A1893" s="11" t="s">
        <v>697</v>
      </c>
      <c r="B1893" s="12" t="s">
        <v>216</v>
      </c>
      <c r="C1893" s="13" t="s">
        <v>46</v>
      </c>
      <c r="D1893" s="14" t="s">
        <v>47</v>
      </c>
      <c r="E1893" s="13" t="s">
        <v>4309</v>
      </c>
      <c r="F1893" s="4" t="s">
        <v>617</v>
      </c>
      <c r="G1893" s="4" t="s">
        <v>590</v>
      </c>
      <c r="H1893" s="15">
        <v>43167.5</v>
      </c>
      <c r="I1893" s="15">
        <v>43168.958333333299</v>
      </c>
      <c r="J1893" s="131" t="s">
        <v>5269</v>
      </c>
      <c r="K1893" s="45" t="s">
        <v>9</v>
      </c>
      <c r="L1893" s="47" t="s">
        <v>7</v>
      </c>
      <c r="M1893" s="47" t="s">
        <v>56</v>
      </c>
      <c r="N1893" s="9" t="str">
        <f t="shared" si="463"/>
        <v>Minor</v>
      </c>
      <c r="O1893" s="10" t="str">
        <f t="shared" si="464"/>
        <v>Successful</v>
      </c>
      <c r="P1893" s="10" t="str">
        <f t="shared" si="465"/>
        <v>On Time</v>
      </c>
      <c r="Q1893" s="9">
        <f t="shared" si="466"/>
        <v>1</v>
      </c>
      <c r="R1893" s="9">
        <f t="shared" si="467"/>
        <v>1</v>
      </c>
      <c r="S1893" s="9">
        <f t="shared" si="468"/>
        <v>0</v>
      </c>
      <c r="T1893" s="9" t="str">
        <f t="shared" si="469"/>
        <v>March</v>
      </c>
      <c r="U1893" s="40">
        <f t="shared" si="470"/>
        <v>0</v>
      </c>
      <c r="V1893" s="40" t="str">
        <f t="shared" si="471"/>
        <v>Normal</v>
      </c>
      <c r="W1893" s="40">
        <f t="shared" si="472"/>
        <v>0</v>
      </c>
      <c r="X1893" s="40">
        <f t="shared" si="473"/>
        <v>0</v>
      </c>
      <c r="Y1893" s="40">
        <f t="shared" si="474"/>
        <v>0</v>
      </c>
      <c r="Z1893" s="40">
        <f t="shared" si="475"/>
        <v>0</v>
      </c>
      <c r="AA1893" s="40">
        <f t="shared" si="476"/>
        <v>1</v>
      </c>
      <c r="AB1893" s="40">
        <f t="shared" si="477"/>
        <v>0</v>
      </c>
      <c r="AC1893" s="41" t="s">
        <v>238</v>
      </c>
      <c r="AD1893" s="41" t="s">
        <v>280</v>
      </c>
      <c r="AE1893" s="41" t="s">
        <v>425</v>
      </c>
      <c r="AF1893" s="41" t="s">
        <v>216</v>
      </c>
      <c r="AG1893" s="41" t="s">
        <v>56</v>
      </c>
      <c r="AH1893" s="41" t="s">
        <v>56</v>
      </c>
      <c r="AI1893" s="41" t="s">
        <v>56</v>
      </c>
      <c r="AJ1893" s="41" t="s">
        <v>160</v>
      </c>
      <c r="AK1893" s="41" t="s">
        <v>56</v>
      </c>
    </row>
    <row r="1894" spans="1:37" s="41" customFormat="1" ht="15.75" hidden="1" thickBot="1" x14ac:dyDescent="0.3">
      <c r="A1894" s="11" t="s">
        <v>697</v>
      </c>
      <c r="B1894" s="12" t="s">
        <v>216</v>
      </c>
      <c r="C1894" s="13" t="s">
        <v>46</v>
      </c>
      <c r="D1894" s="14" t="s">
        <v>47</v>
      </c>
      <c r="E1894" s="13" t="s">
        <v>4310</v>
      </c>
      <c r="F1894" s="4" t="s">
        <v>614</v>
      </c>
      <c r="G1894" s="4" t="s">
        <v>700</v>
      </c>
      <c r="H1894" s="15">
        <v>43167.541666666701</v>
      </c>
      <c r="I1894" s="15">
        <v>43170</v>
      </c>
      <c r="J1894" s="131" t="s">
        <v>5270</v>
      </c>
      <c r="K1894" s="45" t="s">
        <v>9</v>
      </c>
      <c r="L1894" s="47" t="s">
        <v>7</v>
      </c>
      <c r="M1894" s="47" t="s">
        <v>56</v>
      </c>
      <c r="N1894" s="9" t="str">
        <f t="shared" si="463"/>
        <v>Minor</v>
      </c>
      <c r="O1894" s="10" t="str">
        <f t="shared" si="464"/>
        <v>Successful</v>
      </c>
      <c r="P1894" s="10" t="str">
        <f t="shared" si="465"/>
        <v>On Time</v>
      </c>
      <c r="Q1894" s="9">
        <f t="shared" si="466"/>
        <v>1</v>
      </c>
      <c r="R1894" s="9">
        <f t="shared" si="467"/>
        <v>1</v>
      </c>
      <c r="S1894" s="9">
        <f t="shared" si="468"/>
        <v>0</v>
      </c>
      <c r="T1894" s="9" t="str">
        <f t="shared" si="469"/>
        <v>March</v>
      </c>
      <c r="U1894" s="40">
        <f t="shared" si="470"/>
        <v>0</v>
      </c>
      <c r="V1894" s="40" t="str">
        <f t="shared" si="471"/>
        <v>Normal</v>
      </c>
      <c r="W1894" s="40">
        <f t="shared" si="472"/>
        <v>0</v>
      </c>
      <c r="X1894" s="40">
        <f t="shared" si="473"/>
        <v>0</v>
      </c>
      <c r="Y1894" s="40">
        <f t="shared" si="474"/>
        <v>0</v>
      </c>
      <c r="Z1894" s="40">
        <f t="shared" si="475"/>
        <v>0</v>
      </c>
      <c r="AA1894" s="40">
        <f t="shared" si="476"/>
        <v>1</v>
      </c>
      <c r="AB1894" s="40">
        <f t="shared" si="477"/>
        <v>0</v>
      </c>
      <c r="AC1894" s="41" t="s">
        <v>238</v>
      </c>
      <c r="AD1894" s="41" t="s">
        <v>554</v>
      </c>
      <c r="AE1894" s="41" t="s">
        <v>351</v>
      </c>
      <c r="AF1894" s="41" t="s">
        <v>216</v>
      </c>
      <c r="AG1894" s="41" t="s">
        <v>56</v>
      </c>
      <c r="AH1894" s="41" t="s">
        <v>56</v>
      </c>
      <c r="AI1894" s="41" t="s">
        <v>56</v>
      </c>
      <c r="AJ1894" s="41" t="s">
        <v>160</v>
      </c>
      <c r="AK1894" s="41" t="s">
        <v>56</v>
      </c>
    </row>
    <row r="1895" spans="1:37" s="41" customFormat="1" ht="15.75" hidden="1" thickBot="1" x14ac:dyDescent="0.3">
      <c r="A1895" s="11" t="s">
        <v>697</v>
      </c>
      <c r="B1895" s="12" t="s">
        <v>216</v>
      </c>
      <c r="C1895" s="13" t="s">
        <v>46</v>
      </c>
      <c r="D1895" s="14" t="s">
        <v>47</v>
      </c>
      <c r="E1895" s="13" t="s">
        <v>4311</v>
      </c>
      <c r="F1895" s="4" t="s">
        <v>342</v>
      </c>
      <c r="G1895" s="4" t="s">
        <v>4955</v>
      </c>
      <c r="H1895" s="15">
        <v>43168.541666666701</v>
      </c>
      <c r="I1895" s="15">
        <v>43168.75</v>
      </c>
      <c r="J1895" s="131" t="s">
        <v>5271</v>
      </c>
      <c r="K1895" s="45" t="s">
        <v>9</v>
      </c>
      <c r="L1895" s="47" t="s">
        <v>7</v>
      </c>
      <c r="M1895" s="47" t="s">
        <v>56</v>
      </c>
      <c r="N1895" s="9" t="str">
        <f t="shared" si="463"/>
        <v>Minor</v>
      </c>
      <c r="O1895" s="10" t="str">
        <f t="shared" si="464"/>
        <v>Successful</v>
      </c>
      <c r="P1895" s="10" t="str">
        <f t="shared" si="465"/>
        <v>On Time</v>
      </c>
      <c r="Q1895" s="9">
        <f t="shared" si="466"/>
        <v>1</v>
      </c>
      <c r="R1895" s="9">
        <f t="shared" si="467"/>
        <v>1</v>
      </c>
      <c r="S1895" s="9">
        <f t="shared" si="468"/>
        <v>0</v>
      </c>
      <c r="T1895" s="9" t="str">
        <f t="shared" si="469"/>
        <v>March</v>
      </c>
      <c r="U1895" s="40">
        <f t="shared" si="470"/>
        <v>0</v>
      </c>
      <c r="V1895" s="40" t="str">
        <f t="shared" si="471"/>
        <v>Normal</v>
      </c>
      <c r="W1895" s="40">
        <f t="shared" si="472"/>
        <v>0</v>
      </c>
      <c r="X1895" s="40">
        <f t="shared" si="473"/>
        <v>0</v>
      </c>
      <c r="Y1895" s="40">
        <f t="shared" si="474"/>
        <v>0</v>
      </c>
      <c r="Z1895" s="40">
        <f t="shared" si="475"/>
        <v>0</v>
      </c>
      <c r="AA1895" s="40">
        <f t="shared" si="476"/>
        <v>1</v>
      </c>
      <c r="AB1895" s="40">
        <f t="shared" si="477"/>
        <v>0</v>
      </c>
      <c r="AC1895" s="41" t="s">
        <v>238</v>
      </c>
      <c r="AD1895" s="41" t="s">
        <v>723</v>
      </c>
      <c r="AE1895" s="41" t="s">
        <v>419</v>
      </c>
      <c r="AF1895" s="41" t="s">
        <v>216</v>
      </c>
      <c r="AG1895" s="41" t="s">
        <v>56</v>
      </c>
      <c r="AH1895" s="41" t="s">
        <v>56</v>
      </c>
      <c r="AI1895" s="41" t="s">
        <v>56</v>
      </c>
      <c r="AJ1895" s="41" t="s">
        <v>160</v>
      </c>
      <c r="AK1895" s="41" t="s">
        <v>56</v>
      </c>
    </row>
    <row r="1896" spans="1:37" s="41" customFormat="1" ht="15.75" hidden="1" thickBot="1" x14ac:dyDescent="0.3">
      <c r="A1896" s="11" t="s">
        <v>697</v>
      </c>
      <c r="B1896" s="12" t="s">
        <v>216</v>
      </c>
      <c r="C1896" s="13" t="s">
        <v>46</v>
      </c>
      <c r="D1896" s="14" t="s">
        <v>47</v>
      </c>
      <c r="E1896" s="13" t="s">
        <v>4312</v>
      </c>
      <c r="F1896" s="4" t="s">
        <v>364</v>
      </c>
      <c r="G1896" s="4" t="s">
        <v>489</v>
      </c>
      <c r="H1896" s="15">
        <v>43168.753472222197</v>
      </c>
      <c r="I1896" s="15">
        <v>43170.871527777803</v>
      </c>
      <c r="J1896" s="131" t="s">
        <v>5272</v>
      </c>
      <c r="K1896" s="45" t="s">
        <v>9</v>
      </c>
      <c r="L1896" s="47" t="s">
        <v>7</v>
      </c>
      <c r="M1896" s="47" t="s">
        <v>56</v>
      </c>
      <c r="N1896" s="9" t="str">
        <f t="shared" si="463"/>
        <v>Minor</v>
      </c>
      <c r="O1896" s="10" t="str">
        <f t="shared" si="464"/>
        <v>Successful</v>
      </c>
      <c r="P1896" s="10" t="str">
        <f t="shared" si="465"/>
        <v>On Time</v>
      </c>
      <c r="Q1896" s="9">
        <f t="shared" si="466"/>
        <v>1</v>
      </c>
      <c r="R1896" s="9">
        <f t="shared" si="467"/>
        <v>1</v>
      </c>
      <c r="S1896" s="9">
        <f t="shared" si="468"/>
        <v>0</v>
      </c>
      <c r="T1896" s="9" t="str">
        <f t="shared" si="469"/>
        <v>March</v>
      </c>
      <c r="U1896" s="40">
        <f t="shared" si="470"/>
        <v>0</v>
      </c>
      <c r="V1896" s="40" t="str">
        <f t="shared" si="471"/>
        <v>Normal</v>
      </c>
      <c r="W1896" s="40">
        <f t="shared" si="472"/>
        <v>0</v>
      </c>
      <c r="X1896" s="40">
        <f t="shared" si="473"/>
        <v>0</v>
      </c>
      <c r="Y1896" s="40">
        <f t="shared" si="474"/>
        <v>0</v>
      </c>
      <c r="Z1896" s="40">
        <f t="shared" si="475"/>
        <v>0</v>
      </c>
      <c r="AA1896" s="40">
        <f t="shared" si="476"/>
        <v>1</v>
      </c>
      <c r="AB1896" s="40">
        <f t="shared" si="477"/>
        <v>0</v>
      </c>
      <c r="AC1896" s="41" t="s">
        <v>238</v>
      </c>
      <c r="AD1896" s="41" t="s">
        <v>3960</v>
      </c>
      <c r="AE1896" s="41" t="s">
        <v>429</v>
      </c>
      <c r="AF1896" s="41" t="s">
        <v>216</v>
      </c>
      <c r="AG1896" s="41" t="s">
        <v>56</v>
      </c>
      <c r="AH1896" s="41" t="s">
        <v>56</v>
      </c>
      <c r="AI1896" s="41" t="s">
        <v>56</v>
      </c>
      <c r="AJ1896" s="41" t="s">
        <v>160</v>
      </c>
      <c r="AK1896" s="41" t="s">
        <v>56</v>
      </c>
    </row>
    <row r="1897" spans="1:37" s="41" customFormat="1" ht="15.75" hidden="1" thickBot="1" x14ac:dyDescent="0.3">
      <c r="A1897" s="11" t="s">
        <v>697</v>
      </c>
      <c r="B1897" s="12" t="s">
        <v>216</v>
      </c>
      <c r="C1897" s="13" t="s">
        <v>46</v>
      </c>
      <c r="D1897" s="14" t="s">
        <v>47</v>
      </c>
      <c r="E1897" s="13" t="s">
        <v>4313</v>
      </c>
      <c r="F1897" s="4" t="s">
        <v>615</v>
      </c>
      <c r="G1897" s="4" t="s">
        <v>698</v>
      </c>
      <c r="H1897" s="15">
        <v>43168.416666666701</v>
      </c>
      <c r="I1897" s="15">
        <v>43168.770833333299</v>
      </c>
      <c r="J1897" s="131" t="s">
        <v>2010</v>
      </c>
      <c r="K1897" s="45" t="s">
        <v>9</v>
      </c>
      <c r="L1897" s="47" t="s">
        <v>7</v>
      </c>
      <c r="M1897" s="47" t="s">
        <v>56</v>
      </c>
      <c r="N1897" s="9" t="str">
        <f t="shared" si="463"/>
        <v>Minor</v>
      </c>
      <c r="O1897" s="10" t="str">
        <f t="shared" si="464"/>
        <v>Successful</v>
      </c>
      <c r="P1897" s="10" t="str">
        <f t="shared" si="465"/>
        <v>On Time</v>
      </c>
      <c r="Q1897" s="9">
        <f t="shared" si="466"/>
        <v>1</v>
      </c>
      <c r="R1897" s="9">
        <f t="shared" si="467"/>
        <v>1</v>
      </c>
      <c r="S1897" s="9">
        <f t="shared" si="468"/>
        <v>0</v>
      </c>
      <c r="T1897" s="9" t="str">
        <f t="shared" si="469"/>
        <v>March</v>
      </c>
      <c r="U1897" s="40">
        <f t="shared" si="470"/>
        <v>0</v>
      </c>
      <c r="V1897" s="40" t="str">
        <f t="shared" si="471"/>
        <v>Normal</v>
      </c>
      <c r="W1897" s="40">
        <f t="shared" si="472"/>
        <v>0</v>
      </c>
      <c r="X1897" s="40">
        <f t="shared" si="473"/>
        <v>0</v>
      </c>
      <c r="Y1897" s="40">
        <f t="shared" si="474"/>
        <v>0</v>
      </c>
      <c r="Z1897" s="40">
        <f t="shared" si="475"/>
        <v>0</v>
      </c>
      <c r="AA1897" s="40">
        <f t="shared" si="476"/>
        <v>1</v>
      </c>
      <c r="AB1897" s="40">
        <f t="shared" si="477"/>
        <v>0</v>
      </c>
      <c r="AC1897" s="41" t="s">
        <v>238</v>
      </c>
      <c r="AD1897" s="41" t="s">
        <v>280</v>
      </c>
      <c r="AE1897" s="41" t="s">
        <v>428</v>
      </c>
      <c r="AF1897" s="41" t="s">
        <v>216</v>
      </c>
      <c r="AG1897" s="41" t="s">
        <v>56</v>
      </c>
      <c r="AH1897" s="41" t="s">
        <v>56</v>
      </c>
      <c r="AI1897" s="41" t="s">
        <v>56</v>
      </c>
      <c r="AJ1897" s="41" t="s">
        <v>160</v>
      </c>
      <c r="AK1897" s="41" t="s">
        <v>56</v>
      </c>
    </row>
    <row r="1898" spans="1:37" s="41" customFormat="1" ht="15.75" hidden="1" thickBot="1" x14ac:dyDescent="0.3">
      <c r="A1898" s="11" t="s">
        <v>697</v>
      </c>
      <c r="B1898" s="12" t="s">
        <v>216</v>
      </c>
      <c r="C1898" s="13" t="s">
        <v>46</v>
      </c>
      <c r="D1898" s="14" t="s">
        <v>47</v>
      </c>
      <c r="E1898" s="13" t="s">
        <v>4314</v>
      </c>
      <c r="F1898" s="4" t="s">
        <v>615</v>
      </c>
      <c r="G1898" s="4" t="s">
        <v>698</v>
      </c>
      <c r="H1898" s="15">
        <v>43170.416666666701</v>
      </c>
      <c r="I1898" s="15">
        <v>43170.854166666701</v>
      </c>
      <c r="J1898" s="131" t="s">
        <v>5273</v>
      </c>
      <c r="K1898" s="45" t="s">
        <v>9</v>
      </c>
      <c r="L1898" s="47" t="s">
        <v>7</v>
      </c>
      <c r="M1898" s="47" t="s">
        <v>56</v>
      </c>
      <c r="N1898" s="9" t="str">
        <f t="shared" si="463"/>
        <v>Minor</v>
      </c>
      <c r="O1898" s="10" t="str">
        <f t="shared" si="464"/>
        <v>Successful</v>
      </c>
      <c r="P1898" s="10" t="str">
        <f t="shared" si="465"/>
        <v>On Time</v>
      </c>
      <c r="Q1898" s="9">
        <f t="shared" si="466"/>
        <v>1</v>
      </c>
      <c r="R1898" s="9">
        <f t="shared" si="467"/>
        <v>1</v>
      </c>
      <c r="S1898" s="9">
        <f t="shared" si="468"/>
        <v>0</v>
      </c>
      <c r="T1898" s="9" t="str">
        <f t="shared" si="469"/>
        <v>March</v>
      </c>
      <c r="U1898" s="40">
        <f t="shared" si="470"/>
        <v>0</v>
      </c>
      <c r="V1898" s="40" t="str">
        <f t="shared" si="471"/>
        <v>Normal</v>
      </c>
      <c r="W1898" s="40">
        <f t="shared" si="472"/>
        <v>0</v>
      </c>
      <c r="X1898" s="40">
        <f t="shared" si="473"/>
        <v>0</v>
      </c>
      <c r="Y1898" s="40">
        <f t="shared" si="474"/>
        <v>0</v>
      </c>
      <c r="Z1898" s="40">
        <f t="shared" si="475"/>
        <v>0</v>
      </c>
      <c r="AA1898" s="40">
        <f t="shared" si="476"/>
        <v>1</v>
      </c>
      <c r="AB1898" s="40">
        <f t="shared" si="477"/>
        <v>0</v>
      </c>
      <c r="AC1898" s="41" t="s">
        <v>238</v>
      </c>
      <c r="AD1898" s="41" t="s">
        <v>280</v>
      </c>
      <c r="AE1898" s="41" t="s">
        <v>428</v>
      </c>
      <c r="AF1898" s="41" t="s">
        <v>216</v>
      </c>
      <c r="AG1898" s="41" t="s">
        <v>56</v>
      </c>
      <c r="AH1898" s="41" t="s">
        <v>56</v>
      </c>
      <c r="AI1898" s="41" t="s">
        <v>56</v>
      </c>
      <c r="AJ1898" s="41" t="s">
        <v>160</v>
      </c>
      <c r="AK1898" s="41" t="s">
        <v>56</v>
      </c>
    </row>
    <row r="1899" spans="1:37" s="41" customFormat="1" ht="15.75" hidden="1" thickBot="1" x14ac:dyDescent="0.3">
      <c r="A1899" s="11" t="s">
        <v>697</v>
      </c>
      <c r="B1899" s="12" t="s">
        <v>216</v>
      </c>
      <c r="C1899" s="13" t="s">
        <v>46</v>
      </c>
      <c r="D1899" s="14" t="s">
        <v>47</v>
      </c>
      <c r="E1899" s="13" t="s">
        <v>4315</v>
      </c>
      <c r="F1899" s="4" t="s">
        <v>154</v>
      </c>
      <c r="G1899" s="4" t="s">
        <v>3196</v>
      </c>
      <c r="H1899" s="15">
        <v>43169.291666666701</v>
      </c>
      <c r="I1899" s="15">
        <v>43170.791666666701</v>
      </c>
      <c r="J1899" s="131" t="s">
        <v>5274</v>
      </c>
      <c r="K1899" s="45" t="s">
        <v>9</v>
      </c>
      <c r="L1899" s="47" t="s">
        <v>7</v>
      </c>
      <c r="M1899" s="47" t="s">
        <v>56</v>
      </c>
      <c r="N1899" s="9" t="str">
        <f t="shared" si="463"/>
        <v>Minor</v>
      </c>
      <c r="O1899" s="10" t="str">
        <f t="shared" si="464"/>
        <v>Successful</v>
      </c>
      <c r="P1899" s="10" t="str">
        <f t="shared" si="465"/>
        <v>On Time</v>
      </c>
      <c r="Q1899" s="9">
        <f t="shared" si="466"/>
        <v>1</v>
      </c>
      <c r="R1899" s="9">
        <f t="shared" si="467"/>
        <v>1</v>
      </c>
      <c r="S1899" s="9">
        <f t="shared" si="468"/>
        <v>0</v>
      </c>
      <c r="T1899" s="9" t="str">
        <f t="shared" si="469"/>
        <v>March</v>
      </c>
      <c r="U1899" s="40">
        <f t="shared" si="470"/>
        <v>0</v>
      </c>
      <c r="V1899" s="40" t="str">
        <f t="shared" si="471"/>
        <v>Normal</v>
      </c>
      <c r="W1899" s="40">
        <f t="shared" si="472"/>
        <v>0</v>
      </c>
      <c r="X1899" s="40">
        <f t="shared" si="473"/>
        <v>0</v>
      </c>
      <c r="Y1899" s="40">
        <f t="shared" si="474"/>
        <v>0</v>
      </c>
      <c r="Z1899" s="40">
        <f t="shared" si="475"/>
        <v>0</v>
      </c>
      <c r="AA1899" s="40">
        <f t="shared" si="476"/>
        <v>1</v>
      </c>
      <c r="AB1899" s="40">
        <f t="shared" si="477"/>
        <v>0</v>
      </c>
      <c r="AC1899" s="41" t="s">
        <v>238</v>
      </c>
      <c r="AD1899" s="41" t="s">
        <v>280</v>
      </c>
      <c r="AE1899" s="41" t="s">
        <v>121</v>
      </c>
      <c r="AF1899" s="41" t="s">
        <v>322</v>
      </c>
      <c r="AG1899" s="41" t="s">
        <v>56</v>
      </c>
      <c r="AH1899" s="41" t="s">
        <v>56</v>
      </c>
      <c r="AI1899" s="41" t="s">
        <v>56</v>
      </c>
      <c r="AJ1899" s="41" t="s">
        <v>160</v>
      </c>
      <c r="AK1899" s="41" t="s">
        <v>56</v>
      </c>
    </row>
    <row r="1900" spans="1:37" s="41" customFormat="1" ht="15.75" hidden="1" thickBot="1" x14ac:dyDescent="0.3">
      <c r="A1900" s="11" t="s">
        <v>697</v>
      </c>
      <c r="B1900" s="12" t="s">
        <v>216</v>
      </c>
      <c r="C1900" s="13" t="s">
        <v>46</v>
      </c>
      <c r="D1900" s="14" t="s">
        <v>47</v>
      </c>
      <c r="E1900" s="13" t="s">
        <v>4316</v>
      </c>
      <c r="F1900" s="4" t="s">
        <v>152</v>
      </c>
      <c r="G1900" s="4" t="s">
        <v>505</v>
      </c>
      <c r="H1900" s="15">
        <v>43169.791666666701</v>
      </c>
      <c r="I1900" s="15">
        <v>43169.958333333299</v>
      </c>
      <c r="J1900" s="131" t="s">
        <v>5275</v>
      </c>
      <c r="K1900" s="45" t="s">
        <v>9</v>
      </c>
      <c r="L1900" s="47" t="s">
        <v>7</v>
      </c>
      <c r="M1900" s="47" t="s">
        <v>56</v>
      </c>
      <c r="N1900" s="9" t="str">
        <f t="shared" si="463"/>
        <v>Minor</v>
      </c>
      <c r="O1900" s="10" t="str">
        <f t="shared" si="464"/>
        <v>Successful</v>
      </c>
      <c r="P1900" s="10" t="str">
        <f t="shared" si="465"/>
        <v>On Time</v>
      </c>
      <c r="Q1900" s="9">
        <f t="shared" si="466"/>
        <v>1</v>
      </c>
      <c r="R1900" s="9">
        <f t="shared" si="467"/>
        <v>1</v>
      </c>
      <c r="S1900" s="9">
        <f t="shared" si="468"/>
        <v>0</v>
      </c>
      <c r="T1900" s="9" t="str">
        <f t="shared" si="469"/>
        <v>March</v>
      </c>
      <c r="U1900" s="40">
        <f t="shared" si="470"/>
        <v>0</v>
      </c>
      <c r="V1900" s="40" t="str">
        <f t="shared" si="471"/>
        <v>Normal</v>
      </c>
      <c r="W1900" s="40">
        <f t="shared" si="472"/>
        <v>0</v>
      </c>
      <c r="X1900" s="40">
        <f t="shared" si="473"/>
        <v>0</v>
      </c>
      <c r="Y1900" s="40">
        <f t="shared" si="474"/>
        <v>0</v>
      </c>
      <c r="Z1900" s="40">
        <f t="shared" si="475"/>
        <v>0</v>
      </c>
      <c r="AA1900" s="40">
        <f t="shared" si="476"/>
        <v>1</v>
      </c>
      <c r="AB1900" s="40">
        <f t="shared" si="477"/>
        <v>0</v>
      </c>
      <c r="AC1900" s="41" t="s">
        <v>238</v>
      </c>
      <c r="AD1900" s="41" t="s">
        <v>283</v>
      </c>
      <c r="AE1900" s="41" t="s">
        <v>121</v>
      </c>
      <c r="AF1900" s="41" t="s">
        <v>322</v>
      </c>
      <c r="AG1900" s="41" t="s">
        <v>56</v>
      </c>
      <c r="AH1900" s="41" t="s">
        <v>56</v>
      </c>
      <c r="AI1900" s="41" t="s">
        <v>56</v>
      </c>
      <c r="AJ1900" s="41" t="s">
        <v>160</v>
      </c>
      <c r="AK1900" s="41" t="s">
        <v>56</v>
      </c>
    </row>
    <row r="1901" spans="1:37" s="41" customFormat="1" ht="15.75" hidden="1" thickBot="1" x14ac:dyDescent="0.3">
      <c r="A1901" s="11" t="s">
        <v>697</v>
      </c>
      <c r="B1901" s="12" t="s">
        <v>216</v>
      </c>
      <c r="C1901" s="13" t="s">
        <v>46</v>
      </c>
      <c r="D1901" s="14" t="s">
        <v>47</v>
      </c>
      <c r="E1901" s="13" t="s">
        <v>4317</v>
      </c>
      <c r="F1901" s="4" t="s">
        <v>152</v>
      </c>
      <c r="G1901" s="4" t="s">
        <v>490</v>
      </c>
      <c r="H1901" s="15">
        <v>43170.541666666701</v>
      </c>
      <c r="I1901" s="15">
        <v>43170.75</v>
      </c>
      <c r="J1901" s="131" t="s">
        <v>5276</v>
      </c>
      <c r="K1901" s="45" t="s">
        <v>9</v>
      </c>
      <c r="L1901" s="47" t="s">
        <v>7</v>
      </c>
      <c r="M1901" s="47" t="s">
        <v>56</v>
      </c>
      <c r="N1901" s="9" t="str">
        <f t="shared" si="463"/>
        <v>Minor</v>
      </c>
      <c r="O1901" s="10" t="str">
        <f t="shared" si="464"/>
        <v>Successful</v>
      </c>
      <c r="P1901" s="10" t="str">
        <f t="shared" si="465"/>
        <v>On Time</v>
      </c>
      <c r="Q1901" s="9">
        <f t="shared" si="466"/>
        <v>1</v>
      </c>
      <c r="R1901" s="9">
        <f t="shared" si="467"/>
        <v>1</v>
      </c>
      <c r="S1901" s="9">
        <f t="shared" si="468"/>
        <v>0</v>
      </c>
      <c r="T1901" s="9" t="str">
        <f t="shared" si="469"/>
        <v>March</v>
      </c>
      <c r="U1901" s="40">
        <f t="shared" si="470"/>
        <v>0</v>
      </c>
      <c r="V1901" s="40" t="str">
        <f t="shared" si="471"/>
        <v>Normal</v>
      </c>
      <c r="W1901" s="40">
        <f t="shared" si="472"/>
        <v>0</v>
      </c>
      <c r="X1901" s="40">
        <f t="shared" si="473"/>
        <v>0</v>
      </c>
      <c r="Y1901" s="40">
        <f t="shared" si="474"/>
        <v>0</v>
      </c>
      <c r="Z1901" s="40">
        <f t="shared" si="475"/>
        <v>0</v>
      </c>
      <c r="AA1901" s="40">
        <f t="shared" si="476"/>
        <v>1</v>
      </c>
      <c r="AB1901" s="40">
        <f t="shared" si="477"/>
        <v>0</v>
      </c>
      <c r="AC1901" s="41" t="s">
        <v>238</v>
      </c>
      <c r="AD1901" s="41" t="s">
        <v>283</v>
      </c>
      <c r="AE1901" s="41" t="s">
        <v>121</v>
      </c>
      <c r="AF1901" s="41" t="s">
        <v>322</v>
      </c>
      <c r="AG1901" s="41" t="s">
        <v>56</v>
      </c>
      <c r="AH1901" s="41" t="s">
        <v>56</v>
      </c>
      <c r="AI1901" s="41" t="s">
        <v>56</v>
      </c>
      <c r="AJ1901" s="41" t="s">
        <v>160</v>
      </c>
      <c r="AK1901" s="41" t="s">
        <v>56</v>
      </c>
    </row>
    <row r="1902" spans="1:37" s="41" customFormat="1" ht="15.75" hidden="1" thickBot="1" x14ac:dyDescent="0.3">
      <c r="A1902" s="11" t="s">
        <v>697</v>
      </c>
      <c r="B1902" s="12" t="s">
        <v>216</v>
      </c>
      <c r="C1902" s="13" t="s">
        <v>46</v>
      </c>
      <c r="D1902" s="14" t="s">
        <v>47</v>
      </c>
      <c r="E1902" s="13" t="s">
        <v>4318</v>
      </c>
      <c r="F1902" s="4" t="s">
        <v>152</v>
      </c>
      <c r="G1902" s="4" t="s">
        <v>725</v>
      </c>
      <c r="H1902" s="15">
        <v>43170.625</v>
      </c>
      <c r="I1902" s="15">
        <v>43170.666666666701</v>
      </c>
      <c r="J1902" s="131" t="s">
        <v>5277</v>
      </c>
      <c r="K1902" s="45" t="s">
        <v>9</v>
      </c>
      <c r="L1902" s="47" t="s">
        <v>7</v>
      </c>
      <c r="M1902" s="47" t="s">
        <v>56</v>
      </c>
      <c r="N1902" s="9" t="str">
        <f t="shared" si="463"/>
        <v>Minor</v>
      </c>
      <c r="O1902" s="10" t="str">
        <f t="shared" si="464"/>
        <v>Successful</v>
      </c>
      <c r="P1902" s="10" t="str">
        <f t="shared" si="465"/>
        <v>On Time</v>
      </c>
      <c r="Q1902" s="9">
        <f t="shared" si="466"/>
        <v>1</v>
      </c>
      <c r="R1902" s="9">
        <f t="shared" si="467"/>
        <v>1</v>
      </c>
      <c r="S1902" s="9">
        <f t="shared" si="468"/>
        <v>0</v>
      </c>
      <c r="T1902" s="9" t="str">
        <f t="shared" si="469"/>
        <v>March</v>
      </c>
      <c r="U1902" s="40">
        <f t="shared" si="470"/>
        <v>0</v>
      </c>
      <c r="V1902" s="40" t="str">
        <f t="shared" si="471"/>
        <v>Normal</v>
      </c>
      <c r="W1902" s="40">
        <f t="shared" si="472"/>
        <v>0</v>
      </c>
      <c r="X1902" s="40">
        <f t="shared" si="473"/>
        <v>0</v>
      </c>
      <c r="Y1902" s="40">
        <f t="shared" si="474"/>
        <v>0</v>
      </c>
      <c r="Z1902" s="40">
        <f t="shared" si="475"/>
        <v>0</v>
      </c>
      <c r="AA1902" s="40">
        <f t="shared" si="476"/>
        <v>1</v>
      </c>
      <c r="AB1902" s="40">
        <f t="shared" si="477"/>
        <v>0</v>
      </c>
      <c r="AC1902" s="41" t="s">
        <v>238</v>
      </c>
      <c r="AD1902" s="41" t="s">
        <v>296</v>
      </c>
      <c r="AE1902" s="41" t="s">
        <v>121</v>
      </c>
      <c r="AF1902" s="41" t="s">
        <v>322</v>
      </c>
      <c r="AG1902" s="41" t="s">
        <v>56</v>
      </c>
      <c r="AH1902" s="41" t="s">
        <v>56</v>
      </c>
      <c r="AI1902" s="41" t="s">
        <v>56</v>
      </c>
      <c r="AJ1902" s="41" t="s">
        <v>160</v>
      </c>
      <c r="AK1902" s="41" t="s">
        <v>56</v>
      </c>
    </row>
    <row r="1903" spans="1:37" s="41" customFormat="1" ht="15.75" hidden="1" thickBot="1" x14ac:dyDescent="0.3">
      <c r="A1903" s="11" t="s">
        <v>697</v>
      </c>
      <c r="B1903" s="12" t="s">
        <v>216</v>
      </c>
      <c r="C1903" s="13" t="s">
        <v>46</v>
      </c>
      <c r="D1903" s="14" t="s">
        <v>47</v>
      </c>
      <c r="E1903" s="13" t="s">
        <v>4319</v>
      </c>
      <c r="F1903" s="4" t="s">
        <v>152</v>
      </c>
      <c r="G1903" s="4" t="s">
        <v>582</v>
      </c>
      <c r="H1903" s="15">
        <v>43170.666666666701</v>
      </c>
      <c r="I1903" s="15">
        <v>43171.25</v>
      </c>
      <c r="J1903" s="131" t="s">
        <v>5278</v>
      </c>
      <c r="K1903" s="45" t="s">
        <v>9</v>
      </c>
      <c r="L1903" s="47" t="s">
        <v>7</v>
      </c>
      <c r="M1903" s="47" t="s">
        <v>56</v>
      </c>
      <c r="N1903" s="9" t="str">
        <f t="shared" si="463"/>
        <v>Minor</v>
      </c>
      <c r="O1903" s="10" t="str">
        <f t="shared" si="464"/>
        <v>Successful</v>
      </c>
      <c r="P1903" s="10" t="str">
        <f t="shared" si="465"/>
        <v>On Time</v>
      </c>
      <c r="Q1903" s="9">
        <f t="shared" si="466"/>
        <v>1</v>
      </c>
      <c r="R1903" s="9">
        <f t="shared" si="467"/>
        <v>1</v>
      </c>
      <c r="S1903" s="9">
        <f t="shared" si="468"/>
        <v>0</v>
      </c>
      <c r="T1903" s="9" t="str">
        <f t="shared" si="469"/>
        <v>March</v>
      </c>
      <c r="U1903" s="40">
        <f t="shared" si="470"/>
        <v>0</v>
      </c>
      <c r="V1903" s="40" t="str">
        <f t="shared" si="471"/>
        <v>Normal</v>
      </c>
      <c r="W1903" s="40">
        <f t="shared" si="472"/>
        <v>0</v>
      </c>
      <c r="X1903" s="40">
        <f t="shared" si="473"/>
        <v>0</v>
      </c>
      <c r="Y1903" s="40">
        <f t="shared" si="474"/>
        <v>0</v>
      </c>
      <c r="Z1903" s="40">
        <f t="shared" si="475"/>
        <v>0</v>
      </c>
      <c r="AA1903" s="40">
        <f t="shared" si="476"/>
        <v>1</v>
      </c>
      <c r="AB1903" s="40">
        <f t="shared" si="477"/>
        <v>0</v>
      </c>
      <c r="AC1903" s="41" t="s">
        <v>238</v>
      </c>
      <c r="AD1903" s="41" t="s">
        <v>3948</v>
      </c>
      <c r="AE1903" s="41" t="s">
        <v>121</v>
      </c>
      <c r="AF1903" s="41" t="s">
        <v>322</v>
      </c>
      <c r="AG1903" s="41" t="s">
        <v>56</v>
      </c>
      <c r="AH1903" s="41" t="s">
        <v>56</v>
      </c>
      <c r="AI1903" s="41" t="s">
        <v>56</v>
      </c>
      <c r="AJ1903" s="41" t="s">
        <v>160</v>
      </c>
      <c r="AK1903" s="41" t="s">
        <v>56</v>
      </c>
    </row>
    <row r="1904" spans="1:37" s="41" customFormat="1" ht="15.75" hidden="1" thickBot="1" x14ac:dyDescent="0.3">
      <c r="A1904" s="11" t="s">
        <v>697</v>
      </c>
      <c r="B1904" s="12" t="s">
        <v>216</v>
      </c>
      <c r="C1904" s="13" t="s">
        <v>46</v>
      </c>
      <c r="D1904" s="14" t="s">
        <v>47</v>
      </c>
      <c r="E1904" s="13" t="s">
        <v>4320</v>
      </c>
      <c r="F1904" s="4" t="s">
        <v>500</v>
      </c>
      <c r="G1904" s="4" t="s">
        <v>455</v>
      </c>
      <c r="H1904" s="15">
        <v>43168.916666666701</v>
      </c>
      <c r="I1904" s="15">
        <v>43169.333333333299</v>
      </c>
      <c r="J1904" s="131" t="s">
        <v>5279</v>
      </c>
      <c r="K1904" s="45" t="s">
        <v>9</v>
      </c>
      <c r="L1904" s="47" t="s">
        <v>7</v>
      </c>
      <c r="M1904" s="47" t="s">
        <v>56</v>
      </c>
      <c r="N1904" s="9" t="str">
        <f t="shared" si="463"/>
        <v>Minor</v>
      </c>
      <c r="O1904" s="10" t="str">
        <f t="shared" si="464"/>
        <v>Successful</v>
      </c>
      <c r="P1904" s="10" t="str">
        <f t="shared" si="465"/>
        <v>On Time</v>
      </c>
      <c r="Q1904" s="9">
        <f t="shared" si="466"/>
        <v>1</v>
      </c>
      <c r="R1904" s="9">
        <f t="shared" si="467"/>
        <v>1</v>
      </c>
      <c r="S1904" s="9">
        <f t="shared" si="468"/>
        <v>0</v>
      </c>
      <c r="T1904" s="9" t="str">
        <f t="shared" si="469"/>
        <v>March</v>
      </c>
      <c r="U1904" s="40">
        <f t="shared" si="470"/>
        <v>0</v>
      </c>
      <c r="V1904" s="40" t="str">
        <f t="shared" si="471"/>
        <v>Normal</v>
      </c>
      <c r="W1904" s="40">
        <f t="shared" si="472"/>
        <v>0</v>
      </c>
      <c r="X1904" s="40">
        <f t="shared" si="473"/>
        <v>0</v>
      </c>
      <c r="Y1904" s="40">
        <f t="shared" si="474"/>
        <v>0</v>
      </c>
      <c r="Z1904" s="40">
        <f t="shared" si="475"/>
        <v>0</v>
      </c>
      <c r="AA1904" s="40">
        <f t="shared" si="476"/>
        <v>1</v>
      </c>
      <c r="AB1904" s="40">
        <f t="shared" si="477"/>
        <v>0</v>
      </c>
      <c r="AC1904" s="41" t="s">
        <v>238</v>
      </c>
      <c r="AD1904" s="41" t="s">
        <v>280</v>
      </c>
      <c r="AE1904" s="41" t="s">
        <v>264</v>
      </c>
      <c r="AF1904" s="41" t="s">
        <v>216</v>
      </c>
      <c r="AG1904" s="41" t="s">
        <v>56</v>
      </c>
      <c r="AH1904" s="41" t="s">
        <v>56</v>
      </c>
      <c r="AI1904" s="41" t="s">
        <v>56</v>
      </c>
      <c r="AJ1904" s="41" t="s">
        <v>160</v>
      </c>
      <c r="AK1904" s="41" t="s">
        <v>56</v>
      </c>
    </row>
    <row r="1905" spans="1:37" s="41" customFormat="1" ht="15.75" hidden="1" thickBot="1" x14ac:dyDescent="0.3">
      <c r="A1905" s="11" t="s">
        <v>697</v>
      </c>
      <c r="B1905" s="12" t="s">
        <v>215</v>
      </c>
      <c r="C1905" s="13" t="s">
        <v>46</v>
      </c>
      <c r="D1905" s="14" t="s">
        <v>47</v>
      </c>
      <c r="E1905" s="13" t="s">
        <v>4321</v>
      </c>
      <c r="F1905" s="4" t="s">
        <v>94</v>
      </c>
      <c r="G1905" s="4" t="s">
        <v>4945</v>
      </c>
      <c r="H1905" s="15">
        <v>43170.5</v>
      </c>
      <c r="I1905" s="15">
        <v>43170.583333333299</v>
      </c>
      <c r="J1905" s="131" t="s">
        <v>5280</v>
      </c>
      <c r="K1905" s="45" t="s">
        <v>9</v>
      </c>
      <c r="L1905" s="47" t="s">
        <v>7</v>
      </c>
      <c r="M1905" s="47" t="s">
        <v>56</v>
      </c>
      <c r="N1905" s="9" t="str">
        <f t="shared" si="463"/>
        <v>Minor</v>
      </c>
      <c r="O1905" s="10" t="str">
        <f t="shared" si="464"/>
        <v>Successful</v>
      </c>
      <c r="P1905" s="10" t="str">
        <f t="shared" si="465"/>
        <v>On Time</v>
      </c>
      <c r="Q1905" s="9">
        <f t="shared" si="466"/>
        <v>1</v>
      </c>
      <c r="R1905" s="9">
        <f t="shared" si="467"/>
        <v>1</v>
      </c>
      <c r="S1905" s="9">
        <f t="shared" si="468"/>
        <v>0</v>
      </c>
      <c r="T1905" s="9" t="str">
        <f t="shared" si="469"/>
        <v>March</v>
      </c>
      <c r="U1905" s="40">
        <f t="shared" si="470"/>
        <v>0</v>
      </c>
      <c r="V1905" s="40" t="str">
        <f t="shared" si="471"/>
        <v>Normal</v>
      </c>
      <c r="W1905" s="40">
        <f t="shared" si="472"/>
        <v>0</v>
      </c>
      <c r="X1905" s="40">
        <f t="shared" si="473"/>
        <v>0</v>
      </c>
      <c r="Y1905" s="40">
        <f t="shared" si="474"/>
        <v>0</v>
      </c>
      <c r="Z1905" s="40">
        <f t="shared" si="475"/>
        <v>0</v>
      </c>
      <c r="AA1905" s="40">
        <f t="shared" si="476"/>
        <v>1</v>
      </c>
      <c r="AB1905" s="40">
        <f t="shared" si="477"/>
        <v>0</v>
      </c>
      <c r="AC1905" s="41" t="s">
        <v>238</v>
      </c>
      <c r="AD1905" s="41" t="s">
        <v>2259</v>
      </c>
      <c r="AE1905" s="41" t="s">
        <v>431</v>
      </c>
      <c r="AF1905" s="41" t="s">
        <v>215</v>
      </c>
      <c r="AG1905" s="41" t="s">
        <v>56</v>
      </c>
      <c r="AH1905" s="41" t="s">
        <v>56</v>
      </c>
      <c r="AI1905" s="41" t="s">
        <v>56</v>
      </c>
      <c r="AJ1905" s="41" t="s">
        <v>160</v>
      </c>
      <c r="AK1905" s="41" t="s">
        <v>56</v>
      </c>
    </row>
    <row r="1906" spans="1:37" s="41" customFormat="1" ht="15.75" hidden="1" thickBot="1" x14ac:dyDescent="0.3">
      <c r="A1906" s="11" t="s">
        <v>697</v>
      </c>
      <c r="B1906" s="12" t="s">
        <v>216</v>
      </c>
      <c r="C1906" s="13" t="s">
        <v>46</v>
      </c>
      <c r="D1906" s="14" t="s">
        <v>47</v>
      </c>
      <c r="E1906" s="13" t="s">
        <v>4322</v>
      </c>
      <c r="F1906" s="4" t="s">
        <v>614</v>
      </c>
      <c r="G1906" s="4" t="s">
        <v>700</v>
      </c>
      <c r="H1906" s="15">
        <v>43168.541666666701</v>
      </c>
      <c r="I1906" s="15">
        <v>43169.166666666701</v>
      </c>
      <c r="J1906" s="131" t="s">
        <v>5281</v>
      </c>
      <c r="K1906" s="45" t="s">
        <v>9</v>
      </c>
      <c r="L1906" s="47" t="s">
        <v>7</v>
      </c>
      <c r="M1906" s="47" t="s">
        <v>56</v>
      </c>
      <c r="N1906" s="9" t="str">
        <f t="shared" si="463"/>
        <v>Minor</v>
      </c>
      <c r="O1906" s="10" t="str">
        <f t="shared" si="464"/>
        <v>Successful</v>
      </c>
      <c r="P1906" s="10" t="str">
        <f t="shared" si="465"/>
        <v>On Time</v>
      </c>
      <c r="Q1906" s="9">
        <f t="shared" si="466"/>
        <v>1</v>
      </c>
      <c r="R1906" s="9">
        <f t="shared" si="467"/>
        <v>1</v>
      </c>
      <c r="S1906" s="9">
        <f t="shared" si="468"/>
        <v>0</v>
      </c>
      <c r="T1906" s="9" t="str">
        <f t="shared" si="469"/>
        <v>March</v>
      </c>
      <c r="U1906" s="40">
        <f t="shared" si="470"/>
        <v>0</v>
      </c>
      <c r="V1906" s="40" t="str">
        <f t="shared" si="471"/>
        <v>Normal</v>
      </c>
      <c r="W1906" s="40">
        <f t="shared" si="472"/>
        <v>0</v>
      </c>
      <c r="X1906" s="40">
        <f t="shared" si="473"/>
        <v>0</v>
      </c>
      <c r="Y1906" s="40">
        <f t="shared" si="474"/>
        <v>0</v>
      </c>
      <c r="Z1906" s="40">
        <f t="shared" si="475"/>
        <v>0</v>
      </c>
      <c r="AA1906" s="40">
        <f t="shared" si="476"/>
        <v>1</v>
      </c>
      <c r="AB1906" s="40">
        <f t="shared" si="477"/>
        <v>0</v>
      </c>
      <c r="AC1906" s="41" t="s">
        <v>238</v>
      </c>
      <c r="AD1906" s="41" t="s">
        <v>554</v>
      </c>
      <c r="AE1906" s="41" t="s">
        <v>351</v>
      </c>
      <c r="AF1906" s="41" t="s">
        <v>216</v>
      </c>
      <c r="AG1906" s="41" t="s">
        <v>56</v>
      </c>
      <c r="AH1906" s="41" t="s">
        <v>56</v>
      </c>
      <c r="AI1906" s="41" t="s">
        <v>56</v>
      </c>
      <c r="AJ1906" s="41" t="s">
        <v>160</v>
      </c>
      <c r="AK1906" s="41" t="s">
        <v>56</v>
      </c>
    </row>
    <row r="1907" spans="1:37" s="41" customFormat="1" ht="15.75" hidden="1" thickBot="1" x14ac:dyDescent="0.3">
      <c r="A1907" s="11" t="s">
        <v>697</v>
      </c>
      <c r="B1907" s="12" t="s">
        <v>216</v>
      </c>
      <c r="C1907" s="13" t="s">
        <v>46</v>
      </c>
      <c r="D1907" s="14" t="s">
        <v>47</v>
      </c>
      <c r="E1907" s="13" t="s">
        <v>4323</v>
      </c>
      <c r="F1907" s="4" t="s">
        <v>617</v>
      </c>
      <c r="G1907" s="4" t="s">
        <v>3160</v>
      </c>
      <c r="H1907" s="15">
        <v>43168.916666666701</v>
      </c>
      <c r="I1907" s="15">
        <v>43169</v>
      </c>
      <c r="J1907" s="131" t="s">
        <v>5282</v>
      </c>
      <c r="K1907" s="45" t="s">
        <v>9</v>
      </c>
      <c r="L1907" s="47" t="s">
        <v>7</v>
      </c>
      <c r="M1907" s="47" t="s">
        <v>56</v>
      </c>
      <c r="N1907" s="9" t="str">
        <f t="shared" si="463"/>
        <v>Minor</v>
      </c>
      <c r="O1907" s="10" t="str">
        <f t="shared" si="464"/>
        <v>Successful</v>
      </c>
      <c r="P1907" s="10" t="str">
        <f t="shared" si="465"/>
        <v>On Time</v>
      </c>
      <c r="Q1907" s="9">
        <f t="shared" si="466"/>
        <v>1</v>
      </c>
      <c r="R1907" s="9">
        <f t="shared" si="467"/>
        <v>1</v>
      </c>
      <c r="S1907" s="9">
        <f t="shared" si="468"/>
        <v>0</v>
      </c>
      <c r="T1907" s="9" t="str">
        <f t="shared" si="469"/>
        <v>March</v>
      </c>
      <c r="U1907" s="40">
        <f t="shared" si="470"/>
        <v>0</v>
      </c>
      <c r="V1907" s="40" t="str">
        <f t="shared" si="471"/>
        <v>Normal</v>
      </c>
      <c r="W1907" s="40">
        <f t="shared" si="472"/>
        <v>0</v>
      </c>
      <c r="X1907" s="40">
        <f t="shared" si="473"/>
        <v>0</v>
      </c>
      <c r="Y1907" s="40">
        <f t="shared" si="474"/>
        <v>0</v>
      </c>
      <c r="Z1907" s="40">
        <f t="shared" si="475"/>
        <v>0</v>
      </c>
      <c r="AA1907" s="40">
        <f t="shared" si="476"/>
        <v>1</v>
      </c>
      <c r="AB1907" s="40">
        <f t="shared" si="477"/>
        <v>0</v>
      </c>
      <c r="AC1907" s="41" t="s">
        <v>238</v>
      </c>
      <c r="AD1907" s="41" t="s">
        <v>280</v>
      </c>
      <c r="AE1907" s="41" t="s">
        <v>425</v>
      </c>
      <c r="AF1907" s="41" t="s">
        <v>216</v>
      </c>
      <c r="AG1907" s="41" t="s">
        <v>56</v>
      </c>
      <c r="AH1907" s="41" t="s">
        <v>56</v>
      </c>
      <c r="AI1907" s="41" t="s">
        <v>56</v>
      </c>
      <c r="AJ1907" s="41" t="s">
        <v>160</v>
      </c>
      <c r="AK1907" s="41" t="s">
        <v>56</v>
      </c>
    </row>
    <row r="1908" spans="1:37" s="41" customFormat="1" ht="15.75" hidden="1" thickBot="1" x14ac:dyDescent="0.3">
      <c r="A1908" s="11" t="s">
        <v>697</v>
      </c>
      <c r="B1908" s="12" t="s">
        <v>216</v>
      </c>
      <c r="C1908" s="13" t="s">
        <v>46</v>
      </c>
      <c r="D1908" s="14" t="s">
        <v>47</v>
      </c>
      <c r="E1908" s="13" t="s">
        <v>4324</v>
      </c>
      <c r="F1908" s="4" t="s">
        <v>152</v>
      </c>
      <c r="G1908" s="4" t="s">
        <v>490</v>
      </c>
      <c r="H1908" s="15">
        <v>43167.541666666701</v>
      </c>
      <c r="I1908" s="15">
        <v>43167.625</v>
      </c>
      <c r="J1908" s="131" t="s">
        <v>5283</v>
      </c>
      <c r="K1908" s="45" t="s">
        <v>9</v>
      </c>
      <c r="L1908" s="47" t="s">
        <v>7</v>
      </c>
      <c r="M1908" s="47" t="s">
        <v>56</v>
      </c>
      <c r="N1908" s="9" t="str">
        <f t="shared" si="463"/>
        <v>Minor</v>
      </c>
      <c r="O1908" s="10" t="str">
        <f t="shared" si="464"/>
        <v>Successful</v>
      </c>
      <c r="P1908" s="10" t="str">
        <f t="shared" si="465"/>
        <v>On Time</v>
      </c>
      <c r="Q1908" s="9">
        <f t="shared" si="466"/>
        <v>1</v>
      </c>
      <c r="R1908" s="9">
        <f t="shared" si="467"/>
        <v>1</v>
      </c>
      <c r="S1908" s="9">
        <f t="shared" si="468"/>
        <v>0</v>
      </c>
      <c r="T1908" s="9" t="str">
        <f t="shared" si="469"/>
        <v>March</v>
      </c>
      <c r="U1908" s="40">
        <f t="shared" si="470"/>
        <v>0</v>
      </c>
      <c r="V1908" s="40" t="str">
        <f t="shared" si="471"/>
        <v>Normal</v>
      </c>
      <c r="W1908" s="40">
        <f t="shared" si="472"/>
        <v>0</v>
      </c>
      <c r="X1908" s="40">
        <f t="shared" si="473"/>
        <v>0</v>
      </c>
      <c r="Y1908" s="40">
        <f t="shared" si="474"/>
        <v>0</v>
      </c>
      <c r="Z1908" s="40">
        <f t="shared" si="475"/>
        <v>0</v>
      </c>
      <c r="AA1908" s="40">
        <f t="shared" si="476"/>
        <v>1</v>
      </c>
      <c r="AB1908" s="40">
        <f t="shared" si="477"/>
        <v>0</v>
      </c>
      <c r="AC1908" s="41" t="s">
        <v>238</v>
      </c>
      <c r="AD1908" s="41" t="s">
        <v>296</v>
      </c>
      <c r="AE1908" s="41" t="s">
        <v>121</v>
      </c>
      <c r="AF1908" s="41" t="s">
        <v>322</v>
      </c>
      <c r="AG1908" s="41" t="s">
        <v>56</v>
      </c>
      <c r="AH1908" s="41" t="s">
        <v>56</v>
      </c>
      <c r="AI1908" s="41" t="s">
        <v>56</v>
      </c>
      <c r="AJ1908" s="41" t="s">
        <v>160</v>
      </c>
      <c r="AK1908" s="41" t="s">
        <v>56</v>
      </c>
    </row>
    <row r="1909" spans="1:37" s="41" customFormat="1" ht="15.75" hidden="1" thickBot="1" x14ac:dyDescent="0.3">
      <c r="A1909" s="11" t="s">
        <v>697</v>
      </c>
      <c r="B1909" s="12" t="s">
        <v>216</v>
      </c>
      <c r="C1909" s="13" t="s">
        <v>46</v>
      </c>
      <c r="D1909" s="14" t="s">
        <v>47</v>
      </c>
      <c r="E1909" s="13" t="s">
        <v>4325</v>
      </c>
      <c r="F1909" s="4" t="s">
        <v>614</v>
      </c>
      <c r="G1909" s="4" t="s">
        <v>4956</v>
      </c>
      <c r="H1909" s="15">
        <v>43168.583333333299</v>
      </c>
      <c r="I1909" s="15">
        <v>43169.5</v>
      </c>
      <c r="J1909" s="131" t="s">
        <v>5284</v>
      </c>
      <c r="K1909" s="45" t="s">
        <v>9</v>
      </c>
      <c r="L1909" s="47" t="s">
        <v>7</v>
      </c>
      <c r="M1909" s="47" t="s">
        <v>56</v>
      </c>
      <c r="N1909" s="9" t="str">
        <f t="shared" si="463"/>
        <v>Minor</v>
      </c>
      <c r="O1909" s="10" t="str">
        <f t="shared" si="464"/>
        <v>Successful</v>
      </c>
      <c r="P1909" s="10" t="str">
        <f t="shared" si="465"/>
        <v>On Time</v>
      </c>
      <c r="Q1909" s="9">
        <f t="shared" si="466"/>
        <v>1</v>
      </c>
      <c r="R1909" s="9">
        <f t="shared" si="467"/>
        <v>1</v>
      </c>
      <c r="S1909" s="9">
        <f t="shared" si="468"/>
        <v>0</v>
      </c>
      <c r="T1909" s="9" t="str">
        <f t="shared" si="469"/>
        <v>March</v>
      </c>
      <c r="U1909" s="40">
        <f t="shared" si="470"/>
        <v>0</v>
      </c>
      <c r="V1909" s="40" t="str">
        <f t="shared" si="471"/>
        <v>Normal</v>
      </c>
      <c r="W1909" s="40">
        <f t="shared" si="472"/>
        <v>0</v>
      </c>
      <c r="X1909" s="40">
        <f t="shared" si="473"/>
        <v>0</v>
      </c>
      <c r="Y1909" s="40">
        <f t="shared" si="474"/>
        <v>0</v>
      </c>
      <c r="Z1909" s="40">
        <f t="shared" si="475"/>
        <v>0</v>
      </c>
      <c r="AA1909" s="40">
        <f t="shared" si="476"/>
        <v>1</v>
      </c>
      <c r="AB1909" s="40">
        <f t="shared" si="477"/>
        <v>0</v>
      </c>
      <c r="AC1909" s="41" t="s">
        <v>238</v>
      </c>
      <c r="AD1909" s="41" t="s">
        <v>554</v>
      </c>
      <c r="AE1909" s="41" t="s">
        <v>351</v>
      </c>
      <c r="AF1909" s="41" t="s">
        <v>216</v>
      </c>
      <c r="AG1909" s="41" t="s">
        <v>56</v>
      </c>
      <c r="AH1909" s="41" t="s">
        <v>56</v>
      </c>
      <c r="AI1909" s="41" t="s">
        <v>56</v>
      </c>
      <c r="AJ1909" s="41" t="s">
        <v>160</v>
      </c>
      <c r="AK1909" s="41" t="s">
        <v>56</v>
      </c>
    </row>
    <row r="1910" spans="1:37" s="41" customFormat="1" ht="15.75" hidden="1" thickBot="1" x14ac:dyDescent="0.3">
      <c r="A1910" s="11" t="s">
        <v>697</v>
      </c>
      <c r="B1910" s="12" t="s">
        <v>216</v>
      </c>
      <c r="C1910" s="13" t="s">
        <v>52</v>
      </c>
      <c r="D1910" s="14" t="s">
        <v>47</v>
      </c>
      <c r="E1910" s="13" t="s">
        <v>4326</v>
      </c>
      <c r="F1910" s="4" t="s">
        <v>617</v>
      </c>
      <c r="G1910" s="4" t="s">
        <v>706</v>
      </c>
      <c r="H1910" s="15">
        <v>43168.458333333299</v>
      </c>
      <c r="I1910" s="15">
        <v>43169.4375</v>
      </c>
      <c r="J1910" s="131" t="s">
        <v>5285</v>
      </c>
      <c r="K1910" s="45" t="s">
        <v>9</v>
      </c>
      <c r="L1910" s="47" t="s">
        <v>7</v>
      </c>
      <c r="M1910" s="47" t="s">
        <v>56</v>
      </c>
      <c r="N1910" s="9" t="str">
        <f t="shared" si="463"/>
        <v>Standard</v>
      </c>
      <c r="O1910" s="10" t="str">
        <f t="shared" si="464"/>
        <v>Successful</v>
      </c>
      <c r="P1910" s="10" t="str">
        <f t="shared" si="465"/>
        <v>On Time</v>
      </c>
      <c r="Q1910" s="9">
        <f t="shared" si="466"/>
        <v>1</v>
      </c>
      <c r="R1910" s="9">
        <f t="shared" si="467"/>
        <v>1</v>
      </c>
      <c r="S1910" s="9">
        <f t="shared" si="468"/>
        <v>0</v>
      </c>
      <c r="T1910" s="9" t="str">
        <f t="shared" si="469"/>
        <v>March</v>
      </c>
      <c r="U1910" s="40">
        <f t="shared" si="470"/>
        <v>0</v>
      </c>
      <c r="V1910" s="40" t="str">
        <f t="shared" si="471"/>
        <v>Normal</v>
      </c>
      <c r="W1910" s="40">
        <f t="shared" si="472"/>
        <v>0</v>
      </c>
      <c r="X1910" s="40">
        <f t="shared" si="473"/>
        <v>0</v>
      </c>
      <c r="Y1910" s="40">
        <f t="shared" si="474"/>
        <v>0</v>
      </c>
      <c r="Z1910" s="40">
        <f t="shared" si="475"/>
        <v>0</v>
      </c>
      <c r="AA1910" s="40">
        <f t="shared" si="476"/>
        <v>1</v>
      </c>
      <c r="AB1910" s="40">
        <f t="shared" si="477"/>
        <v>0</v>
      </c>
      <c r="AC1910" s="41" t="s">
        <v>238</v>
      </c>
      <c r="AD1910" s="41" t="s">
        <v>298</v>
      </c>
      <c r="AE1910" s="41" t="s">
        <v>425</v>
      </c>
      <c r="AF1910" s="41" t="s">
        <v>216</v>
      </c>
      <c r="AG1910" s="41" t="s">
        <v>56</v>
      </c>
      <c r="AH1910" s="41" t="s">
        <v>56</v>
      </c>
      <c r="AI1910" s="41" t="s">
        <v>56</v>
      </c>
      <c r="AJ1910" s="41" t="s">
        <v>160</v>
      </c>
      <c r="AK1910" s="41" t="s">
        <v>56</v>
      </c>
    </row>
    <row r="1911" spans="1:37" s="41" customFormat="1" ht="15.75" hidden="1" thickBot="1" x14ac:dyDescent="0.3">
      <c r="A1911" s="11" t="s">
        <v>697</v>
      </c>
      <c r="B1911" s="12" t="s">
        <v>216</v>
      </c>
      <c r="C1911" s="13" t="s">
        <v>46</v>
      </c>
      <c r="D1911" s="14" t="s">
        <v>47</v>
      </c>
      <c r="E1911" s="13" t="s">
        <v>4327</v>
      </c>
      <c r="F1911" s="4" t="s">
        <v>614</v>
      </c>
      <c r="G1911" s="4" t="s">
        <v>765</v>
      </c>
      <c r="H1911" s="15">
        <v>43169.645833333336</v>
      </c>
      <c r="I1911" s="15">
        <v>43169.958333333299</v>
      </c>
      <c r="J1911" s="131" t="s">
        <v>5286</v>
      </c>
      <c r="K1911" s="45" t="s">
        <v>9</v>
      </c>
      <c r="L1911" s="47" t="s">
        <v>7</v>
      </c>
      <c r="M1911" s="47" t="s">
        <v>56</v>
      </c>
      <c r="N1911" s="9" t="str">
        <f t="shared" si="463"/>
        <v>Minor</v>
      </c>
      <c r="O1911" s="10" t="str">
        <f t="shared" si="464"/>
        <v>Successful</v>
      </c>
      <c r="P1911" s="10" t="str">
        <f t="shared" si="465"/>
        <v>On Time</v>
      </c>
      <c r="Q1911" s="9">
        <f t="shared" si="466"/>
        <v>1</v>
      </c>
      <c r="R1911" s="9">
        <f t="shared" si="467"/>
        <v>1</v>
      </c>
      <c r="S1911" s="9">
        <f t="shared" si="468"/>
        <v>0</v>
      </c>
      <c r="T1911" s="9" t="str">
        <f t="shared" si="469"/>
        <v>March</v>
      </c>
      <c r="U1911" s="40">
        <f t="shared" si="470"/>
        <v>0</v>
      </c>
      <c r="V1911" s="40" t="str">
        <f t="shared" si="471"/>
        <v>Normal</v>
      </c>
      <c r="W1911" s="40">
        <f t="shared" si="472"/>
        <v>0</v>
      </c>
      <c r="X1911" s="40">
        <f t="shared" si="473"/>
        <v>0</v>
      </c>
      <c r="Y1911" s="40">
        <f t="shared" si="474"/>
        <v>0</v>
      </c>
      <c r="Z1911" s="40">
        <f t="shared" si="475"/>
        <v>0</v>
      </c>
      <c r="AA1911" s="40">
        <f t="shared" si="476"/>
        <v>1</v>
      </c>
      <c r="AB1911" s="40">
        <f t="shared" si="477"/>
        <v>0</v>
      </c>
      <c r="AC1911" s="41" t="s">
        <v>238</v>
      </c>
      <c r="AD1911" s="41" t="s">
        <v>554</v>
      </c>
      <c r="AE1911" s="41" t="s">
        <v>351</v>
      </c>
      <c r="AF1911" s="41" t="s">
        <v>216</v>
      </c>
      <c r="AG1911" s="41" t="s">
        <v>56</v>
      </c>
      <c r="AH1911" s="41" t="s">
        <v>56</v>
      </c>
      <c r="AI1911" s="41" t="s">
        <v>56</v>
      </c>
      <c r="AJ1911" s="41" t="s">
        <v>160</v>
      </c>
      <c r="AK1911" s="41" t="s">
        <v>56</v>
      </c>
    </row>
    <row r="1912" spans="1:37" s="41" customFormat="1" ht="15.75" hidden="1" thickBot="1" x14ac:dyDescent="0.3">
      <c r="A1912" s="11" t="s">
        <v>50</v>
      </c>
      <c r="B1912" s="12" t="s">
        <v>216</v>
      </c>
      <c r="C1912" s="13" t="s">
        <v>46</v>
      </c>
      <c r="D1912" s="14" t="s">
        <v>47</v>
      </c>
      <c r="E1912" s="13" t="s">
        <v>4328</v>
      </c>
      <c r="F1912" s="4" t="s">
        <v>84</v>
      </c>
      <c r="G1912" s="4" t="s">
        <v>236</v>
      </c>
      <c r="H1912" s="15">
        <v>43130.541666666664</v>
      </c>
      <c r="I1912" s="15">
        <v>43168.958333333336</v>
      </c>
      <c r="J1912" s="131" t="s">
        <v>5287</v>
      </c>
      <c r="K1912" s="45" t="s">
        <v>9</v>
      </c>
      <c r="L1912" s="47" t="s">
        <v>7</v>
      </c>
      <c r="M1912" s="47" t="s">
        <v>56</v>
      </c>
      <c r="N1912" s="9" t="str">
        <f t="shared" si="463"/>
        <v>Minor</v>
      </c>
      <c r="O1912" s="10" t="str">
        <f t="shared" si="464"/>
        <v>Successful</v>
      </c>
      <c r="P1912" s="10" t="str">
        <f t="shared" si="465"/>
        <v>On Time</v>
      </c>
      <c r="Q1912" s="9">
        <f t="shared" si="466"/>
        <v>1</v>
      </c>
      <c r="R1912" s="9">
        <f t="shared" si="467"/>
        <v>1</v>
      </c>
      <c r="S1912" s="9">
        <f t="shared" si="468"/>
        <v>0</v>
      </c>
      <c r="T1912" s="9" t="str">
        <f t="shared" si="469"/>
        <v>March</v>
      </c>
      <c r="U1912" s="40">
        <f t="shared" si="470"/>
        <v>1</v>
      </c>
      <c r="V1912" s="40" t="str">
        <f t="shared" si="471"/>
        <v>SLT</v>
      </c>
      <c r="W1912" s="40">
        <f t="shared" si="472"/>
        <v>0</v>
      </c>
      <c r="X1912" s="40">
        <f t="shared" si="473"/>
        <v>0</v>
      </c>
      <c r="Y1912" s="40">
        <f t="shared" si="474"/>
        <v>0</v>
      </c>
      <c r="Z1912" s="40">
        <f t="shared" si="475"/>
        <v>0</v>
      </c>
      <c r="AA1912" s="40">
        <f t="shared" si="476"/>
        <v>1</v>
      </c>
      <c r="AB1912" s="40">
        <f t="shared" si="477"/>
        <v>0</v>
      </c>
      <c r="AC1912" s="41" t="s">
        <v>132</v>
      </c>
      <c r="AD1912" s="41" t="s">
        <v>280</v>
      </c>
      <c r="AE1912" s="41" t="s">
        <v>260</v>
      </c>
      <c r="AF1912" s="41" t="s">
        <v>216</v>
      </c>
      <c r="AG1912" s="41" t="s">
        <v>56</v>
      </c>
      <c r="AH1912" s="41" t="s">
        <v>56</v>
      </c>
      <c r="AI1912" s="41" t="s">
        <v>56</v>
      </c>
      <c r="AJ1912" s="41" t="s">
        <v>160</v>
      </c>
      <c r="AK1912" s="41" t="s">
        <v>56</v>
      </c>
    </row>
    <row r="1913" spans="1:37" s="41" customFormat="1" ht="15.75" hidden="1" thickBot="1" x14ac:dyDescent="0.3">
      <c r="A1913" s="11" t="s">
        <v>697</v>
      </c>
      <c r="B1913" s="12" t="s">
        <v>216</v>
      </c>
      <c r="C1913" s="13" t="s">
        <v>46</v>
      </c>
      <c r="D1913" s="14" t="s">
        <v>47</v>
      </c>
      <c r="E1913" s="13" t="s">
        <v>4329</v>
      </c>
      <c r="F1913" s="4" t="s">
        <v>365</v>
      </c>
      <c r="G1913" s="4" t="s">
        <v>184</v>
      </c>
      <c r="H1913" s="15">
        <v>43151.833333333336</v>
      </c>
      <c r="I1913" s="15">
        <v>43168.708333333336</v>
      </c>
      <c r="J1913" s="131" t="s">
        <v>5288</v>
      </c>
      <c r="K1913" s="45" t="s">
        <v>9</v>
      </c>
      <c r="L1913" s="47" t="s">
        <v>7</v>
      </c>
      <c r="M1913" s="47" t="s">
        <v>56</v>
      </c>
      <c r="N1913" s="9" t="str">
        <f t="shared" si="463"/>
        <v>Minor</v>
      </c>
      <c r="O1913" s="10" t="str">
        <f t="shared" si="464"/>
        <v>Successful</v>
      </c>
      <c r="P1913" s="10" t="str">
        <f t="shared" si="465"/>
        <v>On Time</v>
      </c>
      <c r="Q1913" s="9">
        <f t="shared" si="466"/>
        <v>1</v>
      </c>
      <c r="R1913" s="9">
        <f t="shared" si="467"/>
        <v>1</v>
      </c>
      <c r="S1913" s="9">
        <f t="shared" si="468"/>
        <v>0</v>
      </c>
      <c r="T1913" s="9" t="str">
        <f t="shared" si="469"/>
        <v>March</v>
      </c>
      <c r="U1913" s="40">
        <f t="shared" si="470"/>
        <v>0</v>
      </c>
      <c r="V1913" s="40" t="str">
        <f t="shared" si="471"/>
        <v>Normal</v>
      </c>
      <c r="W1913" s="40">
        <f t="shared" si="472"/>
        <v>0</v>
      </c>
      <c r="X1913" s="40">
        <f t="shared" si="473"/>
        <v>0</v>
      </c>
      <c r="Y1913" s="40">
        <f t="shared" si="474"/>
        <v>0</v>
      </c>
      <c r="Z1913" s="40">
        <f t="shared" si="475"/>
        <v>0</v>
      </c>
      <c r="AA1913" s="40">
        <f t="shared" si="476"/>
        <v>1</v>
      </c>
      <c r="AB1913" s="40">
        <f t="shared" si="477"/>
        <v>0</v>
      </c>
      <c r="AC1913" s="41" t="s">
        <v>238</v>
      </c>
      <c r="AD1913" s="41" t="s">
        <v>2266</v>
      </c>
      <c r="AE1913" s="41" t="s">
        <v>432</v>
      </c>
      <c r="AF1913" s="41" t="s">
        <v>216</v>
      </c>
      <c r="AG1913" s="41" t="s">
        <v>56</v>
      </c>
      <c r="AH1913" s="41" t="s">
        <v>56</v>
      </c>
      <c r="AI1913" s="41" t="s">
        <v>56</v>
      </c>
      <c r="AJ1913" s="41" t="s">
        <v>160</v>
      </c>
      <c r="AK1913" s="41" t="s">
        <v>56</v>
      </c>
    </row>
    <row r="1914" spans="1:37" s="41" customFormat="1" ht="15.75" hidden="1" thickBot="1" x14ac:dyDescent="0.3">
      <c r="A1914" s="11" t="s">
        <v>177</v>
      </c>
      <c r="B1914" s="12" t="s">
        <v>216</v>
      </c>
      <c r="C1914" s="13" t="s">
        <v>52</v>
      </c>
      <c r="D1914" s="14" t="s">
        <v>47</v>
      </c>
      <c r="E1914" s="13" t="s">
        <v>4330</v>
      </c>
      <c r="F1914" s="4" t="s">
        <v>152</v>
      </c>
      <c r="G1914" s="4" t="s">
        <v>183</v>
      </c>
      <c r="H1914" s="15">
        <v>43168.333333333336</v>
      </c>
      <c r="I1914" s="15">
        <v>43168.75</v>
      </c>
      <c r="J1914" s="131" t="s">
        <v>5289</v>
      </c>
      <c r="K1914" s="45" t="s">
        <v>9</v>
      </c>
      <c r="L1914" s="47" t="s">
        <v>7</v>
      </c>
      <c r="M1914" s="47" t="s">
        <v>56</v>
      </c>
      <c r="N1914" s="9" t="str">
        <f t="shared" si="463"/>
        <v>Standard</v>
      </c>
      <c r="O1914" s="10" t="str">
        <f t="shared" si="464"/>
        <v>Successful</v>
      </c>
      <c r="P1914" s="10" t="str">
        <f t="shared" si="465"/>
        <v>On Time</v>
      </c>
      <c r="Q1914" s="9">
        <f t="shared" si="466"/>
        <v>1</v>
      </c>
      <c r="R1914" s="9">
        <f t="shared" si="467"/>
        <v>1</v>
      </c>
      <c r="S1914" s="9">
        <f t="shared" si="468"/>
        <v>0</v>
      </c>
      <c r="T1914" s="9" t="str">
        <f t="shared" si="469"/>
        <v>March</v>
      </c>
      <c r="U1914" s="40">
        <f t="shared" si="470"/>
        <v>0</v>
      </c>
      <c r="V1914" s="40" t="str">
        <f t="shared" si="471"/>
        <v>Normal</v>
      </c>
      <c r="W1914" s="40">
        <f t="shared" si="472"/>
        <v>0</v>
      </c>
      <c r="X1914" s="40">
        <f t="shared" si="473"/>
        <v>0</v>
      </c>
      <c r="Y1914" s="40">
        <f t="shared" si="474"/>
        <v>0</v>
      </c>
      <c r="Z1914" s="40">
        <f t="shared" si="475"/>
        <v>0</v>
      </c>
      <c r="AA1914" s="40">
        <f t="shared" si="476"/>
        <v>1</v>
      </c>
      <c r="AB1914" s="40">
        <f t="shared" si="477"/>
        <v>0</v>
      </c>
      <c r="AC1914" s="41" t="s">
        <v>132</v>
      </c>
      <c r="AD1914" s="41" t="s">
        <v>5857</v>
      </c>
      <c r="AE1914" s="41" t="s">
        <v>121</v>
      </c>
      <c r="AF1914" s="41" t="s">
        <v>322</v>
      </c>
      <c r="AG1914" s="41" t="s">
        <v>56</v>
      </c>
      <c r="AH1914" s="41" t="s">
        <v>56</v>
      </c>
      <c r="AI1914" s="41" t="s">
        <v>56</v>
      </c>
      <c r="AJ1914" s="41" t="s">
        <v>160</v>
      </c>
      <c r="AK1914" s="41" t="s">
        <v>56</v>
      </c>
    </row>
    <row r="1915" spans="1:37" s="41" customFormat="1" ht="15.75" hidden="1" thickBot="1" x14ac:dyDescent="0.3">
      <c r="A1915" s="11" t="s">
        <v>64</v>
      </c>
      <c r="B1915" s="12" t="s">
        <v>216</v>
      </c>
      <c r="C1915" s="13" t="s">
        <v>52</v>
      </c>
      <c r="D1915" s="14" t="s">
        <v>47</v>
      </c>
      <c r="E1915" s="13" t="s">
        <v>4331</v>
      </c>
      <c r="F1915" s="4" t="s">
        <v>152</v>
      </c>
      <c r="G1915" s="4" t="s">
        <v>452</v>
      </c>
      <c r="H1915" s="15">
        <v>43168.583333333336</v>
      </c>
      <c r="I1915" s="15">
        <v>43168.75</v>
      </c>
      <c r="J1915" s="131" t="s">
        <v>5290</v>
      </c>
      <c r="K1915" s="45" t="s">
        <v>9</v>
      </c>
      <c r="L1915" s="47" t="s">
        <v>7</v>
      </c>
      <c r="M1915" s="47" t="s">
        <v>56</v>
      </c>
      <c r="N1915" s="9" t="str">
        <f t="shared" si="463"/>
        <v>Standard</v>
      </c>
      <c r="O1915" s="10" t="str">
        <f t="shared" si="464"/>
        <v>Successful</v>
      </c>
      <c r="P1915" s="10" t="str">
        <f t="shared" si="465"/>
        <v>On Time</v>
      </c>
      <c r="Q1915" s="9">
        <f t="shared" si="466"/>
        <v>1</v>
      </c>
      <c r="R1915" s="9">
        <f t="shared" si="467"/>
        <v>1</v>
      </c>
      <c r="S1915" s="9">
        <f t="shared" si="468"/>
        <v>0</v>
      </c>
      <c r="T1915" s="9" t="str">
        <f t="shared" si="469"/>
        <v>March</v>
      </c>
      <c r="U1915" s="40">
        <f t="shared" si="470"/>
        <v>0</v>
      </c>
      <c r="V1915" s="40" t="str">
        <f t="shared" si="471"/>
        <v>Normal</v>
      </c>
      <c r="W1915" s="40">
        <f t="shared" si="472"/>
        <v>0</v>
      </c>
      <c r="X1915" s="40">
        <f t="shared" si="473"/>
        <v>0</v>
      </c>
      <c r="Y1915" s="40">
        <f t="shared" si="474"/>
        <v>0</v>
      </c>
      <c r="Z1915" s="40">
        <f t="shared" si="475"/>
        <v>0</v>
      </c>
      <c r="AA1915" s="40">
        <f t="shared" si="476"/>
        <v>1</v>
      </c>
      <c r="AB1915" s="40">
        <f t="shared" si="477"/>
        <v>0</v>
      </c>
      <c r="AC1915" s="41" t="s">
        <v>132</v>
      </c>
      <c r="AD1915" s="41" t="s">
        <v>283</v>
      </c>
      <c r="AE1915" s="41" t="s">
        <v>121</v>
      </c>
      <c r="AF1915" s="41" t="s">
        <v>322</v>
      </c>
      <c r="AG1915" s="41" t="s">
        <v>56</v>
      </c>
      <c r="AH1915" s="41" t="s">
        <v>56</v>
      </c>
      <c r="AI1915" s="41" t="s">
        <v>56</v>
      </c>
      <c r="AJ1915" s="41" t="s">
        <v>160</v>
      </c>
      <c r="AK1915" s="41" t="s">
        <v>56</v>
      </c>
    </row>
    <row r="1916" spans="1:37" s="41" customFormat="1" ht="15.75" hidden="1" thickBot="1" x14ac:dyDescent="0.3">
      <c r="A1916" s="11" t="s">
        <v>45</v>
      </c>
      <c r="B1916" s="12" t="s">
        <v>216</v>
      </c>
      <c r="C1916" s="13" t="s">
        <v>52</v>
      </c>
      <c r="D1916" s="14" t="s">
        <v>47</v>
      </c>
      <c r="E1916" s="13" t="s">
        <v>4332</v>
      </c>
      <c r="F1916" s="4" t="s">
        <v>326</v>
      </c>
      <c r="G1916" s="4" t="s">
        <v>451</v>
      </c>
      <c r="H1916" s="15">
        <v>43150.75</v>
      </c>
      <c r="I1916" s="15">
        <v>43168.75</v>
      </c>
      <c r="J1916" s="131" t="s">
        <v>5291</v>
      </c>
      <c r="K1916" s="45" t="s">
        <v>9</v>
      </c>
      <c r="L1916" s="47" t="s">
        <v>7</v>
      </c>
      <c r="M1916" s="47" t="s">
        <v>56</v>
      </c>
      <c r="N1916" s="9" t="str">
        <f t="shared" si="463"/>
        <v>Standard</v>
      </c>
      <c r="O1916" s="10" t="str">
        <f t="shared" si="464"/>
        <v>Successful</v>
      </c>
      <c r="P1916" s="10" t="str">
        <f t="shared" si="465"/>
        <v>On Time</v>
      </c>
      <c r="Q1916" s="9">
        <f t="shared" si="466"/>
        <v>1</v>
      </c>
      <c r="R1916" s="9">
        <f t="shared" si="467"/>
        <v>1</v>
      </c>
      <c r="S1916" s="9">
        <f t="shared" si="468"/>
        <v>0</v>
      </c>
      <c r="T1916" s="9" t="str">
        <f t="shared" si="469"/>
        <v>March</v>
      </c>
      <c r="U1916" s="40">
        <f t="shared" si="470"/>
        <v>0</v>
      </c>
      <c r="V1916" s="40" t="str">
        <f t="shared" si="471"/>
        <v>Normal</v>
      </c>
      <c r="W1916" s="40">
        <f t="shared" si="472"/>
        <v>0</v>
      </c>
      <c r="X1916" s="40">
        <f t="shared" si="473"/>
        <v>0</v>
      </c>
      <c r="Y1916" s="40">
        <f t="shared" si="474"/>
        <v>0</v>
      </c>
      <c r="Z1916" s="40">
        <f t="shared" si="475"/>
        <v>0</v>
      </c>
      <c r="AA1916" s="40">
        <f t="shared" si="476"/>
        <v>1</v>
      </c>
      <c r="AB1916" s="40">
        <f t="shared" si="477"/>
        <v>0</v>
      </c>
      <c r="AC1916" s="41" t="s">
        <v>823</v>
      </c>
      <c r="AD1916" s="41" t="s">
        <v>301</v>
      </c>
      <c r="AE1916" s="41" t="s">
        <v>258</v>
      </c>
      <c r="AF1916" s="41" t="s">
        <v>216</v>
      </c>
      <c r="AG1916" s="41" t="s">
        <v>56</v>
      </c>
      <c r="AH1916" s="41" t="s">
        <v>56</v>
      </c>
      <c r="AI1916" s="41" t="s">
        <v>56</v>
      </c>
      <c r="AJ1916" s="41" t="s">
        <v>160</v>
      </c>
      <c r="AK1916" s="41" t="s">
        <v>56</v>
      </c>
    </row>
    <row r="1917" spans="1:37" s="41" customFormat="1" ht="15.75" hidden="1" thickBot="1" x14ac:dyDescent="0.3">
      <c r="A1917" s="11" t="s">
        <v>45</v>
      </c>
      <c r="B1917" s="12" t="s">
        <v>216</v>
      </c>
      <c r="C1917" s="13" t="s">
        <v>52</v>
      </c>
      <c r="D1917" s="14" t="s">
        <v>47</v>
      </c>
      <c r="E1917" s="13" t="s">
        <v>4333</v>
      </c>
      <c r="F1917" s="4" t="s">
        <v>326</v>
      </c>
      <c r="G1917" s="4" t="s">
        <v>451</v>
      </c>
      <c r="H1917" s="15">
        <v>43152.75</v>
      </c>
      <c r="I1917" s="15">
        <v>43168.75</v>
      </c>
      <c r="J1917" s="131" t="s">
        <v>5292</v>
      </c>
      <c r="K1917" s="45" t="s">
        <v>9</v>
      </c>
      <c r="L1917" s="47" t="s">
        <v>7</v>
      </c>
      <c r="M1917" s="47" t="s">
        <v>56</v>
      </c>
      <c r="N1917" s="9" t="str">
        <f t="shared" si="463"/>
        <v>Standard</v>
      </c>
      <c r="O1917" s="10" t="str">
        <f t="shared" si="464"/>
        <v>Successful</v>
      </c>
      <c r="P1917" s="10" t="str">
        <f t="shared" si="465"/>
        <v>On Time</v>
      </c>
      <c r="Q1917" s="9">
        <f t="shared" si="466"/>
        <v>1</v>
      </c>
      <c r="R1917" s="9">
        <f t="shared" si="467"/>
        <v>1</v>
      </c>
      <c r="S1917" s="9">
        <f t="shared" si="468"/>
        <v>0</v>
      </c>
      <c r="T1917" s="9" t="str">
        <f t="shared" si="469"/>
        <v>March</v>
      </c>
      <c r="U1917" s="40">
        <f t="shared" si="470"/>
        <v>0</v>
      </c>
      <c r="V1917" s="40" t="str">
        <f t="shared" si="471"/>
        <v>Normal</v>
      </c>
      <c r="W1917" s="40">
        <f t="shared" si="472"/>
        <v>0</v>
      </c>
      <c r="X1917" s="40">
        <f t="shared" si="473"/>
        <v>0</v>
      </c>
      <c r="Y1917" s="40">
        <f t="shared" si="474"/>
        <v>0</v>
      </c>
      <c r="Z1917" s="40">
        <f t="shared" si="475"/>
        <v>0</v>
      </c>
      <c r="AA1917" s="40">
        <f t="shared" si="476"/>
        <v>1</v>
      </c>
      <c r="AB1917" s="40">
        <f t="shared" si="477"/>
        <v>0</v>
      </c>
      <c r="AC1917" s="41" t="s">
        <v>823</v>
      </c>
      <c r="AD1917" s="41" t="s">
        <v>301</v>
      </c>
      <c r="AE1917" s="41" t="s">
        <v>258</v>
      </c>
      <c r="AF1917" s="41" t="s">
        <v>216</v>
      </c>
      <c r="AG1917" s="41" t="s">
        <v>56</v>
      </c>
      <c r="AH1917" s="41" t="s">
        <v>56</v>
      </c>
      <c r="AI1917" s="41" t="s">
        <v>56</v>
      </c>
      <c r="AJ1917" s="41" t="s">
        <v>160</v>
      </c>
      <c r="AK1917" s="41" t="s">
        <v>56</v>
      </c>
    </row>
    <row r="1918" spans="1:37" s="41" customFormat="1" ht="15.75" hidden="1" thickBot="1" x14ac:dyDescent="0.3">
      <c r="A1918" s="11" t="s">
        <v>63</v>
      </c>
      <c r="B1918" s="12" t="s">
        <v>216</v>
      </c>
      <c r="C1918" s="13" t="s">
        <v>52</v>
      </c>
      <c r="D1918" s="14" t="s">
        <v>47</v>
      </c>
      <c r="E1918" s="13" t="s">
        <v>4334</v>
      </c>
      <c r="F1918" s="4" t="s">
        <v>152</v>
      </c>
      <c r="G1918" s="4" t="s">
        <v>498</v>
      </c>
      <c r="H1918" s="15">
        <v>43170.958333333336</v>
      </c>
      <c r="I1918" s="15">
        <v>43171.041666666664</v>
      </c>
      <c r="J1918" s="131" t="s">
        <v>5293</v>
      </c>
      <c r="K1918" s="45" t="s">
        <v>9</v>
      </c>
      <c r="L1918" s="47" t="s">
        <v>7</v>
      </c>
      <c r="M1918" s="47" t="s">
        <v>56</v>
      </c>
      <c r="N1918" s="9" t="str">
        <f t="shared" si="463"/>
        <v>Standard</v>
      </c>
      <c r="O1918" s="10" t="str">
        <f t="shared" si="464"/>
        <v>Successful</v>
      </c>
      <c r="P1918" s="10" t="str">
        <f t="shared" si="465"/>
        <v>On Time</v>
      </c>
      <c r="Q1918" s="9">
        <f t="shared" si="466"/>
        <v>1</v>
      </c>
      <c r="R1918" s="9">
        <f t="shared" si="467"/>
        <v>1</v>
      </c>
      <c r="S1918" s="9">
        <f t="shared" si="468"/>
        <v>0</v>
      </c>
      <c r="T1918" s="9" t="str">
        <f t="shared" si="469"/>
        <v>March</v>
      </c>
      <c r="U1918" s="40">
        <f t="shared" si="470"/>
        <v>0</v>
      </c>
      <c r="V1918" s="40" t="str">
        <f t="shared" si="471"/>
        <v>Normal</v>
      </c>
      <c r="W1918" s="40">
        <f t="shared" si="472"/>
        <v>0</v>
      </c>
      <c r="X1918" s="40">
        <f t="shared" si="473"/>
        <v>0</v>
      </c>
      <c r="Y1918" s="40">
        <f t="shared" si="474"/>
        <v>0</v>
      </c>
      <c r="Z1918" s="40">
        <f t="shared" si="475"/>
        <v>0</v>
      </c>
      <c r="AA1918" s="40">
        <f t="shared" si="476"/>
        <v>1</v>
      </c>
      <c r="AB1918" s="40">
        <f t="shared" si="477"/>
        <v>0</v>
      </c>
      <c r="AC1918" s="41" t="s">
        <v>132</v>
      </c>
      <c r="AD1918" s="41" t="s">
        <v>334</v>
      </c>
      <c r="AE1918" s="41" t="s">
        <v>121</v>
      </c>
      <c r="AF1918" s="41" t="s">
        <v>322</v>
      </c>
      <c r="AG1918" s="41" t="s">
        <v>56</v>
      </c>
      <c r="AH1918" s="41" t="s">
        <v>56</v>
      </c>
      <c r="AI1918" s="41" t="s">
        <v>56</v>
      </c>
      <c r="AJ1918" s="41" t="s">
        <v>160</v>
      </c>
      <c r="AK1918" s="41" t="s">
        <v>56</v>
      </c>
    </row>
    <row r="1919" spans="1:37" s="41" customFormat="1" ht="15.75" hidden="1" thickBot="1" x14ac:dyDescent="0.3">
      <c r="A1919" s="11" t="s">
        <v>697</v>
      </c>
      <c r="B1919" s="12" t="s">
        <v>216</v>
      </c>
      <c r="C1919" s="13" t="s">
        <v>46</v>
      </c>
      <c r="D1919" s="14" t="s">
        <v>47</v>
      </c>
      <c r="E1919" s="13" t="s">
        <v>4335</v>
      </c>
      <c r="F1919" s="4" t="s">
        <v>614</v>
      </c>
      <c r="G1919" s="4" t="s">
        <v>765</v>
      </c>
      <c r="H1919" s="15">
        <v>43154.708333333336</v>
      </c>
      <c r="I1919" s="15">
        <v>43168.75</v>
      </c>
      <c r="J1919" s="131" t="s">
        <v>5294</v>
      </c>
      <c r="K1919" s="45" t="s">
        <v>9</v>
      </c>
      <c r="L1919" s="47" t="s">
        <v>7</v>
      </c>
      <c r="M1919" s="47" t="s">
        <v>56</v>
      </c>
      <c r="N1919" s="9" t="str">
        <f t="shared" si="463"/>
        <v>Minor</v>
      </c>
      <c r="O1919" s="10" t="str">
        <f t="shared" si="464"/>
        <v>Successful</v>
      </c>
      <c r="P1919" s="10" t="str">
        <f t="shared" si="465"/>
        <v>On Time</v>
      </c>
      <c r="Q1919" s="9">
        <f t="shared" si="466"/>
        <v>1</v>
      </c>
      <c r="R1919" s="9">
        <f t="shared" si="467"/>
        <v>1</v>
      </c>
      <c r="S1919" s="9">
        <f t="shared" si="468"/>
        <v>0</v>
      </c>
      <c r="T1919" s="9" t="str">
        <f t="shared" si="469"/>
        <v>March</v>
      </c>
      <c r="U1919" s="40">
        <f t="shared" si="470"/>
        <v>0</v>
      </c>
      <c r="V1919" s="40" t="str">
        <f t="shared" si="471"/>
        <v>Normal</v>
      </c>
      <c r="W1919" s="40">
        <f t="shared" si="472"/>
        <v>0</v>
      </c>
      <c r="X1919" s="40">
        <f t="shared" si="473"/>
        <v>0</v>
      </c>
      <c r="Y1919" s="40">
        <f t="shared" si="474"/>
        <v>0</v>
      </c>
      <c r="Z1919" s="40">
        <f t="shared" si="475"/>
        <v>0</v>
      </c>
      <c r="AA1919" s="40">
        <f t="shared" si="476"/>
        <v>1</v>
      </c>
      <c r="AB1919" s="40">
        <f t="shared" si="477"/>
        <v>0</v>
      </c>
      <c r="AC1919" s="41" t="s">
        <v>238</v>
      </c>
      <c r="AD1919" s="41" t="s">
        <v>635</v>
      </c>
      <c r="AE1919" s="41" t="s">
        <v>351</v>
      </c>
      <c r="AF1919" s="41" t="s">
        <v>216</v>
      </c>
      <c r="AG1919" s="41" t="s">
        <v>56</v>
      </c>
      <c r="AH1919" s="41" t="s">
        <v>56</v>
      </c>
      <c r="AI1919" s="41" t="s">
        <v>56</v>
      </c>
      <c r="AJ1919" s="41" t="s">
        <v>160</v>
      </c>
      <c r="AK1919" s="41" t="s">
        <v>56</v>
      </c>
    </row>
    <row r="1920" spans="1:37" s="41" customFormat="1" ht="15.75" hidden="1" thickBot="1" x14ac:dyDescent="0.3">
      <c r="A1920" s="11" t="s">
        <v>49</v>
      </c>
      <c r="B1920" s="12" t="s">
        <v>216</v>
      </c>
      <c r="C1920" s="13" t="s">
        <v>52</v>
      </c>
      <c r="D1920" s="14" t="s">
        <v>47</v>
      </c>
      <c r="E1920" s="13" t="s">
        <v>4336</v>
      </c>
      <c r="F1920" s="4" t="s">
        <v>365</v>
      </c>
      <c r="G1920" s="4" t="s">
        <v>3177</v>
      </c>
      <c r="H1920" s="15">
        <v>43157.875</v>
      </c>
      <c r="I1920" s="15">
        <v>43168.708333333336</v>
      </c>
      <c r="J1920" s="131" t="s">
        <v>5295</v>
      </c>
      <c r="K1920" s="45" t="s">
        <v>9</v>
      </c>
      <c r="L1920" s="47" t="s">
        <v>7</v>
      </c>
      <c r="M1920" s="47" t="s">
        <v>56</v>
      </c>
      <c r="N1920" s="9" t="str">
        <f t="shared" si="463"/>
        <v>Standard</v>
      </c>
      <c r="O1920" s="10" t="str">
        <f t="shared" si="464"/>
        <v>Successful</v>
      </c>
      <c r="P1920" s="10" t="str">
        <f t="shared" si="465"/>
        <v>On Time</v>
      </c>
      <c r="Q1920" s="9">
        <f t="shared" si="466"/>
        <v>1</v>
      </c>
      <c r="R1920" s="9">
        <f t="shared" si="467"/>
        <v>1</v>
      </c>
      <c r="S1920" s="9">
        <f t="shared" si="468"/>
        <v>0</v>
      </c>
      <c r="T1920" s="9" t="str">
        <f t="shared" si="469"/>
        <v>March</v>
      </c>
      <c r="U1920" s="40">
        <f t="shared" si="470"/>
        <v>0</v>
      </c>
      <c r="V1920" s="40" t="str">
        <f t="shared" si="471"/>
        <v>Normal</v>
      </c>
      <c r="W1920" s="40">
        <f t="shared" si="472"/>
        <v>0</v>
      </c>
      <c r="X1920" s="40">
        <f t="shared" si="473"/>
        <v>0</v>
      </c>
      <c r="Y1920" s="40">
        <f t="shared" si="474"/>
        <v>0</v>
      </c>
      <c r="Z1920" s="40">
        <f t="shared" si="475"/>
        <v>0</v>
      </c>
      <c r="AA1920" s="40">
        <f t="shared" si="476"/>
        <v>1</v>
      </c>
      <c r="AB1920" s="40">
        <f t="shared" si="477"/>
        <v>0</v>
      </c>
      <c r="AC1920" s="41" t="s">
        <v>132</v>
      </c>
      <c r="AD1920" s="41" t="s">
        <v>307</v>
      </c>
      <c r="AE1920" s="41" t="s">
        <v>432</v>
      </c>
      <c r="AF1920" s="41" t="s">
        <v>216</v>
      </c>
      <c r="AG1920" s="41" t="s">
        <v>56</v>
      </c>
      <c r="AH1920" s="41" t="s">
        <v>56</v>
      </c>
      <c r="AI1920" s="41" t="s">
        <v>56</v>
      </c>
      <c r="AJ1920" s="41" t="s">
        <v>160</v>
      </c>
      <c r="AK1920" s="41" t="s">
        <v>56</v>
      </c>
    </row>
    <row r="1921" spans="1:37" s="41" customFormat="1" ht="15.75" hidden="1" thickBot="1" x14ac:dyDescent="0.3">
      <c r="A1921" s="11" t="s">
        <v>239</v>
      </c>
      <c r="B1921" s="12" t="s">
        <v>216</v>
      </c>
      <c r="C1921" s="13" t="s">
        <v>46</v>
      </c>
      <c r="D1921" s="14" t="s">
        <v>47</v>
      </c>
      <c r="E1921" s="13" t="s">
        <v>4337</v>
      </c>
      <c r="F1921" s="4" t="s">
        <v>328</v>
      </c>
      <c r="G1921" s="4" t="s">
        <v>4957</v>
      </c>
      <c r="H1921" s="15">
        <v>43163.375</v>
      </c>
      <c r="I1921" s="15">
        <v>43168.958333333336</v>
      </c>
      <c r="J1921" s="131" t="s">
        <v>5296</v>
      </c>
      <c r="K1921" s="45" t="s">
        <v>9</v>
      </c>
      <c r="L1921" s="47" t="s">
        <v>7</v>
      </c>
      <c r="M1921" s="47" t="s">
        <v>56</v>
      </c>
      <c r="N1921" s="9" t="str">
        <f t="shared" si="463"/>
        <v>Minor</v>
      </c>
      <c r="O1921" s="10" t="str">
        <f t="shared" si="464"/>
        <v>Successful</v>
      </c>
      <c r="P1921" s="10" t="str">
        <f t="shared" si="465"/>
        <v>On Time</v>
      </c>
      <c r="Q1921" s="9">
        <f t="shared" si="466"/>
        <v>1</v>
      </c>
      <c r="R1921" s="9">
        <f t="shared" si="467"/>
        <v>1</v>
      </c>
      <c r="S1921" s="9">
        <f t="shared" si="468"/>
        <v>0</v>
      </c>
      <c r="T1921" s="9" t="str">
        <f t="shared" si="469"/>
        <v>March</v>
      </c>
      <c r="U1921" s="40">
        <f t="shared" si="470"/>
        <v>0</v>
      </c>
      <c r="V1921" s="40" t="str">
        <f t="shared" si="471"/>
        <v>Normal</v>
      </c>
      <c r="W1921" s="40">
        <f t="shared" si="472"/>
        <v>0</v>
      </c>
      <c r="X1921" s="40">
        <f t="shared" si="473"/>
        <v>0</v>
      </c>
      <c r="Y1921" s="40">
        <f t="shared" si="474"/>
        <v>0</v>
      </c>
      <c r="Z1921" s="40">
        <f t="shared" si="475"/>
        <v>0</v>
      </c>
      <c r="AA1921" s="40">
        <f t="shared" si="476"/>
        <v>1</v>
      </c>
      <c r="AB1921" s="40">
        <f t="shared" si="477"/>
        <v>0</v>
      </c>
      <c r="AC1921" s="41" t="s">
        <v>537</v>
      </c>
      <c r="AD1921" s="41" t="s">
        <v>5858</v>
      </c>
      <c r="AE1921" s="41" t="s">
        <v>424</v>
      </c>
      <c r="AF1921" s="41" t="s">
        <v>216</v>
      </c>
      <c r="AG1921" s="41" t="s">
        <v>56</v>
      </c>
      <c r="AH1921" s="41" t="s">
        <v>56</v>
      </c>
      <c r="AI1921" s="41" t="s">
        <v>56</v>
      </c>
      <c r="AJ1921" s="41" t="s">
        <v>160</v>
      </c>
      <c r="AK1921" s="41" t="s">
        <v>56</v>
      </c>
    </row>
    <row r="1922" spans="1:37" s="41" customFormat="1" ht="15.75" hidden="1" thickBot="1" x14ac:dyDescent="0.3">
      <c r="A1922" s="11" t="s">
        <v>49</v>
      </c>
      <c r="B1922" s="12" t="s">
        <v>8</v>
      </c>
      <c r="C1922" s="13" t="s">
        <v>46</v>
      </c>
      <c r="D1922" s="14" t="s">
        <v>47</v>
      </c>
      <c r="E1922" s="13" t="s">
        <v>4338</v>
      </c>
      <c r="F1922" s="4" t="s">
        <v>76</v>
      </c>
      <c r="G1922" s="4" t="s">
        <v>563</v>
      </c>
      <c r="H1922" s="15">
        <v>43169.416666666664</v>
      </c>
      <c r="I1922" s="15">
        <v>43169.875</v>
      </c>
      <c r="J1922" s="131" t="s">
        <v>5297</v>
      </c>
      <c r="K1922" s="45" t="s">
        <v>9</v>
      </c>
      <c r="L1922" s="47" t="s">
        <v>7</v>
      </c>
      <c r="M1922" s="47" t="s">
        <v>56</v>
      </c>
      <c r="N1922" s="9" t="str">
        <f t="shared" si="463"/>
        <v>Minor</v>
      </c>
      <c r="O1922" s="10" t="str">
        <f t="shared" si="464"/>
        <v>Successful</v>
      </c>
      <c r="P1922" s="10" t="str">
        <f t="shared" si="465"/>
        <v>On Time</v>
      </c>
      <c r="Q1922" s="9">
        <f t="shared" si="466"/>
        <v>1</v>
      </c>
      <c r="R1922" s="9">
        <f t="shared" si="467"/>
        <v>1</v>
      </c>
      <c r="S1922" s="9">
        <f t="shared" si="468"/>
        <v>0</v>
      </c>
      <c r="T1922" s="9" t="str">
        <f t="shared" si="469"/>
        <v>March</v>
      </c>
      <c r="U1922" s="40">
        <f t="shared" si="470"/>
        <v>0</v>
      </c>
      <c r="V1922" s="40" t="str">
        <f t="shared" si="471"/>
        <v>Normal</v>
      </c>
      <c r="W1922" s="40">
        <f t="shared" si="472"/>
        <v>0</v>
      </c>
      <c r="X1922" s="40">
        <f t="shared" si="473"/>
        <v>0</v>
      </c>
      <c r="Y1922" s="40">
        <f t="shared" si="474"/>
        <v>0</v>
      </c>
      <c r="Z1922" s="40">
        <f t="shared" si="475"/>
        <v>0</v>
      </c>
      <c r="AA1922" s="40">
        <f t="shared" si="476"/>
        <v>1</v>
      </c>
      <c r="AB1922" s="40">
        <f t="shared" si="477"/>
        <v>0</v>
      </c>
      <c r="AC1922" s="41" t="s">
        <v>132</v>
      </c>
      <c r="AD1922" s="41" t="s">
        <v>280</v>
      </c>
      <c r="AE1922" s="41" t="s">
        <v>259</v>
      </c>
      <c r="AF1922" s="41" t="s">
        <v>8</v>
      </c>
      <c r="AG1922" s="41" t="s">
        <v>56</v>
      </c>
      <c r="AH1922" s="41" t="s">
        <v>56</v>
      </c>
      <c r="AI1922" s="41" t="s">
        <v>56</v>
      </c>
      <c r="AJ1922" s="41" t="s">
        <v>160</v>
      </c>
      <c r="AK1922" s="41" t="s">
        <v>56</v>
      </c>
    </row>
    <row r="1923" spans="1:37" s="41" customFormat="1" ht="15.75" hidden="1" thickBot="1" x14ac:dyDescent="0.3">
      <c r="A1923" s="11" t="s">
        <v>49</v>
      </c>
      <c r="B1923" s="12" t="s">
        <v>216</v>
      </c>
      <c r="C1923" s="13" t="s">
        <v>46</v>
      </c>
      <c r="D1923" s="14" t="s">
        <v>47</v>
      </c>
      <c r="E1923" s="13" t="s">
        <v>4339</v>
      </c>
      <c r="F1923" s="4" t="s">
        <v>95</v>
      </c>
      <c r="G1923" s="4" t="s">
        <v>600</v>
      </c>
      <c r="H1923" s="15">
        <v>43160.375</v>
      </c>
      <c r="I1923" s="15">
        <v>43168.708333333336</v>
      </c>
      <c r="J1923" s="131" t="s">
        <v>5298</v>
      </c>
      <c r="K1923" s="45" t="s">
        <v>9</v>
      </c>
      <c r="L1923" s="47" t="s">
        <v>7</v>
      </c>
      <c r="M1923" s="47" t="s">
        <v>56</v>
      </c>
      <c r="N1923" s="9" t="str">
        <f t="shared" si="463"/>
        <v>Minor</v>
      </c>
      <c r="O1923" s="10" t="str">
        <f t="shared" si="464"/>
        <v>Successful</v>
      </c>
      <c r="P1923" s="10" t="str">
        <f t="shared" si="465"/>
        <v>On Time</v>
      </c>
      <c r="Q1923" s="9">
        <f t="shared" si="466"/>
        <v>1</v>
      </c>
      <c r="R1923" s="9">
        <f t="shared" si="467"/>
        <v>1</v>
      </c>
      <c r="S1923" s="9">
        <f t="shared" si="468"/>
        <v>0</v>
      </c>
      <c r="T1923" s="9" t="str">
        <f t="shared" si="469"/>
        <v>March</v>
      </c>
      <c r="U1923" s="40">
        <f t="shared" si="470"/>
        <v>0</v>
      </c>
      <c r="V1923" s="40" t="str">
        <f t="shared" si="471"/>
        <v>Normal</v>
      </c>
      <c r="W1923" s="40">
        <f t="shared" si="472"/>
        <v>0</v>
      </c>
      <c r="X1923" s="40">
        <f t="shared" si="473"/>
        <v>0</v>
      </c>
      <c r="Y1923" s="40">
        <f t="shared" si="474"/>
        <v>0</v>
      </c>
      <c r="Z1923" s="40">
        <f t="shared" si="475"/>
        <v>0</v>
      </c>
      <c r="AA1923" s="40">
        <f t="shared" si="476"/>
        <v>1</v>
      </c>
      <c r="AB1923" s="40">
        <f t="shared" si="477"/>
        <v>0</v>
      </c>
      <c r="AC1923" s="41" t="s">
        <v>132</v>
      </c>
      <c r="AD1923" s="41" t="s">
        <v>280</v>
      </c>
      <c r="AE1923" s="41" t="s">
        <v>421</v>
      </c>
      <c r="AF1923" s="41" t="s">
        <v>216</v>
      </c>
      <c r="AG1923" s="41" t="s">
        <v>56</v>
      </c>
      <c r="AH1923" s="41" t="s">
        <v>56</v>
      </c>
      <c r="AI1923" s="41" t="s">
        <v>56</v>
      </c>
      <c r="AJ1923" s="41" t="s">
        <v>160</v>
      </c>
      <c r="AK1923" s="41" t="s">
        <v>56</v>
      </c>
    </row>
    <row r="1924" spans="1:37" s="41" customFormat="1" ht="15.75" hidden="1" thickBot="1" x14ac:dyDescent="0.3">
      <c r="A1924" s="11" t="s">
        <v>49</v>
      </c>
      <c r="B1924" s="12" t="s">
        <v>8</v>
      </c>
      <c r="C1924" s="13" t="s">
        <v>46</v>
      </c>
      <c r="D1924" s="14" t="s">
        <v>47</v>
      </c>
      <c r="E1924" s="13" t="s">
        <v>4340</v>
      </c>
      <c r="F1924" s="4" t="s">
        <v>76</v>
      </c>
      <c r="G1924" s="4" t="s">
        <v>197</v>
      </c>
      <c r="H1924" s="15">
        <v>43163.5</v>
      </c>
      <c r="I1924" s="15">
        <v>43170.541666666664</v>
      </c>
      <c r="J1924" s="131" t="s">
        <v>5299</v>
      </c>
      <c r="K1924" s="45" t="s">
        <v>9</v>
      </c>
      <c r="L1924" s="47" t="s">
        <v>7</v>
      </c>
      <c r="M1924" s="47" t="s">
        <v>56</v>
      </c>
      <c r="N1924" s="9" t="str">
        <f t="shared" ref="N1924:N1987" si="478">VLOOKUP(C1924,CBI,2,FALSE)</f>
        <v>Minor</v>
      </c>
      <c r="O1924" s="10" t="str">
        <f t="shared" ref="O1924:O1987" si="479">VLOOKUP(K1924,Exitoso,2,FALSE)</f>
        <v>Successful</v>
      </c>
      <c r="P1924" s="10" t="str">
        <f t="shared" ref="P1924:P1987" si="480">VLOOKUP(L1924,EnTiempo,2,FALSE)</f>
        <v>On Time</v>
      </c>
      <c r="Q1924" s="9">
        <f t="shared" ref="Q1924:Q1987" si="481">IF(OR(K1924="Successful",K1924="Exitoso"),1,IF(OR(K1924="Not Successful",K1924="No exitoso",K1924="Fallido"),0," "))</f>
        <v>1</v>
      </c>
      <c r="R1924" s="9">
        <f t="shared" ref="R1924:R1987" si="482">IF(OR(L1924="On Time",L1924="En tiempo"),1,IF(OR(L1924="Out of Time",L1924="Fuera de Tiempo"),0," "))</f>
        <v>1</v>
      </c>
      <c r="S1924" s="9">
        <f t="shared" ref="S1924:S1987" si="483">IF(M1924="NO",0,1)</f>
        <v>0</v>
      </c>
      <c r="T1924" s="9" t="str">
        <f t="shared" ref="T1924:T1987" si="484">VLOOKUP(MONTH(I1924),Meses,2,FALSE)</f>
        <v>March</v>
      </c>
      <c r="U1924" s="40">
        <f t="shared" ref="U1924:U1987" si="485">IF(ISERROR(FIND("SLT",J1924,1)),0,1)</f>
        <v>0</v>
      </c>
      <c r="V1924" s="40" t="str">
        <f t="shared" ref="V1924:V1987" si="486">IF(D1924="emergency","Emergency",IF(ISERROR(FIND("SLT",J1924,1)),"Normal","SLT"))</f>
        <v>Normal</v>
      </c>
      <c r="W1924" s="40">
        <f t="shared" ref="W1924:W1987" si="487">IF(V1924="Emergency",1,0)</f>
        <v>0</v>
      </c>
      <c r="X1924" s="40">
        <f t="shared" ref="X1924:X1987" si="488">IF(AG1924="Si",1,0)</f>
        <v>0</v>
      </c>
      <c r="Y1924" s="40">
        <f t="shared" ref="Y1924:Y1987" si="489">IF(AH1924="Si",1,0)</f>
        <v>0</v>
      </c>
      <c r="Z1924" s="40">
        <f t="shared" ref="Z1924:Z1987" si="490">IF(AI1924="Si",1,0)</f>
        <v>0</v>
      </c>
      <c r="AA1924" s="40">
        <f t="shared" ref="AA1924:AA1987" si="491">IF(AJ1924="Si",1,0)</f>
        <v>1</v>
      </c>
      <c r="AB1924" s="40">
        <f t="shared" ref="AB1924:AB1987" si="492">IF(AK1924="Si",1,0)</f>
        <v>0</v>
      </c>
      <c r="AC1924" s="41" t="s">
        <v>132</v>
      </c>
      <c r="AD1924" s="41" t="s">
        <v>280</v>
      </c>
      <c r="AE1924" s="41" t="s">
        <v>259</v>
      </c>
      <c r="AF1924" s="41" t="s">
        <v>8</v>
      </c>
      <c r="AG1924" s="41" t="s">
        <v>56</v>
      </c>
      <c r="AH1924" s="41" t="s">
        <v>56</v>
      </c>
      <c r="AI1924" s="41" t="s">
        <v>56</v>
      </c>
      <c r="AJ1924" s="41" t="s">
        <v>160</v>
      </c>
      <c r="AK1924" s="41" t="s">
        <v>56</v>
      </c>
    </row>
    <row r="1925" spans="1:37" s="41" customFormat="1" ht="15.75" hidden="1" thickBot="1" x14ac:dyDescent="0.3">
      <c r="A1925" s="11" t="s">
        <v>50</v>
      </c>
      <c r="B1925" s="12" t="s">
        <v>216</v>
      </c>
      <c r="C1925" s="13" t="s">
        <v>46</v>
      </c>
      <c r="D1925" s="14" t="s">
        <v>47</v>
      </c>
      <c r="E1925" s="13" t="s">
        <v>4341</v>
      </c>
      <c r="F1925" s="4" t="s">
        <v>152</v>
      </c>
      <c r="G1925" s="4" t="s">
        <v>3133</v>
      </c>
      <c r="H1925" s="15">
        <v>43169.958333333336</v>
      </c>
      <c r="I1925" s="15">
        <v>43170.083333333336</v>
      </c>
      <c r="J1925" s="131" t="s">
        <v>5300</v>
      </c>
      <c r="K1925" s="45" t="s">
        <v>9</v>
      </c>
      <c r="L1925" s="47" t="s">
        <v>7</v>
      </c>
      <c r="M1925" s="47" t="s">
        <v>56</v>
      </c>
      <c r="N1925" s="9" t="str">
        <f t="shared" si="478"/>
        <v>Minor</v>
      </c>
      <c r="O1925" s="10" t="str">
        <f t="shared" si="479"/>
        <v>Successful</v>
      </c>
      <c r="P1925" s="10" t="str">
        <f t="shared" si="480"/>
        <v>On Time</v>
      </c>
      <c r="Q1925" s="9">
        <f t="shared" si="481"/>
        <v>1</v>
      </c>
      <c r="R1925" s="9">
        <f t="shared" si="482"/>
        <v>1</v>
      </c>
      <c r="S1925" s="9">
        <f t="shared" si="483"/>
        <v>0</v>
      </c>
      <c r="T1925" s="9" t="str">
        <f t="shared" si="484"/>
        <v>March</v>
      </c>
      <c r="U1925" s="40">
        <f t="shared" si="485"/>
        <v>0</v>
      </c>
      <c r="V1925" s="40" t="str">
        <f t="shared" si="486"/>
        <v>Normal</v>
      </c>
      <c r="W1925" s="40">
        <f t="shared" si="487"/>
        <v>0</v>
      </c>
      <c r="X1925" s="40">
        <f t="shared" si="488"/>
        <v>0</v>
      </c>
      <c r="Y1925" s="40">
        <f t="shared" si="489"/>
        <v>0</v>
      </c>
      <c r="Z1925" s="40">
        <f t="shared" si="490"/>
        <v>0</v>
      </c>
      <c r="AA1925" s="40">
        <f t="shared" si="491"/>
        <v>1</v>
      </c>
      <c r="AB1925" s="40">
        <f t="shared" si="492"/>
        <v>0</v>
      </c>
      <c r="AC1925" s="41" t="s">
        <v>132</v>
      </c>
      <c r="AD1925" s="41" t="s">
        <v>280</v>
      </c>
      <c r="AE1925" s="41" t="s">
        <v>121</v>
      </c>
      <c r="AF1925" s="41" t="s">
        <v>322</v>
      </c>
      <c r="AG1925" s="41" t="s">
        <v>56</v>
      </c>
      <c r="AH1925" s="41" t="s">
        <v>56</v>
      </c>
      <c r="AI1925" s="41" t="s">
        <v>56</v>
      </c>
      <c r="AJ1925" s="41" t="s">
        <v>160</v>
      </c>
      <c r="AK1925" s="41" t="s">
        <v>56</v>
      </c>
    </row>
    <row r="1926" spans="1:37" s="41" customFormat="1" ht="15.75" hidden="1" thickBot="1" x14ac:dyDescent="0.3">
      <c r="A1926" s="11" t="s">
        <v>697</v>
      </c>
      <c r="B1926" s="12" t="s">
        <v>216</v>
      </c>
      <c r="C1926" s="13" t="s">
        <v>46</v>
      </c>
      <c r="D1926" s="14" t="s">
        <v>47</v>
      </c>
      <c r="E1926" s="13" t="s">
        <v>4342</v>
      </c>
      <c r="F1926" s="4" t="s">
        <v>152</v>
      </c>
      <c r="G1926" s="4" t="s">
        <v>709</v>
      </c>
      <c r="H1926" s="15">
        <v>43164.291666666664</v>
      </c>
      <c r="I1926" s="15">
        <v>43170.979166666664</v>
      </c>
      <c r="J1926" s="131" t="s">
        <v>814</v>
      </c>
      <c r="K1926" s="45" t="s">
        <v>9</v>
      </c>
      <c r="L1926" s="47" t="s">
        <v>7</v>
      </c>
      <c r="M1926" s="47" t="s">
        <v>56</v>
      </c>
      <c r="N1926" s="9" t="str">
        <f t="shared" si="478"/>
        <v>Minor</v>
      </c>
      <c r="O1926" s="10" t="str">
        <f t="shared" si="479"/>
        <v>Successful</v>
      </c>
      <c r="P1926" s="10" t="str">
        <f t="shared" si="480"/>
        <v>On Time</v>
      </c>
      <c r="Q1926" s="9">
        <f t="shared" si="481"/>
        <v>1</v>
      </c>
      <c r="R1926" s="9">
        <f t="shared" si="482"/>
        <v>1</v>
      </c>
      <c r="S1926" s="9">
        <f t="shared" si="483"/>
        <v>0</v>
      </c>
      <c r="T1926" s="9" t="str">
        <f t="shared" si="484"/>
        <v>March</v>
      </c>
      <c r="U1926" s="40">
        <f t="shared" si="485"/>
        <v>0</v>
      </c>
      <c r="V1926" s="40" t="str">
        <f t="shared" si="486"/>
        <v>Normal</v>
      </c>
      <c r="W1926" s="40">
        <f t="shared" si="487"/>
        <v>0</v>
      </c>
      <c r="X1926" s="40">
        <f t="shared" si="488"/>
        <v>0</v>
      </c>
      <c r="Y1926" s="40">
        <f t="shared" si="489"/>
        <v>0</v>
      </c>
      <c r="Z1926" s="40">
        <f t="shared" si="490"/>
        <v>0</v>
      </c>
      <c r="AA1926" s="40">
        <f t="shared" si="491"/>
        <v>1</v>
      </c>
      <c r="AB1926" s="40">
        <f t="shared" si="492"/>
        <v>0</v>
      </c>
      <c r="AC1926" s="41" t="s">
        <v>238</v>
      </c>
      <c r="AD1926" s="41" t="s">
        <v>825</v>
      </c>
      <c r="AE1926" s="41" t="s">
        <v>121</v>
      </c>
      <c r="AF1926" s="41" t="s">
        <v>322</v>
      </c>
      <c r="AG1926" s="41" t="s">
        <v>56</v>
      </c>
      <c r="AH1926" s="41" t="s">
        <v>56</v>
      </c>
      <c r="AI1926" s="41" t="s">
        <v>56</v>
      </c>
      <c r="AJ1926" s="41" t="s">
        <v>160</v>
      </c>
      <c r="AK1926" s="41" t="s">
        <v>56</v>
      </c>
    </row>
    <row r="1927" spans="1:37" s="41" customFormat="1" ht="15.75" hidden="1" thickBot="1" x14ac:dyDescent="0.3">
      <c r="A1927" s="11" t="s">
        <v>63</v>
      </c>
      <c r="B1927" s="12" t="s">
        <v>216</v>
      </c>
      <c r="C1927" s="13" t="s">
        <v>52</v>
      </c>
      <c r="D1927" s="14" t="s">
        <v>47</v>
      </c>
      <c r="E1927" s="13" t="s">
        <v>4343</v>
      </c>
      <c r="F1927" s="4" t="s">
        <v>152</v>
      </c>
      <c r="G1927" s="4" t="s">
        <v>498</v>
      </c>
      <c r="H1927" s="15">
        <v>43170.875</v>
      </c>
      <c r="I1927" s="15">
        <v>43170.958333333336</v>
      </c>
      <c r="J1927" s="131" t="s">
        <v>5301</v>
      </c>
      <c r="K1927" s="45" t="s">
        <v>9</v>
      </c>
      <c r="L1927" s="47" t="s">
        <v>7</v>
      </c>
      <c r="M1927" s="47" t="s">
        <v>56</v>
      </c>
      <c r="N1927" s="9" t="str">
        <f t="shared" si="478"/>
        <v>Standard</v>
      </c>
      <c r="O1927" s="10" t="str">
        <f t="shared" si="479"/>
        <v>Successful</v>
      </c>
      <c r="P1927" s="10" t="str">
        <f t="shared" si="480"/>
        <v>On Time</v>
      </c>
      <c r="Q1927" s="9">
        <f t="shared" si="481"/>
        <v>1</v>
      </c>
      <c r="R1927" s="9">
        <f t="shared" si="482"/>
        <v>1</v>
      </c>
      <c r="S1927" s="9">
        <f t="shared" si="483"/>
        <v>0</v>
      </c>
      <c r="T1927" s="9" t="str">
        <f t="shared" si="484"/>
        <v>March</v>
      </c>
      <c r="U1927" s="40">
        <f t="shared" si="485"/>
        <v>0</v>
      </c>
      <c r="V1927" s="40" t="str">
        <f t="shared" si="486"/>
        <v>Normal</v>
      </c>
      <c r="W1927" s="40">
        <f t="shared" si="487"/>
        <v>0</v>
      </c>
      <c r="X1927" s="40">
        <f t="shared" si="488"/>
        <v>0</v>
      </c>
      <c r="Y1927" s="40">
        <f t="shared" si="489"/>
        <v>0</v>
      </c>
      <c r="Z1927" s="40">
        <f t="shared" si="490"/>
        <v>0</v>
      </c>
      <c r="AA1927" s="40">
        <f t="shared" si="491"/>
        <v>1</v>
      </c>
      <c r="AB1927" s="40">
        <f t="shared" si="492"/>
        <v>0</v>
      </c>
      <c r="AC1927" s="41" t="s">
        <v>132</v>
      </c>
      <c r="AD1927" s="41" t="s">
        <v>283</v>
      </c>
      <c r="AE1927" s="41" t="s">
        <v>121</v>
      </c>
      <c r="AF1927" s="41" t="s">
        <v>322</v>
      </c>
      <c r="AG1927" s="41" t="s">
        <v>56</v>
      </c>
      <c r="AH1927" s="41" t="s">
        <v>56</v>
      </c>
      <c r="AI1927" s="41" t="s">
        <v>56</v>
      </c>
      <c r="AJ1927" s="41" t="s">
        <v>160</v>
      </c>
      <c r="AK1927" s="41" t="s">
        <v>56</v>
      </c>
    </row>
    <row r="1928" spans="1:37" s="41" customFormat="1" ht="15.75" hidden="1" thickBot="1" x14ac:dyDescent="0.3">
      <c r="A1928" s="11" t="s">
        <v>49</v>
      </c>
      <c r="B1928" s="12" t="s">
        <v>216</v>
      </c>
      <c r="C1928" s="13" t="s">
        <v>46</v>
      </c>
      <c r="D1928" s="14" t="s">
        <v>47</v>
      </c>
      <c r="E1928" s="13" t="s">
        <v>4344</v>
      </c>
      <c r="F1928" s="4" t="s">
        <v>344</v>
      </c>
      <c r="G1928" s="4" t="s">
        <v>594</v>
      </c>
      <c r="H1928" s="15">
        <v>43170.291666666664</v>
      </c>
      <c r="I1928" s="15">
        <v>43170.833333333336</v>
      </c>
      <c r="J1928" s="131" t="s">
        <v>5302</v>
      </c>
      <c r="K1928" s="45" t="s">
        <v>9</v>
      </c>
      <c r="L1928" s="47" t="s">
        <v>7</v>
      </c>
      <c r="M1928" s="47" t="s">
        <v>56</v>
      </c>
      <c r="N1928" s="9" t="str">
        <f t="shared" si="478"/>
        <v>Minor</v>
      </c>
      <c r="O1928" s="10" t="str">
        <f t="shared" si="479"/>
        <v>Successful</v>
      </c>
      <c r="P1928" s="10" t="str">
        <f t="shared" si="480"/>
        <v>On Time</v>
      </c>
      <c r="Q1928" s="9">
        <f t="shared" si="481"/>
        <v>1</v>
      </c>
      <c r="R1928" s="9">
        <f t="shared" si="482"/>
        <v>1</v>
      </c>
      <c r="S1928" s="9">
        <f t="shared" si="483"/>
        <v>0</v>
      </c>
      <c r="T1928" s="9" t="str">
        <f t="shared" si="484"/>
        <v>March</v>
      </c>
      <c r="U1928" s="40">
        <f t="shared" si="485"/>
        <v>0</v>
      </c>
      <c r="V1928" s="40" t="str">
        <f t="shared" si="486"/>
        <v>Normal</v>
      </c>
      <c r="W1928" s="40">
        <f t="shared" si="487"/>
        <v>0</v>
      </c>
      <c r="X1928" s="40">
        <f t="shared" si="488"/>
        <v>0</v>
      </c>
      <c r="Y1928" s="40">
        <f t="shared" si="489"/>
        <v>0</v>
      </c>
      <c r="Z1928" s="40">
        <f t="shared" si="490"/>
        <v>0</v>
      </c>
      <c r="AA1928" s="40">
        <f t="shared" si="491"/>
        <v>1</v>
      </c>
      <c r="AB1928" s="40">
        <f t="shared" si="492"/>
        <v>0</v>
      </c>
      <c r="AC1928" s="41" t="s">
        <v>132</v>
      </c>
      <c r="AD1928" s="41" t="s">
        <v>280</v>
      </c>
      <c r="AE1928" s="41" t="s">
        <v>427</v>
      </c>
      <c r="AF1928" s="41" t="s">
        <v>216</v>
      </c>
      <c r="AG1928" s="41" t="s">
        <v>56</v>
      </c>
      <c r="AH1928" s="41" t="s">
        <v>56</v>
      </c>
      <c r="AI1928" s="41" t="s">
        <v>56</v>
      </c>
      <c r="AJ1928" s="41" t="s">
        <v>160</v>
      </c>
      <c r="AK1928" s="41" t="s">
        <v>56</v>
      </c>
    </row>
    <row r="1929" spans="1:37" s="41" customFormat="1" ht="15.75" hidden="1" thickBot="1" x14ac:dyDescent="0.3">
      <c r="A1929" s="11" t="s">
        <v>49</v>
      </c>
      <c r="B1929" s="12" t="s">
        <v>216</v>
      </c>
      <c r="C1929" s="13" t="s">
        <v>46</v>
      </c>
      <c r="D1929" s="14" t="s">
        <v>47</v>
      </c>
      <c r="E1929" s="13" t="s">
        <v>4345</v>
      </c>
      <c r="F1929" s="4" t="s">
        <v>95</v>
      </c>
      <c r="G1929" s="4" t="s">
        <v>3126</v>
      </c>
      <c r="H1929" s="15">
        <v>43169.333333333336</v>
      </c>
      <c r="I1929" s="15">
        <v>43169.666666666664</v>
      </c>
      <c r="J1929" s="131" t="s">
        <v>5303</v>
      </c>
      <c r="K1929" s="45" t="s">
        <v>9</v>
      </c>
      <c r="L1929" s="47" t="s">
        <v>7</v>
      </c>
      <c r="M1929" s="47" t="s">
        <v>56</v>
      </c>
      <c r="N1929" s="9" t="str">
        <f t="shared" si="478"/>
        <v>Minor</v>
      </c>
      <c r="O1929" s="10" t="str">
        <f t="shared" si="479"/>
        <v>Successful</v>
      </c>
      <c r="P1929" s="10" t="str">
        <f t="shared" si="480"/>
        <v>On Time</v>
      </c>
      <c r="Q1929" s="9">
        <f t="shared" si="481"/>
        <v>1</v>
      </c>
      <c r="R1929" s="9">
        <f t="shared" si="482"/>
        <v>1</v>
      </c>
      <c r="S1929" s="9">
        <f t="shared" si="483"/>
        <v>0</v>
      </c>
      <c r="T1929" s="9" t="str">
        <f t="shared" si="484"/>
        <v>March</v>
      </c>
      <c r="U1929" s="40">
        <f t="shared" si="485"/>
        <v>0</v>
      </c>
      <c r="V1929" s="40" t="str">
        <f t="shared" si="486"/>
        <v>Normal</v>
      </c>
      <c r="W1929" s="40">
        <f t="shared" si="487"/>
        <v>0</v>
      </c>
      <c r="X1929" s="40">
        <f t="shared" si="488"/>
        <v>0</v>
      </c>
      <c r="Y1929" s="40">
        <f t="shared" si="489"/>
        <v>0</v>
      </c>
      <c r="Z1929" s="40">
        <f t="shared" si="490"/>
        <v>0</v>
      </c>
      <c r="AA1929" s="40">
        <f t="shared" si="491"/>
        <v>1</v>
      </c>
      <c r="AB1929" s="40">
        <f t="shared" si="492"/>
        <v>0</v>
      </c>
      <c r="AC1929" s="41" t="s">
        <v>132</v>
      </c>
      <c r="AD1929" s="41" t="s">
        <v>280</v>
      </c>
      <c r="AE1929" s="41" t="s">
        <v>421</v>
      </c>
      <c r="AF1929" s="41" t="s">
        <v>216</v>
      </c>
      <c r="AG1929" s="41" t="s">
        <v>56</v>
      </c>
      <c r="AH1929" s="41" t="s">
        <v>56</v>
      </c>
      <c r="AI1929" s="41" t="s">
        <v>56</v>
      </c>
      <c r="AJ1929" s="41" t="s">
        <v>160</v>
      </c>
      <c r="AK1929" s="41" t="s">
        <v>56</v>
      </c>
    </row>
    <row r="1930" spans="1:37" s="41" customFormat="1" ht="15.75" hidden="1" thickBot="1" x14ac:dyDescent="0.3">
      <c r="A1930" s="11" t="s">
        <v>549</v>
      </c>
      <c r="B1930" s="12" t="s">
        <v>216</v>
      </c>
      <c r="C1930" s="13" t="s">
        <v>46</v>
      </c>
      <c r="D1930" s="14" t="s">
        <v>47</v>
      </c>
      <c r="E1930" s="13" t="s">
        <v>4346</v>
      </c>
      <c r="F1930" s="4" t="s">
        <v>152</v>
      </c>
      <c r="G1930" s="4" t="s">
        <v>168</v>
      </c>
      <c r="H1930" s="15">
        <v>43168.770833333336</v>
      </c>
      <c r="I1930" s="15">
        <v>43168.8125</v>
      </c>
      <c r="J1930" s="131" t="s">
        <v>5304</v>
      </c>
      <c r="K1930" s="45" t="s">
        <v>9</v>
      </c>
      <c r="L1930" s="47" t="s">
        <v>7</v>
      </c>
      <c r="M1930" s="47" t="s">
        <v>56</v>
      </c>
      <c r="N1930" s="9" t="str">
        <f t="shared" si="478"/>
        <v>Minor</v>
      </c>
      <c r="O1930" s="10" t="str">
        <f t="shared" si="479"/>
        <v>Successful</v>
      </c>
      <c r="P1930" s="10" t="str">
        <f t="shared" si="480"/>
        <v>On Time</v>
      </c>
      <c r="Q1930" s="9">
        <f t="shared" si="481"/>
        <v>1</v>
      </c>
      <c r="R1930" s="9">
        <f t="shared" si="482"/>
        <v>1</v>
      </c>
      <c r="S1930" s="9">
        <f t="shared" si="483"/>
        <v>0</v>
      </c>
      <c r="T1930" s="9" t="str">
        <f t="shared" si="484"/>
        <v>March</v>
      </c>
      <c r="U1930" s="40">
        <f t="shared" si="485"/>
        <v>0</v>
      </c>
      <c r="V1930" s="40" t="str">
        <f t="shared" si="486"/>
        <v>Normal</v>
      </c>
      <c r="W1930" s="40">
        <f t="shared" si="487"/>
        <v>0</v>
      </c>
      <c r="X1930" s="40">
        <f t="shared" si="488"/>
        <v>0</v>
      </c>
      <c r="Y1930" s="40">
        <f t="shared" si="489"/>
        <v>0</v>
      </c>
      <c r="Z1930" s="40">
        <f t="shared" si="490"/>
        <v>0</v>
      </c>
      <c r="AA1930" s="40">
        <f t="shared" si="491"/>
        <v>1</v>
      </c>
      <c r="AB1930" s="40">
        <f t="shared" si="492"/>
        <v>0</v>
      </c>
      <c r="AC1930" s="41" t="s">
        <v>131</v>
      </c>
      <c r="AD1930" s="41" t="s">
        <v>296</v>
      </c>
      <c r="AE1930" s="41" t="s">
        <v>121</v>
      </c>
      <c r="AF1930" s="41" t="s">
        <v>322</v>
      </c>
      <c r="AG1930" s="41" t="s">
        <v>56</v>
      </c>
      <c r="AH1930" s="41" t="s">
        <v>56</v>
      </c>
      <c r="AI1930" s="41" t="s">
        <v>56</v>
      </c>
      <c r="AJ1930" s="41" t="s">
        <v>160</v>
      </c>
      <c r="AK1930" s="41" t="s">
        <v>56</v>
      </c>
    </row>
    <row r="1931" spans="1:37" s="41" customFormat="1" ht="15.75" hidden="1" thickBot="1" x14ac:dyDescent="0.3">
      <c r="A1931" s="11" t="s">
        <v>49</v>
      </c>
      <c r="B1931" s="12" t="s">
        <v>8</v>
      </c>
      <c r="C1931" s="13" t="s">
        <v>46</v>
      </c>
      <c r="D1931" s="14" t="s">
        <v>47</v>
      </c>
      <c r="E1931" s="13" t="s">
        <v>4347</v>
      </c>
      <c r="F1931" s="4" t="s">
        <v>87</v>
      </c>
      <c r="G1931" s="4" t="s">
        <v>4958</v>
      </c>
      <c r="H1931" s="15">
        <v>43170.5</v>
      </c>
      <c r="I1931" s="15">
        <v>43170.708333333336</v>
      </c>
      <c r="J1931" s="131" t="s">
        <v>5305</v>
      </c>
      <c r="K1931" s="45" t="s">
        <v>9</v>
      </c>
      <c r="L1931" s="47" t="s">
        <v>7</v>
      </c>
      <c r="M1931" s="47" t="s">
        <v>56</v>
      </c>
      <c r="N1931" s="9" t="str">
        <f t="shared" si="478"/>
        <v>Minor</v>
      </c>
      <c r="O1931" s="10" t="str">
        <f t="shared" si="479"/>
        <v>Successful</v>
      </c>
      <c r="P1931" s="10" t="str">
        <f t="shared" si="480"/>
        <v>On Time</v>
      </c>
      <c r="Q1931" s="9">
        <f t="shared" si="481"/>
        <v>1</v>
      </c>
      <c r="R1931" s="9">
        <f t="shared" si="482"/>
        <v>1</v>
      </c>
      <c r="S1931" s="9">
        <f t="shared" si="483"/>
        <v>0</v>
      </c>
      <c r="T1931" s="9" t="str">
        <f t="shared" si="484"/>
        <v>March</v>
      </c>
      <c r="U1931" s="40">
        <f t="shared" si="485"/>
        <v>0</v>
      </c>
      <c r="V1931" s="40" t="str">
        <f t="shared" si="486"/>
        <v>Normal</v>
      </c>
      <c r="W1931" s="40">
        <f t="shared" si="487"/>
        <v>0</v>
      </c>
      <c r="X1931" s="40">
        <f t="shared" si="488"/>
        <v>0</v>
      </c>
      <c r="Y1931" s="40">
        <f t="shared" si="489"/>
        <v>0</v>
      </c>
      <c r="Z1931" s="40">
        <f t="shared" si="490"/>
        <v>0</v>
      </c>
      <c r="AA1931" s="40">
        <f t="shared" si="491"/>
        <v>1</v>
      </c>
      <c r="AB1931" s="40">
        <f t="shared" si="492"/>
        <v>0</v>
      </c>
      <c r="AC1931" s="41" t="s">
        <v>132</v>
      </c>
      <c r="AD1931" s="41" t="s">
        <v>303</v>
      </c>
      <c r="AE1931" s="41" t="s">
        <v>146</v>
      </c>
      <c r="AF1931" s="41" t="s">
        <v>8</v>
      </c>
      <c r="AG1931" s="41" t="s">
        <v>56</v>
      </c>
      <c r="AH1931" s="41" t="s">
        <v>56</v>
      </c>
      <c r="AI1931" s="41" t="s">
        <v>56</v>
      </c>
      <c r="AJ1931" s="41" t="s">
        <v>160</v>
      </c>
      <c r="AK1931" s="41" t="s">
        <v>56</v>
      </c>
    </row>
    <row r="1932" spans="1:37" s="41" customFormat="1" ht="15.75" hidden="1" thickBot="1" x14ac:dyDescent="0.3">
      <c r="A1932" s="11" t="s">
        <v>549</v>
      </c>
      <c r="B1932" s="12" t="s">
        <v>216</v>
      </c>
      <c r="C1932" s="13" t="s">
        <v>46</v>
      </c>
      <c r="D1932" s="14" t="s">
        <v>47</v>
      </c>
      <c r="E1932" s="13" t="s">
        <v>4348</v>
      </c>
      <c r="F1932" s="4" t="s">
        <v>152</v>
      </c>
      <c r="G1932" s="4" t="s">
        <v>168</v>
      </c>
      <c r="H1932" s="15">
        <v>43168.625</v>
      </c>
      <c r="I1932" s="15">
        <v>43168.708333333336</v>
      </c>
      <c r="J1932" s="131" t="s">
        <v>5306</v>
      </c>
      <c r="K1932" s="45" t="s">
        <v>9</v>
      </c>
      <c r="L1932" s="47" t="s">
        <v>7</v>
      </c>
      <c r="M1932" s="47" t="s">
        <v>56</v>
      </c>
      <c r="N1932" s="9" t="str">
        <f t="shared" si="478"/>
        <v>Minor</v>
      </c>
      <c r="O1932" s="10" t="str">
        <f t="shared" si="479"/>
        <v>Successful</v>
      </c>
      <c r="P1932" s="10" t="str">
        <f t="shared" si="480"/>
        <v>On Time</v>
      </c>
      <c r="Q1932" s="9">
        <f t="shared" si="481"/>
        <v>1</v>
      </c>
      <c r="R1932" s="9">
        <f t="shared" si="482"/>
        <v>1</v>
      </c>
      <c r="S1932" s="9">
        <f t="shared" si="483"/>
        <v>0</v>
      </c>
      <c r="T1932" s="9" t="str">
        <f t="shared" si="484"/>
        <v>March</v>
      </c>
      <c r="U1932" s="40">
        <f t="shared" si="485"/>
        <v>0</v>
      </c>
      <c r="V1932" s="40" t="str">
        <f t="shared" si="486"/>
        <v>Normal</v>
      </c>
      <c r="W1932" s="40">
        <f t="shared" si="487"/>
        <v>0</v>
      </c>
      <c r="X1932" s="40">
        <f t="shared" si="488"/>
        <v>0</v>
      </c>
      <c r="Y1932" s="40">
        <f t="shared" si="489"/>
        <v>0</v>
      </c>
      <c r="Z1932" s="40">
        <f t="shared" si="490"/>
        <v>0</v>
      </c>
      <c r="AA1932" s="40">
        <f t="shared" si="491"/>
        <v>1</v>
      </c>
      <c r="AB1932" s="40">
        <f t="shared" si="492"/>
        <v>0</v>
      </c>
      <c r="AC1932" s="41" t="s">
        <v>131</v>
      </c>
      <c r="AD1932" s="41" t="s">
        <v>280</v>
      </c>
      <c r="AE1932" s="41" t="s">
        <v>121</v>
      </c>
      <c r="AF1932" s="41" t="s">
        <v>322</v>
      </c>
      <c r="AG1932" s="41" t="s">
        <v>56</v>
      </c>
      <c r="AH1932" s="41" t="s">
        <v>56</v>
      </c>
      <c r="AI1932" s="41" t="s">
        <v>56</v>
      </c>
      <c r="AJ1932" s="41" t="s">
        <v>160</v>
      </c>
      <c r="AK1932" s="41" t="s">
        <v>56</v>
      </c>
    </row>
    <row r="1933" spans="1:37" s="41" customFormat="1" ht="15.75" hidden="1" thickBot="1" x14ac:dyDescent="0.3">
      <c r="A1933" s="11" t="s">
        <v>65</v>
      </c>
      <c r="B1933" s="12" t="s">
        <v>216</v>
      </c>
      <c r="C1933" s="13" t="s">
        <v>52</v>
      </c>
      <c r="D1933" s="14" t="s">
        <v>47</v>
      </c>
      <c r="E1933" s="13" t="s">
        <v>4349</v>
      </c>
      <c r="F1933" s="4" t="s">
        <v>152</v>
      </c>
      <c r="G1933" s="4" t="s">
        <v>498</v>
      </c>
      <c r="H1933" s="15">
        <v>43168.625</v>
      </c>
      <c r="I1933" s="15">
        <v>43168.708333333336</v>
      </c>
      <c r="J1933" s="131" t="s">
        <v>5307</v>
      </c>
      <c r="K1933" s="45" t="s">
        <v>9</v>
      </c>
      <c r="L1933" s="47" t="s">
        <v>7</v>
      </c>
      <c r="M1933" s="47" t="s">
        <v>56</v>
      </c>
      <c r="N1933" s="9" t="str">
        <f t="shared" si="478"/>
        <v>Standard</v>
      </c>
      <c r="O1933" s="10" t="str">
        <f t="shared" si="479"/>
        <v>Successful</v>
      </c>
      <c r="P1933" s="10" t="str">
        <f t="shared" si="480"/>
        <v>On Time</v>
      </c>
      <c r="Q1933" s="9">
        <f t="shared" si="481"/>
        <v>1</v>
      </c>
      <c r="R1933" s="9">
        <f t="shared" si="482"/>
        <v>1</v>
      </c>
      <c r="S1933" s="9">
        <f t="shared" si="483"/>
        <v>0</v>
      </c>
      <c r="T1933" s="9" t="str">
        <f t="shared" si="484"/>
        <v>March</v>
      </c>
      <c r="U1933" s="40">
        <f t="shared" si="485"/>
        <v>0</v>
      </c>
      <c r="V1933" s="40" t="str">
        <f t="shared" si="486"/>
        <v>Normal</v>
      </c>
      <c r="W1933" s="40">
        <f t="shared" si="487"/>
        <v>0</v>
      </c>
      <c r="X1933" s="40">
        <f t="shared" si="488"/>
        <v>0</v>
      </c>
      <c r="Y1933" s="40">
        <f t="shared" si="489"/>
        <v>0</v>
      </c>
      <c r="Z1933" s="40">
        <f t="shared" si="490"/>
        <v>0</v>
      </c>
      <c r="AA1933" s="40">
        <f t="shared" si="491"/>
        <v>1</v>
      </c>
      <c r="AB1933" s="40">
        <f t="shared" si="492"/>
        <v>0</v>
      </c>
      <c r="AC1933" s="41" t="s">
        <v>132</v>
      </c>
      <c r="AD1933" s="41" t="s">
        <v>283</v>
      </c>
      <c r="AE1933" s="41" t="s">
        <v>121</v>
      </c>
      <c r="AF1933" s="41" t="s">
        <v>322</v>
      </c>
      <c r="AG1933" s="41" t="s">
        <v>56</v>
      </c>
      <c r="AH1933" s="41" t="s">
        <v>56</v>
      </c>
      <c r="AI1933" s="41" t="s">
        <v>56</v>
      </c>
      <c r="AJ1933" s="41" t="s">
        <v>160</v>
      </c>
      <c r="AK1933" s="41" t="s">
        <v>56</v>
      </c>
    </row>
    <row r="1934" spans="1:37" s="41" customFormat="1" ht="15.75" hidden="1" thickBot="1" x14ac:dyDescent="0.3">
      <c r="A1934" s="11" t="s">
        <v>697</v>
      </c>
      <c r="B1934" s="12" t="s">
        <v>216</v>
      </c>
      <c r="C1934" s="13" t="s">
        <v>46</v>
      </c>
      <c r="D1934" s="14" t="s">
        <v>47</v>
      </c>
      <c r="E1934" s="13" t="s">
        <v>4350</v>
      </c>
      <c r="F1934" s="4" t="s">
        <v>617</v>
      </c>
      <c r="G1934" s="4" t="s">
        <v>1619</v>
      </c>
      <c r="H1934" s="15">
        <v>43169.375</v>
      </c>
      <c r="I1934" s="15">
        <v>43169.916666666664</v>
      </c>
      <c r="J1934" s="131" t="s">
        <v>5308</v>
      </c>
      <c r="K1934" s="45" t="s">
        <v>9</v>
      </c>
      <c r="L1934" s="47" t="s">
        <v>7</v>
      </c>
      <c r="M1934" s="47" t="s">
        <v>56</v>
      </c>
      <c r="N1934" s="9" t="str">
        <f t="shared" si="478"/>
        <v>Minor</v>
      </c>
      <c r="O1934" s="10" t="str">
        <f t="shared" si="479"/>
        <v>Successful</v>
      </c>
      <c r="P1934" s="10" t="str">
        <f t="shared" si="480"/>
        <v>On Time</v>
      </c>
      <c r="Q1934" s="9">
        <f t="shared" si="481"/>
        <v>1</v>
      </c>
      <c r="R1934" s="9">
        <f t="shared" si="482"/>
        <v>1</v>
      </c>
      <c r="S1934" s="9">
        <f t="shared" si="483"/>
        <v>0</v>
      </c>
      <c r="T1934" s="9" t="str">
        <f t="shared" si="484"/>
        <v>March</v>
      </c>
      <c r="U1934" s="40">
        <f t="shared" si="485"/>
        <v>0</v>
      </c>
      <c r="V1934" s="40" t="str">
        <f t="shared" si="486"/>
        <v>Normal</v>
      </c>
      <c r="W1934" s="40">
        <f t="shared" si="487"/>
        <v>0</v>
      </c>
      <c r="X1934" s="40">
        <f t="shared" si="488"/>
        <v>0</v>
      </c>
      <c r="Y1934" s="40">
        <f t="shared" si="489"/>
        <v>0</v>
      </c>
      <c r="Z1934" s="40">
        <f t="shared" si="490"/>
        <v>0</v>
      </c>
      <c r="AA1934" s="40">
        <f t="shared" si="491"/>
        <v>1</v>
      </c>
      <c r="AB1934" s="40">
        <f t="shared" si="492"/>
        <v>0</v>
      </c>
      <c r="AC1934" s="41" t="s">
        <v>238</v>
      </c>
      <c r="AD1934" s="41" t="s">
        <v>280</v>
      </c>
      <c r="AE1934" s="41" t="s">
        <v>425</v>
      </c>
      <c r="AF1934" s="41" t="s">
        <v>216</v>
      </c>
      <c r="AG1934" s="41" t="s">
        <v>56</v>
      </c>
      <c r="AH1934" s="41" t="s">
        <v>56</v>
      </c>
      <c r="AI1934" s="41" t="s">
        <v>56</v>
      </c>
      <c r="AJ1934" s="41" t="s">
        <v>160</v>
      </c>
      <c r="AK1934" s="41" t="s">
        <v>56</v>
      </c>
    </row>
    <row r="1935" spans="1:37" s="41" customFormat="1" ht="15.75" hidden="1" thickBot="1" x14ac:dyDescent="0.3">
      <c r="A1935" s="11" t="s">
        <v>697</v>
      </c>
      <c r="B1935" s="12" t="s">
        <v>216</v>
      </c>
      <c r="C1935" s="13" t="s">
        <v>46</v>
      </c>
      <c r="D1935" s="14" t="s">
        <v>47</v>
      </c>
      <c r="E1935" s="13" t="s">
        <v>4351</v>
      </c>
      <c r="F1935" s="4" t="s">
        <v>342</v>
      </c>
      <c r="G1935" s="4" t="s">
        <v>707</v>
      </c>
      <c r="H1935" s="15">
        <v>43169.333333333336</v>
      </c>
      <c r="I1935" s="15">
        <v>43169.625</v>
      </c>
      <c r="J1935" s="131" t="s">
        <v>5309</v>
      </c>
      <c r="K1935" s="45" t="s">
        <v>9</v>
      </c>
      <c r="L1935" s="47" t="s">
        <v>7</v>
      </c>
      <c r="M1935" s="47" t="s">
        <v>56</v>
      </c>
      <c r="N1935" s="9" t="str">
        <f t="shared" si="478"/>
        <v>Minor</v>
      </c>
      <c r="O1935" s="10" t="str">
        <f t="shared" si="479"/>
        <v>Successful</v>
      </c>
      <c r="P1935" s="10" t="str">
        <f t="shared" si="480"/>
        <v>On Time</v>
      </c>
      <c r="Q1935" s="9">
        <f t="shared" si="481"/>
        <v>1</v>
      </c>
      <c r="R1935" s="9">
        <f t="shared" si="482"/>
        <v>1</v>
      </c>
      <c r="S1935" s="9">
        <f t="shared" si="483"/>
        <v>0</v>
      </c>
      <c r="T1935" s="9" t="str">
        <f t="shared" si="484"/>
        <v>March</v>
      </c>
      <c r="U1935" s="40">
        <f t="shared" si="485"/>
        <v>0</v>
      </c>
      <c r="V1935" s="40" t="str">
        <f t="shared" si="486"/>
        <v>Normal</v>
      </c>
      <c r="W1935" s="40">
        <f t="shared" si="487"/>
        <v>0</v>
      </c>
      <c r="X1935" s="40">
        <f t="shared" si="488"/>
        <v>0</v>
      </c>
      <c r="Y1935" s="40">
        <f t="shared" si="489"/>
        <v>0</v>
      </c>
      <c r="Z1935" s="40">
        <f t="shared" si="490"/>
        <v>0</v>
      </c>
      <c r="AA1935" s="40">
        <f t="shared" si="491"/>
        <v>1</v>
      </c>
      <c r="AB1935" s="40">
        <f t="shared" si="492"/>
        <v>0</v>
      </c>
      <c r="AC1935" s="41" t="s">
        <v>238</v>
      </c>
      <c r="AD1935" s="41" t="s">
        <v>3997</v>
      </c>
      <c r="AE1935" s="41" t="s">
        <v>419</v>
      </c>
      <c r="AF1935" s="41" t="s">
        <v>216</v>
      </c>
      <c r="AG1935" s="41" t="s">
        <v>56</v>
      </c>
      <c r="AH1935" s="41" t="s">
        <v>56</v>
      </c>
      <c r="AI1935" s="41" t="s">
        <v>56</v>
      </c>
      <c r="AJ1935" s="41" t="s">
        <v>160</v>
      </c>
      <c r="AK1935" s="41" t="s">
        <v>56</v>
      </c>
    </row>
    <row r="1936" spans="1:37" s="41" customFormat="1" ht="15.75" hidden="1" thickBot="1" x14ac:dyDescent="0.3">
      <c r="A1936" s="11" t="s">
        <v>65</v>
      </c>
      <c r="B1936" s="12" t="s">
        <v>216</v>
      </c>
      <c r="C1936" s="13" t="s">
        <v>52</v>
      </c>
      <c r="D1936" s="14" t="s">
        <v>47</v>
      </c>
      <c r="E1936" s="13" t="s">
        <v>4352</v>
      </c>
      <c r="F1936" s="4" t="s">
        <v>152</v>
      </c>
      <c r="G1936" s="4" t="s">
        <v>325</v>
      </c>
      <c r="H1936" s="15">
        <v>43168.708333333336</v>
      </c>
      <c r="I1936" s="15">
        <v>43168.791666666664</v>
      </c>
      <c r="J1936" s="131" t="s">
        <v>5310</v>
      </c>
      <c r="K1936" s="45" t="s">
        <v>9</v>
      </c>
      <c r="L1936" s="47" t="s">
        <v>7</v>
      </c>
      <c r="M1936" s="47" t="s">
        <v>56</v>
      </c>
      <c r="N1936" s="9" t="str">
        <f t="shared" si="478"/>
        <v>Standard</v>
      </c>
      <c r="O1936" s="10" t="str">
        <f t="shared" si="479"/>
        <v>Successful</v>
      </c>
      <c r="P1936" s="10" t="str">
        <f t="shared" si="480"/>
        <v>On Time</v>
      </c>
      <c r="Q1936" s="9">
        <f t="shared" si="481"/>
        <v>1</v>
      </c>
      <c r="R1936" s="9">
        <f t="shared" si="482"/>
        <v>1</v>
      </c>
      <c r="S1936" s="9">
        <f t="shared" si="483"/>
        <v>0</v>
      </c>
      <c r="T1936" s="9" t="str">
        <f t="shared" si="484"/>
        <v>March</v>
      </c>
      <c r="U1936" s="40">
        <f t="shared" si="485"/>
        <v>0</v>
      </c>
      <c r="V1936" s="40" t="str">
        <f t="shared" si="486"/>
        <v>Normal</v>
      </c>
      <c r="W1936" s="40">
        <f t="shared" si="487"/>
        <v>0</v>
      </c>
      <c r="X1936" s="40">
        <f t="shared" si="488"/>
        <v>0</v>
      </c>
      <c r="Y1936" s="40">
        <f t="shared" si="489"/>
        <v>0</v>
      </c>
      <c r="Z1936" s="40">
        <f t="shared" si="490"/>
        <v>0</v>
      </c>
      <c r="AA1936" s="40">
        <f t="shared" si="491"/>
        <v>1</v>
      </c>
      <c r="AB1936" s="40">
        <f t="shared" si="492"/>
        <v>0</v>
      </c>
      <c r="AC1936" s="41" t="s">
        <v>132</v>
      </c>
      <c r="AD1936" s="41" t="s">
        <v>283</v>
      </c>
      <c r="AE1936" s="41" t="s">
        <v>121</v>
      </c>
      <c r="AF1936" s="41" t="s">
        <v>322</v>
      </c>
      <c r="AG1936" s="41" t="s">
        <v>56</v>
      </c>
      <c r="AH1936" s="41" t="s">
        <v>56</v>
      </c>
      <c r="AI1936" s="41" t="s">
        <v>56</v>
      </c>
      <c r="AJ1936" s="41" t="s">
        <v>160</v>
      </c>
      <c r="AK1936" s="41" t="s">
        <v>56</v>
      </c>
    </row>
    <row r="1937" spans="1:37" s="41" customFormat="1" ht="15.75" hidden="1" thickBot="1" x14ac:dyDescent="0.3">
      <c r="A1937" s="11" t="s">
        <v>248</v>
      </c>
      <c r="B1937" s="12" t="s">
        <v>216</v>
      </c>
      <c r="C1937" s="13" t="s">
        <v>46</v>
      </c>
      <c r="D1937" s="14" t="s">
        <v>47</v>
      </c>
      <c r="E1937" s="13" t="s">
        <v>4353</v>
      </c>
      <c r="F1937" s="4" t="s">
        <v>75</v>
      </c>
      <c r="G1937" s="4" t="s">
        <v>234</v>
      </c>
      <c r="H1937" s="15">
        <v>43167.583333333336</v>
      </c>
      <c r="I1937" s="15">
        <v>43168.75</v>
      </c>
      <c r="J1937" s="131" t="s">
        <v>5311</v>
      </c>
      <c r="K1937" s="45" t="s">
        <v>9</v>
      </c>
      <c r="L1937" s="47" t="s">
        <v>7</v>
      </c>
      <c r="M1937" s="47" t="s">
        <v>56</v>
      </c>
      <c r="N1937" s="9" t="str">
        <f t="shared" si="478"/>
        <v>Minor</v>
      </c>
      <c r="O1937" s="10" t="str">
        <f t="shared" si="479"/>
        <v>Successful</v>
      </c>
      <c r="P1937" s="10" t="str">
        <f t="shared" si="480"/>
        <v>On Time</v>
      </c>
      <c r="Q1937" s="9">
        <f t="shared" si="481"/>
        <v>1</v>
      </c>
      <c r="R1937" s="9">
        <f t="shared" si="482"/>
        <v>1</v>
      </c>
      <c r="S1937" s="9">
        <f t="shared" si="483"/>
        <v>0</v>
      </c>
      <c r="T1937" s="9" t="str">
        <f t="shared" si="484"/>
        <v>March</v>
      </c>
      <c r="U1937" s="40">
        <f t="shared" si="485"/>
        <v>0</v>
      </c>
      <c r="V1937" s="40" t="str">
        <f t="shared" si="486"/>
        <v>Normal</v>
      </c>
      <c r="W1937" s="40">
        <f t="shared" si="487"/>
        <v>0</v>
      </c>
      <c r="X1937" s="40">
        <f t="shared" si="488"/>
        <v>0</v>
      </c>
      <c r="Y1937" s="40">
        <f t="shared" si="489"/>
        <v>0</v>
      </c>
      <c r="Z1937" s="40">
        <f t="shared" si="490"/>
        <v>0</v>
      </c>
      <c r="AA1937" s="40">
        <f t="shared" si="491"/>
        <v>1</v>
      </c>
      <c r="AB1937" s="40">
        <f t="shared" si="492"/>
        <v>0</v>
      </c>
      <c r="AC1937" s="41" t="s">
        <v>537</v>
      </c>
      <c r="AD1937" s="41" t="s">
        <v>280</v>
      </c>
      <c r="AE1937" s="41" t="s">
        <v>323</v>
      </c>
      <c r="AF1937" s="41" t="s">
        <v>216</v>
      </c>
      <c r="AG1937" s="41" t="s">
        <v>56</v>
      </c>
      <c r="AH1937" s="41" t="s">
        <v>56</v>
      </c>
      <c r="AI1937" s="41" t="s">
        <v>56</v>
      </c>
      <c r="AJ1937" s="41" t="s">
        <v>160</v>
      </c>
      <c r="AK1937" s="41" t="s">
        <v>56</v>
      </c>
    </row>
    <row r="1938" spans="1:37" s="41" customFormat="1" ht="15.75" hidden="1" thickBot="1" x14ac:dyDescent="0.3">
      <c r="A1938" s="11" t="s">
        <v>248</v>
      </c>
      <c r="B1938" s="12" t="s">
        <v>216</v>
      </c>
      <c r="C1938" s="13" t="s">
        <v>52</v>
      </c>
      <c r="D1938" s="14" t="s">
        <v>47</v>
      </c>
      <c r="E1938" s="13" t="s">
        <v>4354</v>
      </c>
      <c r="F1938" s="4" t="s">
        <v>152</v>
      </c>
      <c r="G1938" s="4" t="s">
        <v>272</v>
      </c>
      <c r="H1938" s="15">
        <v>43169.916666666664</v>
      </c>
      <c r="I1938" s="15">
        <v>43170</v>
      </c>
      <c r="J1938" s="131" t="s">
        <v>5312</v>
      </c>
      <c r="K1938" s="45" t="s">
        <v>9</v>
      </c>
      <c r="L1938" s="47" t="s">
        <v>7</v>
      </c>
      <c r="M1938" s="47" t="s">
        <v>56</v>
      </c>
      <c r="N1938" s="9" t="str">
        <f t="shared" si="478"/>
        <v>Standard</v>
      </c>
      <c r="O1938" s="10" t="str">
        <f t="shared" si="479"/>
        <v>Successful</v>
      </c>
      <c r="P1938" s="10" t="str">
        <f t="shared" si="480"/>
        <v>On Time</v>
      </c>
      <c r="Q1938" s="9">
        <f t="shared" si="481"/>
        <v>1</v>
      </c>
      <c r="R1938" s="9">
        <f t="shared" si="482"/>
        <v>1</v>
      </c>
      <c r="S1938" s="9">
        <f t="shared" si="483"/>
        <v>0</v>
      </c>
      <c r="T1938" s="9" t="str">
        <f t="shared" si="484"/>
        <v>March</v>
      </c>
      <c r="U1938" s="40">
        <f t="shared" si="485"/>
        <v>0</v>
      </c>
      <c r="V1938" s="40" t="str">
        <f t="shared" si="486"/>
        <v>Normal</v>
      </c>
      <c r="W1938" s="40">
        <f t="shared" si="487"/>
        <v>0</v>
      </c>
      <c r="X1938" s="40">
        <f t="shared" si="488"/>
        <v>0</v>
      </c>
      <c r="Y1938" s="40">
        <f t="shared" si="489"/>
        <v>0</v>
      </c>
      <c r="Z1938" s="40">
        <f t="shared" si="490"/>
        <v>0</v>
      </c>
      <c r="AA1938" s="40">
        <f t="shared" si="491"/>
        <v>1</v>
      </c>
      <c r="AB1938" s="40">
        <f t="shared" si="492"/>
        <v>0</v>
      </c>
      <c r="AC1938" s="41" t="s">
        <v>537</v>
      </c>
      <c r="AD1938" s="41" t="s">
        <v>296</v>
      </c>
      <c r="AE1938" s="41" t="s">
        <v>121</v>
      </c>
      <c r="AF1938" s="41" t="s">
        <v>322</v>
      </c>
      <c r="AG1938" s="41" t="s">
        <v>56</v>
      </c>
      <c r="AH1938" s="41" t="s">
        <v>56</v>
      </c>
      <c r="AI1938" s="41" t="s">
        <v>56</v>
      </c>
      <c r="AJ1938" s="41" t="s">
        <v>160</v>
      </c>
      <c r="AK1938" s="41" t="s">
        <v>56</v>
      </c>
    </row>
    <row r="1939" spans="1:37" s="41" customFormat="1" ht="15.75" hidden="1" thickBot="1" x14ac:dyDescent="0.3">
      <c r="A1939" s="11" t="s">
        <v>248</v>
      </c>
      <c r="B1939" s="12" t="s">
        <v>216</v>
      </c>
      <c r="C1939" s="13" t="s">
        <v>52</v>
      </c>
      <c r="D1939" s="14" t="s">
        <v>47</v>
      </c>
      <c r="E1939" s="13" t="s">
        <v>4355</v>
      </c>
      <c r="F1939" s="4" t="s">
        <v>152</v>
      </c>
      <c r="G1939" s="4" t="s">
        <v>272</v>
      </c>
      <c r="H1939" s="15">
        <v>43168.791666666664</v>
      </c>
      <c r="I1939" s="15">
        <v>43168.875</v>
      </c>
      <c r="J1939" s="131" t="s">
        <v>5313</v>
      </c>
      <c r="K1939" s="45" t="s">
        <v>9</v>
      </c>
      <c r="L1939" s="47" t="s">
        <v>7</v>
      </c>
      <c r="M1939" s="47" t="s">
        <v>56</v>
      </c>
      <c r="N1939" s="9" t="str">
        <f t="shared" si="478"/>
        <v>Standard</v>
      </c>
      <c r="O1939" s="10" t="str">
        <f t="shared" si="479"/>
        <v>Successful</v>
      </c>
      <c r="P1939" s="10" t="str">
        <f t="shared" si="480"/>
        <v>On Time</v>
      </c>
      <c r="Q1939" s="9">
        <f t="shared" si="481"/>
        <v>1</v>
      </c>
      <c r="R1939" s="9">
        <f t="shared" si="482"/>
        <v>1</v>
      </c>
      <c r="S1939" s="9">
        <f t="shared" si="483"/>
        <v>0</v>
      </c>
      <c r="T1939" s="9" t="str">
        <f t="shared" si="484"/>
        <v>March</v>
      </c>
      <c r="U1939" s="40">
        <f t="shared" si="485"/>
        <v>0</v>
      </c>
      <c r="V1939" s="40" t="str">
        <f t="shared" si="486"/>
        <v>Normal</v>
      </c>
      <c r="W1939" s="40">
        <f t="shared" si="487"/>
        <v>0</v>
      </c>
      <c r="X1939" s="40">
        <f t="shared" si="488"/>
        <v>0</v>
      </c>
      <c r="Y1939" s="40">
        <f t="shared" si="489"/>
        <v>0</v>
      </c>
      <c r="Z1939" s="40">
        <f t="shared" si="490"/>
        <v>0</v>
      </c>
      <c r="AA1939" s="40">
        <f t="shared" si="491"/>
        <v>1</v>
      </c>
      <c r="AB1939" s="40">
        <f t="shared" si="492"/>
        <v>0</v>
      </c>
      <c r="AC1939" s="41" t="s">
        <v>537</v>
      </c>
      <c r="AD1939" s="41" t="s">
        <v>296</v>
      </c>
      <c r="AE1939" s="41" t="s">
        <v>121</v>
      </c>
      <c r="AF1939" s="41" t="s">
        <v>322</v>
      </c>
      <c r="AG1939" s="41" t="s">
        <v>56</v>
      </c>
      <c r="AH1939" s="41" t="s">
        <v>56</v>
      </c>
      <c r="AI1939" s="41" t="s">
        <v>56</v>
      </c>
      <c r="AJ1939" s="41" t="s">
        <v>160</v>
      </c>
      <c r="AK1939" s="41" t="s">
        <v>56</v>
      </c>
    </row>
    <row r="1940" spans="1:37" s="41" customFormat="1" ht="15.75" hidden="1" thickBot="1" x14ac:dyDescent="0.3">
      <c r="A1940" s="11" t="s">
        <v>248</v>
      </c>
      <c r="B1940" s="12" t="s">
        <v>216</v>
      </c>
      <c r="C1940" s="13" t="s">
        <v>52</v>
      </c>
      <c r="D1940" s="14" t="s">
        <v>47</v>
      </c>
      <c r="E1940" s="13" t="s">
        <v>4356</v>
      </c>
      <c r="F1940" s="4" t="s">
        <v>152</v>
      </c>
      <c r="G1940" s="4" t="s">
        <v>162</v>
      </c>
      <c r="H1940" s="15">
        <v>43169.958333333336</v>
      </c>
      <c r="I1940" s="15">
        <v>43170.041666666664</v>
      </c>
      <c r="J1940" s="131" t="s">
        <v>5314</v>
      </c>
      <c r="K1940" s="45" t="s">
        <v>9</v>
      </c>
      <c r="L1940" s="47" t="s">
        <v>7</v>
      </c>
      <c r="M1940" s="47" t="s">
        <v>56</v>
      </c>
      <c r="N1940" s="9" t="str">
        <f t="shared" si="478"/>
        <v>Standard</v>
      </c>
      <c r="O1940" s="10" t="str">
        <f t="shared" si="479"/>
        <v>Successful</v>
      </c>
      <c r="P1940" s="10" t="str">
        <f t="shared" si="480"/>
        <v>On Time</v>
      </c>
      <c r="Q1940" s="9">
        <f t="shared" si="481"/>
        <v>1</v>
      </c>
      <c r="R1940" s="9">
        <f t="shared" si="482"/>
        <v>1</v>
      </c>
      <c r="S1940" s="9">
        <f t="shared" si="483"/>
        <v>0</v>
      </c>
      <c r="T1940" s="9" t="str">
        <f t="shared" si="484"/>
        <v>March</v>
      </c>
      <c r="U1940" s="40">
        <f t="shared" si="485"/>
        <v>0</v>
      </c>
      <c r="V1940" s="40" t="str">
        <f t="shared" si="486"/>
        <v>Normal</v>
      </c>
      <c r="W1940" s="40">
        <f t="shared" si="487"/>
        <v>0</v>
      </c>
      <c r="X1940" s="40">
        <f t="shared" si="488"/>
        <v>0</v>
      </c>
      <c r="Y1940" s="40">
        <f t="shared" si="489"/>
        <v>0</v>
      </c>
      <c r="Z1940" s="40">
        <f t="shared" si="490"/>
        <v>0</v>
      </c>
      <c r="AA1940" s="40">
        <f t="shared" si="491"/>
        <v>1</v>
      </c>
      <c r="AB1940" s="40">
        <f t="shared" si="492"/>
        <v>0</v>
      </c>
      <c r="AC1940" s="41" t="s">
        <v>537</v>
      </c>
      <c r="AD1940" s="41" t="s">
        <v>296</v>
      </c>
      <c r="AE1940" s="41" t="s">
        <v>121</v>
      </c>
      <c r="AF1940" s="41" t="s">
        <v>322</v>
      </c>
      <c r="AG1940" s="41" t="s">
        <v>56</v>
      </c>
      <c r="AH1940" s="41" t="s">
        <v>56</v>
      </c>
      <c r="AI1940" s="41" t="s">
        <v>56</v>
      </c>
      <c r="AJ1940" s="41" t="s">
        <v>160</v>
      </c>
      <c r="AK1940" s="41" t="s">
        <v>56</v>
      </c>
    </row>
    <row r="1941" spans="1:37" s="41" customFormat="1" ht="15.75" hidden="1" thickBot="1" x14ac:dyDescent="0.3">
      <c r="A1941" s="11" t="s">
        <v>210</v>
      </c>
      <c r="B1941" s="12" t="s">
        <v>216</v>
      </c>
      <c r="C1941" s="13" t="s">
        <v>52</v>
      </c>
      <c r="D1941" s="14" t="s">
        <v>47</v>
      </c>
      <c r="E1941" s="13" t="s">
        <v>4357</v>
      </c>
      <c r="F1941" s="4" t="s">
        <v>152</v>
      </c>
      <c r="G1941" s="4" t="s">
        <v>764</v>
      </c>
      <c r="H1941" s="15">
        <v>43168.625</v>
      </c>
      <c r="I1941" s="15">
        <v>43168.708333333336</v>
      </c>
      <c r="J1941" s="131" t="s">
        <v>5315</v>
      </c>
      <c r="K1941" s="45" t="s">
        <v>9</v>
      </c>
      <c r="L1941" s="47" t="s">
        <v>7</v>
      </c>
      <c r="M1941" s="47" t="s">
        <v>56</v>
      </c>
      <c r="N1941" s="9" t="str">
        <f t="shared" si="478"/>
        <v>Standard</v>
      </c>
      <c r="O1941" s="10" t="str">
        <f t="shared" si="479"/>
        <v>Successful</v>
      </c>
      <c r="P1941" s="10" t="str">
        <f t="shared" si="480"/>
        <v>On Time</v>
      </c>
      <c r="Q1941" s="9">
        <f t="shared" si="481"/>
        <v>1</v>
      </c>
      <c r="R1941" s="9">
        <f t="shared" si="482"/>
        <v>1</v>
      </c>
      <c r="S1941" s="9">
        <f t="shared" si="483"/>
        <v>0</v>
      </c>
      <c r="T1941" s="9" t="str">
        <f t="shared" si="484"/>
        <v>March</v>
      </c>
      <c r="U1941" s="40">
        <f t="shared" si="485"/>
        <v>0</v>
      </c>
      <c r="V1941" s="40" t="str">
        <f t="shared" si="486"/>
        <v>Normal</v>
      </c>
      <c r="W1941" s="40">
        <f t="shared" si="487"/>
        <v>0</v>
      </c>
      <c r="X1941" s="40">
        <f t="shared" si="488"/>
        <v>0</v>
      </c>
      <c r="Y1941" s="40">
        <f t="shared" si="489"/>
        <v>0</v>
      </c>
      <c r="Z1941" s="40">
        <f t="shared" si="490"/>
        <v>0</v>
      </c>
      <c r="AA1941" s="40">
        <f t="shared" si="491"/>
        <v>1</v>
      </c>
      <c r="AB1941" s="40">
        <f t="shared" si="492"/>
        <v>0</v>
      </c>
      <c r="AC1941" s="41" t="s">
        <v>537</v>
      </c>
      <c r="AD1941" s="41" t="s">
        <v>464</v>
      </c>
      <c r="AE1941" s="41" t="s">
        <v>121</v>
      </c>
      <c r="AF1941" s="41" t="s">
        <v>322</v>
      </c>
      <c r="AG1941" s="41" t="s">
        <v>56</v>
      </c>
      <c r="AH1941" s="41" t="s">
        <v>56</v>
      </c>
      <c r="AI1941" s="41" t="s">
        <v>56</v>
      </c>
      <c r="AJ1941" s="41" t="s">
        <v>160</v>
      </c>
      <c r="AK1941" s="41" t="s">
        <v>56</v>
      </c>
    </row>
    <row r="1942" spans="1:37" s="41" customFormat="1" ht="15.75" hidden="1" thickBot="1" x14ac:dyDescent="0.3">
      <c r="A1942" s="11" t="s">
        <v>66</v>
      </c>
      <c r="B1942" s="12" t="s">
        <v>216</v>
      </c>
      <c r="C1942" s="13" t="s">
        <v>52</v>
      </c>
      <c r="D1942" s="14" t="s">
        <v>47</v>
      </c>
      <c r="E1942" s="13" t="s">
        <v>4358</v>
      </c>
      <c r="F1942" s="4" t="s">
        <v>152</v>
      </c>
      <c r="G1942" s="4" t="s">
        <v>200</v>
      </c>
      <c r="H1942" s="15">
        <v>43170.666666666664</v>
      </c>
      <c r="I1942" s="15">
        <v>43170.75</v>
      </c>
      <c r="J1942" s="131" t="s">
        <v>5316</v>
      </c>
      <c r="K1942" s="45" t="s">
        <v>9</v>
      </c>
      <c r="L1942" s="47" t="s">
        <v>7</v>
      </c>
      <c r="M1942" s="47" t="s">
        <v>56</v>
      </c>
      <c r="N1942" s="9" t="str">
        <f t="shared" si="478"/>
        <v>Standard</v>
      </c>
      <c r="O1942" s="10" t="str">
        <f t="shared" si="479"/>
        <v>Successful</v>
      </c>
      <c r="P1942" s="10" t="str">
        <f t="shared" si="480"/>
        <v>On Time</v>
      </c>
      <c r="Q1942" s="9">
        <f t="shared" si="481"/>
        <v>1</v>
      </c>
      <c r="R1942" s="9">
        <f t="shared" si="482"/>
        <v>1</v>
      </c>
      <c r="S1942" s="9">
        <f t="shared" si="483"/>
        <v>0</v>
      </c>
      <c r="T1942" s="9" t="str">
        <f t="shared" si="484"/>
        <v>March</v>
      </c>
      <c r="U1942" s="40">
        <f t="shared" si="485"/>
        <v>0</v>
      </c>
      <c r="V1942" s="40" t="str">
        <f t="shared" si="486"/>
        <v>Normal</v>
      </c>
      <c r="W1942" s="40">
        <f t="shared" si="487"/>
        <v>0</v>
      </c>
      <c r="X1942" s="40">
        <f t="shared" si="488"/>
        <v>0</v>
      </c>
      <c r="Y1942" s="40">
        <f t="shared" si="489"/>
        <v>0</v>
      </c>
      <c r="Z1942" s="40">
        <f t="shared" si="490"/>
        <v>0</v>
      </c>
      <c r="AA1942" s="40">
        <f t="shared" si="491"/>
        <v>1</v>
      </c>
      <c r="AB1942" s="40">
        <f t="shared" si="492"/>
        <v>0</v>
      </c>
      <c r="AC1942" s="41" t="s">
        <v>132</v>
      </c>
      <c r="AD1942" s="41" t="s">
        <v>5852</v>
      </c>
      <c r="AE1942" s="41" t="s">
        <v>121</v>
      </c>
      <c r="AF1942" s="41" t="s">
        <v>322</v>
      </c>
      <c r="AG1942" s="41" t="s">
        <v>56</v>
      </c>
      <c r="AH1942" s="41" t="s">
        <v>56</v>
      </c>
      <c r="AI1942" s="41" t="s">
        <v>56</v>
      </c>
      <c r="AJ1942" s="41" t="s">
        <v>160</v>
      </c>
      <c r="AK1942" s="41" t="s">
        <v>56</v>
      </c>
    </row>
    <row r="1943" spans="1:37" s="41" customFormat="1" ht="15.75" hidden="1" thickBot="1" x14ac:dyDescent="0.3">
      <c r="A1943" s="11" t="s">
        <v>141</v>
      </c>
      <c r="B1943" s="12" t="s">
        <v>216</v>
      </c>
      <c r="C1943" s="13" t="s">
        <v>52</v>
      </c>
      <c r="D1943" s="14" t="s">
        <v>47</v>
      </c>
      <c r="E1943" s="13" t="s">
        <v>4359</v>
      </c>
      <c r="F1943" s="4" t="s">
        <v>152</v>
      </c>
      <c r="G1943" s="4" t="s">
        <v>764</v>
      </c>
      <c r="H1943" s="15">
        <v>43168.645833333336</v>
      </c>
      <c r="I1943" s="15">
        <v>43168.6875</v>
      </c>
      <c r="J1943" s="131" t="s">
        <v>5317</v>
      </c>
      <c r="K1943" s="45" t="s">
        <v>9</v>
      </c>
      <c r="L1943" s="47" t="s">
        <v>7</v>
      </c>
      <c r="M1943" s="47" t="s">
        <v>56</v>
      </c>
      <c r="N1943" s="9" t="str">
        <f t="shared" si="478"/>
        <v>Standard</v>
      </c>
      <c r="O1943" s="10" t="str">
        <f t="shared" si="479"/>
        <v>Successful</v>
      </c>
      <c r="P1943" s="10" t="str">
        <f t="shared" si="480"/>
        <v>On Time</v>
      </c>
      <c r="Q1943" s="9">
        <f t="shared" si="481"/>
        <v>1</v>
      </c>
      <c r="R1943" s="9">
        <f t="shared" si="482"/>
        <v>1</v>
      </c>
      <c r="S1943" s="9">
        <f t="shared" si="483"/>
        <v>0</v>
      </c>
      <c r="T1943" s="9" t="str">
        <f t="shared" si="484"/>
        <v>March</v>
      </c>
      <c r="U1943" s="40">
        <f t="shared" si="485"/>
        <v>0</v>
      </c>
      <c r="V1943" s="40" t="str">
        <f t="shared" si="486"/>
        <v>Normal</v>
      </c>
      <c r="W1943" s="40">
        <f t="shared" si="487"/>
        <v>0</v>
      </c>
      <c r="X1943" s="40">
        <f t="shared" si="488"/>
        <v>0</v>
      </c>
      <c r="Y1943" s="40">
        <f t="shared" si="489"/>
        <v>0</v>
      </c>
      <c r="Z1943" s="40">
        <f t="shared" si="490"/>
        <v>0</v>
      </c>
      <c r="AA1943" s="40">
        <f t="shared" si="491"/>
        <v>1</v>
      </c>
      <c r="AB1943" s="40">
        <f t="shared" si="492"/>
        <v>0</v>
      </c>
      <c r="AC1943" s="41" t="s">
        <v>132</v>
      </c>
      <c r="AD1943" s="41" t="s">
        <v>525</v>
      </c>
      <c r="AE1943" s="41" t="s">
        <v>121</v>
      </c>
      <c r="AF1943" s="41" t="s">
        <v>322</v>
      </c>
      <c r="AG1943" s="41" t="s">
        <v>56</v>
      </c>
      <c r="AH1943" s="41" t="s">
        <v>56</v>
      </c>
      <c r="AI1943" s="41" t="s">
        <v>56</v>
      </c>
      <c r="AJ1943" s="41" t="s">
        <v>160</v>
      </c>
      <c r="AK1943" s="41" t="s">
        <v>56</v>
      </c>
    </row>
    <row r="1944" spans="1:37" s="41" customFormat="1" ht="15.75" hidden="1" thickBot="1" x14ac:dyDescent="0.3">
      <c r="A1944" s="11" t="s">
        <v>248</v>
      </c>
      <c r="B1944" s="12" t="s">
        <v>216</v>
      </c>
      <c r="C1944" s="13" t="s">
        <v>52</v>
      </c>
      <c r="D1944" s="14" t="s">
        <v>47</v>
      </c>
      <c r="E1944" s="13" t="s">
        <v>4360</v>
      </c>
      <c r="F1944" s="4" t="s">
        <v>152</v>
      </c>
      <c r="G1944" s="4" t="s">
        <v>272</v>
      </c>
      <c r="H1944" s="15">
        <v>43169.666666666664</v>
      </c>
      <c r="I1944" s="15">
        <v>43169.75</v>
      </c>
      <c r="J1944" s="131" t="s">
        <v>5318</v>
      </c>
      <c r="K1944" s="45" t="s">
        <v>9</v>
      </c>
      <c r="L1944" s="47" t="s">
        <v>7</v>
      </c>
      <c r="M1944" s="47" t="s">
        <v>56</v>
      </c>
      <c r="N1944" s="9" t="str">
        <f t="shared" si="478"/>
        <v>Standard</v>
      </c>
      <c r="O1944" s="10" t="str">
        <f t="shared" si="479"/>
        <v>Successful</v>
      </c>
      <c r="P1944" s="10" t="str">
        <f t="shared" si="480"/>
        <v>On Time</v>
      </c>
      <c r="Q1944" s="9">
        <f t="shared" si="481"/>
        <v>1</v>
      </c>
      <c r="R1944" s="9">
        <f t="shared" si="482"/>
        <v>1</v>
      </c>
      <c r="S1944" s="9">
        <f t="shared" si="483"/>
        <v>0</v>
      </c>
      <c r="T1944" s="9" t="str">
        <f t="shared" si="484"/>
        <v>March</v>
      </c>
      <c r="U1944" s="40">
        <f t="shared" si="485"/>
        <v>0</v>
      </c>
      <c r="V1944" s="40" t="str">
        <f t="shared" si="486"/>
        <v>Normal</v>
      </c>
      <c r="W1944" s="40">
        <f t="shared" si="487"/>
        <v>0</v>
      </c>
      <c r="X1944" s="40">
        <f t="shared" si="488"/>
        <v>0</v>
      </c>
      <c r="Y1944" s="40">
        <f t="shared" si="489"/>
        <v>0</v>
      </c>
      <c r="Z1944" s="40">
        <f t="shared" si="490"/>
        <v>0</v>
      </c>
      <c r="AA1944" s="40">
        <f t="shared" si="491"/>
        <v>1</v>
      </c>
      <c r="AB1944" s="40">
        <f t="shared" si="492"/>
        <v>0</v>
      </c>
      <c r="AC1944" s="41" t="s">
        <v>537</v>
      </c>
      <c r="AD1944" s="41" t="s">
        <v>296</v>
      </c>
      <c r="AE1944" s="41" t="s">
        <v>121</v>
      </c>
      <c r="AF1944" s="41" t="s">
        <v>322</v>
      </c>
      <c r="AG1944" s="41" t="s">
        <v>56</v>
      </c>
      <c r="AH1944" s="41" t="s">
        <v>56</v>
      </c>
      <c r="AI1944" s="41" t="s">
        <v>56</v>
      </c>
      <c r="AJ1944" s="41" t="s">
        <v>160</v>
      </c>
      <c r="AK1944" s="41" t="s">
        <v>56</v>
      </c>
    </row>
    <row r="1945" spans="1:37" s="41" customFormat="1" ht="15.75" hidden="1" thickBot="1" x14ac:dyDescent="0.3">
      <c r="A1945" s="11" t="s">
        <v>248</v>
      </c>
      <c r="B1945" s="12" t="s">
        <v>216</v>
      </c>
      <c r="C1945" s="13" t="s">
        <v>52</v>
      </c>
      <c r="D1945" s="14" t="s">
        <v>47</v>
      </c>
      <c r="E1945" s="13" t="s">
        <v>4361</v>
      </c>
      <c r="F1945" s="4" t="s">
        <v>152</v>
      </c>
      <c r="G1945" s="4" t="s">
        <v>272</v>
      </c>
      <c r="H1945" s="15">
        <v>43170.333333333336</v>
      </c>
      <c r="I1945" s="15">
        <v>43170.416666666664</v>
      </c>
      <c r="J1945" s="131" t="s">
        <v>5319</v>
      </c>
      <c r="K1945" s="45" t="s">
        <v>9</v>
      </c>
      <c r="L1945" s="47" t="s">
        <v>7</v>
      </c>
      <c r="M1945" s="47" t="s">
        <v>56</v>
      </c>
      <c r="N1945" s="9" t="str">
        <f t="shared" si="478"/>
        <v>Standard</v>
      </c>
      <c r="O1945" s="10" t="str">
        <f t="shared" si="479"/>
        <v>Successful</v>
      </c>
      <c r="P1945" s="10" t="str">
        <f t="shared" si="480"/>
        <v>On Time</v>
      </c>
      <c r="Q1945" s="9">
        <f t="shared" si="481"/>
        <v>1</v>
      </c>
      <c r="R1945" s="9">
        <f t="shared" si="482"/>
        <v>1</v>
      </c>
      <c r="S1945" s="9">
        <f t="shared" si="483"/>
        <v>0</v>
      </c>
      <c r="T1945" s="9" t="str">
        <f t="shared" si="484"/>
        <v>March</v>
      </c>
      <c r="U1945" s="40">
        <f t="shared" si="485"/>
        <v>0</v>
      </c>
      <c r="V1945" s="40" t="str">
        <f t="shared" si="486"/>
        <v>Normal</v>
      </c>
      <c r="W1945" s="40">
        <f t="shared" si="487"/>
        <v>0</v>
      </c>
      <c r="X1945" s="40">
        <f t="shared" si="488"/>
        <v>0</v>
      </c>
      <c r="Y1945" s="40">
        <f t="shared" si="489"/>
        <v>0</v>
      </c>
      <c r="Z1945" s="40">
        <f t="shared" si="490"/>
        <v>0</v>
      </c>
      <c r="AA1945" s="40">
        <f t="shared" si="491"/>
        <v>1</v>
      </c>
      <c r="AB1945" s="40">
        <f t="shared" si="492"/>
        <v>0</v>
      </c>
      <c r="AC1945" s="41" t="s">
        <v>537</v>
      </c>
      <c r="AD1945" s="41" t="s">
        <v>296</v>
      </c>
      <c r="AE1945" s="41" t="s">
        <v>121</v>
      </c>
      <c r="AF1945" s="41" t="s">
        <v>322</v>
      </c>
      <c r="AG1945" s="41" t="s">
        <v>56</v>
      </c>
      <c r="AH1945" s="41" t="s">
        <v>56</v>
      </c>
      <c r="AI1945" s="41" t="s">
        <v>56</v>
      </c>
      <c r="AJ1945" s="41" t="s">
        <v>160</v>
      </c>
      <c r="AK1945" s="41" t="s">
        <v>56</v>
      </c>
    </row>
    <row r="1946" spans="1:37" s="41" customFormat="1" ht="15.75" hidden="1" thickBot="1" x14ac:dyDescent="0.3">
      <c r="A1946" s="11" t="s">
        <v>697</v>
      </c>
      <c r="B1946" s="12" t="s">
        <v>216</v>
      </c>
      <c r="C1946" s="13" t="s">
        <v>52</v>
      </c>
      <c r="D1946" s="14" t="s">
        <v>47</v>
      </c>
      <c r="E1946" s="13" t="s">
        <v>4362</v>
      </c>
      <c r="F1946" s="4" t="s">
        <v>614</v>
      </c>
      <c r="G1946" s="4" t="s">
        <v>3138</v>
      </c>
      <c r="H1946" s="15">
        <v>43168.791666666664</v>
      </c>
      <c r="I1946" s="15">
        <v>43169</v>
      </c>
      <c r="J1946" s="131" t="s">
        <v>5320</v>
      </c>
      <c r="K1946" s="45" t="s">
        <v>9</v>
      </c>
      <c r="L1946" s="47" t="s">
        <v>7</v>
      </c>
      <c r="M1946" s="47" t="s">
        <v>56</v>
      </c>
      <c r="N1946" s="9" t="str">
        <f t="shared" si="478"/>
        <v>Standard</v>
      </c>
      <c r="O1946" s="10" t="str">
        <f t="shared" si="479"/>
        <v>Successful</v>
      </c>
      <c r="P1946" s="10" t="str">
        <f t="shared" si="480"/>
        <v>On Time</v>
      </c>
      <c r="Q1946" s="9">
        <f t="shared" si="481"/>
        <v>1</v>
      </c>
      <c r="R1946" s="9">
        <f t="shared" si="482"/>
        <v>1</v>
      </c>
      <c r="S1946" s="9">
        <f t="shared" si="483"/>
        <v>0</v>
      </c>
      <c r="T1946" s="9" t="str">
        <f t="shared" si="484"/>
        <v>March</v>
      </c>
      <c r="U1946" s="40">
        <f t="shared" si="485"/>
        <v>0</v>
      </c>
      <c r="V1946" s="40" t="str">
        <f t="shared" si="486"/>
        <v>Normal</v>
      </c>
      <c r="W1946" s="40">
        <f t="shared" si="487"/>
        <v>0</v>
      </c>
      <c r="X1946" s="40">
        <f t="shared" si="488"/>
        <v>0</v>
      </c>
      <c r="Y1946" s="40">
        <f t="shared" si="489"/>
        <v>0</v>
      </c>
      <c r="Z1946" s="40">
        <f t="shared" si="490"/>
        <v>0</v>
      </c>
      <c r="AA1946" s="40">
        <f t="shared" si="491"/>
        <v>1</v>
      </c>
      <c r="AB1946" s="40">
        <f t="shared" si="492"/>
        <v>0</v>
      </c>
      <c r="AC1946" s="41" t="s">
        <v>238</v>
      </c>
      <c r="AD1946" s="41" t="s">
        <v>3972</v>
      </c>
      <c r="AE1946" s="41" t="s">
        <v>351</v>
      </c>
      <c r="AF1946" s="41" t="s">
        <v>216</v>
      </c>
      <c r="AG1946" s="41" t="s">
        <v>56</v>
      </c>
      <c r="AH1946" s="41" t="s">
        <v>56</v>
      </c>
      <c r="AI1946" s="41" t="s">
        <v>56</v>
      </c>
      <c r="AJ1946" s="41" t="s">
        <v>160</v>
      </c>
      <c r="AK1946" s="41" t="s">
        <v>56</v>
      </c>
    </row>
    <row r="1947" spans="1:37" s="41" customFormat="1" ht="15.75" hidden="1" thickBot="1" x14ac:dyDescent="0.3">
      <c r="A1947" s="11" t="s">
        <v>248</v>
      </c>
      <c r="B1947" s="12" t="s">
        <v>216</v>
      </c>
      <c r="C1947" s="13" t="s">
        <v>52</v>
      </c>
      <c r="D1947" s="14" t="s">
        <v>47</v>
      </c>
      <c r="E1947" s="13" t="s">
        <v>4363</v>
      </c>
      <c r="F1947" s="4" t="s">
        <v>152</v>
      </c>
      <c r="G1947" s="4" t="s">
        <v>499</v>
      </c>
      <c r="H1947" s="15">
        <v>43170.083333333336</v>
      </c>
      <c r="I1947" s="15">
        <v>43170.166666666664</v>
      </c>
      <c r="J1947" s="131" t="s">
        <v>5321</v>
      </c>
      <c r="K1947" s="45" t="s">
        <v>9</v>
      </c>
      <c r="L1947" s="47" t="s">
        <v>7</v>
      </c>
      <c r="M1947" s="47" t="s">
        <v>56</v>
      </c>
      <c r="N1947" s="9" t="str">
        <f t="shared" si="478"/>
        <v>Standard</v>
      </c>
      <c r="O1947" s="10" t="str">
        <f t="shared" si="479"/>
        <v>Successful</v>
      </c>
      <c r="P1947" s="10" t="str">
        <f t="shared" si="480"/>
        <v>On Time</v>
      </c>
      <c r="Q1947" s="9">
        <f t="shared" si="481"/>
        <v>1</v>
      </c>
      <c r="R1947" s="9">
        <f t="shared" si="482"/>
        <v>1</v>
      </c>
      <c r="S1947" s="9">
        <f t="shared" si="483"/>
        <v>0</v>
      </c>
      <c r="T1947" s="9" t="str">
        <f t="shared" si="484"/>
        <v>March</v>
      </c>
      <c r="U1947" s="40">
        <f t="shared" si="485"/>
        <v>0</v>
      </c>
      <c r="V1947" s="40" t="str">
        <f t="shared" si="486"/>
        <v>Normal</v>
      </c>
      <c r="W1947" s="40">
        <f t="shared" si="487"/>
        <v>0</v>
      </c>
      <c r="X1947" s="40">
        <f t="shared" si="488"/>
        <v>0</v>
      </c>
      <c r="Y1947" s="40">
        <f t="shared" si="489"/>
        <v>0</v>
      </c>
      <c r="Z1947" s="40">
        <f t="shared" si="490"/>
        <v>0</v>
      </c>
      <c r="AA1947" s="40">
        <f t="shared" si="491"/>
        <v>1</v>
      </c>
      <c r="AB1947" s="40">
        <f t="shared" si="492"/>
        <v>0</v>
      </c>
      <c r="AC1947" s="41" t="s">
        <v>537</v>
      </c>
      <c r="AD1947" s="41" t="s">
        <v>296</v>
      </c>
      <c r="AE1947" s="41" t="s">
        <v>121</v>
      </c>
      <c r="AF1947" s="41" t="s">
        <v>322</v>
      </c>
      <c r="AG1947" s="41" t="s">
        <v>56</v>
      </c>
      <c r="AH1947" s="41" t="s">
        <v>56</v>
      </c>
      <c r="AI1947" s="41" t="s">
        <v>56</v>
      </c>
      <c r="AJ1947" s="41" t="s">
        <v>160</v>
      </c>
      <c r="AK1947" s="41" t="s">
        <v>56</v>
      </c>
    </row>
    <row r="1948" spans="1:37" s="41" customFormat="1" ht="15.75" hidden="1" thickBot="1" x14ac:dyDescent="0.3">
      <c r="A1948" s="11" t="s">
        <v>248</v>
      </c>
      <c r="B1948" s="12" t="s">
        <v>216</v>
      </c>
      <c r="C1948" s="13" t="s">
        <v>52</v>
      </c>
      <c r="D1948" s="14" t="s">
        <v>47</v>
      </c>
      <c r="E1948" s="13" t="s">
        <v>4364</v>
      </c>
      <c r="F1948" s="4" t="s">
        <v>152</v>
      </c>
      <c r="G1948" s="4" t="s">
        <v>499</v>
      </c>
      <c r="H1948" s="15">
        <v>43169.166666666664</v>
      </c>
      <c r="I1948" s="15">
        <v>43169.25</v>
      </c>
      <c r="J1948" s="131" t="s">
        <v>5322</v>
      </c>
      <c r="K1948" s="45" t="s">
        <v>9</v>
      </c>
      <c r="L1948" s="47" t="s">
        <v>7</v>
      </c>
      <c r="M1948" s="47" t="s">
        <v>56</v>
      </c>
      <c r="N1948" s="9" t="str">
        <f t="shared" si="478"/>
        <v>Standard</v>
      </c>
      <c r="O1948" s="10" t="str">
        <f t="shared" si="479"/>
        <v>Successful</v>
      </c>
      <c r="P1948" s="10" t="str">
        <f t="shared" si="480"/>
        <v>On Time</v>
      </c>
      <c r="Q1948" s="9">
        <f t="shared" si="481"/>
        <v>1</v>
      </c>
      <c r="R1948" s="9">
        <f t="shared" si="482"/>
        <v>1</v>
      </c>
      <c r="S1948" s="9">
        <f t="shared" si="483"/>
        <v>0</v>
      </c>
      <c r="T1948" s="9" t="str">
        <f t="shared" si="484"/>
        <v>March</v>
      </c>
      <c r="U1948" s="40">
        <f t="shared" si="485"/>
        <v>0</v>
      </c>
      <c r="V1948" s="40" t="str">
        <f t="shared" si="486"/>
        <v>Normal</v>
      </c>
      <c r="W1948" s="40">
        <f t="shared" si="487"/>
        <v>0</v>
      </c>
      <c r="X1948" s="40">
        <f t="shared" si="488"/>
        <v>0</v>
      </c>
      <c r="Y1948" s="40">
        <f t="shared" si="489"/>
        <v>0</v>
      </c>
      <c r="Z1948" s="40">
        <f t="shared" si="490"/>
        <v>0</v>
      </c>
      <c r="AA1948" s="40">
        <f t="shared" si="491"/>
        <v>1</v>
      </c>
      <c r="AB1948" s="40">
        <f t="shared" si="492"/>
        <v>0</v>
      </c>
      <c r="AC1948" s="41" t="s">
        <v>537</v>
      </c>
      <c r="AD1948" s="41" t="s">
        <v>296</v>
      </c>
      <c r="AE1948" s="41" t="s">
        <v>121</v>
      </c>
      <c r="AF1948" s="41" t="s">
        <v>322</v>
      </c>
      <c r="AG1948" s="41" t="s">
        <v>56</v>
      </c>
      <c r="AH1948" s="41" t="s">
        <v>56</v>
      </c>
      <c r="AI1948" s="41" t="s">
        <v>56</v>
      </c>
      <c r="AJ1948" s="41" t="s">
        <v>160</v>
      </c>
      <c r="AK1948" s="41" t="s">
        <v>56</v>
      </c>
    </row>
    <row r="1949" spans="1:37" s="41" customFormat="1" ht="15.75" hidden="1" thickBot="1" x14ac:dyDescent="0.3">
      <c r="A1949" s="11" t="s">
        <v>248</v>
      </c>
      <c r="B1949" s="12" t="s">
        <v>216</v>
      </c>
      <c r="C1949" s="13" t="s">
        <v>52</v>
      </c>
      <c r="D1949" s="14" t="s">
        <v>47</v>
      </c>
      <c r="E1949" s="13" t="s">
        <v>4365</v>
      </c>
      <c r="F1949" s="4" t="s">
        <v>152</v>
      </c>
      <c r="G1949" s="4" t="s">
        <v>499</v>
      </c>
      <c r="H1949" s="15">
        <v>43168.666666666664</v>
      </c>
      <c r="I1949" s="15">
        <v>43168.75</v>
      </c>
      <c r="J1949" s="131" t="s">
        <v>671</v>
      </c>
      <c r="K1949" s="45" t="s">
        <v>9</v>
      </c>
      <c r="L1949" s="47" t="s">
        <v>7</v>
      </c>
      <c r="M1949" s="47" t="s">
        <v>56</v>
      </c>
      <c r="N1949" s="9" t="str">
        <f t="shared" si="478"/>
        <v>Standard</v>
      </c>
      <c r="O1949" s="10" t="str">
        <f t="shared" si="479"/>
        <v>Successful</v>
      </c>
      <c r="P1949" s="10" t="str">
        <f t="shared" si="480"/>
        <v>On Time</v>
      </c>
      <c r="Q1949" s="9">
        <f t="shared" si="481"/>
        <v>1</v>
      </c>
      <c r="R1949" s="9">
        <f t="shared" si="482"/>
        <v>1</v>
      </c>
      <c r="S1949" s="9">
        <f t="shared" si="483"/>
        <v>0</v>
      </c>
      <c r="T1949" s="9" t="str">
        <f t="shared" si="484"/>
        <v>March</v>
      </c>
      <c r="U1949" s="40">
        <f t="shared" si="485"/>
        <v>0</v>
      </c>
      <c r="V1949" s="40" t="str">
        <f t="shared" si="486"/>
        <v>Normal</v>
      </c>
      <c r="W1949" s="40">
        <f t="shared" si="487"/>
        <v>0</v>
      </c>
      <c r="X1949" s="40">
        <f t="shared" si="488"/>
        <v>0</v>
      </c>
      <c r="Y1949" s="40">
        <f t="shared" si="489"/>
        <v>0</v>
      </c>
      <c r="Z1949" s="40">
        <f t="shared" si="490"/>
        <v>0</v>
      </c>
      <c r="AA1949" s="40">
        <f t="shared" si="491"/>
        <v>1</v>
      </c>
      <c r="AB1949" s="40">
        <f t="shared" si="492"/>
        <v>0</v>
      </c>
      <c r="AC1949" s="41" t="s">
        <v>537</v>
      </c>
      <c r="AD1949" s="41" t="s">
        <v>464</v>
      </c>
      <c r="AE1949" s="41" t="s">
        <v>121</v>
      </c>
      <c r="AF1949" s="41" t="s">
        <v>322</v>
      </c>
      <c r="AG1949" s="41" t="s">
        <v>56</v>
      </c>
      <c r="AH1949" s="41" t="s">
        <v>56</v>
      </c>
      <c r="AI1949" s="41" t="s">
        <v>56</v>
      </c>
      <c r="AJ1949" s="41" t="s">
        <v>160</v>
      </c>
      <c r="AK1949" s="41" t="s">
        <v>56</v>
      </c>
    </row>
    <row r="1950" spans="1:37" s="41" customFormat="1" ht="15.75" hidden="1" thickBot="1" x14ac:dyDescent="0.3">
      <c r="A1950" s="11" t="s">
        <v>53</v>
      </c>
      <c r="B1950" s="12" t="s">
        <v>8</v>
      </c>
      <c r="C1950" s="13" t="s">
        <v>46</v>
      </c>
      <c r="D1950" s="14" t="s">
        <v>47</v>
      </c>
      <c r="E1950" s="13" t="s">
        <v>4366</v>
      </c>
      <c r="F1950" s="4" t="s">
        <v>99</v>
      </c>
      <c r="G1950" s="4" t="s">
        <v>4959</v>
      </c>
      <c r="H1950" s="15">
        <v>43169.708333333336</v>
      </c>
      <c r="I1950" s="15">
        <v>43169.791666666664</v>
      </c>
      <c r="J1950" s="131" t="s">
        <v>5323</v>
      </c>
      <c r="K1950" s="45" t="s">
        <v>9</v>
      </c>
      <c r="L1950" s="47" t="s">
        <v>7</v>
      </c>
      <c r="M1950" s="47" t="s">
        <v>56</v>
      </c>
      <c r="N1950" s="9" t="str">
        <f t="shared" si="478"/>
        <v>Minor</v>
      </c>
      <c r="O1950" s="10" t="str">
        <f t="shared" si="479"/>
        <v>Successful</v>
      </c>
      <c r="P1950" s="10" t="str">
        <f t="shared" si="480"/>
        <v>On Time</v>
      </c>
      <c r="Q1950" s="9">
        <f t="shared" si="481"/>
        <v>1</v>
      </c>
      <c r="R1950" s="9">
        <f t="shared" si="482"/>
        <v>1</v>
      </c>
      <c r="S1950" s="9">
        <f t="shared" si="483"/>
        <v>0</v>
      </c>
      <c r="T1950" s="9" t="str">
        <f t="shared" si="484"/>
        <v>March</v>
      </c>
      <c r="U1950" s="40">
        <f t="shared" si="485"/>
        <v>1</v>
      </c>
      <c r="V1950" s="40" t="str">
        <f t="shared" si="486"/>
        <v>SLT</v>
      </c>
      <c r="W1950" s="40">
        <f t="shared" si="487"/>
        <v>0</v>
      </c>
      <c r="X1950" s="40">
        <f t="shared" si="488"/>
        <v>0</v>
      </c>
      <c r="Y1950" s="40">
        <f t="shared" si="489"/>
        <v>0</v>
      </c>
      <c r="Z1950" s="40">
        <f t="shared" si="490"/>
        <v>0</v>
      </c>
      <c r="AA1950" s="40">
        <f t="shared" si="491"/>
        <v>1</v>
      </c>
      <c r="AB1950" s="40">
        <f t="shared" si="492"/>
        <v>0</v>
      </c>
      <c r="AC1950" s="41" t="s">
        <v>131</v>
      </c>
      <c r="AD1950" s="41" t="s">
        <v>280</v>
      </c>
      <c r="AE1950" s="41" t="s">
        <v>421</v>
      </c>
      <c r="AF1950" s="41" t="s">
        <v>8</v>
      </c>
      <c r="AG1950" s="41" t="s">
        <v>56</v>
      </c>
      <c r="AH1950" s="41" t="s">
        <v>56</v>
      </c>
      <c r="AI1950" s="41" t="s">
        <v>56</v>
      </c>
      <c r="AJ1950" s="41" t="s">
        <v>160</v>
      </c>
      <c r="AK1950" s="41" t="s">
        <v>56</v>
      </c>
    </row>
    <row r="1951" spans="1:37" s="41" customFormat="1" ht="15.75" hidden="1" thickBot="1" x14ac:dyDescent="0.3">
      <c r="A1951" s="11" t="s">
        <v>53</v>
      </c>
      <c r="B1951" s="12" t="s">
        <v>8</v>
      </c>
      <c r="C1951" s="13" t="s">
        <v>46</v>
      </c>
      <c r="D1951" s="14" t="s">
        <v>47</v>
      </c>
      <c r="E1951" s="13" t="s">
        <v>4367</v>
      </c>
      <c r="F1951" s="4" t="s">
        <v>103</v>
      </c>
      <c r="G1951" s="4" t="s">
        <v>732</v>
      </c>
      <c r="H1951" s="15">
        <v>43170.666666666664</v>
      </c>
      <c r="I1951" s="15">
        <v>43171.208333333336</v>
      </c>
      <c r="J1951" s="131" t="s">
        <v>5324</v>
      </c>
      <c r="K1951" s="45" t="s">
        <v>9</v>
      </c>
      <c r="L1951" s="47" t="s">
        <v>7</v>
      </c>
      <c r="M1951" s="47" t="s">
        <v>56</v>
      </c>
      <c r="N1951" s="9" t="str">
        <f t="shared" si="478"/>
        <v>Minor</v>
      </c>
      <c r="O1951" s="10" t="str">
        <f t="shared" si="479"/>
        <v>Successful</v>
      </c>
      <c r="P1951" s="10" t="str">
        <f t="shared" si="480"/>
        <v>On Time</v>
      </c>
      <c r="Q1951" s="9">
        <f t="shared" si="481"/>
        <v>1</v>
      </c>
      <c r="R1951" s="9">
        <f t="shared" si="482"/>
        <v>1</v>
      </c>
      <c r="S1951" s="9">
        <f t="shared" si="483"/>
        <v>0</v>
      </c>
      <c r="T1951" s="9" t="str">
        <f t="shared" si="484"/>
        <v>March</v>
      </c>
      <c r="U1951" s="40">
        <f t="shared" si="485"/>
        <v>0</v>
      </c>
      <c r="V1951" s="40" t="str">
        <f t="shared" si="486"/>
        <v>Normal</v>
      </c>
      <c r="W1951" s="40">
        <f t="shared" si="487"/>
        <v>0</v>
      </c>
      <c r="X1951" s="40">
        <f t="shared" si="488"/>
        <v>0</v>
      </c>
      <c r="Y1951" s="40">
        <f t="shared" si="489"/>
        <v>0</v>
      </c>
      <c r="Z1951" s="40">
        <f t="shared" si="490"/>
        <v>0</v>
      </c>
      <c r="AA1951" s="40">
        <f t="shared" si="491"/>
        <v>1</v>
      </c>
      <c r="AB1951" s="40">
        <f t="shared" si="492"/>
        <v>0</v>
      </c>
      <c r="AC1951" s="41" t="s">
        <v>131</v>
      </c>
      <c r="AD1951" s="41" t="s">
        <v>280</v>
      </c>
      <c r="AE1951" s="41" t="s">
        <v>147</v>
      </c>
      <c r="AF1951" s="41" t="s">
        <v>8</v>
      </c>
      <c r="AG1951" s="41" t="s">
        <v>56</v>
      </c>
      <c r="AH1951" s="41" t="s">
        <v>56</v>
      </c>
      <c r="AI1951" s="41" t="s">
        <v>56</v>
      </c>
      <c r="AJ1951" s="41" t="s">
        <v>160</v>
      </c>
      <c r="AK1951" s="41" t="s">
        <v>56</v>
      </c>
    </row>
    <row r="1952" spans="1:37" s="41" customFormat="1" ht="15.75" hidden="1" thickBot="1" x14ac:dyDescent="0.3">
      <c r="A1952" s="11" t="s">
        <v>53</v>
      </c>
      <c r="B1952" s="12" t="s">
        <v>216</v>
      </c>
      <c r="C1952" s="13" t="s">
        <v>46</v>
      </c>
      <c r="D1952" s="14" t="s">
        <v>47</v>
      </c>
      <c r="E1952" s="13" t="s">
        <v>4368</v>
      </c>
      <c r="F1952" s="4" t="s">
        <v>117</v>
      </c>
      <c r="G1952" s="4" t="s">
        <v>209</v>
      </c>
      <c r="H1952" s="15">
        <v>43168.421527777777</v>
      </c>
      <c r="I1952" s="15">
        <v>43168.708333333336</v>
      </c>
      <c r="J1952" s="131" t="s">
        <v>5325</v>
      </c>
      <c r="K1952" s="45" t="s">
        <v>9</v>
      </c>
      <c r="L1952" s="47" t="s">
        <v>7</v>
      </c>
      <c r="M1952" s="47" t="s">
        <v>56</v>
      </c>
      <c r="N1952" s="9" t="str">
        <f t="shared" si="478"/>
        <v>Minor</v>
      </c>
      <c r="O1952" s="10" t="str">
        <f t="shared" si="479"/>
        <v>Successful</v>
      </c>
      <c r="P1952" s="10" t="str">
        <f t="shared" si="480"/>
        <v>On Time</v>
      </c>
      <c r="Q1952" s="9">
        <f t="shared" si="481"/>
        <v>1</v>
      </c>
      <c r="R1952" s="9">
        <f t="shared" si="482"/>
        <v>1</v>
      </c>
      <c r="S1952" s="9">
        <f t="shared" si="483"/>
        <v>0</v>
      </c>
      <c r="T1952" s="9" t="str">
        <f t="shared" si="484"/>
        <v>March</v>
      </c>
      <c r="U1952" s="40">
        <f t="shared" si="485"/>
        <v>0</v>
      </c>
      <c r="V1952" s="40" t="str">
        <f t="shared" si="486"/>
        <v>Normal</v>
      </c>
      <c r="W1952" s="40">
        <f t="shared" si="487"/>
        <v>0</v>
      </c>
      <c r="X1952" s="40">
        <f t="shared" si="488"/>
        <v>0</v>
      </c>
      <c r="Y1952" s="40">
        <f t="shared" si="489"/>
        <v>0</v>
      </c>
      <c r="Z1952" s="40">
        <f t="shared" si="490"/>
        <v>0</v>
      </c>
      <c r="AA1952" s="40">
        <f t="shared" si="491"/>
        <v>1</v>
      </c>
      <c r="AB1952" s="40">
        <f t="shared" si="492"/>
        <v>0</v>
      </c>
      <c r="AC1952" s="41" t="s">
        <v>131</v>
      </c>
      <c r="AD1952" s="41" t="s">
        <v>280</v>
      </c>
      <c r="AE1952" s="41" t="s">
        <v>323</v>
      </c>
      <c r="AF1952" s="41" t="s">
        <v>216</v>
      </c>
      <c r="AG1952" s="41" t="s">
        <v>56</v>
      </c>
      <c r="AH1952" s="41" t="s">
        <v>56</v>
      </c>
      <c r="AI1952" s="41" t="s">
        <v>56</v>
      </c>
      <c r="AJ1952" s="41" t="s">
        <v>160</v>
      </c>
      <c r="AK1952" s="41" t="s">
        <v>56</v>
      </c>
    </row>
    <row r="1953" spans="1:37" s="41" customFormat="1" ht="15.75" hidden="1" thickBot="1" x14ac:dyDescent="0.3">
      <c r="A1953" s="11" t="s">
        <v>53</v>
      </c>
      <c r="B1953" s="12" t="s">
        <v>8</v>
      </c>
      <c r="C1953" s="13" t="s">
        <v>52</v>
      </c>
      <c r="D1953" s="14" t="s">
        <v>47</v>
      </c>
      <c r="E1953" s="13" t="s">
        <v>4369</v>
      </c>
      <c r="F1953" s="4" t="s">
        <v>1595</v>
      </c>
      <c r="G1953" s="4" t="s">
        <v>310</v>
      </c>
      <c r="H1953" s="15">
        <v>43170.375</v>
      </c>
      <c r="I1953" s="15">
        <v>43170.708333333336</v>
      </c>
      <c r="J1953" s="131" t="s">
        <v>5326</v>
      </c>
      <c r="K1953" s="45" t="s">
        <v>9</v>
      </c>
      <c r="L1953" s="47" t="s">
        <v>7</v>
      </c>
      <c r="M1953" s="47" t="s">
        <v>56</v>
      </c>
      <c r="N1953" s="9" t="str">
        <f t="shared" si="478"/>
        <v>Standard</v>
      </c>
      <c r="O1953" s="10" t="str">
        <f t="shared" si="479"/>
        <v>Successful</v>
      </c>
      <c r="P1953" s="10" t="str">
        <f t="shared" si="480"/>
        <v>On Time</v>
      </c>
      <c r="Q1953" s="9">
        <f t="shared" si="481"/>
        <v>1</v>
      </c>
      <c r="R1953" s="9">
        <f t="shared" si="482"/>
        <v>1</v>
      </c>
      <c r="S1953" s="9">
        <f t="shared" si="483"/>
        <v>0</v>
      </c>
      <c r="T1953" s="9" t="str">
        <f t="shared" si="484"/>
        <v>March</v>
      </c>
      <c r="U1953" s="40">
        <f t="shared" si="485"/>
        <v>0</v>
      </c>
      <c r="V1953" s="40" t="str">
        <f t="shared" si="486"/>
        <v>Normal</v>
      </c>
      <c r="W1953" s="40">
        <f t="shared" si="487"/>
        <v>0</v>
      </c>
      <c r="X1953" s="40">
        <f t="shared" si="488"/>
        <v>0</v>
      </c>
      <c r="Y1953" s="40">
        <f t="shared" si="489"/>
        <v>0</v>
      </c>
      <c r="Z1953" s="40">
        <f t="shared" si="490"/>
        <v>0</v>
      </c>
      <c r="AA1953" s="40">
        <f t="shared" si="491"/>
        <v>1</v>
      </c>
      <c r="AB1953" s="40">
        <f t="shared" si="492"/>
        <v>0</v>
      </c>
      <c r="AC1953" s="41" t="s">
        <v>131</v>
      </c>
      <c r="AD1953" s="41" t="s">
        <v>523</v>
      </c>
      <c r="AE1953" s="41" t="s">
        <v>2280</v>
      </c>
      <c r="AF1953" s="41" t="s">
        <v>8</v>
      </c>
      <c r="AG1953" s="41" t="s">
        <v>56</v>
      </c>
      <c r="AH1953" s="41" t="s">
        <v>56</v>
      </c>
      <c r="AI1953" s="41" t="s">
        <v>56</v>
      </c>
      <c r="AJ1953" s="41" t="s">
        <v>160</v>
      </c>
      <c r="AK1953" s="41" t="s">
        <v>56</v>
      </c>
    </row>
    <row r="1954" spans="1:37" s="41" customFormat="1" ht="15.75" hidden="1" thickBot="1" x14ac:dyDescent="0.3">
      <c r="A1954" s="11" t="s">
        <v>53</v>
      </c>
      <c r="B1954" s="12" t="s">
        <v>8</v>
      </c>
      <c r="C1954" s="13" t="s">
        <v>46</v>
      </c>
      <c r="D1954" s="14" t="s">
        <v>48</v>
      </c>
      <c r="E1954" s="13" t="s">
        <v>4370</v>
      </c>
      <c r="F1954" s="4" t="s">
        <v>103</v>
      </c>
      <c r="G1954" s="4" t="s">
        <v>245</v>
      </c>
      <c r="H1954" s="15">
        <v>43170</v>
      </c>
      <c r="I1954" s="15">
        <v>43170.263888888891</v>
      </c>
      <c r="J1954" s="131" t="s">
        <v>5327</v>
      </c>
      <c r="K1954" s="45" t="s">
        <v>9</v>
      </c>
      <c r="L1954" s="47" t="s">
        <v>7</v>
      </c>
      <c r="M1954" s="47" t="s">
        <v>56</v>
      </c>
      <c r="N1954" s="9" t="str">
        <f t="shared" si="478"/>
        <v>Minor</v>
      </c>
      <c r="O1954" s="10" t="str">
        <f t="shared" si="479"/>
        <v>Successful</v>
      </c>
      <c r="P1954" s="10" t="str">
        <f t="shared" si="480"/>
        <v>On Time</v>
      </c>
      <c r="Q1954" s="9">
        <f t="shared" si="481"/>
        <v>1</v>
      </c>
      <c r="R1954" s="9">
        <f t="shared" si="482"/>
        <v>1</v>
      </c>
      <c r="S1954" s="9">
        <f t="shared" si="483"/>
        <v>0</v>
      </c>
      <c r="T1954" s="9" t="str">
        <f t="shared" si="484"/>
        <v>March</v>
      </c>
      <c r="U1954" s="40">
        <f t="shared" si="485"/>
        <v>0</v>
      </c>
      <c r="V1954" s="40" t="str">
        <f t="shared" si="486"/>
        <v>Emergency</v>
      </c>
      <c r="W1954" s="40">
        <f t="shared" si="487"/>
        <v>1</v>
      </c>
      <c r="X1954" s="40">
        <f t="shared" si="488"/>
        <v>0</v>
      </c>
      <c r="Y1954" s="40">
        <f t="shared" si="489"/>
        <v>0</v>
      </c>
      <c r="Z1954" s="40">
        <f t="shared" si="490"/>
        <v>0</v>
      </c>
      <c r="AA1954" s="40">
        <f t="shared" si="491"/>
        <v>1</v>
      </c>
      <c r="AB1954" s="40">
        <f t="shared" si="492"/>
        <v>0</v>
      </c>
      <c r="AC1954" s="41" t="s">
        <v>131</v>
      </c>
      <c r="AD1954" s="41" t="s">
        <v>280</v>
      </c>
      <c r="AE1954" s="41" t="s">
        <v>147</v>
      </c>
      <c r="AF1954" s="41" t="s">
        <v>8</v>
      </c>
      <c r="AG1954" s="41" t="s">
        <v>56</v>
      </c>
      <c r="AH1954" s="41" t="s">
        <v>56</v>
      </c>
      <c r="AI1954" s="41" t="s">
        <v>56</v>
      </c>
      <c r="AJ1954" s="41" t="s">
        <v>160</v>
      </c>
      <c r="AK1954" s="41" t="s">
        <v>56</v>
      </c>
    </row>
    <row r="1955" spans="1:37" s="41" customFormat="1" ht="15.75" hidden="1" thickBot="1" x14ac:dyDescent="0.3">
      <c r="A1955" s="11" t="s">
        <v>53</v>
      </c>
      <c r="B1955" s="12" t="s">
        <v>8</v>
      </c>
      <c r="C1955" s="13" t="s">
        <v>52</v>
      </c>
      <c r="D1955" s="14" t="s">
        <v>47</v>
      </c>
      <c r="E1955" s="13" t="s">
        <v>4371</v>
      </c>
      <c r="F1955" s="4" t="s">
        <v>103</v>
      </c>
      <c r="G1955" s="4" t="s">
        <v>245</v>
      </c>
      <c r="H1955" s="15">
        <v>43169.916666666664</v>
      </c>
      <c r="I1955" s="15">
        <v>43170.166666666664</v>
      </c>
      <c r="J1955" s="131" t="s">
        <v>5328</v>
      </c>
      <c r="K1955" s="45" t="s">
        <v>9</v>
      </c>
      <c r="L1955" s="47" t="s">
        <v>7</v>
      </c>
      <c r="M1955" s="47" t="s">
        <v>56</v>
      </c>
      <c r="N1955" s="9" t="str">
        <f t="shared" si="478"/>
        <v>Standard</v>
      </c>
      <c r="O1955" s="10" t="str">
        <f t="shared" si="479"/>
        <v>Successful</v>
      </c>
      <c r="P1955" s="10" t="str">
        <f t="shared" si="480"/>
        <v>On Time</v>
      </c>
      <c r="Q1955" s="9">
        <f t="shared" si="481"/>
        <v>1</v>
      </c>
      <c r="R1955" s="9">
        <f t="shared" si="482"/>
        <v>1</v>
      </c>
      <c r="S1955" s="9">
        <f t="shared" si="483"/>
        <v>0</v>
      </c>
      <c r="T1955" s="9" t="str">
        <f t="shared" si="484"/>
        <v>March</v>
      </c>
      <c r="U1955" s="40">
        <f t="shared" si="485"/>
        <v>0</v>
      </c>
      <c r="V1955" s="40" t="str">
        <f t="shared" si="486"/>
        <v>Normal</v>
      </c>
      <c r="W1955" s="40">
        <f t="shared" si="487"/>
        <v>0</v>
      </c>
      <c r="X1955" s="40">
        <f t="shared" si="488"/>
        <v>0</v>
      </c>
      <c r="Y1955" s="40">
        <f t="shared" si="489"/>
        <v>0</v>
      </c>
      <c r="Z1955" s="40">
        <f t="shared" si="490"/>
        <v>0</v>
      </c>
      <c r="AA1955" s="40">
        <f t="shared" si="491"/>
        <v>1</v>
      </c>
      <c r="AB1955" s="40">
        <f t="shared" si="492"/>
        <v>0</v>
      </c>
      <c r="AC1955" s="41" t="s">
        <v>131</v>
      </c>
      <c r="AD1955" s="41" t="s">
        <v>5859</v>
      </c>
      <c r="AE1955" s="41" t="s">
        <v>147</v>
      </c>
      <c r="AF1955" s="41" t="s">
        <v>8</v>
      </c>
      <c r="AG1955" s="41" t="s">
        <v>56</v>
      </c>
      <c r="AH1955" s="41" t="s">
        <v>56</v>
      </c>
      <c r="AI1955" s="41" t="s">
        <v>56</v>
      </c>
      <c r="AJ1955" s="41" t="s">
        <v>160</v>
      </c>
      <c r="AK1955" s="41" t="s">
        <v>56</v>
      </c>
    </row>
    <row r="1956" spans="1:37" s="41" customFormat="1" ht="15.75" hidden="1" thickBot="1" x14ac:dyDescent="0.3">
      <c r="A1956" s="11" t="s">
        <v>53</v>
      </c>
      <c r="B1956" s="12" t="s">
        <v>8</v>
      </c>
      <c r="C1956" s="13" t="s">
        <v>52</v>
      </c>
      <c r="D1956" s="14" t="s">
        <v>47</v>
      </c>
      <c r="E1956" s="13" t="s">
        <v>4372</v>
      </c>
      <c r="F1956" s="4" t="s">
        <v>103</v>
      </c>
      <c r="G1956" s="4" t="s">
        <v>245</v>
      </c>
      <c r="H1956" s="15">
        <v>43169.791666666664</v>
      </c>
      <c r="I1956" s="15">
        <v>43169.875</v>
      </c>
      <c r="J1956" s="131" t="s">
        <v>5329</v>
      </c>
      <c r="K1956" s="45" t="s">
        <v>9</v>
      </c>
      <c r="L1956" s="47" t="s">
        <v>7</v>
      </c>
      <c r="M1956" s="47" t="s">
        <v>56</v>
      </c>
      <c r="N1956" s="9" t="str">
        <f t="shared" si="478"/>
        <v>Standard</v>
      </c>
      <c r="O1956" s="10" t="str">
        <f t="shared" si="479"/>
        <v>Successful</v>
      </c>
      <c r="P1956" s="10" t="str">
        <f t="shared" si="480"/>
        <v>On Time</v>
      </c>
      <c r="Q1956" s="9">
        <f t="shared" si="481"/>
        <v>1</v>
      </c>
      <c r="R1956" s="9">
        <f t="shared" si="482"/>
        <v>1</v>
      </c>
      <c r="S1956" s="9">
        <f t="shared" si="483"/>
        <v>0</v>
      </c>
      <c r="T1956" s="9" t="str">
        <f t="shared" si="484"/>
        <v>March</v>
      </c>
      <c r="U1956" s="40">
        <f t="shared" si="485"/>
        <v>0</v>
      </c>
      <c r="V1956" s="40" t="str">
        <f t="shared" si="486"/>
        <v>Normal</v>
      </c>
      <c r="W1956" s="40">
        <f t="shared" si="487"/>
        <v>0</v>
      </c>
      <c r="X1956" s="40">
        <f t="shared" si="488"/>
        <v>0</v>
      </c>
      <c r="Y1956" s="40">
        <f t="shared" si="489"/>
        <v>0</v>
      </c>
      <c r="Z1956" s="40">
        <f t="shared" si="490"/>
        <v>0</v>
      </c>
      <c r="AA1956" s="40">
        <f t="shared" si="491"/>
        <v>1</v>
      </c>
      <c r="AB1956" s="40">
        <f t="shared" si="492"/>
        <v>0</v>
      </c>
      <c r="AC1956" s="41" t="s">
        <v>131</v>
      </c>
      <c r="AD1956" s="41" t="s">
        <v>302</v>
      </c>
      <c r="AE1956" s="41" t="s">
        <v>147</v>
      </c>
      <c r="AF1956" s="41" t="s">
        <v>8</v>
      </c>
      <c r="AG1956" s="41" t="s">
        <v>56</v>
      </c>
      <c r="AH1956" s="41" t="s">
        <v>56</v>
      </c>
      <c r="AI1956" s="41" t="s">
        <v>56</v>
      </c>
      <c r="AJ1956" s="41" t="s">
        <v>160</v>
      </c>
      <c r="AK1956" s="41" t="s">
        <v>56</v>
      </c>
    </row>
    <row r="1957" spans="1:37" s="41" customFormat="1" ht="15.75" hidden="1" thickBot="1" x14ac:dyDescent="0.3">
      <c r="A1957" s="11" t="s">
        <v>53</v>
      </c>
      <c r="B1957" s="12" t="s">
        <v>8</v>
      </c>
      <c r="C1957" s="13" t="s">
        <v>46</v>
      </c>
      <c r="D1957" s="14" t="s">
        <v>48</v>
      </c>
      <c r="E1957" s="13" t="s">
        <v>4373</v>
      </c>
      <c r="F1957" s="4" t="s">
        <v>103</v>
      </c>
      <c r="G1957" s="4" t="s">
        <v>566</v>
      </c>
      <c r="H1957" s="15">
        <v>43170.333333333336</v>
      </c>
      <c r="I1957" s="15">
        <v>43170.916666666664</v>
      </c>
      <c r="J1957" s="131" t="s">
        <v>5330</v>
      </c>
      <c r="K1957" s="45" t="s">
        <v>9</v>
      </c>
      <c r="L1957" s="47" t="s">
        <v>7</v>
      </c>
      <c r="M1957" s="47" t="s">
        <v>56</v>
      </c>
      <c r="N1957" s="9" t="str">
        <f t="shared" si="478"/>
        <v>Minor</v>
      </c>
      <c r="O1957" s="10" t="str">
        <f t="shared" si="479"/>
        <v>Successful</v>
      </c>
      <c r="P1957" s="10" t="str">
        <f t="shared" si="480"/>
        <v>On Time</v>
      </c>
      <c r="Q1957" s="9">
        <f t="shared" si="481"/>
        <v>1</v>
      </c>
      <c r="R1957" s="9">
        <f t="shared" si="482"/>
        <v>1</v>
      </c>
      <c r="S1957" s="9">
        <f t="shared" si="483"/>
        <v>0</v>
      </c>
      <c r="T1957" s="9" t="str">
        <f t="shared" si="484"/>
        <v>March</v>
      </c>
      <c r="U1957" s="40">
        <f t="shared" si="485"/>
        <v>0</v>
      </c>
      <c r="V1957" s="40" t="str">
        <f t="shared" si="486"/>
        <v>Emergency</v>
      </c>
      <c r="W1957" s="40">
        <f t="shared" si="487"/>
        <v>1</v>
      </c>
      <c r="X1957" s="40">
        <f t="shared" si="488"/>
        <v>0</v>
      </c>
      <c r="Y1957" s="40">
        <f t="shared" si="489"/>
        <v>0</v>
      </c>
      <c r="Z1957" s="40">
        <f t="shared" si="490"/>
        <v>0</v>
      </c>
      <c r="AA1957" s="40">
        <f t="shared" si="491"/>
        <v>1</v>
      </c>
      <c r="AB1957" s="40">
        <f t="shared" si="492"/>
        <v>0</v>
      </c>
      <c r="AC1957" s="41" t="s">
        <v>131</v>
      </c>
      <c r="AD1957" s="41" t="s">
        <v>5860</v>
      </c>
      <c r="AE1957" s="41" t="s">
        <v>147</v>
      </c>
      <c r="AF1957" s="41" t="s">
        <v>8</v>
      </c>
      <c r="AG1957" s="41" t="s">
        <v>56</v>
      </c>
      <c r="AH1957" s="41" t="s">
        <v>56</v>
      </c>
      <c r="AI1957" s="41" t="s">
        <v>56</v>
      </c>
      <c r="AJ1957" s="41" t="s">
        <v>160</v>
      </c>
      <c r="AK1957" s="41" t="s">
        <v>56</v>
      </c>
    </row>
    <row r="1958" spans="1:37" s="41" customFormat="1" ht="15.75" hidden="1" thickBot="1" x14ac:dyDescent="0.3">
      <c r="A1958" s="11" t="s">
        <v>53</v>
      </c>
      <c r="B1958" s="12" t="s">
        <v>216</v>
      </c>
      <c r="C1958" s="13" t="s">
        <v>52</v>
      </c>
      <c r="D1958" s="14" t="s">
        <v>47</v>
      </c>
      <c r="E1958" s="13" t="s">
        <v>4374</v>
      </c>
      <c r="F1958" s="4" t="s">
        <v>99</v>
      </c>
      <c r="G1958" s="4" t="s">
        <v>170</v>
      </c>
      <c r="H1958" s="15">
        <v>43170.079861111109</v>
      </c>
      <c r="I1958" s="15">
        <v>43170.152777777781</v>
      </c>
      <c r="J1958" s="131" t="s">
        <v>5331</v>
      </c>
      <c r="K1958" s="45" t="s">
        <v>9</v>
      </c>
      <c r="L1958" s="47" t="s">
        <v>7</v>
      </c>
      <c r="M1958" s="47" t="s">
        <v>56</v>
      </c>
      <c r="N1958" s="9" t="str">
        <f t="shared" si="478"/>
        <v>Standard</v>
      </c>
      <c r="O1958" s="10" t="str">
        <f t="shared" si="479"/>
        <v>Successful</v>
      </c>
      <c r="P1958" s="10" t="str">
        <f t="shared" si="480"/>
        <v>On Time</v>
      </c>
      <c r="Q1958" s="9">
        <f t="shared" si="481"/>
        <v>1</v>
      </c>
      <c r="R1958" s="9">
        <f t="shared" si="482"/>
        <v>1</v>
      </c>
      <c r="S1958" s="9">
        <f t="shared" si="483"/>
        <v>0</v>
      </c>
      <c r="T1958" s="9" t="str">
        <f t="shared" si="484"/>
        <v>March</v>
      </c>
      <c r="U1958" s="40">
        <f t="shared" si="485"/>
        <v>0</v>
      </c>
      <c r="V1958" s="40" t="str">
        <f t="shared" si="486"/>
        <v>Normal</v>
      </c>
      <c r="W1958" s="40">
        <f t="shared" si="487"/>
        <v>0</v>
      </c>
      <c r="X1958" s="40">
        <f t="shared" si="488"/>
        <v>0</v>
      </c>
      <c r="Y1958" s="40">
        <f t="shared" si="489"/>
        <v>0</v>
      </c>
      <c r="Z1958" s="40">
        <f t="shared" si="490"/>
        <v>0</v>
      </c>
      <c r="AA1958" s="40">
        <f t="shared" si="491"/>
        <v>1</v>
      </c>
      <c r="AB1958" s="40">
        <f t="shared" si="492"/>
        <v>0</v>
      </c>
      <c r="AC1958" s="41" t="s">
        <v>131</v>
      </c>
      <c r="AD1958" s="41" t="s">
        <v>5860</v>
      </c>
      <c r="AE1958" s="41" t="s">
        <v>421</v>
      </c>
      <c r="AF1958" s="41" t="s">
        <v>216</v>
      </c>
      <c r="AG1958" s="41" t="s">
        <v>56</v>
      </c>
      <c r="AH1958" s="41" t="s">
        <v>56</v>
      </c>
      <c r="AI1958" s="41" t="s">
        <v>56</v>
      </c>
      <c r="AJ1958" s="41" t="s">
        <v>160</v>
      </c>
      <c r="AK1958" s="41" t="s">
        <v>56</v>
      </c>
    </row>
    <row r="1959" spans="1:37" s="41" customFormat="1" ht="15.75" hidden="1" thickBot="1" x14ac:dyDescent="0.3">
      <c r="A1959" s="11" t="s">
        <v>45</v>
      </c>
      <c r="B1959" s="12" t="s">
        <v>216</v>
      </c>
      <c r="C1959" s="13" t="s">
        <v>46</v>
      </c>
      <c r="D1959" s="14" t="s">
        <v>47</v>
      </c>
      <c r="E1959" s="13" t="s">
        <v>4375</v>
      </c>
      <c r="F1959" s="4" t="s">
        <v>158</v>
      </c>
      <c r="G1959" s="4" t="s">
        <v>263</v>
      </c>
      <c r="H1959" s="15">
        <v>43170.041666666664</v>
      </c>
      <c r="I1959" s="15">
        <v>43171.75</v>
      </c>
      <c r="J1959" s="131" t="s">
        <v>5332</v>
      </c>
      <c r="K1959" s="45" t="s">
        <v>9</v>
      </c>
      <c r="L1959" s="47" t="s">
        <v>7</v>
      </c>
      <c r="M1959" s="47" t="s">
        <v>56</v>
      </c>
      <c r="N1959" s="9" t="str">
        <f t="shared" si="478"/>
        <v>Minor</v>
      </c>
      <c r="O1959" s="10" t="str">
        <f t="shared" si="479"/>
        <v>Successful</v>
      </c>
      <c r="P1959" s="10" t="str">
        <f t="shared" si="480"/>
        <v>On Time</v>
      </c>
      <c r="Q1959" s="9">
        <f t="shared" si="481"/>
        <v>1</v>
      </c>
      <c r="R1959" s="9">
        <f t="shared" si="482"/>
        <v>1</v>
      </c>
      <c r="S1959" s="9">
        <f t="shared" si="483"/>
        <v>0</v>
      </c>
      <c r="T1959" s="9" t="str">
        <f t="shared" si="484"/>
        <v>March</v>
      </c>
      <c r="U1959" s="40">
        <f t="shared" si="485"/>
        <v>0</v>
      </c>
      <c r="V1959" s="40" t="str">
        <f t="shared" si="486"/>
        <v>Normal</v>
      </c>
      <c r="W1959" s="40">
        <f t="shared" si="487"/>
        <v>0</v>
      </c>
      <c r="X1959" s="40">
        <f t="shared" si="488"/>
        <v>0</v>
      </c>
      <c r="Y1959" s="40">
        <f t="shared" si="489"/>
        <v>0</v>
      </c>
      <c r="Z1959" s="40">
        <f t="shared" si="490"/>
        <v>0</v>
      </c>
      <c r="AA1959" s="40">
        <f t="shared" si="491"/>
        <v>1</v>
      </c>
      <c r="AB1959" s="40">
        <f t="shared" si="492"/>
        <v>0</v>
      </c>
      <c r="AC1959" s="41" t="s">
        <v>823</v>
      </c>
      <c r="AD1959" s="41" t="s">
        <v>280</v>
      </c>
      <c r="AE1959" s="41" t="s">
        <v>121</v>
      </c>
      <c r="AF1959" s="41" t="s">
        <v>322</v>
      </c>
      <c r="AG1959" s="41" t="s">
        <v>56</v>
      </c>
      <c r="AH1959" s="41" t="s">
        <v>56</v>
      </c>
      <c r="AI1959" s="41" t="s">
        <v>56</v>
      </c>
      <c r="AJ1959" s="41" t="s">
        <v>160</v>
      </c>
      <c r="AK1959" s="41" t="s">
        <v>56</v>
      </c>
    </row>
    <row r="1960" spans="1:37" s="41" customFormat="1" ht="15.75" hidden="1" thickBot="1" x14ac:dyDescent="0.3">
      <c r="A1960" s="11" t="s">
        <v>71</v>
      </c>
      <c r="B1960" s="12" t="s">
        <v>8</v>
      </c>
      <c r="C1960" s="13" t="s">
        <v>46</v>
      </c>
      <c r="D1960" s="14" t="s">
        <v>47</v>
      </c>
      <c r="E1960" s="13" t="s">
        <v>4376</v>
      </c>
      <c r="F1960" s="4" t="s">
        <v>76</v>
      </c>
      <c r="G1960" s="4" t="s">
        <v>197</v>
      </c>
      <c r="H1960" s="15">
        <v>43169.916666666664</v>
      </c>
      <c r="I1960" s="15">
        <v>43171.709722222222</v>
      </c>
      <c r="J1960" s="131" t="s">
        <v>5333</v>
      </c>
      <c r="K1960" s="45" t="s">
        <v>9</v>
      </c>
      <c r="L1960" s="47" t="s">
        <v>7</v>
      </c>
      <c r="M1960" s="47" t="s">
        <v>56</v>
      </c>
      <c r="N1960" s="9" t="str">
        <f t="shared" si="478"/>
        <v>Minor</v>
      </c>
      <c r="O1960" s="10" t="str">
        <f t="shared" si="479"/>
        <v>Successful</v>
      </c>
      <c r="P1960" s="10" t="str">
        <f t="shared" si="480"/>
        <v>On Time</v>
      </c>
      <c r="Q1960" s="9">
        <f t="shared" si="481"/>
        <v>1</v>
      </c>
      <c r="R1960" s="9">
        <f t="shared" si="482"/>
        <v>1</v>
      </c>
      <c r="S1960" s="9">
        <f t="shared" si="483"/>
        <v>0</v>
      </c>
      <c r="T1960" s="9" t="str">
        <f t="shared" si="484"/>
        <v>March</v>
      </c>
      <c r="U1960" s="40">
        <f t="shared" si="485"/>
        <v>0</v>
      </c>
      <c r="V1960" s="40" t="str">
        <f t="shared" si="486"/>
        <v>Normal</v>
      </c>
      <c r="W1960" s="40">
        <f t="shared" si="487"/>
        <v>0</v>
      </c>
      <c r="X1960" s="40">
        <f t="shared" si="488"/>
        <v>0</v>
      </c>
      <c r="Y1960" s="40">
        <f t="shared" si="489"/>
        <v>0</v>
      </c>
      <c r="Z1960" s="40">
        <f t="shared" si="490"/>
        <v>0</v>
      </c>
      <c r="AA1960" s="40">
        <f t="shared" si="491"/>
        <v>1</v>
      </c>
      <c r="AB1960" s="40">
        <f t="shared" si="492"/>
        <v>0</v>
      </c>
      <c r="AC1960" s="41" t="s">
        <v>132</v>
      </c>
      <c r="AD1960" s="41" t="s">
        <v>280</v>
      </c>
      <c r="AE1960" s="41" t="s">
        <v>259</v>
      </c>
      <c r="AF1960" s="41" t="s">
        <v>8</v>
      </c>
      <c r="AG1960" s="41" t="s">
        <v>56</v>
      </c>
      <c r="AH1960" s="41" t="s">
        <v>56</v>
      </c>
      <c r="AI1960" s="41" t="s">
        <v>56</v>
      </c>
      <c r="AJ1960" s="41" t="s">
        <v>160</v>
      </c>
      <c r="AK1960" s="41" t="s">
        <v>56</v>
      </c>
    </row>
    <row r="1961" spans="1:37" s="41" customFormat="1" ht="15.75" hidden="1" thickBot="1" x14ac:dyDescent="0.3">
      <c r="A1961" s="11" t="s">
        <v>45</v>
      </c>
      <c r="B1961" s="12" t="s">
        <v>216</v>
      </c>
      <c r="C1961" s="13" t="s">
        <v>52</v>
      </c>
      <c r="D1961" s="14" t="s">
        <v>47</v>
      </c>
      <c r="E1961" s="13" t="s">
        <v>4377</v>
      </c>
      <c r="F1961" s="4" t="s">
        <v>326</v>
      </c>
      <c r="G1961" s="4" t="s">
        <v>451</v>
      </c>
      <c r="H1961" s="15">
        <v>43147.75</v>
      </c>
      <c r="I1961" s="15">
        <v>43171.75</v>
      </c>
      <c r="J1961" s="131" t="s">
        <v>5334</v>
      </c>
      <c r="K1961" s="45" t="s">
        <v>9</v>
      </c>
      <c r="L1961" s="47" t="s">
        <v>7</v>
      </c>
      <c r="M1961" s="47" t="s">
        <v>56</v>
      </c>
      <c r="N1961" s="9" t="str">
        <f t="shared" si="478"/>
        <v>Standard</v>
      </c>
      <c r="O1961" s="10" t="str">
        <f t="shared" si="479"/>
        <v>Successful</v>
      </c>
      <c r="P1961" s="10" t="str">
        <f t="shared" si="480"/>
        <v>On Time</v>
      </c>
      <c r="Q1961" s="9">
        <f t="shared" si="481"/>
        <v>1</v>
      </c>
      <c r="R1961" s="9">
        <f t="shared" si="482"/>
        <v>1</v>
      </c>
      <c r="S1961" s="9">
        <f t="shared" si="483"/>
        <v>0</v>
      </c>
      <c r="T1961" s="9" t="str">
        <f t="shared" si="484"/>
        <v>March</v>
      </c>
      <c r="U1961" s="40">
        <f t="shared" si="485"/>
        <v>0</v>
      </c>
      <c r="V1961" s="40" t="str">
        <f t="shared" si="486"/>
        <v>Normal</v>
      </c>
      <c r="W1961" s="40">
        <f t="shared" si="487"/>
        <v>0</v>
      </c>
      <c r="X1961" s="40">
        <f t="shared" si="488"/>
        <v>0</v>
      </c>
      <c r="Y1961" s="40">
        <f t="shared" si="489"/>
        <v>0</v>
      </c>
      <c r="Z1961" s="40">
        <f t="shared" si="490"/>
        <v>0</v>
      </c>
      <c r="AA1961" s="40">
        <f t="shared" si="491"/>
        <v>1</v>
      </c>
      <c r="AB1961" s="40">
        <f t="shared" si="492"/>
        <v>0</v>
      </c>
      <c r="AC1961" s="41" t="s">
        <v>823</v>
      </c>
      <c r="AD1961" s="41" t="s">
        <v>348</v>
      </c>
      <c r="AE1961" s="41" t="s">
        <v>258</v>
      </c>
      <c r="AF1961" s="41" t="s">
        <v>216</v>
      </c>
      <c r="AG1961" s="41" t="s">
        <v>56</v>
      </c>
      <c r="AH1961" s="41" t="s">
        <v>56</v>
      </c>
      <c r="AI1961" s="41" t="s">
        <v>56</v>
      </c>
      <c r="AJ1961" s="41" t="s">
        <v>160</v>
      </c>
      <c r="AK1961" s="41" t="s">
        <v>56</v>
      </c>
    </row>
    <row r="1962" spans="1:37" s="41" customFormat="1" ht="15.75" hidden="1" thickBot="1" x14ac:dyDescent="0.3">
      <c r="A1962" s="11" t="s">
        <v>697</v>
      </c>
      <c r="B1962" s="12" t="s">
        <v>216</v>
      </c>
      <c r="C1962" s="13" t="s">
        <v>46</v>
      </c>
      <c r="D1962" s="14" t="s">
        <v>47</v>
      </c>
      <c r="E1962" s="13" t="s">
        <v>4378</v>
      </c>
      <c r="F1962" s="4" t="s">
        <v>614</v>
      </c>
      <c r="G1962" s="4" t="s">
        <v>779</v>
      </c>
      <c r="H1962" s="15">
        <v>43165.5</v>
      </c>
      <c r="I1962" s="15">
        <v>43172.541666666664</v>
      </c>
      <c r="J1962" s="131" t="s">
        <v>5335</v>
      </c>
      <c r="K1962" s="45" t="s">
        <v>9</v>
      </c>
      <c r="L1962" s="47" t="s">
        <v>7</v>
      </c>
      <c r="M1962" s="47" t="s">
        <v>56</v>
      </c>
      <c r="N1962" s="9" t="str">
        <f t="shared" si="478"/>
        <v>Minor</v>
      </c>
      <c r="O1962" s="10" t="str">
        <f t="shared" si="479"/>
        <v>Successful</v>
      </c>
      <c r="P1962" s="10" t="str">
        <f t="shared" si="480"/>
        <v>On Time</v>
      </c>
      <c r="Q1962" s="9">
        <f t="shared" si="481"/>
        <v>1</v>
      </c>
      <c r="R1962" s="9">
        <f t="shared" si="482"/>
        <v>1</v>
      </c>
      <c r="S1962" s="9">
        <f t="shared" si="483"/>
        <v>0</v>
      </c>
      <c r="T1962" s="9" t="str">
        <f t="shared" si="484"/>
        <v>March</v>
      </c>
      <c r="U1962" s="40">
        <f t="shared" si="485"/>
        <v>0</v>
      </c>
      <c r="V1962" s="40" t="str">
        <f t="shared" si="486"/>
        <v>Normal</v>
      </c>
      <c r="W1962" s="40">
        <f t="shared" si="487"/>
        <v>0</v>
      </c>
      <c r="X1962" s="40">
        <f t="shared" si="488"/>
        <v>0</v>
      </c>
      <c r="Y1962" s="40">
        <f t="shared" si="489"/>
        <v>0</v>
      </c>
      <c r="Z1962" s="40">
        <f t="shared" si="490"/>
        <v>0</v>
      </c>
      <c r="AA1962" s="40">
        <f t="shared" si="491"/>
        <v>1</v>
      </c>
      <c r="AB1962" s="40">
        <f t="shared" si="492"/>
        <v>0</v>
      </c>
      <c r="AC1962" s="41" t="s">
        <v>238</v>
      </c>
      <c r="AD1962" s="41" t="s">
        <v>515</v>
      </c>
      <c r="AE1962" s="41" t="s">
        <v>351</v>
      </c>
      <c r="AF1962" s="41" t="s">
        <v>216</v>
      </c>
      <c r="AG1962" s="41" t="s">
        <v>56</v>
      </c>
      <c r="AH1962" s="41" t="s">
        <v>56</v>
      </c>
      <c r="AI1962" s="41" t="s">
        <v>56</v>
      </c>
      <c r="AJ1962" s="41" t="s">
        <v>160</v>
      </c>
      <c r="AK1962" s="41" t="s">
        <v>56</v>
      </c>
    </row>
    <row r="1963" spans="1:37" s="41" customFormat="1" ht="15.75" hidden="1" thickBot="1" x14ac:dyDescent="0.3">
      <c r="A1963" s="11" t="s">
        <v>697</v>
      </c>
      <c r="B1963" s="12" t="s">
        <v>216</v>
      </c>
      <c r="C1963" s="13" t="s">
        <v>46</v>
      </c>
      <c r="D1963" s="14" t="s">
        <v>47</v>
      </c>
      <c r="E1963" s="13" t="s">
        <v>4379</v>
      </c>
      <c r="F1963" s="4" t="s">
        <v>614</v>
      </c>
      <c r="G1963" s="4" t="s">
        <v>779</v>
      </c>
      <c r="H1963" s="15">
        <v>43165.625</v>
      </c>
      <c r="I1963" s="15">
        <v>43172.625</v>
      </c>
      <c r="J1963" s="131" t="s">
        <v>5336</v>
      </c>
      <c r="K1963" s="45" t="s">
        <v>9</v>
      </c>
      <c r="L1963" s="47" t="s">
        <v>7</v>
      </c>
      <c r="M1963" s="47" t="s">
        <v>56</v>
      </c>
      <c r="N1963" s="9" t="str">
        <f t="shared" si="478"/>
        <v>Minor</v>
      </c>
      <c r="O1963" s="10" t="str">
        <f t="shared" si="479"/>
        <v>Successful</v>
      </c>
      <c r="P1963" s="10" t="str">
        <f t="shared" si="480"/>
        <v>On Time</v>
      </c>
      <c r="Q1963" s="9">
        <f t="shared" si="481"/>
        <v>1</v>
      </c>
      <c r="R1963" s="9">
        <f t="shared" si="482"/>
        <v>1</v>
      </c>
      <c r="S1963" s="9">
        <f t="shared" si="483"/>
        <v>0</v>
      </c>
      <c r="T1963" s="9" t="str">
        <f t="shared" si="484"/>
        <v>March</v>
      </c>
      <c r="U1963" s="40">
        <f t="shared" si="485"/>
        <v>0</v>
      </c>
      <c r="V1963" s="40" t="str">
        <f t="shared" si="486"/>
        <v>Normal</v>
      </c>
      <c r="W1963" s="40">
        <f t="shared" si="487"/>
        <v>0</v>
      </c>
      <c r="X1963" s="40">
        <f t="shared" si="488"/>
        <v>0</v>
      </c>
      <c r="Y1963" s="40">
        <f t="shared" si="489"/>
        <v>0</v>
      </c>
      <c r="Z1963" s="40">
        <f t="shared" si="490"/>
        <v>0</v>
      </c>
      <c r="AA1963" s="40">
        <f t="shared" si="491"/>
        <v>1</v>
      </c>
      <c r="AB1963" s="40">
        <f t="shared" si="492"/>
        <v>0</v>
      </c>
      <c r="AC1963" s="41" t="s">
        <v>238</v>
      </c>
      <c r="AD1963" s="41" t="s">
        <v>349</v>
      </c>
      <c r="AE1963" s="41" t="s">
        <v>351</v>
      </c>
      <c r="AF1963" s="41" t="s">
        <v>216</v>
      </c>
      <c r="AG1963" s="41" t="s">
        <v>56</v>
      </c>
      <c r="AH1963" s="41" t="s">
        <v>56</v>
      </c>
      <c r="AI1963" s="41" t="s">
        <v>56</v>
      </c>
      <c r="AJ1963" s="41" t="s">
        <v>160</v>
      </c>
      <c r="AK1963" s="41" t="s">
        <v>56</v>
      </c>
    </row>
    <row r="1964" spans="1:37" s="41" customFormat="1" ht="15.75" hidden="1" thickBot="1" x14ac:dyDescent="0.3">
      <c r="A1964" s="11" t="s">
        <v>248</v>
      </c>
      <c r="B1964" s="12" t="s">
        <v>216</v>
      </c>
      <c r="C1964" s="13" t="s">
        <v>46</v>
      </c>
      <c r="D1964" s="14" t="s">
        <v>47</v>
      </c>
      <c r="E1964" s="13" t="s">
        <v>4380</v>
      </c>
      <c r="F1964" s="4" t="s">
        <v>75</v>
      </c>
      <c r="G1964" s="4" t="s">
        <v>234</v>
      </c>
      <c r="H1964" s="15">
        <v>43170.75</v>
      </c>
      <c r="I1964" s="15">
        <v>43171.833333333336</v>
      </c>
      <c r="J1964" s="131" t="s">
        <v>5337</v>
      </c>
      <c r="K1964" s="45" t="s">
        <v>9</v>
      </c>
      <c r="L1964" s="47" t="s">
        <v>7</v>
      </c>
      <c r="M1964" s="47" t="s">
        <v>56</v>
      </c>
      <c r="N1964" s="9" t="str">
        <f t="shared" si="478"/>
        <v>Minor</v>
      </c>
      <c r="O1964" s="10" t="str">
        <f t="shared" si="479"/>
        <v>Successful</v>
      </c>
      <c r="P1964" s="10" t="str">
        <f t="shared" si="480"/>
        <v>On Time</v>
      </c>
      <c r="Q1964" s="9">
        <f t="shared" si="481"/>
        <v>1</v>
      </c>
      <c r="R1964" s="9">
        <f t="shared" si="482"/>
        <v>1</v>
      </c>
      <c r="S1964" s="9">
        <f t="shared" si="483"/>
        <v>0</v>
      </c>
      <c r="T1964" s="9" t="str">
        <f t="shared" si="484"/>
        <v>March</v>
      </c>
      <c r="U1964" s="40">
        <f t="shared" si="485"/>
        <v>0</v>
      </c>
      <c r="V1964" s="40" t="str">
        <f t="shared" si="486"/>
        <v>Normal</v>
      </c>
      <c r="W1964" s="40">
        <f t="shared" si="487"/>
        <v>0</v>
      </c>
      <c r="X1964" s="40">
        <f t="shared" si="488"/>
        <v>0</v>
      </c>
      <c r="Y1964" s="40">
        <f t="shared" si="489"/>
        <v>0</v>
      </c>
      <c r="Z1964" s="40">
        <f t="shared" si="490"/>
        <v>0</v>
      </c>
      <c r="AA1964" s="40">
        <f t="shared" si="491"/>
        <v>1</v>
      </c>
      <c r="AB1964" s="40">
        <f t="shared" si="492"/>
        <v>0</v>
      </c>
      <c r="AC1964" s="41" t="s">
        <v>537</v>
      </c>
      <c r="AD1964" s="41" t="s">
        <v>280</v>
      </c>
      <c r="AE1964" s="41" t="s">
        <v>323</v>
      </c>
      <c r="AF1964" s="41" t="s">
        <v>216</v>
      </c>
      <c r="AG1964" s="41" t="s">
        <v>56</v>
      </c>
      <c r="AH1964" s="41" t="s">
        <v>56</v>
      </c>
      <c r="AI1964" s="41" t="s">
        <v>56</v>
      </c>
      <c r="AJ1964" s="41" t="s">
        <v>160</v>
      </c>
      <c r="AK1964" s="41" t="s">
        <v>56</v>
      </c>
    </row>
    <row r="1965" spans="1:37" s="41" customFormat="1" ht="15.75" hidden="1" thickBot="1" x14ac:dyDescent="0.3">
      <c r="A1965" s="11" t="s">
        <v>195</v>
      </c>
      <c r="B1965" s="12" t="s">
        <v>216</v>
      </c>
      <c r="C1965" s="13" t="s">
        <v>52</v>
      </c>
      <c r="D1965" s="14" t="s">
        <v>47</v>
      </c>
      <c r="E1965" s="13" t="s">
        <v>4381</v>
      </c>
      <c r="F1965" s="4" t="s">
        <v>328</v>
      </c>
      <c r="G1965" s="4" t="s">
        <v>3162</v>
      </c>
      <c r="H1965" s="15">
        <v>43161.625</v>
      </c>
      <c r="I1965" s="15">
        <v>43171.5</v>
      </c>
      <c r="J1965" s="131" t="s">
        <v>5338</v>
      </c>
      <c r="K1965" s="45" t="s">
        <v>9</v>
      </c>
      <c r="L1965" s="47" t="s">
        <v>7</v>
      </c>
      <c r="M1965" s="47" t="s">
        <v>56</v>
      </c>
      <c r="N1965" s="9" t="str">
        <f t="shared" si="478"/>
        <v>Standard</v>
      </c>
      <c r="O1965" s="10" t="str">
        <f t="shared" si="479"/>
        <v>Successful</v>
      </c>
      <c r="P1965" s="10" t="str">
        <f t="shared" si="480"/>
        <v>On Time</v>
      </c>
      <c r="Q1965" s="9">
        <f t="shared" si="481"/>
        <v>1</v>
      </c>
      <c r="R1965" s="9">
        <f t="shared" si="482"/>
        <v>1</v>
      </c>
      <c r="S1965" s="9">
        <f t="shared" si="483"/>
        <v>0</v>
      </c>
      <c r="T1965" s="9" t="str">
        <f t="shared" si="484"/>
        <v>March</v>
      </c>
      <c r="U1965" s="40">
        <f t="shared" si="485"/>
        <v>0</v>
      </c>
      <c r="V1965" s="40" t="str">
        <f t="shared" si="486"/>
        <v>Normal</v>
      </c>
      <c r="W1965" s="40">
        <f t="shared" si="487"/>
        <v>0</v>
      </c>
      <c r="X1965" s="40">
        <f t="shared" si="488"/>
        <v>0</v>
      </c>
      <c r="Y1965" s="40">
        <f t="shared" si="489"/>
        <v>0</v>
      </c>
      <c r="Z1965" s="40">
        <f t="shared" si="490"/>
        <v>0</v>
      </c>
      <c r="AA1965" s="40">
        <f t="shared" si="491"/>
        <v>1</v>
      </c>
      <c r="AB1965" s="40">
        <f t="shared" si="492"/>
        <v>0</v>
      </c>
      <c r="AC1965" s="41" t="s">
        <v>823</v>
      </c>
      <c r="AD1965" s="41" t="s">
        <v>515</v>
      </c>
      <c r="AE1965" s="41" t="s">
        <v>424</v>
      </c>
      <c r="AF1965" s="41" t="s">
        <v>216</v>
      </c>
      <c r="AG1965" s="41" t="s">
        <v>56</v>
      </c>
      <c r="AH1965" s="41" t="s">
        <v>56</v>
      </c>
      <c r="AI1965" s="41" t="s">
        <v>56</v>
      </c>
      <c r="AJ1965" s="41" t="s">
        <v>160</v>
      </c>
      <c r="AK1965" s="41" t="s">
        <v>56</v>
      </c>
    </row>
    <row r="1966" spans="1:37" s="41" customFormat="1" ht="15.75" hidden="1" thickBot="1" x14ac:dyDescent="0.3">
      <c r="A1966" s="11" t="s">
        <v>177</v>
      </c>
      <c r="B1966" s="12" t="s">
        <v>216</v>
      </c>
      <c r="C1966" s="13" t="s">
        <v>52</v>
      </c>
      <c r="D1966" s="14" t="s">
        <v>47</v>
      </c>
      <c r="E1966" s="13" t="s">
        <v>4382</v>
      </c>
      <c r="F1966" s="4" t="s">
        <v>152</v>
      </c>
      <c r="G1966" s="4" t="s">
        <v>183</v>
      </c>
      <c r="H1966" s="15">
        <v>43171.333333333336</v>
      </c>
      <c r="I1966" s="15">
        <v>43171.75</v>
      </c>
      <c r="J1966" s="131" t="s">
        <v>5339</v>
      </c>
      <c r="K1966" s="45" t="s">
        <v>9</v>
      </c>
      <c r="L1966" s="47" t="s">
        <v>7</v>
      </c>
      <c r="M1966" s="47" t="s">
        <v>56</v>
      </c>
      <c r="N1966" s="9" t="str">
        <f t="shared" si="478"/>
        <v>Standard</v>
      </c>
      <c r="O1966" s="10" t="str">
        <f t="shared" si="479"/>
        <v>Successful</v>
      </c>
      <c r="P1966" s="10" t="str">
        <f t="shared" si="480"/>
        <v>On Time</v>
      </c>
      <c r="Q1966" s="9">
        <f t="shared" si="481"/>
        <v>1</v>
      </c>
      <c r="R1966" s="9">
        <f t="shared" si="482"/>
        <v>1</v>
      </c>
      <c r="S1966" s="9">
        <f t="shared" si="483"/>
        <v>0</v>
      </c>
      <c r="T1966" s="9" t="str">
        <f t="shared" si="484"/>
        <v>March</v>
      </c>
      <c r="U1966" s="40">
        <f t="shared" si="485"/>
        <v>0</v>
      </c>
      <c r="V1966" s="40" t="str">
        <f t="shared" si="486"/>
        <v>Normal</v>
      </c>
      <c r="W1966" s="40">
        <f t="shared" si="487"/>
        <v>0</v>
      </c>
      <c r="X1966" s="40">
        <f t="shared" si="488"/>
        <v>0</v>
      </c>
      <c r="Y1966" s="40">
        <f t="shared" si="489"/>
        <v>0</v>
      </c>
      <c r="Z1966" s="40">
        <f t="shared" si="490"/>
        <v>0</v>
      </c>
      <c r="AA1966" s="40">
        <f t="shared" si="491"/>
        <v>1</v>
      </c>
      <c r="AB1966" s="40">
        <f t="shared" si="492"/>
        <v>0</v>
      </c>
      <c r="AC1966" s="41" t="s">
        <v>132</v>
      </c>
      <c r="AD1966" s="41" t="s">
        <v>5857</v>
      </c>
      <c r="AE1966" s="41" t="s">
        <v>121</v>
      </c>
      <c r="AF1966" s="41" t="s">
        <v>322</v>
      </c>
      <c r="AG1966" s="41" t="s">
        <v>56</v>
      </c>
      <c r="AH1966" s="41" t="s">
        <v>56</v>
      </c>
      <c r="AI1966" s="41" t="s">
        <v>56</v>
      </c>
      <c r="AJ1966" s="41" t="s">
        <v>160</v>
      </c>
      <c r="AK1966" s="41" t="s">
        <v>56</v>
      </c>
    </row>
    <row r="1967" spans="1:37" s="41" customFormat="1" ht="15.75" hidden="1" thickBot="1" x14ac:dyDescent="0.3">
      <c r="A1967" s="11" t="s">
        <v>45</v>
      </c>
      <c r="B1967" s="12" t="s">
        <v>216</v>
      </c>
      <c r="C1967" s="13" t="s">
        <v>46</v>
      </c>
      <c r="D1967" s="14" t="s">
        <v>47</v>
      </c>
      <c r="E1967" s="13" t="s">
        <v>4383</v>
      </c>
      <c r="F1967" s="4" t="s">
        <v>212</v>
      </c>
      <c r="G1967" s="4" t="s">
        <v>4960</v>
      </c>
      <c r="H1967" s="15">
        <v>43164.333333333336</v>
      </c>
      <c r="I1967" s="15">
        <v>43171.75</v>
      </c>
      <c r="J1967" s="131" t="s">
        <v>5340</v>
      </c>
      <c r="K1967" s="45" t="s">
        <v>9</v>
      </c>
      <c r="L1967" s="47" t="s">
        <v>7</v>
      </c>
      <c r="M1967" s="47" t="s">
        <v>56</v>
      </c>
      <c r="N1967" s="9" t="str">
        <f t="shared" si="478"/>
        <v>Minor</v>
      </c>
      <c r="O1967" s="10" t="str">
        <f t="shared" si="479"/>
        <v>Successful</v>
      </c>
      <c r="P1967" s="10" t="str">
        <f t="shared" si="480"/>
        <v>On Time</v>
      </c>
      <c r="Q1967" s="9">
        <f t="shared" si="481"/>
        <v>1</v>
      </c>
      <c r="R1967" s="9">
        <f t="shared" si="482"/>
        <v>1</v>
      </c>
      <c r="S1967" s="9">
        <f t="shared" si="483"/>
        <v>0</v>
      </c>
      <c r="T1967" s="9" t="str">
        <f t="shared" si="484"/>
        <v>March</v>
      </c>
      <c r="U1967" s="40">
        <f t="shared" si="485"/>
        <v>1</v>
      </c>
      <c r="V1967" s="40" t="str">
        <f t="shared" si="486"/>
        <v>SLT</v>
      </c>
      <c r="W1967" s="40">
        <f t="shared" si="487"/>
        <v>0</v>
      </c>
      <c r="X1967" s="40">
        <f t="shared" si="488"/>
        <v>0</v>
      </c>
      <c r="Y1967" s="40">
        <f t="shared" si="489"/>
        <v>0</v>
      </c>
      <c r="Z1967" s="40">
        <f t="shared" si="490"/>
        <v>0</v>
      </c>
      <c r="AA1967" s="40">
        <f t="shared" si="491"/>
        <v>1</v>
      </c>
      <c r="AB1967" s="40">
        <f t="shared" si="492"/>
        <v>0</v>
      </c>
      <c r="AC1967" s="41" t="s">
        <v>823</v>
      </c>
      <c r="AD1967" s="41" t="s">
        <v>5861</v>
      </c>
      <c r="AE1967" s="41" t="s">
        <v>421</v>
      </c>
      <c r="AF1967" s="41" t="s">
        <v>216</v>
      </c>
      <c r="AG1967" s="41" t="s">
        <v>56</v>
      </c>
      <c r="AH1967" s="41" t="s">
        <v>56</v>
      </c>
      <c r="AI1967" s="41" t="s">
        <v>56</v>
      </c>
      <c r="AJ1967" s="41" t="s">
        <v>160</v>
      </c>
      <c r="AK1967" s="41" t="s">
        <v>56</v>
      </c>
    </row>
    <row r="1968" spans="1:37" s="41" customFormat="1" ht="15.75" hidden="1" thickBot="1" x14ac:dyDescent="0.3">
      <c r="A1968" s="11" t="s">
        <v>697</v>
      </c>
      <c r="B1968" s="12" t="s">
        <v>216</v>
      </c>
      <c r="C1968" s="13" t="s">
        <v>46</v>
      </c>
      <c r="D1968" s="14" t="s">
        <v>47</v>
      </c>
      <c r="E1968" s="13" t="s">
        <v>4384</v>
      </c>
      <c r="F1968" s="4" t="s">
        <v>614</v>
      </c>
      <c r="G1968" s="4" t="s">
        <v>779</v>
      </c>
      <c r="H1968" s="15">
        <v>43165.541666666664</v>
      </c>
      <c r="I1968" s="15">
        <v>43172.541666666664</v>
      </c>
      <c r="J1968" s="131" t="s">
        <v>5341</v>
      </c>
      <c r="K1968" s="45" t="s">
        <v>9</v>
      </c>
      <c r="L1968" s="47" t="s">
        <v>7</v>
      </c>
      <c r="M1968" s="47" t="s">
        <v>56</v>
      </c>
      <c r="N1968" s="9" t="str">
        <f t="shared" si="478"/>
        <v>Minor</v>
      </c>
      <c r="O1968" s="10" t="str">
        <f t="shared" si="479"/>
        <v>Successful</v>
      </c>
      <c r="P1968" s="10" t="str">
        <f t="shared" si="480"/>
        <v>On Time</v>
      </c>
      <c r="Q1968" s="9">
        <f t="shared" si="481"/>
        <v>1</v>
      </c>
      <c r="R1968" s="9">
        <f t="shared" si="482"/>
        <v>1</v>
      </c>
      <c r="S1968" s="9">
        <f t="shared" si="483"/>
        <v>0</v>
      </c>
      <c r="T1968" s="9" t="str">
        <f t="shared" si="484"/>
        <v>March</v>
      </c>
      <c r="U1968" s="40">
        <f t="shared" si="485"/>
        <v>0</v>
      </c>
      <c r="V1968" s="40" t="str">
        <f t="shared" si="486"/>
        <v>Normal</v>
      </c>
      <c r="W1968" s="40">
        <f t="shared" si="487"/>
        <v>0</v>
      </c>
      <c r="X1968" s="40">
        <f t="shared" si="488"/>
        <v>0</v>
      </c>
      <c r="Y1968" s="40">
        <f t="shared" si="489"/>
        <v>0</v>
      </c>
      <c r="Z1968" s="40">
        <f t="shared" si="490"/>
        <v>0</v>
      </c>
      <c r="AA1968" s="40">
        <f t="shared" si="491"/>
        <v>1</v>
      </c>
      <c r="AB1968" s="40">
        <f t="shared" si="492"/>
        <v>0</v>
      </c>
      <c r="AC1968" s="41" t="s">
        <v>238</v>
      </c>
      <c r="AD1968" s="41" t="s">
        <v>349</v>
      </c>
      <c r="AE1968" s="41" t="s">
        <v>351</v>
      </c>
      <c r="AF1968" s="41" t="s">
        <v>216</v>
      </c>
      <c r="AG1968" s="41" t="s">
        <v>56</v>
      </c>
      <c r="AH1968" s="41" t="s">
        <v>56</v>
      </c>
      <c r="AI1968" s="41" t="s">
        <v>56</v>
      </c>
      <c r="AJ1968" s="41" t="s">
        <v>160</v>
      </c>
      <c r="AK1968" s="41" t="s">
        <v>56</v>
      </c>
    </row>
    <row r="1969" spans="1:37" s="41" customFormat="1" ht="15.75" hidden="1" thickBot="1" x14ac:dyDescent="0.3">
      <c r="A1969" s="11" t="s">
        <v>697</v>
      </c>
      <c r="B1969" s="12" t="s">
        <v>216</v>
      </c>
      <c r="C1969" s="13" t="s">
        <v>46</v>
      </c>
      <c r="D1969" s="14" t="s">
        <v>47</v>
      </c>
      <c r="E1969" s="13" t="s">
        <v>4385</v>
      </c>
      <c r="F1969" s="4" t="s">
        <v>614</v>
      </c>
      <c r="G1969" s="4" t="s">
        <v>4956</v>
      </c>
      <c r="H1969" s="15">
        <v>43168.708333333336</v>
      </c>
      <c r="I1969" s="15">
        <v>43171.833333333336</v>
      </c>
      <c r="J1969" s="131" t="s">
        <v>5342</v>
      </c>
      <c r="K1969" s="45" t="s">
        <v>9</v>
      </c>
      <c r="L1969" s="47" t="s">
        <v>7</v>
      </c>
      <c r="M1969" s="47" t="s">
        <v>56</v>
      </c>
      <c r="N1969" s="9" t="str">
        <f t="shared" si="478"/>
        <v>Minor</v>
      </c>
      <c r="O1969" s="10" t="str">
        <f t="shared" si="479"/>
        <v>Successful</v>
      </c>
      <c r="P1969" s="10" t="str">
        <f t="shared" si="480"/>
        <v>On Time</v>
      </c>
      <c r="Q1969" s="9">
        <f t="shared" si="481"/>
        <v>1</v>
      </c>
      <c r="R1969" s="9">
        <f t="shared" si="482"/>
        <v>1</v>
      </c>
      <c r="S1969" s="9">
        <f t="shared" si="483"/>
        <v>0</v>
      </c>
      <c r="T1969" s="9" t="str">
        <f t="shared" si="484"/>
        <v>March</v>
      </c>
      <c r="U1969" s="40">
        <f t="shared" si="485"/>
        <v>0</v>
      </c>
      <c r="V1969" s="40" t="str">
        <f t="shared" si="486"/>
        <v>Normal</v>
      </c>
      <c r="W1969" s="40">
        <f t="shared" si="487"/>
        <v>0</v>
      </c>
      <c r="X1969" s="40">
        <f t="shared" si="488"/>
        <v>0</v>
      </c>
      <c r="Y1969" s="40">
        <f t="shared" si="489"/>
        <v>0</v>
      </c>
      <c r="Z1969" s="40">
        <f t="shared" si="490"/>
        <v>0</v>
      </c>
      <c r="AA1969" s="40">
        <f t="shared" si="491"/>
        <v>1</v>
      </c>
      <c r="AB1969" s="40">
        <f t="shared" si="492"/>
        <v>0</v>
      </c>
      <c r="AC1969" s="41" t="s">
        <v>238</v>
      </c>
      <c r="AD1969" s="41" t="s">
        <v>554</v>
      </c>
      <c r="AE1969" s="41" t="s">
        <v>351</v>
      </c>
      <c r="AF1969" s="41" t="s">
        <v>216</v>
      </c>
      <c r="AG1969" s="41" t="s">
        <v>56</v>
      </c>
      <c r="AH1969" s="41" t="s">
        <v>56</v>
      </c>
      <c r="AI1969" s="41" t="s">
        <v>56</v>
      </c>
      <c r="AJ1969" s="41" t="s">
        <v>160</v>
      </c>
      <c r="AK1969" s="41" t="s">
        <v>56</v>
      </c>
    </row>
    <row r="1970" spans="1:37" s="41" customFormat="1" ht="15.75" hidden="1" thickBot="1" x14ac:dyDescent="0.3">
      <c r="A1970" s="11" t="s">
        <v>45</v>
      </c>
      <c r="B1970" s="12" t="s">
        <v>8</v>
      </c>
      <c r="C1970" s="13" t="s">
        <v>52</v>
      </c>
      <c r="D1970" s="14" t="s">
        <v>47</v>
      </c>
      <c r="E1970" s="13" t="s">
        <v>4386</v>
      </c>
      <c r="F1970" s="4" t="s">
        <v>122</v>
      </c>
      <c r="G1970" s="4" t="s">
        <v>501</v>
      </c>
      <c r="H1970" s="15">
        <v>43172.333333333336</v>
      </c>
      <c r="I1970" s="15">
        <v>43172.479166666664</v>
      </c>
      <c r="J1970" s="131" t="s">
        <v>5343</v>
      </c>
      <c r="K1970" s="45" t="s">
        <v>9</v>
      </c>
      <c r="L1970" s="47" t="s">
        <v>7</v>
      </c>
      <c r="M1970" s="47" t="s">
        <v>56</v>
      </c>
      <c r="N1970" s="9" t="str">
        <f t="shared" si="478"/>
        <v>Standard</v>
      </c>
      <c r="O1970" s="10" t="str">
        <f t="shared" si="479"/>
        <v>Successful</v>
      </c>
      <c r="P1970" s="10" t="str">
        <f t="shared" si="480"/>
        <v>On Time</v>
      </c>
      <c r="Q1970" s="9">
        <f t="shared" si="481"/>
        <v>1</v>
      </c>
      <c r="R1970" s="9">
        <f t="shared" si="482"/>
        <v>1</v>
      </c>
      <c r="S1970" s="9">
        <f t="shared" si="483"/>
        <v>0</v>
      </c>
      <c r="T1970" s="9" t="str">
        <f t="shared" si="484"/>
        <v>March</v>
      </c>
      <c r="U1970" s="40">
        <f t="shared" si="485"/>
        <v>0</v>
      </c>
      <c r="V1970" s="40" t="str">
        <f t="shared" si="486"/>
        <v>Normal</v>
      </c>
      <c r="W1970" s="40">
        <f t="shared" si="487"/>
        <v>0</v>
      </c>
      <c r="X1970" s="40">
        <f t="shared" si="488"/>
        <v>0</v>
      </c>
      <c r="Y1970" s="40">
        <f t="shared" si="489"/>
        <v>0</v>
      </c>
      <c r="Z1970" s="40">
        <f t="shared" si="490"/>
        <v>0</v>
      </c>
      <c r="AA1970" s="40">
        <f t="shared" si="491"/>
        <v>1</v>
      </c>
      <c r="AB1970" s="40">
        <f t="shared" si="492"/>
        <v>0</v>
      </c>
      <c r="AC1970" s="41" t="s">
        <v>823</v>
      </c>
      <c r="AD1970" s="41" t="s">
        <v>280</v>
      </c>
      <c r="AE1970" s="41" t="s">
        <v>147</v>
      </c>
      <c r="AF1970" s="41" t="s">
        <v>8</v>
      </c>
      <c r="AG1970" s="41" t="s">
        <v>56</v>
      </c>
      <c r="AH1970" s="41" t="s">
        <v>56</v>
      </c>
      <c r="AI1970" s="41" t="s">
        <v>56</v>
      </c>
      <c r="AJ1970" s="41" t="s">
        <v>160</v>
      </c>
      <c r="AK1970" s="41" t="s">
        <v>56</v>
      </c>
    </row>
    <row r="1971" spans="1:37" s="41" customFormat="1" ht="15.75" hidden="1" thickBot="1" x14ac:dyDescent="0.3">
      <c r="A1971" s="11" t="s">
        <v>697</v>
      </c>
      <c r="B1971" s="12" t="s">
        <v>215</v>
      </c>
      <c r="C1971" s="13" t="s">
        <v>46</v>
      </c>
      <c r="D1971" s="14" t="s">
        <v>47</v>
      </c>
      <c r="E1971" s="13" t="s">
        <v>4387</v>
      </c>
      <c r="F1971" s="4" t="s">
        <v>94</v>
      </c>
      <c r="G1971" s="4" t="s">
        <v>4945</v>
      </c>
      <c r="H1971" s="15">
        <v>43171.5</v>
      </c>
      <c r="I1971" s="15">
        <v>43171.583333333336</v>
      </c>
      <c r="J1971" s="131" t="s">
        <v>5344</v>
      </c>
      <c r="K1971" s="45" t="s">
        <v>9</v>
      </c>
      <c r="L1971" s="47" t="s">
        <v>7</v>
      </c>
      <c r="M1971" s="47" t="s">
        <v>56</v>
      </c>
      <c r="N1971" s="9" t="str">
        <f t="shared" si="478"/>
        <v>Minor</v>
      </c>
      <c r="O1971" s="10" t="str">
        <f t="shared" si="479"/>
        <v>Successful</v>
      </c>
      <c r="P1971" s="10" t="str">
        <f t="shared" si="480"/>
        <v>On Time</v>
      </c>
      <c r="Q1971" s="9">
        <f t="shared" si="481"/>
        <v>1</v>
      </c>
      <c r="R1971" s="9">
        <f t="shared" si="482"/>
        <v>1</v>
      </c>
      <c r="S1971" s="9">
        <f t="shared" si="483"/>
        <v>0</v>
      </c>
      <c r="T1971" s="9" t="str">
        <f t="shared" si="484"/>
        <v>March</v>
      </c>
      <c r="U1971" s="40">
        <f t="shared" si="485"/>
        <v>0</v>
      </c>
      <c r="V1971" s="40" t="str">
        <f t="shared" si="486"/>
        <v>Normal</v>
      </c>
      <c r="W1971" s="40">
        <f t="shared" si="487"/>
        <v>0</v>
      </c>
      <c r="X1971" s="40">
        <f t="shared" si="488"/>
        <v>0</v>
      </c>
      <c r="Y1971" s="40">
        <f t="shared" si="489"/>
        <v>0</v>
      </c>
      <c r="Z1971" s="40">
        <f t="shared" si="490"/>
        <v>0</v>
      </c>
      <c r="AA1971" s="40">
        <f t="shared" si="491"/>
        <v>1</v>
      </c>
      <c r="AB1971" s="40">
        <f t="shared" si="492"/>
        <v>0</v>
      </c>
      <c r="AC1971" s="41" t="s">
        <v>238</v>
      </c>
      <c r="AD1971" s="41" t="s">
        <v>2259</v>
      </c>
      <c r="AE1971" s="41" t="s">
        <v>431</v>
      </c>
      <c r="AF1971" s="41" t="s">
        <v>215</v>
      </c>
      <c r="AG1971" s="41" t="s">
        <v>56</v>
      </c>
      <c r="AH1971" s="41" t="s">
        <v>56</v>
      </c>
      <c r="AI1971" s="41" t="s">
        <v>56</v>
      </c>
      <c r="AJ1971" s="41" t="s">
        <v>160</v>
      </c>
      <c r="AK1971" s="41" t="s">
        <v>56</v>
      </c>
    </row>
    <row r="1972" spans="1:37" s="41" customFormat="1" ht="15.75" hidden="1" thickBot="1" x14ac:dyDescent="0.3">
      <c r="A1972" s="11" t="s">
        <v>45</v>
      </c>
      <c r="B1972" s="12" t="s">
        <v>216</v>
      </c>
      <c r="C1972" s="13" t="s">
        <v>52</v>
      </c>
      <c r="D1972" s="14" t="s">
        <v>47</v>
      </c>
      <c r="E1972" s="13" t="s">
        <v>4388</v>
      </c>
      <c r="F1972" s="4" t="s">
        <v>158</v>
      </c>
      <c r="G1972" s="4" t="s">
        <v>757</v>
      </c>
      <c r="H1972" s="15">
        <v>43171.958333333336</v>
      </c>
      <c r="I1972" s="15">
        <v>43172.083333333336</v>
      </c>
      <c r="J1972" s="131" t="s">
        <v>5345</v>
      </c>
      <c r="K1972" s="45" t="s">
        <v>9</v>
      </c>
      <c r="L1972" s="47" t="s">
        <v>7</v>
      </c>
      <c r="M1972" s="47" t="s">
        <v>56</v>
      </c>
      <c r="N1972" s="9" t="str">
        <f t="shared" si="478"/>
        <v>Standard</v>
      </c>
      <c r="O1972" s="10" t="str">
        <f t="shared" si="479"/>
        <v>Successful</v>
      </c>
      <c r="P1972" s="10" t="str">
        <f t="shared" si="480"/>
        <v>On Time</v>
      </c>
      <c r="Q1972" s="9">
        <f t="shared" si="481"/>
        <v>1</v>
      </c>
      <c r="R1972" s="9">
        <f t="shared" si="482"/>
        <v>1</v>
      </c>
      <c r="S1972" s="9">
        <f t="shared" si="483"/>
        <v>0</v>
      </c>
      <c r="T1972" s="9" t="str">
        <f t="shared" si="484"/>
        <v>March</v>
      </c>
      <c r="U1972" s="40">
        <f t="shared" si="485"/>
        <v>0</v>
      </c>
      <c r="V1972" s="40" t="str">
        <f t="shared" si="486"/>
        <v>Normal</v>
      </c>
      <c r="W1972" s="40">
        <f t="shared" si="487"/>
        <v>0</v>
      </c>
      <c r="X1972" s="40">
        <f t="shared" si="488"/>
        <v>0</v>
      </c>
      <c r="Y1972" s="40">
        <f t="shared" si="489"/>
        <v>0</v>
      </c>
      <c r="Z1972" s="40">
        <f t="shared" si="490"/>
        <v>0</v>
      </c>
      <c r="AA1972" s="40">
        <f t="shared" si="491"/>
        <v>1</v>
      </c>
      <c r="AB1972" s="40">
        <f t="shared" si="492"/>
        <v>0</v>
      </c>
      <c r="AC1972" s="41" t="s">
        <v>823</v>
      </c>
      <c r="AD1972" s="41" t="s">
        <v>297</v>
      </c>
      <c r="AE1972" s="41" t="s">
        <v>121</v>
      </c>
      <c r="AF1972" s="41" t="s">
        <v>322</v>
      </c>
      <c r="AG1972" s="41" t="s">
        <v>56</v>
      </c>
      <c r="AH1972" s="41" t="s">
        <v>56</v>
      </c>
      <c r="AI1972" s="41" t="s">
        <v>56</v>
      </c>
      <c r="AJ1972" s="41" t="s">
        <v>160</v>
      </c>
      <c r="AK1972" s="41" t="s">
        <v>56</v>
      </c>
    </row>
    <row r="1973" spans="1:37" s="41" customFormat="1" ht="15.75" hidden="1" thickBot="1" x14ac:dyDescent="0.3">
      <c r="A1973" s="11" t="s">
        <v>248</v>
      </c>
      <c r="B1973" s="12" t="s">
        <v>216</v>
      </c>
      <c r="C1973" s="13" t="s">
        <v>46</v>
      </c>
      <c r="D1973" s="14" t="s">
        <v>47</v>
      </c>
      <c r="E1973" s="13" t="s">
        <v>4389</v>
      </c>
      <c r="F1973" s="4" t="s">
        <v>343</v>
      </c>
      <c r="G1973" s="4" t="s">
        <v>664</v>
      </c>
      <c r="H1973" s="15">
        <v>43166.875</v>
      </c>
      <c r="I1973" s="15">
        <v>43172.645833333336</v>
      </c>
      <c r="J1973" s="131" t="s">
        <v>5346</v>
      </c>
      <c r="K1973" s="45" t="s">
        <v>9</v>
      </c>
      <c r="L1973" s="47" t="s">
        <v>7</v>
      </c>
      <c r="M1973" s="47" t="s">
        <v>56</v>
      </c>
      <c r="N1973" s="9" t="str">
        <f t="shared" si="478"/>
        <v>Minor</v>
      </c>
      <c r="O1973" s="10" t="str">
        <f t="shared" si="479"/>
        <v>Successful</v>
      </c>
      <c r="P1973" s="10" t="str">
        <f t="shared" si="480"/>
        <v>On Time</v>
      </c>
      <c r="Q1973" s="9">
        <f t="shared" si="481"/>
        <v>1</v>
      </c>
      <c r="R1973" s="9">
        <f t="shared" si="482"/>
        <v>1</v>
      </c>
      <c r="S1973" s="9">
        <f t="shared" si="483"/>
        <v>0</v>
      </c>
      <c r="T1973" s="9" t="str">
        <f t="shared" si="484"/>
        <v>March</v>
      </c>
      <c r="U1973" s="40">
        <f t="shared" si="485"/>
        <v>0</v>
      </c>
      <c r="V1973" s="40" t="str">
        <f t="shared" si="486"/>
        <v>Normal</v>
      </c>
      <c r="W1973" s="40">
        <f t="shared" si="487"/>
        <v>0</v>
      </c>
      <c r="X1973" s="40">
        <f t="shared" si="488"/>
        <v>0</v>
      </c>
      <c r="Y1973" s="40">
        <f t="shared" si="489"/>
        <v>0</v>
      </c>
      <c r="Z1973" s="40">
        <f t="shared" si="490"/>
        <v>0</v>
      </c>
      <c r="AA1973" s="40">
        <f t="shared" si="491"/>
        <v>1</v>
      </c>
      <c r="AB1973" s="40">
        <f t="shared" si="492"/>
        <v>0</v>
      </c>
      <c r="AC1973" s="41" t="s">
        <v>537</v>
      </c>
      <c r="AD1973" s="41" t="s">
        <v>514</v>
      </c>
      <c r="AE1973" s="41" t="s">
        <v>420</v>
      </c>
      <c r="AF1973" s="41" t="s">
        <v>216</v>
      </c>
      <c r="AG1973" s="41" t="s">
        <v>56</v>
      </c>
      <c r="AH1973" s="41" t="s">
        <v>56</v>
      </c>
      <c r="AI1973" s="41" t="s">
        <v>56</v>
      </c>
      <c r="AJ1973" s="41" t="s">
        <v>160</v>
      </c>
      <c r="AK1973" s="41" t="s">
        <v>56</v>
      </c>
    </row>
    <row r="1974" spans="1:37" s="41" customFormat="1" ht="15.75" hidden="1" thickBot="1" x14ac:dyDescent="0.3">
      <c r="A1974" s="11" t="s">
        <v>697</v>
      </c>
      <c r="B1974" s="12" t="s">
        <v>216</v>
      </c>
      <c r="C1974" s="13" t="s">
        <v>46</v>
      </c>
      <c r="D1974" s="14" t="s">
        <v>47</v>
      </c>
      <c r="E1974" s="13" t="s">
        <v>4390</v>
      </c>
      <c r="F1974" s="4" t="s">
        <v>152</v>
      </c>
      <c r="G1974" s="4" t="s">
        <v>171</v>
      </c>
      <c r="H1974" s="15">
        <v>43170.333333333336</v>
      </c>
      <c r="I1974" s="15">
        <v>43171.708333333336</v>
      </c>
      <c r="J1974" s="131" t="s">
        <v>5347</v>
      </c>
      <c r="K1974" s="45" t="s">
        <v>9</v>
      </c>
      <c r="L1974" s="47" t="s">
        <v>7</v>
      </c>
      <c r="M1974" s="47" t="s">
        <v>56</v>
      </c>
      <c r="N1974" s="9" t="str">
        <f t="shared" si="478"/>
        <v>Minor</v>
      </c>
      <c r="O1974" s="10" t="str">
        <f t="shared" si="479"/>
        <v>Successful</v>
      </c>
      <c r="P1974" s="10" t="str">
        <f t="shared" si="480"/>
        <v>On Time</v>
      </c>
      <c r="Q1974" s="9">
        <f t="shared" si="481"/>
        <v>1</v>
      </c>
      <c r="R1974" s="9">
        <f t="shared" si="482"/>
        <v>1</v>
      </c>
      <c r="S1974" s="9">
        <f t="shared" si="483"/>
        <v>0</v>
      </c>
      <c r="T1974" s="9" t="str">
        <f t="shared" si="484"/>
        <v>March</v>
      </c>
      <c r="U1974" s="40">
        <f t="shared" si="485"/>
        <v>0</v>
      </c>
      <c r="V1974" s="40" t="str">
        <f t="shared" si="486"/>
        <v>Normal</v>
      </c>
      <c r="W1974" s="40">
        <f t="shared" si="487"/>
        <v>0</v>
      </c>
      <c r="X1974" s="40">
        <f t="shared" si="488"/>
        <v>0</v>
      </c>
      <c r="Y1974" s="40">
        <f t="shared" si="489"/>
        <v>0</v>
      </c>
      <c r="Z1974" s="40">
        <f t="shared" si="490"/>
        <v>0</v>
      </c>
      <c r="AA1974" s="40">
        <f t="shared" si="491"/>
        <v>1</v>
      </c>
      <c r="AB1974" s="40">
        <f t="shared" si="492"/>
        <v>0</v>
      </c>
      <c r="AC1974" s="41" t="s">
        <v>238</v>
      </c>
      <c r="AD1974" s="41" t="s">
        <v>825</v>
      </c>
      <c r="AE1974" s="41" t="s">
        <v>121</v>
      </c>
      <c r="AF1974" s="41" t="s">
        <v>322</v>
      </c>
      <c r="AG1974" s="41" t="s">
        <v>56</v>
      </c>
      <c r="AH1974" s="41" t="s">
        <v>56</v>
      </c>
      <c r="AI1974" s="41" t="s">
        <v>56</v>
      </c>
      <c r="AJ1974" s="41" t="s">
        <v>160</v>
      </c>
      <c r="AK1974" s="41" t="s">
        <v>56</v>
      </c>
    </row>
    <row r="1975" spans="1:37" s="41" customFormat="1" ht="15.75" hidden="1" thickBot="1" x14ac:dyDescent="0.3">
      <c r="A1975" s="11" t="s">
        <v>45</v>
      </c>
      <c r="B1975" s="12" t="s">
        <v>216</v>
      </c>
      <c r="C1975" s="13" t="s">
        <v>52</v>
      </c>
      <c r="D1975" s="14" t="s">
        <v>47</v>
      </c>
      <c r="E1975" s="13" t="s">
        <v>4391</v>
      </c>
      <c r="F1975" s="4" t="s">
        <v>326</v>
      </c>
      <c r="G1975" s="4" t="s">
        <v>451</v>
      </c>
      <c r="H1975" s="15">
        <v>43168.75</v>
      </c>
      <c r="I1975" s="15">
        <v>43171.75</v>
      </c>
      <c r="J1975" s="131" t="s">
        <v>5348</v>
      </c>
      <c r="K1975" s="45" t="s">
        <v>9</v>
      </c>
      <c r="L1975" s="47" t="s">
        <v>7</v>
      </c>
      <c r="M1975" s="47" t="s">
        <v>56</v>
      </c>
      <c r="N1975" s="9" t="str">
        <f t="shared" si="478"/>
        <v>Standard</v>
      </c>
      <c r="O1975" s="10" t="str">
        <f t="shared" si="479"/>
        <v>Successful</v>
      </c>
      <c r="P1975" s="10" t="str">
        <f t="shared" si="480"/>
        <v>On Time</v>
      </c>
      <c r="Q1975" s="9">
        <f t="shared" si="481"/>
        <v>1</v>
      </c>
      <c r="R1975" s="9">
        <f t="shared" si="482"/>
        <v>1</v>
      </c>
      <c r="S1975" s="9">
        <f t="shared" si="483"/>
        <v>0</v>
      </c>
      <c r="T1975" s="9" t="str">
        <f t="shared" si="484"/>
        <v>March</v>
      </c>
      <c r="U1975" s="40">
        <f t="shared" si="485"/>
        <v>0</v>
      </c>
      <c r="V1975" s="40" t="str">
        <f t="shared" si="486"/>
        <v>Normal</v>
      </c>
      <c r="W1975" s="40">
        <f t="shared" si="487"/>
        <v>0</v>
      </c>
      <c r="X1975" s="40">
        <f t="shared" si="488"/>
        <v>0</v>
      </c>
      <c r="Y1975" s="40">
        <f t="shared" si="489"/>
        <v>0</v>
      </c>
      <c r="Z1975" s="40">
        <f t="shared" si="490"/>
        <v>0</v>
      </c>
      <c r="AA1975" s="40">
        <f t="shared" si="491"/>
        <v>1</v>
      </c>
      <c r="AB1975" s="40">
        <f t="shared" si="492"/>
        <v>0</v>
      </c>
      <c r="AC1975" s="41" t="s">
        <v>823</v>
      </c>
      <c r="AD1975" s="41" t="s">
        <v>3998</v>
      </c>
      <c r="AE1975" s="41" t="s">
        <v>258</v>
      </c>
      <c r="AF1975" s="41" t="s">
        <v>216</v>
      </c>
      <c r="AG1975" s="41" t="s">
        <v>56</v>
      </c>
      <c r="AH1975" s="41" t="s">
        <v>56</v>
      </c>
      <c r="AI1975" s="41" t="s">
        <v>56</v>
      </c>
      <c r="AJ1975" s="41" t="s">
        <v>160</v>
      </c>
      <c r="AK1975" s="41" t="s">
        <v>56</v>
      </c>
    </row>
    <row r="1976" spans="1:37" s="41" customFormat="1" ht="15.75" hidden="1" thickBot="1" x14ac:dyDescent="0.3">
      <c r="A1976" s="11" t="s">
        <v>697</v>
      </c>
      <c r="B1976" s="12" t="s">
        <v>216</v>
      </c>
      <c r="C1976" s="13" t="s">
        <v>46</v>
      </c>
      <c r="D1976" s="14" t="s">
        <v>47</v>
      </c>
      <c r="E1976" s="13" t="s">
        <v>4392</v>
      </c>
      <c r="F1976" s="4" t="s">
        <v>343</v>
      </c>
      <c r="G1976" s="4" t="s">
        <v>763</v>
      </c>
      <c r="H1976" s="15">
        <v>43171.458333333336</v>
      </c>
      <c r="I1976" s="15">
        <v>43171.708333333336</v>
      </c>
      <c r="J1976" s="131" t="s">
        <v>5349</v>
      </c>
      <c r="K1976" s="45" t="s">
        <v>9</v>
      </c>
      <c r="L1976" s="47" t="s">
        <v>7</v>
      </c>
      <c r="M1976" s="47" t="s">
        <v>56</v>
      </c>
      <c r="N1976" s="9" t="str">
        <f t="shared" si="478"/>
        <v>Minor</v>
      </c>
      <c r="O1976" s="10" t="str">
        <f t="shared" si="479"/>
        <v>Successful</v>
      </c>
      <c r="P1976" s="10" t="str">
        <f t="shared" si="480"/>
        <v>On Time</v>
      </c>
      <c r="Q1976" s="9">
        <f t="shared" si="481"/>
        <v>1</v>
      </c>
      <c r="R1976" s="9">
        <f t="shared" si="482"/>
        <v>1</v>
      </c>
      <c r="S1976" s="9">
        <f t="shared" si="483"/>
        <v>0</v>
      </c>
      <c r="T1976" s="9" t="str">
        <f t="shared" si="484"/>
        <v>March</v>
      </c>
      <c r="U1976" s="40">
        <f t="shared" si="485"/>
        <v>0</v>
      </c>
      <c r="V1976" s="40" t="str">
        <f t="shared" si="486"/>
        <v>Normal</v>
      </c>
      <c r="W1976" s="40">
        <f t="shared" si="487"/>
        <v>0</v>
      </c>
      <c r="X1976" s="40">
        <f t="shared" si="488"/>
        <v>0</v>
      </c>
      <c r="Y1976" s="40">
        <f t="shared" si="489"/>
        <v>0</v>
      </c>
      <c r="Z1976" s="40">
        <f t="shared" si="490"/>
        <v>0</v>
      </c>
      <c r="AA1976" s="40">
        <f t="shared" si="491"/>
        <v>1</v>
      </c>
      <c r="AB1976" s="40">
        <f t="shared" si="492"/>
        <v>0</v>
      </c>
      <c r="AC1976" s="41" t="s">
        <v>238</v>
      </c>
      <c r="AD1976" s="41" t="s">
        <v>280</v>
      </c>
      <c r="AE1976" s="41" t="s">
        <v>420</v>
      </c>
      <c r="AF1976" s="41" t="s">
        <v>216</v>
      </c>
      <c r="AG1976" s="41" t="s">
        <v>56</v>
      </c>
      <c r="AH1976" s="41" t="s">
        <v>56</v>
      </c>
      <c r="AI1976" s="41" t="s">
        <v>56</v>
      </c>
      <c r="AJ1976" s="41" t="s">
        <v>160</v>
      </c>
      <c r="AK1976" s="41" t="s">
        <v>56</v>
      </c>
    </row>
    <row r="1977" spans="1:37" s="41" customFormat="1" ht="15.75" hidden="1" thickBot="1" x14ac:dyDescent="0.3">
      <c r="A1977" s="11" t="s">
        <v>359</v>
      </c>
      <c r="B1977" s="12" t="s">
        <v>216</v>
      </c>
      <c r="C1977" s="13" t="s">
        <v>52</v>
      </c>
      <c r="D1977" s="14" t="s">
        <v>47</v>
      </c>
      <c r="E1977" s="13" t="s">
        <v>4393</v>
      </c>
      <c r="F1977" s="4" t="s">
        <v>158</v>
      </c>
      <c r="G1977" s="4" t="s">
        <v>243</v>
      </c>
      <c r="H1977" s="15">
        <v>43172.291666666664</v>
      </c>
      <c r="I1977" s="15">
        <v>43172.416666666664</v>
      </c>
      <c r="J1977" s="131" t="s">
        <v>5350</v>
      </c>
      <c r="K1977" s="45" t="s">
        <v>9</v>
      </c>
      <c r="L1977" s="47" t="s">
        <v>7</v>
      </c>
      <c r="M1977" s="47" t="s">
        <v>56</v>
      </c>
      <c r="N1977" s="9" t="str">
        <f t="shared" si="478"/>
        <v>Standard</v>
      </c>
      <c r="O1977" s="10" t="str">
        <f t="shared" si="479"/>
        <v>Successful</v>
      </c>
      <c r="P1977" s="10" t="str">
        <f t="shared" si="480"/>
        <v>On Time</v>
      </c>
      <c r="Q1977" s="9">
        <f t="shared" si="481"/>
        <v>1</v>
      </c>
      <c r="R1977" s="9">
        <f t="shared" si="482"/>
        <v>1</v>
      </c>
      <c r="S1977" s="9">
        <f t="shared" si="483"/>
        <v>0</v>
      </c>
      <c r="T1977" s="9" t="str">
        <f t="shared" si="484"/>
        <v>March</v>
      </c>
      <c r="U1977" s="40">
        <f t="shared" si="485"/>
        <v>0</v>
      </c>
      <c r="V1977" s="40" t="str">
        <f t="shared" si="486"/>
        <v>Normal</v>
      </c>
      <c r="W1977" s="40">
        <f t="shared" si="487"/>
        <v>0</v>
      </c>
      <c r="X1977" s="40">
        <f t="shared" si="488"/>
        <v>0</v>
      </c>
      <c r="Y1977" s="40">
        <f t="shared" si="489"/>
        <v>0</v>
      </c>
      <c r="Z1977" s="40">
        <f t="shared" si="490"/>
        <v>0</v>
      </c>
      <c r="AA1977" s="40">
        <f t="shared" si="491"/>
        <v>1</v>
      </c>
      <c r="AB1977" s="40">
        <f t="shared" si="492"/>
        <v>0</v>
      </c>
      <c r="AC1977" s="41" t="s">
        <v>823</v>
      </c>
      <c r="AD1977" s="41" t="s">
        <v>283</v>
      </c>
      <c r="AE1977" s="41" t="s">
        <v>121</v>
      </c>
      <c r="AF1977" s="41" t="s">
        <v>322</v>
      </c>
      <c r="AG1977" s="41" t="s">
        <v>56</v>
      </c>
      <c r="AH1977" s="41" t="s">
        <v>56</v>
      </c>
      <c r="AI1977" s="41" t="s">
        <v>56</v>
      </c>
      <c r="AJ1977" s="41" t="s">
        <v>160</v>
      </c>
      <c r="AK1977" s="41" t="s">
        <v>56</v>
      </c>
    </row>
    <row r="1978" spans="1:37" s="41" customFormat="1" ht="15.75" hidden="1" thickBot="1" x14ac:dyDescent="0.3">
      <c r="A1978" s="11" t="s">
        <v>697</v>
      </c>
      <c r="B1978" s="12" t="s">
        <v>216</v>
      </c>
      <c r="C1978" s="13" t="s">
        <v>52</v>
      </c>
      <c r="D1978" s="14" t="s">
        <v>47</v>
      </c>
      <c r="E1978" s="13" t="s">
        <v>4394</v>
      </c>
      <c r="F1978" s="4" t="s">
        <v>364</v>
      </c>
      <c r="G1978" s="4" t="s">
        <v>783</v>
      </c>
      <c r="H1978" s="15">
        <v>43168.625</v>
      </c>
      <c r="I1978" s="15">
        <v>43171.75</v>
      </c>
      <c r="J1978" s="131" t="s">
        <v>5351</v>
      </c>
      <c r="K1978" s="45" t="s">
        <v>9</v>
      </c>
      <c r="L1978" s="47" t="s">
        <v>7</v>
      </c>
      <c r="M1978" s="47" t="s">
        <v>56</v>
      </c>
      <c r="N1978" s="9" t="str">
        <f t="shared" si="478"/>
        <v>Standard</v>
      </c>
      <c r="O1978" s="10" t="str">
        <f t="shared" si="479"/>
        <v>Successful</v>
      </c>
      <c r="P1978" s="10" t="str">
        <f t="shared" si="480"/>
        <v>On Time</v>
      </c>
      <c r="Q1978" s="9">
        <f t="shared" si="481"/>
        <v>1</v>
      </c>
      <c r="R1978" s="9">
        <f t="shared" si="482"/>
        <v>1</v>
      </c>
      <c r="S1978" s="9">
        <f t="shared" si="483"/>
        <v>0</v>
      </c>
      <c r="T1978" s="9" t="str">
        <f t="shared" si="484"/>
        <v>March</v>
      </c>
      <c r="U1978" s="40">
        <f t="shared" si="485"/>
        <v>0</v>
      </c>
      <c r="V1978" s="40" t="str">
        <f t="shared" si="486"/>
        <v>Normal</v>
      </c>
      <c r="W1978" s="40">
        <f t="shared" si="487"/>
        <v>0</v>
      </c>
      <c r="X1978" s="40">
        <f t="shared" si="488"/>
        <v>0</v>
      </c>
      <c r="Y1978" s="40">
        <f t="shared" si="489"/>
        <v>0</v>
      </c>
      <c r="Z1978" s="40">
        <f t="shared" si="490"/>
        <v>0</v>
      </c>
      <c r="AA1978" s="40">
        <f t="shared" si="491"/>
        <v>1</v>
      </c>
      <c r="AB1978" s="40">
        <f t="shared" si="492"/>
        <v>0</v>
      </c>
      <c r="AC1978" s="41" t="s">
        <v>238</v>
      </c>
      <c r="AD1978" s="41" t="s">
        <v>5862</v>
      </c>
      <c r="AE1978" s="41" t="s">
        <v>429</v>
      </c>
      <c r="AF1978" s="41" t="s">
        <v>216</v>
      </c>
      <c r="AG1978" s="41" t="s">
        <v>56</v>
      </c>
      <c r="AH1978" s="41" t="s">
        <v>56</v>
      </c>
      <c r="AI1978" s="41" t="s">
        <v>56</v>
      </c>
      <c r="AJ1978" s="41" t="s">
        <v>160</v>
      </c>
      <c r="AK1978" s="41" t="s">
        <v>56</v>
      </c>
    </row>
    <row r="1979" spans="1:37" s="41" customFormat="1" ht="15.75" hidden="1" thickBot="1" x14ac:dyDescent="0.3">
      <c r="A1979" s="11" t="s">
        <v>45</v>
      </c>
      <c r="B1979" s="12" t="s">
        <v>216</v>
      </c>
      <c r="C1979" s="13" t="s">
        <v>52</v>
      </c>
      <c r="D1979" s="14" t="s">
        <v>47</v>
      </c>
      <c r="E1979" s="13" t="s">
        <v>4395</v>
      </c>
      <c r="F1979" s="4" t="s">
        <v>158</v>
      </c>
      <c r="G1979" s="4" t="s">
        <v>263</v>
      </c>
      <c r="H1979" s="15">
        <v>43168.833333333336</v>
      </c>
      <c r="I1979" s="15">
        <v>43171.708333333336</v>
      </c>
      <c r="J1979" s="131" t="s">
        <v>5352</v>
      </c>
      <c r="K1979" s="45" t="s">
        <v>9</v>
      </c>
      <c r="L1979" s="47" t="s">
        <v>7</v>
      </c>
      <c r="M1979" s="47" t="s">
        <v>56</v>
      </c>
      <c r="N1979" s="9" t="str">
        <f t="shared" si="478"/>
        <v>Standard</v>
      </c>
      <c r="O1979" s="10" t="str">
        <f t="shared" si="479"/>
        <v>Successful</v>
      </c>
      <c r="P1979" s="10" t="str">
        <f t="shared" si="480"/>
        <v>On Time</v>
      </c>
      <c r="Q1979" s="9">
        <f t="shared" si="481"/>
        <v>1</v>
      </c>
      <c r="R1979" s="9">
        <f t="shared" si="482"/>
        <v>1</v>
      </c>
      <c r="S1979" s="9">
        <f t="shared" si="483"/>
        <v>0</v>
      </c>
      <c r="T1979" s="9" t="str">
        <f t="shared" si="484"/>
        <v>March</v>
      </c>
      <c r="U1979" s="40">
        <f t="shared" si="485"/>
        <v>0</v>
      </c>
      <c r="V1979" s="40" t="str">
        <f t="shared" si="486"/>
        <v>Normal</v>
      </c>
      <c r="W1979" s="40">
        <f t="shared" si="487"/>
        <v>0</v>
      </c>
      <c r="X1979" s="40">
        <f t="shared" si="488"/>
        <v>0</v>
      </c>
      <c r="Y1979" s="40">
        <f t="shared" si="489"/>
        <v>0</v>
      </c>
      <c r="Z1979" s="40">
        <f t="shared" si="490"/>
        <v>0</v>
      </c>
      <c r="AA1979" s="40">
        <f t="shared" si="491"/>
        <v>1</v>
      </c>
      <c r="AB1979" s="40">
        <f t="shared" si="492"/>
        <v>0</v>
      </c>
      <c r="AC1979" s="41" t="s">
        <v>823</v>
      </c>
      <c r="AD1979" s="41" t="s">
        <v>613</v>
      </c>
      <c r="AE1979" s="41" t="s">
        <v>121</v>
      </c>
      <c r="AF1979" s="41" t="s">
        <v>322</v>
      </c>
      <c r="AG1979" s="41" t="s">
        <v>56</v>
      </c>
      <c r="AH1979" s="41" t="s">
        <v>56</v>
      </c>
      <c r="AI1979" s="41" t="s">
        <v>56</v>
      </c>
      <c r="AJ1979" s="41" t="s">
        <v>160</v>
      </c>
      <c r="AK1979" s="41" t="s">
        <v>56</v>
      </c>
    </row>
    <row r="1980" spans="1:37" s="41" customFormat="1" ht="15.75" hidden="1" thickBot="1" x14ac:dyDescent="0.3">
      <c r="A1980" s="11" t="s">
        <v>697</v>
      </c>
      <c r="B1980" s="12" t="s">
        <v>216</v>
      </c>
      <c r="C1980" s="13" t="s">
        <v>46</v>
      </c>
      <c r="D1980" s="14" t="s">
        <v>47</v>
      </c>
      <c r="E1980" s="13" t="s">
        <v>4396</v>
      </c>
      <c r="F1980" s="4" t="s">
        <v>152</v>
      </c>
      <c r="G1980" s="4" t="s">
        <v>725</v>
      </c>
      <c r="H1980" s="15">
        <v>43172.541666666664</v>
      </c>
      <c r="I1980" s="15">
        <v>43172.583333333336</v>
      </c>
      <c r="J1980" s="131" t="s">
        <v>5042</v>
      </c>
      <c r="K1980" s="45" t="s">
        <v>9</v>
      </c>
      <c r="L1980" s="47" t="s">
        <v>7</v>
      </c>
      <c r="M1980" s="47" t="s">
        <v>56</v>
      </c>
      <c r="N1980" s="9" t="str">
        <f t="shared" si="478"/>
        <v>Minor</v>
      </c>
      <c r="O1980" s="10" t="str">
        <f t="shared" si="479"/>
        <v>Successful</v>
      </c>
      <c r="P1980" s="10" t="str">
        <f t="shared" si="480"/>
        <v>On Time</v>
      </c>
      <c r="Q1980" s="9">
        <f t="shared" si="481"/>
        <v>1</v>
      </c>
      <c r="R1980" s="9">
        <f t="shared" si="482"/>
        <v>1</v>
      </c>
      <c r="S1980" s="9">
        <f t="shared" si="483"/>
        <v>0</v>
      </c>
      <c r="T1980" s="9" t="str">
        <f t="shared" si="484"/>
        <v>March</v>
      </c>
      <c r="U1980" s="40">
        <f t="shared" si="485"/>
        <v>0</v>
      </c>
      <c r="V1980" s="40" t="str">
        <f t="shared" si="486"/>
        <v>Normal</v>
      </c>
      <c r="W1980" s="40">
        <f t="shared" si="487"/>
        <v>0</v>
      </c>
      <c r="X1980" s="40">
        <f t="shared" si="488"/>
        <v>0</v>
      </c>
      <c r="Y1980" s="40">
        <f t="shared" si="489"/>
        <v>0</v>
      </c>
      <c r="Z1980" s="40">
        <f t="shared" si="490"/>
        <v>0</v>
      </c>
      <c r="AA1980" s="40">
        <f t="shared" si="491"/>
        <v>1</v>
      </c>
      <c r="AB1980" s="40">
        <f t="shared" si="492"/>
        <v>0</v>
      </c>
      <c r="AC1980" s="41" t="s">
        <v>238</v>
      </c>
      <c r="AD1980" s="41" t="s">
        <v>296</v>
      </c>
      <c r="AE1980" s="41" t="s">
        <v>121</v>
      </c>
      <c r="AF1980" s="41" t="s">
        <v>322</v>
      </c>
      <c r="AG1980" s="41" t="s">
        <v>56</v>
      </c>
      <c r="AH1980" s="41" t="s">
        <v>56</v>
      </c>
      <c r="AI1980" s="41" t="s">
        <v>56</v>
      </c>
      <c r="AJ1980" s="41" t="s">
        <v>160</v>
      </c>
      <c r="AK1980" s="41" t="s">
        <v>56</v>
      </c>
    </row>
    <row r="1981" spans="1:37" s="41" customFormat="1" ht="15.75" hidden="1" thickBot="1" x14ac:dyDescent="0.3">
      <c r="A1981" s="11" t="s">
        <v>248</v>
      </c>
      <c r="B1981" s="12" t="s">
        <v>216</v>
      </c>
      <c r="C1981" s="13" t="s">
        <v>52</v>
      </c>
      <c r="D1981" s="14" t="s">
        <v>47</v>
      </c>
      <c r="E1981" s="13" t="s">
        <v>4397</v>
      </c>
      <c r="F1981" s="4" t="s">
        <v>152</v>
      </c>
      <c r="G1981" s="4" t="s">
        <v>272</v>
      </c>
      <c r="H1981" s="15">
        <v>43171.541666666664</v>
      </c>
      <c r="I1981" s="15">
        <v>43171.958333333336</v>
      </c>
      <c r="J1981" s="131" t="s">
        <v>5353</v>
      </c>
      <c r="K1981" s="45" t="s">
        <v>9</v>
      </c>
      <c r="L1981" s="47" t="s">
        <v>7</v>
      </c>
      <c r="M1981" s="47" t="s">
        <v>56</v>
      </c>
      <c r="N1981" s="9" t="str">
        <f t="shared" si="478"/>
        <v>Standard</v>
      </c>
      <c r="O1981" s="10" t="str">
        <f t="shared" si="479"/>
        <v>Successful</v>
      </c>
      <c r="P1981" s="10" t="str">
        <f t="shared" si="480"/>
        <v>On Time</v>
      </c>
      <c r="Q1981" s="9">
        <f t="shared" si="481"/>
        <v>1</v>
      </c>
      <c r="R1981" s="9">
        <f t="shared" si="482"/>
        <v>1</v>
      </c>
      <c r="S1981" s="9">
        <f t="shared" si="483"/>
        <v>0</v>
      </c>
      <c r="T1981" s="9" t="str">
        <f t="shared" si="484"/>
        <v>March</v>
      </c>
      <c r="U1981" s="40">
        <f t="shared" si="485"/>
        <v>0</v>
      </c>
      <c r="V1981" s="40" t="str">
        <f t="shared" si="486"/>
        <v>Normal</v>
      </c>
      <c r="W1981" s="40">
        <f t="shared" si="487"/>
        <v>0</v>
      </c>
      <c r="X1981" s="40">
        <f t="shared" si="488"/>
        <v>0</v>
      </c>
      <c r="Y1981" s="40">
        <f t="shared" si="489"/>
        <v>0</v>
      </c>
      <c r="Z1981" s="40">
        <f t="shared" si="490"/>
        <v>0</v>
      </c>
      <c r="AA1981" s="40">
        <f t="shared" si="491"/>
        <v>1</v>
      </c>
      <c r="AB1981" s="40">
        <f t="shared" si="492"/>
        <v>0</v>
      </c>
      <c r="AC1981" s="41" t="s">
        <v>537</v>
      </c>
      <c r="AD1981" s="41" t="s">
        <v>283</v>
      </c>
      <c r="AE1981" s="41" t="s">
        <v>121</v>
      </c>
      <c r="AF1981" s="41" t="s">
        <v>322</v>
      </c>
      <c r="AG1981" s="41" t="s">
        <v>56</v>
      </c>
      <c r="AH1981" s="41" t="s">
        <v>56</v>
      </c>
      <c r="AI1981" s="41" t="s">
        <v>56</v>
      </c>
      <c r="AJ1981" s="41" t="s">
        <v>160</v>
      </c>
      <c r="AK1981" s="41" t="s">
        <v>56</v>
      </c>
    </row>
    <row r="1982" spans="1:37" s="41" customFormat="1" ht="15.75" hidden="1" thickBot="1" x14ac:dyDescent="0.3">
      <c r="A1982" s="11" t="s">
        <v>141</v>
      </c>
      <c r="B1982" s="12" t="s">
        <v>216</v>
      </c>
      <c r="C1982" s="13" t="s">
        <v>52</v>
      </c>
      <c r="D1982" s="14" t="s">
        <v>47</v>
      </c>
      <c r="E1982" s="13" t="s">
        <v>4398</v>
      </c>
      <c r="F1982" s="4" t="s">
        <v>152</v>
      </c>
      <c r="G1982" s="4" t="s">
        <v>760</v>
      </c>
      <c r="H1982" s="15">
        <v>43171.5</v>
      </c>
      <c r="I1982" s="15">
        <v>43171.541666666664</v>
      </c>
      <c r="J1982" s="131" t="s">
        <v>5354</v>
      </c>
      <c r="K1982" s="45" t="s">
        <v>9</v>
      </c>
      <c r="L1982" s="47" t="s">
        <v>7</v>
      </c>
      <c r="M1982" s="47" t="s">
        <v>56</v>
      </c>
      <c r="N1982" s="9" t="str">
        <f t="shared" si="478"/>
        <v>Standard</v>
      </c>
      <c r="O1982" s="10" t="str">
        <f t="shared" si="479"/>
        <v>Successful</v>
      </c>
      <c r="P1982" s="10" t="str">
        <f t="shared" si="480"/>
        <v>On Time</v>
      </c>
      <c r="Q1982" s="9">
        <f t="shared" si="481"/>
        <v>1</v>
      </c>
      <c r="R1982" s="9">
        <f t="shared" si="482"/>
        <v>1</v>
      </c>
      <c r="S1982" s="9">
        <f t="shared" si="483"/>
        <v>0</v>
      </c>
      <c r="T1982" s="9" t="str">
        <f t="shared" si="484"/>
        <v>March</v>
      </c>
      <c r="U1982" s="40">
        <f t="shared" si="485"/>
        <v>0</v>
      </c>
      <c r="V1982" s="40" t="str">
        <f t="shared" si="486"/>
        <v>Normal</v>
      </c>
      <c r="W1982" s="40">
        <f t="shared" si="487"/>
        <v>0</v>
      </c>
      <c r="X1982" s="40">
        <f t="shared" si="488"/>
        <v>0</v>
      </c>
      <c r="Y1982" s="40">
        <f t="shared" si="489"/>
        <v>0</v>
      </c>
      <c r="Z1982" s="40">
        <f t="shared" si="490"/>
        <v>0</v>
      </c>
      <c r="AA1982" s="40">
        <f t="shared" si="491"/>
        <v>1</v>
      </c>
      <c r="AB1982" s="40">
        <f t="shared" si="492"/>
        <v>0</v>
      </c>
      <c r="AC1982" s="41" t="s">
        <v>132</v>
      </c>
      <c r="AD1982" s="41" t="s">
        <v>296</v>
      </c>
      <c r="AE1982" s="41" t="s">
        <v>121</v>
      </c>
      <c r="AF1982" s="41" t="s">
        <v>322</v>
      </c>
      <c r="AG1982" s="41" t="s">
        <v>56</v>
      </c>
      <c r="AH1982" s="41" t="s">
        <v>56</v>
      </c>
      <c r="AI1982" s="41" t="s">
        <v>56</v>
      </c>
      <c r="AJ1982" s="41" t="s">
        <v>160</v>
      </c>
      <c r="AK1982" s="41" t="s">
        <v>56</v>
      </c>
    </row>
    <row r="1983" spans="1:37" s="41" customFormat="1" ht="15.75" hidden="1" thickBot="1" x14ac:dyDescent="0.3">
      <c r="A1983" s="11" t="s">
        <v>248</v>
      </c>
      <c r="B1983" s="12" t="s">
        <v>216</v>
      </c>
      <c r="C1983" s="13" t="s">
        <v>52</v>
      </c>
      <c r="D1983" s="14" t="s">
        <v>47</v>
      </c>
      <c r="E1983" s="13" t="s">
        <v>4399</v>
      </c>
      <c r="F1983" s="4" t="s">
        <v>326</v>
      </c>
      <c r="G1983" s="4" t="s">
        <v>508</v>
      </c>
      <c r="H1983" s="15">
        <v>43171.583333333336</v>
      </c>
      <c r="I1983" s="15">
        <v>43171.625</v>
      </c>
      <c r="J1983" s="131" t="s">
        <v>5355</v>
      </c>
      <c r="K1983" s="45" t="s">
        <v>9</v>
      </c>
      <c r="L1983" s="47" t="s">
        <v>7</v>
      </c>
      <c r="M1983" s="47" t="s">
        <v>56</v>
      </c>
      <c r="N1983" s="9" t="str">
        <f t="shared" si="478"/>
        <v>Standard</v>
      </c>
      <c r="O1983" s="10" t="str">
        <f t="shared" si="479"/>
        <v>Successful</v>
      </c>
      <c r="P1983" s="10" t="str">
        <f t="shared" si="480"/>
        <v>On Time</v>
      </c>
      <c r="Q1983" s="9">
        <f t="shared" si="481"/>
        <v>1</v>
      </c>
      <c r="R1983" s="9">
        <f t="shared" si="482"/>
        <v>1</v>
      </c>
      <c r="S1983" s="9">
        <f t="shared" si="483"/>
        <v>0</v>
      </c>
      <c r="T1983" s="9" t="str">
        <f t="shared" si="484"/>
        <v>March</v>
      </c>
      <c r="U1983" s="40">
        <f t="shared" si="485"/>
        <v>0</v>
      </c>
      <c r="V1983" s="40" t="str">
        <f t="shared" si="486"/>
        <v>Normal</v>
      </c>
      <c r="W1983" s="40">
        <f t="shared" si="487"/>
        <v>0</v>
      </c>
      <c r="X1983" s="40">
        <f t="shared" si="488"/>
        <v>0</v>
      </c>
      <c r="Y1983" s="40">
        <f t="shared" si="489"/>
        <v>0</v>
      </c>
      <c r="Z1983" s="40">
        <f t="shared" si="490"/>
        <v>0</v>
      </c>
      <c r="AA1983" s="40">
        <f t="shared" si="491"/>
        <v>1</v>
      </c>
      <c r="AB1983" s="40">
        <f t="shared" si="492"/>
        <v>0</v>
      </c>
      <c r="AC1983" s="41" t="s">
        <v>537</v>
      </c>
      <c r="AD1983" s="41" t="s">
        <v>461</v>
      </c>
      <c r="AE1983" s="41" t="s">
        <v>258</v>
      </c>
      <c r="AF1983" s="41" t="s">
        <v>216</v>
      </c>
      <c r="AG1983" s="41" t="s">
        <v>56</v>
      </c>
      <c r="AH1983" s="41" t="s">
        <v>56</v>
      </c>
      <c r="AI1983" s="41" t="s">
        <v>56</v>
      </c>
      <c r="AJ1983" s="41" t="s">
        <v>160</v>
      </c>
      <c r="AK1983" s="41" t="s">
        <v>56</v>
      </c>
    </row>
    <row r="1984" spans="1:37" s="41" customFormat="1" ht="15.75" hidden="1" thickBot="1" x14ac:dyDescent="0.3">
      <c r="A1984" s="11" t="s">
        <v>549</v>
      </c>
      <c r="B1984" s="12" t="s">
        <v>216</v>
      </c>
      <c r="C1984" s="13" t="s">
        <v>52</v>
      </c>
      <c r="D1984" s="14" t="s">
        <v>47</v>
      </c>
      <c r="E1984" s="13" t="s">
        <v>4400</v>
      </c>
      <c r="F1984" s="4" t="s">
        <v>152</v>
      </c>
      <c r="G1984" s="4" t="s">
        <v>760</v>
      </c>
      <c r="H1984" s="15">
        <v>43171.666666666664</v>
      </c>
      <c r="I1984" s="15">
        <v>43171.708333333336</v>
      </c>
      <c r="J1984" s="131" t="s">
        <v>5356</v>
      </c>
      <c r="K1984" s="45" t="s">
        <v>9</v>
      </c>
      <c r="L1984" s="47" t="s">
        <v>7</v>
      </c>
      <c r="M1984" s="47" t="s">
        <v>56</v>
      </c>
      <c r="N1984" s="9" t="str">
        <f t="shared" si="478"/>
        <v>Standard</v>
      </c>
      <c r="O1984" s="10" t="str">
        <f t="shared" si="479"/>
        <v>Successful</v>
      </c>
      <c r="P1984" s="10" t="str">
        <f t="shared" si="480"/>
        <v>On Time</v>
      </c>
      <c r="Q1984" s="9">
        <f t="shared" si="481"/>
        <v>1</v>
      </c>
      <c r="R1984" s="9">
        <f t="shared" si="482"/>
        <v>1</v>
      </c>
      <c r="S1984" s="9">
        <f t="shared" si="483"/>
        <v>0</v>
      </c>
      <c r="T1984" s="9" t="str">
        <f t="shared" si="484"/>
        <v>March</v>
      </c>
      <c r="U1984" s="40">
        <f t="shared" si="485"/>
        <v>0</v>
      </c>
      <c r="V1984" s="40" t="str">
        <f t="shared" si="486"/>
        <v>Normal</v>
      </c>
      <c r="W1984" s="40">
        <f t="shared" si="487"/>
        <v>0</v>
      </c>
      <c r="X1984" s="40">
        <f t="shared" si="488"/>
        <v>0</v>
      </c>
      <c r="Y1984" s="40">
        <f t="shared" si="489"/>
        <v>0</v>
      </c>
      <c r="Z1984" s="40">
        <f t="shared" si="490"/>
        <v>0</v>
      </c>
      <c r="AA1984" s="40">
        <f t="shared" si="491"/>
        <v>1</v>
      </c>
      <c r="AB1984" s="40">
        <f t="shared" si="492"/>
        <v>0</v>
      </c>
      <c r="AC1984" s="41" t="s">
        <v>131</v>
      </c>
      <c r="AD1984" s="41" t="s">
        <v>525</v>
      </c>
      <c r="AE1984" s="41" t="s">
        <v>121</v>
      </c>
      <c r="AF1984" s="41" t="s">
        <v>322</v>
      </c>
      <c r="AG1984" s="41" t="s">
        <v>56</v>
      </c>
      <c r="AH1984" s="41" t="s">
        <v>56</v>
      </c>
      <c r="AI1984" s="41" t="s">
        <v>56</v>
      </c>
      <c r="AJ1984" s="41" t="s">
        <v>160</v>
      </c>
      <c r="AK1984" s="41" t="s">
        <v>56</v>
      </c>
    </row>
    <row r="1985" spans="1:37" s="41" customFormat="1" ht="15.75" hidden="1" thickBot="1" x14ac:dyDescent="0.3">
      <c r="A1985" s="11" t="s">
        <v>638</v>
      </c>
      <c r="B1985" s="12" t="s">
        <v>8</v>
      </c>
      <c r="C1985" s="13" t="s">
        <v>52</v>
      </c>
      <c r="D1985" s="14" t="s">
        <v>47</v>
      </c>
      <c r="E1985" s="13" t="s">
        <v>4401</v>
      </c>
      <c r="F1985" s="4" t="s">
        <v>693</v>
      </c>
      <c r="G1985" s="4" t="s">
        <v>705</v>
      </c>
      <c r="H1985" s="15">
        <v>43172.375</v>
      </c>
      <c r="I1985" s="15">
        <v>43172.541666666664</v>
      </c>
      <c r="J1985" s="131" t="s">
        <v>5357</v>
      </c>
      <c r="K1985" s="45" t="s">
        <v>9</v>
      </c>
      <c r="L1985" s="47" t="s">
        <v>7</v>
      </c>
      <c r="M1985" s="47" t="s">
        <v>56</v>
      </c>
      <c r="N1985" s="9" t="str">
        <f t="shared" si="478"/>
        <v>Standard</v>
      </c>
      <c r="O1985" s="10" t="str">
        <f t="shared" si="479"/>
        <v>Successful</v>
      </c>
      <c r="P1985" s="10" t="str">
        <f t="shared" si="480"/>
        <v>On Time</v>
      </c>
      <c r="Q1985" s="9">
        <f t="shared" si="481"/>
        <v>1</v>
      </c>
      <c r="R1985" s="9">
        <f t="shared" si="482"/>
        <v>1</v>
      </c>
      <c r="S1985" s="9">
        <f t="shared" si="483"/>
        <v>0</v>
      </c>
      <c r="T1985" s="9" t="str">
        <f t="shared" si="484"/>
        <v>March</v>
      </c>
      <c r="U1985" s="40">
        <f t="shared" si="485"/>
        <v>0</v>
      </c>
      <c r="V1985" s="40" t="str">
        <f t="shared" si="486"/>
        <v>Normal</v>
      </c>
      <c r="W1985" s="40">
        <f t="shared" si="487"/>
        <v>0</v>
      </c>
      <c r="X1985" s="40">
        <f t="shared" si="488"/>
        <v>0</v>
      </c>
      <c r="Y1985" s="40">
        <f t="shared" si="489"/>
        <v>0</v>
      </c>
      <c r="Z1985" s="40">
        <f t="shared" si="490"/>
        <v>0</v>
      </c>
      <c r="AA1985" s="40">
        <f t="shared" si="491"/>
        <v>1</v>
      </c>
      <c r="AB1985" s="40">
        <f t="shared" si="492"/>
        <v>0</v>
      </c>
      <c r="AC1985" s="41" t="s">
        <v>131</v>
      </c>
      <c r="AD1985" s="41" t="s">
        <v>720</v>
      </c>
      <c r="AE1985" s="41" t="s">
        <v>146</v>
      </c>
      <c r="AF1985" s="41" t="s">
        <v>8</v>
      </c>
      <c r="AG1985" s="41" t="s">
        <v>56</v>
      </c>
      <c r="AH1985" s="41" t="s">
        <v>56</v>
      </c>
      <c r="AI1985" s="41" t="s">
        <v>56</v>
      </c>
      <c r="AJ1985" s="41" t="s">
        <v>160</v>
      </c>
      <c r="AK1985" s="41" t="s">
        <v>56</v>
      </c>
    </row>
    <row r="1986" spans="1:37" s="41" customFormat="1" ht="15.75" hidden="1" thickBot="1" x14ac:dyDescent="0.3">
      <c r="A1986" s="11" t="s">
        <v>53</v>
      </c>
      <c r="B1986" s="12" t="s">
        <v>216</v>
      </c>
      <c r="C1986" s="13" t="s">
        <v>46</v>
      </c>
      <c r="D1986" s="14" t="s">
        <v>47</v>
      </c>
      <c r="E1986" s="13" t="s">
        <v>4402</v>
      </c>
      <c r="F1986" s="4" t="s">
        <v>106</v>
      </c>
      <c r="G1986" s="4" t="s">
        <v>660</v>
      </c>
      <c r="H1986" s="15">
        <v>43169.791666666664</v>
      </c>
      <c r="I1986" s="15">
        <v>43171.75</v>
      </c>
      <c r="J1986" s="131" t="s">
        <v>5358</v>
      </c>
      <c r="K1986" s="45" t="s">
        <v>9</v>
      </c>
      <c r="L1986" s="47" t="s">
        <v>7</v>
      </c>
      <c r="M1986" s="47" t="s">
        <v>56</v>
      </c>
      <c r="N1986" s="9" t="str">
        <f t="shared" si="478"/>
        <v>Minor</v>
      </c>
      <c r="O1986" s="10" t="str">
        <f t="shared" si="479"/>
        <v>Successful</v>
      </c>
      <c r="P1986" s="10" t="str">
        <f t="shared" si="480"/>
        <v>On Time</v>
      </c>
      <c r="Q1986" s="9">
        <f t="shared" si="481"/>
        <v>1</v>
      </c>
      <c r="R1986" s="9">
        <f t="shared" si="482"/>
        <v>1</v>
      </c>
      <c r="S1986" s="9">
        <f t="shared" si="483"/>
        <v>0</v>
      </c>
      <c r="T1986" s="9" t="str">
        <f t="shared" si="484"/>
        <v>March</v>
      </c>
      <c r="U1986" s="40">
        <f t="shared" si="485"/>
        <v>0</v>
      </c>
      <c r="V1986" s="40" t="str">
        <f t="shared" si="486"/>
        <v>Normal</v>
      </c>
      <c r="W1986" s="40">
        <f t="shared" si="487"/>
        <v>0</v>
      </c>
      <c r="X1986" s="40">
        <f t="shared" si="488"/>
        <v>0</v>
      </c>
      <c r="Y1986" s="40">
        <f t="shared" si="489"/>
        <v>0</v>
      </c>
      <c r="Z1986" s="40">
        <f t="shared" si="490"/>
        <v>0</v>
      </c>
      <c r="AA1986" s="40">
        <f t="shared" si="491"/>
        <v>1</v>
      </c>
      <c r="AB1986" s="40">
        <f t="shared" si="492"/>
        <v>0</v>
      </c>
      <c r="AC1986" s="41" t="s">
        <v>131</v>
      </c>
      <c r="AD1986" s="41" t="s">
        <v>2268</v>
      </c>
      <c r="AE1986" s="41" t="s">
        <v>429</v>
      </c>
      <c r="AF1986" s="41" t="s">
        <v>216</v>
      </c>
      <c r="AG1986" s="41" t="s">
        <v>56</v>
      </c>
      <c r="AH1986" s="41" t="s">
        <v>56</v>
      </c>
      <c r="AI1986" s="41" t="s">
        <v>56</v>
      </c>
      <c r="AJ1986" s="41" t="s">
        <v>160</v>
      </c>
      <c r="AK1986" s="41" t="s">
        <v>56</v>
      </c>
    </row>
    <row r="1987" spans="1:37" s="41" customFormat="1" ht="15.75" hidden="1" thickBot="1" x14ac:dyDescent="0.3">
      <c r="A1987" s="11" t="s">
        <v>53</v>
      </c>
      <c r="B1987" s="12" t="s">
        <v>216</v>
      </c>
      <c r="C1987" s="13" t="s">
        <v>46</v>
      </c>
      <c r="D1987" s="14" t="s">
        <v>47</v>
      </c>
      <c r="E1987" s="13" t="s">
        <v>4403</v>
      </c>
      <c r="F1987" s="4" t="s">
        <v>101</v>
      </c>
      <c r="G1987" s="4" t="s">
        <v>625</v>
      </c>
      <c r="H1987" s="15">
        <v>43169.375</v>
      </c>
      <c r="I1987" s="15">
        <v>43171.5</v>
      </c>
      <c r="J1987" s="131" t="s">
        <v>5359</v>
      </c>
      <c r="K1987" s="45" t="s">
        <v>9</v>
      </c>
      <c r="L1987" s="47" t="s">
        <v>7</v>
      </c>
      <c r="M1987" s="47" t="s">
        <v>56</v>
      </c>
      <c r="N1987" s="9" t="str">
        <f t="shared" si="478"/>
        <v>Minor</v>
      </c>
      <c r="O1987" s="10" t="str">
        <f t="shared" si="479"/>
        <v>Successful</v>
      </c>
      <c r="P1987" s="10" t="str">
        <f t="shared" si="480"/>
        <v>On Time</v>
      </c>
      <c r="Q1987" s="9">
        <f t="shared" si="481"/>
        <v>1</v>
      </c>
      <c r="R1987" s="9">
        <f t="shared" si="482"/>
        <v>1</v>
      </c>
      <c r="S1987" s="9">
        <f t="shared" si="483"/>
        <v>0</v>
      </c>
      <c r="T1987" s="9" t="str">
        <f t="shared" si="484"/>
        <v>March</v>
      </c>
      <c r="U1987" s="40">
        <f t="shared" si="485"/>
        <v>0</v>
      </c>
      <c r="V1987" s="40" t="str">
        <f t="shared" si="486"/>
        <v>Normal</v>
      </c>
      <c r="W1987" s="40">
        <f t="shared" si="487"/>
        <v>0</v>
      </c>
      <c r="X1987" s="40">
        <f t="shared" si="488"/>
        <v>0</v>
      </c>
      <c r="Y1987" s="40">
        <f t="shared" si="489"/>
        <v>0</v>
      </c>
      <c r="Z1987" s="40">
        <f t="shared" si="490"/>
        <v>0</v>
      </c>
      <c r="AA1987" s="40">
        <f t="shared" si="491"/>
        <v>1</v>
      </c>
      <c r="AB1987" s="40">
        <f t="shared" si="492"/>
        <v>0</v>
      </c>
      <c r="AC1987" s="41" t="s">
        <v>131</v>
      </c>
      <c r="AD1987" s="41" t="s">
        <v>280</v>
      </c>
      <c r="AE1987" s="41" t="s">
        <v>427</v>
      </c>
      <c r="AF1987" s="41" t="s">
        <v>216</v>
      </c>
      <c r="AG1987" s="41" t="s">
        <v>56</v>
      </c>
      <c r="AH1987" s="41" t="s">
        <v>56</v>
      </c>
      <c r="AI1987" s="41" t="s">
        <v>56</v>
      </c>
      <c r="AJ1987" s="41" t="s">
        <v>160</v>
      </c>
      <c r="AK1987" s="41" t="s">
        <v>56</v>
      </c>
    </row>
    <row r="1988" spans="1:37" s="41" customFormat="1" ht="15.75" hidden="1" thickBot="1" x14ac:dyDescent="0.3">
      <c r="A1988" s="11" t="s">
        <v>53</v>
      </c>
      <c r="B1988" s="12" t="s">
        <v>8</v>
      </c>
      <c r="C1988" s="13" t="s">
        <v>46</v>
      </c>
      <c r="D1988" s="14" t="s">
        <v>47</v>
      </c>
      <c r="E1988" s="13" t="s">
        <v>4404</v>
      </c>
      <c r="F1988" s="4" t="s">
        <v>1595</v>
      </c>
      <c r="G1988" s="4" t="s">
        <v>310</v>
      </c>
      <c r="H1988" s="15">
        <v>43169.333333333336</v>
      </c>
      <c r="I1988" s="15">
        <v>43171.708333333336</v>
      </c>
      <c r="J1988" s="131" t="s">
        <v>5360</v>
      </c>
      <c r="K1988" s="45" t="s">
        <v>9</v>
      </c>
      <c r="L1988" s="47" t="s">
        <v>7</v>
      </c>
      <c r="M1988" s="47" t="s">
        <v>56</v>
      </c>
      <c r="N1988" s="9" t="str">
        <f t="shared" ref="N1988:N2051" si="493">VLOOKUP(C1988,CBI,2,FALSE)</f>
        <v>Minor</v>
      </c>
      <c r="O1988" s="10" t="str">
        <f t="shared" ref="O1988:O2051" si="494">VLOOKUP(K1988,Exitoso,2,FALSE)</f>
        <v>Successful</v>
      </c>
      <c r="P1988" s="10" t="str">
        <f t="shared" ref="P1988:P2051" si="495">VLOOKUP(L1988,EnTiempo,2,FALSE)</f>
        <v>On Time</v>
      </c>
      <c r="Q1988" s="9">
        <f t="shared" ref="Q1988:Q2051" si="496">IF(OR(K1988="Successful",K1988="Exitoso"),1,IF(OR(K1988="Not Successful",K1988="No exitoso",K1988="Fallido"),0," "))</f>
        <v>1</v>
      </c>
      <c r="R1988" s="9">
        <f t="shared" ref="R1988:R2051" si="497">IF(OR(L1988="On Time",L1988="En tiempo"),1,IF(OR(L1988="Out of Time",L1988="Fuera de Tiempo"),0," "))</f>
        <v>1</v>
      </c>
      <c r="S1988" s="9">
        <f t="shared" ref="S1988:S2051" si="498">IF(M1988="NO",0,1)</f>
        <v>0</v>
      </c>
      <c r="T1988" s="9" t="str">
        <f t="shared" ref="T1988:T2051" si="499">VLOOKUP(MONTH(I1988),Meses,2,FALSE)</f>
        <v>March</v>
      </c>
      <c r="U1988" s="40">
        <f t="shared" ref="U1988:U2051" si="500">IF(ISERROR(FIND("SLT",J1988,1)),0,1)</f>
        <v>0</v>
      </c>
      <c r="V1988" s="40" t="str">
        <f t="shared" ref="V1988:V2051" si="501">IF(D1988="emergency","Emergency",IF(ISERROR(FIND("SLT",J1988,1)),"Normal","SLT"))</f>
        <v>Normal</v>
      </c>
      <c r="W1988" s="40">
        <f t="shared" ref="W1988:W2051" si="502">IF(V1988="Emergency",1,0)</f>
        <v>0</v>
      </c>
      <c r="X1988" s="40">
        <f t="shared" ref="X1988:X2051" si="503">IF(AG1988="Si",1,0)</f>
        <v>0</v>
      </c>
      <c r="Y1988" s="40">
        <f t="shared" ref="Y1988:Y2051" si="504">IF(AH1988="Si",1,0)</f>
        <v>0</v>
      </c>
      <c r="Z1988" s="40">
        <f t="shared" ref="Z1988:Z2051" si="505">IF(AI1988="Si",1,0)</f>
        <v>0</v>
      </c>
      <c r="AA1988" s="40">
        <f t="shared" ref="AA1988:AA2051" si="506">IF(AJ1988="Si",1,0)</f>
        <v>1</v>
      </c>
      <c r="AB1988" s="40">
        <f t="shared" ref="AB1988:AB2051" si="507">IF(AK1988="Si",1,0)</f>
        <v>0</v>
      </c>
      <c r="AC1988" s="41" t="s">
        <v>131</v>
      </c>
      <c r="AD1988" s="41" t="s">
        <v>286</v>
      </c>
      <c r="AE1988" s="41" t="s">
        <v>2280</v>
      </c>
      <c r="AF1988" s="41" t="s">
        <v>8</v>
      </c>
      <c r="AG1988" s="41" t="s">
        <v>56</v>
      </c>
      <c r="AH1988" s="41" t="s">
        <v>56</v>
      </c>
      <c r="AI1988" s="41" t="s">
        <v>56</v>
      </c>
      <c r="AJ1988" s="41" t="s">
        <v>160</v>
      </c>
      <c r="AK1988" s="41" t="s">
        <v>56</v>
      </c>
    </row>
    <row r="1989" spans="1:37" s="41" customFormat="1" ht="15.75" hidden="1" thickBot="1" x14ac:dyDescent="0.3">
      <c r="A1989" s="11" t="s">
        <v>53</v>
      </c>
      <c r="B1989" s="12" t="s">
        <v>8</v>
      </c>
      <c r="C1989" s="13" t="s">
        <v>52</v>
      </c>
      <c r="D1989" s="14" t="s">
        <v>47</v>
      </c>
      <c r="E1989" s="13" t="s">
        <v>4405</v>
      </c>
      <c r="F1989" s="4" t="s">
        <v>103</v>
      </c>
      <c r="G1989" s="4" t="s">
        <v>245</v>
      </c>
      <c r="H1989" s="15">
        <v>43171.5</v>
      </c>
      <c r="I1989" s="15">
        <v>43171.666666666664</v>
      </c>
      <c r="J1989" s="131" t="s">
        <v>5361</v>
      </c>
      <c r="K1989" s="45" t="s">
        <v>9</v>
      </c>
      <c r="L1989" s="47" t="s">
        <v>7</v>
      </c>
      <c r="M1989" s="47" t="s">
        <v>56</v>
      </c>
      <c r="N1989" s="9" t="str">
        <f t="shared" si="493"/>
        <v>Standard</v>
      </c>
      <c r="O1989" s="10" t="str">
        <f t="shared" si="494"/>
        <v>Successful</v>
      </c>
      <c r="P1989" s="10" t="str">
        <f t="shared" si="495"/>
        <v>On Time</v>
      </c>
      <c r="Q1989" s="9">
        <f t="shared" si="496"/>
        <v>1</v>
      </c>
      <c r="R1989" s="9">
        <f t="shared" si="497"/>
        <v>1</v>
      </c>
      <c r="S1989" s="9">
        <f t="shared" si="498"/>
        <v>0</v>
      </c>
      <c r="T1989" s="9" t="str">
        <f t="shared" si="499"/>
        <v>March</v>
      </c>
      <c r="U1989" s="40">
        <f t="shared" si="500"/>
        <v>0</v>
      </c>
      <c r="V1989" s="40" t="str">
        <f t="shared" si="501"/>
        <v>Normal</v>
      </c>
      <c r="W1989" s="40">
        <f t="shared" si="502"/>
        <v>0</v>
      </c>
      <c r="X1989" s="40">
        <f t="shared" si="503"/>
        <v>0</v>
      </c>
      <c r="Y1989" s="40">
        <f t="shared" si="504"/>
        <v>0</v>
      </c>
      <c r="Z1989" s="40">
        <f t="shared" si="505"/>
        <v>0</v>
      </c>
      <c r="AA1989" s="40">
        <f t="shared" si="506"/>
        <v>1</v>
      </c>
      <c r="AB1989" s="40">
        <f t="shared" si="507"/>
        <v>0</v>
      </c>
      <c r="AC1989" s="41" t="s">
        <v>131</v>
      </c>
      <c r="AD1989" s="41" t="s">
        <v>3958</v>
      </c>
      <c r="AE1989" s="41" t="s">
        <v>147</v>
      </c>
      <c r="AF1989" s="41" t="s">
        <v>8</v>
      </c>
      <c r="AG1989" s="41" t="s">
        <v>56</v>
      </c>
      <c r="AH1989" s="41" t="s">
        <v>56</v>
      </c>
      <c r="AI1989" s="41" t="s">
        <v>56</v>
      </c>
      <c r="AJ1989" s="41" t="s">
        <v>160</v>
      </c>
      <c r="AK1989" s="41" t="s">
        <v>56</v>
      </c>
    </row>
    <row r="1990" spans="1:37" s="41" customFormat="1" ht="15.75" hidden="1" thickBot="1" x14ac:dyDescent="0.3">
      <c r="A1990" s="11" t="s">
        <v>53</v>
      </c>
      <c r="B1990" s="12" t="s">
        <v>216</v>
      </c>
      <c r="C1990" s="13" t="s">
        <v>52</v>
      </c>
      <c r="D1990" s="14" t="s">
        <v>47</v>
      </c>
      <c r="E1990" s="13" t="s">
        <v>4406</v>
      </c>
      <c r="F1990" s="4" t="s">
        <v>81</v>
      </c>
      <c r="G1990" s="4" t="s">
        <v>450</v>
      </c>
      <c r="H1990" s="15">
        <v>43172.416666666664</v>
      </c>
      <c r="I1990" s="15">
        <v>43172.625</v>
      </c>
      <c r="J1990" s="131" t="s">
        <v>5362</v>
      </c>
      <c r="K1990" s="45" t="s">
        <v>9</v>
      </c>
      <c r="L1990" s="47" t="s">
        <v>7</v>
      </c>
      <c r="M1990" s="47" t="s">
        <v>56</v>
      </c>
      <c r="N1990" s="9" t="str">
        <f t="shared" si="493"/>
        <v>Standard</v>
      </c>
      <c r="O1990" s="10" t="str">
        <f t="shared" si="494"/>
        <v>Successful</v>
      </c>
      <c r="P1990" s="10" t="str">
        <f t="shared" si="495"/>
        <v>On Time</v>
      </c>
      <c r="Q1990" s="9">
        <f t="shared" si="496"/>
        <v>1</v>
      </c>
      <c r="R1990" s="9">
        <f t="shared" si="497"/>
        <v>1</v>
      </c>
      <c r="S1990" s="9">
        <f t="shared" si="498"/>
        <v>0</v>
      </c>
      <c r="T1990" s="9" t="str">
        <f t="shared" si="499"/>
        <v>March</v>
      </c>
      <c r="U1990" s="40">
        <f t="shared" si="500"/>
        <v>0</v>
      </c>
      <c r="V1990" s="40" t="str">
        <f t="shared" si="501"/>
        <v>Normal</v>
      </c>
      <c r="W1990" s="40">
        <f t="shared" si="502"/>
        <v>0</v>
      </c>
      <c r="X1990" s="40">
        <f t="shared" si="503"/>
        <v>0</v>
      </c>
      <c r="Y1990" s="40">
        <f t="shared" si="504"/>
        <v>0</v>
      </c>
      <c r="Z1990" s="40">
        <f t="shared" si="505"/>
        <v>0</v>
      </c>
      <c r="AA1990" s="40">
        <f t="shared" si="506"/>
        <v>1</v>
      </c>
      <c r="AB1990" s="40">
        <f t="shared" si="507"/>
        <v>0</v>
      </c>
      <c r="AC1990" s="41" t="s">
        <v>131</v>
      </c>
      <c r="AD1990" s="41" t="s">
        <v>291</v>
      </c>
      <c r="AE1990" s="41" t="s">
        <v>419</v>
      </c>
      <c r="AF1990" s="41" t="s">
        <v>216</v>
      </c>
      <c r="AG1990" s="41" t="s">
        <v>56</v>
      </c>
      <c r="AH1990" s="41" t="s">
        <v>56</v>
      </c>
      <c r="AI1990" s="41" t="s">
        <v>56</v>
      </c>
      <c r="AJ1990" s="41" t="s">
        <v>160</v>
      </c>
      <c r="AK1990" s="41" t="s">
        <v>56</v>
      </c>
    </row>
    <row r="1991" spans="1:37" s="41" customFormat="1" ht="15.75" hidden="1" thickBot="1" x14ac:dyDescent="0.3">
      <c r="A1991" s="11" t="s">
        <v>53</v>
      </c>
      <c r="B1991" s="12" t="s">
        <v>216</v>
      </c>
      <c r="C1991" s="13" t="s">
        <v>46</v>
      </c>
      <c r="D1991" s="14" t="s">
        <v>47</v>
      </c>
      <c r="E1991" s="13" t="s">
        <v>4407</v>
      </c>
      <c r="F1991" s="4" t="s">
        <v>105</v>
      </c>
      <c r="G1991" s="4" t="s">
        <v>161</v>
      </c>
      <c r="H1991" s="15">
        <v>43167.708333333336</v>
      </c>
      <c r="I1991" s="15">
        <v>43173.5</v>
      </c>
      <c r="J1991" s="131" t="s">
        <v>5363</v>
      </c>
      <c r="K1991" s="45" t="s">
        <v>9</v>
      </c>
      <c r="L1991" s="47" t="s">
        <v>7</v>
      </c>
      <c r="M1991" s="47" t="s">
        <v>56</v>
      </c>
      <c r="N1991" s="9" t="str">
        <f t="shared" si="493"/>
        <v>Minor</v>
      </c>
      <c r="O1991" s="10" t="str">
        <f t="shared" si="494"/>
        <v>Successful</v>
      </c>
      <c r="P1991" s="10" t="str">
        <f t="shared" si="495"/>
        <v>On Time</v>
      </c>
      <c r="Q1991" s="9">
        <f t="shared" si="496"/>
        <v>1</v>
      </c>
      <c r="R1991" s="9">
        <f t="shared" si="497"/>
        <v>1</v>
      </c>
      <c r="S1991" s="9">
        <f t="shared" si="498"/>
        <v>0</v>
      </c>
      <c r="T1991" s="9" t="str">
        <f t="shared" si="499"/>
        <v>March</v>
      </c>
      <c r="U1991" s="40">
        <f t="shared" si="500"/>
        <v>0</v>
      </c>
      <c r="V1991" s="40" t="str">
        <f t="shared" si="501"/>
        <v>Normal</v>
      </c>
      <c r="W1991" s="40">
        <f t="shared" si="502"/>
        <v>0</v>
      </c>
      <c r="X1991" s="40">
        <f t="shared" si="503"/>
        <v>0</v>
      </c>
      <c r="Y1991" s="40">
        <f t="shared" si="504"/>
        <v>0</v>
      </c>
      <c r="Z1991" s="40">
        <f t="shared" si="505"/>
        <v>0</v>
      </c>
      <c r="AA1991" s="40">
        <f t="shared" si="506"/>
        <v>1</v>
      </c>
      <c r="AB1991" s="40">
        <f t="shared" si="507"/>
        <v>0</v>
      </c>
      <c r="AC1991" s="41" t="s">
        <v>131</v>
      </c>
      <c r="AD1991" s="41" t="s">
        <v>5849</v>
      </c>
      <c r="AE1991" s="41" t="s">
        <v>258</v>
      </c>
      <c r="AF1991" s="41" t="s">
        <v>216</v>
      </c>
      <c r="AG1991" s="41" t="s">
        <v>56</v>
      </c>
      <c r="AH1991" s="41" t="s">
        <v>56</v>
      </c>
      <c r="AI1991" s="41" t="s">
        <v>56</v>
      </c>
      <c r="AJ1991" s="41" t="s">
        <v>160</v>
      </c>
      <c r="AK1991" s="41" t="s">
        <v>56</v>
      </c>
    </row>
    <row r="1992" spans="1:37" s="41" customFormat="1" ht="15.75" hidden="1" thickBot="1" x14ac:dyDescent="0.3">
      <c r="A1992" s="11" t="s">
        <v>53</v>
      </c>
      <c r="B1992" s="12" t="s">
        <v>216</v>
      </c>
      <c r="C1992" s="13" t="s">
        <v>52</v>
      </c>
      <c r="D1992" s="14" t="s">
        <v>47</v>
      </c>
      <c r="E1992" s="13" t="s">
        <v>4408</v>
      </c>
      <c r="F1992" s="4" t="s">
        <v>107</v>
      </c>
      <c r="G1992" s="4" t="s">
        <v>570</v>
      </c>
      <c r="H1992" s="15">
        <v>43173.458333333336</v>
      </c>
      <c r="I1992" s="15">
        <v>43173.625</v>
      </c>
      <c r="J1992" s="131" t="s">
        <v>60</v>
      </c>
      <c r="K1992" s="45" t="s">
        <v>9</v>
      </c>
      <c r="L1992" s="47" t="s">
        <v>7</v>
      </c>
      <c r="M1992" s="47" t="s">
        <v>56</v>
      </c>
      <c r="N1992" s="9" t="str">
        <f t="shared" si="493"/>
        <v>Standard</v>
      </c>
      <c r="O1992" s="10" t="str">
        <f t="shared" si="494"/>
        <v>Successful</v>
      </c>
      <c r="P1992" s="10" t="str">
        <f t="shared" si="495"/>
        <v>On Time</v>
      </c>
      <c r="Q1992" s="9">
        <f t="shared" si="496"/>
        <v>1</v>
      </c>
      <c r="R1992" s="9">
        <f t="shared" si="497"/>
        <v>1</v>
      </c>
      <c r="S1992" s="9">
        <f t="shared" si="498"/>
        <v>0</v>
      </c>
      <c r="T1992" s="9" t="str">
        <f t="shared" si="499"/>
        <v>March</v>
      </c>
      <c r="U1992" s="40">
        <f t="shared" si="500"/>
        <v>0</v>
      </c>
      <c r="V1992" s="40" t="str">
        <f t="shared" si="501"/>
        <v>Normal</v>
      </c>
      <c r="W1992" s="40">
        <f t="shared" si="502"/>
        <v>0</v>
      </c>
      <c r="X1992" s="40">
        <f t="shared" si="503"/>
        <v>0</v>
      </c>
      <c r="Y1992" s="40">
        <f t="shared" si="504"/>
        <v>0</v>
      </c>
      <c r="Z1992" s="40">
        <f t="shared" si="505"/>
        <v>0</v>
      </c>
      <c r="AA1992" s="40">
        <f t="shared" si="506"/>
        <v>1</v>
      </c>
      <c r="AB1992" s="40">
        <f t="shared" si="507"/>
        <v>0</v>
      </c>
      <c r="AC1992" s="41" t="s">
        <v>131</v>
      </c>
      <c r="AD1992" s="41" t="s">
        <v>290</v>
      </c>
      <c r="AE1992" s="41" t="s">
        <v>419</v>
      </c>
      <c r="AF1992" s="41" t="s">
        <v>216</v>
      </c>
      <c r="AG1992" s="41" t="s">
        <v>56</v>
      </c>
      <c r="AH1992" s="41" t="s">
        <v>56</v>
      </c>
      <c r="AI1992" s="41" t="s">
        <v>56</v>
      </c>
      <c r="AJ1992" s="41" t="s">
        <v>160</v>
      </c>
      <c r="AK1992" s="41" t="s">
        <v>56</v>
      </c>
    </row>
    <row r="1993" spans="1:37" s="41" customFormat="1" ht="15.75" hidden="1" thickBot="1" x14ac:dyDescent="0.3">
      <c r="A1993" s="11" t="s">
        <v>54</v>
      </c>
      <c r="B1993" s="12" t="s">
        <v>216</v>
      </c>
      <c r="C1993" s="13" t="s">
        <v>52</v>
      </c>
      <c r="D1993" s="14" t="s">
        <v>47</v>
      </c>
      <c r="E1993" s="13" t="s">
        <v>4409</v>
      </c>
      <c r="F1993" s="4" t="s">
        <v>152</v>
      </c>
      <c r="G1993" s="4" t="s">
        <v>325</v>
      </c>
      <c r="H1993" s="15">
        <v>43173.416666666664</v>
      </c>
      <c r="I1993" s="15">
        <v>43173.541666666664</v>
      </c>
      <c r="J1993" s="131" t="s">
        <v>5364</v>
      </c>
      <c r="K1993" s="45" t="s">
        <v>9</v>
      </c>
      <c r="L1993" s="47" t="s">
        <v>7</v>
      </c>
      <c r="M1993" s="47" t="s">
        <v>56</v>
      </c>
      <c r="N1993" s="9" t="str">
        <f t="shared" si="493"/>
        <v>Standard</v>
      </c>
      <c r="O1993" s="10" t="str">
        <f t="shared" si="494"/>
        <v>Successful</v>
      </c>
      <c r="P1993" s="10" t="str">
        <f t="shared" si="495"/>
        <v>On Time</v>
      </c>
      <c r="Q1993" s="9">
        <f t="shared" si="496"/>
        <v>1</v>
      </c>
      <c r="R1993" s="9">
        <f t="shared" si="497"/>
        <v>1</v>
      </c>
      <c r="S1993" s="9">
        <f t="shared" si="498"/>
        <v>0</v>
      </c>
      <c r="T1993" s="9" t="str">
        <f t="shared" si="499"/>
        <v>March</v>
      </c>
      <c r="U1993" s="40">
        <f t="shared" si="500"/>
        <v>0</v>
      </c>
      <c r="V1993" s="40" t="str">
        <f t="shared" si="501"/>
        <v>Normal</v>
      </c>
      <c r="W1993" s="40">
        <f t="shared" si="502"/>
        <v>0</v>
      </c>
      <c r="X1993" s="40">
        <f t="shared" si="503"/>
        <v>0</v>
      </c>
      <c r="Y1993" s="40">
        <f t="shared" si="504"/>
        <v>0</v>
      </c>
      <c r="Z1993" s="40">
        <f t="shared" si="505"/>
        <v>0</v>
      </c>
      <c r="AA1993" s="40">
        <f t="shared" si="506"/>
        <v>1</v>
      </c>
      <c r="AB1993" s="40">
        <f t="shared" si="507"/>
        <v>0</v>
      </c>
      <c r="AC1993" s="41" t="s">
        <v>132</v>
      </c>
      <c r="AD1993" s="41" t="s">
        <v>334</v>
      </c>
      <c r="AE1993" s="41" t="s">
        <v>121</v>
      </c>
      <c r="AF1993" s="41" t="s">
        <v>322</v>
      </c>
      <c r="AG1993" s="41" t="s">
        <v>56</v>
      </c>
      <c r="AH1993" s="41" t="s">
        <v>56</v>
      </c>
      <c r="AI1993" s="41" t="s">
        <v>56</v>
      </c>
      <c r="AJ1993" s="41" t="s">
        <v>160</v>
      </c>
      <c r="AK1993" s="41" t="s">
        <v>56</v>
      </c>
    </row>
    <row r="1994" spans="1:37" s="41" customFormat="1" ht="15.75" hidden="1" thickBot="1" x14ac:dyDescent="0.3">
      <c r="A1994" s="11" t="s">
        <v>697</v>
      </c>
      <c r="B1994" s="12" t="s">
        <v>216</v>
      </c>
      <c r="C1994" s="13" t="s">
        <v>46</v>
      </c>
      <c r="D1994" s="14" t="s">
        <v>47</v>
      </c>
      <c r="E1994" s="13" t="s">
        <v>4410</v>
      </c>
      <c r="F1994" s="4" t="s">
        <v>152</v>
      </c>
      <c r="G1994" s="4" t="s">
        <v>699</v>
      </c>
      <c r="H1994" s="15">
        <v>43171.458333333336</v>
      </c>
      <c r="I1994" s="15">
        <v>43172.958333333336</v>
      </c>
      <c r="J1994" s="131" t="s">
        <v>5365</v>
      </c>
      <c r="K1994" s="45" t="s">
        <v>9</v>
      </c>
      <c r="L1994" s="47" t="s">
        <v>7</v>
      </c>
      <c r="M1994" s="47" t="s">
        <v>56</v>
      </c>
      <c r="N1994" s="9" t="str">
        <f t="shared" si="493"/>
        <v>Minor</v>
      </c>
      <c r="O1994" s="10" t="str">
        <f t="shared" si="494"/>
        <v>Successful</v>
      </c>
      <c r="P1994" s="10" t="str">
        <f t="shared" si="495"/>
        <v>On Time</v>
      </c>
      <c r="Q1994" s="9">
        <f t="shared" si="496"/>
        <v>1</v>
      </c>
      <c r="R1994" s="9">
        <f t="shared" si="497"/>
        <v>1</v>
      </c>
      <c r="S1994" s="9">
        <f t="shared" si="498"/>
        <v>0</v>
      </c>
      <c r="T1994" s="9" t="str">
        <f t="shared" si="499"/>
        <v>March</v>
      </c>
      <c r="U1994" s="40">
        <f t="shared" si="500"/>
        <v>0</v>
      </c>
      <c r="V1994" s="40" t="str">
        <f t="shared" si="501"/>
        <v>Normal</v>
      </c>
      <c r="W1994" s="40">
        <f t="shared" si="502"/>
        <v>0</v>
      </c>
      <c r="X1994" s="40">
        <f t="shared" si="503"/>
        <v>0</v>
      </c>
      <c r="Y1994" s="40">
        <f t="shared" si="504"/>
        <v>0</v>
      </c>
      <c r="Z1994" s="40">
        <f t="shared" si="505"/>
        <v>0</v>
      </c>
      <c r="AA1994" s="40">
        <f t="shared" si="506"/>
        <v>1</v>
      </c>
      <c r="AB1994" s="40">
        <f t="shared" si="507"/>
        <v>0</v>
      </c>
      <c r="AC1994" s="41" t="s">
        <v>238</v>
      </c>
      <c r="AD1994" s="41" t="s">
        <v>5863</v>
      </c>
      <c r="AE1994" s="41" t="s">
        <v>121</v>
      </c>
      <c r="AF1994" s="41" t="s">
        <v>322</v>
      </c>
      <c r="AG1994" s="41" t="s">
        <v>56</v>
      </c>
      <c r="AH1994" s="41" t="s">
        <v>56</v>
      </c>
      <c r="AI1994" s="41" t="s">
        <v>56</v>
      </c>
      <c r="AJ1994" s="41" t="s">
        <v>160</v>
      </c>
      <c r="AK1994" s="41" t="s">
        <v>56</v>
      </c>
    </row>
    <row r="1995" spans="1:37" s="41" customFormat="1" ht="15.75" hidden="1" thickBot="1" x14ac:dyDescent="0.3">
      <c r="A1995" s="11" t="s">
        <v>54</v>
      </c>
      <c r="B1995" s="12" t="s">
        <v>216</v>
      </c>
      <c r="C1995" s="13" t="s">
        <v>52</v>
      </c>
      <c r="D1995" s="14" t="s">
        <v>47</v>
      </c>
      <c r="E1995" s="13" t="s">
        <v>4411</v>
      </c>
      <c r="F1995" s="4" t="s">
        <v>152</v>
      </c>
      <c r="G1995" s="4" t="s">
        <v>325</v>
      </c>
      <c r="H1995" s="15">
        <v>43173.458333333336</v>
      </c>
      <c r="I1995" s="15">
        <v>43173.583333333336</v>
      </c>
      <c r="J1995" s="131" t="s">
        <v>5366</v>
      </c>
      <c r="K1995" s="45" t="s">
        <v>9</v>
      </c>
      <c r="L1995" s="47" t="s">
        <v>7</v>
      </c>
      <c r="M1995" s="47" t="s">
        <v>56</v>
      </c>
      <c r="N1995" s="9" t="str">
        <f t="shared" si="493"/>
        <v>Standard</v>
      </c>
      <c r="O1995" s="10" t="str">
        <f t="shared" si="494"/>
        <v>Successful</v>
      </c>
      <c r="P1995" s="10" t="str">
        <f t="shared" si="495"/>
        <v>On Time</v>
      </c>
      <c r="Q1995" s="9">
        <f t="shared" si="496"/>
        <v>1</v>
      </c>
      <c r="R1995" s="9">
        <f t="shared" si="497"/>
        <v>1</v>
      </c>
      <c r="S1995" s="9">
        <f t="shared" si="498"/>
        <v>0</v>
      </c>
      <c r="T1995" s="9" t="str">
        <f t="shared" si="499"/>
        <v>March</v>
      </c>
      <c r="U1995" s="40">
        <f t="shared" si="500"/>
        <v>0</v>
      </c>
      <c r="V1995" s="40" t="str">
        <f t="shared" si="501"/>
        <v>Normal</v>
      </c>
      <c r="W1995" s="40">
        <f t="shared" si="502"/>
        <v>0</v>
      </c>
      <c r="X1995" s="40">
        <f t="shared" si="503"/>
        <v>0</v>
      </c>
      <c r="Y1995" s="40">
        <f t="shared" si="504"/>
        <v>0</v>
      </c>
      <c r="Z1995" s="40">
        <f t="shared" si="505"/>
        <v>0</v>
      </c>
      <c r="AA1995" s="40">
        <f t="shared" si="506"/>
        <v>1</v>
      </c>
      <c r="AB1995" s="40">
        <f t="shared" si="507"/>
        <v>0</v>
      </c>
      <c r="AC1995" s="41" t="s">
        <v>132</v>
      </c>
      <c r="AD1995" s="41" t="s">
        <v>334</v>
      </c>
      <c r="AE1995" s="41" t="s">
        <v>121</v>
      </c>
      <c r="AF1995" s="41" t="s">
        <v>322</v>
      </c>
      <c r="AG1995" s="41" t="s">
        <v>56</v>
      </c>
      <c r="AH1995" s="41" t="s">
        <v>56</v>
      </c>
      <c r="AI1995" s="41" t="s">
        <v>56</v>
      </c>
      <c r="AJ1995" s="41" t="s">
        <v>160</v>
      </c>
      <c r="AK1995" s="41" t="s">
        <v>56</v>
      </c>
    </row>
    <row r="1996" spans="1:37" s="41" customFormat="1" ht="15.75" hidden="1" thickBot="1" x14ac:dyDescent="0.3">
      <c r="A1996" s="11" t="s">
        <v>697</v>
      </c>
      <c r="B1996" s="12" t="s">
        <v>216</v>
      </c>
      <c r="C1996" s="13" t="s">
        <v>46</v>
      </c>
      <c r="D1996" s="14" t="s">
        <v>47</v>
      </c>
      <c r="E1996" s="13" t="s">
        <v>4412</v>
      </c>
      <c r="F1996" s="4" t="s">
        <v>614</v>
      </c>
      <c r="G1996" s="4" t="s">
        <v>700</v>
      </c>
      <c r="H1996" s="15">
        <v>43172.75</v>
      </c>
      <c r="I1996" s="15">
        <v>43173.125</v>
      </c>
      <c r="J1996" s="131" t="s">
        <v>5367</v>
      </c>
      <c r="K1996" s="45" t="s">
        <v>9</v>
      </c>
      <c r="L1996" s="47" t="s">
        <v>7</v>
      </c>
      <c r="M1996" s="47" t="s">
        <v>56</v>
      </c>
      <c r="N1996" s="9" t="str">
        <f t="shared" si="493"/>
        <v>Minor</v>
      </c>
      <c r="O1996" s="10" t="str">
        <f t="shared" si="494"/>
        <v>Successful</v>
      </c>
      <c r="P1996" s="10" t="str">
        <f t="shared" si="495"/>
        <v>On Time</v>
      </c>
      <c r="Q1996" s="9">
        <f t="shared" si="496"/>
        <v>1</v>
      </c>
      <c r="R1996" s="9">
        <f t="shared" si="497"/>
        <v>1</v>
      </c>
      <c r="S1996" s="9">
        <f t="shared" si="498"/>
        <v>0</v>
      </c>
      <c r="T1996" s="9" t="str">
        <f t="shared" si="499"/>
        <v>March</v>
      </c>
      <c r="U1996" s="40">
        <f t="shared" si="500"/>
        <v>0</v>
      </c>
      <c r="V1996" s="40" t="str">
        <f t="shared" si="501"/>
        <v>Normal</v>
      </c>
      <c r="W1996" s="40">
        <f t="shared" si="502"/>
        <v>0</v>
      </c>
      <c r="X1996" s="40">
        <f t="shared" si="503"/>
        <v>0</v>
      </c>
      <c r="Y1996" s="40">
        <f t="shared" si="504"/>
        <v>0</v>
      </c>
      <c r="Z1996" s="40">
        <f t="shared" si="505"/>
        <v>0</v>
      </c>
      <c r="AA1996" s="40">
        <f t="shared" si="506"/>
        <v>1</v>
      </c>
      <c r="AB1996" s="40">
        <f t="shared" si="507"/>
        <v>0</v>
      </c>
      <c r="AC1996" s="41" t="s">
        <v>238</v>
      </c>
      <c r="AD1996" s="41" t="s">
        <v>280</v>
      </c>
      <c r="AE1996" s="41" t="s">
        <v>351</v>
      </c>
      <c r="AF1996" s="41" t="s">
        <v>216</v>
      </c>
      <c r="AG1996" s="41" t="s">
        <v>56</v>
      </c>
      <c r="AH1996" s="41" t="s">
        <v>56</v>
      </c>
      <c r="AI1996" s="41" t="s">
        <v>56</v>
      </c>
      <c r="AJ1996" s="41" t="s">
        <v>160</v>
      </c>
      <c r="AK1996" s="41" t="s">
        <v>56</v>
      </c>
    </row>
    <row r="1997" spans="1:37" s="41" customFormat="1" ht="15.75" hidden="1" thickBot="1" x14ac:dyDescent="0.3">
      <c r="A1997" s="11" t="s">
        <v>697</v>
      </c>
      <c r="B1997" s="12" t="s">
        <v>216</v>
      </c>
      <c r="C1997" s="13" t="s">
        <v>46</v>
      </c>
      <c r="D1997" s="14" t="s">
        <v>47</v>
      </c>
      <c r="E1997" s="13" t="s">
        <v>4413</v>
      </c>
      <c r="F1997" s="4" t="s">
        <v>365</v>
      </c>
      <c r="G1997" s="4" t="s">
        <v>184</v>
      </c>
      <c r="H1997" s="15">
        <v>43165.875</v>
      </c>
      <c r="I1997" s="15">
        <v>43172.708333333336</v>
      </c>
      <c r="J1997" s="131" t="s">
        <v>5368</v>
      </c>
      <c r="K1997" s="45" t="s">
        <v>9</v>
      </c>
      <c r="L1997" s="47" t="s">
        <v>7</v>
      </c>
      <c r="M1997" s="47" t="s">
        <v>56</v>
      </c>
      <c r="N1997" s="9" t="str">
        <f t="shared" si="493"/>
        <v>Minor</v>
      </c>
      <c r="O1997" s="10" t="str">
        <f t="shared" si="494"/>
        <v>Successful</v>
      </c>
      <c r="P1997" s="10" t="str">
        <f t="shared" si="495"/>
        <v>On Time</v>
      </c>
      <c r="Q1997" s="9">
        <f t="shared" si="496"/>
        <v>1</v>
      </c>
      <c r="R1997" s="9">
        <f t="shared" si="497"/>
        <v>1</v>
      </c>
      <c r="S1997" s="9">
        <f t="shared" si="498"/>
        <v>0</v>
      </c>
      <c r="T1997" s="9" t="str">
        <f t="shared" si="499"/>
        <v>March</v>
      </c>
      <c r="U1997" s="40">
        <f t="shared" si="500"/>
        <v>0</v>
      </c>
      <c r="V1997" s="40" t="str">
        <f t="shared" si="501"/>
        <v>Normal</v>
      </c>
      <c r="W1997" s="40">
        <f t="shared" si="502"/>
        <v>0</v>
      </c>
      <c r="X1997" s="40">
        <f t="shared" si="503"/>
        <v>0</v>
      </c>
      <c r="Y1997" s="40">
        <f t="shared" si="504"/>
        <v>0</v>
      </c>
      <c r="Z1997" s="40">
        <f t="shared" si="505"/>
        <v>0</v>
      </c>
      <c r="AA1997" s="40">
        <f t="shared" si="506"/>
        <v>1</v>
      </c>
      <c r="AB1997" s="40">
        <f t="shared" si="507"/>
        <v>0</v>
      </c>
      <c r="AC1997" s="41" t="s">
        <v>238</v>
      </c>
      <c r="AD1997" s="41" t="s">
        <v>280</v>
      </c>
      <c r="AE1997" s="41" t="s">
        <v>432</v>
      </c>
      <c r="AF1997" s="41" t="s">
        <v>216</v>
      </c>
      <c r="AG1997" s="41" t="s">
        <v>56</v>
      </c>
      <c r="AH1997" s="41" t="s">
        <v>56</v>
      </c>
      <c r="AI1997" s="41" t="s">
        <v>56</v>
      </c>
      <c r="AJ1997" s="41" t="s">
        <v>160</v>
      </c>
      <c r="AK1997" s="41" t="s">
        <v>56</v>
      </c>
    </row>
    <row r="1998" spans="1:37" s="41" customFormat="1" ht="15.75" hidden="1" thickBot="1" x14ac:dyDescent="0.3">
      <c r="A1998" s="11" t="s">
        <v>697</v>
      </c>
      <c r="B1998" s="12" t="s">
        <v>215</v>
      </c>
      <c r="C1998" s="13" t="s">
        <v>52</v>
      </c>
      <c r="D1998" s="14" t="s">
        <v>47</v>
      </c>
      <c r="E1998" s="13" t="s">
        <v>4414</v>
      </c>
      <c r="F1998" s="4" t="s">
        <v>94</v>
      </c>
      <c r="G1998" s="4" t="s">
        <v>4945</v>
      </c>
      <c r="H1998" s="15">
        <v>43173.5</v>
      </c>
      <c r="I1998" s="15">
        <v>43173.583333333336</v>
      </c>
      <c r="J1998" s="131" t="s">
        <v>5369</v>
      </c>
      <c r="K1998" s="45" t="s">
        <v>9</v>
      </c>
      <c r="L1998" s="47" t="s">
        <v>7</v>
      </c>
      <c r="M1998" s="47" t="s">
        <v>56</v>
      </c>
      <c r="N1998" s="9" t="str">
        <f t="shared" si="493"/>
        <v>Standard</v>
      </c>
      <c r="O1998" s="10" t="str">
        <f t="shared" si="494"/>
        <v>Successful</v>
      </c>
      <c r="P1998" s="10" t="str">
        <f t="shared" si="495"/>
        <v>On Time</v>
      </c>
      <c r="Q1998" s="9">
        <f t="shared" si="496"/>
        <v>1</v>
      </c>
      <c r="R1998" s="9">
        <f t="shared" si="497"/>
        <v>1</v>
      </c>
      <c r="S1998" s="9">
        <f t="shared" si="498"/>
        <v>0</v>
      </c>
      <c r="T1998" s="9" t="str">
        <f t="shared" si="499"/>
        <v>March</v>
      </c>
      <c r="U1998" s="40">
        <f t="shared" si="500"/>
        <v>0</v>
      </c>
      <c r="V1998" s="40" t="str">
        <f t="shared" si="501"/>
        <v>Normal</v>
      </c>
      <c r="W1998" s="40">
        <f t="shared" si="502"/>
        <v>0</v>
      </c>
      <c r="X1998" s="40">
        <f t="shared" si="503"/>
        <v>0</v>
      </c>
      <c r="Y1998" s="40">
        <f t="shared" si="504"/>
        <v>0</v>
      </c>
      <c r="Z1998" s="40">
        <f t="shared" si="505"/>
        <v>0</v>
      </c>
      <c r="AA1998" s="40">
        <f t="shared" si="506"/>
        <v>1</v>
      </c>
      <c r="AB1998" s="40">
        <f t="shared" si="507"/>
        <v>0</v>
      </c>
      <c r="AC1998" s="41" t="s">
        <v>238</v>
      </c>
      <c r="AD1998" s="41" t="s">
        <v>2259</v>
      </c>
      <c r="AE1998" s="41" t="s">
        <v>431</v>
      </c>
      <c r="AF1998" s="41" t="s">
        <v>215</v>
      </c>
      <c r="AG1998" s="41" t="s">
        <v>56</v>
      </c>
      <c r="AH1998" s="41" t="s">
        <v>56</v>
      </c>
      <c r="AI1998" s="41" t="s">
        <v>56</v>
      </c>
      <c r="AJ1998" s="41" t="s">
        <v>160</v>
      </c>
      <c r="AK1998" s="41" t="s">
        <v>56</v>
      </c>
    </row>
    <row r="1999" spans="1:37" s="41" customFormat="1" ht="15.75" hidden="1" thickBot="1" x14ac:dyDescent="0.3">
      <c r="A1999" s="11" t="s">
        <v>49</v>
      </c>
      <c r="B1999" s="12" t="s">
        <v>219</v>
      </c>
      <c r="C1999" s="13" t="s">
        <v>46</v>
      </c>
      <c r="D1999" s="14" t="s">
        <v>47</v>
      </c>
      <c r="E1999" s="13" t="s">
        <v>4415</v>
      </c>
      <c r="F1999" s="4" t="s">
        <v>91</v>
      </c>
      <c r="G1999" s="4" t="s">
        <v>608</v>
      </c>
      <c r="H1999" s="15">
        <v>43172.958333333336</v>
      </c>
      <c r="I1999" s="15">
        <v>43173.041666666664</v>
      </c>
      <c r="J1999" s="131" t="s">
        <v>740</v>
      </c>
      <c r="K1999" s="45" t="s">
        <v>9</v>
      </c>
      <c r="L1999" s="47" t="s">
        <v>7</v>
      </c>
      <c r="M1999" s="47" t="s">
        <v>56</v>
      </c>
      <c r="N1999" s="9" t="str">
        <f t="shared" si="493"/>
        <v>Minor</v>
      </c>
      <c r="O1999" s="10" t="str">
        <f t="shared" si="494"/>
        <v>Successful</v>
      </c>
      <c r="P1999" s="10" t="str">
        <f t="shared" si="495"/>
        <v>On Time</v>
      </c>
      <c r="Q1999" s="9">
        <f t="shared" si="496"/>
        <v>1</v>
      </c>
      <c r="R1999" s="9">
        <f t="shared" si="497"/>
        <v>1</v>
      </c>
      <c r="S1999" s="9">
        <f t="shared" si="498"/>
        <v>0</v>
      </c>
      <c r="T1999" s="9" t="str">
        <f t="shared" si="499"/>
        <v>March</v>
      </c>
      <c r="U1999" s="40">
        <f t="shared" si="500"/>
        <v>0</v>
      </c>
      <c r="V1999" s="40" t="str">
        <f t="shared" si="501"/>
        <v>Normal</v>
      </c>
      <c r="W1999" s="40">
        <f t="shared" si="502"/>
        <v>0</v>
      </c>
      <c r="X1999" s="40">
        <f t="shared" si="503"/>
        <v>0</v>
      </c>
      <c r="Y1999" s="40">
        <f t="shared" si="504"/>
        <v>0</v>
      </c>
      <c r="Z1999" s="40">
        <f t="shared" si="505"/>
        <v>0</v>
      </c>
      <c r="AA1999" s="40">
        <f t="shared" si="506"/>
        <v>1</v>
      </c>
      <c r="AB1999" s="40">
        <f t="shared" si="507"/>
        <v>0</v>
      </c>
      <c r="AC1999" s="41" t="s">
        <v>132</v>
      </c>
      <c r="AD1999" s="41" t="s">
        <v>747</v>
      </c>
      <c r="AE1999" s="41" t="s">
        <v>219</v>
      </c>
      <c r="AF1999" s="41" t="s">
        <v>219</v>
      </c>
      <c r="AG1999" s="41" t="s">
        <v>56</v>
      </c>
      <c r="AH1999" s="41" t="s">
        <v>56</v>
      </c>
      <c r="AI1999" s="41" t="s">
        <v>56</v>
      </c>
      <c r="AJ1999" s="41" t="s">
        <v>160</v>
      </c>
      <c r="AK1999" s="41" t="s">
        <v>56</v>
      </c>
    </row>
    <row r="2000" spans="1:37" s="41" customFormat="1" ht="15.75" hidden="1" thickBot="1" x14ac:dyDescent="0.3">
      <c r="A2000" s="11" t="s">
        <v>248</v>
      </c>
      <c r="B2000" s="12" t="s">
        <v>216</v>
      </c>
      <c r="C2000" s="13" t="s">
        <v>46</v>
      </c>
      <c r="D2000" s="14" t="s">
        <v>47</v>
      </c>
      <c r="E2000" s="13" t="s">
        <v>4416</v>
      </c>
      <c r="F2000" s="4" t="s">
        <v>152</v>
      </c>
      <c r="G2000" s="4" t="s">
        <v>272</v>
      </c>
      <c r="H2000" s="15">
        <v>43166.5</v>
      </c>
      <c r="I2000" s="15">
        <v>43172.791666666664</v>
      </c>
      <c r="J2000" s="131" t="s">
        <v>5370</v>
      </c>
      <c r="K2000" s="45" t="s">
        <v>9</v>
      </c>
      <c r="L2000" s="47" t="s">
        <v>7</v>
      </c>
      <c r="M2000" s="47" t="s">
        <v>56</v>
      </c>
      <c r="N2000" s="9" t="str">
        <f t="shared" si="493"/>
        <v>Minor</v>
      </c>
      <c r="O2000" s="10" t="str">
        <f t="shared" si="494"/>
        <v>Successful</v>
      </c>
      <c r="P2000" s="10" t="str">
        <f t="shared" si="495"/>
        <v>On Time</v>
      </c>
      <c r="Q2000" s="9">
        <f t="shared" si="496"/>
        <v>1</v>
      </c>
      <c r="R2000" s="9">
        <f t="shared" si="497"/>
        <v>1</v>
      </c>
      <c r="S2000" s="9">
        <f t="shared" si="498"/>
        <v>0</v>
      </c>
      <c r="T2000" s="9" t="str">
        <f t="shared" si="499"/>
        <v>March</v>
      </c>
      <c r="U2000" s="40">
        <f t="shared" si="500"/>
        <v>0</v>
      </c>
      <c r="V2000" s="40" t="str">
        <f t="shared" si="501"/>
        <v>Normal</v>
      </c>
      <c r="W2000" s="40">
        <f t="shared" si="502"/>
        <v>0</v>
      </c>
      <c r="X2000" s="40">
        <f t="shared" si="503"/>
        <v>0</v>
      </c>
      <c r="Y2000" s="40">
        <f t="shared" si="504"/>
        <v>0</v>
      </c>
      <c r="Z2000" s="40">
        <f t="shared" si="505"/>
        <v>0</v>
      </c>
      <c r="AA2000" s="40">
        <f t="shared" si="506"/>
        <v>1</v>
      </c>
      <c r="AB2000" s="40">
        <f t="shared" si="507"/>
        <v>0</v>
      </c>
      <c r="AC2000" s="41" t="s">
        <v>537</v>
      </c>
      <c r="AD2000" s="41" t="s">
        <v>280</v>
      </c>
      <c r="AE2000" s="41" t="s">
        <v>121</v>
      </c>
      <c r="AF2000" s="41" t="s">
        <v>322</v>
      </c>
      <c r="AG2000" s="41" t="s">
        <v>56</v>
      </c>
      <c r="AH2000" s="41" t="s">
        <v>56</v>
      </c>
      <c r="AI2000" s="41" t="s">
        <v>56</v>
      </c>
      <c r="AJ2000" s="41" t="s">
        <v>160</v>
      </c>
      <c r="AK2000" s="41" t="s">
        <v>56</v>
      </c>
    </row>
    <row r="2001" spans="1:37" s="41" customFormat="1" ht="15.75" hidden="1" thickBot="1" x14ac:dyDescent="0.3">
      <c r="A2001" s="11" t="s">
        <v>697</v>
      </c>
      <c r="B2001" s="12" t="s">
        <v>216</v>
      </c>
      <c r="C2001" s="13" t="s">
        <v>46</v>
      </c>
      <c r="D2001" s="14" t="s">
        <v>47</v>
      </c>
      <c r="E2001" s="13" t="s">
        <v>4417</v>
      </c>
      <c r="F2001" s="4" t="s">
        <v>152</v>
      </c>
      <c r="G2001" s="4" t="s">
        <v>505</v>
      </c>
      <c r="H2001" s="15">
        <v>43171.416666666664</v>
      </c>
      <c r="I2001" s="15">
        <v>43172.958333333336</v>
      </c>
      <c r="J2001" s="131" t="s">
        <v>5371</v>
      </c>
      <c r="K2001" s="45" t="s">
        <v>9</v>
      </c>
      <c r="L2001" s="47" t="s">
        <v>7</v>
      </c>
      <c r="M2001" s="47" t="s">
        <v>56</v>
      </c>
      <c r="N2001" s="9" t="str">
        <f t="shared" si="493"/>
        <v>Minor</v>
      </c>
      <c r="O2001" s="10" t="str">
        <f t="shared" si="494"/>
        <v>Successful</v>
      </c>
      <c r="P2001" s="10" t="str">
        <f t="shared" si="495"/>
        <v>On Time</v>
      </c>
      <c r="Q2001" s="9">
        <f t="shared" si="496"/>
        <v>1</v>
      </c>
      <c r="R2001" s="9">
        <f t="shared" si="497"/>
        <v>1</v>
      </c>
      <c r="S2001" s="9">
        <f t="shared" si="498"/>
        <v>0</v>
      </c>
      <c r="T2001" s="9" t="str">
        <f t="shared" si="499"/>
        <v>March</v>
      </c>
      <c r="U2001" s="40">
        <f t="shared" si="500"/>
        <v>0</v>
      </c>
      <c r="V2001" s="40" t="str">
        <f t="shared" si="501"/>
        <v>Normal</v>
      </c>
      <c r="W2001" s="40">
        <f t="shared" si="502"/>
        <v>0</v>
      </c>
      <c r="X2001" s="40">
        <f t="shared" si="503"/>
        <v>0</v>
      </c>
      <c r="Y2001" s="40">
        <f t="shared" si="504"/>
        <v>0</v>
      </c>
      <c r="Z2001" s="40">
        <f t="shared" si="505"/>
        <v>0</v>
      </c>
      <c r="AA2001" s="40">
        <f t="shared" si="506"/>
        <v>1</v>
      </c>
      <c r="AB2001" s="40">
        <f t="shared" si="507"/>
        <v>0</v>
      </c>
      <c r="AC2001" s="41" t="s">
        <v>238</v>
      </c>
      <c r="AD2001" s="41" t="s">
        <v>279</v>
      </c>
      <c r="AE2001" s="41" t="s">
        <v>121</v>
      </c>
      <c r="AF2001" s="41" t="s">
        <v>322</v>
      </c>
      <c r="AG2001" s="41" t="s">
        <v>56</v>
      </c>
      <c r="AH2001" s="41" t="s">
        <v>56</v>
      </c>
      <c r="AI2001" s="41" t="s">
        <v>56</v>
      </c>
      <c r="AJ2001" s="41" t="s">
        <v>160</v>
      </c>
      <c r="AK2001" s="41" t="s">
        <v>56</v>
      </c>
    </row>
    <row r="2002" spans="1:37" s="41" customFormat="1" ht="15.75" hidden="1" thickBot="1" x14ac:dyDescent="0.3">
      <c r="A2002" s="11" t="s">
        <v>66</v>
      </c>
      <c r="B2002" s="12" t="s">
        <v>216</v>
      </c>
      <c r="C2002" s="13" t="s">
        <v>52</v>
      </c>
      <c r="D2002" s="14" t="s">
        <v>47</v>
      </c>
      <c r="E2002" s="13" t="s">
        <v>4418</v>
      </c>
      <c r="F2002" s="4" t="s">
        <v>152</v>
      </c>
      <c r="G2002" s="4" t="s">
        <v>200</v>
      </c>
      <c r="H2002" s="15">
        <v>43172.583333333336</v>
      </c>
      <c r="I2002" s="15">
        <v>43172.708333333336</v>
      </c>
      <c r="J2002" s="131" t="s">
        <v>5372</v>
      </c>
      <c r="K2002" s="45" t="s">
        <v>9</v>
      </c>
      <c r="L2002" s="47" t="s">
        <v>7</v>
      </c>
      <c r="M2002" s="47" t="s">
        <v>56</v>
      </c>
      <c r="N2002" s="9" t="str">
        <f t="shared" si="493"/>
        <v>Standard</v>
      </c>
      <c r="O2002" s="10" t="str">
        <f t="shared" si="494"/>
        <v>Successful</v>
      </c>
      <c r="P2002" s="10" t="str">
        <f t="shared" si="495"/>
        <v>On Time</v>
      </c>
      <c r="Q2002" s="9">
        <f t="shared" si="496"/>
        <v>1</v>
      </c>
      <c r="R2002" s="9">
        <f t="shared" si="497"/>
        <v>1</v>
      </c>
      <c r="S2002" s="9">
        <f t="shared" si="498"/>
        <v>0</v>
      </c>
      <c r="T2002" s="9" t="str">
        <f t="shared" si="499"/>
        <v>March</v>
      </c>
      <c r="U2002" s="40">
        <f t="shared" si="500"/>
        <v>0</v>
      </c>
      <c r="V2002" s="40" t="str">
        <f t="shared" si="501"/>
        <v>Normal</v>
      </c>
      <c r="W2002" s="40">
        <f t="shared" si="502"/>
        <v>0</v>
      </c>
      <c r="X2002" s="40">
        <f t="shared" si="503"/>
        <v>0</v>
      </c>
      <c r="Y2002" s="40">
        <f t="shared" si="504"/>
        <v>0</v>
      </c>
      <c r="Z2002" s="40">
        <f t="shared" si="505"/>
        <v>0</v>
      </c>
      <c r="AA2002" s="40">
        <f t="shared" si="506"/>
        <v>1</v>
      </c>
      <c r="AB2002" s="40">
        <f t="shared" si="507"/>
        <v>0</v>
      </c>
      <c r="AC2002" s="41" t="s">
        <v>132</v>
      </c>
      <c r="AD2002" s="41" t="s">
        <v>283</v>
      </c>
      <c r="AE2002" s="41" t="s">
        <v>121</v>
      </c>
      <c r="AF2002" s="41" t="s">
        <v>322</v>
      </c>
      <c r="AG2002" s="41" t="s">
        <v>56</v>
      </c>
      <c r="AH2002" s="41" t="s">
        <v>56</v>
      </c>
      <c r="AI2002" s="41" t="s">
        <v>56</v>
      </c>
      <c r="AJ2002" s="41" t="s">
        <v>160</v>
      </c>
      <c r="AK2002" s="41" t="s">
        <v>56</v>
      </c>
    </row>
    <row r="2003" spans="1:37" s="41" customFormat="1" ht="15.75" hidden="1" thickBot="1" x14ac:dyDescent="0.3">
      <c r="A2003" s="11" t="s">
        <v>549</v>
      </c>
      <c r="B2003" s="12" t="s">
        <v>216</v>
      </c>
      <c r="C2003" s="13" t="s">
        <v>46</v>
      </c>
      <c r="D2003" s="14" t="s">
        <v>47</v>
      </c>
      <c r="E2003" s="13" t="s">
        <v>4419</v>
      </c>
      <c r="F2003" s="4" t="s">
        <v>152</v>
      </c>
      <c r="G2003" s="4" t="s">
        <v>168</v>
      </c>
      <c r="H2003" s="15">
        <v>43172.625</v>
      </c>
      <c r="I2003" s="15">
        <v>43172.708333333336</v>
      </c>
      <c r="J2003" s="131" t="s">
        <v>5373</v>
      </c>
      <c r="K2003" s="45" t="s">
        <v>9</v>
      </c>
      <c r="L2003" s="47" t="s">
        <v>7</v>
      </c>
      <c r="M2003" s="47" t="s">
        <v>56</v>
      </c>
      <c r="N2003" s="9" t="str">
        <f t="shared" si="493"/>
        <v>Minor</v>
      </c>
      <c r="O2003" s="10" t="str">
        <f t="shared" si="494"/>
        <v>Successful</v>
      </c>
      <c r="P2003" s="10" t="str">
        <f t="shared" si="495"/>
        <v>On Time</v>
      </c>
      <c r="Q2003" s="9">
        <f t="shared" si="496"/>
        <v>1</v>
      </c>
      <c r="R2003" s="9">
        <f t="shared" si="497"/>
        <v>1</v>
      </c>
      <c r="S2003" s="9">
        <f t="shared" si="498"/>
        <v>0</v>
      </c>
      <c r="T2003" s="9" t="str">
        <f t="shared" si="499"/>
        <v>March</v>
      </c>
      <c r="U2003" s="40">
        <f t="shared" si="500"/>
        <v>0</v>
      </c>
      <c r="V2003" s="40" t="str">
        <f t="shared" si="501"/>
        <v>Normal</v>
      </c>
      <c r="W2003" s="40">
        <f t="shared" si="502"/>
        <v>0</v>
      </c>
      <c r="X2003" s="40">
        <f t="shared" si="503"/>
        <v>0</v>
      </c>
      <c r="Y2003" s="40">
        <f t="shared" si="504"/>
        <v>0</v>
      </c>
      <c r="Z2003" s="40">
        <f t="shared" si="505"/>
        <v>0</v>
      </c>
      <c r="AA2003" s="40">
        <f t="shared" si="506"/>
        <v>1</v>
      </c>
      <c r="AB2003" s="40">
        <f t="shared" si="507"/>
        <v>0</v>
      </c>
      <c r="AC2003" s="41" t="s">
        <v>131</v>
      </c>
      <c r="AD2003" s="41" t="s">
        <v>280</v>
      </c>
      <c r="AE2003" s="41" t="s">
        <v>121</v>
      </c>
      <c r="AF2003" s="41" t="s">
        <v>322</v>
      </c>
      <c r="AG2003" s="41" t="s">
        <v>56</v>
      </c>
      <c r="AH2003" s="41" t="s">
        <v>56</v>
      </c>
      <c r="AI2003" s="41" t="s">
        <v>56</v>
      </c>
      <c r="AJ2003" s="41" t="s">
        <v>160</v>
      </c>
      <c r="AK2003" s="41" t="s">
        <v>56</v>
      </c>
    </row>
    <row r="2004" spans="1:37" s="41" customFormat="1" ht="15.75" hidden="1" thickBot="1" x14ac:dyDescent="0.3">
      <c r="A2004" s="11" t="s">
        <v>45</v>
      </c>
      <c r="B2004" s="12" t="s">
        <v>216</v>
      </c>
      <c r="C2004" s="13" t="s">
        <v>46</v>
      </c>
      <c r="D2004" s="14" t="s">
        <v>47</v>
      </c>
      <c r="E2004" s="13" t="s">
        <v>4420</v>
      </c>
      <c r="F2004" s="4" t="s">
        <v>242</v>
      </c>
      <c r="G2004" s="4" t="s">
        <v>207</v>
      </c>
      <c r="H2004" s="15">
        <v>43169.708333333336</v>
      </c>
      <c r="I2004" s="15">
        <v>43172.958333333336</v>
      </c>
      <c r="J2004" s="131" t="s">
        <v>5374</v>
      </c>
      <c r="K2004" s="45" t="s">
        <v>9</v>
      </c>
      <c r="L2004" s="47" t="s">
        <v>7</v>
      </c>
      <c r="M2004" s="47" t="s">
        <v>56</v>
      </c>
      <c r="N2004" s="9" t="str">
        <f t="shared" si="493"/>
        <v>Minor</v>
      </c>
      <c r="O2004" s="10" t="str">
        <f t="shared" si="494"/>
        <v>Successful</v>
      </c>
      <c r="P2004" s="10" t="str">
        <f t="shared" si="495"/>
        <v>On Time</v>
      </c>
      <c r="Q2004" s="9">
        <f t="shared" si="496"/>
        <v>1</v>
      </c>
      <c r="R2004" s="9">
        <f t="shared" si="497"/>
        <v>1</v>
      </c>
      <c r="S2004" s="9">
        <f t="shared" si="498"/>
        <v>0</v>
      </c>
      <c r="T2004" s="9" t="str">
        <f t="shared" si="499"/>
        <v>March</v>
      </c>
      <c r="U2004" s="40">
        <f t="shared" si="500"/>
        <v>0</v>
      </c>
      <c r="V2004" s="40" t="str">
        <f t="shared" si="501"/>
        <v>Normal</v>
      </c>
      <c r="W2004" s="40">
        <f t="shared" si="502"/>
        <v>0</v>
      </c>
      <c r="X2004" s="40">
        <f t="shared" si="503"/>
        <v>0</v>
      </c>
      <c r="Y2004" s="40">
        <f t="shared" si="504"/>
        <v>0</v>
      </c>
      <c r="Z2004" s="40">
        <f t="shared" si="505"/>
        <v>0</v>
      </c>
      <c r="AA2004" s="40">
        <f t="shared" si="506"/>
        <v>1</v>
      </c>
      <c r="AB2004" s="40">
        <f t="shared" si="507"/>
        <v>0</v>
      </c>
      <c r="AC2004" s="41" t="s">
        <v>823</v>
      </c>
      <c r="AD2004" s="41" t="s">
        <v>5864</v>
      </c>
      <c r="AE2004" s="41" t="s">
        <v>432</v>
      </c>
      <c r="AF2004" s="41" t="s">
        <v>216</v>
      </c>
      <c r="AG2004" s="41" t="s">
        <v>56</v>
      </c>
      <c r="AH2004" s="41" t="s">
        <v>56</v>
      </c>
      <c r="AI2004" s="41" t="s">
        <v>56</v>
      </c>
      <c r="AJ2004" s="41" t="s">
        <v>160</v>
      </c>
      <c r="AK2004" s="41" t="s">
        <v>56</v>
      </c>
    </row>
    <row r="2005" spans="1:37" s="41" customFormat="1" ht="15.75" hidden="1" thickBot="1" x14ac:dyDescent="0.3">
      <c r="A2005" s="11" t="s">
        <v>697</v>
      </c>
      <c r="B2005" s="12" t="s">
        <v>216</v>
      </c>
      <c r="C2005" s="13" t="s">
        <v>46</v>
      </c>
      <c r="D2005" s="14" t="s">
        <v>47</v>
      </c>
      <c r="E2005" s="13" t="s">
        <v>4421</v>
      </c>
      <c r="F2005" s="4" t="s">
        <v>616</v>
      </c>
      <c r="G2005" s="4" t="s">
        <v>357</v>
      </c>
      <c r="H2005" s="15">
        <v>43172.5</v>
      </c>
      <c r="I2005" s="15">
        <v>43172.708333333336</v>
      </c>
      <c r="J2005" s="131" t="s">
        <v>5375</v>
      </c>
      <c r="K2005" s="45" t="s">
        <v>9</v>
      </c>
      <c r="L2005" s="47" t="s">
        <v>7</v>
      </c>
      <c r="M2005" s="47" t="s">
        <v>56</v>
      </c>
      <c r="N2005" s="9" t="str">
        <f t="shared" si="493"/>
        <v>Minor</v>
      </c>
      <c r="O2005" s="10" t="str">
        <f t="shared" si="494"/>
        <v>Successful</v>
      </c>
      <c r="P2005" s="10" t="str">
        <f t="shared" si="495"/>
        <v>On Time</v>
      </c>
      <c r="Q2005" s="9">
        <f t="shared" si="496"/>
        <v>1</v>
      </c>
      <c r="R2005" s="9">
        <f t="shared" si="497"/>
        <v>1</v>
      </c>
      <c r="S2005" s="9">
        <f t="shared" si="498"/>
        <v>0</v>
      </c>
      <c r="T2005" s="9" t="str">
        <f t="shared" si="499"/>
        <v>March</v>
      </c>
      <c r="U2005" s="40">
        <f t="shared" si="500"/>
        <v>0</v>
      </c>
      <c r="V2005" s="40" t="str">
        <f t="shared" si="501"/>
        <v>Normal</v>
      </c>
      <c r="W2005" s="40">
        <f t="shared" si="502"/>
        <v>0</v>
      </c>
      <c r="X2005" s="40">
        <f t="shared" si="503"/>
        <v>0</v>
      </c>
      <c r="Y2005" s="40">
        <f t="shared" si="504"/>
        <v>0</v>
      </c>
      <c r="Z2005" s="40">
        <f t="shared" si="505"/>
        <v>0</v>
      </c>
      <c r="AA2005" s="40">
        <f t="shared" si="506"/>
        <v>1</v>
      </c>
      <c r="AB2005" s="40">
        <f t="shared" si="507"/>
        <v>0</v>
      </c>
      <c r="AC2005" s="41" t="s">
        <v>238</v>
      </c>
      <c r="AD2005" s="41" t="s">
        <v>517</v>
      </c>
      <c r="AE2005" s="41" t="s">
        <v>428</v>
      </c>
      <c r="AF2005" s="41" t="s">
        <v>216</v>
      </c>
      <c r="AG2005" s="41" t="s">
        <v>56</v>
      </c>
      <c r="AH2005" s="41" t="s">
        <v>56</v>
      </c>
      <c r="AI2005" s="41" t="s">
        <v>56</v>
      </c>
      <c r="AJ2005" s="41" t="s">
        <v>160</v>
      </c>
      <c r="AK2005" s="41" t="s">
        <v>56</v>
      </c>
    </row>
    <row r="2006" spans="1:37" s="41" customFormat="1" ht="15.75" hidden="1" thickBot="1" x14ac:dyDescent="0.3">
      <c r="A2006" s="11" t="s">
        <v>359</v>
      </c>
      <c r="B2006" s="12" t="s">
        <v>216</v>
      </c>
      <c r="C2006" s="13" t="s">
        <v>52</v>
      </c>
      <c r="D2006" s="14" t="s">
        <v>47</v>
      </c>
      <c r="E2006" s="13" t="s">
        <v>4422</v>
      </c>
      <c r="F2006" s="4" t="s">
        <v>158</v>
      </c>
      <c r="G2006" s="4" t="s">
        <v>243</v>
      </c>
      <c r="H2006" s="15">
        <v>43173.5</v>
      </c>
      <c r="I2006" s="15">
        <v>43173.625</v>
      </c>
      <c r="J2006" s="131" t="s">
        <v>5376</v>
      </c>
      <c r="K2006" s="45" t="s">
        <v>9</v>
      </c>
      <c r="L2006" s="47" t="s">
        <v>7</v>
      </c>
      <c r="M2006" s="47" t="s">
        <v>56</v>
      </c>
      <c r="N2006" s="9" t="str">
        <f t="shared" si="493"/>
        <v>Standard</v>
      </c>
      <c r="O2006" s="10" t="str">
        <f t="shared" si="494"/>
        <v>Successful</v>
      </c>
      <c r="P2006" s="10" t="str">
        <f t="shared" si="495"/>
        <v>On Time</v>
      </c>
      <c r="Q2006" s="9">
        <f t="shared" si="496"/>
        <v>1</v>
      </c>
      <c r="R2006" s="9">
        <f t="shared" si="497"/>
        <v>1</v>
      </c>
      <c r="S2006" s="9">
        <f t="shared" si="498"/>
        <v>0</v>
      </c>
      <c r="T2006" s="9" t="str">
        <f t="shared" si="499"/>
        <v>March</v>
      </c>
      <c r="U2006" s="40">
        <f t="shared" si="500"/>
        <v>0</v>
      </c>
      <c r="V2006" s="40" t="str">
        <f t="shared" si="501"/>
        <v>Normal</v>
      </c>
      <c r="W2006" s="40">
        <f t="shared" si="502"/>
        <v>0</v>
      </c>
      <c r="X2006" s="40">
        <f t="shared" si="503"/>
        <v>0</v>
      </c>
      <c r="Y2006" s="40">
        <f t="shared" si="504"/>
        <v>0</v>
      </c>
      <c r="Z2006" s="40">
        <f t="shared" si="505"/>
        <v>0</v>
      </c>
      <c r="AA2006" s="40">
        <f t="shared" si="506"/>
        <v>1</v>
      </c>
      <c r="AB2006" s="40">
        <f t="shared" si="507"/>
        <v>0</v>
      </c>
      <c r="AC2006" s="41" t="s">
        <v>823</v>
      </c>
      <c r="AD2006" s="41" t="s">
        <v>283</v>
      </c>
      <c r="AE2006" s="41" t="s">
        <v>121</v>
      </c>
      <c r="AF2006" s="41" t="s">
        <v>322</v>
      </c>
      <c r="AG2006" s="41" t="s">
        <v>56</v>
      </c>
      <c r="AH2006" s="41" t="s">
        <v>56</v>
      </c>
      <c r="AI2006" s="41" t="s">
        <v>56</v>
      </c>
      <c r="AJ2006" s="41" t="s">
        <v>160</v>
      </c>
      <c r="AK2006" s="41" t="s">
        <v>56</v>
      </c>
    </row>
    <row r="2007" spans="1:37" s="41" customFormat="1" ht="15.75" hidden="1" thickBot="1" x14ac:dyDescent="0.3">
      <c r="A2007" s="11" t="s">
        <v>697</v>
      </c>
      <c r="B2007" s="12" t="s">
        <v>216</v>
      </c>
      <c r="C2007" s="13" t="s">
        <v>46</v>
      </c>
      <c r="D2007" s="14" t="s">
        <v>47</v>
      </c>
      <c r="E2007" s="13" t="s">
        <v>4423</v>
      </c>
      <c r="F2007" s="4" t="s">
        <v>364</v>
      </c>
      <c r="G2007" s="4" t="s">
        <v>4961</v>
      </c>
      <c r="H2007" s="15">
        <v>43167.833333333336</v>
      </c>
      <c r="I2007" s="15">
        <v>43172.958333333336</v>
      </c>
      <c r="J2007" s="131" t="s">
        <v>5377</v>
      </c>
      <c r="K2007" s="45" t="s">
        <v>9</v>
      </c>
      <c r="L2007" s="47" t="s">
        <v>7</v>
      </c>
      <c r="M2007" s="47" t="s">
        <v>56</v>
      </c>
      <c r="N2007" s="9" t="str">
        <f t="shared" si="493"/>
        <v>Minor</v>
      </c>
      <c r="O2007" s="10" t="str">
        <f t="shared" si="494"/>
        <v>Successful</v>
      </c>
      <c r="P2007" s="10" t="str">
        <f t="shared" si="495"/>
        <v>On Time</v>
      </c>
      <c r="Q2007" s="9">
        <f t="shared" si="496"/>
        <v>1</v>
      </c>
      <c r="R2007" s="9">
        <f t="shared" si="497"/>
        <v>1</v>
      </c>
      <c r="S2007" s="9">
        <f t="shared" si="498"/>
        <v>0</v>
      </c>
      <c r="T2007" s="9" t="str">
        <f t="shared" si="499"/>
        <v>March</v>
      </c>
      <c r="U2007" s="40">
        <f t="shared" si="500"/>
        <v>0</v>
      </c>
      <c r="V2007" s="40" t="str">
        <f t="shared" si="501"/>
        <v>Normal</v>
      </c>
      <c r="W2007" s="40">
        <f t="shared" si="502"/>
        <v>0</v>
      </c>
      <c r="X2007" s="40">
        <f t="shared" si="503"/>
        <v>0</v>
      </c>
      <c r="Y2007" s="40">
        <f t="shared" si="504"/>
        <v>0</v>
      </c>
      <c r="Z2007" s="40">
        <f t="shared" si="505"/>
        <v>0</v>
      </c>
      <c r="AA2007" s="40">
        <f t="shared" si="506"/>
        <v>1</v>
      </c>
      <c r="AB2007" s="40">
        <f t="shared" si="507"/>
        <v>0</v>
      </c>
      <c r="AC2007" s="41" t="s">
        <v>238</v>
      </c>
      <c r="AD2007" s="41" t="s">
        <v>280</v>
      </c>
      <c r="AE2007" s="41" t="s">
        <v>429</v>
      </c>
      <c r="AF2007" s="41" t="s">
        <v>216</v>
      </c>
      <c r="AG2007" s="41" t="s">
        <v>56</v>
      </c>
      <c r="AH2007" s="41" t="s">
        <v>56</v>
      </c>
      <c r="AI2007" s="41" t="s">
        <v>56</v>
      </c>
      <c r="AJ2007" s="41" t="s">
        <v>160</v>
      </c>
      <c r="AK2007" s="41" t="s">
        <v>56</v>
      </c>
    </row>
    <row r="2008" spans="1:37" s="41" customFormat="1" ht="15.75" hidden="1" thickBot="1" x14ac:dyDescent="0.3">
      <c r="A2008" s="11" t="s">
        <v>359</v>
      </c>
      <c r="B2008" s="12" t="s">
        <v>216</v>
      </c>
      <c r="C2008" s="13" t="s">
        <v>52</v>
      </c>
      <c r="D2008" s="14" t="s">
        <v>47</v>
      </c>
      <c r="E2008" s="13" t="s">
        <v>4424</v>
      </c>
      <c r="F2008" s="4" t="s">
        <v>158</v>
      </c>
      <c r="G2008" s="4" t="s">
        <v>243</v>
      </c>
      <c r="H2008" s="15">
        <v>43171.333333333336</v>
      </c>
      <c r="I2008" s="15">
        <v>43172.708333333336</v>
      </c>
      <c r="J2008" s="131" t="s">
        <v>5378</v>
      </c>
      <c r="K2008" s="45" t="s">
        <v>9</v>
      </c>
      <c r="L2008" s="47" t="s">
        <v>7</v>
      </c>
      <c r="M2008" s="47" t="s">
        <v>56</v>
      </c>
      <c r="N2008" s="9" t="str">
        <f t="shared" si="493"/>
        <v>Standard</v>
      </c>
      <c r="O2008" s="10" t="str">
        <f t="shared" si="494"/>
        <v>Successful</v>
      </c>
      <c r="P2008" s="10" t="str">
        <f t="shared" si="495"/>
        <v>On Time</v>
      </c>
      <c r="Q2008" s="9">
        <f t="shared" si="496"/>
        <v>1</v>
      </c>
      <c r="R2008" s="9">
        <f t="shared" si="497"/>
        <v>1</v>
      </c>
      <c r="S2008" s="9">
        <f t="shared" si="498"/>
        <v>0</v>
      </c>
      <c r="T2008" s="9" t="str">
        <f t="shared" si="499"/>
        <v>March</v>
      </c>
      <c r="U2008" s="40">
        <f t="shared" si="500"/>
        <v>0</v>
      </c>
      <c r="V2008" s="40" t="str">
        <f t="shared" si="501"/>
        <v>Normal</v>
      </c>
      <c r="W2008" s="40">
        <f t="shared" si="502"/>
        <v>0</v>
      </c>
      <c r="X2008" s="40">
        <f t="shared" si="503"/>
        <v>0</v>
      </c>
      <c r="Y2008" s="40">
        <f t="shared" si="504"/>
        <v>0</v>
      </c>
      <c r="Z2008" s="40">
        <f t="shared" si="505"/>
        <v>0</v>
      </c>
      <c r="AA2008" s="40">
        <f t="shared" si="506"/>
        <v>1</v>
      </c>
      <c r="AB2008" s="40">
        <f t="shared" si="507"/>
        <v>0</v>
      </c>
      <c r="AC2008" s="41" t="s">
        <v>823</v>
      </c>
      <c r="AD2008" s="41" t="s">
        <v>332</v>
      </c>
      <c r="AE2008" s="41" t="s">
        <v>121</v>
      </c>
      <c r="AF2008" s="41" t="s">
        <v>322</v>
      </c>
      <c r="AG2008" s="41" t="s">
        <v>56</v>
      </c>
      <c r="AH2008" s="41" t="s">
        <v>56</v>
      </c>
      <c r="AI2008" s="41" t="s">
        <v>56</v>
      </c>
      <c r="AJ2008" s="41" t="s">
        <v>160</v>
      </c>
      <c r="AK2008" s="41" t="s">
        <v>56</v>
      </c>
    </row>
    <row r="2009" spans="1:37" s="41" customFormat="1" ht="15.75" hidden="1" thickBot="1" x14ac:dyDescent="0.3">
      <c r="A2009" s="11" t="s">
        <v>697</v>
      </c>
      <c r="B2009" s="12" t="s">
        <v>216</v>
      </c>
      <c r="C2009" s="13" t="s">
        <v>46</v>
      </c>
      <c r="D2009" s="14" t="s">
        <v>47</v>
      </c>
      <c r="E2009" s="13" t="s">
        <v>4425</v>
      </c>
      <c r="F2009" s="4" t="s">
        <v>343</v>
      </c>
      <c r="G2009" s="4" t="s">
        <v>485</v>
      </c>
      <c r="H2009" s="15">
        <v>43172.708333333336</v>
      </c>
      <c r="I2009" s="15">
        <v>43172.791666666664</v>
      </c>
      <c r="J2009" s="131" t="s">
        <v>743</v>
      </c>
      <c r="K2009" s="45" t="s">
        <v>9</v>
      </c>
      <c r="L2009" s="47" t="s">
        <v>7</v>
      </c>
      <c r="M2009" s="47" t="s">
        <v>56</v>
      </c>
      <c r="N2009" s="9" t="str">
        <f t="shared" si="493"/>
        <v>Minor</v>
      </c>
      <c r="O2009" s="10" t="str">
        <f t="shared" si="494"/>
        <v>Successful</v>
      </c>
      <c r="P2009" s="10" t="str">
        <f t="shared" si="495"/>
        <v>On Time</v>
      </c>
      <c r="Q2009" s="9">
        <f t="shared" si="496"/>
        <v>1</v>
      </c>
      <c r="R2009" s="9">
        <f t="shared" si="497"/>
        <v>1</v>
      </c>
      <c r="S2009" s="9">
        <f t="shared" si="498"/>
        <v>0</v>
      </c>
      <c r="T2009" s="9" t="str">
        <f t="shared" si="499"/>
        <v>March</v>
      </c>
      <c r="U2009" s="40">
        <f t="shared" si="500"/>
        <v>0</v>
      </c>
      <c r="V2009" s="40" t="str">
        <f t="shared" si="501"/>
        <v>Normal</v>
      </c>
      <c r="W2009" s="40">
        <f t="shared" si="502"/>
        <v>0</v>
      </c>
      <c r="X2009" s="40">
        <f t="shared" si="503"/>
        <v>0</v>
      </c>
      <c r="Y2009" s="40">
        <f t="shared" si="504"/>
        <v>0</v>
      </c>
      <c r="Z2009" s="40">
        <f t="shared" si="505"/>
        <v>0</v>
      </c>
      <c r="AA2009" s="40">
        <f t="shared" si="506"/>
        <v>1</v>
      </c>
      <c r="AB2009" s="40">
        <f t="shared" si="507"/>
        <v>0</v>
      </c>
      <c r="AC2009" s="41" t="s">
        <v>238</v>
      </c>
      <c r="AD2009" s="41" t="s">
        <v>514</v>
      </c>
      <c r="AE2009" s="41" t="s">
        <v>420</v>
      </c>
      <c r="AF2009" s="41" t="s">
        <v>216</v>
      </c>
      <c r="AG2009" s="41" t="s">
        <v>56</v>
      </c>
      <c r="AH2009" s="41" t="s">
        <v>56</v>
      </c>
      <c r="AI2009" s="41" t="s">
        <v>56</v>
      </c>
      <c r="AJ2009" s="41" t="s">
        <v>160</v>
      </c>
      <c r="AK2009" s="41" t="s">
        <v>56</v>
      </c>
    </row>
    <row r="2010" spans="1:37" s="41" customFormat="1" ht="15.75" hidden="1" thickBot="1" x14ac:dyDescent="0.3">
      <c r="A2010" s="11" t="s">
        <v>49</v>
      </c>
      <c r="B2010" s="12" t="s">
        <v>216</v>
      </c>
      <c r="C2010" s="13" t="s">
        <v>52</v>
      </c>
      <c r="D2010" s="14" t="s">
        <v>47</v>
      </c>
      <c r="E2010" s="13" t="s">
        <v>4426</v>
      </c>
      <c r="F2010" s="4" t="s">
        <v>361</v>
      </c>
      <c r="G2010" s="4" t="s">
        <v>4962</v>
      </c>
      <c r="H2010" s="15">
        <v>43172.416666666664</v>
      </c>
      <c r="I2010" s="15">
        <v>43172.708333333336</v>
      </c>
      <c r="J2010" s="131" t="s">
        <v>2181</v>
      </c>
      <c r="K2010" s="45" t="s">
        <v>9</v>
      </c>
      <c r="L2010" s="47" t="s">
        <v>7</v>
      </c>
      <c r="M2010" s="47" t="s">
        <v>56</v>
      </c>
      <c r="N2010" s="9" t="str">
        <f t="shared" si="493"/>
        <v>Standard</v>
      </c>
      <c r="O2010" s="10" t="str">
        <f t="shared" si="494"/>
        <v>Successful</v>
      </c>
      <c r="P2010" s="10" t="str">
        <f t="shared" si="495"/>
        <v>On Time</v>
      </c>
      <c r="Q2010" s="9">
        <f t="shared" si="496"/>
        <v>1</v>
      </c>
      <c r="R2010" s="9">
        <f t="shared" si="497"/>
        <v>1</v>
      </c>
      <c r="S2010" s="9">
        <f t="shared" si="498"/>
        <v>0</v>
      </c>
      <c r="T2010" s="9" t="str">
        <f t="shared" si="499"/>
        <v>March</v>
      </c>
      <c r="U2010" s="40">
        <f t="shared" si="500"/>
        <v>0</v>
      </c>
      <c r="V2010" s="40" t="str">
        <f t="shared" si="501"/>
        <v>Normal</v>
      </c>
      <c r="W2010" s="40">
        <f t="shared" si="502"/>
        <v>0</v>
      </c>
      <c r="X2010" s="40">
        <f t="shared" si="503"/>
        <v>0</v>
      </c>
      <c r="Y2010" s="40">
        <f t="shared" si="504"/>
        <v>0</v>
      </c>
      <c r="Z2010" s="40">
        <f t="shared" si="505"/>
        <v>0</v>
      </c>
      <c r="AA2010" s="40">
        <f t="shared" si="506"/>
        <v>1</v>
      </c>
      <c r="AB2010" s="40">
        <f t="shared" si="507"/>
        <v>0</v>
      </c>
      <c r="AC2010" s="41" t="s">
        <v>132</v>
      </c>
      <c r="AD2010" s="41" t="s">
        <v>2274</v>
      </c>
      <c r="AE2010" s="41" t="s">
        <v>428</v>
      </c>
      <c r="AF2010" s="41" t="s">
        <v>216</v>
      </c>
      <c r="AG2010" s="41" t="s">
        <v>56</v>
      </c>
      <c r="AH2010" s="41" t="s">
        <v>56</v>
      </c>
      <c r="AI2010" s="41" t="s">
        <v>56</v>
      </c>
      <c r="AJ2010" s="41" t="s">
        <v>160</v>
      </c>
      <c r="AK2010" s="41" t="s">
        <v>56</v>
      </c>
    </row>
    <row r="2011" spans="1:37" s="41" customFormat="1" ht="15.75" hidden="1" thickBot="1" x14ac:dyDescent="0.3">
      <c r="A2011" s="11" t="s">
        <v>49</v>
      </c>
      <c r="B2011" s="12" t="s">
        <v>216</v>
      </c>
      <c r="C2011" s="13" t="s">
        <v>52</v>
      </c>
      <c r="D2011" s="14" t="s">
        <v>47</v>
      </c>
      <c r="E2011" s="13" t="s">
        <v>4427</v>
      </c>
      <c r="F2011" s="4" t="s">
        <v>342</v>
      </c>
      <c r="G2011" s="4" t="s">
        <v>182</v>
      </c>
      <c r="H2011" s="15">
        <v>43172.5</v>
      </c>
      <c r="I2011" s="15">
        <v>43172.916666666664</v>
      </c>
      <c r="J2011" s="131" t="s">
        <v>5379</v>
      </c>
      <c r="K2011" s="45" t="s">
        <v>9</v>
      </c>
      <c r="L2011" s="47" t="s">
        <v>7</v>
      </c>
      <c r="M2011" s="47" t="s">
        <v>56</v>
      </c>
      <c r="N2011" s="9" t="str">
        <f t="shared" si="493"/>
        <v>Standard</v>
      </c>
      <c r="O2011" s="10" t="str">
        <f t="shared" si="494"/>
        <v>Successful</v>
      </c>
      <c r="P2011" s="10" t="str">
        <f t="shared" si="495"/>
        <v>On Time</v>
      </c>
      <c r="Q2011" s="9">
        <f t="shared" si="496"/>
        <v>1</v>
      </c>
      <c r="R2011" s="9">
        <f t="shared" si="497"/>
        <v>1</v>
      </c>
      <c r="S2011" s="9">
        <f t="shared" si="498"/>
        <v>0</v>
      </c>
      <c r="T2011" s="9" t="str">
        <f t="shared" si="499"/>
        <v>March</v>
      </c>
      <c r="U2011" s="40">
        <f t="shared" si="500"/>
        <v>0</v>
      </c>
      <c r="V2011" s="40" t="str">
        <f t="shared" si="501"/>
        <v>Normal</v>
      </c>
      <c r="W2011" s="40">
        <f t="shared" si="502"/>
        <v>0</v>
      </c>
      <c r="X2011" s="40">
        <f t="shared" si="503"/>
        <v>0</v>
      </c>
      <c r="Y2011" s="40">
        <f t="shared" si="504"/>
        <v>0</v>
      </c>
      <c r="Z2011" s="40">
        <f t="shared" si="505"/>
        <v>0</v>
      </c>
      <c r="AA2011" s="40">
        <f t="shared" si="506"/>
        <v>1</v>
      </c>
      <c r="AB2011" s="40">
        <f t="shared" si="507"/>
        <v>0</v>
      </c>
      <c r="AC2011" s="41" t="s">
        <v>132</v>
      </c>
      <c r="AD2011" s="41" t="s">
        <v>5865</v>
      </c>
      <c r="AE2011" s="41" t="s">
        <v>419</v>
      </c>
      <c r="AF2011" s="41" t="s">
        <v>216</v>
      </c>
      <c r="AG2011" s="41" t="s">
        <v>56</v>
      </c>
      <c r="AH2011" s="41" t="s">
        <v>56</v>
      </c>
      <c r="AI2011" s="41" t="s">
        <v>56</v>
      </c>
      <c r="AJ2011" s="41" t="s">
        <v>160</v>
      </c>
      <c r="AK2011" s="41" t="s">
        <v>56</v>
      </c>
    </row>
    <row r="2012" spans="1:37" s="41" customFormat="1" ht="15.75" hidden="1" thickBot="1" x14ac:dyDescent="0.3">
      <c r="A2012" s="11" t="s">
        <v>697</v>
      </c>
      <c r="B2012" s="12" t="s">
        <v>216</v>
      </c>
      <c r="C2012" s="13" t="s">
        <v>52</v>
      </c>
      <c r="D2012" s="14" t="s">
        <v>47</v>
      </c>
      <c r="E2012" s="13" t="s">
        <v>4428</v>
      </c>
      <c r="F2012" s="4" t="s">
        <v>152</v>
      </c>
      <c r="G2012" s="4" t="s">
        <v>492</v>
      </c>
      <c r="H2012" s="15">
        <v>43173.541666666664</v>
      </c>
      <c r="I2012" s="15">
        <v>43173.625</v>
      </c>
      <c r="J2012" s="131" t="s">
        <v>5380</v>
      </c>
      <c r="K2012" s="45" t="s">
        <v>9</v>
      </c>
      <c r="L2012" s="47" t="s">
        <v>7</v>
      </c>
      <c r="M2012" s="47" t="s">
        <v>56</v>
      </c>
      <c r="N2012" s="9" t="str">
        <f t="shared" si="493"/>
        <v>Standard</v>
      </c>
      <c r="O2012" s="10" t="str">
        <f t="shared" si="494"/>
        <v>Successful</v>
      </c>
      <c r="P2012" s="10" t="str">
        <f t="shared" si="495"/>
        <v>On Time</v>
      </c>
      <c r="Q2012" s="9">
        <f t="shared" si="496"/>
        <v>1</v>
      </c>
      <c r="R2012" s="9">
        <f t="shared" si="497"/>
        <v>1</v>
      </c>
      <c r="S2012" s="9">
        <f t="shared" si="498"/>
        <v>0</v>
      </c>
      <c r="T2012" s="9" t="str">
        <f t="shared" si="499"/>
        <v>March</v>
      </c>
      <c r="U2012" s="40">
        <f t="shared" si="500"/>
        <v>0</v>
      </c>
      <c r="V2012" s="40" t="str">
        <f t="shared" si="501"/>
        <v>Normal</v>
      </c>
      <c r="W2012" s="40">
        <f t="shared" si="502"/>
        <v>0</v>
      </c>
      <c r="X2012" s="40">
        <f t="shared" si="503"/>
        <v>0</v>
      </c>
      <c r="Y2012" s="40">
        <f t="shared" si="504"/>
        <v>0</v>
      </c>
      <c r="Z2012" s="40">
        <f t="shared" si="505"/>
        <v>0</v>
      </c>
      <c r="AA2012" s="40">
        <f t="shared" si="506"/>
        <v>1</v>
      </c>
      <c r="AB2012" s="40">
        <f t="shared" si="507"/>
        <v>0</v>
      </c>
      <c r="AC2012" s="41" t="s">
        <v>238</v>
      </c>
      <c r="AD2012" s="41" t="s">
        <v>296</v>
      </c>
      <c r="AE2012" s="41" t="s">
        <v>121</v>
      </c>
      <c r="AF2012" s="41" t="s">
        <v>322</v>
      </c>
      <c r="AG2012" s="41" t="s">
        <v>56</v>
      </c>
      <c r="AH2012" s="41" t="s">
        <v>56</v>
      </c>
      <c r="AI2012" s="41" t="s">
        <v>56</v>
      </c>
      <c r="AJ2012" s="41" t="s">
        <v>160</v>
      </c>
      <c r="AK2012" s="41" t="s">
        <v>56</v>
      </c>
    </row>
    <row r="2013" spans="1:37" s="41" customFormat="1" ht="15.75" hidden="1" thickBot="1" x14ac:dyDescent="0.3">
      <c r="A2013" s="11" t="s">
        <v>65</v>
      </c>
      <c r="B2013" s="12" t="s">
        <v>216</v>
      </c>
      <c r="C2013" s="13" t="s">
        <v>52</v>
      </c>
      <c r="D2013" s="14" t="s">
        <v>47</v>
      </c>
      <c r="E2013" s="13" t="s">
        <v>4429</v>
      </c>
      <c r="F2013" s="4" t="s">
        <v>326</v>
      </c>
      <c r="G2013" s="4" t="s">
        <v>508</v>
      </c>
      <c r="H2013" s="15">
        <v>43173.416666666664</v>
      </c>
      <c r="I2013" s="15">
        <v>43173.541666666664</v>
      </c>
      <c r="J2013" s="131" t="s">
        <v>5381</v>
      </c>
      <c r="K2013" s="45" t="s">
        <v>9</v>
      </c>
      <c r="L2013" s="47" t="s">
        <v>7</v>
      </c>
      <c r="M2013" s="47" t="s">
        <v>56</v>
      </c>
      <c r="N2013" s="9" t="str">
        <f t="shared" si="493"/>
        <v>Standard</v>
      </c>
      <c r="O2013" s="10" t="str">
        <f t="shared" si="494"/>
        <v>Successful</v>
      </c>
      <c r="P2013" s="10" t="str">
        <f t="shared" si="495"/>
        <v>On Time</v>
      </c>
      <c r="Q2013" s="9">
        <f t="shared" si="496"/>
        <v>1</v>
      </c>
      <c r="R2013" s="9">
        <f t="shared" si="497"/>
        <v>1</v>
      </c>
      <c r="S2013" s="9">
        <f t="shared" si="498"/>
        <v>0</v>
      </c>
      <c r="T2013" s="9" t="str">
        <f t="shared" si="499"/>
        <v>March</v>
      </c>
      <c r="U2013" s="40">
        <f t="shared" si="500"/>
        <v>0</v>
      </c>
      <c r="V2013" s="40" t="str">
        <f t="shared" si="501"/>
        <v>Normal</v>
      </c>
      <c r="W2013" s="40">
        <f t="shared" si="502"/>
        <v>0</v>
      </c>
      <c r="X2013" s="40">
        <f t="shared" si="503"/>
        <v>0</v>
      </c>
      <c r="Y2013" s="40">
        <f t="shared" si="504"/>
        <v>0</v>
      </c>
      <c r="Z2013" s="40">
        <f t="shared" si="505"/>
        <v>0</v>
      </c>
      <c r="AA2013" s="40">
        <f t="shared" si="506"/>
        <v>1</v>
      </c>
      <c r="AB2013" s="40">
        <f t="shared" si="507"/>
        <v>0</v>
      </c>
      <c r="AC2013" s="41" t="s">
        <v>132</v>
      </c>
      <c r="AD2013" s="41" t="s">
        <v>289</v>
      </c>
      <c r="AE2013" s="41" t="s">
        <v>258</v>
      </c>
      <c r="AF2013" s="41" t="s">
        <v>216</v>
      </c>
      <c r="AG2013" s="41" t="s">
        <v>56</v>
      </c>
      <c r="AH2013" s="41" t="s">
        <v>56</v>
      </c>
      <c r="AI2013" s="41" t="s">
        <v>56</v>
      </c>
      <c r="AJ2013" s="41" t="s">
        <v>160</v>
      </c>
      <c r="AK2013" s="41" t="s">
        <v>56</v>
      </c>
    </row>
    <row r="2014" spans="1:37" s="41" customFormat="1" ht="15.75" hidden="1" thickBot="1" x14ac:dyDescent="0.3">
      <c r="A2014" s="11" t="s">
        <v>54</v>
      </c>
      <c r="B2014" s="12" t="s">
        <v>216</v>
      </c>
      <c r="C2014" s="13" t="s">
        <v>52</v>
      </c>
      <c r="D2014" s="14" t="s">
        <v>47</v>
      </c>
      <c r="E2014" s="13" t="s">
        <v>4430</v>
      </c>
      <c r="F2014" s="4" t="s">
        <v>152</v>
      </c>
      <c r="G2014" s="4" t="s">
        <v>266</v>
      </c>
      <c r="H2014" s="15">
        <v>43173.458333333336</v>
      </c>
      <c r="I2014" s="15">
        <v>43173.583333333336</v>
      </c>
      <c r="J2014" s="131" t="s">
        <v>5382</v>
      </c>
      <c r="K2014" s="45" t="s">
        <v>9</v>
      </c>
      <c r="L2014" s="47" t="s">
        <v>7</v>
      </c>
      <c r="M2014" s="47" t="s">
        <v>56</v>
      </c>
      <c r="N2014" s="9" t="str">
        <f t="shared" si="493"/>
        <v>Standard</v>
      </c>
      <c r="O2014" s="10" t="str">
        <f t="shared" si="494"/>
        <v>Successful</v>
      </c>
      <c r="P2014" s="10" t="str">
        <f t="shared" si="495"/>
        <v>On Time</v>
      </c>
      <c r="Q2014" s="9">
        <f t="shared" si="496"/>
        <v>1</v>
      </c>
      <c r="R2014" s="9">
        <f t="shared" si="497"/>
        <v>1</v>
      </c>
      <c r="S2014" s="9">
        <f t="shared" si="498"/>
        <v>0</v>
      </c>
      <c r="T2014" s="9" t="str">
        <f t="shared" si="499"/>
        <v>March</v>
      </c>
      <c r="U2014" s="40">
        <f t="shared" si="500"/>
        <v>0</v>
      </c>
      <c r="V2014" s="40" t="str">
        <f t="shared" si="501"/>
        <v>Normal</v>
      </c>
      <c r="W2014" s="40">
        <f t="shared" si="502"/>
        <v>0</v>
      </c>
      <c r="X2014" s="40">
        <f t="shared" si="503"/>
        <v>0</v>
      </c>
      <c r="Y2014" s="40">
        <f t="shared" si="504"/>
        <v>0</v>
      </c>
      <c r="Z2014" s="40">
        <f t="shared" si="505"/>
        <v>0</v>
      </c>
      <c r="AA2014" s="40">
        <f t="shared" si="506"/>
        <v>1</v>
      </c>
      <c r="AB2014" s="40">
        <f t="shared" si="507"/>
        <v>0</v>
      </c>
      <c r="AC2014" s="41" t="s">
        <v>132</v>
      </c>
      <c r="AD2014" s="41" t="s">
        <v>334</v>
      </c>
      <c r="AE2014" s="41" t="s">
        <v>121</v>
      </c>
      <c r="AF2014" s="41" t="s">
        <v>322</v>
      </c>
      <c r="AG2014" s="41" t="s">
        <v>56</v>
      </c>
      <c r="AH2014" s="41" t="s">
        <v>56</v>
      </c>
      <c r="AI2014" s="41" t="s">
        <v>56</v>
      </c>
      <c r="AJ2014" s="41" t="s">
        <v>160</v>
      </c>
      <c r="AK2014" s="41" t="s">
        <v>56</v>
      </c>
    </row>
    <row r="2015" spans="1:37" s="41" customFormat="1" ht="15.75" hidden="1" thickBot="1" x14ac:dyDescent="0.3">
      <c r="A2015" s="11" t="s">
        <v>697</v>
      </c>
      <c r="B2015" s="12" t="s">
        <v>216</v>
      </c>
      <c r="C2015" s="13" t="s">
        <v>46</v>
      </c>
      <c r="D2015" s="14" t="s">
        <v>47</v>
      </c>
      <c r="E2015" s="13" t="s">
        <v>4431</v>
      </c>
      <c r="F2015" s="4" t="s">
        <v>617</v>
      </c>
      <c r="G2015" s="4" t="s">
        <v>229</v>
      </c>
      <c r="H2015" s="15">
        <v>43172.833333333336</v>
      </c>
      <c r="I2015" s="15">
        <v>43173.166666666664</v>
      </c>
      <c r="J2015" s="131" t="s">
        <v>5383</v>
      </c>
      <c r="K2015" s="45" t="s">
        <v>9</v>
      </c>
      <c r="L2015" s="47" t="s">
        <v>7</v>
      </c>
      <c r="M2015" s="47" t="s">
        <v>56</v>
      </c>
      <c r="N2015" s="9" t="str">
        <f t="shared" si="493"/>
        <v>Minor</v>
      </c>
      <c r="O2015" s="10" t="str">
        <f t="shared" si="494"/>
        <v>Successful</v>
      </c>
      <c r="P2015" s="10" t="str">
        <f t="shared" si="495"/>
        <v>On Time</v>
      </c>
      <c r="Q2015" s="9">
        <f t="shared" si="496"/>
        <v>1</v>
      </c>
      <c r="R2015" s="9">
        <f t="shared" si="497"/>
        <v>1</v>
      </c>
      <c r="S2015" s="9">
        <f t="shared" si="498"/>
        <v>0</v>
      </c>
      <c r="T2015" s="9" t="str">
        <f t="shared" si="499"/>
        <v>March</v>
      </c>
      <c r="U2015" s="40">
        <f t="shared" si="500"/>
        <v>0</v>
      </c>
      <c r="V2015" s="40" t="str">
        <f t="shared" si="501"/>
        <v>Normal</v>
      </c>
      <c r="W2015" s="40">
        <f t="shared" si="502"/>
        <v>0</v>
      </c>
      <c r="X2015" s="40">
        <f t="shared" si="503"/>
        <v>0</v>
      </c>
      <c r="Y2015" s="40">
        <f t="shared" si="504"/>
        <v>0</v>
      </c>
      <c r="Z2015" s="40">
        <f t="shared" si="505"/>
        <v>0</v>
      </c>
      <c r="AA2015" s="40">
        <f t="shared" si="506"/>
        <v>1</v>
      </c>
      <c r="AB2015" s="40">
        <f t="shared" si="507"/>
        <v>0</v>
      </c>
      <c r="AC2015" s="41" t="s">
        <v>238</v>
      </c>
      <c r="AD2015" s="41" t="s">
        <v>5838</v>
      </c>
      <c r="AE2015" s="41" t="s">
        <v>425</v>
      </c>
      <c r="AF2015" s="41" t="s">
        <v>216</v>
      </c>
      <c r="AG2015" s="41" t="s">
        <v>56</v>
      </c>
      <c r="AH2015" s="41" t="s">
        <v>56</v>
      </c>
      <c r="AI2015" s="41" t="s">
        <v>56</v>
      </c>
      <c r="AJ2015" s="41" t="s">
        <v>160</v>
      </c>
      <c r="AK2015" s="41" t="s">
        <v>56</v>
      </c>
    </row>
    <row r="2016" spans="1:37" s="41" customFormat="1" ht="15.75" hidden="1" thickBot="1" x14ac:dyDescent="0.3">
      <c r="A2016" s="11" t="s">
        <v>549</v>
      </c>
      <c r="B2016" s="12" t="s">
        <v>216</v>
      </c>
      <c r="C2016" s="13" t="s">
        <v>52</v>
      </c>
      <c r="D2016" s="14" t="s">
        <v>47</v>
      </c>
      <c r="E2016" s="13" t="s">
        <v>4432</v>
      </c>
      <c r="F2016" s="4" t="s">
        <v>152</v>
      </c>
      <c r="G2016" s="4" t="s">
        <v>760</v>
      </c>
      <c r="H2016" s="15">
        <v>43172.666666666664</v>
      </c>
      <c r="I2016" s="15">
        <v>43172.708333333336</v>
      </c>
      <c r="J2016" s="131" t="s">
        <v>5356</v>
      </c>
      <c r="K2016" s="45" t="s">
        <v>9</v>
      </c>
      <c r="L2016" s="47" t="s">
        <v>7</v>
      </c>
      <c r="M2016" s="47" t="s">
        <v>56</v>
      </c>
      <c r="N2016" s="9" t="str">
        <f t="shared" si="493"/>
        <v>Standard</v>
      </c>
      <c r="O2016" s="10" t="str">
        <f t="shared" si="494"/>
        <v>Successful</v>
      </c>
      <c r="P2016" s="10" t="str">
        <f t="shared" si="495"/>
        <v>On Time</v>
      </c>
      <c r="Q2016" s="9">
        <f t="shared" si="496"/>
        <v>1</v>
      </c>
      <c r="R2016" s="9">
        <f t="shared" si="497"/>
        <v>1</v>
      </c>
      <c r="S2016" s="9">
        <f t="shared" si="498"/>
        <v>0</v>
      </c>
      <c r="T2016" s="9" t="str">
        <f t="shared" si="499"/>
        <v>March</v>
      </c>
      <c r="U2016" s="40">
        <f t="shared" si="500"/>
        <v>0</v>
      </c>
      <c r="V2016" s="40" t="str">
        <f t="shared" si="501"/>
        <v>Normal</v>
      </c>
      <c r="W2016" s="40">
        <f t="shared" si="502"/>
        <v>0</v>
      </c>
      <c r="X2016" s="40">
        <f t="shared" si="503"/>
        <v>0</v>
      </c>
      <c r="Y2016" s="40">
        <f t="shared" si="504"/>
        <v>0</v>
      </c>
      <c r="Z2016" s="40">
        <f t="shared" si="505"/>
        <v>0</v>
      </c>
      <c r="AA2016" s="40">
        <f t="shared" si="506"/>
        <v>1</v>
      </c>
      <c r="AB2016" s="40">
        <f t="shared" si="507"/>
        <v>0</v>
      </c>
      <c r="AC2016" s="41" t="s">
        <v>131</v>
      </c>
      <c r="AD2016" s="41" t="s">
        <v>525</v>
      </c>
      <c r="AE2016" s="41" t="s">
        <v>121</v>
      </c>
      <c r="AF2016" s="41" t="s">
        <v>322</v>
      </c>
      <c r="AG2016" s="41" t="s">
        <v>56</v>
      </c>
      <c r="AH2016" s="41" t="s">
        <v>56</v>
      </c>
      <c r="AI2016" s="41" t="s">
        <v>56</v>
      </c>
      <c r="AJ2016" s="41" t="s">
        <v>160</v>
      </c>
      <c r="AK2016" s="41" t="s">
        <v>56</v>
      </c>
    </row>
    <row r="2017" spans="1:37" s="41" customFormat="1" ht="15.75" hidden="1" thickBot="1" x14ac:dyDescent="0.3">
      <c r="A2017" s="11" t="s">
        <v>248</v>
      </c>
      <c r="B2017" s="12" t="s">
        <v>216</v>
      </c>
      <c r="C2017" s="13" t="s">
        <v>52</v>
      </c>
      <c r="D2017" s="14" t="s">
        <v>47</v>
      </c>
      <c r="E2017" s="13" t="s">
        <v>4433</v>
      </c>
      <c r="F2017" s="4" t="s">
        <v>326</v>
      </c>
      <c r="G2017" s="4" t="s">
        <v>232</v>
      </c>
      <c r="H2017" s="15">
        <v>43172.5</v>
      </c>
      <c r="I2017" s="15">
        <v>43172.854166666664</v>
      </c>
      <c r="J2017" s="131" t="s">
        <v>5384</v>
      </c>
      <c r="K2017" s="45" t="s">
        <v>9</v>
      </c>
      <c r="L2017" s="47" t="s">
        <v>7</v>
      </c>
      <c r="M2017" s="47" t="s">
        <v>56</v>
      </c>
      <c r="N2017" s="9" t="str">
        <f t="shared" si="493"/>
        <v>Standard</v>
      </c>
      <c r="O2017" s="10" t="str">
        <f t="shared" si="494"/>
        <v>Successful</v>
      </c>
      <c r="P2017" s="10" t="str">
        <f t="shared" si="495"/>
        <v>On Time</v>
      </c>
      <c r="Q2017" s="9">
        <f t="shared" si="496"/>
        <v>1</v>
      </c>
      <c r="R2017" s="9">
        <f t="shared" si="497"/>
        <v>1</v>
      </c>
      <c r="S2017" s="9">
        <f t="shared" si="498"/>
        <v>0</v>
      </c>
      <c r="T2017" s="9" t="str">
        <f t="shared" si="499"/>
        <v>March</v>
      </c>
      <c r="U2017" s="40">
        <f t="shared" si="500"/>
        <v>0</v>
      </c>
      <c r="V2017" s="40" t="str">
        <f t="shared" si="501"/>
        <v>Normal</v>
      </c>
      <c r="W2017" s="40">
        <f t="shared" si="502"/>
        <v>0</v>
      </c>
      <c r="X2017" s="40">
        <f t="shared" si="503"/>
        <v>0</v>
      </c>
      <c r="Y2017" s="40">
        <f t="shared" si="504"/>
        <v>0</v>
      </c>
      <c r="Z2017" s="40">
        <f t="shared" si="505"/>
        <v>0</v>
      </c>
      <c r="AA2017" s="40">
        <f t="shared" si="506"/>
        <v>1</v>
      </c>
      <c r="AB2017" s="40">
        <f t="shared" si="507"/>
        <v>0</v>
      </c>
      <c r="AC2017" s="41" t="s">
        <v>537</v>
      </c>
      <c r="AD2017" s="41" t="s">
        <v>338</v>
      </c>
      <c r="AE2017" s="41" t="s">
        <v>258</v>
      </c>
      <c r="AF2017" s="41" t="s">
        <v>216</v>
      </c>
      <c r="AG2017" s="41" t="s">
        <v>56</v>
      </c>
      <c r="AH2017" s="41" t="s">
        <v>56</v>
      </c>
      <c r="AI2017" s="41" t="s">
        <v>56</v>
      </c>
      <c r="AJ2017" s="41" t="s">
        <v>160</v>
      </c>
      <c r="AK2017" s="41" t="s">
        <v>56</v>
      </c>
    </row>
    <row r="2018" spans="1:37" s="41" customFormat="1" ht="15.75" hidden="1" thickBot="1" x14ac:dyDescent="0.3">
      <c r="A2018" s="11" t="s">
        <v>66</v>
      </c>
      <c r="B2018" s="12" t="s">
        <v>216</v>
      </c>
      <c r="C2018" s="13" t="s">
        <v>52</v>
      </c>
      <c r="D2018" s="14" t="s">
        <v>47</v>
      </c>
      <c r="E2018" s="13" t="s">
        <v>4434</v>
      </c>
      <c r="F2018" s="4" t="s">
        <v>152</v>
      </c>
      <c r="G2018" s="4" t="s">
        <v>577</v>
      </c>
      <c r="H2018" s="15">
        <v>43172.666666666664</v>
      </c>
      <c r="I2018" s="15">
        <v>43172.708333333336</v>
      </c>
      <c r="J2018" s="131" t="s">
        <v>5385</v>
      </c>
      <c r="K2018" s="45" t="s">
        <v>9</v>
      </c>
      <c r="L2018" s="47" t="s">
        <v>7</v>
      </c>
      <c r="M2018" s="47" t="s">
        <v>56</v>
      </c>
      <c r="N2018" s="9" t="str">
        <f t="shared" si="493"/>
        <v>Standard</v>
      </c>
      <c r="O2018" s="10" t="str">
        <f t="shared" si="494"/>
        <v>Successful</v>
      </c>
      <c r="P2018" s="10" t="str">
        <f t="shared" si="495"/>
        <v>On Time</v>
      </c>
      <c r="Q2018" s="9">
        <f t="shared" si="496"/>
        <v>1</v>
      </c>
      <c r="R2018" s="9">
        <f t="shared" si="497"/>
        <v>1</v>
      </c>
      <c r="S2018" s="9">
        <f t="shared" si="498"/>
        <v>0</v>
      </c>
      <c r="T2018" s="9" t="str">
        <f t="shared" si="499"/>
        <v>March</v>
      </c>
      <c r="U2018" s="40">
        <f t="shared" si="500"/>
        <v>0</v>
      </c>
      <c r="V2018" s="40" t="str">
        <f t="shared" si="501"/>
        <v>Normal</v>
      </c>
      <c r="W2018" s="40">
        <f t="shared" si="502"/>
        <v>0</v>
      </c>
      <c r="X2018" s="40">
        <f t="shared" si="503"/>
        <v>0</v>
      </c>
      <c r="Y2018" s="40">
        <f t="shared" si="504"/>
        <v>0</v>
      </c>
      <c r="Z2018" s="40">
        <f t="shared" si="505"/>
        <v>0</v>
      </c>
      <c r="AA2018" s="40">
        <f t="shared" si="506"/>
        <v>1</v>
      </c>
      <c r="AB2018" s="40">
        <f t="shared" si="507"/>
        <v>0</v>
      </c>
      <c r="AC2018" s="41" t="s">
        <v>132</v>
      </c>
      <c r="AD2018" s="41" t="s">
        <v>5866</v>
      </c>
      <c r="AE2018" s="41" t="s">
        <v>121</v>
      </c>
      <c r="AF2018" s="41" t="s">
        <v>322</v>
      </c>
      <c r="AG2018" s="41" t="s">
        <v>56</v>
      </c>
      <c r="AH2018" s="41" t="s">
        <v>56</v>
      </c>
      <c r="AI2018" s="41" t="s">
        <v>56</v>
      </c>
      <c r="AJ2018" s="41" t="s">
        <v>160</v>
      </c>
      <c r="AK2018" s="41" t="s">
        <v>56</v>
      </c>
    </row>
    <row r="2019" spans="1:37" s="41" customFormat="1" ht="15.75" hidden="1" thickBot="1" x14ac:dyDescent="0.3">
      <c r="A2019" s="11" t="s">
        <v>66</v>
      </c>
      <c r="B2019" s="12" t="s">
        <v>216</v>
      </c>
      <c r="C2019" s="13" t="s">
        <v>52</v>
      </c>
      <c r="D2019" s="14" t="s">
        <v>47</v>
      </c>
      <c r="E2019" s="13" t="s">
        <v>4435</v>
      </c>
      <c r="F2019" s="4" t="s">
        <v>152</v>
      </c>
      <c r="G2019" s="4" t="s">
        <v>577</v>
      </c>
      <c r="H2019" s="15">
        <v>43173.416666666664</v>
      </c>
      <c r="I2019" s="15">
        <v>43173.458333333336</v>
      </c>
      <c r="J2019" s="131" t="s">
        <v>5386</v>
      </c>
      <c r="K2019" s="45" t="s">
        <v>9</v>
      </c>
      <c r="L2019" s="47" t="s">
        <v>7</v>
      </c>
      <c r="M2019" s="47" t="s">
        <v>56</v>
      </c>
      <c r="N2019" s="9" t="str">
        <f t="shared" si="493"/>
        <v>Standard</v>
      </c>
      <c r="O2019" s="10" t="str">
        <f t="shared" si="494"/>
        <v>Successful</v>
      </c>
      <c r="P2019" s="10" t="str">
        <f t="shared" si="495"/>
        <v>On Time</v>
      </c>
      <c r="Q2019" s="9">
        <f t="shared" si="496"/>
        <v>1</v>
      </c>
      <c r="R2019" s="9">
        <f t="shared" si="497"/>
        <v>1</v>
      </c>
      <c r="S2019" s="9">
        <f t="shared" si="498"/>
        <v>0</v>
      </c>
      <c r="T2019" s="9" t="str">
        <f t="shared" si="499"/>
        <v>March</v>
      </c>
      <c r="U2019" s="40">
        <f t="shared" si="500"/>
        <v>0</v>
      </c>
      <c r="V2019" s="40" t="str">
        <f t="shared" si="501"/>
        <v>Normal</v>
      </c>
      <c r="W2019" s="40">
        <f t="shared" si="502"/>
        <v>0</v>
      </c>
      <c r="X2019" s="40">
        <f t="shared" si="503"/>
        <v>0</v>
      </c>
      <c r="Y2019" s="40">
        <f t="shared" si="504"/>
        <v>0</v>
      </c>
      <c r="Z2019" s="40">
        <f t="shared" si="505"/>
        <v>0</v>
      </c>
      <c r="AA2019" s="40">
        <f t="shared" si="506"/>
        <v>1</v>
      </c>
      <c r="AB2019" s="40">
        <f t="shared" si="507"/>
        <v>0</v>
      </c>
      <c r="AC2019" s="41" t="s">
        <v>132</v>
      </c>
      <c r="AD2019" s="41" t="s">
        <v>5866</v>
      </c>
      <c r="AE2019" s="41" t="s">
        <v>121</v>
      </c>
      <c r="AF2019" s="41" t="s">
        <v>322</v>
      </c>
      <c r="AG2019" s="41" t="s">
        <v>56</v>
      </c>
      <c r="AH2019" s="41" t="s">
        <v>56</v>
      </c>
      <c r="AI2019" s="41" t="s">
        <v>56</v>
      </c>
      <c r="AJ2019" s="41" t="s">
        <v>160</v>
      </c>
      <c r="AK2019" s="41" t="s">
        <v>56</v>
      </c>
    </row>
    <row r="2020" spans="1:37" s="41" customFormat="1" ht="15.75" hidden="1" thickBot="1" x14ac:dyDescent="0.3">
      <c r="A2020" s="11" t="s">
        <v>66</v>
      </c>
      <c r="B2020" s="12" t="s">
        <v>216</v>
      </c>
      <c r="C2020" s="13" t="s">
        <v>52</v>
      </c>
      <c r="D2020" s="14" t="s">
        <v>47</v>
      </c>
      <c r="E2020" s="13" t="s">
        <v>4436</v>
      </c>
      <c r="F2020" s="4" t="s">
        <v>152</v>
      </c>
      <c r="G2020" s="4" t="s">
        <v>577</v>
      </c>
      <c r="H2020" s="15">
        <v>43172.708333333336</v>
      </c>
      <c r="I2020" s="15">
        <v>43172.75</v>
      </c>
      <c r="J2020" s="131" t="s">
        <v>5387</v>
      </c>
      <c r="K2020" s="45" t="s">
        <v>9</v>
      </c>
      <c r="L2020" s="47" t="s">
        <v>7</v>
      </c>
      <c r="M2020" s="47" t="s">
        <v>56</v>
      </c>
      <c r="N2020" s="9" t="str">
        <f t="shared" si="493"/>
        <v>Standard</v>
      </c>
      <c r="O2020" s="10" t="str">
        <f t="shared" si="494"/>
        <v>Successful</v>
      </c>
      <c r="P2020" s="10" t="str">
        <f t="shared" si="495"/>
        <v>On Time</v>
      </c>
      <c r="Q2020" s="9">
        <f t="shared" si="496"/>
        <v>1</v>
      </c>
      <c r="R2020" s="9">
        <f t="shared" si="497"/>
        <v>1</v>
      </c>
      <c r="S2020" s="9">
        <f t="shared" si="498"/>
        <v>0</v>
      </c>
      <c r="T2020" s="9" t="str">
        <f t="shared" si="499"/>
        <v>March</v>
      </c>
      <c r="U2020" s="40">
        <f t="shared" si="500"/>
        <v>0</v>
      </c>
      <c r="V2020" s="40" t="str">
        <f t="shared" si="501"/>
        <v>Normal</v>
      </c>
      <c r="W2020" s="40">
        <f t="shared" si="502"/>
        <v>0</v>
      </c>
      <c r="X2020" s="40">
        <f t="shared" si="503"/>
        <v>0</v>
      </c>
      <c r="Y2020" s="40">
        <f t="shared" si="504"/>
        <v>0</v>
      </c>
      <c r="Z2020" s="40">
        <f t="shared" si="505"/>
        <v>0</v>
      </c>
      <c r="AA2020" s="40">
        <f t="shared" si="506"/>
        <v>1</v>
      </c>
      <c r="AB2020" s="40">
        <f t="shared" si="507"/>
        <v>0</v>
      </c>
      <c r="AC2020" s="41" t="s">
        <v>132</v>
      </c>
      <c r="AD2020" s="41" t="s">
        <v>5866</v>
      </c>
      <c r="AE2020" s="41" t="s">
        <v>121</v>
      </c>
      <c r="AF2020" s="41" t="s">
        <v>322</v>
      </c>
      <c r="AG2020" s="41" t="s">
        <v>56</v>
      </c>
      <c r="AH2020" s="41" t="s">
        <v>56</v>
      </c>
      <c r="AI2020" s="41" t="s">
        <v>56</v>
      </c>
      <c r="AJ2020" s="41" t="s">
        <v>160</v>
      </c>
      <c r="AK2020" s="41" t="s">
        <v>56</v>
      </c>
    </row>
    <row r="2021" spans="1:37" s="41" customFormat="1" ht="15.75" hidden="1" thickBot="1" x14ac:dyDescent="0.3">
      <c r="A2021" s="11" t="s">
        <v>45</v>
      </c>
      <c r="B2021" s="12" t="s">
        <v>216</v>
      </c>
      <c r="C2021" s="13" t="s">
        <v>52</v>
      </c>
      <c r="D2021" s="14" t="s">
        <v>47</v>
      </c>
      <c r="E2021" s="13" t="s">
        <v>4437</v>
      </c>
      <c r="F2021" s="4" t="s">
        <v>158</v>
      </c>
      <c r="G2021" s="4" t="s">
        <v>757</v>
      </c>
      <c r="H2021" s="15">
        <v>43172.958333333336</v>
      </c>
      <c r="I2021" s="15">
        <v>43173.083333333336</v>
      </c>
      <c r="J2021" s="131" t="s">
        <v>5345</v>
      </c>
      <c r="K2021" s="45" t="s">
        <v>9</v>
      </c>
      <c r="L2021" s="47" t="s">
        <v>7</v>
      </c>
      <c r="M2021" s="47" t="s">
        <v>56</v>
      </c>
      <c r="N2021" s="9" t="str">
        <f t="shared" si="493"/>
        <v>Standard</v>
      </c>
      <c r="O2021" s="10" t="str">
        <f t="shared" si="494"/>
        <v>Successful</v>
      </c>
      <c r="P2021" s="10" t="str">
        <f t="shared" si="495"/>
        <v>On Time</v>
      </c>
      <c r="Q2021" s="9">
        <f t="shared" si="496"/>
        <v>1</v>
      </c>
      <c r="R2021" s="9">
        <f t="shared" si="497"/>
        <v>1</v>
      </c>
      <c r="S2021" s="9">
        <f t="shared" si="498"/>
        <v>0</v>
      </c>
      <c r="T2021" s="9" t="str">
        <f t="shared" si="499"/>
        <v>March</v>
      </c>
      <c r="U2021" s="40">
        <f t="shared" si="500"/>
        <v>0</v>
      </c>
      <c r="V2021" s="40" t="str">
        <f t="shared" si="501"/>
        <v>Normal</v>
      </c>
      <c r="W2021" s="40">
        <f t="shared" si="502"/>
        <v>0</v>
      </c>
      <c r="X2021" s="40">
        <f t="shared" si="503"/>
        <v>0</v>
      </c>
      <c r="Y2021" s="40">
        <f t="shared" si="504"/>
        <v>0</v>
      </c>
      <c r="Z2021" s="40">
        <f t="shared" si="505"/>
        <v>0</v>
      </c>
      <c r="AA2021" s="40">
        <f t="shared" si="506"/>
        <v>1</v>
      </c>
      <c r="AB2021" s="40">
        <f t="shared" si="507"/>
        <v>0</v>
      </c>
      <c r="AC2021" s="41" t="s">
        <v>823</v>
      </c>
      <c r="AD2021" s="41" t="s">
        <v>297</v>
      </c>
      <c r="AE2021" s="41" t="s">
        <v>121</v>
      </c>
      <c r="AF2021" s="41" t="s">
        <v>322</v>
      </c>
      <c r="AG2021" s="41" t="s">
        <v>56</v>
      </c>
      <c r="AH2021" s="41" t="s">
        <v>56</v>
      </c>
      <c r="AI2021" s="41" t="s">
        <v>56</v>
      </c>
      <c r="AJ2021" s="41" t="s">
        <v>160</v>
      </c>
      <c r="AK2021" s="41" t="s">
        <v>56</v>
      </c>
    </row>
    <row r="2022" spans="1:37" s="41" customFormat="1" ht="15.75" hidden="1" thickBot="1" x14ac:dyDescent="0.3">
      <c r="A2022" s="11" t="s">
        <v>49</v>
      </c>
      <c r="B2022" s="12" t="s">
        <v>216</v>
      </c>
      <c r="C2022" s="13" t="s">
        <v>46</v>
      </c>
      <c r="D2022" s="14" t="s">
        <v>47</v>
      </c>
      <c r="E2022" s="13" t="s">
        <v>4438</v>
      </c>
      <c r="F2022" s="4" t="s">
        <v>447</v>
      </c>
      <c r="G2022" s="4" t="s">
        <v>4963</v>
      </c>
      <c r="H2022" s="15">
        <v>43174.416666666664</v>
      </c>
      <c r="I2022" s="15">
        <v>43174.75</v>
      </c>
      <c r="J2022" s="131" t="s">
        <v>5388</v>
      </c>
      <c r="K2022" s="45" t="s">
        <v>9</v>
      </c>
      <c r="L2022" s="47" t="s">
        <v>7</v>
      </c>
      <c r="M2022" s="47" t="s">
        <v>56</v>
      </c>
      <c r="N2022" s="9" t="str">
        <f t="shared" si="493"/>
        <v>Minor</v>
      </c>
      <c r="O2022" s="10" t="str">
        <f t="shared" si="494"/>
        <v>Successful</v>
      </c>
      <c r="P2022" s="10" t="str">
        <f t="shared" si="495"/>
        <v>On Time</v>
      </c>
      <c r="Q2022" s="9">
        <f t="shared" si="496"/>
        <v>1</v>
      </c>
      <c r="R2022" s="9">
        <f t="shared" si="497"/>
        <v>1</v>
      </c>
      <c r="S2022" s="9">
        <f t="shared" si="498"/>
        <v>0</v>
      </c>
      <c r="T2022" s="9" t="str">
        <f t="shared" si="499"/>
        <v>March</v>
      </c>
      <c r="U2022" s="40">
        <f t="shared" si="500"/>
        <v>0</v>
      </c>
      <c r="V2022" s="40" t="str">
        <f t="shared" si="501"/>
        <v>Normal</v>
      </c>
      <c r="W2022" s="40">
        <f t="shared" si="502"/>
        <v>0</v>
      </c>
      <c r="X2022" s="40">
        <f t="shared" si="503"/>
        <v>0</v>
      </c>
      <c r="Y2022" s="40">
        <f t="shared" si="504"/>
        <v>0</v>
      </c>
      <c r="Z2022" s="40">
        <f t="shared" si="505"/>
        <v>0</v>
      </c>
      <c r="AA2022" s="40">
        <f t="shared" si="506"/>
        <v>1</v>
      </c>
      <c r="AB2022" s="40">
        <f t="shared" si="507"/>
        <v>0</v>
      </c>
      <c r="AC2022" s="41" t="s">
        <v>132</v>
      </c>
      <c r="AD2022" s="41" t="s">
        <v>280</v>
      </c>
      <c r="AE2022" s="41" t="s">
        <v>425</v>
      </c>
      <c r="AF2022" s="41" t="s">
        <v>216</v>
      </c>
      <c r="AG2022" s="41" t="s">
        <v>56</v>
      </c>
      <c r="AH2022" s="41" t="s">
        <v>56</v>
      </c>
      <c r="AI2022" s="41" t="s">
        <v>56</v>
      </c>
      <c r="AJ2022" s="41" t="s">
        <v>160</v>
      </c>
      <c r="AK2022" s="41" t="s">
        <v>56</v>
      </c>
    </row>
    <row r="2023" spans="1:37" s="41" customFormat="1" ht="15.75" hidden="1" thickBot="1" x14ac:dyDescent="0.3">
      <c r="A2023" s="11" t="s">
        <v>697</v>
      </c>
      <c r="B2023" s="12" t="s">
        <v>216</v>
      </c>
      <c r="C2023" s="13" t="s">
        <v>46</v>
      </c>
      <c r="D2023" s="14" t="s">
        <v>47</v>
      </c>
      <c r="E2023" s="13" t="s">
        <v>4439</v>
      </c>
      <c r="F2023" s="4" t="s">
        <v>152</v>
      </c>
      <c r="G2023" s="4" t="s">
        <v>171</v>
      </c>
      <c r="H2023" s="15">
        <v>43173.541666666664</v>
      </c>
      <c r="I2023" s="15">
        <v>43174.541666666664</v>
      </c>
      <c r="J2023" s="131" t="s">
        <v>5389</v>
      </c>
      <c r="K2023" s="45" t="s">
        <v>9</v>
      </c>
      <c r="L2023" s="47" t="s">
        <v>7</v>
      </c>
      <c r="M2023" s="47" t="s">
        <v>56</v>
      </c>
      <c r="N2023" s="9" t="str">
        <f t="shared" si="493"/>
        <v>Minor</v>
      </c>
      <c r="O2023" s="10" t="str">
        <f t="shared" si="494"/>
        <v>Successful</v>
      </c>
      <c r="P2023" s="10" t="str">
        <f t="shared" si="495"/>
        <v>On Time</v>
      </c>
      <c r="Q2023" s="9">
        <f t="shared" si="496"/>
        <v>1</v>
      </c>
      <c r="R2023" s="9">
        <f t="shared" si="497"/>
        <v>1</v>
      </c>
      <c r="S2023" s="9">
        <f t="shared" si="498"/>
        <v>0</v>
      </c>
      <c r="T2023" s="9" t="str">
        <f t="shared" si="499"/>
        <v>March</v>
      </c>
      <c r="U2023" s="40">
        <f t="shared" si="500"/>
        <v>0</v>
      </c>
      <c r="V2023" s="40" t="str">
        <f t="shared" si="501"/>
        <v>Normal</v>
      </c>
      <c r="W2023" s="40">
        <f t="shared" si="502"/>
        <v>0</v>
      </c>
      <c r="X2023" s="40">
        <f t="shared" si="503"/>
        <v>0</v>
      </c>
      <c r="Y2023" s="40">
        <f t="shared" si="504"/>
        <v>0</v>
      </c>
      <c r="Z2023" s="40">
        <f t="shared" si="505"/>
        <v>0</v>
      </c>
      <c r="AA2023" s="40">
        <f t="shared" si="506"/>
        <v>1</v>
      </c>
      <c r="AB2023" s="40">
        <f t="shared" si="507"/>
        <v>0</v>
      </c>
      <c r="AC2023" s="41" t="s">
        <v>238</v>
      </c>
      <c r="AD2023" s="41" t="s">
        <v>283</v>
      </c>
      <c r="AE2023" s="41" t="s">
        <v>121</v>
      </c>
      <c r="AF2023" s="41" t="s">
        <v>322</v>
      </c>
      <c r="AG2023" s="41" t="s">
        <v>56</v>
      </c>
      <c r="AH2023" s="41" t="s">
        <v>56</v>
      </c>
      <c r="AI2023" s="41" t="s">
        <v>56</v>
      </c>
      <c r="AJ2023" s="41" t="s">
        <v>160</v>
      </c>
      <c r="AK2023" s="41" t="s">
        <v>56</v>
      </c>
    </row>
    <row r="2024" spans="1:37" s="41" customFormat="1" ht="15.75" hidden="1" thickBot="1" x14ac:dyDescent="0.3">
      <c r="A2024" s="11" t="s">
        <v>50</v>
      </c>
      <c r="B2024" s="12" t="s">
        <v>216</v>
      </c>
      <c r="C2024" s="13" t="s">
        <v>46</v>
      </c>
      <c r="D2024" s="14" t="s">
        <v>47</v>
      </c>
      <c r="E2024" s="13" t="s">
        <v>4440</v>
      </c>
      <c r="F2024" s="4" t="s">
        <v>152</v>
      </c>
      <c r="G2024" s="4" t="s">
        <v>169</v>
      </c>
      <c r="H2024" s="15">
        <v>43173.75</v>
      </c>
      <c r="I2024" s="15">
        <v>43173.958333333336</v>
      </c>
      <c r="J2024" s="131" t="s">
        <v>5390</v>
      </c>
      <c r="K2024" s="45" t="s">
        <v>9</v>
      </c>
      <c r="L2024" s="47" t="s">
        <v>7</v>
      </c>
      <c r="M2024" s="47" t="s">
        <v>56</v>
      </c>
      <c r="N2024" s="9" t="str">
        <f t="shared" si="493"/>
        <v>Minor</v>
      </c>
      <c r="O2024" s="10" t="str">
        <f t="shared" si="494"/>
        <v>Successful</v>
      </c>
      <c r="P2024" s="10" t="str">
        <f t="shared" si="495"/>
        <v>On Time</v>
      </c>
      <c r="Q2024" s="9">
        <f t="shared" si="496"/>
        <v>1</v>
      </c>
      <c r="R2024" s="9">
        <f t="shared" si="497"/>
        <v>1</v>
      </c>
      <c r="S2024" s="9">
        <f t="shared" si="498"/>
        <v>0</v>
      </c>
      <c r="T2024" s="9" t="str">
        <f t="shared" si="499"/>
        <v>March</v>
      </c>
      <c r="U2024" s="40">
        <f t="shared" si="500"/>
        <v>0</v>
      </c>
      <c r="V2024" s="40" t="str">
        <f t="shared" si="501"/>
        <v>Normal</v>
      </c>
      <c r="W2024" s="40">
        <f t="shared" si="502"/>
        <v>0</v>
      </c>
      <c r="X2024" s="40">
        <f t="shared" si="503"/>
        <v>0</v>
      </c>
      <c r="Y2024" s="40">
        <f t="shared" si="504"/>
        <v>0</v>
      </c>
      <c r="Z2024" s="40">
        <f t="shared" si="505"/>
        <v>0</v>
      </c>
      <c r="AA2024" s="40">
        <f t="shared" si="506"/>
        <v>1</v>
      </c>
      <c r="AB2024" s="40">
        <f t="shared" si="507"/>
        <v>0</v>
      </c>
      <c r="AC2024" s="41" t="s">
        <v>132</v>
      </c>
      <c r="AD2024" s="41" t="s">
        <v>280</v>
      </c>
      <c r="AE2024" s="41" t="s">
        <v>121</v>
      </c>
      <c r="AF2024" s="41" t="s">
        <v>322</v>
      </c>
      <c r="AG2024" s="41" t="s">
        <v>56</v>
      </c>
      <c r="AH2024" s="41" t="s">
        <v>56</v>
      </c>
      <c r="AI2024" s="41" t="s">
        <v>56</v>
      </c>
      <c r="AJ2024" s="41" t="s">
        <v>160</v>
      </c>
      <c r="AK2024" s="41" t="s">
        <v>56</v>
      </c>
    </row>
    <row r="2025" spans="1:37" s="41" customFormat="1" ht="15.75" hidden="1" thickBot="1" x14ac:dyDescent="0.3">
      <c r="A2025" s="11" t="s">
        <v>49</v>
      </c>
      <c r="B2025" s="12" t="s">
        <v>216</v>
      </c>
      <c r="C2025" s="13" t="s">
        <v>46</v>
      </c>
      <c r="D2025" s="14" t="s">
        <v>47</v>
      </c>
      <c r="E2025" s="13" t="s">
        <v>4441</v>
      </c>
      <c r="F2025" s="4" t="s">
        <v>309</v>
      </c>
      <c r="G2025" s="4" t="s">
        <v>1600</v>
      </c>
      <c r="H2025" s="15">
        <v>43174.020833333336</v>
      </c>
      <c r="I2025" s="15">
        <v>43174.1875</v>
      </c>
      <c r="J2025" s="131" t="s">
        <v>5391</v>
      </c>
      <c r="K2025" s="45" t="s">
        <v>9</v>
      </c>
      <c r="L2025" s="47" t="s">
        <v>7</v>
      </c>
      <c r="M2025" s="47" t="s">
        <v>56</v>
      </c>
      <c r="N2025" s="9" t="str">
        <f t="shared" si="493"/>
        <v>Minor</v>
      </c>
      <c r="O2025" s="10" t="str">
        <f t="shared" si="494"/>
        <v>Successful</v>
      </c>
      <c r="P2025" s="10" t="str">
        <f t="shared" si="495"/>
        <v>On Time</v>
      </c>
      <c r="Q2025" s="9">
        <f t="shared" si="496"/>
        <v>1</v>
      </c>
      <c r="R2025" s="9">
        <f t="shared" si="497"/>
        <v>1</v>
      </c>
      <c r="S2025" s="9">
        <f t="shared" si="498"/>
        <v>0</v>
      </c>
      <c r="T2025" s="9" t="str">
        <f t="shared" si="499"/>
        <v>March</v>
      </c>
      <c r="U2025" s="40">
        <f t="shared" si="500"/>
        <v>0</v>
      </c>
      <c r="V2025" s="40" t="str">
        <f t="shared" si="501"/>
        <v>Normal</v>
      </c>
      <c r="W2025" s="40">
        <f t="shared" si="502"/>
        <v>0</v>
      </c>
      <c r="X2025" s="40">
        <f t="shared" si="503"/>
        <v>0</v>
      </c>
      <c r="Y2025" s="40">
        <f t="shared" si="504"/>
        <v>0</v>
      </c>
      <c r="Z2025" s="40">
        <f t="shared" si="505"/>
        <v>0</v>
      </c>
      <c r="AA2025" s="40">
        <f t="shared" si="506"/>
        <v>1</v>
      </c>
      <c r="AB2025" s="40">
        <f t="shared" si="507"/>
        <v>0</v>
      </c>
      <c r="AC2025" s="41" t="s">
        <v>132</v>
      </c>
      <c r="AD2025" s="41" t="s">
        <v>463</v>
      </c>
      <c r="AE2025" s="41" t="s">
        <v>227</v>
      </c>
      <c r="AF2025" s="41" t="s">
        <v>216</v>
      </c>
      <c r="AG2025" s="41" t="s">
        <v>56</v>
      </c>
      <c r="AH2025" s="41" t="s">
        <v>56</v>
      </c>
      <c r="AI2025" s="41" t="s">
        <v>56</v>
      </c>
      <c r="AJ2025" s="41" t="s">
        <v>160</v>
      </c>
      <c r="AK2025" s="41" t="s">
        <v>56</v>
      </c>
    </row>
    <row r="2026" spans="1:37" s="41" customFormat="1" ht="15.75" hidden="1" thickBot="1" x14ac:dyDescent="0.3">
      <c r="A2026" s="11" t="s">
        <v>49</v>
      </c>
      <c r="B2026" s="12" t="s">
        <v>215</v>
      </c>
      <c r="C2026" s="13" t="s">
        <v>46</v>
      </c>
      <c r="D2026" s="14" t="s">
        <v>47</v>
      </c>
      <c r="E2026" s="13" t="s">
        <v>4442</v>
      </c>
      <c r="F2026" s="4" t="s">
        <v>194</v>
      </c>
      <c r="G2026" s="4" t="s">
        <v>4964</v>
      </c>
      <c r="H2026" s="15">
        <v>43173.75</v>
      </c>
      <c r="I2026" s="15">
        <v>43173.916666666664</v>
      </c>
      <c r="J2026" s="131" t="s">
        <v>3801</v>
      </c>
      <c r="K2026" s="45" t="s">
        <v>9</v>
      </c>
      <c r="L2026" s="47" t="s">
        <v>7</v>
      </c>
      <c r="M2026" s="47" t="s">
        <v>56</v>
      </c>
      <c r="N2026" s="9" t="str">
        <f t="shared" si="493"/>
        <v>Minor</v>
      </c>
      <c r="O2026" s="10" t="str">
        <f t="shared" si="494"/>
        <v>Successful</v>
      </c>
      <c r="P2026" s="10" t="str">
        <f t="shared" si="495"/>
        <v>On Time</v>
      </c>
      <c r="Q2026" s="9">
        <f t="shared" si="496"/>
        <v>1</v>
      </c>
      <c r="R2026" s="9">
        <f t="shared" si="497"/>
        <v>1</v>
      </c>
      <c r="S2026" s="9">
        <f t="shared" si="498"/>
        <v>0</v>
      </c>
      <c r="T2026" s="9" t="str">
        <f t="shared" si="499"/>
        <v>March</v>
      </c>
      <c r="U2026" s="40">
        <f t="shared" si="500"/>
        <v>0</v>
      </c>
      <c r="V2026" s="40" t="str">
        <f t="shared" si="501"/>
        <v>Normal</v>
      </c>
      <c r="W2026" s="40">
        <f t="shared" si="502"/>
        <v>0</v>
      </c>
      <c r="X2026" s="40">
        <f t="shared" si="503"/>
        <v>0</v>
      </c>
      <c r="Y2026" s="40">
        <f t="shared" si="504"/>
        <v>0</v>
      </c>
      <c r="Z2026" s="40">
        <f t="shared" si="505"/>
        <v>0</v>
      </c>
      <c r="AA2026" s="40">
        <f t="shared" si="506"/>
        <v>1</v>
      </c>
      <c r="AB2026" s="40">
        <f t="shared" si="507"/>
        <v>0</v>
      </c>
      <c r="AC2026" s="41" t="s">
        <v>132</v>
      </c>
      <c r="AD2026" s="41" t="s">
        <v>280</v>
      </c>
      <c r="AE2026" s="41" t="s">
        <v>215</v>
      </c>
      <c r="AF2026" s="41" t="s">
        <v>215</v>
      </c>
      <c r="AG2026" s="41" t="s">
        <v>56</v>
      </c>
      <c r="AH2026" s="41" t="s">
        <v>56</v>
      </c>
      <c r="AI2026" s="41" t="s">
        <v>56</v>
      </c>
      <c r="AJ2026" s="41" t="s">
        <v>160</v>
      </c>
      <c r="AK2026" s="41" t="s">
        <v>56</v>
      </c>
    </row>
    <row r="2027" spans="1:37" s="41" customFormat="1" ht="15.75" hidden="1" thickBot="1" x14ac:dyDescent="0.3">
      <c r="A2027" s="11" t="s">
        <v>66</v>
      </c>
      <c r="B2027" s="12" t="s">
        <v>216</v>
      </c>
      <c r="C2027" s="13" t="s">
        <v>52</v>
      </c>
      <c r="D2027" s="14" t="s">
        <v>47</v>
      </c>
      <c r="E2027" s="13" t="s">
        <v>4443</v>
      </c>
      <c r="F2027" s="4" t="s">
        <v>152</v>
      </c>
      <c r="G2027" s="4" t="s">
        <v>200</v>
      </c>
      <c r="H2027" s="15">
        <v>43173.583333333336</v>
      </c>
      <c r="I2027" s="15">
        <v>43173.708333333336</v>
      </c>
      <c r="J2027" s="131" t="s">
        <v>5392</v>
      </c>
      <c r="K2027" s="45" t="s">
        <v>9</v>
      </c>
      <c r="L2027" s="47" t="s">
        <v>7</v>
      </c>
      <c r="M2027" s="47" t="s">
        <v>56</v>
      </c>
      <c r="N2027" s="9" t="str">
        <f t="shared" si="493"/>
        <v>Standard</v>
      </c>
      <c r="O2027" s="10" t="str">
        <f t="shared" si="494"/>
        <v>Successful</v>
      </c>
      <c r="P2027" s="10" t="str">
        <f t="shared" si="495"/>
        <v>On Time</v>
      </c>
      <c r="Q2027" s="9">
        <f t="shared" si="496"/>
        <v>1</v>
      </c>
      <c r="R2027" s="9">
        <f t="shared" si="497"/>
        <v>1</v>
      </c>
      <c r="S2027" s="9">
        <f t="shared" si="498"/>
        <v>0</v>
      </c>
      <c r="T2027" s="9" t="str">
        <f t="shared" si="499"/>
        <v>March</v>
      </c>
      <c r="U2027" s="40">
        <f t="shared" si="500"/>
        <v>0</v>
      </c>
      <c r="V2027" s="40" t="str">
        <f t="shared" si="501"/>
        <v>Normal</v>
      </c>
      <c r="W2027" s="40">
        <f t="shared" si="502"/>
        <v>0</v>
      </c>
      <c r="X2027" s="40">
        <f t="shared" si="503"/>
        <v>0</v>
      </c>
      <c r="Y2027" s="40">
        <f t="shared" si="504"/>
        <v>0</v>
      </c>
      <c r="Z2027" s="40">
        <f t="shared" si="505"/>
        <v>0</v>
      </c>
      <c r="AA2027" s="40">
        <f t="shared" si="506"/>
        <v>1</v>
      </c>
      <c r="AB2027" s="40">
        <f t="shared" si="507"/>
        <v>0</v>
      </c>
      <c r="AC2027" s="41" t="s">
        <v>132</v>
      </c>
      <c r="AD2027" s="41" t="s">
        <v>283</v>
      </c>
      <c r="AE2027" s="41" t="s">
        <v>121</v>
      </c>
      <c r="AF2027" s="41" t="s">
        <v>322</v>
      </c>
      <c r="AG2027" s="41" t="s">
        <v>56</v>
      </c>
      <c r="AH2027" s="41" t="s">
        <v>56</v>
      </c>
      <c r="AI2027" s="41" t="s">
        <v>56</v>
      </c>
      <c r="AJ2027" s="41" t="s">
        <v>160</v>
      </c>
      <c r="AK2027" s="41" t="s">
        <v>56</v>
      </c>
    </row>
    <row r="2028" spans="1:37" s="41" customFormat="1" ht="15.75" hidden="1" thickBot="1" x14ac:dyDescent="0.3">
      <c r="A2028" s="11" t="s">
        <v>248</v>
      </c>
      <c r="B2028" s="12" t="s">
        <v>216</v>
      </c>
      <c r="C2028" s="13" t="s">
        <v>46</v>
      </c>
      <c r="D2028" s="14" t="s">
        <v>47</v>
      </c>
      <c r="E2028" s="13" t="s">
        <v>4444</v>
      </c>
      <c r="F2028" s="4" t="s">
        <v>309</v>
      </c>
      <c r="G2028" s="4" t="s">
        <v>1600</v>
      </c>
      <c r="H2028" s="15">
        <v>43173.666666666664</v>
      </c>
      <c r="I2028" s="15">
        <v>43173.833333333336</v>
      </c>
      <c r="J2028" s="131" t="s">
        <v>5393</v>
      </c>
      <c r="K2028" s="45" t="s">
        <v>9</v>
      </c>
      <c r="L2028" s="47" t="s">
        <v>7</v>
      </c>
      <c r="M2028" s="47" t="s">
        <v>56</v>
      </c>
      <c r="N2028" s="9" t="str">
        <f t="shared" si="493"/>
        <v>Minor</v>
      </c>
      <c r="O2028" s="10" t="str">
        <f t="shared" si="494"/>
        <v>Successful</v>
      </c>
      <c r="P2028" s="10" t="str">
        <f t="shared" si="495"/>
        <v>On Time</v>
      </c>
      <c r="Q2028" s="9">
        <f t="shared" si="496"/>
        <v>1</v>
      </c>
      <c r="R2028" s="9">
        <f t="shared" si="497"/>
        <v>1</v>
      </c>
      <c r="S2028" s="9">
        <f t="shared" si="498"/>
        <v>0</v>
      </c>
      <c r="T2028" s="9" t="str">
        <f t="shared" si="499"/>
        <v>March</v>
      </c>
      <c r="U2028" s="40">
        <f t="shared" si="500"/>
        <v>0</v>
      </c>
      <c r="V2028" s="40" t="str">
        <f t="shared" si="501"/>
        <v>Normal</v>
      </c>
      <c r="W2028" s="40">
        <f t="shared" si="502"/>
        <v>0</v>
      </c>
      <c r="X2028" s="40">
        <f t="shared" si="503"/>
        <v>0</v>
      </c>
      <c r="Y2028" s="40">
        <f t="shared" si="504"/>
        <v>0</v>
      </c>
      <c r="Z2028" s="40">
        <f t="shared" si="505"/>
        <v>0</v>
      </c>
      <c r="AA2028" s="40">
        <f t="shared" si="506"/>
        <v>1</v>
      </c>
      <c r="AB2028" s="40">
        <f t="shared" si="507"/>
        <v>0</v>
      </c>
      <c r="AC2028" s="41" t="s">
        <v>537</v>
      </c>
      <c r="AD2028" s="41" t="s">
        <v>463</v>
      </c>
      <c r="AE2028" s="41" t="s">
        <v>227</v>
      </c>
      <c r="AF2028" s="41" t="s">
        <v>216</v>
      </c>
      <c r="AG2028" s="41" t="s">
        <v>56</v>
      </c>
      <c r="AH2028" s="41" t="s">
        <v>56</v>
      </c>
      <c r="AI2028" s="41" t="s">
        <v>56</v>
      </c>
      <c r="AJ2028" s="41" t="s">
        <v>160</v>
      </c>
      <c r="AK2028" s="41" t="s">
        <v>56</v>
      </c>
    </row>
    <row r="2029" spans="1:37" s="41" customFormat="1" ht="15.75" hidden="1" thickBot="1" x14ac:dyDescent="0.3">
      <c r="A2029" s="11" t="s">
        <v>45</v>
      </c>
      <c r="B2029" s="12" t="s">
        <v>216</v>
      </c>
      <c r="C2029" s="13" t="s">
        <v>46</v>
      </c>
      <c r="D2029" s="14" t="s">
        <v>47</v>
      </c>
      <c r="E2029" s="13" t="s">
        <v>4445</v>
      </c>
      <c r="F2029" s="4" t="s">
        <v>246</v>
      </c>
      <c r="G2029" s="4" t="s">
        <v>4954</v>
      </c>
      <c r="H2029" s="15">
        <v>43172.708333333336</v>
      </c>
      <c r="I2029" s="15">
        <v>43173.958333333336</v>
      </c>
      <c r="J2029" s="131" t="s">
        <v>5394</v>
      </c>
      <c r="K2029" s="45" t="s">
        <v>9</v>
      </c>
      <c r="L2029" s="47" t="s">
        <v>7</v>
      </c>
      <c r="M2029" s="47" t="s">
        <v>56</v>
      </c>
      <c r="N2029" s="9" t="str">
        <f t="shared" si="493"/>
        <v>Minor</v>
      </c>
      <c r="O2029" s="10" t="str">
        <f t="shared" si="494"/>
        <v>Successful</v>
      </c>
      <c r="P2029" s="10" t="str">
        <f t="shared" si="495"/>
        <v>On Time</v>
      </c>
      <c r="Q2029" s="9">
        <f t="shared" si="496"/>
        <v>1</v>
      </c>
      <c r="R2029" s="9">
        <f t="shared" si="497"/>
        <v>1</v>
      </c>
      <c r="S2029" s="9">
        <f t="shared" si="498"/>
        <v>0</v>
      </c>
      <c r="T2029" s="9" t="str">
        <f t="shared" si="499"/>
        <v>March</v>
      </c>
      <c r="U2029" s="40">
        <f t="shared" si="500"/>
        <v>0</v>
      </c>
      <c r="V2029" s="40" t="str">
        <f t="shared" si="501"/>
        <v>Normal</v>
      </c>
      <c r="W2029" s="40">
        <f t="shared" si="502"/>
        <v>0</v>
      </c>
      <c r="X2029" s="40">
        <f t="shared" si="503"/>
        <v>0</v>
      </c>
      <c r="Y2029" s="40">
        <f t="shared" si="504"/>
        <v>0</v>
      </c>
      <c r="Z2029" s="40">
        <f t="shared" si="505"/>
        <v>0</v>
      </c>
      <c r="AA2029" s="40">
        <f t="shared" si="506"/>
        <v>1</v>
      </c>
      <c r="AB2029" s="40">
        <f t="shared" si="507"/>
        <v>0</v>
      </c>
      <c r="AC2029" s="41" t="s">
        <v>823</v>
      </c>
      <c r="AD2029" s="41" t="s">
        <v>280</v>
      </c>
      <c r="AE2029" s="41" t="s">
        <v>420</v>
      </c>
      <c r="AF2029" s="41" t="s">
        <v>216</v>
      </c>
      <c r="AG2029" s="41" t="s">
        <v>56</v>
      </c>
      <c r="AH2029" s="41" t="s">
        <v>56</v>
      </c>
      <c r="AI2029" s="41" t="s">
        <v>56</v>
      </c>
      <c r="AJ2029" s="41" t="s">
        <v>160</v>
      </c>
      <c r="AK2029" s="41" t="s">
        <v>56</v>
      </c>
    </row>
    <row r="2030" spans="1:37" s="41" customFormat="1" ht="15.75" hidden="1" thickBot="1" x14ac:dyDescent="0.3">
      <c r="A2030" s="11" t="s">
        <v>45</v>
      </c>
      <c r="B2030" s="12" t="s">
        <v>216</v>
      </c>
      <c r="C2030" s="13" t="s">
        <v>52</v>
      </c>
      <c r="D2030" s="14" t="s">
        <v>47</v>
      </c>
      <c r="E2030" s="13" t="s">
        <v>4446</v>
      </c>
      <c r="F2030" s="4" t="s">
        <v>158</v>
      </c>
      <c r="G2030" s="4" t="s">
        <v>263</v>
      </c>
      <c r="H2030" s="15">
        <v>43171.416666666664</v>
      </c>
      <c r="I2030" s="15">
        <v>43174.75</v>
      </c>
      <c r="J2030" s="131" t="s">
        <v>5267</v>
      </c>
      <c r="K2030" s="45" t="s">
        <v>9</v>
      </c>
      <c r="L2030" s="47" t="s">
        <v>7</v>
      </c>
      <c r="M2030" s="47" t="s">
        <v>56</v>
      </c>
      <c r="N2030" s="9" t="str">
        <f t="shared" si="493"/>
        <v>Standard</v>
      </c>
      <c r="O2030" s="10" t="str">
        <f t="shared" si="494"/>
        <v>Successful</v>
      </c>
      <c r="P2030" s="10" t="str">
        <f t="shared" si="495"/>
        <v>On Time</v>
      </c>
      <c r="Q2030" s="9">
        <f t="shared" si="496"/>
        <v>1</v>
      </c>
      <c r="R2030" s="9">
        <f t="shared" si="497"/>
        <v>1</v>
      </c>
      <c r="S2030" s="9">
        <f t="shared" si="498"/>
        <v>0</v>
      </c>
      <c r="T2030" s="9" t="str">
        <f t="shared" si="499"/>
        <v>March</v>
      </c>
      <c r="U2030" s="40">
        <f t="shared" si="500"/>
        <v>0</v>
      </c>
      <c r="V2030" s="40" t="str">
        <f t="shared" si="501"/>
        <v>Normal</v>
      </c>
      <c r="W2030" s="40">
        <f t="shared" si="502"/>
        <v>0</v>
      </c>
      <c r="X2030" s="40">
        <f t="shared" si="503"/>
        <v>0</v>
      </c>
      <c r="Y2030" s="40">
        <f t="shared" si="504"/>
        <v>0</v>
      </c>
      <c r="Z2030" s="40">
        <f t="shared" si="505"/>
        <v>0</v>
      </c>
      <c r="AA2030" s="40">
        <f t="shared" si="506"/>
        <v>1</v>
      </c>
      <c r="AB2030" s="40">
        <f t="shared" si="507"/>
        <v>0</v>
      </c>
      <c r="AC2030" s="41" t="s">
        <v>823</v>
      </c>
      <c r="AD2030" s="41" t="s">
        <v>5856</v>
      </c>
      <c r="AE2030" s="41" t="s">
        <v>121</v>
      </c>
      <c r="AF2030" s="41" t="s">
        <v>322</v>
      </c>
      <c r="AG2030" s="41" t="s">
        <v>56</v>
      </c>
      <c r="AH2030" s="41" t="s">
        <v>56</v>
      </c>
      <c r="AI2030" s="41" t="s">
        <v>56</v>
      </c>
      <c r="AJ2030" s="41" t="s">
        <v>160</v>
      </c>
      <c r="AK2030" s="41" t="s">
        <v>56</v>
      </c>
    </row>
    <row r="2031" spans="1:37" s="41" customFormat="1" ht="15.75" hidden="1" thickBot="1" x14ac:dyDescent="0.3">
      <c r="A2031" s="11" t="s">
        <v>45</v>
      </c>
      <c r="B2031" s="12" t="s">
        <v>216</v>
      </c>
      <c r="C2031" s="13" t="s">
        <v>52</v>
      </c>
      <c r="D2031" s="14" t="s">
        <v>47</v>
      </c>
      <c r="E2031" s="13" t="s">
        <v>4447</v>
      </c>
      <c r="F2031" s="4" t="s">
        <v>311</v>
      </c>
      <c r="G2031" s="4" t="s">
        <v>449</v>
      </c>
      <c r="H2031" s="15">
        <v>43168.75</v>
      </c>
      <c r="I2031" s="15">
        <v>43174.75</v>
      </c>
      <c r="J2031" s="131" t="s">
        <v>5011</v>
      </c>
      <c r="K2031" s="45" t="s">
        <v>9</v>
      </c>
      <c r="L2031" s="47" t="s">
        <v>7</v>
      </c>
      <c r="M2031" s="47" t="s">
        <v>56</v>
      </c>
      <c r="N2031" s="9" t="str">
        <f t="shared" si="493"/>
        <v>Standard</v>
      </c>
      <c r="O2031" s="10" t="str">
        <f t="shared" si="494"/>
        <v>Successful</v>
      </c>
      <c r="P2031" s="10" t="str">
        <f t="shared" si="495"/>
        <v>On Time</v>
      </c>
      <c r="Q2031" s="9">
        <f t="shared" si="496"/>
        <v>1</v>
      </c>
      <c r="R2031" s="9">
        <f t="shared" si="497"/>
        <v>1</v>
      </c>
      <c r="S2031" s="9">
        <f t="shared" si="498"/>
        <v>0</v>
      </c>
      <c r="T2031" s="9" t="str">
        <f t="shared" si="499"/>
        <v>March</v>
      </c>
      <c r="U2031" s="40">
        <f t="shared" si="500"/>
        <v>0</v>
      </c>
      <c r="V2031" s="40" t="str">
        <f t="shared" si="501"/>
        <v>Normal</v>
      </c>
      <c r="W2031" s="40">
        <f t="shared" si="502"/>
        <v>0</v>
      </c>
      <c r="X2031" s="40">
        <f t="shared" si="503"/>
        <v>0</v>
      </c>
      <c r="Y2031" s="40">
        <f t="shared" si="504"/>
        <v>0</v>
      </c>
      <c r="Z2031" s="40">
        <f t="shared" si="505"/>
        <v>0</v>
      </c>
      <c r="AA2031" s="40">
        <f t="shared" si="506"/>
        <v>1</v>
      </c>
      <c r="AB2031" s="40">
        <f t="shared" si="507"/>
        <v>0</v>
      </c>
      <c r="AC2031" s="41" t="s">
        <v>823</v>
      </c>
      <c r="AD2031" s="41" t="s">
        <v>545</v>
      </c>
      <c r="AE2031" s="41" t="s">
        <v>422</v>
      </c>
      <c r="AF2031" s="41" t="s">
        <v>216</v>
      </c>
      <c r="AG2031" s="41" t="s">
        <v>56</v>
      </c>
      <c r="AH2031" s="41" t="s">
        <v>56</v>
      </c>
      <c r="AI2031" s="41" t="s">
        <v>56</v>
      </c>
      <c r="AJ2031" s="41" t="s">
        <v>160</v>
      </c>
      <c r="AK2031" s="41" t="s">
        <v>56</v>
      </c>
    </row>
    <row r="2032" spans="1:37" s="41" customFormat="1" ht="15.75" hidden="1" thickBot="1" x14ac:dyDescent="0.3">
      <c r="A2032" s="11" t="s">
        <v>45</v>
      </c>
      <c r="B2032" s="12" t="s">
        <v>8</v>
      </c>
      <c r="C2032" s="13" t="s">
        <v>46</v>
      </c>
      <c r="D2032" s="14" t="s">
        <v>47</v>
      </c>
      <c r="E2032" s="13" t="s">
        <v>4448</v>
      </c>
      <c r="F2032" s="4" t="s">
        <v>122</v>
      </c>
      <c r="G2032" s="4" t="s">
        <v>3141</v>
      </c>
      <c r="H2032" s="15">
        <v>43174.375</v>
      </c>
      <c r="I2032" s="15">
        <v>43174.5625</v>
      </c>
      <c r="J2032" s="131" t="s">
        <v>5395</v>
      </c>
      <c r="K2032" s="45" t="s">
        <v>9</v>
      </c>
      <c r="L2032" s="47" t="s">
        <v>7</v>
      </c>
      <c r="M2032" s="47" t="s">
        <v>56</v>
      </c>
      <c r="N2032" s="9" t="str">
        <f t="shared" si="493"/>
        <v>Minor</v>
      </c>
      <c r="O2032" s="10" t="str">
        <f t="shared" si="494"/>
        <v>Successful</v>
      </c>
      <c r="P2032" s="10" t="str">
        <f t="shared" si="495"/>
        <v>On Time</v>
      </c>
      <c r="Q2032" s="9">
        <f t="shared" si="496"/>
        <v>1</v>
      </c>
      <c r="R2032" s="9">
        <f t="shared" si="497"/>
        <v>1</v>
      </c>
      <c r="S2032" s="9">
        <f t="shared" si="498"/>
        <v>0</v>
      </c>
      <c r="T2032" s="9" t="str">
        <f t="shared" si="499"/>
        <v>March</v>
      </c>
      <c r="U2032" s="40">
        <f t="shared" si="500"/>
        <v>0</v>
      </c>
      <c r="V2032" s="40" t="str">
        <f t="shared" si="501"/>
        <v>Normal</v>
      </c>
      <c r="W2032" s="40">
        <f t="shared" si="502"/>
        <v>0</v>
      </c>
      <c r="X2032" s="40">
        <f t="shared" si="503"/>
        <v>0</v>
      </c>
      <c r="Y2032" s="40">
        <f t="shared" si="504"/>
        <v>0</v>
      </c>
      <c r="Z2032" s="40">
        <f t="shared" si="505"/>
        <v>0</v>
      </c>
      <c r="AA2032" s="40">
        <f t="shared" si="506"/>
        <v>1</v>
      </c>
      <c r="AB2032" s="40">
        <f t="shared" si="507"/>
        <v>0</v>
      </c>
      <c r="AC2032" s="41" t="s">
        <v>823</v>
      </c>
      <c r="AD2032" s="41" t="s">
        <v>280</v>
      </c>
      <c r="AE2032" s="41" t="s">
        <v>147</v>
      </c>
      <c r="AF2032" s="41" t="s">
        <v>8</v>
      </c>
      <c r="AG2032" s="41" t="s">
        <v>56</v>
      </c>
      <c r="AH2032" s="41" t="s">
        <v>56</v>
      </c>
      <c r="AI2032" s="41" t="s">
        <v>56</v>
      </c>
      <c r="AJ2032" s="41" t="s">
        <v>160</v>
      </c>
      <c r="AK2032" s="41" t="s">
        <v>56</v>
      </c>
    </row>
    <row r="2033" spans="1:37" s="41" customFormat="1" ht="15.75" hidden="1" thickBot="1" x14ac:dyDescent="0.3">
      <c r="A2033" s="11" t="s">
        <v>45</v>
      </c>
      <c r="B2033" s="12" t="s">
        <v>216</v>
      </c>
      <c r="C2033" s="13" t="s">
        <v>52</v>
      </c>
      <c r="D2033" s="14" t="s">
        <v>47</v>
      </c>
      <c r="E2033" s="13" t="s">
        <v>4449</v>
      </c>
      <c r="F2033" s="4" t="s">
        <v>154</v>
      </c>
      <c r="G2033" s="4" t="s">
        <v>3134</v>
      </c>
      <c r="H2033" s="15">
        <v>43171.416666666664</v>
      </c>
      <c r="I2033" s="15">
        <v>43174.75</v>
      </c>
      <c r="J2033" s="131" t="s">
        <v>5396</v>
      </c>
      <c r="K2033" s="45" t="s">
        <v>9</v>
      </c>
      <c r="L2033" s="47" t="s">
        <v>7</v>
      </c>
      <c r="M2033" s="47" t="s">
        <v>56</v>
      </c>
      <c r="N2033" s="9" t="str">
        <f t="shared" si="493"/>
        <v>Standard</v>
      </c>
      <c r="O2033" s="10" t="str">
        <f t="shared" si="494"/>
        <v>Successful</v>
      </c>
      <c r="P2033" s="10" t="str">
        <f t="shared" si="495"/>
        <v>On Time</v>
      </c>
      <c r="Q2033" s="9">
        <f t="shared" si="496"/>
        <v>1</v>
      </c>
      <c r="R2033" s="9">
        <f t="shared" si="497"/>
        <v>1</v>
      </c>
      <c r="S2033" s="9">
        <f t="shared" si="498"/>
        <v>0</v>
      </c>
      <c r="T2033" s="9" t="str">
        <f t="shared" si="499"/>
        <v>March</v>
      </c>
      <c r="U2033" s="40">
        <f t="shared" si="500"/>
        <v>0</v>
      </c>
      <c r="V2033" s="40" t="str">
        <f t="shared" si="501"/>
        <v>Normal</v>
      </c>
      <c r="W2033" s="40">
        <f t="shared" si="502"/>
        <v>0</v>
      </c>
      <c r="X2033" s="40">
        <f t="shared" si="503"/>
        <v>0</v>
      </c>
      <c r="Y2033" s="40">
        <f t="shared" si="504"/>
        <v>0</v>
      </c>
      <c r="Z2033" s="40">
        <f t="shared" si="505"/>
        <v>0</v>
      </c>
      <c r="AA2033" s="40">
        <f t="shared" si="506"/>
        <v>1</v>
      </c>
      <c r="AB2033" s="40">
        <f t="shared" si="507"/>
        <v>0</v>
      </c>
      <c r="AC2033" s="41" t="s">
        <v>823</v>
      </c>
      <c r="AD2033" s="41" t="s">
        <v>5856</v>
      </c>
      <c r="AE2033" s="41" t="s">
        <v>121</v>
      </c>
      <c r="AF2033" s="41" t="s">
        <v>322</v>
      </c>
      <c r="AG2033" s="41" t="s">
        <v>56</v>
      </c>
      <c r="AH2033" s="41" t="s">
        <v>56</v>
      </c>
      <c r="AI2033" s="41" t="s">
        <v>56</v>
      </c>
      <c r="AJ2033" s="41" t="s">
        <v>160</v>
      </c>
      <c r="AK2033" s="41" t="s">
        <v>56</v>
      </c>
    </row>
    <row r="2034" spans="1:37" s="41" customFormat="1" ht="15.75" hidden="1" thickBot="1" x14ac:dyDescent="0.3">
      <c r="A2034" s="11" t="s">
        <v>697</v>
      </c>
      <c r="B2034" s="12" t="s">
        <v>216</v>
      </c>
      <c r="C2034" s="13" t="s">
        <v>46</v>
      </c>
      <c r="D2034" s="14" t="s">
        <v>47</v>
      </c>
      <c r="E2034" s="13" t="s">
        <v>4450</v>
      </c>
      <c r="F2034" s="4" t="s">
        <v>614</v>
      </c>
      <c r="G2034" s="4" t="s">
        <v>495</v>
      </c>
      <c r="H2034" s="15">
        <v>43167.625</v>
      </c>
      <c r="I2034" s="15">
        <v>43174.625</v>
      </c>
      <c r="J2034" s="131" t="s">
        <v>5397</v>
      </c>
      <c r="K2034" s="45" t="s">
        <v>9</v>
      </c>
      <c r="L2034" s="47" t="s">
        <v>7</v>
      </c>
      <c r="M2034" s="47" t="s">
        <v>56</v>
      </c>
      <c r="N2034" s="9" t="str">
        <f t="shared" si="493"/>
        <v>Minor</v>
      </c>
      <c r="O2034" s="10" t="str">
        <f t="shared" si="494"/>
        <v>Successful</v>
      </c>
      <c r="P2034" s="10" t="str">
        <f t="shared" si="495"/>
        <v>On Time</v>
      </c>
      <c r="Q2034" s="9">
        <f t="shared" si="496"/>
        <v>1</v>
      </c>
      <c r="R2034" s="9">
        <f t="shared" si="497"/>
        <v>1</v>
      </c>
      <c r="S2034" s="9">
        <f t="shared" si="498"/>
        <v>0</v>
      </c>
      <c r="T2034" s="9" t="str">
        <f t="shared" si="499"/>
        <v>March</v>
      </c>
      <c r="U2034" s="40">
        <f t="shared" si="500"/>
        <v>0</v>
      </c>
      <c r="V2034" s="40" t="str">
        <f t="shared" si="501"/>
        <v>Normal</v>
      </c>
      <c r="W2034" s="40">
        <f t="shared" si="502"/>
        <v>0</v>
      </c>
      <c r="X2034" s="40">
        <f t="shared" si="503"/>
        <v>0</v>
      </c>
      <c r="Y2034" s="40">
        <f t="shared" si="504"/>
        <v>0</v>
      </c>
      <c r="Z2034" s="40">
        <f t="shared" si="505"/>
        <v>0</v>
      </c>
      <c r="AA2034" s="40">
        <f t="shared" si="506"/>
        <v>1</v>
      </c>
      <c r="AB2034" s="40">
        <f t="shared" si="507"/>
        <v>0</v>
      </c>
      <c r="AC2034" s="41" t="s">
        <v>238</v>
      </c>
      <c r="AD2034" s="41" t="s">
        <v>515</v>
      </c>
      <c r="AE2034" s="41" t="s">
        <v>351</v>
      </c>
      <c r="AF2034" s="41" t="s">
        <v>216</v>
      </c>
      <c r="AG2034" s="41" t="s">
        <v>56</v>
      </c>
      <c r="AH2034" s="41" t="s">
        <v>56</v>
      </c>
      <c r="AI2034" s="41" t="s">
        <v>56</v>
      </c>
      <c r="AJ2034" s="41" t="s">
        <v>160</v>
      </c>
      <c r="AK2034" s="41" t="s">
        <v>56</v>
      </c>
    </row>
    <row r="2035" spans="1:37" s="41" customFormat="1" ht="15.75" hidden="1" thickBot="1" x14ac:dyDescent="0.3">
      <c r="A2035" s="11" t="s">
        <v>697</v>
      </c>
      <c r="B2035" s="12" t="s">
        <v>216</v>
      </c>
      <c r="C2035" s="13" t="s">
        <v>46</v>
      </c>
      <c r="D2035" s="14" t="s">
        <v>47</v>
      </c>
      <c r="E2035" s="13" t="s">
        <v>4451</v>
      </c>
      <c r="F2035" s="4" t="s">
        <v>614</v>
      </c>
      <c r="G2035" s="4" t="s">
        <v>779</v>
      </c>
      <c r="H2035" s="15">
        <v>43167.541666666664</v>
      </c>
      <c r="I2035" s="15">
        <v>43174.541666666664</v>
      </c>
      <c r="J2035" s="131" t="s">
        <v>5398</v>
      </c>
      <c r="K2035" s="45" t="s">
        <v>9</v>
      </c>
      <c r="L2035" s="47" t="s">
        <v>7</v>
      </c>
      <c r="M2035" s="47" t="s">
        <v>56</v>
      </c>
      <c r="N2035" s="9" t="str">
        <f t="shared" si="493"/>
        <v>Minor</v>
      </c>
      <c r="O2035" s="10" t="str">
        <f t="shared" si="494"/>
        <v>Successful</v>
      </c>
      <c r="P2035" s="10" t="str">
        <f t="shared" si="495"/>
        <v>On Time</v>
      </c>
      <c r="Q2035" s="9">
        <f t="shared" si="496"/>
        <v>1</v>
      </c>
      <c r="R2035" s="9">
        <f t="shared" si="497"/>
        <v>1</v>
      </c>
      <c r="S2035" s="9">
        <f t="shared" si="498"/>
        <v>0</v>
      </c>
      <c r="T2035" s="9" t="str">
        <f t="shared" si="499"/>
        <v>March</v>
      </c>
      <c r="U2035" s="40">
        <f t="shared" si="500"/>
        <v>0</v>
      </c>
      <c r="V2035" s="40" t="str">
        <f t="shared" si="501"/>
        <v>Normal</v>
      </c>
      <c r="W2035" s="40">
        <f t="shared" si="502"/>
        <v>0</v>
      </c>
      <c r="X2035" s="40">
        <f t="shared" si="503"/>
        <v>0</v>
      </c>
      <c r="Y2035" s="40">
        <f t="shared" si="504"/>
        <v>0</v>
      </c>
      <c r="Z2035" s="40">
        <f t="shared" si="505"/>
        <v>0</v>
      </c>
      <c r="AA2035" s="40">
        <f t="shared" si="506"/>
        <v>1</v>
      </c>
      <c r="AB2035" s="40">
        <f t="shared" si="507"/>
        <v>0</v>
      </c>
      <c r="AC2035" s="41" t="s">
        <v>238</v>
      </c>
      <c r="AD2035" s="41" t="s">
        <v>349</v>
      </c>
      <c r="AE2035" s="41" t="s">
        <v>351</v>
      </c>
      <c r="AF2035" s="41" t="s">
        <v>216</v>
      </c>
      <c r="AG2035" s="41" t="s">
        <v>56</v>
      </c>
      <c r="AH2035" s="41" t="s">
        <v>56</v>
      </c>
      <c r="AI2035" s="41" t="s">
        <v>56</v>
      </c>
      <c r="AJ2035" s="41" t="s">
        <v>160</v>
      </c>
      <c r="AK2035" s="41" t="s">
        <v>56</v>
      </c>
    </row>
    <row r="2036" spans="1:37" s="41" customFormat="1" ht="15.75" hidden="1" thickBot="1" x14ac:dyDescent="0.3">
      <c r="A2036" s="11" t="s">
        <v>359</v>
      </c>
      <c r="B2036" s="12" t="s">
        <v>216</v>
      </c>
      <c r="C2036" s="13" t="s">
        <v>52</v>
      </c>
      <c r="D2036" s="14" t="s">
        <v>47</v>
      </c>
      <c r="E2036" s="13" t="s">
        <v>4452</v>
      </c>
      <c r="F2036" s="4" t="s">
        <v>158</v>
      </c>
      <c r="G2036" s="4" t="s">
        <v>243</v>
      </c>
      <c r="H2036" s="15">
        <v>43174.291666666664</v>
      </c>
      <c r="I2036" s="15">
        <v>43174.416666666664</v>
      </c>
      <c r="J2036" s="131" t="s">
        <v>5399</v>
      </c>
      <c r="K2036" s="45" t="s">
        <v>9</v>
      </c>
      <c r="L2036" s="47" t="s">
        <v>7</v>
      </c>
      <c r="M2036" s="47" t="s">
        <v>56</v>
      </c>
      <c r="N2036" s="9" t="str">
        <f t="shared" si="493"/>
        <v>Standard</v>
      </c>
      <c r="O2036" s="10" t="str">
        <f t="shared" si="494"/>
        <v>Successful</v>
      </c>
      <c r="P2036" s="10" t="str">
        <f t="shared" si="495"/>
        <v>On Time</v>
      </c>
      <c r="Q2036" s="9">
        <f t="shared" si="496"/>
        <v>1</v>
      </c>
      <c r="R2036" s="9">
        <f t="shared" si="497"/>
        <v>1</v>
      </c>
      <c r="S2036" s="9">
        <f t="shared" si="498"/>
        <v>0</v>
      </c>
      <c r="T2036" s="9" t="str">
        <f t="shared" si="499"/>
        <v>March</v>
      </c>
      <c r="U2036" s="40">
        <f t="shared" si="500"/>
        <v>0</v>
      </c>
      <c r="V2036" s="40" t="str">
        <f t="shared" si="501"/>
        <v>Normal</v>
      </c>
      <c r="W2036" s="40">
        <f t="shared" si="502"/>
        <v>0</v>
      </c>
      <c r="X2036" s="40">
        <f t="shared" si="503"/>
        <v>0</v>
      </c>
      <c r="Y2036" s="40">
        <f t="shared" si="504"/>
        <v>0</v>
      </c>
      <c r="Z2036" s="40">
        <f t="shared" si="505"/>
        <v>0</v>
      </c>
      <c r="AA2036" s="40">
        <f t="shared" si="506"/>
        <v>1</v>
      </c>
      <c r="AB2036" s="40">
        <f t="shared" si="507"/>
        <v>0</v>
      </c>
      <c r="AC2036" s="41" t="s">
        <v>823</v>
      </c>
      <c r="AD2036" s="41" t="s">
        <v>283</v>
      </c>
      <c r="AE2036" s="41" t="s">
        <v>121</v>
      </c>
      <c r="AF2036" s="41" t="s">
        <v>322</v>
      </c>
      <c r="AG2036" s="41" t="s">
        <v>56</v>
      </c>
      <c r="AH2036" s="41" t="s">
        <v>56</v>
      </c>
      <c r="AI2036" s="41" t="s">
        <v>56</v>
      </c>
      <c r="AJ2036" s="41" t="s">
        <v>160</v>
      </c>
      <c r="AK2036" s="41" t="s">
        <v>56</v>
      </c>
    </row>
    <row r="2037" spans="1:37" s="41" customFormat="1" ht="15.75" hidden="1" thickBot="1" x14ac:dyDescent="0.3">
      <c r="A2037" s="11" t="s">
        <v>45</v>
      </c>
      <c r="B2037" s="12" t="s">
        <v>216</v>
      </c>
      <c r="C2037" s="13" t="s">
        <v>52</v>
      </c>
      <c r="D2037" s="14" t="s">
        <v>47</v>
      </c>
      <c r="E2037" s="13" t="s">
        <v>4453</v>
      </c>
      <c r="F2037" s="4" t="s">
        <v>309</v>
      </c>
      <c r="G2037" s="4" t="s">
        <v>230</v>
      </c>
      <c r="H2037" s="15">
        <v>43173.666666666664</v>
      </c>
      <c r="I2037" s="15">
        <v>43174.666666666664</v>
      </c>
      <c r="J2037" s="131" t="s">
        <v>5400</v>
      </c>
      <c r="K2037" s="45" t="s">
        <v>9</v>
      </c>
      <c r="L2037" s="47" t="s">
        <v>7</v>
      </c>
      <c r="M2037" s="47" t="s">
        <v>56</v>
      </c>
      <c r="N2037" s="9" t="str">
        <f t="shared" si="493"/>
        <v>Standard</v>
      </c>
      <c r="O2037" s="10" t="str">
        <f t="shared" si="494"/>
        <v>Successful</v>
      </c>
      <c r="P2037" s="10" t="str">
        <f t="shared" si="495"/>
        <v>On Time</v>
      </c>
      <c r="Q2037" s="9">
        <f t="shared" si="496"/>
        <v>1</v>
      </c>
      <c r="R2037" s="9">
        <f t="shared" si="497"/>
        <v>1</v>
      </c>
      <c r="S2037" s="9">
        <f t="shared" si="498"/>
        <v>0</v>
      </c>
      <c r="T2037" s="9" t="str">
        <f t="shared" si="499"/>
        <v>March</v>
      </c>
      <c r="U2037" s="40">
        <f t="shared" si="500"/>
        <v>0</v>
      </c>
      <c r="V2037" s="40" t="str">
        <f t="shared" si="501"/>
        <v>Normal</v>
      </c>
      <c r="W2037" s="40">
        <f t="shared" si="502"/>
        <v>0</v>
      </c>
      <c r="X2037" s="40">
        <f t="shared" si="503"/>
        <v>0</v>
      </c>
      <c r="Y2037" s="40">
        <f t="shared" si="504"/>
        <v>0</v>
      </c>
      <c r="Z2037" s="40">
        <f t="shared" si="505"/>
        <v>0</v>
      </c>
      <c r="AA2037" s="40">
        <f t="shared" si="506"/>
        <v>1</v>
      </c>
      <c r="AB2037" s="40">
        <f t="shared" si="507"/>
        <v>0</v>
      </c>
      <c r="AC2037" s="41" t="s">
        <v>823</v>
      </c>
      <c r="AD2037" s="41" t="s">
        <v>301</v>
      </c>
      <c r="AE2037" s="41" t="s">
        <v>227</v>
      </c>
      <c r="AF2037" s="41" t="s">
        <v>216</v>
      </c>
      <c r="AG2037" s="41" t="s">
        <v>56</v>
      </c>
      <c r="AH2037" s="41" t="s">
        <v>56</v>
      </c>
      <c r="AI2037" s="41" t="s">
        <v>56</v>
      </c>
      <c r="AJ2037" s="41" t="s">
        <v>160</v>
      </c>
      <c r="AK2037" s="41" t="s">
        <v>56</v>
      </c>
    </row>
    <row r="2038" spans="1:37" s="41" customFormat="1" ht="15.75" hidden="1" thickBot="1" x14ac:dyDescent="0.3">
      <c r="A2038" s="11" t="s">
        <v>697</v>
      </c>
      <c r="B2038" s="12" t="s">
        <v>216</v>
      </c>
      <c r="C2038" s="13" t="s">
        <v>46</v>
      </c>
      <c r="D2038" s="14" t="s">
        <v>47</v>
      </c>
      <c r="E2038" s="13" t="s">
        <v>4454</v>
      </c>
      <c r="F2038" s="4" t="s">
        <v>616</v>
      </c>
      <c r="G2038" s="4" t="s">
        <v>357</v>
      </c>
      <c r="H2038" s="15">
        <v>43173.5</v>
      </c>
      <c r="I2038" s="15">
        <v>43173.708333333336</v>
      </c>
      <c r="J2038" s="131" t="s">
        <v>5401</v>
      </c>
      <c r="K2038" s="45" t="s">
        <v>9</v>
      </c>
      <c r="L2038" s="47" t="s">
        <v>7</v>
      </c>
      <c r="M2038" s="47" t="s">
        <v>56</v>
      </c>
      <c r="N2038" s="9" t="str">
        <f t="shared" si="493"/>
        <v>Minor</v>
      </c>
      <c r="O2038" s="10" t="str">
        <f t="shared" si="494"/>
        <v>Successful</v>
      </c>
      <c r="P2038" s="10" t="str">
        <f t="shared" si="495"/>
        <v>On Time</v>
      </c>
      <c r="Q2038" s="9">
        <f t="shared" si="496"/>
        <v>1</v>
      </c>
      <c r="R2038" s="9">
        <f t="shared" si="497"/>
        <v>1</v>
      </c>
      <c r="S2038" s="9">
        <f t="shared" si="498"/>
        <v>0</v>
      </c>
      <c r="T2038" s="9" t="str">
        <f t="shared" si="499"/>
        <v>March</v>
      </c>
      <c r="U2038" s="40">
        <f t="shared" si="500"/>
        <v>0</v>
      </c>
      <c r="V2038" s="40" t="str">
        <f t="shared" si="501"/>
        <v>Normal</v>
      </c>
      <c r="W2038" s="40">
        <f t="shared" si="502"/>
        <v>0</v>
      </c>
      <c r="X2038" s="40">
        <f t="shared" si="503"/>
        <v>0</v>
      </c>
      <c r="Y2038" s="40">
        <f t="shared" si="504"/>
        <v>0</v>
      </c>
      <c r="Z2038" s="40">
        <f t="shared" si="505"/>
        <v>0</v>
      </c>
      <c r="AA2038" s="40">
        <f t="shared" si="506"/>
        <v>1</v>
      </c>
      <c r="AB2038" s="40">
        <f t="shared" si="507"/>
        <v>0</v>
      </c>
      <c r="AC2038" s="41" t="s">
        <v>238</v>
      </c>
      <c r="AD2038" s="41" t="s">
        <v>517</v>
      </c>
      <c r="AE2038" s="41" t="s">
        <v>428</v>
      </c>
      <c r="AF2038" s="41" t="s">
        <v>216</v>
      </c>
      <c r="AG2038" s="41" t="s">
        <v>56</v>
      </c>
      <c r="AH2038" s="41" t="s">
        <v>56</v>
      </c>
      <c r="AI2038" s="41" t="s">
        <v>56</v>
      </c>
      <c r="AJ2038" s="41" t="s">
        <v>160</v>
      </c>
      <c r="AK2038" s="41" t="s">
        <v>56</v>
      </c>
    </row>
    <row r="2039" spans="1:37" s="41" customFormat="1" ht="15.75" hidden="1" thickBot="1" x14ac:dyDescent="0.3">
      <c r="A2039" s="11" t="s">
        <v>65</v>
      </c>
      <c r="B2039" s="12" t="s">
        <v>8</v>
      </c>
      <c r="C2039" s="13" t="s">
        <v>46</v>
      </c>
      <c r="D2039" s="14" t="s">
        <v>47</v>
      </c>
      <c r="E2039" s="13" t="s">
        <v>4455</v>
      </c>
      <c r="F2039" s="4" t="s">
        <v>76</v>
      </c>
      <c r="G2039" s="4" t="s">
        <v>213</v>
      </c>
      <c r="H2039" s="15">
        <v>43173.791666666664</v>
      </c>
      <c r="I2039" s="15">
        <v>43173.833333333336</v>
      </c>
      <c r="J2039" s="131" t="s">
        <v>5402</v>
      </c>
      <c r="K2039" s="45" t="s">
        <v>9</v>
      </c>
      <c r="L2039" s="47" t="s">
        <v>7</v>
      </c>
      <c r="M2039" s="47" t="s">
        <v>56</v>
      </c>
      <c r="N2039" s="9" t="str">
        <f t="shared" si="493"/>
        <v>Minor</v>
      </c>
      <c r="O2039" s="10" t="str">
        <f t="shared" si="494"/>
        <v>Successful</v>
      </c>
      <c r="P2039" s="10" t="str">
        <f t="shared" si="495"/>
        <v>On Time</v>
      </c>
      <c r="Q2039" s="9">
        <f t="shared" si="496"/>
        <v>1</v>
      </c>
      <c r="R2039" s="9">
        <f t="shared" si="497"/>
        <v>1</v>
      </c>
      <c r="S2039" s="9">
        <f t="shared" si="498"/>
        <v>0</v>
      </c>
      <c r="T2039" s="9" t="str">
        <f t="shared" si="499"/>
        <v>March</v>
      </c>
      <c r="U2039" s="40">
        <f t="shared" si="500"/>
        <v>0</v>
      </c>
      <c r="V2039" s="40" t="str">
        <f t="shared" si="501"/>
        <v>Normal</v>
      </c>
      <c r="W2039" s="40">
        <f t="shared" si="502"/>
        <v>0</v>
      </c>
      <c r="X2039" s="40">
        <f t="shared" si="503"/>
        <v>0</v>
      </c>
      <c r="Y2039" s="40">
        <f t="shared" si="504"/>
        <v>0</v>
      </c>
      <c r="Z2039" s="40">
        <f t="shared" si="505"/>
        <v>0</v>
      </c>
      <c r="AA2039" s="40">
        <f t="shared" si="506"/>
        <v>1</v>
      </c>
      <c r="AB2039" s="40">
        <f t="shared" si="507"/>
        <v>0</v>
      </c>
      <c r="AC2039" s="41" t="s">
        <v>132</v>
      </c>
      <c r="AD2039" s="41" t="s">
        <v>280</v>
      </c>
      <c r="AE2039" s="41" t="s">
        <v>259</v>
      </c>
      <c r="AF2039" s="41" t="s">
        <v>8</v>
      </c>
      <c r="AG2039" s="41" t="s">
        <v>56</v>
      </c>
      <c r="AH2039" s="41" t="s">
        <v>56</v>
      </c>
      <c r="AI2039" s="41" t="s">
        <v>56</v>
      </c>
      <c r="AJ2039" s="41" t="s">
        <v>160</v>
      </c>
      <c r="AK2039" s="41" t="s">
        <v>56</v>
      </c>
    </row>
    <row r="2040" spans="1:37" s="41" customFormat="1" ht="15.75" hidden="1" thickBot="1" x14ac:dyDescent="0.3">
      <c r="A2040" s="11" t="s">
        <v>697</v>
      </c>
      <c r="B2040" s="12" t="s">
        <v>216</v>
      </c>
      <c r="C2040" s="13" t="s">
        <v>46</v>
      </c>
      <c r="D2040" s="14" t="s">
        <v>47</v>
      </c>
      <c r="E2040" s="13" t="s">
        <v>4456</v>
      </c>
      <c r="F2040" s="4" t="s">
        <v>152</v>
      </c>
      <c r="G2040" s="4" t="s">
        <v>505</v>
      </c>
      <c r="H2040" s="15">
        <v>43172.854166666664</v>
      </c>
      <c r="I2040" s="15">
        <v>43173.854166666664</v>
      </c>
      <c r="J2040" s="131" t="s">
        <v>5403</v>
      </c>
      <c r="K2040" s="45" t="s">
        <v>9</v>
      </c>
      <c r="L2040" s="47" t="s">
        <v>7</v>
      </c>
      <c r="M2040" s="47" t="s">
        <v>56</v>
      </c>
      <c r="N2040" s="9" t="str">
        <f t="shared" si="493"/>
        <v>Minor</v>
      </c>
      <c r="O2040" s="10" t="str">
        <f t="shared" si="494"/>
        <v>Successful</v>
      </c>
      <c r="P2040" s="10" t="str">
        <f t="shared" si="495"/>
        <v>On Time</v>
      </c>
      <c r="Q2040" s="9">
        <f t="shared" si="496"/>
        <v>1</v>
      </c>
      <c r="R2040" s="9">
        <f t="shared" si="497"/>
        <v>1</v>
      </c>
      <c r="S2040" s="9">
        <f t="shared" si="498"/>
        <v>0</v>
      </c>
      <c r="T2040" s="9" t="str">
        <f t="shared" si="499"/>
        <v>March</v>
      </c>
      <c r="U2040" s="40">
        <f t="shared" si="500"/>
        <v>0</v>
      </c>
      <c r="V2040" s="40" t="str">
        <f t="shared" si="501"/>
        <v>Normal</v>
      </c>
      <c r="W2040" s="40">
        <f t="shared" si="502"/>
        <v>0</v>
      </c>
      <c r="X2040" s="40">
        <f t="shared" si="503"/>
        <v>0</v>
      </c>
      <c r="Y2040" s="40">
        <f t="shared" si="504"/>
        <v>0</v>
      </c>
      <c r="Z2040" s="40">
        <f t="shared" si="505"/>
        <v>0</v>
      </c>
      <c r="AA2040" s="40">
        <f t="shared" si="506"/>
        <v>1</v>
      </c>
      <c r="AB2040" s="40">
        <f t="shared" si="507"/>
        <v>0</v>
      </c>
      <c r="AC2040" s="41" t="s">
        <v>238</v>
      </c>
      <c r="AD2040" s="41" t="s">
        <v>296</v>
      </c>
      <c r="AE2040" s="41" t="s">
        <v>121</v>
      </c>
      <c r="AF2040" s="41" t="s">
        <v>322</v>
      </c>
      <c r="AG2040" s="41" t="s">
        <v>56</v>
      </c>
      <c r="AH2040" s="41" t="s">
        <v>56</v>
      </c>
      <c r="AI2040" s="41" t="s">
        <v>56</v>
      </c>
      <c r="AJ2040" s="41" t="s">
        <v>160</v>
      </c>
      <c r="AK2040" s="41" t="s">
        <v>56</v>
      </c>
    </row>
    <row r="2041" spans="1:37" s="41" customFormat="1" ht="15.75" hidden="1" thickBot="1" x14ac:dyDescent="0.3">
      <c r="A2041" s="11" t="s">
        <v>697</v>
      </c>
      <c r="B2041" s="12" t="s">
        <v>216</v>
      </c>
      <c r="C2041" s="13" t="s">
        <v>46</v>
      </c>
      <c r="D2041" s="14" t="s">
        <v>47</v>
      </c>
      <c r="E2041" s="13" t="s">
        <v>4457</v>
      </c>
      <c r="F2041" s="4" t="s">
        <v>343</v>
      </c>
      <c r="G2041" s="4" t="s">
        <v>354</v>
      </c>
      <c r="H2041" s="15">
        <v>43172.541666666664</v>
      </c>
      <c r="I2041" s="15">
        <v>43173.75</v>
      </c>
      <c r="J2041" s="131" t="s">
        <v>5191</v>
      </c>
      <c r="K2041" s="45" t="s">
        <v>9</v>
      </c>
      <c r="L2041" s="47" t="s">
        <v>7</v>
      </c>
      <c r="M2041" s="47" t="s">
        <v>56</v>
      </c>
      <c r="N2041" s="9" t="str">
        <f t="shared" si="493"/>
        <v>Minor</v>
      </c>
      <c r="O2041" s="10" t="str">
        <f t="shared" si="494"/>
        <v>Successful</v>
      </c>
      <c r="P2041" s="10" t="str">
        <f t="shared" si="495"/>
        <v>On Time</v>
      </c>
      <c r="Q2041" s="9">
        <f t="shared" si="496"/>
        <v>1</v>
      </c>
      <c r="R2041" s="9">
        <f t="shared" si="497"/>
        <v>1</v>
      </c>
      <c r="S2041" s="9">
        <f t="shared" si="498"/>
        <v>0</v>
      </c>
      <c r="T2041" s="9" t="str">
        <f t="shared" si="499"/>
        <v>March</v>
      </c>
      <c r="U2041" s="40">
        <f t="shared" si="500"/>
        <v>0</v>
      </c>
      <c r="V2041" s="40" t="str">
        <f t="shared" si="501"/>
        <v>Normal</v>
      </c>
      <c r="W2041" s="40">
        <f t="shared" si="502"/>
        <v>0</v>
      </c>
      <c r="X2041" s="40">
        <f t="shared" si="503"/>
        <v>0</v>
      </c>
      <c r="Y2041" s="40">
        <f t="shared" si="504"/>
        <v>0</v>
      </c>
      <c r="Z2041" s="40">
        <f t="shared" si="505"/>
        <v>0</v>
      </c>
      <c r="AA2041" s="40">
        <f t="shared" si="506"/>
        <v>1</v>
      </c>
      <c r="AB2041" s="40">
        <f t="shared" si="507"/>
        <v>0</v>
      </c>
      <c r="AC2041" s="41" t="s">
        <v>238</v>
      </c>
      <c r="AD2041" s="41" t="s">
        <v>514</v>
      </c>
      <c r="AE2041" s="41" t="s">
        <v>420</v>
      </c>
      <c r="AF2041" s="41" t="s">
        <v>216</v>
      </c>
      <c r="AG2041" s="41" t="s">
        <v>56</v>
      </c>
      <c r="AH2041" s="41" t="s">
        <v>56</v>
      </c>
      <c r="AI2041" s="41" t="s">
        <v>56</v>
      </c>
      <c r="AJ2041" s="41" t="s">
        <v>160</v>
      </c>
      <c r="AK2041" s="41" t="s">
        <v>56</v>
      </c>
    </row>
    <row r="2042" spans="1:37" s="41" customFormat="1" ht="15.75" hidden="1" thickBot="1" x14ac:dyDescent="0.3">
      <c r="A2042" s="11" t="s">
        <v>697</v>
      </c>
      <c r="B2042" s="12" t="s">
        <v>216</v>
      </c>
      <c r="C2042" s="13" t="s">
        <v>46</v>
      </c>
      <c r="D2042" s="14" t="s">
        <v>47</v>
      </c>
      <c r="E2042" s="13" t="s">
        <v>4458</v>
      </c>
      <c r="F2042" s="4" t="s">
        <v>152</v>
      </c>
      <c r="G2042" s="4" t="s">
        <v>725</v>
      </c>
      <c r="H2042" s="15">
        <v>43172.625</v>
      </c>
      <c r="I2042" s="15">
        <v>43173.708333333336</v>
      </c>
      <c r="J2042" s="131" t="s">
        <v>5404</v>
      </c>
      <c r="K2042" s="45" t="s">
        <v>9</v>
      </c>
      <c r="L2042" s="47" t="s">
        <v>7</v>
      </c>
      <c r="M2042" s="47" t="s">
        <v>56</v>
      </c>
      <c r="N2042" s="9" t="str">
        <f t="shared" si="493"/>
        <v>Minor</v>
      </c>
      <c r="O2042" s="10" t="str">
        <f t="shared" si="494"/>
        <v>Successful</v>
      </c>
      <c r="P2042" s="10" t="str">
        <f t="shared" si="495"/>
        <v>On Time</v>
      </c>
      <c r="Q2042" s="9">
        <f t="shared" si="496"/>
        <v>1</v>
      </c>
      <c r="R2042" s="9">
        <f t="shared" si="497"/>
        <v>1</v>
      </c>
      <c r="S2042" s="9">
        <f t="shared" si="498"/>
        <v>0</v>
      </c>
      <c r="T2042" s="9" t="str">
        <f t="shared" si="499"/>
        <v>March</v>
      </c>
      <c r="U2042" s="40">
        <f t="shared" si="500"/>
        <v>0</v>
      </c>
      <c r="V2042" s="40" t="str">
        <f t="shared" si="501"/>
        <v>Normal</v>
      </c>
      <c r="W2042" s="40">
        <f t="shared" si="502"/>
        <v>0</v>
      </c>
      <c r="X2042" s="40">
        <f t="shared" si="503"/>
        <v>0</v>
      </c>
      <c r="Y2042" s="40">
        <f t="shared" si="504"/>
        <v>0</v>
      </c>
      <c r="Z2042" s="40">
        <f t="shared" si="505"/>
        <v>0</v>
      </c>
      <c r="AA2042" s="40">
        <f t="shared" si="506"/>
        <v>1</v>
      </c>
      <c r="AB2042" s="40">
        <f t="shared" si="507"/>
        <v>0</v>
      </c>
      <c r="AC2042" s="41" t="s">
        <v>238</v>
      </c>
      <c r="AD2042" s="41" t="s">
        <v>3948</v>
      </c>
      <c r="AE2042" s="41" t="s">
        <v>121</v>
      </c>
      <c r="AF2042" s="41" t="s">
        <v>322</v>
      </c>
      <c r="AG2042" s="41" t="s">
        <v>56</v>
      </c>
      <c r="AH2042" s="41" t="s">
        <v>56</v>
      </c>
      <c r="AI2042" s="41" t="s">
        <v>56</v>
      </c>
      <c r="AJ2042" s="41" t="s">
        <v>160</v>
      </c>
      <c r="AK2042" s="41" t="s">
        <v>56</v>
      </c>
    </row>
    <row r="2043" spans="1:37" s="41" customFormat="1" ht="15.75" hidden="1" thickBot="1" x14ac:dyDescent="0.3">
      <c r="A2043" s="11" t="s">
        <v>59</v>
      </c>
      <c r="B2043" s="12" t="s">
        <v>216</v>
      </c>
      <c r="C2043" s="13" t="s">
        <v>52</v>
      </c>
      <c r="D2043" s="14" t="s">
        <v>47</v>
      </c>
      <c r="E2043" s="13" t="s">
        <v>4459</v>
      </c>
      <c r="F2043" s="4" t="s">
        <v>152</v>
      </c>
      <c r="G2043" s="4" t="s">
        <v>498</v>
      </c>
      <c r="H2043" s="15">
        <v>43174.625</v>
      </c>
      <c r="I2043" s="15">
        <v>43174.708333333336</v>
      </c>
      <c r="J2043" s="131" t="s">
        <v>5405</v>
      </c>
      <c r="K2043" s="45" t="s">
        <v>9</v>
      </c>
      <c r="L2043" s="47" t="s">
        <v>7</v>
      </c>
      <c r="M2043" s="47" t="s">
        <v>56</v>
      </c>
      <c r="N2043" s="9" t="str">
        <f t="shared" si="493"/>
        <v>Standard</v>
      </c>
      <c r="O2043" s="10" t="str">
        <f t="shared" si="494"/>
        <v>Successful</v>
      </c>
      <c r="P2043" s="10" t="str">
        <f t="shared" si="495"/>
        <v>On Time</v>
      </c>
      <c r="Q2043" s="9">
        <f t="shared" si="496"/>
        <v>1</v>
      </c>
      <c r="R2043" s="9">
        <f t="shared" si="497"/>
        <v>1</v>
      </c>
      <c r="S2043" s="9">
        <f t="shared" si="498"/>
        <v>0</v>
      </c>
      <c r="T2043" s="9" t="str">
        <f t="shared" si="499"/>
        <v>March</v>
      </c>
      <c r="U2043" s="40">
        <f t="shared" si="500"/>
        <v>0</v>
      </c>
      <c r="V2043" s="40" t="str">
        <f t="shared" si="501"/>
        <v>Normal</v>
      </c>
      <c r="W2043" s="40">
        <f t="shared" si="502"/>
        <v>0</v>
      </c>
      <c r="X2043" s="40">
        <f t="shared" si="503"/>
        <v>0</v>
      </c>
      <c r="Y2043" s="40">
        <f t="shared" si="504"/>
        <v>0</v>
      </c>
      <c r="Z2043" s="40">
        <f t="shared" si="505"/>
        <v>0</v>
      </c>
      <c r="AA2043" s="40">
        <f t="shared" si="506"/>
        <v>1</v>
      </c>
      <c r="AB2043" s="40">
        <f t="shared" si="507"/>
        <v>0</v>
      </c>
      <c r="AC2043" s="41" t="s">
        <v>132</v>
      </c>
      <c r="AD2043" s="41" t="s">
        <v>334</v>
      </c>
      <c r="AE2043" s="41" t="s">
        <v>121</v>
      </c>
      <c r="AF2043" s="41" t="s">
        <v>322</v>
      </c>
      <c r="AG2043" s="41" t="s">
        <v>56</v>
      </c>
      <c r="AH2043" s="41" t="s">
        <v>56</v>
      </c>
      <c r="AI2043" s="41" t="s">
        <v>56</v>
      </c>
      <c r="AJ2043" s="41" t="s">
        <v>160</v>
      </c>
      <c r="AK2043" s="41" t="s">
        <v>56</v>
      </c>
    </row>
    <row r="2044" spans="1:37" s="41" customFormat="1" ht="15.75" hidden="1" thickBot="1" x14ac:dyDescent="0.3">
      <c r="A2044" s="11" t="s">
        <v>697</v>
      </c>
      <c r="B2044" s="12" t="s">
        <v>216</v>
      </c>
      <c r="C2044" s="13" t="s">
        <v>46</v>
      </c>
      <c r="D2044" s="14" t="s">
        <v>47</v>
      </c>
      <c r="E2044" s="13" t="s">
        <v>4460</v>
      </c>
      <c r="F2044" s="4" t="s">
        <v>152</v>
      </c>
      <c r="G2044" s="4" t="s">
        <v>505</v>
      </c>
      <c r="H2044" s="15">
        <v>43173.854166666664</v>
      </c>
      <c r="I2044" s="15">
        <v>43174.854166666664</v>
      </c>
      <c r="J2044" s="131" t="s">
        <v>5406</v>
      </c>
      <c r="K2044" s="45" t="s">
        <v>9</v>
      </c>
      <c r="L2044" s="47" t="s">
        <v>7</v>
      </c>
      <c r="M2044" s="47" t="s">
        <v>56</v>
      </c>
      <c r="N2044" s="9" t="str">
        <f t="shared" si="493"/>
        <v>Minor</v>
      </c>
      <c r="O2044" s="10" t="str">
        <f t="shared" si="494"/>
        <v>Successful</v>
      </c>
      <c r="P2044" s="10" t="str">
        <f t="shared" si="495"/>
        <v>On Time</v>
      </c>
      <c r="Q2044" s="9">
        <f t="shared" si="496"/>
        <v>1</v>
      </c>
      <c r="R2044" s="9">
        <f t="shared" si="497"/>
        <v>1</v>
      </c>
      <c r="S2044" s="9">
        <f t="shared" si="498"/>
        <v>0</v>
      </c>
      <c r="T2044" s="9" t="str">
        <f t="shared" si="499"/>
        <v>March</v>
      </c>
      <c r="U2044" s="40">
        <f t="shared" si="500"/>
        <v>0</v>
      </c>
      <c r="V2044" s="40" t="str">
        <f t="shared" si="501"/>
        <v>Normal</v>
      </c>
      <c r="W2044" s="40">
        <f t="shared" si="502"/>
        <v>0</v>
      </c>
      <c r="X2044" s="40">
        <f t="shared" si="503"/>
        <v>0</v>
      </c>
      <c r="Y2044" s="40">
        <f t="shared" si="504"/>
        <v>0</v>
      </c>
      <c r="Z2044" s="40">
        <f t="shared" si="505"/>
        <v>0</v>
      </c>
      <c r="AA2044" s="40">
        <f t="shared" si="506"/>
        <v>1</v>
      </c>
      <c r="AB2044" s="40">
        <f t="shared" si="507"/>
        <v>0</v>
      </c>
      <c r="AC2044" s="41" t="s">
        <v>238</v>
      </c>
      <c r="AD2044" s="41" t="s">
        <v>296</v>
      </c>
      <c r="AE2044" s="41" t="s">
        <v>121</v>
      </c>
      <c r="AF2044" s="41" t="s">
        <v>322</v>
      </c>
      <c r="AG2044" s="41" t="s">
        <v>56</v>
      </c>
      <c r="AH2044" s="41" t="s">
        <v>56</v>
      </c>
      <c r="AI2044" s="41" t="s">
        <v>56</v>
      </c>
      <c r="AJ2044" s="41" t="s">
        <v>160</v>
      </c>
      <c r="AK2044" s="41" t="s">
        <v>56</v>
      </c>
    </row>
    <row r="2045" spans="1:37" s="41" customFormat="1" ht="15.75" hidden="1" thickBot="1" x14ac:dyDescent="0.3">
      <c r="A2045" s="11" t="s">
        <v>248</v>
      </c>
      <c r="B2045" s="12" t="s">
        <v>216</v>
      </c>
      <c r="C2045" s="13" t="s">
        <v>46</v>
      </c>
      <c r="D2045" s="14" t="s">
        <v>47</v>
      </c>
      <c r="E2045" s="13" t="s">
        <v>4461</v>
      </c>
      <c r="F2045" s="4" t="s">
        <v>309</v>
      </c>
      <c r="G2045" s="4" t="s">
        <v>1600</v>
      </c>
      <c r="H2045" s="15">
        <v>43174.666666666664</v>
      </c>
      <c r="I2045" s="15">
        <v>43174.833333333336</v>
      </c>
      <c r="J2045" s="131" t="s">
        <v>5407</v>
      </c>
      <c r="K2045" s="45" t="s">
        <v>9</v>
      </c>
      <c r="L2045" s="47" t="s">
        <v>7</v>
      </c>
      <c r="M2045" s="47" t="s">
        <v>56</v>
      </c>
      <c r="N2045" s="9" t="str">
        <f t="shared" si="493"/>
        <v>Minor</v>
      </c>
      <c r="O2045" s="10" t="str">
        <f t="shared" si="494"/>
        <v>Successful</v>
      </c>
      <c r="P2045" s="10" t="str">
        <f t="shared" si="495"/>
        <v>On Time</v>
      </c>
      <c r="Q2045" s="9">
        <f t="shared" si="496"/>
        <v>1</v>
      </c>
      <c r="R2045" s="9">
        <f t="shared" si="497"/>
        <v>1</v>
      </c>
      <c r="S2045" s="9">
        <f t="shared" si="498"/>
        <v>0</v>
      </c>
      <c r="T2045" s="9" t="str">
        <f t="shared" si="499"/>
        <v>March</v>
      </c>
      <c r="U2045" s="40">
        <f t="shared" si="500"/>
        <v>0</v>
      </c>
      <c r="V2045" s="40" t="str">
        <f t="shared" si="501"/>
        <v>Normal</v>
      </c>
      <c r="W2045" s="40">
        <f t="shared" si="502"/>
        <v>0</v>
      </c>
      <c r="X2045" s="40">
        <f t="shared" si="503"/>
        <v>0</v>
      </c>
      <c r="Y2045" s="40">
        <f t="shared" si="504"/>
        <v>0</v>
      </c>
      <c r="Z2045" s="40">
        <f t="shared" si="505"/>
        <v>1</v>
      </c>
      <c r="AA2045" s="40">
        <f t="shared" si="506"/>
        <v>1</v>
      </c>
      <c r="AB2045" s="40">
        <f t="shared" si="507"/>
        <v>0</v>
      </c>
      <c r="AC2045" s="41" t="s">
        <v>537</v>
      </c>
      <c r="AD2045" s="41" t="s">
        <v>463</v>
      </c>
      <c r="AE2045" s="41" t="s">
        <v>227</v>
      </c>
      <c r="AF2045" s="41" t="s">
        <v>216</v>
      </c>
      <c r="AG2045" s="41" t="s">
        <v>56</v>
      </c>
      <c r="AH2045" s="41" t="s">
        <v>56</v>
      </c>
      <c r="AI2045" s="41" t="s">
        <v>4001</v>
      </c>
      <c r="AJ2045" s="41" t="s">
        <v>160</v>
      </c>
      <c r="AK2045" s="41" t="s">
        <v>56</v>
      </c>
    </row>
    <row r="2046" spans="1:37" s="41" customFormat="1" ht="15.75" hidden="1" thickBot="1" x14ac:dyDescent="0.3">
      <c r="A2046" s="11" t="s">
        <v>50</v>
      </c>
      <c r="B2046" s="12" t="s">
        <v>216</v>
      </c>
      <c r="C2046" s="13" t="s">
        <v>46</v>
      </c>
      <c r="D2046" s="14" t="s">
        <v>47</v>
      </c>
      <c r="E2046" s="13" t="s">
        <v>4462</v>
      </c>
      <c r="F2046" s="4" t="s">
        <v>152</v>
      </c>
      <c r="G2046" s="4" t="s">
        <v>169</v>
      </c>
      <c r="H2046" s="15">
        <v>43174.375</v>
      </c>
      <c r="I2046" s="15">
        <v>43174.541666666664</v>
      </c>
      <c r="J2046" s="131" t="s">
        <v>5408</v>
      </c>
      <c r="K2046" s="45" t="s">
        <v>9</v>
      </c>
      <c r="L2046" s="47" t="s">
        <v>7</v>
      </c>
      <c r="M2046" s="47" t="s">
        <v>56</v>
      </c>
      <c r="N2046" s="9" t="str">
        <f t="shared" si="493"/>
        <v>Minor</v>
      </c>
      <c r="O2046" s="10" t="str">
        <f t="shared" si="494"/>
        <v>Successful</v>
      </c>
      <c r="P2046" s="10" t="str">
        <f t="shared" si="495"/>
        <v>On Time</v>
      </c>
      <c r="Q2046" s="9">
        <f t="shared" si="496"/>
        <v>1</v>
      </c>
      <c r="R2046" s="9">
        <f t="shared" si="497"/>
        <v>1</v>
      </c>
      <c r="S2046" s="9">
        <f t="shared" si="498"/>
        <v>0</v>
      </c>
      <c r="T2046" s="9" t="str">
        <f t="shared" si="499"/>
        <v>March</v>
      </c>
      <c r="U2046" s="40">
        <f t="shared" si="500"/>
        <v>0</v>
      </c>
      <c r="V2046" s="40" t="str">
        <f t="shared" si="501"/>
        <v>Normal</v>
      </c>
      <c r="W2046" s="40">
        <f t="shared" si="502"/>
        <v>0</v>
      </c>
      <c r="X2046" s="40">
        <f t="shared" si="503"/>
        <v>0</v>
      </c>
      <c r="Y2046" s="40">
        <f t="shared" si="504"/>
        <v>0</v>
      </c>
      <c r="Z2046" s="40">
        <f t="shared" si="505"/>
        <v>0</v>
      </c>
      <c r="AA2046" s="40">
        <f t="shared" si="506"/>
        <v>1</v>
      </c>
      <c r="AB2046" s="40">
        <f t="shared" si="507"/>
        <v>0</v>
      </c>
      <c r="AC2046" s="41" t="s">
        <v>132</v>
      </c>
      <c r="AD2046" s="41" t="s">
        <v>280</v>
      </c>
      <c r="AE2046" s="41" t="s">
        <v>121</v>
      </c>
      <c r="AF2046" s="41" t="s">
        <v>322</v>
      </c>
      <c r="AG2046" s="41" t="s">
        <v>56</v>
      </c>
      <c r="AH2046" s="41" t="s">
        <v>56</v>
      </c>
      <c r="AI2046" s="41" t="s">
        <v>56</v>
      </c>
      <c r="AJ2046" s="41" t="s">
        <v>160</v>
      </c>
      <c r="AK2046" s="41" t="s">
        <v>56</v>
      </c>
    </row>
    <row r="2047" spans="1:37" s="41" customFormat="1" ht="15.75" hidden="1" thickBot="1" x14ac:dyDescent="0.3">
      <c r="A2047" s="11" t="s">
        <v>697</v>
      </c>
      <c r="B2047" s="12" t="s">
        <v>216</v>
      </c>
      <c r="C2047" s="13" t="s">
        <v>46</v>
      </c>
      <c r="D2047" s="14" t="s">
        <v>47</v>
      </c>
      <c r="E2047" s="13" t="s">
        <v>4463</v>
      </c>
      <c r="F2047" s="4" t="s">
        <v>152</v>
      </c>
      <c r="G2047" s="4" t="s">
        <v>725</v>
      </c>
      <c r="H2047" s="15">
        <v>43173.604166666664</v>
      </c>
      <c r="I2047" s="15">
        <v>43173.791666666664</v>
      </c>
      <c r="J2047" s="131" t="s">
        <v>5409</v>
      </c>
      <c r="K2047" s="45" t="s">
        <v>9</v>
      </c>
      <c r="L2047" s="47" t="s">
        <v>7</v>
      </c>
      <c r="M2047" s="47" t="s">
        <v>56</v>
      </c>
      <c r="N2047" s="9" t="str">
        <f t="shared" si="493"/>
        <v>Minor</v>
      </c>
      <c r="O2047" s="10" t="str">
        <f t="shared" si="494"/>
        <v>Successful</v>
      </c>
      <c r="P2047" s="10" t="str">
        <f t="shared" si="495"/>
        <v>On Time</v>
      </c>
      <c r="Q2047" s="9">
        <f t="shared" si="496"/>
        <v>1</v>
      </c>
      <c r="R2047" s="9">
        <f t="shared" si="497"/>
        <v>1</v>
      </c>
      <c r="S2047" s="9">
        <f t="shared" si="498"/>
        <v>0</v>
      </c>
      <c r="T2047" s="9" t="str">
        <f t="shared" si="499"/>
        <v>March</v>
      </c>
      <c r="U2047" s="40">
        <f t="shared" si="500"/>
        <v>0</v>
      </c>
      <c r="V2047" s="40" t="str">
        <f t="shared" si="501"/>
        <v>Normal</v>
      </c>
      <c r="W2047" s="40">
        <f t="shared" si="502"/>
        <v>0</v>
      </c>
      <c r="X2047" s="40">
        <f t="shared" si="503"/>
        <v>0</v>
      </c>
      <c r="Y2047" s="40">
        <f t="shared" si="504"/>
        <v>0</v>
      </c>
      <c r="Z2047" s="40">
        <f t="shared" si="505"/>
        <v>0</v>
      </c>
      <c r="AA2047" s="40">
        <f t="shared" si="506"/>
        <v>1</v>
      </c>
      <c r="AB2047" s="40">
        <f t="shared" si="507"/>
        <v>0</v>
      </c>
      <c r="AC2047" s="41" t="s">
        <v>238</v>
      </c>
      <c r="AD2047" s="41" t="s">
        <v>279</v>
      </c>
      <c r="AE2047" s="41" t="s">
        <v>121</v>
      </c>
      <c r="AF2047" s="41" t="s">
        <v>322</v>
      </c>
      <c r="AG2047" s="41" t="s">
        <v>56</v>
      </c>
      <c r="AH2047" s="41" t="s">
        <v>56</v>
      </c>
      <c r="AI2047" s="41" t="s">
        <v>56</v>
      </c>
      <c r="AJ2047" s="41" t="s">
        <v>160</v>
      </c>
      <c r="AK2047" s="41" t="s">
        <v>56</v>
      </c>
    </row>
    <row r="2048" spans="1:37" s="41" customFormat="1" ht="15.75" hidden="1" thickBot="1" x14ac:dyDescent="0.3">
      <c r="A2048" s="11" t="s">
        <v>697</v>
      </c>
      <c r="B2048" s="12" t="s">
        <v>216</v>
      </c>
      <c r="C2048" s="13" t="s">
        <v>46</v>
      </c>
      <c r="D2048" s="14" t="s">
        <v>47</v>
      </c>
      <c r="E2048" s="13" t="s">
        <v>4464</v>
      </c>
      <c r="F2048" s="4" t="s">
        <v>152</v>
      </c>
      <c r="G2048" s="4" t="s">
        <v>492</v>
      </c>
      <c r="H2048" s="15">
        <v>43174.541666666664</v>
      </c>
      <c r="I2048" s="15">
        <v>43174.625</v>
      </c>
      <c r="J2048" s="131" t="s">
        <v>5410</v>
      </c>
      <c r="K2048" s="45" t="s">
        <v>9</v>
      </c>
      <c r="L2048" s="47" t="s">
        <v>7</v>
      </c>
      <c r="M2048" s="47" t="s">
        <v>56</v>
      </c>
      <c r="N2048" s="9" t="str">
        <f t="shared" si="493"/>
        <v>Minor</v>
      </c>
      <c r="O2048" s="10" t="str">
        <f t="shared" si="494"/>
        <v>Successful</v>
      </c>
      <c r="P2048" s="10" t="str">
        <f t="shared" si="495"/>
        <v>On Time</v>
      </c>
      <c r="Q2048" s="9">
        <f t="shared" si="496"/>
        <v>1</v>
      </c>
      <c r="R2048" s="9">
        <f t="shared" si="497"/>
        <v>1</v>
      </c>
      <c r="S2048" s="9">
        <f t="shared" si="498"/>
        <v>0</v>
      </c>
      <c r="T2048" s="9" t="str">
        <f t="shared" si="499"/>
        <v>March</v>
      </c>
      <c r="U2048" s="40">
        <f t="shared" si="500"/>
        <v>0</v>
      </c>
      <c r="V2048" s="40" t="str">
        <f t="shared" si="501"/>
        <v>Normal</v>
      </c>
      <c r="W2048" s="40">
        <f t="shared" si="502"/>
        <v>0</v>
      </c>
      <c r="X2048" s="40">
        <f t="shared" si="503"/>
        <v>0</v>
      </c>
      <c r="Y2048" s="40">
        <f t="shared" si="504"/>
        <v>0</v>
      </c>
      <c r="Z2048" s="40">
        <f t="shared" si="505"/>
        <v>0</v>
      </c>
      <c r="AA2048" s="40">
        <f t="shared" si="506"/>
        <v>1</v>
      </c>
      <c r="AB2048" s="40">
        <f t="shared" si="507"/>
        <v>0</v>
      </c>
      <c r="AC2048" s="41" t="s">
        <v>238</v>
      </c>
      <c r="AD2048" s="41" t="s">
        <v>296</v>
      </c>
      <c r="AE2048" s="41" t="s">
        <v>121</v>
      </c>
      <c r="AF2048" s="41" t="s">
        <v>322</v>
      </c>
      <c r="AG2048" s="41" t="s">
        <v>56</v>
      </c>
      <c r="AH2048" s="41" t="s">
        <v>56</v>
      </c>
      <c r="AI2048" s="41" t="s">
        <v>56</v>
      </c>
      <c r="AJ2048" s="41" t="s">
        <v>160</v>
      </c>
      <c r="AK2048" s="41" t="s">
        <v>56</v>
      </c>
    </row>
    <row r="2049" spans="1:37" s="41" customFormat="1" ht="15.75" hidden="1" thickBot="1" x14ac:dyDescent="0.3">
      <c r="A2049" s="11" t="s">
        <v>54</v>
      </c>
      <c r="B2049" s="12" t="s">
        <v>216</v>
      </c>
      <c r="C2049" s="13" t="s">
        <v>52</v>
      </c>
      <c r="D2049" s="14" t="s">
        <v>47</v>
      </c>
      <c r="E2049" s="13" t="s">
        <v>4465</v>
      </c>
      <c r="F2049" s="4" t="s">
        <v>152</v>
      </c>
      <c r="G2049" s="4" t="s">
        <v>266</v>
      </c>
      <c r="H2049" s="15">
        <v>43174.416666666664</v>
      </c>
      <c r="I2049" s="15">
        <v>43174.541666666664</v>
      </c>
      <c r="J2049" s="131" t="s">
        <v>5411</v>
      </c>
      <c r="K2049" s="45" t="s">
        <v>9</v>
      </c>
      <c r="L2049" s="47" t="s">
        <v>7</v>
      </c>
      <c r="M2049" s="47" t="s">
        <v>56</v>
      </c>
      <c r="N2049" s="9" t="str">
        <f t="shared" si="493"/>
        <v>Standard</v>
      </c>
      <c r="O2049" s="10" t="str">
        <f t="shared" si="494"/>
        <v>Successful</v>
      </c>
      <c r="P2049" s="10" t="str">
        <f t="shared" si="495"/>
        <v>On Time</v>
      </c>
      <c r="Q2049" s="9">
        <f t="shared" si="496"/>
        <v>1</v>
      </c>
      <c r="R2049" s="9">
        <f t="shared" si="497"/>
        <v>1</v>
      </c>
      <c r="S2049" s="9">
        <f t="shared" si="498"/>
        <v>0</v>
      </c>
      <c r="T2049" s="9" t="str">
        <f t="shared" si="499"/>
        <v>March</v>
      </c>
      <c r="U2049" s="40">
        <f t="shared" si="500"/>
        <v>0</v>
      </c>
      <c r="V2049" s="40" t="str">
        <f t="shared" si="501"/>
        <v>Normal</v>
      </c>
      <c r="W2049" s="40">
        <f t="shared" si="502"/>
        <v>0</v>
      </c>
      <c r="X2049" s="40">
        <f t="shared" si="503"/>
        <v>0</v>
      </c>
      <c r="Y2049" s="40">
        <f t="shared" si="504"/>
        <v>0</v>
      </c>
      <c r="Z2049" s="40">
        <f t="shared" si="505"/>
        <v>0</v>
      </c>
      <c r="AA2049" s="40">
        <f t="shared" si="506"/>
        <v>1</v>
      </c>
      <c r="AB2049" s="40">
        <f t="shared" si="507"/>
        <v>0</v>
      </c>
      <c r="AC2049" s="41" t="s">
        <v>132</v>
      </c>
      <c r="AD2049" s="41" t="s">
        <v>334</v>
      </c>
      <c r="AE2049" s="41" t="s">
        <v>121</v>
      </c>
      <c r="AF2049" s="41" t="s">
        <v>322</v>
      </c>
      <c r="AG2049" s="41" t="s">
        <v>56</v>
      </c>
      <c r="AH2049" s="41" t="s">
        <v>56</v>
      </c>
      <c r="AI2049" s="41" t="s">
        <v>56</v>
      </c>
      <c r="AJ2049" s="41" t="s">
        <v>160</v>
      </c>
      <c r="AK2049" s="41" t="s">
        <v>56</v>
      </c>
    </row>
    <row r="2050" spans="1:37" s="41" customFormat="1" ht="15.75" hidden="1" thickBot="1" x14ac:dyDescent="0.3">
      <c r="A2050" s="11" t="s">
        <v>50</v>
      </c>
      <c r="B2050" s="12" t="s">
        <v>216</v>
      </c>
      <c r="C2050" s="13" t="s">
        <v>46</v>
      </c>
      <c r="D2050" s="14" t="s">
        <v>47</v>
      </c>
      <c r="E2050" s="13" t="s">
        <v>4466</v>
      </c>
      <c r="F2050" s="4" t="s">
        <v>152</v>
      </c>
      <c r="G2050" s="4" t="s">
        <v>169</v>
      </c>
      <c r="H2050" s="15">
        <v>43174.375</v>
      </c>
      <c r="I2050" s="15">
        <v>43174.541666666664</v>
      </c>
      <c r="J2050" s="131" t="s">
        <v>5412</v>
      </c>
      <c r="K2050" s="45" t="s">
        <v>9</v>
      </c>
      <c r="L2050" s="47" t="s">
        <v>7</v>
      </c>
      <c r="M2050" s="47" t="s">
        <v>56</v>
      </c>
      <c r="N2050" s="9" t="str">
        <f t="shared" si="493"/>
        <v>Minor</v>
      </c>
      <c r="O2050" s="10" t="str">
        <f t="shared" si="494"/>
        <v>Successful</v>
      </c>
      <c r="P2050" s="10" t="str">
        <f t="shared" si="495"/>
        <v>On Time</v>
      </c>
      <c r="Q2050" s="9">
        <f t="shared" si="496"/>
        <v>1</v>
      </c>
      <c r="R2050" s="9">
        <f t="shared" si="497"/>
        <v>1</v>
      </c>
      <c r="S2050" s="9">
        <f t="shared" si="498"/>
        <v>0</v>
      </c>
      <c r="T2050" s="9" t="str">
        <f t="shared" si="499"/>
        <v>March</v>
      </c>
      <c r="U2050" s="40">
        <f t="shared" si="500"/>
        <v>0</v>
      </c>
      <c r="V2050" s="40" t="str">
        <f t="shared" si="501"/>
        <v>Normal</v>
      </c>
      <c r="W2050" s="40">
        <f t="shared" si="502"/>
        <v>0</v>
      </c>
      <c r="X2050" s="40">
        <f t="shared" si="503"/>
        <v>0</v>
      </c>
      <c r="Y2050" s="40">
        <f t="shared" si="504"/>
        <v>0</v>
      </c>
      <c r="Z2050" s="40">
        <f t="shared" si="505"/>
        <v>0</v>
      </c>
      <c r="AA2050" s="40">
        <f t="shared" si="506"/>
        <v>1</v>
      </c>
      <c r="AB2050" s="40">
        <f t="shared" si="507"/>
        <v>0</v>
      </c>
      <c r="AC2050" s="41" t="s">
        <v>132</v>
      </c>
      <c r="AD2050" s="41" t="s">
        <v>280</v>
      </c>
      <c r="AE2050" s="41" t="s">
        <v>121</v>
      </c>
      <c r="AF2050" s="41" t="s">
        <v>322</v>
      </c>
      <c r="AG2050" s="41" t="s">
        <v>56</v>
      </c>
      <c r="AH2050" s="41" t="s">
        <v>56</v>
      </c>
      <c r="AI2050" s="41" t="s">
        <v>56</v>
      </c>
      <c r="AJ2050" s="41" t="s">
        <v>160</v>
      </c>
      <c r="AK2050" s="41" t="s">
        <v>56</v>
      </c>
    </row>
    <row r="2051" spans="1:37" s="41" customFormat="1" ht="15.75" hidden="1" thickBot="1" x14ac:dyDescent="0.3">
      <c r="A2051" s="11" t="s">
        <v>65</v>
      </c>
      <c r="B2051" s="12" t="s">
        <v>216</v>
      </c>
      <c r="C2051" s="13" t="s">
        <v>52</v>
      </c>
      <c r="D2051" s="14" t="s">
        <v>47</v>
      </c>
      <c r="E2051" s="13" t="s">
        <v>4467</v>
      </c>
      <c r="F2051" s="4" t="s">
        <v>328</v>
      </c>
      <c r="G2051" s="4" t="s">
        <v>1623</v>
      </c>
      <c r="H2051" s="15">
        <v>43172.625</v>
      </c>
      <c r="I2051" s="15">
        <v>43174.666666666664</v>
      </c>
      <c r="J2051" s="131" t="s">
        <v>5413</v>
      </c>
      <c r="K2051" s="45" t="s">
        <v>9</v>
      </c>
      <c r="L2051" s="47" t="s">
        <v>7</v>
      </c>
      <c r="M2051" s="47" t="s">
        <v>56</v>
      </c>
      <c r="N2051" s="9" t="str">
        <f t="shared" si="493"/>
        <v>Standard</v>
      </c>
      <c r="O2051" s="10" t="str">
        <f t="shared" si="494"/>
        <v>Successful</v>
      </c>
      <c r="P2051" s="10" t="str">
        <f t="shared" si="495"/>
        <v>On Time</v>
      </c>
      <c r="Q2051" s="9">
        <f t="shared" si="496"/>
        <v>1</v>
      </c>
      <c r="R2051" s="9">
        <f t="shared" si="497"/>
        <v>1</v>
      </c>
      <c r="S2051" s="9">
        <f t="shared" si="498"/>
        <v>0</v>
      </c>
      <c r="T2051" s="9" t="str">
        <f t="shared" si="499"/>
        <v>March</v>
      </c>
      <c r="U2051" s="40">
        <f t="shared" si="500"/>
        <v>0</v>
      </c>
      <c r="V2051" s="40" t="str">
        <f t="shared" si="501"/>
        <v>Normal</v>
      </c>
      <c r="W2051" s="40">
        <f t="shared" si="502"/>
        <v>0</v>
      </c>
      <c r="X2051" s="40">
        <f t="shared" si="503"/>
        <v>0</v>
      </c>
      <c r="Y2051" s="40">
        <f t="shared" si="504"/>
        <v>0</v>
      </c>
      <c r="Z2051" s="40">
        <f t="shared" si="505"/>
        <v>0</v>
      </c>
      <c r="AA2051" s="40">
        <f t="shared" si="506"/>
        <v>1</v>
      </c>
      <c r="AB2051" s="40">
        <f t="shared" si="507"/>
        <v>0</v>
      </c>
      <c r="AC2051" s="41" t="s">
        <v>132</v>
      </c>
      <c r="AD2051" s="41" t="s">
        <v>515</v>
      </c>
      <c r="AE2051" s="41" t="s">
        <v>424</v>
      </c>
      <c r="AF2051" s="41" t="s">
        <v>216</v>
      </c>
      <c r="AG2051" s="41" t="s">
        <v>56</v>
      </c>
      <c r="AH2051" s="41" t="s">
        <v>56</v>
      </c>
      <c r="AI2051" s="41" t="s">
        <v>56</v>
      </c>
      <c r="AJ2051" s="41" t="s">
        <v>160</v>
      </c>
      <c r="AK2051" s="41" t="s">
        <v>56</v>
      </c>
    </row>
    <row r="2052" spans="1:37" s="41" customFormat="1" ht="15.75" hidden="1" thickBot="1" x14ac:dyDescent="0.3">
      <c r="A2052" s="11" t="s">
        <v>141</v>
      </c>
      <c r="B2052" s="12" t="s">
        <v>216</v>
      </c>
      <c r="C2052" s="13" t="s">
        <v>46</v>
      </c>
      <c r="D2052" s="14" t="s">
        <v>47</v>
      </c>
      <c r="E2052" s="13" t="s">
        <v>4468</v>
      </c>
      <c r="F2052" s="4" t="s">
        <v>152</v>
      </c>
      <c r="G2052" s="4" t="s">
        <v>760</v>
      </c>
      <c r="H2052" s="15">
        <v>43174.666666666664</v>
      </c>
      <c r="I2052" s="15">
        <v>43174.708333333336</v>
      </c>
      <c r="J2052" s="131" t="s">
        <v>5414</v>
      </c>
      <c r="K2052" s="45" t="s">
        <v>9</v>
      </c>
      <c r="L2052" s="47" t="s">
        <v>7</v>
      </c>
      <c r="M2052" s="47" t="s">
        <v>56</v>
      </c>
      <c r="N2052" s="9" t="str">
        <f t="shared" ref="N2052:N2115" si="508">VLOOKUP(C2052,CBI,2,FALSE)</f>
        <v>Minor</v>
      </c>
      <c r="O2052" s="10" t="str">
        <f t="shared" ref="O2052:O2115" si="509">VLOOKUP(K2052,Exitoso,2,FALSE)</f>
        <v>Successful</v>
      </c>
      <c r="P2052" s="10" t="str">
        <f t="shared" ref="P2052:P2115" si="510">VLOOKUP(L2052,EnTiempo,2,FALSE)</f>
        <v>On Time</v>
      </c>
      <c r="Q2052" s="9">
        <f t="shared" ref="Q2052:Q2115" si="511">IF(OR(K2052="Successful",K2052="Exitoso"),1,IF(OR(K2052="Not Successful",K2052="No exitoso",K2052="Fallido"),0," "))</f>
        <v>1</v>
      </c>
      <c r="R2052" s="9">
        <f t="shared" ref="R2052:R2115" si="512">IF(OR(L2052="On Time",L2052="En tiempo"),1,IF(OR(L2052="Out of Time",L2052="Fuera de Tiempo"),0," "))</f>
        <v>1</v>
      </c>
      <c r="S2052" s="9">
        <f t="shared" ref="S2052:S2115" si="513">IF(M2052="NO",0,1)</f>
        <v>0</v>
      </c>
      <c r="T2052" s="9" t="str">
        <f t="shared" ref="T2052:T2115" si="514">VLOOKUP(MONTH(I2052),Meses,2,FALSE)</f>
        <v>March</v>
      </c>
      <c r="U2052" s="40">
        <f t="shared" ref="U2052:U2115" si="515">IF(ISERROR(FIND("SLT",J2052,1)),0,1)</f>
        <v>0</v>
      </c>
      <c r="V2052" s="40" t="str">
        <f t="shared" ref="V2052:V2115" si="516">IF(D2052="emergency","Emergency",IF(ISERROR(FIND("SLT",J2052,1)),"Normal","SLT"))</f>
        <v>Normal</v>
      </c>
      <c r="W2052" s="40">
        <f t="shared" ref="W2052:W2115" si="517">IF(V2052="Emergency",1,0)</f>
        <v>0</v>
      </c>
      <c r="X2052" s="40">
        <f t="shared" ref="X2052:X2115" si="518">IF(AG2052="Si",1,0)</f>
        <v>0</v>
      </c>
      <c r="Y2052" s="40">
        <f t="shared" ref="Y2052:Y2115" si="519">IF(AH2052="Si",1,0)</f>
        <v>0</v>
      </c>
      <c r="Z2052" s="40">
        <f t="shared" ref="Z2052:Z2115" si="520">IF(AI2052="Si",1,0)</f>
        <v>0</v>
      </c>
      <c r="AA2052" s="40">
        <f t="shared" ref="AA2052:AA2115" si="521">IF(AJ2052="Si",1,0)</f>
        <v>1</v>
      </c>
      <c r="AB2052" s="40">
        <f t="shared" ref="AB2052:AB2115" si="522">IF(AK2052="Si",1,0)</f>
        <v>0</v>
      </c>
      <c r="AC2052" s="41" t="s">
        <v>132</v>
      </c>
      <c r="AD2052" s="41" t="s">
        <v>280</v>
      </c>
      <c r="AE2052" s="41" t="s">
        <v>121</v>
      </c>
      <c r="AF2052" s="41" t="s">
        <v>322</v>
      </c>
      <c r="AG2052" s="41" t="s">
        <v>56</v>
      </c>
      <c r="AH2052" s="41" t="s">
        <v>56</v>
      </c>
      <c r="AI2052" s="41" t="s">
        <v>56</v>
      </c>
      <c r="AJ2052" s="41" t="s">
        <v>160</v>
      </c>
      <c r="AK2052" s="41" t="s">
        <v>56</v>
      </c>
    </row>
    <row r="2053" spans="1:37" s="41" customFormat="1" ht="15.75" hidden="1" thickBot="1" x14ac:dyDescent="0.3">
      <c r="A2053" s="11" t="s">
        <v>66</v>
      </c>
      <c r="B2053" s="12" t="s">
        <v>216</v>
      </c>
      <c r="C2053" s="13" t="s">
        <v>52</v>
      </c>
      <c r="D2053" s="14" t="s">
        <v>47</v>
      </c>
      <c r="E2053" s="13" t="s">
        <v>4469</v>
      </c>
      <c r="F2053" s="4" t="s">
        <v>152</v>
      </c>
      <c r="G2053" s="4" t="s">
        <v>577</v>
      </c>
      <c r="H2053" s="15">
        <v>43173.958333333336</v>
      </c>
      <c r="I2053" s="15">
        <v>43174.0625</v>
      </c>
      <c r="J2053" s="131" t="s">
        <v>5243</v>
      </c>
      <c r="K2053" s="45" t="s">
        <v>9</v>
      </c>
      <c r="L2053" s="47" t="s">
        <v>7</v>
      </c>
      <c r="M2053" s="47" t="s">
        <v>56</v>
      </c>
      <c r="N2053" s="9" t="str">
        <f t="shared" si="508"/>
        <v>Standard</v>
      </c>
      <c r="O2053" s="10" t="str">
        <f t="shared" si="509"/>
        <v>Successful</v>
      </c>
      <c r="P2053" s="10" t="str">
        <f t="shared" si="510"/>
        <v>On Time</v>
      </c>
      <c r="Q2053" s="9">
        <f t="shared" si="511"/>
        <v>1</v>
      </c>
      <c r="R2053" s="9">
        <f t="shared" si="512"/>
        <v>1</v>
      </c>
      <c r="S2053" s="9">
        <f t="shared" si="513"/>
        <v>0</v>
      </c>
      <c r="T2053" s="9" t="str">
        <f t="shared" si="514"/>
        <v>March</v>
      </c>
      <c r="U2053" s="40">
        <f t="shared" si="515"/>
        <v>0</v>
      </c>
      <c r="V2053" s="40" t="str">
        <f t="shared" si="516"/>
        <v>Normal</v>
      </c>
      <c r="W2053" s="40">
        <f t="shared" si="517"/>
        <v>0</v>
      </c>
      <c r="X2053" s="40">
        <f t="shared" si="518"/>
        <v>0</v>
      </c>
      <c r="Y2053" s="40">
        <f t="shared" si="519"/>
        <v>0</v>
      </c>
      <c r="Z2053" s="40">
        <f t="shared" si="520"/>
        <v>0</v>
      </c>
      <c r="AA2053" s="40">
        <f t="shared" si="521"/>
        <v>1</v>
      </c>
      <c r="AB2053" s="40">
        <f t="shared" si="522"/>
        <v>0</v>
      </c>
      <c r="AC2053" s="41" t="s">
        <v>132</v>
      </c>
      <c r="AD2053" s="41" t="s">
        <v>283</v>
      </c>
      <c r="AE2053" s="41" t="s">
        <v>121</v>
      </c>
      <c r="AF2053" s="41" t="s">
        <v>322</v>
      </c>
      <c r="AG2053" s="41" t="s">
        <v>56</v>
      </c>
      <c r="AH2053" s="41" t="s">
        <v>56</v>
      </c>
      <c r="AI2053" s="41" t="s">
        <v>56</v>
      </c>
      <c r="AJ2053" s="41" t="s">
        <v>160</v>
      </c>
      <c r="AK2053" s="41" t="s">
        <v>56</v>
      </c>
    </row>
    <row r="2054" spans="1:37" s="41" customFormat="1" ht="15.75" hidden="1" thickBot="1" x14ac:dyDescent="0.3">
      <c r="A2054" s="11" t="s">
        <v>45</v>
      </c>
      <c r="B2054" s="12" t="s">
        <v>216</v>
      </c>
      <c r="C2054" s="13" t="s">
        <v>52</v>
      </c>
      <c r="D2054" s="14" t="s">
        <v>47</v>
      </c>
      <c r="E2054" s="13" t="s">
        <v>4470</v>
      </c>
      <c r="F2054" s="4" t="s">
        <v>326</v>
      </c>
      <c r="G2054" s="4" t="s">
        <v>451</v>
      </c>
      <c r="H2054" s="15">
        <v>43173.875</v>
      </c>
      <c r="I2054" s="15">
        <v>43174.083333333336</v>
      </c>
      <c r="J2054" s="131" t="s">
        <v>5415</v>
      </c>
      <c r="K2054" s="45" t="s">
        <v>9</v>
      </c>
      <c r="L2054" s="47" t="s">
        <v>7</v>
      </c>
      <c r="M2054" s="47" t="s">
        <v>56</v>
      </c>
      <c r="N2054" s="9" t="str">
        <f t="shared" si="508"/>
        <v>Standard</v>
      </c>
      <c r="O2054" s="10" t="str">
        <f t="shared" si="509"/>
        <v>Successful</v>
      </c>
      <c r="P2054" s="10" t="str">
        <f t="shared" si="510"/>
        <v>On Time</v>
      </c>
      <c r="Q2054" s="9">
        <f t="shared" si="511"/>
        <v>1</v>
      </c>
      <c r="R2054" s="9">
        <f t="shared" si="512"/>
        <v>1</v>
      </c>
      <c r="S2054" s="9">
        <f t="shared" si="513"/>
        <v>0</v>
      </c>
      <c r="T2054" s="9" t="str">
        <f t="shared" si="514"/>
        <v>March</v>
      </c>
      <c r="U2054" s="40">
        <f t="shared" si="515"/>
        <v>0</v>
      </c>
      <c r="V2054" s="40" t="str">
        <f t="shared" si="516"/>
        <v>Normal</v>
      </c>
      <c r="W2054" s="40">
        <f t="shared" si="517"/>
        <v>0</v>
      </c>
      <c r="X2054" s="40">
        <f t="shared" si="518"/>
        <v>0</v>
      </c>
      <c r="Y2054" s="40">
        <f t="shared" si="519"/>
        <v>0</v>
      </c>
      <c r="Z2054" s="40">
        <f t="shared" si="520"/>
        <v>0</v>
      </c>
      <c r="AA2054" s="40">
        <f t="shared" si="521"/>
        <v>1</v>
      </c>
      <c r="AB2054" s="40">
        <f t="shared" si="522"/>
        <v>0</v>
      </c>
      <c r="AC2054" s="41" t="s">
        <v>823</v>
      </c>
      <c r="AD2054" s="41" t="s">
        <v>348</v>
      </c>
      <c r="AE2054" s="41" t="s">
        <v>258</v>
      </c>
      <c r="AF2054" s="41" t="s">
        <v>216</v>
      </c>
      <c r="AG2054" s="41" t="s">
        <v>56</v>
      </c>
      <c r="AH2054" s="41" t="s">
        <v>56</v>
      </c>
      <c r="AI2054" s="41" t="s">
        <v>56</v>
      </c>
      <c r="AJ2054" s="41" t="s">
        <v>160</v>
      </c>
      <c r="AK2054" s="41" t="s">
        <v>56</v>
      </c>
    </row>
    <row r="2055" spans="1:37" s="41" customFormat="1" ht="15.75" hidden="1" thickBot="1" x14ac:dyDescent="0.3">
      <c r="A2055" s="11" t="s">
        <v>549</v>
      </c>
      <c r="B2055" s="12" t="s">
        <v>216</v>
      </c>
      <c r="C2055" s="13" t="s">
        <v>46</v>
      </c>
      <c r="D2055" s="14" t="s">
        <v>47</v>
      </c>
      <c r="E2055" s="13" t="s">
        <v>4471</v>
      </c>
      <c r="F2055" s="4" t="s">
        <v>152</v>
      </c>
      <c r="G2055" s="4" t="s">
        <v>168</v>
      </c>
      <c r="H2055" s="15">
        <v>43174.625</v>
      </c>
      <c r="I2055" s="15">
        <v>43174.708333333336</v>
      </c>
      <c r="J2055" s="131" t="s">
        <v>5416</v>
      </c>
      <c r="K2055" s="45" t="s">
        <v>9</v>
      </c>
      <c r="L2055" s="47" t="s">
        <v>7</v>
      </c>
      <c r="M2055" s="47" t="s">
        <v>56</v>
      </c>
      <c r="N2055" s="9" t="str">
        <f t="shared" si="508"/>
        <v>Minor</v>
      </c>
      <c r="O2055" s="10" t="str">
        <f t="shared" si="509"/>
        <v>Successful</v>
      </c>
      <c r="P2055" s="10" t="str">
        <f t="shared" si="510"/>
        <v>On Time</v>
      </c>
      <c r="Q2055" s="9">
        <f t="shared" si="511"/>
        <v>1</v>
      </c>
      <c r="R2055" s="9">
        <f t="shared" si="512"/>
        <v>1</v>
      </c>
      <c r="S2055" s="9">
        <f t="shared" si="513"/>
        <v>0</v>
      </c>
      <c r="T2055" s="9" t="str">
        <f t="shared" si="514"/>
        <v>March</v>
      </c>
      <c r="U2055" s="40">
        <f t="shared" si="515"/>
        <v>0</v>
      </c>
      <c r="V2055" s="40" t="str">
        <f t="shared" si="516"/>
        <v>Normal</v>
      </c>
      <c r="W2055" s="40">
        <f t="shared" si="517"/>
        <v>0</v>
      </c>
      <c r="X2055" s="40">
        <f t="shared" si="518"/>
        <v>0</v>
      </c>
      <c r="Y2055" s="40">
        <f t="shared" si="519"/>
        <v>0</v>
      </c>
      <c r="Z2055" s="40">
        <f t="shared" si="520"/>
        <v>0</v>
      </c>
      <c r="AA2055" s="40">
        <f t="shared" si="521"/>
        <v>1</v>
      </c>
      <c r="AB2055" s="40">
        <f t="shared" si="522"/>
        <v>0</v>
      </c>
      <c r="AC2055" s="41" t="s">
        <v>131</v>
      </c>
      <c r="AD2055" s="41" t="s">
        <v>280</v>
      </c>
      <c r="AE2055" s="41" t="s">
        <v>121</v>
      </c>
      <c r="AF2055" s="41" t="s">
        <v>322</v>
      </c>
      <c r="AG2055" s="41" t="s">
        <v>56</v>
      </c>
      <c r="AH2055" s="41" t="s">
        <v>56</v>
      </c>
      <c r="AI2055" s="41" t="s">
        <v>56</v>
      </c>
      <c r="AJ2055" s="41" t="s">
        <v>160</v>
      </c>
      <c r="AK2055" s="41" t="s">
        <v>56</v>
      </c>
    </row>
    <row r="2056" spans="1:37" s="41" customFormat="1" ht="15.75" hidden="1" thickBot="1" x14ac:dyDescent="0.3">
      <c r="A2056" s="11" t="s">
        <v>59</v>
      </c>
      <c r="B2056" s="12" t="s">
        <v>216</v>
      </c>
      <c r="C2056" s="13" t="s">
        <v>46</v>
      </c>
      <c r="D2056" s="14" t="s">
        <v>47</v>
      </c>
      <c r="E2056" s="13" t="s">
        <v>4472</v>
      </c>
      <c r="F2056" s="4" t="s">
        <v>84</v>
      </c>
      <c r="G2056" s="4" t="s">
        <v>601</v>
      </c>
      <c r="H2056" s="15">
        <v>43174.333333333336</v>
      </c>
      <c r="I2056" s="15">
        <v>43174.416666666664</v>
      </c>
      <c r="J2056" s="131" t="s">
        <v>5417</v>
      </c>
      <c r="K2056" s="45" t="s">
        <v>9</v>
      </c>
      <c r="L2056" s="47" t="s">
        <v>7</v>
      </c>
      <c r="M2056" s="47" t="s">
        <v>56</v>
      </c>
      <c r="N2056" s="9" t="str">
        <f t="shared" si="508"/>
        <v>Minor</v>
      </c>
      <c r="O2056" s="10" t="str">
        <f t="shared" si="509"/>
        <v>Successful</v>
      </c>
      <c r="P2056" s="10" t="str">
        <f t="shared" si="510"/>
        <v>On Time</v>
      </c>
      <c r="Q2056" s="9">
        <f t="shared" si="511"/>
        <v>1</v>
      </c>
      <c r="R2056" s="9">
        <f t="shared" si="512"/>
        <v>1</v>
      </c>
      <c r="S2056" s="9">
        <f t="shared" si="513"/>
        <v>0</v>
      </c>
      <c r="T2056" s="9" t="str">
        <f t="shared" si="514"/>
        <v>March</v>
      </c>
      <c r="U2056" s="40">
        <f t="shared" si="515"/>
        <v>1</v>
      </c>
      <c r="V2056" s="40" t="str">
        <f t="shared" si="516"/>
        <v>SLT</v>
      </c>
      <c r="W2056" s="40">
        <f t="shared" si="517"/>
        <v>0</v>
      </c>
      <c r="X2056" s="40">
        <f t="shared" si="518"/>
        <v>0</v>
      </c>
      <c r="Y2056" s="40">
        <f t="shared" si="519"/>
        <v>0</v>
      </c>
      <c r="Z2056" s="40">
        <f t="shared" si="520"/>
        <v>0</v>
      </c>
      <c r="AA2056" s="40">
        <f t="shared" si="521"/>
        <v>1</v>
      </c>
      <c r="AB2056" s="40">
        <f t="shared" si="522"/>
        <v>0</v>
      </c>
      <c r="AC2056" s="41" t="s">
        <v>132</v>
      </c>
      <c r="AD2056" s="41" t="s">
        <v>280</v>
      </c>
      <c r="AE2056" s="41" t="s">
        <v>260</v>
      </c>
      <c r="AF2056" s="41" t="s">
        <v>216</v>
      </c>
      <c r="AG2056" s="41" t="s">
        <v>56</v>
      </c>
      <c r="AH2056" s="41" t="s">
        <v>56</v>
      </c>
      <c r="AI2056" s="41" t="s">
        <v>56</v>
      </c>
      <c r="AJ2056" s="41" t="s">
        <v>160</v>
      </c>
      <c r="AK2056" s="41" t="s">
        <v>56</v>
      </c>
    </row>
    <row r="2057" spans="1:37" s="41" customFormat="1" ht="15.75" hidden="1" thickBot="1" x14ac:dyDescent="0.3">
      <c r="A2057" s="11" t="s">
        <v>248</v>
      </c>
      <c r="B2057" s="12" t="s">
        <v>216</v>
      </c>
      <c r="C2057" s="13" t="s">
        <v>52</v>
      </c>
      <c r="D2057" s="14" t="s">
        <v>47</v>
      </c>
      <c r="E2057" s="13" t="s">
        <v>4473</v>
      </c>
      <c r="F2057" s="4" t="s">
        <v>152</v>
      </c>
      <c r="G2057" s="4" t="s">
        <v>499</v>
      </c>
      <c r="H2057" s="15">
        <v>43173.541666666664</v>
      </c>
      <c r="I2057" s="15">
        <v>43173.958333333336</v>
      </c>
      <c r="J2057" s="131" t="s">
        <v>5418</v>
      </c>
      <c r="K2057" s="45" t="s">
        <v>9</v>
      </c>
      <c r="L2057" s="47" t="s">
        <v>7</v>
      </c>
      <c r="M2057" s="47" t="s">
        <v>56</v>
      </c>
      <c r="N2057" s="9" t="str">
        <f t="shared" si="508"/>
        <v>Standard</v>
      </c>
      <c r="O2057" s="10" t="str">
        <f t="shared" si="509"/>
        <v>Successful</v>
      </c>
      <c r="P2057" s="10" t="str">
        <f t="shared" si="510"/>
        <v>On Time</v>
      </c>
      <c r="Q2057" s="9">
        <f t="shared" si="511"/>
        <v>1</v>
      </c>
      <c r="R2057" s="9">
        <f t="shared" si="512"/>
        <v>1</v>
      </c>
      <c r="S2057" s="9">
        <f t="shared" si="513"/>
        <v>0</v>
      </c>
      <c r="T2057" s="9" t="str">
        <f t="shared" si="514"/>
        <v>March</v>
      </c>
      <c r="U2057" s="40">
        <f t="shared" si="515"/>
        <v>0</v>
      </c>
      <c r="V2057" s="40" t="str">
        <f t="shared" si="516"/>
        <v>Normal</v>
      </c>
      <c r="W2057" s="40">
        <f t="shared" si="517"/>
        <v>0</v>
      </c>
      <c r="X2057" s="40">
        <f t="shared" si="518"/>
        <v>0</v>
      </c>
      <c r="Y2057" s="40">
        <f t="shared" si="519"/>
        <v>0</v>
      </c>
      <c r="Z2057" s="40">
        <f t="shared" si="520"/>
        <v>0</v>
      </c>
      <c r="AA2057" s="40">
        <f t="shared" si="521"/>
        <v>1</v>
      </c>
      <c r="AB2057" s="40">
        <f t="shared" si="522"/>
        <v>0</v>
      </c>
      <c r="AC2057" s="41" t="s">
        <v>537</v>
      </c>
      <c r="AD2057" s="41" t="s">
        <v>283</v>
      </c>
      <c r="AE2057" s="41" t="s">
        <v>121</v>
      </c>
      <c r="AF2057" s="41" t="s">
        <v>322</v>
      </c>
      <c r="AG2057" s="41" t="s">
        <v>56</v>
      </c>
      <c r="AH2057" s="41" t="s">
        <v>56</v>
      </c>
      <c r="AI2057" s="41" t="s">
        <v>56</v>
      </c>
      <c r="AJ2057" s="41" t="s">
        <v>160</v>
      </c>
      <c r="AK2057" s="41" t="s">
        <v>56</v>
      </c>
    </row>
    <row r="2058" spans="1:37" s="41" customFormat="1" ht="15.75" hidden="1" thickBot="1" x14ac:dyDescent="0.3">
      <c r="A2058" s="11" t="s">
        <v>697</v>
      </c>
      <c r="B2058" s="12" t="s">
        <v>216</v>
      </c>
      <c r="C2058" s="13" t="s">
        <v>46</v>
      </c>
      <c r="D2058" s="14" t="s">
        <v>47</v>
      </c>
      <c r="E2058" s="13" t="s">
        <v>4474</v>
      </c>
      <c r="F2058" s="4" t="s">
        <v>365</v>
      </c>
      <c r="G2058" s="4" t="s">
        <v>704</v>
      </c>
      <c r="H2058" s="15">
        <v>43174.416666666664</v>
      </c>
      <c r="I2058" s="15">
        <v>43174.541666666664</v>
      </c>
      <c r="J2058" s="131" t="s">
        <v>5419</v>
      </c>
      <c r="K2058" s="45" t="s">
        <v>9</v>
      </c>
      <c r="L2058" s="47" t="s">
        <v>7</v>
      </c>
      <c r="M2058" s="47" t="s">
        <v>56</v>
      </c>
      <c r="N2058" s="9" t="str">
        <f t="shared" si="508"/>
        <v>Minor</v>
      </c>
      <c r="O2058" s="10" t="str">
        <f t="shared" si="509"/>
        <v>Successful</v>
      </c>
      <c r="P2058" s="10" t="str">
        <f t="shared" si="510"/>
        <v>On Time</v>
      </c>
      <c r="Q2058" s="9">
        <f t="shared" si="511"/>
        <v>1</v>
      </c>
      <c r="R2058" s="9">
        <f t="shared" si="512"/>
        <v>1</v>
      </c>
      <c r="S2058" s="9">
        <f t="shared" si="513"/>
        <v>0</v>
      </c>
      <c r="T2058" s="9" t="str">
        <f t="shared" si="514"/>
        <v>March</v>
      </c>
      <c r="U2058" s="40">
        <f t="shared" si="515"/>
        <v>0</v>
      </c>
      <c r="V2058" s="40" t="str">
        <f t="shared" si="516"/>
        <v>Normal</v>
      </c>
      <c r="W2058" s="40">
        <f t="shared" si="517"/>
        <v>0</v>
      </c>
      <c r="X2058" s="40">
        <f t="shared" si="518"/>
        <v>0</v>
      </c>
      <c r="Y2058" s="40">
        <f t="shared" si="519"/>
        <v>0</v>
      </c>
      <c r="Z2058" s="40">
        <f t="shared" si="520"/>
        <v>0</v>
      </c>
      <c r="AA2058" s="40">
        <f t="shared" si="521"/>
        <v>1</v>
      </c>
      <c r="AB2058" s="40">
        <f t="shared" si="522"/>
        <v>0</v>
      </c>
      <c r="AC2058" s="41" t="s">
        <v>238</v>
      </c>
      <c r="AD2058" s="41" t="s">
        <v>723</v>
      </c>
      <c r="AE2058" s="41" t="s">
        <v>432</v>
      </c>
      <c r="AF2058" s="41" t="s">
        <v>216</v>
      </c>
      <c r="AG2058" s="41" t="s">
        <v>56</v>
      </c>
      <c r="AH2058" s="41" t="s">
        <v>56</v>
      </c>
      <c r="AI2058" s="41" t="s">
        <v>56</v>
      </c>
      <c r="AJ2058" s="41" t="s">
        <v>160</v>
      </c>
      <c r="AK2058" s="41" t="s">
        <v>56</v>
      </c>
    </row>
    <row r="2059" spans="1:37" s="41" customFormat="1" ht="15.75" hidden="1" thickBot="1" x14ac:dyDescent="0.3">
      <c r="A2059" s="11" t="s">
        <v>49</v>
      </c>
      <c r="B2059" s="12" t="s">
        <v>8</v>
      </c>
      <c r="C2059" s="13" t="s">
        <v>46</v>
      </c>
      <c r="D2059" s="14" t="s">
        <v>47</v>
      </c>
      <c r="E2059" s="13" t="s">
        <v>4475</v>
      </c>
      <c r="F2059" s="4" t="s">
        <v>86</v>
      </c>
      <c r="G2059" s="4" t="s">
        <v>4965</v>
      </c>
      <c r="H2059" s="15">
        <v>43173.75</v>
      </c>
      <c r="I2059" s="15">
        <v>43173.875</v>
      </c>
      <c r="J2059" s="131" t="s">
        <v>5420</v>
      </c>
      <c r="K2059" s="45" t="s">
        <v>9</v>
      </c>
      <c r="L2059" s="47" t="s">
        <v>7</v>
      </c>
      <c r="M2059" s="47" t="s">
        <v>56</v>
      </c>
      <c r="N2059" s="9" t="str">
        <f t="shared" si="508"/>
        <v>Minor</v>
      </c>
      <c r="O2059" s="10" t="str">
        <f t="shared" si="509"/>
        <v>Successful</v>
      </c>
      <c r="P2059" s="10" t="str">
        <f t="shared" si="510"/>
        <v>On Time</v>
      </c>
      <c r="Q2059" s="9">
        <f t="shared" si="511"/>
        <v>1</v>
      </c>
      <c r="R2059" s="9">
        <f t="shared" si="512"/>
        <v>1</v>
      </c>
      <c r="S2059" s="9">
        <f t="shared" si="513"/>
        <v>0</v>
      </c>
      <c r="T2059" s="9" t="str">
        <f t="shared" si="514"/>
        <v>March</v>
      </c>
      <c r="U2059" s="40">
        <f t="shared" si="515"/>
        <v>1</v>
      </c>
      <c r="V2059" s="40" t="str">
        <f t="shared" si="516"/>
        <v>SLT</v>
      </c>
      <c r="W2059" s="40">
        <f t="shared" si="517"/>
        <v>0</v>
      </c>
      <c r="X2059" s="40">
        <f t="shared" si="518"/>
        <v>0</v>
      </c>
      <c r="Y2059" s="40">
        <f t="shared" si="519"/>
        <v>0</v>
      </c>
      <c r="Z2059" s="40">
        <f t="shared" si="520"/>
        <v>0</v>
      </c>
      <c r="AA2059" s="40">
        <f t="shared" si="521"/>
        <v>1</v>
      </c>
      <c r="AB2059" s="40">
        <f t="shared" si="522"/>
        <v>0</v>
      </c>
      <c r="AC2059" s="41" t="s">
        <v>132</v>
      </c>
      <c r="AD2059" s="41" t="s">
        <v>280</v>
      </c>
      <c r="AE2059" s="41" t="s">
        <v>308</v>
      </c>
      <c r="AF2059" s="41" t="s">
        <v>8</v>
      </c>
      <c r="AG2059" s="41" t="s">
        <v>56</v>
      </c>
      <c r="AH2059" s="41" t="s">
        <v>56</v>
      </c>
      <c r="AI2059" s="41" t="s">
        <v>56</v>
      </c>
      <c r="AJ2059" s="41" t="s">
        <v>160</v>
      </c>
      <c r="AK2059" s="41" t="s">
        <v>56</v>
      </c>
    </row>
    <row r="2060" spans="1:37" s="41" customFormat="1" ht="15.75" hidden="1" thickBot="1" x14ac:dyDescent="0.3">
      <c r="A2060" s="11" t="s">
        <v>697</v>
      </c>
      <c r="B2060" s="12" t="s">
        <v>216</v>
      </c>
      <c r="C2060" s="13" t="s">
        <v>46</v>
      </c>
      <c r="D2060" s="14" t="s">
        <v>47</v>
      </c>
      <c r="E2060" s="13" t="s">
        <v>4476</v>
      </c>
      <c r="F2060" s="4" t="s">
        <v>614</v>
      </c>
      <c r="G2060" s="4" t="s">
        <v>779</v>
      </c>
      <c r="H2060" s="15">
        <v>43174.5</v>
      </c>
      <c r="I2060" s="15">
        <v>43174.791666666664</v>
      </c>
      <c r="J2060" s="131" t="s">
        <v>5421</v>
      </c>
      <c r="K2060" s="45" t="s">
        <v>9</v>
      </c>
      <c r="L2060" s="47" t="s">
        <v>7</v>
      </c>
      <c r="M2060" s="47" t="s">
        <v>56</v>
      </c>
      <c r="N2060" s="9" t="str">
        <f t="shared" si="508"/>
        <v>Minor</v>
      </c>
      <c r="O2060" s="10" t="str">
        <f t="shared" si="509"/>
        <v>Successful</v>
      </c>
      <c r="P2060" s="10" t="str">
        <f t="shared" si="510"/>
        <v>On Time</v>
      </c>
      <c r="Q2060" s="9">
        <f t="shared" si="511"/>
        <v>1</v>
      </c>
      <c r="R2060" s="9">
        <f t="shared" si="512"/>
        <v>1</v>
      </c>
      <c r="S2060" s="9">
        <f t="shared" si="513"/>
        <v>0</v>
      </c>
      <c r="T2060" s="9" t="str">
        <f t="shared" si="514"/>
        <v>March</v>
      </c>
      <c r="U2060" s="40">
        <f t="shared" si="515"/>
        <v>0</v>
      </c>
      <c r="V2060" s="40" t="str">
        <f t="shared" si="516"/>
        <v>Normal</v>
      </c>
      <c r="W2060" s="40">
        <f t="shared" si="517"/>
        <v>0</v>
      </c>
      <c r="X2060" s="40">
        <f t="shared" si="518"/>
        <v>0</v>
      </c>
      <c r="Y2060" s="40">
        <f t="shared" si="519"/>
        <v>0</v>
      </c>
      <c r="Z2060" s="40">
        <f t="shared" si="520"/>
        <v>0</v>
      </c>
      <c r="AA2060" s="40">
        <f t="shared" si="521"/>
        <v>1</v>
      </c>
      <c r="AB2060" s="40">
        <f t="shared" si="522"/>
        <v>0</v>
      </c>
      <c r="AC2060" s="41" t="s">
        <v>238</v>
      </c>
      <c r="AD2060" s="41" t="s">
        <v>554</v>
      </c>
      <c r="AE2060" s="41" t="s">
        <v>351</v>
      </c>
      <c r="AF2060" s="41" t="s">
        <v>216</v>
      </c>
      <c r="AG2060" s="41" t="s">
        <v>56</v>
      </c>
      <c r="AH2060" s="41" t="s">
        <v>56</v>
      </c>
      <c r="AI2060" s="41" t="s">
        <v>56</v>
      </c>
      <c r="AJ2060" s="41" t="s">
        <v>160</v>
      </c>
      <c r="AK2060" s="41" t="s">
        <v>56</v>
      </c>
    </row>
    <row r="2061" spans="1:37" s="41" customFormat="1" ht="15.75" hidden="1" thickBot="1" x14ac:dyDescent="0.3">
      <c r="A2061" s="11" t="s">
        <v>248</v>
      </c>
      <c r="B2061" s="12" t="s">
        <v>216</v>
      </c>
      <c r="C2061" s="13" t="s">
        <v>52</v>
      </c>
      <c r="D2061" s="14" t="s">
        <v>47</v>
      </c>
      <c r="E2061" s="13" t="s">
        <v>4477</v>
      </c>
      <c r="F2061" s="4" t="s">
        <v>152</v>
      </c>
      <c r="G2061" s="4" t="s">
        <v>272</v>
      </c>
      <c r="H2061" s="15">
        <v>43174.541666666664</v>
      </c>
      <c r="I2061" s="15">
        <v>43174.958333333336</v>
      </c>
      <c r="J2061" s="131" t="s">
        <v>5422</v>
      </c>
      <c r="K2061" s="45" t="s">
        <v>9</v>
      </c>
      <c r="L2061" s="47" t="s">
        <v>7</v>
      </c>
      <c r="M2061" s="47" t="s">
        <v>56</v>
      </c>
      <c r="N2061" s="9" t="str">
        <f t="shared" si="508"/>
        <v>Standard</v>
      </c>
      <c r="O2061" s="10" t="str">
        <f t="shared" si="509"/>
        <v>Successful</v>
      </c>
      <c r="P2061" s="10" t="str">
        <f t="shared" si="510"/>
        <v>On Time</v>
      </c>
      <c r="Q2061" s="9">
        <f t="shared" si="511"/>
        <v>1</v>
      </c>
      <c r="R2061" s="9">
        <f t="shared" si="512"/>
        <v>1</v>
      </c>
      <c r="S2061" s="9">
        <f t="shared" si="513"/>
        <v>0</v>
      </c>
      <c r="T2061" s="9" t="str">
        <f t="shared" si="514"/>
        <v>March</v>
      </c>
      <c r="U2061" s="40">
        <f t="shared" si="515"/>
        <v>0</v>
      </c>
      <c r="V2061" s="40" t="str">
        <f t="shared" si="516"/>
        <v>Normal</v>
      </c>
      <c r="W2061" s="40">
        <f t="shared" si="517"/>
        <v>0</v>
      </c>
      <c r="X2061" s="40">
        <f t="shared" si="518"/>
        <v>0</v>
      </c>
      <c r="Y2061" s="40">
        <f t="shared" si="519"/>
        <v>0</v>
      </c>
      <c r="Z2061" s="40">
        <f t="shared" si="520"/>
        <v>0</v>
      </c>
      <c r="AA2061" s="40">
        <f t="shared" si="521"/>
        <v>1</v>
      </c>
      <c r="AB2061" s="40">
        <f t="shared" si="522"/>
        <v>0</v>
      </c>
      <c r="AC2061" s="41" t="s">
        <v>537</v>
      </c>
      <c r="AD2061" s="41" t="s">
        <v>283</v>
      </c>
      <c r="AE2061" s="41" t="s">
        <v>121</v>
      </c>
      <c r="AF2061" s="41" t="s">
        <v>322</v>
      </c>
      <c r="AG2061" s="41" t="s">
        <v>56</v>
      </c>
      <c r="AH2061" s="41" t="s">
        <v>56</v>
      </c>
      <c r="AI2061" s="41" t="s">
        <v>56</v>
      </c>
      <c r="AJ2061" s="41" t="s">
        <v>160</v>
      </c>
      <c r="AK2061" s="41" t="s">
        <v>56</v>
      </c>
    </row>
    <row r="2062" spans="1:37" s="41" customFormat="1" ht="15.75" hidden="1" thickBot="1" x14ac:dyDescent="0.3">
      <c r="A2062" s="11" t="s">
        <v>177</v>
      </c>
      <c r="B2062" s="12" t="s">
        <v>216</v>
      </c>
      <c r="C2062" s="13" t="s">
        <v>52</v>
      </c>
      <c r="D2062" s="14" t="s">
        <v>47</v>
      </c>
      <c r="E2062" s="13" t="s">
        <v>4478</v>
      </c>
      <c r="F2062" s="4" t="s">
        <v>152</v>
      </c>
      <c r="G2062" s="4" t="s">
        <v>183</v>
      </c>
      <c r="H2062" s="15">
        <v>43174.666666666664</v>
      </c>
      <c r="I2062" s="15">
        <v>43174.75</v>
      </c>
      <c r="J2062" s="131" t="s">
        <v>5423</v>
      </c>
      <c r="K2062" s="45" t="s">
        <v>9</v>
      </c>
      <c r="L2062" s="47" t="s">
        <v>7</v>
      </c>
      <c r="M2062" s="47" t="s">
        <v>56</v>
      </c>
      <c r="N2062" s="9" t="str">
        <f t="shared" si="508"/>
        <v>Standard</v>
      </c>
      <c r="O2062" s="10" t="str">
        <f t="shared" si="509"/>
        <v>Successful</v>
      </c>
      <c r="P2062" s="10" t="str">
        <f t="shared" si="510"/>
        <v>On Time</v>
      </c>
      <c r="Q2062" s="9">
        <f t="shared" si="511"/>
        <v>1</v>
      </c>
      <c r="R2062" s="9">
        <f t="shared" si="512"/>
        <v>1</v>
      </c>
      <c r="S2062" s="9">
        <f t="shared" si="513"/>
        <v>0</v>
      </c>
      <c r="T2062" s="9" t="str">
        <f t="shared" si="514"/>
        <v>March</v>
      </c>
      <c r="U2062" s="40">
        <f t="shared" si="515"/>
        <v>0</v>
      </c>
      <c r="V2062" s="40" t="str">
        <f t="shared" si="516"/>
        <v>Normal</v>
      </c>
      <c r="W2062" s="40">
        <f t="shared" si="517"/>
        <v>0</v>
      </c>
      <c r="X2062" s="40">
        <f t="shared" si="518"/>
        <v>0</v>
      </c>
      <c r="Y2062" s="40">
        <f t="shared" si="519"/>
        <v>0</v>
      </c>
      <c r="Z2062" s="40">
        <f t="shared" si="520"/>
        <v>0</v>
      </c>
      <c r="AA2062" s="40">
        <f t="shared" si="521"/>
        <v>1</v>
      </c>
      <c r="AB2062" s="40">
        <f t="shared" si="522"/>
        <v>0</v>
      </c>
      <c r="AC2062" s="41" t="s">
        <v>132</v>
      </c>
      <c r="AD2062" s="41" t="s">
        <v>293</v>
      </c>
      <c r="AE2062" s="41" t="s">
        <v>121</v>
      </c>
      <c r="AF2062" s="41" t="s">
        <v>322</v>
      </c>
      <c r="AG2062" s="41" t="s">
        <v>56</v>
      </c>
      <c r="AH2062" s="41" t="s">
        <v>56</v>
      </c>
      <c r="AI2062" s="41" t="s">
        <v>56</v>
      </c>
      <c r="AJ2062" s="41" t="s">
        <v>160</v>
      </c>
      <c r="AK2062" s="41" t="s">
        <v>56</v>
      </c>
    </row>
    <row r="2063" spans="1:37" s="41" customFormat="1" ht="15.75" hidden="1" thickBot="1" x14ac:dyDescent="0.3">
      <c r="A2063" s="11" t="s">
        <v>697</v>
      </c>
      <c r="B2063" s="12" t="s">
        <v>216</v>
      </c>
      <c r="C2063" s="13" t="s">
        <v>46</v>
      </c>
      <c r="D2063" s="14" t="s">
        <v>47</v>
      </c>
      <c r="E2063" s="13" t="s">
        <v>4479</v>
      </c>
      <c r="F2063" s="4" t="s">
        <v>614</v>
      </c>
      <c r="G2063" s="4" t="s">
        <v>700</v>
      </c>
      <c r="H2063" s="15">
        <v>43174.520833333336</v>
      </c>
      <c r="I2063" s="15">
        <v>43174.791666666664</v>
      </c>
      <c r="J2063" s="131" t="s">
        <v>5424</v>
      </c>
      <c r="K2063" s="45" t="s">
        <v>9</v>
      </c>
      <c r="L2063" s="47" t="s">
        <v>7</v>
      </c>
      <c r="M2063" s="47" t="s">
        <v>56</v>
      </c>
      <c r="N2063" s="9" t="str">
        <f t="shared" si="508"/>
        <v>Minor</v>
      </c>
      <c r="O2063" s="10" t="str">
        <f t="shared" si="509"/>
        <v>Successful</v>
      </c>
      <c r="P2063" s="10" t="str">
        <f t="shared" si="510"/>
        <v>On Time</v>
      </c>
      <c r="Q2063" s="9">
        <f t="shared" si="511"/>
        <v>1</v>
      </c>
      <c r="R2063" s="9">
        <f t="shared" si="512"/>
        <v>1</v>
      </c>
      <c r="S2063" s="9">
        <f t="shared" si="513"/>
        <v>0</v>
      </c>
      <c r="T2063" s="9" t="str">
        <f t="shared" si="514"/>
        <v>March</v>
      </c>
      <c r="U2063" s="40">
        <f t="shared" si="515"/>
        <v>0</v>
      </c>
      <c r="V2063" s="40" t="str">
        <f t="shared" si="516"/>
        <v>Normal</v>
      </c>
      <c r="W2063" s="40">
        <f t="shared" si="517"/>
        <v>0</v>
      </c>
      <c r="X2063" s="40">
        <f t="shared" si="518"/>
        <v>0</v>
      </c>
      <c r="Y2063" s="40">
        <f t="shared" si="519"/>
        <v>0</v>
      </c>
      <c r="Z2063" s="40">
        <f t="shared" si="520"/>
        <v>0</v>
      </c>
      <c r="AA2063" s="40">
        <f t="shared" si="521"/>
        <v>1</v>
      </c>
      <c r="AB2063" s="40">
        <f t="shared" si="522"/>
        <v>0</v>
      </c>
      <c r="AC2063" s="41" t="s">
        <v>238</v>
      </c>
      <c r="AD2063" s="41" t="s">
        <v>554</v>
      </c>
      <c r="AE2063" s="41" t="s">
        <v>351</v>
      </c>
      <c r="AF2063" s="41" t="s">
        <v>216</v>
      </c>
      <c r="AG2063" s="41" t="s">
        <v>56</v>
      </c>
      <c r="AH2063" s="41" t="s">
        <v>56</v>
      </c>
      <c r="AI2063" s="41" t="s">
        <v>56</v>
      </c>
      <c r="AJ2063" s="41" t="s">
        <v>160</v>
      </c>
      <c r="AK2063" s="41" t="s">
        <v>56</v>
      </c>
    </row>
    <row r="2064" spans="1:37" s="41" customFormat="1" ht="15.75" hidden="1" thickBot="1" x14ac:dyDescent="0.3">
      <c r="A2064" s="11" t="s">
        <v>53</v>
      </c>
      <c r="B2064" s="12" t="s">
        <v>216</v>
      </c>
      <c r="C2064" s="13" t="s">
        <v>46</v>
      </c>
      <c r="D2064" s="14" t="s">
        <v>47</v>
      </c>
      <c r="E2064" s="13" t="s">
        <v>4480</v>
      </c>
      <c r="F2064" s="4" t="s">
        <v>101</v>
      </c>
      <c r="G2064" s="4" t="s">
        <v>625</v>
      </c>
      <c r="H2064" s="15">
        <v>43172.333333333336</v>
      </c>
      <c r="I2064" s="15">
        <v>43173.708333333336</v>
      </c>
      <c r="J2064" s="131" t="s">
        <v>5425</v>
      </c>
      <c r="K2064" s="45" t="s">
        <v>9</v>
      </c>
      <c r="L2064" s="47" t="s">
        <v>7</v>
      </c>
      <c r="M2064" s="47" t="s">
        <v>56</v>
      </c>
      <c r="N2064" s="9" t="str">
        <f t="shared" si="508"/>
        <v>Minor</v>
      </c>
      <c r="O2064" s="10" t="str">
        <f t="shared" si="509"/>
        <v>Successful</v>
      </c>
      <c r="P2064" s="10" t="str">
        <f t="shared" si="510"/>
        <v>On Time</v>
      </c>
      <c r="Q2064" s="9">
        <f t="shared" si="511"/>
        <v>1</v>
      </c>
      <c r="R2064" s="9">
        <f t="shared" si="512"/>
        <v>1</v>
      </c>
      <c r="S2064" s="9">
        <f t="shared" si="513"/>
        <v>0</v>
      </c>
      <c r="T2064" s="9" t="str">
        <f t="shared" si="514"/>
        <v>March</v>
      </c>
      <c r="U2064" s="40">
        <f t="shared" si="515"/>
        <v>0</v>
      </c>
      <c r="V2064" s="40" t="str">
        <f t="shared" si="516"/>
        <v>Normal</v>
      </c>
      <c r="W2064" s="40">
        <f t="shared" si="517"/>
        <v>0</v>
      </c>
      <c r="X2064" s="40">
        <f t="shared" si="518"/>
        <v>0</v>
      </c>
      <c r="Y2064" s="40">
        <f t="shared" si="519"/>
        <v>0</v>
      </c>
      <c r="Z2064" s="40">
        <f t="shared" si="520"/>
        <v>0</v>
      </c>
      <c r="AA2064" s="40">
        <f t="shared" si="521"/>
        <v>1</v>
      </c>
      <c r="AB2064" s="40">
        <f t="shared" si="522"/>
        <v>0</v>
      </c>
      <c r="AC2064" s="41" t="s">
        <v>131</v>
      </c>
      <c r="AD2064" s="41" t="s">
        <v>5867</v>
      </c>
      <c r="AE2064" s="41" t="s">
        <v>427</v>
      </c>
      <c r="AF2064" s="41" t="s">
        <v>216</v>
      </c>
      <c r="AG2064" s="41" t="s">
        <v>56</v>
      </c>
      <c r="AH2064" s="41" t="s">
        <v>56</v>
      </c>
      <c r="AI2064" s="41" t="s">
        <v>56</v>
      </c>
      <c r="AJ2064" s="41" t="s">
        <v>160</v>
      </c>
      <c r="AK2064" s="41" t="s">
        <v>56</v>
      </c>
    </row>
    <row r="2065" spans="1:37" s="41" customFormat="1" ht="15.75" hidden="1" thickBot="1" x14ac:dyDescent="0.3">
      <c r="A2065" s="11" t="s">
        <v>53</v>
      </c>
      <c r="B2065" s="12" t="s">
        <v>216</v>
      </c>
      <c r="C2065" s="13" t="s">
        <v>46</v>
      </c>
      <c r="D2065" s="14" t="s">
        <v>47</v>
      </c>
      <c r="E2065" s="13" t="s">
        <v>4481</v>
      </c>
      <c r="F2065" s="4" t="s">
        <v>106</v>
      </c>
      <c r="G2065" s="4" t="s">
        <v>660</v>
      </c>
      <c r="H2065" s="15">
        <v>43174.520833333336</v>
      </c>
      <c r="I2065" s="15">
        <v>43174.8125</v>
      </c>
      <c r="J2065" s="131" t="s">
        <v>5426</v>
      </c>
      <c r="K2065" s="45" t="s">
        <v>9</v>
      </c>
      <c r="L2065" s="47" t="s">
        <v>7</v>
      </c>
      <c r="M2065" s="47" t="s">
        <v>56</v>
      </c>
      <c r="N2065" s="9" t="str">
        <f t="shared" si="508"/>
        <v>Minor</v>
      </c>
      <c r="O2065" s="10" t="str">
        <f t="shared" si="509"/>
        <v>Successful</v>
      </c>
      <c r="P2065" s="10" t="str">
        <f t="shared" si="510"/>
        <v>On Time</v>
      </c>
      <c r="Q2065" s="9">
        <f t="shared" si="511"/>
        <v>1</v>
      </c>
      <c r="R2065" s="9">
        <f t="shared" si="512"/>
        <v>1</v>
      </c>
      <c r="S2065" s="9">
        <f t="shared" si="513"/>
        <v>0</v>
      </c>
      <c r="T2065" s="9" t="str">
        <f t="shared" si="514"/>
        <v>March</v>
      </c>
      <c r="U2065" s="40">
        <f t="shared" si="515"/>
        <v>0</v>
      </c>
      <c r="V2065" s="40" t="str">
        <f t="shared" si="516"/>
        <v>Normal</v>
      </c>
      <c r="W2065" s="40">
        <f t="shared" si="517"/>
        <v>0</v>
      </c>
      <c r="X2065" s="40">
        <f t="shared" si="518"/>
        <v>0</v>
      </c>
      <c r="Y2065" s="40">
        <f t="shared" si="519"/>
        <v>0</v>
      </c>
      <c r="Z2065" s="40">
        <f t="shared" si="520"/>
        <v>0</v>
      </c>
      <c r="AA2065" s="40">
        <f t="shared" si="521"/>
        <v>1</v>
      </c>
      <c r="AB2065" s="40">
        <f t="shared" si="522"/>
        <v>0</v>
      </c>
      <c r="AC2065" s="41" t="s">
        <v>131</v>
      </c>
      <c r="AD2065" s="41" t="s">
        <v>5868</v>
      </c>
      <c r="AE2065" s="41" t="s">
        <v>429</v>
      </c>
      <c r="AF2065" s="41" t="s">
        <v>216</v>
      </c>
      <c r="AG2065" s="41" t="s">
        <v>56</v>
      </c>
      <c r="AH2065" s="41" t="s">
        <v>56</v>
      </c>
      <c r="AI2065" s="41" t="s">
        <v>56</v>
      </c>
      <c r="AJ2065" s="41" t="s">
        <v>160</v>
      </c>
      <c r="AK2065" s="41" t="s">
        <v>56</v>
      </c>
    </row>
    <row r="2066" spans="1:37" s="41" customFormat="1" ht="15.75" hidden="1" thickBot="1" x14ac:dyDescent="0.3">
      <c r="A2066" s="11" t="s">
        <v>53</v>
      </c>
      <c r="B2066" s="12" t="s">
        <v>8</v>
      </c>
      <c r="C2066" s="13" t="s">
        <v>52</v>
      </c>
      <c r="D2066" s="14" t="s">
        <v>47</v>
      </c>
      <c r="E2066" s="13" t="s">
        <v>4482</v>
      </c>
      <c r="F2066" s="4" t="s">
        <v>103</v>
      </c>
      <c r="G2066" s="4" t="s">
        <v>245</v>
      </c>
      <c r="H2066" s="15">
        <v>43174.5</v>
      </c>
      <c r="I2066" s="15">
        <v>43174.666666666664</v>
      </c>
      <c r="J2066" s="131" t="s">
        <v>5427</v>
      </c>
      <c r="K2066" s="45" t="s">
        <v>9</v>
      </c>
      <c r="L2066" s="47" t="s">
        <v>7</v>
      </c>
      <c r="M2066" s="47" t="s">
        <v>56</v>
      </c>
      <c r="N2066" s="9" t="str">
        <f t="shared" si="508"/>
        <v>Standard</v>
      </c>
      <c r="O2066" s="10" t="str">
        <f t="shared" si="509"/>
        <v>Successful</v>
      </c>
      <c r="P2066" s="10" t="str">
        <f t="shared" si="510"/>
        <v>On Time</v>
      </c>
      <c r="Q2066" s="9">
        <f t="shared" si="511"/>
        <v>1</v>
      </c>
      <c r="R2066" s="9">
        <f t="shared" si="512"/>
        <v>1</v>
      </c>
      <c r="S2066" s="9">
        <f t="shared" si="513"/>
        <v>0</v>
      </c>
      <c r="T2066" s="9" t="str">
        <f t="shared" si="514"/>
        <v>March</v>
      </c>
      <c r="U2066" s="40">
        <f t="shared" si="515"/>
        <v>0</v>
      </c>
      <c r="V2066" s="40" t="str">
        <f t="shared" si="516"/>
        <v>Normal</v>
      </c>
      <c r="W2066" s="40">
        <f t="shared" si="517"/>
        <v>0</v>
      </c>
      <c r="X2066" s="40">
        <f t="shared" si="518"/>
        <v>0</v>
      </c>
      <c r="Y2066" s="40">
        <f t="shared" si="519"/>
        <v>0</v>
      </c>
      <c r="Z2066" s="40">
        <f t="shared" si="520"/>
        <v>0</v>
      </c>
      <c r="AA2066" s="40">
        <f t="shared" si="521"/>
        <v>1</v>
      </c>
      <c r="AB2066" s="40">
        <f t="shared" si="522"/>
        <v>0</v>
      </c>
      <c r="AC2066" s="41" t="s">
        <v>131</v>
      </c>
      <c r="AD2066" s="41" t="s">
        <v>3958</v>
      </c>
      <c r="AE2066" s="41" t="s">
        <v>147</v>
      </c>
      <c r="AF2066" s="41" t="s">
        <v>8</v>
      </c>
      <c r="AG2066" s="41" t="s">
        <v>56</v>
      </c>
      <c r="AH2066" s="41" t="s">
        <v>56</v>
      </c>
      <c r="AI2066" s="41" t="s">
        <v>56</v>
      </c>
      <c r="AJ2066" s="41" t="s">
        <v>160</v>
      </c>
      <c r="AK2066" s="41" t="s">
        <v>56</v>
      </c>
    </row>
    <row r="2067" spans="1:37" s="41" customFormat="1" ht="15.75" hidden="1" thickBot="1" x14ac:dyDescent="0.3">
      <c r="A2067" s="11" t="s">
        <v>638</v>
      </c>
      <c r="B2067" s="12" t="s">
        <v>8</v>
      </c>
      <c r="C2067" s="13" t="s">
        <v>52</v>
      </c>
      <c r="D2067" s="14" t="s">
        <v>47</v>
      </c>
      <c r="E2067" s="13" t="s">
        <v>4483</v>
      </c>
      <c r="F2067" s="4" t="s">
        <v>693</v>
      </c>
      <c r="G2067" s="4" t="s">
        <v>705</v>
      </c>
      <c r="H2067" s="15">
        <v>43174.375</v>
      </c>
      <c r="I2067" s="15">
        <v>43174.541666666664</v>
      </c>
      <c r="J2067" s="131" t="s">
        <v>5428</v>
      </c>
      <c r="K2067" s="45" t="s">
        <v>9</v>
      </c>
      <c r="L2067" s="47" t="s">
        <v>7</v>
      </c>
      <c r="M2067" s="47" t="s">
        <v>56</v>
      </c>
      <c r="N2067" s="9" t="str">
        <f t="shared" si="508"/>
        <v>Standard</v>
      </c>
      <c r="O2067" s="10" t="str">
        <f t="shared" si="509"/>
        <v>Successful</v>
      </c>
      <c r="P2067" s="10" t="str">
        <f t="shared" si="510"/>
        <v>On Time</v>
      </c>
      <c r="Q2067" s="9">
        <f t="shared" si="511"/>
        <v>1</v>
      </c>
      <c r="R2067" s="9">
        <f t="shared" si="512"/>
        <v>1</v>
      </c>
      <c r="S2067" s="9">
        <f t="shared" si="513"/>
        <v>0</v>
      </c>
      <c r="T2067" s="9" t="str">
        <f t="shared" si="514"/>
        <v>March</v>
      </c>
      <c r="U2067" s="40">
        <f t="shared" si="515"/>
        <v>0</v>
      </c>
      <c r="V2067" s="40" t="str">
        <f t="shared" si="516"/>
        <v>Normal</v>
      </c>
      <c r="W2067" s="40">
        <f t="shared" si="517"/>
        <v>0</v>
      </c>
      <c r="X2067" s="40">
        <f t="shared" si="518"/>
        <v>0</v>
      </c>
      <c r="Y2067" s="40">
        <f t="shared" si="519"/>
        <v>0</v>
      </c>
      <c r="Z2067" s="40">
        <f t="shared" si="520"/>
        <v>0</v>
      </c>
      <c r="AA2067" s="40">
        <f t="shared" si="521"/>
        <v>1</v>
      </c>
      <c r="AB2067" s="40">
        <f t="shared" si="522"/>
        <v>0</v>
      </c>
      <c r="AC2067" s="41" t="s">
        <v>131</v>
      </c>
      <c r="AD2067" s="41" t="s">
        <v>720</v>
      </c>
      <c r="AE2067" s="41" t="s">
        <v>146</v>
      </c>
      <c r="AF2067" s="41" t="s">
        <v>8</v>
      </c>
      <c r="AG2067" s="41" t="s">
        <v>56</v>
      </c>
      <c r="AH2067" s="41" t="s">
        <v>56</v>
      </c>
      <c r="AI2067" s="41" t="s">
        <v>56</v>
      </c>
      <c r="AJ2067" s="41" t="s">
        <v>160</v>
      </c>
      <c r="AK2067" s="41" t="s">
        <v>56</v>
      </c>
    </row>
    <row r="2068" spans="1:37" s="41" customFormat="1" ht="15.75" hidden="1" thickBot="1" x14ac:dyDescent="0.3">
      <c r="A2068" s="11" t="s">
        <v>638</v>
      </c>
      <c r="B2068" s="12" t="s">
        <v>216</v>
      </c>
      <c r="C2068" s="13" t="s">
        <v>46</v>
      </c>
      <c r="D2068" s="14" t="s">
        <v>47</v>
      </c>
      <c r="E2068" s="13" t="s">
        <v>4484</v>
      </c>
      <c r="F2068" s="4" t="s">
        <v>630</v>
      </c>
      <c r="G2068" s="4" t="s">
        <v>3161</v>
      </c>
      <c r="H2068" s="15">
        <v>43174.833333333336</v>
      </c>
      <c r="I2068" s="15">
        <v>43174.958333333336</v>
      </c>
      <c r="J2068" s="131" t="s">
        <v>5429</v>
      </c>
      <c r="K2068" s="45" t="s">
        <v>9</v>
      </c>
      <c r="L2068" s="47" t="s">
        <v>7</v>
      </c>
      <c r="M2068" s="47" t="s">
        <v>56</v>
      </c>
      <c r="N2068" s="9" t="str">
        <f t="shared" si="508"/>
        <v>Minor</v>
      </c>
      <c r="O2068" s="10" t="str">
        <f t="shared" si="509"/>
        <v>Successful</v>
      </c>
      <c r="P2068" s="10" t="str">
        <f t="shared" si="510"/>
        <v>On Time</v>
      </c>
      <c r="Q2068" s="9">
        <f t="shared" si="511"/>
        <v>1</v>
      </c>
      <c r="R2068" s="9">
        <f t="shared" si="512"/>
        <v>1</v>
      </c>
      <c r="S2068" s="9">
        <f t="shared" si="513"/>
        <v>0</v>
      </c>
      <c r="T2068" s="9" t="str">
        <f t="shared" si="514"/>
        <v>March</v>
      </c>
      <c r="U2068" s="40">
        <f t="shared" si="515"/>
        <v>0</v>
      </c>
      <c r="V2068" s="40" t="str">
        <f t="shared" si="516"/>
        <v>Normal</v>
      </c>
      <c r="W2068" s="40">
        <f t="shared" si="517"/>
        <v>0</v>
      </c>
      <c r="X2068" s="40">
        <f t="shared" si="518"/>
        <v>0</v>
      </c>
      <c r="Y2068" s="40">
        <f t="shared" si="519"/>
        <v>0</v>
      </c>
      <c r="Z2068" s="40">
        <f t="shared" si="520"/>
        <v>0</v>
      </c>
      <c r="AA2068" s="40">
        <f t="shared" si="521"/>
        <v>1</v>
      </c>
      <c r="AB2068" s="40">
        <f t="shared" si="522"/>
        <v>0</v>
      </c>
      <c r="AC2068" s="41" t="s">
        <v>131</v>
      </c>
      <c r="AD2068" s="41" t="s">
        <v>3990</v>
      </c>
      <c r="AE2068" s="41" t="s">
        <v>351</v>
      </c>
      <c r="AF2068" s="41" t="s">
        <v>216</v>
      </c>
      <c r="AG2068" s="41" t="s">
        <v>56</v>
      </c>
      <c r="AH2068" s="41" t="s">
        <v>56</v>
      </c>
      <c r="AI2068" s="41" t="s">
        <v>56</v>
      </c>
      <c r="AJ2068" s="41" t="s">
        <v>160</v>
      </c>
      <c r="AK2068" s="41" t="s">
        <v>56</v>
      </c>
    </row>
    <row r="2069" spans="1:37" s="41" customFormat="1" ht="15.75" hidden="1" thickBot="1" x14ac:dyDescent="0.3">
      <c r="A2069" s="11" t="s">
        <v>51</v>
      </c>
      <c r="B2069" s="12" t="s">
        <v>216</v>
      </c>
      <c r="C2069" s="13" t="s">
        <v>46</v>
      </c>
      <c r="D2069" s="14" t="s">
        <v>48</v>
      </c>
      <c r="E2069" s="13" t="s">
        <v>4485</v>
      </c>
      <c r="F2069" s="4" t="s">
        <v>1606</v>
      </c>
      <c r="G2069" s="4" t="s">
        <v>3185</v>
      </c>
      <c r="H2069" s="15">
        <v>43166.75</v>
      </c>
      <c r="I2069" s="15">
        <v>43170.958333333336</v>
      </c>
      <c r="J2069" s="131" t="s">
        <v>5430</v>
      </c>
      <c r="K2069" s="45" t="s">
        <v>9</v>
      </c>
      <c r="L2069" s="47" t="s">
        <v>7</v>
      </c>
      <c r="M2069" s="47" t="s">
        <v>56</v>
      </c>
      <c r="N2069" s="9" t="str">
        <f t="shared" si="508"/>
        <v>Minor</v>
      </c>
      <c r="O2069" s="10" t="str">
        <f t="shared" si="509"/>
        <v>Successful</v>
      </c>
      <c r="P2069" s="10" t="str">
        <f t="shared" si="510"/>
        <v>On Time</v>
      </c>
      <c r="Q2069" s="9">
        <f t="shared" si="511"/>
        <v>1</v>
      </c>
      <c r="R2069" s="9">
        <f t="shared" si="512"/>
        <v>1</v>
      </c>
      <c r="S2069" s="9">
        <f t="shared" si="513"/>
        <v>0</v>
      </c>
      <c r="T2069" s="9" t="str">
        <f t="shared" si="514"/>
        <v>March</v>
      </c>
      <c r="U2069" s="40">
        <f t="shared" si="515"/>
        <v>0</v>
      </c>
      <c r="V2069" s="40" t="str">
        <f t="shared" si="516"/>
        <v>Emergency</v>
      </c>
      <c r="W2069" s="40">
        <f t="shared" si="517"/>
        <v>1</v>
      </c>
      <c r="X2069" s="40">
        <f t="shared" si="518"/>
        <v>0</v>
      </c>
      <c r="Y2069" s="40">
        <f t="shared" si="519"/>
        <v>0</v>
      </c>
      <c r="Z2069" s="40">
        <f t="shared" si="520"/>
        <v>0</v>
      </c>
      <c r="AA2069" s="40">
        <f t="shared" si="521"/>
        <v>1</v>
      </c>
      <c r="AB2069" s="40">
        <f t="shared" si="522"/>
        <v>0</v>
      </c>
      <c r="AC2069" s="41" t="s">
        <v>133</v>
      </c>
      <c r="AD2069" s="41" t="s">
        <v>280</v>
      </c>
      <c r="AE2069" s="41" t="s">
        <v>422</v>
      </c>
      <c r="AF2069" s="41" t="s">
        <v>216</v>
      </c>
      <c r="AG2069" s="41" t="s">
        <v>56</v>
      </c>
      <c r="AH2069" s="41" t="s">
        <v>56</v>
      </c>
      <c r="AI2069" s="41" t="s">
        <v>56</v>
      </c>
      <c r="AJ2069" s="41" t="s">
        <v>160</v>
      </c>
      <c r="AK2069" s="41" t="s">
        <v>56</v>
      </c>
    </row>
    <row r="2070" spans="1:37" s="41" customFormat="1" ht="15.75" hidden="1" thickBot="1" x14ac:dyDescent="0.3">
      <c r="A2070" s="11" t="s">
        <v>51</v>
      </c>
      <c r="B2070" s="12" t="s">
        <v>216</v>
      </c>
      <c r="C2070" s="13" t="s">
        <v>46</v>
      </c>
      <c r="D2070" s="14" t="s">
        <v>48</v>
      </c>
      <c r="E2070" s="13" t="s">
        <v>4486</v>
      </c>
      <c r="F2070" s="4" t="s">
        <v>1606</v>
      </c>
      <c r="G2070" s="4" t="s">
        <v>785</v>
      </c>
      <c r="H2070" s="15">
        <v>43167.9375</v>
      </c>
      <c r="I2070" s="15">
        <v>43168.416666666664</v>
      </c>
      <c r="J2070" s="131" t="s">
        <v>5431</v>
      </c>
      <c r="K2070" s="45" t="s">
        <v>9</v>
      </c>
      <c r="L2070" s="47" t="s">
        <v>7</v>
      </c>
      <c r="M2070" s="47" t="s">
        <v>56</v>
      </c>
      <c r="N2070" s="9" t="str">
        <f t="shared" si="508"/>
        <v>Minor</v>
      </c>
      <c r="O2070" s="10" t="str">
        <f t="shared" si="509"/>
        <v>Successful</v>
      </c>
      <c r="P2070" s="10" t="str">
        <f t="shared" si="510"/>
        <v>On Time</v>
      </c>
      <c r="Q2070" s="9">
        <f t="shared" si="511"/>
        <v>1</v>
      </c>
      <c r="R2070" s="9">
        <f t="shared" si="512"/>
        <v>1</v>
      </c>
      <c r="S2070" s="9">
        <f t="shared" si="513"/>
        <v>0</v>
      </c>
      <c r="T2070" s="9" t="str">
        <f t="shared" si="514"/>
        <v>March</v>
      </c>
      <c r="U2070" s="40">
        <f t="shared" si="515"/>
        <v>0</v>
      </c>
      <c r="V2070" s="40" t="str">
        <f t="shared" si="516"/>
        <v>Emergency</v>
      </c>
      <c r="W2070" s="40">
        <f t="shared" si="517"/>
        <v>1</v>
      </c>
      <c r="X2070" s="40">
        <f t="shared" si="518"/>
        <v>0</v>
      </c>
      <c r="Y2070" s="40">
        <f t="shared" si="519"/>
        <v>0</v>
      </c>
      <c r="Z2070" s="40">
        <f t="shared" si="520"/>
        <v>0</v>
      </c>
      <c r="AA2070" s="40">
        <f t="shared" si="521"/>
        <v>1</v>
      </c>
      <c r="AB2070" s="40">
        <f t="shared" si="522"/>
        <v>0</v>
      </c>
      <c r="AC2070" s="41" t="s">
        <v>133</v>
      </c>
      <c r="AD2070" s="41" t="s">
        <v>280</v>
      </c>
      <c r="AE2070" s="41" t="s">
        <v>422</v>
      </c>
      <c r="AF2070" s="41" t="s">
        <v>216</v>
      </c>
      <c r="AG2070" s="41" t="s">
        <v>56</v>
      </c>
      <c r="AH2070" s="41" t="s">
        <v>56</v>
      </c>
      <c r="AI2070" s="41" t="s">
        <v>56</v>
      </c>
      <c r="AJ2070" s="41" t="s">
        <v>160</v>
      </c>
      <c r="AK2070" s="41" t="s">
        <v>56</v>
      </c>
    </row>
    <row r="2071" spans="1:37" s="41" customFormat="1" ht="15.75" hidden="1" thickBot="1" x14ac:dyDescent="0.3">
      <c r="A2071" s="11" t="s">
        <v>51</v>
      </c>
      <c r="B2071" s="12" t="s">
        <v>8</v>
      </c>
      <c r="C2071" s="13" t="s">
        <v>52</v>
      </c>
      <c r="D2071" s="14" t="s">
        <v>47</v>
      </c>
      <c r="E2071" s="13" t="s">
        <v>4487</v>
      </c>
      <c r="F2071" s="4" t="s">
        <v>155</v>
      </c>
      <c r="G2071" s="4" t="s">
        <v>3150</v>
      </c>
      <c r="H2071" s="15">
        <v>43173.75</v>
      </c>
      <c r="I2071" s="15">
        <v>43173.791666666664</v>
      </c>
      <c r="J2071" s="131" t="s">
        <v>712</v>
      </c>
      <c r="K2071" s="45" t="s">
        <v>9</v>
      </c>
      <c r="L2071" s="47" t="s">
        <v>7</v>
      </c>
      <c r="M2071" s="47" t="s">
        <v>56</v>
      </c>
      <c r="N2071" s="9" t="str">
        <f t="shared" si="508"/>
        <v>Standard</v>
      </c>
      <c r="O2071" s="10" t="str">
        <f t="shared" si="509"/>
        <v>Successful</v>
      </c>
      <c r="P2071" s="10" t="str">
        <f t="shared" si="510"/>
        <v>On Time</v>
      </c>
      <c r="Q2071" s="9">
        <f t="shared" si="511"/>
        <v>1</v>
      </c>
      <c r="R2071" s="9">
        <f t="shared" si="512"/>
        <v>1</v>
      </c>
      <c r="S2071" s="9">
        <f t="shared" si="513"/>
        <v>0</v>
      </c>
      <c r="T2071" s="9" t="str">
        <f t="shared" si="514"/>
        <v>March</v>
      </c>
      <c r="U2071" s="40">
        <f t="shared" si="515"/>
        <v>0</v>
      </c>
      <c r="V2071" s="40" t="str">
        <f t="shared" si="516"/>
        <v>Normal</v>
      </c>
      <c r="W2071" s="40">
        <f t="shared" si="517"/>
        <v>0</v>
      </c>
      <c r="X2071" s="40">
        <f t="shared" si="518"/>
        <v>0</v>
      </c>
      <c r="Y2071" s="40">
        <f t="shared" si="519"/>
        <v>0</v>
      </c>
      <c r="Z2071" s="40">
        <f t="shared" si="520"/>
        <v>0</v>
      </c>
      <c r="AA2071" s="40">
        <f t="shared" si="521"/>
        <v>1</v>
      </c>
      <c r="AB2071" s="40">
        <f t="shared" si="522"/>
        <v>0</v>
      </c>
      <c r="AC2071" s="41" t="s">
        <v>133</v>
      </c>
      <c r="AD2071" s="41" t="s">
        <v>280</v>
      </c>
      <c r="AE2071" s="41" t="s">
        <v>259</v>
      </c>
      <c r="AF2071" s="41" t="s">
        <v>8</v>
      </c>
      <c r="AG2071" s="41" t="s">
        <v>56</v>
      </c>
      <c r="AH2071" s="41" t="s">
        <v>56</v>
      </c>
      <c r="AI2071" s="41" t="s">
        <v>56</v>
      </c>
      <c r="AJ2071" s="41" t="s">
        <v>160</v>
      </c>
      <c r="AK2071" s="41" t="s">
        <v>56</v>
      </c>
    </row>
    <row r="2072" spans="1:37" s="41" customFormat="1" ht="15.75" hidden="1" thickBot="1" x14ac:dyDescent="0.3">
      <c r="A2072" s="11" t="s">
        <v>51</v>
      </c>
      <c r="B2072" s="12" t="s">
        <v>8</v>
      </c>
      <c r="C2072" s="13" t="s">
        <v>52</v>
      </c>
      <c r="D2072" s="14" t="s">
        <v>47</v>
      </c>
      <c r="E2072" s="13" t="s">
        <v>4488</v>
      </c>
      <c r="F2072" s="4" t="s">
        <v>155</v>
      </c>
      <c r="G2072" s="4" t="s">
        <v>3150</v>
      </c>
      <c r="H2072" s="15">
        <v>43173.833333333336</v>
      </c>
      <c r="I2072" s="15">
        <v>43173.895833333336</v>
      </c>
      <c r="J2072" s="131" t="s">
        <v>712</v>
      </c>
      <c r="K2072" s="45" t="s">
        <v>9</v>
      </c>
      <c r="L2072" s="47" t="s">
        <v>7</v>
      </c>
      <c r="M2072" s="47" t="s">
        <v>56</v>
      </c>
      <c r="N2072" s="9" t="str">
        <f t="shared" si="508"/>
        <v>Standard</v>
      </c>
      <c r="O2072" s="10" t="str">
        <f t="shared" si="509"/>
        <v>Successful</v>
      </c>
      <c r="P2072" s="10" t="str">
        <f t="shared" si="510"/>
        <v>On Time</v>
      </c>
      <c r="Q2072" s="9">
        <f t="shared" si="511"/>
        <v>1</v>
      </c>
      <c r="R2072" s="9">
        <f t="shared" si="512"/>
        <v>1</v>
      </c>
      <c r="S2072" s="9">
        <f t="shared" si="513"/>
        <v>0</v>
      </c>
      <c r="T2072" s="9" t="str">
        <f t="shared" si="514"/>
        <v>March</v>
      </c>
      <c r="U2072" s="40">
        <f t="shared" si="515"/>
        <v>0</v>
      </c>
      <c r="V2072" s="40" t="str">
        <f t="shared" si="516"/>
        <v>Normal</v>
      </c>
      <c r="W2072" s="40">
        <f t="shared" si="517"/>
        <v>0</v>
      </c>
      <c r="X2072" s="40">
        <f t="shared" si="518"/>
        <v>0</v>
      </c>
      <c r="Y2072" s="40">
        <f t="shared" si="519"/>
        <v>0</v>
      </c>
      <c r="Z2072" s="40">
        <f t="shared" si="520"/>
        <v>0</v>
      </c>
      <c r="AA2072" s="40">
        <f t="shared" si="521"/>
        <v>1</v>
      </c>
      <c r="AB2072" s="40">
        <f t="shared" si="522"/>
        <v>0</v>
      </c>
      <c r="AC2072" s="41" t="s">
        <v>133</v>
      </c>
      <c r="AD2072" s="41" t="s">
        <v>280</v>
      </c>
      <c r="AE2072" s="41" t="s">
        <v>259</v>
      </c>
      <c r="AF2072" s="41" t="s">
        <v>8</v>
      </c>
      <c r="AG2072" s="41" t="s">
        <v>56</v>
      </c>
      <c r="AH2072" s="41" t="s">
        <v>56</v>
      </c>
      <c r="AI2072" s="41" t="s">
        <v>56</v>
      </c>
      <c r="AJ2072" s="41" t="s">
        <v>160</v>
      </c>
      <c r="AK2072" s="41" t="s">
        <v>56</v>
      </c>
    </row>
    <row r="2073" spans="1:37" s="41" customFormat="1" ht="15.75" hidden="1" thickBot="1" x14ac:dyDescent="0.3">
      <c r="A2073" s="11" t="s">
        <v>51</v>
      </c>
      <c r="B2073" s="12" t="s">
        <v>8</v>
      </c>
      <c r="C2073" s="13" t="s">
        <v>52</v>
      </c>
      <c r="D2073" s="14" t="s">
        <v>47</v>
      </c>
      <c r="E2073" s="13" t="s">
        <v>4489</v>
      </c>
      <c r="F2073" s="4" t="s">
        <v>155</v>
      </c>
      <c r="G2073" s="4" t="s">
        <v>3150</v>
      </c>
      <c r="H2073" s="15">
        <v>43174.583333333336</v>
      </c>
      <c r="I2073" s="15">
        <v>43174.666666666664</v>
      </c>
      <c r="J2073" s="131" t="s">
        <v>5100</v>
      </c>
      <c r="K2073" s="45" t="s">
        <v>9</v>
      </c>
      <c r="L2073" s="47" t="s">
        <v>7</v>
      </c>
      <c r="M2073" s="47" t="s">
        <v>56</v>
      </c>
      <c r="N2073" s="9" t="str">
        <f t="shared" si="508"/>
        <v>Standard</v>
      </c>
      <c r="O2073" s="10" t="str">
        <f t="shared" si="509"/>
        <v>Successful</v>
      </c>
      <c r="P2073" s="10" t="str">
        <f t="shared" si="510"/>
        <v>On Time</v>
      </c>
      <c r="Q2073" s="9">
        <f t="shared" si="511"/>
        <v>1</v>
      </c>
      <c r="R2073" s="9">
        <f t="shared" si="512"/>
        <v>1</v>
      </c>
      <c r="S2073" s="9">
        <f t="shared" si="513"/>
        <v>0</v>
      </c>
      <c r="T2073" s="9" t="str">
        <f t="shared" si="514"/>
        <v>March</v>
      </c>
      <c r="U2073" s="40">
        <f t="shared" si="515"/>
        <v>0</v>
      </c>
      <c r="V2073" s="40" t="str">
        <f t="shared" si="516"/>
        <v>Normal</v>
      </c>
      <c r="W2073" s="40">
        <f t="shared" si="517"/>
        <v>0</v>
      </c>
      <c r="X2073" s="40">
        <f t="shared" si="518"/>
        <v>0</v>
      </c>
      <c r="Y2073" s="40">
        <f t="shared" si="519"/>
        <v>0</v>
      </c>
      <c r="Z2073" s="40">
        <f t="shared" si="520"/>
        <v>0</v>
      </c>
      <c r="AA2073" s="40">
        <f t="shared" si="521"/>
        <v>1</v>
      </c>
      <c r="AB2073" s="40">
        <f t="shared" si="522"/>
        <v>0</v>
      </c>
      <c r="AC2073" s="41" t="s">
        <v>133</v>
      </c>
      <c r="AD2073" s="41" t="s">
        <v>280</v>
      </c>
      <c r="AE2073" s="41" t="s">
        <v>259</v>
      </c>
      <c r="AF2073" s="41" t="s">
        <v>8</v>
      </c>
      <c r="AG2073" s="41" t="s">
        <v>56</v>
      </c>
      <c r="AH2073" s="41" t="s">
        <v>56</v>
      </c>
      <c r="AI2073" s="41" t="s">
        <v>56</v>
      </c>
      <c r="AJ2073" s="41" t="s">
        <v>160</v>
      </c>
      <c r="AK2073" s="41" t="s">
        <v>56</v>
      </c>
    </row>
    <row r="2074" spans="1:37" s="41" customFormat="1" ht="15.75" hidden="1" thickBot="1" x14ac:dyDescent="0.3">
      <c r="A2074" s="11" t="s">
        <v>697</v>
      </c>
      <c r="B2074" s="12" t="s">
        <v>216</v>
      </c>
      <c r="C2074" s="13" t="s">
        <v>46</v>
      </c>
      <c r="D2074" s="14" t="s">
        <v>47</v>
      </c>
      <c r="E2074" s="13" t="s">
        <v>4490</v>
      </c>
      <c r="F2074" s="4" t="s">
        <v>365</v>
      </c>
      <c r="G2074" s="4" t="s">
        <v>704</v>
      </c>
      <c r="H2074" s="15">
        <v>43154.75</v>
      </c>
      <c r="I2074" s="15">
        <v>43175.666666666664</v>
      </c>
      <c r="J2074" s="131" t="s">
        <v>5432</v>
      </c>
      <c r="K2074" s="45" t="s">
        <v>9</v>
      </c>
      <c r="L2074" s="47" t="s">
        <v>7</v>
      </c>
      <c r="M2074" s="47" t="s">
        <v>56</v>
      </c>
      <c r="N2074" s="9" t="str">
        <f t="shared" si="508"/>
        <v>Minor</v>
      </c>
      <c r="O2074" s="10" t="str">
        <f t="shared" si="509"/>
        <v>Successful</v>
      </c>
      <c r="P2074" s="10" t="str">
        <f t="shared" si="510"/>
        <v>On Time</v>
      </c>
      <c r="Q2074" s="9">
        <f t="shared" si="511"/>
        <v>1</v>
      </c>
      <c r="R2074" s="9">
        <f t="shared" si="512"/>
        <v>1</v>
      </c>
      <c r="S2074" s="9">
        <f t="shared" si="513"/>
        <v>0</v>
      </c>
      <c r="T2074" s="9" t="str">
        <f t="shared" si="514"/>
        <v>March</v>
      </c>
      <c r="U2074" s="40">
        <f t="shared" si="515"/>
        <v>0</v>
      </c>
      <c r="V2074" s="40" t="str">
        <f t="shared" si="516"/>
        <v>Normal</v>
      </c>
      <c r="W2074" s="40">
        <f t="shared" si="517"/>
        <v>0</v>
      </c>
      <c r="X2074" s="40">
        <f t="shared" si="518"/>
        <v>0</v>
      </c>
      <c r="Y2074" s="40">
        <f t="shared" si="519"/>
        <v>0</v>
      </c>
      <c r="Z2074" s="40">
        <f t="shared" si="520"/>
        <v>0</v>
      </c>
      <c r="AA2074" s="40">
        <f t="shared" si="521"/>
        <v>1</v>
      </c>
      <c r="AB2074" s="40">
        <f t="shared" si="522"/>
        <v>0</v>
      </c>
      <c r="AC2074" s="41" t="s">
        <v>238</v>
      </c>
      <c r="AD2074" s="41" t="s">
        <v>2266</v>
      </c>
      <c r="AE2074" s="41" t="s">
        <v>432</v>
      </c>
      <c r="AF2074" s="41" t="s">
        <v>216</v>
      </c>
      <c r="AG2074" s="41" t="s">
        <v>56</v>
      </c>
      <c r="AH2074" s="41" t="s">
        <v>56</v>
      </c>
      <c r="AI2074" s="41" t="s">
        <v>56</v>
      </c>
      <c r="AJ2074" s="41" t="s">
        <v>160</v>
      </c>
      <c r="AK2074" s="41" t="s">
        <v>56</v>
      </c>
    </row>
    <row r="2075" spans="1:37" s="41" customFormat="1" ht="15.75" hidden="1" thickBot="1" x14ac:dyDescent="0.3">
      <c r="A2075" s="11" t="s">
        <v>359</v>
      </c>
      <c r="B2075" s="12" t="s">
        <v>216</v>
      </c>
      <c r="C2075" s="13" t="s">
        <v>52</v>
      </c>
      <c r="D2075" s="14" t="s">
        <v>47</v>
      </c>
      <c r="E2075" s="13" t="s">
        <v>4491</v>
      </c>
      <c r="F2075" s="4" t="s">
        <v>158</v>
      </c>
      <c r="G2075" s="4" t="s">
        <v>243</v>
      </c>
      <c r="H2075" s="15">
        <v>43175.291666666664</v>
      </c>
      <c r="I2075" s="15">
        <v>43175.416666666664</v>
      </c>
      <c r="J2075" s="131" t="s">
        <v>5433</v>
      </c>
      <c r="K2075" s="45" t="s">
        <v>9</v>
      </c>
      <c r="L2075" s="47" t="s">
        <v>7</v>
      </c>
      <c r="M2075" s="47" t="s">
        <v>56</v>
      </c>
      <c r="N2075" s="9" t="str">
        <f t="shared" si="508"/>
        <v>Standard</v>
      </c>
      <c r="O2075" s="10" t="str">
        <f t="shared" si="509"/>
        <v>Successful</v>
      </c>
      <c r="P2075" s="10" t="str">
        <f t="shared" si="510"/>
        <v>On Time</v>
      </c>
      <c r="Q2075" s="9">
        <f t="shared" si="511"/>
        <v>1</v>
      </c>
      <c r="R2075" s="9">
        <f t="shared" si="512"/>
        <v>1</v>
      </c>
      <c r="S2075" s="9">
        <f t="shared" si="513"/>
        <v>0</v>
      </c>
      <c r="T2075" s="9" t="str">
        <f t="shared" si="514"/>
        <v>March</v>
      </c>
      <c r="U2075" s="40">
        <f t="shared" si="515"/>
        <v>0</v>
      </c>
      <c r="V2075" s="40" t="str">
        <f t="shared" si="516"/>
        <v>Normal</v>
      </c>
      <c r="W2075" s="40">
        <f t="shared" si="517"/>
        <v>0</v>
      </c>
      <c r="X2075" s="40">
        <f t="shared" si="518"/>
        <v>0</v>
      </c>
      <c r="Y2075" s="40">
        <f t="shared" si="519"/>
        <v>0</v>
      </c>
      <c r="Z2075" s="40">
        <f t="shared" si="520"/>
        <v>0</v>
      </c>
      <c r="AA2075" s="40">
        <f t="shared" si="521"/>
        <v>1</v>
      </c>
      <c r="AB2075" s="40">
        <f t="shared" si="522"/>
        <v>0</v>
      </c>
      <c r="AC2075" s="41" t="s">
        <v>823</v>
      </c>
      <c r="AD2075" s="41" t="s">
        <v>283</v>
      </c>
      <c r="AE2075" s="41" t="s">
        <v>121</v>
      </c>
      <c r="AF2075" s="41" t="s">
        <v>322</v>
      </c>
      <c r="AG2075" s="41" t="s">
        <v>56</v>
      </c>
      <c r="AH2075" s="41" t="s">
        <v>56</v>
      </c>
      <c r="AI2075" s="41" t="s">
        <v>56</v>
      </c>
      <c r="AJ2075" s="41" t="s">
        <v>160</v>
      </c>
      <c r="AK2075" s="41" t="s">
        <v>56</v>
      </c>
    </row>
    <row r="2076" spans="1:37" s="41" customFormat="1" ht="15.75" hidden="1" thickBot="1" x14ac:dyDescent="0.3">
      <c r="A2076" s="11" t="s">
        <v>697</v>
      </c>
      <c r="B2076" s="12" t="s">
        <v>216</v>
      </c>
      <c r="C2076" s="13" t="s">
        <v>46</v>
      </c>
      <c r="D2076" s="14" t="s">
        <v>47</v>
      </c>
      <c r="E2076" s="13" t="s">
        <v>4492</v>
      </c>
      <c r="F2076" s="4" t="s">
        <v>152</v>
      </c>
      <c r="G2076" s="4" t="s">
        <v>725</v>
      </c>
      <c r="H2076" s="15">
        <v>43174.75</v>
      </c>
      <c r="I2076" s="15">
        <v>43174.791666666664</v>
      </c>
      <c r="J2076" s="131" t="s">
        <v>5434</v>
      </c>
      <c r="K2076" s="45" t="s">
        <v>9</v>
      </c>
      <c r="L2076" s="47" t="s">
        <v>7</v>
      </c>
      <c r="M2076" s="47" t="s">
        <v>56</v>
      </c>
      <c r="N2076" s="9" t="str">
        <f t="shared" si="508"/>
        <v>Minor</v>
      </c>
      <c r="O2076" s="10" t="str">
        <f t="shared" si="509"/>
        <v>Successful</v>
      </c>
      <c r="P2076" s="10" t="str">
        <f t="shared" si="510"/>
        <v>On Time</v>
      </c>
      <c r="Q2076" s="9">
        <f t="shared" si="511"/>
        <v>1</v>
      </c>
      <c r="R2076" s="9">
        <f t="shared" si="512"/>
        <v>1</v>
      </c>
      <c r="S2076" s="9">
        <f t="shared" si="513"/>
        <v>0</v>
      </c>
      <c r="T2076" s="9" t="str">
        <f t="shared" si="514"/>
        <v>March</v>
      </c>
      <c r="U2076" s="40">
        <f t="shared" si="515"/>
        <v>0</v>
      </c>
      <c r="V2076" s="40" t="str">
        <f t="shared" si="516"/>
        <v>Normal</v>
      </c>
      <c r="W2076" s="40">
        <f t="shared" si="517"/>
        <v>0</v>
      </c>
      <c r="X2076" s="40">
        <f t="shared" si="518"/>
        <v>0</v>
      </c>
      <c r="Y2076" s="40">
        <f t="shared" si="519"/>
        <v>0</v>
      </c>
      <c r="Z2076" s="40">
        <f t="shared" si="520"/>
        <v>0</v>
      </c>
      <c r="AA2076" s="40">
        <f t="shared" si="521"/>
        <v>1</v>
      </c>
      <c r="AB2076" s="40">
        <f t="shared" si="522"/>
        <v>0</v>
      </c>
      <c r="AC2076" s="41" t="s">
        <v>238</v>
      </c>
      <c r="AD2076" s="41" t="s">
        <v>296</v>
      </c>
      <c r="AE2076" s="41" t="s">
        <v>121</v>
      </c>
      <c r="AF2076" s="41" t="s">
        <v>322</v>
      </c>
      <c r="AG2076" s="41" t="s">
        <v>56</v>
      </c>
      <c r="AH2076" s="41" t="s">
        <v>56</v>
      </c>
      <c r="AI2076" s="41" t="s">
        <v>56</v>
      </c>
      <c r="AJ2076" s="41" t="s">
        <v>160</v>
      </c>
      <c r="AK2076" s="41" t="s">
        <v>56</v>
      </c>
    </row>
    <row r="2077" spans="1:37" s="41" customFormat="1" ht="15.75" hidden="1" thickBot="1" x14ac:dyDescent="0.3">
      <c r="A2077" s="11" t="s">
        <v>697</v>
      </c>
      <c r="B2077" s="12" t="s">
        <v>216</v>
      </c>
      <c r="C2077" s="13" t="s">
        <v>46</v>
      </c>
      <c r="D2077" s="14" t="s">
        <v>47</v>
      </c>
      <c r="E2077" s="13" t="s">
        <v>4493</v>
      </c>
      <c r="F2077" s="4" t="s">
        <v>364</v>
      </c>
      <c r="G2077" s="4" t="s">
        <v>489</v>
      </c>
      <c r="H2077" s="15">
        <v>43172.503472222219</v>
      </c>
      <c r="I2077" s="15">
        <v>43175.600694444445</v>
      </c>
      <c r="J2077" s="131" t="s">
        <v>5037</v>
      </c>
      <c r="K2077" s="45" t="s">
        <v>9</v>
      </c>
      <c r="L2077" s="47" t="s">
        <v>7</v>
      </c>
      <c r="M2077" s="47" t="s">
        <v>56</v>
      </c>
      <c r="N2077" s="9" t="str">
        <f t="shared" si="508"/>
        <v>Minor</v>
      </c>
      <c r="O2077" s="10" t="str">
        <f t="shared" si="509"/>
        <v>Successful</v>
      </c>
      <c r="P2077" s="10" t="str">
        <f t="shared" si="510"/>
        <v>On Time</v>
      </c>
      <c r="Q2077" s="9">
        <f t="shared" si="511"/>
        <v>1</v>
      </c>
      <c r="R2077" s="9">
        <f t="shared" si="512"/>
        <v>1</v>
      </c>
      <c r="S2077" s="9">
        <f t="shared" si="513"/>
        <v>0</v>
      </c>
      <c r="T2077" s="9" t="str">
        <f t="shared" si="514"/>
        <v>March</v>
      </c>
      <c r="U2077" s="40">
        <f t="shared" si="515"/>
        <v>0</v>
      </c>
      <c r="V2077" s="40" t="str">
        <f t="shared" si="516"/>
        <v>Normal</v>
      </c>
      <c r="W2077" s="40">
        <f t="shared" si="517"/>
        <v>0</v>
      </c>
      <c r="X2077" s="40">
        <f t="shared" si="518"/>
        <v>0</v>
      </c>
      <c r="Y2077" s="40">
        <f t="shared" si="519"/>
        <v>0</v>
      </c>
      <c r="Z2077" s="40">
        <f t="shared" si="520"/>
        <v>0</v>
      </c>
      <c r="AA2077" s="40">
        <f t="shared" si="521"/>
        <v>1</v>
      </c>
      <c r="AB2077" s="40">
        <f t="shared" si="522"/>
        <v>0</v>
      </c>
      <c r="AC2077" s="41" t="s">
        <v>238</v>
      </c>
      <c r="AD2077" s="41" t="s">
        <v>719</v>
      </c>
      <c r="AE2077" s="41" t="s">
        <v>429</v>
      </c>
      <c r="AF2077" s="41" t="s">
        <v>216</v>
      </c>
      <c r="AG2077" s="41" t="s">
        <v>56</v>
      </c>
      <c r="AH2077" s="41" t="s">
        <v>56</v>
      </c>
      <c r="AI2077" s="41" t="s">
        <v>56</v>
      </c>
      <c r="AJ2077" s="41" t="s">
        <v>160</v>
      </c>
      <c r="AK2077" s="41" t="s">
        <v>56</v>
      </c>
    </row>
    <row r="2078" spans="1:37" s="41" customFormat="1" ht="15.75" hidden="1" thickBot="1" x14ac:dyDescent="0.3">
      <c r="A2078" s="11" t="s">
        <v>50</v>
      </c>
      <c r="B2078" s="12" t="s">
        <v>216</v>
      </c>
      <c r="C2078" s="13" t="s">
        <v>46</v>
      </c>
      <c r="D2078" s="14" t="s">
        <v>47</v>
      </c>
      <c r="E2078" s="13" t="s">
        <v>4494</v>
      </c>
      <c r="F2078" s="4" t="s">
        <v>152</v>
      </c>
      <c r="G2078" s="4" t="s">
        <v>169</v>
      </c>
      <c r="H2078" s="15">
        <v>43174.75</v>
      </c>
      <c r="I2078" s="15">
        <v>43174.958333333336</v>
      </c>
      <c r="J2078" s="131" t="s">
        <v>5435</v>
      </c>
      <c r="K2078" s="45" t="s">
        <v>9</v>
      </c>
      <c r="L2078" s="47" t="s">
        <v>7</v>
      </c>
      <c r="M2078" s="47" t="s">
        <v>56</v>
      </c>
      <c r="N2078" s="9" t="str">
        <f t="shared" si="508"/>
        <v>Minor</v>
      </c>
      <c r="O2078" s="10" t="str">
        <f t="shared" si="509"/>
        <v>Successful</v>
      </c>
      <c r="P2078" s="10" t="str">
        <f t="shared" si="510"/>
        <v>On Time</v>
      </c>
      <c r="Q2078" s="9">
        <f t="shared" si="511"/>
        <v>1</v>
      </c>
      <c r="R2078" s="9">
        <f t="shared" si="512"/>
        <v>1</v>
      </c>
      <c r="S2078" s="9">
        <f t="shared" si="513"/>
        <v>0</v>
      </c>
      <c r="T2078" s="9" t="str">
        <f t="shared" si="514"/>
        <v>March</v>
      </c>
      <c r="U2078" s="40">
        <f t="shared" si="515"/>
        <v>0</v>
      </c>
      <c r="V2078" s="40" t="str">
        <f t="shared" si="516"/>
        <v>Normal</v>
      </c>
      <c r="W2078" s="40">
        <f t="shared" si="517"/>
        <v>0</v>
      </c>
      <c r="X2078" s="40">
        <f t="shared" si="518"/>
        <v>0</v>
      </c>
      <c r="Y2078" s="40">
        <f t="shared" si="519"/>
        <v>0</v>
      </c>
      <c r="Z2078" s="40">
        <f t="shared" si="520"/>
        <v>0</v>
      </c>
      <c r="AA2078" s="40">
        <f t="shared" si="521"/>
        <v>1</v>
      </c>
      <c r="AB2078" s="40">
        <f t="shared" si="522"/>
        <v>0</v>
      </c>
      <c r="AC2078" s="41" t="s">
        <v>132</v>
      </c>
      <c r="AD2078" s="41" t="s">
        <v>280</v>
      </c>
      <c r="AE2078" s="41" t="s">
        <v>121</v>
      </c>
      <c r="AF2078" s="41" t="s">
        <v>322</v>
      </c>
      <c r="AG2078" s="41" t="s">
        <v>56</v>
      </c>
      <c r="AH2078" s="41" t="s">
        <v>56</v>
      </c>
      <c r="AI2078" s="41" t="s">
        <v>56</v>
      </c>
      <c r="AJ2078" s="41" t="s">
        <v>160</v>
      </c>
      <c r="AK2078" s="41" t="s">
        <v>56</v>
      </c>
    </row>
    <row r="2079" spans="1:37" s="41" customFormat="1" ht="15.75" hidden="1" thickBot="1" x14ac:dyDescent="0.3">
      <c r="A2079" s="11" t="s">
        <v>49</v>
      </c>
      <c r="B2079" s="12" t="s">
        <v>8</v>
      </c>
      <c r="C2079" s="13" t="s">
        <v>46</v>
      </c>
      <c r="D2079" s="14" t="s">
        <v>47</v>
      </c>
      <c r="E2079" s="13" t="s">
        <v>4495</v>
      </c>
      <c r="F2079" s="4" t="s">
        <v>4947</v>
      </c>
      <c r="G2079" s="4" t="s">
        <v>4966</v>
      </c>
      <c r="H2079" s="15">
        <v>43174.791666666664</v>
      </c>
      <c r="I2079" s="15">
        <v>43174.916666666664</v>
      </c>
      <c r="J2079" s="131" t="s">
        <v>5436</v>
      </c>
      <c r="K2079" s="45" t="s">
        <v>9</v>
      </c>
      <c r="L2079" s="47" t="s">
        <v>7</v>
      </c>
      <c r="M2079" s="47" t="s">
        <v>56</v>
      </c>
      <c r="N2079" s="9" t="str">
        <f t="shared" si="508"/>
        <v>Minor</v>
      </c>
      <c r="O2079" s="10" t="str">
        <f t="shared" si="509"/>
        <v>Successful</v>
      </c>
      <c r="P2079" s="10" t="str">
        <f t="shared" si="510"/>
        <v>On Time</v>
      </c>
      <c r="Q2079" s="9">
        <f t="shared" si="511"/>
        <v>1</v>
      </c>
      <c r="R2079" s="9">
        <f t="shared" si="512"/>
        <v>1</v>
      </c>
      <c r="S2079" s="9">
        <f t="shared" si="513"/>
        <v>0</v>
      </c>
      <c r="T2079" s="9" t="str">
        <f t="shared" si="514"/>
        <v>March</v>
      </c>
      <c r="U2079" s="40">
        <f t="shared" si="515"/>
        <v>0</v>
      </c>
      <c r="V2079" s="40" t="str">
        <f t="shared" si="516"/>
        <v>Normal</v>
      </c>
      <c r="W2079" s="40">
        <f t="shared" si="517"/>
        <v>0</v>
      </c>
      <c r="X2079" s="40">
        <f t="shared" si="518"/>
        <v>0</v>
      </c>
      <c r="Y2079" s="40">
        <f t="shared" si="519"/>
        <v>0</v>
      </c>
      <c r="Z2079" s="40">
        <f t="shared" si="520"/>
        <v>0</v>
      </c>
      <c r="AA2079" s="40">
        <f t="shared" si="521"/>
        <v>1</v>
      </c>
      <c r="AB2079" s="40">
        <f t="shared" si="522"/>
        <v>0</v>
      </c>
      <c r="AC2079" s="41" t="s">
        <v>132</v>
      </c>
      <c r="AD2079" s="41" t="s">
        <v>280</v>
      </c>
      <c r="AE2079" s="41" t="s">
        <v>754</v>
      </c>
      <c r="AF2079" s="41" t="s">
        <v>8</v>
      </c>
      <c r="AG2079" s="41" t="s">
        <v>56</v>
      </c>
      <c r="AH2079" s="41" t="s">
        <v>56</v>
      </c>
      <c r="AI2079" s="41" t="s">
        <v>56</v>
      </c>
      <c r="AJ2079" s="41" t="s">
        <v>160</v>
      </c>
      <c r="AK2079" s="41" t="s">
        <v>56</v>
      </c>
    </row>
    <row r="2080" spans="1:37" s="41" customFormat="1" ht="15.75" hidden="1" thickBot="1" x14ac:dyDescent="0.3">
      <c r="A2080" s="11" t="s">
        <v>239</v>
      </c>
      <c r="B2080" s="12" t="s">
        <v>8</v>
      </c>
      <c r="C2080" s="13" t="s">
        <v>46</v>
      </c>
      <c r="D2080" s="14" t="s">
        <v>47</v>
      </c>
      <c r="E2080" s="13" t="s">
        <v>4496</v>
      </c>
      <c r="F2080" s="4" t="s">
        <v>76</v>
      </c>
      <c r="G2080" s="4" t="s">
        <v>213</v>
      </c>
      <c r="H2080" s="15">
        <v>43174.791666666664</v>
      </c>
      <c r="I2080" s="15">
        <v>43174.875</v>
      </c>
      <c r="J2080" s="131" t="s">
        <v>5437</v>
      </c>
      <c r="K2080" s="45" t="s">
        <v>9</v>
      </c>
      <c r="L2080" s="47" t="s">
        <v>7</v>
      </c>
      <c r="M2080" s="47" t="s">
        <v>56</v>
      </c>
      <c r="N2080" s="9" t="str">
        <f t="shared" si="508"/>
        <v>Minor</v>
      </c>
      <c r="O2080" s="10" t="str">
        <f t="shared" si="509"/>
        <v>Successful</v>
      </c>
      <c r="P2080" s="10" t="str">
        <f t="shared" si="510"/>
        <v>On Time</v>
      </c>
      <c r="Q2080" s="9">
        <f t="shared" si="511"/>
        <v>1</v>
      </c>
      <c r="R2080" s="9">
        <f t="shared" si="512"/>
        <v>1</v>
      </c>
      <c r="S2080" s="9">
        <f t="shared" si="513"/>
        <v>0</v>
      </c>
      <c r="T2080" s="9" t="str">
        <f t="shared" si="514"/>
        <v>March</v>
      </c>
      <c r="U2080" s="40">
        <f t="shared" si="515"/>
        <v>0</v>
      </c>
      <c r="V2080" s="40" t="str">
        <f t="shared" si="516"/>
        <v>Normal</v>
      </c>
      <c r="W2080" s="40">
        <f t="shared" si="517"/>
        <v>0</v>
      </c>
      <c r="X2080" s="40">
        <f t="shared" si="518"/>
        <v>0</v>
      </c>
      <c r="Y2080" s="40">
        <f t="shared" si="519"/>
        <v>0</v>
      </c>
      <c r="Z2080" s="40">
        <f t="shared" si="520"/>
        <v>0</v>
      </c>
      <c r="AA2080" s="40">
        <f t="shared" si="521"/>
        <v>1</v>
      </c>
      <c r="AB2080" s="40">
        <f t="shared" si="522"/>
        <v>0</v>
      </c>
      <c r="AC2080" s="41" t="s">
        <v>537</v>
      </c>
      <c r="AD2080" s="41" t="s">
        <v>280</v>
      </c>
      <c r="AE2080" s="41" t="s">
        <v>259</v>
      </c>
      <c r="AF2080" s="41" t="s">
        <v>8</v>
      </c>
      <c r="AG2080" s="41" t="s">
        <v>56</v>
      </c>
      <c r="AH2080" s="41" t="s">
        <v>56</v>
      </c>
      <c r="AI2080" s="41" t="s">
        <v>56</v>
      </c>
      <c r="AJ2080" s="41" t="s">
        <v>160</v>
      </c>
      <c r="AK2080" s="41" t="s">
        <v>56</v>
      </c>
    </row>
    <row r="2081" spans="1:37" s="41" customFormat="1" ht="15.75" hidden="1" thickBot="1" x14ac:dyDescent="0.3">
      <c r="A2081" s="11" t="s">
        <v>65</v>
      </c>
      <c r="B2081" s="12" t="s">
        <v>216</v>
      </c>
      <c r="C2081" s="13" t="s">
        <v>52</v>
      </c>
      <c r="D2081" s="14" t="s">
        <v>47</v>
      </c>
      <c r="E2081" s="13" t="s">
        <v>4497</v>
      </c>
      <c r="F2081" s="4" t="s">
        <v>328</v>
      </c>
      <c r="G2081" s="4" t="s">
        <v>448</v>
      </c>
      <c r="H2081" s="15">
        <v>43173.5</v>
      </c>
      <c r="I2081" s="15">
        <v>43175.666666666664</v>
      </c>
      <c r="J2081" s="131" t="s">
        <v>5438</v>
      </c>
      <c r="K2081" s="45" t="s">
        <v>9</v>
      </c>
      <c r="L2081" s="47" t="s">
        <v>7</v>
      </c>
      <c r="M2081" s="47" t="s">
        <v>56</v>
      </c>
      <c r="N2081" s="9" t="str">
        <f t="shared" si="508"/>
        <v>Standard</v>
      </c>
      <c r="O2081" s="10" t="str">
        <f t="shared" si="509"/>
        <v>Successful</v>
      </c>
      <c r="P2081" s="10" t="str">
        <f t="shared" si="510"/>
        <v>On Time</v>
      </c>
      <c r="Q2081" s="9">
        <f t="shared" si="511"/>
        <v>1</v>
      </c>
      <c r="R2081" s="9">
        <f t="shared" si="512"/>
        <v>1</v>
      </c>
      <c r="S2081" s="9">
        <f t="shared" si="513"/>
        <v>0</v>
      </c>
      <c r="T2081" s="9" t="str">
        <f t="shared" si="514"/>
        <v>March</v>
      </c>
      <c r="U2081" s="40">
        <f t="shared" si="515"/>
        <v>0</v>
      </c>
      <c r="V2081" s="40" t="str">
        <f t="shared" si="516"/>
        <v>Normal</v>
      </c>
      <c r="W2081" s="40">
        <f t="shared" si="517"/>
        <v>0</v>
      </c>
      <c r="X2081" s="40">
        <f t="shared" si="518"/>
        <v>0</v>
      </c>
      <c r="Y2081" s="40">
        <f t="shared" si="519"/>
        <v>0</v>
      </c>
      <c r="Z2081" s="40">
        <f t="shared" si="520"/>
        <v>0</v>
      </c>
      <c r="AA2081" s="40">
        <f t="shared" si="521"/>
        <v>1</v>
      </c>
      <c r="AB2081" s="40">
        <f t="shared" si="522"/>
        <v>0</v>
      </c>
      <c r="AC2081" s="41" t="s">
        <v>132</v>
      </c>
      <c r="AD2081" s="41" t="s">
        <v>515</v>
      </c>
      <c r="AE2081" s="41" t="s">
        <v>424</v>
      </c>
      <c r="AF2081" s="41" t="s">
        <v>216</v>
      </c>
      <c r="AG2081" s="41" t="s">
        <v>56</v>
      </c>
      <c r="AH2081" s="41" t="s">
        <v>56</v>
      </c>
      <c r="AI2081" s="41" t="s">
        <v>56</v>
      </c>
      <c r="AJ2081" s="41" t="s">
        <v>160</v>
      </c>
      <c r="AK2081" s="41" t="s">
        <v>56</v>
      </c>
    </row>
    <row r="2082" spans="1:37" s="41" customFormat="1" ht="15.75" hidden="1" thickBot="1" x14ac:dyDescent="0.3">
      <c r="A2082" s="11" t="s">
        <v>45</v>
      </c>
      <c r="B2082" s="12" t="s">
        <v>8</v>
      </c>
      <c r="C2082" s="13" t="s">
        <v>52</v>
      </c>
      <c r="D2082" s="14" t="s">
        <v>47</v>
      </c>
      <c r="E2082" s="13" t="s">
        <v>4498</v>
      </c>
      <c r="F2082" s="4" t="s">
        <v>123</v>
      </c>
      <c r="G2082" s="4" t="s">
        <v>187</v>
      </c>
      <c r="H2082" s="15">
        <v>43174.791666666664</v>
      </c>
      <c r="I2082" s="15">
        <v>43174.958333333336</v>
      </c>
      <c r="J2082" s="131" t="s">
        <v>5046</v>
      </c>
      <c r="K2082" s="45" t="s">
        <v>9</v>
      </c>
      <c r="L2082" s="47" t="s">
        <v>7</v>
      </c>
      <c r="M2082" s="47" t="s">
        <v>56</v>
      </c>
      <c r="N2082" s="9" t="str">
        <f t="shared" si="508"/>
        <v>Standard</v>
      </c>
      <c r="O2082" s="10" t="str">
        <f t="shared" si="509"/>
        <v>Successful</v>
      </c>
      <c r="P2082" s="10" t="str">
        <f t="shared" si="510"/>
        <v>On Time</v>
      </c>
      <c r="Q2082" s="9">
        <f t="shared" si="511"/>
        <v>1</v>
      </c>
      <c r="R2082" s="9">
        <f t="shared" si="512"/>
        <v>1</v>
      </c>
      <c r="S2082" s="9">
        <f t="shared" si="513"/>
        <v>0</v>
      </c>
      <c r="T2082" s="9" t="str">
        <f t="shared" si="514"/>
        <v>March</v>
      </c>
      <c r="U2082" s="40">
        <f t="shared" si="515"/>
        <v>0</v>
      </c>
      <c r="V2082" s="40" t="str">
        <f t="shared" si="516"/>
        <v>Normal</v>
      </c>
      <c r="W2082" s="40">
        <f t="shared" si="517"/>
        <v>0</v>
      </c>
      <c r="X2082" s="40">
        <f t="shared" si="518"/>
        <v>0</v>
      </c>
      <c r="Y2082" s="40">
        <f t="shared" si="519"/>
        <v>0</v>
      </c>
      <c r="Z2082" s="40">
        <f t="shared" si="520"/>
        <v>0</v>
      </c>
      <c r="AA2082" s="40">
        <f t="shared" si="521"/>
        <v>1</v>
      </c>
      <c r="AB2082" s="40">
        <f t="shared" si="522"/>
        <v>0</v>
      </c>
      <c r="AC2082" s="41" t="s">
        <v>823</v>
      </c>
      <c r="AD2082" s="41" t="s">
        <v>284</v>
      </c>
      <c r="AE2082" s="41" t="s">
        <v>259</v>
      </c>
      <c r="AF2082" s="41" t="s">
        <v>8</v>
      </c>
      <c r="AG2082" s="41" t="s">
        <v>56</v>
      </c>
      <c r="AH2082" s="41" t="s">
        <v>56</v>
      </c>
      <c r="AI2082" s="41" t="s">
        <v>56</v>
      </c>
      <c r="AJ2082" s="41" t="s">
        <v>160</v>
      </c>
      <c r="AK2082" s="41" t="s">
        <v>56</v>
      </c>
    </row>
    <row r="2083" spans="1:37" s="41" customFormat="1" ht="15.75" hidden="1" thickBot="1" x14ac:dyDescent="0.3">
      <c r="A2083" s="11" t="s">
        <v>45</v>
      </c>
      <c r="B2083" s="12" t="s">
        <v>216</v>
      </c>
      <c r="C2083" s="13" t="s">
        <v>52</v>
      </c>
      <c r="D2083" s="14" t="s">
        <v>47</v>
      </c>
      <c r="E2083" s="13" t="s">
        <v>4499</v>
      </c>
      <c r="F2083" s="4" t="s">
        <v>158</v>
      </c>
      <c r="G2083" s="4" t="s">
        <v>263</v>
      </c>
      <c r="H2083" s="15">
        <v>43174.916666666664</v>
      </c>
      <c r="I2083" s="15">
        <v>43175</v>
      </c>
      <c r="J2083" s="131" t="s">
        <v>5439</v>
      </c>
      <c r="K2083" s="45" t="s">
        <v>9</v>
      </c>
      <c r="L2083" s="47" t="s">
        <v>7</v>
      </c>
      <c r="M2083" s="47" t="s">
        <v>56</v>
      </c>
      <c r="N2083" s="9" t="str">
        <f t="shared" si="508"/>
        <v>Standard</v>
      </c>
      <c r="O2083" s="10" t="str">
        <f t="shared" si="509"/>
        <v>Successful</v>
      </c>
      <c r="P2083" s="10" t="str">
        <f t="shared" si="510"/>
        <v>On Time</v>
      </c>
      <c r="Q2083" s="9">
        <f t="shared" si="511"/>
        <v>1</v>
      </c>
      <c r="R2083" s="9">
        <f t="shared" si="512"/>
        <v>1</v>
      </c>
      <c r="S2083" s="9">
        <f t="shared" si="513"/>
        <v>0</v>
      </c>
      <c r="T2083" s="9" t="str">
        <f t="shared" si="514"/>
        <v>March</v>
      </c>
      <c r="U2083" s="40">
        <f t="shared" si="515"/>
        <v>0</v>
      </c>
      <c r="V2083" s="40" t="str">
        <f t="shared" si="516"/>
        <v>Normal</v>
      </c>
      <c r="W2083" s="40">
        <f t="shared" si="517"/>
        <v>0</v>
      </c>
      <c r="X2083" s="40">
        <f t="shared" si="518"/>
        <v>0</v>
      </c>
      <c r="Y2083" s="40">
        <f t="shared" si="519"/>
        <v>0</v>
      </c>
      <c r="Z2083" s="40">
        <f t="shared" si="520"/>
        <v>0</v>
      </c>
      <c r="AA2083" s="40">
        <f t="shared" si="521"/>
        <v>1</v>
      </c>
      <c r="AB2083" s="40">
        <f t="shared" si="522"/>
        <v>0</v>
      </c>
      <c r="AC2083" s="41" t="s">
        <v>823</v>
      </c>
      <c r="AD2083" s="41" t="s">
        <v>297</v>
      </c>
      <c r="AE2083" s="41" t="s">
        <v>121</v>
      </c>
      <c r="AF2083" s="41" t="s">
        <v>322</v>
      </c>
      <c r="AG2083" s="41" t="s">
        <v>56</v>
      </c>
      <c r="AH2083" s="41" t="s">
        <v>56</v>
      </c>
      <c r="AI2083" s="41" t="s">
        <v>56</v>
      </c>
      <c r="AJ2083" s="41" t="s">
        <v>160</v>
      </c>
      <c r="AK2083" s="41" t="s">
        <v>56</v>
      </c>
    </row>
    <row r="2084" spans="1:37" s="41" customFormat="1" ht="15.75" hidden="1" thickBot="1" x14ac:dyDescent="0.3">
      <c r="A2084" s="11" t="s">
        <v>45</v>
      </c>
      <c r="B2084" s="12" t="s">
        <v>216</v>
      </c>
      <c r="C2084" s="13" t="s">
        <v>46</v>
      </c>
      <c r="D2084" s="14" t="s">
        <v>47</v>
      </c>
      <c r="E2084" s="13" t="s">
        <v>4500</v>
      </c>
      <c r="F2084" s="4" t="s">
        <v>326</v>
      </c>
      <c r="G2084" s="4" t="s">
        <v>352</v>
      </c>
      <c r="H2084" s="15">
        <v>43147.75</v>
      </c>
      <c r="I2084" s="15">
        <v>43178.75</v>
      </c>
      <c r="J2084" s="131" t="s">
        <v>5440</v>
      </c>
      <c r="K2084" s="45" t="s">
        <v>9</v>
      </c>
      <c r="L2084" s="47" t="s">
        <v>7</v>
      </c>
      <c r="M2084" s="47" t="s">
        <v>56</v>
      </c>
      <c r="N2084" s="9" t="str">
        <f t="shared" si="508"/>
        <v>Minor</v>
      </c>
      <c r="O2084" s="10" t="str">
        <f t="shared" si="509"/>
        <v>Successful</v>
      </c>
      <c r="P2084" s="10" t="str">
        <f t="shared" si="510"/>
        <v>On Time</v>
      </c>
      <c r="Q2084" s="9">
        <f t="shared" si="511"/>
        <v>1</v>
      </c>
      <c r="R2084" s="9">
        <f t="shared" si="512"/>
        <v>1</v>
      </c>
      <c r="S2084" s="9">
        <f t="shared" si="513"/>
        <v>0</v>
      </c>
      <c r="T2084" s="9" t="str">
        <f t="shared" si="514"/>
        <v>March</v>
      </c>
      <c r="U2084" s="40">
        <f t="shared" si="515"/>
        <v>0</v>
      </c>
      <c r="V2084" s="40" t="str">
        <f t="shared" si="516"/>
        <v>Normal</v>
      </c>
      <c r="W2084" s="40">
        <f t="shared" si="517"/>
        <v>0</v>
      </c>
      <c r="X2084" s="40">
        <f t="shared" si="518"/>
        <v>0</v>
      </c>
      <c r="Y2084" s="40">
        <f t="shared" si="519"/>
        <v>0</v>
      </c>
      <c r="Z2084" s="40">
        <f t="shared" si="520"/>
        <v>0</v>
      </c>
      <c r="AA2084" s="40">
        <f t="shared" si="521"/>
        <v>1</v>
      </c>
      <c r="AB2084" s="40">
        <f t="shared" si="522"/>
        <v>0</v>
      </c>
      <c r="AC2084" s="41" t="s">
        <v>823</v>
      </c>
      <c r="AD2084" s="41" t="s">
        <v>776</v>
      </c>
      <c r="AE2084" s="41" t="s">
        <v>258</v>
      </c>
      <c r="AF2084" s="41" t="s">
        <v>216</v>
      </c>
      <c r="AG2084" s="41" t="s">
        <v>56</v>
      </c>
      <c r="AH2084" s="41" t="s">
        <v>56</v>
      </c>
      <c r="AI2084" s="41" t="s">
        <v>56</v>
      </c>
      <c r="AJ2084" s="41" t="s">
        <v>160</v>
      </c>
      <c r="AK2084" s="41" t="s">
        <v>56</v>
      </c>
    </row>
    <row r="2085" spans="1:37" s="41" customFormat="1" ht="15.75" hidden="1" thickBot="1" x14ac:dyDescent="0.3">
      <c r="A2085" s="11" t="s">
        <v>697</v>
      </c>
      <c r="B2085" s="12" t="s">
        <v>216</v>
      </c>
      <c r="C2085" s="13" t="s">
        <v>46</v>
      </c>
      <c r="D2085" s="14" t="s">
        <v>47</v>
      </c>
      <c r="E2085" s="13" t="s">
        <v>4501</v>
      </c>
      <c r="F2085" s="4" t="s">
        <v>365</v>
      </c>
      <c r="G2085" s="4" t="s">
        <v>184</v>
      </c>
      <c r="H2085" s="15">
        <v>43157.416666666701</v>
      </c>
      <c r="I2085" s="15">
        <v>43175.708333333299</v>
      </c>
      <c r="J2085" s="131" t="s">
        <v>5441</v>
      </c>
      <c r="K2085" s="45" t="s">
        <v>9</v>
      </c>
      <c r="L2085" s="47" t="s">
        <v>7</v>
      </c>
      <c r="M2085" s="47" t="s">
        <v>56</v>
      </c>
      <c r="N2085" s="9" t="str">
        <f t="shared" si="508"/>
        <v>Minor</v>
      </c>
      <c r="O2085" s="10" t="str">
        <f t="shared" si="509"/>
        <v>Successful</v>
      </c>
      <c r="P2085" s="10" t="str">
        <f t="shared" si="510"/>
        <v>On Time</v>
      </c>
      <c r="Q2085" s="9">
        <f t="shared" si="511"/>
        <v>1</v>
      </c>
      <c r="R2085" s="9">
        <f t="shared" si="512"/>
        <v>1</v>
      </c>
      <c r="S2085" s="9">
        <f t="shared" si="513"/>
        <v>0</v>
      </c>
      <c r="T2085" s="9" t="str">
        <f t="shared" si="514"/>
        <v>March</v>
      </c>
      <c r="U2085" s="40">
        <f t="shared" si="515"/>
        <v>0</v>
      </c>
      <c r="V2085" s="40" t="str">
        <f t="shared" si="516"/>
        <v>Normal</v>
      </c>
      <c r="W2085" s="40">
        <f t="shared" si="517"/>
        <v>0</v>
      </c>
      <c r="X2085" s="40">
        <f t="shared" si="518"/>
        <v>0</v>
      </c>
      <c r="Y2085" s="40">
        <f t="shared" si="519"/>
        <v>0</v>
      </c>
      <c r="Z2085" s="40">
        <f t="shared" si="520"/>
        <v>0</v>
      </c>
      <c r="AA2085" s="40">
        <f t="shared" si="521"/>
        <v>1</v>
      </c>
      <c r="AB2085" s="40">
        <f t="shared" si="522"/>
        <v>0</v>
      </c>
      <c r="AC2085" s="41" t="s">
        <v>238</v>
      </c>
      <c r="AD2085" s="41" t="s">
        <v>2266</v>
      </c>
      <c r="AE2085" s="41" t="s">
        <v>432</v>
      </c>
      <c r="AF2085" s="41" t="s">
        <v>216</v>
      </c>
      <c r="AG2085" s="41" t="s">
        <v>56</v>
      </c>
      <c r="AH2085" s="41" t="s">
        <v>56</v>
      </c>
      <c r="AI2085" s="41" t="s">
        <v>56</v>
      </c>
      <c r="AJ2085" s="41" t="s">
        <v>160</v>
      </c>
      <c r="AK2085" s="41" t="s">
        <v>56</v>
      </c>
    </row>
    <row r="2086" spans="1:37" s="41" customFormat="1" ht="15.75" hidden="1" thickBot="1" x14ac:dyDescent="0.3">
      <c r="A2086" s="11" t="s">
        <v>697</v>
      </c>
      <c r="B2086" s="12" t="s">
        <v>216</v>
      </c>
      <c r="C2086" s="13" t="s">
        <v>46</v>
      </c>
      <c r="D2086" s="14" t="s">
        <v>47</v>
      </c>
      <c r="E2086" s="13" t="s">
        <v>4502</v>
      </c>
      <c r="F2086" s="4" t="s">
        <v>365</v>
      </c>
      <c r="G2086" s="4" t="s">
        <v>184</v>
      </c>
      <c r="H2086" s="15">
        <v>43157.708333333299</v>
      </c>
      <c r="I2086" s="15">
        <v>43175.708333333299</v>
      </c>
      <c r="J2086" s="131" t="s">
        <v>5442</v>
      </c>
      <c r="K2086" s="45" t="s">
        <v>9</v>
      </c>
      <c r="L2086" s="47" t="s">
        <v>7</v>
      </c>
      <c r="M2086" s="47" t="s">
        <v>56</v>
      </c>
      <c r="N2086" s="9" t="str">
        <f t="shared" si="508"/>
        <v>Minor</v>
      </c>
      <c r="O2086" s="10" t="str">
        <f t="shared" si="509"/>
        <v>Successful</v>
      </c>
      <c r="P2086" s="10" t="str">
        <f t="shared" si="510"/>
        <v>On Time</v>
      </c>
      <c r="Q2086" s="9">
        <f t="shared" si="511"/>
        <v>1</v>
      </c>
      <c r="R2086" s="9">
        <f t="shared" si="512"/>
        <v>1</v>
      </c>
      <c r="S2086" s="9">
        <f t="shared" si="513"/>
        <v>0</v>
      </c>
      <c r="T2086" s="9" t="str">
        <f t="shared" si="514"/>
        <v>March</v>
      </c>
      <c r="U2086" s="40">
        <f t="shared" si="515"/>
        <v>0</v>
      </c>
      <c r="V2086" s="40" t="str">
        <f t="shared" si="516"/>
        <v>Normal</v>
      </c>
      <c r="W2086" s="40">
        <f t="shared" si="517"/>
        <v>0</v>
      </c>
      <c r="X2086" s="40">
        <f t="shared" si="518"/>
        <v>0</v>
      </c>
      <c r="Y2086" s="40">
        <f t="shared" si="519"/>
        <v>0</v>
      </c>
      <c r="Z2086" s="40">
        <f t="shared" si="520"/>
        <v>0</v>
      </c>
      <c r="AA2086" s="40">
        <f t="shared" si="521"/>
        <v>1</v>
      </c>
      <c r="AB2086" s="40">
        <f t="shared" si="522"/>
        <v>0</v>
      </c>
      <c r="AC2086" s="41" t="s">
        <v>238</v>
      </c>
      <c r="AD2086" s="41" t="s">
        <v>2266</v>
      </c>
      <c r="AE2086" s="41" t="s">
        <v>432</v>
      </c>
      <c r="AF2086" s="41" t="s">
        <v>216</v>
      </c>
      <c r="AG2086" s="41" t="s">
        <v>56</v>
      </c>
      <c r="AH2086" s="41" t="s">
        <v>56</v>
      </c>
      <c r="AI2086" s="41" t="s">
        <v>56</v>
      </c>
      <c r="AJ2086" s="41" t="s">
        <v>160</v>
      </c>
      <c r="AK2086" s="41" t="s">
        <v>56</v>
      </c>
    </row>
    <row r="2087" spans="1:37" s="41" customFormat="1" ht="15.75" hidden="1" thickBot="1" x14ac:dyDescent="0.3">
      <c r="A2087" s="11" t="s">
        <v>697</v>
      </c>
      <c r="B2087" s="12" t="s">
        <v>216</v>
      </c>
      <c r="C2087" s="13" t="s">
        <v>46</v>
      </c>
      <c r="D2087" s="14" t="s">
        <v>47</v>
      </c>
      <c r="E2087" s="13" t="s">
        <v>4503</v>
      </c>
      <c r="F2087" s="4" t="s">
        <v>365</v>
      </c>
      <c r="G2087" s="4" t="s">
        <v>704</v>
      </c>
      <c r="H2087" s="15">
        <v>43154.770833333299</v>
      </c>
      <c r="I2087" s="15">
        <v>43175.6875</v>
      </c>
      <c r="J2087" s="131" t="s">
        <v>5443</v>
      </c>
      <c r="K2087" s="45" t="s">
        <v>9</v>
      </c>
      <c r="L2087" s="47" t="s">
        <v>7</v>
      </c>
      <c r="M2087" s="47" t="s">
        <v>56</v>
      </c>
      <c r="N2087" s="9" t="str">
        <f t="shared" si="508"/>
        <v>Minor</v>
      </c>
      <c r="O2087" s="10" t="str">
        <f t="shared" si="509"/>
        <v>Successful</v>
      </c>
      <c r="P2087" s="10" t="str">
        <f t="shared" si="510"/>
        <v>On Time</v>
      </c>
      <c r="Q2087" s="9">
        <f t="shared" si="511"/>
        <v>1</v>
      </c>
      <c r="R2087" s="9">
        <f t="shared" si="512"/>
        <v>1</v>
      </c>
      <c r="S2087" s="9">
        <f t="shared" si="513"/>
        <v>0</v>
      </c>
      <c r="T2087" s="9" t="str">
        <f t="shared" si="514"/>
        <v>March</v>
      </c>
      <c r="U2087" s="40">
        <f t="shared" si="515"/>
        <v>0</v>
      </c>
      <c r="V2087" s="40" t="str">
        <f t="shared" si="516"/>
        <v>Normal</v>
      </c>
      <c r="W2087" s="40">
        <f t="shared" si="517"/>
        <v>0</v>
      </c>
      <c r="X2087" s="40">
        <f t="shared" si="518"/>
        <v>0</v>
      </c>
      <c r="Y2087" s="40">
        <f t="shared" si="519"/>
        <v>0</v>
      </c>
      <c r="Z2087" s="40">
        <f t="shared" si="520"/>
        <v>0</v>
      </c>
      <c r="AA2087" s="40">
        <f t="shared" si="521"/>
        <v>1</v>
      </c>
      <c r="AB2087" s="40">
        <f t="shared" si="522"/>
        <v>0</v>
      </c>
      <c r="AC2087" s="41" t="s">
        <v>238</v>
      </c>
      <c r="AD2087" s="41" t="s">
        <v>2266</v>
      </c>
      <c r="AE2087" s="41" t="s">
        <v>432</v>
      </c>
      <c r="AF2087" s="41" t="s">
        <v>216</v>
      </c>
      <c r="AG2087" s="41" t="s">
        <v>56</v>
      </c>
      <c r="AH2087" s="41" t="s">
        <v>56</v>
      </c>
      <c r="AI2087" s="41" t="s">
        <v>56</v>
      </c>
      <c r="AJ2087" s="41" t="s">
        <v>160</v>
      </c>
      <c r="AK2087" s="41" t="s">
        <v>56</v>
      </c>
    </row>
    <row r="2088" spans="1:37" s="41" customFormat="1" ht="15.75" hidden="1" thickBot="1" x14ac:dyDescent="0.3">
      <c r="A2088" s="11" t="s">
        <v>697</v>
      </c>
      <c r="B2088" s="12" t="s">
        <v>216</v>
      </c>
      <c r="C2088" s="13" t="s">
        <v>46</v>
      </c>
      <c r="D2088" s="14" t="s">
        <v>47</v>
      </c>
      <c r="E2088" s="13" t="s">
        <v>4504</v>
      </c>
      <c r="F2088" s="4" t="s">
        <v>365</v>
      </c>
      <c r="G2088" s="4" t="s">
        <v>704</v>
      </c>
      <c r="H2088" s="15">
        <v>43154.791666666701</v>
      </c>
      <c r="I2088" s="15">
        <v>43175.708333333299</v>
      </c>
      <c r="J2088" s="131" t="s">
        <v>5444</v>
      </c>
      <c r="K2088" s="45" t="s">
        <v>9</v>
      </c>
      <c r="L2088" s="47" t="s">
        <v>7</v>
      </c>
      <c r="M2088" s="47" t="s">
        <v>56</v>
      </c>
      <c r="N2088" s="9" t="str">
        <f t="shared" si="508"/>
        <v>Minor</v>
      </c>
      <c r="O2088" s="10" t="str">
        <f t="shared" si="509"/>
        <v>Successful</v>
      </c>
      <c r="P2088" s="10" t="str">
        <f t="shared" si="510"/>
        <v>On Time</v>
      </c>
      <c r="Q2088" s="9">
        <f t="shared" si="511"/>
        <v>1</v>
      </c>
      <c r="R2088" s="9">
        <f t="shared" si="512"/>
        <v>1</v>
      </c>
      <c r="S2088" s="9">
        <f t="shared" si="513"/>
        <v>0</v>
      </c>
      <c r="T2088" s="9" t="str">
        <f t="shared" si="514"/>
        <v>March</v>
      </c>
      <c r="U2088" s="40">
        <f t="shared" si="515"/>
        <v>0</v>
      </c>
      <c r="V2088" s="40" t="str">
        <f t="shared" si="516"/>
        <v>Normal</v>
      </c>
      <c r="W2088" s="40">
        <f t="shared" si="517"/>
        <v>0</v>
      </c>
      <c r="X2088" s="40">
        <f t="shared" si="518"/>
        <v>0</v>
      </c>
      <c r="Y2088" s="40">
        <f t="shared" si="519"/>
        <v>0</v>
      </c>
      <c r="Z2088" s="40">
        <f t="shared" si="520"/>
        <v>0</v>
      </c>
      <c r="AA2088" s="40">
        <f t="shared" si="521"/>
        <v>1</v>
      </c>
      <c r="AB2088" s="40">
        <f t="shared" si="522"/>
        <v>0</v>
      </c>
      <c r="AC2088" s="41" t="s">
        <v>238</v>
      </c>
      <c r="AD2088" s="41" t="s">
        <v>2266</v>
      </c>
      <c r="AE2088" s="41" t="s">
        <v>432</v>
      </c>
      <c r="AF2088" s="41" t="s">
        <v>216</v>
      </c>
      <c r="AG2088" s="41" t="s">
        <v>56</v>
      </c>
      <c r="AH2088" s="41" t="s">
        <v>56</v>
      </c>
      <c r="AI2088" s="41" t="s">
        <v>56</v>
      </c>
      <c r="AJ2088" s="41" t="s">
        <v>160</v>
      </c>
      <c r="AK2088" s="41" t="s">
        <v>56</v>
      </c>
    </row>
    <row r="2089" spans="1:37" s="41" customFormat="1" ht="15.75" hidden="1" thickBot="1" x14ac:dyDescent="0.3">
      <c r="A2089" s="11" t="s">
        <v>45</v>
      </c>
      <c r="B2089" s="12" t="s">
        <v>216</v>
      </c>
      <c r="C2089" s="13" t="s">
        <v>52</v>
      </c>
      <c r="D2089" s="14" t="s">
        <v>47</v>
      </c>
      <c r="E2089" s="13" t="s">
        <v>4505</v>
      </c>
      <c r="F2089" s="4" t="s">
        <v>326</v>
      </c>
      <c r="G2089" s="4" t="s">
        <v>451</v>
      </c>
      <c r="H2089" s="15">
        <v>43164.75</v>
      </c>
      <c r="I2089" s="15">
        <v>43175.75</v>
      </c>
      <c r="J2089" s="131" t="s">
        <v>5445</v>
      </c>
      <c r="K2089" s="45" t="s">
        <v>9</v>
      </c>
      <c r="L2089" s="47" t="s">
        <v>7</v>
      </c>
      <c r="M2089" s="47" t="s">
        <v>56</v>
      </c>
      <c r="N2089" s="9" t="str">
        <f t="shared" si="508"/>
        <v>Standard</v>
      </c>
      <c r="O2089" s="10" t="str">
        <f t="shared" si="509"/>
        <v>Successful</v>
      </c>
      <c r="P2089" s="10" t="str">
        <f t="shared" si="510"/>
        <v>On Time</v>
      </c>
      <c r="Q2089" s="9">
        <f t="shared" si="511"/>
        <v>1</v>
      </c>
      <c r="R2089" s="9">
        <f t="shared" si="512"/>
        <v>1</v>
      </c>
      <c r="S2089" s="9">
        <f t="shared" si="513"/>
        <v>0</v>
      </c>
      <c r="T2089" s="9" t="str">
        <f t="shared" si="514"/>
        <v>March</v>
      </c>
      <c r="U2089" s="40">
        <f t="shared" si="515"/>
        <v>0</v>
      </c>
      <c r="V2089" s="40" t="str">
        <f t="shared" si="516"/>
        <v>Normal</v>
      </c>
      <c r="W2089" s="40">
        <f t="shared" si="517"/>
        <v>0</v>
      </c>
      <c r="X2089" s="40">
        <f t="shared" si="518"/>
        <v>0</v>
      </c>
      <c r="Y2089" s="40">
        <f t="shared" si="519"/>
        <v>0</v>
      </c>
      <c r="Z2089" s="40">
        <f t="shared" si="520"/>
        <v>0</v>
      </c>
      <c r="AA2089" s="40">
        <f t="shared" si="521"/>
        <v>1</v>
      </c>
      <c r="AB2089" s="40">
        <f t="shared" si="522"/>
        <v>0</v>
      </c>
      <c r="AC2089" s="41" t="s">
        <v>823</v>
      </c>
      <c r="AD2089" s="41" t="s">
        <v>515</v>
      </c>
      <c r="AE2089" s="41" t="s">
        <v>258</v>
      </c>
      <c r="AF2089" s="41" t="s">
        <v>216</v>
      </c>
      <c r="AG2089" s="41" t="s">
        <v>56</v>
      </c>
      <c r="AH2089" s="41" t="s">
        <v>56</v>
      </c>
      <c r="AI2089" s="41" t="s">
        <v>56</v>
      </c>
      <c r="AJ2089" s="41" t="s">
        <v>160</v>
      </c>
      <c r="AK2089" s="41" t="s">
        <v>56</v>
      </c>
    </row>
    <row r="2090" spans="1:37" s="41" customFormat="1" ht="15.75" hidden="1" thickBot="1" x14ac:dyDescent="0.3">
      <c r="A2090" s="11" t="s">
        <v>697</v>
      </c>
      <c r="B2090" s="12" t="s">
        <v>216</v>
      </c>
      <c r="C2090" s="13" t="s">
        <v>46</v>
      </c>
      <c r="D2090" s="14" t="s">
        <v>47</v>
      </c>
      <c r="E2090" s="13" t="s">
        <v>4506</v>
      </c>
      <c r="F2090" s="4" t="s">
        <v>152</v>
      </c>
      <c r="G2090" s="4" t="s">
        <v>709</v>
      </c>
      <c r="H2090" s="15">
        <v>43171.291666666701</v>
      </c>
      <c r="I2090" s="15">
        <v>43177.979166666701</v>
      </c>
      <c r="J2090" s="131" t="s">
        <v>809</v>
      </c>
      <c r="K2090" s="45" t="s">
        <v>9</v>
      </c>
      <c r="L2090" s="47" t="s">
        <v>7</v>
      </c>
      <c r="M2090" s="47" t="s">
        <v>56</v>
      </c>
      <c r="N2090" s="9" t="str">
        <f t="shared" si="508"/>
        <v>Minor</v>
      </c>
      <c r="O2090" s="10" t="str">
        <f t="shared" si="509"/>
        <v>Successful</v>
      </c>
      <c r="P2090" s="10" t="str">
        <f t="shared" si="510"/>
        <v>On Time</v>
      </c>
      <c r="Q2090" s="9">
        <f t="shared" si="511"/>
        <v>1</v>
      </c>
      <c r="R2090" s="9">
        <f t="shared" si="512"/>
        <v>1</v>
      </c>
      <c r="S2090" s="9">
        <f t="shared" si="513"/>
        <v>0</v>
      </c>
      <c r="T2090" s="9" t="str">
        <f t="shared" si="514"/>
        <v>March</v>
      </c>
      <c r="U2090" s="40">
        <f t="shared" si="515"/>
        <v>0</v>
      </c>
      <c r="V2090" s="40" t="str">
        <f t="shared" si="516"/>
        <v>Normal</v>
      </c>
      <c r="W2090" s="40">
        <f t="shared" si="517"/>
        <v>0</v>
      </c>
      <c r="X2090" s="40">
        <f t="shared" si="518"/>
        <v>0</v>
      </c>
      <c r="Y2090" s="40">
        <f t="shared" si="519"/>
        <v>0</v>
      </c>
      <c r="Z2090" s="40">
        <f t="shared" si="520"/>
        <v>0</v>
      </c>
      <c r="AA2090" s="40">
        <f t="shared" si="521"/>
        <v>1</v>
      </c>
      <c r="AB2090" s="40">
        <f t="shared" si="522"/>
        <v>0</v>
      </c>
      <c r="AC2090" s="41" t="s">
        <v>238</v>
      </c>
      <c r="AD2090" s="41" t="s">
        <v>825</v>
      </c>
      <c r="AE2090" s="41" t="s">
        <v>121</v>
      </c>
      <c r="AF2090" s="41" t="s">
        <v>322</v>
      </c>
      <c r="AG2090" s="41" t="s">
        <v>56</v>
      </c>
      <c r="AH2090" s="41" t="s">
        <v>56</v>
      </c>
      <c r="AI2090" s="41" t="s">
        <v>56</v>
      </c>
      <c r="AJ2090" s="41" t="s">
        <v>160</v>
      </c>
      <c r="AK2090" s="41" t="s">
        <v>56</v>
      </c>
    </row>
    <row r="2091" spans="1:37" s="41" customFormat="1" ht="15.75" hidden="1" thickBot="1" x14ac:dyDescent="0.3">
      <c r="A2091" s="11" t="s">
        <v>697</v>
      </c>
      <c r="B2091" s="12" t="s">
        <v>216</v>
      </c>
      <c r="C2091" s="13" t="s">
        <v>46</v>
      </c>
      <c r="D2091" s="14" t="s">
        <v>47</v>
      </c>
      <c r="E2091" s="13" t="s">
        <v>4507</v>
      </c>
      <c r="F2091" s="4" t="s">
        <v>152</v>
      </c>
      <c r="G2091" s="4" t="s">
        <v>804</v>
      </c>
      <c r="H2091" s="15">
        <v>43168.583333333336</v>
      </c>
      <c r="I2091" s="15">
        <v>43175.979166666664</v>
      </c>
      <c r="J2091" s="131" t="s">
        <v>5446</v>
      </c>
      <c r="K2091" s="45" t="s">
        <v>9</v>
      </c>
      <c r="L2091" s="47" t="s">
        <v>7</v>
      </c>
      <c r="M2091" s="47" t="s">
        <v>56</v>
      </c>
      <c r="N2091" s="9" t="str">
        <f t="shared" si="508"/>
        <v>Minor</v>
      </c>
      <c r="O2091" s="10" t="str">
        <f t="shared" si="509"/>
        <v>Successful</v>
      </c>
      <c r="P2091" s="10" t="str">
        <f t="shared" si="510"/>
        <v>On Time</v>
      </c>
      <c r="Q2091" s="9">
        <f t="shared" si="511"/>
        <v>1</v>
      </c>
      <c r="R2091" s="9">
        <f t="shared" si="512"/>
        <v>1</v>
      </c>
      <c r="S2091" s="9">
        <f t="shared" si="513"/>
        <v>0</v>
      </c>
      <c r="T2091" s="9" t="str">
        <f t="shared" si="514"/>
        <v>March</v>
      </c>
      <c r="U2091" s="40">
        <f t="shared" si="515"/>
        <v>0</v>
      </c>
      <c r="V2091" s="40" t="str">
        <f t="shared" si="516"/>
        <v>Normal</v>
      </c>
      <c r="W2091" s="40">
        <f t="shared" si="517"/>
        <v>0</v>
      </c>
      <c r="X2091" s="40">
        <f t="shared" si="518"/>
        <v>0</v>
      </c>
      <c r="Y2091" s="40">
        <f t="shared" si="519"/>
        <v>0</v>
      </c>
      <c r="Z2091" s="40">
        <f t="shared" si="520"/>
        <v>0</v>
      </c>
      <c r="AA2091" s="40">
        <f t="shared" si="521"/>
        <v>1</v>
      </c>
      <c r="AB2091" s="40">
        <f t="shared" si="522"/>
        <v>0</v>
      </c>
      <c r="AC2091" s="41" t="s">
        <v>238</v>
      </c>
      <c r="AD2091" s="41" t="s">
        <v>332</v>
      </c>
      <c r="AE2091" s="41" t="s">
        <v>121</v>
      </c>
      <c r="AF2091" s="41" t="s">
        <v>322</v>
      </c>
      <c r="AG2091" s="41" t="s">
        <v>56</v>
      </c>
      <c r="AH2091" s="41" t="s">
        <v>56</v>
      </c>
      <c r="AI2091" s="41" t="s">
        <v>56</v>
      </c>
      <c r="AJ2091" s="41" t="s">
        <v>160</v>
      </c>
      <c r="AK2091" s="41" t="s">
        <v>56</v>
      </c>
    </row>
    <row r="2092" spans="1:37" s="41" customFormat="1" ht="15.75" hidden="1" thickBot="1" x14ac:dyDescent="0.3">
      <c r="A2092" s="11" t="s">
        <v>697</v>
      </c>
      <c r="B2092" s="12" t="s">
        <v>216</v>
      </c>
      <c r="C2092" s="13" t="s">
        <v>46</v>
      </c>
      <c r="D2092" s="14" t="s">
        <v>47</v>
      </c>
      <c r="E2092" s="13" t="s">
        <v>4508</v>
      </c>
      <c r="F2092" s="4" t="s">
        <v>365</v>
      </c>
      <c r="G2092" s="4" t="s">
        <v>184</v>
      </c>
      <c r="H2092" s="15">
        <v>43165.875</v>
      </c>
      <c r="I2092" s="15">
        <v>43175.708333333299</v>
      </c>
      <c r="J2092" s="131" t="s">
        <v>5447</v>
      </c>
      <c r="K2092" s="45" t="s">
        <v>9</v>
      </c>
      <c r="L2092" s="47" t="s">
        <v>7</v>
      </c>
      <c r="M2092" s="47" t="s">
        <v>56</v>
      </c>
      <c r="N2092" s="9" t="str">
        <f t="shared" si="508"/>
        <v>Minor</v>
      </c>
      <c r="O2092" s="10" t="str">
        <f t="shared" si="509"/>
        <v>Successful</v>
      </c>
      <c r="P2092" s="10" t="str">
        <f t="shared" si="510"/>
        <v>On Time</v>
      </c>
      <c r="Q2092" s="9">
        <f t="shared" si="511"/>
        <v>1</v>
      </c>
      <c r="R2092" s="9">
        <f t="shared" si="512"/>
        <v>1</v>
      </c>
      <c r="S2092" s="9">
        <f t="shared" si="513"/>
        <v>0</v>
      </c>
      <c r="T2092" s="9" t="str">
        <f t="shared" si="514"/>
        <v>March</v>
      </c>
      <c r="U2092" s="40">
        <f t="shared" si="515"/>
        <v>0</v>
      </c>
      <c r="V2092" s="40" t="str">
        <f t="shared" si="516"/>
        <v>Normal</v>
      </c>
      <c r="W2092" s="40">
        <f t="shared" si="517"/>
        <v>0</v>
      </c>
      <c r="X2092" s="40">
        <f t="shared" si="518"/>
        <v>0</v>
      </c>
      <c r="Y2092" s="40">
        <f t="shared" si="519"/>
        <v>0</v>
      </c>
      <c r="Z2092" s="40">
        <f t="shared" si="520"/>
        <v>0</v>
      </c>
      <c r="AA2092" s="40">
        <f t="shared" si="521"/>
        <v>1</v>
      </c>
      <c r="AB2092" s="40">
        <f t="shared" si="522"/>
        <v>0</v>
      </c>
      <c r="AC2092" s="41" t="s">
        <v>238</v>
      </c>
      <c r="AD2092" s="41" t="s">
        <v>280</v>
      </c>
      <c r="AE2092" s="41" t="s">
        <v>432</v>
      </c>
      <c r="AF2092" s="41" t="s">
        <v>216</v>
      </c>
      <c r="AG2092" s="41" t="s">
        <v>56</v>
      </c>
      <c r="AH2092" s="41" t="s">
        <v>56</v>
      </c>
      <c r="AI2092" s="41" t="s">
        <v>56</v>
      </c>
      <c r="AJ2092" s="41" t="s">
        <v>160</v>
      </c>
      <c r="AK2092" s="41" t="s">
        <v>56</v>
      </c>
    </row>
    <row r="2093" spans="1:37" s="41" customFormat="1" ht="15.75" hidden="1" thickBot="1" x14ac:dyDescent="0.3">
      <c r="A2093" s="11" t="s">
        <v>359</v>
      </c>
      <c r="B2093" s="12" t="s">
        <v>216</v>
      </c>
      <c r="C2093" s="13" t="s">
        <v>52</v>
      </c>
      <c r="D2093" s="14" t="s">
        <v>47</v>
      </c>
      <c r="E2093" s="13" t="s">
        <v>4509</v>
      </c>
      <c r="F2093" s="4" t="s">
        <v>158</v>
      </c>
      <c r="G2093" s="4" t="s">
        <v>243</v>
      </c>
      <c r="H2093" s="15">
        <v>43176.291666666664</v>
      </c>
      <c r="I2093" s="15">
        <v>43176.416666666664</v>
      </c>
      <c r="J2093" s="131" t="s">
        <v>5448</v>
      </c>
      <c r="K2093" s="45" t="s">
        <v>9</v>
      </c>
      <c r="L2093" s="47" t="s">
        <v>7</v>
      </c>
      <c r="M2093" s="47" t="s">
        <v>56</v>
      </c>
      <c r="N2093" s="9" t="str">
        <f t="shared" si="508"/>
        <v>Standard</v>
      </c>
      <c r="O2093" s="10" t="str">
        <f t="shared" si="509"/>
        <v>Successful</v>
      </c>
      <c r="P2093" s="10" t="str">
        <f t="shared" si="510"/>
        <v>On Time</v>
      </c>
      <c r="Q2093" s="9">
        <f t="shared" si="511"/>
        <v>1</v>
      </c>
      <c r="R2093" s="9">
        <f t="shared" si="512"/>
        <v>1</v>
      </c>
      <c r="S2093" s="9">
        <f t="shared" si="513"/>
        <v>0</v>
      </c>
      <c r="T2093" s="9" t="str">
        <f t="shared" si="514"/>
        <v>March</v>
      </c>
      <c r="U2093" s="40">
        <f t="shared" si="515"/>
        <v>0</v>
      </c>
      <c r="V2093" s="40" t="str">
        <f t="shared" si="516"/>
        <v>Normal</v>
      </c>
      <c r="W2093" s="40">
        <f t="shared" si="517"/>
        <v>0</v>
      </c>
      <c r="X2093" s="40">
        <f t="shared" si="518"/>
        <v>0</v>
      </c>
      <c r="Y2093" s="40">
        <f t="shared" si="519"/>
        <v>0</v>
      </c>
      <c r="Z2093" s="40">
        <f t="shared" si="520"/>
        <v>0</v>
      </c>
      <c r="AA2093" s="40">
        <f t="shared" si="521"/>
        <v>1</v>
      </c>
      <c r="AB2093" s="40">
        <f t="shared" si="522"/>
        <v>0</v>
      </c>
      <c r="AC2093" s="41" t="s">
        <v>823</v>
      </c>
      <c r="AD2093" s="41" t="s">
        <v>332</v>
      </c>
      <c r="AE2093" s="41" t="s">
        <v>121</v>
      </c>
      <c r="AF2093" s="41" t="s">
        <v>322</v>
      </c>
      <c r="AG2093" s="41" t="s">
        <v>56</v>
      </c>
      <c r="AH2093" s="41" t="s">
        <v>56</v>
      </c>
      <c r="AI2093" s="41" t="s">
        <v>56</v>
      </c>
      <c r="AJ2093" s="41" t="s">
        <v>160</v>
      </c>
      <c r="AK2093" s="41" t="s">
        <v>56</v>
      </c>
    </row>
    <row r="2094" spans="1:37" s="41" customFormat="1" ht="15.75" hidden="1" thickBot="1" x14ac:dyDescent="0.3">
      <c r="A2094" s="11" t="s">
        <v>359</v>
      </c>
      <c r="B2094" s="12" t="s">
        <v>216</v>
      </c>
      <c r="C2094" s="13" t="s">
        <v>52</v>
      </c>
      <c r="D2094" s="14" t="s">
        <v>47</v>
      </c>
      <c r="E2094" s="13" t="s">
        <v>4510</v>
      </c>
      <c r="F2094" s="4" t="s">
        <v>158</v>
      </c>
      <c r="G2094" s="4" t="s">
        <v>243</v>
      </c>
      <c r="H2094" s="15">
        <v>43177.291666666664</v>
      </c>
      <c r="I2094" s="15">
        <v>43177.416666666664</v>
      </c>
      <c r="J2094" s="131" t="s">
        <v>5449</v>
      </c>
      <c r="K2094" s="45" t="s">
        <v>9</v>
      </c>
      <c r="L2094" s="47" t="s">
        <v>7</v>
      </c>
      <c r="M2094" s="47" t="s">
        <v>56</v>
      </c>
      <c r="N2094" s="9" t="str">
        <f t="shared" si="508"/>
        <v>Standard</v>
      </c>
      <c r="O2094" s="10" t="str">
        <f t="shared" si="509"/>
        <v>Successful</v>
      </c>
      <c r="P2094" s="10" t="str">
        <f t="shared" si="510"/>
        <v>On Time</v>
      </c>
      <c r="Q2094" s="9">
        <f t="shared" si="511"/>
        <v>1</v>
      </c>
      <c r="R2094" s="9">
        <f t="shared" si="512"/>
        <v>1</v>
      </c>
      <c r="S2094" s="9">
        <f t="shared" si="513"/>
        <v>0</v>
      </c>
      <c r="T2094" s="9" t="str">
        <f t="shared" si="514"/>
        <v>March</v>
      </c>
      <c r="U2094" s="40">
        <f t="shared" si="515"/>
        <v>0</v>
      </c>
      <c r="V2094" s="40" t="str">
        <f t="shared" si="516"/>
        <v>Normal</v>
      </c>
      <c r="W2094" s="40">
        <f t="shared" si="517"/>
        <v>0</v>
      </c>
      <c r="X2094" s="40">
        <f t="shared" si="518"/>
        <v>0</v>
      </c>
      <c r="Y2094" s="40">
        <f t="shared" si="519"/>
        <v>0</v>
      </c>
      <c r="Z2094" s="40">
        <f t="shared" si="520"/>
        <v>0</v>
      </c>
      <c r="AA2094" s="40">
        <f t="shared" si="521"/>
        <v>1</v>
      </c>
      <c r="AB2094" s="40">
        <f t="shared" si="522"/>
        <v>0</v>
      </c>
      <c r="AC2094" s="41" t="s">
        <v>823</v>
      </c>
      <c r="AD2094" s="41" t="s">
        <v>332</v>
      </c>
      <c r="AE2094" s="41" t="s">
        <v>121</v>
      </c>
      <c r="AF2094" s="41" t="s">
        <v>322</v>
      </c>
      <c r="AG2094" s="41" t="s">
        <v>56</v>
      </c>
      <c r="AH2094" s="41" t="s">
        <v>56</v>
      </c>
      <c r="AI2094" s="41" t="s">
        <v>56</v>
      </c>
      <c r="AJ2094" s="41" t="s">
        <v>160</v>
      </c>
      <c r="AK2094" s="41" t="s">
        <v>56</v>
      </c>
    </row>
    <row r="2095" spans="1:37" s="41" customFormat="1" ht="15.75" hidden="1" thickBot="1" x14ac:dyDescent="0.3">
      <c r="A2095" s="11" t="s">
        <v>210</v>
      </c>
      <c r="B2095" s="12" t="s">
        <v>216</v>
      </c>
      <c r="C2095" s="13" t="s">
        <v>46</v>
      </c>
      <c r="D2095" s="14" t="s">
        <v>47</v>
      </c>
      <c r="E2095" s="13" t="s">
        <v>4511</v>
      </c>
      <c r="F2095" s="4" t="s">
        <v>447</v>
      </c>
      <c r="G2095" s="4" t="s">
        <v>3160</v>
      </c>
      <c r="H2095" s="15">
        <v>43178.75</v>
      </c>
      <c r="I2095" s="15">
        <v>43178.999305555553</v>
      </c>
      <c r="J2095" s="131" t="s">
        <v>5450</v>
      </c>
      <c r="K2095" s="45" t="s">
        <v>9</v>
      </c>
      <c r="L2095" s="47" t="s">
        <v>7</v>
      </c>
      <c r="M2095" s="47" t="s">
        <v>56</v>
      </c>
      <c r="N2095" s="9" t="str">
        <f t="shared" si="508"/>
        <v>Minor</v>
      </c>
      <c r="O2095" s="10" t="str">
        <f t="shared" si="509"/>
        <v>Successful</v>
      </c>
      <c r="P2095" s="10" t="str">
        <f t="shared" si="510"/>
        <v>On Time</v>
      </c>
      <c r="Q2095" s="9">
        <f t="shared" si="511"/>
        <v>1</v>
      </c>
      <c r="R2095" s="9">
        <f t="shared" si="512"/>
        <v>1</v>
      </c>
      <c r="S2095" s="9">
        <f t="shared" si="513"/>
        <v>0</v>
      </c>
      <c r="T2095" s="9" t="str">
        <f t="shared" si="514"/>
        <v>March</v>
      </c>
      <c r="U2095" s="40">
        <f t="shared" si="515"/>
        <v>0</v>
      </c>
      <c r="V2095" s="40" t="str">
        <f t="shared" si="516"/>
        <v>Normal</v>
      </c>
      <c r="W2095" s="40">
        <f t="shared" si="517"/>
        <v>0</v>
      </c>
      <c r="X2095" s="40">
        <f t="shared" si="518"/>
        <v>0</v>
      </c>
      <c r="Y2095" s="40">
        <f t="shared" si="519"/>
        <v>0</v>
      </c>
      <c r="Z2095" s="40">
        <f t="shared" si="520"/>
        <v>0</v>
      </c>
      <c r="AA2095" s="40">
        <f t="shared" si="521"/>
        <v>1</v>
      </c>
      <c r="AB2095" s="40">
        <f t="shared" si="522"/>
        <v>0</v>
      </c>
      <c r="AC2095" s="41" t="s">
        <v>537</v>
      </c>
      <c r="AD2095" s="41" t="s">
        <v>280</v>
      </c>
      <c r="AE2095" s="41" t="s">
        <v>425</v>
      </c>
      <c r="AF2095" s="41" t="s">
        <v>216</v>
      </c>
      <c r="AG2095" s="41" t="s">
        <v>56</v>
      </c>
      <c r="AH2095" s="41" t="s">
        <v>56</v>
      </c>
      <c r="AI2095" s="41" t="s">
        <v>56</v>
      </c>
      <c r="AJ2095" s="41" t="s">
        <v>160</v>
      </c>
      <c r="AK2095" s="41" t="s">
        <v>56</v>
      </c>
    </row>
    <row r="2096" spans="1:37" s="41" customFormat="1" ht="15.75" hidden="1" thickBot="1" x14ac:dyDescent="0.3">
      <c r="A2096" s="11" t="s">
        <v>210</v>
      </c>
      <c r="B2096" s="12" t="s">
        <v>216</v>
      </c>
      <c r="C2096" s="13" t="s">
        <v>46</v>
      </c>
      <c r="D2096" s="14" t="s">
        <v>47</v>
      </c>
      <c r="E2096" s="13" t="s">
        <v>4512</v>
      </c>
      <c r="F2096" s="4" t="s">
        <v>326</v>
      </c>
      <c r="G2096" s="4" t="s">
        <v>508</v>
      </c>
      <c r="H2096" s="15">
        <v>43178.75</v>
      </c>
      <c r="I2096" s="15">
        <v>43178.999305555553</v>
      </c>
      <c r="J2096" s="131" t="s">
        <v>5451</v>
      </c>
      <c r="K2096" s="45" t="s">
        <v>9</v>
      </c>
      <c r="L2096" s="47" t="s">
        <v>7</v>
      </c>
      <c r="M2096" s="47" t="s">
        <v>56</v>
      </c>
      <c r="N2096" s="9" t="str">
        <f t="shared" si="508"/>
        <v>Minor</v>
      </c>
      <c r="O2096" s="10" t="str">
        <f t="shared" si="509"/>
        <v>Successful</v>
      </c>
      <c r="P2096" s="10" t="str">
        <f t="shared" si="510"/>
        <v>On Time</v>
      </c>
      <c r="Q2096" s="9">
        <f t="shared" si="511"/>
        <v>1</v>
      </c>
      <c r="R2096" s="9">
        <f t="shared" si="512"/>
        <v>1</v>
      </c>
      <c r="S2096" s="9">
        <f t="shared" si="513"/>
        <v>0</v>
      </c>
      <c r="T2096" s="9" t="str">
        <f t="shared" si="514"/>
        <v>March</v>
      </c>
      <c r="U2096" s="40">
        <f t="shared" si="515"/>
        <v>0</v>
      </c>
      <c r="V2096" s="40" t="str">
        <f t="shared" si="516"/>
        <v>Normal</v>
      </c>
      <c r="W2096" s="40">
        <f t="shared" si="517"/>
        <v>0</v>
      </c>
      <c r="X2096" s="40">
        <f t="shared" si="518"/>
        <v>0</v>
      </c>
      <c r="Y2096" s="40">
        <f t="shared" si="519"/>
        <v>0</v>
      </c>
      <c r="Z2096" s="40">
        <f t="shared" si="520"/>
        <v>0</v>
      </c>
      <c r="AA2096" s="40">
        <f t="shared" si="521"/>
        <v>1</v>
      </c>
      <c r="AB2096" s="40">
        <f t="shared" si="522"/>
        <v>0</v>
      </c>
      <c r="AC2096" s="41" t="s">
        <v>537</v>
      </c>
      <c r="AD2096" s="41" t="s">
        <v>320</v>
      </c>
      <c r="AE2096" s="41" t="s">
        <v>258</v>
      </c>
      <c r="AF2096" s="41" t="s">
        <v>216</v>
      </c>
      <c r="AG2096" s="41" t="s">
        <v>56</v>
      </c>
      <c r="AH2096" s="41" t="s">
        <v>56</v>
      </c>
      <c r="AI2096" s="41" t="s">
        <v>56</v>
      </c>
      <c r="AJ2096" s="41" t="s">
        <v>160</v>
      </c>
      <c r="AK2096" s="41" t="s">
        <v>56</v>
      </c>
    </row>
    <row r="2097" spans="1:37" s="41" customFormat="1" ht="15.75" hidden="1" thickBot="1" x14ac:dyDescent="0.3">
      <c r="A2097" s="11" t="s">
        <v>248</v>
      </c>
      <c r="B2097" s="12" t="s">
        <v>216</v>
      </c>
      <c r="C2097" s="13" t="s">
        <v>46</v>
      </c>
      <c r="D2097" s="14" t="s">
        <v>47</v>
      </c>
      <c r="E2097" s="13" t="s">
        <v>4513</v>
      </c>
      <c r="F2097" s="4" t="s">
        <v>309</v>
      </c>
      <c r="G2097" s="4" t="s">
        <v>230</v>
      </c>
      <c r="H2097" s="15">
        <v>43175.625</v>
      </c>
      <c r="I2097" s="15">
        <v>43175.75</v>
      </c>
      <c r="J2097" s="131" t="s">
        <v>5452</v>
      </c>
      <c r="K2097" s="45" t="s">
        <v>9</v>
      </c>
      <c r="L2097" s="47" t="s">
        <v>7</v>
      </c>
      <c r="M2097" s="47" t="s">
        <v>56</v>
      </c>
      <c r="N2097" s="9" t="str">
        <f t="shared" si="508"/>
        <v>Minor</v>
      </c>
      <c r="O2097" s="10" t="str">
        <f t="shared" si="509"/>
        <v>Successful</v>
      </c>
      <c r="P2097" s="10" t="str">
        <f t="shared" si="510"/>
        <v>On Time</v>
      </c>
      <c r="Q2097" s="9">
        <f t="shared" si="511"/>
        <v>1</v>
      </c>
      <c r="R2097" s="9">
        <f t="shared" si="512"/>
        <v>1</v>
      </c>
      <c r="S2097" s="9">
        <f t="shared" si="513"/>
        <v>0</v>
      </c>
      <c r="T2097" s="9" t="str">
        <f t="shared" si="514"/>
        <v>March</v>
      </c>
      <c r="U2097" s="40">
        <f t="shared" si="515"/>
        <v>0</v>
      </c>
      <c r="V2097" s="40" t="str">
        <f t="shared" si="516"/>
        <v>Normal</v>
      </c>
      <c r="W2097" s="40">
        <f t="shared" si="517"/>
        <v>0</v>
      </c>
      <c r="X2097" s="40">
        <f t="shared" si="518"/>
        <v>0</v>
      </c>
      <c r="Y2097" s="40">
        <f t="shared" si="519"/>
        <v>0</v>
      </c>
      <c r="Z2097" s="40">
        <f t="shared" si="520"/>
        <v>0</v>
      </c>
      <c r="AA2097" s="40">
        <f t="shared" si="521"/>
        <v>1</v>
      </c>
      <c r="AB2097" s="40">
        <f t="shared" si="522"/>
        <v>0</v>
      </c>
      <c r="AC2097" s="41" t="s">
        <v>537</v>
      </c>
      <c r="AD2097" s="41" t="s">
        <v>338</v>
      </c>
      <c r="AE2097" s="41" t="s">
        <v>227</v>
      </c>
      <c r="AF2097" s="41" t="s">
        <v>216</v>
      </c>
      <c r="AG2097" s="41" t="s">
        <v>56</v>
      </c>
      <c r="AH2097" s="41" t="s">
        <v>56</v>
      </c>
      <c r="AI2097" s="41" t="s">
        <v>56</v>
      </c>
      <c r="AJ2097" s="41" t="s">
        <v>160</v>
      </c>
      <c r="AK2097" s="41" t="s">
        <v>56</v>
      </c>
    </row>
    <row r="2098" spans="1:37" s="41" customFormat="1" ht="15.75" hidden="1" thickBot="1" x14ac:dyDescent="0.3">
      <c r="A2098" s="11" t="s">
        <v>248</v>
      </c>
      <c r="B2098" s="12" t="s">
        <v>216</v>
      </c>
      <c r="C2098" s="13" t="s">
        <v>176</v>
      </c>
      <c r="D2098" s="14" t="s">
        <v>47</v>
      </c>
      <c r="E2098" s="13" t="s">
        <v>4514</v>
      </c>
      <c r="F2098" s="4" t="s">
        <v>75</v>
      </c>
      <c r="G2098" s="4" t="s">
        <v>234</v>
      </c>
      <c r="H2098" s="15">
        <v>43177.583333333336</v>
      </c>
      <c r="I2098" s="15">
        <v>43178.75</v>
      </c>
      <c r="J2098" s="131" t="s">
        <v>5453</v>
      </c>
      <c r="K2098" s="45" t="s">
        <v>9</v>
      </c>
      <c r="L2098" s="47" t="s">
        <v>7</v>
      </c>
      <c r="M2098" s="47" t="s">
        <v>56</v>
      </c>
      <c r="N2098" s="9" t="str">
        <f t="shared" si="508"/>
        <v>Significant</v>
      </c>
      <c r="O2098" s="10" t="str">
        <f t="shared" si="509"/>
        <v>Successful</v>
      </c>
      <c r="P2098" s="10" t="str">
        <f t="shared" si="510"/>
        <v>On Time</v>
      </c>
      <c r="Q2098" s="9">
        <f t="shared" si="511"/>
        <v>1</v>
      </c>
      <c r="R2098" s="9">
        <f t="shared" si="512"/>
        <v>1</v>
      </c>
      <c r="S2098" s="9">
        <f t="shared" si="513"/>
        <v>0</v>
      </c>
      <c r="T2098" s="9" t="str">
        <f t="shared" si="514"/>
        <v>March</v>
      </c>
      <c r="U2098" s="40">
        <f t="shared" si="515"/>
        <v>0</v>
      </c>
      <c r="V2098" s="40" t="str">
        <f t="shared" si="516"/>
        <v>Normal</v>
      </c>
      <c r="W2098" s="40">
        <f t="shared" si="517"/>
        <v>0</v>
      </c>
      <c r="X2098" s="40">
        <f t="shared" si="518"/>
        <v>0</v>
      </c>
      <c r="Y2098" s="40">
        <f t="shared" si="519"/>
        <v>0</v>
      </c>
      <c r="Z2098" s="40">
        <f t="shared" si="520"/>
        <v>0</v>
      </c>
      <c r="AA2098" s="40">
        <f t="shared" si="521"/>
        <v>1</v>
      </c>
      <c r="AB2098" s="40">
        <f t="shared" si="522"/>
        <v>0</v>
      </c>
      <c r="AC2098" s="41" t="s">
        <v>537</v>
      </c>
      <c r="AD2098" s="41" t="s">
        <v>280</v>
      </c>
      <c r="AE2098" s="41" t="s">
        <v>323</v>
      </c>
      <c r="AF2098" s="41" t="s">
        <v>216</v>
      </c>
      <c r="AG2098" s="41" t="s">
        <v>56</v>
      </c>
      <c r="AH2098" s="41" t="s">
        <v>56</v>
      </c>
      <c r="AI2098" s="41" t="s">
        <v>56</v>
      </c>
      <c r="AJ2098" s="41" t="s">
        <v>160</v>
      </c>
      <c r="AK2098" s="41" t="s">
        <v>56</v>
      </c>
    </row>
    <row r="2099" spans="1:37" s="41" customFormat="1" ht="15.75" hidden="1" thickBot="1" x14ac:dyDescent="0.3">
      <c r="A2099" s="11" t="s">
        <v>248</v>
      </c>
      <c r="B2099" s="12" t="s">
        <v>216</v>
      </c>
      <c r="C2099" s="13" t="s">
        <v>176</v>
      </c>
      <c r="D2099" s="14" t="s">
        <v>47</v>
      </c>
      <c r="E2099" s="13" t="s">
        <v>4515</v>
      </c>
      <c r="F2099" s="4" t="s">
        <v>75</v>
      </c>
      <c r="G2099" s="4" t="s">
        <v>234</v>
      </c>
      <c r="H2099" s="15">
        <v>43177.583333333336</v>
      </c>
      <c r="I2099" s="15">
        <v>43178.75</v>
      </c>
      <c r="J2099" s="131" t="s">
        <v>5454</v>
      </c>
      <c r="K2099" s="45" t="s">
        <v>9</v>
      </c>
      <c r="L2099" s="47" t="s">
        <v>7</v>
      </c>
      <c r="M2099" s="47" t="s">
        <v>56</v>
      </c>
      <c r="N2099" s="9" t="str">
        <f t="shared" si="508"/>
        <v>Significant</v>
      </c>
      <c r="O2099" s="10" t="str">
        <f t="shared" si="509"/>
        <v>Successful</v>
      </c>
      <c r="P2099" s="10" t="str">
        <f t="shared" si="510"/>
        <v>On Time</v>
      </c>
      <c r="Q2099" s="9">
        <f t="shared" si="511"/>
        <v>1</v>
      </c>
      <c r="R2099" s="9">
        <f t="shared" si="512"/>
        <v>1</v>
      </c>
      <c r="S2099" s="9">
        <f t="shared" si="513"/>
        <v>0</v>
      </c>
      <c r="T2099" s="9" t="str">
        <f t="shared" si="514"/>
        <v>March</v>
      </c>
      <c r="U2099" s="40">
        <f t="shared" si="515"/>
        <v>0</v>
      </c>
      <c r="V2099" s="40" t="str">
        <f t="shared" si="516"/>
        <v>Normal</v>
      </c>
      <c r="W2099" s="40">
        <f t="shared" si="517"/>
        <v>0</v>
      </c>
      <c r="X2099" s="40">
        <f t="shared" si="518"/>
        <v>0</v>
      </c>
      <c r="Y2099" s="40">
        <f t="shared" si="519"/>
        <v>0</v>
      </c>
      <c r="Z2099" s="40">
        <f t="shared" si="520"/>
        <v>0</v>
      </c>
      <c r="AA2099" s="40">
        <f t="shared" si="521"/>
        <v>1</v>
      </c>
      <c r="AB2099" s="40">
        <f t="shared" si="522"/>
        <v>0</v>
      </c>
      <c r="AC2099" s="41" t="s">
        <v>537</v>
      </c>
      <c r="AD2099" s="41" t="s">
        <v>280</v>
      </c>
      <c r="AE2099" s="41" t="s">
        <v>323</v>
      </c>
      <c r="AF2099" s="41" t="s">
        <v>216</v>
      </c>
      <c r="AG2099" s="41" t="s">
        <v>56</v>
      </c>
      <c r="AH2099" s="41" t="s">
        <v>56</v>
      </c>
      <c r="AI2099" s="41" t="s">
        <v>56</v>
      </c>
      <c r="AJ2099" s="41" t="s">
        <v>160</v>
      </c>
      <c r="AK2099" s="41" t="s">
        <v>56</v>
      </c>
    </row>
    <row r="2100" spans="1:37" s="41" customFormat="1" ht="15.75" hidden="1" thickBot="1" x14ac:dyDescent="0.3">
      <c r="A2100" s="11" t="s">
        <v>248</v>
      </c>
      <c r="B2100" s="12" t="s">
        <v>8</v>
      </c>
      <c r="C2100" s="13" t="s">
        <v>46</v>
      </c>
      <c r="D2100" s="14" t="s">
        <v>47</v>
      </c>
      <c r="E2100" s="13" t="s">
        <v>4516</v>
      </c>
      <c r="F2100" s="4" t="s">
        <v>76</v>
      </c>
      <c r="G2100" s="4" t="s">
        <v>213</v>
      </c>
      <c r="H2100" s="15">
        <v>43175</v>
      </c>
      <c r="I2100" s="15">
        <v>43175.833333333336</v>
      </c>
      <c r="J2100" s="131" t="s">
        <v>5455</v>
      </c>
      <c r="K2100" s="45" t="s">
        <v>9</v>
      </c>
      <c r="L2100" s="47" t="s">
        <v>7</v>
      </c>
      <c r="M2100" s="47" t="s">
        <v>56</v>
      </c>
      <c r="N2100" s="9" t="str">
        <f t="shared" si="508"/>
        <v>Minor</v>
      </c>
      <c r="O2100" s="10" t="str">
        <f t="shared" si="509"/>
        <v>Successful</v>
      </c>
      <c r="P2100" s="10" t="str">
        <f t="shared" si="510"/>
        <v>On Time</v>
      </c>
      <c r="Q2100" s="9">
        <f t="shared" si="511"/>
        <v>1</v>
      </c>
      <c r="R2100" s="9">
        <f t="shared" si="512"/>
        <v>1</v>
      </c>
      <c r="S2100" s="9">
        <f t="shared" si="513"/>
        <v>0</v>
      </c>
      <c r="T2100" s="9" t="str">
        <f t="shared" si="514"/>
        <v>March</v>
      </c>
      <c r="U2100" s="40">
        <f t="shared" si="515"/>
        <v>0</v>
      </c>
      <c r="V2100" s="40" t="str">
        <f t="shared" si="516"/>
        <v>Normal</v>
      </c>
      <c r="W2100" s="40">
        <f t="shared" si="517"/>
        <v>0</v>
      </c>
      <c r="X2100" s="40">
        <f t="shared" si="518"/>
        <v>0</v>
      </c>
      <c r="Y2100" s="40">
        <f t="shared" si="519"/>
        <v>0</v>
      </c>
      <c r="Z2100" s="40">
        <f t="shared" si="520"/>
        <v>0</v>
      </c>
      <c r="AA2100" s="40">
        <f t="shared" si="521"/>
        <v>1</v>
      </c>
      <c r="AB2100" s="40">
        <f t="shared" si="522"/>
        <v>0</v>
      </c>
      <c r="AC2100" s="41" t="s">
        <v>537</v>
      </c>
      <c r="AD2100" s="41" t="s">
        <v>280</v>
      </c>
      <c r="AE2100" s="41" t="s">
        <v>259</v>
      </c>
      <c r="AF2100" s="41" t="s">
        <v>8</v>
      </c>
      <c r="AG2100" s="41" t="s">
        <v>56</v>
      </c>
      <c r="AH2100" s="41" t="s">
        <v>56</v>
      </c>
      <c r="AI2100" s="41" t="s">
        <v>56</v>
      </c>
      <c r="AJ2100" s="41" t="s">
        <v>160</v>
      </c>
      <c r="AK2100" s="41" t="s">
        <v>56</v>
      </c>
    </row>
    <row r="2101" spans="1:37" s="41" customFormat="1" ht="15.75" hidden="1" thickBot="1" x14ac:dyDescent="0.3">
      <c r="A2101" s="11" t="s">
        <v>248</v>
      </c>
      <c r="B2101" s="12" t="s">
        <v>216</v>
      </c>
      <c r="C2101" s="13" t="s">
        <v>46</v>
      </c>
      <c r="D2101" s="14" t="s">
        <v>47</v>
      </c>
      <c r="E2101" s="13" t="s">
        <v>4517</v>
      </c>
      <c r="F2101" s="4" t="s">
        <v>309</v>
      </c>
      <c r="G2101" s="4" t="s">
        <v>1600</v>
      </c>
      <c r="H2101" s="15">
        <v>43175.625</v>
      </c>
      <c r="I2101" s="15">
        <v>43175.791666666664</v>
      </c>
      <c r="J2101" s="131" t="s">
        <v>5456</v>
      </c>
      <c r="K2101" s="45" t="s">
        <v>9</v>
      </c>
      <c r="L2101" s="47" t="s">
        <v>7</v>
      </c>
      <c r="M2101" s="47" t="s">
        <v>56</v>
      </c>
      <c r="N2101" s="9" t="str">
        <f t="shared" si="508"/>
        <v>Minor</v>
      </c>
      <c r="O2101" s="10" t="str">
        <f t="shared" si="509"/>
        <v>Successful</v>
      </c>
      <c r="P2101" s="10" t="str">
        <f t="shared" si="510"/>
        <v>On Time</v>
      </c>
      <c r="Q2101" s="9">
        <f t="shared" si="511"/>
        <v>1</v>
      </c>
      <c r="R2101" s="9">
        <f t="shared" si="512"/>
        <v>1</v>
      </c>
      <c r="S2101" s="9">
        <f t="shared" si="513"/>
        <v>0</v>
      </c>
      <c r="T2101" s="9" t="str">
        <f t="shared" si="514"/>
        <v>March</v>
      </c>
      <c r="U2101" s="40">
        <f t="shared" si="515"/>
        <v>0</v>
      </c>
      <c r="V2101" s="40" t="str">
        <f t="shared" si="516"/>
        <v>Normal</v>
      </c>
      <c r="W2101" s="40">
        <f t="shared" si="517"/>
        <v>0</v>
      </c>
      <c r="X2101" s="40">
        <f t="shared" si="518"/>
        <v>0</v>
      </c>
      <c r="Y2101" s="40">
        <f t="shared" si="519"/>
        <v>0</v>
      </c>
      <c r="Z2101" s="40">
        <f t="shared" si="520"/>
        <v>0</v>
      </c>
      <c r="AA2101" s="40">
        <f t="shared" si="521"/>
        <v>1</v>
      </c>
      <c r="AB2101" s="40">
        <f t="shared" si="522"/>
        <v>0</v>
      </c>
      <c r="AC2101" s="41" t="s">
        <v>537</v>
      </c>
      <c r="AD2101" s="41" t="s">
        <v>463</v>
      </c>
      <c r="AE2101" s="41" t="s">
        <v>227</v>
      </c>
      <c r="AF2101" s="41" t="s">
        <v>216</v>
      </c>
      <c r="AG2101" s="41" t="s">
        <v>56</v>
      </c>
      <c r="AH2101" s="41" t="s">
        <v>56</v>
      </c>
      <c r="AI2101" s="41" t="s">
        <v>56</v>
      </c>
      <c r="AJ2101" s="41" t="s">
        <v>160</v>
      </c>
      <c r="AK2101" s="41" t="s">
        <v>56</v>
      </c>
    </row>
    <row r="2102" spans="1:37" s="41" customFormat="1" ht="15.75" hidden="1" thickBot="1" x14ac:dyDescent="0.3">
      <c r="A2102" s="11" t="s">
        <v>248</v>
      </c>
      <c r="B2102" s="12" t="s">
        <v>216</v>
      </c>
      <c r="C2102" s="13" t="s">
        <v>46</v>
      </c>
      <c r="D2102" s="14" t="s">
        <v>47</v>
      </c>
      <c r="E2102" s="13" t="s">
        <v>4518</v>
      </c>
      <c r="F2102" s="4" t="s">
        <v>326</v>
      </c>
      <c r="G2102" s="4" t="s">
        <v>232</v>
      </c>
      <c r="H2102" s="15">
        <v>43176.333333333336</v>
      </c>
      <c r="I2102" s="15">
        <v>43176.5</v>
      </c>
      <c r="J2102" s="131" t="s">
        <v>5457</v>
      </c>
      <c r="K2102" s="45" t="s">
        <v>9</v>
      </c>
      <c r="L2102" s="47" t="s">
        <v>7</v>
      </c>
      <c r="M2102" s="47" t="s">
        <v>56</v>
      </c>
      <c r="N2102" s="9" t="str">
        <f t="shared" si="508"/>
        <v>Minor</v>
      </c>
      <c r="O2102" s="10" t="str">
        <f t="shared" si="509"/>
        <v>Successful</v>
      </c>
      <c r="P2102" s="10" t="str">
        <f t="shared" si="510"/>
        <v>On Time</v>
      </c>
      <c r="Q2102" s="9">
        <f t="shared" si="511"/>
        <v>1</v>
      </c>
      <c r="R2102" s="9">
        <f t="shared" si="512"/>
        <v>1</v>
      </c>
      <c r="S2102" s="9">
        <f t="shared" si="513"/>
        <v>0</v>
      </c>
      <c r="T2102" s="9" t="str">
        <f t="shared" si="514"/>
        <v>March</v>
      </c>
      <c r="U2102" s="40">
        <f t="shared" si="515"/>
        <v>0</v>
      </c>
      <c r="V2102" s="40" t="str">
        <f t="shared" si="516"/>
        <v>Normal</v>
      </c>
      <c r="W2102" s="40">
        <f t="shared" si="517"/>
        <v>0</v>
      </c>
      <c r="X2102" s="40">
        <f t="shared" si="518"/>
        <v>0</v>
      </c>
      <c r="Y2102" s="40">
        <f t="shared" si="519"/>
        <v>0</v>
      </c>
      <c r="Z2102" s="40">
        <f t="shared" si="520"/>
        <v>0</v>
      </c>
      <c r="AA2102" s="40">
        <f t="shared" si="521"/>
        <v>1</v>
      </c>
      <c r="AB2102" s="40">
        <f t="shared" si="522"/>
        <v>0</v>
      </c>
      <c r="AC2102" s="41" t="s">
        <v>537</v>
      </c>
      <c r="AD2102" s="41" t="s">
        <v>521</v>
      </c>
      <c r="AE2102" s="41" t="s">
        <v>258</v>
      </c>
      <c r="AF2102" s="41" t="s">
        <v>216</v>
      </c>
      <c r="AG2102" s="41" t="s">
        <v>56</v>
      </c>
      <c r="AH2102" s="41" t="s">
        <v>56</v>
      </c>
      <c r="AI2102" s="41" t="s">
        <v>56</v>
      </c>
      <c r="AJ2102" s="41" t="s">
        <v>160</v>
      </c>
      <c r="AK2102" s="41" t="s">
        <v>56</v>
      </c>
    </row>
    <row r="2103" spans="1:37" s="41" customFormat="1" ht="15.75" hidden="1" thickBot="1" x14ac:dyDescent="0.3">
      <c r="A2103" s="11" t="s">
        <v>248</v>
      </c>
      <c r="B2103" s="12" t="s">
        <v>216</v>
      </c>
      <c r="C2103" s="13" t="s">
        <v>46</v>
      </c>
      <c r="D2103" s="14" t="s">
        <v>47</v>
      </c>
      <c r="E2103" s="13" t="s">
        <v>4519</v>
      </c>
      <c r="F2103" s="4" t="s">
        <v>152</v>
      </c>
      <c r="G2103" s="4" t="s">
        <v>4967</v>
      </c>
      <c r="H2103" s="15">
        <v>43177.041666666664</v>
      </c>
      <c r="I2103" s="15">
        <v>43177.166666666664</v>
      </c>
      <c r="J2103" s="131" t="s">
        <v>5458</v>
      </c>
      <c r="K2103" s="45" t="s">
        <v>9</v>
      </c>
      <c r="L2103" s="47" t="s">
        <v>7</v>
      </c>
      <c r="M2103" s="47" t="s">
        <v>56</v>
      </c>
      <c r="N2103" s="9" t="str">
        <f t="shared" si="508"/>
        <v>Minor</v>
      </c>
      <c r="O2103" s="10" t="str">
        <f t="shared" si="509"/>
        <v>Successful</v>
      </c>
      <c r="P2103" s="10" t="str">
        <f t="shared" si="510"/>
        <v>On Time</v>
      </c>
      <c r="Q2103" s="9">
        <f t="shared" si="511"/>
        <v>1</v>
      </c>
      <c r="R2103" s="9">
        <f t="shared" si="512"/>
        <v>1</v>
      </c>
      <c r="S2103" s="9">
        <f t="shared" si="513"/>
        <v>0</v>
      </c>
      <c r="T2103" s="9" t="str">
        <f t="shared" si="514"/>
        <v>March</v>
      </c>
      <c r="U2103" s="40">
        <f t="shared" si="515"/>
        <v>0</v>
      </c>
      <c r="V2103" s="40" t="str">
        <f t="shared" si="516"/>
        <v>Normal</v>
      </c>
      <c r="W2103" s="40">
        <f t="shared" si="517"/>
        <v>0</v>
      </c>
      <c r="X2103" s="40">
        <f t="shared" si="518"/>
        <v>0</v>
      </c>
      <c r="Y2103" s="40">
        <f t="shared" si="519"/>
        <v>0</v>
      </c>
      <c r="Z2103" s="40">
        <f t="shared" si="520"/>
        <v>0</v>
      </c>
      <c r="AA2103" s="40">
        <f t="shared" si="521"/>
        <v>1</v>
      </c>
      <c r="AB2103" s="40">
        <f t="shared" si="522"/>
        <v>0</v>
      </c>
      <c r="AC2103" s="41" t="s">
        <v>537</v>
      </c>
      <c r="AD2103" s="41" t="s">
        <v>280</v>
      </c>
      <c r="AE2103" s="41" t="s">
        <v>121</v>
      </c>
      <c r="AF2103" s="41" t="s">
        <v>322</v>
      </c>
      <c r="AG2103" s="41" t="s">
        <v>56</v>
      </c>
      <c r="AH2103" s="41" t="s">
        <v>56</v>
      </c>
      <c r="AI2103" s="41" t="s">
        <v>56</v>
      </c>
      <c r="AJ2103" s="41" t="s">
        <v>160</v>
      </c>
      <c r="AK2103" s="41" t="s">
        <v>56</v>
      </c>
    </row>
    <row r="2104" spans="1:37" s="41" customFormat="1" ht="15.75" hidden="1" thickBot="1" x14ac:dyDescent="0.3">
      <c r="A2104" s="11" t="s">
        <v>59</v>
      </c>
      <c r="B2104" s="12" t="s">
        <v>216</v>
      </c>
      <c r="C2104" s="13" t="s">
        <v>46</v>
      </c>
      <c r="D2104" s="14" t="s">
        <v>47</v>
      </c>
      <c r="E2104" s="13" t="s">
        <v>4520</v>
      </c>
      <c r="F2104" s="4" t="s">
        <v>326</v>
      </c>
      <c r="G2104" s="4" t="s">
        <v>453</v>
      </c>
      <c r="H2104" s="15">
        <v>43173.625</v>
      </c>
      <c r="I2104" s="15">
        <v>43178.75</v>
      </c>
      <c r="J2104" s="131" t="s">
        <v>5459</v>
      </c>
      <c r="K2104" s="45" t="s">
        <v>9</v>
      </c>
      <c r="L2104" s="47" t="s">
        <v>7</v>
      </c>
      <c r="M2104" s="47" t="s">
        <v>56</v>
      </c>
      <c r="N2104" s="9" t="str">
        <f t="shared" si="508"/>
        <v>Minor</v>
      </c>
      <c r="O2104" s="10" t="str">
        <f t="shared" si="509"/>
        <v>Successful</v>
      </c>
      <c r="P2104" s="10" t="str">
        <f t="shared" si="510"/>
        <v>On Time</v>
      </c>
      <c r="Q2104" s="9">
        <f t="shared" si="511"/>
        <v>1</v>
      </c>
      <c r="R2104" s="9">
        <f t="shared" si="512"/>
        <v>1</v>
      </c>
      <c r="S2104" s="9">
        <f t="shared" si="513"/>
        <v>0</v>
      </c>
      <c r="T2104" s="9" t="str">
        <f t="shared" si="514"/>
        <v>March</v>
      </c>
      <c r="U2104" s="40">
        <f t="shared" si="515"/>
        <v>0</v>
      </c>
      <c r="V2104" s="40" t="str">
        <f t="shared" si="516"/>
        <v>Normal</v>
      </c>
      <c r="W2104" s="40">
        <f t="shared" si="517"/>
        <v>0</v>
      </c>
      <c r="X2104" s="40">
        <f t="shared" si="518"/>
        <v>0</v>
      </c>
      <c r="Y2104" s="40">
        <f t="shared" si="519"/>
        <v>0</v>
      </c>
      <c r="Z2104" s="40">
        <f t="shared" si="520"/>
        <v>0</v>
      </c>
      <c r="AA2104" s="40">
        <f t="shared" si="521"/>
        <v>1</v>
      </c>
      <c r="AB2104" s="40">
        <f t="shared" si="522"/>
        <v>0</v>
      </c>
      <c r="AC2104" s="41" t="s">
        <v>132</v>
      </c>
      <c r="AD2104" s="41" t="s">
        <v>524</v>
      </c>
      <c r="AE2104" s="41" t="s">
        <v>258</v>
      </c>
      <c r="AF2104" s="41" t="s">
        <v>216</v>
      </c>
      <c r="AG2104" s="41" t="s">
        <v>56</v>
      </c>
      <c r="AH2104" s="41" t="s">
        <v>56</v>
      </c>
      <c r="AI2104" s="41" t="s">
        <v>56</v>
      </c>
      <c r="AJ2104" s="41" t="s">
        <v>160</v>
      </c>
      <c r="AK2104" s="41" t="s">
        <v>56</v>
      </c>
    </row>
    <row r="2105" spans="1:37" s="41" customFormat="1" ht="15.75" hidden="1" thickBot="1" x14ac:dyDescent="0.3">
      <c r="A2105" s="11" t="s">
        <v>4521</v>
      </c>
      <c r="B2105" s="12" t="s">
        <v>8</v>
      </c>
      <c r="C2105" s="13" t="s">
        <v>46</v>
      </c>
      <c r="D2105" s="14" t="s">
        <v>47</v>
      </c>
      <c r="E2105" s="13" t="s">
        <v>4522</v>
      </c>
      <c r="F2105" s="4" t="s">
        <v>79</v>
      </c>
      <c r="G2105" s="4" t="s">
        <v>585</v>
      </c>
      <c r="H2105" s="15">
        <v>43176.833333333336</v>
      </c>
      <c r="I2105" s="15">
        <v>43178.666666666664</v>
      </c>
      <c r="J2105" s="131" t="s">
        <v>5460</v>
      </c>
      <c r="K2105" s="45" t="s">
        <v>9</v>
      </c>
      <c r="L2105" s="47" t="s">
        <v>7</v>
      </c>
      <c r="M2105" s="47" t="s">
        <v>56</v>
      </c>
      <c r="N2105" s="9" t="str">
        <f t="shared" si="508"/>
        <v>Minor</v>
      </c>
      <c r="O2105" s="10" t="str">
        <f t="shared" si="509"/>
        <v>Successful</v>
      </c>
      <c r="P2105" s="10" t="str">
        <f t="shared" si="510"/>
        <v>On Time</v>
      </c>
      <c r="Q2105" s="9">
        <f t="shared" si="511"/>
        <v>1</v>
      </c>
      <c r="R2105" s="9">
        <f t="shared" si="512"/>
        <v>1</v>
      </c>
      <c r="S2105" s="9">
        <f t="shared" si="513"/>
        <v>0</v>
      </c>
      <c r="T2105" s="9" t="str">
        <f t="shared" si="514"/>
        <v>March</v>
      </c>
      <c r="U2105" s="40">
        <f t="shared" si="515"/>
        <v>0</v>
      </c>
      <c r="V2105" s="40" t="str">
        <f t="shared" si="516"/>
        <v>Normal</v>
      </c>
      <c r="W2105" s="40">
        <f t="shared" si="517"/>
        <v>0</v>
      </c>
      <c r="X2105" s="40">
        <f t="shared" si="518"/>
        <v>0</v>
      </c>
      <c r="Y2105" s="40">
        <f t="shared" si="519"/>
        <v>0</v>
      </c>
      <c r="Z2105" s="40">
        <f t="shared" si="520"/>
        <v>0</v>
      </c>
      <c r="AA2105" s="40">
        <f t="shared" si="521"/>
        <v>1</v>
      </c>
      <c r="AB2105" s="40">
        <f t="shared" si="522"/>
        <v>0</v>
      </c>
      <c r="AC2105" s="41" t="s">
        <v>132</v>
      </c>
      <c r="AD2105" s="41" t="s">
        <v>280</v>
      </c>
      <c r="AE2105" s="41" t="s">
        <v>260</v>
      </c>
      <c r="AF2105" s="41" t="s">
        <v>8</v>
      </c>
      <c r="AG2105" s="41" t="s">
        <v>56</v>
      </c>
      <c r="AH2105" s="41" t="s">
        <v>56</v>
      </c>
      <c r="AI2105" s="41" t="s">
        <v>56</v>
      </c>
      <c r="AJ2105" s="41" t="s">
        <v>160</v>
      </c>
      <c r="AK2105" s="41" t="s">
        <v>56</v>
      </c>
    </row>
    <row r="2106" spans="1:37" s="41" customFormat="1" ht="15.75" hidden="1" thickBot="1" x14ac:dyDescent="0.3">
      <c r="A2106" s="11" t="s">
        <v>66</v>
      </c>
      <c r="B2106" s="12" t="s">
        <v>216</v>
      </c>
      <c r="C2106" s="13" t="s">
        <v>46</v>
      </c>
      <c r="D2106" s="14" t="s">
        <v>47</v>
      </c>
      <c r="E2106" s="13" t="s">
        <v>4523</v>
      </c>
      <c r="F2106" s="4" t="s">
        <v>152</v>
      </c>
      <c r="G2106" s="4" t="s">
        <v>200</v>
      </c>
      <c r="H2106" s="15">
        <v>43177.416666666664</v>
      </c>
      <c r="I2106" s="15">
        <v>43177.541666666664</v>
      </c>
      <c r="J2106" s="131" t="s">
        <v>5461</v>
      </c>
      <c r="K2106" s="45" t="s">
        <v>9</v>
      </c>
      <c r="L2106" s="47" t="s">
        <v>7</v>
      </c>
      <c r="M2106" s="47" t="s">
        <v>56</v>
      </c>
      <c r="N2106" s="9" t="str">
        <f t="shared" si="508"/>
        <v>Minor</v>
      </c>
      <c r="O2106" s="10" t="str">
        <f t="shared" si="509"/>
        <v>Successful</v>
      </c>
      <c r="P2106" s="10" t="str">
        <f t="shared" si="510"/>
        <v>On Time</v>
      </c>
      <c r="Q2106" s="9">
        <f t="shared" si="511"/>
        <v>1</v>
      </c>
      <c r="R2106" s="9">
        <f t="shared" si="512"/>
        <v>1</v>
      </c>
      <c r="S2106" s="9">
        <f t="shared" si="513"/>
        <v>0</v>
      </c>
      <c r="T2106" s="9" t="str">
        <f t="shared" si="514"/>
        <v>March</v>
      </c>
      <c r="U2106" s="40">
        <f t="shared" si="515"/>
        <v>0</v>
      </c>
      <c r="V2106" s="40" t="str">
        <f t="shared" si="516"/>
        <v>Normal</v>
      </c>
      <c r="W2106" s="40">
        <f t="shared" si="517"/>
        <v>0</v>
      </c>
      <c r="X2106" s="40">
        <f t="shared" si="518"/>
        <v>0</v>
      </c>
      <c r="Y2106" s="40">
        <f t="shared" si="519"/>
        <v>0</v>
      </c>
      <c r="Z2106" s="40">
        <f t="shared" si="520"/>
        <v>0</v>
      </c>
      <c r="AA2106" s="40">
        <f t="shared" si="521"/>
        <v>1</v>
      </c>
      <c r="AB2106" s="40">
        <f t="shared" si="522"/>
        <v>0</v>
      </c>
      <c r="AC2106" s="41" t="s">
        <v>132</v>
      </c>
      <c r="AD2106" s="41" t="s">
        <v>283</v>
      </c>
      <c r="AE2106" s="41" t="s">
        <v>121</v>
      </c>
      <c r="AF2106" s="41" t="s">
        <v>322</v>
      </c>
      <c r="AG2106" s="41" t="s">
        <v>56</v>
      </c>
      <c r="AH2106" s="41" t="s">
        <v>56</v>
      </c>
      <c r="AI2106" s="41" t="s">
        <v>56</v>
      </c>
      <c r="AJ2106" s="41" t="s">
        <v>160</v>
      </c>
      <c r="AK2106" s="41" t="s">
        <v>56</v>
      </c>
    </row>
    <row r="2107" spans="1:37" s="41" customFormat="1" ht="15.75" hidden="1" thickBot="1" x14ac:dyDescent="0.3">
      <c r="A2107" s="11" t="s">
        <v>49</v>
      </c>
      <c r="B2107" s="12" t="s">
        <v>8</v>
      </c>
      <c r="C2107" s="13" t="s">
        <v>46</v>
      </c>
      <c r="D2107" s="14" t="s">
        <v>47</v>
      </c>
      <c r="E2107" s="13" t="s">
        <v>4524</v>
      </c>
      <c r="F2107" s="4" t="s">
        <v>4947</v>
      </c>
      <c r="G2107" s="4" t="s">
        <v>4948</v>
      </c>
      <c r="H2107" s="15">
        <v>43176.375</v>
      </c>
      <c r="I2107" s="15">
        <v>43176.791666666664</v>
      </c>
      <c r="J2107" s="131" t="s">
        <v>5462</v>
      </c>
      <c r="K2107" s="45" t="s">
        <v>9</v>
      </c>
      <c r="L2107" s="47" t="s">
        <v>7</v>
      </c>
      <c r="M2107" s="47" t="s">
        <v>56</v>
      </c>
      <c r="N2107" s="9" t="str">
        <f t="shared" si="508"/>
        <v>Minor</v>
      </c>
      <c r="O2107" s="10" t="str">
        <f t="shared" si="509"/>
        <v>Successful</v>
      </c>
      <c r="P2107" s="10" t="str">
        <f t="shared" si="510"/>
        <v>On Time</v>
      </c>
      <c r="Q2107" s="9">
        <f t="shared" si="511"/>
        <v>1</v>
      </c>
      <c r="R2107" s="9">
        <f t="shared" si="512"/>
        <v>1</v>
      </c>
      <c r="S2107" s="9">
        <f t="shared" si="513"/>
        <v>0</v>
      </c>
      <c r="T2107" s="9" t="str">
        <f t="shared" si="514"/>
        <v>March</v>
      </c>
      <c r="U2107" s="40">
        <f t="shared" si="515"/>
        <v>0</v>
      </c>
      <c r="V2107" s="40" t="str">
        <f t="shared" si="516"/>
        <v>Normal</v>
      </c>
      <c r="W2107" s="40">
        <f t="shared" si="517"/>
        <v>0</v>
      </c>
      <c r="X2107" s="40">
        <f t="shared" si="518"/>
        <v>0</v>
      </c>
      <c r="Y2107" s="40">
        <f t="shared" si="519"/>
        <v>0</v>
      </c>
      <c r="Z2107" s="40">
        <f t="shared" si="520"/>
        <v>0</v>
      </c>
      <c r="AA2107" s="40">
        <f t="shared" si="521"/>
        <v>1</v>
      </c>
      <c r="AB2107" s="40">
        <f t="shared" si="522"/>
        <v>0</v>
      </c>
      <c r="AC2107" s="41" t="s">
        <v>132</v>
      </c>
      <c r="AD2107" s="41" t="s">
        <v>280</v>
      </c>
      <c r="AE2107" s="41" t="s">
        <v>754</v>
      </c>
      <c r="AF2107" s="41" t="s">
        <v>8</v>
      </c>
      <c r="AG2107" s="41" t="s">
        <v>56</v>
      </c>
      <c r="AH2107" s="41" t="s">
        <v>56</v>
      </c>
      <c r="AI2107" s="41" t="s">
        <v>56</v>
      </c>
      <c r="AJ2107" s="41" t="s">
        <v>160</v>
      </c>
      <c r="AK2107" s="41" t="s">
        <v>56</v>
      </c>
    </row>
    <row r="2108" spans="1:37" s="41" customFormat="1" ht="15.75" hidden="1" thickBot="1" x14ac:dyDescent="0.3">
      <c r="A2108" s="11" t="s">
        <v>49</v>
      </c>
      <c r="B2108" s="12" t="s">
        <v>8</v>
      </c>
      <c r="C2108" s="13" t="s">
        <v>46</v>
      </c>
      <c r="D2108" s="14" t="s">
        <v>47</v>
      </c>
      <c r="E2108" s="13" t="s">
        <v>4525</v>
      </c>
      <c r="F2108" s="4" t="s">
        <v>76</v>
      </c>
      <c r="G2108" s="4" t="s">
        <v>197</v>
      </c>
      <c r="H2108" s="15">
        <v>43177.333333333336</v>
      </c>
      <c r="I2108" s="15">
        <v>43178.708333333336</v>
      </c>
      <c r="J2108" s="131" t="s">
        <v>5463</v>
      </c>
      <c r="K2108" s="45" t="s">
        <v>9</v>
      </c>
      <c r="L2108" s="47" t="s">
        <v>7</v>
      </c>
      <c r="M2108" s="47" t="s">
        <v>56</v>
      </c>
      <c r="N2108" s="9" t="str">
        <f t="shared" si="508"/>
        <v>Minor</v>
      </c>
      <c r="O2108" s="10" t="str">
        <f t="shared" si="509"/>
        <v>Successful</v>
      </c>
      <c r="P2108" s="10" t="str">
        <f t="shared" si="510"/>
        <v>On Time</v>
      </c>
      <c r="Q2108" s="9">
        <f t="shared" si="511"/>
        <v>1</v>
      </c>
      <c r="R2108" s="9">
        <f t="shared" si="512"/>
        <v>1</v>
      </c>
      <c r="S2108" s="9">
        <f t="shared" si="513"/>
        <v>0</v>
      </c>
      <c r="T2108" s="9" t="str">
        <f t="shared" si="514"/>
        <v>March</v>
      </c>
      <c r="U2108" s="40">
        <f t="shared" si="515"/>
        <v>0</v>
      </c>
      <c r="V2108" s="40" t="str">
        <f t="shared" si="516"/>
        <v>Normal</v>
      </c>
      <c r="W2108" s="40">
        <f t="shared" si="517"/>
        <v>0</v>
      </c>
      <c r="X2108" s="40">
        <f t="shared" si="518"/>
        <v>0</v>
      </c>
      <c r="Y2108" s="40">
        <f t="shared" si="519"/>
        <v>0</v>
      </c>
      <c r="Z2108" s="40">
        <f t="shared" si="520"/>
        <v>0</v>
      </c>
      <c r="AA2108" s="40">
        <f t="shared" si="521"/>
        <v>1</v>
      </c>
      <c r="AB2108" s="40">
        <f t="shared" si="522"/>
        <v>0</v>
      </c>
      <c r="AC2108" s="41" t="s">
        <v>132</v>
      </c>
      <c r="AD2108" s="41" t="s">
        <v>280</v>
      </c>
      <c r="AE2108" s="41" t="s">
        <v>259</v>
      </c>
      <c r="AF2108" s="41" t="s">
        <v>8</v>
      </c>
      <c r="AG2108" s="41" t="s">
        <v>56</v>
      </c>
      <c r="AH2108" s="41" t="s">
        <v>56</v>
      </c>
      <c r="AI2108" s="41" t="s">
        <v>56</v>
      </c>
      <c r="AJ2108" s="41" t="s">
        <v>160</v>
      </c>
      <c r="AK2108" s="41" t="s">
        <v>56</v>
      </c>
    </row>
    <row r="2109" spans="1:37" s="41" customFormat="1" ht="15.75" hidden="1" thickBot="1" x14ac:dyDescent="0.3">
      <c r="A2109" s="11" t="s">
        <v>49</v>
      </c>
      <c r="B2109" s="12" t="s">
        <v>8</v>
      </c>
      <c r="C2109" s="13" t="s">
        <v>46</v>
      </c>
      <c r="D2109" s="14" t="s">
        <v>47</v>
      </c>
      <c r="E2109" s="13" t="s">
        <v>4526</v>
      </c>
      <c r="F2109" s="4" t="s">
        <v>76</v>
      </c>
      <c r="G2109" s="4" t="s">
        <v>563</v>
      </c>
      <c r="H2109" s="15">
        <v>43175.708333333336</v>
      </c>
      <c r="I2109" s="15">
        <v>43175.958333333336</v>
      </c>
      <c r="J2109" s="131" t="s">
        <v>5464</v>
      </c>
      <c r="K2109" s="45" t="s">
        <v>9</v>
      </c>
      <c r="L2109" s="47" t="s">
        <v>7</v>
      </c>
      <c r="M2109" s="47" t="s">
        <v>56</v>
      </c>
      <c r="N2109" s="9" t="str">
        <f t="shared" si="508"/>
        <v>Minor</v>
      </c>
      <c r="O2109" s="10" t="str">
        <f t="shared" si="509"/>
        <v>Successful</v>
      </c>
      <c r="P2109" s="10" t="str">
        <f t="shared" si="510"/>
        <v>On Time</v>
      </c>
      <c r="Q2109" s="9">
        <f t="shared" si="511"/>
        <v>1</v>
      </c>
      <c r="R2109" s="9">
        <f t="shared" si="512"/>
        <v>1</v>
      </c>
      <c r="S2109" s="9">
        <f t="shared" si="513"/>
        <v>0</v>
      </c>
      <c r="T2109" s="9" t="str">
        <f t="shared" si="514"/>
        <v>March</v>
      </c>
      <c r="U2109" s="40">
        <f t="shared" si="515"/>
        <v>0</v>
      </c>
      <c r="V2109" s="40" t="str">
        <f t="shared" si="516"/>
        <v>Normal</v>
      </c>
      <c r="W2109" s="40">
        <f t="shared" si="517"/>
        <v>0</v>
      </c>
      <c r="X2109" s="40">
        <f t="shared" si="518"/>
        <v>0</v>
      </c>
      <c r="Y2109" s="40">
        <f t="shared" si="519"/>
        <v>0</v>
      </c>
      <c r="Z2109" s="40">
        <f t="shared" si="520"/>
        <v>0</v>
      </c>
      <c r="AA2109" s="40">
        <f t="shared" si="521"/>
        <v>1</v>
      </c>
      <c r="AB2109" s="40">
        <f t="shared" si="522"/>
        <v>0</v>
      </c>
      <c r="AC2109" s="41" t="s">
        <v>132</v>
      </c>
      <c r="AD2109" s="41" t="s">
        <v>280</v>
      </c>
      <c r="AE2109" s="41" t="s">
        <v>259</v>
      </c>
      <c r="AF2109" s="41" t="s">
        <v>8</v>
      </c>
      <c r="AG2109" s="41" t="s">
        <v>56</v>
      </c>
      <c r="AH2109" s="41" t="s">
        <v>56</v>
      </c>
      <c r="AI2109" s="41" t="s">
        <v>56</v>
      </c>
      <c r="AJ2109" s="41" t="s">
        <v>160</v>
      </c>
      <c r="AK2109" s="41" t="s">
        <v>56</v>
      </c>
    </row>
    <row r="2110" spans="1:37" s="41" customFormat="1" ht="15.75" hidden="1" thickBot="1" x14ac:dyDescent="0.3">
      <c r="A2110" s="11" t="s">
        <v>49</v>
      </c>
      <c r="B2110" s="12" t="s">
        <v>8</v>
      </c>
      <c r="C2110" s="13" t="s">
        <v>46</v>
      </c>
      <c r="D2110" s="14" t="s">
        <v>47</v>
      </c>
      <c r="E2110" s="13" t="s">
        <v>4527</v>
      </c>
      <c r="F2110" s="4" t="s">
        <v>89</v>
      </c>
      <c r="G2110" s="4" t="s">
        <v>4946</v>
      </c>
      <c r="H2110" s="15">
        <v>43175.416666666664</v>
      </c>
      <c r="I2110" s="15">
        <v>43176</v>
      </c>
      <c r="J2110" s="131" t="s">
        <v>5067</v>
      </c>
      <c r="K2110" s="45" t="s">
        <v>9</v>
      </c>
      <c r="L2110" s="47" t="s">
        <v>7</v>
      </c>
      <c r="M2110" s="47" t="s">
        <v>56</v>
      </c>
      <c r="N2110" s="9" t="str">
        <f t="shared" si="508"/>
        <v>Minor</v>
      </c>
      <c r="O2110" s="10" t="str">
        <f t="shared" si="509"/>
        <v>Successful</v>
      </c>
      <c r="P2110" s="10" t="str">
        <f t="shared" si="510"/>
        <v>On Time</v>
      </c>
      <c r="Q2110" s="9">
        <f t="shared" si="511"/>
        <v>1</v>
      </c>
      <c r="R2110" s="9">
        <f t="shared" si="512"/>
        <v>1</v>
      </c>
      <c r="S2110" s="9">
        <f t="shared" si="513"/>
        <v>0</v>
      </c>
      <c r="T2110" s="9" t="str">
        <f t="shared" si="514"/>
        <v>March</v>
      </c>
      <c r="U2110" s="40">
        <f t="shared" si="515"/>
        <v>0</v>
      </c>
      <c r="V2110" s="40" t="str">
        <f t="shared" si="516"/>
        <v>Normal</v>
      </c>
      <c r="W2110" s="40">
        <f t="shared" si="517"/>
        <v>0</v>
      </c>
      <c r="X2110" s="40">
        <f t="shared" si="518"/>
        <v>0</v>
      </c>
      <c r="Y2110" s="40">
        <f t="shared" si="519"/>
        <v>0</v>
      </c>
      <c r="Z2110" s="40">
        <f t="shared" si="520"/>
        <v>0</v>
      </c>
      <c r="AA2110" s="40">
        <f t="shared" si="521"/>
        <v>1</v>
      </c>
      <c r="AB2110" s="40">
        <f t="shared" si="522"/>
        <v>0</v>
      </c>
      <c r="AC2110" s="41" t="s">
        <v>132</v>
      </c>
      <c r="AD2110" s="41" t="s">
        <v>280</v>
      </c>
      <c r="AE2110" s="41" t="s">
        <v>147</v>
      </c>
      <c r="AF2110" s="41" t="s">
        <v>8</v>
      </c>
      <c r="AG2110" s="41" t="s">
        <v>56</v>
      </c>
      <c r="AH2110" s="41" t="s">
        <v>56</v>
      </c>
      <c r="AI2110" s="41" t="s">
        <v>56</v>
      </c>
      <c r="AJ2110" s="41" t="s">
        <v>160</v>
      </c>
      <c r="AK2110" s="41" t="s">
        <v>56</v>
      </c>
    </row>
    <row r="2111" spans="1:37" s="41" customFormat="1" ht="15.75" hidden="1" thickBot="1" x14ac:dyDescent="0.3">
      <c r="A2111" s="11" t="s">
        <v>697</v>
      </c>
      <c r="B2111" s="12" t="s">
        <v>216</v>
      </c>
      <c r="C2111" s="13" t="s">
        <v>46</v>
      </c>
      <c r="D2111" s="14" t="s">
        <v>47</v>
      </c>
      <c r="E2111" s="13" t="s">
        <v>4528</v>
      </c>
      <c r="F2111" s="4" t="s">
        <v>343</v>
      </c>
      <c r="G2111" s="4" t="s">
        <v>354</v>
      </c>
      <c r="H2111" s="15">
        <v>43173.458333333299</v>
      </c>
      <c r="I2111" s="15">
        <v>43175.75</v>
      </c>
      <c r="J2111" s="131" t="s">
        <v>5465</v>
      </c>
      <c r="K2111" s="45" t="s">
        <v>9</v>
      </c>
      <c r="L2111" s="47" t="s">
        <v>7</v>
      </c>
      <c r="M2111" s="47" t="s">
        <v>56</v>
      </c>
      <c r="N2111" s="9" t="str">
        <f t="shared" si="508"/>
        <v>Minor</v>
      </c>
      <c r="O2111" s="10" t="str">
        <f t="shared" si="509"/>
        <v>Successful</v>
      </c>
      <c r="P2111" s="10" t="str">
        <f t="shared" si="510"/>
        <v>On Time</v>
      </c>
      <c r="Q2111" s="9">
        <f t="shared" si="511"/>
        <v>1</v>
      </c>
      <c r="R2111" s="9">
        <f t="shared" si="512"/>
        <v>1</v>
      </c>
      <c r="S2111" s="9">
        <f t="shared" si="513"/>
        <v>0</v>
      </c>
      <c r="T2111" s="9" t="str">
        <f t="shared" si="514"/>
        <v>March</v>
      </c>
      <c r="U2111" s="40">
        <f t="shared" si="515"/>
        <v>0</v>
      </c>
      <c r="V2111" s="40" t="str">
        <f t="shared" si="516"/>
        <v>Normal</v>
      </c>
      <c r="W2111" s="40">
        <f t="shared" si="517"/>
        <v>0</v>
      </c>
      <c r="X2111" s="40">
        <f t="shared" si="518"/>
        <v>0</v>
      </c>
      <c r="Y2111" s="40">
        <f t="shared" si="519"/>
        <v>0</v>
      </c>
      <c r="Z2111" s="40">
        <f t="shared" si="520"/>
        <v>0</v>
      </c>
      <c r="AA2111" s="40">
        <f t="shared" si="521"/>
        <v>1</v>
      </c>
      <c r="AB2111" s="40">
        <f t="shared" si="522"/>
        <v>0</v>
      </c>
      <c r="AC2111" s="41" t="s">
        <v>238</v>
      </c>
      <c r="AD2111" s="41" t="s">
        <v>3994</v>
      </c>
      <c r="AE2111" s="41" t="s">
        <v>420</v>
      </c>
      <c r="AF2111" s="41" t="s">
        <v>216</v>
      </c>
      <c r="AG2111" s="41" t="s">
        <v>56</v>
      </c>
      <c r="AH2111" s="41" t="s">
        <v>56</v>
      </c>
      <c r="AI2111" s="41" t="s">
        <v>56</v>
      </c>
      <c r="AJ2111" s="41" t="s">
        <v>160</v>
      </c>
      <c r="AK2111" s="41" t="s">
        <v>56</v>
      </c>
    </row>
    <row r="2112" spans="1:37" s="41" customFormat="1" ht="15.75" hidden="1" thickBot="1" x14ac:dyDescent="0.3">
      <c r="A2112" s="11" t="s">
        <v>697</v>
      </c>
      <c r="B2112" s="12" t="s">
        <v>216</v>
      </c>
      <c r="C2112" s="13" t="s">
        <v>46</v>
      </c>
      <c r="D2112" s="14" t="s">
        <v>47</v>
      </c>
      <c r="E2112" s="13" t="s">
        <v>4529</v>
      </c>
      <c r="F2112" s="4" t="s">
        <v>614</v>
      </c>
      <c r="G2112" s="4" t="s">
        <v>765</v>
      </c>
      <c r="H2112" s="15">
        <v>43174.75</v>
      </c>
      <c r="I2112" s="15">
        <v>43176.833333333299</v>
      </c>
      <c r="J2112" s="131" t="s">
        <v>5466</v>
      </c>
      <c r="K2112" s="45" t="s">
        <v>9</v>
      </c>
      <c r="L2112" s="47" t="s">
        <v>7</v>
      </c>
      <c r="M2112" s="47" t="s">
        <v>56</v>
      </c>
      <c r="N2112" s="9" t="str">
        <f t="shared" si="508"/>
        <v>Minor</v>
      </c>
      <c r="O2112" s="10" t="str">
        <f t="shared" si="509"/>
        <v>Successful</v>
      </c>
      <c r="P2112" s="10" t="str">
        <f t="shared" si="510"/>
        <v>On Time</v>
      </c>
      <c r="Q2112" s="9">
        <f t="shared" si="511"/>
        <v>1</v>
      </c>
      <c r="R2112" s="9">
        <f t="shared" si="512"/>
        <v>1</v>
      </c>
      <c r="S2112" s="9">
        <f t="shared" si="513"/>
        <v>0</v>
      </c>
      <c r="T2112" s="9" t="str">
        <f t="shared" si="514"/>
        <v>March</v>
      </c>
      <c r="U2112" s="40">
        <f t="shared" si="515"/>
        <v>0</v>
      </c>
      <c r="V2112" s="40" t="str">
        <f t="shared" si="516"/>
        <v>Normal</v>
      </c>
      <c r="W2112" s="40">
        <f t="shared" si="517"/>
        <v>0</v>
      </c>
      <c r="X2112" s="40">
        <f t="shared" si="518"/>
        <v>0</v>
      </c>
      <c r="Y2112" s="40">
        <f t="shared" si="519"/>
        <v>0</v>
      </c>
      <c r="Z2112" s="40">
        <f t="shared" si="520"/>
        <v>0</v>
      </c>
      <c r="AA2112" s="40">
        <f t="shared" si="521"/>
        <v>1</v>
      </c>
      <c r="AB2112" s="40">
        <f t="shared" si="522"/>
        <v>0</v>
      </c>
      <c r="AC2112" s="41" t="s">
        <v>238</v>
      </c>
      <c r="AD2112" s="41" t="s">
        <v>5869</v>
      </c>
      <c r="AE2112" s="41" t="s">
        <v>351</v>
      </c>
      <c r="AF2112" s="41" t="s">
        <v>216</v>
      </c>
      <c r="AG2112" s="41" t="s">
        <v>56</v>
      </c>
      <c r="AH2112" s="41" t="s">
        <v>56</v>
      </c>
      <c r="AI2112" s="41" t="s">
        <v>56</v>
      </c>
      <c r="AJ2112" s="41" t="s">
        <v>160</v>
      </c>
      <c r="AK2112" s="41" t="s">
        <v>56</v>
      </c>
    </row>
    <row r="2113" spans="1:37" s="41" customFormat="1" ht="15.75" hidden="1" thickBot="1" x14ac:dyDescent="0.3">
      <c r="A2113" s="11" t="s">
        <v>697</v>
      </c>
      <c r="B2113" s="12" t="s">
        <v>216</v>
      </c>
      <c r="C2113" s="13" t="s">
        <v>46</v>
      </c>
      <c r="D2113" s="14" t="s">
        <v>47</v>
      </c>
      <c r="E2113" s="13" t="s">
        <v>4530</v>
      </c>
      <c r="F2113" s="4" t="s">
        <v>614</v>
      </c>
      <c r="G2113" s="4" t="s">
        <v>700</v>
      </c>
      <c r="H2113" s="15">
        <v>43175.625</v>
      </c>
      <c r="I2113" s="15">
        <v>43177.5</v>
      </c>
      <c r="J2113" s="131" t="s">
        <v>5467</v>
      </c>
      <c r="K2113" s="45" t="s">
        <v>9</v>
      </c>
      <c r="L2113" s="47" t="s">
        <v>7</v>
      </c>
      <c r="M2113" s="47" t="s">
        <v>56</v>
      </c>
      <c r="N2113" s="9" t="str">
        <f t="shared" si="508"/>
        <v>Minor</v>
      </c>
      <c r="O2113" s="10" t="str">
        <f t="shared" si="509"/>
        <v>Successful</v>
      </c>
      <c r="P2113" s="10" t="str">
        <f t="shared" si="510"/>
        <v>On Time</v>
      </c>
      <c r="Q2113" s="9">
        <f t="shared" si="511"/>
        <v>1</v>
      </c>
      <c r="R2113" s="9">
        <f t="shared" si="512"/>
        <v>1</v>
      </c>
      <c r="S2113" s="9">
        <f t="shared" si="513"/>
        <v>0</v>
      </c>
      <c r="T2113" s="9" t="str">
        <f t="shared" si="514"/>
        <v>March</v>
      </c>
      <c r="U2113" s="40">
        <f t="shared" si="515"/>
        <v>0</v>
      </c>
      <c r="V2113" s="40" t="str">
        <f t="shared" si="516"/>
        <v>Normal</v>
      </c>
      <c r="W2113" s="40">
        <f t="shared" si="517"/>
        <v>0</v>
      </c>
      <c r="X2113" s="40">
        <f t="shared" si="518"/>
        <v>0</v>
      </c>
      <c r="Y2113" s="40">
        <f t="shared" si="519"/>
        <v>0</v>
      </c>
      <c r="Z2113" s="40">
        <f t="shared" si="520"/>
        <v>0</v>
      </c>
      <c r="AA2113" s="40">
        <f t="shared" si="521"/>
        <v>1</v>
      </c>
      <c r="AB2113" s="40">
        <f t="shared" si="522"/>
        <v>0</v>
      </c>
      <c r="AC2113" s="41" t="s">
        <v>238</v>
      </c>
      <c r="AD2113" s="41" t="s">
        <v>554</v>
      </c>
      <c r="AE2113" s="41" t="s">
        <v>351</v>
      </c>
      <c r="AF2113" s="41" t="s">
        <v>216</v>
      </c>
      <c r="AG2113" s="41" t="s">
        <v>56</v>
      </c>
      <c r="AH2113" s="41" t="s">
        <v>56</v>
      </c>
      <c r="AI2113" s="41" t="s">
        <v>56</v>
      </c>
      <c r="AJ2113" s="41" t="s">
        <v>160</v>
      </c>
      <c r="AK2113" s="41" t="s">
        <v>56</v>
      </c>
    </row>
    <row r="2114" spans="1:37" s="41" customFormat="1" ht="15.75" hidden="1" thickBot="1" x14ac:dyDescent="0.3">
      <c r="A2114" s="11" t="s">
        <v>697</v>
      </c>
      <c r="B2114" s="12" t="s">
        <v>216</v>
      </c>
      <c r="C2114" s="13" t="s">
        <v>46</v>
      </c>
      <c r="D2114" s="14" t="s">
        <v>47</v>
      </c>
      <c r="E2114" s="13" t="s">
        <v>4531</v>
      </c>
      <c r="F2114" s="4" t="s">
        <v>614</v>
      </c>
      <c r="G2114" s="4" t="s">
        <v>765</v>
      </c>
      <c r="H2114" s="15">
        <v>43176.708333333299</v>
      </c>
      <c r="I2114" s="15">
        <v>43179.416666666701</v>
      </c>
      <c r="J2114" s="131" t="s">
        <v>5468</v>
      </c>
      <c r="K2114" s="45" t="s">
        <v>9</v>
      </c>
      <c r="L2114" s="47" t="s">
        <v>7</v>
      </c>
      <c r="M2114" s="47" t="s">
        <v>56</v>
      </c>
      <c r="N2114" s="9" t="str">
        <f t="shared" si="508"/>
        <v>Minor</v>
      </c>
      <c r="O2114" s="10" t="str">
        <f t="shared" si="509"/>
        <v>Successful</v>
      </c>
      <c r="P2114" s="10" t="str">
        <f t="shared" si="510"/>
        <v>On Time</v>
      </c>
      <c r="Q2114" s="9">
        <f t="shared" si="511"/>
        <v>1</v>
      </c>
      <c r="R2114" s="9">
        <f t="shared" si="512"/>
        <v>1</v>
      </c>
      <c r="S2114" s="9">
        <f t="shared" si="513"/>
        <v>0</v>
      </c>
      <c r="T2114" s="9" t="str">
        <f t="shared" si="514"/>
        <v>March</v>
      </c>
      <c r="U2114" s="40">
        <f t="shared" si="515"/>
        <v>0</v>
      </c>
      <c r="V2114" s="40" t="str">
        <f t="shared" si="516"/>
        <v>Normal</v>
      </c>
      <c r="W2114" s="40">
        <f t="shared" si="517"/>
        <v>0</v>
      </c>
      <c r="X2114" s="40">
        <f t="shared" si="518"/>
        <v>0</v>
      </c>
      <c r="Y2114" s="40">
        <f t="shared" si="519"/>
        <v>0</v>
      </c>
      <c r="Z2114" s="40">
        <f t="shared" si="520"/>
        <v>0</v>
      </c>
      <c r="AA2114" s="40">
        <f t="shared" si="521"/>
        <v>1</v>
      </c>
      <c r="AB2114" s="40">
        <f t="shared" si="522"/>
        <v>0</v>
      </c>
      <c r="AC2114" s="41" t="s">
        <v>238</v>
      </c>
      <c r="AD2114" s="41" t="s">
        <v>554</v>
      </c>
      <c r="AE2114" s="41" t="s">
        <v>351</v>
      </c>
      <c r="AF2114" s="41" t="s">
        <v>216</v>
      </c>
      <c r="AG2114" s="41" t="s">
        <v>56</v>
      </c>
      <c r="AH2114" s="41" t="s">
        <v>56</v>
      </c>
      <c r="AI2114" s="41" t="s">
        <v>56</v>
      </c>
      <c r="AJ2114" s="41" t="s">
        <v>160</v>
      </c>
      <c r="AK2114" s="41" t="s">
        <v>56</v>
      </c>
    </row>
    <row r="2115" spans="1:37" s="41" customFormat="1" ht="15.75" hidden="1" thickBot="1" x14ac:dyDescent="0.3">
      <c r="A2115" s="11" t="s">
        <v>697</v>
      </c>
      <c r="B2115" s="12" t="s">
        <v>216</v>
      </c>
      <c r="C2115" s="13" t="s">
        <v>46</v>
      </c>
      <c r="D2115" s="14" t="s">
        <v>47</v>
      </c>
      <c r="E2115" s="13" t="s">
        <v>4532</v>
      </c>
      <c r="F2115" s="4" t="s">
        <v>616</v>
      </c>
      <c r="G2115" s="4" t="s">
        <v>727</v>
      </c>
      <c r="H2115" s="15">
        <v>43175.5</v>
      </c>
      <c r="I2115" s="15">
        <v>43175.708333333299</v>
      </c>
      <c r="J2115" s="131" t="s">
        <v>5469</v>
      </c>
      <c r="K2115" s="45" t="s">
        <v>9</v>
      </c>
      <c r="L2115" s="47" t="s">
        <v>7</v>
      </c>
      <c r="M2115" s="47" t="s">
        <v>56</v>
      </c>
      <c r="N2115" s="9" t="str">
        <f t="shared" si="508"/>
        <v>Minor</v>
      </c>
      <c r="O2115" s="10" t="str">
        <f t="shared" si="509"/>
        <v>Successful</v>
      </c>
      <c r="P2115" s="10" t="str">
        <f t="shared" si="510"/>
        <v>On Time</v>
      </c>
      <c r="Q2115" s="9">
        <f t="shared" si="511"/>
        <v>1</v>
      </c>
      <c r="R2115" s="9">
        <f t="shared" si="512"/>
        <v>1</v>
      </c>
      <c r="S2115" s="9">
        <f t="shared" si="513"/>
        <v>0</v>
      </c>
      <c r="T2115" s="9" t="str">
        <f t="shared" si="514"/>
        <v>March</v>
      </c>
      <c r="U2115" s="40">
        <f t="shared" si="515"/>
        <v>0</v>
      </c>
      <c r="V2115" s="40" t="str">
        <f t="shared" si="516"/>
        <v>Normal</v>
      </c>
      <c r="W2115" s="40">
        <f t="shared" si="517"/>
        <v>0</v>
      </c>
      <c r="X2115" s="40">
        <f t="shared" si="518"/>
        <v>0</v>
      </c>
      <c r="Y2115" s="40">
        <f t="shared" si="519"/>
        <v>0</v>
      </c>
      <c r="Z2115" s="40">
        <f t="shared" si="520"/>
        <v>0</v>
      </c>
      <c r="AA2115" s="40">
        <f t="shared" si="521"/>
        <v>1</v>
      </c>
      <c r="AB2115" s="40">
        <f t="shared" si="522"/>
        <v>0</v>
      </c>
      <c r="AC2115" s="41" t="s">
        <v>238</v>
      </c>
      <c r="AD2115" s="41" t="s">
        <v>3952</v>
      </c>
      <c r="AE2115" s="41" t="s">
        <v>428</v>
      </c>
      <c r="AF2115" s="41" t="s">
        <v>216</v>
      </c>
      <c r="AG2115" s="41" t="s">
        <v>56</v>
      </c>
      <c r="AH2115" s="41" t="s">
        <v>56</v>
      </c>
      <c r="AI2115" s="41" t="s">
        <v>56</v>
      </c>
      <c r="AJ2115" s="41" t="s">
        <v>160</v>
      </c>
      <c r="AK2115" s="41" t="s">
        <v>56</v>
      </c>
    </row>
    <row r="2116" spans="1:37" s="41" customFormat="1" ht="15.75" hidden="1" thickBot="1" x14ac:dyDescent="0.3">
      <c r="A2116" s="11" t="s">
        <v>697</v>
      </c>
      <c r="B2116" s="12" t="s">
        <v>216</v>
      </c>
      <c r="C2116" s="13" t="s">
        <v>46</v>
      </c>
      <c r="D2116" s="14" t="s">
        <v>47</v>
      </c>
      <c r="E2116" s="13" t="s">
        <v>4533</v>
      </c>
      <c r="F2116" s="4" t="s">
        <v>617</v>
      </c>
      <c r="G2116" s="4" t="s">
        <v>3160</v>
      </c>
      <c r="H2116" s="15">
        <v>43175.583333333299</v>
      </c>
      <c r="I2116" s="15">
        <v>43177.5</v>
      </c>
      <c r="J2116" s="131" t="s">
        <v>5470</v>
      </c>
      <c r="K2116" s="45" t="s">
        <v>9</v>
      </c>
      <c r="L2116" s="47" t="s">
        <v>7</v>
      </c>
      <c r="M2116" s="47" t="s">
        <v>56</v>
      </c>
      <c r="N2116" s="9" t="str">
        <f t="shared" ref="N2116:N2179" si="523">VLOOKUP(C2116,CBI,2,FALSE)</f>
        <v>Minor</v>
      </c>
      <c r="O2116" s="10" t="str">
        <f t="shared" ref="O2116:O2179" si="524">VLOOKUP(K2116,Exitoso,2,FALSE)</f>
        <v>Successful</v>
      </c>
      <c r="P2116" s="10" t="str">
        <f t="shared" ref="P2116:P2179" si="525">VLOOKUP(L2116,EnTiempo,2,FALSE)</f>
        <v>On Time</v>
      </c>
      <c r="Q2116" s="9">
        <f t="shared" ref="Q2116:Q2179" si="526">IF(OR(K2116="Successful",K2116="Exitoso"),1,IF(OR(K2116="Not Successful",K2116="No exitoso",K2116="Fallido"),0," "))</f>
        <v>1</v>
      </c>
      <c r="R2116" s="9">
        <f t="shared" ref="R2116:R2179" si="527">IF(OR(L2116="On Time",L2116="En tiempo"),1,IF(OR(L2116="Out of Time",L2116="Fuera de Tiempo"),0," "))</f>
        <v>1</v>
      </c>
      <c r="S2116" s="9">
        <f t="shared" ref="S2116:S2179" si="528">IF(M2116="NO",0,1)</f>
        <v>0</v>
      </c>
      <c r="T2116" s="9" t="str">
        <f t="shared" ref="T2116:T2179" si="529">VLOOKUP(MONTH(I2116),Meses,2,FALSE)</f>
        <v>March</v>
      </c>
      <c r="U2116" s="40">
        <f t="shared" ref="U2116:U2179" si="530">IF(ISERROR(FIND("SLT",J2116,1)),0,1)</f>
        <v>0</v>
      </c>
      <c r="V2116" s="40" t="str">
        <f t="shared" ref="V2116:V2179" si="531">IF(D2116="emergency","Emergency",IF(ISERROR(FIND("SLT",J2116,1)),"Normal","SLT"))</f>
        <v>Normal</v>
      </c>
      <c r="W2116" s="40">
        <f t="shared" ref="W2116:W2179" si="532">IF(V2116="Emergency",1,0)</f>
        <v>0</v>
      </c>
      <c r="X2116" s="40">
        <f t="shared" ref="X2116:X2179" si="533">IF(AG2116="Si",1,0)</f>
        <v>0</v>
      </c>
      <c r="Y2116" s="40">
        <f t="shared" ref="Y2116:Y2179" si="534">IF(AH2116="Si",1,0)</f>
        <v>0</v>
      </c>
      <c r="Z2116" s="40">
        <f t="shared" ref="Z2116:Z2179" si="535">IF(AI2116="Si",1,0)</f>
        <v>0</v>
      </c>
      <c r="AA2116" s="40">
        <f t="shared" ref="AA2116:AA2179" si="536">IF(AJ2116="Si",1,0)</f>
        <v>1</v>
      </c>
      <c r="AB2116" s="40">
        <f t="shared" ref="AB2116:AB2179" si="537">IF(AK2116="Si",1,0)</f>
        <v>0</v>
      </c>
      <c r="AC2116" s="41" t="s">
        <v>238</v>
      </c>
      <c r="AD2116" s="41" t="s">
        <v>280</v>
      </c>
      <c r="AE2116" s="41" t="s">
        <v>425</v>
      </c>
      <c r="AF2116" s="41" t="s">
        <v>216</v>
      </c>
      <c r="AG2116" s="41" t="s">
        <v>56</v>
      </c>
      <c r="AH2116" s="41" t="s">
        <v>56</v>
      </c>
      <c r="AI2116" s="41" t="s">
        <v>56</v>
      </c>
      <c r="AJ2116" s="41" t="s">
        <v>160</v>
      </c>
      <c r="AK2116" s="41" t="s">
        <v>56</v>
      </c>
    </row>
    <row r="2117" spans="1:37" s="41" customFormat="1" ht="15.75" hidden="1" thickBot="1" x14ac:dyDescent="0.3">
      <c r="A2117" s="11" t="s">
        <v>697</v>
      </c>
      <c r="B2117" s="12" t="s">
        <v>216</v>
      </c>
      <c r="C2117" s="13" t="s">
        <v>46</v>
      </c>
      <c r="D2117" s="14" t="s">
        <v>47</v>
      </c>
      <c r="E2117" s="13" t="s">
        <v>4534</v>
      </c>
      <c r="F2117" s="4" t="s">
        <v>152</v>
      </c>
      <c r="G2117" s="4" t="s">
        <v>725</v>
      </c>
      <c r="H2117" s="15">
        <v>43176.875</v>
      </c>
      <c r="I2117" s="15">
        <v>43176.958333333299</v>
      </c>
      <c r="J2117" s="131" t="s">
        <v>5471</v>
      </c>
      <c r="K2117" s="45" t="s">
        <v>9</v>
      </c>
      <c r="L2117" s="47" t="s">
        <v>7</v>
      </c>
      <c r="M2117" s="47" t="s">
        <v>56</v>
      </c>
      <c r="N2117" s="9" t="str">
        <f t="shared" si="523"/>
        <v>Minor</v>
      </c>
      <c r="O2117" s="10" t="str">
        <f t="shared" si="524"/>
        <v>Successful</v>
      </c>
      <c r="P2117" s="10" t="str">
        <f t="shared" si="525"/>
        <v>On Time</v>
      </c>
      <c r="Q2117" s="9">
        <f t="shared" si="526"/>
        <v>1</v>
      </c>
      <c r="R2117" s="9">
        <f t="shared" si="527"/>
        <v>1</v>
      </c>
      <c r="S2117" s="9">
        <f t="shared" si="528"/>
        <v>0</v>
      </c>
      <c r="T2117" s="9" t="str">
        <f t="shared" si="529"/>
        <v>March</v>
      </c>
      <c r="U2117" s="40">
        <f t="shared" si="530"/>
        <v>0</v>
      </c>
      <c r="V2117" s="40" t="str">
        <f t="shared" si="531"/>
        <v>Normal</v>
      </c>
      <c r="W2117" s="40">
        <f t="shared" si="532"/>
        <v>0</v>
      </c>
      <c r="X2117" s="40">
        <f t="shared" si="533"/>
        <v>0</v>
      </c>
      <c r="Y2117" s="40">
        <f t="shared" si="534"/>
        <v>0</v>
      </c>
      <c r="Z2117" s="40">
        <f t="shared" si="535"/>
        <v>0</v>
      </c>
      <c r="AA2117" s="40">
        <f t="shared" si="536"/>
        <v>1</v>
      </c>
      <c r="AB2117" s="40">
        <f t="shared" si="537"/>
        <v>0</v>
      </c>
      <c r="AC2117" s="41" t="s">
        <v>238</v>
      </c>
      <c r="AD2117" s="41" t="s">
        <v>296</v>
      </c>
      <c r="AE2117" s="41" t="s">
        <v>121</v>
      </c>
      <c r="AF2117" s="41" t="s">
        <v>322</v>
      </c>
      <c r="AG2117" s="41" t="s">
        <v>56</v>
      </c>
      <c r="AH2117" s="41" t="s">
        <v>56</v>
      </c>
      <c r="AI2117" s="41" t="s">
        <v>56</v>
      </c>
      <c r="AJ2117" s="41" t="s">
        <v>160</v>
      </c>
      <c r="AK2117" s="41" t="s">
        <v>56</v>
      </c>
    </row>
    <row r="2118" spans="1:37" s="41" customFormat="1" ht="15.75" hidden="1" thickBot="1" x14ac:dyDescent="0.3">
      <c r="A2118" s="11" t="s">
        <v>697</v>
      </c>
      <c r="B2118" s="12" t="s">
        <v>215</v>
      </c>
      <c r="C2118" s="13" t="s">
        <v>46</v>
      </c>
      <c r="D2118" s="14" t="s">
        <v>47</v>
      </c>
      <c r="E2118" s="13" t="s">
        <v>4535</v>
      </c>
      <c r="F2118" s="4" t="s">
        <v>94</v>
      </c>
      <c r="G2118" s="4" t="s">
        <v>4945</v>
      </c>
      <c r="H2118" s="15">
        <v>43175.375</v>
      </c>
      <c r="I2118" s="15">
        <v>43175.75</v>
      </c>
      <c r="J2118" s="131" t="s">
        <v>5472</v>
      </c>
      <c r="K2118" s="45" t="s">
        <v>9</v>
      </c>
      <c r="L2118" s="47" t="s">
        <v>7</v>
      </c>
      <c r="M2118" s="47" t="s">
        <v>56</v>
      </c>
      <c r="N2118" s="9" t="str">
        <f t="shared" si="523"/>
        <v>Minor</v>
      </c>
      <c r="O2118" s="10" t="str">
        <f t="shared" si="524"/>
        <v>Successful</v>
      </c>
      <c r="P2118" s="10" t="str">
        <f t="shared" si="525"/>
        <v>On Time</v>
      </c>
      <c r="Q2118" s="9">
        <f t="shared" si="526"/>
        <v>1</v>
      </c>
      <c r="R2118" s="9">
        <f t="shared" si="527"/>
        <v>1</v>
      </c>
      <c r="S2118" s="9">
        <f t="shared" si="528"/>
        <v>0</v>
      </c>
      <c r="T2118" s="9" t="str">
        <f t="shared" si="529"/>
        <v>March</v>
      </c>
      <c r="U2118" s="40">
        <f t="shared" si="530"/>
        <v>0</v>
      </c>
      <c r="V2118" s="40" t="str">
        <f t="shared" si="531"/>
        <v>Normal</v>
      </c>
      <c r="W2118" s="40">
        <f t="shared" si="532"/>
        <v>0</v>
      </c>
      <c r="X2118" s="40">
        <f t="shared" si="533"/>
        <v>0</v>
      </c>
      <c r="Y2118" s="40">
        <f t="shared" si="534"/>
        <v>0</v>
      </c>
      <c r="Z2118" s="40">
        <f t="shared" si="535"/>
        <v>0</v>
      </c>
      <c r="AA2118" s="40">
        <f t="shared" si="536"/>
        <v>1</v>
      </c>
      <c r="AB2118" s="40">
        <f t="shared" si="537"/>
        <v>0</v>
      </c>
      <c r="AC2118" s="41" t="s">
        <v>238</v>
      </c>
      <c r="AD2118" s="41" t="s">
        <v>280</v>
      </c>
      <c r="AE2118" s="41" t="s">
        <v>431</v>
      </c>
      <c r="AF2118" s="41" t="s">
        <v>215</v>
      </c>
      <c r="AG2118" s="41" t="s">
        <v>56</v>
      </c>
      <c r="AH2118" s="41" t="s">
        <v>56</v>
      </c>
      <c r="AI2118" s="41" t="s">
        <v>56</v>
      </c>
      <c r="AJ2118" s="41" t="s">
        <v>160</v>
      </c>
      <c r="AK2118" s="41" t="s">
        <v>56</v>
      </c>
    </row>
    <row r="2119" spans="1:37" s="41" customFormat="1" ht="15.75" hidden="1" thickBot="1" x14ac:dyDescent="0.3">
      <c r="A2119" s="11" t="s">
        <v>53</v>
      </c>
      <c r="B2119" s="12" t="s">
        <v>216</v>
      </c>
      <c r="C2119" s="13" t="s">
        <v>46</v>
      </c>
      <c r="D2119" s="14" t="s">
        <v>47</v>
      </c>
      <c r="E2119" s="13" t="s">
        <v>4536</v>
      </c>
      <c r="F2119" s="4" t="s">
        <v>117</v>
      </c>
      <c r="G2119" s="4" t="s">
        <v>179</v>
      </c>
      <c r="H2119" s="15">
        <v>43173.708333333336</v>
      </c>
      <c r="I2119" s="15">
        <v>43178.541666666664</v>
      </c>
      <c r="J2119" s="131" t="s">
        <v>5473</v>
      </c>
      <c r="K2119" s="45" t="s">
        <v>9</v>
      </c>
      <c r="L2119" s="47" t="s">
        <v>7</v>
      </c>
      <c r="M2119" s="47" t="s">
        <v>56</v>
      </c>
      <c r="N2119" s="9" t="str">
        <f t="shared" si="523"/>
        <v>Minor</v>
      </c>
      <c r="O2119" s="10" t="str">
        <f t="shared" si="524"/>
        <v>Successful</v>
      </c>
      <c r="P2119" s="10" t="str">
        <f t="shared" si="525"/>
        <v>On Time</v>
      </c>
      <c r="Q2119" s="9">
        <f t="shared" si="526"/>
        <v>1</v>
      </c>
      <c r="R2119" s="9">
        <f t="shared" si="527"/>
        <v>1</v>
      </c>
      <c r="S2119" s="9">
        <f t="shared" si="528"/>
        <v>0</v>
      </c>
      <c r="T2119" s="9" t="str">
        <f t="shared" si="529"/>
        <v>March</v>
      </c>
      <c r="U2119" s="40">
        <f t="shared" si="530"/>
        <v>0</v>
      </c>
      <c r="V2119" s="40" t="str">
        <f t="shared" si="531"/>
        <v>Normal</v>
      </c>
      <c r="W2119" s="40">
        <f t="shared" si="532"/>
        <v>0</v>
      </c>
      <c r="X2119" s="40">
        <f t="shared" si="533"/>
        <v>0</v>
      </c>
      <c r="Y2119" s="40">
        <f t="shared" si="534"/>
        <v>0</v>
      </c>
      <c r="Z2119" s="40">
        <f t="shared" si="535"/>
        <v>0</v>
      </c>
      <c r="AA2119" s="40">
        <f t="shared" si="536"/>
        <v>1</v>
      </c>
      <c r="AB2119" s="40">
        <f t="shared" si="537"/>
        <v>0</v>
      </c>
      <c r="AC2119" s="41" t="s">
        <v>131</v>
      </c>
      <c r="AD2119" s="41" t="s">
        <v>5870</v>
      </c>
      <c r="AE2119" s="41" t="s">
        <v>323</v>
      </c>
      <c r="AF2119" s="41" t="s">
        <v>216</v>
      </c>
      <c r="AG2119" s="41" t="s">
        <v>56</v>
      </c>
      <c r="AH2119" s="41" t="s">
        <v>56</v>
      </c>
      <c r="AI2119" s="41" t="s">
        <v>56</v>
      </c>
      <c r="AJ2119" s="41" t="s">
        <v>160</v>
      </c>
      <c r="AK2119" s="41" t="s">
        <v>56</v>
      </c>
    </row>
    <row r="2120" spans="1:37" s="41" customFormat="1" ht="15.75" hidden="1" thickBot="1" x14ac:dyDescent="0.3">
      <c r="A2120" s="11" t="s">
        <v>53</v>
      </c>
      <c r="B2120" s="12" t="s">
        <v>216</v>
      </c>
      <c r="C2120" s="13" t="s">
        <v>46</v>
      </c>
      <c r="D2120" s="14" t="s">
        <v>47</v>
      </c>
      <c r="E2120" s="13" t="s">
        <v>4537</v>
      </c>
      <c r="F2120" s="4" t="s">
        <v>99</v>
      </c>
      <c r="G2120" s="4" t="s">
        <v>170</v>
      </c>
      <c r="H2120" s="15">
        <v>43177.121527777781</v>
      </c>
      <c r="I2120" s="15">
        <v>43177.1875</v>
      </c>
      <c r="J2120" s="131" t="s">
        <v>5474</v>
      </c>
      <c r="K2120" s="45" t="s">
        <v>9</v>
      </c>
      <c r="L2120" s="47" t="s">
        <v>7</v>
      </c>
      <c r="M2120" s="47" t="s">
        <v>56</v>
      </c>
      <c r="N2120" s="9" t="str">
        <f t="shared" si="523"/>
        <v>Minor</v>
      </c>
      <c r="O2120" s="10" t="str">
        <f t="shared" si="524"/>
        <v>Successful</v>
      </c>
      <c r="P2120" s="10" t="str">
        <f t="shared" si="525"/>
        <v>On Time</v>
      </c>
      <c r="Q2120" s="9">
        <f t="shared" si="526"/>
        <v>1</v>
      </c>
      <c r="R2120" s="9">
        <f t="shared" si="527"/>
        <v>1</v>
      </c>
      <c r="S2120" s="9">
        <f t="shared" si="528"/>
        <v>0</v>
      </c>
      <c r="T2120" s="9" t="str">
        <f t="shared" si="529"/>
        <v>March</v>
      </c>
      <c r="U2120" s="40">
        <f t="shared" si="530"/>
        <v>0</v>
      </c>
      <c r="V2120" s="40" t="str">
        <f t="shared" si="531"/>
        <v>Normal</v>
      </c>
      <c r="W2120" s="40">
        <f t="shared" si="532"/>
        <v>0</v>
      </c>
      <c r="X2120" s="40">
        <f t="shared" si="533"/>
        <v>0</v>
      </c>
      <c r="Y2120" s="40">
        <f t="shared" si="534"/>
        <v>0</v>
      </c>
      <c r="Z2120" s="40">
        <f t="shared" si="535"/>
        <v>0</v>
      </c>
      <c r="AA2120" s="40">
        <f t="shared" si="536"/>
        <v>1</v>
      </c>
      <c r="AB2120" s="40">
        <f t="shared" si="537"/>
        <v>0</v>
      </c>
      <c r="AC2120" s="41" t="s">
        <v>131</v>
      </c>
      <c r="AD2120" s="41" t="s">
        <v>5871</v>
      </c>
      <c r="AE2120" s="41" t="s">
        <v>421</v>
      </c>
      <c r="AF2120" s="41" t="s">
        <v>216</v>
      </c>
      <c r="AG2120" s="41" t="s">
        <v>56</v>
      </c>
      <c r="AH2120" s="41" t="s">
        <v>56</v>
      </c>
      <c r="AI2120" s="41" t="s">
        <v>56</v>
      </c>
      <c r="AJ2120" s="41" t="s">
        <v>160</v>
      </c>
      <c r="AK2120" s="41" t="s">
        <v>56</v>
      </c>
    </row>
    <row r="2121" spans="1:37" s="41" customFormat="1" ht="15.75" hidden="1" thickBot="1" x14ac:dyDescent="0.3">
      <c r="A2121" s="11" t="s">
        <v>53</v>
      </c>
      <c r="B2121" s="12" t="s">
        <v>8</v>
      </c>
      <c r="C2121" s="13" t="s">
        <v>46</v>
      </c>
      <c r="D2121" s="14" t="s">
        <v>47</v>
      </c>
      <c r="E2121" s="13" t="s">
        <v>4538</v>
      </c>
      <c r="F2121" s="4" t="s">
        <v>1595</v>
      </c>
      <c r="G2121" s="4" t="s">
        <v>310</v>
      </c>
      <c r="H2121" s="15">
        <v>43176.375</v>
      </c>
      <c r="I2121" s="15">
        <v>43176.583333333336</v>
      </c>
      <c r="J2121" s="131" t="s">
        <v>5475</v>
      </c>
      <c r="K2121" s="45" t="s">
        <v>9</v>
      </c>
      <c r="L2121" s="47" t="s">
        <v>7</v>
      </c>
      <c r="M2121" s="47" t="s">
        <v>56</v>
      </c>
      <c r="N2121" s="9" t="str">
        <f t="shared" si="523"/>
        <v>Minor</v>
      </c>
      <c r="O2121" s="10" t="str">
        <f t="shared" si="524"/>
        <v>Successful</v>
      </c>
      <c r="P2121" s="10" t="str">
        <f t="shared" si="525"/>
        <v>On Time</v>
      </c>
      <c r="Q2121" s="9">
        <f t="shared" si="526"/>
        <v>1</v>
      </c>
      <c r="R2121" s="9">
        <f t="shared" si="527"/>
        <v>1</v>
      </c>
      <c r="S2121" s="9">
        <f t="shared" si="528"/>
        <v>0</v>
      </c>
      <c r="T2121" s="9" t="str">
        <f t="shared" si="529"/>
        <v>March</v>
      </c>
      <c r="U2121" s="40">
        <f t="shared" si="530"/>
        <v>0</v>
      </c>
      <c r="V2121" s="40" t="str">
        <f t="shared" si="531"/>
        <v>Normal</v>
      </c>
      <c r="W2121" s="40">
        <f t="shared" si="532"/>
        <v>0</v>
      </c>
      <c r="X2121" s="40">
        <f t="shared" si="533"/>
        <v>0</v>
      </c>
      <c r="Y2121" s="40">
        <f t="shared" si="534"/>
        <v>0</v>
      </c>
      <c r="Z2121" s="40">
        <f t="shared" si="535"/>
        <v>0</v>
      </c>
      <c r="AA2121" s="40">
        <f t="shared" si="536"/>
        <v>1</v>
      </c>
      <c r="AB2121" s="40">
        <f t="shared" si="537"/>
        <v>0</v>
      </c>
      <c r="AC2121" s="41" t="s">
        <v>131</v>
      </c>
      <c r="AD2121" s="41" t="s">
        <v>280</v>
      </c>
      <c r="AE2121" s="41" t="s">
        <v>2280</v>
      </c>
      <c r="AF2121" s="41" t="s">
        <v>8</v>
      </c>
      <c r="AG2121" s="41" t="s">
        <v>56</v>
      </c>
      <c r="AH2121" s="41" t="s">
        <v>56</v>
      </c>
      <c r="AI2121" s="41" t="s">
        <v>56</v>
      </c>
      <c r="AJ2121" s="41" t="s">
        <v>160</v>
      </c>
      <c r="AK2121" s="41" t="s">
        <v>56</v>
      </c>
    </row>
    <row r="2122" spans="1:37" s="41" customFormat="1" ht="15.75" hidden="1" thickBot="1" x14ac:dyDescent="0.3">
      <c r="A2122" s="11" t="s">
        <v>53</v>
      </c>
      <c r="B2122" s="12" t="s">
        <v>216</v>
      </c>
      <c r="C2122" s="13" t="s">
        <v>46</v>
      </c>
      <c r="D2122" s="14" t="s">
        <v>47</v>
      </c>
      <c r="E2122" s="13" t="s">
        <v>4539</v>
      </c>
      <c r="F2122" s="4" t="s">
        <v>99</v>
      </c>
      <c r="G2122" s="4" t="s">
        <v>543</v>
      </c>
      <c r="H2122" s="15">
        <v>43174.708333333336</v>
      </c>
      <c r="I2122" s="15">
        <v>43177.708333333336</v>
      </c>
      <c r="J2122" s="131" t="s">
        <v>5476</v>
      </c>
      <c r="K2122" s="45" t="s">
        <v>9</v>
      </c>
      <c r="L2122" s="47" t="s">
        <v>7</v>
      </c>
      <c r="M2122" s="47" t="s">
        <v>56</v>
      </c>
      <c r="N2122" s="9" t="str">
        <f t="shared" si="523"/>
        <v>Minor</v>
      </c>
      <c r="O2122" s="10" t="str">
        <f t="shared" si="524"/>
        <v>Successful</v>
      </c>
      <c r="P2122" s="10" t="str">
        <f t="shared" si="525"/>
        <v>On Time</v>
      </c>
      <c r="Q2122" s="9">
        <f t="shared" si="526"/>
        <v>1</v>
      </c>
      <c r="R2122" s="9">
        <f t="shared" si="527"/>
        <v>1</v>
      </c>
      <c r="S2122" s="9">
        <f t="shared" si="528"/>
        <v>0</v>
      </c>
      <c r="T2122" s="9" t="str">
        <f t="shared" si="529"/>
        <v>March</v>
      </c>
      <c r="U2122" s="40">
        <f t="shared" si="530"/>
        <v>0</v>
      </c>
      <c r="V2122" s="40" t="str">
        <f t="shared" si="531"/>
        <v>Normal</v>
      </c>
      <c r="W2122" s="40">
        <f t="shared" si="532"/>
        <v>0</v>
      </c>
      <c r="X2122" s="40">
        <f t="shared" si="533"/>
        <v>0</v>
      </c>
      <c r="Y2122" s="40">
        <f t="shared" si="534"/>
        <v>0</v>
      </c>
      <c r="Z2122" s="40">
        <f t="shared" si="535"/>
        <v>0</v>
      </c>
      <c r="AA2122" s="40">
        <f t="shared" si="536"/>
        <v>1</v>
      </c>
      <c r="AB2122" s="40">
        <f t="shared" si="537"/>
        <v>0</v>
      </c>
      <c r="AC2122" s="41" t="s">
        <v>131</v>
      </c>
      <c r="AD2122" s="41" t="s">
        <v>280</v>
      </c>
      <c r="AE2122" s="41" t="s">
        <v>421</v>
      </c>
      <c r="AF2122" s="41" t="s">
        <v>216</v>
      </c>
      <c r="AG2122" s="41" t="s">
        <v>56</v>
      </c>
      <c r="AH2122" s="41" t="s">
        <v>56</v>
      </c>
      <c r="AI2122" s="41" t="s">
        <v>56</v>
      </c>
      <c r="AJ2122" s="41" t="s">
        <v>160</v>
      </c>
      <c r="AK2122" s="41" t="s">
        <v>56</v>
      </c>
    </row>
    <row r="2123" spans="1:37" s="41" customFormat="1" ht="15.75" hidden="1" thickBot="1" x14ac:dyDescent="0.3">
      <c r="A2123" s="11" t="s">
        <v>53</v>
      </c>
      <c r="B2123" s="12" t="s">
        <v>216</v>
      </c>
      <c r="C2123" s="13" t="s">
        <v>46</v>
      </c>
      <c r="D2123" s="14" t="s">
        <v>47</v>
      </c>
      <c r="E2123" s="13" t="s">
        <v>4540</v>
      </c>
      <c r="F2123" s="4" t="s">
        <v>99</v>
      </c>
      <c r="G2123" s="4" t="s">
        <v>543</v>
      </c>
      <c r="H2123" s="15">
        <v>43175.666666666664</v>
      </c>
      <c r="I2123" s="15">
        <v>43177.833333333336</v>
      </c>
      <c r="J2123" s="131" t="s">
        <v>5477</v>
      </c>
      <c r="K2123" s="45" t="s">
        <v>9</v>
      </c>
      <c r="L2123" s="47" t="s">
        <v>7</v>
      </c>
      <c r="M2123" s="47" t="s">
        <v>56</v>
      </c>
      <c r="N2123" s="9" t="str">
        <f t="shared" si="523"/>
        <v>Minor</v>
      </c>
      <c r="O2123" s="10" t="str">
        <f t="shared" si="524"/>
        <v>Successful</v>
      </c>
      <c r="P2123" s="10" t="str">
        <f t="shared" si="525"/>
        <v>On Time</v>
      </c>
      <c r="Q2123" s="9">
        <f t="shared" si="526"/>
        <v>1</v>
      </c>
      <c r="R2123" s="9">
        <f t="shared" si="527"/>
        <v>1</v>
      </c>
      <c r="S2123" s="9">
        <f t="shared" si="528"/>
        <v>0</v>
      </c>
      <c r="T2123" s="9" t="str">
        <f t="shared" si="529"/>
        <v>March</v>
      </c>
      <c r="U2123" s="40">
        <f t="shared" si="530"/>
        <v>0</v>
      </c>
      <c r="V2123" s="40" t="str">
        <f t="shared" si="531"/>
        <v>Normal</v>
      </c>
      <c r="W2123" s="40">
        <f t="shared" si="532"/>
        <v>0</v>
      </c>
      <c r="X2123" s="40">
        <f t="shared" si="533"/>
        <v>0</v>
      </c>
      <c r="Y2123" s="40">
        <f t="shared" si="534"/>
        <v>0</v>
      </c>
      <c r="Z2123" s="40">
        <f t="shared" si="535"/>
        <v>0</v>
      </c>
      <c r="AA2123" s="40">
        <f t="shared" si="536"/>
        <v>1</v>
      </c>
      <c r="AB2123" s="40">
        <f t="shared" si="537"/>
        <v>0</v>
      </c>
      <c r="AC2123" s="41" t="s">
        <v>131</v>
      </c>
      <c r="AD2123" s="41" t="s">
        <v>280</v>
      </c>
      <c r="AE2123" s="41" t="s">
        <v>421</v>
      </c>
      <c r="AF2123" s="41" t="s">
        <v>216</v>
      </c>
      <c r="AG2123" s="41" t="s">
        <v>56</v>
      </c>
      <c r="AH2123" s="41" t="s">
        <v>56</v>
      </c>
      <c r="AI2123" s="41" t="s">
        <v>56</v>
      </c>
      <c r="AJ2123" s="41" t="s">
        <v>160</v>
      </c>
      <c r="AK2123" s="41" t="s">
        <v>56</v>
      </c>
    </row>
    <row r="2124" spans="1:37" s="41" customFormat="1" ht="15.75" hidden="1" thickBot="1" x14ac:dyDescent="0.3">
      <c r="A2124" s="11" t="s">
        <v>53</v>
      </c>
      <c r="B2124" s="12" t="s">
        <v>216</v>
      </c>
      <c r="C2124" s="13" t="s">
        <v>46</v>
      </c>
      <c r="D2124" s="14" t="s">
        <v>47</v>
      </c>
      <c r="E2124" s="13" t="s">
        <v>4541</v>
      </c>
      <c r="F2124" s="4" t="s">
        <v>101</v>
      </c>
      <c r="G2124" s="4" t="s">
        <v>276</v>
      </c>
      <c r="H2124" s="15">
        <v>43177.333333333336</v>
      </c>
      <c r="I2124" s="15">
        <v>43177.625</v>
      </c>
      <c r="J2124" s="131" t="s">
        <v>5478</v>
      </c>
      <c r="K2124" s="45" t="s">
        <v>9</v>
      </c>
      <c r="L2124" s="47" t="s">
        <v>7</v>
      </c>
      <c r="M2124" s="47" t="s">
        <v>56</v>
      </c>
      <c r="N2124" s="9" t="str">
        <f t="shared" si="523"/>
        <v>Minor</v>
      </c>
      <c r="O2124" s="10" t="str">
        <f t="shared" si="524"/>
        <v>Successful</v>
      </c>
      <c r="P2124" s="10" t="str">
        <f t="shared" si="525"/>
        <v>On Time</v>
      </c>
      <c r="Q2124" s="9">
        <f t="shared" si="526"/>
        <v>1</v>
      </c>
      <c r="R2124" s="9">
        <f t="shared" si="527"/>
        <v>1</v>
      </c>
      <c r="S2124" s="9">
        <f t="shared" si="528"/>
        <v>0</v>
      </c>
      <c r="T2124" s="9" t="str">
        <f t="shared" si="529"/>
        <v>March</v>
      </c>
      <c r="U2124" s="40">
        <f t="shared" si="530"/>
        <v>0</v>
      </c>
      <c r="V2124" s="40" t="str">
        <f t="shared" si="531"/>
        <v>Normal</v>
      </c>
      <c r="W2124" s="40">
        <f t="shared" si="532"/>
        <v>0</v>
      </c>
      <c r="X2124" s="40">
        <f t="shared" si="533"/>
        <v>0</v>
      </c>
      <c r="Y2124" s="40">
        <f t="shared" si="534"/>
        <v>0</v>
      </c>
      <c r="Z2124" s="40">
        <f t="shared" si="535"/>
        <v>0</v>
      </c>
      <c r="AA2124" s="40">
        <f t="shared" si="536"/>
        <v>1</v>
      </c>
      <c r="AB2124" s="40">
        <f t="shared" si="537"/>
        <v>0</v>
      </c>
      <c r="AC2124" s="41" t="s">
        <v>131</v>
      </c>
      <c r="AD2124" s="41" t="s">
        <v>280</v>
      </c>
      <c r="AE2124" s="41" t="s">
        <v>427</v>
      </c>
      <c r="AF2124" s="41" t="s">
        <v>216</v>
      </c>
      <c r="AG2124" s="41" t="s">
        <v>56</v>
      </c>
      <c r="AH2124" s="41" t="s">
        <v>56</v>
      </c>
      <c r="AI2124" s="41" t="s">
        <v>56</v>
      </c>
      <c r="AJ2124" s="41" t="s">
        <v>160</v>
      </c>
      <c r="AK2124" s="41" t="s">
        <v>56</v>
      </c>
    </row>
    <row r="2125" spans="1:37" s="41" customFormat="1" ht="15.75" hidden="1" thickBot="1" x14ac:dyDescent="0.3">
      <c r="A2125" s="11" t="s">
        <v>53</v>
      </c>
      <c r="B2125" s="12" t="s">
        <v>216</v>
      </c>
      <c r="C2125" s="13" t="s">
        <v>46</v>
      </c>
      <c r="D2125" s="14" t="s">
        <v>47</v>
      </c>
      <c r="E2125" s="13" t="s">
        <v>4542</v>
      </c>
      <c r="F2125" s="4" t="s">
        <v>101</v>
      </c>
      <c r="G2125" s="4" t="s">
        <v>625</v>
      </c>
      <c r="H2125" s="15">
        <v>43177.5</v>
      </c>
      <c r="I2125" s="15">
        <v>43177.708333333336</v>
      </c>
      <c r="J2125" s="131" t="s">
        <v>5479</v>
      </c>
      <c r="K2125" s="45" t="s">
        <v>9</v>
      </c>
      <c r="L2125" s="47" t="s">
        <v>7</v>
      </c>
      <c r="M2125" s="47" t="s">
        <v>56</v>
      </c>
      <c r="N2125" s="9" t="str">
        <f t="shared" si="523"/>
        <v>Minor</v>
      </c>
      <c r="O2125" s="10" t="str">
        <f t="shared" si="524"/>
        <v>Successful</v>
      </c>
      <c r="P2125" s="10" t="str">
        <f t="shared" si="525"/>
        <v>On Time</v>
      </c>
      <c r="Q2125" s="9">
        <f t="shared" si="526"/>
        <v>1</v>
      </c>
      <c r="R2125" s="9">
        <f t="shared" si="527"/>
        <v>1</v>
      </c>
      <c r="S2125" s="9">
        <f t="shared" si="528"/>
        <v>0</v>
      </c>
      <c r="T2125" s="9" t="str">
        <f t="shared" si="529"/>
        <v>March</v>
      </c>
      <c r="U2125" s="40">
        <f t="shared" si="530"/>
        <v>0</v>
      </c>
      <c r="V2125" s="40" t="str">
        <f t="shared" si="531"/>
        <v>Normal</v>
      </c>
      <c r="W2125" s="40">
        <f t="shared" si="532"/>
        <v>0</v>
      </c>
      <c r="X2125" s="40">
        <f t="shared" si="533"/>
        <v>0</v>
      </c>
      <c r="Y2125" s="40">
        <f t="shared" si="534"/>
        <v>0</v>
      </c>
      <c r="Z2125" s="40">
        <f t="shared" si="535"/>
        <v>0</v>
      </c>
      <c r="AA2125" s="40">
        <f t="shared" si="536"/>
        <v>1</v>
      </c>
      <c r="AB2125" s="40">
        <f t="shared" si="537"/>
        <v>0</v>
      </c>
      <c r="AC2125" s="41" t="s">
        <v>131</v>
      </c>
      <c r="AD2125" s="41" t="s">
        <v>587</v>
      </c>
      <c r="AE2125" s="41" t="s">
        <v>427</v>
      </c>
      <c r="AF2125" s="41" t="s">
        <v>216</v>
      </c>
      <c r="AG2125" s="41" t="s">
        <v>56</v>
      </c>
      <c r="AH2125" s="41" t="s">
        <v>56</v>
      </c>
      <c r="AI2125" s="41" t="s">
        <v>56</v>
      </c>
      <c r="AJ2125" s="41" t="s">
        <v>160</v>
      </c>
      <c r="AK2125" s="41" t="s">
        <v>56</v>
      </c>
    </row>
    <row r="2126" spans="1:37" s="41" customFormat="1" ht="15.75" hidden="1" thickBot="1" x14ac:dyDescent="0.3">
      <c r="A2126" s="11" t="s">
        <v>53</v>
      </c>
      <c r="B2126" s="12" t="s">
        <v>216</v>
      </c>
      <c r="C2126" s="13" t="s">
        <v>46</v>
      </c>
      <c r="D2126" s="14" t="s">
        <v>47</v>
      </c>
      <c r="E2126" s="13" t="s">
        <v>4543</v>
      </c>
      <c r="F2126" s="4" t="s">
        <v>113</v>
      </c>
      <c r="G2126" s="4" t="s">
        <v>4968</v>
      </c>
      <c r="H2126" s="15">
        <v>43176.3125</v>
      </c>
      <c r="I2126" s="15">
        <v>43178.75</v>
      </c>
      <c r="J2126" s="131" t="s">
        <v>5480</v>
      </c>
      <c r="K2126" s="45" t="s">
        <v>9</v>
      </c>
      <c r="L2126" s="47" t="s">
        <v>7</v>
      </c>
      <c r="M2126" s="47" t="s">
        <v>56</v>
      </c>
      <c r="N2126" s="9" t="str">
        <f t="shared" si="523"/>
        <v>Minor</v>
      </c>
      <c r="O2126" s="10" t="str">
        <f t="shared" si="524"/>
        <v>Successful</v>
      </c>
      <c r="P2126" s="10" t="str">
        <f t="shared" si="525"/>
        <v>On Time</v>
      </c>
      <c r="Q2126" s="9">
        <f t="shared" si="526"/>
        <v>1</v>
      </c>
      <c r="R2126" s="9">
        <f t="shared" si="527"/>
        <v>1</v>
      </c>
      <c r="S2126" s="9">
        <f t="shared" si="528"/>
        <v>0</v>
      </c>
      <c r="T2126" s="9" t="str">
        <f t="shared" si="529"/>
        <v>March</v>
      </c>
      <c r="U2126" s="40">
        <f t="shared" si="530"/>
        <v>0</v>
      </c>
      <c r="V2126" s="40" t="str">
        <f t="shared" si="531"/>
        <v>Normal</v>
      </c>
      <c r="W2126" s="40">
        <f t="shared" si="532"/>
        <v>0</v>
      </c>
      <c r="X2126" s="40">
        <f t="shared" si="533"/>
        <v>0</v>
      </c>
      <c r="Y2126" s="40">
        <f t="shared" si="534"/>
        <v>0</v>
      </c>
      <c r="Z2126" s="40">
        <f t="shared" si="535"/>
        <v>0</v>
      </c>
      <c r="AA2126" s="40">
        <f t="shared" si="536"/>
        <v>1</v>
      </c>
      <c r="AB2126" s="40">
        <f t="shared" si="537"/>
        <v>0</v>
      </c>
      <c r="AC2126" s="41" t="s">
        <v>131</v>
      </c>
      <c r="AD2126" s="41" t="s">
        <v>280</v>
      </c>
      <c r="AE2126" s="41" t="s">
        <v>323</v>
      </c>
      <c r="AF2126" s="41" t="s">
        <v>216</v>
      </c>
      <c r="AG2126" s="41" t="s">
        <v>56</v>
      </c>
      <c r="AH2126" s="41" t="s">
        <v>56</v>
      </c>
      <c r="AI2126" s="41" t="s">
        <v>56</v>
      </c>
      <c r="AJ2126" s="41" t="s">
        <v>160</v>
      </c>
      <c r="AK2126" s="41" t="s">
        <v>56</v>
      </c>
    </row>
    <row r="2127" spans="1:37" s="41" customFormat="1" ht="15.75" hidden="1" thickBot="1" x14ac:dyDescent="0.3">
      <c r="A2127" s="11" t="s">
        <v>53</v>
      </c>
      <c r="B2127" s="12" t="s">
        <v>215</v>
      </c>
      <c r="C2127" s="13" t="s">
        <v>46</v>
      </c>
      <c r="D2127" s="14" t="s">
        <v>47</v>
      </c>
      <c r="E2127" s="13" t="s">
        <v>4544</v>
      </c>
      <c r="F2127" s="4" t="s">
        <v>118</v>
      </c>
      <c r="G2127" s="4" t="s">
        <v>4969</v>
      </c>
      <c r="H2127" s="15">
        <v>43175.625</v>
      </c>
      <c r="I2127" s="15">
        <v>43175.791666666664</v>
      </c>
      <c r="J2127" s="131" t="s">
        <v>5481</v>
      </c>
      <c r="K2127" s="45" t="s">
        <v>9</v>
      </c>
      <c r="L2127" s="47" t="s">
        <v>7</v>
      </c>
      <c r="M2127" s="47" t="s">
        <v>56</v>
      </c>
      <c r="N2127" s="9" t="str">
        <f t="shared" si="523"/>
        <v>Minor</v>
      </c>
      <c r="O2127" s="10" t="str">
        <f t="shared" si="524"/>
        <v>Successful</v>
      </c>
      <c r="P2127" s="10" t="str">
        <f t="shared" si="525"/>
        <v>On Time</v>
      </c>
      <c r="Q2127" s="9">
        <f t="shared" si="526"/>
        <v>1</v>
      </c>
      <c r="R2127" s="9">
        <f t="shared" si="527"/>
        <v>1</v>
      </c>
      <c r="S2127" s="9">
        <f t="shared" si="528"/>
        <v>0</v>
      </c>
      <c r="T2127" s="9" t="str">
        <f t="shared" si="529"/>
        <v>March</v>
      </c>
      <c r="U2127" s="40">
        <f t="shared" si="530"/>
        <v>0</v>
      </c>
      <c r="V2127" s="40" t="str">
        <f t="shared" si="531"/>
        <v>Normal</v>
      </c>
      <c r="W2127" s="40">
        <f t="shared" si="532"/>
        <v>0</v>
      </c>
      <c r="X2127" s="40">
        <f t="shared" si="533"/>
        <v>0</v>
      </c>
      <c r="Y2127" s="40">
        <f t="shared" si="534"/>
        <v>0</v>
      </c>
      <c r="Z2127" s="40">
        <f t="shared" si="535"/>
        <v>0</v>
      </c>
      <c r="AA2127" s="40">
        <f t="shared" si="536"/>
        <v>1</v>
      </c>
      <c r="AB2127" s="40">
        <f t="shared" si="537"/>
        <v>0</v>
      </c>
      <c r="AC2127" s="41" t="s">
        <v>131</v>
      </c>
      <c r="AD2127" s="41" t="s">
        <v>5872</v>
      </c>
      <c r="AE2127" s="41" t="s">
        <v>433</v>
      </c>
      <c r="AF2127" s="41" t="s">
        <v>215</v>
      </c>
      <c r="AG2127" s="41" t="s">
        <v>56</v>
      </c>
      <c r="AH2127" s="41" t="s">
        <v>56</v>
      </c>
      <c r="AI2127" s="41" t="s">
        <v>56</v>
      </c>
      <c r="AJ2127" s="41" t="s">
        <v>160</v>
      </c>
      <c r="AK2127" s="41" t="s">
        <v>56</v>
      </c>
    </row>
    <row r="2128" spans="1:37" s="41" customFormat="1" ht="15.75" hidden="1" thickBot="1" x14ac:dyDescent="0.3">
      <c r="A2128" s="11" t="s">
        <v>53</v>
      </c>
      <c r="B2128" s="12" t="s">
        <v>215</v>
      </c>
      <c r="C2128" s="13" t="s">
        <v>46</v>
      </c>
      <c r="D2128" s="14" t="s">
        <v>47</v>
      </c>
      <c r="E2128" s="13" t="s">
        <v>4545</v>
      </c>
      <c r="F2128" s="4" t="s">
        <v>235</v>
      </c>
      <c r="G2128" s="4" t="s">
        <v>4970</v>
      </c>
      <c r="H2128" s="15">
        <v>43177.326388888891</v>
      </c>
      <c r="I2128" s="15">
        <v>43177.604166666664</v>
      </c>
      <c r="J2128" s="131" t="s">
        <v>5482</v>
      </c>
      <c r="K2128" s="45" t="s">
        <v>9</v>
      </c>
      <c r="L2128" s="47" t="s">
        <v>7</v>
      </c>
      <c r="M2128" s="47" t="s">
        <v>56</v>
      </c>
      <c r="N2128" s="9" t="str">
        <f t="shared" si="523"/>
        <v>Minor</v>
      </c>
      <c r="O2128" s="10" t="str">
        <f t="shared" si="524"/>
        <v>Successful</v>
      </c>
      <c r="P2128" s="10" t="str">
        <f t="shared" si="525"/>
        <v>On Time</v>
      </c>
      <c r="Q2128" s="9">
        <f t="shared" si="526"/>
        <v>1</v>
      </c>
      <c r="R2128" s="9">
        <f t="shared" si="527"/>
        <v>1</v>
      </c>
      <c r="S2128" s="9">
        <f t="shared" si="528"/>
        <v>0</v>
      </c>
      <c r="T2128" s="9" t="str">
        <f t="shared" si="529"/>
        <v>March</v>
      </c>
      <c r="U2128" s="40">
        <f t="shared" si="530"/>
        <v>0</v>
      </c>
      <c r="V2128" s="40" t="str">
        <f t="shared" si="531"/>
        <v>Normal</v>
      </c>
      <c r="W2128" s="40">
        <f t="shared" si="532"/>
        <v>0</v>
      </c>
      <c r="X2128" s="40">
        <f t="shared" si="533"/>
        <v>0</v>
      </c>
      <c r="Y2128" s="40">
        <f t="shared" si="534"/>
        <v>0</v>
      </c>
      <c r="Z2128" s="40">
        <f t="shared" si="535"/>
        <v>0</v>
      </c>
      <c r="AA2128" s="40">
        <f t="shared" si="536"/>
        <v>1</v>
      </c>
      <c r="AB2128" s="40">
        <f t="shared" si="537"/>
        <v>0</v>
      </c>
      <c r="AC2128" s="41" t="s">
        <v>131</v>
      </c>
      <c r="AD2128" s="41" t="s">
        <v>280</v>
      </c>
      <c r="AE2128" s="41" t="s">
        <v>433</v>
      </c>
      <c r="AF2128" s="41" t="s">
        <v>215</v>
      </c>
      <c r="AG2128" s="41" t="s">
        <v>56</v>
      </c>
      <c r="AH2128" s="41" t="s">
        <v>56</v>
      </c>
      <c r="AI2128" s="41" t="s">
        <v>56</v>
      </c>
      <c r="AJ2128" s="41" t="s">
        <v>160</v>
      </c>
      <c r="AK2128" s="41" t="s">
        <v>56</v>
      </c>
    </row>
    <row r="2129" spans="1:37" s="41" customFormat="1" ht="15.75" hidden="1" thickBot="1" x14ac:dyDescent="0.3">
      <c r="A2129" s="11" t="s">
        <v>53</v>
      </c>
      <c r="B2129" s="12" t="s">
        <v>216</v>
      </c>
      <c r="C2129" s="13" t="s">
        <v>46</v>
      </c>
      <c r="D2129" s="14" t="s">
        <v>47</v>
      </c>
      <c r="E2129" s="13" t="s">
        <v>4546</v>
      </c>
      <c r="F2129" s="4" t="s">
        <v>106</v>
      </c>
      <c r="G2129" s="4" t="s">
        <v>660</v>
      </c>
      <c r="H2129" s="15">
        <v>43176.875</v>
      </c>
      <c r="I2129" s="15">
        <v>43177.625</v>
      </c>
      <c r="J2129" s="131" t="s">
        <v>5483</v>
      </c>
      <c r="K2129" s="45" t="s">
        <v>9</v>
      </c>
      <c r="L2129" s="47" t="s">
        <v>7</v>
      </c>
      <c r="M2129" s="47" t="s">
        <v>56</v>
      </c>
      <c r="N2129" s="9" t="str">
        <f t="shared" si="523"/>
        <v>Minor</v>
      </c>
      <c r="O2129" s="10" t="str">
        <f t="shared" si="524"/>
        <v>Successful</v>
      </c>
      <c r="P2129" s="10" t="str">
        <f t="shared" si="525"/>
        <v>On Time</v>
      </c>
      <c r="Q2129" s="9">
        <f t="shared" si="526"/>
        <v>1</v>
      </c>
      <c r="R2129" s="9">
        <f t="shared" si="527"/>
        <v>1</v>
      </c>
      <c r="S2129" s="9">
        <f t="shared" si="528"/>
        <v>0</v>
      </c>
      <c r="T2129" s="9" t="str">
        <f t="shared" si="529"/>
        <v>March</v>
      </c>
      <c r="U2129" s="40">
        <f t="shared" si="530"/>
        <v>0</v>
      </c>
      <c r="V2129" s="40" t="str">
        <f t="shared" si="531"/>
        <v>Normal</v>
      </c>
      <c r="W2129" s="40">
        <f t="shared" si="532"/>
        <v>0</v>
      </c>
      <c r="X2129" s="40">
        <f t="shared" si="533"/>
        <v>0</v>
      </c>
      <c r="Y2129" s="40">
        <f t="shared" si="534"/>
        <v>0</v>
      </c>
      <c r="Z2129" s="40">
        <f t="shared" si="535"/>
        <v>0</v>
      </c>
      <c r="AA2129" s="40">
        <f t="shared" si="536"/>
        <v>1</v>
      </c>
      <c r="AB2129" s="40">
        <f t="shared" si="537"/>
        <v>0</v>
      </c>
      <c r="AC2129" s="41" t="s">
        <v>131</v>
      </c>
      <c r="AD2129" s="41" t="s">
        <v>3978</v>
      </c>
      <c r="AE2129" s="41" t="s">
        <v>429</v>
      </c>
      <c r="AF2129" s="41" t="s">
        <v>216</v>
      </c>
      <c r="AG2129" s="41" t="s">
        <v>56</v>
      </c>
      <c r="AH2129" s="41" t="s">
        <v>56</v>
      </c>
      <c r="AI2129" s="41" t="s">
        <v>56</v>
      </c>
      <c r="AJ2129" s="41" t="s">
        <v>160</v>
      </c>
      <c r="AK2129" s="41" t="s">
        <v>56</v>
      </c>
    </row>
    <row r="2130" spans="1:37" s="41" customFormat="1" ht="15.75" hidden="1" thickBot="1" x14ac:dyDescent="0.3">
      <c r="A2130" s="11" t="s">
        <v>53</v>
      </c>
      <c r="B2130" s="12" t="s">
        <v>216</v>
      </c>
      <c r="C2130" s="13" t="s">
        <v>46</v>
      </c>
      <c r="D2130" s="14" t="s">
        <v>47</v>
      </c>
      <c r="E2130" s="13" t="s">
        <v>4547</v>
      </c>
      <c r="F2130" s="4" t="s">
        <v>106</v>
      </c>
      <c r="G2130" s="4" t="s">
        <v>3181</v>
      </c>
      <c r="H2130" s="15">
        <v>43177.375</v>
      </c>
      <c r="I2130" s="15">
        <v>43177.541666666664</v>
      </c>
      <c r="J2130" s="131" t="s">
        <v>5484</v>
      </c>
      <c r="K2130" s="45" t="s">
        <v>9</v>
      </c>
      <c r="L2130" s="47" t="s">
        <v>7</v>
      </c>
      <c r="M2130" s="47" t="s">
        <v>56</v>
      </c>
      <c r="N2130" s="9" t="str">
        <f t="shared" si="523"/>
        <v>Minor</v>
      </c>
      <c r="O2130" s="10" t="str">
        <f t="shared" si="524"/>
        <v>Successful</v>
      </c>
      <c r="P2130" s="10" t="str">
        <f t="shared" si="525"/>
        <v>On Time</v>
      </c>
      <c r="Q2130" s="9">
        <f t="shared" si="526"/>
        <v>1</v>
      </c>
      <c r="R2130" s="9">
        <f t="shared" si="527"/>
        <v>1</v>
      </c>
      <c r="S2130" s="9">
        <f t="shared" si="528"/>
        <v>0</v>
      </c>
      <c r="T2130" s="9" t="str">
        <f t="shared" si="529"/>
        <v>March</v>
      </c>
      <c r="U2130" s="40">
        <f t="shared" si="530"/>
        <v>0</v>
      </c>
      <c r="V2130" s="40" t="str">
        <f t="shared" si="531"/>
        <v>Normal</v>
      </c>
      <c r="W2130" s="40">
        <f t="shared" si="532"/>
        <v>0</v>
      </c>
      <c r="X2130" s="40">
        <f t="shared" si="533"/>
        <v>0</v>
      </c>
      <c r="Y2130" s="40">
        <f t="shared" si="534"/>
        <v>0</v>
      </c>
      <c r="Z2130" s="40">
        <f t="shared" si="535"/>
        <v>0</v>
      </c>
      <c r="AA2130" s="40">
        <f t="shared" si="536"/>
        <v>1</v>
      </c>
      <c r="AB2130" s="40">
        <f t="shared" si="537"/>
        <v>0</v>
      </c>
      <c r="AC2130" s="41" t="s">
        <v>131</v>
      </c>
      <c r="AD2130" s="41" t="s">
        <v>5842</v>
      </c>
      <c r="AE2130" s="41" t="s">
        <v>429</v>
      </c>
      <c r="AF2130" s="41" t="s">
        <v>216</v>
      </c>
      <c r="AG2130" s="41" t="s">
        <v>56</v>
      </c>
      <c r="AH2130" s="41" t="s">
        <v>56</v>
      </c>
      <c r="AI2130" s="41" t="s">
        <v>56</v>
      </c>
      <c r="AJ2130" s="41" t="s">
        <v>160</v>
      </c>
      <c r="AK2130" s="41" t="s">
        <v>56</v>
      </c>
    </row>
    <row r="2131" spans="1:37" s="41" customFormat="1" ht="15.75" hidden="1" thickBot="1" x14ac:dyDescent="0.3">
      <c r="A2131" s="11" t="s">
        <v>220</v>
      </c>
      <c r="B2131" s="12" t="s">
        <v>216</v>
      </c>
      <c r="C2131" s="13" t="s">
        <v>46</v>
      </c>
      <c r="D2131" s="14" t="s">
        <v>47</v>
      </c>
      <c r="E2131" s="13" t="s">
        <v>4548</v>
      </c>
      <c r="F2131" s="4" t="s">
        <v>105</v>
      </c>
      <c r="G2131" s="4" t="s">
        <v>161</v>
      </c>
      <c r="H2131" s="15">
        <v>43176.875</v>
      </c>
      <c r="I2131" s="15">
        <v>43177.833333333336</v>
      </c>
      <c r="J2131" s="131" t="s">
        <v>5485</v>
      </c>
      <c r="K2131" s="45" t="s">
        <v>9</v>
      </c>
      <c r="L2131" s="47" t="s">
        <v>7</v>
      </c>
      <c r="M2131" s="47" t="s">
        <v>56</v>
      </c>
      <c r="N2131" s="9" t="str">
        <f t="shared" si="523"/>
        <v>Minor</v>
      </c>
      <c r="O2131" s="10" t="str">
        <f t="shared" si="524"/>
        <v>Successful</v>
      </c>
      <c r="P2131" s="10" t="str">
        <f t="shared" si="525"/>
        <v>On Time</v>
      </c>
      <c r="Q2131" s="9">
        <f t="shared" si="526"/>
        <v>1</v>
      </c>
      <c r="R2131" s="9">
        <f t="shared" si="527"/>
        <v>1</v>
      </c>
      <c r="S2131" s="9">
        <f t="shared" si="528"/>
        <v>0</v>
      </c>
      <c r="T2131" s="9" t="str">
        <f t="shared" si="529"/>
        <v>March</v>
      </c>
      <c r="U2131" s="40">
        <f t="shared" si="530"/>
        <v>0</v>
      </c>
      <c r="V2131" s="40" t="str">
        <f t="shared" si="531"/>
        <v>Normal</v>
      </c>
      <c r="W2131" s="40">
        <f t="shared" si="532"/>
        <v>0</v>
      </c>
      <c r="X2131" s="40">
        <f t="shared" si="533"/>
        <v>0</v>
      </c>
      <c r="Y2131" s="40">
        <f t="shared" si="534"/>
        <v>0</v>
      </c>
      <c r="Z2131" s="40">
        <f t="shared" si="535"/>
        <v>0</v>
      </c>
      <c r="AA2131" s="40">
        <f t="shared" si="536"/>
        <v>1</v>
      </c>
      <c r="AB2131" s="40">
        <f t="shared" si="537"/>
        <v>0</v>
      </c>
      <c r="AC2131" s="41" t="s">
        <v>131</v>
      </c>
      <c r="AD2131" s="41" t="s">
        <v>5873</v>
      </c>
      <c r="AE2131" s="41" t="s">
        <v>258</v>
      </c>
      <c r="AF2131" s="41" t="s">
        <v>216</v>
      </c>
      <c r="AG2131" s="41" t="s">
        <v>56</v>
      </c>
      <c r="AH2131" s="41" t="s">
        <v>56</v>
      </c>
      <c r="AI2131" s="41" t="s">
        <v>56</v>
      </c>
      <c r="AJ2131" s="41" t="s">
        <v>160</v>
      </c>
      <c r="AK2131" s="41" t="s">
        <v>56</v>
      </c>
    </row>
    <row r="2132" spans="1:37" s="41" customFormat="1" ht="15.75" hidden="1" thickBot="1" x14ac:dyDescent="0.3">
      <c r="A2132" s="11" t="s">
        <v>53</v>
      </c>
      <c r="B2132" s="12" t="s">
        <v>8</v>
      </c>
      <c r="C2132" s="13" t="s">
        <v>46</v>
      </c>
      <c r="D2132" s="14" t="s">
        <v>47</v>
      </c>
      <c r="E2132" s="13" t="s">
        <v>4549</v>
      </c>
      <c r="F2132" s="4" t="s">
        <v>103</v>
      </c>
      <c r="G2132" s="4" t="s">
        <v>566</v>
      </c>
      <c r="H2132" s="15">
        <v>43177.375</v>
      </c>
      <c r="I2132" s="15">
        <v>43177.916666666664</v>
      </c>
      <c r="J2132" s="131" t="s">
        <v>5486</v>
      </c>
      <c r="K2132" s="45" t="s">
        <v>9</v>
      </c>
      <c r="L2132" s="47" t="s">
        <v>7</v>
      </c>
      <c r="M2132" s="47" t="s">
        <v>56</v>
      </c>
      <c r="N2132" s="9" t="str">
        <f t="shared" si="523"/>
        <v>Minor</v>
      </c>
      <c r="O2132" s="10" t="str">
        <f t="shared" si="524"/>
        <v>Successful</v>
      </c>
      <c r="P2132" s="10" t="str">
        <f t="shared" si="525"/>
        <v>On Time</v>
      </c>
      <c r="Q2132" s="9">
        <f t="shared" si="526"/>
        <v>1</v>
      </c>
      <c r="R2132" s="9">
        <f t="shared" si="527"/>
        <v>1</v>
      </c>
      <c r="S2132" s="9">
        <f t="shared" si="528"/>
        <v>0</v>
      </c>
      <c r="T2132" s="9" t="str">
        <f t="shared" si="529"/>
        <v>March</v>
      </c>
      <c r="U2132" s="40">
        <f t="shared" si="530"/>
        <v>0</v>
      </c>
      <c r="V2132" s="40" t="str">
        <f t="shared" si="531"/>
        <v>Normal</v>
      </c>
      <c r="W2132" s="40">
        <f t="shared" si="532"/>
        <v>0</v>
      </c>
      <c r="X2132" s="40">
        <f t="shared" si="533"/>
        <v>0</v>
      </c>
      <c r="Y2132" s="40">
        <f t="shared" si="534"/>
        <v>0</v>
      </c>
      <c r="Z2132" s="40">
        <f t="shared" si="535"/>
        <v>0</v>
      </c>
      <c r="AA2132" s="40">
        <f t="shared" si="536"/>
        <v>1</v>
      </c>
      <c r="AB2132" s="40">
        <f t="shared" si="537"/>
        <v>0</v>
      </c>
      <c r="AC2132" s="41" t="s">
        <v>131</v>
      </c>
      <c r="AD2132" s="41" t="s">
        <v>280</v>
      </c>
      <c r="AE2132" s="41" t="s">
        <v>147</v>
      </c>
      <c r="AF2132" s="41" t="s">
        <v>8</v>
      </c>
      <c r="AG2132" s="41" t="s">
        <v>56</v>
      </c>
      <c r="AH2132" s="41" t="s">
        <v>56</v>
      </c>
      <c r="AI2132" s="41" t="s">
        <v>56</v>
      </c>
      <c r="AJ2132" s="41" t="s">
        <v>160</v>
      </c>
      <c r="AK2132" s="41" t="s">
        <v>56</v>
      </c>
    </row>
    <row r="2133" spans="1:37" s="41" customFormat="1" ht="15.75" hidden="1" thickBot="1" x14ac:dyDescent="0.3">
      <c r="A2133" s="11" t="s">
        <v>195</v>
      </c>
      <c r="B2133" s="12" t="s">
        <v>216</v>
      </c>
      <c r="C2133" s="13" t="s">
        <v>46</v>
      </c>
      <c r="D2133" s="14" t="s">
        <v>47</v>
      </c>
      <c r="E2133" s="13" t="s">
        <v>4550</v>
      </c>
      <c r="F2133" s="4" t="s">
        <v>540</v>
      </c>
      <c r="G2133" s="4" t="s">
        <v>446</v>
      </c>
      <c r="H2133" s="15">
        <v>43178.75</v>
      </c>
      <c r="I2133" s="15">
        <v>43178.916666666664</v>
      </c>
      <c r="J2133" s="131" t="s">
        <v>5487</v>
      </c>
      <c r="K2133" s="45" t="s">
        <v>9</v>
      </c>
      <c r="L2133" s="47" t="s">
        <v>7</v>
      </c>
      <c r="M2133" s="47" t="s">
        <v>56</v>
      </c>
      <c r="N2133" s="9" t="str">
        <f t="shared" si="523"/>
        <v>Minor</v>
      </c>
      <c r="O2133" s="10" t="str">
        <f t="shared" si="524"/>
        <v>Successful</v>
      </c>
      <c r="P2133" s="10" t="str">
        <f t="shared" si="525"/>
        <v>On Time</v>
      </c>
      <c r="Q2133" s="9">
        <f t="shared" si="526"/>
        <v>1</v>
      </c>
      <c r="R2133" s="9">
        <f t="shared" si="527"/>
        <v>1</v>
      </c>
      <c r="S2133" s="9">
        <f t="shared" si="528"/>
        <v>0</v>
      </c>
      <c r="T2133" s="9" t="str">
        <f t="shared" si="529"/>
        <v>March</v>
      </c>
      <c r="U2133" s="40">
        <f t="shared" si="530"/>
        <v>0</v>
      </c>
      <c r="V2133" s="40" t="str">
        <f t="shared" si="531"/>
        <v>Normal</v>
      </c>
      <c r="W2133" s="40">
        <f t="shared" si="532"/>
        <v>0</v>
      </c>
      <c r="X2133" s="40">
        <f t="shared" si="533"/>
        <v>0</v>
      </c>
      <c r="Y2133" s="40">
        <f t="shared" si="534"/>
        <v>0</v>
      </c>
      <c r="Z2133" s="40">
        <f t="shared" si="535"/>
        <v>0</v>
      </c>
      <c r="AA2133" s="40">
        <f t="shared" si="536"/>
        <v>1</v>
      </c>
      <c r="AB2133" s="40">
        <f t="shared" si="537"/>
        <v>0</v>
      </c>
      <c r="AC2133" s="41" t="s">
        <v>823</v>
      </c>
      <c r="AD2133" s="41" t="s">
        <v>280</v>
      </c>
      <c r="AE2133" s="41" t="s">
        <v>227</v>
      </c>
      <c r="AF2133" s="41" t="s">
        <v>216</v>
      </c>
      <c r="AG2133" s="41" t="s">
        <v>56</v>
      </c>
      <c r="AH2133" s="41" t="s">
        <v>56</v>
      </c>
      <c r="AI2133" s="41" t="s">
        <v>56</v>
      </c>
      <c r="AJ2133" s="41" t="s">
        <v>160</v>
      </c>
      <c r="AK2133" s="41" t="s">
        <v>56</v>
      </c>
    </row>
    <row r="2134" spans="1:37" s="41" customFormat="1" ht="15.75" hidden="1" thickBot="1" x14ac:dyDescent="0.3">
      <c r="A2134" s="11" t="s">
        <v>45</v>
      </c>
      <c r="B2134" s="12" t="s">
        <v>216</v>
      </c>
      <c r="C2134" s="13" t="s">
        <v>46</v>
      </c>
      <c r="D2134" s="14" t="s">
        <v>47</v>
      </c>
      <c r="E2134" s="13" t="s">
        <v>4551</v>
      </c>
      <c r="F2134" s="4" t="s">
        <v>309</v>
      </c>
      <c r="G2134" s="4" t="s">
        <v>230</v>
      </c>
      <c r="H2134" s="15">
        <v>43175.666666666664</v>
      </c>
      <c r="I2134" s="15">
        <v>43178.666666666664</v>
      </c>
      <c r="J2134" s="131" t="s">
        <v>5488</v>
      </c>
      <c r="K2134" s="45" t="s">
        <v>9</v>
      </c>
      <c r="L2134" s="47" t="s">
        <v>7</v>
      </c>
      <c r="M2134" s="47" t="s">
        <v>56</v>
      </c>
      <c r="N2134" s="9" t="str">
        <f t="shared" si="523"/>
        <v>Minor</v>
      </c>
      <c r="O2134" s="10" t="str">
        <f t="shared" si="524"/>
        <v>Successful</v>
      </c>
      <c r="P2134" s="10" t="str">
        <f t="shared" si="525"/>
        <v>On Time</v>
      </c>
      <c r="Q2134" s="9">
        <f t="shared" si="526"/>
        <v>1</v>
      </c>
      <c r="R2134" s="9">
        <f t="shared" si="527"/>
        <v>1</v>
      </c>
      <c r="S2134" s="9">
        <f t="shared" si="528"/>
        <v>0</v>
      </c>
      <c r="T2134" s="9" t="str">
        <f t="shared" si="529"/>
        <v>March</v>
      </c>
      <c r="U2134" s="40">
        <f t="shared" si="530"/>
        <v>0</v>
      </c>
      <c r="V2134" s="40" t="str">
        <f t="shared" si="531"/>
        <v>Normal</v>
      </c>
      <c r="W2134" s="40">
        <f t="shared" si="532"/>
        <v>0</v>
      </c>
      <c r="X2134" s="40">
        <f t="shared" si="533"/>
        <v>0</v>
      </c>
      <c r="Y2134" s="40">
        <f t="shared" si="534"/>
        <v>0</v>
      </c>
      <c r="Z2134" s="40">
        <f t="shared" si="535"/>
        <v>0</v>
      </c>
      <c r="AA2134" s="40">
        <f t="shared" si="536"/>
        <v>1</v>
      </c>
      <c r="AB2134" s="40">
        <f t="shared" si="537"/>
        <v>0</v>
      </c>
      <c r="AC2134" s="41" t="s">
        <v>823</v>
      </c>
      <c r="AD2134" s="41" t="s">
        <v>5837</v>
      </c>
      <c r="AE2134" s="41" t="s">
        <v>227</v>
      </c>
      <c r="AF2134" s="41" t="s">
        <v>216</v>
      </c>
      <c r="AG2134" s="41" t="s">
        <v>56</v>
      </c>
      <c r="AH2134" s="41" t="s">
        <v>56</v>
      </c>
      <c r="AI2134" s="41" t="s">
        <v>56</v>
      </c>
      <c r="AJ2134" s="41" t="s">
        <v>160</v>
      </c>
      <c r="AK2134" s="41" t="s">
        <v>56</v>
      </c>
    </row>
    <row r="2135" spans="1:37" s="41" customFormat="1" ht="15.75" hidden="1" thickBot="1" x14ac:dyDescent="0.3">
      <c r="A2135" s="11" t="s">
        <v>45</v>
      </c>
      <c r="B2135" s="12" t="s">
        <v>216</v>
      </c>
      <c r="C2135" s="13" t="s">
        <v>52</v>
      </c>
      <c r="D2135" s="14" t="s">
        <v>47</v>
      </c>
      <c r="E2135" s="13" t="s">
        <v>4552</v>
      </c>
      <c r="F2135" s="4" t="s">
        <v>273</v>
      </c>
      <c r="G2135" s="4" t="s">
        <v>655</v>
      </c>
      <c r="H2135" s="15">
        <v>43175.958333333336</v>
      </c>
      <c r="I2135" s="15">
        <v>43176.291666666664</v>
      </c>
      <c r="J2135" s="131" t="s">
        <v>511</v>
      </c>
      <c r="K2135" s="45" t="s">
        <v>9</v>
      </c>
      <c r="L2135" s="47" t="s">
        <v>7</v>
      </c>
      <c r="M2135" s="47" t="s">
        <v>56</v>
      </c>
      <c r="N2135" s="9" t="str">
        <f t="shared" si="523"/>
        <v>Standard</v>
      </c>
      <c r="O2135" s="10" t="str">
        <f t="shared" si="524"/>
        <v>Successful</v>
      </c>
      <c r="P2135" s="10" t="str">
        <f t="shared" si="525"/>
        <v>On Time</v>
      </c>
      <c r="Q2135" s="9">
        <f t="shared" si="526"/>
        <v>1</v>
      </c>
      <c r="R2135" s="9">
        <f t="shared" si="527"/>
        <v>1</v>
      </c>
      <c r="S2135" s="9">
        <f t="shared" si="528"/>
        <v>0</v>
      </c>
      <c r="T2135" s="9" t="str">
        <f t="shared" si="529"/>
        <v>March</v>
      </c>
      <c r="U2135" s="40">
        <f t="shared" si="530"/>
        <v>0</v>
      </c>
      <c r="V2135" s="40" t="str">
        <f t="shared" si="531"/>
        <v>Normal</v>
      </c>
      <c r="W2135" s="40">
        <f t="shared" si="532"/>
        <v>0</v>
      </c>
      <c r="X2135" s="40">
        <f t="shared" si="533"/>
        <v>0</v>
      </c>
      <c r="Y2135" s="40">
        <f t="shared" si="534"/>
        <v>0</v>
      </c>
      <c r="Z2135" s="40">
        <f t="shared" si="535"/>
        <v>0</v>
      </c>
      <c r="AA2135" s="40">
        <f t="shared" si="536"/>
        <v>1</v>
      </c>
      <c r="AB2135" s="40">
        <f t="shared" si="537"/>
        <v>0</v>
      </c>
      <c r="AC2135" s="41" t="s">
        <v>823</v>
      </c>
      <c r="AD2135" s="41" t="s">
        <v>348</v>
      </c>
      <c r="AE2135" s="41" t="s">
        <v>264</v>
      </c>
      <c r="AF2135" s="41" t="s">
        <v>216</v>
      </c>
      <c r="AG2135" s="41" t="s">
        <v>56</v>
      </c>
      <c r="AH2135" s="41" t="s">
        <v>56</v>
      </c>
      <c r="AI2135" s="41" t="s">
        <v>56</v>
      </c>
      <c r="AJ2135" s="41" t="s">
        <v>160</v>
      </c>
      <c r="AK2135" s="41" t="s">
        <v>56</v>
      </c>
    </row>
    <row r="2136" spans="1:37" s="41" customFormat="1" ht="15.75" hidden="1" thickBot="1" x14ac:dyDescent="0.3">
      <c r="A2136" s="11" t="s">
        <v>45</v>
      </c>
      <c r="B2136" s="12" t="s">
        <v>216</v>
      </c>
      <c r="C2136" s="13" t="s">
        <v>46</v>
      </c>
      <c r="D2136" s="14" t="s">
        <v>47</v>
      </c>
      <c r="E2136" s="13" t="s">
        <v>4553</v>
      </c>
      <c r="F2136" s="4" t="s">
        <v>273</v>
      </c>
      <c r="G2136" s="4" t="s">
        <v>599</v>
      </c>
      <c r="H2136" s="15">
        <v>43175.916666666664</v>
      </c>
      <c r="I2136" s="15">
        <v>43178.999305555553</v>
      </c>
      <c r="J2136" s="131" t="s">
        <v>5489</v>
      </c>
      <c r="K2136" s="45" t="s">
        <v>9</v>
      </c>
      <c r="L2136" s="47" t="s">
        <v>7</v>
      </c>
      <c r="M2136" s="47" t="s">
        <v>56</v>
      </c>
      <c r="N2136" s="9" t="str">
        <f t="shared" si="523"/>
        <v>Minor</v>
      </c>
      <c r="O2136" s="10" t="str">
        <f t="shared" si="524"/>
        <v>Successful</v>
      </c>
      <c r="P2136" s="10" t="str">
        <f t="shared" si="525"/>
        <v>On Time</v>
      </c>
      <c r="Q2136" s="9">
        <f t="shared" si="526"/>
        <v>1</v>
      </c>
      <c r="R2136" s="9">
        <f t="shared" si="527"/>
        <v>1</v>
      </c>
      <c r="S2136" s="9">
        <f t="shared" si="528"/>
        <v>0</v>
      </c>
      <c r="T2136" s="9" t="str">
        <f t="shared" si="529"/>
        <v>March</v>
      </c>
      <c r="U2136" s="40">
        <f t="shared" si="530"/>
        <v>0</v>
      </c>
      <c r="V2136" s="40" t="str">
        <f t="shared" si="531"/>
        <v>Normal</v>
      </c>
      <c r="W2136" s="40">
        <f t="shared" si="532"/>
        <v>0</v>
      </c>
      <c r="X2136" s="40">
        <f t="shared" si="533"/>
        <v>0</v>
      </c>
      <c r="Y2136" s="40">
        <f t="shared" si="534"/>
        <v>0</v>
      </c>
      <c r="Z2136" s="40">
        <f t="shared" si="535"/>
        <v>0</v>
      </c>
      <c r="AA2136" s="40">
        <f t="shared" si="536"/>
        <v>1</v>
      </c>
      <c r="AB2136" s="40">
        <f t="shared" si="537"/>
        <v>0</v>
      </c>
      <c r="AC2136" s="41" t="s">
        <v>823</v>
      </c>
      <c r="AD2136" s="41" t="s">
        <v>280</v>
      </c>
      <c r="AE2136" s="41" t="s">
        <v>264</v>
      </c>
      <c r="AF2136" s="41" t="s">
        <v>216</v>
      </c>
      <c r="AG2136" s="41" t="s">
        <v>56</v>
      </c>
      <c r="AH2136" s="41" t="s">
        <v>56</v>
      </c>
      <c r="AI2136" s="41" t="s">
        <v>56</v>
      </c>
      <c r="AJ2136" s="41" t="s">
        <v>160</v>
      </c>
      <c r="AK2136" s="41" t="s">
        <v>56</v>
      </c>
    </row>
    <row r="2137" spans="1:37" s="41" customFormat="1" ht="15.75" hidden="1" thickBot="1" x14ac:dyDescent="0.3">
      <c r="A2137" s="11" t="s">
        <v>45</v>
      </c>
      <c r="B2137" s="12" t="s">
        <v>216</v>
      </c>
      <c r="C2137" s="13" t="s">
        <v>52</v>
      </c>
      <c r="D2137" s="14" t="s">
        <v>47</v>
      </c>
      <c r="E2137" s="13" t="s">
        <v>4554</v>
      </c>
      <c r="F2137" s="4" t="s">
        <v>127</v>
      </c>
      <c r="G2137" s="4" t="s">
        <v>3200</v>
      </c>
      <c r="H2137" s="15">
        <v>43174.208333333336</v>
      </c>
      <c r="I2137" s="15">
        <v>43176.75</v>
      </c>
      <c r="J2137" s="131" t="s">
        <v>5490</v>
      </c>
      <c r="K2137" s="45" t="s">
        <v>9</v>
      </c>
      <c r="L2137" s="47" t="s">
        <v>7</v>
      </c>
      <c r="M2137" s="47" t="s">
        <v>56</v>
      </c>
      <c r="N2137" s="9" t="str">
        <f t="shared" si="523"/>
        <v>Standard</v>
      </c>
      <c r="O2137" s="10" t="str">
        <f t="shared" si="524"/>
        <v>Successful</v>
      </c>
      <c r="P2137" s="10" t="str">
        <f t="shared" si="525"/>
        <v>On Time</v>
      </c>
      <c r="Q2137" s="9">
        <f t="shared" si="526"/>
        <v>1</v>
      </c>
      <c r="R2137" s="9">
        <f t="shared" si="527"/>
        <v>1</v>
      </c>
      <c r="S2137" s="9">
        <f t="shared" si="528"/>
        <v>0</v>
      </c>
      <c r="T2137" s="9" t="str">
        <f t="shared" si="529"/>
        <v>March</v>
      </c>
      <c r="U2137" s="40">
        <f t="shared" si="530"/>
        <v>0</v>
      </c>
      <c r="V2137" s="40" t="str">
        <f t="shared" si="531"/>
        <v>Normal</v>
      </c>
      <c r="W2137" s="40">
        <f t="shared" si="532"/>
        <v>0</v>
      </c>
      <c r="X2137" s="40">
        <f t="shared" si="533"/>
        <v>0</v>
      </c>
      <c r="Y2137" s="40">
        <f t="shared" si="534"/>
        <v>0</v>
      </c>
      <c r="Z2137" s="40">
        <f t="shared" si="535"/>
        <v>0</v>
      </c>
      <c r="AA2137" s="40">
        <f t="shared" si="536"/>
        <v>1</v>
      </c>
      <c r="AB2137" s="40">
        <f t="shared" si="537"/>
        <v>0</v>
      </c>
      <c r="AC2137" s="41" t="s">
        <v>823</v>
      </c>
      <c r="AD2137" s="41" t="s">
        <v>3998</v>
      </c>
      <c r="AE2137" s="41" t="s">
        <v>258</v>
      </c>
      <c r="AF2137" s="41" t="s">
        <v>216</v>
      </c>
      <c r="AG2137" s="41" t="s">
        <v>56</v>
      </c>
      <c r="AH2137" s="41" t="s">
        <v>56</v>
      </c>
      <c r="AI2137" s="41" t="s">
        <v>56</v>
      </c>
      <c r="AJ2137" s="41" t="s">
        <v>160</v>
      </c>
      <c r="AK2137" s="41" t="s">
        <v>56</v>
      </c>
    </row>
    <row r="2138" spans="1:37" s="41" customFormat="1" ht="15.75" hidden="1" thickBot="1" x14ac:dyDescent="0.3">
      <c r="A2138" s="11" t="s">
        <v>45</v>
      </c>
      <c r="B2138" s="12" t="s">
        <v>8</v>
      </c>
      <c r="C2138" s="13" t="s">
        <v>52</v>
      </c>
      <c r="D2138" s="14" t="s">
        <v>47</v>
      </c>
      <c r="E2138" s="13" t="s">
        <v>4555</v>
      </c>
      <c r="F2138" s="4" t="s">
        <v>123</v>
      </c>
      <c r="G2138" s="4" t="s">
        <v>172</v>
      </c>
      <c r="H2138" s="15">
        <v>43176.999305555553</v>
      </c>
      <c r="I2138" s="15">
        <v>43177.25</v>
      </c>
      <c r="J2138" s="131" t="s">
        <v>5491</v>
      </c>
      <c r="K2138" s="45" t="s">
        <v>9</v>
      </c>
      <c r="L2138" s="47" t="s">
        <v>7</v>
      </c>
      <c r="M2138" s="47" t="s">
        <v>56</v>
      </c>
      <c r="N2138" s="9" t="str">
        <f t="shared" si="523"/>
        <v>Standard</v>
      </c>
      <c r="O2138" s="10" t="str">
        <f t="shared" si="524"/>
        <v>Successful</v>
      </c>
      <c r="P2138" s="10" t="str">
        <f t="shared" si="525"/>
        <v>On Time</v>
      </c>
      <c r="Q2138" s="9">
        <f t="shared" si="526"/>
        <v>1</v>
      </c>
      <c r="R2138" s="9">
        <f t="shared" si="527"/>
        <v>1</v>
      </c>
      <c r="S2138" s="9">
        <f t="shared" si="528"/>
        <v>0</v>
      </c>
      <c r="T2138" s="9" t="str">
        <f t="shared" si="529"/>
        <v>March</v>
      </c>
      <c r="U2138" s="40">
        <f t="shared" si="530"/>
        <v>0</v>
      </c>
      <c r="V2138" s="40" t="str">
        <f t="shared" si="531"/>
        <v>Normal</v>
      </c>
      <c r="W2138" s="40">
        <f t="shared" si="532"/>
        <v>0</v>
      </c>
      <c r="X2138" s="40">
        <f t="shared" si="533"/>
        <v>0</v>
      </c>
      <c r="Y2138" s="40">
        <f t="shared" si="534"/>
        <v>0</v>
      </c>
      <c r="Z2138" s="40">
        <f t="shared" si="535"/>
        <v>0</v>
      </c>
      <c r="AA2138" s="40">
        <f t="shared" si="536"/>
        <v>1</v>
      </c>
      <c r="AB2138" s="40">
        <f t="shared" si="537"/>
        <v>0</v>
      </c>
      <c r="AC2138" s="41" t="s">
        <v>823</v>
      </c>
      <c r="AD2138" s="41" t="s">
        <v>3966</v>
      </c>
      <c r="AE2138" s="41" t="s">
        <v>259</v>
      </c>
      <c r="AF2138" s="41" t="s">
        <v>8</v>
      </c>
      <c r="AG2138" s="41" t="s">
        <v>56</v>
      </c>
      <c r="AH2138" s="41" t="s">
        <v>56</v>
      </c>
      <c r="AI2138" s="41" t="s">
        <v>56</v>
      </c>
      <c r="AJ2138" s="41" t="s">
        <v>160</v>
      </c>
      <c r="AK2138" s="41" t="s">
        <v>56</v>
      </c>
    </row>
    <row r="2139" spans="1:37" s="41" customFormat="1" ht="15.75" hidden="1" thickBot="1" x14ac:dyDescent="0.3">
      <c r="A2139" s="11" t="s">
        <v>638</v>
      </c>
      <c r="B2139" s="12" t="s">
        <v>216</v>
      </c>
      <c r="C2139" s="13" t="s">
        <v>46</v>
      </c>
      <c r="D2139" s="14" t="s">
        <v>47</v>
      </c>
      <c r="E2139" s="13" t="s">
        <v>4556</v>
      </c>
      <c r="F2139" s="4" t="s">
        <v>687</v>
      </c>
      <c r="G2139" s="4" t="s">
        <v>728</v>
      </c>
      <c r="H2139" s="15">
        <v>43173.371527777781</v>
      </c>
      <c r="I2139" s="15">
        <v>43173.711805555555</v>
      </c>
      <c r="J2139" s="131" t="s">
        <v>5492</v>
      </c>
      <c r="K2139" s="45" t="s">
        <v>9</v>
      </c>
      <c r="L2139" s="47" t="s">
        <v>7</v>
      </c>
      <c r="M2139" s="47" t="s">
        <v>56</v>
      </c>
      <c r="N2139" s="9" t="str">
        <f t="shared" si="523"/>
        <v>Minor</v>
      </c>
      <c r="O2139" s="10" t="str">
        <f t="shared" si="524"/>
        <v>Successful</v>
      </c>
      <c r="P2139" s="10" t="str">
        <f t="shared" si="525"/>
        <v>On Time</v>
      </c>
      <c r="Q2139" s="9">
        <f t="shared" si="526"/>
        <v>1</v>
      </c>
      <c r="R2139" s="9">
        <f t="shared" si="527"/>
        <v>1</v>
      </c>
      <c r="S2139" s="9">
        <f t="shared" si="528"/>
        <v>0</v>
      </c>
      <c r="T2139" s="9" t="str">
        <f t="shared" si="529"/>
        <v>March</v>
      </c>
      <c r="U2139" s="40">
        <f t="shared" si="530"/>
        <v>0</v>
      </c>
      <c r="V2139" s="40" t="str">
        <f t="shared" si="531"/>
        <v>Normal</v>
      </c>
      <c r="W2139" s="40">
        <f t="shared" si="532"/>
        <v>0</v>
      </c>
      <c r="X2139" s="40">
        <f t="shared" si="533"/>
        <v>0</v>
      </c>
      <c r="Y2139" s="40">
        <f t="shared" si="534"/>
        <v>0</v>
      </c>
      <c r="Z2139" s="40">
        <f t="shared" si="535"/>
        <v>0</v>
      </c>
      <c r="AA2139" s="40">
        <f t="shared" si="536"/>
        <v>1</v>
      </c>
      <c r="AB2139" s="40">
        <f t="shared" si="537"/>
        <v>0</v>
      </c>
      <c r="AC2139" s="41" t="s">
        <v>131</v>
      </c>
      <c r="AD2139" s="41" t="s">
        <v>677</v>
      </c>
      <c r="AE2139" s="41" t="s">
        <v>694</v>
      </c>
      <c r="AF2139" s="41" t="s">
        <v>216</v>
      </c>
      <c r="AG2139" s="41" t="s">
        <v>56</v>
      </c>
      <c r="AH2139" s="41" t="s">
        <v>56</v>
      </c>
      <c r="AI2139" s="41" t="s">
        <v>56</v>
      </c>
      <c r="AJ2139" s="41" t="s">
        <v>160</v>
      </c>
      <c r="AK2139" s="41" t="s">
        <v>56</v>
      </c>
    </row>
    <row r="2140" spans="1:37" s="41" customFormat="1" ht="15.75" hidden="1" thickBot="1" x14ac:dyDescent="0.3">
      <c r="A2140" s="11" t="s">
        <v>638</v>
      </c>
      <c r="B2140" s="12" t="s">
        <v>8</v>
      </c>
      <c r="C2140" s="13" t="s">
        <v>46</v>
      </c>
      <c r="D2140" s="14" t="s">
        <v>47</v>
      </c>
      <c r="E2140" s="13" t="s">
        <v>4557</v>
      </c>
      <c r="F2140" s="4" t="s">
        <v>645</v>
      </c>
      <c r="G2140" s="4" t="s">
        <v>3137</v>
      </c>
      <c r="H2140" s="15">
        <v>43175.375</v>
      </c>
      <c r="I2140" s="15">
        <v>43175.708333333336</v>
      </c>
      <c r="J2140" s="131" t="s">
        <v>5493</v>
      </c>
      <c r="K2140" s="45" t="s">
        <v>9</v>
      </c>
      <c r="L2140" s="47" t="s">
        <v>7</v>
      </c>
      <c r="M2140" s="47" t="s">
        <v>56</v>
      </c>
      <c r="N2140" s="9" t="str">
        <f t="shared" si="523"/>
        <v>Minor</v>
      </c>
      <c r="O2140" s="10" t="str">
        <f t="shared" si="524"/>
        <v>Successful</v>
      </c>
      <c r="P2140" s="10" t="str">
        <f t="shared" si="525"/>
        <v>On Time</v>
      </c>
      <c r="Q2140" s="9">
        <f t="shared" si="526"/>
        <v>1</v>
      </c>
      <c r="R2140" s="9">
        <f t="shared" si="527"/>
        <v>1</v>
      </c>
      <c r="S2140" s="9">
        <f t="shared" si="528"/>
        <v>0</v>
      </c>
      <c r="T2140" s="9" t="str">
        <f t="shared" si="529"/>
        <v>March</v>
      </c>
      <c r="U2140" s="40">
        <f t="shared" si="530"/>
        <v>0</v>
      </c>
      <c r="V2140" s="40" t="str">
        <f t="shared" si="531"/>
        <v>Normal</v>
      </c>
      <c r="W2140" s="40">
        <f t="shared" si="532"/>
        <v>0</v>
      </c>
      <c r="X2140" s="40">
        <f t="shared" si="533"/>
        <v>0</v>
      </c>
      <c r="Y2140" s="40">
        <f t="shared" si="534"/>
        <v>0</v>
      </c>
      <c r="Z2140" s="40">
        <f t="shared" si="535"/>
        <v>0</v>
      </c>
      <c r="AA2140" s="40">
        <f t="shared" si="536"/>
        <v>1</v>
      </c>
      <c r="AB2140" s="40">
        <f t="shared" si="537"/>
        <v>0</v>
      </c>
      <c r="AC2140" s="41" t="s">
        <v>131</v>
      </c>
      <c r="AD2140" s="41" t="s">
        <v>801</v>
      </c>
      <c r="AE2140" s="41" t="s">
        <v>147</v>
      </c>
      <c r="AF2140" s="41" t="s">
        <v>8</v>
      </c>
      <c r="AG2140" s="41" t="s">
        <v>56</v>
      </c>
      <c r="AH2140" s="41" t="s">
        <v>56</v>
      </c>
      <c r="AI2140" s="41" t="s">
        <v>56</v>
      </c>
      <c r="AJ2140" s="41" t="s">
        <v>160</v>
      </c>
      <c r="AK2140" s="41" t="s">
        <v>56</v>
      </c>
    </row>
    <row r="2141" spans="1:37" s="41" customFormat="1" ht="15.75" hidden="1" thickBot="1" x14ac:dyDescent="0.3">
      <c r="A2141" s="11" t="s">
        <v>638</v>
      </c>
      <c r="B2141" s="12" t="s">
        <v>8</v>
      </c>
      <c r="C2141" s="13" t="s">
        <v>46</v>
      </c>
      <c r="D2141" s="14" t="s">
        <v>47</v>
      </c>
      <c r="E2141" s="13" t="s">
        <v>4558</v>
      </c>
      <c r="F2141" s="4" t="s">
        <v>645</v>
      </c>
      <c r="G2141" s="4" t="s">
        <v>646</v>
      </c>
      <c r="H2141" s="15">
        <v>43176.333333333336</v>
      </c>
      <c r="I2141" s="15">
        <v>43176.541666666664</v>
      </c>
      <c r="J2141" s="131" t="s">
        <v>5494</v>
      </c>
      <c r="K2141" s="45" t="s">
        <v>9</v>
      </c>
      <c r="L2141" s="47" t="s">
        <v>7</v>
      </c>
      <c r="M2141" s="47" t="s">
        <v>56</v>
      </c>
      <c r="N2141" s="9" t="str">
        <f t="shared" si="523"/>
        <v>Minor</v>
      </c>
      <c r="O2141" s="10" t="str">
        <f t="shared" si="524"/>
        <v>Successful</v>
      </c>
      <c r="P2141" s="10" t="str">
        <f t="shared" si="525"/>
        <v>On Time</v>
      </c>
      <c r="Q2141" s="9">
        <f t="shared" si="526"/>
        <v>1</v>
      </c>
      <c r="R2141" s="9">
        <f t="shared" si="527"/>
        <v>1</v>
      </c>
      <c r="S2141" s="9">
        <f t="shared" si="528"/>
        <v>0</v>
      </c>
      <c r="T2141" s="9" t="str">
        <f t="shared" si="529"/>
        <v>March</v>
      </c>
      <c r="U2141" s="40">
        <f t="shared" si="530"/>
        <v>0</v>
      </c>
      <c r="V2141" s="40" t="str">
        <f t="shared" si="531"/>
        <v>Normal</v>
      </c>
      <c r="W2141" s="40">
        <f t="shared" si="532"/>
        <v>0</v>
      </c>
      <c r="X2141" s="40">
        <f t="shared" si="533"/>
        <v>0</v>
      </c>
      <c r="Y2141" s="40">
        <f t="shared" si="534"/>
        <v>0</v>
      </c>
      <c r="Z2141" s="40">
        <f t="shared" si="535"/>
        <v>0</v>
      </c>
      <c r="AA2141" s="40">
        <f t="shared" si="536"/>
        <v>1</v>
      </c>
      <c r="AB2141" s="40">
        <f t="shared" si="537"/>
        <v>0</v>
      </c>
      <c r="AC2141" s="41" t="s">
        <v>131</v>
      </c>
      <c r="AD2141" s="41" t="s">
        <v>5874</v>
      </c>
      <c r="AE2141" s="41" t="s">
        <v>147</v>
      </c>
      <c r="AF2141" s="41" t="s">
        <v>8</v>
      </c>
      <c r="AG2141" s="41" t="s">
        <v>56</v>
      </c>
      <c r="AH2141" s="41" t="s">
        <v>56</v>
      </c>
      <c r="AI2141" s="41" t="s">
        <v>56</v>
      </c>
      <c r="AJ2141" s="41" t="s">
        <v>160</v>
      </c>
      <c r="AK2141" s="41" t="s">
        <v>56</v>
      </c>
    </row>
    <row r="2142" spans="1:37" s="41" customFormat="1" ht="15.75" hidden="1" thickBot="1" x14ac:dyDescent="0.3">
      <c r="A2142" s="11" t="s">
        <v>638</v>
      </c>
      <c r="B2142" s="12" t="s">
        <v>216</v>
      </c>
      <c r="C2142" s="13" t="s">
        <v>46</v>
      </c>
      <c r="D2142" s="14" t="s">
        <v>47</v>
      </c>
      <c r="E2142" s="13" t="s">
        <v>4559</v>
      </c>
      <c r="F2142" s="4" t="s">
        <v>639</v>
      </c>
      <c r="G2142" s="4" t="s">
        <v>548</v>
      </c>
      <c r="H2142" s="15">
        <v>43175.916666666664</v>
      </c>
      <c r="I2142" s="15">
        <v>43176.041666666664</v>
      </c>
      <c r="J2142" s="131" t="s">
        <v>5495</v>
      </c>
      <c r="K2142" s="45" t="s">
        <v>9</v>
      </c>
      <c r="L2142" s="47" t="s">
        <v>7</v>
      </c>
      <c r="M2142" s="47" t="s">
        <v>56</v>
      </c>
      <c r="N2142" s="9" t="str">
        <f t="shared" si="523"/>
        <v>Minor</v>
      </c>
      <c r="O2142" s="10" t="str">
        <f t="shared" si="524"/>
        <v>Successful</v>
      </c>
      <c r="P2142" s="10" t="str">
        <f t="shared" si="525"/>
        <v>On Time</v>
      </c>
      <c r="Q2142" s="9">
        <f t="shared" si="526"/>
        <v>1</v>
      </c>
      <c r="R2142" s="9">
        <f t="shared" si="527"/>
        <v>1</v>
      </c>
      <c r="S2142" s="9">
        <f t="shared" si="528"/>
        <v>0</v>
      </c>
      <c r="T2142" s="9" t="str">
        <f t="shared" si="529"/>
        <v>March</v>
      </c>
      <c r="U2142" s="40">
        <f t="shared" si="530"/>
        <v>0</v>
      </c>
      <c r="V2142" s="40" t="str">
        <f t="shared" si="531"/>
        <v>Normal</v>
      </c>
      <c r="W2142" s="40">
        <f t="shared" si="532"/>
        <v>0</v>
      </c>
      <c r="X2142" s="40">
        <f t="shared" si="533"/>
        <v>0</v>
      </c>
      <c r="Y2142" s="40">
        <f t="shared" si="534"/>
        <v>0</v>
      </c>
      <c r="Z2142" s="40">
        <f t="shared" si="535"/>
        <v>0</v>
      </c>
      <c r="AA2142" s="40">
        <f t="shared" si="536"/>
        <v>1</v>
      </c>
      <c r="AB2142" s="40">
        <f t="shared" si="537"/>
        <v>0</v>
      </c>
      <c r="AC2142" s="41" t="s">
        <v>131</v>
      </c>
      <c r="AD2142" s="41" t="s">
        <v>5875</v>
      </c>
      <c r="AE2142" s="41" t="s">
        <v>429</v>
      </c>
      <c r="AF2142" s="41" t="s">
        <v>216</v>
      </c>
      <c r="AG2142" s="41" t="s">
        <v>56</v>
      </c>
      <c r="AH2142" s="41" t="s">
        <v>56</v>
      </c>
      <c r="AI2142" s="41" t="s">
        <v>56</v>
      </c>
      <c r="AJ2142" s="41" t="s">
        <v>160</v>
      </c>
      <c r="AK2142" s="41" t="s">
        <v>56</v>
      </c>
    </row>
    <row r="2143" spans="1:37" s="41" customFormat="1" ht="15.75" hidden="1" thickBot="1" x14ac:dyDescent="0.3">
      <c r="A2143" s="11" t="s">
        <v>638</v>
      </c>
      <c r="B2143" s="12" t="s">
        <v>216</v>
      </c>
      <c r="C2143" s="13" t="s">
        <v>46</v>
      </c>
      <c r="D2143" s="14" t="s">
        <v>47</v>
      </c>
      <c r="E2143" s="13" t="s">
        <v>4560</v>
      </c>
      <c r="F2143" s="4" t="s">
        <v>630</v>
      </c>
      <c r="G2143" s="4" t="s">
        <v>734</v>
      </c>
      <c r="H2143" s="15">
        <v>43175.916666666664</v>
      </c>
      <c r="I2143" s="15">
        <v>43176.041666666664</v>
      </c>
      <c r="J2143" s="131" t="s">
        <v>5496</v>
      </c>
      <c r="K2143" s="45" t="s">
        <v>9</v>
      </c>
      <c r="L2143" s="47" t="s">
        <v>7</v>
      </c>
      <c r="M2143" s="47" t="s">
        <v>56</v>
      </c>
      <c r="N2143" s="9" t="str">
        <f t="shared" si="523"/>
        <v>Minor</v>
      </c>
      <c r="O2143" s="10" t="str">
        <f t="shared" si="524"/>
        <v>Successful</v>
      </c>
      <c r="P2143" s="10" t="str">
        <f t="shared" si="525"/>
        <v>On Time</v>
      </c>
      <c r="Q2143" s="9">
        <f t="shared" si="526"/>
        <v>1</v>
      </c>
      <c r="R2143" s="9">
        <f t="shared" si="527"/>
        <v>1</v>
      </c>
      <c r="S2143" s="9">
        <f t="shared" si="528"/>
        <v>0</v>
      </c>
      <c r="T2143" s="9" t="str">
        <f t="shared" si="529"/>
        <v>March</v>
      </c>
      <c r="U2143" s="40">
        <f t="shared" si="530"/>
        <v>0</v>
      </c>
      <c r="V2143" s="40" t="str">
        <f t="shared" si="531"/>
        <v>Normal</v>
      </c>
      <c r="W2143" s="40">
        <f t="shared" si="532"/>
        <v>0</v>
      </c>
      <c r="X2143" s="40">
        <f t="shared" si="533"/>
        <v>0</v>
      </c>
      <c r="Y2143" s="40">
        <f t="shared" si="534"/>
        <v>0</v>
      </c>
      <c r="Z2143" s="40">
        <f t="shared" si="535"/>
        <v>0</v>
      </c>
      <c r="AA2143" s="40">
        <f t="shared" si="536"/>
        <v>1</v>
      </c>
      <c r="AB2143" s="40">
        <f t="shared" si="537"/>
        <v>0</v>
      </c>
      <c r="AC2143" s="41" t="s">
        <v>131</v>
      </c>
      <c r="AD2143" s="41" t="s">
        <v>280</v>
      </c>
      <c r="AE2143" s="41" t="s">
        <v>351</v>
      </c>
      <c r="AF2143" s="41" t="s">
        <v>216</v>
      </c>
      <c r="AG2143" s="41" t="s">
        <v>56</v>
      </c>
      <c r="AH2143" s="41" t="s">
        <v>56</v>
      </c>
      <c r="AI2143" s="41" t="s">
        <v>56</v>
      </c>
      <c r="AJ2143" s="41" t="s">
        <v>160</v>
      </c>
      <c r="AK2143" s="41" t="s">
        <v>56</v>
      </c>
    </row>
    <row r="2144" spans="1:37" s="41" customFormat="1" ht="15.75" hidden="1" thickBot="1" x14ac:dyDescent="0.3">
      <c r="A2144" s="11" t="s">
        <v>638</v>
      </c>
      <c r="B2144" s="12" t="s">
        <v>8</v>
      </c>
      <c r="C2144" s="13" t="s">
        <v>46</v>
      </c>
      <c r="D2144" s="14" t="s">
        <v>47</v>
      </c>
      <c r="E2144" s="13" t="s">
        <v>4561</v>
      </c>
      <c r="F2144" s="4" t="s">
        <v>693</v>
      </c>
      <c r="G2144" s="4" t="s">
        <v>705</v>
      </c>
      <c r="H2144" s="15">
        <v>43177.583333333336</v>
      </c>
      <c r="I2144" s="15">
        <v>43177.75</v>
      </c>
      <c r="J2144" s="131" t="s">
        <v>5497</v>
      </c>
      <c r="K2144" s="45" t="s">
        <v>9</v>
      </c>
      <c r="L2144" s="47" t="s">
        <v>7</v>
      </c>
      <c r="M2144" s="47" t="s">
        <v>56</v>
      </c>
      <c r="N2144" s="9" t="str">
        <f t="shared" si="523"/>
        <v>Minor</v>
      </c>
      <c r="O2144" s="10" t="str">
        <f t="shared" si="524"/>
        <v>Successful</v>
      </c>
      <c r="P2144" s="10" t="str">
        <f t="shared" si="525"/>
        <v>On Time</v>
      </c>
      <c r="Q2144" s="9">
        <f t="shared" si="526"/>
        <v>1</v>
      </c>
      <c r="R2144" s="9">
        <f t="shared" si="527"/>
        <v>1</v>
      </c>
      <c r="S2144" s="9">
        <f t="shared" si="528"/>
        <v>0</v>
      </c>
      <c r="T2144" s="9" t="str">
        <f t="shared" si="529"/>
        <v>March</v>
      </c>
      <c r="U2144" s="40">
        <f t="shared" si="530"/>
        <v>0</v>
      </c>
      <c r="V2144" s="40" t="str">
        <f t="shared" si="531"/>
        <v>Normal</v>
      </c>
      <c r="W2144" s="40">
        <f t="shared" si="532"/>
        <v>0</v>
      </c>
      <c r="X2144" s="40">
        <f t="shared" si="533"/>
        <v>0</v>
      </c>
      <c r="Y2144" s="40">
        <f t="shared" si="534"/>
        <v>0</v>
      </c>
      <c r="Z2144" s="40">
        <f t="shared" si="535"/>
        <v>0</v>
      </c>
      <c r="AA2144" s="40">
        <f t="shared" si="536"/>
        <v>1</v>
      </c>
      <c r="AB2144" s="40">
        <f t="shared" si="537"/>
        <v>0</v>
      </c>
      <c r="AC2144" s="41" t="s">
        <v>131</v>
      </c>
      <c r="AD2144" s="41" t="s">
        <v>5851</v>
      </c>
      <c r="AE2144" s="41" t="s">
        <v>146</v>
      </c>
      <c r="AF2144" s="41" t="s">
        <v>8</v>
      </c>
      <c r="AG2144" s="41" t="s">
        <v>56</v>
      </c>
      <c r="AH2144" s="41" t="s">
        <v>56</v>
      </c>
      <c r="AI2144" s="41" t="s">
        <v>56</v>
      </c>
      <c r="AJ2144" s="41" t="s">
        <v>160</v>
      </c>
      <c r="AK2144" s="41" t="s">
        <v>56</v>
      </c>
    </row>
    <row r="2145" spans="1:37" s="41" customFormat="1" ht="15.75" hidden="1" thickBot="1" x14ac:dyDescent="0.3">
      <c r="A2145" s="11" t="s">
        <v>638</v>
      </c>
      <c r="B2145" s="12" t="s">
        <v>8</v>
      </c>
      <c r="C2145" s="13" t="s">
        <v>46</v>
      </c>
      <c r="D2145" s="14" t="s">
        <v>47</v>
      </c>
      <c r="E2145" s="13" t="s">
        <v>4562</v>
      </c>
      <c r="F2145" s="4" t="s">
        <v>658</v>
      </c>
      <c r="G2145" s="4" t="s">
        <v>651</v>
      </c>
      <c r="H2145" s="15">
        <v>43173.708333333336</v>
      </c>
      <c r="I2145" s="15">
        <v>43175.708333333336</v>
      </c>
      <c r="J2145" s="131" t="s">
        <v>5498</v>
      </c>
      <c r="K2145" s="45" t="s">
        <v>9</v>
      </c>
      <c r="L2145" s="47" t="s">
        <v>7</v>
      </c>
      <c r="M2145" s="47" t="s">
        <v>56</v>
      </c>
      <c r="N2145" s="9" t="str">
        <f t="shared" si="523"/>
        <v>Minor</v>
      </c>
      <c r="O2145" s="10" t="str">
        <f t="shared" si="524"/>
        <v>Successful</v>
      </c>
      <c r="P2145" s="10" t="str">
        <f t="shared" si="525"/>
        <v>On Time</v>
      </c>
      <c r="Q2145" s="9">
        <f t="shared" si="526"/>
        <v>1</v>
      </c>
      <c r="R2145" s="9">
        <f t="shared" si="527"/>
        <v>1</v>
      </c>
      <c r="S2145" s="9">
        <f t="shared" si="528"/>
        <v>0</v>
      </c>
      <c r="T2145" s="9" t="str">
        <f t="shared" si="529"/>
        <v>March</v>
      </c>
      <c r="U2145" s="40">
        <f t="shared" si="530"/>
        <v>0</v>
      </c>
      <c r="V2145" s="40" t="str">
        <f t="shared" si="531"/>
        <v>Normal</v>
      </c>
      <c r="W2145" s="40">
        <f t="shared" si="532"/>
        <v>0</v>
      </c>
      <c r="X2145" s="40">
        <f t="shared" si="533"/>
        <v>0</v>
      </c>
      <c r="Y2145" s="40">
        <f t="shared" si="534"/>
        <v>0</v>
      </c>
      <c r="Z2145" s="40">
        <f t="shared" si="535"/>
        <v>0</v>
      </c>
      <c r="AA2145" s="40">
        <f t="shared" si="536"/>
        <v>1</v>
      </c>
      <c r="AB2145" s="40">
        <f t="shared" si="537"/>
        <v>0</v>
      </c>
      <c r="AC2145" s="41" t="s">
        <v>131</v>
      </c>
      <c r="AD2145" s="41" t="s">
        <v>677</v>
      </c>
      <c r="AE2145" s="41" t="s">
        <v>147</v>
      </c>
      <c r="AF2145" s="41" t="s">
        <v>8</v>
      </c>
      <c r="AG2145" s="41" t="s">
        <v>56</v>
      </c>
      <c r="AH2145" s="41" t="s">
        <v>56</v>
      </c>
      <c r="AI2145" s="41" t="s">
        <v>56</v>
      </c>
      <c r="AJ2145" s="41" t="s">
        <v>160</v>
      </c>
      <c r="AK2145" s="41" t="s">
        <v>56</v>
      </c>
    </row>
    <row r="2146" spans="1:37" s="41" customFormat="1" ht="15.75" hidden="1" thickBot="1" x14ac:dyDescent="0.3">
      <c r="A2146" s="11" t="s">
        <v>638</v>
      </c>
      <c r="B2146" s="12" t="s">
        <v>8</v>
      </c>
      <c r="C2146" s="13" t="s">
        <v>46</v>
      </c>
      <c r="D2146" s="14" t="s">
        <v>47</v>
      </c>
      <c r="E2146" s="13" t="s">
        <v>4563</v>
      </c>
      <c r="F2146" s="4" t="s">
        <v>658</v>
      </c>
      <c r="G2146" s="4" t="s">
        <v>659</v>
      </c>
      <c r="H2146" s="15">
        <v>43177.625</v>
      </c>
      <c r="I2146" s="15">
        <v>43177.708333333336</v>
      </c>
      <c r="J2146" s="131" t="s">
        <v>5499</v>
      </c>
      <c r="K2146" s="45" t="s">
        <v>9</v>
      </c>
      <c r="L2146" s="47" t="s">
        <v>7</v>
      </c>
      <c r="M2146" s="47" t="s">
        <v>56</v>
      </c>
      <c r="N2146" s="9" t="str">
        <f t="shared" si="523"/>
        <v>Minor</v>
      </c>
      <c r="O2146" s="10" t="str">
        <f t="shared" si="524"/>
        <v>Successful</v>
      </c>
      <c r="P2146" s="10" t="str">
        <f t="shared" si="525"/>
        <v>On Time</v>
      </c>
      <c r="Q2146" s="9">
        <f t="shared" si="526"/>
        <v>1</v>
      </c>
      <c r="R2146" s="9">
        <f t="shared" si="527"/>
        <v>1</v>
      </c>
      <c r="S2146" s="9">
        <f t="shared" si="528"/>
        <v>0</v>
      </c>
      <c r="T2146" s="9" t="str">
        <f t="shared" si="529"/>
        <v>March</v>
      </c>
      <c r="U2146" s="40">
        <f t="shared" si="530"/>
        <v>0</v>
      </c>
      <c r="V2146" s="40" t="str">
        <f t="shared" si="531"/>
        <v>Normal</v>
      </c>
      <c r="W2146" s="40">
        <f t="shared" si="532"/>
        <v>0</v>
      </c>
      <c r="X2146" s="40">
        <f t="shared" si="533"/>
        <v>0</v>
      </c>
      <c r="Y2146" s="40">
        <f t="shared" si="534"/>
        <v>0</v>
      </c>
      <c r="Z2146" s="40">
        <f t="shared" si="535"/>
        <v>0</v>
      </c>
      <c r="AA2146" s="40">
        <f t="shared" si="536"/>
        <v>1</v>
      </c>
      <c r="AB2146" s="40">
        <f t="shared" si="537"/>
        <v>0</v>
      </c>
      <c r="AC2146" s="41" t="s">
        <v>131</v>
      </c>
      <c r="AD2146" s="41" t="s">
        <v>677</v>
      </c>
      <c r="AE2146" s="41" t="s">
        <v>147</v>
      </c>
      <c r="AF2146" s="41" t="s">
        <v>8</v>
      </c>
      <c r="AG2146" s="41" t="s">
        <v>56</v>
      </c>
      <c r="AH2146" s="41" t="s">
        <v>56</v>
      </c>
      <c r="AI2146" s="41" t="s">
        <v>56</v>
      </c>
      <c r="AJ2146" s="41" t="s">
        <v>160</v>
      </c>
      <c r="AK2146" s="41" t="s">
        <v>56</v>
      </c>
    </row>
    <row r="2147" spans="1:37" s="41" customFormat="1" ht="15.75" hidden="1" thickBot="1" x14ac:dyDescent="0.3">
      <c r="A2147" s="11" t="s">
        <v>359</v>
      </c>
      <c r="B2147" s="12" t="s">
        <v>216</v>
      </c>
      <c r="C2147" s="13" t="s">
        <v>46</v>
      </c>
      <c r="D2147" s="14" t="s">
        <v>47</v>
      </c>
      <c r="E2147" s="13" t="s">
        <v>4564</v>
      </c>
      <c r="F2147" s="4" t="s">
        <v>158</v>
      </c>
      <c r="G2147" s="4" t="s">
        <v>243</v>
      </c>
      <c r="H2147" s="15">
        <v>43178.291666666664</v>
      </c>
      <c r="I2147" s="15">
        <v>43178.458333333336</v>
      </c>
      <c r="J2147" s="131" t="s">
        <v>5500</v>
      </c>
      <c r="K2147" s="45" t="s">
        <v>9</v>
      </c>
      <c r="L2147" s="47" t="s">
        <v>7</v>
      </c>
      <c r="M2147" s="47" t="s">
        <v>56</v>
      </c>
      <c r="N2147" s="9" t="str">
        <f t="shared" si="523"/>
        <v>Minor</v>
      </c>
      <c r="O2147" s="10" t="str">
        <f t="shared" si="524"/>
        <v>Successful</v>
      </c>
      <c r="P2147" s="10" t="str">
        <f t="shared" si="525"/>
        <v>On Time</v>
      </c>
      <c r="Q2147" s="9">
        <f t="shared" si="526"/>
        <v>1</v>
      </c>
      <c r="R2147" s="9">
        <f t="shared" si="527"/>
        <v>1</v>
      </c>
      <c r="S2147" s="9">
        <f t="shared" si="528"/>
        <v>0</v>
      </c>
      <c r="T2147" s="9" t="str">
        <f t="shared" si="529"/>
        <v>March</v>
      </c>
      <c r="U2147" s="40">
        <f t="shared" si="530"/>
        <v>0</v>
      </c>
      <c r="V2147" s="40" t="str">
        <f t="shared" si="531"/>
        <v>Normal</v>
      </c>
      <c r="W2147" s="40">
        <f t="shared" si="532"/>
        <v>0</v>
      </c>
      <c r="X2147" s="40">
        <f t="shared" si="533"/>
        <v>0</v>
      </c>
      <c r="Y2147" s="40">
        <f t="shared" si="534"/>
        <v>0</v>
      </c>
      <c r="Z2147" s="40">
        <f t="shared" si="535"/>
        <v>0</v>
      </c>
      <c r="AA2147" s="40">
        <f t="shared" si="536"/>
        <v>1</v>
      </c>
      <c r="AB2147" s="40">
        <f t="shared" si="537"/>
        <v>0</v>
      </c>
      <c r="AC2147" s="41" t="s">
        <v>823</v>
      </c>
      <c r="AD2147" s="41" t="s">
        <v>337</v>
      </c>
      <c r="AE2147" s="41" t="s">
        <v>121</v>
      </c>
      <c r="AF2147" s="41" t="s">
        <v>322</v>
      </c>
      <c r="AG2147" s="41" t="s">
        <v>56</v>
      </c>
      <c r="AH2147" s="41" t="s">
        <v>56</v>
      </c>
      <c r="AI2147" s="41" t="s">
        <v>56</v>
      </c>
      <c r="AJ2147" s="41" t="s">
        <v>160</v>
      </c>
      <c r="AK2147" s="41" t="s">
        <v>56</v>
      </c>
    </row>
    <row r="2148" spans="1:37" s="41" customFormat="1" ht="15.75" hidden="1" thickBot="1" x14ac:dyDescent="0.3">
      <c r="A2148" s="11" t="s">
        <v>50</v>
      </c>
      <c r="B2148" s="12" t="s">
        <v>216</v>
      </c>
      <c r="C2148" s="13" t="s">
        <v>46</v>
      </c>
      <c r="D2148" s="14" t="s">
        <v>47</v>
      </c>
      <c r="E2148" s="13" t="s">
        <v>4565</v>
      </c>
      <c r="F2148" s="4" t="s">
        <v>84</v>
      </c>
      <c r="G2148" s="4" t="s">
        <v>4971</v>
      </c>
      <c r="H2148" s="15">
        <v>43147.663194444445</v>
      </c>
      <c r="I2148" s="15">
        <v>43176.875</v>
      </c>
      <c r="J2148" s="131" t="s">
        <v>5501</v>
      </c>
      <c r="K2148" s="45" t="s">
        <v>9</v>
      </c>
      <c r="L2148" s="47" t="s">
        <v>7</v>
      </c>
      <c r="M2148" s="47" t="s">
        <v>56</v>
      </c>
      <c r="N2148" s="9" t="str">
        <f t="shared" si="523"/>
        <v>Minor</v>
      </c>
      <c r="O2148" s="10" t="str">
        <f t="shared" si="524"/>
        <v>Successful</v>
      </c>
      <c r="P2148" s="10" t="str">
        <f t="shared" si="525"/>
        <v>On Time</v>
      </c>
      <c r="Q2148" s="9">
        <f t="shared" si="526"/>
        <v>1</v>
      </c>
      <c r="R2148" s="9">
        <f t="shared" si="527"/>
        <v>1</v>
      </c>
      <c r="S2148" s="9">
        <f t="shared" si="528"/>
        <v>0</v>
      </c>
      <c r="T2148" s="9" t="str">
        <f t="shared" si="529"/>
        <v>March</v>
      </c>
      <c r="U2148" s="40">
        <f t="shared" si="530"/>
        <v>0</v>
      </c>
      <c r="V2148" s="40" t="str">
        <f t="shared" si="531"/>
        <v>Normal</v>
      </c>
      <c r="W2148" s="40">
        <f t="shared" si="532"/>
        <v>0</v>
      </c>
      <c r="X2148" s="40">
        <f t="shared" si="533"/>
        <v>0</v>
      </c>
      <c r="Y2148" s="40">
        <f t="shared" si="534"/>
        <v>0</v>
      </c>
      <c r="Z2148" s="40">
        <f t="shared" si="535"/>
        <v>0</v>
      </c>
      <c r="AA2148" s="40">
        <f t="shared" si="536"/>
        <v>1</v>
      </c>
      <c r="AB2148" s="40">
        <f t="shared" si="537"/>
        <v>0</v>
      </c>
      <c r="AC2148" s="41" t="s">
        <v>132</v>
      </c>
      <c r="AD2148" s="41" t="s">
        <v>5876</v>
      </c>
      <c r="AE2148" s="41" t="s">
        <v>260</v>
      </c>
      <c r="AF2148" s="41" t="s">
        <v>216</v>
      </c>
      <c r="AG2148" s="41" t="s">
        <v>56</v>
      </c>
      <c r="AH2148" s="41" t="s">
        <v>56</v>
      </c>
      <c r="AI2148" s="41" t="s">
        <v>56</v>
      </c>
      <c r="AJ2148" s="41" t="s">
        <v>160</v>
      </c>
      <c r="AK2148" s="41" t="s">
        <v>56</v>
      </c>
    </row>
    <row r="2149" spans="1:37" s="41" customFormat="1" ht="15.75" hidden="1" thickBot="1" x14ac:dyDescent="0.3">
      <c r="A2149" s="11" t="s">
        <v>210</v>
      </c>
      <c r="B2149" s="12" t="s">
        <v>216</v>
      </c>
      <c r="C2149" s="13" t="s">
        <v>46</v>
      </c>
      <c r="D2149" s="14" t="s">
        <v>47</v>
      </c>
      <c r="E2149" s="13" t="s">
        <v>4566</v>
      </c>
      <c r="F2149" s="4" t="s">
        <v>152</v>
      </c>
      <c r="G2149" s="4" t="s">
        <v>764</v>
      </c>
      <c r="H2149" s="15">
        <v>43178</v>
      </c>
      <c r="I2149" s="15">
        <v>43178.125</v>
      </c>
      <c r="J2149" s="131" t="s">
        <v>5502</v>
      </c>
      <c r="K2149" s="45" t="s">
        <v>9</v>
      </c>
      <c r="L2149" s="47" t="s">
        <v>7</v>
      </c>
      <c r="M2149" s="47" t="s">
        <v>56</v>
      </c>
      <c r="N2149" s="9" t="str">
        <f t="shared" si="523"/>
        <v>Minor</v>
      </c>
      <c r="O2149" s="10" t="str">
        <f t="shared" si="524"/>
        <v>Successful</v>
      </c>
      <c r="P2149" s="10" t="str">
        <f t="shared" si="525"/>
        <v>On Time</v>
      </c>
      <c r="Q2149" s="9">
        <f t="shared" si="526"/>
        <v>1</v>
      </c>
      <c r="R2149" s="9">
        <f t="shared" si="527"/>
        <v>1</v>
      </c>
      <c r="S2149" s="9">
        <f t="shared" si="528"/>
        <v>0</v>
      </c>
      <c r="T2149" s="9" t="str">
        <f t="shared" si="529"/>
        <v>March</v>
      </c>
      <c r="U2149" s="40">
        <f t="shared" si="530"/>
        <v>0</v>
      </c>
      <c r="V2149" s="40" t="str">
        <f t="shared" si="531"/>
        <v>Normal</v>
      </c>
      <c r="W2149" s="40">
        <f t="shared" si="532"/>
        <v>0</v>
      </c>
      <c r="X2149" s="40">
        <f t="shared" si="533"/>
        <v>0</v>
      </c>
      <c r="Y2149" s="40">
        <f t="shared" si="534"/>
        <v>0</v>
      </c>
      <c r="Z2149" s="40">
        <f t="shared" si="535"/>
        <v>0</v>
      </c>
      <c r="AA2149" s="40">
        <f t="shared" si="536"/>
        <v>1</v>
      </c>
      <c r="AB2149" s="40">
        <f t="shared" si="537"/>
        <v>0</v>
      </c>
      <c r="AC2149" s="41" t="s">
        <v>537</v>
      </c>
      <c r="AD2149" s="41" t="s">
        <v>283</v>
      </c>
      <c r="AE2149" s="41" t="s">
        <v>121</v>
      </c>
      <c r="AF2149" s="41" t="s">
        <v>322</v>
      </c>
      <c r="AG2149" s="41" t="s">
        <v>56</v>
      </c>
      <c r="AH2149" s="41" t="s">
        <v>56</v>
      </c>
      <c r="AI2149" s="41" t="s">
        <v>56</v>
      </c>
      <c r="AJ2149" s="41" t="s">
        <v>160</v>
      </c>
      <c r="AK2149" s="41" t="s">
        <v>56</v>
      </c>
    </row>
    <row r="2150" spans="1:37" s="41" customFormat="1" ht="15.75" hidden="1" thickBot="1" x14ac:dyDescent="0.3">
      <c r="A2150" s="11" t="s">
        <v>697</v>
      </c>
      <c r="B2150" s="12" t="s">
        <v>216</v>
      </c>
      <c r="C2150" s="13" t="s">
        <v>46</v>
      </c>
      <c r="D2150" s="14" t="s">
        <v>47</v>
      </c>
      <c r="E2150" s="13" t="s">
        <v>4567</v>
      </c>
      <c r="F2150" s="4" t="s">
        <v>152</v>
      </c>
      <c r="G2150" s="4" t="s">
        <v>171</v>
      </c>
      <c r="H2150" s="15">
        <v>43177.666666666664</v>
      </c>
      <c r="I2150" s="15">
        <v>43178.666666666664</v>
      </c>
      <c r="J2150" s="131" t="s">
        <v>5503</v>
      </c>
      <c r="K2150" s="45" t="s">
        <v>9</v>
      </c>
      <c r="L2150" s="47" t="s">
        <v>7</v>
      </c>
      <c r="M2150" s="47" t="s">
        <v>56</v>
      </c>
      <c r="N2150" s="9" t="str">
        <f t="shared" si="523"/>
        <v>Minor</v>
      </c>
      <c r="O2150" s="10" t="str">
        <f t="shared" si="524"/>
        <v>Successful</v>
      </c>
      <c r="P2150" s="10" t="str">
        <f t="shared" si="525"/>
        <v>On Time</v>
      </c>
      <c r="Q2150" s="9">
        <f t="shared" si="526"/>
        <v>1</v>
      </c>
      <c r="R2150" s="9">
        <f t="shared" si="527"/>
        <v>1</v>
      </c>
      <c r="S2150" s="9">
        <f t="shared" si="528"/>
        <v>0</v>
      </c>
      <c r="T2150" s="9" t="str">
        <f t="shared" si="529"/>
        <v>March</v>
      </c>
      <c r="U2150" s="40">
        <f t="shared" si="530"/>
        <v>0</v>
      </c>
      <c r="V2150" s="40" t="str">
        <f t="shared" si="531"/>
        <v>Normal</v>
      </c>
      <c r="W2150" s="40">
        <f t="shared" si="532"/>
        <v>0</v>
      </c>
      <c r="X2150" s="40">
        <f t="shared" si="533"/>
        <v>0</v>
      </c>
      <c r="Y2150" s="40">
        <f t="shared" si="534"/>
        <v>0</v>
      </c>
      <c r="Z2150" s="40">
        <f t="shared" si="535"/>
        <v>0</v>
      </c>
      <c r="AA2150" s="40">
        <f t="shared" si="536"/>
        <v>1</v>
      </c>
      <c r="AB2150" s="40">
        <f t="shared" si="537"/>
        <v>0</v>
      </c>
      <c r="AC2150" s="41" t="s">
        <v>238</v>
      </c>
      <c r="AD2150" s="41" t="s">
        <v>296</v>
      </c>
      <c r="AE2150" s="41" t="s">
        <v>121</v>
      </c>
      <c r="AF2150" s="41" t="s">
        <v>322</v>
      </c>
      <c r="AG2150" s="41" t="s">
        <v>56</v>
      </c>
      <c r="AH2150" s="41" t="s">
        <v>56</v>
      </c>
      <c r="AI2150" s="41" t="s">
        <v>56</v>
      </c>
      <c r="AJ2150" s="41" t="s">
        <v>160</v>
      </c>
      <c r="AK2150" s="41" t="s">
        <v>56</v>
      </c>
    </row>
    <row r="2151" spans="1:37" s="41" customFormat="1" ht="15.75" hidden="1" thickBot="1" x14ac:dyDescent="0.3">
      <c r="A2151" s="11" t="s">
        <v>697</v>
      </c>
      <c r="B2151" s="12" t="s">
        <v>216</v>
      </c>
      <c r="C2151" s="13" t="s">
        <v>46</v>
      </c>
      <c r="D2151" s="14" t="s">
        <v>47</v>
      </c>
      <c r="E2151" s="13" t="s">
        <v>4568</v>
      </c>
      <c r="F2151" s="4" t="s">
        <v>365</v>
      </c>
      <c r="G2151" s="4" t="s">
        <v>704</v>
      </c>
      <c r="H2151" s="15">
        <v>43161.625</v>
      </c>
      <c r="I2151" s="15">
        <v>43175.708333333336</v>
      </c>
      <c r="J2151" s="131" t="s">
        <v>5504</v>
      </c>
      <c r="K2151" s="45" t="s">
        <v>9</v>
      </c>
      <c r="L2151" s="47" t="s">
        <v>7</v>
      </c>
      <c r="M2151" s="47" t="s">
        <v>56</v>
      </c>
      <c r="N2151" s="9" t="str">
        <f t="shared" si="523"/>
        <v>Minor</v>
      </c>
      <c r="O2151" s="10" t="str">
        <f t="shared" si="524"/>
        <v>Successful</v>
      </c>
      <c r="P2151" s="10" t="str">
        <f t="shared" si="525"/>
        <v>On Time</v>
      </c>
      <c r="Q2151" s="9">
        <f t="shared" si="526"/>
        <v>1</v>
      </c>
      <c r="R2151" s="9">
        <f t="shared" si="527"/>
        <v>1</v>
      </c>
      <c r="S2151" s="9">
        <f t="shared" si="528"/>
        <v>0</v>
      </c>
      <c r="T2151" s="9" t="str">
        <f t="shared" si="529"/>
        <v>March</v>
      </c>
      <c r="U2151" s="40">
        <f t="shared" si="530"/>
        <v>0</v>
      </c>
      <c r="V2151" s="40" t="str">
        <f t="shared" si="531"/>
        <v>Normal</v>
      </c>
      <c r="W2151" s="40">
        <f t="shared" si="532"/>
        <v>0</v>
      </c>
      <c r="X2151" s="40">
        <f t="shared" si="533"/>
        <v>0</v>
      </c>
      <c r="Y2151" s="40">
        <f t="shared" si="534"/>
        <v>0</v>
      </c>
      <c r="Z2151" s="40">
        <f t="shared" si="535"/>
        <v>0</v>
      </c>
      <c r="AA2151" s="40">
        <f t="shared" si="536"/>
        <v>1</v>
      </c>
      <c r="AB2151" s="40">
        <f t="shared" si="537"/>
        <v>0</v>
      </c>
      <c r="AC2151" s="41" t="s">
        <v>238</v>
      </c>
      <c r="AD2151" s="41" t="s">
        <v>280</v>
      </c>
      <c r="AE2151" s="41" t="s">
        <v>432</v>
      </c>
      <c r="AF2151" s="41" t="s">
        <v>216</v>
      </c>
      <c r="AG2151" s="41" t="s">
        <v>56</v>
      </c>
      <c r="AH2151" s="41" t="s">
        <v>56</v>
      </c>
      <c r="AI2151" s="41" t="s">
        <v>56</v>
      </c>
      <c r="AJ2151" s="41" t="s">
        <v>160</v>
      </c>
      <c r="AK2151" s="41" t="s">
        <v>56</v>
      </c>
    </row>
    <row r="2152" spans="1:37" s="41" customFormat="1" ht="15.75" hidden="1" thickBot="1" x14ac:dyDescent="0.3">
      <c r="A2152" s="11" t="s">
        <v>248</v>
      </c>
      <c r="B2152" s="12" t="s">
        <v>216</v>
      </c>
      <c r="C2152" s="13" t="s">
        <v>52</v>
      </c>
      <c r="D2152" s="14" t="s">
        <v>47</v>
      </c>
      <c r="E2152" s="13" t="s">
        <v>4569</v>
      </c>
      <c r="F2152" s="4" t="s">
        <v>75</v>
      </c>
      <c r="G2152" s="4" t="s">
        <v>234</v>
      </c>
      <c r="H2152" s="15">
        <v>43160.708333333336</v>
      </c>
      <c r="I2152" s="15">
        <v>43175.75</v>
      </c>
      <c r="J2152" s="131" t="s">
        <v>5505</v>
      </c>
      <c r="K2152" s="45" t="s">
        <v>9</v>
      </c>
      <c r="L2152" s="47" t="s">
        <v>7</v>
      </c>
      <c r="M2152" s="47" t="s">
        <v>56</v>
      </c>
      <c r="N2152" s="9" t="str">
        <f t="shared" si="523"/>
        <v>Standard</v>
      </c>
      <c r="O2152" s="10" t="str">
        <f t="shared" si="524"/>
        <v>Successful</v>
      </c>
      <c r="P2152" s="10" t="str">
        <f t="shared" si="525"/>
        <v>On Time</v>
      </c>
      <c r="Q2152" s="9">
        <f t="shared" si="526"/>
        <v>1</v>
      </c>
      <c r="R2152" s="9">
        <f t="shared" si="527"/>
        <v>1</v>
      </c>
      <c r="S2152" s="9">
        <f t="shared" si="528"/>
        <v>0</v>
      </c>
      <c r="T2152" s="9" t="str">
        <f t="shared" si="529"/>
        <v>March</v>
      </c>
      <c r="U2152" s="40">
        <f t="shared" si="530"/>
        <v>0</v>
      </c>
      <c r="V2152" s="40" t="str">
        <f t="shared" si="531"/>
        <v>Normal</v>
      </c>
      <c r="W2152" s="40">
        <f t="shared" si="532"/>
        <v>0</v>
      </c>
      <c r="X2152" s="40">
        <f t="shared" si="533"/>
        <v>0</v>
      </c>
      <c r="Y2152" s="40">
        <f t="shared" si="534"/>
        <v>0</v>
      </c>
      <c r="Z2152" s="40">
        <f t="shared" si="535"/>
        <v>0</v>
      </c>
      <c r="AA2152" s="40">
        <f t="shared" si="536"/>
        <v>1</v>
      </c>
      <c r="AB2152" s="40">
        <f t="shared" si="537"/>
        <v>0</v>
      </c>
      <c r="AC2152" s="41" t="s">
        <v>537</v>
      </c>
      <c r="AD2152" s="41" t="s">
        <v>280</v>
      </c>
      <c r="AE2152" s="41" t="s">
        <v>323</v>
      </c>
      <c r="AF2152" s="41" t="s">
        <v>216</v>
      </c>
      <c r="AG2152" s="41" t="s">
        <v>56</v>
      </c>
      <c r="AH2152" s="41" t="s">
        <v>56</v>
      </c>
      <c r="AI2152" s="41" t="s">
        <v>56</v>
      </c>
      <c r="AJ2152" s="41" t="s">
        <v>160</v>
      </c>
      <c r="AK2152" s="41" t="s">
        <v>56</v>
      </c>
    </row>
    <row r="2153" spans="1:37" s="41" customFormat="1" ht="15.75" hidden="1" thickBot="1" x14ac:dyDescent="0.3">
      <c r="A2153" s="11" t="s">
        <v>697</v>
      </c>
      <c r="B2153" s="12" t="s">
        <v>216</v>
      </c>
      <c r="C2153" s="13" t="s">
        <v>46</v>
      </c>
      <c r="D2153" s="14" t="s">
        <v>47</v>
      </c>
      <c r="E2153" s="13" t="s">
        <v>4570</v>
      </c>
      <c r="F2153" s="4" t="s">
        <v>152</v>
      </c>
      <c r="G2153" s="4" t="s">
        <v>171</v>
      </c>
      <c r="H2153" s="15">
        <v>43161.333333333336</v>
      </c>
      <c r="I2153" s="15">
        <v>43175.958333333336</v>
      </c>
      <c r="J2153" s="131" t="s">
        <v>5506</v>
      </c>
      <c r="K2153" s="45" t="s">
        <v>9</v>
      </c>
      <c r="L2153" s="47" t="s">
        <v>7</v>
      </c>
      <c r="M2153" s="47" t="s">
        <v>56</v>
      </c>
      <c r="N2153" s="9" t="str">
        <f t="shared" si="523"/>
        <v>Minor</v>
      </c>
      <c r="O2153" s="10" t="str">
        <f t="shared" si="524"/>
        <v>Successful</v>
      </c>
      <c r="P2153" s="10" t="str">
        <f t="shared" si="525"/>
        <v>On Time</v>
      </c>
      <c r="Q2153" s="9">
        <f t="shared" si="526"/>
        <v>1</v>
      </c>
      <c r="R2153" s="9">
        <f t="shared" si="527"/>
        <v>1</v>
      </c>
      <c r="S2153" s="9">
        <f t="shared" si="528"/>
        <v>0</v>
      </c>
      <c r="T2153" s="9" t="str">
        <f t="shared" si="529"/>
        <v>March</v>
      </c>
      <c r="U2153" s="40">
        <f t="shared" si="530"/>
        <v>0</v>
      </c>
      <c r="V2153" s="40" t="str">
        <f t="shared" si="531"/>
        <v>Normal</v>
      </c>
      <c r="W2153" s="40">
        <f t="shared" si="532"/>
        <v>0</v>
      </c>
      <c r="X2153" s="40">
        <f t="shared" si="533"/>
        <v>0</v>
      </c>
      <c r="Y2153" s="40">
        <f t="shared" si="534"/>
        <v>0</v>
      </c>
      <c r="Z2153" s="40">
        <f t="shared" si="535"/>
        <v>0</v>
      </c>
      <c r="AA2153" s="40">
        <f t="shared" si="536"/>
        <v>1</v>
      </c>
      <c r="AB2153" s="40">
        <f t="shared" si="537"/>
        <v>0</v>
      </c>
      <c r="AC2153" s="41" t="s">
        <v>238</v>
      </c>
      <c r="AD2153" s="41" t="s">
        <v>287</v>
      </c>
      <c r="AE2153" s="41" t="s">
        <v>121</v>
      </c>
      <c r="AF2153" s="41" t="s">
        <v>322</v>
      </c>
      <c r="AG2153" s="41" t="s">
        <v>56</v>
      </c>
      <c r="AH2153" s="41" t="s">
        <v>56</v>
      </c>
      <c r="AI2153" s="41" t="s">
        <v>56</v>
      </c>
      <c r="AJ2153" s="41" t="s">
        <v>160</v>
      </c>
      <c r="AK2153" s="41" t="s">
        <v>56</v>
      </c>
    </row>
    <row r="2154" spans="1:37" s="41" customFormat="1" ht="15.75" hidden="1" thickBot="1" x14ac:dyDescent="0.3">
      <c r="A2154" s="11" t="s">
        <v>239</v>
      </c>
      <c r="B2154" s="12" t="s">
        <v>216</v>
      </c>
      <c r="C2154" s="13" t="s">
        <v>46</v>
      </c>
      <c r="D2154" s="14" t="s">
        <v>47</v>
      </c>
      <c r="E2154" s="13" t="s">
        <v>4571</v>
      </c>
      <c r="F2154" s="4" t="s">
        <v>75</v>
      </c>
      <c r="G2154" s="4" t="s">
        <v>3173</v>
      </c>
      <c r="H2154" s="15">
        <v>43176.5</v>
      </c>
      <c r="I2154" s="15">
        <v>43177.416666666664</v>
      </c>
      <c r="J2154" s="131" t="s">
        <v>5507</v>
      </c>
      <c r="K2154" s="45" t="s">
        <v>9</v>
      </c>
      <c r="L2154" s="47" t="s">
        <v>7</v>
      </c>
      <c r="M2154" s="47" t="s">
        <v>56</v>
      </c>
      <c r="N2154" s="9" t="str">
        <f t="shared" si="523"/>
        <v>Minor</v>
      </c>
      <c r="O2154" s="10" t="str">
        <f t="shared" si="524"/>
        <v>Successful</v>
      </c>
      <c r="P2154" s="10" t="str">
        <f t="shared" si="525"/>
        <v>On Time</v>
      </c>
      <c r="Q2154" s="9">
        <f t="shared" si="526"/>
        <v>1</v>
      </c>
      <c r="R2154" s="9">
        <f t="shared" si="527"/>
        <v>1</v>
      </c>
      <c r="S2154" s="9">
        <f t="shared" si="528"/>
        <v>0</v>
      </c>
      <c r="T2154" s="9" t="str">
        <f t="shared" si="529"/>
        <v>March</v>
      </c>
      <c r="U2154" s="40">
        <f t="shared" si="530"/>
        <v>0</v>
      </c>
      <c r="V2154" s="40" t="str">
        <f t="shared" si="531"/>
        <v>Normal</v>
      </c>
      <c r="W2154" s="40">
        <f t="shared" si="532"/>
        <v>0</v>
      </c>
      <c r="X2154" s="40">
        <f t="shared" si="533"/>
        <v>0</v>
      </c>
      <c r="Y2154" s="40">
        <f t="shared" si="534"/>
        <v>0</v>
      </c>
      <c r="Z2154" s="40">
        <f t="shared" si="535"/>
        <v>0</v>
      </c>
      <c r="AA2154" s="40">
        <f t="shared" si="536"/>
        <v>1</v>
      </c>
      <c r="AB2154" s="40">
        <f t="shared" si="537"/>
        <v>0</v>
      </c>
      <c r="AC2154" s="41" t="s">
        <v>537</v>
      </c>
      <c r="AD2154" s="41" t="s">
        <v>280</v>
      </c>
      <c r="AE2154" s="41" t="s">
        <v>323</v>
      </c>
      <c r="AF2154" s="41" t="s">
        <v>216</v>
      </c>
      <c r="AG2154" s="41" t="s">
        <v>56</v>
      </c>
      <c r="AH2154" s="41" t="s">
        <v>56</v>
      </c>
      <c r="AI2154" s="41" t="s">
        <v>56</v>
      </c>
      <c r="AJ2154" s="41" t="s">
        <v>160</v>
      </c>
      <c r="AK2154" s="41" t="s">
        <v>56</v>
      </c>
    </row>
    <row r="2155" spans="1:37" s="41" customFormat="1" ht="15.75" hidden="1" thickBot="1" x14ac:dyDescent="0.3">
      <c r="A2155" s="11" t="s">
        <v>697</v>
      </c>
      <c r="B2155" s="12" t="s">
        <v>216</v>
      </c>
      <c r="C2155" s="13" t="s">
        <v>46</v>
      </c>
      <c r="D2155" s="14" t="s">
        <v>47</v>
      </c>
      <c r="E2155" s="13" t="s">
        <v>4572</v>
      </c>
      <c r="F2155" s="4" t="s">
        <v>365</v>
      </c>
      <c r="G2155" s="4" t="s">
        <v>184</v>
      </c>
      <c r="H2155" s="15">
        <v>43174.875</v>
      </c>
      <c r="I2155" s="15">
        <v>43178.708333333336</v>
      </c>
      <c r="J2155" s="131" t="s">
        <v>5508</v>
      </c>
      <c r="K2155" s="45" t="s">
        <v>9</v>
      </c>
      <c r="L2155" s="47" t="s">
        <v>7</v>
      </c>
      <c r="M2155" s="47" t="s">
        <v>56</v>
      </c>
      <c r="N2155" s="9" t="str">
        <f t="shared" si="523"/>
        <v>Minor</v>
      </c>
      <c r="O2155" s="10" t="str">
        <f t="shared" si="524"/>
        <v>Successful</v>
      </c>
      <c r="P2155" s="10" t="str">
        <f t="shared" si="525"/>
        <v>On Time</v>
      </c>
      <c r="Q2155" s="9">
        <f t="shared" si="526"/>
        <v>1</v>
      </c>
      <c r="R2155" s="9">
        <f t="shared" si="527"/>
        <v>1</v>
      </c>
      <c r="S2155" s="9">
        <f t="shared" si="528"/>
        <v>0</v>
      </c>
      <c r="T2155" s="9" t="str">
        <f t="shared" si="529"/>
        <v>March</v>
      </c>
      <c r="U2155" s="40">
        <f t="shared" si="530"/>
        <v>0</v>
      </c>
      <c r="V2155" s="40" t="str">
        <f t="shared" si="531"/>
        <v>Normal</v>
      </c>
      <c r="W2155" s="40">
        <f t="shared" si="532"/>
        <v>0</v>
      </c>
      <c r="X2155" s="40">
        <f t="shared" si="533"/>
        <v>0</v>
      </c>
      <c r="Y2155" s="40">
        <f t="shared" si="534"/>
        <v>0</v>
      </c>
      <c r="Z2155" s="40">
        <f t="shared" si="535"/>
        <v>0</v>
      </c>
      <c r="AA2155" s="40">
        <f t="shared" si="536"/>
        <v>1</v>
      </c>
      <c r="AB2155" s="40">
        <f t="shared" si="537"/>
        <v>0</v>
      </c>
      <c r="AC2155" s="41" t="s">
        <v>238</v>
      </c>
      <c r="AD2155" s="41" t="s">
        <v>2266</v>
      </c>
      <c r="AE2155" s="41" t="s">
        <v>432</v>
      </c>
      <c r="AF2155" s="41" t="s">
        <v>216</v>
      </c>
      <c r="AG2155" s="41" t="s">
        <v>56</v>
      </c>
      <c r="AH2155" s="41" t="s">
        <v>56</v>
      </c>
      <c r="AI2155" s="41" t="s">
        <v>56</v>
      </c>
      <c r="AJ2155" s="41" t="s">
        <v>160</v>
      </c>
      <c r="AK2155" s="41" t="s">
        <v>56</v>
      </c>
    </row>
    <row r="2156" spans="1:37" s="41" customFormat="1" ht="15.75" hidden="1" thickBot="1" x14ac:dyDescent="0.3">
      <c r="A2156" s="11" t="s">
        <v>697</v>
      </c>
      <c r="B2156" s="12" t="s">
        <v>216</v>
      </c>
      <c r="C2156" s="13" t="s">
        <v>46</v>
      </c>
      <c r="D2156" s="14" t="s">
        <v>47</v>
      </c>
      <c r="E2156" s="13" t="s">
        <v>4573</v>
      </c>
      <c r="F2156" s="4" t="s">
        <v>615</v>
      </c>
      <c r="G2156" s="4" t="s">
        <v>698</v>
      </c>
      <c r="H2156" s="15">
        <v>43176.458333333336</v>
      </c>
      <c r="I2156" s="15">
        <v>43176.583333333336</v>
      </c>
      <c r="J2156" s="131" t="s">
        <v>5509</v>
      </c>
      <c r="K2156" s="45" t="s">
        <v>9</v>
      </c>
      <c r="L2156" s="47" t="s">
        <v>7</v>
      </c>
      <c r="M2156" s="47" t="s">
        <v>56</v>
      </c>
      <c r="N2156" s="9" t="str">
        <f t="shared" si="523"/>
        <v>Minor</v>
      </c>
      <c r="O2156" s="10" t="str">
        <f t="shared" si="524"/>
        <v>Successful</v>
      </c>
      <c r="P2156" s="10" t="str">
        <f t="shared" si="525"/>
        <v>On Time</v>
      </c>
      <c r="Q2156" s="9">
        <f t="shared" si="526"/>
        <v>1</v>
      </c>
      <c r="R2156" s="9">
        <f t="shared" si="527"/>
        <v>1</v>
      </c>
      <c r="S2156" s="9">
        <f t="shared" si="528"/>
        <v>0</v>
      </c>
      <c r="T2156" s="9" t="str">
        <f t="shared" si="529"/>
        <v>March</v>
      </c>
      <c r="U2156" s="40">
        <f t="shared" si="530"/>
        <v>0</v>
      </c>
      <c r="V2156" s="40" t="str">
        <f t="shared" si="531"/>
        <v>Normal</v>
      </c>
      <c r="W2156" s="40">
        <f t="shared" si="532"/>
        <v>0</v>
      </c>
      <c r="X2156" s="40">
        <f t="shared" si="533"/>
        <v>0</v>
      </c>
      <c r="Y2156" s="40">
        <f t="shared" si="534"/>
        <v>0</v>
      </c>
      <c r="Z2156" s="40">
        <f t="shared" si="535"/>
        <v>0</v>
      </c>
      <c r="AA2156" s="40">
        <f t="shared" si="536"/>
        <v>1</v>
      </c>
      <c r="AB2156" s="40">
        <f t="shared" si="537"/>
        <v>0</v>
      </c>
      <c r="AC2156" s="41" t="s">
        <v>238</v>
      </c>
      <c r="AD2156" s="41" t="s">
        <v>280</v>
      </c>
      <c r="AE2156" s="41" t="s">
        <v>428</v>
      </c>
      <c r="AF2156" s="41" t="s">
        <v>216</v>
      </c>
      <c r="AG2156" s="41" t="s">
        <v>56</v>
      </c>
      <c r="AH2156" s="41" t="s">
        <v>56</v>
      </c>
      <c r="AI2156" s="41" t="s">
        <v>56</v>
      </c>
      <c r="AJ2156" s="41" t="s">
        <v>160</v>
      </c>
      <c r="AK2156" s="41" t="s">
        <v>56</v>
      </c>
    </row>
    <row r="2157" spans="1:37" s="41" customFormat="1" ht="15.75" hidden="1" thickBot="1" x14ac:dyDescent="0.3">
      <c r="A2157" s="11" t="s">
        <v>64</v>
      </c>
      <c r="B2157" s="12" t="s">
        <v>216</v>
      </c>
      <c r="C2157" s="13" t="s">
        <v>52</v>
      </c>
      <c r="D2157" s="14" t="s">
        <v>47</v>
      </c>
      <c r="E2157" s="13" t="s">
        <v>4574</v>
      </c>
      <c r="F2157" s="4" t="s">
        <v>152</v>
      </c>
      <c r="G2157" s="4" t="s">
        <v>452</v>
      </c>
      <c r="H2157" s="15">
        <v>43175.625</v>
      </c>
      <c r="I2157" s="15">
        <v>43175.791666666664</v>
      </c>
      <c r="J2157" s="131" t="s">
        <v>5510</v>
      </c>
      <c r="K2157" s="45" t="s">
        <v>9</v>
      </c>
      <c r="L2157" s="47" t="s">
        <v>7</v>
      </c>
      <c r="M2157" s="47" t="s">
        <v>56</v>
      </c>
      <c r="N2157" s="9" t="str">
        <f t="shared" si="523"/>
        <v>Standard</v>
      </c>
      <c r="O2157" s="10" t="str">
        <f t="shared" si="524"/>
        <v>Successful</v>
      </c>
      <c r="P2157" s="10" t="str">
        <f t="shared" si="525"/>
        <v>On Time</v>
      </c>
      <c r="Q2157" s="9">
        <f t="shared" si="526"/>
        <v>1</v>
      </c>
      <c r="R2157" s="9">
        <f t="shared" si="527"/>
        <v>1</v>
      </c>
      <c r="S2157" s="9">
        <f t="shared" si="528"/>
        <v>0</v>
      </c>
      <c r="T2157" s="9" t="str">
        <f t="shared" si="529"/>
        <v>March</v>
      </c>
      <c r="U2157" s="40">
        <f t="shared" si="530"/>
        <v>0</v>
      </c>
      <c r="V2157" s="40" t="str">
        <f t="shared" si="531"/>
        <v>Normal</v>
      </c>
      <c r="W2157" s="40">
        <f t="shared" si="532"/>
        <v>0</v>
      </c>
      <c r="X2157" s="40">
        <f t="shared" si="533"/>
        <v>0</v>
      </c>
      <c r="Y2157" s="40">
        <f t="shared" si="534"/>
        <v>0</v>
      </c>
      <c r="Z2157" s="40">
        <f t="shared" si="535"/>
        <v>0</v>
      </c>
      <c r="AA2157" s="40">
        <f t="shared" si="536"/>
        <v>1</v>
      </c>
      <c r="AB2157" s="40">
        <f t="shared" si="537"/>
        <v>0</v>
      </c>
      <c r="AC2157" s="41" t="s">
        <v>132</v>
      </c>
      <c r="AD2157" s="41" t="s">
        <v>283</v>
      </c>
      <c r="AE2157" s="41" t="s">
        <v>121</v>
      </c>
      <c r="AF2157" s="41" t="s">
        <v>322</v>
      </c>
      <c r="AG2157" s="41" t="s">
        <v>56</v>
      </c>
      <c r="AH2157" s="41" t="s">
        <v>56</v>
      </c>
      <c r="AI2157" s="41" t="s">
        <v>56</v>
      </c>
      <c r="AJ2157" s="41" t="s">
        <v>160</v>
      </c>
      <c r="AK2157" s="41" t="s">
        <v>56</v>
      </c>
    </row>
    <row r="2158" spans="1:37" s="41" customFormat="1" ht="15.75" hidden="1" thickBot="1" x14ac:dyDescent="0.3">
      <c r="A2158" s="11" t="s">
        <v>697</v>
      </c>
      <c r="B2158" s="12" t="s">
        <v>216</v>
      </c>
      <c r="C2158" s="13" t="s">
        <v>46</v>
      </c>
      <c r="D2158" s="14" t="s">
        <v>47</v>
      </c>
      <c r="E2158" s="13" t="s">
        <v>4575</v>
      </c>
      <c r="F2158" s="4" t="s">
        <v>152</v>
      </c>
      <c r="G2158" s="4" t="s">
        <v>725</v>
      </c>
      <c r="H2158" s="15">
        <v>43178.541666666664</v>
      </c>
      <c r="I2158" s="15">
        <v>43178.583333333336</v>
      </c>
      <c r="J2158" s="131" t="s">
        <v>5511</v>
      </c>
      <c r="K2158" s="45" t="s">
        <v>9</v>
      </c>
      <c r="L2158" s="47" t="s">
        <v>7</v>
      </c>
      <c r="M2158" s="47" t="s">
        <v>56</v>
      </c>
      <c r="N2158" s="9" t="str">
        <f t="shared" si="523"/>
        <v>Minor</v>
      </c>
      <c r="O2158" s="10" t="str">
        <f t="shared" si="524"/>
        <v>Successful</v>
      </c>
      <c r="P2158" s="10" t="str">
        <f t="shared" si="525"/>
        <v>On Time</v>
      </c>
      <c r="Q2158" s="9">
        <f t="shared" si="526"/>
        <v>1</v>
      </c>
      <c r="R2158" s="9">
        <f t="shared" si="527"/>
        <v>1</v>
      </c>
      <c r="S2158" s="9">
        <f t="shared" si="528"/>
        <v>0</v>
      </c>
      <c r="T2158" s="9" t="str">
        <f t="shared" si="529"/>
        <v>March</v>
      </c>
      <c r="U2158" s="40">
        <f t="shared" si="530"/>
        <v>0</v>
      </c>
      <c r="V2158" s="40" t="str">
        <f t="shared" si="531"/>
        <v>Normal</v>
      </c>
      <c r="W2158" s="40">
        <f t="shared" si="532"/>
        <v>0</v>
      </c>
      <c r="X2158" s="40">
        <f t="shared" si="533"/>
        <v>0</v>
      </c>
      <c r="Y2158" s="40">
        <f t="shared" si="534"/>
        <v>0</v>
      </c>
      <c r="Z2158" s="40">
        <f t="shared" si="535"/>
        <v>0</v>
      </c>
      <c r="AA2158" s="40">
        <f t="shared" si="536"/>
        <v>1</v>
      </c>
      <c r="AB2158" s="40">
        <f t="shared" si="537"/>
        <v>0</v>
      </c>
      <c r="AC2158" s="41" t="s">
        <v>238</v>
      </c>
      <c r="AD2158" s="41" t="s">
        <v>296</v>
      </c>
      <c r="AE2158" s="41" t="s">
        <v>121</v>
      </c>
      <c r="AF2158" s="41" t="s">
        <v>322</v>
      </c>
      <c r="AG2158" s="41" t="s">
        <v>56</v>
      </c>
      <c r="AH2158" s="41" t="s">
        <v>56</v>
      </c>
      <c r="AI2158" s="41" t="s">
        <v>56</v>
      </c>
      <c r="AJ2158" s="41" t="s">
        <v>160</v>
      </c>
      <c r="AK2158" s="41" t="s">
        <v>56</v>
      </c>
    </row>
    <row r="2159" spans="1:37" s="41" customFormat="1" ht="15.75" hidden="1" thickBot="1" x14ac:dyDescent="0.3">
      <c r="A2159" s="11" t="s">
        <v>45</v>
      </c>
      <c r="B2159" s="12" t="s">
        <v>216</v>
      </c>
      <c r="C2159" s="13" t="s">
        <v>52</v>
      </c>
      <c r="D2159" s="14" t="s">
        <v>47</v>
      </c>
      <c r="E2159" s="13" t="s">
        <v>4576</v>
      </c>
      <c r="F2159" s="4" t="s">
        <v>326</v>
      </c>
      <c r="G2159" s="4" t="s">
        <v>451</v>
      </c>
      <c r="H2159" s="15">
        <v>43172.75</v>
      </c>
      <c r="I2159" s="15">
        <v>43175.75</v>
      </c>
      <c r="J2159" s="131" t="s">
        <v>5512</v>
      </c>
      <c r="K2159" s="45" t="s">
        <v>9</v>
      </c>
      <c r="L2159" s="47" t="s">
        <v>7</v>
      </c>
      <c r="M2159" s="47" t="s">
        <v>56</v>
      </c>
      <c r="N2159" s="9" t="str">
        <f t="shared" si="523"/>
        <v>Standard</v>
      </c>
      <c r="O2159" s="10" t="str">
        <f t="shared" si="524"/>
        <v>Successful</v>
      </c>
      <c r="P2159" s="10" t="str">
        <f t="shared" si="525"/>
        <v>On Time</v>
      </c>
      <c r="Q2159" s="9">
        <f t="shared" si="526"/>
        <v>1</v>
      </c>
      <c r="R2159" s="9">
        <f t="shared" si="527"/>
        <v>1</v>
      </c>
      <c r="S2159" s="9">
        <f t="shared" si="528"/>
        <v>0</v>
      </c>
      <c r="T2159" s="9" t="str">
        <f t="shared" si="529"/>
        <v>March</v>
      </c>
      <c r="U2159" s="40">
        <f t="shared" si="530"/>
        <v>0</v>
      </c>
      <c r="V2159" s="40" t="str">
        <f t="shared" si="531"/>
        <v>Normal</v>
      </c>
      <c r="W2159" s="40">
        <f t="shared" si="532"/>
        <v>0</v>
      </c>
      <c r="X2159" s="40">
        <f t="shared" si="533"/>
        <v>0</v>
      </c>
      <c r="Y2159" s="40">
        <f t="shared" si="534"/>
        <v>0</v>
      </c>
      <c r="Z2159" s="40">
        <f t="shared" si="535"/>
        <v>0</v>
      </c>
      <c r="AA2159" s="40">
        <f t="shared" si="536"/>
        <v>1</v>
      </c>
      <c r="AB2159" s="40">
        <f t="shared" si="537"/>
        <v>0</v>
      </c>
      <c r="AC2159" s="41" t="s">
        <v>823</v>
      </c>
      <c r="AD2159" s="41" t="s">
        <v>3998</v>
      </c>
      <c r="AE2159" s="41" t="s">
        <v>258</v>
      </c>
      <c r="AF2159" s="41" t="s">
        <v>216</v>
      </c>
      <c r="AG2159" s="41" t="s">
        <v>56</v>
      </c>
      <c r="AH2159" s="41" t="s">
        <v>56</v>
      </c>
      <c r="AI2159" s="41" t="s">
        <v>56</v>
      </c>
      <c r="AJ2159" s="41" t="s">
        <v>160</v>
      </c>
      <c r="AK2159" s="41" t="s">
        <v>56</v>
      </c>
    </row>
    <row r="2160" spans="1:37" s="41" customFormat="1" ht="15.75" hidden="1" thickBot="1" x14ac:dyDescent="0.3">
      <c r="A2160" s="11" t="s">
        <v>697</v>
      </c>
      <c r="B2160" s="12" t="s">
        <v>216</v>
      </c>
      <c r="C2160" s="13" t="s">
        <v>46</v>
      </c>
      <c r="D2160" s="14" t="s">
        <v>47</v>
      </c>
      <c r="E2160" s="13" t="s">
        <v>4577</v>
      </c>
      <c r="F2160" s="4" t="s">
        <v>616</v>
      </c>
      <c r="G2160" s="4" t="s">
        <v>727</v>
      </c>
      <c r="H2160" s="15">
        <v>43175.625</v>
      </c>
      <c r="I2160" s="15">
        <v>43176</v>
      </c>
      <c r="J2160" s="131" t="s">
        <v>5513</v>
      </c>
      <c r="K2160" s="45" t="s">
        <v>9</v>
      </c>
      <c r="L2160" s="47" t="s">
        <v>7</v>
      </c>
      <c r="M2160" s="47" t="s">
        <v>56</v>
      </c>
      <c r="N2160" s="9" t="str">
        <f t="shared" si="523"/>
        <v>Minor</v>
      </c>
      <c r="O2160" s="10" t="str">
        <f t="shared" si="524"/>
        <v>Successful</v>
      </c>
      <c r="P2160" s="10" t="str">
        <f t="shared" si="525"/>
        <v>On Time</v>
      </c>
      <c r="Q2160" s="9">
        <f t="shared" si="526"/>
        <v>1</v>
      </c>
      <c r="R2160" s="9">
        <f t="shared" si="527"/>
        <v>1</v>
      </c>
      <c r="S2160" s="9">
        <f t="shared" si="528"/>
        <v>0</v>
      </c>
      <c r="T2160" s="9" t="str">
        <f t="shared" si="529"/>
        <v>March</v>
      </c>
      <c r="U2160" s="40">
        <f t="shared" si="530"/>
        <v>0</v>
      </c>
      <c r="V2160" s="40" t="str">
        <f t="shared" si="531"/>
        <v>Normal</v>
      </c>
      <c r="W2160" s="40">
        <f t="shared" si="532"/>
        <v>0</v>
      </c>
      <c r="X2160" s="40">
        <f t="shared" si="533"/>
        <v>0</v>
      </c>
      <c r="Y2160" s="40">
        <f t="shared" si="534"/>
        <v>0</v>
      </c>
      <c r="Z2160" s="40">
        <f t="shared" si="535"/>
        <v>0</v>
      </c>
      <c r="AA2160" s="40">
        <f t="shared" si="536"/>
        <v>1</v>
      </c>
      <c r="AB2160" s="40">
        <f t="shared" si="537"/>
        <v>0</v>
      </c>
      <c r="AC2160" s="41" t="s">
        <v>238</v>
      </c>
      <c r="AD2160" s="41" t="s">
        <v>517</v>
      </c>
      <c r="AE2160" s="41" t="s">
        <v>428</v>
      </c>
      <c r="AF2160" s="41" t="s">
        <v>216</v>
      </c>
      <c r="AG2160" s="41" t="s">
        <v>56</v>
      </c>
      <c r="AH2160" s="41" t="s">
        <v>56</v>
      </c>
      <c r="AI2160" s="41" t="s">
        <v>56</v>
      </c>
      <c r="AJ2160" s="41" t="s">
        <v>160</v>
      </c>
      <c r="AK2160" s="41" t="s">
        <v>56</v>
      </c>
    </row>
    <row r="2161" spans="1:37" s="41" customFormat="1" ht="15.75" hidden="1" thickBot="1" x14ac:dyDescent="0.3">
      <c r="A2161" s="11" t="s">
        <v>248</v>
      </c>
      <c r="B2161" s="12" t="s">
        <v>216</v>
      </c>
      <c r="C2161" s="13" t="s">
        <v>52</v>
      </c>
      <c r="D2161" s="14" t="s">
        <v>47</v>
      </c>
      <c r="E2161" s="13" t="s">
        <v>4578</v>
      </c>
      <c r="F2161" s="4" t="s">
        <v>152</v>
      </c>
      <c r="G2161" s="4" t="s">
        <v>162</v>
      </c>
      <c r="H2161" s="15">
        <v>43178.791666666664</v>
      </c>
      <c r="I2161" s="15">
        <v>43179.291666666664</v>
      </c>
      <c r="J2161" s="131" t="s">
        <v>5514</v>
      </c>
      <c r="K2161" s="45" t="s">
        <v>9</v>
      </c>
      <c r="L2161" s="47" t="s">
        <v>7</v>
      </c>
      <c r="M2161" s="47" t="s">
        <v>56</v>
      </c>
      <c r="N2161" s="9" t="str">
        <f t="shared" si="523"/>
        <v>Standard</v>
      </c>
      <c r="O2161" s="10" t="str">
        <f t="shared" si="524"/>
        <v>Successful</v>
      </c>
      <c r="P2161" s="10" t="str">
        <f t="shared" si="525"/>
        <v>On Time</v>
      </c>
      <c r="Q2161" s="9">
        <f t="shared" si="526"/>
        <v>1</v>
      </c>
      <c r="R2161" s="9">
        <f t="shared" si="527"/>
        <v>1</v>
      </c>
      <c r="S2161" s="9">
        <f t="shared" si="528"/>
        <v>0</v>
      </c>
      <c r="T2161" s="9" t="str">
        <f t="shared" si="529"/>
        <v>March</v>
      </c>
      <c r="U2161" s="40">
        <f t="shared" si="530"/>
        <v>0</v>
      </c>
      <c r="V2161" s="40" t="str">
        <f t="shared" si="531"/>
        <v>Normal</v>
      </c>
      <c r="W2161" s="40">
        <f t="shared" si="532"/>
        <v>0</v>
      </c>
      <c r="X2161" s="40">
        <f t="shared" si="533"/>
        <v>0</v>
      </c>
      <c r="Y2161" s="40">
        <f t="shared" si="534"/>
        <v>0</v>
      </c>
      <c r="Z2161" s="40">
        <f t="shared" si="535"/>
        <v>0</v>
      </c>
      <c r="AA2161" s="40">
        <f t="shared" si="536"/>
        <v>1</v>
      </c>
      <c r="AB2161" s="40">
        <f t="shared" si="537"/>
        <v>0</v>
      </c>
      <c r="AC2161" s="41" t="s">
        <v>537</v>
      </c>
      <c r="AD2161" s="41" t="s">
        <v>332</v>
      </c>
      <c r="AE2161" s="41" t="s">
        <v>121</v>
      </c>
      <c r="AF2161" s="41" t="s">
        <v>322</v>
      </c>
      <c r="AG2161" s="41" t="s">
        <v>56</v>
      </c>
      <c r="AH2161" s="41" t="s">
        <v>56</v>
      </c>
      <c r="AI2161" s="41" t="s">
        <v>56</v>
      </c>
      <c r="AJ2161" s="41" t="s">
        <v>160</v>
      </c>
      <c r="AK2161" s="41" t="s">
        <v>56</v>
      </c>
    </row>
    <row r="2162" spans="1:37" s="41" customFormat="1" ht="15.75" hidden="1" thickBot="1" x14ac:dyDescent="0.3">
      <c r="A2162" s="11" t="s">
        <v>65</v>
      </c>
      <c r="B2162" s="12" t="s">
        <v>216</v>
      </c>
      <c r="C2162" s="13" t="s">
        <v>46</v>
      </c>
      <c r="D2162" s="14" t="s">
        <v>47</v>
      </c>
      <c r="E2162" s="13" t="s">
        <v>4579</v>
      </c>
      <c r="F2162" s="4" t="s">
        <v>447</v>
      </c>
      <c r="G2162" s="4" t="s">
        <v>590</v>
      </c>
      <c r="H2162" s="15">
        <v>43175.375</v>
      </c>
      <c r="I2162" s="15">
        <v>43176.75</v>
      </c>
      <c r="J2162" s="131" t="s">
        <v>5515</v>
      </c>
      <c r="K2162" s="45" t="s">
        <v>9</v>
      </c>
      <c r="L2162" s="47" t="s">
        <v>7</v>
      </c>
      <c r="M2162" s="47" t="s">
        <v>56</v>
      </c>
      <c r="N2162" s="9" t="str">
        <f t="shared" si="523"/>
        <v>Minor</v>
      </c>
      <c r="O2162" s="10" t="str">
        <f t="shared" si="524"/>
        <v>Successful</v>
      </c>
      <c r="P2162" s="10" t="str">
        <f t="shared" si="525"/>
        <v>On Time</v>
      </c>
      <c r="Q2162" s="9">
        <f t="shared" si="526"/>
        <v>1</v>
      </c>
      <c r="R2162" s="9">
        <f t="shared" si="527"/>
        <v>1</v>
      </c>
      <c r="S2162" s="9">
        <f t="shared" si="528"/>
        <v>0</v>
      </c>
      <c r="T2162" s="9" t="str">
        <f t="shared" si="529"/>
        <v>March</v>
      </c>
      <c r="U2162" s="40">
        <f t="shared" si="530"/>
        <v>0</v>
      </c>
      <c r="V2162" s="40" t="str">
        <f t="shared" si="531"/>
        <v>Normal</v>
      </c>
      <c r="W2162" s="40">
        <f t="shared" si="532"/>
        <v>0</v>
      </c>
      <c r="X2162" s="40">
        <f t="shared" si="533"/>
        <v>0</v>
      </c>
      <c r="Y2162" s="40">
        <f t="shared" si="534"/>
        <v>0</v>
      </c>
      <c r="Z2162" s="40">
        <f t="shared" si="535"/>
        <v>1</v>
      </c>
      <c r="AA2162" s="40">
        <f t="shared" si="536"/>
        <v>1</v>
      </c>
      <c r="AB2162" s="40">
        <f t="shared" si="537"/>
        <v>0</v>
      </c>
      <c r="AC2162" s="41" t="s">
        <v>132</v>
      </c>
      <c r="AD2162" s="41" t="s">
        <v>280</v>
      </c>
      <c r="AE2162" s="41" t="s">
        <v>425</v>
      </c>
      <c r="AF2162" s="41" t="s">
        <v>216</v>
      </c>
      <c r="AG2162" s="41" t="s">
        <v>56</v>
      </c>
      <c r="AH2162" s="41" t="s">
        <v>56</v>
      </c>
      <c r="AI2162" s="41" t="s">
        <v>160</v>
      </c>
      <c r="AJ2162" s="41" t="s">
        <v>160</v>
      </c>
      <c r="AK2162" s="41" t="s">
        <v>56</v>
      </c>
    </row>
    <row r="2163" spans="1:37" s="41" customFormat="1" ht="15.75" hidden="1" thickBot="1" x14ac:dyDescent="0.3">
      <c r="A2163" s="11" t="s">
        <v>65</v>
      </c>
      <c r="B2163" s="12" t="s">
        <v>216</v>
      </c>
      <c r="C2163" s="13" t="s">
        <v>52</v>
      </c>
      <c r="D2163" s="14" t="s">
        <v>47</v>
      </c>
      <c r="E2163" s="13" t="s">
        <v>4580</v>
      </c>
      <c r="F2163" s="4" t="s">
        <v>152</v>
      </c>
      <c r="G2163" s="4" t="s">
        <v>498</v>
      </c>
      <c r="H2163" s="15">
        <v>43175.625</v>
      </c>
      <c r="I2163" s="15">
        <v>43175.708333333336</v>
      </c>
      <c r="J2163" s="131" t="s">
        <v>5516</v>
      </c>
      <c r="K2163" s="45" t="s">
        <v>9</v>
      </c>
      <c r="L2163" s="47" t="s">
        <v>7</v>
      </c>
      <c r="M2163" s="47" t="s">
        <v>56</v>
      </c>
      <c r="N2163" s="9" t="str">
        <f t="shared" si="523"/>
        <v>Standard</v>
      </c>
      <c r="O2163" s="10" t="str">
        <f t="shared" si="524"/>
        <v>Successful</v>
      </c>
      <c r="P2163" s="10" t="str">
        <f t="shared" si="525"/>
        <v>On Time</v>
      </c>
      <c r="Q2163" s="9">
        <f t="shared" si="526"/>
        <v>1</v>
      </c>
      <c r="R2163" s="9">
        <f t="shared" si="527"/>
        <v>1</v>
      </c>
      <c r="S2163" s="9">
        <f t="shared" si="528"/>
        <v>0</v>
      </c>
      <c r="T2163" s="9" t="str">
        <f t="shared" si="529"/>
        <v>March</v>
      </c>
      <c r="U2163" s="40">
        <f t="shared" si="530"/>
        <v>0</v>
      </c>
      <c r="V2163" s="40" t="str">
        <f t="shared" si="531"/>
        <v>Normal</v>
      </c>
      <c r="W2163" s="40">
        <f t="shared" si="532"/>
        <v>0</v>
      </c>
      <c r="X2163" s="40">
        <f t="shared" si="533"/>
        <v>0</v>
      </c>
      <c r="Y2163" s="40">
        <f t="shared" si="534"/>
        <v>0</v>
      </c>
      <c r="Z2163" s="40">
        <f t="shared" si="535"/>
        <v>0</v>
      </c>
      <c r="AA2163" s="40">
        <f t="shared" si="536"/>
        <v>1</v>
      </c>
      <c r="AB2163" s="40">
        <f t="shared" si="537"/>
        <v>0</v>
      </c>
      <c r="AC2163" s="41" t="s">
        <v>132</v>
      </c>
      <c r="AD2163" s="41" t="s">
        <v>283</v>
      </c>
      <c r="AE2163" s="41" t="s">
        <v>121</v>
      </c>
      <c r="AF2163" s="41" t="s">
        <v>322</v>
      </c>
      <c r="AG2163" s="41" t="s">
        <v>56</v>
      </c>
      <c r="AH2163" s="41" t="s">
        <v>56</v>
      </c>
      <c r="AI2163" s="41" t="s">
        <v>56</v>
      </c>
      <c r="AJ2163" s="41" t="s">
        <v>160</v>
      </c>
      <c r="AK2163" s="41" t="s">
        <v>56</v>
      </c>
    </row>
    <row r="2164" spans="1:37" s="41" customFormat="1" ht="15.75" hidden="1" thickBot="1" x14ac:dyDescent="0.3">
      <c r="A2164" s="11" t="s">
        <v>50</v>
      </c>
      <c r="B2164" s="12" t="s">
        <v>216</v>
      </c>
      <c r="C2164" s="13" t="s">
        <v>46</v>
      </c>
      <c r="D2164" s="14" t="s">
        <v>47</v>
      </c>
      <c r="E2164" s="13" t="s">
        <v>4581</v>
      </c>
      <c r="F2164" s="4" t="s">
        <v>309</v>
      </c>
      <c r="G2164" s="4" t="s">
        <v>3151</v>
      </c>
      <c r="H2164" s="15">
        <v>43176</v>
      </c>
      <c r="I2164" s="15">
        <v>43176.333333333336</v>
      </c>
      <c r="J2164" s="131" t="s">
        <v>5517</v>
      </c>
      <c r="K2164" s="45" t="s">
        <v>9</v>
      </c>
      <c r="L2164" s="47" t="s">
        <v>7</v>
      </c>
      <c r="M2164" s="47" t="s">
        <v>56</v>
      </c>
      <c r="N2164" s="9" t="str">
        <f t="shared" si="523"/>
        <v>Minor</v>
      </c>
      <c r="O2164" s="10" t="str">
        <f t="shared" si="524"/>
        <v>Successful</v>
      </c>
      <c r="P2164" s="10" t="str">
        <f t="shared" si="525"/>
        <v>On Time</v>
      </c>
      <c r="Q2164" s="9">
        <f t="shared" si="526"/>
        <v>1</v>
      </c>
      <c r="R2164" s="9">
        <f t="shared" si="527"/>
        <v>1</v>
      </c>
      <c r="S2164" s="9">
        <f t="shared" si="528"/>
        <v>0</v>
      </c>
      <c r="T2164" s="9" t="str">
        <f t="shared" si="529"/>
        <v>March</v>
      </c>
      <c r="U2164" s="40">
        <f t="shared" si="530"/>
        <v>0</v>
      </c>
      <c r="V2164" s="40" t="str">
        <f t="shared" si="531"/>
        <v>Normal</v>
      </c>
      <c r="W2164" s="40">
        <f t="shared" si="532"/>
        <v>0</v>
      </c>
      <c r="X2164" s="40">
        <f t="shared" si="533"/>
        <v>0</v>
      </c>
      <c r="Y2164" s="40">
        <f t="shared" si="534"/>
        <v>0</v>
      </c>
      <c r="Z2164" s="40">
        <f t="shared" si="535"/>
        <v>0</v>
      </c>
      <c r="AA2164" s="40">
        <f t="shared" si="536"/>
        <v>1</v>
      </c>
      <c r="AB2164" s="40">
        <f t="shared" si="537"/>
        <v>0</v>
      </c>
      <c r="AC2164" s="41" t="s">
        <v>132</v>
      </c>
      <c r="AD2164" s="41" t="s">
        <v>280</v>
      </c>
      <c r="AE2164" s="41" t="s">
        <v>227</v>
      </c>
      <c r="AF2164" s="41" t="s">
        <v>216</v>
      </c>
      <c r="AG2164" s="41" t="s">
        <v>56</v>
      </c>
      <c r="AH2164" s="41" t="s">
        <v>56</v>
      </c>
      <c r="AI2164" s="41" t="s">
        <v>56</v>
      </c>
      <c r="AJ2164" s="41" t="s">
        <v>160</v>
      </c>
      <c r="AK2164" s="41" t="s">
        <v>56</v>
      </c>
    </row>
    <row r="2165" spans="1:37" s="41" customFormat="1" ht="15.75" hidden="1" thickBot="1" x14ac:dyDescent="0.3">
      <c r="A2165" s="11" t="s">
        <v>248</v>
      </c>
      <c r="B2165" s="12" t="s">
        <v>216</v>
      </c>
      <c r="C2165" s="13" t="s">
        <v>52</v>
      </c>
      <c r="D2165" s="14" t="s">
        <v>47</v>
      </c>
      <c r="E2165" s="13" t="s">
        <v>4582</v>
      </c>
      <c r="F2165" s="4" t="s">
        <v>152</v>
      </c>
      <c r="G2165" s="4" t="s">
        <v>272</v>
      </c>
      <c r="H2165" s="15">
        <v>43175.541666666664</v>
      </c>
      <c r="I2165" s="15">
        <v>43175.958333333336</v>
      </c>
      <c r="J2165" s="131" t="s">
        <v>5518</v>
      </c>
      <c r="K2165" s="45" t="s">
        <v>9</v>
      </c>
      <c r="L2165" s="47" t="s">
        <v>7</v>
      </c>
      <c r="M2165" s="47" t="s">
        <v>56</v>
      </c>
      <c r="N2165" s="9" t="str">
        <f t="shared" si="523"/>
        <v>Standard</v>
      </c>
      <c r="O2165" s="10" t="str">
        <f t="shared" si="524"/>
        <v>Successful</v>
      </c>
      <c r="P2165" s="10" t="str">
        <f t="shared" si="525"/>
        <v>On Time</v>
      </c>
      <c r="Q2165" s="9">
        <f t="shared" si="526"/>
        <v>1</v>
      </c>
      <c r="R2165" s="9">
        <f t="shared" si="527"/>
        <v>1</v>
      </c>
      <c r="S2165" s="9">
        <f t="shared" si="528"/>
        <v>0</v>
      </c>
      <c r="T2165" s="9" t="str">
        <f t="shared" si="529"/>
        <v>March</v>
      </c>
      <c r="U2165" s="40">
        <f t="shared" si="530"/>
        <v>0</v>
      </c>
      <c r="V2165" s="40" t="str">
        <f t="shared" si="531"/>
        <v>Normal</v>
      </c>
      <c r="W2165" s="40">
        <f t="shared" si="532"/>
        <v>0</v>
      </c>
      <c r="X2165" s="40">
        <f t="shared" si="533"/>
        <v>0</v>
      </c>
      <c r="Y2165" s="40">
        <f t="shared" si="534"/>
        <v>0</v>
      </c>
      <c r="Z2165" s="40">
        <f t="shared" si="535"/>
        <v>0</v>
      </c>
      <c r="AA2165" s="40">
        <f t="shared" si="536"/>
        <v>1</v>
      </c>
      <c r="AB2165" s="40">
        <f t="shared" si="537"/>
        <v>0</v>
      </c>
      <c r="AC2165" s="41" t="s">
        <v>537</v>
      </c>
      <c r="AD2165" s="41" t="s">
        <v>283</v>
      </c>
      <c r="AE2165" s="41" t="s">
        <v>121</v>
      </c>
      <c r="AF2165" s="41" t="s">
        <v>322</v>
      </c>
      <c r="AG2165" s="41" t="s">
        <v>56</v>
      </c>
      <c r="AH2165" s="41" t="s">
        <v>56</v>
      </c>
      <c r="AI2165" s="41" t="s">
        <v>56</v>
      </c>
      <c r="AJ2165" s="41" t="s">
        <v>160</v>
      </c>
      <c r="AK2165" s="41" t="s">
        <v>56</v>
      </c>
    </row>
    <row r="2166" spans="1:37" s="41" customFormat="1" ht="15.75" hidden="1" thickBot="1" x14ac:dyDescent="0.3">
      <c r="A2166" s="11" t="s">
        <v>65</v>
      </c>
      <c r="B2166" s="12" t="s">
        <v>216</v>
      </c>
      <c r="C2166" s="13" t="s">
        <v>52</v>
      </c>
      <c r="D2166" s="14" t="s">
        <v>47</v>
      </c>
      <c r="E2166" s="13" t="s">
        <v>4583</v>
      </c>
      <c r="F2166" s="4" t="s">
        <v>152</v>
      </c>
      <c r="G2166" s="4" t="s">
        <v>325</v>
      </c>
      <c r="H2166" s="15">
        <v>43175.708333333336</v>
      </c>
      <c r="I2166" s="15">
        <v>43175.833333333336</v>
      </c>
      <c r="J2166" s="131" t="s">
        <v>5519</v>
      </c>
      <c r="K2166" s="45" t="s">
        <v>9</v>
      </c>
      <c r="L2166" s="47" t="s">
        <v>7</v>
      </c>
      <c r="M2166" s="47" t="s">
        <v>56</v>
      </c>
      <c r="N2166" s="9" t="str">
        <f t="shared" si="523"/>
        <v>Standard</v>
      </c>
      <c r="O2166" s="10" t="str">
        <f t="shared" si="524"/>
        <v>Successful</v>
      </c>
      <c r="P2166" s="10" t="str">
        <f t="shared" si="525"/>
        <v>On Time</v>
      </c>
      <c r="Q2166" s="9">
        <f t="shared" si="526"/>
        <v>1</v>
      </c>
      <c r="R2166" s="9">
        <f t="shared" si="527"/>
        <v>1</v>
      </c>
      <c r="S2166" s="9">
        <f t="shared" si="528"/>
        <v>0</v>
      </c>
      <c r="T2166" s="9" t="str">
        <f t="shared" si="529"/>
        <v>March</v>
      </c>
      <c r="U2166" s="40">
        <f t="shared" si="530"/>
        <v>0</v>
      </c>
      <c r="V2166" s="40" t="str">
        <f t="shared" si="531"/>
        <v>Normal</v>
      </c>
      <c r="W2166" s="40">
        <f t="shared" si="532"/>
        <v>0</v>
      </c>
      <c r="X2166" s="40">
        <f t="shared" si="533"/>
        <v>0</v>
      </c>
      <c r="Y2166" s="40">
        <f t="shared" si="534"/>
        <v>0</v>
      </c>
      <c r="Z2166" s="40">
        <f t="shared" si="535"/>
        <v>0</v>
      </c>
      <c r="AA2166" s="40">
        <f t="shared" si="536"/>
        <v>1</v>
      </c>
      <c r="AB2166" s="40">
        <f t="shared" si="537"/>
        <v>0</v>
      </c>
      <c r="AC2166" s="41" t="s">
        <v>132</v>
      </c>
      <c r="AD2166" s="41" t="s">
        <v>283</v>
      </c>
      <c r="AE2166" s="41" t="s">
        <v>121</v>
      </c>
      <c r="AF2166" s="41" t="s">
        <v>322</v>
      </c>
      <c r="AG2166" s="41" t="s">
        <v>56</v>
      </c>
      <c r="AH2166" s="41" t="s">
        <v>56</v>
      </c>
      <c r="AI2166" s="41" t="s">
        <v>56</v>
      </c>
      <c r="AJ2166" s="41" t="s">
        <v>160</v>
      </c>
      <c r="AK2166" s="41" t="s">
        <v>56</v>
      </c>
    </row>
    <row r="2167" spans="1:37" s="41" customFormat="1" ht="15.75" hidden="1" thickBot="1" x14ac:dyDescent="0.3">
      <c r="A2167" s="11" t="s">
        <v>64</v>
      </c>
      <c r="B2167" s="12" t="s">
        <v>216</v>
      </c>
      <c r="C2167" s="13" t="s">
        <v>52</v>
      </c>
      <c r="D2167" s="14" t="s">
        <v>47</v>
      </c>
      <c r="E2167" s="13" t="s">
        <v>4584</v>
      </c>
      <c r="F2167" s="4" t="s">
        <v>152</v>
      </c>
      <c r="G2167" s="4" t="s">
        <v>3133</v>
      </c>
      <c r="H2167" s="15">
        <v>43177.375</v>
      </c>
      <c r="I2167" s="15">
        <v>43177.541666666664</v>
      </c>
      <c r="J2167" s="131" t="s">
        <v>5520</v>
      </c>
      <c r="K2167" s="45" t="s">
        <v>9</v>
      </c>
      <c r="L2167" s="47" t="s">
        <v>7</v>
      </c>
      <c r="M2167" s="47" t="s">
        <v>56</v>
      </c>
      <c r="N2167" s="9" t="str">
        <f t="shared" si="523"/>
        <v>Standard</v>
      </c>
      <c r="O2167" s="10" t="str">
        <f t="shared" si="524"/>
        <v>Successful</v>
      </c>
      <c r="P2167" s="10" t="str">
        <f t="shared" si="525"/>
        <v>On Time</v>
      </c>
      <c r="Q2167" s="9">
        <f t="shared" si="526"/>
        <v>1</v>
      </c>
      <c r="R2167" s="9">
        <f t="shared" si="527"/>
        <v>1</v>
      </c>
      <c r="S2167" s="9">
        <f t="shared" si="528"/>
        <v>0</v>
      </c>
      <c r="T2167" s="9" t="str">
        <f t="shared" si="529"/>
        <v>March</v>
      </c>
      <c r="U2167" s="40">
        <f t="shared" si="530"/>
        <v>0</v>
      </c>
      <c r="V2167" s="40" t="str">
        <f t="shared" si="531"/>
        <v>Normal</v>
      </c>
      <c r="W2167" s="40">
        <f t="shared" si="532"/>
        <v>0</v>
      </c>
      <c r="X2167" s="40">
        <f t="shared" si="533"/>
        <v>0</v>
      </c>
      <c r="Y2167" s="40">
        <f t="shared" si="534"/>
        <v>0</v>
      </c>
      <c r="Z2167" s="40">
        <f t="shared" si="535"/>
        <v>0</v>
      </c>
      <c r="AA2167" s="40">
        <f t="shared" si="536"/>
        <v>1</v>
      </c>
      <c r="AB2167" s="40">
        <f t="shared" si="537"/>
        <v>0</v>
      </c>
      <c r="AC2167" s="41" t="s">
        <v>132</v>
      </c>
      <c r="AD2167" s="41" t="s">
        <v>283</v>
      </c>
      <c r="AE2167" s="41" t="s">
        <v>121</v>
      </c>
      <c r="AF2167" s="41" t="s">
        <v>322</v>
      </c>
      <c r="AG2167" s="41" t="s">
        <v>56</v>
      </c>
      <c r="AH2167" s="41" t="s">
        <v>56</v>
      </c>
      <c r="AI2167" s="41" t="s">
        <v>56</v>
      </c>
      <c r="AJ2167" s="41" t="s">
        <v>160</v>
      </c>
      <c r="AK2167" s="41" t="s">
        <v>56</v>
      </c>
    </row>
    <row r="2168" spans="1:37" s="41" customFormat="1" ht="15.75" hidden="1" thickBot="1" x14ac:dyDescent="0.3">
      <c r="A2168" s="11" t="s">
        <v>177</v>
      </c>
      <c r="B2168" s="12" t="s">
        <v>216</v>
      </c>
      <c r="C2168" s="13" t="s">
        <v>52</v>
      </c>
      <c r="D2168" s="14" t="s">
        <v>47</v>
      </c>
      <c r="E2168" s="13" t="s">
        <v>4585</v>
      </c>
      <c r="F2168" s="4" t="s">
        <v>152</v>
      </c>
      <c r="G2168" s="4" t="s">
        <v>183</v>
      </c>
      <c r="H2168" s="15">
        <v>43177</v>
      </c>
      <c r="I2168" s="15">
        <v>43177.333333333336</v>
      </c>
      <c r="J2168" s="131" t="s">
        <v>5521</v>
      </c>
      <c r="K2168" s="45" t="s">
        <v>9</v>
      </c>
      <c r="L2168" s="47" t="s">
        <v>7</v>
      </c>
      <c r="M2168" s="47" t="s">
        <v>56</v>
      </c>
      <c r="N2168" s="9" t="str">
        <f t="shared" si="523"/>
        <v>Standard</v>
      </c>
      <c r="O2168" s="10" t="str">
        <f t="shared" si="524"/>
        <v>Successful</v>
      </c>
      <c r="P2168" s="10" t="str">
        <f t="shared" si="525"/>
        <v>On Time</v>
      </c>
      <c r="Q2168" s="9">
        <f t="shared" si="526"/>
        <v>1</v>
      </c>
      <c r="R2168" s="9">
        <f t="shared" si="527"/>
        <v>1</v>
      </c>
      <c r="S2168" s="9">
        <f t="shared" si="528"/>
        <v>0</v>
      </c>
      <c r="T2168" s="9" t="str">
        <f t="shared" si="529"/>
        <v>March</v>
      </c>
      <c r="U2168" s="40">
        <f t="shared" si="530"/>
        <v>0</v>
      </c>
      <c r="V2168" s="40" t="str">
        <f t="shared" si="531"/>
        <v>Normal</v>
      </c>
      <c r="W2168" s="40">
        <f t="shared" si="532"/>
        <v>0</v>
      </c>
      <c r="X2168" s="40">
        <f t="shared" si="533"/>
        <v>0</v>
      </c>
      <c r="Y2168" s="40">
        <f t="shared" si="534"/>
        <v>0</v>
      </c>
      <c r="Z2168" s="40">
        <f t="shared" si="535"/>
        <v>0</v>
      </c>
      <c r="AA2168" s="40">
        <f t="shared" si="536"/>
        <v>1</v>
      </c>
      <c r="AB2168" s="40">
        <f t="shared" si="537"/>
        <v>0</v>
      </c>
      <c r="AC2168" s="41" t="s">
        <v>132</v>
      </c>
      <c r="AD2168" s="41" t="s">
        <v>5857</v>
      </c>
      <c r="AE2168" s="41" t="s">
        <v>121</v>
      </c>
      <c r="AF2168" s="41" t="s">
        <v>322</v>
      </c>
      <c r="AG2168" s="41" t="s">
        <v>56</v>
      </c>
      <c r="AH2168" s="41" t="s">
        <v>56</v>
      </c>
      <c r="AI2168" s="41" t="s">
        <v>56</v>
      </c>
      <c r="AJ2168" s="41" t="s">
        <v>160</v>
      </c>
      <c r="AK2168" s="41" t="s">
        <v>56</v>
      </c>
    </row>
    <row r="2169" spans="1:37" s="41" customFormat="1" ht="15.75" hidden="1" thickBot="1" x14ac:dyDescent="0.3">
      <c r="A2169" s="11" t="s">
        <v>697</v>
      </c>
      <c r="B2169" s="12" t="s">
        <v>216</v>
      </c>
      <c r="C2169" s="13" t="s">
        <v>46</v>
      </c>
      <c r="D2169" s="14" t="s">
        <v>47</v>
      </c>
      <c r="E2169" s="13" t="s">
        <v>4586</v>
      </c>
      <c r="F2169" s="4" t="s">
        <v>614</v>
      </c>
      <c r="G2169" s="4" t="s">
        <v>765</v>
      </c>
      <c r="H2169" s="15">
        <v>43175.75</v>
      </c>
      <c r="I2169" s="15">
        <v>43178.979166666664</v>
      </c>
      <c r="J2169" s="131" t="s">
        <v>5522</v>
      </c>
      <c r="K2169" s="45" t="s">
        <v>9</v>
      </c>
      <c r="L2169" s="47" t="s">
        <v>7</v>
      </c>
      <c r="M2169" s="47" t="s">
        <v>56</v>
      </c>
      <c r="N2169" s="9" t="str">
        <f t="shared" si="523"/>
        <v>Minor</v>
      </c>
      <c r="O2169" s="10" t="str">
        <f t="shared" si="524"/>
        <v>Successful</v>
      </c>
      <c r="P2169" s="10" t="str">
        <f t="shared" si="525"/>
        <v>On Time</v>
      </c>
      <c r="Q2169" s="9">
        <f t="shared" si="526"/>
        <v>1</v>
      </c>
      <c r="R2169" s="9">
        <f t="shared" si="527"/>
        <v>1</v>
      </c>
      <c r="S2169" s="9">
        <f t="shared" si="528"/>
        <v>0</v>
      </c>
      <c r="T2169" s="9" t="str">
        <f t="shared" si="529"/>
        <v>March</v>
      </c>
      <c r="U2169" s="40">
        <f t="shared" si="530"/>
        <v>0</v>
      </c>
      <c r="V2169" s="40" t="str">
        <f t="shared" si="531"/>
        <v>Normal</v>
      </c>
      <c r="W2169" s="40">
        <f t="shared" si="532"/>
        <v>0</v>
      </c>
      <c r="X2169" s="40">
        <f t="shared" si="533"/>
        <v>0</v>
      </c>
      <c r="Y2169" s="40">
        <f t="shared" si="534"/>
        <v>0</v>
      </c>
      <c r="Z2169" s="40">
        <f t="shared" si="535"/>
        <v>0</v>
      </c>
      <c r="AA2169" s="40">
        <f t="shared" si="536"/>
        <v>1</v>
      </c>
      <c r="AB2169" s="40">
        <f t="shared" si="537"/>
        <v>0</v>
      </c>
      <c r="AC2169" s="41" t="s">
        <v>238</v>
      </c>
      <c r="AD2169" s="41" t="s">
        <v>554</v>
      </c>
      <c r="AE2169" s="41" t="s">
        <v>351</v>
      </c>
      <c r="AF2169" s="41" t="s">
        <v>216</v>
      </c>
      <c r="AG2169" s="41" t="s">
        <v>56</v>
      </c>
      <c r="AH2169" s="41" t="s">
        <v>56</v>
      </c>
      <c r="AI2169" s="41" t="s">
        <v>56</v>
      </c>
      <c r="AJ2169" s="41" t="s">
        <v>160</v>
      </c>
      <c r="AK2169" s="41" t="s">
        <v>56</v>
      </c>
    </row>
    <row r="2170" spans="1:37" s="41" customFormat="1" ht="15.75" hidden="1" thickBot="1" x14ac:dyDescent="0.3">
      <c r="A2170" s="11" t="s">
        <v>697</v>
      </c>
      <c r="B2170" s="12" t="s">
        <v>216</v>
      </c>
      <c r="C2170" s="13" t="s">
        <v>46</v>
      </c>
      <c r="D2170" s="14" t="s">
        <v>47</v>
      </c>
      <c r="E2170" s="13" t="s">
        <v>4587</v>
      </c>
      <c r="F2170" s="4" t="s">
        <v>614</v>
      </c>
      <c r="G2170" s="4" t="s">
        <v>700</v>
      </c>
      <c r="H2170" s="15">
        <v>43175.875</v>
      </c>
      <c r="I2170" s="15">
        <v>43177.5</v>
      </c>
      <c r="J2170" s="131" t="s">
        <v>5523</v>
      </c>
      <c r="K2170" s="45" t="s">
        <v>9</v>
      </c>
      <c r="L2170" s="47" t="s">
        <v>7</v>
      </c>
      <c r="M2170" s="47" t="s">
        <v>56</v>
      </c>
      <c r="N2170" s="9" t="str">
        <f t="shared" si="523"/>
        <v>Minor</v>
      </c>
      <c r="O2170" s="10" t="str">
        <f t="shared" si="524"/>
        <v>Successful</v>
      </c>
      <c r="P2170" s="10" t="str">
        <f t="shared" si="525"/>
        <v>On Time</v>
      </c>
      <c r="Q2170" s="9">
        <f t="shared" si="526"/>
        <v>1</v>
      </c>
      <c r="R2170" s="9">
        <f t="shared" si="527"/>
        <v>1</v>
      </c>
      <c r="S2170" s="9">
        <f t="shared" si="528"/>
        <v>0</v>
      </c>
      <c r="T2170" s="9" t="str">
        <f t="shared" si="529"/>
        <v>March</v>
      </c>
      <c r="U2170" s="40">
        <f t="shared" si="530"/>
        <v>0</v>
      </c>
      <c r="V2170" s="40" t="str">
        <f t="shared" si="531"/>
        <v>Normal</v>
      </c>
      <c r="W2170" s="40">
        <f t="shared" si="532"/>
        <v>0</v>
      </c>
      <c r="X2170" s="40">
        <f t="shared" si="533"/>
        <v>0</v>
      </c>
      <c r="Y2170" s="40">
        <f t="shared" si="534"/>
        <v>0</v>
      </c>
      <c r="Z2170" s="40">
        <f t="shared" si="535"/>
        <v>0</v>
      </c>
      <c r="AA2170" s="40">
        <f t="shared" si="536"/>
        <v>1</v>
      </c>
      <c r="AB2170" s="40">
        <f t="shared" si="537"/>
        <v>0</v>
      </c>
      <c r="AC2170" s="41" t="s">
        <v>238</v>
      </c>
      <c r="AD2170" s="41" t="s">
        <v>554</v>
      </c>
      <c r="AE2170" s="41" t="s">
        <v>351</v>
      </c>
      <c r="AF2170" s="41" t="s">
        <v>216</v>
      </c>
      <c r="AG2170" s="41" t="s">
        <v>56</v>
      </c>
      <c r="AH2170" s="41" t="s">
        <v>56</v>
      </c>
      <c r="AI2170" s="41" t="s">
        <v>56</v>
      </c>
      <c r="AJ2170" s="41" t="s">
        <v>160</v>
      </c>
      <c r="AK2170" s="41" t="s">
        <v>56</v>
      </c>
    </row>
    <row r="2171" spans="1:37" s="41" customFormat="1" ht="15.75" hidden="1" thickBot="1" x14ac:dyDescent="0.3">
      <c r="A2171" s="11" t="s">
        <v>697</v>
      </c>
      <c r="B2171" s="12" t="s">
        <v>216</v>
      </c>
      <c r="C2171" s="13" t="s">
        <v>46</v>
      </c>
      <c r="D2171" s="14" t="s">
        <v>47</v>
      </c>
      <c r="E2171" s="13" t="s">
        <v>4588</v>
      </c>
      <c r="F2171" s="4" t="s">
        <v>614</v>
      </c>
      <c r="G2171" s="4" t="s">
        <v>700</v>
      </c>
      <c r="H2171" s="15">
        <v>43177.125</v>
      </c>
      <c r="I2171" s="15">
        <v>43177.5</v>
      </c>
      <c r="J2171" s="131" t="s">
        <v>5524</v>
      </c>
      <c r="K2171" s="45" t="s">
        <v>9</v>
      </c>
      <c r="L2171" s="47" t="s">
        <v>7</v>
      </c>
      <c r="M2171" s="47" t="s">
        <v>56</v>
      </c>
      <c r="N2171" s="9" t="str">
        <f t="shared" si="523"/>
        <v>Minor</v>
      </c>
      <c r="O2171" s="10" t="str">
        <f t="shared" si="524"/>
        <v>Successful</v>
      </c>
      <c r="P2171" s="10" t="str">
        <f t="shared" si="525"/>
        <v>On Time</v>
      </c>
      <c r="Q2171" s="9">
        <f t="shared" si="526"/>
        <v>1</v>
      </c>
      <c r="R2171" s="9">
        <f t="shared" si="527"/>
        <v>1</v>
      </c>
      <c r="S2171" s="9">
        <f t="shared" si="528"/>
        <v>0</v>
      </c>
      <c r="T2171" s="9" t="str">
        <f t="shared" si="529"/>
        <v>March</v>
      </c>
      <c r="U2171" s="40">
        <f t="shared" si="530"/>
        <v>0</v>
      </c>
      <c r="V2171" s="40" t="str">
        <f t="shared" si="531"/>
        <v>Normal</v>
      </c>
      <c r="W2171" s="40">
        <f t="shared" si="532"/>
        <v>0</v>
      </c>
      <c r="X2171" s="40">
        <f t="shared" si="533"/>
        <v>0</v>
      </c>
      <c r="Y2171" s="40">
        <f t="shared" si="534"/>
        <v>0</v>
      </c>
      <c r="Z2171" s="40">
        <f t="shared" si="535"/>
        <v>0</v>
      </c>
      <c r="AA2171" s="40">
        <f t="shared" si="536"/>
        <v>1</v>
      </c>
      <c r="AB2171" s="40">
        <f t="shared" si="537"/>
        <v>0</v>
      </c>
      <c r="AC2171" s="41" t="s">
        <v>238</v>
      </c>
      <c r="AD2171" s="41" t="s">
        <v>554</v>
      </c>
      <c r="AE2171" s="41" t="s">
        <v>351</v>
      </c>
      <c r="AF2171" s="41" t="s">
        <v>216</v>
      </c>
      <c r="AG2171" s="41" t="s">
        <v>56</v>
      </c>
      <c r="AH2171" s="41" t="s">
        <v>56</v>
      </c>
      <c r="AI2171" s="41" t="s">
        <v>56</v>
      </c>
      <c r="AJ2171" s="41" t="s">
        <v>160</v>
      </c>
      <c r="AK2171" s="41" t="s">
        <v>56</v>
      </c>
    </row>
    <row r="2172" spans="1:37" s="41" customFormat="1" ht="15.75" hidden="1" thickBot="1" x14ac:dyDescent="0.3">
      <c r="A2172" s="11" t="s">
        <v>45</v>
      </c>
      <c r="B2172" s="12" t="s">
        <v>216</v>
      </c>
      <c r="C2172" s="13" t="s">
        <v>52</v>
      </c>
      <c r="D2172" s="14" t="s">
        <v>47</v>
      </c>
      <c r="E2172" s="13" t="s">
        <v>4589</v>
      </c>
      <c r="F2172" s="4" t="s">
        <v>127</v>
      </c>
      <c r="G2172" s="4" t="s">
        <v>3200</v>
      </c>
      <c r="H2172" s="15">
        <v>43175.75</v>
      </c>
      <c r="I2172" s="15">
        <v>43178.75</v>
      </c>
      <c r="J2172" s="131" t="s">
        <v>5525</v>
      </c>
      <c r="K2172" s="45" t="s">
        <v>9</v>
      </c>
      <c r="L2172" s="47" t="s">
        <v>7</v>
      </c>
      <c r="M2172" s="47" t="s">
        <v>56</v>
      </c>
      <c r="N2172" s="9" t="str">
        <f t="shared" si="523"/>
        <v>Standard</v>
      </c>
      <c r="O2172" s="10" t="str">
        <f t="shared" si="524"/>
        <v>Successful</v>
      </c>
      <c r="P2172" s="10" t="str">
        <f t="shared" si="525"/>
        <v>On Time</v>
      </c>
      <c r="Q2172" s="9">
        <f t="shared" si="526"/>
        <v>1</v>
      </c>
      <c r="R2172" s="9">
        <f t="shared" si="527"/>
        <v>1</v>
      </c>
      <c r="S2172" s="9">
        <f t="shared" si="528"/>
        <v>0</v>
      </c>
      <c r="T2172" s="9" t="str">
        <f t="shared" si="529"/>
        <v>March</v>
      </c>
      <c r="U2172" s="40">
        <f t="shared" si="530"/>
        <v>0</v>
      </c>
      <c r="V2172" s="40" t="str">
        <f t="shared" si="531"/>
        <v>Normal</v>
      </c>
      <c r="W2172" s="40">
        <f t="shared" si="532"/>
        <v>0</v>
      </c>
      <c r="X2172" s="40">
        <f t="shared" si="533"/>
        <v>0</v>
      </c>
      <c r="Y2172" s="40">
        <f t="shared" si="534"/>
        <v>0</v>
      </c>
      <c r="Z2172" s="40">
        <f t="shared" si="535"/>
        <v>0</v>
      </c>
      <c r="AA2172" s="40">
        <f t="shared" si="536"/>
        <v>1</v>
      </c>
      <c r="AB2172" s="40">
        <f t="shared" si="537"/>
        <v>0</v>
      </c>
      <c r="AC2172" s="41" t="s">
        <v>823</v>
      </c>
      <c r="AD2172" s="41" t="s">
        <v>300</v>
      </c>
      <c r="AE2172" s="41" t="s">
        <v>258</v>
      </c>
      <c r="AF2172" s="41" t="s">
        <v>216</v>
      </c>
      <c r="AG2172" s="41" t="s">
        <v>56</v>
      </c>
      <c r="AH2172" s="41" t="s">
        <v>56</v>
      </c>
      <c r="AI2172" s="41" t="s">
        <v>56</v>
      </c>
      <c r="AJ2172" s="41" t="s">
        <v>160</v>
      </c>
      <c r="AK2172" s="41" t="s">
        <v>56</v>
      </c>
    </row>
    <row r="2173" spans="1:37" s="41" customFormat="1" ht="15.75" hidden="1" thickBot="1" x14ac:dyDescent="0.3">
      <c r="A2173" s="11" t="s">
        <v>63</v>
      </c>
      <c r="B2173" s="12" t="s">
        <v>216</v>
      </c>
      <c r="C2173" s="13" t="s">
        <v>46</v>
      </c>
      <c r="D2173" s="14" t="s">
        <v>47</v>
      </c>
      <c r="E2173" s="13" t="s">
        <v>4590</v>
      </c>
      <c r="F2173" s="4" t="s">
        <v>84</v>
      </c>
      <c r="G2173" s="4" t="s">
        <v>4972</v>
      </c>
      <c r="H2173" s="15">
        <v>43177.375</v>
      </c>
      <c r="I2173" s="15">
        <v>43177.958333333336</v>
      </c>
      <c r="J2173" s="131" t="s">
        <v>5526</v>
      </c>
      <c r="K2173" s="45" t="s">
        <v>9</v>
      </c>
      <c r="L2173" s="47" t="s">
        <v>7</v>
      </c>
      <c r="M2173" s="47" t="s">
        <v>56</v>
      </c>
      <c r="N2173" s="9" t="str">
        <f t="shared" si="523"/>
        <v>Minor</v>
      </c>
      <c r="O2173" s="10" t="str">
        <f t="shared" si="524"/>
        <v>Successful</v>
      </c>
      <c r="P2173" s="10" t="str">
        <f t="shared" si="525"/>
        <v>On Time</v>
      </c>
      <c r="Q2173" s="9">
        <f t="shared" si="526"/>
        <v>1</v>
      </c>
      <c r="R2173" s="9">
        <f t="shared" si="527"/>
        <v>1</v>
      </c>
      <c r="S2173" s="9">
        <f t="shared" si="528"/>
        <v>0</v>
      </c>
      <c r="T2173" s="9" t="str">
        <f t="shared" si="529"/>
        <v>March</v>
      </c>
      <c r="U2173" s="40">
        <f t="shared" si="530"/>
        <v>0</v>
      </c>
      <c r="V2173" s="40" t="str">
        <f t="shared" si="531"/>
        <v>Normal</v>
      </c>
      <c r="W2173" s="40">
        <f t="shared" si="532"/>
        <v>0</v>
      </c>
      <c r="X2173" s="40">
        <f t="shared" si="533"/>
        <v>0</v>
      </c>
      <c r="Y2173" s="40">
        <f t="shared" si="534"/>
        <v>0</v>
      </c>
      <c r="Z2173" s="40">
        <f t="shared" si="535"/>
        <v>0</v>
      </c>
      <c r="AA2173" s="40">
        <f t="shared" si="536"/>
        <v>1</v>
      </c>
      <c r="AB2173" s="40">
        <f t="shared" si="537"/>
        <v>0</v>
      </c>
      <c r="AC2173" s="41" t="s">
        <v>132</v>
      </c>
      <c r="AD2173" s="41" t="s">
        <v>280</v>
      </c>
      <c r="AE2173" s="41" t="s">
        <v>260</v>
      </c>
      <c r="AF2173" s="41" t="s">
        <v>216</v>
      </c>
      <c r="AG2173" s="41" t="s">
        <v>56</v>
      </c>
      <c r="AH2173" s="41" t="s">
        <v>56</v>
      </c>
      <c r="AI2173" s="41" t="s">
        <v>56</v>
      </c>
      <c r="AJ2173" s="41" t="s">
        <v>160</v>
      </c>
      <c r="AK2173" s="41" t="s">
        <v>56</v>
      </c>
    </row>
    <row r="2174" spans="1:37" s="41" customFormat="1" ht="15.75" hidden="1" thickBot="1" x14ac:dyDescent="0.3">
      <c r="A2174" s="11" t="s">
        <v>45</v>
      </c>
      <c r="B2174" s="12" t="s">
        <v>216</v>
      </c>
      <c r="C2174" s="13" t="s">
        <v>52</v>
      </c>
      <c r="D2174" s="14" t="s">
        <v>47</v>
      </c>
      <c r="E2174" s="13" t="s">
        <v>4591</v>
      </c>
      <c r="F2174" s="4" t="s">
        <v>127</v>
      </c>
      <c r="G2174" s="4" t="s">
        <v>3200</v>
      </c>
      <c r="H2174" s="15">
        <v>43175.75</v>
      </c>
      <c r="I2174" s="15">
        <v>43178.75</v>
      </c>
      <c r="J2174" s="131" t="s">
        <v>5527</v>
      </c>
      <c r="K2174" s="45" t="s">
        <v>9</v>
      </c>
      <c r="L2174" s="47" t="s">
        <v>7</v>
      </c>
      <c r="M2174" s="47" t="s">
        <v>56</v>
      </c>
      <c r="N2174" s="9" t="str">
        <f t="shared" si="523"/>
        <v>Standard</v>
      </c>
      <c r="O2174" s="10" t="str">
        <f t="shared" si="524"/>
        <v>Successful</v>
      </c>
      <c r="P2174" s="10" t="str">
        <f t="shared" si="525"/>
        <v>On Time</v>
      </c>
      <c r="Q2174" s="9">
        <f t="shared" si="526"/>
        <v>1</v>
      </c>
      <c r="R2174" s="9">
        <f t="shared" si="527"/>
        <v>1</v>
      </c>
      <c r="S2174" s="9">
        <f t="shared" si="528"/>
        <v>0</v>
      </c>
      <c r="T2174" s="9" t="str">
        <f t="shared" si="529"/>
        <v>March</v>
      </c>
      <c r="U2174" s="40">
        <f t="shared" si="530"/>
        <v>0</v>
      </c>
      <c r="V2174" s="40" t="str">
        <f t="shared" si="531"/>
        <v>Normal</v>
      </c>
      <c r="W2174" s="40">
        <f t="shared" si="532"/>
        <v>0</v>
      </c>
      <c r="X2174" s="40">
        <f t="shared" si="533"/>
        <v>0</v>
      </c>
      <c r="Y2174" s="40">
        <f t="shared" si="534"/>
        <v>0</v>
      </c>
      <c r="Z2174" s="40">
        <f t="shared" si="535"/>
        <v>0</v>
      </c>
      <c r="AA2174" s="40">
        <f t="shared" si="536"/>
        <v>1</v>
      </c>
      <c r="AB2174" s="40">
        <f t="shared" si="537"/>
        <v>0</v>
      </c>
      <c r="AC2174" s="41" t="s">
        <v>823</v>
      </c>
      <c r="AD2174" s="41" t="s">
        <v>300</v>
      </c>
      <c r="AE2174" s="41" t="s">
        <v>258</v>
      </c>
      <c r="AF2174" s="41" t="s">
        <v>216</v>
      </c>
      <c r="AG2174" s="41" t="s">
        <v>56</v>
      </c>
      <c r="AH2174" s="41" t="s">
        <v>56</v>
      </c>
      <c r="AI2174" s="41" t="s">
        <v>56</v>
      </c>
      <c r="AJ2174" s="41" t="s">
        <v>160</v>
      </c>
      <c r="AK2174" s="41" t="s">
        <v>56</v>
      </c>
    </row>
    <row r="2175" spans="1:37" s="41" customFormat="1" ht="15.75" hidden="1" thickBot="1" x14ac:dyDescent="0.3">
      <c r="A2175" s="11" t="s">
        <v>697</v>
      </c>
      <c r="B2175" s="12" t="s">
        <v>216</v>
      </c>
      <c r="C2175" s="13" t="s">
        <v>52</v>
      </c>
      <c r="D2175" s="14" t="s">
        <v>47</v>
      </c>
      <c r="E2175" s="13" t="s">
        <v>4592</v>
      </c>
      <c r="F2175" s="4" t="s">
        <v>617</v>
      </c>
      <c r="G2175" s="4" t="s">
        <v>1619</v>
      </c>
      <c r="H2175" s="15">
        <v>43177.25</v>
      </c>
      <c r="I2175" s="15">
        <v>43177.916666666664</v>
      </c>
      <c r="J2175" s="131" t="s">
        <v>5528</v>
      </c>
      <c r="K2175" s="45" t="s">
        <v>9</v>
      </c>
      <c r="L2175" s="47" t="s">
        <v>7</v>
      </c>
      <c r="M2175" s="47" t="s">
        <v>56</v>
      </c>
      <c r="N2175" s="9" t="str">
        <f t="shared" si="523"/>
        <v>Standard</v>
      </c>
      <c r="O2175" s="10" t="str">
        <f t="shared" si="524"/>
        <v>Successful</v>
      </c>
      <c r="P2175" s="10" t="str">
        <f t="shared" si="525"/>
        <v>On Time</v>
      </c>
      <c r="Q2175" s="9">
        <f t="shared" si="526"/>
        <v>1</v>
      </c>
      <c r="R2175" s="9">
        <f t="shared" si="527"/>
        <v>1</v>
      </c>
      <c r="S2175" s="9">
        <f t="shared" si="528"/>
        <v>0</v>
      </c>
      <c r="T2175" s="9" t="str">
        <f t="shared" si="529"/>
        <v>March</v>
      </c>
      <c r="U2175" s="40">
        <f t="shared" si="530"/>
        <v>0</v>
      </c>
      <c r="V2175" s="40" t="str">
        <f t="shared" si="531"/>
        <v>Normal</v>
      </c>
      <c r="W2175" s="40">
        <f t="shared" si="532"/>
        <v>0</v>
      </c>
      <c r="X2175" s="40">
        <f t="shared" si="533"/>
        <v>0</v>
      </c>
      <c r="Y2175" s="40">
        <f t="shared" si="534"/>
        <v>0</v>
      </c>
      <c r="Z2175" s="40">
        <f t="shared" si="535"/>
        <v>0</v>
      </c>
      <c r="AA2175" s="40">
        <f t="shared" si="536"/>
        <v>1</v>
      </c>
      <c r="AB2175" s="40">
        <f t="shared" si="537"/>
        <v>0</v>
      </c>
      <c r="AC2175" s="41" t="s">
        <v>238</v>
      </c>
      <c r="AD2175" s="41" t="s">
        <v>5838</v>
      </c>
      <c r="AE2175" s="41" t="s">
        <v>425</v>
      </c>
      <c r="AF2175" s="41" t="s">
        <v>216</v>
      </c>
      <c r="AG2175" s="41" t="s">
        <v>56</v>
      </c>
      <c r="AH2175" s="41" t="s">
        <v>56</v>
      </c>
      <c r="AI2175" s="41" t="s">
        <v>56</v>
      </c>
      <c r="AJ2175" s="41" t="s">
        <v>160</v>
      </c>
      <c r="AK2175" s="41" t="s">
        <v>56</v>
      </c>
    </row>
    <row r="2176" spans="1:37" s="41" customFormat="1" ht="15.75" hidden="1" thickBot="1" x14ac:dyDescent="0.3">
      <c r="A2176" s="11" t="s">
        <v>697</v>
      </c>
      <c r="B2176" s="12" t="s">
        <v>216</v>
      </c>
      <c r="C2176" s="13" t="s">
        <v>52</v>
      </c>
      <c r="D2176" s="14" t="s">
        <v>47</v>
      </c>
      <c r="E2176" s="13" t="s">
        <v>4593</v>
      </c>
      <c r="F2176" s="4" t="s">
        <v>614</v>
      </c>
      <c r="G2176" s="4" t="s">
        <v>495</v>
      </c>
      <c r="H2176" s="15">
        <v>43175.625</v>
      </c>
      <c r="I2176" s="15">
        <v>43175.75</v>
      </c>
      <c r="J2176" s="131" t="s">
        <v>5529</v>
      </c>
      <c r="K2176" s="45" t="s">
        <v>9</v>
      </c>
      <c r="L2176" s="47" t="s">
        <v>7</v>
      </c>
      <c r="M2176" s="47" t="s">
        <v>56</v>
      </c>
      <c r="N2176" s="9" t="str">
        <f t="shared" si="523"/>
        <v>Standard</v>
      </c>
      <c r="O2176" s="10" t="str">
        <f t="shared" si="524"/>
        <v>Successful</v>
      </c>
      <c r="P2176" s="10" t="str">
        <f t="shared" si="525"/>
        <v>On Time</v>
      </c>
      <c r="Q2176" s="9">
        <f t="shared" si="526"/>
        <v>1</v>
      </c>
      <c r="R2176" s="9">
        <f t="shared" si="527"/>
        <v>1</v>
      </c>
      <c r="S2176" s="9">
        <f t="shared" si="528"/>
        <v>0</v>
      </c>
      <c r="T2176" s="9" t="str">
        <f t="shared" si="529"/>
        <v>March</v>
      </c>
      <c r="U2176" s="40">
        <f t="shared" si="530"/>
        <v>0</v>
      </c>
      <c r="V2176" s="40" t="str">
        <f t="shared" si="531"/>
        <v>Normal</v>
      </c>
      <c r="W2176" s="40">
        <f t="shared" si="532"/>
        <v>0</v>
      </c>
      <c r="X2176" s="40">
        <f t="shared" si="533"/>
        <v>0</v>
      </c>
      <c r="Y2176" s="40">
        <f t="shared" si="534"/>
        <v>0</v>
      </c>
      <c r="Z2176" s="40">
        <f t="shared" si="535"/>
        <v>0</v>
      </c>
      <c r="AA2176" s="40">
        <f t="shared" si="536"/>
        <v>1</v>
      </c>
      <c r="AB2176" s="40">
        <f t="shared" si="537"/>
        <v>0</v>
      </c>
      <c r="AC2176" s="41" t="s">
        <v>238</v>
      </c>
      <c r="AD2176" s="41" t="s">
        <v>289</v>
      </c>
      <c r="AE2176" s="41" t="s">
        <v>351</v>
      </c>
      <c r="AF2176" s="41" t="s">
        <v>216</v>
      </c>
      <c r="AG2176" s="41" t="s">
        <v>56</v>
      </c>
      <c r="AH2176" s="41" t="s">
        <v>56</v>
      </c>
      <c r="AI2176" s="41" t="s">
        <v>56</v>
      </c>
      <c r="AJ2176" s="41" t="s">
        <v>160</v>
      </c>
      <c r="AK2176" s="41" t="s">
        <v>56</v>
      </c>
    </row>
    <row r="2177" spans="1:37" s="41" customFormat="1" ht="15.75" hidden="1" thickBot="1" x14ac:dyDescent="0.3">
      <c r="A2177" s="11" t="s">
        <v>4594</v>
      </c>
      <c r="B2177" s="12" t="s">
        <v>216</v>
      </c>
      <c r="C2177" s="13" t="s">
        <v>52</v>
      </c>
      <c r="D2177" s="14" t="s">
        <v>47</v>
      </c>
      <c r="E2177" s="13" t="s">
        <v>4595</v>
      </c>
      <c r="F2177" s="4" t="s">
        <v>326</v>
      </c>
      <c r="G2177" s="4" t="s">
        <v>181</v>
      </c>
      <c r="H2177" s="15">
        <v>43177.333333333336</v>
      </c>
      <c r="I2177" s="15">
        <v>43177.833333333336</v>
      </c>
      <c r="J2177" s="131" t="s">
        <v>5530</v>
      </c>
      <c r="K2177" s="45" t="s">
        <v>9</v>
      </c>
      <c r="L2177" s="47" t="s">
        <v>7</v>
      </c>
      <c r="M2177" s="47" t="s">
        <v>56</v>
      </c>
      <c r="N2177" s="9" t="str">
        <f t="shared" si="523"/>
        <v>Standard</v>
      </c>
      <c r="O2177" s="10" t="str">
        <f t="shared" si="524"/>
        <v>Successful</v>
      </c>
      <c r="P2177" s="10" t="str">
        <f t="shared" si="525"/>
        <v>On Time</v>
      </c>
      <c r="Q2177" s="9">
        <f t="shared" si="526"/>
        <v>1</v>
      </c>
      <c r="R2177" s="9">
        <f t="shared" si="527"/>
        <v>1</v>
      </c>
      <c r="S2177" s="9">
        <f t="shared" si="528"/>
        <v>0</v>
      </c>
      <c r="T2177" s="9" t="str">
        <f t="shared" si="529"/>
        <v>March</v>
      </c>
      <c r="U2177" s="40">
        <f t="shared" si="530"/>
        <v>0</v>
      </c>
      <c r="V2177" s="40" t="str">
        <f t="shared" si="531"/>
        <v>Normal</v>
      </c>
      <c r="W2177" s="40">
        <f t="shared" si="532"/>
        <v>0</v>
      </c>
      <c r="X2177" s="40">
        <f t="shared" si="533"/>
        <v>0</v>
      </c>
      <c r="Y2177" s="40">
        <f t="shared" si="534"/>
        <v>0</v>
      </c>
      <c r="Z2177" s="40">
        <f t="shared" si="535"/>
        <v>0</v>
      </c>
      <c r="AA2177" s="40">
        <f t="shared" si="536"/>
        <v>1</v>
      </c>
      <c r="AB2177" s="40">
        <f t="shared" si="537"/>
        <v>0</v>
      </c>
      <c r="AC2177" s="41" t="s">
        <v>132</v>
      </c>
      <c r="AD2177" s="41" t="s">
        <v>320</v>
      </c>
      <c r="AE2177" s="41" t="s">
        <v>258</v>
      </c>
      <c r="AF2177" s="41" t="s">
        <v>216</v>
      </c>
      <c r="AG2177" s="41" t="s">
        <v>56</v>
      </c>
      <c r="AH2177" s="41" t="s">
        <v>56</v>
      </c>
      <c r="AI2177" s="41" t="s">
        <v>56</v>
      </c>
      <c r="AJ2177" s="41" t="s">
        <v>160</v>
      </c>
      <c r="AK2177" s="41" t="s">
        <v>56</v>
      </c>
    </row>
    <row r="2178" spans="1:37" s="41" customFormat="1" ht="15.75" hidden="1" thickBot="1" x14ac:dyDescent="0.3">
      <c r="A2178" s="11" t="s">
        <v>248</v>
      </c>
      <c r="B2178" s="12" t="s">
        <v>216</v>
      </c>
      <c r="C2178" s="13" t="s">
        <v>52</v>
      </c>
      <c r="D2178" s="14" t="s">
        <v>47</v>
      </c>
      <c r="E2178" s="13" t="s">
        <v>4596</v>
      </c>
      <c r="F2178" s="4" t="s">
        <v>326</v>
      </c>
      <c r="G2178" s="4" t="s">
        <v>232</v>
      </c>
      <c r="H2178" s="15">
        <v>43178.208333333336</v>
      </c>
      <c r="I2178" s="15">
        <v>43178.75</v>
      </c>
      <c r="J2178" s="131" t="s">
        <v>5531</v>
      </c>
      <c r="K2178" s="45" t="s">
        <v>9</v>
      </c>
      <c r="L2178" s="47" t="s">
        <v>7</v>
      </c>
      <c r="M2178" s="47" t="s">
        <v>56</v>
      </c>
      <c r="N2178" s="9" t="str">
        <f t="shared" si="523"/>
        <v>Standard</v>
      </c>
      <c r="O2178" s="10" t="str">
        <f t="shared" si="524"/>
        <v>Successful</v>
      </c>
      <c r="P2178" s="10" t="str">
        <f t="shared" si="525"/>
        <v>On Time</v>
      </c>
      <c r="Q2178" s="9">
        <f t="shared" si="526"/>
        <v>1</v>
      </c>
      <c r="R2178" s="9">
        <f t="shared" si="527"/>
        <v>1</v>
      </c>
      <c r="S2178" s="9">
        <f t="shared" si="528"/>
        <v>0</v>
      </c>
      <c r="T2178" s="9" t="str">
        <f t="shared" si="529"/>
        <v>March</v>
      </c>
      <c r="U2178" s="40">
        <f t="shared" si="530"/>
        <v>0</v>
      </c>
      <c r="V2178" s="40" t="str">
        <f t="shared" si="531"/>
        <v>Normal</v>
      </c>
      <c r="W2178" s="40">
        <f t="shared" si="532"/>
        <v>0</v>
      </c>
      <c r="X2178" s="40">
        <f t="shared" si="533"/>
        <v>0</v>
      </c>
      <c r="Y2178" s="40">
        <f t="shared" si="534"/>
        <v>0</v>
      </c>
      <c r="Z2178" s="40">
        <f t="shared" si="535"/>
        <v>0</v>
      </c>
      <c r="AA2178" s="40">
        <f t="shared" si="536"/>
        <v>1</v>
      </c>
      <c r="AB2178" s="40">
        <f t="shared" si="537"/>
        <v>0</v>
      </c>
      <c r="AC2178" s="41" t="s">
        <v>537</v>
      </c>
      <c r="AD2178" s="41" t="s">
        <v>5877</v>
      </c>
      <c r="AE2178" s="41" t="s">
        <v>258</v>
      </c>
      <c r="AF2178" s="41" t="s">
        <v>216</v>
      </c>
      <c r="AG2178" s="41" t="s">
        <v>56</v>
      </c>
      <c r="AH2178" s="41" t="s">
        <v>56</v>
      </c>
      <c r="AI2178" s="41" t="s">
        <v>56</v>
      </c>
      <c r="AJ2178" s="41" t="s">
        <v>160</v>
      </c>
      <c r="AK2178" s="41" t="s">
        <v>56</v>
      </c>
    </row>
    <row r="2179" spans="1:37" s="41" customFormat="1" ht="15.75" hidden="1" thickBot="1" x14ac:dyDescent="0.3">
      <c r="A2179" s="11" t="s">
        <v>697</v>
      </c>
      <c r="B2179" s="12" t="s">
        <v>216</v>
      </c>
      <c r="C2179" s="13" t="s">
        <v>52</v>
      </c>
      <c r="D2179" s="14" t="s">
        <v>47</v>
      </c>
      <c r="E2179" s="13" t="s">
        <v>4597</v>
      </c>
      <c r="F2179" s="4" t="s">
        <v>614</v>
      </c>
      <c r="G2179" s="4" t="s">
        <v>274</v>
      </c>
      <c r="H2179" s="15">
        <v>43176.916666666664</v>
      </c>
      <c r="I2179" s="15">
        <v>43177.041666666664</v>
      </c>
      <c r="J2179" s="131" t="s">
        <v>739</v>
      </c>
      <c r="K2179" s="45" t="s">
        <v>9</v>
      </c>
      <c r="L2179" s="47" t="s">
        <v>7</v>
      </c>
      <c r="M2179" s="47" t="s">
        <v>160</v>
      </c>
      <c r="N2179" s="9" t="str">
        <f t="shared" si="523"/>
        <v>Standard</v>
      </c>
      <c r="O2179" s="10" t="str">
        <f t="shared" si="524"/>
        <v>Successful</v>
      </c>
      <c r="P2179" s="10" t="str">
        <f t="shared" si="525"/>
        <v>On Time</v>
      </c>
      <c r="Q2179" s="9">
        <f t="shared" si="526"/>
        <v>1</v>
      </c>
      <c r="R2179" s="9">
        <f t="shared" si="527"/>
        <v>1</v>
      </c>
      <c r="S2179" s="9">
        <f t="shared" si="528"/>
        <v>1</v>
      </c>
      <c r="T2179" s="9" t="str">
        <f t="shared" si="529"/>
        <v>March</v>
      </c>
      <c r="U2179" s="40">
        <f t="shared" si="530"/>
        <v>0</v>
      </c>
      <c r="V2179" s="40" t="str">
        <f t="shared" si="531"/>
        <v>Normal</v>
      </c>
      <c r="W2179" s="40">
        <f t="shared" si="532"/>
        <v>0</v>
      </c>
      <c r="X2179" s="40">
        <f t="shared" si="533"/>
        <v>0</v>
      </c>
      <c r="Y2179" s="40">
        <f t="shared" si="534"/>
        <v>0</v>
      </c>
      <c r="Z2179" s="40">
        <f t="shared" si="535"/>
        <v>0</v>
      </c>
      <c r="AA2179" s="40">
        <f t="shared" si="536"/>
        <v>1</v>
      </c>
      <c r="AB2179" s="40">
        <f t="shared" si="537"/>
        <v>0</v>
      </c>
      <c r="AC2179" s="41" t="s">
        <v>238</v>
      </c>
      <c r="AD2179" s="41" t="s">
        <v>682</v>
      </c>
      <c r="AE2179" s="41" t="s">
        <v>351</v>
      </c>
      <c r="AF2179" s="41" t="s">
        <v>216</v>
      </c>
      <c r="AG2179" s="41" t="s">
        <v>56</v>
      </c>
      <c r="AH2179" s="41" t="s">
        <v>56</v>
      </c>
      <c r="AI2179" s="41" t="s">
        <v>56</v>
      </c>
      <c r="AJ2179" s="41" t="s">
        <v>160</v>
      </c>
      <c r="AK2179" s="41" t="s">
        <v>56</v>
      </c>
    </row>
    <row r="2180" spans="1:37" s="41" customFormat="1" ht="15.75" hidden="1" thickBot="1" x14ac:dyDescent="0.3">
      <c r="A2180" s="11" t="s">
        <v>49</v>
      </c>
      <c r="B2180" s="12" t="s">
        <v>8</v>
      </c>
      <c r="C2180" s="13" t="s">
        <v>46</v>
      </c>
      <c r="D2180" s="14" t="s">
        <v>47</v>
      </c>
      <c r="E2180" s="13" t="s">
        <v>4598</v>
      </c>
      <c r="F2180" s="4" t="s">
        <v>86</v>
      </c>
      <c r="G2180" s="4" t="s">
        <v>4965</v>
      </c>
      <c r="H2180" s="15">
        <v>43175.770833333336</v>
      </c>
      <c r="I2180" s="15">
        <v>43175.8125</v>
      </c>
      <c r="J2180" s="131" t="s">
        <v>5532</v>
      </c>
      <c r="K2180" s="45" t="s">
        <v>9</v>
      </c>
      <c r="L2180" s="47" t="s">
        <v>7</v>
      </c>
      <c r="M2180" s="47" t="s">
        <v>56</v>
      </c>
      <c r="N2180" s="9" t="str">
        <f t="shared" ref="N2180:N2243" si="538">VLOOKUP(C2180,CBI,2,FALSE)</f>
        <v>Minor</v>
      </c>
      <c r="O2180" s="10" t="str">
        <f t="shared" ref="O2180:O2243" si="539">VLOOKUP(K2180,Exitoso,2,FALSE)</f>
        <v>Successful</v>
      </c>
      <c r="P2180" s="10" t="str">
        <f t="shared" ref="P2180:P2243" si="540">VLOOKUP(L2180,EnTiempo,2,FALSE)</f>
        <v>On Time</v>
      </c>
      <c r="Q2180" s="9">
        <f t="shared" ref="Q2180:Q2243" si="541">IF(OR(K2180="Successful",K2180="Exitoso"),1,IF(OR(K2180="Not Successful",K2180="No exitoso",K2180="Fallido"),0," "))</f>
        <v>1</v>
      </c>
      <c r="R2180" s="9">
        <f t="shared" ref="R2180:R2243" si="542">IF(OR(L2180="On Time",L2180="En tiempo"),1,IF(OR(L2180="Out of Time",L2180="Fuera de Tiempo"),0," "))</f>
        <v>1</v>
      </c>
      <c r="S2180" s="9">
        <f t="shared" ref="S2180:S2243" si="543">IF(M2180="NO",0,1)</f>
        <v>0</v>
      </c>
      <c r="T2180" s="9" t="str">
        <f t="shared" ref="T2180:T2243" si="544">VLOOKUP(MONTH(I2180),Meses,2,FALSE)</f>
        <v>March</v>
      </c>
      <c r="U2180" s="40">
        <f t="shared" ref="U2180:U2243" si="545">IF(ISERROR(FIND("SLT",J2180,1)),0,1)</f>
        <v>0</v>
      </c>
      <c r="V2180" s="40" t="str">
        <f t="shared" ref="V2180:V2243" si="546">IF(D2180="emergency","Emergency",IF(ISERROR(FIND("SLT",J2180,1)),"Normal","SLT"))</f>
        <v>Normal</v>
      </c>
      <c r="W2180" s="40">
        <f t="shared" ref="W2180:W2243" si="547">IF(V2180="Emergency",1,0)</f>
        <v>0</v>
      </c>
      <c r="X2180" s="40">
        <f t="shared" ref="X2180:X2243" si="548">IF(AG2180="Si",1,0)</f>
        <v>0</v>
      </c>
      <c r="Y2180" s="40">
        <f t="shared" ref="Y2180:Y2243" si="549">IF(AH2180="Si",1,0)</f>
        <v>0</v>
      </c>
      <c r="Z2180" s="40">
        <f t="shared" ref="Z2180:Z2243" si="550">IF(AI2180="Si",1,0)</f>
        <v>0</v>
      </c>
      <c r="AA2180" s="40">
        <f t="shared" ref="AA2180:AA2243" si="551">IF(AJ2180="Si",1,0)</f>
        <v>1</v>
      </c>
      <c r="AB2180" s="40">
        <f t="shared" ref="AB2180:AB2243" si="552">IF(AK2180="Si",1,0)</f>
        <v>0</v>
      </c>
      <c r="AC2180" s="41" t="s">
        <v>132</v>
      </c>
      <c r="AD2180" s="41" t="s">
        <v>5878</v>
      </c>
      <c r="AE2180" s="41" t="s">
        <v>308</v>
      </c>
      <c r="AF2180" s="41" t="s">
        <v>8</v>
      </c>
      <c r="AG2180" s="41" t="s">
        <v>56</v>
      </c>
      <c r="AH2180" s="41" t="s">
        <v>56</v>
      </c>
      <c r="AI2180" s="41" t="s">
        <v>56</v>
      </c>
      <c r="AJ2180" s="41" t="s">
        <v>160</v>
      </c>
      <c r="AK2180" s="41" t="s">
        <v>56</v>
      </c>
    </row>
    <row r="2181" spans="1:37" s="41" customFormat="1" ht="15.75" hidden="1" thickBot="1" x14ac:dyDescent="0.3">
      <c r="A2181" s="11" t="s">
        <v>45</v>
      </c>
      <c r="B2181" s="12" t="s">
        <v>8</v>
      </c>
      <c r="C2181" s="13" t="s">
        <v>52</v>
      </c>
      <c r="D2181" s="14" t="s">
        <v>47</v>
      </c>
      <c r="E2181" s="13" t="s">
        <v>4599</v>
      </c>
      <c r="F2181" s="4" t="s">
        <v>89</v>
      </c>
      <c r="G2181" s="4" t="s">
        <v>4973</v>
      </c>
      <c r="H2181" s="15">
        <v>43177</v>
      </c>
      <c r="I2181" s="15">
        <v>43177.291666666664</v>
      </c>
      <c r="J2181" s="131" t="s">
        <v>5533</v>
      </c>
      <c r="K2181" s="45" t="s">
        <v>9</v>
      </c>
      <c r="L2181" s="47" t="s">
        <v>7</v>
      </c>
      <c r="M2181" s="47" t="s">
        <v>56</v>
      </c>
      <c r="N2181" s="9" t="str">
        <f t="shared" si="538"/>
        <v>Standard</v>
      </c>
      <c r="O2181" s="10" t="str">
        <f t="shared" si="539"/>
        <v>Successful</v>
      </c>
      <c r="P2181" s="10" t="str">
        <f t="shared" si="540"/>
        <v>On Time</v>
      </c>
      <c r="Q2181" s="9">
        <f t="shared" si="541"/>
        <v>1</v>
      </c>
      <c r="R2181" s="9">
        <f t="shared" si="542"/>
        <v>1</v>
      </c>
      <c r="S2181" s="9">
        <f t="shared" si="543"/>
        <v>0</v>
      </c>
      <c r="T2181" s="9" t="str">
        <f t="shared" si="544"/>
        <v>March</v>
      </c>
      <c r="U2181" s="40">
        <f t="shared" si="545"/>
        <v>0</v>
      </c>
      <c r="V2181" s="40" t="str">
        <f t="shared" si="546"/>
        <v>Normal</v>
      </c>
      <c r="W2181" s="40">
        <f t="shared" si="547"/>
        <v>0</v>
      </c>
      <c r="X2181" s="40">
        <f t="shared" si="548"/>
        <v>0</v>
      </c>
      <c r="Y2181" s="40">
        <f t="shared" si="549"/>
        <v>0</v>
      </c>
      <c r="Z2181" s="40">
        <f t="shared" si="550"/>
        <v>0</v>
      </c>
      <c r="AA2181" s="40">
        <f t="shared" si="551"/>
        <v>1</v>
      </c>
      <c r="AB2181" s="40">
        <f t="shared" si="552"/>
        <v>0</v>
      </c>
      <c r="AC2181" s="41" t="s">
        <v>823</v>
      </c>
      <c r="AD2181" s="41" t="s">
        <v>3966</v>
      </c>
      <c r="AE2181" s="41" t="s">
        <v>147</v>
      </c>
      <c r="AF2181" s="41" t="s">
        <v>8</v>
      </c>
      <c r="AG2181" s="41" t="s">
        <v>56</v>
      </c>
      <c r="AH2181" s="41" t="s">
        <v>56</v>
      </c>
      <c r="AI2181" s="41" t="s">
        <v>56</v>
      </c>
      <c r="AJ2181" s="41" t="s">
        <v>160</v>
      </c>
      <c r="AK2181" s="41" t="s">
        <v>56</v>
      </c>
    </row>
    <row r="2182" spans="1:37" s="41" customFormat="1" ht="15.75" hidden="1" thickBot="1" x14ac:dyDescent="0.3">
      <c r="A2182" s="11" t="s">
        <v>45</v>
      </c>
      <c r="B2182" s="12" t="s">
        <v>216</v>
      </c>
      <c r="C2182" s="13" t="s">
        <v>52</v>
      </c>
      <c r="D2182" s="14" t="s">
        <v>47</v>
      </c>
      <c r="E2182" s="13" t="s">
        <v>4600</v>
      </c>
      <c r="F2182" s="4" t="s">
        <v>1611</v>
      </c>
      <c r="G2182" s="4" t="s">
        <v>330</v>
      </c>
      <c r="H2182" s="15">
        <v>43178.708333333336</v>
      </c>
      <c r="I2182" s="15">
        <v>43178.75</v>
      </c>
      <c r="J2182" s="131" t="s">
        <v>5534</v>
      </c>
      <c r="K2182" s="45" t="s">
        <v>9</v>
      </c>
      <c r="L2182" s="47" t="s">
        <v>7</v>
      </c>
      <c r="M2182" s="47" t="s">
        <v>56</v>
      </c>
      <c r="N2182" s="9" t="str">
        <f t="shared" si="538"/>
        <v>Standard</v>
      </c>
      <c r="O2182" s="10" t="str">
        <f t="shared" si="539"/>
        <v>Successful</v>
      </c>
      <c r="P2182" s="10" t="str">
        <f t="shared" si="540"/>
        <v>On Time</v>
      </c>
      <c r="Q2182" s="9">
        <f t="shared" si="541"/>
        <v>1</v>
      </c>
      <c r="R2182" s="9">
        <f t="shared" si="542"/>
        <v>1</v>
      </c>
      <c r="S2182" s="9">
        <f t="shared" si="543"/>
        <v>0</v>
      </c>
      <c r="T2182" s="9" t="str">
        <f t="shared" si="544"/>
        <v>March</v>
      </c>
      <c r="U2182" s="40">
        <f t="shared" si="545"/>
        <v>0</v>
      </c>
      <c r="V2182" s="40" t="str">
        <f t="shared" si="546"/>
        <v>Normal</v>
      </c>
      <c r="W2182" s="40">
        <f t="shared" si="547"/>
        <v>0</v>
      </c>
      <c r="X2182" s="40">
        <f t="shared" si="548"/>
        <v>0</v>
      </c>
      <c r="Y2182" s="40">
        <f t="shared" si="549"/>
        <v>0</v>
      </c>
      <c r="Z2182" s="40">
        <f t="shared" si="550"/>
        <v>0</v>
      </c>
      <c r="AA2182" s="40">
        <f t="shared" si="551"/>
        <v>1</v>
      </c>
      <c r="AB2182" s="40">
        <f t="shared" si="552"/>
        <v>0</v>
      </c>
      <c r="AC2182" s="41" t="s">
        <v>823</v>
      </c>
      <c r="AD2182" s="41" t="s">
        <v>280</v>
      </c>
      <c r="AE2182" s="41" t="s">
        <v>323</v>
      </c>
      <c r="AF2182" s="41" t="s">
        <v>216</v>
      </c>
      <c r="AG2182" s="41" t="s">
        <v>56</v>
      </c>
      <c r="AH2182" s="41" t="s">
        <v>56</v>
      </c>
      <c r="AI2182" s="41" t="s">
        <v>56</v>
      </c>
      <c r="AJ2182" s="41" t="s">
        <v>160</v>
      </c>
      <c r="AK2182" s="41" t="s">
        <v>56</v>
      </c>
    </row>
    <row r="2183" spans="1:37" s="41" customFormat="1" ht="15.75" hidden="1" thickBot="1" x14ac:dyDescent="0.3">
      <c r="A2183" s="11" t="s">
        <v>53</v>
      </c>
      <c r="B2183" s="12" t="s">
        <v>8</v>
      </c>
      <c r="C2183" s="13" t="s">
        <v>46</v>
      </c>
      <c r="D2183" s="14" t="s">
        <v>47</v>
      </c>
      <c r="E2183" s="13" t="s">
        <v>4601</v>
      </c>
      <c r="F2183" s="4" t="s">
        <v>103</v>
      </c>
      <c r="G2183" s="4" t="s">
        <v>566</v>
      </c>
      <c r="H2183" s="15">
        <v>43163.5</v>
      </c>
      <c r="I2183" s="15">
        <v>43177.958333333336</v>
      </c>
      <c r="J2183" s="131" t="s">
        <v>5535</v>
      </c>
      <c r="K2183" s="45" t="s">
        <v>9</v>
      </c>
      <c r="L2183" s="47" t="s">
        <v>7</v>
      </c>
      <c r="M2183" s="47" t="s">
        <v>56</v>
      </c>
      <c r="N2183" s="9" t="str">
        <f t="shared" si="538"/>
        <v>Minor</v>
      </c>
      <c r="O2183" s="10" t="str">
        <f t="shared" si="539"/>
        <v>Successful</v>
      </c>
      <c r="P2183" s="10" t="str">
        <f t="shared" si="540"/>
        <v>On Time</v>
      </c>
      <c r="Q2183" s="9">
        <f t="shared" si="541"/>
        <v>1</v>
      </c>
      <c r="R2183" s="9">
        <f t="shared" si="542"/>
        <v>1</v>
      </c>
      <c r="S2183" s="9">
        <f t="shared" si="543"/>
        <v>0</v>
      </c>
      <c r="T2183" s="9" t="str">
        <f t="shared" si="544"/>
        <v>March</v>
      </c>
      <c r="U2183" s="40">
        <f t="shared" si="545"/>
        <v>0</v>
      </c>
      <c r="V2183" s="40" t="str">
        <f t="shared" si="546"/>
        <v>Normal</v>
      </c>
      <c r="W2183" s="40">
        <f t="shared" si="547"/>
        <v>0</v>
      </c>
      <c r="X2183" s="40">
        <f t="shared" si="548"/>
        <v>0</v>
      </c>
      <c r="Y2183" s="40">
        <f t="shared" si="549"/>
        <v>0</v>
      </c>
      <c r="Z2183" s="40">
        <f t="shared" si="550"/>
        <v>0</v>
      </c>
      <c r="AA2183" s="40">
        <f t="shared" si="551"/>
        <v>1</v>
      </c>
      <c r="AB2183" s="40">
        <f t="shared" si="552"/>
        <v>0</v>
      </c>
      <c r="AC2183" s="41" t="s">
        <v>131</v>
      </c>
      <c r="AD2183" s="41" t="s">
        <v>5879</v>
      </c>
      <c r="AE2183" s="41" t="s">
        <v>147</v>
      </c>
      <c r="AF2183" s="41" t="s">
        <v>8</v>
      </c>
      <c r="AG2183" s="41" t="s">
        <v>56</v>
      </c>
      <c r="AH2183" s="41" t="s">
        <v>56</v>
      </c>
      <c r="AI2183" s="41" t="s">
        <v>56</v>
      </c>
      <c r="AJ2183" s="41" t="s">
        <v>160</v>
      </c>
      <c r="AK2183" s="41" t="s">
        <v>56</v>
      </c>
    </row>
    <row r="2184" spans="1:37" s="41" customFormat="1" ht="15.75" hidden="1" thickBot="1" x14ac:dyDescent="0.3">
      <c r="A2184" s="11" t="s">
        <v>53</v>
      </c>
      <c r="B2184" s="12" t="s">
        <v>216</v>
      </c>
      <c r="C2184" s="13" t="s">
        <v>46</v>
      </c>
      <c r="D2184" s="14" t="s">
        <v>47</v>
      </c>
      <c r="E2184" s="13" t="s">
        <v>4602</v>
      </c>
      <c r="F2184" s="4" t="s">
        <v>105</v>
      </c>
      <c r="G2184" s="4" t="s">
        <v>161</v>
      </c>
      <c r="H2184" s="15">
        <v>43160.666666666664</v>
      </c>
      <c r="I2184" s="15">
        <v>43175.708333333336</v>
      </c>
      <c r="J2184" s="131" t="s">
        <v>5536</v>
      </c>
      <c r="K2184" s="45" t="s">
        <v>9</v>
      </c>
      <c r="L2184" s="47" t="s">
        <v>7</v>
      </c>
      <c r="M2184" s="47" t="s">
        <v>56</v>
      </c>
      <c r="N2184" s="9" t="str">
        <f t="shared" si="538"/>
        <v>Minor</v>
      </c>
      <c r="O2184" s="10" t="str">
        <f t="shared" si="539"/>
        <v>Successful</v>
      </c>
      <c r="P2184" s="10" t="str">
        <f t="shared" si="540"/>
        <v>On Time</v>
      </c>
      <c r="Q2184" s="9">
        <f t="shared" si="541"/>
        <v>1</v>
      </c>
      <c r="R2184" s="9">
        <f t="shared" si="542"/>
        <v>1</v>
      </c>
      <c r="S2184" s="9">
        <f t="shared" si="543"/>
        <v>0</v>
      </c>
      <c r="T2184" s="9" t="str">
        <f t="shared" si="544"/>
        <v>March</v>
      </c>
      <c r="U2184" s="40">
        <f t="shared" si="545"/>
        <v>0</v>
      </c>
      <c r="V2184" s="40" t="str">
        <f t="shared" si="546"/>
        <v>Normal</v>
      </c>
      <c r="W2184" s="40">
        <f t="shared" si="547"/>
        <v>0</v>
      </c>
      <c r="X2184" s="40">
        <f t="shared" si="548"/>
        <v>0</v>
      </c>
      <c r="Y2184" s="40">
        <f t="shared" si="549"/>
        <v>0</v>
      </c>
      <c r="Z2184" s="40">
        <f t="shared" si="550"/>
        <v>0</v>
      </c>
      <c r="AA2184" s="40">
        <f t="shared" si="551"/>
        <v>1</v>
      </c>
      <c r="AB2184" s="40">
        <f t="shared" si="552"/>
        <v>0</v>
      </c>
      <c r="AC2184" s="41" t="s">
        <v>131</v>
      </c>
      <c r="AD2184" s="41" t="s">
        <v>280</v>
      </c>
      <c r="AE2184" s="41" t="s">
        <v>258</v>
      </c>
      <c r="AF2184" s="41" t="s">
        <v>216</v>
      </c>
      <c r="AG2184" s="41" t="s">
        <v>56</v>
      </c>
      <c r="AH2184" s="41" t="s">
        <v>56</v>
      </c>
      <c r="AI2184" s="41" t="s">
        <v>56</v>
      </c>
      <c r="AJ2184" s="41" t="s">
        <v>160</v>
      </c>
      <c r="AK2184" s="41" t="s">
        <v>56</v>
      </c>
    </row>
    <row r="2185" spans="1:37" s="41" customFormat="1" ht="15.75" hidden="1" thickBot="1" x14ac:dyDescent="0.3">
      <c r="A2185" s="11" t="s">
        <v>53</v>
      </c>
      <c r="B2185" s="12" t="s">
        <v>8</v>
      </c>
      <c r="C2185" s="13" t="s">
        <v>52</v>
      </c>
      <c r="D2185" s="14" t="s">
        <v>47</v>
      </c>
      <c r="E2185" s="13" t="s">
        <v>4603</v>
      </c>
      <c r="F2185" s="4" t="s">
        <v>103</v>
      </c>
      <c r="G2185" s="4" t="s">
        <v>245</v>
      </c>
      <c r="H2185" s="15">
        <v>43177.291666666664</v>
      </c>
      <c r="I2185" s="15">
        <v>43177.625</v>
      </c>
      <c r="J2185" s="131" t="s">
        <v>5537</v>
      </c>
      <c r="K2185" s="45" t="s">
        <v>9</v>
      </c>
      <c r="L2185" s="47" t="s">
        <v>7</v>
      </c>
      <c r="M2185" s="47" t="s">
        <v>56</v>
      </c>
      <c r="N2185" s="9" t="str">
        <f t="shared" si="538"/>
        <v>Standard</v>
      </c>
      <c r="O2185" s="10" t="str">
        <f t="shared" si="539"/>
        <v>Successful</v>
      </c>
      <c r="P2185" s="10" t="str">
        <f t="shared" si="540"/>
        <v>On Time</v>
      </c>
      <c r="Q2185" s="9">
        <f t="shared" si="541"/>
        <v>1</v>
      </c>
      <c r="R2185" s="9">
        <f t="shared" si="542"/>
        <v>1</v>
      </c>
      <c r="S2185" s="9">
        <f t="shared" si="543"/>
        <v>0</v>
      </c>
      <c r="T2185" s="9" t="str">
        <f t="shared" si="544"/>
        <v>March</v>
      </c>
      <c r="U2185" s="40">
        <f t="shared" si="545"/>
        <v>0</v>
      </c>
      <c r="V2185" s="40" t="str">
        <f t="shared" si="546"/>
        <v>Normal</v>
      </c>
      <c r="W2185" s="40">
        <f t="shared" si="547"/>
        <v>0</v>
      </c>
      <c r="X2185" s="40">
        <f t="shared" si="548"/>
        <v>0</v>
      </c>
      <c r="Y2185" s="40">
        <f t="shared" si="549"/>
        <v>0</v>
      </c>
      <c r="Z2185" s="40">
        <f t="shared" si="550"/>
        <v>0</v>
      </c>
      <c r="AA2185" s="40">
        <f t="shared" si="551"/>
        <v>1</v>
      </c>
      <c r="AB2185" s="40">
        <f t="shared" si="552"/>
        <v>0</v>
      </c>
      <c r="AC2185" s="41" t="s">
        <v>131</v>
      </c>
      <c r="AD2185" s="41" t="s">
        <v>3969</v>
      </c>
      <c r="AE2185" s="41" t="s">
        <v>147</v>
      </c>
      <c r="AF2185" s="41" t="s">
        <v>8</v>
      </c>
      <c r="AG2185" s="41" t="s">
        <v>56</v>
      </c>
      <c r="AH2185" s="41" t="s">
        <v>56</v>
      </c>
      <c r="AI2185" s="41" t="s">
        <v>56</v>
      </c>
      <c r="AJ2185" s="41" t="s">
        <v>160</v>
      </c>
      <c r="AK2185" s="41" t="s">
        <v>56</v>
      </c>
    </row>
    <row r="2186" spans="1:37" s="41" customFormat="1" ht="15.75" hidden="1" thickBot="1" x14ac:dyDescent="0.3">
      <c r="A2186" s="11" t="s">
        <v>53</v>
      </c>
      <c r="B2186" s="12" t="s">
        <v>8</v>
      </c>
      <c r="C2186" s="13" t="s">
        <v>52</v>
      </c>
      <c r="D2186" s="14" t="s">
        <v>47</v>
      </c>
      <c r="E2186" s="13" t="s">
        <v>4604</v>
      </c>
      <c r="F2186" s="4" t="s">
        <v>103</v>
      </c>
      <c r="G2186" s="4" t="s">
        <v>732</v>
      </c>
      <c r="H2186" s="15">
        <v>43174.708333333336</v>
      </c>
      <c r="I2186" s="15">
        <v>43175.833333333336</v>
      </c>
      <c r="J2186" s="131" t="s">
        <v>5538</v>
      </c>
      <c r="K2186" s="45" t="s">
        <v>9</v>
      </c>
      <c r="L2186" s="47" t="s">
        <v>7</v>
      </c>
      <c r="M2186" s="47" t="s">
        <v>56</v>
      </c>
      <c r="N2186" s="9" t="str">
        <f t="shared" si="538"/>
        <v>Standard</v>
      </c>
      <c r="O2186" s="10" t="str">
        <f t="shared" si="539"/>
        <v>Successful</v>
      </c>
      <c r="P2186" s="10" t="str">
        <f t="shared" si="540"/>
        <v>On Time</v>
      </c>
      <c r="Q2186" s="9">
        <f t="shared" si="541"/>
        <v>1</v>
      </c>
      <c r="R2186" s="9">
        <f t="shared" si="542"/>
        <v>1</v>
      </c>
      <c r="S2186" s="9">
        <f t="shared" si="543"/>
        <v>0</v>
      </c>
      <c r="T2186" s="9" t="str">
        <f t="shared" si="544"/>
        <v>March</v>
      </c>
      <c r="U2186" s="40">
        <f t="shared" si="545"/>
        <v>0</v>
      </c>
      <c r="V2186" s="40" t="str">
        <f t="shared" si="546"/>
        <v>Normal</v>
      </c>
      <c r="W2186" s="40">
        <f t="shared" si="547"/>
        <v>0</v>
      </c>
      <c r="X2186" s="40">
        <f t="shared" si="548"/>
        <v>0</v>
      </c>
      <c r="Y2186" s="40">
        <f t="shared" si="549"/>
        <v>0</v>
      </c>
      <c r="Z2186" s="40">
        <f t="shared" si="550"/>
        <v>0</v>
      </c>
      <c r="AA2186" s="40">
        <f t="shared" si="551"/>
        <v>1</v>
      </c>
      <c r="AB2186" s="40">
        <f t="shared" si="552"/>
        <v>0</v>
      </c>
      <c r="AC2186" s="41" t="s">
        <v>131</v>
      </c>
      <c r="AD2186" s="41" t="s">
        <v>3970</v>
      </c>
      <c r="AE2186" s="41" t="s">
        <v>147</v>
      </c>
      <c r="AF2186" s="41" t="s">
        <v>8</v>
      </c>
      <c r="AG2186" s="41" t="s">
        <v>56</v>
      </c>
      <c r="AH2186" s="41" t="s">
        <v>56</v>
      </c>
      <c r="AI2186" s="41" t="s">
        <v>56</v>
      </c>
      <c r="AJ2186" s="41" t="s">
        <v>160</v>
      </c>
      <c r="AK2186" s="41" t="s">
        <v>56</v>
      </c>
    </row>
    <row r="2187" spans="1:37" s="41" customFormat="1" ht="15.75" hidden="1" thickBot="1" x14ac:dyDescent="0.3">
      <c r="A2187" s="11" t="s">
        <v>53</v>
      </c>
      <c r="B2187" s="12" t="s">
        <v>216</v>
      </c>
      <c r="C2187" s="13" t="s">
        <v>52</v>
      </c>
      <c r="D2187" s="14" t="s">
        <v>47</v>
      </c>
      <c r="E2187" s="13" t="s">
        <v>4605</v>
      </c>
      <c r="F2187" s="4" t="s">
        <v>99</v>
      </c>
      <c r="G2187" s="4" t="s">
        <v>170</v>
      </c>
      <c r="H2187" s="15">
        <v>43178.333333333336</v>
      </c>
      <c r="I2187" s="15">
        <v>43178.791666666664</v>
      </c>
      <c r="J2187" s="131" t="s">
        <v>5539</v>
      </c>
      <c r="K2187" s="45" t="s">
        <v>9</v>
      </c>
      <c r="L2187" s="47" t="s">
        <v>7</v>
      </c>
      <c r="M2187" s="47" t="s">
        <v>56</v>
      </c>
      <c r="N2187" s="9" t="str">
        <f t="shared" si="538"/>
        <v>Standard</v>
      </c>
      <c r="O2187" s="10" t="str">
        <f t="shared" si="539"/>
        <v>Successful</v>
      </c>
      <c r="P2187" s="10" t="str">
        <f t="shared" si="540"/>
        <v>On Time</v>
      </c>
      <c r="Q2187" s="9">
        <f t="shared" si="541"/>
        <v>1</v>
      </c>
      <c r="R2187" s="9">
        <f t="shared" si="542"/>
        <v>1</v>
      </c>
      <c r="S2187" s="9">
        <f t="shared" si="543"/>
        <v>0</v>
      </c>
      <c r="T2187" s="9" t="str">
        <f t="shared" si="544"/>
        <v>March</v>
      </c>
      <c r="U2187" s="40">
        <f t="shared" si="545"/>
        <v>0</v>
      </c>
      <c r="V2187" s="40" t="str">
        <f t="shared" si="546"/>
        <v>Normal</v>
      </c>
      <c r="W2187" s="40">
        <f t="shared" si="547"/>
        <v>0</v>
      </c>
      <c r="X2187" s="40">
        <f t="shared" si="548"/>
        <v>0</v>
      </c>
      <c r="Y2187" s="40">
        <f t="shared" si="549"/>
        <v>0</v>
      </c>
      <c r="Z2187" s="40">
        <f t="shared" si="550"/>
        <v>0</v>
      </c>
      <c r="AA2187" s="40">
        <f t="shared" si="551"/>
        <v>1</v>
      </c>
      <c r="AB2187" s="40">
        <f t="shared" si="552"/>
        <v>0</v>
      </c>
      <c r="AC2187" s="41" t="s">
        <v>131</v>
      </c>
      <c r="AD2187" s="41" t="s">
        <v>523</v>
      </c>
      <c r="AE2187" s="41" t="s">
        <v>421</v>
      </c>
      <c r="AF2187" s="41" t="s">
        <v>216</v>
      </c>
      <c r="AG2187" s="41" t="s">
        <v>56</v>
      </c>
      <c r="AH2187" s="41" t="s">
        <v>56</v>
      </c>
      <c r="AI2187" s="41" t="s">
        <v>56</v>
      </c>
      <c r="AJ2187" s="41" t="s">
        <v>160</v>
      </c>
      <c r="AK2187" s="41" t="s">
        <v>56</v>
      </c>
    </row>
    <row r="2188" spans="1:37" s="41" customFormat="1" ht="15.75" hidden="1" thickBot="1" x14ac:dyDescent="0.3">
      <c r="A2188" s="11" t="s">
        <v>638</v>
      </c>
      <c r="B2188" s="12" t="s">
        <v>216</v>
      </c>
      <c r="C2188" s="13" t="s">
        <v>46</v>
      </c>
      <c r="D2188" s="14" t="s">
        <v>47</v>
      </c>
      <c r="E2188" s="13" t="s">
        <v>4606</v>
      </c>
      <c r="F2188" s="4" t="s">
        <v>640</v>
      </c>
      <c r="G2188" s="4" t="s">
        <v>641</v>
      </c>
      <c r="H2188" s="15">
        <v>43178.625</v>
      </c>
      <c r="I2188" s="15">
        <v>43178.708333333336</v>
      </c>
      <c r="J2188" s="131" t="s">
        <v>667</v>
      </c>
      <c r="K2188" s="45" t="s">
        <v>9</v>
      </c>
      <c r="L2188" s="47" t="s">
        <v>7</v>
      </c>
      <c r="M2188" s="47" t="s">
        <v>56</v>
      </c>
      <c r="N2188" s="9" t="str">
        <f t="shared" si="538"/>
        <v>Minor</v>
      </c>
      <c r="O2188" s="10" t="str">
        <f t="shared" si="539"/>
        <v>Successful</v>
      </c>
      <c r="P2188" s="10" t="str">
        <f t="shared" si="540"/>
        <v>On Time</v>
      </c>
      <c r="Q2188" s="9">
        <f t="shared" si="541"/>
        <v>1</v>
      </c>
      <c r="R2188" s="9">
        <f t="shared" si="542"/>
        <v>1</v>
      </c>
      <c r="S2188" s="9">
        <f t="shared" si="543"/>
        <v>0</v>
      </c>
      <c r="T2188" s="9" t="str">
        <f t="shared" si="544"/>
        <v>March</v>
      </c>
      <c r="U2188" s="40">
        <f t="shared" si="545"/>
        <v>0</v>
      </c>
      <c r="V2188" s="40" t="str">
        <f t="shared" si="546"/>
        <v>Normal</v>
      </c>
      <c r="W2188" s="40">
        <f t="shared" si="547"/>
        <v>0</v>
      </c>
      <c r="X2188" s="40">
        <f t="shared" si="548"/>
        <v>0</v>
      </c>
      <c r="Y2188" s="40">
        <f t="shared" si="549"/>
        <v>0</v>
      </c>
      <c r="Z2188" s="40">
        <f t="shared" si="550"/>
        <v>0</v>
      </c>
      <c r="AA2188" s="40">
        <f t="shared" si="551"/>
        <v>1</v>
      </c>
      <c r="AB2188" s="40">
        <f t="shared" si="552"/>
        <v>0</v>
      </c>
      <c r="AC2188" s="41" t="s">
        <v>131</v>
      </c>
      <c r="AD2188" s="41" t="s">
        <v>675</v>
      </c>
      <c r="AE2188" s="41" t="s">
        <v>419</v>
      </c>
      <c r="AF2188" s="41" t="s">
        <v>216</v>
      </c>
      <c r="AG2188" s="41" t="s">
        <v>56</v>
      </c>
      <c r="AH2188" s="41" t="s">
        <v>56</v>
      </c>
      <c r="AI2188" s="41" t="s">
        <v>56</v>
      </c>
      <c r="AJ2188" s="41" t="s">
        <v>160</v>
      </c>
      <c r="AK2188" s="41" t="s">
        <v>56</v>
      </c>
    </row>
    <row r="2189" spans="1:37" s="41" customFormat="1" ht="15.75" hidden="1" thickBot="1" x14ac:dyDescent="0.3">
      <c r="A2189" s="11" t="s">
        <v>638</v>
      </c>
      <c r="B2189" s="12" t="s">
        <v>216</v>
      </c>
      <c r="C2189" s="13" t="s">
        <v>46</v>
      </c>
      <c r="D2189" s="14" t="s">
        <v>47</v>
      </c>
      <c r="E2189" s="13" t="s">
        <v>4607</v>
      </c>
      <c r="F2189" s="4" t="s">
        <v>687</v>
      </c>
      <c r="G2189" s="4" t="s">
        <v>728</v>
      </c>
      <c r="H2189" s="15">
        <v>43176.791666666664</v>
      </c>
      <c r="I2189" s="15">
        <v>43178.666666666664</v>
      </c>
      <c r="J2189" s="131" t="s">
        <v>1659</v>
      </c>
      <c r="K2189" s="45" t="s">
        <v>9</v>
      </c>
      <c r="L2189" s="47" t="s">
        <v>7</v>
      </c>
      <c r="M2189" s="47" t="s">
        <v>56</v>
      </c>
      <c r="N2189" s="9" t="str">
        <f t="shared" si="538"/>
        <v>Minor</v>
      </c>
      <c r="O2189" s="10" t="str">
        <f t="shared" si="539"/>
        <v>Successful</v>
      </c>
      <c r="P2189" s="10" t="str">
        <f t="shared" si="540"/>
        <v>On Time</v>
      </c>
      <c r="Q2189" s="9">
        <f t="shared" si="541"/>
        <v>1</v>
      </c>
      <c r="R2189" s="9">
        <f t="shared" si="542"/>
        <v>1</v>
      </c>
      <c r="S2189" s="9">
        <f t="shared" si="543"/>
        <v>0</v>
      </c>
      <c r="T2189" s="9" t="str">
        <f t="shared" si="544"/>
        <v>March</v>
      </c>
      <c r="U2189" s="40">
        <f t="shared" si="545"/>
        <v>0</v>
      </c>
      <c r="V2189" s="40" t="str">
        <f t="shared" si="546"/>
        <v>Normal</v>
      </c>
      <c r="W2189" s="40">
        <f t="shared" si="547"/>
        <v>0</v>
      </c>
      <c r="X2189" s="40">
        <f t="shared" si="548"/>
        <v>0</v>
      </c>
      <c r="Y2189" s="40">
        <f t="shared" si="549"/>
        <v>0</v>
      </c>
      <c r="Z2189" s="40">
        <f t="shared" si="550"/>
        <v>0</v>
      </c>
      <c r="AA2189" s="40">
        <f t="shared" si="551"/>
        <v>1</v>
      </c>
      <c r="AB2189" s="40">
        <f t="shared" si="552"/>
        <v>0</v>
      </c>
      <c r="AC2189" s="41" t="s">
        <v>131</v>
      </c>
      <c r="AD2189" s="41" t="s">
        <v>5880</v>
      </c>
      <c r="AE2189" s="41" t="s">
        <v>694</v>
      </c>
      <c r="AF2189" s="41" t="s">
        <v>216</v>
      </c>
      <c r="AG2189" s="41" t="s">
        <v>56</v>
      </c>
      <c r="AH2189" s="41" t="s">
        <v>56</v>
      </c>
      <c r="AI2189" s="41" t="s">
        <v>56</v>
      </c>
      <c r="AJ2189" s="41" t="s">
        <v>160</v>
      </c>
      <c r="AK2189" s="41" t="s">
        <v>56</v>
      </c>
    </row>
    <row r="2190" spans="1:37" s="41" customFormat="1" ht="15.75" hidden="1" thickBot="1" x14ac:dyDescent="0.3">
      <c r="A2190" s="11" t="s">
        <v>53</v>
      </c>
      <c r="B2190" s="12" t="s">
        <v>216</v>
      </c>
      <c r="C2190" s="13" t="s">
        <v>52</v>
      </c>
      <c r="D2190" s="14" t="s">
        <v>47</v>
      </c>
      <c r="E2190" s="13" t="s">
        <v>4608</v>
      </c>
      <c r="F2190" s="4" t="s">
        <v>81</v>
      </c>
      <c r="G2190" s="4" t="s">
        <v>1625</v>
      </c>
      <c r="H2190" s="15">
        <v>43179.4375</v>
      </c>
      <c r="I2190" s="15">
        <v>43179.708333333336</v>
      </c>
      <c r="J2190" s="131" t="s">
        <v>5540</v>
      </c>
      <c r="K2190" s="45" t="s">
        <v>9</v>
      </c>
      <c r="L2190" s="47" t="s">
        <v>7</v>
      </c>
      <c r="M2190" s="47" t="s">
        <v>56</v>
      </c>
      <c r="N2190" s="9" t="str">
        <f t="shared" si="538"/>
        <v>Standard</v>
      </c>
      <c r="O2190" s="10" t="str">
        <f t="shared" si="539"/>
        <v>Successful</v>
      </c>
      <c r="P2190" s="10" t="str">
        <f t="shared" si="540"/>
        <v>On Time</v>
      </c>
      <c r="Q2190" s="9">
        <f t="shared" si="541"/>
        <v>1</v>
      </c>
      <c r="R2190" s="9">
        <f t="shared" si="542"/>
        <v>1</v>
      </c>
      <c r="S2190" s="9">
        <f t="shared" si="543"/>
        <v>0</v>
      </c>
      <c r="T2190" s="9" t="str">
        <f t="shared" si="544"/>
        <v>March</v>
      </c>
      <c r="U2190" s="40">
        <f t="shared" si="545"/>
        <v>0</v>
      </c>
      <c r="V2190" s="40" t="str">
        <f t="shared" si="546"/>
        <v>Normal</v>
      </c>
      <c r="W2190" s="40">
        <f t="shared" si="547"/>
        <v>0</v>
      </c>
      <c r="X2190" s="40">
        <f t="shared" si="548"/>
        <v>0</v>
      </c>
      <c r="Y2190" s="40">
        <f t="shared" si="549"/>
        <v>0</v>
      </c>
      <c r="Z2190" s="40">
        <f t="shared" si="550"/>
        <v>0</v>
      </c>
      <c r="AA2190" s="40">
        <f t="shared" si="551"/>
        <v>1</v>
      </c>
      <c r="AB2190" s="40">
        <f t="shared" si="552"/>
        <v>0</v>
      </c>
      <c r="AC2190" s="41" t="s">
        <v>131</v>
      </c>
      <c r="AD2190" s="41" t="s">
        <v>291</v>
      </c>
      <c r="AE2190" s="41" t="s">
        <v>419</v>
      </c>
      <c r="AF2190" s="41" t="s">
        <v>216</v>
      </c>
      <c r="AG2190" s="41" t="s">
        <v>56</v>
      </c>
      <c r="AH2190" s="41" t="s">
        <v>56</v>
      </c>
      <c r="AI2190" s="41" t="s">
        <v>56</v>
      </c>
      <c r="AJ2190" s="41" t="s">
        <v>160</v>
      </c>
      <c r="AK2190" s="41" t="s">
        <v>56</v>
      </c>
    </row>
    <row r="2191" spans="1:37" s="41" customFormat="1" ht="15.75" hidden="1" thickBot="1" x14ac:dyDescent="0.3">
      <c r="A2191" s="11" t="s">
        <v>53</v>
      </c>
      <c r="B2191" s="12" t="s">
        <v>216</v>
      </c>
      <c r="C2191" s="13" t="s">
        <v>46</v>
      </c>
      <c r="D2191" s="14" t="s">
        <v>47</v>
      </c>
      <c r="E2191" s="13" t="s">
        <v>4609</v>
      </c>
      <c r="F2191" s="4" t="s">
        <v>110</v>
      </c>
      <c r="G2191" s="4" t="s">
        <v>487</v>
      </c>
      <c r="H2191" s="15">
        <v>43178.375</v>
      </c>
      <c r="I2191" s="15">
        <v>43179.75</v>
      </c>
      <c r="J2191" s="131" t="s">
        <v>5541</v>
      </c>
      <c r="K2191" s="45" t="s">
        <v>9</v>
      </c>
      <c r="L2191" s="47" t="s">
        <v>7</v>
      </c>
      <c r="M2191" s="47" t="s">
        <v>56</v>
      </c>
      <c r="N2191" s="9" t="str">
        <f t="shared" si="538"/>
        <v>Minor</v>
      </c>
      <c r="O2191" s="10" t="str">
        <f t="shared" si="539"/>
        <v>Successful</v>
      </c>
      <c r="P2191" s="10" t="str">
        <f t="shared" si="540"/>
        <v>On Time</v>
      </c>
      <c r="Q2191" s="9">
        <f t="shared" si="541"/>
        <v>1</v>
      </c>
      <c r="R2191" s="9">
        <f t="shared" si="542"/>
        <v>1</v>
      </c>
      <c r="S2191" s="9">
        <f t="shared" si="543"/>
        <v>0</v>
      </c>
      <c r="T2191" s="9" t="str">
        <f t="shared" si="544"/>
        <v>March</v>
      </c>
      <c r="U2191" s="40">
        <f t="shared" si="545"/>
        <v>0</v>
      </c>
      <c r="V2191" s="40" t="str">
        <f t="shared" si="546"/>
        <v>Normal</v>
      </c>
      <c r="W2191" s="40">
        <f t="shared" si="547"/>
        <v>0</v>
      </c>
      <c r="X2191" s="40">
        <f t="shared" si="548"/>
        <v>0</v>
      </c>
      <c r="Y2191" s="40">
        <f t="shared" si="549"/>
        <v>0</v>
      </c>
      <c r="Z2191" s="40">
        <f t="shared" si="550"/>
        <v>0</v>
      </c>
      <c r="AA2191" s="40">
        <f t="shared" si="551"/>
        <v>1</v>
      </c>
      <c r="AB2191" s="40">
        <f t="shared" si="552"/>
        <v>0</v>
      </c>
      <c r="AC2191" s="41" t="s">
        <v>131</v>
      </c>
      <c r="AD2191" s="41" t="s">
        <v>280</v>
      </c>
      <c r="AE2191" s="41" t="s">
        <v>425</v>
      </c>
      <c r="AF2191" s="41" t="s">
        <v>216</v>
      </c>
      <c r="AG2191" s="41" t="s">
        <v>56</v>
      </c>
      <c r="AH2191" s="41" t="s">
        <v>56</v>
      </c>
      <c r="AI2191" s="41" t="s">
        <v>56</v>
      </c>
      <c r="AJ2191" s="41" t="s">
        <v>160</v>
      </c>
      <c r="AK2191" s="41" t="s">
        <v>56</v>
      </c>
    </row>
    <row r="2192" spans="1:37" s="41" customFormat="1" ht="15.75" hidden="1" thickBot="1" x14ac:dyDescent="0.3">
      <c r="A2192" s="11" t="s">
        <v>53</v>
      </c>
      <c r="B2192" s="12" t="s">
        <v>216</v>
      </c>
      <c r="C2192" s="13" t="s">
        <v>52</v>
      </c>
      <c r="D2192" s="14" t="s">
        <v>47</v>
      </c>
      <c r="E2192" s="13" t="s">
        <v>4610</v>
      </c>
      <c r="F2192" s="4" t="s">
        <v>107</v>
      </c>
      <c r="G2192" s="4" t="s">
        <v>4974</v>
      </c>
      <c r="H2192" s="15">
        <v>43179.416666666664</v>
      </c>
      <c r="I2192" s="15">
        <v>43179.625</v>
      </c>
      <c r="J2192" s="131" t="s">
        <v>60</v>
      </c>
      <c r="K2192" s="45" t="s">
        <v>9</v>
      </c>
      <c r="L2192" s="47" t="s">
        <v>7</v>
      </c>
      <c r="M2192" s="47" t="s">
        <v>56</v>
      </c>
      <c r="N2192" s="9" t="str">
        <f t="shared" si="538"/>
        <v>Standard</v>
      </c>
      <c r="O2192" s="10" t="str">
        <f t="shared" si="539"/>
        <v>Successful</v>
      </c>
      <c r="P2192" s="10" t="str">
        <f t="shared" si="540"/>
        <v>On Time</v>
      </c>
      <c r="Q2192" s="9">
        <f t="shared" si="541"/>
        <v>1</v>
      </c>
      <c r="R2192" s="9">
        <f t="shared" si="542"/>
        <v>1</v>
      </c>
      <c r="S2192" s="9">
        <f t="shared" si="543"/>
        <v>0</v>
      </c>
      <c r="T2192" s="9" t="str">
        <f t="shared" si="544"/>
        <v>March</v>
      </c>
      <c r="U2192" s="40">
        <f t="shared" si="545"/>
        <v>0</v>
      </c>
      <c r="V2192" s="40" t="str">
        <f t="shared" si="546"/>
        <v>Normal</v>
      </c>
      <c r="W2192" s="40">
        <f t="shared" si="547"/>
        <v>0</v>
      </c>
      <c r="X2192" s="40">
        <f t="shared" si="548"/>
        <v>0</v>
      </c>
      <c r="Y2192" s="40">
        <f t="shared" si="549"/>
        <v>0</v>
      </c>
      <c r="Z2192" s="40">
        <f t="shared" si="550"/>
        <v>0</v>
      </c>
      <c r="AA2192" s="40">
        <f t="shared" si="551"/>
        <v>1</v>
      </c>
      <c r="AB2192" s="40">
        <f t="shared" si="552"/>
        <v>0</v>
      </c>
      <c r="AC2192" s="41" t="s">
        <v>131</v>
      </c>
      <c r="AD2192" s="41" t="s">
        <v>290</v>
      </c>
      <c r="AE2192" s="41" t="s">
        <v>419</v>
      </c>
      <c r="AF2192" s="41" t="s">
        <v>216</v>
      </c>
      <c r="AG2192" s="41" t="s">
        <v>56</v>
      </c>
      <c r="AH2192" s="41" t="s">
        <v>56</v>
      </c>
      <c r="AI2192" s="41" t="s">
        <v>56</v>
      </c>
      <c r="AJ2192" s="41" t="s">
        <v>160</v>
      </c>
      <c r="AK2192" s="41" t="s">
        <v>56</v>
      </c>
    </row>
    <row r="2193" spans="1:37" s="41" customFormat="1" ht="15.75" hidden="1" thickBot="1" x14ac:dyDescent="0.3">
      <c r="A2193" s="11" t="s">
        <v>53</v>
      </c>
      <c r="B2193" s="12" t="s">
        <v>216</v>
      </c>
      <c r="C2193" s="13" t="s">
        <v>52</v>
      </c>
      <c r="D2193" s="14" t="s">
        <v>47</v>
      </c>
      <c r="E2193" s="13" t="s">
        <v>4611</v>
      </c>
      <c r="F2193" s="4" t="s">
        <v>107</v>
      </c>
      <c r="G2193" s="4" t="s">
        <v>4974</v>
      </c>
      <c r="H2193" s="15">
        <v>43180.395833333336</v>
      </c>
      <c r="I2193" s="15">
        <v>43180.5625</v>
      </c>
      <c r="J2193" s="131" t="s">
        <v>60</v>
      </c>
      <c r="K2193" s="45" t="s">
        <v>9</v>
      </c>
      <c r="L2193" s="47" t="s">
        <v>7</v>
      </c>
      <c r="M2193" s="47" t="s">
        <v>56</v>
      </c>
      <c r="N2193" s="9" t="str">
        <f t="shared" si="538"/>
        <v>Standard</v>
      </c>
      <c r="O2193" s="10" t="str">
        <f t="shared" si="539"/>
        <v>Successful</v>
      </c>
      <c r="P2193" s="10" t="str">
        <f t="shared" si="540"/>
        <v>On Time</v>
      </c>
      <c r="Q2193" s="9">
        <f t="shared" si="541"/>
        <v>1</v>
      </c>
      <c r="R2193" s="9">
        <f t="shared" si="542"/>
        <v>1</v>
      </c>
      <c r="S2193" s="9">
        <f t="shared" si="543"/>
        <v>0</v>
      </c>
      <c r="T2193" s="9" t="str">
        <f t="shared" si="544"/>
        <v>March</v>
      </c>
      <c r="U2193" s="40">
        <f t="shared" si="545"/>
        <v>0</v>
      </c>
      <c r="V2193" s="40" t="str">
        <f t="shared" si="546"/>
        <v>Normal</v>
      </c>
      <c r="W2193" s="40">
        <f t="shared" si="547"/>
        <v>0</v>
      </c>
      <c r="X2193" s="40">
        <f t="shared" si="548"/>
        <v>0</v>
      </c>
      <c r="Y2193" s="40">
        <f t="shared" si="549"/>
        <v>0</v>
      </c>
      <c r="Z2193" s="40">
        <f t="shared" si="550"/>
        <v>0</v>
      </c>
      <c r="AA2193" s="40">
        <f t="shared" si="551"/>
        <v>1</v>
      </c>
      <c r="AB2193" s="40">
        <f t="shared" si="552"/>
        <v>0</v>
      </c>
      <c r="AC2193" s="41" t="s">
        <v>131</v>
      </c>
      <c r="AD2193" s="41" t="s">
        <v>290</v>
      </c>
      <c r="AE2193" s="41" t="s">
        <v>419</v>
      </c>
      <c r="AF2193" s="41" t="s">
        <v>216</v>
      </c>
      <c r="AG2193" s="41" t="s">
        <v>56</v>
      </c>
      <c r="AH2193" s="41" t="s">
        <v>56</v>
      </c>
      <c r="AI2193" s="41" t="s">
        <v>56</v>
      </c>
      <c r="AJ2193" s="41" t="s">
        <v>160</v>
      </c>
      <c r="AK2193" s="41" t="s">
        <v>56</v>
      </c>
    </row>
    <row r="2194" spans="1:37" s="41" customFormat="1" ht="15.75" hidden="1" thickBot="1" x14ac:dyDescent="0.3">
      <c r="A2194" s="11" t="s">
        <v>53</v>
      </c>
      <c r="B2194" s="12" t="s">
        <v>8</v>
      </c>
      <c r="C2194" s="13" t="s">
        <v>52</v>
      </c>
      <c r="D2194" s="14" t="s">
        <v>47</v>
      </c>
      <c r="E2194" s="13" t="s">
        <v>4612</v>
      </c>
      <c r="F2194" s="4" t="s">
        <v>103</v>
      </c>
      <c r="G2194" s="4" t="s">
        <v>245</v>
      </c>
      <c r="H2194" s="15">
        <v>43179.5</v>
      </c>
      <c r="I2194" s="15">
        <v>43179.666666666664</v>
      </c>
      <c r="J2194" s="131" t="s">
        <v>5542</v>
      </c>
      <c r="K2194" s="45" t="s">
        <v>9</v>
      </c>
      <c r="L2194" s="47" t="s">
        <v>7</v>
      </c>
      <c r="M2194" s="47" t="s">
        <v>56</v>
      </c>
      <c r="N2194" s="9" t="str">
        <f t="shared" si="538"/>
        <v>Standard</v>
      </c>
      <c r="O2194" s="10" t="str">
        <f t="shared" si="539"/>
        <v>Successful</v>
      </c>
      <c r="P2194" s="10" t="str">
        <f t="shared" si="540"/>
        <v>On Time</v>
      </c>
      <c r="Q2194" s="9">
        <f t="shared" si="541"/>
        <v>1</v>
      </c>
      <c r="R2194" s="9">
        <f t="shared" si="542"/>
        <v>1</v>
      </c>
      <c r="S2194" s="9">
        <f t="shared" si="543"/>
        <v>0</v>
      </c>
      <c r="T2194" s="9" t="str">
        <f t="shared" si="544"/>
        <v>March</v>
      </c>
      <c r="U2194" s="40">
        <f t="shared" si="545"/>
        <v>0</v>
      </c>
      <c r="V2194" s="40" t="str">
        <f t="shared" si="546"/>
        <v>Normal</v>
      </c>
      <c r="W2194" s="40">
        <f t="shared" si="547"/>
        <v>0</v>
      </c>
      <c r="X2194" s="40">
        <f t="shared" si="548"/>
        <v>0</v>
      </c>
      <c r="Y2194" s="40">
        <f t="shared" si="549"/>
        <v>0</v>
      </c>
      <c r="Z2194" s="40">
        <f t="shared" si="550"/>
        <v>0</v>
      </c>
      <c r="AA2194" s="40">
        <f t="shared" si="551"/>
        <v>1</v>
      </c>
      <c r="AB2194" s="40">
        <f t="shared" si="552"/>
        <v>0</v>
      </c>
      <c r="AC2194" s="41" t="s">
        <v>131</v>
      </c>
      <c r="AD2194" s="41" t="s">
        <v>3958</v>
      </c>
      <c r="AE2194" s="41" t="s">
        <v>147</v>
      </c>
      <c r="AF2194" s="41" t="s">
        <v>8</v>
      </c>
      <c r="AG2194" s="41" t="s">
        <v>56</v>
      </c>
      <c r="AH2194" s="41" t="s">
        <v>56</v>
      </c>
      <c r="AI2194" s="41" t="s">
        <v>56</v>
      </c>
      <c r="AJ2194" s="41" t="s">
        <v>160</v>
      </c>
      <c r="AK2194" s="41" t="s">
        <v>56</v>
      </c>
    </row>
    <row r="2195" spans="1:37" s="41" customFormat="1" ht="15.75" hidden="1" thickBot="1" x14ac:dyDescent="0.3">
      <c r="A2195" s="11" t="s">
        <v>53</v>
      </c>
      <c r="B2195" s="12" t="s">
        <v>8</v>
      </c>
      <c r="C2195" s="13" t="s">
        <v>46</v>
      </c>
      <c r="D2195" s="14" t="s">
        <v>47</v>
      </c>
      <c r="E2195" s="13" t="s">
        <v>4613</v>
      </c>
      <c r="F2195" s="4" t="s">
        <v>99</v>
      </c>
      <c r="G2195" s="4" t="s">
        <v>4959</v>
      </c>
      <c r="H2195" s="15">
        <v>43180.5</v>
      </c>
      <c r="I2195" s="15">
        <v>43180.541666666664</v>
      </c>
      <c r="J2195" s="131" t="s">
        <v>5543</v>
      </c>
      <c r="K2195" s="45" t="s">
        <v>9</v>
      </c>
      <c r="L2195" s="47" t="s">
        <v>7</v>
      </c>
      <c r="M2195" s="47" t="s">
        <v>56</v>
      </c>
      <c r="N2195" s="9" t="str">
        <f t="shared" si="538"/>
        <v>Minor</v>
      </c>
      <c r="O2195" s="10" t="str">
        <f t="shared" si="539"/>
        <v>Successful</v>
      </c>
      <c r="P2195" s="10" t="str">
        <f t="shared" si="540"/>
        <v>On Time</v>
      </c>
      <c r="Q2195" s="9">
        <f t="shared" si="541"/>
        <v>1</v>
      </c>
      <c r="R2195" s="9">
        <f t="shared" si="542"/>
        <v>1</v>
      </c>
      <c r="S2195" s="9">
        <f t="shared" si="543"/>
        <v>0</v>
      </c>
      <c r="T2195" s="9" t="str">
        <f t="shared" si="544"/>
        <v>March</v>
      </c>
      <c r="U2195" s="40">
        <f t="shared" si="545"/>
        <v>1</v>
      </c>
      <c r="V2195" s="40" t="str">
        <f t="shared" si="546"/>
        <v>SLT</v>
      </c>
      <c r="W2195" s="40">
        <f t="shared" si="547"/>
        <v>0</v>
      </c>
      <c r="X2195" s="40">
        <f t="shared" si="548"/>
        <v>0</v>
      </c>
      <c r="Y2195" s="40">
        <f t="shared" si="549"/>
        <v>0</v>
      </c>
      <c r="Z2195" s="40">
        <f t="shared" si="550"/>
        <v>0</v>
      </c>
      <c r="AA2195" s="40">
        <f t="shared" si="551"/>
        <v>1</v>
      </c>
      <c r="AB2195" s="40">
        <f t="shared" si="552"/>
        <v>0</v>
      </c>
      <c r="AC2195" s="41" t="s">
        <v>131</v>
      </c>
      <c r="AD2195" s="41" t="s">
        <v>280</v>
      </c>
      <c r="AE2195" s="41" t="s">
        <v>421</v>
      </c>
      <c r="AF2195" s="41" t="s">
        <v>8</v>
      </c>
      <c r="AG2195" s="41" t="s">
        <v>56</v>
      </c>
      <c r="AH2195" s="41" t="s">
        <v>56</v>
      </c>
      <c r="AI2195" s="41" t="s">
        <v>56</v>
      </c>
      <c r="AJ2195" s="41" t="s">
        <v>160</v>
      </c>
      <c r="AK2195" s="41" t="s">
        <v>56</v>
      </c>
    </row>
    <row r="2196" spans="1:37" s="41" customFormat="1" ht="15.75" hidden="1" thickBot="1" x14ac:dyDescent="0.3">
      <c r="A2196" s="11" t="s">
        <v>638</v>
      </c>
      <c r="B2196" s="12" t="s">
        <v>216</v>
      </c>
      <c r="C2196" s="13" t="s">
        <v>52</v>
      </c>
      <c r="D2196" s="14" t="s">
        <v>47</v>
      </c>
      <c r="E2196" s="13" t="s">
        <v>4614</v>
      </c>
      <c r="F2196" s="4" t="s">
        <v>630</v>
      </c>
      <c r="G2196" s="4" t="s">
        <v>734</v>
      </c>
      <c r="H2196" s="15">
        <v>43173.479166666664</v>
      </c>
      <c r="I2196" s="15">
        <v>43179.708333333336</v>
      </c>
      <c r="J2196" s="131" t="s">
        <v>5544</v>
      </c>
      <c r="K2196" s="45" t="s">
        <v>9</v>
      </c>
      <c r="L2196" s="47" t="s">
        <v>7</v>
      </c>
      <c r="M2196" s="47" t="s">
        <v>56</v>
      </c>
      <c r="N2196" s="9" t="str">
        <f t="shared" si="538"/>
        <v>Standard</v>
      </c>
      <c r="O2196" s="10" t="str">
        <f t="shared" si="539"/>
        <v>Successful</v>
      </c>
      <c r="P2196" s="10" t="str">
        <f t="shared" si="540"/>
        <v>On Time</v>
      </c>
      <c r="Q2196" s="9">
        <f t="shared" si="541"/>
        <v>1</v>
      </c>
      <c r="R2196" s="9">
        <f t="shared" si="542"/>
        <v>1</v>
      </c>
      <c r="S2196" s="9">
        <f t="shared" si="543"/>
        <v>0</v>
      </c>
      <c r="T2196" s="9" t="str">
        <f t="shared" si="544"/>
        <v>March</v>
      </c>
      <c r="U2196" s="40">
        <f t="shared" si="545"/>
        <v>0</v>
      </c>
      <c r="V2196" s="40" t="str">
        <f t="shared" si="546"/>
        <v>Normal</v>
      </c>
      <c r="W2196" s="40">
        <f t="shared" si="547"/>
        <v>0</v>
      </c>
      <c r="X2196" s="40">
        <f t="shared" si="548"/>
        <v>0</v>
      </c>
      <c r="Y2196" s="40">
        <f t="shared" si="549"/>
        <v>0</v>
      </c>
      <c r="Z2196" s="40">
        <f t="shared" si="550"/>
        <v>0</v>
      </c>
      <c r="AA2196" s="40">
        <f t="shared" si="551"/>
        <v>1</v>
      </c>
      <c r="AB2196" s="40">
        <f t="shared" si="552"/>
        <v>0</v>
      </c>
      <c r="AC2196" s="41" t="s">
        <v>131</v>
      </c>
      <c r="AD2196" s="41" t="s">
        <v>716</v>
      </c>
      <c r="AE2196" s="41" t="s">
        <v>351</v>
      </c>
      <c r="AF2196" s="41" t="s">
        <v>216</v>
      </c>
      <c r="AG2196" s="41" t="s">
        <v>56</v>
      </c>
      <c r="AH2196" s="41" t="s">
        <v>56</v>
      </c>
      <c r="AI2196" s="41" t="s">
        <v>56</v>
      </c>
      <c r="AJ2196" s="41" t="s">
        <v>160</v>
      </c>
      <c r="AK2196" s="41" t="s">
        <v>56</v>
      </c>
    </row>
    <row r="2197" spans="1:37" s="41" customFormat="1" ht="15.75" hidden="1" thickBot="1" x14ac:dyDescent="0.3">
      <c r="A2197" s="11" t="s">
        <v>638</v>
      </c>
      <c r="B2197" s="12" t="s">
        <v>8</v>
      </c>
      <c r="C2197" s="13" t="s">
        <v>52</v>
      </c>
      <c r="D2197" s="14" t="s">
        <v>47</v>
      </c>
      <c r="E2197" s="13" t="s">
        <v>4615</v>
      </c>
      <c r="F2197" s="4" t="s">
        <v>693</v>
      </c>
      <c r="G2197" s="4" t="s">
        <v>705</v>
      </c>
      <c r="H2197" s="15">
        <v>43179.375</v>
      </c>
      <c r="I2197" s="15">
        <v>43179.541666666664</v>
      </c>
      <c r="J2197" s="131" t="s">
        <v>5545</v>
      </c>
      <c r="K2197" s="45" t="s">
        <v>9</v>
      </c>
      <c r="L2197" s="47" t="s">
        <v>7</v>
      </c>
      <c r="M2197" s="47" t="s">
        <v>56</v>
      </c>
      <c r="N2197" s="9" t="str">
        <f t="shared" si="538"/>
        <v>Standard</v>
      </c>
      <c r="O2197" s="10" t="str">
        <f t="shared" si="539"/>
        <v>Successful</v>
      </c>
      <c r="P2197" s="10" t="str">
        <f t="shared" si="540"/>
        <v>On Time</v>
      </c>
      <c r="Q2197" s="9">
        <f t="shared" si="541"/>
        <v>1</v>
      </c>
      <c r="R2197" s="9">
        <f t="shared" si="542"/>
        <v>1</v>
      </c>
      <c r="S2197" s="9">
        <f t="shared" si="543"/>
        <v>0</v>
      </c>
      <c r="T2197" s="9" t="str">
        <f t="shared" si="544"/>
        <v>March</v>
      </c>
      <c r="U2197" s="40">
        <f t="shared" si="545"/>
        <v>0</v>
      </c>
      <c r="V2197" s="40" t="str">
        <f t="shared" si="546"/>
        <v>Normal</v>
      </c>
      <c r="W2197" s="40">
        <f t="shared" si="547"/>
        <v>0</v>
      </c>
      <c r="X2197" s="40">
        <f t="shared" si="548"/>
        <v>0</v>
      </c>
      <c r="Y2197" s="40">
        <f t="shared" si="549"/>
        <v>0</v>
      </c>
      <c r="Z2197" s="40">
        <f t="shared" si="550"/>
        <v>0</v>
      </c>
      <c r="AA2197" s="40">
        <f t="shared" si="551"/>
        <v>1</v>
      </c>
      <c r="AB2197" s="40">
        <f t="shared" si="552"/>
        <v>0</v>
      </c>
      <c r="AC2197" s="41" t="s">
        <v>131</v>
      </c>
      <c r="AD2197" s="41" t="s">
        <v>720</v>
      </c>
      <c r="AE2197" s="41" t="s">
        <v>146</v>
      </c>
      <c r="AF2197" s="41" t="s">
        <v>8</v>
      </c>
      <c r="AG2197" s="41" t="s">
        <v>56</v>
      </c>
      <c r="AH2197" s="41" t="s">
        <v>56</v>
      </c>
      <c r="AI2197" s="41" t="s">
        <v>56</v>
      </c>
      <c r="AJ2197" s="41" t="s">
        <v>160</v>
      </c>
      <c r="AK2197" s="41" t="s">
        <v>56</v>
      </c>
    </row>
    <row r="2198" spans="1:37" s="41" customFormat="1" ht="15.75" hidden="1" thickBot="1" x14ac:dyDescent="0.3">
      <c r="A2198" s="11" t="s">
        <v>638</v>
      </c>
      <c r="B2198" s="12" t="s">
        <v>8</v>
      </c>
      <c r="C2198" s="13" t="s">
        <v>52</v>
      </c>
      <c r="D2198" s="14" t="s">
        <v>47</v>
      </c>
      <c r="E2198" s="13" t="s">
        <v>4616</v>
      </c>
      <c r="F2198" s="4" t="s">
        <v>662</v>
      </c>
      <c r="G2198" s="4" t="s">
        <v>4975</v>
      </c>
      <c r="H2198" s="15">
        <v>43179.354166666664</v>
      </c>
      <c r="I2198" s="15">
        <v>43179.708333333336</v>
      </c>
      <c r="J2198" s="131" t="s">
        <v>672</v>
      </c>
      <c r="K2198" s="45" t="s">
        <v>9</v>
      </c>
      <c r="L2198" s="47" t="s">
        <v>7</v>
      </c>
      <c r="M2198" s="47" t="s">
        <v>56</v>
      </c>
      <c r="N2198" s="9" t="str">
        <f t="shared" si="538"/>
        <v>Standard</v>
      </c>
      <c r="O2198" s="10" t="str">
        <f t="shared" si="539"/>
        <v>Successful</v>
      </c>
      <c r="P2198" s="10" t="str">
        <f t="shared" si="540"/>
        <v>On Time</v>
      </c>
      <c r="Q2198" s="9">
        <f t="shared" si="541"/>
        <v>1</v>
      </c>
      <c r="R2198" s="9">
        <f t="shared" si="542"/>
        <v>1</v>
      </c>
      <c r="S2198" s="9">
        <f t="shared" si="543"/>
        <v>0</v>
      </c>
      <c r="T2198" s="9" t="str">
        <f t="shared" si="544"/>
        <v>March</v>
      </c>
      <c r="U2198" s="40">
        <f t="shared" si="545"/>
        <v>0</v>
      </c>
      <c r="V2198" s="40" t="str">
        <f t="shared" si="546"/>
        <v>Normal</v>
      </c>
      <c r="W2198" s="40">
        <f t="shared" si="547"/>
        <v>0</v>
      </c>
      <c r="X2198" s="40">
        <f t="shared" si="548"/>
        <v>0</v>
      </c>
      <c r="Y2198" s="40">
        <f t="shared" si="549"/>
        <v>0</v>
      </c>
      <c r="Z2198" s="40">
        <f t="shared" si="550"/>
        <v>0</v>
      </c>
      <c r="AA2198" s="40">
        <f t="shared" si="551"/>
        <v>1</v>
      </c>
      <c r="AB2198" s="40">
        <f t="shared" si="552"/>
        <v>0</v>
      </c>
      <c r="AC2198" s="41" t="s">
        <v>131</v>
      </c>
      <c r="AD2198" s="41" t="s">
        <v>681</v>
      </c>
      <c r="AE2198" s="41" t="s">
        <v>259</v>
      </c>
      <c r="AF2198" s="41" t="s">
        <v>8</v>
      </c>
      <c r="AG2198" s="41" t="s">
        <v>56</v>
      </c>
      <c r="AH2198" s="41" t="s">
        <v>56</v>
      </c>
      <c r="AI2198" s="41" t="s">
        <v>56</v>
      </c>
      <c r="AJ2198" s="41" t="s">
        <v>160</v>
      </c>
      <c r="AK2198" s="41" t="s">
        <v>56</v>
      </c>
    </row>
    <row r="2199" spans="1:37" s="41" customFormat="1" ht="15.75" hidden="1" thickBot="1" x14ac:dyDescent="0.3">
      <c r="A2199" s="11" t="s">
        <v>45</v>
      </c>
      <c r="B2199" s="12" t="s">
        <v>216</v>
      </c>
      <c r="C2199" s="13" t="s">
        <v>176</v>
      </c>
      <c r="D2199" s="14" t="s">
        <v>47</v>
      </c>
      <c r="E2199" s="13" t="s">
        <v>4617</v>
      </c>
      <c r="F2199" s="4" t="s">
        <v>158</v>
      </c>
      <c r="G2199" s="4" t="s">
        <v>757</v>
      </c>
      <c r="H2199" s="15">
        <v>43176.958333333336</v>
      </c>
      <c r="I2199" s="15">
        <v>43179.999305555553</v>
      </c>
      <c r="J2199" s="131" t="s">
        <v>5546</v>
      </c>
      <c r="K2199" s="45" t="s">
        <v>9</v>
      </c>
      <c r="L2199" s="47" t="s">
        <v>7</v>
      </c>
      <c r="M2199" s="47" t="s">
        <v>56</v>
      </c>
      <c r="N2199" s="9" t="str">
        <f t="shared" si="538"/>
        <v>Significant</v>
      </c>
      <c r="O2199" s="10" t="str">
        <f t="shared" si="539"/>
        <v>Successful</v>
      </c>
      <c r="P2199" s="10" t="str">
        <f t="shared" si="540"/>
        <v>On Time</v>
      </c>
      <c r="Q2199" s="9">
        <f t="shared" si="541"/>
        <v>1</v>
      </c>
      <c r="R2199" s="9">
        <f t="shared" si="542"/>
        <v>1</v>
      </c>
      <c r="S2199" s="9">
        <f t="shared" si="543"/>
        <v>0</v>
      </c>
      <c r="T2199" s="9" t="str">
        <f t="shared" si="544"/>
        <v>March</v>
      </c>
      <c r="U2199" s="40">
        <f t="shared" si="545"/>
        <v>0</v>
      </c>
      <c r="V2199" s="40" t="str">
        <f t="shared" si="546"/>
        <v>Normal</v>
      </c>
      <c r="W2199" s="40">
        <f t="shared" si="547"/>
        <v>0</v>
      </c>
      <c r="X2199" s="40">
        <f t="shared" si="548"/>
        <v>0</v>
      </c>
      <c r="Y2199" s="40">
        <f t="shared" si="549"/>
        <v>0</v>
      </c>
      <c r="Z2199" s="40">
        <f t="shared" si="550"/>
        <v>0</v>
      </c>
      <c r="AA2199" s="40">
        <f t="shared" si="551"/>
        <v>1</v>
      </c>
      <c r="AB2199" s="40">
        <f t="shared" si="552"/>
        <v>0</v>
      </c>
      <c r="AC2199" s="41" t="s">
        <v>823</v>
      </c>
      <c r="AD2199" s="41" t="s">
        <v>280</v>
      </c>
      <c r="AE2199" s="41" t="s">
        <v>121</v>
      </c>
      <c r="AF2199" s="41" t="s">
        <v>322</v>
      </c>
      <c r="AG2199" s="41" t="s">
        <v>56</v>
      </c>
      <c r="AH2199" s="41" t="s">
        <v>56</v>
      </c>
      <c r="AI2199" s="41" t="s">
        <v>56</v>
      </c>
      <c r="AJ2199" s="41" t="s">
        <v>160</v>
      </c>
      <c r="AK2199" s="41" t="s">
        <v>56</v>
      </c>
    </row>
    <row r="2200" spans="1:37" s="41" customFormat="1" ht="15.75" hidden="1" thickBot="1" x14ac:dyDescent="0.3">
      <c r="A2200" s="11" t="s">
        <v>49</v>
      </c>
      <c r="B2200" s="12" t="s">
        <v>216</v>
      </c>
      <c r="C2200" s="13" t="s">
        <v>46</v>
      </c>
      <c r="D2200" s="14" t="s">
        <v>47</v>
      </c>
      <c r="E2200" s="13" t="s">
        <v>4618</v>
      </c>
      <c r="F2200" s="4" t="s">
        <v>328</v>
      </c>
      <c r="G2200" s="4" t="s">
        <v>4976</v>
      </c>
      <c r="H2200" s="15">
        <v>43159.583333333336</v>
      </c>
      <c r="I2200" s="15">
        <v>43179.583333333336</v>
      </c>
      <c r="J2200" s="131" t="s">
        <v>5547</v>
      </c>
      <c r="K2200" s="45" t="s">
        <v>9</v>
      </c>
      <c r="L2200" s="47" t="s">
        <v>7</v>
      </c>
      <c r="M2200" s="47" t="s">
        <v>56</v>
      </c>
      <c r="N2200" s="9" t="str">
        <f t="shared" si="538"/>
        <v>Minor</v>
      </c>
      <c r="O2200" s="10" t="str">
        <f t="shared" si="539"/>
        <v>Successful</v>
      </c>
      <c r="P2200" s="10" t="str">
        <f t="shared" si="540"/>
        <v>On Time</v>
      </c>
      <c r="Q2200" s="9">
        <f t="shared" si="541"/>
        <v>1</v>
      </c>
      <c r="R2200" s="9">
        <f t="shared" si="542"/>
        <v>1</v>
      </c>
      <c r="S2200" s="9">
        <f t="shared" si="543"/>
        <v>0</v>
      </c>
      <c r="T2200" s="9" t="str">
        <f t="shared" si="544"/>
        <v>March</v>
      </c>
      <c r="U2200" s="40">
        <f t="shared" si="545"/>
        <v>0</v>
      </c>
      <c r="V2200" s="40" t="str">
        <f t="shared" si="546"/>
        <v>Normal</v>
      </c>
      <c r="W2200" s="40">
        <f t="shared" si="547"/>
        <v>0</v>
      </c>
      <c r="X2200" s="40">
        <f t="shared" si="548"/>
        <v>0</v>
      </c>
      <c r="Y2200" s="40">
        <f t="shared" si="549"/>
        <v>0</v>
      </c>
      <c r="Z2200" s="40">
        <f t="shared" si="550"/>
        <v>0</v>
      </c>
      <c r="AA2200" s="40">
        <f t="shared" si="551"/>
        <v>1</v>
      </c>
      <c r="AB2200" s="40">
        <f t="shared" si="552"/>
        <v>0</v>
      </c>
      <c r="AC2200" s="41" t="s">
        <v>132</v>
      </c>
      <c r="AD2200" s="41" t="s">
        <v>280</v>
      </c>
      <c r="AE2200" s="41" t="s">
        <v>424</v>
      </c>
      <c r="AF2200" s="41" t="s">
        <v>216</v>
      </c>
      <c r="AG2200" s="41" t="s">
        <v>56</v>
      </c>
      <c r="AH2200" s="41" t="s">
        <v>56</v>
      </c>
      <c r="AI2200" s="41" t="s">
        <v>56</v>
      </c>
      <c r="AJ2200" s="41" t="s">
        <v>160</v>
      </c>
      <c r="AK2200" s="41" t="s">
        <v>56</v>
      </c>
    </row>
    <row r="2201" spans="1:37" s="41" customFormat="1" ht="15.75" hidden="1" thickBot="1" x14ac:dyDescent="0.3">
      <c r="A2201" s="11" t="s">
        <v>248</v>
      </c>
      <c r="B2201" s="12" t="s">
        <v>216</v>
      </c>
      <c r="C2201" s="13" t="s">
        <v>46</v>
      </c>
      <c r="D2201" s="14" t="s">
        <v>47</v>
      </c>
      <c r="E2201" s="13" t="s">
        <v>4619</v>
      </c>
      <c r="F2201" s="4" t="s">
        <v>342</v>
      </c>
      <c r="G2201" s="4" t="s">
        <v>3156</v>
      </c>
      <c r="H2201" s="15">
        <v>43173.541666666664</v>
      </c>
      <c r="I2201" s="15">
        <v>43180.541666666664</v>
      </c>
      <c r="J2201" s="131" t="s">
        <v>5548</v>
      </c>
      <c r="K2201" s="45" t="s">
        <v>9</v>
      </c>
      <c r="L2201" s="47" t="s">
        <v>7</v>
      </c>
      <c r="M2201" s="47" t="s">
        <v>56</v>
      </c>
      <c r="N2201" s="9" t="str">
        <f t="shared" si="538"/>
        <v>Minor</v>
      </c>
      <c r="O2201" s="10" t="str">
        <f t="shared" si="539"/>
        <v>Successful</v>
      </c>
      <c r="P2201" s="10" t="str">
        <f t="shared" si="540"/>
        <v>On Time</v>
      </c>
      <c r="Q2201" s="9">
        <f t="shared" si="541"/>
        <v>1</v>
      </c>
      <c r="R2201" s="9">
        <f t="shared" si="542"/>
        <v>1</v>
      </c>
      <c r="S2201" s="9">
        <f t="shared" si="543"/>
        <v>0</v>
      </c>
      <c r="T2201" s="9" t="str">
        <f t="shared" si="544"/>
        <v>March</v>
      </c>
      <c r="U2201" s="40">
        <f t="shared" si="545"/>
        <v>0</v>
      </c>
      <c r="V2201" s="40" t="str">
        <f t="shared" si="546"/>
        <v>Normal</v>
      </c>
      <c r="W2201" s="40">
        <f t="shared" si="547"/>
        <v>0</v>
      </c>
      <c r="X2201" s="40">
        <f t="shared" si="548"/>
        <v>0</v>
      </c>
      <c r="Y2201" s="40">
        <f t="shared" si="549"/>
        <v>0</v>
      </c>
      <c r="Z2201" s="40">
        <f t="shared" si="550"/>
        <v>0</v>
      </c>
      <c r="AA2201" s="40">
        <f t="shared" si="551"/>
        <v>1</v>
      </c>
      <c r="AB2201" s="40">
        <f t="shared" si="552"/>
        <v>0</v>
      </c>
      <c r="AC2201" s="41" t="s">
        <v>537</v>
      </c>
      <c r="AD2201" s="41" t="s">
        <v>280</v>
      </c>
      <c r="AE2201" s="41" t="s">
        <v>419</v>
      </c>
      <c r="AF2201" s="41" t="s">
        <v>216</v>
      </c>
      <c r="AG2201" s="41" t="s">
        <v>56</v>
      </c>
      <c r="AH2201" s="41" t="s">
        <v>56</v>
      </c>
      <c r="AI2201" s="41" t="s">
        <v>56</v>
      </c>
      <c r="AJ2201" s="41" t="s">
        <v>160</v>
      </c>
      <c r="AK2201" s="41" t="s">
        <v>56</v>
      </c>
    </row>
    <row r="2202" spans="1:37" s="41" customFormat="1" ht="15.75" hidden="1" thickBot="1" x14ac:dyDescent="0.3">
      <c r="A2202" s="11" t="s">
        <v>697</v>
      </c>
      <c r="B2202" s="12" t="s">
        <v>216</v>
      </c>
      <c r="C2202" s="13" t="s">
        <v>46</v>
      </c>
      <c r="D2202" s="14" t="s">
        <v>47</v>
      </c>
      <c r="E2202" s="13" t="s">
        <v>4620</v>
      </c>
      <c r="F2202" s="4" t="s">
        <v>152</v>
      </c>
      <c r="G2202" s="4" t="s">
        <v>505</v>
      </c>
      <c r="H2202" s="15">
        <v>43174.541666666664</v>
      </c>
      <c r="I2202" s="15">
        <v>43179.958333333336</v>
      </c>
      <c r="J2202" s="131" t="s">
        <v>5549</v>
      </c>
      <c r="K2202" s="45" t="s">
        <v>9</v>
      </c>
      <c r="L2202" s="47" t="s">
        <v>7</v>
      </c>
      <c r="M2202" s="47" t="s">
        <v>56</v>
      </c>
      <c r="N2202" s="9" t="str">
        <f t="shared" si="538"/>
        <v>Minor</v>
      </c>
      <c r="O2202" s="10" t="str">
        <f t="shared" si="539"/>
        <v>Successful</v>
      </c>
      <c r="P2202" s="10" t="str">
        <f t="shared" si="540"/>
        <v>On Time</v>
      </c>
      <c r="Q2202" s="9">
        <f t="shared" si="541"/>
        <v>1</v>
      </c>
      <c r="R2202" s="9">
        <f t="shared" si="542"/>
        <v>1</v>
      </c>
      <c r="S2202" s="9">
        <f t="shared" si="543"/>
        <v>0</v>
      </c>
      <c r="T2202" s="9" t="str">
        <f t="shared" si="544"/>
        <v>March</v>
      </c>
      <c r="U2202" s="40">
        <f t="shared" si="545"/>
        <v>0</v>
      </c>
      <c r="V2202" s="40" t="str">
        <f t="shared" si="546"/>
        <v>Normal</v>
      </c>
      <c r="W2202" s="40">
        <f t="shared" si="547"/>
        <v>0</v>
      </c>
      <c r="X2202" s="40">
        <f t="shared" si="548"/>
        <v>0</v>
      </c>
      <c r="Y2202" s="40">
        <f t="shared" si="549"/>
        <v>0</v>
      </c>
      <c r="Z2202" s="40">
        <f t="shared" si="550"/>
        <v>0</v>
      </c>
      <c r="AA2202" s="40">
        <f t="shared" si="551"/>
        <v>1</v>
      </c>
      <c r="AB2202" s="40">
        <f t="shared" si="552"/>
        <v>0</v>
      </c>
      <c r="AC2202" s="41" t="s">
        <v>238</v>
      </c>
      <c r="AD2202" s="41" t="s">
        <v>287</v>
      </c>
      <c r="AE2202" s="41" t="s">
        <v>121</v>
      </c>
      <c r="AF2202" s="41" t="s">
        <v>322</v>
      </c>
      <c r="AG2202" s="41" t="s">
        <v>56</v>
      </c>
      <c r="AH2202" s="41" t="s">
        <v>56</v>
      </c>
      <c r="AI2202" s="41" t="s">
        <v>56</v>
      </c>
      <c r="AJ2202" s="41" t="s">
        <v>160</v>
      </c>
      <c r="AK2202" s="41" t="s">
        <v>56</v>
      </c>
    </row>
    <row r="2203" spans="1:37" s="41" customFormat="1" ht="15.75" hidden="1" thickBot="1" x14ac:dyDescent="0.3">
      <c r="A2203" s="11" t="s">
        <v>697</v>
      </c>
      <c r="B2203" s="12" t="s">
        <v>216</v>
      </c>
      <c r="C2203" s="13" t="s">
        <v>46</v>
      </c>
      <c r="D2203" s="14" t="s">
        <v>47</v>
      </c>
      <c r="E2203" s="13" t="s">
        <v>4621</v>
      </c>
      <c r="F2203" s="4" t="s">
        <v>152</v>
      </c>
      <c r="G2203" s="4" t="s">
        <v>492</v>
      </c>
      <c r="H2203" s="15">
        <v>43175.333333333336</v>
      </c>
      <c r="I2203" s="15">
        <v>43179.916666666664</v>
      </c>
      <c r="J2203" s="131" t="s">
        <v>5550</v>
      </c>
      <c r="K2203" s="45" t="s">
        <v>9</v>
      </c>
      <c r="L2203" s="47" t="s">
        <v>7</v>
      </c>
      <c r="M2203" s="47" t="s">
        <v>56</v>
      </c>
      <c r="N2203" s="9" t="str">
        <f t="shared" si="538"/>
        <v>Minor</v>
      </c>
      <c r="O2203" s="10" t="str">
        <f t="shared" si="539"/>
        <v>Successful</v>
      </c>
      <c r="P2203" s="10" t="str">
        <f t="shared" si="540"/>
        <v>On Time</v>
      </c>
      <c r="Q2203" s="9">
        <f t="shared" si="541"/>
        <v>1</v>
      </c>
      <c r="R2203" s="9">
        <f t="shared" si="542"/>
        <v>1</v>
      </c>
      <c r="S2203" s="9">
        <f t="shared" si="543"/>
        <v>0</v>
      </c>
      <c r="T2203" s="9" t="str">
        <f t="shared" si="544"/>
        <v>March</v>
      </c>
      <c r="U2203" s="40">
        <f t="shared" si="545"/>
        <v>0</v>
      </c>
      <c r="V2203" s="40" t="str">
        <f t="shared" si="546"/>
        <v>Normal</v>
      </c>
      <c r="W2203" s="40">
        <f t="shared" si="547"/>
        <v>0</v>
      </c>
      <c r="X2203" s="40">
        <f t="shared" si="548"/>
        <v>0</v>
      </c>
      <c r="Y2203" s="40">
        <f t="shared" si="549"/>
        <v>0</v>
      </c>
      <c r="Z2203" s="40">
        <f t="shared" si="550"/>
        <v>0</v>
      </c>
      <c r="AA2203" s="40">
        <f t="shared" si="551"/>
        <v>1</v>
      </c>
      <c r="AB2203" s="40">
        <f t="shared" si="552"/>
        <v>0</v>
      </c>
      <c r="AC2203" s="41" t="s">
        <v>238</v>
      </c>
      <c r="AD2203" s="41" t="s">
        <v>288</v>
      </c>
      <c r="AE2203" s="41" t="s">
        <v>121</v>
      </c>
      <c r="AF2203" s="41" t="s">
        <v>322</v>
      </c>
      <c r="AG2203" s="41" t="s">
        <v>56</v>
      </c>
      <c r="AH2203" s="41" t="s">
        <v>56</v>
      </c>
      <c r="AI2203" s="41" t="s">
        <v>56</v>
      </c>
      <c r="AJ2203" s="41" t="s">
        <v>160</v>
      </c>
      <c r="AK2203" s="41" t="s">
        <v>56</v>
      </c>
    </row>
    <row r="2204" spans="1:37" s="41" customFormat="1" ht="15.75" hidden="1" thickBot="1" x14ac:dyDescent="0.3">
      <c r="A2204" s="11" t="s">
        <v>49</v>
      </c>
      <c r="B2204" s="12" t="s">
        <v>219</v>
      </c>
      <c r="C2204" s="13" t="s">
        <v>46</v>
      </c>
      <c r="D2204" s="14" t="s">
        <v>47</v>
      </c>
      <c r="E2204" s="13" t="s">
        <v>4622</v>
      </c>
      <c r="F2204" s="4" t="s">
        <v>91</v>
      </c>
      <c r="G2204" s="4" t="s">
        <v>608</v>
      </c>
      <c r="H2204" s="15">
        <v>43179.958333333336</v>
      </c>
      <c r="I2204" s="15">
        <v>43180.041666666664</v>
      </c>
      <c r="J2204" s="131" t="s">
        <v>740</v>
      </c>
      <c r="K2204" s="45" t="s">
        <v>9</v>
      </c>
      <c r="L2204" s="47" t="s">
        <v>7</v>
      </c>
      <c r="M2204" s="47" t="s">
        <v>56</v>
      </c>
      <c r="N2204" s="9" t="str">
        <f t="shared" si="538"/>
        <v>Minor</v>
      </c>
      <c r="O2204" s="10" t="str">
        <f t="shared" si="539"/>
        <v>Successful</v>
      </c>
      <c r="P2204" s="10" t="str">
        <f t="shared" si="540"/>
        <v>On Time</v>
      </c>
      <c r="Q2204" s="9">
        <f t="shared" si="541"/>
        <v>1</v>
      </c>
      <c r="R2204" s="9">
        <f t="shared" si="542"/>
        <v>1</v>
      </c>
      <c r="S2204" s="9">
        <f t="shared" si="543"/>
        <v>0</v>
      </c>
      <c r="T2204" s="9" t="str">
        <f t="shared" si="544"/>
        <v>March</v>
      </c>
      <c r="U2204" s="40">
        <f t="shared" si="545"/>
        <v>0</v>
      </c>
      <c r="V2204" s="40" t="str">
        <f t="shared" si="546"/>
        <v>Normal</v>
      </c>
      <c r="W2204" s="40">
        <f t="shared" si="547"/>
        <v>0</v>
      </c>
      <c r="X2204" s="40">
        <f t="shared" si="548"/>
        <v>0</v>
      </c>
      <c r="Y2204" s="40">
        <f t="shared" si="549"/>
        <v>0</v>
      </c>
      <c r="Z2204" s="40">
        <f t="shared" si="550"/>
        <v>0</v>
      </c>
      <c r="AA2204" s="40">
        <f t="shared" si="551"/>
        <v>1</v>
      </c>
      <c r="AB2204" s="40">
        <f t="shared" si="552"/>
        <v>0</v>
      </c>
      <c r="AC2204" s="41" t="s">
        <v>132</v>
      </c>
      <c r="AD2204" s="41" t="s">
        <v>747</v>
      </c>
      <c r="AE2204" s="41" t="s">
        <v>219</v>
      </c>
      <c r="AF2204" s="41" t="s">
        <v>219</v>
      </c>
      <c r="AG2204" s="41" t="s">
        <v>56</v>
      </c>
      <c r="AH2204" s="41" t="s">
        <v>56</v>
      </c>
      <c r="AI2204" s="41" t="s">
        <v>56</v>
      </c>
      <c r="AJ2204" s="41" t="s">
        <v>160</v>
      </c>
      <c r="AK2204" s="41" t="s">
        <v>56</v>
      </c>
    </row>
    <row r="2205" spans="1:37" s="41" customFormat="1" ht="15.75" hidden="1" thickBot="1" x14ac:dyDescent="0.3">
      <c r="A2205" s="11" t="s">
        <v>697</v>
      </c>
      <c r="B2205" s="12" t="s">
        <v>216</v>
      </c>
      <c r="C2205" s="13" t="s">
        <v>46</v>
      </c>
      <c r="D2205" s="14" t="s">
        <v>47</v>
      </c>
      <c r="E2205" s="13" t="s">
        <v>4623</v>
      </c>
      <c r="F2205" s="4" t="s">
        <v>617</v>
      </c>
      <c r="G2205" s="4" t="s">
        <v>706</v>
      </c>
      <c r="H2205" s="15">
        <v>43176.833333333336</v>
      </c>
      <c r="I2205" s="15">
        <v>43179.833333333336</v>
      </c>
      <c r="J2205" s="131" t="s">
        <v>5551</v>
      </c>
      <c r="K2205" s="45" t="s">
        <v>9</v>
      </c>
      <c r="L2205" s="47" t="s">
        <v>7</v>
      </c>
      <c r="M2205" s="47" t="s">
        <v>56</v>
      </c>
      <c r="N2205" s="9" t="str">
        <f t="shared" si="538"/>
        <v>Minor</v>
      </c>
      <c r="O2205" s="10" t="str">
        <f t="shared" si="539"/>
        <v>Successful</v>
      </c>
      <c r="P2205" s="10" t="str">
        <f t="shared" si="540"/>
        <v>On Time</v>
      </c>
      <c r="Q2205" s="9">
        <f t="shared" si="541"/>
        <v>1</v>
      </c>
      <c r="R2205" s="9">
        <f t="shared" si="542"/>
        <v>1</v>
      </c>
      <c r="S2205" s="9">
        <f t="shared" si="543"/>
        <v>0</v>
      </c>
      <c r="T2205" s="9" t="str">
        <f t="shared" si="544"/>
        <v>March</v>
      </c>
      <c r="U2205" s="40">
        <f t="shared" si="545"/>
        <v>0</v>
      </c>
      <c r="V2205" s="40" t="str">
        <f t="shared" si="546"/>
        <v>Normal</v>
      </c>
      <c r="W2205" s="40">
        <f t="shared" si="547"/>
        <v>0</v>
      </c>
      <c r="X2205" s="40">
        <f t="shared" si="548"/>
        <v>0</v>
      </c>
      <c r="Y2205" s="40">
        <f t="shared" si="549"/>
        <v>0</v>
      </c>
      <c r="Z2205" s="40">
        <f t="shared" si="550"/>
        <v>0</v>
      </c>
      <c r="AA2205" s="40">
        <f t="shared" si="551"/>
        <v>1</v>
      </c>
      <c r="AB2205" s="40">
        <f t="shared" si="552"/>
        <v>0</v>
      </c>
      <c r="AC2205" s="41" t="s">
        <v>238</v>
      </c>
      <c r="AD2205" s="41" t="s">
        <v>280</v>
      </c>
      <c r="AE2205" s="41" t="s">
        <v>425</v>
      </c>
      <c r="AF2205" s="41" t="s">
        <v>216</v>
      </c>
      <c r="AG2205" s="41" t="s">
        <v>56</v>
      </c>
      <c r="AH2205" s="41" t="s">
        <v>56</v>
      </c>
      <c r="AI2205" s="41" t="s">
        <v>56</v>
      </c>
      <c r="AJ2205" s="41" t="s">
        <v>160</v>
      </c>
      <c r="AK2205" s="41" t="s">
        <v>56</v>
      </c>
    </row>
    <row r="2206" spans="1:37" s="41" customFormat="1" ht="15.75" hidden="1" thickBot="1" x14ac:dyDescent="0.3">
      <c r="A2206" s="11" t="s">
        <v>697</v>
      </c>
      <c r="B2206" s="12" t="s">
        <v>216</v>
      </c>
      <c r="C2206" s="13" t="s">
        <v>46</v>
      </c>
      <c r="D2206" s="14" t="s">
        <v>47</v>
      </c>
      <c r="E2206" s="13" t="s">
        <v>4624</v>
      </c>
      <c r="F2206" s="4" t="s">
        <v>343</v>
      </c>
      <c r="G2206" s="4" t="s">
        <v>354</v>
      </c>
      <c r="H2206" s="15">
        <v>43175.5</v>
      </c>
      <c r="I2206" s="15">
        <v>43179.75</v>
      </c>
      <c r="J2206" s="131" t="s">
        <v>5552</v>
      </c>
      <c r="K2206" s="45" t="s">
        <v>9</v>
      </c>
      <c r="L2206" s="47" t="s">
        <v>7</v>
      </c>
      <c r="M2206" s="47" t="s">
        <v>56</v>
      </c>
      <c r="N2206" s="9" t="str">
        <f t="shared" si="538"/>
        <v>Minor</v>
      </c>
      <c r="O2206" s="10" t="str">
        <f t="shared" si="539"/>
        <v>Successful</v>
      </c>
      <c r="P2206" s="10" t="str">
        <f t="shared" si="540"/>
        <v>On Time</v>
      </c>
      <c r="Q2206" s="9">
        <f t="shared" si="541"/>
        <v>1</v>
      </c>
      <c r="R2206" s="9">
        <f t="shared" si="542"/>
        <v>1</v>
      </c>
      <c r="S2206" s="9">
        <f t="shared" si="543"/>
        <v>0</v>
      </c>
      <c r="T2206" s="9" t="str">
        <f t="shared" si="544"/>
        <v>March</v>
      </c>
      <c r="U2206" s="40">
        <f t="shared" si="545"/>
        <v>0</v>
      </c>
      <c r="V2206" s="40" t="str">
        <f t="shared" si="546"/>
        <v>Normal</v>
      </c>
      <c r="W2206" s="40">
        <f t="shared" si="547"/>
        <v>0</v>
      </c>
      <c r="X2206" s="40">
        <f t="shared" si="548"/>
        <v>0</v>
      </c>
      <c r="Y2206" s="40">
        <f t="shared" si="549"/>
        <v>0</v>
      </c>
      <c r="Z2206" s="40">
        <f t="shared" si="550"/>
        <v>0</v>
      </c>
      <c r="AA2206" s="40">
        <f t="shared" si="551"/>
        <v>1</v>
      </c>
      <c r="AB2206" s="40">
        <f t="shared" si="552"/>
        <v>0</v>
      </c>
      <c r="AC2206" s="41" t="s">
        <v>238</v>
      </c>
      <c r="AD2206" s="41" t="s">
        <v>3994</v>
      </c>
      <c r="AE2206" s="41" t="s">
        <v>420</v>
      </c>
      <c r="AF2206" s="41" t="s">
        <v>216</v>
      </c>
      <c r="AG2206" s="41" t="s">
        <v>56</v>
      </c>
      <c r="AH2206" s="41" t="s">
        <v>56</v>
      </c>
      <c r="AI2206" s="41" t="s">
        <v>56</v>
      </c>
      <c r="AJ2206" s="41" t="s">
        <v>160</v>
      </c>
      <c r="AK2206" s="41" t="s">
        <v>56</v>
      </c>
    </row>
    <row r="2207" spans="1:37" s="41" customFormat="1" ht="15.75" hidden="1" thickBot="1" x14ac:dyDescent="0.3">
      <c r="A2207" s="11" t="s">
        <v>359</v>
      </c>
      <c r="B2207" s="12" t="s">
        <v>216</v>
      </c>
      <c r="C2207" s="13" t="s">
        <v>52</v>
      </c>
      <c r="D2207" s="14" t="s">
        <v>47</v>
      </c>
      <c r="E2207" s="13" t="s">
        <v>4625</v>
      </c>
      <c r="F2207" s="4" t="s">
        <v>158</v>
      </c>
      <c r="G2207" s="4" t="s">
        <v>243</v>
      </c>
      <c r="H2207" s="15">
        <v>43180.291666666664</v>
      </c>
      <c r="I2207" s="15">
        <v>43180.416666666664</v>
      </c>
      <c r="J2207" s="131" t="s">
        <v>5553</v>
      </c>
      <c r="K2207" s="45" t="s">
        <v>9</v>
      </c>
      <c r="L2207" s="47" t="s">
        <v>7</v>
      </c>
      <c r="M2207" s="47" t="s">
        <v>56</v>
      </c>
      <c r="N2207" s="9" t="str">
        <f t="shared" si="538"/>
        <v>Standard</v>
      </c>
      <c r="O2207" s="10" t="str">
        <f t="shared" si="539"/>
        <v>Successful</v>
      </c>
      <c r="P2207" s="10" t="str">
        <f t="shared" si="540"/>
        <v>On Time</v>
      </c>
      <c r="Q2207" s="9">
        <f t="shared" si="541"/>
        <v>1</v>
      </c>
      <c r="R2207" s="9">
        <f t="shared" si="542"/>
        <v>1</v>
      </c>
      <c r="S2207" s="9">
        <f t="shared" si="543"/>
        <v>0</v>
      </c>
      <c r="T2207" s="9" t="str">
        <f t="shared" si="544"/>
        <v>March</v>
      </c>
      <c r="U2207" s="40">
        <f t="shared" si="545"/>
        <v>0</v>
      </c>
      <c r="V2207" s="40" t="str">
        <f t="shared" si="546"/>
        <v>Normal</v>
      </c>
      <c r="W2207" s="40">
        <f t="shared" si="547"/>
        <v>0</v>
      </c>
      <c r="X2207" s="40">
        <f t="shared" si="548"/>
        <v>0</v>
      </c>
      <c r="Y2207" s="40">
        <f t="shared" si="549"/>
        <v>0</v>
      </c>
      <c r="Z2207" s="40">
        <f t="shared" si="550"/>
        <v>0</v>
      </c>
      <c r="AA2207" s="40">
        <f t="shared" si="551"/>
        <v>1</v>
      </c>
      <c r="AB2207" s="40">
        <f t="shared" si="552"/>
        <v>0</v>
      </c>
      <c r="AC2207" s="41" t="s">
        <v>823</v>
      </c>
      <c r="AD2207" s="41" t="s">
        <v>283</v>
      </c>
      <c r="AE2207" s="41" t="s">
        <v>121</v>
      </c>
      <c r="AF2207" s="41" t="s">
        <v>322</v>
      </c>
      <c r="AG2207" s="41" t="s">
        <v>56</v>
      </c>
      <c r="AH2207" s="41" t="s">
        <v>56</v>
      </c>
      <c r="AI2207" s="41" t="s">
        <v>56</v>
      </c>
      <c r="AJ2207" s="41" t="s">
        <v>160</v>
      </c>
      <c r="AK2207" s="41" t="s">
        <v>56</v>
      </c>
    </row>
    <row r="2208" spans="1:37" s="41" customFormat="1" ht="15.75" hidden="1" thickBot="1" x14ac:dyDescent="0.3">
      <c r="A2208" s="11" t="s">
        <v>697</v>
      </c>
      <c r="B2208" s="12" t="s">
        <v>216</v>
      </c>
      <c r="C2208" s="13" t="s">
        <v>46</v>
      </c>
      <c r="D2208" s="14" t="s">
        <v>47</v>
      </c>
      <c r="E2208" s="13" t="s">
        <v>4626</v>
      </c>
      <c r="F2208" s="4" t="s">
        <v>342</v>
      </c>
      <c r="G2208" s="4" t="s">
        <v>4977</v>
      </c>
      <c r="H2208" s="15">
        <v>43179.791666666664</v>
      </c>
      <c r="I2208" s="15">
        <v>43179.979166666664</v>
      </c>
      <c r="J2208" s="131" t="s">
        <v>5554</v>
      </c>
      <c r="K2208" s="45" t="s">
        <v>9</v>
      </c>
      <c r="L2208" s="47" t="s">
        <v>7</v>
      </c>
      <c r="M2208" s="47" t="s">
        <v>56</v>
      </c>
      <c r="N2208" s="9" t="str">
        <f t="shared" si="538"/>
        <v>Minor</v>
      </c>
      <c r="O2208" s="10" t="str">
        <f t="shared" si="539"/>
        <v>Successful</v>
      </c>
      <c r="P2208" s="10" t="str">
        <f t="shared" si="540"/>
        <v>On Time</v>
      </c>
      <c r="Q2208" s="9">
        <f t="shared" si="541"/>
        <v>1</v>
      </c>
      <c r="R2208" s="9">
        <f t="shared" si="542"/>
        <v>1</v>
      </c>
      <c r="S2208" s="9">
        <f t="shared" si="543"/>
        <v>0</v>
      </c>
      <c r="T2208" s="9" t="str">
        <f t="shared" si="544"/>
        <v>March</v>
      </c>
      <c r="U2208" s="40">
        <f t="shared" si="545"/>
        <v>0</v>
      </c>
      <c r="V2208" s="40" t="str">
        <f t="shared" si="546"/>
        <v>Normal</v>
      </c>
      <c r="W2208" s="40">
        <f t="shared" si="547"/>
        <v>0</v>
      </c>
      <c r="X2208" s="40">
        <f t="shared" si="548"/>
        <v>0</v>
      </c>
      <c r="Y2208" s="40">
        <f t="shared" si="549"/>
        <v>0</v>
      </c>
      <c r="Z2208" s="40">
        <f t="shared" si="550"/>
        <v>0</v>
      </c>
      <c r="AA2208" s="40">
        <f t="shared" si="551"/>
        <v>1</v>
      </c>
      <c r="AB2208" s="40">
        <f t="shared" si="552"/>
        <v>0</v>
      </c>
      <c r="AC2208" s="41" t="s">
        <v>238</v>
      </c>
      <c r="AD2208" s="41" t="s">
        <v>3949</v>
      </c>
      <c r="AE2208" s="41" t="s">
        <v>419</v>
      </c>
      <c r="AF2208" s="41" t="s">
        <v>216</v>
      </c>
      <c r="AG2208" s="41" t="s">
        <v>56</v>
      </c>
      <c r="AH2208" s="41" t="s">
        <v>56</v>
      </c>
      <c r="AI2208" s="41" t="s">
        <v>56</v>
      </c>
      <c r="AJ2208" s="41" t="s">
        <v>160</v>
      </c>
      <c r="AK2208" s="41" t="s">
        <v>56</v>
      </c>
    </row>
    <row r="2209" spans="1:37" s="41" customFormat="1" ht="15.75" hidden="1" thickBot="1" x14ac:dyDescent="0.3">
      <c r="A2209" s="11" t="s">
        <v>697</v>
      </c>
      <c r="B2209" s="12" t="s">
        <v>216</v>
      </c>
      <c r="C2209" s="13" t="s">
        <v>46</v>
      </c>
      <c r="D2209" s="14" t="s">
        <v>47</v>
      </c>
      <c r="E2209" s="13" t="s">
        <v>4627</v>
      </c>
      <c r="F2209" s="4" t="s">
        <v>152</v>
      </c>
      <c r="G2209" s="4" t="s">
        <v>171</v>
      </c>
      <c r="H2209" s="15">
        <v>43179.458333333336</v>
      </c>
      <c r="I2209" s="15">
        <v>43179.708333333336</v>
      </c>
      <c r="J2209" s="131" t="s">
        <v>5555</v>
      </c>
      <c r="K2209" s="45" t="s">
        <v>9</v>
      </c>
      <c r="L2209" s="47" t="s">
        <v>7</v>
      </c>
      <c r="M2209" s="47" t="s">
        <v>56</v>
      </c>
      <c r="N2209" s="9" t="str">
        <f t="shared" si="538"/>
        <v>Minor</v>
      </c>
      <c r="O2209" s="10" t="str">
        <f t="shared" si="539"/>
        <v>Successful</v>
      </c>
      <c r="P2209" s="10" t="str">
        <f t="shared" si="540"/>
        <v>On Time</v>
      </c>
      <c r="Q2209" s="9">
        <f t="shared" si="541"/>
        <v>1</v>
      </c>
      <c r="R2209" s="9">
        <f t="shared" si="542"/>
        <v>1</v>
      </c>
      <c r="S2209" s="9">
        <f t="shared" si="543"/>
        <v>0</v>
      </c>
      <c r="T2209" s="9" t="str">
        <f t="shared" si="544"/>
        <v>March</v>
      </c>
      <c r="U2209" s="40">
        <f t="shared" si="545"/>
        <v>0</v>
      </c>
      <c r="V2209" s="40" t="str">
        <f t="shared" si="546"/>
        <v>Normal</v>
      </c>
      <c r="W2209" s="40">
        <f t="shared" si="547"/>
        <v>0</v>
      </c>
      <c r="X2209" s="40">
        <f t="shared" si="548"/>
        <v>0</v>
      </c>
      <c r="Y2209" s="40">
        <f t="shared" si="549"/>
        <v>0</v>
      </c>
      <c r="Z2209" s="40">
        <f t="shared" si="550"/>
        <v>0</v>
      </c>
      <c r="AA2209" s="40">
        <f t="shared" si="551"/>
        <v>1</v>
      </c>
      <c r="AB2209" s="40">
        <f t="shared" si="552"/>
        <v>0</v>
      </c>
      <c r="AC2209" s="41" t="s">
        <v>238</v>
      </c>
      <c r="AD2209" s="41" t="s">
        <v>464</v>
      </c>
      <c r="AE2209" s="41" t="s">
        <v>121</v>
      </c>
      <c r="AF2209" s="41" t="s">
        <v>322</v>
      </c>
      <c r="AG2209" s="41" t="s">
        <v>56</v>
      </c>
      <c r="AH2209" s="41" t="s">
        <v>56</v>
      </c>
      <c r="AI2209" s="41" t="s">
        <v>56</v>
      </c>
      <c r="AJ2209" s="41" t="s">
        <v>160</v>
      </c>
      <c r="AK2209" s="41" t="s">
        <v>56</v>
      </c>
    </row>
    <row r="2210" spans="1:37" s="41" customFormat="1" ht="15.75" hidden="1" thickBot="1" x14ac:dyDescent="0.3">
      <c r="A2210" s="11" t="s">
        <v>66</v>
      </c>
      <c r="B2210" s="12" t="s">
        <v>216</v>
      </c>
      <c r="C2210" s="13" t="s">
        <v>52</v>
      </c>
      <c r="D2210" s="14" t="s">
        <v>47</v>
      </c>
      <c r="E2210" s="13" t="s">
        <v>4628</v>
      </c>
      <c r="F2210" s="4" t="s">
        <v>152</v>
      </c>
      <c r="G2210" s="4" t="s">
        <v>577</v>
      </c>
      <c r="H2210" s="15">
        <v>43180.416666666664</v>
      </c>
      <c r="I2210" s="15">
        <v>43180.5</v>
      </c>
      <c r="J2210" s="131" t="s">
        <v>5556</v>
      </c>
      <c r="K2210" s="45" t="s">
        <v>9</v>
      </c>
      <c r="L2210" s="47" t="s">
        <v>7</v>
      </c>
      <c r="M2210" s="47" t="s">
        <v>56</v>
      </c>
      <c r="N2210" s="9" t="str">
        <f t="shared" si="538"/>
        <v>Standard</v>
      </c>
      <c r="O2210" s="10" t="str">
        <f t="shared" si="539"/>
        <v>Successful</v>
      </c>
      <c r="P2210" s="10" t="str">
        <f t="shared" si="540"/>
        <v>On Time</v>
      </c>
      <c r="Q2210" s="9">
        <f t="shared" si="541"/>
        <v>1</v>
      </c>
      <c r="R2210" s="9">
        <f t="shared" si="542"/>
        <v>1</v>
      </c>
      <c r="S2210" s="9">
        <f t="shared" si="543"/>
        <v>0</v>
      </c>
      <c r="T2210" s="9" t="str">
        <f t="shared" si="544"/>
        <v>March</v>
      </c>
      <c r="U2210" s="40">
        <f t="shared" si="545"/>
        <v>0</v>
      </c>
      <c r="V2210" s="40" t="str">
        <f t="shared" si="546"/>
        <v>Normal</v>
      </c>
      <c r="W2210" s="40">
        <f t="shared" si="547"/>
        <v>0</v>
      </c>
      <c r="X2210" s="40">
        <f t="shared" si="548"/>
        <v>0</v>
      </c>
      <c r="Y2210" s="40">
        <f t="shared" si="549"/>
        <v>0</v>
      </c>
      <c r="Z2210" s="40">
        <f t="shared" si="550"/>
        <v>0</v>
      </c>
      <c r="AA2210" s="40">
        <f t="shared" si="551"/>
        <v>1</v>
      </c>
      <c r="AB2210" s="40">
        <f t="shared" si="552"/>
        <v>0</v>
      </c>
      <c r="AC2210" s="41" t="s">
        <v>132</v>
      </c>
      <c r="AD2210" s="41" t="s">
        <v>5881</v>
      </c>
      <c r="AE2210" s="41" t="s">
        <v>121</v>
      </c>
      <c r="AF2210" s="41" t="s">
        <v>322</v>
      </c>
      <c r="AG2210" s="41" t="s">
        <v>56</v>
      </c>
      <c r="AH2210" s="41" t="s">
        <v>56</v>
      </c>
      <c r="AI2210" s="41" t="s">
        <v>56</v>
      </c>
      <c r="AJ2210" s="41" t="s">
        <v>160</v>
      </c>
      <c r="AK2210" s="41" t="s">
        <v>56</v>
      </c>
    </row>
    <row r="2211" spans="1:37" s="41" customFormat="1" ht="15.75" hidden="1" thickBot="1" x14ac:dyDescent="0.3">
      <c r="A2211" s="11" t="s">
        <v>248</v>
      </c>
      <c r="B2211" s="12" t="s">
        <v>216</v>
      </c>
      <c r="C2211" s="13" t="s">
        <v>52</v>
      </c>
      <c r="D2211" s="14" t="s">
        <v>47</v>
      </c>
      <c r="E2211" s="13" t="s">
        <v>4629</v>
      </c>
      <c r="F2211" s="4" t="s">
        <v>152</v>
      </c>
      <c r="G2211" s="4" t="s">
        <v>272</v>
      </c>
      <c r="H2211" s="15">
        <v>43179.541666666664</v>
      </c>
      <c r="I2211" s="15">
        <v>43179.833333333336</v>
      </c>
      <c r="J2211" s="131" t="s">
        <v>5557</v>
      </c>
      <c r="K2211" s="45" t="s">
        <v>9</v>
      </c>
      <c r="L2211" s="47" t="s">
        <v>7</v>
      </c>
      <c r="M2211" s="47" t="s">
        <v>56</v>
      </c>
      <c r="N2211" s="9" t="str">
        <f t="shared" si="538"/>
        <v>Standard</v>
      </c>
      <c r="O2211" s="10" t="str">
        <f t="shared" si="539"/>
        <v>Successful</v>
      </c>
      <c r="P2211" s="10" t="str">
        <f t="shared" si="540"/>
        <v>On Time</v>
      </c>
      <c r="Q2211" s="9">
        <f t="shared" si="541"/>
        <v>1</v>
      </c>
      <c r="R2211" s="9">
        <f t="shared" si="542"/>
        <v>1</v>
      </c>
      <c r="S2211" s="9">
        <f t="shared" si="543"/>
        <v>0</v>
      </c>
      <c r="T2211" s="9" t="str">
        <f t="shared" si="544"/>
        <v>March</v>
      </c>
      <c r="U2211" s="40">
        <f t="shared" si="545"/>
        <v>0</v>
      </c>
      <c r="V2211" s="40" t="str">
        <f t="shared" si="546"/>
        <v>Normal</v>
      </c>
      <c r="W2211" s="40">
        <f t="shared" si="547"/>
        <v>0</v>
      </c>
      <c r="X2211" s="40">
        <f t="shared" si="548"/>
        <v>0</v>
      </c>
      <c r="Y2211" s="40">
        <f t="shared" si="549"/>
        <v>0</v>
      </c>
      <c r="Z2211" s="40">
        <f t="shared" si="550"/>
        <v>0</v>
      </c>
      <c r="AA2211" s="40">
        <f t="shared" si="551"/>
        <v>1</v>
      </c>
      <c r="AB2211" s="40">
        <f t="shared" si="552"/>
        <v>0</v>
      </c>
      <c r="AC2211" s="41" t="s">
        <v>537</v>
      </c>
      <c r="AD2211" s="41" t="s">
        <v>283</v>
      </c>
      <c r="AE2211" s="41" t="s">
        <v>121</v>
      </c>
      <c r="AF2211" s="41" t="s">
        <v>322</v>
      </c>
      <c r="AG2211" s="41" t="s">
        <v>56</v>
      </c>
      <c r="AH2211" s="41" t="s">
        <v>56</v>
      </c>
      <c r="AI2211" s="41" t="s">
        <v>56</v>
      </c>
      <c r="AJ2211" s="41" t="s">
        <v>160</v>
      </c>
      <c r="AK2211" s="41" t="s">
        <v>56</v>
      </c>
    </row>
    <row r="2212" spans="1:37" s="41" customFormat="1" ht="15.75" hidden="1" thickBot="1" x14ac:dyDescent="0.3">
      <c r="A2212" s="11" t="s">
        <v>697</v>
      </c>
      <c r="B2212" s="12" t="s">
        <v>216</v>
      </c>
      <c r="C2212" s="13" t="s">
        <v>46</v>
      </c>
      <c r="D2212" s="14" t="s">
        <v>47</v>
      </c>
      <c r="E2212" s="13" t="s">
        <v>4630</v>
      </c>
      <c r="F2212" s="4" t="s">
        <v>614</v>
      </c>
      <c r="G2212" s="4" t="s">
        <v>779</v>
      </c>
      <c r="H2212" s="15">
        <v>43179.833333333336</v>
      </c>
      <c r="I2212" s="15">
        <v>43179.979166666664</v>
      </c>
      <c r="J2212" s="131" t="s">
        <v>5558</v>
      </c>
      <c r="K2212" s="45" t="s">
        <v>9</v>
      </c>
      <c r="L2212" s="47" t="s">
        <v>7</v>
      </c>
      <c r="M2212" s="47" t="s">
        <v>56</v>
      </c>
      <c r="N2212" s="9" t="str">
        <f t="shared" si="538"/>
        <v>Minor</v>
      </c>
      <c r="O2212" s="10" t="str">
        <f t="shared" si="539"/>
        <v>Successful</v>
      </c>
      <c r="P2212" s="10" t="str">
        <f t="shared" si="540"/>
        <v>On Time</v>
      </c>
      <c r="Q2212" s="9">
        <f t="shared" si="541"/>
        <v>1</v>
      </c>
      <c r="R2212" s="9">
        <f t="shared" si="542"/>
        <v>1</v>
      </c>
      <c r="S2212" s="9">
        <f t="shared" si="543"/>
        <v>0</v>
      </c>
      <c r="T2212" s="9" t="str">
        <f t="shared" si="544"/>
        <v>March</v>
      </c>
      <c r="U2212" s="40">
        <f t="shared" si="545"/>
        <v>0</v>
      </c>
      <c r="V2212" s="40" t="str">
        <f t="shared" si="546"/>
        <v>Normal</v>
      </c>
      <c r="W2212" s="40">
        <f t="shared" si="547"/>
        <v>0</v>
      </c>
      <c r="X2212" s="40">
        <f t="shared" si="548"/>
        <v>0</v>
      </c>
      <c r="Y2212" s="40">
        <f t="shared" si="549"/>
        <v>0</v>
      </c>
      <c r="Z2212" s="40">
        <f t="shared" si="550"/>
        <v>0</v>
      </c>
      <c r="AA2212" s="40">
        <f t="shared" si="551"/>
        <v>1</v>
      </c>
      <c r="AB2212" s="40">
        <f t="shared" si="552"/>
        <v>0</v>
      </c>
      <c r="AC2212" s="41" t="s">
        <v>238</v>
      </c>
      <c r="AD2212" s="41" t="s">
        <v>280</v>
      </c>
      <c r="AE2212" s="41" t="s">
        <v>351</v>
      </c>
      <c r="AF2212" s="41" t="s">
        <v>216</v>
      </c>
      <c r="AG2212" s="41" t="s">
        <v>56</v>
      </c>
      <c r="AH2212" s="41" t="s">
        <v>56</v>
      </c>
      <c r="AI2212" s="41" t="s">
        <v>56</v>
      </c>
      <c r="AJ2212" s="41" t="s">
        <v>160</v>
      </c>
      <c r="AK2212" s="41" t="s">
        <v>56</v>
      </c>
    </row>
    <row r="2213" spans="1:37" s="41" customFormat="1" ht="15.75" hidden="1" thickBot="1" x14ac:dyDescent="0.3">
      <c r="A2213" s="11" t="s">
        <v>141</v>
      </c>
      <c r="B2213" s="12" t="s">
        <v>216</v>
      </c>
      <c r="C2213" s="13" t="s">
        <v>52</v>
      </c>
      <c r="D2213" s="14" t="s">
        <v>47</v>
      </c>
      <c r="E2213" s="13" t="s">
        <v>4631</v>
      </c>
      <c r="F2213" s="4" t="s">
        <v>158</v>
      </c>
      <c r="G2213" s="4" t="s">
        <v>168</v>
      </c>
      <c r="H2213" s="15">
        <v>43180.625</v>
      </c>
      <c r="I2213" s="15">
        <v>43180.666666666664</v>
      </c>
      <c r="J2213" s="131" t="s">
        <v>5559</v>
      </c>
      <c r="K2213" s="45" t="s">
        <v>9</v>
      </c>
      <c r="L2213" s="47" t="s">
        <v>7</v>
      </c>
      <c r="M2213" s="47" t="s">
        <v>56</v>
      </c>
      <c r="N2213" s="9" t="str">
        <f t="shared" si="538"/>
        <v>Standard</v>
      </c>
      <c r="O2213" s="10" t="str">
        <f t="shared" si="539"/>
        <v>Successful</v>
      </c>
      <c r="P2213" s="10" t="str">
        <f t="shared" si="540"/>
        <v>On Time</v>
      </c>
      <c r="Q2213" s="9">
        <f t="shared" si="541"/>
        <v>1</v>
      </c>
      <c r="R2213" s="9">
        <f t="shared" si="542"/>
        <v>1</v>
      </c>
      <c r="S2213" s="9">
        <f t="shared" si="543"/>
        <v>0</v>
      </c>
      <c r="T2213" s="9" t="str">
        <f t="shared" si="544"/>
        <v>March</v>
      </c>
      <c r="U2213" s="40">
        <f t="shared" si="545"/>
        <v>0</v>
      </c>
      <c r="V2213" s="40" t="str">
        <f t="shared" si="546"/>
        <v>Normal</v>
      </c>
      <c r="W2213" s="40">
        <f t="shared" si="547"/>
        <v>0</v>
      </c>
      <c r="X2213" s="40">
        <f t="shared" si="548"/>
        <v>0</v>
      </c>
      <c r="Y2213" s="40">
        <f t="shared" si="549"/>
        <v>0</v>
      </c>
      <c r="Z2213" s="40">
        <f t="shared" si="550"/>
        <v>0</v>
      </c>
      <c r="AA2213" s="40">
        <f t="shared" si="551"/>
        <v>1</v>
      </c>
      <c r="AB2213" s="40">
        <f t="shared" si="552"/>
        <v>0</v>
      </c>
      <c r="AC2213" s="41" t="s">
        <v>132</v>
      </c>
      <c r="AD2213" s="41" t="s">
        <v>516</v>
      </c>
      <c r="AE2213" s="41" t="s">
        <v>121</v>
      </c>
      <c r="AF2213" s="41" t="s">
        <v>322</v>
      </c>
      <c r="AG2213" s="41" t="s">
        <v>56</v>
      </c>
      <c r="AH2213" s="41" t="s">
        <v>56</v>
      </c>
      <c r="AI2213" s="41" t="s">
        <v>56</v>
      </c>
      <c r="AJ2213" s="41" t="s">
        <v>160</v>
      </c>
      <c r="AK2213" s="41" t="s">
        <v>56</v>
      </c>
    </row>
    <row r="2214" spans="1:37" s="41" customFormat="1" ht="15.75" hidden="1" thickBot="1" x14ac:dyDescent="0.3">
      <c r="A2214" s="11" t="s">
        <v>359</v>
      </c>
      <c r="B2214" s="12" t="s">
        <v>216</v>
      </c>
      <c r="C2214" s="13" t="s">
        <v>52</v>
      </c>
      <c r="D2214" s="14" t="s">
        <v>47</v>
      </c>
      <c r="E2214" s="13" t="s">
        <v>4632</v>
      </c>
      <c r="F2214" s="4" t="s">
        <v>158</v>
      </c>
      <c r="G2214" s="4" t="s">
        <v>243</v>
      </c>
      <c r="H2214" s="15">
        <v>43181.708333333336</v>
      </c>
      <c r="I2214" s="15">
        <v>43181.833333333336</v>
      </c>
      <c r="J2214" s="131" t="s">
        <v>5560</v>
      </c>
      <c r="K2214" s="45" t="s">
        <v>9</v>
      </c>
      <c r="L2214" s="47" t="s">
        <v>7</v>
      </c>
      <c r="M2214" s="47" t="s">
        <v>56</v>
      </c>
      <c r="N2214" s="9" t="str">
        <f t="shared" si="538"/>
        <v>Standard</v>
      </c>
      <c r="O2214" s="10" t="str">
        <f t="shared" si="539"/>
        <v>Successful</v>
      </c>
      <c r="P2214" s="10" t="str">
        <f t="shared" si="540"/>
        <v>On Time</v>
      </c>
      <c r="Q2214" s="9">
        <f t="shared" si="541"/>
        <v>1</v>
      </c>
      <c r="R2214" s="9">
        <f t="shared" si="542"/>
        <v>1</v>
      </c>
      <c r="S2214" s="9">
        <f t="shared" si="543"/>
        <v>0</v>
      </c>
      <c r="T2214" s="9" t="str">
        <f t="shared" si="544"/>
        <v>March</v>
      </c>
      <c r="U2214" s="40">
        <f t="shared" si="545"/>
        <v>0</v>
      </c>
      <c r="V2214" s="40" t="str">
        <f t="shared" si="546"/>
        <v>Normal</v>
      </c>
      <c r="W2214" s="40">
        <f t="shared" si="547"/>
        <v>0</v>
      </c>
      <c r="X2214" s="40">
        <f t="shared" si="548"/>
        <v>0</v>
      </c>
      <c r="Y2214" s="40">
        <f t="shared" si="549"/>
        <v>0</v>
      </c>
      <c r="Z2214" s="40">
        <f t="shared" si="550"/>
        <v>0</v>
      </c>
      <c r="AA2214" s="40">
        <f t="shared" si="551"/>
        <v>1</v>
      </c>
      <c r="AB2214" s="40">
        <f t="shared" si="552"/>
        <v>0</v>
      </c>
      <c r="AC2214" s="41" t="s">
        <v>823</v>
      </c>
      <c r="AD2214" s="41" t="s">
        <v>283</v>
      </c>
      <c r="AE2214" s="41" t="s">
        <v>121</v>
      </c>
      <c r="AF2214" s="41" t="s">
        <v>322</v>
      </c>
      <c r="AG2214" s="41" t="s">
        <v>56</v>
      </c>
      <c r="AH2214" s="41" t="s">
        <v>56</v>
      </c>
      <c r="AI2214" s="41" t="s">
        <v>56</v>
      </c>
      <c r="AJ2214" s="41" t="s">
        <v>160</v>
      </c>
      <c r="AK2214" s="41" t="s">
        <v>56</v>
      </c>
    </row>
    <row r="2215" spans="1:37" s="41" customFormat="1" ht="15.75" hidden="1" thickBot="1" x14ac:dyDescent="0.3">
      <c r="A2215" s="11" t="s">
        <v>54</v>
      </c>
      <c r="B2215" s="12" t="s">
        <v>216</v>
      </c>
      <c r="C2215" s="13" t="s">
        <v>52</v>
      </c>
      <c r="D2215" s="14" t="s">
        <v>47</v>
      </c>
      <c r="E2215" s="13" t="s">
        <v>4633</v>
      </c>
      <c r="F2215" s="4" t="s">
        <v>84</v>
      </c>
      <c r="G2215" s="4" t="s">
        <v>3176</v>
      </c>
      <c r="H2215" s="15">
        <v>43175.333333333336</v>
      </c>
      <c r="I2215" s="15">
        <v>43181.833333333336</v>
      </c>
      <c r="J2215" s="131" t="s">
        <v>5561</v>
      </c>
      <c r="K2215" s="45" t="s">
        <v>9</v>
      </c>
      <c r="L2215" s="47" t="s">
        <v>7</v>
      </c>
      <c r="M2215" s="47" t="s">
        <v>56</v>
      </c>
      <c r="N2215" s="9" t="str">
        <f t="shared" si="538"/>
        <v>Standard</v>
      </c>
      <c r="O2215" s="10" t="str">
        <f t="shared" si="539"/>
        <v>Successful</v>
      </c>
      <c r="P2215" s="10" t="str">
        <f t="shared" si="540"/>
        <v>On Time</v>
      </c>
      <c r="Q2215" s="9">
        <f t="shared" si="541"/>
        <v>1</v>
      </c>
      <c r="R2215" s="9">
        <f t="shared" si="542"/>
        <v>1</v>
      </c>
      <c r="S2215" s="9">
        <f t="shared" si="543"/>
        <v>0</v>
      </c>
      <c r="T2215" s="9" t="str">
        <f t="shared" si="544"/>
        <v>March</v>
      </c>
      <c r="U2215" s="40">
        <f t="shared" si="545"/>
        <v>0</v>
      </c>
      <c r="V2215" s="40" t="str">
        <f t="shared" si="546"/>
        <v>Normal</v>
      </c>
      <c r="W2215" s="40">
        <f t="shared" si="547"/>
        <v>0</v>
      </c>
      <c r="X2215" s="40">
        <f t="shared" si="548"/>
        <v>0</v>
      </c>
      <c r="Y2215" s="40">
        <f t="shared" si="549"/>
        <v>0</v>
      </c>
      <c r="Z2215" s="40">
        <f t="shared" si="550"/>
        <v>0</v>
      </c>
      <c r="AA2215" s="40">
        <f t="shared" si="551"/>
        <v>1</v>
      </c>
      <c r="AB2215" s="40">
        <f t="shared" si="552"/>
        <v>0</v>
      </c>
      <c r="AC2215" s="41" t="s">
        <v>132</v>
      </c>
      <c r="AD2215" s="41" t="s">
        <v>280</v>
      </c>
      <c r="AE2215" s="41" t="s">
        <v>260</v>
      </c>
      <c r="AF2215" s="41" t="s">
        <v>216</v>
      </c>
      <c r="AG2215" s="41" t="s">
        <v>56</v>
      </c>
      <c r="AH2215" s="41" t="s">
        <v>56</v>
      </c>
      <c r="AI2215" s="41" t="s">
        <v>56</v>
      </c>
      <c r="AJ2215" s="41" t="s">
        <v>160</v>
      </c>
      <c r="AK2215" s="41" t="s">
        <v>56</v>
      </c>
    </row>
    <row r="2216" spans="1:37" s="41" customFormat="1" ht="15.75" hidden="1" thickBot="1" x14ac:dyDescent="0.3">
      <c r="A2216" s="11" t="s">
        <v>49</v>
      </c>
      <c r="B2216" s="12" t="s">
        <v>216</v>
      </c>
      <c r="C2216" s="13" t="s">
        <v>46</v>
      </c>
      <c r="D2216" s="14" t="s">
        <v>47</v>
      </c>
      <c r="E2216" s="13" t="s">
        <v>4634</v>
      </c>
      <c r="F2216" s="4" t="s">
        <v>344</v>
      </c>
      <c r="G2216" s="4" t="s">
        <v>625</v>
      </c>
      <c r="H2216" s="15">
        <v>43180.333333333336</v>
      </c>
      <c r="I2216" s="15">
        <v>43181.75</v>
      </c>
      <c r="J2216" s="131" t="s">
        <v>5562</v>
      </c>
      <c r="K2216" s="45" t="s">
        <v>9</v>
      </c>
      <c r="L2216" s="47" t="s">
        <v>7</v>
      </c>
      <c r="M2216" s="47" t="s">
        <v>56</v>
      </c>
      <c r="N2216" s="9" t="str">
        <f t="shared" si="538"/>
        <v>Minor</v>
      </c>
      <c r="O2216" s="10" t="str">
        <f t="shared" si="539"/>
        <v>Successful</v>
      </c>
      <c r="P2216" s="10" t="str">
        <f t="shared" si="540"/>
        <v>On Time</v>
      </c>
      <c r="Q2216" s="9">
        <f t="shared" si="541"/>
        <v>1</v>
      </c>
      <c r="R2216" s="9">
        <f t="shared" si="542"/>
        <v>1</v>
      </c>
      <c r="S2216" s="9">
        <f t="shared" si="543"/>
        <v>0</v>
      </c>
      <c r="T2216" s="9" t="str">
        <f t="shared" si="544"/>
        <v>March</v>
      </c>
      <c r="U2216" s="40">
        <f t="shared" si="545"/>
        <v>0</v>
      </c>
      <c r="V2216" s="40" t="str">
        <f t="shared" si="546"/>
        <v>Normal</v>
      </c>
      <c r="W2216" s="40">
        <f t="shared" si="547"/>
        <v>0</v>
      </c>
      <c r="X2216" s="40">
        <f t="shared" si="548"/>
        <v>0</v>
      </c>
      <c r="Y2216" s="40">
        <f t="shared" si="549"/>
        <v>0</v>
      </c>
      <c r="Z2216" s="40">
        <f t="shared" si="550"/>
        <v>0</v>
      </c>
      <c r="AA2216" s="40">
        <f t="shared" si="551"/>
        <v>1</v>
      </c>
      <c r="AB2216" s="40">
        <f t="shared" si="552"/>
        <v>0</v>
      </c>
      <c r="AC2216" s="41" t="s">
        <v>132</v>
      </c>
      <c r="AD2216" s="41" t="s">
        <v>280</v>
      </c>
      <c r="AE2216" s="41" t="s">
        <v>427</v>
      </c>
      <c r="AF2216" s="41" t="s">
        <v>216</v>
      </c>
      <c r="AG2216" s="41" t="s">
        <v>56</v>
      </c>
      <c r="AH2216" s="41" t="s">
        <v>56</v>
      </c>
      <c r="AI2216" s="41" t="s">
        <v>56</v>
      </c>
      <c r="AJ2216" s="41" t="s">
        <v>160</v>
      </c>
      <c r="AK2216" s="41" t="s">
        <v>56</v>
      </c>
    </row>
    <row r="2217" spans="1:37" s="41" customFormat="1" ht="15.75" hidden="1" thickBot="1" x14ac:dyDescent="0.3">
      <c r="A2217" s="11" t="s">
        <v>45</v>
      </c>
      <c r="B2217" s="12" t="s">
        <v>216</v>
      </c>
      <c r="C2217" s="13" t="s">
        <v>46</v>
      </c>
      <c r="D2217" s="14" t="s">
        <v>47</v>
      </c>
      <c r="E2217" s="13" t="s">
        <v>4635</v>
      </c>
      <c r="F2217" s="4" t="s">
        <v>246</v>
      </c>
      <c r="G2217" s="4" t="s">
        <v>4954</v>
      </c>
      <c r="H2217" s="15">
        <v>43179.708333333336</v>
      </c>
      <c r="I2217" s="15">
        <v>43180.958333333336</v>
      </c>
      <c r="J2217" s="131" t="s">
        <v>5563</v>
      </c>
      <c r="K2217" s="45" t="s">
        <v>9</v>
      </c>
      <c r="L2217" s="47" t="s">
        <v>7</v>
      </c>
      <c r="M2217" s="47" t="s">
        <v>56</v>
      </c>
      <c r="N2217" s="9" t="str">
        <f t="shared" si="538"/>
        <v>Minor</v>
      </c>
      <c r="O2217" s="10" t="str">
        <f t="shared" si="539"/>
        <v>Successful</v>
      </c>
      <c r="P2217" s="10" t="str">
        <f t="shared" si="540"/>
        <v>On Time</v>
      </c>
      <c r="Q2217" s="9">
        <f t="shared" si="541"/>
        <v>1</v>
      </c>
      <c r="R2217" s="9">
        <f t="shared" si="542"/>
        <v>1</v>
      </c>
      <c r="S2217" s="9">
        <f t="shared" si="543"/>
        <v>0</v>
      </c>
      <c r="T2217" s="9" t="str">
        <f t="shared" si="544"/>
        <v>March</v>
      </c>
      <c r="U2217" s="40">
        <f t="shared" si="545"/>
        <v>0</v>
      </c>
      <c r="V2217" s="40" t="str">
        <f t="shared" si="546"/>
        <v>Normal</v>
      </c>
      <c r="W2217" s="40">
        <f t="shared" si="547"/>
        <v>0</v>
      </c>
      <c r="X2217" s="40">
        <f t="shared" si="548"/>
        <v>0</v>
      </c>
      <c r="Y2217" s="40">
        <f t="shared" si="549"/>
        <v>0</v>
      </c>
      <c r="Z2217" s="40">
        <f t="shared" si="550"/>
        <v>0</v>
      </c>
      <c r="AA2217" s="40">
        <f t="shared" si="551"/>
        <v>1</v>
      </c>
      <c r="AB2217" s="40">
        <f t="shared" si="552"/>
        <v>0</v>
      </c>
      <c r="AC2217" s="41" t="s">
        <v>823</v>
      </c>
      <c r="AD2217" s="41" t="s">
        <v>280</v>
      </c>
      <c r="AE2217" s="41" t="s">
        <v>420</v>
      </c>
      <c r="AF2217" s="41" t="s">
        <v>216</v>
      </c>
      <c r="AG2217" s="41" t="s">
        <v>56</v>
      </c>
      <c r="AH2217" s="41" t="s">
        <v>56</v>
      </c>
      <c r="AI2217" s="41" t="s">
        <v>56</v>
      </c>
      <c r="AJ2217" s="41" t="s">
        <v>160</v>
      </c>
      <c r="AK2217" s="41" t="s">
        <v>56</v>
      </c>
    </row>
    <row r="2218" spans="1:37" s="41" customFormat="1" ht="15.75" hidden="1" thickBot="1" x14ac:dyDescent="0.3">
      <c r="A2218" s="11" t="s">
        <v>45</v>
      </c>
      <c r="B2218" s="12" t="s">
        <v>216</v>
      </c>
      <c r="C2218" s="13" t="s">
        <v>52</v>
      </c>
      <c r="D2218" s="14" t="s">
        <v>47</v>
      </c>
      <c r="E2218" s="13" t="s">
        <v>4636</v>
      </c>
      <c r="F2218" s="4" t="s">
        <v>311</v>
      </c>
      <c r="G2218" s="4" t="s">
        <v>449</v>
      </c>
      <c r="H2218" s="15">
        <v>43175.75</v>
      </c>
      <c r="I2218" s="15">
        <v>43181.75</v>
      </c>
      <c r="J2218" s="131" t="s">
        <v>5011</v>
      </c>
      <c r="K2218" s="45" t="s">
        <v>9</v>
      </c>
      <c r="L2218" s="47" t="s">
        <v>7</v>
      </c>
      <c r="M2218" s="47" t="s">
        <v>56</v>
      </c>
      <c r="N2218" s="9" t="str">
        <f t="shared" si="538"/>
        <v>Standard</v>
      </c>
      <c r="O2218" s="10" t="str">
        <f t="shared" si="539"/>
        <v>Successful</v>
      </c>
      <c r="P2218" s="10" t="str">
        <f t="shared" si="540"/>
        <v>On Time</v>
      </c>
      <c r="Q2218" s="9">
        <f t="shared" si="541"/>
        <v>1</v>
      </c>
      <c r="R2218" s="9">
        <f t="shared" si="542"/>
        <v>1</v>
      </c>
      <c r="S2218" s="9">
        <f t="shared" si="543"/>
        <v>0</v>
      </c>
      <c r="T2218" s="9" t="str">
        <f t="shared" si="544"/>
        <v>March</v>
      </c>
      <c r="U2218" s="40">
        <f t="shared" si="545"/>
        <v>0</v>
      </c>
      <c r="V2218" s="40" t="str">
        <f t="shared" si="546"/>
        <v>Normal</v>
      </c>
      <c r="W2218" s="40">
        <f t="shared" si="547"/>
        <v>0</v>
      </c>
      <c r="X2218" s="40">
        <f t="shared" si="548"/>
        <v>0</v>
      </c>
      <c r="Y2218" s="40">
        <f t="shared" si="549"/>
        <v>0</v>
      </c>
      <c r="Z2218" s="40">
        <f t="shared" si="550"/>
        <v>0</v>
      </c>
      <c r="AA2218" s="40">
        <f t="shared" si="551"/>
        <v>1</v>
      </c>
      <c r="AB2218" s="40">
        <f t="shared" si="552"/>
        <v>0</v>
      </c>
      <c r="AC2218" s="41" t="s">
        <v>823</v>
      </c>
      <c r="AD2218" s="41" t="s">
        <v>545</v>
      </c>
      <c r="AE2218" s="41" t="s">
        <v>422</v>
      </c>
      <c r="AF2218" s="41" t="s">
        <v>216</v>
      </c>
      <c r="AG2218" s="41" t="s">
        <v>56</v>
      </c>
      <c r="AH2218" s="41" t="s">
        <v>56</v>
      </c>
      <c r="AI2218" s="41" t="s">
        <v>56</v>
      </c>
      <c r="AJ2218" s="41" t="s">
        <v>160</v>
      </c>
      <c r="AK2218" s="41" t="s">
        <v>56</v>
      </c>
    </row>
    <row r="2219" spans="1:37" s="41" customFormat="1" ht="15.75" hidden="1" thickBot="1" x14ac:dyDescent="0.3">
      <c r="A2219" s="11" t="s">
        <v>248</v>
      </c>
      <c r="B2219" s="12" t="s">
        <v>216</v>
      </c>
      <c r="C2219" s="13" t="s">
        <v>46</v>
      </c>
      <c r="D2219" s="14" t="s">
        <v>47</v>
      </c>
      <c r="E2219" s="13" t="s">
        <v>4637</v>
      </c>
      <c r="F2219" s="4" t="s">
        <v>75</v>
      </c>
      <c r="G2219" s="4" t="s">
        <v>234</v>
      </c>
      <c r="H2219" s="15">
        <v>43175.708333333336</v>
      </c>
      <c r="I2219" s="15">
        <v>43180.708333333336</v>
      </c>
      <c r="J2219" s="131" t="s">
        <v>5564</v>
      </c>
      <c r="K2219" s="45" t="s">
        <v>9</v>
      </c>
      <c r="L2219" s="47" t="s">
        <v>7</v>
      </c>
      <c r="M2219" s="47" t="s">
        <v>56</v>
      </c>
      <c r="N2219" s="9" t="str">
        <f t="shared" si="538"/>
        <v>Minor</v>
      </c>
      <c r="O2219" s="10" t="str">
        <f t="shared" si="539"/>
        <v>Successful</v>
      </c>
      <c r="P2219" s="10" t="str">
        <f t="shared" si="540"/>
        <v>On Time</v>
      </c>
      <c r="Q2219" s="9">
        <f t="shared" si="541"/>
        <v>1</v>
      </c>
      <c r="R2219" s="9">
        <f t="shared" si="542"/>
        <v>1</v>
      </c>
      <c r="S2219" s="9">
        <f t="shared" si="543"/>
        <v>0</v>
      </c>
      <c r="T2219" s="9" t="str">
        <f t="shared" si="544"/>
        <v>March</v>
      </c>
      <c r="U2219" s="40">
        <f t="shared" si="545"/>
        <v>0</v>
      </c>
      <c r="V2219" s="40" t="str">
        <f t="shared" si="546"/>
        <v>Normal</v>
      </c>
      <c r="W2219" s="40">
        <f t="shared" si="547"/>
        <v>0</v>
      </c>
      <c r="X2219" s="40">
        <f t="shared" si="548"/>
        <v>0</v>
      </c>
      <c r="Y2219" s="40">
        <f t="shared" si="549"/>
        <v>0</v>
      </c>
      <c r="Z2219" s="40">
        <f t="shared" si="550"/>
        <v>0</v>
      </c>
      <c r="AA2219" s="40">
        <f t="shared" si="551"/>
        <v>1</v>
      </c>
      <c r="AB2219" s="40">
        <f t="shared" si="552"/>
        <v>0</v>
      </c>
      <c r="AC2219" s="41" t="s">
        <v>537</v>
      </c>
      <c r="AD2219" s="41" t="s">
        <v>280</v>
      </c>
      <c r="AE2219" s="41" t="s">
        <v>323</v>
      </c>
      <c r="AF2219" s="41" t="s">
        <v>216</v>
      </c>
      <c r="AG2219" s="41" t="s">
        <v>56</v>
      </c>
      <c r="AH2219" s="41" t="s">
        <v>56</v>
      </c>
      <c r="AI2219" s="41" t="s">
        <v>56</v>
      </c>
      <c r="AJ2219" s="41" t="s">
        <v>160</v>
      </c>
      <c r="AK2219" s="41" t="s">
        <v>56</v>
      </c>
    </row>
    <row r="2220" spans="1:37" s="41" customFormat="1" ht="15.75" hidden="1" thickBot="1" x14ac:dyDescent="0.3">
      <c r="A2220" s="11" t="s">
        <v>697</v>
      </c>
      <c r="B2220" s="12" t="s">
        <v>216</v>
      </c>
      <c r="C2220" s="13" t="s">
        <v>46</v>
      </c>
      <c r="D2220" s="14" t="s">
        <v>47</v>
      </c>
      <c r="E2220" s="13" t="s">
        <v>4638</v>
      </c>
      <c r="F2220" s="4" t="s">
        <v>614</v>
      </c>
      <c r="G2220" s="4" t="s">
        <v>779</v>
      </c>
      <c r="H2220" s="15">
        <v>43174.625</v>
      </c>
      <c r="I2220" s="15">
        <v>43181.625</v>
      </c>
      <c r="J2220" s="131" t="s">
        <v>5565</v>
      </c>
      <c r="K2220" s="45" t="s">
        <v>9</v>
      </c>
      <c r="L2220" s="47" t="s">
        <v>7</v>
      </c>
      <c r="M2220" s="47" t="s">
        <v>56</v>
      </c>
      <c r="N2220" s="9" t="str">
        <f t="shared" si="538"/>
        <v>Minor</v>
      </c>
      <c r="O2220" s="10" t="str">
        <f t="shared" si="539"/>
        <v>Successful</v>
      </c>
      <c r="P2220" s="10" t="str">
        <f t="shared" si="540"/>
        <v>On Time</v>
      </c>
      <c r="Q2220" s="9">
        <f t="shared" si="541"/>
        <v>1</v>
      </c>
      <c r="R2220" s="9">
        <f t="shared" si="542"/>
        <v>1</v>
      </c>
      <c r="S2220" s="9">
        <f t="shared" si="543"/>
        <v>0</v>
      </c>
      <c r="T2220" s="9" t="str">
        <f t="shared" si="544"/>
        <v>March</v>
      </c>
      <c r="U2220" s="40">
        <f t="shared" si="545"/>
        <v>0</v>
      </c>
      <c r="V2220" s="40" t="str">
        <f t="shared" si="546"/>
        <v>Normal</v>
      </c>
      <c r="W2220" s="40">
        <f t="shared" si="547"/>
        <v>0</v>
      </c>
      <c r="X2220" s="40">
        <f t="shared" si="548"/>
        <v>0</v>
      </c>
      <c r="Y2220" s="40">
        <f t="shared" si="549"/>
        <v>0</v>
      </c>
      <c r="Z2220" s="40">
        <f t="shared" si="550"/>
        <v>0</v>
      </c>
      <c r="AA2220" s="40">
        <f t="shared" si="551"/>
        <v>1</v>
      </c>
      <c r="AB2220" s="40">
        <f t="shared" si="552"/>
        <v>0</v>
      </c>
      <c r="AC2220" s="41" t="s">
        <v>238</v>
      </c>
      <c r="AD2220" s="41" t="s">
        <v>349</v>
      </c>
      <c r="AE2220" s="41" t="s">
        <v>351</v>
      </c>
      <c r="AF2220" s="41" t="s">
        <v>216</v>
      </c>
      <c r="AG2220" s="41" t="s">
        <v>56</v>
      </c>
      <c r="AH2220" s="41" t="s">
        <v>56</v>
      </c>
      <c r="AI2220" s="41" t="s">
        <v>56</v>
      </c>
      <c r="AJ2220" s="41" t="s">
        <v>160</v>
      </c>
      <c r="AK2220" s="41" t="s">
        <v>56</v>
      </c>
    </row>
    <row r="2221" spans="1:37" s="41" customFormat="1" ht="15.75" hidden="1" thickBot="1" x14ac:dyDescent="0.3">
      <c r="A2221" s="11" t="s">
        <v>697</v>
      </c>
      <c r="B2221" s="12" t="s">
        <v>216</v>
      </c>
      <c r="C2221" s="13" t="s">
        <v>46</v>
      </c>
      <c r="D2221" s="14" t="s">
        <v>47</v>
      </c>
      <c r="E2221" s="13" t="s">
        <v>4639</v>
      </c>
      <c r="F2221" s="4" t="s">
        <v>614</v>
      </c>
      <c r="G2221" s="4" t="s">
        <v>495</v>
      </c>
      <c r="H2221" s="15">
        <v>43174.541666666664</v>
      </c>
      <c r="I2221" s="15">
        <v>43181.541666666664</v>
      </c>
      <c r="J2221" s="131" t="s">
        <v>5566</v>
      </c>
      <c r="K2221" s="45" t="s">
        <v>9</v>
      </c>
      <c r="L2221" s="47" t="s">
        <v>7</v>
      </c>
      <c r="M2221" s="47" t="s">
        <v>56</v>
      </c>
      <c r="N2221" s="9" t="str">
        <f t="shared" si="538"/>
        <v>Minor</v>
      </c>
      <c r="O2221" s="10" t="str">
        <f t="shared" si="539"/>
        <v>Successful</v>
      </c>
      <c r="P2221" s="10" t="str">
        <f t="shared" si="540"/>
        <v>On Time</v>
      </c>
      <c r="Q2221" s="9">
        <f t="shared" si="541"/>
        <v>1</v>
      </c>
      <c r="R2221" s="9">
        <f t="shared" si="542"/>
        <v>1</v>
      </c>
      <c r="S2221" s="9">
        <f t="shared" si="543"/>
        <v>0</v>
      </c>
      <c r="T2221" s="9" t="str">
        <f t="shared" si="544"/>
        <v>March</v>
      </c>
      <c r="U2221" s="40">
        <f t="shared" si="545"/>
        <v>0</v>
      </c>
      <c r="V2221" s="40" t="str">
        <f t="shared" si="546"/>
        <v>Normal</v>
      </c>
      <c r="W2221" s="40">
        <f t="shared" si="547"/>
        <v>0</v>
      </c>
      <c r="X2221" s="40">
        <f t="shared" si="548"/>
        <v>0</v>
      </c>
      <c r="Y2221" s="40">
        <f t="shared" si="549"/>
        <v>0</v>
      </c>
      <c r="Z2221" s="40">
        <f t="shared" si="550"/>
        <v>0</v>
      </c>
      <c r="AA2221" s="40">
        <f t="shared" si="551"/>
        <v>1</v>
      </c>
      <c r="AB2221" s="40">
        <f t="shared" si="552"/>
        <v>0</v>
      </c>
      <c r="AC2221" s="41" t="s">
        <v>238</v>
      </c>
      <c r="AD2221" s="41" t="s">
        <v>349</v>
      </c>
      <c r="AE2221" s="41" t="s">
        <v>351</v>
      </c>
      <c r="AF2221" s="41" t="s">
        <v>216</v>
      </c>
      <c r="AG2221" s="41" t="s">
        <v>56</v>
      </c>
      <c r="AH2221" s="41" t="s">
        <v>56</v>
      </c>
      <c r="AI2221" s="41" t="s">
        <v>56</v>
      </c>
      <c r="AJ2221" s="41" t="s">
        <v>160</v>
      </c>
      <c r="AK2221" s="41" t="s">
        <v>56</v>
      </c>
    </row>
    <row r="2222" spans="1:37" s="41" customFormat="1" ht="15.75" hidden="1" thickBot="1" x14ac:dyDescent="0.3">
      <c r="A2222" s="11" t="s">
        <v>49</v>
      </c>
      <c r="B2222" s="12" t="s">
        <v>216</v>
      </c>
      <c r="C2222" s="13" t="s">
        <v>52</v>
      </c>
      <c r="D2222" s="14" t="s">
        <v>47</v>
      </c>
      <c r="E2222" s="13" t="s">
        <v>4640</v>
      </c>
      <c r="F2222" s="4" t="s">
        <v>365</v>
      </c>
      <c r="G2222" s="4" t="s">
        <v>3177</v>
      </c>
      <c r="H2222" s="15">
        <v>43174.833333333336</v>
      </c>
      <c r="I2222" s="15">
        <v>43180.708333333336</v>
      </c>
      <c r="J2222" s="131" t="s">
        <v>5567</v>
      </c>
      <c r="K2222" s="45" t="s">
        <v>9</v>
      </c>
      <c r="L2222" s="47" t="s">
        <v>7</v>
      </c>
      <c r="M2222" s="47" t="s">
        <v>56</v>
      </c>
      <c r="N2222" s="9" t="str">
        <f t="shared" si="538"/>
        <v>Standard</v>
      </c>
      <c r="O2222" s="10" t="str">
        <f t="shared" si="539"/>
        <v>Successful</v>
      </c>
      <c r="P2222" s="10" t="str">
        <f t="shared" si="540"/>
        <v>On Time</v>
      </c>
      <c r="Q2222" s="9">
        <f t="shared" si="541"/>
        <v>1</v>
      </c>
      <c r="R2222" s="9">
        <f t="shared" si="542"/>
        <v>1</v>
      </c>
      <c r="S2222" s="9">
        <f t="shared" si="543"/>
        <v>0</v>
      </c>
      <c r="T2222" s="9" t="str">
        <f t="shared" si="544"/>
        <v>March</v>
      </c>
      <c r="U2222" s="40">
        <f t="shared" si="545"/>
        <v>0</v>
      </c>
      <c r="V2222" s="40" t="str">
        <f t="shared" si="546"/>
        <v>Normal</v>
      </c>
      <c r="W2222" s="40">
        <f t="shared" si="547"/>
        <v>0</v>
      </c>
      <c r="X2222" s="40">
        <f t="shared" si="548"/>
        <v>0</v>
      </c>
      <c r="Y2222" s="40">
        <f t="shared" si="549"/>
        <v>0</v>
      </c>
      <c r="Z2222" s="40">
        <f t="shared" si="550"/>
        <v>0</v>
      </c>
      <c r="AA2222" s="40">
        <f t="shared" si="551"/>
        <v>1</v>
      </c>
      <c r="AB2222" s="40">
        <f t="shared" si="552"/>
        <v>0</v>
      </c>
      <c r="AC2222" s="41" t="s">
        <v>132</v>
      </c>
      <c r="AD2222" s="41" t="s">
        <v>307</v>
      </c>
      <c r="AE2222" s="41" t="s">
        <v>432</v>
      </c>
      <c r="AF2222" s="41" t="s">
        <v>216</v>
      </c>
      <c r="AG2222" s="41" t="s">
        <v>56</v>
      </c>
      <c r="AH2222" s="41" t="s">
        <v>56</v>
      </c>
      <c r="AI2222" s="41" t="s">
        <v>56</v>
      </c>
      <c r="AJ2222" s="41" t="s">
        <v>160</v>
      </c>
      <c r="AK2222" s="41" t="s">
        <v>56</v>
      </c>
    </row>
    <row r="2223" spans="1:37" s="41" customFormat="1" ht="15.75" hidden="1" thickBot="1" x14ac:dyDescent="0.3">
      <c r="A2223" s="11" t="s">
        <v>177</v>
      </c>
      <c r="B2223" s="12" t="s">
        <v>216</v>
      </c>
      <c r="C2223" s="13" t="s">
        <v>52</v>
      </c>
      <c r="D2223" s="14" t="s">
        <v>47</v>
      </c>
      <c r="E2223" s="13" t="s">
        <v>4641</v>
      </c>
      <c r="F2223" s="4" t="s">
        <v>328</v>
      </c>
      <c r="G2223" s="4" t="s">
        <v>3162</v>
      </c>
      <c r="H2223" s="15">
        <v>43180.333333333336</v>
      </c>
      <c r="I2223" s="15">
        <v>43181.583333333336</v>
      </c>
      <c r="J2223" s="131" t="s">
        <v>5568</v>
      </c>
      <c r="K2223" s="45" t="s">
        <v>9</v>
      </c>
      <c r="L2223" s="47" t="s">
        <v>7</v>
      </c>
      <c r="M2223" s="47" t="s">
        <v>56</v>
      </c>
      <c r="N2223" s="9" t="str">
        <f t="shared" si="538"/>
        <v>Standard</v>
      </c>
      <c r="O2223" s="10" t="str">
        <f t="shared" si="539"/>
        <v>Successful</v>
      </c>
      <c r="P2223" s="10" t="str">
        <f t="shared" si="540"/>
        <v>On Time</v>
      </c>
      <c r="Q2223" s="9">
        <f t="shared" si="541"/>
        <v>1</v>
      </c>
      <c r="R2223" s="9">
        <f t="shared" si="542"/>
        <v>1</v>
      </c>
      <c r="S2223" s="9">
        <f t="shared" si="543"/>
        <v>0</v>
      </c>
      <c r="T2223" s="9" t="str">
        <f t="shared" si="544"/>
        <v>March</v>
      </c>
      <c r="U2223" s="40">
        <f t="shared" si="545"/>
        <v>0</v>
      </c>
      <c r="V2223" s="40" t="str">
        <f t="shared" si="546"/>
        <v>Normal</v>
      </c>
      <c r="W2223" s="40">
        <f t="shared" si="547"/>
        <v>0</v>
      </c>
      <c r="X2223" s="40">
        <f t="shared" si="548"/>
        <v>0</v>
      </c>
      <c r="Y2223" s="40">
        <f t="shared" si="549"/>
        <v>0</v>
      </c>
      <c r="Z2223" s="40">
        <f t="shared" si="550"/>
        <v>0</v>
      </c>
      <c r="AA2223" s="40">
        <f t="shared" si="551"/>
        <v>1</v>
      </c>
      <c r="AB2223" s="40">
        <f t="shared" si="552"/>
        <v>0</v>
      </c>
      <c r="AC2223" s="41" t="s">
        <v>132</v>
      </c>
      <c r="AD2223" s="41" t="s">
        <v>515</v>
      </c>
      <c r="AE2223" s="41" t="s">
        <v>424</v>
      </c>
      <c r="AF2223" s="41" t="s">
        <v>216</v>
      </c>
      <c r="AG2223" s="41" t="s">
        <v>56</v>
      </c>
      <c r="AH2223" s="41" t="s">
        <v>56</v>
      </c>
      <c r="AI2223" s="41" t="s">
        <v>56</v>
      </c>
      <c r="AJ2223" s="41" t="s">
        <v>160</v>
      </c>
      <c r="AK2223" s="41" t="s">
        <v>56</v>
      </c>
    </row>
    <row r="2224" spans="1:37" s="41" customFormat="1" ht="15.75" hidden="1" thickBot="1" x14ac:dyDescent="0.3">
      <c r="A2224" s="11" t="s">
        <v>265</v>
      </c>
      <c r="B2224" s="12" t="s">
        <v>216</v>
      </c>
      <c r="C2224" s="13" t="s">
        <v>52</v>
      </c>
      <c r="D2224" s="14" t="s">
        <v>47</v>
      </c>
      <c r="E2224" s="13" t="s">
        <v>4642</v>
      </c>
      <c r="F2224" s="4" t="s">
        <v>326</v>
      </c>
      <c r="G2224" s="4" t="s">
        <v>495</v>
      </c>
      <c r="H2224" s="15">
        <v>43180.916666666664</v>
      </c>
      <c r="I2224" s="15">
        <v>43181.083333333336</v>
      </c>
      <c r="J2224" s="131" t="s">
        <v>5569</v>
      </c>
      <c r="K2224" s="45" t="s">
        <v>9</v>
      </c>
      <c r="L2224" s="47" t="s">
        <v>7</v>
      </c>
      <c r="M2224" s="47" t="s">
        <v>56</v>
      </c>
      <c r="N2224" s="9" t="str">
        <f t="shared" si="538"/>
        <v>Standard</v>
      </c>
      <c r="O2224" s="10" t="str">
        <f t="shared" si="539"/>
        <v>Successful</v>
      </c>
      <c r="P2224" s="10" t="str">
        <f t="shared" si="540"/>
        <v>On Time</v>
      </c>
      <c r="Q2224" s="9">
        <f t="shared" si="541"/>
        <v>1</v>
      </c>
      <c r="R2224" s="9">
        <f t="shared" si="542"/>
        <v>1</v>
      </c>
      <c r="S2224" s="9">
        <f t="shared" si="543"/>
        <v>0</v>
      </c>
      <c r="T2224" s="9" t="str">
        <f t="shared" si="544"/>
        <v>March</v>
      </c>
      <c r="U2224" s="40">
        <f t="shared" si="545"/>
        <v>0</v>
      </c>
      <c r="V2224" s="40" t="str">
        <f t="shared" si="546"/>
        <v>Normal</v>
      </c>
      <c r="W2224" s="40">
        <f t="shared" si="547"/>
        <v>0</v>
      </c>
      <c r="X2224" s="40">
        <f t="shared" si="548"/>
        <v>0</v>
      </c>
      <c r="Y2224" s="40">
        <f t="shared" si="549"/>
        <v>0</v>
      </c>
      <c r="Z2224" s="40">
        <f t="shared" si="550"/>
        <v>0</v>
      </c>
      <c r="AA2224" s="40">
        <f t="shared" si="551"/>
        <v>1</v>
      </c>
      <c r="AB2224" s="40">
        <f t="shared" si="552"/>
        <v>0</v>
      </c>
      <c r="AC2224" s="41" t="s">
        <v>823</v>
      </c>
      <c r="AD2224" s="41" t="s">
        <v>553</v>
      </c>
      <c r="AE2224" s="41" t="s">
        <v>258</v>
      </c>
      <c r="AF2224" s="41" t="s">
        <v>216</v>
      </c>
      <c r="AG2224" s="41" t="s">
        <v>56</v>
      </c>
      <c r="AH2224" s="41" t="s">
        <v>56</v>
      </c>
      <c r="AI2224" s="41" t="s">
        <v>56</v>
      </c>
      <c r="AJ2224" s="41" t="s">
        <v>160</v>
      </c>
      <c r="AK2224" s="41" t="s">
        <v>56</v>
      </c>
    </row>
    <row r="2225" spans="1:37" s="41" customFormat="1" ht="15.75" hidden="1" thickBot="1" x14ac:dyDescent="0.3">
      <c r="A2225" s="11" t="s">
        <v>66</v>
      </c>
      <c r="B2225" s="12" t="s">
        <v>216</v>
      </c>
      <c r="C2225" s="13" t="s">
        <v>52</v>
      </c>
      <c r="D2225" s="14" t="s">
        <v>47</v>
      </c>
      <c r="E2225" s="13" t="s">
        <v>4643</v>
      </c>
      <c r="F2225" s="4" t="s">
        <v>152</v>
      </c>
      <c r="G2225" s="4" t="s">
        <v>577</v>
      </c>
      <c r="H2225" s="15">
        <v>43181.416666666664</v>
      </c>
      <c r="I2225" s="15">
        <v>43181.5</v>
      </c>
      <c r="J2225" s="131" t="s">
        <v>5570</v>
      </c>
      <c r="K2225" s="45" t="s">
        <v>9</v>
      </c>
      <c r="L2225" s="47" t="s">
        <v>7</v>
      </c>
      <c r="M2225" s="47" t="s">
        <v>56</v>
      </c>
      <c r="N2225" s="9" t="str">
        <f t="shared" si="538"/>
        <v>Standard</v>
      </c>
      <c r="O2225" s="10" t="str">
        <f t="shared" si="539"/>
        <v>Successful</v>
      </c>
      <c r="P2225" s="10" t="str">
        <f t="shared" si="540"/>
        <v>On Time</v>
      </c>
      <c r="Q2225" s="9">
        <f t="shared" si="541"/>
        <v>1</v>
      </c>
      <c r="R2225" s="9">
        <f t="shared" si="542"/>
        <v>1</v>
      </c>
      <c r="S2225" s="9">
        <f t="shared" si="543"/>
        <v>0</v>
      </c>
      <c r="T2225" s="9" t="str">
        <f t="shared" si="544"/>
        <v>March</v>
      </c>
      <c r="U2225" s="40">
        <f t="shared" si="545"/>
        <v>0</v>
      </c>
      <c r="V2225" s="40" t="str">
        <f t="shared" si="546"/>
        <v>Normal</v>
      </c>
      <c r="W2225" s="40">
        <f t="shared" si="547"/>
        <v>0</v>
      </c>
      <c r="X2225" s="40">
        <f t="shared" si="548"/>
        <v>0</v>
      </c>
      <c r="Y2225" s="40">
        <f t="shared" si="549"/>
        <v>0</v>
      </c>
      <c r="Z2225" s="40">
        <f t="shared" si="550"/>
        <v>0</v>
      </c>
      <c r="AA2225" s="40">
        <f t="shared" si="551"/>
        <v>1</v>
      </c>
      <c r="AB2225" s="40">
        <f t="shared" si="552"/>
        <v>0</v>
      </c>
      <c r="AC2225" s="41" t="s">
        <v>132</v>
      </c>
      <c r="AD2225" s="41" t="s">
        <v>5881</v>
      </c>
      <c r="AE2225" s="41" t="s">
        <v>121</v>
      </c>
      <c r="AF2225" s="41" t="s">
        <v>322</v>
      </c>
      <c r="AG2225" s="41" t="s">
        <v>56</v>
      </c>
      <c r="AH2225" s="41" t="s">
        <v>56</v>
      </c>
      <c r="AI2225" s="41" t="s">
        <v>56</v>
      </c>
      <c r="AJ2225" s="41" t="s">
        <v>160</v>
      </c>
      <c r="AK2225" s="41" t="s">
        <v>56</v>
      </c>
    </row>
    <row r="2226" spans="1:37" s="41" customFormat="1" ht="15.75" hidden="1" thickBot="1" x14ac:dyDescent="0.3">
      <c r="A2226" s="11" t="s">
        <v>50</v>
      </c>
      <c r="B2226" s="12" t="s">
        <v>216</v>
      </c>
      <c r="C2226" s="13" t="s">
        <v>46</v>
      </c>
      <c r="D2226" s="14" t="s">
        <v>47</v>
      </c>
      <c r="E2226" s="13" t="s">
        <v>4644</v>
      </c>
      <c r="F2226" s="4" t="s">
        <v>152</v>
      </c>
      <c r="G2226" s="4" t="s">
        <v>169</v>
      </c>
      <c r="H2226" s="15">
        <v>43181.041666666664</v>
      </c>
      <c r="I2226" s="15">
        <v>43181.166666666664</v>
      </c>
      <c r="J2226" s="131" t="s">
        <v>5571</v>
      </c>
      <c r="K2226" s="45" t="s">
        <v>9</v>
      </c>
      <c r="L2226" s="47" t="s">
        <v>7</v>
      </c>
      <c r="M2226" s="47" t="s">
        <v>56</v>
      </c>
      <c r="N2226" s="9" t="str">
        <f t="shared" si="538"/>
        <v>Minor</v>
      </c>
      <c r="O2226" s="10" t="str">
        <f t="shared" si="539"/>
        <v>Successful</v>
      </c>
      <c r="P2226" s="10" t="str">
        <f t="shared" si="540"/>
        <v>On Time</v>
      </c>
      <c r="Q2226" s="9">
        <f t="shared" si="541"/>
        <v>1</v>
      </c>
      <c r="R2226" s="9">
        <f t="shared" si="542"/>
        <v>1</v>
      </c>
      <c r="S2226" s="9">
        <f t="shared" si="543"/>
        <v>0</v>
      </c>
      <c r="T2226" s="9" t="str">
        <f t="shared" si="544"/>
        <v>March</v>
      </c>
      <c r="U2226" s="40">
        <f t="shared" si="545"/>
        <v>0</v>
      </c>
      <c r="V2226" s="40" t="str">
        <f t="shared" si="546"/>
        <v>Normal</v>
      </c>
      <c r="W2226" s="40">
        <f t="shared" si="547"/>
        <v>0</v>
      </c>
      <c r="X2226" s="40">
        <f t="shared" si="548"/>
        <v>0</v>
      </c>
      <c r="Y2226" s="40">
        <f t="shared" si="549"/>
        <v>0</v>
      </c>
      <c r="Z2226" s="40">
        <f t="shared" si="550"/>
        <v>0</v>
      </c>
      <c r="AA2226" s="40">
        <f t="shared" si="551"/>
        <v>1</v>
      </c>
      <c r="AB2226" s="40">
        <f t="shared" si="552"/>
        <v>0</v>
      </c>
      <c r="AC2226" s="41" t="s">
        <v>132</v>
      </c>
      <c r="AD2226" s="41" t="s">
        <v>280</v>
      </c>
      <c r="AE2226" s="41" t="s">
        <v>121</v>
      </c>
      <c r="AF2226" s="41" t="s">
        <v>322</v>
      </c>
      <c r="AG2226" s="41" t="s">
        <v>56</v>
      </c>
      <c r="AH2226" s="41" t="s">
        <v>56</v>
      </c>
      <c r="AI2226" s="41" t="s">
        <v>56</v>
      </c>
      <c r="AJ2226" s="41" t="s">
        <v>160</v>
      </c>
      <c r="AK2226" s="41" t="s">
        <v>56</v>
      </c>
    </row>
    <row r="2227" spans="1:37" s="41" customFormat="1" ht="15.75" hidden="1" thickBot="1" x14ac:dyDescent="0.3">
      <c r="A2227" s="11" t="s">
        <v>49</v>
      </c>
      <c r="B2227" s="12" t="s">
        <v>8</v>
      </c>
      <c r="C2227" s="13" t="s">
        <v>46</v>
      </c>
      <c r="D2227" s="14" t="s">
        <v>47</v>
      </c>
      <c r="E2227" s="13" t="s">
        <v>4645</v>
      </c>
      <c r="F2227" s="4" t="s">
        <v>4947</v>
      </c>
      <c r="G2227" s="4" t="s">
        <v>4966</v>
      </c>
      <c r="H2227" s="15">
        <v>43180.791666666664</v>
      </c>
      <c r="I2227" s="15">
        <v>43180.916666666664</v>
      </c>
      <c r="J2227" s="131" t="s">
        <v>5572</v>
      </c>
      <c r="K2227" s="45" t="s">
        <v>9</v>
      </c>
      <c r="L2227" s="47" t="s">
        <v>7</v>
      </c>
      <c r="M2227" s="47" t="s">
        <v>56</v>
      </c>
      <c r="N2227" s="9" t="str">
        <f t="shared" si="538"/>
        <v>Minor</v>
      </c>
      <c r="O2227" s="10" t="str">
        <f t="shared" si="539"/>
        <v>Successful</v>
      </c>
      <c r="P2227" s="10" t="str">
        <f t="shared" si="540"/>
        <v>On Time</v>
      </c>
      <c r="Q2227" s="9">
        <f t="shared" si="541"/>
        <v>1</v>
      </c>
      <c r="R2227" s="9">
        <f t="shared" si="542"/>
        <v>1</v>
      </c>
      <c r="S2227" s="9">
        <f t="shared" si="543"/>
        <v>0</v>
      </c>
      <c r="T2227" s="9" t="str">
        <f t="shared" si="544"/>
        <v>March</v>
      </c>
      <c r="U2227" s="40">
        <f t="shared" si="545"/>
        <v>0</v>
      </c>
      <c r="V2227" s="40" t="str">
        <f t="shared" si="546"/>
        <v>Normal</v>
      </c>
      <c r="W2227" s="40">
        <f t="shared" si="547"/>
        <v>0</v>
      </c>
      <c r="X2227" s="40">
        <f t="shared" si="548"/>
        <v>0</v>
      </c>
      <c r="Y2227" s="40">
        <f t="shared" si="549"/>
        <v>0</v>
      </c>
      <c r="Z2227" s="40">
        <f t="shared" si="550"/>
        <v>0</v>
      </c>
      <c r="AA2227" s="40">
        <f t="shared" si="551"/>
        <v>1</v>
      </c>
      <c r="AB2227" s="40">
        <f t="shared" si="552"/>
        <v>0</v>
      </c>
      <c r="AC2227" s="41" t="s">
        <v>132</v>
      </c>
      <c r="AD2227" s="41" t="s">
        <v>280</v>
      </c>
      <c r="AE2227" s="41" t="s">
        <v>754</v>
      </c>
      <c r="AF2227" s="41" t="s">
        <v>8</v>
      </c>
      <c r="AG2227" s="41" t="s">
        <v>56</v>
      </c>
      <c r="AH2227" s="41" t="s">
        <v>56</v>
      </c>
      <c r="AI2227" s="41" t="s">
        <v>56</v>
      </c>
      <c r="AJ2227" s="41" t="s">
        <v>160</v>
      </c>
      <c r="AK2227" s="41" t="s">
        <v>56</v>
      </c>
    </row>
    <row r="2228" spans="1:37" s="41" customFormat="1" ht="15.75" hidden="1" thickBot="1" x14ac:dyDescent="0.3">
      <c r="A2228" s="11" t="s">
        <v>45</v>
      </c>
      <c r="B2228" s="12" t="s">
        <v>216</v>
      </c>
      <c r="C2228" s="13" t="s">
        <v>46</v>
      </c>
      <c r="D2228" s="14" t="s">
        <v>47</v>
      </c>
      <c r="E2228" s="13" t="s">
        <v>4646</v>
      </c>
      <c r="F2228" s="4" t="s">
        <v>273</v>
      </c>
      <c r="G2228" s="4" t="s">
        <v>3155</v>
      </c>
      <c r="H2228" s="15">
        <v>43180.916666666664</v>
      </c>
      <c r="I2228" s="15">
        <v>43181.708333333336</v>
      </c>
      <c r="J2228" s="131" t="s">
        <v>5573</v>
      </c>
      <c r="K2228" s="45" t="s">
        <v>9</v>
      </c>
      <c r="L2228" s="47" t="s">
        <v>7</v>
      </c>
      <c r="M2228" s="47" t="s">
        <v>56</v>
      </c>
      <c r="N2228" s="9" t="str">
        <f t="shared" si="538"/>
        <v>Minor</v>
      </c>
      <c r="O2228" s="10" t="str">
        <f t="shared" si="539"/>
        <v>Successful</v>
      </c>
      <c r="P2228" s="10" t="str">
        <f t="shared" si="540"/>
        <v>On Time</v>
      </c>
      <c r="Q2228" s="9">
        <f t="shared" si="541"/>
        <v>1</v>
      </c>
      <c r="R2228" s="9">
        <f t="shared" si="542"/>
        <v>1</v>
      </c>
      <c r="S2228" s="9">
        <f t="shared" si="543"/>
        <v>0</v>
      </c>
      <c r="T2228" s="9" t="str">
        <f t="shared" si="544"/>
        <v>March</v>
      </c>
      <c r="U2228" s="40">
        <f t="shared" si="545"/>
        <v>0</v>
      </c>
      <c r="V2228" s="40" t="str">
        <f t="shared" si="546"/>
        <v>Normal</v>
      </c>
      <c r="W2228" s="40">
        <f t="shared" si="547"/>
        <v>0</v>
      </c>
      <c r="X2228" s="40">
        <f t="shared" si="548"/>
        <v>0</v>
      </c>
      <c r="Y2228" s="40">
        <f t="shared" si="549"/>
        <v>0</v>
      </c>
      <c r="Z2228" s="40">
        <f t="shared" si="550"/>
        <v>0</v>
      </c>
      <c r="AA2228" s="40">
        <f t="shared" si="551"/>
        <v>1</v>
      </c>
      <c r="AB2228" s="40">
        <f t="shared" si="552"/>
        <v>0</v>
      </c>
      <c r="AC2228" s="41" t="s">
        <v>823</v>
      </c>
      <c r="AD2228" s="41" t="s">
        <v>280</v>
      </c>
      <c r="AE2228" s="41" t="s">
        <v>264</v>
      </c>
      <c r="AF2228" s="41" t="s">
        <v>216</v>
      </c>
      <c r="AG2228" s="41" t="s">
        <v>56</v>
      </c>
      <c r="AH2228" s="41" t="s">
        <v>56</v>
      </c>
      <c r="AI2228" s="41" t="s">
        <v>56</v>
      </c>
      <c r="AJ2228" s="41" t="s">
        <v>160</v>
      </c>
      <c r="AK2228" s="41" t="s">
        <v>56</v>
      </c>
    </row>
    <row r="2229" spans="1:37" s="41" customFormat="1" ht="15.75" hidden="1" thickBot="1" x14ac:dyDescent="0.3">
      <c r="A2229" s="11" t="s">
        <v>248</v>
      </c>
      <c r="B2229" s="12" t="s">
        <v>216</v>
      </c>
      <c r="C2229" s="13" t="s">
        <v>46</v>
      </c>
      <c r="D2229" s="14" t="s">
        <v>47</v>
      </c>
      <c r="E2229" s="13" t="s">
        <v>4647</v>
      </c>
      <c r="F2229" s="4" t="s">
        <v>152</v>
      </c>
      <c r="G2229" s="4" t="s">
        <v>162</v>
      </c>
      <c r="H2229" s="15">
        <v>43181.458333333336</v>
      </c>
      <c r="I2229" s="15">
        <v>43181.75</v>
      </c>
      <c r="J2229" s="131" t="s">
        <v>5574</v>
      </c>
      <c r="K2229" s="45" t="s">
        <v>9</v>
      </c>
      <c r="L2229" s="47" t="s">
        <v>7</v>
      </c>
      <c r="M2229" s="47" t="s">
        <v>56</v>
      </c>
      <c r="N2229" s="9" t="str">
        <f t="shared" si="538"/>
        <v>Minor</v>
      </c>
      <c r="O2229" s="10" t="str">
        <f t="shared" si="539"/>
        <v>Successful</v>
      </c>
      <c r="P2229" s="10" t="str">
        <f t="shared" si="540"/>
        <v>On Time</v>
      </c>
      <c r="Q2229" s="9">
        <f t="shared" si="541"/>
        <v>1</v>
      </c>
      <c r="R2229" s="9">
        <f t="shared" si="542"/>
        <v>1</v>
      </c>
      <c r="S2229" s="9">
        <f t="shared" si="543"/>
        <v>0</v>
      </c>
      <c r="T2229" s="9" t="str">
        <f t="shared" si="544"/>
        <v>March</v>
      </c>
      <c r="U2229" s="40">
        <f t="shared" si="545"/>
        <v>0</v>
      </c>
      <c r="V2229" s="40" t="str">
        <f t="shared" si="546"/>
        <v>Normal</v>
      </c>
      <c r="W2229" s="40">
        <f t="shared" si="547"/>
        <v>0</v>
      </c>
      <c r="X2229" s="40">
        <f t="shared" si="548"/>
        <v>0</v>
      </c>
      <c r="Y2229" s="40">
        <f t="shared" si="549"/>
        <v>0</v>
      </c>
      <c r="Z2229" s="40">
        <f t="shared" si="550"/>
        <v>0</v>
      </c>
      <c r="AA2229" s="40">
        <f t="shared" si="551"/>
        <v>1</v>
      </c>
      <c r="AB2229" s="40">
        <f t="shared" si="552"/>
        <v>0</v>
      </c>
      <c r="AC2229" s="41" t="s">
        <v>537</v>
      </c>
      <c r="AD2229" s="41" t="s">
        <v>460</v>
      </c>
      <c r="AE2229" s="41" t="s">
        <v>121</v>
      </c>
      <c r="AF2229" s="41" t="s">
        <v>322</v>
      </c>
      <c r="AG2229" s="41" t="s">
        <v>56</v>
      </c>
      <c r="AH2229" s="41" t="s">
        <v>56</v>
      </c>
      <c r="AI2229" s="41" t="s">
        <v>56</v>
      </c>
      <c r="AJ2229" s="41" t="s">
        <v>160</v>
      </c>
      <c r="AK2229" s="41" t="s">
        <v>56</v>
      </c>
    </row>
    <row r="2230" spans="1:37" s="41" customFormat="1" ht="15.75" hidden="1" thickBot="1" x14ac:dyDescent="0.3">
      <c r="A2230" s="11" t="s">
        <v>50</v>
      </c>
      <c r="B2230" s="12" t="s">
        <v>216</v>
      </c>
      <c r="C2230" s="13" t="s">
        <v>46</v>
      </c>
      <c r="D2230" s="14" t="s">
        <v>47</v>
      </c>
      <c r="E2230" s="13" t="s">
        <v>4648</v>
      </c>
      <c r="F2230" s="4" t="s">
        <v>152</v>
      </c>
      <c r="G2230" s="4" t="s">
        <v>169</v>
      </c>
      <c r="H2230" s="15">
        <v>43182.041666666664</v>
      </c>
      <c r="I2230" s="15">
        <v>43182.166666666664</v>
      </c>
      <c r="J2230" s="131" t="s">
        <v>5575</v>
      </c>
      <c r="K2230" s="45" t="s">
        <v>9</v>
      </c>
      <c r="L2230" s="47" t="s">
        <v>7</v>
      </c>
      <c r="M2230" s="47" t="s">
        <v>56</v>
      </c>
      <c r="N2230" s="9" t="str">
        <f t="shared" si="538"/>
        <v>Minor</v>
      </c>
      <c r="O2230" s="10" t="str">
        <f t="shared" si="539"/>
        <v>Successful</v>
      </c>
      <c r="P2230" s="10" t="str">
        <f t="shared" si="540"/>
        <v>On Time</v>
      </c>
      <c r="Q2230" s="9">
        <f t="shared" si="541"/>
        <v>1</v>
      </c>
      <c r="R2230" s="9">
        <f t="shared" si="542"/>
        <v>1</v>
      </c>
      <c r="S2230" s="9">
        <f t="shared" si="543"/>
        <v>0</v>
      </c>
      <c r="T2230" s="9" t="str">
        <f t="shared" si="544"/>
        <v>March</v>
      </c>
      <c r="U2230" s="40">
        <f t="shared" si="545"/>
        <v>0</v>
      </c>
      <c r="V2230" s="40" t="str">
        <f t="shared" si="546"/>
        <v>Normal</v>
      </c>
      <c r="W2230" s="40">
        <f t="shared" si="547"/>
        <v>0</v>
      </c>
      <c r="X2230" s="40">
        <f t="shared" si="548"/>
        <v>0</v>
      </c>
      <c r="Y2230" s="40">
        <f t="shared" si="549"/>
        <v>0</v>
      </c>
      <c r="Z2230" s="40">
        <f t="shared" si="550"/>
        <v>0</v>
      </c>
      <c r="AA2230" s="40">
        <f t="shared" si="551"/>
        <v>1</v>
      </c>
      <c r="AB2230" s="40">
        <f t="shared" si="552"/>
        <v>0</v>
      </c>
      <c r="AC2230" s="41" t="s">
        <v>132</v>
      </c>
      <c r="AD2230" s="41" t="s">
        <v>280</v>
      </c>
      <c r="AE2230" s="41" t="s">
        <v>121</v>
      </c>
      <c r="AF2230" s="41" t="s">
        <v>322</v>
      </c>
      <c r="AG2230" s="41" t="s">
        <v>56</v>
      </c>
      <c r="AH2230" s="41" t="s">
        <v>56</v>
      </c>
      <c r="AI2230" s="41" t="s">
        <v>56</v>
      </c>
      <c r="AJ2230" s="41" t="s">
        <v>160</v>
      </c>
      <c r="AK2230" s="41" t="s">
        <v>56</v>
      </c>
    </row>
    <row r="2231" spans="1:37" s="41" customFormat="1" ht="15.75" hidden="1" thickBot="1" x14ac:dyDescent="0.3">
      <c r="A2231" s="11" t="s">
        <v>66</v>
      </c>
      <c r="B2231" s="12" t="s">
        <v>216</v>
      </c>
      <c r="C2231" s="13" t="s">
        <v>46</v>
      </c>
      <c r="D2231" s="14" t="s">
        <v>47</v>
      </c>
      <c r="E2231" s="13" t="s">
        <v>4649</v>
      </c>
      <c r="F2231" s="4" t="s">
        <v>152</v>
      </c>
      <c r="G2231" s="4" t="s">
        <v>577</v>
      </c>
      <c r="H2231" s="15">
        <v>43181.583333333336</v>
      </c>
      <c r="I2231" s="15">
        <v>43181.75</v>
      </c>
      <c r="J2231" s="131" t="s">
        <v>5576</v>
      </c>
      <c r="K2231" s="45" t="s">
        <v>9</v>
      </c>
      <c r="L2231" s="47" t="s">
        <v>7</v>
      </c>
      <c r="M2231" s="47" t="s">
        <v>56</v>
      </c>
      <c r="N2231" s="9" t="str">
        <f t="shared" si="538"/>
        <v>Minor</v>
      </c>
      <c r="O2231" s="10" t="str">
        <f t="shared" si="539"/>
        <v>Successful</v>
      </c>
      <c r="P2231" s="10" t="str">
        <f t="shared" si="540"/>
        <v>On Time</v>
      </c>
      <c r="Q2231" s="9">
        <f t="shared" si="541"/>
        <v>1</v>
      </c>
      <c r="R2231" s="9">
        <f t="shared" si="542"/>
        <v>1</v>
      </c>
      <c r="S2231" s="9">
        <f t="shared" si="543"/>
        <v>0</v>
      </c>
      <c r="T2231" s="9" t="str">
        <f t="shared" si="544"/>
        <v>March</v>
      </c>
      <c r="U2231" s="40">
        <f t="shared" si="545"/>
        <v>0</v>
      </c>
      <c r="V2231" s="40" t="str">
        <f t="shared" si="546"/>
        <v>Normal</v>
      </c>
      <c r="W2231" s="40">
        <f t="shared" si="547"/>
        <v>0</v>
      </c>
      <c r="X2231" s="40">
        <f t="shared" si="548"/>
        <v>0</v>
      </c>
      <c r="Y2231" s="40">
        <f t="shared" si="549"/>
        <v>0</v>
      </c>
      <c r="Z2231" s="40">
        <f t="shared" si="550"/>
        <v>0</v>
      </c>
      <c r="AA2231" s="40">
        <f t="shared" si="551"/>
        <v>1</v>
      </c>
      <c r="AB2231" s="40">
        <f t="shared" si="552"/>
        <v>0</v>
      </c>
      <c r="AC2231" s="41" t="s">
        <v>132</v>
      </c>
      <c r="AD2231" s="41" t="s">
        <v>280</v>
      </c>
      <c r="AE2231" s="41" t="s">
        <v>121</v>
      </c>
      <c r="AF2231" s="41" t="s">
        <v>322</v>
      </c>
      <c r="AG2231" s="41" t="s">
        <v>56</v>
      </c>
      <c r="AH2231" s="41" t="s">
        <v>56</v>
      </c>
      <c r="AI2231" s="41" t="s">
        <v>56</v>
      </c>
      <c r="AJ2231" s="41" t="s">
        <v>160</v>
      </c>
      <c r="AK2231" s="41" t="s">
        <v>56</v>
      </c>
    </row>
    <row r="2232" spans="1:37" s="41" customFormat="1" ht="15.75" hidden="1" thickBot="1" x14ac:dyDescent="0.3">
      <c r="A2232" s="11" t="s">
        <v>248</v>
      </c>
      <c r="B2232" s="12" t="s">
        <v>216</v>
      </c>
      <c r="C2232" s="13" t="s">
        <v>52</v>
      </c>
      <c r="D2232" s="14" t="s">
        <v>47</v>
      </c>
      <c r="E2232" s="13" t="s">
        <v>4650</v>
      </c>
      <c r="F2232" s="4" t="s">
        <v>152</v>
      </c>
      <c r="G2232" s="4" t="s">
        <v>272</v>
      </c>
      <c r="H2232" s="15">
        <v>43180.541666666664</v>
      </c>
      <c r="I2232" s="15">
        <v>43180.833333333336</v>
      </c>
      <c r="J2232" s="131" t="s">
        <v>5577</v>
      </c>
      <c r="K2232" s="45" t="s">
        <v>9</v>
      </c>
      <c r="L2232" s="47" t="s">
        <v>7</v>
      </c>
      <c r="M2232" s="47" t="s">
        <v>56</v>
      </c>
      <c r="N2232" s="9" t="str">
        <f t="shared" si="538"/>
        <v>Standard</v>
      </c>
      <c r="O2232" s="10" t="str">
        <f t="shared" si="539"/>
        <v>Successful</v>
      </c>
      <c r="P2232" s="10" t="str">
        <f t="shared" si="540"/>
        <v>On Time</v>
      </c>
      <c r="Q2232" s="9">
        <f t="shared" si="541"/>
        <v>1</v>
      </c>
      <c r="R2232" s="9">
        <f t="shared" si="542"/>
        <v>1</v>
      </c>
      <c r="S2232" s="9">
        <f t="shared" si="543"/>
        <v>0</v>
      </c>
      <c r="T2232" s="9" t="str">
        <f t="shared" si="544"/>
        <v>March</v>
      </c>
      <c r="U2232" s="40">
        <f t="shared" si="545"/>
        <v>0</v>
      </c>
      <c r="V2232" s="40" t="str">
        <f t="shared" si="546"/>
        <v>Normal</v>
      </c>
      <c r="W2232" s="40">
        <f t="shared" si="547"/>
        <v>0</v>
      </c>
      <c r="X2232" s="40">
        <f t="shared" si="548"/>
        <v>0</v>
      </c>
      <c r="Y2232" s="40">
        <f t="shared" si="549"/>
        <v>0</v>
      </c>
      <c r="Z2232" s="40">
        <f t="shared" si="550"/>
        <v>0</v>
      </c>
      <c r="AA2232" s="40">
        <f t="shared" si="551"/>
        <v>1</v>
      </c>
      <c r="AB2232" s="40">
        <f t="shared" si="552"/>
        <v>0</v>
      </c>
      <c r="AC2232" s="41" t="s">
        <v>537</v>
      </c>
      <c r="AD2232" s="41" t="s">
        <v>283</v>
      </c>
      <c r="AE2232" s="41" t="s">
        <v>121</v>
      </c>
      <c r="AF2232" s="41" t="s">
        <v>322</v>
      </c>
      <c r="AG2232" s="41" t="s">
        <v>56</v>
      </c>
      <c r="AH2232" s="41" t="s">
        <v>56</v>
      </c>
      <c r="AI2232" s="41" t="s">
        <v>56</v>
      </c>
      <c r="AJ2232" s="41" t="s">
        <v>160</v>
      </c>
      <c r="AK2232" s="41" t="s">
        <v>56</v>
      </c>
    </row>
    <row r="2233" spans="1:37" s="41" customFormat="1" ht="15.75" hidden="1" thickBot="1" x14ac:dyDescent="0.3">
      <c r="A2233" s="11" t="s">
        <v>45</v>
      </c>
      <c r="B2233" s="12" t="s">
        <v>8</v>
      </c>
      <c r="C2233" s="13" t="s">
        <v>46</v>
      </c>
      <c r="D2233" s="14" t="s">
        <v>47</v>
      </c>
      <c r="E2233" s="13" t="s">
        <v>4651</v>
      </c>
      <c r="F2233" s="4" t="s">
        <v>122</v>
      </c>
      <c r="G2233" s="4" t="s">
        <v>501</v>
      </c>
      <c r="H2233" s="15">
        <v>43181.25</v>
      </c>
      <c r="I2233" s="15">
        <v>43181.708333333336</v>
      </c>
      <c r="J2233" s="131" t="s">
        <v>5578</v>
      </c>
      <c r="K2233" s="45" t="s">
        <v>9</v>
      </c>
      <c r="L2233" s="47" t="s">
        <v>7</v>
      </c>
      <c r="M2233" s="47" t="s">
        <v>56</v>
      </c>
      <c r="N2233" s="9" t="str">
        <f t="shared" si="538"/>
        <v>Minor</v>
      </c>
      <c r="O2233" s="10" t="str">
        <f t="shared" si="539"/>
        <v>Successful</v>
      </c>
      <c r="P2233" s="10" t="str">
        <f t="shared" si="540"/>
        <v>On Time</v>
      </c>
      <c r="Q2233" s="9">
        <f t="shared" si="541"/>
        <v>1</v>
      </c>
      <c r="R2233" s="9">
        <f t="shared" si="542"/>
        <v>1</v>
      </c>
      <c r="S2233" s="9">
        <f t="shared" si="543"/>
        <v>0</v>
      </c>
      <c r="T2233" s="9" t="str">
        <f t="shared" si="544"/>
        <v>March</v>
      </c>
      <c r="U2233" s="40">
        <f t="shared" si="545"/>
        <v>0</v>
      </c>
      <c r="V2233" s="40" t="str">
        <f t="shared" si="546"/>
        <v>Normal</v>
      </c>
      <c r="W2233" s="40">
        <f t="shared" si="547"/>
        <v>0</v>
      </c>
      <c r="X2233" s="40">
        <f t="shared" si="548"/>
        <v>0</v>
      </c>
      <c r="Y2233" s="40">
        <f t="shared" si="549"/>
        <v>0</v>
      </c>
      <c r="Z2233" s="40">
        <f t="shared" si="550"/>
        <v>0</v>
      </c>
      <c r="AA2233" s="40">
        <f t="shared" si="551"/>
        <v>1</v>
      </c>
      <c r="AB2233" s="40">
        <f t="shared" si="552"/>
        <v>0</v>
      </c>
      <c r="AC2233" s="41" t="s">
        <v>823</v>
      </c>
      <c r="AD2233" s="41" t="s">
        <v>280</v>
      </c>
      <c r="AE2233" s="41" t="s">
        <v>147</v>
      </c>
      <c r="AF2233" s="41" t="s">
        <v>8</v>
      </c>
      <c r="AG2233" s="41" t="s">
        <v>56</v>
      </c>
      <c r="AH2233" s="41" t="s">
        <v>56</v>
      </c>
      <c r="AI2233" s="41" t="s">
        <v>56</v>
      </c>
      <c r="AJ2233" s="41" t="s">
        <v>160</v>
      </c>
      <c r="AK2233" s="41" t="s">
        <v>56</v>
      </c>
    </row>
    <row r="2234" spans="1:37" s="41" customFormat="1" ht="15.75" hidden="1" thickBot="1" x14ac:dyDescent="0.3">
      <c r="A2234" s="11" t="s">
        <v>239</v>
      </c>
      <c r="B2234" s="12" t="s">
        <v>8</v>
      </c>
      <c r="C2234" s="13" t="s">
        <v>46</v>
      </c>
      <c r="D2234" s="14" t="s">
        <v>47</v>
      </c>
      <c r="E2234" s="13" t="s">
        <v>4652</v>
      </c>
      <c r="F2234" s="4" t="s">
        <v>76</v>
      </c>
      <c r="G2234" s="4" t="s">
        <v>654</v>
      </c>
      <c r="H2234" s="15">
        <v>43181.75</v>
      </c>
      <c r="I2234" s="15">
        <v>43181.833333333336</v>
      </c>
      <c r="J2234" s="131" t="s">
        <v>5579</v>
      </c>
      <c r="K2234" s="45" t="s">
        <v>9</v>
      </c>
      <c r="L2234" s="47" t="s">
        <v>7</v>
      </c>
      <c r="M2234" s="47" t="s">
        <v>56</v>
      </c>
      <c r="N2234" s="9" t="str">
        <f t="shared" si="538"/>
        <v>Minor</v>
      </c>
      <c r="O2234" s="10" t="str">
        <f t="shared" si="539"/>
        <v>Successful</v>
      </c>
      <c r="P2234" s="10" t="str">
        <f t="shared" si="540"/>
        <v>On Time</v>
      </c>
      <c r="Q2234" s="9">
        <f t="shared" si="541"/>
        <v>1</v>
      </c>
      <c r="R2234" s="9">
        <f t="shared" si="542"/>
        <v>1</v>
      </c>
      <c r="S2234" s="9">
        <f t="shared" si="543"/>
        <v>0</v>
      </c>
      <c r="T2234" s="9" t="str">
        <f t="shared" si="544"/>
        <v>March</v>
      </c>
      <c r="U2234" s="40">
        <f t="shared" si="545"/>
        <v>0</v>
      </c>
      <c r="V2234" s="40" t="str">
        <f t="shared" si="546"/>
        <v>Normal</v>
      </c>
      <c r="W2234" s="40">
        <f t="shared" si="547"/>
        <v>0</v>
      </c>
      <c r="X2234" s="40">
        <f t="shared" si="548"/>
        <v>0</v>
      </c>
      <c r="Y2234" s="40">
        <f t="shared" si="549"/>
        <v>0</v>
      </c>
      <c r="Z2234" s="40">
        <f t="shared" si="550"/>
        <v>0</v>
      </c>
      <c r="AA2234" s="40">
        <f t="shared" si="551"/>
        <v>1</v>
      </c>
      <c r="AB2234" s="40">
        <f t="shared" si="552"/>
        <v>0</v>
      </c>
      <c r="AC2234" s="41" t="s">
        <v>537</v>
      </c>
      <c r="AD2234" s="41" t="s">
        <v>280</v>
      </c>
      <c r="AE2234" s="41" t="s">
        <v>259</v>
      </c>
      <c r="AF2234" s="41" t="s">
        <v>8</v>
      </c>
      <c r="AG2234" s="41" t="s">
        <v>56</v>
      </c>
      <c r="AH2234" s="41" t="s">
        <v>56</v>
      </c>
      <c r="AI2234" s="41" t="s">
        <v>56</v>
      </c>
      <c r="AJ2234" s="41" t="s">
        <v>160</v>
      </c>
      <c r="AK2234" s="41" t="s">
        <v>56</v>
      </c>
    </row>
    <row r="2235" spans="1:37" s="41" customFormat="1" ht="15.75" hidden="1" thickBot="1" x14ac:dyDescent="0.3">
      <c r="A2235" s="11" t="s">
        <v>248</v>
      </c>
      <c r="B2235" s="12" t="s">
        <v>216</v>
      </c>
      <c r="C2235" s="13" t="s">
        <v>52</v>
      </c>
      <c r="D2235" s="14" t="s">
        <v>47</v>
      </c>
      <c r="E2235" s="13" t="s">
        <v>4653</v>
      </c>
      <c r="F2235" s="4" t="s">
        <v>152</v>
      </c>
      <c r="G2235" s="4" t="s">
        <v>162</v>
      </c>
      <c r="H2235" s="15">
        <v>43180.666666666664</v>
      </c>
      <c r="I2235" s="15">
        <v>43180.75</v>
      </c>
      <c r="J2235" s="131" t="s">
        <v>5580</v>
      </c>
      <c r="K2235" s="45" t="s">
        <v>9</v>
      </c>
      <c r="L2235" s="47" t="s">
        <v>7</v>
      </c>
      <c r="M2235" s="47" t="s">
        <v>56</v>
      </c>
      <c r="N2235" s="9" t="str">
        <f t="shared" si="538"/>
        <v>Standard</v>
      </c>
      <c r="O2235" s="10" t="str">
        <f t="shared" si="539"/>
        <v>Successful</v>
      </c>
      <c r="P2235" s="10" t="str">
        <f t="shared" si="540"/>
        <v>On Time</v>
      </c>
      <c r="Q2235" s="9">
        <f t="shared" si="541"/>
        <v>1</v>
      </c>
      <c r="R2235" s="9">
        <f t="shared" si="542"/>
        <v>1</v>
      </c>
      <c r="S2235" s="9">
        <f t="shared" si="543"/>
        <v>0</v>
      </c>
      <c r="T2235" s="9" t="str">
        <f t="shared" si="544"/>
        <v>March</v>
      </c>
      <c r="U2235" s="40">
        <f t="shared" si="545"/>
        <v>0</v>
      </c>
      <c r="V2235" s="40" t="str">
        <f t="shared" si="546"/>
        <v>Normal</v>
      </c>
      <c r="W2235" s="40">
        <f t="shared" si="547"/>
        <v>0</v>
      </c>
      <c r="X2235" s="40">
        <f t="shared" si="548"/>
        <v>0</v>
      </c>
      <c r="Y2235" s="40">
        <f t="shared" si="549"/>
        <v>0</v>
      </c>
      <c r="Z2235" s="40">
        <f t="shared" si="550"/>
        <v>0</v>
      </c>
      <c r="AA2235" s="40">
        <f t="shared" si="551"/>
        <v>1</v>
      </c>
      <c r="AB2235" s="40">
        <f t="shared" si="552"/>
        <v>0</v>
      </c>
      <c r="AC2235" s="41" t="s">
        <v>537</v>
      </c>
      <c r="AD2235" s="41" t="s">
        <v>296</v>
      </c>
      <c r="AE2235" s="41" t="s">
        <v>121</v>
      </c>
      <c r="AF2235" s="41" t="s">
        <v>322</v>
      </c>
      <c r="AG2235" s="41" t="s">
        <v>56</v>
      </c>
      <c r="AH2235" s="41" t="s">
        <v>56</v>
      </c>
      <c r="AI2235" s="41" t="s">
        <v>56</v>
      </c>
      <c r="AJ2235" s="41" t="s">
        <v>160</v>
      </c>
      <c r="AK2235" s="41" t="s">
        <v>56</v>
      </c>
    </row>
    <row r="2236" spans="1:37" s="41" customFormat="1" ht="15.75" hidden="1" thickBot="1" x14ac:dyDescent="0.3">
      <c r="A2236" s="11" t="s">
        <v>697</v>
      </c>
      <c r="B2236" s="12" t="s">
        <v>216</v>
      </c>
      <c r="C2236" s="13" t="s">
        <v>52</v>
      </c>
      <c r="D2236" s="14" t="s">
        <v>47</v>
      </c>
      <c r="E2236" s="13" t="s">
        <v>4654</v>
      </c>
      <c r="F2236" s="4" t="s">
        <v>152</v>
      </c>
      <c r="G2236" s="4" t="s">
        <v>725</v>
      </c>
      <c r="H2236" s="15">
        <v>43180.833333333336</v>
      </c>
      <c r="I2236" s="15">
        <v>43181</v>
      </c>
      <c r="J2236" s="131" t="s">
        <v>5581</v>
      </c>
      <c r="K2236" s="45" t="s">
        <v>9</v>
      </c>
      <c r="L2236" s="47" t="s">
        <v>7</v>
      </c>
      <c r="M2236" s="47" t="s">
        <v>56</v>
      </c>
      <c r="N2236" s="9" t="str">
        <f t="shared" si="538"/>
        <v>Standard</v>
      </c>
      <c r="O2236" s="10" t="str">
        <f t="shared" si="539"/>
        <v>Successful</v>
      </c>
      <c r="P2236" s="10" t="str">
        <f t="shared" si="540"/>
        <v>On Time</v>
      </c>
      <c r="Q2236" s="9">
        <f t="shared" si="541"/>
        <v>1</v>
      </c>
      <c r="R2236" s="9">
        <f t="shared" si="542"/>
        <v>1</v>
      </c>
      <c r="S2236" s="9">
        <f t="shared" si="543"/>
        <v>0</v>
      </c>
      <c r="T2236" s="9" t="str">
        <f t="shared" si="544"/>
        <v>March</v>
      </c>
      <c r="U2236" s="40">
        <f t="shared" si="545"/>
        <v>0</v>
      </c>
      <c r="V2236" s="40" t="str">
        <f t="shared" si="546"/>
        <v>Normal</v>
      </c>
      <c r="W2236" s="40">
        <f t="shared" si="547"/>
        <v>0</v>
      </c>
      <c r="X2236" s="40">
        <f t="shared" si="548"/>
        <v>0</v>
      </c>
      <c r="Y2236" s="40">
        <f t="shared" si="549"/>
        <v>0</v>
      </c>
      <c r="Z2236" s="40">
        <f t="shared" si="550"/>
        <v>0</v>
      </c>
      <c r="AA2236" s="40">
        <f t="shared" si="551"/>
        <v>1</v>
      </c>
      <c r="AB2236" s="40">
        <f t="shared" si="552"/>
        <v>0</v>
      </c>
      <c r="AC2236" s="41" t="s">
        <v>238</v>
      </c>
      <c r="AD2236" s="41" t="s">
        <v>282</v>
      </c>
      <c r="AE2236" s="41" t="s">
        <v>121</v>
      </c>
      <c r="AF2236" s="41" t="s">
        <v>322</v>
      </c>
      <c r="AG2236" s="41" t="s">
        <v>56</v>
      </c>
      <c r="AH2236" s="41" t="s">
        <v>56</v>
      </c>
      <c r="AI2236" s="41" t="s">
        <v>56</v>
      </c>
      <c r="AJ2236" s="41" t="s">
        <v>160</v>
      </c>
      <c r="AK2236" s="41" t="s">
        <v>56</v>
      </c>
    </row>
    <row r="2237" spans="1:37" s="41" customFormat="1" ht="15.75" hidden="1" thickBot="1" x14ac:dyDescent="0.3">
      <c r="A2237" s="11" t="s">
        <v>697</v>
      </c>
      <c r="B2237" s="12" t="s">
        <v>216</v>
      </c>
      <c r="C2237" s="13" t="s">
        <v>46</v>
      </c>
      <c r="D2237" s="14" t="s">
        <v>47</v>
      </c>
      <c r="E2237" s="13" t="s">
        <v>4655</v>
      </c>
      <c r="F2237" s="4" t="s">
        <v>616</v>
      </c>
      <c r="G2237" s="4" t="s">
        <v>780</v>
      </c>
      <c r="H2237" s="15">
        <v>43180.583333333336</v>
      </c>
      <c r="I2237" s="15">
        <v>43180.75</v>
      </c>
      <c r="J2237" s="131" t="s">
        <v>5144</v>
      </c>
      <c r="K2237" s="45" t="s">
        <v>9</v>
      </c>
      <c r="L2237" s="47" t="s">
        <v>7</v>
      </c>
      <c r="M2237" s="47" t="s">
        <v>56</v>
      </c>
      <c r="N2237" s="9" t="str">
        <f t="shared" si="538"/>
        <v>Minor</v>
      </c>
      <c r="O2237" s="10" t="str">
        <f t="shared" si="539"/>
        <v>Successful</v>
      </c>
      <c r="P2237" s="10" t="str">
        <f t="shared" si="540"/>
        <v>On Time</v>
      </c>
      <c r="Q2237" s="9">
        <f t="shared" si="541"/>
        <v>1</v>
      </c>
      <c r="R2237" s="9">
        <f t="shared" si="542"/>
        <v>1</v>
      </c>
      <c r="S2237" s="9">
        <f t="shared" si="543"/>
        <v>0</v>
      </c>
      <c r="T2237" s="9" t="str">
        <f t="shared" si="544"/>
        <v>March</v>
      </c>
      <c r="U2237" s="40">
        <f t="shared" si="545"/>
        <v>0</v>
      </c>
      <c r="V2237" s="40" t="str">
        <f t="shared" si="546"/>
        <v>Normal</v>
      </c>
      <c r="W2237" s="40">
        <f t="shared" si="547"/>
        <v>0</v>
      </c>
      <c r="X2237" s="40">
        <f t="shared" si="548"/>
        <v>0</v>
      </c>
      <c r="Y2237" s="40">
        <f t="shared" si="549"/>
        <v>0</v>
      </c>
      <c r="Z2237" s="40">
        <f t="shared" si="550"/>
        <v>0</v>
      </c>
      <c r="AA2237" s="40">
        <f t="shared" si="551"/>
        <v>1</v>
      </c>
      <c r="AB2237" s="40">
        <f t="shared" si="552"/>
        <v>0</v>
      </c>
      <c r="AC2237" s="41" t="s">
        <v>238</v>
      </c>
      <c r="AD2237" s="41" t="s">
        <v>721</v>
      </c>
      <c r="AE2237" s="41" t="s">
        <v>428</v>
      </c>
      <c r="AF2237" s="41" t="s">
        <v>216</v>
      </c>
      <c r="AG2237" s="41" t="s">
        <v>56</v>
      </c>
      <c r="AH2237" s="41" t="s">
        <v>56</v>
      </c>
      <c r="AI2237" s="41" t="s">
        <v>56</v>
      </c>
      <c r="AJ2237" s="41" t="s">
        <v>160</v>
      </c>
      <c r="AK2237" s="41" t="s">
        <v>56</v>
      </c>
    </row>
    <row r="2238" spans="1:37" s="41" customFormat="1" ht="15.75" hidden="1" thickBot="1" x14ac:dyDescent="0.3">
      <c r="A2238" s="11" t="s">
        <v>697</v>
      </c>
      <c r="B2238" s="12" t="s">
        <v>216</v>
      </c>
      <c r="C2238" s="13" t="s">
        <v>46</v>
      </c>
      <c r="D2238" s="14" t="s">
        <v>47</v>
      </c>
      <c r="E2238" s="13" t="s">
        <v>4656</v>
      </c>
      <c r="F2238" s="4" t="s">
        <v>616</v>
      </c>
      <c r="G2238" s="4" t="s">
        <v>357</v>
      </c>
      <c r="H2238" s="15">
        <v>43181.875</v>
      </c>
      <c r="I2238" s="15">
        <v>43182.125</v>
      </c>
      <c r="J2238" s="131" t="s">
        <v>5582</v>
      </c>
      <c r="K2238" s="45" t="s">
        <v>9</v>
      </c>
      <c r="L2238" s="47" t="s">
        <v>7</v>
      </c>
      <c r="M2238" s="47" t="s">
        <v>56</v>
      </c>
      <c r="N2238" s="9" t="str">
        <f t="shared" si="538"/>
        <v>Minor</v>
      </c>
      <c r="O2238" s="10" t="str">
        <f t="shared" si="539"/>
        <v>Successful</v>
      </c>
      <c r="P2238" s="10" t="str">
        <f t="shared" si="540"/>
        <v>On Time</v>
      </c>
      <c r="Q2238" s="9">
        <f t="shared" si="541"/>
        <v>1</v>
      </c>
      <c r="R2238" s="9">
        <f t="shared" si="542"/>
        <v>1</v>
      </c>
      <c r="S2238" s="9">
        <f t="shared" si="543"/>
        <v>0</v>
      </c>
      <c r="T2238" s="9" t="str">
        <f t="shared" si="544"/>
        <v>March</v>
      </c>
      <c r="U2238" s="40">
        <f t="shared" si="545"/>
        <v>0</v>
      </c>
      <c r="V2238" s="40" t="str">
        <f t="shared" si="546"/>
        <v>Normal</v>
      </c>
      <c r="W2238" s="40">
        <f t="shared" si="547"/>
        <v>0</v>
      </c>
      <c r="X2238" s="40">
        <f t="shared" si="548"/>
        <v>0</v>
      </c>
      <c r="Y2238" s="40">
        <f t="shared" si="549"/>
        <v>0</v>
      </c>
      <c r="Z2238" s="40">
        <f t="shared" si="550"/>
        <v>0</v>
      </c>
      <c r="AA2238" s="40">
        <f t="shared" si="551"/>
        <v>1</v>
      </c>
      <c r="AB2238" s="40">
        <f t="shared" si="552"/>
        <v>0</v>
      </c>
      <c r="AC2238" s="41" t="s">
        <v>238</v>
      </c>
      <c r="AD2238" s="41" t="s">
        <v>280</v>
      </c>
      <c r="AE2238" s="41" t="s">
        <v>428</v>
      </c>
      <c r="AF2238" s="41" t="s">
        <v>216</v>
      </c>
      <c r="AG2238" s="41" t="s">
        <v>56</v>
      </c>
      <c r="AH2238" s="41" t="s">
        <v>56</v>
      </c>
      <c r="AI2238" s="41" t="s">
        <v>56</v>
      </c>
      <c r="AJ2238" s="41" t="s">
        <v>160</v>
      </c>
      <c r="AK2238" s="41" t="s">
        <v>56</v>
      </c>
    </row>
    <row r="2239" spans="1:37" s="41" customFormat="1" ht="15.75" hidden="1" thickBot="1" x14ac:dyDescent="0.3">
      <c r="A2239" s="11" t="s">
        <v>45</v>
      </c>
      <c r="B2239" s="12" t="s">
        <v>8</v>
      </c>
      <c r="C2239" s="13" t="s">
        <v>52</v>
      </c>
      <c r="D2239" s="14" t="s">
        <v>47</v>
      </c>
      <c r="E2239" s="13" t="s">
        <v>4657</v>
      </c>
      <c r="F2239" s="4" t="s">
        <v>123</v>
      </c>
      <c r="G2239" s="4" t="s">
        <v>187</v>
      </c>
      <c r="H2239" s="15">
        <v>43180.916666666664</v>
      </c>
      <c r="I2239" s="15">
        <v>43181.041666666664</v>
      </c>
      <c r="J2239" s="131" t="s">
        <v>5046</v>
      </c>
      <c r="K2239" s="45" t="s">
        <v>9</v>
      </c>
      <c r="L2239" s="47" t="s">
        <v>7</v>
      </c>
      <c r="M2239" s="47" t="s">
        <v>56</v>
      </c>
      <c r="N2239" s="9" t="str">
        <f t="shared" si="538"/>
        <v>Standard</v>
      </c>
      <c r="O2239" s="10" t="str">
        <f t="shared" si="539"/>
        <v>Successful</v>
      </c>
      <c r="P2239" s="10" t="str">
        <f t="shared" si="540"/>
        <v>On Time</v>
      </c>
      <c r="Q2239" s="9">
        <f t="shared" si="541"/>
        <v>1</v>
      </c>
      <c r="R2239" s="9">
        <f t="shared" si="542"/>
        <v>1</v>
      </c>
      <c r="S2239" s="9">
        <f t="shared" si="543"/>
        <v>0</v>
      </c>
      <c r="T2239" s="9" t="str">
        <f t="shared" si="544"/>
        <v>March</v>
      </c>
      <c r="U2239" s="40">
        <f t="shared" si="545"/>
        <v>0</v>
      </c>
      <c r="V2239" s="40" t="str">
        <f t="shared" si="546"/>
        <v>Normal</v>
      </c>
      <c r="W2239" s="40">
        <f t="shared" si="547"/>
        <v>0</v>
      </c>
      <c r="X2239" s="40">
        <f t="shared" si="548"/>
        <v>0</v>
      </c>
      <c r="Y2239" s="40">
        <f t="shared" si="549"/>
        <v>0</v>
      </c>
      <c r="Z2239" s="40">
        <f t="shared" si="550"/>
        <v>0</v>
      </c>
      <c r="AA2239" s="40">
        <f t="shared" si="551"/>
        <v>1</v>
      </c>
      <c r="AB2239" s="40">
        <f t="shared" si="552"/>
        <v>0</v>
      </c>
      <c r="AC2239" s="41" t="s">
        <v>823</v>
      </c>
      <c r="AD2239" s="41" t="s">
        <v>284</v>
      </c>
      <c r="AE2239" s="41" t="s">
        <v>259</v>
      </c>
      <c r="AF2239" s="41" t="s">
        <v>8</v>
      </c>
      <c r="AG2239" s="41" t="s">
        <v>56</v>
      </c>
      <c r="AH2239" s="41" t="s">
        <v>56</v>
      </c>
      <c r="AI2239" s="41" t="s">
        <v>56</v>
      </c>
      <c r="AJ2239" s="41" t="s">
        <v>160</v>
      </c>
      <c r="AK2239" s="41" t="s">
        <v>56</v>
      </c>
    </row>
    <row r="2240" spans="1:37" s="41" customFormat="1" ht="15.75" hidden="1" thickBot="1" x14ac:dyDescent="0.3">
      <c r="A2240" s="11" t="s">
        <v>248</v>
      </c>
      <c r="B2240" s="12" t="s">
        <v>216</v>
      </c>
      <c r="C2240" s="13" t="s">
        <v>52</v>
      </c>
      <c r="D2240" s="14" t="s">
        <v>47</v>
      </c>
      <c r="E2240" s="13" t="s">
        <v>4658</v>
      </c>
      <c r="F2240" s="4" t="s">
        <v>152</v>
      </c>
      <c r="G2240" s="4" t="s">
        <v>272</v>
      </c>
      <c r="H2240" s="15">
        <v>43181.541666666664</v>
      </c>
      <c r="I2240" s="15">
        <v>43181.833333333336</v>
      </c>
      <c r="J2240" s="131" t="s">
        <v>5583</v>
      </c>
      <c r="K2240" s="45" t="s">
        <v>9</v>
      </c>
      <c r="L2240" s="47" t="s">
        <v>7</v>
      </c>
      <c r="M2240" s="47" t="s">
        <v>56</v>
      </c>
      <c r="N2240" s="9" t="str">
        <f t="shared" si="538"/>
        <v>Standard</v>
      </c>
      <c r="O2240" s="10" t="str">
        <f t="shared" si="539"/>
        <v>Successful</v>
      </c>
      <c r="P2240" s="10" t="str">
        <f t="shared" si="540"/>
        <v>On Time</v>
      </c>
      <c r="Q2240" s="9">
        <f t="shared" si="541"/>
        <v>1</v>
      </c>
      <c r="R2240" s="9">
        <f t="shared" si="542"/>
        <v>1</v>
      </c>
      <c r="S2240" s="9">
        <f t="shared" si="543"/>
        <v>0</v>
      </c>
      <c r="T2240" s="9" t="str">
        <f t="shared" si="544"/>
        <v>March</v>
      </c>
      <c r="U2240" s="40">
        <f t="shared" si="545"/>
        <v>0</v>
      </c>
      <c r="V2240" s="40" t="str">
        <f t="shared" si="546"/>
        <v>Normal</v>
      </c>
      <c r="W2240" s="40">
        <f t="shared" si="547"/>
        <v>0</v>
      </c>
      <c r="X2240" s="40">
        <f t="shared" si="548"/>
        <v>0</v>
      </c>
      <c r="Y2240" s="40">
        <f t="shared" si="549"/>
        <v>0</v>
      </c>
      <c r="Z2240" s="40">
        <f t="shared" si="550"/>
        <v>0</v>
      </c>
      <c r="AA2240" s="40">
        <f t="shared" si="551"/>
        <v>1</v>
      </c>
      <c r="AB2240" s="40">
        <f t="shared" si="552"/>
        <v>0</v>
      </c>
      <c r="AC2240" s="41" t="s">
        <v>537</v>
      </c>
      <c r="AD2240" s="41" t="s">
        <v>283</v>
      </c>
      <c r="AE2240" s="41" t="s">
        <v>121</v>
      </c>
      <c r="AF2240" s="41" t="s">
        <v>322</v>
      </c>
      <c r="AG2240" s="41" t="s">
        <v>56</v>
      </c>
      <c r="AH2240" s="41" t="s">
        <v>56</v>
      </c>
      <c r="AI2240" s="41" t="s">
        <v>56</v>
      </c>
      <c r="AJ2240" s="41" t="s">
        <v>160</v>
      </c>
      <c r="AK2240" s="41" t="s">
        <v>56</v>
      </c>
    </row>
    <row r="2241" spans="1:37" s="41" customFormat="1" ht="15.75" hidden="1" thickBot="1" x14ac:dyDescent="0.3">
      <c r="A2241" s="11" t="s">
        <v>65</v>
      </c>
      <c r="B2241" s="12" t="s">
        <v>216</v>
      </c>
      <c r="C2241" s="13" t="s">
        <v>52</v>
      </c>
      <c r="D2241" s="14" t="s">
        <v>47</v>
      </c>
      <c r="E2241" s="13" t="s">
        <v>4659</v>
      </c>
      <c r="F2241" s="4" t="s">
        <v>152</v>
      </c>
      <c r="G2241" s="4" t="s">
        <v>498</v>
      </c>
      <c r="H2241" s="15">
        <v>43181.5</v>
      </c>
      <c r="I2241" s="15">
        <v>43181.791666666664</v>
      </c>
      <c r="J2241" s="131" t="s">
        <v>771</v>
      </c>
      <c r="K2241" s="45" t="s">
        <v>9</v>
      </c>
      <c r="L2241" s="47" t="s">
        <v>7</v>
      </c>
      <c r="M2241" s="47" t="s">
        <v>56</v>
      </c>
      <c r="N2241" s="9" t="str">
        <f t="shared" si="538"/>
        <v>Standard</v>
      </c>
      <c r="O2241" s="10" t="str">
        <f t="shared" si="539"/>
        <v>Successful</v>
      </c>
      <c r="P2241" s="10" t="str">
        <f t="shared" si="540"/>
        <v>On Time</v>
      </c>
      <c r="Q2241" s="9">
        <f t="shared" si="541"/>
        <v>1</v>
      </c>
      <c r="R2241" s="9">
        <f t="shared" si="542"/>
        <v>1</v>
      </c>
      <c r="S2241" s="9">
        <f t="shared" si="543"/>
        <v>0</v>
      </c>
      <c r="T2241" s="9" t="str">
        <f t="shared" si="544"/>
        <v>March</v>
      </c>
      <c r="U2241" s="40">
        <f t="shared" si="545"/>
        <v>0</v>
      </c>
      <c r="V2241" s="40" t="str">
        <f t="shared" si="546"/>
        <v>Normal</v>
      </c>
      <c r="W2241" s="40">
        <f t="shared" si="547"/>
        <v>0</v>
      </c>
      <c r="X2241" s="40">
        <f t="shared" si="548"/>
        <v>0</v>
      </c>
      <c r="Y2241" s="40">
        <f t="shared" si="549"/>
        <v>0</v>
      </c>
      <c r="Z2241" s="40">
        <f t="shared" si="550"/>
        <v>0</v>
      </c>
      <c r="AA2241" s="40">
        <f t="shared" si="551"/>
        <v>1</v>
      </c>
      <c r="AB2241" s="40">
        <f t="shared" si="552"/>
        <v>0</v>
      </c>
      <c r="AC2241" s="41" t="s">
        <v>132</v>
      </c>
      <c r="AD2241" s="41" t="s">
        <v>281</v>
      </c>
      <c r="AE2241" s="41" t="s">
        <v>121</v>
      </c>
      <c r="AF2241" s="41" t="s">
        <v>322</v>
      </c>
      <c r="AG2241" s="41" t="s">
        <v>56</v>
      </c>
      <c r="AH2241" s="41" t="s">
        <v>56</v>
      </c>
      <c r="AI2241" s="41" t="s">
        <v>56</v>
      </c>
      <c r="AJ2241" s="41" t="s">
        <v>160</v>
      </c>
      <c r="AK2241" s="41" t="s">
        <v>56</v>
      </c>
    </row>
    <row r="2242" spans="1:37" s="41" customFormat="1" ht="15.75" hidden="1" thickBot="1" x14ac:dyDescent="0.3">
      <c r="A2242" s="11" t="s">
        <v>53</v>
      </c>
      <c r="B2242" s="12" t="s">
        <v>216</v>
      </c>
      <c r="C2242" s="13" t="s">
        <v>46</v>
      </c>
      <c r="D2242" s="14" t="s">
        <v>47</v>
      </c>
      <c r="E2242" s="13" t="s">
        <v>4660</v>
      </c>
      <c r="F2242" s="4" t="s">
        <v>99</v>
      </c>
      <c r="G2242" s="4" t="s">
        <v>170</v>
      </c>
      <c r="H2242" s="15">
        <v>43177.520833333336</v>
      </c>
      <c r="I2242" s="15">
        <v>43180.708333333336</v>
      </c>
      <c r="J2242" s="131" t="s">
        <v>5584</v>
      </c>
      <c r="K2242" s="45" t="s">
        <v>9</v>
      </c>
      <c r="L2242" s="47" t="s">
        <v>7</v>
      </c>
      <c r="M2242" s="47" t="s">
        <v>56</v>
      </c>
      <c r="N2242" s="9" t="str">
        <f t="shared" si="538"/>
        <v>Minor</v>
      </c>
      <c r="O2242" s="10" t="str">
        <f t="shared" si="539"/>
        <v>Successful</v>
      </c>
      <c r="P2242" s="10" t="str">
        <f t="shared" si="540"/>
        <v>On Time</v>
      </c>
      <c r="Q2242" s="9">
        <f t="shared" si="541"/>
        <v>1</v>
      </c>
      <c r="R2242" s="9">
        <f t="shared" si="542"/>
        <v>1</v>
      </c>
      <c r="S2242" s="9">
        <f t="shared" si="543"/>
        <v>0</v>
      </c>
      <c r="T2242" s="9" t="str">
        <f t="shared" si="544"/>
        <v>March</v>
      </c>
      <c r="U2242" s="40">
        <f t="shared" si="545"/>
        <v>0</v>
      </c>
      <c r="V2242" s="40" t="str">
        <f t="shared" si="546"/>
        <v>Normal</v>
      </c>
      <c r="W2242" s="40">
        <f t="shared" si="547"/>
        <v>0</v>
      </c>
      <c r="X2242" s="40">
        <f t="shared" si="548"/>
        <v>0</v>
      </c>
      <c r="Y2242" s="40">
        <f t="shared" si="549"/>
        <v>0</v>
      </c>
      <c r="Z2242" s="40">
        <f t="shared" si="550"/>
        <v>0</v>
      </c>
      <c r="AA2242" s="40">
        <f t="shared" si="551"/>
        <v>1</v>
      </c>
      <c r="AB2242" s="40">
        <f t="shared" si="552"/>
        <v>0</v>
      </c>
      <c r="AC2242" s="41" t="s">
        <v>131</v>
      </c>
      <c r="AD2242" s="41" t="s">
        <v>285</v>
      </c>
      <c r="AE2242" s="41" t="s">
        <v>421</v>
      </c>
      <c r="AF2242" s="41" t="s">
        <v>216</v>
      </c>
      <c r="AG2242" s="41" t="s">
        <v>56</v>
      </c>
      <c r="AH2242" s="41" t="s">
        <v>56</v>
      </c>
      <c r="AI2242" s="41" t="s">
        <v>56</v>
      </c>
      <c r="AJ2242" s="41" t="s">
        <v>160</v>
      </c>
      <c r="AK2242" s="41" t="s">
        <v>56</v>
      </c>
    </row>
    <row r="2243" spans="1:37" s="41" customFormat="1" ht="15.75" hidden="1" thickBot="1" x14ac:dyDescent="0.3">
      <c r="A2243" s="11" t="s">
        <v>53</v>
      </c>
      <c r="B2243" s="12" t="s">
        <v>216</v>
      </c>
      <c r="C2243" s="13" t="s">
        <v>46</v>
      </c>
      <c r="D2243" s="14" t="s">
        <v>47</v>
      </c>
      <c r="E2243" s="13" t="s">
        <v>4661</v>
      </c>
      <c r="F2243" s="4" t="s">
        <v>117</v>
      </c>
      <c r="G2243" s="4" t="s">
        <v>179</v>
      </c>
      <c r="H2243" s="15">
        <v>43181.5</v>
      </c>
      <c r="I2243" s="15">
        <v>43181.666666666664</v>
      </c>
      <c r="J2243" s="131" t="s">
        <v>5585</v>
      </c>
      <c r="K2243" s="45" t="s">
        <v>9</v>
      </c>
      <c r="L2243" s="47" t="s">
        <v>7</v>
      </c>
      <c r="M2243" s="47" t="s">
        <v>56</v>
      </c>
      <c r="N2243" s="9" t="str">
        <f t="shared" si="538"/>
        <v>Minor</v>
      </c>
      <c r="O2243" s="10" t="str">
        <f t="shared" si="539"/>
        <v>Successful</v>
      </c>
      <c r="P2243" s="10" t="str">
        <f t="shared" si="540"/>
        <v>On Time</v>
      </c>
      <c r="Q2243" s="9">
        <f t="shared" si="541"/>
        <v>1</v>
      </c>
      <c r="R2243" s="9">
        <f t="shared" si="542"/>
        <v>1</v>
      </c>
      <c r="S2243" s="9">
        <f t="shared" si="543"/>
        <v>0</v>
      </c>
      <c r="T2243" s="9" t="str">
        <f t="shared" si="544"/>
        <v>March</v>
      </c>
      <c r="U2243" s="40">
        <f t="shared" si="545"/>
        <v>0</v>
      </c>
      <c r="V2243" s="40" t="str">
        <f t="shared" si="546"/>
        <v>Normal</v>
      </c>
      <c r="W2243" s="40">
        <f t="shared" si="547"/>
        <v>0</v>
      </c>
      <c r="X2243" s="40">
        <f t="shared" si="548"/>
        <v>0</v>
      </c>
      <c r="Y2243" s="40">
        <f t="shared" si="549"/>
        <v>0</v>
      </c>
      <c r="Z2243" s="40">
        <f t="shared" si="550"/>
        <v>0</v>
      </c>
      <c r="AA2243" s="40">
        <f t="shared" si="551"/>
        <v>1</v>
      </c>
      <c r="AB2243" s="40">
        <f t="shared" si="552"/>
        <v>0</v>
      </c>
      <c r="AC2243" s="41" t="s">
        <v>131</v>
      </c>
      <c r="AD2243" s="41" t="s">
        <v>5882</v>
      </c>
      <c r="AE2243" s="41" t="s">
        <v>323</v>
      </c>
      <c r="AF2243" s="41" t="s">
        <v>216</v>
      </c>
      <c r="AG2243" s="41" t="s">
        <v>56</v>
      </c>
      <c r="AH2243" s="41" t="s">
        <v>56</v>
      </c>
      <c r="AI2243" s="41" t="s">
        <v>56</v>
      </c>
      <c r="AJ2243" s="41" t="s">
        <v>160</v>
      </c>
      <c r="AK2243" s="41" t="s">
        <v>56</v>
      </c>
    </row>
    <row r="2244" spans="1:37" s="41" customFormat="1" ht="15.75" hidden="1" thickBot="1" x14ac:dyDescent="0.3">
      <c r="A2244" s="11" t="s">
        <v>53</v>
      </c>
      <c r="B2244" s="12" t="s">
        <v>8</v>
      </c>
      <c r="C2244" s="13" t="s">
        <v>52</v>
      </c>
      <c r="D2244" s="14" t="s">
        <v>47</v>
      </c>
      <c r="E2244" s="13" t="s">
        <v>4662</v>
      </c>
      <c r="F2244" s="4" t="s">
        <v>103</v>
      </c>
      <c r="G2244" s="4" t="s">
        <v>732</v>
      </c>
      <c r="H2244" s="15">
        <v>43180.729166666664</v>
      </c>
      <c r="I2244" s="15">
        <v>43180.854166666664</v>
      </c>
      <c r="J2244" s="131" t="s">
        <v>5586</v>
      </c>
      <c r="K2244" s="45" t="s">
        <v>9</v>
      </c>
      <c r="L2244" s="47" t="s">
        <v>7</v>
      </c>
      <c r="M2244" s="47" t="s">
        <v>56</v>
      </c>
      <c r="N2244" s="9" t="str">
        <f t="shared" ref="N2244:N2307" si="553">VLOOKUP(C2244,CBI,2,FALSE)</f>
        <v>Standard</v>
      </c>
      <c r="O2244" s="10" t="str">
        <f t="shared" ref="O2244:O2307" si="554">VLOOKUP(K2244,Exitoso,2,FALSE)</f>
        <v>Successful</v>
      </c>
      <c r="P2244" s="10" t="str">
        <f t="shared" ref="P2244:P2307" si="555">VLOOKUP(L2244,EnTiempo,2,FALSE)</f>
        <v>On Time</v>
      </c>
      <c r="Q2244" s="9">
        <f t="shared" ref="Q2244:Q2307" si="556">IF(OR(K2244="Successful",K2244="Exitoso"),1,IF(OR(K2244="Not Successful",K2244="No exitoso",K2244="Fallido"),0," "))</f>
        <v>1</v>
      </c>
      <c r="R2244" s="9">
        <f t="shared" ref="R2244:R2307" si="557">IF(OR(L2244="On Time",L2244="En tiempo"),1,IF(OR(L2244="Out of Time",L2244="Fuera de Tiempo"),0," "))</f>
        <v>1</v>
      </c>
      <c r="S2244" s="9">
        <f t="shared" ref="S2244:S2307" si="558">IF(M2244="NO",0,1)</f>
        <v>0</v>
      </c>
      <c r="T2244" s="9" t="str">
        <f t="shared" ref="T2244:T2307" si="559">VLOOKUP(MONTH(I2244),Meses,2,FALSE)</f>
        <v>March</v>
      </c>
      <c r="U2244" s="40">
        <f t="shared" ref="U2244:U2307" si="560">IF(ISERROR(FIND("SLT",J2244,1)),0,1)</f>
        <v>0</v>
      </c>
      <c r="V2244" s="40" t="str">
        <f t="shared" ref="V2244:V2307" si="561">IF(D2244="emergency","Emergency",IF(ISERROR(FIND("SLT",J2244,1)),"Normal","SLT"))</f>
        <v>Normal</v>
      </c>
      <c r="W2244" s="40">
        <f t="shared" ref="W2244:W2307" si="562">IF(V2244="Emergency",1,0)</f>
        <v>0</v>
      </c>
      <c r="X2244" s="40">
        <f t="shared" ref="X2244:X2307" si="563">IF(AG2244="Si",1,0)</f>
        <v>0</v>
      </c>
      <c r="Y2244" s="40">
        <f t="shared" ref="Y2244:Y2307" si="564">IF(AH2244="Si",1,0)</f>
        <v>0</v>
      </c>
      <c r="Z2244" s="40">
        <f t="shared" ref="Z2244:Z2307" si="565">IF(AI2244="Si",1,0)</f>
        <v>0</v>
      </c>
      <c r="AA2244" s="40">
        <f t="shared" ref="AA2244:AA2307" si="566">IF(AJ2244="Si",1,0)</f>
        <v>1</v>
      </c>
      <c r="AB2244" s="40">
        <f t="shared" ref="AB2244:AB2307" si="567">IF(AK2244="Si",1,0)</f>
        <v>0</v>
      </c>
      <c r="AC2244" s="41" t="s">
        <v>131</v>
      </c>
      <c r="AD2244" s="41" t="s">
        <v>3970</v>
      </c>
      <c r="AE2244" s="41" t="s">
        <v>147</v>
      </c>
      <c r="AF2244" s="41" t="s">
        <v>8</v>
      </c>
      <c r="AG2244" s="41" t="s">
        <v>56</v>
      </c>
      <c r="AH2244" s="41" t="s">
        <v>56</v>
      </c>
      <c r="AI2244" s="41" t="s">
        <v>56</v>
      </c>
      <c r="AJ2244" s="41" t="s">
        <v>160</v>
      </c>
      <c r="AK2244" s="41" t="s">
        <v>56</v>
      </c>
    </row>
    <row r="2245" spans="1:37" s="41" customFormat="1" ht="15.75" hidden="1" thickBot="1" x14ac:dyDescent="0.3">
      <c r="A2245" s="11" t="s">
        <v>53</v>
      </c>
      <c r="B2245" s="12" t="s">
        <v>8</v>
      </c>
      <c r="C2245" s="13" t="s">
        <v>52</v>
      </c>
      <c r="D2245" s="14" t="s">
        <v>47</v>
      </c>
      <c r="E2245" s="13" t="s">
        <v>4663</v>
      </c>
      <c r="F2245" s="4" t="s">
        <v>103</v>
      </c>
      <c r="G2245" s="4" t="s">
        <v>245</v>
      </c>
      <c r="H2245" s="15">
        <v>43181.5</v>
      </c>
      <c r="I2245" s="15">
        <v>43181.708333333336</v>
      </c>
      <c r="J2245" s="131" t="s">
        <v>5587</v>
      </c>
      <c r="K2245" s="45" t="s">
        <v>9</v>
      </c>
      <c r="L2245" s="47" t="s">
        <v>7</v>
      </c>
      <c r="M2245" s="47" t="s">
        <v>56</v>
      </c>
      <c r="N2245" s="9" t="str">
        <f t="shared" si="553"/>
        <v>Standard</v>
      </c>
      <c r="O2245" s="10" t="str">
        <f t="shared" si="554"/>
        <v>Successful</v>
      </c>
      <c r="P2245" s="10" t="str">
        <f t="shared" si="555"/>
        <v>On Time</v>
      </c>
      <c r="Q2245" s="9">
        <f t="shared" si="556"/>
        <v>1</v>
      </c>
      <c r="R2245" s="9">
        <f t="shared" si="557"/>
        <v>1</v>
      </c>
      <c r="S2245" s="9">
        <f t="shared" si="558"/>
        <v>0</v>
      </c>
      <c r="T2245" s="9" t="str">
        <f t="shared" si="559"/>
        <v>March</v>
      </c>
      <c r="U2245" s="40">
        <f t="shared" si="560"/>
        <v>0</v>
      </c>
      <c r="V2245" s="40" t="str">
        <f t="shared" si="561"/>
        <v>Normal</v>
      </c>
      <c r="W2245" s="40">
        <f t="shared" si="562"/>
        <v>0</v>
      </c>
      <c r="X2245" s="40">
        <f t="shared" si="563"/>
        <v>0</v>
      </c>
      <c r="Y2245" s="40">
        <f t="shared" si="564"/>
        <v>0</v>
      </c>
      <c r="Z2245" s="40">
        <f t="shared" si="565"/>
        <v>0</v>
      </c>
      <c r="AA2245" s="40">
        <f t="shared" si="566"/>
        <v>1</v>
      </c>
      <c r="AB2245" s="40">
        <f t="shared" si="567"/>
        <v>0</v>
      </c>
      <c r="AC2245" s="41" t="s">
        <v>131</v>
      </c>
      <c r="AD2245" s="41" t="s">
        <v>3958</v>
      </c>
      <c r="AE2245" s="41" t="s">
        <v>147</v>
      </c>
      <c r="AF2245" s="41" t="s">
        <v>8</v>
      </c>
      <c r="AG2245" s="41" t="s">
        <v>56</v>
      </c>
      <c r="AH2245" s="41" t="s">
        <v>56</v>
      </c>
      <c r="AI2245" s="41" t="s">
        <v>56</v>
      </c>
      <c r="AJ2245" s="41" t="s">
        <v>160</v>
      </c>
      <c r="AK2245" s="41" t="s">
        <v>56</v>
      </c>
    </row>
    <row r="2246" spans="1:37" s="41" customFormat="1" ht="15.75" hidden="1" thickBot="1" x14ac:dyDescent="0.3">
      <c r="A2246" s="11" t="s">
        <v>53</v>
      </c>
      <c r="B2246" s="12" t="s">
        <v>8</v>
      </c>
      <c r="C2246" s="13" t="s">
        <v>52</v>
      </c>
      <c r="D2246" s="14" t="s">
        <v>47</v>
      </c>
      <c r="E2246" s="13" t="s">
        <v>4664</v>
      </c>
      <c r="F2246" s="4" t="s">
        <v>109</v>
      </c>
      <c r="G2246" s="4" t="s">
        <v>245</v>
      </c>
      <c r="H2246" s="15">
        <v>43181.458333333336</v>
      </c>
      <c r="I2246" s="15">
        <v>43181.791666666664</v>
      </c>
      <c r="J2246" s="131" t="s">
        <v>5588</v>
      </c>
      <c r="K2246" s="45" t="s">
        <v>9</v>
      </c>
      <c r="L2246" s="47" t="s">
        <v>7</v>
      </c>
      <c r="M2246" s="47" t="s">
        <v>56</v>
      </c>
      <c r="N2246" s="9" t="str">
        <f t="shared" si="553"/>
        <v>Standard</v>
      </c>
      <c r="O2246" s="10" t="str">
        <f t="shared" si="554"/>
        <v>Successful</v>
      </c>
      <c r="P2246" s="10" t="str">
        <f t="shared" si="555"/>
        <v>On Time</v>
      </c>
      <c r="Q2246" s="9">
        <f t="shared" si="556"/>
        <v>1</v>
      </c>
      <c r="R2246" s="9">
        <f t="shared" si="557"/>
        <v>1</v>
      </c>
      <c r="S2246" s="9">
        <f t="shared" si="558"/>
        <v>0</v>
      </c>
      <c r="T2246" s="9" t="str">
        <f t="shared" si="559"/>
        <v>March</v>
      </c>
      <c r="U2246" s="40">
        <f t="shared" si="560"/>
        <v>0</v>
      </c>
      <c r="V2246" s="40" t="str">
        <f t="shared" si="561"/>
        <v>Normal</v>
      </c>
      <c r="W2246" s="40">
        <f t="shared" si="562"/>
        <v>0</v>
      </c>
      <c r="X2246" s="40">
        <f t="shared" si="563"/>
        <v>0</v>
      </c>
      <c r="Y2246" s="40">
        <f t="shared" si="564"/>
        <v>0</v>
      </c>
      <c r="Z2246" s="40">
        <f t="shared" si="565"/>
        <v>0</v>
      </c>
      <c r="AA2246" s="40">
        <f t="shared" si="566"/>
        <v>1</v>
      </c>
      <c r="AB2246" s="40">
        <f t="shared" si="567"/>
        <v>0</v>
      </c>
      <c r="AC2246" s="41" t="s">
        <v>131</v>
      </c>
      <c r="AD2246" s="41" t="s">
        <v>3958</v>
      </c>
      <c r="AE2246" s="41" t="s">
        <v>259</v>
      </c>
      <c r="AF2246" s="41" t="s">
        <v>8</v>
      </c>
      <c r="AG2246" s="41" t="s">
        <v>56</v>
      </c>
      <c r="AH2246" s="41" t="s">
        <v>56</v>
      </c>
      <c r="AI2246" s="41" t="s">
        <v>56</v>
      </c>
      <c r="AJ2246" s="41" t="s">
        <v>160</v>
      </c>
      <c r="AK2246" s="41" t="s">
        <v>56</v>
      </c>
    </row>
    <row r="2247" spans="1:37" s="41" customFormat="1" ht="15.75" hidden="1" thickBot="1" x14ac:dyDescent="0.3">
      <c r="A2247" s="11" t="s">
        <v>638</v>
      </c>
      <c r="B2247" s="12" t="s">
        <v>216</v>
      </c>
      <c r="C2247" s="13" t="s">
        <v>46</v>
      </c>
      <c r="D2247" s="14" t="s">
        <v>47</v>
      </c>
      <c r="E2247" s="13" t="s">
        <v>4665</v>
      </c>
      <c r="F2247" s="4" t="s">
        <v>630</v>
      </c>
      <c r="G2247" s="4" t="s">
        <v>3161</v>
      </c>
      <c r="H2247" s="15">
        <v>43181.625</v>
      </c>
      <c r="I2247" s="15">
        <v>43181.958333333336</v>
      </c>
      <c r="J2247" s="131" t="s">
        <v>5589</v>
      </c>
      <c r="K2247" s="45" t="s">
        <v>9</v>
      </c>
      <c r="L2247" s="47" t="s">
        <v>7</v>
      </c>
      <c r="M2247" s="47" t="s">
        <v>56</v>
      </c>
      <c r="N2247" s="9" t="str">
        <f t="shared" si="553"/>
        <v>Minor</v>
      </c>
      <c r="O2247" s="10" t="str">
        <f t="shared" si="554"/>
        <v>Successful</v>
      </c>
      <c r="P2247" s="10" t="str">
        <f t="shared" si="555"/>
        <v>On Time</v>
      </c>
      <c r="Q2247" s="9">
        <f t="shared" si="556"/>
        <v>1</v>
      </c>
      <c r="R2247" s="9">
        <f t="shared" si="557"/>
        <v>1</v>
      </c>
      <c r="S2247" s="9">
        <f t="shared" si="558"/>
        <v>0</v>
      </c>
      <c r="T2247" s="9" t="str">
        <f t="shared" si="559"/>
        <v>March</v>
      </c>
      <c r="U2247" s="40">
        <f t="shared" si="560"/>
        <v>0</v>
      </c>
      <c r="V2247" s="40" t="str">
        <f t="shared" si="561"/>
        <v>Normal</v>
      </c>
      <c r="W2247" s="40">
        <f t="shared" si="562"/>
        <v>0</v>
      </c>
      <c r="X2247" s="40">
        <f t="shared" si="563"/>
        <v>0</v>
      </c>
      <c r="Y2247" s="40">
        <f t="shared" si="564"/>
        <v>0</v>
      </c>
      <c r="Z2247" s="40">
        <f t="shared" si="565"/>
        <v>0</v>
      </c>
      <c r="AA2247" s="40">
        <f t="shared" si="566"/>
        <v>1</v>
      </c>
      <c r="AB2247" s="40">
        <f t="shared" si="567"/>
        <v>0</v>
      </c>
      <c r="AC2247" s="41" t="s">
        <v>131</v>
      </c>
      <c r="AD2247" s="41" t="s">
        <v>680</v>
      </c>
      <c r="AE2247" s="41" t="s">
        <v>351</v>
      </c>
      <c r="AF2247" s="41" t="s">
        <v>216</v>
      </c>
      <c r="AG2247" s="41" t="s">
        <v>56</v>
      </c>
      <c r="AH2247" s="41" t="s">
        <v>56</v>
      </c>
      <c r="AI2247" s="41" t="s">
        <v>56</v>
      </c>
      <c r="AJ2247" s="41" t="s">
        <v>160</v>
      </c>
      <c r="AK2247" s="41" t="s">
        <v>56</v>
      </c>
    </row>
    <row r="2248" spans="1:37" s="41" customFormat="1" ht="15.75" hidden="1" thickBot="1" x14ac:dyDescent="0.3">
      <c r="A2248" s="11" t="s">
        <v>638</v>
      </c>
      <c r="B2248" s="12" t="s">
        <v>8</v>
      </c>
      <c r="C2248" s="13" t="s">
        <v>52</v>
      </c>
      <c r="D2248" s="14" t="s">
        <v>47</v>
      </c>
      <c r="E2248" s="13" t="s">
        <v>4666</v>
      </c>
      <c r="F2248" s="4" t="s">
        <v>693</v>
      </c>
      <c r="G2248" s="4" t="s">
        <v>705</v>
      </c>
      <c r="H2248" s="15">
        <v>43181.375</v>
      </c>
      <c r="I2248" s="15">
        <v>43181.541666666664</v>
      </c>
      <c r="J2248" s="131" t="s">
        <v>5590</v>
      </c>
      <c r="K2248" s="45" t="s">
        <v>9</v>
      </c>
      <c r="L2248" s="47" t="s">
        <v>7</v>
      </c>
      <c r="M2248" s="47" t="s">
        <v>56</v>
      </c>
      <c r="N2248" s="9" t="str">
        <f t="shared" si="553"/>
        <v>Standard</v>
      </c>
      <c r="O2248" s="10" t="str">
        <f t="shared" si="554"/>
        <v>Successful</v>
      </c>
      <c r="P2248" s="10" t="str">
        <f t="shared" si="555"/>
        <v>On Time</v>
      </c>
      <c r="Q2248" s="9">
        <f t="shared" si="556"/>
        <v>1</v>
      </c>
      <c r="R2248" s="9">
        <f t="shared" si="557"/>
        <v>1</v>
      </c>
      <c r="S2248" s="9">
        <f t="shared" si="558"/>
        <v>0</v>
      </c>
      <c r="T2248" s="9" t="str">
        <f t="shared" si="559"/>
        <v>March</v>
      </c>
      <c r="U2248" s="40">
        <f t="shared" si="560"/>
        <v>0</v>
      </c>
      <c r="V2248" s="40" t="str">
        <f t="shared" si="561"/>
        <v>Normal</v>
      </c>
      <c r="W2248" s="40">
        <f t="shared" si="562"/>
        <v>0</v>
      </c>
      <c r="X2248" s="40">
        <f t="shared" si="563"/>
        <v>0</v>
      </c>
      <c r="Y2248" s="40">
        <f t="shared" si="564"/>
        <v>0</v>
      </c>
      <c r="Z2248" s="40">
        <f t="shared" si="565"/>
        <v>0</v>
      </c>
      <c r="AA2248" s="40">
        <f t="shared" si="566"/>
        <v>1</v>
      </c>
      <c r="AB2248" s="40">
        <f t="shared" si="567"/>
        <v>0</v>
      </c>
      <c r="AC2248" s="41" t="s">
        <v>131</v>
      </c>
      <c r="AD2248" s="41" t="s">
        <v>720</v>
      </c>
      <c r="AE2248" s="41" t="s">
        <v>146</v>
      </c>
      <c r="AF2248" s="41" t="s">
        <v>8</v>
      </c>
      <c r="AG2248" s="41" t="s">
        <v>56</v>
      </c>
      <c r="AH2248" s="41" t="s">
        <v>56</v>
      </c>
      <c r="AI2248" s="41" t="s">
        <v>56</v>
      </c>
      <c r="AJ2248" s="41" t="s">
        <v>160</v>
      </c>
      <c r="AK2248" s="41" t="s">
        <v>56</v>
      </c>
    </row>
    <row r="2249" spans="1:37" s="41" customFormat="1" ht="15.75" hidden="1" thickBot="1" x14ac:dyDescent="0.3">
      <c r="A2249" s="11" t="s">
        <v>51</v>
      </c>
      <c r="B2249" s="12" t="s">
        <v>8</v>
      </c>
      <c r="C2249" s="13" t="s">
        <v>46</v>
      </c>
      <c r="D2249" s="14" t="s">
        <v>47</v>
      </c>
      <c r="E2249" s="13" t="s">
        <v>4667</v>
      </c>
      <c r="F2249" s="4" t="s">
        <v>155</v>
      </c>
      <c r="G2249" s="4" t="s">
        <v>3150</v>
      </c>
      <c r="H2249" s="15">
        <v>43181.958333333336</v>
      </c>
      <c r="I2249" s="15">
        <v>43182.083333333336</v>
      </c>
      <c r="J2249" s="131" t="s">
        <v>5591</v>
      </c>
      <c r="K2249" s="45" t="s">
        <v>9</v>
      </c>
      <c r="L2249" s="47" t="s">
        <v>7</v>
      </c>
      <c r="M2249" s="47" t="s">
        <v>56</v>
      </c>
      <c r="N2249" s="9" t="str">
        <f t="shared" si="553"/>
        <v>Minor</v>
      </c>
      <c r="O2249" s="10" t="str">
        <f t="shared" si="554"/>
        <v>Successful</v>
      </c>
      <c r="P2249" s="10" t="str">
        <f t="shared" si="555"/>
        <v>On Time</v>
      </c>
      <c r="Q2249" s="9">
        <f t="shared" si="556"/>
        <v>1</v>
      </c>
      <c r="R2249" s="9">
        <f t="shared" si="557"/>
        <v>1</v>
      </c>
      <c r="S2249" s="9">
        <f t="shared" si="558"/>
        <v>0</v>
      </c>
      <c r="T2249" s="9" t="str">
        <f t="shared" si="559"/>
        <v>March</v>
      </c>
      <c r="U2249" s="40">
        <f t="shared" si="560"/>
        <v>1</v>
      </c>
      <c r="V2249" s="40" t="str">
        <f t="shared" si="561"/>
        <v>SLT</v>
      </c>
      <c r="W2249" s="40">
        <f t="shared" si="562"/>
        <v>0</v>
      </c>
      <c r="X2249" s="40">
        <f t="shared" si="563"/>
        <v>0</v>
      </c>
      <c r="Y2249" s="40">
        <f t="shared" si="564"/>
        <v>0</v>
      </c>
      <c r="Z2249" s="40">
        <f t="shared" si="565"/>
        <v>0</v>
      </c>
      <c r="AA2249" s="40">
        <f t="shared" si="566"/>
        <v>1</v>
      </c>
      <c r="AB2249" s="40">
        <f t="shared" si="567"/>
        <v>0</v>
      </c>
      <c r="AC2249" s="41" t="s">
        <v>133</v>
      </c>
      <c r="AD2249" s="41" t="s">
        <v>280</v>
      </c>
      <c r="AE2249" s="41" t="s">
        <v>259</v>
      </c>
      <c r="AF2249" s="41" t="s">
        <v>8</v>
      </c>
      <c r="AG2249" s="41" t="s">
        <v>56</v>
      </c>
      <c r="AH2249" s="41" t="s">
        <v>56</v>
      </c>
      <c r="AI2249" s="41" t="s">
        <v>56</v>
      </c>
      <c r="AJ2249" s="41" t="s">
        <v>160</v>
      </c>
      <c r="AK2249" s="41" t="s">
        <v>56</v>
      </c>
    </row>
    <row r="2250" spans="1:37" s="41" customFormat="1" ht="15.75" hidden="1" thickBot="1" x14ac:dyDescent="0.3">
      <c r="A2250" s="11" t="s">
        <v>638</v>
      </c>
      <c r="B2250" s="12" t="s">
        <v>8</v>
      </c>
      <c r="C2250" s="13" t="s">
        <v>52</v>
      </c>
      <c r="D2250" s="14" t="s">
        <v>47</v>
      </c>
      <c r="E2250" s="13" t="s">
        <v>4668</v>
      </c>
      <c r="F2250" s="4" t="s">
        <v>662</v>
      </c>
      <c r="G2250" s="4" t="s">
        <v>4975</v>
      </c>
      <c r="H2250" s="15">
        <v>43182.5</v>
      </c>
      <c r="I2250" s="15">
        <v>43182.666666666664</v>
      </c>
      <c r="J2250" s="131" t="s">
        <v>672</v>
      </c>
      <c r="K2250" s="45" t="s">
        <v>9</v>
      </c>
      <c r="L2250" s="47" t="s">
        <v>7</v>
      </c>
      <c r="M2250" s="47" t="s">
        <v>56</v>
      </c>
      <c r="N2250" s="9" t="str">
        <f t="shared" si="553"/>
        <v>Standard</v>
      </c>
      <c r="O2250" s="10" t="str">
        <f t="shared" si="554"/>
        <v>Successful</v>
      </c>
      <c r="P2250" s="10" t="str">
        <f t="shared" si="555"/>
        <v>On Time</v>
      </c>
      <c r="Q2250" s="9">
        <f t="shared" si="556"/>
        <v>1</v>
      </c>
      <c r="R2250" s="9">
        <f t="shared" si="557"/>
        <v>1</v>
      </c>
      <c r="S2250" s="9">
        <f t="shared" si="558"/>
        <v>0</v>
      </c>
      <c r="T2250" s="9" t="str">
        <f t="shared" si="559"/>
        <v>March</v>
      </c>
      <c r="U2250" s="40">
        <f t="shared" si="560"/>
        <v>0</v>
      </c>
      <c r="V2250" s="40" t="str">
        <f t="shared" si="561"/>
        <v>Normal</v>
      </c>
      <c r="W2250" s="40">
        <f t="shared" si="562"/>
        <v>0</v>
      </c>
      <c r="X2250" s="40">
        <f t="shared" si="563"/>
        <v>0</v>
      </c>
      <c r="Y2250" s="40">
        <f t="shared" si="564"/>
        <v>0</v>
      </c>
      <c r="Z2250" s="40">
        <f t="shared" si="565"/>
        <v>0</v>
      </c>
      <c r="AA2250" s="40">
        <f t="shared" si="566"/>
        <v>1</v>
      </c>
      <c r="AB2250" s="40">
        <f t="shared" si="567"/>
        <v>0</v>
      </c>
      <c r="AC2250" s="41" t="s">
        <v>131</v>
      </c>
      <c r="AD2250" s="41" t="s">
        <v>681</v>
      </c>
      <c r="AE2250" s="41" t="s">
        <v>259</v>
      </c>
      <c r="AF2250" s="41" t="s">
        <v>8</v>
      </c>
      <c r="AG2250" s="41" t="s">
        <v>56</v>
      </c>
      <c r="AH2250" s="41" t="s">
        <v>56</v>
      </c>
      <c r="AI2250" s="41" t="s">
        <v>56</v>
      </c>
      <c r="AJ2250" s="41" t="s">
        <v>160</v>
      </c>
      <c r="AK2250" s="41" t="s">
        <v>56</v>
      </c>
    </row>
    <row r="2251" spans="1:37" s="41" customFormat="1" ht="15.75" hidden="1" thickBot="1" x14ac:dyDescent="0.3">
      <c r="A2251" s="11" t="s">
        <v>359</v>
      </c>
      <c r="B2251" s="12" t="s">
        <v>216</v>
      </c>
      <c r="C2251" s="13" t="s">
        <v>46</v>
      </c>
      <c r="D2251" s="14" t="s">
        <v>47</v>
      </c>
      <c r="E2251" s="13" t="s">
        <v>4669</v>
      </c>
      <c r="F2251" s="4" t="s">
        <v>158</v>
      </c>
      <c r="G2251" s="4" t="s">
        <v>243</v>
      </c>
      <c r="H2251" s="15">
        <v>43182.291666666664</v>
      </c>
      <c r="I2251" s="15">
        <v>43182.458333333336</v>
      </c>
      <c r="J2251" s="131" t="s">
        <v>5592</v>
      </c>
      <c r="K2251" s="45" t="s">
        <v>9</v>
      </c>
      <c r="L2251" s="47" t="s">
        <v>7</v>
      </c>
      <c r="M2251" s="47" t="s">
        <v>56</v>
      </c>
      <c r="N2251" s="9" t="str">
        <f t="shared" si="553"/>
        <v>Minor</v>
      </c>
      <c r="O2251" s="10" t="str">
        <f t="shared" si="554"/>
        <v>Successful</v>
      </c>
      <c r="P2251" s="10" t="str">
        <f t="shared" si="555"/>
        <v>On Time</v>
      </c>
      <c r="Q2251" s="9">
        <f t="shared" si="556"/>
        <v>1</v>
      </c>
      <c r="R2251" s="9">
        <f t="shared" si="557"/>
        <v>1</v>
      </c>
      <c r="S2251" s="9">
        <f t="shared" si="558"/>
        <v>0</v>
      </c>
      <c r="T2251" s="9" t="str">
        <f t="shared" si="559"/>
        <v>March</v>
      </c>
      <c r="U2251" s="40">
        <f t="shared" si="560"/>
        <v>0</v>
      </c>
      <c r="V2251" s="40" t="str">
        <f t="shared" si="561"/>
        <v>Normal</v>
      </c>
      <c r="W2251" s="40">
        <f t="shared" si="562"/>
        <v>0</v>
      </c>
      <c r="X2251" s="40">
        <f t="shared" si="563"/>
        <v>0</v>
      </c>
      <c r="Y2251" s="40">
        <f t="shared" si="564"/>
        <v>0</v>
      </c>
      <c r="Z2251" s="40">
        <f t="shared" si="565"/>
        <v>0</v>
      </c>
      <c r="AA2251" s="40">
        <f t="shared" si="566"/>
        <v>1</v>
      </c>
      <c r="AB2251" s="40">
        <f t="shared" si="567"/>
        <v>0</v>
      </c>
      <c r="AC2251" s="41" t="s">
        <v>823</v>
      </c>
      <c r="AD2251" s="41" t="s">
        <v>337</v>
      </c>
      <c r="AE2251" s="41" t="s">
        <v>121</v>
      </c>
      <c r="AF2251" s="41" t="s">
        <v>322</v>
      </c>
      <c r="AG2251" s="41" t="s">
        <v>56</v>
      </c>
      <c r="AH2251" s="41" t="s">
        <v>56</v>
      </c>
      <c r="AI2251" s="41" t="s">
        <v>56</v>
      </c>
      <c r="AJ2251" s="41" t="s">
        <v>160</v>
      </c>
      <c r="AK2251" s="41" t="s">
        <v>56</v>
      </c>
    </row>
    <row r="2252" spans="1:37" s="41" customFormat="1" ht="15.75" hidden="1" thickBot="1" x14ac:dyDescent="0.3">
      <c r="A2252" s="11" t="s">
        <v>697</v>
      </c>
      <c r="B2252" s="12" t="s">
        <v>216</v>
      </c>
      <c r="C2252" s="13" t="s">
        <v>46</v>
      </c>
      <c r="D2252" s="14" t="s">
        <v>47</v>
      </c>
      <c r="E2252" s="13" t="s">
        <v>4670</v>
      </c>
      <c r="F2252" s="4" t="s">
        <v>365</v>
      </c>
      <c r="G2252" s="4" t="s">
        <v>704</v>
      </c>
      <c r="H2252" s="15">
        <v>43178.416666666664</v>
      </c>
      <c r="I2252" s="15">
        <v>43182.645833333336</v>
      </c>
      <c r="J2252" s="131" t="s">
        <v>5593</v>
      </c>
      <c r="K2252" s="45" t="s">
        <v>9</v>
      </c>
      <c r="L2252" s="47" t="s">
        <v>7</v>
      </c>
      <c r="M2252" s="47" t="s">
        <v>56</v>
      </c>
      <c r="N2252" s="9" t="str">
        <f t="shared" si="553"/>
        <v>Minor</v>
      </c>
      <c r="O2252" s="10" t="str">
        <f t="shared" si="554"/>
        <v>Successful</v>
      </c>
      <c r="P2252" s="10" t="str">
        <f t="shared" si="555"/>
        <v>On Time</v>
      </c>
      <c r="Q2252" s="9">
        <f t="shared" si="556"/>
        <v>1</v>
      </c>
      <c r="R2252" s="9">
        <f t="shared" si="557"/>
        <v>1</v>
      </c>
      <c r="S2252" s="9">
        <f t="shared" si="558"/>
        <v>0</v>
      </c>
      <c r="T2252" s="9" t="str">
        <f t="shared" si="559"/>
        <v>March</v>
      </c>
      <c r="U2252" s="40">
        <f t="shared" si="560"/>
        <v>0</v>
      </c>
      <c r="V2252" s="40" t="str">
        <f t="shared" si="561"/>
        <v>Normal</v>
      </c>
      <c r="W2252" s="40">
        <f t="shared" si="562"/>
        <v>0</v>
      </c>
      <c r="X2252" s="40">
        <f t="shared" si="563"/>
        <v>0</v>
      </c>
      <c r="Y2252" s="40">
        <f t="shared" si="564"/>
        <v>0</v>
      </c>
      <c r="Z2252" s="40">
        <f t="shared" si="565"/>
        <v>0</v>
      </c>
      <c r="AA2252" s="40">
        <f t="shared" si="566"/>
        <v>1</v>
      </c>
      <c r="AB2252" s="40">
        <f t="shared" si="567"/>
        <v>0</v>
      </c>
      <c r="AC2252" s="41" t="s">
        <v>238</v>
      </c>
      <c r="AD2252" s="41" t="s">
        <v>2266</v>
      </c>
      <c r="AE2252" s="41" t="s">
        <v>432</v>
      </c>
      <c r="AF2252" s="41" t="s">
        <v>216</v>
      </c>
      <c r="AG2252" s="41" t="s">
        <v>56</v>
      </c>
      <c r="AH2252" s="41" t="s">
        <v>56</v>
      </c>
      <c r="AI2252" s="41" t="s">
        <v>56</v>
      </c>
      <c r="AJ2252" s="41" t="s">
        <v>160</v>
      </c>
      <c r="AK2252" s="41" t="s">
        <v>56</v>
      </c>
    </row>
    <row r="2253" spans="1:37" s="41" customFormat="1" ht="15.75" hidden="1" thickBot="1" x14ac:dyDescent="0.3">
      <c r="A2253" s="11" t="s">
        <v>45</v>
      </c>
      <c r="B2253" s="12" t="s">
        <v>8</v>
      </c>
      <c r="C2253" s="13" t="s">
        <v>52</v>
      </c>
      <c r="D2253" s="14" t="s">
        <v>47</v>
      </c>
      <c r="E2253" s="13" t="s">
        <v>4671</v>
      </c>
      <c r="F2253" s="4" t="s">
        <v>122</v>
      </c>
      <c r="G2253" s="4" t="s">
        <v>172</v>
      </c>
      <c r="H2253" s="15">
        <v>43181.916666666664</v>
      </c>
      <c r="I2253" s="15">
        <v>43182.083333333336</v>
      </c>
      <c r="J2253" s="131" t="s">
        <v>5594</v>
      </c>
      <c r="K2253" s="45" t="s">
        <v>9</v>
      </c>
      <c r="L2253" s="47" t="s">
        <v>7</v>
      </c>
      <c r="M2253" s="47" t="s">
        <v>56</v>
      </c>
      <c r="N2253" s="9" t="str">
        <f t="shared" si="553"/>
        <v>Standard</v>
      </c>
      <c r="O2253" s="10" t="str">
        <f t="shared" si="554"/>
        <v>Successful</v>
      </c>
      <c r="P2253" s="10" t="str">
        <f t="shared" si="555"/>
        <v>On Time</v>
      </c>
      <c r="Q2253" s="9">
        <f t="shared" si="556"/>
        <v>1</v>
      </c>
      <c r="R2253" s="9">
        <f t="shared" si="557"/>
        <v>1</v>
      </c>
      <c r="S2253" s="9">
        <f t="shared" si="558"/>
        <v>0</v>
      </c>
      <c r="T2253" s="9" t="str">
        <f t="shared" si="559"/>
        <v>March</v>
      </c>
      <c r="U2253" s="40">
        <f t="shared" si="560"/>
        <v>0</v>
      </c>
      <c r="V2253" s="40" t="str">
        <f t="shared" si="561"/>
        <v>Normal</v>
      </c>
      <c r="W2253" s="40">
        <f t="shared" si="562"/>
        <v>0</v>
      </c>
      <c r="X2253" s="40">
        <f t="shared" si="563"/>
        <v>0</v>
      </c>
      <c r="Y2253" s="40">
        <f t="shared" si="564"/>
        <v>0</v>
      </c>
      <c r="Z2253" s="40">
        <f t="shared" si="565"/>
        <v>0</v>
      </c>
      <c r="AA2253" s="40">
        <f t="shared" si="566"/>
        <v>1</v>
      </c>
      <c r="AB2253" s="40">
        <f t="shared" si="567"/>
        <v>0</v>
      </c>
      <c r="AC2253" s="41" t="s">
        <v>823</v>
      </c>
      <c r="AD2253" s="41" t="s">
        <v>280</v>
      </c>
      <c r="AE2253" s="41" t="s">
        <v>147</v>
      </c>
      <c r="AF2253" s="41" t="s">
        <v>8</v>
      </c>
      <c r="AG2253" s="41" t="s">
        <v>56</v>
      </c>
      <c r="AH2253" s="41" t="s">
        <v>56</v>
      </c>
      <c r="AI2253" s="41" t="s">
        <v>56</v>
      </c>
      <c r="AJ2253" s="41" t="s">
        <v>160</v>
      </c>
      <c r="AK2253" s="41" t="s">
        <v>56</v>
      </c>
    </row>
    <row r="2254" spans="1:37" s="41" customFormat="1" ht="15.75" hidden="1" thickBot="1" x14ac:dyDescent="0.3">
      <c r="A2254" s="11" t="s">
        <v>697</v>
      </c>
      <c r="B2254" s="12" t="s">
        <v>216</v>
      </c>
      <c r="C2254" s="13" t="s">
        <v>46</v>
      </c>
      <c r="D2254" s="14" t="s">
        <v>47</v>
      </c>
      <c r="E2254" s="13" t="s">
        <v>4672</v>
      </c>
      <c r="F2254" s="4" t="s">
        <v>365</v>
      </c>
      <c r="G2254" s="4" t="s">
        <v>704</v>
      </c>
      <c r="H2254" s="15">
        <v>43175.458333333336</v>
      </c>
      <c r="I2254" s="15">
        <v>43182.666666666664</v>
      </c>
      <c r="J2254" s="131" t="s">
        <v>5595</v>
      </c>
      <c r="K2254" s="45" t="s">
        <v>9</v>
      </c>
      <c r="L2254" s="47" t="s">
        <v>7</v>
      </c>
      <c r="M2254" s="47" t="s">
        <v>56</v>
      </c>
      <c r="N2254" s="9" t="str">
        <f t="shared" si="553"/>
        <v>Minor</v>
      </c>
      <c r="O2254" s="10" t="str">
        <f t="shared" si="554"/>
        <v>Successful</v>
      </c>
      <c r="P2254" s="10" t="str">
        <f t="shared" si="555"/>
        <v>On Time</v>
      </c>
      <c r="Q2254" s="9">
        <f t="shared" si="556"/>
        <v>1</v>
      </c>
      <c r="R2254" s="9">
        <f t="shared" si="557"/>
        <v>1</v>
      </c>
      <c r="S2254" s="9">
        <f t="shared" si="558"/>
        <v>0</v>
      </c>
      <c r="T2254" s="9" t="str">
        <f t="shared" si="559"/>
        <v>March</v>
      </c>
      <c r="U2254" s="40">
        <f t="shared" si="560"/>
        <v>0</v>
      </c>
      <c r="V2254" s="40" t="str">
        <f t="shared" si="561"/>
        <v>Normal</v>
      </c>
      <c r="W2254" s="40">
        <f t="shared" si="562"/>
        <v>0</v>
      </c>
      <c r="X2254" s="40">
        <f t="shared" si="563"/>
        <v>0</v>
      </c>
      <c r="Y2254" s="40">
        <f t="shared" si="564"/>
        <v>0</v>
      </c>
      <c r="Z2254" s="40">
        <f t="shared" si="565"/>
        <v>0</v>
      </c>
      <c r="AA2254" s="40">
        <f t="shared" si="566"/>
        <v>1</v>
      </c>
      <c r="AB2254" s="40">
        <f t="shared" si="567"/>
        <v>0</v>
      </c>
      <c r="AC2254" s="41" t="s">
        <v>238</v>
      </c>
      <c r="AD2254" s="41" t="s">
        <v>2266</v>
      </c>
      <c r="AE2254" s="41" t="s">
        <v>432</v>
      </c>
      <c r="AF2254" s="41" t="s">
        <v>216</v>
      </c>
      <c r="AG2254" s="41" t="s">
        <v>56</v>
      </c>
      <c r="AH2254" s="41" t="s">
        <v>56</v>
      </c>
      <c r="AI2254" s="41" t="s">
        <v>56</v>
      </c>
      <c r="AJ2254" s="41" t="s">
        <v>160</v>
      </c>
      <c r="AK2254" s="41" t="s">
        <v>56</v>
      </c>
    </row>
    <row r="2255" spans="1:37" s="41" customFormat="1" ht="15.75" hidden="1" thickBot="1" x14ac:dyDescent="0.3">
      <c r="A2255" s="11" t="s">
        <v>66</v>
      </c>
      <c r="B2255" s="12" t="s">
        <v>216</v>
      </c>
      <c r="C2255" s="13" t="s">
        <v>52</v>
      </c>
      <c r="D2255" s="14" t="s">
        <v>47</v>
      </c>
      <c r="E2255" s="13" t="s">
        <v>4673</v>
      </c>
      <c r="F2255" s="4" t="s">
        <v>152</v>
      </c>
      <c r="G2255" s="4" t="s">
        <v>577</v>
      </c>
      <c r="H2255" s="15">
        <v>43182.416666666664</v>
      </c>
      <c r="I2255" s="15">
        <v>43182.5</v>
      </c>
      <c r="J2255" s="131" t="s">
        <v>5596</v>
      </c>
      <c r="K2255" s="45" t="s">
        <v>9</v>
      </c>
      <c r="L2255" s="47" t="s">
        <v>7</v>
      </c>
      <c r="M2255" s="47" t="s">
        <v>56</v>
      </c>
      <c r="N2255" s="9" t="str">
        <f t="shared" si="553"/>
        <v>Standard</v>
      </c>
      <c r="O2255" s="10" t="str">
        <f t="shared" si="554"/>
        <v>Successful</v>
      </c>
      <c r="P2255" s="10" t="str">
        <f t="shared" si="555"/>
        <v>On Time</v>
      </c>
      <c r="Q2255" s="9">
        <f t="shared" si="556"/>
        <v>1</v>
      </c>
      <c r="R2255" s="9">
        <f t="shared" si="557"/>
        <v>1</v>
      </c>
      <c r="S2255" s="9">
        <f t="shared" si="558"/>
        <v>0</v>
      </c>
      <c r="T2255" s="9" t="str">
        <f t="shared" si="559"/>
        <v>March</v>
      </c>
      <c r="U2255" s="40">
        <f t="shared" si="560"/>
        <v>0</v>
      </c>
      <c r="V2255" s="40" t="str">
        <f t="shared" si="561"/>
        <v>Normal</v>
      </c>
      <c r="W2255" s="40">
        <f t="shared" si="562"/>
        <v>0</v>
      </c>
      <c r="X2255" s="40">
        <f t="shared" si="563"/>
        <v>0</v>
      </c>
      <c r="Y2255" s="40">
        <f t="shared" si="564"/>
        <v>0</v>
      </c>
      <c r="Z2255" s="40">
        <f t="shared" si="565"/>
        <v>0</v>
      </c>
      <c r="AA2255" s="40">
        <f t="shared" si="566"/>
        <v>1</v>
      </c>
      <c r="AB2255" s="40">
        <f t="shared" si="567"/>
        <v>0</v>
      </c>
      <c r="AC2255" s="41" t="s">
        <v>132</v>
      </c>
      <c r="AD2255" s="41" t="s">
        <v>5881</v>
      </c>
      <c r="AE2255" s="41" t="s">
        <v>121</v>
      </c>
      <c r="AF2255" s="41" t="s">
        <v>322</v>
      </c>
      <c r="AG2255" s="41" t="s">
        <v>56</v>
      </c>
      <c r="AH2255" s="41" t="s">
        <v>56</v>
      </c>
      <c r="AI2255" s="41" t="s">
        <v>56</v>
      </c>
      <c r="AJ2255" s="41" t="s">
        <v>160</v>
      </c>
      <c r="AK2255" s="41" t="s">
        <v>56</v>
      </c>
    </row>
    <row r="2256" spans="1:37" s="41" customFormat="1" ht="15.75" hidden="1" thickBot="1" x14ac:dyDescent="0.3">
      <c r="A2256" s="11" t="s">
        <v>49</v>
      </c>
      <c r="B2256" s="12" t="s">
        <v>216</v>
      </c>
      <c r="C2256" s="13" t="s">
        <v>46</v>
      </c>
      <c r="D2256" s="14" t="s">
        <v>47</v>
      </c>
      <c r="E2256" s="13" t="s">
        <v>4674</v>
      </c>
      <c r="F2256" s="4" t="s">
        <v>95</v>
      </c>
      <c r="G2256" s="4" t="s">
        <v>3192</v>
      </c>
      <c r="H2256" s="15">
        <v>43181.333333333336</v>
      </c>
      <c r="I2256" s="15">
        <v>43182.583333333336</v>
      </c>
      <c r="J2256" s="131" t="s">
        <v>5597</v>
      </c>
      <c r="K2256" s="45" t="s">
        <v>9</v>
      </c>
      <c r="L2256" s="47" t="s">
        <v>7</v>
      </c>
      <c r="M2256" s="47" t="s">
        <v>56</v>
      </c>
      <c r="N2256" s="9" t="str">
        <f t="shared" si="553"/>
        <v>Minor</v>
      </c>
      <c r="O2256" s="10" t="str">
        <f t="shared" si="554"/>
        <v>Successful</v>
      </c>
      <c r="P2256" s="10" t="str">
        <f t="shared" si="555"/>
        <v>On Time</v>
      </c>
      <c r="Q2256" s="9">
        <f t="shared" si="556"/>
        <v>1</v>
      </c>
      <c r="R2256" s="9">
        <f t="shared" si="557"/>
        <v>1</v>
      </c>
      <c r="S2256" s="9">
        <f t="shared" si="558"/>
        <v>0</v>
      </c>
      <c r="T2256" s="9" t="str">
        <f t="shared" si="559"/>
        <v>March</v>
      </c>
      <c r="U2256" s="40">
        <f t="shared" si="560"/>
        <v>0</v>
      </c>
      <c r="V2256" s="40" t="str">
        <f t="shared" si="561"/>
        <v>Normal</v>
      </c>
      <c r="W2256" s="40">
        <f t="shared" si="562"/>
        <v>0</v>
      </c>
      <c r="X2256" s="40">
        <f t="shared" si="563"/>
        <v>0</v>
      </c>
      <c r="Y2256" s="40">
        <f t="shared" si="564"/>
        <v>0</v>
      </c>
      <c r="Z2256" s="40">
        <f t="shared" si="565"/>
        <v>0</v>
      </c>
      <c r="AA2256" s="40">
        <f t="shared" si="566"/>
        <v>1</v>
      </c>
      <c r="AB2256" s="40">
        <f t="shared" si="567"/>
        <v>0</v>
      </c>
      <c r="AC2256" s="41" t="s">
        <v>132</v>
      </c>
      <c r="AD2256" s="41" t="s">
        <v>280</v>
      </c>
      <c r="AE2256" s="41" t="s">
        <v>421</v>
      </c>
      <c r="AF2256" s="41" t="s">
        <v>216</v>
      </c>
      <c r="AG2256" s="41" t="s">
        <v>56</v>
      </c>
      <c r="AH2256" s="41" t="s">
        <v>56</v>
      </c>
      <c r="AI2256" s="41" t="s">
        <v>56</v>
      </c>
      <c r="AJ2256" s="41" t="s">
        <v>160</v>
      </c>
      <c r="AK2256" s="41" t="s">
        <v>56</v>
      </c>
    </row>
    <row r="2257" spans="1:37" s="41" customFormat="1" ht="15.75" hidden="1" thickBot="1" x14ac:dyDescent="0.3">
      <c r="A2257" s="11" t="s">
        <v>49</v>
      </c>
      <c r="B2257" s="12" t="s">
        <v>216</v>
      </c>
      <c r="C2257" s="13" t="s">
        <v>46</v>
      </c>
      <c r="D2257" s="14" t="s">
        <v>47</v>
      </c>
      <c r="E2257" s="13" t="s">
        <v>4675</v>
      </c>
      <c r="F2257" s="4" t="s">
        <v>326</v>
      </c>
      <c r="G2257" s="4" t="s">
        <v>609</v>
      </c>
      <c r="H2257" s="15">
        <v>43181.625</v>
      </c>
      <c r="I2257" s="15">
        <v>43182.375</v>
      </c>
      <c r="J2257" s="131" t="s">
        <v>5598</v>
      </c>
      <c r="K2257" s="45" t="s">
        <v>9</v>
      </c>
      <c r="L2257" s="47" t="s">
        <v>7</v>
      </c>
      <c r="M2257" s="47" t="s">
        <v>56</v>
      </c>
      <c r="N2257" s="9" t="str">
        <f t="shared" si="553"/>
        <v>Minor</v>
      </c>
      <c r="O2257" s="10" t="str">
        <f t="shared" si="554"/>
        <v>Successful</v>
      </c>
      <c r="P2257" s="10" t="str">
        <f t="shared" si="555"/>
        <v>On Time</v>
      </c>
      <c r="Q2257" s="9">
        <f t="shared" si="556"/>
        <v>1</v>
      </c>
      <c r="R2257" s="9">
        <f t="shared" si="557"/>
        <v>1</v>
      </c>
      <c r="S2257" s="9">
        <f t="shared" si="558"/>
        <v>0</v>
      </c>
      <c r="T2257" s="9" t="str">
        <f t="shared" si="559"/>
        <v>March</v>
      </c>
      <c r="U2257" s="40">
        <f t="shared" si="560"/>
        <v>0</v>
      </c>
      <c r="V2257" s="40" t="str">
        <f t="shared" si="561"/>
        <v>Normal</v>
      </c>
      <c r="W2257" s="40">
        <f t="shared" si="562"/>
        <v>0</v>
      </c>
      <c r="X2257" s="40">
        <f t="shared" si="563"/>
        <v>0</v>
      </c>
      <c r="Y2257" s="40">
        <f t="shared" si="564"/>
        <v>0</v>
      </c>
      <c r="Z2257" s="40">
        <f t="shared" si="565"/>
        <v>0</v>
      </c>
      <c r="AA2257" s="40">
        <f t="shared" si="566"/>
        <v>1</v>
      </c>
      <c r="AB2257" s="40">
        <f t="shared" si="567"/>
        <v>0</v>
      </c>
      <c r="AC2257" s="41" t="s">
        <v>132</v>
      </c>
      <c r="AD2257" s="41" t="s">
        <v>280</v>
      </c>
      <c r="AE2257" s="41" t="s">
        <v>258</v>
      </c>
      <c r="AF2257" s="41" t="s">
        <v>216</v>
      </c>
      <c r="AG2257" s="41" t="s">
        <v>56</v>
      </c>
      <c r="AH2257" s="41" t="s">
        <v>56</v>
      </c>
      <c r="AI2257" s="41" t="s">
        <v>56</v>
      </c>
      <c r="AJ2257" s="41" t="s">
        <v>160</v>
      </c>
      <c r="AK2257" s="41" t="s">
        <v>56</v>
      </c>
    </row>
    <row r="2258" spans="1:37" s="41" customFormat="1" ht="15.75" hidden="1" thickBot="1" x14ac:dyDescent="0.3">
      <c r="A2258" s="11" t="s">
        <v>45</v>
      </c>
      <c r="B2258" s="12" t="s">
        <v>216</v>
      </c>
      <c r="C2258" s="13" t="s">
        <v>46</v>
      </c>
      <c r="D2258" s="14" t="s">
        <v>47</v>
      </c>
      <c r="E2258" s="13" t="s">
        <v>4676</v>
      </c>
      <c r="F2258" s="4" t="s">
        <v>75</v>
      </c>
      <c r="G2258" s="4" t="s">
        <v>1591</v>
      </c>
      <c r="H2258" s="15">
        <v>43181.458333333336</v>
      </c>
      <c r="I2258" s="15">
        <v>43182.458333333336</v>
      </c>
      <c r="J2258" s="131" t="s">
        <v>5230</v>
      </c>
      <c r="K2258" s="45" t="s">
        <v>9</v>
      </c>
      <c r="L2258" s="47" t="s">
        <v>7</v>
      </c>
      <c r="M2258" s="47" t="s">
        <v>56</v>
      </c>
      <c r="N2258" s="9" t="str">
        <f t="shared" si="553"/>
        <v>Minor</v>
      </c>
      <c r="O2258" s="10" t="str">
        <f t="shared" si="554"/>
        <v>Successful</v>
      </c>
      <c r="P2258" s="10" t="str">
        <f t="shared" si="555"/>
        <v>On Time</v>
      </c>
      <c r="Q2258" s="9">
        <f t="shared" si="556"/>
        <v>1</v>
      </c>
      <c r="R2258" s="9">
        <f t="shared" si="557"/>
        <v>1</v>
      </c>
      <c r="S2258" s="9">
        <f t="shared" si="558"/>
        <v>0</v>
      </c>
      <c r="T2258" s="9" t="str">
        <f t="shared" si="559"/>
        <v>March</v>
      </c>
      <c r="U2258" s="40">
        <f t="shared" si="560"/>
        <v>0</v>
      </c>
      <c r="V2258" s="40" t="str">
        <f t="shared" si="561"/>
        <v>Normal</v>
      </c>
      <c r="W2258" s="40">
        <f t="shared" si="562"/>
        <v>0</v>
      </c>
      <c r="X2258" s="40">
        <f t="shared" si="563"/>
        <v>0</v>
      </c>
      <c r="Y2258" s="40">
        <f t="shared" si="564"/>
        <v>0</v>
      </c>
      <c r="Z2258" s="40">
        <f t="shared" si="565"/>
        <v>0</v>
      </c>
      <c r="AA2258" s="40">
        <f t="shared" si="566"/>
        <v>1</v>
      </c>
      <c r="AB2258" s="40">
        <f t="shared" si="567"/>
        <v>0</v>
      </c>
      <c r="AC2258" s="41" t="s">
        <v>823</v>
      </c>
      <c r="AD2258" s="41" t="s">
        <v>280</v>
      </c>
      <c r="AE2258" s="41" t="s">
        <v>323</v>
      </c>
      <c r="AF2258" s="41" t="s">
        <v>216</v>
      </c>
      <c r="AG2258" s="41" t="s">
        <v>56</v>
      </c>
      <c r="AH2258" s="41" t="s">
        <v>56</v>
      </c>
      <c r="AI2258" s="41" t="s">
        <v>56</v>
      </c>
      <c r="AJ2258" s="41" t="s">
        <v>160</v>
      </c>
      <c r="AK2258" s="41" t="s">
        <v>56</v>
      </c>
    </row>
    <row r="2259" spans="1:37" s="41" customFormat="1" ht="15.75" hidden="1" thickBot="1" x14ac:dyDescent="0.3">
      <c r="A2259" s="11" t="s">
        <v>697</v>
      </c>
      <c r="B2259" s="12" t="s">
        <v>215</v>
      </c>
      <c r="C2259" s="13" t="s">
        <v>46</v>
      </c>
      <c r="D2259" s="14" t="s">
        <v>47</v>
      </c>
      <c r="E2259" s="13" t="s">
        <v>4677</v>
      </c>
      <c r="F2259" s="4" t="s">
        <v>94</v>
      </c>
      <c r="G2259" s="4" t="s">
        <v>4945</v>
      </c>
      <c r="H2259" s="15">
        <v>43182.583333333336</v>
      </c>
      <c r="I2259" s="15">
        <v>43182.625</v>
      </c>
      <c r="J2259" s="131" t="s">
        <v>5599</v>
      </c>
      <c r="K2259" s="45" t="s">
        <v>9</v>
      </c>
      <c r="L2259" s="47" t="s">
        <v>7</v>
      </c>
      <c r="M2259" s="47" t="s">
        <v>56</v>
      </c>
      <c r="N2259" s="9" t="str">
        <f t="shared" si="553"/>
        <v>Minor</v>
      </c>
      <c r="O2259" s="10" t="str">
        <f t="shared" si="554"/>
        <v>Successful</v>
      </c>
      <c r="P2259" s="10" t="str">
        <f t="shared" si="555"/>
        <v>On Time</v>
      </c>
      <c r="Q2259" s="9">
        <f t="shared" si="556"/>
        <v>1</v>
      </c>
      <c r="R2259" s="9">
        <f t="shared" si="557"/>
        <v>1</v>
      </c>
      <c r="S2259" s="9">
        <f t="shared" si="558"/>
        <v>0</v>
      </c>
      <c r="T2259" s="9" t="str">
        <f t="shared" si="559"/>
        <v>March</v>
      </c>
      <c r="U2259" s="40">
        <f t="shared" si="560"/>
        <v>0</v>
      </c>
      <c r="V2259" s="40" t="str">
        <f t="shared" si="561"/>
        <v>Normal</v>
      </c>
      <c r="W2259" s="40">
        <f t="shared" si="562"/>
        <v>0</v>
      </c>
      <c r="X2259" s="40">
        <f t="shared" si="563"/>
        <v>0</v>
      </c>
      <c r="Y2259" s="40">
        <f t="shared" si="564"/>
        <v>0</v>
      </c>
      <c r="Z2259" s="40">
        <f t="shared" si="565"/>
        <v>0</v>
      </c>
      <c r="AA2259" s="40">
        <f t="shared" si="566"/>
        <v>1</v>
      </c>
      <c r="AB2259" s="40">
        <f t="shared" si="567"/>
        <v>0</v>
      </c>
      <c r="AC2259" s="41" t="s">
        <v>238</v>
      </c>
      <c r="AD2259" s="41" t="s">
        <v>280</v>
      </c>
      <c r="AE2259" s="41" t="s">
        <v>431</v>
      </c>
      <c r="AF2259" s="41" t="s">
        <v>215</v>
      </c>
      <c r="AG2259" s="41" t="s">
        <v>56</v>
      </c>
      <c r="AH2259" s="41" t="s">
        <v>56</v>
      </c>
      <c r="AI2259" s="41" t="s">
        <v>56</v>
      </c>
      <c r="AJ2259" s="41" t="s">
        <v>160</v>
      </c>
      <c r="AK2259" s="41" t="s">
        <v>56</v>
      </c>
    </row>
    <row r="2260" spans="1:37" s="41" customFormat="1" ht="15.75" hidden="1" thickBot="1" x14ac:dyDescent="0.3">
      <c r="A2260" s="11" t="s">
        <v>697</v>
      </c>
      <c r="B2260" s="12" t="s">
        <v>216</v>
      </c>
      <c r="C2260" s="13" t="s">
        <v>46</v>
      </c>
      <c r="D2260" s="14" t="s">
        <v>47</v>
      </c>
      <c r="E2260" s="13" t="s">
        <v>4678</v>
      </c>
      <c r="F2260" s="4" t="s">
        <v>152</v>
      </c>
      <c r="G2260" s="4" t="s">
        <v>168</v>
      </c>
      <c r="H2260" s="15">
        <v>43180.666666666664</v>
      </c>
      <c r="I2260" s="15">
        <v>43182.541666666664</v>
      </c>
      <c r="J2260" s="131" t="s">
        <v>5555</v>
      </c>
      <c r="K2260" s="45" t="s">
        <v>9</v>
      </c>
      <c r="L2260" s="47" t="s">
        <v>7</v>
      </c>
      <c r="M2260" s="47" t="s">
        <v>56</v>
      </c>
      <c r="N2260" s="9" t="str">
        <f t="shared" si="553"/>
        <v>Minor</v>
      </c>
      <c r="O2260" s="10" t="str">
        <f t="shared" si="554"/>
        <v>Successful</v>
      </c>
      <c r="P2260" s="10" t="str">
        <f t="shared" si="555"/>
        <v>On Time</v>
      </c>
      <c r="Q2260" s="9">
        <f t="shared" si="556"/>
        <v>1</v>
      </c>
      <c r="R2260" s="9">
        <f t="shared" si="557"/>
        <v>1</v>
      </c>
      <c r="S2260" s="9">
        <f t="shared" si="558"/>
        <v>0</v>
      </c>
      <c r="T2260" s="9" t="str">
        <f t="shared" si="559"/>
        <v>March</v>
      </c>
      <c r="U2260" s="40">
        <f t="shared" si="560"/>
        <v>0</v>
      </c>
      <c r="V2260" s="40" t="str">
        <f t="shared" si="561"/>
        <v>Normal</v>
      </c>
      <c r="W2260" s="40">
        <f t="shared" si="562"/>
        <v>0</v>
      </c>
      <c r="X2260" s="40">
        <f t="shared" si="563"/>
        <v>0</v>
      </c>
      <c r="Y2260" s="40">
        <f t="shared" si="564"/>
        <v>0</v>
      </c>
      <c r="Z2260" s="40">
        <f t="shared" si="565"/>
        <v>0</v>
      </c>
      <c r="AA2260" s="40">
        <f t="shared" si="566"/>
        <v>1</v>
      </c>
      <c r="AB2260" s="40">
        <f t="shared" si="567"/>
        <v>0</v>
      </c>
      <c r="AC2260" s="41" t="s">
        <v>238</v>
      </c>
      <c r="AD2260" s="41" t="s">
        <v>464</v>
      </c>
      <c r="AE2260" s="41" t="s">
        <v>121</v>
      </c>
      <c r="AF2260" s="41" t="s">
        <v>322</v>
      </c>
      <c r="AG2260" s="41" t="s">
        <v>56</v>
      </c>
      <c r="AH2260" s="41" t="s">
        <v>56</v>
      </c>
      <c r="AI2260" s="41" t="s">
        <v>56</v>
      </c>
      <c r="AJ2260" s="41" t="s">
        <v>160</v>
      </c>
      <c r="AK2260" s="41" t="s">
        <v>56</v>
      </c>
    </row>
    <row r="2261" spans="1:37" s="41" customFormat="1" ht="15.75" hidden="1" thickBot="1" x14ac:dyDescent="0.3">
      <c r="A2261" s="11" t="s">
        <v>697</v>
      </c>
      <c r="B2261" s="12" t="s">
        <v>216</v>
      </c>
      <c r="C2261" s="13" t="s">
        <v>46</v>
      </c>
      <c r="D2261" s="14" t="s">
        <v>47</v>
      </c>
      <c r="E2261" s="13" t="s">
        <v>4679</v>
      </c>
      <c r="F2261" s="4" t="s">
        <v>152</v>
      </c>
      <c r="G2261" s="4" t="s">
        <v>505</v>
      </c>
      <c r="H2261" s="15">
        <v>43182.541666666664</v>
      </c>
      <c r="I2261" s="15">
        <v>43182.625</v>
      </c>
      <c r="J2261" s="131" t="s">
        <v>5600</v>
      </c>
      <c r="K2261" s="45" t="s">
        <v>9</v>
      </c>
      <c r="L2261" s="47" t="s">
        <v>7</v>
      </c>
      <c r="M2261" s="47" t="s">
        <v>56</v>
      </c>
      <c r="N2261" s="9" t="str">
        <f t="shared" si="553"/>
        <v>Minor</v>
      </c>
      <c r="O2261" s="10" t="str">
        <f t="shared" si="554"/>
        <v>Successful</v>
      </c>
      <c r="P2261" s="10" t="str">
        <f t="shared" si="555"/>
        <v>On Time</v>
      </c>
      <c r="Q2261" s="9">
        <f t="shared" si="556"/>
        <v>1</v>
      </c>
      <c r="R2261" s="9">
        <f t="shared" si="557"/>
        <v>1</v>
      </c>
      <c r="S2261" s="9">
        <f t="shared" si="558"/>
        <v>0</v>
      </c>
      <c r="T2261" s="9" t="str">
        <f t="shared" si="559"/>
        <v>March</v>
      </c>
      <c r="U2261" s="40">
        <f t="shared" si="560"/>
        <v>0</v>
      </c>
      <c r="V2261" s="40" t="str">
        <f t="shared" si="561"/>
        <v>Normal</v>
      </c>
      <c r="W2261" s="40">
        <f t="shared" si="562"/>
        <v>0</v>
      </c>
      <c r="X2261" s="40">
        <f t="shared" si="563"/>
        <v>0</v>
      </c>
      <c r="Y2261" s="40">
        <f t="shared" si="564"/>
        <v>0</v>
      </c>
      <c r="Z2261" s="40">
        <f t="shared" si="565"/>
        <v>0</v>
      </c>
      <c r="AA2261" s="40">
        <f t="shared" si="566"/>
        <v>1</v>
      </c>
      <c r="AB2261" s="40">
        <f t="shared" si="567"/>
        <v>0</v>
      </c>
      <c r="AC2261" s="41" t="s">
        <v>238</v>
      </c>
      <c r="AD2261" s="41" t="s">
        <v>464</v>
      </c>
      <c r="AE2261" s="41" t="s">
        <v>121</v>
      </c>
      <c r="AF2261" s="41" t="s">
        <v>322</v>
      </c>
      <c r="AG2261" s="41" t="s">
        <v>56</v>
      </c>
      <c r="AH2261" s="41" t="s">
        <v>56</v>
      </c>
      <c r="AI2261" s="41" t="s">
        <v>56</v>
      </c>
      <c r="AJ2261" s="41" t="s">
        <v>160</v>
      </c>
      <c r="AK2261" s="41" t="s">
        <v>56</v>
      </c>
    </row>
    <row r="2262" spans="1:37" s="41" customFormat="1" ht="15.75" hidden="1" thickBot="1" x14ac:dyDescent="0.3">
      <c r="A2262" s="11" t="s">
        <v>248</v>
      </c>
      <c r="B2262" s="12" t="s">
        <v>216</v>
      </c>
      <c r="C2262" s="13" t="s">
        <v>46</v>
      </c>
      <c r="D2262" s="14" t="s">
        <v>47</v>
      </c>
      <c r="E2262" s="13" t="s">
        <v>4680</v>
      </c>
      <c r="F2262" s="4" t="s">
        <v>309</v>
      </c>
      <c r="G2262" s="4" t="s">
        <v>1600</v>
      </c>
      <c r="H2262" s="15">
        <v>43184.020833333336</v>
      </c>
      <c r="I2262" s="15">
        <v>43184.1875</v>
      </c>
      <c r="J2262" s="131" t="s">
        <v>5601</v>
      </c>
      <c r="K2262" s="45" t="s">
        <v>9</v>
      </c>
      <c r="L2262" s="47" t="s">
        <v>7</v>
      </c>
      <c r="M2262" s="47" t="s">
        <v>56</v>
      </c>
      <c r="N2262" s="9" t="str">
        <f t="shared" si="553"/>
        <v>Minor</v>
      </c>
      <c r="O2262" s="10" t="str">
        <f t="shared" si="554"/>
        <v>Successful</v>
      </c>
      <c r="P2262" s="10" t="str">
        <f t="shared" si="555"/>
        <v>On Time</v>
      </c>
      <c r="Q2262" s="9">
        <f t="shared" si="556"/>
        <v>1</v>
      </c>
      <c r="R2262" s="9">
        <f t="shared" si="557"/>
        <v>1</v>
      </c>
      <c r="S2262" s="9">
        <f t="shared" si="558"/>
        <v>0</v>
      </c>
      <c r="T2262" s="9" t="str">
        <f t="shared" si="559"/>
        <v>March</v>
      </c>
      <c r="U2262" s="40">
        <f t="shared" si="560"/>
        <v>0</v>
      </c>
      <c r="V2262" s="40" t="str">
        <f t="shared" si="561"/>
        <v>Normal</v>
      </c>
      <c r="W2262" s="40">
        <f t="shared" si="562"/>
        <v>0</v>
      </c>
      <c r="X2262" s="40">
        <f t="shared" si="563"/>
        <v>0</v>
      </c>
      <c r="Y2262" s="40">
        <f t="shared" si="564"/>
        <v>0</v>
      </c>
      <c r="Z2262" s="40">
        <f t="shared" si="565"/>
        <v>0</v>
      </c>
      <c r="AA2262" s="40">
        <f t="shared" si="566"/>
        <v>1</v>
      </c>
      <c r="AB2262" s="40">
        <f t="shared" si="567"/>
        <v>0</v>
      </c>
      <c r="AC2262" s="41" t="s">
        <v>537</v>
      </c>
      <c r="AD2262" s="41" t="s">
        <v>463</v>
      </c>
      <c r="AE2262" s="41" t="s">
        <v>227</v>
      </c>
      <c r="AF2262" s="41" t="s">
        <v>216</v>
      </c>
      <c r="AG2262" s="41" t="s">
        <v>56</v>
      </c>
      <c r="AH2262" s="41" t="s">
        <v>56</v>
      </c>
      <c r="AI2262" s="41" t="s">
        <v>56</v>
      </c>
      <c r="AJ2262" s="41" t="s">
        <v>160</v>
      </c>
      <c r="AK2262" s="41" t="s">
        <v>56</v>
      </c>
    </row>
    <row r="2263" spans="1:37" s="41" customFormat="1" ht="15.75" hidden="1" thickBot="1" x14ac:dyDescent="0.3">
      <c r="A2263" s="11" t="s">
        <v>248</v>
      </c>
      <c r="B2263" s="12" t="s">
        <v>216</v>
      </c>
      <c r="C2263" s="13" t="s">
        <v>46</v>
      </c>
      <c r="D2263" s="14" t="s">
        <v>47</v>
      </c>
      <c r="E2263" s="13" t="s">
        <v>4681</v>
      </c>
      <c r="F2263" s="4" t="s">
        <v>309</v>
      </c>
      <c r="G2263" s="4" t="s">
        <v>1600</v>
      </c>
      <c r="H2263" s="15">
        <v>43184.833333333336</v>
      </c>
      <c r="I2263" s="15">
        <v>43185</v>
      </c>
      <c r="J2263" s="131" t="s">
        <v>5602</v>
      </c>
      <c r="K2263" s="45" t="s">
        <v>9</v>
      </c>
      <c r="L2263" s="47" t="s">
        <v>7</v>
      </c>
      <c r="M2263" s="47" t="s">
        <v>56</v>
      </c>
      <c r="N2263" s="9" t="str">
        <f t="shared" si="553"/>
        <v>Minor</v>
      </c>
      <c r="O2263" s="10" t="str">
        <f t="shared" si="554"/>
        <v>Successful</v>
      </c>
      <c r="P2263" s="10" t="str">
        <f t="shared" si="555"/>
        <v>On Time</v>
      </c>
      <c r="Q2263" s="9">
        <f t="shared" si="556"/>
        <v>1</v>
      </c>
      <c r="R2263" s="9">
        <f t="shared" si="557"/>
        <v>1</v>
      </c>
      <c r="S2263" s="9">
        <f t="shared" si="558"/>
        <v>0</v>
      </c>
      <c r="T2263" s="9" t="str">
        <f t="shared" si="559"/>
        <v>March</v>
      </c>
      <c r="U2263" s="40">
        <f t="shared" si="560"/>
        <v>0</v>
      </c>
      <c r="V2263" s="40" t="str">
        <f t="shared" si="561"/>
        <v>Normal</v>
      </c>
      <c r="W2263" s="40">
        <f t="shared" si="562"/>
        <v>0</v>
      </c>
      <c r="X2263" s="40">
        <f t="shared" si="563"/>
        <v>0</v>
      </c>
      <c r="Y2263" s="40">
        <f t="shared" si="564"/>
        <v>0</v>
      </c>
      <c r="Z2263" s="40">
        <f t="shared" si="565"/>
        <v>0</v>
      </c>
      <c r="AA2263" s="40">
        <f t="shared" si="566"/>
        <v>1</v>
      </c>
      <c r="AB2263" s="40">
        <f t="shared" si="567"/>
        <v>0</v>
      </c>
      <c r="AC2263" s="41" t="s">
        <v>537</v>
      </c>
      <c r="AD2263" s="41" t="s">
        <v>463</v>
      </c>
      <c r="AE2263" s="41" t="s">
        <v>227</v>
      </c>
      <c r="AF2263" s="41" t="s">
        <v>216</v>
      </c>
      <c r="AG2263" s="41" t="s">
        <v>56</v>
      </c>
      <c r="AH2263" s="41" t="s">
        <v>56</v>
      </c>
      <c r="AI2263" s="41" t="s">
        <v>56</v>
      </c>
      <c r="AJ2263" s="41" t="s">
        <v>160</v>
      </c>
      <c r="AK2263" s="41" t="s">
        <v>56</v>
      </c>
    </row>
    <row r="2264" spans="1:37" s="41" customFormat="1" ht="15.75" hidden="1" thickBot="1" x14ac:dyDescent="0.3">
      <c r="A2264" s="11" t="s">
        <v>248</v>
      </c>
      <c r="B2264" s="12" t="s">
        <v>8</v>
      </c>
      <c r="C2264" s="13" t="s">
        <v>46</v>
      </c>
      <c r="D2264" s="14" t="s">
        <v>47</v>
      </c>
      <c r="E2264" s="13" t="s">
        <v>4682</v>
      </c>
      <c r="F2264" s="4" t="s">
        <v>4947</v>
      </c>
      <c r="G2264" s="4" t="s">
        <v>4978</v>
      </c>
      <c r="H2264" s="15">
        <v>43181.416666666664</v>
      </c>
      <c r="I2264" s="15">
        <v>43183.416666666664</v>
      </c>
      <c r="J2264" s="131" t="s">
        <v>5603</v>
      </c>
      <c r="K2264" s="45" t="s">
        <v>9</v>
      </c>
      <c r="L2264" s="47" t="s">
        <v>7</v>
      </c>
      <c r="M2264" s="47" t="s">
        <v>56</v>
      </c>
      <c r="N2264" s="9" t="str">
        <f t="shared" si="553"/>
        <v>Minor</v>
      </c>
      <c r="O2264" s="10" t="str">
        <f t="shared" si="554"/>
        <v>Successful</v>
      </c>
      <c r="P2264" s="10" t="str">
        <f t="shared" si="555"/>
        <v>On Time</v>
      </c>
      <c r="Q2264" s="9">
        <f t="shared" si="556"/>
        <v>1</v>
      </c>
      <c r="R2264" s="9">
        <f t="shared" si="557"/>
        <v>1</v>
      </c>
      <c r="S2264" s="9">
        <f t="shared" si="558"/>
        <v>0</v>
      </c>
      <c r="T2264" s="9" t="str">
        <f t="shared" si="559"/>
        <v>March</v>
      </c>
      <c r="U2264" s="40">
        <f t="shared" si="560"/>
        <v>0</v>
      </c>
      <c r="V2264" s="40" t="str">
        <f t="shared" si="561"/>
        <v>Normal</v>
      </c>
      <c r="W2264" s="40">
        <f t="shared" si="562"/>
        <v>0</v>
      </c>
      <c r="X2264" s="40">
        <f t="shared" si="563"/>
        <v>0</v>
      </c>
      <c r="Y2264" s="40">
        <f t="shared" si="564"/>
        <v>0</v>
      </c>
      <c r="Z2264" s="40">
        <f t="shared" si="565"/>
        <v>0</v>
      </c>
      <c r="AA2264" s="40">
        <f t="shared" si="566"/>
        <v>1</v>
      </c>
      <c r="AB2264" s="40">
        <f t="shared" si="567"/>
        <v>0</v>
      </c>
      <c r="AC2264" s="41" t="s">
        <v>537</v>
      </c>
      <c r="AD2264" s="41" t="s">
        <v>280</v>
      </c>
      <c r="AE2264" s="41" t="s">
        <v>754</v>
      </c>
      <c r="AF2264" s="41" t="s">
        <v>8</v>
      </c>
      <c r="AG2264" s="41" t="s">
        <v>56</v>
      </c>
      <c r="AH2264" s="41" t="s">
        <v>56</v>
      </c>
      <c r="AI2264" s="41" t="s">
        <v>56</v>
      </c>
      <c r="AJ2264" s="41" t="s">
        <v>160</v>
      </c>
      <c r="AK2264" s="41" t="s">
        <v>56</v>
      </c>
    </row>
    <row r="2265" spans="1:37" s="41" customFormat="1" ht="15.75" hidden="1" thickBot="1" x14ac:dyDescent="0.3">
      <c r="A2265" s="11" t="s">
        <v>248</v>
      </c>
      <c r="B2265" s="12" t="s">
        <v>216</v>
      </c>
      <c r="C2265" s="13" t="s">
        <v>46</v>
      </c>
      <c r="D2265" s="14" t="s">
        <v>47</v>
      </c>
      <c r="E2265" s="13" t="s">
        <v>4683</v>
      </c>
      <c r="F2265" s="4" t="s">
        <v>309</v>
      </c>
      <c r="G2265" s="4" t="s">
        <v>1600</v>
      </c>
      <c r="H2265" s="15">
        <v>43183.020833333336</v>
      </c>
      <c r="I2265" s="15">
        <v>43183.1875</v>
      </c>
      <c r="J2265" s="131" t="s">
        <v>5604</v>
      </c>
      <c r="K2265" s="45" t="s">
        <v>9</v>
      </c>
      <c r="L2265" s="47" t="s">
        <v>7</v>
      </c>
      <c r="M2265" s="47" t="s">
        <v>56</v>
      </c>
      <c r="N2265" s="9" t="str">
        <f t="shared" si="553"/>
        <v>Minor</v>
      </c>
      <c r="O2265" s="10" t="str">
        <f t="shared" si="554"/>
        <v>Successful</v>
      </c>
      <c r="P2265" s="10" t="str">
        <f t="shared" si="555"/>
        <v>On Time</v>
      </c>
      <c r="Q2265" s="9">
        <f t="shared" si="556"/>
        <v>1</v>
      </c>
      <c r="R2265" s="9">
        <f t="shared" si="557"/>
        <v>1</v>
      </c>
      <c r="S2265" s="9">
        <f t="shared" si="558"/>
        <v>0</v>
      </c>
      <c r="T2265" s="9" t="str">
        <f t="shared" si="559"/>
        <v>March</v>
      </c>
      <c r="U2265" s="40">
        <f t="shared" si="560"/>
        <v>0</v>
      </c>
      <c r="V2265" s="40" t="str">
        <f t="shared" si="561"/>
        <v>Normal</v>
      </c>
      <c r="W2265" s="40">
        <f t="shared" si="562"/>
        <v>0</v>
      </c>
      <c r="X2265" s="40">
        <f t="shared" si="563"/>
        <v>0</v>
      </c>
      <c r="Y2265" s="40">
        <f t="shared" si="564"/>
        <v>0</v>
      </c>
      <c r="Z2265" s="40">
        <f t="shared" si="565"/>
        <v>0</v>
      </c>
      <c r="AA2265" s="40">
        <f t="shared" si="566"/>
        <v>1</v>
      </c>
      <c r="AB2265" s="40">
        <f t="shared" si="567"/>
        <v>0</v>
      </c>
      <c r="AC2265" s="41" t="s">
        <v>537</v>
      </c>
      <c r="AD2265" s="41" t="s">
        <v>463</v>
      </c>
      <c r="AE2265" s="41" t="s">
        <v>227</v>
      </c>
      <c r="AF2265" s="41" t="s">
        <v>216</v>
      </c>
      <c r="AG2265" s="41" t="s">
        <v>56</v>
      </c>
      <c r="AH2265" s="41" t="s">
        <v>56</v>
      </c>
      <c r="AI2265" s="41" t="s">
        <v>56</v>
      </c>
      <c r="AJ2265" s="41" t="s">
        <v>160</v>
      </c>
      <c r="AK2265" s="41" t="s">
        <v>56</v>
      </c>
    </row>
    <row r="2266" spans="1:37" s="41" customFormat="1" ht="15.75" hidden="1" thickBot="1" x14ac:dyDescent="0.3">
      <c r="A2266" s="11" t="s">
        <v>65</v>
      </c>
      <c r="B2266" s="12" t="s">
        <v>216</v>
      </c>
      <c r="C2266" s="13" t="s">
        <v>46</v>
      </c>
      <c r="D2266" s="14" t="s">
        <v>47</v>
      </c>
      <c r="E2266" s="13" t="s">
        <v>4684</v>
      </c>
      <c r="F2266" s="4" t="s">
        <v>309</v>
      </c>
      <c r="G2266" s="4" t="s">
        <v>360</v>
      </c>
      <c r="H2266" s="15">
        <v>43182.791666666664</v>
      </c>
      <c r="I2266" s="15">
        <v>43182.916666666664</v>
      </c>
      <c r="J2266" s="131" t="s">
        <v>5605</v>
      </c>
      <c r="K2266" s="45" t="s">
        <v>9</v>
      </c>
      <c r="L2266" s="47" t="s">
        <v>7</v>
      </c>
      <c r="M2266" s="47" t="s">
        <v>56</v>
      </c>
      <c r="N2266" s="9" t="str">
        <f t="shared" si="553"/>
        <v>Minor</v>
      </c>
      <c r="O2266" s="10" t="str">
        <f t="shared" si="554"/>
        <v>Successful</v>
      </c>
      <c r="P2266" s="10" t="str">
        <f t="shared" si="555"/>
        <v>On Time</v>
      </c>
      <c r="Q2266" s="9">
        <f t="shared" si="556"/>
        <v>1</v>
      </c>
      <c r="R2266" s="9">
        <f t="shared" si="557"/>
        <v>1</v>
      </c>
      <c r="S2266" s="9">
        <f t="shared" si="558"/>
        <v>0</v>
      </c>
      <c r="T2266" s="9" t="str">
        <f t="shared" si="559"/>
        <v>March</v>
      </c>
      <c r="U2266" s="40">
        <f t="shared" si="560"/>
        <v>0</v>
      </c>
      <c r="V2266" s="40" t="str">
        <f t="shared" si="561"/>
        <v>Normal</v>
      </c>
      <c r="W2266" s="40">
        <f t="shared" si="562"/>
        <v>0</v>
      </c>
      <c r="X2266" s="40">
        <f t="shared" si="563"/>
        <v>0</v>
      </c>
      <c r="Y2266" s="40">
        <f t="shared" si="564"/>
        <v>0</v>
      </c>
      <c r="Z2266" s="40">
        <f t="shared" si="565"/>
        <v>0</v>
      </c>
      <c r="AA2266" s="40">
        <f t="shared" si="566"/>
        <v>1</v>
      </c>
      <c r="AB2266" s="40">
        <f t="shared" si="567"/>
        <v>0</v>
      </c>
      <c r="AC2266" s="41" t="s">
        <v>132</v>
      </c>
      <c r="AD2266" s="41" t="s">
        <v>280</v>
      </c>
      <c r="AE2266" s="41" t="s">
        <v>227</v>
      </c>
      <c r="AF2266" s="41" t="s">
        <v>216</v>
      </c>
      <c r="AG2266" s="41" t="s">
        <v>56</v>
      </c>
      <c r="AH2266" s="41" t="s">
        <v>56</v>
      </c>
      <c r="AI2266" s="41" t="s">
        <v>56</v>
      </c>
      <c r="AJ2266" s="41" t="s">
        <v>160</v>
      </c>
      <c r="AK2266" s="41" t="s">
        <v>56</v>
      </c>
    </row>
    <row r="2267" spans="1:37" s="41" customFormat="1" ht="15.75" hidden="1" thickBot="1" x14ac:dyDescent="0.3">
      <c r="A2267" s="11" t="s">
        <v>65</v>
      </c>
      <c r="B2267" s="12" t="s">
        <v>216</v>
      </c>
      <c r="C2267" s="13" t="s">
        <v>46</v>
      </c>
      <c r="D2267" s="14" t="s">
        <v>47</v>
      </c>
      <c r="E2267" s="13" t="s">
        <v>4685</v>
      </c>
      <c r="F2267" s="4" t="s">
        <v>309</v>
      </c>
      <c r="G2267" s="4" t="s">
        <v>360</v>
      </c>
      <c r="H2267" s="15">
        <v>43182.875</v>
      </c>
      <c r="I2267" s="15">
        <v>43183</v>
      </c>
      <c r="J2267" s="131" t="s">
        <v>5606</v>
      </c>
      <c r="K2267" s="45" t="s">
        <v>9</v>
      </c>
      <c r="L2267" s="47" t="s">
        <v>7</v>
      </c>
      <c r="M2267" s="47" t="s">
        <v>56</v>
      </c>
      <c r="N2267" s="9" t="str">
        <f t="shared" si="553"/>
        <v>Minor</v>
      </c>
      <c r="O2267" s="10" t="str">
        <f t="shared" si="554"/>
        <v>Successful</v>
      </c>
      <c r="P2267" s="10" t="str">
        <f t="shared" si="555"/>
        <v>On Time</v>
      </c>
      <c r="Q2267" s="9">
        <f t="shared" si="556"/>
        <v>1</v>
      </c>
      <c r="R2267" s="9">
        <f t="shared" si="557"/>
        <v>1</v>
      </c>
      <c r="S2267" s="9">
        <f t="shared" si="558"/>
        <v>0</v>
      </c>
      <c r="T2267" s="9" t="str">
        <f t="shared" si="559"/>
        <v>March</v>
      </c>
      <c r="U2267" s="40">
        <f t="shared" si="560"/>
        <v>0</v>
      </c>
      <c r="V2267" s="40" t="str">
        <f t="shared" si="561"/>
        <v>Normal</v>
      </c>
      <c r="W2267" s="40">
        <f t="shared" si="562"/>
        <v>0</v>
      </c>
      <c r="X2267" s="40">
        <f t="shared" si="563"/>
        <v>0</v>
      </c>
      <c r="Y2267" s="40">
        <f t="shared" si="564"/>
        <v>0</v>
      </c>
      <c r="Z2267" s="40">
        <f t="shared" si="565"/>
        <v>0</v>
      </c>
      <c r="AA2267" s="40">
        <f t="shared" si="566"/>
        <v>1</v>
      </c>
      <c r="AB2267" s="40">
        <f t="shared" si="567"/>
        <v>0</v>
      </c>
      <c r="AC2267" s="41" t="s">
        <v>132</v>
      </c>
      <c r="AD2267" s="41" t="s">
        <v>280</v>
      </c>
      <c r="AE2267" s="41" t="s">
        <v>227</v>
      </c>
      <c r="AF2267" s="41" t="s">
        <v>216</v>
      </c>
      <c r="AG2267" s="41" t="s">
        <v>56</v>
      </c>
      <c r="AH2267" s="41" t="s">
        <v>56</v>
      </c>
      <c r="AI2267" s="41" t="s">
        <v>56</v>
      </c>
      <c r="AJ2267" s="41" t="s">
        <v>160</v>
      </c>
      <c r="AK2267" s="41" t="s">
        <v>56</v>
      </c>
    </row>
    <row r="2268" spans="1:37" s="41" customFormat="1" ht="15.75" hidden="1" thickBot="1" x14ac:dyDescent="0.3">
      <c r="A2268" s="11" t="s">
        <v>66</v>
      </c>
      <c r="B2268" s="12" t="s">
        <v>216</v>
      </c>
      <c r="C2268" s="13" t="s">
        <v>46</v>
      </c>
      <c r="D2268" s="14" t="s">
        <v>47</v>
      </c>
      <c r="E2268" s="13" t="s">
        <v>4686</v>
      </c>
      <c r="F2268" s="4" t="s">
        <v>75</v>
      </c>
      <c r="G2268" s="4" t="s">
        <v>234</v>
      </c>
      <c r="H2268" s="15">
        <v>43183.75</v>
      </c>
      <c r="I2268" s="15">
        <v>43184.625</v>
      </c>
      <c r="J2268" s="131" t="s">
        <v>5607</v>
      </c>
      <c r="K2268" s="45" t="s">
        <v>9</v>
      </c>
      <c r="L2268" s="47" t="s">
        <v>7</v>
      </c>
      <c r="M2268" s="47" t="s">
        <v>56</v>
      </c>
      <c r="N2268" s="9" t="str">
        <f t="shared" si="553"/>
        <v>Minor</v>
      </c>
      <c r="O2268" s="10" t="str">
        <f t="shared" si="554"/>
        <v>Successful</v>
      </c>
      <c r="P2268" s="10" t="str">
        <f t="shared" si="555"/>
        <v>On Time</v>
      </c>
      <c r="Q2268" s="9">
        <f t="shared" si="556"/>
        <v>1</v>
      </c>
      <c r="R2268" s="9">
        <f t="shared" si="557"/>
        <v>1</v>
      </c>
      <c r="S2268" s="9">
        <f t="shared" si="558"/>
        <v>0</v>
      </c>
      <c r="T2268" s="9" t="str">
        <f t="shared" si="559"/>
        <v>March</v>
      </c>
      <c r="U2268" s="40">
        <f t="shared" si="560"/>
        <v>0</v>
      </c>
      <c r="V2268" s="40" t="str">
        <f t="shared" si="561"/>
        <v>Normal</v>
      </c>
      <c r="W2268" s="40">
        <f t="shared" si="562"/>
        <v>0</v>
      </c>
      <c r="X2268" s="40">
        <f t="shared" si="563"/>
        <v>0</v>
      </c>
      <c r="Y2268" s="40">
        <f t="shared" si="564"/>
        <v>0</v>
      </c>
      <c r="Z2268" s="40">
        <f t="shared" si="565"/>
        <v>0</v>
      </c>
      <c r="AA2268" s="40">
        <f t="shared" si="566"/>
        <v>1</v>
      </c>
      <c r="AB2268" s="40">
        <f t="shared" si="567"/>
        <v>0</v>
      </c>
      <c r="AC2268" s="41" t="s">
        <v>132</v>
      </c>
      <c r="AD2268" s="41" t="s">
        <v>280</v>
      </c>
      <c r="AE2268" s="41" t="s">
        <v>323</v>
      </c>
      <c r="AF2268" s="41" t="s">
        <v>216</v>
      </c>
      <c r="AG2268" s="41" t="s">
        <v>56</v>
      </c>
      <c r="AH2268" s="41" t="s">
        <v>56</v>
      </c>
      <c r="AI2268" s="41" t="s">
        <v>56</v>
      </c>
      <c r="AJ2268" s="41" t="s">
        <v>160</v>
      </c>
      <c r="AK2268" s="41" t="s">
        <v>56</v>
      </c>
    </row>
    <row r="2269" spans="1:37" s="41" customFormat="1" ht="15.75" hidden="1" thickBot="1" x14ac:dyDescent="0.3">
      <c r="A2269" s="11" t="s">
        <v>66</v>
      </c>
      <c r="B2269" s="12" t="s">
        <v>216</v>
      </c>
      <c r="C2269" s="13" t="s">
        <v>46</v>
      </c>
      <c r="D2269" s="14" t="s">
        <v>47</v>
      </c>
      <c r="E2269" s="13" t="s">
        <v>4687</v>
      </c>
      <c r="F2269" s="4" t="s">
        <v>152</v>
      </c>
      <c r="G2269" s="4" t="s">
        <v>577</v>
      </c>
      <c r="H2269" s="15">
        <v>43182.583333333336</v>
      </c>
      <c r="I2269" s="15">
        <v>43182.75</v>
      </c>
      <c r="J2269" s="131" t="s">
        <v>5608</v>
      </c>
      <c r="K2269" s="45" t="s">
        <v>9</v>
      </c>
      <c r="L2269" s="47" t="s">
        <v>7</v>
      </c>
      <c r="M2269" s="47" t="s">
        <v>56</v>
      </c>
      <c r="N2269" s="9" t="str">
        <f t="shared" si="553"/>
        <v>Minor</v>
      </c>
      <c r="O2269" s="10" t="str">
        <f t="shared" si="554"/>
        <v>Successful</v>
      </c>
      <c r="P2269" s="10" t="str">
        <f t="shared" si="555"/>
        <v>On Time</v>
      </c>
      <c r="Q2269" s="9">
        <f t="shared" si="556"/>
        <v>1</v>
      </c>
      <c r="R2269" s="9">
        <f t="shared" si="557"/>
        <v>1</v>
      </c>
      <c r="S2269" s="9">
        <f t="shared" si="558"/>
        <v>0</v>
      </c>
      <c r="T2269" s="9" t="str">
        <f t="shared" si="559"/>
        <v>March</v>
      </c>
      <c r="U2269" s="40">
        <f t="shared" si="560"/>
        <v>0</v>
      </c>
      <c r="V2269" s="40" t="str">
        <f t="shared" si="561"/>
        <v>Normal</v>
      </c>
      <c r="W2269" s="40">
        <f t="shared" si="562"/>
        <v>0</v>
      </c>
      <c r="X2269" s="40">
        <f t="shared" si="563"/>
        <v>0</v>
      </c>
      <c r="Y2269" s="40">
        <f t="shared" si="564"/>
        <v>0</v>
      </c>
      <c r="Z2269" s="40">
        <f t="shared" si="565"/>
        <v>0</v>
      </c>
      <c r="AA2269" s="40">
        <f t="shared" si="566"/>
        <v>1</v>
      </c>
      <c r="AB2269" s="40">
        <f t="shared" si="567"/>
        <v>0</v>
      </c>
      <c r="AC2269" s="41" t="s">
        <v>132</v>
      </c>
      <c r="AD2269" s="41" t="s">
        <v>280</v>
      </c>
      <c r="AE2269" s="41" t="s">
        <v>121</v>
      </c>
      <c r="AF2269" s="41" t="s">
        <v>322</v>
      </c>
      <c r="AG2269" s="41" t="s">
        <v>56</v>
      </c>
      <c r="AH2269" s="41" t="s">
        <v>56</v>
      </c>
      <c r="AI2269" s="41" t="s">
        <v>56</v>
      </c>
      <c r="AJ2269" s="41" t="s">
        <v>160</v>
      </c>
      <c r="AK2269" s="41" t="s">
        <v>56</v>
      </c>
    </row>
    <row r="2270" spans="1:37" s="41" customFormat="1" ht="15.75" hidden="1" thickBot="1" x14ac:dyDescent="0.3">
      <c r="A2270" s="11" t="s">
        <v>66</v>
      </c>
      <c r="B2270" s="12" t="s">
        <v>216</v>
      </c>
      <c r="C2270" s="13" t="s">
        <v>46</v>
      </c>
      <c r="D2270" s="14" t="s">
        <v>47</v>
      </c>
      <c r="E2270" s="13" t="s">
        <v>4688</v>
      </c>
      <c r="F2270" s="4" t="s">
        <v>152</v>
      </c>
      <c r="G2270" s="4" t="s">
        <v>577</v>
      </c>
      <c r="H2270" s="15">
        <v>43183.416666666664</v>
      </c>
      <c r="I2270" s="15">
        <v>43183.583333333336</v>
      </c>
      <c r="J2270" s="131" t="s">
        <v>5609</v>
      </c>
      <c r="K2270" s="45" t="s">
        <v>9</v>
      </c>
      <c r="L2270" s="47" t="s">
        <v>7</v>
      </c>
      <c r="M2270" s="47" t="s">
        <v>56</v>
      </c>
      <c r="N2270" s="9" t="str">
        <f t="shared" si="553"/>
        <v>Minor</v>
      </c>
      <c r="O2270" s="10" t="str">
        <f t="shared" si="554"/>
        <v>Successful</v>
      </c>
      <c r="P2270" s="10" t="str">
        <f t="shared" si="555"/>
        <v>On Time</v>
      </c>
      <c r="Q2270" s="9">
        <f t="shared" si="556"/>
        <v>1</v>
      </c>
      <c r="R2270" s="9">
        <f t="shared" si="557"/>
        <v>1</v>
      </c>
      <c r="S2270" s="9">
        <f t="shared" si="558"/>
        <v>0</v>
      </c>
      <c r="T2270" s="9" t="str">
        <f t="shared" si="559"/>
        <v>March</v>
      </c>
      <c r="U2270" s="40">
        <f t="shared" si="560"/>
        <v>0</v>
      </c>
      <c r="V2270" s="40" t="str">
        <f t="shared" si="561"/>
        <v>Normal</v>
      </c>
      <c r="W2270" s="40">
        <f t="shared" si="562"/>
        <v>0</v>
      </c>
      <c r="X2270" s="40">
        <f t="shared" si="563"/>
        <v>0</v>
      </c>
      <c r="Y2270" s="40">
        <f t="shared" si="564"/>
        <v>0</v>
      </c>
      <c r="Z2270" s="40">
        <f t="shared" si="565"/>
        <v>0</v>
      </c>
      <c r="AA2270" s="40">
        <f t="shared" si="566"/>
        <v>1</v>
      </c>
      <c r="AB2270" s="40">
        <f t="shared" si="567"/>
        <v>0</v>
      </c>
      <c r="AC2270" s="41" t="s">
        <v>132</v>
      </c>
      <c r="AD2270" s="41" t="s">
        <v>280</v>
      </c>
      <c r="AE2270" s="41" t="s">
        <v>121</v>
      </c>
      <c r="AF2270" s="41" t="s">
        <v>322</v>
      </c>
      <c r="AG2270" s="41" t="s">
        <v>56</v>
      </c>
      <c r="AH2270" s="41" t="s">
        <v>56</v>
      </c>
      <c r="AI2270" s="41" t="s">
        <v>56</v>
      </c>
      <c r="AJ2270" s="41" t="s">
        <v>160</v>
      </c>
      <c r="AK2270" s="41" t="s">
        <v>56</v>
      </c>
    </row>
    <row r="2271" spans="1:37" s="41" customFormat="1" ht="15.75" hidden="1" thickBot="1" x14ac:dyDescent="0.3">
      <c r="A2271" s="11" t="s">
        <v>49</v>
      </c>
      <c r="B2271" s="12" t="s">
        <v>8</v>
      </c>
      <c r="C2271" s="13" t="s">
        <v>46</v>
      </c>
      <c r="D2271" s="14" t="s">
        <v>47</v>
      </c>
      <c r="E2271" s="13" t="s">
        <v>4689</v>
      </c>
      <c r="F2271" s="4" t="s">
        <v>89</v>
      </c>
      <c r="G2271" s="4" t="s">
        <v>4946</v>
      </c>
      <c r="H2271" s="15">
        <v>43184.333333333336</v>
      </c>
      <c r="I2271" s="15">
        <v>43184.5</v>
      </c>
      <c r="J2271" s="131" t="s">
        <v>5610</v>
      </c>
      <c r="K2271" s="45" t="s">
        <v>9</v>
      </c>
      <c r="L2271" s="47" t="s">
        <v>7</v>
      </c>
      <c r="M2271" s="47" t="s">
        <v>56</v>
      </c>
      <c r="N2271" s="9" t="str">
        <f t="shared" si="553"/>
        <v>Minor</v>
      </c>
      <c r="O2271" s="10" t="str">
        <f t="shared" si="554"/>
        <v>Successful</v>
      </c>
      <c r="P2271" s="10" t="str">
        <f t="shared" si="555"/>
        <v>On Time</v>
      </c>
      <c r="Q2271" s="9">
        <f t="shared" si="556"/>
        <v>1</v>
      </c>
      <c r="R2271" s="9">
        <f t="shared" si="557"/>
        <v>1</v>
      </c>
      <c r="S2271" s="9">
        <f t="shared" si="558"/>
        <v>0</v>
      </c>
      <c r="T2271" s="9" t="str">
        <f t="shared" si="559"/>
        <v>March</v>
      </c>
      <c r="U2271" s="40">
        <f t="shared" si="560"/>
        <v>0</v>
      </c>
      <c r="V2271" s="40" t="str">
        <f t="shared" si="561"/>
        <v>Normal</v>
      </c>
      <c r="W2271" s="40">
        <f t="shared" si="562"/>
        <v>0</v>
      </c>
      <c r="X2271" s="40">
        <f t="shared" si="563"/>
        <v>0</v>
      </c>
      <c r="Y2271" s="40">
        <f t="shared" si="564"/>
        <v>0</v>
      </c>
      <c r="Z2271" s="40">
        <f t="shared" si="565"/>
        <v>0</v>
      </c>
      <c r="AA2271" s="40">
        <f t="shared" si="566"/>
        <v>1</v>
      </c>
      <c r="AB2271" s="40">
        <f t="shared" si="567"/>
        <v>0</v>
      </c>
      <c r="AC2271" s="41" t="s">
        <v>132</v>
      </c>
      <c r="AD2271" s="41" t="s">
        <v>280</v>
      </c>
      <c r="AE2271" s="41" t="s">
        <v>147</v>
      </c>
      <c r="AF2271" s="41" t="s">
        <v>8</v>
      </c>
      <c r="AG2271" s="41" t="s">
        <v>56</v>
      </c>
      <c r="AH2271" s="41" t="s">
        <v>56</v>
      </c>
      <c r="AI2271" s="41" t="s">
        <v>56</v>
      </c>
      <c r="AJ2271" s="41" t="s">
        <v>160</v>
      </c>
      <c r="AK2271" s="41" t="s">
        <v>56</v>
      </c>
    </row>
    <row r="2272" spans="1:37" s="41" customFormat="1" ht="15.75" hidden="1" thickBot="1" x14ac:dyDescent="0.3">
      <c r="A2272" s="11" t="s">
        <v>49</v>
      </c>
      <c r="B2272" s="12" t="s">
        <v>8</v>
      </c>
      <c r="C2272" s="13" t="s">
        <v>46</v>
      </c>
      <c r="D2272" s="14" t="s">
        <v>47</v>
      </c>
      <c r="E2272" s="13" t="s">
        <v>4690</v>
      </c>
      <c r="F2272" s="4" t="s">
        <v>4947</v>
      </c>
      <c r="G2272" s="4" t="s">
        <v>4948</v>
      </c>
      <c r="H2272" s="15">
        <v>43181.5</v>
      </c>
      <c r="I2272" s="15">
        <v>43182.75</v>
      </c>
      <c r="J2272" s="131" t="s">
        <v>5611</v>
      </c>
      <c r="K2272" s="45" t="s">
        <v>9</v>
      </c>
      <c r="L2272" s="47" t="s">
        <v>7</v>
      </c>
      <c r="M2272" s="47" t="s">
        <v>56</v>
      </c>
      <c r="N2272" s="9" t="str">
        <f t="shared" si="553"/>
        <v>Minor</v>
      </c>
      <c r="O2272" s="10" t="str">
        <f t="shared" si="554"/>
        <v>Successful</v>
      </c>
      <c r="P2272" s="10" t="str">
        <f t="shared" si="555"/>
        <v>On Time</v>
      </c>
      <c r="Q2272" s="9">
        <f t="shared" si="556"/>
        <v>1</v>
      </c>
      <c r="R2272" s="9">
        <f t="shared" si="557"/>
        <v>1</v>
      </c>
      <c r="S2272" s="9">
        <f t="shared" si="558"/>
        <v>0</v>
      </c>
      <c r="T2272" s="9" t="str">
        <f t="shared" si="559"/>
        <v>March</v>
      </c>
      <c r="U2272" s="40">
        <f t="shared" si="560"/>
        <v>0</v>
      </c>
      <c r="V2272" s="40" t="str">
        <f t="shared" si="561"/>
        <v>Normal</v>
      </c>
      <c r="W2272" s="40">
        <f t="shared" si="562"/>
        <v>0</v>
      </c>
      <c r="X2272" s="40">
        <f t="shared" si="563"/>
        <v>0</v>
      </c>
      <c r="Y2272" s="40">
        <f t="shared" si="564"/>
        <v>0</v>
      </c>
      <c r="Z2272" s="40">
        <f t="shared" si="565"/>
        <v>0</v>
      </c>
      <c r="AA2272" s="40">
        <f t="shared" si="566"/>
        <v>1</v>
      </c>
      <c r="AB2272" s="40">
        <f t="shared" si="567"/>
        <v>0</v>
      </c>
      <c r="AC2272" s="41" t="s">
        <v>132</v>
      </c>
      <c r="AD2272" s="41" t="s">
        <v>280</v>
      </c>
      <c r="AE2272" s="41" t="s">
        <v>754</v>
      </c>
      <c r="AF2272" s="41" t="s">
        <v>8</v>
      </c>
      <c r="AG2272" s="41" t="s">
        <v>56</v>
      </c>
      <c r="AH2272" s="41" t="s">
        <v>56</v>
      </c>
      <c r="AI2272" s="41" t="s">
        <v>56</v>
      </c>
      <c r="AJ2272" s="41" t="s">
        <v>160</v>
      </c>
      <c r="AK2272" s="41" t="s">
        <v>56</v>
      </c>
    </row>
    <row r="2273" spans="1:37" s="41" customFormat="1" ht="15.75" hidden="1" thickBot="1" x14ac:dyDescent="0.3">
      <c r="A2273" s="11" t="s">
        <v>49</v>
      </c>
      <c r="B2273" s="12" t="s">
        <v>216</v>
      </c>
      <c r="C2273" s="13" t="s">
        <v>46</v>
      </c>
      <c r="D2273" s="14" t="s">
        <v>47</v>
      </c>
      <c r="E2273" s="13" t="s">
        <v>4691</v>
      </c>
      <c r="F2273" s="4" t="s">
        <v>95</v>
      </c>
      <c r="G2273" s="4" t="s">
        <v>3126</v>
      </c>
      <c r="H2273" s="15">
        <v>43183.375</v>
      </c>
      <c r="I2273" s="15">
        <v>43183.75</v>
      </c>
      <c r="J2273" s="131" t="s">
        <v>5612</v>
      </c>
      <c r="K2273" s="45" t="s">
        <v>9</v>
      </c>
      <c r="L2273" s="47" t="s">
        <v>7</v>
      </c>
      <c r="M2273" s="47" t="s">
        <v>56</v>
      </c>
      <c r="N2273" s="9" t="str">
        <f t="shared" si="553"/>
        <v>Minor</v>
      </c>
      <c r="O2273" s="10" t="str">
        <f t="shared" si="554"/>
        <v>Successful</v>
      </c>
      <c r="P2273" s="10" t="str">
        <f t="shared" si="555"/>
        <v>On Time</v>
      </c>
      <c r="Q2273" s="9">
        <f t="shared" si="556"/>
        <v>1</v>
      </c>
      <c r="R2273" s="9">
        <f t="shared" si="557"/>
        <v>1</v>
      </c>
      <c r="S2273" s="9">
        <f t="shared" si="558"/>
        <v>0</v>
      </c>
      <c r="T2273" s="9" t="str">
        <f t="shared" si="559"/>
        <v>March</v>
      </c>
      <c r="U2273" s="40">
        <f t="shared" si="560"/>
        <v>0</v>
      </c>
      <c r="V2273" s="40" t="str">
        <f t="shared" si="561"/>
        <v>Normal</v>
      </c>
      <c r="W2273" s="40">
        <f t="shared" si="562"/>
        <v>0</v>
      </c>
      <c r="X2273" s="40">
        <f t="shared" si="563"/>
        <v>0</v>
      </c>
      <c r="Y2273" s="40">
        <f t="shared" si="564"/>
        <v>0</v>
      </c>
      <c r="Z2273" s="40">
        <f t="shared" si="565"/>
        <v>0</v>
      </c>
      <c r="AA2273" s="40">
        <f t="shared" si="566"/>
        <v>1</v>
      </c>
      <c r="AB2273" s="40">
        <f t="shared" si="567"/>
        <v>0</v>
      </c>
      <c r="AC2273" s="41" t="s">
        <v>132</v>
      </c>
      <c r="AD2273" s="41" t="s">
        <v>280</v>
      </c>
      <c r="AE2273" s="41" t="s">
        <v>421</v>
      </c>
      <c r="AF2273" s="41" t="s">
        <v>216</v>
      </c>
      <c r="AG2273" s="41" t="s">
        <v>56</v>
      </c>
      <c r="AH2273" s="41" t="s">
        <v>56</v>
      </c>
      <c r="AI2273" s="41" t="s">
        <v>56</v>
      </c>
      <c r="AJ2273" s="41" t="s">
        <v>160</v>
      </c>
      <c r="AK2273" s="41" t="s">
        <v>56</v>
      </c>
    </row>
    <row r="2274" spans="1:37" s="41" customFormat="1" ht="15.75" hidden="1" thickBot="1" x14ac:dyDescent="0.3">
      <c r="A2274" s="11" t="s">
        <v>64</v>
      </c>
      <c r="B2274" s="12" t="s">
        <v>216</v>
      </c>
      <c r="C2274" s="13" t="s">
        <v>46</v>
      </c>
      <c r="D2274" s="14" t="s">
        <v>47</v>
      </c>
      <c r="E2274" s="13" t="s">
        <v>4692</v>
      </c>
      <c r="F2274" s="4" t="s">
        <v>152</v>
      </c>
      <c r="G2274" s="4" t="s">
        <v>4979</v>
      </c>
      <c r="H2274" s="15">
        <v>43180.645833333336</v>
      </c>
      <c r="I2274" s="15">
        <v>43180.729166666664</v>
      </c>
      <c r="J2274" s="131" t="s">
        <v>5613</v>
      </c>
      <c r="K2274" s="45" t="s">
        <v>9</v>
      </c>
      <c r="L2274" s="47" t="s">
        <v>7</v>
      </c>
      <c r="M2274" s="47" t="s">
        <v>56</v>
      </c>
      <c r="N2274" s="9" t="str">
        <f t="shared" si="553"/>
        <v>Minor</v>
      </c>
      <c r="O2274" s="10" t="str">
        <f t="shared" si="554"/>
        <v>Successful</v>
      </c>
      <c r="P2274" s="10" t="str">
        <f t="shared" si="555"/>
        <v>On Time</v>
      </c>
      <c r="Q2274" s="9">
        <f t="shared" si="556"/>
        <v>1</v>
      </c>
      <c r="R2274" s="9">
        <f t="shared" si="557"/>
        <v>1</v>
      </c>
      <c r="S2274" s="9">
        <f t="shared" si="558"/>
        <v>0</v>
      </c>
      <c r="T2274" s="9" t="str">
        <f t="shared" si="559"/>
        <v>March</v>
      </c>
      <c r="U2274" s="40">
        <f t="shared" si="560"/>
        <v>0</v>
      </c>
      <c r="V2274" s="40" t="str">
        <f t="shared" si="561"/>
        <v>Normal</v>
      </c>
      <c r="W2274" s="40">
        <f t="shared" si="562"/>
        <v>0</v>
      </c>
      <c r="X2274" s="40">
        <f t="shared" si="563"/>
        <v>0</v>
      </c>
      <c r="Y2274" s="40">
        <f t="shared" si="564"/>
        <v>0</v>
      </c>
      <c r="Z2274" s="40">
        <f t="shared" si="565"/>
        <v>0</v>
      </c>
      <c r="AA2274" s="40">
        <f t="shared" si="566"/>
        <v>1</v>
      </c>
      <c r="AB2274" s="40">
        <f t="shared" si="567"/>
        <v>0</v>
      </c>
      <c r="AC2274" s="41" t="s">
        <v>132</v>
      </c>
      <c r="AD2274" s="41" t="s">
        <v>280</v>
      </c>
      <c r="AE2274" s="41" t="s">
        <v>121</v>
      </c>
      <c r="AF2274" s="41" t="s">
        <v>322</v>
      </c>
      <c r="AG2274" s="41" t="s">
        <v>56</v>
      </c>
      <c r="AH2274" s="41" t="s">
        <v>56</v>
      </c>
      <c r="AI2274" s="41" t="s">
        <v>56</v>
      </c>
      <c r="AJ2274" s="41" t="s">
        <v>160</v>
      </c>
      <c r="AK2274" s="41" t="s">
        <v>56</v>
      </c>
    </row>
    <row r="2275" spans="1:37" s="41" customFormat="1" ht="15.75" hidden="1" thickBot="1" x14ac:dyDescent="0.3">
      <c r="A2275" s="11" t="s">
        <v>638</v>
      </c>
      <c r="B2275" s="12" t="s">
        <v>216</v>
      </c>
      <c r="C2275" s="13" t="s">
        <v>46</v>
      </c>
      <c r="D2275" s="14" t="s">
        <v>47</v>
      </c>
      <c r="E2275" s="13" t="s">
        <v>4693</v>
      </c>
      <c r="F2275" s="4" t="s">
        <v>640</v>
      </c>
      <c r="G2275" s="4" t="s">
        <v>641</v>
      </c>
      <c r="H2275" s="15">
        <v>43184.541666666664</v>
      </c>
      <c r="I2275" s="15">
        <v>43184.708333333336</v>
      </c>
      <c r="J2275" s="131" t="s">
        <v>667</v>
      </c>
      <c r="K2275" s="45" t="s">
        <v>9</v>
      </c>
      <c r="L2275" s="47" t="s">
        <v>7</v>
      </c>
      <c r="M2275" s="47" t="s">
        <v>56</v>
      </c>
      <c r="N2275" s="9" t="str">
        <f t="shared" si="553"/>
        <v>Minor</v>
      </c>
      <c r="O2275" s="10" t="str">
        <f t="shared" si="554"/>
        <v>Successful</v>
      </c>
      <c r="P2275" s="10" t="str">
        <f t="shared" si="555"/>
        <v>On Time</v>
      </c>
      <c r="Q2275" s="9">
        <f t="shared" si="556"/>
        <v>1</v>
      </c>
      <c r="R2275" s="9">
        <f t="shared" si="557"/>
        <v>1</v>
      </c>
      <c r="S2275" s="9">
        <f t="shared" si="558"/>
        <v>0</v>
      </c>
      <c r="T2275" s="9" t="str">
        <f t="shared" si="559"/>
        <v>March</v>
      </c>
      <c r="U2275" s="40">
        <f t="shared" si="560"/>
        <v>0</v>
      </c>
      <c r="V2275" s="40" t="str">
        <f t="shared" si="561"/>
        <v>Normal</v>
      </c>
      <c r="W2275" s="40">
        <f t="shared" si="562"/>
        <v>0</v>
      </c>
      <c r="X2275" s="40">
        <f t="shared" si="563"/>
        <v>0</v>
      </c>
      <c r="Y2275" s="40">
        <f t="shared" si="564"/>
        <v>0</v>
      </c>
      <c r="Z2275" s="40">
        <f t="shared" si="565"/>
        <v>0</v>
      </c>
      <c r="AA2275" s="40">
        <f t="shared" si="566"/>
        <v>1</v>
      </c>
      <c r="AB2275" s="40">
        <f t="shared" si="567"/>
        <v>0</v>
      </c>
      <c r="AC2275" s="41" t="s">
        <v>131</v>
      </c>
      <c r="AD2275" s="41" t="s">
        <v>675</v>
      </c>
      <c r="AE2275" s="41" t="s">
        <v>419</v>
      </c>
      <c r="AF2275" s="41" t="s">
        <v>216</v>
      </c>
      <c r="AG2275" s="41" t="s">
        <v>56</v>
      </c>
      <c r="AH2275" s="41" t="s">
        <v>56</v>
      </c>
      <c r="AI2275" s="41" t="s">
        <v>56</v>
      </c>
      <c r="AJ2275" s="41" t="s">
        <v>160</v>
      </c>
      <c r="AK2275" s="41" t="s">
        <v>56</v>
      </c>
    </row>
    <row r="2276" spans="1:37" s="41" customFormat="1" ht="15.75" hidden="1" thickBot="1" x14ac:dyDescent="0.3">
      <c r="A2276" s="11" t="s">
        <v>638</v>
      </c>
      <c r="B2276" s="12" t="s">
        <v>216</v>
      </c>
      <c r="C2276" s="13" t="s">
        <v>46</v>
      </c>
      <c r="D2276" s="14" t="s">
        <v>47</v>
      </c>
      <c r="E2276" s="13" t="s">
        <v>4694</v>
      </c>
      <c r="F2276" s="4" t="s">
        <v>687</v>
      </c>
      <c r="G2276" s="4" t="s">
        <v>728</v>
      </c>
      <c r="H2276" s="15">
        <v>43182.708333333336</v>
      </c>
      <c r="I2276" s="15">
        <v>43185.375</v>
      </c>
      <c r="J2276" s="131" t="s">
        <v>5614</v>
      </c>
      <c r="K2276" s="45" t="s">
        <v>9</v>
      </c>
      <c r="L2276" s="47" t="s">
        <v>7</v>
      </c>
      <c r="M2276" s="47" t="s">
        <v>56</v>
      </c>
      <c r="N2276" s="9" t="str">
        <f t="shared" si="553"/>
        <v>Minor</v>
      </c>
      <c r="O2276" s="10" t="str">
        <f t="shared" si="554"/>
        <v>Successful</v>
      </c>
      <c r="P2276" s="10" t="str">
        <f t="shared" si="555"/>
        <v>On Time</v>
      </c>
      <c r="Q2276" s="9">
        <f t="shared" si="556"/>
        <v>1</v>
      </c>
      <c r="R2276" s="9">
        <f t="shared" si="557"/>
        <v>1</v>
      </c>
      <c r="S2276" s="9">
        <f t="shared" si="558"/>
        <v>0</v>
      </c>
      <c r="T2276" s="9" t="str">
        <f t="shared" si="559"/>
        <v>March</v>
      </c>
      <c r="U2276" s="40">
        <f t="shared" si="560"/>
        <v>0</v>
      </c>
      <c r="V2276" s="40" t="str">
        <f t="shared" si="561"/>
        <v>Normal</v>
      </c>
      <c r="W2276" s="40">
        <f t="shared" si="562"/>
        <v>0</v>
      </c>
      <c r="X2276" s="40">
        <f t="shared" si="563"/>
        <v>0</v>
      </c>
      <c r="Y2276" s="40">
        <f t="shared" si="564"/>
        <v>0</v>
      </c>
      <c r="Z2276" s="40">
        <f t="shared" si="565"/>
        <v>0</v>
      </c>
      <c r="AA2276" s="40">
        <f t="shared" si="566"/>
        <v>1</v>
      </c>
      <c r="AB2276" s="40">
        <f t="shared" si="567"/>
        <v>0</v>
      </c>
      <c r="AC2276" s="41" t="s">
        <v>131</v>
      </c>
      <c r="AD2276" s="41" t="s">
        <v>2258</v>
      </c>
      <c r="AE2276" s="41" t="s">
        <v>694</v>
      </c>
      <c r="AF2276" s="41" t="s">
        <v>216</v>
      </c>
      <c r="AG2276" s="41" t="s">
        <v>56</v>
      </c>
      <c r="AH2276" s="41" t="s">
        <v>56</v>
      </c>
      <c r="AI2276" s="41" t="s">
        <v>56</v>
      </c>
      <c r="AJ2276" s="41" t="s">
        <v>160</v>
      </c>
      <c r="AK2276" s="41" t="s">
        <v>56</v>
      </c>
    </row>
    <row r="2277" spans="1:37" s="41" customFormat="1" ht="15.75" hidden="1" thickBot="1" x14ac:dyDescent="0.3">
      <c r="A2277" s="11" t="s">
        <v>638</v>
      </c>
      <c r="B2277" s="12" t="s">
        <v>8</v>
      </c>
      <c r="C2277" s="13" t="s">
        <v>46</v>
      </c>
      <c r="D2277" s="14" t="s">
        <v>47</v>
      </c>
      <c r="E2277" s="13" t="s">
        <v>4695</v>
      </c>
      <c r="F2277" s="4" t="s">
        <v>645</v>
      </c>
      <c r="G2277" s="4" t="s">
        <v>646</v>
      </c>
      <c r="H2277" s="15">
        <v>43183.333333333336</v>
      </c>
      <c r="I2277" s="15">
        <v>43183.541666666664</v>
      </c>
      <c r="J2277" s="131" t="s">
        <v>5615</v>
      </c>
      <c r="K2277" s="45" t="s">
        <v>9</v>
      </c>
      <c r="L2277" s="47" t="s">
        <v>7</v>
      </c>
      <c r="M2277" s="47" t="s">
        <v>56</v>
      </c>
      <c r="N2277" s="9" t="str">
        <f t="shared" si="553"/>
        <v>Minor</v>
      </c>
      <c r="O2277" s="10" t="str">
        <f t="shared" si="554"/>
        <v>Successful</v>
      </c>
      <c r="P2277" s="10" t="str">
        <f t="shared" si="555"/>
        <v>On Time</v>
      </c>
      <c r="Q2277" s="9">
        <f t="shared" si="556"/>
        <v>1</v>
      </c>
      <c r="R2277" s="9">
        <f t="shared" si="557"/>
        <v>1</v>
      </c>
      <c r="S2277" s="9">
        <f t="shared" si="558"/>
        <v>0</v>
      </c>
      <c r="T2277" s="9" t="str">
        <f t="shared" si="559"/>
        <v>March</v>
      </c>
      <c r="U2277" s="40">
        <f t="shared" si="560"/>
        <v>0</v>
      </c>
      <c r="V2277" s="40" t="str">
        <f t="shared" si="561"/>
        <v>Normal</v>
      </c>
      <c r="W2277" s="40">
        <f t="shared" si="562"/>
        <v>0</v>
      </c>
      <c r="X2277" s="40">
        <f t="shared" si="563"/>
        <v>0</v>
      </c>
      <c r="Y2277" s="40">
        <f t="shared" si="564"/>
        <v>0</v>
      </c>
      <c r="Z2277" s="40">
        <f t="shared" si="565"/>
        <v>0</v>
      </c>
      <c r="AA2277" s="40">
        <f t="shared" si="566"/>
        <v>1</v>
      </c>
      <c r="AB2277" s="40">
        <f t="shared" si="567"/>
        <v>0</v>
      </c>
      <c r="AC2277" s="41" t="s">
        <v>131</v>
      </c>
      <c r="AD2277" s="41" t="s">
        <v>5874</v>
      </c>
      <c r="AE2277" s="41" t="s">
        <v>147</v>
      </c>
      <c r="AF2277" s="41" t="s">
        <v>8</v>
      </c>
      <c r="AG2277" s="41" t="s">
        <v>56</v>
      </c>
      <c r="AH2277" s="41" t="s">
        <v>56</v>
      </c>
      <c r="AI2277" s="41" t="s">
        <v>56</v>
      </c>
      <c r="AJ2277" s="41" t="s">
        <v>160</v>
      </c>
      <c r="AK2277" s="41" t="s">
        <v>56</v>
      </c>
    </row>
    <row r="2278" spans="1:37" s="41" customFormat="1" ht="15.75" hidden="1" thickBot="1" x14ac:dyDescent="0.3">
      <c r="A2278" s="11" t="s">
        <v>638</v>
      </c>
      <c r="B2278" s="12" t="s">
        <v>8</v>
      </c>
      <c r="C2278" s="13" t="s">
        <v>46</v>
      </c>
      <c r="D2278" s="14" t="s">
        <v>47</v>
      </c>
      <c r="E2278" s="13" t="s">
        <v>4696</v>
      </c>
      <c r="F2278" s="4" t="s">
        <v>645</v>
      </c>
      <c r="G2278" s="4" t="s">
        <v>4980</v>
      </c>
      <c r="H2278" s="15">
        <v>43182.375</v>
      </c>
      <c r="I2278" s="15">
        <v>43182.708333333336</v>
      </c>
      <c r="J2278" s="131" t="s">
        <v>5616</v>
      </c>
      <c r="K2278" s="45" t="s">
        <v>9</v>
      </c>
      <c r="L2278" s="47" t="s">
        <v>7</v>
      </c>
      <c r="M2278" s="47" t="s">
        <v>56</v>
      </c>
      <c r="N2278" s="9" t="str">
        <f t="shared" si="553"/>
        <v>Minor</v>
      </c>
      <c r="O2278" s="10" t="str">
        <f t="shared" si="554"/>
        <v>Successful</v>
      </c>
      <c r="P2278" s="10" t="str">
        <f t="shared" si="555"/>
        <v>On Time</v>
      </c>
      <c r="Q2278" s="9">
        <f t="shared" si="556"/>
        <v>1</v>
      </c>
      <c r="R2278" s="9">
        <f t="shared" si="557"/>
        <v>1</v>
      </c>
      <c r="S2278" s="9">
        <f t="shared" si="558"/>
        <v>0</v>
      </c>
      <c r="T2278" s="9" t="str">
        <f t="shared" si="559"/>
        <v>March</v>
      </c>
      <c r="U2278" s="40">
        <f t="shared" si="560"/>
        <v>0</v>
      </c>
      <c r="V2278" s="40" t="str">
        <f t="shared" si="561"/>
        <v>Normal</v>
      </c>
      <c r="W2278" s="40">
        <f t="shared" si="562"/>
        <v>0</v>
      </c>
      <c r="X2278" s="40">
        <f t="shared" si="563"/>
        <v>0</v>
      </c>
      <c r="Y2278" s="40">
        <f t="shared" si="564"/>
        <v>0</v>
      </c>
      <c r="Z2278" s="40">
        <f t="shared" si="565"/>
        <v>0</v>
      </c>
      <c r="AA2278" s="40">
        <f t="shared" si="566"/>
        <v>1</v>
      </c>
      <c r="AB2278" s="40">
        <f t="shared" si="567"/>
        <v>0</v>
      </c>
      <c r="AC2278" s="41" t="s">
        <v>131</v>
      </c>
      <c r="AD2278" s="41" t="s">
        <v>801</v>
      </c>
      <c r="AE2278" s="41" t="s">
        <v>147</v>
      </c>
      <c r="AF2278" s="41" t="s">
        <v>8</v>
      </c>
      <c r="AG2278" s="41" t="s">
        <v>56</v>
      </c>
      <c r="AH2278" s="41" t="s">
        <v>56</v>
      </c>
      <c r="AI2278" s="41" t="s">
        <v>56</v>
      </c>
      <c r="AJ2278" s="41" t="s">
        <v>160</v>
      </c>
      <c r="AK2278" s="41" t="s">
        <v>56</v>
      </c>
    </row>
    <row r="2279" spans="1:37" s="41" customFormat="1" ht="15.75" hidden="1" thickBot="1" x14ac:dyDescent="0.3">
      <c r="A2279" s="11" t="s">
        <v>638</v>
      </c>
      <c r="B2279" s="12" t="s">
        <v>8</v>
      </c>
      <c r="C2279" s="13" t="s">
        <v>46</v>
      </c>
      <c r="D2279" s="14" t="s">
        <v>47</v>
      </c>
      <c r="E2279" s="13" t="s">
        <v>4697</v>
      </c>
      <c r="F2279" s="4" t="s">
        <v>645</v>
      </c>
      <c r="G2279" s="4" t="s">
        <v>781</v>
      </c>
      <c r="H2279" s="15">
        <v>43184.708333333336</v>
      </c>
      <c r="I2279" s="15">
        <v>43184.875</v>
      </c>
      <c r="J2279" s="131" t="s">
        <v>5617</v>
      </c>
      <c r="K2279" s="45" t="s">
        <v>9</v>
      </c>
      <c r="L2279" s="47" t="s">
        <v>7</v>
      </c>
      <c r="M2279" s="47" t="s">
        <v>56</v>
      </c>
      <c r="N2279" s="9" t="str">
        <f t="shared" si="553"/>
        <v>Minor</v>
      </c>
      <c r="O2279" s="10" t="str">
        <f t="shared" si="554"/>
        <v>Successful</v>
      </c>
      <c r="P2279" s="10" t="str">
        <f t="shared" si="555"/>
        <v>On Time</v>
      </c>
      <c r="Q2279" s="9">
        <f t="shared" si="556"/>
        <v>1</v>
      </c>
      <c r="R2279" s="9">
        <f t="shared" si="557"/>
        <v>1</v>
      </c>
      <c r="S2279" s="9">
        <f t="shared" si="558"/>
        <v>0</v>
      </c>
      <c r="T2279" s="9" t="str">
        <f t="shared" si="559"/>
        <v>March</v>
      </c>
      <c r="U2279" s="40">
        <f t="shared" si="560"/>
        <v>0</v>
      </c>
      <c r="V2279" s="40" t="str">
        <f t="shared" si="561"/>
        <v>Normal</v>
      </c>
      <c r="W2279" s="40">
        <f t="shared" si="562"/>
        <v>0</v>
      </c>
      <c r="X2279" s="40">
        <f t="shared" si="563"/>
        <v>0</v>
      </c>
      <c r="Y2279" s="40">
        <f t="shared" si="564"/>
        <v>0</v>
      </c>
      <c r="Z2279" s="40">
        <f t="shared" si="565"/>
        <v>0</v>
      </c>
      <c r="AA2279" s="40">
        <f t="shared" si="566"/>
        <v>1</v>
      </c>
      <c r="AB2279" s="40">
        <f t="shared" si="567"/>
        <v>0</v>
      </c>
      <c r="AC2279" s="41" t="s">
        <v>131</v>
      </c>
      <c r="AD2279" s="41" t="s">
        <v>5883</v>
      </c>
      <c r="AE2279" s="41" t="s">
        <v>147</v>
      </c>
      <c r="AF2279" s="41" t="s">
        <v>8</v>
      </c>
      <c r="AG2279" s="41" t="s">
        <v>56</v>
      </c>
      <c r="AH2279" s="41" t="s">
        <v>56</v>
      </c>
      <c r="AI2279" s="41" t="s">
        <v>56</v>
      </c>
      <c r="AJ2279" s="41" t="s">
        <v>160</v>
      </c>
      <c r="AK2279" s="41" t="s">
        <v>56</v>
      </c>
    </row>
    <row r="2280" spans="1:37" s="41" customFormat="1" ht="15.75" hidden="1" thickBot="1" x14ac:dyDescent="0.3">
      <c r="A2280" s="11" t="s">
        <v>638</v>
      </c>
      <c r="B2280" s="12" t="s">
        <v>216</v>
      </c>
      <c r="C2280" s="13" t="s">
        <v>46</v>
      </c>
      <c r="D2280" s="14" t="s">
        <v>47</v>
      </c>
      <c r="E2280" s="13" t="s">
        <v>4698</v>
      </c>
      <c r="F2280" s="4" t="s">
        <v>639</v>
      </c>
      <c r="G2280" s="4" t="s">
        <v>548</v>
      </c>
      <c r="H2280" s="15">
        <v>43183.916666666664</v>
      </c>
      <c r="I2280" s="15">
        <v>43184.229166666664</v>
      </c>
      <c r="J2280" s="131" t="s">
        <v>1813</v>
      </c>
      <c r="K2280" s="45" t="s">
        <v>9</v>
      </c>
      <c r="L2280" s="47" t="s">
        <v>7</v>
      </c>
      <c r="M2280" s="47" t="s">
        <v>56</v>
      </c>
      <c r="N2280" s="9" t="str">
        <f t="shared" si="553"/>
        <v>Minor</v>
      </c>
      <c r="O2280" s="10" t="str">
        <f t="shared" si="554"/>
        <v>Successful</v>
      </c>
      <c r="P2280" s="10" t="str">
        <f t="shared" si="555"/>
        <v>On Time</v>
      </c>
      <c r="Q2280" s="9">
        <f t="shared" si="556"/>
        <v>1</v>
      </c>
      <c r="R2280" s="9">
        <f t="shared" si="557"/>
        <v>1</v>
      </c>
      <c r="S2280" s="9">
        <f t="shared" si="558"/>
        <v>0</v>
      </c>
      <c r="T2280" s="9" t="str">
        <f t="shared" si="559"/>
        <v>March</v>
      </c>
      <c r="U2280" s="40">
        <f t="shared" si="560"/>
        <v>0</v>
      </c>
      <c r="V2280" s="40" t="str">
        <f t="shared" si="561"/>
        <v>Normal</v>
      </c>
      <c r="W2280" s="40">
        <f t="shared" si="562"/>
        <v>0</v>
      </c>
      <c r="X2280" s="40">
        <f t="shared" si="563"/>
        <v>0</v>
      </c>
      <c r="Y2280" s="40">
        <f t="shared" si="564"/>
        <v>0</v>
      </c>
      <c r="Z2280" s="40">
        <f t="shared" si="565"/>
        <v>0</v>
      </c>
      <c r="AA2280" s="40">
        <f t="shared" si="566"/>
        <v>1</v>
      </c>
      <c r="AB2280" s="40">
        <f t="shared" si="567"/>
        <v>0</v>
      </c>
      <c r="AC2280" s="41" t="s">
        <v>131</v>
      </c>
      <c r="AD2280" s="41" t="s">
        <v>2264</v>
      </c>
      <c r="AE2280" s="41" t="s">
        <v>429</v>
      </c>
      <c r="AF2280" s="41" t="s">
        <v>216</v>
      </c>
      <c r="AG2280" s="41" t="s">
        <v>56</v>
      </c>
      <c r="AH2280" s="41" t="s">
        <v>56</v>
      </c>
      <c r="AI2280" s="41" t="s">
        <v>56</v>
      </c>
      <c r="AJ2280" s="41" t="s">
        <v>160</v>
      </c>
      <c r="AK2280" s="41" t="s">
        <v>56</v>
      </c>
    </row>
    <row r="2281" spans="1:37" s="41" customFormat="1" ht="15.75" hidden="1" thickBot="1" x14ac:dyDescent="0.3">
      <c r="A2281" s="11" t="s">
        <v>638</v>
      </c>
      <c r="B2281" s="12" t="s">
        <v>216</v>
      </c>
      <c r="C2281" s="13" t="s">
        <v>46</v>
      </c>
      <c r="D2281" s="14" t="s">
        <v>47</v>
      </c>
      <c r="E2281" s="13" t="s">
        <v>4699</v>
      </c>
      <c r="F2281" s="4" t="s">
        <v>630</v>
      </c>
      <c r="G2281" s="4" t="s">
        <v>3161</v>
      </c>
      <c r="H2281" s="15">
        <v>43184.541666666664</v>
      </c>
      <c r="I2281" s="15">
        <v>43184.666666666664</v>
      </c>
      <c r="J2281" s="131" t="s">
        <v>5618</v>
      </c>
      <c r="K2281" s="45" t="s">
        <v>9</v>
      </c>
      <c r="L2281" s="47" t="s">
        <v>7</v>
      </c>
      <c r="M2281" s="47" t="s">
        <v>56</v>
      </c>
      <c r="N2281" s="9" t="str">
        <f t="shared" si="553"/>
        <v>Minor</v>
      </c>
      <c r="O2281" s="10" t="str">
        <f t="shared" si="554"/>
        <v>Successful</v>
      </c>
      <c r="P2281" s="10" t="str">
        <f t="shared" si="555"/>
        <v>On Time</v>
      </c>
      <c r="Q2281" s="9">
        <f t="shared" si="556"/>
        <v>1</v>
      </c>
      <c r="R2281" s="9">
        <f t="shared" si="557"/>
        <v>1</v>
      </c>
      <c r="S2281" s="9">
        <f t="shared" si="558"/>
        <v>0</v>
      </c>
      <c r="T2281" s="9" t="str">
        <f t="shared" si="559"/>
        <v>March</v>
      </c>
      <c r="U2281" s="40">
        <f t="shared" si="560"/>
        <v>0</v>
      </c>
      <c r="V2281" s="40" t="str">
        <f t="shared" si="561"/>
        <v>Normal</v>
      </c>
      <c r="W2281" s="40">
        <f t="shared" si="562"/>
        <v>0</v>
      </c>
      <c r="X2281" s="40">
        <f t="shared" si="563"/>
        <v>0</v>
      </c>
      <c r="Y2281" s="40">
        <f t="shared" si="564"/>
        <v>0</v>
      </c>
      <c r="Z2281" s="40">
        <f t="shared" si="565"/>
        <v>0</v>
      </c>
      <c r="AA2281" s="40">
        <f t="shared" si="566"/>
        <v>1</v>
      </c>
      <c r="AB2281" s="40">
        <f t="shared" si="567"/>
        <v>0</v>
      </c>
      <c r="AC2281" s="41" t="s">
        <v>131</v>
      </c>
      <c r="AD2281" s="41" t="s">
        <v>5840</v>
      </c>
      <c r="AE2281" s="41" t="s">
        <v>351</v>
      </c>
      <c r="AF2281" s="41" t="s">
        <v>216</v>
      </c>
      <c r="AG2281" s="41" t="s">
        <v>56</v>
      </c>
      <c r="AH2281" s="41" t="s">
        <v>56</v>
      </c>
      <c r="AI2281" s="41" t="s">
        <v>56</v>
      </c>
      <c r="AJ2281" s="41" t="s">
        <v>160</v>
      </c>
      <c r="AK2281" s="41" t="s">
        <v>56</v>
      </c>
    </row>
    <row r="2282" spans="1:37" s="41" customFormat="1" ht="15.75" hidden="1" thickBot="1" x14ac:dyDescent="0.3">
      <c r="A2282" s="11" t="s">
        <v>638</v>
      </c>
      <c r="B2282" s="12" t="s">
        <v>216</v>
      </c>
      <c r="C2282" s="13" t="s">
        <v>46</v>
      </c>
      <c r="D2282" s="14" t="s">
        <v>47</v>
      </c>
      <c r="E2282" s="13" t="s">
        <v>4700</v>
      </c>
      <c r="F2282" s="4" t="s">
        <v>630</v>
      </c>
      <c r="G2282" s="4" t="s">
        <v>3161</v>
      </c>
      <c r="H2282" s="15">
        <v>43183.333333333336</v>
      </c>
      <c r="I2282" s="15">
        <v>43183.541666666664</v>
      </c>
      <c r="J2282" s="131" t="s">
        <v>5619</v>
      </c>
      <c r="K2282" s="45" t="s">
        <v>9</v>
      </c>
      <c r="L2282" s="47" t="s">
        <v>7</v>
      </c>
      <c r="M2282" s="47" t="s">
        <v>56</v>
      </c>
      <c r="N2282" s="9" t="str">
        <f t="shared" si="553"/>
        <v>Minor</v>
      </c>
      <c r="O2282" s="10" t="str">
        <f t="shared" si="554"/>
        <v>Successful</v>
      </c>
      <c r="P2282" s="10" t="str">
        <f t="shared" si="555"/>
        <v>On Time</v>
      </c>
      <c r="Q2282" s="9">
        <f t="shared" si="556"/>
        <v>1</v>
      </c>
      <c r="R2282" s="9">
        <f t="shared" si="557"/>
        <v>1</v>
      </c>
      <c r="S2282" s="9">
        <f t="shared" si="558"/>
        <v>0</v>
      </c>
      <c r="T2282" s="9" t="str">
        <f t="shared" si="559"/>
        <v>March</v>
      </c>
      <c r="U2282" s="40">
        <f t="shared" si="560"/>
        <v>0</v>
      </c>
      <c r="V2282" s="40" t="str">
        <f t="shared" si="561"/>
        <v>Normal</v>
      </c>
      <c r="W2282" s="40">
        <f t="shared" si="562"/>
        <v>0</v>
      </c>
      <c r="X2282" s="40">
        <f t="shared" si="563"/>
        <v>0</v>
      </c>
      <c r="Y2282" s="40">
        <f t="shared" si="564"/>
        <v>0</v>
      </c>
      <c r="Z2282" s="40">
        <f t="shared" si="565"/>
        <v>0</v>
      </c>
      <c r="AA2282" s="40">
        <f t="shared" si="566"/>
        <v>1</v>
      </c>
      <c r="AB2282" s="40">
        <f t="shared" si="567"/>
        <v>0</v>
      </c>
      <c r="AC2282" s="41" t="s">
        <v>131</v>
      </c>
      <c r="AD2282" s="41" t="s">
        <v>3991</v>
      </c>
      <c r="AE2282" s="41" t="s">
        <v>351</v>
      </c>
      <c r="AF2282" s="41" t="s">
        <v>216</v>
      </c>
      <c r="AG2282" s="41" t="s">
        <v>56</v>
      </c>
      <c r="AH2282" s="41" t="s">
        <v>56</v>
      </c>
      <c r="AI2282" s="41" t="s">
        <v>56</v>
      </c>
      <c r="AJ2282" s="41" t="s">
        <v>160</v>
      </c>
      <c r="AK2282" s="41" t="s">
        <v>56</v>
      </c>
    </row>
    <row r="2283" spans="1:37" s="41" customFormat="1" ht="15.75" hidden="1" thickBot="1" x14ac:dyDescent="0.3">
      <c r="A2283" s="11" t="s">
        <v>638</v>
      </c>
      <c r="B2283" s="12" t="s">
        <v>216</v>
      </c>
      <c r="C2283" s="13" t="s">
        <v>46</v>
      </c>
      <c r="D2283" s="14" t="s">
        <v>47</v>
      </c>
      <c r="E2283" s="13" t="s">
        <v>4701</v>
      </c>
      <c r="F2283" s="4" t="s">
        <v>630</v>
      </c>
      <c r="G2283" s="4" t="s">
        <v>728</v>
      </c>
      <c r="H2283" s="15">
        <v>43183.458333333336</v>
      </c>
      <c r="I2283" s="15">
        <v>43183.958333333336</v>
      </c>
      <c r="J2283" s="131" t="s">
        <v>5620</v>
      </c>
      <c r="K2283" s="45" t="s">
        <v>9</v>
      </c>
      <c r="L2283" s="47" t="s">
        <v>7</v>
      </c>
      <c r="M2283" s="47" t="s">
        <v>56</v>
      </c>
      <c r="N2283" s="9" t="str">
        <f t="shared" si="553"/>
        <v>Minor</v>
      </c>
      <c r="O2283" s="10" t="str">
        <f t="shared" si="554"/>
        <v>Successful</v>
      </c>
      <c r="P2283" s="10" t="str">
        <f t="shared" si="555"/>
        <v>On Time</v>
      </c>
      <c r="Q2283" s="9">
        <f t="shared" si="556"/>
        <v>1</v>
      </c>
      <c r="R2283" s="9">
        <f t="shared" si="557"/>
        <v>1</v>
      </c>
      <c r="S2283" s="9">
        <f t="shared" si="558"/>
        <v>0</v>
      </c>
      <c r="T2283" s="9" t="str">
        <f t="shared" si="559"/>
        <v>March</v>
      </c>
      <c r="U2283" s="40">
        <f t="shared" si="560"/>
        <v>0</v>
      </c>
      <c r="V2283" s="40" t="str">
        <f t="shared" si="561"/>
        <v>Normal</v>
      </c>
      <c r="W2283" s="40">
        <f t="shared" si="562"/>
        <v>0</v>
      </c>
      <c r="X2283" s="40">
        <f t="shared" si="563"/>
        <v>0</v>
      </c>
      <c r="Y2283" s="40">
        <f t="shared" si="564"/>
        <v>0</v>
      </c>
      <c r="Z2283" s="40">
        <f t="shared" si="565"/>
        <v>0</v>
      </c>
      <c r="AA2283" s="40">
        <f t="shared" si="566"/>
        <v>1</v>
      </c>
      <c r="AB2283" s="40">
        <f t="shared" si="567"/>
        <v>0</v>
      </c>
      <c r="AC2283" s="41" t="s">
        <v>131</v>
      </c>
      <c r="AD2283" s="41" t="s">
        <v>676</v>
      </c>
      <c r="AE2283" s="41" t="s">
        <v>351</v>
      </c>
      <c r="AF2283" s="41" t="s">
        <v>216</v>
      </c>
      <c r="AG2283" s="41" t="s">
        <v>56</v>
      </c>
      <c r="AH2283" s="41" t="s">
        <v>56</v>
      </c>
      <c r="AI2283" s="41" t="s">
        <v>56</v>
      </c>
      <c r="AJ2283" s="41" t="s">
        <v>160</v>
      </c>
      <c r="AK2283" s="41" t="s">
        <v>56</v>
      </c>
    </row>
    <row r="2284" spans="1:37" s="41" customFormat="1" ht="15.75" hidden="1" thickBot="1" x14ac:dyDescent="0.3">
      <c r="A2284" s="11" t="s">
        <v>638</v>
      </c>
      <c r="B2284" s="12" t="s">
        <v>216</v>
      </c>
      <c r="C2284" s="13" t="s">
        <v>46</v>
      </c>
      <c r="D2284" s="14" t="s">
        <v>47</v>
      </c>
      <c r="E2284" s="13" t="s">
        <v>4702</v>
      </c>
      <c r="F2284" s="4" t="s">
        <v>630</v>
      </c>
      <c r="G2284" s="4" t="s">
        <v>3161</v>
      </c>
      <c r="H2284" s="15">
        <v>43183.666666666664</v>
      </c>
      <c r="I2284" s="15">
        <v>43184.125</v>
      </c>
      <c r="J2284" s="131" t="s">
        <v>668</v>
      </c>
      <c r="K2284" s="45" t="s">
        <v>9</v>
      </c>
      <c r="L2284" s="47" t="s">
        <v>7</v>
      </c>
      <c r="M2284" s="47" t="s">
        <v>56</v>
      </c>
      <c r="N2284" s="9" t="str">
        <f t="shared" si="553"/>
        <v>Minor</v>
      </c>
      <c r="O2284" s="10" t="str">
        <f t="shared" si="554"/>
        <v>Successful</v>
      </c>
      <c r="P2284" s="10" t="str">
        <f t="shared" si="555"/>
        <v>On Time</v>
      </c>
      <c r="Q2284" s="9">
        <f t="shared" si="556"/>
        <v>1</v>
      </c>
      <c r="R2284" s="9">
        <f t="shared" si="557"/>
        <v>1</v>
      </c>
      <c r="S2284" s="9">
        <f t="shared" si="558"/>
        <v>0</v>
      </c>
      <c r="T2284" s="9" t="str">
        <f t="shared" si="559"/>
        <v>March</v>
      </c>
      <c r="U2284" s="40">
        <f t="shared" si="560"/>
        <v>0</v>
      </c>
      <c r="V2284" s="40" t="str">
        <f t="shared" si="561"/>
        <v>Normal</v>
      </c>
      <c r="W2284" s="40">
        <f t="shared" si="562"/>
        <v>0</v>
      </c>
      <c r="X2284" s="40">
        <f t="shared" si="563"/>
        <v>0</v>
      </c>
      <c r="Y2284" s="40">
        <f t="shared" si="564"/>
        <v>0</v>
      </c>
      <c r="Z2284" s="40">
        <f t="shared" si="565"/>
        <v>0</v>
      </c>
      <c r="AA2284" s="40">
        <f t="shared" si="566"/>
        <v>1</v>
      </c>
      <c r="AB2284" s="40">
        <f t="shared" si="567"/>
        <v>0</v>
      </c>
      <c r="AC2284" s="41" t="s">
        <v>131</v>
      </c>
      <c r="AD2284" s="41" t="s">
        <v>678</v>
      </c>
      <c r="AE2284" s="41" t="s">
        <v>351</v>
      </c>
      <c r="AF2284" s="41" t="s">
        <v>216</v>
      </c>
      <c r="AG2284" s="41" t="s">
        <v>56</v>
      </c>
      <c r="AH2284" s="41" t="s">
        <v>56</v>
      </c>
      <c r="AI2284" s="41" t="s">
        <v>56</v>
      </c>
      <c r="AJ2284" s="41" t="s">
        <v>160</v>
      </c>
      <c r="AK2284" s="41" t="s">
        <v>56</v>
      </c>
    </row>
    <row r="2285" spans="1:37" s="41" customFormat="1" ht="15.75" hidden="1" thickBot="1" x14ac:dyDescent="0.3">
      <c r="A2285" s="11" t="s">
        <v>638</v>
      </c>
      <c r="B2285" s="12" t="s">
        <v>216</v>
      </c>
      <c r="C2285" s="13" t="s">
        <v>46</v>
      </c>
      <c r="D2285" s="14" t="s">
        <v>47</v>
      </c>
      <c r="E2285" s="13" t="s">
        <v>4703</v>
      </c>
      <c r="F2285" s="4" t="s">
        <v>661</v>
      </c>
      <c r="G2285" s="4" t="s">
        <v>570</v>
      </c>
      <c r="H2285" s="15">
        <v>43182.458333333336</v>
      </c>
      <c r="I2285" s="15">
        <v>43182.708333333336</v>
      </c>
      <c r="J2285" s="131" t="s">
        <v>5621</v>
      </c>
      <c r="K2285" s="45" t="s">
        <v>9</v>
      </c>
      <c r="L2285" s="47" t="s">
        <v>7</v>
      </c>
      <c r="M2285" s="47" t="s">
        <v>56</v>
      </c>
      <c r="N2285" s="9" t="str">
        <f t="shared" si="553"/>
        <v>Minor</v>
      </c>
      <c r="O2285" s="10" t="str">
        <f t="shared" si="554"/>
        <v>Successful</v>
      </c>
      <c r="P2285" s="10" t="str">
        <f t="shared" si="555"/>
        <v>On Time</v>
      </c>
      <c r="Q2285" s="9">
        <f t="shared" si="556"/>
        <v>1</v>
      </c>
      <c r="R2285" s="9">
        <f t="shared" si="557"/>
        <v>1</v>
      </c>
      <c r="S2285" s="9">
        <f t="shared" si="558"/>
        <v>0</v>
      </c>
      <c r="T2285" s="9" t="str">
        <f t="shared" si="559"/>
        <v>March</v>
      </c>
      <c r="U2285" s="40">
        <f t="shared" si="560"/>
        <v>0</v>
      </c>
      <c r="V2285" s="40" t="str">
        <f t="shared" si="561"/>
        <v>Normal</v>
      </c>
      <c r="W2285" s="40">
        <f t="shared" si="562"/>
        <v>0</v>
      </c>
      <c r="X2285" s="40">
        <f t="shared" si="563"/>
        <v>0</v>
      </c>
      <c r="Y2285" s="40">
        <f t="shared" si="564"/>
        <v>0</v>
      </c>
      <c r="Z2285" s="40">
        <f t="shared" si="565"/>
        <v>0</v>
      </c>
      <c r="AA2285" s="40">
        <f t="shared" si="566"/>
        <v>1</v>
      </c>
      <c r="AB2285" s="40">
        <f t="shared" si="567"/>
        <v>0</v>
      </c>
      <c r="AC2285" s="41" t="s">
        <v>131</v>
      </c>
      <c r="AD2285" s="41" t="s">
        <v>828</v>
      </c>
      <c r="AE2285" s="41" t="s">
        <v>419</v>
      </c>
      <c r="AF2285" s="41" t="s">
        <v>216</v>
      </c>
      <c r="AG2285" s="41" t="s">
        <v>56</v>
      </c>
      <c r="AH2285" s="41" t="s">
        <v>56</v>
      </c>
      <c r="AI2285" s="41" t="s">
        <v>56</v>
      </c>
      <c r="AJ2285" s="41" t="s">
        <v>160</v>
      </c>
      <c r="AK2285" s="41" t="s">
        <v>56</v>
      </c>
    </row>
    <row r="2286" spans="1:37" s="41" customFormat="1" ht="15.75" hidden="1" thickBot="1" x14ac:dyDescent="0.3">
      <c r="A2286" s="11" t="s">
        <v>265</v>
      </c>
      <c r="B2286" s="12" t="s">
        <v>216</v>
      </c>
      <c r="C2286" s="13" t="s">
        <v>52</v>
      </c>
      <c r="D2286" s="14" t="s">
        <v>47</v>
      </c>
      <c r="E2286" s="13" t="s">
        <v>4704</v>
      </c>
      <c r="F2286" s="4" t="s">
        <v>326</v>
      </c>
      <c r="G2286" s="4" t="s">
        <v>495</v>
      </c>
      <c r="H2286" s="15">
        <v>43182.333333333336</v>
      </c>
      <c r="I2286" s="15">
        <v>43184.5</v>
      </c>
      <c r="J2286" s="131" t="s">
        <v>5622</v>
      </c>
      <c r="K2286" s="45" t="s">
        <v>9</v>
      </c>
      <c r="L2286" s="47" t="s">
        <v>7</v>
      </c>
      <c r="M2286" s="47" t="s">
        <v>56</v>
      </c>
      <c r="N2286" s="9" t="str">
        <f t="shared" si="553"/>
        <v>Standard</v>
      </c>
      <c r="O2286" s="10" t="str">
        <f t="shared" si="554"/>
        <v>Successful</v>
      </c>
      <c r="P2286" s="10" t="str">
        <f t="shared" si="555"/>
        <v>On Time</v>
      </c>
      <c r="Q2286" s="9">
        <f t="shared" si="556"/>
        <v>1</v>
      </c>
      <c r="R2286" s="9">
        <f t="shared" si="557"/>
        <v>1</v>
      </c>
      <c r="S2286" s="9">
        <f t="shared" si="558"/>
        <v>0</v>
      </c>
      <c r="T2286" s="9" t="str">
        <f t="shared" si="559"/>
        <v>March</v>
      </c>
      <c r="U2286" s="40">
        <f t="shared" si="560"/>
        <v>0</v>
      </c>
      <c r="V2286" s="40" t="str">
        <f t="shared" si="561"/>
        <v>Normal</v>
      </c>
      <c r="W2286" s="40">
        <f t="shared" si="562"/>
        <v>0</v>
      </c>
      <c r="X2286" s="40">
        <f t="shared" si="563"/>
        <v>0</v>
      </c>
      <c r="Y2286" s="40">
        <f t="shared" si="564"/>
        <v>0</v>
      </c>
      <c r="Z2286" s="40">
        <f t="shared" si="565"/>
        <v>0</v>
      </c>
      <c r="AA2286" s="40">
        <f t="shared" si="566"/>
        <v>1</v>
      </c>
      <c r="AB2286" s="40">
        <f t="shared" si="567"/>
        <v>0</v>
      </c>
      <c r="AC2286" s="41" t="s">
        <v>823</v>
      </c>
      <c r="AD2286" s="41" t="s">
        <v>554</v>
      </c>
      <c r="AE2286" s="41" t="s">
        <v>258</v>
      </c>
      <c r="AF2286" s="41" t="s">
        <v>216</v>
      </c>
      <c r="AG2286" s="41" t="s">
        <v>56</v>
      </c>
      <c r="AH2286" s="41" t="s">
        <v>56</v>
      </c>
      <c r="AI2286" s="41" t="s">
        <v>56</v>
      </c>
      <c r="AJ2286" s="41" t="s">
        <v>160</v>
      </c>
      <c r="AK2286" s="41" t="s">
        <v>56</v>
      </c>
    </row>
    <row r="2287" spans="1:37" s="41" customFormat="1" ht="15.75" hidden="1" thickBot="1" x14ac:dyDescent="0.3">
      <c r="A2287" s="11" t="s">
        <v>195</v>
      </c>
      <c r="B2287" s="12" t="s">
        <v>216</v>
      </c>
      <c r="C2287" s="13" t="s">
        <v>46</v>
      </c>
      <c r="D2287" s="14" t="s">
        <v>47</v>
      </c>
      <c r="E2287" s="13" t="s">
        <v>4705</v>
      </c>
      <c r="F2287" s="4" t="s">
        <v>540</v>
      </c>
      <c r="G2287" s="4" t="s">
        <v>446</v>
      </c>
      <c r="H2287" s="15">
        <v>43182.5</v>
      </c>
      <c r="I2287" s="15">
        <v>43182.583333333336</v>
      </c>
      <c r="J2287" s="131" t="s">
        <v>5623</v>
      </c>
      <c r="K2287" s="45" t="s">
        <v>9</v>
      </c>
      <c r="L2287" s="47" t="s">
        <v>7</v>
      </c>
      <c r="M2287" s="47" t="s">
        <v>56</v>
      </c>
      <c r="N2287" s="9" t="str">
        <f t="shared" si="553"/>
        <v>Minor</v>
      </c>
      <c r="O2287" s="10" t="str">
        <f t="shared" si="554"/>
        <v>Successful</v>
      </c>
      <c r="P2287" s="10" t="str">
        <f t="shared" si="555"/>
        <v>On Time</v>
      </c>
      <c r="Q2287" s="9">
        <f t="shared" si="556"/>
        <v>1</v>
      </c>
      <c r="R2287" s="9">
        <f t="shared" si="557"/>
        <v>1</v>
      </c>
      <c r="S2287" s="9">
        <f t="shared" si="558"/>
        <v>0</v>
      </c>
      <c r="T2287" s="9" t="str">
        <f t="shared" si="559"/>
        <v>March</v>
      </c>
      <c r="U2287" s="40">
        <f t="shared" si="560"/>
        <v>0</v>
      </c>
      <c r="V2287" s="40" t="str">
        <f t="shared" si="561"/>
        <v>Normal</v>
      </c>
      <c r="W2287" s="40">
        <f t="shared" si="562"/>
        <v>0</v>
      </c>
      <c r="X2287" s="40">
        <f t="shared" si="563"/>
        <v>0</v>
      </c>
      <c r="Y2287" s="40">
        <f t="shared" si="564"/>
        <v>0</v>
      </c>
      <c r="Z2287" s="40">
        <f t="shared" si="565"/>
        <v>0</v>
      </c>
      <c r="AA2287" s="40">
        <f t="shared" si="566"/>
        <v>1</v>
      </c>
      <c r="AB2287" s="40">
        <f t="shared" si="567"/>
        <v>0</v>
      </c>
      <c r="AC2287" s="41" t="s">
        <v>823</v>
      </c>
      <c r="AD2287" s="41" t="s">
        <v>280</v>
      </c>
      <c r="AE2287" s="41" t="s">
        <v>227</v>
      </c>
      <c r="AF2287" s="41" t="s">
        <v>216</v>
      </c>
      <c r="AG2287" s="41" t="s">
        <v>56</v>
      </c>
      <c r="AH2287" s="41" t="s">
        <v>56</v>
      </c>
      <c r="AI2287" s="41" t="s">
        <v>56</v>
      </c>
      <c r="AJ2287" s="41" t="s">
        <v>160</v>
      </c>
      <c r="AK2287" s="41" t="s">
        <v>56</v>
      </c>
    </row>
    <row r="2288" spans="1:37" s="41" customFormat="1" ht="15.75" hidden="1" thickBot="1" x14ac:dyDescent="0.3">
      <c r="A2288" s="11" t="s">
        <v>195</v>
      </c>
      <c r="B2288" s="12" t="s">
        <v>8</v>
      </c>
      <c r="C2288" s="13" t="s">
        <v>46</v>
      </c>
      <c r="D2288" s="14" t="s">
        <v>47</v>
      </c>
      <c r="E2288" s="13" t="s">
        <v>4706</v>
      </c>
      <c r="F2288" s="4" t="s">
        <v>76</v>
      </c>
      <c r="G2288" s="4" t="s">
        <v>628</v>
      </c>
      <c r="H2288" s="15">
        <v>43182.416666666664</v>
      </c>
      <c r="I2288" s="15">
        <v>43182.5</v>
      </c>
      <c r="J2288" s="131" t="s">
        <v>5624</v>
      </c>
      <c r="K2288" s="45" t="s">
        <v>9</v>
      </c>
      <c r="L2288" s="47" t="s">
        <v>7</v>
      </c>
      <c r="M2288" s="47" t="s">
        <v>56</v>
      </c>
      <c r="N2288" s="9" t="str">
        <f t="shared" si="553"/>
        <v>Minor</v>
      </c>
      <c r="O2288" s="10" t="str">
        <f t="shared" si="554"/>
        <v>Successful</v>
      </c>
      <c r="P2288" s="10" t="str">
        <f t="shared" si="555"/>
        <v>On Time</v>
      </c>
      <c r="Q2288" s="9">
        <f t="shared" si="556"/>
        <v>1</v>
      </c>
      <c r="R2288" s="9">
        <f t="shared" si="557"/>
        <v>1</v>
      </c>
      <c r="S2288" s="9">
        <f t="shared" si="558"/>
        <v>0</v>
      </c>
      <c r="T2288" s="9" t="str">
        <f t="shared" si="559"/>
        <v>March</v>
      </c>
      <c r="U2288" s="40">
        <f t="shared" si="560"/>
        <v>0</v>
      </c>
      <c r="V2288" s="40" t="str">
        <f t="shared" si="561"/>
        <v>Normal</v>
      </c>
      <c r="W2288" s="40">
        <f t="shared" si="562"/>
        <v>0</v>
      </c>
      <c r="X2288" s="40">
        <f t="shared" si="563"/>
        <v>0</v>
      </c>
      <c r="Y2288" s="40">
        <f t="shared" si="564"/>
        <v>0</v>
      </c>
      <c r="Z2288" s="40">
        <f t="shared" si="565"/>
        <v>0</v>
      </c>
      <c r="AA2288" s="40">
        <f t="shared" si="566"/>
        <v>1</v>
      </c>
      <c r="AB2288" s="40">
        <f t="shared" si="567"/>
        <v>0</v>
      </c>
      <c r="AC2288" s="41" t="s">
        <v>823</v>
      </c>
      <c r="AD2288" s="41" t="s">
        <v>280</v>
      </c>
      <c r="AE2288" s="41" t="s">
        <v>259</v>
      </c>
      <c r="AF2288" s="41" t="s">
        <v>8</v>
      </c>
      <c r="AG2288" s="41" t="s">
        <v>56</v>
      </c>
      <c r="AH2288" s="41" t="s">
        <v>56</v>
      </c>
      <c r="AI2288" s="41" t="s">
        <v>56</v>
      </c>
      <c r="AJ2288" s="41" t="s">
        <v>160</v>
      </c>
      <c r="AK2288" s="41" t="s">
        <v>56</v>
      </c>
    </row>
    <row r="2289" spans="1:37" s="41" customFormat="1" ht="15.75" hidden="1" thickBot="1" x14ac:dyDescent="0.3">
      <c r="A2289" s="11" t="s">
        <v>195</v>
      </c>
      <c r="B2289" s="12" t="s">
        <v>8</v>
      </c>
      <c r="C2289" s="13" t="s">
        <v>46</v>
      </c>
      <c r="D2289" s="14" t="s">
        <v>47</v>
      </c>
      <c r="E2289" s="13" t="s">
        <v>4707</v>
      </c>
      <c r="F2289" s="4" t="s">
        <v>76</v>
      </c>
      <c r="G2289" s="4" t="s">
        <v>628</v>
      </c>
      <c r="H2289" s="15">
        <v>43182.5</v>
      </c>
      <c r="I2289" s="15">
        <v>43182.541666666664</v>
      </c>
      <c r="J2289" s="131" t="s">
        <v>5625</v>
      </c>
      <c r="K2289" s="45" t="s">
        <v>9</v>
      </c>
      <c r="L2289" s="47" t="s">
        <v>7</v>
      </c>
      <c r="M2289" s="47" t="s">
        <v>56</v>
      </c>
      <c r="N2289" s="9" t="str">
        <f t="shared" si="553"/>
        <v>Minor</v>
      </c>
      <c r="O2289" s="10" t="str">
        <f t="shared" si="554"/>
        <v>Successful</v>
      </c>
      <c r="P2289" s="10" t="str">
        <f t="shared" si="555"/>
        <v>On Time</v>
      </c>
      <c r="Q2289" s="9">
        <f t="shared" si="556"/>
        <v>1</v>
      </c>
      <c r="R2289" s="9">
        <f t="shared" si="557"/>
        <v>1</v>
      </c>
      <c r="S2289" s="9">
        <f t="shared" si="558"/>
        <v>0</v>
      </c>
      <c r="T2289" s="9" t="str">
        <f t="shared" si="559"/>
        <v>March</v>
      </c>
      <c r="U2289" s="40">
        <f t="shared" si="560"/>
        <v>0</v>
      </c>
      <c r="V2289" s="40" t="str">
        <f t="shared" si="561"/>
        <v>Normal</v>
      </c>
      <c r="W2289" s="40">
        <f t="shared" si="562"/>
        <v>0</v>
      </c>
      <c r="X2289" s="40">
        <f t="shared" si="563"/>
        <v>0</v>
      </c>
      <c r="Y2289" s="40">
        <f t="shared" si="564"/>
        <v>0</v>
      </c>
      <c r="Z2289" s="40">
        <f t="shared" si="565"/>
        <v>0</v>
      </c>
      <c r="AA2289" s="40">
        <f t="shared" si="566"/>
        <v>1</v>
      </c>
      <c r="AB2289" s="40">
        <f t="shared" si="567"/>
        <v>0</v>
      </c>
      <c r="AC2289" s="41" t="s">
        <v>823</v>
      </c>
      <c r="AD2289" s="41" t="s">
        <v>280</v>
      </c>
      <c r="AE2289" s="41" t="s">
        <v>259</v>
      </c>
      <c r="AF2289" s="41" t="s">
        <v>8</v>
      </c>
      <c r="AG2289" s="41" t="s">
        <v>56</v>
      </c>
      <c r="AH2289" s="41" t="s">
        <v>56</v>
      </c>
      <c r="AI2289" s="41" t="s">
        <v>56</v>
      </c>
      <c r="AJ2289" s="41" t="s">
        <v>160</v>
      </c>
      <c r="AK2289" s="41" t="s">
        <v>56</v>
      </c>
    </row>
    <row r="2290" spans="1:37" s="41" customFormat="1" ht="15.75" hidden="1" thickBot="1" x14ac:dyDescent="0.3">
      <c r="A2290" s="11" t="s">
        <v>45</v>
      </c>
      <c r="B2290" s="12" t="s">
        <v>216</v>
      </c>
      <c r="C2290" s="13" t="s">
        <v>52</v>
      </c>
      <c r="D2290" s="14" t="s">
        <v>47</v>
      </c>
      <c r="E2290" s="13" t="s">
        <v>4708</v>
      </c>
      <c r="F2290" s="4" t="s">
        <v>326</v>
      </c>
      <c r="G2290" s="4" t="s">
        <v>451</v>
      </c>
      <c r="H2290" s="15">
        <v>43181.75</v>
      </c>
      <c r="I2290" s="15">
        <v>43183.375</v>
      </c>
      <c r="J2290" s="131" t="s">
        <v>5626</v>
      </c>
      <c r="K2290" s="45" t="s">
        <v>9</v>
      </c>
      <c r="L2290" s="47" t="s">
        <v>7</v>
      </c>
      <c r="M2290" s="47" t="s">
        <v>56</v>
      </c>
      <c r="N2290" s="9" t="str">
        <f t="shared" si="553"/>
        <v>Standard</v>
      </c>
      <c r="O2290" s="10" t="str">
        <f t="shared" si="554"/>
        <v>Successful</v>
      </c>
      <c r="P2290" s="10" t="str">
        <f t="shared" si="555"/>
        <v>On Time</v>
      </c>
      <c r="Q2290" s="9">
        <f t="shared" si="556"/>
        <v>1</v>
      </c>
      <c r="R2290" s="9">
        <f t="shared" si="557"/>
        <v>1</v>
      </c>
      <c r="S2290" s="9">
        <f t="shared" si="558"/>
        <v>0</v>
      </c>
      <c r="T2290" s="9" t="str">
        <f t="shared" si="559"/>
        <v>March</v>
      </c>
      <c r="U2290" s="40">
        <f t="shared" si="560"/>
        <v>0</v>
      </c>
      <c r="V2290" s="40" t="str">
        <f t="shared" si="561"/>
        <v>Normal</v>
      </c>
      <c r="W2290" s="40">
        <f t="shared" si="562"/>
        <v>0</v>
      </c>
      <c r="X2290" s="40">
        <f t="shared" si="563"/>
        <v>0</v>
      </c>
      <c r="Y2290" s="40">
        <f t="shared" si="564"/>
        <v>0</v>
      </c>
      <c r="Z2290" s="40">
        <f t="shared" si="565"/>
        <v>0</v>
      </c>
      <c r="AA2290" s="40">
        <f t="shared" si="566"/>
        <v>1</v>
      </c>
      <c r="AB2290" s="40">
        <f t="shared" si="567"/>
        <v>0</v>
      </c>
      <c r="AC2290" s="41" t="s">
        <v>823</v>
      </c>
      <c r="AD2290" s="41" t="s">
        <v>3950</v>
      </c>
      <c r="AE2290" s="41" t="s">
        <v>258</v>
      </c>
      <c r="AF2290" s="41" t="s">
        <v>216</v>
      </c>
      <c r="AG2290" s="41" t="s">
        <v>56</v>
      </c>
      <c r="AH2290" s="41" t="s">
        <v>56</v>
      </c>
      <c r="AI2290" s="41" t="s">
        <v>56</v>
      </c>
      <c r="AJ2290" s="41" t="s">
        <v>160</v>
      </c>
      <c r="AK2290" s="41" t="s">
        <v>56</v>
      </c>
    </row>
    <row r="2291" spans="1:37" s="41" customFormat="1" ht="15.75" hidden="1" thickBot="1" x14ac:dyDescent="0.3">
      <c r="A2291" s="11" t="s">
        <v>45</v>
      </c>
      <c r="B2291" s="12" t="s">
        <v>8</v>
      </c>
      <c r="C2291" s="13" t="s">
        <v>52</v>
      </c>
      <c r="D2291" s="14" t="s">
        <v>47</v>
      </c>
      <c r="E2291" s="13" t="s">
        <v>4709</v>
      </c>
      <c r="F2291" s="4" t="s">
        <v>123</v>
      </c>
      <c r="G2291" s="4" t="s">
        <v>172</v>
      </c>
      <c r="H2291" s="15">
        <v>43183.958333333336</v>
      </c>
      <c r="I2291" s="15">
        <v>43184.125</v>
      </c>
      <c r="J2291" s="131" t="s">
        <v>5627</v>
      </c>
      <c r="K2291" s="45" t="s">
        <v>9</v>
      </c>
      <c r="L2291" s="47" t="s">
        <v>7</v>
      </c>
      <c r="M2291" s="47" t="s">
        <v>56</v>
      </c>
      <c r="N2291" s="9" t="str">
        <f t="shared" si="553"/>
        <v>Standard</v>
      </c>
      <c r="O2291" s="10" t="str">
        <f t="shared" si="554"/>
        <v>Successful</v>
      </c>
      <c r="P2291" s="10" t="str">
        <f t="shared" si="555"/>
        <v>On Time</v>
      </c>
      <c r="Q2291" s="9">
        <f t="shared" si="556"/>
        <v>1</v>
      </c>
      <c r="R2291" s="9">
        <f t="shared" si="557"/>
        <v>1</v>
      </c>
      <c r="S2291" s="9">
        <f t="shared" si="558"/>
        <v>0</v>
      </c>
      <c r="T2291" s="9" t="str">
        <f t="shared" si="559"/>
        <v>March</v>
      </c>
      <c r="U2291" s="40">
        <f t="shared" si="560"/>
        <v>0</v>
      </c>
      <c r="V2291" s="40" t="str">
        <f t="shared" si="561"/>
        <v>Normal</v>
      </c>
      <c r="W2291" s="40">
        <f t="shared" si="562"/>
        <v>0</v>
      </c>
      <c r="X2291" s="40">
        <f t="shared" si="563"/>
        <v>0</v>
      </c>
      <c r="Y2291" s="40">
        <f t="shared" si="564"/>
        <v>0</v>
      </c>
      <c r="Z2291" s="40">
        <f t="shared" si="565"/>
        <v>0</v>
      </c>
      <c r="AA2291" s="40">
        <f t="shared" si="566"/>
        <v>1</v>
      </c>
      <c r="AB2291" s="40">
        <f t="shared" si="567"/>
        <v>0</v>
      </c>
      <c r="AC2291" s="41" t="s">
        <v>823</v>
      </c>
      <c r="AD2291" s="41" t="s">
        <v>3966</v>
      </c>
      <c r="AE2291" s="41" t="s">
        <v>259</v>
      </c>
      <c r="AF2291" s="41" t="s">
        <v>8</v>
      </c>
      <c r="AG2291" s="41" t="s">
        <v>56</v>
      </c>
      <c r="AH2291" s="41" t="s">
        <v>56</v>
      </c>
      <c r="AI2291" s="41" t="s">
        <v>56</v>
      </c>
      <c r="AJ2291" s="41" t="s">
        <v>160</v>
      </c>
      <c r="AK2291" s="41" t="s">
        <v>56</v>
      </c>
    </row>
    <row r="2292" spans="1:37" s="41" customFormat="1" ht="15.75" hidden="1" thickBot="1" x14ac:dyDescent="0.3">
      <c r="A2292" s="11" t="s">
        <v>53</v>
      </c>
      <c r="B2292" s="12" t="s">
        <v>216</v>
      </c>
      <c r="C2292" s="13" t="s">
        <v>46</v>
      </c>
      <c r="D2292" s="14" t="s">
        <v>47</v>
      </c>
      <c r="E2292" s="13" t="s">
        <v>4710</v>
      </c>
      <c r="F2292" s="4" t="s">
        <v>99</v>
      </c>
      <c r="G2292" s="4" t="s">
        <v>543</v>
      </c>
      <c r="H2292" s="15">
        <v>43181.708333333336</v>
      </c>
      <c r="I2292" s="15">
        <v>43184.666666666664</v>
      </c>
      <c r="J2292" s="131" t="s">
        <v>5628</v>
      </c>
      <c r="K2292" s="45" t="s">
        <v>9</v>
      </c>
      <c r="L2292" s="47" t="s">
        <v>7</v>
      </c>
      <c r="M2292" s="47" t="s">
        <v>56</v>
      </c>
      <c r="N2292" s="9" t="str">
        <f t="shared" si="553"/>
        <v>Minor</v>
      </c>
      <c r="O2292" s="10" t="str">
        <f t="shared" si="554"/>
        <v>Successful</v>
      </c>
      <c r="P2292" s="10" t="str">
        <f t="shared" si="555"/>
        <v>On Time</v>
      </c>
      <c r="Q2292" s="9">
        <f t="shared" si="556"/>
        <v>1</v>
      </c>
      <c r="R2292" s="9">
        <f t="shared" si="557"/>
        <v>1</v>
      </c>
      <c r="S2292" s="9">
        <f t="shared" si="558"/>
        <v>0</v>
      </c>
      <c r="T2292" s="9" t="str">
        <f t="shared" si="559"/>
        <v>March</v>
      </c>
      <c r="U2292" s="40">
        <f t="shared" si="560"/>
        <v>0</v>
      </c>
      <c r="V2292" s="40" t="str">
        <f t="shared" si="561"/>
        <v>Normal</v>
      </c>
      <c r="W2292" s="40">
        <f t="shared" si="562"/>
        <v>0</v>
      </c>
      <c r="X2292" s="40">
        <f t="shared" si="563"/>
        <v>0</v>
      </c>
      <c r="Y2292" s="40">
        <f t="shared" si="564"/>
        <v>0</v>
      </c>
      <c r="Z2292" s="40">
        <f t="shared" si="565"/>
        <v>0</v>
      </c>
      <c r="AA2292" s="40">
        <f t="shared" si="566"/>
        <v>1</v>
      </c>
      <c r="AB2292" s="40">
        <f t="shared" si="567"/>
        <v>0</v>
      </c>
      <c r="AC2292" s="41" t="s">
        <v>131</v>
      </c>
      <c r="AD2292" s="41" t="s">
        <v>5884</v>
      </c>
      <c r="AE2292" s="41" t="s">
        <v>421</v>
      </c>
      <c r="AF2292" s="41" t="s">
        <v>216</v>
      </c>
      <c r="AG2292" s="41" t="s">
        <v>56</v>
      </c>
      <c r="AH2292" s="41" t="s">
        <v>56</v>
      </c>
      <c r="AI2292" s="41" t="s">
        <v>56</v>
      </c>
      <c r="AJ2292" s="41" t="s">
        <v>160</v>
      </c>
      <c r="AK2292" s="41" t="s">
        <v>56</v>
      </c>
    </row>
    <row r="2293" spans="1:37" s="41" customFormat="1" ht="15.75" hidden="1" thickBot="1" x14ac:dyDescent="0.3">
      <c r="A2293" s="11" t="s">
        <v>53</v>
      </c>
      <c r="B2293" s="12" t="s">
        <v>216</v>
      </c>
      <c r="C2293" s="13" t="s">
        <v>46</v>
      </c>
      <c r="D2293" s="14" t="s">
        <v>47</v>
      </c>
      <c r="E2293" s="13" t="s">
        <v>4711</v>
      </c>
      <c r="F2293" s="4" t="s">
        <v>99</v>
      </c>
      <c r="G2293" s="4" t="s">
        <v>543</v>
      </c>
      <c r="H2293" s="15">
        <v>43182.708333333336</v>
      </c>
      <c r="I2293" s="15">
        <v>43184.833333333336</v>
      </c>
      <c r="J2293" s="131" t="s">
        <v>5629</v>
      </c>
      <c r="K2293" s="45" t="s">
        <v>9</v>
      </c>
      <c r="L2293" s="47" t="s">
        <v>7</v>
      </c>
      <c r="M2293" s="47" t="s">
        <v>56</v>
      </c>
      <c r="N2293" s="9" t="str">
        <f t="shared" si="553"/>
        <v>Minor</v>
      </c>
      <c r="O2293" s="10" t="str">
        <f t="shared" si="554"/>
        <v>Successful</v>
      </c>
      <c r="P2293" s="10" t="str">
        <f t="shared" si="555"/>
        <v>On Time</v>
      </c>
      <c r="Q2293" s="9">
        <f t="shared" si="556"/>
        <v>1</v>
      </c>
      <c r="R2293" s="9">
        <f t="shared" si="557"/>
        <v>1</v>
      </c>
      <c r="S2293" s="9">
        <f t="shared" si="558"/>
        <v>0</v>
      </c>
      <c r="T2293" s="9" t="str">
        <f t="shared" si="559"/>
        <v>March</v>
      </c>
      <c r="U2293" s="40">
        <f t="shared" si="560"/>
        <v>0</v>
      </c>
      <c r="V2293" s="40" t="str">
        <f t="shared" si="561"/>
        <v>Normal</v>
      </c>
      <c r="W2293" s="40">
        <f t="shared" si="562"/>
        <v>0</v>
      </c>
      <c r="X2293" s="40">
        <f t="shared" si="563"/>
        <v>0</v>
      </c>
      <c r="Y2293" s="40">
        <f t="shared" si="564"/>
        <v>0</v>
      </c>
      <c r="Z2293" s="40">
        <f t="shared" si="565"/>
        <v>0</v>
      </c>
      <c r="AA2293" s="40">
        <f t="shared" si="566"/>
        <v>1</v>
      </c>
      <c r="AB2293" s="40">
        <f t="shared" si="567"/>
        <v>0</v>
      </c>
      <c r="AC2293" s="41" t="s">
        <v>131</v>
      </c>
      <c r="AD2293" s="41" t="s">
        <v>280</v>
      </c>
      <c r="AE2293" s="41" t="s">
        <v>421</v>
      </c>
      <c r="AF2293" s="41" t="s">
        <v>216</v>
      </c>
      <c r="AG2293" s="41" t="s">
        <v>56</v>
      </c>
      <c r="AH2293" s="41" t="s">
        <v>56</v>
      </c>
      <c r="AI2293" s="41" t="s">
        <v>56</v>
      </c>
      <c r="AJ2293" s="41" t="s">
        <v>160</v>
      </c>
      <c r="AK2293" s="41" t="s">
        <v>56</v>
      </c>
    </row>
    <row r="2294" spans="1:37" s="41" customFormat="1" ht="15.75" hidden="1" thickBot="1" x14ac:dyDescent="0.3">
      <c r="A2294" s="11" t="s">
        <v>53</v>
      </c>
      <c r="B2294" s="12" t="s">
        <v>216</v>
      </c>
      <c r="C2294" s="13" t="s">
        <v>46</v>
      </c>
      <c r="D2294" s="14" t="s">
        <v>47</v>
      </c>
      <c r="E2294" s="13" t="s">
        <v>4712</v>
      </c>
      <c r="F2294" s="4" t="s">
        <v>101</v>
      </c>
      <c r="G2294" s="4" t="s">
        <v>625</v>
      </c>
      <c r="H2294" s="15">
        <v>43184.416666666664</v>
      </c>
      <c r="I2294" s="15">
        <v>43184.708333333336</v>
      </c>
      <c r="J2294" s="131" t="s">
        <v>5630</v>
      </c>
      <c r="K2294" s="45" t="s">
        <v>9</v>
      </c>
      <c r="L2294" s="47" t="s">
        <v>7</v>
      </c>
      <c r="M2294" s="47" t="s">
        <v>56</v>
      </c>
      <c r="N2294" s="9" t="str">
        <f t="shared" si="553"/>
        <v>Minor</v>
      </c>
      <c r="O2294" s="10" t="str">
        <f t="shared" si="554"/>
        <v>Successful</v>
      </c>
      <c r="P2294" s="10" t="str">
        <f t="shared" si="555"/>
        <v>On Time</v>
      </c>
      <c r="Q2294" s="9">
        <f t="shared" si="556"/>
        <v>1</v>
      </c>
      <c r="R2294" s="9">
        <f t="shared" si="557"/>
        <v>1</v>
      </c>
      <c r="S2294" s="9">
        <f t="shared" si="558"/>
        <v>0</v>
      </c>
      <c r="T2294" s="9" t="str">
        <f t="shared" si="559"/>
        <v>March</v>
      </c>
      <c r="U2294" s="40">
        <f t="shared" si="560"/>
        <v>0</v>
      </c>
      <c r="V2294" s="40" t="str">
        <f t="shared" si="561"/>
        <v>Normal</v>
      </c>
      <c r="W2294" s="40">
        <f t="shared" si="562"/>
        <v>0</v>
      </c>
      <c r="X2294" s="40">
        <f t="shared" si="563"/>
        <v>0</v>
      </c>
      <c r="Y2294" s="40">
        <f t="shared" si="564"/>
        <v>0</v>
      </c>
      <c r="Z2294" s="40">
        <f t="shared" si="565"/>
        <v>0</v>
      </c>
      <c r="AA2294" s="40">
        <f t="shared" si="566"/>
        <v>1</v>
      </c>
      <c r="AB2294" s="40">
        <f t="shared" si="567"/>
        <v>0</v>
      </c>
      <c r="AC2294" s="41" t="s">
        <v>131</v>
      </c>
      <c r="AD2294" s="41" t="s">
        <v>5885</v>
      </c>
      <c r="AE2294" s="41" t="s">
        <v>427</v>
      </c>
      <c r="AF2294" s="41" t="s">
        <v>216</v>
      </c>
      <c r="AG2294" s="41" t="s">
        <v>56</v>
      </c>
      <c r="AH2294" s="41" t="s">
        <v>56</v>
      </c>
      <c r="AI2294" s="41" t="s">
        <v>56</v>
      </c>
      <c r="AJ2294" s="41" t="s">
        <v>160</v>
      </c>
      <c r="AK2294" s="41" t="s">
        <v>56</v>
      </c>
    </row>
    <row r="2295" spans="1:37" s="41" customFormat="1" ht="15.75" hidden="1" thickBot="1" x14ac:dyDescent="0.3">
      <c r="A2295" s="11" t="s">
        <v>53</v>
      </c>
      <c r="B2295" s="12" t="s">
        <v>216</v>
      </c>
      <c r="C2295" s="13" t="s">
        <v>46</v>
      </c>
      <c r="D2295" s="14" t="s">
        <v>47</v>
      </c>
      <c r="E2295" s="13" t="s">
        <v>4713</v>
      </c>
      <c r="F2295" s="4" t="s">
        <v>101</v>
      </c>
      <c r="G2295" s="4" t="s">
        <v>625</v>
      </c>
      <c r="H2295" s="15">
        <v>43184.375</v>
      </c>
      <c r="I2295" s="15">
        <v>43184.583333333336</v>
      </c>
      <c r="J2295" s="131" t="s">
        <v>5631</v>
      </c>
      <c r="K2295" s="45" t="s">
        <v>9</v>
      </c>
      <c r="L2295" s="47" t="s">
        <v>7</v>
      </c>
      <c r="M2295" s="47" t="s">
        <v>56</v>
      </c>
      <c r="N2295" s="9" t="str">
        <f t="shared" si="553"/>
        <v>Minor</v>
      </c>
      <c r="O2295" s="10" t="str">
        <f t="shared" si="554"/>
        <v>Successful</v>
      </c>
      <c r="P2295" s="10" t="str">
        <f t="shared" si="555"/>
        <v>On Time</v>
      </c>
      <c r="Q2295" s="9">
        <f t="shared" si="556"/>
        <v>1</v>
      </c>
      <c r="R2295" s="9">
        <f t="shared" si="557"/>
        <v>1</v>
      </c>
      <c r="S2295" s="9">
        <f t="shared" si="558"/>
        <v>0</v>
      </c>
      <c r="T2295" s="9" t="str">
        <f t="shared" si="559"/>
        <v>March</v>
      </c>
      <c r="U2295" s="40">
        <f t="shared" si="560"/>
        <v>0</v>
      </c>
      <c r="V2295" s="40" t="str">
        <f t="shared" si="561"/>
        <v>Normal</v>
      </c>
      <c r="W2295" s="40">
        <f t="shared" si="562"/>
        <v>0</v>
      </c>
      <c r="X2295" s="40">
        <f t="shared" si="563"/>
        <v>0</v>
      </c>
      <c r="Y2295" s="40">
        <f t="shared" si="564"/>
        <v>0</v>
      </c>
      <c r="Z2295" s="40">
        <f t="shared" si="565"/>
        <v>0</v>
      </c>
      <c r="AA2295" s="40">
        <f t="shared" si="566"/>
        <v>1</v>
      </c>
      <c r="AB2295" s="40">
        <f t="shared" si="567"/>
        <v>0</v>
      </c>
      <c r="AC2295" s="41" t="s">
        <v>131</v>
      </c>
      <c r="AD2295" s="41" t="s">
        <v>587</v>
      </c>
      <c r="AE2295" s="41" t="s">
        <v>427</v>
      </c>
      <c r="AF2295" s="41" t="s">
        <v>216</v>
      </c>
      <c r="AG2295" s="41" t="s">
        <v>56</v>
      </c>
      <c r="AH2295" s="41" t="s">
        <v>56</v>
      </c>
      <c r="AI2295" s="41" t="s">
        <v>56</v>
      </c>
      <c r="AJ2295" s="41" t="s">
        <v>160</v>
      </c>
      <c r="AK2295" s="41" t="s">
        <v>56</v>
      </c>
    </row>
    <row r="2296" spans="1:37" s="41" customFormat="1" ht="15.75" hidden="1" thickBot="1" x14ac:dyDescent="0.3">
      <c r="A2296" s="11" t="s">
        <v>53</v>
      </c>
      <c r="B2296" s="12" t="s">
        <v>216</v>
      </c>
      <c r="C2296" s="13" t="s">
        <v>46</v>
      </c>
      <c r="D2296" s="14" t="s">
        <v>47</v>
      </c>
      <c r="E2296" s="13" t="s">
        <v>4714</v>
      </c>
      <c r="F2296" s="4" t="s">
        <v>113</v>
      </c>
      <c r="G2296" s="4" t="s">
        <v>4968</v>
      </c>
      <c r="H2296" s="15">
        <v>43180.708333333336</v>
      </c>
      <c r="I2296" s="15">
        <v>43183.666666666664</v>
      </c>
      <c r="J2296" s="131" t="s">
        <v>5632</v>
      </c>
      <c r="K2296" s="45" t="s">
        <v>9</v>
      </c>
      <c r="L2296" s="47" t="s">
        <v>7</v>
      </c>
      <c r="M2296" s="47" t="s">
        <v>56</v>
      </c>
      <c r="N2296" s="9" t="str">
        <f t="shared" si="553"/>
        <v>Minor</v>
      </c>
      <c r="O2296" s="10" t="str">
        <f t="shared" si="554"/>
        <v>Successful</v>
      </c>
      <c r="P2296" s="10" t="str">
        <f t="shared" si="555"/>
        <v>On Time</v>
      </c>
      <c r="Q2296" s="9">
        <f t="shared" si="556"/>
        <v>1</v>
      </c>
      <c r="R2296" s="9">
        <f t="shared" si="557"/>
        <v>1</v>
      </c>
      <c r="S2296" s="9">
        <f t="shared" si="558"/>
        <v>0</v>
      </c>
      <c r="T2296" s="9" t="str">
        <f t="shared" si="559"/>
        <v>March</v>
      </c>
      <c r="U2296" s="40">
        <f t="shared" si="560"/>
        <v>0</v>
      </c>
      <c r="V2296" s="40" t="str">
        <f t="shared" si="561"/>
        <v>Normal</v>
      </c>
      <c r="W2296" s="40">
        <f t="shared" si="562"/>
        <v>0</v>
      </c>
      <c r="X2296" s="40">
        <f t="shared" si="563"/>
        <v>0</v>
      </c>
      <c r="Y2296" s="40">
        <f t="shared" si="564"/>
        <v>0</v>
      </c>
      <c r="Z2296" s="40">
        <f t="shared" si="565"/>
        <v>0</v>
      </c>
      <c r="AA2296" s="40">
        <f t="shared" si="566"/>
        <v>1</v>
      </c>
      <c r="AB2296" s="40">
        <f t="shared" si="567"/>
        <v>0</v>
      </c>
      <c r="AC2296" s="41" t="s">
        <v>131</v>
      </c>
      <c r="AD2296" s="41" t="s">
        <v>5886</v>
      </c>
      <c r="AE2296" s="41" t="s">
        <v>323</v>
      </c>
      <c r="AF2296" s="41" t="s">
        <v>216</v>
      </c>
      <c r="AG2296" s="41" t="s">
        <v>56</v>
      </c>
      <c r="AH2296" s="41" t="s">
        <v>56</v>
      </c>
      <c r="AI2296" s="41" t="s">
        <v>56</v>
      </c>
      <c r="AJ2296" s="41" t="s">
        <v>160</v>
      </c>
      <c r="AK2296" s="41" t="s">
        <v>56</v>
      </c>
    </row>
    <row r="2297" spans="1:37" s="41" customFormat="1" ht="15.75" hidden="1" thickBot="1" x14ac:dyDescent="0.3">
      <c r="A2297" s="11" t="s">
        <v>53</v>
      </c>
      <c r="B2297" s="12" t="s">
        <v>216</v>
      </c>
      <c r="C2297" s="13" t="s">
        <v>46</v>
      </c>
      <c r="D2297" s="14" t="s">
        <v>47</v>
      </c>
      <c r="E2297" s="13" t="s">
        <v>4715</v>
      </c>
      <c r="F2297" s="4" t="s">
        <v>106</v>
      </c>
      <c r="G2297" s="4" t="s">
        <v>506</v>
      </c>
      <c r="H2297" s="15">
        <v>43183.833333333336</v>
      </c>
      <c r="I2297" s="15">
        <v>43184.25</v>
      </c>
      <c r="J2297" s="131" t="s">
        <v>5633</v>
      </c>
      <c r="K2297" s="45" t="s">
        <v>9</v>
      </c>
      <c r="L2297" s="47" t="s">
        <v>7</v>
      </c>
      <c r="M2297" s="47" t="s">
        <v>56</v>
      </c>
      <c r="N2297" s="9" t="str">
        <f t="shared" si="553"/>
        <v>Minor</v>
      </c>
      <c r="O2297" s="10" t="str">
        <f t="shared" si="554"/>
        <v>Successful</v>
      </c>
      <c r="P2297" s="10" t="str">
        <f t="shared" si="555"/>
        <v>On Time</v>
      </c>
      <c r="Q2297" s="9">
        <f t="shared" si="556"/>
        <v>1</v>
      </c>
      <c r="R2297" s="9">
        <f t="shared" si="557"/>
        <v>1</v>
      </c>
      <c r="S2297" s="9">
        <f t="shared" si="558"/>
        <v>0</v>
      </c>
      <c r="T2297" s="9" t="str">
        <f t="shared" si="559"/>
        <v>March</v>
      </c>
      <c r="U2297" s="40">
        <f t="shared" si="560"/>
        <v>0</v>
      </c>
      <c r="V2297" s="40" t="str">
        <f t="shared" si="561"/>
        <v>Normal</v>
      </c>
      <c r="W2297" s="40">
        <f t="shared" si="562"/>
        <v>0</v>
      </c>
      <c r="X2297" s="40">
        <f t="shared" si="563"/>
        <v>0</v>
      </c>
      <c r="Y2297" s="40">
        <f t="shared" si="564"/>
        <v>0</v>
      </c>
      <c r="Z2297" s="40">
        <f t="shared" si="565"/>
        <v>0</v>
      </c>
      <c r="AA2297" s="40">
        <f t="shared" si="566"/>
        <v>1</v>
      </c>
      <c r="AB2297" s="40">
        <f t="shared" si="567"/>
        <v>0</v>
      </c>
      <c r="AC2297" s="41" t="s">
        <v>131</v>
      </c>
      <c r="AD2297" s="41" t="s">
        <v>5887</v>
      </c>
      <c r="AE2297" s="41" t="s">
        <v>429</v>
      </c>
      <c r="AF2297" s="41" t="s">
        <v>216</v>
      </c>
      <c r="AG2297" s="41" t="s">
        <v>56</v>
      </c>
      <c r="AH2297" s="41" t="s">
        <v>56</v>
      </c>
      <c r="AI2297" s="41" t="s">
        <v>56</v>
      </c>
      <c r="AJ2297" s="41" t="s">
        <v>160</v>
      </c>
      <c r="AK2297" s="41" t="s">
        <v>56</v>
      </c>
    </row>
    <row r="2298" spans="1:37" s="41" customFormat="1" ht="15.75" hidden="1" thickBot="1" x14ac:dyDescent="0.3">
      <c r="A2298" s="11" t="s">
        <v>53</v>
      </c>
      <c r="B2298" s="12" t="s">
        <v>8</v>
      </c>
      <c r="C2298" s="13" t="s">
        <v>46</v>
      </c>
      <c r="D2298" s="14" t="s">
        <v>47</v>
      </c>
      <c r="E2298" s="13" t="s">
        <v>4716</v>
      </c>
      <c r="F2298" s="4" t="s">
        <v>103</v>
      </c>
      <c r="G2298" s="4" t="s">
        <v>566</v>
      </c>
      <c r="H2298" s="15">
        <v>43183.375</v>
      </c>
      <c r="I2298" s="15">
        <v>43183.708333333336</v>
      </c>
      <c r="J2298" s="131" t="s">
        <v>5634</v>
      </c>
      <c r="K2298" s="45" t="s">
        <v>9</v>
      </c>
      <c r="L2298" s="47" t="s">
        <v>7</v>
      </c>
      <c r="M2298" s="47" t="s">
        <v>56</v>
      </c>
      <c r="N2298" s="9" t="str">
        <f t="shared" si="553"/>
        <v>Minor</v>
      </c>
      <c r="O2298" s="10" t="str">
        <f t="shared" si="554"/>
        <v>Successful</v>
      </c>
      <c r="P2298" s="10" t="str">
        <f t="shared" si="555"/>
        <v>On Time</v>
      </c>
      <c r="Q2298" s="9">
        <f t="shared" si="556"/>
        <v>1</v>
      </c>
      <c r="R2298" s="9">
        <f t="shared" si="557"/>
        <v>1</v>
      </c>
      <c r="S2298" s="9">
        <f t="shared" si="558"/>
        <v>0</v>
      </c>
      <c r="T2298" s="9" t="str">
        <f t="shared" si="559"/>
        <v>March</v>
      </c>
      <c r="U2298" s="40">
        <f t="shared" si="560"/>
        <v>0</v>
      </c>
      <c r="V2298" s="40" t="str">
        <f t="shared" si="561"/>
        <v>Normal</v>
      </c>
      <c r="W2298" s="40">
        <f t="shared" si="562"/>
        <v>0</v>
      </c>
      <c r="X2298" s="40">
        <f t="shared" si="563"/>
        <v>0</v>
      </c>
      <c r="Y2298" s="40">
        <f t="shared" si="564"/>
        <v>0</v>
      </c>
      <c r="Z2298" s="40">
        <f t="shared" si="565"/>
        <v>0</v>
      </c>
      <c r="AA2298" s="40">
        <f t="shared" si="566"/>
        <v>1</v>
      </c>
      <c r="AB2298" s="40">
        <f t="shared" si="567"/>
        <v>0</v>
      </c>
      <c r="AC2298" s="41" t="s">
        <v>131</v>
      </c>
      <c r="AD2298" s="41" t="s">
        <v>280</v>
      </c>
      <c r="AE2298" s="41" t="s">
        <v>147</v>
      </c>
      <c r="AF2298" s="41" t="s">
        <v>8</v>
      </c>
      <c r="AG2298" s="41" t="s">
        <v>56</v>
      </c>
      <c r="AH2298" s="41" t="s">
        <v>56</v>
      </c>
      <c r="AI2298" s="41" t="s">
        <v>56</v>
      </c>
      <c r="AJ2298" s="41" t="s">
        <v>160</v>
      </c>
      <c r="AK2298" s="41" t="s">
        <v>56</v>
      </c>
    </row>
    <row r="2299" spans="1:37" s="41" customFormat="1" ht="15.75" hidden="1" thickBot="1" x14ac:dyDescent="0.3">
      <c r="A2299" s="11" t="s">
        <v>697</v>
      </c>
      <c r="B2299" s="12" t="s">
        <v>216</v>
      </c>
      <c r="C2299" s="13" t="s">
        <v>46</v>
      </c>
      <c r="D2299" s="14" t="s">
        <v>47</v>
      </c>
      <c r="E2299" s="13" t="s">
        <v>4717</v>
      </c>
      <c r="F2299" s="4" t="s">
        <v>342</v>
      </c>
      <c r="G2299" s="4" t="s">
        <v>707</v>
      </c>
      <c r="H2299" s="15">
        <v>43184.5</v>
      </c>
      <c r="I2299" s="15">
        <v>43184.75</v>
      </c>
      <c r="J2299" s="131" t="s">
        <v>5635</v>
      </c>
      <c r="K2299" s="45" t="s">
        <v>9</v>
      </c>
      <c r="L2299" s="47" t="s">
        <v>7</v>
      </c>
      <c r="M2299" s="47" t="s">
        <v>56</v>
      </c>
      <c r="N2299" s="9" t="str">
        <f t="shared" si="553"/>
        <v>Minor</v>
      </c>
      <c r="O2299" s="10" t="str">
        <f t="shared" si="554"/>
        <v>Successful</v>
      </c>
      <c r="P2299" s="10" t="str">
        <f t="shared" si="555"/>
        <v>On Time</v>
      </c>
      <c r="Q2299" s="9">
        <f t="shared" si="556"/>
        <v>1</v>
      </c>
      <c r="R2299" s="9">
        <f t="shared" si="557"/>
        <v>1</v>
      </c>
      <c r="S2299" s="9">
        <f t="shared" si="558"/>
        <v>0</v>
      </c>
      <c r="T2299" s="9" t="str">
        <f t="shared" si="559"/>
        <v>March</v>
      </c>
      <c r="U2299" s="40">
        <f t="shared" si="560"/>
        <v>0</v>
      </c>
      <c r="V2299" s="40" t="str">
        <f t="shared" si="561"/>
        <v>Normal</v>
      </c>
      <c r="W2299" s="40">
        <f t="shared" si="562"/>
        <v>0</v>
      </c>
      <c r="X2299" s="40">
        <f t="shared" si="563"/>
        <v>0</v>
      </c>
      <c r="Y2299" s="40">
        <f t="shared" si="564"/>
        <v>0</v>
      </c>
      <c r="Z2299" s="40">
        <f t="shared" si="565"/>
        <v>0</v>
      </c>
      <c r="AA2299" s="40">
        <f t="shared" si="566"/>
        <v>1</v>
      </c>
      <c r="AB2299" s="40">
        <f t="shared" si="567"/>
        <v>0</v>
      </c>
      <c r="AC2299" s="41" t="s">
        <v>238</v>
      </c>
      <c r="AD2299" s="41" t="s">
        <v>5888</v>
      </c>
      <c r="AE2299" s="41" t="s">
        <v>419</v>
      </c>
      <c r="AF2299" s="41" t="s">
        <v>216</v>
      </c>
      <c r="AG2299" s="41" t="s">
        <v>56</v>
      </c>
      <c r="AH2299" s="41" t="s">
        <v>56</v>
      </c>
      <c r="AI2299" s="41" t="s">
        <v>56</v>
      </c>
      <c r="AJ2299" s="41" t="s">
        <v>160</v>
      </c>
      <c r="AK2299" s="41" t="s">
        <v>56</v>
      </c>
    </row>
    <row r="2300" spans="1:37" s="41" customFormat="1" ht="15.75" hidden="1" thickBot="1" x14ac:dyDescent="0.3">
      <c r="A2300" s="11" t="s">
        <v>697</v>
      </c>
      <c r="B2300" s="12" t="s">
        <v>216</v>
      </c>
      <c r="C2300" s="13" t="s">
        <v>46</v>
      </c>
      <c r="D2300" s="14" t="s">
        <v>47</v>
      </c>
      <c r="E2300" s="13" t="s">
        <v>4718</v>
      </c>
      <c r="F2300" s="4" t="s">
        <v>364</v>
      </c>
      <c r="G2300" s="4" t="s">
        <v>489</v>
      </c>
      <c r="H2300" s="15">
        <v>43183.670138888898</v>
      </c>
      <c r="I2300" s="15">
        <v>43184.871527777803</v>
      </c>
      <c r="J2300" s="131" t="s">
        <v>3412</v>
      </c>
      <c r="K2300" s="45" t="s">
        <v>9</v>
      </c>
      <c r="L2300" s="47" t="s">
        <v>7</v>
      </c>
      <c r="M2300" s="47" t="s">
        <v>56</v>
      </c>
      <c r="N2300" s="9" t="str">
        <f t="shared" si="553"/>
        <v>Minor</v>
      </c>
      <c r="O2300" s="10" t="str">
        <f t="shared" si="554"/>
        <v>Successful</v>
      </c>
      <c r="P2300" s="10" t="str">
        <f t="shared" si="555"/>
        <v>On Time</v>
      </c>
      <c r="Q2300" s="9">
        <f t="shared" si="556"/>
        <v>1</v>
      </c>
      <c r="R2300" s="9">
        <f t="shared" si="557"/>
        <v>1</v>
      </c>
      <c r="S2300" s="9">
        <f t="shared" si="558"/>
        <v>0</v>
      </c>
      <c r="T2300" s="9" t="str">
        <f t="shared" si="559"/>
        <v>March</v>
      </c>
      <c r="U2300" s="40">
        <f t="shared" si="560"/>
        <v>0</v>
      </c>
      <c r="V2300" s="40" t="str">
        <f t="shared" si="561"/>
        <v>Normal</v>
      </c>
      <c r="W2300" s="40">
        <f t="shared" si="562"/>
        <v>0</v>
      </c>
      <c r="X2300" s="40">
        <f t="shared" si="563"/>
        <v>0</v>
      </c>
      <c r="Y2300" s="40">
        <f t="shared" si="564"/>
        <v>0</v>
      </c>
      <c r="Z2300" s="40">
        <f t="shared" si="565"/>
        <v>0</v>
      </c>
      <c r="AA2300" s="40">
        <f t="shared" si="566"/>
        <v>1</v>
      </c>
      <c r="AB2300" s="40">
        <f t="shared" si="567"/>
        <v>0</v>
      </c>
      <c r="AC2300" s="41" t="s">
        <v>238</v>
      </c>
      <c r="AD2300" s="41" t="s">
        <v>3960</v>
      </c>
      <c r="AE2300" s="41" t="s">
        <v>429</v>
      </c>
      <c r="AF2300" s="41" t="s">
        <v>216</v>
      </c>
      <c r="AG2300" s="41" t="s">
        <v>56</v>
      </c>
      <c r="AH2300" s="41" t="s">
        <v>56</v>
      </c>
      <c r="AI2300" s="41" t="s">
        <v>56</v>
      </c>
      <c r="AJ2300" s="41" t="s">
        <v>160</v>
      </c>
      <c r="AK2300" s="41" t="s">
        <v>56</v>
      </c>
    </row>
    <row r="2301" spans="1:37" s="41" customFormat="1" ht="15.75" hidden="1" thickBot="1" x14ac:dyDescent="0.3">
      <c r="A2301" s="11" t="s">
        <v>697</v>
      </c>
      <c r="B2301" s="12" t="s">
        <v>216</v>
      </c>
      <c r="C2301" s="13" t="s">
        <v>46</v>
      </c>
      <c r="D2301" s="14" t="s">
        <v>47</v>
      </c>
      <c r="E2301" s="13" t="s">
        <v>4719</v>
      </c>
      <c r="F2301" s="4" t="s">
        <v>364</v>
      </c>
      <c r="G2301" s="4" t="s">
        <v>489</v>
      </c>
      <c r="H2301" s="15">
        <v>43183.871527777803</v>
      </c>
      <c r="I2301" s="15">
        <v>43184.899305555598</v>
      </c>
      <c r="J2301" s="131" t="s">
        <v>5636</v>
      </c>
      <c r="K2301" s="45" t="s">
        <v>9</v>
      </c>
      <c r="L2301" s="47" t="s">
        <v>7</v>
      </c>
      <c r="M2301" s="47" t="s">
        <v>56</v>
      </c>
      <c r="N2301" s="9" t="str">
        <f t="shared" si="553"/>
        <v>Minor</v>
      </c>
      <c r="O2301" s="10" t="str">
        <f t="shared" si="554"/>
        <v>Successful</v>
      </c>
      <c r="P2301" s="10" t="str">
        <f t="shared" si="555"/>
        <v>On Time</v>
      </c>
      <c r="Q2301" s="9">
        <f t="shared" si="556"/>
        <v>1</v>
      </c>
      <c r="R2301" s="9">
        <f t="shared" si="557"/>
        <v>1</v>
      </c>
      <c r="S2301" s="9">
        <f t="shared" si="558"/>
        <v>0</v>
      </c>
      <c r="T2301" s="9" t="str">
        <f t="shared" si="559"/>
        <v>March</v>
      </c>
      <c r="U2301" s="40">
        <f t="shared" si="560"/>
        <v>0</v>
      </c>
      <c r="V2301" s="40" t="str">
        <f t="shared" si="561"/>
        <v>Normal</v>
      </c>
      <c r="W2301" s="40">
        <f t="shared" si="562"/>
        <v>0</v>
      </c>
      <c r="X2301" s="40">
        <f t="shared" si="563"/>
        <v>0</v>
      </c>
      <c r="Y2301" s="40">
        <f t="shared" si="564"/>
        <v>0</v>
      </c>
      <c r="Z2301" s="40">
        <f t="shared" si="565"/>
        <v>0</v>
      </c>
      <c r="AA2301" s="40">
        <f t="shared" si="566"/>
        <v>1</v>
      </c>
      <c r="AB2301" s="40">
        <f t="shared" si="567"/>
        <v>0</v>
      </c>
      <c r="AC2301" s="41" t="s">
        <v>238</v>
      </c>
      <c r="AD2301" s="41" t="s">
        <v>719</v>
      </c>
      <c r="AE2301" s="41" t="s">
        <v>429</v>
      </c>
      <c r="AF2301" s="41" t="s">
        <v>216</v>
      </c>
      <c r="AG2301" s="41" t="s">
        <v>56</v>
      </c>
      <c r="AH2301" s="41" t="s">
        <v>56</v>
      </c>
      <c r="AI2301" s="41" t="s">
        <v>56</v>
      </c>
      <c r="AJ2301" s="41" t="s">
        <v>160</v>
      </c>
      <c r="AK2301" s="41" t="s">
        <v>56</v>
      </c>
    </row>
    <row r="2302" spans="1:37" s="41" customFormat="1" ht="15.75" hidden="1" thickBot="1" x14ac:dyDescent="0.3">
      <c r="A2302" s="11" t="s">
        <v>697</v>
      </c>
      <c r="B2302" s="12" t="s">
        <v>216</v>
      </c>
      <c r="C2302" s="13" t="s">
        <v>46</v>
      </c>
      <c r="D2302" s="14" t="s">
        <v>47</v>
      </c>
      <c r="E2302" s="13" t="s">
        <v>4720</v>
      </c>
      <c r="F2302" s="4" t="s">
        <v>614</v>
      </c>
      <c r="G2302" s="4" t="s">
        <v>700</v>
      </c>
      <c r="H2302" s="15">
        <v>43181.520833333299</v>
      </c>
      <c r="I2302" s="15">
        <v>43184</v>
      </c>
      <c r="J2302" s="131" t="s">
        <v>5637</v>
      </c>
      <c r="K2302" s="45" t="s">
        <v>9</v>
      </c>
      <c r="L2302" s="47" t="s">
        <v>7</v>
      </c>
      <c r="M2302" s="47" t="s">
        <v>56</v>
      </c>
      <c r="N2302" s="9" t="str">
        <f t="shared" si="553"/>
        <v>Minor</v>
      </c>
      <c r="O2302" s="10" t="str">
        <f t="shared" si="554"/>
        <v>Successful</v>
      </c>
      <c r="P2302" s="10" t="str">
        <f t="shared" si="555"/>
        <v>On Time</v>
      </c>
      <c r="Q2302" s="9">
        <f t="shared" si="556"/>
        <v>1</v>
      </c>
      <c r="R2302" s="9">
        <f t="shared" si="557"/>
        <v>1</v>
      </c>
      <c r="S2302" s="9">
        <f t="shared" si="558"/>
        <v>0</v>
      </c>
      <c r="T2302" s="9" t="str">
        <f t="shared" si="559"/>
        <v>March</v>
      </c>
      <c r="U2302" s="40">
        <f t="shared" si="560"/>
        <v>0</v>
      </c>
      <c r="V2302" s="40" t="str">
        <f t="shared" si="561"/>
        <v>Normal</v>
      </c>
      <c r="W2302" s="40">
        <f t="shared" si="562"/>
        <v>0</v>
      </c>
      <c r="X2302" s="40">
        <f t="shared" si="563"/>
        <v>0</v>
      </c>
      <c r="Y2302" s="40">
        <f t="shared" si="564"/>
        <v>0</v>
      </c>
      <c r="Z2302" s="40">
        <f t="shared" si="565"/>
        <v>0</v>
      </c>
      <c r="AA2302" s="40">
        <f t="shared" si="566"/>
        <v>1</v>
      </c>
      <c r="AB2302" s="40">
        <f t="shared" si="567"/>
        <v>0</v>
      </c>
      <c r="AC2302" s="41" t="s">
        <v>238</v>
      </c>
      <c r="AD2302" s="41" t="s">
        <v>554</v>
      </c>
      <c r="AE2302" s="41" t="s">
        <v>351</v>
      </c>
      <c r="AF2302" s="41" t="s">
        <v>216</v>
      </c>
      <c r="AG2302" s="41" t="s">
        <v>56</v>
      </c>
      <c r="AH2302" s="41" t="s">
        <v>56</v>
      </c>
      <c r="AI2302" s="41" t="s">
        <v>56</v>
      </c>
      <c r="AJ2302" s="41" t="s">
        <v>160</v>
      </c>
      <c r="AK2302" s="41" t="s">
        <v>56</v>
      </c>
    </row>
    <row r="2303" spans="1:37" s="41" customFormat="1" ht="15.75" hidden="1" thickBot="1" x14ac:dyDescent="0.3">
      <c r="A2303" s="11" t="s">
        <v>697</v>
      </c>
      <c r="B2303" s="12" t="s">
        <v>216</v>
      </c>
      <c r="C2303" s="13" t="s">
        <v>46</v>
      </c>
      <c r="D2303" s="14" t="s">
        <v>47</v>
      </c>
      <c r="E2303" s="13" t="s">
        <v>4721</v>
      </c>
      <c r="F2303" s="4" t="s">
        <v>614</v>
      </c>
      <c r="G2303" s="4" t="s">
        <v>765</v>
      </c>
      <c r="H2303" s="15">
        <v>43183.75</v>
      </c>
      <c r="I2303" s="15">
        <v>43184.75</v>
      </c>
      <c r="J2303" s="131" t="s">
        <v>5638</v>
      </c>
      <c r="K2303" s="45" t="s">
        <v>9</v>
      </c>
      <c r="L2303" s="47" t="s">
        <v>7</v>
      </c>
      <c r="M2303" s="47" t="s">
        <v>56</v>
      </c>
      <c r="N2303" s="9" t="str">
        <f t="shared" si="553"/>
        <v>Minor</v>
      </c>
      <c r="O2303" s="10" t="str">
        <f t="shared" si="554"/>
        <v>Successful</v>
      </c>
      <c r="P2303" s="10" t="str">
        <f t="shared" si="555"/>
        <v>On Time</v>
      </c>
      <c r="Q2303" s="9">
        <f t="shared" si="556"/>
        <v>1</v>
      </c>
      <c r="R2303" s="9">
        <f t="shared" si="557"/>
        <v>1</v>
      </c>
      <c r="S2303" s="9">
        <f t="shared" si="558"/>
        <v>0</v>
      </c>
      <c r="T2303" s="9" t="str">
        <f t="shared" si="559"/>
        <v>March</v>
      </c>
      <c r="U2303" s="40">
        <f t="shared" si="560"/>
        <v>0</v>
      </c>
      <c r="V2303" s="40" t="str">
        <f t="shared" si="561"/>
        <v>Normal</v>
      </c>
      <c r="W2303" s="40">
        <f t="shared" si="562"/>
        <v>0</v>
      </c>
      <c r="X2303" s="40">
        <f t="shared" si="563"/>
        <v>0</v>
      </c>
      <c r="Y2303" s="40">
        <f t="shared" si="564"/>
        <v>0</v>
      </c>
      <c r="Z2303" s="40">
        <f t="shared" si="565"/>
        <v>0</v>
      </c>
      <c r="AA2303" s="40">
        <f t="shared" si="566"/>
        <v>1</v>
      </c>
      <c r="AB2303" s="40">
        <f t="shared" si="567"/>
        <v>0</v>
      </c>
      <c r="AC2303" s="41" t="s">
        <v>238</v>
      </c>
      <c r="AD2303" s="41" t="s">
        <v>554</v>
      </c>
      <c r="AE2303" s="41" t="s">
        <v>351</v>
      </c>
      <c r="AF2303" s="41" t="s">
        <v>216</v>
      </c>
      <c r="AG2303" s="41" t="s">
        <v>56</v>
      </c>
      <c r="AH2303" s="41" t="s">
        <v>56</v>
      </c>
      <c r="AI2303" s="41" t="s">
        <v>56</v>
      </c>
      <c r="AJ2303" s="41" t="s">
        <v>160</v>
      </c>
      <c r="AK2303" s="41" t="s">
        <v>56</v>
      </c>
    </row>
    <row r="2304" spans="1:37" s="41" customFormat="1" ht="15.75" hidden="1" thickBot="1" x14ac:dyDescent="0.3">
      <c r="A2304" s="11" t="s">
        <v>697</v>
      </c>
      <c r="B2304" s="12" t="s">
        <v>216</v>
      </c>
      <c r="C2304" s="13" t="s">
        <v>46</v>
      </c>
      <c r="D2304" s="14" t="s">
        <v>47</v>
      </c>
      <c r="E2304" s="13" t="s">
        <v>4722</v>
      </c>
      <c r="F2304" s="4" t="s">
        <v>614</v>
      </c>
      <c r="G2304" s="4" t="s">
        <v>700</v>
      </c>
      <c r="H2304" s="15">
        <v>43182.916666666701</v>
      </c>
      <c r="I2304" s="15">
        <v>43184.5</v>
      </c>
      <c r="J2304" s="131" t="s">
        <v>5639</v>
      </c>
      <c r="K2304" s="45" t="s">
        <v>9</v>
      </c>
      <c r="L2304" s="47" t="s">
        <v>7</v>
      </c>
      <c r="M2304" s="47" t="s">
        <v>56</v>
      </c>
      <c r="N2304" s="9" t="str">
        <f t="shared" si="553"/>
        <v>Minor</v>
      </c>
      <c r="O2304" s="10" t="str">
        <f t="shared" si="554"/>
        <v>Successful</v>
      </c>
      <c r="P2304" s="10" t="str">
        <f t="shared" si="555"/>
        <v>On Time</v>
      </c>
      <c r="Q2304" s="9">
        <f t="shared" si="556"/>
        <v>1</v>
      </c>
      <c r="R2304" s="9">
        <f t="shared" si="557"/>
        <v>1</v>
      </c>
      <c r="S2304" s="9">
        <f t="shared" si="558"/>
        <v>0</v>
      </c>
      <c r="T2304" s="9" t="str">
        <f t="shared" si="559"/>
        <v>March</v>
      </c>
      <c r="U2304" s="40">
        <f t="shared" si="560"/>
        <v>0</v>
      </c>
      <c r="V2304" s="40" t="str">
        <f t="shared" si="561"/>
        <v>Normal</v>
      </c>
      <c r="W2304" s="40">
        <f t="shared" si="562"/>
        <v>0</v>
      </c>
      <c r="X2304" s="40">
        <f t="shared" si="563"/>
        <v>0</v>
      </c>
      <c r="Y2304" s="40">
        <f t="shared" si="564"/>
        <v>0</v>
      </c>
      <c r="Z2304" s="40">
        <f t="shared" si="565"/>
        <v>0</v>
      </c>
      <c r="AA2304" s="40">
        <f t="shared" si="566"/>
        <v>1</v>
      </c>
      <c r="AB2304" s="40">
        <f t="shared" si="567"/>
        <v>0</v>
      </c>
      <c r="AC2304" s="41" t="s">
        <v>238</v>
      </c>
      <c r="AD2304" s="41" t="s">
        <v>554</v>
      </c>
      <c r="AE2304" s="41" t="s">
        <v>351</v>
      </c>
      <c r="AF2304" s="41" t="s">
        <v>216</v>
      </c>
      <c r="AG2304" s="41" t="s">
        <v>56</v>
      </c>
      <c r="AH2304" s="41" t="s">
        <v>56</v>
      </c>
      <c r="AI2304" s="41" t="s">
        <v>56</v>
      </c>
      <c r="AJ2304" s="41" t="s">
        <v>160</v>
      </c>
      <c r="AK2304" s="41" t="s">
        <v>56</v>
      </c>
    </row>
    <row r="2305" spans="1:37" s="41" customFormat="1" ht="15.75" hidden="1" thickBot="1" x14ac:dyDescent="0.3">
      <c r="A2305" s="11" t="s">
        <v>697</v>
      </c>
      <c r="B2305" s="12" t="s">
        <v>216</v>
      </c>
      <c r="C2305" s="13" t="s">
        <v>46</v>
      </c>
      <c r="D2305" s="14" t="s">
        <v>47</v>
      </c>
      <c r="E2305" s="13" t="s">
        <v>4723</v>
      </c>
      <c r="F2305" s="4" t="s">
        <v>614</v>
      </c>
      <c r="G2305" s="4" t="s">
        <v>4956</v>
      </c>
      <c r="H2305" s="15">
        <v>43182.75</v>
      </c>
      <c r="I2305" s="15">
        <v>43182.916666666701</v>
      </c>
      <c r="J2305" s="131" t="s">
        <v>5640</v>
      </c>
      <c r="K2305" s="45" t="s">
        <v>9</v>
      </c>
      <c r="L2305" s="47" t="s">
        <v>7</v>
      </c>
      <c r="M2305" s="47" t="s">
        <v>56</v>
      </c>
      <c r="N2305" s="9" t="str">
        <f t="shared" si="553"/>
        <v>Minor</v>
      </c>
      <c r="O2305" s="10" t="str">
        <f t="shared" si="554"/>
        <v>Successful</v>
      </c>
      <c r="P2305" s="10" t="str">
        <f t="shared" si="555"/>
        <v>On Time</v>
      </c>
      <c r="Q2305" s="9">
        <f t="shared" si="556"/>
        <v>1</v>
      </c>
      <c r="R2305" s="9">
        <f t="shared" si="557"/>
        <v>1</v>
      </c>
      <c r="S2305" s="9">
        <f t="shared" si="558"/>
        <v>0</v>
      </c>
      <c r="T2305" s="9" t="str">
        <f t="shared" si="559"/>
        <v>March</v>
      </c>
      <c r="U2305" s="40">
        <f t="shared" si="560"/>
        <v>0</v>
      </c>
      <c r="V2305" s="40" t="str">
        <f t="shared" si="561"/>
        <v>Normal</v>
      </c>
      <c r="W2305" s="40">
        <f t="shared" si="562"/>
        <v>0</v>
      </c>
      <c r="X2305" s="40">
        <f t="shared" si="563"/>
        <v>0</v>
      </c>
      <c r="Y2305" s="40">
        <f t="shared" si="564"/>
        <v>0</v>
      </c>
      <c r="Z2305" s="40">
        <f t="shared" si="565"/>
        <v>0</v>
      </c>
      <c r="AA2305" s="40">
        <f t="shared" si="566"/>
        <v>1</v>
      </c>
      <c r="AB2305" s="40">
        <f t="shared" si="567"/>
        <v>0</v>
      </c>
      <c r="AC2305" s="41" t="s">
        <v>238</v>
      </c>
      <c r="AD2305" s="41" t="s">
        <v>280</v>
      </c>
      <c r="AE2305" s="41" t="s">
        <v>351</v>
      </c>
      <c r="AF2305" s="41" t="s">
        <v>216</v>
      </c>
      <c r="AG2305" s="41" t="s">
        <v>56</v>
      </c>
      <c r="AH2305" s="41" t="s">
        <v>56</v>
      </c>
      <c r="AI2305" s="41" t="s">
        <v>56</v>
      </c>
      <c r="AJ2305" s="41" t="s">
        <v>160</v>
      </c>
      <c r="AK2305" s="41" t="s">
        <v>56</v>
      </c>
    </row>
    <row r="2306" spans="1:37" s="41" customFormat="1" ht="15.75" hidden="1" thickBot="1" x14ac:dyDescent="0.3">
      <c r="A2306" s="11" t="s">
        <v>697</v>
      </c>
      <c r="B2306" s="12" t="s">
        <v>216</v>
      </c>
      <c r="C2306" s="13" t="s">
        <v>46</v>
      </c>
      <c r="D2306" s="14" t="s">
        <v>47</v>
      </c>
      <c r="E2306" s="13" t="s">
        <v>4724</v>
      </c>
      <c r="F2306" s="4" t="s">
        <v>617</v>
      </c>
      <c r="G2306" s="4" t="s">
        <v>3160</v>
      </c>
      <c r="H2306" s="15">
        <v>43182.708333333299</v>
      </c>
      <c r="I2306" s="15">
        <v>43183.25</v>
      </c>
      <c r="J2306" s="131" t="s">
        <v>5641</v>
      </c>
      <c r="K2306" s="45" t="s">
        <v>9</v>
      </c>
      <c r="L2306" s="47" t="s">
        <v>7</v>
      </c>
      <c r="M2306" s="47" t="s">
        <v>56</v>
      </c>
      <c r="N2306" s="9" t="str">
        <f t="shared" si="553"/>
        <v>Minor</v>
      </c>
      <c r="O2306" s="10" t="str">
        <f t="shared" si="554"/>
        <v>Successful</v>
      </c>
      <c r="P2306" s="10" t="str">
        <f t="shared" si="555"/>
        <v>On Time</v>
      </c>
      <c r="Q2306" s="9">
        <f t="shared" si="556"/>
        <v>1</v>
      </c>
      <c r="R2306" s="9">
        <f t="shared" si="557"/>
        <v>1</v>
      </c>
      <c r="S2306" s="9">
        <f t="shared" si="558"/>
        <v>0</v>
      </c>
      <c r="T2306" s="9" t="str">
        <f t="shared" si="559"/>
        <v>March</v>
      </c>
      <c r="U2306" s="40">
        <f t="shared" si="560"/>
        <v>0</v>
      </c>
      <c r="V2306" s="40" t="str">
        <f t="shared" si="561"/>
        <v>Normal</v>
      </c>
      <c r="W2306" s="40">
        <f t="shared" si="562"/>
        <v>0</v>
      </c>
      <c r="X2306" s="40">
        <f t="shared" si="563"/>
        <v>0</v>
      </c>
      <c r="Y2306" s="40">
        <f t="shared" si="564"/>
        <v>0</v>
      </c>
      <c r="Z2306" s="40">
        <f t="shared" si="565"/>
        <v>0</v>
      </c>
      <c r="AA2306" s="40">
        <f t="shared" si="566"/>
        <v>1</v>
      </c>
      <c r="AB2306" s="40">
        <f t="shared" si="567"/>
        <v>0</v>
      </c>
      <c r="AC2306" s="41" t="s">
        <v>238</v>
      </c>
      <c r="AD2306" s="41" t="s">
        <v>280</v>
      </c>
      <c r="AE2306" s="41" t="s">
        <v>425</v>
      </c>
      <c r="AF2306" s="41" t="s">
        <v>216</v>
      </c>
      <c r="AG2306" s="41" t="s">
        <v>56</v>
      </c>
      <c r="AH2306" s="41" t="s">
        <v>56</v>
      </c>
      <c r="AI2306" s="41" t="s">
        <v>56</v>
      </c>
      <c r="AJ2306" s="41" t="s">
        <v>160</v>
      </c>
      <c r="AK2306" s="41" t="s">
        <v>56</v>
      </c>
    </row>
    <row r="2307" spans="1:37" s="41" customFormat="1" ht="15.75" hidden="1" thickBot="1" x14ac:dyDescent="0.3">
      <c r="A2307" s="11" t="s">
        <v>697</v>
      </c>
      <c r="B2307" s="12" t="s">
        <v>216</v>
      </c>
      <c r="C2307" s="13" t="s">
        <v>46</v>
      </c>
      <c r="D2307" s="14" t="s">
        <v>47</v>
      </c>
      <c r="E2307" s="13" t="s">
        <v>4725</v>
      </c>
      <c r="F2307" s="4" t="s">
        <v>152</v>
      </c>
      <c r="G2307" s="4" t="s">
        <v>725</v>
      </c>
      <c r="H2307" s="15">
        <v>43184.625</v>
      </c>
      <c r="I2307" s="15">
        <v>43184.666666666701</v>
      </c>
      <c r="J2307" s="131" t="s">
        <v>5642</v>
      </c>
      <c r="K2307" s="45" t="s">
        <v>9</v>
      </c>
      <c r="L2307" s="47" t="s">
        <v>7</v>
      </c>
      <c r="M2307" s="47" t="s">
        <v>56</v>
      </c>
      <c r="N2307" s="9" t="str">
        <f t="shared" si="553"/>
        <v>Minor</v>
      </c>
      <c r="O2307" s="10" t="str">
        <f t="shared" si="554"/>
        <v>Successful</v>
      </c>
      <c r="P2307" s="10" t="str">
        <f t="shared" si="555"/>
        <v>On Time</v>
      </c>
      <c r="Q2307" s="9">
        <f t="shared" si="556"/>
        <v>1</v>
      </c>
      <c r="R2307" s="9">
        <f t="shared" si="557"/>
        <v>1</v>
      </c>
      <c r="S2307" s="9">
        <f t="shared" si="558"/>
        <v>0</v>
      </c>
      <c r="T2307" s="9" t="str">
        <f t="shared" si="559"/>
        <v>March</v>
      </c>
      <c r="U2307" s="40">
        <f t="shared" si="560"/>
        <v>0</v>
      </c>
      <c r="V2307" s="40" t="str">
        <f t="shared" si="561"/>
        <v>Normal</v>
      </c>
      <c r="W2307" s="40">
        <f t="shared" si="562"/>
        <v>0</v>
      </c>
      <c r="X2307" s="40">
        <f t="shared" si="563"/>
        <v>0</v>
      </c>
      <c r="Y2307" s="40">
        <f t="shared" si="564"/>
        <v>0</v>
      </c>
      <c r="Z2307" s="40">
        <f t="shared" si="565"/>
        <v>0</v>
      </c>
      <c r="AA2307" s="40">
        <f t="shared" si="566"/>
        <v>1</v>
      </c>
      <c r="AB2307" s="40">
        <f t="shared" si="567"/>
        <v>0</v>
      </c>
      <c r="AC2307" s="41" t="s">
        <v>238</v>
      </c>
      <c r="AD2307" s="41" t="s">
        <v>296</v>
      </c>
      <c r="AE2307" s="41" t="s">
        <v>121</v>
      </c>
      <c r="AF2307" s="41" t="s">
        <v>322</v>
      </c>
      <c r="AG2307" s="41" t="s">
        <v>56</v>
      </c>
      <c r="AH2307" s="41" t="s">
        <v>56</v>
      </c>
      <c r="AI2307" s="41" t="s">
        <v>56</v>
      </c>
      <c r="AJ2307" s="41" t="s">
        <v>160</v>
      </c>
      <c r="AK2307" s="41" t="s">
        <v>56</v>
      </c>
    </row>
    <row r="2308" spans="1:37" s="41" customFormat="1" ht="15.75" hidden="1" thickBot="1" x14ac:dyDescent="0.3">
      <c r="A2308" s="11" t="s">
        <v>359</v>
      </c>
      <c r="B2308" s="12" t="s">
        <v>216</v>
      </c>
      <c r="C2308" s="13" t="s">
        <v>52</v>
      </c>
      <c r="D2308" s="14" t="s">
        <v>47</v>
      </c>
      <c r="E2308" s="13" t="s">
        <v>4726</v>
      </c>
      <c r="F2308" s="4" t="s">
        <v>158</v>
      </c>
      <c r="G2308" s="4" t="s">
        <v>243</v>
      </c>
      <c r="H2308" s="15">
        <v>43184.291666666664</v>
      </c>
      <c r="I2308" s="15">
        <v>43184.416666666664</v>
      </c>
      <c r="J2308" s="131" t="s">
        <v>5643</v>
      </c>
      <c r="K2308" s="45" t="s">
        <v>9</v>
      </c>
      <c r="L2308" s="47" t="s">
        <v>7</v>
      </c>
      <c r="M2308" s="47" t="s">
        <v>56</v>
      </c>
      <c r="N2308" s="9" t="str">
        <f t="shared" ref="N2308:N2371" si="568">VLOOKUP(C2308,CBI,2,FALSE)</f>
        <v>Standard</v>
      </c>
      <c r="O2308" s="10" t="str">
        <f t="shared" ref="O2308:O2371" si="569">VLOOKUP(K2308,Exitoso,2,FALSE)</f>
        <v>Successful</v>
      </c>
      <c r="P2308" s="10" t="str">
        <f t="shared" ref="P2308:P2371" si="570">VLOOKUP(L2308,EnTiempo,2,FALSE)</f>
        <v>On Time</v>
      </c>
      <c r="Q2308" s="9">
        <f t="shared" ref="Q2308:Q2371" si="571">IF(OR(K2308="Successful",K2308="Exitoso"),1,IF(OR(K2308="Not Successful",K2308="No exitoso",K2308="Fallido"),0," "))</f>
        <v>1</v>
      </c>
      <c r="R2308" s="9">
        <f t="shared" ref="R2308:R2371" si="572">IF(OR(L2308="On Time",L2308="En tiempo"),1,IF(OR(L2308="Out of Time",L2308="Fuera de Tiempo"),0," "))</f>
        <v>1</v>
      </c>
      <c r="S2308" s="9">
        <f t="shared" ref="S2308:S2371" si="573">IF(M2308="NO",0,1)</f>
        <v>0</v>
      </c>
      <c r="T2308" s="9" t="str">
        <f t="shared" ref="T2308:T2371" si="574">VLOOKUP(MONTH(I2308),Meses,2,FALSE)</f>
        <v>March</v>
      </c>
      <c r="U2308" s="40">
        <f t="shared" ref="U2308:U2371" si="575">IF(ISERROR(FIND("SLT",J2308,1)),0,1)</f>
        <v>0</v>
      </c>
      <c r="V2308" s="40" t="str">
        <f t="shared" ref="V2308:V2371" si="576">IF(D2308="emergency","Emergency",IF(ISERROR(FIND("SLT",J2308,1)),"Normal","SLT"))</f>
        <v>Normal</v>
      </c>
      <c r="W2308" s="40">
        <f t="shared" ref="W2308:W2371" si="577">IF(V2308="Emergency",1,0)</f>
        <v>0</v>
      </c>
      <c r="X2308" s="40">
        <f t="shared" ref="X2308:X2371" si="578">IF(AG2308="Si",1,0)</f>
        <v>0</v>
      </c>
      <c r="Y2308" s="40">
        <f t="shared" ref="Y2308:Y2371" si="579">IF(AH2308="Si",1,0)</f>
        <v>0</v>
      </c>
      <c r="Z2308" s="40">
        <f t="shared" ref="Z2308:Z2371" si="580">IF(AI2308="Si",1,0)</f>
        <v>0</v>
      </c>
      <c r="AA2308" s="40">
        <f t="shared" ref="AA2308:AA2371" si="581">IF(AJ2308="Si",1,0)</f>
        <v>1</v>
      </c>
      <c r="AB2308" s="40">
        <f t="shared" ref="AB2308:AB2371" si="582">IF(AK2308="Si",1,0)</f>
        <v>0</v>
      </c>
      <c r="AC2308" s="41" t="s">
        <v>823</v>
      </c>
      <c r="AD2308" s="41" t="s">
        <v>283</v>
      </c>
      <c r="AE2308" s="41" t="s">
        <v>121</v>
      </c>
      <c r="AF2308" s="41" t="s">
        <v>322</v>
      </c>
      <c r="AG2308" s="41" t="s">
        <v>56</v>
      </c>
      <c r="AH2308" s="41" t="s">
        <v>56</v>
      </c>
      <c r="AI2308" s="41" t="s">
        <v>56</v>
      </c>
      <c r="AJ2308" s="41" t="s">
        <v>160</v>
      </c>
      <c r="AK2308" s="41" t="s">
        <v>56</v>
      </c>
    </row>
    <row r="2309" spans="1:37" s="41" customFormat="1" ht="15.75" hidden="1" thickBot="1" x14ac:dyDescent="0.3">
      <c r="A2309" s="11" t="s">
        <v>359</v>
      </c>
      <c r="B2309" s="12" t="s">
        <v>216</v>
      </c>
      <c r="C2309" s="13" t="s">
        <v>52</v>
      </c>
      <c r="D2309" s="14" t="s">
        <v>47</v>
      </c>
      <c r="E2309" s="13" t="s">
        <v>4727</v>
      </c>
      <c r="F2309" s="4" t="s">
        <v>158</v>
      </c>
      <c r="G2309" s="4" t="s">
        <v>243</v>
      </c>
      <c r="H2309" s="15">
        <v>43184.5</v>
      </c>
      <c r="I2309" s="15">
        <v>43184.625</v>
      </c>
      <c r="J2309" s="131" t="s">
        <v>5644</v>
      </c>
      <c r="K2309" s="45" t="s">
        <v>9</v>
      </c>
      <c r="L2309" s="47" t="s">
        <v>7</v>
      </c>
      <c r="M2309" s="47" t="s">
        <v>56</v>
      </c>
      <c r="N2309" s="9" t="str">
        <f t="shared" si="568"/>
        <v>Standard</v>
      </c>
      <c r="O2309" s="10" t="str">
        <f t="shared" si="569"/>
        <v>Successful</v>
      </c>
      <c r="P2309" s="10" t="str">
        <f t="shared" si="570"/>
        <v>On Time</v>
      </c>
      <c r="Q2309" s="9">
        <f t="shared" si="571"/>
        <v>1</v>
      </c>
      <c r="R2309" s="9">
        <f t="shared" si="572"/>
        <v>1</v>
      </c>
      <c r="S2309" s="9">
        <f t="shared" si="573"/>
        <v>0</v>
      </c>
      <c r="T2309" s="9" t="str">
        <f t="shared" si="574"/>
        <v>March</v>
      </c>
      <c r="U2309" s="40">
        <f t="shared" si="575"/>
        <v>0</v>
      </c>
      <c r="V2309" s="40" t="str">
        <f t="shared" si="576"/>
        <v>Normal</v>
      </c>
      <c r="W2309" s="40">
        <f t="shared" si="577"/>
        <v>0</v>
      </c>
      <c r="X2309" s="40">
        <f t="shared" si="578"/>
        <v>0</v>
      </c>
      <c r="Y2309" s="40">
        <f t="shared" si="579"/>
        <v>0</v>
      </c>
      <c r="Z2309" s="40">
        <f t="shared" si="580"/>
        <v>0</v>
      </c>
      <c r="AA2309" s="40">
        <f t="shared" si="581"/>
        <v>1</v>
      </c>
      <c r="AB2309" s="40">
        <f t="shared" si="582"/>
        <v>0</v>
      </c>
      <c r="AC2309" s="41" t="s">
        <v>823</v>
      </c>
      <c r="AD2309" s="41" t="s">
        <v>283</v>
      </c>
      <c r="AE2309" s="41" t="s">
        <v>121</v>
      </c>
      <c r="AF2309" s="41" t="s">
        <v>322</v>
      </c>
      <c r="AG2309" s="41" t="s">
        <v>56</v>
      </c>
      <c r="AH2309" s="41" t="s">
        <v>56</v>
      </c>
      <c r="AI2309" s="41" t="s">
        <v>56</v>
      </c>
      <c r="AJ2309" s="41" t="s">
        <v>160</v>
      </c>
      <c r="AK2309" s="41" t="s">
        <v>56</v>
      </c>
    </row>
    <row r="2310" spans="1:37" s="41" customFormat="1" ht="15.75" hidden="1" thickBot="1" x14ac:dyDescent="0.3">
      <c r="A2310" s="11" t="s">
        <v>50</v>
      </c>
      <c r="B2310" s="12" t="s">
        <v>216</v>
      </c>
      <c r="C2310" s="13" t="s">
        <v>46</v>
      </c>
      <c r="D2310" s="14" t="s">
        <v>47</v>
      </c>
      <c r="E2310" s="13" t="s">
        <v>4728</v>
      </c>
      <c r="F2310" s="4" t="s">
        <v>309</v>
      </c>
      <c r="G2310" s="4" t="s">
        <v>360</v>
      </c>
      <c r="H2310" s="15">
        <v>43184.020833333336</v>
      </c>
      <c r="I2310" s="15">
        <v>43184.1875</v>
      </c>
      <c r="J2310" s="131" t="s">
        <v>5645</v>
      </c>
      <c r="K2310" s="45" t="s">
        <v>9</v>
      </c>
      <c r="L2310" s="47" t="s">
        <v>7</v>
      </c>
      <c r="M2310" s="47" t="s">
        <v>56</v>
      </c>
      <c r="N2310" s="9" t="str">
        <f t="shared" si="568"/>
        <v>Minor</v>
      </c>
      <c r="O2310" s="10" t="str">
        <f t="shared" si="569"/>
        <v>Successful</v>
      </c>
      <c r="P2310" s="10" t="str">
        <f t="shared" si="570"/>
        <v>On Time</v>
      </c>
      <c r="Q2310" s="9">
        <f t="shared" si="571"/>
        <v>1</v>
      </c>
      <c r="R2310" s="9">
        <f t="shared" si="572"/>
        <v>1</v>
      </c>
      <c r="S2310" s="9">
        <f t="shared" si="573"/>
        <v>0</v>
      </c>
      <c r="T2310" s="9" t="str">
        <f t="shared" si="574"/>
        <v>March</v>
      </c>
      <c r="U2310" s="40">
        <f t="shared" si="575"/>
        <v>0</v>
      </c>
      <c r="V2310" s="40" t="str">
        <f t="shared" si="576"/>
        <v>Normal</v>
      </c>
      <c r="W2310" s="40">
        <f t="shared" si="577"/>
        <v>0</v>
      </c>
      <c r="X2310" s="40">
        <f t="shared" si="578"/>
        <v>0</v>
      </c>
      <c r="Y2310" s="40">
        <f t="shared" si="579"/>
        <v>0</v>
      </c>
      <c r="Z2310" s="40">
        <f t="shared" si="580"/>
        <v>0</v>
      </c>
      <c r="AA2310" s="40">
        <f t="shared" si="581"/>
        <v>1</v>
      </c>
      <c r="AB2310" s="40">
        <f t="shared" si="582"/>
        <v>0</v>
      </c>
      <c r="AC2310" s="41" t="s">
        <v>132</v>
      </c>
      <c r="AD2310" s="41" t="s">
        <v>463</v>
      </c>
      <c r="AE2310" s="41" t="s">
        <v>227</v>
      </c>
      <c r="AF2310" s="41" t="s">
        <v>216</v>
      </c>
      <c r="AG2310" s="41" t="s">
        <v>56</v>
      </c>
      <c r="AH2310" s="41" t="s">
        <v>56</v>
      </c>
      <c r="AI2310" s="41" t="s">
        <v>56</v>
      </c>
      <c r="AJ2310" s="41" t="s">
        <v>160</v>
      </c>
      <c r="AK2310" s="41" t="s">
        <v>56</v>
      </c>
    </row>
    <row r="2311" spans="1:37" s="41" customFormat="1" ht="15.75" hidden="1" thickBot="1" x14ac:dyDescent="0.3">
      <c r="A2311" s="11" t="s">
        <v>45</v>
      </c>
      <c r="B2311" s="12" t="s">
        <v>216</v>
      </c>
      <c r="C2311" s="13" t="s">
        <v>46</v>
      </c>
      <c r="D2311" s="14" t="s">
        <v>47</v>
      </c>
      <c r="E2311" s="13" t="s">
        <v>4729</v>
      </c>
      <c r="F2311" s="4" t="s">
        <v>158</v>
      </c>
      <c r="G2311" s="4" t="s">
        <v>263</v>
      </c>
      <c r="H2311" s="15">
        <v>43168.333333333336</v>
      </c>
      <c r="I2311" s="15">
        <v>43182.916666666664</v>
      </c>
      <c r="J2311" s="131" t="s">
        <v>5646</v>
      </c>
      <c r="K2311" s="45" t="s">
        <v>9</v>
      </c>
      <c r="L2311" s="47" t="s">
        <v>7</v>
      </c>
      <c r="M2311" s="47" t="s">
        <v>56</v>
      </c>
      <c r="N2311" s="9" t="str">
        <f t="shared" si="568"/>
        <v>Minor</v>
      </c>
      <c r="O2311" s="10" t="str">
        <f t="shared" si="569"/>
        <v>Successful</v>
      </c>
      <c r="P2311" s="10" t="str">
        <f t="shared" si="570"/>
        <v>On Time</v>
      </c>
      <c r="Q2311" s="9">
        <f t="shared" si="571"/>
        <v>1</v>
      </c>
      <c r="R2311" s="9">
        <f t="shared" si="572"/>
        <v>1</v>
      </c>
      <c r="S2311" s="9">
        <f t="shared" si="573"/>
        <v>0</v>
      </c>
      <c r="T2311" s="9" t="str">
        <f t="shared" si="574"/>
        <v>March</v>
      </c>
      <c r="U2311" s="40">
        <f t="shared" si="575"/>
        <v>0</v>
      </c>
      <c r="V2311" s="40" t="str">
        <f t="shared" si="576"/>
        <v>Normal</v>
      </c>
      <c r="W2311" s="40">
        <f t="shared" si="577"/>
        <v>0</v>
      </c>
      <c r="X2311" s="40">
        <f t="shared" si="578"/>
        <v>0</v>
      </c>
      <c r="Y2311" s="40">
        <f t="shared" si="579"/>
        <v>0</v>
      </c>
      <c r="Z2311" s="40">
        <f t="shared" si="580"/>
        <v>0</v>
      </c>
      <c r="AA2311" s="40">
        <f t="shared" si="581"/>
        <v>1</v>
      </c>
      <c r="AB2311" s="40">
        <f t="shared" si="582"/>
        <v>0</v>
      </c>
      <c r="AC2311" s="41" t="s">
        <v>823</v>
      </c>
      <c r="AD2311" s="41" t="s">
        <v>5861</v>
      </c>
      <c r="AE2311" s="41" t="s">
        <v>121</v>
      </c>
      <c r="AF2311" s="41" t="s">
        <v>322</v>
      </c>
      <c r="AG2311" s="41" t="s">
        <v>56</v>
      </c>
      <c r="AH2311" s="41" t="s">
        <v>56</v>
      </c>
      <c r="AI2311" s="41" t="s">
        <v>56</v>
      </c>
      <c r="AJ2311" s="41" t="s">
        <v>160</v>
      </c>
      <c r="AK2311" s="41" t="s">
        <v>56</v>
      </c>
    </row>
    <row r="2312" spans="1:37" s="41" customFormat="1" ht="15.75" hidden="1" thickBot="1" x14ac:dyDescent="0.3">
      <c r="A2312" s="11" t="s">
        <v>50</v>
      </c>
      <c r="B2312" s="12" t="s">
        <v>216</v>
      </c>
      <c r="C2312" s="13" t="s">
        <v>52</v>
      </c>
      <c r="D2312" s="14" t="s">
        <v>47</v>
      </c>
      <c r="E2312" s="13" t="s">
        <v>4730</v>
      </c>
      <c r="F2312" s="4" t="s">
        <v>152</v>
      </c>
      <c r="G2312" s="4" t="s">
        <v>452</v>
      </c>
      <c r="H2312" s="15">
        <v>43184.041666666664</v>
      </c>
      <c r="I2312" s="15">
        <v>43184.229166666664</v>
      </c>
      <c r="J2312" s="131" t="s">
        <v>5647</v>
      </c>
      <c r="K2312" s="45" t="s">
        <v>9</v>
      </c>
      <c r="L2312" s="47" t="s">
        <v>7</v>
      </c>
      <c r="M2312" s="47" t="s">
        <v>56</v>
      </c>
      <c r="N2312" s="9" t="str">
        <f t="shared" si="568"/>
        <v>Standard</v>
      </c>
      <c r="O2312" s="10" t="str">
        <f t="shared" si="569"/>
        <v>Successful</v>
      </c>
      <c r="P2312" s="10" t="str">
        <f t="shared" si="570"/>
        <v>On Time</v>
      </c>
      <c r="Q2312" s="9">
        <f t="shared" si="571"/>
        <v>1</v>
      </c>
      <c r="R2312" s="9">
        <f t="shared" si="572"/>
        <v>1</v>
      </c>
      <c r="S2312" s="9">
        <f t="shared" si="573"/>
        <v>0</v>
      </c>
      <c r="T2312" s="9" t="str">
        <f t="shared" si="574"/>
        <v>March</v>
      </c>
      <c r="U2312" s="40">
        <f t="shared" si="575"/>
        <v>0</v>
      </c>
      <c r="V2312" s="40" t="str">
        <f t="shared" si="576"/>
        <v>Normal</v>
      </c>
      <c r="W2312" s="40">
        <f t="shared" si="577"/>
        <v>0</v>
      </c>
      <c r="X2312" s="40">
        <f t="shared" si="578"/>
        <v>0</v>
      </c>
      <c r="Y2312" s="40">
        <f t="shared" si="579"/>
        <v>0</v>
      </c>
      <c r="Z2312" s="40">
        <f t="shared" si="580"/>
        <v>0</v>
      </c>
      <c r="AA2312" s="40">
        <f t="shared" si="581"/>
        <v>1</v>
      </c>
      <c r="AB2312" s="40">
        <f t="shared" si="582"/>
        <v>0</v>
      </c>
      <c r="AC2312" s="41" t="s">
        <v>132</v>
      </c>
      <c r="AD2312" s="41" t="s">
        <v>283</v>
      </c>
      <c r="AE2312" s="41" t="s">
        <v>121</v>
      </c>
      <c r="AF2312" s="41" t="s">
        <v>322</v>
      </c>
      <c r="AG2312" s="41" t="s">
        <v>56</v>
      </c>
      <c r="AH2312" s="41" t="s">
        <v>56</v>
      </c>
      <c r="AI2312" s="41" t="s">
        <v>56</v>
      </c>
      <c r="AJ2312" s="41" t="s">
        <v>160</v>
      </c>
      <c r="AK2312" s="41" t="s">
        <v>56</v>
      </c>
    </row>
    <row r="2313" spans="1:37" s="41" customFormat="1" ht="15.75" hidden="1" thickBot="1" x14ac:dyDescent="0.3">
      <c r="A2313" s="11" t="s">
        <v>50</v>
      </c>
      <c r="B2313" s="12" t="s">
        <v>216</v>
      </c>
      <c r="C2313" s="13" t="s">
        <v>52</v>
      </c>
      <c r="D2313" s="14" t="s">
        <v>47</v>
      </c>
      <c r="E2313" s="13" t="s">
        <v>4731</v>
      </c>
      <c r="F2313" s="4" t="s">
        <v>152</v>
      </c>
      <c r="G2313" s="4" t="s">
        <v>452</v>
      </c>
      <c r="H2313" s="15">
        <v>43184.041666666664</v>
      </c>
      <c r="I2313" s="15">
        <v>43184.229166666664</v>
      </c>
      <c r="J2313" s="131" t="s">
        <v>5648</v>
      </c>
      <c r="K2313" s="45" t="s">
        <v>9</v>
      </c>
      <c r="L2313" s="47" t="s">
        <v>7</v>
      </c>
      <c r="M2313" s="47" t="s">
        <v>56</v>
      </c>
      <c r="N2313" s="9" t="str">
        <f t="shared" si="568"/>
        <v>Standard</v>
      </c>
      <c r="O2313" s="10" t="str">
        <f t="shared" si="569"/>
        <v>Successful</v>
      </c>
      <c r="P2313" s="10" t="str">
        <f t="shared" si="570"/>
        <v>On Time</v>
      </c>
      <c r="Q2313" s="9">
        <f t="shared" si="571"/>
        <v>1</v>
      </c>
      <c r="R2313" s="9">
        <f t="shared" si="572"/>
        <v>1</v>
      </c>
      <c r="S2313" s="9">
        <f t="shared" si="573"/>
        <v>0</v>
      </c>
      <c r="T2313" s="9" t="str">
        <f t="shared" si="574"/>
        <v>March</v>
      </c>
      <c r="U2313" s="40">
        <f t="shared" si="575"/>
        <v>0</v>
      </c>
      <c r="V2313" s="40" t="str">
        <f t="shared" si="576"/>
        <v>Normal</v>
      </c>
      <c r="W2313" s="40">
        <f t="shared" si="577"/>
        <v>0</v>
      </c>
      <c r="X2313" s="40">
        <f t="shared" si="578"/>
        <v>0</v>
      </c>
      <c r="Y2313" s="40">
        <f t="shared" si="579"/>
        <v>0</v>
      </c>
      <c r="Z2313" s="40">
        <f t="shared" si="580"/>
        <v>0</v>
      </c>
      <c r="AA2313" s="40">
        <f t="shared" si="581"/>
        <v>1</v>
      </c>
      <c r="AB2313" s="40">
        <f t="shared" si="582"/>
        <v>0</v>
      </c>
      <c r="AC2313" s="41" t="s">
        <v>132</v>
      </c>
      <c r="AD2313" s="41" t="s">
        <v>283</v>
      </c>
      <c r="AE2313" s="41" t="s">
        <v>121</v>
      </c>
      <c r="AF2313" s="41" t="s">
        <v>322</v>
      </c>
      <c r="AG2313" s="41" t="s">
        <v>56</v>
      </c>
      <c r="AH2313" s="41" t="s">
        <v>56</v>
      </c>
      <c r="AI2313" s="41" t="s">
        <v>56</v>
      </c>
      <c r="AJ2313" s="41" t="s">
        <v>160</v>
      </c>
      <c r="AK2313" s="41" t="s">
        <v>56</v>
      </c>
    </row>
    <row r="2314" spans="1:37" s="41" customFormat="1" ht="15.75" hidden="1" thickBot="1" x14ac:dyDescent="0.3">
      <c r="A2314" s="11" t="s">
        <v>45</v>
      </c>
      <c r="B2314" s="12" t="s">
        <v>216</v>
      </c>
      <c r="C2314" s="13" t="s">
        <v>46</v>
      </c>
      <c r="D2314" s="14" t="s">
        <v>47</v>
      </c>
      <c r="E2314" s="13" t="s">
        <v>4732</v>
      </c>
      <c r="F2314" s="4" t="s">
        <v>158</v>
      </c>
      <c r="G2314" s="4" t="s">
        <v>263</v>
      </c>
      <c r="H2314" s="15">
        <v>43168.333333333336</v>
      </c>
      <c r="I2314" s="15">
        <v>43182.916666666664</v>
      </c>
      <c r="J2314" s="131" t="s">
        <v>5649</v>
      </c>
      <c r="K2314" s="45" t="s">
        <v>9</v>
      </c>
      <c r="L2314" s="47" t="s">
        <v>7</v>
      </c>
      <c r="M2314" s="47" t="s">
        <v>56</v>
      </c>
      <c r="N2314" s="9" t="str">
        <f t="shared" si="568"/>
        <v>Minor</v>
      </c>
      <c r="O2314" s="10" t="str">
        <f t="shared" si="569"/>
        <v>Successful</v>
      </c>
      <c r="P2314" s="10" t="str">
        <f t="shared" si="570"/>
        <v>On Time</v>
      </c>
      <c r="Q2314" s="9">
        <f t="shared" si="571"/>
        <v>1</v>
      </c>
      <c r="R2314" s="9">
        <f t="shared" si="572"/>
        <v>1</v>
      </c>
      <c r="S2314" s="9">
        <f t="shared" si="573"/>
        <v>0</v>
      </c>
      <c r="T2314" s="9" t="str">
        <f t="shared" si="574"/>
        <v>March</v>
      </c>
      <c r="U2314" s="40">
        <f t="shared" si="575"/>
        <v>0</v>
      </c>
      <c r="V2314" s="40" t="str">
        <f t="shared" si="576"/>
        <v>Normal</v>
      </c>
      <c r="W2314" s="40">
        <f t="shared" si="577"/>
        <v>0</v>
      </c>
      <c r="X2314" s="40">
        <f t="shared" si="578"/>
        <v>0</v>
      </c>
      <c r="Y2314" s="40">
        <f t="shared" si="579"/>
        <v>0</v>
      </c>
      <c r="Z2314" s="40">
        <f t="shared" si="580"/>
        <v>0</v>
      </c>
      <c r="AA2314" s="40">
        <f t="shared" si="581"/>
        <v>1</v>
      </c>
      <c r="AB2314" s="40">
        <f t="shared" si="582"/>
        <v>0</v>
      </c>
      <c r="AC2314" s="41" t="s">
        <v>823</v>
      </c>
      <c r="AD2314" s="41" t="s">
        <v>280</v>
      </c>
      <c r="AE2314" s="41" t="s">
        <v>121</v>
      </c>
      <c r="AF2314" s="41" t="s">
        <v>322</v>
      </c>
      <c r="AG2314" s="41" t="s">
        <v>56</v>
      </c>
      <c r="AH2314" s="41" t="s">
        <v>56</v>
      </c>
      <c r="AI2314" s="41" t="s">
        <v>56</v>
      </c>
      <c r="AJ2314" s="41" t="s">
        <v>160</v>
      </c>
      <c r="AK2314" s="41" t="s">
        <v>56</v>
      </c>
    </row>
    <row r="2315" spans="1:37" s="41" customFormat="1" ht="15.75" hidden="1" thickBot="1" x14ac:dyDescent="0.3">
      <c r="A2315" s="11" t="s">
        <v>239</v>
      </c>
      <c r="B2315" s="12" t="s">
        <v>216</v>
      </c>
      <c r="C2315" s="13" t="s">
        <v>46</v>
      </c>
      <c r="D2315" s="14" t="s">
        <v>47</v>
      </c>
      <c r="E2315" s="13" t="s">
        <v>4733</v>
      </c>
      <c r="F2315" s="4" t="s">
        <v>328</v>
      </c>
      <c r="G2315" s="4" t="s">
        <v>4957</v>
      </c>
      <c r="H2315" s="15">
        <v>43170</v>
      </c>
      <c r="I2315" s="15">
        <v>43182.916666666664</v>
      </c>
      <c r="J2315" s="131" t="s">
        <v>5650</v>
      </c>
      <c r="K2315" s="45" t="s">
        <v>9</v>
      </c>
      <c r="L2315" s="47" t="s">
        <v>7</v>
      </c>
      <c r="M2315" s="47" t="s">
        <v>56</v>
      </c>
      <c r="N2315" s="9" t="str">
        <f t="shared" si="568"/>
        <v>Minor</v>
      </c>
      <c r="O2315" s="10" t="str">
        <f t="shared" si="569"/>
        <v>Successful</v>
      </c>
      <c r="P2315" s="10" t="str">
        <f t="shared" si="570"/>
        <v>On Time</v>
      </c>
      <c r="Q2315" s="9">
        <f t="shared" si="571"/>
        <v>1</v>
      </c>
      <c r="R2315" s="9">
        <f t="shared" si="572"/>
        <v>1</v>
      </c>
      <c r="S2315" s="9">
        <f t="shared" si="573"/>
        <v>0</v>
      </c>
      <c r="T2315" s="9" t="str">
        <f t="shared" si="574"/>
        <v>March</v>
      </c>
      <c r="U2315" s="40">
        <f t="shared" si="575"/>
        <v>0</v>
      </c>
      <c r="V2315" s="40" t="str">
        <f t="shared" si="576"/>
        <v>Normal</v>
      </c>
      <c r="W2315" s="40">
        <f t="shared" si="577"/>
        <v>0</v>
      </c>
      <c r="X2315" s="40">
        <f t="shared" si="578"/>
        <v>0</v>
      </c>
      <c r="Y2315" s="40">
        <f t="shared" si="579"/>
        <v>0</v>
      </c>
      <c r="Z2315" s="40">
        <f t="shared" si="580"/>
        <v>0</v>
      </c>
      <c r="AA2315" s="40">
        <f t="shared" si="581"/>
        <v>1</v>
      </c>
      <c r="AB2315" s="40">
        <f t="shared" si="582"/>
        <v>0</v>
      </c>
      <c r="AC2315" s="41" t="s">
        <v>537</v>
      </c>
      <c r="AD2315" s="41" t="s">
        <v>5858</v>
      </c>
      <c r="AE2315" s="41" t="s">
        <v>424</v>
      </c>
      <c r="AF2315" s="41" t="s">
        <v>216</v>
      </c>
      <c r="AG2315" s="41" t="s">
        <v>56</v>
      </c>
      <c r="AH2315" s="41" t="s">
        <v>56</v>
      </c>
      <c r="AI2315" s="41" t="s">
        <v>56</v>
      </c>
      <c r="AJ2315" s="41" t="s">
        <v>160</v>
      </c>
      <c r="AK2315" s="41" t="s">
        <v>56</v>
      </c>
    </row>
    <row r="2316" spans="1:37" s="41" customFormat="1" ht="15.75" hidden="1" thickBot="1" x14ac:dyDescent="0.3">
      <c r="A2316" s="11" t="s">
        <v>697</v>
      </c>
      <c r="B2316" s="12" t="s">
        <v>216</v>
      </c>
      <c r="C2316" s="13" t="s">
        <v>46</v>
      </c>
      <c r="D2316" s="14" t="s">
        <v>47</v>
      </c>
      <c r="E2316" s="13" t="s">
        <v>4734</v>
      </c>
      <c r="F2316" s="4" t="s">
        <v>614</v>
      </c>
      <c r="G2316" s="4" t="s">
        <v>700</v>
      </c>
      <c r="H2316" s="15">
        <v>43165.708333333336</v>
      </c>
      <c r="I2316" s="15">
        <v>43182.708333333336</v>
      </c>
      <c r="J2316" s="131" t="s">
        <v>5651</v>
      </c>
      <c r="K2316" s="45" t="s">
        <v>9</v>
      </c>
      <c r="L2316" s="47" t="s">
        <v>7</v>
      </c>
      <c r="M2316" s="47" t="s">
        <v>56</v>
      </c>
      <c r="N2316" s="9" t="str">
        <f t="shared" si="568"/>
        <v>Minor</v>
      </c>
      <c r="O2316" s="10" t="str">
        <f t="shared" si="569"/>
        <v>Successful</v>
      </c>
      <c r="P2316" s="10" t="str">
        <f t="shared" si="570"/>
        <v>On Time</v>
      </c>
      <c r="Q2316" s="9">
        <f t="shared" si="571"/>
        <v>1</v>
      </c>
      <c r="R2316" s="9">
        <f t="shared" si="572"/>
        <v>1</v>
      </c>
      <c r="S2316" s="9">
        <f t="shared" si="573"/>
        <v>0</v>
      </c>
      <c r="T2316" s="9" t="str">
        <f t="shared" si="574"/>
        <v>March</v>
      </c>
      <c r="U2316" s="40">
        <f t="shared" si="575"/>
        <v>0</v>
      </c>
      <c r="V2316" s="40" t="str">
        <f t="shared" si="576"/>
        <v>Normal</v>
      </c>
      <c r="W2316" s="40">
        <f t="shared" si="577"/>
        <v>0</v>
      </c>
      <c r="X2316" s="40">
        <f t="shared" si="578"/>
        <v>0</v>
      </c>
      <c r="Y2316" s="40">
        <f t="shared" si="579"/>
        <v>0</v>
      </c>
      <c r="Z2316" s="40">
        <f t="shared" si="580"/>
        <v>0</v>
      </c>
      <c r="AA2316" s="40">
        <f t="shared" si="581"/>
        <v>1</v>
      </c>
      <c r="AB2316" s="40">
        <f t="shared" si="582"/>
        <v>0</v>
      </c>
      <c r="AC2316" s="41" t="s">
        <v>238</v>
      </c>
      <c r="AD2316" s="41" t="s">
        <v>682</v>
      </c>
      <c r="AE2316" s="41" t="s">
        <v>351</v>
      </c>
      <c r="AF2316" s="41" t="s">
        <v>216</v>
      </c>
      <c r="AG2316" s="41" t="s">
        <v>56</v>
      </c>
      <c r="AH2316" s="41" t="s">
        <v>56</v>
      </c>
      <c r="AI2316" s="41" t="s">
        <v>56</v>
      </c>
      <c r="AJ2316" s="41" t="s">
        <v>160</v>
      </c>
      <c r="AK2316" s="41" t="s">
        <v>56</v>
      </c>
    </row>
    <row r="2317" spans="1:37" s="41" customFormat="1" ht="15.75" hidden="1" thickBot="1" x14ac:dyDescent="0.3">
      <c r="A2317" s="11" t="s">
        <v>49</v>
      </c>
      <c r="B2317" s="12" t="s">
        <v>216</v>
      </c>
      <c r="C2317" s="13" t="s">
        <v>46</v>
      </c>
      <c r="D2317" s="14" t="s">
        <v>47</v>
      </c>
      <c r="E2317" s="13" t="s">
        <v>4735</v>
      </c>
      <c r="F2317" s="4" t="s">
        <v>326</v>
      </c>
      <c r="G2317" s="4" t="s">
        <v>609</v>
      </c>
      <c r="H2317" s="15">
        <v>43173.833333333336</v>
      </c>
      <c r="I2317" s="15">
        <v>43182.875</v>
      </c>
      <c r="J2317" s="131" t="s">
        <v>5652</v>
      </c>
      <c r="K2317" s="45" t="s">
        <v>9</v>
      </c>
      <c r="L2317" s="47" t="s">
        <v>7</v>
      </c>
      <c r="M2317" s="47" t="s">
        <v>56</v>
      </c>
      <c r="N2317" s="9" t="str">
        <f t="shared" si="568"/>
        <v>Minor</v>
      </c>
      <c r="O2317" s="10" t="str">
        <f t="shared" si="569"/>
        <v>Successful</v>
      </c>
      <c r="P2317" s="10" t="str">
        <f t="shared" si="570"/>
        <v>On Time</v>
      </c>
      <c r="Q2317" s="9">
        <f t="shared" si="571"/>
        <v>1</v>
      </c>
      <c r="R2317" s="9">
        <f t="shared" si="572"/>
        <v>1</v>
      </c>
      <c r="S2317" s="9">
        <f t="shared" si="573"/>
        <v>0</v>
      </c>
      <c r="T2317" s="9" t="str">
        <f t="shared" si="574"/>
        <v>March</v>
      </c>
      <c r="U2317" s="40">
        <f t="shared" si="575"/>
        <v>0</v>
      </c>
      <c r="V2317" s="40" t="str">
        <f t="shared" si="576"/>
        <v>Normal</v>
      </c>
      <c r="W2317" s="40">
        <f t="shared" si="577"/>
        <v>0</v>
      </c>
      <c r="X2317" s="40">
        <f t="shared" si="578"/>
        <v>0</v>
      </c>
      <c r="Y2317" s="40">
        <f t="shared" si="579"/>
        <v>0</v>
      </c>
      <c r="Z2317" s="40">
        <f t="shared" si="580"/>
        <v>0</v>
      </c>
      <c r="AA2317" s="40">
        <f t="shared" si="581"/>
        <v>1</v>
      </c>
      <c r="AB2317" s="40">
        <f t="shared" si="582"/>
        <v>0</v>
      </c>
      <c r="AC2317" s="41" t="s">
        <v>132</v>
      </c>
      <c r="AD2317" s="41" t="s">
        <v>280</v>
      </c>
      <c r="AE2317" s="41" t="s">
        <v>258</v>
      </c>
      <c r="AF2317" s="41" t="s">
        <v>216</v>
      </c>
      <c r="AG2317" s="41" t="s">
        <v>56</v>
      </c>
      <c r="AH2317" s="41" t="s">
        <v>56</v>
      </c>
      <c r="AI2317" s="41" t="s">
        <v>56</v>
      </c>
      <c r="AJ2317" s="41" t="s">
        <v>160</v>
      </c>
      <c r="AK2317" s="41" t="s">
        <v>56</v>
      </c>
    </row>
    <row r="2318" spans="1:37" s="41" customFormat="1" ht="15.75" hidden="1" thickBot="1" x14ac:dyDescent="0.3">
      <c r="A2318" s="11" t="s">
        <v>697</v>
      </c>
      <c r="B2318" s="12" t="s">
        <v>216</v>
      </c>
      <c r="C2318" s="13" t="s">
        <v>52</v>
      </c>
      <c r="D2318" s="14" t="s">
        <v>47</v>
      </c>
      <c r="E2318" s="13" t="s">
        <v>4736</v>
      </c>
      <c r="F2318" s="4" t="s">
        <v>365</v>
      </c>
      <c r="G2318" s="4" t="s">
        <v>184</v>
      </c>
      <c r="H2318" s="15">
        <v>43175.833333333336</v>
      </c>
      <c r="I2318" s="15">
        <v>43182.708333333336</v>
      </c>
      <c r="J2318" s="131" t="s">
        <v>5653</v>
      </c>
      <c r="K2318" s="45" t="s">
        <v>9</v>
      </c>
      <c r="L2318" s="47" t="s">
        <v>7</v>
      </c>
      <c r="M2318" s="47" t="s">
        <v>56</v>
      </c>
      <c r="N2318" s="9" t="str">
        <f t="shared" si="568"/>
        <v>Standard</v>
      </c>
      <c r="O2318" s="10" t="str">
        <f t="shared" si="569"/>
        <v>Successful</v>
      </c>
      <c r="P2318" s="10" t="str">
        <f t="shared" si="570"/>
        <v>On Time</v>
      </c>
      <c r="Q2318" s="9">
        <f t="shared" si="571"/>
        <v>1</v>
      </c>
      <c r="R2318" s="9">
        <f t="shared" si="572"/>
        <v>1</v>
      </c>
      <c r="S2318" s="9">
        <f t="shared" si="573"/>
        <v>0</v>
      </c>
      <c r="T2318" s="9" t="str">
        <f t="shared" si="574"/>
        <v>March</v>
      </c>
      <c r="U2318" s="40">
        <f t="shared" si="575"/>
        <v>0</v>
      </c>
      <c r="V2318" s="40" t="str">
        <f t="shared" si="576"/>
        <v>Normal</v>
      </c>
      <c r="W2318" s="40">
        <f t="shared" si="577"/>
        <v>0</v>
      </c>
      <c r="X2318" s="40">
        <f t="shared" si="578"/>
        <v>0</v>
      </c>
      <c r="Y2318" s="40">
        <f t="shared" si="579"/>
        <v>0</v>
      </c>
      <c r="Z2318" s="40">
        <f t="shared" si="580"/>
        <v>0</v>
      </c>
      <c r="AA2318" s="40">
        <f t="shared" si="581"/>
        <v>1</v>
      </c>
      <c r="AB2318" s="40">
        <f t="shared" si="582"/>
        <v>0</v>
      </c>
      <c r="AC2318" s="41" t="s">
        <v>238</v>
      </c>
      <c r="AD2318" s="41" t="s">
        <v>2266</v>
      </c>
      <c r="AE2318" s="41" t="s">
        <v>432</v>
      </c>
      <c r="AF2318" s="41" t="s">
        <v>216</v>
      </c>
      <c r="AG2318" s="41" t="s">
        <v>56</v>
      </c>
      <c r="AH2318" s="41" t="s">
        <v>56</v>
      </c>
      <c r="AI2318" s="41" t="s">
        <v>56</v>
      </c>
      <c r="AJ2318" s="41" t="s">
        <v>160</v>
      </c>
      <c r="AK2318" s="41" t="s">
        <v>56</v>
      </c>
    </row>
    <row r="2319" spans="1:37" s="41" customFormat="1" ht="15.75" hidden="1" thickBot="1" x14ac:dyDescent="0.3">
      <c r="A2319" s="11" t="s">
        <v>697</v>
      </c>
      <c r="B2319" s="12" t="s">
        <v>216</v>
      </c>
      <c r="C2319" s="13" t="s">
        <v>52</v>
      </c>
      <c r="D2319" s="14" t="s">
        <v>47</v>
      </c>
      <c r="E2319" s="13" t="s">
        <v>4737</v>
      </c>
      <c r="F2319" s="4" t="s">
        <v>365</v>
      </c>
      <c r="G2319" s="4" t="s">
        <v>184</v>
      </c>
      <c r="H2319" s="15">
        <v>43175.833333333336</v>
      </c>
      <c r="I2319" s="15">
        <v>43182.708333333336</v>
      </c>
      <c r="J2319" s="131" t="s">
        <v>5654</v>
      </c>
      <c r="K2319" s="45" t="s">
        <v>9</v>
      </c>
      <c r="L2319" s="47" t="s">
        <v>7</v>
      </c>
      <c r="M2319" s="47" t="s">
        <v>56</v>
      </c>
      <c r="N2319" s="9" t="str">
        <f t="shared" si="568"/>
        <v>Standard</v>
      </c>
      <c r="O2319" s="10" t="str">
        <f t="shared" si="569"/>
        <v>Successful</v>
      </c>
      <c r="P2319" s="10" t="str">
        <f t="shared" si="570"/>
        <v>On Time</v>
      </c>
      <c r="Q2319" s="9">
        <f t="shared" si="571"/>
        <v>1</v>
      </c>
      <c r="R2319" s="9">
        <f t="shared" si="572"/>
        <v>1</v>
      </c>
      <c r="S2319" s="9">
        <f t="shared" si="573"/>
        <v>0</v>
      </c>
      <c r="T2319" s="9" t="str">
        <f t="shared" si="574"/>
        <v>March</v>
      </c>
      <c r="U2319" s="40">
        <f t="shared" si="575"/>
        <v>0</v>
      </c>
      <c r="V2319" s="40" t="str">
        <f t="shared" si="576"/>
        <v>Normal</v>
      </c>
      <c r="W2319" s="40">
        <f t="shared" si="577"/>
        <v>0</v>
      </c>
      <c r="X2319" s="40">
        <f t="shared" si="578"/>
        <v>0</v>
      </c>
      <c r="Y2319" s="40">
        <f t="shared" si="579"/>
        <v>0</v>
      </c>
      <c r="Z2319" s="40">
        <f t="shared" si="580"/>
        <v>0</v>
      </c>
      <c r="AA2319" s="40">
        <f t="shared" si="581"/>
        <v>1</v>
      </c>
      <c r="AB2319" s="40">
        <f t="shared" si="582"/>
        <v>0</v>
      </c>
      <c r="AC2319" s="41" t="s">
        <v>238</v>
      </c>
      <c r="AD2319" s="41" t="s">
        <v>2266</v>
      </c>
      <c r="AE2319" s="41" t="s">
        <v>432</v>
      </c>
      <c r="AF2319" s="41" t="s">
        <v>216</v>
      </c>
      <c r="AG2319" s="41" t="s">
        <v>56</v>
      </c>
      <c r="AH2319" s="41" t="s">
        <v>56</v>
      </c>
      <c r="AI2319" s="41" t="s">
        <v>56</v>
      </c>
      <c r="AJ2319" s="41" t="s">
        <v>160</v>
      </c>
      <c r="AK2319" s="41" t="s">
        <v>56</v>
      </c>
    </row>
    <row r="2320" spans="1:37" s="41" customFormat="1" ht="15.75" hidden="1" thickBot="1" x14ac:dyDescent="0.3">
      <c r="A2320" s="11" t="s">
        <v>697</v>
      </c>
      <c r="B2320" s="12" t="s">
        <v>216</v>
      </c>
      <c r="C2320" s="13" t="s">
        <v>52</v>
      </c>
      <c r="D2320" s="14" t="s">
        <v>47</v>
      </c>
      <c r="E2320" s="13" t="s">
        <v>4738</v>
      </c>
      <c r="F2320" s="4" t="s">
        <v>365</v>
      </c>
      <c r="G2320" s="4" t="s">
        <v>704</v>
      </c>
      <c r="H2320" s="15">
        <v>43178.5</v>
      </c>
      <c r="I2320" s="15">
        <v>43182.6875</v>
      </c>
      <c r="J2320" s="131" t="s">
        <v>5655</v>
      </c>
      <c r="K2320" s="45" t="s">
        <v>9</v>
      </c>
      <c r="L2320" s="47" t="s">
        <v>7</v>
      </c>
      <c r="M2320" s="47" t="s">
        <v>56</v>
      </c>
      <c r="N2320" s="9" t="str">
        <f t="shared" si="568"/>
        <v>Standard</v>
      </c>
      <c r="O2320" s="10" t="str">
        <f t="shared" si="569"/>
        <v>Successful</v>
      </c>
      <c r="P2320" s="10" t="str">
        <f t="shared" si="570"/>
        <v>On Time</v>
      </c>
      <c r="Q2320" s="9">
        <f t="shared" si="571"/>
        <v>1</v>
      </c>
      <c r="R2320" s="9">
        <f t="shared" si="572"/>
        <v>1</v>
      </c>
      <c r="S2320" s="9">
        <f t="shared" si="573"/>
        <v>0</v>
      </c>
      <c r="T2320" s="9" t="str">
        <f t="shared" si="574"/>
        <v>March</v>
      </c>
      <c r="U2320" s="40">
        <f t="shared" si="575"/>
        <v>0</v>
      </c>
      <c r="V2320" s="40" t="str">
        <f t="shared" si="576"/>
        <v>Normal</v>
      </c>
      <c r="W2320" s="40">
        <f t="shared" si="577"/>
        <v>0</v>
      </c>
      <c r="X2320" s="40">
        <f t="shared" si="578"/>
        <v>0</v>
      </c>
      <c r="Y2320" s="40">
        <f t="shared" si="579"/>
        <v>0</v>
      </c>
      <c r="Z2320" s="40">
        <f t="shared" si="580"/>
        <v>0</v>
      </c>
      <c r="AA2320" s="40">
        <f t="shared" si="581"/>
        <v>1</v>
      </c>
      <c r="AB2320" s="40">
        <f t="shared" si="582"/>
        <v>0</v>
      </c>
      <c r="AC2320" s="41" t="s">
        <v>238</v>
      </c>
      <c r="AD2320" s="41" t="s">
        <v>2266</v>
      </c>
      <c r="AE2320" s="41" t="s">
        <v>432</v>
      </c>
      <c r="AF2320" s="41" t="s">
        <v>216</v>
      </c>
      <c r="AG2320" s="41" t="s">
        <v>56</v>
      </c>
      <c r="AH2320" s="41" t="s">
        <v>56</v>
      </c>
      <c r="AI2320" s="41" t="s">
        <v>56</v>
      </c>
      <c r="AJ2320" s="41" t="s">
        <v>160</v>
      </c>
      <c r="AK2320" s="41" t="s">
        <v>56</v>
      </c>
    </row>
    <row r="2321" spans="1:37" s="41" customFormat="1" ht="15.75" hidden="1" thickBot="1" x14ac:dyDescent="0.3">
      <c r="A2321" s="11" t="s">
        <v>697</v>
      </c>
      <c r="B2321" s="12" t="s">
        <v>216</v>
      </c>
      <c r="C2321" s="13" t="s">
        <v>52</v>
      </c>
      <c r="D2321" s="14" t="s">
        <v>47</v>
      </c>
      <c r="E2321" s="13" t="s">
        <v>4739</v>
      </c>
      <c r="F2321" s="4" t="s">
        <v>616</v>
      </c>
      <c r="G2321" s="4" t="s">
        <v>780</v>
      </c>
      <c r="H2321" s="15">
        <v>43174.625</v>
      </c>
      <c r="I2321" s="15">
        <v>43182.708333333336</v>
      </c>
      <c r="J2321" s="131" t="s">
        <v>5656</v>
      </c>
      <c r="K2321" s="45" t="s">
        <v>9</v>
      </c>
      <c r="L2321" s="47" t="s">
        <v>7</v>
      </c>
      <c r="M2321" s="47" t="s">
        <v>56</v>
      </c>
      <c r="N2321" s="9" t="str">
        <f t="shared" si="568"/>
        <v>Standard</v>
      </c>
      <c r="O2321" s="10" t="str">
        <f t="shared" si="569"/>
        <v>Successful</v>
      </c>
      <c r="P2321" s="10" t="str">
        <f t="shared" si="570"/>
        <v>On Time</v>
      </c>
      <c r="Q2321" s="9">
        <f t="shared" si="571"/>
        <v>1</v>
      </c>
      <c r="R2321" s="9">
        <f t="shared" si="572"/>
        <v>1</v>
      </c>
      <c r="S2321" s="9">
        <f t="shared" si="573"/>
        <v>0</v>
      </c>
      <c r="T2321" s="9" t="str">
        <f t="shared" si="574"/>
        <v>March</v>
      </c>
      <c r="U2321" s="40">
        <f t="shared" si="575"/>
        <v>0</v>
      </c>
      <c r="V2321" s="40" t="str">
        <f t="shared" si="576"/>
        <v>Normal</v>
      </c>
      <c r="W2321" s="40">
        <f t="shared" si="577"/>
        <v>0</v>
      </c>
      <c r="X2321" s="40">
        <f t="shared" si="578"/>
        <v>0</v>
      </c>
      <c r="Y2321" s="40">
        <f t="shared" si="579"/>
        <v>0</v>
      </c>
      <c r="Z2321" s="40">
        <f t="shared" si="580"/>
        <v>0</v>
      </c>
      <c r="AA2321" s="40">
        <f t="shared" si="581"/>
        <v>1</v>
      </c>
      <c r="AB2321" s="40">
        <f t="shared" si="582"/>
        <v>0</v>
      </c>
      <c r="AC2321" s="41" t="s">
        <v>238</v>
      </c>
      <c r="AD2321" s="41" t="s">
        <v>3952</v>
      </c>
      <c r="AE2321" s="41" t="s">
        <v>428</v>
      </c>
      <c r="AF2321" s="41" t="s">
        <v>216</v>
      </c>
      <c r="AG2321" s="41" t="s">
        <v>56</v>
      </c>
      <c r="AH2321" s="41" t="s">
        <v>56</v>
      </c>
      <c r="AI2321" s="41" t="s">
        <v>56</v>
      </c>
      <c r="AJ2321" s="41" t="s">
        <v>160</v>
      </c>
      <c r="AK2321" s="41" t="s">
        <v>56</v>
      </c>
    </row>
    <row r="2322" spans="1:37" s="41" customFormat="1" ht="15.75" hidden="1" thickBot="1" x14ac:dyDescent="0.3">
      <c r="A2322" s="11" t="s">
        <v>45</v>
      </c>
      <c r="B2322" s="12" t="s">
        <v>216</v>
      </c>
      <c r="C2322" s="13" t="s">
        <v>52</v>
      </c>
      <c r="D2322" s="14" t="s">
        <v>47</v>
      </c>
      <c r="E2322" s="13" t="s">
        <v>4740</v>
      </c>
      <c r="F2322" s="4" t="s">
        <v>326</v>
      </c>
      <c r="G2322" s="4" t="s">
        <v>352</v>
      </c>
      <c r="H2322" s="15">
        <v>43174.375</v>
      </c>
      <c r="I2322" s="15">
        <v>43182.75</v>
      </c>
      <c r="J2322" s="131" t="s">
        <v>5657</v>
      </c>
      <c r="K2322" s="45" t="s">
        <v>9</v>
      </c>
      <c r="L2322" s="47" t="s">
        <v>7</v>
      </c>
      <c r="M2322" s="47" t="s">
        <v>56</v>
      </c>
      <c r="N2322" s="9" t="str">
        <f t="shared" si="568"/>
        <v>Standard</v>
      </c>
      <c r="O2322" s="10" t="str">
        <f t="shared" si="569"/>
        <v>Successful</v>
      </c>
      <c r="P2322" s="10" t="str">
        <f t="shared" si="570"/>
        <v>On Time</v>
      </c>
      <c r="Q2322" s="9">
        <f t="shared" si="571"/>
        <v>1</v>
      </c>
      <c r="R2322" s="9">
        <f t="shared" si="572"/>
        <v>1</v>
      </c>
      <c r="S2322" s="9">
        <f t="shared" si="573"/>
        <v>0</v>
      </c>
      <c r="T2322" s="9" t="str">
        <f t="shared" si="574"/>
        <v>March</v>
      </c>
      <c r="U2322" s="40">
        <f t="shared" si="575"/>
        <v>0</v>
      </c>
      <c r="V2322" s="40" t="str">
        <f t="shared" si="576"/>
        <v>Normal</v>
      </c>
      <c r="W2322" s="40">
        <f t="shared" si="577"/>
        <v>0</v>
      </c>
      <c r="X2322" s="40">
        <f t="shared" si="578"/>
        <v>0</v>
      </c>
      <c r="Y2322" s="40">
        <f t="shared" si="579"/>
        <v>0</v>
      </c>
      <c r="Z2322" s="40">
        <f t="shared" si="580"/>
        <v>0</v>
      </c>
      <c r="AA2322" s="40">
        <f t="shared" si="581"/>
        <v>1</v>
      </c>
      <c r="AB2322" s="40">
        <f t="shared" si="582"/>
        <v>0</v>
      </c>
      <c r="AC2322" s="41" t="s">
        <v>823</v>
      </c>
      <c r="AD2322" s="41" t="s">
        <v>776</v>
      </c>
      <c r="AE2322" s="41" t="s">
        <v>258</v>
      </c>
      <c r="AF2322" s="41" t="s">
        <v>216</v>
      </c>
      <c r="AG2322" s="41" t="s">
        <v>56</v>
      </c>
      <c r="AH2322" s="41" t="s">
        <v>56</v>
      </c>
      <c r="AI2322" s="41" t="s">
        <v>56</v>
      </c>
      <c r="AJ2322" s="41" t="s">
        <v>160</v>
      </c>
      <c r="AK2322" s="41" t="s">
        <v>56</v>
      </c>
    </row>
    <row r="2323" spans="1:37" s="41" customFormat="1" ht="15.75" hidden="1" thickBot="1" x14ac:dyDescent="0.3">
      <c r="A2323" s="11" t="s">
        <v>697</v>
      </c>
      <c r="B2323" s="12" t="s">
        <v>216</v>
      </c>
      <c r="C2323" s="13" t="s">
        <v>46</v>
      </c>
      <c r="D2323" s="14" t="s">
        <v>47</v>
      </c>
      <c r="E2323" s="13" t="s">
        <v>4741</v>
      </c>
      <c r="F2323" s="4" t="s">
        <v>614</v>
      </c>
      <c r="G2323" s="4" t="s">
        <v>4981</v>
      </c>
      <c r="H2323" s="15">
        <v>43182.708333333336</v>
      </c>
      <c r="I2323" s="15">
        <v>43183.25</v>
      </c>
      <c r="J2323" s="131" t="s">
        <v>5658</v>
      </c>
      <c r="K2323" s="45" t="s">
        <v>9</v>
      </c>
      <c r="L2323" s="47" t="s">
        <v>7</v>
      </c>
      <c r="M2323" s="47" t="s">
        <v>56</v>
      </c>
      <c r="N2323" s="9" t="str">
        <f t="shared" si="568"/>
        <v>Minor</v>
      </c>
      <c r="O2323" s="10" t="str">
        <f t="shared" si="569"/>
        <v>Successful</v>
      </c>
      <c r="P2323" s="10" t="str">
        <f t="shared" si="570"/>
        <v>On Time</v>
      </c>
      <c r="Q2323" s="9">
        <f t="shared" si="571"/>
        <v>1</v>
      </c>
      <c r="R2323" s="9">
        <f t="shared" si="572"/>
        <v>1</v>
      </c>
      <c r="S2323" s="9">
        <f t="shared" si="573"/>
        <v>0</v>
      </c>
      <c r="T2323" s="9" t="str">
        <f t="shared" si="574"/>
        <v>March</v>
      </c>
      <c r="U2323" s="40">
        <f t="shared" si="575"/>
        <v>0</v>
      </c>
      <c r="V2323" s="40" t="str">
        <f t="shared" si="576"/>
        <v>Normal</v>
      </c>
      <c r="W2323" s="40">
        <f t="shared" si="577"/>
        <v>0</v>
      </c>
      <c r="X2323" s="40">
        <f t="shared" si="578"/>
        <v>0</v>
      </c>
      <c r="Y2323" s="40">
        <f t="shared" si="579"/>
        <v>0</v>
      </c>
      <c r="Z2323" s="40">
        <f t="shared" si="580"/>
        <v>0</v>
      </c>
      <c r="AA2323" s="40">
        <f t="shared" si="581"/>
        <v>1</v>
      </c>
      <c r="AB2323" s="40">
        <f t="shared" si="582"/>
        <v>0</v>
      </c>
      <c r="AC2323" s="41" t="s">
        <v>238</v>
      </c>
      <c r="AD2323" s="41" t="s">
        <v>554</v>
      </c>
      <c r="AE2323" s="41" t="s">
        <v>351</v>
      </c>
      <c r="AF2323" s="41" t="s">
        <v>216</v>
      </c>
      <c r="AG2323" s="41" t="s">
        <v>56</v>
      </c>
      <c r="AH2323" s="41" t="s">
        <v>56</v>
      </c>
      <c r="AI2323" s="41" t="s">
        <v>56</v>
      </c>
      <c r="AJ2323" s="41" t="s">
        <v>160</v>
      </c>
      <c r="AK2323" s="41" t="s">
        <v>56</v>
      </c>
    </row>
    <row r="2324" spans="1:37" s="41" customFormat="1" ht="15.75" hidden="1" thickBot="1" x14ac:dyDescent="0.3">
      <c r="A2324" s="11" t="s">
        <v>65</v>
      </c>
      <c r="B2324" s="12" t="s">
        <v>216</v>
      </c>
      <c r="C2324" s="13" t="s">
        <v>52</v>
      </c>
      <c r="D2324" s="14" t="s">
        <v>47</v>
      </c>
      <c r="E2324" s="13" t="s">
        <v>4742</v>
      </c>
      <c r="F2324" s="4" t="s">
        <v>152</v>
      </c>
      <c r="G2324" s="4" t="s">
        <v>498</v>
      </c>
      <c r="H2324" s="15">
        <v>43183.625</v>
      </c>
      <c r="I2324" s="15">
        <v>43183.75</v>
      </c>
      <c r="J2324" s="131" t="s">
        <v>5659</v>
      </c>
      <c r="K2324" s="45" t="s">
        <v>9</v>
      </c>
      <c r="L2324" s="47" t="s">
        <v>7</v>
      </c>
      <c r="M2324" s="47" t="s">
        <v>56</v>
      </c>
      <c r="N2324" s="9" t="str">
        <f t="shared" si="568"/>
        <v>Standard</v>
      </c>
      <c r="O2324" s="10" t="str">
        <f t="shared" si="569"/>
        <v>Successful</v>
      </c>
      <c r="P2324" s="10" t="str">
        <f t="shared" si="570"/>
        <v>On Time</v>
      </c>
      <c r="Q2324" s="9">
        <f t="shared" si="571"/>
        <v>1</v>
      </c>
      <c r="R2324" s="9">
        <f t="shared" si="572"/>
        <v>1</v>
      </c>
      <c r="S2324" s="9">
        <f t="shared" si="573"/>
        <v>0</v>
      </c>
      <c r="T2324" s="9" t="str">
        <f t="shared" si="574"/>
        <v>March</v>
      </c>
      <c r="U2324" s="40">
        <f t="shared" si="575"/>
        <v>0</v>
      </c>
      <c r="V2324" s="40" t="str">
        <f t="shared" si="576"/>
        <v>Normal</v>
      </c>
      <c r="W2324" s="40">
        <f t="shared" si="577"/>
        <v>0</v>
      </c>
      <c r="X2324" s="40">
        <f t="shared" si="578"/>
        <v>0</v>
      </c>
      <c r="Y2324" s="40">
        <f t="shared" si="579"/>
        <v>0</v>
      </c>
      <c r="Z2324" s="40">
        <f t="shared" si="580"/>
        <v>0</v>
      </c>
      <c r="AA2324" s="40">
        <f t="shared" si="581"/>
        <v>1</v>
      </c>
      <c r="AB2324" s="40">
        <f t="shared" si="582"/>
        <v>0</v>
      </c>
      <c r="AC2324" s="41" t="s">
        <v>132</v>
      </c>
      <c r="AD2324" s="41" t="s">
        <v>283</v>
      </c>
      <c r="AE2324" s="41" t="s">
        <v>121</v>
      </c>
      <c r="AF2324" s="41" t="s">
        <v>322</v>
      </c>
      <c r="AG2324" s="41" t="s">
        <v>56</v>
      </c>
      <c r="AH2324" s="41" t="s">
        <v>56</v>
      </c>
      <c r="AI2324" s="41" t="s">
        <v>56</v>
      </c>
      <c r="AJ2324" s="41" t="s">
        <v>160</v>
      </c>
      <c r="AK2324" s="41" t="s">
        <v>56</v>
      </c>
    </row>
    <row r="2325" spans="1:37" s="41" customFormat="1" ht="15.75" hidden="1" thickBot="1" x14ac:dyDescent="0.3">
      <c r="A2325" s="11" t="s">
        <v>697</v>
      </c>
      <c r="B2325" s="12" t="s">
        <v>216</v>
      </c>
      <c r="C2325" s="13" t="s">
        <v>52</v>
      </c>
      <c r="D2325" s="14" t="s">
        <v>47</v>
      </c>
      <c r="E2325" s="13" t="s">
        <v>4743</v>
      </c>
      <c r="F2325" s="4" t="s">
        <v>616</v>
      </c>
      <c r="G2325" s="4" t="s">
        <v>780</v>
      </c>
      <c r="H2325" s="15">
        <v>43182.541666666664</v>
      </c>
      <c r="I2325" s="15">
        <v>43182.708333333336</v>
      </c>
      <c r="J2325" s="131" t="s">
        <v>5660</v>
      </c>
      <c r="K2325" s="45" t="s">
        <v>9</v>
      </c>
      <c r="L2325" s="47" t="s">
        <v>7</v>
      </c>
      <c r="M2325" s="47" t="s">
        <v>56</v>
      </c>
      <c r="N2325" s="9" t="str">
        <f t="shared" si="568"/>
        <v>Standard</v>
      </c>
      <c r="O2325" s="10" t="str">
        <f t="shared" si="569"/>
        <v>Successful</v>
      </c>
      <c r="P2325" s="10" t="str">
        <f t="shared" si="570"/>
        <v>On Time</v>
      </c>
      <c r="Q2325" s="9">
        <f t="shared" si="571"/>
        <v>1</v>
      </c>
      <c r="R2325" s="9">
        <f t="shared" si="572"/>
        <v>1</v>
      </c>
      <c r="S2325" s="9">
        <f t="shared" si="573"/>
        <v>0</v>
      </c>
      <c r="T2325" s="9" t="str">
        <f t="shared" si="574"/>
        <v>March</v>
      </c>
      <c r="U2325" s="40">
        <f t="shared" si="575"/>
        <v>0</v>
      </c>
      <c r="V2325" s="40" t="str">
        <f t="shared" si="576"/>
        <v>Normal</v>
      </c>
      <c r="W2325" s="40">
        <f t="shared" si="577"/>
        <v>0</v>
      </c>
      <c r="X2325" s="40">
        <f t="shared" si="578"/>
        <v>0</v>
      </c>
      <c r="Y2325" s="40">
        <f t="shared" si="579"/>
        <v>0</v>
      </c>
      <c r="Z2325" s="40">
        <f t="shared" si="580"/>
        <v>0</v>
      </c>
      <c r="AA2325" s="40">
        <f t="shared" si="581"/>
        <v>1</v>
      </c>
      <c r="AB2325" s="40">
        <f t="shared" si="582"/>
        <v>0</v>
      </c>
      <c r="AC2325" s="41" t="s">
        <v>238</v>
      </c>
      <c r="AD2325" s="41" t="s">
        <v>280</v>
      </c>
      <c r="AE2325" s="41" t="s">
        <v>428</v>
      </c>
      <c r="AF2325" s="41" t="s">
        <v>216</v>
      </c>
      <c r="AG2325" s="41" t="s">
        <v>56</v>
      </c>
      <c r="AH2325" s="41" t="s">
        <v>56</v>
      </c>
      <c r="AI2325" s="41" t="s">
        <v>56</v>
      </c>
      <c r="AJ2325" s="41" t="s">
        <v>160</v>
      </c>
      <c r="AK2325" s="41" t="s">
        <v>56</v>
      </c>
    </row>
    <row r="2326" spans="1:37" s="41" customFormat="1" ht="15.75" hidden="1" thickBot="1" x14ac:dyDescent="0.3">
      <c r="A2326" s="11" t="s">
        <v>49</v>
      </c>
      <c r="B2326" s="12" t="s">
        <v>216</v>
      </c>
      <c r="C2326" s="13" t="s">
        <v>52</v>
      </c>
      <c r="D2326" s="14" t="s">
        <v>47</v>
      </c>
      <c r="E2326" s="13" t="s">
        <v>4744</v>
      </c>
      <c r="F2326" s="4" t="s">
        <v>324</v>
      </c>
      <c r="G2326" s="4" t="s">
        <v>4982</v>
      </c>
      <c r="H2326" s="15">
        <v>43181.458333333336</v>
      </c>
      <c r="I2326" s="15">
        <v>43182.75</v>
      </c>
      <c r="J2326" s="131" t="s">
        <v>5661</v>
      </c>
      <c r="K2326" s="45" t="s">
        <v>9</v>
      </c>
      <c r="L2326" s="47" t="s">
        <v>7</v>
      </c>
      <c r="M2326" s="47" t="s">
        <v>56</v>
      </c>
      <c r="N2326" s="9" t="str">
        <f t="shared" si="568"/>
        <v>Standard</v>
      </c>
      <c r="O2326" s="10" t="str">
        <f t="shared" si="569"/>
        <v>Successful</v>
      </c>
      <c r="P2326" s="10" t="str">
        <f t="shared" si="570"/>
        <v>On Time</v>
      </c>
      <c r="Q2326" s="9">
        <f t="shared" si="571"/>
        <v>1</v>
      </c>
      <c r="R2326" s="9">
        <f t="shared" si="572"/>
        <v>1</v>
      </c>
      <c r="S2326" s="9">
        <f t="shared" si="573"/>
        <v>0</v>
      </c>
      <c r="T2326" s="9" t="str">
        <f t="shared" si="574"/>
        <v>March</v>
      </c>
      <c r="U2326" s="40">
        <f t="shared" si="575"/>
        <v>0</v>
      </c>
      <c r="V2326" s="40" t="str">
        <f t="shared" si="576"/>
        <v>Normal</v>
      </c>
      <c r="W2326" s="40">
        <f t="shared" si="577"/>
        <v>0</v>
      </c>
      <c r="X2326" s="40">
        <f t="shared" si="578"/>
        <v>0</v>
      </c>
      <c r="Y2326" s="40">
        <f t="shared" si="579"/>
        <v>0</v>
      </c>
      <c r="Z2326" s="40">
        <f t="shared" si="580"/>
        <v>0</v>
      </c>
      <c r="AA2326" s="40">
        <f t="shared" si="581"/>
        <v>1</v>
      </c>
      <c r="AB2326" s="40">
        <f t="shared" si="582"/>
        <v>0</v>
      </c>
      <c r="AC2326" s="41" t="s">
        <v>132</v>
      </c>
      <c r="AD2326" s="41" t="s">
        <v>515</v>
      </c>
      <c r="AE2326" s="41" t="s">
        <v>260</v>
      </c>
      <c r="AF2326" s="41" t="s">
        <v>216</v>
      </c>
      <c r="AG2326" s="41" t="s">
        <v>56</v>
      </c>
      <c r="AH2326" s="41" t="s">
        <v>56</v>
      </c>
      <c r="AI2326" s="41" t="s">
        <v>56</v>
      </c>
      <c r="AJ2326" s="41" t="s">
        <v>160</v>
      </c>
      <c r="AK2326" s="41" t="s">
        <v>56</v>
      </c>
    </row>
    <row r="2327" spans="1:37" s="41" customFormat="1" ht="15.75" hidden="1" thickBot="1" x14ac:dyDescent="0.3">
      <c r="A2327" s="11" t="s">
        <v>697</v>
      </c>
      <c r="B2327" s="12" t="s">
        <v>216</v>
      </c>
      <c r="C2327" s="13" t="s">
        <v>52</v>
      </c>
      <c r="D2327" s="14" t="s">
        <v>47</v>
      </c>
      <c r="E2327" s="13" t="s">
        <v>4745</v>
      </c>
      <c r="F2327" s="4" t="s">
        <v>158</v>
      </c>
      <c r="G2327" s="4" t="s">
        <v>505</v>
      </c>
      <c r="H2327" s="15">
        <v>43182.645833333336</v>
      </c>
      <c r="I2327" s="15">
        <v>43182.708333333336</v>
      </c>
      <c r="J2327" s="131" t="s">
        <v>5662</v>
      </c>
      <c r="K2327" s="45" t="s">
        <v>9</v>
      </c>
      <c r="L2327" s="47" t="s">
        <v>7</v>
      </c>
      <c r="M2327" s="47" t="s">
        <v>56</v>
      </c>
      <c r="N2327" s="9" t="str">
        <f t="shared" si="568"/>
        <v>Standard</v>
      </c>
      <c r="O2327" s="10" t="str">
        <f t="shared" si="569"/>
        <v>Successful</v>
      </c>
      <c r="P2327" s="10" t="str">
        <f t="shared" si="570"/>
        <v>On Time</v>
      </c>
      <c r="Q2327" s="9">
        <f t="shared" si="571"/>
        <v>1</v>
      </c>
      <c r="R2327" s="9">
        <f t="shared" si="572"/>
        <v>1</v>
      </c>
      <c r="S2327" s="9">
        <f t="shared" si="573"/>
        <v>0</v>
      </c>
      <c r="T2327" s="9" t="str">
        <f t="shared" si="574"/>
        <v>March</v>
      </c>
      <c r="U2327" s="40">
        <f t="shared" si="575"/>
        <v>0</v>
      </c>
      <c r="V2327" s="40" t="str">
        <f t="shared" si="576"/>
        <v>Normal</v>
      </c>
      <c r="W2327" s="40">
        <f t="shared" si="577"/>
        <v>0</v>
      </c>
      <c r="X2327" s="40">
        <f t="shared" si="578"/>
        <v>0</v>
      </c>
      <c r="Y2327" s="40">
        <f t="shared" si="579"/>
        <v>0</v>
      </c>
      <c r="Z2327" s="40">
        <f t="shared" si="580"/>
        <v>0</v>
      </c>
      <c r="AA2327" s="40">
        <f t="shared" si="581"/>
        <v>1</v>
      </c>
      <c r="AB2327" s="40">
        <f t="shared" si="582"/>
        <v>0</v>
      </c>
      <c r="AC2327" s="41" t="s">
        <v>238</v>
      </c>
      <c r="AD2327" s="41" t="s">
        <v>516</v>
      </c>
      <c r="AE2327" s="41" t="s">
        <v>121</v>
      </c>
      <c r="AF2327" s="41" t="s">
        <v>322</v>
      </c>
      <c r="AG2327" s="41" t="s">
        <v>56</v>
      </c>
      <c r="AH2327" s="41" t="s">
        <v>56</v>
      </c>
      <c r="AI2327" s="41" t="s">
        <v>56</v>
      </c>
      <c r="AJ2327" s="41" t="s">
        <v>160</v>
      </c>
      <c r="AK2327" s="41" t="s">
        <v>56</v>
      </c>
    </row>
    <row r="2328" spans="1:37" s="41" customFormat="1" ht="15.75" hidden="1" thickBot="1" x14ac:dyDescent="0.3">
      <c r="A2328" s="11" t="s">
        <v>697</v>
      </c>
      <c r="B2328" s="12" t="s">
        <v>216</v>
      </c>
      <c r="C2328" s="13" t="s">
        <v>52</v>
      </c>
      <c r="D2328" s="14" t="s">
        <v>47</v>
      </c>
      <c r="E2328" s="13" t="s">
        <v>4746</v>
      </c>
      <c r="F2328" s="4" t="s">
        <v>152</v>
      </c>
      <c r="G2328" s="4" t="s">
        <v>725</v>
      </c>
      <c r="H2328" s="15">
        <v>43183.5</v>
      </c>
      <c r="I2328" s="15">
        <v>43183.541666666664</v>
      </c>
      <c r="J2328" s="131" t="s">
        <v>5663</v>
      </c>
      <c r="K2328" s="45" t="s">
        <v>9</v>
      </c>
      <c r="L2328" s="47" t="s">
        <v>7</v>
      </c>
      <c r="M2328" s="47" t="s">
        <v>56</v>
      </c>
      <c r="N2328" s="9" t="str">
        <f t="shared" si="568"/>
        <v>Standard</v>
      </c>
      <c r="O2328" s="10" t="str">
        <f t="shared" si="569"/>
        <v>Successful</v>
      </c>
      <c r="P2328" s="10" t="str">
        <f t="shared" si="570"/>
        <v>On Time</v>
      </c>
      <c r="Q2328" s="9">
        <f t="shared" si="571"/>
        <v>1</v>
      </c>
      <c r="R2328" s="9">
        <f t="shared" si="572"/>
        <v>1</v>
      </c>
      <c r="S2328" s="9">
        <f t="shared" si="573"/>
        <v>0</v>
      </c>
      <c r="T2328" s="9" t="str">
        <f t="shared" si="574"/>
        <v>March</v>
      </c>
      <c r="U2328" s="40">
        <f t="shared" si="575"/>
        <v>0</v>
      </c>
      <c r="V2328" s="40" t="str">
        <f t="shared" si="576"/>
        <v>Normal</v>
      </c>
      <c r="W2328" s="40">
        <f t="shared" si="577"/>
        <v>0</v>
      </c>
      <c r="X2328" s="40">
        <f t="shared" si="578"/>
        <v>0</v>
      </c>
      <c r="Y2328" s="40">
        <f t="shared" si="579"/>
        <v>0</v>
      </c>
      <c r="Z2328" s="40">
        <f t="shared" si="580"/>
        <v>0</v>
      </c>
      <c r="AA2328" s="40">
        <f t="shared" si="581"/>
        <v>1</v>
      </c>
      <c r="AB2328" s="40">
        <f t="shared" si="582"/>
        <v>0</v>
      </c>
      <c r="AC2328" s="41" t="s">
        <v>238</v>
      </c>
      <c r="AD2328" s="41" t="s">
        <v>282</v>
      </c>
      <c r="AE2328" s="41" t="s">
        <v>121</v>
      </c>
      <c r="AF2328" s="41" t="s">
        <v>322</v>
      </c>
      <c r="AG2328" s="41" t="s">
        <v>56</v>
      </c>
      <c r="AH2328" s="41" t="s">
        <v>56</v>
      </c>
      <c r="AI2328" s="41" t="s">
        <v>56</v>
      </c>
      <c r="AJ2328" s="41" t="s">
        <v>160</v>
      </c>
      <c r="AK2328" s="41" t="s">
        <v>56</v>
      </c>
    </row>
    <row r="2329" spans="1:37" s="41" customFormat="1" ht="15.75" hidden="1" thickBot="1" x14ac:dyDescent="0.3">
      <c r="A2329" s="11" t="s">
        <v>248</v>
      </c>
      <c r="B2329" s="12" t="s">
        <v>216</v>
      </c>
      <c r="C2329" s="13" t="s">
        <v>52</v>
      </c>
      <c r="D2329" s="14" t="s">
        <v>47</v>
      </c>
      <c r="E2329" s="13" t="s">
        <v>4747</v>
      </c>
      <c r="F2329" s="4" t="s">
        <v>152</v>
      </c>
      <c r="G2329" s="4" t="s">
        <v>272</v>
      </c>
      <c r="H2329" s="15">
        <v>43182.541666666664</v>
      </c>
      <c r="I2329" s="15">
        <v>43182.791666666664</v>
      </c>
      <c r="J2329" s="131" t="s">
        <v>5664</v>
      </c>
      <c r="K2329" s="45" t="s">
        <v>9</v>
      </c>
      <c r="L2329" s="47" t="s">
        <v>7</v>
      </c>
      <c r="M2329" s="47" t="s">
        <v>56</v>
      </c>
      <c r="N2329" s="9" t="str">
        <f t="shared" si="568"/>
        <v>Standard</v>
      </c>
      <c r="O2329" s="10" t="str">
        <f t="shared" si="569"/>
        <v>Successful</v>
      </c>
      <c r="P2329" s="10" t="str">
        <f t="shared" si="570"/>
        <v>On Time</v>
      </c>
      <c r="Q2329" s="9">
        <f t="shared" si="571"/>
        <v>1</v>
      </c>
      <c r="R2329" s="9">
        <f t="shared" si="572"/>
        <v>1</v>
      </c>
      <c r="S2329" s="9">
        <f t="shared" si="573"/>
        <v>0</v>
      </c>
      <c r="T2329" s="9" t="str">
        <f t="shared" si="574"/>
        <v>March</v>
      </c>
      <c r="U2329" s="40">
        <f t="shared" si="575"/>
        <v>0</v>
      </c>
      <c r="V2329" s="40" t="str">
        <f t="shared" si="576"/>
        <v>Normal</v>
      </c>
      <c r="W2329" s="40">
        <f t="shared" si="577"/>
        <v>0</v>
      </c>
      <c r="X2329" s="40">
        <f t="shared" si="578"/>
        <v>0</v>
      </c>
      <c r="Y2329" s="40">
        <f t="shared" si="579"/>
        <v>0</v>
      </c>
      <c r="Z2329" s="40">
        <f t="shared" si="580"/>
        <v>0</v>
      </c>
      <c r="AA2329" s="40">
        <f t="shared" si="581"/>
        <v>1</v>
      </c>
      <c r="AB2329" s="40">
        <f t="shared" si="582"/>
        <v>0</v>
      </c>
      <c r="AC2329" s="41" t="s">
        <v>537</v>
      </c>
      <c r="AD2329" s="41" t="s">
        <v>283</v>
      </c>
      <c r="AE2329" s="41" t="s">
        <v>121</v>
      </c>
      <c r="AF2329" s="41" t="s">
        <v>322</v>
      </c>
      <c r="AG2329" s="41" t="s">
        <v>56</v>
      </c>
      <c r="AH2329" s="41" t="s">
        <v>56</v>
      </c>
      <c r="AI2329" s="41" t="s">
        <v>56</v>
      </c>
      <c r="AJ2329" s="41" t="s">
        <v>160</v>
      </c>
      <c r="AK2329" s="41" t="s">
        <v>56</v>
      </c>
    </row>
    <row r="2330" spans="1:37" s="41" customFormat="1" ht="15.75" hidden="1" thickBot="1" x14ac:dyDescent="0.3">
      <c r="A2330" s="11" t="s">
        <v>359</v>
      </c>
      <c r="B2330" s="12" t="s">
        <v>216</v>
      </c>
      <c r="C2330" s="13" t="s">
        <v>52</v>
      </c>
      <c r="D2330" s="14" t="s">
        <v>47</v>
      </c>
      <c r="E2330" s="13" t="s">
        <v>4748</v>
      </c>
      <c r="F2330" s="4" t="s">
        <v>158</v>
      </c>
      <c r="G2330" s="4" t="s">
        <v>494</v>
      </c>
      <c r="H2330" s="15">
        <v>43183.333333333336</v>
      </c>
      <c r="I2330" s="15">
        <v>43183.708333333336</v>
      </c>
      <c r="J2330" s="131" t="s">
        <v>5665</v>
      </c>
      <c r="K2330" s="45" t="s">
        <v>9</v>
      </c>
      <c r="L2330" s="47" t="s">
        <v>7</v>
      </c>
      <c r="M2330" s="47" t="s">
        <v>56</v>
      </c>
      <c r="N2330" s="9" t="str">
        <f t="shared" si="568"/>
        <v>Standard</v>
      </c>
      <c r="O2330" s="10" t="str">
        <f t="shared" si="569"/>
        <v>Successful</v>
      </c>
      <c r="P2330" s="10" t="str">
        <f t="shared" si="570"/>
        <v>On Time</v>
      </c>
      <c r="Q2330" s="9">
        <f t="shared" si="571"/>
        <v>1</v>
      </c>
      <c r="R2330" s="9">
        <f t="shared" si="572"/>
        <v>1</v>
      </c>
      <c r="S2330" s="9">
        <f t="shared" si="573"/>
        <v>0</v>
      </c>
      <c r="T2330" s="9" t="str">
        <f t="shared" si="574"/>
        <v>March</v>
      </c>
      <c r="U2330" s="40">
        <f t="shared" si="575"/>
        <v>0</v>
      </c>
      <c r="V2330" s="40" t="str">
        <f t="shared" si="576"/>
        <v>Normal</v>
      </c>
      <c r="W2330" s="40">
        <f t="shared" si="577"/>
        <v>0</v>
      </c>
      <c r="X2330" s="40">
        <f t="shared" si="578"/>
        <v>0</v>
      </c>
      <c r="Y2330" s="40">
        <f t="shared" si="579"/>
        <v>0</v>
      </c>
      <c r="Z2330" s="40">
        <f t="shared" si="580"/>
        <v>0</v>
      </c>
      <c r="AA2330" s="40">
        <f t="shared" si="581"/>
        <v>1</v>
      </c>
      <c r="AB2330" s="40">
        <f t="shared" si="582"/>
        <v>0</v>
      </c>
      <c r="AC2330" s="41" t="s">
        <v>823</v>
      </c>
      <c r="AD2330" s="41" t="s">
        <v>332</v>
      </c>
      <c r="AE2330" s="41" t="s">
        <v>121</v>
      </c>
      <c r="AF2330" s="41" t="s">
        <v>322</v>
      </c>
      <c r="AG2330" s="41" t="s">
        <v>56</v>
      </c>
      <c r="AH2330" s="41" t="s">
        <v>56</v>
      </c>
      <c r="AI2330" s="41" t="s">
        <v>56</v>
      </c>
      <c r="AJ2330" s="41" t="s">
        <v>160</v>
      </c>
      <c r="AK2330" s="41" t="s">
        <v>56</v>
      </c>
    </row>
    <row r="2331" spans="1:37" s="41" customFormat="1" ht="15.75" hidden="1" thickBot="1" x14ac:dyDescent="0.3">
      <c r="A2331" s="11" t="s">
        <v>248</v>
      </c>
      <c r="B2331" s="12" t="s">
        <v>216</v>
      </c>
      <c r="C2331" s="13" t="s">
        <v>52</v>
      </c>
      <c r="D2331" s="14" t="s">
        <v>47</v>
      </c>
      <c r="E2331" s="13" t="s">
        <v>4749</v>
      </c>
      <c r="F2331" s="4" t="s">
        <v>152</v>
      </c>
      <c r="G2331" s="4" t="s">
        <v>499</v>
      </c>
      <c r="H2331" s="15">
        <v>43182.666666666664</v>
      </c>
      <c r="I2331" s="15">
        <v>43182.708333333336</v>
      </c>
      <c r="J2331" s="131" t="s">
        <v>671</v>
      </c>
      <c r="K2331" s="45" t="s">
        <v>9</v>
      </c>
      <c r="L2331" s="47" t="s">
        <v>7</v>
      </c>
      <c r="M2331" s="47" t="s">
        <v>56</v>
      </c>
      <c r="N2331" s="9" t="str">
        <f t="shared" si="568"/>
        <v>Standard</v>
      </c>
      <c r="O2331" s="10" t="str">
        <f t="shared" si="569"/>
        <v>Successful</v>
      </c>
      <c r="P2331" s="10" t="str">
        <f t="shared" si="570"/>
        <v>On Time</v>
      </c>
      <c r="Q2331" s="9">
        <f t="shared" si="571"/>
        <v>1</v>
      </c>
      <c r="R2331" s="9">
        <f t="shared" si="572"/>
        <v>1</v>
      </c>
      <c r="S2331" s="9">
        <f t="shared" si="573"/>
        <v>0</v>
      </c>
      <c r="T2331" s="9" t="str">
        <f t="shared" si="574"/>
        <v>March</v>
      </c>
      <c r="U2331" s="40">
        <f t="shared" si="575"/>
        <v>0</v>
      </c>
      <c r="V2331" s="40" t="str">
        <f t="shared" si="576"/>
        <v>Normal</v>
      </c>
      <c r="W2331" s="40">
        <f t="shared" si="577"/>
        <v>0</v>
      </c>
      <c r="X2331" s="40">
        <f t="shared" si="578"/>
        <v>0</v>
      </c>
      <c r="Y2331" s="40">
        <f t="shared" si="579"/>
        <v>0</v>
      </c>
      <c r="Z2331" s="40">
        <f t="shared" si="580"/>
        <v>0</v>
      </c>
      <c r="AA2331" s="40">
        <f t="shared" si="581"/>
        <v>1</v>
      </c>
      <c r="AB2331" s="40">
        <f t="shared" si="582"/>
        <v>0</v>
      </c>
      <c r="AC2331" s="41" t="s">
        <v>537</v>
      </c>
      <c r="AD2331" s="41" t="s">
        <v>464</v>
      </c>
      <c r="AE2331" s="41" t="s">
        <v>121</v>
      </c>
      <c r="AF2331" s="41" t="s">
        <v>322</v>
      </c>
      <c r="AG2331" s="41" t="s">
        <v>56</v>
      </c>
      <c r="AH2331" s="41" t="s">
        <v>56</v>
      </c>
      <c r="AI2331" s="41" t="s">
        <v>56</v>
      </c>
      <c r="AJ2331" s="41" t="s">
        <v>160</v>
      </c>
      <c r="AK2331" s="41" t="s">
        <v>56</v>
      </c>
    </row>
    <row r="2332" spans="1:37" s="41" customFormat="1" ht="15.75" hidden="1" thickBot="1" x14ac:dyDescent="0.3">
      <c r="A2332" s="11" t="s">
        <v>53</v>
      </c>
      <c r="B2332" s="12" t="s">
        <v>216</v>
      </c>
      <c r="C2332" s="13" t="s">
        <v>46</v>
      </c>
      <c r="D2332" s="14" t="s">
        <v>47</v>
      </c>
      <c r="E2332" s="13" t="s">
        <v>4750</v>
      </c>
      <c r="F2332" s="4" t="s">
        <v>101</v>
      </c>
      <c r="G2332" s="4" t="s">
        <v>625</v>
      </c>
      <c r="H2332" s="15">
        <v>43178.333333333336</v>
      </c>
      <c r="I2332" s="15">
        <v>43183.708333333336</v>
      </c>
      <c r="J2332" s="131" t="s">
        <v>5666</v>
      </c>
      <c r="K2332" s="45" t="s">
        <v>9</v>
      </c>
      <c r="L2332" s="47" t="s">
        <v>7</v>
      </c>
      <c r="M2332" s="47" t="s">
        <v>56</v>
      </c>
      <c r="N2332" s="9" t="str">
        <f t="shared" si="568"/>
        <v>Minor</v>
      </c>
      <c r="O2332" s="10" t="str">
        <f t="shared" si="569"/>
        <v>Successful</v>
      </c>
      <c r="P2332" s="10" t="str">
        <f t="shared" si="570"/>
        <v>On Time</v>
      </c>
      <c r="Q2332" s="9">
        <f t="shared" si="571"/>
        <v>1</v>
      </c>
      <c r="R2332" s="9">
        <f t="shared" si="572"/>
        <v>1</v>
      </c>
      <c r="S2332" s="9">
        <f t="shared" si="573"/>
        <v>0</v>
      </c>
      <c r="T2332" s="9" t="str">
        <f t="shared" si="574"/>
        <v>March</v>
      </c>
      <c r="U2332" s="40">
        <f t="shared" si="575"/>
        <v>0</v>
      </c>
      <c r="V2332" s="40" t="str">
        <f t="shared" si="576"/>
        <v>Normal</v>
      </c>
      <c r="W2332" s="40">
        <f t="shared" si="577"/>
        <v>0</v>
      </c>
      <c r="X2332" s="40">
        <f t="shared" si="578"/>
        <v>0</v>
      </c>
      <c r="Y2332" s="40">
        <f t="shared" si="579"/>
        <v>0</v>
      </c>
      <c r="Z2332" s="40">
        <f t="shared" si="580"/>
        <v>0</v>
      </c>
      <c r="AA2332" s="40">
        <f t="shared" si="581"/>
        <v>1</v>
      </c>
      <c r="AB2332" s="40">
        <f t="shared" si="582"/>
        <v>0</v>
      </c>
      <c r="AC2332" s="41" t="s">
        <v>131</v>
      </c>
      <c r="AD2332" s="41" t="s">
        <v>280</v>
      </c>
      <c r="AE2332" s="41" t="s">
        <v>427</v>
      </c>
      <c r="AF2332" s="41" t="s">
        <v>216</v>
      </c>
      <c r="AG2332" s="41" t="s">
        <v>56</v>
      </c>
      <c r="AH2332" s="41" t="s">
        <v>56</v>
      </c>
      <c r="AI2332" s="41" t="s">
        <v>56</v>
      </c>
      <c r="AJ2332" s="41" t="s">
        <v>160</v>
      </c>
      <c r="AK2332" s="41" t="s">
        <v>56</v>
      </c>
    </row>
    <row r="2333" spans="1:37" s="41" customFormat="1" ht="15.75" hidden="1" thickBot="1" x14ac:dyDescent="0.3">
      <c r="A2333" s="11" t="s">
        <v>53</v>
      </c>
      <c r="B2333" s="12" t="s">
        <v>8</v>
      </c>
      <c r="C2333" s="13" t="s">
        <v>46</v>
      </c>
      <c r="D2333" s="14" t="s">
        <v>48</v>
      </c>
      <c r="E2333" s="13" t="s">
        <v>4751</v>
      </c>
      <c r="F2333" s="4" t="s">
        <v>103</v>
      </c>
      <c r="G2333" s="4" t="s">
        <v>566</v>
      </c>
      <c r="H2333" s="15">
        <v>43184.4375</v>
      </c>
      <c r="I2333" s="15">
        <v>43184.541666666664</v>
      </c>
      <c r="J2333" s="131" t="s">
        <v>5667</v>
      </c>
      <c r="K2333" s="45" t="s">
        <v>9</v>
      </c>
      <c r="L2333" s="47" t="s">
        <v>7</v>
      </c>
      <c r="M2333" s="47" t="s">
        <v>56</v>
      </c>
      <c r="N2333" s="9" t="str">
        <f t="shared" si="568"/>
        <v>Minor</v>
      </c>
      <c r="O2333" s="10" t="str">
        <f t="shared" si="569"/>
        <v>Successful</v>
      </c>
      <c r="P2333" s="10" t="str">
        <f t="shared" si="570"/>
        <v>On Time</v>
      </c>
      <c r="Q2333" s="9">
        <f t="shared" si="571"/>
        <v>1</v>
      </c>
      <c r="R2333" s="9">
        <f t="shared" si="572"/>
        <v>1</v>
      </c>
      <c r="S2333" s="9">
        <f t="shared" si="573"/>
        <v>0</v>
      </c>
      <c r="T2333" s="9" t="str">
        <f t="shared" si="574"/>
        <v>March</v>
      </c>
      <c r="U2333" s="40">
        <f t="shared" si="575"/>
        <v>0</v>
      </c>
      <c r="V2333" s="40" t="str">
        <f t="shared" si="576"/>
        <v>Emergency</v>
      </c>
      <c r="W2333" s="40">
        <f t="shared" si="577"/>
        <v>1</v>
      </c>
      <c r="X2333" s="40">
        <f t="shared" si="578"/>
        <v>0</v>
      </c>
      <c r="Y2333" s="40">
        <f t="shared" si="579"/>
        <v>0</v>
      </c>
      <c r="Z2333" s="40">
        <f t="shared" si="580"/>
        <v>0</v>
      </c>
      <c r="AA2333" s="40">
        <f t="shared" si="581"/>
        <v>1</v>
      </c>
      <c r="AB2333" s="40">
        <f t="shared" si="582"/>
        <v>0</v>
      </c>
      <c r="AC2333" s="41" t="s">
        <v>131</v>
      </c>
      <c r="AD2333" s="41" t="s">
        <v>5889</v>
      </c>
      <c r="AE2333" s="41" t="s">
        <v>147</v>
      </c>
      <c r="AF2333" s="41" t="s">
        <v>8</v>
      </c>
      <c r="AG2333" s="41" t="s">
        <v>56</v>
      </c>
      <c r="AH2333" s="41" t="s">
        <v>56</v>
      </c>
      <c r="AI2333" s="41" t="s">
        <v>56</v>
      </c>
      <c r="AJ2333" s="41" t="s">
        <v>160</v>
      </c>
      <c r="AK2333" s="41" t="s">
        <v>56</v>
      </c>
    </row>
    <row r="2334" spans="1:37" s="41" customFormat="1" ht="15.75" hidden="1" thickBot="1" x14ac:dyDescent="0.3">
      <c r="A2334" s="11" t="s">
        <v>53</v>
      </c>
      <c r="B2334" s="12" t="s">
        <v>216</v>
      </c>
      <c r="C2334" s="13" t="s">
        <v>46</v>
      </c>
      <c r="D2334" s="14" t="s">
        <v>47</v>
      </c>
      <c r="E2334" s="13" t="s">
        <v>4752</v>
      </c>
      <c r="F2334" s="4" t="s">
        <v>117</v>
      </c>
      <c r="G2334" s="4" t="s">
        <v>209</v>
      </c>
      <c r="H2334" s="15">
        <v>43179.666666666664</v>
      </c>
      <c r="I2334" s="15">
        <v>43182.6875</v>
      </c>
      <c r="J2334" s="131" t="s">
        <v>5668</v>
      </c>
      <c r="K2334" s="45" t="s">
        <v>9</v>
      </c>
      <c r="L2334" s="47" t="s">
        <v>7</v>
      </c>
      <c r="M2334" s="47" t="s">
        <v>56</v>
      </c>
      <c r="N2334" s="9" t="str">
        <f t="shared" si="568"/>
        <v>Minor</v>
      </c>
      <c r="O2334" s="10" t="str">
        <f t="shared" si="569"/>
        <v>Successful</v>
      </c>
      <c r="P2334" s="10" t="str">
        <f t="shared" si="570"/>
        <v>On Time</v>
      </c>
      <c r="Q2334" s="9">
        <f t="shared" si="571"/>
        <v>1</v>
      </c>
      <c r="R2334" s="9">
        <f t="shared" si="572"/>
        <v>1</v>
      </c>
      <c r="S2334" s="9">
        <f t="shared" si="573"/>
        <v>0</v>
      </c>
      <c r="T2334" s="9" t="str">
        <f t="shared" si="574"/>
        <v>March</v>
      </c>
      <c r="U2334" s="40">
        <f t="shared" si="575"/>
        <v>0</v>
      </c>
      <c r="V2334" s="40" t="str">
        <f t="shared" si="576"/>
        <v>Normal</v>
      </c>
      <c r="W2334" s="40">
        <f t="shared" si="577"/>
        <v>0</v>
      </c>
      <c r="X2334" s="40">
        <f t="shared" si="578"/>
        <v>0</v>
      </c>
      <c r="Y2334" s="40">
        <f t="shared" si="579"/>
        <v>0</v>
      </c>
      <c r="Z2334" s="40">
        <f t="shared" si="580"/>
        <v>0</v>
      </c>
      <c r="AA2334" s="40">
        <f t="shared" si="581"/>
        <v>1</v>
      </c>
      <c r="AB2334" s="40">
        <f t="shared" si="582"/>
        <v>0</v>
      </c>
      <c r="AC2334" s="41" t="s">
        <v>131</v>
      </c>
      <c r="AD2334" s="41" t="s">
        <v>292</v>
      </c>
      <c r="AE2334" s="41" t="s">
        <v>323</v>
      </c>
      <c r="AF2334" s="41" t="s">
        <v>216</v>
      </c>
      <c r="AG2334" s="41" t="s">
        <v>56</v>
      </c>
      <c r="AH2334" s="41" t="s">
        <v>56</v>
      </c>
      <c r="AI2334" s="41" t="s">
        <v>56</v>
      </c>
      <c r="AJ2334" s="41" t="s">
        <v>160</v>
      </c>
      <c r="AK2334" s="41" t="s">
        <v>56</v>
      </c>
    </row>
    <row r="2335" spans="1:37" s="41" customFormat="1" ht="15.75" hidden="1" thickBot="1" x14ac:dyDescent="0.3">
      <c r="A2335" s="11" t="s">
        <v>53</v>
      </c>
      <c r="B2335" s="12" t="s">
        <v>216</v>
      </c>
      <c r="C2335" s="13" t="s">
        <v>52</v>
      </c>
      <c r="D2335" s="14" t="s">
        <v>47</v>
      </c>
      <c r="E2335" s="13" t="s">
        <v>4753</v>
      </c>
      <c r="F2335" s="4" t="s">
        <v>101</v>
      </c>
      <c r="G2335" s="4" t="s">
        <v>625</v>
      </c>
      <c r="H2335" s="15">
        <v>43183.625</v>
      </c>
      <c r="I2335" s="15">
        <v>43183.791666666664</v>
      </c>
      <c r="J2335" s="131" t="s">
        <v>457</v>
      </c>
      <c r="K2335" s="45" t="s">
        <v>9</v>
      </c>
      <c r="L2335" s="47" t="s">
        <v>7</v>
      </c>
      <c r="M2335" s="47" t="s">
        <v>56</v>
      </c>
      <c r="N2335" s="9" t="str">
        <f t="shared" si="568"/>
        <v>Standard</v>
      </c>
      <c r="O2335" s="10" t="str">
        <f t="shared" si="569"/>
        <v>Successful</v>
      </c>
      <c r="P2335" s="10" t="str">
        <f t="shared" si="570"/>
        <v>On Time</v>
      </c>
      <c r="Q2335" s="9">
        <f t="shared" si="571"/>
        <v>1</v>
      </c>
      <c r="R2335" s="9">
        <f t="shared" si="572"/>
        <v>1</v>
      </c>
      <c r="S2335" s="9">
        <f t="shared" si="573"/>
        <v>0</v>
      </c>
      <c r="T2335" s="9" t="str">
        <f t="shared" si="574"/>
        <v>March</v>
      </c>
      <c r="U2335" s="40">
        <f t="shared" si="575"/>
        <v>0</v>
      </c>
      <c r="V2335" s="40" t="str">
        <f t="shared" si="576"/>
        <v>Normal</v>
      </c>
      <c r="W2335" s="40">
        <f t="shared" si="577"/>
        <v>0</v>
      </c>
      <c r="X2335" s="40">
        <f t="shared" si="578"/>
        <v>0</v>
      </c>
      <c r="Y2335" s="40">
        <f t="shared" si="579"/>
        <v>0</v>
      </c>
      <c r="Z2335" s="40">
        <f t="shared" si="580"/>
        <v>0</v>
      </c>
      <c r="AA2335" s="40">
        <f t="shared" si="581"/>
        <v>1</v>
      </c>
      <c r="AB2335" s="40">
        <f t="shared" si="582"/>
        <v>0</v>
      </c>
      <c r="AC2335" s="41" t="s">
        <v>131</v>
      </c>
      <c r="AD2335" s="41" t="s">
        <v>462</v>
      </c>
      <c r="AE2335" s="41" t="s">
        <v>427</v>
      </c>
      <c r="AF2335" s="41" t="s">
        <v>216</v>
      </c>
      <c r="AG2335" s="41" t="s">
        <v>56</v>
      </c>
      <c r="AH2335" s="41" t="s">
        <v>56</v>
      </c>
      <c r="AI2335" s="41" t="s">
        <v>56</v>
      </c>
      <c r="AJ2335" s="41" t="s">
        <v>160</v>
      </c>
      <c r="AK2335" s="41" t="s">
        <v>56</v>
      </c>
    </row>
    <row r="2336" spans="1:37" s="41" customFormat="1" ht="15.75" hidden="1" thickBot="1" x14ac:dyDescent="0.3">
      <c r="A2336" s="11" t="s">
        <v>53</v>
      </c>
      <c r="B2336" s="12" t="s">
        <v>8</v>
      </c>
      <c r="C2336" s="13" t="s">
        <v>52</v>
      </c>
      <c r="D2336" s="14" t="s">
        <v>47</v>
      </c>
      <c r="E2336" s="13" t="s">
        <v>4754</v>
      </c>
      <c r="F2336" s="4" t="s">
        <v>103</v>
      </c>
      <c r="G2336" s="4" t="s">
        <v>245</v>
      </c>
      <c r="H2336" s="15">
        <v>43184.25</v>
      </c>
      <c r="I2336" s="15">
        <v>43184.625</v>
      </c>
      <c r="J2336" s="131" t="s">
        <v>5669</v>
      </c>
      <c r="K2336" s="45" t="s">
        <v>9</v>
      </c>
      <c r="L2336" s="47" t="s">
        <v>7</v>
      </c>
      <c r="M2336" s="47" t="s">
        <v>56</v>
      </c>
      <c r="N2336" s="9" t="str">
        <f t="shared" si="568"/>
        <v>Standard</v>
      </c>
      <c r="O2336" s="10" t="str">
        <f t="shared" si="569"/>
        <v>Successful</v>
      </c>
      <c r="P2336" s="10" t="str">
        <f t="shared" si="570"/>
        <v>On Time</v>
      </c>
      <c r="Q2336" s="9">
        <f t="shared" si="571"/>
        <v>1</v>
      </c>
      <c r="R2336" s="9">
        <f t="shared" si="572"/>
        <v>1</v>
      </c>
      <c r="S2336" s="9">
        <f t="shared" si="573"/>
        <v>0</v>
      </c>
      <c r="T2336" s="9" t="str">
        <f t="shared" si="574"/>
        <v>March</v>
      </c>
      <c r="U2336" s="40">
        <f t="shared" si="575"/>
        <v>0</v>
      </c>
      <c r="V2336" s="40" t="str">
        <f t="shared" si="576"/>
        <v>Normal</v>
      </c>
      <c r="W2336" s="40">
        <f t="shared" si="577"/>
        <v>0</v>
      </c>
      <c r="X2336" s="40">
        <f t="shared" si="578"/>
        <v>0</v>
      </c>
      <c r="Y2336" s="40">
        <f t="shared" si="579"/>
        <v>0</v>
      </c>
      <c r="Z2336" s="40">
        <f t="shared" si="580"/>
        <v>0</v>
      </c>
      <c r="AA2336" s="40">
        <f t="shared" si="581"/>
        <v>1</v>
      </c>
      <c r="AB2336" s="40">
        <f t="shared" si="582"/>
        <v>0</v>
      </c>
      <c r="AC2336" s="41" t="s">
        <v>131</v>
      </c>
      <c r="AD2336" s="41" t="s">
        <v>5890</v>
      </c>
      <c r="AE2336" s="41" t="s">
        <v>147</v>
      </c>
      <c r="AF2336" s="41" t="s">
        <v>8</v>
      </c>
      <c r="AG2336" s="41" t="s">
        <v>56</v>
      </c>
      <c r="AH2336" s="41" t="s">
        <v>56</v>
      </c>
      <c r="AI2336" s="41" t="s">
        <v>56</v>
      </c>
      <c r="AJ2336" s="41" t="s">
        <v>160</v>
      </c>
      <c r="AK2336" s="41" t="s">
        <v>56</v>
      </c>
    </row>
    <row r="2337" spans="1:37" s="41" customFormat="1" ht="15.75" hidden="1" thickBot="1" x14ac:dyDescent="0.3">
      <c r="A2337" s="11" t="s">
        <v>53</v>
      </c>
      <c r="B2337" s="12" t="s">
        <v>216</v>
      </c>
      <c r="C2337" s="13" t="s">
        <v>52</v>
      </c>
      <c r="D2337" s="14" t="s">
        <v>47</v>
      </c>
      <c r="E2337" s="13" t="s">
        <v>4755</v>
      </c>
      <c r="F2337" s="4" t="s">
        <v>107</v>
      </c>
      <c r="G2337" s="4" t="s">
        <v>569</v>
      </c>
      <c r="H2337" s="15">
        <v>43182.625</v>
      </c>
      <c r="I2337" s="15">
        <v>43182.75</v>
      </c>
      <c r="J2337" s="131" t="s">
        <v>60</v>
      </c>
      <c r="K2337" s="45" t="s">
        <v>9</v>
      </c>
      <c r="L2337" s="47" t="s">
        <v>7</v>
      </c>
      <c r="M2337" s="47" t="s">
        <v>56</v>
      </c>
      <c r="N2337" s="9" t="str">
        <f t="shared" si="568"/>
        <v>Standard</v>
      </c>
      <c r="O2337" s="10" t="str">
        <f t="shared" si="569"/>
        <v>Successful</v>
      </c>
      <c r="P2337" s="10" t="str">
        <f t="shared" si="570"/>
        <v>On Time</v>
      </c>
      <c r="Q2337" s="9">
        <f t="shared" si="571"/>
        <v>1</v>
      </c>
      <c r="R2337" s="9">
        <f t="shared" si="572"/>
        <v>1</v>
      </c>
      <c r="S2337" s="9">
        <f t="shared" si="573"/>
        <v>0</v>
      </c>
      <c r="T2337" s="9" t="str">
        <f t="shared" si="574"/>
        <v>March</v>
      </c>
      <c r="U2337" s="40">
        <f t="shared" si="575"/>
        <v>0</v>
      </c>
      <c r="V2337" s="40" t="str">
        <f t="shared" si="576"/>
        <v>Normal</v>
      </c>
      <c r="W2337" s="40">
        <f t="shared" si="577"/>
        <v>0</v>
      </c>
      <c r="X2337" s="40">
        <f t="shared" si="578"/>
        <v>0</v>
      </c>
      <c r="Y2337" s="40">
        <f t="shared" si="579"/>
        <v>0</v>
      </c>
      <c r="Z2337" s="40">
        <f t="shared" si="580"/>
        <v>0</v>
      </c>
      <c r="AA2337" s="40">
        <f t="shared" si="581"/>
        <v>1</v>
      </c>
      <c r="AB2337" s="40">
        <f t="shared" si="582"/>
        <v>0</v>
      </c>
      <c r="AC2337" s="41" t="s">
        <v>131</v>
      </c>
      <c r="AD2337" s="41" t="s">
        <v>290</v>
      </c>
      <c r="AE2337" s="41" t="s">
        <v>419</v>
      </c>
      <c r="AF2337" s="41" t="s">
        <v>216</v>
      </c>
      <c r="AG2337" s="41" t="s">
        <v>56</v>
      </c>
      <c r="AH2337" s="41" t="s">
        <v>56</v>
      </c>
      <c r="AI2337" s="41" t="s">
        <v>56</v>
      </c>
      <c r="AJ2337" s="41" t="s">
        <v>160</v>
      </c>
      <c r="AK2337" s="41" t="s">
        <v>56</v>
      </c>
    </row>
    <row r="2338" spans="1:37" s="41" customFormat="1" ht="15.75" hidden="1" thickBot="1" x14ac:dyDescent="0.3">
      <c r="A2338" s="11" t="s">
        <v>53</v>
      </c>
      <c r="B2338" s="12" t="s">
        <v>8</v>
      </c>
      <c r="C2338" s="13" t="s">
        <v>52</v>
      </c>
      <c r="D2338" s="14" t="s">
        <v>47</v>
      </c>
      <c r="E2338" s="13" t="s">
        <v>4756</v>
      </c>
      <c r="F2338" s="4" t="s">
        <v>103</v>
      </c>
      <c r="G2338" s="4" t="s">
        <v>488</v>
      </c>
      <c r="H2338" s="15">
        <v>43184.416666666664</v>
      </c>
      <c r="I2338" s="15">
        <v>43184.625</v>
      </c>
      <c r="J2338" s="131" t="s">
        <v>5670</v>
      </c>
      <c r="K2338" s="45" t="s">
        <v>9</v>
      </c>
      <c r="L2338" s="47" t="s">
        <v>7</v>
      </c>
      <c r="M2338" s="47" t="s">
        <v>56</v>
      </c>
      <c r="N2338" s="9" t="str">
        <f t="shared" si="568"/>
        <v>Standard</v>
      </c>
      <c r="O2338" s="10" t="str">
        <f t="shared" si="569"/>
        <v>Successful</v>
      </c>
      <c r="P2338" s="10" t="str">
        <f t="shared" si="570"/>
        <v>On Time</v>
      </c>
      <c r="Q2338" s="9">
        <f t="shared" si="571"/>
        <v>1</v>
      </c>
      <c r="R2338" s="9">
        <f t="shared" si="572"/>
        <v>1</v>
      </c>
      <c r="S2338" s="9">
        <f t="shared" si="573"/>
        <v>0</v>
      </c>
      <c r="T2338" s="9" t="str">
        <f t="shared" si="574"/>
        <v>March</v>
      </c>
      <c r="U2338" s="40">
        <f t="shared" si="575"/>
        <v>0</v>
      </c>
      <c r="V2338" s="40" t="str">
        <f t="shared" si="576"/>
        <v>Normal</v>
      </c>
      <c r="W2338" s="40">
        <f t="shared" si="577"/>
        <v>0</v>
      </c>
      <c r="X2338" s="40">
        <f t="shared" si="578"/>
        <v>0</v>
      </c>
      <c r="Y2338" s="40">
        <f t="shared" si="579"/>
        <v>0</v>
      </c>
      <c r="Z2338" s="40">
        <f t="shared" si="580"/>
        <v>0</v>
      </c>
      <c r="AA2338" s="40">
        <f t="shared" si="581"/>
        <v>1</v>
      </c>
      <c r="AB2338" s="40">
        <f t="shared" si="582"/>
        <v>0</v>
      </c>
      <c r="AC2338" s="41" t="s">
        <v>131</v>
      </c>
      <c r="AD2338" s="41" t="s">
        <v>523</v>
      </c>
      <c r="AE2338" s="41" t="s">
        <v>147</v>
      </c>
      <c r="AF2338" s="41" t="s">
        <v>8</v>
      </c>
      <c r="AG2338" s="41" t="s">
        <v>56</v>
      </c>
      <c r="AH2338" s="41" t="s">
        <v>56</v>
      </c>
      <c r="AI2338" s="41" t="s">
        <v>56</v>
      </c>
      <c r="AJ2338" s="41" t="s">
        <v>160</v>
      </c>
      <c r="AK2338" s="41" t="s">
        <v>56</v>
      </c>
    </row>
    <row r="2339" spans="1:37" s="41" customFormat="1" ht="15.75" hidden="1" thickBot="1" x14ac:dyDescent="0.3">
      <c r="A2339" s="11" t="s">
        <v>53</v>
      </c>
      <c r="B2339" s="12" t="s">
        <v>8</v>
      </c>
      <c r="C2339" s="13" t="s">
        <v>52</v>
      </c>
      <c r="D2339" s="14" t="s">
        <v>47</v>
      </c>
      <c r="E2339" s="13" t="s">
        <v>4757</v>
      </c>
      <c r="F2339" s="4" t="s">
        <v>103</v>
      </c>
      <c r="G2339" s="4" t="s">
        <v>245</v>
      </c>
      <c r="H2339" s="15">
        <v>43183.458333333336</v>
      </c>
      <c r="I2339" s="15">
        <v>43183.625</v>
      </c>
      <c r="J2339" s="131" t="s">
        <v>5671</v>
      </c>
      <c r="K2339" s="45" t="s">
        <v>9</v>
      </c>
      <c r="L2339" s="47" t="s">
        <v>7</v>
      </c>
      <c r="M2339" s="47" t="s">
        <v>56</v>
      </c>
      <c r="N2339" s="9" t="str">
        <f t="shared" si="568"/>
        <v>Standard</v>
      </c>
      <c r="O2339" s="10" t="str">
        <f t="shared" si="569"/>
        <v>Successful</v>
      </c>
      <c r="P2339" s="10" t="str">
        <f t="shared" si="570"/>
        <v>On Time</v>
      </c>
      <c r="Q2339" s="9">
        <f t="shared" si="571"/>
        <v>1</v>
      </c>
      <c r="R2339" s="9">
        <f t="shared" si="572"/>
        <v>1</v>
      </c>
      <c r="S2339" s="9">
        <f t="shared" si="573"/>
        <v>0</v>
      </c>
      <c r="T2339" s="9" t="str">
        <f t="shared" si="574"/>
        <v>March</v>
      </c>
      <c r="U2339" s="40">
        <f t="shared" si="575"/>
        <v>0</v>
      </c>
      <c r="V2339" s="40" t="str">
        <f t="shared" si="576"/>
        <v>Normal</v>
      </c>
      <c r="W2339" s="40">
        <f t="shared" si="577"/>
        <v>0</v>
      </c>
      <c r="X2339" s="40">
        <f t="shared" si="578"/>
        <v>0</v>
      </c>
      <c r="Y2339" s="40">
        <f t="shared" si="579"/>
        <v>0</v>
      </c>
      <c r="Z2339" s="40">
        <f t="shared" si="580"/>
        <v>0</v>
      </c>
      <c r="AA2339" s="40">
        <f t="shared" si="581"/>
        <v>1</v>
      </c>
      <c r="AB2339" s="40">
        <f t="shared" si="582"/>
        <v>0</v>
      </c>
      <c r="AC2339" s="41" t="s">
        <v>131</v>
      </c>
      <c r="AD2339" s="41" t="s">
        <v>567</v>
      </c>
      <c r="AE2339" s="41" t="s">
        <v>147</v>
      </c>
      <c r="AF2339" s="41" t="s">
        <v>8</v>
      </c>
      <c r="AG2339" s="41" t="s">
        <v>56</v>
      </c>
      <c r="AH2339" s="41" t="s">
        <v>56</v>
      </c>
      <c r="AI2339" s="41" t="s">
        <v>56</v>
      </c>
      <c r="AJ2339" s="41" t="s">
        <v>160</v>
      </c>
      <c r="AK2339" s="41" t="s">
        <v>56</v>
      </c>
    </row>
    <row r="2340" spans="1:37" s="41" customFormat="1" ht="15.75" hidden="1" thickBot="1" x14ac:dyDescent="0.3">
      <c r="A2340" s="11" t="s">
        <v>638</v>
      </c>
      <c r="B2340" s="12" t="s">
        <v>216</v>
      </c>
      <c r="C2340" s="13" t="s">
        <v>46</v>
      </c>
      <c r="D2340" s="14" t="s">
        <v>47</v>
      </c>
      <c r="E2340" s="13" t="s">
        <v>4758</v>
      </c>
      <c r="F2340" s="4" t="s">
        <v>642</v>
      </c>
      <c r="G2340" s="4" t="s">
        <v>643</v>
      </c>
      <c r="H2340" s="15">
        <v>43182.75</v>
      </c>
      <c r="I2340" s="15">
        <v>43182.979166666664</v>
      </c>
      <c r="J2340" s="131" t="s">
        <v>805</v>
      </c>
      <c r="K2340" s="45" t="s">
        <v>9</v>
      </c>
      <c r="L2340" s="47" t="s">
        <v>7</v>
      </c>
      <c r="M2340" s="47" t="s">
        <v>56</v>
      </c>
      <c r="N2340" s="9" t="str">
        <f t="shared" si="568"/>
        <v>Minor</v>
      </c>
      <c r="O2340" s="10" t="str">
        <f t="shared" si="569"/>
        <v>Successful</v>
      </c>
      <c r="P2340" s="10" t="str">
        <f t="shared" si="570"/>
        <v>On Time</v>
      </c>
      <c r="Q2340" s="9">
        <f t="shared" si="571"/>
        <v>1</v>
      </c>
      <c r="R2340" s="9">
        <f t="shared" si="572"/>
        <v>1</v>
      </c>
      <c r="S2340" s="9">
        <f t="shared" si="573"/>
        <v>0</v>
      </c>
      <c r="T2340" s="9" t="str">
        <f t="shared" si="574"/>
        <v>March</v>
      </c>
      <c r="U2340" s="40">
        <f t="shared" si="575"/>
        <v>0</v>
      </c>
      <c r="V2340" s="40" t="str">
        <f t="shared" si="576"/>
        <v>Normal</v>
      </c>
      <c r="W2340" s="40">
        <f t="shared" si="577"/>
        <v>0</v>
      </c>
      <c r="X2340" s="40">
        <f t="shared" si="578"/>
        <v>0</v>
      </c>
      <c r="Y2340" s="40">
        <f t="shared" si="579"/>
        <v>0</v>
      </c>
      <c r="Z2340" s="40">
        <f t="shared" si="580"/>
        <v>0</v>
      </c>
      <c r="AA2340" s="40">
        <f t="shared" si="581"/>
        <v>1</v>
      </c>
      <c r="AB2340" s="40">
        <f t="shared" si="582"/>
        <v>0</v>
      </c>
      <c r="AC2340" s="41" t="s">
        <v>131</v>
      </c>
      <c r="AD2340" s="41" t="s">
        <v>676</v>
      </c>
      <c r="AE2340" s="41" t="s">
        <v>428</v>
      </c>
      <c r="AF2340" s="41" t="s">
        <v>216</v>
      </c>
      <c r="AG2340" s="41" t="s">
        <v>56</v>
      </c>
      <c r="AH2340" s="41" t="s">
        <v>56</v>
      </c>
      <c r="AI2340" s="41" t="s">
        <v>56</v>
      </c>
      <c r="AJ2340" s="41" t="s">
        <v>160</v>
      </c>
      <c r="AK2340" s="41" t="s">
        <v>56</v>
      </c>
    </row>
    <row r="2341" spans="1:37" s="41" customFormat="1" ht="15.75" hidden="1" thickBot="1" x14ac:dyDescent="0.3">
      <c r="A2341" s="11" t="s">
        <v>638</v>
      </c>
      <c r="B2341" s="12" t="s">
        <v>8</v>
      </c>
      <c r="C2341" s="13" t="s">
        <v>52</v>
      </c>
      <c r="D2341" s="14" t="s">
        <v>47</v>
      </c>
      <c r="E2341" s="13" t="s">
        <v>4759</v>
      </c>
      <c r="F2341" s="4" t="s">
        <v>645</v>
      </c>
      <c r="G2341" s="4" t="s">
        <v>646</v>
      </c>
      <c r="H2341" s="15">
        <v>43180.333333333336</v>
      </c>
      <c r="I2341" s="15">
        <v>43182.708333333336</v>
      </c>
      <c r="J2341" s="131" t="s">
        <v>5672</v>
      </c>
      <c r="K2341" s="45" t="s">
        <v>9</v>
      </c>
      <c r="L2341" s="47" t="s">
        <v>7</v>
      </c>
      <c r="M2341" s="47" t="s">
        <v>56</v>
      </c>
      <c r="N2341" s="9" t="str">
        <f t="shared" si="568"/>
        <v>Standard</v>
      </c>
      <c r="O2341" s="10" t="str">
        <f t="shared" si="569"/>
        <v>Successful</v>
      </c>
      <c r="P2341" s="10" t="str">
        <f t="shared" si="570"/>
        <v>On Time</v>
      </c>
      <c r="Q2341" s="9">
        <f t="shared" si="571"/>
        <v>1</v>
      </c>
      <c r="R2341" s="9">
        <f t="shared" si="572"/>
        <v>1</v>
      </c>
      <c r="S2341" s="9">
        <f t="shared" si="573"/>
        <v>0</v>
      </c>
      <c r="T2341" s="9" t="str">
        <f t="shared" si="574"/>
        <v>March</v>
      </c>
      <c r="U2341" s="40">
        <f t="shared" si="575"/>
        <v>0</v>
      </c>
      <c r="V2341" s="40" t="str">
        <f t="shared" si="576"/>
        <v>Normal</v>
      </c>
      <c r="W2341" s="40">
        <f t="shared" si="577"/>
        <v>0</v>
      </c>
      <c r="X2341" s="40">
        <f t="shared" si="578"/>
        <v>0</v>
      </c>
      <c r="Y2341" s="40">
        <f t="shared" si="579"/>
        <v>0</v>
      </c>
      <c r="Z2341" s="40">
        <f t="shared" si="580"/>
        <v>0</v>
      </c>
      <c r="AA2341" s="40">
        <f t="shared" si="581"/>
        <v>1</v>
      </c>
      <c r="AB2341" s="40">
        <f t="shared" si="582"/>
        <v>0</v>
      </c>
      <c r="AC2341" s="41" t="s">
        <v>131</v>
      </c>
      <c r="AD2341" s="41" t="s">
        <v>5891</v>
      </c>
      <c r="AE2341" s="41" t="s">
        <v>147</v>
      </c>
      <c r="AF2341" s="41" t="s">
        <v>8</v>
      </c>
      <c r="AG2341" s="41" t="s">
        <v>56</v>
      </c>
      <c r="AH2341" s="41" t="s">
        <v>56</v>
      </c>
      <c r="AI2341" s="41" t="s">
        <v>56</v>
      </c>
      <c r="AJ2341" s="41" t="s">
        <v>160</v>
      </c>
      <c r="AK2341" s="41" t="s">
        <v>56</v>
      </c>
    </row>
    <row r="2342" spans="1:37" s="41" customFormat="1" ht="15.75" hidden="1" thickBot="1" x14ac:dyDescent="0.3">
      <c r="A2342" s="11" t="s">
        <v>359</v>
      </c>
      <c r="B2342" s="12" t="s">
        <v>216</v>
      </c>
      <c r="C2342" s="13" t="s">
        <v>46</v>
      </c>
      <c r="D2342" s="14" t="s">
        <v>47</v>
      </c>
      <c r="E2342" s="13" t="s">
        <v>4760</v>
      </c>
      <c r="F2342" s="4" t="s">
        <v>158</v>
      </c>
      <c r="G2342" s="4" t="s">
        <v>243</v>
      </c>
      <c r="H2342" s="15">
        <v>43185.291666666664</v>
      </c>
      <c r="I2342" s="15">
        <v>43185.458333333336</v>
      </c>
      <c r="J2342" s="131" t="s">
        <v>5673</v>
      </c>
      <c r="K2342" s="45" t="s">
        <v>9</v>
      </c>
      <c r="L2342" s="47" t="s">
        <v>7</v>
      </c>
      <c r="M2342" s="47" t="s">
        <v>56</v>
      </c>
      <c r="N2342" s="9" t="str">
        <f t="shared" si="568"/>
        <v>Minor</v>
      </c>
      <c r="O2342" s="10" t="str">
        <f t="shared" si="569"/>
        <v>Successful</v>
      </c>
      <c r="P2342" s="10" t="str">
        <f t="shared" si="570"/>
        <v>On Time</v>
      </c>
      <c r="Q2342" s="9">
        <f t="shared" si="571"/>
        <v>1</v>
      </c>
      <c r="R2342" s="9">
        <f t="shared" si="572"/>
        <v>1</v>
      </c>
      <c r="S2342" s="9">
        <f t="shared" si="573"/>
        <v>0</v>
      </c>
      <c r="T2342" s="9" t="str">
        <f t="shared" si="574"/>
        <v>March</v>
      </c>
      <c r="U2342" s="40">
        <f t="shared" si="575"/>
        <v>0</v>
      </c>
      <c r="V2342" s="40" t="str">
        <f t="shared" si="576"/>
        <v>Normal</v>
      </c>
      <c r="W2342" s="40">
        <f t="shared" si="577"/>
        <v>0</v>
      </c>
      <c r="X2342" s="40">
        <f t="shared" si="578"/>
        <v>0</v>
      </c>
      <c r="Y2342" s="40">
        <f t="shared" si="579"/>
        <v>0</v>
      </c>
      <c r="Z2342" s="40">
        <f t="shared" si="580"/>
        <v>0</v>
      </c>
      <c r="AA2342" s="40">
        <f t="shared" si="581"/>
        <v>1</v>
      </c>
      <c r="AB2342" s="40">
        <f t="shared" si="582"/>
        <v>0</v>
      </c>
      <c r="AC2342" s="41" t="s">
        <v>823</v>
      </c>
      <c r="AD2342" s="41" t="s">
        <v>337</v>
      </c>
      <c r="AE2342" s="41" t="s">
        <v>121</v>
      </c>
      <c r="AF2342" s="41" t="s">
        <v>322</v>
      </c>
      <c r="AG2342" s="41" t="s">
        <v>56</v>
      </c>
      <c r="AH2342" s="41" t="s">
        <v>56</v>
      </c>
      <c r="AI2342" s="41" t="s">
        <v>56</v>
      </c>
      <c r="AJ2342" s="41" t="s">
        <v>160</v>
      </c>
      <c r="AK2342" s="41" t="s">
        <v>56</v>
      </c>
    </row>
    <row r="2343" spans="1:37" s="41" customFormat="1" ht="15.75" hidden="1" thickBot="1" x14ac:dyDescent="0.3">
      <c r="A2343" s="11" t="s">
        <v>49</v>
      </c>
      <c r="B2343" s="12" t="s">
        <v>216</v>
      </c>
      <c r="C2343" s="13" t="s">
        <v>46</v>
      </c>
      <c r="D2343" s="14" t="s">
        <v>47</v>
      </c>
      <c r="E2343" s="13" t="s">
        <v>4761</v>
      </c>
      <c r="F2343" s="4" t="s">
        <v>75</v>
      </c>
      <c r="G2343" s="4" t="s">
        <v>234</v>
      </c>
      <c r="H2343" s="15">
        <v>43185.791666666664</v>
      </c>
      <c r="I2343" s="15">
        <v>43185.916666666664</v>
      </c>
      <c r="J2343" s="131" t="s">
        <v>5674</v>
      </c>
      <c r="K2343" s="45" t="s">
        <v>9</v>
      </c>
      <c r="L2343" s="47" t="s">
        <v>7</v>
      </c>
      <c r="M2343" s="47" t="s">
        <v>56</v>
      </c>
      <c r="N2343" s="9" t="str">
        <f t="shared" si="568"/>
        <v>Minor</v>
      </c>
      <c r="O2343" s="10" t="str">
        <f t="shared" si="569"/>
        <v>Successful</v>
      </c>
      <c r="P2343" s="10" t="str">
        <f t="shared" si="570"/>
        <v>On Time</v>
      </c>
      <c r="Q2343" s="9">
        <f t="shared" si="571"/>
        <v>1</v>
      </c>
      <c r="R2343" s="9">
        <f t="shared" si="572"/>
        <v>1</v>
      </c>
      <c r="S2343" s="9">
        <f t="shared" si="573"/>
        <v>0</v>
      </c>
      <c r="T2343" s="9" t="str">
        <f t="shared" si="574"/>
        <v>March</v>
      </c>
      <c r="U2343" s="40">
        <f t="shared" si="575"/>
        <v>0</v>
      </c>
      <c r="V2343" s="40" t="str">
        <f t="shared" si="576"/>
        <v>Normal</v>
      </c>
      <c r="W2343" s="40">
        <f t="shared" si="577"/>
        <v>0</v>
      </c>
      <c r="X2343" s="40">
        <f t="shared" si="578"/>
        <v>0</v>
      </c>
      <c r="Y2343" s="40">
        <f t="shared" si="579"/>
        <v>0</v>
      </c>
      <c r="Z2343" s="40">
        <f t="shared" si="580"/>
        <v>0</v>
      </c>
      <c r="AA2343" s="40">
        <f t="shared" si="581"/>
        <v>1</v>
      </c>
      <c r="AB2343" s="40">
        <f t="shared" si="582"/>
        <v>0</v>
      </c>
      <c r="AC2343" s="41" t="s">
        <v>132</v>
      </c>
      <c r="AD2343" s="41" t="s">
        <v>280</v>
      </c>
      <c r="AE2343" s="41" t="s">
        <v>323</v>
      </c>
      <c r="AF2343" s="41" t="s">
        <v>216</v>
      </c>
      <c r="AG2343" s="41" t="s">
        <v>56</v>
      </c>
      <c r="AH2343" s="41" t="s">
        <v>56</v>
      </c>
      <c r="AI2343" s="41" t="s">
        <v>56</v>
      </c>
      <c r="AJ2343" s="41" t="s">
        <v>160</v>
      </c>
      <c r="AK2343" s="41" t="s">
        <v>56</v>
      </c>
    </row>
    <row r="2344" spans="1:37" s="41" customFormat="1" ht="15.75" hidden="1" thickBot="1" x14ac:dyDescent="0.3">
      <c r="A2344" s="11" t="s">
        <v>45</v>
      </c>
      <c r="B2344" s="12" t="s">
        <v>216</v>
      </c>
      <c r="C2344" s="13" t="s">
        <v>52</v>
      </c>
      <c r="D2344" s="14" t="s">
        <v>47</v>
      </c>
      <c r="E2344" s="13" t="s">
        <v>4762</v>
      </c>
      <c r="F2344" s="4" t="s">
        <v>158</v>
      </c>
      <c r="G2344" s="4" t="s">
        <v>263</v>
      </c>
      <c r="H2344" s="15">
        <v>43184</v>
      </c>
      <c r="I2344" s="15">
        <v>43185.958333333336</v>
      </c>
      <c r="J2344" s="131" t="s">
        <v>5675</v>
      </c>
      <c r="K2344" s="45" t="s">
        <v>9</v>
      </c>
      <c r="L2344" s="47" t="s">
        <v>7</v>
      </c>
      <c r="M2344" s="47" t="s">
        <v>56</v>
      </c>
      <c r="N2344" s="9" t="str">
        <f t="shared" si="568"/>
        <v>Standard</v>
      </c>
      <c r="O2344" s="10" t="str">
        <f t="shared" si="569"/>
        <v>Successful</v>
      </c>
      <c r="P2344" s="10" t="str">
        <f t="shared" si="570"/>
        <v>On Time</v>
      </c>
      <c r="Q2344" s="9">
        <f t="shared" si="571"/>
        <v>1</v>
      </c>
      <c r="R2344" s="9">
        <f t="shared" si="572"/>
        <v>1</v>
      </c>
      <c r="S2344" s="9">
        <f t="shared" si="573"/>
        <v>0</v>
      </c>
      <c r="T2344" s="9" t="str">
        <f t="shared" si="574"/>
        <v>March</v>
      </c>
      <c r="U2344" s="40">
        <f t="shared" si="575"/>
        <v>0</v>
      </c>
      <c r="V2344" s="40" t="str">
        <f t="shared" si="576"/>
        <v>Normal</v>
      </c>
      <c r="W2344" s="40">
        <f t="shared" si="577"/>
        <v>0</v>
      </c>
      <c r="X2344" s="40">
        <f t="shared" si="578"/>
        <v>0</v>
      </c>
      <c r="Y2344" s="40">
        <f t="shared" si="579"/>
        <v>0</v>
      </c>
      <c r="Z2344" s="40">
        <f t="shared" si="580"/>
        <v>0</v>
      </c>
      <c r="AA2344" s="40">
        <f t="shared" si="581"/>
        <v>1</v>
      </c>
      <c r="AB2344" s="40">
        <f t="shared" si="582"/>
        <v>0</v>
      </c>
      <c r="AC2344" s="41" t="s">
        <v>823</v>
      </c>
      <c r="AD2344" s="41" t="s">
        <v>288</v>
      </c>
      <c r="AE2344" s="41" t="s">
        <v>121</v>
      </c>
      <c r="AF2344" s="41" t="s">
        <v>322</v>
      </c>
      <c r="AG2344" s="41" t="s">
        <v>56</v>
      </c>
      <c r="AH2344" s="41" t="s">
        <v>56</v>
      </c>
      <c r="AI2344" s="41" t="s">
        <v>56</v>
      </c>
      <c r="AJ2344" s="41" t="s">
        <v>160</v>
      </c>
      <c r="AK2344" s="41" t="s">
        <v>56</v>
      </c>
    </row>
    <row r="2345" spans="1:37" s="41" customFormat="1" ht="15.75" hidden="1" thickBot="1" x14ac:dyDescent="0.3">
      <c r="A2345" s="11" t="s">
        <v>697</v>
      </c>
      <c r="B2345" s="12" t="s">
        <v>216</v>
      </c>
      <c r="C2345" s="13" t="s">
        <v>46</v>
      </c>
      <c r="D2345" s="14" t="s">
        <v>47</v>
      </c>
      <c r="E2345" s="13" t="s">
        <v>4763</v>
      </c>
      <c r="F2345" s="4" t="s">
        <v>152</v>
      </c>
      <c r="G2345" s="4" t="s">
        <v>171</v>
      </c>
      <c r="H2345" s="15">
        <v>43184.666666666664</v>
      </c>
      <c r="I2345" s="15">
        <v>43185.666666666664</v>
      </c>
      <c r="J2345" s="131" t="s">
        <v>5676</v>
      </c>
      <c r="K2345" s="45" t="s">
        <v>9</v>
      </c>
      <c r="L2345" s="47" t="s">
        <v>7</v>
      </c>
      <c r="M2345" s="47" t="s">
        <v>56</v>
      </c>
      <c r="N2345" s="9" t="str">
        <f t="shared" si="568"/>
        <v>Minor</v>
      </c>
      <c r="O2345" s="10" t="str">
        <f t="shared" si="569"/>
        <v>Successful</v>
      </c>
      <c r="P2345" s="10" t="str">
        <f t="shared" si="570"/>
        <v>On Time</v>
      </c>
      <c r="Q2345" s="9">
        <f t="shared" si="571"/>
        <v>1</v>
      </c>
      <c r="R2345" s="9">
        <f t="shared" si="572"/>
        <v>1</v>
      </c>
      <c r="S2345" s="9">
        <f t="shared" si="573"/>
        <v>0</v>
      </c>
      <c r="T2345" s="9" t="str">
        <f t="shared" si="574"/>
        <v>March</v>
      </c>
      <c r="U2345" s="40">
        <f t="shared" si="575"/>
        <v>0</v>
      </c>
      <c r="V2345" s="40" t="str">
        <f t="shared" si="576"/>
        <v>Normal</v>
      </c>
      <c r="W2345" s="40">
        <f t="shared" si="577"/>
        <v>0</v>
      </c>
      <c r="X2345" s="40">
        <f t="shared" si="578"/>
        <v>0</v>
      </c>
      <c r="Y2345" s="40">
        <f t="shared" si="579"/>
        <v>0</v>
      </c>
      <c r="Z2345" s="40">
        <f t="shared" si="580"/>
        <v>0</v>
      </c>
      <c r="AA2345" s="40">
        <f t="shared" si="581"/>
        <v>1</v>
      </c>
      <c r="AB2345" s="40">
        <f t="shared" si="582"/>
        <v>0</v>
      </c>
      <c r="AC2345" s="41" t="s">
        <v>238</v>
      </c>
      <c r="AD2345" s="41" t="s">
        <v>283</v>
      </c>
      <c r="AE2345" s="41" t="s">
        <v>121</v>
      </c>
      <c r="AF2345" s="41" t="s">
        <v>322</v>
      </c>
      <c r="AG2345" s="41" t="s">
        <v>56</v>
      </c>
      <c r="AH2345" s="41" t="s">
        <v>56</v>
      </c>
      <c r="AI2345" s="41" t="s">
        <v>56</v>
      </c>
      <c r="AJ2345" s="41" t="s">
        <v>160</v>
      </c>
      <c r="AK2345" s="41" t="s">
        <v>56</v>
      </c>
    </row>
    <row r="2346" spans="1:37" s="41" customFormat="1" ht="15.75" hidden="1" thickBot="1" x14ac:dyDescent="0.3">
      <c r="A2346" s="11" t="s">
        <v>248</v>
      </c>
      <c r="B2346" s="12" t="s">
        <v>216</v>
      </c>
      <c r="C2346" s="13" t="s">
        <v>52</v>
      </c>
      <c r="D2346" s="14" t="s">
        <v>47</v>
      </c>
      <c r="E2346" s="13" t="s">
        <v>4764</v>
      </c>
      <c r="F2346" s="4" t="s">
        <v>84</v>
      </c>
      <c r="G2346" s="4" t="s">
        <v>3176</v>
      </c>
      <c r="H2346" s="15">
        <v>43158.583333333336</v>
      </c>
      <c r="I2346" s="15">
        <v>43186.583333333336</v>
      </c>
      <c r="J2346" s="131" t="s">
        <v>5677</v>
      </c>
      <c r="K2346" s="45" t="s">
        <v>9</v>
      </c>
      <c r="L2346" s="47" t="s">
        <v>7</v>
      </c>
      <c r="M2346" s="47" t="s">
        <v>56</v>
      </c>
      <c r="N2346" s="9" t="str">
        <f t="shared" si="568"/>
        <v>Standard</v>
      </c>
      <c r="O2346" s="10" t="str">
        <f t="shared" si="569"/>
        <v>Successful</v>
      </c>
      <c r="P2346" s="10" t="str">
        <f t="shared" si="570"/>
        <v>On Time</v>
      </c>
      <c r="Q2346" s="9">
        <f t="shared" si="571"/>
        <v>1</v>
      </c>
      <c r="R2346" s="9">
        <f t="shared" si="572"/>
        <v>1</v>
      </c>
      <c r="S2346" s="9">
        <f t="shared" si="573"/>
        <v>0</v>
      </c>
      <c r="T2346" s="9" t="str">
        <f t="shared" si="574"/>
        <v>March</v>
      </c>
      <c r="U2346" s="40">
        <f t="shared" si="575"/>
        <v>0</v>
      </c>
      <c r="V2346" s="40" t="str">
        <f t="shared" si="576"/>
        <v>Normal</v>
      </c>
      <c r="W2346" s="40">
        <f t="shared" si="577"/>
        <v>0</v>
      </c>
      <c r="X2346" s="40">
        <f t="shared" si="578"/>
        <v>0</v>
      </c>
      <c r="Y2346" s="40">
        <f t="shared" si="579"/>
        <v>0</v>
      </c>
      <c r="Z2346" s="40">
        <f t="shared" si="580"/>
        <v>0</v>
      </c>
      <c r="AA2346" s="40">
        <f t="shared" si="581"/>
        <v>1</v>
      </c>
      <c r="AB2346" s="40">
        <f t="shared" si="582"/>
        <v>0</v>
      </c>
      <c r="AC2346" s="41" t="s">
        <v>537</v>
      </c>
      <c r="AD2346" s="41" t="s">
        <v>280</v>
      </c>
      <c r="AE2346" s="41" t="s">
        <v>260</v>
      </c>
      <c r="AF2346" s="41" t="s">
        <v>216</v>
      </c>
      <c r="AG2346" s="41" t="s">
        <v>56</v>
      </c>
      <c r="AH2346" s="41" t="s">
        <v>56</v>
      </c>
      <c r="AI2346" s="41" t="s">
        <v>56</v>
      </c>
      <c r="AJ2346" s="41" t="s">
        <v>160</v>
      </c>
      <c r="AK2346" s="41" t="s">
        <v>56</v>
      </c>
    </row>
    <row r="2347" spans="1:37" s="41" customFormat="1" ht="15.75" hidden="1" thickBot="1" x14ac:dyDescent="0.3">
      <c r="A2347" s="11" t="s">
        <v>45</v>
      </c>
      <c r="B2347" s="12" t="s">
        <v>216</v>
      </c>
      <c r="C2347" s="13" t="s">
        <v>52</v>
      </c>
      <c r="D2347" s="14" t="s">
        <v>47</v>
      </c>
      <c r="E2347" s="13" t="s">
        <v>4765</v>
      </c>
      <c r="F2347" s="4" t="s">
        <v>326</v>
      </c>
      <c r="G2347" s="4" t="s">
        <v>451</v>
      </c>
      <c r="H2347" s="15">
        <v>43182.75</v>
      </c>
      <c r="I2347" s="15">
        <v>43185.75</v>
      </c>
      <c r="J2347" s="131" t="s">
        <v>5678</v>
      </c>
      <c r="K2347" s="45" t="s">
        <v>9</v>
      </c>
      <c r="L2347" s="47" t="s">
        <v>7</v>
      </c>
      <c r="M2347" s="47" t="s">
        <v>56</v>
      </c>
      <c r="N2347" s="9" t="str">
        <f t="shared" si="568"/>
        <v>Standard</v>
      </c>
      <c r="O2347" s="10" t="str">
        <f t="shared" si="569"/>
        <v>Successful</v>
      </c>
      <c r="P2347" s="10" t="str">
        <f t="shared" si="570"/>
        <v>On Time</v>
      </c>
      <c r="Q2347" s="9">
        <f t="shared" si="571"/>
        <v>1</v>
      </c>
      <c r="R2347" s="9">
        <f t="shared" si="572"/>
        <v>1</v>
      </c>
      <c r="S2347" s="9">
        <f t="shared" si="573"/>
        <v>0</v>
      </c>
      <c r="T2347" s="9" t="str">
        <f t="shared" si="574"/>
        <v>March</v>
      </c>
      <c r="U2347" s="40">
        <f t="shared" si="575"/>
        <v>0</v>
      </c>
      <c r="V2347" s="40" t="str">
        <f t="shared" si="576"/>
        <v>Normal</v>
      </c>
      <c r="W2347" s="40">
        <f t="shared" si="577"/>
        <v>0</v>
      </c>
      <c r="X2347" s="40">
        <f t="shared" si="578"/>
        <v>0</v>
      </c>
      <c r="Y2347" s="40">
        <f t="shared" si="579"/>
        <v>0</v>
      </c>
      <c r="Z2347" s="40">
        <f t="shared" si="580"/>
        <v>0</v>
      </c>
      <c r="AA2347" s="40">
        <f t="shared" si="581"/>
        <v>1</v>
      </c>
      <c r="AB2347" s="40">
        <f t="shared" si="582"/>
        <v>0</v>
      </c>
      <c r="AC2347" s="41" t="s">
        <v>823</v>
      </c>
      <c r="AD2347" s="41" t="s">
        <v>300</v>
      </c>
      <c r="AE2347" s="41" t="s">
        <v>258</v>
      </c>
      <c r="AF2347" s="41" t="s">
        <v>216</v>
      </c>
      <c r="AG2347" s="41" t="s">
        <v>56</v>
      </c>
      <c r="AH2347" s="41" t="s">
        <v>56</v>
      </c>
      <c r="AI2347" s="41" t="s">
        <v>56</v>
      </c>
      <c r="AJ2347" s="41" t="s">
        <v>160</v>
      </c>
      <c r="AK2347" s="41" t="s">
        <v>56</v>
      </c>
    </row>
    <row r="2348" spans="1:37" s="41" customFormat="1" ht="15.75" hidden="1" thickBot="1" x14ac:dyDescent="0.3">
      <c r="A2348" s="11" t="s">
        <v>49</v>
      </c>
      <c r="B2348" s="12" t="s">
        <v>8</v>
      </c>
      <c r="C2348" s="13" t="s">
        <v>46</v>
      </c>
      <c r="D2348" s="14" t="s">
        <v>47</v>
      </c>
      <c r="E2348" s="13" t="s">
        <v>4766</v>
      </c>
      <c r="F2348" s="4" t="s">
        <v>89</v>
      </c>
      <c r="G2348" s="4" t="s">
        <v>656</v>
      </c>
      <c r="H2348" s="15">
        <v>43181.729166666664</v>
      </c>
      <c r="I2348" s="15">
        <v>43185.708333333336</v>
      </c>
      <c r="J2348" s="131" t="s">
        <v>5679</v>
      </c>
      <c r="K2348" s="45" t="s">
        <v>9</v>
      </c>
      <c r="L2348" s="47" t="s">
        <v>7</v>
      </c>
      <c r="M2348" s="47" t="s">
        <v>56</v>
      </c>
      <c r="N2348" s="9" t="str">
        <f t="shared" si="568"/>
        <v>Minor</v>
      </c>
      <c r="O2348" s="10" t="str">
        <f t="shared" si="569"/>
        <v>Successful</v>
      </c>
      <c r="P2348" s="10" t="str">
        <f t="shared" si="570"/>
        <v>On Time</v>
      </c>
      <c r="Q2348" s="9">
        <f t="shared" si="571"/>
        <v>1</v>
      </c>
      <c r="R2348" s="9">
        <f t="shared" si="572"/>
        <v>1</v>
      </c>
      <c r="S2348" s="9">
        <f t="shared" si="573"/>
        <v>0</v>
      </c>
      <c r="T2348" s="9" t="str">
        <f t="shared" si="574"/>
        <v>March</v>
      </c>
      <c r="U2348" s="40">
        <f t="shared" si="575"/>
        <v>0</v>
      </c>
      <c r="V2348" s="40" t="str">
        <f t="shared" si="576"/>
        <v>Normal</v>
      </c>
      <c r="W2348" s="40">
        <f t="shared" si="577"/>
        <v>0</v>
      </c>
      <c r="X2348" s="40">
        <f t="shared" si="578"/>
        <v>0</v>
      </c>
      <c r="Y2348" s="40">
        <f t="shared" si="579"/>
        <v>0</v>
      </c>
      <c r="Z2348" s="40">
        <f t="shared" si="580"/>
        <v>0</v>
      </c>
      <c r="AA2348" s="40">
        <f t="shared" si="581"/>
        <v>1</v>
      </c>
      <c r="AB2348" s="40">
        <f t="shared" si="582"/>
        <v>0</v>
      </c>
      <c r="AC2348" s="41" t="s">
        <v>132</v>
      </c>
      <c r="AD2348" s="41" t="s">
        <v>280</v>
      </c>
      <c r="AE2348" s="41" t="s">
        <v>147</v>
      </c>
      <c r="AF2348" s="41" t="s">
        <v>8</v>
      </c>
      <c r="AG2348" s="41" t="s">
        <v>56</v>
      </c>
      <c r="AH2348" s="41" t="s">
        <v>56</v>
      </c>
      <c r="AI2348" s="41" t="s">
        <v>56</v>
      </c>
      <c r="AJ2348" s="41" t="s">
        <v>160</v>
      </c>
      <c r="AK2348" s="41" t="s">
        <v>56</v>
      </c>
    </row>
    <row r="2349" spans="1:37" s="41" customFormat="1" ht="15.75" hidden="1" thickBot="1" x14ac:dyDescent="0.3">
      <c r="A2349" s="11" t="s">
        <v>248</v>
      </c>
      <c r="B2349" s="12" t="s">
        <v>216</v>
      </c>
      <c r="C2349" s="13" t="s">
        <v>46</v>
      </c>
      <c r="D2349" s="14" t="s">
        <v>47</v>
      </c>
      <c r="E2349" s="13" t="s">
        <v>4767</v>
      </c>
      <c r="F2349" s="4" t="s">
        <v>343</v>
      </c>
      <c r="G2349" s="4" t="s">
        <v>664</v>
      </c>
      <c r="H2349" s="15">
        <v>43180.645833333336</v>
      </c>
      <c r="I2349" s="15">
        <v>43186.645833333336</v>
      </c>
      <c r="J2349" s="131" t="s">
        <v>5680</v>
      </c>
      <c r="K2349" s="45" t="s">
        <v>9</v>
      </c>
      <c r="L2349" s="47" t="s">
        <v>7</v>
      </c>
      <c r="M2349" s="47" t="s">
        <v>56</v>
      </c>
      <c r="N2349" s="9" t="str">
        <f t="shared" si="568"/>
        <v>Minor</v>
      </c>
      <c r="O2349" s="10" t="str">
        <f t="shared" si="569"/>
        <v>Successful</v>
      </c>
      <c r="P2349" s="10" t="str">
        <f t="shared" si="570"/>
        <v>On Time</v>
      </c>
      <c r="Q2349" s="9">
        <f t="shared" si="571"/>
        <v>1</v>
      </c>
      <c r="R2349" s="9">
        <f t="shared" si="572"/>
        <v>1</v>
      </c>
      <c r="S2349" s="9">
        <f t="shared" si="573"/>
        <v>0</v>
      </c>
      <c r="T2349" s="9" t="str">
        <f t="shared" si="574"/>
        <v>March</v>
      </c>
      <c r="U2349" s="40">
        <f t="shared" si="575"/>
        <v>0</v>
      </c>
      <c r="V2349" s="40" t="str">
        <f t="shared" si="576"/>
        <v>Normal</v>
      </c>
      <c r="W2349" s="40">
        <f t="shared" si="577"/>
        <v>0</v>
      </c>
      <c r="X2349" s="40">
        <f t="shared" si="578"/>
        <v>0</v>
      </c>
      <c r="Y2349" s="40">
        <f t="shared" si="579"/>
        <v>0</v>
      </c>
      <c r="Z2349" s="40">
        <f t="shared" si="580"/>
        <v>0</v>
      </c>
      <c r="AA2349" s="40">
        <f t="shared" si="581"/>
        <v>1</v>
      </c>
      <c r="AB2349" s="40">
        <f t="shared" si="582"/>
        <v>0</v>
      </c>
      <c r="AC2349" s="41" t="s">
        <v>537</v>
      </c>
      <c r="AD2349" s="41" t="s">
        <v>514</v>
      </c>
      <c r="AE2349" s="41" t="s">
        <v>420</v>
      </c>
      <c r="AF2349" s="41" t="s">
        <v>216</v>
      </c>
      <c r="AG2349" s="41" t="s">
        <v>56</v>
      </c>
      <c r="AH2349" s="41" t="s">
        <v>56</v>
      </c>
      <c r="AI2349" s="41" t="s">
        <v>56</v>
      </c>
      <c r="AJ2349" s="41" t="s">
        <v>160</v>
      </c>
      <c r="AK2349" s="41" t="s">
        <v>56</v>
      </c>
    </row>
    <row r="2350" spans="1:37" s="41" customFormat="1" ht="15.75" hidden="1" thickBot="1" x14ac:dyDescent="0.3">
      <c r="A2350" s="11" t="s">
        <v>45</v>
      </c>
      <c r="B2350" s="12" t="s">
        <v>216</v>
      </c>
      <c r="C2350" s="13" t="s">
        <v>52</v>
      </c>
      <c r="D2350" s="14" t="s">
        <v>47</v>
      </c>
      <c r="E2350" s="13" t="s">
        <v>4768</v>
      </c>
      <c r="F2350" s="4" t="s">
        <v>326</v>
      </c>
      <c r="G2350" s="4" t="s">
        <v>451</v>
      </c>
      <c r="H2350" s="15">
        <v>43182.458333333336</v>
      </c>
      <c r="I2350" s="15">
        <v>43185.75</v>
      </c>
      <c r="J2350" s="131" t="s">
        <v>5681</v>
      </c>
      <c r="K2350" s="45" t="s">
        <v>9</v>
      </c>
      <c r="L2350" s="47" t="s">
        <v>7</v>
      </c>
      <c r="M2350" s="47" t="s">
        <v>56</v>
      </c>
      <c r="N2350" s="9" t="str">
        <f t="shared" si="568"/>
        <v>Standard</v>
      </c>
      <c r="O2350" s="10" t="str">
        <f t="shared" si="569"/>
        <v>Successful</v>
      </c>
      <c r="P2350" s="10" t="str">
        <f t="shared" si="570"/>
        <v>On Time</v>
      </c>
      <c r="Q2350" s="9">
        <f t="shared" si="571"/>
        <v>1</v>
      </c>
      <c r="R2350" s="9">
        <f t="shared" si="572"/>
        <v>1</v>
      </c>
      <c r="S2350" s="9">
        <f t="shared" si="573"/>
        <v>0</v>
      </c>
      <c r="T2350" s="9" t="str">
        <f t="shared" si="574"/>
        <v>March</v>
      </c>
      <c r="U2350" s="40">
        <f t="shared" si="575"/>
        <v>0</v>
      </c>
      <c r="V2350" s="40" t="str">
        <f t="shared" si="576"/>
        <v>Normal</v>
      </c>
      <c r="W2350" s="40">
        <f t="shared" si="577"/>
        <v>0</v>
      </c>
      <c r="X2350" s="40">
        <f t="shared" si="578"/>
        <v>0</v>
      </c>
      <c r="Y2350" s="40">
        <f t="shared" si="579"/>
        <v>0</v>
      </c>
      <c r="Z2350" s="40">
        <f t="shared" si="580"/>
        <v>0</v>
      </c>
      <c r="AA2350" s="40">
        <f t="shared" si="581"/>
        <v>1</v>
      </c>
      <c r="AB2350" s="40">
        <f t="shared" si="582"/>
        <v>0</v>
      </c>
      <c r="AC2350" s="41" t="s">
        <v>823</v>
      </c>
      <c r="AD2350" s="41" t="s">
        <v>300</v>
      </c>
      <c r="AE2350" s="41" t="s">
        <v>258</v>
      </c>
      <c r="AF2350" s="41" t="s">
        <v>216</v>
      </c>
      <c r="AG2350" s="41" t="s">
        <v>56</v>
      </c>
      <c r="AH2350" s="41" t="s">
        <v>56</v>
      </c>
      <c r="AI2350" s="41" t="s">
        <v>56</v>
      </c>
      <c r="AJ2350" s="41" t="s">
        <v>160</v>
      </c>
      <c r="AK2350" s="41" t="s">
        <v>56</v>
      </c>
    </row>
    <row r="2351" spans="1:37" s="41" customFormat="1" ht="15.75" hidden="1" thickBot="1" x14ac:dyDescent="0.3">
      <c r="A2351" s="11" t="s">
        <v>697</v>
      </c>
      <c r="B2351" s="12" t="s">
        <v>215</v>
      </c>
      <c r="C2351" s="13" t="s">
        <v>46</v>
      </c>
      <c r="D2351" s="14" t="s">
        <v>47</v>
      </c>
      <c r="E2351" s="13" t="s">
        <v>4769</v>
      </c>
      <c r="F2351" s="4" t="s">
        <v>94</v>
      </c>
      <c r="G2351" s="4" t="s">
        <v>4945</v>
      </c>
      <c r="H2351" s="15">
        <v>43185.5</v>
      </c>
      <c r="I2351" s="15">
        <v>43185.583333333336</v>
      </c>
      <c r="J2351" s="131" t="s">
        <v>5682</v>
      </c>
      <c r="K2351" s="45" t="s">
        <v>9</v>
      </c>
      <c r="L2351" s="47" t="s">
        <v>7</v>
      </c>
      <c r="M2351" s="47" t="s">
        <v>56</v>
      </c>
      <c r="N2351" s="9" t="str">
        <f t="shared" si="568"/>
        <v>Minor</v>
      </c>
      <c r="O2351" s="10" t="str">
        <f t="shared" si="569"/>
        <v>Successful</v>
      </c>
      <c r="P2351" s="10" t="str">
        <f t="shared" si="570"/>
        <v>On Time</v>
      </c>
      <c r="Q2351" s="9">
        <f t="shared" si="571"/>
        <v>1</v>
      </c>
      <c r="R2351" s="9">
        <f t="shared" si="572"/>
        <v>1</v>
      </c>
      <c r="S2351" s="9">
        <f t="shared" si="573"/>
        <v>0</v>
      </c>
      <c r="T2351" s="9" t="str">
        <f t="shared" si="574"/>
        <v>March</v>
      </c>
      <c r="U2351" s="40">
        <f t="shared" si="575"/>
        <v>0</v>
      </c>
      <c r="V2351" s="40" t="str">
        <f t="shared" si="576"/>
        <v>Normal</v>
      </c>
      <c r="W2351" s="40">
        <f t="shared" si="577"/>
        <v>0</v>
      </c>
      <c r="X2351" s="40">
        <f t="shared" si="578"/>
        <v>0</v>
      </c>
      <c r="Y2351" s="40">
        <f t="shared" si="579"/>
        <v>0</v>
      </c>
      <c r="Z2351" s="40">
        <f t="shared" si="580"/>
        <v>0</v>
      </c>
      <c r="AA2351" s="40">
        <f t="shared" si="581"/>
        <v>1</v>
      </c>
      <c r="AB2351" s="40">
        <f t="shared" si="582"/>
        <v>0</v>
      </c>
      <c r="AC2351" s="41" t="s">
        <v>238</v>
      </c>
      <c r="AD2351" s="41" t="s">
        <v>2259</v>
      </c>
      <c r="AE2351" s="41" t="s">
        <v>431</v>
      </c>
      <c r="AF2351" s="41" t="s">
        <v>215</v>
      </c>
      <c r="AG2351" s="41" t="s">
        <v>56</v>
      </c>
      <c r="AH2351" s="41" t="s">
        <v>56</v>
      </c>
      <c r="AI2351" s="41" t="s">
        <v>56</v>
      </c>
      <c r="AJ2351" s="41" t="s">
        <v>160</v>
      </c>
      <c r="AK2351" s="41" t="s">
        <v>56</v>
      </c>
    </row>
    <row r="2352" spans="1:37" s="41" customFormat="1" ht="15.75" hidden="1" thickBot="1" x14ac:dyDescent="0.3">
      <c r="A2352" s="11" t="s">
        <v>697</v>
      </c>
      <c r="B2352" s="12" t="s">
        <v>216</v>
      </c>
      <c r="C2352" s="13" t="s">
        <v>46</v>
      </c>
      <c r="D2352" s="14" t="s">
        <v>47</v>
      </c>
      <c r="E2352" s="13" t="s">
        <v>4770</v>
      </c>
      <c r="F2352" s="4" t="s">
        <v>614</v>
      </c>
      <c r="G2352" s="4" t="s">
        <v>779</v>
      </c>
      <c r="H2352" s="15">
        <v>43185.625</v>
      </c>
      <c r="I2352" s="15">
        <v>43186</v>
      </c>
      <c r="J2352" s="131" t="s">
        <v>5683</v>
      </c>
      <c r="K2352" s="45" t="s">
        <v>9</v>
      </c>
      <c r="L2352" s="47" t="s">
        <v>7</v>
      </c>
      <c r="M2352" s="47" t="s">
        <v>56</v>
      </c>
      <c r="N2352" s="9" t="str">
        <f t="shared" si="568"/>
        <v>Minor</v>
      </c>
      <c r="O2352" s="10" t="str">
        <f t="shared" si="569"/>
        <v>Successful</v>
      </c>
      <c r="P2352" s="10" t="str">
        <f t="shared" si="570"/>
        <v>On Time</v>
      </c>
      <c r="Q2352" s="9">
        <f t="shared" si="571"/>
        <v>1</v>
      </c>
      <c r="R2352" s="9">
        <f t="shared" si="572"/>
        <v>1</v>
      </c>
      <c r="S2352" s="9">
        <f t="shared" si="573"/>
        <v>0</v>
      </c>
      <c r="T2352" s="9" t="str">
        <f t="shared" si="574"/>
        <v>March</v>
      </c>
      <c r="U2352" s="40">
        <f t="shared" si="575"/>
        <v>0</v>
      </c>
      <c r="V2352" s="40" t="str">
        <f t="shared" si="576"/>
        <v>Normal</v>
      </c>
      <c r="W2352" s="40">
        <f t="shared" si="577"/>
        <v>0</v>
      </c>
      <c r="X2352" s="40">
        <f t="shared" si="578"/>
        <v>0</v>
      </c>
      <c r="Y2352" s="40">
        <f t="shared" si="579"/>
        <v>0</v>
      </c>
      <c r="Z2352" s="40">
        <f t="shared" si="580"/>
        <v>0</v>
      </c>
      <c r="AA2352" s="40">
        <f t="shared" si="581"/>
        <v>1</v>
      </c>
      <c r="AB2352" s="40">
        <f t="shared" si="582"/>
        <v>0</v>
      </c>
      <c r="AC2352" s="41" t="s">
        <v>238</v>
      </c>
      <c r="AD2352" s="41" t="s">
        <v>554</v>
      </c>
      <c r="AE2352" s="41" t="s">
        <v>351</v>
      </c>
      <c r="AF2352" s="41" t="s">
        <v>216</v>
      </c>
      <c r="AG2352" s="41" t="s">
        <v>56</v>
      </c>
      <c r="AH2352" s="41" t="s">
        <v>56</v>
      </c>
      <c r="AI2352" s="41" t="s">
        <v>56</v>
      </c>
      <c r="AJ2352" s="41" t="s">
        <v>160</v>
      </c>
      <c r="AK2352" s="41" t="s">
        <v>56</v>
      </c>
    </row>
    <row r="2353" spans="1:37" s="41" customFormat="1" ht="15.75" hidden="1" thickBot="1" x14ac:dyDescent="0.3">
      <c r="A2353" s="11" t="s">
        <v>697</v>
      </c>
      <c r="B2353" s="12" t="s">
        <v>216</v>
      </c>
      <c r="C2353" s="13" t="s">
        <v>46</v>
      </c>
      <c r="D2353" s="14" t="s">
        <v>47</v>
      </c>
      <c r="E2353" s="13" t="s">
        <v>4771</v>
      </c>
      <c r="F2353" s="4" t="s">
        <v>152</v>
      </c>
      <c r="G2353" s="4" t="s">
        <v>505</v>
      </c>
      <c r="H2353" s="15">
        <v>43184.583333333336</v>
      </c>
      <c r="I2353" s="15">
        <v>43185.583333333336</v>
      </c>
      <c r="J2353" s="131" t="s">
        <v>5684</v>
      </c>
      <c r="K2353" s="45" t="s">
        <v>9</v>
      </c>
      <c r="L2353" s="47" t="s">
        <v>7</v>
      </c>
      <c r="M2353" s="47" t="s">
        <v>56</v>
      </c>
      <c r="N2353" s="9" t="str">
        <f t="shared" si="568"/>
        <v>Minor</v>
      </c>
      <c r="O2353" s="10" t="str">
        <f t="shared" si="569"/>
        <v>Successful</v>
      </c>
      <c r="P2353" s="10" t="str">
        <f t="shared" si="570"/>
        <v>On Time</v>
      </c>
      <c r="Q2353" s="9">
        <f t="shared" si="571"/>
        <v>1</v>
      </c>
      <c r="R2353" s="9">
        <f t="shared" si="572"/>
        <v>1</v>
      </c>
      <c r="S2353" s="9">
        <f t="shared" si="573"/>
        <v>0</v>
      </c>
      <c r="T2353" s="9" t="str">
        <f t="shared" si="574"/>
        <v>March</v>
      </c>
      <c r="U2353" s="40">
        <f t="shared" si="575"/>
        <v>0</v>
      </c>
      <c r="V2353" s="40" t="str">
        <f t="shared" si="576"/>
        <v>Normal</v>
      </c>
      <c r="W2353" s="40">
        <f t="shared" si="577"/>
        <v>0</v>
      </c>
      <c r="X2353" s="40">
        <f t="shared" si="578"/>
        <v>0</v>
      </c>
      <c r="Y2353" s="40">
        <f t="shared" si="579"/>
        <v>0</v>
      </c>
      <c r="Z2353" s="40">
        <f t="shared" si="580"/>
        <v>0</v>
      </c>
      <c r="AA2353" s="40">
        <f t="shared" si="581"/>
        <v>1</v>
      </c>
      <c r="AB2353" s="40">
        <f t="shared" si="582"/>
        <v>0</v>
      </c>
      <c r="AC2353" s="41" t="s">
        <v>238</v>
      </c>
      <c r="AD2353" s="41" t="s">
        <v>296</v>
      </c>
      <c r="AE2353" s="41" t="s">
        <v>121</v>
      </c>
      <c r="AF2353" s="41" t="s">
        <v>322</v>
      </c>
      <c r="AG2353" s="41" t="s">
        <v>56</v>
      </c>
      <c r="AH2353" s="41" t="s">
        <v>56</v>
      </c>
      <c r="AI2353" s="41" t="s">
        <v>56</v>
      </c>
      <c r="AJ2353" s="41" t="s">
        <v>160</v>
      </c>
      <c r="AK2353" s="41" t="s">
        <v>56</v>
      </c>
    </row>
    <row r="2354" spans="1:37" s="41" customFormat="1" ht="15.75" hidden="1" thickBot="1" x14ac:dyDescent="0.3">
      <c r="A2354" s="11" t="s">
        <v>239</v>
      </c>
      <c r="B2354" s="12" t="s">
        <v>216</v>
      </c>
      <c r="C2354" s="13" t="s">
        <v>52</v>
      </c>
      <c r="D2354" s="14" t="s">
        <v>47</v>
      </c>
      <c r="E2354" s="13" t="s">
        <v>4772</v>
      </c>
      <c r="F2354" s="4" t="s">
        <v>328</v>
      </c>
      <c r="G2354" s="4" t="s">
        <v>1623</v>
      </c>
      <c r="H2354" s="15">
        <v>43181.541666666664</v>
      </c>
      <c r="I2354" s="15">
        <v>43185.666666666664</v>
      </c>
      <c r="J2354" s="131" t="s">
        <v>5685</v>
      </c>
      <c r="K2354" s="45" t="s">
        <v>9</v>
      </c>
      <c r="L2354" s="47" t="s">
        <v>7</v>
      </c>
      <c r="M2354" s="47" t="s">
        <v>56</v>
      </c>
      <c r="N2354" s="9" t="str">
        <f t="shared" si="568"/>
        <v>Standard</v>
      </c>
      <c r="O2354" s="10" t="str">
        <f t="shared" si="569"/>
        <v>Successful</v>
      </c>
      <c r="P2354" s="10" t="str">
        <f t="shared" si="570"/>
        <v>On Time</v>
      </c>
      <c r="Q2354" s="9">
        <f t="shared" si="571"/>
        <v>1</v>
      </c>
      <c r="R2354" s="9">
        <f t="shared" si="572"/>
        <v>1</v>
      </c>
      <c r="S2354" s="9">
        <f t="shared" si="573"/>
        <v>0</v>
      </c>
      <c r="T2354" s="9" t="str">
        <f t="shared" si="574"/>
        <v>March</v>
      </c>
      <c r="U2354" s="40">
        <f t="shared" si="575"/>
        <v>0</v>
      </c>
      <c r="V2354" s="40" t="str">
        <f t="shared" si="576"/>
        <v>Normal</v>
      </c>
      <c r="W2354" s="40">
        <f t="shared" si="577"/>
        <v>0</v>
      </c>
      <c r="X2354" s="40">
        <f t="shared" si="578"/>
        <v>0</v>
      </c>
      <c r="Y2354" s="40">
        <f t="shared" si="579"/>
        <v>0</v>
      </c>
      <c r="Z2354" s="40">
        <f t="shared" si="580"/>
        <v>0</v>
      </c>
      <c r="AA2354" s="40">
        <f t="shared" si="581"/>
        <v>1</v>
      </c>
      <c r="AB2354" s="40">
        <f t="shared" si="582"/>
        <v>0</v>
      </c>
      <c r="AC2354" s="41" t="s">
        <v>537</v>
      </c>
      <c r="AD2354" s="41" t="s">
        <v>515</v>
      </c>
      <c r="AE2354" s="41" t="s">
        <v>424</v>
      </c>
      <c r="AF2354" s="41" t="s">
        <v>216</v>
      </c>
      <c r="AG2354" s="41" t="s">
        <v>56</v>
      </c>
      <c r="AH2354" s="41" t="s">
        <v>56</v>
      </c>
      <c r="AI2354" s="41" t="s">
        <v>56</v>
      </c>
      <c r="AJ2354" s="41" t="s">
        <v>160</v>
      </c>
      <c r="AK2354" s="41" t="s">
        <v>56</v>
      </c>
    </row>
    <row r="2355" spans="1:37" s="41" customFormat="1" ht="15.75" hidden="1" thickBot="1" x14ac:dyDescent="0.3">
      <c r="A2355" s="11" t="s">
        <v>697</v>
      </c>
      <c r="B2355" s="12" t="s">
        <v>215</v>
      </c>
      <c r="C2355" s="13" t="s">
        <v>46</v>
      </c>
      <c r="D2355" s="14" t="s">
        <v>47</v>
      </c>
      <c r="E2355" s="13" t="s">
        <v>4773</v>
      </c>
      <c r="F2355" s="4" t="s">
        <v>708</v>
      </c>
      <c r="G2355" s="4" t="s">
        <v>4945</v>
      </c>
      <c r="H2355" s="15">
        <v>43185.541666666664</v>
      </c>
      <c r="I2355" s="15">
        <v>43185.625</v>
      </c>
      <c r="J2355" s="131" t="s">
        <v>5686</v>
      </c>
      <c r="K2355" s="45" t="s">
        <v>9</v>
      </c>
      <c r="L2355" s="47" t="s">
        <v>7</v>
      </c>
      <c r="M2355" s="47" t="s">
        <v>56</v>
      </c>
      <c r="N2355" s="9" t="str">
        <f t="shared" si="568"/>
        <v>Minor</v>
      </c>
      <c r="O2355" s="10" t="str">
        <f t="shared" si="569"/>
        <v>Successful</v>
      </c>
      <c r="P2355" s="10" t="str">
        <f t="shared" si="570"/>
        <v>On Time</v>
      </c>
      <c r="Q2355" s="9">
        <f t="shared" si="571"/>
        <v>1</v>
      </c>
      <c r="R2355" s="9">
        <f t="shared" si="572"/>
        <v>1</v>
      </c>
      <c r="S2355" s="9">
        <f t="shared" si="573"/>
        <v>0</v>
      </c>
      <c r="T2355" s="9" t="str">
        <f t="shared" si="574"/>
        <v>March</v>
      </c>
      <c r="U2355" s="40">
        <f t="shared" si="575"/>
        <v>0</v>
      </c>
      <c r="V2355" s="40" t="str">
        <f t="shared" si="576"/>
        <v>Normal</v>
      </c>
      <c r="W2355" s="40">
        <f t="shared" si="577"/>
        <v>0</v>
      </c>
      <c r="X2355" s="40">
        <f t="shared" si="578"/>
        <v>0</v>
      </c>
      <c r="Y2355" s="40">
        <f t="shared" si="579"/>
        <v>0</v>
      </c>
      <c r="Z2355" s="40">
        <f t="shared" si="580"/>
        <v>0</v>
      </c>
      <c r="AA2355" s="40">
        <f t="shared" si="581"/>
        <v>1</v>
      </c>
      <c r="AB2355" s="40">
        <f t="shared" si="582"/>
        <v>0</v>
      </c>
      <c r="AC2355" s="41" t="s">
        <v>238</v>
      </c>
      <c r="AD2355" s="41" t="s">
        <v>280</v>
      </c>
      <c r="AE2355" s="41" t="s">
        <v>433</v>
      </c>
      <c r="AF2355" s="41" t="s">
        <v>215</v>
      </c>
      <c r="AG2355" s="41" t="s">
        <v>56</v>
      </c>
      <c r="AH2355" s="41" t="s">
        <v>56</v>
      </c>
      <c r="AI2355" s="41" t="s">
        <v>56</v>
      </c>
      <c r="AJ2355" s="41" t="s">
        <v>160</v>
      </c>
      <c r="AK2355" s="41" t="s">
        <v>56</v>
      </c>
    </row>
    <row r="2356" spans="1:37" s="41" customFormat="1" ht="15.75" hidden="1" thickBot="1" x14ac:dyDescent="0.3">
      <c r="A2356" s="11" t="s">
        <v>697</v>
      </c>
      <c r="B2356" s="12" t="s">
        <v>216</v>
      </c>
      <c r="C2356" s="13" t="s">
        <v>46</v>
      </c>
      <c r="D2356" s="14" t="s">
        <v>47</v>
      </c>
      <c r="E2356" s="13" t="s">
        <v>4774</v>
      </c>
      <c r="F2356" s="4" t="s">
        <v>152</v>
      </c>
      <c r="G2356" s="4" t="s">
        <v>171</v>
      </c>
      <c r="H2356" s="15">
        <v>43182.541666666664</v>
      </c>
      <c r="I2356" s="15">
        <v>43185.708333333336</v>
      </c>
      <c r="J2356" s="131" t="s">
        <v>5687</v>
      </c>
      <c r="K2356" s="45" t="s">
        <v>9</v>
      </c>
      <c r="L2356" s="47" t="s">
        <v>7</v>
      </c>
      <c r="M2356" s="47" t="s">
        <v>56</v>
      </c>
      <c r="N2356" s="9" t="str">
        <f t="shared" si="568"/>
        <v>Minor</v>
      </c>
      <c r="O2356" s="10" t="str">
        <f t="shared" si="569"/>
        <v>Successful</v>
      </c>
      <c r="P2356" s="10" t="str">
        <f t="shared" si="570"/>
        <v>On Time</v>
      </c>
      <c r="Q2356" s="9">
        <f t="shared" si="571"/>
        <v>1</v>
      </c>
      <c r="R2356" s="9">
        <f t="shared" si="572"/>
        <v>1</v>
      </c>
      <c r="S2356" s="9">
        <f t="shared" si="573"/>
        <v>0</v>
      </c>
      <c r="T2356" s="9" t="str">
        <f t="shared" si="574"/>
        <v>March</v>
      </c>
      <c r="U2356" s="40">
        <f t="shared" si="575"/>
        <v>0</v>
      </c>
      <c r="V2356" s="40" t="str">
        <f t="shared" si="576"/>
        <v>Normal</v>
      </c>
      <c r="W2356" s="40">
        <f t="shared" si="577"/>
        <v>0</v>
      </c>
      <c r="X2356" s="40">
        <f t="shared" si="578"/>
        <v>0</v>
      </c>
      <c r="Y2356" s="40">
        <f t="shared" si="579"/>
        <v>0</v>
      </c>
      <c r="Z2356" s="40">
        <f t="shared" si="580"/>
        <v>0</v>
      </c>
      <c r="AA2356" s="40">
        <f t="shared" si="581"/>
        <v>1</v>
      </c>
      <c r="AB2356" s="40">
        <f t="shared" si="582"/>
        <v>0</v>
      </c>
      <c r="AC2356" s="41" t="s">
        <v>238</v>
      </c>
      <c r="AD2356" s="41" t="s">
        <v>5892</v>
      </c>
      <c r="AE2356" s="41" t="s">
        <v>121</v>
      </c>
      <c r="AF2356" s="41" t="s">
        <v>322</v>
      </c>
      <c r="AG2356" s="41" t="s">
        <v>56</v>
      </c>
      <c r="AH2356" s="41" t="s">
        <v>56</v>
      </c>
      <c r="AI2356" s="41" t="s">
        <v>56</v>
      </c>
      <c r="AJ2356" s="41" t="s">
        <v>160</v>
      </c>
      <c r="AK2356" s="41" t="s">
        <v>56</v>
      </c>
    </row>
    <row r="2357" spans="1:37" s="41" customFormat="1" ht="15.75" hidden="1" thickBot="1" x14ac:dyDescent="0.3">
      <c r="A2357" s="11" t="s">
        <v>68</v>
      </c>
      <c r="B2357" s="12" t="s">
        <v>216</v>
      </c>
      <c r="C2357" s="13" t="s">
        <v>46</v>
      </c>
      <c r="D2357" s="14" t="s">
        <v>47</v>
      </c>
      <c r="E2357" s="13" t="s">
        <v>4775</v>
      </c>
      <c r="F2357" s="4" t="s">
        <v>84</v>
      </c>
      <c r="G2357" s="4" t="s">
        <v>173</v>
      </c>
      <c r="H2357" s="15">
        <v>43185.125</v>
      </c>
      <c r="I2357" s="15">
        <v>43185.5</v>
      </c>
      <c r="J2357" s="131" t="s">
        <v>5688</v>
      </c>
      <c r="K2357" s="45" t="s">
        <v>9</v>
      </c>
      <c r="L2357" s="47" t="s">
        <v>7</v>
      </c>
      <c r="M2357" s="47" t="s">
        <v>56</v>
      </c>
      <c r="N2357" s="9" t="str">
        <f t="shared" si="568"/>
        <v>Minor</v>
      </c>
      <c r="O2357" s="10" t="str">
        <f t="shared" si="569"/>
        <v>Successful</v>
      </c>
      <c r="P2357" s="10" t="str">
        <f t="shared" si="570"/>
        <v>On Time</v>
      </c>
      <c r="Q2357" s="9">
        <f t="shared" si="571"/>
        <v>1</v>
      </c>
      <c r="R2357" s="9">
        <f t="shared" si="572"/>
        <v>1</v>
      </c>
      <c r="S2357" s="9">
        <f t="shared" si="573"/>
        <v>0</v>
      </c>
      <c r="T2357" s="9" t="str">
        <f t="shared" si="574"/>
        <v>March</v>
      </c>
      <c r="U2357" s="40">
        <f t="shared" si="575"/>
        <v>1</v>
      </c>
      <c r="V2357" s="40" t="str">
        <f t="shared" si="576"/>
        <v>SLT</v>
      </c>
      <c r="W2357" s="40">
        <f t="shared" si="577"/>
        <v>0</v>
      </c>
      <c r="X2357" s="40">
        <f t="shared" si="578"/>
        <v>0</v>
      </c>
      <c r="Y2357" s="40">
        <f t="shared" si="579"/>
        <v>0</v>
      </c>
      <c r="Z2357" s="40">
        <f t="shared" si="580"/>
        <v>0</v>
      </c>
      <c r="AA2357" s="40">
        <f t="shared" si="581"/>
        <v>1</v>
      </c>
      <c r="AB2357" s="40">
        <f t="shared" si="582"/>
        <v>0</v>
      </c>
      <c r="AC2357" s="41" t="s">
        <v>132</v>
      </c>
      <c r="AD2357" s="41" t="s">
        <v>280</v>
      </c>
      <c r="AE2357" s="41" t="s">
        <v>260</v>
      </c>
      <c r="AF2357" s="41" t="s">
        <v>216</v>
      </c>
      <c r="AG2357" s="41" t="s">
        <v>56</v>
      </c>
      <c r="AH2357" s="41" t="s">
        <v>56</v>
      </c>
      <c r="AI2357" s="41" t="s">
        <v>56</v>
      </c>
      <c r="AJ2357" s="41" t="s">
        <v>160</v>
      </c>
      <c r="AK2357" s="41" t="s">
        <v>56</v>
      </c>
    </row>
    <row r="2358" spans="1:37" s="41" customFormat="1" ht="15.75" hidden="1" thickBot="1" x14ac:dyDescent="0.3">
      <c r="A2358" s="11" t="s">
        <v>697</v>
      </c>
      <c r="B2358" s="12" t="s">
        <v>216</v>
      </c>
      <c r="C2358" s="13" t="s">
        <v>52</v>
      </c>
      <c r="D2358" s="14" t="s">
        <v>47</v>
      </c>
      <c r="E2358" s="13" t="s">
        <v>4776</v>
      </c>
      <c r="F2358" s="4" t="s">
        <v>616</v>
      </c>
      <c r="G2358" s="4" t="s">
        <v>357</v>
      </c>
      <c r="H2358" s="15">
        <v>43185.395833333336</v>
      </c>
      <c r="I2358" s="15">
        <v>43185.666666666664</v>
      </c>
      <c r="J2358" s="131" t="s">
        <v>3544</v>
      </c>
      <c r="K2358" s="45" t="s">
        <v>9</v>
      </c>
      <c r="L2358" s="47" t="s">
        <v>7</v>
      </c>
      <c r="M2358" s="47" t="s">
        <v>56</v>
      </c>
      <c r="N2358" s="9" t="str">
        <f t="shared" si="568"/>
        <v>Standard</v>
      </c>
      <c r="O2358" s="10" t="str">
        <f t="shared" si="569"/>
        <v>Successful</v>
      </c>
      <c r="P2358" s="10" t="str">
        <f t="shared" si="570"/>
        <v>On Time</v>
      </c>
      <c r="Q2358" s="9">
        <f t="shared" si="571"/>
        <v>1</v>
      </c>
      <c r="R2358" s="9">
        <f t="shared" si="572"/>
        <v>1</v>
      </c>
      <c r="S2358" s="9">
        <f t="shared" si="573"/>
        <v>0</v>
      </c>
      <c r="T2358" s="9" t="str">
        <f t="shared" si="574"/>
        <v>March</v>
      </c>
      <c r="U2358" s="40">
        <f t="shared" si="575"/>
        <v>0</v>
      </c>
      <c r="V2358" s="40" t="str">
        <f t="shared" si="576"/>
        <v>Normal</v>
      </c>
      <c r="W2358" s="40">
        <f t="shared" si="577"/>
        <v>0</v>
      </c>
      <c r="X2358" s="40">
        <f t="shared" si="578"/>
        <v>0</v>
      </c>
      <c r="Y2358" s="40">
        <f t="shared" si="579"/>
        <v>0</v>
      </c>
      <c r="Z2358" s="40">
        <f t="shared" si="580"/>
        <v>0</v>
      </c>
      <c r="AA2358" s="40">
        <f t="shared" si="581"/>
        <v>1</v>
      </c>
      <c r="AB2358" s="40">
        <f t="shared" si="582"/>
        <v>0</v>
      </c>
      <c r="AC2358" s="41" t="s">
        <v>238</v>
      </c>
      <c r="AD2358" s="41" t="s">
        <v>721</v>
      </c>
      <c r="AE2358" s="41" t="s">
        <v>428</v>
      </c>
      <c r="AF2358" s="41" t="s">
        <v>216</v>
      </c>
      <c r="AG2358" s="41" t="s">
        <v>56</v>
      </c>
      <c r="AH2358" s="41" t="s">
        <v>56</v>
      </c>
      <c r="AI2358" s="41" t="s">
        <v>56</v>
      </c>
      <c r="AJ2358" s="41" t="s">
        <v>160</v>
      </c>
      <c r="AK2358" s="41" t="s">
        <v>56</v>
      </c>
    </row>
    <row r="2359" spans="1:37" s="41" customFormat="1" ht="15.75" hidden="1" thickBot="1" x14ac:dyDescent="0.3">
      <c r="A2359" s="11" t="s">
        <v>248</v>
      </c>
      <c r="B2359" s="12" t="s">
        <v>216</v>
      </c>
      <c r="C2359" s="13" t="s">
        <v>52</v>
      </c>
      <c r="D2359" s="14" t="s">
        <v>47</v>
      </c>
      <c r="E2359" s="13" t="s">
        <v>4777</v>
      </c>
      <c r="F2359" s="4" t="s">
        <v>152</v>
      </c>
      <c r="G2359" s="4" t="s">
        <v>499</v>
      </c>
      <c r="H2359" s="15">
        <v>43185.541666666664</v>
      </c>
      <c r="I2359" s="15">
        <v>43185.958333333336</v>
      </c>
      <c r="J2359" s="131" t="s">
        <v>5689</v>
      </c>
      <c r="K2359" s="45" t="s">
        <v>9</v>
      </c>
      <c r="L2359" s="47" t="s">
        <v>7</v>
      </c>
      <c r="M2359" s="47" t="s">
        <v>56</v>
      </c>
      <c r="N2359" s="9" t="str">
        <f t="shared" si="568"/>
        <v>Standard</v>
      </c>
      <c r="O2359" s="10" t="str">
        <f t="shared" si="569"/>
        <v>Successful</v>
      </c>
      <c r="P2359" s="10" t="str">
        <f t="shared" si="570"/>
        <v>On Time</v>
      </c>
      <c r="Q2359" s="9">
        <f t="shared" si="571"/>
        <v>1</v>
      </c>
      <c r="R2359" s="9">
        <f t="shared" si="572"/>
        <v>1</v>
      </c>
      <c r="S2359" s="9">
        <f t="shared" si="573"/>
        <v>0</v>
      </c>
      <c r="T2359" s="9" t="str">
        <f t="shared" si="574"/>
        <v>March</v>
      </c>
      <c r="U2359" s="40">
        <f t="shared" si="575"/>
        <v>0</v>
      </c>
      <c r="V2359" s="40" t="str">
        <f t="shared" si="576"/>
        <v>Normal</v>
      </c>
      <c r="W2359" s="40">
        <f t="shared" si="577"/>
        <v>0</v>
      </c>
      <c r="X2359" s="40">
        <f t="shared" si="578"/>
        <v>0</v>
      </c>
      <c r="Y2359" s="40">
        <f t="shared" si="579"/>
        <v>0</v>
      </c>
      <c r="Z2359" s="40">
        <f t="shared" si="580"/>
        <v>0</v>
      </c>
      <c r="AA2359" s="40">
        <f t="shared" si="581"/>
        <v>1</v>
      </c>
      <c r="AB2359" s="40">
        <f t="shared" si="582"/>
        <v>0</v>
      </c>
      <c r="AC2359" s="41" t="s">
        <v>537</v>
      </c>
      <c r="AD2359" s="41" t="s">
        <v>283</v>
      </c>
      <c r="AE2359" s="41" t="s">
        <v>121</v>
      </c>
      <c r="AF2359" s="41" t="s">
        <v>322</v>
      </c>
      <c r="AG2359" s="41" t="s">
        <v>56</v>
      </c>
      <c r="AH2359" s="41" t="s">
        <v>56</v>
      </c>
      <c r="AI2359" s="41" t="s">
        <v>56</v>
      </c>
      <c r="AJ2359" s="41" t="s">
        <v>160</v>
      </c>
      <c r="AK2359" s="41" t="s">
        <v>56</v>
      </c>
    </row>
    <row r="2360" spans="1:37" s="41" customFormat="1" ht="15.75" hidden="1" thickBot="1" x14ac:dyDescent="0.3">
      <c r="A2360" s="11" t="s">
        <v>248</v>
      </c>
      <c r="B2360" s="12" t="s">
        <v>216</v>
      </c>
      <c r="C2360" s="13" t="s">
        <v>52</v>
      </c>
      <c r="D2360" s="14" t="s">
        <v>47</v>
      </c>
      <c r="E2360" s="13" t="s">
        <v>4778</v>
      </c>
      <c r="F2360" s="4" t="s">
        <v>152</v>
      </c>
      <c r="G2360" s="4" t="s">
        <v>162</v>
      </c>
      <c r="H2360" s="15">
        <v>43185.583333333336</v>
      </c>
      <c r="I2360" s="15">
        <v>43185.625</v>
      </c>
      <c r="J2360" s="131" t="s">
        <v>5580</v>
      </c>
      <c r="K2360" s="45" t="s">
        <v>9</v>
      </c>
      <c r="L2360" s="47" t="s">
        <v>7</v>
      </c>
      <c r="M2360" s="47" t="s">
        <v>56</v>
      </c>
      <c r="N2360" s="9" t="str">
        <f t="shared" si="568"/>
        <v>Standard</v>
      </c>
      <c r="O2360" s="10" t="str">
        <f t="shared" si="569"/>
        <v>Successful</v>
      </c>
      <c r="P2360" s="10" t="str">
        <f t="shared" si="570"/>
        <v>On Time</v>
      </c>
      <c r="Q2360" s="9">
        <f t="shared" si="571"/>
        <v>1</v>
      </c>
      <c r="R2360" s="9">
        <f t="shared" si="572"/>
        <v>1</v>
      </c>
      <c r="S2360" s="9">
        <f t="shared" si="573"/>
        <v>0</v>
      </c>
      <c r="T2360" s="9" t="str">
        <f t="shared" si="574"/>
        <v>March</v>
      </c>
      <c r="U2360" s="40">
        <f t="shared" si="575"/>
        <v>0</v>
      </c>
      <c r="V2360" s="40" t="str">
        <f t="shared" si="576"/>
        <v>Normal</v>
      </c>
      <c r="W2360" s="40">
        <f t="shared" si="577"/>
        <v>0</v>
      </c>
      <c r="X2360" s="40">
        <f t="shared" si="578"/>
        <v>0</v>
      </c>
      <c r="Y2360" s="40">
        <f t="shared" si="579"/>
        <v>0</v>
      </c>
      <c r="Z2360" s="40">
        <f t="shared" si="580"/>
        <v>0</v>
      </c>
      <c r="AA2360" s="40">
        <f t="shared" si="581"/>
        <v>1</v>
      </c>
      <c r="AB2360" s="40">
        <f t="shared" si="582"/>
        <v>0</v>
      </c>
      <c r="AC2360" s="41" t="s">
        <v>537</v>
      </c>
      <c r="AD2360" s="41" t="s">
        <v>296</v>
      </c>
      <c r="AE2360" s="41" t="s">
        <v>121</v>
      </c>
      <c r="AF2360" s="41" t="s">
        <v>322</v>
      </c>
      <c r="AG2360" s="41" t="s">
        <v>56</v>
      </c>
      <c r="AH2360" s="41" t="s">
        <v>56</v>
      </c>
      <c r="AI2360" s="41" t="s">
        <v>56</v>
      </c>
      <c r="AJ2360" s="41" t="s">
        <v>160</v>
      </c>
      <c r="AK2360" s="41" t="s">
        <v>56</v>
      </c>
    </row>
    <row r="2361" spans="1:37" s="41" customFormat="1" ht="15.75" hidden="1" thickBot="1" x14ac:dyDescent="0.3">
      <c r="A2361" s="11" t="s">
        <v>53</v>
      </c>
      <c r="B2361" s="12" t="s">
        <v>216</v>
      </c>
      <c r="C2361" s="13" t="s">
        <v>46</v>
      </c>
      <c r="D2361" s="14" t="s">
        <v>47</v>
      </c>
      <c r="E2361" s="13" t="s">
        <v>4779</v>
      </c>
      <c r="F2361" s="4" t="s">
        <v>117</v>
      </c>
      <c r="G2361" s="4" t="s">
        <v>179</v>
      </c>
      <c r="H2361" s="15">
        <v>43181.625</v>
      </c>
      <c r="I2361" s="15">
        <v>43185.625</v>
      </c>
      <c r="J2361" s="131" t="s">
        <v>5690</v>
      </c>
      <c r="K2361" s="45" t="s">
        <v>9</v>
      </c>
      <c r="L2361" s="47" t="s">
        <v>7</v>
      </c>
      <c r="M2361" s="47" t="s">
        <v>56</v>
      </c>
      <c r="N2361" s="9" t="str">
        <f t="shared" si="568"/>
        <v>Minor</v>
      </c>
      <c r="O2361" s="10" t="str">
        <f t="shared" si="569"/>
        <v>Successful</v>
      </c>
      <c r="P2361" s="10" t="str">
        <f t="shared" si="570"/>
        <v>On Time</v>
      </c>
      <c r="Q2361" s="9">
        <f t="shared" si="571"/>
        <v>1</v>
      </c>
      <c r="R2361" s="9">
        <f t="shared" si="572"/>
        <v>1</v>
      </c>
      <c r="S2361" s="9">
        <f t="shared" si="573"/>
        <v>0</v>
      </c>
      <c r="T2361" s="9" t="str">
        <f t="shared" si="574"/>
        <v>March</v>
      </c>
      <c r="U2361" s="40">
        <f t="shared" si="575"/>
        <v>0</v>
      </c>
      <c r="V2361" s="40" t="str">
        <f t="shared" si="576"/>
        <v>Normal</v>
      </c>
      <c r="W2361" s="40">
        <f t="shared" si="577"/>
        <v>0</v>
      </c>
      <c r="X2361" s="40">
        <f t="shared" si="578"/>
        <v>0</v>
      </c>
      <c r="Y2361" s="40">
        <f t="shared" si="579"/>
        <v>0</v>
      </c>
      <c r="Z2361" s="40">
        <f t="shared" si="580"/>
        <v>0</v>
      </c>
      <c r="AA2361" s="40">
        <f t="shared" si="581"/>
        <v>1</v>
      </c>
      <c r="AB2361" s="40">
        <f t="shared" si="582"/>
        <v>0</v>
      </c>
      <c r="AC2361" s="41" t="s">
        <v>131</v>
      </c>
      <c r="AD2361" s="41" t="s">
        <v>5893</v>
      </c>
      <c r="AE2361" s="41" t="s">
        <v>323</v>
      </c>
      <c r="AF2361" s="41" t="s">
        <v>216</v>
      </c>
      <c r="AG2361" s="41" t="s">
        <v>56</v>
      </c>
      <c r="AH2361" s="41" t="s">
        <v>56</v>
      </c>
      <c r="AI2361" s="41" t="s">
        <v>56</v>
      </c>
      <c r="AJ2361" s="41" t="s">
        <v>160</v>
      </c>
      <c r="AK2361" s="41" t="s">
        <v>56</v>
      </c>
    </row>
    <row r="2362" spans="1:37" s="41" customFormat="1" ht="15.75" hidden="1" thickBot="1" x14ac:dyDescent="0.3">
      <c r="A2362" s="11" t="s">
        <v>220</v>
      </c>
      <c r="B2362" s="12" t="s">
        <v>216</v>
      </c>
      <c r="C2362" s="13" t="s">
        <v>46</v>
      </c>
      <c r="D2362" s="14" t="s">
        <v>47</v>
      </c>
      <c r="E2362" s="13" t="s">
        <v>4780</v>
      </c>
      <c r="F2362" s="4" t="s">
        <v>117</v>
      </c>
      <c r="G2362" s="4" t="s">
        <v>4983</v>
      </c>
      <c r="H2362" s="15">
        <v>43182.864583333336</v>
      </c>
      <c r="I2362" s="15">
        <v>43185.611111111109</v>
      </c>
      <c r="J2362" s="131" t="s">
        <v>5691</v>
      </c>
      <c r="K2362" s="45" t="s">
        <v>9</v>
      </c>
      <c r="L2362" s="47" t="s">
        <v>7</v>
      </c>
      <c r="M2362" s="47" t="s">
        <v>56</v>
      </c>
      <c r="N2362" s="9" t="str">
        <f t="shared" si="568"/>
        <v>Minor</v>
      </c>
      <c r="O2362" s="10" t="str">
        <f t="shared" si="569"/>
        <v>Successful</v>
      </c>
      <c r="P2362" s="10" t="str">
        <f t="shared" si="570"/>
        <v>On Time</v>
      </c>
      <c r="Q2362" s="9">
        <f t="shared" si="571"/>
        <v>1</v>
      </c>
      <c r="R2362" s="9">
        <f t="shared" si="572"/>
        <v>1</v>
      </c>
      <c r="S2362" s="9">
        <f t="shared" si="573"/>
        <v>0</v>
      </c>
      <c r="T2362" s="9" t="str">
        <f t="shared" si="574"/>
        <v>March</v>
      </c>
      <c r="U2362" s="40">
        <f t="shared" si="575"/>
        <v>0</v>
      </c>
      <c r="V2362" s="40" t="str">
        <f t="shared" si="576"/>
        <v>Normal</v>
      </c>
      <c r="W2362" s="40">
        <f t="shared" si="577"/>
        <v>0</v>
      </c>
      <c r="X2362" s="40">
        <f t="shared" si="578"/>
        <v>0</v>
      </c>
      <c r="Y2362" s="40">
        <f t="shared" si="579"/>
        <v>0</v>
      </c>
      <c r="Z2362" s="40">
        <f t="shared" si="580"/>
        <v>0</v>
      </c>
      <c r="AA2362" s="40">
        <f t="shared" si="581"/>
        <v>1</v>
      </c>
      <c r="AB2362" s="40">
        <f t="shared" si="582"/>
        <v>0</v>
      </c>
      <c r="AC2362" s="41" t="s">
        <v>131</v>
      </c>
      <c r="AD2362" s="41" t="s">
        <v>280</v>
      </c>
      <c r="AE2362" s="41" t="s">
        <v>323</v>
      </c>
      <c r="AF2362" s="41" t="s">
        <v>216</v>
      </c>
      <c r="AG2362" s="41" t="s">
        <v>56</v>
      </c>
      <c r="AH2362" s="41" t="s">
        <v>56</v>
      </c>
      <c r="AI2362" s="41" t="s">
        <v>56</v>
      </c>
      <c r="AJ2362" s="41" t="s">
        <v>160</v>
      </c>
      <c r="AK2362" s="41" t="s">
        <v>56</v>
      </c>
    </row>
    <row r="2363" spans="1:37" s="41" customFormat="1" ht="15.75" hidden="1" thickBot="1" x14ac:dyDescent="0.3">
      <c r="A2363" s="11" t="s">
        <v>53</v>
      </c>
      <c r="B2363" s="12" t="s">
        <v>216</v>
      </c>
      <c r="C2363" s="13" t="s">
        <v>46</v>
      </c>
      <c r="D2363" s="14" t="s">
        <v>47</v>
      </c>
      <c r="E2363" s="13" t="s">
        <v>4781</v>
      </c>
      <c r="F2363" s="4" t="s">
        <v>105</v>
      </c>
      <c r="G2363" s="4" t="s">
        <v>161</v>
      </c>
      <c r="H2363" s="15">
        <v>43182.791666666664</v>
      </c>
      <c r="I2363" s="15">
        <v>43185.833333333336</v>
      </c>
      <c r="J2363" s="131" t="s">
        <v>331</v>
      </c>
      <c r="K2363" s="45" t="s">
        <v>9</v>
      </c>
      <c r="L2363" s="47" t="s">
        <v>7</v>
      </c>
      <c r="M2363" s="47" t="s">
        <v>56</v>
      </c>
      <c r="N2363" s="9" t="str">
        <f t="shared" si="568"/>
        <v>Minor</v>
      </c>
      <c r="O2363" s="10" t="str">
        <f t="shared" si="569"/>
        <v>Successful</v>
      </c>
      <c r="P2363" s="10" t="str">
        <f t="shared" si="570"/>
        <v>On Time</v>
      </c>
      <c r="Q2363" s="9">
        <f t="shared" si="571"/>
        <v>1</v>
      </c>
      <c r="R2363" s="9">
        <f t="shared" si="572"/>
        <v>1</v>
      </c>
      <c r="S2363" s="9">
        <f t="shared" si="573"/>
        <v>0</v>
      </c>
      <c r="T2363" s="9" t="str">
        <f t="shared" si="574"/>
        <v>March</v>
      </c>
      <c r="U2363" s="40">
        <f t="shared" si="575"/>
        <v>0</v>
      </c>
      <c r="V2363" s="40" t="str">
        <f t="shared" si="576"/>
        <v>Normal</v>
      </c>
      <c r="W2363" s="40">
        <f t="shared" si="577"/>
        <v>0</v>
      </c>
      <c r="X2363" s="40">
        <f t="shared" si="578"/>
        <v>0</v>
      </c>
      <c r="Y2363" s="40">
        <f t="shared" si="579"/>
        <v>0</v>
      </c>
      <c r="Z2363" s="40">
        <f t="shared" si="580"/>
        <v>0</v>
      </c>
      <c r="AA2363" s="40">
        <f t="shared" si="581"/>
        <v>1</v>
      </c>
      <c r="AB2363" s="40">
        <f t="shared" si="582"/>
        <v>0</v>
      </c>
      <c r="AC2363" s="41" t="s">
        <v>131</v>
      </c>
      <c r="AD2363" s="41" t="s">
        <v>306</v>
      </c>
      <c r="AE2363" s="41" t="s">
        <v>258</v>
      </c>
      <c r="AF2363" s="41" t="s">
        <v>216</v>
      </c>
      <c r="AG2363" s="41" t="s">
        <v>56</v>
      </c>
      <c r="AH2363" s="41" t="s">
        <v>56</v>
      </c>
      <c r="AI2363" s="41" t="s">
        <v>56</v>
      </c>
      <c r="AJ2363" s="41" t="s">
        <v>160</v>
      </c>
      <c r="AK2363" s="41" t="s">
        <v>56</v>
      </c>
    </row>
    <row r="2364" spans="1:37" s="41" customFormat="1" ht="15.75" hidden="1" thickBot="1" x14ac:dyDescent="0.3">
      <c r="A2364" s="11" t="s">
        <v>53</v>
      </c>
      <c r="B2364" s="12" t="s">
        <v>216</v>
      </c>
      <c r="C2364" s="13" t="s">
        <v>52</v>
      </c>
      <c r="D2364" s="14" t="s">
        <v>47</v>
      </c>
      <c r="E2364" s="13" t="s">
        <v>4782</v>
      </c>
      <c r="F2364" s="4" t="s">
        <v>107</v>
      </c>
      <c r="G2364" s="4" t="s">
        <v>569</v>
      </c>
      <c r="H2364" s="15">
        <v>43186.416666666664</v>
      </c>
      <c r="I2364" s="15">
        <v>43186.583333333336</v>
      </c>
      <c r="J2364" s="131" t="s">
        <v>60</v>
      </c>
      <c r="K2364" s="45" t="s">
        <v>9</v>
      </c>
      <c r="L2364" s="47" t="s">
        <v>7</v>
      </c>
      <c r="M2364" s="47" t="s">
        <v>56</v>
      </c>
      <c r="N2364" s="9" t="str">
        <f t="shared" si="568"/>
        <v>Standard</v>
      </c>
      <c r="O2364" s="10" t="str">
        <f t="shared" si="569"/>
        <v>Successful</v>
      </c>
      <c r="P2364" s="10" t="str">
        <f t="shared" si="570"/>
        <v>On Time</v>
      </c>
      <c r="Q2364" s="9">
        <f t="shared" si="571"/>
        <v>1</v>
      </c>
      <c r="R2364" s="9">
        <f t="shared" si="572"/>
        <v>1</v>
      </c>
      <c r="S2364" s="9">
        <f t="shared" si="573"/>
        <v>0</v>
      </c>
      <c r="T2364" s="9" t="str">
        <f t="shared" si="574"/>
        <v>March</v>
      </c>
      <c r="U2364" s="40">
        <f t="shared" si="575"/>
        <v>0</v>
      </c>
      <c r="V2364" s="40" t="str">
        <f t="shared" si="576"/>
        <v>Normal</v>
      </c>
      <c r="W2364" s="40">
        <f t="shared" si="577"/>
        <v>0</v>
      </c>
      <c r="X2364" s="40">
        <f t="shared" si="578"/>
        <v>0</v>
      </c>
      <c r="Y2364" s="40">
        <f t="shared" si="579"/>
        <v>0</v>
      </c>
      <c r="Z2364" s="40">
        <f t="shared" si="580"/>
        <v>0</v>
      </c>
      <c r="AA2364" s="40">
        <f t="shared" si="581"/>
        <v>1</v>
      </c>
      <c r="AB2364" s="40">
        <f t="shared" si="582"/>
        <v>0</v>
      </c>
      <c r="AC2364" s="41" t="s">
        <v>131</v>
      </c>
      <c r="AD2364" s="41" t="s">
        <v>290</v>
      </c>
      <c r="AE2364" s="41" t="s">
        <v>419</v>
      </c>
      <c r="AF2364" s="41" t="s">
        <v>216</v>
      </c>
      <c r="AG2364" s="41" t="s">
        <v>56</v>
      </c>
      <c r="AH2364" s="41" t="s">
        <v>56</v>
      </c>
      <c r="AI2364" s="41" t="s">
        <v>56</v>
      </c>
      <c r="AJ2364" s="41" t="s">
        <v>160</v>
      </c>
      <c r="AK2364" s="41" t="s">
        <v>56</v>
      </c>
    </row>
    <row r="2365" spans="1:37" s="41" customFormat="1" ht="15.75" hidden="1" thickBot="1" x14ac:dyDescent="0.3">
      <c r="A2365" s="11" t="s">
        <v>53</v>
      </c>
      <c r="B2365" s="12" t="s">
        <v>8</v>
      </c>
      <c r="C2365" s="13" t="s">
        <v>46</v>
      </c>
      <c r="D2365" s="14" t="s">
        <v>47</v>
      </c>
      <c r="E2365" s="13" t="s">
        <v>4783</v>
      </c>
      <c r="F2365" s="4" t="s">
        <v>102</v>
      </c>
      <c r="G2365" s="4" t="s">
        <v>4958</v>
      </c>
      <c r="H2365" s="15">
        <v>43184.395833333336</v>
      </c>
      <c r="I2365" s="15">
        <v>43185.75</v>
      </c>
      <c r="J2365" s="131" t="s">
        <v>5692</v>
      </c>
      <c r="K2365" s="45" t="s">
        <v>9</v>
      </c>
      <c r="L2365" s="47" t="s">
        <v>7</v>
      </c>
      <c r="M2365" s="47" t="s">
        <v>56</v>
      </c>
      <c r="N2365" s="9" t="str">
        <f t="shared" si="568"/>
        <v>Minor</v>
      </c>
      <c r="O2365" s="10" t="str">
        <f t="shared" si="569"/>
        <v>Successful</v>
      </c>
      <c r="P2365" s="10" t="str">
        <f t="shared" si="570"/>
        <v>On Time</v>
      </c>
      <c r="Q2365" s="9">
        <f t="shared" si="571"/>
        <v>1</v>
      </c>
      <c r="R2365" s="9">
        <f t="shared" si="572"/>
        <v>1</v>
      </c>
      <c r="S2365" s="9">
        <f t="shared" si="573"/>
        <v>0</v>
      </c>
      <c r="T2365" s="9" t="str">
        <f t="shared" si="574"/>
        <v>March</v>
      </c>
      <c r="U2365" s="40">
        <f t="shared" si="575"/>
        <v>0</v>
      </c>
      <c r="V2365" s="40" t="str">
        <f t="shared" si="576"/>
        <v>Normal</v>
      </c>
      <c r="W2365" s="40">
        <f t="shared" si="577"/>
        <v>0</v>
      </c>
      <c r="X2365" s="40">
        <f t="shared" si="578"/>
        <v>0</v>
      </c>
      <c r="Y2365" s="40">
        <f t="shared" si="579"/>
        <v>0</v>
      </c>
      <c r="Z2365" s="40">
        <f t="shared" si="580"/>
        <v>0</v>
      </c>
      <c r="AA2365" s="40">
        <f t="shared" si="581"/>
        <v>1</v>
      </c>
      <c r="AB2365" s="40">
        <f t="shared" si="582"/>
        <v>0</v>
      </c>
      <c r="AC2365" s="41" t="s">
        <v>131</v>
      </c>
      <c r="AD2365" s="41" t="s">
        <v>5870</v>
      </c>
      <c r="AE2365" s="41" t="s">
        <v>146</v>
      </c>
      <c r="AF2365" s="41" t="s">
        <v>8</v>
      </c>
      <c r="AG2365" s="41" t="s">
        <v>56</v>
      </c>
      <c r="AH2365" s="41" t="s">
        <v>56</v>
      </c>
      <c r="AI2365" s="41" t="s">
        <v>56</v>
      </c>
      <c r="AJ2365" s="41" t="s">
        <v>160</v>
      </c>
      <c r="AK2365" s="41" t="s">
        <v>56</v>
      </c>
    </row>
    <row r="2366" spans="1:37" s="41" customFormat="1" ht="15.75" hidden="1" thickBot="1" x14ac:dyDescent="0.3">
      <c r="A2366" s="11" t="s">
        <v>53</v>
      </c>
      <c r="B2366" s="12" t="s">
        <v>8</v>
      </c>
      <c r="C2366" s="13" t="s">
        <v>52</v>
      </c>
      <c r="D2366" s="14" t="s">
        <v>47</v>
      </c>
      <c r="E2366" s="13" t="s">
        <v>4784</v>
      </c>
      <c r="F2366" s="4" t="s">
        <v>102</v>
      </c>
      <c r="G2366" s="4" t="s">
        <v>488</v>
      </c>
      <c r="H2366" s="15">
        <v>43183.166666666664</v>
      </c>
      <c r="I2366" s="15">
        <v>43185.708333333336</v>
      </c>
      <c r="J2366" s="131" t="s">
        <v>5693</v>
      </c>
      <c r="K2366" s="45" t="s">
        <v>9</v>
      </c>
      <c r="L2366" s="47" t="s">
        <v>7</v>
      </c>
      <c r="M2366" s="47" t="s">
        <v>56</v>
      </c>
      <c r="N2366" s="9" t="str">
        <f t="shared" si="568"/>
        <v>Standard</v>
      </c>
      <c r="O2366" s="10" t="str">
        <f t="shared" si="569"/>
        <v>Successful</v>
      </c>
      <c r="P2366" s="10" t="str">
        <f t="shared" si="570"/>
        <v>On Time</v>
      </c>
      <c r="Q2366" s="9">
        <f t="shared" si="571"/>
        <v>1</v>
      </c>
      <c r="R2366" s="9">
        <f t="shared" si="572"/>
        <v>1</v>
      </c>
      <c r="S2366" s="9">
        <f t="shared" si="573"/>
        <v>0</v>
      </c>
      <c r="T2366" s="9" t="str">
        <f t="shared" si="574"/>
        <v>March</v>
      </c>
      <c r="U2366" s="40">
        <f t="shared" si="575"/>
        <v>0</v>
      </c>
      <c r="V2366" s="40" t="str">
        <f t="shared" si="576"/>
        <v>Normal</v>
      </c>
      <c r="W2366" s="40">
        <f t="shared" si="577"/>
        <v>0</v>
      </c>
      <c r="X2366" s="40">
        <f t="shared" si="578"/>
        <v>0</v>
      </c>
      <c r="Y2366" s="40">
        <f t="shared" si="579"/>
        <v>0</v>
      </c>
      <c r="Z2366" s="40">
        <f t="shared" si="580"/>
        <v>0</v>
      </c>
      <c r="AA2366" s="40">
        <f t="shared" si="581"/>
        <v>1</v>
      </c>
      <c r="AB2366" s="40">
        <f t="shared" si="582"/>
        <v>0</v>
      </c>
      <c r="AC2366" s="41" t="s">
        <v>131</v>
      </c>
      <c r="AD2366" s="41" t="s">
        <v>520</v>
      </c>
      <c r="AE2366" s="41" t="s">
        <v>146</v>
      </c>
      <c r="AF2366" s="41" t="s">
        <v>8</v>
      </c>
      <c r="AG2366" s="41" t="s">
        <v>56</v>
      </c>
      <c r="AH2366" s="41" t="s">
        <v>56</v>
      </c>
      <c r="AI2366" s="41" t="s">
        <v>56</v>
      </c>
      <c r="AJ2366" s="41" t="s">
        <v>160</v>
      </c>
      <c r="AK2366" s="41" t="s">
        <v>56</v>
      </c>
    </row>
    <row r="2367" spans="1:37" s="41" customFormat="1" ht="15.75" hidden="1" thickBot="1" x14ac:dyDescent="0.3">
      <c r="A2367" s="11" t="s">
        <v>53</v>
      </c>
      <c r="B2367" s="12" t="s">
        <v>8</v>
      </c>
      <c r="C2367" s="13" t="s">
        <v>46</v>
      </c>
      <c r="D2367" s="14" t="s">
        <v>47</v>
      </c>
      <c r="E2367" s="13" t="s">
        <v>4785</v>
      </c>
      <c r="F2367" s="4" t="s">
        <v>104</v>
      </c>
      <c r="G2367" s="4" t="s">
        <v>4949</v>
      </c>
      <c r="H2367" s="15">
        <v>43183.375</v>
      </c>
      <c r="I2367" s="15">
        <v>43185.708333333336</v>
      </c>
      <c r="J2367" s="131" t="s">
        <v>5694</v>
      </c>
      <c r="K2367" s="45" t="s">
        <v>9</v>
      </c>
      <c r="L2367" s="47" t="s">
        <v>7</v>
      </c>
      <c r="M2367" s="47" t="s">
        <v>56</v>
      </c>
      <c r="N2367" s="9" t="str">
        <f t="shared" si="568"/>
        <v>Minor</v>
      </c>
      <c r="O2367" s="10" t="str">
        <f t="shared" si="569"/>
        <v>Successful</v>
      </c>
      <c r="P2367" s="10" t="str">
        <f t="shared" si="570"/>
        <v>On Time</v>
      </c>
      <c r="Q2367" s="9">
        <f t="shared" si="571"/>
        <v>1</v>
      </c>
      <c r="R2367" s="9">
        <f t="shared" si="572"/>
        <v>1</v>
      </c>
      <c r="S2367" s="9">
        <f t="shared" si="573"/>
        <v>0</v>
      </c>
      <c r="T2367" s="9" t="str">
        <f t="shared" si="574"/>
        <v>March</v>
      </c>
      <c r="U2367" s="40">
        <f t="shared" si="575"/>
        <v>0</v>
      </c>
      <c r="V2367" s="40" t="str">
        <f t="shared" si="576"/>
        <v>Normal</v>
      </c>
      <c r="W2367" s="40">
        <f t="shared" si="577"/>
        <v>0</v>
      </c>
      <c r="X2367" s="40">
        <f t="shared" si="578"/>
        <v>0</v>
      </c>
      <c r="Y2367" s="40">
        <f t="shared" si="579"/>
        <v>0</v>
      </c>
      <c r="Z2367" s="40">
        <f t="shared" si="580"/>
        <v>0</v>
      </c>
      <c r="AA2367" s="40">
        <f t="shared" si="581"/>
        <v>1</v>
      </c>
      <c r="AB2367" s="40">
        <f t="shared" si="582"/>
        <v>0</v>
      </c>
      <c r="AC2367" s="41" t="s">
        <v>131</v>
      </c>
      <c r="AD2367" s="41" t="s">
        <v>280</v>
      </c>
      <c r="AE2367" s="41" t="s">
        <v>308</v>
      </c>
      <c r="AF2367" s="41" t="s">
        <v>8</v>
      </c>
      <c r="AG2367" s="41" t="s">
        <v>56</v>
      </c>
      <c r="AH2367" s="41" t="s">
        <v>56</v>
      </c>
      <c r="AI2367" s="41" t="s">
        <v>56</v>
      </c>
      <c r="AJ2367" s="41" t="s">
        <v>160</v>
      </c>
      <c r="AK2367" s="41" t="s">
        <v>56</v>
      </c>
    </row>
    <row r="2368" spans="1:37" s="41" customFormat="1" ht="15.75" hidden="1" thickBot="1" x14ac:dyDescent="0.3">
      <c r="A2368" s="11" t="s">
        <v>638</v>
      </c>
      <c r="B2368" s="12" t="s">
        <v>8</v>
      </c>
      <c r="C2368" s="13" t="s">
        <v>52</v>
      </c>
      <c r="D2368" s="14" t="s">
        <v>47</v>
      </c>
      <c r="E2368" s="13" t="s">
        <v>4786</v>
      </c>
      <c r="F2368" s="4" t="s">
        <v>693</v>
      </c>
      <c r="G2368" s="4" t="s">
        <v>705</v>
      </c>
      <c r="H2368" s="15">
        <v>43186.375</v>
      </c>
      <c r="I2368" s="15">
        <v>43186.541666666664</v>
      </c>
      <c r="J2368" s="131" t="s">
        <v>5695</v>
      </c>
      <c r="K2368" s="45" t="s">
        <v>9</v>
      </c>
      <c r="L2368" s="47" t="s">
        <v>7</v>
      </c>
      <c r="M2368" s="47" t="s">
        <v>56</v>
      </c>
      <c r="N2368" s="9" t="str">
        <f t="shared" si="568"/>
        <v>Standard</v>
      </c>
      <c r="O2368" s="10" t="str">
        <f t="shared" si="569"/>
        <v>Successful</v>
      </c>
      <c r="P2368" s="10" t="str">
        <f t="shared" si="570"/>
        <v>On Time</v>
      </c>
      <c r="Q2368" s="9">
        <f t="shared" si="571"/>
        <v>1</v>
      </c>
      <c r="R2368" s="9">
        <f t="shared" si="572"/>
        <v>1</v>
      </c>
      <c r="S2368" s="9">
        <f t="shared" si="573"/>
        <v>0</v>
      </c>
      <c r="T2368" s="9" t="str">
        <f t="shared" si="574"/>
        <v>March</v>
      </c>
      <c r="U2368" s="40">
        <f t="shared" si="575"/>
        <v>0</v>
      </c>
      <c r="V2368" s="40" t="str">
        <f t="shared" si="576"/>
        <v>Normal</v>
      </c>
      <c r="W2368" s="40">
        <f t="shared" si="577"/>
        <v>0</v>
      </c>
      <c r="X2368" s="40">
        <f t="shared" si="578"/>
        <v>0</v>
      </c>
      <c r="Y2368" s="40">
        <f t="shared" si="579"/>
        <v>0</v>
      </c>
      <c r="Z2368" s="40">
        <f t="shared" si="580"/>
        <v>0</v>
      </c>
      <c r="AA2368" s="40">
        <f t="shared" si="581"/>
        <v>1</v>
      </c>
      <c r="AB2368" s="40">
        <f t="shared" si="582"/>
        <v>0</v>
      </c>
      <c r="AC2368" s="41" t="s">
        <v>131</v>
      </c>
      <c r="AD2368" s="41" t="s">
        <v>720</v>
      </c>
      <c r="AE2368" s="41" t="s">
        <v>146</v>
      </c>
      <c r="AF2368" s="41" t="s">
        <v>8</v>
      </c>
      <c r="AG2368" s="41" t="s">
        <v>56</v>
      </c>
      <c r="AH2368" s="41" t="s">
        <v>56</v>
      </c>
      <c r="AI2368" s="41" t="s">
        <v>56</v>
      </c>
      <c r="AJ2368" s="41" t="s">
        <v>160</v>
      </c>
      <c r="AK2368" s="41" t="s">
        <v>56</v>
      </c>
    </row>
    <row r="2369" spans="1:37" s="41" customFormat="1" ht="15.75" hidden="1" thickBot="1" x14ac:dyDescent="0.3">
      <c r="A2369" s="11" t="s">
        <v>49</v>
      </c>
      <c r="B2369" s="12" t="s">
        <v>216</v>
      </c>
      <c r="C2369" s="13" t="s">
        <v>46</v>
      </c>
      <c r="D2369" s="14" t="s">
        <v>47</v>
      </c>
      <c r="E2369" s="13" t="s">
        <v>4787</v>
      </c>
      <c r="F2369" s="4" t="s">
        <v>365</v>
      </c>
      <c r="G2369" s="4" t="s">
        <v>3177</v>
      </c>
      <c r="H2369" s="15">
        <v>43180.833333333336</v>
      </c>
      <c r="I2369" s="15">
        <v>43186.708333333336</v>
      </c>
      <c r="J2369" s="131" t="s">
        <v>5696</v>
      </c>
      <c r="K2369" s="45" t="s">
        <v>9</v>
      </c>
      <c r="L2369" s="47" t="s">
        <v>7</v>
      </c>
      <c r="M2369" s="47" t="s">
        <v>56</v>
      </c>
      <c r="N2369" s="9" t="str">
        <f t="shared" si="568"/>
        <v>Minor</v>
      </c>
      <c r="O2369" s="10" t="str">
        <f t="shared" si="569"/>
        <v>Successful</v>
      </c>
      <c r="P2369" s="10" t="str">
        <f t="shared" si="570"/>
        <v>On Time</v>
      </c>
      <c r="Q2369" s="9">
        <f t="shared" si="571"/>
        <v>1</v>
      </c>
      <c r="R2369" s="9">
        <f t="shared" si="572"/>
        <v>1</v>
      </c>
      <c r="S2369" s="9">
        <f t="shared" si="573"/>
        <v>0</v>
      </c>
      <c r="T2369" s="9" t="str">
        <f t="shared" si="574"/>
        <v>March</v>
      </c>
      <c r="U2369" s="40">
        <f t="shared" si="575"/>
        <v>0</v>
      </c>
      <c r="V2369" s="40" t="str">
        <f t="shared" si="576"/>
        <v>Normal</v>
      </c>
      <c r="W2369" s="40">
        <f t="shared" si="577"/>
        <v>0</v>
      </c>
      <c r="X2369" s="40">
        <f t="shared" si="578"/>
        <v>0</v>
      </c>
      <c r="Y2369" s="40">
        <f t="shared" si="579"/>
        <v>0</v>
      </c>
      <c r="Z2369" s="40">
        <f t="shared" si="580"/>
        <v>0</v>
      </c>
      <c r="AA2369" s="40">
        <f t="shared" si="581"/>
        <v>1</v>
      </c>
      <c r="AB2369" s="40">
        <f t="shared" si="582"/>
        <v>0</v>
      </c>
      <c r="AC2369" s="41" t="s">
        <v>132</v>
      </c>
      <c r="AD2369" s="41" t="s">
        <v>339</v>
      </c>
      <c r="AE2369" s="41" t="s">
        <v>432</v>
      </c>
      <c r="AF2369" s="41" t="s">
        <v>216</v>
      </c>
      <c r="AG2369" s="41" t="s">
        <v>56</v>
      </c>
      <c r="AH2369" s="41" t="s">
        <v>56</v>
      </c>
      <c r="AI2369" s="41" t="s">
        <v>56</v>
      </c>
      <c r="AJ2369" s="41" t="s">
        <v>160</v>
      </c>
      <c r="AK2369" s="41" t="s">
        <v>56</v>
      </c>
    </row>
    <row r="2370" spans="1:37" s="41" customFormat="1" ht="15.75" hidden="1" thickBot="1" x14ac:dyDescent="0.3">
      <c r="A2370" s="11" t="s">
        <v>45</v>
      </c>
      <c r="B2370" s="12" t="s">
        <v>216</v>
      </c>
      <c r="C2370" s="13" t="s">
        <v>46</v>
      </c>
      <c r="D2370" s="14" t="s">
        <v>47</v>
      </c>
      <c r="E2370" s="13" t="s">
        <v>4788</v>
      </c>
      <c r="F2370" s="4" t="s">
        <v>158</v>
      </c>
      <c r="G2370" s="4" t="s">
        <v>263</v>
      </c>
      <c r="H2370" s="15">
        <v>43183.75</v>
      </c>
      <c r="I2370" s="15">
        <v>43186.958333333336</v>
      </c>
      <c r="J2370" s="131" t="s">
        <v>3863</v>
      </c>
      <c r="K2370" s="45" t="s">
        <v>9</v>
      </c>
      <c r="L2370" s="47" t="s">
        <v>7</v>
      </c>
      <c r="M2370" s="47" t="s">
        <v>56</v>
      </c>
      <c r="N2370" s="9" t="str">
        <f t="shared" si="568"/>
        <v>Minor</v>
      </c>
      <c r="O2370" s="10" t="str">
        <f t="shared" si="569"/>
        <v>Successful</v>
      </c>
      <c r="P2370" s="10" t="str">
        <f t="shared" si="570"/>
        <v>On Time</v>
      </c>
      <c r="Q2370" s="9">
        <f t="shared" si="571"/>
        <v>1</v>
      </c>
      <c r="R2370" s="9">
        <f t="shared" si="572"/>
        <v>1</v>
      </c>
      <c r="S2370" s="9">
        <f t="shared" si="573"/>
        <v>0</v>
      </c>
      <c r="T2370" s="9" t="str">
        <f t="shared" si="574"/>
        <v>March</v>
      </c>
      <c r="U2370" s="40">
        <f t="shared" si="575"/>
        <v>0</v>
      </c>
      <c r="V2370" s="40" t="str">
        <f t="shared" si="576"/>
        <v>Normal</v>
      </c>
      <c r="W2370" s="40">
        <f t="shared" si="577"/>
        <v>0</v>
      </c>
      <c r="X2370" s="40">
        <f t="shared" si="578"/>
        <v>0</v>
      </c>
      <c r="Y2370" s="40">
        <f t="shared" si="579"/>
        <v>0</v>
      </c>
      <c r="Z2370" s="40">
        <f t="shared" si="580"/>
        <v>0</v>
      </c>
      <c r="AA2370" s="40">
        <f t="shared" si="581"/>
        <v>1</v>
      </c>
      <c r="AB2370" s="40">
        <f t="shared" si="582"/>
        <v>0</v>
      </c>
      <c r="AC2370" s="41" t="s">
        <v>823</v>
      </c>
      <c r="AD2370" s="41" t="s">
        <v>280</v>
      </c>
      <c r="AE2370" s="41" t="s">
        <v>121</v>
      </c>
      <c r="AF2370" s="41" t="s">
        <v>322</v>
      </c>
      <c r="AG2370" s="41" t="s">
        <v>56</v>
      </c>
      <c r="AH2370" s="41" t="s">
        <v>56</v>
      </c>
      <c r="AI2370" s="41" t="s">
        <v>56</v>
      </c>
      <c r="AJ2370" s="41" t="s">
        <v>160</v>
      </c>
      <c r="AK2370" s="41" t="s">
        <v>56</v>
      </c>
    </row>
    <row r="2371" spans="1:37" s="41" customFormat="1" ht="15.75" hidden="1" thickBot="1" x14ac:dyDescent="0.3">
      <c r="A2371" s="11" t="s">
        <v>697</v>
      </c>
      <c r="B2371" s="12" t="s">
        <v>216</v>
      </c>
      <c r="C2371" s="13" t="s">
        <v>46</v>
      </c>
      <c r="D2371" s="14" t="s">
        <v>47</v>
      </c>
      <c r="E2371" s="13" t="s">
        <v>4789</v>
      </c>
      <c r="F2371" s="4" t="s">
        <v>614</v>
      </c>
      <c r="G2371" s="4" t="s">
        <v>700</v>
      </c>
      <c r="H2371" s="15">
        <v>43187.291666666664</v>
      </c>
      <c r="I2371" s="15">
        <v>43187.541666666664</v>
      </c>
      <c r="J2371" s="131" t="s">
        <v>5697</v>
      </c>
      <c r="K2371" s="45" t="s">
        <v>9</v>
      </c>
      <c r="L2371" s="47" t="s">
        <v>7</v>
      </c>
      <c r="M2371" s="47" t="s">
        <v>56</v>
      </c>
      <c r="N2371" s="9" t="str">
        <f t="shared" si="568"/>
        <v>Minor</v>
      </c>
      <c r="O2371" s="10" t="str">
        <f t="shared" si="569"/>
        <v>Successful</v>
      </c>
      <c r="P2371" s="10" t="str">
        <f t="shared" si="570"/>
        <v>On Time</v>
      </c>
      <c r="Q2371" s="9">
        <f t="shared" si="571"/>
        <v>1</v>
      </c>
      <c r="R2371" s="9">
        <f t="shared" si="572"/>
        <v>1</v>
      </c>
      <c r="S2371" s="9">
        <f t="shared" si="573"/>
        <v>0</v>
      </c>
      <c r="T2371" s="9" t="str">
        <f t="shared" si="574"/>
        <v>March</v>
      </c>
      <c r="U2371" s="40">
        <f t="shared" si="575"/>
        <v>0</v>
      </c>
      <c r="V2371" s="40" t="str">
        <f t="shared" si="576"/>
        <v>Normal</v>
      </c>
      <c r="W2371" s="40">
        <f t="shared" si="577"/>
        <v>0</v>
      </c>
      <c r="X2371" s="40">
        <f t="shared" si="578"/>
        <v>0</v>
      </c>
      <c r="Y2371" s="40">
        <f t="shared" si="579"/>
        <v>0</v>
      </c>
      <c r="Z2371" s="40">
        <f t="shared" si="580"/>
        <v>0</v>
      </c>
      <c r="AA2371" s="40">
        <f t="shared" si="581"/>
        <v>1</v>
      </c>
      <c r="AB2371" s="40">
        <f t="shared" si="582"/>
        <v>0</v>
      </c>
      <c r="AC2371" s="41" t="s">
        <v>238</v>
      </c>
      <c r="AD2371" s="41" t="s">
        <v>554</v>
      </c>
      <c r="AE2371" s="41" t="s">
        <v>351</v>
      </c>
      <c r="AF2371" s="41" t="s">
        <v>216</v>
      </c>
      <c r="AG2371" s="41" t="s">
        <v>56</v>
      </c>
      <c r="AH2371" s="41" t="s">
        <v>56</v>
      </c>
      <c r="AI2371" s="41" t="s">
        <v>56</v>
      </c>
      <c r="AJ2371" s="41" t="s">
        <v>160</v>
      </c>
      <c r="AK2371" s="41" t="s">
        <v>56</v>
      </c>
    </row>
    <row r="2372" spans="1:37" s="41" customFormat="1" ht="15.75" hidden="1" thickBot="1" x14ac:dyDescent="0.3">
      <c r="A2372" s="11" t="s">
        <v>697</v>
      </c>
      <c r="B2372" s="12" t="s">
        <v>216</v>
      </c>
      <c r="C2372" s="13" t="s">
        <v>46</v>
      </c>
      <c r="D2372" s="14" t="s">
        <v>47</v>
      </c>
      <c r="E2372" s="13" t="s">
        <v>4790</v>
      </c>
      <c r="F2372" s="4" t="s">
        <v>152</v>
      </c>
      <c r="G2372" s="4" t="s">
        <v>505</v>
      </c>
      <c r="H2372" s="15">
        <v>43186.291666666664</v>
      </c>
      <c r="I2372" s="15">
        <v>43187.291666666664</v>
      </c>
      <c r="J2372" s="131" t="s">
        <v>5698</v>
      </c>
      <c r="K2372" s="45" t="s">
        <v>9</v>
      </c>
      <c r="L2372" s="47" t="s">
        <v>7</v>
      </c>
      <c r="M2372" s="47" t="s">
        <v>56</v>
      </c>
      <c r="N2372" s="9" t="str">
        <f t="shared" ref="N2372:N2435" si="583">VLOOKUP(C2372,CBI,2,FALSE)</f>
        <v>Minor</v>
      </c>
      <c r="O2372" s="10" t="str">
        <f t="shared" ref="O2372:O2435" si="584">VLOOKUP(K2372,Exitoso,2,FALSE)</f>
        <v>Successful</v>
      </c>
      <c r="P2372" s="10" t="str">
        <f t="shared" ref="P2372:P2435" si="585">VLOOKUP(L2372,EnTiempo,2,FALSE)</f>
        <v>On Time</v>
      </c>
      <c r="Q2372" s="9">
        <f t="shared" ref="Q2372:Q2435" si="586">IF(OR(K2372="Successful",K2372="Exitoso"),1,IF(OR(K2372="Not Successful",K2372="No exitoso",K2372="Fallido"),0," "))</f>
        <v>1</v>
      </c>
      <c r="R2372" s="9">
        <f t="shared" ref="R2372:R2435" si="587">IF(OR(L2372="On Time",L2372="En tiempo"),1,IF(OR(L2372="Out of Time",L2372="Fuera de Tiempo"),0," "))</f>
        <v>1</v>
      </c>
      <c r="S2372" s="9">
        <f t="shared" ref="S2372:S2435" si="588">IF(M2372="NO",0,1)</f>
        <v>0</v>
      </c>
      <c r="T2372" s="9" t="str">
        <f t="shared" ref="T2372:T2435" si="589">VLOOKUP(MONTH(I2372),Meses,2,FALSE)</f>
        <v>March</v>
      </c>
      <c r="U2372" s="40">
        <f t="shared" ref="U2372:U2435" si="590">IF(ISERROR(FIND("SLT",J2372,1)),0,1)</f>
        <v>0</v>
      </c>
      <c r="V2372" s="40" t="str">
        <f t="shared" ref="V2372:V2435" si="591">IF(D2372="emergency","Emergency",IF(ISERROR(FIND("SLT",J2372,1)),"Normal","SLT"))</f>
        <v>Normal</v>
      </c>
      <c r="W2372" s="40">
        <f t="shared" ref="W2372:W2435" si="592">IF(V2372="Emergency",1,0)</f>
        <v>0</v>
      </c>
      <c r="X2372" s="40">
        <f t="shared" ref="X2372:X2435" si="593">IF(AG2372="Si",1,0)</f>
        <v>0</v>
      </c>
      <c r="Y2372" s="40">
        <f t="shared" ref="Y2372:Y2435" si="594">IF(AH2372="Si",1,0)</f>
        <v>0</v>
      </c>
      <c r="Z2372" s="40">
        <f t="shared" ref="Z2372:Z2435" si="595">IF(AI2372="Si",1,0)</f>
        <v>0</v>
      </c>
      <c r="AA2372" s="40">
        <f t="shared" ref="AA2372:AA2435" si="596">IF(AJ2372="Si",1,0)</f>
        <v>1</v>
      </c>
      <c r="AB2372" s="40">
        <f t="shared" ref="AB2372:AB2435" si="597">IF(AK2372="Si",1,0)</f>
        <v>0</v>
      </c>
      <c r="AC2372" s="41" t="s">
        <v>238</v>
      </c>
      <c r="AD2372" s="41" t="s">
        <v>296</v>
      </c>
      <c r="AE2372" s="41" t="s">
        <v>121</v>
      </c>
      <c r="AF2372" s="41" t="s">
        <v>322</v>
      </c>
      <c r="AG2372" s="41" t="s">
        <v>56</v>
      </c>
      <c r="AH2372" s="41" t="s">
        <v>56</v>
      </c>
      <c r="AI2372" s="41" t="s">
        <v>56</v>
      </c>
      <c r="AJ2372" s="41" t="s">
        <v>160</v>
      </c>
      <c r="AK2372" s="41" t="s">
        <v>56</v>
      </c>
    </row>
    <row r="2373" spans="1:37" s="41" customFormat="1" ht="15.75" hidden="1" thickBot="1" x14ac:dyDescent="0.3">
      <c r="A2373" s="11" t="s">
        <v>65</v>
      </c>
      <c r="B2373" s="12" t="s">
        <v>216</v>
      </c>
      <c r="C2373" s="13" t="s">
        <v>52</v>
      </c>
      <c r="D2373" s="14" t="s">
        <v>47</v>
      </c>
      <c r="E2373" s="13" t="s">
        <v>4791</v>
      </c>
      <c r="F2373" s="4" t="s">
        <v>328</v>
      </c>
      <c r="G2373" s="4" t="s">
        <v>353</v>
      </c>
      <c r="H2373" s="15">
        <v>43181.583333333336</v>
      </c>
      <c r="I2373" s="15">
        <v>43187.583333333336</v>
      </c>
      <c r="J2373" s="131" t="s">
        <v>5699</v>
      </c>
      <c r="K2373" s="45" t="s">
        <v>9</v>
      </c>
      <c r="L2373" s="47" t="s">
        <v>7</v>
      </c>
      <c r="M2373" s="47" t="s">
        <v>56</v>
      </c>
      <c r="N2373" s="9" t="str">
        <f t="shared" si="583"/>
        <v>Standard</v>
      </c>
      <c r="O2373" s="10" t="str">
        <f t="shared" si="584"/>
        <v>Successful</v>
      </c>
      <c r="P2373" s="10" t="str">
        <f t="shared" si="585"/>
        <v>On Time</v>
      </c>
      <c r="Q2373" s="9">
        <f t="shared" si="586"/>
        <v>1</v>
      </c>
      <c r="R2373" s="9">
        <f t="shared" si="587"/>
        <v>1</v>
      </c>
      <c r="S2373" s="9">
        <f t="shared" si="588"/>
        <v>0</v>
      </c>
      <c r="T2373" s="9" t="str">
        <f t="shared" si="589"/>
        <v>March</v>
      </c>
      <c r="U2373" s="40">
        <f t="shared" si="590"/>
        <v>0</v>
      </c>
      <c r="V2373" s="40" t="str">
        <f t="shared" si="591"/>
        <v>Normal</v>
      </c>
      <c r="W2373" s="40">
        <f t="shared" si="592"/>
        <v>0</v>
      </c>
      <c r="X2373" s="40">
        <f t="shared" si="593"/>
        <v>0</v>
      </c>
      <c r="Y2373" s="40">
        <f t="shared" si="594"/>
        <v>0</v>
      </c>
      <c r="Z2373" s="40">
        <f t="shared" si="595"/>
        <v>0</v>
      </c>
      <c r="AA2373" s="40">
        <f t="shared" si="596"/>
        <v>1</v>
      </c>
      <c r="AB2373" s="40">
        <f t="shared" si="597"/>
        <v>0</v>
      </c>
      <c r="AC2373" s="41" t="s">
        <v>132</v>
      </c>
      <c r="AD2373" s="41" t="s">
        <v>515</v>
      </c>
      <c r="AE2373" s="41" t="s">
        <v>424</v>
      </c>
      <c r="AF2373" s="41" t="s">
        <v>216</v>
      </c>
      <c r="AG2373" s="41" t="s">
        <v>56</v>
      </c>
      <c r="AH2373" s="41" t="s">
        <v>56</v>
      </c>
      <c r="AI2373" s="41" t="s">
        <v>56</v>
      </c>
      <c r="AJ2373" s="41" t="s">
        <v>160</v>
      </c>
      <c r="AK2373" s="41" t="s">
        <v>56</v>
      </c>
    </row>
    <row r="2374" spans="1:37" s="41" customFormat="1" ht="15.75" hidden="1" thickBot="1" x14ac:dyDescent="0.3">
      <c r="A2374" s="11" t="s">
        <v>697</v>
      </c>
      <c r="B2374" s="12" t="s">
        <v>216</v>
      </c>
      <c r="C2374" s="13" t="s">
        <v>46</v>
      </c>
      <c r="D2374" s="14" t="s">
        <v>47</v>
      </c>
      <c r="E2374" s="13" t="s">
        <v>4792</v>
      </c>
      <c r="F2374" s="4" t="s">
        <v>152</v>
      </c>
      <c r="G2374" s="4" t="s">
        <v>709</v>
      </c>
      <c r="H2374" s="15">
        <v>43187.458333333336</v>
      </c>
      <c r="I2374" s="15">
        <v>43187.666666666664</v>
      </c>
      <c r="J2374" s="131" t="s">
        <v>5700</v>
      </c>
      <c r="K2374" s="45" t="s">
        <v>9</v>
      </c>
      <c r="L2374" s="47" t="s">
        <v>7</v>
      </c>
      <c r="M2374" s="47" t="s">
        <v>56</v>
      </c>
      <c r="N2374" s="9" t="str">
        <f t="shared" si="583"/>
        <v>Minor</v>
      </c>
      <c r="O2374" s="10" t="str">
        <f t="shared" si="584"/>
        <v>Successful</v>
      </c>
      <c r="P2374" s="10" t="str">
        <f t="shared" si="585"/>
        <v>On Time</v>
      </c>
      <c r="Q2374" s="9">
        <f t="shared" si="586"/>
        <v>1</v>
      </c>
      <c r="R2374" s="9">
        <f t="shared" si="587"/>
        <v>1</v>
      </c>
      <c r="S2374" s="9">
        <f t="shared" si="588"/>
        <v>0</v>
      </c>
      <c r="T2374" s="9" t="str">
        <f t="shared" si="589"/>
        <v>March</v>
      </c>
      <c r="U2374" s="40">
        <f t="shared" si="590"/>
        <v>0</v>
      </c>
      <c r="V2374" s="40" t="str">
        <f t="shared" si="591"/>
        <v>Normal</v>
      </c>
      <c r="W2374" s="40">
        <f t="shared" si="592"/>
        <v>0</v>
      </c>
      <c r="X2374" s="40">
        <f t="shared" si="593"/>
        <v>0</v>
      </c>
      <c r="Y2374" s="40">
        <f t="shared" si="594"/>
        <v>0</v>
      </c>
      <c r="Z2374" s="40">
        <f t="shared" si="595"/>
        <v>0</v>
      </c>
      <c r="AA2374" s="40">
        <f t="shared" si="596"/>
        <v>1</v>
      </c>
      <c r="AB2374" s="40">
        <f t="shared" si="597"/>
        <v>0</v>
      </c>
      <c r="AC2374" s="41" t="s">
        <v>238</v>
      </c>
      <c r="AD2374" s="41" t="s">
        <v>723</v>
      </c>
      <c r="AE2374" s="41" t="s">
        <v>121</v>
      </c>
      <c r="AF2374" s="41" t="s">
        <v>322</v>
      </c>
      <c r="AG2374" s="41" t="s">
        <v>56</v>
      </c>
      <c r="AH2374" s="41" t="s">
        <v>56</v>
      </c>
      <c r="AI2374" s="41" t="s">
        <v>56</v>
      </c>
      <c r="AJ2374" s="41" t="s">
        <v>160</v>
      </c>
      <c r="AK2374" s="41" t="s">
        <v>56</v>
      </c>
    </row>
    <row r="2375" spans="1:37" s="41" customFormat="1" ht="15.75" hidden="1" thickBot="1" x14ac:dyDescent="0.3">
      <c r="A2375" s="11" t="s">
        <v>549</v>
      </c>
      <c r="B2375" s="12" t="s">
        <v>216</v>
      </c>
      <c r="C2375" s="13" t="s">
        <v>46</v>
      </c>
      <c r="D2375" s="14" t="s">
        <v>47</v>
      </c>
      <c r="E2375" s="13" t="s">
        <v>4793</v>
      </c>
      <c r="F2375" s="4" t="s">
        <v>152</v>
      </c>
      <c r="G2375" s="4" t="s">
        <v>760</v>
      </c>
      <c r="H2375" s="15">
        <v>43186.625</v>
      </c>
      <c r="I2375" s="15">
        <v>43186.708333333336</v>
      </c>
      <c r="J2375" s="131" t="s">
        <v>5701</v>
      </c>
      <c r="K2375" s="45" t="s">
        <v>9</v>
      </c>
      <c r="L2375" s="47" t="s">
        <v>7</v>
      </c>
      <c r="M2375" s="47" t="s">
        <v>56</v>
      </c>
      <c r="N2375" s="9" t="str">
        <f t="shared" si="583"/>
        <v>Minor</v>
      </c>
      <c r="O2375" s="10" t="str">
        <f t="shared" si="584"/>
        <v>Successful</v>
      </c>
      <c r="P2375" s="10" t="str">
        <f t="shared" si="585"/>
        <v>On Time</v>
      </c>
      <c r="Q2375" s="9">
        <f t="shared" si="586"/>
        <v>1</v>
      </c>
      <c r="R2375" s="9">
        <f t="shared" si="587"/>
        <v>1</v>
      </c>
      <c r="S2375" s="9">
        <f t="shared" si="588"/>
        <v>0</v>
      </c>
      <c r="T2375" s="9" t="str">
        <f t="shared" si="589"/>
        <v>March</v>
      </c>
      <c r="U2375" s="40">
        <f t="shared" si="590"/>
        <v>0</v>
      </c>
      <c r="V2375" s="40" t="str">
        <f t="shared" si="591"/>
        <v>Normal</v>
      </c>
      <c r="W2375" s="40">
        <f t="shared" si="592"/>
        <v>0</v>
      </c>
      <c r="X2375" s="40">
        <f t="shared" si="593"/>
        <v>0</v>
      </c>
      <c r="Y2375" s="40">
        <f t="shared" si="594"/>
        <v>0</v>
      </c>
      <c r="Z2375" s="40">
        <f t="shared" si="595"/>
        <v>0</v>
      </c>
      <c r="AA2375" s="40">
        <f t="shared" si="596"/>
        <v>1</v>
      </c>
      <c r="AB2375" s="40">
        <f t="shared" si="597"/>
        <v>0</v>
      </c>
      <c r="AC2375" s="41" t="s">
        <v>131</v>
      </c>
      <c r="AD2375" s="41" t="s">
        <v>332</v>
      </c>
      <c r="AE2375" s="41" t="s">
        <v>121</v>
      </c>
      <c r="AF2375" s="41" t="s">
        <v>322</v>
      </c>
      <c r="AG2375" s="41" t="s">
        <v>56</v>
      </c>
      <c r="AH2375" s="41" t="s">
        <v>56</v>
      </c>
      <c r="AI2375" s="41" t="s">
        <v>56</v>
      </c>
      <c r="AJ2375" s="41" t="s">
        <v>160</v>
      </c>
      <c r="AK2375" s="41" t="s">
        <v>56</v>
      </c>
    </row>
    <row r="2376" spans="1:37" s="41" customFormat="1" ht="15.75" hidden="1" thickBot="1" x14ac:dyDescent="0.3">
      <c r="A2376" s="11" t="s">
        <v>697</v>
      </c>
      <c r="B2376" s="12" t="s">
        <v>216</v>
      </c>
      <c r="C2376" s="13" t="s">
        <v>46</v>
      </c>
      <c r="D2376" s="14" t="s">
        <v>47</v>
      </c>
      <c r="E2376" s="13" t="s">
        <v>4794</v>
      </c>
      <c r="F2376" s="4" t="s">
        <v>152</v>
      </c>
      <c r="G2376" s="4" t="s">
        <v>725</v>
      </c>
      <c r="H2376" s="15">
        <v>43186.625</v>
      </c>
      <c r="I2376" s="15">
        <v>43187.291666666664</v>
      </c>
      <c r="J2376" s="131" t="s">
        <v>5702</v>
      </c>
      <c r="K2376" s="45" t="s">
        <v>9</v>
      </c>
      <c r="L2376" s="47" t="s">
        <v>7</v>
      </c>
      <c r="M2376" s="47" t="s">
        <v>56</v>
      </c>
      <c r="N2376" s="9" t="str">
        <f t="shared" si="583"/>
        <v>Minor</v>
      </c>
      <c r="O2376" s="10" t="str">
        <f t="shared" si="584"/>
        <v>Successful</v>
      </c>
      <c r="P2376" s="10" t="str">
        <f t="shared" si="585"/>
        <v>On Time</v>
      </c>
      <c r="Q2376" s="9">
        <f t="shared" si="586"/>
        <v>1</v>
      </c>
      <c r="R2376" s="9">
        <f t="shared" si="587"/>
        <v>1</v>
      </c>
      <c r="S2376" s="9">
        <f t="shared" si="588"/>
        <v>0</v>
      </c>
      <c r="T2376" s="9" t="str">
        <f t="shared" si="589"/>
        <v>March</v>
      </c>
      <c r="U2376" s="40">
        <f t="shared" si="590"/>
        <v>0</v>
      </c>
      <c r="V2376" s="40" t="str">
        <f t="shared" si="591"/>
        <v>Normal</v>
      </c>
      <c r="W2376" s="40">
        <f t="shared" si="592"/>
        <v>0</v>
      </c>
      <c r="X2376" s="40">
        <f t="shared" si="593"/>
        <v>0</v>
      </c>
      <c r="Y2376" s="40">
        <f t="shared" si="594"/>
        <v>0</v>
      </c>
      <c r="Z2376" s="40">
        <f t="shared" si="595"/>
        <v>0</v>
      </c>
      <c r="AA2376" s="40">
        <f t="shared" si="596"/>
        <v>1</v>
      </c>
      <c r="AB2376" s="40">
        <f t="shared" si="597"/>
        <v>0</v>
      </c>
      <c r="AC2376" s="41" t="s">
        <v>238</v>
      </c>
      <c r="AD2376" s="41" t="s">
        <v>3948</v>
      </c>
      <c r="AE2376" s="41" t="s">
        <v>121</v>
      </c>
      <c r="AF2376" s="41" t="s">
        <v>322</v>
      </c>
      <c r="AG2376" s="41" t="s">
        <v>56</v>
      </c>
      <c r="AH2376" s="41" t="s">
        <v>56</v>
      </c>
      <c r="AI2376" s="41" t="s">
        <v>56</v>
      </c>
      <c r="AJ2376" s="41" t="s">
        <v>160</v>
      </c>
      <c r="AK2376" s="41" t="s">
        <v>56</v>
      </c>
    </row>
    <row r="2377" spans="1:37" s="41" customFormat="1" ht="15.75" hidden="1" thickBot="1" x14ac:dyDescent="0.3">
      <c r="A2377" s="11" t="s">
        <v>65</v>
      </c>
      <c r="B2377" s="12" t="s">
        <v>216</v>
      </c>
      <c r="C2377" s="13" t="s">
        <v>46</v>
      </c>
      <c r="D2377" s="14" t="s">
        <v>47</v>
      </c>
      <c r="E2377" s="13" t="s">
        <v>4795</v>
      </c>
      <c r="F2377" s="4" t="s">
        <v>84</v>
      </c>
      <c r="G2377" s="4" t="s">
        <v>173</v>
      </c>
      <c r="H2377" s="15">
        <v>43185.875</v>
      </c>
      <c r="I2377" s="15">
        <v>43187.125</v>
      </c>
      <c r="J2377" s="131" t="s">
        <v>5703</v>
      </c>
      <c r="K2377" s="45" t="s">
        <v>9</v>
      </c>
      <c r="L2377" s="47" t="s">
        <v>7</v>
      </c>
      <c r="M2377" s="47" t="s">
        <v>56</v>
      </c>
      <c r="N2377" s="9" t="str">
        <f t="shared" si="583"/>
        <v>Minor</v>
      </c>
      <c r="O2377" s="10" t="str">
        <f t="shared" si="584"/>
        <v>Successful</v>
      </c>
      <c r="P2377" s="10" t="str">
        <f t="shared" si="585"/>
        <v>On Time</v>
      </c>
      <c r="Q2377" s="9">
        <f t="shared" si="586"/>
        <v>1</v>
      </c>
      <c r="R2377" s="9">
        <f t="shared" si="587"/>
        <v>1</v>
      </c>
      <c r="S2377" s="9">
        <f t="shared" si="588"/>
        <v>0</v>
      </c>
      <c r="T2377" s="9" t="str">
        <f t="shared" si="589"/>
        <v>March</v>
      </c>
      <c r="U2377" s="40">
        <f t="shared" si="590"/>
        <v>1</v>
      </c>
      <c r="V2377" s="40" t="str">
        <f t="shared" si="591"/>
        <v>SLT</v>
      </c>
      <c r="W2377" s="40">
        <f t="shared" si="592"/>
        <v>0</v>
      </c>
      <c r="X2377" s="40">
        <f t="shared" si="593"/>
        <v>0</v>
      </c>
      <c r="Y2377" s="40">
        <f t="shared" si="594"/>
        <v>0</v>
      </c>
      <c r="Z2377" s="40">
        <f t="shared" si="595"/>
        <v>0</v>
      </c>
      <c r="AA2377" s="40">
        <f t="shared" si="596"/>
        <v>1</v>
      </c>
      <c r="AB2377" s="40">
        <f t="shared" si="597"/>
        <v>0</v>
      </c>
      <c r="AC2377" s="41" t="s">
        <v>132</v>
      </c>
      <c r="AD2377" s="41" t="s">
        <v>280</v>
      </c>
      <c r="AE2377" s="41" t="s">
        <v>260</v>
      </c>
      <c r="AF2377" s="41" t="s">
        <v>216</v>
      </c>
      <c r="AG2377" s="41" t="s">
        <v>56</v>
      </c>
      <c r="AH2377" s="41" t="s">
        <v>56</v>
      </c>
      <c r="AI2377" s="41" t="s">
        <v>56</v>
      </c>
      <c r="AJ2377" s="41" t="s">
        <v>160</v>
      </c>
      <c r="AK2377" s="41" t="s">
        <v>56</v>
      </c>
    </row>
    <row r="2378" spans="1:37" s="41" customFormat="1" ht="15.75" hidden="1" thickBot="1" x14ac:dyDescent="0.3">
      <c r="A2378" s="11" t="s">
        <v>45</v>
      </c>
      <c r="B2378" s="12" t="s">
        <v>8</v>
      </c>
      <c r="C2378" s="13" t="s">
        <v>52</v>
      </c>
      <c r="D2378" s="14" t="s">
        <v>47</v>
      </c>
      <c r="E2378" s="13" t="s">
        <v>4796</v>
      </c>
      <c r="F2378" s="4" t="s">
        <v>89</v>
      </c>
      <c r="G2378" s="4" t="s">
        <v>4984</v>
      </c>
      <c r="H2378" s="15">
        <v>43186.333333333336</v>
      </c>
      <c r="I2378" s="15">
        <v>43186.75</v>
      </c>
      <c r="J2378" s="131" t="s">
        <v>5704</v>
      </c>
      <c r="K2378" s="45" t="s">
        <v>9</v>
      </c>
      <c r="L2378" s="47" t="s">
        <v>7</v>
      </c>
      <c r="M2378" s="47" t="s">
        <v>56</v>
      </c>
      <c r="N2378" s="9" t="str">
        <f t="shared" si="583"/>
        <v>Standard</v>
      </c>
      <c r="O2378" s="10" t="str">
        <f t="shared" si="584"/>
        <v>Successful</v>
      </c>
      <c r="P2378" s="10" t="str">
        <f t="shared" si="585"/>
        <v>On Time</v>
      </c>
      <c r="Q2378" s="9">
        <f t="shared" si="586"/>
        <v>1</v>
      </c>
      <c r="R2378" s="9">
        <f t="shared" si="587"/>
        <v>1</v>
      </c>
      <c r="S2378" s="9">
        <f t="shared" si="588"/>
        <v>0</v>
      </c>
      <c r="T2378" s="9" t="str">
        <f t="shared" si="589"/>
        <v>March</v>
      </c>
      <c r="U2378" s="40">
        <f t="shared" si="590"/>
        <v>0</v>
      </c>
      <c r="V2378" s="40" t="str">
        <f t="shared" si="591"/>
        <v>Normal</v>
      </c>
      <c r="W2378" s="40">
        <f t="shared" si="592"/>
        <v>0</v>
      </c>
      <c r="X2378" s="40">
        <f t="shared" si="593"/>
        <v>0</v>
      </c>
      <c r="Y2378" s="40">
        <f t="shared" si="594"/>
        <v>0</v>
      </c>
      <c r="Z2378" s="40">
        <f t="shared" si="595"/>
        <v>0</v>
      </c>
      <c r="AA2378" s="40">
        <f t="shared" si="596"/>
        <v>1</v>
      </c>
      <c r="AB2378" s="40">
        <f t="shared" si="597"/>
        <v>0</v>
      </c>
      <c r="AC2378" s="41" t="s">
        <v>823</v>
      </c>
      <c r="AD2378" s="41" t="s">
        <v>346</v>
      </c>
      <c r="AE2378" s="41" t="s">
        <v>147</v>
      </c>
      <c r="AF2378" s="41" t="s">
        <v>8</v>
      </c>
      <c r="AG2378" s="41" t="s">
        <v>56</v>
      </c>
      <c r="AH2378" s="41" t="s">
        <v>56</v>
      </c>
      <c r="AI2378" s="41" t="s">
        <v>56</v>
      </c>
      <c r="AJ2378" s="41" t="s">
        <v>160</v>
      </c>
      <c r="AK2378" s="41" t="s">
        <v>56</v>
      </c>
    </row>
    <row r="2379" spans="1:37" s="41" customFormat="1" ht="15.75" hidden="1" thickBot="1" x14ac:dyDescent="0.3">
      <c r="A2379" s="11" t="s">
        <v>65</v>
      </c>
      <c r="B2379" s="12" t="s">
        <v>216</v>
      </c>
      <c r="C2379" s="13" t="s">
        <v>52</v>
      </c>
      <c r="D2379" s="14" t="s">
        <v>47</v>
      </c>
      <c r="E2379" s="13" t="s">
        <v>4797</v>
      </c>
      <c r="F2379" s="4" t="s">
        <v>152</v>
      </c>
      <c r="G2379" s="4" t="s">
        <v>325</v>
      </c>
      <c r="H2379" s="15">
        <v>43186.625</v>
      </c>
      <c r="I2379" s="15">
        <v>43186.708333333336</v>
      </c>
      <c r="J2379" s="131" t="s">
        <v>5705</v>
      </c>
      <c r="K2379" s="45" t="s">
        <v>9</v>
      </c>
      <c r="L2379" s="47" t="s">
        <v>7</v>
      </c>
      <c r="M2379" s="47" t="s">
        <v>56</v>
      </c>
      <c r="N2379" s="9" t="str">
        <f t="shared" si="583"/>
        <v>Standard</v>
      </c>
      <c r="O2379" s="10" t="str">
        <f t="shared" si="584"/>
        <v>Successful</v>
      </c>
      <c r="P2379" s="10" t="str">
        <f t="shared" si="585"/>
        <v>On Time</v>
      </c>
      <c r="Q2379" s="9">
        <f t="shared" si="586"/>
        <v>1</v>
      </c>
      <c r="R2379" s="9">
        <f t="shared" si="587"/>
        <v>1</v>
      </c>
      <c r="S2379" s="9">
        <f t="shared" si="588"/>
        <v>0</v>
      </c>
      <c r="T2379" s="9" t="str">
        <f t="shared" si="589"/>
        <v>March</v>
      </c>
      <c r="U2379" s="40">
        <f t="shared" si="590"/>
        <v>0</v>
      </c>
      <c r="V2379" s="40" t="str">
        <f t="shared" si="591"/>
        <v>Normal</v>
      </c>
      <c r="W2379" s="40">
        <f t="shared" si="592"/>
        <v>0</v>
      </c>
      <c r="X2379" s="40">
        <f t="shared" si="593"/>
        <v>0</v>
      </c>
      <c r="Y2379" s="40">
        <f t="shared" si="594"/>
        <v>0</v>
      </c>
      <c r="Z2379" s="40">
        <f t="shared" si="595"/>
        <v>0</v>
      </c>
      <c r="AA2379" s="40">
        <f t="shared" si="596"/>
        <v>1</v>
      </c>
      <c r="AB2379" s="40">
        <f t="shared" si="597"/>
        <v>0</v>
      </c>
      <c r="AC2379" s="41" t="s">
        <v>132</v>
      </c>
      <c r="AD2379" s="41" t="s">
        <v>519</v>
      </c>
      <c r="AE2379" s="41" t="s">
        <v>121</v>
      </c>
      <c r="AF2379" s="41" t="s">
        <v>322</v>
      </c>
      <c r="AG2379" s="41" t="s">
        <v>56</v>
      </c>
      <c r="AH2379" s="41" t="s">
        <v>56</v>
      </c>
      <c r="AI2379" s="41" t="s">
        <v>56</v>
      </c>
      <c r="AJ2379" s="41" t="s">
        <v>160</v>
      </c>
      <c r="AK2379" s="41" t="s">
        <v>56</v>
      </c>
    </row>
    <row r="2380" spans="1:37" s="41" customFormat="1" ht="15.75" hidden="1" thickBot="1" x14ac:dyDescent="0.3">
      <c r="A2380" s="11" t="s">
        <v>45</v>
      </c>
      <c r="B2380" s="12" t="s">
        <v>216</v>
      </c>
      <c r="C2380" s="13" t="s">
        <v>52</v>
      </c>
      <c r="D2380" s="14" t="s">
        <v>47</v>
      </c>
      <c r="E2380" s="13" t="s">
        <v>4798</v>
      </c>
      <c r="F2380" s="4" t="s">
        <v>158</v>
      </c>
      <c r="G2380" s="4" t="s">
        <v>263</v>
      </c>
      <c r="H2380" s="15">
        <v>43186.958333333336</v>
      </c>
      <c r="I2380" s="15">
        <v>43187.083333333336</v>
      </c>
      <c r="J2380" s="131" t="s">
        <v>5706</v>
      </c>
      <c r="K2380" s="45" t="s">
        <v>9</v>
      </c>
      <c r="L2380" s="47" t="s">
        <v>7</v>
      </c>
      <c r="M2380" s="47" t="s">
        <v>56</v>
      </c>
      <c r="N2380" s="9" t="str">
        <f t="shared" si="583"/>
        <v>Standard</v>
      </c>
      <c r="O2380" s="10" t="str">
        <f t="shared" si="584"/>
        <v>Successful</v>
      </c>
      <c r="P2380" s="10" t="str">
        <f t="shared" si="585"/>
        <v>On Time</v>
      </c>
      <c r="Q2380" s="9">
        <f t="shared" si="586"/>
        <v>1</v>
      </c>
      <c r="R2380" s="9">
        <f t="shared" si="587"/>
        <v>1</v>
      </c>
      <c r="S2380" s="9">
        <f t="shared" si="588"/>
        <v>0</v>
      </c>
      <c r="T2380" s="9" t="str">
        <f t="shared" si="589"/>
        <v>March</v>
      </c>
      <c r="U2380" s="40">
        <f t="shared" si="590"/>
        <v>0</v>
      </c>
      <c r="V2380" s="40" t="str">
        <f t="shared" si="591"/>
        <v>Normal</v>
      </c>
      <c r="W2380" s="40">
        <f t="shared" si="592"/>
        <v>0</v>
      </c>
      <c r="X2380" s="40">
        <f t="shared" si="593"/>
        <v>0</v>
      </c>
      <c r="Y2380" s="40">
        <f t="shared" si="594"/>
        <v>0</v>
      </c>
      <c r="Z2380" s="40">
        <f t="shared" si="595"/>
        <v>0</v>
      </c>
      <c r="AA2380" s="40">
        <f t="shared" si="596"/>
        <v>1</v>
      </c>
      <c r="AB2380" s="40">
        <f t="shared" si="597"/>
        <v>0</v>
      </c>
      <c r="AC2380" s="41" t="s">
        <v>823</v>
      </c>
      <c r="AD2380" s="41" t="s">
        <v>297</v>
      </c>
      <c r="AE2380" s="41" t="s">
        <v>121</v>
      </c>
      <c r="AF2380" s="41" t="s">
        <v>322</v>
      </c>
      <c r="AG2380" s="41" t="s">
        <v>56</v>
      </c>
      <c r="AH2380" s="41" t="s">
        <v>56</v>
      </c>
      <c r="AI2380" s="41" t="s">
        <v>56</v>
      </c>
      <c r="AJ2380" s="41" t="s">
        <v>160</v>
      </c>
      <c r="AK2380" s="41" t="s">
        <v>56</v>
      </c>
    </row>
    <row r="2381" spans="1:37" s="41" customFormat="1" ht="15.75" hidden="1" thickBot="1" x14ac:dyDescent="0.3">
      <c r="A2381" s="11" t="s">
        <v>638</v>
      </c>
      <c r="B2381" s="12" t="s">
        <v>216</v>
      </c>
      <c r="C2381" s="13" t="s">
        <v>52</v>
      </c>
      <c r="D2381" s="14" t="s">
        <v>47</v>
      </c>
      <c r="E2381" s="13" t="s">
        <v>4799</v>
      </c>
      <c r="F2381" s="4" t="s">
        <v>630</v>
      </c>
      <c r="G2381" s="4" t="s">
        <v>734</v>
      </c>
      <c r="H2381" s="15">
        <v>43181.625</v>
      </c>
      <c r="I2381" s="15">
        <v>43186.708333333336</v>
      </c>
      <c r="J2381" s="131" t="s">
        <v>5707</v>
      </c>
      <c r="K2381" s="45" t="s">
        <v>9</v>
      </c>
      <c r="L2381" s="47" t="s">
        <v>7</v>
      </c>
      <c r="M2381" s="47" t="s">
        <v>56</v>
      </c>
      <c r="N2381" s="9" t="str">
        <f t="shared" si="583"/>
        <v>Standard</v>
      </c>
      <c r="O2381" s="10" t="str">
        <f t="shared" si="584"/>
        <v>Successful</v>
      </c>
      <c r="P2381" s="10" t="str">
        <f t="shared" si="585"/>
        <v>On Time</v>
      </c>
      <c r="Q2381" s="9">
        <f t="shared" si="586"/>
        <v>1</v>
      </c>
      <c r="R2381" s="9">
        <f t="shared" si="587"/>
        <v>1</v>
      </c>
      <c r="S2381" s="9">
        <f t="shared" si="588"/>
        <v>0</v>
      </c>
      <c r="T2381" s="9" t="str">
        <f t="shared" si="589"/>
        <v>March</v>
      </c>
      <c r="U2381" s="40">
        <f t="shared" si="590"/>
        <v>0</v>
      </c>
      <c r="V2381" s="40" t="str">
        <f t="shared" si="591"/>
        <v>Normal</v>
      </c>
      <c r="W2381" s="40">
        <f t="shared" si="592"/>
        <v>0</v>
      </c>
      <c r="X2381" s="40">
        <f t="shared" si="593"/>
        <v>0</v>
      </c>
      <c r="Y2381" s="40">
        <f t="shared" si="594"/>
        <v>0</v>
      </c>
      <c r="Z2381" s="40">
        <f t="shared" si="595"/>
        <v>0</v>
      </c>
      <c r="AA2381" s="40">
        <f t="shared" si="596"/>
        <v>1</v>
      </c>
      <c r="AB2381" s="40">
        <f t="shared" si="597"/>
        <v>0</v>
      </c>
      <c r="AC2381" s="41" t="s">
        <v>131</v>
      </c>
      <c r="AD2381" s="41" t="s">
        <v>716</v>
      </c>
      <c r="AE2381" s="41" t="s">
        <v>351</v>
      </c>
      <c r="AF2381" s="41" t="s">
        <v>216</v>
      </c>
      <c r="AG2381" s="41" t="s">
        <v>56</v>
      </c>
      <c r="AH2381" s="41" t="s">
        <v>56</v>
      </c>
      <c r="AI2381" s="41" t="s">
        <v>56</v>
      </c>
      <c r="AJ2381" s="41" t="s">
        <v>160</v>
      </c>
      <c r="AK2381" s="41" t="s">
        <v>56</v>
      </c>
    </row>
    <row r="2382" spans="1:37" s="41" customFormat="1" ht="15.75" hidden="1" thickBot="1" x14ac:dyDescent="0.3">
      <c r="A2382" s="11" t="s">
        <v>638</v>
      </c>
      <c r="B2382" s="12" t="s">
        <v>216</v>
      </c>
      <c r="C2382" s="13" t="s">
        <v>52</v>
      </c>
      <c r="D2382" s="14" t="s">
        <v>47</v>
      </c>
      <c r="E2382" s="13" t="s">
        <v>4800</v>
      </c>
      <c r="F2382" s="4" t="s">
        <v>630</v>
      </c>
      <c r="G2382" s="4" t="s">
        <v>734</v>
      </c>
      <c r="H2382" s="15">
        <v>43181.625</v>
      </c>
      <c r="I2382" s="15">
        <v>43186.708333333336</v>
      </c>
      <c r="J2382" s="131" t="s">
        <v>3748</v>
      </c>
      <c r="K2382" s="45" t="s">
        <v>9</v>
      </c>
      <c r="L2382" s="47" t="s">
        <v>7</v>
      </c>
      <c r="M2382" s="47" t="s">
        <v>56</v>
      </c>
      <c r="N2382" s="9" t="str">
        <f t="shared" si="583"/>
        <v>Standard</v>
      </c>
      <c r="O2382" s="10" t="str">
        <f t="shared" si="584"/>
        <v>Successful</v>
      </c>
      <c r="P2382" s="10" t="str">
        <f t="shared" si="585"/>
        <v>On Time</v>
      </c>
      <c r="Q2382" s="9">
        <f t="shared" si="586"/>
        <v>1</v>
      </c>
      <c r="R2382" s="9">
        <f t="shared" si="587"/>
        <v>1</v>
      </c>
      <c r="S2382" s="9">
        <f t="shared" si="588"/>
        <v>0</v>
      </c>
      <c r="T2382" s="9" t="str">
        <f t="shared" si="589"/>
        <v>March</v>
      </c>
      <c r="U2382" s="40">
        <f t="shared" si="590"/>
        <v>0</v>
      </c>
      <c r="V2382" s="40" t="str">
        <f t="shared" si="591"/>
        <v>Normal</v>
      </c>
      <c r="W2382" s="40">
        <f t="shared" si="592"/>
        <v>0</v>
      </c>
      <c r="X2382" s="40">
        <f t="shared" si="593"/>
        <v>0</v>
      </c>
      <c r="Y2382" s="40">
        <f t="shared" si="594"/>
        <v>0</v>
      </c>
      <c r="Z2382" s="40">
        <f t="shared" si="595"/>
        <v>0</v>
      </c>
      <c r="AA2382" s="40">
        <f t="shared" si="596"/>
        <v>1</v>
      </c>
      <c r="AB2382" s="40">
        <f t="shared" si="597"/>
        <v>0</v>
      </c>
      <c r="AC2382" s="41" t="s">
        <v>131</v>
      </c>
      <c r="AD2382" s="41" t="s">
        <v>716</v>
      </c>
      <c r="AE2382" s="41" t="s">
        <v>351</v>
      </c>
      <c r="AF2382" s="41" t="s">
        <v>216</v>
      </c>
      <c r="AG2382" s="41" t="s">
        <v>56</v>
      </c>
      <c r="AH2382" s="41" t="s">
        <v>56</v>
      </c>
      <c r="AI2382" s="41" t="s">
        <v>56</v>
      </c>
      <c r="AJ2382" s="41" t="s">
        <v>160</v>
      </c>
      <c r="AK2382" s="41" t="s">
        <v>56</v>
      </c>
    </row>
    <row r="2383" spans="1:37" s="41" customFormat="1" ht="15.75" hidden="1" thickBot="1" x14ac:dyDescent="0.3">
      <c r="A2383" s="11" t="s">
        <v>638</v>
      </c>
      <c r="B2383" s="12" t="s">
        <v>216</v>
      </c>
      <c r="C2383" s="13" t="s">
        <v>52</v>
      </c>
      <c r="D2383" s="14" t="s">
        <v>47</v>
      </c>
      <c r="E2383" s="13" t="s">
        <v>4801</v>
      </c>
      <c r="F2383" s="4" t="s">
        <v>630</v>
      </c>
      <c r="G2383" s="4" t="s">
        <v>734</v>
      </c>
      <c r="H2383" s="15">
        <v>43182.583333333336</v>
      </c>
      <c r="I2383" s="15">
        <v>43187.5</v>
      </c>
      <c r="J2383" s="131" t="s">
        <v>5708</v>
      </c>
      <c r="K2383" s="45" t="s">
        <v>9</v>
      </c>
      <c r="L2383" s="47" t="s">
        <v>7</v>
      </c>
      <c r="M2383" s="47" t="s">
        <v>56</v>
      </c>
      <c r="N2383" s="9" t="str">
        <f t="shared" si="583"/>
        <v>Standard</v>
      </c>
      <c r="O2383" s="10" t="str">
        <f t="shared" si="584"/>
        <v>Successful</v>
      </c>
      <c r="P2383" s="10" t="str">
        <f t="shared" si="585"/>
        <v>On Time</v>
      </c>
      <c r="Q2383" s="9">
        <f t="shared" si="586"/>
        <v>1</v>
      </c>
      <c r="R2383" s="9">
        <f t="shared" si="587"/>
        <v>1</v>
      </c>
      <c r="S2383" s="9">
        <f t="shared" si="588"/>
        <v>0</v>
      </c>
      <c r="T2383" s="9" t="str">
        <f t="shared" si="589"/>
        <v>March</v>
      </c>
      <c r="U2383" s="40">
        <f t="shared" si="590"/>
        <v>0</v>
      </c>
      <c r="V2383" s="40" t="str">
        <f t="shared" si="591"/>
        <v>Normal</v>
      </c>
      <c r="W2383" s="40">
        <f t="shared" si="592"/>
        <v>0</v>
      </c>
      <c r="X2383" s="40">
        <f t="shared" si="593"/>
        <v>0</v>
      </c>
      <c r="Y2383" s="40">
        <f t="shared" si="594"/>
        <v>0</v>
      </c>
      <c r="Z2383" s="40">
        <f t="shared" si="595"/>
        <v>0</v>
      </c>
      <c r="AA2383" s="40">
        <f t="shared" si="596"/>
        <v>1</v>
      </c>
      <c r="AB2383" s="40">
        <f t="shared" si="597"/>
        <v>0</v>
      </c>
      <c r="AC2383" s="41" t="s">
        <v>131</v>
      </c>
      <c r="AD2383" s="41" t="s">
        <v>716</v>
      </c>
      <c r="AE2383" s="41" t="s">
        <v>351</v>
      </c>
      <c r="AF2383" s="41" t="s">
        <v>216</v>
      </c>
      <c r="AG2383" s="41" t="s">
        <v>56</v>
      </c>
      <c r="AH2383" s="41" t="s">
        <v>56</v>
      </c>
      <c r="AI2383" s="41" t="s">
        <v>56</v>
      </c>
      <c r="AJ2383" s="41" t="s">
        <v>160</v>
      </c>
      <c r="AK2383" s="41" t="s">
        <v>56</v>
      </c>
    </row>
    <row r="2384" spans="1:37" s="41" customFormat="1" ht="15.75" hidden="1" thickBot="1" x14ac:dyDescent="0.3">
      <c r="A2384" s="11" t="s">
        <v>638</v>
      </c>
      <c r="B2384" s="12" t="s">
        <v>8</v>
      </c>
      <c r="C2384" s="13" t="s">
        <v>52</v>
      </c>
      <c r="D2384" s="14" t="s">
        <v>47</v>
      </c>
      <c r="E2384" s="13" t="s">
        <v>4802</v>
      </c>
      <c r="F2384" s="4" t="s">
        <v>662</v>
      </c>
      <c r="G2384" s="4" t="s">
        <v>4975</v>
      </c>
      <c r="H2384" s="15">
        <v>43186.354166666664</v>
      </c>
      <c r="I2384" s="15">
        <v>43186.708333333336</v>
      </c>
      <c r="J2384" s="131" t="s">
        <v>672</v>
      </c>
      <c r="K2384" s="45" t="s">
        <v>9</v>
      </c>
      <c r="L2384" s="47" t="s">
        <v>7</v>
      </c>
      <c r="M2384" s="47" t="s">
        <v>56</v>
      </c>
      <c r="N2384" s="9" t="str">
        <f t="shared" si="583"/>
        <v>Standard</v>
      </c>
      <c r="O2384" s="10" t="str">
        <f t="shared" si="584"/>
        <v>Successful</v>
      </c>
      <c r="P2384" s="10" t="str">
        <f t="shared" si="585"/>
        <v>On Time</v>
      </c>
      <c r="Q2384" s="9">
        <f t="shared" si="586"/>
        <v>1</v>
      </c>
      <c r="R2384" s="9">
        <f t="shared" si="587"/>
        <v>1</v>
      </c>
      <c r="S2384" s="9">
        <f t="shared" si="588"/>
        <v>0</v>
      </c>
      <c r="T2384" s="9" t="str">
        <f t="shared" si="589"/>
        <v>March</v>
      </c>
      <c r="U2384" s="40">
        <f t="shared" si="590"/>
        <v>0</v>
      </c>
      <c r="V2384" s="40" t="str">
        <f t="shared" si="591"/>
        <v>Normal</v>
      </c>
      <c r="W2384" s="40">
        <f t="shared" si="592"/>
        <v>0</v>
      </c>
      <c r="X2384" s="40">
        <f t="shared" si="593"/>
        <v>0</v>
      </c>
      <c r="Y2384" s="40">
        <f t="shared" si="594"/>
        <v>0</v>
      </c>
      <c r="Z2384" s="40">
        <f t="shared" si="595"/>
        <v>0</v>
      </c>
      <c r="AA2384" s="40">
        <f t="shared" si="596"/>
        <v>1</v>
      </c>
      <c r="AB2384" s="40">
        <f t="shared" si="597"/>
        <v>0</v>
      </c>
      <c r="AC2384" s="41" t="s">
        <v>131</v>
      </c>
      <c r="AD2384" s="41" t="s">
        <v>681</v>
      </c>
      <c r="AE2384" s="41" t="s">
        <v>259</v>
      </c>
      <c r="AF2384" s="41" t="s">
        <v>8</v>
      </c>
      <c r="AG2384" s="41" t="s">
        <v>56</v>
      </c>
      <c r="AH2384" s="41" t="s">
        <v>56</v>
      </c>
      <c r="AI2384" s="41" t="s">
        <v>56</v>
      </c>
      <c r="AJ2384" s="41" t="s">
        <v>160</v>
      </c>
      <c r="AK2384" s="41" t="s">
        <v>56</v>
      </c>
    </row>
    <row r="2385" spans="1:37" s="41" customFormat="1" ht="15.75" hidden="1" thickBot="1" x14ac:dyDescent="0.3">
      <c r="A2385" s="11" t="s">
        <v>638</v>
      </c>
      <c r="B2385" s="12" t="s">
        <v>8</v>
      </c>
      <c r="C2385" s="13" t="s">
        <v>52</v>
      </c>
      <c r="D2385" s="14" t="s">
        <v>47</v>
      </c>
      <c r="E2385" s="13" t="s">
        <v>4803</v>
      </c>
      <c r="F2385" s="4" t="s">
        <v>662</v>
      </c>
      <c r="G2385" s="4" t="s">
        <v>563</v>
      </c>
      <c r="H2385" s="15">
        <v>43186.840729166666</v>
      </c>
      <c r="I2385" s="15">
        <v>43186.88244212963</v>
      </c>
      <c r="J2385" s="131" t="s">
        <v>672</v>
      </c>
      <c r="K2385" s="45" t="s">
        <v>9</v>
      </c>
      <c r="L2385" s="47" t="s">
        <v>7</v>
      </c>
      <c r="M2385" s="47" t="s">
        <v>56</v>
      </c>
      <c r="N2385" s="9" t="str">
        <f t="shared" si="583"/>
        <v>Standard</v>
      </c>
      <c r="O2385" s="10" t="str">
        <f t="shared" si="584"/>
        <v>Successful</v>
      </c>
      <c r="P2385" s="10" t="str">
        <f t="shared" si="585"/>
        <v>On Time</v>
      </c>
      <c r="Q2385" s="9">
        <f t="shared" si="586"/>
        <v>1</v>
      </c>
      <c r="R2385" s="9">
        <f t="shared" si="587"/>
        <v>1</v>
      </c>
      <c r="S2385" s="9">
        <f t="shared" si="588"/>
        <v>0</v>
      </c>
      <c r="T2385" s="9" t="str">
        <f t="shared" si="589"/>
        <v>March</v>
      </c>
      <c r="U2385" s="40">
        <f t="shared" si="590"/>
        <v>0</v>
      </c>
      <c r="V2385" s="40" t="str">
        <f t="shared" si="591"/>
        <v>Normal</v>
      </c>
      <c r="W2385" s="40">
        <f t="shared" si="592"/>
        <v>0</v>
      </c>
      <c r="X2385" s="40">
        <f t="shared" si="593"/>
        <v>0</v>
      </c>
      <c r="Y2385" s="40">
        <f t="shared" si="594"/>
        <v>0</v>
      </c>
      <c r="Z2385" s="40">
        <f t="shared" si="595"/>
        <v>0</v>
      </c>
      <c r="AA2385" s="40">
        <f t="shared" si="596"/>
        <v>1</v>
      </c>
      <c r="AB2385" s="40">
        <f t="shared" si="597"/>
        <v>0</v>
      </c>
      <c r="AC2385" s="41" t="s">
        <v>131</v>
      </c>
      <c r="AD2385" s="41" t="s">
        <v>681</v>
      </c>
      <c r="AE2385" s="41" t="s">
        <v>259</v>
      </c>
      <c r="AF2385" s="41" t="s">
        <v>8</v>
      </c>
      <c r="AG2385" s="41" t="s">
        <v>56</v>
      </c>
      <c r="AH2385" s="41" t="s">
        <v>56</v>
      </c>
      <c r="AI2385" s="41" t="s">
        <v>56</v>
      </c>
      <c r="AJ2385" s="41" t="s">
        <v>160</v>
      </c>
      <c r="AK2385" s="41" t="s">
        <v>56</v>
      </c>
    </row>
    <row r="2386" spans="1:37" s="41" customFormat="1" ht="15.75" hidden="1" thickBot="1" x14ac:dyDescent="0.3">
      <c r="A2386" s="11" t="s">
        <v>248</v>
      </c>
      <c r="B2386" s="12" t="s">
        <v>216</v>
      </c>
      <c r="C2386" s="13" t="s">
        <v>46</v>
      </c>
      <c r="D2386" s="14" t="s">
        <v>47</v>
      </c>
      <c r="E2386" s="13" t="s">
        <v>4804</v>
      </c>
      <c r="F2386" s="4" t="s">
        <v>309</v>
      </c>
      <c r="G2386" s="4" t="s">
        <v>230</v>
      </c>
      <c r="H2386" s="15">
        <v>43187.666666666664</v>
      </c>
      <c r="I2386" s="15">
        <v>43187.791666666664</v>
      </c>
      <c r="J2386" s="131" t="s">
        <v>5452</v>
      </c>
      <c r="K2386" s="45" t="s">
        <v>9</v>
      </c>
      <c r="L2386" s="47" t="s">
        <v>7</v>
      </c>
      <c r="M2386" s="47" t="s">
        <v>56</v>
      </c>
      <c r="N2386" s="9" t="str">
        <f t="shared" si="583"/>
        <v>Minor</v>
      </c>
      <c r="O2386" s="10" t="str">
        <f t="shared" si="584"/>
        <v>Successful</v>
      </c>
      <c r="P2386" s="10" t="str">
        <f t="shared" si="585"/>
        <v>On Time</v>
      </c>
      <c r="Q2386" s="9">
        <f t="shared" si="586"/>
        <v>1</v>
      </c>
      <c r="R2386" s="9">
        <f t="shared" si="587"/>
        <v>1</v>
      </c>
      <c r="S2386" s="9">
        <f t="shared" si="588"/>
        <v>0</v>
      </c>
      <c r="T2386" s="9" t="str">
        <f t="shared" si="589"/>
        <v>March</v>
      </c>
      <c r="U2386" s="40">
        <f t="shared" si="590"/>
        <v>0</v>
      </c>
      <c r="V2386" s="40" t="str">
        <f t="shared" si="591"/>
        <v>Normal</v>
      </c>
      <c r="W2386" s="40">
        <f t="shared" si="592"/>
        <v>0</v>
      </c>
      <c r="X2386" s="40">
        <f t="shared" si="593"/>
        <v>0</v>
      </c>
      <c r="Y2386" s="40">
        <f t="shared" si="594"/>
        <v>0</v>
      </c>
      <c r="Z2386" s="40">
        <f t="shared" si="595"/>
        <v>0</v>
      </c>
      <c r="AA2386" s="40">
        <f t="shared" si="596"/>
        <v>1</v>
      </c>
      <c r="AB2386" s="40">
        <f t="shared" si="597"/>
        <v>0</v>
      </c>
      <c r="AC2386" s="41" t="s">
        <v>537</v>
      </c>
      <c r="AD2386" s="41" t="s">
        <v>338</v>
      </c>
      <c r="AE2386" s="41" t="s">
        <v>227</v>
      </c>
      <c r="AF2386" s="41" t="s">
        <v>216</v>
      </c>
      <c r="AG2386" s="41" t="s">
        <v>56</v>
      </c>
      <c r="AH2386" s="41" t="s">
        <v>56</v>
      </c>
      <c r="AI2386" s="41" t="s">
        <v>56</v>
      </c>
      <c r="AJ2386" s="41" t="s">
        <v>160</v>
      </c>
      <c r="AK2386" s="41" t="s">
        <v>56</v>
      </c>
    </row>
    <row r="2387" spans="1:37" s="41" customFormat="1" ht="15.75" hidden="1" thickBot="1" x14ac:dyDescent="0.3">
      <c r="A2387" s="11" t="s">
        <v>239</v>
      </c>
      <c r="B2387" s="12" t="s">
        <v>8</v>
      </c>
      <c r="C2387" s="13" t="s">
        <v>46</v>
      </c>
      <c r="D2387" s="14" t="s">
        <v>47</v>
      </c>
      <c r="E2387" s="13" t="s">
        <v>4805</v>
      </c>
      <c r="F2387" s="4" t="s">
        <v>76</v>
      </c>
      <c r="G2387" s="4" t="s">
        <v>256</v>
      </c>
      <c r="H2387" s="15">
        <v>43187.791666666664</v>
      </c>
      <c r="I2387" s="15">
        <v>43187.916666666664</v>
      </c>
      <c r="J2387" s="131" t="s">
        <v>5709</v>
      </c>
      <c r="K2387" s="45" t="s">
        <v>9</v>
      </c>
      <c r="L2387" s="47" t="s">
        <v>7</v>
      </c>
      <c r="M2387" s="47" t="s">
        <v>56</v>
      </c>
      <c r="N2387" s="9" t="str">
        <f t="shared" si="583"/>
        <v>Minor</v>
      </c>
      <c r="O2387" s="10" t="str">
        <f t="shared" si="584"/>
        <v>Successful</v>
      </c>
      <c r="P2387" s="10" t="str">
        <f t="shared" si="585"/>
        <v>On Time</v>
      </c>
      <c r="Q2387" s="9">
        <f t="shared" si="586"/>
        <v>1</v>
      </c>
      <c r="R2387" s="9">
        <f t="shared" si="587"/>
        <v>1</v>
      </c>
      <c r="S2387" s="9">
        <f t="shared" si="588"/>
        <v>0</v>
      </c>
      <c r="T2387" s="9" t="str">
        <f t="shared" si="589"/>
        <v>March</v>
      </c>
      <c r="U2387" s="40">
        <f t="shared" si="590"/>
        <v>0</v>
      </c>
      <c r="V2387" s="40" t="str">
        <f t="shared" si="591"/>
        <v>Normal</v>
      </c>
      <c r="W2387" s="40">
        <f t="shared" si="592"/>
        <v>0</v>
      </c>
      <c r="X2387" s="40">
        <f t="shared" si="593"/>
        <v>0</v>
      </c>
      <c r="Y2387" s="40">
        <f t="shared" si="594"/>
        <v>0</v>
      </c>
      <c r="Z2387" s="40">
        <f t="shared" si="595"/>
        <v>0</v>
      </c>
      <c r="AA2387" s="40">
        <f t="shared" si="596"/>
        <v>1</v>
      </c>
      <c r="AB2387" s="40">
        <f t="shared" si="597"/>
        <v>0</v>
      </c>
      <c r="AC2387" s="41" t="s">
        <v>537</v>
      </c>
      <c r="AD2387" s="41" t="s">
        <v>280</v>
      </c>
      <c r="AE2387" s="41" t="s">
        <v>259</v>
      </c>
      <c r="AF2387" s="41" t="s">
        <v>8</v>
      </c>
      <c r="AG2387" s="41" t="s">
        <v>56</v>
      </c>
      <c r="AH2387" s="41" t="s">
        <v>56</v>
      </c>
      <c r="AI2387" s="41" t="s">
        <v>56</v>
      </c>
      <c r="AJ2387" s="41" t="s">
        <v>160</v>
      </c>
      <c r="AK2387" s="41" t="s">
        <v>56</v>
      </c>
    </row>
    <row r="2388" spans="1:37" s="41" customFormat="1" ht="15.75" hidden="1" thickBot="1" x14ac:dyDescent="0.3">
      <c r="A2388" s="11" t="s">
        <v>50</v>
      </c>
      <c r="B2388" s="12" t="s">
        <v>216</v>
      </c>
      <c r="C2388" s="13" t="s">
        <v>46</v>
      </c>
      <c r="D2388" s="14" t="s">
        <v>47</v>
      </c>
      <c r="E2388" s="13" t="s">
        <v>4806</v>
      </c>
      <c r="F2388" s="4" t="s">
        <v>152</v>
      </c>
      <c r="G2388" s="4" t="s">
        <v>169</v>
      </c>
      <c r="H2388" s="15">
        <v>43187.625</v>
      </c>
      <c r="I2388" s="15">
        <v>43187.708333333336</v>
      </c>
      <c r="J2388" s="131" t="s">
        <v>5710</v>
      </c>
      <c r="K2388" s="45" t="s">
        <v>9</v>
      </c>
      <c r="L2388" s="47" t="s">
        <v>7</v>
      </c>
      <c r="M2388" s="47" t="s">
        <v>56</v>
      </c>
      <c r="N2388" s="9" t="str">
        <f t="shared" si="583"/>
        <v>Minor</v>
      </c>
      <c r="O2388" s="10" t="str">
        <f t="shared" si="584"/>
        <v>Successful</v>
      </c>
      <c r="P2388" s="10" t="str">
        <f t="shared" si="585"/>
        <v>On Time</v>
      </c>
      <c r="Q2388" s="9">
        <f t="shared" si="586"/>
        <v>1</v>
      </c>
      <c r="R2388" s="9">
        <f t="shared" si="587"/>
        <v>1</v>
      </c>
      <c r="S2388" s="9">
        <f t="shared" si="588"/>
        <v>0</v>
      </c>
      <c r="T2388" s="9" t="str">
        <f t="shared" si="589"/>
        <v>March</v>
      </c>
      <c r="U2388" s="40">
        <f t="shared" si="590"/>
        <v>0</v>
      </c>
      <c r="V2388" s="40" t="str">
        <f t="shared" si="591"/>
        <v>Normal</v>
      </c>
      <c r="W2388" s="40">
        <f t="shared" si="592"/>
        <v>0</v>
      </c>
      <c r="X2388" s="40">
        <f t="shared" si="593"/>
        <v>0</v>
      </c>
      <c r="Y2388" s="40">
        <f t="shared" si="594"/>
        <v>0</v>
      </c>
      <c r="Z2388" s="40">
        <f t="shared" si="595"/>
        <v>0</v>
      </c>
      <c r="AA2388" s="40">
        <f t="shared" si="596"/>
        <v>1</v>
      </c>
      <c r="AB2388" s="40">
        <f t="shared" si="597"/>
        <v>0</v>
      </c>
      <c r="AC2388" s="41" t="s">
        <v>132</v>
      </c>
      <c r="AD2388" s="41" t="s">
        <v>280</v>
      </c>
      <c r="AE2388" s="41" t="s">
        <v>121</v>
      </c>
      <c r="AF2388" s="41" t="s">
        <v>322</v>
      </c>
      <c r="AG2388" s="41" t="s">
        <v>56</v>
      </c>
      <c r="AH2388" s="41" t="s">
        <v>56</v>
      </c>
      <c r="AI2388" s="41" t="s">
        <v>56</v>
      </c>
      <c r="AJ2388" s="41" t="s">
        <v>160</v>
      </c>
      <c r="AK2388" s="41" t="s">
        <v>56</v>
      </c>
    </row>
    <row r="2389" spans="1:37" s="41" customFormat="1" ht="15.75" hidden="1" thickBot="1" x14ac:dyDescent="0.3">
      <c r="A2389" s="11" t="s">
        <v>50</v>
      </c>
      <c r="B2389" s="12" t="s">
        <v>216</v>
      </c>
      <c r="C2389" s="13" t="s">
        <v>46</v>
      </c>
      <c r="D2389" s="14" t="s">
        <v>47</v>
      </c>
      <c r="E2389" s="13" t="s">
        <v>4807</v>
      </c>
      <c r="F2389" s="4" t="s">
        <v>152</v>
      </c>
      <c r="G2389" s="4" t="s">
        <v>169</v>
      </c>
      <c r="H2389" s="15">
        <v>43187.625</v>
      </c>
      <c r="I2389" s="15">
        <v>43187.708333333336</v>
      </c>
      <c r="J2389" s="131" t="s">
        <v>5711</v>
      </c>
      <c r="K2389" s="45" t="s">
        <v>9</v>
      </c>
      <c r="L2389" s="47" t="s">
        <v>7</v>
      </c>
      <c r="M2389" s="47" t="s">
        <v>56</v>
      </c>
      <c r="N2389" s="9" t="str">
        <f t="shared" si="583"/>
        <v>Minor</v>
      </c>
      <c r="O2389" s="10" t="str">
        <f t="shared" si="584"/>
        <v>Successful</v>
      </c>
      <c r="P2389" s="10" t="str">
        <f t="shared" si="585"/>
        <v>On Time</v>
      </c>
      <c r="Q2389" s="9">
        <f t="shared" si="586"/>
        <v>1</v>
      </c>
      <c r="R2389" s="9">
        <f t="shared" si="587"/>
        <v>1</v>
      </c>
      <c r="S2389" s="9">
        <f t="shared" si="588"/>
        <v>0</v>
      </c>
      <c r="T2389" s="9" t="str">
        <f t="shared" si="589"/>
        <v>March</v>
      </c>
      <c r="U2389" s="40">
        <f t="shared" si="590"/>
        <v>0</v>
      </c>
      <c r="V2389" s="40" t="str">
        <f t="shared" si="591"/>
        <v>Normal</v>
      </c>
      <c r="W2389" s="40">
        <f t="shared" si="592"/>
        <v>0</v>
      </c>
      <c r="X2389" s="40">
        <f t="shared" si="593"/>
        <v>0</v>
      </c>
      <c r="Y2389" s="40">
        <f t="shared" si="594"/>
        <v>0</v>
      </c>
      <c r="Z2389" s="40">
        <f t="shared" si="595"/>
        <v>0</v>
      </c>
      <c r="AA2389" s="40">
        <f t="shared" si="596"/>
        <v>1</v>
      </c>
      <c r="AB2389" s="40">
        <f t="shared" si="597"/>
        <v>0</v>
      </c>
      <c r="AC2389" s="41" t="s">
        <v>132</v>
      </c>
      <c r="AD2389" s="41" t="s">
        <v>280</v>
      </c>
      <c r="AE2389" s="41" t="s">
        <v>121</v>
      </c>
      <c r="AF2389" s="41" t="s">
        <v>322</v>
      </c>
      <c r="AG2389" s="41" t="s">
        <v>56</v>
      </c>
      <c r="AH2389" s="41" t="s">
        <v>56</v>
      </c>
      <c r="AI2389" s="41" t="s">
        <v>56</v>
      </c>
      <c r="AJ2389" s="41" t="s">
        <v>160</v>
      </c>
      <c r="AK2389" s="41" t="s">
        <v>56</v>
      </c>
    </row>
    <row r="2390" spans="1:37" s="41" customFormat="1" ht="15.75" hidden="1" thickBot="1" x14ac:dyDescent="0.3">
      <c r="A2390" s="11" t="s">
        <v>50</v>
      </c>
      <c r="B2390" s="12" t="s">
        <v>216</v>
      </c>
      <c r="C2390" s="13" t="s">
        <v>46</v>
      </c>
      <c r="D2390" s="14" t="s">
        <v>47</v>
      </c>
      <c r="E2390" s="13" t="s">
        <v>4808</v>
      </c>
      <c r="F2390" s="4" t="s">
        <v>152</v>
      </c>
      <c r="G2390" s="4" t="s">
        <v>169</v>
      </c>
      <c r="H2390" s="15">
        <v>43187.666666666664</v>
      </c>
      <c r="I2390" s="15">
        <v>43187.75</v>
      </c>
      <c r="J2390" s="131" t="s">
        <v>5712</v>
      </c>
      <c r="K2390" s="45" t="s">
        <v>9</v>
      </c>
      <c r="L2390" s="47" t="s">
        <v>7</v>
      </c>
      <c r="M2390" s="47" t="s">
        <v>56</v>
      </c>
      <c r="N2390" s="9" t="str">
        <f t="shared" si="583"/>
        <v>Minor</v>
      </c>
      <c r="O2390" s="10" t="str">
        <f t="shared" si="584"/>
        <v>Successful</v>
      </c>
      <c r="P2390" s="10" t="str">
        <f t="shared" si="585"/>
        <v>On Time</v>
      </c>
      <c r="Q2390" s="9">
        <f t="shared" si="586"/>
        <v>1</v>
      </c>
      <c r="R2390" s="9">
        <f t="shared" si="587"/>
        <v>1</v>
      </c>
      <c r="S2390" s="9">
        <f t="shared" si="588"/>
        <v>0</v>
      </c>
      <c r="T2390" s="9" t="str">
        <f t="shared" si="589"/>
        <v>March</v>
      </c>
      <c r="U2390" s="40">
        <f t="shared" si="590"/>
        <v>0</v>
      </c>
      <c r="V2390" s="40" t="str">
        <f t="shared" si="591"/>
        <v>Normal</v>
      </c>
      <c r="W2390" s="40">
        <f t="shared" si="592"/>
        <v>0</v>
      </c>
      <c r="X2390" s="40">
        <f t="shared" si="593"/>
        <v>0</v>
      </c>
      <c r="Y2390" s="40">
        <f t="shared" si="594"/>
        <v>0</v>
      </c>
      <c r="Z2390" s="40">
        <f t="shared" si="595"/>
        <v>0</v>
      </c>
      <c r="AA2390" s="40">
        <f t="shared" si="596"/>
        <v>1</v>
      </c>
      <c r="AB2390" s="40">
        <f t="shared" si="597"/>
        <v>0</v>
      </c>
      <c r="AC2390" s="41" t="s">
        <v>132</v>
      </c>
      <c r="AD2390" s="41" t="s">
        <v>280</v>
      </c>
      <c r="AE2390" s="41" t="s">
        <v>121</v>
      </c>
      <c r="AF2390" s="41" t="s">
        <v>322</v>
      </c>
      <c r="AG2390" s="41" t="s">
        <v>56</v>
      </c>
      <c r="AH2390" s="41" t="s">
        <v>56</v>
      </c>
      <c r="AI2390" s="41" t="s">
        <v>56</v>
      </c>
      <c r="AJ2390" s="41" t="s">
        <v>160</v>
      </c>
      <c r="AK2390" s="41" t="s">
        <v>56</v>
      </c>
    </row>
    <row r="2391" spans="1:37" s="41" customFormat="1" ht="15.75" hidden="1" thickBot="1" x14ac:dyDescent="0.3">
      <c r="A2391" s="11" t="s">
        <v>66</v>
      </c>
      <c r="B2391" s="12" t="s">
        <v>216</v>
      </c>
      <c r="C2391" s="13" t="s">
        <v>46</v>
      </c>
      <c r="D2391" s="14" t="s">
        <v>47</v>
      </c>
      <c r="E2391" s="13" t="s">
        <v>4809</v>
      </c>
      <c r="F2391" s="4" t="s">
        <v>309</v>
      </c>
      <c r="G2391" s="4" t="s">
        <v>230</v>
      </c>
      <c r="H2391" s="15">
        <v>43187.708333333336</v>
      </c>
      <c r="I2391" s="15">
        <v>43187.791666666664</v>
      </c>
      <c r="J2391" s="131" t="s">
        <v>5713</v>
      </c>
      <c r="K2391" s="45" t="s">
        <v>9</v>
      </c>
      <c r="L2391" s="47" t="s">
        <v>7</v>
      </c>
      <c r="M2391" s="47" t="s">
        <v>56</v>
      </c>
      <c r="N2391" s="9" t="str">
        <f t="shared" si="583"/>
        <v>Minor</v>
      </c>
      <c r="O2391" s="10" t="str">
        <f t="shared" si="584"/>
        <v>Successful</v>
      </c>
      <c r="P2391" s="10" t="str">
        <f t="shared" si="585"/>
        <v>On Time</v>
      </c>
      <c r="Q2391" s="9">
        <f t="shared" si="586"/>
        <v>1</v>
      </c>
      <c r="R2391" s="9">
        <f t="shared" si="587"/>
        <v>1</v>
      </c>
      <c r="S2391" s="9">
        <f t="shared" si="588"/>
        <v>0</v>
      </c>
      <c r="T2391" s="9" t="str">
        <f t="shared" si="589"/>
        <v>March</v>
      </c>
      <c r="U2391" s="40">
        <f t="shared" si="590"/>
        <v>0</v>
      </c>
      <c r="V2391" s="40" t="str">
        <f t="shared" si="591"/>
        <v>Normal</v>
      </c>
      <c r="W2391" s="40">
        <f t="shared" si="592"/>
        <v>0</v>
      </c>
      <c r="X2391" s="40">
        <f t="shared" si="593"/>
        <v>0</v>
      </c>
      <c r="Y2391" s="40">
        <f t="shared" si="594"/>
        <v>0</v>
      </c>
      <c r="Z2391" s="40">
        <f t="shared" si="595"/>
        <v>0</v>
      </c>
      <c r="AA2391" s="40">
        <f t="shared" si="596"/>
        <v>1</v>
      </c>
      <c r="AB2391" s="40">
        <f t="shared" si="597"/>
        <v>0</v>
      </c>
      <c r="AC2391" s="41" t="s">
        <v>132</v>
      </c>
      <c r="AD2391" s="41" t="s">
        <v>280</v>
      </c>
      <c r="AE2391" s="41" t="s">
        <v>227</v>
      </c>
      <c r="AF2391" s="41" t="s">
        <v>216</v>
      </c>
      <c r="AG2391" s="41" t="s">
        <v>56</v>
      </c>
      <c r="AH2391" s="41" t="s">
        <v>56</v>
      </c>
      <c r="AI2391" s="41" t="s">
        <v>56</v>
      </c>
      <c r="AJ2391" s="41" t="s">
        <v>160</v>
      </c>
      <c r="AK2391" s="41" t="s">
        <v>56</v>
      </c>
    </row>
    <row r="2392" spans="1:37" s="41" customFormat="1" ht="15.75" hidden="1" thickBot="1" x14ac:dyDescent="0.3">
      <c r="A2392" s="11" t="s">
        <v>66</v>
      </c>
      <c r="B2392" s="12" t="s">
        <v>216</v>
      </c>
      <c r="C2392" s="13" t="s">
        <v>46</v>
      </c>
      <c r="D2392" s="14" t="s">
        <v>47</v>
      </c>
      <c r="E2392" s="13" t="s">
        <v>4810</v>
      </c>
      <c r="F2392" s="4" t="s">
        <v>309</v>
      </c>
      <c r="G2392" s="4" t="s">
        <v>230</v>
      </c>
      <c r="H2392" s="15">
        <v>43187.75</v>
      </c>
      <c r="I2392" s="15">
        <v>43188.166666666664</v>
      </c>
      <c r="J2392" s="131" t="s">
        <v>5714</v>
      </c>
      <c r="K2392" s="45" t="s">
        <v>9</v>
      </c>
      <c r="L2392" s="47" t="s">
        <v>7</v>
      </c>
      <c r="M2392" s="47" t="s">
        <v>56</v>
      </c>
      <c r="N2392" s="9" t="str">
        <f t="shared" si="583"/>
        <v>Minor</v>
      </c>
      <c r="O2392" s="10" t="str">
        <f t="shared" si="584"/>
        <v>Successful</v>
      </c>
      <c r="P2392" s="10" t="str">
        <f t="shared" si="585"/>
        <v>On Time</v>
      </c>
      <c r="Q2392" s="9">
        <f t="shared" si="586"/>
        <v>1</v>
      </c>
      <c r="R2392" s="9">
        <f t="shared" si="587"/>
        <v>1</v>
      </c>
      <c r="S2392" s="9">
        <f t="shared" si="588"/>
        <v>0</v>
      </c>
      <c r="T2392" s="9" t="str">
        <f t="shared" si="589"/>
        <v>March</v>
      </c>
      <c r="U2392" s="40">
        <f t="shared" si="590"/>
        <v>0</v>
      </c>
      <c r="V2392" s="40" t="str">
        <f t="shared" si="591"/>
        <v>Normal</v>
      </c>
      <c r="W2392" s="40">
        <f t="shared" si="592"/>
        <v>0</v>
      </c>
      <c r="X2392" s="40">
        <f t="shared" si="593"/>
        <v>0</v>
      </c>
      <c r="Y2392" s="40">
        <f t="shared" si="594"/>
        <v>0</v>
      </c>
      <c r="Z2392" s="40">
        <f t="shared" si="595"/>
        <v>0</v>
      </c>
      <c r="AA2392" s="40">
        <f t="shared" si="596"/>
        <v>1</v>
      </c>
      <c r="AB2392" s="40">
        <f t="shared" si="597"/>
        <v>0</v>
      </c>
      <c r="AC2392" s="41" t="s">
        <v>132</v>
      </c>
      <c r="AD2392" s="41" t="s">
        <v>280</v>
      </c>
      <c r="AE2392" s="41" t="s">
        <v>227</v>
      </c>
      <c r="AF2392" s="41" t="s">
        <v>216</v>
      </c>
      <c r="AG2392" s="41" t="s">
        <v>56</v>
      </c>
      <c r="AH2392" s="41" t="s">
        <v>56</v>
      </c>
      <c r="AI2392" s="41" t="s">
        <v>56</v>
      </c>
      <c r="AJ2392" s="41" t="s">
        <v>160</v>
      </c>
      <c r="AK2392" s="41" t="s">
        <v>56</v>
      </c>
    </row>
    <row r="2393" spans="1:37" s="41" customFormat="1" ht="15.75" hidden="1" thickBot="1" x14ac:dyDescent="0.3">
      <c r="A2393" s="11" t="s">
        <v>49</v>
      </c>
      <c r="B2393" s="12" t="s">
        <v>8</v>
      </c>
      <c r="C2393" s="13" t="s">
        <v>46</v>
      </c>
      <c r="D2393" s="14" t="s">
        <v>47</v>
      </c>
      <c r="E2393" s="13" t="s">
        <v>4811</v>
      </c>
      <c r="F2393" s="4" t="s">
        <v>76</v>
      </c>
      <c r="G2393" s="4" t="s">
        <v>563</v>
      </c>
      <c r="H2393" s="15">
        <v>43187.75</v>
      </c>
      <c r="I2393" s="15">
        <v>43188.083333333336</v>
      </c>
      <c r="J2393" s="131" t="s">
        <v>5715</v>
      </c>
      <c r="K2393" s="45" t="s">
        <v>9</v>
      </c>
      <c r="L2393" s="47" t="s">
        <v>7</v>
      </c>
      <c r="M2393" s="47" t="s">
        <v>56</v>
      </c>
      <c r="N2393" s="9" t="str">
        <f t="shared" si="583"/>
        <v>Minor</v>
      </c>
      <c r="O2393" s="10" t="str">
        <f t="shared" si="584"/>
        <v>Successful</v>
      </c>
      <c r="P2393" s="10" t="str">
        <f t="shared" si="585"/>
        <v>On Time</v>
      </c>
      <c r="Q2393" s="9">
        <f t="shared" si="586"/>
        <v>1</v>
      </c>
      <c r="R2393" s="9">
        <f t="shared" si="587"/>
        <v>1</v>
      </c>
      <c r="S2393" s="9">
        <f t="shared" si="588"/>
        <v>0</v>
      </c>
      <c r="T2393" s="9" t="str">
        <f t="shared" si="589"/>
        <v>March</v>
      </c>
      <c r="U2393" s="40">
        <f t="shared" si="590"/>
        <v>0</v>
      </c>
      <c r="V2393" s="40" t="str">
        <f t="shared" si="591"/>
        <v>Normal</v>
      </c>
      <c r="W2393" s="40">
        <f t="shared" si="592"/>
        <v>0</v>
      </c>
      <c r="X2393" s="40">
        <f t="shared" si="593"/>
        <v>0</v>
      </c>
      <c r="Y2393" s="40">
        <f t="shared" si="594"/>
        <v>0</v>
      </c>
      <c r="Z2393" s="40">
        <f t="shared" si="595"/>
        <v>0</v>
      </c>
      <c r="AA2393" s="40">
        <f t="shared" si="596"/>
        <v>1</v>
      </c>
      <c r="AB2393" s="40">
        <f t="shared" si="597"/>
        <v>0</v>
      </c>
      <c r="AC2393" s="41" t="s">
        <v>132</v>
      </c>
      <c r="AD2393" s="41" t="s">
        <v>280</v>
      </c>
      <c r="AE2393" s="41" t="s">
        <v>259</v>
      </c>
      <c r="AF2393" s="41" t="s">
        <v>8</v>
      </c>
      <c r="AG2393" s="41" t="s">
        <v>56</v>
      </c>
      <c r="AH2393" s="41" t="s">
        <v>56</v>
      </c>
      <c r="AI2393" s="41" t="s">
        <v>56</v>
      </c>
      <c r="AJ2393" s="41" t="s">
        <v>160</v>
      </c>
      <c r="AK2393" s="41" t="s">
        <v>56</v>
      </c>
    </row>
    <row r="2394" spans="1:37" s="41" customFormat="1" ht="15.75" hidden="1" thickBot="1" x14ac:dyDescent="0.3">
      <c r="A2394" s="11" t="s">
        <v>64</v>
      </c>
      <c r="B2394" s="12" t="s">
        <v>216</v>
      </c>
      <c r="C2394" s="13" t="s">
        <v>46</v>
      </c>
      <c r="D2394" s="14" t="s">
        <v>47</v>
      </c>
      <c r="E2394" s="13" t="s">
        <v>4812</v>
      </c>
      <c r="F2394" s="4" t="s">
        <v>326</v>
      </c>
      <c r="G2394" s="4" t="s">
        <v>508</v>
      </c>
      <c r="H2394" s="15">
        <v>43187.625</v>
      </c>
      <c r="I2394" s="15">
        <v>43187.708333333336</v>
      </c>
      <c r="J2394" s="131" t="s">
        <v>5716</v>
      </c>
      <c r="K2394" s="45" t="s">
        <v>9</v>
      </c>
      <c r="L2394" s="47" t="s">
        <v>7</v>
      </c>
      <c r="M2394" s="47" t="s">
        <v>56</v>
      </c>
      <c r="N2394" s="9" t="str">
        <f t="shared" si="583"/>
        <v>Minor</v>
      </c>
      <c r="O2394" s="10" t="str">
        <f t="shared" si="584"/>
        <v>Successful</v>
      </c>
      <c r="P2394" s="10" t="str">
        <f t="shared" si="585"/>
        <v>On Time</v>
      </c>
      <c r="Q2394" s="9">
        <f t="shared" si="586"/>
        <v>1</v>
      </c>
      <c r="R2394" s="9">
        <f t="shared" si="587"/>
        <v>1</v>
      </c>
      <c r="S2394" s="9">
        <f t="shared" si="588"/>
        <v>0</v>
      </c>
      <c r="T2394" s="9" t="str">
        <f t="shared" si="589"/>
        <v>March</v>
      </c>
      <c r="U2394" s="40">
        <f t="shared" si="590"/>
        <v>0</v>
      </c>
      <c r="V2394" s="40" t="str">
        <f t="shared" si="591"/>
        <v>Normal</v>
      </c>
      <c r="W2394" s="40">
        <f t="shared" si="592"/>
        <v>0</v>
      </c>
      <c r="X2394" s="40">
        <f t="shared" si="593"/>
        <v>0</v>
      </c>
      <c r="Y2394" s="40">
        <f t="shared" si="594"/>
        <v>0</v>
      </c>
      <c r="Z2394" s="40">
        <f t="shared" si="595"/>
        <v>0</v>
      </c>
      <c r="AA2394" s="40">
        <f t="shared" si="596"/>
        <v>1</v>
      </c>
      <c r="AB2394" s="40">
        <f t="shared" si="597"/>
        <v>0</v>
      </c>
      <c r="AC2394" s="41" t="s">
        <v>132</v>
      </c>
      <c r="AD2394" s="41" t="s">
        <v>280</v>
      </c>
      <c r="AE2394" s="41" t="s">
        <v>258</v>
      </c>
      <c r="AF2394" s="41" t="s">
        <v>216</v>
      </c>
      <c r="AG2394" s="41" t="s">
        <v>56</v>
      </c>
      <c r="AH2394" s="41" t="s">
        <v>56</v>
      </c>
      <c r="AI2394" s="41" t="s">
        <v>56</v>
      </c>
      <c r="AJ2394" s="41" t="s">
        <v>160</v>
      </c>
      <c r="AK2394" s="41" t="s">
        <v>56</v>
      </c>
    </row>
    <row r="2395" spans="1:37" s="41" customFormat="1" ht="15.75" hidden="1" thickBot="1" x14ac:dyDescent="0.3">
      <c r="A2395" s="11" t="s">
        <v>697</v>
      </c>
      <c r="B2395" s="12" t="s">
        <v>216</v>
      </c>
      <c r="C2395" s="13" t="s">
        <v>46</v>
      </c>
      <c r="D2395" s="14" t="s">
        <v>47</v>
      </c>
      <c r="E2395" s="13" t="s">
        <v>4813</v>
      </c>
      <c r="F2395" s="4" t="s">
        <v>152</v>
      </c>
      <c r="G2395" s="4" t="s">
        <v>725</v>
      </c>
      <c r="H2395" s="15">
        <v>43187.416666666701</v>
      </c>
      <c r="I2395" s="15">
        <v>43187.708333333299</v>
      </c>
      <c r="J2395" s="131" t="s">
        <v>5717</v>
      </c>
      <c r="K2395" s="45" t="s">
        <v>9</v>
      </c>
      <c r="L2395" s="47" t="s">
        <v>7</v>
      </c>
      <c r="M2395" s="47" t="s">
        <v>56</v>
      </c>
      <c r="N2395" s="9" t="str">
        <f t="shared" si="583"/>
        <v>Minor</v>
      </c>
      <c r="O2395" s="10" t="str">
        <f t="shared" si="584"/>
        <v>Successful</v>
      </c>
      <c r="P2395" s="10" t="str">
        <f t="shared" si="585"/>
        <v>On Time</v>
      </c>
      <c r="Q2395" s="9">
        <f t="shared" si="586"/>
        <v>1</v>
      </c>
      <c r="R2395" s="9">
        <f t="shared" si="587"/>
        <v>1</v>
      </c>
      <c r="S2395" s="9">
        <f t="shared" si="588"/>
        <v>0</v>
      </c>
      <c r="T2395" s="9" t="str">
        <f t="shared" si="589"/>
        <v>March</v>
      </c>
      <c r="U2395" s="40">
        <f t="shared" si="590"/>
        <v>0</v>
      </c>
      <c r="V2395" s="40" t="str">
        <f t="shared" si="591"/>
        <v>Normal</v>
      </c>
      <c r="W2395" s="40">
        <f t="shared" si="592"/>
        <v>0</v>
      </c>
      <c r="X2395" s="40">
        <f t="shared" si="593"/>
        <v>0</v>
      </c>
      <c r="Y2395" s="40">
        <f t="shared" si="594"/>
        <v>0</v>
      </c>
      <c r="Z2395" s="40">
        <f t="shared" si="595"/>
        <v>0</v>
      </c>
      <c r="AA2395" s="40">
        <f t="shared" si="596"/>
        <v>1</v>
      </c>
      <c r="AB2395" s="40">
        <f t="shared" si="597"/>
        <v>0</v>
      </c>
      <c r="AC2395" s="41" t="s">
        <v>238</v>
      </c>
      <c r="AD2395" s="41" t="s">
        <v>279</v>
      </c>
      <c r="AE2395" s="41" t="s">
        <v>121</v>
      </c>
      <c r="AF2395" s="41" t="s">
        <v>322</v>
      </c>
      <c r="AG2395" s="41" t="s">
        <v>56</v>
      </c>
      <c r="AH2395" s="41" t="s">
        <v>56</v>
      </c>
      <c r="AI2395" s="41" t="s">
        <v>56</v>
      </c>
      <c r="AJ2395" s="41" t="s">
        <v>160</v>
      </c>
      <c r="AK2395" s="41" t="s">
        <v>56</v>
      </c>
    </row>
    <row r="2396" spans="1:37" s="41" customFormat="1" ht="15.75" hidden="1" thickBot="1" x14ac:dyDescent="0.3">
      <c r="A2396" s="11" t="s">
        <v>697</v>
      </c>
      <c r="B2396" s="12" t="s">
        <v>216</v>
      </c>
      <c r="C2396" s="13" t="s">
        <v>46</v>
      </c>
      <c r="D2396" s="14" t="s">
        <v>47</v>
      </c>
      <c r="E2396" s="13" t="s">
        <v>4814</v>
      </c>
      <c r="F2396" s="4" t="s">
        <v>4985</v>
      </c>
      <c r="G2396" s="4" t="s">
        <v>4986</v>
      </c>
      <c r="H2396" s="15">
        <v>43187.416666666701</v>
      </c>
      <c r="I2396" s="15">
        <v>43188.708333333299</v>
      </c>
      <c r="J2396" s="131" t="s">
        <v>5718</v>
      </c>
      <c r="K2396" s="45" t="s">
        <v>9</v>
      </c>
      <c r="L2396" s="47" t="s">
        <v>7</v>
      </c>
      <c r="M2396" s="47" t="s">
        <v>56</v>
      </c>
      <c r="N2396" s="9" t="str">
        <f t="shared" si="583"/>
        <v>Minor</v>
      </c>
      <c r="O2396" s="10" t="str">
        <f t="shared" si="584"/>
        <v>Successful</v>
      </c>
      <c r="P2396" s="10" t="str">
        <f t="shared" si="585"/>
        <v>On Time</v>
      </c>
      <c r="Q2396" s="9">
        <f t="shared" si="586"/>
        <v>1</v>
      </c>
      <c r="R2396" s="9">
        <f t="shared" si="587"/>
        <v>1</v>
      </c>
      <c r="S2396" s="9">
        <f t="shared" si="588"/>
        <v>0</v>
      </c>
      <c r="T2396" s="9" t="str">
        <f t="shared" si="589"/>
        <v>March</v>
      </c>
      <c r="U2396" s="40">
        <f t="shared" si="590"/>
        <v>0</v>
      </c>
      <c r="V2396" s="40" t="str">
        <f t="shared" si="591"/>
        <v>Normal</v>
      </c>
      <c r="W2396" s="40">
        <f t="shared" si="592"/>
        <v>0</v>
      </c>
      <c r="X2396" s="40">
        <f t="shared" si="593"/>
        <v>0</v>
      </c>
      <c r="Y2396" s="40">
        <f t="shared" si="594"/>
        <v>0</v>
      </c>
      <c r="Z2396" s="40">
        <f t="shared" si="595"/>
        <v>0</v>
      </c>
      <c r="AA2396" s="40">
        <f t="shared" si="596"/>
        <v>1</v>
      </c>
      <c r="AB2396" s="40">
        <f t="shared" si="597"/>
        <v>0</v>
      </c>
      <c r="AC2396" s="41" t="s">
        <v>238</v>
      </c>
      <c r="AD2396" s="41" t="s">
        <v>464</v>
      </c>
      <c r="AE2396" s="41" t="s">
        <v>5896</v>
      </c>
      <c r="AF2396" s="41" t="s">
        <v>216</v>
      </c>
      <c r="AG2396" s="41" t="s">
        <v>56</v>
      </c>
      <c r="AH2396" s="41" t="s">
        <v>56</v>
      </c>
      <c r="AI2396" s="41" t="s">
        <v>56</v>
      </c>
      <c r="AJ2396" s="41" t="s">
        <v>160</v>
      </c>
      <c r="AK2396" s="41" t="s">
        <v>56</v>
      </c>
    </row>
    <row r="2397" spans="1:37" s="41" customFormat="1" ht="15.75" hidden="1" thickBot="1" x14ac:dyDescent="0.3">
      <c r="A2397" s="11" t="s">
        <v>45</v>
      </c>
      <c r="B2397" s="12" t="s">
        <v>216</v>
      </c>
      <c r="C2397" s="13" t="s">
        <v>46</v>
      </c>
      <c r="D2397" s="14" t="s">
        <v>47</v>
      </c>
      <c r="E2397" s="13" t="s">
        <v>4815</v>
      </c>
      <c r="F2397" s="4" t="s">
        <v>246</v>
      </c>
      <c r="G2397" s="4" t="s">
        <v>4954</v>
      </c>
      <c r="H2397" s="15">
        <v>43186.708333333336</v>
      </c>
      <c r="I2397" s="15">
        <v>43187.958333333336</v>
      </c>
      <c r="J2397" s="131" t="s">
        <v>5719</v>
      </c>
      <c r="K2397" s="45" t="s">
        <v>9</v>
      </c>
      <c r="L2397" s="47" t="s">
        <v>7</v>
      </c>
      <c r="M2397" s="47" t="s">
        <v>56</v>
      </c>
      <c r="N2397" s="9" t="str">
        <f t="shared" si="583"/>
        <v>Minor</v>
      </c>
      <c r="O2397" s="10" t="str">
        <f t="shared" si="584"/>
        <v>Successful</v>
      </c>
      <c r="P2397" s="10" t="str">
        <f t="shared" si="585"/>
        <v>On Time</v>
      </c>
      <c r="Q2397" s="9">
        <f t="shared" si="586"/>
        <v>1</v>
      </c>
      <c r="R2397" s="9">
        <f t="shared" si="587"/>
        <v>1</v>
      </c>
      <c r="S2397" s="9">
        <f t="shared" si="588"/>
        <v>0</v>
      </c>
      <c r="T2397" s="9" t="str">
        <f t="shared" si="589"/>
        <v>March</v>
      </c>
      <c r="U2397" s="40">
        <f t="shared" si="590"/>
        <v>0</v>
      </c>
      <c r="V2397" s="40" t="str">
        <f t="shared" si="591"/>
        <v>Normal</v>
      </c>
      <c r="W2397" s="40">
        <f t="shared" si="592"/>
        <v>0</v>
      </c>
      <c r="X2397" s="40">
        <f t="shared" si="593"/>
        <v>0</v>
      </c>
      <c r="Y2397" s="40">
        <f t="shared" si="594"/>
        <v>0</v>
      </c>
      <c r="Z2397" s="40">
        <f t="shared" si="595"/>
        <v>0</v>
      </c>
      <c r="AA2397" s="40">
        <f t="shared" si="596"/>
        <v>1</v>
      </c>
      <c r="AB2397" s="40">
        <f t="shared" si="597"/>
        <v>0</v>
      </c>
      <c r="AC2397" s="41" t="s">
        <v>823</v>
      </c>
      <c r="AD2397" s="41" t="s">
        <v>280</v>
      </c>
      <c r="AE2397" s="41" t="s">
        <v>420</v>
      </c>
      <c r="AF2397" s="41" t="s">
        <v>216</v>
      </c>
      <c r="AG2397" s="41" t="s">
        <v>56</v>
      </c>
      <c r="AH2397" s="41" t="s">
        <v>56</v>
      </c>
      <c r="AI2397" s="41" t="s">
        <v>56</v>
      </c>
      <c r="AJ2397" s="41" t="s">
        <v>160</v>
      </c>
      <c r="AK2397" s="41" t="s">
        <v>56</v>
      </c>
    </row>
    <row r="2398" spans="1:37" s="41" customFormat="1" ht="15.75" hidden="1" thickBot="1" x14ac:dyDescent="0.3">
      <c r="A2398" s="11" t="s">
        <v>45</v>
      </c>
      <c r="B2398" s="12" t="s">
        <v>216</v>
      </c>
      <c r="C2398" s="13" t="s">
        <v>52</v>
      </c>
      <c r="D2398" s="14" t="s">
        <v>47</v>
      </c>
      <c r="E2398" s="13" t="s">
        <v>4816</v>
      </c>
      <c r="F2398" s="4" t="s">
        <v>242</v>
      </c>
      <c r="G2398" s="4" t="s">
        <v>207</v>
      </c>
      <c r="H2398" s="15">
        <v>43185.708333333336</v>
      </c>
      <c r="I2398" s="15">
        <v>43189.958333333336</v>
      </c>
      <c r="J2398" s="131" t="s">
        <v>5720</v>
      </c>
      <c r="K2398" s="45" t="s">
        <v>9</v>
      </c>
      <c r="L2398" s="47" t="s">
        <v>7</v>
      </c>
      <c r="M2398" s="47" t="s">
        <v>56</v>
      </c>
      <c r="N2398" s="9" t="str">
        <f t="shared" si="583"/>
        <v>Standard</v>
      </c>
      <c r="O2398" s="10" t="str">
        <f t="shared" si="584"/>
        <v>Successful</v>
      </c>
      <c r="P2398" s="10" t="str">
        <f t="shared" si="585"/>
        <v>On Time</v>
      </c>
      <c r="Q2398" s="9">
        <f t="shared" si="586"/>
        <v>1</v>
      </c>
      <c r="R2398" s="9">
        <f t="shared" si="587"/>
        <v>1</v>
      </c>
      <c r="S2398" s="9">
        <f t="shared" si="588"/>
        <v>0</v>
      </c>
      <c r="T2398" s="9" t="str">
        <f t="shared" si="589"/>
        <v>March</v>
      </c>
      <c r="U2398" s="40">
        <f t="shared" si="590"/>
        <v>0</v>
      </c>
      <c r="V2398" s="40" t="str">
        <f t="shared" si="591"/>
        <v>Normal</v>
      </c>
      <c r="W2398" s="40">
        <f t="shared" si="592"/>
        <v>0</v>
      </c>
      <c r="X2398" s="40">
        <f t="shared" si="593"/>
        <v>0</v>
      </c>
      <c r="Y2398" s="40">
        <f t="shared" si="594"/>
        <v>0</v>
      </c>
      <c r="Z2398" s="40">
        <f t="shared" si="595"/>
        <v>0</v>
      </c>
      <c r="AA2398" s="40">
        <f t="shared" si="596"/>
        <v>1</v>
      </c>
      <c r="AB2398" s="40">
        <f t="shared" si="597"/>
        <v>0</v>
      </c>
      <c r="AC2398" s="41" t="s">
        <v>823</v>
      </c>
      <c r="AD2398" s="41" t="s">
        <v>299</v>
      </c>
      <c r="AE2398" s="41" t="s">
        <v>432</v>
      </c>
      <c r="AF2398" s="41" t="s">
        <v>216</v>
      </c>
      <c r="AG2398" s="41" t="s">
        <v>56</v>
      </c>
      <c r="AH2398" s="41" t="s">
        <v>56</v>
      </c>
      <c r="AI2398" s="41" t="s">
        <v>56</v>
      </c>
      <c r="AJ2398" s="41" t="s">
        <v>160</v>
      </c>
      <c r="AK2398" s="41" t="s">
        <v>56</v>
      </c>
    </row>
    <row r="2399" spans="1:37" s="41" customFormat="1" ht="15.75" hidden="1" thickBot="1" x14ac:dyDescent="0.3">
      <c r="A2399" s="11" t="s">
        <v>45</v>
      </c>
      <c r="B2399" s="12" t="s">
        <v>216</v>
      </c>
      <c r="C2399" s="13" t="s">
        <v>52</v>
      </c>
      <c r="D2399" s="14" t="s">
        <v>47</v>
      </c>
      <c r="E2399" s="13" t="s">
        <v>4817</v>
      </c>
      <c r="F2399" s="4" t="s">
        <v>326</v>
      </c>
      <c r="G2399" s="4" t="s">
        <v>451</v>
      </c>
      <c r="H2399" s="15">
        <v>43187.583333333336</v>
      </c>
      <c r="I2399" s="15">
        <v>43188.416666666664</v>
      </c>
      <c r="J2399" s="131" t="s">
        <v>5721</v>
      </c>
      <c r="K2399" s="45" t="s">
        <v>9</v>
      </c>
      <c r="L2399" s="47" t="s">
        <v>7</v>
      </c>
      <c r="M2399" s="47" t="s">
        <v>56</v>
      </c>
      <c r="N2399" s="9" t="str">
        <f t="shared" si="583"/>
        <v>Standard</v>
      </c>
      <c r="O2399" s="10" t="str">
        <f t="shared" si="584"/>
        <v>Successful</v>
      </c>
      <c r="P2399" s="10" t="str">
        <f t="shared" si="585"/>
        <v>On Time</v>
      </c>
      <c r="Q2399" s="9">
        <f t="shared" si="586"/>
        <v>1</v>
      </c>
      <c r="R2399" s="9">
        <f t="shared" si="587"/>
        <v>1</v>
      </c>
      <c r="S2399" s="9">
        <f t="shared" si="588"/>
        <v>0</v>
      </c>
      <c r="T2399" s="9" t="str">
        <f t="shared" si="589"/>
        <v>March</v>
      </c>
      <c r="U2399" s="40">
        <f t="shared" si="590"/>
        <v>0</v>
      </c>
      <c r="V2399" s="40" t="str">
        <f t="shared" si="591"/>
        <v>Normal</v>
      </c>
      <c r="W2399" s="40">
        <f t="shared" si="592"/>
        <v>0</v>
      </c>
      <c r="X2399" s="40">
        <f t="shared" si="593"/>
        <v>0</v>
      </c>
      <c r="Y2399" s="40">
        <f t="shared" si="594"/>
        <v>0</v>
      </c>
      <c r="Z2399" s="40">
        <f t="shared" si="595"/>
        <v>0</v>
      </c>
      <c r="AA2399" s="40">
        <f t="shared" si="596"/>
        <v>1</v>
      </c>
      <c r="AB2399" s="40">
        <f t="shared" si="597"/>
        <v>0</v>
      </c>
      <c r="AC2399" s="41" t="s">
        <v>823</v>
      </c>
      <c r="AD2399" s="41" t="s">
        <v>3950</v>
      </c>
      <c r="AE2399" s="41" t="s">
        <v>258</v>
      </c>
      <c r="AF2399" s="41" t="s">
        <v>216</v>
      </c>
      <c r="AG2399" s="41" t="s">
        <v>56</v>
      </c>
      <c r="AH2399" s="41" t="s">
        <v>56</v>
      </c>
      <c r="AI2399" s="41" t="s">
        <v>56</v>
      </c>
      <c r="AJ2399" s="41" t="s">
        <v>160</v>
      </c>
      <c r="AK2399" s="41" t="s">
        <v>56</v>
      </c>
    </row>
    <row r="2400" spans="1:37" s="41" customFormat="1" ht="15.75" hidden="1" thickBot="1" x14ac:dyDescent="0.3">
      <c r="A2400" s="11" t="s">
        <v>45</v>
      </c>
      <c r="B2400" s="12" t="s">
        <v>216</v>
      </c>
      <c r="C2400" s="13" t="s">
        <v>52</v>
      </c>
      <c r="D2400" s="14" t="s">
        <v>47</v>
      </c>
      <c r="E2400" s="13" t="s">
        <v>4818</v>
      </c>
      <c r="F2400" s="4" t="s">
        <v>158</v>
      </c>
      <c r="G2400" s="4" t="s">
        <v>263</v>
      </c>
      <c r="H2400" s="15">
        <v>43186.5</v>
      </c>
      <c r="I2400" s="15">
        <v>43186.583333333336</v>
      </c>
      <c r="J2400" s="131" t="s">
        <v>5722</v>
      </c>
      <c r="K2400" s="45" t="s">
        <v>9</v>
      </c>
      <c r="L2400" s="47" t="s">
        <v>7</v>
      </c>
      <c r="M2400" s="47" t="s">
        <v>56</v>
      </c>
      <c r="N2400" s="9" t="str">
        <f t="shared" si="583"/>
        <v>Standard</v>
      </c>
      <c r="O2400" s="10" t="str">
        <f t="shared" si="584"/>
        <v>Successful</v>
      </c>
      <c r="P2400" s="10" t="str">
        <f t="shared" si="585"/>
        <v>On Time</v>
      </c>
      <c r="Q2400" s="9">
        <f t="shared" si="586"/>
        <v>1</v>
      </c>
      <c r="R2400" s="9">
        <f t="shared" si="587"/>
        <v>1</v>
      </c>
      <c r="S2400" s="9">
        <f t="shared" si="588"/>
        <v>0</v>
      </c>
      <c r="T2400" s="9" t="str">
        <f t="shared" si="589"/>
        <v>March</v>
      </c>
      <c r="U2400" s="40">
        <f t="shared" si="590"/>
        <v>0</v>
      </c>
      <c r="V2400" s="40" t="str">
        <f t="shared" si="591"/>
        <v>Normal</v>
      </c>
      <c r="W2400" s="40">
        <f t="shared" si="592"/>
        <v>0</v>
      </c>
      <c r="X2400" s="40">
        <f t="shared" si="593"/>
        <v>0</v>
      </c>
      <c r="Y2400" s="40">
        <f t="shared" si="594"/>
        <v>0</v>
      </c>
      <c r="Z2400" s="40">
        <f t="shared" si="595"/>
        <v>0</v>
      </c>
      <c r="AA2400" s="40">
        <f t="shared" si="596"/>
        <v>1</v>
      </c>
      <c r="AB2400" s="40">
        <f t="shared" si="597"/>
        <v>0</v>
      </c>
      <c r="AC2400" s="41" t="s">
        <v>823</v>
      </c>
      <c r="AD2400" s="41" t="s">
        <v>296</v>
      </c>
      <c r="AE2400" s="41" t="s">
        <v>121</v>
      </c>
      <c r="AF2400" s="41" t="s">
        <v>322</v>
      </c>
      <c r="AG2400" s="41" t="s">
        <v>56</v>
      </c>
      <c r="AH2400" s="41" t="s">
        <v>56</v>
      </c>
      <c r="AI2400" s="41" t="s">
        <v>56</v>
      </c>
      <c r="AJ2400" s="41" t="s">
        <v>160</v>
      </c>
      <c r="AK2400" s="41" t="s">
        <v>56</v>
      </c>
    </row>
    <row r="2401" spans="1:37" s="41" customFormat="1" ht="15.75" hidden="1" thickBot="1" x14ac:dyDescent="0.3">
      <c r="A2401" s="11" t="s">
        <v>45</v>
      </c>
      <c r="B2401" s="12" t="s">
        <v>8</v>
      </c>
      <c r="C2401" s="13" t="s">
        <v>46</v>
      </c>
      <c r="D2401" s="14" t="s">
        <v>47</v>
      </c>
      <c r="E2401" s="13" t="s">
        <v>4819</v>
      </c>
      <c r="F2401" s="4" t="s">
        <v>4947</v>
      </c>
      <c r="G2401" s="4" t="s">
        <v>4987</v>
      </c>
      <c r="H2401" s="15">
        <v>43187.583333333336</v>
      </c>
      <c r="I2401" s="15">
        <v>43187.833333333336</v>
      </c>
      <c r="J2401" s="131" t="s">
        <v>5723</v>
      </c>
      <c r="K2401" s="45" t="s">
        <v>9</v>
      </c>
      <c r="L2401" s="47" t="s">
        <v>7</v>
      </c>
      <c r="M2401" s="47" t="s">
        <v>56</v>
      </c>
      <c r="N2401" s="9" t="str">
        <f t="shared" si="583"/>
        <v>Minor</v>
      </c>
      <c r="O2401" s="10" t="str">
        <f t="shared" si="584"/>
        <v>Successful</v>
      </c>
      <c r="P2401" s="10" t="str">
        <f t="shared" si="585"/>
        <v>On Time</v>
      </c>
      <c r="Q2401" s="9">
        <f t="shared" si="586"/>
        <v>1</v>
      </c>
      <c r="R2401" s="9">
        <f t="shared" si="587"/>
        <v>1</v>
      </c>
      <c r="S2401" s="9">
        <f t="shared" si="588"/>
        <v>0</v>
      </c>
      <c r="T2401" s="9" t="str">
        <f t="shared" si="589"/>
        <v>March</v>
      </c>
      <c r="U2401" s="40">
        <f t="shared" si="590"/>
        <v>0</v>
      </c>
      <c r="V2401" s="40" t="str">
        <f t="shared" si="591"/>
        <v>Normal</v>
      </c>
      <c r="W2401" s="40">
        <f t="shared" si="592"/>
        <v>0</v>
      </c>
      <c r="X2401" s="40">
        <f t="shared" si="593"/>
        <v>0</v>
      </c>
      <c r="Y2401" s="40">
        <f t="shared" si="594"/>
        <v>0</v>
      </c>
      <c r="Z2401" s="40">
        <f t="shared" si="595"/>
        <v>0</v>
      </c>
      <c r="AA2401" s="40">
        <f t="shared" si="596"/>
        <v>1</v>
      </c>
      <c r="AB2401" s="40">
        <f t="shared" si="597"/>
        <v>0</v>
      </c>
      <c r="AC2401" s="41" t="s">
        <v>823</v>
      </c>
      <c r="AD2401" s="41" t="s">
        <v>280</v>
      </c>
      <c r="AE2401" s="41" t="s">
        <v>754</v>
      </c>
      <c r="AF2401" s="41" t="s">
        <v>8</v>
      </c>
      <c r="AG2401" s="41" t="s">
        <v>56</v>
      </c>
      <c r="AH2401" s="41" t="s">
        <v>56</v>
      </c>
      <c r="AI2401" s="41" t="s">
        <v>56</v>
      </c>
      <c r="AJ2401" s="41" t="s">
        <v>160</v>
      </c>
      <c r="AK2401" s="41" t="s">
        <v>56</v>
      </c>
    </row>
    <row r="2402" spans="1:37" s="41" customFormat="1" ht="15.75" hidden="1" thickBot="1" x14ac:dyDescent="0.3">
      <c r="A2402" s="11" t="s">
        <v>195</v>
      </c>
      <c r="B2402" s="12" t="s">
        <v>216</v>
      </c>
      <c r="C2402" s="13" t="s">
        <v>46</v>
      </c>
      <c r="D2402" s="14" t="s">
        <v>529</v>
      </c>
      <c r="E2402" s="13" t="s">
        <v>4820</v>
      </c>
      <c r="F2402" s="4" t="s">
        <v>540</v>
      </c>
      <c r="G2402" s="4" t="s">
        <v>360</v>
      </c>
      <c r="H2402" s="15">
        <v>43188.375</v>
      </c>
      <c r="I2402" s="15">
        <v>43188.458333333336</v>
      </c>
      <c r="J2402" s="131" t="s">
        <v>5724</v>
      </c>
      <c r="K2402" s="45" t="s">
        <v>9</v>
      </c>
      <c r="L2402" s="47" t="s">
        <v>7</v>
      </c>
      <c r="M2402" s="47" t="s">
        <v>56</v>
      </c>
      <c r="N2402" s="9" t="str">
        <f t="shared" si="583"/>
        <v>Minor</v>
      </c>
      <c r="O2402" s="10" t="str">
        <f t="shared" si="584"/>
        <v>Successful</v>
      </c>
      <c r="P2402" s="10" t="str">
        <f t="shared" si="585"/>
        <v>On Time</v>
      </c>
      <c r="Q2402" s="9">
        <f t="shared" si="586"/>
        <v>1</v>
      </c>
      <c r="R2402" s="9">
        <f t="shared" si="587"/>
        <v>1</v>
      </c>
      <c r="S2402" s="9">
        <f t="shared" si="588"/>
        <v>0</v>
      </c>
      <c r="T2402" s="9" t="str">
        <f t="shared" si="589"/>
        <v>March</v>
      </c>
      <c r="U2402" s="40">
        <f t="shared" si="590"/>
        <v>0</v>
      </c>
      <c r="V2402" s="40" t="str">
        <f t="shared" si="591"/>
        <v>Normal</v>
      </c>
      <c r="W2402" s="40">
        <f t="shared" si="592"/>
        <v>0</v>
      </c>
      <c r="X2402" s="40">
        <f t="shared" si="593"/>
        <v>0</v>
      </c>
      <c r="Y2402" s="40">
        <f t="shared" si="594"/>
        <v>0</v>
      </c>
      <c r="Z2402" s="40">
        <f t="shared" si="595"/>
        <v>0</v>
      </c>
      <c r="AA2402" s="40">
        <f t="shared" si="596"/>
        <v>1</v>
      </c>
      <c r="AB2402" s="40">
        <f t="shared" si="597"/>
        <v>0</v>
      </c>
      <c r="AC2402" s="41" t="s">
        <v>823</v>
      </c>
      <c r="AD2402" s="41" t="s">
        <v>280</v>
      </c>
      <c r="AE2402" s="41" t="s">
        <v>227</v>
      </c>
      <c r="AF2402" s="41" t="s">
        <v>216</v>
      </c>
      <c r="AG2402" s="41" t="s">
        <v>56</v>
      </c>
      <c r="AH2402" s="41" t="s">
        <v>56</v>
      </c>
      <c r="AI2402" s="41" t="s">
        <v>56</v>
      </c>
      <c r="AJ2402" s="41" t="s">
        <v>160</v>
      </c>
      <c r="AK2402" s="41" t="s">
        <v>56</v>
      </c>
    </row>
    <row r="2403" spans="1:37" s="41" customFormat="1" ht="15.75" hidden="1" thickBot="1" x14ac:dyDescent="0.3">
      <c r="A2403" s="11" t="s">
        <v>195</v>
      </c>
      <c r="B2403" s="12" t="s">
        <v>216</v>
      </c>
      <c r="C2403" s="13" t="s">
        <v>46</v>
      </c>
      <c r="D2403" s="14" t="s">
        <v>529</v>
      </c>
      <c r="E2403" s="13" t="s">
        <v>4821</v>
      </c>
      <c r="F2403" s="4" t="s">
        <v>540</v>
      </c>
      <c r="G2403" s="4" t="s">
        <v>360</v>
      </c>
      <c r="H2403" s="15">
        <v>43187.375</v>
      </c>
      <c r="I2403" s="15">
        <v>43187.458333333336</v>
      </c>
      <c r="J2403" s="131" t="s">
        <v>5725</v>
      </c>
      <c r="K2403" s="45" t="s">
        <v>9</v>
      </c>
      <c r="L2403" s="47" t="s">
        <v>7</v>
      </c>
      <c r="M2403" s="47" t="s">
        <v>56</v>
      </c>
      <c r="N2403" s="9" t="str">
        <f t="shared" si="583"/>
        <v>Minor</v>
      </c>
      <c r="O2403" s="10" t="str">
        <f t="shared" si="584"/>
        <v>Successful</v>
      </c>
      <c r="P2403" s="10" t="str">
        <f t="shared" si="585"/>
        <v>On Time</v>
      </c>
      <c r="Q2403" s="9">
        <f t="shared" si="586"/>
        <v>1</v>
      </c>
      <c r="R2403" s="9">
        <f t="shared" si="587"/>
        <v>1</v>
      </c>
      <c r="S2403" s="9">
        <f t="shared" si="588"/>
        <v>0</v>
      </c>
      <c r="T2403" s="9" t="str">
        <f t="shared" si="589"/>
        <v>March</v>
      </c>
      <c r="U2403" s="40">
        <f t="shared" si="590"/>
        <v>0</v>
      </c>
      <c r="V2403" s="40" t="str">
        <f t="shared" si="591"/>
        <v>Normal</v>
      </c>
      <c r="W2403" s="40">
        <f t="shared" si="592"/>
        <v>0</v>
      </c>
      <c r="X2403" s="40">
        <f t="shared" si="593"/>
        <v>0</v>
      </c>
      <c r="Y2403" s="40">
        <f t="shared" si="594"/>
        <v>0</v>
      </c>
      <c r="Z2403" s="40">
        <f t="shared" si="595"/>
        <v>0</v>
      </c>
      <c r="AA2403" s="40">
        <f t="shared" si="596"/>
        <v>1</v>
      </c>
      <c r="AB2403" s="40">
        <f t="shared" si="597"/>
        <v>0</v>
      </c>
      <c r="AC2403" s="41" t="s">
        <v>823</v>
      </c>
      <c r="AD2403" s="41" t="s">
        <v>280</v>
      </c>
      <c r="AE2403" s="41" t="s">
        <v>227</v>
      </c>
      <c r="AF2403" s="41" t="s">
        <v>216</v>
      </c>
      <c r="AG2403" s="41" t="s">
        <v>56</v>
      </c>
      <c r="AH2403" s="41" t="s">
        <v>56</v>
      </c>
      <c r="AI2403" s="41" t="s">
        <v>56</v>
      </c>
      <c r="AJ2403" s="41" t="s">
        <v>160</v>
      </c>
      <c r="AK2403" s="41" t="s">
        <v>56</v>
      </c>
    </row>
    <row r="2404" spans="1:37" s="41" customFormat="1" ht="15.75" hidden="1" thickBot="1" x14ac:dyDescent="0.3">
      <c r="A2404" s="11" t="s">
        <v>195</v>
      </c>
      <c r="B2404" s="12" t="s">
        <v>216</v>
      </c>
      <c r="C2404" s="13" t="s">
        <v>46</v>
      </c>
      <c r="D2404" s="14" t="s">
        <v>529</v>
      </c>
      <c r="E2404" s="13" t="s">
        <v>4822</v>
      </c>
      <c r="F2404" s="4" t="s">
        <v>540</v>
      </c>
      <c r="G2404" s="4" t="s">
        <v>446</v>
      </c>
      <c r="H2404" s="15">
        <v>43187.5</v>
      </c>
      <c r="I2404" s="15">
        <v>43187.583333333336</v>
      </c>
      <c r="J2404" s="131" t="s">
        <v>5726</v>
      </c>
      <c r="K2404" s="45" t="s">
        <v>9</v>
      </c>
      <c r="L2404" s="47" t="s">
        <v>7</v>
      </c>
      <c r="M2404" s="47" t="s">
        <v>56</v>
      </c>
      <c r="N2404" s="9" t="str">
        <f t="shared" si="583"/>
        <v>Minor</v>
      </c>
      <c r="O2404" s="10" t="str">
        <f t="shared" si="584"/>
        <v>Successful</v>
      </c>
      <c r="P2404" s="10" t="str">
        <f t="shared" si="585"/>
        <v>On Time</v>
      </c>
      <c r="Q2404" s="9">
        <f t="shared" si="586"/>
        <v>1</v>
      </c>
      <c r="R2404" s="9">
        <f t="shared" si="587"/>
        <v>1</v>
      </c>
      <c r="S2404" s="9">
        <f t="shared" si="588"/>
        <v>0</v>
      </c>
      <c r="T2404" s="9" t="str">
        <f t="shared" si="589"/>
        <v>March</v>
      </c>
      <c r="U2404" s="40">
        <f t="shared" si="590"/>
        <v>0</v>
      </c>
      <c r="V2404" s="40" t="str">
        <f t="shared" si="591"/>
        <v>Normal</v>
      </c>
      <c r="W2404" s="40">
        <f t="shared" si="592"/>
        <v>0</v>
      </c>
      <c r="X2404" s="40">
        <f t="shared" si="593"/>
        <v>0</v>
      </c>
      <c r="Y2404" s="40">
        <f t="shared" si="594"/>
        <v>0</v>
      </c>
      <c r="Z2404" s="40">
        <f t="shared" si="595"/>
        <v>0</v>
      </c>
      <c r="AA2404" s="40">
        <f t="shared" si="596"/>
        <v>1</v>
      </c>
      <c r="AB2404" s="40">
        <f t="shared" si="597"/>
        <v>0</v>
      </c>
      <c r="AC2404" s="41" t="s">
        <v>823</v>
      </c>
      <c r="AD2404" s="41" t="s">
        <v>280</v>
      </c>
      <c r="AE2404" s="41" t="s">
        <v>227</v>
      </c>
      <c r="AF2404" s="41" t="s">
        <v>216</v>
      </c>
      <c r="AG2404" s="41" t="s">
        <v>56</v>
      </c>
      <c r="AH2404" s="41" t="s">
        <v>56</v>
      </c>
      <c r="AI2404" s="41" t="s">
        <v>56</v>
      </c>
      <c r="AJ2404" s="41" t="s">
        <v>160</v>
      </c>
      <c r="AK2404" s="41" t="s">
        <v>56</v>
      </c>
    </row>
    <row r="2405" spans="1:37" s="41" customFormat="1" ht="15.75" hidden="1" thickBot="1" x14ac:dyDescent="0.3">
      <c r="A2405" s="11" t="s">
        <v>195</v>
      </c>
      <c r="B2405" s="12" t="s">
        <v>216</v>
      </c>
      <c r="C2405" s="13" t="s">
        <v>46</v>
      </c>
      <c r="D2405" s="14" t="s">
        <v>529</v>
      </c>
      <c r="E2405" s="13" t="s">
        <v>4823</v>
      </c>
      <c r="F2405" s="4" t="s">
        <v>540</v>
      </c>
      <c r="G2405" s="4" t="s">
        <v>360</v>
      </c>
      <c r="H2405" s="15">
        <v>43187.5</v>
      </c>
      <c r="I2405" s="15">
        <v>43187.583333333336</v>
      </c>
      <c r="J2405" s="131" t="s">
        <v>5727</v>
      </c>
      <c r="K2405" s="45" t="s">
        <v>9</v>
      </c>
      <c r="L2405" s="47" t="s">
        <v>7</v>
      </c>
      <c r="M2405" s="47" t="s">
        <v>56</v>
      </c>
      <c r="N2405" s="9" t="str">
        <f t="shared" si="583"/>
        <v>Minor</v>
      </c>
      <c r="O2405" s="10" t="str">
        <f t="shared" si="584"/>
        <v>Successful</v>
      </c>
      <c r="P2405" s="10" t="str">
        <f t="shared" si="585"/>
        <v>On Time</v>
      </c>
      <c r="Q2405" s="9">
        <f t="shared" si="586"/>
        <v>1</v>
      </c>
      <c r="R2405" s="9">
        <f t="shared" si="587"/>
        <v>1</v>
      </c>
      <c r="S2405" s="9">
        <f t="shared" si="588"/>
        <v>0</v>
      </c>
      <c r="T2405" s="9" t="str">
        <f t="shared" si="589"/>
        <v>March</v>
      </c>
      <c r="U2405" s="40">
        <f t="shared" si="590"/>
        <v>0</v>
      </c>
      <c r="V2405" s="40" t="str">
        <f t="shared" si="591"/>
        <v>Normal</v>
      </c>
      <c r="W2405" s="40">
        <f t="shared" si="592"/>
        <v>0</v>
      </c>
      <c r="X2405" s="40">
        <f t="shared" si="593"/>
        <v>0</v>
      </c>
      <c r="Y2405" s="40">
        <f t="shared" si="594"/>
        <v>0</v>
      </c>
      <c r="Z2405" s="40">
        <f t="shared" si="595"/>
        <v>0</v>
      </c>
      <c r="AA2405" s="40">
        <f t="shared" si="596"/>
        <v>1</v>
      </c>
      <c r="AB2405" s="40">
        <f t="shared" si="597"/>
        <v>0</v>
      </c>
      <c r="AC2405" s="41" t="s">
        <v>823</v>
      </c>
      <c r="AD2405" s="41" t="s">
        <v>280</v>
      </c>
      <c r="AE2405" s="41" t="s">
        <v>227</v>
      </c>
      <c r="AF2405" s="41" t="s">
        <v>216</v>
      </c>
      <c r="AG2405" s="41" t="s">
        <v>56</v>
      </c>
      <c r="AH2405" s="41" t="s">
        <v>56</v>
      </c>
      <c r="AI2405" s="41" t="s">
        <v>56</v>
      </c>
      <c r="AJ2405" s="41" t="s">
        <v>160</v>
      </c>
      <c r="AK2405" s="41" t="s">
        <v>56</v>
      </c>
    </row>
    <row r="2406" spans="1:37" s="41" customFormat="1" ht="15.75" hidden="1" thickBot="1" x14ac:dyDescent="0.3">
      <c r="A2406" s="11" t="s">
        <v>638</v>
      </c>
      <c r="B2406" s="12" t="s">
        <v>216</v>
      </c>
      <c r="C2406" s="13" t="s">
        <v>46</v>
      </c>
      <c r="D2406" s="14" t="s">
        <v>47</v>
      </c>
      <c r="E2406" s="13" t="s">
        <v>4824</v>
      </c>
      <c r="F2406" s="4" t="s">
        <v>687</v>
      </c>
      <c r="G2406" s="4" t="s">
        <v>728</v>
      </c>
      <c r="H2406" s="15">
        <v>43188.368055555555</v>
      </c>
      <c r="I2406" s="15">
        <v>43189.708333333336</v>
      </c>
      <c r="J2406" s="131" t="s">
        <v>5728</v>
      </c>
      <c r="K2406" s="45" t="s">
        <v>9</v>
      </c>
      <c r="L2406" s="47" t="s">
        <v>7</v>
      </c>
      <c r="M2406" s="47" t="s">
        <v>56</v>
      </c>
      <c r="N2406" s="9" t="str">
        <f t="shared" si="583"/>
        <v>Minor</v>
      </c>
      <c r="O2406" s="10" t="str">
        <f t="shared" si="584"/>
        <v>Successful</v>
      </c>
      <c r="P2406" s="10" t="str">
        <f t="shared" si="585"/>
        <v>On Time</v>
      </c>
      <c r="Q2406" s="9">
        <f t="shared" si="586"/>
        <v>1</v>
      </c>
      <c r="R2406" s="9">
        <f t="shared" si="587"/>
        <v>1</v>
      </c>
      <c r="S2406" s="9">
        <f t="shared" si="588"/>
        <v>0</v>
      </c>
      <c r="T2406" s="9" t="str">
        <f t="shared" si="589"/>
        <v>March</v>
      </c>
      <c r="U2406" s="40">
        <f t="shared" si="590"/>
        <v>0</v>
      </c>
      <c r="V2406" s="40" t="str">
        <f t="shared" si="591"/>
        <v>Normal</v>
      </c>
      <c r="W2406" s="40">
        <f t="shared" si="592"/>
        <v>0</v>
      </c>
      <c r="X2406" s="40">
        <f t="shared" si="593"/>
        <v>0</v>
      </c>
      <c r="Y2406" s="40">
        <f t="shared" si="594"/>
        <v>0</v>
      </c>
      <c r="Z2406" s="40">
        <f t="shared" si="595"/>
        <v>0</v>
      </c>
      <c r="AA2406" s="40">
        <f t="shared" si="596"/>
        <v>1</v>
      </c>
      <c r="AB2406" s="40">
        <f t="shared" si="597"/>
        <v>0</v>
      </c>
      <c r="AC2406" s="41" t="s">
        <v>131</v>
      </c>
      <c r="AD2406" s="41" t="s">
        <v>677</v>
      </c>
      <c r="AE2406" s="41" t="s">
        <v>694</v>
      </c>
      <c r="AF2406" s="41" t="s">
        <v>216</v>
      </c>
      <c r="AG2406" s="41" t="s">
        <v>56</v>
      </c>
      <c r="AH2406" s="41" t="s">
        <v>56</v>
      </c>
      <c r="AI2406" s="41" t="s">
        <v>56</v>
      </c>
      <c r="AJ2406" s="41" t="s">
        <v>160</v>
      </c>
      <c r="AK2406" s="41" t="s">
        <v>56</v>
      </c>
    </row>
    <row r="2407" spans="1:37" s="41" customFormat="1" ht="15.75" hidden="1" thickBot="1" x14ac:dyDescent="0.3">
      <c r="A2407" s="11" t="s">
        <v>638</v>
      </c>
      <c r="B2407" s="12" t="s">
        <v>8</v>
      </c>
      <c r="C2407" s="13" t="s">
        <v>46</v>
      </c>
      <c r="D2407" s="14" t="s">
        <v>47</v>
      </c>
      <c r="E2407" s="13" t="s">
        <v>4825</v>
      </c>
      <c r="F2407" s="4" t="s">
        <v>645</v>
      </c>
      <c r="G2407" s="4" t="s">
        <v>646</v>
      </c>
      <c r="H2407" s="15">
        <v>43189.375</v>
      </c>
      <c r="I2407" s="15">
        <v>43189.708333333336</v>
      </c>
      <c r="J2407" s="131" t="s">
        <v>5729</v>
      </c>
      <c r="K2407" s="45" t="s">
        <v>9</v>
      </c>
      <c r="L2407" s="47" t="s">
        <v>7</v>
      </c>
      <c r="M2407" s="47" t="s">
        <v>56</v>
      </c>
      <c r="N2407" s="9" t="str">
        <f t="shared" si="583"/>
        <v>Minor</v>
      </c>
      <c r="O2407" s="10" t="str">
        <f t="shared" si="584"/>
        <v>Successful</v>
      </c>
      <c r="P2407" s="10" t="str">
        <f t="shared" si="585"/>
        <v>On Time</v>
      </c>
      <c r="Q2407" s="9">
        <f t="shared" si="586"/>
        <v>1</v>
      </c>
      <c r="R2407" s="9">
        <f t="shared" si="587"/>
        <v>1</v>
      </c>
      <c r="S2407" s="9">
        <f t="shared" si="588"/>
        <v>0</v>
      </c>
      <c r="T2407" s="9" t="str">
        <f t="shared" si="589"/>
        <v>March</v>
      </c>
      <c r="U2407" s="40">
        <f t="shared" si="590"/>
        <v>0</v>
      </c>
      <c r="V2407" s="40" t="str">
        <f t="shared" si="591"/>
        <v>Normal</v>
      </c>
      <c r="W2407" s="40">
        <f t="shared" si="592"/>
        <v>0</v>
      </c>
      <c r="X2407" s="40">
        <f t="shared" si="593"/>
        <v>0</v>
      </c>
      <c r="Y2407" s="40">
        <f t="shared" si="594"/>
        <v>0</v>
      </c>
      <c r="Z2407" s="40">
        <f t="shared" si="595"/>
        <v>0</v>
      </c>
      <c r="AA2407" s="40">
        <f t="shared" si="596"/>
        <v>1</v>
      </c>
      <c r="AB2407" s="40">
        <f t="shared" si="597"/>
        <v>0</v>
      </c>
      <c r="AC2407" s="41" t="s">
        <v>131</v>
      </c>
      <c r="AD2407" s="41" t="s">
        <v>801</v>
      </c>
      <c r="AE2407" s="41" t="s">
        <v>147</v>
      </c>
      <c r="AF2407" s="41" t="s">
        <v>8</v>
      </c>
      <c r="AG2407" s="41" t="s">
        <v>56</v>
      </c>
      <c r="AH2407" s="41" t="s">
        <v>56</v>
      </c>
      <c r="AI2407" s="41" t="s">
        <v>56</v>
      </c>
      <c r="AJ2407" s="41" t="s">
        <v>160</v>
      </c>
      <c r="AK2407" s="41" t="s">
        <v>56</v>
      </c>
    </row>
    <row r="2408" spans="1:37" s="41" customFormat="1" ht="15.75" hidden="1" thickBot="1" x14ac:dyDescent="0.3">
      <c r="A2408" s="11" t="s">
        <v>638</v>
      </c>
      <c r="B2408" s="12" t="s">
        <v>8</v>
      </c>
      <c r="C2408" s="13" t="s">
        <v>46</v>
      </c>
      <c r="D2408" s="14" t="s">
        <v>47</v>
      </c>
      <c r="E2408" s="13" t="s">
        <v>4826</v>
      </c>
      <c r="F2408" s="4" t="s">
        <v>645</v>
      </c>
      <c r="G2408" s="4" t="s">
        <v>646</v>
      </c>
      <c r="H2408" s="15">
        <v>43187.75</v>
      </c>
      <c r="I2408" s="15">
        <v>43189.708333333336</v>
      </c>
      <c r="J2408" s="131" t="s">
        <v>5730</v>
      </c>
      <c r="K2408" s="45" t="s">
        <v>9</v>
      </c>
      <c r="L2408" s="47" t="s">
        <v>7</v>
      </c>
      <c r="M2408" s="47" t="s">
        <v>56</v>
      </c>
      <c r="N2408" s="9" t="str">
        <f t="shared" si="583"/>
        <v>Minor</v>
      </c>
      <c r="O2408" s="10" t="str">
        <f t="shared" si="584"/>
        <v>Successful</v>
      </c>
      <c r="P2408" s="10" t="str">
        <f t="shared" si="585"/>
        <v>On Time</v>
      </c>
      <c r="Q2408" s="9">
        <f t="shared" si="586"/>
        <v>1</v>
      </c>
      <c r="R2408" s="9">
        <f t="shared" si="587"/>
        <v>1</v>
      </c>
      <c r="S2408" s="9">
        <f t="shared" si="588"/>
        <v>0</v>
      </c>
      <c r="T2408" s="9" t="str">
        <f t="shared" si="589"/>
        <v>March</v>
      </c>
      <c r="U2408" s="40">
        <f t="shared" si="590"/>
        <v>0</v>
      </c>
      <c r="V2408" s="40" t="str">
        <f t="shared" si="591"/>
        <v>Normal</v>
      </c>
      <c r="W2408" s="40">
        <f t="shared" si="592"/>
        <v>0</v>
      </c>
      <c r="X2408" s="40">
        <f t="shared" si="593"/>
        <v>0</v>
      </c>
      <c r="Y2408" s="40">
        <f t="shared" si="594"/>
        <v>0</v>
      </c>
      <c r="Z2408" s="40">
        <f t="shared" si="595"/>
        <v>0</v>
      </c>
      <c r="AA2408" s="40">
        <f t="shared" si="596"/>
        <v>1</v>
      </c>
      <c r="AB2408" s="40">
        <f t="shared" si="597"/>
        <v>0</v>
      </c>
      <c r="AC2408" s="41" t="s">
        <v>131</v>
      </c>
      <c r="AD2408" s="41" t="s">
        <v>3985</v>
      </c>
      <c r="AE2408" s="41" t="s">
        <v>147</v>
      </c>
      <c r="AF2408" s="41" t="s">
        <v>8</v>
      </c>
      <c r="AG2408" s="41" t="s">
        <v>56</v>
      </c>
      <c r="AH2408" s="41" t="s">
        <v>56</v>
      </c>
      <c r="AI2408" s="41" t="s">
        <v>56</v>
      </c>
      <c r="AJ2408" s="41" t="s">
        <v>160</v>
      </c>
      <c r="AK2408" s="41" t="s">
        <v>56</v>
      </c>
    </row>
    <row r="2409" spans="1:37" s="41" customFormat="1" ht="15.75" hidden="1" thickBot="1" x14ac:dyDescent="0.3">
      <c r="A2409" s="11" t="s">
        <v>638</v>
      </c>
      <c r="B2409" s="12" t="s">
        <v>8</v>
      </c>
      <c r="C2409" s="13" t="s">
        <v>46</v>
      </c>
      <c r="D2409" s="14" t="s">
        <v>47</v>
      </c>
      <c r="E2409" s="13" t="s">
        <v>4827</v>
      </c>
      <c r="F2409" s="4" t="s">
        <v>645</v>
      </c>
      <c r="G2409" s="4" t="s">
        <v>659</v>
      </c>
      <c r="H2409" s="15">
        <v>43190.333333333336</v>
      </c>
      <c r="I2409" s="15">
        <v>43190.416666666664</v>
      </c>
      <c r="J2409" s="131" t="s">
        <v>5731</v>
      </c>
      <c r="K2409" s="45" t="s">
        <v>9</v>
      </c>
      <c r="L2409" s="47" t="s">
        <v>7</v>
      </c>
      <c r="M2409" s="47" t="s">
        <v>56</v>
      </c>
      <c r="N2409" s="9" t="str">
        <f t="shared" si="583"/>
        <v>Minor</v>
      </c>
      <c r="O2409" s="10" t="str">
        <f t="shared" si="584"/>
        <v>Successful</v>
      </c>
      <c r="P2409" s="10" t="str">
        <f t="shared" si="585"/>
        <v>On Time</v>
      </c>
      <c r="Q2409" s="9">
        <f t="shared" si="586"/>
        <v>1</v>
      </c>
      <c r="R2409" s="9">
        <f t="shared" si="587"/>
        <v>1</v>
      </c>
      <c r="S2409" s="9">
        <f t="shared" si="588"/>
        <v>0</v>
      </c>
      <c r="T2409" s="9" t="str">
        <f t="shared" si="589"/>
        <v>March</v>
      </c>
      <c r="U2409" s="40">
        <f t="shared" si="590"/>
        <v>0</v>
      </c>
      <c r="V2409" s="40" t="str">
        <f t="shared" si="591"/>
        <v>Normal</v>
      </c>
      <c r="W2409" s="40">
        <f t="shared" si="592"/>
        <v>0</v>
      </c>
      <c r="X2409" s="40">
        <f t="shared" si="593"/>
        <v>0</v>
      </c>
      <c r="Y2409" s="40">
        <f t="shared" si="594"/>
        <v>0</v>
      </c>
      <c r="Z2409" s="40">
        <f t="shared" si="595"/>
        <v>0</v>
      </c>
      <c r="AA2409" s="40">
        <f t="shared" si="596"/>
        <v>1</v>
      </c>
      <c r="AB2409" s="40">
        <f t="shared" si="597"/>
        <v>0</v>
      </c>
      <c r="AC2409" s="41" t="s">
        <v>131</v>
      </c>
      <c r="AD2409" s="41" t="s">
        <v>677</v>
      </c>
      <c r="AE2409" s="41" t="s">
        <v>147</v>
      </c>
      <c r="AF2409" s="41" t="s">
        <v>8</v>
      </c>
      <c r="AG2409" s="41" t="s">
        <v>56</v>
      </c>
      <c r="AH2409" s="41" t="s">
        <v>56</v>
      </c>
      <c r="AI2409" s="41" t="s">
        <v>56</v>
      </c>
      <c r="AJ2409" s="41" t="s">
        <v>160</v>
      </c>
      <c r="AK2409" s="41" t="s">
        <v>56</v>
      </c>
    </row>
    <row r="2410" spans="1:37" s="41" customFormat="1" ht="15.75" hidden="1" thickBot="1" x14ac:dyDescent="0.3">
      <c r="A2410" s="11" t="s">
        <v>638</v>
      </c>
      <c r="B2410" s="12" t="s">
        <v>216</v>
      </c>
      <c r="C2410" s="13" t="s">
        <v>46</v>
      </c>
      <c r="D2410" s="14" t="s">
        <v>47</v>
      </c>
      <c r="E2410" s="13" t="s">
        <v>4828</v>
      </c>
      <c r="F2410" s="4" t="s">
        <v>639</v>
      </c>
      <c r="G2410" s="4" t="s">
        <v>548</v>
      </c>
      <c r="H2410" s="15">
        <v>43188.916666666664</v>
      </c>
      <c r="I2410" s="15">
        <v>43189.041666666664</v>
      </c>
      <c r="J2410" s="131" t="s">
        <v>5495</v>
      </c>
      <c r="K2410" s="45" t="s">
        <v>9</v>
      </c>
      <c r="L2410" s="47" t="s">
        <v>7</v>
      </c>
      <c r="M2410" s="47" t="s">
        <v>56</v>
      </c>
      <c r="N2410" s="9" t="str">
        <f t="shared" si="583"/>
        <v>Minor</v>
      </c>
      <c r="O2410" s="10" t="str">
        <f t="shared" si="584"/>
        <v>Successful</v>
      </c>
      <c r="P2410" s="10" t="str">
        <f t="shared" si="585"/>
        <v>On Time</v>
      </c>
      <c r="Q2410" s="9">
        <f t="shared" si="586"/>
        <v>1</v>
      </c>
      <c r="R2410" s="9">
        <f t="shared" si="587"/>
        <v>1</v>
      </c>
      <c r="S2410" s="9">
        <f t="shared" si="588"/>
        <v>0</v>
      </c>
      <c r="T2410" s="9" t="str">
        <f t="shared" si="589"/>
        <v>March</v>
      </c>
      <c r="U2410" s="40">
        <f t="shared" si="590"/>
        <v>0</v>
      </c>
      <c r="V2410" s="40" t="str">
        <f t="shared" si="591"/>
        <v>Normal</v>
      </c>
      <c r="W2410" s="40">
        <f t="shared" si="592"/>
        <v>0</v>
      </c>
      <c r="X2410" s="40">
        <f t="shared" si="593"/>
        <v>0</v>
      </c>
      <c r="Y2410" s="40">
        <f t="shared" si="594"/>
        <v>0</v>
      </c>
      <c r="Z2410" s="40">
        <f t="shared" si="595"/>
        <v>0</v>
      </c>
      <c r="AA2410" s="40">
        <f t="shared" si="596"/>
        <v>1</v>
      </c>
      <c r="AB2410" s="40">
        <f t="shared" si="597"/>
        <v>0</v>
      </c>
      <c r="AC2410" s="41" t="s">
        <v>131</v>
      </c>
      <c r="AD2410" s="41" t="s">
        <v>3951</v>
      </c>
      <c r="AE2410" s="41" t="s">
        <v>429</v>
      </c>
      <c r="AF2410" s="41" t="s">
        <v>216</v>
      </c>
      <c r="AG2410" s="41" t="s">
        <v>56</v>
      </c>
      <c r="AH2410" s="41" t="s">
        <v>56</v>
      </c>
      <c r="AI2410" s="41" t="s">
        <v>56</v>
      </c>
      <c r="AJ2410" s="41" t="s">
        <v>160</v>
      </c>
      <c r="AK2410" s="41" t="s">
        <v>56</v>
      </c>
    </row>
    <row r="2411" spans="1:37" s="41" customFormat="1" ht="15.75" hidden="1" thickBot="1" x14ac:dyDescent="0.3">
      <c r="A2411" s="11" t="s">
        <v>638</v>
      </c>
      <c r="B2411" s="12" t="s">
        <v>216</v>
      </c>
      <c r="C2411" s="13" t="s">
        <v>46</v>
      </c>
      <c r="D2411" s="14" t="s">
        <v>47</v>
      </c>
      <c r="E2411" s="13" t="s">
        <v>4829</v>
      </c>
      <c r="F2411" s="4" t="s">
        <v>630</v>
      </c>
      <c r="G2411" s="4" t="s">
        <v>3161</v>
      </c>
      <c r="H2411" s="15">
        <v>43188.416666666664</v>
      </c>
      <c r="I2411" s="15">
        <v>43189.041666666664</v>
      </c>
      <c r="J2411" s="131" t="s">
        <v>5732</v>
      </c>
      <c r="K2411" s="45" t="s">
        <v>9</v>
      </c>
      <c r="L2411" s="47" t="s">
        <v>7</v>
      </c>
      <c r="M2411" s="47" t="s">
        <v>56</v>
      </c>
      <c r="N2411" s="9" t="str">
        <f t="shared" si="583"/>
        <v>Minor</v>
      </c>
      <c r="O2411" s="10" t="str">
        <f t="shared" si="584"/>
        <v>Successful</v>
      </c>
      <c r="P2411" s="10" t="str">
        <f t="shared" si="585"/>
        <v>On Time</v>
      </c>
      <c r="Q2411" s="9">
        <f t="shared" si="586"/>
        <v>1</v>
      </c>
      <c r="R2411" s="9">
        <f t="shared" si="587"/>
        <v>1</v>
      </c>
      <c r="S2411" s="9">
        <f t="shared" si="588"/>
        <v>0</v>
      </c>
      <c r="T2411" s="9" t="str">
        <f t="shared" si="589"/>
        <v>March</v>
      </c>
      <c r="U2411" s="40">
        <f t="shared" si="590"/>
        <v>0</v>
      </c>
      <c r="V2411" s="40" t="str">
        <f t="shared" si="591"/>
        <v>Normal</v>
      </c>
      <c r="W2411" s="40">
        <f t="shared" si="592"/>
        <v>0</v>
      </c>
      <c r="X2411" s="40">
        <f t="shared" si="593"/>
        <v>0</v>
      </c>
      <c r="Y2411" s="40">
        <f t="shared" si="594"/>
        <v>0</v>
      </c>
      <c r="Z2411" s="40">
        <f t="shared" si="595"/>
        <v>0</v>
      </c>
      <c r="AA2411" s="40">
        <f t="shared" si="596"/>
        <v>1</v>
      </c>
      <c r="AB2411" s="40">
        <f t="shared" si="597"/>
        <v>0</v>
      </c>
      <c r="AC2411" s="41" t="s">
        <v>131</v>
      </c>
      <c r="AD2411" s="41" t="s">
        <v>280</v>
      </c>
      <c r="AE2411" s="41" t="s">
        <v>351</v>
      </c>
      <c r="AF2411" s="41" t="s">
        <v>216</v>
      </c>
      <c r="AG2411" s="41" t="s">
        <v>56</v>
      </c>
      <c r="AH2411" s="41" t="s">
        <v>56</v>
      </c>
      <c r="AI2411" s="41" t="s">
        <v>56</v>
      </c>
      <c r="AJ2411" s="41" t="s">
        <v>160</v>
      </c>
      <c r="AK2411" s="41" t="s">
        <v>56</v>
      </c>
    </row>
    <row r="2412" spans="1:37" s="41" customFormat="1" ht="15.75" hidden="1" thickBot="1" x14ac:dyDescent="0.3">
      <c r="A2412" s="11" t="s">
        <v>638</v>
      </c>
      <c r="B2412" s="12" t="s">
        <v>216</v>
      </c>
      <c r="C2412" s="13" t="s">
        <v>46</v>
      </c>
      <c r="D2412" s="14" t="s">
        <v>47</v>
      </c>
      <c r="E2412" s="13" t="s">
        <v>4830</v>
      </c>
      <c r="F2412" s="4" t="s">
        <v>630</v>
      </c>
      <c r="G2412" s="4" t="s">
        <v>3161</v>
      </c>
      <c r="H2412" s="15">
        <v>43188.833333333336</v>
      </c>
      <c r="I2412" s="15">
        <v>43189</v>
      </c>
      <c r="J2412" s="131" t="s">
        <v>5733</v>
      </c>
      <c r="K2412" s="45" t="s">
        <v>9</v>
      </c>
      <c r="L2412" s="47" t="s">
        <v>7</v>
      </c>
      <c r="M2412" s="47" t="s">
        <v>56</v>
      </c>
      <c r="N2412" s="9" t="str">
        <f t="shared" si="583"/>
        <v>Minor</v>
      </c>
      <c r="O2412" s="10" t="str">
        <f t="shared" si="584"/>
        <v>Successful</v>
      </c>
      <c r="P2412" s="10" t="str">
        <f t="shared" si="585"/>
        <v>On Time</v>
      </c>
      <c r="Q2412" s="9">
        <f t="shared" si="586"/>
        <v>1</v>
      </c>
      <c r="R2412" s="9">
        <f t="shared" si="587"/>
        <v>1</v>
      </c>
      <c r="S2412" s="9">
        <f t="shared" si="588"/>
        <v>0</v>
      </c>
      <c r="T2412" s="9" t="str">
        <f t="shared" si="589"/>
        <v>March</v>
      </c>
      <c r="U2412" s="40">
        <f t="shared" si="590"/>
        <v>0</v>
      </c>
      <c r="V2412" s="40" t="str">
        <f t="shared" si="591"/>
        <v>Normal</v>
      </c>
      <c r="W2412" s="40">
        <f t="shared" si="592"/>
        <v>0</v>
      </c>
      <c r="X2412" s="40">
        <f t="shared" si="593"/>
        <v>0</v>
      </c>
      <c r="Y2412" s="40">
        <f t="shared" si="594"/>
        <v>0</v>
      </c>
      <c r="Z2412" s="40">
        <f t="shared" si="595"/>
        <v>0</v>
      </c>
      <c r="AA2412" s="40">
        <f t="shared" si="596"/>
        <v>1</v>
      </c>
      <c r="AB2412" s="40">
        <f t="shared" si="597"/>
        <v>0</v>
      </c>
      <c r="AC2412" s="41" t="s">
        <v>131</v>
      </c>
      <c r="AD2412" s="41" t="s">
        <v>3956</v>
      </c>
      <c r="AE2412" s="41" t="s">
        <v>351</v>
      </c>
      <c r="AF2412" s="41" t="s">
        <v>216</v>
      </c>
      <c r="AG2412" s="41" t="s">
        <v>56</v>
      </c>
      <c r="AH2412" s="41" t="s">
        <v>56</v>
      </c>
      <c r="AI2412" s="41" t="s">
        <v>56</v>
      </c>
      <c r="AJ2412" s="41" t="s">
        <v>160</v>
      </c>
      <c r="AK2412" s="41" t="s">
        <v>56</v>
      </c>
    </row>
    <row r="2413" spans="1:37" s="41" customFormat="1" ht="15.75" hidden="1" thickBot="1" x14ac:dyDescent="0.3">
      <c r="A2413" s="11" t="s">
        <v>638</v>
      </c>
      <c r="B2413" s="12" t="s">
        <v>216</v>
      </c>
      <c r="C2413" s="13" t="s">
        <v>46</v>
      </c>
      <c r="D2413" s="14" t="s">
        <v>47</v>
      </c>
      <c r="E2413" s="13" t="s">
        <v>4831</v>
      </c>
      <c r="F2413" s="4" t="s">
        <v>630</v>
      </c>
      <c r="G2413" s="4" t="s">
        <v>3161</v>
      </c>
      <c r="H2413" s="15">
        <v>43187.333333333336</v>
      </c>
      <c r="I2413" s="15">
        <v>43187.833333333336</v>
      </c>
      <c r="J2413" s="131" t="s">
        <v>5734</v>
      </c>
      <c r="K2413" s="45" t="s">
        <v>9</v>
      </c>
      <c r="L2413" s="47" t="s">
        <v>7</v>
      </c>
      <c r="M2413" s="47" t="s">
        <v>56</v>
      </c>
      <c r="N2413" s="9" t="str">
        <f t="shared" si="583"/>
        <v>Minor</v>
      </c>
      <c r="O2413" s="10" t="str">
        <f t="shared" si="584"/>
        <v>Successful</v>
      </c>
      <c r="P2413" s="10" t="str">
        <f t="shared" si="585"/>
        <v>On Time</v>
      </c>
      <c r="Q2413" s="9">
        <f t="shared" si="586"/>
        <v>1</v>
      </c>
      <c r="R2413" s="9">
        <f t="shared" si="587"/>
        <v>1</v>
      </c>
      <c r="S2413" s="9">
        <f t="shared" si="588"/>
        <v>0</v>
      </c>
      <c r="T2413" s="9" t="str">
        <f t="shared" si="589"/>
        <v>March</v>
      </c>
      <c r="U2413" s="40">
        <f t="shared" si="590"/>
        <v>0</v>
      </c>
      <c r="V2413" s="40" t="str">
        <f t="shared" si="591"/>
        <v>Normal</v>
      </c>
      <c r="W2413" s="40">
        <f t="shared" si="592"/>
        <v>0</v>
      </c>
      <c r="X2413" s="40">
        <f t="shared" si="593"/>
        <v>0</v>
      </c>
      <c r="Y2413" s="40">
        <f t="shared" si="594"/>
        <v>0</v>
      </c>
      <c r="Z2413" s="40">
        <f t="shared" si="595"/>
        <v>0</v>
      </c>
      <c r="AA2413" s="40">
        <f t="shared" si="596"/>
        <v>1</v>
      </c>
      <c r="AB2413" s="40">
        <f t="shared" si="597"/>
        <v>0</v>
      </c>
      <c r="AC2413" s="41" t="s">
        <v>131</v>
      </c>
      <c r="AD2413" s="41" t="s">
        <v>3991</v>
      </c>
      <c r="AE2413" s="41" t="s">
        <v>351</v>
      </c>
      <c r="AF2413" s="41" t="s">
        <v>216</v>
      </c>
      <c r="AG2413" s="41" t="s">
        <v>56</v>
      </c>
      <c r="AH2413" s="41" t="s">
        <v>56</v>
      </c>
      <c r="AI2413" s="41" t="s">
        <v>56</v>
      </c>
      <c r="AJ2413" s="41" t="s">
        <v>160</v>
      </c>
      <c r="AK2413" s="41" t="s">
        <v>56</v>
      </c>
    </row>
    <row r="2414" spans="1:37" s="41" customFormat="1" ht="15.75" hidden="1" thickBot="1" x14ac:dyDescent="0.3">
      <c r="A2414" s="11" t="s">
        <v>638</v>
      </c>
      <c r="B2414" s="12" t="s">
        <v>216</v>
      </c>
      <c r="C2414" s="13" t="s">
        <v>46</v>
      </c>
      <c r="D2414" s="14" t="s">
        <v>47</v>
      </c>
      <c r="E2414" s="13" t="s">
        <v>4832</v>
      </c>
      <c r="F2414" s="4" t="s">
        <v>630</v>
      </c>
      <c r="G2414" s="4" t="s">
        <v>3161</v>
      </c>
      <c r="H2414" s="15">
        <v>43188.833333333336</v>
      </c>
      <c r="I2414" s="15">
        <v>43188.958333333336</v>
      </c>
      <c r="J2414" s="131" t="s">
        <v>5735</v>
      </c>
      <c r="K2414" s="45" t="s">
        <v>9</v>
      </c>
      <c r="L2414" s="47" t="s">
        <v>7</v>
      </c>
      <c r="M2414" s="47" t="s">
        <v>56</v>
      </c>
      <c r="N2414" s="9" t="str">
        <f t="shared" si="583"/>
        <v>Minor</v>
      </c>
      <c r="O2414" s="10" t="str">
        <f t="shared" si="584"/>
        <v>Successful</v>
      </c>
      <c r="P2414" s="10" t="str">
        <f t="shared" si="585"/>
        <v>On Time</v>
      </c>
      <c r="Q2414" s="9">
        <f t="shared" si="586"/>
        <v>1</v>
      </c>
      <c r="R2414" s="9">
        <f t="shared" si="587"/>
        <v>1</v>
      </c>
      <c r="S2414" s="9">
        <f t="shared" si="588"/>
        <v>0</v>
      </c>
      <c r="T2414" s="9" t="str">
        <f t="shared" si="589"/>
        <v>March</v>
      </c>
      <c r="U2414" s="40">
        <f t="shared" si="590"/>
        <v>0</v>
      </c>
      <c r="V2414" s="40" t="str">
        <f t="shared" si="591"/>
        <v>Normal</v>
      </c>
      <c r="W2414" s="40">
        <f t="shared" si="592"/>
        <v>0</v>
      </c>
      <c r="X2414" s="40">
        <f t="shared" si="593"/>
        <v>0</v>
      </c>
      <c r="Y2414" s="40">
        <f t="shared" si="594"/>
        <v>0</v>
      </c>
      <c r="Z2414" s="40">
        <f t="shared" si="595"/>
        <v>0</v>
      </c>
      <c r="AA2414" s="40">
        <f t="shared" si="596"/>
        <v>1</v>
      </c>
      <c r="AB2414" s="40">
        <f t="shared" si="597"/>
        <v>0</v>
      </c>
      <c r="AC2414" s="41" t="s">
        <v>131</v>
      </c>
      <c r="AD2414" s="41" t="s">
        <v>3990</v>
      </c>
      <c r="AE2414" s="41" t="s">
        <v>351</v>
      </c>
      <c r="AF2414" s="41" t="s">
        <v>216</v>
      </c>
      <c r="AG2414" s="41" t="s">
        <v>56</v>
      </c>
      <c r="AH2414" s="41" t="s">
        <v>56</v>
      </c>
      <c r="AI2414" s="41" t="s">
        <v>56</v>
      </c>
      <c r="AJ2414" s="41" t="s">
        <v>160</v>
      </c>
      <c r="AK2414" s="41" t="s">
        <v>56</v>
      </c>
    </row>
    <row r="2415" spans="1:37" s="41" customFormat="1" ht="15.75" hidden="1" thickBot="1" x14ac:dyDescent="0.3">
      <c r="A2415" s="11" t="s">
        <v>638</v>
      </c>
      <c r="B2415" s="12" t="s">
        <v>8</v>
      </c>
      <c r="C2415" s="13" t="s">
        <v>46</v>
      </c>
      <c r="D2415" s="14" t="s">
        <v>47</v>
      </c>
      <c r="E2415" s="13" t="s">
        <v>4833</v>
      </c>
      <c r="F2415" s="4" t="s">
        <v>693</v>
      </c>
      <c r="G2415" s="4" t="s">
        <v>705</v>
      </c>
      <c r="H2415" s="15">
        <v>43188.583333333336</v>
      </c>
      <c r="I2415" s="15">
        <v>43188.708333333336</v>
      </c>
      <c r="J2415" s="131" t="s">
        <v>5736</v>
      </c>
      <c r="K2415" s="45" t="s">
        <v>9</v>
      </c>
      <c r="L2415" s="47" t="s">
        <v>7</v>
      </c>
      <c r="M2415" s="47" t="s">
        <v>56</v>
      </c>
      <c r="N2415" s="9" t="str">
        <f t="shared" si="583"/>
        <v>Minor</v>
      </c>
      <c r="O2415" s="10" t="str">
        <f t="shared" si="584"/>
        <v>Successful</v>
      </c>
      <c r="P2415" s="10" t="str">
        <f t="shared" si="585"/>
        <v>On Time</v>
      </c>
      <c r="Q2415" s="9">
        <f t="shared" si="586"/>
        <v>1</v>
      </c>
      <c r="R2415" s="9">
        <f t="shared" si="587"/>
        <v>1</v>
      </c>
      <c r="S2415" s="9">
        <f t="shared" si="588"/>
        <v>0</v>
      </c>
      <c r="T2415" s="9" t="str">
        <f t="shared" si="589"/>
        <v>March</v>
      </c>
      <c r="U2415" s="40">
        <f t="shared" si="590"/>
        <v>0</v>
      </c>
      <c r="V2415" s="40" t="str">
        <f t="shared" si="591"/>
        <v>Normal</v>
      </c>
      <c r="W2415" s="40">
        <f t="shared" si="592"/>
        <v>0</v>
      </c>
      <c r="X2415" s="40">
        <f t="shared" si="593"/>
        <v>0</v>
      </c>
      <c r="Y2415" s="40">
        <f t="shared" si="594"/>
        <v>0</v>
      </c>
      <c r="Z2415" s="40">
        <f t="shared" si="595"/>
        <v>0</v>
      </c>
      <c r="AA2415" s="40">
        <f t="shared" si="596"/>
        <v>1</v>
      </c>
      <c r="AB2415" s="40">
        <f t="shared" si="597"/>
        <v>0</v>
      </c>
      <c r="AC2415" s="41" t="s">
        <v>131</v>
      </c>
      <c r="AD2415" s="41" t="s">
        <v>5851</v>
      </c>
      <c r="AE2415" s="41" t="s">
        <v>146</v>
      </c>
      <c r="AF2415" s="41" t="s">
        <v>8</v>
      </c>
      <c r="AG2415" s="41" t="s">
        <v>56</v>
      </c>
      <c r="AH2415" s="41" t="s">
        <v>56</v>
      </c>
      <c r="AI2415" s="41" t="s">
        <v>56</v>
      </c>
      <c r="AJ2415" s="41" t="s">
        <v>160</v>
      </c>
      <c r="AK2415" s="41" t="s">
        <v>56</v>
      </c>
    </row>
    <row r="2416" spans="1:37" s="41" customFormat="1" ht="15.75" hidden="1" thickBot="1" x14ac:dyDescent="0.3">
      <c r="A2416" s="11" t="s">
        <v>638</v>
      </c>
      <c r="B2416" s="12" t="s">
        <v>8</v>
      </c>
      <c r="C2416" s="13" t="s">
        <v>46</v>
      </c>
      <c r="D2416" s="14" t="s">
        <v>47</v>
      </c>
      <c r="E2416" s="13" t="s">
        <v>4834</v>
      </c>
      <c r="F2416" s="4" t="s">
        <v>658</v>
      </c>
      <c r="G2416" s="4" t="s">
        <v>659</v>
      </c>
      <c r="H2416" s="15">
        <v>43189.708333333336</v>
      </c>
      <c r="I2416" s="15">
        <v>43189.791666666664</v>
      </c>
      <c r="J2416" s="131" t="s">
        <v>5737</v>
      </c>
      <c r="K2416" s="45" t="s">
        <v>9</v>
      </c>
      <c r="L2416" s="47" t="s">
        <v>7</v>
      </c>
      <c r="M2416" s="47" t="s">
        <v>56</v>
      </c>
      <c r="N2416" s="9" t="str">
        <f t="shared" si="583"/>
        <v>Minor</v>
      </c>
      <c r="O2416" s="10" t="str">
        <f t="shared" si="584"/>
        <v>Successful</v>
      </c>
      <c r="P2416" s="10" t="str">
        <f t="shared" si="585"/>
        <v>On Time</v>
      </c>
      <c r="Q2416" s="9">
        <f t="shared" si="586"/>
        <v>1</v>
      </c>
      <c r="R2416" s="9">
        <f t="shared" si="587"/>
        <v>1</v>
      </c>
      <c r="S2416" s="9">
        <f t="shared" si="588"/>
        <v>0</v>
      </c>
      <c r="T2416" s="9" t="str">
        <f t="shared" si="589"/>
        <v>March</v>
      </c>
      <c r="U2416" s="40">
        <f t="shared" si="590"/>
        <v>0</v>
      </c>
      <c r="V2416" s="40" t="str">
        <f t="shared" si="591"/>
        <v>Normal</v>
      </c>
      <c r="W2416" s="40">
        <f t="shared" si="592"/>
        <v>0</v>
      </c>
      <c r="X2416" s="40">
        <f t="shared" si="593"/>
        <v>0</v>
      </c>
      <c r="Y2416" s="40">
        <f t="shared" si="594"/>
        <v>0</v>
      </c>
      <c r="Z2416" s="40">
        <f t="shared" si="595"/>
        <v>0</v>
      </c>
      <c r="AA2416" s="40">
        <f t="shared" si="596"/>
        <v>1</v>
      </c>
      <c r="AB2416" s="40">
        <f t="shared" si="597"/>
        <v>0</v>
      </c>
      <c r="AC2416" s="41" t="s">
        <v>131</v>
      </c>
      <c r="AD2416" s="41" t="s">
        <v>677</v>
      </c>
      <c r="AE2416" s="41" t="s">
        <v>147</v>
      </c>
      <c r="AF2416" s="41" t="s">
        <v>8</v>
      </c>
      <c r="AG2416" s="41" t="s">
        <v>56</v>
      </c>
      <c r="AH2416" s="41" t="s">
        <v>56</v>
      </c>
      <c r="AI2416" s="41" t="s">
        <v>56</v>
      </c>
      <c r="AJ2416" s="41" t="s">
        <v>160</v>
      </c>
      <c r="AK2416" s="41" t="s">
        <v>56</v>
      </c>
    </row>
    <row r="2417" spans="1:37" s="41" customFormat="1" ht="15.75" hidden="1" thickBot="1" x14ac:dyDescent="0.3">
      <c r="A2417" s="11" t="s">
        <v>638</v>
      </c>
      <c r="B2417" s="12" t="s">
        <v>8</v>
      </c>
      <c r="C2417" s="13" t="s">
        <v>46</v>
      </c>
      <c r="D2417" s="14" t="s">
        <v>47</v>
      </c>
      <c r="E2417" s="13" t="s">
        <v>4835</v>
      </c>
      <c r="F2417" s="4" t="s">
        <v>662</v>
      </c>
      <c r="G2417" s="4" t="s">
        <v>563</v>
      </c>
      <c r="H2417" s="15">
        <v>43189.833333333336</v>
      </c>
      <c r="I2417" s="15">
        <v>43189.875</v>
      </c>
      <c r="J2417" s="131" t="s">
        <v>5738</v>
      </c>
      <c r="K2417" s="45" t="s">
        <v>9</v>
      </c>
      <c r="L2417" s="47" t="s">
        <v>7</v>
      </c>
      <c r="M2417" s="47" t="s">
        <v>56</v>
      </c>
      <c r="N2417" s="9" t="str">
        <f t="shared" si="583"/>
        <v>Minor</v>
      </c>
      <c r="O2417" s="10" t="str">
        <f t="shared" si="584"/>
        <v>Successful</v>
      </c>
      <c r="P2417" s="10" t="str">
        <f t="shared" si="585"/>
        <v>On Time</v>
      </c>
      <c r="Q2417" s="9">
        <f t="shared" si="586"/>
        <v>1</v>
      </c>
      <c r="R2417" s="9">
        <f t="shared" si="587"/>
        <v>1</v>
      </c>
      <c r="S2417" s="9">
        <f t="shared" si="588"/>
        <v>0</v>
      </c>
      <c r="T2417" s="9" t="str">
        <f t="shared" si="589"/>
        <v>March</v>
      </c>
      <c r="U2417" s="40">
        <f t="shared" si="590"/>
        <v>0</v>
      </c>
      <c r="V2417" s="40" t="str">
        <f t="shared" si="591"/>
        <v>Normal</v>
      </c>
      <c r="W2417" s="40">
        <f t="shared" si="592"/>
        <v>0</v>
      </c>
      <c r="X2417" s="40">
        <f t="shared" si="593"/>
        <v>0</v>
      </c>
      <c r="Y2417" s="40">
        <f t="shared" si="594"/>
        <v>0</v>
      </c>
      <c r="Z2417" s="40">
        <f t="shared" si="595"/>
        <v>0</v>
      </c>
      <c r="AA2417" s="40">
        <f t="shared" si="596"/>
        <v>1</v>
      </c>
      <c r="AB2417" s="40">
        <f t="shared" si="597"/>
        <v>0</v>
      </c>
      <c r="AC2417" s="41" t="s">
        <v>131</v>
      </c>
      <c r="AD2417" s="41" t="s">
        <v>677</v>
      </c>
      <c r="AE2417" s="41" t="s">
        <v>259</v>
      </c>
      <c r="AF2417" s="41" t="s">
        <v>8</v>
      </c>
      <c r="AG2417" s="41" t="s">
        <v>56</v>
      </c>
      <c r="AH2417" s="41" t="s">
        <v>56</v>
      </c>
      <c r="AI2417" s="41" t="s">
        <v>56</v>
      </c>
      <c r="AJ2417" s="41" t="s">
        <v>160</v>
      </c>
      <c r="AK2417" s="41" t="s">
        <v>56</v>
      </c>
    </row>
    <row r="2418" spans="1:37" s="41" customFormat="1" ht="15.75" hidden="1" thickBot="1" x14ac:dyDescent="0.3">
      <c r="A2418" s="11" t="s">
        <v>53</v>
      </c>
      <c r="B2418" s="12" t="s">
        <v>216</v>
      </c>
      <c r="C2418" s="13" t="s">
        <v>46</v>
      </c>
      <c r="D2418" s="14" t="s">
        <v>47</v>
      </c>
      <c r="E2418" s="13" t="s">
        <v>4836</v>
      </c>
      <c r="F2418" s="4" t="s">
        <v>99</v>
      </c>
      <c r="G2418" s="4" t="s">
        <v>543</v>
      </c>
      <c r="H2418" s="15">
        <v>43188.708333333336</v>
      </c>
      <c r="I2418" s="15">
        <v>43190.847222222219</v>
      </c>
      <c r="J2418" s="131" t="s">
        <v>5739</v>
      </c>
      <c r="K2418" s="45" t="s">
        <v>9</v>
      </c>
      <c r="L2418" s="47" t="s">
        <v>7</v>
      </c>
      <c r="M2418" s="47" t="s">
        <v>56</v>
      </c>
      <c r="N2418" s="9" t="str">
        <f t="shared" si="583"/>
        <v>Minor</v>
      </c>
      <c r="O2418" s="10" t="str">
        <f t="shared" si="584"/>
        <v>Successful</v>
      </c>
      <c r="P2418" s="10" t="str">
        <f t="shared" si="585"/>
        <v>On Time</v>
      </c>
      <c r="Q2418" s="9">
        <f t="shared" si="586"/>
        <v>1</v>
      </c>
      <c r="R2418" s="9">
        <f t="shared" si="587"/>
        <v>1</v>
      </c>
      <c r="S2418" s="9">
        <f t="shared" si="588"/>
        <v>0</v>
      </c>
      <c r="T2418" s="9" t="str">
        <f t="shared" si="589"/>
        <v>March</v>
      </c>
      <c r="U2418" s="40">
        <f t="shared" si="590"/>
        <v>0</v>
      </c>
      <c r="V2418" s="40" t="str">
        <f t="shared" si="591"/>
        <v>Normal</v>
      </c>
      <c r="W2418" s="40">
        <f t="shared" si="592"/>
        <v>0</v>
      </c>
      <c r="X2418" s="40">
        <f t="shared" si="593"/>
        <v>0</v>
      </c>
      <c r="Y2418" s="40">
        <f t="shared" si="594"/>
        <v>0</v>
      </c>
      <c r="Z2418" s="40">
        <f t="shared" si="595"/>
        <v>0</v>
      </c>
      <c r="AA2418" s="40">
        <f t="shared" si="596"/>
        <v>1</v>
      </c>
      <c r="AB2418" s="40">
        <f t="shared" si="597"/>
        <v>0</v>
      </c>
      <c r="AC2418" s="41" t="s">
        <v>131</v>
      </c>
      <c r="AD2418" s="41" t="s">
        <v>5884</v>
      </c>
      <c r="AE2418" s="41" t="s">
        <v>421</v>
      </c>
      <c r="AF2418" s="41" t="s">
        <v>216</v>
      </c>
      <c r="AG2418" s="41" t="s">
        <v>56</v>
      </c>
      <c r="AH2418" s="41" t="s">
        <v>56</v>
      </c>
      <c r="AI2418" s="41" t="s">
        <v>56</v>
      </c>
      <c r="AJ2418" s="41" t="s">
        <v>160</v>
      </c>
      <c r="AK2418" s="41" t="s">
        <v>56</v>
      </c>
    </row>
    <row r="2419" spans="1:37" s="41" customFormat="1" ht="15.75" hidden="1" thickBot="1" x14ac:dyDescent="0.3">
      <c r="A2419" s="11" t="s">
        <v>53</v>
      </c>
      <c r="B2419" s="12" t="s">
        <v>216</v>
      </c>
      <c r="C2419" s="13" t="s">
        <v>46</v>
      </c>
      <c r="D2419" s="14" t="s">
        <v>47</v>
      </c>
      <c r="E2419" s="13" t="s">
        <v>4837</v>
      </c>
      <c r="F2419" s="4" t="s">
        <v>101</v>
      </c>
      <c r="G2419" s="4" t="s">
        <v>4988</v>
      </c>
      <c r="H2419" s="15">
        <v>43189.291666666664</v>
      </c>
      <c r="I2419" s="15">
        <v>43189.916666666664</v>
      </c>
      <c r="J2419" s="131" t="s">
        <v>5740</v>
      </c>
      <c r="K2419" s="45" t="s">
        <v>9</v>
      </c>
      <c r="L2419" s="47" t="s">
        <v>7</v>
      </c>
      <c r="M2419" s="47" t="s">
        <v>56</v>
      </c>
      <c r="N2419" s="9" t="str">
        <f t="shared" si="583"/>
        <v>Minor</v>
      </c>
      <c r="O2419" s="10" t="str">
        <f t="shared" si="584"/>
        <v>Successful</v>
      </c>
      <c r="P2419" s="10" t="str">
        <f t="shared" si="585"/>
        <v>On Time</v>
      </c>
      <c r="Q2419" s="9">
        <f t="shared" si="586"/>
        <v>1</v>
      </c>
      <c r="R2419" s="9">
        <f t="shared" si="587"/>
        <v>1</v>
      </c>
      <c r="S2419" s="9">
        <f t="shared" si="588"/>
        <v>0</v>
      </c>
      <c r="T2419" s="9" t="str">
        <f t="shared" si="589"/>
        <v>March</v>
      </c>
      <c r="U2419" s="40">
        <f t="shared" si="590"/>
        <v>0</v>
      </c>
      <c r="V2419" s="40" t="str">
        <f t="shared" si="591"/>
        <v>Normal</v>
      </c>
      <c r="W2419" s="40">
        <f t="shared" si="592"/>
        <v>0</v>
      </c>
      <c r="X2419" s="40">
        <f t="shared" si="593"/>
        <v>0</v>
      </c>
      <c r="Y2419" s="40">
        <f t="shared" si="594"/>
        <v>0</v>
      </c>
      <c r="Z2419" s="40">
        <f t="shared" si="595"/>
        <v>0</v>
      </c>
      <c r="AA2419" s="40">
        <f t="shared" si="596"/>
        <v>1</v>
      </c>
      <c r="AB2419" s="40">
        <f t="shared" si="597"/>
        <v>0</v>
      </c>
      <c r="AC2419" s="41" t="s">
        <v>131</v>
      </c>
      <c r="AD2419" s="41" t="s">
        <v>280</v>
      </c>
      <c r="AE2419" s="41" t="s">
        <v>427</v>
      </c>
      <c r="AF2419" s="41" t="s">
        <v>216</v>
      </c>
      <c r="AG2419" s="41" t="s">
        <v>56</v>
      </c>
      <c r="AH2419" s="41" t="s">
        <v>56</v>
      </c>
      <c r="AI2419" s="41" t="s">
        <v>56</v>
      </c>
      <c r="AJ2419" s="41" t="s">
        <v>160</v>
      </c>
      <c r="AK2419" s="41" t="s">
        <v>56</v>
      </c>
    </row>
    <row r="2420" spans="1:37" s="41" customFormat="1" ht="15.75" hidden="1" thickBot="1" x14ac:dyDescent="0.3">
      <c r="A2420" s="11" t="s">
        <v>53</v>
      </c>
      <c r="B2420" s="12" t="s">
        <v>8</v>
      </c>
      <c r="C2420" s="13" t="s">
        <v>46</v>
      </c>
      <c r="D2420" s="14" t="s">
        <v>47</v>
      </c>
      <c r="E2420" s="13" t="s">
        <v>4838</v>
      </c>
      <c r="F2420" s="4" t="s">
        <v>103</v>
      </c>
      <c r="G2420" s="4" t="s">
        <v>4948</v>
      </c>
      <c r="H2420" s="15">
        <v>43187.75</v>
      </c>
      <c r="I2420" s="15">
        <v>43187.916666666664</v>
      </c>
      <c r="J2420" s="131" t="s">
        <v>5741</v>
      </c>
      <c r="K2420" s="45" t="s">
        <v>9</v>
      </c>
      <c r="L2420" s="47" t="s">
        <v>7</v>
      </c>
      <c r="M2420" s="47" t="s">
        <v>56</v>
      </c>
      <c r="N2420" s="9" t="str">
        <f t="shared" si="583"/>
        <v>Minor</v>
      </c>
      <c r="O2420" s="10" t="str">
        <f t="shared" si="584"/>
        <v>Successful</v>
      </c>
      <c r="P2420" s="10" t="str">
        <f t="shared" si="585"/>
        <v>On Time</v>
      </c>
      <c r="Q2420" s="9">
        <f t="shared" si="586"/>
        <v>1</v>
      </c>
      <c r="R2420" s="9">
        <f t="shared" si="587"/>
        <v>1</v>
      </c>
      <c r="S2420" s="9">
        <f t="shared" si="588"/>
        <v>0</v>
      </c>
      <c r="T2420" s="9" t="str">
        <f t="shared" si="589"/>
        <v>March</v>
      </c>
      <c r="U2420" s="40">
        <f t="shared" si="590"/>
        <v>0</v>
      </c>
      <c r="V2420" s="40" t="str">
        <f t="shared" si="591"/>
        <v>Normal</v>
      </c>
      <c r="W2420" s="40">
        <f t="shared" si="592"/>
        <v>0</v>
      </c>
      <c r="X2420" s="40">
        <f t="shared" si="593"/>
        <v>0</v>
      </c>
      <c r="Y2420" s="40">
        <f t="shared" si="594"/>
        <v>0</v>
      </c>
      <c r="Z2420" s="40">
        <f t="shared" si="595"/>
        <v>0</v>
      </c>
      <c r="AA2420" s="40">
        <f t="shared" si="596"/>
        <v>1</v>
      </c>
      <c r="AB2420" s="40">
        <f t="shared" si="597"/>
        <v>0</v>
      </c>
      <c r="AC2420" s="41" t="s">
        <v>131</v>
      </c>
      <c r="AD2420" s="41" t="s">
        <v>280</v>
      </c>
      <c r="AE2420" s="41" t="s">
        <v>147</v>
      </c>
      <c r="AF2420" s="41" t="s">
        <v>8</v>
      </c>
      <c r="AG2420" s="41" t="s">
        <v>56</v>
      </c>
      <c r="AH2420" s="41" t="s">
        <v>56</v>
      </c>
      <c r="AI2420" s="41" t="s">
        <v>56</v>
      </c>
      <c r="AJ2420" s="41" t="s">
        <v>160</v>
      </c>
      <c r="AK2420" s="41" t="s">
        <v>56</v>
      </c>
    </row>
    <row r="2421" spans="1:37" s="41" customFormat="1" ht="15.75" hidden="1" thickBot="1" x14ac:dyDescent="0.3">
      <c r="A2421" s="11" t="s">
        <v>53</v>
      </c>
      <c r="B2421" s="12" t="s">
        <v>8</v>
      </c>
      <c r="C2421" s="13" t="s">
        <v>46</v>
      </c>
      <c r="D2421" s="14" t="s">
        <v>47</v>
      </c>
      <c r="E2421" s="13" t="s">
        <v>4839</v>
      </c>
      <c r="F2421" s="4" t="s">
        <v>103</v>
      </c>
      <c r="G2421" s="4" t="s">
        <v>732</v>
      </c>
      <c r="H2421" s="15">
        <v>43188.25</v>
      </c>
      <c r="I2421" s="15">
        <v>43190.958333333336</v>
      </c>
      <c r="J2421" s="131" t="s">
        <v>5742</v>
      </c>
      <c r="K2421" s="45" t="s">
        <v>9</v>
      </c>
      <c r="L2421" s="47" t="s">
        <v>7</v>
      </c>
      <c r="M2421" s="47" t="s">
        <v>56</v>
      </c>
      <c r="N2421" s="9" t="str">
        <f t="shared" si="583"/>
        <v>Minor</v>
      </c>
      <c r="O2421" s="10" t="str">
        <f t="shared" si="584"/>
        <v>Successful</v>
      </c>
      <c r="P2421" s="10" t="str">
        <f t="shared" si="585"/>
        <v>On Time</v>
      </c>
      <c r="Q2421" s="9">
        <f t="shared" si="586"/>
        <v>1</v>
      </c>
      <c r="R2421" s="9">
        <f t="shared" si="587"/>
        <v>1</v>
      </c>
      <c r="S2421" s="9">
        <f t="shared" si="588"/>
        <v>0</v>
      </c>
      <c r="T2421" s="9" t="str">
        <f t="shared" si="589"/>
        <v>March</v>
      </c>
      <c r="U2421" s="40">
        <f t="shared" si="590"/>
        <v>0</v>
      </c>
      <c r="V2421" s="40" t="str">
        <f t="shared" si="591"/>
        <v>Normal</v>
      </c>
      <c r="W2421" s="40">
        <f t="shared" si="592"/>
        <v>0</v>
      </c>
      <c r="X2421" s="40">
        <f t="shared" si="593"/>
        <v>0</v>
      </c>
      <c r="Y2421" s="40">
        <f t="shared" si="594"/>
        <v>0</v>
      </c>
      <c r="Z2421" s="40">
        <f t="shared" si="595"/>
        <v>0</v>
      </c>
      <c r="AA2421" s="40">
        <f t="shared" si="596"/>
        <v>1</v>
      </c>
      <c r="AB2421" s="40">
        <f t="shared" si="597"/>
        <v>0</v>
      </c>
      <c r="AC2421" s="41" t="s">
        <v>131</v>
      </c>
      <c r="AD2421" s="41" t="s">
        <v>280</v>
      </c>
      <c r="AE2421" s="41" t="s">
        <v>147</v>
      </c>
      <c r="AF2421" s="41" t="s">
        <v>8</v>
      </c>
      <c r="AG2421" s="41" t="s">
        <v>56</v>
      </c>
      <c r="AH2421" s="41" t="s">
        <v>56</v>
      </c>
      <c r="AI2421" s="41" t="s">
        <v>56</v>
      </c>
      <c r="AJ2421" s="41" t="s">
        <v>160</v>
      </c>
      <c r="AK2421" s="41" t="s">
        <v>56</v>
      </c>
    </row>
    <row r="2422" spans="1:37" s="41" customFormat="1" ht="15.75" hidden="1" thickBot="1" x14ac:dyDescent="0.3">
      <c r="A2422" s="11" t="s">
        <v>53</v>
      </c>
      <c r="B2422" s="12" t="s">
        <v>8</v>
      </c>
      <c r="C2422" s="13" t="s">
        <v>46</v>
      </c>
      <c r="D2422" s="14" t="s">
        <v>47</v>
      </c>
      <c r="E2422" s="13" t="s">
        <v>4840</v>
      </c>
      <c r="F2422" s="4" t="s">
        <v>109</v>
      </c>
      <c r="G2422" s="4" t="s">
        <v>563</v>
      </c>
      <c r="H2422" s="15">
        <v>43188.375</v>
      </c>
      <c r="I2422" s="15">
        <v>43189.833333333336</v>
      </c>
      <c r="J2422" s="131" t="s">
        <v>5743</v>
      </c>
      <c r="K2422" s="45" t="s">
        <v>9</v>
      </c>
      <c r="L2422" s="47" t="s">
        <v>7</v>
      </c>
      <c r="M2422" s="47" t="s">
        <v>56</v>
      </c>
      <c r="N2422" s="9" t="str">
        <f t="shared" si="583"/>
        <v>Minor</v>
      </c>
      <c r="O2422" s="10" t="str">
        <f t="shared" si="584"/>
        <v>Successful</v>
      </c>
      <c r="P2422" s="10" t="str">
        <f t="shared" si="585"/>
        <v>On Time</v>
      </c>
      <c r="Q2422" s="9">
        <f t="shared" si="586"/>
        <v>1</v>
      </c>
      <c r="R2422" s="9">
        <f t="shared" si="587"/>
        <v>1</v>
      </c>
      <c r="S2422" s="9">
        <f t="shared" si="588"/>
        <v>0</v>
      </c>
      <c r="T2422" s="9" t="str">
        <f t="shared" si="589"/>
        <v>March</v>
      </c>
      <c r="U2422" s="40">
        <f t="shared" si="590"/>
        <v>0</v>
      </c>
      <c r="V2422" s="40" t="str">
        <f t="shared" si="591"/>
        <v>Normal</v>
      </c>
      <c r="W2422" s="40">
        <f t="shared" si="592"/>
        <v>0</v>
      </c>
      <c r="X2422" s="40">
        <f t="shared" si="593"/>
        <v>0</v>
      </c>
      <c r="Y2422" s="40">
        <f t="shared" si="594"/>
        <v>0</v>
      </c>
      <c r="Z2422" s="40">
        <f t="shared" si="595"/>
        <v>0</v>
      </c>
      <c r="AA2422" s="40">
        <f t="shared" si="596"/>
        <v>1</v>
      </c>
      <c r="AB2422" s="40">
        <f t="shared" si="597"/>
        <v>0</v>
      </c>
      <c r="AC2422" s="41" t="s">
        <v>131</v>
      </c>
      <c r="AD2422" s="41" t="s">
        <v>5894</v>
      </c>
      <c r="AE2422" s="41" t="s">
        <v>259</v>
      </c>
      <c r="AF2422" s="41" t="s">
        <v>8</v>
      </c>
      <c r="AG2422" s="41" t="s">
        <v>56</v>
      </c>
      <c r="AH2422" s="41" t="s">
        <v>56</v>
      </c>
      <c r="AI2422" s="41" t="s">
        <v>56</v>
      </c>
      <c r="AJ2422" s="41" t="s">
        <v>160</v>
      </c>
      <c r="AK2422" s="41" t="s">
        <v>56</v>
      </c>
    </row>
    <row r="2423" spans="1:37" s="41" customFormat="1" ht="15.75" hidden="1" thickBot="1" x14ac:dyDescent="0.3">
      <c r="A2423" s="11" t="s">
        <v>51</v>
      </c>
      <c r="B2423" s="12" t="s">
        <v>216</v>
      </c>
      <c r="C2423" s="13" t="s">
        <v>52</v>
      </c>
      <c r="D2423" s="14" t="s">
        <v>47</v>
      </c>
      <c r="E2423" s="13" t="s">
        <v>4841</v>
      </c>
      <c r="F2423" s="4" t="s">
        <v>189</v>
      </c>
      <c r="G2423" s="4" t="s">
        <v>4989</v>
      </c>
      <c r="H2423" s="15">
        <v>43171.375</v>
      </c>
      <c r="I2423" s="15">
        <v>43187.625</v>
      </c>
      <c r="J2423" s="131" t="s">
        <v>5744</v>
      </c>
      <c r="K2423" s="45" t="s">
        <v>9</v>
      </c>
      <c r="L2423" s="47" t="s">
        <v>7</v>
      </c>
      <c r="M2423" s="47" t="s">
        <v>56</v>
      </c>
      <c r="N2423" s="9" t="str">
        <f t="shared" si="583"/>
        <v>Standard</v>
      </c>
      <c r="O2423" s="10" t="str">
        <f t="shared" si="584"/>
        <v>Successful</v>
      </c>
      <c r="P2423" s="10" t="str">
        <f t="shared" si="585"/>
        <v>On Time</v>
      </c>
      <c r="Q2423" s="9">
        <f t="shared" si="586"/>
        <v>1</v>
      </c>
      <c r="R2423" s="9">
        <f t="shared" si="587"/>
        <v>1</v>
      </c>
      <c r="S2423" s="9">
        <f t="shared" si="588"/>
        <v>0</v>
      </c>
      <c r="T2423" s="9" t="str">
        <f t="shared" si="589"/>
        <v>March</v>
      </c>
      <c r="U2423" s="40">
        <f t="shared" si="590"/>
        <v>0</v>
      </c>
      <c r="V2423" s="40" t="str">
        <f t="shared" si="591"/>
        <v>Normal</v>
      </c>
      <c r="W2423" s="40">
        <f t="shared" si="592"/>
        <v>0</v>
      </c>
      <c r="X2423" s="40">
        <f t="shared" si="593"/>
        <v>0</v>
      </c>
      <c r="Y2423" s="40">
        <f t="shared" si="594"/>
        <v>0</v>
      </c>
      <c r="Z2423" s="40">
        <f t="shared" si="595"/>
        <v>0</v>
      </c>
      <c r="AA2423" s="40">
        <f t="shared" si="596"/>
        <v>1</v>
      </c>
      <c r="AB2423" s="40">
        <f t="shared" si="597"/>
        <v>0</v>
      </c>
      <c r="AC2423" s="41" t="s">
        <v>133</v>
      </c>
      <c r="AD2423" s="41" t="s">
        <v>280</v>
      </c>
      <c r="AE2423" s="41" t="s">
        <v>323</v>
      </c>
      <c r="AF2423" s="41" t="s">
        <v>216</v>
      </c>
      <c r="AG2423" s="41" t="s">
        <v>56</v>
      </c>
      <c r="AH2423" s="41" t="s">
        <v>56</v>
      </c>
      <c r="AI2423" s="41" t="s">
        <v>56</v>
      </c>
      <c r="AJ2423" s="41" t="s">
        <v>160</v>
      </c>
      <c r="AK2423" s="41" t="s">
        <v>56</v>
      </c>
    </row>
    <row r="2424" spans="1:37" s="41" customFormat="1" ht="15.75" hidden="1" thickBot="1" x14ac:dyDescent="0.3">
      <c r="A2424" s="11" t="s">
        <v>51</v>
      </c>
      <c r="B2424" s="12" t="s">
        <v>216</v>
      </c>
      <c r="C2424" s="13" t="s">
        <v>46</v>
      </c>
      <c r="D2424" s="14" t="s">
        <v>47</v>
      </c>
      <c r="E2424" s="13" t="s">
        <v>4842</v>
      </c>
      <c r="F2424" s="4" t="s">
        <v>150</v>
      </c>
      <c r="G2424" s="4" t="s">
        <v>3145</v>
      </c>
      <c r="H2424" s="15">
        <v>43171.5</v>
      </c>
      <c r="I2424" s="15">
        <v>43182.833333333336</v>
      </c>
      <c r="J2424" s="131" t="s">
        <v>5745</v>
      </c>
      <c r="K2424" s="45" t="s">
        <v>9</v>
      </c>
      <c r="L2424" s="47" t="s">
        <v>7</v>
      </c>
      <c r="M2424" s="47" t="s">
        <v>56</v>
      </c>
      <c r="N2424" s="9" t="str">
        <f t="shared" si="583"/>
        <v>Minor</v>
      </c>
      <c r="O2424" s="10" t="str">
        <f t="shared" si="584"/>
        <v>Successful</v>
      </c>
      <c r="P2424" s="10" t="str">
        <f t="shared" si="585"/>
        <v>On Time</v>
      </c>
      <c r="Q2424" s="9">
        <f t="shared" si="586"/>
        <v>1</v>
      </c>
      <c r="R2424" s="9">
        <f t="shared" si="587"/>
        <v>1</v>
      </c>
      <c r="S2424" s="9">
        <f t="shared" si="588"/>
        <v>0</v>
      </c>
      <c r="T2424" s="9" t="str">
        <f t="shared" si="589"/>
        <v>March</v>
      </c>
      <c r="U2424" s="40">
        <f t="shared" si="590"/>
        <v>0</v>
      </c>
      <c r="V2424" s="40" t="str">
        <f t="shared" si="591"/>
        <v>Normal</v>
      </c>
      <c r="W2424" s="40">
        <f t="shared" si="592"/>
        <v>0</v>
      </c>
      <c r="X2424" s="40">
        <f t="shared" si="593"/>
        <v>0</v>
      </c>
      <c r="Y2424" s="40">
        <f t="shared" si="594"/>
        <v>0</v>
      </c>
      <c r="Z2424" s="40">
        <f t="shared" si="595"/>
        <v>0</v>
      </c>
      <c r="AA2424" s="40">
        <f t="shared" si="596"/>
        <v>1</v>
      </c>
      <c r="AB2424" s="40">
        <f t="shared" si="597"/>
        <v>0</v>
      </c>
      <c r="AC2424" s="41" t="s">
        <v>133</v>
      </c>
      <c r="AD2424" s="41" t="s">
        <v>280</v>
      </c>
      <c r="AE2424" s="41" t="s">
        <v>258</v>
      </c>
      <c r="AF2424" s="41" t="s">
        <v>216</v>
      </c>
      <c r="AG2424" s="41" t="s">
        <v>56</v>
      </c>
      <c r="AH2424" s="41" t="s">
        <v>56</v>
      </c>
      <c r="AI2424" s="41" t="s">
        <v>56</v>
      </c>
      <c r="AJ2424" s="41" t="s">
        <v>160</v>
      </c>
      <c r="AK2424" s="41" t="s">
        <v>56</v>
      </c>
    </row>
    <row r="2425" spans="1:37" s="41" customFormat="1" ht="15.75" hidden="1" thickBot="1" x14ac:dyDescent="0.3">
      <c r="A2425" s="11" t="s">
        <v>51</v>
      </c>
      <c r="B2425" s="12" t="s">
        <v>8</v>
      </c>
      <c r="C2425" s="13" t="s">
        <v>46</v>
      </c>
      <c r="D2425" s="14" t="s">
        <v>47</v>
      </c>
      <c r="E2425" s="13" t="s">
        <v>4843</v>
      </c>
      <c r="F2425" s="4" t="s">
        <v>155</v>
      </c>
      <c r="G2425" s="4" t="s">
        <v>3150</v>
      </c>
      <c r="H2425" s="15">
        <v>43180.75</v>
      </c>
      <c r="I2425" s="15">
        <v>43180.833333333336</v>
      </c>
      <c r="J2425" s="131" t="s">
        <v>712</v>
      </c>
      <c r="K2425" s="45" t="s">
        <v>9</v>
      </c>
      <c r="L2425" s="47" t="s">
        <v>7</v>
      </c>
      <c r="M2425" s="47" t="s">
        <v>56</v>
      </c>
      <c r="N2425" s="9" t="str">
        <f t="shared" si="583"/>
        <v>Minor</v>
      </c>
      <c r="O2425" s="10" t="str">
        <f t="shared" si="584"/>
        <v>Successful</v>
      </c>
      <c r="P2425" s="10" t="str">
        <f t="shared" si="585"/>
        <v>On Time</v>
      </c>
      <c r="Q2425" s="9">
        <f t="shared" si="586"/>
        <v>1</v>
      </c>
      <c r="R2425" s="9">
        <f t="shared" si="587"/>
        <v>1</v>
      </c>
      <c r="S2425" s="9">
        <f t="shared" si="588"/>
        <v>0</v>
      </c>
      <c r="T2425" s="9" t="str">
        <f t="shared" si="589"/>
        <v>March</v>
      </c>
      <c r="U2425" s="40">
        <f t="shared" si="590"/>
        <v>0</v>
      </c>
      <c r="V2425" s="40" t="str">
        <f t="shared" si="591"/>
        <v>Normal</v>
      </c>
      <c r="W2425" s="40">
        <f t="shared" si="592"/>
        <v>0</v>
      </c>
      <c r="X2425" s="40">
        <f t="shared" si="593"/>
        <v>0</v>
      </c>
      <c r="Y2425" s="40">
        <f t="shared" si="594"/>
        <v>0</v>
      </c>
      <c r="Z2425" s="40">
        <f t="shared" si="595"/>
        <v>0</v>
      </c>
      <c r="AA2425" s="40">
        <f t="shared" si="596"/>
        <v>1</v>
      </c>
      <c r="AB2425" s="40">
        <f t="shared" si="597"/>
        <v>0</v>
      </c>
      <c r="AC2425" s="41" t="s">
        <v>133</v>
      </c>
      <c r="AD2425" s="41" t="s">
        <v>280</v>
      </c>
      <c r="AE2425" s="41" t="s">
        <v>259</v>
      </c>
      <c r="AF2425" s="41" t="s">
        <v>8</v>
      </c>
      <c r="AG2425" s="41" t="s">
        <v>56</v>
      </c>
      <c r="AH2425" s="41" t="s">
        <v>56</v>
      </c>
      <c r="AI2425" s="41" t="s">
        <v>56</v>
      </c>
      <c r="AJ2425" s="41" t="s">
        <v>160</v>
      </c>
      <c r="AK2425" s="41" t="s">
        <v>56</v>
      </c>
    </row>
    <row r="2426" spans="1:37" s="41" customFormat="1" ht="15.75" hidden="1" thickBot="1" x14ac:dyDescent="0.3">
      <c r="A2426" s="11" t="s">
        <v>51</v>
      </c>
      <c r="B2426" s="12" t="s">
        <v>8</v>
      </c>
      <c r="C2426" s="13" t="s">
        <v>52</v>
      </c>
      <c r="D2426" s="14" t="s">
        <v>47</v>
      </c>
      <c r="E2426" s="13" t="s">
        <v>4844</v>
      </c>
      <c r="F2426" s="4" t="s">
        <v>327</v>
      </c>
      <c r="G2426" s="4" t="s">
        <v>3130</v>
      </c>
      <c r="H2426" s="15">
        <v>43181.75</v>
      </c>
      <c r="I2426" s="15">
        <v>43181.9375</v>
      </c>
      <c r="J2426" s="131" t="s">
        <v>712</v>
      </c>
      <c r="K2426" s="45" t="s">
        <v>9</v>
      </c>
      <c r="L2426" s="47" t="s">
        <v>7</v>
      </c>
      <c r="M2426" s="47" t="s">
        <v>56</v>
      </c>
      <c r="N2426" s="9" t="str">
        <f t="shared" si="583"/>
        <v>Standard</v>
      </c>
      <c r="O2426" s="10" t="str">
        <f t="shared" si="584"/>
        <v>Successful</v>
      </c>
      <c r="P2426" s="10" t="str">
        <f t="shared" si="585"/>
        <v>On Time</v>
      </c>
      <c r="Q2426" s="9">
        <f t="shared" si="586"/>
        <v>1</v>
      </c>
      <c r="R2426" s="9">
        <f t="shared" si="587"/>
        <v>1</v>
      </c>
      <c r="S2426" s="9">
        <f t="shared" si="588"/>
        <v>0</v>
      </c>
      <c r="T2426" s="9" t="str">
        <f t="shared" si="589"/>
        <v>March</v>
      </c>
      <c r="U2426" s="40">
        <f t="shared" si="590"/>
        <v>0</v>
      </c>
      <c r="V2426" s="40" t="str">
        <f t="shared" si="591"/>
        <v>Normal</v>
      </c>
      <c r="W2426" s="40">
        <f t="shared" si="592"/>
        <v>0</v>
      </c>
      <c r="X2426" s="40">
        <f t="shared" si="593"/>
        <v>0</v>
      </c>
      <c r="Y2426" s="40">
        <f t="shared" si="594"/>
        <v>0</v>
      </c>
      <c r="Z2426" s="40">
        <f t="shared" si="595"/>
        <v>0</v>
      </c>
      <c r="AA2426" s="40">
        <f t="shared" si="596"/>
        <v>1</v>
      </c>
      <c r="AB2426" s="40">
        <f t="shared" si="597"/>
        <v>0</v>
      </c>
      <c r="AC2426" s="41" t="s">
        <v>133</v>
      </c>
      <c r="AD2426" s="41" t="s">
        <v>280</v>
      </c>
      <c r="AE2426" s="41" t="s">
        <v>754</v>
      </c>
      <c r="AF2426" s="41" t="s">
        <v>8</v>
      </c>
      <c r="AG2426" s="41" t="s">
        <v>56</v>
      </c>
      <c r="AH2426" s="41" t="s">
        <v>56</v>
      </c>
      <c r="AI2426" s="41" t="s">
        <v>56</v>
      </c>
      <c r="AJ2426" s="41" t="s">
        <v>160</v>
      </c>
      <c r="AK2426" s="41" t="s">
        <v>56</v>
      </c>
    </row>
    <row r="2427" spans="1:37" s="41" customFormat="1" ht="15.75" hidden="1" thickBot="1" x14ac:dyDescent="0.3">
      <c r="A2427" s="11" t="s">
        <v>51</v>
      </c>
      <c r="B2427" s="12" t="s">
        <v>8</v>
      </c>
      <c r="C2427" s="13" t="s">
        <v>52</v>
      </c>
      <c r="D2427" s="14" t="s">
        <v>47</v>
      </c>
      <c r="E2427" s="13" t="s">
        <v>4845</v>
      </c>
      <c r="F2427" s="4" t="s">
        <v>155</v>
      </c>
      <c r="G2427" s="4" t="s">
        <v>3150</v>
      </c>
      <c r="H2427" s="15">
        <v>43181.833333333336</v>
      </c>
      <c r="I2427" s="15">
        <v>43181.875</v>
      </c>
      <c r="J2427" s="131" t="s">
        <v>5746</v>
      </c>
      <c r="K2427" s="45" t="s">
        <v>9</v>
      </c>
      <c r="L2427" s="47" t="s">
        <v>7</v>
      </c>
      <c r="M2427" s="47" t="s">
        <v>56</v>
      </c>
      <c r="N2427" s="9" t="str">
        <f t="shared" si="583"/>
        <v>Standard</v>
      </c>
      <c r="O2427" s="10" t="str">
        <f t="shared" si="584"/>
        <v>Successful</v>
      </c>
      <c r="P2427" s="10" t="str">
        <f t="shared" si="585"/>
        <v>On Time</v>
      </c>
      <c r="Q2427" s="9">
        <f t="shared" si="586"/>
        <v>1</v>
      </c>
      <c r="R2427" s="9">
        <f t="shared" si="587"/>
        <v>1</v>
      </c>
      <c r="S2427" s="9">
        <f t="shared" si="588"/>
        <v>0</v>
      </c>
      <c r="T2427" s="9" t="str">
        <f t="shared" si="589"/>
        <v>March</v>
      </c>
      <c r="U2427" s="40">
        <f t="shared" si="590"/>
        <v>0</v>
      </c>
      <c r="V2427" s="40" t="str">
        <f t="shared" si="591"/>
        <v>Normal</v>
      </c>
      <c r="W2427" s="40">
        <f t="shared" si="592"/>
        <v>0</v>
      </c>
      <c r="X2427" s="40">
        <f t="shared" si="593"/>
        <v>0</v>
      </c>
      <c r="Y2427" s="40">
        <f t="shared" si="594"/>
        <v>0</v>
      </c>
      <c r="Z2427" s="40">
        <f t="shared" si="595"/>
        <v>0</v>
      </c>
      <c r="AA2427" s="40">
        <f t="shared" si="596"/>
        <v>1</v>
      </c>
      <c r="AB2427" s="40">
        <f t="shared" si="597"/>
        <v>0</v>
      </c>
      <c r="AC2427" s="41" t="s">
        <v>133</v>
      </c>
      <c r="AD2427" s="41" t="s">
        <v>280</v>
      </c>
      <c r="AE2427" s="41" t="s">
        <v>259</v>
      </c>
      <c r="AF2427" s="41" t="s">
        <v>8</v>
      </c>
      <c r="AG2427" s="41" t="s">
        <v>56</v>
      </c>
      <c r="AH2427" s="41" t="s">
        <v>56</v>
      </c>
      <c r="AI2427" s="41" t="s">
        <v>56</v>
      </c>
      <c r="AJ2427" s="41" t="s">
        <v>160</v>
      </c>
      <c r="AK2427" s="41" t="s">
        <v>56</v>
      </c>
    </row>
    <row r="2428" spans="1:37" s="41" customFormat="1" ht="15.75" hidden="1" thickBot="1" x14ac:dyDescent="0.3">
      <c r="A2428" s="11" t="s">
        <v>51</v>
      </c>
      <c r="B2428" s="12" t="s">
        <v>216</v>
      </c>
      <c r="C2428" s="13" t="s">
        <v>46</v>
      </c>
      <c r="D2428" s="14" t="s">
        <v>47</v>
      </c>
      <c r="E2428" s="13" t="s">
        <v>4846</v>
      </c>
      <c r="F2428" s="4" t="s">
        <v>150</v>
      </c>
      <c r="G2428" s="4" t="s">
        <v>726</v>
      </c>
      <c r="H2428" s="15">
        <v>43181.916666666664</v>
      </c>
      <c r="I2428" s="15">
        <v>43182.75</v>
      </c>
      <c r="J2428" s="131" t="s">
        <v>5747</v>
      </c>
      <c r="K2428" s="45" t="s">
        <v>9</v>
      </c>
      <c r="L2428" s="47" t="s">
        <v>7</v>
      </c>
      <c r="M2428" s="47" t="s">
        <v>56</v>
      </c>
      <c r="N2428" s="9" t="str">
        <f t="shared" si="583"/>
        <v>Minor</v>
      </c>
      <c r="O2428" s="10" t="str">
        <f t="shared" si="584"/>
        <v>Successful</v>
      </c>
      <c r="P2428" s="10" t="str">
        <f t="shared" si="585"/>
        <v>On Time</v>
      </c>
      <c r="Q2428" s="9">
        <f t="shared" si="586"/>
        <v>1</v>
      </c>
      <c r="R2428" s="9">
        <f t="shared" si="587"/>
        <v>1</v>
      </c>
      <c r="S2428" s="9">
        <f t="shared" si="588"/>
        <v>0</v>
      </c>
      <c r="T2428" s="9" t="str">
        <f t="shared" si="589"/>
        <v>March</v>
      </c>
      <c r="U2428" s="40">
        <f t="shared" si="590"/>
        <v>0</v>
      </c>
      <c r="V2428" s="40" t="str">
        <f t="shared" si="591"/>
        <v>Normal</v>
      </c>
      <c r="W2428" s="40">
        <f t="shared" si="592"/>
        <v>0</v>
      </c>
      <c r="X2428" s="40">
        <f t="shared" si="593"/>
        <v>0</v>
      </c>
      <c r="Y2428" s="40">
        <f t="shared" si="594"/>
        <v>0</v>
      </c>
      <c r="Z2428" s="40">
        <f t="shared" si="595"/>
        <v>0</v>
      </c>
      <c r="AA2428" s="40">
        <f t="shared" si="596"/>
        <v>1</v>
      </c>
      <c r="AB2428" s="40">
        <f t="shared" si="597"/>
        <v>0</v>
      </c>
      <c r="AC2428" s="41" t="s">
        <v>133</v>
      </c>
      <c r="AD2428" s="41" t="s">
        <v>280</v>
      </c>
      <c r="AE2428" s="41" t="s">
        <v>258</v>
      </c>
      <c r="AF2428" s="41" t="s">
        <v>216</v>
      </c>
      <c r="AG2428" s="41" t="s">
        <v>56</v>
      </c>
      <c r="AH2428" s="41" t="s">
        <v>56</v>
      </c>
      <c r="AI2428" s="41" t="s">
        <v>56</v>
      </c>
      <c r="AJ2428" s="41" t="s">
        <v>160</v>
      </c>
      <c r="AK2428" s="41" t="s">
        <v>56</v>
      </c>
    </row>
    <row r="2429" spans="1:37" s="41" customFormat="1" ht="15.75" hidden="1" thickBot="1" x14ac:dyDescent="0.3">
      <c r="A2429" s="11" t="s">
        <v>51</v>
      </c>
      <c r="B2429" s="12" t="s">
        <v>216</v>
      </c>
      <c r="C2429" s="13" t="s">
        <v>46</v>
      </c>
      <c r="D2429" s="14" t="s">
        <v>47</v>
      </c>
      <c r="E2429" s="13" t="s">
        <v>4847</v>
      </c>
      <c r="F2429" s="4" t="s">
        <v>150</v>
      </c>
      <c r="G2429" s="4" t="s">
        <v>731</v>
      </c>
      <c r="H2429" s="15">
        <v>43181.916666666664</v>
      </c>
      <c r="I2429" s="15">
        <v>43182.083333333336</v>
      </c>
      <c r="J2429" s="131" t="s">
        <v>5748</v>
      </c>
      <c r="K2429" s="45" t="s">
        <v>9</v>
      </c>
      <c r="L2429" s="47" t="s">
        <v>7</v>
      </c>
      <c r="M2429" s="47" t="s">
        <v>56</v>
      </c>
      <c r="N2429" s="9" t="str">
        <f t="shared" si="583"/>
        <v>Minor</v>
      </c>
      <c r="O2429" s="10" t="str">
        <f t="shared" si="584"/>
        <v>Successful</v>
      </c>
      <c r="P2429" s="10" t="str">
        <f t="shared" si="585"/>
        <v>On Time</v>
      </c>
      <c r="Q2429" s="9">
        <f t="shared" si="586"/>
        <v>1</v>
      </c>
      <c r="R2429" s="9">
        <f t="shared" si="587"/>
        <v>1</v>
      </c>
      <c r="S2429" s="9">
        <f t="shared" si="588"/>
        <v>0</v>
      </c>
      <c r="T2429" s="9" t="str">
        <f t="shared" si="589"/>
        <v>March</v>
      </c>
      <c r="U2429" s="40">
        <f t="shared" si="590"/>
        <v>0</v>
      </c>
      <c r="V2429" s="40" t="str">
        <f t="shared" si="591"/>
        <v>Normal</v>
      </c>
      <c r="W2429" s="40">
        <f t="shared" si="592"/>
        <v>0</v>
      </c>
      <c r="X2429" s="40">
        <f t="shared" si="593"/>
        <v>0</v>
      </c>
      <c r="Y2429" s="40">
        <f t="shared" si="594"/>
        <v>0</v>
      </c>
      <c r="Z2429" s="40">
        <f t="shared" si="595"/>
        <v>0</v>
      </c>
      <c r="AA2429" s="40">
        <f t="shared" si="596"/>
        <v>1</v>
      </c>
      <c r="AB2429" s="40">
        <f t="shared" si="597"/>
        <v>0</v>
      </c>
      <c r="AC2429" s="41" t="s">
        <v>133</v>
      </c>
      <c r="AD2429" s="41" t="s">
        <v>280</v>
      </c>
      <c r="AE2429" s="41" t="s">
        <v>258</v>
      </c>
      <c r="AF2429" s="41" t="s">
        <v>216</v>
      </c>
      <c r="AG2429" s="41" t="s">
        <v>56</v>
      </c>
      <c r="AH2429" s="41" t="s">
        <v>56</v>
      </c>
      <c r="AI2429" s="41" t="s">
        <v>56</v>
      </c>
      <c r="AJ2429" s="41" t="s">
        <v>160</v>
      </c>
      <c r="AK2429" s="41" t="s">
        <v>56</v>
      </c>
    </row>
    <row r="2430" spans="1:37" s="41" customFormat="1" ht="15.75" hidden="1" thickBot="1" x14ac:dyDescent="0.3">
      <c r="A2430" s="11" t="s">
        <v>51</v>
      </c>
      <c r="B2430" s="12" t="s">
        <v>216</v>
      </c>
      <c r="C2430" s="13" t="s">
        <v>46</v>
      </c>
      <c r="D2430" s="14" t="s">
        <v>47</v>
      </c>
      <c r="E2430" s="13" t="s">
        <v>4848</v>
      </c>
      <c r="F2430" s="4" t="s">
        <v>144</v>
      </c>
      <c r="G2430" s="4" t="s">
        <v>4990</v>
      </c>
      <c r="H2430" s="15">
        <v>43182.416666666664</v>
      </c>
      <c r="I2430" s="15">
        <v>43185.75</v>
      </c>
      <c r="J2430" s="131" t="s">
        <v>5749</v>
      </c>
      <c r="K2430" s="45" t="s">
        <v>9</v>
      </c>
      <c r="L2430" s="47" t="s">
        <v>7</v>
      </c>
      <c r="M2430" s="47" t="s">
        <v>56</v>
      </c>
      <c r="N2430" s="9" t="str">
        <f t="shared" si="583"/>
        <v>Minor</v>
      </c>
      <c r="O2430" s="10" t="str">
        <f t="shared" si="584"/>
        <v>Successful</v>
      </c>
      <c r="P2430" s="10" t="str">
        <f t="shared" si="585"/>
        <v>On Time</v>
      </c>
      <c r="Q2430" s="9">
        <f t="shared" si="586"/>
        <v>1</v>
      </c>
      <c r="R2430" s="9">
        <f t="shared" si="587"/>
        <v>1</v>
      </c>
      <c r="S2430" s="9">
        <f t="shared" si="588"/>
        <v>0</v>
      </c>
      <c r="T2430" s="9" t="str">
        <f t="shared" si="589"/>
        <v>March</v>
      </c>
      <c r="U2430" s="40">
        <f t="shared" si="590"/>
        <v>0</v>
      </c>
      <c r="V2430" s="40" t="str">
        <f t="shared" si="591"/>
        <v>Normal</v>
      </c>
      <c r="W2430" s="40">
        <f t="shared" si="592"/>
        <v>0</v>
      </c>
      <c r="X2430" s="40">
        <f t="shared" si="593"/>
        <v>0</v>
      </c>
      <c r="Y2430" s="40">
        <f t="shared" si="594"/>
        <v>0</v>
      </c>
      <c r="Z2430" s="40">
        <f t="shared" si="595"/>
        <v>0</v>
      </c>
      <c r="AA2430" s="40">
        <f t="shared" si="596"/>
        <v>1</v>
      </c>
      <c r="AB2430" s="40">
        <f t="shared" si="597"/>
        <v>0</v>
      </c>
      <c r="AC2430" s="41" t="s">
        <v>133</v>
      </c>
      <c r="AD2430" s="41" t="s">
        <v>280</v>
      </c>
      <c r="AE2430" s="41" t="s">
        <v>428</v>
      </c>
      <c r="AF2430" s="41" t="s">
        <v>216</v>
      </c>
      <c r="AG2430" s="41" t="s">
        <v>56</v>
      </c>
      <c r="AH2430" s="41" t="s">
        <v>56</v>
      </c>
      <c r="AI2430" s="41" t="s">
        <v>56</v>
      </c>
      <c r="AJ2430" s="41" t="s">
        <v>160</v>
      </c>
      <c r="AK2430" s="41" t="s">
        <v>56</v>
      </c>
    </row>
    <row r="2431" spans="1:37" s="41" customFormat="1" ht="15.75" hidden="1" thickBot="1" x14ac:dyDescent="0.3">
      <c r="A2431" s="11" t="s">
        <v>51</v>
      </c>
      <c r="B2431" s="12" t="s">
        <v>216</v>
      </c>
      <c r="C2431" s="13" t="s">
        <v>46</v>
      </c>
      <c r="D2431" s="14" t="s">
        <v>47</v>
      </c>
      <c r="E2431" s="13" t="s">
        <v>4849</v>
      </c>
      <c r="F2431" s="4" t="s">
        <v>150</v>
      </c>
      <c r="G2431" s="4" t="s">
        <v>3165</v>
      </c>
      <c r="H2431" s="15">
        <v>43182.458333333336</v>
      </c>
      <c r="I2431" s="15">
        <v>43185.75</v>
      </c>
      <c r="J2431" s="131" t="s">
        <v>5179</v>
      </c>
      <c r="K2431" s="45" t="s">
        <v>9</v>
      </c>
      <c r="L2431" s="47" t="s">
        <v>7</v>
      </c>
      <c r="M2431" s="47" t="s">
        <v>56</v>
      </c>
      <c r="N2431" s="9" t="str">
        <f t="shared" si="583"/>
        <v>Minor</v>
      </c>
      <c r="O2431" s="10" t="str">
        <f t="shared" si="584"/>
        <v>Successful</v>
      </c>
      <c r="P2431" s="10" t="str">
        <f t="shared" si="585"/>
        <v>On Time</v>
      </c>
      <c r="Q2431" s="9">
        <f t="shared" si="586"/>
        <v>1</v>
      </c>
      <c r="R2431" s="9">
        <f t="shared" si="587"/>
        <v>1</v>
      </c>
      <c r="S2431" s="9">
        <f t="shared" si="588"/>
        <v>0</v>
      </c>
      <c r="T2431" s="9" t="str">
        <f t="shared" si="589"/>
        <v>March</v>
      </c>
      <c r="U2431" s="40">
        <f t="shared" si="590"/>
        <v>0</v>
      </c>
      <c r="V2431" s="40" t="str">
        <f t="shared" si="591"/>
        <v>Normal</v>
      </c>
      <c r="W2431" s="40">
        <f t="shared" si="592"/>
        <v>0</v>
      </c>
      <c r="X2431" s="40">
        <f t="shared" si="593"/>
        <v>0</v>
      </c>
      <c r="Y2431" s="40">
        <f t="shared" si="594"/>
        <v>0</v>
      </c>
      <c r="Z2431" s="40">
        <f t="shared" si="595"/>
        <v>0</v>
      </c>
      <c r="AA2431" s="40">
        <f t="shared" si="596"/>
        <v>1</v>
      </c>
      <c r="AB2431" s="40">
        <f t="shared" si="597"/>
        <v>0</v>
      </c>
      <c r="AC2431" s="41" t="s">
        <v>133</v>
      </c>
      <c r="AD2431" s="41" t="s">
        <v>280</v>
      </c>
      <c r="AE2431" s="41" t="s">
        <v>258</v>
      </c>
      <c r="AF2431" s="41" t="s">
        <v>216</v>
      </c>
      <c r="AG2431" s="41" t="s">
        <v>56</v>
      </c>
      <c r="AH2431" s="41" t="s">
        <v>56</v>
      </c>
      <c r="AI2431" s="41" t="s">
        <v>56</v>
      </c>
      <c r="AJ2431" s="41" t="s">
        <v>160</v>
      </c>
      <c r="AK2431" s="41" t="s">
        <v>56</v>
      </c>
    </row>
    <row r="2432" spans="1:37" s="41" customFormat="1" ht="15.75" hidden="1" thickBot="1" x14ac:dyDescent="0.3">
      <c r="A2432" s="11" t="s">
        <v>51</v>
      </c>
      <c r="B2432" s="12" t="s">
        <v>8</v>
      </c>
      <c r="C2432" s="13" t="s">
        <v>52</v>
      </c>
      <c r="D2432" s="14" t="s">
        <v>47</v>
      </c>
      <c r="E2432" s="13" t="s">
        <v>4850</v>
      </c>
      <c r="F2432" s="4" t="s">
        <v>155</v>
      </c>
      <c r="G2432" s="4" t="s">
        <v>3150</v>
      </c>
      <c r="H2432" s="15">
        <v>43182.75</v>
      </c>
      <c r="I2432" s="15">
        <v>43182.791666666664</v>
      </c>
      <c r="J2432" s="131" t="s">
        <v>5750</v>
      </c>
      <c r="K2432" s="45" t="s">
        <v>9</v>
      </c>
      <c r="L2432" s="47" t="s">
        <v>7</v>
      </c>
      <c r="M2432" s="47" t="s">
        <v>56</v>
      </c>
      <c r="N2432" s="9" t="str">
        <f t="shared" si="583"/>
        <v>Standard</v>
      </c>
      <c r="O2432" s="10" t="str">
        <f t="shared" si="584"/>
        <v>Successful</v>
      </c>
      <c r="P2432" s="10" t="str">
        <f t="shared" si="585"/>
        <v>On Time</v>
      </c>
      <c r="Q2432" s="9">
        <f t="shared" si="586"/>
        <v>1</v>
      </c>
      <c r="R2432" s="9">
        <f t="shared" si="587"/>
        <v>1</v>
      </c>
      <c r="S2432" s="9">
        <f t="shared" si="588"/>
        <v>0</v>
      </c>
      <c r="T2432" s="9" t="str">
        <f t="shared" si="589"/>
        <v>March</v>
      </c>
      <c r="U2432" s="40">
        <f t="shared" si="590"/>
        <v>0</v>
      </c>
      <c r="V2432" s="40" t="str">
        <f t="shared" si="591"/>
        <v>Normal</v>
      </c>
      <c r="W2432" s="40">
        <f t="shared" si="592"/>
        <v>0</v>
      </c>
      <c r="X2432" s="40">
        <f t="shared" si="593"/>
        <v>0</v>
      </c>
      <c r="Y2432" s="40">
        <f t="shared" si="594"/>
        <v>0</v>
      </c>
      <c r="Z2432" s="40">
        <f t="shared" si="595"/>
        <v>0</v>
      </c>
      <c r="AA2432" s="40">
        <f t="shared" si="596"/>
        <v>1</v>
      </c>
      <c r="AB2432" s="40">
        <f t="shared" si="597"/>
        <v>0</v>
      </c>
      <c r="AC2432" s="41" t="s">
        <v>133</v>
      </c>
      <c r="AD2432" s="41" t="s">
        <v>280</v>
      </c>
      <c r="AE2432" s="41" t="s">
        <v>259</v>
      </c>
      <c r="AF2432" s="41" t="s">
        <v>8</v>
      </c>
      <c r="AG2432" s="41" t="s">
        <v>56</v>
      </c>
      <c r="AH2432" s="41" t="s">
        <v>56</v>
      </c>
      <c r="AI2432" s="41" t="s">
        <v>56</v>
      </c>
      <c r="AJ2432" s="41" t="s">
        <v>160</v>
      </c>
      <c r="AK2432" s="41" t="s">
        <v>56</v>
      </c>
    </row>
    <row r="2433" spans="1:37" s="41" customFormat="1" ht="15.75" hidden="1" thickBot="1" x14ac:dyDescent="0.3">
      <c r="A2433" s="11" t="s">
        <v>51</v>
      </c>
      <c r="B2433" s="12" t="s">
        <v>216</v>
      </c>
      <c r="C2433" s="13" t="s">
        <v>52</v>
      </c>
      <c r="D2433" s="14" t="s">
        <v>47</v>
      </c>
      <c r="E2433" s="13" t="s">
        <v>4851</v>
      </c>
      <c r="F2433" s="4" t="s">
        <v>143</v>
      </c>
      <c r="G2433" s="4" t="s">
        <v>623</v>
      </c>
      <c r="H2433" s="15">
        <v>43183.729166666664</v>
      </c>
      <c r="I2433" s="15">
        <v>43184.666666666664</v>
      </c>
      <c r="J2433" s="131" t="s">
        <v>5751</v>
      </c>
      <c r="K2433" s="45" t="s">
        <v>9</v>
      </c>
      <c r="L2433" s="47" t="s">
        <v>7</v>
      </c>
      <c r="M2433" s="47" t="s">
        <v>56</v>
      </c>
      <c r="N2433" s="9" t="str">
        <f t="shared" si="583"/>
        <v>Standard</v>
      </c>
      <c r="O2433" s="10" t="str">
        <f t="shared" si="584"/>
        <v>Successful</v>
      </c>
      <c r="P2433" s="10" t="str">
        <f t="shared" si="585"/>
        <v>On Time</v>
      </c>
      <c r="Q2433" s="9">
        <f t="shared" si="586"/>
        <v>1</v>
      </c>
      <c r="R2433" s="9">
        <f t="shared" si="587"/>
        <v>1</v>
      </c>
      <c r="S2433" s="9">
        <f t="shared" si="588"/>
        <v>0</v>
      </c>
      <c r="T2433" s="9" t="str">
        <f t="shared" si="589"/>
        <v>March</v>
      </c>
      <c r="U2433" s="40">
        <f t="shared" si="590"/>
        <v>0</v>
      </c>
      <c r="V2433" s="40" t="str">
        <f t="shared" si="591"/>
        <v>Normal</v>
      </c>
      <c r="W2433" s="40">
        <f t="shared" si="592"/>
        <v>0</v>
      </c>
      <c r="X2433" s="40">
        <f t="shared" si="593"/>
        <v>0</v>
      </c>
      <c r="Y2433" s="40">
        <f t="shared" si="594"/>
        <v>0</v>
      </c>
      <c r="Z2433" s="40">
        <f t="shared" si="595"/>
        <v>0</v>
      </c>
      <c r="AA2433" s="40">
        <f t="shared" si="596"/>
        <v>1</v>
      </c>
      <c r="AB2433" s="40">
        <f t="shared" si="597"/>
        <v>0</v>
      </c>
      <c r="AC2433" s="41" t="s">
        <v>133</v>
      </c>
      <c r="AD2433" s="41" t="s">
        <v>280</v>
      </c>
      <c r="AE2433" s="41" t="s">
        <v>419</v>
      </c>
      <c r="AF2433" s="41" t="s">
        <v>216</v>
      </c>
      <c r="AG2433" s="41" t="s">
        <v>56</v>
      </c>
      <c r="AH2433" s="41" t="s">
        <v>56</v>
      </c>
      <c r="AI2433" s="41" t="s">
        <v>56</v>
      </c>
      <c r="AJ2433" s="41" t="s">
        <v>160</v>
      </c>
      <c r="AK2433" s="41" t="s">
        <v>56</v>
      </c>
    </row>
    <row r="2434" spans="1:37" s="41" customFormat="1" ht="15.75" hidden="1" thickBot="1" x14ac:dyDescent="0.3">
      <c r="A2434" s="11" t="s">
        <v>51</v>
      </c>
      <c r="B2434" s="12" t="s">
        <v>216</v>
      </c>
      <c r="C2434" s="13" t="s">
        <v>52</v>
      </c>
      <c r="D2434" s="14" t="s">
        <v>47</v>
      </c>
      <c r="E2434" s="13" t="s">
        <v>4852</v>
      </c>
      <c r="F2434" s="4" t="s">
        <v>143</v>
      </c>
      <c r="G2434" s="4" t="s">
        <v>584</v>
      </c>
      <c r="H2434" s="15">
        <v>43183.791666666664</v>
      </c>
      <c r="I2434" s="15">
        <v>43184.75</v>
      </c>
      <c r="J2434" s="131" t="s">
        <v>5752</v>
      </c>
      <c r="K2434" s="45" t="s">
        <v>9</v>
      </c>
      <c r="L2434" s="47" t="s">
        <v>7</v>
      </c>
      <c r="M2434" s="47" t="s">
        <v>56</v>
      </c>
      <c r="N2434" s="9" t="str">
        <f t="shared" si="583"/>
        <v>Standard</v>
      </c>
      <c r="O2434" s="10" t="str">
        <f t="shared" si="584"/>
        <v>Successful</v>
      </c>
      <c r="P2434" s="10" t="str">
        <f t="shared" si="585"/>
        <v>On Time</v>
      </c>
      <c r="Q2434" s="9">
        <f t="shared" si="586"/>
        <v>1</v>
      </c>
      <c r="R2434" s="9">
        <f t="shared" si="587"/>
        <v>1</v>
      </c>
      <c r="S2434" s="9">
        <f t="shared" si="588"/>
        <v>0</v>
      </c>
      <c r="T2434" s="9" t="str">
        <f t="shared" si="589"/>
        <v>March</v>
      </c>
      <c r="U2434" s="40">
        <f t="shared" si="590"/>
        <v>0</v>
      </c>
      <c r="V2434" s="40" t="str">
        <f t="shared" si="591"/>
        <v>Normal</v>
      </c>
      <c r="W2434" s="40">
        <f t="shared" si="592"/>
        <v>0</v>
      </c>
      <c r="X2434" s="40">
        <f t="shared" si="593"/>
        <v>0</v>
      </c>
      <c r="Y2434" s="40">
        <f t="shared" si="594"/>
        <v>0</v>
      </c>
      <c r="Z2434" s="40">
        <f t="shared" si="595"/>
        <v>0</v>
      </c>
      <c r="AA2434" s="40">
        <f t="shared" si="596"/>
        <v>1</v>
      </c>
      <c r="AB2434" s="40">
        <f t="shared" si="597"/>
        <v>0</v>
      </c>
      <c r="AC2434" s="41" t="s">
        <v>133</v>
      </c>
      <c r="AD2434" s="41" t="s">
        <v>280</v>
      </c>
      <c r="AE2434" s="41" t="s">
        <v>419</v>
      </c>
      <c r="AF2434" s="41" t="s">
        <v>216</v>
      </c>
      <c r="AG2434" s="41" t="s">
        <v>56</v>
      </c>
      <c r="AH2434" s="41" t="s">
        <v>56</v>
      </c>
      <c r="AI2434" s="41" t="s">
        <v>56</v>
      </c>
      <c r="AJ2434" s="41" t="s">
        <v>160</v>
      </c>
      <c r="AK2434" s="41" t="s">
        <v>56</v>
      </c>
    </row>
    <row r="2435" spans="1:37" s="41" customFormat="1" ht="15.75" hidden="1" thickBot="1" x14ac:dyDescent="0.3">
      <c r="A2435" s="11" t="s">
        <v>51</v>
      </c>
      <c r="B2435" s="12" t="s">
        <v>8</v>
      </c>
      <c r="C2435" s="13" t="s">
        <v>52</v>
      </c>
      <c r="D2435" s="14" t="s">
        <v>47</v>
      </c>
      <c r="E2435" s="13" t="s">
        <v>4853</v>
      </c>
      <c r="F2435" s="4" t="s">
        <v>327</v>
      </c>
      <c r="G2435" s="4" t="s">
        <v>3130</v>
      </c>
      <c r="H2435" s="15">
        <v>43185.958333333336</v>
      </c>
      <c r="I2435" s="15">
        <v>43186.083333333336</v>
      </c>
      <c r="J2435" s="131" t="s">
        <v>712</v>
      </c>
      <c r="K2435" s="45" t="s">
        <v>9</v>
      </c>
      <c r="L2435" s="47" t="s">
        <v>7</v>
      </c>
      <c r="M2435" s="47" t="s">
        <v>56</v>
      </c>
      <c r="N2435" s="9" t="str">
        <f t="shared" si="583"/>
        <v>Standard</v>
      </c>
      <c r="O2435" s="10" t="str">
        <f t="shared" si="584"/>
        <v>Successful</v>
      </c>
      <c r="P2435" s="10" t="str">
        <f t="shared" si="585"/>
        <v>On Time</v>
      </c>
      <c r="Q2435" s="9">
        <f t="shared" si="586"/>
        <v>1</v>
      </c>
      <c r="R2435" s="9">
        <f t="shared" si="587"/>
        <v>1</v>
      </c>
      <c r="S2435" s="9">
        <f t="shared" si="588"/>
        <v>0</v>
      </c>
      <c r="T2435" s="9" t="str">
        <f t="shared" si="589"/>
        <v>March</v>
      </c>
      <c r="U2435" s="40">
        <f t="shared" si="590"/>
        <v>0</v>
      </c>
      <c r="V2435" s="40" t="str">
        <f t="shared" si="591"/>
        <v>Normal</v>
      </c>
      <c r="W2435" s="40">
        <f t="shared" si="592"/>
        <v>0</v>
      </c>
      <c r="X2435" s="40">
        <f t="shared" si="593"/>
        <v>0</v>
      </c>
      <c r="Y2435" s="40">
        <f t="shared" si="594"/>
        <v>0</v>
      </c>
      <c r="Z2435" s="40">
        <f t="shared" si="595"/>
        <v>0</v>
      </c>
      <c r="AA2435" s="40">
        <f t="shared" si="596"/>
        <v>1</v>
      </c>
      <c r="AB2435" s="40">
        <f t="shared" si="597"/>
        <v>0</v>
      </c>
      <c r="AC2435" s="41" t="s">
        <v>133</v>
      </c>
      <c r="AD2435" s="41" t="s">
        <v>280</v>
      </c>
      <c r="AE2435" s="41" t="s">
        <v>754</v>
      </c>
      <c r="AF2435" s="41" t="s">
        <v>8</v>
      </c>
      <c r="AG2435" s="41" t="s">
        <v>56</v>
      </c>
      <c r="AH2435" s="41" t="s">
        <v>56</v>
      </c>
      <c r="AI2435" s="41" t="s">
        <v>56</v>
      </c>
      <c r="AJ2435" s="41" t="s">
        <v>160</v>
      </c>
      <c r="AK2435" s="41" t="s">
        <v>56</v>
      </c>
    </row>
    <row r="2436" spans="1:37" s="41" customFormat="1" ht="15.75" hidden="1" thickBot="1" x14ac:dyDescent="0.3">
      <c r="A2436" s="11" t="s">
        <v>51</v>
      </c>
      <c r="B2436" s="12" t="s">
        <v>8</v>
      </c>
      <c r="C2436" s="13" t="s">
        <v>52</v>
      </c>
      <c r="D2436" s="14" t="s">
        <v>47</v>
      </c>
      <c r="E2436" s="13" t="s">
        <v>4854</v>
      </c>
      <c r="F2436" s="4" t="s">
        <v>155</v>
      </c>
      <c r="G2436" s="4" t="s">
        <v>3150</v>
      </c>
      <c r="H2436" s="15">
        <v>43186.708333333336</v>
      </c>
      <c r="I2436" s="15">
        <v>43186.791666666664</v>
      </c>
      <c r="J2436" s="131" t="s">
        <v>5746</v>
      </c>
      <c r="K2436" s="45" t="s">
        <v>9</v>
      </c>
      <c r="L2436" s="47" t="s">
        <v>7</v>
      </c>
      <c r="M2436" s="47" t="s">
        <v>56</v>
      </c>
      <c r="N2436" s="9" t="str">
        <f t="shared" ref="N2436:N2499" si="598">VLOOKUP(C2436,CBI,2,FALSE)</f>
        <v>Standard</v>
      </c>
      <c r="O2436" s="10" t="str">
        <f t="shared" ref="O2436:O2499" si="599">VLOOKUP(K2436,Exitoso,2,FALSE)</f>
        <v>Successful</v>
      </c>
      <c r="P2436" s="10" t="str">
        <f t="shared" ref="P2436:P2499" si="600">VLOOKUP(L2436,EnTiempo,2,FALSE)</f>
        <v>On Time</v>
      </c>
      <c r="Q2436" s="9">
        <f t="shared" ref="Q2436:Q2499" si="601">IF(OR(K2436="Successful",K2436="Exitoso"),1,IF(OR(K2436="Not Successful",K2436="No exitoso",K2436="Fallido"),0," "))</f>
        <v>1</v>
      </c>
      <c r="R2436" s="9">
        <f t="shared" ref="R2436:R2499" si="602">IF(OR(L2436="On Time",L2436="En tiempo"),1,IF(OR(L2436="Out of Time",L2436="Fuera de Tiempo"),0," "))</f>
        <v>1</v>
      </c>
      <c r="S2436" s="9">
        <f t="shared" ref="S2436:S2499" si="603">IF(M2436="NO",0,1)</f>
        <v>0</v>
      </c>
      <c r="T2436" s="9" t="str">
        <f t="shared" ref="T2436:T2499" si="604">VLOOKUP(MONTH(I2436),Meses,2,FALSE)</f>
        <v>March</v>
      </c>
      <c r="U2436" s="40">
        <f t="shared" ref="U2436:U2499" si="605">IF(ISERROR(FIND("SLT",J2436,1)),0,1)</f>
        <v>0</v>
      </c>
      <c r="V2436" s="40" t="str">
        <f t="shared" ref="V2436:V2499" si="606">IF(D2436="emergency","Emergency",IF(ISERROR(FIND("SLT",J2436,1)),"Normal","SLT"))</f>
        <v>Normal</v>
      </c>
      <c r="W2436" s="40">
        <f t="shared" ref="W2436:W2499" si="607">IF(V2436="Emergency",1,0)</f>
        <v>0</v>
      </c>
      <c r="X2436" s="40">
        <f t="shared" ref="X2436:X2499" si="608">IF(AG2436="Si",1,0)</f>
        <v>0</v>
      </c>
      <c r="Y2436" s="40">
        <f t="shared" ref="Y2436:Y2499" si="609">IF(AH2436="Si",1,0)</f>
        <v>0</v>
      </c>
      <c r="Z2436" s="40">
        <f t="shared" ref="Z2436:Z2499" si="610">IF(AI2436="Si",1,0)</f>
        <v>0</v>
      </c>
      <c r="AA2436" s="40">
        <f t="shared" ref="AA2436:AA2499" si="611">IF(AJ2436="Si",1,0)</f>
        <v>1</v>
      </c>
      <c r="AB2436" s="40">
        <f t="shared" ref="AB2436:AB2499" si="612">IF(AK2436="Si",1,0)</f>
        <v>0</v>
      </c>
      <c r="AC2436" s="41" t="s">
        <v>133</v>
      </c>
      <c r="AD2436" s="41" t="s">
        <v>280</v>
      </c>
      <c r="AE2436" s="41" t="s">
        <v>259</v>
      </c>
      <c r="AF2436" s="41" t="s">
        <v>8</v>
      </c>
      <c r="AG2436" s="41" t="s">
        <v>56</v>
      </c>
      <c r="AH2436" s="41" t="s">
        <v>56</v>
      </c>
      <c r="AI2436" s="41" t="s">
        <v>56</v>
      </c>
      <c r="AJ2436" s="41" t="s">
        <v>160</v>
      </c>
      <c r="AK2436" s="41" t="s">
        <v>56</v>
      </c>
    </row>
    <row r="2437" spans="1:37" s="41" customFormat="1" ht="15.75" hidden="1" thickBot="1" x14ac:dyDescent="0.3">
      <c r="A2437" s="11" t="s">
        <v>697</v>
      </c>
      <c r="B2437" s="12" t="s">
        <v>216</v>
      </c>
      <c r="C2437" s="13" t="s">
        <v>46</v>
      </c>
      <c r="D2437" s="14" t="s">
        <v>47</v>
      </c>
      <c r="E2437" s="13" t="s">
        <v>4855</v>
      </c>
      <c r="F2437" s="4" t="s">
        <v>152</v>
      </c>
      <c r="G2437" s="4" t="s">
        <v>709</v>
      </c>
      <c r="H2437" s="15">
        <v>43160.625</v>
      </c>
      <c r="I2437" s="15">
        <v>43189.979166666664</v>
      </c>
      <c r="J2437" s="131" t="s">
        <v>5753</v>
      </c>
      <c r="K2437" s="45" t="s">
        <v>9</v>
      </c>
      <c r="L2437" s="47" t="s">
        <v>7</v>
      </c>
      <c r="M2437" s="47" t="s">
        <v>56</v>
      </c>
      <c r="N2437" s="9" t="str">
        <f t="shared" si="598"/>
        <v>Minor</v>
      </c>
      <c r="O2437" s="10" t="str">
        <f t="shared" si="599"/>
        <v>Successful</v>
      </c>
      <c r="P2437" s="10" t="str">
        <f t="shared" si="600"/>
        <v>On Time</v>
      </c>
      <c r="Q2437" s="9">
        <f t="shared" si="601"/>
        <v>1</v>
      </c>
      <c r="R2437" s="9">
        <f t="shared" si="602"/>
        <v>1</v>
      </c>
      <c r="S2437" s="9">
        <f t="shared" si="603"/>
        <v>0</v>
      </c>
      <c r="T2437" s="9" t="str">
        <f t="shared" si="604"/>
        <v>March</v>
      </c>
      <c r="U2437" s="40">
        <f t="shared" si="605"/>
        <v>0</v>
      </c>
      <c r="V2437" s="40" t="str">
        <f t="shared" si="606"/>
        <v>Normal</v>
      </c>
      <c r="W2437" s="40">
        <f t="shared" si="607"/>
        <v>0</v>
      </c>
      <c r="X2437" s="40">
        <f t="shared" si="608"/>
        <v>0</v>
      </c>
      <c r="Y2437" s="40">
        <f t="shared" si="609"/>
        <v>0</v>
      </c>
      <c r="Z2437" s="40">
        <f t="shared" si="610"/>
        <v>0</v>
      </c>
      <c r="AA2437" s="40">
        <f t="shared" si="611"/>
        <v>1</v>
      </c>
      <c r="AB2437" s="40">
        <f t="shared" si="612"/>
        <v>0</v>
      </c>
      <c r="AC2437" s="41" t="s">
        <v>238</v>
      </c>
      <c r="AD2437" s="41" t="s">
        <v>287</v>
      </c>
      <c r="AE2437" s="41" t="s">
        <v>121</v>
      </c>
      <c r="AF2437" s="41" t="s">
        <v>322</v>
      </c>
      <c r="AG2437" s="41" t="s">
        <v>56</v>
      </c>
      <c r="AH2437" s="41" t="s">
        <v>56</v>
      </c>
      <c r="AI2437" s="41" t="s">
        <v>56</v>
      </c>
      <c r="AJ2437" s="41" t="s">
        <v>160</v>
      </c>
      <c r="AK2437" s="41" t="s">
        <v>56</v>
      </c>
    </row>
    <row r="2438" spans="1:37" s="41" customFormat="1" ht="15.75" hidden="1" thickBot="1" x14ac:dyDescent="0.3">
      <c r="A2438" s="11" t="s">
        <v>248</v>
      </c>
      <c r="B2438" s="12" t="s">
        <v>216</v>
      </c>
      <c r="C2438" s="13" t="s">
        <v>52</v>
      </c>
      <c r="D2438" s="14" t="s">
        <v>47</v>
      </c>
      <c r="E2438" s="13" t="s">
        <v>4856</v>
      </c>
      <c r="F2438" s="4" t="s">
        <v>152</v>
      </c>
      <c r="G2438" s="4" t="s">
        <v>499</v>
      </c>
      <c r="H2438" s="15">
        <v>43159.625</v>
      </c>
      <c r="I2438" s="15">
        <v>43187.833333333336</v>
      </c>
      <c r="J2438" s="131" t="s">
        <v>5754</v>
      </c>
      <c r="K2438" s="45" t="s">
        <v>9</v>
      </c>
      <c r="L2438" s="47" t="s">
        <v>7</v>
      </c>
      <c r="M2438" s="47" t="s">
        <v>56</v>
      </c>
      <c r="N2438" s="9" t="str">
        <f t="shared" si="598"/>
        <v>Standard</v>
      </c>
      <c r="O2438" s="10" t="str">
        <f t="shared" si="599"/>
        <v>Successful</v>
      </c>
      <c r="P2438" s="10" t="str">
        <f t="shared" si="600"/>
        <v>On Time</v>
      </c>
      <c r="Q2438" s="9">
        <f t="shared" si="601"/>
        <v>1</v>
      </c>
      <c r="R2438" s="9">
        <f t="shared" si="602"/>
        <v>1</v>
      </c>
      <c r="S2438" s="9">
        <f t="shared" si="603"/>
        <v>0</v>
      </c>
      <c r="T2438" s="9" t="str">
        <f t="shared" si="604"/>
        <v>March</v>
      </c>
      <c r="U2438" s="40">
        <f t="shared" si="605"/>
        <v>0</v>
      </c>
      <c r="V2438" s="40" t="str">
        <f t="shared" si="606"/>
        <v>Normal</v>
      </c>
      <c r="W2438" s="40">
        <f t="shared" si="607"/>
        <v>0</v>
      </c>
      <c r="X2438" s="40">
        <f t="shared" si="608"/>
        <v>0</v>
      </c>
      <c r="Y2438" s="40">
        <f t="shared" si="609"/>
        <v>0</v>
      </c>
      <c r="Z2438" s="40">
        <f t="shared" si="610"/>
        <v>0</v>
      </c>
      <c r="AA2438" s="40">
        <f t="shared" si="611"/>
        <v>1</v>
      </c>
      <c r="AB2438" s="40">
        <f t="shared" si="612"/>
        <v>0</v>
      </c>
      <c r="AC2438" s="41" t="s">
        <v>537</v>
      </c>
      <c r="AD2438" s="41" t="s">
        <v>279</v>
      </c>
      <c r="AE2438" s="41" t="s">
        <v>121</v>
      </c>
      <c r="AF2438" s="41" t="s">
        <v>322</v>
      </c>
      <c r="AG2438" s="41" t="s">
        <v>56</v>
      </c>
      <c r="AH2438" s="41" t="s">
        <v>56</v>
      </c>
      <c r="AI2438" s="41" t="s">
        <v>56</v>
      </c>
      <c r="AJ2438" s="41" t="s">
        <v>160</v>
      </c>
      <c r="AK2438" s="41" t="s">
        <v>56</v>
      </c>
    </row>
    <row r="2439" spans="1:37" s="41" customFormat="1" ht="15.75" hidden="1" thickBot="1" x14ac:dyDescent="0.3">
      <c r="A2439" s="11" t="s">
        <v>239</v>
      </c>
      <c r="B2439" s="12" t="s">
        <v>216</v>
      </c>
      <c r="C2439" s="13" t="s">
        <v>46</v>
      </c>
      <c r="D2439" s="14" t="s">
        <v>47</v>
      </c>
      <c r="E2439" s="13" t="s">
        <v>4857</v>
      </c>
      <c r="F2439" s="4" t="s">
        <v>249</v>
      </c>
      <c r="G2439" s="4" t="s">
        <v>3120</v>
      </c>
      <c r="H2439" s="15">
        <v>43171.041666666664</v>
      </c>
      <c r="I2439" s="15">
        <v>43189.416666666664</v>
      </c>
      <c r="J2439" s="131" t="s">
        <v>5755</v>
      </c>
      <c r="K2439" s="45" t="s">
        <v>9</v>
      </c>
      <c r="L2439" s="47" t="s">
        <v>7</v>
      </c>
      <c r="M2439" s="47" t="s">
        <v>56</v>
      </c>
      <c r="N2439" s="9" t="str">
        <f t="shared" si="598"/>
        <v>Minor</v>
      </c>
      <c r="O2439" s="10" t="str">
        <f t="shared" si="599"/>
        <v>Successful</v>
      </c>
      <c r="P2439" s="10" t="str">
        <f t="shared" si="600"/>
        <v>On Time</v>
      </c>
      <c r="Q2439" s="9">
        <f t="shared" si="601"/>
        <v>1</v>
      </c>
      <c r="R2439" s="9">
        <f t="shared" si="602"/>
        <v>1</v>
      </c>
      <c r="S2439" s="9">
        <f t="shared" si="603"/>
        <v>0</v>
      </c>
      <c r="T2439" s="9" t="str">
        <f t="shared" si="604"/>
        <v>March</v>
      </c>
      <c r="U2439" s="40">
        <f t="shared" si="605"/>
        <v>0</v>
      </c>
      <c r="V2439" s="40" t="str">
        <f t="shared" si="606"/>
        <v>Normal</v>
      </c>
      <c r="W2439" s="40">
        <f t="shared" si="607"/>
        <v>0</v>
      </c>
      <c r="X2439" s="40">
        <f t="shared" si="608"/>
        <v>0</v>
      </c>
      <c r="Y2439" s="40">
        <f t="shared" si="609"/>
        <v>0</v>
      </c>
      <c r="Z2439" s="40">
        <f t="shared" si="610"/>
        <v>0</v>
      </c>
      <c r="AA2439" s="40">
        <f t="shared" si="611"/>
        <v>1</v>
      </c>
      <c r="AB2439" s="40">
        <f t="shared" si="612"/>
        <v>0</v>
      </c>
      <c r="AC2439" s="41" t="s">
        <v>537</v>
      </c>
      <c r="AD2439" s="41" t="s">
        <v>5869</v>
      </c>
      <c r="AE2439" s="41" t="s">
        <v>239</v>
      </c>
      <c r="AF2439" s="41" t="s">
        <v>216</v>
      </c>
      <c r="AG2439" s="41" t="s">
        <v>56</v>
      </c>
      <c r="AH2439" s="41" t="s">
        <v>56</v>
      </c>
      <c r="AI2439" s="41" t="s">
        <v>56</v>
      </c>
      <c r="AJ2439" s="41" t="s">
        <v>160</v>
      </c>
      <c r="AK2439" s="41" t="s">
        <v>56</v>
      </c>
    </row>
    <row r="2440" spans="1:37" s="41" customFormat="1" ht="15.75" hidden="1" thickBot="1" x14ac:dyDescent="0.3">
      <c r="A2440" s="11" t="s">
        <v>45</v>
      </c>
      <c r="B2440" s="12" t="s">
        <v>216</v>
      </c>
      <c r="C2440" s="13" t="s">
        <v>46</v>
      </c>
      <c r="D2440" s="14" t="s">
        <v>47</v>
      </c>
      <c r="E2440" s="13" t="s">
        <v>4858</v>
      </c>
      <c r="F2440" s="4" t="s">
        <v>75</v>
      </c>
      <c r="G2440" s="4" t="s">
        <v>1591</v>
      </c>
      <c r="H2440" s="15">
        <v>43175.416666666664</v>
      </c>
      <c r="I2440" s="15">
        <v>43189.958333333336</v>
      </c>
      <c r="J2440" s="131" t="s">
        <v>5756</v>
      </c>
      <c r="K2440" s="45" t="s">
        <v>9</v>
      </c>
      <c r="L2440" s="47" t="s">
        <v>7</v>
      </c>
      <c r="M2440" s="47" t="s">
        <v>56</v>
      </c>
      <c r="N2440" s="9" t="str">
        <f t="shared" si="598"/>
        <v>Minor</v>
      </c>
      <c r="O2440" s="10" t="str">
        <f t="shared" si="599"/>
        <v>Successful</v>
      </c>
      <c r="P2440" s="10" t="str">
        <f t="shared" si="600"/>
        <v>On Time</v>
      </c>
      <c r="Q2440" s="9">
        <f t="shared" si="601"/>
        <v>1</v>
      </c>
      <c r="R2440" s="9">
        <f t="shared" si="602"/>
        <v>1</v>
      </c>
      <c r="S2440" s="9">
        <f t="shared" si="603"/>
        <v>0</v>
      </c>
      <c r="T2440" s="9" t="str">
        <f t="shared" si="604"/>
        <v>March</v>
      </c>
      <c r="U2440" s="40">
        <f t="shared" si="605"/>
        <v>0</v>
      </c>
      <c r="V2440" s="40" t="str">
        <f t="shared" si="606"/>
        <v>Normal</v>
      </c>
      <c r="W2440" s="40">
        <f t="shared" si="607"/>
        <v>0</v>
      </c>
      <c r="X2440" s="40">
        <f t="shared" si="608"/>
        <v>0</v>
      </c>
      <c r="Y2440" s="40">
        <f t="shared" si="609"/>
        <v>0</v>
      </c>
      <c r="Z2440" s="40">
        <f t="shared" si="610"/>
        <v>0</v>
      </c>
      <c r="AA2440" s="40">
        <f t="shared" si="611"/>
        <v>1</v>
      </c>
      <c r="AB2440" s="40">
        <f t="shared" si="612"/>
        <v>0</v>
      </c>
      <c r="AC2440" s="41" t="s">
        <v>823</v>
      </c>
      <c r="AD2440" s="41" t="s">
        <v>280</v>
      </c>
      <c r="AE2440" s="41" t="s">
        <v>323</v>
      </c>
      <c r="AF2440" s="41" t="s">
        <v>216</v>
      </c>
      <c r="AG2440" s="41" t="s">
        <v>56</v>
      </c>
      <c r="AH2440" s="41" t="s">
        <v>56</v>
      </c>
      <c r="AI2440" s="41" t="s">
        <v>56</v>
      </c>
      <c r="AJ2440" s="41" t="s">
        <v>160</v>
      </c>
      <c r="AK2440" s="41" t="s">
        <v>56</v>
      </c>
    </row>
    <row r="2441" spans="1:37" s="41" customFormat="1" ht="15.75" hidden="1" thickBot="1" x14ac:dyDescent="0.3">
      <c r="A2441" s="11" t="s">
        <v>45</v>
      </c>
      <c r="B2441" s="12" t="s">
        <v>216</v>
      </c>
      <c r="C2441" s="13" t="s">
        <v>46</v>
      </c>
      <c r="D2441" s="14" t="s">
        <v>47</v>
      </c>
      <c r="E2441" s="13" t="s">
        <v>4859</v>
      </c>
      <c r="F2441" s="4" t="s">
        <v>75</v>
      </c>
      <c r="G2441" s="4" t="s">
        <v>1591</v>
      </c>
      <c r="H2441" s="15">
        <v>43175.416666666664</v>
      </c>
      <c r="I2441" s="15">
        <v>43189.958333333336</v>
      </c>
      <c r="J2441" s="131" t="s">
        <v>5757</v>
      </c>
      <c r="K2441" s="45" t="s">
        <v>9</v>
      </c>
      <c r="L2441" s="47" t="s">
        <v>7</v>
      </c>
      <c r="M2441" s="47" t="s">
        <v>56</v>
      </c>
      <c r="N2441" s="9" t="str">
        <f t="shared" si="598"/>
        <v>Minor</v>
      </c>
      <c r="O2441" s="10" t="str">
        <f t="shared" si="599"/>
        <v>Successful</v>
      </c>
      <c r="P2441" s="10" t="str">
        <f t="shared" si="600"/>
        <v>On Time</v>
      </c>
      <c r="Q2441" s="9">
        <f t="shared" si="601"/>
        <v>1</v>
      </c>
      <c r="R2441" s="9">
        <f t="shared" si="602"/>
        <v>1</v>
      </c>
      <c r="S2441" s="9">
        <f t="shared" si="603"/>
        <v>0</v>
      </c>
      <c r="T2441" s="9" t="str">
        <f t="shared" si="604"/>
        <v>March</v>
      </c>
      <c r="U2441" s="40">
        <f t="shared" si="605"/>
        <v>0</v>
      </c>
      <c r="V2441" s="40" t="str">
        <f t="shared" si="606"/>
        <v>Normal</v>
      </c>
      <c r="W2441" s="40">
        <f t="shared" si="607"/>
        <v>0</v>
      </c>
      <c r="X2441" s="40">
        <f t="shared" si="608"/>
        <v>0</v>
      </c>
      <c r="Y2441" s="40">
        <f t="shared" si="609"/>
        <v>0</v>
      </c>
      <c r="Z2441" s="40">
        <f t="shared" si="610"/>
        <v>0</v>
      </c>
      <c r="AA2441" s="40">
        <f t="shared" si="611"/>
        <v>1</v>
      </c>
      <c r="AB2441" s="40">
        <f t="shared" si="612"/>
        <v>0</v>
      </c>
      <c r="AC2441" s="41" t="s">
        <v>823</v>
      </c>
      <c r="AD2441" s="41" t="s">
        <v>280</v>
      </c>
      <c r="AE2441" s="41" t="s">
        <v>323</v>
      </c>
      <c r="AF2441" s="41" t="s">
        <v>216</v>
      </c>
      <c r="AG2441" s="41" t="s">
        <v>56</v>
      </c>
      <c r="AH2441" s="41" t="s">
        <v>56</v>
      </c>
      <c r="AI2441" s="41" t="s">
        <v>56</v>
      </c>
      <c r="AJ2441" s="41" t="s">
        <v>160</v>
      </c>
      <c r="AK2441" s="41" t="s">
        <v>56</v>
      </c>
    </row>
    <row r="2442" spans="1:37" s="41" customFormat="1" ht="15.75" hidden="1" thickBot="1" x14ac:dyDescent="0.3">
      <c r="A2442" s="11" t="s">
        <v>45</v>
      </c>
      <c r="B2442" s="12" t="s">
        <v>216</v>
      </c>
      <c r="C2442" s="13" t="s">
        <v>46</v>
      </c>
      <c r="D2442" s="14" t="s">
        <v>47</v>
      </c>
      <c r="E2442" s="13" t="s">
        <v>4860</v>
      </c>
      <c r="F2442" s="4" t="s">
        <v>75</v>
      </c>
      <c r="G2442" s="4" t="s">
        <v>1591</v>
      </c>
      <c r="H2442" s="15">
        <v>43175.416666666664</v>
      </c>
      <c r="I2442" s="15">
        <v>43189.958333333336</v>
      </c>
      <c r="J2442" s="131" t="s">
        <v>5758</v>
      </c>
      <c r="K2442" s="45" t="s">
        <v>9</v>
      </c>
      <c r="L2442" s="47" t="s">
        <v>7</v>
      </c>
      <c r="M2442" s="47" t="s">
        <v>56</v>
      </c>
      <c r="N2442" s="9" t="str">
        <f t="shared" si="598"/>
        <v>Minor</v>
      </c>
      <c r="O2442" s="10" t="str">
        <f t="shared" si="599"/>
        <v>Successful</v>
      </c>
      <c r="P2442" s="10" t="str">
        <f t="shared" si="600"/>
        <v>On Time</v>
      </c>
      <c r="Q2442" s="9">
        <f t="shared" si="601"/>
        <v>1</v>
      </c>
      <c r="R2442" s="9">
        <f t="shared" si="602"/>
        <v>1</v>
      </c>
      <c r="S2442" s="9">
        <f t="shared" si="603"/>
        <v>0</v>
      </c>
      <c r="T2442" s="9" t="str">
        <f t="shared" si="604"/>
        <v>March</v>
      </c>
      <c r="U2442" s="40">
        <f t="shared" si="605"/>
        <v>0</v>
      </c>
      <c r="V2442" s="40" t="str">
        <f t="shared" si="606"/>
        <v>Normal</v>
      </c>
      <c r="W2442" s="40">
        <f t="shared" si="607"/>
        <v>0</v>
      </c>
      <c r="X2442" s="40">
        <f t="shared" si="608"/>
        <v>0</v>
      </c>
      <c r="Y2442" s="40">
        <f t="shared" si="609"/>
        <v>0</v>
      </c>
      <c r="Z2442" s="40">
        <f t="shared" si="610"/>
        <v>0</v>
      </c>
      <c r="AA2442" s="40">
        <f t="shared" si="611"/>
        <v>1</v>
      </c>
      <c r="AB2442" s="40">
        <f t="shared" si="612"/>
        <v>0</v>
      </c>
      <c r="AC2442" s="41" t="s">
        <v>823</v>
      </c>
      <c r="AD2442" s="41" t="s">
        <v>280</v>
      </c>
      <c r="AE2442" s="41" t="s">
        <v>323</v>
      </c>
      <c r="AF2442" s="41" t="s">
        <v>216</v>
      </c>
      <c r="AG2442" s="41" t="s">
        <v>56</v>
      </c>
      <c r="AH2442" s="41" t="s">
        <v>56</v>
      </c>
      <c r="AI2442" s="41" t="s">
        <v>56</v>
      </c>
      <c r="AJ2442" s="41" t="s">
        <v>160</v>
      </c>
      <c r="AK2442" s="41" t="s">
        <v>56</v>
      </c>
    </row>
    <row r="2443" spans="1:37" s="41" customFormat="1" ht="15.75" hidden="1" thickBot="1" x14ac:dyDescent="0.3">
      <c r="A2443" s="11" t="s">
        <v>45</v>
      </c>
      <c r="B2443" s="12" t="s">
        <v>216</v>
      </c>
      <c r="C2443" s="13" t="s">
        <v>46</v>
      </c>
      <c r="D2443" s="14" t="s">
        <v>47</v>
      </c>
      <c r="E2443" s="13" t="s">
        <v>4861</v>
      </c>
      <c r="F2443" s="4" t="s">
        <v>75</v>
      </c>
      <c r="G2443" s="4" t="s">
        <v>1591</v>
      </c>
      <c r="H2443" s="15">
        <v>43175.416666666664</v>
      </c>
      <c r="I2443" s="15">
        <v>43189.958333333336</v>
      </c>
      <c r="J2443" s="131" t="s">
        <v>5759</v>
      </c>
      <c r="K2443" s="45" t="s">
        <v>9</v>
      </c>
      <c r="L2443" s="47" t="s">
        <v>7</v>
      </c>
      <c r="M2443" s="47" t="s">
        <v>56</v>
      </c>
      <c r="N2443" s="9" t="str">
        <f t="shared" si="598"/>
        <v>Minor</v>
      </c>
      <c r="O2443" s="10" t="str">
        <f t="shared" si="599"/>
        <v>Successful</v>
      </c>
      <c r="P2443" s="10" t="str">
        <f t="shared" si="600"/>
        <v>On Time</v>
      </c>
      <c r="Q2443" s="9">
        <f t="shared" si="601"/>
        <v>1</v>
      </c>
      <c r="R2443" s="9">
        <f t="shared" si="602"/>
        <v>1</v>
      </c>
      <c r="S2443" s="9">
        <f t="shared" si="603"/>
        <v>0</v>
      </c>
      <c r="T2443" s="9" t="str">
        <f t="shared" si="604"/>
        <v>March</v>
      </c>
      <c r="U2443" s="40">
        <f t="shared" si="605"/>
        <v>0</v>
      </c>
      <c r="V2443" s="40" t="str">
        <f t="shared" si="606"/>
        <v>Normal</v>
      </c>
      <c r="W2443" s="40">
        <f t="shared" si="607"/>
        <v>0</v>
      </c>
      <c r="X2443" s="40">
        <f t="shared" si="608"/>
        <v>0</v>
      </c>
      <c r="Y2443" s="40">
        <f t="shared" si="609"/>
        <v>0</v>
      </c>
      <c r="Z2443" s="40">
        <f t="shared" si="610"/>
        <v>0</v>
      </c>
      <c r="AA2443" s="40">
        <f t="shared" si="611"/>
        <v>1</v>
      </c>
      <c r="AB2443" s="40">
        <f t="shared" si="612"/>
        <v>0</v>
      </c>
      <c r="AC2443" s="41" t="s">
        <v>823</v>
      </c>
      <c r="AD2443" s="41" t="s">
        <v>280</v>
      </c>
      <c r="AE2443" s="41" t="s">
        <v>323</v>
      </c>
      <c r="AF2443" s="41" t="s">
        <v>216</v>
      </c>
      <c r="AG2443" s="41" t="s">
        <v>56</v>
      </c>
      <c r="AH2443" s="41" t="s">
        <v>56</v>
      </c>
      <c r="AI2443" s="41" t="s">
        <v>56</v>
      </c>
      <c r="AJ2443" s="41" t="s">
        <v>160</v>
      </c>
      <c r="AK2443" s="41" t="s">
        <v>56</v>
      </c>
    </row>
    <row r="2444" spans="1:37" s="41" customFormat="1" ht="15.75" hidden="1" thickBot="1" x14ac:dyDescent="0.3">
      <c r="A2444" s="11" t="s">
        <v>45</v>
      </c>
      <c r="B2444" s="12" t="s">
        <v>216</v>
      </c>
      <c r="C2444" s="13" t="s">
        <v>46</v>
      </c>
      <c r="D2444" s="14" t="s">
        <v>47</v>
      </c>
      <c r="E2444" s="13" t="s">
        <v>4862</v>
      </c>
      <c r="F2444" s="4" t="s">
        <v>75</v>
      </c>
      <c r="G2444" s="4" t="s">
        <v>1591</v>
      </c>
      <c r="H2444" s="15">
        <v>43175.416666666664</v>
      </c>
      <c r="I2444" s="15">
        <v>43189.958333333336</v>
      </c>
      <c r="J2444" s="131" t="s">
        <v>5760</v>
      </c>
      <c r="K2444" s="45" t="s">
        <v>9</v>
      </c>
      <c r="L2444" s="47" t="s">
        <v>7</v>
      </c>
      <c r="M2444" s="47" t="s">
        <v>56</v>
      </c>
      <c r="N2444" s="9" t="str">
        <f t="shared" si="598"/>
        <v>Minor</v>
      </c>
      <c r="O2444" s="10" t="str">
        <f t="shared" si="599"/>
        <v>Successful</v>
      </c>
      <c r="P2444" s="10" t="str">
        <f t="shared" si="600"/>
        <v>On Time</v>
      </c>
      <c r="Q2444" s="9">
        <f t="shared" si="601"/>
        <v>1</v>
      </c>
      <c r="R2444" s="9">
        <f t="shared" si="602"/>
        <v>1</v>
      </c>
      <c r="S2444" s="9">
        <f t="shared" si="603"/>
        <v>0</v>
      </c>
      <c r="T2444" s="9" t="str">
        <f t="shared" si="604"/>
        <v>March</v>
      </c>
      <c r="U2444" s="40">
        <f t="shared" si="605"/>
        <v>0</v>
      </c>
      <c r="V2444" s="40" t="str">
        <f t="shared" si="606"/>
        <v>Normal</v>
      </c>
      <c r="W2444" s="40">
        <f t="shared" si="607"/>
        <v>0</v>
      </c>
      <c r="X2444" s="40">
        <f t="shared" si="608"/>
        <v>0</v>
      </c>
      <c r="Y2444" s="40">
        <f t="shared" si="609"/>
        <v>0</v>
      </c>
      <c r="Z2444" s="40">
        <f t="shared" si="610"/>
        <v>0</v>
      </c>
      <c r="AA2444" s="40">
        <f t="shared" si="611"/>
        <v>1</v>
      </c>
      <c r="AB2444" s="40">
        <f t="shared" si="612"/>
        <v>0</v>
      </c>
      <c r="AC2444" s="41" t="s">
        <v>823</v>
      </c>
      <c r="AD2444" s="41" t="s">
        <v>280</v>
      </c>
      <c r="AE2444" s="41" t="s">
        <v>323</v>
      </c>
      <c r="AF2444" s="41" t="s">
        <v>216</v>
      </c>
      <c r="AG2444" s="41" t="s">
        <v>56</v>
      </c>
      <c r="AH2444" s="41" t="s">
        <v>56</v>
      </c>
      <c r="AI2444" s="41" t="s">
        <v>56</v>
      </c>
      <c r="AJ2444" s="41" t="s">
        <v>160</v>
      </c>
      <c r="AK2444" s="41" t="s">
        <v>56</v>
      </c>
    </row>
    <row r="2445" spans="1:37" s="41" customFormat="1" ht="15.75" hidden="1" thickBot="1" x14ac:dyDescent="0.3">
      <c r="A2445" s="11" t="s">
        <v>45</v>
      </c>
      <c r="B2445" s="12" t="s">
        <v>216</v>
      </c>
      <c r="C2445" s="13" t="s">
        <v>46</v>
      </c>
      <c r="D2445" s="14" t="s">
        <v>47</v>
      </c>
      <c r="E2445" s="13" t="s">
        <v>4863</v>
      </c>
      <c r="F2445" s="4" t="s">
        <v>75</v>
      </c>
      <c r="G2445" s="4" t="s">
        <v>1591</v>
      </c>
      <c r="H2445" s="15">
        <v>43175.416666666664</v>
      </c>
      <c r="I2445" s="15">
        <v>43189.958333333336</v>
      </c>
      <c r="J2445" s="131" t="s">
        <v>5761</v>
      </c>
      <c r="K2445" s="45" t="s">
        <v>9</v>
      </c>
      <c r="L2445" s="47" t="s">
        <v>7</v>
      </c>
      <c r="M2445" s="47" t="s">
        <v>56</v>
      </c>
      <c r="N2445" s="9" t="str">
        <f t="shared" si="598"/>
        <v>Minor</v>
      </c>
      <c r="O2445" s="10" t="str">
        <f t="shared" si="599"/>
        <v>Successful</v>
      </c>
      <c r="P2445" s="10" t="str">
        <f t="shared" si="600"/>
        <v>On Time</v>
      </c>
      <c r="Q2445" s="9">
        <f t="shared" si="601"/>
        <v>1</v>
      </c>
      <c r="R2445" s="9">
        <f t="shared" si="602"/>
        <v>1</v>
      </c>
      <c r="S2445" s="9">
        <f t="shared" si="603"/>
        <v>0</v>
      </c>
      <c r="T2445" s="9" t="str">
        <f t="shared" si="604"/>
        <v>March</v>
      </c>
      <c r="U2445" s="40">
        <f t="shared" si="605"/>
        <v>0</v>
      </c>
      <c r="V2445" s="40" t="str">
        <f t="shared" si="606"/>
        <v>Normal</v>
      </c>
      <c r="W2445" s="40">
        <f t="shared" si="607"/>
        <v>0</v>
      </c>
      <c r="X2445" s="40">
        <f t="shared" si="608"/>
        <v>0</v>
      </c>
      <c r="Y2445" s="40">
        <f t="shared" si="609"/>
        <v>0</v>
      </c>
      <c r="Z2445" s="40">
        <f t="shared" si="610"/>
        <v>0</v>
      </c>
      <c r="AA2445" s="40">
        <f t="shared" si="611"/>
        <v>1</v>
      </c>
      <c r="AB2445" s="40">
        <f t="shared" si="612"/>
        <v>0</v>
      </c>
      <c r="AC2445" s="41" t="s">
        <v>823</v>
      </c>
      <c r="AD2445" s="41" t="s">
        <v>280</v>
      </c>
      <c r="AE2445" s="41" t="s">
        <v>323</v>
      </c>
      <c r="AF2445" s="41" t="s">
        <v>216</v>
      </c>
      <c r="AG2445" s="41" t="s">
        <v>56</v>
      </c>
      <c r="AH2445" s="41" t="s">
        <v>56</v>
      </c>
      <c r="AI2445" s="41" t="s">
        <v>56</v>
      </c>
      <c r="AJ2445" s="41" t="s">
        <v>160</v>
      </c>
      <c r="AK2445" s="41" t="s">
        <v>56</v>
      </c>
    </row>
    <row r="2446" spans="1:37" s="41" customFormat="1" ht="15.75" hidden="1" thickBot="1" x14ac:dyDescent="0.3">
      <c r="A2446" s="11" t="s">
        <v>45</v>
      </c>
      <c r="B2446" s="12" t="s">
        <v>216</v>
      </c>
      <c r="C2446" s="13" t="s">
        <v>46</v>
      </c>
      <c r="D2446" s="14" t="s">
        <v>47</v>
      </c>
      <c r="E2446" s="13" t="s">
        <v>4864</v>
      </c>
      <c r="F2446" s="4" t="s">
        <v>75</v>
      </c>
      <c r="G2446" s="4" t="s">
        <v>1591</v>
      </c>
      <c r="H2446" s="15">
        <v>43175.416666666664</v>
      </c>
      <c r="I2446" s="15">
        <v>43189.958333333336</v>
      </c>
      <c r="J2446" s="131" t="s">
        <v>5762</v>
      </c>
      <c r="K2446" s="45" t="s">
        <v>9</v>
      </c>
      <c r="L2446" s="47" t="s">
        <v>7</v>
      </c>
      <c r="M2446" s="47" t="s">
        <v>56</v>
      </c>
      <c r="N2446" s="9" t="str">
        <f t="shared" si="598"/>
        <v>Minor</v>
      </c>
      <c r="O2446" s="10" t="str">
        <f t="shared" si="599"/>
        <v>Successful</v>
      </c>
      <c r="P2446" s="10" t="str">
        <f t="shared" si="600"/>
        <v>On Time</v>
      </c>
      <c r="Q2446" s="9">
        <f t="shared" si="601"/>
        <v>1</v>
      </c>
      <c r="R2446" s="9">
        <f t="shared" si="602"/>
        <v>1</v>
      </c>
      <c r="S2446" s="9">
        <f t="shared" si="603"/>
        <v>0</v>
      </c>
      <c r="T2446" s="9" t="str">
        <f t="shared" si="604"/>
        <v>March</v>
      </c>
      <c r="U2446" s="40">
        <f t="shared" si="605"/>
        <v>0</v>
      </c>
      <c r="V2446" s="40" t="str">
        <f t="shared" si="606"/>
        <v>Normal</v>
      </c>
      <c r="W2446" s="40">
        <f t="shared" si="607"/>
        <v>0</v>
      </c>
      <c r="X2446" s="40">
        <f t="shared" si="608"/>
        <v>0</v>
      </c>
      <c r="Y2446" s="40">
        <f t="shared" si="609"/>
        <v>0</v>
      </c>
      <c r="Z2446" s="40">
        <f t="shared" si="610"/>
        <v>0</v>
      </c>
      <c r="AA2446" s="40">
        <f t="shared" si="611"/>
        <v>1</v>
      </c>
      <c r="AB2446" s="40">
        <f t="shared" si="612"/>
        <v>0</v>
      </c>
      <c r="AC2446" s="41" t="s">
        <v>823</v>
      </c>
      <c r="AD2446" s="41" t="s">
        <v>280</v>
      </c>
      <c r="AE2446" s="41" t="s">
        <v>323</v>
      </c>
      <c r="AF2446" s="41" t="s">
        <v>216</v>
      </c>
      <c r="AG2446" s="41" t="s">
        <v>56</v>
      </c>
      <c r="AH2446" s="41" t="s">
        <v>56</v>
      </c>
      <c r="AI2446" s="41" t="s">
        <v>56</v>
      </c>
      <c r="AJ2446" s="41" t="s">
        <v>160</v>
      </c>
      <c r="AK2446" s="41" t="s">
        <v>56</v>
      </c>
    </row>
    <row r="2447" spans="1:37" s="41" customFormat="1" ht="15.75" hidden="1" thickBot="1" x14ac:dyDescent="0.3">
      <c r="A2447" s="11" t="s">
        <v>45</v>
      </c>
      <c r="B2447" s="12" t="s">
        <v>216</v>
      </c>
      <c r="C2447" s="13" t="s">
        <v>46</v>
      </c>
      <c r="D2447" s="14" t="s">
        <v>47</v>
      </c>
      <c r="E2447" s="13" t="s">
        <v>4865</v>
      </c>
      <c r="F2447" s="4" t="s">
        <v>75</v>
      </c>
      <c r="G2447" s="4" t="s">
        <v>1591</v>
      </c>
      <c r="H2447" s="15">
        <v>43175.416666666664</v>
      </c>
      <c r="I2447" s="15">
        <v>43189.958333333336</v>
      </c>
      <c r="J2447" s="131" t="s">
        <v>5763</v>
      </c>
      <c r="K2447" s="45" t="s">
        <v>9</v>
      </c>
      <c r="L2447" s="47" t="s">
        <v>7</v>
      </c>
      <c r="M2447" s="47" t="s">
        <v>56</v>
      </c>
      <c r="N2447" s="9" t="str">
        <f t="shared" si="598"/>
        <v>Minor</v>
      </c>
      <c r="O2447" s="10" t="str">
        <f t="shared" si="599"/>
        <v>Successful</v>
      </c>
      <c r="P2447" s="10" t="str">
        <f t="shared" si="600"/>
        <v>On Time</v>
      </c>
      <c r="Q2447" s="9">
        <f t="shared" si="601"/>
        <v>1</v>
      </c>
      <c r="R2447" s="9">
        <f t="shared" si="602"/>
        <v>1</v>
      </c>
      <c r="S2447" s="9">
        <f t="shared" si="603"/>
        <v>0</v>
      </c>
      <c r="T2447" s="9" t="str">
        <f t="shared" si="604"/>
        <v>March</v>
      </c>
      <c r="U2447" s="40">
        <f t="shared" si="605"/>
        <v>0</v>
      </c>
      <c r="V2447" s="40" t="str">
        <f t="shared" si="606"/>
        <v>Normal</v>
      </c>
      <c r="W2447" s="40">
        <f t="shared" si="607"/>
        <v>0</v>
      </c>
      <c r="X2447" s="40">
        <f t="shared" si="608"/>
        <v>0</v>
      </c>
      <c r="Y2447" s="40">
        <f t="shared" si="609"/>
        <v>0</v>
      </c>
      <c r="Z2447" s="40">
        <f t="shared" si="610"/>
        <v>0</v>
      </c>
      <c r="AA2447" s="40">
        <f t="shared" si="611"/>
        <v>1</v>
      </c>
      <c r="AB2447" s="40">
        <f t="shared" si="612"/>
        <v>0</v>
      </c>
      <c r="AC2447" s="41" t="s">
        <v>823</v>
      </c>
      <c r="AD2447" s="41" t="s">
        <v>280</v>
      </c>
      <c r="AE2447" s="41" t="s">
        <v>323</v>
      </c>
      <c r="AF2447" s="41" t="s">
        <v>216</v>
      </c>
      <c r="AG2447" s="41" t="s">
        <v>56</v>
      </c>
      <c r="AH2447" s="41" t="s">
        <v>56</v>
      </c>
      <c r="AI2447" s="41" t="s">
        <v>56</v>
      </c>
      <c r="AJ2447" s="41" t="s">
        <v>160</v>
      </c>
      <c r="AK2447" s="41" t="s">
        <v>56</v>
      </c>
    </row>
    <row r="2448" spans="1:37" s="41" customFormat="1" ht="15.75" hidden="1" thickBot="1" x14ac:dyDescent="0.3">
      <c r="A2448" s="11" t="s">
        <v>45</v>
      </c>
      <c r="B2448" s="12" t="s">
        <v>216</v>
      </c>
      <c r="C2448" s="13" t="s">
        <v>46</v>
      </c>
      <c r="D2448" s="14" t="s">
        <v>47</v>
      </c>
      <c r="E2448" s="13" t="s">
        <v>4866</v>
      </c>
      <c r="F2448" s="4" t="s">
        <v>75</v>
      </c>
      <c r="G2448" s="4" t="s">
        <v>1591</v>
      </c>
      <c r="H2448" s="15">
        <v>43175.416666666664</v>
      </c>
      <c r="I2448" s="15">
        <v>43189.958333333336</v>
      </c>
      <c r="J2448" s="131" t="s">
        <v>5764</v>
      </c>
      <c r="K2448" s="45" t="s">
        <v>9</v>
      </c>
      <c r="L2448" s="47" t="s">
        <v>7</v>
      </c>
      <c r="M2448" s="47" t="s">
        <v>56</v>
      </c>
      <c r="N2448" s="9" t="str">
        <f t="shared" si="598"/>
        <v>Minor</v>
      </c>
      <c r="O2448" s="10" t="str">
        <f t="shared" si="599"/>
        <v>Successful</v>
      </c>
      <c r="P2448" s="10" t="str">
        <f t="shared" si="600"/>
        <v>On Time</v>
      </c>
      <c r="Q2448" s="9">
        <f t="shared" si="601"/>
        <v>1</v>
      </c>
      <c r="R2448" s="9">
        <f t="shared" si="602"/>
        <v>1</v>
      </c>
      <c r="S2448" s="9">
        <f t="shared" si="603"/>
        <v>0</v>
      </c>
      <c r="T2448" s="9" t="str">
        <f t="shared" si="604"/>
        <v>March</v>
      </c>
      <c r="U2448" s="40">
        <f t="shared" si="605"/>
        <v>0</v>
      </c>
      <c r="V2448" s="40" t="str">
        <f t="shared" si="606"/>
        <v>Normal</v>
      </c>
      <c r="W2448" s="40">
        <f t="shared" si="607"/>
        <v>0</v>
      </c>
      <c r="X2448" s="40">
        <f t="shared" si="608"/>
        <v>0</v>
      </c>
      <c r="Y2448" s="40">
        <f t="shared" si="609"/>
        <v>0</v>
      </c>
      <c r="Z2448" s="40">
        <f t="shared" si="610"/>
        <v>0</v>
      </c>
      <c r="AA2448" s="40">
        <f t="shared" si="611"/>
        <v>1</v>
      </c>
      <c r="AB2448" s="40">
        <f t="shared" si="612"/>
        <v>0</v>
      </c>
      <c r="AC2448" s="41" t="s">
        <v>823</v>
      </c>
      <c r="AD2448" s="41" t="s">
        <v>280</v>
      </c>
      <c r="AE2448" s="41" t="s">
        <v>323</v>
      </c>
      <c r="AF2448" s="41" t="s">
        <v>216</v>
      </c>
      <c r="AG2448" s="41" t="s">
        <v>56</v>
      </c>
      <c r="AH2448" s="41" t="s">
        <v>56</v>
      </c>
      <c r="AI2448" s="41" t="s">
        <v>56</v>
      </c>
      <c r="AJ2448" s="41" t="s">
        <v>160</v>
      </c>
      <c r="AK2448" s="41" t="s">
        <v>56</v>
      </c>
    </row>
    <row r="2449" spans="1:37" s="41" customFormat="1" ht="15.75" hidden="1" thickBot="1" x14ac:dyDescent="0.3">
      <c r="A2449" s="11" t="s">
        <v>45</v>
      </c>
      <c r="B2449" s="12" t="s">
        <v>216</v>
      </c>
      <c r="C2449" s="13" t="s">
        <v>46</v>
      </c>
      <c r="D2449" s="14" t="s">
        <v>47</v>
      </c>
      <c r="E2449" s="13" t="s">
        <v>4867</v>
      </c>
      <c r="F2449" s="4" t="s">
        <v>75</v>
      </c>
      <c r="G2449" s="4" t="s">
        <v>1591</v>
      </c>
      <c r="H2449" s="15">
        <v>43175.416666666664</v>
      </c>
      <c r="I2449" s="15">
        <v>43189.958333333336</v>
      </c>
      <c r="J2449" s="131" t="s">
        <v>5765</v>
      </c>
      <c r="K2449" s="45" t="s">
        <v>9</v>
      </c>
      <c r="L2449" s="47" t="s">
        <v>7</v>
      </c>
      <c r="M2449" s="47" t="s">
        <v>56</v>
      </c>
      <c r="N2449" s="9" t="str">
        <f t="shared" si="598"/>
        <v>Minor</v>
      </c>
      <c r="O2449" s="10" t="str">
        <f t="shared" si="599"/>
        <v>Successful</v>
      </c>
      <c r="P2449" s="10" t="str">
        <f t="shared" si="600"/>
        <v>On Time</v>
      </c>
      <c r="Q2449" s="9">
        <f t="shared" si="601"/>
        <v>1</v>
      </c>
      <c r="R2449" s="9">
        <f t="shared" si="602"/>
        <v>1</v>
      </c>
      <c r="S2449" s="9">
        <f t="shared" si="603"/>
        <v>0</v>
      </c>
      <c r="T2449" s="9" t="str">
        <f t="shared" si="604"/>
        <v>March</v>
      </c>
      <c r="U2449" s="40">
        <f t="shared" si="605"/>
        <v>0</v>
      </c>
      <c r="V2449" s="40" t="str">
        <f t="shared" si="606"/>
        <v>Normal</v>
      </c>
      <c r="W2449" s="40">
        <f t="shared" si="607"/>
        <v>0</v>
      </c>
      <c r="X2449" s="40">
        <f t="shared" si="608"/>
        <v>0</v>
      </c>
      <c r="Y2449" s="40">
        <f t="shared" si="609"/>
        <v>0</v>
      </c>
      <c r="Z2449" s="40">
        <f t="shared" si="610"/>
        <v>0</v>
      </c>
      <c r="AA2449" s="40">
        <f t="shared" si="611"/>
        <v>1</v>
      </c>
      <c r="AB2449" s="40">
        <f t="shared" si="612"/>
        <v>0</v>
      </c>
      <c r="AC2449" s="41" t="s">
        <v>823</v>
      </c>
      <c r="AD2449" s="41" t="s">
        <v>280</v>
      </c>
      <c r="AE2449" s="41" t="s">
        <v>323</v>
      </c>
      <c r="AF2449" s="41" t="s">
        <v>216</v>
      </c>
      <c r="AG2449" s="41" t="s">
        <v>56</v>
      </c>
      <c r="AH2449" s="41" t="s">
        <v>56</v>
      </c>
      <c r="AI2449" s="41" t="s">
        <v>56</v>
      </c>
      <c r="AJ2449" s="41" t="s">
        <v>160</v>
      </c>
      <c r="AK2449" s="41" t="s">
        <v>56</v>
      </c>
    </row>
    <row r="2450" spans="1:37" s="41" customFormat="1" ht="15.75" hidden="1" thickBot="1" x14ac:dyDescent="0.3">
      <c r="A2450" s="11" t="s">
        <v>45</v>
      </c>
      <c r="B2450" s="12" t="s">
        <v>216</v>
      </c>
      <c r="C2450" s="13" t="s">
        <v>46</v>
      </c>
      <c r="D2450" s="14" t="s">
        <v>47</v>
      </c>
      <c r="E2450" s="13" t="s">
        <v>4868</v>
      </c>
      <c r="F2450" s="4" t="s">
        <v>75</v>
      </c>
      <c r="G2450" s="4" t="s">
        <v>1591</v>
      </c>
      <c r="H2450" s="15">
        <v>43175.416666666664</v>
      </c>
      <c r="I2450" s="15">
        <v>43189.958333333336</v>
      </c>
      <c r="J2450" s="131" t="s">
        <v>5766</v>
      </c>
      <c r="K2450" s="45" t="s">
        <v>9</v>
      </c>
      <c r="L2450" s="47" t="s">
        <v>7</v>
      </c>
      <c r="M2450" s="47" t="s">
        <v>56</v>
      </c>
      <c r="N2450" s="9" t="str">
        <f t="shared" si="598"/>
        <v>Minor</v>
      </c>
      <c r="O2450" s="10" t="str">
        <f t="shared" si="599"/>
        <v>Successful</v>
      </c>
      <c r="P2450" s="10" t="str">
        <f t="shared" si="600"/>
        <v>On Time</v>
      </c>
      <c r="Q2450" s="9">
        <f t="shared" si="601"/>
        <v>1</v>
      </c>
      <c r="R2450" s="9">
        <f t="shared" si="602"/>
        <v>1</v>
      </c>
      <c r="S2450" s="9">
        <f t="shared" si="603"/>
        <v>0</v>
      </c>
      <c r="T2450" s="9" t="str">
        <f t="shared" si="604"/>
        <v>March</v>
      </c>
      <c r="U2450" s="40">
        <f t="shared" si="605"/>
        <v>0</v>
      </c>
      <c r="V2450" s="40" t="str">
        <f t="shared" si="606"/>
        <v>Normal</v>
      </c>
      <c r="W2450" s="40">
        <f t="shared" si="607"/>
        <v>0</v>
      </c>
      <c r="X2450" s="40">
        <f t="shared" si="608"/>
        <v>0</v>
      </c>
      <c r="Y2450" s="40">
        <f t="shared" si="609"/>
        <v>0</v>
      </c>
      <c r="Z2450" s="40">
        <f t="shared" si="610"/>
        <v>0</v>
      </c>
      <c r="AA2450" s="40">
        <f t="shared" si="611"/>
        <v>1</v>
      </c>
      <c r="AB2450" s="40">
        <f t="shared" si="612"/>
        <v>0</v>
      </c>
      <c r="AC2450" s="41" t="s">
        <v>823</v>
      </c>
      <c r="AD2450" s="41" t="s">
        <v>280</v>
      </c>
      <c r="AE2450" s="41" t="s">
        <v>323</v>
      </c>
      <c r="AF2450" s="41" t="s">
        <v>216</v>
      </c>
      <c r="AG2450" s="41" t="s">
        <v>56</v>
      </c>
      <c r="AH2450" s="41" t="s">
        <v>56</v>
      </c>
      <c r="AI2450" s="41" t="s">
        <v>56</v>
      </c>
      <c r="AJ2450" s="41" t="s">
        <v>160</v>
      </c>
      <c r="AK2450" s="41" t="s">
        <v>56</v>
      </c>
    </row>
    <row r="2451" spans="1:37" s="41" customFormat="1" ht="15.75" hidden="1" thickBot="1" x14ac:dyDescent="0.3">
      <c r="A2451" s="11" t="s">
        <v>45</v>
      </c>
      <c r="B2451" s="12" t="s">
        <v>216</v>
      </c>
      <c r="C2451" s="13" t="s">
        <v>46</v>
      </c>
      <c r="D2451" s="14" t="s">
        <v>47</v>
      </c>
      <c r="E2451" s="13" t="s">
        <v>4869</v>
      </c>
      <c r="F2451" s="4" t="s">
        <v>75</v>
      </c>
      <c r="G2451" s="4" t="s">
        <v>1591</v>
      </c>
      <c r="H2451" s="15">
        <v>43175.416666666664</v>
      </c>
      <c r="I2451" s="15">
        <v>43189.958333333336</v>
      </c>
      <c r="J2451" s="131" t="s">
        <v>5767</v>
      </c>
      <c r="K2451" s="45" t="s">
        <v>9</v>
      </c>
      <c r="L2451" s="47" t="s">
        <v>7</v>
      </c>
      <c r="M2451" s="47" t="s">
        <v>56</v>
      </c>
      <c r="N2451" s="9" t="str">
        <f t="shared" si="598"/>
        <v>Minor</v>
      </c>
      <c r="O2451" s="10" t="str">
        <f t="shared" si="599"/>
        <v>Successful</v>
      </c>
      <c r="P2451" s="10" t="str">
        <f t="shared" si="600"/>
        <v>On Time</v>
      </c>
      <c r="Q2451" s="9">
        <f t="shared" si="601"/>
        <v>1</v>
      </c>
      <c r="R2451" s="9">
        <f t="shared" si="602"/>
        <v>1</v>
      </c>
      <c r="S2451" s="9">
        <f t="shared" si="603"/>
        <v>0</v>
      </c>
      <c r="T2451" s="9" t="str">
        <f t="shared" si="604"/>
        <v>March</v>
      </c>
      <c r="U2451" s="40">
        <f t="shared" si="605"/>
        <v>0</v>
      </c>
      <c r="V2451" s="40" t="str">
        <f t="shared" si="606"/>
        <v>Normal</v>
      </c>
      <c r="W2451" s="40">
        <f t="shared" si="607"/>
        <v>0</v>
      </c>
      <c r="X2451" s="40">
        <f t="shared" si="608"/>
        <v>0</v>
      </c>
      <c r="Y2451" s="40">
        <f t="shared" si="609"/>
        <v>0</v>
      </c>
      <c r="Z2451" s="40">
        <f t="shared" si="610"/>
        <v>0</v>
      </c>
      <c r="AA2451" s="40">
        <f t="shared" si="611"/>
        <v>1</v>
      </c>
      <c r="AB2451" s="40">
        <f t="shared" si="612"/>
        <v>0</v>
      </c>
      <c r="AC2451" s="41" t="s">
        <v>823</v>
      </c>
      <c r="AD2451" s="41" t="s">
        <v>280</v>
      </c>
      <c r="AE2451" s="41" t="s">
        <v>323</v>
      </c>
      <c r="AF2451" s="41" t="s">
        <v>216</v>
      </c>
      <c r="AG2451" s="41" t="s">
        <v>56</v>
      </c>
      <c r="AH2451" s="41" t="s">
        <v>56</v>
      </c>
      <c r="AI2451" s="41" t="s">
        <v>56</v>
      </c>
      <c r="AJ2451" s="41" t="s">
        <v>160</v>
      </c>
      <c r="AK2451" s="41" t="s">
        <v>56</v>
      </c>
    </row>
    <row r="2452" spans="1:37" s="41" customFormat="1" ht="15.75" hidden="1" thickBot="1" x14ac:dyDescent="0.3">
      <c r="A2452" s="11" t="s">
        <v>697</v>
      </c>
      <c r="B2452" s="12" t="s">
        <v>216</v>
      </c>
      <c r="C2452" s="13" t="s">
        <v>46</v>
      </c>
      <c r="D2452" s="14" t="s">
        <v>47</v>
      </c>
      <c r="E2452" s="13" t="s">
        <v>4870</v>
      </c>
      <c r="F2452" s="4" t="s">
        <v>614</v>
      </c>
      <c r="G2452" s="4" t="s">
        <v>765</v>
      </c>
      <c r="H2452" s="15">
        <v>43181.541666666664</v>
      </c>
      <c r="I2452" s="15">
        <v>43188.541666666664</v>
      </c>
      <c r="J2452" s="131" t="s">
        <v>5768</v>
      </c>
      <c r="K2452" s="45" t="s">
        <v>9</v>
      </c>
      <c r="L2452" s="47" t="s">
        <v>7</v>
      </c>
      <c r="M2452" s="47" t="s">
        <v>56</v>
      </c>
      <c r="N2452" s="9" t="str">
        <f t="shared" si="598"/>
        <v>Minor</v>
      </c>
      <c r="O2452" s="10" t="str">
        <f t="shared" si="599"/>
        <v>Successful</v>
      </c>
      <c r="P2452" s="10" t="str">
        <f t="shared" si="600"/>
        <v>On Time</v>
      </c>
      <c r="Q2452" s="9">
        <f t="shared" si="601"/>
        <v>1</v>
      </c>
      <c r="R2452" s="9">
        <f t="shared" si="602"/>
        <v>1</v>
      </c>
      <c r="S2452" s="9">
        <f t="shared" si="603"/>
        <v>0</v>
      </c>
      <c r="T2452" s="9" t="str">
        <f t="shared" si="604"/>
        <v>March</v>
      </c>
      <c r="U2452" s="40">
        <f t="shared" si="605"/>
        <v>0</v>
      </c>
      <c r="V2452" s="40" t="str">
        <f t="shared" si="606"/>
        <v>Normal</v>
      </c>
      <c r="W2452" s="40">
        <f t="shared" si="607"/>
        <v>0</v>
      </c>
      <c r="X2452" s="40">
        <f t="shared" si="608"/>
        <v>0</v>
      </c>
      <c r="Y2452" s="40">
        <f t="shared" si="609"/>
        <v>0</v>
      </c>
      <c r="Z2452" s="40">
        <f t="shared" si="610"/>
        <v>0</v>
      </c>
      <c r="AA2452" s="40">
        <f t="shared" si="611"/>
        <v>1</v>
      </c>
      <c r="AB2452" s="40">
        <f t="shared" si="612"/>
        <v>0</v>
      </c>
      <c r="AC2452" s="41" t="s">
        <v>238</v>
      </c>
      <c r="AD2452" s="41" t="s">
        <v>515</v>
      </c>
      <c r="AE2452" s="41" t="s">
        <v>351</v>
      </c>
      <c r="AF2452" s="41" t="s">
        <v>216</v>
      </c>
      <c r="AG2452" s="41" t="s">
        <v>56</v>
      </c>
      <c r="AH2452" s="41" t="s">
        <v>56</v>
      </c>
      <c r="AI2452" s="41" t="s">
        <v>56</v>
      </c>
      <c r="AJ2452" s="41" t="s">
        <v>160</v>
      </c>
      <c r="AK2452" s="41" t="s">
        <v>56</v>
      </c>
    </row>
    <row r="2453" spans="1:37" s="41" customFormat="1" ht="15.75" hidden="1" thickBot="1" x14ac:dyDescent="0.3">
      <c r="A2453" s="11" t="s">
        <v>50</v>
      </c>
      <c r="B2453" s="12" t="s">
        <v>216</v>
      </c>
      <c r="C2453" s="13" t="s">
        <v>46</v>
      </c>
      <c r="D2453" s="14" t="s">
        <v>47</v>
      </c>
      <c r="E2453" s="13" t="s">
        <v>4871</v>
      </c>
      <c r="F2453" s="4" t="s">
        <v>84</v>
      </c>
      <c r="G2453" s="4" t="s">
        <v>236</v>
      </c>
      <c r="H2453" s="15">
        <v>43188.020833333336</v>
      </c>
      <c r="I2453" s="15">
        <v>43188.1875</v>
      </c>
      <c r="J2453" s="131" t="s">
        <v>5769</v>
      </c>
      <c r="K2453" s="45" t="s">
        <v>9</v>
      </c>
      <c r="L2453" s="47" t="s">
        <v>7</v>
      </c>
      <c r="M2453" s="47" t="s">
        <v>56</v>
      </c>
      <c r="N2453" s="9" t="str">
        <f t="shared" si="598"/>
        <v>Minor</v>
      </c>
      <c r="O2453" s="10" t="str">
        <f t="shared" si="599"/>
        <v>Successful</v>
      </c>
      <c r="P2453" s="10" t="str">
        <f t="shared" si="600"/>
        <v>On Time</v>
      </c>
      <c r="Q2453" s="9">
        <f t="shared" si="601"/>
        <v>1</v>
      </c>
      <c r="R2453" s="9">
        <f t="shared" si="602"/>
        <v>1</v>
      </c>
      <c r="S2453" s="9">
        <f t="shared" si="603"/>
        <v>0</v>
      </c>
      <c r="T2453" s="9" t="str">
        <f t="shared" si="604"/>
        <v>March</v>
      </c>
      <c r="U2453" s="40">
        <f t="shared" si="605"/>
        <v>1</v>
      </c>
      <c r="V2453" s="40" t="str">
        <f t="shared" si="606"/>
        <v>SLT</v>
      </c>
      <c r="W2453" s="40">
        <f t="shared" si="607"/>
        <v>0</v>
      </c>
      <c r="X2453" s="40">
        <f t="shared" si="608"/>
        <v>0</v>
      </c>
      <c r="Y2453" s="40">
        <f t="shared" si="609"/>
        <v>0</v>
      </c>
      <c r="Z2453" s="40">
        <f t="shared" si="610"/>
        <v>0</v>
      </c>
      <c r="AA2453" s="40">
        <f t="shared" si="611"/>
        <v>1</v>
      </c>
      <c r="AB2453" s="40">
        <f t="shared" si="612"/>
        <v>0</v>
      </c>
      <c r="AC2453" s="41" t="s">
        <v>132</v>
      </c>
      <c r="AD2453" s="41" t="s">
        <v>463</v>
      </c>
      <c r="AE2453" s="41" t="s">
        <v>260</v>
      </c>
      <c r="AF2453" s="41" t="s">
        <v>216</v>
      </c>
      <c r="AG2453" s="41" t="s">
        <v>56</v>
      </c>
      <c r="AH2453" s="41" t="s">
        <v>56</v>
      </c>
      <c r="AI2453" s="41" t="s">
        <v>56</v>
      </c>
      <c r="AJ2453" s="41" t="s">
        <v>160</v>
      </c>
      <c r="AK2453" s="41" t="s">
        <v>56</v>
      </c>
    </row>
    <row r="2454" spans="1:37" s="41" customFormat="1" ht="15.75" hidden="1" thickBot="1" x14ac:dyDescent="0.3">
      <c r="A2454" s="11" t="s">
        <v>49</v>
      </c>
      <c r="B2454" s="12" t="s">
        <v>216</v>
      </c>
      <c r="C2454" s="13" t="s">
        <v>46</v>
      </c>
      <c r="D2454" s="14" t="s">
        <v>47</v>
      </c>
      <c r="E2454" s="13" t="s">
        <v>4872</v>
      </c>
      <c r="F2454" s="4" t="s">
        <v>75</v>
      </c>
      <c r="G2454" s="4" t="s">
        <v>209</v>
      </c>
      <c r="H2454" s="15">
        <v>43182.708333333336</v>
      </c>
      <c r="I2454" s="15">
        <v>43187.708333333336</v>
      </c>
      <c r="J2454" s="131" t="s">
        <v>5770</v>
      </c>
      <c r="K2454" s="45" t="s">
        <v>9</v>
      </c>
      <c r="L2454" s="47" t="s">
        <v>7</v>
      </c>
      <c r="M2454" s="47" t="s">
        <v>56</v>
      </c>
      <c r="N2454" s="9" t="str">
        <f t="shared" si="598"/>
        <v>Minor</v>
      </c>
      <c r="O2454" s="10" t="str">
        <f t="shared" si="599"/>
        <v>Successful</v>
      </c>
      <c r="P2454" s="10" t="str">
        <f t="shared" si="600"/>
        <v>On Time</v>
      </c>
      <c r="Q2454" s="9">
        <f t="shared" si="601"/>
        <v>1</v>
      </c>
      <c r="R2454" s="9">
        <f t="shared" si="602"/>
        <v>1</v>
      </c>
      <c r="S2454" s="9">
        <f t="shared" si="603"/>
        <v>0</v>
      </c>
      <c r="T2454" s="9" t="str">
        <f t="shared" si="604"/>
        <v>March</v>
      </c>
      <c r="U2454" s="40">
        <f t="shared" si="605"/>
        <v>0</v>
      </c>
      <c r="V2454" s="40" t="str">
        <f t="shared" si="606"/>
        <v>Normal</v>
      </c>
      <c r="W2454" s="40">
        <f t="shared" si="607"/>
        <v>0</v>
      </c>
      <c r="X2454" s="40">
        <f t="shared" si="608"/>
        <v>0</v>
      </c>
      <c r="Y2454" s="40">
        <f t="shared" si="609"/>
        <v>0</v>
      </c>
      <c r="Z2454" s="40">
        <f t="shared" si="610"/>
        <v>0</v>
      </c>
      <c r="AA2454" s="40">
        <f t="shared" si="611"/>
        <v>1</v>
      </c>
      <c r="AB2454" s="40">
        <f t="shared" si="612"/>
        <v>0</v>
      </c>
      <c r="AC2454" s="41" t="s">
        <v>132</v>
      </c>
      <c r="AD2454" s="41" t="s">
        <v>280</v>
      </c>
      <c r="AE2454" s="41" t="s">
        <v>323</v>
      </c>
      <c r="AF2454" s="41" t="s">
        <v>216</v>
      </c>
      <c r="AG2454" s="41" t="s">
        <v>56</v>
      </c>
      <c r="AH2454" s="41" t="s">
        <v>56</v>
      </c>
      <c r="AI2454" s="41" t="s">
        <v>56</v>
      </c>
      <c r="AJ2454" s="41" t="s">
        <v>160</v>
      </c>
      <c r="AK2454" s="41" t="s">
        <v>56</v>
      </c>
    </row>
    <row r="2455" spans="1:37" s="41" customFormat="1" ht="15.75" hidden="1" thickBot="1" x14ac:dyDescent="0.3">
      <c r="A2455" s="11" t="s">
        <v>66</v>
      </c>
      <c r="B2455" s="12" t="s">
        <v>216</v>
      </c>
      <c r="C2455" s="13" t="s">
        <v>46</v>
      </c>
      <c r="D2455" s="14" t="s">
        <v>47</v>
      </c>
      <c r="E2455" s="13" t="s">
        <v>4873</v>
      </c>
      <c r="F2455" s="4" t="s">
        <v>152</v>
      </c>
      <c r="G2455" s="4" t="s">
        <v>577</v>
      </c>
      <c r="H2455" s="15">
        <v>43181</v>
      </c>
      <c r="I2455" s="15">
        <v>43187.993055555555</v>
      </c>
      <c r="J2455" s="131" t="s">
        <v>5771</v>
      </c>
      <c r="K2455" s="45" t="s">
        <v>9</v>
      </c>
      <c r="L2455" s="47" t="s">
        <v>7</v>
      </c>
      <c r="M2455" s="47" t="s">
        <v>56</v>
      </c>
      <c r="N2455" s="9" t="str">
        <f t="shared" si="598"/>
        <v>Minor</v>
      </c>
      <c r="O2455" s="10" t="str">
        <f t="shared" si="599"/>
        <v>Successful</v>
      </c>
      <c r="P2455" s="10" t="str">
        <f t="shared" si="600"/>
        <v>On Time</v>
      </c>
      <c r="Q2455" s="9">
        <f t="shared" si="601"/>
        <v>1</v>
      </c>
      <c r="R2455" s="9">
        <f t="shared" si="602"/>
        <v>1</v>
      </c>
      <c r="S2455" s="9">
        <f t="shared" si="603"/>
        <v>0</v>
      </c>
      <c r="T2455" s="9" t="str">
        <f t="shared" si="604"/>
        <v>March</v>
      </c>
      <c r="U2455" s="40">
        <f t="shared" si="605"/>
        <v>0</v>
      </c>
      <c r="V2455" s="40" t="str">
        <f t="shared" si="606"/>
        <v>Normal</v>
      </c>
      <c r="W2455" s="40">
        <f t="shared" si="607"/>
        <v>0</v>
      </c>
      <c r="X2455" s="40">
        <f t="shared" si="608"/>
        <v>0</v>
      </c>
      <c r="Y2455" s="40">
        <f t="shared" si="609"/>
        <v>0</v>
      </c>
      <c r="Z2455" s="40">
        <f t="shared" si="610"/>
        <v>0</v>
      </c>
      <c r="AA2455" s="40">
        <f t="shared" si="611"/>
        <v>1</v>
      </c>
      <c r="AB2455" s="40">
        <f t="shared" si="612"/>
        <v>0</v>
      </c>
      <c r="AC2455" s="41" t="s">
        <v>132</v>
      </c>
      <c r="AD2455" s="41" t="s">
        <v>280</v>
      </c>
      <c r="AE2455" s="41" t="s">
        <v>121</v>
      </c>
      <c r="AF2455" s="41" t="s">
        <v>322</v>
      </c>
      <c r="AG2455" s="41" t="s">
        <v>56</v>
      </c>
      <c r="AH2455" s="41" t="s">
        <v>56</v>
      </c>
      <c r="AI2455" s="41" t="s">
        <v>56</v>
      </c>
      <c r="AJ2455" s="41" t="s">
        <v>160</v>
      </c>
      <c r="AK2455" s="41" t="s">
        <v>56</v>
      </c>
    </row>
    <row r="2456" spans="1:37" s="41" customFormat="1" ht="15.75" hidden="1" thickBot="1" x14ac:dyDescent="0.3">
      <c r="A2456" s="11" t="s">
        <v>49</v>
      </c>
      <c r="B2456" s="12" t="s">
        <v>219</v>
      </c>
      <c r="C2456" s="13" t="s">
        <v>46</v>
      </c>
      <c r="D2456" s="14" t="s">
        <v>47</v>
      </c>
      <c r="E2456" s="13" t="s">
        <v>4874</v>
      </c>
      <c r="F2456" s="4" t="s">
        <v>91</v>
      </c>
      <c r="G2456" s="4" t="s">
        <v>608</v>
      </c>
      <c r="H2456" s="15">
        <v>43187.958333333336</v>
      </c>
      <c r="I2456" s="15">
        <v>43188.041666666664</v>
      </c>
      <c r="J2456" s="131" t="s">
        <v>740</v>
      </c>
      <c r="K2456" s="45" t="s">
        <v>9</v>
      </c>
      <c r="L2456" s="47" t="s">
        <v>7</v>
      </c>
      <c r="M2456" s="47" t="s">
        <v>56</v>
      </c>
      <c r="N2456" s="9" t="str">
        <f t="shared" si="598"/>
        <v>Minor</v>
      </c>
      <c r="O2456" s="10" t="str">
        <f t="shared" si="599"/>
        <v>Successful</v>
      </c>
      <c r="P2456" s="10" t="str">
        <f t="shared" si="600"/>
        <v>On Time</v>
      </c>
      <c r="Q2456" s="9">
        <f t="shared" si="601"/>
        <v>1</v>
      </c>
      <c r="R2456" s="9">
        <f t="shared" si="602"/>
        <v>1</v>
      </c>
      <c r="S2456" s="9">
        <f t="shared" si="603"/>
        <v>0</v>
      </c>
      <c r="T2456" s="9" t="str">
        <f t="shared" si="604"/>
        <v>March</v>
      </c>
      <c r="U2456" s="40">
        <f t="shared" si="605"/>
        <v>0</v>
      </c>
      <c r="V2456" s="40" t="str">
        <f t="shared" si="606"/>
        <v>Normal</v>
      </c>
      <c r="W2456" s="40">
        <f t="shared" si="607"/>
        <v>0</v>
      </c>
      <c r="X2456" s="40">
        <f t="shared" si="608"/>
        <v>0</v>
      </c>
      <c r="Y2456" s="40">
        <f t="shared" si="609"/>
        <v>0</v>
      </c>
      <c r="Z2456" s="40">
        <f t="shared" si="610"/>
        <v>0</v>
      </c>
      <c r="AA2456" s="40">
        <f t="shared" si="611"/>
        <v>1</v>
      </c>
      <c r="AB2456" s="40">
        <f t="shared" si="612"/>
        <v>0</v>
      </c>
      <c r="AC2456" s="41" t="s">
        <v>132</v>
      </c>
      <c r="AD2456" s="41" t="s">
        <v>747</v>
      </c>
      <c r="AE2456" s="41" t="s">
        <v>219</v>
      </c>
      <c r="AF2456" s="41" t="s">
        <v>219</v>
      </c>
      <c r="AG2456" s="41" t="s">
        <v>56</v>
      </c>
      <c r="AH2456" s="41" t="s">
        <v>56</v>
      </c>
      <c r="AI2456" s="41" t="s">
        <v>56</v>
      </c>
      <c r="AJ2456" s="41" t="s">
        <v>160</v>
      </c>
      <c r="AK2456" s="41" t="s">
        <v>56</v>
      </c>
    </row>
    <row r="2457" spans="1:37" s="41" customFormat="1" ht="15.75" hidden="1" thickBot="1" x14ac:dyDescent="0.3">
      <c r="A2457" s="11" t="s">
        <v>697</v>
      </c>
      <c r="B2457" s="12" t="s">
        <v>216</v>
      </c>
      <c r="C2457" s="13" t="s">
        <v>46</v>
      </c>
      <c r="D2457" s="14" t="s">
        <v>47</v>
      </c>
      <c r="E2457" s="13" t="s">
        <v>4875</v>
      </c>
      <c r="F2457" s="4" t="s">
        <v>614</v>
      </c>
      <c r="G2457" s="4" t="s">
        <v>765</v>
      </c>
      <c r="H2457" s="15">
        <v>43181.625</v>
      </c>
      <c r="I2457" s="15">
        <v>43188.625</v>
      </c>
      <c r="J2457" s="131" t="s">
        <v>5772</v>
      </c>
      <c r="K2457" s="45" t="s">
        <v>9</v>
      </c>
      <c r="L2457" s="47" t="s">
        <v>7</v>
      </c>
      <c r="M2457" s="47" t="s">
        <v>56</v>
      </c>
      <c r="N2457" s="9" t="str">
        <f t="shared" si="598"/>
        <v>Minor</v>
      </c>
      <c r="O2457" s="10" t="str">
        <f t="shared" si="599"/>
        <v>Successful</v>
      </c>
      <c r="P2457" s="10" t="str">
        <f t="shared" si="600"/>
        <v>On Time</v>
      </c>
      <c r="Q2457" s="9">
        <f t="shared" si="601"/>
        <v>1</v>
      </c>
      <c r="R2457" s="9">
        <f t="shared" si="602"/>
        <v>1</v>
      </c>
      <c r="S2457" s="9">
        <f t="shared" si="603"/>
        <v>0</v>
      </c>
      <c r="T2457" s="9" t="str">
        <f t="shared" si="604"/>
        <v>March</v>
      </c>
      <c r="U2457" s="40">
        <f t="shared" si="605"/>
        <v>0</v>
      </c>
      <c r="V2457" s="40" t="str">
        <f t="shared" si="606"/>
        <v>Normal</v>
      </c>
      <c r="W2457" s="40">
        <f t="shared" si="607"/>
        <v>0</v>
      </c>
      <c r="X2457" s="40">
        <f t="shared" si="608"/>
        <v>0</v>
      </c>
      <c r="Y2457" s="40">
        <f t="shared" si="609"/>
        <v>0</v>
      </c>
      <c r="Z2457" s="40">
        <f t="shared" si="610"/>
        <v>0</v>
      </c>
      <c r="AA2457" s="40">
        <f t="shared" si="611"/>
        <v>1</v>
      </c>
      <c r="AB2457" s="40">
        <f t="shared" si="612"/>
        <v>0</v>
      </c>
      <c r="AC2457" s="41" t="s">
        <v>238</v>
      </c>
      <c r="AD2457" s="41" t="s">
        <v>349</v>
      </c>
      <c r="AE2457" s="41" t="s">
        <v>351</v>
      </c>
      <c r="AF2457" s="41" t="s">
        <v>216</v>
      </c>
      <c r="AG2457" s="41" t="s">
        <v>56</v>
      </c>
      <c r="AH2457" s="41" t="s">
        <v>56</v>
      </c>
      <c r="AI2457" s="41" t="s">
        <v>56</v>
      </c>
      <c r="AJ2457" s="41" t="s">
        <v>160</v>
      </c>
      <c r="AK2457" s="41" t="s">
        <v>56</v>
      </c>
    </row>
    <row r="2458" spans="1:37" s="41" customFormat="1" ht="15.75" hidden="1" thickBot="1" x14ac:dyDescent="0.3">
      <c r="A2458" s="11" t="s">
        <v>248</v>
      </c>
      <c r="B2458" s="12" t="s">
        <v>216</v>
      </c>
      <c r="C2458" s="13" t="s">
        <v>46</v>
      </c>
      <c r="D2458" s="14" t="s">
        <v>47</v>
      </c>
      <c r="E2458" s="13" t="s">
        <v>4876</v>
      </c>
      <c r="F2458" s="4" t="s">
        <v>84</v>
      </c>
      <c r="G2458" s="4" t="s">
        <v>3132</v>
      </c>
      <c r="H2458" s="15">
        <v>43182.5</v>
      </c>
      <c r="I2458" s="15">
        <v>43187.791666666664</v>
      </c>
      <c r="J2458" s="131" t="s">
        <v>5773</v>
      </c>
      <c r="K2458" s="45" t="s">
        <v>9</v>
      </c>
      <c r="L2458" s="47" t="s">
        <v>7</v>
      </c>
      <c r="M2458" s="47" t="s">
        <v>56</v>
      </c>
      <c r="N2458" s="9" t="str">
        <f t="shared" si="598"/>
        <v>Minor</v>
      </c>
      <c r="O2458" s="10" t="str">
        <f t="shared" si="599"/>
        <v>Successful</v>
      </c>
      <c r="P2458" s="10" t="str">
        <f t="shared" si="600"/>
        <v>On Time</v>
      </c>
      <c r="Q2458" s="9">
        <f t="shared" si="601"/>
        <v>1</v>
      </c>
      <c r="R2458" s="9">
        <f t="shared" si="602"/>
        <v>1</v>
      </c>
      <c r="S2458" s="9">
        <f t="shared" si="603"/>
        <v>0</v>
      </c>
      <c r="T2458" s="9" t="str">
        <f t="shared" si="604"/>
        <v>March</v>
      </c>
      <c r="U2458" s="40">
        <f t="shared" si="605"/>
        <v>1</v>
      </c>
      <c r="V2458" s="40" t="str">
        <f t="shared" si="606"/>
        <v>SLT</v>
      </c>
      <c r="W2458" s="40">
        <f t="shared" si="607"/>
        <v>0</v>
      </c>
      <c r="X2458" s="40">
        <f t="shared" si="608"/>
        <v>0</v>
      </c>
      <c r="Y2458" s="40">
        <f t="shared" si="609"/>
        <v>0</v>
      </c>
      <c r="Z2458" s="40">
        <f t="shared" si="610"/>
        <v>0</v>
      </c>
      <c r="AA2458" s="40">
        <f t="shared" si="611"/>
        <v>1</v>
      </c>
      <c r="AB2458" s="40">
        <f t="shared" si="612"/>
        <v>0</v>
      </c>
      <c r="AC2458" s="41" t="s">
        <v>537</v>
      </c>
      <c r="AD2458" s="41" t="s">
        <v>280</v>
      </c>
      <c r="AE2458" s="41" t="s">
        <v>260</v>
      </c>
      <c r="AF2458" s="41" t="s">
        <v>216</v>
      </c>
      <c r="AG2458" s="41" t="s">
        <v>56</v>
      </c>
      <c r="AH2458" s="41" t="s">
        <v>56</v>
      </c>
      <c r="AI2458" s="41" t="s">
        <v>56</v>
      </c>
      <c r="AJ2458" s="41" t="s">
        <v>160</v>
      </c>
      <c r="AK2458" s="41" t="s">
        <v>56</v>
      </c>
    </row>
    <row r="2459" spans="1:37" s="41" customFormat="1" ht="15.75" hidden="1" thickBot="1" x14ac:dyDescent="0.3">
      <c r="A2459" s="11" t="s">
        <v>697</v>
      </c>
      <c r="B2459" s="12" t="s">
        <v>216</v>
      </c>
      <c r="C2459" s="13" t="s">
        <v>46</v>
      </c>
      <c r="D2459" s="14" t="s">
        <v>47</v>
      </c>
      <c r="E2459" s="13" t="s">
        <v>4877</v>
      </c>
      <c r="F2459" s="4" t="s">
        <v>84</v>
      </c>
      <c r="G2459" s="4" t="s">
        <v>766</v>
      </c>
      <c r="H2459" s="15">
        <v>43187.666666666664</v>
      </c>
      <c r="I2459" s="15">
        <v>43187.958333333336</v>
      </c>
      <c r="J2459" s="131" t="s">
        <v>5774</v>
      </c>
      <c r="K2459" s="45" t="s">
        <v>9</v>
      </c>
      <c r="L2459" s="47" t="s">
        <v>7</v>
      </c>
      <c r="M2459" s="47" t="s">
        <v>56</v>
      </c>
      <c r="N2459" s="9" t="str">
        <f t="shared" si="598"/>
        <v>Minor</v>
      </c>
      <c r="O2459" s="10" t="str">
        <f t="shared" si="599"/>
        <v>Successful</v>
      </c>
      <c r="P2459" s="10" t="str">
        <f t="shared" si="600"/>
        <v>On Time</v>
      </c>
      <c r="Q2459" s="9">
        <f t="shared" si="601"/>
        <v>1</v>
      </c>
      <c r="R2459" s="9">
        <f t="shared" si="602"/>
        <v>1</v>
      </c>
      <c r="S2459" s="9">
        <f t="shared" si="603"/>
        <v>0</v>
      </c>
      <c r="T2459" s="9" t="str">
        <f t="shared" si="604"/>
        <v>March</v>
      </c>
      <c r="U2459" s="40">
        <f t="shared" si="605"/>
        <v>1</v>
      </c>
      <c r="V2459" s="40" t="str">
        <f t="shared" si="606"/>
        <v>SLT</v>
      </c>
      <c r="W2459" s="40">
        <f t="shared" si="607"/>
        <v>0</v>
      </c>
      <c r="X2459" s="40">
        <f t="shared" si="608"/>
        <v>0</v>
      </c>
      <c r="Y2459" s="40">
        <f t="shared" si="609"/>
        <v>0</v>
      </c>
      <c r="Z2459" s="40">
        <f t="shared" si="610"/>
        <v>0</v>
      </c>
      <c r="AA2459" s="40">
        <f t="shared" si="611"/>
        <v>1</v>
      </c>
      <c r="AB2459" s="40">
        <f t="shared" si="612"/>
        <v>0</v>
      </c>
      <c r="AC2459" s="41" t="s">
        <v>238</v>
      </c>
      <c r="AD2459" s="41" t="s">
        <v>3997</v>
      </c>
      <c r="AE2459" s="41" t="s">
        <v>260</v>
      </c>
      <c r="AF2459" s="41" t="s">
        <v>216</v>
      </c>
      <c r="AG2459" s="41" t="s">
        <v>56</v>
      </c>
      <c r="AH2459" s="41" t="s">
        <v>56</v>
      </c>
      <c r="AI2459" s="41" t="s">
        <v>56</v>
      </c>
      <c r="AJ2459" s="41" t="s">
        <v>160</v>
      </c>
      <c r="AK2459" s="41" t="s">
        <v>56</v>
      </c>
    </row>
    <row r="2460" spans="1:37" s="41" customFormat="1" ht="15.75" hidden="1" thickBot="1" x14ac:dyDescent="0.3">
      <c r="A2460" s="11" t="s">
        <v>248</v>
      </c>
      <c r="B2460" s="12" t="s">
        <v>216</v>
      </c>
      <c r="C2460" s="13" t="s">
        <v>52</v>
      </c>
      <c r="D2460" s="14" t="s">
        <v>47</v>
      </c>
      <c r="E2460" s="13" t="s">
        <v>4878</v>
      </c>
      <c r="F2460" s="4" t="s">
        <v>152</v>
      </c>
      <c r="G2460" s="4" t="s">
        <v>499</v>
      </c>
      <c r="H2460" s="15">
        <v>43188.416666666664</v>
      </c>
      <c r="I2460" s="15">
        <v>43188.791666666664</v>
      </c>
      <c r="J2460" s="131" t="s">
        <v>5775</v>
      </c>
      <c r="K2460" s="45" t="s">
        <v>9</v>
      </c>
      <c r="L2460" s="47" t="s">
        <v>7</v>
      </c>
      <c r="M2460" s="47" t="s">
        <v>56</v>
      </c>
      <c r="N2460" s="9" t="str">
        <f t="shared" si="598"/>
        <v>Standard</v>
      </c>
      <c r="O2460" s="10" t="str">
        <f t="shared" si="599"/>
        <v>Successful</v>
      </c>
      <c r="P2460" s="10" t="str">
        <f t="shared" si="600"/>
        <v>On Time</v>
      </c>
      <c r="Q2460" s="9">
        <f t="shared" si="601"/>
        <v>1</v>
      </c>
      <c r="R2460" s="9">
        <f t="shared" si="602"/>
        <v>1</v>
      </c>
      <c r="S2460" s="9">
        <f t="shared" si="603"/>
        <v>0</v>
      </c>
      <c r="T2460" s="9" t="str">
        <f t="shared" si="604"/>
        <v>March</v>
      </c>
      <c r="U2460" s="40">
        <f t="shared" si="605"/>
        <v>0</v>
      </c>
      <c r="V2460" s="40" t="str">
        <f t="shared" si="606"/>
        <v>Normal</v>
      </c>
      <c r="W2460" s="40">
        <f t="shared" si="607"/>
        <v>0</v>
      </c>
      <c r="X2460" s="40">
        <f t="shared" si="608"/>
        <v>0</v>
      </c>
      <c r="Y2460" s="40">
        <f t="shared" si="609"/>
        <v>0</v>
      </c>
      <c r="Z2460" s="40">
        <f t="shared" si="610"/>
        <v>0</v>
      </c>
      <c r="AA2460" s="40">
        <f t="shared" si="611"/>
        <v>1</v>
      </c>
      <c r="AB2460" s="40">
        <f t="shared" si="612"/>
        <v>0</v>
      </c>
      <c r="AC2460" s="41" t="s">
        <v>537</v>
      </c>
      <c r="AD2460" s="41" t="s">
        <v>283</v>
      </c>
      <c r="AE2460" s="41" t="s">
        <v>121</v>
      </c>
      <c r="AF2460" s="41" t="s">
        <v>322</v>
      </c>
      <c r="AG2460" s="41" t="s">
        <v>56</v>
      </c>
      <c r="AH2460" s="41" t="s">
        <v>56</v>
      </c>
      <c r="AI2460" s="41" t="s">
        <v>56</v>
      </c>
      <c r="AJ2460" s="41" t="s">
        <v>160</v>
      </c>
      <c r="AK2460" s="41" t="s">
        <v>56</v>
      </c>
    </row>
    <row r="2461" spans="1:37" s="41" customFormat="1" ht="15.75" hidden="1" thickBot="1" x14ac:dyDescent="0.3">
      <c r="A2461" s="11" t="s">
        <v>45</v>
      </c>
      <c r="B2461" s="12" t="s">
        <v>216</v>
      </c>
      <c r="C2461" s="13" t="s">
        <v>52</v>
      </c>
      <c r="D2461" s="14" t="s">
        <v>47</v>
      </c>
      <c r="E2461" s="13" t="s">
        <v>4879</v>
      </c>
      <c r="F2461" s="4" t="s">
        <v>273</v>
      </c>
      <c r="G2461" s="4" t="s">
        <v>655</v>
      </c>
      <c r="H2461" s="15">
        <v>43189.958333333336</v>
      </c>
      <c r="I2461" s="15">
        <v>43190.291666666664</v>
      </c>
      <c r="J2461" s="131" t="s">
        <v>511</v>
      </c>
      <c r="K2461" s="45" t="s">
        <v>9</v>
      </c>
      <c r="L2461" s="47" t="s">
        <v>7</v>
      </c>
      <c r="M2461" s="47" t="s">
        <v>56</v>
      </c>
      <c r="N2461" s="9" t="str">
        <f t="shared" si="598"/>
        <v>Standard</v>
      </c>
      <c r="O2461" s="10" t="str">
        <f t="shared" si="599"/>
        <v>Successful</v>
      </c>
      <c r="P2461" s="10" t="str">
        <f t="shared" si="600"/>
        <v>On Time</v>
      </c>
      <c r="Q2461" s="9">
        <f t="shared" si="601"/>
        <v>1</v>
      </c>
      <c r="R2461" s="9">
        <f t="shared" si="602"/>
        <v>1</v>
      </c>
      <c r="S2461" s="9">
        <f t="shared" si="603"/>
        <v>0</v>
      </c>
      <c r="T2461" s="9" t="str">
        <f t="shared" si="604"/>
        <v>March</v>
      </c>
      <c r="U2461" s="40">
        <f t="shared" si="605"/>
        <v>0</v>
      </c>
      <c r="V2461" s="40" t="str">
        <f t="shared" si="606"/>
        <v>Normal</v>
      </c>
      <c r="W2461" s="40">
        <f t="shared" si="607"/>
        <v>0</v>
      </c>
      <c r="X2461" s="40">
        <f t="shared" si="608"/>
        <v>0</v>
      </c>
      <c r="Y2461" s="40">
        <f t="shared" si="609"/>
        <v>0</v>
      </c>
      <c r="Z2461" s="40">
        <f t="shared" si="610"/>
        <v>0</v>
      </c>
      <c r="AA2461" s="40">
        <f t="shared" si="611"/>
        <v>1</v>
      </c>
      <c r="AB2461" s="40">
        <f t="shared" si="612"/>
        <v>0</v>
      </c>
      <c r="AC2461" s="41" t="s">
        <v>823</v>
      </c>
      <c r="AD2461" s="41" t="s">
        <v>348</v>
      </c>
      <c r="AE2461" s="41" t="s">
        <v>264</v>
      </c>
      <c r="AF2461" s="41" t="s">
        <v>216</v>
      </c>
      <c r="AG2461" s="41" t="s">
        <v>56</v>
      </c>
      <c r="AH2461" s="41" t="s">
        <v>56</v>
      </c>
      <c r="AI2461" s="41" t="s">
        <v>56</v>
      </c>
      <c r="AJ2461" s="41" t="s">
        <v>160</v>
      </c>
      <c r="AK2461" s="41" t="s">
        <v>56</v>
      </c>
    </row>
    <row r="2462" spans="1:37" s="41" customFormat="1" ht="15.75" hidden="1" thickBot="1" x14ac:dyDescent="0.3">
      <c r="A2462" s="11" t="s">
        <v>45</v>
      </c>
      <c r="B2462" s="12" t="s">
        <v>216</v>
      </c>
      <c r="C2462" s="13" t="s">
        <v>46</v>
      </c>
      <c r="D2462" s="14" t="s">
        <v>48</v>
      </c>
      <c r="E2462" s="13" t="s">
        <v>4880</v>
      </c>
      <c r="F2462" s="4" t="s">
        <v>326</v>
      </c>
      <c r="G2462" s="4" t="s">
        <v>3200</v>
      </c>
      <c r="H2462" s="15">
        <v>43190.416666666664</v>
      </c>
      <c r="I2462" s="15">
        <v>43190.75</v>
      </c>
      <c r="J2462" s="131" t="s">
        <v>5776</v>
      </c>
      <c r="K2462" s="45" t="s">
        <v>9</v>
      </c>
      <c r="L2462" s="47" t="s">
        <v>7</v>
      </c>
      <c r="M2462" s="47" t="s">
        <v>56</v>
      </c>
      <c r="N2462" s="9" t="str">
        <f t="shared" si="598"/>
        <v>Minor</v>
      </c>
      <c r="O2462" s="10" t="str">
        <f t="shared" si="599"/>
        <v>Successful</v>
      </c>
      <c r="P2462" s="10" t="str">
        <f t="shared" si="600"/>
        <v>On Time</v>
      </c>
      <c r="Q2462" s="9">
        <f t="shared" si="601"/>
        <v>1</v>
      </c>
      <c r="R2462" s="9">
        <f t="shared" si="602"/>
        <v>1</v>
      </c>
      <c r="S2462" s="9">
        <f t="shared" si="603"/>
        <v>0</v>
      </c>
      <c r="T2462" s="9" t="str">
        <f t="shared" si="604"/>
        <v>March</v>
      </c>
      <c r="U2462" s="40">
        <f t="shared" si="605"/>
        <v>0</v>
      </c>
      <c r="V2462" s="40" t="str">
        <f t="shared" si="606"/>
        <v>Emergency</v>
      </c>
      <c r="W2462" s="40">
        <f t="shared" si="607"/>
        <v>1</v>
      </c>
      <c r="X2462" s="40">
        <f t="shared" si="608"/>
        <v>0</v>
      </c>
      <c r="Y2462" s="40">
        <f t="shared" si="609"/>
        <v>0</v>
      </c>
      <c r="Z2462" s="40">
        <f t="shared" si="610"/>
        <v>0</v>
      </c>
      <c r="AA2462" s="40">
        <f t="shared" si="611"/>
        <v>1</v>
      </c>
      <c r="AB2462" s="40">
        <f t="shared" si="612"/>
        <v>0</v>
      </c>
      <c r="AC2462" s="41" t="s">
        <v>823</v>
      </c>
      <c r="AD2462" s="41" t="s">
        <v>4000</v>
      </c>
      <c r="AE2462" s="41" t="s">
        <v>258</v>
      </c>
      <c r="AF2462" s="41" t="s">
        <v>216</v>
      </c>
      <c r="AG2462" s="41" t="s">
        <v>56</v>
      </c>
      <c r="AH2462" s="41" t="s">
        <v>56</v>
      </c>
      <c r="AI2462" s="41" t="s">
        <v>56</v>
      </c>
      <c r="AJ2462" s="41" t="s">
        <v>160</v>
      </c>
      <c r="AK2462" s="41" t="s">
        <v>56</v>
      </c>
    </row>
    <row r="2463" spans="1:37" s="41" customFormat="1" ht="15.75" hidden="1" thickBot="1" x14ac:dyDescent="0.3">
      <c r="A2463" s="11" t="s">
        <v>638</v>
      </c>
      <c r="B2463" s="12" t="s">
        <v>8</v>
      </c>
      <c r="C2463" s="13" t="s">
        <v>52</v>
      </c>
      <c r="D2463" s="14" t="s">
        <v>47</v>
      </c>
      <c r="E2463" s="13" t="s">
        <v>4881</v>
      </c>
      <c r="F2463" s="4" t="s">
        <v>693</v>
      </c>
      <c r="G2463" s="4" t="s">
        <v>705</v>
      </c>
      <c r="H2463" s="15">
        <v>43188.375</v>
      </c>
      <c r="I2463" s="15">
        <v>43188.541666666664</v>
      </c>
      <c r="J2463" s="131" t="s">
        <v>5777</v>
      </c>
      <c r="K2463" s="45" t="s">
        <v>9</v>
      </c>
      <c r="L2463" s="47" t="s">
        <v>7</v>
      </c>
      <c r="M2463" s="47" t="s">
        <v>56</v>
      </c>
      <c r="N2463" s="9" t="str">
        <f t="shared" si="598"/>
        <v>Standard</v>
      </c>
      <c r="O2463" s="10" t="str">
        <f t="shared" si="599"/>
        <v>Successful</v>
      </c>
      <c r="P2463" s="10" t="str">
        <f t="shared" si="600"/>
        <v>On Time</v>
      </c>
      <c r="Q2463" s="9">
        <f t="shared" si="601"/>
        <v>1</v>
      </c>
      <c r="R2463" s="9">
        <f t="shared" si="602"/>
        <v>1</v>
      </c>
      <c r="S2463" s="9">
        <f t="shared" si="603"/>
        <v>0</v>
      </c>
      <c r="T2463" s="9" t="str">
        <f t="shared" si="604"/>
        <v>March</v>
      </c>
      <c r="U2463" s="40">
        <f t="shared" si="605"/>
        <v>0</v>
      </c>
      <c r="V2463" s="40" t="str">
        <f t="shared" si="606"/>
        <v>Normal</v>
      </c>
      <c r="W2463" s="40">
        <f t="shared" si="607"/>
        <v>0</v>
      </c>
      <c r="X2463" s="40">
        <f t="shared" si="608"/>
        <v>0</v>
      </c>
      <c r="Y2463" s="40">
        <f t="shared" si="609"/>
        <v>0</v>
      </c>
      <c r="Z2463" s="40">
        <f t="shared" si="610"/>
        <v>0</v>
      </c>
      <c r="AA2463" s="40">
        <f t="shared" si="611"/>
        <v>1</v>
      </c>
      <c r="AB2463" s="40">
        <f t="shared" si="612"/>
        <v>0</v>
      </c>
      <c r="AC2463" s="41" t="s">
        <v>131</v>
      </c>
      <c r="AD2463" s="41" t="s">
        <v>720</v>
      </c>
      <c r="AE2463" s="41" t="s">
        <v>146</v>
      </c>
      <c r="AF2463" s="41" t="s">
        <v>8</v>
      </c>
      <c r="AG2463" s="41" t="s">
        <v>56</v>
      </c>
      <c r="AH2463" s="41" t="s">
        <v>56</v>
      </c>
      <c r="AI2463" s="41" t="s">
        <v>56</v>
      </c>
      <c r="AJ2463" s="41" t="s">
        <v>160</v>
      </c>
      <c r="AK2463" s="41" t="s">
        <v>56</v>
      </c>
    </row>
    <row r="2464" spans="1:37" s="41" customFormat="1" ht="15.75" hidden="1" thickBot="1" x14ac:dyDescent="0.3">
      <c r="A2464" s="11" t="s">
        <v>638</v>
      </c>
      <c r="B2464" s="12" t="s">
        <v>8</v>
      </c>
      <c r="C2464" s="13" t="s">
        <v>46</v>
      </c>
      <c r="D2464" s="14" t="s">
        <v>47</v>
      </c>
      <c r="E2464" s="13" t="s">
        <v>4882</v>
      </c>
      <c r="F2464" s="4" t="s">
        <v>645</v>
      </c>
      <c r="G2464" s="4" t="s">
        <v>781</v>
      </c>
      <c r="H2464" s="15">
        <v>43190.291666666664</v>
      </c>
      <c r="I2464" s="15">
        <v>43190.625</v>
      </c>
      <c r="J2464" s="131" t="s">
        <v>5778</v>
      </c>
      <c r="K2464" s="45" t="s">
        <v>9</v>
      </c>
      <c r="L2464" s="47" t="s">
        <v>7</v>
      </c>
      <c r="M2464" s="47" t="s">
        <v>56</v>
      </c>
      <c r="N2464" s="9" t="str">
        <f t="shared" si="598"/>
        <v>Minor</v>
      </c>
      <c r="O2464" s="10" t="str">
        <f t="shared" si="599"/>
        <v>Successful</v>
      </c>
      <c r="P2464" s="10" t="str">
        <f t="shared" si="600"/>
        <v>On Time</v>
      </c>
      <c r="Q2464" s="9">
        <f t="shared" si="601"/>
        <v>1</v>
      </c>
      <c r="R2464" s="9">
        <f t="shared" si="602"/>
        <v>1</v>
      </c>
      <c r="S2464" s="9">
        <f t="shared" si="603"/>
        <v>0</v>
      </c>
      <c r="T2464" s="9" t="str">
        <f t="shared" si="604"/>
        <v>March</v>
      </c>
      <c r="U2464" s="40">
        <f t="shared" si="605"/>
        <v>0</v>
      </c>
      <c r="V2464" s="40" t="str">
        <f t="shared" si="606"/>
        <v>Normal</v>
      </c>
      <c r="W2464" s="40">
        <f t="shared" si="607"/>
        <v>0</v>
      </c>
      <c r="X2464" s="40">
        <f t="shared" si="608"/>
        <v>0</v>
      </c>
      <c r="Y2464" s="40">
        <f t="shared" si="609"/>
        <v>0</v>
      </c>
      <c r="Z2464" s="40">
        <f t="shared" si="610"/>
        <v>0</v>
      </c>
      <c r="AA2464" s="40">
        <f t="shared" si="611"/>
        <v>1</v>
      </c>
      <c r="AB2464" s="40">
        <f t="shared" si="612"/>
        <v>0</v>
      </c>
      <c r="AC2464" s="41" t="s">
        <v>131</v>
      </c>
      <c r="AD2464" s="41" t="s">
        <v>677</v>
      </c>
      <c r="AE2464" s="41" t="s">
        <v>147</v>
      </c>
      <c r="AF2464" s="41" t="s">
        <v>8</v>
      </c>
      <c r="AG2464" s="41" t="s">
        <v>56</v>
      </c>
      <c r="AH2464" s="41" t="s">
        <v>56</v>
      </c>
      <c r="AI2464" s="41" t="s">
        <v>56</v>
      </c>
      <c r="AJ2464" s="41" t="s">
        <v>160</v>
      </c>
      <c r="AK2464" s="41" t="s">
        <v>56</v>
      </c>
    </row>
    <row r="2465" spans="1:37" s="41" customFormat="1" ht="15.75" hidden="1" thickBot="1" x14ac:dyDescent="0.3">
      <c r="A2465" s="11" t="s">
        <v>359</v>
      </c>
      <c r="B2465" s="12" t="s">
        <v>216</v>
      </c>
      <c r="C2465" s="13" t="s">
        <v>52</v>
      </c>
      <c r="D2465" s="14" t="s">
        <v>47</v>
      </c>
      <c r="E2465" s="13" t="s">
        <v>3042</v>
      </c>
      <c r="F2465" s="4" t="s">
        <v>158</v>
      </c>
      <c r="G2465" s="4" t="s">
        <v>243</v>
      </c>
      <c r="H2465" s="15">
        <v>43160.666666666664</v>
      </c>
      <c r="I2465" s="15">
        <v>43160.75</v>
      </c>
      <c r="J2465" s="131" t="s">
        <v>3873</v>
      </c>
      <c r="K2465" s="45" t="s">
        <v>9</v>
      </c>
      <c r="L2465" s="47" t="s">
        <v>7</v>
      </c>
      <c r="M2465" s="47" t="s">
        <v>56</v>
      </c>
      <c r="N2465" s="9" t="str">
        <f t="shared" si="598"/>
        <v>Standard</v>
      </c>
      <c r="O2465" s="10" t="str">
        <f t="shared" si="599"/>
        <v>Successful</v>
      </c>
      <c r="P2465" s="10" t="str">
        <f t="shared" si="600"/>
        <v>On Time</v>
      </c>
      <c r="Q2465" s="9">
        <f t="shared" si="601"/>
        <v>1</v>
      </c>
      <c r="R2465" s="9">
        <f t="shared" si="602"/>
        <v>1</v>
      </c>
      <c r="S2465" s="9">
        <f t="shared" si="603"/>
        <v>0</v>
      </c>
      <c r="T2465" s="9" t="str">
        <f t="shared" si="604"/>
        <v>March</v>
      </c>
      <c r="U2465" s="40">
        <f t="shared" si="605"/>
        <v>0</v>
      </c>
      <c r="V2465" s="40" t="str">
        <f t="shared" si="606"/>
        <v>Normal</v>
      </c>
      <c r="W2465" s="40">
        <f t="shared" si="607"/>
        <v>0</v>
      </c>
      <c r="X2465" s="40">
        <f t="shared" si="608"/>
        <v>0</v>
      </c>
      <c r="Y2465" s="40">
        <f t="shared" si="609"/>
        <v>0</v>
      </c>
      <c r="Z2465" s="40">
        <f t="shared" si="610"/>
        <v>0</v>
      </c>
      <c r="AA2465" s="40">
        <f t="shared" si="611"/>
        <v>1</v>
      </c>
      <c r="AB2465" s="40">
        <f t="shared" si="612"/>
        <v>0</v>
      </c>
      <c r="AC2465" s="41" t="s">
        <v>823</v>
      </c>
      <c r="AD2465" s="41" t="s">
        <v>281</v>
      </c>
      <c r="AE2465" s="41" t="s">
        <v>121</v>
      </c>
      <c r="AF2465" s="41" t="s">
        <v>322</v>
      </c>
      <c r="AG2465" s="41" t="s">
        <v>56</v>
      </c>
      <c r="AH2465" s="41" t="s">
        <v>56</v>
      </c>
      <c r="AI2465" s="41" t="s">
        <v>56</v>
      </c>
      <c r="AJ2465" s="41" t="s">
        <v>160</v>
      </c>
      <c r="AK2465" s="41" t="s">
        <v>56</v>
      </c>
    </row>
    <row r="2466" spans="1:37" s="41" customFormat="1" ht="15.75" hidden="1" thickBot="1" x14ac:dyDescent="0.3">
      <c r="A2466" s="11" t="s">
        <v>248</v>
      </c>
      <c r="B2466" s="12" t="s">
        <v>216</v>
      </c>
      <c r="C2466" s="13" t="s">
        <v>52</v>
      </c>
      <c r="D2466" s="14" t="s">
        <v>47</v>
      </c>
      <c r="E2466" s="13" t="s">
        <v>4883</v>
      </c>
      <c r="F2466" s="4" t="s">
        <v>326</v>
      </c>
      <c r="G2466" s="4" t="s">
        <v>453</v>
      </c>
      <c r="H2466" s="15">
        <v>43160.510416666664</v>
      </c>
      <c r="I2466" s="15">
        <v>43160.625</v>
      </c>
      <c r="J2466" s="131" t="s">
        <v>5779</v>
      </c>
      <c r="K2466" s="45" t="s">
        <v>9</v>
      </c>
      <c r="L2466" s="47" t="s">
        <v>7</v>
      </c>
      <c r="M2466" s="47" t="s">
        <v>56</v>
      </c>
      <c r="N2466" s="9" t="str">
        <f t="shared" si="598"/>
        <v>Standard</v>
      </c>
      <c r="O2466" s="10" t="str">
        <f t="shared" si="599"/>
        <v>Successful</v>
      </c>
      <c r="P2466" s="10" t="str">
        <f t="shared" si="600"/>
        <v>On Time</v>
      </c>
      <c r="Q2466" s="9">
        <f t="shared" si="601"/>
        <v>1</v>
      </c>
      <c r="R2466" s="9">
        <f t="shared" si="602"/>
        <v>1</v>
      </c>
      <c r="S2466" s="9">
        <f t="shared" si="603"/>
        <v>0</v>
      </c>
      <c r="T2466" s="9" t="str">
        <f t="shared" si="604"/>
        <v>March</v>
      </c>
      <c r="U2466" s="40">
        <f t="shared" si="605"/>
        <v>0</v>
      </c>
      <c r="V2466" s="40" t="str">
        <f t="shared" si="606"/>
        <v>Normal</v>
      </c>
      <c r="W2466" s="40">
        <f t="shared" si="607"/>
        <v>0</v>
      </c>
      <c r="X2466" s="40">
        <f t="shared" si="608"/>
        <v>0</v>
      </c>
      <c r="Y2466" s="40">
        <f t="shared" si="609"/>
        <v>0</v>
      </c>
      <c r="Z2466" s="40">
        <f t="shared" si="610"/>
        <v>0</v>
      </c>
      <c r="AA2466" s="40">
        <f t="shared" si="611"/>
        <v>1</v>
      </c>
      <c r="AB2466" s="40">
        <f t="shared" si="612"/>
        <v>0</v>
      </c>
      <c r="AC2466" s="41" t="s">
        <v>537</v>
      </c>
      <c r="AD2466" s="41" t="s">
        <v>461</v>
      </c>
      <c r="AE2466" s="41" t="s">
        <v>258</v>
      </c>
      <c r="AF2466" s="41" t="s">
        <v>216</v>
      </c>
      <c r="AG2466" s="41" t="s">
        <v>56</v>
      </c>
      <c r="AH2466" s="41" t="s">
        <v>56</v>
      </c>
      <c r="AI2466" s="41" t="s">
        <v>56</v>
      </c>
      <c r="AJ2466" s="41" t="s">
        <v>160</v>
      </c>
      <c r="AK2466" s="41" t="s">
        <v>56</v>
      </c>
    </row>
    <row r="2467" spans="1:37" s="41" customFormat="1" ht="15.75" hidden="1" thickBot="1" x14ac:dyDescent="0.3">
      <c r="A2467" s="11" t="s">
        <v>697</v>
      </c>
      <c r="B2467" s="12" t="s">
        <v>216</v>
      </c>
      <c r="C2467" s="13" t="s">
        <v>52</v>
      </c>
      <c r="D2467" s="14" t="s">
        <v>47</v>
      </c>
      <c r="E2467" s="13" t="s">
        <v>4884</v>
      </c>
      <c r="F2467" s="4" t="s">
        <v>152</v>
      </c>
      <c r="G2467" s="4" t="s">
        <v>490</v>
      </c>
      <c r="H2467" s="15">
        <v>43161.416666666664</v>
      </c>
      <c r="I2467" s="15">
        <v>43161.75</v>
      </c>
      <c r="J2467" s="131" t="s">
        <v>5780</v>
      </c>
      <c r="K2467" s="45" t="s">
        <v>9</v>
      </c>
      <c r="L2467" s="47" t="s">
        <v>7</v>
      </c>
      <c r="M2467" s="47" t="s">
        <v>56</v>
      </c>
      <c r="N2467" s="9" t="str">
        <f t="shared" si="598"/>
        <v>Standard</v>
      </c>
      <c r="O2467" s="10" t="str">
        <f t="shared" si="599"/>
        <v>Successful</v>
      </c>
      <c r="P2467" s="10" t="str">
        <f t="shared" si="600"/>
        <v>On Time</v>
      </c>
      <c r="Q2467" s="9">
        <f t="shared" si="601"/>
        <v>1</v>
      </c>
      <c r="R2467" s="9">
        <f t="shared" si="602"/>
        <v>1</v>
      </c>
      <c r="S2467" s="9">
        <f t="shared" si="603"/>
        <v>0</v>
      </c>
      <c r="T2467" s="9" t="str">
        <f t="shared" si="604"/>
        <v>March</v>
      </c>
      <c r="U2467" s="40">
        <f t="shared" si="605"/>
        <v>0</v>
      </c>
      <c r="V2467" s="40" t="str">
        <f t="shared" si="606"/>
        <v>Normal</v>
      </c>
      <c r="W2467" s="40">
        <f t="shared" si="607"/>
        <v>0</v>
      </c>
      <c r="X2467" s="40">
        <f t="shared" si="608"/>
        <v>0</v>
      </c>
      <c r="Y2467" s="40">
        <f t="shared" si="609"/>
        <v>0</v>
      </c>
      <c r="Z2467" s="40">
        <f t="shared" si="610"/>
        <v>0</v>
      </c>
      <c r="AA2467" s="40">
        <f t="shared" si="611"/>
        <v>1</v>
      </c>
      <c r="AB2467" s="40">
        <f t="shared" si="612"/>
        <v>0</v>
      </c>
      <c r="AC2467" s="41" t="s">
        <v>238</v>
      </c>
      <c r="AD2467" s="41" t="s">
        <v>464</v>
      </c>
      <c r="AE2467" s="41" t="s">
        <v>121</v>
      </c>
      <c r="AF2467" s="41" t="s">
        <v>322</v>
      </c>
      <c r="AG2467" s="41" t="s">
        <v>56</v>
      </c>
      <c r="AH2467" s="41" t="s">
        <v>56</v>
      </c>
      <c r="AI2467" s="41" t="s">
        <v>56</v>
      </c>
      <c r="AJ2467" s="41" t="s">
        <v>160</v>
      </c>
      <c r="AK2467" s="41" t="s">
        <v>56</v>
      </c>
    </row>
    <row r="2468" spans="1:37" s="41" customFormat="1" ht="15.75" hidden="1" thickBot="1" x14ac:dyDescent="0.3">
      <c r="A2468" s="11" t="s">
        <v>248</v>
      </c>
      <c r="B2468" s="12" t="s">
        <v>216</v>
      </c>
      <c r="C2468" s="13" t="s">
        <v>52</v>
      </c>
      <c r="D2468" s="14" t="s">
        <v>47</v>
      </c>
      <c r="E2468" s="13" t="s">
        <v>4885</v>
      </c>
      <c r="F2468" s="4" t="s">
        <v>326</v>
      </c>
      <c r="G2468" s="4" t="s">
        <v>453</v>
      </c>
      <c r="H2468" s="15">
        <v>43165.429502314815</v>
      </c>
      <c r="I2468" s="15">
        <v>43165.5</v>
      </c>
      <c r="J2468" s="131" t="s">
        <v>5781</v>
      </c>
      <c r="K2468" s="45" t="s">
        <v>9</v>
      </c>
      <c r="L2468" s="47" t="s">
        <v>7</v>
      </c>
      <c r="M2468" s="47" t="s">
        <v>56</v>
      </c>
      <c r="N2468" s="9" t="str">
        <f t="shared" si="598"/>
        <v>Standard</v>
      </c>
      <c r="O2468" s="10" t="str">
        <f t="shared" si="599"/>
        <v>Successful</v>
      </c>
      <c r="P2468" s="10" t="str">
        <f t="shared" si="600"/>
        <v>On Time</v>
      </c>
      <c r="Q2468" s="9">
        <f t="shared" si="601"/>
        <v>1</v>
      </c>
      <c r="R2468" s="9">
        <f t="shared" si="602"/>
        <v>1</v>
      </c>
      <c r="S2468" s="9">
        <f t="shared" si="603"/>
        <v>0</v>
      </c>
      <c r="T2468" s="9" t="str">
        <f t="shared" si="604"/>
        <v>March</v>
      </c>
      <c r="U2468" s="40">
        <f t="shared" si="605"/>
        <v>0</v>
      </c>
      <c r="V2468" s="40" t="str">
        <f t="shared" si="606"/>
        <v>Normal</v>
      </c>
      <c r="W2468" s="40">
        <f t="shared" si="607"/>
        <v>0</v>
      </c>
      <c r="X2468" s="40">
        <f t="shared" si="608"/>
        <v>0</v>
      </c>
      <c r="Y2468" s="40">
        <f t="shared" si="609"/>
        <v>0</v>
      </c>
      <c r="Z2468" s="40">
        <f t="shared" si="610"/>
        <v>0</v>
      </c>
      <c r="AA2468" s="40">
        <f t="shared" si="611"/>
        <v>1</v>
      </c>
      <c r="AB2468" s="40">
        <f t="shared" si="612"/>
        <v>0</v>
      </c>
      <c r="AC2468" s="41" t="s">
        <v>537</v>
      </c>
      <c r="AD2468" s="41" t="s">
        <v>461</v>
      </c>
      <c r="AE2468" s="41" t="s">
        <v>258</v>
      </c>
      <c r="AF2468" s="41" t="s">
        <v>216</v>
      </c>
      <c r="AG2468" s="41" t="s">
        <v>56</v>
      </c>
      <c r="AH2468" s="41" t="s">
        <v>56</v>
      </c>
      <c r="AI2468" s="41" t="s">
        <v>56</v>
      </c>
      <c r="AJ2468" s="41" t="s">
        <v>160</v>
      </c>
      <c r="AK2468" s="41" t="s">
        <v>56</v>
      </c>
    </row>
    <row r="2469" spans="1:37" s="41" customFormat="1" ht="15.75" hidden="1" thickBot="1" x14ac:dyDescent="0.3">
      <c r="A2469" s="11" t="s">
        <v>45</v>
      </c>
      <c r="B2469" s="12" t="s">
        <v>216</v>
      </c>
      <c r="C2469" s="13" t="s">
        <v>52</v>
      </c>
      <c r="D2469" s="14" t="s">
        <v>47</v>
      </c>
      <c r="E2469" s="13" t="s">
        <v>4886</v>
      </c>
      <c r="F2469" s="4" t="s">
        <v>326</v>
      </c>
      <c r="G2469" s="4" t="s">
        <v>3200</v>
      </c>
      <c r="H2469" s="15">
        <v>43168.569444444445</v>
      </c>
      <c r="I2469" s="15">
        <v>43168.652777777781</v>
      </c>
      <c r="J2469" s="131" t="s">
        <v>5782</v>
      </c>
      <c r="K2469" s="45" t="s">
        <v>9</v>
      </c>
      <c r="L2469" s="47" t="s">
        <v>7</v>
      </c>
      <c r="M2469" s="47" t="s">
        <v>56</v>
      </c>
      <c r="N2469" s="9" t="str">
        <f t="shared" si="598"/>
        <v>Standard</v>
      </c>
      <c r="O2469" s="10" t="str">
        <f t="shared" si="599"/>
        <v>Successful</v>
      </c>
      <c r="P2469" s="10" t="str">
        <f t="shared" si="600"/>
        <v>On Time</v>
      </c>
      <c r="Q2469" s="9">
        <f t="shared" si="601"/>
        <v>1</v>
      </c>
      <c r="R2469" s="9">
        <f t="shared" si="602"/>
        <v>1</v>
      </c>
      <c r="S2469" s="9">
        <f t="shared" si="603"/>
        <v>0</v>
      </c>
      <c r="T2469" s="9" t="str">
        <f t="shared" si="604"/>
        <v>March</v>
      </c>
      <c r="U2469" s="40">
        <f t="shared" si="605"/>
        <v>0</v>
      </c>
      <c r="V2469" s="40" t="str">
        <f t="shared" si="606"/>
        <v>Normal</v>
      </c>
      <c r="W2469" s="40">
        <f t="shared" si="607"/>
        <v>0</v>
      </c>
      <c r="X2469" s="40">
        <f t="shared" si="608"/>
        <v>0</v>
      </c>
      <c r="Y2469" s="40">
        <f t="shared" si="609"/>
        <v>0</v>
      </c>
      <c r="Z2469" s="40">
        <f t="shared" si="610"/>
        <v>0</v>
      </c>
      <c r="AA2469" s="40">
        <f t="shared" si="611"/>
        <v>1</v>
      </c>
      <c r="AB2469" s="40">
        <f t="shared" si="612"/>
        <v>0</v>
      </c>
      <c r="AC2469" s="41" t="s">
        <v>823</v>
      </c>
      <c r="AD2469" s="41" t="s">
        <v>776</v>
      </c>
      <c r="AE2469" s="41" t="s">
        <v>258</v>
      </c>
      <c r="AF2469" s="41" t="s">
        <v>216</v>
      </c>
      <c r="AG2469" s="41" t="s">
        <v>56</v>
      </c>
      <c r="AH2469" s="41" t="s">
        <v>56</v>
      </c>
      <c r="AI2469" s="41" t="s">
        <v>56</v>
      </c>
      <c r="AJ2469" s="41" t="s">
        <v>160</v>
      </c>
      <c r="AK2469" s="41" t="s">
        <v>56</v>
      </c>
    </row>
    <row r="2470" spans="1:37" s="41" customFormat="1" ht="15.75" hidden="1" thickBot="1" x14ac:dyDescent="0.3">
      <c r="A2470" s="11" t="s">
        <v>697</v>
      </c>
      <c r="B2470" s="12" t="s">
        <v>216</v>
      </c>
      <c r="C2470" s="13" t="s">
        <v>46</v>
      </c>
      <c r="D2470" s="14" t="s">
        <v>47</v>
      </c>
      <c r="E2470" s="13" t="s">
        <v>4887</v>
      </c>
      <c r="F2470" s="4" t="s">
        <v>84</v>
      </c>
      <c r="G2470" s="4" t="s">
        <v>4991</v>
      </c>
      <c r="H2470" s="15">
        <v>43170.416666666664</v>
      </c>
      <c r="I2470" s="15">
        <v>43170.5</v>
      </c>
      <c r="J2470" s="131" t="s">
        <v>5783</v>
      </c>
      <c r="K2470" s="45" t="s">
        <v>9</v>
      </c>
      <c r="L2470" s="47" t="s">
        <v>7</v>
      </c>
      <c r="M2470" s="47" t="s">
        <v>56</v>
      </c>
      <c r="N2470" s="9" t="str">
        <f t="shared" si="598"/>
        <v>Minor</v>
      </c>
      <c r="O2470" s="10" t="str">
        <f t="shared" si="599"/>
        <v>Successful</v>
      </c>
      <c r="P2470" s="10" t="str">
        <f t="shared" si="600"/>
        <v>On Time</v>
      </c>
      <c r="Q2470" s="9">
        <f t="shared" si="601"/>
        <v>1</v>
      </c>
      <c r="R2470" s="9">
        <f t="shared" si="602"/>
        <v>1</v>
      </c>
      <c r="S2470" s="9">
        <f t="shared" si="603"/>
        <v>0</v>
      </c>
      <c r="T2470" s="9" t="str">
        <f t="shared" si="604"/>
        <v>March</v>
      </c>
      <c r="U2470" s="40">
        <f t="shared" si="605"/>
        <v>1</v>
      </c>
      <c r="V2470" s="40" t="str">
        <f t="shared" si="606"/>
        <v>SLT</v>
      </c>
      <c r="W2470" s="40">
        <f t="shared" si="607"/>
        <v>0</v>
      </c>
      <c r="X2470" s="40">
        <f t="shared" si="608"/>
        <v>0</v>
      </c>
      <c r="Y2470" s="40">
        <f t="shared" si="609"/>
        <v>0</v>
      </c>
      <c r="Z2470" s="40">
        <f t="shared" si="610"/>
        <v>0</v>
      </c>
      <c r="AA2470" s="40">
        <f t="shared" si="611"/>
        <v>1</v>
      </c>
      <c r="AB2470" s="40">
        <f t="shared" si="612"/>
        <v>0</v>
      </c>
      <c r="AC2470" s="41" t="s">
        <v>238</v>
      </c>
      <c r="AD2470" s="41" t="s">
        <v>319</v>
      </c>
      <c r="AE2470" s="41" t="s">
        <v>260</v>
      </c>
      <c r="AF2470" s="41" t="s">
        <v>216</v>
      </c>
      <c r="AG2470" s="41" t="s">
        <v>56</v>
      </c>
      <c r="AH2470" s="41" t="s">
        <v>56</v>
      </c>
      <c r="AI2470" s="41" t="s">
        <v>56</v>
      </c>
      <c r="AJ2470" s="41" t="s">
        <v>160</v>
      </c>
      <c r="AK2470" s="41" t="s">
        <v>56</v>
      </c>
    </row>
    <row r="2471" spans="1:37" s="41" customFormat="1" ht="15.75" hidden="1" thickBot="1" x14ac:dyDescent="0.3">
      <c r="A2471" s="11" t="s">
        <v>697</v>
      </c>
      <c r="B2471" s="12" t="s">
        <v>216</v>
      </c>
      <c r="C2471" s="13" t="s">
        <v>52</v>
      </c>
      <c r="D2471" s="14" t="s">
        <v>47</v>
      </c>
      <c r="E2471" s="13" t="s">
        <v>4888</v>
      </c>
      <c r="F2471" s="4" t="s">
        <v>616</v>
      </c>
      <c r="G2471" s="4" t="s">
        <v>727</v>
      </c>
      <c r="H2471" s="15">
        <v>43171.666666666664</v>
      </c>
      <c r="I2471" s="15">
        <v>43171.708333333336</v>
      </c>
      <c r="J2471" s="131" t="s">
        <v>5784</v>
      </c>
      <c r="K2471" s="45" t="s">
        <v>9</v>
      </c>
      <c r="L2471" s="47" t="s">
        <v>7</v>
      </c>
      <c r="M2471" s="47" t="s">
        <v>56</v>
      </c>
      <c r="N2471" s="9" t="str">
        <f t="shared" si="598"/>
        <v>Standard</v>
      </c>
      <c r="O2471" s="10" t="str">
        <f t="shared" si="599"/>
        <v>Successful</v>
      </c>
      <c r="P2471" s="10" t="str">
        <f t="shared" si="600"/>
        <v>On Time</v>
      </c>
      <c r="Q2471" s="9">
        <f t="shared" si="601"/>
        <v>1</v>
      </c>
      <c r="R2471" s="9">
        <f t="shared" si="602"/>
        <v>1</v>
      </c>
      <c r="S2471" s="9">
        <f t="shared" si="603"/>
        <v>0</v>
      </c>
      <c r="T2471" s="9" t="str">
        <f t="shared" si="604"/>
        <v>March</v>
      </c>
      <c r="U2471" s="40">
        <f t="shared" si="605"/>
        <v>0</v>
      </c>
      <c r="V2471" s="40" t="str">
        <f t="shared" si="606"/>
        <v>Normal</v>
      </c>
      <c r="W2471" s="40">
        <f t="shared" si="607"/>
        <v>0</v>
      </c>
      <c r="X2471" s="40">
        <f t="shared" si="608"/>
        <v>0</v>
      </c>
      <c r="Y2471" s="40">
        <f t="shared" si="609"/>
        <v>0</v>
      </c>
      <c r="Z2471" s="40">
        <f t="shared" si="610"/>
        <v>0</v>
      </c>
      <c r="AA2471" s="40">
        <f t="shared" si="611"/>
        <v>1</v>
      </c>
      <c r="AB2471" s="40">
        <f t="shared" si="612"/>
        <v>0</v>
      </c>
      <c r="AC2471" s="41" t="s">
        <v>238</v>
      </c>
      <c r="AD2471" s="41" t="s">
        <v>289</v>
      </c>
      <c r="AE2471" s="41" t="s">
        <v>428</v>
      </c>
      <c r="AF2471" s="41" t="s">
        <v>216</v>
      </c>
      <c r="AG2471" s="41" t="s">
        <v>56</v>
      </c>
      <c r="AH2471" s="41" t="s">
        <v>56</v>
      </c>
      <c r="AI2471" s="41" t="s">
        <v>56</v>
      </c>
      <c r="AJ2471" s="41" t="s">
        <v>160</v>
      </c>
      <c r="AK2471" s="41" t="s">
        <v>56</v>
      </c>
    </row>
    <row r="2472" spans="1:37" s="41" customFormat="1" ht="15.75" hidden="1" thickBot="1" x14ac:dyDescent="0.3">
      <c r="A2472" s="11" t="s">
        <v>248</v>
      </c>
      <c r="B2472" s="12" t="s">
        <v>216</v>
      </c>
      <c r="C2472" s="13" t="s">
        <v>52</v>
      </c>
      <c r="D2472" s="14" t="s">
        <v>47</v>
      </c>
      <c r="E2472" s="13" t="s">
        <v>4889</v>
      </c>
      <c r="F2472" s="4" t="s">
        <v>326</v>
      </c>
      <c r="G2472" s="4" t="s">
        <v>508</v>
      </c>
      <c r="H2472" s="15">
        <v>43173.4375</v>
      </c>
      <c r="I2472" s="15">
        <v>43173.5</v>
      </c>
      <c r="J2472" s="131" t="s">
        <v>5785</v>
      </c>
      <c r="K2472" s="45" t="s">
        <v>9</v>
      </c>
      <c r="L2472" s="47" t="s">
        <v>7</v>
      </c>
      <c r="M2472" s="47" t="s">
        <v>56</v>
      </c>
      <c r="N2472" s="9" t="str">
        <f t="shared" si="598"/>
        <v>Standard</v>
      </c>
      <c r="O2472" s="10" t="str">
        <f t="shared" si="599"/>
        <v>Successful</v>
      </c>
      <c r="P2472" s="10" t="str">
        <f t="shared" si="600"/>
        <v>On Time</v>
      </c>
      <c r="Q2472" s="9">
        <f t="shared" si="601"/>
        <v>1</v>
      </c>
      <c r="R2472" s="9">
        <f t="shared" si="602"/>
        <v>1</v>
      </c>
      <c r="S2472" s="9">
        <f t="shared" si="603"/>
        <v>0</v>
      </c>
      <c r="T2472" s="9" t="str">
        <f t="shared" si="604"/>
        <v>March</v>
      </c>
      <c r="U2472" s="40">
        <f t="shared" si="605"/>
        <v>0</v>
      </c>
      <c r="V2472" s="40" t="str">
        <f t="shared" si="606"/>
        <v>Normal</v>
      </c>
      <c r="W2472" s="40">
        <f t="shared" si="607"/>
        <v>0</v>
      </c>
      <c r="X2472" s="40">
        <f t="shared" si="608"/>
        <v>0</v>
      </c>
      <c r="Y2472" s="40">
        <f t="shared" si="609"/>
        <v>0</v>
      </c>
      <c r="Z2472" s="40">
        <f t="shared" si="610"/>
        <v>0</v>
      </c>
      <c r="AA2472" s="40">
        <f t="shared" si="611"/>
        <v>1</v>
      </c>
      <c r="AB2472" s="40">
        <f t="shared" si="612"/>
        <v>0</v>
      </c>
      <c r="AC2472" s="41" t="s">
        <v>537</v>
      </c>
      <c r="AD2472" s="41" t="s">
        <v>461</v>
      </c>
      <c r="AE2472" s="41" t="s">
        <v>258</v>
      </c>
      <c r="AF2472" s="41" t="s">
        <v>216</v>
      </c>
      <c r="AG2472" s="41" t="s">
        <v>56</v>
      </c>
      <c r="AH2472" s="41" t="s">
        <v>56</v>
      </c>
      <c r="AI2472" s="41" t="s">
        <v>56</v>
      </c>
      <c r="AJ2472" s="41" t="s">
        <v>160</v>
      </c>
      <c r="AK2472" s="41" t="s">
        <v>56</v>
      </c>
    </row>
    <row r="2473" spans="1:37" s="41" customFormat="1" ht="15.75" hidden="1" thickBot="1" x14ac:dyDescent="0.3">
      <c r="A2473" s="11" t="s">
        <v>210</v>
      </c>
      <c r="B2473" s="12" t="s">
        <v>216</v>
      </c>
      <c r="C2473" s="13" t="s">
        <v>46</v>
      </c>
      <c r="D2473" s="14" t="s">
        <v>47</v>
      </c>
      <c r="E2473" s="13" t="s">
        <v>4890</v>
      </c>
      <c r="F2473" s="4" t="s">
        <v>84</v>
      </c>
      <c r="G2473" s="4" t="s">
        <v>663</v>
      </c>
      <c r="H2473" s="15">
        <v>43172.75</v>
      </c>
      <c r="I2473" s="15">
        <v>43172.833333333336</v>
      </c>
      <c r="J2473" s="131" t="s">
        <v>5786</v>
      </c>
      <c r="K2473" s="45" t="s">
        <v>9</v>
      </c>
      <c r="L2473" s="47" t="s">
        <v>7</v>
      </c>
      <c r="M2473" s="47" t="s">
        <v>56</v>
      </c>
      <c r="N2473" s="9" t="str">
        <f t="shared" si="598"/>
        <v>Minor</v>
      </c>
      <c r="O2473" s="10" t="str">
        <f t="shared" si="599"/>
        <v>Successful</v>
      </c>
      <c r="P2473" s="10" t="str">
        <f t="shared" si="600"/>
        <v>On Time</v>
      </c>
      <c r="Q2473" s="9">
        <f t="shared" si="601"/>
        <v>1</v>
      </c>
      <c r="R2473" s="9">
        <f t="shared" si="602"/>
        <v>1</v>
      </c>
      <c r="S2473" s="9">
        <f t="shared" si="603"/>
        <v>0</v>
      </c>
      <c r="T2473" s="9" t="str">
        <f t="shared" si="604"/>
        <v>March</v>
      </c>
      <c r="U2473" s="40">
        <f t="shared" si="605"/>
        <v>1</v>
      </c>
      <c r="V2473" s="40" t="str">
        <f t="shared" si="606"/>
        <v>SLT</v>
      </c>
      <c r="W2473" s="40">
        <f t="shared" si="607"/>
        <v>0</v>
      </c>
      <c r="X2473" s="40">
        <f t="shared" si="608"/>
        <v>0</v>
      </c>
      <c r="Y2473" s="40">
        <f t="shared" si="609"/>
        <v>0</v>
      </c>
      <c r="Z2473" s="40">
        <f t="shared" si="610"/>
        <v>0</v>
      </c>
      <c r="AA2473" s="40">
        <f t="shared" si="611"/>
        <v>1</v>
      </c>
      <c r="AB2473" s="40">
        <f t="shared" si="612"/>
        <v>0</v>
      </c>
      <c r="AC2473" s="41" t="s">
        <v>537</v>
      </c>
      <c r="AD2473" s="41" t="s">
        <v>282</v>
      </c>
      <c r="AE2473" s="41" t="s">
        <v>260</v>
      </c>
      <c r="AF2473" s="41" t="s">
        <v>216</v>
      </c>
      <c r="AG2473" s="41" t="s">
        <v>56</v>
      </c>
      <c r="AH2473" s="41" t="s">
        <v>56</v>
      </c>
      <c r="AI2473" s="41" t="s">
        <v>56</v>
      </c>
      <c r="AJ2473" s="41" t="s">
        <v>160</v>
      </c>
      <c r="AK2473" s="41" t="s">
        <v>56</v>
      </c>
    </row>
    <row r="2474" spans="1:37" s="41" customFormat="1" ht="15.75" hidden="1" thickBot="1" x14ac:dyDescent="0.3">
      <c r="A2474" s="11" t="s">
        <v>45</v>
      </c>
      <c r="B2474" s="12" t="s">
        <v>216</v>
      </c>
      <c r="C2474" s="13" t="s">
        <v>52</v>
      </c>
      <c r="D2474" s="14" t="s">
        <v>47</v>
      </c>
      <c r="E2474" s="13" t="s">
        <v>4891</v>
      </c>
      <c r="F2474" s="4" t="s">
        <v>158</v>
      </c>
      <c r="G2474" s="4" t="s">
        <v>263</v>
      </c>
      <c r="H2474" s="15">
        <v>43173.697916666664</v>
      </c>
      <c r="I2474" s="15">
        <v>43173.78125</v>
      </c>
      <c r="J2474" s="131" t="s">
        <v>5787</v>
      </c>
      <c r="K2474" s="45" t="s">
        <v>9</v>
      </c>
      <c r="L2474" s="47" t="s">
        <v>7</v>
      </c>
      <c r="M2474" s="47" t="s">
        <v>56</v>
      </c>
      <c r="N2474" s="9" t="str">
        <f t="shared" si="598"/>
        <v>Standard</v>
      </c>
      <c r="O2474" s="10" t="str">
        <f t="shared" si="599"/>
        <v>Successful</v>
      </c>
      <c r="P2474" s="10" t="str">
        <f t="shared" si="600"/>
        <v>On Time</v>
      </c>
      <c r="Q2474" s="9">
        <f t="shared" si="601"/>
        <v>1</v>
      </c>
      <c r="R2474" s="9">
        <f t="shared" si="602"/>
        <v>1</v>
      </c>
      <c r="S2474" s="9">
        <f t="shared" si="603"/>
        <v>0</v>
      </c>
      <c r="T2474" s="9" t="str">
        <f t="shared" si="604"/>
        <v>March</v>
      </c>
      <c r="U2474" s="40">
        <f t="shared" si="605"/>
        <v>0</v>
      </c>
      <c r="V2474" s="40" t="str">
        <f t="shared" si="606"/>
        <v>Normal</v>
      </c>
      <c r="W2474" s="40">
        <f t="shared" si="607"/>
        <v>0</v>
      </c>
      <c r="X2474" s="40">
        <f t="shared" si="608"/>
        <v>0</v>
      </c>
      <c r="Y2474" s="40">
        <f t="shared" si="609"/>
        <v>0</v>
      </c>
      <c r="Z2474" s="40">
        <f t="shared" si="610"/>
        <v>0</v>
      </c>
      <c r="AA2474" s="40">
        <f t="shared" si="611"/>
        <v>1</v>
      </c>
      <c r="AB2474" s="40">
        <f t="shared" si="612"/>
        <v>0</v>
      </c>
      <c r="AC2474" s="41" t="s">
        <v>823</v>
      </c>
      <c r="AD2474" s="41" t="s">
        <v>297</v>
      </c>
      <c r="AE2474" s="41" t="s">
        <v>121</v>
      </c>
      <c r="AF2474" s="41" t="s">
        <v>322</v>
      </c>
      <c r="AG2474" s="41" t="s">
        <v>56</v>
      </c>
      <c r="AH2474" s="41" t="s">
        <v>56</v>
      </c>
      <c r="AI2474" s="41" t="s">
        <v>56</v>
      </c>
      <c r="AJ2474" s="41" t="s">
        <v>160</v>
      </c>
      <c r="AK2474" s="41" t="s">
        <v>56</v>
      </c>
    </row>
    <row r="2475" spans="1:37" s="41" customFormat="1" ht="15.75" hidden="1" thickBot="1" x14ac:dyDescent="0.3">
      <c r="A2475" s="11" t="s">
        <v>248</v>
      </c>
      <c r="B2475" s="12" t="s">
        <v>216</v>
      </c>
      <c r="C2475" s="13" t="s">
        <v>52</v>
      </c>
      <c r="D2475" s="14" t="s">
        <v>47</v>
      </c>
      <c r="E2475" s="13" t="s">
        <v>4892</v>
      </c>
      <c r="F2475" s="4" t="s">
        <v>326</v>
      </c>
      <c r="G2475" s="4" t="s">
        <v>508</v>
      </c>
      <c r="H2475" s="15">
        <v>43179.541666666664</v>
      </c>
      <c r="I2475" s="15">
        <v>43179.666666666664</v>
      </c>
      <c r="J2475" s="131" t="s">
        <v>5788</v>
      </c>
      <c r="K2475" s="45" t="s">
        <v>9</v>
      </c>
      <c r="L2475" s="47" t="s">
        <v>7</v>
      </c>
      <c r="M2475" s="47" t="s">
        <v>56</v>
      </c>
      <c r="N2475" s="9" t="str">
        <f t="shared" si="598"/>
        <v>Standard</v>
      </c>
      <c r="O2475" s="10" t="str">
        <f t="shared" si="599"/>
        <v>Successful</v>
      </c>
      <c r="P2475" s="10" t="str">
        <f t="shared" si="600"/>
        <v>On Time</v>
      </c>
      <c r="Q2475" s="9">
        <f t="shared" si="601"/>
        <v>1</v>
      </c>
      <c r="R2475" s="9">
        <f t="shared" si="602"/>
        <v>1</v>
      </c>
      <c r="S2475" s="9">
        <f t="shared" si="603"/>
        <v>0</v>
      </c>
      <c r="T2475" s="9" t="str">
        <f t="shared" si="604"/>
        <v>March</v>
      </c>
      <c r="U2475" s="40">
        <f t="shared" si="605"/>
        <v>0</v>
      </c>
      <c r="V2475" s="40" t="str">
        <f t="shared" si="606"/>
        <v>Normal</v>
      </c>
      <c r="W2475" s="40">
        <f t="shared" si="607"/>
        <v>0</v>
      </c>
      <c r="X2475" s="40">
        <f t="shared" si="608"/>
        <v>0</v>
      </c>
      <c r="Y2475" s="40">
        <f t="shared" si="609"/>
        <v>0</v>
      </c>
      <c r="Z2475" s="40">
        <f t="shared" si="610"/>
        <v>0</v>
      </c>
      <c r="AA2475" s="40">
        <f t="shared" si="611"/>
        <v>1</v>
      </c>
      <c r="AB2475" s="40">
        <f t="shared" si="612"/>
        <v>0</v>
      </c>
      <c r="AC2475" s="41" t="s">
        <v>537</v>
      </c>
      <c r="AD2475" s="41" t="s">
        <v>461</v>
      </c>
      <c r="AE2475" s="41" t="s">
        <v>258</v>
      </c>
      <c r="AF2475" s="41" t="s">
        <v>216</v>
      </c>
      <c r="AG2475" s="41" t="s">
        <v>56</v>
      </c>
      <c r="AH2475" s="41" t="s">
        <v>56</v>
      </c>
      <c r="AI2475" s="41" t="s">
        <v>56</v>
      </c>
      <c r="AJ2475" s="41" t="s">
        <v>160</v>
      </c>
      <c r="AK2475" s="41" t="s">
        <v>56</v>
      </c>
    </row>
    <row r="2476" spans="1:37" s="41" customFormat="1" ht="15.75" hidden="1" thickBot="1" x14ac:dyDescent="0.3">
      <c r="A2476" s="11" t="s">
        <v>248</v>
      </c>
      <c r="B2476" s="12" t="s">
        <v>216</v>
      </c>
      <c r="C2476" s="13" t="s">
        <v>52</v>
      </c>
      <c r="D2476" s="14" t="s">
        <v>47</v>
      </c>
      <c r="E2476" s="13" t="s">
        <v>4893</v>
      </c>
      <c r="F2476" s="4" t="s">
        <v>326</v>
      </c>
      <c r="G2476" s="4" t="s">
        <v>508</v>
      </c>
      <c r="H2476" s="15">
        <v>43180.625</v>
      </c>
      <c r="I2476" s="15">
        <v>43180.708333333336</v>
      </c>
      <c r="J2476" s="131" t="s">
        <v>5789</v>
      </c>
      <c r="K2476" s="45" t="s">
        <v>9</v>
      </c>
      <c r="L2476" s="47" t="s">
        <v>7</v>
      </c>
      <c r="M2476" s="47" t="s">
        <v>56</v>
      </c>
      <c r="N2476" s="9" t="str">
        <f t="shared" si="598"/>
        <v>Standard</v>
      </c>
      <c r="O2476" s="10" t="str">
        <f t="shared" si="599"/>
        <v>Successful</v>
      </c>
      <c r="P2476" s="10" t="str">
        <f t="shared" si="600"/>
        <v>On Time</v>
      </c>
      <c r="Q2476" s="9">
        <f t="shared" si="601"/>
        <v>1</v>
      </c>
      <c r="R2476" s="9">
        <f t="shared" si="602"/>
        <v>1</v>
      </c>
      <c r="S2476" s="9">
        <f t="shared" si="603"/>
        <v>0</v>
      </c>
      <c r="T2476" s="9" t="str">
        <f t="shared" si="604"/>
        <v>March</v>
      </c>
      <c r="U2476" s="40">
        <f t="shared" si="605"/>
        <v>0</v>
      </c>
      <c r="V2476" s="40" t="str">
        <f t="shared" si="606"/>
        <v>Normal</v>
      </c>
      <c r="W2476" s="40">
        <f t="shared" si="607"/>
        <v>0</v>
      </c>
      <c r="X2476" s="40">
        <f t="shared" si="608"/>
        <v>0</v>
      </c>
      <c r="Y2476" s="40">
        <f t="shared" si="609"/>
        <v>0</v>
      </c>
      <c r="Z2476" s="40">
        <f t="shared" si="610"/>
        <v>0</v>
      </c>
      <c r="AA2476" s="40">
        <f t="shared" si="611"/>
        <v>1</v>
      </c>
      <c r="AB2476" s="40">
        <f t="shared" si="612"/>
        <v>0</v>
      </c>
      <c r="AC2476" s="41" t="s">
        <v>537</v>
      </c>
      <c r="AD2476" s="41" t="s">
        <v>461</v>
      </c>
      <c r="AE2476" s="41" t="s">
        <v>258</v>
      </c>
      <c r="AF2476" s="41" t="s">
        <v>216</v>
      </c>
      <c r="AG2476" s="41" t="s">
        <v>56</v>
      </c>
      <c r="AH2476" s="41" t="s">
        <v>56</v>
      </c>
      <c r="AI2476" s="41" t="s">
        <v>56</v>
      </c>
      <c r="AJ2476" s="41" t="s">
        <v>160</v>
      </c>
      <c r="AK2476" s="41" t="s">
        <v>56</v>
      </c>
    </row>
    <row r="2477" spans="1:37" s="41" customFormat="1" ht="15.75" hidden="1" thickBot="1" x14ac:dyDescent="0.3">
      <c r="A2477" s="11" t="s">
        <v>248</v>
      </c>
      <c r="B2477" s="12" t="s">
        <v>216</v>
      </c>
      <c r="C2477" s="13" t="s">
        <v>52</v>
      </c>
      <c r="D2477" s="14" t="s">
        <v>47</v>
      </c>
      <c r="E2477" s="13" t="s">
        <v>4894</v>
      </c>
      <c r="F2477" s="4" t="s">
        <v>326</v>
      </c>
      <c r="G2477" s="4" t="s">
        <v>453</v>
      </c>
      <c r="H2477" s="15">
        <v>43181.375</v>
      </c>
      <c r="I2477" s="15">
        <v>43181.5</v>
      </c>
      <c r="J2477" s="131" t="s">
        <v>5790</v>
      </c>
      <c r="K2477" s="45" t="s">
        <v>9</v>
      </c>
      <c r="L2477" s="47" t="s">
        <v>7</v>
      </c>
      <c r="M2477" s="47" t="s">
        <v>56</v>
      </c>
      <c r="N2477" s="9" t="str">
        <f t="shared" si="598"/>
        <v>Standard</v>
      </c>
      <c r="O2477" s="10" t="str">
        <f t="shared" si="599"/>
        <v>Successful</v>
      </c>
      <c r="P2477" s="10" t="str">
        <f t="shared" si="600"/>
        <v>On Time</v>
      </c>
      <c r="Q2477" s="9">
        <f t="shared" si="601"/>
        <v>1</v>
      </c>
      <c r="R2477" s="9">
        <f t="shared" si="602"/>
        <v>1</v>
      </c>
      <c r="S2477" s="9">
        <f t="shared" si="603"/>
        <v>0</v>
      </c>
      <c r="T2477" s="9" t="str">
        <f t="shared" si="604"/>
        <v>March</v>
      </c>
      <c r="U2477" s="40">
        <f t="shared" si="605"/>
        <v>0</v>
      </c>
      <c r="V2477" s="40" t="str">
        <f t="shared" si="606"/>
        <v>Normal</v>
      </c>
      <c r="W2477" s="40">
        <f t="shared" si="607"/>
        <v>0</v>
      </c>
      <c r="X2477" s="40">
        <f t="shared" si="608"/>
        <v>0</v>
      </c>
      <c r="Y2477" s="40">
        <f t="shared" si="609"/>
        <v>0</v>
      </c>
      <c r="Z2477" s="40">
        <f t="shared" si="610"/>
        <v>0</v>
      </c>
      <c r="AA2477" s="40">
        <f t="shared" si="611"/>
        <v>1</v>
      </c>
      <c r="AB2477" s="40">
        <f t="shared" si="612"/>
        <v>0</v>
      </c>
      <c r="AC2477" s="41" t="s">
        <v>537</v>
      </c>
      <c r="AD2477" s="41" t="s">
        <v>461</v>
      </c>
      <c r="AE2477" s="41" t="s">
        <v>258</v>
      </c>
      <c r="AF2477" s="41" t="s">
        <v>216</v>
      </c>
      <c r="AG2477" s="41" t="s">
        <v>56</v>
      </c>
      <c r="AH2477" s="41" t="s">
        <v>56</v>
      </c>
      <c r="AI2477" s="41" t="s">
        <v>56</v>
      </c>
      <c r="AJ2477" s="41" t="s">
        <v>160</v>
      </c>
      <c r="AK2477" s="41" t="s">
        <v>56</v>
      </c>
    </row>
    <row r="2478" spans="1:37" s="41" customFormat="1" ht="15.75" hidden="1" thickBot="1" x14ac:dyDescent="0.3">
      <c r="A2478" s="11" t="s">
        <v>53</v>
      </c>
      <c r="B2478" s="12" t="s">
        <v>216</v>
      </c>
      <c r="C2478" s="13" t="s">
        <v>46</v>
      </c>
      <c r="D2478" s="14" t="s">
        <v>47</v>
      </c>
      <c r="E2478" s="13" t="s">
        <v>4895</v>
      </c>
      <c r="F2478" s="4" t="s">
        <v>105</v>
      </c>
      <c r="G2478" s="4" t="s">
        <v>161</v>
      </c>
      <c r="H2478" s="15">
        <v>43175.791666666664</v>
      </c>
      <c r="I2478" s="15">
        <v>43177.833333333336</v>
      </c>
      <c r="J2478" s="131" t="s">
        <v>358</v>
      </c>
      <c r="K2478" s="45" t="s">
        <v>9</v>
      </c>
      <c r="L2478" s="47" t="s">
        <v>7</v>
      </c>
      <c r="M2478" s="47" t="s">
        <v>56</v>
      </c>
      <c r="N2478" s="9" t="str">
        <f t="shared" si="598"/>
        <v>Minor</v>
      </c>
      <c r="O2478" s="10" t="str">
        <f t="shared" si="599"/>
        <v>Successful</v>
      </c>
      <c r="P2478" s="10" t="str">
        <f t="shared" si="600"/>
        <v>On Time</v>
      </c>
      <c r="Q2478" s="9">
        <f t="shared" si="601"/>
        <v>1</v>
      </c>
      <c r="R2478" s="9">
        <f t="shared" si="602"/>
        <v>1</v>
      </c>
      <c r="S2478" s="9">
        <f t="shared" si="603"/>
        <v>0</v>
      </c>
      <c r="T2478" s="9" t="str">
        <f t="shared" si="604"/>
        <v>March</v>
      </c>
      <c r="U2478" s="40">
        <f t="shared" si="605"/>
        <v>0</v>
      </c>
      <c r="V2478" s="40" t="str">
        <f t="shared" si="606"/>
        <v>Normal</v>
      </c>
      <c r="W2478" s="40">
        <f t="shared" si="607"/>
        <v>0</v>
      </c>
      <c r="X2478" s="40">
        <f t="shared" si="608"/>
        <v>0</v>
      </c>
      <c r="Y2478" s="40">
        <f t="shared" si="609"/>
        <v>0</v>
      </c>
      <c r="Z2478" s="40">
        <f t="shared" si="610"/>
        <v>0</v>
      </c>
      <c r="AA2478" s="40">
        <f t="shared" si="611"/>
        <v>1</v>
      </c>
      <c r="AB2478" s="40">
        <f t="shared" si="612"/>
        <v>0</v>
      </c>
      <c r="AC2478" s="41" t="s">
        <v>131</v>
      </c>
      <c r="AD2478" s="41" t="s">
        <v>336</v>
      </c>
      <c r="AE2478" s="41" t="s">
        <v>258</v>
      </c>
      <c r="AF2478" s="41" t="s">
        <v>216</v>
      </c>
      <c r="AG2478" s="41" t="s">
        <v>56</v>
      </c>
      <c r="AH2478" s="41" t="s">
        <v>56</v>
      </c>
      <c r="AI2478" s="41" t="s">
        <v>56</v>
      </c>
      <c r="AJ2478" s="41" t="s">
        <v>160</v>
      </c>
      <c r="AK2478" s="41" t="s">
        <v>56</v>
      </c>
    </row>
    <row r="2479" spans="1:37" s="41" customFormat="1" ht="15.75" hidden="1" thickBot="1" x14ac:dyDescent="0.3">
      <c r="A2479" s="11" t="s">
        <v>53</v>
      </c>
      <c r="B2479" s="12" t="s">
        <v>216</v>
      </c>
      <c r="C2479" s="13" t="s">
        <v>52</v>
      </c>
      <c r="D2479" s="14" t="s">
        <v>47</v>
      </c>
      <c r="E2479" s="13" t="s">
        <v>4896</v>
      </c>
      <c r="F2479" s="4" t="s">
        <v>107</v>
      </c>
      <c r="G2479" s="4" t="s">
        <v>569</v>
      </c>
      <c r="H2479" s="15">
        <v>43175.5</v>
      </c>
      <c r="I2479" s="15">
        <v>43175.75</v>
      </c>
      <c r="J2479" s="131" t="s">
        <v>60</v>
      </c>
      <c r="K2479" s="45" t="s">
        <v>9</v>
      </c>
      <c r="L2479" s="47" t="s">
        <v>7</v>
      </c>
      <c r="M2479" s="47" t="s">
        <v>56</v>
      </c>
      <c r="N2479" s="9" t="str">
        <f t="shared" si="598"/>
        <v>Standard</v>
      </c>
      <c r="O2479" s="10" t="str">
        <f t="shared" si="599"/>
        <v>Successful</v>
      </c>
      <c r="P2479" s="10" t="str">
        <f t="shared" si="600"/>
        <v>On Time</v>
      </c>
      <c r="Q2479" s="9">
        <f t="shared" si="601"/>
        <v>1</v>
      </c>
      <c r="R2479" s="9">
        <f t="shared" si="602"/>
        <v>1</v>
      </c>
      <c r="S2479" s="9">
        <f t="shared" si="603"/>
        <v>0</v>
      </c>
      <c r="T2479" s="9" t="str">
        <f t="shared" si="604"/>
        <v>March</v>
      </c>
      <c r="U2479" s="40">
        <f t="shared" si="605"/>
        <v>0</v>
      </c>
      <c r="V2479" s="40" t="str">
        <f t="shared" si="606"/>
        <v>Normal</v>
      </c>
      <c r="W2479" s="40">
        <f t="shared" si="607"/>
        <v>0</v>
      </c>
      <c r="X2479" s="40">
        <f t="shared" si="608"/>
        <v>0</v>
      </c>
      <c r="Y2479" s="40">
        <f t="shared" si="609"/>
        <v>0</v>
      </c>
      <c r="Z2479" s="40">
        <f t="shared" si="610"/>
        <v>0</v>
      </c>
      <c r="AA2479" s="40">
        <f t="shared" si="611"/>
        <v>1</v>
      </c>
      <c r="AB2479" s="40">
        <f t="shared" si="612"/>
        <v>0</v>
      </c>
      <c r="AC2479" s="41" t="s">
        <v>131</v>
      </c>
      <c r="AD2479" s="41" t="s">
        <v>290</v>
      </c>
      <c r="AE2479" s="41" t="s">
        <v>419</v>
      </c>
      <c r="AF2479" s="41" t="s">
        <v>216</v>
      </c>
      <c r="AG2479" s="41" t="s">
        <v>56</v>
      </c>
      <c r="AH2479" s="41" t="s">
        <v>56</v>
      </c>
      <c r="AI2479" s="41" t="s">
        <v>56</v>
      </c>
      <c r="AJ2479" s="41" t="s">
        <v>160</v>
      </c>
      <c r="AK2479" s="41" t="s">
        <v>56</v>
      </c>
    </row>
    <row r="2480" spans="1:37" s="41" customFormat="1" ht="15.75" hidden="1" thickBot="1" x14ac:dyDescent="0.3">
      <c r="A2480" s="11" t="s">
        <v>53</v>
      </c>
      <c r="B2480" s="12" t="s">
        <v>216</v>
      </c>
      <c r="C2480" s="13" t="s">
        <v>46</v>
      </c>
      <c r="D2480" s="14" t="s">
        <v>47</v>
      </c>
      <c r="E2480" s="13" t="s">
        <v>4897</v>
      </c>
      <c r="F2480" s="4" t="s">
        <v>101</v>
      </c>
      <c r="G2480" s="4" t="s">
        <v>625</v>
      </c>
      <c r="H2480" s="15">
        <v>43184.5</v>
      </c>
      <c r="I2480" s="15">
        <v>43184.625</v>
      </c>
      <c r="J2480" s="131" t="s">
        <v>5791</v>
      </c>
      <c r="K2480" s="45" t="s">
        <v>9</v>
      </c>
      <c r="L2480" s="47" t="s">
        <v>7</v>
      </c>
      <c r="M2480" s="47" t="s">
        <v>56</v>
      </c>
      <c r="N2480" s="9" t="str">
        <f t="shared" si="598"/>
        <v>Minor</v>
      </c>
      <c r="O2480" s="10" t="str">
        <f t="shared" si="599"/>
        <v>Successful</v>
      </c>
      <c r="P2480" s="10" t="str">
        <f t="shared" si="600"/>
        <v>On Time</v>
      </c>
      <c r="Q2480" s="9">
        <f t="shared" si="601"/>
        <v>1</v>
      </c>
      <c r="R2480" s="9">
        <f t="shared" si="602"/>
        <v>1</v>
      </c>
      <c r="S2480" s="9">
        <f t="shared" si="603"/>
        <v>0</v>
      </c>
      <c r="T2480" s="9" t="str">
        <f t="shared" si="604"/>
        <v>March</v>
      </c>
      <c r="U2480" s="40">
        <f t="shared" si="605"/>
        <v>0</v>
      </c>
      <c r="V2480" s="40" t="str">
        <f t="shared" si="606"/>
        <v>Normal</v>
      </c>
      <c r="W2480" s="40">
        <f t="shared" si="607"/>
        <v>0</v>
      </c>
      <c r="X2480" s="40">
        <f t="shared" si="608"/>
        <v>0</v>
      </c>
      <c r="Y2480" s="40">
        <f t="shared" si="609"/>
        <v>0</v>
      </c>
      <c r="Z2480" s="40">
        <f t="shared" si="610"/>
        <v>0</v>
      </c>
      <c r="AA2480" s="40">
        <f t="shared" si="611"/>
        <v>1</v>
      </c>
      <c r="AB2480" s="40">
        <f t="shared" si="612"/>
        <v>0</v>
      </c>
      <c r="AC2480" s="41" t="s">
        <v>131</v>
      </c>
      <c r="AD2480" s="41" t="s">
        <v>280</v>
      </c>
      <c r="AE2480" s="41" t="s">
        <v>427</v>
      </c>
      <c r="AF2480" s="41" t="s">
        <v>216</v>
      </c>
      <c r="AG2480" s="41" t="s">
        <v>56</v>
      </c>
      <c r="AH2480" s="41" t="s">
        <v>56</v>
      </c>
      <c r="AI2480" s="41" t="s">
        <v>56</v>
      </c>
      <c r="AJ2480" s="41" t="s">
        <v>160</v>
      </c>
      <c r="AK2480" s="41" t="s">
        <v>56</v>
      </c>
    </row>
    <row r="2481" spans="1:37" s="41" customFormat="1" ht="15.75" hidden="1" thickBot="1" x14ac:dyDescent="0.3">
      <c r="A2481" s="11" t="s">
        <v>51</v>
      </c>
      <c r="B2481" s="12" t="s">
        <v>216</v>
      </c>
      <c r="C2481" s="13" t="s">
        <v>46</v>
      </c>
      <c r="D2481" s="14" t="s">
        <v>47</v>
      </c>
      <c r="E2481" s="13" t="s">
        <v>4898</v>
      </c>
      <c r="F2481" s="4" t="s">
        <v>164</v>
      </c>
      <c r="G2481" s="4" t="s">
        <v>4992</v>
      </c>
      <c r="H2481" s="15">
        <v>43160.375</v>
      </c>
      <c r="I2481" s="15">
        <v>43160.875</v>
      </c>
      <c r="J2481" s="131" t="s">
        <v>5792</v>
      </c>
      <c r="K2481" s="45" t="s">
        <v>9</v>
      </c>
      <c r="L2481" s="47" t="s">
        <v>7</v>
      </c>
      <c r="M2481" s="47" t="s">
        <v>56</v>
      </c>
      <c r="N2481" s="9" t="str">
        <f t="shared" si="598"/>
        <v>Minor</v>
      </c>
      <c r="O2481" s="10" t="str">
        <f t="shared" si="599"/>
        <v>Successful</v>
      </c>
      <c r="P2481" s="10" t="str">
        <f t="shared" si="600"/>
        <v>On Time</v>
      </c>
      <c r="Q2481" s="9">
        <f t="shared" si="601"/>
        <v>1</v>
      </c>
      <c r="R2481" s="9">
        <f t="shared" si="602"/>
        <v>1</v>
      </c>
      <c r="S2481" s="9">
        <f t="shared" si="603"/>
        <v>0</v>
      </c>
      <c r="T2481" s="9" t="str">
        <f t="shared" si="604"/>
        <v>March</v>
      </c>
      <c r="U2481" s="40">
        <f t="shared" si="605"/>
        <v>0</v>
      </c>
      <c r="V2481" s="40" t="str">
        <f t="shared" si="606"/>
        <v>Normal</v>
      </c>
      <c r="W2481" s="40">
        <f t="shared" si="607"/>
        <v>0</v>
      </c>
      <c r="X2481" s="40">
        <f t="shared" si="608"/>
        <v>0</v>
      </c>
      <c r="Y2481" s="40">
        <f t="shared" si="609"/>
        <v>0</v>
      </c>
      <c r="Z2481" s="40">
        <f t="shared" si="610"/>
        <v>0</v>
      </c>
      <c r="AA2481" s="40">
        <f t="shared" si="611"/>
        <v>1</v>
      </c>
      <c r="AB2481" s="40">
        <f t="shared" si="612"/>
        <v>0</v>
      </c>
      <c r="AC2481" s="41" t="s">
        <v>133</v>
      </c>
      <c r="AD2481" s="41" t="s">
        <v>280</v>
      </c>
      <c r="AE2481" s="41" t="s">
        <v>435</v>
      </c>
      <c r="AF2481" s="41" t="s">
        <v>216</v>
      </c>
      <c r="AG2481" s="41" t="s">
        <v>56</v>
      </c>
      <c r="AH2481" s="41" t="s">
        <v>56</v>
      </c>
      <c r="AI2481" s="41" t="s">
        <v>56</v>
      </c>
      <c r="AJ2481" s="41" t="s">
        <v>160</v>
      </c>
      <c r="AK2481" s="41" t="s">
        <v>56</v>
      </c>
    </row>
    <row r="2482" spans="1:37" s="41" customFormat="1" ht="15.75" hidden="1" thickBot="1" x14ac:dyDescent="0.3">
      <c r="A2482" s="11" t="s">
        <v>51</v>
      </c>
      <c r="B2482" s="12" t="s">
        <v>216</v>
      </c>
      <c r="C2482" s="13" t="s">
        <v>46</v>
      </c>
      <c r="D2482" s="14" t="s">
        <v>48</v>
      </c>
      <c r="E2482" s="13" t="s">
        <v>4899</v>
      </c>
      <c r="F2482" s="4" t="s">
        <v>145</v>
      </c>
      <c r="G2482" s="4" t="s">
        <v>583</v>
      </c>
      <c r="H2482" s="15">
        <v>43160</v>
      </c>
      <c r="I2482" s="15">
        <v>43160.708333333336</v>
      </c>
      <c r="J2482" s="131" t="s">
        <v>5793</v>
      </c>
      <c r="K2482" s="45" t="s">
        <v>9</v>
      </c>
      <c r="L2482" s="47" t="s">
        <v>7</v>
      </c>
      <c r="M2482" s="47" t="s">
        <v>56</v>
      </c>
      <c r="N2482" s="9" t="str">
        <f t="shared" si="598"/>
        <v>Minor</v>
      </c>
      <c r="O2482" s="10" t="str">
        <f t="shared" si="599"/>
        <v>Successful</v>
      </c>
      <c r="P2482" s="10" t="str">
        <f t="shared" si="600"/>
        <v>On Time</v>
      </c>
      <c r="Q2482" s="9">
        <f t="shared" si="601"/>
        <v>1</v>
      </c>
      <c r="R2482" s="9">
        <f t="shared" si="602"/>
        <v>1</v>
      </c>
      <c r="S2482" s="9">
        <f t="shared" si="603"/>
        <v>0</v>
      </c>
      <c r="T2482" s="9" t="str">
        <f t="shared" si="604"/>
        <v>March</v>
      </c>
      <c r="U2482" s="40">
        <f t="shared" si="605"/>
        <v>0</v>
      </c>
      <c r="V2482" s="40" t="str">
        <f t="shared" si="606"/>
        <v>Emergency</v>
      </c>
      <c r="W2482" s="40">
        <f t="shared" si="607"/>
        <v>1</v>
      </c>
      <c r="X2482" s="40">
        <f t="shared" si="608"/>
        <v>0</v>
      </c>
      <c r="Y2482" s="40">
        <f t="shared" si="609"/>
        <v>0</v>
      </c>
      <c r="Z2482" s="40">
        <f t="shared" si="610"/>
        <v>0</v>
      </c>
      <c r="AA2482" s="40">
        <f t="shared" si="611"/>
        <v>1</v>
      </c>
      <c r="AB2482" s="40">
        <f t="shared" si="612"/>
        <v>0</v>
      </c>
      <c r="AC2482" s="41" t="s">
        <v>133</v>
      </c>
      <c r="AD2482" s="41" t="s">
        <v>280</v>
      </c>
      <c r="AE2482" s="41" t="s">
        <v>121</v>
      </c>
      <c r="AF2482" s="41" t="s">
        <v>322</v>
      </c>
      <c r="AG2482" s="41" t="s">
        <v>56</v>
      </c>
      <c r="AH2482" s="41" t="s">
        <v>56</v>
      </c>
      <c r="AI2482" s="41" t="s">
        <v>56</v>
      </c>
      <c r="AJ2482" s="41" t="s">
        <v>160</v>
      </c>
      <c r="AK2482" s="41" t="s">
        <v>56</v>
      </c>
    </row>
    <row r="2483" spans="1:37" s="41" customFormat="1" ht="15.75" hidden="1" thickBot="1" x14ac:dyDescent="0.3">
      <c r="A2483" s="11" t="s">
        <v>51</v>
      </c>
      <c r="B2483" s="12" t="s">
        <v>216</v>
      </c>
      <c r="C2483" s="13" t="s">
        <v>46</v>
      </c>
      <c r="D2483" s="14" t="s">
        <v>47</v>
      </c>
      <c r="E2483" s="13" t="s">
        <v>4900</v>
      </c>
      <c r="F2483" s="4" t="s">
        <v>145</v>
      </c>
      <c r="G2483" s="4" t="s">
        <v>782</v>
      </c>
      <c r="H2483" s="15">
        <v>43164.333333333336</v>
      </c>
      <c r="I2483" s="15">
        <v>43168.666666666664</v>
      </c>
      <c r="J2483" s="131" t="s">
        <v>5794</v>
      </c>
      <c r="K2483" s="45" t="s">
        <v>9</v>
      </c>
      <c r="L2483" s="47" t="s">
        <v>7</v>
      </c>
      <c r="M2483" s="47" t="s">
        <v>56</v>
      </c>
      <c r="N2483" s="9" t="str">
        <f t="shared" si="598"/>
        <v>Minor</v>
      </c>
      <c r="O2483" s="10" t="str">
        <f t="shared" si="599"/>
        <v>Successful</v>
      </c>
      <c r="P2483" s="10" t="str">
        <f t="shared" si="600"/>
        <v>On Time</v>
      </c>
      <c r="Q2483" s="9">
        <f t="shared" si="601"/>
        <v>1</v>
      </c>
      <c r="R2483" s="9">
        <f t="shared" si="602"/>
        <v>1</v>
      </c>
      <c r="S2483" s="9">
        <f t="shared" si="603"/>
        <v>0</v>
      </c>
      <c r="T2483" s="9" t="str">
        <f t="shared" si="604"/>
        <v>March</v>
      </c>
      <c r="U2483" s="40">
        <f t="shared" si="605"/>
        <v>0</v>
      </c>
      <c r="V2483" s="40" t="str">
        <f t="shared" si="606"/>
        <v>Normal</v>
      </c>
      <c r="W2483" s="40">
        <f t="shared" si="607"/>
        <v>0</v>
      </c>
      <c r="X2483" s="40">
        <f t="shared" si="608"/>
        <v>0</v>
      </c>
      <c r="Y2483" s="40">
        <f t="shared" si="609"/>
        <v>0</v>
      </c>
      <c r="Z2483" s="40">
        <f t="shared" si="610"/>
        <v>0</v>
      </c>
      <c r="AA2483" s="40">
        <f t="shared" si="611"/>
        <v>1</v>
      </c>
      <c r="AB2483" s="40">
        <f t="shared" si="612"/>
        <v>0</v>
      </c>
      <c r="AC2483" s="41" t="s">
        <v>133</v>
      </c>
      <c r="AD2483" s="41" t="s">
        <v>280</v>
      </c>
      <c r="AE2483" s="41" t="s">
        <v>121</v>
      </c>
      <c r="AF2483" s="41" t="s">
        <v>322</v>
      </c>
      <c r="AG2483" s="41" t="s">
        <v>56</v>
      </c>
      <c r="AH2483" s="41" t="s">
        <v>56</v>
      </c>
      <c r="AI2483" s="41" t="s">
        <v>56</v>
      </c>
      <c r="AJ2483" s="41" t="s">
        <v>160</v>
      </c>
      <c r="AK2483" s="41" t="s">
        <v>56</v>
      </c>
    </row>
    <row r="2484" spans="1:37" s="41" customFormat="1" ht="15.75" hidden="1" thickBot="1" x14ac:dyDescent="0.3">
      <c r="A2484" s="11" t="s">
        <v>51</v>
      </c>
      <c r="B2484" s="12" t="s">
        <v>216</v>
      </c>
      <c r="C2484" s="13" t="s">
        <v>46</v>
      </c>
      <c r="D2484" s="14" t="s">
        <v>47</v>
      </c>
      <c r="E2484" s="13" t="s">
        <v>4901</v>
      </c>
      <c r="F2484" s="4" t="s">
        <v>157</v>
      </c>
      <c r="G2484" s="4" t="s">
        <v>4993</v>
      </c>
      <c r="H2484" s="15">
        <v>43168.541666666664</v>
      </c>
      <c r="I2484" s="15">
        <v>43168.666666666664</v>
      </c>
      <c r="J2484" s="131" t="s">
        <v>5795</v>
      </c>
      <c r="K2484" s="45" t="s">
        <v>9</v>
      </c>
      <c r="L2484" s="47" t="s">
        <v>7</v>
      </c>
      <c r="M2484" s="47" t="s">
        <v>56</v>
      </c>
      <c r="N2484" s="9" t="str">
        <f t="shared" si="598"/>
        <v>Minor</v>
      </c>
      <c r="O2484" s="10" t="str">
        <f t="shared" si="599"/>
        <v>Successful</v>
      </c>
      <c r="P2484" s="10" t="str">
        <f t="shared" si="600"/>
        <v>On Time</v>
      </c>
      <c r="Q2484" s="9">
        <f t="shared" si="601"/>
        <v>1</v>
      </c>
      <c r="R2484" s="9">
        <f t="shared" si="602"/>
        <v>1</v>
      </c>
      <c r="S2484" s="9">
        <f t="shared" si="603"/>
        <v>0</v>
      </c>
      <c r="T2484" s="9" t="str">
        <f t="shared" si="604"/>
        <v>March</v>
      </c>
      <c r="U2484" s="40">
        <f t="shared" si="605"/>
        <v>0</v>
      </c>
      <c r="V2484" s="40" t="str">
        <f t="shared" si="606"/>
        <v>Normal</v>
      </c>
      <c r="W2484" s="40">
        <f t="shared" si="607"/>
        <v>0</v>
      </c>
      <c r="X2484" s="40">
        <f t="shared" si="608"/>
        <v>0</v>
      </c>
      <c r="Y2484" s="40">
        <f t="shared" si="609"/>
        <v>0</v>
      </c>
      <c r="Z2484" s="40">
        <f t="shared" si="610"/>
        <v>0</v>
      </c>
      <c r="AA2484" s="40">
        <f t="shared" si="611"/>
        <v>1</v>
      </c>
      <c r="AB2484" s="40">
        <f t="shared" si="612"/>
        <v>0</v>
      </c>
      <c r="AC2484" s="41" t="s">
        <v>133</v>
      </c>
      <c r="AD2484" s="41" t="s">
        <v>280</v>
      </c>
      <c r="AE2484" s="41" t="s">
        <v>429</v>
      </c>
      <c r="AF2484" s="41" t="s">
        <v>216</v>
      </c>
      <c r="AG2484" s="41" t="s">
        <v>56</v>
      </c>
      <c r="AH2484" s="41" t="s">
        <v>56</v>
      </c>
      <c r="AI2484" s="41" t="s">
        <v>56</v>
      </c>
      <c r="AJ2484" s="41" t="s">
        <v>160</v>
      </c>
      <c r="AK2484" s="41" t="s">
        <v>56</v>
      </c>
    </row>
    <row r="2485" spans="1:37" s="41" customFormat="1" ht="15.75" hidden="1" thickBot="1" x14ac:dyDescent="0.3">
      <c r="A2485" s="11" t="s">
        <v>51</v>
      </c>
      <c r="B2485" s="12" t="s">
        <v>216</v>
      </c>
      <c r="C2485" s="13" t="s">
        <v>46</v>
      </c>
      <c r="D2485" s="14" t="s">
        <v>47</v>
      </c>
      <c r="E2485" s="13" t="s">
        <v>4902</v>
      </c>
      <c r="F2485" s="4" t="s">
        <v>150</v>
      </c>
      <c r="G2485" s="4" t="s">
        <v>4994</v>
      </c>
      <c r="H2485" s="15">
        <v>43168.84375</v>
      </c>
      <c r="I2485" s="15">
        <v>43171</v>
      </c>
      <c r="J2485" s="131" t="s">
        <v>5796</v>
      </c>
      <c r="K2485" s="45" t="s">
        <v>9</v>
      </c>
      <c r="L2485" s="47" t="s">
        <v>7</v>
      </c>
      <c r="M2485" s="47" t="s">
        <v>56</v>
      </c>
      <c r="N2485" s="9" t="str">
        <f t="shared" si="598"/>
        <v>Minor</v>
      </c>
      <c r="O2485" s="10" t="str">
        <f t="shared" si="599"/>
        <v>Successful</v>
      </c>
      <c r="P2485" s="10" t="str">
        <f t="shared" si="600"/>
        <v>On Time</v>
      </c>
      <c r="Q2485" s="9">
        <f t="shared" si="601"/>
        <v>1</v>
      </c>
      <c r="R2485" s="9">
        <f t="shared" si="602"/>
        <v>1</v>
      </c>
      <c r="S2485" s="9">
        <f t="shared" si="603"/>
        <v>0</v>
      </c>
      <c r="T2485" s="9" t="str">
        <f t="shared" si="604"/>
        <v>March</v>
      </c>
      <c r="U2485" s="40">
        <f t="shared" si="605"/>
        <v>0</v>
      </c>
      <c r="V2485" s="40" t="str">
        <f t="shared" si="606"/>
        <v>Normal</v>
      </c>
      <c r="W2485" s="40">
        <f t="shared" si="607"/>
        <v>0</v>
      </c>
      <c r="X2485" s="40">
        <f t="shared" si="608"/>
        <v>0</v>
      </c>
      <c r="Y2485" s="40">
        <f t="shared" si="609"/>
        <v>0</v>
      </c>
      <c r="Z2485" s="40">
        <f t="shared" si="610"/>
        <v>0</v>
      </c>
      <c r="AA2485" s="40">
        <f t="shared" si="611"/>
        <v>1</v>
      </c>
      <c r="AB2485" s="40">
        <f t="shared" si="612"/>
        <v>0</v>
      </c>
      <c r="AC2485" s="41" t="s">
        <v>133</v>
      </c>
      <c r="AD2485" s="41" t="s">
        <v>280</v>
      </c>
      <c r="AE2485" s="41" t="s">
        <v>258</v>
      </c>
      <c r="AF2485" s="41" t="s">
        <v>216</v>
      </c>
      <c r="AG2485" s="41" t="s">
        <v>56</v>
      </c>
      <c r="AH2485" s="41" t="s">
        <v>56</v>
      </c>
      <c r="AI2485" s="41" t="s">
        <v>56</v>
      </c>
      <c r="AJ2485" s="41" t="s">
        <v>160</v>
      </c>
      <c r="AK2485" s="41" t="s">
        <v>56</v>
      </c>
    </row>
    <row r="2486" spans="1:37" s="41" customFormat="1" ht="15.75" hidden="1" thickBot="1" x14ac:dyDescent="0.3">
      <c r="A2486" s="11" t="s">
        <v>51</v>
      </c>
      <c r="B2486" s="12" t="s">
        <v>216</v>
      </c>
      <c r="C2486" s="13" t="s">
        <v>46</v>
      </c>
      <c r="D2486" s="14" t="s">
        <v>47</v>
      </c>
      <c r="E2486" s="13" t="s">
        <v>4903</v>
      </c>
      <c r="F2486" s="4" t="s">
        <v>225</v>
      </c>
      <c r="G2486" s="4" t="s">
        <v>1622</v>
      </c>
      <c r="H2486" s="15">
        <v>43169.333333333336</v>
      </c>
      <c r="I2486" s="15">
        <v>43170.916666666664</v>
      </c>
      <c r="J2486" s="131" t="s">
        <v>5797</v>
      </c>
      <c r="K2486" s="45" t="s">
        <v>9</v>
      </c>
      <c r="L2486" s="47" t="s">
        <v>7</v>
      </c>
      <c r="M2486" s="47" t="s">
        <v>56</v>
      </c>
      <c r="N2486" s="9" t="str">
        <f t="shared" si="598"/>
        <v>Minor</v>
      </c>
      <c r="O2486" s="10" t="str">
        <f t="shared" si="599"/>
        <v>Successful</v>
      </c>
      <c r="P2486" s="10" t="str">
        <f t="shared" si="600"/>
        <v>On Time</v>
      </c>
      <c r="Q2486" s="9">
        <f t="shared" si="601"/>
        <v>1</v>
      </c>
      <c r="R2486" s="9">
        <f t="shared" si="602"/>
        <v>1</v>
      </c>
      <c r="S2486" s="9">
        <f t="shared" si="603"/>
        <v>0</v>
      </c>
      <c r="T2486" s="9" t="str">
        <f t="shared" si="604"/>
        <v>March</v>
      </c>
      <c r="U2486" s="40">
        <f t="shared" si="605"/>
        <v>0</v>
      </c>
      <c r="V2486" s="40" t="str">
        <f t="shared" si="606"/>
        <v>Normal</v>
      </c>
      <c r="W2486" s="40">
        <f t="shared" si="607"/>
        <v>0</v>
      </c>
      <c r="X2486" s="40">
        <f t="shared" si="608"/>
        <v>0</v>
      </c>
      <c r="Y2486" s="40">
        <f t="shared" si="609"/>
        <v>0</v>
      </c>
      <c r="Z2486" s="40">
        <f t="shared" si="610"/>
        <v>0</v>
      </c>
      <c r="AA2486" s="40">
        <f t="shared" si="611"/>
        <v>1</v>
      </c>
      <c r="AB2486" s="40">
        <f t="shared" si="612"/>
        <v>0</v>
      </c>
      <c r="AC2486" s="41" t="s">
        <v>133</v>
      </c>
      <c r="AD2486" s="41" t="s">
        <v>280</v>
      </c>
      <c r="AE2486" s="41" t="s">
        <v>430</v>
      </c>
      <c r="AF2486" s="41" t="s">
        <v>216</v>
      </c>
      <c r="AG2486" s="41" t="s">
        <v>56</v>
      </c>
      <c r="AH2486" s="41" t="s">
        <v>56</v>
      </c>
      <c r="AI2486" s="41" t="s">
        <v>56</v>
      </c>
      <c r="AJ2486" s="41" t="s">
        <v>160</v>
      </c>
      <c r="AK2486" s="41" t="s">
        <v>56</v>
      </c>
    </row>
    <row r="2487" spans="1:37" s="41" customFormat="1" ht="15.75" hidden="1" thickBot="1" x14ac:dyDescent="0.3">
      <c r="A2487" s="11" t="s">
        <v>51</v>
      </c>
      <c r="B2487" s="12" t="s">
        <v>216</v>
      </c>
      <c r="C2487" s="13" t="s">
        <v>46</v>
      </c>
      <c r="D2487" s="14" t="s">
        <v>47</v>
      </c>
      <c r="E2487" s="13" t="s">
        <v>4904</v>
      </c>
      <c r="F2487" s="4" t="s">
        <v>150</v>
      </c>
      <c r="G2487" s="4" t="s">
        <v>726</v>
      </c>
      <c r="H2487" s="15">
        <v>43169.5</v>
      </c>
      <c r="I2487" s="15">
        <v>43171.75</v>
      </c>
      <c r="J2487" s="131" t="s">
        <v>5798</v>
      </c>
      <c r="K2487" s="45" t="s">
        <v>9</v>
      </c>
      <c r="L2487" s="47" t="s">
        <v>7</v>
      </c>
      <c r="M2487" s="47" t="s">
        <v>56</v>
      </c>
      <c r="N2487" s="9" t="str">
        <f t="shared" si="598"/>
        <v>Minor</v>
      </c>
      <c r="O2487" s="10" t="str">
        <f t="shared" si="599"/>
        <v>Successful</v>
      </c>
      <c r="P2487" s="10" t="str">
        <f t="shared" si="600"/>
        <v>On Time</v>
      </c>
      <c r="Q2487" s="9">
        <f t="shared" si="601"/>
        <v>1</v>
      </c>
      <c r="R2487" s="9">
        <f t="shared" si="602"/>
        <v>1</v>
      </c>
      <c r="S2487" s="9">
        <f t="shared" si="603"/>
        <v>0</v>
      </c>
      <c r="T2487" s="9" t="str">
        <f t="shared" si="604"/>
        <v>March</v>
      </c>
      <c r="U2487" s="40">
        <f t="shared" si="605"/>
        <v>0</v>
      </c>
      <c r="V2487" s="40" t="str">
        <f t="shared" si="606"/>
        <v>Normal</v>
      </c>
      <c r="W2487" s="40">
        <f t="shared" si="607"/>
        <v>0</v>
      </c>
      <c r="X2487" s="40">
        <f t="shared" si="608"/>
        <v>0</v>
      </c>
      <c r="Y2487" s="40">
        <f t="shared" si="609"/>
        <v>0</v>
      </c>
      <c r="Z2487" s="40">
        <f t="shared" si="610"/>
        <v>0</v>
      </c>
      <c r="AA2487" s="40">
        <f t="shared" si="611"/>
        <v>1</v>
      </c>
      <c r="AB2487" s="40">
        <f t="shared" si="612"/>
        <v>0</v>
      </c>
      <c r="AC2487" s="41" t="s">
        <v>133</v>
      </c>
      <c r="AD2487" s="41" t="s">
        <v>280</v>
      </c>
      <c r="AE2487" s="41" t="s">
        <v>258</v>
      </c>
      <c r="AF2487" s="41" t="s">
        <v>216</v>
      </c>
      <c r="AG2487" s="41" t="s">
        <v>56</v>
      </c>
      <c r="AH2487" s="41" t="s">
        <v>56</v>
      </c>
      <c r="AI2487" s="41" t="s">
        <v>56</v>
      </c>
      <c r="AJ2487" s="41" t="s">
        <v>160</v>
      </c>
      <c r="AK2487" s="41" t="s">
        <v>56</v>
      </c>
    </row>
    <row r="2488" spans="1:37" s="41" customFormat="1" ht="15.75" hidden="1" thickBot="1" x14ac:dyDescent="0.3">
      <c r="A2488" s="11" t="s">
        <v>51</v>
      </c>
      <c r="B2488" s="12" t="s">
        <v>216</v>
      </c>
      <c r="C2488" s="13" t="s">
        <v>46</v>
      </c>
      <c r="D2488" s="14" t="s">
        <v>47</v>
      </c>
      <c r="E2488" s="13" t="s">
        <v>4905</v>
      </c>
      <c r="F2488" s="4" t="s">
        <v>164</v>
      </c>
      <c r="G2488" s="4" t="s">
        <v>4992</v>
      </c>
      <c r="H2488" s="15">
        <v>43169.75</v>
      </c>
      <c r="I2488" s="15">
        <v>43170.125</v>
      </c>
      <c r="J2488" s="131" t="s">
        <v>5799</v>
      </c>
      <c r="K2488" s="45" t="s">
        <v>9</v>
      </c>
      <c r="L2488" s="47" t="s">
        <v>7</v>
      </c>
      <c r="M2488" s="47" t="s">
        <v>56</v>
      </c>
      <c r="N2488" s="9" t="str">
        <f t="shared" si="598"/>
        <v>Minor</v>
      </c>
      <c r="O2488" s="10" t="str">
        <f t="shared" si="599"/>
        <v>Successful</v>
      </c>
      <c r="P2488" s="10" t="str">
        <f t="shared" si="600"/>
        <v>On Time</v>
      </c>
      <c r="Q2488" s="9">
        <f t="shared" si="601"/>
        <v>1</v>
      </c>
      <c r="R2488" s="9">
        <f t="shared" si="602"/>
        <v>1</v>
      </c>
      <c r="S2488" s="9">
        <f t="shared" si="603"/>
        <v>0</v>
      </c>
      <c r="T2488" s="9" t="str">
        <f t="shared" si="604"/>
        <v>March</v>
      </c>
      <c r="U2488" s="40">
        <f t="shared" si="605"/>
        <v>0</v>
      </c>
      <c r="V2488" s="40" t="str">
        <f t="shared" si="606"/>
        <v>Normal</v>
      </c>
      <c r="W2488" s="40">
        <f t="shared" si="607"/>
        <v>0</v>
      </c>
      <c r="X2488" s="40">
        <f t="shared" si="608"/>
        <v>0</v>
      </c>
      <c r="Y2488" s="40">
        <f t="shared" si="609"/>
        <v>0</v>
      </c>
      <c r="Z2488" s="40">
        <f t="shared" si="610"/>
        <v>0</v>
      </c>
      <c r="AA2488" s="40">
        <f t="shared" si="611"/>
        <v>1</v>
      </c>
      <c r="AB2488" s="40">
        <f t="shared" si="612"/>
        <v>0</v>
      </c>
      <c r="AC2488" s="41" t="s">
        <v>133</v>
      </c>
      <c r="AD2488" s="41" t="s">
        <v>280</v>
      </c>
      <c r="AE2488" s="41" t="s">
        <v>435</v>
      </c>
      <c r="AF2488" s="41" t="s">
        <v>216</v>
      </c>
      <c r="AG2488" s="41" t="s">
        <v>56</v>
      </c>
      <c r="AH2488" s="41" t="s">
        <v>56</v>
      </c>
      <c r="AI2488" s="41" t="s">
        <v>56</v>
      </c>
      <c r="AJ2488" s="41" t="s">
        <v>160</v>
      </c>
      <c r="AK2488" s="41" t="s">
        <v>56</v>
      </c>
    </row>
    <row r="2489" spans="1:37" s="41" customFormat="1" ht="15.75" hidden="1" thickBot="1" x14ac:dyDescent="0.3">
      <c r="A2489" s="11" t="s">
        <v>51</v>
      </c>
      <c r="B2489" s="12" t="s">
        <v>216</v>
      </c>
      <c r="C2489" s="13" t="s">
        <v>46</v>
      </c>
      <c r="D2489" s="14" t="s">
        <v>47</v>
      </c>
      <c r="E2489" s="13" t="s">
        <v>4906</v>
      </c>
      <c r="F2489" s="4" t="s">
        <v>157</v>
      </c>
      <c r="G2489" s="4" t="s">
        <v>4993</v>
      </c>
      <c r="H2489" s="15">
        <v>43169.916666666664</v>
      </c>
      <c r="I2489" s="15">
        <v>43170.083333333336</v>
      </c>
      <c r="J2489" s="131" t="s">
        <v>5800</v>
      </c>
      <c r="K2489" s="45" t="s">
        <v>9</v>
      </c>
      <c r="L2489" s="47" t="s">
        <v>7</v>
      </c>
      <c r="M2489" s="47" t="s">
        <v>56</v>
      </c>
      <c r="N2489" s="9" t="str">
        <f t="shared" si="598"/>
        <v>Minor</v>
      </c>
      <c r="O2489" s="10" t="str">
        <f t="shared" si="599"/>
        <v>Successful</v>
      </c>
      <c r="P2489" s="10" t="str">
        <f t="shared" si="600"/>
        <v>On Time</v>
      </c>
      <c r="Q2489" s="9">
        <f t="shared" si="601"/>
        <v>1</v>
      </c>
      <c r="R2489" s="9">
        <f t="shared" si="602"/>
        <v>1</v>
      </c>
      <c r="S2489" s="9">
        <f t="shared" si="603"/>
        <v>0</v>
      </c>
      <c r="T2489" s="9" t="str">
        <f t="shared" si="604"/>
        <v>March</v>
      </c>
      <c r="U2489" s="40">
        <f t="shared" si="605"/>
        <v>0</v>
      </c>
      <c r="V2489" s="40" t="str">
        <f t="shared" si="606"/>
        <v>Normal</v>
      </c>
      <c r="W2489" s="40">
        <f t="shared" si="607"/>
        <v>0</v>
      </c>
      <c r="X2489" s="40">
        <f t="shared" si="608"/>
        <v>0</v>
      </c>
      <c r="Y2489" s="40">
        <f t="shared" si="609"/>
        <v>0</v>
      </c>
      <c r="Z2489" s="40">
        <f t="shared" si="610"/>
        <v>0</v>
      </c>
      <c r="AA2489" s="40">
        <f t="shared" si="611"/>
        <v>1</v>
      </c>
      <c r="AB2489" s="40">
        <f t="shared" si="612"/>
        <v>0</v>
      </c>
      <c r="AC2489" s="41" t="s">
        <v>133</v>
      </c>
      <c r="AD2489" s="41" t="s">
        <v>280</v>
      </c>
      <c r="AE2489" s="41" t="s">
        <v>429</v>
      </c>
      <c r="AF2489" s="41" t="s">
        <v>216</v>
      </c>
      <c r="AG2489" s="41" t="s">
        <v>56</v>
      </c>
      <c r="AH2489" s="41" t="s">
        <v>56</v>
      </c>
      <c r="AI2489" s="41" t="s">
        <v>56</v>
      </c>
      <c r="AJ2489" s="41" t="s">
        <v>160</v>
      </c>
      <c r="AK2489" s="41" t="s">
        <v>56</v>
      </c>
    </row>
    <row r="2490" spans="1:37" s="41" customFormat="1" ht="15.75" hidden="1" thickBot="1" x14ac:dyDescent="0.3">
      <c r="A2490" s="11" t="s">
        <v>51</v>
      </c>
      <c r="B2490" s="12" t="s">
        <v>216</v>
      </c>
      <c r="C2490" s="13" t="s">
        <v>46</v>
      </c>
      <c r="D2490" s="14" t="s">
        <v>47</v>
      </c>
      <c r="E2490" s="13" t="s">
        <v>4907</v>
      </c>
      <c r="F2490" s="4" t="s">
        <v>144</v>
      </c>
      <c r="G2490" s="4" t="s">
        <v>4995</v>
      </c>
      <c r="H2490" s="15">
        <v>43170</v>
      </c>
      <c r="I2490" s="15">
        <v>43170.833333333336</v>
      </c>
      <c r="J2490" s="131" t="s">
        <v>5801</v>
      </c>
      <c r="K2490" s="45" t="s">
        <v>9</v>
      </c>
      <c r="L2490" s="47" t="s">
        <v>7</v>
      </c>
      <c r="M2490" s="47" t="s">
        <v>56</v>
      </c>
      <c r="N2490" s="9" t="str">
        <f t="shared" si="598"/>
        <v>Minor</v>
      </c>
      <c r="O2490" s="10" t="str">
        <f t="shared" si="599"/>
        <v>Successful</v>
      </c>
      <c r="P2490" s="10" t="str">
        <f t="shared" si="600"/>
        <v>On Time</v>
      </c>
      <c r="Q2490" s="9">
        <f t="shared" si="601"/>
        <v>1</v>
      </c>
      <c r="R2490" s="9">
        <f t="shared" si="602"/>
        <v>1</v>
      </c>
      <c r="S2490" s="9">
        <f t="shared" si="603"/>
        <v>0</v>
      </c>
      <c r="T2490" s="9" t="str">
        <f t="shared" si="604"/>
        <v>March</v>
      </c>
      <c r="U2490" s="40">
        <f t="shared" si="605"/>
        <v>0</v>
      </c>
      <c r="V2490" s="40" t="str">
        <f t="shared" si="606"/>
        <v>Normal</v>
      </c>
      <c r="W2490" s="40">
        <f t="shared" si="607"/>
        <v>0</v>
      </c>
      <c r="X2490" s="40">
        <f t="shared" si="608"/>
        <v>0</v>
      </c>
      <c r="Y2490" s="40">
        <f t="shared" si="609"/>
        <v>0</v>
      </c>
      <c r="Z2490" s="40">
        <f t="shared" si="610"/>
        <v>0</v>
      </c>
      <c r="AA2490" s="40">
        <f t="shared" si="611"/>
        <v>1</v>
      </c>
      <c r="AB2490" s="40">
        <f t="shared" si="612"/>
        <v>0</v>
      </c>
      <c r="AC2490" s="41" t="s">
        <v>133</v>
      </c>
      <c r="AD2490" s="41" t="s">
        <v>280</v>
      </c>
      <c r="AE2490" s="41" t="s">
        <v>428</v>
      </c>
      <c r="AF2490" s="41" t="s">
        <v>216</v>
      </c>
      <c r="AG2490" s="41" t="s">
        <v>56</v>
      </c>
      <c r="AH2490" s="41" t="s">
        <v>56</v>
      </c>
      <c r="AI2490" s="41" t="s">
        <v>56</v>
      </c>
      <c r="AJ2490" s="41" t="s">
        <v>160</v>
      </c>
      <c r="AK2490" s="41" t="s">
        <v>56</v>
      </c>
    </row>
    <row r="2491" spans="1:37" s="41" customFormat="1" ht="15.75" hidden="1" thickBot="1" x14ac:dyDescent="0.3">
      <c r="A2491" s="11" t="s">
        <v>51</v>
      </c>
      <c r="B2491" s="12" t="s">
        <v>216</v>
      </c>
      <c r="C2491" s="13" t="s">
        <v>46</v>
      </c>
      <c r="D2491" s="14" t="s">
        <v>47</v>
      </c>
      <c r="E2491" s="13" t="s">
        <v>4908</v>
      </c>
      <c r="F2491" s="4" t="s">
        <v>189</v>
      </c>
      <c r="G2491" s="4" t="s">
        <v>4996</v>
      </c>
      <c r="H2491" s="15">
        <v>43170.291666666664</v>
      </c>
      <c r="I2491" s="15">
        <v>43170.479166666664</v>
      </c>
      <c r="J2491" s="131" t="s">
        <v>5802</v>
      </c>
      <c r="K2491" s="45" t="s">
        <v>9</v>
      </c>
      <c r="L2491" s="47" t="s">
        <v>7</v>
      </c>
      <c r="M2491" s="47" t="s">
        <v>56</v>
      </c>
      <c r="N2491" s="9" t="str">
        <f t="shared" si="598"/>
        <v>Minor</v>
      </c>
      <c r="O2491" s="10" t="str">
        <f t="shared" si="599"/>
        <v>Successful</v>
      </c>
      <c r="P2491" s="10" t="str">
        <f t="shared" si="600"/>
        <v>On Time</v>
      </c>
      <c r="Q2491" s="9">
        <f t="shared" si="601"/>
        <v>1</v>
      </c>
      <c r="R2491" s="9">
        <f t="shared" si="602"/>
        <v>1</v>
      </c>
      <c r="S2491" s="9">
        <f t="shared" si="603"/>
        <v>0</v>
      </c>
      <c r="T2491" s="9" t="str">
        <f t="shared" si="604"/>
        <v>March</v>
      </c>
      <c r="U2491" s="40">
        <f t="shared" si="605"/>
        <v>0</v>
      </c>
      <c r="V2491" s="40" t="str">
        <f t="shared" si="606"/>
        <v>Normal</v>
      </c>
      <c r="W2491" s="40">
        <f t="shared" si="607"/>
        <v>0</v>
      </c>
      <c r="X2491" s="40">
        <f t="shared" si="608"/>
        <v>0</v>
      </c>
      <c r="Y2491" s="40">
        <f t="shared" si="609"/>
        <v>0</v>
      </c>
      <c r="Z2491" s="40">
        <f t="shared" si="610"/>
        <v>0</v>
      </c>
      <c r="AA2491" s="40">
        <f t="shared" si="611"/>
        <v>1</v>
      </c>
      <c r="AB2491" s="40">
        <f t="shared" si="612"/>
        <v>0</v>
      </c>
      <c r="AC2491" s="41" t="s">
        <v>133</v>
      </c>
      <c r="AD2491" s="41" t="s">
        <v>280</v>
      </c>
      <c r="AE2491" s="41" t="s">
        <v>323</v>
      </c>
      <c r="AF2491" s="41" t="s">
        <v>216</v>
      </c>
      <c r="AG2491" s="41" t="s">
        <v>56</v>
      </c>
      <c r="AH2491" s="41" t="s">
        <v>56</v>
      </c>
      <c r="AI2491" s="41" t="s">
        <v>56</v>
      </c>
      <c r="AJ2491" s="41" t="s">
        <v>160</v>
      </c>
      <c r="AK2491" s="41" t="s">
        <v>56</v>
      </c>
    </row>
    <row r="2492" spans="1:37" s="41" customFormat="1" ht="15.75" hidden="1" thickBot="1" x14ac:dyDescent="0.3">
      <c r="A2492" s="11" t="s">
        <v>51</v>
      </c>
      <c r="B2492" s="12" t="s">
        <v>216</v>
      </c>
      <c r="C2492" s="13" t="s">
        <v>46</v>
      </c>
      <c r="D2492" s="14" t="s">
        <v>47</v>
      </c>
      <c r="E2492" s="13" t="s">
        <v>4909</v>
      </c>
      <c r="F2492" s="4" t="s">
        <v>189</v>
      </c>
      <c r="G2492" s="4" t="s">
        <v>4996</v>
      </c>
      <c r="H2492" s="15">
        <v>43170.541666666664</v>
      </c>
      <c r="I2492" s="15">
        <v>43170.875</v>
      </c>
      <c r="J2492" s="131" t="s">
        <v>5803</v>
      </c>
      <c r="K2492" s="45" t="s">
        <v>9</v>
      </c>
      <c r="L2492" s="47" t="s">
        <v>7</v>
      </c>
      <c r="M2492" s="47" t="s">
        <v>56</v>
      </c>
      <c r="N2492" s="9" t="str">
        <f t="shared" si="598"/>
        <v>Minor</v>
      </c>
      <c r="O2492" s="10" t="str">
        <f t="shared" si="599"/>
        <v>Successful</v>
      </c>
      <c r="P2492" s="10" t="str">
        <f t="shared" si="600"/>
        <v>On Time</v>
      </c>
      <c r="Q2492" s="9">
        <f t="shared" si="601"/>
        <v>1</v>
      </c>
      <c r="R2492" s="9">
        <f t="shared" si="602"/>
        <v>1</v>
      </c>
      <c r="S2492" s="9">
        <f t="shared" si="603"/>
        <v>0</v>
      </c>
      <c r="T2492" s="9" t="str">
        <f t="shared" si="604"/>
        <v>March</v>
      </c>
      <c r="U2492" s="40">
        <f t="shared" si="605"/>
        <v>0</v>
      </c>
      <c r="V2492" s="40" t="str">
        <f t="shared" si="606"/>
        <v>Normal</v>
      </c>
      <c r="W2492" s="40">
        <f t="shared" si="607"/>
        <v>0</v>
      </c>
      <c r="X2492" s="40">
        <f t="shared" si="608"/>
        <v>0</v>
      </c>
      <c r="Y2492" s="40">
        <f t="shared" si="609"/>
        <v>0</v>
      </c>
      <c r="Z2492" s="40">
        <f t="shared" si="610"/>
        <v>0</v>
      </c>
      <c r="AA2492" s="40">
        <f t="shared" si="611"/>
        <v>1</v>
      </c>
      <c r="AB2492" s="40">
        <f t="shared" si="612"/>
        <v>0</v>
      </c>
      <c r="AC2492" s="41" t="s">
        <v>133</v>
      </c>
      <c r="AD2492" s="41" t="s">
        <v>280</v>
      </c>
      <c r="AE2492" s="41" t="s">
        <v>323</v>
      </c>
      <c r="AF2492" s="41" t="s">
        <v>216</v>
      </c>
      <c r="AG2492" s="41" t="s">
        <v>56</v>
      </c>
      <c r="AH2492" s="41" t="s">
        <v>56</v>
      </c>
      <c r="AI2492" s="41" t="s">
        <v>56</v>
      </c>
      <c r="AJ2492" s="41" t="s">
        <v>160</v>
      </c>
      <c r="AK2492" s="41" t="s">
        <v>56</v>
      </c>
    </row>
    <row r="2493" spans="1:37" s="41" customFormat="1" ht="15.75" hidden="1" thickBot="1" x14ac:dyDescent="0.3">
      <c r="A2493" s="11" t="s">
        <v>51</v>
      </c>
      <c r="B2493" s="12" t="s">
        <v>216</v>
      </c>
      <c r="C2493" s="13" t="s">
        <v>46</v>
      </c>
      <c r="D2493" s="14" t="s">
        <v>47</v>
      </c>
      <c r="E2493" s="13" t="s">
        <v>4910</v>
      </c>
      <c r="F2493" s="4" t="s">
        <v>225</v>
      </c>
      <c r="G2493" s="4" t="s">
        <v>4997</v>
      </c>
      <c r="H2493" s="15">
        <v>43161.541666666664</v>
      </c>
      <c r="I2493" s="15">
        <v>43173.75</v>
      </c>
      <c r="J2493" s="131" t="s">
        <v>5804</v>
      </c>
      <c r="K2493" s="45" t="s">
        <v>9</v>
      </c>
      <c r="L2493" s="47" t="s">
        <v>7</v>
      </c>
      <c r="M2493" s="47" t="s">
        <v>56</v>
      </c>
      <c r="N2493" s="9" t="str">
        <f t="shared" si="598"/>
        <v>Minor</v>
      </c>
      <c r="O2493" s="10" t="str">
        <f t="shared" si="599"/>
        <v>Successful</v>
      </c>
      <c r="P2493" s="10" t="str">
        <f t="shared" si="600"/>
        <v>On Time</v>
      </c>
      <c r="Q2493" s="9">
        <f t="shared" si="601"/>
        <v>1</v>
      </c>
      <c r="R2493" s="9">
        <f t="shared" si="602"/>
        <v>1</v>
      </c>
      <c r="S2493" s="9">
        <f t="shared" si="603"/>
        <v>0</v>
      </c>
      <c r="T2493" s="9" t="str">
        <f t="shared" si="604"/>
        <v>March</v>
      </c>
      <c r="U2493" s="40">
        <f t="shared" si="605"/>
        <v>0</v>
      </c>
      <c r="V2493" s="40" t="str">
        <f t="shared" si="606"/>
        <v>Normal</v>
      </c>
      <c r="W2493" s="40">
        <f t="shared" si="607"/>
        <v>0</v>
      </c>
      <c r="X2493" s="40">
        <f t="shared" si="608"/>
        <v>0</v>
      </c>
      <c r="Y2493" s="40">
        <f t="shared" si="609"/>
        <v>0</v>
      </c>
      <c r="Z2493" s="40">
        <f t="shared" si="610"/>
        <v>0</v>
      </c>
      <c r="AA2493" s="40">
        <f t="shared" si="611"/>
        <v>1</v>
      </c>
      <c r="AB2493" s="40">
        <f t="shared" si="612"/>
        <v>0</v>
      </c>
      <c r="AC2493" s="41" t="s">
        <v>133</v>
      </c>
      <c r="AD2493" s="41" t="s">
        <v>280</v>
      </c>
      <c r="AE2493" s="41" t="s">
        <v>430</v>
      </c>
      <c r="AF2493" s="41" t="s">
        <v>216</v>
      </c>
      <c r="AG2493" s="41" t="s">
        <v>56</v>
      </c>
      <c r="AH2493" s="41" t="s">
        <v>56</v>
      </c>
      <c r="AI2493" s="41" t="s">
        <v>56</v>
      </c>
      <c r="AJ2493" s="41" t="s">
        <v>160</v>
      </c>
      <c r="AK2493" s="41" t="s">
        <v>56</v>
      </c>
    </row>
    <row r="2494" spans="1:37" s="41" customFormat="1" ht="15.75" hidden="1" thickBot="1" x14ac:dyDescent="0.3">
      <c r="A2494" s="11" t="s">
        <v>51</v>
      </c>
      <c r="B2494" s="12" t="s">
        <v>216</v>
      </c>
      <c r="C2494" s="13" t="s">
        <v>46</v>
      </c>
      <c r="D2494" s="14" t="s">
        <v>47</v>
      </c>
      <c r="E2494" s="13" t="s">
        <v>4911</v>
      </c>
      <c r="F2494" s="4" t="s">
        <v>189</v>
      </c>
      <c r="G2494" s="4" t="s">
        <v>3168</v>
      </c>
      <c r="H2494" s="15">
        <v>43169.833333333336</v>
      </c>
      <c r="I2494" s="15">
        <v>43176.25</v>
      </c>
      <c r="J2494" s="131" t="s">
        <v>5805</v>
      </c>
      <c r="K2494" s="45" t="s">
        <v>9</v>
      </c>
      <c r="L2494" s="47" t="s">
        <v>7</v>
      </c>
      <c r="M2494" s="47" t="s">
        <v>56</v>
      </c>
      <c r="N2494" s="9" t="str">
        <f t="shared" si="598"/>
        <v>Minor</v>
      </c>
      <c r="O2494" s="10" t="str">
        <f t="shared" si="599"/>
        <v>Successful</v>
      </c>
      <c r="P2494" s="10" t="str">
        <f t="shared" si="600"/>
        <v>On Time</v>
      </c>
      <c r="Q2494" s="9">
        <f t="shared" si="601"/>
        <v>1</v>
      </c>
      <c r="R2494" s="9">
        <f t="shared" si="602"/>
        <v>1</v>
      </c>
      <c r="S2494" s="9">
        <f t="shared" si="603"/>
        <v>0</v>
      </c>
      <c r="T2494" s="9" t="str">
        <f t="shared" si="604"/>
        <v>March</v>
      </c>
      <c r="U2494" s="40">
        <f t="shared" si="605"/>
        <v>1</v>
      </c>
      <c r="V2494" s="40" t="str">
        <f t="shared" si="606"/>
        <v>SLT</v>
      </c>
      <c r="W2494" s="40">
        <f t="shared" si="607"/>
        <v>0</v>
      </c>
      <c r="X2494" s="40">
        <f t="shared" si="608"/>
        <v>0</v>
      </c>
      <c r="Y2494" s="40">
        <f t="shared" si="609"/>
        <v>0</v>
      </c>
      <c r="Z2494" s="40">
        <f t="shared" si="610"/>
        <v>0</v>
      </c>
      <c r="AA2494" s="40">
        <f t="shared" si="611"/>
        <v>1</v>
      </c>
      <c r="AB2494" s="40">
        <f t="shared" si="612"/>
        <v>0</v>
      </c>
      <c r="AC2494" s="41" t="s">
        <v>133</v>
      </c>
      <c r="AD2494" s="41" t="s">
        <v>280</v>
      </c>
      <c r="AE2494" s="41" t="s">
        <v>323</v>
      </c>
      <c r="AF2494" s="41" t="s">
        <v>216</v>
      </c>
      <c r="AG2494" s="41" t="s">
        <v>56</v>
      </c>
      <c r="AH2494" s="41" t="s">
        <v>56</v>
      </c>
      <c r="AI2494" s="41" t="s">
        <v>56</v>
      </c>
      <c r="AJ2494" s="41" t="s">
        <v>160</v>
      </c>
      <c r="AK2494" s="41" t="s">
        <v>56</v>
      </c>
    </row>
    <row r="2495" spans="1:37" s="41" customFormat="1" ht="15.75" hidden="1" thickBot="1" x14ac:dyDescent="0.3">
      <c r="A2495" s="11" t="s">
        <v>51</v>
      </c>
      <c r="B2495" s="12" t="s">
        <v>216</v>
      </c>
      <c r="C2495" s="13" t="s">
        <v>46</v>
      </c>
      <c r="D2495" s="14" t="s">
        <v>47</v>
      </c>
      <c r="E2495" s="13" t="s">
        <v>4912</v>
      </c>
      <c r="F2495" s="4" t="s">
        <v>1606</v>
      </c>
      <c r="G2495" s="4" t="s">
        <v>3185</v>
      </c>
      <c r="H2495" s="15">
        <v>43173.916666666664</v>
      </c>
      <c r="I2495" s="15">
        <v>43175.993055555555</v>
      </c>
      <c r="J2495" s="131" t="s">
        <v>5806</v>
      </c>
      <c r="K2495" s="45" t="s">
        <v>9</v>
      </c>
      <c r="L2495" s="47" t="s">
        <v>7</v>
      </c>
      <c r="M2495" s="47" t="s">
        <v>56</v>
      </c>
      <c r="N2495" s="9" t="str">
        <f t="shared" si="598"/>
        <v>Minor</v>
      </c>
      <c r="O2495" s="10" t="str">
        <f t="shared" si="599"/>
        <v>Successful</v>
      </c>
      <c r="P2495" s="10" t="str">
        <f t="shared" si="600"/>
        <v>On Time</v>
      </c>
      <c r="Q2495" s="9">
        <f t="shared" si="601"/>
        <v>1</v>
      </c>
      <c r="R2495" s="9">
        <f t="shared" si="602"/>
        <v>1</v>
      </c>
      <c r="S2495" s="9">
        <f t="shared" si="603"/>
        <v>0</v>
      </c>
      <c r="T2495" s="9" t="str">
        <f t="shared" si="604"/>
        <v>March</v>
      </c>
      <c r="U2495" s="40">
        <f t="shared" si="605"/>
        <v>0</v>
      </c>
      <c r="V2495" s="40" t="str">
        <f t="shared" si="606"/>
        <v>Normal</v>
      </c>
      <c r="W2495" s="40">
        <f t="shared" si="607"/>
        <v>0</v>
      </c>
      <c r="X2495" s="40">
        <f t="shared" si="608"/>
        <v>0</v>
      </c>
      <c r="Y2495" s="40">
        <f t="shared" si="609"/>
        <v>0</v>
      </c>
      <c r="Z2495" s="40">
        <f t="shared" si="610"/>
        <v>0</v>
      </c>
      <c r="AA2495" s="40">
        <f t="shared" si="611"/>
        <v>1</v>
      </c>
      <c r="AB2495" s="40">
        <f t="shared" si="612"/>
        <v>0</v>
      </c>
      <c r="AC2495" s="41" t="s">
        <v>133</v>
      </c>
      <c r="AD2495" s="41" t="s">
        <v>280</v>
      </c>
      <c r="AE2495" s="41" t="s">
        <v>422</v>
      </c>
      <c r="AF2495" s="41" t="s">
        <v>216</v>
      </c>
      <c r="AG2495" s="41" t="s">
        <v>56</v>
      </c>
      <c r="AH2495" s="41" t="s">
        <v>56</v>
      </c>
      <c r="AI2495" s="41" t="s">
        <v>56</v>
      </c>
      <c r="AJ2495" s="41" t="s">
        <v>160</v>
      </c>
      <c r="AK2495" s="41" t="s">
        <v>56</v>
      </c>
    </row>
    <row r="2496" spans="1:37" s="41" customFormat="1" ht="15.75" hidden="1" thickBot="1" x14ac:dyDescent="0.3">
      <c r="A2496" s="11" t="s">
        <v>51</v>
      </c>
      <c r="B2496" s="12" t="s">
        <v>216</v>
      </c>
      <c r="C2496" s="13" t="s">
        <v>46</v>
      </c>
      <c r="D2496" s="14" t="s">
        <v>47</v>
      </c>
      <c r="E2496" s="13" t="s">
        <v>4913</v>
      </c>
      <c r="F2496" s="4" t="s">
        <v>225</v>
      </c>
      <c r="G2496" s="4" t="s">
        <v>1622</v>
      </c>
      <c r="H2496" s="15">
        <v>43175.5</v>
      </c>
      <c r="I2496" s="15">
        <v>43175.958333333336</v>
      </c>
      <c r="J2496" s="131" t="s">
        <v>5807</v>
      </c>
      <c r="K2496" s="45" t="s">
        <v>9</v>
      </c>
      <c r="L2496" s="47" t="s">
        <v>7</v>
      </c>
      <c r="M2496" s="47" t="s">
        <v>56</v>
      </c>
      <c r="N2496" s="9" t="str">
        <f t="shared" si="598"/>
        <v>Minor</v>
      </c>
      <c r="O2496" s="10" t="str">
        <f t="shared" si="599"/>
        <v>Successful</v>
      </c>
      <c r="P2496" s="10" t="str">
        <f t="shared" si="600"/>
        <v>On Time</v>
      </c>
      <c r="Q2496" s="9">
        <f t="shared" si="601"/>
        <v>1</v>
      </c>
      <c r="R2496" s="9">
        <f t="shared" si="602"/>
        <v>1</v>
      </c>
      <c r="S2496" s="9">
        <f t="shared" si="603"/>
        <v>0</v>
      </c>
      <c r="T2496" s="9" t="str">
        <f t="shared" si="604"/>
        <v>March</v>
      </c>
      <c r="U2496" s="40">
        <f t="shared" si="605"/>
        <v>0</v>
      </c>
      <c r="V2496" s="40" t="str">
        <f t="shared" si="606"/>
        <v>Normal</v>
      </c>
      <c r="W2496" s="40">
        <f t="shared" si="607"/>
        <v>0</v>
      </c>
      <c r="X2496" s="40">
        <f t="shared" si="608"/>
        <v>1</v>
      </c>
      <c r="Y2496" s="40">
        <f t="shared" si="609"/>
        <v>1</v>
      </c>
      <c r="Z2496" s="40">
        <f t="shared" si="610"/>
        <v>0</v>
      </c>
      <c r="AA2496" s="40">
        <f t="shared" si="611"/>
        <v>1</v>
      </c>
      <c r="AB2496" s="40">
        <f t="shared" si="612"/>
        <v>0</v>
      </c>
      <c r="AC2496" s="41" t="s">
        <v>133</v>
      </c>
      <c r="AD2496" s="41" t="s">
        <v>280</v>
      </c>
      <c r="AE2496" s="41" t="s">
        <v>430</v>
      </c>
      <c r="AF2496" s="41" t="s">
        <v>216</v>
      </c>
      <c r="AG2496" s="41" t="s">
        <v>160</v>
      </c>
      <c r="AH2496" s="41" t="s">
        <v>160</v>
      </c>
      <c r="AI2496" s="41" t="s">
        <v>56</v>
      </c>
      <c r="AJ2496" s="41" t="s">
        <v>160</v>
      </c>
      <c r="AK2496" s="41" t="s">
        <v>56</v>
      </c>
    </row>
    <row r="2497" spans="1:37" s="41" customFormat="1" ht="15.75" hidden="1" thickBot="1" x14ac:dyDescent="0.3">
      <c r="A2497" s="11" t="s">
        <v>51</v>
      </c>
      <c r="B2497" s="12" t="s">
        <v>216</v>
      </c>
      <c r="C2497" s="13" t="s">
        <v>46</v>
      </c>
      <c r="D2497" s="14" t="s">
        <v>47</v>
      </c>
      <c r="E2497" s="13" t="s">
        <v>4914</v>
      </c>
      <c r="F2497" s="4" t="s">
        <v>621</v>
      </c>
      <c r="G2497" s="4" t="s">
        <v>571</v>
      </c>
      <c r="H2497" s="15">
        <v>43175.916666666664</v>
      </c>
      <c r="I2497" s="15">
        <v>43177.458333333336</v>
      </c>
      <c r="J2497" s="131" t="s">
        <v>5808</v>
      </c>
      <c r="K2497" s="45" t="s">
        <v>9</v>
      </c>
      <c r="L2497" s="47" t="s">
        <v>7</v>
      </c>
      <c r="M2497" s="47" t="s">
        <v>56</v>
      </c>
      <c r="N2497" s="9" t="str">
        <f t="shared" si="598"/>
        <v>Minor</v>
      </c>
      <c r="O2497" s="10" t="str">
        <f t="shared" si="599"/>
        <v>Successful</v>
      </c>
      <c r="P2497" s="10" t="str">
        <f t="shared" si="600"/>
        <v>On Time</v>
      </c>
      <c r="Q2497" s="9">
        <f t="shared" si="601"/>
        <v>1</v>
      </c>
      <c r="R2497" s="9">
        <f t="shared" si="602"/>
        <v>1</v>
      </c>
      <c r="S2497" s="9">
        <f t="shared" si="603"/>
        <v>0</v>
      </c>
      <c r="T2497" s="9" t="str">
        <f t="shared" si="604"/>
        <v>March</v>
      </c>
      <c r="U2497" s="40">
        <f t="shared" si="605"/>
        <v>0</v>
      </c>
      <c r="V2497" s="40" t="str">
        <f t="shared" si="606"/>
        <v>Normal</v>
      </c>
      <c r="W2497" s="40">
        <f t="shared" si="607"/>
        <v>0</v>
      </c>
      <c r="X2497" s="40">
        <f t="shared" si="608"/>
        <v>0</v>
      </c>
      <c r="Y2497" s="40">
        <f t="shared" si="609"/>
        <v>0</v>
      </c>
      <c r="Z2497" s="40">
        <f t="shared" si="610"/>
        <v>0</v>
      </c>
      <c r="AA2497" s="40">
        <f t="shared" si="611"/>
        <v>1</v>
      </c>
      <c r="AB2497" s="40">
        <f t="shared" si="612"/>
        <v>0</v>
      </c>
      <c r="AC2497" s="41" t="s">
        <v>133</v>
      </c>
      <c r="AD2497" s="41" t="s">
        <v>280</v>
      </c>
      <c r="AE2497" s="41" t="s">
        <v>264</v>
      </c>
      <c r="AF2497" s="41" t="s">
        <v>216</v>
      </c>
      <c r="AG2497" s="41" t="s">
        <v>56</v>
      </c>
      <c r="AH2497" s="41" t="s">
        <v>56</v>
      </c>
      <c r="AI2497" s="41" t="s">
        <v>56</v>
      </c>
      <c r="AJ2497" s="41" t="s">
        <v>160</v>
      </c>
      <c r="AK2497" s="41" t="s">
        <v>56</v>
      </c>
    </row>
    <row r="2498" spans="1:37" s="41" customFormat="1" ht="15.75" hidden="1" thickBot="1" x14ac:dyDescent="0.3">
      <c r="A2498" s="11" t="s">
        <v>51</v>
      </c>
      <c r="B2498" s="12" t="s">
        <v>216</v>
      </c>
      <c r="C2498" s="13" t="s">
        <v>46</v>
      </c>
      <c r="D2498" s="14" t="s">
        <v>47</v>
      </c>
      <c r="E2498" s="13" t="s">
        <v>4915</v>
      </c>
      <c r="F2498" s="4" t="s">
        <v>159</v>
      </c>
      <c r="G2498" s="4" t="s">
        <v>4998</v>
      </c>
      <c r="H2498" s="15">
        <v>43176</v>
      </c>
      <c r="I2498" s="15">
        <v>43176.999305555553</v>
      </c>
      <c r="J2498" s="131" t="s">
        <v>5809</v>
      </c>
      <c r="K2498" s="45" t="s">
        <v>9</v>
      </c>
      <c r="L2498" s="47" t="s">
        <v>7</v>
      </c>
      <c r="M2498" s="47" t="s">
        <v>56</v>
      </c>
      <c r="N2498" s="9" t="str">
        <f t="shared" si="598"/>
        <v>Minor</v>
      </c>
      <c r="O2498" s="10" t="str">
        <f t="shared" si="599"/>
        <v>Successful</v>
      </c>
      <c r="P2498" s="10" t="str">
        <f t="shared" si="600"/>
        <v>On Time</v>
      </c>
      <c r="Q2498" s="9">
        <f t="shared" si="601"/>
        <v>1</v>
      </c>
      <c r="R2498" s="9">
        <f t="shared" si="602"/>
        <v>1</v>
      </c>
      <c r="S2498" s="9">
        <f t="shared" si="603"/>
        <v>0</v>
      </c>
      <c r="T2498" s="9" t="str">
        <f t="shared" si="604"/>
        <v>March</v>
      </c>
      <c r="U2498" s="40">
        <f t="shared" si="605"/>
        <v>0</v>
      </c>
      <c r="V2498" s="40" t="str">
        <f t="shared" si="606"/>
        <v>Normal</v>
      </c>
      <c r="W2498" s="40">
        <f t="shared" si="607"/>
        <v>0</v>
      </c>
      <c r="X2498" s="40">
        <f t="shared" si="608"/>
        <v>0</v>
      </c>
      <c r="Y2498" s="40">
        <f t="shared" si="609"/>
        <v>0</v>
      </c>
      <c r="Z2498" s="40">
        <f t="shared" si="610"/>
        <v>0</v>
      </c>
      <c r="AA2498" s="40">
        <f t="shared" si="611"/>
        <v>1</v>
      </c>
      <c r="AB2498" s="40">
        <f t="shared" si="612"/>
        <v>0</v>
      </c>
      <c r="AC2498" s="41" t="s">
        <v>133</v>
      </c>
      <c r="AD2498" s="41" t="s">
        <v>280</v>
      </c>
      <c r="AE2498" s="41" t="s">
        <v>431</v>
      </c>
      <c r="AF2498" s="41" t="s">
        <v>216</v>
      </c>
      <c r="AG2498" s="41" t="s">
        <v>56</v>
      </c>
      <c r="AH2498" s="41" t="s">
        <v>56</v>
      </c>
      <c r="AI2498" s="41" t="s">
        <v>56</v>
      </c>
      <c r="AJ2498" s="41" t="s">
        <v>160</v>
      </c>
      <c r="AK2498" s="41" t="s">
        <v>56</v>
      </c>
    </row>
    <row r="2499" spans="1:37" s="41" customFormat="1" ht="15.75" hidden="1" thickBot="1" x14ac:dyDescent="0.3">
      <c r="A2499" s="11" t="s">
        <v>51</v>
      </c>
      <c r="B2499" s="12" t="s">
        <v>216</v>
      </c>
      <c r="C2499" s="13" t="s">
        <v>46</v>
      </c>
      <c r="D2499" s="14" t="s">
        <v>47</v>
      </c>
      <c r="E2499" s="13" t="s">
        <v>4916</v>
      </c>
      <c r="F2499" s="4" t="s">
        <v>150</v>
      </c>
      <c r="G2499" s="4" t="s">
        <v>3145</v>
      </c>
      <c r="H2499" s="15">
        <v>43176</v>
      </c>
      <c r="I2499" s="15">
        <v>43179.8125</v>
      </c>
      <c r="J2499" s="131" t="s">
        <v>5810</v>
      </c>
      <c r="K2499" s="45" t="s">
        <v>9</v>
      </c>
      <c r="L2499" s="47" t="s">
        <v>7</v>
      </c>
      <c r="M2499" s="47" t="s">
        <v>56</v>
      </c>
      <c r="N2499" s="9" t="str">
        <f t="shared" si="598"/>
        <v>Minor</v>
      </c>
      <c r="O2499" s="10" t="str">
        <f t="shared" si="599"/>
        <v>Successful</v>
      </c>
      <c r="P2499" s="10" t="str">
        <f t="shared" si="600"/>
        <v>On Time</v>
      </c>
      <c r="Q2499" s="9">
        <f t="shared" si="601"/>
        <v>1</v>
      </c>
      <c r="R2499" s="9">
        <f t="shared" si="602"/>
        <v>1</v>
      </c>
      <c r="S2499" s="9">
        <f t="shared" si="603"/>
        <v>0</v>
      </c>
      <c r="T2499" s="9" t="str">
        <f t="shared" si="604"/>
        <v>March</v>
      </c>
      <c r="U2499" s="40">
        <f t="shared" si="605"/>
        <v>0</v>
      </c>
      <c r="V2499" s="40" t="str">
        <f t="shared" si="606"/>
        <v>Normal</v>
      </c>
      <c r="W2499" s="40">
        <f t="shared" si="607"/>
        <v>0</v>
      </c>
      <c r="X2499" s="40">
        <f t="shared" si="608"/>
        <v>0</v>
      </c>
      <c r="Y2499" s="40">
        <f t="shared" si="609"/>
        <v>0</v>
      </c>
      <c r="Z2499" s="40">
        <f t="shared" si="610"/>
        <v>0</v>
      </c>
      <c r="AA2499" s="40">
        <f t="shared" si="611"/>
        <v>1</v>
      </c>
      <c r="AB2499" s="40">
        <f t="shared" si="612"/>
        <v>0</v>
      </c>
      <c r="AC2499" s="41" t="s">
        <v>133</v>
      </c>
      <c r="AD2499" s="41" t="s">
        <v>280</v>
      </c>
      <c r="AE2499" s="41" t="s">
        <v>258</v>
      </c>
      <c r="AF2499" s="41" t="s">
        <v>216</v>
      </c>
      <c r="AG2499" s="41" t="s">
        <v>56</v>
      </c>
      <c r="AH2499" s="41" t="s">
        <v>56</v>
      </c>
      <c r="AI2499" s="41" t="s">
        <v>56</v>
      </c>
      <c r="AJ2499" s="41" t="s">
        <v>160</v>
      </c>
      <c r="AK2499" s="41" t="s">
        <v>56</v>
      </c>
    </row>
    <row r="2500" spans="1:37" s="41" customFormat="1" ht="15.75" hidden="1" thickBot="1" x14ac:dyDescent="0.3">
      <c r="A2500" s="11" t="s">
        <v>51</v>
      </c>
      <c r="B2500" s="12" t="s">
        <v>216</v>
      </c>
      <c r="C2500" s="13" t="s">
        <v>46</v>
      </c>
      <c r="D2500" s="14" t="s">
        <v>47</v>
      </c>
      <c r="E2500" s="13" t="s">
        <v>4917</v>
      </c>
      <c r="F2500" s="4" t="s">
        <v>145</v>
      </c>
      <c r="G2500" s="4" t="s">
        <v>3170</v>
      </c>
      <c r="H2500" s="15">
        <v>43176</v>
      </c>
      <c r="I2500" s="15">
        <v>43176.999305555553</v>
      </c>
      <c r="J2500" s="131" t="s">
        <v>5811</v>
      </c>
      <c r="K2500" s="45" t="s">
        <v>9</v>
      </c>
      <c r="L2500" s="47" t="s">
        <v>7</v>
      </c>
      <c r="M2500" s="47" t="s">
        <v>56</v>
      </c>
      <c r="N2500" s="9" t="str">
        <f t="shared" ref="N2500:N2527" si="613">VLOOKUP(C2500,CBI,2,FALSE)</f>
        <v>Minor</v>
      </c>
      <c r="O2500" s="10" t="str">
        <f t="shared" ref="O2500:O2527" si="614">VLOOKUP(K2500,Exitoso,2,FALSE)</f>
        <v>Successful</v>
      </c>
      <c r="P2500" s="10" t="str">
        <f t="shared" ref="P2500:P2527" si="615">VLOOKUP(L2500,EnTiempo,2,FALSE)</f>
        <v>On Time</v>
      </c>
      <c r="Q2500" s="9">
        <f t="shared" ref="Q2500:Q2527" si="616">IF(OR(K2500="Successful",K2500="Exitoso"),1,IF(OR(K2500="Not Successful",K2500="No exitoso",K2500="Fallido"),0," "))</f>
        <v>1</v>
      </c>
      <c r="R2500" s="9">
        <f t="shared" ref="R2500:R2527" si="617">IF(OR(L2500="On Time",L2500="En tiempo"),1,IF(OR(L2500="Out of Time",L2500="Fuera de Tiempo"),0," "))</f>
        <v>1</v>
      </c>
      <c r="S2500" s="9">
        <f t="shared" ref="S2500:S2527" si="618">IF(M2500="NO",0,1)</f>
        <v>0</v>
      </c>
      <c r="T2500" s="9" t="str">
        <f t="shared" ref="T2500:T2527" si="619">VLOOKUP(MONTH(I2500),Meses,2,FALSE)</f>
        <v>March</v>
      </c>
      <c r="U2500" s="40">
        <f t="shared" ref="U2500:U2527" si="620">IF(ISERROR(FIND("SLT",J2500,1)),0,1)</f>
        <v>0</v>
      </c>
      <c r="V2500" s="40" t="str">
        <f t="shared" ref="V2500:V2527" si="621">IF(D2500="emergency","Emergency",IF(ISERROR(FIND("SLT",J2500,1)),"Normal","SLT"))</f>
        <v>Normal</v>
      </c>
      <c r="W2500" s="40">
        <f t="shared" ref="W2500:W2527" si="622">IF(V2500="Emergency",1,0)</f>
        <v>0</v>
      </c>
      <c r="X2500" s="40">
        <f t="shared" ref="X2500:X2527" si="623">IF(AG2500="Si",1,0)</f>
        <v>0</v>
      </c>
      <c r="Y2500" s="40">
        <f t="shared" ref="Y2500:Y2527" si="624">IF(AH2500="Si",1,0)</f>
        <v>0</v>
      </c>
      <c r="Z2500" s="40">
        <f t="shared" ref="Z2500:Z2527" si="625">IF(AI2500="Si",1,0)</f>
        <v>0</v>
      </c>
      <c r="AA2500" s="40">
        <f t="shared" ref="AA2500:AA2527" si="626">IF(AJ2500="Si",1,0)</f>
        <v>1</v>
      </c>
      <c r="AB2500" s="40">
        <f t="shared" ref="AB2500:AB2527" si="627">IF(AK2500="Si",1,0)</f>
        <v>0</v>
      </c>
      <c r="AC2500" s="41" t="s">
        <v>133</v>
      </c>
      <c r="AD2500" s="41" t="s">
        <v>280</v>
      </c>
      <c r="AE2500" s="41" t="s">
        <v>121</v>
      </c>
      <c r="AF2500" s="41" t="s">
        <v>322</v>
      </c>
      <c r="AG2500" s="41" t="s">
        <v>56</v>
      </c>
      <c r="AH2500" s="41" t="s">
        <v>56</v>
      </c>
      <c r="AI2500" s="41" t="s">
        <v>56</v>
      </c>
      <c r="AJ2500" s="41" t="s">
        <v>160</v>
      </c>
      <c r="AK2500" s="41" t="s">
        <v>56</v>
      </c>
    </row>
    <row r="2501" spans="1:37" s="41" customFormat="1" ht="15.75" hidden="1" thickBot="1" x14ac:dyDescent="0.3">
      <c r="A2501" s="11" t="s">
        <v>51</v>
      </c>
      <c r="B2501" s="12" t="s">
        <v>216</v>
      </c>
      <c r="C2501" s="13" t="s">
        <v>46</v>
      </c>
      <c r="D2501" s="14" t="s">
        <v>47</v>
      </c>
      <c r="E2501" s="13" t="s">
        <v>4918</v>
      </c>
      <c r="F2501" s="4" t="s">
        <v>145</v>
      </c>
      <c r="G2501" s="4" t="s">
        <v>767</v>
      </c>
      <c r="H2501" s="15">
        <v>43177</v>
      </c>
      <c r="I2501" s="15">
        <v>43177.999305555553</v>
      </c>
      <c r="J2501" s="131" t="s">
        <v>5812</v>
      </c>
      <c r="K2501" s="45" t="s">
        <v>9</v>
      </c>
      <c r="L2501" s="47" t="s">
        <v>7</v>
      </c>
      <c r="M2501" s="47" t="s">
        <v>56</v>
      </c>
      <c r="N2501" s="9" t="str">
        <f t="shared" si="613"/>
        <v>Minor</v>
      </c>
      <c r="O2501" s="10" t="str">
        <f t="shared" si="614"/>
        <v>Successful</v>
      </c>
      <c r="P2501" s="10" t="str">
        <f t="shared" si="615"/>
        <v>On Time</v>
      </c>
      <c r="Q2501" s="9">
        <f t="shared" si="616"/>
        <v>1</v>
      </c>
      <c r="R2501" s="9">
        <f t="shared" si="617"/>
        <v>1</v>
      </c>
      <c r="S2501" s="9">
        <f t="shared" si="618"/>
        <v>0</v>
      </c>
      <c r="T2501" s="9" t="str">
        <f t="shared" si="619"/>
        <v>March</v>
      </c>
      <c r="U2501" s="40">
        <f t="shared" si="620"/>
        <v>0</v>
      </c>
      <c r="V2501" s="40" t="str">
        <f t="shared" si="621"/>
        <v>Normal</v>
      </c>
      <c r="W2501" s="40">
        <f t="shared" si="622"/>
        <v>0</v>
      </c>
      <c r="X2501" s="40">
        <f t="shared" si="623"/>
        <v>0</v>
      </c>
      <c r="Y2501" s="40">
        <f t="shared" si="624"/>
        <v>0</v>
      </c>
      <c r="Z2501" s="40">
        <f t="shared" si="625"/>
        <v>0</v>
      </c>
      <c r="AA2501" s="40">
        <f t="shared" si="626"/>
        <v>1</v>
      </c>
      <c r="AB2501" s="40">
        <f t="shared" si="627"/>
        <v>0</v>
      </c>
      <c r="AC2501" s="41" t="s">
        <v>133</v>
      </c>
      <c r="AD2501" s="41" t="s">
        <v>280</v>
      </c>
      <c r="AE2501" s="41" t="s">
        <v>121</v>
      </c>
      <c r="AF2501" s="41" t="s">
        <v>322</v>
      </c>
      <c r="AG2501" s="41" t="s">
        <v>56</v>
      </c>
      <c r="AH2501" s="41" t="s">
        <v>56</v>
      </c>
      <c r="AI2501" s="41" t="s">
        <v>56</v>
      </c>
      <c r="AJ2501" s="41" t="s">
        <v>160</v>
      </c>
      <c r="AK2501" s="41" t="s">
        <v>56</v>
      </c>
    </row>
    <row r="2502" spans="1:37" s="41" customFormat="1" ht="15.75" hidden="1" thickBot="1" x14ac:dyDescent="0.3">
      <c r="A2502" s="11" t="s">
        <v>51</v>
      </c>
      <c r="B2502" s="12" t="s">
        <v>216</v>
      </c>
      <c r="C2502" s="13" t="s">
        <v>46</v>
      </c>
      <c r="D2502" s="14" t="s">
        <v>47</v>
      </c>
      <c r="E2502" s="13" t="s">
        <v>4919</v>
      </c>
      <c r="F2502" s="4" t="s">
        <v>143</v>
      </c>
      <c r="G2502" s="4" t="s">
        <v>584</v>
      </c>
      <c r="H2502" s="15">
        <v>43177.291666666664</v>
      </c>
      <c r="I2502" s="15">
        <v>43178.708333333336</v>
      </c>
      <c r="J2502" s="131" t="s">
        <v>5813</v>
      </c>
      <c r="K2502" s="45" t="s">
        <v>9</v>
      </c>
      <c r="L2502" s="47" t="s">
        <v>7</v>
      </c>
      <c r="M2502" s="47" t="s">
        <v>56</v>
      </c>
      <c r="N2502" s="9" t="str">
        <f t="shared" si="613"/>
        <v>Minor</v>
      </c>
      <c r="O2502" s="10" t="str">
        <f t="shared" si="614"/>
        <v>Successful</v>
      </c>
      <c r="P2502" s="10" t="str">
        <f t="shared" si="615"/>
        <v>On Time</v>
      </c>
      <c r="Q2502" s="9">
        <f t="shared" si="616"/>
        <v>1</v>
      </c>
      <c r="R2502" s="9">
        <f t="shared" si="617"/>
        <v>1</v>
      </c>
      <c r="S2502" s="9">
        <f t="shared" si="618"/>
        <v>0</v>
      </c>
      <c r="T2502" s="9" t="str">
        <f t="shared" si="619"/>
        <v>March</v>
      </c>
      <c r="U2502" s="40">
        <f t="shared" si="620"/>
        <v>0</v>
      </c>
      <c r="V2502" s="40" t="str">
        <f t="shared" si="621"/>
        <v>Normal</v>
      </c>
      <c r="W2502" s="40">
        <f t="shared" si="622"/>
        <v>0</v>
      </c>
      <c r="X2502" s="40">
        <f t="shared" si="623"/>
        <v>0</v>
      </c>
      <c r="Y2502" s="40">
        <f t="shared" si="624"/>
        <v>0</v>
      </c>
      <c r="Z2502" s="40">
        <f t="shared" si="625"/>
        <v>0</v>
      </c>
      <c r="AA2502" s="40">
        <f t="shared" si="626"/>
        <v>1</v>
      </c>
      <c r="AB2502" s="40">
        <f t="shared" si="627"/>
        <v>0</v>
      </c>
      <c r="AC2502" s="41" t="s">
        <v>133</v>
      </c>
      <c r="AD2502" s="41" t="s">
        <v>280</v>
      </c>
      <c r="AE2502" s="41" t="s">
        <v>419</v>
      </c>
      <c r="AF2502" s="41" t="s">
        <v>216</v>
      </c>
      <c r="AG2502" s="41" t="s">
        <v>56</v>
      </c>
      <c r="AH2502" s="41" t="s">
        <v>56</v>
      </c>
      <c r="AI2502" s="41" t="s">
        <v>56</v>
      </c>
      <c r="AJ2502" s="41" t="s">
        <v>160</v>
      </c>
      <c r="AK2502" s="41" t="s">
        <v>56</v>
      </c>
    </row>
    <row r="2503" spans="1:37" s="41" customFormat="1" ht="15.75" hidden="1" thickBot="1" x14ac:dyDescent="0.3">
      <c r="A2503" s="11" t="s">
        <v>51</v>
      </c>
      <c r="B2503" s="12" t="s">
        <v>216</v>
      </c>
      <c r="C2503" s="13" t="s">
        <v>52</v>
      </c>
      <c r="D2503" s="14" t="s">
        <v>47</v>
      </c>
      <c r="E2503" s="13" t="s">
        <v>4920</v>
      </c>
      <c r="F2503" s="4" t="s">
        <v>143</v>
      </c>
      <c r="G2503" s="4" t="s">
        <v>623</v>
      </c>
      <c r="H2503" s="15">
        <v>43175.708333333336</v>
      </c>
      <c r="I2503" s="15">
        <v>43175.916666666664</v>
      </c>
      <c r="J2503" s="131" t="s">
        <v>5814</v>
      </c>
      <c r="K2503" s="45" t="s">
        <v>9</v>
      </c>
      <c r="L2503" s="47" t="s">
        <v>7</v>
      </c>
      <c r="M2503" s="47" t="s">
        <v>56</v>
      </c>
      <c r="N2503" s="9" t="str">
        <f t="shared" si="613"/>
        <v>Standard</v>
      </c>
      <c r="O2503" s="10" t="str">
        <f t="shared" si="614"/>
        <v>Successful</v>
      </c>
      <c r="P2503" s="10" t="str">
        <f t="shared" si="615"/>
        <v>On Time</v>
      </c>
      <c r="Q2503" s="9">
        <f t="shared" si="616"/>
        <v>1</v>
      </c>
      <c r="R2503" s="9">
        <f t="shared" si="617"/>
        <v>1</v>
      </c>
      <c r="S2503" s="9">
        <f t="shared" si="618"/>
        <v>0</v>
      </c>
      <c r="T2503" s="9" t="str">
        <f t="shared" si="619"/>
        <v>March</v>
      </c>
      <c r="U2503" s="40">
        <f t="shared" si="620"/>
        <v>0</v>
      </c>
      <c r="V2503" s="40" t="str">
        <f t="shared" si="621"/>
        <v>Normal</v>
      </c>
      <c r="W2503" s="40">
        <f t="shared" si="622"/>
        <v>0</v>
      </c>
      <c r="X2503" s="40">
        <f t="shared" si="623"/>
        <v>0</v>
      </c>
      <c r="Y2503" s="40">
        <f t="shared" si="624"/>
        <v>0</v>
      </c>
      <c r="Z2503" s="40">
        <f t="shared" si="625"/>
        <v>0</v>
      </c>
      <c r="AA2503" s="40">
        <f t="shared" si="626"/>
        <v>1</v>
      </c>
      <c r="AB2503" s="40">
        <f t="shared" si="627"/>
        <v>0</v>
      </c>
      <c r="AC2503" s="41" t="s">
        <v>133</v>
      </c>
      <c r="AD2503" s="41" t="s">
        <v>280</v>
      </c>
      <c r="AE2503" s="41" t="s">
        <v>419</v>
      </c>
      <c r="AF2503" s="41" t="s">
        <v>216</v>
      </c>
      <c r="AG2503" s="41" t="s">
        <v>56</v>
      </c>
      <c r="AH2503" s="41" t="s">
        <v>56</v>
      </c>
      <c r="AI2503" s="41" t="s">
        <v>56</v>
      </c>
      <c r="AJ2503" s="41" t="s">
        <v>160</v>
      </c>
      <c r="AK2503" s="41" t="s">
        <v>56</v>
      </c>
    </row>
    <row r="2504" spans="1:37" s="41" customFormat="1" ht="15.75" hidden="1" thickBot="1" x14ac:dyDescent="0.3">
      <c r="A2504" s="11" t="s">
        <v>51</v>
      </c>
      <c r="B2504" s="12" t="s">
        <v>216</v>
      </c>
      <c r="C2504" s="13" t="s">
        <v>46</v>
      </c>
      <c r="D2504" s="14" t="s">
        <v>47</v>
      </c>
      <c r="E2504" s="13" t="s">
        <v>4921</v>
      </c>
      <c r="F2504" s="4" t="s">
        <v>159</v>
      </c>
      <c r="G2504" s="4" t="s">
        <v>4999</v>
      </c>
      <c r="H2504" s="15">
        <v>43174.458333333336</v>
      </c>
      <c r="I2504" s="15">
        <v>43190.375</v>
      </c>
      <c r="J2504" s="131" t="s">
        <v>5815</v>
      </c>
      <c r="K2504" s="45" t="s">
        <v>9</v>
      </c>
      <c r="L2504" s="47" t="s">
        <v>7</v>
      </c>
      <c r="M2504" s="47" t="s">
        <v>56</v>
      </c>
      <c r="N2504" s="9" t="str">
        <f t="shared" si="613"/>
        <v>Minor</v>
      </c>
      <c r="O2504" s="10" t="str">
        <f t="shared" si="614"/>
        <v>Successful</v>
      </c>
      <c r="P2504" s="10" t="str">
        <f t="shared" si="615"/>
        <v>On Time</v>
      </c>
      <c r="Q2504" s="9">
        <f t="shared" si="616"/>
        <v>1</v>
      </c>
      <c r="R2504" s="9">
        <f t="shared" si="617"/>
        <v>1</v>
      </c>
      <c r="S2504" s="9">
        <f t="shared" si="618"/>
        <v>0</v>
      </c>
      <c r="T2504" s="9" t="str">
        <f t="shared" si="619"/>
        <v>March</v>
      </c>
      <c r="U2504" s="40">
        <f t="shared" si="620"/>
        <v>0</v>
      </c>
      <c r="V2504" s="40" t="str">
        <f t="shared" si="621"/>
        <v>Normal</v>
      </c>
      <c r="W2504" s="40">
        <f t="shared" si="622"/>
        <v>0</v>
      </c>
      <c r="X2504" s="40">
        <f t="shared" si="623"/>
        <v>0</v>
      </c>
      <c r="Y2504" s="40">
        <f t="shared" si="624"/>
        <v>0</v>
      </c>
      <c r="Z2504" s="40">
        <f t="shared" si="625"/>
        <v>0</v>
      </c>
      <c r="AA2504" s="40">
        <f t="shared" si="626"/>
        <v>1</v>
      </c>
      <c r="AB2504" s="40">
        <f t="shared" si="627"/>
        <v>0</v>
      </c>
      <c r="AC2504" s="41" t="s">
        <v>133</v>
      </c>
      <c r="AD2504" s="41" t="s">
        <v>280</v>
      </c>
      <c r="AE2504" s="41" t="s">
        <v>431</v>
      </c>
      <c r="AF2504" s="41" t="s">
        <v>216</v>
      </c>
      <c r="AG2504" s="41" t="s">
        <v>56</v>
      </c>
      <c r="AH2504" s="41" t="s">
        <v>56</v>
      </c>
      <c r="AI2504" s="41" t="s">
        <v>56</v>
      </c>
      <c r="AJ2504" s="41" t="s">
        <v>160</v>
      </c>
      <c r="AK2504" s="41" t="s">
        <v>56</v>
      </c>
    </row>
    <row r="2505" spans="1:37" s="41" customFormat="1" ht="15.75" hidden="1" thickBot="1" x14ac:dyDescent="0.3">
      <c r="A2505" s="11" t="s">
        <v>51</v>
      </c>
      <c r="B2505" s="12" t="s">
        <v>216</v>
      </c>
      <c r="C2505" s="13" t="s">
        <v>46</v>
      </c>
      <c r="D2505" s="14" t="s">
        <v>47</v>
      </c>
      <c r="E2505" s="13" t="s">
        <v>4922</v>
      </c>
      <c r="F2505" s="4" t="s">
        <v>150</v>
      </c>
      <c r="G2505" s="4" t="s">
        <v>5000</v>
      </c>
      <c r="H2505" s="15">
        <v>43186.4375</v>
      </c>
      <c r="I2505" s="15">
        <v>43187.5</v>
      </c>
      <c r="J2505" s="131" t="s">
        <v>5816</v>
      </c>
      <c r="K2505" s="45" t="s">
        <v>9</v>
      </c>
      <c r="L2505" s="47" t="s">
        <v>7</v>
      </c>
      <c r="M2505" s="47" t="s">
        <v>56</v>
      </c>
      <c r="N2505" s="9" t="str">
        <f t="shared" si="613"/>
        <v>Minor</v>
      </c>
      <c r="O2505" s="10" t="str">
        <f t="shared" si="614"/>
        <v>Successful</v>
      </c>
      <c r="P2505" s="10" t="str">
        <f t="shared" si="615"/>
        <v>On Time</v>
      </c>
      <c r="Q2505" s="9">
        <f t="shared" si="616"/>
        <v>1</v>
      </c>
      <c r="R2505" s="9">
        <f t="shared" si="617"/>
        <v>1</v>
      </c>
      <c r="S2505" s="9">
        <f t="shared" si="618"/>
        <v>0</v>
      </c>
      <c r="T2505" s="9" t="str">
        <f t="shared" si="619"/>
        <v>March</v>
      </c>
      <c r="U2505" s="40">
        <f t="shared" si="620"/>
        <v>0</v>
      </c>
      <c r="V2505" s="40" t="str">
        <f t="shared" si="621"/>
        <v>Normal</v>
      </c>
      <c r="W2505" s="40">
        <f t="shared" si="622"/>
        <v>0</v>
      </c>
      <c r="X2505" s="40">
        <f t="shared" si="623"/>
        <v>0</v>
      </c>
      <c r="Y2505" s="40">
        <f t="shared" si="624"/>
        <v>0</v>
      </c>
      <c r="Z2505" s="40">
        <f t="shared" si="625"/>
        <v>0</v>
      </c>
      <c r="AA2505" s="40">
        <f t="shared" si="626"/>
        <v>1</v>
      </c>
      <c r="AB2505" s="40">
        <f t="shared" si="627"/>
        <v>0</v>
      </c>
      <c r="AC2505" s="41" t="s">
        <v>133</v>
      </c>
      <c r="AD2505" s="41" t="s">
        <v>280</v>
      </c>
      <c r="AE2505" s="41" t="s">
        <v>258</v>
      </c>
      <c r="AF2505" s="41" t="s">
        <v>216</v>
      </c>
      <c r="AG2505" s="41" t="s">
        <v>56</v>
      </c>
      <c r="AH2505" s="41" t="s">
        <v>56</v>
      </c>
      <c r="AI2505" s="41" t="s">
        <v>56</v>
      </c>
      <c r="AJ2505" s="41" t="s">
        <v>160</v>
      </c>
      <c r="AK2505" s="41" t="s">
        <v>56</v>
      </c>
    </row>
    <row r="2506" spans="1:37" s="41" customFormat="1" ht="15.75" hidden="1" thickBot="1" x14ac:dyDescent="0.3">
      <c r="A2506" s="11" t="s">
        <v>51</v>
      </c>
      <c r="B2506" s="12" t="s">
        <v>216</v>
      </c>
      <c r="C2506" s="13" t="s">
        <v>46</v>
      </c>
      <c r="D2506" s="14" t="s">
        <v>47</v>
      </c>
      <c r="E2506" s="13" t="s">
        <v>4923</v>
      </c>
      <c r="F2506" s="4" t="s">
        <v>157</v>
      </c>
      <c r="G2506" s="4" t="s">
        <v>4993</v>
      </c>
      <c r="H2506" s="15">
        <v>43187.541666666664</v>
      </c>
      <c r="I2506" s="15">
        <v>43187.791666666664</v>
      </c>
      <c r="J2506" s="131" t="s">
        <v>5817</v>
      </c>
      <c r="K2506" s="45" t="s">
        <v>9</v>
      </c>
      <c r="L2506" s="47" t="s">
        <v>7</v>
      </c>
      <c r="M2506" s="47" t="s">
        <v>56</v>
      </c>
      <c r="N2506" s="9" t="str">
        <f t="shared" si="613"/>
        <v>Minor</v>
      </c>
      <c r="O2506" s="10" t="str">
        <f t="shared" si="614"/>
        <v>Successful</v>
      </c>
      <c r="P2506" s="10" t="str">
        <f t="shared" si="615"/>
        <v>On Time</v>
      </c>
      <c r="Q2506" s="9">
        <f t="shared" si="616"/>
        <v>1</v>
      </c>
      <c r="R2506" s="9">
        <f t="shared" si="617"/>
        <v>1</v>
      </c>
      <c r="S2506" s="9">
        <f t="shared" si="618"/>
        <v>0</v>
      </c>
      <c r="T2506" s="9" t="str">
        <f t="shared" si="619"/>
        <v>March</v>
      </c>
      <c r="U2506" s="40">
        <f t="shared" si="620"/>
        <v>0</v>
      </c>
      <c r="V2506" s="40" t="str">
        <f t="shared" si="621"/>
        <v>Normal</v>
      </c>
      <c r="W2506" s="40">
        <f t="shared" si="622"/>
        <v>0</v>
      </c>
      <c r="X2506" s="40">
        <f t="shared" si="623"/>
        <v>0</v>
      </c>
      <c r="Y2506" s="40">
        <f t="shared" si="624"/>
        <v>0</v>
      </c>
      <c r="Z2506" s="40">
        <f t="shared" si="625"/>
        <v>0</v>
      </c>
      <c r="AA2506" s="40">
        <f t="shared" si="626"/>
        <v>1</v>
      </c>
      <c r="AB2506" s="40">
        <f t="shared" si="627"/>
        <v>0</v>
      </c>
      <c r="AC2506" s="41" t="s">
        <v>133</v>
      </c>
      <c r="AD2506" s="41" t="s">
        <v>280</v>
      </c>
      <c r="AE2506" s="41" t="s">
        <v>429</v>
      </c>
      <c r="AF2506" s="41" t="s">
        <v>216</v>
      </c>
      <c r="AG2506" s="41" t="s">
        <v>56</v>
      </c>
      <c r="AH2506" s="41" t="s">
        <v>56</v>
      </c>
      <c r="AI2506" s="41" t="s">
        <v>56</v>
      </c>
      <c r="AJ2506" s="41" t="s">
        <v>160</v>
      </c>
      <c r="AK2506" s="41" t="s">
        <v>56</v>
      </c>
    </row>
    <row r="2507" spans="1:37" s="41" customFormat="1" ht="15.75" hidden="1" thickBot="1" x14ac:dyDescent="0.3">
      <c r="A2507" s="11" t="s">
        <v>51</v>
      </c>
      <c r="B2507" s="12" t="s">
        <v>216</v>
      </c>
      <c r="C2507" s="13" t="s">
        <v>52</v>
      </c>
      <c r="D2507" s="14" t="s">
        <v>47</v>
      </c>
      <c r="E2507" s="13" t="s">
        <v>4924</v>
      </c>
      <c r="F2507" s="4" t="s">
        <v>143</v>
      </c>
      <c r="G2507" s="4" t="s">
        <v>3149</v>
      </c>
      <c r="H2507" s="15">
        <v>43187.916666666664</v>
      </c>
      <c r="I2507" s="15">
        <v>43189.541666666664</v>
      </c>
      <c r="J2507" s="131" t="s">
        <v>5818</v>
      </c>
      <c r="K2507" s="45" t="s">
        <v>9</v>
      </c>
      <c r="L2507" s="47" t="s">
        <v>7</v>
      </c>
      <c r="M2507" s="47" t="s">
        <v>56</v>
      </c>
      <c r="N2507" s="9" t="str">
        <f t="shared" si="613"/>
        <v>Standard</v>
      </c>
      <c r="O2507" s="10" t="str">
        <f t="shared" si="614"/>
        <v>Successful</v>
      </c>
      <c r="P2507" s="10" t="str">
        <f t="shared" si="615"/>
        <v>On Time</v>
      </c>
      <c r="Q2507" s="9">
        <f t="shared" si="616"/>
        <v>1</v>
      </c>
      <c r="R2507" s="9">
        <f t="shared" si="617"/>
        <v>1</v>
      </c>
      <c r="S2507" s="9">
        <f t="shared" si="618"/>
        <v>0</v>
      </c>
      <c r="T2507" s="9" t="str">
        <f t="shared" si="619"/>
        <v>March</v>
      </c>
      <c r="U2507" s="40">
        <f t="shared" si="620"/>
        <v>0</v>
      </c>
      <c r="V2507" s="40" t="str">
        <f t="shared" si="621"/>
        <v>Normal</v>
      </c>
      <c r="W2507" s="40">
        <f t="shared" si="622"/>
        <v>0</v>
      </c>
      <c r="X2507" s="40">
        <f t="shared" si="623"/>
        <v>0</v>
      </c>
      <c r="Y2507" s="40">
        <f t="shared" si="624"/>
        <v>0</v>
      </c>
      <c r="Z2507" s="40">
        <f t="shared" si="625"/>
        <v>0</v>
      </c>
      <c r="AA2507" s="40">
        <f t="shared" si="626"/>
        <v>1</v>
      </c>
      <c r="AB2507" s="40">
        <f t="shared" si="627"/>
        <v>0</v>
      </c>
      <c r="AC2507" s="41" t="s">
        <v>133</v>
      </c>
      <c r="AD2507" s="41" t="s">
        <v>280</v>
      </c>
      <c r="AE2507" s="41" t="s">
        <v>419</v>
      </c>
      <c r="AF2507" s="41" t="s">
        <v>216</v>
      </c>
      <c r="AG2507" s="41" t="s">
        <v>56</v>
      </c>
      <c r="AH2507" s="41" t="s">
        <v>56</v>
      </c>
      <c r="AI2507" s="41" t="s">
        <v>56</v>
      </c>
      <c r="AJ2507" s="41" t="s">
        <v>160</v>
      </c>
      <c r="AK2507" s="41" t="s">
        <v>56</v>
      </c>
    </row>
    <row r="2508" spans="1:37" s="41" customFormat="1" ht="15.75" hidden="1" thickBot="1" x14ac:dyDescent="0.3">
      <c r="A2508" s="11" t="s">
        <v>51</v>
      </c>
      <c r="B2508" s="12" t="s">
        <v>8</v>
      </c>
      <c r="C2508" s="13" t="s">
        <v>46</v>
      </c>
      <c r="D2508" s="14" t="s">
        <v>47</v>
      </c>
      <c r="E2508" s="13" t="s">
        <v>4925</v>
      </c>
      <c r="F2508" s="4" t="s">
        <v>149</v>
      </c>
      <c r="G2508" s="4" t="s">
        <v>5001</v>
      </c>
      <c r="H2508" s="15">
        <v>43166.541666666664</v>
      </c>
      <c r="I2508" s="15">
        <v>43166.75</v>
      </c>
      <c r="J2508" s="131" t="s">
        <v>5819</v>
      </c>
      <c r="K2508" s="45" t="s">
        <v>9</v>
      </c>
      <c r="L2508" s="47" t="s">
        <v>7</v>
      </c>
      <c r="M2508" s="47" t="s">
        <v>56</v>
      </c>
      <c r="N2508" s="9" t="str">
        <f t="shared" si="613"/>
        <v>Minor</v>
      </c>
      <c r="O2508" s="10" t="str">
        <f t="shared" si="614"/>
        <v>Successful</v>
      </c>
      <c r="P2508" s="10" t="str">
        <f t="shared" si="615"/>
        <v>On Time</v>
      </c>
      <c r="Q2508" s="9">
        <f t="shared" si="616"/>
        <v>1</v>
      </c>
      <c r="R2508" s="9">
        <f t="shared" si="617"/>
        <v>1</v>
      </c>
      <c r="S2508" s="9">
        <f t="shared" si="618"/>
        <v>0</v>
      </c>
      <c r="T2508" s="9" t="str">
        <f t="shared" si="619"/>
        <v>March</v>
      </c>
      <c r="U2508" s="40">
        <f t="shared" si="620"/>
        <v>0</v>
      </c>
      <c r="V2508" s="40" t="str">
        <f t="shared" si="621"/>
        <v>Normal</v>
      </c>
      <c r="W2508" s="40">
        <f t="shared" si="622"/>
        <v>0</v>
      </c>
      <c r="X2508" s="40">
        <f t="shared" si="623"/>
        <v>0</v>
      </c>
      <c r="Y2508" s="40">
        <f t="shared" si="624"/>
        <v>0</v>
      </c>
      <c r="Z2508" s="40">
        <f t="shared" si="625"/>
        <v>0</v>
      </c>
      <c r="AA2508" s="40">
        <f t="shared" si="626"/>
        <v>1</v>
      </c>
      <c r="AB2508" s="40">
        <f t="shared" si="627"/>
        <v>0</v>
      </c>
      <c r="AC2508" s="41" t="s">
        <v>133</v>
      </c>
      <c r="AD2508" s="41" t="s">
        <v>280</v>
      </c>
      <c r="AE2508" s="41" t="s">
        <v>147</v>
      </c>
      <c r="AF2508" s="41" t="s">
        <v>8</v>
      </c>
      <c r="AG2508" s="41" t="s">
        <v>56</v>
      </c>
      <c r="AH2508" s="41" t="s">
        <v>56</v>
      </c>
      <c r="AI2508" s="41" t="s">
        <v>56</v>
      </c>
      <c r="AJ2508" s="41" t="s">
        <v>160</v>
      </c>
      <c r="AK2508" s="41" t="s">
        <v>56</v>
      </c>
    </row>
    <row r="2509" spans="1:37" s="41" customFormat="1" ht="15.75" hidden="1" thickBot="1" x14ac:dyDescent="0.3">
      <c r="A2509" s="11" t="s">
        <v>51</v>
      </c>
      <c r="B2509" s="12" t="s">
        <v>8</v>
      </c>
      <c r="C2509" s="13" t="s">
        <v>52</v>
      </c>
      <c r="D2509" s="14" t="s">
        <v>47</v>
      </c>
      <c r="E2509" s="13" t="s">
        <v>4926</v>
      </c>
      <c r="F2509" s="4" t="s">
        <v>155</v>
      </c>
      <c r="G2509" s="4" t="s">
        <v>3150</v>
      </c>
      <c r="H2509" s="15">
        <v>43166.75</v>
      </c>
      <c r="I2509" s="15">
        <v>43166.791666666664</v>
      </c>
      <c r="J2509" s="131" t="s">
        <v>5820</v>
      </c>
      <c r="K2509" s="45" t="s">
        <v>9</v>
      </c>
      <c r="L2509" s="47" t="s">
        <v>7</v>
      </c>
      <c r="M2509" s="47" t="s">
        <v>56</v>
      </c>
      <c r="N2509" s="9" t="str">
        <f t="shared" si="613"/>
        <v>Standard</v>
      </c>
      <c r="O2509" s="10" t="str">
        <f t="shared" si="614"/>
        <v>Successful</v>
      </c>
      <c r="P2509" s="10" t="str">
        <f t="shared" si="615"/>
        <v>On Time</v>
      </c>
      <c r="Q2509" s="9">
        <f t="shared" si="616"/>
        <v>1</v>
      </c>
      <c r="R2509" s="9">
        <f t="shared" si="617"/>
        <v>1</v>
      </c>
      <c r="S2509" s="9">
        <f t="shared" si="618"/>
        <v>0</v>
      </c>
      <c r="T2509" s="9" t="str">
        <f t="shared" si="619"/>
        <v>March</v>
      </c>
      <c r="U2509" s="40">
        <f t="shared" si="620"/>
        <v>0</v>
      </c>
      <c r="V2509" s="40" t="str">
        <f t="shared" si="621"/>
        <v>Normal</v>
      </c>
      <c r="W2509" s="40">
        <f t="shared" si="622"/>
        <v>0</v>
      </c>
      <c r="X2509" s="40">
        <f t="shared" si="623"/>
        <v>0</v>
      </c>
      <c r="Y2509" s="40">
        <f t="shared" si="624"/>
        <v>0</v>
      </c>
      <c r="Z2509" s="40">
        <f t="shared" si="625"/>
        <v>0</v>
      </c>
      <c r="AA2509" s="40">
        <f t="shared" si="626"/>
        <v>1</v>
      </c>
      <c r="AB2509" s="40">
        <f t="shared" si="627"/>
        <v>0</v>
      </c>
      <c r="AC2509" s="41" t="s">
        <v>133</v>
      </c>
      <c r="AD2509" s="41" t="s">
        <v>280</v>
      </c>
      <c r="AE2509" s="41" t="s">
        <v>259</v>
      </c>
      <c r="AF2509" s="41" t="s">
        <v>8</v>
      </c>
      <c r="AG2509" s="41" t="s">
        <v>56</v>
      </c>
      <c r="AH2509" s="41" t="s">
        <v>56</v>
      </c>
      <c r="AI2509" s="41" t="s">
        <v>56</v>
      </c>
      <c r="AJ2509" s="41" t="s">
        <v>160</v>
      </c>
      <c r="AK2509" s="41" t="s">
        <v>56</v>
      </c>
    </row>
    <row r="2510" spans="1:37" s="41" customFormat="1" ht="15.75" hidden="1" thickBot="1" x14ac:dyDescent="0.3">
      <c r="A2510" s="11" t="s">
        <v>51</v>
      </c>
      <c r="B2510" s="12" t="s">
        <v>8</v>
      </c>
      <c r="C2510" s="13" t="s">
        <v>52</v>
      </c>
      <c r="D2510" s="14" t="s">
        <v>47</v>
      </c>
      <c r="E2510" s="13" t="s">
        <v>4927</v>
      </c>
      <c r="F2510" s="4" t="s">
        <v>155</v>
      </c>
      <c r="G2510" s="4" t="s">
        <v>3150</v>
      </c>
      <c r="H2510" s="15">
        <v>43165.729166666664</v>
      </c>
      <c r="I2510" s="15">
        <v>43165.791666666664</v>
      </c>
      <c r="J2510" s="131" t="s">
        <v>742</v>
      </c>
      <c r="K2510" s="45" t="s">
        <v>9</v>
      </c>
      <c r="L2510" s="47" t="s">
        <v>7</v>
      </c>
      <c r="M2510" s="47" t="s">
        <v>56</v>
      </c>
      <c r="N2510" s="9" t="str">
        <f t="shared" si="613"/>
        <v>Standard</v>
      </c>
      <c r="O2510" s="10" t="str">
        <f t="shared" si="614"/>
        <v>Successful</v>
      </c>
      <c r="P2510" s="10" t="str">
        <f t="shared" si="615"/>
        <v>On Time</v>
      </c>
      <c r="Q2510" s="9">
        <f t="shared" si="616"/>
        <v>1</v>
      </c>
      <c r="R2510" s="9">
        <f t="shared" si="617"/>
        <v>1</v>
      </c>
      <c r="S2510" s="9">
        <f t="shared" si="618"/>
        <v>0</v>
      </c>
      <c r="T2510" s="9" t="str">
        <f t="shared" si="619"/>
        <v>March</v>
      </c>
      <c r="U2510" s="40">
        <f t="shared" si="620"/>
        <v>0</v>
      </c>
      <c r="V2510" s="40" t="str">
        <f t="shared" si="621"/>
        <v>Normal</v>
      </c>
      <c r="W2510" s="40">
        <f t="shared" si="622"/>
        <v>0</v>
      </c>
      <c r="X2510" s="40">
        <f t="shared" si="623"/>
        <v>0</v>
      </c>
      <c r="Y2510" s="40">
        <f t="shared" si="624"/>
        <v>0</v>
      </c>
      <c r="Z2510" s="40">
        <f t="shared" si="625"/>
        <v>0</v>
      </c>
      <c r="AA2510" s="40">
        <f t="shared" si="626"/>
        <v>1</v>
      </c>
      <c r="AB2510" s="40">
        <f t="shared" si="627"/>
        <v>0</v>
      </c>
      <c r="AC2510" s="41" t="s">
        <v>133</v>
      </c>
      <c r="AD2510" s="41" t="s">
        <v>280</v>
      </c>
      <c r="AE2510" s="41" t="s">
        <v>259</v>
      </c>
      <c r="AF2510" s="41" t="s">
        <v>8</v>
      </c>
      <c r="AG2510" s="41" t="s">
        <v>56</v>
      </c>
      <c r="AH2510" s="41" t="s">
        <v>56</v>
      </c>
      <c r="AI2510" s="41" t="s">
        <v>56</v>
      </c>
      <c r="AJ2510" s="41" t="s">
        <v>160</v>
      </c>
      <c r="AK2510" s="41" t="s">
        <v>56</v>
      </c>
    </row>
    <row r="2511" spans="1:37" s="41" customFormat="1" ht="15.75" hidden="1" thickBot="1" x14ac:dyDescent="0.3">
      <c r="A2511" s="11" t="s">
        <v>51</v>
      </c>
      <c r="B2511" s="12" t="s">
        <v>8</v>
      </c>
      <c r="C2511" s="13" t="s">
        <v>46</v>
      </c>
      <c r="D2511" s="14" t="s">
        <v>47</v>
      </c>
      <c r="E2511" s="13" t="s">
        <v>4928</v>
      </c>
      <c r="F2511" s="4" t="s">
        <v>149</v>
      </c>
      <c r="G2511" s="4" t="s">
        <v>5001</v>
      </c>
      <c r="H2511" s="15">
        <v>43126.833333333336</v>
      </c>
      <c r="I2511" s="15">
        <v>43175.75</v>
      </c>
      <c r="J2511" s="131" t="s">
        <v>5821</v>
      </c>
      <c r="K2511" s="45" t="s">
        <v>9</v>
      </c>
      <c r="L2511" s="47" t="s">
        <v>7</v>
      </c>
      <c r="M2511" s="47" t="s">
        <v>56</v>
      </c>
      <c r="N2511" s="9" t="str">
        <f t="shared" si="613"/>
        <v>Minor</v>
      </c>
      <c r="O2511" s="10" t="str">
        <f t="shared" si="614"/>
        <v>Successful</v>
      </c>
      <c r="P2511" s="10" t="str">
        <f t="shared" si="615"/>
        <v>On Time</v>
      </c>
      <c r="Q2511" s="9">
        <f t="shared" si="616"/>
        <v>1</v>
      </c>
      <c r="R2511" s="9">
        <f t="shared" si="617"/>
        <v>1</v>
      </c>
      <c r="S2511" s="9">
        <f t="shared" si="618"/>
        <v>0</v>
      </c>
      <c r="T2511" s="9" t="str">
        <f t="shared" si="619"/>
        <v>March</v>
      </c>
      <c r="U2511" s="40">
        <f t="shared" si="620"/>
        <v>0</v>
      </c>
      <c r="V2511" s="40" t="str">
        <f t="shared" si="621"/>
        <v>Normal</v>
      </c>
      <c r="W2511" s="40">
        <f t="shared" si="622"/>
        <v>0</v>
      </c>
      <c r="X2511" s="40">
        <f t="shared" si="623"/>
        <v>0</v>
      </c>
      <c r="Y2511" s="40">
        <f t="shared" si="624"/>
        <v>0</v>
      </c>
      <c r="Z2511" s="40">
        <f t="shared" si="625"/>
        <v>0</v>
      </c>
      <c r="AA2511" s="40">
        <f t="shared" si="626"/>
        <v>1</v>
      </c>
      <c r="AB2511" s="40">
        <f t="shared" si="627"/>
        <v>0</v>
      </c>
      <c r="AC2511" s="41" t="s">
        <v>133</v>
      </c>
      <c r="AD2511" s="41" t="s">
        <v>280</v>
      </c>
      <c r="AE2511" s="41" t="s">
        <v>147</v>
      </c>
      <c r="AF2511" s="41" t="s">
        <v>8</v>
      </c>
      <c r="AG2511" s="41" t="s">
        <v>56</v>
      </c>
      <c r="AH2511" s="41" t="s">
        <v>56</v>
      </c>
      <c r="AI2511" s="41" t="s">
        <v>56</v>
      </c>
      <c r="AJ2511" s="41" t="s">
        <v>160</v>
      </c>
      <c r="AK2511" s="41" t="s">
        <v>56</v>
      </c>
    </row>
    <row r="2512" spans="1:37" s="41" customFormat="1" ht="15.75" hidden="1" thickBot="1" x14ac:dyDescent="0.3">
      <c r="A2512" s="11" t="s">
        <v>51</v>
      </c>
      <c r="B2512" s="12" t="s">
        <v>8</v>
      </c>
      <c r="C2512" s="13" t="s">
        <v>46</v>
      </c>
      <c r="D2512" s="14" t="s">
        <v>47</v>
      </c>
      <c r="E2512" s="13" t="s">
        <v>4929</v>
      </c>
      <c r="F2512" s="4" t="s">
        <v>327</v>
      </c>
      <c r="G2512" s="4" t="s">
        <v>3168</v>
      </c>
      <c r="H2512" s="15">
        <v>43166.916666666664</v>
      </c>
      <c r="I2512" s="15">
        <v>43167.916666666664</v>
      </c>
      <c r="J2512" s="131" t="s">
        <v>5822</v>
      </c>
      <c r="K2512" s="45" t="s">
        <v>9</v>
      </c>
      <c r="L2512" s="47" t="s">
        <v>7</v>
      </c>
      <c r="M2512" s="47" t="s">
        <v>56</v>
      </c>
      <c r="N2512" s="9" t="str">
        <f t="shared" si="613"/>
        <v>Minor</v>
      </c>
      <c r="O2512" s="10" t="str">
        <f t="shared" si="614"/>
        <v>Successful</v>
      </c>
      <c r="P2512" s="10" t="str">
        <f t="shared" si="615"/>
        <v>On Time</v>
      </c>
      <c r="Q2512" s="9">
        <f t="shared" si="616"/>
        <v>1</v>
      </c>
      <c r="R2512" s="9">
        <f t="shared" si="617"/>
        <v>1</v>
      </c>
      <c r="S2512" s="9">
        <f t="shared" si="618"/>
        <v>0</v>
      </c>
      <c r="T2512" s="9" t="str">
        <f t="shared" si="619"/>
        <v>March</v>
      </c>
      <c r="U2512" s="40">
        <f t="shared" si="620"/>
        <v>0</v>
      </c>
      <c r="V2512" s="40" t="str">
        <f t="shared" si="621"/>
        <v>Normal</v>
      </c>
      <c r="W2512" s="40">
        <f t="shared" si="622"/>
        <v>0</v>
      </c>
      <c r="X2512" s="40">
        <f t="shared" si="623"/>
        <v>0</v>
      </c>
      <c r="Y2512" s="40">
        <f t="shared" si="624"/>
        <v>0</v>
      </c>
      <c r="Z2512" s="40">
        <f t="shared" si="625"/>
        <v>0</v>
      </c>
      <c r="AA2512" s="40">
        <f t="shared" si="626"/>
        <v>1</v>
      </c>
      <c r="AB2512" s="40">
        <f t="shared" si="627"/>
        <v>0</v>
      </c>
      <c r="AC2512" s="41" t="s">
        <v>133</v>
      </c>
      <c r="AD2512" s="41" t="s">
        <v>280</v>
      </c>
      <c r="AE2512" s="41" t="s">
        <v>754</v>
      </c>
      <c r="AF2512" s="41" t="s">
        <v>8</v>
      </c>
      <c r="AG2512" s="41" t="s">
        <v>56</v>
      </c>
      <c r="AH2512" s="41" t="s">
        <v>56</v>
      </c>
      <c r="AI2512" s="41" t="s">
        <v>56</v>
      </c>
      <c r="AJ2512" s="41" t="s">
        <v>160</v>
      </c>
      <c r="AK2512" s="41" t="s">
        <v>56</v>
      </c>
    </row>
    <row r="2513" spans="1:37" s="41" customFormat="1" ht="15.75" hidden="1" thickBot="1" x14ac:dyDescent="0.3">
      <c r="A2513" s="11" t="s">
        <v>51</v>
      </c>
      <c r="B2513" s="12" t="s">
        <v>8</v>
      </c>
      <c r="C2513" s="13" t="s">
        <v>52</v>
      </c>
      <c r="D2513" s="14" t="s">
        <v>47</v>
      </c>
      <c r="E2513" s="13" t="s">
        <v>4930</v>
      </c>
      <c r="F2513" s="4" t="s">
        <v>155</v>
      </c>
      <c r="G2513" s="4" t="s">
        <v>5002</v>
      </c>
      <c r="H2513" s="15">
        <v>43167.833333333336</v>
      </c>
      <c r="I2513" s="15">
        <v>43167.875</v>
      </c>
      <c r="J2513" s="131" t="s">
        <v>5823</v>
      </c>
      <c r="K2513" s="45" t="s">
        <v>9</v>
      </c>
      <c r="L2513" s="47" t="s">
        <v>7</v>
      </c>
      <c r="M2513" s="47" t="s">
        <v>56</v>
      </c>
      <c r="N2513" s="9" t="str">
        <f t="shared" si="613"/>
        <v>Standard</v>
      </c>
      <c r="O2513" s="10" t="str">
        <f t="shared" si="614"/>
        <v>Successful</v>
      </c>
      <c r="P2513" s="10" t="str">
        <f t="shared" si="615"/>
        <v>On Time</v>
      </c>
      <c r="Q2513" s="9">
        <f t="shared" si="616"/>
        <v>1</v>
      </c>
      <c r="R2513" s="9">
        <f t="shared" si="617"/>
        <v>1</v>
      </c>
      <c r="S2513" s="9">
        <f t="shared" si="618"/>
        <v>0</v>
      </c>
      <c r="T2513" s="9" t="str">
        <f t="shared" si="619"/>
        <v>March</v>
      </c>
      <c r="U2513" s="40">
        <f t="shared" si="620"/>
        <v>0</v>
      </c>
      <c r="V2513" s="40" t="str">
        <f t="shared" si="621"/>
        <v>Normal</v>
      </c>
      <c r="W2513" s="40">
        <f t="shared" si="622"/>
        <v>0</v>
      </c>
      <c r="X2513" s="40">
        <f t="shared" si="623"/>
        <v>0</v>
      </c>
      <c r="Y2513" s="40">
        <f t="shared" si="624"/>
        <v>0</v>
      </c>
      <c r="Z2513" s="40">
        <f t="shared" si="625"/>
        <v>0</v>
      </c>
      <c r="AA2513" s="40">
        <f t="shared" si="626"/>
        <v>1</v>
      </c>
      <c r="AB2513" s="40">
        <f t="shared" si="627"/>
        <v>0</v>
      </c>
      <c r="AC2513" s="41" t="s">
        <v>133</v>
      </c>
      <c r="AD2513" s="41" t="s">
        <v>280</v>
      </c>
      <c r="AE2513" s="41" t="s">
        <v>259</v>
      </c>
      <c r="AF2513" s="41" t="s">
        <v>8</v>
      </c>
      <c r="AG2513" s="41" t="s">
        <v>56</v>
      </c>
      <c r="AH2513" s="41" t="s">
        <v>56</v>
      </c>
      <c r="AI2513" s="41" t="s">
        <v>56</v>
      </c>
      <c r="AJ2513" s="41" t="s">
        <v>160</v>
      </c>
      <c r="AK2513" s="41" t="s">
        <v>56</v>
      </c>
    </row>
    <row r="2514" spans="1:37" s="41" customFormat="1" ht="15.75" hidden="1" thickBot="1" x14ac:dyDescent="0.3">
      <c r="A2514" s="11" t="s">
        <v>51</v>
      </c>
      <c r="B2514" s="12" t="s">
        <v>8</v>
      </c>
      <c r="C2514" s="13" t="s">
        <v>46</v>
      </c>
      <c r="D2514" s="14" t="s">
        <v>47</v>
      </c>
      <c r="E2514" s="13" t="s">
        <v>4931</v>
      </c>
      <c r="F2514" s="4" t="s">
        <v>148</v>
      </c>
      <c r="G2514" s="4" t="s">
        <v>3204</v>
      </c>
      <c r="H2514" s="15">
        <v>43168.75</v>
      </c>
      <c r="I2514" s="15">
        <v>43173.75</v>
      </c>
      <c r="J2514" s="131" t="s">
        <v>5824</v>
      </c>
      <c r="K2514" s="45" t="s">
        <v>9</v>
      </c>
      <c r="L2514" s="47" t="s">
        <v>7</v>
      </c>
      <c r="M2514" s="47" t="s">
        <v>56</v>
      </c>
      <c r="N2514" s="9" t="str">
        <f t="shared" si="613"/>
        <v>Minor</v>
      </c>
      <c r="O2514" s="10" t="str">
        <f t="shared" si="614"/>
        <v>Successful</v>
      </c>
      <c r="P2514" s="10" t="str">
        <f t="shared" si="615"/>
        <v>On Time</v>
      </c>
      <c r="Q2514" s="9">
        <f t="shared" si="616"/>
        <v>1</v>
      </c>
      <c r="R2514" s="9">
        <f t="shared" si="617"/>
        <v>1</v>
      </c>
      <c r="S2514" s="9">
        <f t="shared" si="618"/>
        <v>0</v>
      </c>
      <c r="T2514" s="9" t="str">
        <f t="shared" si="619"/>
        <v>March</v>
      </c>
      <c r="U2514" s="40">
        <f t="shared" si="620"/>
        <v>0</v>
      </c>
      <c r="V2514" s="40" t="str">
        <f t="shared" si="621"/>
        <v>Normal</v>
      </c>
      <c r="W2514" s="40">
        <f t="shared" si="622"/>
        <v>0</v>
      </c>
      <c r="X2514" s="40">
        <f t="shared" si="623"/>
        <v>0</v>
      </c>
      <c r="Y2514" s="40">
        <f t="shared" si="624"/>
        <v>0</v>
      </c>
      <c r="Z2514" s="40">
        <f t="shared" si="625"/>
        <v>0</v>
      </c>
      <c r="AA2514" s="40">
        <f t="shared" si="626"/>
        <v>1</v>
      </c>
      <c r="AB2514" s="40">
        <f t="shared" si="627"/>
        <v>0</v>
      </c>
      <c r="AC2514" s="41" t="s">
        <v>133</v>
      </c>
      <c r="AD2514" s="41" t="s">
        <v>280</v>
      </c>
      <c r="AE2514" s="41" t="s">
        <v>259</v>
      </c>
      <c r="AF2514" s="41" t="s">
        <v>8</v>
      </c>
      <c r="AG2514" s="41" t="s">
        <v>56</v>
      </c>
      <c r="AH2514" s="41" t="s">
        <v>56</v>
      </c>
      <c r="AI2514" s="41" t="s">
        <v>56</v>
      </c>
      <c r="AJ2514" s="41" t="s">
        <v>160</v>
      </c>
      <c r="AK2514" s="41" t="s">
        <v>56</v>
      </c>
    </row>
    <row r="2515" spans="1:37" s="41" customFormat="1" ht="15.75" hidden="1" thickBot="1" x14ac:dyDescent="0.3">
      <c r="A2515" s="11" t="s">
        <v>51</v>
      </c>
      <c r="B2515" s="12" t="s">
        <v>8</v>
      </c>
      <c r="C2515" s="13" t="s">
        <v>46</v>
      </c>
      <c r="D2515" s="14" t="s">
        <v>47</v>
      </c>
      <c r="E2515" s="13" t="s">
        <v>4932</v>
      </c>
      <c r="F2515" s="4" t="s">
        <v>155</v>
      </c>
      <c r="G2515" s="4" t="s">
        <v>5002</v>
      </c>
      <c r="H2515" s="15">
        <v>43168.75</v>
      </c>
      <c r="I2515" s="15">
        <v>43169.5</v>
      </c>
      <c r="J2515" s="131" t="s">
        <v>5825</v>
      </c>
      <c r="K2515" s="45" t="s">
        <v>9</v>
      </c>
      <c r="L2515" s="47" t="s">
        <v>7</v>
      </c>
      <c r="M2515" s="47" t="s">
        <v>56</v>
      </c>
      <c r="N2515" s="9" t="str">
        <f t="shared" si="613"/>
        <v>Minor</v>
      </c>
      <c r="O2515" s="10" t="str">
        <f t="shared" si="614"/>
        <v>Successful</v>
      </c>
      <c r="P2515" s="10" t="str">
        <f t="shared" si="615"/>
        <v>On Time</v>
      </c>
      <c r="Q2515" s="9">
        <f t="shared" si="616"/>
        <v>1</v>
      </c>
      <c r="R2515" s="9">
        <f t="shared" si="617"/>
        <v>1</v>
      </c>
      <c r="S2515" s="9">
        <f t="shared" si="618"/>
        <v>0</v>
      </c>
      <c r="T2515" s="9" t="str">
        <f t="shared" si="619"/>
        <v>March</v>
      </c>
      <c r="U2515" s="40">
        <f t="shared" si="620"/>
        <v>0</v>
      </c>
      <c r="V2515" s="40" t="str">
        <f t="shared" si="621"/>
        <v>Normal</v>
      </c>
      <c r="W2515" s="40">
        <f t="shared" si="622"/>
        <v>0</v>
      </c>
      <c r="X2515" s="40">
        <f t="shared" si="623"/>
        <v>0</v>
      </c>
      <c r="Y2515" s="40">
        <f t="shared" si="624"/>
        <v>0</v>
      </c>
      <c r="Z2515" s="40">
        <f t="shared" si="625"/>
        <v>0</v>
      </c>
      <c r="AA2515" s="40">
        <f t="shared" si="626"/>
        <v>1</v>
      </c>
      <c r="AB2515" s="40">
        <f t="shared" si="627"/>
        <v>0</v>
      </c>
      <c r="AC2515" s="41" t="s">
        <v>133</v>
      </c>
      <c r="AD2515" s="41" t="s">
        <v>280</v>
      </c>
      <c r="AE2515" s="41" t="s">
        <v>259</v>
      </c>
      <c r="AF2515" s="41" t="s">
        <v>8</v>
      </c>
      <c r="AG2515" s="41" t="s">
        <v>56</v>
      </c>
      <c r="AH2515" s="41" t="s">
        <v>56</v>
      </c>
      <c r="AI2515" s="41" t="s">
        <v>56</v>
      </c>
      <c r="AJ2515" s="41" t="s">
        <v>160</v>
      </c>
      <c r="AK2515" s="41" t="s">
        <v>56</v>
      </c>
    </row>
    <row r="2516" spans="1:37" s="41" customFormat="1" ht="15.75" hidden="1" thickBot="1" x14ac:dyDescent="0.3">
      <c r="A2516" s="11" t="s">
        <v>51</v>
      </c>
      <c r="B2516" s="12" t="s">
        <v>8</v>
      </c>
      <c r="C2516" s="13" t="s">
        <v>52</v>
      </c>
      <c r="D2516" s="14" t="s">
        <v>47</v>
      </c>
      <c r="E2516" s="13" t="s">
        <v>4933</v>
      </c>
      <c r="F2516" s="4" t="s">
        <v>155</v>
      </c>
      <c r="G2516" s="4" t="s">
        <v>3130</v>
      </c>
      <c r="H2516" s="15">
        <v>43171.958333333336</v>
      </c>
      <c r="I2516" s="15">
        <v>43172.083333333336</v>
      </c>
      <c r="J2516" s="131" t="s">
        <v>5820</v>
      </c>
      <c r="K2516" s="45" t="s">
        <v>9</v>
      </c>
      <c r="L2516" s="47" t="s">
        <v>7</v>
      </c>
      <c r="M2516" s="47" t="s">
        <v>56</v>
      </c>
      <c r="N2516" s="9" t="str">
        <f t="shared" si="613"/>
        <v>Standard</v>
      </c>
      <c r="O2516" s="10" t="str">
        <f t="shared" si="614"/>
        <v>Successful</v>
      </c>
      <c r="P2516" s="10" t="str">
        <f t="shared" si="615"/>
        <v>On Time</v>
      </c>
      <c r="Q2516" s="9">
        <f t="shared" si="616"/>
        <v>1</v>
      </c>
      <c r="R2516" s="9">
        <f t="shared" si="617"/>
        <v>1</v>
      </c>
      <c r="S2516" s="9">
        <f t="shared" si="618"/>
        <v>0</v>
      </c>
      <c r="T2516" s="9" t="str">
        <f t="shared" si="619"/>
        <v>March</v>
      </c>
      <c r="U2516" s="40">
        <f t="shared" si="620"/>
        <v>0</v>
      </c>
      <c r="V2516" s="40" t="str">
        <f t="shared" si="621"/>
        <v>Normal</v>
      </c>
      <c r="W2516" s="40">
        <f t="shared" si="622"/>
        <v>0</v>
      </c>
      <c r="X2516" s="40">
        <f t="shared" si="623"/>
        <v>0</v>
      </c>
      <c r="Y2516" s="40">
        <f t="shared" si="624"/>
        <v>0</v>
      </c>
      <c r="Z2516" s="40">
        <f t="shared" si="625"/>
        <v>0</v>
      </c>
      <c r="AA2516" s="40">
        <f t="shared" si="626"/>
        <v>1</v>
      </c>
      <c r="AB2516" s="40">
        <f t="shared" si="627"/>
        <v>0</v>
      </c>
      <c r="AC2516" s="41" t="s">
        <v>133</v>
      </c>
      <c r="AD2516" s="41" t="s">
        <v>280</v>
      </c>
      <c r="AE2516" s="41" t="s">
        <v>259</v>
      </c>
      <c r="AF2516" s="41" t="s">
        <v>8</v>
      </c>
      <c r="AG2516" s="41" t="s">
        <v>56</v>
      </c>
      <c r="AH2516" s="41" t="s">
        <v>56</v>
      </c>
      <c r="AI2516" s="41" t="s">
        <v>56</v>
      </c>
      <c r="AJ2516" s="41" t="s">
        <v>160</v>
      </c>
      <c r="AK2516" s="41" t="s">
        <v>56</v>
      </c>
    </row>
    <row r="2517" spans="1:37" s="41" customFormat="1" ht="15.75" hidden="1" thickBot="1" x14ac:dyDescent="0.3">
      <c r="A2517" s="11" t="s">
        <v>51</v>
      </c>
      <c r="B2517" s="12" t="s">
        <v>8</v>
      </c>
      <c r="C2517" s="13" t="s">
        <v>52</v>
      </c>
      <c r="D2517" s="14" t="s">
        <v>47</v>
      </c>
      <c r="E2517" s="13" t="s">
        <v>4934</v>
      </c>
      <c r="F2517" s="4" t="s">
        <v>155</v>
      </c>
      <c r="G2517" s="4" t="s">
        <v>3150</v>
      </c>
      <c r="H2517" s="15">
        <v>43171.708333333336</v>
      </c>
      <c r="I2517" s="15">
        <v>43171.791666666664</v>
      </c>
      <c r="J2517" s="131" t="s">
        <v>5826</v>
      </c>
      <c r="K2517" s="45" t="s">
        <v>9</v>
      </c>
      <c r="L2517" s="47" t="s">
        <v>7</v>
      </c>
      <c r="M2517" s="47" t="s">
        <v>56</v>
      </c>
      <c r="N2517" s="9" t="str">
        <f t="shared" si="613"/>
        <v>Standard</v>
      </c>
      <c r="O2517" s="10" t="str">
        <f t="shared" si="614"/>
        <v>Successful</v>
      </c>
      <c r="P2517" s="10" t="str">
        <f t="shared" si="615"/>
        <v>On Time</v>
      </c>
      <c r="Q2517" s="9">
        <f t="shared" si="616"/>
        <v>1</v>
      </c>
      <c r="R2517" s="9">
        <f t="shared" si="617"/>
        <v>1</v>
      </c>
      <c r="S2517" s="9">
        <f t="shared" si="618"/>
        <v>0</v>
      </c>
      <c r="T2517" s="9" t="str">
        <f t="shared" si="619"/>
        <v>March</v>
      </c>
      <c r="U2517" s="40">
        <f t="shared" si="620"/>
        <v>0</v>
      </c>
      <c r="V2517" s="40" t="str">
        <f t="shared" si="621"/>
        <v>Normal</v>
      </c>
      <c r="W2517" s="40">
        <f t="shared" si="622"/>
        <v>0</v>
      </c>
      <c r="X2517" s="40">
        <f t="shared" si="623"/>
        <v>0</v>
      </c>
      <c r="Y2517" s="40">
        <f t="shared" si="624"/>
        <v>0</v>
      </c>
      <c r="Z2517" s="40">
        <f t="shared" si="625"/>
        <v>0</v>
      </c>
      <c r="AA2517" s="40">
        <f t="shared" si="626"/>
        <v>1</v>
      </c>
      <c r="AB2517" s="40">
        <f t="shared" si="627"/>
        <v>0</v>
      </c>
      <c r="AC2517" s="41" t="s">
        <v>133</v>
      </c>
      <c r="AD2517" s="41" t="s">
        <v>280</v>
      </c>
      <c r="AE2517" s="41" t="s">
        <v>259</v>
      </c>
      <c r="AF2517" s="41" t="s">
        <v>8</v>
      </c>
      <c r="AG2517" s="41" t="s">
        <v>56</v>
      </c>
      <c r="AH2517" s="41" t="s">
        <v>56</v>
      </c>
      <c r="AI2517" s="41" t="s">
        <v>56</v>
      </c>
      <c r="AJ2517" s="41" t="s">
        <v>160</v>
      </c>
      <c r="AK2517" s="41" t="s">
        <v>56</v>
      </c>
    </row>
    <row r="2518" spans="1:37" s="41" customFormat="1" ht="15.75" hidden="1" thickBot="1" x14ac:dyDescent="0.3">
      <c r="A2518" s="11" t="s">
        <v>51</v>
      </c>
      <c r="B2518" s="12" t="s">
        <v>8</v>
      </c>
      <c r="C2518" s="13" t="s">
        <v>52</v>
      </c>
      <c r="D2518" s="14" t="s">
        <v>47</v>
      </c>
      <c r="E2518" s="13" t="s">
        <v>4935</v>
      </c>
      <c r="F2518" s="4" t="s">
        <v>155</v>
      </c>
      <c r="G2518" s="4" t="s">
        <v>3150</v>
      </c>
      <c r="H2518" s="15">
        <v>43172.75</v>
      </c>
      <c r="I2518" s="15">
        <v>43172.791666666664</v>
      </c>
      <c r="J2518" s="131" t="s">
        <v>5826</v>
      </c>
      <c r="K2518" s="45" t="s">
        <v>9</v>
      </c>
      <c r="L2518" s="47" t="s">
        <v>7</v>
      </c>
      <c r="M2518" s="47" t="s">
        <v>56</v>
      </c>
      <c r="N2518" s="9" t="str">
        <f t="shared" si="613"/>
        <v>Standard</v>
      </c>
      <c r="O2518" s="10" t="str">
        <f t="shared" si="614"/>
        <v>Successful</v>
      </c>
      <c r="P2518" s="10" t="str">
        <f t="shared" si="615"/>
        <v>On Time</v>
      </c>
      <c r="Q2518" s="9">
        <f t="shared" si="616"/>
        <v>1</v>
      </c>
      <c r="R2518" s="9">
        <f t="shared" si="617"/>
        <v>1</v>
      </c>
      <c r="S2518" s="9">
        <f t="shared" si="618"/>
        <v>0</v>
      </c>
      <c r="T2518" s="9" t="str">
        <f t="shared" si="619"/>
        <v>March</v>
      </c>
      <c r="U2518" s="40">
        <f t="shared" si="620"/>
        <v>0</v>
      </c>
      <c r="V2518" s="40" t="str">
        <f t="shared" si="621"/>
        <v>Normal</v>
      </c>
      <c r="W2518" s="40">
        <f t="shared" si="622"/>
        <v>0</v>
      </c>
      <c r="X2518" s="40">
        <f t="shared" si="623"/>
        <v>0</v>
      </c>
      <c r="Y2518" s="40">
        <f t="shared" si="624"/>
        <v>0</v>
      </c>
      <c r="Z2518" s="40">
        <f t="shared" si="625"/>
        <v>0</v>
      </c>
      <c r="AA2518" s="40">
        <f t="shared" si="626"/>
        <v>1</v>
      </c>
      <c r="AB2518" s="40">
        <f t="shared" si="627"/>
        <v>0</v>
      </c>
      <c r="AC2518" s="41" t="s">
        <v>133</v>
      </c>
      <c r="AD2518" s="41" t="s">
        <v>280</v>
      </c>
      <c r="AE2518" s="41" t="s">
        <v>259</v>
      </c>
      <c r="AF2518" s="41" t="s">
        <v>8</v>
      </c>
      <c r="AG2518" s="41" t="s">
        <v>56</v>
      </c>
      <c r="AH2518" s="41" t="s">
        <v>56</v>
      </c>
      <c r="AI2518" s="41" t="s">
        <v>56</v>
      </c>
      <c r="AJ2518" s="41" t="s">
        <v>160</v>
      </c>
      <c r="AK2518" s="41" t="s">
        <v>56</v>
      </c>
    </row>
    <row r="2519" spans="1:37" s="41" customFormat="1" ht="15.75" hidden="1" thickBot="1" x14ac:dyDescent="0.3">
      <c r="A2519" s="11" t="s">
        <v>51</v>
      </c>
      <c r="B2519" s="12" t="s">
        <v>8</v>
      </c>
      <c r="C2519" s="13" t="s">
        <v>52</v>
      </c>
      <c r="D2519" s="14" t="s">
        <v>47</v>
      </c>
      <c r="E2519" s="13" t="s">
        <v>4936</v>
      </c>
      <c r="F2519" s="4" t="s">
        <v>155</v>
      </c>
      <c r="G2519" s="4" t="s">
        <v>5003</v>
      </c>
      <c r="H2519" s="15">
        <v>43176.416666666664</v>
      </c>
      <c r="I2519" s="15">
        <v>43176.458333333336</v>
      </c>
      <c r="J2519" s="131" t="s">
        <v>5826</v>
      </c>
      <c r="K2519" s="45" t="s">
        <v>9</v>
      </c>
      <c r="L2519" s="47" t="s">
        <v>7</v>
      </c>
      <c r="M2519" s="47" t="s">
        <v>56</v>
      </c>
      <c r="N2519" s="9" t="str">
        <f t="shared" si="613"/>
        <v>Standard</v>
      </c>
      <c r="O2519" s="10" t="str">
        <f t="shared" si="614"/>
        <v>Successful</v>
      </c>
      <c r="P2519" s="10" t="str">
        <f t="shared" si="615"/>
        <v>On Time</v>
      </c>
      <c r="Q2519" s="9">
        <f t="shared" si="616"/>
        <v>1</v>
      </c>
      <c r="R2519" s="9">
        <f t="shared" si="617"/>
        <v>1</v>
      </c>
      <c r="S2519" s="9">
        <f t="shared" si="618"/>
        <v>0</v>
      </c>
      <c r="T2519" s="9" t="str">
        <f t="shared" si="619"/>
        <v>March</v>
      </c>
      <c r="U2519" s="40">
        <f t="shared" si="620"/>
        <v>0</v>
      </c>
      <c r="V2519" s="40" t="str">
        <f t="shared" si="621"/>
        <v>Normal</v>
      </c>
      <c r="W2519" s="40">
        <f t="shared" si="622"/>
        <v>0</v>
      </c>
      <c r="X2519" s="40">
        <f t="shared" si="623"/>
        <v>0</v>
      </c>
      <c r="Y2519" s="40">
        <f t="shared" si="624"/>
        <v>0</v>
      </c>
      <c r="Z2519" s="40">
        <f t="shared" si="625"/>
        <v>0</v>
      </c>
      <c r="AA2519" s="40">
        <f t="shared" si="626"/>
        <v>1</v>
      </c>
      <c r="AB2519" s="40">
        <f t="shared" si="627"/>
        <v>0</v>
      </c>
      <c r="AC2519" s="41" t="s">
        <v>133</v>
      </c>
      <c r="AD2519" s="41" t="s">
        <v>280</v>
      </c>
      <c r="AE2519" s="41" t="s">
        <v>259</v>
      </c>
      <c r="AF2519" s="41" t="s">
        <v>8</v>
      </c>
      <c r="AG2519" s="41" t="s">
        <v>56</v>
      </c>
      <c r="AH2519" s="41" t="s">
        <v>56</v>
      </c>
      <c r="AI2519" s="41" t="s">
        <v>56</v>
      </c>
      <c r="AJ2519" s="41" t="s">
        <v>160</v>
      </c>
      <c r="AK2519" s="41" t="s">
        <v>56</v>
      </c>
    </row>
    <row r="2520" spans="1:37" s="41" customFormat="1" ht="15.75" hidden="1" thickBot="1" x14ac:dyDescent="0.3">
      <c r="A2520" s="11" t="s">
        <v>51</v>
      </c>
      <c r="B2520" s="12" t="s">
        <v>8</v>
      </c>
      <c r="C2520" s="13" t="s">
        <v>46</v>
      </c>
      <c r="D2520" s="14" t="s">
        <v>48</v>
      </c>
      <c r="E2520" s="13" t="s">
        <v>4937</v>
      </c>
      <c r="F2520" s="4" t="s">
        <v>327</v>
      </c>
      <c r="G2520" s="4" t="s">
        <v>5004</v>
      </c>
      <c r="H2520" s="15">
        <v>43187.791666666664</v>
      </c>
      <c r="I2520" s="15">
        <v>43187.875</v>
      </c>
      <c r="J2520" s="131" t="s">
        <v>5827</v>
      </c>
      <c r="K2520" s="45" t="s">
        <v>9</v>
      </c>
      <c r="L2520" s="47" t="s">
        <v>7</v>
      </c>
      <c r="M2520" s="47" t="s">
        <v>56</v>
      </c>
      <c r="N2520" s="9" t="str">
        <f t="shared" si="613"/>
        <v>Minor</v>
      </c>
      <c r="O2520" s="10" t="str">
        <f t="shared" si="614"/>
        <v>Successful</v>
      </c>
      <c r="P2520" s="10" t="str">
        <f t="shared" si="615"/>
        <v>On Time</v>
      </c>
      <c r="Q2520" s="9">
        <f t="shared" si="616"/>
        <v>1</v>
      </c>
      <c r="R2520" s="9">
        <f t="shared" si="617"/>
        <v>1</v>
      </c>
      <c r="S2520" s="9">
        <f t="shared" si="618"/>
        <v>0</v>
      </c>
      <c r="T2520" s="9" t="str">
        <f t="shared" si="619"/>
        <v>March</v>
      </c>
      <c r="U2520" s="40">
        <f t="shared" si="620"/>
        <v>0</v>
      </c>
      <c r="V2520" s="40" t="str">
        <f t="shared" si="621"/>
        <v>Emergency</v>
      </c>
      <c r="W2520" s="40">
        <f t="shared" si="622"/>
        <v>1</v>
      </c>
      <c r="X2520" s="40">
        <f t="shared" si="623"/>
        <v>0</v>
      </c>
      <c r="Y2520" s="40">
        <f t="shared" si="624"/>
        <v>0</v>
      </c>
      <c r="Z2520" s="40">
        <f t="shared" si="625"/>
        <v>0</v>
      </c>
      <c r="AA2520" s="40">
        <f t="shared" si="626"/>
        <v>1</v>
      </c>
      <c r="AB2520" s="40">
        <f t="shared" si="627"/>
        <v>0</v>
      </c>
      <c r="AC2520" s="41" t="s">
        <v>133</v>
      </c>
      <c r="AD2520" s="41" t="s">
        <v>280</v>
      </c>
      <c r="AE2520" s="41" t="s">
        <v>754</v>
      </c>
      <c r="AF2520" s="41" t="s">
        <v>8</v>
      </c>
      <c r="AG2520" s="41" t="s">
        <v>56</v>
      </c>
      <c r="AH2520" s="41" t="s">
        <v>56</v>
      </c>
      <c r="AI2520" s="41" t="s">
        <v>56</v>
      </c>
      <c r="AJ2520" s="41" t="s">
        <v>160</v>
      </c>
      <c r="AK2520" s="41" t="s">
        <v>56</v>
      </c>
    </row>
    <row r="2521" spans="1:37" s="41" customFormat="1" ht="15.75" hidden="1" thickBot="1" x14ac:dyDescent="0.3">
      <c r="A2521" s="11" t="s">
        <v>195</v>
      </c>
      <c r="B2521" s="12" t="s">
        <v>216</v>
      </c>
      <c r="C2521" s="13" t="s">
        <v>46</v>
      </c>
      <c r="D2521" s="14" t="s">
        <v>48</v>
      </c>
      <c r="E2521" s="13" t="s">
        <v>4938</v>
      </c>
      <c r="F2521" s="4" t="s">
        <v>540</v>
      </c>
      <c r="G2521" s="4" t="s">
        <v>360</v>
      </c>
      <c r="H2521" s="15">
        <v>43182.5</v>
      </c>
      <c r="I2521" s="15">
        <v>43182.583333333336</v>
      </c>
      <c r="J2521" s="131" t="s">
        <v>5828</v>
      </c>
      <c r="K2521" s="45" t="s">
        <v>9</v>
      </c>
      <c r="L2521" s="47" t="s">
        <v>7</v>
      </c>
      <c r="M2521" s="47" t="s">
        <v>56</v>
      </c>
      <c r="N2521" s="9" t="str">
        <f t="shared" si="613"/>
        <v>Minor</v>
      </c>
      <c r="O2521" s="10" t="str">
        <f t="shared" si="614"/>
        <v>Successful</v>
      </c>
      <c r="P2521" s="10" t="str">
        <f t="shared" si="615"/>
        <v>On Time</v>
      </c>
      <c r="Q2521" s="9">
        <f t="shared" si="616"/>
        <v>1</v>
      </c>
      <c r="R2521" s="9">
        <f t="shared" si="617"/>
        <v>1</v>
      </c>
      <c r="S2521" s="9">
        <f t="shared" si="618"/>
        <v>0</v>
      </c>
      <c r="T2521" s="9" t="str">
        <f t="shared" si="619"/>
        <v>March</v>
      </c>
      <c r="U2521" s="40">
        <f t="shared" si="620"/>
        <v>0</v>
      </c>
      <c r="V2521" s="40" t="str">
        <f t="shared" si="621"/>
        <v>Emergency</v>
      </c>
      <c r="W2521" s="40">
        <f t="shared" si="622"/>
        <v>1</v>
      </c>
      <c r="X2521" s="40">
        <f t="shared" si="623"/>
        <v>0</v>
      </c>
      <c r="Y2521" s="40">
        <f t="shared" si="624"/>
        <v>0</v>
      </c>
      <c r="Z2521" s="40">
        <f t="shared" si="625"/>
        <v>0</v>
      </c>
      <c r="AA2521" s="40">
        <f t="shared" si="626"/>
        <v>1</v>
      </c>
      <c r="AB2521" s="40">
        <f t="shared" si="627"/>
        <v>0</v>
      </c>
      <c r="AC2521" s="41" t="s">
        <v>823</v>
      </c>
      <c r="AD2521" s="41" t="s">
        <v>280</v>
      </c>
      <c r="AE2521" s="41" t="s">
        <v>227</v>
      </c>
      <c r="AF2521" s="41" t="s">
        <v>216</v>
      </c>
      <c r="AG2521" s="41" t="s">
        <v>56</v>
      </c>
      <c r="AH2521" s="41" t="s">
        <v>56</v>
      </c>
      <c r="AI2521" s="41" t="s">
        <v>56</v>
      </c>
      <c r="AJ2521" s="41" t="s">
        <v>160</v>
      </c>
      <c r="AK2521" s="41" t="s">
        <v>56</v>
      </c>
    </row>
    <row r="2522" spans="1:37" s="41" customFormat="1" ht="15.75" hidden="1" thickBot="1" x14ac:dyDescent="0.3">
      <c r="A2522" s="11" t="s">
        <v>195</v>
      </c>
      <c r="B2522" s="12" t="s">
        <v>8</v>
      </c>
      <c r="C2522" s="13" t="s">
        <v>46</v>
      </c>
      <c r="D2522" s="14" t="s">
        <v>48</v>
      </c>
      <c r="E2522" s="13" t="s">
        <v>4939</v>
      </c>
      <c r="F2522" s="4" t="s">
        <v>221</v>
      </c>
      <c r="G2522" s="4" t="s">
        <v>256</v>
      </c>
      <c r="H2522" s="15">
        <v>43161.604166666664</v>
      </c>
      <c r="I2522" s="15">
        <v>43161.645833333336</v>
      </c>
      <c r="J2522" s="131" t="s">
        <v>5829</v>
      </c>
      <c r="K2522" s="45" t="s">
        <v>9</v>
      </c>
      <c r="L2522" s="47" t="s">
        <v>7</v>
      </c>
      <c r="M2522" s="47" t="s">
        <v>56</v>
      </c>
      <c r="N2522" s="9" t="str">
        <f t="shared" si="613"/>
        <v>Minor</v>
      </c>
      <c r="O2522" s="10" t="str">
        <f t="shared" si="614"/>
        <v>Successful</v>
      </c>
      <c r="P2522" s="10" t="str">
        <f t="shared" si="615"/>
        <v>On Time</v>
      </c>
      <c r="Q2522" s="9">
        <f t="shared" si="616"/>
        <v>1</v>
      </c>
      <c r="R2522" s="9">
        <f t="shared" si="617"/>
        <v>1</v>
      </c>
      <c r="S2522" s="9">
        <f t="shared" si="618"/>
        <v>0</v>
      </c>
      <c r="T2522" s="9" t="str">
        <f t="shared" si="619"/>
        <v>March</v>
      </c>
      <c r="U2522" s="40">
        <f t="shared" si="620"/>
        <v>0</v>
      </c>
      <c r="V2522" s="40" t="str">
        <f t="shared" si="621"/>
        <v>Emergency</v>
      </c>
      <c r="W2522" s="40">
        <f t="shared" si="622"/>
        <v>1</v>
      </c>
      <c r="X2522" s="40">
        <f t="shared" si="623"/>
        <v>0</v>
      </c>
      <c r="Y2522" s="40">
        <f t="shared" si="624"/>
        <v>0</v>
      </c>
      <c r="Z2522" s="40">
        <f t="shared" si="625"/>
        <v>0</v>
      </c>
      <c r="AA2522" s="40">
        <f t="shared" si="626"/>
        <v>1</v>
      </c>
      <c r="AB2522" s="40">
        <f t="shared" si="627"/>
        <v>0</v>
      </c>
      <c r="AC2522" s="41" t="s">
        <v>823</v>
      </c>
      <c r="AD2522" s="41" t="s">
        <v>280</v>
      </c>
      <c r="AE2522" s="41" t="s">
        <v>259</v>
      </c>
      <c r="AF2522" s="41" t="s">
        <v>8</v>
      </c>
      <c r="AG2522" s="41" t="s">
        <v>56</v>
      </c>
      <c r="AH2522" s="41" t="s">
        <v>56</v>
      </c>
      <c r="AI2522" s="41" t="s">
        <v>56</v>
      </c>
      <c r="AJ2522" s="41" t="s">
        <v>160</v>
      </c>
      <c r="AK2522" s="41" t="s">
        <v>56</v>
      </c>
    </row>
    <row r="2523" spans="1:37" s="41" customFormat="1" ht="15.75" hidden="1" thickBot="1" x14ac:dyDescent="0.3">
      <c r="A2523" s="11" t="s">
        <v>195</v>
      </c>
      <c r="B2523" s="12" t="s">
        <v>8</v>
      </c>
      <c r="C2523" s="13" t="s">
        <v>46</v>
      </c>
      <c r="D2523" s="14" t="s">
        <v>48</v>
      </c>
      <c r="E2523" s="13" t="s">
        <v>4940</v>
      </c>
      <c r="F2523" s="4" t="s">
        <v>221</v>
      </c>
      <c r="G2523" s="4" t="s">
        <v>256</v>
      </c>
      <c r="H2523" s="15">
        <v>43187.416666666664</v>
      </c>
      <c r="I2523" s="15">
        <v>43187.458333333336</v>
      </c>
      <c r="J2523" s="131" t="s">
        <v>5830</v>
      </c>
      <c r="K2523" s="45" t="s">
        <v>9</v>
      </c>
      <c r="L2523" s="47" t="s">
        <v>7</v>
      </c>
      <c r="M2523" s="47" t="s">
        <v>56</v>
      </c>
      <c r="N2523" s="9" t="str">
        <f t="shared" si="613"/>
        <v>Minor</v>
      </c>
      <c r="O2523" s="10" t="str">
        <f t="shared" si="614"/>
        <v>Successful</v>
      </c>
      <c r="P2523" s="10" t="str">
        <f t="shared" si="615"/>
        <v>On Time</v>
      </c>
      <c r="Q2523" s="9">
        <f t="shared" si="616"/>
        <v>1</v>
      </c>
      <c r="R2523" s="9">
        <f t="shared" si="617"/>
        <v>1</v>
      </c>
      <c r="S2523" s="9">
        <f t="shared" si="618"/>
        <v>0</v>
      </c>
      <c r="T2523" s="9" t="str">
        <f t="shared" si="619"/>
        <v>March</v>
      </c>
      <c r="U2523" s="40">
        <f t="shared" si="620"/>
        <v>0</v>
      </c>
      <c r="V2523" s="40" t="str">
        <f t="shared" si="621"/>
        <v>Emergency</v>
      </c>
      <c r="W2523" s="40">
        <f t="shared" si="622"/>
        <v>1</v>
      </c>
      <c r="X2523" s="40">
        <f t="shared" si="623"/>
        <v>0</v>
      </c>
      <c r="Y2523" s="40">
        <f t="shared" si="624"/>
        <v>0</v>
      </c>
      <c r="Z2523" s="40">
        <f t="shared" si="625"/>
        <v>0</v>
      </c>
      <c r="AA2523" s="40">
        <f t="shared" si="626"/>
        <v>1</v>
      </c>
      <c r="AB2523" s="40">
        <f t="shared" si="627"/>
        <v>0</v>
      </c>
      <c r="AC2523" s="41" t="s">
        <v>823</v>
      </c>
      <c r="AD2523" s="41" t="s">
        <v>280</v>
      </c>
      <c r="AE2523" s="41" t="s">
        <v>259</v>
      </c>
      <c r="AF2523" s="41" t="s">
        <v>8</v>
      </c>
      <c r="AG2523" s="41" t="s">
        <v>56</v>
      </c>
      <c r="AH2523" s="41" t="s">
        <v>56</v>
      </c>
      <c r="AI2523" s="41" t="s">
        <v>56</v>
      </c>
      <c r="AJ2523" s="41" t="s">
        <v>160</v>
      </c>
      <c r="AK2523" s="41" t="s">
        <v>56</v>
      </c>
    </row>
    <row r="2524" spans="1:37" s="41" customFormat="1" ht="15.75" hidden="1" thickBot="1" x14ac:dyDescent="0.3">
      <c r="A2524" s="11" t="s">
        <v>49</v>
      </c>
      <c r="B2524" s="12" t="s">
        <v>216</v>
      </c>
      <c r="C2524" s="13" t="s">
        <v>46</v>
      </c>
      <c r="D2524" s="14" t="s">
        <v>47</v>
      </c>
      <c r="E2524" s="13" t="s">
        <v>4941</v>
      </c>
      <c r="F2524" s="4" t="s">
        <v>75</v>
      </c>
      <c r="G2524" s="4" t="s">
        <v>3173</v>
      </c>
      <c r="H2524" s="15">
        <v>43185.041666666664</v>
      </c>
      <c r="I2524" s="15">
        <v>43189.333333333336</v>
      </c>
      <c r="J2524" s="131" t="s">
        <v>5831</v>
      </c>
      <c r="K2524" s="45" t="s">
        <v>9</v>
      </c>
      <c r="L2524" s="47" t="s">
        <v>7</v>
      </c>
      <c r="M2524" s="47" t="s">
        <v>56</v>
      </c>
      <c r="N2524" s="9" t="str">
        <f t="shared" si="613"/>
        <v>Minor</v>
      </c>
      <c r="O2524" s="10" t="str">
        <f t="shared" si="614"/>
        <v>Successful</v>
      </c>
      <c r="P2524" s="10" t="str">
        <f t="shared" si="615"/>
        <v>On Time</v>
      </c>
      <c r="Q2524" s="9">
        <f t="shared" si="616"/>
        <v>1</v>
      </c>
      <c r="R2524" s="9">
        <f t="shared" si="617"/>
        <v>1</v>
      </c>
      <c r="S2524" s="9">
        <f t="shared" si="618"/>
        <v>0</v>
      </c>
      <c r="T2524" s="9" t="str">
        <f t="shared" si="619"/>
        <v>March</v>
      </c>
      <c r="U2524" s="40">
        <f t="shared" si="620"/>
        <v>0</v>
      </c>
      <c r="V2524" s="40" t="str">
        <f t="shared" si="621"/>
        <v>Normal</v>
      </c>
      <c r="W2524" s="40">
        <f t="shared" si="622"/>
        <v>0</v>
      </c>
      <c r="X2524" s="40">
        <f t="shared" si="623"/>
        <v>0</v>
      </c>
      <c r="Y2524" s="40">
        <f t="shared" si="624"/>
        <v>0</v>
      </c>
      <c r="Z2524" s="40">
        <f t="shared" si="625"/>
        <v>1</v>
      </c>
      <c r="AA2524" s="40">
        <f t="shared" si="626"/>
        <v>1</v>
      </c>
      <c r="AB2524" s="40">
        <f t="shared" si="627"/>
        <v>0</v>
      </c>
      <c r="AC2524" s="41" t="s">
        <v>537</v>
      </c>
      <c r="AD2524" s="41" t="s">
        <v>5895</v>
      </c>
      <c r="AE2524" s="41" t="s">
        <v>323</v>
      </c>
      <c r="AF2524" s="41" t="s">
        <v>216</v>
      </c>
      <c r="AG2524" s="41" t="s">
        <v>56</v>
      </c>
      <c r="AH2524" s="41" t="s">
        <v>56</v>
      </c>
      <c r="AI2524" s="41" t="s">
        <v>160</v>
      </c>
      <c r="AJ2524" s="41" t="s">
        <v>160</v>
      </c>
      <c r="AK2524" s="41" t="s">
        <v>56</v>
      </c>
    </row>
    <row r="2525" spans="1:37" s="41" customFormat="1" ht="15.75" hidden="1" thickBot="1" x14ac:dyDescent="0.3">
      <c r="A2525" s="11" t="s">
        <v>248</v>
      </c>
      <c r="B2525" s="12" t="s">
        <v>216</v>
      </c>
      <c r="C2525" s="13" t="s">
        <v>52</v>
      </c>
      <c r="D2525" s="14" t="s">
        <v>47</v>
      </c>
      <c r="E2525" s="13" t="s">
        <v>4942</v>
      </c>
      <c r="F2525" s="4" t="s">
        <v>326</v>
      </c>
      <c r="G2525" s="4" t="s">
        <v>232</v>
      </c>
      <c r="H2525" s="15">
        <v>43166.4375</v>
      </c>
      <c r="I2525" s="15">
        <v>43168.833333333336</v>
      </c>
      <c r="J2525" s="131" t="s">
        <v>5832</v>
      </c>
      <c r="K2525" s="45" t="s">
        <v>9</v>
      </c>
      <c r="L2525" s="47" t="s">
        <v>7</v>
      </c>
      <c r="M2525" s="47" t="s">
        <v>56</v>
      </c>
      <c r="N2525" s="9" t="str">
        <f t="shared" si="613"/>
        <v>Standard</v>
      </c>
      <c r="O2525" s="10" t="str">
        <f t="shared" si="614"/>
        <v>Successful</v>
      </c>
      <c r="P2525" s="10" t="str">
        <f t="shared" si="615"/>
        <v>On Time</v>
      </c>
      <c r="Q2525" s="9">
        <f t="shared" si="616"/>
        <v>1</v>
      </c>
      <c r="R2525" s="9">
        <f t="shared" si="617"/>
        <v>1</v>
      </c>
      <c r="S2525" s="9">
        <f t="shared" si="618"/>
        <v>0</v>
      </c>
      <c r="T2525" s="9" t="str">
        <f t="shared" si="619"/>
        <v>March</v>
      </c>
      <c r="U2525" s="40">
        <f t="shared" si="620"/>
        <v>0</v>
      </c>
      <c r="V2525" s="40" t="str">
        <f t="shared" si="621"/>
        <v>Normal</v>
      </c>
      <c r="W2525" s="40">
        <f t="shared" si="622"/>
        <v>0</v>
      </c>
      <c r="X2525" s="40">
        <f t="shared" si="623"/>
        <v>0</v>
      </c>
      <c r="Y2525" s="40">
        <f t="shared" si="624"/>
        <v>0</v>
      </c>
      <c r="Z2525" s="40">
        <f t="shared" si="625"/>
        <v>0</v>
      </c>
      <c r="AA2525" s="40">
        <f t="shared" si="626"/>
        <v>1</v>
      </c>
      <c r="AB2525" s="40">
        <f t="shared" si="627"/>
        <v>0</v>
      </c>
      <c r="AC2525" s="41" t="s">
        <v>537</v>
      </c>
      <c r="AD2525" s="41" t="s">
        <v>461</v>
      </c>
      <c r="AE2525" s="41" t="s">
        <v>258</v>
      </c>
      <c r="AF2525" s="41" t="s">
        <v>216</v>
      </c>
      <c r="AG2525" s="41" t="s">
        <v>56</v>
      </c>
      <c r="AH2525" s="41" t="s">
        <v>56</v>
      </c>
      <c r="AI2525" s="41" t="s">
        <v>56</v>
      </c>
      <c r="AJ2525" s="41" t="s">
        <v>160</v>
      </c>
      <c r="AK2525" s="41" t="s">
        <v>56</v>
      </c>
    </row>
    <row r="2526" spans="1:37" s="41" customFormat="1" ht="15.75" hidden="1" thickBot="1" x14ac:dyDescent="0.3">
      <c r="A2526" s="11" t="s">
        <v>248</v>
      </c>
      <c r="B2526" s="12" t="s">
        <v>216</v>
      </c>
      <c r="C2526" s="13" t="s">
        <v>52</v>
      </c>
      <c r="D2526" s="14" t="s">
        <v>47</v>
      </c>
      <c r="E2526" s="13" t="s">
        <v>4943</v>
      </c>
      <c r="F2526" s="4" t="s">
        <v>326</v>
      </c>
      <c r="G2526" s="4" t="s">
        <v>1589</v>
      </c>
      <c r="H2526" s="15">
        <v>43179.486111111109</v>
      </c>
      <c r="I2526" s="15">
        <v>43179.5625</v>
      </c>
      <c r="J2526" s="131" t="s">
        <v>5833</v>
      </c>
      <c r="K2526" s="45" t="s">
        <v>9</v>
      </c>
      <c r="L2526" s="47" t="s">
        <v>7</v>
      </c>
      <c r="M2526" s="47" t="s">
        <v>56</v>
      </c>
      <c r="N2526" s="9" t="str">
        <f t="shared" si="613"/>
        <v>Standard</v>
      </c>
      <c r="O2526" s="10" t="str">
        <f t="shared" si="614"/>
        <v>Successful</v>
      </c>
      <c r="P2526" s="10" t="str">
        <f t="shared" si="615"/>
        <v>On Time</v>
      </c>
      <c r="Q2526" s="9">
        <f t="shared" si="616"/>
        <v>1</v>
      </c>
      <c r="R2526" s="9">
        <f t="shared" si="617"/>
        <v>1</v>
      </c>
      <c r="S2526" s="9">
        <f t="shared" si="618"/>
        <v>0</v>
      </c>
      <c r="T2526" s="9" t="str">
        <f t="shared" si="619"/>
        <v>March</v>
      </c>
      <c r="U2526" s="40">
        <f t="shared" si="620"/>
        <v>0</v>
      </c>
      <c r="V2526" s="40" t="str">
        <f t="shared" si="621"/>
        <v>Normal</v>
      </c>
      <c r="W2526" s="40">
        <f t="shared" si="622"/>
        <v>0</v>
      </c>
      <c r="X2526" s="40">
        <f t="shared" si="623"/>
        <v>0</v>
      </c>
      <c r="Y2526" s="40">
        <f t="shared" si="624"/>
        <v>0</v>
      </c>
      <c r="Z2526" s="40">
        <f t="shared" si="625"/>
        <v>0</v>
      </c>
      <c r="AA2526" s="40">
        <f t="shared" si="626"/>
        <v>1</v>
      </c>
      <c r="AB2526" s="40">
        <f t="shared" si="627"/>
        <v>0</v>
      </c>
      <c r="AC2526" s="41" t="s">
        <v>537</v>
      </c>
      <c r="AD2526" s="41" t="s">
        <v>461</v>
      </c>
      <c r="AE2526" s="41" t="s">
        <v>258</v>
      </c>
      <c r="AF2526" s="41" t="s">
        <v>216</v>
      </c>
      <c r="AG2526" s="41" t="s">
        <v>56</v>
      </c>
      <c r="AH2526" s="41" t="s">
        <v>56</v>
      </c>
      <c r="AI2526" s="41" t="s">
        <v>56</v>
      </c>
      <c r="AJ2526" s="41" t="s">
        <v>160</v>
      </c>
      <c r="AK2526" s="41" t="s">
        <v>56</v>
      </c>
    </row>
    <row r="2527" spans="1:37" s="41" customFormat="1" ht="15.75" hidden="1" thickBot="1" x14ac:dyDescent="0.3">
      <c r="A2527" s="11" t="s">
        <v>248</v>
      </c>
      <c r="B2527" s="12" t="s">
        <v>216</v>
      </c>
      <c r="C2527" s="13" t="s">
        <v>52</v>
      </c>
      <c r="D2527" s="14" t="s">
        <v>47</v>
      </c>
      <c r="E2527" s="13" t="s">
        <v>4944</v>
      </c>
      <c r="F2527" s="4" t="s">
        <v>326</v>
      </c>
      <c r="G2527" s="4" t="s">
        <v>1589</v>
      </c>
      <c r="H2527" s="15">
        <v>43186.458333333336</v>
      </c>
      <c r="I2527" s="15">
        <v>43187.833333333336</v>
      </c>
      <c r="J2527" s="131" t="s">
        <v>5834</v>
      </c>
      <c r="K2527" s="45" t="s">
        <v>9</v>
      </c>
      <c r="L2527" s="47" t="s">
        <v>7</v>
      </c>
      <c r="M2527" s="47" t="s">
        <v>56</v>
      </c>
      <c r="N2527" s="9" t="str">
        <f t="shared" si="613"/>
        <v>Standard</v>
      </c>
      <c r="O2527" s="10" t="str">
        <f t="shared" si="614"/>
        <v>Successful</v>
      </c>
      <c r="P2527" s="10" t="str">
        <f t="shared" si="615"/>
        <v>On Time</v>
      </c>
      <c r="Q2527" s="9">
        <f t="shared" si="616"/>
        <v>1</v>
      </c>
      <c r="R2527" s="9">
        <f t="shared" si="617"/>
        <v>1</v>
      </c>
      <c r="S2527" s="9">
        <f t="shared" si="618"/>
        <v>0</v>
      </c>
      <c r="T2527" s="9" t="str">
        <f t="shared" si="619"/>
        <v>March</v>
      </c>
      <c r="U2527" s="40">
        <f t="shared" si="620"/>
        <v>0</v>
      </c>
      <c r="V2527" s="40" t="str">
        <f t="shared" si="621"/>
        <v>Normal</v>
      </c>
      <c r="W2527" s="40">
        <f t="shared" si="622"/>
        <v>0</v>
      </c>
      <c r="X2527" s="40">
        <f t="shared" si="623"/>
        <v>0</v>
      </c>
      <c r="Y2527" s="40">
        <f t="shared" si="624"/>
        <v>0</v>
      </c>
      <c r="Z2527" s="40">
        <f t="shared" si="625"/>
        <v>0</v>
      </c>
      <c r="AA2527" s="40">
        <f t="shared" si="626"/>
        <v>1</v>
      </c>
      <c r="AB2527" s="40">
        <f t="shared" si="627"/>
        <v>0</v>
      </c>
      <c r="AC2527" s="41" t="s">
        <v>537</v>
      </c>
      <c r="AD2527" s="41" t="s">
        <v>682</v>
      </c>
      <c r="AE2527" s="41" t="s">
        <v>258</v>
      </c>
      <c r="AF2527" s="41" t="s">
        <v>216</v>
      </c>
      <c r="AG2527" s="41" t="s">
        <v>56</v>
      </c>
      <c r="AH2527" s="41" t="s">
        <v>56</v>
      </c>
      <c r="AI2527" s="41" t="s">
        <v>56</v>
      </c>
      <c r="AJ2527" s="41" t="s">
        <v>160</v>
      </c>
      <c r="AK2527" s="41" t="s">
        <v>56</v>
      </c>
    </row>
    <row r="2528" spans="1:37" s="41" customFormat="1" ht="15.75" hidden="1" thickBot="1" x14ac:dyDescent="0.3">
      <c r="A2528" s="11" t="s">
        <v>697</v>
      </c>
      <c r="B2528" s="12" t="s">
        <v>216</v>
      </c>
      <c r="C2528" s="13" t="s">
        <v>46</v>
      </c>
      <c r="D2528" s="14" t="s">
        <v>47</v>
      </c>
      <c r="E2528" s="13" t="s">
        <v>5897</v>
      </c>
      <c r="F2528" s="4" t="s">
        <v>152</v>
      </c>
      <c r="G2528" s="4" t="s">
        <v>709</v>
      </c>
      <c r="H2528" s="15">
        <v>43185.291666666701</v>
      </c>
      <c r="I2528" s="15">
        <v>43191.979166666701</v>
      </c>
      <c r="J2528" s="131" t="s">
        <v>809</v>
      </c>
      <c r="K2528" s="45" t="s">
        <v>9</v>
      </c>
      <c r="L2528" s="47" t="s">
        <v>7</v>
      </c>
      <c r="M2528" s="47" t="s">
        <v>56</v>
      </c>
      <c r="N2528" s="9" t="str">
        <f t="shared" ref="N2528:N2591" si="628">VLOOKUP(C2528,CBI,2,FALSE)</f>
        <v>Minor</v>
      </c>
      <c r="O2528" s="10" t="str">
        <f t="shared" ref="O2528:O2591" si="629">VLOOKUP(K2528,Exitoso,2,FALSE)</f>
        <v>Successful</v>
      </c>
      <c r="P2528" s="10" t="str">
        <f t="shared" ref="P2528:P2591" si="630">VLOOKUP(L2528,EnTiempo,2,FALSE)</f>
        <v>On Time</v>
      </c>
      <c r="Q2528" s="9">
        <f t="shared" ref="Q2528:Q2591" si="631">IF(OR(K2528="Successful",K2528="Exitoso"),1,IF(OR(K2528="Not Successful",K2528="No exitoso",K2528="Fallido"),0," "))</f>
        <v>1</v>
      </c>
      <c r="R2528" s="9">
        <f t="shared" ref="R2528:R2591" si="632">IF(OR(L2528="On Time",L2528="En tiempo"),1,IF(OR(L2528="Out of Time",L2528="Fuera de Tiempo"),0," "))</f>
        <v>1</v>
      </c>
      <c r="S2528" s="9">
        <f t="shared" ref="S2528:S2591" si="633">IF(M2528="NO",0,1)</f>
        <v>0</v>
      </c>
      <c r="T2528" s="9" t="str">
        <f t="shared" ref="T2528:T2591" si="634">VLOOKUP(MONTH(I2528),Meses,2,FALSE)</f>
        <v>April</v>
      </c>
      <c r="U2528" s="40">
        <f t="shared" ref="U2528:U2591" si="635">IF(ISERROR(FIND("SLT",J2528,1)),0,1)</f>
        <v>0</v>
      </c>
      <c r="V2528" s="40" t="str">
        <f t="shared" ref="V2528:V2591" si="636">IF(D2528="emergency","Emergency",IF(ISERROR(FIND("SLT",J2528,1)),"Normal","SLT"))</f>
        <v>Normal</v>
      </c>
      <c r="W2528" s="40">
        <f t="shared" ref="W2528:W2591" si="637">IF(V2528="Emergency",1,0)</f>
        <v>0</v>
      </c>
      <c r="X2528" s="40">
        <f t="shared" ref="X2528:X2591" si="638">IF(AG2528="Si",1,0)</f>
        <v>0</v>
      </c>
      <c r="Y2528" s="40">
        <f t="shared" ref="Y2528:Y2591" si="639">IF(AH2528="Si",1,0)</f>
        <v>0</v>
      </c>
      <c r="Z2528" s="40">
        <f t="shared" ref="Z2528:Z2591" si="640">IF(AI2528="Si",1,0)</f>
        <v>0</v>
      </c>
      <c r="AA2528" s="40">
        <f t="shared" ref="AA2528:AA2591" si="641">IF(AJ2528="Si",1,0)</f>
        <v>1</v>
      </c>
      <c r="AB2528" s="40">
        <f t="shared" ref="AB2528:AB2591" si="642">IF(AK2528="Si",1,0)</f>
        <v>0</v>
      </c>
      <c r="AC2528" s="41" t="s">
        <v>238</v>
      </c>
      <c r="AD2528" s="41" t="s">
        <v>825</v>
      </c>
      <c r="AE2528" s="41" t="s">
        <v>121</v>
      </c>
      <c r="AF2528" s="41" t="s">
        <v>322</v>
      </c>
      <c r="AG2528" s="41" t="s">
        <v>56</v>
      </c>
      <c r="AH2528" s="41" t="s">
        <v>56</v>
      </c>
      <c r="AI2528" s="41" t="s">
        <v>56</v>
      </c>
      <c r="AJ2528" s="41" t="s">
        <v>160</v>
      </c>
      <c r="AK2528" s="41" t="s">
        <v>56</v>
      </c>
    </row>
    <row r="2529" spans="1:37" s="41" customFormat="1" ht="15.75" hidden="1" thickBot="1" x14ac:dyDescent="0.3">
      <c r="A2529" s="11" t="s">
        <v>248</v>
      </c>
      <c r="B2529" s="12" t="s">
        <v>216</v>
      </c>
      <c r="C2529" s="13" t="s">
        <v>46</v>
      </c>
      <c r="D2529" s="14" t="s">
        <v>47</v>
      </c>
      <c r="E2529" s="13" t="s">
        <v>5898</v>
      </c>
      <c r="F2529" s="4" t="s">
        <v>309</v>
      </c>
      <c r="G2529" s="4" t="s">
        <v>1600</v>
      </c>
      <c r="H2529" s="15">
        <v>43191.020833333336</v>
      </c>
      <c r="I2529" s="15">
        <v>43191.1875</v>
      </c>
      <c r="J2529" s="131" t="s">
        <v>6756</v>
      </c>
      <c r="K2529" s="45" t="s">
        <v>9</v>
      </c>
      <c r="L2529" s="47" t="s">
        <v>7</v>
      </c>
      <c r="M2529" s="47" t="s">
        <v>56</v>
      </c>
      <c r="N2529" s="9" t="str">
        <f t="shared" si="628"/>
        <v>Minor</v>
      </c>
      <c r="O2529" s="10" t="str">
        <f t="shared" si="629"/>
        <v>Successful</v>
      </c>
      <c r="P2529" s="10" t="str">
        <f t="shared" si="630"/>
        <v>On Time</v>
      </c>
      <c r="Q2529" s="9">
        <f t="shared" si="631"/>
        <v>1</v>
      </c>
      <c r="R2529" s="9">
        <f t="shared" si="632"/>
        <v>1</v>
      </c>
      <c r="S2529" s="9">
        <f t="shared" si="633"/>
        <v>0</v>
      </c>
      <c r="T2529" s="9" t="str">
        <f t="shared" si="634"/>
        <v>April</v>
      </c>
      <c r="U2529" s="40">
        <f t="shared" si="635"/>
        <v>0</v>
      </c>
      <c r="V2529" s="40" t="str">
        <f t="shared" si="636"/>
        <v>Normal</v>
      </c>
      <c r="W2529" s="40">
        <f t="shared" si="637"/>
        <v>0</v>
      </c>
      <c r="X2529" s="40">
        <f t="shared" si="638"/>
        <v>0</v>
      </c>
      <c r="Y2529" s="40">
        <f t="shared" si="639"/>
        <v>0</v>
      </c>
      <c r="Z2529" s="40">
        <f t="shared" si="640"/>
        <v>0</v>
      </c>
      <c r="AA2529" s="40">
        <f t="shared" si="641"/>
        <v>1</v>
      </c>
      <c r="AB2529" s="40">
        <f t="shared" si="642"/>
        <v>0</v>
      </c>
      <c r="AC2529" s="41" t="s">
        <v>537</v>
      </c>
      <c r="AD2529" s="41" t="s">
        <v>463</v>
      </c>
      <c r="AE2529" s="41" t="s">
        <v>227</v>
      </c>
      <c r="AF2529" s="41" t="s">
        <v>216</v>
      </c>
      <c r="AG2529" s="41" t="s">
        <v>56</v>
      </c>
      <c r="AH2529" s="41" t="s">
        <v>56</v>
      </c>
      <c r="AI2529" s="41" t="s">
        <v>56</v>
      </c>
      <c r="AJ2529" s="41" t="s">
        <v>160</v>
      </c>
      <c r="AK2529" s="41" t="s">
        <v>56</v>
      </c>
    </row>
    <row r="2530" spans="1:37" s="41" customFormat="1" ht="15.75" hidden="1" thickBot="1" x14ac:dyDescent="0.3">
      <c r="A2530" s="11" t="s">
        <v>239</v>
      </c>
      <c r="B2530" s="12" t="s">
        <v>216</v>
      </c>
      <c r="C2530" s="13" t="s">
        <v>46</v>
      </c>
      <c r="D2530" s="14" t="s">
        <v>47</v>
      </c>
      <c r="E2530" s="13" t="s">
        <v>5899</v>
      </c>
      <c r="F2530" s="4" t="s">
        <v>454</v>
      </c>
      <c r="G2530" s="4" t="s">
        <v>497</v>
      </c>
      <c r="H2530" s="15">
        <v>43191</v>
      </c>
      <c r="I2530" s="15">
        <v>43191.25</v>
      </c>
      <c r="J2530" s="131" t="s">
        <v>6757</v>
      </c>
      <c r="K2530" s="45" t="s">
        <v>9</v>
      </c>
      <c r="L2530" s="47" t="s">
        <v>7</v>
      </c>
      <c r="M2530" s="47" t="s">
        <v>56</v>
      </c>
      <c r="N2530" s="9" t="str">
        <f t="shared" si="628"/>
        <v>Minor</v>
      </c>
      <c r="O2530" s="10" t="str">
        <f t="shared" si="629"/>
        <v>Successful</v>
      </c>
      <c r="P2530" s="10" t="str">
        <f t="shared" si="630"/>
        <v>On Time</v>
      </c>
      <c r="Q2530" s="9">
        <f t="shared" si="631"/>
        <v>1</v>
      </c>
      <c r="R2530" s="9">
        <f t="shared" si="632"/>
        <v>1</v>
      </c>
      <c r="S2530" s="9">
        <f t="shared" si="633"/>
        <v>0</v>
      </c>
      <c r="T2530" s="9" t="str">
        <f t="shared" si="634"/>
        <v>April</v>
      </c>
      <c r="U2530" s="40">
        <f t="shared" si="635"/>
        <v>0</v>
      </c>
      <c r="V2530" s="40" t="str">
        <f t="shared" si="636"/>
        <v>Normal</v>
      </c>
      <c r="W2530" s="40">
        <f t="shared" si="637"/>
        <v>0</v>
      </c>
      <c r="X2530" s="40">
        <f t="shared" si="638"/>
        <v>0</v>
      </c>
      <c r="Y2530" s="40">
        <f t="shared" si="639"/>
        <v>0</v>
      </c>
      <c r="Z2530" s="40">
        <f t="shared" si="640"/>
        <v>0</v>
      </c>
      <c r="AA2530" s="40">
        <f t="shared" si="641"/>
        <v>1</v>
      </c>
      <c r="AB2530" s="40">
        <f t="shared" si="642"/>
        <v>0</v>
      </c>
      <c r="AC2530" s="41" t="s">
        <v>537</v>
      </c>
      <c r="AD2530" s="41" t="s">
        <v>7464</v>
      </c>
      <c r="AE2530" s="41" t="s">
        <v>421</v>
      </c>
      <c r="AF2530" s="41" t="s">
        <v>216</v>
      </c>
      <c r="AG2530" s="41" t="s">
        <v>56</v>
      </c>
      <c r="AH2530" s="41" t="s">
        <v>56</v>
      </c>
      <c r="AI2530" s="41" t="s">
        <v>56</v>
      </c>
      <c r="AJ2530" s="41" t="s">
        <v>160</v>
      </c>
      <c r="AK2530" s="41" t="s">
        <v>56</v>
      </c>
    </row>
    <row r="2531" spans="1:37" s="41" customFormat="1" ht="15.75" hidden="1" thickBot="1" x14ac:dyDescent="0.3">
      <c r="A2531" s="11" t="s">
        <v>239</v>
      </c>
      <c r="B2531" s="12" t="s">
        <v>216</v>
      </c>
      <c r="C2531" s="13" t="s">
        <v>46</v>
      </c>
      <c r="D2531" s="14" t="s">
        <v>47</v>
      </c>
      <c r="E2531" s="13" t="s">
        <v>5900</v>
      </c>
      <c r="F2531" s="4" t="s">
        <v>454</v>
      </c>
      <c r="G2531" s="4" t="s">
        <v>6708</v>
      </c>
      <c r="H2531" s="15">
        <v>43191</v>
      </c>
      <c r="I2531" s="15">
        <v>43191.333333333336</v>
      </c>
      <c r="J2531" s="131" t="s">
        <v>6758</v>
      </c>
      <c r="K2531" s="45" t="s">
        <v>9</v>
      </c>
      <c r="L2531" s="47" t="s">
        <v>7</v>
      </c>
      <c r="M2531" s="47" t="s">
        <v>56</v>
      </c>
      <c r="N2531" s="9" t="str">
        <f t="shared" si="628"/>
        <v>Minor</v>
      </c>
      <c r="O2531" s="10" t="str">
        <f t="shared" si="629"/>
        <v>Successful</v>
      </c>
      <c r="P2531" s="10" t="str">
        <f t="shared" si="630"/>
        <v>On Time</v>
      </c>
      <c r="Q2531" s="9">
        <f t="shared" si="631"/>
        <v>1</v>
      </c>
      <c r="R2531" s="9">
        <f t="shared" si="632"/>
        <v>1</v>
      </c>
      <c r="S2531" s="9">
        <f t="shared" si="633"/>
        <v>0</v>
      </c>
      <c r="T2531" s="9" t="str">
        <f t="shared" si="634"/>
        <v>April</v>
      </c>
      <c r="U2531" s="40">
        <f t="shared" si="635"/>
        <v>0</v>
      </c>
      <c r="V2531" s="40" t="str">
        <f t="shared" si="636"/>
        <v>Normal</v>
      </c>
      <c r="W2531" s="40">
        <f t="shared" si="637"/>
        <v>0</v>
      </c>
      <c r="X2531" s="40">
        <f t="shared" si="638"/>
        <v>0</v>
      </c>
      <c r="Y2531" s="40">
        <f t="shared" si="639"/>
        <v>0</v>
      </c>
      <c r="Z2531" s="40">
        <f t="shared" si="640"/>
        <v>0</v>
      </c>
      <c r="AA2531" s="40">
        <f t="shared" si="641"/>
        <v>1</v>
      </c>
      <c r="AB2531" s="40">
        <f t="shared" si="642"/>
        <v>0</v>
      </c>
      <c r="AC2531" s="41" t="s">
        <v>537</v>
      </c>
      <c r="AD2531" s="41" t="s">
        <v>7464</v>
      </c>
      <c r="AE2531" s="41" t="s">
        <v>421</v>
      </c>
      <c r="AF2531" s="41" t="s">
        <v>216</v>
      </c>
      <c r="AG2531" s="41" t="s">
        <v>56</v>
      </c>
      <c r="AH2531" s="41" t="s">
        <v>56</v>
      </c>
      <c r="AI2531" s="41" t="s">
        <v>56</v>
      </c>
      <c r="AJ2531" s="41" t="s">
        <v>160</v>
      </c>
      <c r="AK2531" s="41" t="s">
        <v>56</v>
      </c>
    </row>
    <row r="2532" spans="1:37" s="41" customFormat="1" ht="15.75" hidden="1" thickBot="1" x14ac:dyDescent="0.3">
      <c r="A2532" s="11" t="s">
        <v>66</v>
      </c>
      <c r="B2532" s="12" t="s">
        <v>216</v>
      </c>
      <c r="C2532" s="13" t="s">
        <v>46</v>
      </c>
      <c r="D2532" s="14" t="s">
        <v>47</v>
      </c>
      <c r="E2532" s="13" t="s">
        <v>5901</v>
      </c>
      <c r="F2532" s="4" t="s">
        <v>75</v>
      </c>
      <c r="G2532" s="4" t="s">
        <v>234</v>
      </c>
      <c r="H2532" s="15">
        <v>43187.791666666664</v>
      </c>
      <c r="I2532" s="15">
        <v>43191.833333333336</v>
      </c>
      <c r="J2532" s="131" t="s">
        <v>6759</v>
      </c>
      <c r="K2532" s="45" t="s">
        <v>9</v>
      </c>
      <c r="L2532" s="47" t="s">
        <v>7</v>
      </c>
      <c r="M2532" s="47" t="s">
        <v>56</v>
      </c>
      <c r="N2532" s="9" t="str">
        <f t="shared" si="628"/>
        <v>Minor</v>
      </c>
      <c r="O2532" s="10" t="str">
        <f t="shared" si="629"/>
        <v>Successful</v>
      </c>
      <c r="P2532" s="10" t="str">
        <f t="shared" si="630"/>
        <v>On Time</v>
      </c>
      <c r="Q2532" s="9">
        <f t="shared" si="631"/>
        <v>1</v>
      </c>
      <c r="R2532" s="9">
        <f t="shared" si="632"/>
        <v>1</v>
      </c>
      <c r="S2532" s="9">
        <f t="shared" si="633"/>
        <v>0</v>
      </c>
      <c r="T2532" s="9" t="str">
        <f t="shared" si="634"/>
        <v>April</v>
      </c>
      <c r="U2532" s="40">
        <f t="shared" si="635"/>
        <v>0</v>
      </c>
      <c r="V2532" s="40" t="str">
        <f t="shared" si="636"/>
        <v>Normal</v>
      </c>
      <c r="W2532" s="40">
        <f t="shared" si="637"/>
        <v>0</v>
      </c>
      <c r="X2532" s="40">
        <f t="shared" si="638"/>
        <v>0</v>
      </c>
      <c r="Y2532" s="40">
        <f t="shared" si="639"/>
        <v>0</v>
      </c>
      <c r="Z2532" s="40">
        <f t="shared" si="640"/>
        <v>0</v>
      </c>
      <c r="AA2532" s="40">
        <f t="shared" si="641"/>
        <v>1</v>
      </c>
      <c r="AB2532" s="40">
        <f t="shared" si="642"/>
        <v>0</v>
      </c>
      <c r="AC2532" s="41" t="s">
        <v>132</v>
      </c>
      <c r="AD2532" s="41" t="s">
        <v>280</v>
      </c>
      <c r="AE2532" s="41" t="s">
        <v>323</v>
      </c>
      <c r="AF2532" s="41" t="s">
        <v>216</v>
      </c>
      <c r="AG2532" s="41" t="s">
        <v>56</v>
      </c>
      <c r="AH2532" s="41" t="s">
        <v>56</v>
      </c>
      <c r="AI2532" s="41" t="s">
        <v>56</v>
      </c>
      <c r="AJ2532" s="41" t="s">
        <v>160</v>
      </c>
      <c r="AK2532" s="41" t="s">
        <v>56</v>
      </c>
    </row>
    <row r="2533" spans="1:37" s="41" customFormat="1" ht="15.75" hidden="1" thickBot="1" x14ac:dyDescent="0.3">
      <c r="A2533" s="11" t="s">
        <v>49</v>
      </c>
      <c r="B2533" s="12" t="s">
        <v>216</v>
      </c>
      <c r="C2533" s="13" t="s">
        <v>46</v>
      </c>
      <c r="D2533" s="14" t="s">
        <v>47</v>
      </c>
      <c r="E2533" s="13" t="s">
        <v>5902</v>
      </c>
      <c r="F2533" s="4" t="s">
        <v>95</v>
      </c>
      <c r="G2533" s="4" t="s">
        <v>3192</v>
      </c>
      <c r="H2533" s="15">
        <v>43191.125</v>
      </c>
      <c r="I2533" s="15">
        <v>43191.416666666664</v>
      </c>
      <c r="J2533" s="131" t="s">
        <v>6760</v>
      </c>
      <c r="K2533" s="45" t="s">
        <v>9</v>
      </c>
      <c r="L2533" s="47" t="s">
        <v>7</v>
      </c>
      <c r="M2533" s="47" t="s">
        <v>56</v>
      </c>
      <c r="N2533" s="9" t="str">
        <f t="shared" si="628"/>
        <v>Minor</v>
      </c>
      <c r="O2533" s="10" t="str">
        <f t="shared" si="629"/>
        <v>Successful</v>
      </c>
      <c r="P2533" s="10" t="str">
        <f t="shared" si="630"/>
        <v>On Time</v>
      </c>
      <c r="Q2533" s="9">
        <f t="shared" si="631"/>
        <v>1</v>
      </c>
      <c r="R2533" s="9">
        <f t="shared" si="632"/>
        <v>1</v>
      </c>
      <c r="S2533" s="9">
        <f t="shared" si="633"/>
        <v>0</v>
      </c>
      <c r="T2533" s="9" t="str">
        <f t="shared" si="634"/>
        <v>April</v>
      </c>
      <c r="U2533" s="40">
        <f t="shared" si="635"/>
        <v>0</v>
      </c>
      <c r="V2533" s="40" t="str">
        <f t="shared" si="636"/>
        <v>Normal</v>
      </c>
      <c r="W2533" s="40">
        <f t="shared" si="637"/>
        <v>0</v>
      </c>
      <c r="X2533" s="40">
        <f t="shared" si="638"/>
        <v>0</v>
      </c>
      <c r="Y2533" s="40">
        <f t="shared" si="639"/>
        <v>0</v>
      </c>
      <c r="Z2533" s="40">
        <f t="shared" si="640"/>
        <v>0</v>
      </c>
      <c r="AA2533" s="40">
        <f t="shared" si="641"/>
        <v>1</v>
      </c>
      <c r="AB2533" s="40">
        <f t="shared" si="642"/>
        <v>0</v>
      </c>
      <c r="AC2533" s="41" t="s">
        <v>132</v>
      </c>
      <c r="AD2533" s="41" t="s">
        <v>7464</v>
      </c>
      <c r="AE2533" s="41" t="s">
        <v>421</v>
      </c>
      <c r="AF2533" s="41" t="s">
        <v>216</v>
      </c>
      <c r="AG2533" s="41" t="s">
        <v>56</v>
      </c>
      <c r="AH2533" s="41" t="s">
        <v>56</v>
      </c>
      <c r="AI2533" s="41" t="s">
        <v>56</v>
      </c>
      <c r="AJ2533" s="41" t="s">
        <v>160</v>
      </c>
      <c r="AK2533" s="41" t="s">
        <v>56</v>
      </c>
    </row>
    <row r="2534" spans="1:37" s="41" customFormat="1" ht="15.75" hidden="1" thickBot="1" x14ac:dyDescent="0.3">
      <c r="A2534" s="11" t="s">
        <v>49</v>
      </c>
      <c r="B2534" s="12" t="s">
        <v>216</v>
      </c>
      <c r="C2534" s="13" t="s">
        <v>46</v>
      </c>
      <c r="D2534" s="14" t="s">
        <v>47</v>
      </c>
      <c r="E2534" s="13" t="s">
        <v>5903</v>
      </c>
      <c r="F2534" s="4" t="s">
        <v>95</v>
      </c>
      <c r="G2534" s="4" t="s">
        <v>3126</v>
      </c>
      <c r="H2534" s="15">
        <v>43190.333333333336</v>
      </c>
      <c r="I2534" s="15">
        <v>43191.75</v>
      </c>
      <c r="J2534" s="131" t="s">
        <v>6761</v>
      </c>
      <c r="K2534" s="45" t="s">
        <v>9</v>
      </c>
      <c r="L2534" s="47" t="s">
        <v>7</v>
      </c>
      <c r="M2534" s="47" t="s">
        <v>56</v>
      </c>
      <c r="N2534" s="9" t="str">
        <f t="shared" si="628"/>
        <v>Minor</v>
      </c>
      <c r="O2534" s="10" t="str">
        <f t="shared" si="629"/>
        <v>Successful</v>
      </c>
      <c r="P2534" s="10" t="str">
        <f t="shared" si="630"/>
        <v>On Time</v>
      </c>
      <c r="Q2534" s="9">
        <f t="shared" si="631"/>
        <v>1</v>
      </c>
      <c r="R2534" s="9">
        <f t="shared" si="632"/>
        <v>1</v>
      </c>
      <c r="S2534" s="9">
        <f t="shared" si="633"/>
        <v>0</v>
      </c>
      <c r="T2534" s="9" t="str">
        <f t="shared" si="634"/>
        <v>April</v>
      </c>
      <c r="U2534" s="40">
        <f t="shared" si="635"/>
        <v>0</v>
      </c>
      <c r="V2534" s="40" t="str">
        <f t="shared" si="636"/>
        <v>Normal</v>
      </c>
      <c r="W2534" s="40">
        <f t="shared" si="637"/>
        <v>0</v>
      </c>
      <c r="X2534" s="40">
        <f t="shared" si="638"/>
        <v>0</v>
      </c>
      <c r="Y2534" s="40">
        <f t="shared" si="639"/>
        <v>0</v>
      </c>
      <c r="Z2534" s="40">
        <f t="shared" si="640"/>
        <v>0</v>
      </c>
      <c r="AA2534" s="40">
        <f t="shared" si="641"/>
        <v>1</v>
      </c>
      <c r="AB2534" s="40">
        <f t="shared" si="642"/>
        <v>0</v>
      </c>
      <c r="AC2534" s="41" t="s">
        <v>132</v>
      </c>
      <c r="AD2534" s="41" t="s">
        <v>280</v>
      </c>
      <c r="AE2534" s="41" t="s">
        <v>421</v>
      </c>
      <c r="AF2534" s="41" t="s">
        <v>216</v>
      </c>
      <c r="AG2534" s="41" t="s">
        <v>56</v>
      </c>
      <c r="AH2534" s="41" t="s">
        <v>56</v>
      </c>
      <c r="AI2534" s="41" t="s">
        <v>56</v>
      </c>
      <c r="AJ2534" s="41" t="s">
        <v>160</v>
      </c>
      <c r="AK2534" s="41" t="s">
        <v>56</v>
      </c>
    </row>
    <row r="2535" spans="1:37" s="41" customFormat="1" ht="15.75" hidden="1" thickBot="1" x14ac:dyDescent="0.3">
      <c r="A2535" s="11" t="s">
        <v>45</v>
      </c>
      <c r="B2535" s="12" t="s">
        <v>216</v>
      </c>
      <c r="C2535" s="13" t="s">
        <v>46</v>
      </c>
      <c r="D2535" s="14" t="s">
        <v>47</v>
      </c>
      <c r="E2535" s="13" t="s">
        <v>5904</v>
      </c>
      <c r="F2535" s="4" t="s">
        <v>158</v>
      </c>
      <c r="G2535" s="4" t="s">
        <v>263</v>
      </c>
      <c r="H2535" s="15">
        <v>43191</v>
      </c>
      <c r="I2535" s="15">
        <v>43192</v>
      </c>
      <c r="J2535" s="131" t="s">
        <v>6762</v>
      </c>
      <c r="K2535" s="45" t="s">
        <v>9</v>
      </c>
      <c r="L2535" s="47" t="s">
        <v>7</v>
      </c>
      <c r="M2535" s="47" t="s">
        <v>56</v>
      </c>
      <c r="N2535" s="9" t="str">
        <f t="shared" si="628"/>
        <v>Minor</v>
      </c>
      <c r="O2535" s="10" t="str">
        <f t="shared" si="629"/>
        <v>Successful</v>
      </c>
      <c r="P2535" s="10" t="str">
        <f t="shared" si="630"/>
        <v>On Time</v>
      </c>
      <c r="Q2535" s="9">
        <f t="shared" si="631"/>
        <v>1</v>
      </c>
      <c r="R2535" s="9">
        <f t="shared" si="632"/>
        <v>1</v>
      </c>
      <c r="S2535" s="9">
        <f t="shared" si="633"/>
        <v>0</v>
      </c>
      <c r="T2535" s="9" t="str">
        <f t="shared" si="634"/>
        <v>April</v>
      </c>
      <c r="U2535" s="40">
        <f t="shared" si="635"/>
        <v>0</v>
      </c>
      <c r="V2535" s="40" t="str">
        <f t="shared" si="636"/>
        <v>Normal</v>
      </c>
      <c r="W2535" s="40">
        <f t="shared" si="637"/>
        <v>0</v>
      </c>
      <c r="X2535" s="40">
        <f t="shared" si="638"/>
        <v>0</v>
      </c>
      <c r="Y2535" s="40">
        <f t="shared" si="639"/>
        <v>0</v>
      </c>
      <c r="Z2535" s="40">
        <f t="shared" si="640"/>
        <v>0</v>
      </c>
      <c r="AA2535" s="40">
        <f t="shared" si="641"/>
        <v>1</v>
      </c>
      <c r="AB2535" s="40">
        <f t="shared" si="642"/>
        <v>0</v>
      </c>
      <c r="AC2535" s="41" t="s">
        <v>823</v>
      </c>
      <c r="AD2535" s="41" t="s">
        <v>7464</v>
      </c>
      <c r="AE2535" s="41" t="s">
        <v>121</v>
      </c>
      <c r="AF2535" s="41" t="s">
        <v>322</v>
      </c>
      <c r="AG2535" s="41" t="s">
        <v>56</v>
      </c>
      <c r="AH2535" s="41" t="s">
        <v>56</v>
      </c>
      <c r="AI2535" s="41" t="s">
        <v>56</v>
      </c>
      <c r="AJ2535" s="41" t="s">
        <v>160</v>
      </c>
      <c r="AK2535" s="41" t="s">
        <v>56</v>
      </c>
    </row>
    <row r="2536" spans="1:37" s="41" customFormat="1" ht="15.75" hidden="1" thickBot="1" x14ac:dyDescent="0.3">
      <c r="A2536" s="11" t="s">
        <v>45</v>
      </c>
      <c r="B2536" s="12" t="s">
        <v>216</v>
      </c>
      <c r="C2536" s="13" t="s">
        <v>52</v>
      </c>
      <c r="D2536" s="14" t="s">
        <v>47</v>
      </c>
      <c r="E2536" s="13" t="s">
        <v>5905</v>
      </c>
      <c r="F2536" s="4" t="s">
        <v>324</v>
      </c>
      <c r="G2536" s="4" t="s">
        <v>4982</v>
      </c>
      <c r="H2536" s="15">
        <v>43190.916666666664</v>
      </c>
      <c r="I2536" s="15">
        <v>43191.333333333336</v>
      </c>
      <c r="J2536" s="131" t="s">
        <v>6763</v>
      </c>
      <c r="K2536" s="45" t="s">
        <v>9</v>
      </c>
      <c r="L2536" s="47" t="s">
        <v>7</v>
      </c>
      <c r="M2536" s="47" t="s">
        <v>56</v>
      </c>
      <c r="N2536" s="9" t="str">
        <f t="shared" si="628"/>
        <v>Standard</v>
      </c>
      <c r="O2536" s="10" t="str">
        <f t="shared" si="629"/>
        <v>Successful</v>
      </c>
      <c r="P2536" s="10" t="str">
        <f t="shared" si="630"/>
        <v>On Time</v>
      </c>
      <c r="Q2536" s="9">
        <f t="shared" si="631"/>
        <v>1</v>
      </c>
      <c r="R2536" s="9">
        <f t="shared" si="632"/>
        <v>1</v>
      </c>
      <c r="S2536" s="9">
        <f t="shared" si="633"/>
        <v>0</v>
      </c>
      <c r="T2536" s="9" t="str">
        <f t="shared" si="634"/>
        <v>April</v>
      </c>
      <c r="U2536" s="40">
        <f t="shared" si="635"/>
        <v>0</v>
      </c>
      <c r="V2536" s="40" t="str">
        <f t="shared" si="636"/>
        <v>Normal</v>
      </c>
      <c r="W2536" s="40">
        <f t="shared" si="637"/>
        <v>0</v>
      </c>
      <c r="X2536" s="40">
        <f t="shared" si="638"/>
        <v>0</v>
      </c>
      <c r="Y2536" s="40">
        <f t="shared" si="639"/>
        <v>0</v>
      </c>
      <c r="Z2536" s="40">
        <f t="shared" si="640"/>
        <v>0</v>
      </c>
      <c r="AA2536" s="40">
        <f t="shared" si="641"/>
        <v>1</v>
      </c>
      <c r="AB2536" s="40">
        <f t="shared" si="642"/>
        <v>0</v>
      </c>
      <c r="AC2536" s="41" t="s">
        <v>823</v>
      </c>
      <c r="AD2536" s="41" t="s">
        <v>7464</v>
      </c>
      <c r="AE2536" s="41" t="s">
        <v>260</v>
      </c>
      <c r="AF2536" s="41" t="s">
        <v>216</v>
      </c>
      <c r="AG2536" s="41" t="s">
        <v>56</v>
      </c>
      <c r="AH2536" s="41" t="s">
        <v>56</v>
      </c>
      <c r="AI2536" s="41" t="s">
        <v>56</v>
      </c>
      <c r="AJ2536" s="41" t="s">
        <v>160</v>
      </c>
      <c r="AK2536" s="41" t="s">
        <v>56</v>
      </c>
    </row>
    <row r="2537" spans="1:37" s="41" customFormat="1" ht="15.75" hidden="1" thickBot="1" x14ac:dyDescent="0.3">
      <c r="A2537" s="11" t="s">
        <v>359</v>
      </c>
      <c r="B2537" s="12" t="s">
        <v>216</v>
      </c>
      <c r="C2537" s="13" t="s">
        <v>46</v>
      </c>
      <c r="D2537" s="14" t="s">
        <v>47</v>
      </c>
      <c r="E2537" s="13" t="s">
        <v>5906</v>
      </c>
      <c r="F2537" s="4" t="s">
        <v>158</v>
      </c>
      <c r="G2537" s="4" t="s">
        <v>494</v>
      </c>
      <c r="H2537" s="15">
        <v>43190.958333333336</v>
      </c>
      <c r="I2537" s="15">
        <v>43191.333333333336</v>
      </c>
      <c r="J2537" s="131" t="s">
        <v>6764</v>
      </c>
      <c r="K2537" s="45" t="s">
        <v>9</v>
      </c>
      <c r="L2537" s="47" t="s">
        <v>7</v>
      </c>
      <c r="M2537" s="47" t="s">
        <v>56</v>
      </c>
      <c r="N2537" s="9" t="str">
        <f t="shared" si="628"/>
        <v>Minor</v>
      </c>
      <c r="O2537" s="10" t="str">
        <f t="shared" si="629"/>
        <v>Successful</v>
      </c>
      <c r="P2537" s="10" t="str">
        <f t="shared" si="630"/>
        <v>On Time</v>
      </c>
      <c r="Q2537" s="9">
        <f t="shared" si="631"/>
        <v>1</v>
      </c>
      <c r="R2537" s="9">
        <f t="shared" si="632"/>
        <v>1</v>
      </c>
      <c r="S2537" s="9">
        <f t="shared" si="633"/>
        <v>0</v>
      </c>
      <c r="T2537" s="9" t="str">
        <f t="shared" si="634"/>
        <v>April</v>
      </c>
      <c r="U2537" s="40">
        <f t="shared" si="635"/>
        <v>0</v>
      </c>
      <c r="V2537" s="40" t="str">
        <f t="shared" si="636"/>
        <v>Normal</v>
      </c>
      <c r="W2537" s="40">
        <f t="shared" si="637"/>
        <v>0</v>
      </c>
      <c r="X2537" s="40">
        <f t="shared" si="638"/>
        <v>0</v>
      </c>
      <c r="Y2537" s="40">
        <f t="shared" si="639"/>
        <v>0</v>
      </c>
      <c r="Z2537" s="40">
        <f t="shared" si="640"/>
        <v>0</v>
      </c>
      <c r="AA2537" s="40">
        <f t="shared" si="641"/>
        <v>1</v>
      </c>
      <c r="AB2537" s="40">
        <f t="shared" si="642"/>
        <v>0</v>
      </c>
      <c r="AC2537" s="41" t="s">
        <v>823</v>
      </c>
      <c r="AD2537" s="41" t="s">
        <v>7464</v>
      </c>
      <c r="AE2537" s="41" t="s">
        <v>121</v>
      </c>
      <c r="AF2537" s="41" t="s">
        <v>322</v>
      </c>
      <c r="AG2537" s="41" t="s">
        <v>56</v>
      </c>
      <c r="AH2537" s="41" t="s">
        <v>56</v>
      </c>
      <c r="AI2537" s="41" t="s">
        <v>56</v>
      </c>
      <c r="AJ2537" s="41" t="s">
        <v>160</v>
      </c>
      <c r="AK2537" s="41" t="s">
        <v>56</v>
      </c>
    </row>
    <row r="2538" spans="1:37" s="41" customFormat="1" ht="15.75" hidden="1" thickBot="1" x14ac:dyDescent="0.3">
      <c r="A2538" s="11" t="s">
        <v>53</v>
      </c>
      <c r="B2538" s="12" t="s">
        <v>216</v>
      </c>
      <c r="C2538" s="13" t="s">
        <v>46</v>
      </c>
      <c r="D2538" s="14" t="s">
        <v>47</v>
      </c>
      <c r="E2538" s="13" t="s">
        <v>5907</v>
      </c>
      <c r="F2538" s="4" t="s">
        <v>99</v>
      </c>
      <c r="G2538" s="4" t="s">
        <v>170</v>
      </c>
      <c r="H2538" s="15">
        <v>43190.875</v>
      </c>
      <c r="I2538" s="15">
        <v>43191.291666666664</v>
      </c>
      <c r="J2538" s="131" t="s">
        <v>6765</v>
      </c>
      <c r="K2538" s="45" t="s">
        <v>9</v>
      </c>
      <c r="L2538" s="47" t="s">
        <v>7</v>
      </c>
      <c r="M2538" s="47" t="s">
        <v>56</v>
      </c>
      <c r="N2538" s="9" t="str">
        <f t="shared" si="628"/>
        <v>Minor</v>
      </c>
      <c r="O2538" s="10" t="str">
        <f t="shared" si="629"/>
        <v>Successful</v>
      </c>
      <c r="P2538" s="10" t="str">
        <f t="shared" si="630"/>
        <v>On Time</v>
      </c>
      <c r="Q2538" s="9">
        <f t="shared" si="631"/>
        <v>1</v>
      </c>
      <c r="R2538" s="9">
        <f t="shared" si="632"/>
        <v>1</v>
      </c>
      <c r="S2538" s="9">
        <f t="shared" si="633"/>
        <v>0</v>
      </c>
      <c r="T2538" s="9" t="str">
        <f t="shared" si="634"/>
        <v>April</v>
      </c>
      <c r="U2538" s="40">
        <f t="shared" si="635"/>
        <v>0</v>
      </c>
      <c r="V2538" s="40" t="str">
        <f t="shared" si="636"/>
        <v>Normal</v>
      </c>
      <c r="W2538" s="40">
        <f t="shared" si="637"/>
        <v>0</v>
      </c>
      <c r="X2538" s="40">
        <f t="shared" si="638"/>
        <v>0</v>
      </c>
      <c r="Y2538" s="40">
        <f t="shared" si="639"/>
        <v>0</v>
      </c>
      <c r="Z2538" s="40">
        <f t="shared" si="640"/>
        <v>0</v>
      </c>
      <c r="AA2538" s="40">
        <f t="shared" si="641"/>
        <v>1</v>
      </c>
      <c r="AB2538" s="40">
        <f t="shared" si="642"/>
        <v>0</v>
      </c>
      <c r="AC2538" s="41" t="s">
        <v>131</v>
      </c>
      <c r="AD2538" s="41" t="s">
        <v>7465</v>
      </c>
      <c r="AE2538" s="41" t="s">
        <v>421</v>
      </c>
      <c r="AF2538" s="41" t="s">
        <v>216</v>
      </c>
      <c r="AG2538" s="41" t="s">
        <v>56</v>
      </c>
      <c r="AH2538" s="41" t="s">
        <v>56</v>
      </c>
      <c r="AI2538" s="41" t="s">
        <v>56</v>
      </c>
      <c r="AJ2538" s="41" t="s">
        <v>160</v>
      </c>
      <c r="AK2538" s="41" t="s">
        <v>56</v>
      </c>
    </row>
    <row r="2539" spans="1:37" s="41" customFormat="1" ht="15.75" hidden="1" thickBot="1" x14ac:dyDescent="0.3">
      <c r="A2539" s="11" t="s">
        <v>549</v>
      </c>
      <c r="B2539" s="12" t="s">
        <v>216</v>
      </c>
      <c r="C2539" s="13" t="s">
        <v>46</v>
      </c>
      <c r="D2539" s="14" t="s">
        <v>47</v>
      </c>
      <c r="E2539" s="13" t="s">
        <v>5908</v>
      </c>
      <c r="F2539" s="4" t="s">
        <v>152</v>
      </c>
      <c r="G2539" s="4" t="s">
        <v>4960</v>
      </c>
      <c r="H2539" s="15">
        <v>43191.041666666664</v>
      </c>
      <c r="I2539" s="15">
        <v>43191.25</v>
      </c>
      <c r="J2539" s="131" t="s">
        <v>6766</v>
      </c>
      <c r="K2539" s="45" t="s">
        <v>9</v>
      </c>
      <c r="L2539" s="47" t="s">
        <v>7</v>
      </c>
      <c r="M2539" s="47" t="s">
        <v>56</v>
      </c>
      <c r="N2539" s="9" t="str">
        <f t="shared" si="628"/>
        <v>Minor</v>
      </c>
      <c r="O2539" s="10" t="str">
        <f t="shared" si="629"/>
        <v>Successful</v>
      </c>
      <c r="P2539" s="10" t="str">
        <f t="shared" si="630"/>
        <v>On Time</v>
      </c>
      <c r="Q2539" s="9">
        <f t="shared" si="631"/>
        <v>1</v>
      </c>
      <c r="R2539" s="9">
        <f t="shared" si="632"/>
        <v>1</v>
      </c>
      <c r="S2539" s="9">
        <f t="shared" si="633"/>
        <v>0</v>
      </c>
      <c r="T2539" s="9" t="str">
        <f t="shared" si="634"/>
        <v>April</v>
      </c>
      <c r="U2539" s="40">
        <f t="shared" si="635"/>
        <v>0</v>
      </c>
      <c r="V2539" s="40" t="str">
        <f t="shared" si="636"/>
        <v>Normal</v>
      </c>
      <c r="W2539" s="40">
        <f t="shared" si="637"/>
        <v>0</v>
      </c>
      <c r="X2539" s="40">
        <f t="shared" si="638"/>
        <v>0</v>
      </c>
      <c r="Y2539" s="40">
        <f t="shared" si="639"/>
        <v>0</v>
      </c>
      <c r="Z2539" s="40">
        <f t="shared" si="640"/>
        <v>0</v>
      </c>
      <c r="AA2539" s="40">
        <f t="shared" si="641"/>
        <v>1</v>
      </c>
      <c r="AB2539" s="40">
        <f t="shared" si="642"/>
        <v>0</v>
      </c>
      <c r="AC2539" s="41" t="s">
        <v>131</v>
      </c>
      <c r="AD2539" s="41" t="s">
        <v>7464</v>
      </c>
      <c r="AE2539" s="41" t="s">
        <v>121</v>
      </c>
      <c r="AF2539" s="41" t="s">
        <v>322</v>
      </c>
      <c r="AG2539" s="41" t="s">
        <v>56</v>
      </c>
      <c r="AH2539" s="41" t="s">
        <v>56</v>
      </c>
      <c r="AI2539" s="41" t="s">
        <v>56</v>
      </c>
      <c r="AJ2539" s="41" t="s">
        <v>160</v>
      </c>
      <c r="AK2539" s="41" t="s">
        <v>56</v>
      </c>
    </row>
    <row r="2540" spans="1:37" s="41" customFormat="1" ht="15.75" hidden="1" thickBot="1" x14ac:dyDescent="0.3">
      <c r="A2540" s="11" t="s">
        <v>697</v>
      </c>
      <c r="B2540" s="12" t="s">
        <v>216</v>
      </c>
      <c r="C2540" s="13" t="s">
        <v>46</v>
      </c>
      <c r="D2540" s="14" t="s">
        <v>47</v>
      </c>
      <c r="E2540" s="13" t="s">
        <v>5909</v>
      </c>
      <c r="F2540" s="4" t="s">
        <v>454</v>
      </c>
      <c r="G2540" s="4" t="s">
        <v>6709</v>
      </c>
      <c r="H2540" s="15">
        <v>43190</v>
      </c>
      <c r="I2540" s="15">
        <v>43191.25</v>
      </c>
      <c r="J2540" s="131" t="s">
        <v>6767</v>
      </c>
      <c r="K2540" s="45" t="s">
        <v>9</v>
      </c>
      <c r="L2540" s="47" t="s">
        <v>7</v>
      </c>
      <c r="M2540" s="47" t="s">
        <v>56</v>
      </c>
      <c r="N2540" s="9" t="str">
        <f t="shared" si="628"/>
        <v>Minor</v>
      </c>
      <c r="O2540" s="10" t="str">
        <f t="shared" si="629"/>
        <v>Successful</v>
      </c>
      <c r="P2540" s="10" t="str">
        <f t="shared" si="630"/>
        <v>On Time</v>
      </c>
      <c r="Q2540" s="9">
        <f t="shared" si="631"/>
        <v>1</v>
      </c>
      <c r="R2540" s="9">
        <f t="shared" si="632"/>
        <v>1</v>
      </c>
      <c r="S2540" s="9">
        <f t="shared" si="633"/>
        <v>0</v>
      </c>
      <c r="T2540" s="9" t="str">
        <f t="shared" si="634"/>
        <v>April</v>
      </c>
      <c r="U2540" s="40">
        <f t="shared" si="635"/>
        <v>0</v>
      </c>
      <c r="V2540" s="40" t="str">
        <f t="shared" si="636"/>
        <v>Normal</v>
      </c>
      <c r="W2540" s="40">
        <f t="shared" si="637"/>
        <v>0</v>
      </c>
      <c r="X2540" s="40">
        <f t="shared" si="638"/>
        <v>0</v>
      </c>
      <c r="Y2540" s="40">
        <f t="shared" si="639"/>
        <v>0</v>
      </c>
      <c r="Z2540" s="40">
        <f t="shared" si="640"/>
        <v>0</v>
      </c>
      <c r="AA2540" s="40">
        <f t="shared" si="641"/>
        <v>1</v>
      </c>
      <c r="AB2540" s="40">
        <f t="shared" si="642"/>
        <v>0</v>
      </c>
      <c r="AC2540" s="41" t="s">
        <v>238</v>
      </c>
      <c r="AD2540" s="41" t="s">
        <v>7464</v>
      </c>
      <c r="AE2540" s="41" t="s">
        <v>421</v>
      </c>
      <c r="AF2540" s="41" t="s">
        <v>216</v>
      </c>
      <c r="AG2540" s="41" t="s">
        <v>56</v>
      </c>
      <c r="AH2540" s="41" t="s">
        <v>56</v>
      </c>
      <c r="AI2540" s="41" t="s">
        <v>56</v>
      </c>
      <c r="AJ2540" s="41" t="s">
        <v>160</v>
      </c>
      <c r="AK2540" s="41" t="s">
        <v>56</v>
      </c>
    </row>
    <row r="2541" spans="1:37" s="41" customFormat="1" ht="15.75" hidden="1" thickBot="1" x14ac:dyDescent="0.3">
      <c r="A2541" s="11" t="s">
        <v>53</v>
      </c>
      <c r="B2541" s="12" t="s">
        <v>8</v>
      </c>
      <c r="C2541" s="13" t="s">
        <v>52</v>
      </c>
      <c r="D2541" s="14" t="s">
        <v>47</v>
      </c>
      <c r="E2541" s="13" t="s">
        <v>5910</v>
      </c>
      <c r="F2541" s="4" t="s">
        <v>102</v>
      </c>
      <c r="G2541" s="4" t="s">
        <v>488</v>
      </c>
      <c r="H2541" s="15">
        <v>43191.666666666664</v>
      </c>
      <c r="I2541" s="15">
        <v>43192</v>
      </c>
      <c r="J2541" s="131" t="s">
        <v>6768</v>
      </c>
      <c r="K2541" s="45" t="s">
        <v>9</v>
      </c>
      <c r="L2541" s="47" t="s">
        <v>7</v>
      </c>
      <c r="M2541" s="47" t="s">
        <v>56</v>
      </c>
      <c r="N2541" s="9" t="str">
        <f t="shared" si="628"/>
        <v>Standard</v>
      </c>
      <c r="O2541" s="10" t="str">
        <f t="shared" si="629"/>
        <v>Successful</v>
      </c>
      <c r="P2541" s="10" t="str">
        <f t="shared" si="630"/>
        <v>On Time</v>
      </c>
      <c r="Q2541" s="9">
        <f t="shared" si="631"/>
        <v>1</v>
      </c>
      <c r="R2541" s="9">
        <f t="shared" si="632"/>
        <v>1</v>
      </c>
      <c r="S2541" s="9">
        <f t="shared" si="633"/>
        <v>0</v>
      </c>
      <c r="T2541" s="9" t="str">
        <f t="shared" si="634"/>
        <v>April</v>
      </c>
      <c r="U2541" s="40">
        <f t="shared" si="635"/>
        <v>0</v>
      </c>
      <c r="V2541" s="40" t="str">
        <f t="shared" si="636"/>
        <v>Normal</v>
      </c>
      <c r="W2541" s="40">
        <f t="shared" si="637"/>
        <v>0</v>
      </c>
      <c r="X2541" s="40">
        <f t="shared" si="638"/>
        <v>0</v>
      </c>
      <c r="Y2541" s="40">
        <f t="shared" si="639"/>
        <v>0</v>
      </c>
      <c r="Z2541" s="40">
        <f t="shared" si="640"/>
        <v>0</v>
      </c>
      <c r="AA2541" s="40">
        <f t="shared" si="641"/>
        <v>1</v>
      </c>
      <c r="AB2541" s="40">
        <f t="shared" si="642"/>
        <v>0</v>
      </c>
      <c r="AC2541" s="41" t="s">
        <v>131</v>
      </c>
      <c r="AD2541" s="41" t="s">
        <v>523</v>
      </c>
      <c r="AE2541" s="41" t="s">
        <v>146</v>
      </c>
      <c r="AF2541" s="41" t="s">
        <v>8</v>
      </c>
      <c r="AG2541" s="41" t="s">
        <v>56</v>
      </c>
      <c r="AH2541" s="41" t="s">
        <v>56</v>
      </c>
      <c r="AI2541" s="41" t="s">
        <v>56</v>
      </c>
      <c r="AJ2541" s="41" t="s">
        <v>160</v>
      </c>
      <c r="AK2541" s="41" t="s">
        <v>56</v>
      </c>
    </row>
    <row r="2542" spans="1:37" s="41" customFormat="1" ht="15.75" hidden="1" thickBot="1" x14ac:dyDescent="0.3">
      <c r="A2542" s="11" t="s">
        <v>638</v>
      </c>
      <c r="B2542" s="12" t="s">
        <v>216</v>
      </c>
      <c r="C2542" s="13" t="s">
        <v>46</v>
      </c>
      <c r="D2542" s="14" t="s">
        <v>47</v>
      </c>
      <c r="E2542" s="13" t="s">
        <v>5911</v>
      </c>
      <c r="F2542" s="4" t="s">
        <v>630</v>
      </c>
      <c r="G2542" s="4" t="s">
        <v>3161</v>
      </c>
      <c r="H2542" s="15">
        <v>43190.916666666664</v>
      </c>
      <c r="I2542" s="15">
        <v>43191.25</v>
      </c>
      <c r="J2542" s="131" t="s">
        <v>6769</v>
      </c>
      <c r="K2542" s="45" t="s">
        <v>9</v>
      </c>
      <c r="L2542" s="47" t="s">
        <v>7</v>
      </c>
      <c r="M2542" s="47" t="s">
        <v>56</v>
      </c>
      <c r="N2542" s="9" t="str">
        <f t="shared" si="628"/>
        <v>Minor</v>
      </c>
      <c r="O2542" s="10" t="str">
        <f t="shared" si="629"/>
        <v>Successful</v>
      </c>
      <c r="P2542" s="10" t="str">
        <f t="shared" si="630"/>
        <v>On Time</v>
      </c>
      <c r="Q2542" s="9">
        <f t="shared" si="631"/>
        <v>1</v>
      </c>
      <c r="R2542" s="9">
        <f t="shared" si="632"/>
        <v>1</v>
      </c>
      <c r="S2542" s="9">
        <f t="shared" si="633"/>
        <v>0</v>
      </c>
      <c r="T2542" s="9" t="str">
        <f t="shared" si="634"/>
        <v>April</v>
      </c>
      <c r="U2542" s="40">
        <f t="shared" si="635"/>
        <v>0</v>
      </c>
      <c r="V2542" s="40" t="str">
        <f t="shared" si="636"/>
        <v>Normal</v>
      </c>
      <c r="W2542" s="40">
        <f t="shared" si="637"/>
        <v>0</v>
      </c>
      <c r="X2542" s="40">
        <f t="shared" si="638"/>
        <v>0</v>
      </c>
      <c r="Y2542" s="40">
        <f t="shared" si="639"/>
        <v>0</v>
      </c>
      <c r="Z2542" s="40">
        <f t="shared" si="640"/>
        <v>0</v>
      </c>
      <c r="AA2542" s="40">
        <f t="shared" si="641"/>
        <v>1</v>
      </c>
      <c r="AB2542" s="40">
        <f t="shared" si="642"/>
        <v>0</v>
      </c>
      <c r="AC2542" s="41" t="s">
        <v>131</v>
      </c>
      <c r="AD2542" s="41" t="s">
        <v>3951</v>
      </c>
      <c r="AE2542" s="41" t="s">
        <v>258</v>
      </c>
      <c r="AF2542" s="41" t="s">
        <v>216</v>
      </c>
      <c r="AG2542" s="41" t="s">
        <v>56</v>
      </c>
      <c r="AH2542" s="41" t="s">
        <v>56</v>
      </c>
      <c r="AI2542" s="41" t="s">
        <v>56</v>
      </c>
      <c r="AJ2542" s="41" t="s">
        <v>160</v>
      </c>
      <c r="AK2542" s="41" t="s">
        <v>56</v>
      </c>
    </row>
    <row r="2543" spans="1:37" s="41" customFormat="1" ht="15.75" hidden="1" thickBot="1" x14ac:dyDescent="0.3">
      <c r="A2543" s="11" t="s">
        <v>638</v>
      </c>
      <c r="B2543" s="12" t="s">
        <v>216</v>
      </c>
      <c r="C2543" s="13" t="s">
        <v>46</v>
      </c>
      <c r="D2543" s="14" t="s">
        <v>47</v>
      </c>
      <c r="E2543" s="13" t="s">
        <v>5912</v>
      </c>
      <c r="F2543" s="4" t="s">
        <v>687</v>
      </c>
      <c r="G2543" s="4" t="s">
        <v>728</v>
      </c>
      <c r="H2543" s="15">
        <v>43190.125</v>
      </c>
      <c r="I2543" s="15">
        <v>43191.916666666664</v>
      </c>
      <c r="J2543" s="131" t="s">
        <v>1658</v>
      </c>
      <c r="K2543" s="45" t="s">
        <v>9</v>
      </c>
      <c r="L2543" s="47" t="s">
        <v>7</v>
      </c>
      <c r="M2543" s="47" t="s">
        <v>56</v>
      </c>
      <c r="N2543" s="9" t="str">
        <f t="shared" si="628"/>
        <v>Minor</v>
      </c>
      <c r="O2543" s="10" t="str">
        <f t="shared" si="629"/>
        <v>Successful</v>
      </c>
      <c r="P2543" s="10" t="str">
        <f t="shared" si="630"/>
        <v>On Time</v>
      </c>
      <c r="Q2543" s="9">
        <f t="shared" si="631"/>
        <v>1</v>
      </c>
      <c r="R2543" s="9">
        <f t="shared" si="632"/>
        <v>1</v>
      </c>
      <c r="S2543" s="9">
        <f t="shared" si="633"/>
        <v>0</v>
      </c>
      <c r="T2543" s="9" t="str">
        <f t="shared" si="634"/>
        <v>April</v>
      </c>
      <c r="U2543" s="40">
        <f t="shared" si="635"/>
        <v>0</v>
      </c>
      <c r="V2543" s="40" t="str">
        <f t="shared" si="636"/>
        <v>Normal</v>
      </c>
      <c r="W2543" s="40">
        <f t="shared" si="637"/>
        <v>0</v>
      </c>
      <c r="X2543" s="40">
        <f t="shared" si="638"/>
        <v>0</v>
      </c>
      <c r="Y2543" s="40">
        <f t="shared" si="639"/>
        <v>0</v>
      </c>
      <c r="Z2543" s="40">
        <f t="shared" si="640"/>
        <v>0</v>
      </c>
      <c r="AA2543" s="40">
        <f t="shared" si="641"/>
        <v>1</v>
      </c>
      <c r="AB2543" s="40">
        <f t="shared" si="642"/>
        <v>0</v>
      </c>
      <c r="AC2543" s="41" t="s">
        <v>131</v>
      </c>
      <c r="AD2543" s="41" t="s">
        <v>280</v>
      </c>
      <c r="AE2543" s="41" t="s">
        <v>694</v>
      </c>
      <c r="AF2543" s="41" t="s">
        <v>216</v>
      </c>
      <c r="AG2543" s="41" t="s">
        <v>56</v>
      </c>
      <c r="AH2543" s="41" t="s">
        <v>56</v>
      </c>
      <c r="AI2543" s="41" t="s">
        <v>56</v>
      </c>
      <c r="AJ2543" s="41" t="s">
        <v>160</v>
      </c>
      <c r="AK2543" s="41" t="s">
        <v>56</v>
      </c>
    </row>
    <row r="2544" spans="1:37" s="41" customFormat="1" ht="15.75" hidden="1" thickBot="1" x14ac:dyDescent="0.3">
      <c r="A2544" s="11" t="s">
        <v>638</v>
      </c>
      <c r="B2544" s="12" t="s">
        <v>216</v>
      </c>
      <c r="C2544" s="13" t="s">
        <v>46</v>
      </c>
      <c r="D2544" s="14" t="s">
        <v>47</v>
      </c>
      <c r="E2544" s="13" t="s">
        <v>5913</v>
      </c>
      <c r="F2544" s="4" t="s">
        <v>639</v>
      </c>
      <c r="G2544" s="4" t="s">
        <v>3142</v>
      </c>
      <c r="H2544" s="15">
        <v>43190.954861111109</v>
      </c>
      <c r="I2544" s="15">
        <v>43191.246527777781</v>
      </c>
      <c r="J2544" s="131" t="s">
        <v>6770</v>
      </c>
      <c r="K2544" s="45" t="s">
        <v>9</v>
      </c>
      <c r="L2544" s="47" t="s">
        <v>7</v>
      </c>
      <c r="M2544" s="47" t="s">
        <v>56</v>
      </c>
      <c r="N2544" s="9" t="str">
        <f t="shared" si="628"/>
        <v>Minor</v>
      </c>
      <c r="O2544" s="10" t="str">
        <f t="shared" si="629"/>
        <v>Successful</v>
      </c>
      <c r="P2544" s="10" t="str">
        <f t="shared" si="630"/>
        <v>On Time</v>
      </c>
      <c r="Q2544" s="9">
        <f t="shared" si="631"/>
        <v>1</v>
      </c>
      <c r="R2544" s="9">
        <f t="shared" si="632"/>
        <v>1</v>
      </c>
      <c r="S2544" s="9">
        <f t="shared" si="633"/>
        <v>0</v>
      </c>
      <c r="T2544" s="9" t="str">
        <f t="shared" si="634"/>
        <v>April</v>
      </c>
      <c r="U2544" s="40">
        <f t="shared" si="635"/>
        <v>0</v>
      </c>
      <c r="V2544" s="40" t="str">
        <f t="shared" si="636"/>
        <v>Normal</v>
      </c>
      <c r="W2544" s="40">
        <f t="shared" si="637"/>
        <v>0</v>
      </c>
      <c r="X2544" s="40">
        <f t="shared" si="638"/>
        <v>0</v>
      </c>
      <c r="Y2544" s="40">
        <f t="shared" si="639"/>
        <v>0</v>
      </c>
      <c r="Z2544" s="40">
        <f t="shared" si="640"/>
        <v>0</v>
      </c>
      <c r="AA2544" s="40">
        <f t="shared" si="641"/>
        <v>1</v>
      </c>
      <c r="AB2544" s="40">
        <f t="shared" si="642"/>
        <v>0</v>
      </c>
      <c r="AC2544" s="41" t="s">
        <v>131</v>
      </c>
      <c r="AD2544" s="41" t="s">
        <v>280</v>
      </c>
      <c r="AE2544" s="41" t="s">
        <v>429</v>
      </c>
      <c r="AF2544" s="41" t="s">
        <v>216</v>
      </c>
      <c r="AG2544" s="41" t="s">
        <v>56</v>
      </c>
      <c r="AH2544" s="41" t="s">
        <v>56</v>
      </c>
      <c r="AI2544" s="41" t="s">
        <v>56</v>
      </c>
      <c r="AJ2544" s="41" t="s">
        <v>160</v>
      </c>
      <c r="AK2544" s="41" t="s">
        <v>56</v>
      </c>
    </row>
    <row r="2545" spans="1:37" s="41" customFormat="1" ht="15.75" hidden="1" thickBot="1" x14ac:dyDescent="0.3">
      <c r="A2545" s="11" t="s">
        <v>65</v>
      </c>
      <c r="B2545" s="12" t="s">
        <v>216</v>
      </c>
      <c r="C2545" s="13" t="s">
        <v>46</v>
      </c>
      <c r="D2545" s="14" t="s">
        <v>47</v>
      </c>
      <c r="E2545" s="13" t="s">
        <v>5914</v>
      </c>
      <c r="F2545" s="4" t="s">
        <v>84</v>
      </c>
      <c r="G2545" s="4" t="s">
        <v>173</v>
      </c>
      <c r="H2545" s="15">
        <v>43159.625</v>
      </c>
      <c r="I2545" s="15">
        <v>43192.833333333336</v>
      </c>
      <c r="J2545" s="131" t="s">
        <v>6771</v>
      </c>
      <c r="K2545" s="45" t="s">
        <v>9</v>
      </c>
      <c r="L2545" s="47" t="s">
        <v>7</v>
      </c>
      <c r="M2545" s="47" t="s">
        <v>56</v>
      </c>
      <c r="N2545" s="9" t="str">
        <f t="shared" si="628"/>
        <v>Minor</v>
      </c>
      <c r="O2545" s="10" t="str">
        <f t="shared" si="629"/>
        <v>Successful</v>
      </c>
      <c r="P2545" s="10" t="str">
        <f t="shared" si="630"/>
        <v>On Time</v>
      </c>
      <c r="Q2545" s="9">
        <f t="shared" si="631"/>
        <v>1</v>
      </c>
      <c r="R2545" s="9">
        <f t="shared" si="632"/>
        <v>1</v>
      </c>
      <c r="S2545" s="9">
        <f t="shared" si="633"/>
        <v>0</v>
      </c>
      <c r="T2545" s="9" t="str">
        <f t="shared" si="634"/>
        <v>April</v>
      </c>
      <c r="U2545" s="40">
        <f t="shared" si="635"/>
        <v>0</v>
      </c>
      <c r="V2545" s="40" t="str">
        <f t="shared" si="636"/>
        <v>Normal</v>
      </c>
      <c r="W2545" s="40">
        <f t="shared" si="637"/>
        <v>0</v>
      </c>
      <c r="X2545" s="40">
        <f t="shared" si="638"/>
        <v>0</v>
      </c>
      <c r="Y2545" s="40">
        <f t="shared" si="639"/>
        <v>0</v>
      </c>
      <c r="Z2545" s="40">
        <f t="shared" si="640"/>
        <v>0</v>
      </c>
      <c r="AA2545" s="40">
        <f t="shared" si="641"/>
        <v>1</v>
      </c>
      <c r="AB2545" s="40">
        <f t="shared" si="642"/>
        <v>0</v>
      </c>
      <c r="AC2545" s="41" t="s">
        <v>132</v>
      </c>
      <c r="AD2545" s="41" t="s">
        <v>682</v>
      </c>
      <c r="AE2545" s="41" t="s">
        <v>260</v>
      </c>
      <c r="AF2545" s="41" t="s">
        <v>216</v>
      </c>
      <c r="AG2545" s="41" t="s">
        <v>56</v>
      </c>
      <c r="AH2545" s="41" t="s">
        <v>56</v>
      </c>
      <c r="AI2545" s="41" t="s">
        <v>56</v>
      </c>
      <c r="AJ2545" s="41" t="s">
        <v>160</v>
      </c>
      <c r="AK2545" s="41" t="s">
        <v>56</v>
      </c>
    </row>
    <row r="2546" spans="1:37" s="41" customFormat="1" ht="15.75" hidden="1" thickBot="1" x14ac:dyDescent="0.3">
      <c r="A2546" s="11" t="s">
        <v>49</v>
      </c>
      <c r="B2546" s="12" t="s">
        <v>216</v>
      </c>
      <c r="C2546" s="13" t="s">
        <v>52</v>
      </c>
      <c r="D2546" s="14" t="s">
        <v>47</v>
      </c>
      <c r="E2546" s="13" t="s">
        <v>5915</v>
      </c>
      <c r="F2546" s="4" t="s">
        <v>75</v>
      </c>
      <c r="G2546" s="4" t="s">
        <v>1599</v>
      </c>
      <c r="H2546" s="15">
        <v>43161.625</v>
      </c>
      <c r="I2546" s="15">
        <v>43192.625</v>
      </c>
      <c r="J2546" s="131" t="s">
        <v>739</v>
      </c>
      <c r="K2546" s="45" t="s">
        <v>9</v>
      </c>
      <c r="L2546" s="47" t="s">
        <v>7</v>
      </c>
      <c r="M2546" s="47" t="s">
        <v>56</v>
      </c>
      <c r="N2546" s="9" t="str">
        <f t="shared" si="628"/>
        <v>Standard</v>
      </c>
      <c r="O2546" s="10" t="str">
        <f t="shared" si="629"/>
        <v>Successful</v>
      </c>
      <c r="P2546" s="10" t="str">
        <f t="shared" si="630"/>
        <v>On Time</v>
      </c>
      <c r="Q2546" s="9">
        <f t="shared" si="631"/>
        <v>1</v>
      </c>
      <c r="R2546" s="9">
        <f t="shared" si="632"/>
        <v>1</v>
      </c>
      <c r="S2546" s="9">
        <f t="shared" si="633"/>
        <v>0</v>
      </c>
      <c r="T2546" s="9" t="str">
        <f t="shared" si="634"/>
        <v>April</v>
      </c>
      <c r="U2546" s="40">
        <f t="shared" si="635"/>
        <v>0</v>
      </c>
      <c r="V2546" s="40" t="str">
        <f t="shared" si="636"/>
        <v>Normal</v>
      </c>
      <c r="W2546" s="40">
        <f t="shared" si="637"/>
        <v>0</v>
      </c>
      <c r="X2546" s="40">
        <f t="shared" si="638"/>
        <v>0</v>
      </c>
      <c r="Y2546" s="40">
        <f t="shared" si="639"/>
        <v>0</v>
      </c>
      <c r="Z2546" s="40">
        <f t="shared" si="640"/>
        <v>0</v>
      </c>
      <c r="AA2546" s="40">
        <f t="shared" si="641"/>
        <v>1</v>
      </c>
      <c r="AB2546" s="40">
        <f t="shared" si="642"/>
        <v>0</v>
      </c>
      <c r="AC2546" s="41" t="s">
        <v>132</v>
      </c>
      <c r="AD2546" s="41" t="s">
        <v>682</v>
      </c>
      <c r="AE2546" s="41" t="s">
        <v>323</v>
      </c>
      <c r="AF2546" s="41" t="s">
        <v>216</v>
      </c>
      <c r="AG2546" s="41" t="s">
        <v>56</v>
      </c>
      <c r="AH2546" s="41" t="s">
        <v>56</v>
      </c>
      <c r="AI2546" s="41" t="s">
        <v>56</v>
      </c>
      <c r="AJ2546" s="41" t="s">
        <v>160</v>
      </c>
      <c r="AK2546" s="41" t="s">
        <v>56</v>
      </c>
    </row>
    <row r="2547" spans="1:37" s="41" customFormat="1" ht="15.75" hidden="1" thickBot="1" x14ac:dyDescent="0.3">
      <c r="A2547" s="11" t="s">
        <v>697</v>
      </c>
      <c r="B2547" s="12" t="s">
        <v>216</v>
      </c>
      <c r="C2547" s="13" t="s">
        <v>46</v>
      </c>
      <c r="D2547" s="14" t="s">
        <v>47</v>
      </c>
      <c r="E2547" s="13" t="s">
        <v>5916</v>
      </c>
      <c r="F2547" s="4" t="s">
        <v>365</v>
      </c>
      <c r="G2547" s="4" t="s">
        <v>184</v>
      </c>
      <c r="H2547" s="15">
        <v>43186.875</v>
      </c>
      <c r="I2547" s="15">
        <v>43192.708333333336</v>
      </c>
      <c r="J2547" s="131" t="s">
        <v>6772</v>
      </c>
      <c r="K2547" s="45" t="s">
        <v>9</v>
      </c>
      <c r="L2547" s="47" t="s">
        <v>7</v>
      </c>
      <c r="M2547" s="47" t="s">
        <v>56</v>
      </c>
      <c r="N2547" s="9" t="str">
        <f t="shared" si="628"/>
        <v>Minor</v>
      </c>
      <c r="O2547" s="10" t="str">
        <f t="shared" si="629"/>
        <v>Successful</v>
      </c>
      <c r="P2547" s="10" t="str">
        <f t="shared" si="630"/>
        <v>On Time</v>
      </c>
      <c r="Q2547" s="9">
        <f t="shared" si="631"/>
        <v>1</v>
      </c>
      <c r="R2547" s="9">
        <f t="shared" si="632"/>
        <v>1</v>
      </c>
      <c r="S2547" s="9">
        <f t="shared" si="633"/>
        <v>0</v>
      </c>
      <c r="T2547" s="9" t="str">
        <f t="shared" si="634"/>
        <v>April</v>
      </c>
      <c r="U2547" s="40">
        <f t="shared" si="635"/>
        <v>0</v>
      </c>
      <c r="V2547" s="40" t="str">
        <f t="shared" si="636"/>
        <v>Normal</v>
      </c>
      <c r="W2547" s="40">
        <f t="shared" si="637"/>
        <v>0</v>
      </c>
      <c r="X2547" s="40">
        <f t="shared" si="638"/>
        <v>0</v>
      </c>
      <c r="Y2547" s="40">
        <f t="shared" si="639"/>
        <v>0</v>
      </c>
      <c r="Z2547" s="40">
        <f t="shared" si="640"/>
        <v>0</v>
      </c>
      <c r="AA2547" s="40">
        <f t="shared" si="641"/>
        <v>1</v>
      </c>
      <c r="AB2547" s="40">
        <f t="shared" si="642"/>
        <v>0</v>
      </c>
      <c r="AC2547" s="41" t="s">
        <v>238</v>
      </c>
      <c r="AD2547" s="41" t="s">
        <v>2266</v>
      </c>
      <c r="AE2547" s="41" t="s">
        <v>432</v>
      </c>
      <c r="AF2547" s="41" t="s">
        <v>216</v>
      </c>
      <c r="AG2547" s="41" t="s">
        <v>56</v>
      </c>
      <c r="AH2547" s="41" t="s">
        <v>56</v>
      </c>
      <c r="AI2547" s="41" t="s">
        <v>56</v>
      </c>
      <c r="AJ2547" s="41" t="s">
        <v>160</v>
      </c>
      <c r="AK2547" s="41" t="s">
        <v>56</v>
      </c>
    </row>
    <row r="2548" spans="1:37" s="41" customFormat="1" ht="15.75" hidden="1" thickBot="1" x14ac:dyDescent="0.3">
      <c r="A2548" s="11" t="s">
        <v>248</v>
      </c>
      <c r="B2548" s="12" t="s">
        <v>216</v>
      </c>
      <c r="C2548" s="13" t="s">
        <v>176</v>
      </c>
      <c r="D2548" s="14" t="s">
        <v>47</v>
      </c>
      <c r="E2548" s="13" t="s">
        <v>5917</v>
      </c>
      <c r="F2548" s="4" t="s">
        <v>75</v>
      </c>
      <c r="G2548" s="4" t="s">
        <v>234</v>
      </c>
      <c r="H2548" s="15">
        <v>43189.333333333336</v>
      </c>
      <c r="I2548" s="15">
        <v>43192.833333333336</v>
      </c>
      <c r="J2548" s="131" t="s">
        <v>6773</v>
      </c>
      <c r="K2548" s="45" t="s">
        <v>9</v>
      </c>
      <c r="L2548" s="47" t="s">
        <v>7</v>
      </c>
      <c r="M2548" s="47" t="s">
        <v>56</v>
      </c>
      <c r="N2548" s="9" t="str">
        <f t="shared" si="628"/>
        <v>Significant</v>
      </c>
      <c r="O2548" s="10" t="str">
        <f t="shared" si="629"/>
        <v>Successful</v>
      </c>
      <c r="P2548" s="10" t="str">
        <f t="shared" si="630"/>
        <v>On Time</v>
      </c>
      <c r="Q2548" s="9">
        <f t="shared" si="631"/>
        <v>1</v>
      </c>
      <c r="R2548" s="9">
        <f t="shared" si="632"/>
        <v>1</v>
      </c>
      <c r="S2548" s="9">
        <f t="shared" si="633"/>
        <v>0</v>
      </c>
      <c r="T2548" s="9" t="str">
        <f t="shared" si="634"/>
        <v>April</v>
      </c>
      <c r="U2548" s="40">
        <f t="shared" si="635"/>
        <v>0</v>
      </c>
      <c r="V2548" s="40" t="str">
        <f t="shared" si="636"/>
        <v>Normal</v>
      </c>
      <c r="W2548" s="40">
        <f t="shared" si="637"/>
        <v>0</v>
      </c>
      <c r="X2548" s="40">
        <f t="shared" si="638"/>
        <v>0</v>
      </c>
      <c r="Y2548" s="40">
        <f t="shared" si="639"/>
        <v>0</v>
      </c>
      <c r="Z2548" s="40">
        <f t="shared" si="640"/>
        <v>0</v>
      </c>
      <c r="AA2548" s="40">
        <f t="shared" si="641"/>
        <v>1</v>
      </c>
      <c r="AB2548" s="40">
        <f t="shared" si="642"/>
        <v>0</v>
      </c>
      <c r="AC2548" s="41" t="s">
        <v>537</v>
      </c>
      <c r="AD2548" s="41" t="s">
        <v>280</v>
      </c>
      <c r="AE2548" s="41" t="s">
        <v>323</v>
      </c>
      <c r="AF2548" s="41" t="s">
        <v>216</v>
      </c>
      <c r="AG2548" s="41" t="s">
        <v>56</v>
      </c>
      <c r="AH2548" s="41" t="s">
        <v>56</v>
      </c>
      <c r="AI2548" s="41" t="s">
        <v>56</v>
      </c>
      <c r="AJ2548" s="41" t="s">
        <v>160</v>
      </c>
      <c r="AK2548" s="41" t="s">
        <v>56</v>
      </c>
    </row>
    <row r="2549" spans="1:37" s="41" customFormat="1" ht="15.75" hidden="1" thickBot="1" x14ac:dyDescent="0.3">
      <c r="A2549" s="11" t="s">
        <v>45</v>
      </c>
      <c r="B2549" s="12" t="s">
        <v>216</v>
      </c>
      <c r="C2549" s="13" t="s">
        <v>52</v>
      </c>
      <c r="D2549" s="14" t="s">
        <v>47</v>
      </c>
      <c r="E2549" s="13" t="s">
        <v>5918</v>
      </c>
      <c r="F2549" s="4" t="s">
        <v>154</v>
      </c>
      <c r="G2549" s="4" t="s">
        <v>6710</v>
      </c>
      <c r="H2549" s="15">
        <v>43190.041666666664</v>
      </c>
      <c r="I2549" s="15">
        <v>43192.708333333336</v>
      </c>
      <c r="J2549" s="131" t="s">
        <v>673</v>
      </c>
      <c r="K2549" s="45" t="s">
        <v>9</v>
      </c>
      <c r="L2549" s="47" t="s">
        <v>7</v>
      </c>
      <c r="M2549" s="47" t="s">
        <v>56</v>
      </c>
      <c r="N2549" s="9" t="str">
        <f t="shared" si="628"/>
        <v>Standard</v>
      </c>
      <c r="O2549" s="10" t="str">
        <f t="shared" si="629"/>
        <v>Successful</v>
      </c>
      <c r="P2549" s="10" t="str">
        <f t="shared" si="630"/>
        <v>On Time</v>
      </c>
      <c r="Q2549" s="9">
        <f t="shared" si="631"/>
        <v>1</v>
      </c>
      <c r="R2549" s="9">
        <f t="shared" si="632"/>
        <v>1</v>
      </c>
      <c r="S2549" s="9">
        <f t="shared" si="633"/>
        <v>0</v>
      </c>
      <c r="T2549" s="9" t="str">
        <f t="shared" si="634"/>
        <v>April</v>
      </c>
      <c r="U2549" s="40">
        <f t="shared" si="635"/>
        <v>0</v>
      </c>
      <c r="V2549" s="40" t="str">
        <f t="shared" si="636"/>
        <v>Normal</v>
      </c>
      <c r="W2549" s="40">
        <f t="shared" si="637"/>
        <v>0</v>
      </c>
      <c r="X2549" s="40">
        <f t="shared" si="638"/>
        <v>0</v>
      </c>
      <c r="Y2549" s="40">
        <f t="shared" si="639"/>
        <v>0</v>
      </c>
      <c r="Z2549" s="40">
        <f t="shared" si="640"/>
        <v>0</v>
      </c>
      <c r="AA2549" s="40">
        <f t="shared" si="641"/>
        <v>1</v>
      </c>
      <c r="AB2549" s="40">
        <f t="shared" si="642"/>
        <v>0</v>
      </c>
      <c r="AC2549" s="41" t="s">
        <v>823</v>
      </c>
      <c r="AD2549" s="41" t="s">
        <v>278</v>
      </c>
      <c r="AE2549" s="41" t="s">
        <v>121</v>
      </c>
      <c r="AF2549" s="41" t="s">
        <v>322</v>
      </c>
      <c r="AG2549" s="41" t="s">
        <v>56</v>
      </c>
      <c r="AH2549" s="41" t="s">
        <v>56</v>
      </c>
      <c r="AI2549" s="41" t="s">
        <v>56</v>
      </c>
      <c r="AJ2549" s="41" t="s">
        <v>160</v>
      </c>
      <c r="AK2549" s="41" t="s">
        <v>56</v>
      </c>
    </row>
    <row r="2550" spans="1:37" s="41" customFormat="1" ht="15.75" hidden="1" thickBot="1" x14ac:dyDescent="0.3">
      <c r="A2550" s="11" t="s">
        <v>549</v>
      </c>
      <c r="B2550" s="12" t="s">
        <v>216</v>
      </c>
      <c r="C2550" s="13" t="s">
        <v>46</v>
      </c>
      <c r="D2550" s="14" t="s">
        <v>47</v>
      </c>
      <c r="E2550" s="13" t="s">
        <v>5919</v>
      </c>
      <c r="F2550" s="4" t="s">
        <v>152</v>
      </c>
      <c r="G2550" s="4" t="s">
        <v>760</v>
      </c>
      <c r="H2550" s="15">
        <v>43192.625</v>
      </c>
      <c r="I2550" s="15">
        <v>43192.708333333336</v>
      </c>
      <c r="J2550" s="131" t="s">
        <v>6774</v>
      </c>
      <c r="K2550" s="45" t="s">
        <v>9</v>
      </c>
      <c r="L2550" s="47" t="s">
        <v>7</v>
      </c>
      <c r="M2550" s="47" t="s">
        <v>56</v>
      </c>
      <c r="N2550" s="9" t="str">
        <f t="shared" si="628"/>
        <v>Minor</v>
      </c>
      <c r="O2550" s="10" t="str">
        <f t="shared" si="629"/>
        <v>Successful</v>
      </c>
      <c r="P2550" s="10" t="str">
        <f t="shared" si="630"/>
        <v>On Time</v>
      </c>
      <c r="Q2550" s="9">
        <f t="shared" si="631"/>
        <v>1</v>
      </c>
      <c r="R2550" s="9">
        <f t="shared" si="632"/>
        <v>1</v>
      </c>
      <c r="S2550" s="9">
        <f t="shared" si="633"/>
        <v>0</v>
      </c>
      <c r="T2550" s="9" t="str">
        <f t="shared" si="634"/>
        <v>April</v>
      </c>
      <c r="U2550" s="40">
        <f t="shared" si="635"/>
        <v>0</v>
      </c>
      <c r="V2550" s="40" t="str">
        <f t="shared" si="636"/>
        <v>Normal</v>
      </c>
      <c r="W2550" s="40">
        <f t="shared" si="637"/>
        <v>0</v>
      </c>
      <c r="X2550" s="40">
        <f t="shared" si="638"/>
        <v>0</v>
      </c>
      <c r="Y2550" s="40">
        <f t="shared" si="639"/>
        <v>0</v>
      </c>
      <c r="Z2550" s="40">
        <f t="shared" si="640"/>
        <v>0</v>
      </c>
      <c r="AA2550" s="40">
        <f t="shared" si="641"/>
        <v>1</v>
      </c>
      <c r="AB2550" s="40">
        <f t="shared" si="642"/>
        <v>0</v>
      </c>
      <c r="AC2550" s="41" t="s">
        <v>131</v>
      </c>
      <c r="AD2550" s="41" t="s">
        <v>332</v>
      </c>
      <c r="AE2550" s="41" t="s">
        <v>121</v>
      </c>
      <c r="AF2550" s="41" t="s">
        <v>322</v>
      </c>
      <c r="AG2550" s="41" t="s">
        <v>56</v>
      </c>
      <c r="AH2550" s="41" t="s">
        <v>56</v>
      </c>
      <c r="AI2550" s="41" t="s">
        <v>56</v>
      </c>
      <c r="AJ2550" s="41" t="s">
        <v>160</v>
      </c>
      <c r="AK2550" s="41" t="s">
        <v>56</v>
      </c>
    </row>
    <row r="2551" spans="1:37" s="41" customFormat="1" ht="15.75" hidden="1" thickBot="1" x14ac:dyDescent="0.3">
      <c r="A2551" s="11" t="s">
        <v>66</v>
      </c>
      <c r="B2551" s="12" t="s">
        <v>216</v>
      </c>
      <c r="C2551" s="13" t="s">
        <v>46</v>
      </c>
      <c r="D2551" s="14" t="s">
        <v>47</v>
      </c>
      <c r="E2551" s="13" t="s">
        <v>5920</v>
      </c>
      <c r="F2551" s="4" t="s">
        <v>152</v>
      </c>
      <c r="G2551" s="4" t="s">
        <v>577</v>
      </c>
      <c r="H2551" s="15">
        <v>43187.458333333336</v>
      </c>
      <c r="I2551" s="15">
        <v>43192.791666666664</v>
      </c>
      <c r="J2551" s="131" t="s">
        <v>6775</v>
      </c>
      <c r="K2551" s="45" t="s">
        <v>9</v>
      </c>
      <c r="L2551" s="47" t="s">
        <v>7</v>
      </c>
      <c r="M2551" s="47" t="s">
        <v>56</v>
      </c>
      <c r="N2551" s="9" t="str">
        <f t="shared" si="628"/>
        <v>Minor</v>
      </c>
      <c r="O2551" s="10" t="str">
        <f t="shared" si="629"/>
        <v>Successful</v>
      </c>
      <c r="P2551" s="10" t="str">
        <f t="shared" si="630"/>
        <v>On Time</v>
      </c>
      <c r="Q2551" s="9">
        <f t="shared" si="631"/>
        <v>1</v>
      </c>
      <c r="R2551" s="9">
        <f t="shared" si="632"/>
        <v>1</v>
      </c>
      <c r="S2551" s="9">
        <f t="shared" si="633"/>
        <v>0</v>
      </c>
      <c r="T2551" s="9" t="str">
        <f t="shared" si="634"/>
        <v>April</v>
      </c>
      <c r="U2551" s="40">
        <f t="shared" si="635"/>
        <v>0</v>
      </c>
      <c r="V2551" s="40" t="str">
        <f t="shared" si="636"/>
        <v>Normal</v>
      </c>
      <c r="W2551" s="40">
        <f t="shared" si="637"/>
        <v>0</v>
      </c>
      <c r="X2551" s="40">
        <f t="shared" si="638"/>
        <v>0</v>
      </c>
      <c r="Y2551" s="40">
        <f t="shared" si="639"/>
        <v>0</v>
      </c>
      <c r="Z2551" s="40">
        <f t="shared" si="640"/>
        <v>0</v>
      </c>
      <c r="AA2551" s="40">
        <f t="shared" si="641"/>
        <v>1</v>
      </c>
      <c r="AB2551" s="40">
        <f t="shared" si="642"/>
        <v>0</v>
      </c>
      <c r="AC2551" s="41" t="s">
        <v>132</v>
      </c>
      <c r="AD2551" s="41" t="s">
        <v>280</v>
      </c>
      <c r="AE2551" s="41" t="s">
        <v>121</v>
      </c>
      <c r="AF2551" s="41" t="s">
        <v>322</v>
      </c>
      <c r="AG2551" s="41" t="s">
        <v>56</v>
      </c>
      <c r="AH2551" s="41" t="s">
        <v>56</v>
      </c>
      <c r="AI2551" s="41" t="s">
        <v>56</v>
      </c>
      <c r="AJ2551" s="41" t="s">
        <v>160</v>
      </c>
      <c r="AK2551" s="41" t="s">
        <v>56</v>
      </c>
    </row>
    <row r="2552" spans="1:37" s="41" customFormat="1" ht="15.75" hidden="1" thickBot="1" x14ac:dyDescent="0.3">
      <c r="A2552" s="11" t="s">
        <v>697</v>
      </c>
      <c r="B2552" s="12" t="s">
        <v>216</v>
      </c>
      <c r="C2552" s="13" t="s">
        <v>46</v>
      </c>
      <c r="D2552" s="14" t="s">
        <v>47</v>
      </c>
      <c r="E2552" s="13" t="s">
        <v>5921</v>
      </c>
      <c r="F2552" s="4" t="s">
        <v>614</v>
      </c>
      <c r="G2552" s="4" t="s">
        <v>779</v>
      </c>
      <c r="H2552" s="15">
        <v>43186.625</v>
      </c>
      <c r="I2552" s="15">
        <v>43193.625</v>
      </c>
      <c r="J2552" s="131" t="s">
        <v>6776</v>
      </c>
      <c r="K2552" s="45" t="s">
        <v>9</v>
      </c>
      <c r="L2552" s="47" t="s">
        <v>7</v>
      </c>
      <c r="M2552" s="47" t="s">
        <v>56</v>
      </c>
      <c r="N2552" s="9" t="str">
        <f t="shared" si="628"/>
        <v>Minor</v>
      </c>
      <c r="O2552" s="10" t="str">
        <f t="shared" si="629"/>
        <v>Successful</v>
      </c>
      <c r="P2552" s="10" t="str">
        <f t="shared" si="630"/>
        <v>On Time</v>
      </c>
      <c r="Q2552" s="9">
        <f t="shared" si="631"/>
        <v>1</v>
      </c>
      <c r="R2552" s="9">
        <f t="shared" si="632"/>
        <v>1</v>
      </c>
      <c r="S2552" s="9">
        <f t="shared" si="633"/>
        <v>0</v>
      </c>
      <c r="T2552" s="9" t="str">
        <f t="shared" si="634"/>
        <v>April</v>
      </c>
      <c r="U2552" s="40">
        <f t="shared" si="635"/>
        <v>0</v>
      </c>
      <c r="V2552" s="40" t="str">
        <f t="shared" si="636"/>
        <v>Normal</v>
      </c>
      <c r="W2552" s="40">
        <f t="shared" si="637"/>
        <v>0</v>
      </c>
      <c r="X2552" s="40">
        <f t="shared" si="638"/>
        <v>0</v>
      </c>
      <c r="Y2552" s="40">
        <f t="shared" si="639"/>
        <v>0</v>
      </c>
      <c r="Z2552" s="40">
        <f t="shared" si="640"/>
        <v>0</v>
      </c>
      <c r="AA2552" s="40">
        <f t="shared" si="641"/>
        <v>1</v>
      </c>
      <c r="AB2552" s="40">
        <f t="shared" si="642"/>
        <v>0</v>
      </c>
      <c r="AC2552" s="41" t="s">
        <v>238</v>
      </c>
      <c r="AD2552" s="41" t="s">
        <v>349</v>
      </c>
      <c r="AE2552" s="41" t="s">
        <v>258</v>
      </c>
      <c r="AF2552" s="41" t="s">
        <v>216</v>
      </c>
      <c r="AG2552" s="41" t="s">
        <v>56</v>
      </c>
      <c r="AH2552" s="41" t="s">
        <v>56</v>
      </c>
      <c r="AI2552" s="41" t="s">
        <v>56</v>
      </c>
      <c r="AJ2552" s="41" t="s">
        <v>160</v>
      </c>
      <c r="AK2552" s="41" t="s">
        <v>56</v>
      </c>
    </row>
    <row r="2553" spans="1:37" s="41" customFormat="1" ht="15.75" hidden="1" thickBot="1" x14ac:dyDescent="0.3">
      <c r="A2553" s="11" t="s">
        <v>697</v>
      </c>
      <c r="B2553" s="12" t="s">
        <v>216</v>
      </c>
      <c r="C2553" s="13" t="s">
        <v>46</v>
      </c>
      <c r="D2553" s="14" t="s">
        <v>47</v>
      </c>
      <c r="E2553" s="13" t="s">
        <v>5922</v>
      </c>
      <c r="F2553" s="4" t="s">
        <v>614</v>
      </c>
      <c r="G2553" s="4" t="s">
        <v>779</v>
      </c>
      <c r="H2553" s="15">
        <v>43186.625</v>
      </c>
      <c r="I2553" s="15">
        <v>43193.625</v>
      </c>
      <c r="J2553" s="131" t="s">
        <v>6777</v>
      </c>
      <c r="K2553" s="45" t="s">
        <v>9</v>
      </c>
      <c r="L2553" s="47" t="s">
        <v>7</v>
      </c>
      <c r="M2553" s="47" t="s">
        <v>56</v>
      </c>
      <c r="N2553" s="9" t="str">
        <f t="shared" si="628"/>
        <v>Minor</v>
      </c>
      <c r="O2553" s="10" t="str">
        <f t="shared" si="629"/>
        <v>Successful</v>
      </c>
      <c r="P2553" s="10" t="str">
        <f t="shared" si="630"/>
        <v>On Time</v>
      </c>
      <c r="Q2553" s="9">
        <f t="shared" si="631"/>
        <v>1</v>
      </c>
      <c r="R2553" s="9">
        <f t="shared" si="632"/>
        <v>1</v>
      </c>
      <c r="S2553" s="9">
        <f t="shared" si="633"/>
        <v>0</v>
      </c>
      <c r="T2553" s="9" t="str">
        <f t="shared" si="634"/>
        <v>April</v>
      </c>
      <c r="U2553" s="40">
        <f t="shared" si="635"/>
        <v>0</v>
      </c>
      <c r="V2553" s="40" t="str">
        <f t="shared" si="636"/>
        <v>Normal</v>
      </c>
      <c r="W2553" s="40">
        <f t="shared" si="637"/>
        <v>0</v>
      </c>
      <c r="X2553" s="40">
        <f t="shared" si="638"/>
        <v>0</v>
      </c>
      <c r="Y2553" s="40">
        <f t="shared" si="639"/>
        <v>0</v>
      </c>
      <c r="Z2553" s="40">
        <f t="shared" si="640"/>
        <v>0</v>
      </c>
      <c r="AA2553" s="40">
        <f t="shared" si="641"/>
        <v>1</v>
      </c>
      <c r="AB2553" s="40">
        <f t="shared" si="642"/>
        <v>0</v>
      </c>
      <c r="AC2553" s="41" t="s">
        <v>238</v>
      </c>
      <c r="AD2553" s="41" t="s">
        <v>515</v>
      </c>
      <c r="AE2553" s="41" t="s">
        <v>258</v>
      </c>
      <c r="AF2553" s="41" t="s">
        <v>216</v>
      </c>
      <c r="AG2553" s="41" t="s">
        <v>56</v>
      </c>
      <c r="AH2553" s="41" t="s">
        <v>56</v>
      </c>
      <c r="AI2553" s="41" t="s">
        <v>56</v>
      </c>
      <c r="AJ2553" s="41" t="s">
        <v>160</v>
      </c>
      <c r="AK2553" s="41" t="s">
        <v>56</v>
      </c>
    </row>
    <row r="2554" spans="1:37" s="41" customFormat="1" ht="15.75" hidden="1" thickBot="1" x14ac:dyDescent="0.3">
      <c r="A2554" s="11" t="s">
        <v>49</v>
      </c>
      <c r="B2554" s="12" t="s">
        <v>8</v>
      </c>
      <c r="C2554" s="13" t="s">
        <v>46</v>
      </c>
      <c r="D2554" s="14" t="s">
        <v>47</v>
      </c>
      <c r="E2554" s="13" t="s">
        <v>5923</v>
      </c>
      <c r="F2554" s="4" t="s">
        <v>6711</v>
      </c>
      <c r="G2554" s="4" t="s">
        <v>3125</v>
      </c>
      <c r="H2554" s="15">
        <v>43192.708333333336</v>
      </c>
      <c r="I2554" s="15">
        <v>43193</v>
      </c>
      <c r="J2554" s="131" t="s">
        <v>6778</v>
      </c>
      <c r="K2554" s="45" t="s">
        <v>9</v>
      </c>
      <c r="L2554" s="47" t="s">
        <v>7</v>
      </c>
      <c r="M2554" s="47" t="s">
        <v>56</v>
      </c>
      <c r="N2554" s="9" t="str">
        <f t="shared" si="628"/>
        <v>Minor</v>
      </c>
      <c r="O2554" s="10" t="str">
        <f t="shared" si="629"/>
        <v>Successful</v>
      </c>
      <c r="P2554" s="10" t="str">
        <f t="shared" si="630"/>
        <v>On Time</v>
      </c>
      <c r="Q2554" s="9">
        <f t="shared" si="631"/>
        <v>1</v>
      </c>
      <c r="R2554" s="9">
        <f t="shared" si="632"/>
        <v>1</v>
      </c>
      <c r="S2554" s="9">
        <f t="shared" si="633"/>
        <v>0</v>
      </c>
      <c r="T2554" s="9" t="str">
        <f t="shared" si="634"/>
        <v>April</v>
      </c>
      <c r="U2554" s="40">
        <f t="shared" si="635"/>
        <v>0</v>
      </c>
      <c r="V2554" s="40" t="str">
        <f t="shared" si="636"/>
        <v>Normal</v>
      </c>
      <c r="W2554" s="40">
        <f t="shared" si="637"/>
        <v>0</v>
      </c>
      <c r="X2554" s="40">
        <f t="shared" si="638"/>
        <v>0</v>
      </c>
      <c r="Y2554" s="40">
        <f t="shared" si="639"/>
        <v>0</v>
      </c>
      <c r="Z2554" s="40">
        <f t="shared" si="640"/>
        <v>0</v>
      </c>
      <c r="AA2554" s="40">
        <f t="shared" si="641"/>
        <v>1</v>
      </c>
      <c r="AB2554" s="40">
        <f t="shared" si="642"/>
        <v>0</v>
      </c>
      <c r="AC2554" s="41" t="s">
        <v>132</v>
      </c>
      <c r="AD2554" s="41" t="s">
        <v>280</v>
      </c>
      <c r="AE2554" s="41" t="s">
        <v>2280</v>
      </c>
      <c r="AF2554" s="41" t="s">
        <v>8</v>
      </c>
      <c r="AG2554" s="41" t="s">
        <v>56</v>
      </c>
      <c r="AH2554" s="41" t="s">
        <v>56</v>
      </c>
      <c r="AI2554" s="41" t="s">
        <v>56</v>
      </c>
      <c r="AJ2554" s="41" t="s">
        <v>160</v>
      </c>
      <c r="AK2554" s="41" t="s">
        <v>56</v>
      </c>
    </row>
    <row r="2555" spans="1:37" s="41" customFormat="1" ht="15.75" hidden="1" thickBot="1" x14ac:dyDescent="0.3">
      <c r="A2555" s="11" t="s">
        <v>248</v>
      </c>
      <c r="B2555" s="12" t="s">
        <v>216</v>
      </c>
      <c r="C2555" s="13" t="s">
        <v>46</v>
      </c>
      <c r="D2555" s="14" t="s">
        <v>47</v>
      </c>
      <c r="E2555" s="13" t="s">
        <v>5924</v>
      </c>
      <c r="F2555" s="4" t="s">
        <v>309</v>
      </c>
      <c r="G2555" s="4" t="s">
        <v>1600</v>
      </c>
      <c r="H2555" s="15">
        <v>43192.666666666664</v>
      </c>
      <c r="I2555" s="15">
        <v>43192.833333333336</v>
      </c>
      <c r="J2555" s="131" t="s">
        <v>6779</v>
      </c>
      <c r="K2555" s="45" t="s">
        <v>9</v>
      </c>
      <c r="L2555" s="47" t="s">
        <v>7</v>
      </c>
      <c r="M2555" s="47" t="s">
        <v>56</v>
      </c>
      <c r="N2555" s="9" t="str">
        <f t="shared" si="628"/>
        <v>Minor</v>
      </c>
      <c r="O2555" s="10" t="str">
        <f t="shared" si="629"/>
        <v>Successful</v>
      </c>
      <c r="P2555" s="10" t="str">
        <f t="shared" si="630"/>
        <v>On Time</v>
      </c>
      <c r="Q2555" s="9">
        <f t="shared" si="631"/>
        <v>1</v>
      </c>
      <c r="R2555" s="9">
        <f t="shared" si="632"/>
        <v>1</v>
      </c>
      <c r="S2555" s="9">
        <f t="shared" si="633"/>
        <v>0</v>
      </c>
      <c r="T2555" s="9" t="str">
        <f t="shared" si="634"/>
        <v>April</v>
      </c>
      <c r="U2555" s="40">
        <f t="shared" si="635"/>
        <v>0</v>
      </c>
      <c r="V2555" s="40" t="str">
        <f t="shared" si="636"/>
        <v>Normal</v>
      </c>
      <c r="W2555" s="40">
        <f t="shared" si="637"/>
        <v>0</v>
      </c>
      <c r="X2555" s="40">
        <f t="shared" si="638"/>
        <v>0</v>
      </c>
      <c r="Y2555" s="40">
        <f t="shared" si="639"/>
        <v>0</v>
      </c>
      <c r="Z2555" s="40">
        <f t="shared" si="640"/>
        <v>0</v>
      </c>
      <c r="AA2555" s="40">
        <f t="shared" si="641"/>
        <v>1</v>
      </c>
      <c r="AB2555" s="40">
        <f t="shared" si="642"/>
        <v>0</v>
      </c>
      <c r="AC2555" s="41" t="s">
        <v>537</v>
      </c>
      <c r="AD2555" s="41" t="s">
        <v>463</v>
      </c>
      <c r="AE2555" s="41" t="s">
        <v>227</v>
      </c>
      <c r="AF2555" s="41" t="s">
        <v>216</v>
      </c>
      <c r="AG2555" s="41" t="s">
        <v>56</v>
      </c>
      <c r="AH2555" s="41" t="s">
        <v>56</v>
      </c>
      <c r="AI2555" s="41" t="s">
        <v>56</v>
      </c>
      <c r="AJ2555" s="41" t="s">
        <v>160</v>
      </c>
      <c r="AK2555" s="41" t="s">
        <v>56</v>
      </c>
    </row>
    <row r="2556" spans="1:37" s="41" customFormat="1" ht="15.75" hidden="1" thickBot="1" x14ac:dyDescent="0.3">
      <c r="A2556" s="11" t="s">
        <v>239</v>
      </c>
      <c r="B2556" s="12" t="s">
        <v>216</v>
      </c>
      <c r="C2556" s="13" t="s">
        <v>46</v>
      </c>
      <c r="D2556" s="14" t="s">
        <v>47</v>
      </c>
      <c r="E2556" s="13" t="s">
        <v>5925</v>
      </c>
      <c r="F2556" s="4" t="s">
        <v>75</v>
      </c>
      <c r="G2556" s="4" t="s">
        <v>3173</v>
      </c>
      <c r="H2556" s="15">
        <v>43187.691666666666</v>
      </c>
      <c r="I2556" s="15">
        <v>43193</v>
      </c>
      <c r="J2556" s="131" t="s">
        <v>6780</v>
      </c>
      <c r="K2556" s="45" t="s">
        <v>9</v>
      </c>
      <c r="L2556" s="47" t="s">
        <v>7</v>
      </c>
      <c r="M2556" s="47" t="s">
        <v>56</v>
      </c>
      <c r="N2556" s="9" t="str">
        <f t="shared" si="628"/>
        <v>Minor</v>
      </c>
      <c r="O2556" s="10" t="str">
        <f t="shared" si="629"/>
        <v>Successful</v>
      </c>
      <c r="P2556" s="10" t="str">
        <f t="shared" si="630"/>
        <v>On Time</v>
      </c>
      <c r="Q2556" s="9">
        <f t="shared" si="631"/>
        <v>1</v>
      </c>
      <c r="R2556" s="9">
        <f t="shared" si="632"/>
        <v>1</v>
      </c>
      <c r="S2556" s="9">
        <f t="shared" si="633"/>
        <v>0</v>
      </c>
      <c r="T2556" s="9" t="str">
        <f t="shared" si="634"/>
        <v>April</v>
      </c>
      <c r="U2556" s="40">
        <f t="shared" si="635"/>
        <v>0</v>
      </c>
      <c r="V2556" s="40" t="str">
        <f t="shared" si="636"/>
        <v>Normal</v>
      </c>
      <c r="W2556" s="40">
        <f t="shared" si="637"/>
        <v>0</v>
      </c>
      <c r="X2556" s="40">
        <f t="shared" si="638"/>
        <v>0</v>
      </c>
      <c r="Y2556" s="40">
        <f t="shared" si="639"/>
        <v>0</v>
      </c>
      <c r="Z2556" s="40">
        <f t="shared" si="640"/>
        <v>1</v>
      </c>
      <c r="AA2556" s="40">
        <f t="shared" si="641"/>
        <v>1</v>
      </c>
      <c r="AB2556" s="40">
        <f t="shared" si="642"/>
        <v>0</v>
      </c>
      <c r="AC2556" s="41" t="s">
        <v>537</v>
      </c>
      <c r="AD2556" s="41" t="s">
        <v>280</v>
      </c>
      <c r="AE2556" s="41" t="s">
        <v>323</v>
      </c>
      <c r="AF2556" s="41" t="s">
        <v>216</v>
      </c>
      <c r="AG2556" s="41" t="s">
        <v>56</v>
      </c>
      <c r="AH2556" s="41" t="s">
        <v>56</v>
      </c>
      <c r="AI2556" s="41" t="s">
        <v>215</v>
      </c>
      <c r="AJ2556" s="41" t="s">
        <v>160</v>
      </c>
      <c r="AK2556" s="41" t="s">
        <v>56</v>
      </c>
    </row>
    <row r="2557" spans="1:37" s="41" customFormat="1" ht="15.75" hidden="1" thickBot="1" x14ac:dyDescent="0.3">
      <c r="A2557" s="11" t="s">
        <v>45</v>
      </c>
      <c r="B2557" s="12" t="s">
        <v>8</v>
      </c>
      <c r="C2557" s="13" t="s">
        <v>52</v>
      </c>
      <c r="D2557" s="14" t="s">
        <v>47</v>
      </c>
      <c r="E2557" s="13" t="s">
        <v>5926</v>
      </c>
      <c r="F2557" s="4" t="s">
        <v>89</v>
      </c>
      <c r="G2557" s="4" t="s">
        <v>4984</v>
      </c>
      <c r="H2557" s="15">
        <v>43193</v>
      </c>
      <c r="I2557" s="15">
        <v>43193.208333333336</v>
      </c>
      <c r="J2557" s="131" t="s">
        <v>6781</v>
      </c>
      <c r="K2557" s="45" t="s">
        <v>9</v>
      </c>
      <c r="L2557" s="47" t="s">
        <v>7</v>
      </c>
      <c r="M2557" s="47" t="s">
        <v>56</v>
      </c>
      <c r="N2557" s="9" t="str">
        <f t="shared" si="628"/>
        <v>Standard</v>
      </c>
      <c r="O2557" s="10" t="str">
        <f t="shared" si="629"/>
        <v>Successful</v>
      </c>
      <c r="P2557" s="10" t="str">
        <f t="shared" si="630"/>
        <v>On Time</v>
      </c>
      <c r="Q2557" s="9">
        <f t="shared" si="631"/>
        <v>1</v>
      </c>
      <c r="R2557" s="9">
        <f t="shared" si="632"/>
        <v>1</v>
      </c>
      <c r="S2557" s="9">
        <f t="shared" si="633"/>
        <v>0</v>
      </c>
      <c r="T2557" s="9" t="str">
        <f t="shared" si="634"/>
        <v>April</v>
      </c>
      <c r="U2557" s="40">
        <f t="shared" si="635"/>
        <v>0</v>
      </c>
      <c r="V2557" s="40" t="str">
        <f t="shared" si="636"/>
        <v>Normal</v>
      </c>
      <c r="W2557" s="40">
        <f t="shared" si="637"/>
        <v>0</v>
      </c>
      <c r="X2557" s="40">
        <f t="shared" si="638"/>
        <v>0</v>
      </c>
      <c r="Y2557" s="40">
        <f t="shared" si="639"/>
        <v>0</v>
      </c>
      <c r="Z2557" s="40">
        <f t="shared" si="640"/>
        <v>0</v>
      </c>
      <c r="AA2557" s="40">
        <f t="shared" si="641"/>
        <v>1</v>
      </c>
      <c r="AB2557" s="40">
        <f t="shared" si="642"/>
        <v>0</v>
      </c>
      <c r="AC2557" s="41" t="s">
        <v>823</v>
      </c>
      <c r="AD2557" s="41" t="s">
        <v>3966</v>
      </c>
      <c r="AE2557" s="41" t="s">
        <v>147</v>
      </c>
      <c r="AF2557" s="41" t="s">
        <v>8</v>
      </c>
      <c r="AG2557" s="41" t="s">
        <v>56</v>
      </c>
      <c r="AH2557" s="41" t="s">
        <v>56</v>
      </c>
      <c r="AI2557" s="41" t="s">
        <v>56</v>
      </c>
      <c r="AJ2557" s="41" t="s">
        <v>160</v>
      </c>
      <c r="AK2557" s="41" t="s">
        <v>56</v>
      </c>
    </row>
    <row r="2558" spans="1:37" s="41" customFormat="1" ht="15.75" hidden="1" thickBot="1" x14ac:dyDescent="0.3">
      <c r="A2558" s="11" t="s">
        <v>697</v>
      </c>
      <c r="B2558" s="12" t="s">
        <v>216</v>
      </c>
      <c r="C2558" s="13" t="s">
        <v>46</v>
      </c>
      <c r="D2558" s="14" t="s">
        <v>47</v>
      </c>
      <c r="E2558" s="13" t="s">
        <v>5927</v>
      </c>
      <c r="F2558" s="4" t="s">
        <v>616</v>
      </c>
      <c r="G2558" s="4" t="s">
        <v>730</v>
      </c>
      <c r="H2558" s="15">
        <v>43193.583333333336</v>
      </c>
      <c r="I2558" s="15">
        <v>43193.666666666664</v>
      </c>
      <c r="J2558" s="131" t="s">
        <v>6782</v>
      </c>
      <c r="K2558" s="45" t="s">
        <v>9</v>
      </c>
      <c r="L2558" s="47" t="s">
        <v>7</v>
      </c>
      <c r="M2558" s="47" t="s">
        <v>56</v>
      </c>
      <c r="N2558" s="9" t="str">
        <f t="shared" si="628"/>
        <v>Minor</v>
      </c>
      <c r="O2558" s="10" t="str">
        <f t="shared" si="629"/>
        <v>Successful</v>
      </c>
      <c r="P2558" s="10" t="str">
        <f t="shared" si="630"/>
        <v>On Time</v>
      </c>
      <c r="Q2558" s="9">
        <f t="shared" si="631"/>
        <v>1</v>
      </c>
      <c r="R2558" s="9">
        <f t="shared" si="632"/>
        <v>1</v>
      </c>
      <c r="S2558" s="9">
        <f t="shared" si="633"/>
        <v>0</v>
      </c>
      <c r="T2558" s="9" t="str">
        <f t="shared" si="634"/>
        <v>April</v>
      </c>
      <c r="U2558" s="40">
        <f t="shared" si="635"/>
        <v>0</v>
      </c>
      <c r="V2558" s="40" t="str">
        <f t="shared" si="636"/>
        <v>Normal</v>
      </c>
      <c r="W2558" s="40">
        <f t="shared" si="637"/>
        <v>0</v>
      </c>
      <c r="X2558" s="40">
        <f t="shared" si="638"/>
        <v>0</v>
      </c>
      <c r="Y2558" s="40">
        <f t="shared" si="639"/>
        <v>0</v>
      </c>
      <c r="Z2558" s="40">
        <f t="shared" si="640"/>
        <v>0</v>
      </c>
      <c r="AA2558" s="40">
        <f t="shared" si="641"/>
        <v>1</v>
      </c>
      <c r="AB2558" s="40">
        <f t="shared" si="642"/>
        <v>0</v>
      </c>
      <c r="AC2558" s="41" t="s">
        <v>238</v>
      </c>
      <c r="AD2558" s="41" t="s">
        <v>289</v>
      </c>
      <c r="AE2558" s="41" t="s">
        <v>428</v>
      </c>
      <c r="AF2558" s="41" t="s">
        <v>216</v>
      </c>
      <c r="AG2558" s="41" t="s">
        <v>56</v>
      </c>
      <c r="AH2558" s="41" t="s">
        <v>56</v>
      </c>
      <c r="AI2558" s="41" t="s">
        <v>56</v>
      </c>
      <c r="AJ2558" s="41" t="s">
        <v>160</v>
      </c>
      <c r="AK2558" s="41" t="s">
        <v>56</v>
      </c>
    </row>
    <row r="2559" spans="1:37" s="41" customFormat="1" ht="15.75" hidden="1" thickBot="1" x14ac:dyDescent="0.3">
      <c r="A2559" s="11" t="s">
        <v>248</v>
      </c>
      <c r="B2559" s="12" t="s">
        <v>216</v>
      </c>
      <c r="C2559" s="13" t="s">
        <v>52</v>
      </c>
      <c r="D2559" s="14" t="s">
        <v>47</v>
      </c>
      <c r="E2559" s="13" t="s">
        <v>5928</v>
      </c>
      <c r="F2559" s="4" t="s">
        <v>152</v>
      </c>
      <c r="G2559" s="4" t="s">
        <v>272</v>
      </c>
      <c r="H2559" s="15">
        <v>43192.791666666664</v>
      </c>
      <c r="I2559" s="15">
        <v>43193</v>
      </c>
      <c r="J2559" s="131" t="s">
        <v>6783</v>
      </c>
      <c r="K2559" s="45" t="s">
        <v>9</v>
      </c>
      <c r="L2559" s="47" t="s">
        <v>7</v>
      </c>
      <c r="M2559" s="47" t="s">
        <v>56</v>
      </c>
      <c r="N2559" s="9" t="str">
        <f t="shared" si="628"/>
        <v>Standard</v>
      </c>
      <c r="O2559" s="10" t="str">
        <f t="shared" si="629"/>
        <v>Successful</v>
      </c>
      <c r="P2559" s="10" t="str">
        <f t="shared" si="630"/>
        <v>On Time</v>
      </c>
      <c r="Q2559" s="9">
        <f t="shared" si="631"/>
        <v>1</v>
      </c>
      <c r="R2559" s="9">
        <f t="shared" si="632"/>
        <v>1</v>
      </c>
      <c r="S2559" s="9">
        <f t="shared" si="633"/>
        <v>0</v>
      </c>
      <c r="T2559" s="9" t="str">
        <f t="shared" si="634"/>
        <v>April</v>
      </c>
      <c r="U2559" s="40">
        <f t="shared" si="635"/>
        <v>0</v>
      </c>
      <c r="V2559" s="40" t="str">
        <f t="shared" si="636"/>
        <v>Normal</v>
      </c>
      <c r="W2559" s="40">
        <f t="shared" si="637"/>
        <v>0</v>
      </c>
      <c r="X2559" s="40">
        <f t="shared" si="638"/>
        <v>0</v>
      </c>
      <c r="Y2559" s="40">
        <f t="shared" si="639"/>
        <v>0</v>
      </c>
      <c r="Z2559" s="40">
        <f t="shared" si="640"/>
        <v>0</v>
      </c>
      <c r="AA2559" s="40">
        <f t="shared" si="641"/>
        <v>1</v>
      </c>
      <c r="AB2559" s="40">
        <f t="shared" si="642"/>
        <v>0</v>
      </c>
      <c r="AC2559" s="41" t="s">
        <v>537</v>
      </c>
      <c r="AD2559" s="41" t="s">
        <v>283</v>
      </c>
      <c r="AE2559" s="41" t="s">
        <v>121</v>
      </c>
      <c r="AF2559" s="41" t="s">
        <v>322</v>
      </c>
      <c r="AG2559" s="41" t="s">
        <v>56</v>
      </c>
      <c r="AH2559" s="41" t="s">
        <v>56</v>
      </c>
      <c r="AI2559" s="41" t="s">
        <v>56</v>
      </c>
      <c r="AJ2559" s="41" t="s">
        <v>160</v>
      </c>
      <c r="AK2559" s="41" t="s">
        <v>56</v>
      </c>
    </row>
    <row r="2560" spans="1:37" s="41" customFormat="1" ht="15.75" hidden="1" thickBot="1" x14ac:dyDescent="0.3">
      <c r="A2560" s="11" t="s">
        <v>50</v>
      </c>
      <c r="B2560" s="12" t="s">
        <v>216</v>
      </c>
      <c r="C2560" s="13" t="s">
        <v>52</v>
      </c>
      <c r="D2560" s="14" t="s">
        <v>47</v>
      </c>
      <c r="E2560" s="13" t="s">
        <v>5929</v>
      </c>
      <c r="F2560" s="4" t="s">
        <v>152</v>
      </c>
      <c r="G2560" s="4" t="s">
        <v>169</v>
      </c>
      <c r="H2560" s="15">
        <v>43192.666666666664</v>
      </c>
      <c r="I2560" s="15">
        <v>43192.75</v>
      </c>
      <c r="J2560" s="131" t="s">
        <v>6784</v>
      </c>
      <c r="K2560" s="45" t="s">
        <v>9</v>
      </c>
      <c r="L2560" s="47" t="s">
        <v>7</v>
      </c>
      <c r="M2560" s="47" t="s">
        <v>56</v>
      </c>
      <c r="N2560" s="9" t="str">
        <f t="shared" si="628"/>
        <v>Standard</v>
      </c>
      <c r="O2560" s="10" t="str">
        <f t="shared" si="629"/>
        <v>Successful</v>
      </c>
      <c r="P2560" s="10" t="str">
        <f t="shared" si="630"/>
        <v>On Time</v>
      </c>
      <c r="Q2560" s="9">
        <f t="shared" si="631"/>
        <v>1</v>
      </c>
      <c r="R2560" s="9">
        <f t="shared" si="632"/>
        <v>1</v>
      </c>
      <c r="S2560" s="9">
        <f t="shared" si="633"/>
        <v>0</v>
      </c>
      <c r="T2560" s="9" t="str">
        <f t="shared" si="634"/>
        <v>April</v>
      </c>
      <c r="U2560" s="40">
        <f t="shared" si="635"/>
        <v>0</v>
      </c>
      <c r="V2560" s="40" t="str">
        <f t="shared" si="636"/>
        <v>Normal</v>
      </c>
      <c r="W2560" s="40">
        <f t="shared" si="637"/>
        <v>0</v>
      </c>
      <c r="X2560" s="40">
        <f t="shared" si="638"/>
        <v>0</v>
      </c>
      <c r="Y2560" s="40">
        <f t="shared" si="639"/>
        <v>0</v>
      </c>
      <c r="Z2560" s="40">
        <f t="shared" si="640"/>
        <v>0</v>
      </c>
      <c r="AA2560" s="40">
        <f t="shared" si="641"/>
        <v>1</v>
      </c>
      <c r="AB2560" s="40">
        <f t="shared" si="642"/>
        <v>0</v>
      </c>
      <c r="AC2560" s="41" t="s">
        <v>132</v>
      </c>
      <c r="AD2560" s="41" t="s">
        <v>282</v>
      </c>
      <c r="AE2560" s="41" t="s">
        <v>121</v>
      </c>
      <c r="AF2560" s="41" t="s">
        <v>322</v>
      </c>
      <c r="AG2560" s="41" t="s">
        <v>56</v>
      </c>
      <c r="AH2560" s="41" t="s">
        <v>56</v>
      </c>
      <c r="AI2560" s="41" t="s">
        <v>56</v>
      </c>
      <c r="AJ2560" s="41" t="s">
        <v>160</v>
      </c>
      <c r="AK2560" s="41" t="s">
        <v>56</v>
      </c>
    </row>
    <row r="2561" spans="1:37" s="41" customFormat="1" ht="15.75" hidden="1" thickBot="1" x14ac:dyDescent="0.3">
      <c r="A2561" s="11" t="s">
        <v>697</v>
      </c>
      <c r="B2561" s="12" t="s">
        <v>216</v>
      </c>
      <c r="C2561" s="13" t="s">
        <v>52</v>
      </c>
      <c r="D2561" s="14" t="s">
        <v>47</v>
      </c>
      <c r="E2561" s="13" t="s">
        <v>5930</v>
      </c>
      <c r="F2561" s="4" t="s">
        <v>152</v>
      </c>
      <c r="G2561" s="4" t="s">
        <v>725</v>
      </c>
      <c r="H2561" s="15">
        <v>43193.583333333336</v>
      </c>
      <c r="I2561" s="15">
        <v>43193.625</v>
      </c>
      <c r="J2561" s="131" t="s">
        <v>6785</v>
      </c>
      <c r="K2561" s="45" t="s">
        <v>9</v>
      </c>
      <c r="L2561" s="47" t="s">
        <v>7</v>
      </c>
      <c r="M2561" s="47" t="s">
        <v>56</v>
      </c>
      <c r="N2561" s="9" t="str">
        <f t="shared" si="628"/>
        <v>Standard</v>
      </c>
      <c r="O2561" s="10" t="str">
        <f t="shared" si="629"/>
        <v>Successful</v>
      </c>
      <c r="P2561" s="10" t="str">
        <f t="shared" si="630"/>
        <v>On Time</v>
      </c>
      <c r="Q2561" s="9">
        <f t="shared" si="631"/>
        <v>1</v>
      </c>
      <c r="R2561" s="9">
        <f t="shared" si="632"/>
        <v>1</v>
      </c>
      <c r="S2561" s="9">
        <f t="shared" si="633"/>
        <v>0</v>
      </c>
      <c r="T2561" s="9" t="str">
        <f t="shared" si="634"/>
        <v>April</v>
      </c>
      <c r="U2561" s="40">
        <f t="shared" si="635"/>
        <v>0</v>
      </c>
      <c r="V2561" s="40" t="str">
        <f t="shared" si="636"/>
        <v>Normal</v>
      </c>
      <c r="W2561" s="40">
        <f t="shared" si="637"/>
        <v>0</v>
      </c>
      <c r="X2561" s="40">
        <f t="shared" si="638"/>
        <v>0</v>
      </c>
      <c r="Y2561" s="40">
        <f t="shared" si="639"/>
        <v>0</v>
      </c>
      <c r="Z2561" s="40">
        <f t="shared" si="640"/>
        <v>0</v>
      </c>
      <c r="AA2561" s="40">
        <f t="shared" si="641"/>
        <v>1</v>
      </c>
      <c r="AB2561" s="40">
        <f t="shared" si="642"/>
        <v>0</v>
      </c>
      <c r="AC2561" s="41" t="s">
        <v>238</v>
      </c>
      <c r="AD2561" s="41" t="s">
        <v>282</v>
      </c>
      <c r="AE2561" s="41" t="s">
        <v>121</v>
      </c>
      <c r="AF2561" s="41" t="s">
        <v>322</v>
      </c>
      <c r="AG2561" s="41" t="s">
        <v>56</v>
      </c>
      <c r="AH2561" s="41" t="s">
        <v>56</v>
      </c>
      <c r="AI2561" s="41" t="s">
        <v>56</v>
      </c>
      <c r="AJ2561" s="41" t="s">
        <v>160</v>
      </c>
      <c r="AK2561" s="41" t="s">
        <v>56</v>
      </c>
    </row>
    <row r="2562" spans="1:37" s="41" customFormat="1" ht="15.75" hidden="1" thickBot="1" x14ac:dyDescent="0.3">
      <c r="A2562" s="11" t="s">
        <v>53</v>
      </c>
      <c r="B2562" s="12" t="s">
        <v>216</v>
      </c>
      <c r="C2562" s="13" t="s">
        <v>52</v>
      </c>
      <c r="D2562" s="14" t="s">
        <v>47</v>
      </c>
      <c r="E2562" s="13" t="s">
        <v>5931</v>
      </c>
      <c r="F2562" s="4" t="s">
        <v>101</v>
      </c>
      <c r="G2562" s="4" t="s">
        <v>276</v>
      </c>
      <c r="H2562" s="15">
        <v>43165.541666666664</v>
      </c>
      <c r="I2562" s="15">
        <v>43192.5</v>
      </c>
      <c r="J2562" s="131" t="s">
        <v>1649</v>
      </c>
      <c r="K2562" s="45" t="s">
        <v>9</v>
      </c>
      <c r="L2562" s="47" t="s">
        <v>7</v>
      </c>
      <c r="M2562" s="47" t="s">
        <v>56</v>
      </c>
      <c r="N2562" s="9" t="str">
        <f t="shared" si="628"/>
        <v>Standard</v>
      </c>
      <c r="O2562" s="10" t="str">
        <f t="shared" si="629"/>
        <v>Successful</v>
      </c>
      <c r="P2562" s="10" t="str">
        <f t="shared" si="630"/>
        <v>On Time</v>
      </c>
      <c r="Q2562" s="9">
        <f t="shared" si="631"/>
        <v>1</v>
      </c>
      <c r="R2562" s="9">
        <f t="shared" si="632"/>
        <v>1</v>
      </c>
      <c r="S2562" s="9">
        <f t="shared" si="633"/>
        <v>0</v>
      </c>
      <c r="T2562" s="9" t="str">
        <f t="shared" si="634"/>
        <v>April</v>
      </c>
      <c r="U2562" s="40">
        <f t="shared" si="635"/>
        <v>0</v>
      </c>
      <c r="V2562" s="40" t="str">
        <f t="shared" si="636"/>
        <v>Normal</v>
      </c>
      <c r="W2562" s="40">
        <f t="shared" si="637"/>
        <v>0</v>
      </c>
      <c r="X2562" s="40">
        <f t="shared" si="638"/>
        <v>0</v>
      </c>
      <c r="Y2562" s="40">
        <f t="shared" si="639"/>
        <v>0</v>
      </c>
      <c r="Z2562" s="40">
        <f t="shared" si="640"/>
        <v>0</v>
      </c>
      <c r="AA2562" s="40">
        <f t="shared" si="641"/>
        <v>1</v>
      </c>
      <c r="AB2562" s="40">
        <f t="shared" si="642"/>
        <v>0</v>
      </c>
      <c r="AC2562" s="41" t="s">
        <v>131</v>
      </c>
      <c r="AD2562" s="41" t="s">
        <v>777</v>
      </c>
      <c r="AE2562" s="41" t="s">
        <v>427</v>
      </c>
      <c r="AF2562" s="41" t="s">
        <v>216</v>
      </c>
      <c r="AG2562" s="41" t="s">
        <v>56</v>
      </c>
      <c r="AH2562" s="41" t="s">
        <v>56</v>
      </c>
      <c r="AI2562" s="41" t="s">
        <v>56</v>
      </c>
      <c r="AJ2562" s="41" t="s">
        <v>160</v>
      </c>
      <c r="AK2562" s="41" t="s">
        <v>56</v>
      </c>
    </row>
    <row r="2563" spans="1:37" s="41" customFormat="1" ht="15.75" hidden="1" thickBot="1" x14ac:dyDescent="0.3">
      <c r="A2563" s="11" t="s">
        <v>53</v>
      </c>
      <c r="B2563" s="12" t="s">
        <v>216</v>
      </c>
      <c r="C2563" s="13" t="s">
        <v>46</v>
      </c>
      <c r="D2563" s="14" t="s">
        <v>47</v>
      </c>
      <c r="E2563" s="13" t="s">
        <v>5932</v>
      </c>
      <c r="F2563" s="4" t="s">
        <v>106</v>
      </c>
      <c r="G2563" s="4" t="s">
        <v>660</v>
      </c>
      <c r="H2563" s="15">
        <v>43192.416666666664</v>
      </c>
      <c r="I2563" s="15">
        <v>43192.708333333336</v>
      </c>
      <c r="J2563" s="131" t="s">
        <v>6786</v>
      </c>
      <c r="K2563" s="45" t="s">
        <v>9</v>
      </c>
      <c r="L2563" s="47" t="s">
        <v>7</v>
      </c>
      <c r="M2563" s="47" t="s">
        <v>56</v>
      </c>
      <c r="N2563" s="9" t="str">
        <f t="shared" si="628"/>
        <v>Minor</v>
      </c>
      <c r="O2563" s="10" t="str">
        <f t="shared" si="629"/>
        <v>Successful</v>
      </c>
      <c r="P2563" s="10" t="str">
        <f t="shared" si="630"/>
        <v>On Time</v>
      </c>
      <c r="Q2563" s="9">
        <f t="shared" si="631"/>
        <v>1</v>
      </c>
      <c r="R2563" s="9">
        <f t="shared" si="632"/>
        <v>1</v>
      </c>
      <c r="S2563" s="9">
        <f t="shared" si="633"/>
        <v>0</v>
      </c>
      <c r="T2563" s="9" t="str">
        <f t="shared" si="634"/>
        <v>April</v>
      </c>
      <c r="U2563" s="40">
        <f t="shared" si="635"/>
        <v>0</v>
      </c>
      <c r="V2563" s="40" t="str">
        <f t="shared" si="636"/>
        <v>Normal</v>
      </c>
      <c r="W2563" s="40">
        <f t="shared" si="637"/>
        <v>0</v>
      </c>
      <c r="X2563" s="40">
        <f t="shared" si="638"/>
        <v>0</v>
      </c>
      <c r="Y2563" s="40">
        <f t="shared" si="639"/>
        <v>0</v>
      </c>
      <c r="Z2563" s="40">
        <f t="shared" si="640"/>
        <v>0</v>
      </c>
      <c r="AA2563" s="40">
        <f t="shared" si="641"/>
        <v>1</v>
      </c>
      <c r="AB2563" s="40">
        <f t="shared" si="642"/>
        <v>0</v>
      </c>
      <c r="AC2563" s="41" t="s">
        <v>131</v>
      </c>
      <c r="AD2563" s="41" t="s">
        <v>5855</v>
      </c>
      <c r="AE2563" s="41" t="s">
        <v>429</v>
      </c>
      <c r="AF2563" s="41" t="s">
        <v>216</v>
      </c>
      <c r="AG2563" s="41" t="s">
        <v>56</v>
      </c>
      <c r="AH2563" s="41" t="s">
        <v>56</v>
      </c>
      <c r="AI2563" s="41" t="s">
        <v>56</v>
      </c>
      <c r="AJ2563" s="41" t="s">
        <v>160</v>
      </c>
      <c r="AK2563" s="41" t="s">
        <v>56</v>
      </c>
    </row>
    <row r="2564" spans="1:37" s="41" customFormat="1" ht="15.75" hidden="1" thickBot="1" x14ac:dyDescent="0.3">
      <c r="A2564" s="11" t="s">
        <v>53</v>
      </c>
      <c r="B2564" s="12" t="s">
        <v>216</v>
      </c>
      <c r="C2564" s="13" t="s">
        <v>52</v>
      </c>
      <c r="D2564" s="14" t="s">
        <v>47</v>
      </c>
      <c r="E2564" s="13" t="s">
        <v>5933</v>
      </c>
      <c r="F2564" s="4" t="s">
        <v>107</v>
      </c>
      <c r="G2564" s="4" t="s">
        <v>569</v>
      </c>
      <c r="H2564" s="15">
        <v>43192.666666666664</v>
      </c>
      <c r="I2564" s="15">
        <v>43192.833333333336</v>
      </c>
      <c r="J2564" s="131" t="s">
        <v>60</v>
      </c>
      <c r="K2564" s="45" t="s">
        <v>9</v>
      </c>
      <c r="L2564" s="47" t="s">
        <v>7</v>
      </c>
      <c r="M2564" s="47" t="s">
        <v>56</v>
      </c>
      <c r="N2564" s="9" t="str">
        <f t="shared" si="628"/>
        <v>Standard</v>
      </c>
      <c r="O2564" s="10" t="str">
        <f t="shared" si="629"/>
        <v>Successful</v>
      </c>
      <c r="P2564" s="10" t="str">
        <f t="shared" si="630"/>
        <v>On Time</v>
      </c>
      <c r="Q2564" s="9">
        <f t="shared" si="631"/>
        <v>1</v>
      </c>
      <c r="R2564" s="9">
        <f t="shared" si="632"/>
        <v>1</v>
      </c>
      <c r="S2564" s="9">
        <f t="shared" si="633"/>
        <v>0</v>
      </c>
      <c r="T2564" s="9" t="str">
        <f t="shared" si="634"/>
        <v>April</v>
      </c>
      <c r="U2564" s="40">
        <f t="shared" si="635"/>
        <v>0</v>
      </c>
      <c r="V2564" s="40" t="str">
        <f t="shared" si="636"/>
        <v>Normal</v>
      </c>
      <c r="W2564" s="40">
        <f t="shared" si="637"/>
        <v>0</v>
      </c>
      <c r="X2564" s="40">
        <f t="shared" si="638"/>
        <v>0</v>
      </c>
      <c r="Y2564" s="40">
        <f t="shared" si="639"/>
        <v>0</v>
      </c>
      <c r="Z2564" s="40">
        <f t="shared" si="640"/>
        <v>0</v>
      </c>
      <c r="AA2564" s="40">
        <f t="shared" si="641"/>
        <v>1</v>
      </c>
      <c r="AB2564" s="40">
        <f t="shared" si="642"/>
        <v>0</v>
      </c>
      <c r="AC2564" s="41" t="s">
        <v>131</v>
      </c>
      <c r="AD2564" s="41" t="s">
        <v>290</v>
      </c>
      <c r="AE2564" s="41" t="s">
        <v>419</v>
      </c>
      <c r="AF2564" s="41" t="s">
        <v>216</v>
      </c>
      <c r="AG2564" s="41" t="s">
        <v>56</v>
      </c>
      <c r="AH2564" s="41" t="s">
        <v>56</v>
      </c>
      <c r="AI2564" s="41" t="s">
        <v>56</v>
      </c>
      <c r="AJ2564" s="41" t="s">
        <v>160</v>
      </c>
      <c r="AK2564" s="41" t="s">
        <v>56</v>
      </c>
    </row>
    <row r="2565" spans="1:37" s="41" customFormat="1" ht="15.75" hidden="1" thickBot="1" x14ac:dyDescent="0.3">
      <c r="A2565" s="11" t="s">
        <v>53</v>
      </c>
      <c r="B2565" s="12" t="s">
        <v>8</v>
      </c>
      <c r="C2565" s="13" t="s">
        <v>52</v>
      </c>
      <c r="D2565" s="14" t="s">
        <v>47</v>
      </c>
      <c r="E2565" s="13" t="s">
        <v>5934</v>
      </c>
      <c r="F2565" s="4" t="s">
        <v>103</v>
      </c>
      <c r="G2565" s="4" t="s">
        <v>245</v>
      </c>
      <c r="H2565" s="15">
        <v>43192.958333333336</v>
      </c>
      <c r="I2565" s="15">
        <v>43193.125</v>
      </c>
      <c r="J2565" s="131" t="s">
        <v>6787</v>
      </c>
      <c r="K2565" s="45" t="s">
        <v>9</v>
      </c>
      <c r="L2565" s="47" t="s">
        <v>7</v>
      </c>
      <c r="M2565" s="47" t="s">
        <v>56</v>
      </c>
      <c r="N2565" s="9" t="str">
        <f t="shared" si="628"/>
        <v>Standard</v>
      </c>
      <c r="O2565" s="10" t="str">
        <f t="shared" si="629"/>
        <v>Successful</v>
      </c>
      <c r="P2565" s="10" t="str">
        <f t="shared" si="630"/>
        <v>On Time</v>
      </c>
      <c r="Q2565" s="9">
        <f t="shared" si="631"/>
        <v>1</v>
      </c>
      <c r="R2565" s="9">
        <f t="shared" si="632"/>
        <v>1</v>
      </c>
      <c r="S2565" s="9">
        <f t="shared" si="633"/>
        <v>0</v>
      </c>
      <c r="T2565" s="9" t="str">
        <f t="shared" si="634"/>
        <v>April</v>
      </c>
      <c r="U2565" s="40">
        <f t="shared" si="635"/>
        <v>0</v>
      </c>
      <c r="V2565" s="40" t="str">
        <f t="shared" si="636"/>
        <v>Normal</v>
      </c>
      <c r="W2565" s="40">
        <f t="shared" si="637"/>
        <v>0</v>
      </c>
      <c r="X2565" s="40">
        <f t="shared" si="638"/>
        <v>0</v>
      </c>
      <c r="Y2565" s="40">
        <f t="shared" si="639"/>
        <v>0</v>
      </c>
      <c r="Z2565" s="40">
        <f t="shared" si="640"/>
        <v>0</v>
      </c>
      <c r="AA2565" s="40">
        <f t="shared" si="641"/>
        <v>1</v>
      </c>
      <c r="AB2565" s="40">
        <f t="shared" si="642"/>
        <v>0</v>
      </c>
      <c r="AC2565" s="41" t="s">
        <v>131</v>
      </c>
      <c r="AD2565" s="41" t="s">
        <v>3969</v>
      </c>
      <c r="AE2565" s="41" t="s">
        <v>147</v>
      </c>
      <c r="AF2565" s="41" t="s">
        <v>8</v>
      </c>
      <c r="AG2565" s="41" t="s">
        <v>56</v>
      </c>
      <c r="AH2565" s="41" t="s">
        <v>56</v>
      </c>
      <c r="AI2565" s="41" t="s">
        <v>56</v>
      </c>
      <c r="AJ2565" s="41" t="s">
        <v>160</v>
      </c>
      <c r="AK2565" s="41" t="s">
        <v>56</v>
      </c>
    </row>
    <row r="2566" spans="1:37" s="41" customFormat="1" ht="15.75" hidden="1" thickBot="1" x14ac:dyDescent="0.3">
      <c r="A2566" s="11" t="s">
        <v>53</v>
      </c>
      <c r="B2566" s="12" t="s">
        <v>216</v>
      </c>
      <c r="C2566" s="13" t="s">
        <v>52</v>
      </c>
      <c r="D2566" s="14" t="s">
        <v>47</v>
      </c>
      <c r="E2566" s="13" t="s">
        <v>5935</v>
      </c>
      <c r="F2566" s="4" t="s">
        <v>107</v>
      </c>
      <c r="G2566" s="4" t="s">
        <v>569</v>
      </c>
      <c r="H2566" s="15">
        <v>43193.458333333336</v>
      </c>
      <c r="I2566" s="15">
        <v>43193.625</v>
      </c>
      <c r="J2566" s="131" t="s">
        <v>60</v>
      </c>
      <c r="K2566" s="45" t="s">
        <v>9</v>
      </c>
      <c r="L2566" s="47" t="s">
        <v>7</v>
      </c>
      <c r="M2566" s="47" t="s">
        <v>56</v>
      </c>
      <c r="N2566" s="9" t="str">
        <f t="shared" si="628"/>
        <v>Standard</v>
      </c>
      <c r="O2566" s="10" t="str">
        <f t="shared" si="629"/>
        <v>Successful</v>
      </c>
      <c r="P2566" s="10" t="str">
        <f t="shared" si="630"/>
        <v>On Time</v>
      </c>
      <c r="Q2566" s="9">
        <f t="shared" si="631"/>
        <v>1</v>
      </c>
      <c r="R2566" s="9">
        <f t="shared" si="632"/>
        <v>1</v>
      </c>
      <c r="S2566" s="9">
        <f t="shared" si="633"/>
        <v>0</v>
      </c>
      <c r="T2566" s="9" t="str">
        <f t="shared" si="634"/>
        <v>April</v>
      </c>
      <c r="U2566" s="40">
        <f t="shared" si="635"/>
        <v>0</v>
      </c>
      <c r="V2566" s="40" t="str">
        <f t="shared" si="636"/>
        <v>Normal</v>
      </c>
      <c r="W2566" s="40">
        <f t="shared" si="637"/>
        <v>0</v>
      </c>
      <c r="X2566" s="40">
        <f t="shared" si="638"/>
        <v>0</v>
      </c>
      <c r="Y2566" s="40">
        <f t="shared" si="639"/>
        <v>0</v>
      </c>
      <c r="Z2566" s="40">
        <f t="shared" si="640"/>
        <v>0</v>
      </c>
      <c r="AA2566" s="40">
        <f t="shared" si="641"/>
        <v>1</v>
      </c>
      <c r="AB2566" s="40">
        <f t="shared" si="642"/>
        <v>0</v>
      </c>
      <c r="AC2566" s="41" t="s">
        <v>131</v>
      </c>
      <c r="AD2566" s="41" t="s">
        <v>290</v>
      </c>
      <c r="AE2566" s="41" t="s">
        <v>419</v>
      </c>
      <c r="AF2566" s="41" t="s">
        <v>216</v>
      </c>
      <c r="AG2566" s="41" t="s">
        <v>56</v>
      </c>
      <c r="AH2566" s="41" t="s">
        <v>56</v>
      </c>
      <c r="AI2566" s="41" t="s">
        <v>56</v>
      </c>
      <c r="AJ2566" s="41" t="s">
        <v>160</v>
      </c>
      <c r="AK2566" s="41" t="s">
        <v>56</v>
      </c>
    </row>
    <row r="2567" spans="1:37" s="41" customFormat="1" ht="15.75" hidden="1" thickBot="1" x14ac:dyDescent="0.3">
      <c r="A2567" s="11" t="s">
        <v>638</v>
      </c>
      <c r="B2567" s="12" t="s">
        <v>8</v>
      </c>
      <c r="C2567" s="13" t="s">
        <v>52</v>
      </c>
      <c r="D2567" s="14" t="s">
        <v>47</v>
      </c>
      <c r="E2567" s="13" t="s">
        <v>5936</v>
      </c>
      <c r="F2567" s="4" t="s">
        <v>693</v>
      </c>
      <c r="G2567" s="4" t="s">
        <v>705</v>
      </c>
      <c r="H2567" s="15">
        <v>43193.375</v>
      </c>
      <c r="I2567" s="15">
        <v>43193.541666666664</v>
      </c>
      <c r="J2567" s="131" t="s">
        <v>6788</v>
      </c>
      <c r="K2567" s="45" t="s">
        <v>9</v>
      </c>
      <c r="L2567" s="47" t="s">
        <v>7</v>
      </c>
      <c r="M2567" s="47" t="s">
        <v>56</v>
      </c>
      <c r="N2567" s="9" t="str">
        <f t="shared" si="628"/>
        <v>Standard</v>
      </c>
      <c r="O2567" s="10" t="str">
        <f t="shared" si="629"/>
        <v>Successful</v>
      </c>
      <c r="P2567" s="10" t="str">
        <f t="shared" si="630"/>
        <v>On Time</v>
      </c>
      <c r="Q2567" s="9">
        <f t="shared" si="631"/>
        <v>1</v>
      </c>
      <c r="R2567" s="9">
        <f t="shared" si="632"/>
        <v>1</v>
      </c>
      <c r="S2567" s="9">
        <f t="shared" si="633"/>
        <v>0</v>
      </c>
      <c r="T2567" s="9" t="str">
        <f t="shared" si="634"/>
        <v>April</v>
      </c>
      <c r="U2567" s="40">
        <f t="shared" si="635"/>
        <v>0</v>
      </c>
      <c r="V2567" s="40" t="str">
        <f t="shared" si="636"/>
        <v>Normal</v>
      </c>
      <c r="W2567" s="40">
        <f t="shared" si="637"/>
        <v>0</v>
      </c>
      <c r="X2567" s="40">
        <f t="shared" si="638"/>
        <v>0</v>
      </c>
      <c r="Y2567" s="40">
        <f t="shared" si="639"/>
        <v>0</v>
      </c>
      <c r="Z2567" s="40">
        <f t="shared" si="640"/>
        <v>0</v>
      </c>
      <c r="AA2567" s="40">
        <f t="shared" si="641"/>
        <v>1</v>
      </c>
      <c r="AB2567" s="40">
        <f t="shared" si="642"/>
        <v>0</v>
      </c>
      <c r="AC2567" s="41" t="s">
        <v>131</v>
      </c>
      <c r="AD2567" s="41" t="s">
        <v>720</v>
      </c>
      <c r="AE2567" s="41" t="s">
        <v>146</v>
      </c>
      <c r="AF2567" s="41" t="s">
        <v>8</v>
      </c>
      <c r="AG2567" s="41" t="s">
        <v>56</v>
      </c>
      <c r="AH2567" s="41" t="s">
        <v>56</v>
      </c>
      <c r="AI2567" s="41" t="s">
        <v>56</v>
      </c>
      <c r="AJ2567" s="41" t="s">
        <v>160</v>
      </c>
      <c r="AK2567" s="41" t="s">
        <v>56</v>
      </c>
    </row>
    <row r="2568" spans="1:37" s="41" customFormat="1" ht="15.75" hidden="1" thickBot="1" x14ac:dyDescent="0.3">
      <c r="A2568" s="11" t="s">
        <v>45</v>
      </c>
      <c r="B2568" s="12" t="s">
        <v>216</v>
      </c>
      <c r="C2568" s="13" t="s">
        <v>52</v>
      </c>
      <c r="D2568" s="14" t="s">
        <v>47</v>
      </c>
      <c r="E2568" s="13" t="s">
        <v>5937</v>
      </c>
      <c r="F2568" s="4" t="s">
        <v>326</v>
      </c>
      <c r="G2568" s="4" t="s">
        <v>451</v>
      </c>
      <c r="H2568" s="15">
        <v>43165.75</v>
      </c>
      <c r="I2568" s="15">
        <v>43193.75</v>
      </c>
      <c r="J2568" s="131" t="s">
        <v>6789</v>
      </c>
      <c r="K2568" s="45" t="s">
        <v>9</v>
      </c>
      <c r="L2568" s="47" t="s">
        <v>7</v>
      </c>
      <c r="M2568" s="47" t="s">
        <v>56</v>
      </c>
      <c r="N2568" s="9" t="str">
        <f t="shared" si="628"/>
        <v>Standard</v>
      </c>
      <c r="O2568" s="10" t="str">
        <f t="shared" si="629"/>
        <v>Successful</v>
      </c>
      <c r="P2568" s="10" t="str">
        <f t="shared" si="630"/>
        <v>On Time</v>
      </c>
      <c r="Q2568" s="9">
        <f t="shared" si="631"/>
        <v>1</v>
      </c>
      <c r="R2568" s="9">
        <f t="shared" si="632"/>
        <v>1</v>
      </c>
      <c r="S2568" s="9">
        <f t="shared" si="633"/>
        <v>0</v>
      </c>
      <c r="T2568" s="9" t="str">
        <f t="shared" si="634"/>
        <v>April</v>
      </c>
      <c r="U2568" s="40">
        <f t="shared" si="635"/>
        <v>0</v>
      </c>
      <c r="V2568" s="40" t="str">
        <f t="shared" si="636"/>
        <v>Normal</v>
      </c>
      <c r="W2568" s="40">
        <f t="shared" si="637"/>
        <v>0</v>
      </c>
      <c r="X2568" s="40">
        <f t="shared" si="638"/>
        <v>0</v>
      </c>
      <c r="Y2568" s="40">
        <f t="shared" si="639"/>
        <v>0</v>
      </c>
      <c r="Z2568" s="40">
        <f t="shared" si="640"/>
        <v>0</v>
      </c>
      <c r="AA2568" s="40">
        <f t="shared" si="641"/>
        <v>1</v>
      </c>
      <c r="AB2568" s="40">
        <f t="shared" si="642"/>
        <v>0</v>
      </c>
      <c r="AC2568" s="41" t="s">
        <v>823</v>
      </c>
      <c r="AD2568" s="41" t="s">
        <v>635</v>
      </c>
      <c r="AE2568" s="41" t="s">
        <v>258</v>
      </c>
      <c r="AF2568" s="41" t="s">
        <v>216</v>
      </c>
      <c r="AG2568" s="41" t="s">
        <v>56</v>
      </c>
      <c r="AH2568" s="41" t="s">
        <v>56</v>
      </c>
      <c r="AI2568" s="41" t="s">
        <v>56</v>
      </c>
      <c r="AJ2568" s="41" t="s">
        <v>160</v>
      </c>
      <c r="AK2568" s="41" t="s">
        <v>56</v>
      </c>
    </row>
    <row r="2569" spans="1:37" s="41" customFormat="1" ht="15.75" hidden="1" thickBot="1" x14ac:dyDescent="0.3">
      <c r="A2569" s="11" t="s">
        <v>697</v>
      </c>
      <c r="B2569" s="12" t="s">
        <v>215</v>
      </c>
      <c r="C2569" s="13" t="s">
        <v>52</v>
      </c>
      <c r="D2569" s="14" t="s">
        <v>47</v>
      </c>
      <c r="E2569" s="13" t="s">
        <v>5938</v>
      </c>
      <c r="F2569" s="4" t="s">
        <v>94</v>
      </c>
      <c r="G2569" s="4" t="s">
        <v>4945</v>
      </c>
      <c r="H2569" s="15">
        <v>43194.583333333336</v>
      </c>
      <c r="I2569" s="15">
        <v>43194.666666666664</v>
      </c>
      <c r="J2569" s="131" t="s">
        <v>6790</v>
      </c>
      <c r="K2569" s="45" t="s">
        <v>9</v>
      </c>
      <c r="L2569" s="47" t="s">
        <v>7</v>
      </c>
      <c r="M2569" s="47" t="s">
        <v>56</v>
      </c>
      <c r="N2569" s="9" t="str">
        <f t="shared" si="628"/>
        <v>Standard</v>
      </c>
      <c r="O2569" s="10" t="str">
        <f t="shared" si="629"/>
        <v>Successful</v>
      </c>
      <c r="P2569" s="10" t="str">
        <f t="shared" si="630"/>
        <v>On Time</v>
      </c>
      <c r="Q2569" s="9">
        <f t="shared" si="631"/>
        <v>1</v>
      </c>
      <c r="R2569" s="9">
        <f t="shared" si="632"/>
        <v>1</v>
      </c>
      <c r="S2569" s="9">
        <f t="shared" si="633"/>
        <v>0</v>
      </c>
      <c r="T2569" s="9" t="str">
        <f t="shared" si="634"/>
        <v>April</v>
      </c>
      <c r="U2569" s="40">
        <f t="shared" si="635"/>
        <v>0</v>
      </c>
      <c r="V2569" s="40" t="str">
        <f t="shared" si="636"/>
        <v>Normal</v>
      </c>
      <c r="W2569" s="40">
        <f t="shared" si="637"/>
        <v>0</v>
      </c>
      <c r="X2569" s="40">
        <f t="shared" si="638"/>
        <v>0</v>
      </c>
      <c r="Y2569" s="40">
        <f t="shared" si="639"/>
        <v>0</v>
      </c>
      <c r="Z2569" s="40">
        <f t="shared" si="640"/>
        <v>0</v>
      </c>
      <c r="AA2569" s="40">
        <f t="shared" si="641"/>
        <v>1</v>
      </c>
      <c r="AB2569" s="40">
        <f t="shared" si="642"/>
        <v>0</v>
      </c>
      <c r="AC2569" s="41" t="s">
        <v>238</v>
      </c>
      <c r="AD2569" s="41" t="s">
        <v>2259</v>
      </c>
      <c r="AE2569" s="41" t="s">
        <v>431</v>
      </c>
      <c r="AF2569" s="41" t="s">
        <v>215</v>
      </c>
      <c r="AG2569" s="41" t="s">
        <v>56</v>
      </c>
      <c r="AH2569" s="41" t="s">
        <v>56</v>
      </c>
      <c r="AI2569" s="41" t="s">
        <v>56</v>
      </c>
      <c r="AJ2569" s="41" t="s">
        <v>160</v>
      </c>
      <c r="AK2569" s="41" t="s">
        <v>56</v>
      </c>
    </row>
    <row r="2570" spans="1:37" s="41" customFormat="1" ht="15.75" hidden="1" thickBot="1" x14ac:dyDescent="0.3">
      <c r="A2570" s="11" t="s">
        <v>239</v>
      </c>
      <c r="B2570" s="12" t="s">
        <v>216</v>
      </c>
      <c r="C2570" s="13" t="s">
        <v>52</v>
      </c>
      <c r="D2570" s="14" t="s">
        <v>47</v>
      </c>
      <c r="E2570" s="13" t="s">
        <v>5939</v>
      </c>
      <c r="F2570" s="4" t="s">
        <v>328</v>
      </c>
      <c r="G2570" s="4" t="s">
        <v>4976</v>
      </c>
      <c r="H2570" s="15">
        <v>43185.5</v>
      </c>
      <c r="I2570" s="15">
        <v>43193.708333333336</v>
      </c>
      <c r="J2570" s="131" t="s">
        <v>6791</v>
      </c>
      <c r="K2570" s="45" t="s">
        <v>9</v>
      </c>
      <c r="L2570" s="47" t="s">
        <v>7</v>
      </c>
      <c r="M2570" s="47" t="s">
        <v>56</v>
      </c>
      <c r="N2570" s="9" t="str">
        <f t="shared" si="628"/>
        <v>Standard</v>
      </c>
      <c r="O2570" s="10" t="str">
        <f t="shared" si="629"/>
        <v>Successful</v>
      </c>
      <c r="P2570" s="10" t="str">
        <f t="shared" si="630"/>
        <v>On Time</v>
      </c>
      <c r="Q2570" s="9">
        <f t="shared" si="631"/>
        <v>1</v>
      </c>
      <c r="R2570" s="9">
        <f t="shared" si="632"/>
        <v>1</v>
      </c>
      <c r="S2570" s="9">
        <f t="shared" si="633"/>
        <v>0</v>
      </c>
      <c r="T2570" s="9" t="str">
        <f t="shared" si="634"/>
        <v>April</v>
      </c>
      <c r="U2570" s="40">
        <f t="shared" si="635"/>
        <v>0</v>
      </c>
      <c r="V2570" s="40" t="str">
        <f t="shared" si="636"/>
        <v>Normal</v>
      </c>
      <c r="W2570" s="40">
        <f t="shared" si="637"/>
        <v>0</v>
      </c>
      <c r="X2570" s="40">
        <f t="shared" si="638"/>
        <v>0</v>
      </c>
      <c r="Y2570" s="40">
        <f t="shared" si="639"/>
        <v>0</v>
      </c>
      <c r="Z2570" s="40">
        <f t="shared" si="640"/>
        <v>0</v>
      </c>
      <c r="AA2570" s="40">
        <f t="shared" si="641"/>
        <v>1</v>
      </c>
      <c r="AB2570" s="40">
        <f t="shared" si="642"/>
        <v>0</v>
      </c>
      <c r="AC2570" s="41" t="s">
        <v>537</v>
      </c>
      <c r="AD2570" s="41" t="s">
        <v>515</v>
      </c>
      <c r="AE2570" s="41" t="s">
        <v>424</v>
      </c>
      <c r="AF2570" s="41" t="s">
        <v>216</v>
      </c>
      <c r="AG2570" s="41" t="s">
        <v>56</v>
      </c>
      <c r="AH2570" s="41" t="s">
        <v>56</v>
      </c>
      <c r="AI2570" s="41" t="s">
        <v>56</v>
      </c>
      <c r="AJ2570" s="41" t="s">
        <v>160</v>
      </c>
      <c r="AK2570" s="41" t="s">
        <v>56</v>
      </c>
    </row>
    <row r="2571" spans="1:37" s="41" customFormat="1" ht="15.75" hidden="1" thickBot="1" x14ac:dyDescent="0.3">
      <c r="A2571" s="11" t="s">
        <v>49</v>
      </c>
      <c r="B2571" s="12" t="s">
        <v>219</v>
      </c>
      <c r="C2571" s="13" t="s">
        <v>46</v>
      </c>
      <c r="D2571" s="14" t="s">
        <v>47</v>
      </c>
      <c r="E2571" s="13" t="s">
        <v>5940</v>
      </c>
      <c r="F2571" s="4" t="s">
        <v>91</v>
      </c>
      <c r="G2571" s="4" t="s">
        <v>608</v>
      </c>
      <c r="H2571" s="15">
        <v>43193.958333333336</v>
      </c>
      <c r="I2571" s="15">
        <v>43194.041666666664</v>
      </c>
      <c r="J2571" s="131" t="s">
        <v>740</v>
      </c>
      <c r="K2571" s="45" t="s">
        <v>9</v>
      </c>
      <c r="L2571" s="47" t="s">
        <v>7</v>
      </c>
      <c r="M2571" s="47" t="s">
        <v>56</v>
      </c>
      <c r="N2571" s="9" t="str">
        <f t="shared" si="628"/>
        <v>Minor</v>
      </c>
      <c r="O2571" s="10" t="str">
        <f t="shared" si="629"/>
        <v>Successful</v>
      </c>
      <c r="P2571" s="10" t="str">
        <f t="shared" si="630"/>
        <v>On Time</v>
      </c>
      <c r="Q2571" s="9">
        <f t="shared" si="631"/>
        <v>1</v>
      </c>
      <c r="R2571" s="9">
        <f t="shared" si="632"/>
        <v>1</v>
      </c>
      <c r="S2571" s="9">
        <f t="shared" si="633"/>
        <v>0</v>
      </c>
      <c r="T2571" s="9" t="str">
        <f t="shared" si="634"/>
        <v>April</v>
      </c>
      <c r="U2571" s="40">
        <f t="shared" si="635"/>
        <v>0</v>
      </c>
      <c r="V2571" s="40" t="str">
        <f t="shared" si="636"/>
        <v>Normal</v>
      </c>
      <c r="W2571" s="40">
        <f t="shared" si="637"/>
        <v>0</v>
      </c>
      <c r="X2571" s="40">
        <f t="shared" si="638"/>
        <v>0</v>
      </c>
      <c r="Y2571" s="40">
        <f t="shared" si="639"/>
        <v>0</v>
      </c>
      <c r="Z2571" s="40">
        <f t="shared" si="640"/>
        <v>0</v>
      </c>
      <c r="AA2571" s="40">
        <f t="shared" si="641"/>
        <v>1</v>
      </c>
      <c r="AB2571" s="40">
        <f t="shared" si="642"/>
        <v>0</v>
      </c>
      <c r="AC2571" s="41" t="s">
        <v>132</v>
      </c>
      <c r="AD2571" s="41" t="s">
        <v>747</v>
      </c>
      <c r="AE2571" s="41" t="s">
        <v>219</v>
      </c>
      <c r="AF2571" s="41" t="s">
        <v>219</v>
      </c>
      <c r="AG2571" s="41" t="s">
        <v>56</v>
      </c>
      <c r="AH2571" s="41" t="s">
        <v>56</v>
      </c>
      <c r="AI2571" s="41" t="s">
        <v>56</v>
      </c>
      <c r="AJ2571" s="41" t="s">
        <v>160</v>
      </c>
      <c r="AK2571" s="41" t="s">
        <v>56</v>
      </c>
    </row>
    <row r="2572" spans="1:37" s="41" customFormat="1" ht="15.75" hidden="1" thickBot="1" x14ac:dyDescent="0.3">
      <c r="A2572" s="11" t="s">
        <v>697</v>
      </c>
      <c r="B2572" s="12" t="s">
        <v>216</v>
      </c>
      <c r="C2572" s="13" t="s">
        <v>46</v>
      </c>
      <c r="D2572" s="14" t="s">
        <v>47</v>
      </c>
      <c r="E2572" s="13" t="s">
        <v>5941</v>
      </c>
      <c r="F2572" s="4" t="s">
        <v>152</v>
      </c>
      <c r="G2572" s="4" t="s">
        <v>725</v>
      </c>
      <c r="H2572" s="15">
        <v>43193.625</v>
      </c>
      <c r="I2572" s="15">
        <v>43194.291666666664</v>
      </c>
      <c r="J2572" s="131" t="s">
        <v>6792</v>
      </c>
      <c r="K2572" s="45" t="s">
        <v>9</v>
      </c>
      <c r="L2572" s="47" t="s">
        <v>7</v>
      </c>
      <c r="M2572" s="47" t="s">
        <v>56</v>
      </c>
      <c r="N2572" s="9" t="str">
        <f t="shared" si="628"/>
        <v>Minor</v>
      </c>
      <c r="O2572" s="10" t="str">
        <f t="shared" si="629"/>
        <v>Successful</v>
      </c>
      <c r="P2572" s="10" t="str">
        <f t="shared" si="630"/>
        <v>On Time</v>
      </c>
      <c r="Q2572" s="9">
        <f t="shared" si="631"/>
        <v>1</v>
      </c>
      <c r="R2572" s="9">
        <f t="shared" si="632"/>
        <v>1</v>
      </c>
      <c r="S2572" s="9">
        <f t="shared" si="633"/>
        <v>0</v>
      </c>
      <c r="T2572" s="9" t="str">
        <f t="shared" si="634"/>
        <v>April</v>
      </c>
      <c r="U2572" s="40">
        <f t="shared" si="635"/>
        <v>0</v>
      </c>
      <c r="V2572" s="40" t="str">
        <f t="shared" si="636"/>
        <v>Normal</v>
      </c>
      <c r="W2572" s="40">
        <f t="shared" si="637"/>
        <v>0</v>
      </c>
      <c r="X2572" s="40">
        <f t="shared" si="638"/>
        <v>0</v>
      </c>
      <c r="Y2572" s="40">
        <f t="shared" si="639"/>
        <v>0</v>
      </c>
      <c r="Z2572" s="40">
        <f t="shared" si="640"/>
        <v>0</v>
      </c>
      <c r="AA2572" s="40">
        <f t="shared" si="641"/>
        <v>1</v>
      </c>
      <c r="AB2572" s="40">
        <f t="shared" si="642"/>
        <v>0</v>
      </c>
      <c r="AC2572" s="41" t="s">
        <v>238</v>
      </c>
      <c r="AD2572" s="41" t="s">
        <v>3948</v>
      </c>
      <c r="AE2572" s="41" t="s">
        <v>121</v>
      </c>
      <c r="AF2572" s="41" t="s">
        <v>322</v>
      </c>
      <c r="AG2572" s="41" t="s">
        <v>56</v>
      </c>
      <c r="AH2572" s="41" t="s">
        <v>56</v>
      </c>
      <c r="AI2572" s="41" t="s">
        <v>56</v>
      </c>
      <c r="AJ2572" s="41" t="s">
        <v>160</v>
      </c>
      <c r="AK2572" s="41" t="s">
        <v>56</v>
      </c>
    </row>
    <row r="2573" spans="1:37" s="41" customFormat="1" ht="15.75" hidden="1" thickBot="1" x14ac:dyDescent="0.3">
      <c r="A2573" s="11" t="s">
        <v>697</v>
      </c>
      <c r="B2573" s="12" t="s">
        <v>216</v>
      </c>
      <c r="C2573" s="13" t="s">
        <v>46</v>
      </c>
      <c r="D2573" s="14" t="s">
        <v>47</v>
      </c>
      <c r="E2573" s="13" t="s">
        <v>5942</v>
      </c>
      <c r="F2573" s="4" t="s">
        <v>614</v>
      </c>
      <c r="G2573" s="4" t="s">
        <v>700</v>
      </c>
      <c r="H2573" s="15">
        <v>43193.75</v>
      </c>
      <c r="I2573" s="15">
        <v>43193.958333333336</v>
      </c>
      <c r="J2573" s="131" t="s">
        <v>6793</v>
      </c>
      <c r="K2573" s="45" t="s">
        <v>9</v>
      </c>
      <c r="L2573" s="47" t="s">
        <v>7</v>
      </c>
      <c r="M2573" s="47" t="s">
        <v>56</v>
      </c>
      <c r="N2573" s="9" t="str">
        <f t="shared" si="628"/>
        <v>Minor</v>
      </c>
      <c r="O2573" s="10" t="str">
        <f t="shared" si="629"/>
        <v>Successful</v>
      </c>
      <c r="P2573" s="10" t="str">
        <f t="shared" si="630"/>
        <v>On Time</v>
      </c>
      <c r="Q2573" s="9">
        <f t="shared" si="631"/>
        <v>1</v>
      </c>
      <c r="R2573" s="9">
        <f t="shared" si="632"/>
        <v>1</v>
      </c>
      <c r="S2573" s="9">
        <f t="shared" si="633"/>
        <v>0</v>
      </c>
      <c r="T2573" s="9" t="str">
        <f t="shared" si="634"/>
        <v>April</v>
      </c>
      <c r="U2573" s="40">
        <f t="shared" si="635"/>
        <v>0</v>
      </c>
      <c r="V2573" s="40" t="str">
        <f t="shared" si="636"/>
        <v>Normal</v>
      </c>
      <c r="W2573" s="40">
        <f t="shared" si="637"/>
        <v>0</v>
      </c>
      <c r="X2573" s="40">
        <f t="shared" si="638"/>
        <v>0</v>
      </c>
      <c r="Y2573" s="40">
        <f t="shared" si="639"/>
        <v>0</v>
      </c>
      <c r="Z2573" s="40">
        <f t="shared" si="640"/>
        <v>0</v>
      </c>
      <c r="AA2573" s="40">
        <f t="shared" si="641"/>
        <v>1</v>
      </c>
      <c r="AB2573" s="40">
        <f t="shared" si="642"/>
        <v>0</v>
      </c>
      <c r="AC2573" s="41" t="s">
        <v>238</v>
      </c>
      <c r="AD2573" s="41" t="s">
        <v>280</v>
      </c>
      <c r="AE2573" s="41" t="s">
        <v>258</v>
      </c>
      <c r="AF2573" s="41" t="s">
        <v>216</v>
      </c>
      <c r="AG2573" s="41" t="s">
        <v>56</v>
      </c>
      <c r="AH2573" s="41" t="s">
        <v>56</v>
      </c>
      <c r="AI2573" s="41" t="s">
        <v>56</v>
      </c>
      <c r="AJ2573" s="41" t="s">
        <v>160</v>
      </c>
      <c r="AK2573" s="41" t="s">
        <v>56</v>
      </c>
    </row>
    <row r="2574" spans="1:37" s="41" customFormat="1" ht="15.75" hidden="1" thickBot="1" x14ac:dyDescent="0.3">
      <c r="A2574" s="11" t="s">
        <v>50</v>
      </c>
      <c r="B2574" s="12" t="s">
        <v>216</v>
      </c>
      <c r="C2574" s="13" t="s">
        <v>52</v>
      </c>
      <c r="D2574" s="14" t="s">
        <v>47</v>
      </c>
      <c r="E2574" s="13" t="s">
        <v>5943</v>
      </c>
      <c r="F2574" s="4" t="s">
        <v>152</v>
      </c>
      <c r="G2574" s="4" t="s">
        <v>169</v>
      </c>
      <c r="H2574" s="15">
        <v>43193.666666666664</v>
      </c>
      <c r="I2574" s="15">
        <v>43193.75</v>
      </c>
      <c r="J2574" s="131" t="s">
        <v>6794</v>
      </c>
      <c r="K2574" s="45" t="s">
        <v>9</v>
      </c>
      <c r="L2574" s="47" t="s">
        <v>7</v>
      </c>
      <c r="M2574" s="47" t="s">
        <v>56</v>
      </c>
      <c r="N2574" s="9" t="str">
        <f t="shared" si="628"/>
        <v>Standard</v>
      </c>
      <c r="O2574" s="10" t="str">
        <f t="shared" si="629"/>
        <v>Successful</v>
      </c>
      <c r="P2574" s="10" t="str">
        <f t="shared" si="630"/>
        <v>On Time</v>
      </c>
      <c r="Q2574" s="9">
        <f t="shared" si="631"/>
        <v>1</v>
      </c>
      <c r="R2574" s="9">
        <f t="shared" si="632"/>
        <v>1</v>
      </c>
      <c r="S2574" s="9">
        <f t="shared" si="633"/>
        <v>0</v>
      </c>
      <c r="T2574" s="9" t="str">
        <f t="shared" si="634"/>
        <v>April</v>
      </c>
      <c r="U2574" s="40">
        <f t="shared" si="635"/>
        <v>0</v>
      </c>
      <c r="V2574" s="40" t="str">
        <f t="shared" si="636"/>
        <v>Normal</v>
      </c>
      <c r="W2574" s="40">
        <f t="shared" si="637"/>
        <v>0</v>
      </c>
      <c r="X2574" s="40">
        <f t="shared" si="638"/>
        <v>0</v>
      </c>
      <c r="Y2574" s="40">
        <f t="shared" si="639"/>
        <v>0</v>
      </c>
      <c r="Z2574" s="40">
        <f t="shared" si="640"/>
        <v>0</v>
      </c>
      <c r="AA2574" s="40">
        <f t="shared" si="641"/>
        <v>1</v>
      </c>
      <c r="AB2574" s="40">
        <f t="shared" si="642"/>
        <v>0</v>
      </c>
      <c r="AC2574" s="41" t="s">
        <v>132</v>
      </c>
      <c r="AD2574" s="41" t="s">
        <v>296</v>
      </c>
      <c r="AE2574" s="41" t="s">
        <v>121</v>
      </c>
      <c r="AF2574" s="41" t="s">
        <v>322</v>
      </c>
      <c r="AG2574" s="41" t="s">
        <v>56</v>
      </c>
      <c r="AH2574" s="41" t="s">
        <v>56</v>
      </c>
      <c r="AI2574" s="41" t="s">
        <v>56</v>
      </c>
      <c r="AJ2574" s="41" t="s">
        <v>160</v>
      </c>
      <c r="AK2574" s="41" t="s">
        <v>56</v>
      </c>
    </row>
    <row r="2575" spans="1:37" s="41" customFormat="1" ht="15.75" hidden="1" thickBot="1" x14ac:dyDescent="0.3">
      <c r="A2575" s="11" t="s">
        <v>45</v>
      </c>
      <c r="B2575" s="12" t="s">
        <v>8</v>
      </c>
      <c r="C2575" s="13" t="s">
        <v>52</v>
      </c>
      <c r="D2575" s="14" t="s">
        <v>47</v>
      </c>
      <c r="E2575" s="13" t="s">
        <v>5944</v>
      </c>
      <c r="F2575" s="4" t="s">
        <v>123</v>
      </c>
      <c r="G2575" s="4" t="s">
        <v>6712</v>
      </c>
      <c r="H2575" s="15">
        <v>43193.916666666664</v>
      </c>
      <c r="I2575" s="15">
        <v>43194.083333333336</v>
      </c>
      <c r="J2575" s="131" t="s">
        <v>5046</v>
      </c>
      <c r="K2575" s="45" t="s">
        <v>9</v>
      </c>
      <c r="L2575" s="47" t="s">
        <v>7</v>
      </c>
      <c r="M2575" s="47" t="s">
        <v>56</v>
      </c>
      <c r="N2575" s="9" t="str">
        <f t="shared" si="628"/>
        <v>Standard</v>
      </c>
      <c r="O2575" s="10" t="str">
        <f t="shared" si="629"/>
        <v>Successful</v>
      </c>
      <c r="P2575" s="10" t="str">
        <f t="shared" si="630"/>
        <v>On Time</v>
      </c>
      <c r="Q2575" s="9">
        <f t="shared" si="631"/>
        <v>1</v>
      </c>
      <c r="R2575" s="9">
        <f t="shared" si="632"/>
        <v>1</v>
      </c>
      <c r="S2575" s="9">
        <f t="shared" si="633"/>
        <v>0</v>
      </c>
      <c r="T2575" s="9" t="str">
        <f t="shared" si="634"/>
        <v>April</v>
      </c>
      <c r="U2575" s="40">
        <f t="shared" si="635"/>
        <v>0</v>
      </c>
      <c r="V2575" s="40" t="str">
        <f t="shared" si="636"/>
        <v>Normal</v>
      </c>
      <c r="W2575" s="40">
        <f t="shared" si="637"/>
        <v>0</v>
      </c>
      <c r="X2575" s="40">
        <f t="shared" si="638"/>
        <v>0</v>
      </c>
      <c r="Y2575" s="40">
        <f t="shared" si="639"/>
        <v>0</v>
      </c>
      <c r="Z2575" s="40">
        <f t="shared" si="640"/>
        <v>0</v>
      </c>
      <c r="AA2575" s="40">
        <f t="shared" si="641"/>
        <v>1</v>
      </c>
      <c r="AB2575" s="40">
        <f t="shared" si="642"/>
        <v>0</v>
      </c>
      <c r="AC2575" s="41" t="s">
        <v>823</v>
      </c>
      <c r="AD2575" s="41" t="s">
        <v>284</v>
      </c>
      <c r="AE2575" s="41" t="s">
        <v>259</v>
      </c>
      <c r="AF2575" s="41" t="s">
        <v>8</v>
      </c>
      <c r="AG2575" s="41" t="s">
        <v>56</v>
      </c>
      <c r="AH2575" s="41" t="s">
        <v>56</v>
      </c>
      <c r="AI2575" s="41" t="s">
        <v>56</v>
      </c>
      <c r="AJ2575" s="41" t="s">
        <v>160</v>
      </c>
      <c r="AK2575" s="41" t="s">
        <v>56</v>
      </c>
    </row>
    <row r="2576" spans="1:37" s="41" customFormat="1" ht="15.75" hidden="1" thickBot="1" x14ac:dyDescent="0.3">
      <c r="A2576" s="11" t="s">
        <v>638</v>
      </c>
      <c r="B2576" s="12" t="s">
        <v>8</v>
      </c>
      <c r="C2576" s="13" t="s">
        <v>52</v>
      </c>
      <c r="D2576" s="14" t="s">
        <v>47</v>
      </c>
      <c r="E2576" s="13" t="s">
        <v>5945</v>
      </c>
      <c r="F2576" s="4" t="s">
        <v>662</v>
      </c>
      <c r="G2576" s="4" t="s">
        <v>4975</v>
      </c>
      <c r="H2576" s="15">
        <v>43193.354166666664</v>
      </c>
      <c r="I2576" s="15">
        <v>43193.708333333336</v>
      </c>
      <c r="J2576" s="131" t="s">
        <v>672</v>
      </c>
      <c r="K2576" s="45" t="s">
        <v>9</v>
      </c>
      <c r="L2576" s="47" t="s">
        <v>7</v>
      </c>
      <c r="M2576" s="47" t="s">
        <v>56</v>
      </c>
      <c r="N2576" s="9" t="str">
        <f t="shared" si="628"/>
        <v>Standard</v>
      </c>
      <c r="O2576" s="10" t="str">
        <f t="shared" si="629"/>
        <v>Successful</v>
      </c>
      <c r="P2576" s="10" t="str">
        <f t="shared" si="630"/>
        <v>On Time</v>
      </c>
      <c r="Q2576" s="9">
        <f t="shared" si="631"/>
        <v>1</v>
      </c>
      <c r="R2576" s="9">
        <f t="shared" si="632"/>
        <v>1</v>
      </c>
      <c r="S2576" s="9">
        <f t="shared" si="633"/>
        <v>0</v>
      </c>
      <c r="T2576" s="9" t="str">
        <f t="shared" si="634"/>
        <v>April</v>
      </c>
      <c r="U2576" s="40">
        <f t="shared" si="635"/>
        <v>0</v>
      </c>
      <c r="V2576" s="40" t="str">
        <f t="shared" si="636"/>
        <v>Normal</v>
      </c>
      <c r="W2576" s="40">
        <f t="shared" si="637"/>
        <v>0</v>
      </c>
      <c r="X2576" s="40">
        <f t="shared" si="638"/>
        <v>0</v>
      </c>
      <c r="Y2576" s="40">
        <f t="shared" si="639"/>
        <v>0</v>
      </c>
      <c r="Z2576" s="40">
        <f t="shared" si="640"/>
        <v>0</v>
      </c>
      <c r="AA2576" s="40">
        <f t="shared" si="641"/>
        <v>1</v>
      </c>
      <c r="AB2576" s="40">
        <f t="shared" si="642"/>
        <v>0</v>
      </c>
      <c r="AC2576" s="41" t="s">
        <v>131</v>
      </c>
      <c r="AD2576" s="41" t="s">
        <v>681</v>
      </c>
      <c r="AE2576" s="41" t="s">
        <v>259</v>
      </c>
      <c r="AF2576" s="41" t="s">
        <v>8</v>
      </c>
      <c r="AG2576" s="41" t="s">
        <v>56</v>
      </c>
      <c r="AH2576" s="41" t="s">
        <v>56</v>
      </c>
      <c r="AI2576" s="41" t="s">
        <v>56</v>
      </c>
      <c r="AJ2576" s="41" t="s">
        <v>160</v>
      </c>
      <c r="AK2576" s="41" t="s">
        <v>56</v>
      </c>
    </row>
    <row r="2577" spans="1:37" s="41" customFormat="1" ht="15.75" hidden="1" thickBot="1" x14ac:dyDescent="0.3">
      <c r="A2577" s="11" t="s">
        <v>50</v>
      </c>
      <c r="B2577" s="12" t="s">
        <v>216</v>
      </c>
      <c r="C2577" s="13" t="s">
        <v>46</v>
      </c>
      <c r="D2577" s="14" t="s">
        <v>47</v>
      </c>
      <c r="E2577" s="13" t="s">
        <v>5946</v>
      </c>
      <c r="F2577" s="4" t="s">
        <v>152</v>
      </c>
      <c r="G2577" s="4" t="s">
        <v>183</v>
      </c>
      <c r="H2577" s="15">
        <v>43194.666666666664</v>
      </c>
      <c r="I2577" s="15">
        <v>43194.75</v>
      </c>
      <c r="J2577" s="131" t="s">
        <v>6795</v>
      </c>
      <c r="K2577" s="45" t="s">
        <v>9</v>
      </c>
      <c r="L2577" s="47" t="s">
        <v>7</v>
      </c>
      <c r="M2577" s="47" t="s">
        <v>56</v>
      </c>
      <c r="N2577" s="9" t="str">
        <f t="shared" si="628"/>
        <v>Minor</v>
      </c>
      <c r="O2577" s="10" t="str">
        <f t="shared" si="629"/>
        <v>Successful</v>
      </c>
      <c r="P2577" s="10" t="str">
        <f t="shared" si="630"/>
        <v>On Time</v>
      </c>
      <c r="Q2577" s="9">
        <f t="shared" si="631"/>
        <v>1</v>
      </c>
      <c r="R2577" s="9">
        <f t="shared" si="632"/>
        <v>1</v>
      </c>
      <c r="S2577" s="9">
        <f t="shared" si="633"/>
        <v>0</v>
      </c>
      <c r="T2577" s="9" t="str">
        <f t="shared" si="634"/>
        <v>April</v>
      </c>
      <c r="U2577" s="40">
        <f t="shared" si="635"/>
        <v>0</v>
      </c>
      <c r="V2577" s="40" t="str">
        <f t="shared" si="636"/>
        <v>Normal</v>
      </c>
      <c r="W2577" s="40">
        <f t="shared" si="637"/>
        <v>0</v>
      </c>
      <c r="X2577" s="40">
        <f t="shared" si="638"/>
        <v>0</v>
      </c>
      <c r="Y2577" s="40">
        <f t="shared" si="639"/>
        <v>0</v>
      </c>
      <c r="Z2577" s="40">
        <f t="shared" si="640"/>
        <v>0</v>
      </c>
      <c r="AA2577" s="40">
        <f t="shared" si="641"/>
        <v>1</v>
      </c>
      <c r="AB2577" s="40">
        <f t="shared" si="642"/>
        <v>0</v>
      </c>
      <c r="AC2577" s="41" t="s">
        <v>132</v>
      </c>
      <c r="AD2577" s="41" t="s">
        <v>7466</v>
      </c>
      <c r="AE2577" s="41" t="s">
        <v>121</v>
      </c>
      <c r="AF2577" s="41" t="s">
        <v>322</v>
      </c>
      <c r="AG2577" s="41" t="s">
        <v>56</v>
      </c>
      <c r="AH2577" s="41" t="s">
        <v>56</v>
      </c>
      <c r="AI2577" s="41" t="s">
        <v>56</v>
      </c>
      <c r="AJ2577" s="41" t="s">
        <v>160</v>
      </c>
      <c r="AK2577" s="41" t="s">
        <v>56</v>
      </c>
    </row>
    <row r="2578" spans="1:37" s="41" customFormat="1" ht="15.75" hidden="1" thickBot="1" x14ac:dyDescent="0.3">
      <c r="A2578" s="11" t="s">
        <v>45</v>
      </c>
      <c r="B2578" s="12" t="s">
        <v>216</v>
      </c>
      <c r="C2578" s="13" t="s">
        <v>52</v>
      </c>
      <c r="D2578" s="14" t="s">
        <v>47</v>
      </c>
      <c r="E2578" s="13" t="s">
        <v>5947</v>
      </c>
      <c r="F2578" s="4" t="s">
        <v>311</v>
      </c>
      <c r="G2578" s="4" t="s">
        <v>449</v>
      </c>
      <c r="H2578" s="15">
        <v>43189.75</v>
      </c>
      <c r="I2578" s="15">
        <v>43195.75</v>
      </c>
      <c r="J2578" s="131" t="s">
        <v>5011</v>
      </c>
      <c r="K2578" s="45" t="s">
        <v>9</v>
      </c>
      <c r="L2578" s="47" t="s">
        <v>7</v>
      </c>
      <c r="M2578" s="47" t="s">
        <v>56</v>
      </c>
      <c r="N2578" s="9" t="str">
        <f t="shared" si="628"/>
        <v>Standard</v>
      </c>
      <c r="O2578" s="10" t="str">
        <f t="shared" si="629"/>
        <v>Successful</v>
      </c>
      <c r="P2578" s="10" t="str">
        <f t="shared" si="630"/>
        <v>On Time</v>
      </c>
      <c r="Q2578" s="9">
        <f t="shared" si="631"/>
        <v>1</v>
      </c>
      <c r="R2578" s="9">
        <f t="shared" si="632"/>
        <v>1</v>
      </c>
      <c r="S2578" s="9">
        <f t="shared" si="633"/>
        <v>0</v>
      </c>
      <c r="T2578" s="9" t="str">
        <f t="shared" si="634"/>
        <v>April</v>
      </c>
      <c r="U2578" s="40">
        <f t="shared" si="635"/>
        <v>0</v>
      </c>
      <c r="V2578" s="40" t="str">
        <f t="shared" si="636"/>
        <v>Normal</v>
      </c>
      <c r="W2578" s="40">
        <f t="shared" si="637"/>
        <v>0</v>
      </c>
      <c r="X2578" s="40">
        <f t="shared" si="638"/>
        <v>0</v>
      </c>
      <c r="Y2578" s="40">
        <f t="shared" si="639"/>
        <v>0</v>
      </c>
      <c r="Z2578" s="40">
        <f t="shared" si="640"/>
        <v>0</v>
      </c>
      <c r="AA2578" s="40">
        <f t="shared" si="641"/>
        <v>1</v>
      </c>
      <c r="AB2578" s="40">
        <f t="shared" si="642"/>
        <v>0</v>
      </c>
      <c r="AC2578" s="41" t="s">
        <v>823</v>
      </c>
      <c r="AD2578" s="41" t="s">
        <v>545</v>
      </c>
      <c r="AE2578" s="41" t="s">
        <v>422</v>
      </c>
      <c r="AF2578" s="41" t="s">
        <v>216</v>
      </c>
      <c r="AG2578" s="41" t="s">
        <v>56</v>
      </c>
      <c r="AH2578" s="41" t="s">
        <v>56</v>
      </c>
      <c r="AI2578" s="41" t="s">
        <v>56</v>
      </c>
      <c r="AJ2578" s="41" t="s">
        <v>160</v>
      </c>
      <c r="AK2578" s="41" t="s">
        <v>56</v>
      </c>
    </row>
    <row r="2579" spans="1:37" s="41" customFormat="1" ht="15.75" hidden="1" thickBot="1" x14ac:dyDescent="0.3">
      <c r="A2579" s="11" t="s">
        <v>59</v>
      </c>
      <c r="B2579" s="12" t="s">
        <v>216</v>
      </c>
      <c r="C2579" s="13" t="s">
        <v>46</v>
      </c>
      <c r="D2579" s="14" t="s">
        <v>47</v>
      </c>
      <c r="E2579" s="13" t="s">
        <v>5948</v>
      </c>
      <c r="F2579" s="4" t="s">
        <v>326</v>
      </c>
      <c r="G2579" s="4" t="s">
        <v>232</v>
      </c>
      <c r="H2579" s="15">
        <v>43187.625</v>
      </c>
      <c r="I2579" s="15">
        <v>43194.75</v>
      </c>
      <c r="J2579" s="131" t="s">
        <v>6796</v>
      </c>
      <c r="K2579" s="45" t="s">
        <v>9</v>
      </c>
      <c r="L2579" s="47" t="s">
        <v>7</v>
      </c>
      <c r="M2579" s="47" t="s">
        <v>56</v>
      </c>
      <c r="N2579" s="9" t="str">
        <f t="shared" si="628"/>
        <v>Minor</v>
      </c>
      <c r="O2579" s="10" t="str">
        <f t="shared" si="629"/>
        <v>Successful</v>
      </c>
      <c r="P2579" s="10" t="str">
        <f t="shared" si="630"/>
        <v>On Time</v>
      </c>
      <c r="Q2579" s="9">
        <f t="shared" si="631"/>
        <v>1</v>
      </c>
      <c r="R2579" s="9">
        <f t="shared" si="632"/>
        <v>1</v>
      </c>
      <c r="S2579" s="9">
        <f t="shared" si="633"/>
        <v>0</v>
      </c>
      <c r="T2579" s="9" t="str">
        <f t="shared" si="634"/>
        <v>April</v>
      </c>
      <c r="U2579" s="40">
        <f t="shared" si="635"/>
        <v>0</v>
      </c>
      <c r="V2579" s="40" t="str">
        <f t="shared" si="636"/>
        <v>Normal</v>
      </c>
      <c r="W2579" s="40">
        <f t="shared" si="637"/>
        <v>0</v>
      </c>
      <c r="X2579" s="40">
        <f t="shared" si="638"/>
        <v>0</v>
      </c>
      <c r="Y2579" s="40">
        <f t="shared" si="639"/>
        <v>0</v>
      </c>
      <c r="Z2579" s="40">
        <f t="shared" si="640"/>
        <v>0</v>
      </c>
      <c r="AA2579" s="40">
        <f t="shared" si="641"/>
        <v>1</v>
      </c>
      <c r="AB2579" s="40">
        <f t="shared" si="642"/>
        <v>0</v>
      </c>
      <c r="AC2579" s="41" t="s">
        <v>132</v>
      </c>
      <c r="AD2579" s="41" t="s">
        <v>524</v>
      </c>
      <c r="AE2579" s="41" t="s">
        <v>258</v>
      </c>
      <c r="AF2579" s="41" t="s">
        <v>216</v>
      </c>
      <c r="AG2579" s="41" t="s">
        <v>56</v>
      </c>
      <c r="AH2579" s="41" t="s">
        <v>56</v>
      </c>
      <c r="AI2579" s="41" t="s">
        <v>56</v>
      </c>
      <c r="AJ2579" s="41" t="s">
        <v>160</v>
      </c>
      <c r="AK2579" s="41" t="s">
        <v>56</v>
      </c>
    </row>
    <row r="2580" spans="1:37" s="41" customFormat="1" ht="15.75" hidden="1" thickBot="1" x14ac:dyDescent="0.3">
      <c r="A2580" s="11" t="s">
        <v>697</v>
      </c>
      <c r="B2580" s="12" t="s">
        <v>216</v>
      </c>
      <c r="C2580" s="13" t="s">
        <v>46</v>
      </c>
      <c r="D2580" s="14" t="s">
        <v>47</v>
      </c>
      <c r="E2580" s="13" t="s">
        <v>5949</v>
      </c>
      <c r="F2580" s="4" t="s">
        <v>152</v>
      </c>
      <c r="G2580" s="4" t="s">
        <v>171</v>
      </c>
      <c r="H2580" s="15">
        <v>43195.541666666664</v>
      </c>
      <c r="I2580" s="15">
        <v>43195.708333333336</v>
      </c>
      <c r="J2580" s="131" t="s">
        <v>6797</v>
      </c>
      <c r="K2580" s="45" t="s">
        <v>9</v>
      </c>
      <c r="L2580" s="47" t="s">
        <v>7</v>
      </c>
      <c r="M2580" s="47" t="s">
        <v>56</v>
      </c>
      <c r="N2580" s="9" t="str">
        <f t="shared" si="628"/>
        <v>Minor</v>
      </c>
      <c r="O2580" s="10" t="str">
        <f t="shared" si="629"/>
        <v>Successful</v>
      </c>
      <c r="P2580" s="10" t="str">
        <f t="shared" si="630"/>
        <v>On Time</v>
      </c>
      <c r="Q2580" s="9">
        <f t="shared" si="631"/>
        <v>1</v>
      </c>
      <c r="R2580" s="9">
        <f t="shared" si="632"/>
        <v>1</v>
      </c>
      <c r="S2580" s="9">
        <f t="shared" si="633"/>
        <v>0</v>
      </c>
      <c r="T2580" s="9" t="str">
        <f t="shared" si="634"/>
        <v>April</v>
      </c>
      <c r="U2580" s="40">
        <f t="shared" si="635"/>
        <v>0</v>
      </c>
      <c r="V2580" s="40" t="str">
        <f t="shared" si="636"/>
        <v>Normal</v>
      </c>
      <c r="W2580" s="40">
        <f t="shared" si="637"/>
        <v>0</v>
      </c>
      <c r="X2580" s="40">
        <f t="shared" si="638"/>
        <v>0</v>
      </c>
      <c r="Y2580" s="40">
        <f t="shared" si="639"/>
        <v>0</v>
      </c>
      <c r="Z2580" s="40">
        <f t="shared" si="640"/>
        <v>0</v>
      </c>
      <c r="AA2580" s="40">
        <f t="shared" si="641"/>
        <v>1</v>
      </c>
      <c r="AB2580" s="40">
        <f t="shared" si="642"/>
        <v>0</v>
      </c>
      <c r="AC2580" s="41" t="s">
        <v>238</v>
      </c>
      <c r="AD2580" s="41" t="s">
        <v>723</v>
      </c>
      <c r="AE2580" s="41" t="s">
        <v>121</v>
      </c>
      <c r="AF2580" s="41" t="s">
        <v>322</v>
      </c>
      <c r="AG2580" s="41" t="s">
        <v>56</v>
      </c>
      <c r="AH2580" s="41" t="s">
        <v>56</v>
      </c>
      <c r="AI2580" s="41" t="s">
        <v>56</v>
      </c>
      <c r="AJ2580" s="41" t="s">
        <v>160</v>
      </c>
      <c r="AK2580" s="41" t="s">
        <v>56</v>
      </c>
    </row>
    <row r="2581" spans="1:37" s="41" customFormat="1" ht="15.75" hidden="1" thickBot="1" x14ac:dyDescent="0.3">
      <c r="A2581" s="11" t="s">
        <v>49</v>
      </c>
      <c r="B2581" s="12" t="s">
        <v>216</v>
      </c>
      <c r="C2581" s="13" t="s">
        <v>46</v>
      </c>
      <c r="D2581" s="14" t="s">
        <v>47</v>
      </c>
      <c r="E2581" s="13" t="s">
        <v>5950</v>
      </c>
      <c r="F2581" s="4" t="s">
        <v>95</v>
      </c>
      <c r="G2581" s="4" t="s">
        <v>3126</v>
      </c>
      <c r="H2581" s="15">
        <v>43194.625</v>
      </c>
      <c r="I2581" s="15">
        <v>43195.75</v>
      </c>
      <c r="J2581" s="131" t="s">
        <v>6798</v>
      </c>
      <c r="K2581" s="45" t="s">
        <v>9</v>
      </c>
      <c r="L2581" s="47" t="s">
        <v>7</v>
      </c>
      <c r="M2581" s="47" t="s">
        <v>56</v>
      </c>
      <c r="N2581" s="9" t="str">
        <f t="shared" si="628"/>
        <v>Minor</v>
      </c>
      <c r="O2581" s="10" t="str">
        <f t="shared" si="629"/>
        <v>Successful</v>
      </c>
      <c r="P2581" s="10" t="str">
        <f t="shared" si="630"/>
        <v>On Time</v>
      </c>
      <c r="Q2581" s="9">
        <f t="shared" si="631"/>
        <v>1</v>
      </c>
      <c r="R2581" s="9">
        <f t="shared" si="632"/>
        <v>1</v>
      </c>
      <c r="S2581" s="9">
        <f t="shared" si="633"/>
        <v>0</v>
      </c>
      <c r="T2581" s="9" t="str">
        <f t="shared" si="634"/>
        <v>April</v>
      </c>
      <c r="U2581" s="40">
        <f t="shared" si="635"/>
        <v>0</v>
      </c>
      <c r="V2581" s="40" t="str">
        <f t="shared" si="636"/>
        <v>Normal</v>
      </c>
      <c r="W2581" s="40">
        <f t="shared" si="637"/>
        <v>0</v>
      </c>
      <c r="X2581" s="40">
        <f t="shared" si="638"/>
        <v>0</v>
      </c>
      <c r="Y2581" s="40">
        <f t="shared" si="639"/>
        <v>0</v>
      </c>
      <c r="Z2581" s="40">
        <f t="shared" si="640"/>
        <v>0</v>
      </c>
      <c r="AA2581" s="40">
        <f t="shared" si="641"/>
        <v>1</v>
      </c>
      <c r="AB2581" s="40">
        <f t="shared" si="642"/>
        <v>0</v>
      </c>
      <c r="AC2581" s="41" t="s">
        <v>132</v>
      </c>
      <c r="AD2581" s="41" t="s">
        <v>280</v>
      </c>
      <c r="AE2581" s="41" t="s">
        <v>421</v>
      </c>
      <c r="AF2581" s="41" t="s">
        <v>216</v>
      </c>
      <c r="AG2581" s="41" t="s">
        <v>56</v>
      </c>
      <c r="AH2581" s="41" t="s">
        <v>56</v>
      </c>
      <c r="AI2581" s="41" t="s">
        <v>56</v>
      </c>
      <c r="AJ2581" s="41" t="s">
        <v>160</v>
      </c>
      <c r="AK2581" s="41" t="s">
        <v>56</v>
      </c>
    </row>
    <row r="2582" spans="1:37" s="41" customFormat="1" ht="15.75" hidden="1" thickBot="1" x14ac:dyDescent="0.3">
      <c r="A2582" s="11" t="s">
        <v>45</v>
      </c>
      <c r="B2582" s="12" t="s">
        <v>216</v>
      </c>
      <c r="C2582" s="13" t="s">
        <v>52</v>
      </c>
      <c r="D2582" s="14" t="s">
        <v>47</v>
      </c>
      <c r="E2582" s="13" t="s">
        <v>5951</v>
      </c>
      <c r="F2582" s="4" t="s">
        <v>246</v>
      </c>
      <c r="G2582" s="4" t="s">
        <v>3135</v>
      </c>
      <c r="H2582" s="15">
        <v>43193.708333333336</v>
      </c>
      <c r="I2582" s="15">
        <v>43194.958333333336</v>
      </c>
      <c r="J2582" s="131" t="s">
        <v>6799</v>
      </c>
      <c r="K2582" s="45" t="s">
        <v>9</v>
      </c>
      <c r="L2582" s="47" t="s">
        <v>7</v>
      </c>
      <c r="M2582" s="47" t="s">
        <v>56</v>
      </c>
      <c r="N2582" s="9" t="str">
        <f t="shared" si="628"/>
        <v>Standard</v>
      </c>
      <c r="O2582" s="10" t="str">
        <f t="shared" si="629"/>
        <v>Successful</v>
      </c>
      <c r="P2582" s="10" t="str">
        <f t="shared" si="630"/>
        <v>On Time</v>
      </c>
      <c r="Q2582" s="9">
        <f t="shared" si="631"/>
        <v>1</v>
      </c>
      <c r="R2582" s="9">
        <f t="shared" si="632"/>
        <v>1</v>
      </c>
      <c r="S2582" s="9">
        <f t="shared" si="633"/>
        <v>0</v>
      </c>
      <c r="T2582" s="9" t="str">
        <f t="shared" si="634"/>
        <v>April</v>
      </c>
      <c r="U2582" s="40">
        <f t="shared" si="635"/>
        <v>0</v>
      </c>
      <c r="V2582" s="40" t="str">
        <f t="shared" si="636"/>
        <v>Normal</v>
      </c>
      <c r="W2582" s="40">
        <f t="shared" si="637"/>
        <v>0</v>
      </c>
      <c r="X2582" s="40">
        <f t="shared" si="638"/>
        <v>0</v>
      </c>
      <c r="Y2582" s="40">
        <f t="shared" si="639"/>
        <v>0</v>
      </c>
      <c r="Z2582" s="40">
        <f t="shared" si="640"/>
        <v>0</v>
      </c>
      <c r="AA2582" s="40">
        <f t="shared" si="641"/>
        <v>1</v>
      </c>
      <c r="AB2582" s="40">
        <f t="shared" si="642"/>
        <v>0</v>
      </c>
      <c r="AC2582" s="41" t="s">
        <v>823</v>
      </c>
      <c r="AD2582" s="41" t="s">
        <v>280</v>
      </c>
      <c r="AE2582" s="41" t="s">
        <v>420</v>
      </c>
      <c r="AF2582" s="41" t="s">
        <v>216</v>
      </c>
      <c r="AG2582" s="41" t="s">
        <v>56</v>
      </c>
      <c r="AH2582" s="41" t="s">
        <v>56</v>
      </c>
      <c r="AI2582" s="41" t="s">
        <v>56</v>
      </c>
      <c r="AJ2582" s="41" t="s">
        <v>160</v>
      </c>
      <c r="AK2582" s="41" t="s">
        <v>56</v>
      </c>
    </row>
    <row r="2583" spans="1:37" s="41" customFormat="1" ht="15.75" hidden="1" thickBot="1" x14ac:dyDescent="0.3">
      <c r="A2583" s="11" t="s">
        <v>45</v>
      </c>
      <c r="B2583" s="12" t="s">
        <v>216</v>
      </c>
      <c r="C2583" s="13" t="s">
        <v>52</v>
      </c>
      <c r="D2583" s="14" t="s">
        <v>47</v>
      </c>
      <c r="E2583" s="13" t="s">
        <v>5952</v>
      </c>
      <c r="F2583" s="4" t="s">
        <v>326</v>
      </c>
      <c r="G2583" s="4" t="s">
        <v>3200</v>
      </c>
      <c r="H2583" s="15">
        <v>43192.3125</v>
      </c>
      <c r="I2583" s="15">
        <v>43194.75</v>
      </c>
      <c r="J2583" s="131" t="s">
        <v>5776</v>
      </c>
      <c r="K2583" s="45" t="s">
        <v>9</v>
      </c>
      <c r="L2583" s="47" t="s">
        <v>7</v>
      </c>
      <c r="M2583" s="47" t="s">
        <v>56</v>
      </c>
      <c r="N2583" s="9" t="str">
        <f t="shared" si="628"/>
        <v>Standard</v>
      </c>
      <c r="O2583" s="10" t="str">
        <f t="shared" si="629"/>
        <v>Successful</v>
      </c>
      <c r="P2583" s="10" t="str">
        <f t="shared" si="630"/>
        <v>On Time</v>
      </c>
      <c r="Q2583" s="9">
        <f t="shared" si="631"/>
        <v>1</v>
      </c>
      <c r="R2583" s="9">
        <f t="shared" si="632"/>
        <v>1</v>
      </c>
      <c r="S2583" s="9">
        <f t="shared" si="633"/>
        <v>0</v>
      </c>
      <c r="T2583" s="9" t="str">
        <f t="shared" si="634"/>
        <v>April</v>
      </c>
      <c r="U2583" s="40">
        <f t="shared" si="635"/>
        <v>0</v>
      </c>
      <c r="V2583" s="40" t="str">
        <f t="shared" si="636"/>
        <v>Normal</v>
      </c>
      <c r="W2583" s="40">
        <f t="shared" si="637"/>
        <v>0</v>
      </c>
      <c r="X2583" s="40">
        <f t="shared" si="638"/>
        <v>0</v>
      </c>
      <c r="Y2583" s="40">
        <f t="shared" si="639"/>
        <v>0</v>
      </c>
      <c r="Z2583" s="40">
        <f t="shared" si="640"/>
        <v>0</v>
      </c>
      <c r="AA2583" s="40">
        <f t="shared" si="641"/>
        <v>1</v>
      </c>
      <c r="AB2583" s="40">
        <f t="shared" si="642"/>
        <v>0</v>
      </c>
      <c r="AC2583" s="41" t="s">
        <v>823</v>
      </c>
      <c r="AD2583" s="41" t="s">
        <v>4000</v>
      </c>
      <c r="AE2583" s="41" t="s">
        <v>258</v>
      </c>
      <c r="AF2583" s="41" t="s">
        <v>216</v>
      </c>
      <c r="AG2583" s="41" t="s">
        <v>56</v>
      </c>
      <c r="AH2583" s="41" t="s">
        <v>56</v>
      </c>
      <c r="AI2583" s="41" t="s">
        <v>56</v>
      </c>
      <c r="AJ2583" s="41" t="s">
        <v>160</v>
      </c>
      <c r="AK2583" s="41" t="s">
        <v>56</v>
      </c>
    </row>
    <row r="2584" spans="1:37" s="41" customFormat="1" ht="15.75" hidden="1" thickBot="1" x14ac:dyDescent="0.3">
      <c r="A2584" s="11" t="s">
        <v>45</v>
      </c>
      <c r="B2584" s="12" t="s">
        <v>216</v>
      </c>
      <c r="C2584" s="13" t="s">
        <v>52</v>
      </c>
      <c r="D2584" s="14" t="s">
        <v>47</v>
      </c>
      <c r="E2584" s="13" t="s">
        <v>5953</v>
      </c>
      <c r="F2584" s="4" t="s">
        <v>326</v>
      </c>
      <c r="G2584" s="4" t="s">
        <v>451</v>
      </c>
      <c r="H2584" s="15">
        <v>43193.75</v>
      </c>
      <c r="I2584" s="15">
        <v>43195.75</v>
      </c>
      <c r="J2584" s="131" t="s">
        <v>6800</v>
      </c>
      <c r="K2584" s="45" t="s">
        <v>9</v>
      </c>
      <c r="L2584" s="47" t="s">
        <v>7</v>
      </c>
      <c r="M2584" s="47" t="s">
        <v>56</v>
      </c>
      <c r="N2584" s="9" t="str">
        <f t="shared" si="628"/>
        <v>Standard</v>
      </c>
      <c r="O2584" s="10" t="str">
        <f t="shared" si="629"/>
        <v>Successful</v>
      </c>
      <c r="P2584" s="10" t="str">
        <f t="shared" si="630"/>
        <v>On Time</v>
      </c>
      <c r="Q2584" s="9">
        <f t="shared" si="631"/>
        <v>1</v>
      </c>
      <c r="R2584" s="9">
        <f t="shared" si="632"/>
        <v>1</v>
      </c>
      <c r="S2584" s="9">
        <f t="shared" si="633"/>
        <v>0</v>
      </c>
      <c r="T2584" s="9" t="str">
        <f t="shared" si="634"/>
        <v>April</v>
      </c>
      <c r="U2584" s="40">
        <f t="shared" si="635"/>
        <v>0</v>
      </c>
      <c r="V2584" s="40" t="str">
        <f t="shared" si="636"/>
        <v>Normal</v>
      </c>
      <c r="W2584" s="40">
        <f t="shared" si="637"/>
        <v>0</v>
      </c>
      <c r="X2584" s="40">
        <f t="shared" si="638"/>
        <v>0</v>
      </c>
      <c r="Y2584" s="40">
        <f t="shared" si="639"/>
        <v>0</v>
      </c>
      <c r="Z2584" s="40">
        <f t="shared" si="640"/>
        <v>0</v>
      </c>
      <c r="AA2584" s="40">
        <f t="shared" si="641"/>
        <v>1</v>
      </c>
      <c r="AB2584" s="40">
        <f t="shared" si="642"/>
        <v>0</v>
      </c>
      <c r="AC2584" s="41" t="s">
        <v>823</v>
      </c>
      <c r="AD2584" s="41" t="s">
        <v>3998</v>
      </c>
      <c r="AE2584" s="41" t="s">
        <v>258</v>
      </c>
      <c r="AF2584" s="41" t="s">
        <v>216</v>
      </c>
      <c r="AG2584" s="41" t="s">
        <v>56</v>
      </c>
      <c r="AH2584" s="41" t="s">
        <v>56</v>
      </c>
      <c r="AI2584" s="41" t="s">
        <v>56</v>
      </c>
      <c r="AJ2584" s="41" t="s">
        <v>160</v>
      </c>
      <c r="AK2584" s="41" t="s">
        <v>56</v>
      </c>
    </row>
    <row r="2585" spans="1:37" s="41" customFormat="1" ht="15.75" hidden="1" thickBot="1" x14ac:dyDescent="0.3">
      <c r="A2585" s="11" t="s">
        <v>50</v>
      </c>
      <c r="B2585" s="12" t="s">
        <v>216</v>
      </c>
      <c r="C2585" s="13" t="s">
        <v>46</v>
      </c>
      <c r="D2585" s="14" t="s">
        <v>47</v>
      </c>
      <c r="E2585" s="13" t="s">
        <v>5954</v>
      </c>
      <c r="F2585" s="4" t="s">
        <v>152</v>
      </c>
      <c r="G2585" s="4" t="s">
        <v>183</v>
      </c>
      <c r="H2585" s="15">
        <v>43195.583333333336</v>
      </c>
      <c r="I2585" s="15">
        <v>43195.666666666664</v>
      </c>
      <c r="J2585" s="131" t="s">
        <v>6801</v>
      </c>
      <c r="K2585" s="45" t="s">
        <v>9</v>
      </c>
      <c r="L2585" s="47" t="s">
        <v>7</v>
      </c>
      <c r="M2585" s="47" t="s">
        <v>56</v>
      </c>
      <c r="N2585" s="9" t="str">
        <f t="shared" si="628"/>
        <v>Minor</v>
      </c>
      <c r="O2585" s="10" t="str">
        <f t="shared" si="629"/>
        <v>Successful</v>
      </c>
      <c r="P2585" s="10" t="str">
        <f t="shared" si="630"/>
        <v>On Time</v>
      </c>
      <c r="Q2585" s="9">
        <f t="shared" si="631"/>
        <v>1</v>
      </c>
      <c r="R2585" s="9">
        <f t="shared" si="632"/>
        <v>1</v>
      </c>
      <c r="S2585" s="9">
        <f t="shared" si="633"/>
        <v>0</v>
      </c>
      <c r="T2585" s="9" t="str">
        <f t="shared" si="634"/>
        <v>April</v>
      </c>
      <c r="U2585" s="40">
        <f t="shared" si="635"/>
        <v>0</v>
      </c>
      <c r="V2585" s="40" t="str">
        <f t="shared" si="636"/>
        <v>Normal</v>
      </c>
      <c r="W2585" s="40">
        <f t="shared" si="637"/>
        <v>0</v>
      </c>
      <c r="X2585" s="40">
        <f t="shared" si="638"/>
        <v>0</v>
      </c>
      <c r="Y2585" s="40">
        <f t="shared" si="639"/>
        <v>0</v>
      </c>
      <c r="Z2585" s="40">
        <f t="shared" si="640"/>
        <v>0</v>
      </c>
      <c r="AA2585" s="40">
        <f t="shared" si="641"/>
        <v>1</v>
      </c>
      <c r="AB2585" s="40">
        <f t="shared" si="642"/>
        <v>0</v>
      </c>
      <c r="AC2585" s="41" t="s">
        <v>132</v>
      </c>
      <c r="AD2585" s="41" t="s">
        <v>7466</v>
      </c>
      <c r="AE2585" s="41" t="s">
        <v>121</v>
      </c>
      <c r="AF2585" s="41" t="s">
        <v>322</v>
      </c>
      <c r="AG2585" s="41" t="s">
        <v>56</v>
      </c>
      <c r="AH2585" s="41" t="s">
        <v>56</v>
      </c>
      <c r="AI2585" s="41" t="s">
        <v>56</v>
      </c>
      <c r="AJ2585" s="41" t="s">
        <v>160</v>
      </c>
      <c r="AK2585" s="41" t="s">
        <v>56</v>
      </c>
    </row>
    <row r="2586" spans="1:37" s="41" customFormat="1" ht="15.75" hidden="1" thickBot="1" x14ac:dyDescent="0.3">
      <c r="A2586" s="11" t="s">
        <v>50</v>
      </c>
      <c r="B2586" s="12" t="s">
        <v>8</v>
      </c>
      <c r="C2586" s="13" t="s">
        <v>46</v>
      </c>
      <c r="D2586" s="14" t="s">
        <v>47</v>
      </c>
      <c r="E2586" s="13" t="s">
        <v>5955</v>
      </c>
      <c r="F2586" s="4" t="s">
        <v>76</v>
      </c>
      <c r="G2586" s="4" t="s">
        <v>256</v>
      </c>
      <c r="H2586" s="15">
        <v>43194.791666666664</v>
      </c>
      <c r="I2586" s="15">
        <v>43194.916666666664</v>
      </c>
      <c r="J2586" s="131" t="s">
        <v>6802</v>
      </c>
      <c r="K2586" s="45" t="s">
        <v>9</v>
      </c>
      <c r="L2586" s="47" t="s">
        <v>7</v>
      </c>
      <c r="M2586" s="47" t="s">
        <v>56</v>
      </c>
      <c r="N2586" s="9" t="str">
        <f t="shared" si="628"/>
        <v>Minor</v>
      </c>
      <c r="O2586" s="10" t="str">
        <f t="shared" si="629"/>
        <v>Successful</v>
      </c>
      <c r="P2586" s="10" t="str">
        <f t="shared" si="630"/>
        <v>On Time</v>
      </c>
      <c r="Q2586" s="9">
        <f t="shared" si="631"/>
        <v>1</v>
      </c>
      <c r="R2586" s="9">
        <f t="shared" si="632"/>
        <v>1</v>
      </c>
      <c r="S2586" s="9">
        <f t="shared" si="633"/>
        <v>0</v>
      </c>
      <c r="T2586" s="9" t="str">
        <f t="shared" si="634"/>
        <v>April</v>
      </c>
      <c r="U2586" s="40">
        <f t="shared" si="635"/>
        <v>0</v>
      </c>
      <c r="V2586" s="40" t="str">
        <f t="shared" si="636"/>
        <v>Normal</v>
      </c>
      <c r="W2586" s="40">
        <f t="shared" si="637"/>
        <v>0</v>
      </c>
      <c r="X2586" s="40">
        <f t="shared" si="638"/>
        <v>0</v>
      </c>
      <c r="Y2586" s="40">
        <f t="shared" si="639"/>
        <v>0</v>
      </c>
      <c r="Z2586" s="40">
        <f t="shared" si="640"/>
        <v>0</v>
      </c>
      <c r="AA2586" s="40">
        <f t="shared" si="641"/>
        <v>1</v>
      </c>
      <c r="AB2586" s="40">
        <f t="shared" si="642"/>
        <v>0</v>
      </c>
      <c r="AC2586" s="41" t="s">
        <v>132</v>
      </c>
      <c r="AD2586" s="41" t="s">
        <v>280</v>
      </c>
      <c r="AE2586" s="41" t="s">
        <v>259</v>
      </c>
      <c r="AF2586" s="41" t="s">
        <v>8</v>
      </c>
      <c r="AG2586" s="41" t="s">
        <v>56</v>
      </c>
      <c r="AH2586" s="41" t="s">
        <v>56</v>
      </c>
      <c r="AI2586" s="41" t="s">
        <v>56</v>
      </c>
      <c r="AJ2586" s="41" t="s">
        <v>160</v>
      </c>
      <c r="AK2586" s="41" t="s">
        <v>56</v>
      </c>
    </row>
    <row r="2587" spans="1:37" s="41" customFormat="1" ht="15.75" hidden="1" thickBot="1" x14ac:dyDescent="0.3">
      <c r="A2587" s="11" t="s">
        <v>50</v>
      </c>
      <c r="B2587" s="12" t="s">
        <v>216</v>
      </c>
      <c r="C2587" s="13" t="s">
        <v>46</v>
      </c>
      <c r="D2587" s="14" t="s">
        <v>47</v>
      </c>
      <c r="E2587" s="13" t="s">
        <v>5956</v>
      </c>
      <c r="F2587" s="4" t="s">
        <v>152</v>
      </c>
      <c r="G2587" s="4" t="s">
        <v>183</v>
      </c>
      <c r="H2587" s="15">
        <v>43195.666666666664</v>
      </c>
      <c r="I2587" s="15">
        <v>43195.75</v>
      </c>
      <c r="J2587" s="131" t="s">
        <v>6803</v>
      </c>
      <c r="K2587" s="45" t="s">
        <v>9</v>
      </c>
      <c r="L2587" s="47" t="s">
        <v>7</v>
      </c>
      <c r="M2587" s="47" t="s">
        <v>56</v>
      </c>
      <c r="N2587" s="9" t="str">
        <f t="shared" si="628"/>
        <v>Minor</v>
      </c>
      <c r="O2587" s="10" t="str">
        <f t="shared" si="629"/>
        <v>Successful</v>
      </c>
      <c r="P2587" s="10" t="str">
        <f t="shared" si="630"/>
        <v>On Time</v>
      </c>
      <c r="Q2587" s="9">
        <f t="shared" si="631"/>
        <v>1</v>
      </c>
      <c r="R2587" s="9">
        <f t="shared" si="632"/>
        <v>1</v>
      </c>
      <c r="S2587" s="9">
        <f t="shared" si="633"/>
        <v>0</v>
      </c>
      <c r="T2587" s="9" t="str">
        <f t="shared" si="634"/>
        <v>April</v>
      </c>
      <c r="U2587" s="40">
        <f t="shared" si="635"/>
        <v>0</v>
      </c>
      <c r="V2587" s="40" t="str">
        <f t="shared" si="636"/>
        <v>Normal</v>
      </c>
      <c r="W2587" s="40">
        <f t="shared" si="637"/>
        <v>0</v>
      </c>
      <c r="X2587" s="40">
        <f t="shared" si="638"/>
        <v>0</v>
      </c>
      <c r="Y2587" s="40">
        <f t="shared" si="639"/>
        <v>0</v>
      </c>
      <c r="Z2587" s="40">
        <f t="shared" si="640"/>
        <v>0</v>
      </c>
      <c r="AA2587" s="40">
        <f t="shared" si="641"/>
        <v>1</v>
      </c>
      <c r="AB2587" s="40">
        <f t="shared" si="642"/>
        <v>0</v>
      </c>
      <c r="AC2587" s="41" t="s">
        <v>132</v>
      </c>
      <c r="AD2587" s="41" t="s">
        <v>7466</v>
      </c>
      <c r="AE2587" s="41" t="s">
        <v>121</v>
      </c>
      <c r="AF2587" s="41" t="s">
        <v>322</v>
      </c>
      <c r="AG2587" s="41" t="s">
        <v>56</v>
      </c>
      <c r="AH2587" s="41" t="s">
        <v>56</v>
      </c>
      <c r="AI2587" s="41" t="s">
        <v>56</v>
      </c>
      <c r="AJ2587" s="41" t="s">
        <v>160</v>
      </c>
      <c r="AK2587" s="41" t="s">
        <v>56</v>
      </c>
    </row>
    <row r="2588" spans="1:37" s="41" customFormat="1" ht="15.75" hidden="1" thickBot="1" x14ac:dyDescent="0.3">
      <c r="A2588" s="11" t="s">
        <v>210</v>
      </c>
      <c r="B2588" s="12" t="s">
        <v>216</v>
      </c>
      <c r="C2588" s="13" t="s">
        <v>46</v>
      </c>
      <c r="D2588" s="14" t="s">
        <v>47</v>
      </c>
      <c r="E2588" s="13" t="s">
        <v>5957</v>
      </c>
      <c r="F2588" s="4" t="s">
        <v>152</v>
      </c>
      <c r="G2588" s="4" t="s">
        <v>760</v>
      </c>
      <c r="H2588" s="15">
        <v>43194.583333333336</v>
      </c>
      <c r="I2588" s="15">
        <v>43194.75</v>
      </c>
      <c r="J2588" s="131" t="s">
        <v>5199</v>
      </c>
      <c r="K2588" s="45" t="s">
        <v>9</v>
      </c>
      <c r="L2588" s="47" t="s">
        <v>7</v>
      </c>
      <c r="M2588" s="47" t="s">
        <v>56</v>
      </c>
      <c r="N2588" s="9" t="str">
        <f t="shared" si="628"/>
        <v>Minor</v>
      </c>
      <c r="O2588" s="10" t="str">
        <f t="shared" si="629"/>
        <v>Successful</v>
      </c>
      <c r="P2588" s="10" t="str">
        <f t="shared" si="630"/>
        <v>On Time</v>
      </c>
      <c r="Q2588" s="9">
        <f t="shared" si="631"/>
        <v>1</v>
      </c>
      <c r="R2588" s="9">
        <f t="shared" si="632"/>
        <v>1</v>
      </c>
      <c r="S2588" s="9">
        <f t="shared" si="633"/>
        <v>0</v>
      </c>
      <c r="T2588" s="9" t="str">
        <f t="shared" si="634"/>
        <v>April</v>
      </c>
      <c r="U2588" s="40">
        <f t="shared" si="635"/>
        <v>0</v>
      </c>
      <c r="V2588" s="40" t="str">
        <f t="shared" si="636"/>
        <v>Normal</v>
      </c>
      <c r="W2588" s="40">
        <f t="shared" si="637"/>
        <v>0</v>
      </c>
      <c r="X2588" s="40">
        <f t="shared" si="638"/>
        <v>0</v>
      </c>
      <c r="Y2588" s="40">
        <f t="shared" si="639"/>
        <v>0</v>
      </c>
      <c r="Z2588" s="40">
        <f t="shared" si="640"/>
        <v>0</v>
      </c>
      <c r="AA2588" s="40">
        <f t="shared" si="641"/>
        <v>1</v>
      </c>
      <c r="AB2588" s="40">
        <f t="shared" si="642"/>
        <v>0</v>
      </c>
      <c r="AC2588" s="41" t="s">
        <v>537</v>
      </c>
      <c r="AD2588" s="41" t="s">
        <v>279</v>
      </c>
      <c r="AE2588" s="41" t="s">
        <v>121</v>
      </c>
      <c r="AF2588" s="41" t="s">
        <v>322</v>
      </c>
      <c r="AG2588" s="41" t="s">
        <v>56</v>
      </c>
      <c r="AH2588" s="41" t="s">
        <v>56</v>
      </c>
      <c r="AI2588" s="41" t="s">
        <v>56</v>
      </c>
      <c r="AJ2588" s="41" t="s">
        <v>160</v>
      </c>
      <c r="AK2588" s="41" t="s">
        <v>56</v>
      </c>
    </row>
    <row r="2589" spans="1:37" s="41" customFormat="1" ht="15.75" hidden="1" thickBot="1" x14ac:dyDescent="0.3">
      <c r="A2589" s="11" t="s">
        <v>697</v>
      </c>
      <c r="B2589" s="12" t="s">
        <v>216</v>
      </c>
      <c r="C2589" s="13" t="s">
        <v>52</v>
      </c>
      <c r="D2589" s="14" t="s">
        <v>47</v>
      </c>
      <c r="E2589" s="13" t="s">
        <v>5958</v>
      </c>
      <c r="F2589" s="4" t="s">
        <v>152</v>
      </c>
      <c r="G2589" s="4" t="s">
        <v>490</v>
      </c>
      <c r="H2589" s="15">
        <v>43194.416666666664</v>
      </c>
      <c r="I2589" s="15">
        <v>43195.958333333336</v>
      </c>
      <c r="J2589" s="131" t="s">
        <v>6804</v>
      </c>
      <c r="K2589" s="45" t="s">
        <v>9</v>
      </c>
      <c r="L2589" s="47" t="s">
        <v>7</v>
      </c>
      <c r="M2589" s="47" t="s">
        <v>56</v>
      </c>
      <c r="N2589" s="9" t="str">
        <f t="shared" si="628"/>
        <v>Standard</v>
      </c>
      <c r="O2589" s="10" t="str">
        <f t="shared" si="629"/>
        <v>Successful</v>
      </c>
      <c r="P2589" s="10" t="str">
        <f t="shared" si="630"/>
        <v>On Time</v>
      </c>
      <c r="Q2589" s="9">
        <f t="shared" si="631"/>
        <v>1</v>
      </c>
      <c r="R2589" s="9">
        <f t="shared" si="632"/>
        <v>1</v>
      </c>
      <c r="S2589" s="9">
        <f t="shared" si="633"/>
        <v>0</v>
      </c>
      <c r="T2589" s="9" t="str">
        <f t="shared" si="634"/>
        <v>April</v>
      </c>
      <c r="U2589" s="40">
        <f t="shared" si="635"/>
        <v>0</v>
      </c>
      <c r="V2589" s="40" t="str">
        <f t="shared" si="636"/>
        <v>Normal</v>
      </c>
      <c r="W2589" s="40">
        <f t="shared" si="637"/>
        <v>0</v>
      </c>
      <c r="X2589" s="40">
        <f t="shared" si="638"/>
        <v>0</v>
      </c>
      <c r="Y2589" s="40">
        <f t="shared" si="639"/>
        <v>0</v>
      </c>
      <c r="Z2589" s="40">
        <f t="shared" si="640"/>
        <v>0</v>
      </c>
      <c r="AA2589" s="40">
        <f t="shared" si="641"/>
        <v>1</v>
      </c>
      <c r="AB2589" s="40">
        <f t="shared" si="642"/>
        <v>0</v>
      </c>
      <c r="AC2589" s="41" t="s">
        <v>238</v>
      </c>
      <c r="AD2589" s="41" t="s">
        <v>279</v>
      </c>
      <c r="AE2589" s="41" t="s">
        <v>121</v>
      </c>
      <c r="AF2589" s="41" t="s">
        <v>322</v>
      </c>
      <c r="AG2589" s="41" t="s">
        <v>56</v>
      </c>
      <c r="AH2589" s="41" t="s">
        <v>56</v>
      </c>
      <c r="AI2589" s="41" t="s">
        <v>56</v>
      </c>
      <c r="AJ2589" s="41" t="s">
        <v>160</v>
      </c>
      <c r="AK2589" s="41" t="s">
        <v>56</v>
      </c>
    </row>
    <row r="2590" spans="1:37" s="41" customFormat="1" ht="15.75" hidden="1" thickBot="1" x14ac:dyDescent="0.3">
      <c r="A2590" s="11" t="s">
        <v>210</v>
      </c>
      <c r="B2590" s="12" t="s">
        <v>216</v>
      </c>
      <c r="C2590" s="13" t="s">
        <v>46</v>
      </c>
      <c r="D2590" s="14" t="s">
        <v>47</v>
      </c>
      <c r="E2590" s="13" t="s">
        <v>5959</v>
      </c>
      <c r="F2590" s="4" t="s">
        <v>152</v>
      </c>
      <c r="G2590" s="4" t="s">
        <v>760</v>
      </c>
      <c r="H2590" s="15">
        <v>43195.583333333336</v>
      </c>
      <c r="I2590" s="15">
        <v>43195.75</v>
      </c>
      <c r="J2590" s="131" t="s">
        <v>5200</v>
      </c>
      <c r="K2590" s="45" t="s">
        <v>9</v>
      </c>
      <c r="L2590" s="47" t="s">
        <v>7</v>
      </c>
      <c r="M2590" s="47" t="s">
        <v>56</v>
      </c>
      <c r="N2590" s="9" t="str">
        <f t="shared" si="628"/>
        <v>Minor</v>
      </c>
      <c r="O2590" s="10" t="str">
        <f t="shared" si="629"/>
        <v>Successful</v>
      </c>
      <c r="P2590" s="10" t="str">
        <f t="shared" si="630"/>
        <v>On Time</v>
      </c>
      <c r="Q2590" s="9">
        <f t="shared" si="631"/>
        <v>1</v>
      </c>
      <c r="R2590" s="9">
        <f t="shared" si="632"/>
        <v>1</v>
      </c>
      <c r="S2590" s="9">
        <f t="shared" si="633"/>
        <v>0</v>
      </c>
      <c r="T2590" s="9" t="str">
        <f t="shared" si="634"/>
        <v>April</v>
      </c>
      <c r="U2590" s="40">
        <f t="shared" si="635"/>
        <v>0</v>
      </c>
      <c r="V2590" s="40" t="str">
        <f t="shared" si="636"/>
        <v>Normal</v>
      </c>
      <c r="W2590" s="40">
        <f t="shared" si="637"/>
        <v>0</v>
      </c>
      <c r="X2590" s="40">
        <f t="shared" si="638"/>
        <v>0</v>
      </c>
      <c r="Y2590" s="40">
        <f t="shared" si="639"/>
        <v>0</v>
      </c>
      <c r="Z2590" s="40">
        <f t="shared" si="640"/>
        <v>0</v>
      </c>
      <c r="AA2590" s="40">
        <f t="shared" si="641"/>
        <v>1</v>
      </c>
      <c r="AB2590" s="40">
        <f t="shared" si="642"/>
        <v>0</v>
      </c>
      <c r="AC2590" s="41" t="s">
        <v>537</v>
      </c>
      <c r="AD2590" s="41" t="s">
        <v>279</v>
      </c>
      <c r="AE2590" s="41" t="s">
        <v>121</v>
      </c>
      <c r="AF2590" s="41" t="s">
        <v>322</v>
      </c>
      <c r="AG2590" s="41" t="s">
        <v>56</v>
      </c>
      <c r="AH2590" s="41" t="s">
        <v>56</v>
      </c>
      <c r="AI2590" s="41" t="s">
        <v>56</v>
      </c>
      <c r="AJ2590" s="41" t="s">
        <v>160</v>
      </c>
      <c r="AK2590" s="41" t="s">
        <v>56</v>
      </c>
    </row>
    <row r="2591" spans="1:37" s="41" customFormat="1" ht="15.75" hidden="1" thickBot="1" x14ac:dyDescent="0.3">
      <c r="A2591" s="11" t="s">
        <v>697</v>
      </c>
      <c r="B2591" s="12" t="s">
        <v>216</v>
      </c>
      <c r="C2591" s="13" t="s">
        <v>46</v>
      </c>
      <c r="D2591" s="14" t="s">
        <v>47</v>
      </c>
      <c r="E2591" s="13" t="s">
        <v>5960</v>
      </c>
      <c r="F2591" s="4" t="s">
        <v>152</v>
      </c>
      <c r="G2591" s="4" t="s">
        <v>725</v>
      </c>
      <c r="H2591" s="15">
        <v>43194.625</v>
      </c>
      <c r="I2591" s="15">
        <v>43195.291666666664</v>
      </c>
      <c r="J2591" s="131" t="s">
        <v>6805</v>
      </c>
      <c r="K2591" s="45" t="s">
        <v>9</v>
      </c>
      <c r="L2591" s="47" t="s">
        <v>7</v>
      </c>
      <c r="M2591" s="47" t="s">
        <v>56</v>
      </c>
      <c r="N2591" s="9" t="str">
        <f t="shared" si="628"/>
        <v>Minor</v>
      </c>
      <c r="O2591" s="10" t="str">
        <f t="shared" si="629"/>
        <v>Successful</v>
      </c>
      <c r="P2591" s="10" t="str">
        <f t="shared" si="630"/>
        <v>On Time</v>
      </c>
      <c r="Q2591" s="9">
        <f t="shared" si="631"/>
        <v>1</v>
      </c>
      <c r="R2591" s="9">
        <f t="shared" si="632"/>
        <v>1</v>
      </c>
      <c r="S2591" s="9">
        <f t="shared" si="633"/>
        <v>0</v>
      </c>
      <c r="T2591" s="9" t="str">
        <f t="shared" si="634"/>
        <v>April</v>
      </c>
      <c r="U2591" s="40">
        <f t="shared" si="635"/>
        <v>0</v>
      </c>
      <c r="V2591" s="40" t="str">
        <f t="shared" si="636"/>
        <v>Normal</v>
      </c>
      <c r="W2591" s="40">
        <f t="shared" si="637"/>
        <v>0</v>
      </c>
      <c r="X2591" s="40">
        <f t="shared" si="638"/>
        <v>0</v>
      </c>
      <c r="Y2591" s="40">
        <f t="shared" si="639"/>
        <v>0</v>
      </c>
      <c r="Z2591" s="40">
        <f t="shared" si="640"/>
        <v>0</v>
      </c>
      <c r="AA2591" s="40">
        <f t="shared" si="641"/>
        <v>1</v>
      </c>
      <c r="AB2591" s="40">
        <f t="shared" si="642"/>
        <v>0</v>
      </c>
      <c r="AC2591" s="41" t="s">
        <v>238</v>
      </c>
      <c r="AD2591" s="41" t="s">
        <v>3948</v>
      </c>
      <c r="AE2591" s="41" t="s">
        <v>121</v>
      </c>
      <c r="AF2591" s="41" t="s">
        <v>322</v>
      </c>
      <c r="AG2591" s="41" t="s">
        <v>56</v>
      </c>
      <c r="AH2591" s="41" t="s">
        <v>56</v>
      </c>
      <c r="AI2591" s="41" t="s">
        <v>56</v>
      </c>
      <c r="AJ2591" s="41" t="s">
        <v>160</v>
      </c>
      <c r="AK2591" s="41" t="s">
        <v>56</v>
      </c>
    </row>
    <row r="2592" spans="1:37" s="41" customFormat="1" ht="15.75" hidden="1" thickBot="1" x14ac:dyDescent="0.3">
      <c r="A2592" s="11" t="s">
        <v>49</v>
      </c>
      <c r="B2592" s="12" t="s">
        <v>8</v>
      </c>
      <c r="C2592" s="13" t="s">
        <v>46</v>
      </c>
      <c r="D2592" s="14" t="s">
        <v>47</v>
      </c>
      <c r="E2592" s="13" t="s">
        <v>5961</v>
      </c>
      <c r="F2592" s="4" t="s">
        <v>4947</v>
      </c>
      <c r="G2592" s="4" t="s">
        <v>4966</v>
      </c>
      <c r="H2592" s="15">
        <v>43195.791666666664</v>
      </c>
      <c r="I2592" s="15">
        <v>43195.916666666664</v>
      </c>
      <c r="J2592" s="131" t="s">
        <v>6806</v>
      </c>
      <c r="K2592" s="45" t="s">
        <v>9</v>
      </c>
      <c r="L2592" s="47" t="s">
        <v>7</v>
      </c>
      <c r="M2592" s="47" t="s">
        <v>56</v>
      </c>
      <c r="N2592" s="9" t="str">
        <f t="shared" ref="N2592:N2655" si="643">VLOOKUP(C2592,CBI,2,FALSE)</f>
        <v>Minor</v>
      </c>
      <c r="O2592" s="10" t="str">
        <f t="shared" ref="O2592:O2655" si="644">VLOOKUP(K2592,Exitoso,2,FALSE)</f>
        <v>Successful</v>
      </c>
      <c r="P2592" s="10" t="str">
        <f t="shared" ref="P2592:P2655" si="645">VLOOKUP(L2592,EnTiempo,2,FALSE)</f>
        <v>On Time</v>
      </c>
      <c r="Q2592" s="9">
        <f t="shared" ref="Q2592:Q2655" si="646">IF(OR(K2592="Successful",K2592="Exitoso"),1,IF(OR(K2592="Not Successful",K2592="No exitoso",K2592="Fallido"),0," "))</f>
        <v>1</v>
      </c>
      <c r="R2592" s="9">
        <f t="shared" ref="R2592:R2655" si="647">IF(OR(L2592="On Time",L2592="En tiempo"),1,IF(OR(L2592="Out of Time",L2592="Fuera de Tiempo"),0," "))</f>
        <v>1</v>
      </c>
      <c r="S2592" s="9">
        <f t="shared" ref="S2592:S2655" si="648">IF(M2592="NO",0,1)</f>
        <v>0</v>
      </c>
      <c r="T2592" s="9" t="str">
        <f t="shared" ref="T2592:T2655" si="649">VLOOKUP(MONTH(I2592),Meses,2,FALSE)</f>
        <v>April</v>
      </c>
      <c r="U2592" s="40">
        <f t="shared" ref="U2592:U2655" si="650">IF(ISERROR(FIND("SLT",J2592,1)),0,1)</f>
        <v>0</v>
      </c>
      <c r="V2592" s="40" t="str">
        <f t="shared" ref="V2592:V2655" si="651">IF(D2592="emergency","Emergency",IF(ISERROR(FIND("SLT",J2592,1)),"Normal","SLT"))</f>
        <v>Normal</v>
      </c>
      <c r="W2592" s="40">
        <f t="shared" ref="W2592:W2655" si="652">IF(V2592="Emergency",1,0)</f>
        <v>0</v>
      </c>
      <c r="X2592" s="40">
        <f t="shared" ref="X2592:X2655" si="653">IF(AG2592="Si",1,0)</f>
        <v>0</v>
      </c>
      <c r="Y2592" s="40">
        <f t="shared" ref="Y2592:Y2655" si="654">IF(AH2592="Si",1,0)</f>
        <v>0</v>
      </c>
      <c r="Z2592" s="40">
        <f t="shared" ref="Z2592:Z2655" si="655">IF(AI2592="Si",1,0)</f>
        <v>0</v>
      </c>
      <c r="AA2592" s="40">
        <f t="shared" ref="AA2592:AA2655" si="656">IF(AJ2592="Si",1,0)</f>
        <v>1</v>
      </c>
      <c r="AB2592" s="40">
        <f t="shared" ref="AB2592:AB2655" si="657">IF(AK2592="Si",1,0)</f>
        <v>0</v>
      </c>
      <c r="AC2592" s="41" t="s">
        <v>132</v>
      </c>
      <c r="AD2592" s="41" t="s">
        <v>280</v>
      </c>
      <c r="AE2592" s="41" t="s">
        <v>754</v>
      </c>
      <c r="AF2592" s="41" t="s">
        <v>8</v>
      </c>
      <c r="AG2592" s="41" t="s">
        <v>56</v>
      </c>
      <c r="AH2592" s="41" t="s">
        <v>56</v>
      </c>
      <c r="AI2592" s="41" t="s">
        <v>56</v>
      </c>
      <c r="AJ2592" s="41" t="s">
        <v>160</v>
      </c>
      <c r="AK2592" s="41" t="s">
        <v>56</v>
      </c>
    </row>
    <row r="2593" spans="1:37" s="41" customFormat="1" ht="15.75" hidden="1" thickBot="1" x14ac:dyDescent="0.3">
      <c r="A2593" s="11" t="s">
        <v>50</v>
      </c>
      <c r="B2593" s="12" t="s">
        <v>216</v>
      </c>
      <c r="C2593" s="13" t="s">
        <v>46</v>
      </c>
      <c r="D2593" s="14" t="s">
        <v>47</v>
      </c>
      <c r="E2593" s="13" t="s">
        <v>5962</v>
      </c>
      <c r="F2593" s="4" t="s">
        <v>152</v>
      </c>
      <c r="G2593" s="4" t="s">
        <v>183</v>
      </c>
      <c r="H2593" s="15">
        <v>43195.75</v>
      </c>
      <c r="I2593" s="15">
        <v>43195.833333333336</v>
      </c>
      <c r="J2593" s="131" t="s">
        <v>6807</v>
      </c>
      <c r="K2593" s="45" t="s">
        <v>9</v>
      </c>
      <c r="L2593" s="47" t="s">
        <v>7</v>
      </c>
      <c r="M2593" s="47" t="s">
        <v>56</v>
      </c>
      <c r="N2593" s="9" t="str">
        <f t="shared" si="643"/>
        <v>Minor</v>
      </c>
      <c r="O2593" s="10" t="str">
        <f t="shared" si="644"/>
        <v>Successful</v>
      </c>
      <c r="P2593" s="10" t="str">
        <f t="shared" si="645"/>
        <v>On Time</v>
      </c>
      <c r="Q2593" s="9">
        <f t="shared" si="646"/>
        <v>1</v>
      </c>
      <c r="R2593" s="9">
        <f t="shared" si="647"/>
        <v>1</v>
      </c>
      <c r="S2593" s="9">
        <f t="shared" si="648"/>
        <v>0</v>
      </c>
      <c r="T2593" s="9" t="str">
        <f t="shared" si="649"/>
        <v>April</v>
      </c>
      <c r="U2593" s="40">
        <f t="shared" si="650"/>
        <v>0</v>
      </c>
      <c r="V2593" s="40" t="str">
        <f t="shared" si="651"/>
        <v>Normal</v>
      </c>
      <c r="W2593" s="40">
        <f t="shared" si="652"/>
        <v>0</v>
      </c>
      <c r="X2593" s="40">
        <f t="shared" si="653"/>
        <v>0</v>
      </c>
      <c r="Y2593" s="40">
        <f t="shared" si="654"/>
        <v>0</v>
      </c>
      <c r="Z2593" s="40">
        <f t="shared" si="655"/>
        <v>0</v>
      </c>
      <c r="AA2593" s="40">
        <f t="shared" si="656"/>
        <v>1</v>
      </c>
      <c r="AB2593" s="40">
        <f t="shared" si="657"/>
        <v>0</v>
      </c>
      <c r="AC2593" s="41" t="s">
        <v>132</v>
      </c>
      <c r="AD2593" s="41" t="s">
        <v>7466</v>
      </c>
      <c r="AE2593" s="41" t="s">
        <v>121</v>
      </c>
      <c r="AF2593" s="41" t="s">
        <v>322</v>
      </c>
      <c r="AG2593" s="41" t="s">
        <v>56</v>
      </c>
      <c r="AH2593" s="41" t="s">
        <v>56</v>
      </c>
      <c r="AI2593" s="41" t="s">
        <v>56</v>
      </c>
      <c r="AJ2593" s="41" t="s">
        <v>160</v>
      </c>
      <c r="AK2593" s="41" t="s">
        <v>56</v>
      </c>
    </row>
    <row r="2594" spans="1:37" s="41" customFormat="1" ht="15.75" hidden="1" thickBot="1" x14ac:dyDescent="0.3">
      <c r="A2594" s="11" t="s">
        <v>49</v>
      </c>
      <c r="B2594" s="12" t="s">
        <v>216</v>
      </c>
      <c r="C2594" s="13" t="s">
        <v>46</v>
      </c>
      <c r="D2594" s="14" t="s">
        <v>47</v>
      </c>
      <c r="E2594" s="13" t="s">
        <v>5963</v>
      </c>
      <c r="F2594" s="4" t="s">
        <v>152</v>
      </c>
      <c r="G2594" s="4" t="s">
        <v>169</v>
      </c>
      <c r="H2594" s="15">
        <v>43195.666666666664</v>
      </c>
      <c r="I2594" s="15">
        <v>43195.791666666664</v>
      </c>
      <c r="J2594" s="131" t="s">
        <v>6808</v>
      </c>
      <c r="K2594" s="45" t="s">
        <v>9</v>
      </c>
      <c r="L2594" s="47" t="s">
        <v>7</v>
      </c>
      <c r="M2594" s="47" t="s">
        <v>56</v>
      </c>
      <c r="N2594" s="9" t="str">
        <f t="shared" si="643"/>
        <v>Minor</v>
      </c>
      <c r="O2594" s="10" t="str">
        <f t="shared" si="644"/>
        <v>Successful</v>
      </c>
      <c r="P2594" s="10" t="str">
        <f t="shared" si="645"/>
        <v>On Time</v>
      </c>
      <c r="Q2594" s="9">
        <f t="shared" si="646"/>
        <v>1</v>
      </c>
      <c r="R2594" s="9">
        <f t="shared" si="647"/>
        <v>1</v>
      </c>
      <c r="S2594" s="9">
        <f t="shared" si="648"/>
        <v>0</v>
      </c>
      <c r="T2594" s="9" t="str">
        <f t="shared" si="649"/>
        <v>April</v>
      </c>
      <c r="U2594" s="40">
        <f t="shared" si="650"/>
        <v>0</v>
      </c>
      <c r="V2594" s="40" t="str">
        <f t="shared" si="651"/>
        <v>Normal</v>
      </c>
      <c r="W2594" s="40">
        <f t="shared" si="652"/>
        <v>0</v>
      </c>
      <c r="X2594" s="40">
        <f t="shared" si="653"/>
        <v>0</v>
      </c>
      <c r="Y2594" s="40">
        <f t="shared" si="654"/>
        <v>0</v>
      </c>
      <c r="Z2594" s="40">
        <f t="shared" si="655"/>
        <v>0</v>
      </c>
      <c r="AA2594" s="40">
        <f t="shared" si="656"/>
        <v>1</v>
      </c>
      <c r="AB2594" s="40">
        <f t="shared" si="657"/>
        <v>0</v>
      </c>
      <c r="AC2594" s="41" t="s">
        <v>132</v>
      </c>
      <c r="AD2594" s="41" t="s">
        <v>280</v>
      </c>
      <c r="AE2594" s="41" t="s">
        <v>121</v>
      </c>
      <c r="AF2594" s="41" t="s">
        <v>322</v>
      </c>
      <c r="AG2594" s="41" t="s">
        <v>56</v>
      </c>
      <c r="AH2594" s="41" t="s">
        <v>56</v>
      </c>
      <c r="AI2594" s="41" t="s">
        <v>56</v>
      </c>
      <c r="AJ2594" s="41" t="s">
        <v>160</v>
      </c>
      <c r="AK2594" s="41" t="s">
        <v>56</v>
      </c>
    </row>
    <row r="2595" spans="1:37" s="41" customFormat="1" ht="15.75" hidden="1" thickBot="1" x14ac:dyDescent="0.3">
      <c r="A2595" s="11" t="s">
        <v>66</v>
      </c>
      <c r="B2595" s="12" t="s">
        <v>216</v>
      </c>
      <c r="C2595" s="13" t="s">
        <v>46</v>
      </c>
      <c r="D2595" s="14" t="s">
        <v>47</v>
      </c>
      <c r="E2595" s="13" t="s">
        <v>5964</v>
      </c>
      <c r="F2595" s="4" t="s">
        <v>340</v>
      </c>
      <c r="G2595" s="4" t="s">
        <v>3119</v>
      </c>
      <c r="H2595" s="15">
        <v>43195.583333333336</v>
      </c>
      <c r="I2595" s="15">
        <v>43195.708333333336</v>
      </c>
      <c r="J2595" s="131" t="s">
        <v>6809</v>
      </c>
      <c r="K2595" s="45" t="s">
        <v>9</v>
      </c>
      <c r="L2595" s="47" t="s">
        <v>7</v>
      </c>
      <c r="M2595" s="47" t="s">
        <v>56</v>
      </c>
      <c r="N2595" s="9" t="str">
        <f t="shared" si="643"/>
        <v>Minor</v>
      </c>
      <c r="O2595" s="10" t="str">
        <f t="shared" si="644"/>
        <v>Successful</v>
      </c>
      <c r="P2595" s="10" t="str">
        <f t="shared" si="645"/>
        <v>On Time</v>
      </c>
      <c r="Q2595" s="9">
        <f t="shared" si="646"/>
        <v>1</v>
      </c>
      <c r="R2595" s="9">
        <f t="shared" si="647"/>
        <v>1</v>
      </c>
      <c r="S2595" s="9">
        <f t="shared" si="648"/>
        <v>0</v>
      </c>
      <c r="T2595" s="9" t="str">
        <f t="shared" si="649"/>
        <v>April</v>
      </c>
      <c r="U2595" s="40">
        <f t="shared" si="650"/>
        <v>0</v>
      </c>
      <c r="V2595" s="40" t="str">
        <f t="shared" si="651"/>
        <v>Normal</v>
      </c>
      <c r="W2595" s="40">
        <f t="shared" si="652"/>
        <v>0</v>
      </c>
      <c r="X2595" s="40">
        <f t="shared" si="653"/>
        <v>0</v>
      </c>
      <c r="Y2595" s="40">
        <f t="shared" si="654"/>
        <v>0</v>
      </c>
      <c r="Z2595" s="40">
        <f t="shared" si="655"/>
        <v>0</v>
      </c>
      <c r="AA2595" s="40">
        <f t="shared" si="656"/>
        <v>1</v>
      </c>
      <c r="AB2595" s="40">
        <f t="shared" si="657"/>
        <v>0</v>
      </c>
      <c r="AC2595" s="41" t="s">
        <v>132</v>
      </c>
      <c r="AD2595" s="41" t="s">
        <v>3940</v>
      </c>
      <c r="AE2595" s="41" t="s">
        <v>426</v>
      </c>
      <c r="AF2595" s="41" t="s">
        <v>216</v>
      </c>
      <c r="AG2595" s="41" t="s">
        <v>56</v>
      </c>
      <c r="AH2595" s="41" t="s">
        <v>56</v>
      </c>
      <c r="AI2595" s="41" t="s">
        <v>56</v>
      </c>
      <c r="AJ2595" s="41" t="s">
        <v>160</v>
      </c>
      <c r="AK2595" s="41" t="s">
        <v>56</v>
      </c>
    </row>
    <row r="2596" spans="1:37" s="41" customFormat="1" ht="15.75" hidden="1" thickBot="1" x14ac:dyDescent="0.3">
      <c r="A2596" s="11" t="s">
        <v>49</v>
      </c>
      <c r="B2596" s="12" t="s">
        <v>216</v>
      </c>
      <c r="C2596" s="13" t="s">
        <v>46</v>
      </c>
      <c r="D2596" s="14" t="s">
        <v>47</v>
      </c>
      <c r="E2596" s="13" t="s">
        <v>5965</v>
      </c>
      <c r="F2596" s="4" t="s">
        <v>340</v>
      </c>
      <c r="G2596" s="4" t="s">
        <v>3124</v>
      </c>
      <c r="H2596" s="15">
        <v>43195.416666666664</v>
      </c>
      <c r="I2596" s="15">
        <v>43195.5</v>
      </c>
      <c r="J2596" s="131" t="s">
        <v>6810</v>
      </c>
      <c r="K2596" s="45" t="s">
        <v>9</v>
      </c>
      <c r="L2596" s="47" t="s">
        <v>7</v>
      </c>
      <c r="M2596" s="47" t="s">
        <v>56</v>
      </c>
      <c r="N2596" s="9" t="str">
        <f t="shared" si="643"/>
        <v>Minor</v>
      </c>
      <c r="O2596" s="10" t="str">
        <f t="shared" si="644"/>
        <v>Successful</v>
      </c>
      <c r="P2596" s="10" t="str">
        <f t="shared" si="645"/>
        <v>On Time</v>
      </c>
      <c r="Q2596" s="9">
        <f t="shared" si="646"/>
        <v>1</v>
      </c>
      <c r="R2596" s="9">
        <f t="shared" si="647"/>
        <v>1</v>
      </c>
      <c r="S2596" s="9">
        <f t="shared" si="648"/>
        <v>0</v>
      </c>
      <c r="T2596" s="9" t="str">
        <f t="shared" si="649"/>
        <v>April</v>
      </c>
      <c r="U2596" s="40">
        <f t="shared" si="650"/>
        <v>0</v>
      </c>
      <c r="V2596" s="40" t="str">
        <f t="shared" si="651"/>
        <v>Normal</v>
      </c>
      <c r="W2596" s="40">
        <f t="shared" si="652"/>
        <v>0</v>
      </c>
      <c r="X2596" s="40">
        <f t="shared" si="653"/>
        <v>0</v>
      </c>
      <c r="Y2596" s="40">
        <f t="shared" si="654"/>
        <v>0</v>
      </c>
      <c r="Z2596" s="40">
        <f t="shared" si="655"/>
        <v>0</v>
      </c>
      <c r="AA2596" s="40">
        <f t="shared" si="656"/>
        <v>1</v>
      </c>
      <c r="AB2596" s="40">
        <f t="shared" si="657"/>
        <v>0</v>
      </c>
      <c r="AC2596" s="41" t="s">
        <v>132</v>
      </c>
      <c r="AD2596" s="41" t="s">
        <v>280</v>
      </c>
      <c r="AE2596" s="41" t="s">
        <v>426</v>
      </c>
      <c r="AF2596" s="41" t="s">
        <v>216</v>
      </c>
      <c r="AG2596" s="41" t="s">
        <v>56</v>
      </c>
      <c r="AH2596" s="41" t="s">
        <v>56</v>
      </c>
      <c r="AI2596" s="41" t="s">
        <v>56</v>
      </c>
      <c r="AJ2596" s="41" t="s">
        <v>160</v>
      </c>
      <c r="AK2596" s="41" t="s">
        <v>56</v>
      </c>
    </row>
    <row r="2597" spans="1:37" s="41" customFormat="1" ht="15.75" hidden="1" thickBot="1" x14ac:dyDescent="0.3">
      <c r="A2597" s="11" t="s">
        <v>45</v>
      </c>
      <c r="B2597" s="12" t="s">
        <v>8</v>
      </c>
      <c r="C2597" s="13" t="s">
        <v>46</v>
      </c>
      <c r="D2597" s="14" t="s">
        <v>47</v>
      </c>
      <c r="E2597" s="13" t="s">
        <v>5966</v>
      </c>
      <c r="F2597" s="4" t="s">
        <v>122</v>
      </c>
      <c r="G2597" s="4" t="s">
        <v>501</v>
      </c>
      <c r="H2597" s="15">
        <v>43195.416666666664</v>
      </c>
      <c r="I2597" s="15">
        <v>43195.541666666664</v>
      </c>
      <c r="J2597" s="131" t="s">
        <v>6811</v>
      </c>
      <c r="K2597" s="45" t="s">
        <v>9</v>
      </c>
      <c r="L2597" s="47" t="s">
        <v>7</v>
      </c>
      <c r="M2597" s="47" t="s">
        <v>56</v>
      </c>
      <c r="N2597" s="9" t="str">
        <f t="shared" si="643"/>
        <v>Minor</v>
      </c>
      <c r="O2597" s="10" t="str">
        <f t="shared" si="644"/>
        <v>Successful</v>
      </c>
      <c r="P2597" s="10" t="str">
        <f t="shared" si="645"/>
        <v>On Time</v>
      </c>
      <c r="Q2597" s="9">
        <f t="shared" si="646"/>
        <v>1</v>
      </c>
      <c r="R2597" s="9">
        <f t="shared" si="647"/>
        <v>1</v>
      </c>
      <c r="S2597" s="9">
        <f t="shared" si="648"/>
        <v>0</v>
      </c>
      <c r="T2597" s="9" t="str">
        <f t="shared" si="649"/>
        <v>April</v>
      </c>
      <c r="U2597" s="40">
        <f t="shared" si="650"/>
        <v>0</v>
      </c>
      <c r="V2597" s="40" t="str">
        <f t="shared" si="651"/>
        <v>Normal</v>
      </c>
      <c r="W2597" s="40">
        <f t="shared" si="652"/>
        <v>0</v>
      </c>
      <c r="X2597" s="40">
        <f t="shared" si="653"/>
        <v>0</v>
      </c>
      <c r="Y2597" s="40">
        <f t="shared" si="654"/>
        <v>0</v>
      </c>
      <c r="Z2597" s="40">
        <f t="shared" si="655"/>
        <v>0</v>
      </c>
      <c r="AA2597" s="40">
        <f t="shared" si="656"/>
        <v>1</v>
      </c>
      <c r="AB2597" s="40">
        <f t="shared" si="657"/>
        <v>0</v>
      </c>
      <c r="AC2597" s="41" t="s">
        <v>823</v>
      </c>
      <c r="AD2597" s="41" t="s">
        <v>280</v>
      </c>
      <c r="AE2597" s="41" t="s">
        <v>147</v>
      </c>
      <c r="AF2597" s="41" t="s">
        <v>8</v>
      </c>
      <c r="AG2597" s="41" t="s">
        <v>56</v>
      </c>
      <c r="AH2597" s="41" t="s">
        <v>56</v>
      </c>
      <c r="AI2597" s="41" t="s">
        <v>56</v>
      </c>
      <c r="AJ2597" s="41" t="s">
        <v>160</v>
      </c>
      <c r="AK2597" s="41" t="s">
        <v>56</v>
      </c>
    </row>
    <row r="2598" spans="1:37" s="41" customFormat="1" ht="15.75" hidden="1" thickBot="1" x14ac:dyDescent="0.3">
      <c r="A2598" s="11" t="s">
        <v>248</v>
      </c>
      <c r="B2598" s="12" t="s">
        <v>216</v>
      </c>
      <c r="C2598" s="13" t="s">
        <v>52</v>
      </c>
      <c r="D2598" s="14" t="s">
        <v>47</v>
      </c>
      <c r="E2598" s="13" t="s">
        <v>5967</v>
      </c>
      <c r="F2598" s="4" t="s">
        <v>326</v>
      </c>
      <c r="G2598" s="4" t="s">
        <v>453</v>
      </c>
      <c r="H2598" s="15">
        <v>43194.833333333336</v>
      </c>
      <c r="I2598" s="15">
        <v>43194.958333333336</v>
      </c>
      <c r="J2598" s="131" t="s">
        <v>6812</v>
      </c>
      <c r="K2598" s="45" t="s">
        <v>9</v>
      </c>
      <c r="L2598" s="47" t="s">
        <v>7</v>
      </c>
      <c r="M2598" s="47" t="s">
        <v>56</v>
      </c>
      <c r="N2598" s="9" t="str">
        <f t="shared" si="643"/>
        <v>Standard</v>
      </c>
      <c r="O2598" s="10" t="str">
        <f t="shared" si="644"/>
        <v>Successful</v>
      </c>
      <c r="P2598" s="10" t="str">
        <f t="shared" si="645"/>
        <v>On Time</v>
      </c>
      <c r="Q2598" s="9">
        <f t="shared" si="646"/>
        <v>1</v>
      </c>
      <c r="R2598" s="9">
        <f t="shared" si="647"/>
        <v>1</v>
      </c>
      <c r="S2598" s="9">
        <f t="shared" si="648"/>
        <v>0</v>
      </c>
      <c r="T2598" s="9" t="str">
        <f t="shared" si="649"/>
        <v>April</v>
      </c>
      <c r="U2598" s="40">
        <f t="shared" si="650"/>
        <v>0</v>
      </c>
      <c r="V2598" s="40" t="str">
        <f t="shared" si="651"/>
        <v>Normal</v>
      </c>
      <c r="W2598" s="40">
        <f t="shared" si="652"/>
        <v>0</v>
      </c>
      <c r="X2598" s="40">
        <f t="shared" si="653"/>
        <v>0</v>
      </c>
      <c r="Y2598" s="40">
        <f t="shared" si="654"/>
        <v>0</v>
      </c>
      <c r="Z2598" s="40">
        <f t="shared" si="655"/>
        <v>0</v>
      </c>
      <c r="AA2598" s="40">
        <f t="shared" si="656"/>
        <v>1</v>
      </c>
      <c r="AB2598" s="40">
        <f t="shared" si="657"/>
        <v>0</v>
      </c>
      <c r="AC2598" s="41" t="s">
        <v>537</v>
      </c>
      <c r="AD2598" s="41" t="s">
        <v>338</v>
      </c>
      <c r="AE2598" s="41" t="s">
        <v>258</v>
      </c>
      <c r="AF2598" s="41" t="s">
        <v>216</v>
      </c>
      <c r="AG2598" s="41" t="s">
        <v>56</v>
      </c>
      <c r="AH2598" s="41" t="s">
        <v>56</v>
      </c>
      <c r="AI2598" s="41" t="s">
        <v>56</v>
      </c>
      <c r="AJ2598" s="41" t="s">
        <v>160</v>
      </c>
      <c r="AK2598" s="41" t="s">
        <v>56</v>
      </c>
    </row>
    <row r="2599" spans="1:37" s="41" customFormat="1" ht="15.75" hidden="1" thickBot="1" x14ac:dyDescent="0.3">
      <c r="A2599" s="11" t="s">
        <v>248</v>
      </c>
      <c r="B2599" s="12" t="s">
        <v>216</v>
      </c>
      <c r="C2599" s="13" t="s">
        <v>52</v>
      </c>
      <c r="D2599" s="14" t="s">
        <v>47</v>
      </c>
      <c r="E2599" s="13" t="s">
        <v>5968</v>
      </c>
      <c r="F2599" s="4" t="s">
        <v>152</v>
      </c>
      <c r="G2599" s="4" t="s">
        <v>272</v>
      </c>
      <c r="H2599" s="15">
        <v>43195.833333333336</v>
      </c>
      <c r="I2599" s="15">
        <v>43196.125</v>
      </c>
      <c r="J2599" s="131" t="s">
        <v>6813</v>
      </c>
      <c r="K2599" s="45" t="s">
        <v>9</v>
      </c>
      <c r="L2599" s="47" t="s">
        <v>7</v>
      </c>
      <c r="M2599" s="47" t="s">
        <v>56</v>
      </c>
      <c r="N2599" s="9" t="str">
        <f t="shared" si="643"/>
        <v>Standard</v>
      </c>
      <c r="O2599" s="10" t="str">
        <f t="shared" si="644"/>
        <v>Successful</v>
      </c>
      <c r="P2599" s="10" t="str">
        <f t="shared" si="645"/>
        <v>On Time</v>
      </c>
      <c r="Q2599" s="9">
        <f t="shared" si="646"/>
        <v>1</v>
      </c>
      <c r="R2599" s="9">
        <f t="shared" si="647"/>
        <v>1</v>
      </c>
      <c r="S2599" s="9">
        <f t="shared" si="648"/>
        <v>0</v>
      </c>
      <c r="T2599" s="9" t="str">
        <f t="shared" si="649"/>
        <v>April</v>
      </c>
      <c r="U2599" s="40">
        <f t="shared" si="650"/>
        <v>0</v>
      </c>
      <c r="V2599" s="40" t="str">
        <f t="shared" si="651"/>
        <v>Normal</v>
      </c>
      <c r="W2599" s="40">
        <f t="shared" si="652"/>
        <v>0</v>
      </c>
      <c r="X2599" s="40">
        <f t="shared" si="653"/>
        <v>0</v>
      </c>
      <c r="Y2599" s="40">
        <f t="shared" si="654"/>
        <v>0</v>
      </c>
      <c r="Z2599" s="40">
        <f t="shared" si="655"/>
        <v>0</v>
      </c>
      <c r="AA2599" s="40">
        <f t="shared" si="656"/>
        <v>1</v>
      </c>
      <c r="AB2599" s="40">
        <f t="shared" si="657"/>
        <v>0</v>
      </c>
      <c r="AC2599" s="41" t="s">
        <v>537</v>
      </c>
      <c r="AD2599" s="41" t="s">
        <v>332</v>
      </c>
      <c r="AE2599" s="41" t="s">
        <v>121</v>
      </c>
      <c r="AF2599" s="41" t="s">
        <v>322</v>
      </c>
      <c r="AG2599" s="41" t="s">
        <v>56</v>
      </c>
      <c r="AH2599" s="41" t="s">
        <v>56</v>
      </c>
      <c r="AI2599" s="41" t="s">
        <v>56</v>
      </c>
      <c r="AJ2599" s="41" t="s">
        <v>160</v>
      </c>
      <c r="AK2599" s="41" t="s">
        <v>56</v>
      </c>
    </row>
    <row r="2600" spans="1:37" s="41" customFormat="1" ht="15.75" hidden="1" thickBot="1" x14ac:dyDescent="0.3">
      <c r="A2600" s="11" t="s">
        <v>697</v>
      </c>
      <c r="B2600" s="12" t="s">
        <v>216</v>
      </c>
      <c r="C2600" s="13" t="s">
        <v>52</v>
      </c>
      <c r="D2600" s="14" t="s">
        <v>47</v>
      </c>
      <c r="E2600" s="13" t="s">
        <v>5969</v>
      </c>
      <c r="F2600" s="4" t="s">
        <v>616</v>
      </c>
      <c r="G2600" s="4" t="s">
        <v>730</v>
      </c>
      <c r="H2600" s="15">
        <v>43195.5625</v>
      </c>
      <c r="I2600" s="15">
        <v>43195.729166666664</v>
      </c>
      <c r="J2600" s="131" t="s">
        <v>6814</v>
      </c>
      <c r="K2600" s="45" t="s">
        <v>9</v>
      </c>
      <c r="L2600" s="47" t="s">
        <v>7</v>
      </c>
      <c r="M2600" s="47" t="s">
        <v>56</v>
      </c>
      <c r="N2600" s="9" t="str">
        <f t="shared" si="643"/>
        <v>Standard</v>
      </c>
      <c r="O2600" s="10" t="str">
        <f t="shared" si="644"/>
        <v>Successful</v>
      </c>
      <c r="P2600" s="10" t="str">
        <f t="shared" si="645"/>
        <v>On Time</v>
      </c>
      <c r="Q2600" s="9">
        <f t="shared" si="646"/>
        <v>1</v>
      </c>
      <c r="R2600" s="9">
        <f t="shared" si="647"/>
        <v>1</v>
      </c>
      <c r="S2600" s="9">
        <f t="shared" si="648"/>
        <v>0</v>
      </c>
      <c r="T2600" s="9" t="str">
        <f t="shared" si="649"/>
        <v>April</v>
      </c>
      <c r="U2600" s="40">
        <f t="shared" si="650"/>
        <v>0</v>
      </c>
      <c r="V2600" s="40" t="str">
        <f t="shared" si="651"/>
        <v>Normal</v>
      </c>
      <c r="W2600" s="40">
        <f t="shared" si="652"/>
        <v>0</v>
      </c>
      <c r="X2600" s="40">
        <f t="shared" si="653"/>
        <v>0</v>
      </c>
      <c r="Y2600" s="40">
        <f t="shared" si="654"/>
        <v>0</v>
      </c>
      <c r="Z2600" s="40">
        <f t="shared" si="655"/>
        <v>0</v>
      </c>
      <c r="AA2600" s="40">
        <f t="shared" si="656"/>
        <v>1</v>
      </c>
      <c r="AB2600" s="40">
        <f t="shared" si="657"/>
        <v>0</v>
      </c>
      <c r="AC2600" s="41" t="s">
        <v>238</v>
      </c>
      <c r="AD2600" s="41" t="s">
        <v>721</v>
      </c>
      <c r="AE2600" s="41" t="s">
        <v>428</v>
      </c>
      <c r="AF2600" s="41" t="s">
        <v>216</v>
      </c>
      <c r="AG2600" s="41" t="s">
        <v>56</v>
      </c>
      <c r="AH2600" s="41" t="s">
        <v>56</v>
      </c>
      <c r="AI2600" s="41" t="s">
        <v>56</v>
      </c>
      <c r="AJ2600" s="41" t="s">
        <v>160</v>
      </c>
      <c r="AK2600" s="41" t="s">
        <v>56</v>
      </c>
    </row>
    <row r="2601" spans="1:37" s="41" customFormat="1" ht="15.75" hidden="1" thickBot="1" x14ac:dyDescent="0.3">
      <c r="A2601" s="11" t="s">
        <v>53</v>
      </c>
      <c r="B2601" s="12" t="s">
        <v>216</v>
      </c>
      <c r="C2601" s="13" t="s">
        <v>46</v>
      </c>
      <c r="D2601" s="14" t="s">
        <v>47</v>
      </c>
      <c r="E2601" s="13" t="s">
        <v>5970</v>
      </c>
      <c r="F2601" s="4" t="s">
        <v>99</v>
      </c>
      <c r="G2601" s="4" t="s">
        <v>543</v>
      </c>
      <c r="H2601" s="15">
        <v>43194.666666666664</v>
      </c>
      <c r="I2601" s="15">
        <v>43194.833333333336</v>
      </c>
      <c r="J2601" s="131" t="s">
        <v>6815</v>
      </c>
      <c r="K2601" s="45" t="s">
        <v>9</v>
      </c>
      <c r="L2601" s="47" t="s">
        <v>7</v>
      </c>
      <c r="M2601" s="47" t="s">
        <v>56</v>
      </c>
      <c r="N2601" s="9" t="str">
        <f t="shared" si="643"/>
        <v>Minor</v>
      </c>
      <c r="O2601" s="10" t="str">
        <f t="shared" si="644"/>
        <v>Successful</v>
      </c>
      <c r="P2601" s="10" t="str">
        <f t="shared" si="645"/>
        <v>On Time</v>
      </c>
      <c r="Q2601" s="9">
        <f t="shared" si="646"/>
        <v>1</v>
      </c>
      <c r="R2601" s="9">
        <f t="shared" si="647"/>
        <v>1</v>
      </c>
      <c r="S2601" s="9">
        <f t="shared" si="648"/>
        <v>0</v>
      </c>
      <c r="T2601" s="9" t="str">
        <f t="shared" si="649"/>
        <v>April</v>
      </c>
      <c r="U2601" s="40">
        <f t="shared" si="650"/>
        <v>0</v>
      </c>
      <c r="V2601" s="40" t="str">
        <f t="shared" si="651"/>
        <v>Normal</v>
      </c>
      <c r="W2601" s="40">
        <f t="shared" si="652"/>
        <v>0</v>
      </c>
      <c r="X2601" s="40">
        <f t="shared" si="653"/>
        <v>0</v>
      </c>
      <c r="Y2601" s="40">
        <f t="shared" si="654"/>
        <v>0</v>
      </c>
      <c r="Z2601" s="40">
        <f t="shared" si="655"/>
        <v>0</v>
      </c>
      <c r="AA2601" s="40">
        <f t="shared" si="656"/>
        <v>1</v>
      </c>
      <c r="AB2601" s="40">
        <f t="shared" si="657"/>
        <v>0</v>
      </c>
      <c r="AC2601" s="41" t="s">
        <v>131</v>
      </c>
      <c r="AD2601" s="41" t="s">
        <v>280</v>
      </c>
      <c r="AE2601" s="41" t="s">
        <v>421</v>
      </c>
      <c r="AF2601" s="41" t="s">
        <v>216</v>
      </c>
      <c r="AG2601" s="41" t="s">
        <v>56</v>
      </c>
      <c r="AH2601" s="41" t="s">
        <v>56</v>
      </c>
      <c r="AI2601" s="41" t="s">
        <v>56</v>
      </c>
      <c r="AJ2601" s="41" t="s">
        <v>160</v>
      </c>
      <c r="AK2601" s="41" t="s">
        <v>56</v>
      </c>
    </row>
    <row r="2602" spans="1:37" s="41" customFormat="1" ht="15.75" hidden="1" thickBot="1" x14ac:dyDescent="0.3">
      <c r="A2602" s="11" t="s">
        <v>638</v>
      </c>
      <c r="B2602" s="12" t="s">
        <v>216</v>
      </c>
      <c r="C2602" s="13" t="s">
        <v>46</v>
      </c>
      <c r="D2602" s="14" t="s">
        <v>47</v>
      </c>
      <c r="E2602" s="13" t="s">
        <v>5971</v>
      </c>
      <c r="F2602" s="4" t="s">
        <v>640</v>
      </c>
      <c r="G2602" s="4" t="s">
        <v>641</v>
      </c>
      <c r="H2602" s="15">
        <v>43195.5</v>
      </c>
      <c r="I2602" s="15">
        <v>43195.833333333336</v>
      </c>
      <c r="J2602" s="131" t="s">
        <v>6816</v>
      </c>
      <c r="K2602" s="45" t="s">
        <v>9</v>
      </c>
      <c r="L2602" s="47" t="s">
        <v>7</v>
      </c>
      <c r="M2602" s="47" t="s">
        <v>56</v>
      </c>
      <c r="N2602" s="9" t="str">
        <f t="shared" si="643"/>
        <v>Minor</v>
      </c>
      <c r="O2602" s="10" t="str">
        <f t="shared" si="644"/>
        <v>Successful</v>
      </c>
      <c r="P2602" s="10" t="str">
        <f t="shared" si="645"/>
        <v>On Time</v>
      </c>
      <c r="Q2602" s="9">
        <f t="shared" si="646"/>
        <v>1</v>
      </c>
      <c r="R2602" s="9">
        <f t="shared" si="647"/>
        <v>1</v>
      </c>
      <c r="S2602" s="9">
        <f t="shared" si="648"/>
        <v>0</v>
      </c>
      <c r="T2602" s="9" t="str">
        <f t="shared" si="649"/>
        <v>April</v>
      </c>
      <c r="U2602" s="40">
        <f t="shared" si="650"/>
        <v>0</v>
      </c>
      <c r="V2602" s="40" t="str">
        <f t="shared" si="651"/>
        <v>Normal</v>
      </c>
      <c r="W2602" s="40">
        <f t="shared" si="652"/>
        <v>0</v>
      </c>
      <c r="X2602" s="40">
        <f t="shared" si="653"/>
        <v>0</v>
      </c>
      <c r="Y2602" s="40">
        <f t="shared" si="654"/>
        <v>0</v>
      </c>
      <c r="Z2602" s="40">
        <f t="shared" si="655"/>
        <v>0</v>
      </c>
      <c r="AA2602" s="40">
        <f t="shared" si="656"/>
        <v>1</v>
      </c>
      <c r="AB2602" s="40">
        <f t="shared" si="657"/>
        <v>0</v>
      </c>
      <c r="AC2602" s="41" t="s">
        <v>131</v>
      </c>
      <c r="AD2602" s="41" t="s">
        <v>280</v>
      </c>
      <c r="AE2602" s="41" t="s">
        <v>419</v>
      </c>
      <c r="AF2602" s="41" t="s">
        <v>216</v>
      </c>
      <c r="AG2602" s="41" t="s">
        <v>56</v>
      </c>
      <c r="AH2602" s="41" t="s">
        <v>56</v>
      </c>
      <c r="AI2602" s="41" t="s">
        <v>56</v>
      </c>
      <c r="AJ2602" s="41" t="s">
        <v>160</v>
      </c>
      <c r="AK2602" s="41" t="s">
        <v>56</v>
      </c>
    </row>
    <row r="2603" spans="1:37" s="41" customFormat="1" ht="15.75" hidden="1" thickBot="1" x14ac:dyDescent="0.3">
      <c r="A2603" s="11" t="s">
        <v>638</v>
      </c>
      <c r="B2603" s="12" t="s">
        <v>8</v>
      </c>
      <c r="C2603" s="13" t="s">
        <v>46</v>
      </c>
      <c r="D2603" s="14" t="s">
        <v>47</v>
      </c>
      <c r="E2603" s="13" t="s">
        <v>5972</v>
      </c>
      <c r="F2603" s="4" t="s">
        <v>692</v>
      </c>
      <c r="G2603" s="4" t="s">
        <v>4949</v>
      </c>
      <c r="H2603" s="15">
        <v>43195.416666666664</v>
      </c>
      <c r="I2603" s="15">
        <v>43195.75</v>
      </c>
      <c r="J2603" s="131" t="s">
        <v>6817</v>
      </c>
      <c r="K2603" s="45" t="s">
        <v>9</v>
      </c>
      <c r="L2603" s="47" t="s">
        <v>7</v>
      </c>
      <c r="M2603" s="47" t="s">
        <v>56</v>
      </c>
      <c r="N2603" s="9" t="str">
        <f t="shared" si="643"/>
        <v>Minor</v>
      </c>
      <c r="O2603" s="10" t="str">
        <f t="shared" si="644"/>
        <v>Successful</v>
      </c>
      <c r="P2603" s="10" t="str">
        <f t="shared" si="645"/>
        <v>On Time</v>
      </c>
      <c r="Q2603" s="9">
        <f t="shared" si="646"/>
        <v>1</v>
      </c>
      <c r="R2603" s="9">
        <f t="shared" si="647"/>
        <v>1</v>
      </c>
      <c r="S2603" s="9">
        <f t="shared" si="648"/>
        <v>0</v>
      </c>
      <c r="T2603" s="9" t="str">
        <f t="shared" si="649"/>
        <v>April</v>
      </c>
      <c r="U2603" s="40">
        <f t="shared" si="650"/>
        <v>0</v>
      </c>
      <c r="V2603" s="40" t="str">
        <f t="shared" si="651"/>
        <v>Normal</v>
      </c>
      <c r="W2603" s="40">
        <f t="shared" si="652"/>
        <v>0</v>
      </c>
      <c r="X2603" s="40">
        <f t="shared" si="653"/>
        <v>0</v>
      </c>
      <c r="Y2603" s="40">
        <f t="shared" si="654"/>
        <v>0</v>
      </c>
      <c r="Z2603" s="40">
        <f t="shared" si="655"/>
        <v>0</v>
      </c>
      <c r="AA2603" s="40">
        <f t="shared" si="656"/>
        <v>1</v>
      </c>
      <c r="AB2603" s="40">
        <f t="shared" si="657"/>
        <v>0</v>
      </c>
      <c r="AC2603" s="41" t="s">
        <v>131</v>
      </c>
      <c r="AD2603" s="41" t="s">
        <v>677</v>
      </c>
      <c r="AE2603" s="41" t="s">
        <v>308</v>
      </c>
      <c r="AF2603" s="41" t="s">
        <v>8</v>
      </c>
      <c r="AG2603" s="41" t="s">
        <v>56</v>
      </c>
      <c r="AH2603" s="41" t="s">
        <v>56</v>
      </c>
      <c r="AI2603" s="41" t="s">
        <v>56</v>
      </c>
      <c r="AJ2603" s="41" t="s">
        <v>160</v>
      </c>
      <c r="AK2603" s="41" t="s">
        <v>56</v>
      </c>
    </row>
    <row r="2604" spans="1:37" s="41" customFormat="1" ht="15.75" hidden="1" thickBot="1" x14ac:dyDescent="0.3">
      <c r="A2604" s="11" t="s">
        <v>638</v>
      </c>
      <c r="B2604" s="12" t="s">
        <v>8</v>
      </c>
      <c r="C2604" s="13" t="s">
        <v>52</v>
      </c>
      <c r="D2604" s="14" t="s">
        <v>47</v>
      </c>
      <c r="E2604" s="13" t="s">
        <v>5973</v>
      </c>
      <c r="F2604" s="4" t="s">
        <v>693</v>
      </c>
      <c r="G2604" s="4" t="s">
        <v>705</v>
      </c>
      <c r="H2604" s="15">
        <v>43195.375</v>
      </c>
      <c r="I2604" s="15">
        <v>43195.541666666664</v>
      </c>
      <c r="J2604" s="131" t="s">
        <v>6818</v>
      </c>
      <c r="K2604" s="45" t="s">
        <v>9</v>
      </c>
      <c r="L2604" s="47" t="s">
        <v>7</v>
      </c>
      <c r="M2604" s="47" t="s">
        <v>56</v>
      </c>
      <c r="N2604" s="9" t="str">
        <f t="shared" si="643"/>
        <v>Standard</v>
      </c>
      <c r="O2604" s="10" t="str">
        <f t="shared" si="644"/>
        <v>Successful</v>
      </c>
      <c r="P2604" s="10" t="str">
        <f t="shared" si="645"/>
        <v>On Time</v>
      </c>
      <c r="Q2604" s="9">
        <f t="shared" si="646"/>
        <v>1</v>
      </c>
      <c r="R2604" s="9">
        <f t="shared" si="647"/>
        <v>1</v>
      </c>
      <c r="S2604" s="9">
        <f t="shared" si="648"/>
        <v>0</v>
      </c>
      <c r="T2604" s="9" t="str">
        <f t="shared" si="649"/>
        <v>April</v>
      </c>
      <c r="U2604" s="40">
        <f t="shared" si="650"/>
        <v>0</v>
      </c>
      <c r="V2604" s="40" t="str">
        <f t="shared" si="651"/>
        <v>Normal</v>
      </c>
      <c r="W2604" s="40">
        <f t="shared" si="652"/>
        <v>0</v>
      </c>
      <c r="X2604" s="40">
        <f t="shared" si="653"/>
        <v>0</v>
      </c>
      <c r="Y2604" s="40">
        <f t="shared" si="654"/>
        <v>0</v>
      </c>
      <c r="Z2604" s="40">
        <f t="shared" si="655"/>
        <v>0</v>
      </c>
      <c r="AA2604" s="40">
        <f t="shared" si="656"/>
        <v>1</v>
      </c>
      <c r="AB2604" s="40">
        <f t="shared" si="657"/>
        <v>0</v>
      </c>
      <c r="AC2604" s="41" t="s">
        <v>131</v>
      </c>
      <c r="AD2604" s="41" t="s">
        <v>720</v>
      </c>
      <c r="AE2604" s="41" t="s">
        <v>146</v>
      </c>
      <c r="AF2604" s="41" t="s">
        <v>8</v>
      </c>
      <c r="AG2604" s="41" t="s">
        <v>56</v>
      </c>
      <c r="AH2604" s="41" t="s">
        <v>56</v>
      </c>
      <c r="AI2604" s="41" t="s">
        <v>56</v>
      </c>
      <c r="AJ2604" s="41" t="s">
        <v>160</v>
      </c>
      <c r="AK2604" s="41" t="s">
        <v>56</v>
      </c>
    </row>
    <row r="2605" spans="1:37" s="41" customFormat="1" ht="15.75" hidden="1" thickBot="1" x14ac:dyDescent="0.3">
      <c r="A2605" s="11" t="s">
        <v>638</v>
      </c>
      <c r="B2605" s="12" t="s">
        <v>8</v>
      </c>
      <c r="C2605" s="13" t="s">
        <v>52</v>
      </c>
      <c r="D2605" s="14" t="s">
        <v>47</v>
      </c>
      <c r="E2605" s="13" t="s">
        <v>5974</v>
      </c>
      <c r="F2605" s="4" t="s">
        <v>662</v>
      </c>
      <c r="G2605" s="4" t="s">
        <v>4975</v>
      </c>
      <c r="H2605" s="15">
        <v>43194.666666666664</v>
      </c>
      <c r="I2605" s="15">
        <v>43194.6875</v>
      </c>
      <c r="J2605" s="131" t="s">
        <v>672</v>
      </c>
      <c r="K2605" s="45" t="s">
        <v>9</v>
      </c>
      <c r="L2605" s="47" t="s">
        <v>7</v>
      </c>
      <c r="M2605" s="47" t="s">
        <v>56</v>
      </c>
      <c r="N2605" s="9" t="str">
        <f t="shared" si="643"/>
        <v>Standard</v>
      </c>
      <c r="O2605" s="10" t="str">
        <f t="shared" si="644"/>
        <v>Successful</v>
      </c>
      <c r="P2605" s="10" t="str">
        <f t="shared" si="645"/>
        <v>On Time</v>
      </c>
      <c r="Q2605" s="9">
        <f t="shared" si="646"/>
        <v>1</v>
      </c>
      <c r="R2605" s="9">
        <f t="shared" si="647"/>
        <v>1</v>
      </c>
      <c r="S2605" s="9">
        <f t="shared" si="648"/>
        <v>0</v>
      </c>
      <c r="T2605" s="9" t="str">
        <f t="shared" si="649"/>
        <v>April</v>
      </c>
      <c r="U2605" s="40">
        <f t="shared" si="650"/>
        <v>0</v>
      </c>
      <c r="V2605" s="40" t="str">
        <f t="shared" si="651"/>
        <v>Normal</v>
      </c>
      <c r="W2605" s="40">
        <f t="shared" si="652"/>
        <v>0</v>
      </c>
      <c r="X2605" s="40">
        <f t="shared" si="653"/>
        <v>0</v>
      </c>
      <c r="Y2605" s="40">
        <f t="shared" si="654"/>
        <v>0</v>
      </c>
      <c r="Z2605" s="40">
        <f t="shared" si="655"/>
        <v>0</v>
      </c>
      <c r="AA2605" s="40">
        <f t="shared" si="656"/>
        <v>1</v>
      </c>
      <c r="AB2605" s="40">
        <f t="shared" si="657"/>
        <v>0</v>
      </c>
      <c r="AC2605" s="41" t="s">
        <v>131</v>
      </c>
      <c r="AD2605" s="41" t="s">
        <v>681</v>
      </c>
      <c r="AE2605" s="41" t="s">
        <v>259</v>
      </c>
      <c r="AF2605" s="41" t="s">
        <v>8</v>
      </c>
      <c r="AG2605" s="41" t="s">
        <v>56</v>
      </c>
      <c r="AH2605" s="41" t="s">
        <v>56</v>
      </c>
      <c r="AI2605" s="41" t="s">
        <v>56</v>
      </c>
      <c r="AJ2605" s="41" t="s">
        <v>160</v>
      </c>
      <c r="AK2605" s="41" t="s">
        <v>56</v>
      </c>
    </row>
    <row r="2606" spans="1:37" s="41" customFormat="1" ht="15.75" hidden="1" thickBot="1" x14ac:dyDescent="0.3">
      <c r="A2606" s="11" t="s">
        <v>210</v>
      </c>
      <c r="B2606" s="12" t="s">
        <v>216</v>
      </c>
      <c r="C2606" s="13" t="s">
        <v>46</v>
      </c>
      <c r="D2606" s="14" t="s">
        <v>47</v>
      </c>
      <c r="E2606" s="13" t="s">
        <v>5975</v>
      </c>
      <c r="F2606" s="4" t="s">
        <v>152</v>
      </c>
      <c r="G2606" s="4" t="s">
        <v>760</v>
      </c>
      <c r="H2606" s="15">
        <v>43196.375</v>
      </c>
      <c r="I2606" s="15">
        <v>43196.625</v>
      </c>
      <c r="J2606" s="131" t="s">
        <v>6819</v>
      </c>
      <c r="K2606" s="45" t="s">
        <v>9</v>
      </c>
      <c r="L2606" s="47" t="s">
        <v>7</v>
      </c>
      <c r="M2606" s="47" t="s">
        <v>56</v>
      </c>
      <c r="N2606" s="9" t="str">
        <f t="shared" si="643"/>
        <v>Minor</v>
      </c>
      <c r="O2606" s="10" t="str">
        <f t="shared" si="644"/>
        <v>Successful</v>
      </c>
      <c r="P2606" s="10" t="str">
        <f t="shared" si="645"/>
        <v>On Time</v>
      </c>
      <c r="Q2606" s="9">
        <f t="shared" si="646"/>
        <v>1</v>
      </c>
      <c r="R2606" s="9">
        <f t="shared" si="647"/>
        <v>1</v>
      </c>
      <c r="S2606" s="9">
        <f t="shared" si="648"/>
        <v>0</v>
      </c>
      <c r="T2606" s="9" t="str">
        <f t="shared" si="649"/>
        <v>April</v>
      </c>
      <c r="U2606" s="40">
        <f t="shared" si="650"/>
        <v>0</v>
      </c>
      <c r="V2606" s="40" t="str">
        <f t="shared" si="651"/>
        <v>Normal</v>
      </c>
      <c r="W2606" s="40">
        <f t="shared" si="652"/>
        <v>0</v>
      </c>
      <c r="X2606" s="40">
        <f t="shared" si="653"/>
        <v>0</v>
      </c>
      <c r="Y2606" s="40">
        <f t="shared" si="654"/>
        <v>0</v>
      </c>
      <c r="Z2606" s="40">
        <f t="shared" si="655"/>
        <v>0</v>
      </c>
      <c r="AA2606" s="40">
        <f t="shared" si="656"/>
        <v>1</v>
      </c>
      <c r="AB2606" s="40">
        <f t="shared" si="657"/>
        <v>0</v>
      </c>
      <c r="AC2606" s="41" t="s">
        <v>537</v>
      </c>
      <c r="AD2606" s="41" t="s">
        <v>280</v>
      </c>
      <c r="AE2606" s="41" t="s">
        <v>121</v>
      </c>
      <c r="AF2606" s="41" t="s">
        <v>322</v>
      </c>
      <c r="AG2606" s="41" t="s">
        <v>56</v>
      </c>
      <c r="AH2606" s="41" t="s">
        <v>56</v>
      </c>
      <c r="AI2606" s="41" t="s">
        <v>56</v>
      </c>
      <c r="AJ2606" s="41" t="s">
        <v>160</v>
      </c>
      <c r="AK2606" s="41" t="s">
        <v>56</v>
      </c>
    </row>
    <row r="2607" spans="1:37" s="41" customFormat="1" ht="15.75" hidden="1" thickBot="1" x14ac:dyDescent="0.3">
      <c r="A2607" s="11" t="s">
        <v>549</v>
      </c>
      <c r="B2607" s="12" t="s">
        <v>216</v>
      </c>
      <c r="C2607" s="13" t="s">
        <v>46</v>
      </c>
      <c r="D2607" s="14" t="s">
        <v>47</v>
      </c>
      <c r="E2607" s="13" t="s">
        <v>5976</v>
      </c>
      <c r="F2607" s="4" t="s">
        <v>152</v>
      </c>
      <c r="G2607" s="4" t="s">
        <v>760</v>
      </c>
      <c r="H2607" s="15">
        <v>43195.625</v>
      </c>
      <c r="I2607" s="15">
        <v>43195.708333333336</v>
      </c>
      <c r="J2607" s="131" t="s">
        <v>6820</v>
      </c>
      <c r="K2607" s="45" t="s">
        <v>9</v>
      </c>
      <c r="L2607" s="47" t="s">
        <v>7</v>
      </c>
      <c r="M2607" s="47" t="s">
        <v>56</v>
      </c>
      <c r="N2607" s="9" t="str">
        <f t="shared" si="643"/>
        <v>Minor</v>
      </c>
      <c r="O2607" s="10" t="str">
        <f t="shared" si="644"/>
        <v>Successful</v>
      </c>
      <c r="P2607" s="10" t="str">
        <f t="shared" si="645"/>
        <v>On Time</v>
      </c>
      <c r="Q2607" s="9">
        <f t="shared" si="646"/>
        <v>1</v>
      </c>
      <c r="R2607" s="9">
        <f t="shared" si="647"/>
        <v>1</v>
      </c>
      <c r="S2607" s="9">
        <f t="shared" si="648"/>
        <v>0</v>
      </c>
      <c r="T2607" s="9" t="str">
        <f t="shared" si="649"/>
        <v>April</v>
      </c>
      <c r="U2607" s="40">
        <f t="shared" si="650"/>
        <v>0</v>
      </c>
      <c r="V2607" s="40" t="str">
        <f t="shared" si="651"/>
        <v>Normal</v>
      </c>
      <c r="W2607" s="40">
        <f t="shared" si="652"/>
        <v>0</v>
      </c>
      <c r="X2607" s="40">
        <f t="shared" si="653"/>
        <v>0</v>
      </c>
      <c r="Y2607" s="40">
        <f t="shared" si="654"/>
        <v>0</v>
      </c>
      <c r="Z2607" s="40">
        <f t="shared" si="655"/>
        <v>0</v>
      </c>
      <c r="AA2607" s="40">
        <f t="shared" si="656"/>
        <v>1</v>
      </c>
      <c r="AB2607" s="40">
        <f t="shared" si="657"/>
        <v>0</v>
      </c>
      <c r="AC2607" s="41" t="s">
        <v>131</v>
      </c>
      <c r="AD2607" s="41" t="s">
        <v>332</v>
      </c>
      <c r="AE2607" s="41" t="s">
        <v>121</v>
      </c>
      <c r="AF2607" s="41" t="s">
        <v>322</v>
      </c>
      <c r="AG2607" s="41" t="s">
        <v>56</v>
      </c>
      <c r="AH2607" s="41" t="s">
        <v>56</v>
      </c>
      <c r="AI2607" s="41" t="s">
        <v>56</v>
      </c>
      <c r="AJ2607" s="41" t="s">
        <v>160</v>
      </c>
      <c r="AK2607" s="41" t="s">
        <v>56</v>
      </c>
    </row>
    <row r="2608" spans="1:37" s="41" customFormat="1" ht="15.75" hidden="1" thickBot="1" x14ac:dyDescent="0.3">
      <c r="A2608" s="11" t="s">
        <v>45</v>
      </c>
      <c r="B2608" s="12" t="s">
        <v>216</v>
      </c>
      <c r="C2608" s="13" t="s">
        <v>46</v>
      </c>
      <c r="D2608" s="14" t="s">
        <v>47</v>
      </c>
      <c r="E2608" s="13" t="s">
        <v>5977</v>
      </c>
      <c r="F2608" s="4" t="s">
        <v>1611</v>
      </c>
      <c r="G2608" s="4" t="s">
        <v>330</v>
      </c>
      <c r="H2608" s="15">
        <v>43195.791666666664</v>
      </c>
      <c r="I2608" s="15">
        <v>43195.958333333336</v>
      </c>
      <c r="J2608" s="131" t="s">
        <v>6821</v>
      </c>
      <c r="K2608" s="45" t="s">
        <v>9</v>
      </c>
      <c r="L2608" s="47" t="s">
        <v>7</v>
      </c>
      <c r="M2608" s="47" t="s">
        <v>56</v>
      </c>
      <c r="N2608" s="9" t="str">
        <f t="shared" si="643"/>
        <v>Minor</v>
      </c>
      <c r="O2608" s="10" t="str">
        <f t="shared" si="644"/>
        <v>Successful</v>
      </c>
      <c r="P2608" s="10" t="str">
        <f t="shared" si="645"/>
        <v>On Time</v>
      </c>
      <c r="Q2608" s="9">
        <f t="shared" si="646"/>
        <v>1</v>
      </c>
      <c r="R2608" s="9">
        <f t="shared" si="647"/>
        <v>1</v>
      </c>
      <c r="S2608" s="9">
        <f t="shared" si="648"/>
        <v>0</v>
      </c>
      <c r="T2608" s="9" t="str">
        <f t="shared" si="649"/>
        <v>April</v>
      </c>
      <c r="U2608" s="40">
        <f t="shared" si="650"/>
        <v>0</v>
      </c>
      <c r="V2608" s="40" t="str">
        <f t="shared" si="651"/>
        <v>Normal</v>
      </c>
      <c r="W2608" s="40">
        <f t="shared" si="652"/>
        <v>0</v>
      </c>
      <c r="X2608" s="40">
        <f t="shared" si="653"/>
        <v>0</v>
      </c>
      <c r="Y2608" s="40">
        <f t="shared" si="654"/>
        <v>0</v>
      </c>
      <c r="Z2608" s="40">
        <f t="shared" si="655"/>
        <v>0</v>
      </c>
      <c r="AA2608" s="40">
        <f t="shared" si="656"/>
        <v>1</v>
      </c>
      <c r="AB2608" s="40">
        <f t="shared" si="657"/>
        <v>0</v>
      </c>
      <c r="AC2608" s="41" t="s">
        <v>823</v>
      </c>
      <c r="AD2608" s="41" t="s">
        <v>280</v>
      </c>
      <c r="AE2608" s="41" t="s">
        <v>323</v>
      </c>
      <c r="AF2608" s="41" t="s">
        <v>216</v>
      </c>
      <c r="AG2608" s="41" t="s">
        <v>56</v>
      </c>
      <c r="AH2608" s="41" t="s">
        <v>56</v>
      </c>
      <c r="AI2608" s="41" t="s">
        <v>56</v>
      </c>
      <c r="AJ2608" s="41" t="s">
        <v>160</v>
      </c>
      <c r="AK2608" s="41" t="s">
        <v>56</v>
      </c>
    </row>
    <row r="2609" spans="1:37" s="41" customFormat="1" ht="15.75" hidden="1" thickBot="1" x14ac:dyDescent="0.3">
      <c r="A2609" s="11" t="s">
        <v>697</v>
      </c>
      <c r="B2609" s="12" t="s">
        <v>216</v>
      </c>
      <c r="C2609" s="13" t="s">
        <v>46</v>
      </c>
      <c r="D2609" s="14" t="s">
        <v>47</v>
      </c>
      <c r="E2609" s="13" t="s">
        <v>5978</v>
      </c>
      <c r="F2609" s="4" t="s">
        <v>616</v>
      </c>
      <c r="G2609" s="4" t="s">
        <v>357</v>
      </c>
      <c r="H2609" s="15">
        <v>43195.791666666664</v>
      </c>
      <c r="I2609" s="15">
        <v>43195.916666666664</v>
      </c>
      <c r="J2609" s="131" t="s">
        <v>6822</v>
      </c>
      <c r="K2609" s="45" t="s">
        <v>9</v>
      </c>
      <c r="L2609" s="47" t="s">
        <v>7</v>
      </c>
      <c r="M2609" s="47" t="s">
        <v>56</v>
      </c>
      <c r="N2609" s="9" t="str">
        <f t="shared" si="643"/>
        <v>Minor</v>
      </c>
      <c r="O2609" s="10" t="str">
        <f t="shared" si="644"/>
        <v>Successful</v>
      </c>
      <c r="P2609" s="10" t="str">
        <f t="shared" si="645"/>
        <v>On Time</v>
      </c>
      <c r="Q2609" s="9">
        <f t="shared" si="646"/>
        <v>1</v>
      </c>
      <c r="R2609" s="9">
        <f t="shared" si="647"/>
        <v>1</v>
      </c>
      <c r="S2609" s="9">
        <f t="shared" si="648"/>
        <v>0</v>
      </c>
      <c r="T2609" s="9" t="str">
        <f t="shared" si="649"/>
        <v>April</v>
      </c>
      <c r="U2609" s="40">
        <f t="shared" si="650"/>
        <v>0</v>
      </c>
      <c r="V2609" s="40" t="str">
        <f t="shared" si="651"/>
        <v>Normal</v>
      </c>
      <c r="W2609" s="40">
        <f t="shared" si="652"/>
        <v>0</v>
      </c>
      <c r="X2609" s="40">
        <f t="shared" si="653"/>
        <v>0</v>
      </c>
      <c r="Y2609" s="40">
        <f t="shared" si="654"/>
        <v>0</v>
      </c>
      <c r="Z2609" s="40">
        <f t="shared" si="655"/>
        <v>0</v>
      </c>
      <c r="AA2609" s="40">
        <f t="shared" si="656"/>
        <v>1</v>
      </c>
      <c r="AB2609" s="40">
        <f t="shared" si="657"/>
        <v>0</v>
      </c>
      <c r="AC2609" s="41" t="s">
        <v>238</v>
      </c>
      <c r="AD2609" s="41" t="s">
        <v>280</v>
      </c>
      <c r="AE2609" s="41" t="s">
        <v>428</v>
      </c>
      <c r="AF2609" s="41" t="s">
        <v>216</v>
      </c>
      <c r="AG2609" s="41" t="s">
        <v>56</v>
      </c>
      <c r="AH2609" s="41" t="s">
        <v>56</v>
      </c>
      <c r="AI2609" s="41" t="s">
        <v>56</v>
      </c>
      <c r="AJ2609" s="41" t="s">
        <v>160</v>
      </c>
      <c r="AK2609" s="41" t="s">
        <v>56</v>
      </c>
    </row>
    <row r="2610" spans="1:37" s="41" customFormat="1" ht="15.75" hidden="1" thickBot="1" x14ac:dyDescent="0.3">
      <c r="A2610" s="11" t="s">
        <v>53</v>
      </c>
      <c r="B2610" s="12" t="s">
        <v>8</v>
      </c>
      <c r="C2610" s="13" t="s">
        <v>52</v>
      </c>
      <c r="D2610" s="14" t="s">
        <v>47</v>
      </c>
      <c r="E2610" s="13" t="s">
        <v>5979</v>
      </c>
      <c r="F2610" s="4" t="s">
        <v>103</v>
      </c>
      <c r="G2610" s="4" t="s">
        <v>245</v>
      </c>
      <c r="H2610" s="15">
        <v>43195.979166666664</v>
      </c>
      <c r="I2610" s="15">
        <v>43196.25</v>
      </c>
      <c r="J2610" s="131" t="s">
        <v>6823</v>
      </c>
      <c r="K2610" s="45" t="s">
        <v>9</v>
      </c>
      <c r="L2610" s="47" t="s">
        <v>7</v>
      </c>
      <c r="M2610" s="47" t="s">
        <v>56</v>
      </c>
      <c r="N2610" s="9" t="str">
        <f t="shared" si="643"/>
        <v>Standard</v>
      </c>
      <c r="O2610" s="10" t="str">
        <f t="shared" si="644"/>
        <v>Successful</v>
      </c>
      <c r="P2610" s="10" t="str">
        <f t="shared" si="645"/>
        <v>On Time</v>
      </c>
      <c r="Q2610" s="9">
        <f t="shared" si="646"/>
        <v>1</v>
      </c>
      <c r="R2610" s="9">
        <f t="shared" si="647"/>
        <v>1</v>
      </c>
      <c r="S2610" s="9">
        <f t="shared" si="648"/>
        <v>0</v>
      </c>
      <c r="T2610" s="9" t="str">
        <f t="shared" si="649"/>
        <v>April</v>
      </c>
      <c r="U2610" s="40">
        <f t="shared" si="650"/>
        <v>0</v>
      </c>
      <c r="V2610" s="40" t="str">
        <f t="shared" si="651"/>
        <v>Normal</v>
      </c>
      <c r="W2610" s="40">
        <f t="shared" si="652"/>
        <v>0</v>
      </c>
      <c r="X2610" s="40">
        <f t="shared" si="653"/>
        <v>0</v>
      </c>
      <c r="Y2610" s="40">
        <f t="shared" si="654"/>
        <v>0</v>
      </c>
      <c r="Z2610" s="40">
        <f t="shared" si="655"/>
        <v>0</v>
      </c>
      <c r="AA2610" s="40">
        <f t="shared" si="656"/>
        <v>1</v>
      </c>
      <c r="AB2610" s="40">
        <f t="shared" si="657"/>
        <v>0</v>
      </c>
      <c r="AC2610" s="41" t="s">
        <v>131</v>
      </c>
      <c r="AD2610" s="41" t="s">
        <v>302</v>
      </c>
      <c r="AE2610" s="41" t="s">
        <v>147</v>
      </c>
      <c r="AF2610" s="41" t="s">
        <v>8</v>
      </c>
      <c r="AG2610" s="41" t="s">
        <v>56</v>
      </c>
      <c r="AH2610" s="41" t="s">
        <v>56</v>
      </c>
      <c r="AI2610" s="41" t="s">
        <v>56</v>
      </c>
      <c r="AJ2610" s="41" t="s">
        <v>160</v>
      </c>
      <c r="AK2610" s="41" t="s">
        <v>56</v>
      </c>
    </row>
    <row r="2611" spans="1:37" s="41" customFormat="1" ht="15.75" hidden="1" thickBot="1" x14ac:dyDescent="0.3">
      <c r="A2611" s="11" t="s">
        <v>53</v>
      </c>
      <c r="B2611" s="12" t="s">
        <v>8</v>
      </c>
      <c r="C2611" s="13" t="s">
        <v>52</v>
      </c>
      <c r="D2611" s="14" t="s">
        <v>47</v>
      </c>
      <c r="E2611" s="13" t="s">
        <v>5980</v>
      </c>
      <c r="F2611" s="4" t="s">
        <v>103</v>
      </c>
      <c r="G2611" s="4" t="s">
        <v>245</v>
      </c>
      <c r="H2611" s="15">
        <v>43195.979166666664</v>
      </c>
      <c r="I2611" s="15">
        <v>43196.25</v>
      </c>
      <c r="J2611" s="131" t="s">
        <v>6824</v>
      </c>
      <c r="K2611" s="45" t="s">
        <v>9</v>
      </c>
      <c r="L2611" s="47" t="s">
        <v>7</v>
      </c>
      <c r="M2611" s="47" t="s">
        <v>56</v>
      </c>
      <c r="N2611" s="9" t="str">
        <f t="shared" si="643"/>
        <v>Standard</v>
      </c>
      <c r="O2611" s="10" t="str">
        <f t="shared" si="644"/>
        <v>Successful</v>
      </c>
      <c r="P2611" s="10" t="str">
        <f t="shared" si="645"/>
        <v>On Time</v>
      </c>
      <c r="Q2611" s="9">
        <f t="shared" si="646"/>
        <v>1</v>
      </c>
      <c r="R2611" s="9">
        <f t="shared" si="647"/>
        <v>1</v>
      </c>
      <c r="S2611" s="9">
        <f t="shared" si="648"/>
        <v>0</v>
      </c>
      <c r="T2611" s="9" t="str">
        <f t="shared" si="649"/>
        <v>April</v>
      </c>
      <c r="U2611" s="40">
        <f t="shared" si="650"/>
        <v>0</v>
      </c>
      <c r="V2611" s="40" t="str">
        <f t="shared" si="651"/>
        <v>Normal</v>
      </c>
      <c r="W2611" s="40">
        <f t="shared" si="652"/>
        <v>0</v>
      </c>
      <c r="X2611" s="40">
        <f t="shared" si="653"/>
        <v>0</v>
      </c>
      <c r="Y2611" s="40">
        <f t="shared" si="654"/>
        <v>0</v>
      </c>
      <c r="Z2611" s="40">
        <f t="shared" si="655"/>
        <v>0</v>
      </c>
      <c r="AA2611" s="40">
        <f t="shared" si="656"/>
        <v>1</v>
      </c>
      <c r="AB2611" s="40">
        <f t="shared" si="657"/>
        <v>0</v>
      </c>
      <c r="AC2611" s="41" t="s">
        <v>131</v>
      </c>
      <c r="AD2611" s="41" t="s">
        <v>7467</v>
      </c>
      <c r="AE2611" s="41" t="s">
        <v>147</v>
      </c>
      <c r="AF2611" s="41" t="s">
        <v>8</v>
      </c>
      <c r="AG2611" s="41" t="s">
        <v>56</v>
      </c>
      <c r="AH2611" s="41" t="s">
        <v>56</v>
      </c>
      <c r="AI2611" s="41" t="s">
        <v>56</v>
      </c>
      <c r="AJ2611" s="41" t="s">
        <v>160</v>
      </c>
      <c r="AK2611" s="41" t="s">
        <v>56</v>
      </c>
    </row>
    <row r="2612" spans="1:37" s="41" customFormat="1" ht="15.75" hidden="1" thickBot="1" x14ac:dyDescent="0.3">
      <c r="A2612" s="11" t="s">
        <v>53</v>
      </c>
      <c r="B2612" s="12" t="s">
        <v>216</v>
      </c>
      <c r="C2612" s="13" t="s">
        <v>46</v>
      </c>
      <c r="D2612" s="14" t="s">
        <v>47</v>
      </c>
      <c r="E2612" s="13" t="s">
        <v>5981</v>
      </c>
      <c r="F2612" s="4" t="s">
        <v>117</v>
      </c>
      <c r="G2612" s="4" t="s">
        <v>209</v>
      </c>
      <c r="H2612" s="15">
        <v>43196.416666666664</v>
      </c>
      <c r="I2612" s="15">
        <v>43196.583333333336</v>
      </c>
      <c r="J2612" s="131" t="s">
        <v>6825</v>
      </c>
      <c r="K2612" s="45" t="s">
        <v>9</v>
      </c>
      <c r="L2612" s="47" t="s">
        <v>7</v>
      </c>
      <c r="M2612" s="47" t="s">
        <v>56</v>
      </c>
      <c r="N2612" s="9" t="str">
        <f t="shared" si="643"/>
        <v>Minor</v>
      </c>
      <c r="O2612" s="10" t="str">
        <f t="shared" si="644"/>
        <v>Successful</v>
      </c>
      <c r="P2612" s="10" t="str">
        <f t="shared" si="645"/>
        <v>On Time</v>
      </c>
      <c r="Q2612" s="9">
        <f t="shared" si="646"/>
        <v>1</v>
      </c>
      <c r="R2612" s="9">
        <f t="shared" si="647"/>
        <v>1</v>
      </c>
      <c r="S2612" s="9">
        <f t="shared" si="648"/>
        <v>0</v>
      </c>
      <c r="T2612" s="9" t="str">
        <f t="shared" si="649"/>
        <v>April</v>
      </c>
      <c r="U2612" s="40">
        <f t="shared" si="650"/>
        <v>0</v>
      </c>
      <c r="V2612" s="40" t="str">
        <f t="shared" si="651"/>
        <v>Normal</v>
      </c>
      <c r="W2612" s="40">
        <f t="shared" si="652"/>
        <v>0</v>
      </c>
      <c r="X2612" s="40">
        <f t="shared" si="653"/>
        <v>0</v>
      </c>
      <c r="Y2612" s="40">
        <f t="shared" si="654"/>
        <v>0</v>
      </c>
      <c r="Z2612" s="40">
        <f t="shared" si="655"/>
        <v>0</v>
      </c>
      <c r="AA2612" s="40">
        <f t="shared" si="656"/>
        <v>1</v>
      </c>
      <c r="AB2612" s="40">
        <f t="shared" si="657"/>
        <v>0</v>
      </c>
      <c r="AC2612" s="41" t="s">
        <v>131</v>
      </c>
      <c r="AD2612" s="41" t="s">
        <v>280</v>
      </c>
      <c r="AE2612" s="41" t="s">
        <v>323</v>
      </c>
      <c r="AF2612" s="41" t="s">
        <v>216</v>
      </c>
      <c r="AG2612" s="41" t="s">
        <v>56</v>
      </c>
      <c r="AH2612" s="41" t="s">
        <v>56</v>
      </c>
      <c r="AI2612" s="41" t="s">
        <v>56</v>
      </c>
      <c r="AJ2612" s="41" t="s">
        <v>160</v>
      </c>
      <c r="AK2612" s="41" t="s">
        <v>56</v>
      </c>
    </row>
    <row r="2613" spans="1:37" s="41" customFormat="1" ht="15.75" hidden="1" thickBot="1" x14ac:dyDescent="0.3">
      <c r="A2613" s="11" t="s">
        <v>638</v>
      </c>
      <c r="B2613" s="12" t="s">
        <v>8</v>
      </c>
      <c r="C2613" s="13" t="s">
        <v>46</v>
      </c>
      <c r="D2613" s="14" t="s">
        <v>47</v>
      </c>
      <c r="E2613" s="13" t="s">
        <v>5982</v>
      </c>
      <c r="F2613" s="4" t="s">
        <v>2283</v>
      </c>
      <c r="G2613" s="4" t="s">
        <v>701</v>
      </c>
      <c r="H2613" s="15">
        <v>43196.375</v>
      </c>
      <c r="I2613" s="15">
        <v>43196.541666666664</v>
      </c>
      <c r="J2613" s="131" t="s">
        <v>6826</v>
      </c>
      <c r="K2613" s="45" t="s">
        <v>9</v>
      </c>
      <c r="L2613" s="47" t="s">
        <v>7</v>
      </c>
      <c r="M2613" s="47" t="s">
        <v>56</v>
      </c>
      <c r="N2613" s="9" t="str">
        <f t="shared" si="643"/>
        <v>Minor</v>
      </c>
      <c r="O2613" s="10" t="str">
        <f t="shared" si="644"/>
        <v>Successful</v>
      </c>
      <c r="P2613" s="10" t="str">
        <f t="shared" si="645"/>
        <v>On Time</v>
      </c>
      <c r="Q2613" s="9">
        <f t="shared" si="646"/>
        <v>1</v>
      </c>
      <c r="R2613" s="9">
        <f t="shared" si="647"/>
        <v>1</v>
      </c>
      <c r="S2613" s="9">
        <f t="shared" si="648"/>
        <v>0</v>
      </c>
      <c r="T2613" s="9" t="str">
        <f t="shared" si="649"/>
        <v>April</v>
      </c>
      <c r="U2613" s="40">
        <f t="shared" si="650"/>
        <v>0</v>
      </c>
      <c r="V2613" s="40" t="str">
        <f t="shared" si="651"/>
        <v>Normal</v>
      </c>
      <c r="W2613" s="40">
        <f t="shared" si="652"/>
        <v>0</v>
      </c>
      <c r="X2613" s="40">
        <f t="shared" si="653"/>
        <v>0</v>
      </c>
      <c r="Y2613" s="40">
        <f t="shared" si="654"/>
        <v>0</v>
      </c>
      <c r="Z2613" s="40">
        <f t="shared" si="655"/>
        <v>0</v>
      </c>
      <c r="AA2613" s="40">
        <f t="shared" si="656"/>
        <v>1</v>
      </c>
      <c r="AB2613" s="40">
        <f t="shared" si="657"/>
        <v>0</v>
      </c>
      <c r="AC2613" s="41" t="s">
        <v>131</v>
      </c>
      <c r="AD2613" s="41" t="s">
        <v>676</v>
      </c>
      <c r="AE2613" s="41" t="s">
        <v>2280</v>
      </c>
      <c r="AF2613" s="41" t="s">
        <v>8</v>
      </c>
      <c r="AG2613" s="41" t="s">
        <v>56</v>
      </c>
      <c r="AH2613" s="41" t="s">
        <v>56</v>
      </c>
      <c r="AI2613" s="41" t="s">
        <v>56</v>
      </c>
      <c r="AJ2613" s="41" t="s">
        <v>160</v>
      </c>
      <c r="AK2613" s="41" t="s">
        <v>56</v>
      </c>
    </row>
    <row r="2614" spans="1:37" s="41" customFormat="1" ht="15.75" hidden="1" thickBot="1" x14ac:dyDescent="0.3">
      <c r="A2614" s="11" t="s">
        <v>638</v>
      </c>
      <c r="B2614" s="12" t="s">
        <v>216</v>
      </c>
      <c r="C2614" s="13" t="s">
        <v>46</v>
      </c>
      <c r="D2614" s="14" t="s">
        <v>47</v>
      </c>
      <c r="E2614" s="13" t="s">
        <v>5983</v>
      </c>
      <c r="F2614" s="4" t="s">
        <v>661</v>
      </c>
      <c r="G2614" s="4" t="s">
        <v>569</v>
      </c>
      <c r="H2614" s="15">
        <v>43196.458333333336</v>
      </c>
      <c r="I2614" s="15">
        <v>43196.625</v>
      </c>
      <c r="J2614" s="131" t="s">
        <v>6827</v>
      </c>
      <c r="K2614" s="45" t="s">
        <v>9</v>
      </c>
      <c r="L2614" s="47" t="s">
        <v>7</v>
      </c>
      <c r="M2614" s="47" t="s">
        <v>56</v>
      </c>
      <c r="N2614" s="9" t="str">
        <f t="shared" si="643"/>
        <v>Minor</v>
      </c>
      <c r="O2614" s="10" t="str">
        <f t="shared" si="644"/>
        <v>Successful</v>
      </c>
      <c r="P2614" s="10" t="str">
        <f t="shared" si="645"/>
        <v>On Time</v>
      </c>
      <c r="Q2614" s="9">
        <f t="shared" si="646"/>
        <v>1</v>
      </c>
      <c r="R2614" s="9">
        <f t="shared" si="647"/>
        <v>1</v>
      </c>
      <c r="S2614" s="9">
        <f t="shared" si="648"/>
        <v>0</v>
      </c>
      <c r="T2614" s="9" t="str">
        <f t="shared" si="649"/>
        <v>April</v>
      </c>
      <c r="U2614" s="40">
        <f t="shared" si="650"/>
        <v>0</v>
      </c>
      <c r="V2614" s="40" t="str">
        <f t="shared" si="651"/>
        <v>Normal</v>
      </c>
      <c r="W2614" s="40">
        <f t="shared" si="652"/>
        <v>0</v>
      </c>
      <c r="X2614" s="40">
        <f t="shared" si="653"/>
        <v>0</v>
      </c>
      <c r="Y2614" s="40">
        <f t="shared" si="654"/>
        <v>0</v>
      </c>
      <c r="Z2614" s="40">
        <f t="shared" si="655"/>
        <v>0</v>
      </c>
      <c r="AA2614" s="40">
        <f t="shared" si="656"/>
        <v>1</v>
      </c>
      <c r="AB2614" s="40">
        <f t="shared" si="657"/>
        <v>0</v>
      </c>
      <c r="AC2614" s="41" t="s">
        <v>131</v>
      </c>
      <c r="AD2614" s="41" t="s">
        <v>828</v>
      </c>
      <c r="AE2614" s="41" t="s">
        <v>419</v>
      </c>
      <c r="AF2614" s="41" t="s">
        <v>216</v>
      </c>
      <c r="AG2614" s="41" t="s">
        <v>56</v>
      </c>
      <c r="AH2614" s="41" t="s">
        <v>56</v>
      </c>
      <c r="AI2614" s="41" t="s">
        <v>56</v>
      </c>
      <c r="AJ2614" s="41" t="s">
        <v>160</v>
      </c>
      <c r="AK2614" s="41" t="s">
        <v>56</v>
      </c>
    </row>
    <row r="2615" spans="1:37" s="41" customFormat="1" ht="15.75" hidden="1" thickBot="1" x14ac:dyDescent="0.3">
      <c r="A2615" s="11" t="s">
        <v>638</v>
      </c>
      <c r="B2615" s="12" t="s">
        <v>8</v>
      </c>
      <c r="C2615" s="13" t="s">
        <v>52</v>
      </c>
      <c r="D2615" s="14" t="s">
        <v>47</v>
      </c>
      <c r="E2615" s="13" t="s">
        <v>5984</v>
      </c>
      <c r="F2615" s="4" t="s">
        <v>662</v>
      </c>
      <c r="G2615" s="4" t="s">
        <v>4975</v>
      </c>
      <c r="H2615" s="15">
        <v>43196.375</v>
      </c>
      <c r="I2615" s="15">
        <v>43196.666666666664</v>
      </c>
      <c r="J2615" s="131" t="s">
        <v>672</v>
      </c>
      <c r="K2615" s="45" t="s">
        <v>9</v>
      </c>
      <c r="L2615" s="47" t="s">
        <v>7</v>
      </c>
      <c r="M2615" s="47" t="s">
        <v>56</v>
      </c>
      <c r="N2615" s="9" t="str">
        <f t="shared" si="643"/>
        <v>Standard</v>
      </c>
      <c r="O2615" s="10" t="str">
        <f t="shared" si="644"/>
        <v>Successful</v>
      </c>
      <c r="P2615" s="10" t="str">
        <f t="shared" si="645"/>
        <v>On Time</v>
      </c>
      <c r="Q2615" s="9">
        <f t="shared" si="646"/>
        <v>1</v>
      </c>
      <c r="R2615" s="9">
        <f t="shared" si="647"/>
        <v>1</v>
      </c>
      <c r="S2615" s="9">
        <f t="shared" si="648"/>
        <v>0</v>
      </c>
      <c r="T2615" s="9" t="str">
        <f t="shared" si="649"/>
        <v>April</v>
      </c>
      <c r="U2615" s="40">
        <f t="shared" si="650"/>
        <v>0</v>
      </c>
      <c r="V2615" s="40" t="str">
        <f t="shared" si="651"/>
        <v>Normal</v>
      </c>
      <c r="W2615" s="40">
        <f t="shared" si="652"/>
        <v>0</v>
      </c>
      <c r="X2615" s="40">
        <f t="shared" si="653"/>
        <v>0</v>
      </c>
      <c r="Y2615" s="40">
        <f t="shared" si="654"/>
        <v>0</v>
      </c>
      <c r="Z2615" s="40">
        <f t="shared" si="655"/>
        <v>0</v>
      </c>
      <c r="AA2615" s="40">
        <f t="shared" si="656"/>
        <v>1</v>
      </c>
      <c r="AB2615" s="40">
        <f t="shared" si="657"/>
        <v>0</v>
      </c>
      <c r="AC2615" s="41" t="s">
        <v>131</v>
      </c>
      <c r="AD2615" s="41" t="s">
        <v>681</v>
      </c>
      <c r="AE2615" s="41" t="s">
        <v>259</v>
      </c>
      <c r="AF2615" s="41" t="s">
        <v>8</v>
      </c>
      <c r="AG2615" s="41" t="s">
        <v>56</v>
      </c>
      <c r="AH2615" s="41" t="s">
        <v>56</v>
      </c>
      <c r="AI2615" s="41" t="s">
        <v>56</v>
      </c>
      <c r="AJ2615" s="41" t="s">
        <v>160</v>
      </c>
      <c r="AK2615" s="41" t="s">
        <v>56</v>
      </c>
    </row>
    <row r="2616" spans="1:37" s="41" customFormat="1" ht="15.75" hidden="1" thickBot="1" x14ac:dyDescent="0.3">
      <c r="A2616" s="11" t="s">
        <v>5985</v>
      </c>
      <c r="B2616" s="12" t="s">
        <v>8</v>
      </c>
      <c r="C2616" s="13" t="s">
        <v>46</v>
      </c>
      <c r="D2616" s="14" t="s">
        <v>47</v>
      </c>
      <c r="E2616" s="13" t="s">
        <v>5986</v>
      </c>
      <c r="F2616" s="4" t="s">
        <v>76</v>
      </c>
      <c r="G2616" s="4" t="s">
        <v>197</v>
      </c>
      <c r="H2616" s="15">
        <v>43187.959027777775</v>
      </c>
      <c r="I2616" s="15">
        <v>43198.750694444447</v>
      </c>
      <c r="J2616" s="131" t="s">
        <v>6828</v>
      </c>
      <c r="K2616" s="45" t="s">
        <v>9</v>
      </c>
      <c r="L2616" s="47" t="s">
        <v>7</v>
      </c>
      <c r="M2616" s="47" t="s">
        <v>56</v>
      </c>
      <c r="N2616" s="9" t="str">
        <f t="shared" si="643"/>
        <v>Minor</v>
      </c>
      <c r="O2616" s="10" t="str">
        <f t="shared" si="644"/>
        <v>Successful</v>
      </c>
      <c r="P2616" s="10" t="str">
        <f t="shared" si="645"/>
        <v>On Time</v>
      </c>
      <c r="Q2616" s="9">
        <f t="shared" si="646"/>
        <v>1</v>
      </c>
      <c r="R2616" s="9">
        <f t="shared" si="647"/>
        <v>1</v>
      </c>
      <c r="S2616" s="9">
        <f t="shared" si="648"/>
        <v>0</v>
      </c>
      <c r="T2616" s="9" t="str">
        <f t="shared" si="649"/>
        <v>April</v>
      </c>
      <c r="U2616" s="40">
        <f t="shared" si="650"/>
        <v>0</v>
      </c>
      <c r="V2616" s="40" t="str">
        <f t="shared" si="651"/>
        <v>Normal</v>
      </c>
      <c r="W2616" s="40">
        <f t="shared" si="652"/>
        <v>0</v>
      </c>
      <c r="X2616" s="40">
        <f t="shared" si="653"/>
        <v>0</v>
      </c>
      <c r="Y2616" s="40">
        <f t="shared" si="654"/>
        <v>0</v>
      </c>
      <c r="Z2616" s="40">
        <f t="shared" si="655"/>
        <v>0</v>
      </c>
      <c r="AA2616" s="40">
        <f t="shared" si="656"/>
        <v>1</v>
      </c>
      <c r="AB2616" s="40">
        <f t="shared" si="657"/>
        <v>0</v>
      </c>
      <c r="AC2616" s="41" t="s">
        <v>132</v>
      </c>
      <c r="AD2616" s="41" t="s">
        <v>280</v>
      </c>
      <c r="AE2616" s="41" t="s">
        <v>259</v>
      </c>
      <c r="AF2616" s="41" t="s">
        <v>8</v>
      </c>
      <c r="AG2616" s="41" t="s">
        <v>56</v>
      </c>
      <c r="AH2616" s="41" t="s">
        <v>56</v>
      </c>
      <c r="AI2616" s="41" t="s">
        <v>56</v>
      </c>
      <c r="AJ2616" s="41" t="s">
        <v>160</v>
      </c>
      <c r="AK2616" s="41" t="s">
        <v>56</v>
      </c>
    </row>
    <row r="2617" spans="1:37" s="41" customFormat="1" ht="15.75" hidden="1" thickBot="1" x14ac:dyDescent="0.3">
      <c r="A2617" s="11" t="s">
        <v>65</v>
      </c>
      <c r="B2617" s="12" t="s">
        <v>216</v>
      </c>
      <c r="C2617" s="13" t="s">
        <v>46</v>
      </c>
      <c r="D2617" s="14" t="s">
        <v>47</v>
      </c>
      <c r="E2617" s="13" t="s">
        <v>5987</v>
      </c>
      <c r="F2617" s="4" t="s">
        <v>340</v>
      </c>
      <c r="G2617" s="4" t="s">
        <v>1597</v>
      </c>
      <c r="H2617" s="15">
        <v>43196.625</v>
      </c>
      <c r="I2617" s="15">
        <v>43196.75</v>
      </c>
      <c r="J2617" s="131" t="s">
        <v>6829</v>
      </c>
      <c r="K2617" s="45" t="s">
        <v>9</v>
      </c>
      <c r="L2617" s="47" t="s">
        <v>7</v>
      </c>
      <c r="M2617" s="47" t="s">
        <v>56</v>
      </c>
      <c r="N2617" s="9" t="str">
        <f t="shared" si="643"/>
        <v>Minor</v>
      </c>
      <c r="O2617" s="10" t="str">
        <f t="shared" si="644"/>
        <v>Successful</v>
      </c>
      <c r="P2617" s="10" t="str">
        <f t="shared" si="645"/>
        <v>On Time</v>
      </c>
      <c r="Q2617" s="9">
        <f t="shared" si="646"/>
        <v>1</v>
      </c>
      <c r="R2617" s="9">
        <f t="shared" si="647"/>
        <v>1</v>
      </c>
      <c r="S2617" s="9">
        <f t="shared" si="648"/>
        <v>0</v>
      </c>
      <c r="T2617" s="9" t="str">
        <f t="shared" si="649"/>
        <v>April</v>
      </c>
      <c r="U2617" s="40">
        <f t="shared" si="650"/>
        <v>0</v>
      </c>
      <c r="V2617" s="40" t="str">
        <f t="shared" si="651"/>
        <v>Normal</v>
      </c>
      <c r="W2617" s="40">
        <f t="shared" si="652"/>
        <v>0</v>
      </c>
      <c r="X2617" s="40">
        <f t="shared" si="653"/>
        <v>0</v>
      </c>
      <c r="Y2617" s="40">
        <f t="shared" si="654"/>
        <v>0</v>
      </c>
      <c r="Z2617" s="40">
        <f t="shared" si="655"/>
        <v>0</v>
      </c>
      <c r="AA2617" s="40">
        <f t="shared" si="656"/>
        <v>1</v>
      </c>
      <c r="AB2617" s="40">
        <f t="shared" si="657"/>
        <v>0</v>
      </c>
      <c r="AC2617" s="41" t="s">
        <v>132</v>
      </c>
      <c r="AD2617" s="41" t="s">
        <v>280</v>
      </c>
      <c r="AE2617" s="41" t="s">
        <v>426</v>
      </c>
      <c r="AF2617" s="41" t="s">
        <v>216</v>
      </c>
      <c r="AG2617" s="41" t="s">
        <v>56</v>
      </c>
      <c r="AH2617" s="41" t="s">
        <v>56</v>
      </c>
      <c r="AI2617" s="41" t="s">
        <v>56</v>
      </c>
      <c r="AJ2617" s="41" t="s">
        <v>160</v>
      </c>
      <c r="AK2617" s="41" t="s">
        <v>56</v>
      </c>
    </row>
    <row r="2618" spans="1:37" s="41" customFormat="1" ht="15.75" hidden="1" thickBot="1" x14ac:dyDescent="0.3">
      <c r="A2618" s="11" t="s">
        <v>50</v>
      </c>
      <c r="B2618" s="12" t="s">
        <v>216</v>
      </c>
      <c r="C2618" s="13" t="s">
        <v>46</v>
      </c>
      <c r="D2618" s="14" t="s">
        <v>47</v>
      </c>
      <c r="E2618" s="13" t="s">
        <v>5988</v>
      </c>
      <c r="F2618" s="4" t="s">
        <v>152</v>
      </c>
      <c r="G2618" s="4" t="s">
        <v>183</v>
      </c>
      <c r="H2618" s="15">
        <v>43196.666666666664</v>
      </c>
      <c r="I2618" s="15">
        <v>43196.75</v>
      </c>
      <c r="J2618" s="131" t="s">
        <v>6830</v>
      </c>
      <c r="K2618" s="45" t="s">
        <v>9</v>
      </c>
      <c r="L2618" s="47" t="s">
        <v>7</v>
      </c>
      <c r="M2618" s="47" t="s">
        <v>56</v>
      </c>
      <c r="N2618" s="9" t="str">
        <f t="shared" si="643"/>
        <v>Minor</v>
      </c>
      <c r="O2618" s="10" t="str">
        <f t="shared" si="644"/>
        <v>Successful</v>
      </c>
      <c r="P2618" s="10" t="str">
        <f t="shared" si="645"/>
        <v>On Time</v>
      </c>
      <c r="Q2618" s="9">
        <f t="shared" si="646"/>
        <v>1</v>
      </c>
      <c r="R2618" s="9">
        <f t="shared" si="647"/>
        <v>1</v>
      </c>
      <c r="S2618" s="9">
        <f t="shared" si="648"/>
        <v>0</v>
      </c>
      <c r="T2618" s="9" t="str">
        <f t="shared" si="649"/>
        <v>April</v>
      </c>
      <c r="U2618" s="40">
        <f t="shared" si="650"/>
        <v>0</v>
      </c>
      <c r="V2618" s="40" t="str">
        <f t="shared" si="651"/>
        <v>Normal</v>
      </c>
      <c r="W2618" s="40">
        <f t="shared" si="652"/>
        <v>0</v>
      </c>
      <c r="X2618" s="40">
        <f t="shared" si="653"/>
        <v>0</v>
      </c>
      <c r="Y2618" s="40">
        <f t="shared" si="654"/>
        <v>0</v>
      </c>
      <c r="Z2618" s="40">
        <f t="shared" si="655"/>
        <v>0</v>
      </c>
      <c r="AA2618" s="40">
        <f t="shared" si="656"/>
        <v>1</v>
      </c>
      <c r="AB2618" s="40">
        <f t="shared" si="657"/>
        <v>0</v>
      </c>
      <c r="AC2618" s="41" t="s">
        <v>132</v>
      </c>
      <c r="AD2618" s="41" t="s">
        <v>7466</v>
      </c>
      <c r="AE2618" s="41" t="s">
        <v>121</v>
      </c>
      <c r="AF2618" s="41" t="s">
        <v>322</v>
      </c>
      <c r="AG2618" s="41" t="s">
        <v>56</v>
      </c>
      <c r="AH2618" s="41" t="s">
        <v>56</v>
      </c>
      <c r="AI2618" s="41" t="s">
        <v>56</v>
      </c>
      <c r="AJ2618" s="41" t="s">
        <v>160</v>
      </c>
      <c r="AK2618" s="41" t="s">
        <v>56</v>
      </c>
    </row>
    <row r="2619" spans="1:37" s="41" customFormat="1" ht="15.75" hidden="1" thickBot="1" x14ac:dyDescent="0.3">
      <c r="A2619" s="11" t="s">
        <v>66</v>
      </c>
      <c r="B2619" s="12" t="s">
        <v>216</v>
      </c>
      <c r="C2619" s="13" t="s">
        <v>46</v>
      </c>
      <c r="D2619" s="14" t="s">
        <v>47</v>
      </c>
      <c r="E2619" s="13" t="s">
        <v>5989</v>
      </c>
      <c r="F2619" s="4" t="s">
        <v>309</v>
      </c>
      <c r="G2619" s="4" t="s">
        <v>1600</v>
      </c>
      <c r="H2619" s="15">
        <v>43198.416666666664</v>
      </c>
      <c r="I2619" s="15">
        <v>43198.583333333336</v>
      </c>
      <c r="J2619" s="131" t="s">
        <v>6831</v>
      </c>
      <c r="K2619" s="45" t="s">
        <v>9</v>
      </c>
      <c r="L2619" s="47" t="s">
        <v>7</v>
      </c>
      <c r="M2619" s="47" t="s">
        <v>56</v>
      </c>
      <c r="N2619" s="9" t="str">
        <f t="shared" si="643"/>
        <v>Minor</v>
      </c>
      <c r="O2619" s="10" t="str">
        <f t="shared" si="644"/>
        <v>Successful</v>
      </c>
      <c r="P2619" s="10" t="str">
        <f t="shared" si="645"/>
        <v>On Time</v>
      </c>
      <c r="Q2619" s="9">
        <f t="shared" si="646"/>
        <v>1</v>
      </c>
      <c r="R2619" s="9">
        <f t="shared" si="647"/>
        <v>1</v>
      </c>
      <c r="S2619" s="9">
        <f t="shared" si="648"/>
        <v>0</v>
      </c>
      <c r="T2619" s="9" t="str">
        <f t="shared" si="649"/>
        <v>April</v>
      </c>
      <c r="U2619" s="40">
        <f t="shared" si="650"/>
        <v>0</v>
      </c>
      <c r="V2619" s="40" t="str">
        <f t="shared" si="651"/>
        <v>Normal</v>
      </c>
      <c r="W2619" s="40">
        <f t="shared" si="652"/>
        <v>0</v>
      </c>
      <c r="X2619" s="40">
        <f t="shared" si="653"/>
        <v>0</v>
      </c>
      <c r="Y2619" s="40">
        <f t="shared" si="654"/>
        <v>0</v>
      </c>
      <c r="Z2619" s="40">
        <f t="shared" si="655"/>
        <v>0</v>
      </c>
      <c r="AA2619" s="40">
        <f t="shared" si="656"/>
        <v>1</v>
      </c>
      <c r="AB2619" s="40">
        <f t="shared" si="657"/>
        <v>0</v>
      </c>
      <c r="AC2619" s="41" t="s">
        <v>132</v>
      </c>
      <c r="AD2619" s="41" t="s">
        <v>463</v>
      </c>
      <c r="AE2619" s="41" t="s">
        <v>227</v>
      </c>
      <c r="AF2619" s="41" t="s">
        <v>216</v>
      </c>
      <c r="AG2619" s="41" t="s">
        <v>56</v>
      </c>
      <c r="AH2619" s="41" t="s">
        <v>56</v>
      </c>
      <c r="AI2619" s="41" t="s">
        <v>56</v>
      </c>
      <c r="AJ2619" s="41" t="s">
        <v>160</v>
      </c>
      <c r="AK2619" s="41" t="s">
        <v>56</v>
      </c>
    </row>
    <row r="2620" spans="1:37" s="41" customFormat="1" ht="15.75" hidden="1" thickBot="1" x14ac:dyDescent="0.3">
      <c r="A2620" s="11" t="s">
        <v>66</v>
      </c>
      <c r="B2620" s="12" t="s">
        <v>216</v>
      </c>
      <c r="C2620" s="13" t="s">
        <v>46</v>
      </c>
      <c r="D2620" s="14" t="s">
        <v>47</v>
      </c>
      <c r="E2620" s="13" t="s">
        <v>5990</v>
      </c>
      <c r="F2620" s="4" t="s">
        <v>309</v>
      </c>
      <c r="G2620" s="4" t="s">
        <v>230</v>
      </c>
      <c r="H2620" s="15">
        <v>43196.625</v>
      </c>
      <c r="I2620" s="15">
        <v>43196.791666666664</v>
      </c>
      <c r="J2620" s="131" t="s">
        <v>6832</v>
      </c>
      <c r="K2620" s="45" t="s">
        <v>9</v>
      </c>
      <c r="L2620" s="47" t="s">
        <v>7</v>
      </c>
      <c r="M2620" s="47" t="s">
        <v>56</v>
      </c>
      <c r="N2620" s="9" t="str">
        <f t="shared" si="643"/>
        <v>Minor</v>
      </c>
      <c r="O2620" s="10" t="str">
        <f t="shared" si="644"/>
        <v>Successful</v>
      </c>
      <c r="P2620" s="10" t="str">
        <f t="shared" si="645"/>
        <v>On Time</v>
      </c>
      <c r="Q2620" s="9">
        <f t="shared" si="646"/>
        <v>1</v>
      </c>
      <c r="R2620" s="9">
        <f t="shared" si="647"/>
        <v>1</v>
      </c>
      <c r="S2620" s="9">
        <f t="shared" si="648"/>
        <v>0</v>
      </c>
      <c r="T2620" s="9" t="str">
        <f t="shared" si="649"/>
        <v>April</v>
      </c>
      <c r="U2620" s="40">
        <f t="shared" si="650"/>
        <v>0</v>
      </c>
      <c r="V2620" s="40" t="str">
        <f t="shared" si="651"/>
        <v>Normal</v>
      </c>
      <c r="W2620" s="40">
        <f t="shared" si="652"/>
        <v>0</v>
      </c>
      <c r="X2620" s="40">
        <f t="shared" si="653"/>
        <v>0</v>
      </c>
      <c r="Y2620" s="40">
        <f t="shared" si="654"/>
        <v>0</v>
      </c>
      <c r="Z2620" s="40">
        <f t="shared" si="655"/>
        <v>0</v>
      </c>
      <c r="AA2620" s="40">
        <f t="shared" si="656"/>
        <v>1</v>
      </c>
      <c r="AB2620" s="40">
        <f t="shared" si="657"/>
        <v>0</v>
      </c>
      <c r="AC2620" s="41" t="s">
        <v>132</v>
      </c>
      <c r="AD2620" s="41" t="s">
        <v>524</v>
      </c>
      <c r="AE2620" s="41" t="s">
        <v>227</v>
      </c>
      <c r="AF2620" s="41" t="s">
        <v>216</v>
      </c>
      <c r="AG2620" s="41" t="s">
        <v>56</v>
      </c>
      <c r="AH2620" s="41" t="s">
        <v>56</v>
      </c>
      <c r="AI2620" s="41" t="s">
        <v>56</v>
      </c>
      <c r="AJ2620" s="41" t="s">
        <v>160</v>
      </c>
      <c r="AK2620" s="41" t="s">
        <v>56</v>
      </c>
    </row>
    <row r="2621" spans="1:37" s="41" customFormat="1" ht="15.75" hidden="1" thickBot="1" x14ac:dyDescent="0.3">
      <c r="A2621" s="11" t="s">
        <v>49</v>
      </c>
      <c r="B2621" s="12" t="s">
        <v>219</v>
      </c>
      <c r="C2621" s="13" t="s">
        <v>46</v>
      </c>
      <c r="D2621" s="14" t="s">
        <v>47</v>
      </c>
      <c r="E2621" s="13" t="s">
        <v>5991</v>
      </c>
      <c r="F2621" s="4" t="s">
        <v>91</v>
      </c>
      <c r="G2621" s="4" t="s">
        <v>620</v>
      </c>
      <c r="H2621" s="15">
        <v>43195.375</v>
      </c>
      <c r="I2621" s="15">
        <v>43197.708333333336</v>
      </c>
      <c r="J2621" s="131" t="s">
        <v>6833</v>
      </c>
      <c r="K2621" s="45" t="s">
        <v>9</v>
      </c>
      <c r="L2621" s="47" t="s">
        <v>7</v>
      </c>
      <c r="M2621" s="47" t="s">
        <v>56</v>
      </c>
      <c r="N2621" s="9" t="str">
        <f t="shared" si="643"/>
        <v>Minor</v>
      </c>
      <c r="O2621" s="10" t="str">
        <f t="shared" si="644"/>
        <v>Successful</v>
      </c>
      <c r="P2621" s="10" t="str">
        <f t="shared" si="645"/>
        <v>On Time</v>
      </c>
      <c r="Q2621" s="9">
        <f t="shared" si="646"/>
        <v>1</v>
      </c>
      <c r="R2621" s="9">
        <f t="shared" si="647"/>
        <v>1</v>
      </c>
      <c r="S2621" s="9">
        <f t="shared" si="648"/>
        <v>0</v>
      </c>
      <c r="T2621" s="9" t="str">
        <f t="shared" si="649"/>
        <v>April</v>
      </c>
      <c r="U2621" s="40">
        <f t="shared" si="650"/>
        <v>0</v>
      </c>
      <c r="V2621" s="40" t="str">
        <f t="shared" si="651"/>
        <v>Normal</v>
      </c>
      <c r="W2621" s="40">
        <f t="shared" si="652"/>
        <v>0</v>
      </c>
      <c r="X2621" s="40">
        <f t="shared" si="653"/>
        <v>0</v>
      </c>
      <c r="Y2621" s="40">
        <f t="shared" si="654"/>
        <v>0</v>
      </c>
      <c r="Z2621" s="40">
        <f t="shared" si="655"/>
        <v>0</v>
      </c>
      <c r="AA2621" s="40">
        <f t="shared" si="656"/>
        <v>1</v>
      </c>
      <c r="AB2621" s="40">
        <f t="shared" si="657"/>
        <v>0</v>
      </c>
      <c r="AC2621" s="41" t="s">
        <v>132</v>
      </c>
      <c r="AD2621" s="41" t="s">
        <v>280</v>
      </c>
      <c r="AE2621" s="41" t="s">
        <v>219</v>
      </c>
      <c r="AF2621" s="41" t="s">
        <v>219</v>
      </c>
      <c r="AG2621" s="41" t="s">
        <v>56</v>
      </c>
      <c r="AH2621" s="41" t="s">
        <v>56</v>
      </c>
      <c r="AI2621" s="41" t="s">
        <v>56</v>
      </c>
      <c r="AJ2621" s="41" t="s">
        <v>160</v>
      </c>
      <c r="AK2621" s="41" t="s">
        <v>56</v>
      </c>
    </row>
    <row r="2622" spans="1:37" s="41" customFormat="1" ht="15.75" hidden="1" thickBot="1" x14ac:dyDescent="0.3">
      <c r="A2622" s="11" t="s">
        <v>49</v>
      </c>
      <c r="B2622" s="12" t="s">
        <v>8</v>
      </c>
      <c r="C2622" s="13" t="s">
        <v>46</v>
      </c>
      <c r="D2622" s="14" t="s">
        <v>47</v>
      </c>
      <c r="E2622" s="13" t="s">
        <v>5992</v>
      </c>
      <c r="F2622" s="4" t="s">
        <v>76</v>
      </c>
      <c r="G2622" s="4" t="s">
        <v>563</v>
      </c>
      <c r="H2622" s="15">
        <v>43197.375</v>
      </c>
      <c r="I2622" s="15">
        <v>43197.833333333336</v>
      </c>
      <c r="J2622" s="131" t="s">
        <v>6834</v>
      </c>
      <c r="K2622" s="45" t="s">
        <v>9</v>
      </c>
      <c r="L2622" s="47" t="s">
        <v>7</v>
      </c>
      <c r="M2622" s="47" t="s">
        <v>56</v>
      </c>
      <c r="N2622" s="9" t="str">
        <f t="shared" si="643"/>
        <v>Minor</v>
      </c>
      <c r="O2622" s="10" t="str">
        <f t="shared" si="644"/>
        <v>Successful</v>
      </c>
      <c r="P2622" s="10" t="str">
        <f t="shared" si="645"/>
        <v>On Time</v>
      </c>
      <c r="Q2622" s="9">
        <f t="shared" si="646"/>
        <v>1</v>
      </c>
      <c r="R2622" s="9">
        <f t="shared" si="647"/>
        <v>1</v>
      </c>
      <c r="S2622" s="9">
        <f t="shared" si="648"/>
        <v>0</v>
      </c>
      <c r="T2622" s="9" t="str">
        <f t="shared" si="649"/>
        <v>April</v>
      </c>
      <c r="U2622" s="40">
        <f t="shared" si="650"/>
        <v>0</v>
      </c>
      <c r="V2622" s="40" t="str">
        <f t="shared" si="651"/>
        <v>Normal</v>
      </c>
      <c r="W2622" s="40">
        <f t="shared" si="652"/>
        <v>0</v>
      </c>
      <c r="X2622" s="40">
        <f t="shared" si="653"/>
        <v>0</v>
      </c>
      <c r="Y2622" s="40">
        <f t="shared" si="654"/>
        <v>0</v>
      </c>
      <c r="Z2622" s="40">
        <f t="shared" si="655"/>
        <v>0</v>
      </c>
      <c r="AA2622" s="40">
        <f t="shared" si="656"/>
        <v>1</v>
      </c>
      <c r="AB2622" s="40">
        <f t="shared" si="657"/>
        <v>0</v>
      </c>
      <c r="AC2622" s="41" t="s">
        <v>132</v>
      </c>
      <c r="AD2622" s="41" t="s">
        <v>280</v>
      </c>
      <c r="AE2622" s="41" t="s">
        <v>259</v>
      </c>
      <c r="AF2622" s="41" t="s">
        <v>8</v>
      </c>
      <c r="AG2622" s="41" t="s">
        <v>56</v>
      </c>
      <c r="AH2622" s="41" t="s">
        <v>56</v>
      </c>
      <c r="AI2622" s="41" t="s">
        <v>56</v>
      </c>
      <c r="AJ2622" s="41" t="s">
        <v>160</v>
      </c>
      <c r="AK2622" s="41" t="s">
        <v>56</v>
      </c>
    </row>
    <row r="2623" spans="1:37" s="41" customFormat="1" ht="15.75" hidden="1" thickBot="1" x14ac:dyDescent="0.3">
      <c r="A2623" s="11" t="s">
        <v>49</v>
      </c>
      <c r="B2623" s="12" t="s">
        <v>8</v>
      </c>
      <c r="C2623" s="13" t="s">
        <v>46</v>
      </c>
      <c r="D2623" s="14" t="s">
        <v>47</v>
      </c>
      <c r="E2623" s="13" t="s">
        <v>5993</v>
      </c>
      <c r="F2623" s="4" t="s">
        <v>4947</v>
      </c>
      <c r="G2623" s="4" t="s">
        <v>4948</v>
      </c>
      <c r="H2623" s="15">
        <v>43197.375</v>
      </c>
      <c r="I2623" s="15">
        <v>43198.75</v>
      </c>
      <c r="J2623" s="131" t="s">
        <v>6835</v>
      </c>
      <c r="K2623" s="45" t="s">
        <v>9</v>
      </c>
      <c r="L2623" s="47" t="s">
        <v>7</v>
      </c>
      <c r="M2623" s="47" t="s">
        <v>56</v>
      </c>
      <c r="N2623" s="9" t="str">
        <f t="shared" si="643"/>
        <v>Minor</v>
      </c>
      <c r="O2623" s="10" t="str">
        <f t="shared" si="644"/>
        <v>Successful</v>
      </c>
      <c r="P2623" s="10" t="str">
        <f t="shared" si="645"/>
        <v>On Time</v>
      </c>
      <c r="Q2623" s="9">
        <f t="shared" si="646"/>
        <v>1</v>
      </c>
      <c r="R2623" s="9">
        <f t="shared" si="647"/>
        <v>1</v>
      </c>
      <c r="S2623" s="9">
        <f t="shared" si="648"/>
        <v>0</v>
      </c>
      <c r="T2623" s="9" t="str">
        <f t="shared" si="649"/>
        <v>April</v>
      </c>
      <c r="U2623" s="40">
        <f t="shared" si="650"/>
        <v>0</v>
      </c>
      <c r="V2623" s="40" t="str">
        <f t="shared" si="651"/>
        <v>Normal</v>
      </c>
      <c r="W2623" s="40">
        <f t="shared" si="652"/>
        <v>0</v>
      </c>
      <c r="X2623" s="40">
        <f t="shared" si="653"/>
        <v>0</v>
      </c>
      <c r="Y2623" s="40">
        <f t="shared" si="654"/>
        <v>0</v>
      </c>
      <c r="Z2623" s="40">
        <f t="shared" si="655"/>
        <v>0</v>
      </c>
      <c r="AA2623" s="40">
        <f t="shared" si="656"/>
        <v>1</v>
      </c>
      <c r="AB2623" s="40">
        <f t="shared" si="657"/>
        <v>0</v>
      </c>
      <c r="AC2623" s="41" t="s">
        <v>132</v>
      </c>
      <c r="AD2623" s="41" t="s">
        <v>280</v>
      </c>
      <c r="AE2623" s="41" t="s">
        <v>754</v>
      </c>
      <c r="AF2623" s="41" t="s">
        <v>8</v>
      </c>
      <c r="AG2623" s="41" t="s">
        <v>56</v>
      </c>
      <c r="AH2623" s="41" t="s">
        <v>56</v>
      </c>
      <c r="AI2623" s="41" t="s">
        <v>56</v>
      </c>
      <c r="AJ2623" s="41" t="s">
        <v>160</v>
      </c>
      <c r="AK2623" s="41" t="s">
        <v>56</v>
      </c>
    </row>
    <row r="2624" spans="1:37" s="41" customFormat="1" ht="15.75" hidden="1" thickBot="1" x14ac:dyDescent="0.3">
      <c r="A2624" s="11" t="s">
        <v>64</v>
      </c>
      <c r="B2624" s="12" t="s">
        <v>216</v>
      </c>
      <c r="C2624" s="13" t="s">
        <v>46</v>
      </c>
      <c r="D2624" s="14" t="s">
        <v>47</v>
      </c>
      <c r="E2624" s="13" t="s">
        <v>5994</v>
      </c>
      <c r="F2624" s="4" t="s">
        <v>326</v>
      </c>
      <c r="G2624" s="4" t="s">
        <v>508</v>
      </c>
      <c r="H2624" s="15">
        <v>43197.916666666664</v>
      </c>
      <c r="I2624" s="15">
        <v>43198.041666666664</v>
      </c>
      <c r="J2624" s="131" t="s">
        <v>5716</v>
      </c>
      <c r="K2624" s="45" t="s">
        <v>9</v>
      </c>
      <c r="L2624" s="47" t="s">
        <v>7</v>
      </c>
      <c r="M2624" s="47" t="s">
        <v>56</v>
      </c>
      <c r="N2624" s="9" t="str">
        <f t="shared" si="643"/>
        <v>Minor</v>
      </c>
      <c r="O2624" s="10" t="str">
        <f t="shared" si="644"/>
        <v>Successful</v>
      </c>
      <c r="P2624" s="10" t="str">
        <f t="shared" si="645"/>
        <v>On Time</v>
      </c>
      <c r="Q2624" s="9">
        <f t="shared" si="646"/>
        <v>1</v>
      </c>
      <c r="R2624" s="9">
        <f t="shared" si="647"/>
        <v>1</v>
      </c>
      <c r="S2624" s="9">
        <f t="shared" si="648"/>
        <v>0</v>
      </c>
      <c r="T2624" s="9" t="str">
        <f t="shared" si="649"/>
        <v>April</v>
      </c>
      <c r="U2624" s="40">
        <f t="shared" si="650"/>
        <v>0</v>
      </c>
      <c r="V2624" s="40" t="str">
        <f t="shared" si="651"/>
        <v>Normal</v>
      </c>
      <c r="W2624" s="40">
        <f t="shared" si="652"/>
        <v>0</v>
      </c>
      <c r="X2624" s="40">
        <f t="shared" si="653"/>
        <v>0</v>
      </c>
      <c r="Y2624" s="40">
        <f t="shared" si="654"/>
        <v>0</v>
      </c>
      <c r="Z2624" s="40">
        <f t="shared" si="655"/>
        <v>0</v>
      </c>
      <c r="AA2624" s="40">
        <f t="shared" si="656"/>
        <v>1</v>
      </c>
      <c r="AB2624" s="40">
        <f t="shared" si="657"/>
        <v>0</v>
      </c>
      <c r="AC2624" s="41" t="s">
        <v>132</v>
      </c>
      <c r="AD2624" s="41" t="s">
        <v>280</v>
      </c>
      <c r="AE2624" s="41" t="s">
        <v>258</v>
      </c>
      <c r="AF2624" s="41" t="s">
        <v>216</v>
      </c>
      <c r="AG2624" s="41" t="s">
        <v>56</v>
      </c>
      <c r="AH2624" s="41" t="s">
        <v>56</v>
      </c>
      <c r="AI2624" s="41" t="s">
        <v>56</v>
      </c>
      <c r="AJ2624" s="41" t="s">
        <v>160</v>
      </c>
      <c r="AK2624" s="41" t="s">
        <v>56</v>
      </c>
    </row>
    <row r="2625" spans="1:37" s="41" customFormat="1" ht="15.75" hidden="1" thickBot="1" x14ac:dyDescent="0.3">
      <c r="A2625" s="11" t="s">
        <v>53</v>
      </c>
      <c r="B2625" s="12" t="s">
        <v>216</v>
      </c>
      <c r="C2625" s="13" t="s">
        <v>46</v>
      </c>
      <c r="D2625" s="14" t="s">
        <v>47</v>
      </c>
      <c r="E2625" s="13" t="s">
        <v>5995</v>
      </c>
      <c r="F2625" s="4" t="s">
        <v>117</v>
      </c>
      <c r="G2625" s="4" t="s">
        <v>179</v>
      </c>
      <c r="H2625" s="15">
        <v>43197.458333333336</v>
      </c>
      <c r="I2625" s="15">
        <v>43197.708333333336</v>
      </c>
      <c r="J2625" s="131" t="s">
        <v>6836</v>
      </c>
      <c r="K2625" s="45" t="s">
        <v>9</v>
      </c>
      <c r="L2625" s="47" t="s">
        <v>7</v>
      </c>
      <c r="M2625" s="47" t="s">
        <v>56</v>
      </c>
      <c r="N2625" s="9" t="str">
        <f t="shared" si="643"/>
        <v>Minor</v>
      </c>
      <c r="O2625" s="10" t="str">
        <f t="shared" si="644"/>
        <v>Successful</v>
      </c>
      <c r="P2625" s="10" t="str">
        <f t="shared" si="645"/>
        <v>On Time</v>
      </c>
      <c r="Q2625" s="9">
        <f t="shared" si="646"/>
        <v>1</v>
      </c>
      <c r="R2625" s="9">
        <f t="shared" si="647"/>
        <v>1</v>
      </c>
      <c r="S2625" s="9">
        <f t="shared" si="648"/>
        <v>0</v>
      </c>
      <c r="T2625" s="9" t="str">
        <f t="shared" si="649"/>
        <v>April</v>
      </c>
      <c r="U2625" s="40">
        <f t="shared" si="650"/>
        <v>0</v>
      </c>
      <c r="V2625" s="40" t="str">
        <f t="shared" si="651"/>
        <v>Normal</v>
      </c>
      <c r="W2625" s="40">
        <f t="shared" si="652"/>
        <v>0</v>
      </c>
      <c r="X2625" s="40">
        <f t="shared" si="653"/>
        <v>0</v>
      </c>
      <c r="Y2625" s="40">
        <f t="shared" si="654"/>
        <v>0</v>
      </c>
      <c r="Z2625" s="40">
        <f t="shared" si="655"/>
        <v>0</v>
      </c>
      <c r="AA2625" s="40">
        <f t="shared" si="656"/>
        <v>1</v>
      </c>
      <c r="AB2625" s="40">
        <f t="shared" si="657"/>
        <v>0</v>
      </c>
      <c r="AC2625" s="41" t="s">
        <v>131</v>
      </c>
      <c r="AD2625" s="41" t="s">
        <v>280</v>
      </c>
      <c r="AE2625" s="41" t="s">
        <v>323</v>
      </c>
      <c r="AF2625" s="41" t="s">
        <v>216</v>
      </c>
      <c r="AG2625" s="41" t="s">
        <v>56</v>
      </c>
      <c r="AH2625" s="41" t="s">
        <v>56</v>
      </c>
      <c r="AI2625" s="41" t="s">
        <v>56</v>
      </c>
      <c r="AJ2625" s="41" t="s">
        <v>160</v>
      </c>
      <c r="AK2625" s="41" t="s">
        <v>56</v>
      </c>
    </row>
    <row r="2626" spans="1:37" s="41" customFormat="1" ht="15.75" hidden="1" thickBot="1" x14ac:dyDescent="0.3">
      <c r="A2626" s="11" t="s">
        <v>53</v>
      </c>
      <c r="B2626" s="12" t="s">
        <v>8</v>
      </c>
      <c r="C2626" s="13" t="s">
        <v>46</v>
      </c>
      <c r="D2626" s="14" t="s">
        <v>47</v>
      </c>
      <c r="E2626" s="13" t="s">
        <v>5996</v>
      </c>
      <c r="F2626" s="4" t="s">
        <v>1595</v>
      </c>
      <c r="G2626" s="4" t="s">
        <v>543</v>
      </c>
      <c r="H2626" s="15">
        <v>43198.5</v>
      </c>
      <c r="I2626" s="15">
        <v>43198.583333333336</v>
      </c>
      <c r="J2626" s="131" t="s">
        <v>6837</v>
      </c>
      <c r="K2626" s="45" t="s">
        <v>9</v>
      </c>
      <c r="L2626" s="47" t="s">
        <v>7</v>
      </c>
      <c r="M2626" s="47" t="s">
        <v>56</v>
      </c>
      <c r="N2626" s="9" t="str">
        <f t="shared" si="643"/>
        <v>Minor</v>
      </c>
      <c r="O2626" s="10" t="str">
        <f t="shared" si="644"/>
        <v>Successful</v>
      </c>
      <c r="P2626" s="10" t="str">
        <f t="shared" si="645"/>
        <v>On Time</v>
      </c>
      <c r="Q2626" s="9">
        <f t="shared" si="646"/>
        <v>1</v>
      </c>
      <c r="R2626" s="9">
        <f t="shared" si="647"/>
        <v>1</v>
      </c>
      <c r="S2626" s="9">
        <f t="shared" si="648"/>
        <v>0</v>
      </c>
      <c r="T2626" s="9" t="str">
        <f t="shared" si="649"/>
        <v>April</v>
      </c>
      <c r="U2626" s="40">
        <f t="shared" si="650"/>
        <v>0</v>
      </c>
      <c r="V2626" s="40" t="str">
        <f t="shared" si="651"/>
        <v>Normal</v>
      </c>
      <c r="W2626" s="40">
        <f t="shared" si="652"/>
        <v>0</v>
      </c>
      <c r="X2626" s="40">
        <f t="shared" si="653"/>
        <v>0</v>
      </c>
      <c r="Y2626" s="40">
        <f t="shared" si="654"/>
        <v>0</v>
      </c>
      <c r="Z2626" s="40">
        <f t="shared" si="655"/>
        <v>0</v>
      </c>
      <c r="AA2626" s="40">
        <f t="shared" si="656"/>
        <v>1</v>
      </c>
      <c r="AB2626" s="40">
        <f t="shared" si="657"/>
        <v>0</v>
      </c>
      <c r="AC2626" s="41" t="s">
        <v>131</v>
      </c>
      <c r="AD2626" s="41" t="s">
        <v>280</v>
      </c>
      <c r="AE2626" s="41" t="s">
        <v>2280</v>
      </c>
      <c r="AF2626" s="41" t="s">
        <v>8</v>
      </c>
      <c r="AG2626" s="41" t="s">
        <v>56</v>
      </c>
      <c r="AH2626" s="41" t="s">
        <v>56</v>
      </c>
      <c r="AI2626" s="41" t="s">
        <v>56</v>
      </c>
      <c r="AJ2626" s="41" t="s">
        <v>160</v>
      </c>
      <c r="AK2626" s="41" t="s">
        <v>56</v>
      </c>
    </row>
    <row r="2627" spans="1:37" s="41" customFormat="1" ht="15.75" hidden="1" thickBot="1" x14ac:dyDescent="0.3">
      <c r="A2627" s="11" t="s">
        <v>53</v>
      </c>
      <c r="B2627" s="12" t="s">
        <v>216</v>
      </c>
      <c r="C2627" s="13" t="s">
        <v>46</v>
      </c>
      <c r="D2627" s="14" t="s">
        <v>47</v>
      </c>
      <c r="E2627" s="13" t="s">
        <v>5997</v>
      </c>
      <c r="F2627" s="4" t="s">
        <v>113</v>
      </c>
      <c r="G2627" s="4" t="s">
        <v>4968</v>
      </c>
      <c r="H2627" s="15">
        <v>43195.708333333336</v>
      </c>
      <c r="I2627" s="15">
        <v>43198.666666666664</v>
      </c>
      <c r="J2627" s="131" t="s">
        <v>6838</v>
      </c>
      <c r="K2627" s="45" t="s">
        <v>9</v>
      </c>
      <c r="L2627" s="47" t="s">
        <v>7</v>
      </c>
      <c r="M2627" s="47" t="s">
        <v>56</v>
      </c>
      <c r="N2627" s="9" t="str">
        <f t="shared" si="643"/>
        <v>Minor</v>
      </c>
      <c r="O2627" s="10" t="str">
        <f t="shared" si="644"/>
        <v>Successful</v>
      </c>
      <c r="P2627" s="10" t="str">
        <f t="shared" si="645"/>
        <v>On Time</v>
      </c>
      <c r="Q2627" s="9">
        <f t="shared" si="646"/>
        <v>1</v>
      </c>
      <c r="R2627" s="9">
        <f t="shared" si="647"/>
        <v>1</v>
      </c>
      <c r="S2627" s="9">
        <f t="shared" si="648"/>
        <v>0</v>
      </c>
      <c r="T2627" s="9" t="str">
        <f t="shared" si="649"/>
        <v>April</v>
      </c>
      <c r="U2627" s="40">
        <f t="shared" si="650"/>
        <v>0</v>
      </c>
      <c r="V2627" s="40" t="str">
        <f t="shared" si="651"/>
        <v>Normal</v>
      </c>
      <c r="W2627" s="40">
        <f t="shared" si="652"/>
        <v>0</v>
      </c>
      <c r="X2627" s="40">
        <f t="shared" si="653"/>
        <v>0</v>
      </c>
      <c r="Y2627" s="40">
        <f t="shared" si="654"/>
        <v>0</v>
      </c>
      <c r="Z2627" s="40">
        <f t="shared" si="655"/>
        <v>0</v>
      </c>
      <c r="AA2627" s="40">
        <f t="shared" si="656"/>
        <v>1</v>
      </c>
      <c r="AB2627" s="40">
        <f t="shared" si="657"/>
        <v>0</v>
      </c>
      <c r="AC2627" s="41" t="s">
        <v>131</v>
      </c>
      <c r="AD2627" s="41" t="s">
        <v>280</v>
      </c>
      <c r="AE2627" s="41" t="s">
        <v>323</v>
      </c>
      <c r="AF2627" s="41" t="s">
        <v>216</v>
      </c>
      <c r="AG2627" s="41" t="s">
        <v>56</v>
      </c>
      <c r="AH2627" s="41" t="s">
        <v>56</v>
      </c>
      <c r="AI2627" s="41" t="s">
        <v>56</v>
      </c>
      <c r="AJ2627" s="41" t="s">
        <v>160</v>
      </c>
      <c r="AK2627" s="41" t="s">
        <v>56</v>
      </c>
    </row>
    <row r="2628" spans="1:37" s="41" customFormat="1" ht="15.75" hidden="1" thickBot="1" x14ac:dyDescent="0.3">
      <c r="A2628" s="11" t="s">
        <v>53</v>
      </c>
      <c r="B2628" s="12" t="s">
        <v>216</v>
      </c>
      <c r="C2628" s="13" t="s">
        <v>46</v>
      </c>
      <c r="D2628" s="14" t="s">
        <v>47</v>
      </c>
      <c r="E2628" s="13" t="s">
        <v>5998</v>
      </c>
      <c r="F2628" s="4" t="s">
        <v>106</v>
      </c>
      <c r="G2628" s="4" t="s">
        <v>506</v>
      </c>
      <c r="H2628" s="15">
        <v>43197.833333333336</v>
      </c>
      <c r="I2628" s="15">
        <v>43198.25</v>
      </c>
      <c r="J2628" s="131" t="s">
        <v>6839</v>
      </c>
      <c r="K2628" s="45" t="s">
        <v>9</v>
      </c>
      <c r="L2628" s="47" t="s">
        <v>7</v>
      </c>
      <c r="M2628" s="47" t="s">
        <v>56</v>
      </c>
      <c r="N2628" s="9" t="str">
        <f t="shared" si="643"/>
        <v>Minor</v>
      </c>
      <c r="O2628" s="10" t="str">
        <f t="shared" si="644"/>
        <v>Successful</v>
      </c>
      <c r="P2628" s="10" t="str">
        <f t="shared" si="645"/>
        <v>On Time</v>
      </c>
      <c r="Q2628" s="9">
        <f t="shared" si="646"/>
        <v>1</v>
      </c>
      <c r="R2628" s="9">
        <f t="shared" si="647"/>
        <v>1</v>
      </c>
      <c r="S2628" s="9">
        <f t="shared" si="648"/>
        <v>0</v>
      </c>
      <c r="T2628" s="9" t="str">
        <f t="shared" si="649"/>
        <v>April</v>
      </c>
      <c r="U2628" s="40">
        <f t="shared" si="650"/>
        <v>0</v>
      </c>
      <c r="V2628" s="40" t="str">
        <f t="shared" si="651"/>
        <v>Normal</v>
      </c>
      <c r="W2628" s="40">
        <f t="shared" si="652"/>
        <v>0</v>
      </c>
      <c r="X2628" s="40">
        <f t="shared" si="653"/>
        <v>0</v>
      </c>
      <c r="Y2628" s="40">
        <f t="shared" si="654"/>
        <v>0</v>
      </c>
      <c r="Z2628" s="40">
        <f t="shared" si="655"/>
        <v>0</v>
      </c>
      <c r="AA2628" s="40">
        <f t="shared" si="656"/>
        <v>1</v>
      </c>
      <c r="AB2628" s="40">
        <f t="shared" si="657"/>
        <v>0</v>
      </c>
      <c r="AC2628" s="41" t="s">
        <v>131</v>
      </c>
      <c r="AD2628" s="41" t="s">
        <v>5887</v>
      </c>
      <c r="AE2628" s="41" t="s">
        <v>429</v>
      </c>
      <c r="AF2628" s="41" t="s">
        <v>216</v>
      </c>
      <c r="AG2628" s="41" t="s">
        <v>56</v>
      </c>
      <c r="AH2628" s="41" t="s">
        <v>56</v>
      </c>
      <c r="AI2628" s="41" t="s">
        <v>56</v>
      </c>
      <c r="AJ2628" s="41" t="s">
        <v>160</v>
      </c>
      <c r="AK2628" s="41" t="s">
        <v>56</v>
      </c>
    </row>
    <row r="2629" spans="1:37" s="41" customFormat="1" ht="15.75" hidden="1" thickBot="1" x14ac:dyDescent="0.3">
      <c r="A2629" s="11" t="s">
        <v>53</v>
      </c>
      <c r="B2629" s="12" t="s">
        <v>216</v>
      </c>
      <c r="C2629" s="13" t="s">
        <v>46</v>
      </c>
      <c r="D2629" s="14" t="s">
        <v>47</v>
      </c>
      <c r="E2629" s="13" t="s">
        <v>5999</v>
      </c>
      <c r="F2629" s="4" t="s">
        <v>106</v>
      </c>
      <c r="G2629" s="4" t="s">
        <v>660</v>
      </c>
      <c r="H2629" s="15">
        <v>43197.875</v>
      </c>
      <c r="I2629" s="15">
        <v>43198.666666666664</v>
      </c>
      <c r="J2629" s="131" t="s">
        <v>6840</v>
      </c>
      <c r="K2629" s="45" t="s">
        <v>9</v>
      </c>
      <c r="L2629" s="47" t="s">
        <v>7</v>
      </c>
      <c r="M2629" s="47" t="s">
        <v>56</v>
      </c>
      <c r="N2629" s="9" t="str">
        <f t="shared" si="643"/>
        <v>Minor</v>
      </c>
      <c r="O2629" s="10" t="str">
        <f t="shared" si="644"/>
        <v>Successful</v>
      </c>
      <c r="P2629" s="10" t="str">
        <f t="shared" si="645"/>
        <v>On Time</v>
      </c>
      <c r="Q2629" s="9">
        <f t="shared" si="646"/>
        <v>1</v>
      </c>
      <c r="R2629" s="9">
        <f t="shared" si="647"/>
        <v>1</v>
      </c>
      <c r="S2629" s="9">
        <f t="shared" si="648"/>
        <v>0</v>
      </c>
      <c r="T2629" s="9" t="str">
        <f t="shared" si="649"/>
        <v>April</v>
      </c>
      <c r="U2629" s="40">
        <f t="shared" si="650"/>
        <v>0</v>
      </c>
      <c r="V2629" s="40" t="str">
        <f t="shared" si="651"/>
        <v>Normal</v>
      </c>
      <c r="W2629" s="40">
        <f t="shared" si="652"/>
        <v>0</v>
      </c>
      <c r="X2629" s="40">
        <f t="shared" si="653"/>
        <v>0</v>
      </c>
      <c r="Y2629" s="40">
        <f t="shared" si="654"/>
        <v>0</v>
      </c>
      <c r="Z2629" s="40">
        <f t="shared" si="655"/>
        <v>0</v>
      </c>
      <c r="AA2629" s="40">
        <f t="shared" si="656"/>
        <v>1</v>
      </c>
      <c r="AB2629" s="40">
        <f t="shared" si="657"/>
        <v>0</v>
      </c>
      <c r="AC2629" s="41" t="s">
        <v>131</v>
      </c>
      <c r="AD2629" s="41" t="s">
        <v>7468</v>
      </c>
      <c r="AE2629" s="41" t="s">
        <v>429</v>
      </c>
      <c r="AF2629" s="41" t="s">
        <v>216</v>
      </c>
      <c r="AG2629" s="41" t="s">
        <v>56</v>
      </c>
      <c r="AH2629" s="41" t="s">
        <v>56</v>
      </c>
      <c r="AI2629" s="41" t="s">
        <v>56</v>
      </c>
      <c r="AJ2629" s="41" t="s">
        <v>160</v>
      </c>
      <c r="AK2629" s="41" t="s">
        <v>56</v>
      </c>
    </row>
    <row r="2630" spans="1:37" s="41" customFormat="1" ht="15.75" hidden="1" thickBot="1" x14ac:dyDescent="0.3">
      <c r="A2630" s="11" t="s">
        <v>53</v>
      </c>
      <c r="B2630" s="12" t="s">
        <v>8</v>
      </c>
      <c r="C2630" s="13" t="s">
        <v>46</v>
      </c>
      <c r="D2630" s="14" t="s">
        <v>47</v>
      </c>
      <c r="E2630" s="13" t="s">
        <v>6000</v>
      </c>
      <c r="F2630" s="4" t="s">
        <v>109</v>
      </c>
      <c r="G2630" s="4" t="s">
        <v>563</v>
      </c>
      <c r="H2630" s="15">
        <v>43198.291666666664</v>
      </c>
      <c r="I2630" s="15">
        <v>43198.375</v>
      </c>
      <c r="J2630" s="131" t="s">
        <v>6841</v>
      </c>
      <c r="K2630" s="45" t="s">
        <v>9</v>
      </c>
      <c r="L2630" s="47" t="s">
        <v>7</v>
      </c>
      <c r="M2630" s="47" t="s">
        <v>56</v>
      </c>
      <c r="N2630" s="9" t="str">
        <f t="shared" si="643"/>
        <v>Minor</v>
      </c>
      <c r="O2630" s="10" t="str">
        <f t="shared" si="644"/>
        <v>Successful</v>
      </c>
      <c r="P2630" s="10" t="str">
        <f t="shared" si="645"/>
        <v>On Time</v>
      </c>
      <c r="Q2630" s="9">
        <f t="shared" si="646"/>
        <v>1</v>
      </c>
      <c r="R2630" s="9">
        <f t="shared" si="647"/>
        <v>1</v>
      </c>
      <c r="S2630" s="9">
        <f t="shared" si="648"/>
        <v>0</v>
      </c>
      <c r="T2630" s="9" t="str">
        <f t="shared" si="649"/>
        <v>April</v>
      </c>
      <c r="U2630" s="40">
        <f t="shared" si="650"/>
        <v>0</v>
      </c>
      <c r="V2630" s="40" t="str">
        <f t="shared" si="651"/>
        <v>Normal</v>
      </c>
      <c r="W2630" s="40">
        <f t="shared" si="652"/>
        <v>0</v>
      </c>
      <c r="X2630" s="40">
        <f t="shared" si="653"/>
        <v>0</v>
      </c>
      <c r="Y2630" s="40">
        <f t="shared" si="654"/>
        <v>0</v>
      </c>
      <c r="Z2630" s="40">
        <f t="shared" si="655"/>
        <v>0</v>
      </c>
      <c r="AA2630" s="40">
        <f t="shared" si="656"/>
        <v>1</v>
      </c>
      <c r="AB2630" s="40">
        <f t="shared" si="657"/>
        <v>0</v>
      </c>
      <c r="AC2630" s="41" t="s">
        <v>131</v>
      </c>
      <c r="AD2630" s="41" t="s">
        <v>7469</v>
      </c>
      <c r="AE2630" s="41" t="s">
        <v>259</v>
      </c>
      <c r="AF2630" s="41" t="s">
        <v>8</v>
      </c>
      <c r="AG2630" s="41" t="s">
        <v>56</v>
      </c>
      <c r="AH2630" s="41" t="s">
        <v>56</v>
      </c>
      <c r="AI2630" s="41" t="s">
        <v>56</v>
      </c>
      <c r="AJ2630" s="41" t="s">
        <v>160</v>
      </c>
      <c r="AK2630" s="41" t="s">
        <v>56</v>
      </c>
    </row>
    <row r="2631" spans="1:37" s="41" customFormat="1" ht="15.75" hidden="1" thickBot="1" x14ac:dyDescent="0.3">
      <c r="A2631" s="11" t="s">
        <v>697</v>
      </c>
      <c r="B2631" s="12" t="s">
        <v>216</v>
      </c>
      <c r="C2631" s="13" t="s">
        <v>46</v>
      </c>
      <c r="D2631" s="14" t="s">
        <v>47</v>
      </c>
      <c r="E2631" s="13" t="s">
        <v>6001</v>
      </c>
      <c r="F2631" s="4" t="s">
        <v>152</v>
      </c>
      <c r="G2631" s="4" t="s">
        <v>709</v>
      </c>
      <c r="H2631" s="15">
        <v>43192.291666666664</v>
      </c>
      <c r="I2631" s="15">
        <v>43198.979166666664</v>
      </c>
      <c r="J2631" s="131" t="s">
        <v>814</v>
      </c>
      <c r="K2631" s="45" t="s">
        <v>9</v>
      </c>
      <c r="L2631" s="47" t="s">
        <v>7</v>
      </c>
      <c r="M2631" s="47" t="s">
        <v>56</v>
      </c>
      <c r="N2631" s="9" t="str">
        <f t="shared" si="643"/>
        <v>Minor</v>
      </c>
      <c r="O2631" s="10" t="str">
        <f t="shared" si="644"/>
        <v>Successful</v>
      </c>
      <c r="P2631" s="10" t="str">
        <f t="shared" si="645"/>
        <v>On Time</v>
      </c>
      <c r="Q2631" s="9">
        <f t="shared" si="646"/>
        <v>1</v>
      </c>
      <c r="R2631" s="9">
        <f t="shared" si="647"/>
        <v>1</v>
      </c>
      <c r="S2631" s="9">
        <f t="shared" si="648"/>
        <v>0</v>
      </c>
      <c r="T2631" s="9" t="str">
        <f t="shared" si="649"/>
        <v>April</v>
      </c>
      <c r="U2631" s="40">
        <f t="shared" si="650"/>
        <v>0</v>
      </c>
      <c r="V2631" s="40" t="str">
        <f t="shared" si="651"/>
        <v>Normal</v>
      </c>
      <c r="W2631" s="40">
        <f t="shared" si="652"/>
        <v>0</v>
      </c>
      <c r="X2631" s="40">
        <f t="shared" si="653"/>
        <v>0</v>
      </c>
      <c r="Y2631" s="40">
        <f t="shared" si="654"/>
        <v>0</v>
      </c>
      <c r="Z2631" s="40">
        <f t="shared" si="655"/>
        <v>0</v>
      </c>
      <c r="AA2631" s="40">
        <f t="shared" si="656"/>
        <v>1</v>
      </c>
      <c r="AB2631" s="40">
        <f t="shared" si="657"/>
        <v>0</v>
      </c>
      <c r="AC2631" s="41" t="s">
        <v>238</v>
      </c>
      <c r="AD2631" s="41" t="s">
        <v>825</v>
      </c>
      <c r="AE2631" s="41" t="s">
        <v>121</v>
      </c>
      <c r="AF2631" s="41" t="s">
        <v>322</v>
      </c>
      <c r="AG2631" s="41" t="s">
        <v>56</v>
      </c>
      <c r="AH2631" s="41" t="s">
        <v>56</v>
      </c>
      <c r="AI2631" s="41" t="s">
        <v>56</v>
      </c>
      <c r="AJ2631" s="41" t="s">
        <v>160</v>
      </c>
      <c r="AK2631" s="41" t="s">
        <v>56</v>
      </c>
    </row>
    <row r="2632" spans="1:37" s="41" customFormat="1" ht="15.75" hidden="1" thickBot="1" x14ac:dyDescent="0.3">
      <c r="A2632" s="11" t="s">
        <v>697</v>
      </c>
      <c r="B2632" s="12" t="s">
        <v>216</v>
      </c>
      <c r="C2632" s="13" t="s">
        <v>46</v>
      </c>
      <c r="D2632" s="14" t="s">
        <v>47</v>
      </c>
      <c r="E2632" s="13" t="s">
        <v>6002</v>
      </c>
      <c r="F2632" s="4" t="s">
        <v>615</v>
      </c>
      <c r="G2632" s="4" t="s">
        <v>698</v>
      </c>
      <c r="H2632" s="15">
        <v>43194.375</v>
      </c>
      <c r="I2632" s="15">
        <v>43196.75</v>
      </c>
      <c r="J2632" s="131" t="s">
        <v>6842</v>
      </c>
      <c r="K2632" s="45" t="s">
        <v>9</v>
      </c>
      <c r="L2632" s="47" t="s">
        <v>7</v>
      </c>
      <c r="M2632" s="47" t="s">
        <v>56</v>
      </c>
      <c r="N2632" s="9" t="str">
        <f t="shared" si="643"/>
        <v>Minor</v>
      </c>
      <c r="O2632" s="10" t="str">
        <f t="shared" si="644"/>
        <v>Successful</v>
      </c>
      <c r="P2632" s="10" t="str">
        <f t="shared" si="645"/>
        <v>On Time</v>
      </c>
      <c r="Q2632" s="9">
        <f t="shared" si="646"/>
        <v>1</v>
      </c>
      <c r="R2632" s="9">
        <f t="shared" si="647"/>
        <v>1</v>
      </c>
      <c r="S2632" s="9">
        <f t="shared" si="648"/>
        <v>0</v>
      </c>
      <c r="T2632" s="9" t="str">
        <f t="shared" si="649"/>
        <v>April</v>
      </c>
      <c r="U2632" s="40">
        <f t="shared" si="650"/>
        <v>0</v>
      </c>
      <c r="V2632" s="40" t="str">
        <f t="shared" si="651"/>
        <v>Normal</v>
      </c>
      <c r="W2632" s="40">
        <f t="shared" si="652"/>
        <v>0</v>
      </c>
      <c r="X2632" s="40">
        <f t="shared" si="653"/>
        <v>0</v>
      </c>
      <c r="Y2632" s="40">
        <f t="shared" si="654"/>
        <v>0</v>
      </c>
      <c r="Z2632" s="40">
        <f t="shared" si="655"/>
        <v>0</v>
      </c>
      <c r="AA2632" s="40">
        <f t="shared" si="656"/>
        <v>1</v>
      </c>
      <c r="AB2632" s="40">
        <f t="shared" si="657"/>
        <v>0</v>
      </c>
      <c r="AC2632" s="41" t="s">
        <v>238</v>
      </c>
      <c r="AD2632" s="41" t="s">
        <v>280</v>
      </c>
      <c r="AE2632" s="41" t="s">
        <v>428</v>
      </c>
      <c r="AF2632" s="41" t="s">
        <v>216</v>
      </c>
      <c r="AG2632" s="41" t="s">
        <v>56</v>
      </c>
      <c r="AH2632" s="41" t="s">
        <v>56</v>
      </c>
      <c r="AI2632" s="41" t="s">
        <v>56</v>
      </c>
      <c r="AJ2632" s="41" t="s">
        <v>160</v>
      </c>
      <c r="AK2632" s="41" t="s">
        <v>56</v>
      </c>
    </row>
    <row r="2633" spans="1:37" s="41" customFormat="1" ht="15.75" hidden="1" thickBot="1" x14ac:dyDescent="0.3">
      <c r="A2633" s="11" t="s">
        <v>697</v>
      </c>
      <c r="B2633" s="12" t="s">
        <v>216</v>
      </c>
      <c r="C2633" s="13" t="s">
        <v>46</v>
      </c>
      <c r="D2633" s="14" t="s">
        <v>47</v>
      </c>
      <c r="E2633" s="13" t="s">
        <v>6003</v>
      </c>
      <c r="F2633" s="4" t="s">
        <v>152</v>
      </c>
      <c r="G2633" s="4" t="s">
        <v>804</v>
      </c>
      <c r="H2633" s="15">
        <v>43197.333333333299</v>
      </c>
      <c r="I2633" s="15">
        <v>43198.583333333299</v>
      </c>
      <c r="J2633" s="131" t="s">
        <v>6843</v>
      </c>
      <c r="K2633" s="45" t="s">
        <v>9</v>
      </c>
      <c r="L2633" s="47" t="s">
        <v>7</v>
      </c>
      <c r="M2633" s="47" t="s">
        <v>56</v>
      </c>
      <c r="N2633" s="9" t="str">
        <f t="shared" si="643"/>
        <v>Minor</v>
      </c>
      <c r="O2633" s="10" t="str">
        <f t="shared" si="644"/>
        <v>Successful</v>
      </c>
      <c r="P2633" s="10" t="str">
        <f t="shared" si="645"/>
        <v>On Time</v>
      </c>
      <c r="Q2633" s="9">
        <f t="shared" si="646"/>
        <v>1</v>
      </c>
      <c r="R2633" s="9">
        <f t="shared" si="647"/>
        <v>1</v>
      </c>
      <c r="S2633" s="9">
        <f t="shared" si="648"/>
        <v>0</v>
      </c>
      <c r="T2633" s="9" t="str">
        <f t="shared" si="649"/>
        <v>April</v>
      </c>
      <c r="U2633" s="40">
        <f t="shared" si="650"/>
        <v>0</v>
      </c>
      <c r="V2633" s="40" t="str">
        <f t="shared" si="651"/>
        <v>Normal</v>
      </c>
      <c r="W2633" s="40">
        <f t="shared" si="652"/>
        <v>0</v>
      </c>
      <c r="X2633" s="40">
        <f t="shared" si="653"/>
        <v>0</v>
      </c>
      <c r="Y2633" s="40">
        <f t="shared" si="654"/>
        <v>0</v>
      </c>
      <c r="Z2633" s="40">
        <f t="shared" si="655"/>
        <v>0</v>
      </c>
      <c r="AA2633" s="40">
        <f t="shared" si="656"/>
        <v>1</v>
      </c>
      <c r="AB2633" s="40">
        <f t="shared" si="657"/>
        <v>0</v>
      </c>
      <c r="AC2633" s="41" t="s">
        <v>238</v>
      </c>
      <c r="AD2633" s="41" t="s">
        <v>280</v>
      </c>
      <c r="AE2633" s="41" t="s">
        <v>121</v>
      </c>
      <c r="AF2633" s="41" t="s">
        <v>322</v>
      </c>
      <c r="AG2633" s="41" t="s">
        <v>56</v>
      </c>
      <c r="AH2633" s="41" t="s">
        <v>56</v>
      </c>
      <c r="AI2633" s="41" t="s">
        <v>56</v>
      </c>
      <c r="AJ2633" s="41" t="s">
        <v>160</v>
      </c>
      <c r="AK2633" s="41" t="s">
        <v>56</v>
      </c>
    </row>
    <row r="2634" spans="1:37" s="41" customFormat="1" ht="15.75" hidden="1" thickBot="1" x14ac:dyDescent="0.3">
      <c r="A2634" s="11" t="s">
        <v>697</v>
      </c>
      <c r="B2634" s="12" t="s">
        <v>216</v>
      </c>
      <c r="C2634" s="13" t="s">
        <v>46</v>
      </c>
      <c r="D2634" s="14" t="s">
        <v>47</v>
      </c>
      <c r="E2634" s="13" t="s">
        <v>6004</v>
      </c>
      <c r="F2634" s="4" t="s">
        <v>500</v>
      </c>
      <c r="G2634" s="4" t="s">
        <v>6713</v>
      </c>
      <c r="H2634" s="15">
        <v>43196.791666666701</v>
      </c>
      <c r="I2634" s="15">
        <v>43197</v>
      </c>
      <c r="J2634" s="131" t="s">
        <v>6844</v>
      </c>
      <c r="K2634" s="45" t="s">
        <v>9</v>
      </c>
      <c r="L2634" s="47" t="s">
        <v>7</v>
      </c>
      <c r="M2634" s="47" t="s">
        <v>56</v>
      </c>
      <c r="N2634" s="9" t="str">
        <f t="shared" si="643"/>
        <v>Minor</v>
      </c>
      <c r="O2634" s="10" t="str">
        <f t="shared" si="644"/>
        <v>Successful</v>
      </c>
      <c r="P2634" s="10" t="str">
        <f t="shared" si="645"/>
        <v>On Time</v>
      </c>
      <c r="Q2634" s="9">
        <f t="shared" si="646"/>
        <v>1</v>
      </c>
      <c r="R2634" s="9">
        <f t="shared" si="647"/>
        <v>1</v>
      </c>
      <c r="S2634" s="9">
        <f t="shared" si="648"/>
        <v>0</v>
      </c>
      <c r="T2634" s="9" t="str">
        <f t="shared" si="649"/>
        <v>April</v>
      </c>
      <c r="U2634" s="40">
        <f t="shared" si="650"/>
        <v>0</v>
      </c>
      <c r="V2634" s="40" t="str">
        <f t="shared" si="651"/>
        <v>Normal</v>
      </c>
      <c r="W2634" s="40">
        <f t="shared" si="652"/>
        <v>0</v>
      </c>
      <c r="X2634" s="40">
        <f t="shared" si="653"/>
        <v>0</v>
      </c>
      <c r="Y2634" s="40">
        <f t="shared" si="654"/>
        <v>0</v>
      </c>
      <c r="Z2634" s="40">
        <f t="shared" si="655"/>
        <v>0</v>
      </c>
      <c r="AA2634" s="40">
        <f t="shared" si="656"/>
        <v>1</v>
      </c>
      <c r="AB2634" s="40">
        <f t="shared" si="657"/>
        <v>0</v>
      </c>
      <c r="AC2634" s="41" t="s">
        <v>238</v>
      </c>
      <c r="AD2634" s="41" t="s">
        <v>280</v>
      </c>
      <c r="AE2634" s="41" t="s">
        <v>264</v>
      </c>
      <c r="AF2634" s="41" t="s">
        <v>216</v>
      </c>
      <c r="AG2634" s="41" t="s">
        <v>56</v>
      </c>
      <c r="AH2634" s="41" t="s">
        <v>56</v>
      </c>
      <c r="AI2634" s="41" t="s">
        <v>56</v>
      </c>
      <c r="AJ2634" s="41" t="s">
        <v>160</v>
      </c>
      <c r="AK2634" s="41" t="s">
        <v>56</v>
      </c>
    </row>
    <row r="2635" spans="1:37" s="41" customFormat="1" ht="15.75" hidden="1" thickBot="1" x14ac:dyDescent="0.3">
      <c r="A2635" s="11" t="s">
        <v>697</v>
      </c>
      <c r="B2635" s="12" t="s">
        <v>216</v>
      </c>
      <c r="C2635" s="13" t="s">
        <v>46</v>
      </c>
      <c r="D2635" s="14" t="s">
        <v>47</v>
      </c>
      <c r="E2635" s="13" t="s">
        <v>6005</v>
      </c>
      <c r="F2635" s="4" t="s">
        <v>614</v>
      </c>
      <c r="G2635" s="4" t="s">
        <v>700</v>
      </c>
      <c r="H2635" s="15">
        <v>43193.75</v>
      </c>
      <c r="I2635" s="15">
        <v>43193.958333333336</v>
      </c>
      <c r="J2635" s="131" t="s">
        <v>6845</v>
      </c>
      <c r="K2635" s="45" t="s">
        <v>9</v>
      </c>
      <c r="L2635" s="47" t="s">
        <v>7</v>
      </c>
      <c r="M2635" s="47" t="s">
        <v>56</v>
      </c>
      <c r="N2635" s="9" t="str">
        <f t="shared" si="643"/>
        <v>Minor</v>
      </c>
      <c r="O2635" s="10" t="str">
        <f t="shared" si="644"/>
        <v>Successful</v>
      </c>
      <c r="P2635" s="10" t="str">
        <f t="shared" si="645"/>
        <v>On Time</v>
      </c>
      <c r="Q2635" s="9">
        <f t="shared" si="646"/>
        <v>1</v>
      </c>
      <c r="R2635" s="9">
        <f t="shared" si="647"/>
        <v>1</v>
      </c>
      <c r="S2635" s="9">
        <f t="shared" si="648"/>
        <v>0</v>
      </c>
      <c r="T2635" s="9" t="str">
        <f t="shared" si="649"/>
        <v>April</v>
      </c>
      <c r="U2635" s="40">
        <f t="shared" si="650"/>
        <v>0</v>
      </c>
      <c r="V2635" s="40" t="str">
        <f t="shared" si="651"/>
        <v>Normal</v>
      </c>
      <c r="W2635" s="40">
        <f t="shared" si="652"/>
        <v>0</v>
      </c>
      <c r="X2635" s="40">
        <f t="shared" si="653"/>
        <v>0</v>
      </c>
      <c r="Y2635" s="40">
        <f t="shared" si="654"/>
        <v>0</v>
      </c>
      <c r="Z2635" s="40">
        <f t="shared" si="655"/>
        <v>0</v>
      </c>
      <c r="AA2635" s="40">
        <f t="shared" si="656"/>
        <v>1</v>
      </c>
      <c r="AB2635" s="40">
        <f t="shared" si="657"/>
        <v>0</v>
      </c>
      <c r="AC2635" s="41" t="s">
        <v>238</v>
      </c>
      <c r="AD2635" s="41" t="s">
        <v>280</v>
      </c>
      <c r="AE2635" s="41" t="s">
        <v>258</v>
      </c>
      <c r="AF2635" s="41" t="s">
        <v>216</v>
      </c>
      <c r="AG2635" s="41" t="s">
        <v>56</v>
      </c>
      <c r="AH2635" s="41" t="s">
        <v>56</v>
      </c>
      <c r="AI2635" s="41" t="s">
        <v>56</v>
      </c>
      <c r="AJ2635" s="41" t="s">
        <v>160</v>
      </c>
      <c r="AK2635" s="41" t="s">
        <v>56</v>
      </c>
    </row>
    <row r="2636" spans="1:37" s="41" customFormat="1" ht="15.75" hidden="1" thickBot="1" x14ac:dyDescent="0.3">
      <c r="A2636" s="11" t="s">
        <v>697</v>
      </c>
      <c r="B2636" s="12" t="s">
        <v>216</v>
      </c>
      <c r="C2636" s="13" t="s">
        <v>46</v>
      </c>
      <c r="D2636" s="14" t="s">
        <v>47</v>
      </c>
      <c r="E2636" s="13" t="s">
        <v>6006</v>
      </c>
      <c r="F2636" s="4" t="s">
        <v>342</v>
      </c>
      <c r="G2636" s="4" t="s">
        <v>707</v>
      </c>
      <c r="H2636" s="15">
        <v>43197.666666666664</v>
      </c>
      <c r="I2636" s="15">
        <v>43197.979166666664</v>
      </c>
      <c r="J2636" s="131" t="s">
        <v>6846</v>
      </c>
      <c r="K2636" s="45" t="s">
        <v>9</v>
      </c>
      <c r="L2636" s="47" t="s">
        <v>7</v>
      </c>
      <c r="M2636" s="47" t="s">
        <v>56</v>
      </c>
      <c r="N2636" s="9" t="str">
        <f t="shared" si="643"/>
        <v>Minor</v>
      </c>
      <c r="O2636" s="10" t="str">
        <f t="shared" si="644"/>
        <v>Successful</v>
      </c>
      <c r="P2636" s="10" t="str">
        <f t="shared" si="645"/>
        <v>On Time</v>
      </c>
      <c r="Q2636" s="9">
        <f t="shared" si="646"/>
        <v>1</v>
      </c>
      <c r="R2636" s="9">
        <f t="shared" si="647"/>
        <v>1</v>
      </c>
      <c r="S2636" s="9">
        <f t="shared" si="648"/>
        <v>0</v>
      </c>
      <c r="T2636" s="9" t="str">
        <f t="shared" si="649"/>
        <v>April</v>
      </c>
      <c r="U2636" s="40">
        <f t="shared" si="650"/>
        <v>0</v>
      </c>
      <c r="V2636" s="40" t="str">
        <f t="shared" si="651"/>
        <v>Normal</v>
      </c>
      <c r="W2636" s="40">
        <f t="shared" si="652"/>
        <v>0</v>
      </c>
      <c r="X2636" s="40">
        <f t="shared" si="653"/>
        <v>0</v>
      </c>
      <c r="Y2636" s="40">
        <f t="shared" si="654"/>
        <v>0</v>
      </c>
      <c r="Z2636" s="40">
        <f t="shared" si="655"/>
        <v>0</v>
      </c>
      <c r="AA2636" s="40">
        <f t="shared" si="656"/>
        <v>1</v>
      </c>
      <c r="AB2636" s="40">
        <f t="shared" si="657"/>
        <v>0</v>
      </c>
      <c r="AC2636" s="41" t="s">
        <v>238</v>
      </c>
      <c r="AD2636" s="41" t="s">
        <v>3997</v>
      </c>
      <c r="AE2636" s="41" t="s">
        <v>419</v>
      </c>
      <c r="AF2636" s="41" t="s">
        <v>216</v>
      </c>
      <c r="AG2636" s="41" t="s">
        <v>56</v>
      </c>
      <c r="AH2636" s="41" t="s">
        <v>56</v>
      </c>
      <c r="AI2636" s="41" t="s">
        <v>56</v>
      </c>
      <c r="AJ2636" s="41" t="s">
        <v>160</v>
      </c>
      <c r="AK2636" s="41" t="s">
        <v>56</v>
      </c>
    </row>
    <row r="2637" spans="1:37" s="41" customFormat="1" ht="15.75" hidden="1" thickBot="1" x14ac:dyDescent="0.3">
      <c r="A2637" s="11" t="s">
        <v>697</v>
      </c>
      <c r="B2637" s="12" t="s">
        <v>216</v>
      </c>
      <c r="C2637" s="13" t="s">
        <v>46</v>
      </c>
      <c r="D2637" s="14" t="s">
        <v>47</v>
      </c>
      <c r="E2637" s="13" t="s">
        <v>6007</v>
      </c>
      <c r="F2637" s="4" t="s">
        <v>614</v>
      </c>
      <c r="G2637" s="4" t="s">
        <v>700</v>
      </c>
      <c r="H2637" s="15">
        <v>43196.541666666664</v>
      </c>
      <c r="I2637" s="15">
        <v>43197.166666666664</v>
      </c>
      <c r="J2637" s="131" t="s">
        <v>6847</v>
      </c>
      <c r="K2637" s="45" t="s">
        <v>9</v>
      </c>
      <c r="L2637" s="47" t="s">
        <v>7</v>
      </c>
      <c r="M2637" s="47" t="s">
        <v>56</v>
      </c>
      <c r="N2637" s="9" t="str">
        <f t="shared" si="643"/>
        <v>Minor</v>
      </c>
      <c r="O2637" s="10" t="str">
        <f t="shared" si="644"/>
        <v>Successful</v>
      </c>
      <c r="P2637" s="10" t="str">
        <f t="shared" si="645"/>
        <v>On Time</v>
      </c>
      <c r="Q2637" s="9">
        <f t="shared" si="646"/>
        <v>1</v>
      </c>
      <c r="R2637" s="9">
        <f t="shared" si="647"/>
        <v>1</v>
      </c>
      <c r="S2637" s="9">
        <f t="shared" si="648"/>
        <v>0</v>
      </c>
      <c r="T2637" s="9" t="str">
        <f t="shared" si="649"/>
        <v>April</v>
      </c>
      <c r="U2637" s="40">
        <f t="shared" si="650"/>
        <v>0</v>
      </c>
      <c r="V2637" s="40" t="str">
        <f t="shared" si="651"/>
        <v>Normal</v>
      </c>
      <c r="W2637" s="40">
        <f t="shared" si="652"/>
        <v>0</v>
      </c>
      <c r="X2637" s="40">
        <f t="shared" si="653"/>
        <v>0</v>
      </c>
      <c r="Y2637" s="40">
        <f t="shared" si="654"/>
        <v>0</v>
      </c>
      <c r="Z2637" s="40">
        <f t="shared" si="655"/>
        <v>0</v>
      </c>
      <c r="AA2637" s="40">
        <f t="shared" si="656"/>
        <v>1</v>
      </c>
      <c r="AB2637" s="40">
        <f t="shared" si="657"/>
        <v>0</v>
      </c>
      <c r="AC2637" s="41" t="s">
        <v>238</v>
      </c>
      <c r="AD2637" s="41" t="s">
        <v>554</v>
      </c>
      <c r="AE2637" s="41" t="s">
        <v>258</v>
      </c>
      <c r="AF2637" s="41" t="s">
        <v>216</v>
      </c>
      <c r="AG2637" s="41" t="s">
        <v>56</v>
      </c>
      <c r="AH2637" s="41" t="s">
        <v>56</v>
      </c>
      <c r="AI2637" s="41" t="s">
        <v>56</v>
      </c>
      <c r="AJ2637" s="41" t="s">
        <v>160</v>
      </c>
      <c r="AK2637" s="41" t="s">
        <v>56</v>
      </c>
    </row>
    <row r="2638" spans="1:37" s="41" customFormat="1" ht="15.75" hidden="1" thickBot="1" x14ac:dyDescent="0.3">
      <c r="A2638" s="11" t="s">
        <v>697</v>
      </c>
      <c r="B2638" s="12" t="s">
        <v>216</v>
      </c>
      <c r="C2638" s="13" t="s">
        <v>46</v>
      </c>
      <c r="D2638" s="14" t="s">
        <v>47</v>
      </c>
      <c r="E2638" s="13" t="s">
        <v>6008</v>
      </c>
      <c r="F2638" s="4" t="s">
        <v>614</v>
      </c>
      <c r="G2638" s="4" t="s">
        <v>765</v>
      </c>
      <c r="H2638" s="15">
        <v>43197.5</v>
      </c>
      <c r="I2638" s="15">
        <v>43198</v>
      </c>
      <c r="J2638" s="131" t="s">
        <v>6848</v>
      </c>
      <c r="K2638" s="45" t="s">
        <v>9</v>
      </c>
      <c r="L2638" s="47" t="s">
        <v>7</v>
      </c>
      <c r="M2638" s="47" t="s">
        <v>56</v>
      </c>
      <c r="N2638" s="9" t="str">
        <f t="shared" si="643"/>
        <v>Minor</v>
      </c>
      <c r="O2638" s="10" t="str">
        <f t="shared" si="644"/>
        <v>Successful</v>
      </c>
      <c r="P2638" s="10" t="str">
        <f t="shared" si="645"/>
        <v>On Time</v>
      </c>
      <c r="Q2638" s="9">
        <f t="shared" si="646"/>
        <v>1</v>
      </c>
      <c r="R2638" s="9">
        <f t="shared" si="647"/>
        <v>1</v>
      </c>
      <c r="S2638" s="9">
        <f t="shared" si="648"/>
        <v>0</v>
      </c>
      <c r="T2638" s="9" t="str">
        <f t="shared" si="649"/>
        <v>April</v>
      </c>
      <c r="U2638" s="40">
        <f t="shared" si="650"/>
        <v>0</v>
      </c>
      <c r="V2638" s="40" t="str">
        <f t="shared" si="651"/>
        <v>Normal</v>
      </c>
      <c r="W2638" s="40">
        <f t="shared" si="652"/>
        <v>0</v>
      </c>
      <c r="X2638" s="40">
        <f t="shared" si="653"/>
        <v>0</v>
      </c>
      <c r="Y2638" s="40">
        <f t="shared" si="654"/>
        <v>0</v>
      </c>
      <c r="Z2638" s="40">
        <f t="shared" si="655"/>
        <v>0</v>
      </c>
      <c r="AA2638" s="40">
        <f t="shared" si="656"/>
        <v>1</v>
      </c>
      <c r="AB2638" s="40">
        <f t="shared" si="657"/>
        <v>0</v>
      </c>
      <c r="AC2638" s="41" t="s">
        <v>238</v>
      </c>
      <c r="AD2638" s="41" t="s">
        <v>554</v>
      </c>
      <c r="AE2638" s="41" t="s">
        <v>258</v>
      </c>
      <c r="AF2638" s="41" t="s">
        <v>216</v>
      </c>
      <c r="AG2638" s="41" t="s">
        <v>56</v>
      </c>
      <c r="AH2638" s="41" t="s">
        <v>56</v>
      </c>
      <c r="AI2638" s="41" t="s">
        <v>56</v>
      </c>
      <c r="AJ2638" s="41" t="s">
        <v>160</v>
      </c>
      <c r="AK2638" s="41" t="s">
        <v>56</v>
      </c>
    </row>
    <row r="2639" spans="1:37" s="41" customFormat="1" ht="15.75" hidden="1" thickBot="1" x14ac:dyDescent="0.3">
      <c r="A2639" s="11" t="s">
        <v>697</v>
      </c>
      <c r="B2639" s="12" t="s">
        <v>216</v>
      </c>
      <c r="C2639" s="13" t="s">
        <v>46</v>
      </c>
      <c r="D2639" s="14" t="s">
        <v>47</v>
      </c>
      <c r="E2639" s="13" t="s">
        <v>6009</v>
      </c>
      <c r="F2639" s="4" t="s">
        <v>614</v>
      </c>
      <c r="G2639" s="4" t="s">
        <v>700</v>
      </c>
      <c r="H2639" s="15">
        <v>43196.583333333336</v>
      </c>
      <c r="I2639" s="15">
        <v>43197.5</v>
      </c>
      <c r="J2639" s="131" t="s">
        <v>6849</v>
      </c>
      <c r="K2639" s="45" t="s">
        <v>9</v>
      </c>
      <c r="L2639" s="47" t="s">
        <v>7</v>
      </c>
      <c r="M2639" s="47" t="s">
        <v>56</v>
      </c>
      <c r="N2639" s="9" t="str">
        <f t="shared" si="643"/>
        <v>Minor</v>
      </c>
      <c r="O2639" s="10" t="str">
        <f t="shared" si="644"/>
        <v>Successful</v>
      </c>
      <c r="P2639" s="10" t="str">
        <f t="shared" si="645"/>
        <v>On Time</v>
      </c>
      <c r="Q2639" s="9">
        <f t="shared" si="646"/>
        <v>1</v>
      </c>
      <c r="R2639" s="9">
        <f t="shared" si="647"/>
        <v>1</v>
      </c>
      <c r="S2639" s="9">
        <f t="shared" si="648"/>
        <v>0</v>
      </c>
      <c r="T2639" s="9" t="str">
        <f t="shared" si="649"/>
        <v>April</v>
      </c>
      <c r="U2639" s="40">
        <f t="shared" si="650"/>
        <v>0</v>
      </c>
      <c r="V2639" s="40" t="str">
        <f t="shared" si="651"/>
        <v>Normal</v>
      </c>
      <c r="W2639" s="40">
        <f t="shared" si="652"/>
        <v>0</v>
      </c>
      <c r="X2639" s="40">
        <f t="shared" si="653"/>
        <v>0</v>
      </c>
      <c r="Y2639" s="40">
        <f t="shared" si="654"/>
        <v>0</v>
      </c>
      <c r="Z2639" s="40">
        <f t="shared" si="655"/>
        <v>0</v>
      </c>
      <c r="AA2639" s="40">
        <f t="shared" si="656"/>
        <v>1</v>
      </c>
      <c r="AB2639" s="40">
        <f t="shared" si="657"/>
        <v>0</v>
      </c>
      <c r="AC2639" s="41" t="s">
        <v>238</v>
      </c>
      <c r="AD2639" s="41" t="s">
        <v>554</v>
      </c>
      <c r="AE2639" s="41" t="s">
        <v>258</v>
      </c>
      <c r="AF2639" s="41" t="s">
        <v>216</v>
      </c>
      <c r="AG2639" s="41" t="s">
        <v>56</v>
      </c>
      <c r="AH2639" s="41" t="s">
        <v>56</v>
      </c>
      <c r="AI2639" s="41" t="s">
        <v>56</v>
      </c>
      <c r="AJ2639" s="41" t="s">
        <v>160</v>
      </c>
      <c r="AK2639" s="41" t="s">
        <v>56</v>
      </c>
    </row>
    <row r="2640" spans="1:37" s="41" customFormat="1" ht="15.75" hidden="1" thickBot="1" x14ac:dyDescent="0.3">
      <c r="A2640" s="11" t="s">
        <v>697</v>
      </c>
      <c r="B2640" s="12" t="s">
        <v>216</v>
      </c>
      <c r="C2640" s="13" t="s">
        <v>46</v>
      </c>
      <c r="D2640" s="14" t="s">
        <v>47</v>
      </c>
      <c r="E2640" s="13" t="s">
        <v>6010</v>
      </c>
      <c r="F2640" s="4" t="s">
        <v>614</v>
      </c>
      <c r="G2640" s="4" t="s">
        <v>700</v>
      </c>
      <c r="H2640" s="15">
        <v>43196.5</v>
      </c>
      <c r="I2640" s="15">
        <v>43196.958333333336</v>
      </c>
      <c r="J2640" s="131" t="s">
        <v>6850</v>
      </c>
      <c r="K2640" s="45" t="s">
        <v>9</v>
      </c>
      <c r="L2640" s="47" t="s">
        <v>7</v>
      </c>
      <c r="M2640" s="47" t="s">
        <v>56</v>
      </c>
      <c r="N2640" s="9" t="str">
        <f t="shared" si="643"/>
        <v>Minor</v>
      </c>
      <c r="O2640" s="10" t="str">
        <f t="shared" si="644"/>
        <v>Successful</v>
      </c>
      <c r="P2640" s="10" t="str">
        <f t="shared" si="645"/>
        <v>On Time</v>
      </c>
      <c r="Q2640" s="9">
        <f t="shared" si="646"/>
        <v>1</v>
      </c>
      <c r="R2640" s="9">
        <f t="shared" si="647"/>
        <v>1</v>
      </c>
      <c r="S2640" s="9">
        <f t="shared" si="648"/>
        <v>0</v>
      </c>
      <c r="T2640" s="9" t="str">
        <f t="shared" si="649"/>
        <v>April</v>
      </c>
      <c r="U2640" s="40">
        <f t="shared" si="650"/>
        <v>0</v>
      </c>
      <c r="V2640" s="40" t="str">
        <f t="shared" si="651"/>
        <v>Normal</v>
      </c>
      <c r="W2640" s="40">
        <f t="shared" si="652"/>
        <v>0</v>
      </c>
      <c r="X2640" s="40">
        <f t="shared" si="653"/>
        <v>0</v>
      </c>
      <c r="Y2640" s="40">
        <f t="shared" si="654"/>
        <v>0</v>
      </c>
      <c r="Z2640" s="40">
        <f t="shared" si="655"/>
        <v>0</v>
      </c>
      <c r="AA2640" s="40">
        <f t="shared" si="656"/>
        <v>1</v>
      </c>
      <c r="AB2640" s="40">
        <f t="shared" si="657"/>
        <v>0</v>
      </c>
      <c r="AC2640" s="41" t="s">
        <v>238</v>
      </c>
      <c r="AD2640" s="41" t="s">
        <v>554</v>
      </c>
      <c r="AE2640" s="41" t="s">
        <v>258</v>
      </c>
      <c r="AF2640" s="41" t="s">
        <v>216</v>
      </c>
      <c r="AG2640" s="41" t="s">
        <v>56</v>
      </c>
      <c r="AH2640" s="41" t="s">
        <v>56</v>
      </c>
      <c r="AI2640" s="41" t="s">
        <v>56</v>
      </c>
      <c r="AJ2640" s="41" t="s">
        <v>160</v>
      </c>
      <c r="AK2640" s="41" t="s">
        <v>56</v>
      </c>
    </row>
    <row r="2641" spans="1:37" s="41" customFormat="1" ht="15.75" hidden="1" thickBot="1" x14ac:dyDescent="0.3">
      <c r="A2641" s="11" t="s">
        <v>697</v>
      </c>
      <c r="B2641" s="12" t="s">
        <v>216</v>
      </c>
      <c r="C2641" s="13" t="s">
        <v>46</v>
      </c>
      <c r="D2641" s="14" t="s">
        <v>47</v>
      </c>
      <c r="E2641" s="13" t="s">
        <v>6011</v>
      </c>
      <c r="F2641" s="4" t="s">
        <v>152</v>
      </c>
      <c r="G2641" s="4" t="s">
        <v>490</v>
      </c>
      <c r="H2641" s="15">
        <v>43195.541666666664</v>
      </c>
      <c r="I2641" s="15">
        <v>43198.979166666664</v>
      </c>
      <c r="J2641" s="131" t="s">
        <v>6851</v>
      </c>
      <c r="K2641" s="45" t="s">
        <v>9</v>
      </c>
      <c r="L2641" s="47" t="s">
        <v>7</v>
      </c>
      <c r="M2641" s="47" t="s">
        <v>56</v>
      </c>
      <c r="N2641" s="9" t="str">
        <f t="shared" si="643"/>
        <v>Minor</v>
      </c>
      <c r="O2641" s="10" t="str">
        <f t="shared" si="644"/>
        <v>Successful</v>
      </c>
      <c r="P2641" s="10" t="str">
        <f t="shared" si="645"/>
        <v>On Time</v>
      </c>
      <c r="Q2641" s="9">
        <f t="shared" si="646"/>
        <v>1</v>
      </c>
      <c r="R2641" s="9">
        <f t="shared" si="647"/>
        <v>1</v>
      </c>
      <c r="S2641" s="9">
        <f t="shared" si="648"/>
        <v>0</v>
      </c>
      <c r="T2641" s="9" t="str">
        <f t="shared" si="649"/>
        <v>April</v>
      </c>
      <c r="U2641" s="40">
        <f t="shared" si="650"/>
        <v>0</v>
      </c>
      <c r="V2641" s="40" t="str">
        <f t="shared" si="651"/>
        <v>Normal</v>
      </c>
      <c r="W2641" s="40">
        <f t="shared" si="652"/>
        <v>0</v>
      </c>
      <c r="X2641" s="40">
        <f t="shared" si="653"/>
        <v>0</v>
      </c>
      <c r="Y2641" s="40">
        <f t="shared" si="654"/>
        <v>0</v>
      </c>
      <c r="Z2641" s="40">
        <f t="shared" si="655"/>
        <v>0</v>
      </c>
      <c r="AA2641" s="40">
        <f t="shared" si="656"/>
        <v>1</v>
      </c>
      <c r="AB2641" s="40">
        <f t="shared" si="657"/>
        <v>0</v>
      </c>
      <c r="AC2641" s="41" t="s">
        <v>238</v>
      </c>
      <c r="AD2641" s="41" t="s">
        <v>825</v>
      </c>
      <c r="AE2641" s="41" t="s">
        <v>121</v>
      </c>
      <c r="AF2641" s="41" t="s">
        <v>322</v>
      </c>
      <c r="AG2641" s="41" t="s">
        <v>56</v>
      </c>
      <c r="AH2641" s="41" t="s">
        <v>56</v>
      </c>
      <c r="AI2641" s="41" t="s">
        <v>56</v>
      </c>
      <c r="AJ2641" s="41" t="s">
        <v>160</v>
      </c>
      <c r="AK2641" s="41" t="s">
        <v>56</v>
      </c>
    </row>
    <row r="2642" spans="1:37" s="41" customFormat="1" ht="15.75" hidden="1" thickBot="1" x14ac:dyDescent="0.3">
      <c r="A2642" s="11" t="s">
        <v>697</v>
      </c>
      <c r="B2642" s="12" t="s">
        <v>216</v>
      </c>
      <c r="C2642" s="13" t="s">
        <v>46</v>
      </c>
      <c r="D2642" s="14" t="s">
        <v>47</v>
      </c>
      <c r="E2642" s="13" t="s">
        <v>6012</v>
      </c>
      <c r="F2642" s="4" t="s">
        <v>343</v>
      </c>
      <c r="G2642" s="4" t="s">
        <v>485</v>
      </c>
      <c r="H2642" s="15">
        <v>43196.708333333336</v>
      </c>
      <c r="I2642" s="15">
        <v>43196.791666666664</v>
      </c>
      <c r="J2642" s="131" t="s">
        <v>6852</v>
      </c>
      <c r="K2642" s="45" t="s">
        <v>9</v>
      </c>
      <c r="L2642" s="47" t="s">
        <v>7</v>
      </c>
      <c r="M2642" s="47" t="s">
        <v>56</v>
      </c>
      <c r="N2642" s="9" t="str">
        <f t="shared" si="643"/>
        <v>Minor</v>
      </c>
      <c r="O2642" s="10" t="str">
        <f t="shared" si="644"/>
        <v>Successful</v>
      </c>
      <c r="P2642" s="10" t="str">
        <f t="shared" si="645"/>
        <v>On Time</v>
      </c>
      <c r="Q2642" s="9">
        <f t="shared" si="646"/>
        <v>1</v>
      </c>
      <c r="R2642" s="9">
        <f t="shared" si="647"/>
        <v>1</v>
      </c>
      <c r="S2642" s="9">
        <f t="shared" si="648"/>
        <v>0</v>
      </c>
      <c r="T2642" s="9" t="str">
        <f t="shared" si="649"/>
        <v>April</v>
      </c>
      <c r="U2642" s="40">
        <f t="shared" si="650"/>
        <v>0</v>
      </c>
      <c r="V2642" s="40" t="str">
        <f t="shared" si="651"/>
        <v>Normal</v>
      </c>
      <c r="W2642" s="40">
        <f t="shared" si="652"/>
        <v>0</v>
      </c>
      <c r="X2642" s="40">
        <f t="shared" si="653"/>
        <v>0</v>
      </c>
      <c r="Y2642" s="40">
        <f t="shared" si="654"/>
        <v>0</v>
      </c>
      <c r="Z2642" s="40">
        <f t="shared" si="655"/>
        <v>0</v>
      </c>
      <c r="AA2642" s="40">
        <f t="shared" si="656"/>
        <v>1</v>
      </c>
      <c r="AB2642" s="40">
        <f t="shared" si="657"/>
        <v>0</v>
      </c>
      <c r="AC2642" s="41" t="s">
        <v>238</v>
      </c>
      <c r="AD2642" s="41" t="s">
        <v>514</v>
      </c>
      <c r="AE2642" s="41" t="s">
        <v>420</v>
      </c>
      <c r="AF2642" s="41" t="s">
        <v>216</v>
      </c>
      <c r="AG2642" s="41" t="s">
        <v>56</v>
      </c>
      <c r="AH2642" s="41" t="s">
        <v>56</v>
      </c>
      <c r="AI2642" s="41" t="s">
        <v>56</v>
      </c>
      <c r="AJ2642" s="41" t="s">
        <v>160</v>
      </c>
      <c r="AK2642" s="41" t="s">
        <v>56</v>
      </c>
    </row>
    <row r="2643" spans="1:37" s="41" customFormat="1" ht="15.75" hidden="1" thickBot="1" x14ac:dyDescent="0.3">
      <c r="A2643" s="11" t="s">
        <v>697</v>
      </c>
      <c r="B2643" s="12" t="s">
        <v>216</v>
      </c>
      <c r="C2643" s="13" t="s">
        <v>46</v>
      </c>
      <c r="D2643" s="14" t="s">
        <v>47</v>
      </c>
      <c r="E2643" s="13" t="s">
        <v>6013</v>
      </c>
      <c r="F2643" s="4" t="s">
        <v>343</v>
      </c>
      <c r="G2643" s="4" t="s">
        <v>485</v>
      </c>
      <c r="H2643" s="15">
        <v>43195.708333333336</v>
      </c>
      <c r="I2643" s="15">
        <v>43198.708333333336</v>
      </c>
      <c r="J2643" s="131" t="s">
        <v>6853</v>
      </c>
      <c r="K2643" s="45" t="s">
        <v>9</v>
      </c>
      <c r="L2643" s="47" t="s">
        <v>7</v>
      </c>
      <c r="M2643" s="47" t="s">
        <v>56</v>
      </c>
      <c r="N2643" s="9" t="str">
        <f t="shared" si="643"/>
        <v>Minor</v>
      </c>
      <c r="O2643" s="10" t="str">
        <f t="shared" si="644"/>
        <v>Successful</v>
      </c>
      <c r="P2643" s="10" t="str">
        <f t="shared" si="645"/>
        <v>On Time</v>
      </c>
      <c r="Q2643" s="9">
        <f t="shared" si="646"/>
        <v>1</v>
      </c>
      <c r="R2643" s="9">
        <f t="shared" si="647"/>
        <v>1</v>
      </c>
      <c r="S2643" s="9">
        <f t="shared" si="648"/>
        <v>0</v>
      </c>
      <c r="T2643" s="9" t="str">
        <f t="shared" si="649"/>
        <v>April</v>
      </c>
      <c r="U2643" s="40">
        <f t="shared" si="650"/>
        <v>0</v>
      </c>
      <c r="V2643" s="40" t="str">
        <f t="shared" si="651"/>
        <v>Normal</v>
      </c>
      <c r="W2643" s="40">
        <f t="shared" si="652"/>
        <v>0</v>
      </c>
      <c r="X2643" s="40">
        <f t="shared" si="653"/>
        <v>0</v>
      </c>
      <c r="Y2643" s="40">
        <f t="shared" si="654"/>
        <v>0</v>
      </c>
      <c r="Z2643" s="40">
        <f t="shared" si="655"/>
        <v>0</v>
      </c>
      <c r="AA2643" s="40">
        <f t="shared" si="656"/>
        <v>1</v>
      </c>
      <c r="AB2643" s="40">
        <f t="shared" si="657"/>
        <v>0</v>
      </c>
      <c r="AC2643" s="41" t="s">
        <v>238</v>
      </c>
      <c r="AD2643" s="41" t="s">
        <v>280</v>
      </c>
      <c r="AE2643" s="41" t="s">
        <v>420</v>
      </c>
      <c r="AF2643" s="41" t="s">
        <v>216</v>
      </c>
      <c r="AG2643" s="41" t="s">
        <v>56</v>
      </c>
      <c r="AH2643" s="41" t="s">
        <v>56</v>
      </c>
      <c r="AI2643" s="41" t="s">
        <v>56</v>
      </c>
      <c r="AJ2643" s="41" t="s">
        <v>160</v>
      </c>
      <c r="AK2643" s="41" t="s">
        <v>56</v>
      </c>
    </row>
    <row r="2644" spans="1:37" s="41" customFormat="1" ht="15.75" hidden="1" thickBot="1" x14ac:dyDescent="0.3">
      <c r="A2644" s="11" t="s">
        <v>697</v>
      </c>
      <c r="B2644" s="12" t="s">
        <v>216</v>
      </c>
      <c r="C2644" s="13" t="s">
        <v>46</v>
      </c>
      <c r="D2644" s="14" t="s">
        <v>47</v>
      </c>
      <c r="E2644" s="13" t="s">
        <v>6014</v>
      </c>
      <c r="F2644" s="4" t="s">
        <v>617</v>
      </c>
      <c r="G2644" s="4" t="s">
        <v>590</v>
      </c>
      <c r="H2644" s="15">
        <v>43198.541666666701</v>
      </c>
      <c r="I2644" s="15">
        <v>43199</v>
      </c>
      <c r="J2644" s="131" t="s">
        <v>6854</v>
      </c>
      <c r="K2644" s="45" t="s">
        <v>9</v>
      </c>
      <c r="L2644" s="47" t="s">
        <v>7</v>
      </c>
      <c r="M2644" s="47" t="s">
        <v>56</v>
      </c>
      <c r="N2644" s="9" t="str">
        <f t="shared" si="643"/>
        <v>Minor</v>
      </c>
      <c r="O2644" s="10" t="str">
        <f t="shared" si="644"/>
        <v>Successful</v>
      </c>
      <c r="P2644" s="10" t="str">
        <f t="shared" si="645"/>
        <v>On Time</v>
      </c>
      <c r="Q2644" s="9">
        <f t="shared" si="646"/>
        <v>1</v>
      </c>
      <c r="R2644" s="9">
        <f t="shared" si="647"/>
        <v>1</v>
      </c>
      <c r="S2644" s="9">
        <f t="shared" si="648"/>
        <v>0</v>
      </c>
      <c r="T2644" s="9" t="str">
        <f t="shared" si="649"/>
        <v>April</v>
      </c>
      <c r="U2644" s="40">
        <f t="shared" si="650"/>
        <v>0</v>
      </c>
      <c r="V2644" s="40" t="str">
        <f t="shared" si="651"/>
        <v>Normal</v>
      </c>
      <c r="W2644" s="40">
        <f t="shared" si="652"/>
        <v>0</v>
      </c>
      <c r="X2644" s="40">
        <f t="shared" si="653"/>
        <v>0</v>
      </c>
      <c r="Y2644" s="40">
        <f t="shared" si="654"/>
        <v>0</v>
      </c>
      <c r="Z2644" s="40">
        <f t="shared" si="655"/>
        <v>0</v>
      </c>
      <c r="AA2644" s="40">
        <f t="shared" si="656"/>
        <v>1</v>
      </c>
      <c r="AB2644" s="40">
        <f t="shared" si="657"/>
        <v>0</v>
      </c>
      <c r="AC2644" s="41" t="s">
        <v>238</v>
      </c>
      <c r="AD2644" s="41" t="s">
        <v>5838</v>
      </c>
      <c r="AE2644" s="41" t="s">
        <v>425</v>
      </c>
      <c r="AF2644" s="41" t="s">
        <v>216</v>
      </c>
      <c r="AG2644" s="41" t="s">
        <v>56</v>
      </c>
      <c r="AH2644" s="41" t="s">
        <v>56</v>
      </c>
      <c r="AI2644" s="41" t="s">
        <v>56</v>
      </c>
      <c r="AJ2644" s="41" t="s">
        <v>160</v>
      </c>
      <c r="AK2644" s="41" t="s">
        <v>56</v>
      </c>
    </row>
    <row r="2645" spans="1:37" s="41" customFormat="1" ht="15.75" hidden="1" thickBot="1" x14ac:dyDescent="0.3">
      <c r="A2645" s="11" t="s">
        <v>638</v>
      </c>
      <c r="B2645" s="12" t="s">
        <v>216</v>
      </c>
      <c r="C2645" s="13" t="s">
        <v>46</v>
      </c>
      <c r="D2645" s="14" t="s">
        <v>47</v>
      </c>
      <c r="E2645" s="13" t="s">
        <v>6015</v>
      </c>
      <c r="F2645" s="4" t="s">
        <v>640</v>
      </c>
      <c r="G2645" s="4" t="s">
        <v>641</v>
      </c>
      <c r="H2645" s="15">
        <v>43198.541666666664</v>
      </c>
      <c r="I2645" s="15">
        <v>43198.666666666664</v>
      </c>
      <c r="J2645" s="131" t="s">
        <v>667</v>
      </c>
      <c r="K2645" s="45" t="s">
        <v>9</v>
      </c>
      <c r="L2645" s="47" t="s">
        <v>7</v>
      </c>
      <c r="M2645" s="47" t="s">
        <v>56</v>
      </c>
      <c r="N2645" s="9" t="str">
        <f t="shared" si="643"/>
        <v>Minor</v>
      </c>
      <c r="O2645" s="10" t="str">
        <f t="shared" si="644"/>
        <v>Successful</v>
      </c>
      <c r="P2645" s="10" t="str">
        <f t="shared" si="645"/>
        <v>On Time</v>
      </c>
      <c r="Q2645" s="9">
        <f t="shared" si="646"/>
        <v>1</v>
      </c>
      <c r="R2645" s="9">
        <f t="shared" si="647"/>
        <v>1</v>
      </c>
      <c r="S2645" s="9">
        <f t="shared" si="648"/>
        <v>0</v>
      </c>
      <c r="T2645" s="9" t="str">
        <f t="shared" si="649"/>
        <v>April</v>
      </c>
      <c r="U2645" s="40">
        <f t="shared" si="650"/>
        <v>0</v>
      </c>
      <c r="V2645" s="40" t="str">
        <f t="shared" si="651"/>
        <v>Normal</v>
      </c>
      <c r="W2645" s="40">
        <f t="shared" si="652"/>
        <v>0</v>
      </c>
      <c r="X2645" s="40">
        <f t="shared" si="653"/>
        <v>0</v>
      </c>
      <c r="Y2645" s="40">
        <f t="shared" si="654"/>
        <v>0</v>
      </c>
      <c r="Z2645" s="40">
        <f t="shared" si="655"/>
        <v>0</v>
      </c>
      <c r="AA2645" s="40">
        <f t="shared" si="656"/>
        <v>1</v>
      </c>
      <c r="AB2645" s="40">
        <f t="shared" si="657"/>
        <v>0</v>
      </c>
      <c r="AC2645" s="41" t="s">
        <v>131</v>
      </c>
      <c r="AD2645" s="41" t="s">
        <v>675</v>
      </c>
      <c r="AE2645" s="41" t="s">
        <v>419</v>
      </c>
      <c r="AF2645" s="41" t="s">
        <v>216</v>
      </c>
      <c r="AG2645" s="41" t="s">
        <v>56</v>
      </c>
      <c r="AH2645" s="41" t="s">
        <v>56</v>
      </c>
      <c r="AI2645" s="41" t="s">
        <v>56</v>
      </c>
      <c r="AJ2645" s="41" t="s">
        <v>160</v>
      </c>
      <c r="AK2645" s="41" t="s">
        <v>56</v>
      </c>
    </row>
    <row r="2646" spans="1:37" s="41" customFormat="1" ht="15.75" hidden="1" thickBot="1" x14ac:dyDescent="0.3">
      <c r="A2646" s="11" t="s">
        <v>638</v>
      </c>
      <c r="B2646" s="12" t="s">
        <v>8</v>
      </c>
      <c r="C2646" s="13" t="s">
        <v>46</v>
      </c>
      <c r="D2646" s="14" t="s">
        <v>47</v>
      </c>
      <c r="E2646" s="13" t="s">
        <v>6016</v>
      </c>
      <c r="F2646" s="4" t="s">
        <v>2283</v>
      </c>
      <c r="G2646" s="4" t="s">
        <v>701</v>
      </c>
      <c r="H2646" s="15">
        <v>43195.375</v>
      </c>
      <c r="I2646" s="15">
        <v>43196.708333333336</v>
      </c>
      <c r="J2646" s="131" t="s">
        <v>6855</v>
      </c>
      <c r="K2646" s="45" t="s">
        <v>9</v>
      </c>
      <c r="L2646" s="47" t="s">
        <v>7</v>
      </c>
      <c r="M2646" s="47" t="s">
        <v>56</v>
      </c>
      <c r="N2646" s="9" t="str">
        <f t="shared" si="643"/>
        <v>Minor</v>
      </c>
      <c r="O2646" s="10" t="str">
        <f t="shared" si="644"/>
        <v>Successful</v>
      </c>
      <c r="P2646" s="10" t="str">
        <f t="shared" si="645"/>
        <v>On Time</v>
      </c>
      <c r="Q2646" s="9">
        <f t="shared" si="646"/>
        <v>1</v>
      </c>
      <c r="R2646" s="9">
        <f t="shared" si="647"/>
        <v>1</v>
      </c>
      <c r="S2646" s="9">
        <f t="shared" si="648"/>
        <v>0</v>
      </c>
      <c r="T2646" s="9" t="str">
        <f t="shared" si="649"/>
        <v>April</v>
      </c>
      <c r="U2646" s="40">
        <f t="shared" si="650"/>
        <v>0</v>
      </c>
      <c r="V2646" s="40" t="str">
        <f t="shared" si="651"/>
        <v>Normal</v>
      </c>
      <c r="W2646" s="40">
        <f t="shared" si="652"/>
        <v>0</v>
      </c>
      <c r="X2646" s="40">
        <f t="shared" si="653"/>
        <v>0</v>
      </c>
      <c r="Y2646" s="40">
        <f t="shared" si="654"/>
        <v>0</v>
      </c>
      <c r="Z2646" s="40">
        <f t="shared" si="655"/>
        <v>0</v>
      </c>
      <c r="AA2646" s="40">
        <f t="shared" si="656"/>
        <v>1</v>
      </c>
      <c r="AB2646" s="40">
        <f t="shared" si="657"/>
        <v>0</v>
      </c>
      <c r="AC2646" s="41" t="s">
        <v>131</v>
      </c>
      <c r="AD2646" s="41" t="s">
        <v>677</v>
      </c>
      <c r="AE2646" s="41" t="s">
        <v>2280</v>
      </c>
      <c r="AF2646" s="41" t="s">
        <v>8</v>
      </c>
      <c r="AG2646" s="41" t="s">
        <v>56</v>
      </c>
      <c r="AH2646" s="41" t="s">
        <v>56</v>
      </c>
      <c r="AI2646" s="41" t="s">
        <v>56</v>
      </c>
      <c r="AJ2646" s="41" t="s">
        <v>160</v>
      </c>
      <c r="AK2646" s="41" t="s">
        <v>56</v>
      </c>
    </row>
    <row r="2647" spans="1:37" s="41" customFormat="1" ht="15.75" hidden="1" thickBot="1" x14ac:dyDescent="0.3">
      <c r="A2647" s="11" t="s">
        <v>638</v>
      </c>
      <c r="B2647" s="12" t="s">
        <v>8</v>
      </c>
      <c r="C2647" s="13" t="s">
        <v>46</v>
      </c>
      <c r="D2647" s="14" t="s">
        <v>47</v>
      </c>
      <c r="E2647" s="13" t="s">
        <v>6017</v>
      </c>
      <c r="F2647" s="4" t="s">
        <v>2283</v>
      </c>
      <c r="G2647" s="4" t="s">
        <v>701</v>
      </c>
      <c r="H2647" s="15">
        <v>43193.375</v>
      </c>
      <c r="I2647" s="15">
        <v>43193.708333333336</v>
      </c>
      <c r="J2647" s="131" t="s">
        <v>6856</v>
      </c>
      <c r="K2647" s="45" t="s">
        <v>9</v>
      </c>
      <c r="L2647" s="47" t="s">
        <v>7</v>
      </c>
      <c r="M2647" s="47" t="s">
        <v>56</v>
      </c>
      <c r="N2647" s="9" t="str">
        <f t="shared" si="643"/>
        <v>Minor</v>
      </c>
      <c r="O2647" s="10" t="str">
        <f t="shared" si="644"/>
        <v>Successful</v>
      </c>
      <c r="P2647" s="10" t="str">
        <f t="shared" si="645"/>
        <v>On Time</v>
      </c>
      <c r="Q2647" s="9">
        <f t="shared" si="646"/>
        <v>1</v>
      </c>
      <c r="R2647" s="9">
        <f t="shared" si="647"/>
        <v>1</v>
      </c>
      <c r="S2647" s="9">
        <f t="shared" si="648"/>
        <v>0</v>
      </c>
      <c r="T2647" s="9" t="str">
        <f t="shared" si="649"/>
        <v>April</v>
      </c>
      <c r="U2647" s="40">
        <f t="shared" si="650"/>
        <v>0</v>
      </c>
      <c r="V2647" s="40" t="str">
        <f t="shared" si="651"/>
        <v>Normal</v>
      </c>
      <c r="W2647" s="40">
        <f t="shared" si="652"/>
        <v>0</v>
      </c>
      <c r="X2647" s="40">
        <f t="shared" si="653"/>
        <v>0</v>
      </c>
      <c r="Y2647" s="40">
        <f t="shared" si="654"/>
        <v>0</v>
      </c>
      <c r="Z2647" s="40">
        <f t="shared" si="655"/>
        <v>0</v>
      </c>
      <c r="AA2647" s="40">
        <f t="shared" si="656"/>
        <v>1</v>
      </c>
      <c r="AB2647" s="40">
        <f t="shared" si="657"/>
        <v>0</v>
      </c>
      <c r="AC2647" s="41" t="s">
        <v>131</v>
      </c>
      <c r="AD2647" s="41" t="s">
        <v>676</v>
      </c>
      <c r="AE2647" s="41" t="s">
        <v>2280</v>
      </c>
      <c r="AF2647" s="41" t="s">
        <v>8</v>
      </c>
      <c r="AG2647" s="41" t="s">
        <v>56</v>
      </c>
      <c r="AH2647" s="41" t="s">
        <v>56</v>
      </c>
      <c r="AI2647" s="41" t="s">
        <v>56</v>
      </c>
      <c r="AJ2647" s="41" t="s">
        <v>160</v>
      </c>
      <c r="AK2647" s="41" t="s">
        <v>56</v>
      </c>
    </row>
    <row r="2648" spans="1:37" s="41" customFormat="1" ht="15.75" hidden="1" thickBot="1" x14ac:dyDescent="0.3">
      <c r="A2648" s="11" t="s">
        <v>638</v>
      </c>
      <c r="B2648" s="12" t="s">
        <v>8</v>
      </c>
      <c r="C2648" s="13" t="s">
        <v>46</v>
      </c>
      <c r="D2648" s="14" t="s">
        <v>47</v>
      </c>
      <c r="E2648" s="13" t="s">
        <v>6018</v>
      </c>
      <c r="F2648" s="4" t="s">
        <v>645</v>
      </c>
      <c r="G2648" s="4" t="s">
        <v>6714</v>
      </c>
      <c r="H2648" s="15">
        <v>43197.333333333336</v>
      </c>
      <c r="I2648" s="15">
        <v>43197.541666666664</v>
      </c>
      <c r="J2648" s="131" t="s">
        <v>6857</v>
      </c>
      <c r="K2648" s="45" t="s">
        <v>9</v>
      </c>
      <c r="L2648" s="47" t="s">
        <v>7</v>
      </c>
      <c r="M2648" s="47" t="s">
        <v>56</v>
      </c>
      <c r="N2648" s="9" t="str">
        <f t="shared" si="643"/>
        <v>Minor</v>
      </c>
      <c r="O2648" s="10" t="str">
        <f t="shared" si="644"/>
        <v>Successful</v>
      </c>
      <c r="P2648" s="10" t="str">
        <f t="shared" si="645"/>
        <v>On Time</v>
      </c>
      <c r="Q2648" s="9">
        <f t="shared" si="646"/>
        <v>1</v>
      </c>
      <c r="R2648" s="9">
        <f t="shared" si="647"/>
        <v>1</v>
      </c>
      <c r="S2648" s="9">
        <f t="shared" si="648"/>
        <v>0</v>
      </c>
      <c r="T2648" s="9" t="str">
        <f t="shared" si="649"/>
        <v>April</v>
      </c>
      <c r="U2648" s="40">
        <f t="shared" si="650"/>
        <v>0</v>
      </c>
      <c r="V2648" s="40" t="str">
        <f t="shared" si="651"/>
        <v>Normal</v>
      </c>
      <c r="W2648" s="40">
        <f t="shared" si="652"/>
        <v>0</v>
      </c>
      <c r="X2648" s="40">
        <f t="shared" si="653"/>
        <v>0</v>
      </c>
      <c r="Y2648" s="40">
        <f t="shared" si="654"/>
        <v>0</v>
      </c>
      <c r="Z2648" s="40">
        <f t="shared" si="655"/>
        <v>0</v>
      </c>
      <c r="AA2648" s="40">
        <f t="shared" si="656"/>
        <v>1</v>
      </c>
      <c r="AB2648" s="40">
        <f t="shared" si="657"/>
        <v>0</v>
      </c>
      <c r="AC2648" s="41" t="s">
        <v>131</v>
      </c>
      <c r="AD2648" s="41" t="s">
        <v>5874</v>
      </c>
      <c r="AE2648" s="41" t="s">
        <v>147</v>
      </c>
      <c r="AF2648" s="41" t="s">
        <v>8</v>
      </c>
      <c r="AG2648" s="41" t="s">
        <v>56</v>
      </c>
      <c r="AH2648" s="41" t="s">
        <v>56</v>
      </c>
      <c r="AI2648" s="41" t="s">
        <v>56</v>
      </c>
      <c r="AJ2648" s="41" t="s">
        <v>160</v>
      </c>
      <c r="AK2648" s="41" t="s">
        <v>56</v>
      </c>
    </row>
    <row r="2649" spans="1:37" s="41" customFormat="1" ht="15.75" hidden="1" thickBot="1" x14ac:dyDescent="0.3">
      <c r="A2649" s="11" t="s">
        <v>638</v>
      </c>
      <c r="B2649" s="12" t="s">
        <v>8</v>
      </c>
      <c r="C2649" s="13" t="s">
        <v>46</v>
      </c>
      <c r="D2649" s="14" t="s">
        <v>47</v>
      </c>
      <c r="E2649" s="13" t="s">
        <v>6019</v>
      </c>
      <c r="F2649" s="4" t="s">
        <v>645</v>
      </c>
      <c r="G2649" s="4" t="s">
        <v>3137</v>
      </c>
      <c r="H2649" s="15">
        <v>43196.375</v>
      </c>
      <c r="I2649" s="15">
        <v>43196.708333333336</v>
      </c>
      <c r="J2649" s="131" t="s">
        <v>6858</v>
      </c>
      <c r="K2649" s="45" t="s">
        <v>9</v>
      </c>
      <c r="L2649" s="47" t="s">
        <v>7</v>
      </c>
      <c r="M2649" s="47" t="s">
        <v>56</v>
      </c>
      <c r="N2649" s="9" t="str">
        <f t="shared" si="643"/>
        <v>Minor</v>
      </c>
      <c r="O2649" s="10" t="str">
        <f t="shared" si="644"/>
        <v>Successful</v>
      </c>
      <c r="P2649" s="10" t="str">
        <f t="shared" si="645"/>
        <v>On Time</v>
      </c>
      <c r="Q2649" s="9">
        <f t="shared" si="646"/>
        <v>1</v>
      </c>
      <c r="R2649" s="9">
        <f t="shared" si="647"/>
        <v>1</v>
      </c>
      <c r="S2649" s="9">
        <f t="shared" si="648"/>
        <v>0</v>
      </c>
      <c r="T2649" s="9" t="str">
        <f t="shared" si="649"/>
        <v>April</v>
      </c>
      <c r="U2649" s="40">
        <f t="shared" si="650"/>
        <v>0</v>
      </c>
      <c r="V2649" s="40" t="str">
        <f t="shared" si="651"/>
        <v>Normal</v>
      </c>
      <c r="W2649" s="40">
        <f t="shared" si="652"/>
        <v>0</v>
      </c>
      <c r="X2649" s="40">
        <f t="shared" si="653"/>
        <v>0</v>
      </c>
      <c r="Y2649" s="40">
        <f t="shared" si="654"/>
        <v>0</v>
      </c>
      <c r="Z2649" s="40">
        <f t="shared" si="655"/>
        <v>0</v>
      </c>
      <c r="AA2649" s="40">
        <f t="shared" si="656"/>
        <v>1</v>
      </c>
      <c r="AB2649" s="40">
        <f t="shared" si="657"/>
        <v>0</v>
      </c>
      <c r="AC2649" s="41" t="s">
        <v>131</v>
      </c>
      <c r="AD2649" s="41" t="s">
        <v>801</v>
      </c>
      <c r="AE2649" s="41" t="s">
        <v>147</v>
      </c>
      <c r="AF2649" s="41" t="s">
        <v>8</v>
      </c>
      <c r="AG2649" s="41" t="s">
        <v>56</v>
      </c>
      <c r="AH2649" s="41" t="s">
        <v>56</v>
      </c>
      <c r="AI2649" s="41" t="s">
        <v>56</v>
      </c>
      <c r="AJ2649" s="41" t="s">
        <v>160</v>
      </c>
      <c r="AK2649" s="41" t="s">
        <v>56</v>
      </c>
    </row>
    <row r="2650" spans="1:37" s="41" customFormat="1" ht="15.75" hidden="1" thickBot="1" x14ac:dyDescent="0.3">
      <c r="A2650" s="11" t="s">
        <v>638</v>
      </c>
      <c r="B2650" s="12" t="s">
        <v>215</v>
      </c>
      <c r="C2650" s="13" t="s">
        <v>46</v>
      </c>
      <c r="D2650" s="14" t="s">
        <v>47</v>
      </c>
      <c r="E2650" s="13" t="s">
        <v>6020</v>
      </c>
      <c r="F2650" s="4" t="s">
        <v>650</v>
      </c>
      <c r="G2650" s="4" t="s">
        <v>3191</v>
      </c>
      <c r="H2650" s="15">
        <v>43198.333333333336</v>
      </c>
      <c r="I2650" s="15">
        <v>43198.791666666664</v>
      </c>
      <c r="J2650" s="131" t="s">
        <v>6859</v>
      </c>
      <c r="K2650" s="45" t="s">
        <v>9</v>
      </c>
      <c r="L2650" s="47" t="s">
        <v>7</v>
      </c>
      <c r="M2650" s="47" t="s">
        <v>56</v>
      </c>
      <c r="N2650" s="9" t="str">
        <f t="shared" si="643"/>
        <v>Minor</v>
      </c>
      <c r="O2650" s="10" t="str">
        <f t="shared" si="644"/>
        <v>Successful</v>
      </c>
      <c r="P2650" s="10" t="str">
        <f t="shared" si="645"/>
        <v>On Time</v>
      </c>
      <c r="Q2650" s="9">
        <f t="shared" si="646"/>
        <v>1</v>
      </c>
      <c r="R2650" s="9">
        <f t="shared" si="647"/>
        <v>1</v>
      </c>
      <c r="S2650" s="9">
        <f t="shared" si="648"/>
        <v>0</v>
      </c>
      <c r="T2650" s="9" t="str">
        <f t="shared" si="649"/>
        <v>April</v>
      </c>
      <c r="U2650" s="40">
        <f t="shared" si="650"/>
        <v>0</v>
      </c>
      <c r="V2650" s="40" t="str">
        <f t="shared" si="651"/>
        <v>Normal</v>
      </c>
      <c r="W2650" s="40">
        <f t="shared" si="652"/>
        <v>0</v>
      </c>
      <c r="X2650" s="40">
        <f t="shared" si="653"/>
        <v>0</v>
      </c>
      <c r="Y2650" s="40">
        <f t="shared" si="654"/>
        <v>0</v>
      </c>
      <c r="Z2650" s="40">
        <f t="shared" si="655"/>
        <v>0</v>
      </c>
      <c r="AA2650" s="40">
        <f t="shared" si="656"/>
        <v>1</v>
      </c>
      <c r="AB2650" s="40">
        <f t="shared" si="657"/>
        <v>0</v>
      </c>
      <c r="AC2650" s="41" t="s">
        <v>131</v>
      </c>
      <c r="AD2650" s="41" t="s">
        <v>5836</v>
      </c>
      <c r="AE2650" s="41" t="s">
        <v>433</v>
      </c>
      <c r="AF2650" s="41" t="s">
        <v>215</v>
      </c>
      <c r="AG2650" s="41" t="s">
        <v>56</v>
      </c>
      <c r="AH2650" s="41" t="s">
        <v>56</v>
      </c>
      <c r="AI2650" s="41" t="s">
        <v>56</v>
      </c>
      <c r="AJ2650" s="41" t="s">
        <v>160</v>
      </c>
      <c r="AK2650" s="41" t="s">
        <v>56</v>
      </c>
    </row>
    <row r="2651" spans="1:37" s="41" customFormat="1" ht="15.75" hidden="1" thickBot="1" x14ac:dyDescent="0.3">
      <c r="A2651" s="11" t="s">
        <v>638</v>
      </c>
      <c r="B2651" s="12" t="s">
        <v>216</v>
      </c>
      <c r="C2651" s="13" t="s">
        <v>46</v>
      </c>
      <c r="D2651" s="14" t="s">
        <v>47</v>
      </c>
      <c r="E2651" s="13" t="s">
        <v>6021</v>
      </c>
      <c r="F2651" s="4" t="s">
        <v>630</v>
      </c>
      <c r="G2651" s="4" t="s">
        <v>3161</v>
      </c>
      <c r="H2651" s="15">
        <v>43198.666666666664</v>
      </c>
      <c r="I2651" s="15">
        <v>43199.145833333336</v>
      </c>
      <c r="J2651" s="131" t="s">
        <v>669</v>
      </c>
      <c r="K2651" s="45" t="s">
        <v>9</v>
      </c>
      <c r="L2651" s="47" t="s">
        <v>7</v>
      </c>
      <c r="M2651" s="47" t="s">
        <v>56</v>
      </c>
      <c r="N2651" s="9" t="str">
        <f t="shared" si="643"/>
        <v>Minor</v>
      </c>
      <c r="O2651" s="10" t="str">
        <f t="shared" si="644"/>
        <v>Successful</v>
      </c>
      <c r="P2651" s="10" t="str">
        <f t="shared" si="645"/>
        <v>On Time</v>
      </c>
      <c r="Q2651" s="9">
        <f t="shared" si="646"/>
        <v>1</v>
      </c>
      <c r="R2651" s="9">
        <f t="shared" si="647"/>
        <v>1</v>
      </c>
      <c r="S2651" s="9">
        <f t="shared" si="648"/>
        <v>0</v>
      </c>
      <c r="T2651" s="9" t="str">
        <f t="shared" si="649"/>
        <v>April</v>
      </c>
      <c r="U2651" s="40">
        <f t="shared" si="650"/>
        <v>0</v>
      </c>
      <c r="V2651" s="40" t="str">
        <f t="shared" si="651"/>
        <v>Normal</v>
      </c>
      <c r="W2651" s="40">
        <f t="shared" si="652"/>
        <v>0</v>
      </c>
      <c r="X2651" s="40">
        <f t="shared" si="653"/>
        <v>0</v>
      </c>
      <c r="Y2651" s="40">
        <f t="shared" si="654"/>
        <v>0</v>
      </c>
      <c r="Z2651" s="40">
        <f t="shared" si="655"/>
        <v>0</v>
      </c>
      <c r="AA2651" s="40">
        <f t="shared" si="656"/>
        <v>1</v>
      </c>
      <c r="AB2651" s="40">
        <f t="shared" si="657"/>
        <v>0</v>
      </c>
      <c r="AC2651" s="41" t="s">
        <v>131</v>
      </c>
      <c r="AD2651" s="41" t="s">
        <v>680</v>
      </c>
      <c r="AE2651" s="41" t="s">
        <v>258</v>
      </c>
      <c r="AF2651" s="41" t="s">
        <v>216</v>
      </c>
      <c r="AG2651" s="41" t="s">
        <v>56</v>
      </c>
      <c r="AH2651" s="41" t="s">
        <v>56</v>
      </c>
      <c r="AI2651" s="41" t="s">
        <v>56</v>
      </c>
      <c r="AJ2651" s="41" t="s">
        <v>160</v>
      </c>
      <c r="AK2651" s="41" t="s">
        <v>56</v>
      </c>
    </row>
    <row r="2652" spans="1:37" s="41" customFormat="1" ht="15.75" hidden="1" thickBot="1" x14ac:dyDescent="0.3">
      <c r="A2652" s="11" t="s">
        <v>45</v>
      </c>
      <c r="B2652" s="12" t="s">
        <v>216</v>
      </c>
      <c r="C2652" s="13" t="s">
        <v>52</v>
      </c>
      <c r="D2652" s="14" t="s">
        <v>47</v>
      </c>
      <c r="E2652" s="13" t="s">
        <v>6022</v>
      </c>
      <c r="F2652" s="4" t="s">
        <v>273</v>
      </c>
      <c r="G2652" s="4" t="s">
        <v>655</v>
      </c>
      <c r="H2652" s="15">
        <v>43196.958333333336</v>
      </c>
      <c r="I2652" s="15">
        <v>43197.291666666664</v>
      </c>
      <c r="J2652" s="131" t="s">
        <v>511</v>
      </c>
      <c r="K2652" s="45" t="s">
        <v>9</v>
      </c>
      <c r="L2652" s="47" t="s">
        <v>7</v>
      </c>
      <c r="M2652" s="47" t="s">
        <v>56</v>
      </c>
      <c r="N2652" s="9" t="str">
        <f t="shared" si="643"/>
        <v>Standard</v>
      </c>
      <c r="O2652" s="10" t="str">
        <f t="shared" si="644"/>
        <v>Successful</v>
      </c>
      <c r="P2652" s="10" t="str">
        <f t="shared" si="645"/>
        <v>On Time</v>
      </c>
      <c r="Q2652" s="9">
        <f t="shared" si="646"/>
        <v>1</v>
      </c>
      <c r="R2652" s="9">
        <f t="shared" si="647"/>
        <v>1</v>
      </c>
      <c r="S2652" s="9">
        <f t="shared" si="648"/>
        <v>0</v>
      </c>
      <c r="T2652" s="9" t="str">
        <f t="shared" si="649"/>
        <v>April</v>
      </c>
      <c r="U2652" s="40">
        <f t="shared" si="650"/>
        <v>0</v>
      </c>
      <c r="V2652" s="40" t="str">
        <f t="shared" si="651"/>
        <v>Normal</v>
      </c>
      <c r="W2652" s="40">
        <f t="shared" si="652"/>
        <v>0</v>
      </c>
      <c r="X2652" s="40">
        <f t="shared" si="653"/>
        <v>0</v>
      </c>
      <c r="Y2652" s="40">
        <f t="shared" si="654"/>
        <v>0</v>
      </c>
      <c r="Z2652" s="40">
        <f t="shared" si="655"/>
        <v>0</v>
      </c>
      <c r="AA2652" s="40">
        <f t="shared" si="656"/>
        <v>1</v>
      </c>
      <c r="AB2652" s="40">
        <f t="shared" si="657"/>
        <v>0</v>
      </c>
      <c r="AC2652" s="41" t="s">
        <v>823</v>
      </c>
      <c r="AD2652" s="41" t="s">
        <v>348</v>
      </c>
      <c r="AE2652" s="41" t="s">
        <v>264</v>
      </c>
      <c r="AF2652" s="41" t="s">
        <v>216</v>
      </c>
      <c r="AG2652" s="41" t="s">
        <v>56</v>
      </c>
      <c r="AH2652" s="41" t="s">
        <v>56</v>
      </c>
      <c r="AI2652" s="41" t="s">
        <v>56</v>
      </c>
      <c r="AJ2652" s="41" t="s">
        <v>160</v>
      </c>
      <c r="AK2652" s="41" t="s">
        <v>56</v>
      </c>
    </row>
    <row r="2653" spans="1:37" s="41" customFormat="1" ht="15.75" hidden="1" thickBot="1" x14ac:dyDescent="0.3">
      <c r="A2653" s="11" t="s">
        <v>45</v>
      </c>
      <c r="B2653" s="12" t="s">
        <v>8</v>
      </c>
      <c r="C2653" s="13" t="s">
        <v>52</v>
      </c>
      <c r="D2653" s="14" t="s">
        <v>47</v>
      </c>
      <c r="E2653" s="13" t="s">
        <v>6023</v>
      </c>
      <c r="F2653" s="4" t="s">
        <v>123</v>
      </c>
      <c r="G2653" s="4" t="s">
        <v>172</v>
      </c>
      <c r="H2653" s="15">
        <v>43197.958333333336</v>
      </c>
      <c r="I2653" s="15">
        <v>43198.125</v>
      </c>
      <c r="J2653" s="131" t="s">
        <v>6860</v>
      </c>
      <c r="K2653" s="45" t="s">
        <v>9</v>
      </c>
      <c r="L2653" s="47" t="s">
        <v>7</v>
      </c>
      <c r="M2653" s="47" t="s">
        <v>56</v>
      </c>
      <c r="N2653" s="9" t="str">
        <f t="shared" si="643"/>
        <v>Standard</v>
      </c>
      <c r="O2653" s="10" t="str">
        <f t="shared" si="644"/>
        <v>Successful</v>
      </c>
      <c r="P2653" s="10" t="str">
        <f t="shared" si="645"/>
        <v>On Time</v>
      </c>
      <c r="Q2653" s="9">
        <f t="shared" si="646"/>
        <v>1</v>
      </c>
      <c r="R2653" s="9">
        <f t="shared" si="647"/>
        <v>1</v>
      </c>
      <c r="S2653" s="9">
        <f t="shared" si="648"/>
        <v>0</v>
      </c>
      <c r="T2653" s="9" t="str">
        <f t="shared" si="649"/>
        <v>April</v>
      </c>
      <c r="U2653" s="40">
        <f t="shared" si="650"/>
        <v>0</v>
      </c>
      <c r="V2653" s="40" t="str">
        <f t="shared" si="651"/>
        <v>Normal</v>
      </c>
      <c r="W2653" s="40">
        <f t="shared" si="652"/>
        <v>0</v>
      </c>
      <c r="X2653" s="40">
        <f t="shared" si="653"/>
        <v>0</v>
      </c>
      <c r="Y2653" s="40">
        <f t="shared" si="654"/>
        <v>0</v>
      </c>
      <c r="Z2653" s="40">
        <f t="shared" si="655"/>
        <v>0</v>
      </c>
      <c r="AA2653" s="40">
        <f t="shared" si="656"/>
        <v>1</v>
      </c>
      <c r="AB2653" s="40">
        <f t="shared" si="657"/>
        <v>0</v>
      </c>
      <c r="AC2653" s="41" t="s">
        <v>823</v>
      </c>
      <c r="AD2653" s="41" t="s">
        <v>3966</v>
      </c>
      <c r="AE2653" s="41" t="s">
        <v>259</v>
      </c>
      <c r="AF2653" s="41" t="s">
        <v>8</v>
      </c>
      <c r="AG2653" s="41" t="s">
        <v>56</v>
      </c>
      <c r="AH2653" s="41" t="s">
        <v>56</v>
      </c>
      <c r="AI2653" s="41" t="s">
        <v>56</v>
      </c>
      <c r="AJ2653" s="41" t="s">
        <v>160</v>
      </c>
      <c r="AK2653" s="41" t="s">
        <v>56</v>
      </c>
    </row>
    <row r="2654" spans="1:37" s="41" customFormat="1" ht="15.75" hidden="1" thickBot="1" x14ac:dyDescent="0.3">
      <c r="A2654" s="11" t="s">
        <v>359</v>
      </c>
      <c r="B2654" s="12" t="s">
        <v>216</v>
      </c>
      <c r="C2654" s="13" t="s">
        <v>52</v>
      </c>
      <c r="D2654" s="14" t="s">
        <v>47</v>
      </c>
      <c r="E2654" s="13" t="s">
        <v>6024</v>
      </c>
      <c r="F2654" s="4" t="s">
        <v>158</v>
      </c>
      <c r="G2654" s="4" t="s">
        <v>243</v>
      </c>
      <c r="H2654" s="15">
        <v>43198.25</v>
      </c>
      <c r="I2654" s="15">
        <v>43198.375</v>
      </c>
      <c r="J2654" s="131" t="s">
        <v>6861</v>
      </c>
      <c r="K2654" s="45" t="s">
        <v>9</v>
      </c>
      <c r="L2654" s="47" t="s">
        <v>7</v>
      </c>
      <c r="M2654" s="47" t="s">
        <v>56</v>
      </c>
      <c r="N2654" s="9" t="str">
        <f t="shared" si="643"/>
        <v>Standard</v>
      </c>
      <c r="O2654" s="10" t="str">
        <f t="shared" si="644"/>
        <v>Successful</v>
      </c>
      <c r="P2654" s="10" t="str">
        <f t="shared" si="645"/>
        <v>On Time</v>
      </c>
      <c r="Q2654" s="9">
        <f t="shared" si="646"/>
        <v>1</v>
      </c>
      <c r="R2654" s="9">
        <f t="shared" si="647"/>
        <v>1</v>
      </c>
      <c r="S2654" s="9">
        <f t="shared" si="648"/>
        <v>0</v>
      </c>
      <c r="T2654" s="9" t="str">
        <f t="shared" si="649"/>
        <v>April</v>
      </c>
      <c r="U2654" s="40">
        <f t="shared" si="650"/>
        <v>0</v>
      </c>
      <c r="V2654" s="40" t="str">
        <f t="shared" si="651"/>
        <v>Normal</v>
      </c>
      <c r="W2654" s="40">
        <f t="shared" si="652"/>
        <v>0</v>
      </c>
      <c r="X2654" s="40">
        <f t="shared" si="653"/>
        <v>0</v>
      </c>
      <c r="Y2654" s="40">
        <f t="shared" si="654"/>
        <v>0</v>
      </c>
      <c r="Z2654" s="40">
        <f t="shared" si="655"/>
        <v>0</v>
      </c>
      <c r="AA2654" s="40">
        <f t="shared" si="656"/>
        <v>1</v>
      </c>
      <c r="AB2654" s="40">
        <f t="shared" si="657"/>
        <v>0</v>
      </c>
      <c r="AC2654" s="41" t="s">
        <v>823</v>
      </c>
      <c r="AD2654" s="41" t="s">
        <v>283</v>
      </c>
      <c r="AE2654" s="41" t="s">
        <v>121</v>
      </c>
      <c r="AF2654" s="41" t="s">
        <v>322</v>
      </c>
      <c r="AG2654" s="41" t="s">
        <v>56</v>
      </c>
      <c r="AH2654" s="41" t="s">
        <v>56</v>
      </c>
      <c r="AI2654" s="41" t="s">
        <v>56</v>
      </c>
      <c r="AJ2654" s="41" t="s">
        <v>160</v>
      </c>
      <c r="AK2654" s="41" t="s">
        <v>56</v>
      </c>
    </row>
    <row r="2655" spans="1:37" s="41" customFormat="1" ht="15.75" hidden="1" thickBot="1" x14ac:dyDescent="0.3">
      <c r="A2655" s="11" t="s">
        <v>359</v>
      </c>
      <c r="B2655" s="12" t="s">
        <v>216</v>
      </c>
      <c r="C2655" s="13" t="s">
        <v>52</v>
      </c>
      <c r="D2655" s="14" t="s">
        <v>47</v>
      </c>
      <c r="E2655" s="13" t="s">
        <v>6025</v>
      </c>
      <c r="F2655" s="4" t="s">
        <v>158</v>
      </c>
      <c r="G2655" s="4" t="s">
        <v>243</v>
      </c>
      <c r="H2655" s="15">
        <v>43198.291666666664</v>
      </c>
      <c r="I2655" s="15">
        <v>43198.416666666664</v>
      </c>
      <c r="J2655" s="131" t="s">
        <v>6862</v>
      </c>
      <c r="K2655" s="45" t="s">
        <v>9</v>
      </c>
      <c r="L2655" s="47" t="s">
        <v>7</v>
      </c>
      <c r="M2655" s="47" t="s">
        <v>56</v>
      </c>
      <c r="N2655" s="9" t="str">
        <f t="shared" si="643"/>
        <v>Standard</v>
      </c>
      <c r="O2655" s="10" t="str">
        <f t="shared" si="644"/>
        <v>Successful</v>
      </c>
      <c r="P2655" s="10" t="str">
        <f t="shared" si="645"/>
        <v>On Time</v>
      </c>
      <c r="Q2655" s="9">
        <f t="shared" si="646"/>
        <v>1</v>
      </c>
      <c r="R2655" s="9">
        <f t="shared" si="647"/>
        <v>1</v>
      </c>
      <c r="S2655" s="9">
        <f t="shared" si="648"/>
        <v>0</v>
      </c>
      <c r="T2655" s="9" t="str">
        <f t="shared" si="649"/>
        <v>April</v>
      </c>
      <c r="U2655" s="40">
        <f t="shared" si="650"/>
        <v>0</v>
      </c>
      <c r="V2655" s="40" t="str">
        <f t="shared" si="651"/>
        <v>Normal</v>
      </c>
      <c r="W2655" s="40">
        <f t="shared" si="652"/>
        <v>0</v>
      </c>
      <c r="X2655" s="40">
        <f t="shared" si="653"/>
        <v>0</v>
      </c>
      <c r="Y2655" s="40">
        <f t="shared" si="654"/>
        <v>0</v>
      </c>
      <c r="Z2655" s="40">
        <f t="shared" si="655"/>
        <v>0</v>
      </c>
      <c r="AA2655" s="40">
        <f t="shared" si="656"/>
        <v>1</v>
      </c>
      <c r="AB2655" s="40">
        <f t="shared" si="657"/>
        <v>0</v>
      </c>
      <c r="AC2655" s="41" t="s">
        <v>823</v>
      </c>
      <c r="AD2655" s="41" t="s">
        <v>283</v>
      </c>
      <c r="AE2655" s="41" t="s">
        <v>121</v>
      </c>
      <c r="AF2655" s="41" t="s">
        <v>322</v>
      </c>
      <c r="AG2655" s="41" t="s">
        <v>56</v>
      </c>
      <c r="AH2655" s="41" t="s">
        <v>56</v>
      </c>
      <c r="AI2655" s="41" t="s">
        <v>56</v>
      </c>
      <c r="AJ2655" s="41" t="s">
        <v>160</v>
      </c>
      <c r="AK2655" s="41" t="s">
        <v>56</v>
      </c>
    </row>
    <row r="2656" spans="1:37" s="41" customFormat="1" ht="15.75" hidden="1" thickBot="1" x14ac:dyDescent="0.3">
      <c r="A2656" s="11" t="s">
        <v>359</v>
      </c>
      <c r="B2656" s="12" t="s">
        <v>216</v>
      </c>
      <c r="C2656" s="13" t="s">
        <v>52</v>
      </c>
      <c r="D2656" s="14" t="s">
        <v>47</v>
      </c>
      <c r="E2656" s="13" t="s">
        <v>6026</v>
      </c>
      <c r="F2656" s="4" t="s">
        <v>158</v>
      </c>
      <c r="G2656" s="4" t="s">
        <v>243</v>
      </c>
      <c r="H2656" s="15">
        <v>43197.291666666664</v>
      </c>
      <c r="I2656" s="15">
        <v>43197.416666666664</v>
      </c>
      <c r="J2656" s="131" t="s">
        <v>6863</v>
      </c>
      <c r="K2656" s="45" t="s">
        <v>9</v>
      </c>
      <c r="L2656" s="47" t="s">
        <v>7</v>
      </c>
      <c r="M2656" s="47" t="s">
        <v>56</v>
      </c>
      <c r="N2656" s="9" t="str">
        <f t="shared" ref="N2656:N2719" si="658">VLOOKUP(C2656,CBI,2,FALSE)</f>
        <v>Standard</v>
      </c>
      <c r="O2656" s="10" t="str">
        <f t="shared" ref="O2656:O2719" si="659">VLOOKUP(K2656,Exitoso,2,FALSE)</f>
        <v>Successful</v>
      </c>
      <c r="P2656" s="10" t="str">
        <f t="shared" ref="P2656:P2719" si="660">VLOOKUP(L2656,EnTiempo,2,FALSE)</f>
        <v>On Time</v>
      </c>
      <c r="Q2656" s="9">
        <f t="shared" ref="Q2656:Q2719" si="661">IF(OR(K2656="Successful",K2656="Exitoso"),1,IF(OR(K2656="Not Successful",K2656="No exitoso",K2656="Fallido"),0," "))</f>
        <v>1</v>
      </c>
      <c r="R2656" s="9">
        <f t="shared" ref="R2656:R2719" si="662">IF(OR(L2656="On Time",L2656="En tiempo"),1,IF(OR(L2656="Out of Time",L2656="Fuera de Tiempo"),0," "))</f>
        <v>1</v>
      </c>
      <c r="S2656" s="9">
        <f t="shared" ref="S2656:S2719" si="663">IF(M2656="NO",0,1)</f>
        <v>0</v>
      </c>
      <c r="T2656" s="9" t="str">
        <f t="shared" ref="T2656:T2719" si="664">VLOOKUP(MONTH(I2656),Meses,2,FALSE)</f>
        <v>April</v>
      </c>
      <c r="U2656" s="40">
        <f t="shared" ref="U2656:U2719" si="665">IF(ISERROR(FIND("SLT",J2656,1)),0,1)</f>
        <v>0</v>
      </c>
      <c r="V2656" s="40" t="str">
        <f t="shared" ref="V2656:V2719" si="666">IF(D2656="emergency","Emergency",IF(ISERROR(FIND("SLT",J2656,1)),"Normal","SLT"))</f>
        <v>Normal</v>
      </c>
      <c r="W2656" s="40">
        <f t="shared" ref="W2656:W2719" si="667">IF(V2656="Emergency",1,0)</f>
        <v>0</v>
      </c>
      <c r="X2656" s="40">
        <f t="shared" ref="X2656:X2719" si="668">IF(AG2656="Si",1,0)</f>
        <v>0</v>
      </c>
      <c r="Y2656" s="40">
        <f t="shared" ref="Y2656:Y2719" si="669">IF(AH2656="Si",1,0)</f>
        <v>0</v>
      </c>
      <c r="Z2656" s="40">
        <f t="shared" ref="Z2656:Z2719" si="670">IF(AI2656="Si",1,0)</f>
        <v>0</v>
      </c>
      <c r="AA2656" s="40">
        <f t="shared" ref="AA2656:AA2719" si="671">IF(AJ2656="Si",1,0)</f>
        <v>1</v>
      </c>
      <c r="AB2656" s="40">
        <f t="shared" ref="AB2656:AB2719" si="672">IF(AK2656="Si",1,0)</f>
        <v>0</v>
      </c>
      <c r="AC2656" s="41" t="s">
        <v>823</v>
      </c>
      <c r="AD2656" s="41" t="s">
        <v>332</v>
      </c>
      <c r="AE2656" s="41" t="s">
        <v>121</v>
      </c>
      <c r="AF2656" s="41" t="s">
        <v>322</v>
      </c>
      <c r="AG2656" s="41" t="s">
        <v>56</v>
      </c>
      <c r="AH2656" s="41" t="s">
        <v>56</v>
      </c>
      <c r="AI2656" s="41" t="s">
        <v>56</v>
      </c>
      <c r="AJ2656" s="41" t="s">
        <v>160</v>
      </c>
      <c r="AK2656" s="41" t="s">
        <v>56</v>
      </c>
    </row>
    <row r="2657" spans="1:37" s="41" customFormat="1" ht="15.75" hidden="1" thickBot="1" x14ac:dyDescent="0.3">
      <c r="A2657" s="11" t="s">
        <v>359</v>
      </c>
      <c r="B2657" s="12" t="s">
        <v>216</v>
      </c>
      <c r="C2657" s="13" t="s">
        <v>52</v>
      </c>
      <c r="D2657" s="14" t="s">
        <v>47</v>
      </c>
      <c r="E2657" s="13" t="s">
        <v>6027</v>
      </c>
      <c r="F2657" s="4" t="s">
        <v>158</v>
      </c>
      <c r="G2657" s="4" t="s">
        <v>243</v>
      </c>
      <c r="H2657" s="15">
        <v>43197.5</v>
      </c>
      <c r="I2657" s="15">
        <v>43197.625</v>
      </c>
      <c r="J2657" s="131" t="s">
        <v>6864</v>
      </c>
      <c r="K2657" s="45" t="s">
        <v>9</v>
      </c>
      <c r="L2657" s="47" t="s">
        <v>7</v>
      </c>
      <c r="M2657" s="47" t="s">
        <v>56</v>
      </c>
      <c r="N2657" s="9" t="str">
        <f t="shared" si="658"/>
        <v>Standard</v>
      </c>
      <c r="O2657" s="10" t="str">
        <f t="shared" si="659"/>
        <v>Successful</v>
      </c>
      <c r="P2657" s="10" t="str">
        <f t="shared" si="660"/>
        <v>On Time</v>
      </c>
      <c r="Q2657" s="9">
        <f t="shared" si="661"/>
        <v>1</v>
      </c>
      <c r="R2657" s="9">
        <f t="shared" si="662"/>
        <v>1</v>
      </c>
      <c r="S2657" s="9">
        <f t="shared" si="663"/>
        <v>0</v>
      </c>
      <c r="T2657" s="9" t="str">
        <f t="shared" si="664"/>
        <v>April</v>
      </c>
      <c r="U2657" s="40">
        <f t="shared" si="665"/>
        <v>0</v>
      </c>
      <c r="V2657" s="40" t="str">
        <f t="shared" si="666"/>
        <v>Normal</v>
      </c>
      <c r="W2657" s="40">
        <f t="shared" si="667"/>
        <v>0</v>
      </c>
      <c r="X2657" s="40">
        <f t="shared" si="668"/>
        <v>0</v>
      </c>
      <c r="Y2657" s="40">
        <f t="shared" si="669"/>
        <v>0</v>
      </c>
      <c r="Z2657" s="40">
        <f t="shared" si="670"/>
        <v>0</v>
      </c>
      <c r="AA2657" s="40">
        <f t="shared" si="671"/>
        <v>1</v>
      </c>
      <c r="AB2657" s="40">
        <f t="shared" si="672"/>
        <v>0</v>
      </c>
      <c r="AC2657" s="41" t="s">
        <v>823</v>
      </c>
      <c r="AD2657" s="41" t="s">
        <v>332</v>
      </c>
      <c r="AE2657" s="41" t="s">
        <v>121</v>
      </c>
      <c r="AF2657" s="41" t="s">
        <v>322</v>
      </c>
      <c r="AG2657" s="41" t="s">
        <v>56</v>
      </c>
      <c r="AH2657" s="41" t="s">
        <v>56</v>
      </c>
      <c r="AI2657" s="41" t="s">
        <v>56</v>
      </c>
      <c r="AJ2657" s="41" t="s">
        <v>160</v>
      </c>
      <c r="AK2657" s="41" t="s">
        <v>56</v>
      </c>
    </row>
    <row r="2658" spans="1:37" s="41" customFormat="1" ht="15.75" hidden="1" thickBot="1" x14ac:dyDescent="0.3">
      <c r="A2658" s="11" t="s">
        <v>51</v>
      </c>
      <c r="B2658" s="12" t="s">
        <v>216</v>
      </c>
      <c r="C2658" s="13" t="s">
        <v>46</v>
      </c>
      <c r="D2658" s="14" t="s">
        <v>47</v>
      </c>
      <c r="E2658" s="13" t="s">
        <v>6028</v>
      </c>
      <c r="F2658" s="4" t="s">
        <v>150</v>
      </c>
      <c r="G2658" s="4" t="s">
        <v>731</v>
      </c>
      <c r="H2658" s="15">
        <v>43194.458333333336</v>
      </c>
      <c r="I2658" s="15">
        <v>43194.75</v>
      </c>
      <c r="J2658" s="131" t="s">
        <v>6865</v>
      </c>
      <c r="K2658" s="45" t="s">
        <v>9</v>
      </c>
      <c r="L2658" s="47" t="s">
        <v>7</v>
      </c>
      <c r="M2658" s="47" t="s">
        <v>56</v>
      </c>
      <c r="N2658" s="9" t="str">
        <f t="shared" si="658"/>
        <v>Minor</v>
      </c>
      <c r="O2658" s="10" t="str">
        <f t="shared" si="659"/>
        <v>Successful</v>
      </c>
      <c r="P2658" s="10" t="str">
        <f t="shared" si="660"/>
        <v>On Time</v>
      </c>
      <c r="Q2658" s="9">
        <f t="shared" si="661"/>
        <v>1</v>
      </c>
      <c r="R2658" s="9">
        <f t="shared" si="662"/>
        <v>1</v>
      </c>
      <c r="S2658" s="9">
        <f t="shared" si="663"/>
        <v>0</v>
      </c>
      <c r="T2658" s="9" t="str">
        <f t="shared" si="664"/>
        <v>April</v>
      </c>
      <c r="U2658" s="40">
        <f t="shared" si="665"/>
        <v>0</v>
      </c>
      <c r="V2658" s="40" t="str">
        <f t="shared" si="666"/>
        <v>Normal</v>
      </c>
      <c r="W2658" s="40">
        <f t="shared" si="667"/>
        <v>0</v>
      </c>
      <c r="X2658" s="40">
        <f t="shared" si="668"/>
        <v>0</v>
      </c>
      <c r="Y2658" s="40">
        <f t="shared" si="669"/>
        <v>0</v>
      </c>
      <c r="Z2658" s="40">
        <f t="shared" si="670"/>
        <v>0</v>
      </c>
      <c r="AA2658" s="40">
        <f t="shared" si="671"/>
        <v>1</v>
      </c>
      <c r="AB2658" s="40">
        <f t="shared" si="672"/>
        <v>0</v>
      </c>
      <c r="AC2658" s="41" t="s">
        <v>7463</v>
      </c>
      <c r="AD2658" s="41" t="s">
        <v>280</v>
      </c>
      <c r="AE2658" s="41" t="s">
        <v>258</v>
      </c>
      <c r="AF2658" s="41" t="s">
        <v>216</v>
      </c>
      <c r="AG2658" s="41" t="s">
        <v>56</v>
      </c>
      <c r="AH2658" s="41" t="s">
        <v>56</v>
      </c>
      <c r="AI2658" s="41" t="s">
        <v>56</v>
      </c>
      <c r="AJ2658" s="41" t="s">
        <v>160</v>
      </c>
      <c r="AK2658" s="41" t="s">
        <v>56</v>
      </c>
    </row>
    <row r="2659" spans="1:37" s="41" customFormat="1" ht="15.75" hidden="1" thickBot="1" x14ac:dyDescent="0.3">
      <c r="A2659" s="11" t="s">
        <v>51</v>
      </c>
      <c r="B2659" s="12" t="s">
        <v>216</v>
      </c>
      <c r="C2659" s="13" t="s">
        <v>46</v>
      </c>
      <c r="D2659" s="14" t="s">
        <v>47</v>
      </c>
      <c r="E2659" s="13" t="s">
        <v>6029</v>
      </c>
      <c r="F2659" s="4" t="s">
        <v>225</v>
      </c>
      <c r="G2659" s="4" t="s">
        <v>1622</v>
      </c>
      <c r="H2659" s="15">
        <v>43194.541666666664</v>
      </c>
      <c r="I2659" s="15">
        <v>43195.041666666664</v>
      </c>
      <c r="J2659" s="131" t="s">
        <v>6866</v>
      </c>
      <c r="K2659" s="45" t="s">
        <v>9</v>
      </c>
      <c r="L2659" s="47" t="s">
        <v>7</v>
      </c>
      <c r="M2659" s="47" t="s">
        <v>56</v>
      </c>
      <c r="N2659" s="9" t="str">
        <f t="shared" si="658"/>
        <v>Minor</v>
      </c>
      <c r="O2659" s="10" t="str">
        <f t="shared" si="659"/>
        <v>Successful</v>
      </c>
      <c r="P2659" s="10" t="str">
        <f t="shared" si="660"/>
        <v>On Time</v>
      </c>
      <c r="Q2659" s="9">
        <f t="shared" si="661"/>
        <v>1</v>
      </c>
      <c r="R2659" s="9">
        <f t="shared" si="662"/>
        <v>1</v>
      </c>
      <c r="S2659" s="9">
        <f t="shared" si="663"/>
        <v>0</v>
      </c>
      <c r="T2659" s="9" t="str">
        <f t="shared" si="664"/>
        <v>April</v>
      </c>
      <c r="U2659" s="40">
        <f t="shared" si="665"/>
        <v>0</v>
      </c>
      <c r="V2659" s="40" t="str">
        <f t="shared" si="666"/>
        <v>Normal</v>
      </c>
      <c r="W2659" s="40">
        <f t="shared" si="667"/>
        <v>0</v>
      </c>
      <c r="X2659" s="40">
        <f t="shared" si="668"/>
        <v>0</v>
      </c>
      <c r="Y2659" s="40">
        <f t="shared" si="669"/>
        <v>0</v>
      </c>
      <c r="Z2659" s="40">
        <f t="shared" si="670"/>
        <v>0</v>
      </c>
      <c r="AA2659" s="40">
        <f t="shared" si="671"/>
        <v>1</v>
      </c>
      <c r="AB2659" s="40">
        <f t="shared" si="672"/>
        <v>0</v>
      </c>
      <c r="AC2659" s="41" t="s">
        <v>7463</v>
      </c>
      <c r="AD2659" s="41" t="s">
        <v>280</v>
      </c>
      <c r="AE2659" s="41" t="s">
        <v>430</v>
      </c>
      <c r="AF2659" s="41" t="s">
        <v>216</v>
      </c>
      <c r="AG2659" s="41" t="s">
        <v>56</v>
      </c>
      <c r="AH2659" s="41" t="s">
        <v>56</v>
      </c>
      <c r="AI2659" s="41" t="s">
        <v>56</v>
      </c>
      <c r="AJ2659" s="41" t="s">
        <v>160</v>
      </c>
      <c r="AK2659" s="41" t="s">
        <v>56</v>
      </c>
    </row>
    <row r="2660" spans="1:37" s="41" customFormat="1" ht="15.75" hidden="1" thickBot="1" x14ac:dyDescent="0.3">
      <c r="A2660" s="11" t="s">
        <v>51</v>
      </c>
      <c r="B2660" s="12" t="s">
        <v>216</v>
      </c>
      <c r="C2660" s="13" t="s">
        <v>46</v>
      </c>
      <c r="D2660" s="14" t="s">
        <v>47</v>
      </c>
      <c r="E2660" s="13" t="s">
        <v>6030</v>
      </c>
      <c r="F2660" s="4" t="s">
        <v>157</v>
      </c>
      <c r="G2660" s="4" t="s">
        <v>4993</v>
      </c>
      <c r="H2660" s="15">
        <v>43194.541666666664</v>
      </c>
      <c r="I2660" s="15">
        <v>43194.791666666664</v>
      </c>
      <c r="J2660" s="131" t="s">
        <v>6867</v>
      </c>
      <c r="K2660" s="45" t="s">
        <v>9</v>
      </c>
      <c r="L2660" s="47" t="s">
        <v>7</v>
      </c>
      <c r="M2660" s="47" t="s">
        <v>56</v>
      </c>
      <c r="N2660" s="9" t="str">
        <f t="shared" si="658"/>
        <v>Minor</v>
      </c>
      <c r="O2660" s="10" t="str">
        <f t="shared" si="659"/>
        <v>Successful</v>
      </c>
      <c r="P2660" s="10" t="str">
        <f t="shared" si="660"/>
        <v>On Time</v>
      </c>
      <c r="Q2660" s="9">
        <f t="shared" si="661"/>
        <v>1</v>
      </c>
      <c r="R2660" s="9">
        <f t="shared" si="662"/>
        <v>1</v>
      </c>
      <c r="S2660" s="9">
        <f t="shared" si="663"/>
        <v>0</v>
      </c>
      <c r="T2660" s="9" t="str">
        <f t="shared" si="664"/>
        <v>April</v>
      </c>
      <c r="U2660" s="40">
        <f t="shared" si="665"/>
        <v>0</v>
      </c>
      <c r="V2660" s="40" t="str">
        <f t="shared" si="666"/>
        <v>Normal</v>
      </c>
      <c r="W2660" s="40">
        <f t="shared" si="667"/>
        <v>0</v>
      </c>
      <c r="X2660" s="40">
        <f t="shared" si="668"/>
        <v>0</v>
      </c>
      <c r="Y2660" s="40">
        <f t="shared" si="669"/>
        <v>0</v>
      </c>
      <c r="Z2660" s="40">
        <f t="shared" si="670"/>
        <v>0</v>
      </c>
      <c r="AA2660" s="40">
        <f t="shared" si="671"/>
        <v>1</v>
      </c>
      <c r="AB2660" s="40">
        <f t="shared" si="672"/>
        <v>0</v>
      </c>
      <c r="AC2660" s="41" t="s">
        <v>7463</v>
      </c>
      <c r="AD2660" s="41" t="s">
        <v>280</v>
      </c>
      <c r="AE2660" s="41" t="s">
        <v>429</v>
      </c>
      <c r="AF2660" s="41" t="s">
        <v>216</v>
      </c>
      <c r="AG2660" s="41" t="s">
        <v>56</v>
      </c>
      <c r="AH2660" s="41" t="s">
        <v>56</v>
      </c>
      <c r="AI2660" s="41" t="s">
        <v>56</v>
      </c>
      <c r="AJ2660" s="41" t="s">
        <v>160</v>
      </c>
      <c r="AK2660" s="41" t="s">
        <v>56</v>
      </c>
    </row>
    <row r="2661" spans="1:37" s="41" customFormat="1" ht="15.75" hidden="1" thickBot="1" x14ac:dyDescent="0.3">
      <c r="A2661" s="11" t="s">
        <v>51</v>
      </c>
      <c r="B2661" s="12" t="s">
        <v>8</v>
      </c>
      <c r="C2661" s="13" t="s">
        <v>46</v>
      </c>
      <c r="D2661" s="14" t="s">
        <v>47</v>
      </c>
      <c r="E2661" s="13" t="s">
        <v>6031</v>
      </c>
      <c r="F2661" s="4" t="s">
        <v>155</v>
      </c>
      <c r="G2661" s="4" t="s">
        <v>3150</v>
      </c>
      <c r="H2661" s="15">
        <v>43194.75</v>
      </c>
      <c r="I2661" s="15">
        <v>43194.833333333336</v>
      </c>
      <c r="J2661" s="131" t="s">
        <v>6868</v>
      </c>
      <c r="K2661" s="45" t="s">
        <v>9</v>
      </c>
      <c r="L2661" s="47" t="s">
        <v>7</v>
      </c>
      <c r="M2661" s="47" t="s">
        <v>56</v>
      </c>
      <c r="N2661" s="9" t="str">
        <f t="shared" si="658"/>
        <v>Minor</v>
      </c>
      <c r="O2661" s="10" t="str">
        <f t="shared" si="659"/>
        <v>Successful</v>
      </c>
      <c r="P2661" s="10" t="str">
        <f t="shared" si="660"/>
        <v>On Time</v>
      </c>
      <c r="Q2661" s="9">
        <f t="shared" si="661"/>
        <v>1</v>
      </c>
      <c r="R2661" s="9">
        <f t="shared" si="662"/>
        <v>1</v>
      </c>
      <c r="S2661" s="9">
        <f t="shared" si="663"/>
        <v>0</v>
      </c>
      <c r="T2661" s="9" t="str">
        <f t="shared" si="664"/>
        <v>April</v>
      </c>
      <c r="U2661" s="40">
        <f t="shared" si="665"/>
        <v>0</v>
      </c>
      <c r="V2661" s="40" t="str">
        <f t="shared" si="666"/>
        <v>Normal</v>
      </c>
      <c r="W2661" s="40">
        <f t="shared" si="667"/>
        <v>0</v>
      </c>
      <c r="X2661" s="40">
        <f t="shared" si="668"/>
        <v>0</v>
      </c>
      <c r="Y2661" s="40">
        <f t="shared" si="669"/>
        <v>0</v>
      </c>
      <c r="Z2661" s="40">
        <f t="shared" si="670"/>
        <v>0</v>
      </c>
      <c r="AA2661" s="40">
        <f t="shared" si="671"/>
        <v>1</v>
      </c>
      <c r="AB2661" s="40">
        <f t="shared" si="672"/>
        <v>0</v>
      </c>
      <c r="AC2661" s="41" t="s">
        <v>7463</v>
      </c>
      <c r="AD2661" s="41" t="s">
        <v>280</v>
      </c>
      <c r="AE2661" s="41" t="s">
        <v>259</v>
      </c>
      <c r="AF2661" s="41" t="s">
        <v>8</v>
      </c>
      <c r="AG2661" s="41" t="s">
        <v>56</v>
      </c>
      <c r="AH2661" s="41" t="s">
        <v>56</v>
      </c>
      <c r="AI2661" s="41" t="s">
        <v>56</v>
      </c>
      <c r="AJ2661" s="41" t="s">
        <v>160</v>
      </c>
      <c r="AK2661" s="41" t="s">
        <v>56</v>
      </c>
    </row>
    <row r="2662" spans="1:37" s="41" customFormat="1" ht="15.75" hidden="1" thickBot="1" x14ac:dyDescent="0.3">
      <c r="A2662" s="11" t="s">
        <v>51</v>
      </c>
      <c r="B2662" s="12" t="s">
        <v>8</v>
      </c>
      <c r="C2662" s="13" t="s">
        <v>46</v>
      </c>
      <c r="D2662" s="14" t="s">
        <v>47</v>
      </c>
      <c r="E2662" s="13" t="s">
        <v>6032</v>
      </c>
      <c r="F2662" s="4" t="s">
        <v>149</v>
      </c>
      <c r="G2662" s="4" t="s">
        <v>602</v>
      </c>
      <c r="H2662" s="15">
        <v>43194.833333333336</v>
      </c>
      <c r="I2662" s="15">
        <v>43194.916666666664</v>
      </c>
      <c r="J2662" s="131" t="s">
        <v>6869</v>
      </c>
      <c r="K2662" s="45" t="s">
        <v>9</v>
      </c>
      <c r="L2662" s="47" t="s">
        <v>7</v>
      </c>
      <c r="M2662" s="47" t="s">
        <v>56</v>
      </c>
      <c r="N2662" s="9" t="str">
        <f t="shared" si="658"/>
        <v>Minor</v>
      </c>
      <c r="O2662" s="10" t="str">
        <f t="shared" si="659"/>
        <v>Successful</v>
      </c>
      <c r="P2662" s="10" t="str">
        <f t="shared" si="660"/>
        <v>On Time</v>
      </c>
      <c r="Q2662" s="9">
        <f t="shared" si="661"/>
        <v>1</v>
      </c>
      <c r="R2662" s="9">
        <f t="shared" si="662"/>
        <v>1</v>
      </c>
      <c r="S2662" s="9">
        <f t="shared" si="663"/>
        <v>0</v>
      </c>
      <c r="T2662" s="9" t="str">
        <f t="shared" si="664"/>
        <v>April</v>
      </c>
      <c r="U2662" s="40">
        <f t="shared" si="665"/>
        <v>0</v>
      </c>
      <c r="V2662" s="40" t="str">
        <f t="shared" si="666"/>
        <v>Normal</v>
      </c>
      <c r="W2662" s="40">
        <f t="shared" si="667"/>
        <v>0</v>
      </c>
      <c r="X2662" s="40">
        <f t="shared" si="668"/>
        <v>0</v>
      </c>
      <c r="Y2662" s="40">
        <f t="shared" si="669"/>
        <v>0</v>
      </c>
      <c r="Z2662" s="40">
        <f t="shared" si="670"/>
        <v>0</v>
      </c>
      <c r="AA2662" s="40">
        <f t="shared" si="671"/>
        <v>1</v>
      </c>
      <c r="AB2662" s="40">
        <f t="shared" si="672"/>
        <v>0</v>
      </c>
      <c r="AC2662" s="41" t="s">
        <v>7463</v>
      </c>
      <c r="AD2662" s="41" t="s">
        <v>280</v>
      </c>
      <c r="AE2662" s="41" t="s">
        <v>147</v>
      </c>
      <c r="AF2662" s="41" t="s">
        <v>8</v>
      </c>
      <c r="AG2662" s="41" t="s">
        <v>56</v>
      </c>
      <c r="AH2662" s="41" t="s">
        <v>56</v>
      </c>
      <c r="AI2662" s="41" t="s">
        <v>56</v>
      </c>
      <c r="AJ2662" s="41" t="s">
        <v>160</v>
      </c>
      <c r="AK2662" s="41" t="s">
        <v>56</v>
      </c>
    </row>
    <row r="2663" spans="1:37" s="41" customFormat="1" ht="15.75" hidden="1" thickBot="1" x14ac:dyDescent="0.3">
      <c r="A2663" s="11" t="s">
        <v>51</v>
      </c>
      <c r="B2663" s="12" t="s">
        <v>216</v>
      </c>
      <c r="C2663" s="13" t="s">
        <v>46</v>
      </c>
      <c r="D2663" s="14" t="s">
        <v>47</v>
      </c>
      <c r="E2663" s="13" t="s">
        <v>6033</v>
      </c>
      <c r="F2663" s="4" t="s">
        <v>163</v>
      </c>
      <c r="G2663" s="4" t="s">
        <v>6715</v>
      </c>
      <c r="H2663" s="15">
        <v>43195.5</v>
      </c>
      <c r="I2663" s="15">
        <v>43195.625</v>
      </c>
      <c r="J2663" s="131" t="s">
        <v>6870</v>
      </c>
      <c r="K2663" s="45" t="s">
        <v>9</v>
      </c>
      <c r="L2663" s="47" t="s">
        <v>7</v>
      </c>
      <c r="M2663" s="47" t="s">
        <v>56</v>
      </c>
      <c r="N2663" s="9" t="str">
        <f t="shared" si="658"/>
        <v>Minor</v>
      </c>
      <c r="O2663" s="10" t="str">
        <f t="shared" si="659"/>
        <v>Successful</v>
      </c>
      <c r="P2663" s="10" t="str">
        <f t="shared" si="660"/>
        <v>On Time</v>
      </c>
      <c r="Q2663" s="9">
        <f t="shared" si="661"/>
        <v>1</v>
      </c>
      <c r="R2663" s="9">
        <f t="shared" si="662"/>
        <v>1</v>
      </c>
      <c r="S2663" s="9">
        <f t="shared" si="663"/>
        <v>0</v>
      </c>
      <c r="T2663" s="9" t="str">
        <f t="shared" si="664"/>
        <v>April</v>
      </c>
      <c r="U2663" s="40">
        <f t="shared" si="665"/>
        <v>0</v>
      </c>
      <c r="V2663" s="40" t="str">
        <f t="shared" si="666"/>
        <v>Normal</v>
      </c>
      <c r="W2663" s="40">
        <f t="shared" si="667"/>
        <v>0</v>
      </c>
      <c r="X2663" s="40">
        <f t="shared" si="668"/>
        <v>0</v>
      </c>
      <c r="Y2663" s="40">
        <f t="shared" si="669"/>
        <v>0</v>
      </c>
      <c r="Z2663" s="40">
        <f t="shared" si="670"/>
        <v>0</v>
      </c>
      <c r="AA2663" s="40">
        <f t="shared" si="671"/>
        <v>1</v>
      </c>
      <c r="AB2663" s="40">
        <f t="shared" si="672"/>
        <v>0</v>
      </c>
      <c r="AC2663" s="41" t="s">
        <v>7463</v>
      </c>
      <c r="AD2663" s="41" t="s">
        <v>280</v>
      </c>
      <c r="AE2663" s="41" t="s">
        <v>429</v>
      </c>
      <c r="AF2663" s="41" t="s">
        <v>216</v>
      </c>
      <c r="AG2663" s="41" t="s">
        <v>56</v>
      </c>
      <c r="AH2663" s="41" t="s">
        <v>56</v>
      </c>
      <c r="AI2663" s="41" t="s">
        <v>56</v>
      </c>
      <c r="AJ2663" s="41" t="s">
        <v>160</v>
      </c>
      <c r="AK2663" s="41" t="s">
        <v>56</v>
      </c>
    </row>
    <row r="2664" spans="1:37" s="41" customFormat="1" ht="15.75" hidden="1" thickBot="1" x14ac:dyDescent="0.3">
      <c r="A2664" s="11" t="s">
        <v>45</v>
      </c>
      <c r="B2664" s="12" t="s">
        <v>216</v>
      </c>
      <c r="C2664" s="13" t="s">
        <v>52</v>
      </c>
      <c r="D2664" s="14" t="s">
        <v>47</v>
      </c>
      <c r="E2664" s="13" t="s">
        <v>6034</v>
      </c>
      <c r="F2664" s="4" t="s">
        <v>242</v>
      </c>
      <c r="G2664" s="4" t="s">
        <v>207</v>
      </c>
      <c r="H2664" s="15">
        <v>43164.708333333336</v>
      </c>
      <c r="I2664" s="15">
        <v>43196.958333333336</v>
      </c>
      <c r="J2664" s="131" t="s">
        <v>6871</v>
      </c>
      <c r="K2664" s="45" t="s">
        <v>9</v>
      </c>
      <c r="L2664" s="47" t="s">
        <v>7</v>
      </c>
      <c r="M2664" s="47" t="s">
        <v>56</v>
      </c>
      <c r="N2664" s="9" t="str">
        <f t="shared" si="658"/>
        <v>Standard</v>
      </c>
      <c r="O2664" s="10" t="str">
        <f t="shared" si="659"/>
        <v>Successful</v>
      </c>
      <c r="P2664" s="10" t="str">
        <f t="shared" si="660"/>
        <v>On Time</v>
      </c>
      <c r="Q2664" s="9">
        <f t="shared" si="661"/>
        <v>1</v>
      </c>
      <c r="R2664" s="9">
        <f t="shared" si="662"/>
        <v>1</v>
      </c>
      <c r="S2664" s="9">
        <f t="shared" si="663"/>
        <v>0</v>
      </c>
      <c r="T2664" s="9" t="str">
        <f t="shared" si="664"/>
        <v>April</v>
      </c>
      <c r="U2664" s="40">
        <f t="shared" si="665"/>
        <v>0</v>
      </c>
      <c r="V2664" s="40" t="str">
        <f t="shared" si="666"/>
        <v>Normal</v>
      </c>
      <c r="W2664" s="40">
        <f t="shared" si="667"/>
        <v>0</v>
      </c>
      <c r="X2664" s="40">
        <f t="shared" si="668"/>
        <v>0</v>
      </c>
      <c r="Y2664" s="40">
        <f t="shared" si="669"/>
        <v>0</v>
      </c>
      <c r="Z2664" s="40">
        <f t="shared" si="670"/>
        <v>0</v>
      </c>
      <c r="AA2664" s="40">
        <f t="shared" si="671"/>
        <v>1</v>
      </c>
      <c r="AB2664" s="40">
        <f t="shared" si="672"/>
        <v>0</v>
      </c>
      <c r="AC2664" s="41" t="s">
        <v>823</v>
      </c>
      <c r="AD2664" s="41" t="s">
        <v>305</v>
      </c>
      <c r="AE2664" s="41" t="s">
        <v>432</v>
      </c>
      <c r="AF2664" s="41" t="s">
        <v>216</v>
      </c>
      <c r="AG2664" s="41" t="s">
        <v>56</v>
      </c>
      <c r="AH2664" s="41" t="s">
        <v>56</v>
      </c>
      <c r="AI2664" s="41" t="s">
        <v>56</v>
      </c>
      <c r="AJ2664" s="41" t="s">
        <v>160</v>
      </c>
      <c r="AK2664" s="41" t="s">
        <v>56</v>
      </c>
    </row>
    <row r="2665" spans="1:37" s="41" customFormat="1" ht="15.75" hidden="1" thickBot="1" x14ac:dyDescent="0.3">
      <c r="A2665" s="11" t="s">
        <v>210</v>
      </c>
      <c r="B2665" s="12" t="s">
        <v>216</v>
      </c>
      <c r="C2665" s="13" t="s">
        <v>46</v>
      </c>
      <c r="D2665" s="14" t="s">
        <v>47</v>
      </c>
      <c r="E2665" s="13" t="s">
        <v>6035</v>
      </c>
      <c r="F2665" s="4" t="s">
        <v>309</v>
      </c>
      <c r="G2665" s="4" t="s">
        <v>1600</v>
      </c>
      <c r="H2665" s="15">
        <v>43198.083333333336</v>
      </c>
      <c r="I2665" s="15">
        <v>43198.229166666664</v>
      </c>
      <c r="J2665" s="131" t="s">
        <v>6872</v>
      </c>
      <c r="K2665" s="45" t="s">
        <v>9</v>
      </c>
      <c r="L2665" s="47" t="s">
        <v>7</v>
      </c>
      <c r="M2665" s="47" t="s">
        <v>56</v>
      </c>
      <c r="N2665" s="9" t="str">
        <f t="shared" si="658"/>
        <v>Minor</v>
      </c>
      <c r="O2665" s="10" t="str">
        <f t="shared" si="659"/>
        <v>Successful</v>
      </c>
      <c r="P2665" s="10" t="str">
        <f t="shared" si="660"/>
        <v>On Time</v>
      </c>
      <c r="Q2665" s="9">
        <f t="shared" si="661"/>
        <v>1</v>
      </c>
      <c r="R2665" s="9">
        <f t="shared" si="662"/>
        <v>1</v>
      </c>
      <c r="S2665" s="9">
        <f t="shared" si="663"/>
        <v>0</v>
      </c>
      <c r="T2665" s="9" t="str">
        <f t="shared" si="664"/>
        <v>April</v>
      </c>
      <c r="U2665" s="40">
        <f t="shared" si="665"/>
        <v>0</v>
      </c>
      <c r="V2665" s="40" t="str">
        <f t="shared" si="666"/>
        <v>Normal</v>
      </c>
      <c r="W2665" s="40">
        <f t="shared" si="667"/>
        <v>0</v>
      </c>
      <c r="X2665" s="40">
        <f t="shared" si="668"/>
        <v>0</v>
      </c>
      <c r="Y2665" s="40">
        <f t="shared" si="669"/>
        <v>0</v>
      </c>
      <c r="Z2665" s="40">
        <f t="shared" si="670"/>
        <v>0</v>
      </c>
      <c r="AA2665" s="40">
        <f t="shared" si="671"/>
        <v>1</v>
      </c>
      <c r="AB2665" s="40">
        <f t="shared" si="672"/>
        <v>0</v>
      </c>
      <c r="AC2665" s="41" t="s">
        <v>537</v>
      </c>
      <c r="AD2665" s="41" t="s">
        <v>463</v>
      </c>
      <c r="AE2665" s="41" t="s">
        <v>227</v>
      </c>
      <c r="AF2665" s="41" t="s">
        <v>216</v>
      </c>
      <c r="AG2665" s="41" t="s">
        <v>56</v>
      </c>
      <c r="AH2665" s="41" t="s">
        <v>56</v>
      </c>
      <c r="AI2665" s="41" t="s">
        <v>56</v>
      </c>
      <c r="AJ2665" s="41" t="s">
        <v>160</v>
      </c>
      <c r="AK2665" s="41" t="s">
        <v>56</v>
      </c>
    </row>
    <row r="2666" spans="1:37" s="41" customFormat="1" ht="15.75" hidden="1" thickBot="1" x14ac:dyDescent="0.3">
      <c r="A2666" s="11" t="s">
        <v>697</v>
      </c>
      <c r="B2666" s="12" t="s">
        <v>216</v>
      </c>
      <c r="C2666" s="13" t="s">
        <v>52</v>
      </c>
      <c r="D2666" s="14" t="s">
        <v>47</v>
      </c>
      <c r="E2666" s="13" t="s">
        <v>6036</v>
      </c>
      <c r="F2666" s="4" t="s">
        <v>365</v>
      </c>
      <c r="G2666" s="4" t="s">
        <v>184</v>
      </c>
      <c r="H2666" s="15">
        <v>43179.875</v>
      </c>
      <c r="I2666" s="15">
        <v>43196.708333333336</v>
      </c>
      <c r="J2666" s="131" t="s">
        <v>6873</v>
      </c>
      <c r="K2666" s="45" t="s">
        <v>9</v>
      </c>
      <c r="L2666" s="47" t="s">
        <v>7</v>
      </c>
      <c r="M2666" s="47" t="s">
        <v>56</v>
      </c>
      <c r="N2666" s="9" t="str">
        <f t="shared" si="658"/>
        <v>Standard</v>
      </c>
      <c r="O2666" s="10" t="str">
        <f t="shared" si="659"/>
        <v>Successful</v>
      </c>
      <c r="P2666" s="10" t="str">
        <f t="shared" si="660"/>
        <v>On Time</v>
      </c>
      <c r="Q2666" s="9">
        <f t="shared" si="661"/>
        <v>1</v>
      </c>
      <c r="R2666" s="9">
        <f t="shared" si="662"/>
        <v>1</v>
      </c>
      <c r="S2666" s="9">
        <f t="shared" si="663"/>
        <v>0</v>
      </c>
      <c r="T2666" s="9" t="str">
        <f t="shared" si="664"/>
        <v>April</v>
      </c>
      <c r="U2666" s="40">
        <f t="shared" si="665"/>
        <v>0</v>
      </c>
      <c r="V2666" s="40" t="str">
        <f t="shared" si="666"/>
        <v>Normal</v>
      </c>
      <c r="W2666" s="40">
        <f t="shared" si="667"/>
        <v>0</v>
      </c>
      <c r="X2666" s="40">
        <f t="shared" si="668"/>
        <v>0</v>
      </c>
      <c r="Y2666" s="40">
        <f t="shared" si="669"/>
        <v>0</v>
      </c>
      <c r="Z2666" s="40">
        <f t="shared" si="670"/>
        <v>0</v>
      </c>
      <c r="AA2666" s="40">
        <f t="shared" si="671"/>
        <v>1</v>
      </c>
      <c r="AB2666" s="40">
        <f t="shared" si="672"/>
        <v>0</v>
      </c>
      <c r="AC2666" s="41" t="s">
        <v>238</v>
      </c>
      <c r="AD2666" s="41" t="s">
        <v>2266</v>
      </c>
      <c r="AE2666" s="41" t="s">
        <v>432</v>
      </c>
      <c r="AF2666" s="41" t="s">
        <v>216</v>
      </c>
      <c r="AG2666" s="41" t="s">
        <v>56</v>
      </c>
      <c r="AH2666" s="41" t="s">
        <v>56</v>
      </c>
      <c r="AI2666" s="41" t="s">
        <v>56</v>
      </c>
      <c r="AJ2666" s="41" t="s">
        <v>160</v>
      </c>
      <c r="AK2666" s="41" t="s">
        <v>56</v>
      </c>
    </row>
    <row r="2667" spans="1:37" s="41" customFormat="1" ht="15.75" hidden="1" thickBot="1" x14ac:dyDescent="0.3">
      <c r="A2667" s="11" t="s">
        <v>45</v>
      </c>
      <c r="B2667" s="12" t="s">
        <v>216</v>
      </c>
      <c r="C2667" s="13" t="s">
        <v>52</v>
      </c>
      <c r="D2667" s="14" t="s">
        <v>47</v>
      </c>
      <c r="E2667" s="13" t="s">
        <v>6037</v>
      </c>
      <c r="F2667" s="4" t="s">
        <v>158</v>
      </c>
      <c r="G2667" s="4" t="s">
        <v>4960</v>
      </c>
      <c r="H2667" s="15">
        <v>43185.416666666664</v>
      </c>
      <c r="I2667" s="15">
        <v>43196.708333333336</v>
      </c>
      <c r="J2667" s="131" t="s">
        <v>6874</v>
      </c>
      <c r="K2667" s="45" t="s">
        <v>9</v>
      </c>
      <c r="L2667" s="47" t="s">
        <v>7</v>
      </c>
      <c r="M2667" s="47" t="s">
        <v>56</v>
      </c>
      <c r="N2667" s="9" t="str">
        <f t="shared" si="658"/>
        <v>Standard</v>
      </c>
      <c r="O2667" s="10" t="str">
        <f t="shared" si="659"/>
        <v>Successful</v>
      </c>
      <c r="P2667" s="10" t="str">
        <f t="shared" si="660"/>
        <v>On Time</v>
      </c>
      <c r="Q2667" s="9">
        <f t="shared" si="661"/>
        <v>1</v>
      </c>
      <c r="R2667" s="9">
        <f t="shared" si="662"/>
        <v>1</v>
      </c>
      <c r="S2667" s="9">
        <f t="shared" si="663"/>
        <v>0</v>
      </c>
      <c r="T2667" s="9" t="str">
        <f t="shared" si="664"/>
        <v>April</v>
      </c>
      <c r="U2667" s="40">
        <f t="shared" si="665"/>
        <v>0</v>
      </c>
      <c r="V2667" s="40" t="str">
        <f t="shared" si="666"/>
        <v>Normal</v>
      </c>
      <c r="W2667" s="40">
        <f t="shared" si="667"/>
        <v>0</v>
      </c>
      <c r="X2667" s="40">
        <f t="shared" si="668"/>
        <v>0</v>
      </c>
      <c r="Y2667" s="40">
        <f t="shared" si="669"/>
        <v>0</v>
      </c>
      <c r="Z2667" s="40">
        <f t="shared" si="670"/>
        <v>0</v>
      </c>
      <c r="AA2667" s="40">
        <f t="shared" si="671"/>
        <v>1</v>
      </c>
      <c r="AB2667" s="40">
        <f t="shared" si="672"/>
        <v>0</v>
      </c>
      <c r="AC2667" s="41" t="s">
        <v>823</v>
      </c>
      <c r="AD2667" s="41" t="s">
        <v>280</v>
      </c>
      <c r="AE2667" s="41" t="s">
        <v>121</v>
      </c>
      <c r="AF2667" s="41" t="s">
        <v>322</v>
      </c>
      <c r="AG2667" s="41" t="s">
        <v>56</v>
      </c>
      <c r="AH2667" s="41" t="s">
        <v>56</v>
      </c>
      <c r="AI2667" s="41" t="s">
        <v>56</v>
      </c>
      <c r="AJ2667" s="41" t="s">
        <v>160</v>
      </c>
      <c r="AK2667" s="41" t="s">
        <v>56</v>
      </c>
    </row>
    <row r="2668" spans="1:37" s="41" customFormat="1" ht="15.75" hidden="1" thickBot="1" x14ac:dyDescent="0.3">
      <c r="A2668" s="11" t="s">
        <v>49</v>
      </c>
      <c r="B2668" s="12" t="s">
        <v>8</v>
      </c>
      <c r="C2668" s="13" t="s">
        <v>46</v>
      </c>
      <c r="D2668" s="14" t="s">
        <v>47</v>
      </c>
      <c r="E2668" s="13" t="s">
        <v>6038</v>
      </c>
      <c r="F2668" s="4" t="s">
        <v>4947</v>
      </c>
      <c r="G2668" s="4" t="s">
        <v>4948</v>
      </c>
      <c r="H2668" s="15">
        <v>43197.375</v>
      </c>
      <c r="I2668" s="15">
        <v>43198.999305555553</v>
      </c>
      <c r="J2668" s="131" t="s">
        <v>6875</v>
      </c>
      <c r="K2668" s="45" t="s">
        <v>9</v>
      </c>
      <c r="L2668" s="47" t="s">
        <v>7</v>
      </c>
      <c r="M2668" s="47" t="s">
        <v>56</v>
      </c>
      <c r="N2668" s="9" t="str">
        <f t="shared" si="658"/>
        <v>Minor</v>
      </c>
      <c r="O2668" s="10" t="str">
        <f t="shared" si="659"/>
        <v>Successful</v>
      </c>
      <c r="P2668" s="10" t="str">
        <f t="shared" si="660"/>
        <v>On Time</v>
      </c>
      <c r="Q2668" s="9">
        <f t="shared" si="661"/>
        <v>1</v>
      </c>
      <c r="R2668" s="9">
        <f t="shared" si="662"/>
        <v>1</v>
      </c>
      <c r="S2668" s="9">
        <f t="shared" si="663"/>
        <v>0</v>
      </c>
      <c r="T2668" s="9" t="str">
        <f t="shared" si="664"/>
        <v>April</v>
      </c>
      <c r="U2668" s="40">
        <f t="shared" si="665"/>
        <v>0</v>
      </c>
      <c r="V2668" s="40" t="str">
        <f t="shared" si="666"/>
        <v>Normal</v>
      </c>
      <c r="W2668" s="40">
        <f t="shared" si="667"/>
        <v>0</v>
      </c>
      <c r="X2668" s="40">
        <f t="shared" si="668"/>
        <v>0</v>
      </c>
      <c r="Y2668" s="40">
        <f t="shared" si="669"/>
        <v>0</v>
      </c>
      <c r="Z2668" s="40">
        <f t="shared" si="670"/>
        <v>0</v>
      </c>
      <c r="AA2668" s="40">
        <f t="shared" si="671"/>
        <v>1</v>
      </c>
      <c r="AB2668" s="40">
        <f t="shared" si="672"/>
        <v>0</v>
      </c>
      <c r="AC2668" s="41" t="s">
        <v>132</v>
      </c>
      <c r="AD2668" s="41" t="s">
        <v>280</v>
      </c>
      <c r="AE2668" s="41" t="s">
        <v>754</v>
      </c>
      <c r="AF2668" s="41" t="s">
        <v>8</v>
      </c>
      <c r="AG2668" s="41" t="s">
        <v>56</v>
      </c>
      <c r="AH2668" s="41" t="s">
        <v>56</v>
      </c>
      <c r="AI2668" s="41" t="s">
        <v>56</v>
      </c>
      <c r="AJ2668" s="41" t="s">
        <v>160</v>
      </c>
      <c r="AK2668" s="41" t="s">
        <v>56</v>
      </c>
    </row>
    <row r="2669" spans="1:37" s="41" customFormat="1" ht="15.75" hidden="1" thickBot="1" x14ac:dyDescent="0.3">
      <c r="A2669" s="11" t="s">
        <v>45</v>
      </c>
      <c r="B2669" s="12" t="s">
        <v>216</v>
      </c>
      <c r="C2669" s="13" t="s">
        <v>52</v>
      </c>
      <c r="D2669" s="14" t="s">
        <v>47</v>
      </c>
      <c r="E2669" s="13" t="s">
        <v>6039</v>
      </c>
      <c r="F2669" s="4" t="s">
        <v>328</v>
      </c>
      <c r="G2669" s="4" t="s">
        <v>353</v>
      </c>
      <c r="H2669" s="15">
        <v>43181.666666666664</v>
      </c>
      <c r="I2669" s="15">
        <v>43198.666666666664</v>
      </c>
      <c r="J2669" s="131" t="s">
        <v>6876</v>
      </c>
      <c r="K2669" s="45" t="s">
        <v>9</v>
      </c>
      <c r="L2669" s="47" t="s">
        <v>7</v>
      </c>
      <c r="M2669" s="47" t="s">
        <v>56</v>
      </c>
      <c r="N2669" s="9" t="str">
        <f t="shared" si="658"/>
        <v>Standard</v>
      </c>
      <c r="O2669" s="10" t="str">
        <f t="shared" si="659"/>
        <v>Successful</v>
      </c>
      <c r="P2669" s="10" t="str">
        <f t="shared" si="660"/>
        <v>On Time</v>
      </c>
      <c r="Q2669" s="9">
        <f t="shared" si="661"/>
        <v>1</v>
      </c>
      <c r="R2669" s="9">
        <f t="shared" si="662"/>
        <v>1</v>
      </c>
      <c r="S2669" s="9">
        <f t="shared" si="663"/>
        <v>0</v>
      </c>
      <c r="T2669" s="9" t="str">
        <f t="shared" si="664"/>
        <v>April</v>
      </c>
      <c r="U2669" s="40">
        <f t="shared" si="665"/>
        <v>0</v>
      </c>
      <c r="V2669" s="40" t="str">
        <f t="shared" si="666"/>
        <v>Normal</v>
      </c>
      <c r="W2669" s="40">
        <f t="shared" si="667"/>
        <v>0</v>
      </c>
      <c r="X2669" s="40">
        <f t="shared" si="668"/>
        <v>0</v>
      </c>
      <c r="Y2669" s="40">
        <f t="shared" si="669"/>
        <v>0</v>
      </c>
      <c r="Z2669" s="40">
        <f t="shared" si="670"/>
        <v>0</v>
      </c>
      <c r="AA2669" s="40">
        <f t="shared" si="671"/>
        <v>1</v>
      </c>
      <c r="AB2669" s="40">
        <f t="shared" si="672"/>
        <v>0</v>
      </c>
      <c r="AC2669" s="41" t="s">
        <v>823</v>
      </c>
      <c r="AD2669" s="41" t="s">
        <v>515</v>
      </c>
      <c r="AE2669" s="41" t="s">
        <v>424</v>
      </c>
      <c r="AF2669" s="41" t="s">
        <v>216</v>
      </c>
      <c r="AG2669" s="41" t="s">
        <v>56</v>
      </c>
      <c r="AH2669" s="41" t="s">
        <v>56</v>
      </c>
      <c r="AI2669" s="41" t="s">
        <v>56</v>
      </c>
      <c r="AJ2669" s="41" t="s">
        <v>160</v>
      </c>
      <c r="AK2669" s="41" t="s">
        <v>56</v>
      </c>
    </row>
    <row r="2670" spans="1:37" s="41" customFormat="1" ht="15.75" hidden="1" thickBot="1" x14ac:dyDescent="0.3">
      <c r="A2670" s="11" t="s">
        <v>49</v>
      </c>
      <c r="B2670" s="12" t="s">
        <v>216</v>
      </c>
      <c r="C2670" s="13" t="s">
        <v>52</v>
      </c>
      <c r="D2670" s="14" t="s">
        <v>47</v>
      </c>
      <c r="E2670" s="13" t="s">
        <v>6040</v>
      </c>
      <c r="F2670" s="4" t="s">
        <v>365</v>
      </c>
      <c r="G2670" s="4" t="s">
        <v>3177</v>
      </c>
      <c r="H2670" s="15">
        <v>43181.833333333336</v>
      </c>
      <c r="I2670" s="15">
        <v>43196.708333333336</v>
      </c>
      <c r="J2670" s="131" t="s">
        <v>6877</v>
      </c>
      <c r="K2670" s="45" t="s">
        <v>9</v>
      </c>
      <c r="L2670" s="47" t="s">
        <v>7</v>
      </c>
      <c r="M2670" s="47" t="s">
        <v>56</v>
      </c>
      <c r="N2670" s="9" t="str">
        <f t="shared" si="658"/>
        <v>Standard</v>
      </c>
      <c r="O2670" s="10" t="str">
        <f t="shared" si="659"/>
        <v>Successful</v>
      </c>
      <c r="P2670" s="10" t="str">
        <f t="shared" si="660"/>
        <v>On Time</v>
      </c>
      <c r="Q2670" s="9">
        <f t="shared" si="661"/>
        <v>1</v>
      </c>
      <c r="R2670" s="9">
        <f t="shared" si="662"/>
        <v>1</v>
      </c>
      <c r="S2670" s="9">
        <f t="shared" si="663"/>
        <v>0</v>
      </c>
      <c r="T2670" s="9" t="str">
        <f t="shared" si="664"/>
        <v>April</v>
      </c>
      <c r="U2670" s="40">
        <f t="shared" si="665"/>
        <v>0</v>
      </c>
      <c r="V2670" s="40" t="str">
        <f t="shared" si="666"/>
        <v>Normal</v>
      </c>
      <c r="W2670" s="40">
        <f t="shared" si="667"/>
        <v>0</v>
      </c>
      <c r="X2670" s="40">
        <f t="shared" si="668"/>
        <v>0</v>
      </c>
      <c r="Y2670" s="40">
        <f t="shared" si="669"/>
        <v>0</v>
      </c>
      <c r="Z2670" s="40">
        <f t="shared" si="670"/>
        <v>0</v>
      </c>
      <c r="AA2670" s="40">
        <f t="shared" si="671"/>
        <v>1</v>
      </c>
      <c r="AB2670" s="40">
        <f t="shared" si="672"/>
        <v>0</v>
      </c>
      <c r="AC2670" s="41" t="s">
        <v>132</v>
      </c>
      <c r="AD2670" s="41" t="s">
        <v>307</v>
      </c>
      <c r="AE2670" s="41" t="s">
        <v>432</v>
      </c>
      <c r="AF2670" s="41" t="s">
        <v>216</v>
      </c>
      <c r="AG2670" s="41" t="s">
        <v>56</v>
      </c>
      <c r="AH2670" s="41" t="s">
        <v>56</v>
      </c>
      <c r="AI2670" s="41" t="s">
        <v>56</v>
      </c>
      <c r="AJ2670" s="41" t="s">
        <v>160</v>
      </c>
      <c r="AK2670" s="41" t="s">
        <v>56</v>
      </c>
    </row>
    <row r="2671" spans="1:37" s="41" customFormat="1" ht="15.75" hidden="1" thickBot="1" x14ac:dyDescent="0.3">
      <c r="A2671" s="11" t="s">
        <v>248</v>
      </c>
      <c r="B2671" s="12" t="s">
        <v>216</v>
      </c>
      <c r="C2671" s="13" t="s">
        <v>52</v>
      </c>
      <c r="D2671" s="14" t="s">
        <v>47</v>
      </c>
      <c r="E2671" s="13" t="s">
        <v>6041</v>
      </c>
      <c r="F2671" s="4" t="s">
        <v>84</v>
      </c>
      <c r="G2671" s="4" t="s">
        <v>601</v>
      </c>
      <c r="H2671" s="15">
        <v>43181.625</v>
      </c>
      <c r="I2671" s="15">
        <v>43196.999305555553</v>
      </c>
      <c r="J2671" s="131" t="s">
        <v>6878</v>
      </c>
      <c r="K2671" s="45" t="s">
        <v>9</v>
      </c>
      <c r="L2671" s="47" t="s">
        <v>7</v>
      </c>
      <c r="M2671" s="47" t="s">
        <v>56</v>
      </c>
      <c r="N2671" s="9" t="str">
        <f t="shared" si="658"/>
        <v>Standard</v>
      </c>
      <c r="O2671" s="10" t="str">
        <f t="shared" si="659"/>
        <v>Successful</v>
      </c>
      <c r="P2671" s="10" t="str">
        <f t="shared" si="660"/>
        <v>On Time</v>
      </c>
      <c r="Q2671" s="9">
        <f t="shared" si="661"/>
        <v>1</v>
      </c>
      <c r="R2671" s="9">
        <f t="shared" si="662"/>
        <v>1</v>
      </c>
      <c r="S2671" s="9">
        <f t="shared" si="663"/>
        <v>0</v>
      </c>
      <c r="T2671" s="9" t="str">
        <f t="shared" si="664"/>
        <v>April</v>
      </c>
      <c r="U2671" s="40">
        <f t="shared" si="665"/>
        <v>0</v>
      </c>
      <c r="V2671" s="40" t="str">
        <f t="shared" si="666"/>
        <v>Normal</v>
      </c>
      <c r="W2671" s="40">
        <f t="shared" si="667"/>
        <v>0</v>
      </c>
      <c r="X2671" s="40">
        <f t="shared" si="668"/>
        <v>0</v>
      </c>
      <c r="Y2671" s="40">
        <f t="shared" si="669"/>
        <v>0</v>
      </c>
      <c r="Z2671" s="40">
        <f t="shared" si="670"/>
        <v>0</v>
      </c>
      <c r="AA2671" s="40">
        <f t="shared" si="671"/>
        <v>1</v>
      </c>
      <c r="AB2671" s="40">
        <f t="shared" si="672"/>
        <v>0</v>
      </c>
      <c r="AC2671" s="41" t="s">
        <v>537</v>
      </c>
      <c r="AD2671" s="41" t="s">
        <v>682</v>
      </c>
      <c r="AE2671" s="41" t="s">
        <v>260</v>
      </c>
      <c r="AF2671" s="41" t="s">
        <v>216</v>
      </c>
      <c r="AG2671" s="41" t="s">
        <v>56</v>
      </c>
      <c r="AH2671" s="41" t="s">
        <v>56</v>
      </c>
      <c r="AI2671" s="41" t="s">
        <v>56</v>
      </c>
      <c r="AJ2671" s="41" t="s">
        <v>160</v>
      </c>
      <c r="AK2671" s="41" t="s">
        <v>56</v>
      </c>
    </row>
    <row r="2672" spans="1:37" s="41" customFormat="1" ht="15.75" hidden="1" thickBot="1" x14ac:dyDescent="0.3">
      <c r="A2672" s="11" t="s">
        <v>49</v>
      </c>
      <c r="B2672" s="12" t="s">
        <v>216</v>
      </c>
      <c r="C2672" s="13" t="s">
        <v>52</v>
      </c>
      <c r="D2672" s="14" t="s">
        <v>47</v>
      </c>
      <c r="E2672" s="13" t="s">
        <v>6042</v>
      </c>
      <c r="F2672" s="4" t="s">
        <v>365</v>
      </c>
      <c r="G2672" s="4" t="s">
        <v>3177</v>
      </c>
      <c r="H2672" s="15">
        <v>43186.833333333336</v>
      </c>
      <c r="I2672" s="15">
        <v>43196.708333333336</v>
      </c>
      <c r="J2672" s="131" t="s">
        <v>6879</v>
      </c>
      <c r="K2672" s="45" t="s">
        <v>9</v>
      </c>
      <c r="L2672" s="47" t="s">
        <v>7</v>
      </c>
      <c r="M2672" s="47" t="s">
        <v>56</v>
      </c>
      <c r="N2672" s="9" t="str">
        <f t="shared" si="658"/>
        <v>Standard</v>
      </c>
      <c r="O2672" s="10" t="str">
        <f t="shared" si="659"/>
        <v>Successful</v>
      </c>
      <c r="P2672" s="10" t="str">
        <f t="shared" si="660"/>
        <v>On Time</v>
      </c>
      <c r="Q2672" s="9">
        <f t="shared" si="661"/>
        <v>1</v>
      </c>
      <c r="R2672" s="9">
        <f t="shared" si="662"/>
        <v>1</v>
      </c>
      <c r="S2672" s="9">
        <f t="shared" si="663"/>
        <v>0</v>
      </c>
      <c r="T2672" s="9" t="str">
        <f t="shared" si="664"/>
        <v>April</v>
      </c>
      <c r="U2672" s="40">
        <f t="shared" si="665"/>
        <v>0</v>
      </c>
      <c r="V2672" s="40" t="str">
        <f t="shared" si="666"/>
        <v>Normal</v>
      </c>
      <c r="W2672" s="40">
        <f t="shared" si="667"/>
        <v>0</v>
      </c>
      <c r="X2672" s="40">
        <f t="shared" si="668"/>
        <v>0</v>
      </c>
      <c r="Y2672" s="40">
        <f t="shared" si="669"/>
        <v>0</v>
      </c>
      <c r="Z2672" s="40">
        <f t="shared" si="670"/>
        <v>0</v>
      </c>
      <c r="AA2672" s="40">
        <f t="shared" si="671"/>
        <v>1</v>
      </c>
      <c r="AB2672" s="40">
        <f t="shared" si="672"/>
        <v>0</v>
      </c>
      <c r="AC2672" s="41" t="s">
        <v>132</v>
      </c>
      <c r="AD2672" s="41" t="s">
        <v>339</v>
      </c>
      <c r="AE2672" s="41" t="s">
        <v>432</v>
      </c>
      <c r="AF2672" s="41" t="s">
        <v>216</v>
      </c>
      <c r="AG2672" s="41" t="s">
        <v>56</v>
      </c>
      <c r="AH2672" s="41" t="s">
        <v>56</v>
      </c>
      <c r="AI2672" s="41" t="s">
        <v>56</v>
      </c>
      <c r="AJ2672" s="41" t="s">
        <v>160</v>
      </c>
      <c r="AK2672" s="41" t="s">
        <v>56</v>
      </c>
    </row>
    <row r="2673" spans="1:37" s="41" customFormat="1" ht="15.75" hidden="1" thickBot="1" x14ac:dyDescent="0.3">
      <c r="A2673" s="11" t="s">
        <v>45</v>
      </c>
      <c r="B2673" s="12" t="s">
        <v>216</v>
      </c>
      <c r="C2673" s="13" t="s">
        <v>52</v>
      </c>
      <c r="D2673" s="14" t="s">
        <v>47</v>
      </c>
      <c r="E2673" s="13" t="s">
        <v>6043</v>
      </c>
      <c r="F2673" s="4" t="s">
        <v>326</v>
      </c>
      <c r="G2673" s="4" t="s">
        <v>352</v>
      </c>
      <c r="H2673" s="15">
        <v>43194.75</v>
      </c>
      <c r="I2673" s="15">
        <v>43196.75</v>
      </c>
      <c r="J2673" s="131" t="s">
        <v>6880</v>
      </c>
      <c r="K2673" s="45" t="s">
        <v>9</v>
      </c>
      <c r="L2673" s="47" t="s">
        <v>7</v>
      </c>
      <c r="M2673" s="47" t="s">
        <v>56</v>
      </c>
      <c r="N2673" s="9" t="str">
        <f t="shared" si="658"/>
        <v>Standard</v>
      </c>
      <c r="O2673" s="10" t="str">
        <f t="shared" si="659"/>
        <v>Successful</v>
      </c>
      <c r="P2673" s="10" t="str">
        <f t="shared" si="660"/>
        <v>On Time</v>
      </c>
      <c r="Q2673" s="9">
        <f t="shared" si="661"/>
        <v>1</v>
      </c>
      <c r="R2673" s="9">
        <f t="shared" si="662"/>
        <v>1</v>
      </c>
      <c r="S2673" s="9">
        <f t="shared" si="663"/>
        <v>0</v>
      </c>
      <c r="T2673" s="9" t="str">
        <f t="shared" si="664"/>
        <v>April</v>
      </c>
      <c r="U2673" s="40">
        <f t="shared" si="665"/>
        <v>0</v>
      </c>
      <c r="V2673" s="40" t="str">
        <f t="shared" si="666"/>
        <v>Normal</v>
      </c>
      <c r="W2673" s="40">
        <f t="shared" si="667"/>
        <v>0</v>
      </c>
      <c r="X2673" s="40">
        <f t="shared" si="668"/>
        <v>0</v>
      </c>
      <c r="Y2673" s="40">
        <f t="shared" si="669"/>
        <v>0</v>
      </c>
      <c r="Z2673" s="40">
        <f t="shared" si="670"/>
        <v>0</v>
      </c>
      <c r="AA2673" s="40">
        <f t="shared" si="671"/>
        <v>1</v>
      </c>
      <c r="AB2673" s="40">
        <f t="shared" si="672"/>
        <v>0</v>
      </c>
      <c r="AC2673" s="41" t="s">
        <v>823</v>
      </c>
      <c r="AD2673" s="41" t="s">
        <v>3950</v>
      </c>
      <c r="AE2673" s="41" t="s">
        <v>258</v>
      </c>
      <c r="AF2673" s="41" t="s">
        <v>216</v>
      </c>
      <c r="AG2673" s="41" t="s">
        <v>56</v>
      </c>
      <c r="AH2673" s="41" t="s">
        <v>56</v>
      </c>
      <c r="AI2673" s="41" t="s">
        <v>56</v>
      </c>
      <c r="AJ2673" s="41" t="s">
        <v>160</v>
      </c>
      <c r="AK2673" s="41" t="s">
        <v>56</v>
      </c>
    </row>
    <row r="2674" spans="1:37" s="41" customFormat="1" ht="15.75" hidden="1" thickBot="1" x14ac:dyDescent="0.3">
      <c r="A2674" s="11" t="s">
        <v>45</v>
      </c>
      <c r="B2674" s="12" t="s">
        <v>216</v>
      </c>
      <c r="C2674" s="13" t="s">
        <v>46</v>
      </c>
      <c r="D2674" s="14" t="s">
        <v>48</v>
      </c>
      <c r="E2674" s="13" t="s">
        <v>6044</v>
      </c>
      <c r="F2674" s="4" t="s">
        <v>326</v>
      </c>
      <c r="G2674" s="4" t="s">
        <v>451</v>
      </c>
      <c r="H2674" s="15">
        <v>43193.125</v>
      </c>
      <c r="I2674" s="15">
        <v>43196.75</v>
      </c>
      <c r="J2674" s="131" t="s">
        <v>6881</v>
      </c>
      <c r="K2674" s="45" t="s">
        <v>9</v>
      </c>
      <c r="L2674" s="47" t="s">
        <v>7</v>
      </c>
      <c r="M2674" s="47" t="s">
        <v>56</v>
      </c>
      <c r="N2674" s="9" t="str">
        <f t="shared" si="658"/>
        <v>Minor</v>
      </c>
      <c r="O2674" s="10" t="str">
        <f t="shared" si="659"/>
        <v>Successful</v>
      </c>
      <c r="P2674" s="10" t="str">
        <f t="shared" si="660"/>
        <v>On Time</v>
      </c>
      <c r="Q2674" s="9">
        <f t="shared" si="661"/>
        <v>1</v>
      </c>
      <c r="R2674" s="9">
        <f t="shared" si="662"/>
        <v>1</v>
      </c>
      <c r="S2674" s="9">
        <f t="shared" si="663"/>
        <v>0</v>
      </c>
      <c r="T2674" s="9" t="str">
        <f t="shared" si="664"/>
        <v>April</v>
      </c>
      <c r="U2674" s="40">
        <f t="shared" si="665"/>
        <v>0</v>
      </c>
      <c r="V2674" s="40" t="str">
        <f t="shared" si="666"/>
        <v>Emergency</v>
      </c>
      <c r="W2674" s="40">
        <f t="shared" si="667"/>
        <v>1</v>
      </c>
      <c r="X2674" s="40">
        <f t="shared" si="668"/>
        <v>0</v>
      </c>
      <c r="Y2674" s="40">
        <f t="shared" si="669"/>
        <v>0</v>
      </c>
      <c r="Z2674" s="40">
        <f t="shared" si="670"/>
        <v>0</v>
      </c>
      <c r="AA2674" s="40">
        <f t="shared" si="671"/>
        <v>1</v>
      </c>
      <c r="AB2674" s="40">
        <f t="shared" si="672"/>
        <v>0</v>
      </c>
      <c r="AC2674" s="41" t="s">
        <v>823</v>
      </c>
      <c r="AD2674" s="41" t="s">
        <v>7470</v>
      </c>
      <c r="AE2674" s="41" t="s">
        <v>258</v>
      </c>
      <c r="AF2674" s="41" t="s">
        <v>216</v>
      </c>
      <c r="AG2674" s="41" t="s">
        <v>56</v>
      </c>
      <c r="AH2674" s="41" t="s">
        <v>56</v>
      </c>
      <c r="AI2674" s="41" t="s">
        <v>56</v>
      </c>
      <c r="AJ2674" s="41" t="s">
        <v>160</v>
      </c>
      <c r="AK2674" s="41" t="s">
        <v>56</v>
      </c>
    </row>
    <row r="2675" spans="1:37" s="41" customFormat="1" ht="15.75" hidden="1" thickBot="1" x14ac:dyDescent="0.3">
      <c r="A2675" s="11" t="s">
        <v>248</v>
      </c>
      <c r="B2675" s="12" t="s">
        <v>216</v>
      </c>
      <c r="C2675" s="13" t="s">
        <v>52</v>
      </c>
      <c r="D2675" s="14" t="s">
        <v>47</v>
      </c>
      <c r="E2675" s="13" t="s">
        <v>6045</v>
      </c>
      <c r="F2675" s="4" t="s">
        <v>326</v>
      </c>
      <c r="G2675" s="4" t="s">
        <v>232</v>
      </c>
      <c r="H2675" s="15">
        <v>43197.291666666664</v>
      </c>
      <c r="I2675" s="15">
        <v>43197.75</v>
      </c>
      <c r="J2675" s="131" t="s">
        <v>6882</v>
      </c>
      <c r="K2675" s="45" t="s">
        <v>9</v>
      </c>
      <c r="L2675" s="47" t="s">
        <v>7</v>
      </c>
      <c r="M2675" s="47" t="s">
        <v>56</v>
      </c>
      <c r="N2675" s="9" t="str">
        <f t="shared" si="658"/>
        <v>Standard</v>
      </c>
      <c r="O2675" s="10" t="str">
        <f t="shared" si="659"/>
        <v>Successful</v>
      </c>
      <c r="P2675" s="10" t="str">
        <f t="shared" si="660"/>
        <v>On Time</v>
      </c>
      <c r="Q2675" s="9">
        <f t="shared" si="661"/>
        <v>1</v>
      </c>
      <c r="R2675" s="9">
        <f t="shared" si="662"/>
        <v>1</v>
      </c>
      <c r="S2675" s="9">
        <f t="shared" si="663"/>
        <v>0</v>
      </c>
      <c r="T2675" s="9" t="str">
        <f t="shared" si="664"/>
        <v>April</v>
      </c>
      <c r="U2675" s="40">
        <f t="shared" si="665"/>
        <v>0</v>
      </c>
      <c r="V2675" s="40" t="str">
        <f t="shared" si="666"/>
        <v>Normal</v>
      </c>
      <c r="W2675" s="40">
        <f t="shared" si="667"/>
        <v>0</v>
      </c>
      <c r="X2675" s="40">
        <f t="shared" si="668"/>
        <v>0</v>
      </c>
      <c r="Y2675" s="40">
        <f t="shared" si="669"/>
        <v>0</v>
      </c>
      <c r="Z2675" s="40">
        <f t="shared" si="670"/>
        <v>0</v>
      </c>
      <c r="AA2675" s="40">
        <f t="shared" si="671"/>
        <v>1</v>
      </c>
      <c r="AB2675" s="40">
        <f t="shared" si="672"/>
        <v>0</v>
      </c>
      <c r="AC2675" s="41" t="s">
        <v>537</v>
      </c>
      <c r="AD2675" s="41" t="s">
        <v>5877</v>
      </c>
      <c r="AE2675" s="41" t="s">
        <v>258</v>
      </c>
      <c r="AF2675" s="41" t="s">
        <v>216</v>
      </c>
      <c r="AG2675" s="41" t="s">
        <v>56</v>
      </c>
      <c r="AH2675" s="41" t="s">
        <v>56</v>
      </c>
      <c r="AI2675" s="41" t="s">
        <v>56</v>
      </c>
      <c r="AJ2675" s="41" t="s">
        <v>160</v>
      </c>
      <c r="AK2675" s="41" t="s">
        <v>56</v>
      </c>
    </row>
    <row r="2676" spans="1:37" s="41" customFormat="1" ht="15.75" hidden="1" thickBot="1" x14ac:dyDescent="0.3">
      <c r="A2676" s="11" t="s">
        <v>549</v>
      </c>
      <c r="B2676" s="12" t="s">
        <v>216</v>
      </c>
      <c r="C2676" s="13" t="s">
        <v>52</v>
      </c>
      <c r="D2676" s="14" t="s">
        <v>47</v>
      </c>
      <c r="E2676" s="13" t="s">
        <v>6046</v>
      </c>
      <c r="F2676" s="4" t="s">
        <v>152</v>
      </c>
      <c r="G2676" s="4" t="s">
        <v>764</v>
      </c>
      <c r="H2676" s="15">
        <v>43196.958333333336</v>
      </c>
      <c r="I2676" s="15">
        <v>43198.458333333336</v>
      </c>
      <c r="J2676" s="131" t="s">
        <v>6883</v>
      </c>
      <c r="K2676" s="45" t="s">
        <v>9</v>
      </c>
      <c r="L2676" s="47" t="s">
        <v>7</v>
      </c>
      <c r="M2676" s="47" t="s">
        <v>56</v>
      </c>
      <c r="N2676" s="9" t="str">
        <f t="shared" si="658"/>
        <v>Standard</v>
      </c>
      <c r="O2676" s="10" t="str">
        <f t="shared" si="659"/>
        <v>Successful</v>
      </c>
      <c r="P2676" s="10" t="str">
        <f t="shared" si="660"/>
        <v>On Time</v>
      </c>
      <c r="Q2676" s="9">
        <f t="shared" si="661"/>
        <v>1</v>
      </c>
      <c r="R2676" s="9">
        <f t="shared" si="662"/>
        <v>1</v>
      </c>
      <c r="S2676" s="9">
        <f t="shared" si="663"/>
        <v>0</v>
      </c>
      <c r="T2676" s="9" t="str">
        <f t="shared" si="664"/>
        <v>April</v>
      </c>
      <c r="U2676" s="40">
        <f t="shared" si="665"/>
        <v>0</v>
      </c>
      <c r="V2676" s="40" t="str">
        <f t="shared" si="666"/>
        <v>Normal</v>
      </c>
      <c r="W2676" s="40">
        <f t="shared" si="667"/>
        <v>0</v>
      </c>
      <c r="X2676" s="40">
        <f t="shared" si="668"/>
        <v>0</v>
      </c>
      <c r="Y2676" s="40">
        <f t="shared" si="669"/>
        <v>0</v>
      </c>
      <c r="Z2676" s="40">
        <f t="shared" si="670"/>
        <v>0</v>
      </c>
      <c r="AA2676" s="40">
        <f t="shared" si="671"/>
        <v>1</v>
      </c>
      <c r="AB2676" s="40">
        <f t="shared" si="672"/>
        <v>0</v>
      </c>
      <c r="AC2676" s="41" t="s">
        <v>131</v>
      </c>
      <c r="AD2676" s="41" t="s">
        <v>282</v>
      </c>
      <c r="AE2676" s="41" t="s">
        <v>121</v>
      </c>
      <c r="AF2676" s="41" t="s">
        <v>322</v>
      </c>
      <c r="AG2676" s="41" t="s">
        <v>56</v>
      </c>
      <c r="AH2676" s="41" t="s">
        <v>56</v>
      </c>
      <c r="AI2676" s="41" t="s">
        <v>56</v>
      </c>
      <c r="AJ2676" s="41" t="s">
        <v>160</v>
      </c>
      <c r="AK2676" s="41" t="s">
        <v>56</v>
      </c>
    </row>
    <row r="2677" spans="1:37" s="41" customFormat="1" ht="15.75" hidden="1" thickBot="1" x14ac:dyDescent="0.3">
      <c r="A2677" s="11" t="s">
        <v>248</v>
      </c>
      <c r="B2677" s="12" t="s">
        <v>216</v>
      </c>
      <c r="C2677" s="13" t="s">
        <v>52</v>
      </c>
      <c r="D2677" s="14" t="s">
        <v>47</v>
      </c>
      <c r="E2677" s="13" t="s">
        <v>6047</v>
      </c>
      <c r="F2677" s="4" t="s">
        <v>152</v>
      </c>
      <c r="G2677" s="4" t="s">
        <v>499</v>
      </c>
      <c r="H2677" s="15">
        <v>43196.625</v>
      </c>
      <c r="I2677" s="15">
        <v>43196.708333333336</v>
      </c>
      <c r="J2677" s="131" t="s">
        <v>671</v>
      </c>
      <c r="K2677" s="45" t="s">
        <v>9</v>
      </c>
      <c r="L2677" s="47" t="s">
        <v>7</v>
      </c>
      <c r="M2677" s="47" t="s">
        <v>56</v>
      </c>
      <c r="N2677" s="9" t="str">
        <f t="shared" si="658"/>
        <v>Standard</v>
      </c>
      <c r="O2677" s="10" t="str">
        <f t="shared" si="659"/>
        <v>Successful</v>
      </c>
      <c r="P2677" s="10" t="str">
        <f t="shared" si="660"/>
        <v>On Time</v>
      </c>
      <c r="Q2677" s="9">
        <f t="shared" si="661"/>
        <v>1</v>
      </c>
      <c r="R2677" s="9">
        <f t="shared" si="662"/>
        <v>1</v>
      </c>
      <c r="S2677" s="9">
        <f t="shared" si="663"/>
        <v>0</v>
      </c>
      <c r="T2677" s="9" t="str">
        <f t="shared" si="664"/>
        <v>April</v>
      </c>
      <c r="U2677" s="40">
        <f t="shared" si="665"/>
        <v>0</v>
      </c>
      <c r="V2677" s="40" t="str">
        <f t="shared" si="666"/>
        <v>Normal</v>
      </c>
      <c r="W2677" s="40">
        <f t="shared" si="667"/>
        <v>0</v>
      </c>
      <c r="X2677" s="40">
        <f t="shared" si="668"/>
        <v>0</v>
      </c>
      <c r="Y2677" s="40">
        <f t="shared" si="669"/>
        <v>0</v>
      </c>
      <c r="Z2677" s="40">
        <f t="shared" si="670"/>
        <v>0</v>
      </c>
      <c r="AA2677" s="40">
        <f t="shared" si="671"/>
        <v>1</v>
      </c>
      <c r="AB2677" s="40">
        <f t="shared" si="672"/>
        <v>0</v>
      </c>
      <c r="AC2677" s="41" t="s">
        <v>537</v>
      </c>
      <c r="AD2677" s="41" t="s">
        <v>464</v>
      </c>
      <c r="AE2677" s="41" t="s">
        <v>121</v>
      </c>
      <c r="AF2677" s="41" t="s">
        <v>322</v>
      </c>
      <c r="AG2677" s="41" t="s">
        <v>56</v>
      </c>
      <c r="AH2677" s="41" t="s">
        <v>56</v>
      </c>
      <c r="AI2677" s="41" t="s">
        <v>56</v>
      </c>
      <c r="AJ2677" s="41" t="s">
        <v>160</v>
      </c>
      <c r="AK2677" s="41" t="s">
        <v>56</v>
      </c>
    </row>
    <row r="2678" spans="1:37" s="41" customFormat="1" ht="15.75" hidden="1" thickBot="1" x14ac:dyDescent="0.3">
      <c r="A2678" s="11" t="s">
        <v>697</v>
      </c>
      <c r="B2678" s="12" t="s">
        <v>216</v>
      </c>
      <c r="C2678" s="13" t="s">
        <v>52</v>
      </c>
      <c r="D2678" s="14" t="s">
        <v>47</v>
      </c>
      <c r="E2678" s="13" t="s">
        <v>6048</v>
      </c>
      <c r="F2678" s="4" t="s">
        <v>614</v>
      </c>
      <c r="G2678" s="4" t="s">
        <v>765</v>
      </c>
      <c r="H2678" s="15">
        <v>43198.25</v>
      </c>
      <c r="I2678" s="15">
        <v>43198.958333333336</v>
      </c>
      <c r="J2678" s="131" t="s">
        <v>3309</v>
      </c>
      <c r="K2678" s="45" t="s">
        <v>9</v>
      </c>
      <c r="L2678" s="47" t="s">
        <v>7</v>
      </c>
      <c r="M2678" s="47" t="s">
        <v>56</v>
      </c>
      <c r="N2678" s="9" t="str">
        <f t="shared" si="658"/>
        <v>Standard</v>
      </c>
      <c r="O2678" s="10" t="str">
        <f t="shared" si="659"/>
        <v>Successful</v>
      </c>
      <c r="P2678" s="10" t="str">
        <f t="shared" si="660"/>
        <v>On Time</v>
      </c>
      <c r="Q2678" s="9">
        <f t="shared" si="661"/>
        <v>1</v>
      </c>
      <c r="R2678" s="9">
        <f t="shared" si="662"/>
        <v>1</v>
      </c>
      <c r="S2678" s="9">
        <f t="shared" si="663"/>
        <v>0</v>
      </c>
      <c r="T2678" s="9" t="str">
        <f t="shared" si="664"/>
        <v>April</v>
      </c>
      <c r="U2678" s="40">
        <f t="shared" si="665"/>
        <v>0</v>
      </c>
      <c r="V2678" s="40" t="str">
        <f t="shared" si="666"/>
        <v>Normal</v>
      </c>
      <c r="W2678" s="40">
        <f t="shared" si="667"/>
        <v>0</v>
      </c>
      <c r="X2678" s="40">
        <f t="shared" si="668"/>
        <v>0</v>
      </c>
      <c r="Y2678" s="40">
        <f t="shared" si="669"/>
        <v>0</v>
      </c>
      <c r="Z2678" s="40">
        <f t="shared" si="670"/>
        <v>0</v>
      </c>
      <c r="AA2678" s="40">
        <f t="shared" si="671"/>
        <v>1</v>
      </c>
      <c r="AB2678" s="40">
        <f t="shared" si="672"/>
        <v>0</v>
      </c>
      <c r="AC2678" s="41" t="s">
        <v>238</v>
      </c>
      <c r="AD2678" s="41" t="s">
        <v>280</v>
      </c>
      <c r="AE2678" s="41" t="s">
        <v>258</v>
      </c>
      <c r="AF2678" s="41" t="s">
        <v>216</v>
      </c>
      <c r="AG2678" s="41" t="s">
        <v>56</v>
      </c>
      <c r="AH2678" s="41" t="s">
        <v>56</v>
      </c>
      <c r="AI2678" s="41" t="s">
        <v>56</v>
      </c>
      <c r="AJ2678" s="41" t="s">
        <v>160</v>
      </c>
      <c r="AK2678" s="41" t="s">
        <v>56</v>
      </c>
    </row>
    <row r="2679" spans="1:37" s="41" customFormat="1" ht="15.75" hidden="1" thickBot="1" x14ac:dyDescent="0.3">
      <c r="A2679" s="11" t="s">
        <v>45</v>
      </c>
      <c r="B2679" s="12" t="s">
        <v>8</v>
      </c>
      <c r="C2679" s="13" t="s">
        <v>52</v>
      </c>
      <c r="D2679" s="14" t="s">
        <v>47</v>
      </c>
      <c r="E2679" s="13" t="s">
        <v>6049</v>
      </c>
      <c r="F2679" s="4" t="s">
        <v>122</v>
      </c>
      <c r="G2679" s="4" t="s">
        <v>172</v>
      </c>
      <c r="H2679" s="15">
        <v>43197.5</v>
      </c>
      <c r="I2679" s="15">
        <v>43197.666666666664</v>
      </c>
      <c r="J2679" s="131" t="s">
        <v>6884</v>
      </c>
      <c r="K2679" s="45" t="s">
        <v>9</v>
      </c>
      <c r="L2679" s="47" t="s">
        <v>7</v>
      </c>
      <c r="M2679" s="47" t="s">
        <v>56</v>
      </c>
      <c r="N2679" s="9" t="str">
        <f t="shared" si="658"/>
        <v>Standard</v>
      </c>
      <c r="O2679" s="10" t="str">
        <f t="shared" si="659"/>
        <v>Successful</v>
      </c>
      <c r="P2679" s="10" t="str">
        <f t="shared" si="660"/>
        <v>On Time</v>
      </c>
      <c r="Q2679" s="9">
        <f t="shared" si="661"/>
        <v>1</v>
      </c>
      <c r="R2679" s="9">
        <f t="shared" si="662"/>
        <v>1</v>
      </c>
      <c r="S2679" s="9">
        <f t="shared" si="663"/>
        <v>0</v>
      </c>
      <c r="T2679" s="9" t="str">
        <f t="shared" si="664"/>
        <v>April</v>
      </c>
      <c r="U2679" s="40">
        <f t="shared" si="665"/>
        <v>0</v>
      </c>
      <c r="V2679" s="40" t="str">
        <f t="shared" si="666"/>
        <v>Normal</v>
      </c>
      <c r="W2679" s="40">
        <f t="shared" si="667"/>
        <v>0</v>
      </c>
      <c r="X2679" s="40">
        <f t="shared" si="668"/>
        <v>0</v>
      </c>
      <c r="Y2679" s="40">
        <f t="shared" si="669"/>
        <v>0</v>
      </c>
      <c r="Z2679" s="40">
        <f t="shared" si="670"/>
        <v>0</v>
      </c>
      <c r="AA2679" s="40">
        <f t="shared" si="671"/>
        <v>1</v>
      </c>
      <c r="AB2679" s="40">
        <f t="shared" si="672"/>
        <v>0</v>
      </c>
      <c r="AC2679" s="41" t="s">
        <v>823</v>
      </c>
      <c r="AD2679" s="41" t="s">
        <v>7471</v>
      </c>
      <c r="AE2679" s="41" t="s">
        <v>147</v>
      </c>
      <c r="AF2679" s="41" t="s">
        <v>8</v>
      </c>
      <c r="AG2679" s="41" t="s">
        <v>56</v>
      </c>
      <c r="AH2679" s="41" t="s">
        <v>56</v>
      </c>
      <c r="AI2679" s="41" t="s">
        <v>56</v>
      </c>
      <c r="AJ2679" s="41" t="s">
        <v>160</v>
      </c>
      <c r="AK2679" s="41" t="s">
        <v>56</v>
      </c>
    </row>
    <row r="2680" spans="1:37" s="41" customFormat="1" ht="15.75" hidden="1" thickBot="1" x14ac:dyDescent="0.3">
      <c r="A2680" s="11" t="s">
        <v>697</v>
      </c>
      <c r="B2680" s="12" t="s">
        <v>215</v>
      </c>
      <c r="C2680" s="13" t="s">
        <v>52</v>
      </c>
      <c r="D2680" s="14" t="s">
        <v>47</v>
      </c>
      <c r="E2680" s="13" t="s">
        <v>6050</v>
      </c>
      <c r="F2680" s="4" t="s">
        <v>94</v>
      </c>
      <c r="G2680" s="4" t="s">
        <v>4945</v>
      </c>
      <c r="H2680" s="15">
        <v>43196.75</v>
      </c>
      <c r="I2680" s="15">
        <v>43196.833333333336</v>
      </c>
      <c r="J2680" s="131" t="s">
        <v>6885</v>
      </c>
      <c r="K2680" s="45" t="s">
        <v>9</v>
      </c>
      <c r="L2680" s="47" t="s">
        <v>7</v>
      </c>
      <c r="M2680" s="47" t="s">
        <v>56</v>
      </c>
      <c r="N2680" s="9" t="str">
        <f t="shared" si="658"/>
        <v>Standard</v>
      </c>
      <c r="O2680" s="10" t="str">
        <f t="shared" si="659"/>
        <v>Successful</v>
      </c>
      <c r="P2680" s="10" t="str">
        <f t="shared" si="660"/>
        <v>On Time</v>
      </c>
      <c r="Q2680" s="9">
        <f t="shared" si="661"/>
        <v>1</v>
      </c>
      <c r="R2680" s="9">
        <f t="shared" si="662"/>
        <v>1</v>
      </c>
      <c r="S2680" s="9">
        <f t="shared" si="663"/>
        <v>0</v>
      </c>
      <c r="T2680" s="9" t="str">
        <f t="shared" si="664"/>
        <v>April</v>
      </c>
      <c r="U2680" s="40">
        <f t="shared" si="665"/>
        <v>0</v>
      </c>
      <c r="V2680" s="40" t="str">
        <f t="shared" si="666"/>
        <v>Normal</v>
      </c>
      <c r="W2680" s="40">
        <f t="shared" si="667"/>
        <v>0</v>
      </c>
      <c r="X2680" s="40">
        <f t="shared" si="668"/>
        <v>0</v>
      </c>
      <c r="Y2680" s="40">
        <f t="shared" si="669"/>
        <v>0</v>
      </c>
      <c r="Z2680" s="40">
        <f t="shared" si="670"/>
        <v>0</v>
      </c>
      <c r="AA2680" s="40">
        <f t="shared" si="671"/>
        <v>1</v>
      </c>
      <c r="AB2680" s="40">
        <f t="shared" si="672"/>
        <v>0</v>
      </c>
      <c r="AC2680" s="41" t="s">
        <v>238</v>
      </c>
      <c r="AD2680" s="41" t="s">
        <v>2259</v>
      </c>
      <c r="AE2680" s="41" t="s">
        <v>431</v>
      </c>
      <c r="AF2680" s="41" t="s">
        <v>215</v>
      </c>
      <c r="AG2680" s="41" t="s">
        <v>56</v>
      </c>
      <c r="AH2680" s="41" t="s">
        <v>56</v>
      </c>
      <c r="AI2680" s="41" t="s">
        <v>56</v>
      </c>
      <c r="AJ2680" s="41" t="s">
        <v>160</v>
      </c>
      <c r="AK2680" s="41" t="s">
        <v>56</v>
      </c>
    </row>
    <row r="2681" spans="1:37" s="41" customFormat="1" ht="15.75" hidden="1" thickBot="1" x14ac:dyDescent="0.3">
      <c r="A2681" s="11" t="s">
        <v>53</v>
      </c>
      <c r="B2681" s="12" t="s">
        <v>216</v>
      </c>
      <c r="C2681" s="13" t="s">
        <v>46</v>
      </c>
      <c r="D2681" s="14" t="s">
        <v>47</v>
      </c>
      <c r="E2681" s="13" t="s">
        <v>6051</v>
      </c>
      <c r="F2681" s="4" t="s">
        <v>101</v>
      </c>
      <c r="G2681" s="4" t="s">
        <v>625</v>
      </c>
      <c r="H2681" s="15">
        <v>43185.333333333336</v>
      </c>
      <c r="I2681" s="15">
        <v>43196.75</v>
      </c>
      <c r="J2681" s="131" t="s">
        <v>6886</v>
      </c>
      <c r="K2681" s="45" t="s">
        <v>9</v>
      </c>
      <c r="L2681" s="47" t="s">
        <v>7</v>
      </c>
      <c r="M2681" s="47" t="s">
        <v>56</v>
      </c>
      <c r="N2681" s="9" t="str">
        <f t="shared" si="658"/>
        <v>Minor</v>
      </c>
      <c r="O2681" s="10" t="str">
        <f t="shared" si="659"/>
        <v>Successful</v>
      </c>
      <c r="P2681" s="10" t="str">
        <f t="shared" si="660"/>
        <v>On Time</v>
      </c>
      <c r="Q2681" s="9">
        <f t="shared" si="661"/>
        <v>1</v>
      </c>
      <c r="R2681" s="9">
        <f t="shared" si="662"/>
        <v>1</v>
      </c>
      <c r="S2681" s="9">
        <f t="shared" si="663"/>
        <v>0</v>
      </c>
      <c r="T2681" s="9" t="str">
        <f t="shared" si="664"/>
        <v>April</v>
      </c>
      <c r="U2681" s="40">
        <f t="shared" si="665"/>
        <v>0</v>
      </c>
      <c r="V2681" s="40" t="str">
        <f t="shared" si="666"/>
        <v>Normal</v>
      </c>
      <c r="W2681" s="40">
        <f t="shared" si="667"/>
        <v>0</v>
      </c>
      <c r="X2681" s="40">
        <f t="shared" si="668"/>
        <v>0</v>
      </c>
      <c r="Y2681" s="40">
        <f t="shared" si="669"/>
        <v>0</v>
      </c>
      <c r="Z2681" s="40">
        <f t="shared" si="670"/>
        <v>0</v>
      </c>
      <c r="AA2681" s="40">
        <f t="shared" si="671"/>
        <v>1</v>
      </c>
      <c r="AB2681" s="40">
        <f t="shared" si="672"/>
        <v>0</v>
      </c>
      <c r="AC2681" s="41" t="s">
        <v>131</v>
      </c>
      <c r="AD2681" s="41" t="s">
        <v>280</v>
      </c>
      <c r="AE2681" s="41" t="s">
        <v>427</v>
      </c>
      <c r="AF2681" s="41" t="s">
        <v>216</v>
      </c>
      <c r="AG2681" s="41" t="s">
        <v>56</v>
      </c>
      <c r="AH2681" s="41" t="s">
        <v>56</v>
      </c>
      <c r="AI2681" s="41" t="s">
        <v>56</v>
      </c>
      <c r="AJ2681" s="41" t="s">
        <v>160</v>
      </c>
      <c r="AK2681" s="41" t="s">
        <v>56</v>
      </c>
    </row>
    <row r="2682" spans="1:37" s="41" customFormat="1" ht="15.75" hidden="1" thickBot="1" x14ac:dyDescent="0.3">
      <c r="A2682" s="11" t="s">
        <v>53</v>
      </c>
      <c r="B2682" s="12" t="s">
        <v>8</v>
      </c>
      <c r="C2682" s="13" t="s">
        <v>46</v>
      </c>
      <c r="D2682" s="14" t="s">
        <v>48</v>
      </c>
      <c r="E2682" s="13" t="s">
        <v>6052</v>
      </c>
      <c r="F2682" s="4" t="s">
        <v>109</v>
      </c>
      <c r="G2682" s="4" t="s">
        <v>6712</v>
      </c>
      <c r="H2682" s="15">
        <v>43198.5</v>
      </c>
      <c r="I2682" s="15">
        <v>43198.625</v>
      </c>
      <c r="J2682" s="131" t="s">
        <v>6887</v>
      </c>
      <c r="K2682" s="45" t="s">
        <v>9</v>
      </c>
      <c r="L2682" s="47" t="s">
        <v>7</v>
      </c>
      <c r="M2682" s="47" t="s">
        <v>56</v>
      </c>
      <c r="N2682" s="9" t="str">
        <f t="shared" si="658"/>
        <v>Minor</v>
      </c>
      <c r="O2682" s="10" t="str">
        <f t="shared" si="659"/>
        <v>Successful</v>
      </c>
      <c r="P2682" s="10" t="str">
        <f t="shared" si="660"/>
        <v>On Time</v>
      </c>
      <c r="Q2682" s="9">
        <f t="shared" si="661"/>
        <v>1</v>
      </c>
      <c r="R2682" s="9">
        <f t="shared" si="662"/>
        <v>1</v>
      </c>
      <c r="S2682" s="9">
        <f t="shared" si="663"/>
        <v>0</v>
      </c>
      <c r="T2682" s="9" t="str">
        <f t="shared" si="664"/>
        <v>April</v>
      </c>
      <c r="U2682" s="40">
        <f t="shared" si="665"/>
        <v>0</v>
      </c>
      <c r="V2682" s="40" t="str">
        <f t="shared" si="666"/>
        <v>Emergency</v>
      </c>
      <c r="W2682" s="40">
        <f t="shared" si="667"/>
        <v>1</v>
      </c>
      <c r="X2682" s="40">
        <f t="shared" si="668"/>
        <v>0</v>
      </c>
      <c r="Y2682" s="40">
        <f t="shared" si="669"/>
        <v>0</v>
      </c>
      <c r="Z2682" s="40">
        <f t="shared" si="670"/>
        <v>0</v>
      </c>
      <c r="AA2682" s="40">
        <f t="shared" si="671"/>
        <v>1</v>
      </c>
      <c r="AB2682" s="40">
        <f t="shared" si="672"/>
        <v>0</v>
      </c>
      <c r="AC2682" s="41" t="s">
        <v>131</v>
      </c>
      <c r="AD2682" s="41" t="s">
        <v>7472</v>
      </c>
      <c r="AE2682" s="41" t="s">
        <v>259</v>
      </c>
      <c r="AF2682" s="41" t="s">
        <v>8</v>
      </c>
      <c r="AG2682" s="41" t="s">
        <v>56</v>
      </c>
      <c r="AH2682" s="41" t="s">
        <v>56</v>
      </c>
      <c r="AI2682" s="41" t="s">
        <v>56</v>
      </c>
      <c r="AJ2682" s="41" t="s">
        <v>160</v>
      </c>
      <c r="AK2682" s="41" t="s">
        <v>56</v>
      </c>
    </row>
    <row r="2683" spans="1:37" s="41" customFormat="1" ht="15.75" hidden="1" thickBot="1" x14ac:dyDescent="0.3">
      <c r="A2683" s="11" t="s">
        <v>638</v>
      </c>
      <c r="B2683" s="12" t="s">
        <v>216</v>
      </c>
      <c r="C2683" s="13" t="s">
        <v>46</v>
      </c>
      <c r="D2683" s="14" t="s">
        <v>47</v>
      </c>
      <c r="E2683" s="13" t="s">
        <v>6053</v>
      </c>
      <c r="F2683" s="4" t="s">
        <v>639</v>
      </c>
      <c r="G2683" s="4" t="s">
        <v>506</v>
      </c>
      <c r="H2683" s="15">
        <v>43196.666666666664</v>
      </c>
      <c r="I2683" s="15">
        <v>43196.833333333336</v>
      </c>
      <c r="J2683" s="131" t="s">
        <v>6888</v>
      </c>
      <c r="K2683" s="45" t="s">
        <v>9</v>
      </c>
      <c r="L2683" s="47" t="s">
        <v>7</v>
      </c>
      <c r="M2683" s="47" t="s">
        <v>56</v>
      </c>
      <c r="N2683" s="9" t="str">
        <f t="shared" si="658"/>
        <v>Minor</v>
      </c>
      <c r="O2683" s="10" t="str">
        <f t="shared" si="659"/>
        <v>Successful</v>
      </c>
      <c r="P2683" s="10" t="str">
        <f t="shared" si="660"/>
        <v>On Time</v>
      </c>
      <c r="Q2683" s="9">
        <f t="shared" si="661"/>
        <v>1</v>
      </c>
      <c r="R2683" s="9">
        <f t="shared" si="662"/>
        <v>1</v>
      </c>
      <c r="S2683" s="9">
        <f t="shared" si="663"/>
        <v>0</v>
      </c>
      <c r="T2683" s="9" t="str">
        <f t="shared" si="664"/>
        <v>April</v>
      </c>
      <c r="U2683" s="40">
        <f t="shared" si="665"/>
        <v>0</v>
      </c>
      <c r="V2683" s="40" t="str">
        <f t="shared" si="666"/>
        <v>Normal</v>
      </c>
      <c r="W2683" s="40">
        <f t="shared" si="667"/>
        <v>0</v>
      </c>
      <c r="X2683" s="40">
        <f t="shared" si="668"/>
        <v>0</v>
      </c>
      <c r="Y2683" s="40">
        <f t="shared" si="669"/>
        <v>0</v>
      </c>
      <c r="Z2683" s="40">
        <f t="shared" si="670"/>
        <v>0</v>
      </c>
      <c r="AA2683" s="40">
        <f t="shared" si="671"/>
        <v>1</v>
      </c>
      <c r="AB2683" s="40">
        <f t="shared" si="672"/>
        <v>0</v>
      </c>
      <c r="AC2683" s="41" t="s">
        <v>131</v>
      </c>
      <c r="AD2683" s="41" t="s">
        <v>7473</v>
      </c>
      <c r="AE2683" s="41" t="s">
        <v>429</v>
      </c>
      <c r="AF2683" s="41" t="s">
        <v>216</v>
      </c>
      <c r="AG2683" s="41" t="s">
        <v>56</v>
      </c>
      <c r="AH2683" s="41" t="s">
        <v>56</v>
      </c>
      <c r="AI2683" s="41" t="s">
        <v>56</v>
      </c>
      <c r="AJ2683" s="41" t="s">
        <v>160</v>
      </c>
      <c r="AK2683" s="41" t="s">
        <v>56</v>
      </c>
    </row>
    <row r="2684" spans="1:37" s="41" customFormat="1" ht="15.75" hidden="1" thickBot="1" x14ac:dyDescent="0.3">
      <c r="A2684" s="11" t="s">
        <v>45</v>
      </c>
      <c r="B2684" s="12" t="s">
        <v>216</v>
      </c>
      <c r="C2684" s="13" t="s">
        <v>46</v>
      </c>
      <c r="D2684" s="14" t="s">
        <v>47</v>
      </c>
      <c r="E2684" s="13" t="s">
        <v>6054</v>
      </c>
      <c r="F2684" s="4" t="s">
        <v>1611</v>
      </c>
      <c r="G2684" s="4" t="s">
        <v>330</v>
      </c>
      <c r="H2684" s="15">
        <v>43197.916666666664</v>
      </c>
      <c r="I2684" s="15">
        <v>43199.708333333336</v>
      </c>
      <c r="J2684" s="131" t="s">
        <v>6889</v>
      </c>
      <c r="K2684" s="45" t="s">
        <v>9</v>
      </c>
      <c r="L2684" s="47" t="s">
        <v>7</v>
      </c>
      <c r="M2684" s="47" t="s">
        <v>56</v>
      </c>
      <c r="N2684" s="9" t="str">
        <f t="shared" si="658"/>
        <v>Minor</v>
      </c>
      <c r="O2684" s="10" t="str">
        <f t="shared" si="659"/>
        <v>Successful</v>
      </c>
      <c r="P2684" s="10" t="str">
        <f t="shared" si="660"/>
        <v>On Time</v>
      </c>
      <c r="Q2684" s="9">
        <f t="shared" si="661"/>
        <v>1</v>
      </c>
      <c r="R2684" s="9">
        <f t="shared" si="662"/>
        <v>1</v>
      </c>
      <c r="S2684" s="9">
        <f t="shared" si="663"/>
        <v>0</v>
      </c>
      <c r="T2684" s="9" t="str">
        <f t="shared" si="664"/>
        <v>April</v>
      </c>
      <c r="U2684" s="40">
        <f t="shared" si="665"/>
        <v>0</v>
      </c>
      <c r="V2684" s="40" t="str">
        <f t="shared" si="666"/>
        <v>Normal</v>
      </c>
      <c r="W2684" s="40">
        <f t="shared" si="667"/>
        <v>0</v>
      </c>
      <c r="X2684" s="40">
        <f t="shared" si="668"/>
        <v>0</v>
      </c>
      <c r="Y2684" s="40">
        <f t="shared" si="669"/>
        <v>0</v>
      </c>
      <c r="Z2684" s="40">
        <f t="shared" si="670"/>
        <v>0</v>
      </c>
      <c r="AA2684" s="40">
        <f t="shared" si="671"/>
        <v>1</v>
      </c>
      <c r="AB2684" s="40">
        <f t="shared" si="672"/>
        <v>0</v>
      </c>
      <c r="AC2684" s="41" t="s">
        <v>823</v>
      </c>
      <c r="AD2684" s="41" t="s">
        <v>280</v>
      </c>
      <c r="AE2684" s="41" t="s">
        <v>323</v>
      </c>
      <c r="AF2684" s="41" t="s">
        <v>216</v>
      </c>
      <c r="AG2684" s="41" t="s">
        <v>56</v>
      </c>
      <c r="AH2684" s="41" t="s">
        <v>56</v>
      </c>
      <c r="AI2684" s="41" t="s">
        <v>56</v>
      </c>
      <c r="AJ2684" s="41" t="s">
        <v>160</v>
      </c>
      <c r="AK2684" s="41" t="s">
        <v>56</v>
      </c>
    </row>
    <row r="2685" spans="1:37" s="41" customFormat="1" ht="15.75" hidden="1" thickBot="1" x14ac:dyDescent="0.3">
      <c r="A2685" s="11" t="s">
        <v>697</v>
      </c>
      <c r="B2685" s="12" t="s">
        <v>216</v>
      </c>
      <c r="C2685" s="13" t="s">
        <v>46</v>
      </c>
      <c r="D2685" s="14" t="s">
        <v>47</v>
      </c>
      <c r="E2685" s="13" t="s">
        <v>6055</v>
      </c>
      <c r="F2685" s="4" t="s">
        <v>152</v>
      </c>
      <c r="G2685" s="4" t="s">
        <v>505</v>
      </c>
      <c r="H2685" s="15">
        <v>43198.583333333336</v>
      </c>
      <c r="I2685" s="15">
        <v>43199.583333333336</v>
      </c>
      <c r="J2685" s="131" t="s">
        <v>6890</v>
      </c>
      <c r="K2685" s="45" t="s">
        <v>9</v>
      </c>
      <c r="L2685" s="47" t="s">
        <v>7</v>
      </c>
      <c r="M2685" s="47" t="s">
        <v>56</v>
      </c>
      <c r="N2685" s="9" t="str">
        <f t="shared" si="658"/>
        <v>Minor</v>
      </c>
      <c r="O2685" s="10" t="str">
        <f t="shared" si="659"/>
        <v>Successful</v>
      </c>
      <c r="P2685" s="10" t="str">
        <f t="shared" si="660"/>
        <v>On Time</v>
      </c>
      <c r="Q2685" s="9">
        <f t="shared" si="661"/>
        <v>1</v>
      </c>
      <c r="R2685" s="9">
        <f t="shared" si="662"/>
        <v>1</v>
      </c>
      <c r="S2685" s="9">
        <f t="shared" si="663"/>
        <v>0</v>
      </c>
      <c r="T2685" s="9" t="str">
        <f t="shared" si="664"/>
        <v>April</v>
      </c>
      <c r="U2685" s="40">
        <f t="shared" si="665"/>
        <v>0</v>
      </c>
      <c r="V2685" s="40" t="str">
        <f t="shared" si="666"/>
        <v>Normal</v>
      </c>
      <c r="W2685" s="40">
        <f t="shared" si="667"/>
        <v>0</v>
      </c>
      <c r="X2685" s="40">
        <f t="shared" si="668"/>
        <v>0</v>
      </c>
      <c r="Y2685" s="40">
        <f t="shared" si="669"/>
        <v>0</v>
      </c>
      <c r="Z2685" s="40">
        <f t="shared" si="670"/>
        <v>0</v>
      </c>
      <c r="AA2685" s="40">
        <f t="shared" si="671"/>
        <v>1</v>
      </c>
      <c r="AB2685" s="40">
        <f t="shared" si="672"/>
        <v>0</v>
      </c>
      <c r="AC2685" s="41" t="s">
        <v>238</v>
      </c>
      <c r="AD2685" s="41" t="s">
        <v>296</v>
      </c>
      <c r="AE2685" s="41" t="s">
        <v>121</v>
      </c>
      <c r="AF2685" s="41" t="s">
        <v>322</v>
      </c>
      <c r="AG2685" s="41" t="s">
        <v>56</v>
      </c>
      <c r="AH2685" s="41" t="s">
        <v>56</v>
      </c>
      <c r="AI2685" s="41" t="s">
        <v>56</v>
      </c>
      <c r="AJ2685" s="41" t="s">
        <v>160</v>
      </c>
      <c r="AK2685" s="41" t="s">
        <v>56</v>
      </c>
    </row>
    <row r="2686" spans="1:37" s="41" customFormat="1" ht="15.75" hidden="1" thickBot="1" x14ac:dyDescent="0.3">
      <c r="A2686" s="11" t="s">
        <v>248</v>
      </c>
      <c r="B2686" s="12" t="s">
        <v>216</v>
      </c>
      <c r="C2686" s="13" t="s">
        <v>46</v>
      </c>
      <c r="D2686" s="14" t="s">
        <v>47</v>
      </c>
      <c r="E2686" s="13" t="s">
        <v>6056</v>
      </c>
      <c r="F2686" s="4" t="s">
        <v>340</v>
      </c>
      <c r="G2686" s="4" t="s">
        <v>1597</v>
      </c>
      <c r="H2686" s="15">
        <v>43199.416666666664</v>
      </c>
      <c r="I2686" s="15">
        <v>43199.5</v>
      </c>
      <c r="J2686" s="131" t="s">
        <v>6891</v>
      </c>
      <c r="K2686" s="45" t="s">
        <v>9</v>
      </c>
      <c r="L2686" s="47" t="s">
        <v>7</v>
      </c>
      <c r="M2686" s="47" t="s">
        <v>56</v>
      </c>
      <c r="N2686" s="9" t="str">
        <f t="shared" si="658"/>
        <v>Minor</v>
      </c>
      <c r="O2686" s="10" t="str">
        <f t="shared" si="659"/>
        <v>Successful</v>
      </c>
      <c r="P2686" s="10" t="str">
        <f t="shared" si="660"/>
        <v>On Time</v>
      </c>
      <c r="Q2686" s="9">
        <f t="shared" si="661"/>
        <v>1</v>
      </c>
      <c r="R2686" s="9">
        <f t="shared" si="662"/>
        <v>1</v>
      </c>
      <c r="S2686" s="9">
        <f t="shared" si="663"/>
        <v>0</v>
      </c>
      <c r="T2686" s="9" t="str">
        <f t="shared" si="664"/>
        <v>April</v>
      </c>
      <c r="U2686" s="40">
        <f t="shared" si="665"/>
        <v>0</v>
      </c>
      <c r="V2686" s="40" t="str">
        <f t="shared" si="666"/>
        <v>Normal</v>
      </c>
      <c r="W2686" s="40">
        <f t="shared" si="667"/>
        <v>0</v>
      </c>
      <c r="X2686" s="40">
        <f t="shared" si="668"/>
        <v>0</v>
      </c>
      <c r="Y2686" s="40">
        <f t="shared" si="669"/>
        <v>0</v>
      </c>
      <c r="Z2686" s="40">
        <f t="shared" si="670"/>
        <v>0</v>
      </c>
      <c r="AA2686" s="40">
        <f t="shared" si="671"/>
        <v>1</v>
      </c>
      <c r="AB2686" s="40">
        <f t="shared" si="672"/>
        <v>0</v>
      </c>
      <c r="AC2686" s="41" t="s">
        <v>537</v>
      </c>
      <c r="AD2686" s="41" t="s">
        <v>280</v>
      </c>
      <c r="AE2686" s="41" t="s">
        <v>426</v>
      </c>
      <c r="AF2686" s="41" t="s">
        <v>216</v>
      </c>
      <c r="AG2686" s="41" t="s">
        <v>56</v>
      </c>
      <c r="AH2686" s="41" t="s">
        <v>56</v>
      </c>
      <c r="AI2686" s="41" t="s">
        <v>56</v>
      </c>
      <c r="AJ2686" s="41" t="s">
        <v>160</v>
      </c>
      <c r="AK2686" s="41" t="s">
        <v>56</v>
      </c>
    </row>
    <row r="2687" spans="1:37" s="41" customFormat="1" ht="15.75" hidden="1" thickBot="1" x14ac:dyDescent="0.3">
      <c r="A2687" s="11" t="s">
        <v>64</v>
      </c>
      <c r="B2687" s="12" t="s">
        <v>216</v>
      </c>
      <c r="C2687" s="13" t="s">
        <v>52</v>
      </c>
      <c r="D2687" s="14" t="s">
        <v>47</v>
      </c>
      <c r="E2687" s="13" t="s">
        <v>6057</v>
      </c>
      <c r="F2687" s="4" t="s">
        <v>152</v>
      </c>
      <c r="G2687" s="4" t="s">
        <v>169</v>
      </c>
      <c r="H2687" s="15">
        <v>43199.583333333336</v>
      </c>
      <c r="I2687" s="15">
        <v>43199.666666666664</v>
      </c>
      <c r="J2687" s="131" t="s">
        <v>6892</v>
      </c>
      <c r="K2687" s="45" t="s">
        <v>9</v>
      </c>
      <c r="L2687" s="47" t="s">
        <v>7</v>
      </c>
      <c r="M2687" s="47" t="s">
        <v>56</v>
      </c>
      <c r="N2687" s="9" t="str">
        <f t="shared" si="658"/>
        <v>Standard</v>
      </c>
      <c r="O2687" s="10" t="str">
        <f t="shared" si="659"/>
        <v>Successful</v>
      </c>
      <c r="P2687" s="10" t="str">
        <f t="shared" si="660"/>
        <v>On Time</v>
      </c>
      <c r="Q2687" s="9">
        <f t="shared" si="661"/>
        <v>1</v>
      </c>
      <c r="R2687" s="9">
        <f t="shared" si="662"/>
        <v>1</v>
      </c>
      <c r="S2687" s="9">
        <f t="shared" si="663"/>
        <v>0</v>
      </c>
      <c r="T2687" s="9" t="str">
        <f t="shared" si="664"/>
        <v>April</v>
      </c>
      <c r="U2687" s="40">
        <f t="shared" si="665"/>
        <v>0</v>
      </c>
      <c r="V2687" s="40" t="str">
        <f t="shared" si="666"/>
        <v>Normal</v>
      </c>
      <c r="W2687" s="40">
        <f t="shared" si="667"/>
        <v>0</v>
      </c>
      <c r="X2687" s="40">
        <f t="shared" si="668"/>
        <v>0</v>
      </c>
      <c r="Y2687" s="40">
        <f t="shared" si="669"/>
        <v>0</v>
      </c>
      <c r="Z2687" s="40">
        <f t="shared" si="670"/>
        <v>0</v>
      </c>
      <c r="AA2687" s="40">
        <f t="shared" si="671"/>
        <v>1</v>
      </c>
      <c r="AB2687" s="40">
        <f t="shared" si="672"/>
        <v>0</v>
      </c>
      <c r="AC2687" s="41" t="s">
        <v>132</v>
      </c>
      <c r="AD2687" s="41" t="s">
        <v>519</v>
      </c>
      <c r="AE2687" s="41" t="s">
        <v>121</v>
      </c>
      <c r="AF2687" s="41" t="s">
        <v>322</v>
      </c>
      <c r="AG2687" s="41" t="s">
        <v>56</v>
      </c>
      <c r="AH2687" s="41" t="s">
        <v>56</v>
      </c>
      <c r="AI2687" s="41" t="s">
        <v>56</v>
      </c>
      <c r="AJ2687" s="41" t="s">
        <v>160</v>
      </c>
      <c r="AK2687" s="41" t="s">
        <v>56</v>
      </c>
    </row>
    <row r="2688" spans="1:37" s="41" customFormat="1" ht="15.75" hidden="1" thickBot="1" x14ac:dyDescent="0.3">
      <c r="A2688" s="11" t="s">
        <v>45</v>
      </c>
      <c r="B2688" s="12" t="s">
        <v>216</v>
      </c>
      <c r="C2688" s="13" t="s">
        <v>52</v>
      </c>
      <c r="D2688" s="14" t="s">
        <v>47</v>
      </c>
      <c r="E2688" s="13" t="s">
        <v>6058</v>
      </c>
      <c r="F2688" s="4" t="s">
        <v>326</v>
      </c>
      <c r="G2688" s="4" t="s">
        <v>451</v>
      </c>
      <c r="H2688" s="15">
        <v>43195.75</v>
      </c>
      <c r="I2688" s="15">
        <v>43199.75</v>
      </c>
      <c r="J2688" s="131" t="s">
        <v>6893</v>
      </c>
      <c r="K2688" s="45" t="s">
        <v>9</v>
      </c>
      <c r="L2688" s="47" t="s">
        <v>7</v>
      </c>
      <c r="M2688" s="47" t="s">
        <v>56</v>
      </c>
      <c r="N2688" s="9" t="str">
        <f t="shared" si="658"/>
        <v>Standard</v>
      </c>
      <c r="O2688" s="10" t="str">
        <f t="shared" si="659"/>
        <v>Successful</v>
      </c>
      <c r="P2688" s="10" t="str">
        <f t="shared" si="660"/>
        <v>On Time</v>
      </c>
      <c r="Q2688" s="9">
        <f t="shared" si="661"/>
        <v>1</v>
      </c>
      <c r="R2688" s="9">
        <f t="shared" si="662"/>
        <v>1</v>
      </c>
      <c r="S2688" s="9">
        <f t="shared" si="663"/>
        <v>0</v>
      </c>
      <c r="T2688" s="9" t="str">
        <f t="shared" si="664"/>
        <v>April</v>
      </c>
      <c r="U2688" s="40">
        <f t="shared" si="665"/>
        <v>0</v>
      </c>
      <c r="V2688" s="40" t="str">
        <f t="shared" si="666"/>
        <v>Normal</v>
      </c>
      <c r="W2688" s="40">
        <f t="shared" si="667"/>
        <v>0</v>
      </c>
      <c r="X2688" s="40">
        <f t="shared" si="668"/>
        <v>0</v>
      </c>
      <c r="Y2688" s="40">
        <f t="shared" si="669"/>
        <v>0</v>
      </c>
      <c r="Z2688" s="40">
        <f t="shared" si="670"/>
        <v>0</v>
      </c>
      <c r="AA2688" s="40">
        <f t="shared" si="671"/>
        <v>1</v>
      </c>
      <c r="AB2688" s="40">
        <f t="shared" si="672"/>
        <v>0</v>
      </c>
      <c r="AC2688" s="41" t="s">
        <v>823</v>
      </c>
      <c r="AD2688" s="41" t="s">
        <v>3998</v>
      </c>
      <c r="AE2688" s="41" t="s">
        <v>258</v>
      </c>
      <c r="AF2688" s="41" t="s">
        <v>216</v>
      </c>
      <c r="AG2688" s="41" t="s">
        <v>56</v>
      </c>
      <c r="AH2688" s="41" t="s">
        <v>56</v>
      </c>
      <c r="AI2688" s="41" t="s">
        <v>56</v>
      </c>
      <c r="AJ2688" s="41" t="s">
        <v>160</v>
      </c>
      <c r="AK2688" s="41" t="s">
        <v>56</v>
      </c>
    </row>
    <row r="2689" spans="1:37" s="41" customFormat="1" ht="15.75" hidden="1" thickBot="1" x14ac:dyDescent="0.3">
      <c r="A2689" s="11" t="s">
        <v>64</v>
      </c>
      <c r="B2689" s="12" t="s">
        <v>216</v>
      </c>
      <c r="C2689" s="13" t="s">
        <v>46</v>
      </c>
      <c r="D2689" s="14" t="s">
        <v>47</v>
      </c>
      <c r="E2689" s="13" t="s">
        <v>6059</v>
      </c>
      <c r="F2689" s="4" t="s">
        <v>152</v>
      </c>
      <c r="G2689" s="4" t="s">
        <v>169</v>
      </c>
      <c r="H2689" s="15">
        <v>43199.666666666664</v>
      </c>
      <c r="I2689" s="15">
        <v>43199.708333333336</v>
      </c>
      <c r="J2689" s="131" t="s">
        <v>6894</v>
      </c>
      <c r="K2689" s="45" t="s">
        <v>9</v>
      </c>
      <c r="L2689" s="47" t="s">
        <v>7</v>
      </c>
      <c r="M2689" s="47" t="s">
        <v>56</v>
      </c>
      <c r="N2689" s="9" t="str">
        <f t="shared" si="658"/>
        <v>Minor</v>
      </c>
      <c r="O2689" s="10" t="str">
        <f t="shared" si="659"/>
        <v>Successful</v>
      </c>
      <c r="P2689" s="10" t="str">
        <f t="shared" si="660"/>
        <v>On Time</v>
      </c>
      <c r="Q2689" s="9">
        <f t="shared" si="661"/>
        <v>1</v>
      </c>
      <c r="R2689" s="9">
        <f t="shared" si="662"/>
        <v>1</v>
      </c>
      <c r="S2689" s="9">
        <f t="shared" si="663"/>
        <v>0</v>
      </c>
      <c r="T2689" s="9" t="str">
        <f t="shared" si="664"/>
        <v>April</v>
      </c>
      <c r="U2689" s="40">
        <f t="shared" si="665"/>
        <v>0</v>
      </c>
      <c r="V2689" s="40" t="str">
        <f t="shared" si="666"/>
        <v>Normal</v>
      </c>
      <c r="W2689" s="40">
        <f t="shared" si="667"/>
        <v>0</v>
      </c>
      <c r="X2689" s="40">
        <f t="shared" si="668"/>
        <v>0</v>
      </c>
      <c r="Y2689" s="40">
        <f t="shared" si="669"/>
        <v>0</v>
      </c>
      <c r="Z2689" s="40">
        <f t="shared" si="670"/>
        <v>0</v>
      </c>
      <c r="AA2689" s="40">
        <f t="shared" si="671"/>
        <v>1</v>
      </c>
      <c r="AB2689" s="40">
        <f t="shared" si="672"/>
        <v>0</v>
      </c>
      <c r="AC2689" s="41" t="s">
        <v>132</v>
      </c>
      <c r="AD2689" s="41" t="s">
        <v>519</v>
      </c>
      <c r="AE2689" s="41" t="s">
        <v>121</v>
      </c>
      <c r="AF2689" s="41" t="s">
        <v>322</v>
      </c>
      <c r="AG2689" s="41" t="s">
        <v>56</v>
      </c>
      <c r="AH2689" s="41" t="s">
        <v>56</v>
      </c>
      <c r="AI2689" s="41" t="s">
        <v>56</v>
      </c>
      <c r="AJ2689" s="41" t="s">
        <v>160</v>
      </c>
      <c r="AK2689" s="41" t="s">
        <v>56</v>
      </c>
    </row>
    <row r="2690" spans="1:37" s="41" customFormat="1" ht="15.75" hidden="1" thickBot="1" x14ac:dyDescent="0.3">
      <c r="A2690" s="11" t="s">
        <v>239</v>
      </c>
      <c r="B2690" s="12" t="s">
        <v>216</v>
      </c>
      <c r="C2690" s="13" t="s">
        <v>46</v>
      </c>
      <c r="D2690" s="14" t="s">
        <v>47</v>
      </c>
      <c r="E2690" s="13" t="s">
        <v>6060</v>
      </c>
      <c r="F2690" s="4" t="s">
        <v>75</v>
      </c>
      <c r="G2690" s="4" t="s">
        <v>3152</v>
      </c>
      <c r="H2690" s="15">
        <v>43195.333333333336</v>
      </c>
      <c r="I2690" s="15">
        <v>43199.75</v>
      </c>
      <c r="J2690" s="131" t="s">
        <v>6895</v>
      </c>
      <c r="K2690" s="45" t="s">
        <v>9</v>
      </c>
      <c r="L2690" s="47" t="s">
        <v>7</v>
      </c>
      <c r="M2690" s="47" t="s">
        <v>56</v>
      </c>
      <c r="N2690" s="9" t="str">
        <f t="shared" si="658"/>
        <v>Minor</v>
      </c>
      <c r="O2690" s="10" t="str">
        <f t="shared" si="659"/>
        <v>Successful</v>
      </c>
      <c r="P2690" s="10" t="str">
        <f t="shared" si="660"/>
        <v>On Time</v>
      </c>
      <c r="Q2690" s="9">
        <f t="shared" si="661"/>
        <v>1</v>
      </c>
      <c r="R2690" s="9">
        <f t="shared" si="662"/>
        <v>1</v>
      </c>
      <c r="S2690" s="9">
        <f t="shared" si="663"/>
        <v>0</v>
      </c>
      <c r="T2690" s="9" t="str">
        <f t="shared" si="664"/>
        <v>April</v>
      </c>
      <c r="U2690" s="40">
        <f t="shared" si="665"/>
        <v>0</v>
      </c>
      <c r="V2690" s="40" t="str">
        <f t="shared" si="666"/>
        <v>Normal</v>
      </c>
      <c r="W2690" s="40">
        <f t="shared" si="667"/>
        <v>0</v>
      </c>
      <c r="X2690" s="40">
        <f t="shared" si="668"/>
        <v>0</v>
      </c>
      <c r="Y2690" s="40">
        <f t="shared" si="669"/>
        <v>0</v>
      </c>
      <c r="Z2690" s="40">
        <f t="shared" si="670"/>
        <v>0</v>
      </c>
      <c r="AA2690" s="40">
        <f t="shared" si="671"/>
        <v>1</v>
      </c>
      <c r="AB2690" s="40">
        <f t="shared" si="672"/>
        <v>0</v>
      </c>
      <c r="AC2690" s="41" t="s">
        <v>537</v>
      </c>
      <c r="AD2690" s="41" t="s">
        <v>280</v>
      </c>
      <c r="AE2690" s="41" t="s">
        <v>323</v>
      </c>
      <c r="AF2690" s="41" t="s">
        <v>216</v>
      </c>
      <c r="AG2690" s="41" t="s">
        <v>56</v>
      </c>
      <c r="AH2690" s="41" t="s">
        <v>56</v>
      </c>
      <c r="AI2690" s="41" t="s">
        <v>56</v>
      </c>
      <c r="AJ2690" s="41" t="s">
        <v>160</v>
      </c>
      <c r="AK2690" s="41" t="s">
        <v>56</v>
      </c>
    </row>
    <row r="2691" spans="1:37" s="41" customFormat="1" ht="15.75" hidden="1" thickBot="1" x14ac:dyDescent="0.3">
      <c r="A2691" s="11" t="s">
        <v>697</v>
      </c>
      <c r="B2691" s="12" t="s">
        <v>216</v>
      </c>
      <c r="C2691" s="13" t="s">
        <v>46</v>
      </c>
      <c r="D2691" s="14" t="s">
        <v>47</v>
      </c>
      <c r="E2691" s="13" t="s">
        <v>6061</v>
      </c>
      <c r="F2691" s="4" t="s">
        <v>614</v>
      </c>
      <c r="G2691" s="4" t="s">
        <v>779</v>
      </c>
      <c r="H2691" s="15">
        <v>43199.625</v>
      </c>
      <c r="I2691" s="15">
        <v>43200</v>
      </c>
      <c r="J2691" s="131" t="s">
        <v>6896</v>
      </c>
      <c r="K2691" s="45" t="s">
        <v>9</v>
      </c>
      <c r="L2691" s="47" t="s">
        <v>7</v>
      </c>
      <c r="M2691" s="47" t="s">
        <v>56</v>
      </c>
      <c r="N2691" s="9" t="str">
        <f t="shared" si="658"/>
        <v>Minor</v>
      </c>
      <c r="O2691" s="10" t="str">
        <f t="shared" si="659"/>
        <v>Successful</v>
      </c>
      <c r="P2691" s="10" t="str">
        <f t="shared" si="660"/>
        <v>On Time</v>
      </c>
      <c r="Q2691" s="9">
        <f t="shared" si="661"/>
        <v>1</v>
      </c>
      <c r="R2691" s="9">
        <f t="shared" si="662"/>
        <v>1</v>
      </c>
      <c r="S2691" s="9">
        <f t="shared" si="663"/>
        <v>0</v>
      </c>
      <c r="T2691" s="9" t="str">
        <f t="shared" si="664"/>
        <v>April</v>
      </c>
      <c r="U2691" s="40">
        <f t="shared" si="665"/>
        <v>0</v>
      </c>
      <c r="V2691" s="40" t="str">
        <f t="shared" si="666"/>
        <v>Normal</v>
      </c>
      <c r="W2691" s="40">
        <f t="shared" si="667"/>
        <v>0</v>
      </c>
      <c r="X2691" s="40">
        <f t="shared" si="668"/>
        <v>0</v>
      </c>
      <c r="Y2691" s="40">
        <f t="shared" si="669"/>
        <v>0</v>
      </c>
      <c r="Z2691" s="40">
        <f t="shared" si="670"/>
        <v>0</v>
      </c>
      <c r="AA2691" s="40">
        <f t="shared" si="671"/>
        <v>1</v>
      </c>
      <c r="AB2691" s="40">
        <f t="shared" si="672"/>
        <v>0</v>
      </c>
      <c r="AC2691" s="41" t="s">
        <v>238</v>
      </c>
      <c r="AD2691" s="41" t="s">
        <v>554</v>
      </c>
      <c r="AE2691" s="41" t="s">
        <v>258</v>
      </c>
      <c r="AF2691" s="41" t="s">
        <v>216</v>
      </c>
      <c r="AG2691" s="41" t="s">
        <v>56</v>
      </c>
      <c r="AH2691" s="41" t="s">
        <v>56</v>
      </c>
      <c r="AI2691" s="41" t="s">
        <v>56</v>
      </c>
      <c r="AJ2691" s="41" t="s">
        <v>160</v>
      </c>
      <c r="AK2691" s="41" t="s">
        <v>56</v>
      </c>
    </row>
    <row r="2692" spans="1:37" s="41" customFormat="1" ht="15.75" hidden="1" thickBot="1" x14ac:dyDescent="0.3">
      <c r="A2692" s="11" t="s">
        <v>697</v>
      </c>
      <c r="B2692" s="12" t="s">
        <v>216</v>
      </c>
      <c r="C2692" s="13" t="s">
        <v>46</v>
      </c>
      <c r="D2692" s="14" t="s">
        <v>47</v>
      </c>
      <c r="E2692" s="13" t="s">
        <v>6062</v>
      </c>
      <c r="F2692" s="4" t="s">
        <v>614</v>
      </c>
      <c r="G2692" s="4" t="s">
        <v>700</v>
      </c>
      <c r="H2692" s="15">
        <v>43196.666666666664</v>
      </c>
      <c r="I2692" s="15">
        <v>43199.75</v>
      </c>
      <c r="J2692" s="131" t="s">
        <v>6897</v>
      </c>
      <c r="K2692" s="45" t="s">
        <v>9</v>
      </c>
      <c r="L2692" s="47" t="s">
        <v>7</v>
      </c>
      <c r="M2692" s="47" t="s">
        <v>56</v>
      </c>
      <c r="N2692" s="9" t="str">
        <f t="shared" si="658"/>
        <v>Minor</v>
      </c>
      <c r="O2692" s="10" t="str">
        <f t="shared" si="659"/>
        <v>Successful</v>
      </c>
      <c r="P2692" s="10" t="str">
        <f t="shared" si="660"/>
        <v>On Time</v>
      </c>
      <c r="Q2692" s="9">
        <f t="shared" si="661"/>
        <v>1</v>
      </c>
      <c r="R2692" s="9">
        <f t="shared" si="662"/>
        <v>1</v>
      </c>
      <c r="S2692" s="9">
        <f t="shared" si="663"/>
        <v>0</v>
      </c>
      <c r="T2692" s="9" t="str">
        <f t="shared" si="664"/>
        <v>April</v>
      </c>
      <c r="U2692" s="40">
        <f t="shared" si="665"/>
        <v>0</v>
      </c>
      <c r="V2692" s="40" t="str">
        <f t="shared" si="666"/>
        <v>Normal</v>
      </c>
      <c r="W2692" s="40">
        <f t="shared" si="667"/>
        <v>0</v>
      </c>
      <c r="X2692" s="40">
        <f t="shared" si="668"/>
        <v>0</v>
      </c>
      <c r="Y2692" s="40">
        <f t="shared" si="669"/>
        <v>0</v>
      </c>
      <c r="Z2692" s="40">
        <f t="shared" si="670"/>
        <v>0</v>
      </c>
      <c r="AA2692" s="40">
        <f t="shared" si="671"/>
        <v>1</v>
      </c>
      <c r="AB2692" s="40">
        <f t="shared" si="672"/>
        <v>0</v>
      </c>
      <c r="AC2692" s="41" t="s">
        <v>238</v>
      </c>
      <c r="AD2692" s="41" t="s">
        <v>554</v>
      </c>
      <c r="AE2692" s="41" t="s">
        <v>258</v>
      </c>
      <c r="AF2692" s="41" t="s">
        <v>216</v>
      </c>
      <c r="AG2692" s="41" t="s">
        <v>56</v>
      </c>
      <c r="AH2692" s="41" t="s">
        <v>56</v>
      </c>
      <c r="AI2692" s="41" t="s">
        <v>56</v>
      </c>
      <c r="AJ2692" s="41" t="s">
        <v>160</v>
      </c>
      <c r="AK2692" s="41" t="s">
        <v>56</v>
      </c>
    </row>
    <row r="2693" spans="1:37" s="41" customFormat="1" ht="15.75" hidden="1" thickBot="1" x14ac:dyDescent="0.3">
      <c r="A2693" s="11" t="s">
        <v>239</v>
      </c>
      <c r="B2693" s="12" t="s">
        <v>216</v>
      </c>
      <c r="C2693" s="13" t="s">
        <v>52</v>
      </c>
      <c r="D2693" s="14" t="s">
        <v>47</v>
      </c>
      <c r="E2693" s="13" t="s">
        <v>6063</v>
      </c>
      <c r="F2693" s="4" t="s">
        <v>328</v>
      </c>
      <c r="G2693" s="4" t="s">
        <v>353</v>
      </c>
      <c r="H2693" s="15">
        <v>43194.458333333336</v>
      </c>
      <c r="I2693" s="15">
        <v>43200.458333333336</v>
      </c>
      <c r="J2693" s="131" t="s">
        <v>6898</v>
      </c>
      <c r="K2693" s="45" t="s">
        <v>9</v>
      </c>
      <c r="L2693" s="47" t="s">
        <v>7</v>
      </c>
      <c r="M2693" s="47" t="s">
        <v>56</v>
      </c>
      <c r="N2693" s="9" t="str">
        <f t="shared" si="658"/>
        <v>Standard</v>
      </c>
      <c r="O2693" s="10" t="str">
        <f t="shared" si="659"/>
        <v>Successful</v>
      </c>
      <c r="P2693" s="10" t="str">
        <f t="shared" si="660"/>
        <v>On Time</v>
      </c>
      <c r="Q2693" s="9">
        <f t="shared" si="661"/>
        <v>1</v>
      </c>
      <c r="R2693" s="9">
        <f t="shared" si="662"/>
        <v>1</v>
      </c>
      <c r="S2693" s="9">
        <f t="shared" si="663"/>
        <v>0</v>
      </c>
      <c r="T2693" s="9" t="str">
        <f t="shared" si="664"/>
        <v>April</v>
      </c>
      <c r="U2693" s="40">
        <f t="shared" si="665"/>
        <v>0</v>
      </c>
      <c r="V2693" s="40" t="str">
        <f t="shared" si="666"/>
        <v>Normal</v>
      </c>
      <c r="W2693" s="40">
        <f t="shared" si="667"/>
        <v>0</v>
      </c>
      <c r="X2693" s="40">
        <f t="shared" si="668"/>
        <v>0</v>
      </c>
      <c r="Y2693" s="40">
        <f t="shared" si="669"/>
        <v>0</v>
      </c>
      <c r="Z2693" s="40">
        <f t="shared" si="670"/>
        <v>0</v>
      </c>
      <c r="AA2693" s="40">
        <f t="shared" si="671"/>
        <v>1</v>
      </c>
      <c r="AB2693" s="40">
        <f t="shared" si="672"/>
        <v>0</v>
      </c>
      <c r="AC2693" s="41" t="s">
        <v>537</v>
      </c>
      <c r="AD2693" s="41" t="s">
        <v>515</v>
      </c>
      <c r="AE2693" s="41" t="s">
        <v>424</v>
      </c>
      <c r="AF2693" s="41" t="s">
        <v>216</v>
      </c>
      <c r="AG2693" s="41" t="s">
        <v>56</v>
      </c>
      <c r="AH2693" s="41" t="s">
        <v>56</v>
      </c>
      <c r="AI2693" s="41" t="s">
        <v>56</v>
      </c>
      <c r="AJ2693" s="41" t="s">
        <v>160</v>
      </c>
      <c r="AK2693" s="41" t="s">
        <v>56</v>
      </c>
    </row>
    <row r="2694" spans="1:37" s="41" customFormat="1" ht="15.75" hidden="1" thickBot="1" x14ac:dyDescent="0.3">
      <c r="A2694" s="11" t="s">
        <v>697</v>
      </c>
      <c r="B2694" s="12" t="s">
        <v>215</v>
      </c>
      <c r="C2694" s="13" t="s">
        <v>52</v>
      </c>
      <c r="D2694" s="14" t="s">
        <v>47</v>
      </c>
      <c r="E2694" s="13" t="s">
        <v>6064</v>
      </c>
      <c r="F2694" s="4" t="s">
        <v>94</v>
      </c>
      <c r="G2694" s="4" t="s">
        <v>4945</v>
      </c>
      <c r="H2694" s="15">
        <v>43199.5</v>
      </c>
      <c r="I2694" s="15">
        <v>43199.583333333336</v>
      </c>
      <c r="J2694" s="131" t="s">
        <v>6899</v>
      </c>
      <c r="K2694" s="45" t="s">
        <v>9</v>
      </c>
      <c r="L2694" s="47" t="s">
        <v>7</v>
      </c>
      <c r="M2694" s="47" t="s">
        <v>56</v>
      </c>
      <c r="N2694" s="9" t="str">
        <f t="shared" si="658"/>
        <v>Standard</v>
      </c>
      <c r="O2694" s="10" t="str">
        <f t="shared" si="659"/>
        <v>Successful</v>
      </c>
      <c r="P2694" s="10" t="str">
        <f t="shared" si="660"/>
        <v>On Time</v>
      </c>
      <c r="Q2694" s="9">
        <f t="shared" si="661"/>
        <v>1</v>
      </c>
      <c r="R2694" s="9">
        <f t="shared" si="662"/>
        <v>1</v>
      </c>
      <c r="S2694" s="9">
        <f t="shared" si="663"/>
        <v>0</v>
      </c>
      <c r="T2694" s="9" t="str">
        <f t="shared" si="664"/>
        <v>April</v>
      </c>
      <c r="U2694" s="40">
        <f t="shared" si="665"/>
        <v>0</v>
      </c>
      <c r="V2694" s="40" t="str">
        <f t="shared" si="666"/>
        <v>Normal</v>
      </c>
      <c r="W2694" s="40">
        <f t="shared" si="667"/>
        <v>0</v>
      </c>
      <c r="X2694" s="40">
        <f t="shared" si="668"/>
        <v>0</v>
      </c>
      <c r="Y2694" s="40">
        <f t="shared" si="669"/>
        <v>0</v>
      </c>
      <c r="Z2694" s="40">
        <f t="shared" si="670"/>
        <v>0</v>
      </c>
      <c r="AA2694" s="40">
        <f t="shared" si="671"/>
        <v>1</v>
      </c>
      <c r="AB2694" s="40">
        <f t="shared" si="672"/>
        <v>0</v>
      </c>
      <c r="AC2694" s="41" t="s">
        <v>238</v>
      </c>
      <c r="AD2694" s="41" t="s">
        <v>2259</v>
      </c>
      <c r="AE2694" s="41" t="s">
        <v>431</v>
      </c>
      <c r="AF2694" s="41" t="s">
        <v>215</v>
      </c>
      <c r="AG2694" s="41" t="s">
        <v>56</v>
      </c>
      <c r="AH2694" s="41" t="s">
        <v>56</v>
      </c>
      <c r="AI2694" s="41" t="s">
        <v>56</v>
      </c>
      <c r="AJ2694" s="41" t="s">
        <v>160</v>
      </c>
      <c r="AK2694" s="41" t="s">
        <v>56</v>
      </c>
    </row>
    <row r="2695" spans="1:37" s="41" customFormat="1" ht="15.75" hidden="1" thickBot="1" x14ac:dyDescent="0.3">
      <c r="A2695" s="11" t="s">
        <v>697</v>
      </c>
      <c r="B2695" s="12" t="s">
        <v>216</v>
      </c>
      <c r="C2695" s="13" t="s">
        <v>46</v>
      </c>
      <c r="D2695" s="14" t="s">
        <v>47</v>
      </c>
      <c r="E2695" s="13" t="s">
        <v>6065</v>
      </c>
      <c r="F2695" s="4" t="s">
        <v>342</v>
      </c>
      <c r="G2695" s="4" t="s">
        <v>3197</v>
      </c>
      <c r="H2695" s="15">
        <v>43198.333333333336</v>
      </c>
      <c r="I2695" s="15">
        <v>43199.5</v>
      </c>
      <c r="J2695" s="131" t="s">
        <v>6900</v>
      </c>
      <c r="K2695" s="45" t="s">
        <v>9</v>
      </c>
      <c r="L2695" s="47" t="s">
        <v>7</v>
      </c>
      <c r="M2695" s="47" t="s">
        <v>56</v>
      </c>
      <c r="N2695" s="9" t="str">
        <f t="shared" si="658"/>
        <v>Minor</v>
      </c>
      <c r="O2695" s="10" t="str">
        <f t="shared" si="659"/>
        <v>Successful</v>
      </c>
      <c r="P2695" s="10" t="str">
        <f t="shared" si="660"/>
        <v>On Time</v>
      </c>
      <c r="Q2695" s="9">
        <f t="shared" si="661"/>
        <v>1</v>
      </c>
      <c r="R2695" s="9">
        <f t="shared" si="662"/>
        <v>1</v>
      </c>
      <c r="S2695" s="9">
        <f t="shared" si="663"/>
        <v>0</v>
      </c>
      <c r="T2695" s="9" t="str">
        <f t="shared" si="664"/>
        <v>April</v>
      </c>
      <c r="U2695" s="40">
        <f t="shared" si="665"/>
        <v>0</v>
      </c>
      <c r="V2695" s="40" t="str">
        <f t="shared" si="666"/>
        <v>Normal</v>
      </c>
      <c r="W2695" s="40">
        <f t="shared" si="667"/>
        <v>0</v>
      </c>
      <c r="X2695" s="40">
        <f t="shared" si="668"/>
        <v>0</v>
      </c>
      <c r="Y2695" s="40">
        <f t="shared" si="669"/>
        <v>0</v>
      </c>
      <c r="Z2695" s="40">
        <f t="shared" si="670"/>
        <v>0</v>
      </c>
      <c r="AA2695" s="40">
        <f t="shared" si="671"/>
        <v>1</v>
      </c>
      <c r="AB2695" s="40">
        <f t="shared" si="672"/>
        <v>0</v>
      </c>
      <c r="AC2695" s="41" t="s">
        <v>238</v>
      </c>
      <c r="AD2695" s="41" t="s">
        <v>3997</v>
      </c>
      <c r="AE2695" s="41" t="s">
        <v>419</v>
      </c>
      <c r="AF2695" s="41" t="s">
        <v>216</v>
      </c>
      <c r="AG2695" s="41" t="s">
        <v>56</v>
      </c>
      <c r="AH2695" s="41" t="s">
        <v>56</v>
      </c>
      <c r="AI2695" s="41" t="s">
        <v>56</v>
      </c>
      <c r="AJ2695" s="41" t="s">
        <v>160</v>
      </c>
      <c r="AK2695" s="41" t="s">
        <v>56</v>
      </c>
    </row>
    <row r="2696" spans="1:37" s="41" customFormat="1" ht="15.75" hidden="1" thickBot="1" x14ac:dyDescent="0.3">
      <c r="A2696" s="11" t="s">
        <v>697</v>
      </c>
      <c r="B2696" s="12" t="s">
        <v>216</v>
      </c>
      <c r="C2696" s="13" t="s">
        <v>46</v>
      </c>
      <c r="D2696" s="14" t="s">
        <v>47</v>
      </c>
      <c r="E2696" s="13" t="s">
        <v>6066</v>
      </c>
      <c r="F2696" s="4" t="s">
        <v>152</v>
      </c>
      <c r="G2696" s="4" t="s">
        <v>171</v>
      </c>
      <c r="H2696" s="15">
        <v>43198.666666666664</v>
      </c>
      <c r="I2696" s="15">
        <v>43199.708333333336</v>
      </c>
      <c r="J2696" s="131" t="s">
        <v>5503</v>
      </c>
      <c r="K2696" s="45" t="s">
        <v>9</v>
      </c>
      <c r="L2696" s="47" t="s">
        <v>7</v>
      </c>
      <c r="M2696" s="47" t="s">
        <v>56</v>
      </c>
      <c r="N2696" s="9" t="str">
        <f t="shared" si="658"/>
        <v>Minor</v>
      </c>
      <c r="O2696" s="10" t="str">
        <f t="shared" si="659"/>
        <v>Successful</v>
      </c>
      <c r="P2696" s="10" t="str">
        <f t="shared" si="660"/>
        <v>On Time</v>
      </c>
      <c r="Q2696" s="9">
        <f t="shared" si="661"/>
        <v>1</v>
      </c>
      <c r="R2696" s="9">
        <f t="shared" si="662"/>
        <v>1</v>
      </c>
      <c r="S2696" s="9">
        <f t="shared" si="663"/>
        <v>0</v>
      </c>
      <c r="T2696" s="9" t="str">
        <f t="shared" si="664"/>
        <v>April</v>
      </c>
      <c r="U2696" s="40">
        <f t="shared" si="665"/>
        <v>0</v>
      </c>
      <c r="V2696" s="40" t="str">
        <f t="shared" si="666"/>
        <v>Normal</v>
      </c>
      <c r="W2696" s="40">
        <f t="shared" si="667"/>
        <v>0</v>
      </c>
      <c r="X2696" s="40">
        <f t="shared" si="668"/>
        <v>0</v>
      </c>
      <c r="Y2696" s="40">
        <f t="shared" si="669"/>
        <v>0</v>
      </c>
      <c r="Z2696" s="40">
        <f t="shared" si="670"/>
        <v>0</v>
      </c>
      <c r="AA2696" s="40">
        <f t="shared" si="671"/>
        <v>1</v>
      </c>
      <c r="AB2696" s="40">
        <f t="shared" si="672"/>
        <v>0</v>
      </c>
      <c r="AC2696" s="41" t="s">
        <v>238</v>
      </c>
      <c r="AD2696" s="41" t="s">
        <v>296</v>
      </c>
      <c r="AE2696" s="41" t="s">
        <v>121</v>
      </c>
      <c r="AF2696" s="41" t="s">
        <v>322</v>
      </c>
      <c r="AG2696" s="41" t="s">
        <v>56</v>
      </c>
      <c r="AH2696" s="41" t="s">
        <v>56</v>
      </c>
      <c r="AI2696" s="41" t="s">
        <v>56</v>
      </c>
      <c r="AJ2696" s="41" t="s">
        <v>160</v>
      </c>
      <c r="AK2696" s="41" t="s">
        <v>56</v>
      </c>
    </row>
    <row r="2697" spans="1:37" s="41" customFormat="1" ht="15.75" hidden="1" thickBot="1" x14ac:dyDescent="0.3">
      <c r="A2697" s="11" t="s">
        <v>64</v>
      </c>
      <c r="B2697" s="12" t="s">
        <v>216</v>
      </c>
      <c r="C2697" s="13" t="s">
        <v>52</v>
      </c>
      <c r="D2697" s="14" t="s">
        <v>47</v>
      </c>
      <c r="E2697" s="13" t="s">
        <v>6067</v>
      </c>
      <c r="F2697" s="4" t="s">
        <v>152</v>
      </c>
      <c r="G2697" s="4" t="s">
        <v>169</v>
      </c>
      <c r="H2697" s="15">
        <v>43199.625</v>
      </c>
      <c r="I2697" s="15">
        <v>43199.708333333336</v>
      </c>
      <c r="J2697" s="131" t="s">
        <v>6901</v>
      </c>
      <c r="K2697" s="45" t="s">
        <v>9</v>
      </c>
      <c r="L2697" s="47" t="s">
        <v>7</v>
      </c>
      <c r="M2697" s="47" t="s">
        <v>56</v>
      </c>
      <c r="N2697" s="9" t="str">
        <f t="shared" si="658"/>
        <v>Standard</v>
      </c>
      <c r="O2697" s="10" t="str">
        <f t="shared" si="659"/>
        <v>Successful</v>
      </c>
      <c r="P2697" s="10" t="str">
        <f t="shared" si="660"/>
        <v>On Time</v>
      </c>
      <c r="Q2697" s="9">
        <f t="shared" si="661"/>
        <v>1</v>
      </c>
      <c r="R2697" s="9">
        <f t="shared" si="662"/>
        <v>1</v>
      </c>
      <c r="S2697" s="9">
        <f t="shared" si="663"/>
        <v>0</v>
      </c>
      <c r="T2697" s="9" t="str">
        <f t="shared" si="664"/>
        <v>April</v>
      </c>
      <c r="U2697" s="40">
        <f t="shared" si="665"/>
        <v>0</v>
      </c>
      <c r="V2697" s="40" t="str">
        <f t="shared" si="666"/>
        <v>Normal</v>
      </c>
      <c r="W2697" s="40">
        <f t="shared" si="667"/>
        <v>0</v>
      </c>
      <c r="X2697" s="40">
        <f t="shared" si="668"/>
        <v>0</v>
      </c>
      <c r="Y2697" s="40">
        <f t="shared" si="669"/>
        <v>0</v>
      </c>
      <c r="Z2697" s="40">
        <f t="shared" si="670"/>
        <v>0</v>
      </c>
      <c r="AA2697" s="40">
        <f t="shared" si="671"/>
        <v>1</v>
      </c>
      <c r="AB2697" s="40">
        <f t="shared" si="672"/>
        <v>0</v>
      </c>
      <c r="AC2697" s="41" t="s">
        <v>132</v>
      </c>
      <c r="AD2697" s="41" t="s">
        <v>295</v>
      </c>
      <c r="AE2697" s="41" t="s">
        <v>121</v>
      </c>
      <c r="AF2697" s="41" t="s">
        <v>322</v>
      </c>
      <c r="AG2697" s="41" t="s">
        <v>56</v>
      </c>
      <c r="AH2697" s="41" t="s">
        <v>56</v>
      </c>
      <c r="AI2697" s="41" t="s">
        <v>56</v>
      </c>
      <c r="AJ2697" s="41" t="s">
        <v>160</v>
      </c>
      <c r="AK2697" s="41" t="s">
        <v>56</v>
      </c>
    </row>
    <row r="2698" spans="1:37" s="41" customFormat="1" ht="15.75" hidden="1" thickBot="1" x14ac:dyDescent="0.3">
      <c r="A2698" s="11" t="s">
        <v>45</v>
      </c>
      <c r="B2698" s="12" t="s">
        <v>216</v>
      </c>
      <c r="C2698" s="13" t="s">
        <v>52</v>
      </c>
      <c r="D2698" s="14" t="s">
        <v>47</v>
      </c>
      <c r="E2698" s="13" t="s">
        <v>6068</v>
      </c>
      <c r="F2698" s="4" t="s">
        <v>326</v>
      </c>
      <c r="G2698" s="4" t="s">
        <v>451</v>
      </c>
      <c r="H2698" s="15">
        <v>43195.541666666664</v>
      </c>
      <c r="I2698" s="15">
        <v>43199.75</v>
      </c>
      <c r="J2698" s="131" t="s">
        <v>6902</v>
      </c>
      <c r="K2698" s="45" t="s">
        <v>9</v>
      </c>
      <c r="L2698" s="47" t="s">
        <v>7</v>
      </c>
      <c r="M2698" s="47" t="s">
        <v>56</v>
      </c>
      <c r="N2698" s="9" t="str">
        <f t="shared" si="658"/>
        <v>Standard</v>
      </c>
      <c r="O2698" s="10" t="str">
        <f t="shared" si="659"/>
        <v>Successful</v>
      </c>
      <c r="P2698" s="10" t="str">
        <f t="shared" si="660"/>
        <v>On Time</v>
      </c>
      <c r="Q2698" s="9">
        <f t="shared" si="661"/>
        <v>1</v>
      </c>
      <c r="R2698" s="9">
        <f t="shared" si="662"/>
        <v>1</v>
      </c>
      <c r="S2698" s="9">
        <f t="shared" si="663"/>
        <v>0</v>
      </c>
      <c r="T2698" s="9" t="str">
        <f t="shared" si="664"/>
        <v>April</v>
      </c>
      <c r="U2698" s="40">
        <f t="shared" si="665"/>
        <v>0</v>
      </c>
      <c r="V2698" s="40" t="str">
        <f t="shared" si="666"/>
        <v>Normal</v>
      </c>
      <c r="W2698" s="40">
        <f t="shared" si="667"/>
        <v>0</v>
      </c>
      <c r="X2698" s="40">
        <f t="shared" si="668"/>
        <v>0</v>
      </c>
      <c r="Y2698" s="40">
        <f t="shared" si="669"/>
        <v>0</v>
      </c>
      <c r="Z2698" s="40">
        <f t="shared" si="670"/>
        <v>0</v>
      </c>
      <c r="AA2698" s="40">
        <f t="shared" si="671"/>
        <v>1</v>
      </c>
      <c r="AB2698" s="40">
        <f t="shared" si="672"/>
        <v>0</v>
      </c>
      <c r="AC2698" s="41" t="s">
        <v>823</v>
      </c>
      <c r="AD2698" s="41" t="s">
        <v>776</v>
      </c>
      <c r="AE2698" s="41" t="s">
        <v>258</v>
      </c>
      <c r="AF2698" s="41" t="s">
        <v>216</v>
      </c>
      <c r="AG2698" s="41" t="s">
        <v>56</v>
      </c>
      <c r="AH2698" s="41" t="s">
        <v>56</v>
      </c>
      <c r="AI2698" s="41" t="s">
        <v>56</v>
      </c>
      <c r="AJ2698" s="41" t="s">
        <v>160</v>
      </c>
      <c r="AK2698" s="41" t="s">
        <v>56</v>
      </c>
    </row>
    <row r="2699" spans="1:37" s="41" customFormat="1" ht="15.75" hidden="1" thickBot="1" x14ac:dyDescent="0.3">
      <c r="A2699" s="11" t="s">
        <v>45</v>
      </c>
      <c r="B2699" s="12" t="s">
        <v>216</v>
      </c>
      <c r="C2699" s="13" t="s">
        <v>52</v>
      </c>
      <c r="D2699" s="14" t="s">
        <v>47</v>
      </c>
      <c r="E2699" s="13" t="s">
        <v>6069</v>
      </c>
      <c r="F2699" s="4" t="s">
        <v>326</v>
      </c>
      <c r="G2699" s="4" t="s">
        <v>3200</v>
      </c>
      <c r="H2699" s="15">
        <v>43196.75</v>
      </c>
      <c r="I2699" s="15">
        <v>43199.75</v>
      </c>
      <c r="J2699" s="131" t="s">
        <v>6903</v>
      </c>
      <c r="K2699" s="45" t="s">
        <v>9</v>
      </c>
      <c r="L2699" s="47" t="s">
        <v>7</v>
      </c>
      <c r="M2699" s="47" t="s">
        <v>56</v>
      </c>
      <c r="N2699" s="9" t="str">
        <f t="shared" si="658"/>
        <v>Standard</v>
      </c>
      <c r="O2699" s="10" t="str">
        <f t="shared" si="659"/>
        <v>Successful</v>
      </c>
      <c r="P2699" s="10" t="str">
        <f t="shared" si="660"/>
        <v>On Time</v>
      </c>
      <c r="Q2699" s="9">
        <f t="shared" si="661"/>
        <v>1</v>
      </c>
      <c r="R2699" s="9">
        <f t="shared" si="662"/>
        <v>1</v>
      </c>
      <c r="S2699" s="9">
        <f t="shared" si="663"/>
        <v>0</v>
      </c>
      <c r="T2699" s="9" t="str">
        <f t="shared" si="664"/>
        <v>April</v>
      </c>
      <c r="U2699" s="40">
        <f t="shared" si="665"/>
        <v>0</v>
      </c>
      <c r="V2699" s="40" t="str">
        <f t="shared" si="666"/>
        <v>Normal</v>
      </c>
      <c r="W2699" s="40">
        <f t="shared" si="667"/>
        <v>0</v>
      </c>
      <c r="X2699" s="40">
        <f t="shared" si="668"/>
        <v>0</v>
      </c>
      <c r="Y2699" s="40">
        <f t="shared" si="669"/>
        <v>0</v>
      </c>
      <c r="Z2699" s="40">
        <f t="shared" si="670"/>
        <v>0</v>
      </c>
      <c r="AA2699" s="40">
        <f t="shared" si="671"/>
        <v>1</v>
      </c>
      <c r="AB2699" s="40">
        <f t="shared" si="672"/>
        <v>0</v>
      </c>
      <c r="AC2699" s="41" t="s">
        <v>823</v>
      </c>
      <c r="AD2699" s="41" t="s">
        <v>280</v>
      </c>
      <c r="AE2699" s="41" t="s">
        <v>258</v>
      </c>
      <c r="AF2699" s="41" t="s">
        <v>216</v>
      </c>
      <c r="AG2699" s="41" t="s">
        <v>56</v>
      </c>
      <c r="AH2699" s="41" t="s">
        <v>56</v>
      </c>
      <c r="AI2699" s="41" t="s">
        <v>56</v>
      </c>
      <c r="AJ2699" s="41" t="s">
        <v>160</v>
      </c>
      <c r="AK2699" s="41" t="s">
        <v>56</v>
      </c>
    </row>
    <row r="2700" spans="1:37" s="41" customFormat="1" ht="15.75" hidden="1" thickBot="1" x14ac:dyDescent="0.3">
      <c r="A2700" s="11" t="s">
        <v>45</v>
      </c>
      <c r="B2700" s="12" t="s">
        <v>8</v>
      </c>
      <c r="C2700" s="13" t="s">
        <v>52</v>
      </c>
      <c r="D2700" s="14" t="s">
        <v>47</v>
      </c>
      <c r="E2700" s="13" t="s">
        <v>6070</v>
      </c>
      <c r="F2700" s="4" t="s">
        <v>89</v>
      </c>
      <c r="G2700" s="4" t="s">
        <v>4984</v>
      </c>
      <c r="H2700" s="15">
        <v>43200.125</v>
      </c>
      <c r="I2700" s="15">
        <v>43200.25</v>
      </c>
      <c r="J2700" s="131" t="s">
        <v>5533</v>
      </c>
      <c r="K2700" s="45" t="s">
        <v>9</v>
      </c>
      <c r="L2700" s="47" t="s">
        <v>7</v>
      </c>
      <c r="M2700" s="47" t="s">
        <v>56</v>
      </c>
      <c r="N2700" s="9" t="str">
        <f t="shared" si="658"/>
        <v>Standard</v>
      </c>
      <c r="O2700" s="10" t="str">
        <f t="shared" si="659"/>
        <v>Successful</v>
      </c>
      <c r="P2700" s="10" t="str">
        <f t="shared" si="660"/>
        <v>On Time</v>
      </c>
      <c r="Q2700" s="9">
        <f t="shared" si="661"/>
        <v>1</v>
      </c>
      <c r="R2700" s="9">
        <f t="shared" si="662"/>
        <v>1</v>
      </c>
      <c r="S2700" s="9">
        <f t="shared" si="663"/>
        <v>0</v>
      </c>
      <c r="T2700" s="9" t="str">
        <f t="shared" si="664"/>
        <v>April</v>
      </c>
      <c r="U2700" s="40">
        <f t="shared" si="665"/>
        <v>0</v>
      </c>
      <c r="V2700" s="40" t="str">
        <f t="shared" si="666"/>
        <v>Normal</v>
      </c>
      <c r="W2700" s="40">
        <f t="shared" si="667"/>
        <v>0</v>
      </c>
      <c r="X2700" s="40">
        <f t="shared" si="668"/>
        <v>0</v>
      </c>
      <c r="Y2700" s="40">
        <f t="shared" si="669"/>
        <v>0</v>
      </c>
      <c r="Z2700" s="40">
        <f t="shared" si="670"/>
        <v>0</v>
      </c>
      <c r="AA2700" s="40">
        <f t="shared" si="671"/>
        <v>1</v>
      </c>
      <c r="AB2700" s="40">
        <f t="shared" si="672"/>
        <v>0</v>
      </c>
      <c r="AC2700" s="41" t="s">
        <v>823</v>
      </c>
      <c r="AD2700" s="41" t="s">
        <v>3966</v>
      </c>
      <c r="AE2700" s="41" t="s">
        <v>147</v>
      </c>
      <c r="AF2700" s="41" t="s">
        <v>8</v>
      </c>
      <c r="AG2700" s="41" t="s">
        <v>56</v>
      </c>
      <c r="AH2700" s="41" t="s">
        <v>56</v>
      </c>
      <c r="AI2700" s="41" t="s">
        <v>56</v>
      </c>
      <c r="AJ2700" s="41" t="s">
        <v>160</v>
      </c>
      <c r="AK2700" s="41" t="s">
        <v>56</v>
      </c>
    </row>
    <row r="2701" spans="1:37" s="41" customFormat="1" ht="15.75" hidden="1" thickBot="1" x14ac:dyDescent="0.3">
      <c r="A2701" s="11" t="s">
        <v>697</v>
      </c>
      <c r="B2701" s="12" t="s">
        <v>216</v>
      </c>
      <c r="C2701" s="13" t="s">
        <v>52</v>
      </c>
      <c r="D2701" s="14" t="s">
        <v>47</v>
      </c>
      <c r="E2701" s="13" t="s">
        <v>6071</v>
      </c>
      <c r="F2701" s="4" t="s">
        <v>152</v>
      </c>
      <c r="G2701" s="4" t="s">
        <v>725</v>
      </c>
      <c r="H2701" s="15">
        <v>43200.541666666664</v>
      </c>
      <c r="I2701" s="15">
        <v>43200.583333333336</v>
      </c>
      <c r="J2701" s="131" t="s">
        <v>6904</v>
      </c>
      <c r="K2701" s="45" t="s">
        <v>9</v>
      </c>
      <c r="L2701" s="47" t="s">
        <v>7</v>
      </c>
      <c r="M2701" s="47" t="s">
        <v>56</v>
      </c>
      <c r="N2701" s="9" t="str">
        <f t="shared" si="658"/>
        <v>Standard</v>
      </c>
      <c r="O2701" s="10" t="str">
        <f t="shared" si="659"/>
        <v>Successful</v>
      </c>
      <c r="P2701" s="10" t="str">
        <f t="shared" si="660"/>
        <v>On Time</v>
      </c>
      <c r="Q2701" s="9">
        <f t="shared" si="661"/>
        <v>1</v>
      </c>
      <c r="R2701" s="9">
        <f t="shared" si="662"/>
        <v>1</v>
      </c>
      <c r="S2701" s="9">
        <f t="shared" si="663"/>
        <v>0</v>
      </c>
      <c r="T2701" s="9" t="str">
        <f t="shared" si="664"/>
        <v>April</v>
      </c>
      <c r="U2701" s="40">
        <f t="shared" si="665"/>
        <v>0</v>
      </c>
      <c r="V2701" s="40" t="str">
        <f t="shared" si="666"/>
        <v>Normal</v>
      </c>
      <c r="W2701" s="40">
        <f t="shared" si="667"/>
        <v>0</v>
      </c>
      <c r="X2701" s="40">
        <f t="shared" si="668"/>
        <v>0</v>
      </c>
      <c r="Y2701" s="40">
        <f t="shared" si="669"/>
        <v>0</v>
      </c>
      <c r="Z2701" s="40">
        <f t="shared" si="670"/>
        <v>0</v>
      </c>
      <c r="AA2701" s="40">
        <f t="shared" si="671"/>
        <v>1</v>
      </c>
      <c r="AB2701" s="40">
        <f t="shared" si="672"/>
        <v>0</v>
      </c>
      <c r="AC2701" s="41" t="s">
        <v>238</v>
      </c>
      <c r="AD2701" s="41" t="s">
        <v>282</v>
      </c>
      <c r="AE2701" s="41" t="s">
        <v>121</v>
      </c>
      <c r="AF2701" s="41" t="s">
        <v>322</v>
      </c>
      <c r="AG2701" s="41" t="s">
        <v>56</v>
      </c>
      <c r="AH2701" s="41" t="s">
        <v>56</v>
      </c>
      <c r="AI2701" s="41" t="s">
        <v>56</v>
      </c>
      <c r="AJ2701" s="41" t="s">
        <v>160</v>
      </c>
      <c r="AK2701" s="41" t="s">
        <v>56</v>
      </c>
    </row>
    <row r="2702" spans="1:37" s="41" customFormat="1" ht="15.75" hidden="1" thickBot="1" x14ac:dyDescent="0.3">
      <c r="A2702" s="11" t="s">
        <v>45</v>
      </c>
      <c r="B2702" s="12" t="s">
        <v>216</v>
      </c>
      <c r="C2702" s="13" t="s">
        <v>52</v>
      </c>
      <c r="D2702" s="14" t="s">
        <v>47</v>
      </c>
      <c r="E2702" s="13" t="s">
        <v>6072</v>
      </c>
      <c r="F2702" s="4" t="s">
        <v>326</v>
      </c>
      <c r="G2702" s="4" t="s">
        <v>3200</v>
      </c>
      <c r="H2702" s="15">
        <v>43199.833333333336</v>
      </c>
      <c r="I2702" s="15">
        <v>43200.333333333336</v>
      </c>
      <c r="J2702" s="131" t="s">
        <v>6905</v>
      </c>
      <c r="K2702" s="45" t="s">
        <v>9</v>
      </c>
      <c r="L2702" s="47" t="s">
        <v>7</v>
      </c>
      <c r="M2702" s="47" t="s">
        <v>56</v>
      </c>
      <c r="N2702" s="9" t="str">
        <f t="shared" si="658"/>
        <v>Standard</v>
      </c>
      <c r="O2702" s="10" t="str">
        <f t="shared" si="659"/>
        <v>Successful</v>
      </c>
      <c r="P2702" s="10" t="str">
        <f t="shared" si="660"/>
        <v>On Time</v>
      </c>
      <c r="Q2702" s="9">
        <f t="shared" si="661"/>
        <v>1</v>
      </c>
      <c r="R2702" s="9">
        <f t="shared" si="662"/>
        <v>1</v>
      </c>
      <c r="S2702" s="9">
        <f t="shared" si="663"/>
        <v>0</v>
      </c>
      <c r="T2702" s="9" t="str">
        <f t="shared" si="664"/>
        <v>April</v>
      </c>
      <c r="U2702" s="40">
        <f t="shared" si="665"/>
        <v>0</v>
      </c>
      <c r="V2702" s="40" t="str">
        <f t="shared" si="666"/>
        <v>Normal</v>
      </c>
      <c r="W2702" s="40">
        <f t="shared" si="667"/>
        <v>0</v>
      </c>
      <c r="X2702" s="40">
        <f t="shared" si="668"/>
        <v>0</v>
      </c>
      <c r="Y2702" s="40">
        <f t="shared" si="669"/>
        <v>0</v>
      </c>
      <c r="Z2702" s="40">
        <f t="shared" si="670"/>
        <v>0</v>
      </c>
      <c r="AA2702" s="40">
        <f t="shared" si="671"/>
        <v>1</v>
      </c>
      <c r="AB2702" s="40">
        <f t="shared" si="672"/>
        <v>0</v>
      </c>
      <c r="AC2702" s="41" t="s">
        <v>823</v>
      </c>
      <c r="AD2702" s="41" t="s">
        <v>776</v>
      </c>
      <c r="AE2702" s="41" t="s">
        <v>258</v>
      </c>
      <c r="AF2702" s="41" t="s">
        <v>216</v>
      </c>
      <c r="AG2702" s="41" t="s">
        <v>56</v>
      </c>
      <c r="AH2702" s="41" t="s">
        <v>56</v>
      </c>
      <c r="AI2702" s="41" t="s">
        <v>56</v>
      </c>
      <c r="AJ2702" s="41" t="s">
        <v>160</v>
      </c>
      <c r="AK2702" s="41" t="s">
        <v>56</v>
      </c>
    </row>
    <row r="2703" spans="1:37" s="41" customFormat="1" ht="15.75" hidden="1" thickBot="1" x14ac:dyDescent="0.3">
      <c r="A2703" s="11" t="s">
        <v>66</v>
      </c>
      <c r="B2703" s="12" t="s">
        <v>216</v>
      </c>
      <c r="C2703" s="13" t="s">
        <v>46</v>
      </c>
      <c r="D2703" s="14" t="s">
        <v>48</v>
      </c>
      <c r="E2703" s="13" t="s">
        <v>6073</v>
      </c>
      <c r="F2703" s="4" t="s">
        <v>152</v>
      </c>
      <c r="G2703" s="4" t="s">
        <v>200</v>
      </c>
      <c r="H2703" s="15">
        <v>43199.833333333336</v>
      </c>
      <c r="I2703" s="15">
        <v>43199.916666666664</v>
      </c>
      <c r="J2703" s="131" t="s">
        <v>6906</v>
      </c>
      <c r="K2703" s="45" t="s">
        <v>9</v>
      </c>
      <c r="L2703" s="47" t="s">
        <v>7</v>
      </c>
      <c r="M2703" s="47" t="s">
        <v>56</v>
      </c>
      <c r="N2703" s="9" t="str">
        <f t="shared" si="658"/>
        <v>Minor</v>
      </c>
      <c r="O2703" s="10" t="str">
        <f t="shared" si="659"/>
        <v>Successful</v>
      </c>
      <c r="P2703" s="10" t="str">
        <f t="shared" si="660"/>
        <v>On Time</v>
      </c>
      <c r="Q2703" s="9">
        <f t="shared" si="661"/>
        <v>1</v>
      </c>
      <c r="R2703" s="9">
        <f t="shared" si="662"/>
        <v>1</v>
      </c>
      <c r="S2703" s="9">
        <f t="shared" si="663"/>
        <v>0</v>
      </c>
      <c r="T2703" s="9" t="str">
        <f t="shared" si="664"/>
        <v>April</v>
      </c>
      <c r="U2703" s="40">
        <f t="shared" si="665"/>
        <v>0</v>
      </c>
      <c r="V2703" s="40" t="str">
        <f t="shared" si="666"/>
        <v>Emergency</v>
      </c>
      <c r="W2703" s="40">
        <f t="shared" si="667"/>
        <v>1</v>
      </c>
      <c r="X2703" s="40">
        <f t="shared" si="668"/>
        <v>0</v>
      </c>
      <c r="Y2703" s="40">
        <f t="shared" si="669"/>
        <v>0</v>
      </c>
      <c r="Z2703" s="40">
        <f t="shared" si="670"/>
        <v>0</v>
      </c>
      <c r="AA2703" s="40">
        <f t="shared" si="671"/>
        <v>1</v>
      </c>
      <c r="AB2703" s="40">
        <f t="shared" si="672"/>
        <v>0</v>
      </c>
      <c r="AC2703" s="41" t="s">
        <v>132</v>
      </c>
      <c r="AD2703" s="41" t="s">
        <v>280</v>
      </c>
      <c r="AE2703" s="41" t="s">
        <v>121</v>
      </c>
      <c r="AF2703" s="41" t="s">
        <v>322</v>
      </c>
      <c r="AG2703" s="41" t="s">
        <v>56</v>
      </c>
      <c r="AH2703" s="41" t="s">
        <v>56</v>
      </c>
      <c r="AI2703" s="41" t="s">
        <v>56</v>
      </c>
      <c r="AJ2703" s="41" t="s">
        <v>160</v>
      </c>
      <c r="AK2703" s="41" t="s">
        <v>56</v>
      </c>
    </row>
    <row r="2704" spans="1:37" s="41" customFormat="1" ht="15.75" hidden="1" thickBot="1" x14ac:dyDescent="0.3">
      <c r="A2704" s="11" t="s">
        <v>66</v>
      </c>
      <c r="B2704" s="12" t="s">
        <v>216</v>
      </c>
      <c r="C2704" s="13" t="s">
        <v>46</v>
      </c>
      <c r="D2704" s="14" t="s">
        <v>48</v>
      </c>
      <c r="E2704" s="13" t="s">
        <v>6074</v>
      </c>
      <c r="F2704" s="4" t="s">
        <v>152</v>
      </c>
      <c r="G2704" s="4" t="s">
        <v>200</v>
      </c>
      <c r="H2704" s="15">
        <v>43199.916666666664</v>
      </c>
      <c r="I2704" s="15">
        <v>43200</v>
      </c>
      <c r="J2704" s="131" t="s">
        <v>6907</v>
      </c>
      <c r="K2704" s="45" t="s">
        <v>9</v>
      </c>
      <c r="L2704" s="47" t="s">
        <v>7</v>
      </c>
      <c r="M2704" s="47" t="s">
        <v>56</v>
      </c>
      <c r="N2704" s="9" t="str">
        <f t="shared" si="658"/>
        <v>Minor</v>
      </c>
      <c r="O2704" s="10" t="str">
        <f t="shared" si="659"/>
        <v>Successful</v>
      </c>
      <c r="P2704" s="10" t="str">
        <f t="shared" si="660"/>
        <v>On Time</v>
      </c>
      <c r="Q2704" s="9">
        <f t="shared" si="661"/>
        <v>1</v>
      </c>
      <c r="R2704" s="9">
        <f t="shared" si="662"/>
        <v>1</v>
      </c>
      <c r="S2704" s="9">
        <f t="shared" si="663"/>
        <v>0</v>
      </c>
      <c r="T2704" s="9" t="str">
        <f t="shared" si="664"/>
        <v>April</v>
      </c>
      <c r="U2704" s="40">
        <f t="shared" si="665"/>
        <v>0</v>
      </c>
      <c r="V2704" s="40" t="str">
        <f t="shared" si="666"/>
        <v>Emergency</v>
      </c>
      <c r="W2704" s="40">
        <f t="shared" si="667"/>
        <v>1</v>
      </c>
      <c r="X2704" s="40">
        <f t="shared" si="668"/>
        <v>0</v>
      </c>
      <c r="Y2704" s="40">
        <f t="shared" si="669"/>
        <v>0</v>
      </c>
      <c r="Z2704" s="40">
        <f t="shared" si="670"/>
        <v>0</v>
      </c>
      <c r="AA2704" s="40">
        <f t="shared" si="671"/>
        <v>1</v>
      </c>
      <c r="AB2704" s="40">
        <f t="shared" si="672"/>
        <v>0</v>
      </c>
      <c r="AC2704" s="41" t="s">
        <v>132</v>
      </c>
      <c r="AD2704" s="41" t="s">
        <v>280</v>
      </c>
      <c r="AE2704" s="41" t="s">
        <v>121</v>
      </c>
      <c r="AF2704" s="41" t="s">
        <v>322</v>
      </c>
      <c r="AG2704" s="41" t="s">
        <v>56</v>
      </c>
      <c r="AH2704" s="41" t="s">
        <v>56</v>
      </c>
      <c r="AI2704" s="41" t="s">
        <v>56</v>
      </c>
      <c r="AJ2704" s="41" t="s">
        <v>160</v>
      </c>
      <c r="AK2704" s="41" t="s">
        <v>56</v>
      </c>
    </row>
    <row r="2705" spans="1:37" s="41" customFormat="1" ht="15.75" hidden="1" thickBot="1" x14ac:dyDescent="0.3">
      <c r="A2705" s="11" t="s">
        <v>66</v>
      </c>
      <c r="B2705" s="12" t="s">
        <v>216</v>
      </c>
      <c r="C2705" s="13" t="s">
        <v>46</v>
      </c>
      <c r="D2705" s="14" t="s">
        <v>48</v>
      </c>
      <c r="E2705" s="13" t="s">
        <v>6075</v>
      </c>
      <c r="F2705" s="4" t="s">
        <v>152</v>
      </c>
      <c r="G2705" s="4" t="s">
        <v>200</v>
      </c>
      <c r="H2705" s="15">
        <v>43200</v>
      </c>
      <c r="I2705" s="15">
        <v>43200.083333333336</v>
      </c>
      <c r="J2705" s="131" t="s">
        <v>6908</v>
      </c>
      <c r="K2705" s="45" t="s">
        <v>9</v>
      </c>
      <c r="L2705" s="47" t="s">
        <v>7</v>
      </c>
      <c r="M2705" s="47" t="s">
        <v>56</v>
      </c>
      <c r="N2705" s="9" t="str">
        <f t="shared" si="658"/>
        <v>Minor</v>
      </c>
      <c r="O2705" s="10" t="str">
        <f t="shared" si="659"/>
        <v>Successful</v>
      </c>
      <c r="P2705" s="10" t="str">
        <f t="shared" si="660"/>
        <v>On Time</v>
      </c>
      <c r="Q2705" s="9">
        <f t="shared" si="661"/>
        <v>1</v>
      </c>
      <c r="R2705" s="9">
        <f t="shared" si="662"/>
        <v>1</v>
      </c>
      <c r="S2705" s="9">
        <f t="shared" si="663"/>
        <v>0</v>
      </c>
      <c r="T2705" s="9" t="str">
        <f t="shared" si="664"/>
        <v>April</v>
      </c>
      <c r="U2705" s="40">
        <f t="shared" si="665"/>
        <v>0</v>
      </c>
      <c r="V2705" s="40" t="str">
        <f t="shared" si="666"/>
        <v>Emergency</v>
      </c>
      <c r="W2705" s="40">
        <f t="shared" si="667"/>
        <v>1</v>
      </c>
      <c r="X2705" s="40">
        <f t="shared" si="668"/>
        <v>0</v>
      </c>
      <c r="Y2705" s="40">
        <f t="shared" si="669"/>
        <v>0</v>
      </c>
      <c r="Z2705" s="40">
        <f t="shared" si="670"/>
        <v>0</v>
      </c>
      <c r="AA2705" s="40">
        <f t="shared" si="671"/>
        <v>1</v>
      </c>
      <c r="AB2705" s="40">
        <f t="shared" si="672"/>
        <v>0</v>
      </c>
      <c r="AC2705" s="41" t="s">
        <v>132</v>
      </c>
      <c r="AD2705" s="41" t="s">
        <v>280</v>
      </c>
      <c r="AE2705" s="41" t="s">
        <v>121</v>
      </c>
      <c r="AF2705" s="41" t="s">
        <v>322</v>
      </c>
      <c r="AG2705" s="41" t="s">
        <v>56</v>
      </c>
      <c r="AH2705" s="41" t="s">
        <v>56</v>
      </c>
      <c r="AI2705" s="41" t="s">
        <v>56</v>
      </c>
      <c r="AJ2705" s="41" t="s">
        <v>160</v>
      </c>
      <c r="AK2705" s="41" t="s">
        <v>56</v>
      </c>
    </row>
    <row r="2706" spans="1:37" s="41" customFormat="1" ht="15.75" hidden="1" thickBot="1" x14ac:dyDescent="0.3">
      <c r="A2706" s="11" t="s">
        <v>53</v>
      </c>
      <c r="B2706" s="12" t="s">
        <v>216</v>
      </c>
      <c r="C2706" s="13" t="s">
        <v>46</v>
      </c>
      <c r="D2706" s="14" t="s">
        <v>47</v>
      </c>
      <c r="E2706" s="13" t="s">
        <v>6076</v>
      </c>
      <c r="F2706" s="4" t="s">
        <v>82</v>
      </c>
      <c r="G2706" s="4" t="s">
        <v>3194</v>
      </c>
      <c r="H2706" s="15">
        <v>43196.416666666664</v>
      </c>
      <c r="I2706" s="15">
        <v>43199.75</v>
      </c>
      <c r="J2706" s="131" t="s">
        <v>6909</v>
      </c>
      <c r="K2706" s="45" t="s">
        <v>9</v>
      </c>
      <c r="L2706" s="47" t="s">
        <v>7</v>
      </c>
      <c r="M2706" s="47" t="s">
        <v>56</v>
      </c>
      <c r="N2706" s="9" t="str">
        <f t="shared" si="658"/>
        <v>Minor</v>
      </c>
      <c r="O2706" s="10" t="str">
        <f t="shared" si="659"/>
        <v>Successful</v>
      </c>
      <c r="P2706" s="10" t="str">
        <f t="shared" si="660"/>
        <v>On Time</v>
      </c>
      <c r="Q2706" s="9">
        <f t="shared" si="661"/>
        <v>1</v>
      </c>
      <c r="R2706" s="9">
        <f t="shared" si="662"/>
        <v>1</v>
      </c>
      <c r="S2706" s="9">
        <f t="shared" si="663"/>
        <v>0</v>
      </c>
      <c r="T2706" s="9" t="str">
        <f t="shared" si="664"/>
        <v>April</v>
      </c>
      <c r="U2706" s="40">
        <f t="shared" si="665"/>
        <v>0</v>
      </c>
      <c r="V2706" s="40" t="str">
        <f t="shared" si="666"/>
        <v>Normal</v>
      </c>
      <c r="W2706" s="40">
        <f t="shared" si="667"/>
        <v>0</v>
      </c>
      <c r="X2706" s="40">
        <f t="shared" si="668"/>
        <v>0</v>
      </c>
      <c r="Y2706" s="40">
        <f t="shared" si="669"/>
        <v>0</v>
      </c>
      <c r="Z2706" s="40">
        <f t="shared" si="670"/>
        <v>0</v>
      </c>
      <c r="AA2706" s="40">
        <f t="shared" si="671"/>
        <v>1</v>
      </c>
      <c r="AB2706" s="40">
        <f t="shared" si="672"/>
        <v>0</v>
      </c>
      <c r="AC2706" s="41" t="s">
        <v>131</v>
      </c>
      <c r="AD2706" s="41" t="s">
        <v>280</v>
      </c>
      <c r="AE2706" s="41" t="s">
        <v>420</v>
      </c>
      <c r="AF2706" s="41" t="s">
        <v>216</v>
      </c>
      <c r="AG2706" s="41" t="s">
        <v>56</v>
      </c>
      <c r="AH2706" s="41" t="s">
        <v>56</v>
      </c>
      <c r="AI2706" s="41" t="s">
        <v>56</v>
      </c>
      <c r="AJ2706" s="41" t="s">
        <v>160</v>
      </c>
      <c r="AK2706" s="41" t="s">
        <v>56</v>
      </c>
    </row>
    <row r="2707" spans="1:37" s="41" customFormat="1" ht="15.75" hidden="1" thickBot="1" x14ac:dyDescent="0.3">
      <c r="A2707" s="11" t="s">
        <v>53</v>
      </c>
      <c r="B2707" s="12" t="s">
        <v>216</v>
      </c>
      <c r="C2707" s="13" t="s">
        <v>52</v>
      </c>
      <c r="D2707" s="14" t="s">
        <v>47</v>
      </c>
      <c r="E2707" s="13" t="s">
        <v>6077</v>
      </c>
      <c r="F2707" s="4" t="s">
        <v>107</v>
      </c>
      <c r="G2707" s="4" t="s">
        <v>6716</v>
      </c>
      <c r="H2707" s="15">
        <v>43199.416666666664</v>
      </c>
      <c r="I2707" s="15">
        <v>43199.583333333336</v>
      </c>
      <c r="J2707" s="131" t="s">
        <v>60</v>
      </c>
      <c r="K2707" s="45" t="s">
        <v>9</v>
      </c>
      <c r="L2707" s="47" t="s">
        <v>7</v>
      </c>
      <c r="M2707" s="47" t="s">
        <v>56</v>
      </c>
      <c r="N2707" s="9" t="str">
        <f t="shared" si="658"/>
        <v>Standard</v>
      </c>
      <c r="O2707" s="10" t="str">
        <f t="shared" si="659"/>
        <v>Successful</v>
      </c>
      <c r="P2707" s="10" t="str">
        <f t="shared" si="660"/>
        <v>On Time</v>
      </c>
      <c r="Q2707" s="9">
        <f t="shared" si="661"/>
        <v>1</v>
      </c>
      <c r="R2707" s="9">
        <f t="shared" si="662"/>
        <v>1</v>
      </c>
      <c r="S2707" s="9">
        <f t="shared" si="663"/>
        <v>0</v>
      </c>
      <c r="T2707" s="9" t="str">
        <f t="shared" si="664"/>
        <v>April</v>
      </c>
      <c r="U2707" s="40">
        <f t="shared" si="665"/>
        <v>0</v>
      </c>
      <c r="V2707" s="40" t="str">
        <f t="shared" si="666"/>
        <v>Normal</v>
      </c>
      <c r="W2707" s="40">
        <f t="shared" si="667"/>
        <v>0</v>
      </c>
      <c r="X2707" s="40">
        <f t="shared" si="668"/>
        <v>0</v>
      </c>
      <c r="Y2707" s="40">
        <f t="shared" si="669"/>
        <v>0</v>
      </c>
      <c r="Z2707" s="40">
        <f t="shared" si="670"/>
        <v>0</v>
      </c>
      <c r="AA2707" s="40">
        <f t="shared" si="671"/>
        <v>1</v>
      </c>
      <c r="AB2707" s="40">
        <f t="shared" si="672"/>
        <v>0</v>
      </c>
      <c r="AC2707" s="41" t="s">
        <v>131</v>
      </c>
      <c r="AD2707" s="41" t="s">
        <v>290</v>
      </c>
      <c r="AE2707" s="41" t="s">
        <v>419</v>
      </c>
      <c r="AF2707" s="41" t="s">
        <v>216</v>
      </c>
      <c r="AG2707" s="41" t="s">
        <v>56</v>
      </c>
      <c r="AH2707" s="41" t="s">
        <v>56</v>
      </c>
      <c r="AI2707" s="41" t="s">
        <v>56</v>
      </c>
      <c r="AJ2707" s="41" t="s">
        <v>160</v>
      </c>
      <c r="AK2707" s="41" t="s">
        <v>56</v>
      </c>
    </row>
    <row r="2708" spans="1:37" s="41" customFormat="1" ht="15.75" hidden="1" thickBot="1" x14ac:dyDescent="0.3">
      <c r="A2708" s="11" t="s">
        <v>53</v>
      </c>
      <c r="B2708" s="12" t="s">
        <v>8</v>
      </c>
      <c r="C2708" s="13" t="s">
        <v>52</v>
      </c>
      <c r="D2708" s="14" t="s">
        <v>47</v>
      </c>
      <c r="E2708" s="13" t="s">
        <v>6078</v>
      </c>
      <c r="F2708" s="4" t="s">
        <v>102</v>
      </c>
      <c r="G2708" s="4" t="s">
        <v>488</v>
      </c>
      <c r="H2708" s="15">
        <v>43198.25</v>
      </c>
      <c r="I2708" s="15">
        <v>43199.708333333336</v>
      </c>
      <c r="J2708" s="131" t="s">
        <v>6910</v>
      </c>
      <c r="K2708" s="45" t="s">
        <v>9</v>
      </c>
      <c r="L2708" s="47" t="s">
        <v>7</v>
      </c>
      <c r="M2708" s="47" t="s">
        <v>56</v>
      </c>
      <c r="N2708" s="9" t="str">
        <f t="shared" si="658"/>
        <v>Standard</v>
      </c>
      <c r="O2708" s="10" t="str">
        <f t="shared" si="659"/>
        <v>Successful</v>
      </c>
      <c r="P2708" s="10" t="str">
        <f t="shared" si="660"/>
        <v>On Time</v>
      </c>
      <c r="Q2708" s="9">
        <f t="shared" si="661"/>
        <v>1</v>
      </c>
      <c r="R2708" s="9">
        <f t="shared" si="662"/>
        <v>1</v>
      </c>
      <c r="S2708" s="9">
        <f t="shared" si="663"/>
        <v>0</v>
      </c>
      <c r="T2708" s="9" t="str">
        <f t="shared" si="664"/>
        <v>April</v>
      </c>
      <c r="U2708" s="40">
        <f t="shared" si="665"/>
        <v>0</v>
      </c>
      <c r="V2708" s="40" t="str">
        <f t="shared" si="666"/>
        <v>Normal</v>
      </c>
      <c r="W2708" s="40">
        <f t="shared" si="667"/>
        <v>0</v>
      </c>
      <c r="X2708" s="40">
        <f t="shared" si="668"/>
        <v>0</v>
      </c>
      <c r="Y2708" s="40">
        <f t="shared" si="669"/>
        <v>0</v>
      </c>
      <c r="Z2708" s="40">
        <f t="shared" si="670"/>
        <v>0</v>
      </c>
      <c r="AA2708" s="40">
        <f t="shared" si="671"/>
        <v>1</v>
      </c>
      <c r="AB2708" s="40">
        <f t="shared" si="672"/>
        <v>0</v>
      </c>
      <c r="AC2708" s="41" t="s">
        <v>131</v>
      </c>
      <c r="AD2708" s="41" t="s">
        <v>523</v>
      </c>
      <c r="AE2708" s="41" t="s">
        <v>146</v>
      </c>
      <c r="AF2708" s="41" t="s">
        <v>8</v>
      </c>
      <c r="AG2708" s="41" t="s">
        <v>56</v>
      </c>
      <c r="AH2708" s="41" t="s">
        <v>56</v>
      </c>
      <c r="AI2708" s="41" t="s">
        <v>56</v>
      </c>
      <c r="AJ2708" s="41" t="s">
        <v>160</v>
      </c>
      <c r="AK2708" s="41" t="s">
        <v>56</v>
      </c>
    </row>
    <row r="2709" spans="1:37" s="41" customFormat="1" ht="15.75" hidden="1" thickBot="1" x14ac:dyDescent="0.3">
      <c r="A2709" s="11" t="s">
        <v>53</v>
      </c>
      <c r="B2709" s="12" t="s">
        <v>8</v>
      </c>
      <c r="C2709" s="13" t="s">
        <v>46</v>
      </c>
      <c r="D2709" s="14" t="s">
        <v>47</v>
      </c>
      <c r="E2709" s="13" t="s">
        <v>6079</v>
      </c>
      <c r="F2709" s="4" t="s">
        <v>103</v>
      </c>
      <c r="G2709" s="4" t="s">
        <v>566</v>
      </c>
      <c r="H2709" s="15">
        <v>43197.675000000003</v>
      </c>
      <c r="I2709" s="15">
        <v>43199.6875</v>
      </c>
      <c r="J2709" s="131" t="s">
        <v>6911</v>
      </c>
      <c r="K2709" s="45" t="s">
        <v>9</v>
      </c>
      <c r="L2709" s="47" t="s">
        <v>7</v>
      </c>
      <c r="M2709" s="47" t="s">
        <v>56</v>
      </c>
      <c r="N2709" s="9" t="str">
        <f t="shared" si="658"/>
        <v>Minor</v>
      </c>
      <c r="O2709" s="10" t="str">
        <f t="shared" si="659"/>
        <v>Successful</v>
      </c>
      <c r="P2709" s="10" t="str">
        <f t="shared" si="660"/>
        <v>On Time</v>
      </c>
      <c r="Q2709" s="9">
        <f t="shared" si="661"/>
        <v>1</v>
      </c>
      <c r="R2709" s="9">
        <f t="shared" si="662"/>
        <v>1</v>
      </c>
      <c r="S2709" s="9">
        <f t="shared" si="663"/>
        <v>0</v>
      </c>
      <c r="T2709" s="9" t="str">
        <f t="shared" si="664"/>
        <v>April</v>
      </c>
      <c r="U2709" s="40">
        <f t="shared" si="665"/>
        <v>0</v>
      </c>
      <c r="V2709" s="40" t="str">
        <f t="shared" si="666"/>
        <v>Normal</v>
      </c>
      <c r="W2709" s="40">
        <f t="shared" si="667"/>
        <v>0</v>
      </c>
      <c r="X2709" s="40">
        <f t="shared" si="668"/>
        <v>0</v>
      </c>
      <c r="Y2709" s="40">
        <f t="shared" si="669"/>
        <v>0</v>
      </c>
      <c r="Z2709" s="40">
        <f t="shared" si="670"/>
        <v>0</v>
      </c>
      <c r="AA2709" s="40">
        <f t="shared" si="671"/>
        <v>1</v>
      </c>
      <c r="AB2709" s="40">
        <f t="shared" si="672"/>
        <v>0</v>
      </c>
      <c r="AC2709" s="41" t="s">
        <v>131</v>
      </c>
      <c r="AD2709" s="41" t="s">
        <v>7474</v>
      </c>
      <c r="AE2709" s="41" t="s">
        <v>147</v>
      </c>
      <c r="AF2709" s="41" t="s">
        <v>8</v>
      </c>
      <c r="AG2709" s="41" t="s">
        <v>56</v>
      </c>
      <c r="AH2709" s="41" t="s">
        <v>56</v>
      </c>
      <c r="AI2709" s="41" t="s">
        <v>56</v>
      </c>
      <c r="AJ2709" s="41" t="s">
        <v>160</v>
      </c>
      <c r="AK2709" s="41" t="s">
        <v>56</v>
      </c>
    </row>
    <row r="2710" spans="1:37" s="41" customFormat="1" ht="15.75" hidden="1" thickBot="1" x14ac:dyDescent="0.3">
      <c r="A2710" s="11" t="s">
        <v>53</v>
      </c>
      <c r="B2710" s="12" t="s">
        <v>8</v>
      </c>
      <c r="C2710" s="13" t="s">
        <v>52</v>
      </c>
      <c r="D2710" s="14" t="s">
        <v>47</v>
      </c>
      <c r="E2710" s="13" t="s">
        <v>6080</v>
      </c>
      <c r="F2710" s="4" t="s">
        <v>103</v>
      </c>
      <c r="G2710" s="4" t="s">
        <v>245</v>
      </c>
      <c r="H2710" s="15">
        <v>43199.791666666664</v>
      </c>
      <c r="I2710" s="15">
        <v>43199.958333333336</v>
      </c>
      <c r="J2710" s="131" t="s">
        <v>6912</v>
      </c>
      <c r="K2710" s="45" t="s">
        <v>9</v>
      </c>
      <c r="L2710" s="47" t="s">
        <v>7</v>
      </c>
      <c r="M2710" s="47" t="s">
        <v>56</v>
      </c>
      <c r="N2710" s="9" t="str">
        <f t="shared" si="658"/>
        <v>Standard</v>
      </c>
      <c r="O2710" s="10" t="str">
        <f t="shared" si="659"/>
        <v>Successful</v>
      </c>
      <c r="P2710" s="10" t="str">
        <f t="shared" si="660"/>
        <v>On Time</v>
      </c>
      <c r="Q2710" s="9">
        <f t="shared" si="661"/>
        <v>1</v>
      </c>
      <c r="R2710" s="9">
        <f t="shared" si="662"/>
        <v>1</v>
      </c>
      <c r="S2710" s="9">
        <f t="shared" si="663"/>
        <v>0</v>
      </c>
      <c r="T2710" s="9" t="str">
        <f t="shared" si="664"/>
        <v>April</v>
      </c>
      <c r="U2710" s="40">
        <f t="shared" si="665"/>
        <v>0</v>
      </c>
      <c r="V2710" s="40" t="str">
        <f t="shared" si="666"/>
        <v>Normal</v>
      </c>
      <c r="W2710" s="40">
        <f t="shared" si="667"/>
        <v>0</v>
      </c>
      <c r="X2710" s="40">
        <f t="shared" si="668"/>
        <v>0</v>
      </c>
      <c r="Y2710" s="40">
        <f t="shared" si="669"/>
        <v>0</v>
      </c>
      <c r="Z2710" s="40">
        <f t="shared" si="670"/>
        <v>0</v>
      </c>
      <c r="AA2710" s="40">
        <f t="shared" si="671"/>
        <v>1</v>
      </c>
      <c r="AB2710" s="40">
        <f t="shared" si="672"/>
        <v>0</v>
      </c>
      <c r="AC2710" s="41" t="s">
        <v>131</v>
      </c>
      <c r="AD2710" s="41" t="s">
        <v>302</v>
      </c>
      <c r="AE2710" s="41" t="s">
        <v>147</v>
      </c>
      <c r="AF2710" s="41" t="s">
        <v>8</v>
      </c>
      <c r="AG2710" s="41" t="s">
        <v>56</v>
      </c>
      <c r="AH2710" s="41" t="s">
        <v>56</v>
      </c>
      <c r="AI2710" s="41" t="s">
        <v>56</v>
      </c>
      <c r="AJ2710" s="41" t="s">
        <v>160</v>
      </c>
      <c r="AK2710" s="41" t="s">
        <v>56</v>
      </c>
    </row>
    <row r="2711" spans="1:37" s="41" customFormat="1" ht="15.75" hidden="1" thickBot="1" x14ac:dyDescent="0.3">
      <c r="A2711" s="11" t="s">
        <v>53</v>
      </c>
      <c r="B2711" s="12" t="s">
        <v>8</v>
      </c>
      <c r="C2711" s="13" t="s">
        <v>52</v>
      </c>
      <c r="D2711" s="14" t="s">
        <v>47</v>
      </c>
      <c r="E2711" s="13" t="s">
        <v>6081</v>
      </c>
      <c r="F2711" s="4" t="s">
        <v>103</v>
      </c>
      <c r="G2711" s="4" t="s">
        <v>245</v>
      </c>
      <c r="H2711" s="15">
        <v>43199.458333333336</v>
      </c>
      <c r="I2711" s="15">
        <v>43199.625</v>
      </c>
      <c r="J2711" s="131" t="s">
        <v>6913</v>
      </c>
      <c r="K2711" s="45" t="s">
        <v>9</v>
      </c>
      <c r="L2711" s="47" t="s">
        <v>7</v>
      </c>
      <c r="M2711" s="47" t="s">
        <v>56</v>
      </c>
      <c r="N2711" s="9" t="str">
        <f t="shared" si="658"/>
        <v>Standard</v>
      </c>
      <c r="O2711" s="10" t="str">
        <f t="shared" si="659"/>
        <v>Successful</v>
      </c>
      <c r="P2711" s="10" t="str">
        <f t="shared" si="660"/>
        <v>On Time</v>
      </c>
      <c r="Q2711" s="9">
        <f t="shared" si="661"/>
        <v>1</v>
      </c>
      <c r="R2711" s="9">
        <f t="shared" si="662"/>
        <v>1</v>
      </c>
      <c r="S2711" s="9">
        <f t="shared" si="663"/>
        <v>0</v>
      </c>
      <c r="T2711" s="9" t="str">
        <f t="shared" si="664"/>
        <v>April</v>
      </c>
      <c r="U2711" s="40">
        <f t="shared" si="665"/>
        <v>0</v>
      </c>
      <c r="V2711" s="40" t="str">
        <f t="shared" si="666"/>
        <v>Normal</v>
      </c>
      <c r="W2711" s="40">
        <f t="shared" si="667"/>
        <v>0</v>
      </c>
      <c r="X2711" s="40">
        <f t="shared" si="668"/>
        <v>0</v>
      </c>
      <c r="Y2711" s="40">
        <f t="shared" si="669"/>
        <v>0</v>
      </c>
      <c r="Z2711" s="40">
        <f t="shared" si="670"/>
        <v>0</v>
      </c>
      <c r="AA2711" s="40">
        <f t="shared" si="671"/>
        <v>1</v>
      </c>
      <c r="AB2711" s="40">
        <f t="shared" si="672"/>
        <v>0</v>
      </c>
      <c r="AC2711" s="41" t="s">
        <v>131</v>
      </c>
      <c r="AD2711" s="41" t="s">
        <v>3969</v>
      </c>
      <c r="AE2711" s="41" t="s">
        <v>147</v>
      </c>
      <c r="AF2711" s="41" t="s">
        <v>8</v>
      </c>
      <c r="AG2711" s="41" t="s">
        <v>56</v>
      </c>
      <c r="AH2711" s="41" t="s">
        <v>56</v>
      </c>
      <c r="AI2711" s="41" t="s">
        <v>56</v>
      </c>
      <c r="AJ2711" s="41" t="s">
        <v>160</v>
      </c>
      <c r="AK2711" s="41" t="s">
        <v>56</v>
      </c>
    </row>
    <row r="2712" spans="1:37" s="41" customFormat="1" ht="15.75" hidden="1" thickBot="1" x14ac:dyDescent="0.3">
      <c r="A2712" s="11" t="s">
        <v>638</v>
      </c>
      <c r="B2712" s="12" t="s">
        <v>216</v>
      </c>
      <c r="C2712" s="13" t="s">
        <v>52</v>
      </c>
      <c r="D2712" s="14" t="s">
        <v>47</v>
      </c>
      <c r="E2712" s="13" t="s">
        <v>6082</v>
      </c>
      <c r="F2712" s="4" t="s">
        <v>630</v>
      </c>
      <c r="G2712" s="4" t="s">
        <v>734</v>
      </c>
      <c r="H2712" s="15">
        <v>43194.395833333336</v>
      </c>
      <c r="I2712" s="15">
        <v>43200.583333333336</v>
      </c>
      <c r="J2712" s="131" t="s">
        <v>6914</v>
      </c>
      <c r="K2712" s="45" t="s">
        <v>9</v>
      </c>
      <c r="L2712" s="47" t="s">
        <v>7</v>
      </c>
      <c r="M2712" s="47" t="s">
        <v>56</v>
      </c>
      <c r="N2712" s="9" t="str">
        <f t="shared" si="658"/>
        <v>Standard</v>
      </c>
      <c r="O2712" s="10" t="str">
        <f t="shared" si="659"/>
        <v>Successful</v>
      </c>
      <c r="P2712" s="10" t="str">
        <f t="shared" si="660"/>
        <v>On Time</v>
      </c>
      <c r="Q2712" s="9">
        <f t="shared" si="661"/>
        <v>1</v>
      </c>
      <c r="R2712" s="9">
        <f t="shared" si="662"/>
        <v>1</v>
      </c>
      <c r="S2712" s="9">
        <f t="shared" si="663"/>
        <v>0</v>
      </c>
      <c r="T2712" s="9" t="str">
        <f t="shared" si="664"/>
        <v>April</v>
      </c>
      <c r="U2712" s="40">
        <f t="shared" si="665"/>
        <v>0</v>
      </c>
      <c r="V2712" s="40" t="str">
        <f t="shared" si="666"/>
        <v>Normal</v>
      </c>
      <c r="W2712" s="40">
        <f t="shared" si="667"/>
        <v>0</v>
      </c>
      <c r="X2712" s="40">
        <f t="shared" si="668"/>
        <v>0</v>
      </c>
      <c r="Y2712" s="40">
        <f t="shared" si="669"/>
        <v>0</v>
      </c>
      <c r="Z2712" s="40">
        <f t="shared" si="670"/>
        <v>0</v>
      </c>
      <c r="AA2712" s="40">
        <f t="shared" si="671"/>
        <v>1</v>
      </c>
      <c r="AB2712" s="40">
        <f t="shared" si="672"/>
        <v>0</v>
      </c>
      <c r="AC2712" s="41" t="s">
        <v>131</v>
      </c>
      <c r="AD2712" s="41" t="s">
        <v>716</v>
      </c>
      <c r="AE2712" s="41" t="s">
        <v>258</v>
      </c>
      <c r="AF2712" s="41" t="s">
        <v>216</v>
      </c>
      <c r="AG2712" s="41" t="s">
        <v>56</v>
      </c>
      <c r="AH2712" s="41" t="s">
        <v>56</v>
      </c>
      <c r="AI2712" s="41" t="s">
        <v>56</v>
      </c>
      <c r="AJ2712" s="41" t="s">
        <v>160</v>
      </c>
      <c r="AK2712" s="41" t="s">
        <v>56</v>
      </c>
    </row>
    <row r="2713" spans="1:37" s="41" customFormat="1" ht="15.75" hidden="1" thickBot="1" x14ac:dyDescent="0.3">
      <c r="A2713" s="11" t="s">
        <v>638</v>
      </c>
      <c r="B2713" s="12" t="s">
        <v>216</v>
      </c>
      <c r="C2713" s="13" t="s">
        <v>52</v>
      </c>
      <c r="D2713" s="14" t="s">
        <v>47</v>
      </c>
      <c r="E2713" s="13" t="s">
        <v>6083</v>
      </c>
      <c r="F2713" s="4" t="s">
        <v>630</v>
      </c>
      <c r="G2713" s="4" t="s">
        <v>734</v>
      </c>
      <c r="H2713" s="15">
        <v>43194.395833333336</v>
      </c>
      <c r="I2713" s="15">
        <v>43200.583333333336</v>
      </c>
      <c r="J2713" s="131" t="s">
        <v>6915</v>
      </c>
      <c r="K2713" s="45" t="s">
        <v>9</v>
      </c>
      <c r="L2713" s="47" t="s">
        <v>7</v>
      </c>
      <c r="M2713" s="47" t="s">
        <v>56</v>
      </c>
      <c r="N2713" s="9" t="str">
        <f t="shared" si="658"/>
        <v>Standard</v>
      </c>
      <c r="O2713" s="10" t="str">
        <f t="shared" si="659"/>
        <v>Successful</v>
      </c>
      <c r="P2713" s="10" t="str">
        <f t="shared" si="660"/>
        <v>On Time</v>
      </c>
      <c r="Q2713" s="9">
        <f t="shared" si="661"/>
        <v>1</v>
      </c>
      <c r="R2713" s="9">
        <f t="shared" si="662"/>
        <v>1</v>
      </c>
      <c r="S2713" s="9">
        <f t="shared" si="663"/>
        <v>0</v>
      </c>
      <c r="T2713" s="9" t="str">
        <f t="shared" si="664"/>
        <v>April</v>
      </c>
      <c r="U2713" s="40">
        <f t="shared" si="665"/>
        <v>0</v>
      </c>
      <c r="V2713" s="40" t="str">
        <f t="shared" si="666"/>
        <v>Normal</v>
      </c>
      <c r="W2713" s="40">
        <f t="shared" si="667"/>
        <v>0</v>
      </c>
      <c r="X2713" s="40">
        <f t="shared" si="668"/>
        <v>0</v>
      </c>
      <c r="Y2713" s="40">
        <f t="shared" si="669"/>
        <v>0</v>
      </c>
      <c r="Z2713" s="40">
        <f t="shared" si="670"/>
        <v>0</v>
      </c>
      <c r="AA2713" s="40">
        <f t="shared" si="671"/>
        <v>1</v>
      </c>
      <c r="AB2713" s="40">
        <f t="shared" si="672"/>
        <v>0</v>
      </c>
      <c r="AC2713" s="41" t="s">
        <v>131</v>
      </c>
      <c r="AD2713" s="41" t="s">
        <v>716</v>
      </c>
      <c r="AE2713" s="41" t="s">
        <v>258</v>
      </c>
      <c r="AF2713" s="41" t="s">
        <v>216</v>
      </c>
      <c r="AG2713" s="41" t="s">
        <v>56</v>
      </c>
      <c r="AH2713" s="41" t="s">
        <v>56</v>
      </c>
      <c r="AI2713" s="41" t="s">
        <v>56</v>
      </c>
      <c r="AJ2713" s="41" t="s">
        <v>160</v>
      </c>
      <c r="AK2713" s="41" t="s">
        <v>56</v>
      </c>
    </row>
    <row r="2714" spans="1:37" s="41" customFormat="1" ht="15.75" hidden="1" thickBot="1" x14ac:dyDescent="0.3">
      <c r="A2714" s="11" t="s">
        <v>638</v>
      </c>
      <c r="B2714" s="12" t="s">
        <v>216</v>
      </c>
      <c r="C2714" s="13" t="s">
        <v>52</v>
      </c>
      <c r="D2714" s="14" t="s">
        <v>47</v>
      </c>
      <c r="E2714" s="13" t="s">
        <v>6084</v>
      </c>
      <c r="F2714" s="4" t="s">
        <v>630</v>
      </c>
      <c r="G2714" s="4" t="s">
        <v>3161</v>
      </c>
      <c r="H2714" s="15">
        <v>43194.395833333336</v>
      </c>
      <c r="I2714" s="15">
        <v>43200.583333333336</v>
      </c>
      <c r="J2714" s="131" t="s">
        <v>6916</v>
      </c>
      <c r="K2714" s="45" t="s">
        <v>9</v>
      </c>
      <c r="L2714" s="47" t="s">
        <v>7</v>
      </c>
      <c r="M2714" s="47" t="s">
        <v>56</v>
      </c>
      <c r="N2714" s="9" t="str">
        <f t="shared" si="658"/>
        <v>Standard</v>
      </c>
      <c r="O2714" s="10" t="str">
        <f t="shared" si="659"/>
        <v>Successful</v>
      </c>
      <c r="P2714" s="10" t="str">
        <f t="shared" si="660"/>
        <v>On Time</v>
      </c>
      <c r="Q2714" s="9">
        <f t="shared" si="661"/>
        <v>1</v>
      </c>
      <c r="R2714" s="9">
        <f t="shared" si="662"/>
        <v>1</v>
      </c>
      <c r="S2714" s="9">
        <f t="shared" si="663"/>
        <v>0</v>
      </c>
      <c r="T2714" s="9" t="str">
        <f t="shared" si="664"/>
        <v>April</v>
      </c>
      <c r="U2714" s="40">
        <f t="shared" si="665"/>
        <v>0</v>
      </c>
      <c r="V2714" s="40" t="str">
        <f t="shared" si="666"/>
        <v>Normal</v>
      </c>
      <c r="W2714" s="40">
        <f t="shared" si="667"/>
        <v>0</v>
      </c>
      <c r="X2714" s="40">
        <f t="shared" si="668"/>
        <v>0</v>
      </c>
      <c r="Y2714" s="40">
        <f t="shared" si="669"/>
        <v>0</v>
      </c>
      <c r="Z2714" s="40">
        <f t="shared" si="670"/>
        <v>0</v>
      </c>
      <c r="AA2714" s="40">
        <f t="shared" si="671"/>
        <v>1</v>
      </c>
      <c r="AB2714" s="40">
        <f t="shared" si="672"/>
        <v>0</v>
      </c>
      <c r="AC2714" s="41" t="s">
        <v>131</v>
      </c>
      <c r="AD2714" s="41" t="s">
        <v>716</v>
      </c>
      <c r="AE2714" s="41" t="s">
        <v>258</v>
      </c>
      <c r="AF2714" s="41" t="s">
        <v>216</v>
      </c>
      <c r="AG2714" s="41" t="s">
        <v>56</v>
      </c>
      <c r="AH2714" s="41" t="s">
        <v>56</v>
      </c>
      <c r="AI2714" s="41" t="s">
        <v>56</v>
      </c>
      <c r="AJ2714" s="41" t="s">
        <v>160</v>
      </c>
      <c r="AK2714" s="41" t="s">
        <v>56</v>
      </c>
    </row>
    <row r="2715" spans="1:37" s="41" customFormat="1" ht="15.75" hidden="1" thickBot="1" x14ac:dyDescent="0.3">
      <c r="A2715" s="11" t="s">
        <v>638</v>
      </c>
      <c r="B2715" s="12" t="s">
        <v>8</v>
      </c>
      <c r="C2715" s="13" t="s">
        <v>46</v>
      </c>
      <c r="D2715" s="14" t="s">
        <v>47</v>
      </c>
      <c r="E2715" s="13" t="s">
        <v>6085</v>
      </c>
      <c r="F2715" s="4" t="s">
        <v>2283</v>
      </c>
      <c r="G2715" s="4" t="s">
        <v>701</v>
      </c>
      <c r="H2715" s="15">
        <v>43200.375</v>
      </c>
      <c r="I2715" s="15">
        <v>43200.5</v>
      </c>
      <c r="J2715" s="131" t="s">
        <v>6917</v>
      </c>
      <c r="K2715" s="45" t="s">
        <v>9</v>
      </c>
      <c r="L2715" s="47" t="s">
        <v>7</v>
      </c>
      <c r="M2715" s="47" t="s">
        <v>56</v>
      </c>
      <c r="N2715" s="9" t="str">
        <f t="shared" si="658"/>
        <v>Minor</v>
      </c>
      <c r="O2715" s="10" t="str">
        <f t="shared" si="659"/>
        <v>Successful</v>
      </c>
      <c r="P2715" s="10" t="str">
        <f t="shared" si="660"/>
        <v>On Time</v>
      </c>
      <c r="Q2715" s="9">
        <f t="shared" si="661"/>
        <v>1</v>
      </c>
      <c r="R2715" s="9">
        <f t="shared" si="662"/>
        <v>1</v>
      </c>
      <c r="S2715" s="9">
        <f t="shared" si="663"/>
        <v>0</v>
      </c>
      <c r="T2715" s="9" t="str">
        <f t="shared" si="664"/>
        <v>April</v>
      </c>
      <c r="U2715" s="40">
        <f t="shared" si="665"/>
        <v>0</v>
      </c>
      <c r="V2715" s="40" t="str">
        <f t="shared" si="666"/>
        <v>Normal</v>
      </c>
      <c r="W2715" s="40">
        <f t="shared" si="667"/>
        <v>0</v>
      </c>
      <c r="X2715" s="40">
        <f t="shared" si="668"/>
        <v>0</v>
      </c>
      <c r="Y2715" s="40">
        <f t="shared" si="669"/>
        <v>0</v>
      </c>
      <c r="Z2715" s="40">
        <f t="shared" si="670"/>
        <v>0</v>
      </c>
      <c r="AA2715" s="40">
        <f t="shared" si="671"/>
        <v>1</v>
      </c>
      <c r="AB2715" s="40">
        <f t="shared" si="672"/>
        <v>0</v>
      </c>
      <c r="AC2715" s="41" t="s">
        <v>131</v>
      </c>
      <c r="AD2715" s="41" t="s">
        <v>676</v>
      </c>
      <c r="AE2715" s="41" t="s">
        <v>2280</v>
      </c>
      <c r="AF2715" s="41" t="s">
        <v>8</v>
      </c>
      <c r="AG2715" s="41" t="s">
        <v>56</v>
      </c>
      <c r="AH2715" s="41" t="s">
        <v>56</v>
      </c>
      <c r="AI2715" s="41" t="s">
        <v>56</v>
      </c>
      <c r="AJ2715" s="41" t="s">
        <v>160</v>
      </c>
      <c r="AK2715" s="41" t="s">
        <v>56</v>
      </c>
    </row>
    <row r="2716" spans="1:37" s="41" customFormat="1" ht="15.75" hidden="1" thickBot="1" x14ac:dyDescent="0.3">
      <c r="A2716" s="11" t="s">
        <v>638</v>
      </c>
      <c r="B2716" s="12" t="s">
        <v>8</v>
      </c>
      <c r="C2716" s="13" t="s">
        <v>52</v>
      </c>
      <c r="D2716" s="14" t="s">
        <v>47</v>
      </c>
      <c r="E2716" s="13" t="s">
        <v>6086</v>
      </c>
      <c r="F2716" s="4" t="s">
        <v>645</v>
      </c>
      <c r="G2716" s="4" t="s">
        <v>6717</v>
      </c>
      <c r="H2716" s="15">
        <v>43199.708333333336</v>
      </c>
      <c r="I2716" s="15">
        <v>43199.916666666664</v>
      </c>
      <c r="J2716" s="131" t="s">
        <v>6918</v>
      </c>
      <c r="K2716" s="45" t="s">
        <v>9</v>
      </c>
      <c r="L2716" s="47" t="s">
        <v>7</v>
      </c>
      <c r="M2716" s="47" t="s">
        <v>56</v>
      </c>
      <c r="N2716" s="9" t="str">
        <f t="shared" si="658"/>
        <v>Standard</v>
      </c>
      <c r="O2716" s="10" t="str">
        <f t="shared" si="659"/>
        <v>Successful</v>
      </c>
      <c r="P2716" s="10" t="str">
        <f t="shared" si="660"/>
        <v>On Time</v>
      </c>
      <c r="Q2716" s="9">
        <f t="shared" si="661"/>
        <v>1</v>
      </c>
      <c r="R2716" s="9">
        <f t="shared" si="662"/>
        <v>1</v>
      </c>
      <c r="S2716" s="9">
        <f t="shared" si="663"/>
        <v>0</v>
      </c>
      <c r="T2716" s="9" t="str">
        <f t="shared" si="664"/>
        <v>April</v>
      </c>
      <c r="U2716" s="40">
        <f t="shared" si="665"/>
        <v>0</v>
      </c>
      <c r="V2716" s="40" t="str">
        <f t="shared" si="666"/>
        <v>Normal</v>
      </c>
      <c r="W2716" s="40">
        <f t="shared" si="667"/>
        <v>0</v>
      </c>
      <c r="X2716" s="40">
        <f t="shared" si="668"/>
        <v>0</v>
      </c>
      <c r="Y2716" s="40">
        <f t="shared" si="669"/>
        <v>0</v>
      </c>
      <c r="Z2716" s="40">
        <f t="shared" si="670"/>
        <v>0</v>
      </c>
      <c r="AA2716" s="40">
        <f t="shared" si="671"/>
        <v>1</v>
      </c>
      <c r="AB2716" s="40">
        <f t="shared" si="672"/>
        <v>0</v>
      </c>
      <c r="AC2716" s="41" t="s">
        <v>131</v>
      </c>
      <c r="AD2716" s="41" t="s">
        <v>3954</v>
      </c>
      <c r="AE2716" s="41" t="s">
        <v>147</v>
      </c>
      <c r="AF2716" s="41" t="s">
        <v>8</v>
      </c>
      <c r="AG2716" s="41" t="s">
        <v>56</v>
      </c>
      <c r="AH2716" s="41" t="s">
        <v>56</v>
      </c>
      <c r="AI2716" s="41" t="s">
        <v>56</v>
      </c>
      <c r="AJ2716" s="41" t="s">
        <v>160</v>
      </c>
      <c r="AK2716" s="41" t="s">
        <v>56</v>
      </c>
    </row>
    <row r="2717" spans="1:37" s="41" customFormat="1" ht="15.75" hidden="1" thickBot="1" x14ac:dyDescent="0.3">
      <c r="A2717" s="11" t="s">
        <v>638</v>
      </c>
      <c r="B2717" s="12" t="s">
        <v>8</v>
      </c>
      <c r="C2717" s="13" t="s">
        <v>52</v>
      </c>
      <c r="D2717" s="14" t="s">
        <v>47</v>
      </c>
      <c r="E2717" s="13" t="s">
        <v>6087</v>
      </c>
      <c r="F2717" s="4" t="s">
        <v>693</v>
      </c>
      <c r="G2717" s="4" t="s">
        <v>705</v>
      </c>
      <c r="H2717" s="15">
        <v>43200.375</v>
      </c>
      <c r="I2717" s="15">
        <v>43200.541666666664</v>
      </c>
      <c r="J2717" s="131" t="s">
        <v>6919</v>
      </c>
      <c r="K2717" s="45" t="s">
        <v>9</v>
      </c>
      <c r="L2717" s="47" t="s">
        <v>7</v>
      </c>
      <c r="M2717" s="47" t="s">
        <v>56</v>
      </c>
      <c r="N2717" s="9" t="str">
        <f t="shared" si="658"/>
        <v>Standard</v>
      </c>
      <c r="O2717" s="10" t="str">
        <f t="shared" si="659"/>
        <v>Successful</v>
      </c>
      <c r="P2717" s="10" t="str">
        <f t="shared" si="660"/>
        <v>On Time</v>
      </c>
      <c r="Q2717" s="9">
        <f t="shared" si="661"/>
        <v>1</v>
      </c>
      <c r="R2717" s="9">
        <f t="shared" si="662"/>
        <v>1</v>
      </c>
      <c r="S2717" s="9">
        <f t="shared" si="663"/>
        <v>0</v>
      </c>
      <c r="T2717" s="9" t="str">
        <f t="shared" si="664"/>
        <v>April</v>
      </c>
      <c r="U2717" s="40">
        <f t="shared" si="665"/>
        <v>0</v>
      </c>
      <c r="V2717" s="40" t="str">
        <f t="shared" si="666"/>
        <v>Normal</v>
      </c>
      <c r="W2717" s="40">
        <f t="shared" si="667"/>
        <v>0</v>
      </c>
      <c r="X2717" s="40">
        <f t="shared" si="668"/>
        <v>0</v>
      </c>
      <c r="Y2717" s="40">
        <f t="shared" si="669"/>
        <v>0</v>
      </c>
      <c r="Z2717" s="40">
        <f t="shared" si="670"/>
        <v>0</v>
      </c>
      <c r="AA2717" s="40">
        <f t="shared" si="671"/>
        <v>1</v>
      </c>
      <c r="AB2717" s="40">
        <f t="shared" si="672"/>
        <v>0</v>
      </c>
      <c r="AC2717" s="41" t="s">
        <v>131</v>
      </c>
      <c r="AD2717" s="41" t="s">
        <v>720</v>
      </c>
      <c r="AE2717" s="41" t="s">
        <v>146</v>
      </c>
      <c r="AF2717" s="41" t="s">
        <v>8</v>
      </c>
      <c r="AG2717" s="41" t="s">
        <v>56</v>
      </c>
      <c r="AH2717" s="41" t="s">
        <v>56</v>
      </c>
      <c r="AI2717" s="41" t="s">
        <v>56</v>
      </c>
      <c r="AJ2717" s="41" t="s">
        <v>160</v>
      </c>
      <c r="AK2717" s="41" t="s">
        <v>56</v>
      </c>
    </row>
    <row r="2718" spans="1:37" s="41" customFormat="1" ht="15.75" hidden="1" thickBot="1" x14ac:dyDescent="0.3">
      <c r="A2718" s="11" t="s">
        <v>697</v>
      </c>
      <c r="B2718" s="12" t="s">
        <v>216</v>
      </c>
      <c r="C2718" s="13" t="s">
        <v>46</v>
      </c>
      <c r="D2718" s="14" t="s">
        <v>47</v>
      </c>
      <c r="E2718" s="13" t="s">
        <v>6088</v>
      </c>
      <c r="F2718" s="4" t="s">
        <v>364</v>
      </c>
      <c r="G2718" s="4" t="s">
        <v>783</v>
      </c>
      <c r="H2718" s="15">
        <v>43196.625</v>
      </c>
      <c r="I2718" s="15">
        <v>43200.75</v>
      </c>
      <c r="J2718" s="131" t="s">
        <v>6920</v>
      </c>
      <c r="K2718" s="45" t="s">
        <v>9</v>
      </c>
      <c r="L2718" s="47" t="s">
        <v>7</v>
      </c>
      <c r="M2718" s="47" t="s">
        <v>56</v>
      </c>
      <c r="N2718" s="9" t="str">
        <f t="shared" si="658"/>
        <v>Minor</v>
      </c>
      <c r="O2718" s="10" t="str">
        <f t="shared" si="659"/>
        <v>Successful</v>
      </c>
      <c r="P2718" s="10" t="str">
        <f t="shared" si="660"/>
        <v>On Time</v>
      </c>
      <c r="Q2718" s="9">
        <f t="shared" si="661"/>
        <v>1</v>
      </c>
      <c r="R2718" s="9">
        <f t="shared" si="662"/>
        <v>1</v>
      </c>
      <c r="S2718" s="9">
        <f t="shared" si="663"/>
        <v>0</v>
      </c>
      <c r="T2718" s="9" t="str">
        <f t="shared" si="664"/>
        <v>April</v>
      </c>
      <c r="U2718" s="40">
        <f t="shared" si="665"/>
        <v>0</v>
      </c>
      <c r="V2718" s="40" t="str">
        <f t="shared" si="666"/>
        <v>Normal</v>
      </c>
      <c r="W2718" s="40">
        <f t="shared" si="667"/>
        <v>0</v>
      </c>
      <c r="X2718" s="40">
        <f t="shared" si="668"/>
        <v>0</v>
      </c>
      <c r="Y2718" s="40">
        <f t="shared" si="669"/>
        <v>0</v>
      </c>
      <c r="Z2718" s="40">
        <f t="shared" si="670"/>
        <v>0</v>
      </c>
      <c r="AA2718" s="40">
        <f t="shared" si="671"/>
        <v>1</v>
      </c>
      <c r="AB2718" s="40">
        <f t="shared" si="672"/>
        <v>0</v>
      </c>
      <c r="AC2718" s="41" t="s">
        <v>238</v>
      </c>
      <c r="AD2718" s="41" t="s">
        <v>5846</v>
      </c>
      <c r="AE2718" s="41" t="s">
        <v>429</v>
      </c>
      <c r="AF2718" s="41" t="s">
        <v>216</v>
      </c>
      <c r="AG2718" s="41" t="s">
        <v>56</v>
      </c>
      <c r="AH2718" s="41" t="s">
        <v>56</v>
      </c>
      <c r="AI2718" s="41" t="s">
        <v>56</v>
      </c>
      <c r="AJ2718" s="41" t="s">
        <v>160</v>
      </c>
      <c r="AK2718" s="41" t="s">
        <v>56</v>
      </c>
    </row>
    <row r="2719" spans="1:37" s="41" customFormat="1" ht="15.75" hidden="1" thickBot="1" x14ac:dyDescent="0.3">
      <c r="A2719" s="11" t="s">
        <v>49</v>
      </c>
      <c r="B2719" s="12" t="s">
        <v>219</v>
      </c>
      <c r="C2719" s="13" t="s">
        <v>46</v>
      </c>
      <c r="D2719" s="14" t="s">
        <v>47</v>
      </c>
      <c r="E2719" s="13" t="s">
        <v>6089</v>
      </c>
      <c r="F2719" s="4" t="s">
        <v>91</v>
      </c>
      <c r="G2719" s="4" t="s">
        <v>608</v>
      </c>
      <c r="H2719" s="15">
        <v>43200.958333333336</v>
      </c>
      <c r="I2719" s="15">
        <v>43201.041666666664</v>
      </c>
      <c r="J2719" s="131" t="s">
        <v>740</v>
      </c>
      <c r="K2719" s="45" t="s">
        <v>9</v>
      </c>
      <c r="L2719" s="47" t="s">
        <v>7</v>
      </c>
      <c r="M2719" s="47" t="s">
        <v>56</v>
      </c>
      <c r="N2719" s="9" t="str">
        <f t="shared" si="658"/>
        <v>Minor</v>
      </c>
      <c r="O2719" s="10" t="str">
        <f t="shared" si="659"/>
        <v>Successful</v>
      </c>
      <c r="P2719" s="10" t="str">
        <f t="shared" si="660"/>
        <v>On Time</v>
      </c>
      <c r="Q2719" s="9">
        <f t="shared" si="661"/>
        <v>1</v>
      </c>
      <c r="R2719" s="9">
        <f t="shared" si="662"/>
        <v>1</v>
      </c>
      <c r="S2719" s="9">
        <f t="shared" si="663"/>
        <v>0</v>
      </c>
      <c r="T2719" s="9" t="str">
        <f t="shared" si="664"/>
        <v>April</v>
      </c>
      <c r="U2719" s="40">
        <f t="shared" si="665"/>
        <v>0</v>
      </c>
      <c r="V2719" s="40" t="str">
        <f t="shared" si="666"/>
        <v>Normal</v>
      </c>
      <c r="W2719" s="40">
        <f t="shared" si="667"/>
        <v>0</v>
      </c>
      <c r="X2719" s="40">
        <f t="shared" si="668"/>
        <v>0</v>
      </c>
      <c r="Y2719" s="40">
        <f t="shared" si="669"/>
        <v>0</v>
      </c>
      <c r="Z2719" s="40">
        <f t="shared" si="670"/>
        <v>0</v>
      </c>
      <c r="AA2719" s="40">
        <f t="shared" si="671"/>
        <v>1</v>
      </c>
      <c r="AB2719" s="40">
        <f t="shared" si="672"/>
        <v>0</v>
      </c>
      <c r="AC2719" s="41" t="s">
        <v>132</v>
      </c>
      <c r="AD2719" s="41" t="s">
        <v>747</v>
      </c>
      <c r="AE2719" s="41" t="s">
        <v>219</v>
      </c>
      <c r="AF2719" s="41" t="s">
        <v>219</v>
      </c>
      <c r="AG2719" s="41" t="s">
        <v>56</v>
      </c>
      <c r="AH2719" s="41" t="s">
        <v>56</v>
      </c>
      <c r="AI2719" s="41" t="s">
        <v>56</v>
      </c>
      <c r="AJ2719" s="41" t="s">
        <v>160</v>
      </c>
      <c r="AK2719" s="41" t="s">
        <v>56</v>
      </c>
    </row>
    <row r="2720" spans="1:37" s="41" customFormat="1" ht="15.75" hidden="1" thickBot="1" x14ac:dyDescent="0.3">
      <c r="A2720" s="11" t="s">
        <v>248</v>
      </c>
      <c r="B2720" s="12" t="s">
        <v>216</v>
      </c>
      <c r="C2720" s="13" t="s">
        <v>46</v>
      </c>
      <c r="D2720" s="14" t="s">
        <v>47</v>
      </c>
      <c r="E2720" s="13" t="s">
        <v>6090</v>
      </c>
      <c r="F2720" s="4" t="s">
        <v>326</v>
      </c>
      <c r="G2720" s="4" t="s">
        <v>232</v>
      </c>
      <c r="H2720" s="15">
        <v>43194.625</v>
      </c>
      <c r="I2720" s="15">
        <v>43200.75</v>
      </c>
      <c r="J2720" s="131" t="s">
        <v>6921</v>
      </c>
      <c r="K2720" s="45" t="s">
        <v>9</v>
      </c>
      <c r="L2720" s="47" t="s">
        <v>7</v>
      </c>
      <c r="M2720" s="47" t="s">
        <v>56</v>
      </c>
      <c r="N2720" s="9" t="str">
        <f t="shared" ref="N2720:N2783" si="673">VLOOKUP(C2720,CBI,2,FALSE)</f>
        <v>Minor</v>
      </c>
      <c r="O2720" s="10" t="str">
        <f t="shared" ref="O2720:O2783" si="674">VLOOKUP(K2720,Exitoso,2,FALSE)</f>
        <v>Successful</v>
      </c>
      <c r="P2720" s="10" t="str">
        <f t="shared" ref="P2720:P2783" si="675">VLOOKUP(L2720,EnTiempo,2,FALSE)</f>
        <v>On Time</v>
      </c>
      <c r="Q2720" s="9">
        <f t="shared" ref="Q2720:Q2783" si="676">IF(OR(K2720="Successful",K2720="Exitoso"),1,IF(OR(K2720="Not Successful",K2720="No exitoso",K2720="Fallido"),0," "))</f>
        <v>1</v>
      </c>
      <c r="R2720" s="9">
        <f t="shared" ref="R2720:R2783" si="677">IF(OR(L2720="On Time",L2720="En tiempo"),1,IF(OR(L2720="Out of Time",L2720="Fuera de Tiempo"),0," "))</f>
        <v>1</v>
      </c>
      <c r="S2720" s="9">
        <f t="shared" ref="S2720:S2783" si="678">IF(M2720="NO",0,1)</f>
        <v>0</v>
      </c>
      <c r="T2720" s="9" t="str">
        <f t="shared" ref="T2720:T2783" si="679">VLOOKUP(MONTH(I2720),Meses,2,FALSE)</f>
        <v>April</v>
      </c>
      <c r="U2720" s="40">
        <f t="shared" ref="U2720:U2783" si="680">IF(ISERROR(FIND("SLT",J2720,1)),0,1)</f>
        <v>0</v>
      </c>
      <c r="V2720" s="40" t="str">
        <f t="shared" ref="V2720:V2783" si="681">IF(D2720="emergency","Emergency",IF(ISERROR(FIND("SLT",J2720,1)),"Normal","SLT"))</f>
        <v>Normal</v>
      </c>
      <c r="W2720" s="40">
        <f t="shared" ref="W2720:W2783" si="682">IF(V2720="Emergency",1,0)</f>
        <v>0</v>
      </c>
      <c r="X2720" s="40">
        <f t="shared" ref="X2720:X2783" si="683">IF(AG2720="Si",1,0)</f>
        <v>0</v>
      </c>
      <c r="Y2720" s="40">
        <f t="shared" ref="Y2720:Y2783" si="684">IF(AH2720="Si",1,0)</f>
        <v>0</v>
      </c>
      <c r="Z2720" s="40">
        <f t="shared" ref="Z2720:Z2783" si="685">IF(AI2720="Si",1,0)</f>
        <v>0</v>
      </c>
      <c r="AA2720" s="40">
        <f t="shared" ref="AA2720:AA2783" si="686">IF(AJ2720="Si",1,0)</f>
        <v>1</v>
      </c>
      <c r="AB2720" s="40">
        <f t="shared" ref="AB2720:AB2783" si="687">IF(AK2720="Si",1,0)</f>
        <v>0</v>
      </c>
      <c r="AC2720" s="41" t="s">
        <v>537</v>
      </c>
      <c r="AD2720" s="41" t="s">
        <v>524</v>
      </c>
      <c r="AE2720" s="41" t="s">
        <v>258</v>
      </c>
      <c r="AF2720" s="41" t="s">
        <v>216</v>
      </c>
      <c r="AG2720" s="41" t="s">
        <v>56</v>
      </c>
      <c r="AH2720" s="41" t="s">
        <v>56</v>
      </c>
      <c r="AI2720" s="41" t="s">
        <v>56</v>
      </c>
      <c r="AJ2720" s="41" t="s">
        <v>160</v>
      </c>
      <c r="AK2720" s="41" t="s">
        <v>56</v>
      </c>
    </row>
    <row r="2721" spans="1:37" s="41" customFormat="1" ht="15.75" hidden="1" thickBot="1" x14ac:dyDescent="0.3">
      <c r="A2721" s="11" t="s">
        <v>64</v>
      </c>
      <c r="B2721" s="12" t="s">
        <v>216</v>
      </c>
      <c r="C2721" s="13" t="s">
        <v>52</v>
      </c>
      <c r="D2721" s="14" t="s">
        <v>47</v>
      </c>
      <c r="E2721" s="13" t="s">
        <v>6091</v>
      </c>
      <c r="F2721" s="4" t="s">
        <v>152</v>
      </c>
      <c r="G2721" s="4" t="s">
        <v>169</v>
      </c>
      <c r="H2721" s="15">
        <v>43200.583333333336</v>
      </c>
      <c r="I2721" s="15">
        <v>43200.666666666664</v>
      </c>
      <c r="J2721" s="131" t="s">
        <v>6922</v>
      </c>
      <c r="K2721" s="45" t="s">
        <v>9</v>
      </c>
      <c r="L2721" s="47" t="s">
        <v>7</v>
      </c>
      <c r="M2721" s="47" t="s">
        <v>56</v>
      </c>
      <c r="N2721" s="9" t="str">
        <f t="shared" si="673"/>
        <v>Standard</v>
      </c>
      <c r="O2721" s="10" t="str">
        <f t="shared" si="674"/>
        <v>Successful</v>
      </c>
      <c r="P2721" s="10" t="str">
        <f t="shared" si="675"/>
        <v>On Time</v>
      </c>
      <c r="Q2721" s="9">
        <f t="shared" si="676"/>
        <v>1</v>
      </c>
      <c r="R2721" s="9">
        <f t="shared" si="677"/>
        <v>1</v>
      </c>
      <c r="S2721" s="9">
        <f t="shared" si="678"/>
        <v>0</v>
      </c>
      <c r="T2721" s="9" t="str">
        <f t="shared" si="679"/>
        <v>April</v>
      </c>
      <c r="U2721" s="40">
        <f t="shared" si="680"/>
        <v>0</v>
      </c>
      <c r="V2721" s="40" t="str">
        <f t="shared" si="681"/>
        <v>Normal</v>
      </c>
      <c r="W2721" s="40">
        <f t="shared" si="682"/>
        <v>0</v>
      </c>
      <c r="X2721" s="40">
        <f t="shared" si="683"/>
        <v>0</v>
      </c>
      <c r="Y2721" s="40">
        <f t="shared" si="684"/>
        <v>0</v>
      </c>
      <c r="Z2721" s="40">
        <f t="shared" si="685"/>
        <v>0</v>
      </c>
      <c r="AA2721" s="40">
        <f t="shared" si="686"/>
        <v>1</v>
      </c>
      <c r="AB2721" s="40">
        <f t="shared" si="687"/>
        <v>0</v>
      </c>
      <c r="AC2721" s="41" t="s">
        <v>132</v>
      </c>
      <c r="AD2721" s="41" t="s">
        <v>295</v>
      </c>
      <c r="AE2721" s="41" t="s">
        <v>121</v>
      </c>
      <c r="AF2721" s="41" t="s">
        <v>322</v>
      </c>
      <c r="AG2721" s="41" t="s">
        <v>56</v>
      </c>
      <c r="AH2721" s="41" t="s">
        <v>56</v>
      </c>
      <c r="AI2721" s="41" t="s">
        <v>56</v>
      </c>
      <c r="AJ2721" s="41" t="s">
        <v>160</v>
      </c>
      <c r="AK2721" s="41" t="s">
        <v>56</v>
      </c>
    </row>
    <row r="2722" spans="1:37" s="41" customFormat="1" ht="15.75" hidden="1" thickBot="1" x14ac:dyDescent="0.3">
      <c r="A2722" s="11" t="s">
        <v>64</v>
      </c>
      <c r="B2722" s="12" t="s">
        <v>216</v>
      </c>
      <c r="C2722" s="13" t="s">
        <v>52</v>
      </c>
      <c r="D2722" s="14" t="s">
        <v>47</v>
      </c>
      <c r="E2722" s="13" t="s">
        <v>6092</v>
      </c>
      <c r="F2722" s="4" t="s">
        <v>152</v>
      </c>
      <c r="G2722" s="4" t="s">
        <v>169</v>
      </c>
      <c r="H2722" s="15">
        <v>43201.583333333336</v>
      </c>
      <c r="I2722" s="15">
        <v>43201.666666666664</v>
      </c>
      <c r="J2722" s="131" t="s">
        <v>6923</v>
      </c>
      <c r="K2722" s="45" t="s">
        <v>9</v>
      </c>
      <c r="L2722" s="47" t="s">
        <v>7</v>
      </c>
      <c r="M2722" s="47" t="s">
        <v>56</v>
      </c>
      <c r="N2722" s="9" t="str">
        <f t="shared" si="673"/>
        <v>Standard</v>
      </c>
      <c r="O2722" s="10" t="str">
        <f t="shared" si="674"/>
        <v>Successful</v>
      </c>
      <c r="P2722" s="10" t="str">
        <f t="shared" si="675"/>
        <v>On Time</v>
      </c>
      <c r="Q2722" s="9">
        <f t="shared" si="676"/>
        <v>1</v>
      </c>
      <c r="R2722" s="9">
        <f t="shared" si="677"/>
        <v>1</v>
      </c>
      <c r="S2722" s="9">
        <f t="shared" si="678"/>
        <v>0</v>
      </c>
      <c r="T2722" s="9" t="str">
        <f t="shared" si="679"/>
        <v>April</v>
      </c>
      <c r="U2722" s="40">
        <f t="shared" si="680"/>
        <v>0</v>
      </c>
      <c r="V2722" s="40" t="str">
        <f t="shared" si="681"/>
        <v>Normal</v>
      </c>
      <c r="W2722" s="40">
        <f t="shared" si="682"/>
        <v>0</v>
      </c>
      <c r="X2722" s="40">
        <f t="shared" si="683"/>
        <v>0</v>
      </c>
      <c r="Y2722" s="40">
        <f t="shared" si="684"/>
        <v>0</v>
      </c>
      <c r="Z2722" s="40">
        <f t="shared" si="685"/>
        <v>0</v>
      </c>
      <c r="AA2722" s="40">
        <f t="shared" si="686"/>
        <v>1</v>
      </c>
      <c r="AB2722" s="40">
        <f t="shared" si="687"/>
        <v>0</v>
      </c>
      <c r="AC2722" s="41" t="s">
        <v>132</v>
      </c>
      <c r="AD2722" s="41" t="s">
        <v>295</v>
      </c>
      <c r="AE2722" s="41" t="s">
        <v>121</v>
      </c>
      <c r="AF2722" s="41" t="s">
        <v>322</v>
      </c>
      <c r="AG2722" s="41" t="s">
        <v>56</v>
      </c>
      <c r="AH2722" s="41" t="s">
        <v>56</v>
      </c>
      <c r="AI2722" s="41" t="s">
        <v>56</v>
      </c>
      <c r="AJ2722" s="41" t="s">
        <v>160</v>
      </c>
      <c r="AK2722" s="41" t="s">
        <v>56</v>
      </c>
    </row>
    <row r="2723" spans="1:37" s="41" customFormat="1" ht="15.75" hidden="1" thickBot="1" x14ac:dyDescent="0.3">
      <c r="A2723" s="11" t="s">
        <v>697</v>
      </c>
      <c r="B2723" s="12" t="s">
        <v>216</v>
      </c>
      <c r="C2723" s="13" t="s">
        <v>46</v>
      </c>
      <c r="D2723" s="14" t="s">
        <v>47</v>
      </c>
      <c r="E2723" s="13" t="s">
        <v>6093</v>
      </c>
      <c r="F2723" s="4" t="s">
        <v>615</v>
      </c>
      <c r="G2723" s="4" t="s">
        <v>6718</v>
      </c>
      <c r="H2723" s="15">
        <v>43200.583333333336</v>
      </c>
      <c r="I2723" s="15">
        <v>43200.916666666664</v>
      </c>
      <c r="J2723" s="131" t="s">
        <v>6924</v>
      </c>
      <c r="K2723" s="45" t="s">
        <v>9</v>
      </c>
      <c r="L2723" s="47" t="s">
        <v>7</v>
      </c>
      <c r="M2723" s="47" t="s">
        <v>56</v>
      </c>
      <c r="N2723" s="9" t="str">
        <f t="shared" si="673"/>
        <v>Minor</v>
      </c>
      <c r="O2723" s="10" t="str">
        <f t="shared" si="674"/>
        <v>Successful</v>
      </c>
      <c r="P2723" s="10" t="str">
        <f t="shared" si="675"/>
        <v>On Time</v>
      </c>
      <c r="Q2723" s="9">
        <f t="shared" si="676"/>
        <v>1</v>
      </c>
      <c r="R2723" s="9">
        <f t="shared" si="677"/>
        <v>1</v>
      </c>
      <c r="S2723" s="9">
        <f t="shared" si="678"/>
        <v>0</v>
      </c>
      <c r="T2723" s="9" t="str">
        <f t="shared" si="679"/>
        <v>April</v>
      </c>
      <c r="U2723" s="40">
        <f t="shared" si="680"/>
        <v>0</v>
      </c>
      <c r="V2723" s="40" t="str">
        <f t="shared" si="681"/>
        <v>Normal</v>
      </c>
      <c r="W2723" s="40">
        <f t="shared" si="682"/>
        <v>0</v>
      </c>
      <c r="X2723" s="40">
        <f t="shared" si="683"/>
        <v>0</v>
      </c>
      <c r="Y2723" s="40">
        <f t="shared" si="684"/>
        <v>0</v>
      </c>
      <c r="Z2723" s="40">
        <f t="shared" si="685"/>
        <v>0</v>
      </c>
      <c r="AA2723" s="40">
        <f t="shared" si="686"/>
        <v>1</v>
      </c>
      <c r="AB2723" s="40">
        <f t="shared" si="687"/>
        <v>0</v>
      </c>
      <c r="AC2723" s="41" t="s">
        <v>238</v>
      </c>
      <c r="AD2723" s="41" t="s">
        <v>280</v>
      </c>
      <c r="AE2723" s="41" t="s">
        <v>428</v>
      </c>
      <c r="AF2723" s="41" t="s">
        <v>216</v>
      </c>
      <c r="AG2723" s="41" t="s">
        <v>56</v>
      </c>
      <c r="AH2723" s="41" t="s">
        <v>56</v>
      </c>
      <c r="AI2723" s="41" t="s">
        <v>56</v>
      </c>
      <c r="AJ2723" s="41" t="s">
        <v>160</v>
      </c>
      <c r="AK2723" s="41" t="s">
        <v>56</v>
      </c>
    </row>
    <row r="2724" spans="1:37" s="41" customFormat="1" ht="15.75" hidden="1" thickBot="1" x14ac:dyDescent="0.3">
      <c r="A2724" s="11" t="s">
        <v>697</v>
      </c>
      <c r="B2724" s="12" t="s">
        <v>216</v>
      </c>
      <c r="C2724" s="13" t="s">
        <v>46</v>
      </c>
      <c r="D2724" s="14" t="s">
        <v>47</v>
      </c>
      <c r="E2724" s="13" t="s">
        <v>6094</v>
      </c>
      <c r="F2724" s="4" t="s">
        <v>152</v>
      </c>
      <c r="G2724" s="4" t="s">
        <v>725</v>
      </c>
      <c r="H2724" s="15">
        <v>43200.583333333336</v>
      </c>
      <c r="I2724" s="15">
        <v>43201.291666666664</v>
      </c>
      <c r="J2724" s="131" t="s">
        <v>6925</v>
      </c>
      <c r="K2724" s="45" t="s">
        <v>9</v>
      </c>
      <c r="L2724" s="47" t="s">
        <v>7</v>
      </c>
      <c r="M2724" s="47" t="s">
        <v>56</v>
      </c>
      <c r="N2724" s="9" t="str">
        <f t="shared" si="673"/>
        <v>Minor</v>
      </c>
      <c r="O2724" s="10" t="str">
        <f t="shared" si="674"/>
        <v>Successful</v>
      </c>
      <c r="P2724" s="10" t="str">
        <f t="shared" si="675"/>
        <v>On Time</v>
      </c>
      <c r="Q2724" s="9">
        <f t="shared" si="676"/>
        <v>1</v>
      </c>
      <c r="R2724" s="9">
        <f t="shared" si="677"/>
        <v>1</v>
      </c>
      <c r="S2724" s="9">
        <f t="shared" si="678"/>
        <v>0</v>
      </c>
      <c r="T2724" s="9" t="str">
        <f t="shared" si="679"/>
        <v>April</v>
      </c>
      <c r="U2724" s="40">
        <f t="shared" si="680"/>
        <v>0</v>
      </c>
      <c r="V2724" s="40" t="str">
        <f t="shared" si="681"/>
        <v>Normal</v>
      </c>
      <c r="W2724" s="40">
        <f t="shared" si="682"/>
        <v>0</v>
      </c>
      <c r="X2724" s="40">
        <f t="shared" si="683"/>
        <v>0</v>
      </c>
      <c r="Y2724" s="40">
        <f t="shared" si="684"/>
        <v>0</v>
      </c>
      <c r="Z2724" s="40">
        <f t="shared" si="685"/>
        <v>0</v>
      </c>
      <c r="AA2724" s="40">
        <f t="shared" si="686"/>
        <v>1</v>
      </c>
      <c r="AB2724" s="40">
        <f t="shared" si="687"/>
        <v>0</v>
      </c>
      <c r="AC2724" s="41" t="s">
        <v>238</v>
      </c>
      <c r="AD2724" s="41" t="s">
        <v>3948</v>
      </c>
      <c r="AE2724" s="41" t="s">
        <v>121</v>
      </c>
      <c r="AF2724" s="41" t="s">
        <v>322</v>
      </c>
      <c r="AG2724" s="41" t="s">
        <v>56</v>
      </c>
      <c r="AH2724" s="41" t="s">
        <v>56</v>
      </c>
      <c r="AI2724" s="41" t="s">
        <v>56</v>
      </c>
      <c r="AJ2724" s="41" t="s">
        <v>160</v>
      </c>
      <c r="AK2724" s="41" t="s">
        <v>56</v>
      </c>
    </row>
    <row r="2725" spans="1:37" s="41" customFormat="1" ht="15.75" hidden="1" thickBot="1" x14ac:dyDescent="0.3">
      <c r="A2725" s="11" t="s">
        <v>45</v>
      </c>
      <c r="B2725" s="12" t="s">
        <v>8</v>
      </c>
      <c r="C2725" s="13" t="s">
        <v>52</v>
      </c>
      <c r="D2725" s="14" t="s">
        <v>47</v>
      </c>
      <c r="E2725" s="13" t="s">
        <v>6095</v>
      </c>
      <c r="F2725" s="4" t="s">
        <v>122</v>
      </c>
      <c r="G2725" s="4" t="s">
        <v>501</v>
      </c>
      <c r="H2725" s="15">
        <v>43200.333333333336</v>
      </c>
      <c r="I2725" s="15">
        <v>43200.708333333336</v>
      </c>
      <c r="J2725" s="131" t="s">
        <v>6926</v>
      </c>
      <c r="K2725" s="45" t="s">
        <v>9</v>
      </c>
      <c r="L2725" s="47" t="s">
        <v>7</v>
      </c>
      <c r="M2725" s="47" t="s">
        <v>56</v>
      </c>
      <c r="N2725" s="9" t="str">
        <f t="shared" si="673"/>
        <v>Standard</v>
      </c>
      <c r="O2725" s="10" t="str">
        <f t="shared" si="674"/>
        <v>Successful</v>
      </c>
      <c r="P2725" s="10" t="str">
        <f t="shared" si="675"/>
        <v>On Time</v>
      </c>
      <c r="Q2725" s="9">
        <f t="shared" si="676"/>
        <v>1</v>
      </c>
      <c r="R2725" s="9">
        <f t="shared" si="677"/>
        <v>1</v>
      </c>
      <c r="S2725" s="9">
        <f t="shared" si="678"/>
        <v>0</v>
      </c>
      <c r="T2725" s="9" t="str">
        <f t="shared" si="679"/>
        <v>April</v>
      </c>
      <c r="U2725" s="40">
        <f t="shared" si="680"/>
        <v>0</v>
      </c>
      <c r="V2725" s="40" t="str">
        <f t="shared" si="681"/>
        <v>Normal</v>
      </c>
      <c r="W2725" s="40">
        <f t="shared" si="682"/>
        <v>0</v>
      </c>
      <c r="X2725" s="40">
        <f t="shared" si="683"/>
        <v>0</v>
      </c>
      <c r="Y2725" s="40">
        <f t="shared" si="684"/>
        <v>0</v>
      </c>
      <c r="Z2725" s="40">
        <f t="shared" si="685"/>
        <v>0</v>
      </c>
      <c r="AA2725" s="40">
        <f t="shared" si="686"/>
        <v>1</v>
      </c>
      <c r="AB2725" s="40">
        <f t="shared" si="687"/>
        <v>0</v>
      </c>
      <c r="AC2725" s="41" t="s">
        <v>823</v>
      </c>
      <c r="AD2725" s="41" t="s">
        <v>280</v>
      </c>
      <c r="AE2725" s="41" t="s">
        <v>147</v>
      </c>
      <c r="AF2725" s="41" t="s">
        <v>8</v>
      </c>
      <c r="AG2725" s="41" t="s">
        <v>56</v>
      </c>
      <c r="AH2725" s="41" t="s">
        <v>56</v>
      </c>
      <c r="AI2725" s="41" t="s">
        <v>56</v>
      </c>
      <c r="AJ2725" s="41" t="s">
        <v>160</v>
      </c>
      <c r="AK2725" s="41" t="s">
        <v>56</v>
      </c>
    </row>
    <row r="2726" spans="1:37" s="41" customFormat="1" ht="15.75" hidden="1" thickBot="1" x14ac:dyDescent="0.3">
      <c r="A2726" s="11" t="s">
        <v>697</v>
      </c>
      <c r="B2726" s="12" t="s">
        <v>216</v>
      </c>
      <c r="C2726" s="13" t="s">
        <v>46</v>
      </c>
      <c r="D2726" s="14" t="s">
        <v>47</v>
      </c>
      <c r="E2726" s="13" t="s">
        <v>6096</v>
      </c>
      <c r="F2726" s="4" t="s">
        <v>614</v>
      </c>
      <c r="G2726" s="4" t="s">
        <v>779</v>
      </c>
      <c r="H2726" s="15">
        <v>43200.875</v>
      </c>
      <c r="I2726" s="15">
        <v>43201</v>
      </c>
      <c r="J2726" s="131" t="s">
        <v>3306</v>
      </c>
      <c r="K2726" s="45" t="s">
        <v>9</v>
      </c>
      <c r="L2726" s="47" t="s">
        <v>7</v>
      </c>
      <c r="M2726" s="47" t="s">
        <v>56</v>
      </c>
      <c r="N2726" s="9" t="str">
        <f t="shared" si="673"/>
        <v>Minor</v>
      </c>
      <c r="O2726" s="10" t="str">
        <f t="shared" si="674"/>
        <v>Successful</v>
      </c>
      <c r="P2726" s="10" t="str">
        <f t="shared" si="675"/>
        <v>On Time</v>
      </c>
      <c r="Q2726" s="9">
        <f t="shared" si="676"/>
        <v>1</v>
      </c>
      <c r="R2726" s="9">
        <f t="shared" si="677"/>
        <v>1</v>
      </c>
      <c r="S2726" s="9">
        <f t="shared" si="678"/>
        <v>0</v>
      </c>
      <c r="T2726" s="9" t="str">
        <f t="shared" si="679"/>
        <v>April</v>
      </c>
      <c r="U2726" s="40">
        <f t="shared" si="680"/>
        <v>0</v>
      </c>
      <c r="V2726" s="40" t="str">
        <f t="shared" si="681"/>
        <v>Normal</v>
      </c>
      <c r="W2726" s="40">
        <f t="shared" si="682"/>
        <v>0</v>
      </c>
      <c r="X2726" s="40">
        <f t="shared" si="683"/>
        <v>0</v>
      </c>
      <c r="Y2726" s="40">
        <f t="shared" si="684"/>
        <v>0</v>
      </c>
      <c r="Z2726" s="40">
        <f t="shared" si="685"/>
        <v>0</v>
      </c>
      <c r="AA2726" s="40">
        <f t="shared" si="686"/>
        <v>1</v>
      </c>
      <c r="AB2726" s="40">
        <f t="shared" si="687"/>
        <v>0</v>
      </c>
      <c r="AC2726" s="41" t="s">
        <v>238</v>
      </c>
      <c r="AD2726" s="41" t="s">
        <v>461</v>
      </c>
      <c r="AE2726" s="41" t="s">
        <v>258</v>
      </c>
      <c r="AF2726" s="41" t="s">
        <v>216</v>
      </c>
      <c r="AG2726" s="41" t="s">
        <v>56</v>
      </c>
      <c r="AH2726" s="41" t="s">
        <v>56</v>
      </c>
      <c r="AI2726" s="41" t="s">
        <v>56</v>
      </c>
      <c r="AJ2726" s="41" t="s">
        <v>160</v>
      </c>
      <c r="AK2726" s="41" t="s">
        <v>56</v>
      </c>
    </row>
    <row r="2727" spans="1:37" s="41" customFormat="1" ht="15.75" hidden="1" thickBot="1" x14ac:dyDescent="0.3">
      <c r="A2727" s="11" t="s">
        <v>697</v>
      </c>
      <c r="B2727" s="12" t="s">
        <v>216</v>
      </c>
      <c r="C2727" s="13" t="s">
        <v>52</v>
      </c>
      <c r="D2727" s="14" t="s">
        <v>47</v>
      </c>
      <c r="E2727" s="13" t="s">
        <v>6097</v>
      </c>
      <c r="F2727" s="4" t="s">
        <v>152</v>
      </c>
      <c r="G2727" s="4" t="s">
        <v>725</v>
      </c>
      <c r="H2727" s="15">
        <v>43200.583333333336</v>
      </c>
      <c r="I2727" s="15">
        <v>43200.75</v>
      </c>
      <c r="J2727" s="131" t="s">
        <v>6927</v>
      </c>
      <c r="K2727" s="45" t="s">
        <v>9</v>
      </c>
      <c r="L2727" s="47" t="s">
        <v>7</v>
      </c>
      <c r="M2727" s="47" t="s">
        <v>56</v>
      </c>
      <c r="N2727" s="9" t="str">
        <f t="shared" si="673"/>
        <v>Standard</v>
      </c>
      <c r="O2727" s="10" t="str">
        <f t="shared" si="674"/>
        <v>Successful</v>
      </c>
      <c r="P2727" s="10" t="str">
        <f t="shared" si="675"/>
        <v>On Time</v>
      </c>
      <c r="Q2727" s="9">
        <f t="shared" si="676"/>
        <v>1</v>
      </c>
      <c r="R2727" s="9">
        <f t="shared" si="677"/>
        <v>1</v>
      </c>
      <c r="S2727" s="9">
        <f t="shared" si="678"/>
        <v>0</v>
      </c>
      <c r="T2727" s="9" t="str">
        <f t="shared" si="679"/>
        <v>April</v>
      </c>
      <c r="U2727" s="40">
        <f t="shared" si="680"/>
        <v>0</v>
      </c>
      <c r="V2727" s="40" t="str">
        <f t="shared" si="681"/>
        <v>Normal</v>
      </c>
      <c r="W2727" s="40">
        <f t="shared" si="682"/>
        <v>0</v>
      </c>
      <c r="X2727" s="40">
        <f t="shared" si="683"/>
        <v>0</v>
      </c>
      <c r="Y2727" s="40">
        <f t="shared" si="684"/>
        <v>0</v>
      </c>
      <c r="Z2727" s="40">
        <f t="shared" si="685"/>
        <v>0</v>
      </c>
      <c r="AA2727" s="40">
        <f t="shared" si="686"/>
        <v>1</v>
      </c>
      <c r="AB2727" s="40">
        <f t="shared" si="687"/>
        <v>0</v>
      </c>
      <c r="AC2727" s="41" t="s">
        <v>238</v>
      </c>
      <c r="AD2727" s="41" t="s">
        <v>279</v>
      </c>
      <c r="AE2727" s="41" t="s">
        <v>121</v>
      </c>
      <c r="AF2727" s="41" t="s">
        <v>322</v>
      </c>
      <c r="AG2727" s="41" t="s">
        <v>56</v>
      </c>
      <c r="AH2727" s="41" t="s">
        <v>56</v>
      </c>
      <c r="AI2727" s="41" t="s">
        <v>56</v>
      </c>
      <c r="AJ2727" s="41" t="s">
        <v>160</v>
      </c>
      <c r="AK2727" s="41" t="s">
        <v>56</v>
      </c>
    </row>
    <row r="2728" spans="1:37" s="41" customFormat="1" ht="15.75" hidden="1" thickBot="1" x14ac:dyDescent="0.3">
      <c r="A2728" s="11" t="s">
        <v>51</v>
      </c>
      <c r="B2728" s="12" t="s">
        <v>216</v>
      </c>
      <c r="C2728" s="13" t="s">
        <v>46</v>
      </c>
      <c r="D2728" s="14" t="s">
        <v>47</v>
      </c>
      <c r="E2728" s="13" t="s">
        <v>6098</v>
      </c>
      <c r="F2728" s="4" t="s">
        <v>144</v>
      </c>
      <c r="G2728" s="4" t="s">
        <v>573</v>
      </c>
      <c r="H2728" s="15">
        <v>43196.5</v>
      </c>
      <c r="I2728" s="15">
        <v>43196.75</v>
      </c>
      <c r="J2728" s="131" t="s">
        <v>6928</v>
      </c>
      <c r="K2728" s="45" t="s">
        <v>36</v>
      </c>
      <c r="L2728" s="47" t="s">
        <v>7</v>
      </c>
      <c r="M2728" s="47" t="s">
        <v>56</v>
      </c>
      <c r="N2728" s="9" t="str">
        <f t="shared" si="673"/>
        <v>Minor</v>
      </c>
      <c r="O2728" s="10" t="str">
        <f t="shared" si="674"/>
        <v>Not Successful</v>
      </c>
      <c r="P2728" s="10" t="str">
        <f t="shared" si="675"/>
        <v>On Time</v>
      </c>
      <c r="Q2728" s="9">
        <f t="shared" si="676"/>
        <v>0</v>
      </c>
      <c r="R2728" s="9">
        <f t="shared" si="677"/>
        <v>1</v>
      </c>
      <c r="S2728" s="9">
        <f t="shared" si="678"/>
        <v>0</v>
      </c>
      <c r="T2728" s="9" t="str">
        <f t="shared" si="679"/>
        <v>April</v>
      </c>
      <c r="U2728" s="40">
        <f t="shared" si="680"/>
        <v>0</v>
      </c>
      <c r="V2728" s="40" t="str">
        <f t="shared" si="681"/>
        <v>Normal</v>
      </c>
      <c r="W2728" s="40">
        <f t="shared" si="682"/>
        <v>0</v>
      </c>
      <c r="X2728" s="40">
        <f t="shared" si="683"/>
        <v>0</v>
      </c>
      <c r="Y2728" s="40">
        <f t="shared" si="684"/>
        <v>0</v>
      </c>
      <c r="Z2728" s="40">
        <f t="shared" si="685"/>
        <v>0</v>
      </c>
      <c r="AA2728" s="40">
        <f t="shared" si="686"/>
        <v>1</v>
      </c>
      <c r="AB2728" s="40">
        <f t="shared" si="687"/>
        <v>0</v>
      </c>
      <c r="AC2728" s="41" t="s">
        <v>7463</v>
      </c>
      <c r="AD2728" s="41" t="s">
        <v>280</v>
      </c>
      <c r="AE2728" s="41" t="s">
        <v>428</v>
      </c>
      <c r="AF2728" s="41" t="s">
        <v>216</v>
      </c>
      <c r="AG2728" s="41" t="s">
        <v>56</v>
      </c>
      <c r="AH2728" s="41" t="s">
        <v>56</v>
      </c>
      <c r="AI2728" s="41" t="s">
        <v>56</v>
      </c>
      <c r="AJ2728" s="41" t="s">
        <v>160</v>
      </c>
      <c r="AK2728" s="41" t="s">
        <v>56</v>
      </c>
    </row>
    <row r="2729" spans="1:37" s="41" customFormat="1" ht="15.75" hidden="1" thickBot="1" x14ac:dyDescent="0.3">
      <c r="A2729" s="11" t="s">
        <v>53</v>
      </c>
      <c r="B2729" s="12" t="s">
        <v>216</v>
      </c>
      <c r="C2729" s="13" t="s">
        <v>46</v>
      </c>
      <c r="D2729" s="14" t="s">
        <v>47</v>
      </c>
      <c r="E2729" s="13" t="s">
        <v>6099</v>
      </c>
      <c r="F2729" s="4" t="s">
        <v>117</v>
      </c>
      <c r="G2729" s="4" t="s">
        <v>209</v>
      </c>
      <c r="H2729" s="15">
        <v>43194.625</v>
      </c>
      <c r="I2729" s="15">
        <v>43200.6875</v>
      </c>
      <c r="J2729" s="131" t="s">
        <v>6929</v>
      </c>
      <c r="K2729" s="45" t="s">
        <v>9</v>
      </c>
      <c r="L2729" s="47" t="s">
        <v>7</v>
      </c>
      <c r="M2729" s="47" t="s">
        <v>56</v>
      </c>
      <c r="N2729" s="9" t="str">
        <f t="shared" si="673"/>
        <v>Minor</v>
      </c>
      <c r="O2729" s="10" t="str">
        <f t="shared" si="674"/>
        <v>Successful</v>
      </c>
      <c r="P2729" s="10" t="str">
        <f t="shared" si="675"/>
        <v>On Time</v>
      </c>
      <c r="Q2729" s="9">
        <f t="shared" si="676"/>
        <v>1</v>
      </c>
      <c r="R2729" s="9">
        <f t="shared" si="677"/>
        <v>1</v>
      </c>
      <c r="S2729" s="9">
        <f t="shared" si="678"/>
        <v>0</v>
      </c>
      <c r="T2729" s="9" t="str">
        <f t="shared" si="679"/>
        <v>April</v>
      </c>
      <c r="U2729" s="40">
        <f t="shared" si="680"/>
        <v>0</v>
      </c>
      <c r="V2729" s="40" t="str">
        <f t="shared" si="681"/>
        <v>Normal</v>
      </c>
      <c r="W2729" s="40">
        <f t="shared" si="682"/>
        <v>0</v>
      </c>
      <c r="X2729" s="40">
        <f t="shared" si="683"/>
        <v>0</v>
      </c>
      <c r="Y2729" s="40">
        <f t="shared" si="684"/>
        <v>0</v>
      </c>
      <c r="Z2729" s="40">
        <f t="shared" si="685"/>
        <v>0</v>
      </c>
      <c r="AA2729" s="40">
        <f t="shared" si="686"/>
        <v>1</v>
      </c>
      <c r="AB2729" s="40">
        <f t="shared" si="687"/>
        <v>0</v>
      </c>
      <c r="AC2729" s="41" t="s">
        <v>131</v>
      </c>
      <c r="AD2729" s="41" t="s">
        <v>292</v>
      </c>
      <c r="AE2729" s="41" t="s">
        <v>323</v>
      </c>
      <c r="AF2729" s="41" t="s">
        <v>216</v>
      </c>
      <c r="AG2729" s="41" t="s">
        <v>56</v>
      </c>
      <c r="AH2729" s="41" t="s">
        <v>56</v>
      </c>
      <c r="AI2729" s="41" t="s">
        <v>56</v>
      </c>
      <c r="AJ2729" s="41" t="s">
        <v>160</v>
      </c>
      <c r="AK2729" s="41" t="s">
        <v>56</v>
      </c>
    </row>
    <row r="2730" spans="1:37" s="41" customFormat="1" ht="15.75" hidden="1" thickBot="1" x14ac:dyDescent="0.3">
      <c r="A2730" s="11" t="s">
        <v>53</v>
      </c>
      <c r="B2730" s="12" t="s">
        <v>216</v>
      </c>
      <c r="C2730" s="13" t="s">
        <v>52</v>
      </c>
      <c r="D2730" s="14" t="s">
        <v>47</v>
      </c>
      <c r="E2730" s="13" t="s">
        <v>6100</v>
      </c>
      <c r="F2730" s="4" t="s">
        <v>101</v>
      </c>
      <c r="G2730" s="4" t="s">
        <v>6719</v>
      </c>
      <c r="H2730" s="15">
        <v>43199.375</v>
      </c>
      <c r="I2730" s="15">
        <v>43200.708333333336</v>
      </c>
      <c r="J2730" s="131" t="s">
        <v>6930</v>
      </c>
      <c r="K2730" s="45" t="s">
        <v>9</v>
      </c>
      <c r="L2730" s="47" t="s">
        <v>7</v>
      </c>
      <c r="M2730" s="47" t="s">
        <v>56</v>
      </c>
      <c r="N2730" s="9" t="str">
        <f t="shared" si="673"/>
        <v>Standard</v>
      </c>
      <c r="O2730" s="10" t="str">
        <f t="shared" si="674"/>
        <v>Successful</v>
      </c>
      <c r="P2730" s="10" t="str">
        <f t="shared" si="675"/>
        <v>On Time</v>
      </c>
      <c r="Q2730" s="9">
        <f t="shared" si="676"/>
        <v>1</v>
      </c>
      <c r="R2730" s="9">
        <f t="shared" si="677"/>
        <v>1</v>
      </c>
      <c r="S2730" s="9">
        <f t="shared" si="678"/>
        <v>0</v>
      </c>
      <c r="T2730" s="9" t="str">
        <f t="shared" si="679"/>
        <v>April</v>
      </c>
      <c r="U2730" s="40">
        <f t="shared" si="680"/>
        <v>0</v>
      </c>
      <c r="V2730" s="40" t="str">
        <f t="shared" si="681"/>
        <v>Normal</v>
      </c>
      <c r="W2730" s="40">
        <f t="shared" si="682"/>
        <v>0</v>
      </c>
      <c r="X2730" s="40">
        <f t="shared" si="683"/>
        <v>0</v>
      </c>
      <c r="Y2730" s="40">
        <f t="shared" si="684"/>
        <v>0</v>
      </c>
      <c r="Z2730" s="40">
        <f t="shared" si="685"/>
        <v>0</v>
      </c>
      <c r="AA2730" s="40">
        <f t="shared" si="686"/>
        <v>1</v>
      </c>
      <c r="AB2730" s="40">
        <f t="shared" si="687"/>
        <v>0</v>
      </c>
      <c r="AC2730" s="41" t="s">
        <v>131</v>
      </c>
      <c r="AD2730" s="41" t="s">
        <v>315</v>
      </c>
      <c r="AE2730" s="41" t="s">
        <v>427</v>
      </c>
      <c r="AF2730" s="41" t="s">
        <v>216</v>
      </c>
      <c r="AG2730" s="41" t="s">
        <v>56</v>
      </c>
      <c r="AH2730" s="41" t="s">
        <v>56</v>
      </c>
      <c r="AI2730" s="41" t="s">
        <v>56</v>
      </c>
      <c r="AJ2730" s="41" t="s">
        <v>160</v>
      </c>
      <c r="AK2730" s="41" t="s">
        <v>56</v>
      </c>
    </row>
    <row r="2731" spans="1:37" s="41" customFormat="1" ht="15.75" hidden="1" thickBot="1" x14ac:dyDescent="0.3">
      <c r="A2731" s="11" t="s">
        <v>638</v>
      </c>
      <c r="B2731" s="12" t="s">
        <v>8</v>
      </c>
      <c r="C2731" s="13" t="s">
        <v>52</v>
      </c>
      <c r="D2731" s="14" t="s">
        <v>47</v>
      </c>
      <c r="E2731" s="13" t="s">
        <v>6101</v>
      </c>
      <c r="F2731" s="4" t="s">
        <v>2283</v>
      </c>
      <c r="G2731" s="4" t="s">
        <v>701</v>
      </c>
      <c r="H2731" s="15">
        <v>43201.375</v>
      </c>
      <c r="I2731" s="15">
        <v>43201.5</v>
      </c>
      <c r="J2731" s="131" t="s">
        <v>6931</v>
      </c>
      <c r="K2731" s="45" t="s">
        <v>9</v>
      </c>
      <c r="L2731" s="47" t="s">
        <v>7</v>
      </c>
      <c r="M2731" s="47" t="s">
        <v>56</v>
      </c>
      <c r="N2731" s="9" t="str">
        <f t="shared" si="673"/>
        <v>Standard</v>
      </c>
      <c r="O2731" s="10" t="str">
        <f t="shared" si="674"/>
        <v>Successful</v>
      </c>
      <c r="P2731" s="10" t="str">
        <f t="shared" si="675"/>
        <v>On Time</v>
      </c>
      <c r="Q2731" s="9">
        <f t="shared" si="676"/>
        <v>1</v>
      </c>
      <c r="R2731" s="9">
        <f t="shared" si="677"/>
        <v>1</v>
      </c>
      <c r="S2731" s="9">
        <f t="shared" si="678"/>
        <v>0</v>
      </c>
      <c r="T2731" s="9" t="str">
        <f t="shared" si="679"/>
        <v>April</v>
      </c>
      <c r="U2731" s="40">
        <f t="shared" si="680"/>
        <v>0</v>
      </c>
      <c r="V2731" s="40" t="str">
        <f t="shared" si="681"/>
        <v>Normal</v>
      </c>
      <c r="W2731" s="40">
        <f t="shared" si="682"/>
        <v>0</v>
      </c>
      <c r="X2731" s="40">
        <f t="shared" si="683"/>
        <v>0</v>
      </c>
      <c r="Y2731" s="40">
        <f t="shared" si="684"/>
        <v>0</v>
      </c>
      <c r="Z2731" s="40">
        <f t="shared" si="685"/>
        <v>0</v>
      </c>
      <c r="AA2731" s="40">
        <f t="shared" si="686"/>
        <v>1</v>
      </c>
      <c r="AB2731" s="40">
        <f t="shared" si="687"/>
        <v>0</v>
      </c>
      <c r="AC2731" s="41" t="s">
        <v>131</v>
      </c>
      <c r="AD2731" s="41" t="s">
        <v>280</v>
      </c>
      <c r="AE2731" s="41" t="s">
        <v>2280</v>
      </c>
      <c r="AF2731" s="41" t="s">
        <v>8</v>
      </c>
      <c r="AG2731" s="41" t="s">
        <v>56</v>
      </c>
      <c r="AH2731" s="41" t="s">
        <v>56</v>
      </c>
      <c r="AI2731" s="41" t="s">
        <v>56</v>
      </c>
      <c r="AJ2731" s="41" t="s">
        <v>160</v>
      </c>
      <c r="AK2731" s="41" t="s">
        <v>56</v>
      </c>
    </row>
    <row r="2732" spans="1:37" s="41" customFormat="1" ht="15.75" hidden="1" thickBot="1" x14ac:dyDescent="0.3">
      <c r="A2732" s="11" t="s">
        <v>638</v>
      </c>
      <c r="B2732" s="12" t="s">
        <v>8</v>
      </c>
      <c r="C2732" s="13" t="s">
        <v>52</v>
      </c>
      <c r="D2732" s="14" t="s">
        <v>47</v>
      </c>
      <c r="E2732" s="13" t="s">
        <v>6102</v>
      </c>
      <c r="F2732" s="4" t="s">
        <v>662</v>
      </c>
      <c r="G2732" s="4" t="s">
        <v>4975</v>
      </c>
      <c r="H2732" s="15">
        <v>43200.354166666664</v>
      </c>
      <c r="I2732" s="15">
        <v>43200.708333333336</v>
      </c>
      <c r="J2732" s="131" t="s">
        <v>672</v>
      </c>
      <c r="K2732" s="45" t="s">
        <v>9</v>
      </c>
      <c r="L2732" s="47" t="s">
        <v>7</v>
      </c>
      <c r="M2732" s="47" t="s">
        <v>56</v>
      </c>
      <c r="N2732" s="9" t="str">
        <f t="shared" si="673"/>
        <v>Standard</v>
      </c>
      <c r="O2732" s="10" t="str">
        <f t="shared" si="674"/>
        <v>Successful</v>
      </c>
      <c r="P2732" s="10" t="str">
        <f t="shared" si="675"/>
        <v>On Time</v>
      </c>
      <c r="Q2732" s="9">
        <f t="shared" si="676"/>
        <v>1</v>
      </c>
      <c r="R2732" s="9">
        <f t="shared" si="677"/>
        <v>1</v>
      </c>
      <c r="S2732" s="9">
        <f t="shared" si="678"/>
        <v>0</v>
      </c>
      <c r="T2732" s="9" t="str">
        <f t="shared" si="679"/>
        <v>April</v>
      </c>
      <c r="U2732" s="40">
        <f t="shared" si="680"/>
        <v>0</v>
      </c>
      <c r="V2732" s="40" t="str">
        <f t="shared" si="681"/>
        <v>Normal</v>
      </c>
      <c r="W2732" s="40">
        <f t="shared" si="682"/>
        <v>0</v>
      </c>
      <c r="X2732" s="40">
        <f t="shared" si="683"/>
        <v>0</v>
      </c>
      <c r="Y2732" s="40">
        <f t="shared" si="684"/>
        <v>0</v>
      </c>
      <c r="Z2732" s="40">
        <f t="shared" si="685"/>
        <v>0</v>
      </c>
      <c r="AA2732" s="40">
        <f t="shared" si="686"/>
        <v>1</v>
      </c>
      <c r="AB2732" s="40">
        <f t="shared" si="687"/>
        <v>0</v>
      </c>
      <c r="AC2732" s="41" t="s">
        <v>131</v>
      </c>
      <c r="AD2732" s="41" t="s">
        <v>681</v>
      </c>
      <c r="AE2732" s="41" t="s">
        <v>259</v>
      </c>
      <c r="AF2732" s="41" t="s">
        <v>8</v>
      </c>
      <c r="AG2732" s="41" t="s">
        <v>56</v>
      </c>
      <c r="AH2732" s="41" t="s">
        <v>56</v>
      </c>
      <c r="AI2732" s="41" t="s">
        <v>56</v>
      </c>
      <c r="AJ2732" s="41" t="s">
        <v>160</v>
      </c>
      <c r="AK2732" s="41" t="s">
        <v>56</v>
      </c>
    </row>
    <row r="2733" spans="1:37" s="41" customFormat="1" ht="15.75" hidden="1" thickBot="1" x14ac:dyDescent="0.3">
      <c r="A2733" s="11" t="s">
        <v>45</v>
      </c>
      <c r="B2733" s="12" t="s">
        <v>216</v>
      </c>
      <c r="C2733" s="13" t="s">
        <v>52</v>
      </c>
      <c r="D2733" s="14" t="s">
        <v>47</v>
      </c>
      <c r="E2733" s="13" t="s">
        <v>6103</v>
      </c>
      <c r="F2733" s="4" t="s">
        <v>326</v>
      </c>
      <c r="G2733" s="4" t="s">
        <v>451</v>
      </c>
      <c r="H2733" s="15">
        <v>43187.75</v>
      </c>
      <c r="I2733" s="15">
        <v>43201.75</v>
      </c>
      <c r="J2733" s="131" t="s">
        <v>6932</v>
      </c>
      <c r="K2733" s="45" t="s">
        <v>9</v>
      </c>
      <c r="L2733" s="47" t="s">
        <v>7</v>
      </c>
      <c r="M2733" s="47" t="s">
        <v>56</v>
      </c>
      <c r="N2733" s="9" t="str">
        <f t="shared" si="673"/>
        <v>Standard</v>
      </c>
      <c r="O2733" s="10" t="str">
        <f t="shared" si="674"/>
        <v>Successful</v>
      </c>
      <c r="P2733" s="10" t="str">
        <f t="shared" si="675"/>
        <v>On Time</v>
      </c>
      <c r="Q2733" s="9">
        <f t="shared" si="676"/>
        <v>1</v>
      </c>
      <c r="R2733" s="9">
        <f t="shared" si="677"/>
        <v>1</v>
      </c>
      <c r="S2733" s="9">
        <f t="shared" si="678"/>
        <v>0</v>
      </c>
      <c r="T2733" s="9" t="str">
        <f t="shared" si="679"/>
        <v>April</v>
      </c>
      <c r="U2733" s="40">
        <f t="shared" si="680"/>
        <v>0</v>
      </c>
      <c r="V2733" s="40" t="str">
        <f t="shared" si="681"/>
        <v>Normal</v>
      </c>
      <c r="W2733" s="40">
        <f t="shared" si="682"/>
        <v>0</v>
      </c>
      <c r="X2733" s="40">
        <f t="shared" si="683"/>
        <v>0</v>
      </c>
      <c r="Y2733" s="40">
        <f t="shared" si="684"/>
        <v>0</v>
      </c>
      <c r="Z2733" s="40">
        <f t="shared" si="685"/>
        <v>0</v>
      </c>
      <c r="AA2733" s="40">
        <f t="shared" si="686"/>
        <v>1</v>
      </c>
      <c r="AB2733" s="40">
        <f t="shared" si="687"/>
        <v>0</v>
      </c>
      <c r="AC2733" s="41" t="s">
        <v>823</v>
      </c>
      <c r="AD2733" s="41" t="s">
        <v>515</v>
      </c>
      <c r="AE2733" s="41" t="s">
        <v>258</v>
      </c>
      <c r="AF2733" s="41" t="s">
        <v>216</v>
      </c>
      <c r="AG2733" s="41" t="s">
        <v>56</v>
      </c>
      <c r="AH2733" s="41" t="s">
        <v>56</v>
      </c>
      <c r="AI2733" s="41" t="s">
        <v>56</v>
      </c>
      <c r="AJ2733" s="41" t="s">
        <v>160</v>
      </c>
      <c r="AK2733" s="41" t="s">
        <v>56</v>
      </c>
    </row>
    <row r="2734" spans="1:37" s="41" customFormat="1" ht="15.75" hidden="1" thickBot="1" x14ac:dyDescent="0.3">
      <c r="A2734" s="11" t="s">
        <v>50</v>
      </c>
      <c r="B2734" s="12" t="s">
        <v>216</v>
      </c>
      <c r="C2734" s="13" t="s">
        <v>52</v>
      </c>
      <c r="D2734" s="14" t="s">
        <v>47</v>
      </c>
      <c r="E2734" s="13" t="s">
        <v>6104</v>
      </c>
      <c r="F2734" s="4" t="s">
        <v>84</v>
      </c>
      <c r="G2734" s="4" t="s">
        <v>4971</v>
      </c>
      <c r="H2734" s="15">
        <v>43187.333333333336</v>
      </c>
      <c r="I2734" s="15">
        <v>43201.708333333336</v>
      </c>
      <c r="J2734" s="131" t="s">
        <v>6933</v>
      </c>
      <c r="K2734" s="45" t="s">
        <v>9</v>
      </c>
      <c r="L2734" s="47" t="s">
        <v>7</v>
      </c>
      <c r="M2734" s="47" t="s">
        <v>56</v>
      </c>
      <c r="N2734" s="9" t="str">
        <f t="shared" si="673"/>
        <v>Standard</v>
      </c>
      <c r="O2734" s="10" t="str">
        <f t="shared" si="674"/>
        <v>Successful</v>
      </c>
      <c r="P2734" s="10" t="str">
        <f t="shared" si="675"/>
        <v>On Time</v>
      </c>
      <c r="Q2734" s="9">
        <f t="shared" si="676"/>
        <v>1</v>
      </c>
      <c r="R2734" s="9">
        <f t="shared" si="677"/>
        <v>1</v>
      </c>
      <c r="S2734" s="9">
        <f t="shared" si="678"/>
        <v>0</v>
      </c>
      <c r="T2734" s="9" t="str">
        <f t="shared" si="679"/>
        <v>April</v>
      </c>
      <c r="U2734" s="40">
        <f t="shared" si="680"/>
        <v>0</v>
      </c>
      <c r="V2734" s="40" t="str">
        <f t="shared" si="681"/>
        <v>Normal</v>
      </c>
      <c r="W2734" s="40">
        <f t="shared" si="682"/>
        <v>0</v>
      </c>
      <c r="X2734" s="40">
        <f t="shared" si="683"/>
        <v>0</v>
      </c>
      <c r="Y2734" s="40">
        <f t="shared" si="684"/>
        <v>0</v>
      </c>
      <c r="Z2734" s="40">
        <f t="shared" si="685"/>
        <v>0</v>
      </c>
      <c r="AA2734" s="40">
        <f t="shared" si="686"/>
        <v>1</v>
      </c>
      <c r="AB2734" s="40">
        <f t="shared" si="687"/>
        <v>0</v>
      </c>
      <c r="AC2734" s="41" t="s">
        <v>132</v>
      </c>
      <c r="AD2734" s="41" t="s">
        <v>280</v>
      </c>
      <c r="AE2734" s="41" t="s">
        <v>260</v>
      </c>
      <c r="AF2734" s="41" t="s">
        <v>216</v>
      </c>
      <c r="AG2734" s="41" t="s">
        <v>56</v>
      </c>
      <c r="AH2734" s="41" t="s">
        <v>56</v>
      </c>
      <c r="AI2734" s="41" t="s">
        <v>56</v>
      </c>
      <c r="AJ2734" s="41" t="s">
        <v>160</v>
      </c>
      <c r="AK2734" s="41" t="s">
        <v>56</v>
      </c>
    </row>
    <row r="2735" spans="1:37" s="41" customFormat="1" ht="15.75" hidden="1" thickBot="1" x14ac:dyDescent="0.3">
      <c r="A2735" s="11" t="s">
        <v>50</v>
      </c>
      <c r="B2735" s="12" t="s">
        <v>216</v>
      </c>
      <c r="C2735" s="13" t="s">
        <v>52</v>
      </c>
      <c r="D2735" s="14" t="s">
        <v>47</v>
      </c>
      <c r="E2735" s="13" t="s">
        <v>6105</v>
      </c>
      <c r="F2735" s="4" t="s">
        <v>152</v>
      </c>
      <c r="G2735" s="4" t="s">
        <v>452</v>
      </c>
      <c r="H2735" s="15">
        <v>43197.5</v>
      </c>
      <c r="I2735" s="15">
        <v>43201.791666666664</v>
      </c>
      <c r="J2735" s="131" t="s">
        <v>6934</v>
      </c>
      <c r="K2735" s="45" t="s">
        <v>9</v>
      </c>
      <c r="L2735" s="47" t="s">
        <v>7</v>
      </c>
      <c r="M2735" s="47" t="s">
        <v>56</v>
      </c>
      <c r="N2735" s="9" t="str">
        <f t="shared" si="673"/>
        <v>Standard</v>
      </c>
      <c r="O2735" s="10" t="str">
        <f t="shared" si="674"/>
        <v>Successful</v>
      </c>
      <c r="P2735" s="10" t="str">
        <f t="shared" si="675"/>
        <v>On Time</v>
      </c>
      <c r="Q2735" s="9">
        <f t="shared" si="676"/>
        <v>1</v>
      </c>
      <c r="R2735" s="9">
        <f t="shared" si="677"/>
        <v>1</v>
      </c>
      <c r="S2735" s="9">
        <f t="shared" si="678"/>
        <v>0</v>
      </c>
      <c r="T2735" s="9" t="str">
        <f t="shared" si="679"/>
        <v>April</v>
      </c>
      <c r="U2735" s="40">
        <f t="shared" si="680"/>
        <v>0</v>
      </c>
      <c r="V2735" s="40" t="str">
        <f t="shared" si="681"/>
        <v>Normal</v>
      </c>
      <c r="W2735" s="40">
        <f t="shared" si="682"/>
        <v>0</v>
      </c>
      <c r="X2735" s="40">
        <f t="shared" si="683"/>
        <v>0</v>
      </c>
      <c r="Y2735" s="40">
        <f t="shared" si="684"/>
        <v>0</v>
      </c>
      <c r="Z2735" s="40">
        <f t="shared" si="685"/>
        <v>0</v>
      </c>
      <c r="AA2735" s="40">
        <f t="shared" si="686"/>
        <v>1</v>
      </c>
      <c r="AB2735" s="40">
        <f t="shared" si="687"/>
        <v>0</v>
      </c>
      <c r="AC2735" s="41" t="s">
        <v>132</v>
      </c>
      <c r="AD2735" s="41" t="s">
        <v>287</v>
      </c>
      <c r="AE2735" s="41" t="s">
        <v>121</v>
      </c>
      <c r="AF2735" s="41" t="s">
        <v>322</v>
      </c>
      <c r="AG2735" s="41" t="s">
        <v>56</v>
      </c>
      <c r="AH2735" s="41" t="s">
        <v>56</v>
      </c>
      <c r="AI2735" s="41" t="s">
        <v>56</v>
      </c>
      <c r="AJ2735" s="41" t="s">
        <v>160</v>
      </c>
      <c r="AK2735" s="41" t="s">
        <v>56</v>
      </c>
    </row>
    <row r="2736" spans="1:37" s="41" customFormat="1" ht="15.75" hidden="1" thickBot="1" x14ac:dyDescent="0.3">
      <c r="A2736" s="11" t="s">
        <v>49</v>
      </c>
      <c r="B2736" s="12" t="s">
        <v>216</v>
      </c>
      <c r="C2736" s="13" t="s">
        <v>46</v>
      </c>
      <c r="D2736" s="14" t="s">
        <v>47</v>
      </c>
      <c r="E2736" s="13" t="s">
        <v>6106</v>
      </c>
      <c r="F2736" s="4" t="s">
        <v>365</v>
      </c>
      <c r="G2736" s="4" t="s">
        <v>3177</v>
      </c>
      <c r="H2736" s="15">
        <v>43194.666666666664</v>
      </c>
      <c r="I2736" s="15">
        <v>43201.708333333336</v>
      </c>
      <c r="J2736" s="131" t="s">
        <v>6935</v>
      </c>
      <c r="K2736" s="45" t="s">
        <v>9</v>
      </c>
      <c r="L2736" s="47" t="s">
        <v>7</v>
      </c>
      <c r="M2736" s="47" t="s">
        <v>56</v>
      </c>
      <c r="N2736" s="9" t="str">
        <f t="shared" si="673"/>
        <v>Minor</v>
      </c>
      <c r="O2736" s="10" t="str">
        <f t="shared" si="674"/>
        <v>Successful</v>
      </c>
      <c r="P2736" s="10" t="str">
        <f t="shared" si="675"/>
        <v>On Time</v>
      </c>
      <c r="Q2736" s="9">
        <f t="shared" si="676"/>
        <v>1</v>
      </c>
      <c r="R2736" s="9">
        <f t="shared" si="677"/>
        <v>1</v>
      </c>
      <c r="S2736" s="9">
        <f t="shared" si="678"/>
        <v>0</v>
      </c>
      <c r="T2736" s="9" t="str">
        <f t="shared" si="679"/>
        <v>April</v>
      </c>
      <c r="U2736" s="40">
        <f t="shared" si="680"/>
        <v>0</v>
      </c>
      <c r="V2736" s="40" t="str">
        <f t="shared" si="681"/>
        <v>Normal</v>
      </c>
      <c r="W2736" s="40">
        <f t="shared" si="682"/>
        <v>0</v>
      </c>
      <c r="X2736" s="40">
        <f t="shared" si="683"/>
        <v>0</v>
      </c>
      <c r="Y2736" s="40">
        <f t="shared" si="684"/>
        <v>0</v>
      </c>
      <c r="Z2736" s="40">
        <f t="shared" si="685"/>
        <v>0</v>
      </c>
      <c r="AA2736" s="40">
        <f t="shared" si="686"/>
        <v>1</v>
      </c>
      <c r="AB2736" s="40">
        <f t="shared" si="687"/>
        <v>0</v>
      </c>
      <c r="AC2736" s="41" t="s">
        <v>132</v>
      </c>
      <c r="AD2736" s="41" t="s">
        <v>280</v>
      </c>
      <c r="AE2736" s="41" t="s">
        <v>432</v>
      </c>
      <c r="AF2736" s="41" t="s">
        <v>216</v>
      </c>
      <c r="AG2736" s="41" t="s">
        <v>56</v>
      </c>
      <c r="AH2736" s="41" t="s">
        <v>56</v>
      </c>
      <c r="AI2736" s="41" t="s">
        <v>56</v>
      </c>
      <c r="AJ2736" s="41" t="s">
        <v>160</v>
      </c>
      <c r="AK2736" s="41" t="s">
        <v>56</v>
      </c>
    </row>
    <row r="2737" spans="1:37" s="41" customFormat="1" ht="15.75" hidden="1" thickBot="1" x14ac:dyDescent="0.3">
      <c r="A2737" s="11" t="s">
        <v>45</v>
      </c>
      <c r="B2737" s="12" t="s">
        <v>216</v>
      </c>
      <c r="C2737" s="13" t="s">
        <v>52</v>
      </c>
      <c r="D2737" s="14" t="s">
        <v>47</v>
      </c>
      <c r="E2737" s="13" t="s">
        <v>6107</v>
      </c>
      <c r="F2737" s="4" t="s">
        <v>311</v>
      </c>
      <c r="G2737" s="4" t="s">
        <v>449</v>
      </c>
      <c r="H2737" s="15">
        <v>43196.75</v>
      </c>
      <c r="I2737" s="15">
        <v>43202.75</v>
      </c>
      <c r="J2737" s="131" t="s">
        <v>5011</v>
      </c>
      <c r="K2737" s="45" t="s">
        <v>9</v>
      </c>
      <c r="L2737" s="47" t="s">
        <v>7</v>
      </c>
      <c r="M2737" s="47" t="s">
        <v>56</v>
      </c>
      <c r="N2737" s="9" t="str">
        <f t="shared" si="673"/>
        <v>Standard</v>
      </c>
      <c r="O2737" s="10" t="str">
        <f t="shared" si="674"/>
        <v>Successful</v>
      </c>
      <c r="P2737" s="10" t="str">
        <f t="shared" si="675"/>
        <v>On Time</v>
      </c>
      <c r="Q2737" s="9">
        <f t="shared" si="676"/>
        <v>1</v>
      </c>
      <c r="R2737" s="9">
        <f t="shared" si="677"/>
        <v>1</v>
      </c>
      <c r="S2737" s="9">
        <f t="shared" si="678"/>
        <v>0</v>
      </c>
      <c r="T2737" s="9" t="str">
        <f t="shared" si="679"/>
        <v>April</v>
      </c>
      <c r="U2737" s="40">
        <f t="shared" si="680"/>
        <v>0</v>
      </c>
      <c r="V2737" s="40" t="str">
        <f t="shared" si="681"/>
        <v>Normal</v>
      </c>
      <c r="W2737" s="40">
        <f t="shared" si="682"/>
        <v>0</v>
      </c>
      <c r="X2737" s="40">
        <f t="shared" si="683"/>
        <v>0</v>
      </c>
      <c r="Y2737" s="40">
        <f t="shared" si="684"/>
        <v>0</v>
      </c>
      <c r="Z2737" s="40">
        <f t="shared" si="685"/>
        <v>0</v>
      </c>
      <c r="AA2737" s="40">
        <f t="shared" si="686"/>
        <v>1</v>
      </c>
      <c r="AB2737" s="40">
        <f t="shared" si="687"/>
        <v>0</v>
      </c>
      <c r="AC2737" s="41" t="s">
        <v>823</v>
      </c>
      <c r="AD2737" s="41" t="s">
        <v>545</v>
      </c>
      <c r="AE2737" s="41" t="s">
        <v>422</v>
      </c>
      <c r="AF2737" s="41" t="s">
        <v>216</v>
      </c>
      <c r="AG2737" s="41" t="s">
        <v>56</v>
      </c>
      <c r="AH2737" s="41" t="s">
        <v>56</v>
      </c>
      <c r="AI2737" s="41" t="s">
        <v>56</v>
      </c>
      <c r="AJ2737" s="41" t="s">
        <v>160</v>
      </c>
      <c r="AK2737" s="41" t="s">
        <v>56</v>
      </c>
    </row>
    <row r="2738" spans="1:37" s="41" customFormat="1" ht="15.75" hidden="1" thickBot="1" x14ac:dyDescent="0.3">
      <c r="A2738" s="11" t="s">
        <v>65</v>
      </c>
      <c r="B2738" s="12" t="s">
        <v>216</v>
      </c>
      <c r="C2738" s="13" t="s">
        <v>46</v>
      </c>
      <c r="D2738" s="14" t="s">
        <v>47</v>
      </c>
      <c r="E2738" s="13" t="s">
        <v>6108</v>
      </c>
      <c r="F2738" s="4" t="s">
        <v>326</v>
      </c>
      <c r="G2738" s="4" t="s">
        <v>232</v>
      </c>
      <c r="H2738" s="15">
        <v>43202.541666666664</v>
      </c>
      <c r="I2738" s="15">
        <v>43202.999305555553</v>
      </c>
      <c r="J2738" s="131" t="s">
        <v>6936</v>
      </c>
      <c r="K2738" s="45" t="s">
        <v>9</v>
      </c>
      <c r="L2738" s="47" t="s">
        <v>7</v>
      </c>
      <c r="M2738" s="47" t="s">
        <v>56</v>
      </c>
      <c r="N2738" s="9" t="str">
        <f t="shared" si="673"/>
        <v>Minor</v>
      </c>
      <c r="O2738" s="10" t="str">
        <f t="shared" si="674"/>
        <v>Successful</v>
      </c>
      <c r="P2738" s="10" t="str">
        <f t="shared" si="675"/>
        <v>On Time</v>
      </c>
      <c r="Q2738" s="9">
        <f t="shared" si="676"/>
        <v>1</v>
      </c>
      <c r="R2738" s="9">
        <f t="shared" si="677"/>
        <v>1</v>
      </c>
      <c r="S2738" s="9">
        <f t="shared" si="678"/>
        <v>0</v>
      </c>
      <c r="T2738" s="9" t="str">
        <f t="shared" si="679"/>
        <v>April</v>
      </c>
      <c r="U2738" s="40">
        <f t="shared" si="680"/>
        <v>0</v>
      </c>
      <c r="V2738" s="40" t="str">
        <f t="shared" si="681"/>
        <v>Normal</v>
      </c>
      <c r="W2738" s="40">
        <f t="shared" si="682"/>
        <v>0</v>
      </c>
      <c r="X2738" s="40">
        <f t="shared" si="683"/>
        <v>0</v>
      </c>
      <c r="Y2738" s="40">
        <f t="shared" si="684"/>
        <v>0</v>
      </c>
      <c r="Z2738" s="40">
        <f t="shared" si="685"/>
        <v>0</v>
      </c>
      <c r="AA2738" s="40">
        <f t="shared" si="686"/>
        <v>1</v>
      </c>
      <c r="AB2738" s="40">
        <f t="shared" si="687"/>
        <v>0</v>
      </c>
      <c r="AC2738" s="41" t="s">
        <v>132</v>
      </c>
      <c r="AD2738" s="41" t="s">
        <v>521</v>
      </c>
      <c r="AE2738" s="41" t="s">
        <v>258</v>
      </c>
      <c r="AF2738" s="41" t="s">
        <v>216</v>
      </c>
      <c r="AG2738" s="41" t="s">
        <v>56</v>
      </c>
      <c r="AH2738" s="41" t="s">
        <v>56</v>
      </c>
      <c r="AI2738" s="41" t="s">
        <v>56</v>
      </c>
      <c r="AJ2738" s="41" t="s">
        <v>160</v>
      </c>
      <c r="AK2738" s="41" t="s">
        <v>56</v>
      </c>
    </row>
    <row r="2739" spans="1:37" s="41" customFormat="1" ht="15.75" hidden="1" thickBot="1" x14ac:dyDescent="0.3">
      <c r="A2739" s="11" t="s">
        <v>57</v>
      </c>
      <c r="B2739" s="12" t="s">
        <v>216</v>
      </c>
      <c r="C2739" s="13" t="s">
        <v>46</v>
      </c>
      <c r="D2739" s="14" t="s">
        <v>47</v>
      </c>
      <c r="E2739" s="13" t="s">
        <v>6109</v>
      </c>
      <c r="F2739" s="4" t="s">
        <v>326</v>
      </c>
      <c r="G2739" s="4" t="s">
        <v>453</v>
      </c>
      <c r="H2739" s="15">
        <v>43201.625</v>
      </c>
      <c r="I2739" s="15">
        <v>43202</v>
      </c>
      <c r="J2739" s="131" t="s">
        <v>6937</v>
      </c>
      <c r="K2739" s="45" t="s">
        <v>9</v>
      </c>
      <c r="L2739" s="47" t="s">
        <v>7</v>
      </c>
      <c r="M2739" s="47" t="s">
        <v>56</v>
      </c>
      <c r="N2739" s="9" t="str">
        <f t="shared" si="673"/>
        <v>Minor</v>
      </c>
      <c r="O2739" s="10" t="str">
        <f t="shared" si="674"/>
        <v>Successful</v>
      </c>
      <c r="P2739" s="10" t="str">
        <f t="shared" si="675"/>
        <v>On Time</v>
      </c>
      <c r="Q2739" s="9">
        <f t="shared" si="676"/>
        <v>1</v>
      </c>
      <c r="R2739" s="9">
        <f t="shared" si="677"/>
        <v>1</v>
      </c>
      <c r="S2739" s="9">
        <f t="shared" si="678"/>
        <v>0</v>
      </c>
      <c r="T2739" s="9" t="str">
        <f t="shared" si="679"/>
        <v>April</v>
      </c>
      <c r="U2739" s="40">
        <f t="shared" si="680"/>
        <v>0</v>
      </c>
      <c r="V2739" s="40" t="str">
        <f t="shared" si="681"/>
        <v>Normal</v>
      </c>
      <c r="W2739" s="40">
        <f t="shared" si="682"/>
        <v>0</v>
      </c>
      <c r="X2739" s="40">
        <f t="shared" si="683"/>
        <v>0</v>
      </c>
      <c r="Y2739" s="40">
        <f t="shared" si="684"/>
        <v>0</v>
      </c>
      <c r="Z2739" s="40">
        <f t="shared" si="685"/>
        <v>0</v>
      </c>
      <c r="AA2739" s="40">
        <f t="shared" si="686"/>
        <v>1</v>
      </c>
      <c r="AB2739" s="40">
        <f t="shared" si="687"/>
        <v>0</v>
      </c>
      <c r="AC2739" s="41" t="s">
        <v>132</v>
      </c>
      <c r="AD2739" s="41" t="s">
        <v>521</v>
      </c>
      <c r="AE2739" s="41" t="s">
        <v>258</v>
      </c>
      <c r="AF2739" s="41" t="s">
        <v>216</v>
      </c>
      <c r="AG2739" s="41" t="s">
        <v>56</v>
      </c>
      <c r="AH2739" s="41" t="s">
        <v>56</v>
      </c>
      <c r="AI2739" s="41" t="s">
        <v>56</v>
      </c>
      <c r="AJ2739" s="41" t="s">
        <v>160</v>
      </c>
      <c r="AK2739" s="41" t="s">
        <v>56</v>
      </c>
    </row>
    <row r="2740" spans="1:37" s="41" customFormat="1" ht="15.75" hidden="1" thickBot="1" x14ac:dyDescent="0.3">
      <c r="A2740" s="11" t="s">
        <v>359</v>
      </c>
      <c r="B2740" s="12" t="s">
        <v>216</v>
      </c>
      <c r="C2740" s="13" t="s">
        <v>46</v>
      </c>
      <c r="D2740" s="14" t="s">
        <v>47</v>
      </c>
      <c r="E2740" s="13" t="s">
        <v>6110</v>
      </c>
      <c r="F2740" s="4" t="s">
        <v>6720</v>
      </c>
      <c r="G2740" s="4" t="s">
        <v>6721</v>
      </c>
      <c r="H2740" s="15">
        <v>43202.041666666664</v>
      </c>
      <c r="I2740" s="15">
        <v>43202.291666666664</v>
      </c>
      <c r="J2740" s="131" t="s">
        <v>6938</v>
      </c>
      <c r="K2740" s="45" t="s">
        <v>9</v>
      </c>
      <c r="L2740" s="47" t="s">
        <v>7</v>
      </c>
      <c r="M2740" s="47" t="s">
        <v>56</v>
      </c>
      <c r="N2740" s="9" t="str">
        <f t="shared" si="673"/>
        <v>Minor</v>
      </c>
      <c r="O2740" s="10" t="str">
        <f t="shared" si="674"/>
        <v>Successful</v>
      </c>
      <c r="P2740" s="10" t="str">
        <f t="shared" si="675"/>
        <v>On Time</v>
      </c>
      <c r="Q2740" s="9">
        <f t="shared" si="676"/>
        <v>1</v>
      </c>
      <c r="R2740" s="9">
        <f t="shared" si="677"/>
        <v>1</v>
      </c>
      <c r="S2740" s="9">
        <f t="shared" si="678"/>
        <v>0</v>
      </c>
      <c r="T2740" s="9" t="str">
        <f t="shared" si="679"/>
        <v>April</v>
      </c>
      <c r="U2740" s="40">
        <f t="shared" si="680"/>
        <v>0</v>
      </c>
      <c r="V2740" s="40" t="str">
        <f t="shared" si="681"/>
        <v>Normal</v>
      </c>
      <c r="W2740" s="40">
        <f t="shared" si="682"/>
        <v>0</v>
      </c>
      <c r="X2740" s="40">
        <f t="shared" si="683"/>
        <v>0</v>
      </c>
      <c r="Y2740" s="40">
        <f t="shared" si="684"/>
        <v>0</v>
      </c>
      <c r="Z2740" s="40">
        <f t="shared" si="685"/>
        <v>0</v>
      </c>
      <c r="AA2740" s="40">
        <f t="shared" si="686"/>
        <v>1</v>
      </c>
      <c r="AB2740" s="40">
        <f t="shared" si="687"/>
        <v>0</v>
      </c>
      <c r="AC2740" s="41" t="s">
        <v>823</v>
      </c>
      <c r="AD2740" s="41" t="s">
        <v>7475</v>
      </c>
      <c r="AE2740" s="41" t="s">
        <v>7508</v>
      </c>
      <c r="AF2740" s="41" t="s">
        <v>216</v>
      </c>
      <c r="AG2740" s="41" t="s">
        <v>56</v>
      </c>
      <c r="AH2740" s="41" t="s">
        <v>56</v>
      </c>
      <c r="AI2740" s="41" t="s">
        <v>56</v>
      </c>
      <c r="AJ2740" s="41" t="s">
        <v>160</v>
      </c>
      <c r="AK2740" s="41" t="s">
        <v>56</v>
      </c>
    </row>
    <row r="2741" spans="1:37" s="41" customFormat="1" ht="15.75" hidden="1" thickBot="1" x14ac:dyDescent="0.3">
      <c r="A2741" s="11" t="s">
        <v>59</v>
      </c>
      <c r="B2741" s="12" t="s">
        <v>216</v>
      </c>
      <c r="C2741" s="13" t="s">
        <v>46</v>
      </c>
      <c r="D2741" s="14" t="s">
        <v>47</v>
      </c>
      <c r="E2741" s="13" t="s">
        <v>6111</v>
      </c>
      <c r="F2741" s="4" t="s">
        <v>326</v>
      </c>
      <c r="G2741" s="4" t="s">
        <v>1589</v>
      </c>
      <c r="H2741" s="15">
        <v>43202.291666666664</v>
      </c>
      <c r="I2741" s="15">
        <v>43202.5</v>
      </c>
      <c r="J2741" s="131" t="s">
        <v>6939</v>
      </c>
      <c r="K2741" s="45" t="s">
        <v>9</v>
      </c>
      <c r="L2741" s="47" t="s">
        <v>7</v>
      </c>
      <c r="M2741" s="47" t="s">
        <v>56</v>
      </c>
      <c r="N2741" s="9" t="str">
        <f t="shared" si="673"/>
        <v>Minor</v>
      </c>
      <c r="O2741" s="10" t="str">
        <f t="shared" si="674"/>
        <v>Successful</v>
      </c>
      <c r="P2741" s="10" t="str">
        <f t="shared" si="675"/>
        <v>On Time</v>
      </c>
      <c r="Q2741" s="9">
        <f t="shared" si="676"/>
        <v>1</v>
      </c>
      <c r="R2741" s="9">
        <f t="shared" si="677"/>
        <v>1</v>
      </c>
      <c r="S2741" s="9">
        <f t="shared" si="678"/>
        <v>0</v>
      </c>
      <c r="T2741" s="9" t="str">
        <f t="shared" si="679"/>
        <v>April</v>
      </c>
      <c r="U2741" s="40">
        <f t="shared" si="680"/>
        <v>0</v>
      </c>
      <c r="V2741" s="40" t="str">
        <f t="shared" si="681"/>
        <v>Normal</v>
      </c>
      <c r="W2741" s="40">
        <f t="shared" si="682"/>
        <v>0</v>
      </c>
      <c r="X2741" s="40">
        <f t="shared" si="683"/>
        <v>0</v>
      </c>
      <c r="Y2741" s="40">
        <f t="shared" si="684"/>
        <v>0</v>
      </c>
      <c r="Z2741" s="40">
        <f t="shared" si="685"/>
        <v>0</v>
      </c>
      <c r="AA2741" s="40">
        <f t="shared" si="686"/>
        <v>1</v>
      </c>
      <c r="AB2741" s="40">
        <f t="shared" si="687"/>
        <v>0</v>
      </c>
      <c r="AC2741" s="41" t="s">
        <v>132</v>
      </c>
      <c r="AD2741" s="41" t="s">
        <v>521</v>
      </c>
      <c r="AE2741" s="41" t="s">
        <v>258</v>
      </c>
      <c r="AF2741" s="41" t="s">
        <v>216</v>
      </c>
      <c r="AG2741" s="41" t="s">
        <v>56</v>
      </c>
      <c r="AH2741" s="41" t="s">
        <v>56</v>
      </c>
      <c r="AI2741" s="41" t="s">
        <v>56</v>
      </c>
      <c r="AJ2741" s="41" t="s">
        <v>160</v>
      </c>
      <c r="AK2741" s="41" t="s">
        <v>56</v>
      </c>
    </row>
    <row r="2742" spans="1:37" s="41" customFormat="1" ht="15.75" hidden="1" thickBot="1" x14ac:dyDescent="0.3">
      <c r="A2742" s="11" t="s">
        <v>697</v>
      </c>
      <c r="B2742" s="12" t="s">
        <v>216</v>
      </c>
      <c r="C2742" s="13" t="s">
        <v>46</v>
      </c>
      <c r="D2742" s="14" t="s">
        <v>47</v>
      </c>
      <c r="E2742" s="13" t="s">
        <v>6112</v>
      </c>
      <c r="F2742" s="4" t="s">
        <v>152</v>
      </c>
      <c r="G2742" s="4" t="s">
        <v>761</v>
      </c>
      <c r="H2742" s="15">
        <v>43202.708333333336</v>
      </c>
      <c r="I2742" s="15">
        <v>43202.791666666664</v>
      </c>
      <c r="J2742" s="131" t="s">
        <v>6940</v>
      </c>
      <c r="K2742" s="45" t="s">
        <v>9</v>
      </c>
      <c r="L2742" s="47" t="s">
        <v>7</v>
      </c>
      <c r="M2742" s="47" t="s">
        <v>56</v>
      </c>
      <c r="N2742" s="9" t="str">
        <f t="shared" si="673"/>
        <v>Minor</v>
      </c>
      <c r="O2742" s="10" t="str">
        <f t="shared" si="674"/>
        <v>Successful</v>
      </c>
      <c r="P2742" s="10" t="str">
        <f t="shared" si="675"/>
        <v>On Time</v>
      </c>
      <c r="Q2742" s="9">
        <f t="shared" si="676"/>
        <v>1</v>
      </c>
      <c r="R2742" s="9">
        <f t="shared" si="677"/>
        <v>1</v>
      </c>
      <c r="S2742" s="9">
        <f t="shared" si="678"/>
        <v>0</v>
      </c>
      <c r="T2742" s="9" t="str">
        <f t="shared" si="679"/>
        <v>April</v>
      </c>
      <c r="U2742" s="40">
        <f t="shared" si="680"/>
        <v>0</v>
      </c>
      <c r="V2742" s="40" t="str">
        <f t="shared" si="681"/>
        <v>Normal</v>
      </c>
      <c r="W2742" s="40">
        <f t="shared" si="682"/>
        <v>0</v>
      </c>
      <c r="X2742" s="40">
        <f t="shared" si="683"/>
        <v>0</v>
      </c>
      <c r="Y2742" s="40">
        <f t="shared" si="684"/>
        <v>0</v>
      </c>
      <c r="Z2742" s="40">
        <f t="shared" si="685"/>
        <v>0</v>
      </c>
      <c r="AA2742" s="40">
        <f t="shared" si="686"/>
        <v>1</v>
      </c>
      <c r="AB2742" s="40">
        <f t="shared" si="687"/>
        <v>0</v>
      </c>
      <c r="AC2742" s="41" t="s">
        <v>238</v>
      </c>
      <c r="AD2742" s="41" t="s">
        <v>280</v>
      </c>
      <c r="AE2742" s="41" t="s">
        <v>121</v>
      </c>
      <c r="AF2742" s="41" t="s">
        <v>322</v>
      </c>
      <c r="AG2742" s="41" t="s">
        <v>56</v>
      </c>
      <c r="AH2742" s="41" t="s">
        <v>56</v>
      </c>
      <c r="AI2742" s="41" t="s">
        <v>56</v>
      </c>
      <c r="AJ2742" s="41" t="s">
        <v>160</v>
      </c>
      <c r="AK2742" s="41" t="s">
        <v>56</v>
      </c>
    </row>
    <row r="2743" spans="1:37" s="41" customFormat="1" ht="15.75" hidden="1" thickBot="1" x14ac:dyDescent="0.3">
      <c r="A2743" s="11" t="s">
        <v>64</v>
      </c>
      <c r="B2743" s="12" t="s">
        <v>216</v>
      </c>
      <c r="C2743" s="13" t="s">
        <v>52</v>
      </c>
      <c r="D2743" s="14" t="s">
        <v>47</v>
      </c>
      <c r="E2743" s="13" t="s">
        <v>6113</v>
      </c>
      <c r="F2743" s="4" t="s">
        <v>152</v>
      </c>
      <c r="G2743" s="4" t="s">
        <v>169</v>
      </c>
      <c r="H2743" s="15">
        <v>43202.041666666664</v>
      </c>
      <c r="I2743" s="15">
        <v>43202.125</v>
      </c>
      <c r="J2743" s="131" t="s">
        <v>6941</v>
      </c>
      <c r="K2743" s="45" t="s">
        <v>9</v>
      </c>
      <c r="L2743" s="47" t="s">
        <v>7</v>
      </c>
      <c r="M2743" s="47" t="s">
        <v>56</v>
      </c>
      <c r="N2743" s="9" t="str">
        <f t="shared" si="673"/>
        <v>Standard</v>
      </c>
      <c r="O2743" s="10" t="str">
        <f t="shared" si="674"/>
        <v>Successful</v>
      </c>
      <c r="P2743" s="10" t="str">
        <f t="shared" si="675"/>
        <v>On Time</v>
      </c>
      <c r="Q2743" s="9">
        <f t="shared" si="676"/>
        <v>1</v>
      </c>
      <c r="R2743" s="9">
        <f t="shared" si="677"/>
        <v>1</v>
      </c>
      <c r="S2743" s="9">
        <f t="shared" si="678"/>
        <v>0</v>
      </c>
      <c r="T2743" s="9" t="str">
        <f t="shared" si="679"/>
        <v>April</v>
      </c>
      <c r="U2743" s="40">
        <f t="shared" si="680"/>
        <v>0</v>
      </c>
      <c r="V2743" s="40" t="str">
        <f t="shared" si="681"/>
        <v>Normal</v>
      </c>
      <c r="W2743" s="40">
        <f t="shared" si="682"/>
        <v>0</v>
      </c>
      <c r="X2743" s="40">
        <f t="shared" si="683"/>
        <v>0</v>
      </c>
      <c r="Y2743" s="40">
        <f t="shared" si="684"/>
        <v>0</v>
      </c>
      <c r="Z2743" s="40">
        <f t="shared" si="685"/>
        <v>0</v>
      </c>
      <c r="AA2743" s="40">
        <f t="shared" si="686"/>
        <v>1</v>
      </c>
      <c r="AB2743" s="40">
        <f t="shared" si="687"/>
        <v>0</v>
      </c>
      <c r="AC2743" s="41" t="s">
        <v>132</v>
      </c>
      <c r="AD2743" s="41" t="s">
        <v>295</v>
      </c>
      <c r="AE2743" s="41" t="s">
        <v>121</v>
      </c>
      <c r="AF2743" s="41" t="s">
        <v>322</v>
      </c>
      <c r="AG2743" s="41" t="s">
        <v>56</v>
      </c>
      <c r="AH2743" s="41" t="s">
        <v>56</v>
      </c>
      <c r="AI2743" s="41" t="s">
        <v>56</v>
      </c>
      <c r="AJ2743" s="41" t="s">
        <v>160</v>
      </c>
      <c r="AK2743" s="41" t="s">
        <v>56</v>
      </c>
    </row>
    <row r="2744" spans="1:37" s="41" customFormat="1" ht="15.75" hidden="1" thickBot="1" x14ac:dyDescent="0.3">
      <c r="A2744" s="11" t="s">
        <v>697</v>
      </c>
      <c r="B2744" s="12" t="s">
        <v>216</v>
      </c>
      <c r="C2744" s="13" t="s">
        <v>52</v>
      </c>
      <c r="D2744" s="14" t="s">
        <v>47</v>
      </c>
      <c r="E2744" s="13" t="s">
        <v>6114</v>
      </c>
      <c r="F2744" s="4" t="s">
        <v>158</v>
      </c>
      <c r="G2744" s="4" t="s">
        <v>505</v>
      </c>
      <c r="H2744" s="15">
        <v>43201.416666666664</v>
      </c>
      <c r="I2744" s="15">
        <v>43201.708333333336</v>
      </c>
      <c r="J2744" s="131" t="s">
        <v>3632</v>
      </c>
      <c r="K2744" s="45" t="s">
        <v>9</v>
      </c>
      <c r="L2744" s="47" t="s">
        <v>7</v>
      </c>
      <c r="M2744" s="47" t="s">
        <v>56</v>
      </c>
      <c r="N2744" s="9" t="str">
        <f t="shared" si="673"/>
        <v>Standard</v>
      </c>
      <c r="O2744" s="10" t="str">
        <f t="shared" si="674"/>
        <v>Successful</v>
      </c>
      <c r="P2744" s="10" t="str">
        <f t="shared" si="675"/>
        <v>On Time</v>
      </c>
      <c r="Q2744" s="9">
        <f t="shared" si="676"/>
        <v>1</v>
      </c>
      <c r="R2744" s="9">
        <f t="shared" si="677"/>
        <v>1</v>
      </c>
      <c r="S2744" s="9">
        <f t="shared" si="678"/>
        <v>0</v>
      </c>
      <c r="T2744" s="9" t="str">
        <f t="shared" si="679"/>
        <v>April</v>
      </c>
      <c r="U2744" s="40">
        <f t="shared" si="680"/>
        <v>0</v>
      </c>
      <c r="V2744" s="40" t="str">
        <f t="shared" si="681"/>
        <v>Normal</v>
      </c>
      <c r="W2744" s="40">
        <f t="shared" si="682"/>
        <v>0</v>
      </c>
      <c r="X2744" s="40">
        <f t="shared" si="683"/>
        <v>0</v>
      </c>
      <c r="Y2744" s="40">
        <f t="shared" si="684"/>
        <v>0</v>
      </c>
      <c r="Z2744" s="40">
        <f t="shared" si="685"/>
        <v>0</v>
      </c>
      <c r="AA2744" s="40">
        <f t="shared" si="686"/>
        <v>1</v>
      </c>
      <c r="AB2744" s="40">
        <f t="shared" si="687"/>
        <v>0</v>
      </c>
      <c r="AC2744" s="41" t="s">
        <v>238</v>
      </c>
      <c r="AD2744" s="41" t="s">
        <v>516</v>
      </c>
      <c r="AE2744" s="41" t="s">
        <v>121</v>
      </c>
      <c r="AF2744" s="41" t="s">
        <v>322</v>
      </c>
      <c r="AG2744" s="41" t="s">
        <v>56</v>
      </c>
      <c r="AH2744" s="41" t="s">
        <v>56</v>
      </c>
      <c r="AI2744" s="41" t="s">
        <v>56</v>
      </c>
      <c r="AJ2744" s="41" t="s">
        <v>160</v>
      </c>
      <c r="AK2744" s="41" t="s">
        <v>56</v>
      </c>
    </row>
    <row r="2745" spans="1:37" s="41" customFormat="1" ht="15.75" hidden="1" thickBot="1" x14ac:dyDescent="0.3">
      <c r="A2745" s="11" t="s">
        <v>697</v>
      </c>
      <c r="B2745" s="12" t="s">
        <v>216</v>
      </c>
      <c r="C2745" s="13" t="s">
        <v>52</v>
      </c>
      <c r="D2745" s="14" t="s">
        <v>47</v>
      </c>
      <c r="E2745" s="13" t="s">
        <v>6115</v>
      </c>
      <c r="F2745" s="4" t="s">
        <v>158</v>
      </c>
      <c r="G2745" s="4" t="s">
        <v>505</v>
      </c>
      <c r="H2745" s="15">
        <v>43202.416666666664</v>
      </c>
      <c r="I2745" s="15">
        <v>43202.708333333336</v>
      </c>
      <c r="J2745" s="131" t="s">
        <v>6942</v>
      </c>
      <c r="K2745" s="45" t="s">
        <v>9</v>
      </c>
      <c r="L2745" s="47" t="s">
        <v>7</v>
      </c>
      <c r="M2745" s="47" t="s">
        <v>56</v>
      </c>
      <c r="N2745" s="9" t="str">
        <f t="shared" si="673"/>
        <v>Standard</v>
      </c>
      <c r="O2745" s="10" t="str">
        <f t="shared" si="674"/>
        <v>Successful</v>
      </c>
      <c r="P2745" s="10" t="str">
        <f t="shared" si="675"/>
        <v>On Time</v>
      </c>
      <c r="Q2745" s="9">
        <f t="shared" si="676"/>
        <v>1</v>
      </c>
      <c r="R2745" s="9">
        <f t="shared" si="677"/>
        <v>1</v>
      </c>
      <c r="S2745" s="9">
        <f t="shared" si="678"/>
        <v>0</v>
      </c>
      <c r="T2745" s="9" t="str">
        <f t="shared" si="679"/>
        <v>April</v>
      </c>
      <c r="U2745" s="40">
        <f t="shared" si="680"/>
        <v>0</v>
      </c>
      <c r="V2745" s="40" t="str">
        <f t="shared" si="681"/>
        <v>Normal</v>
      </c>
      <c r="W2745" s="40">
        <f t="shared" si="682"/>
        <v>0</v>
      </c>
      <c r="X2745" s="40">
        <f t="shared" si="683"/>
        <v>0</v>
      </c>
      <c r="Y2745" s="40">
        <f t="shared" si="684"/>
        <v>0</v>
      </c>
      <c r="Z2745" s="40">
        <f t="shared" si="685"/>
        <v>0</v>
      </c>
      <c r="AA2745" s="40">
        <f t="shared" si="686"/>
        <v>1</v>
      </c>
      <c r="AB2745" s="40">
        <f t="shared" si="687"/>
        <v>0</v>
      </c>
      <c r="AC2745" s="41" t="s">
        <v>238</v>
      </c>
      <c r="AD2745" s="41" t="s">
        <v>516</v>
      </c>
      <c r="AE2745" s="41" t="s">
        <v>121</v>
      </c>
      <c r="AF2745" s="41" t="s">
        <v>322</v>
      </c>
      <c r="AG2745" s="41" t="s">
        <v>56</v>
      </c>
      <c r="AH2745" s="41" t="s">
        <v>56</v>
      </c>
      <c r="AI2745" s="41" t="s">
        <v>56</v>
      </c>
      <c r="AJ2745" s="41" t="s">
        <v>160</v>
      </c>
      <c r="AK2745" s="41" t="s">
        <v>56</v>
      </c>
    </row>
    <row r="2746" spans="1:37" s="41" customFormat="1" ht="15.75" hidden="1" thickBot="1" x14ac:dyDescent="0.3">
      <c r="A2746" s="11" t="s">
        <v>45</v>
      </c>
      <c r="B2746" s="12" t="s">
        <v>216</v>
      </c>
      <c r="C2746" s="13" t="s">
        <v>52</v>
      </c>
      <c r="D2746" s="14" t="s">
        <v>47</v>
      </c>
      <c r="E2746" s="13" t="s">
        <v>6116</v>
      </c>
      <c r="F2746" s="4" t="s">
        <v>356</v>
      </c>
      <c r="G2746" s="4" t="s">
        <v>491</v>
      </c>
      <c r="H2746" s="15">
        <v>43201.458333333336</v>
      </c>
      <c r="I2746" s="15">
        <v>43202.5</v>
      </c>
      <c r="J2746" s="131" t="s">
        <v>6943</v>
      </c>
      <c r="K2746" s="45" t="s">
        <v>9</v>
      </c>
      <c r="L2746" s="47" t="s">
        <v>7</v>
      </c>
      <c r="M2746" s="47" t="s">
        <v>56</v>
      </c>
      <c r="N2746" s="9" t="str">
        <f t="shared" si="673"/>
        <v>Standard</v>
      </c>
      <c r="O2746" s="10" t="str">
        <f t="shared" si="674"/>
        <v>Successful</v>
      </c>
      <c r="P2746" s="10" t="str">
        <f t="shared" si="675"/>
        <v>On Time</v>
      </c>
      <c r="Q2746" s="9">
        <f t="shared" si="676"/>
        <v>1</v>
      </c>
      <c r="R2746" s="9">
        <f t="shared" si="677"/>
        <v>1</v>
      </c>
      <c r="S2746" s="9">
        <f t="shared" si="678"/>
        <v>0</v>
      </c>
      <c r="T2746" s="9" t="str">
        <f t="shared" si="679"/>
        <v>April</v>
      </c>
      <c r="U2746" s="40">
        <f t="shared" si="680"/>
        <v>0</v>
      </c>
      <c r="V2746" s="40" t="str">
        <f t="shared" si="681"/>
        <v>Normal</v>
      </c>
      <c r="W2746" s="40">
        <f t="shared" si="682"/>
        <v>0</v>
      </c>
      <c r="X2746" s="40">
        <f t="shared" si="683"/>
        <v>0</v>
      </c>
      <c r="Y2746" s="40">
        <f t="shared" si="684"/>
        <v>0</v>
      </c>
      <c r="Z2746" s="40">
        <f t="shared" si="685"/>
        <v>0</v>
      </c>
      <c r="AA2746" s="40">
        <f t="shared" si="686"/>
        <v>1</v>
      </c>
      <c r="AB2746" s="40">
        <f t="shared" si="687"/>
        <v>0</v>
      </c>
      <c r="AC2746" s="41" t="s">
        <v>823</v>
      </c>
      <c r="AD2746" s="41" t="s">
        <v>7476</v>
      </c>
      <c r="AE2746" s="41" t="s">
        <v>428</v>
      </c>
      <c r="AF2746" s="41" t="s">
        <v>216</v>
      </c>
      <c r="AG2746" s="41" t="s">
        <v>56</v>
      </c>
      <c r="AH2746" s="41" t="s">
        <v>56</v>
      </c>
      <c r="AI2746" s="41" t="s">
        <v>56</v>
      </c>
      <c r="AJ2746" s="41" t="s">
        <v>160</v>
      </c>
      <c r="AK2746" s="41" t="s">
        <v>56</v>
      </c>
    </row>
    <row r="2747" spans="1:37" s="41" customFormat="1" ht="15.75" hidden="1" thickBot="1" x14ac:dyDescent="0.3">
      <c r="A2747" s="11" t="s">
        <v>697</v>
      </c>
      <c r="B2747" s="12" t="s">
        <v>216</v>
      </c>
      <c r="C2747" s="13" t="s">
        <v>52</v>
      </c>
      <c r="D2747" s="14" t="s">
        <v>47</v>
      </c>
      <c r="E2747" s="13" t="s">
        <v>6117</v>
      </c>
      <c r="F2747" s="4" t="s">
        <v>152</v>
      </c>
      <c r="G2747" s="4" t="s">
        <v>725</v>
      </c>
      <c r="H2747" s="15">
        <v>43201.416666666664</v>
      </c>
      <c r="I2747" s="15">
        <v>43201.833333333336</v>
      </c>
      <c r="J2747" s="131" t="s">
        <v>6944</v>
      </c>
      <c r="K2747" s="45" t="s">
        <v>9</v>
      </c>
      <c r="L2747" s="47" t="s">
        <v>7</v>
      </c>
      <c r="M2747" s="47" t="s">
        <v>56</v>
      </c>
      <c r="N2747" s="9" t="str">
        <f t="shared" si="673"/>
        <v>Standard</v>
      </c>
      <c r="O2747" s="10" t="str">
        <f t="shared" si="674"/>
        <v>Successful</v>
      </c>
      <c r="P2747" s="10" t="str">
        <f t="shared" si="675"/>
        <v>On Time</v>
      </c>
      <c r="Q2747" s="9">
        <f t="shared" si="676"/>
        <v>1</v>
      </c>
      <c r="R2747" s="9">
        <f t="shared" si="677"/>
        <v>1</v>
      </c>
      <c r="S2747" s="9">
        <f t="shared" si="678"/>
        <v>0</v>
      </c>
      <c r="T2747" s="9" t="str">
        <f t="shared" si="679"/>
        <v>April</v>
      </c>
      <c r="U2747" s="40">
        <f t="shared" si="680"/>
        <v>0</v>
      </c>
      <c r="V2747" s="40" t="str">
        <f t="shared" si="681"/>
        <v>Normal</v>
      </c>
      <c r="W2747" s="40">
        <f t="shared" si="682"/>
        <v>0</v>
      </c>
      <c r="X2747" s="40">
        <f t="shared" si="683"/>
        <v>0</v>
      </c>
      <c r="Y2747" s="40">
        <f t="shared" si="684"/>
        <v>0</v>
      </c>
      <c r="Z2747" s="40">
        <f t="shared" si="685"/>
        <v>0</v>
      </c>
      <c r="AA2747" s="40">
        <f t="shared" si="686"/>
        <v>1</v>
      </c>
      <c r="AB2747" s="40">
        <f t="shared" si="687"/>
        <v>0</v>
      </c>
      <c r="AC2747" s="41" t="s">
        <v>238</v>
      </c>
      <c r="AD2747" s="41" t="s">
        <v>279</v>
      </c>
      <c r="AE2747" s="41" t="s">
        <v>121</v>
      </c>
      <c r="AF2747" s="41" t="s">
        <v>322</v>
      </c>
      <c r="AG2747" s="41" t="s">
        <v>56</v>
      </c>
      <c r="AH2747" s="41" t="s">
        <v>56</v>
      </c>
      <c r="AI2747" s="41" t="s">
        <v>56</v>
      </c>
      <c r="AJ2747" s="41" t="s">
        <v>160</v>
      </c>
      <c r="AK2747" s="41" t="s">
        <v>56</v>
      </c>
    </row>
    <row r="2748" spans="1:37" s="41" customFormat="1" ht="15.75" hidden="1" thickBot="1" x14ac:dyDescent="0.3">
      <c r="A2748" s="11" t="s">
        <v>697</v>
      </c>
      <c r="B2748" s="12" t="s">
        <v>216</v>
      </c>
      <c r="C2748" s="13" t="s">
        <v>52</v>
      </c>
      <c r="D2748" s="14" t="s">
        <v>47</v>
      </c>
      <c r="E2748" s="13" t="s">
        <v>6118</v>
      </c>
      <c r="F2748" s="4" t="s">
        <v>152</v>
      </c>
      <c r="G2748" s="4" t="s">
        <v>725</v>
      </c>
      <c r="H2748" s="15">
        <v>43201.416666666664</v>
      </c>
      <c r="I2748" s="15">
        <v>43201.833333333336</v>
      </c>
      <c r="J2748" s="131" t="s">
        <v>6945</v>
      </c>
      <c r="K2748" s="45" t="s">
        <v>9</v>
      </c>
      <c r="L2748" s="47" t="s">
        <v>7</v>
      </c>
      <c r="M2748" s="47" t="s">
        <v>56</v>
      </c>
      <c r="N2748" s="9" t="str">
        <f t="shared" si="673"/>
        <v>Standard</v>
      </c>
      <c r="O2748" s="10" t="str">
        <f t="shared" si="674"/>
        <v>Successful</v>
      </c>
      <c r="P2748" s="10" t="str">
        <f t="shared" si="675"/>
        <v>On Time</v>
      </c>
      <c r="Q2748" s="9">
        <f t="shared" si="676"/>
        <v>1</v>
      </c>
      <c r="R2748" s="9">
        <f t="shared" si="677"/>
        <v>1</v>
      </c>
      <c r="S2748" s="9">
        <f t="shared" si="678"/>
        <v>0</v>
      </c>
      <c r="T2748" s="9" t="str">
        <f t="shared" si="679"/>
        <v>April</v>
      </c>
      <c r="U2748" s="40">
        <f t="shared" si="680"/>
        <v>0</v>
      </c>
      <c r="V2748" s="40" t="str">
        <f t="shared" si="681"/>
        <v>Normal</v>
      </c>
      <c r="W2748" s="40">
        <f t="shared" si="682"/>
        <v>0</v>
      </c>
      <c r="X2748" s="40">
        <f t="shared" si="683"/>
        <v>0</v>
      </c>
      <c r="Y2748" s="40">
        <f t="shared" si="684"/>
        <v>0</v>
      </c>
      <c r="Z2748" s="40">
        <f t="shared" si="685"/>
        <v>0</v>
      </c>
      <c r="AA2748" s="40">
        <f t="shared" si="686"/>
        <v>1</v>
      </c>
      <c r="AB2748" s="40">
        <f t="shared" si="687"/>
        <v>0</v>
      </c>
      <c r="AC2748" s="41" t="s">
        <v>238</v>
      </c>
      <c r="AD2748" s="41" t="s">
        <v>279</v>
      </c>
      <c r="AE2748" s="41" t="s">
        <v>121</v>
      </c>
      <c r="AF2748" s="41" t="s">
        <v>322</v>
      </c>
      <c r="AG2748" s="41" t="s">
        <v>56</v>
      </c>
      <c r="AH2748" s="41" t="s">
        <v>56</v>
      </c>
      <c r="AI2748" s="41" t="s">
        <v>56</v>
      </c>
      <c r="AJ2748" s="41" t="s">
        <v>160</v>
      </c>
      <c r="AK2748" s="41" t="s">
        <v>56</v>
      </c>
    </row>
    <row r="2749" spans="1:37" s="41" customFormat="1" ht="15.75" hidden="1" thickBot="1" x14ac:dyDescent="0.3">
      <c r="A2749" s="11" t="s">
        <v>697</v>
      </c>
      <c r="B2749" s="12" t="s">
        <v>216</v>
      </c>
      <c r="C2749" s="13" t="s">
        <v>52</v>
      </c>
      <c r="D2749" s="14" t="s">
        <v>47</v>
      </c>
      <c r="E2749" s="13" t="s">
        <v>6119</v>
      </c>
      <c r="F2749" s="4" t="s">
        <v>152</v>
      </c>
      <c r="G2749" s="4" t="s">
        <v>725</v>
      </c>
      <c r="H2749" s="15">
        <v>43201.416666666664</v>
      </c>
      <c r="I2749" s="15">
        <v>43201.833333333336</v>
      </c>
      <c r="J2749" s="131" t="s">
        <v>6946</v>
      </c>
      <c r="K2749" s="45" t="s">
        <v>9</v>
      </c>
      <c r="L2749" s="47" t="s">
        <v>7</v>
      </c>
      <c r="M2749" s="47" t="s">
        <v>56</v>
      </c>
      <c r="N2749" s="9" t="str">
        <f t="shared" si="673"/>
        <v>Standard</v>
      </c>
      <c r="O2749" s="10" t="str">
        <f t="shared" si="674"/>
        <v>Successful</v>
      </c>
      <c r="P2749" s="10" t="str">
        <f t="shared" si="675"/>
        <v>On Time</v>
      </c>
      <c r="Q2749" s="9">
        <f t="shared" si="676"/>
        <v>1</v>
      </c>
      <c r="R2749" s="9">
        <f t="shared" si="677"/>
        <v>1</v>
      </c>
      <c r="S2749" s="9">
        <f t="shared" si="678"/>
        <v>0</v>
      </c>
      <c r="T2749" s="9" t="str">
        <f t="shared" si="679"/>
        <v>April</v>
      </c>
      <c r="U2749" s="40">
        <f t="shared" si="680"/>
        <v>0</v>
      </c>
      <c r="V2749" s="40" t="str">
        <f t="shared" si="681"/>
        <v>Normal</v>
      </c>
      <c r="W2749" s="40">
        <f t="shared" si="682"/>
        <v>0</v>
      </c>
      <c r="X2749" s="40">
        <f t="shared" si="683"/>
        <v>0</v>
      </c>
      <c r="Y2749" s="40">
        <f t="shared" si="684"/>
        <v>0</v>
      </c>
      <c r="Z2749" s="40">
        <f t="shared" si="685"/>
        <v>0</v>
      </c>
      <c r="AA2749" s="40">
        <f t="shared" si="686"/>
        <v>1</v>
      </c>
      <c r="AB2749" s="40">
        <f t="shared" si="687"/>
        <v>0</v>
      </c>
      <c r="AC2749" s="41" t="s">
        <v>238</v>
      </c>
      <c r="AD2749" s="41" t="s">
        <v>279</v>
      </c>
      <c r="AE2749" s="41" t="s">
        <v>121</v>
      </c>
      <c r="AF2749" s="41" t="s">
        <v>322</v>
      </c>
      <c r="AG2749" s="41" t="s">
        <v>56</v>
      </c>
      <c r="AH2749" s="41" t="s">
        <v>56</v>
      </c>
      <c r="AI2749" s="41" t="s">
        <v>56</v>
      </c>
      <c r="AJ2749" s="41" t="s">
        <v>160</v>
      </c>
      <c r="AK2749" s="41" t="s">
        <v>56</v>
      </c>
    </row>
    <row r="2750" spans="1:37" s="41" customFormat="1" ht="15.75" hidden="1" thickBot="1" x14ac:dyDescent="0.3">
      <c r="A2750" s="11" t="s">
        <v>248</v>
      </c>
      <c r="B2750" s="12" t="s">
        <v>216</v>
      </c>
      <c r="C2750" s="13" t="s">
        <v>46</v>
      </c>
      <c r="D2750" s="14" t="s">
        <v>47</v>
      </c>
      <c r="E2750" s="13" t="s">
        <v>6120</v>
      </c>
      <c r="F2750" s="4" t="s">
        <v>326</v>
      </c>
      <c r="G2750" s="4" t="s">
        <v>508</v>
      </c>
      <c r="H2750" s="15">
        <v>43202.708333333336</v>
      </c>
      <c r="I2750" s="15">
        <v>43202.999305555553</v>
      </c>
      <c r="J2750" s="131" t="s">
        <v>1901</v>
      </c>
      <c r="K2750" s="45" t="s">
        <v>9</v>
      </c>
      <c r="L2750" s="47" t="s">
        <v>7</v>
      </c>
      <c r="M2750" s="47" t="s">
        <v>56</v>
      </c>
      <c r="N2750" s="9" t="str">
        <f t="shared" si="673"/>
        <v>Minor</v>
      </c>
      <c r="O2750" s="10" t="str">
        <f t="shared" si="674"/>
        <v>Successful</v>
      </c>
      <c r="P2750" s="10" t="str">
        <f t="shared" si="675"/>
        <v>On Time</v>
      </c>
      <c r="Q2750" s="9">
        <f t="shared" si="676"/>
        <v>1</v>
      </c>
      <c r="R2750" s="9">
        <f t="shared" si="677"/>
        <v>1</v>
      </c>
      <c r="S2750" s="9">
        <f t="shared" si="678"/>
        <v>0</v>
      </c>
      <c r="T2750" s="9" t="str">
        <f t="shared" si="679"/>
        <v>April</v>
      </c>
      <c r="U2750" s="40">
        <f t="shared" si="680"/>
        <v>0</v>
      </c>
      <c r="V2750" s="40" t="str">
        <f t="shared" si="681"/>
        <v>Normal</v>
      </c>
      <c r="W2750" s="40">
        <f t="shared" si="682"/>
        <v>0</v>
      </c>
      <c r="X2750" s="40">
        <f t="shared" si="683"/>
        <v>0</v>
      </c>
      <c r="Y2750" s="40">
        <f t="shared" si="684"/>
        <v>0</v>
      </c>
      <c r="Z2750" s="40">
        <f t="shared" si="685"/>
        <v>0</v>
      </c>
      <c r="AA2750" s="40">
        <f t="shared" si="686"/>
        <v>1</v>
      </c>
      <c r="AB2750" s="40">
        <f t="shared" si="687"/>
        <v>0</v>
      </c>
      <c r="AC2750" s="41" t="s">
        <v>537</v>
      </c>
      <c r="AD2750" s="41" t="s">
        <v>280</v>
      </c>
      <c r="AE2750" s="41" t="s">
        <v>258</v>
      </c>
      <c r="AF2750" s="41" t="s">
        <v>216</v>
      </c>
      <c r="AG2750" s="41" t="s">
        <v>56</v>
      </c>
      <c r="AH2750" s="41" t="s">
        <v>56</v>
      </c>
      <c r="AI2750" s="41" t="s">
        <v>56</v>
      </c>
      <c r="AJ2750" s="41" t="s">
        <v>160</v>
      </c>
      <c r="AK2750" s="41" t="s">
        <v>56</v>
      </c>
    </row>
    <row r="2751" spans="1:37" s="41" customFormat="1" ht="15.75" hidden="1" thickBot="1" x14ac:dyDescent="0.3">
      <c r="A2751" s="11" t="s">
        <v>697</v>
      </c>
      <c r="B2751" s="12" t="s">
        <v>216</v>
      </c>
      <c r="C2751" s="13" t="s">
        <v>52</v>
      </c>
      <c r="D2751" s="14" t="s">
        <v>47</v>
      </c>
      <c r="E2751" s="13" t="s">
        <v>6121</v>
      </c>
      <c r="F2751" s="4" t="s">
        <v>152</v>
      </c>
      <c r="G2751" s="4" t="s">
        <v>725</v>
      </c>
      <c r="H2751" s="15">
        <v>43202.416666666664</v>
      </c>
      <c r="I2751" s="15">
        <v>43202.75</v>
      </c>
      <c r="J2751" s="131" t="s">
        <v>6947</v>
      </c>
      <c r="K2751" s="45" t="s">
        <v>9</v>
      </c>
      <c r="L2751" s="47" t="s">
        <v>7</v>
      </c>
      <c r="M2751" s="47" t="s">
        <v>56</v>
      </c>
      <c r="N2751" s="9" t="str">
        <f t="shared" si="673"/>
        <v>Standard</v>
      </c>
      <c r="O2751" s="10" t="str">
        <f t="shared" si="674"/>
        <v>Successful</v>
      </c>
      <c r="P2751" s="10" t="str">
        <f t="shared" si="675"/>
        <v>On Time</v>
      </c>
      <c r="Q2751" s="9">
        <f t="shared" si="676"/>
        <v>1</v>
      </c>
      <c r="R2751" s="9">
        <f t="shared" si="677"/>
        <v>1</v>
      </c>
      <c r="S2751" s="9">
        <f t="shared" si="678"/>
        <v>0</v>
      </c>
      <c r="T2751" s="9" t="str">
        <f t="shared" si="679"/>
        <v>April</v>
      </c>
      <c r="U2751" s="40">
        <f t="shared" si="680"/>
        <v>0</v>
      </c>
      <c r="V2751" s="40" t="str">
        <f t="shared" si="681"/>
        <v>Normal</v>
      </c>
      <c r="W2751" s="40">
        <f t="shared" si="682"/>
        <v>0</v>
      </c>
      <c r="X2751" s="40">
        <f t="shared" si="683"/>
        <v>0</v>
      </c>
      <c r="Y2751" s="40">
        <f t="shared" si="684"/>
        <v>0</v>
      </c>
      <c r="Z2751" s="40">
        <f t="shared" si="685"/>
        <v>0</v>
      </c>
      <c r="AA2751" s="40">
        <f t="shared" si="686"/>
        <v>1</v>
      </c>
      <c r="AB2751" s="40">
        <f t="shared" si="687"/>
        <v>0</v>
      </c>
      <c r="AC2751" s="41" t="s">
        <v>238</v>
      </c>
      <c r="AD2751" s="41" t="s">
        <v>279</v>
      </c>
      <c r="AE2751" s="41" t="s">
        <v>121</v>
      </c>
      <c r="AF2751" s="41" t="s">
        <v>322</v>
      </c>
      <c r="AG2751" s="41" t="s">
        <v>56</v>
      </c>
      <c r="AH2751" s="41" t="s">
        <v>56</v>
      </c>
      <c r="AI2751" s="41" t="s">
        <v>56</v>
      </c>
      <c r="AJ2751" s="41" t="s">
        <v>160</v>
      </c>
      <c r="AK2751" s="41" t="s">
        <v>56</v>
      </c>
    </row>
    <row r="2752" spans="1:37" s="41" customFormat="1" ht="15.75" hidden="1" thickBot="1" x14ac:dyDescent="0.3">
      <c r="A2752" s="11" t="s">
        <v>697</v>
      </c>
      <c r="B2752" s="12" t="s">
        <v>216</v>
      </c>
      <c r="C2752" s="13" t="s">
        <v>52</v>
      </c>
      <c r="D2752" s="14" t="s">
        <v>47</v>
      </c>
      <c r="E2752" s="13" t="s">
        <v>6122</v>
      </c>
      <c r="F2752" s="4" t="s">
        <v>152</v>
      </c>
      <c r="G2752" s="4" t="s">
        <v>725</v>
      </c>
      <c r="H2752" s="15">
        <v>43202.416666666664</v>
      </c>
      <c r="I2752" s="15">
        <v>43202.75</v>
      </c>
      <c r="J2752" s="131" t="s">
        <v>6948</v>
      </c>
      <c r="K2752" s="45" t="s">
        <v>9</v>
      </c>
      <c r="L2752" s="47" t="s">
        <v>7</v>
      </c>
      <c r="M2752" s="47" t="s">
        <v>56</v>
      </c>
      <c r="N2752" s="9" t="str">
        <f t="shared" si="673"/>
        <v>Standard</v>
      </c>
      <c r="O2752" s="10" t="str">
        <f t="shared" si="674"/>
        <v>Successful</v>
      </c>
      <c r="P2752" s="10" t="str">
        <f t="shared" si="675"/>
        <v>On Time</v>
      </c>
      <c r="Q2752" s="9">
        <f t="shared" si="676"/>
        <v>1</v>
      </c>
      <c r="R2752" s="9">
        <f t="shared" si="677"/>
        <v>1</v>
      </c>
      <c r="S2752" s="9">
        <f t="shared" si="678"/>
        <v>0</v>
      </c>
      <c r="T2752" s="9" t="str">
        <f t="shared" si="679"/>
        <v>April</v>
      </c>
      <c r="U2752" s="40">
        <f t="shared" si="680"/>
        <v>0</v>
      </c>
      <c r="V2752" s="40" t="str">
        <f t="shared" si="681"/>
        <v>Normal</v>
      </c>
      <c r="W2752" s="40">
        <f t="shared" si="682"/>
        <v>0</v>
      </c>
      <c r="X2752" s="40">
        <f t="shared" si="683"/>
        <v>0</v>
      </c>
      <c r="Y2752" s="40">
        <f t="shared" si="684"/>
        <v>0</v>
      </c>
      <c r="Z2752" s="40">
        <f t="shared" si="685"/>
        <v>0</v>
      </c>
      <c r="AA2752" s="40">
        <f t="shared" si="686"/>
        <v>1</v>
      </c>
      <c r="AB2752" s="40">
        <f t="shared" si="687"/>
        <v>0</v>
      </c>
      <c r="AC2752" s="41" t="s">
        <v>238</v>
      </c>
      <c r="AD2752" s="41" t="s">
        <v>279</v>
      </c>
      <c r="AE2752" s="41" t="s">
        <v>121</v>
      </c>
      <c r="AF2752" s="41" t="s">
        <v>322</v>
      </c>
      <c r="AG2752" s="41" t="s">
        <v>56</v>
      </c>
      <c r="AH2752" s="41" t="s">
        <v>56</v>
      </c>
      <c r="AI2752" s="41" t="s">
        <v>56</v>
      </c>
      <c r="AJ2752" s="41" t="s">
        <v>160</v>
      </c>
      <c r="AK2752" s="41" t="s">
        <v>56</v>
      </c>
    </row>
    <row r="2753" spans="1:37" s="41" customFormat="1" ht="15.75" hidden="1" thickBot="1" x14ac:dyDescent="0.3">
      <c r="A2753" s="11" t="s">
        <v>697</v>
      </c>
      <c r="B2753" s="12" t="s">
        <v>216</v>
      </c>
      <c r="C2753" s="13" t="s">
        <v>52</v>
      </c>
      <c r="D2753" s="14" t="s">
        <v>47</v>
      </c>
      <c r="E2753" s="13" t="s">
        <v>6123</v>
      </c>
      <c r="F2753" s="4" t="s">
        <v>152</v>
      </c>
      <c r="G2753" s="4" t="s">
        <v>725</v>
      </c>
      <c r="H2753" s="15">
        <v>43202.416666666664</v>
      </c>
      <c r="I2753" s="15">
        <v>43202.75</v>
      </c>
      <c r="J2753" s="131" t="s">
        <v>6949</v>
      </c>
      <c r="K2753" s="45" t="s">
        <v>9</v>
      </c>
      <c r="L2753" s="47" t="s">
        <v>7</v>
      </c>
      <c r="M2753" s="47" t="s">
        <v>56</v>
      </c>
      <c r="N2753" s="9" t="str">
        <f t="shared" si="673"/>
        <v>Standard</v>
      </c>
      <c r="O2753" s="10" t="str">
        <f t="shared" si="674"/>
        <v>Successful</v>
      </c>
      <c r="P2753" s="10" t="str">
        <f t="shared" si="675"/>
        <v>On Time</v>
      </c>
      <c r="Q2753" s="9">
        <f t="shared" si="676"/>
        <v>1</v>
      </c>
      <c r="R2753" s="9">
        <f t="shared" si="677"/>
        <v>1</v>
      </c>
      <c r="S2753" s="9">
        <f t="shared" si="678"/>
        <v>0</v>
      </c>
      <c r="T2753" s="9" t="str">
        <f t="shared" si="679"/>
        <v>April</v>
      </c>
      <c r="U2753" s="40">
        <f t="shared" si="680"/>
        <v>0</v>
      </c>
      <c r="V2753" s="40" t="str">
        <f t="shared" si="681"/>
        <v>Normal</v>
      </c>
      <c r="W2753" s="40">
        <f t="shared" si="682"/>
        <v>0</v>
      </c>
      <c r="X2753" s="40">
        <f t="shared" si="683"/>
        <v>0</v>
      </c>
      <c r="Y2753" s="40">
        <f t="shared" si="684"/>
        <v>0</v>
      </c>
      <c r="Z2753" s="40">
        <f t="shared" si="685"/>
        <v>0</v>
      </c>
      <c r="AA2753" s="40">
        <f t="shared" si="686"/>
        <v>1</v>
      </c>
      <c r="AB2753" s="40">
        <f t="shared" si="687"/>
        <v>0</v>
      </c>
      <c r="AC2753" s="41" t="s">
        <v>238</v>
      </c>
      <c r="AD2753" s="41" t="s">
        <v>279</v>
      </c>
      <c r="AE2753" s="41" t="s">
        <v>121</v>
      </c>
      <c r="AF2753" s="41" t="s">
        <v>322</v>
      </c>
      <c r="AG2753" s="41" t="s">
        <v>56</v>
      </c>
      <c r="AH2753" s="41" t="s">
        <v>56</v>
      </c>
      <c r="AI2753" s="41" t="s">
        <v>56</v>
      </c>
      <c r="AJ2753" s="41" t="s">
        <v>160</v>
      </c>
      <c r="AK2753" s="41" t="s">
        <v>56</v>
      </c>
    </row>
    <row r="2754" spans="1:37" s="41" customFormat="1" ht="15.75" hidden="1" thickBot="1" x14ac:dyDescent="0.3">
      <c r="A2754" s="11" t="s">
        <v>697</v>
      </c>
      <c r="B2754" s="12" t="s">
        <v>216</v>
      </c>
      <c r="C2754" s="13" t="s">
        <v>46</v>
      </c>
      <c r="D2754" s="14" t="s">
        <v>47</v>
      </c>
      <c r="E2754" s="13" t="s">
        <v>6124</v>
      </c>
      <c r="F2754" s="4" t="s">
        <v>364</v>
      </c>
      <c r="G2754" s="4" t="s">
        <v>783</v>
      </c>
      <c r="H2754" s="15">
        <v>43202.666666666664</v>
      </c>
      <c r="I2754" s="15">
        <v>43202.999305555553</v>
      </c>
      <c r="J2754" s="131" t="s">
        <v>6950</v>
      </c>
      <c r="K2754" s="45" t="s">
        <v>9</v>
      </c>
      <c r="L2754" s="47" t="s">
        <v>7</v>
      </c>
      <c r="M2754" s="47" t="s">
        <v>56</v>
      </c>
      <c r="N2754" s="9" t="str">
        <f t="shared" si="673"/>
        <v>Minor</v>
      </c>
      <c r="O2754" s="10" t="str">
        <f t="shared" si="674"/>
        <v>Successful</v>
      </c>
      <c r="P2754" s="10" t="str">
        <f t="shared" si="675"/>
        <v>On Time</v>
      </c>
      <c r="Q2754" s="9">
        <f t="shared" si="676"/>
        <v>1</v>
      </c>
      <c r="R2754" s="9">
        <f t="shared" si="677"/>
        <v>1</v>
      </c>
      <c r="S2754" s="9">
        <f t="shared" si="678"/>
        <v>0</v>
      </c>
      <c r="T2754" s="9" t="str">
        <f t="shared" si="679"/>
        <v>April</v>
      </c>
      <c r="U2754" s="40">
        <f t="shared" si="680"/>
        <v>0</v>
      </c>
      <c r="V2754" s="40" t="str">
        <f t="shared" si="681"/>
        <v>Normal</v>
      </c>
      <c r="W2754" s="40">
        <f t="shared" si="682"/>
        <v>0</v>
      </c>
      <c r="X2754" s="40">
        <f t="shared" si="683"/>
        <v>0</v>
      </c>
      <c r="Y2754" s="40">
        <f t="shared" si="684"/>
        <v>0</v>
      </c>
      <c r="Z2754" s="40">
        <f t="shared" si="685"/>
        <v>0</v>
      </c>
      <c r="AA2754" s="40">
        <f t="shared" si="686"/>
        <v>1</v>
      </c>
      <c r="AB2754" s="40">
        <f t="shared" si="687"/>
        <v>0</v>
      </c>
      <c r="AC2754" s="41" t="s">
        <v>238</v>
      </c>
      <c r="AD2754" s="41" t="s">
        <v>3960</v>
      </c>
      <c r="AE2754" s="41" t="s">
        <v>429</v>
      </c>
      <c r="AF2754" s="41" t="s">
        <v>216</v>
      </c>
      <c r="AG2754" s="41" t="s">
        <v>56</v>
      </c>
      <c r="AH2754" s="41" t="s">
        <v>56</v>
      </c>
      <c r="AI2754" s="41" t="s">
        <v>56</v>
      </c>
      <c r="AJ2754" s="41" t="s">
        <v>160</v>
      </c>
      <c r="AK2754" s="41" t="s">
        <v>56</v>
      </c>
    </row>
    <row r="2755" spans="1:37" s="41" customFormat="1" ht="15.75" hidden="1" thickBot="1" x14ac:dyDescent="0.3">
      <c r="A2755" s="11" t="s">
        <v>697</v>
      </c>
      <c r="B2755" s="12" t="s">
        <v>216</v>
      </c>
      <c r="C2755" s="13" t="s">
        <v>52</v>
      </c>
      <c r="D2755" s="14" t="s">
        <v>47</v>
      </c>
      <c r="E2755" s="13" t="s">
        <v>6125</v>
      </c>
      <c r="F2755" s="4" t="s">
        <v>152</v>
      </c>
      <c r="G2755" s="4" t="s">
        <v>725</v>
      </c>
      <c r="H2755" s="15">
        <v>43202.416666666664</v>
      </c>
      <c r="I2755" s="15">
        <v>43202.75</v>
      </c>
      <c r="J2755" s="131" t="s">
        <v>6951</v>
      </c>
      <c r="K2755" s="45" t="s">
        <v>9</v>
      </c>
      <c r="L2755" s="47" t="s">
        <v>7</v>
      </c>
      <c r="M2755" s="47" t="s">
        <v>56</v>
      </c>
      <c r="N2755" s="9" t="str">
        <f t="shared" si="673"/>
        <v>Standard</v>
      </c>
      <c r="O2755" s="10" t="str">
        <f t="shared" si="674"/>
        <v>Successful</v>
      </c>
      <c r="P2755" s="10" t="str">
        <f t="shared" si="675"/>
        <v>On Time</v>
      </c>
      <c r="Q2755" s="9">
        <f t="shared" si="676"/>
        <v>1</v>
      </c>
      <c r="R2755" s="9">
        <f t="shared" si="677"/>
        <v>1</v>
      </c>
      <c r="S2755" s="9">
        <f t="shared" si="678"/>
        <v>0</v>
      </c>
      <c r="T2755" s="9" t="str">
        <f t="shared" si="679"/>
        <v>April</v>
      </c>
      <c r="U2755" s="40">
        <f t="shared" si="680"/>
        <v>0</v>
      </c>
      <c r="V2755" s="40" t="str">
        <f t="shared" si="681"/>
        <v>Normal</v>
      </c>
      <c r="W2755" s="40">
        <f t="shared" si="682"/>
        <v>0</v>
      </c>
      <c r="X2755" s="40">
        <f t="shared" si="683"/>
        <v>0</v>
      </c>
      <c r="Y2755" s="40">
        <f t="shared" si="684"/>
        <v>0</v>
      </c>
      <c r="Z2755" s="40">
        <f t="shared" si="685"/>
        <v>0</v>
      </c>
      <c r="AA2755" s="40">
        <f t="shared" si="686"/>
        <v>1</v>
      </c>
      <c r="AB2755" s="40">
        <f t="shared" si="687"/>
        <v>0</v>
      </c>
      <c r="AC2755" s="41" t="s">
        <v>238</v>
      </c>
      <c r="AD2755" s="41" t="s">
        <v>279</v>
      </c>
      <c r="AE2755" s="41" t="s">
        <v>121</v>
      </c>
      <c r="AF2755" s="41" t="s">
        <v>322</v>
      </c>
      <c r="AG2755" s="41" t="s">
        <v>56</v>
      </c>
      <c r="AH2755" s="41" t="s">
        <v>56</v>
      </c>
      <c r="AI2755" s="41" t="s">
        <v>56</v>
      </c>
      <c r="AJ2755" s="41" t="s">
        <v>160</v>
      </c>
      <c r="AK2755" s="41" t="s">
        <v>56</v>
      </c>
    </row>
    <row r="2756" spans="1:37" s="41" customFormat="1" ht="15.75" hidden="1" thickBot="1" x14ac:dyDescent="0.3">
      <c r="A2756" s="11" t="s">
        <v>697</v>
      </c>
      <c r="B2756" s="12" t="s">
        <v>216</v>
      </c>
      <c r="C2756" s="13" t="s">
        <v>46</v>
      </c>
      <c r="D2756" s="14" t="s">
        <v>47</v>
      </c>
      <c r="E2756" s="13" t="s">
        <v>6126</v>
      </c>
      <c r="F2756" s="4" t="s">
        <v>343</v>
      </c>
      <c r="G2756" s="4" t="s">
        <v>354</v>
      </c>
      <c r="H2756" s="15">
        <v>43202.625</v>
      </c>
      <c r="I2756" s="15">
        <v>43203</v>
      </c>
      <c r="J2756" s="131" t="s">
        <v>6952</v>
      </c>
      <c r="K2756" s="45" t="s">
        <v>9</v>
      </c>
      <c r="L2756" s="47" t="s">
        <v>7</v>
      </c>
      <c r="M2756" s="47" t="s">
        <v>56</v>
      </c>
      <c r="N2756" s="9" t="str">
        <f t="shared" si="673"/>
        <v>Minor</v>
      </c>
      <c r="O2756" s="10" t="str">
        <f t="shared" si="674"/>
        <v>Successful</v>
      </c>
      <c r="P2756" s="10" t="str">
        <f t="shared" si="675"/>
        <v>On Time</v>
      </c>
      <c r="Q2756" s="9">
        <f t="shared" si="676"/>
        <v>1</v>
      </c>
      <c r="R2756" s="9">
        <f t="shared" si="677"/>
        <v>1</v>
      </c>
      <c r="S2756" s="9">
        <f t="shared" si="678"/>
        <v>0</v>
      </c>
      <c r="T2756" s="9" t="str">
        <f t="shared" si="679"/>
        <v>April</v>
      </c>
      <c r="U2756" s="40">
        <f t="shared" si="680"/>
        <v>0</v>
      </c>
      <c r="V2756" s="40" t="str">
        <f t="shared" si="681"/>
        <v>Normal</v>
      </c>
      <c r="W2756" s="40">
        <f t="shared" si="682"/>
        <v>0</v>
      </c>
      <c r="X2756" s="40">
        <f t="shared" si="683"/>
        <v>0</v>
      </c>
      <c r="Y2756" s="40">
        <f t="shared" si="684"/>
        <v>0</v>
      </c>
      <c r="Z2756" s="40">
        <f t="shared" si="685"/>
        <v>0</v>
      </c>
      <c r="AA2756" s="40">
        <f t="shared" si="686"/>
        <v>1</v>
      </c>
      <c r="AB2756" s="40">
        <f t="shared" si="687"/>
        <v>0</v>
      </c>
      <c r="AC2756" s="41" t="s">
        <v>238</v>
      </c>
      <c r="AD2756" s="41" t="s">
        <v>280</v>
      </c>
      <c r="AE2756" s="41" t="s">
        <v>420</v>
      </c>
      <c r="AF2756" s="41" t="s">
        <v>216</v>
      </c>
      <c r="AG2756" s="41" t="s">
        <v>56</v>
      </c>
      <c r="AH2756" s="41" t="s">
        <v>56</v>
      </c>
      <c r="AI2756" s="41" t="s">
        <v>56</v>
      </c>
      <c r="AJ2756" s="41" t="s">
        <v>160</v>
      </c>
      <c r="AK2756" s="41" t="s">
        <v>56</v>
      </c>
    </row>
    <row r="2757" spans="1:37" s="41" customFormat="1" ht="15.75" hidden="1" thickBot="1" x14ac:dyDescent="0.3">
      <c r="A2757" s="11" t="s">
        <v>45</v>
      </c>
      <c r="B2757" s="12" t="s">
        <v>8</v>
      </c>
      <c r="C2757" s="13" t="s">
        <v>52</v>
      </c>
      <c r="D2757" s="14" t="s">
        <v>47</v>
      </c>
      <c r="E2757" s="13" t="s">
        <v>6127</v>
      </c>
      <c r="F2757" s="4" t="s">
        <v>123</v>
      </c>
      <c r="G2757" s="4" t="s">
        <v>187</v>
      </c>
      <c r="H2757" s="15">
        <v>43200.916666666664</v>
      </c>
      <c r="I2757" s="15">
        <v>43201.75</v>
      </c>
      <c r="J2757" s="131" t="s">
        <v>6953</v>
      </c>
      <c r="K2757" s="45" t="s">
        <v>9</v>
      </c>
      <c r="L2757" s="47" t="s">
        <v>7</v>
      </c>
      <c r="M2757" s="47" t="s">
        <v>56</v>
      </c>
      <c r="N2757" s="9" t="str">
        <f t="shared" si="673"/>
        <v>Standard</v>
      </c>
      <c r="O2757" s="10" t="str">
        <f t="shared" si="674"/>
        <v>Successful</v>
      </c>
      <c r="P2757" s="10" t="str">
        <f t="shared" si="675"/>
        <v>On Time</v>
      </c>
      <c r="Q2757" s="9">
        <f t="shared" si="676"/>
        <v>1</v>
      </c>
      <c r="R2757" s="9">
        <f t="shared" si="677"/>
        <v>1</v>
      </c>
      <c r="S2757" s="9">
        <f t="shared" si="678"/>
        <v>0</v>
      </c>
      <c r="T2757" s="9" t="str">
        <f t="shared" si="679"/>
        <v>April</v>
      </c>
      <c r="U2757" s="40">
        <f t="shared" si="680"/>
        <v>0</v>
      </c>
      <c r="V2757" s="40" t="str">
        <f t="shared" si="681"/>
        <v>Normal</v>
      </c>
      <c r="W2757" s="40">
        <f t="shared" si="682"/>
        <v>0</v>
      </c>
      <c r="X2757" s="40">
        <f t="shared" si="683"/>
        <v>0</v>
      </c>
      <c r="Y2757" s="40">
        <f t="shared" si="684"/>
        <v>0</v>
      </c>
      <c r="Z2757" s="40">
        <f t="shared" si="685"/>
        <v>0</v>
      </c>
      <c r="AA2757" s="40">
        <f t="shared" si="686"/>
        <v>1</v>
      </c>
      <c r="AB2757" s="40">
        <f t="shared" si="687"/>
        <v>0</v>
      </c>
      <c r="AC2757" s="41" t="s">
        <v>823</v>
      </c>
      <c r="AD2757" s="41" t="s">
        <v>7477</v>
      </c>
      <c r="AE2757" s="41" t="s">
        <v>259</v>
      </c>
      <c r="AF2757" s="41" t="s">
        <v>8</v>
      </c>
      <c r="AG2757" s="41" t="s">
        <v>56</v>
      </c>
      <c r="AH2757" s="41" t="s">
        <v>56</v>
      </c>
      <c r="AI2757" s="41" t="s">
        <v>56</v>
      </c>
      <c r="AJ2757" s="41" t="s">
        <v>160</v>
      </c>
      <c r="AK2757" s="41" t="s">
        <v>56</v>
      </c>
    </row>
    <row r="2758" spans="1:37" s="41" customFormat="1" ht="15.75" hidden="1" thickBot="1" x14ac:dyDescent="0.3">
      <c r="A2758" s="11" t="s">
        <v>65</v>
      </c>
      <c r="B2758" s="12" t="s">
        <v>216</v>
      </c>
      <c r="C2758" s="13" t="s">
        <v>52</v>
      </c>
      <c r="D2758" s="14" t="s">
        <v>47</v>
      </c>
      <c r="E2758" s="13" t="s">
        <v>6128</v>
      </c>
      <c r="F2758" s="4" t="s">
        <v>328</v>
      </c>
      <c r="G2758" s="4" t="s">
        <v>1623</v>
      </c>
      <c r="H2758" s="15">
        <v>43200.375</v>
      </c>
      <c r="I2758" s="15">
        <v>43202.666666666664</v>
      </c>
      <c r="J2758" s="131" t="s">
        <v>6954</v>
      </c>
      <c r="K2758" s="45" t="s">
        <v>9</v>
      </c>
      <c r="L2758" s="47" t="s">
        <v>7</v>
      </c>
      <c r="M2758" s="47" t="s">
        <v>56</v>
      </c>
      <c r="N2758" s="9" t="str">
        <f t="shared" si="673"/>
        <v>Standard</v>
      </c>
      <c r="O2758" s="10" t="str">
        <f t="shared" si="674"/>
        <v>Successful</v>
      </c>
      <c r="P2758" s="10" t="str">
        <f t="shared" si="675"/>
        <v>On Time</v>
      </c>
      <c r="Q2758" s="9">
        <f t="shared" si="676"/>
        <v>1</v>
      </c>
      <c r="R2758" s="9">
        <f t="shared" si="677"/>
        <v>1</v>
      </c>
      <c r="S2758" s="9">
        <f t="shared" si="678"/>
        <v>0</v>
      </c>
      <c r="T2758" s="9" t="str">
        <f t="shared" si="679"/>
        <v>April</v>
      </c>
      <c r="U2758" s="40">
        <f t="shared" si="680"/>
        <v>0</v>
      </c>
      <c r="V2758" s="40" t="str">
        <f t="shared" si="681"/>
        <v>Normal</v>
      </c>
      <c r="W2758" s="40">
        <f t="shared" si="682"/>
        <v>0</v>
      </c>
      <c r="X2758" s="40">
        <f t="shared" si="683"/>
        <v>0</v>
      </c>
      <c r="Y2758" s="40">
        <f t="shared" si="684"/>
        <v>0</v>
      </c>
      <c r="Z2758" s="40">
        <f t="shared" si="685"/>
        <v>0</v>
      </c>
      <c r="AA2758" s="40">
        <f t="shared" si="686"/>
        <v>1</v>
      </c>
      <c r="AB2758" s="40">
        <f t="shared" si="687"/>
        <v>0</v>
      </c>
      <c r="AC2758" s="41" t="s">
        <v>132</v>
      </c>
      <c r="AD2758" s="41" t="s">
        <v>515</v>
      </c>
      <c r="AE2758" s="41" t="s">
        <v>424</v>
      </c>
      <c r="AF2758" s="41" t="s">
        <v>216</v>
      </c>
      <c r="AG2758" s="41" t="s">
        <v>56</v>
      </c>
      <c r="AH2758" s="41" t="s">
        <v>56</v>
      </c>
      <c r="AI2758" s="41" t="s">
        <v>56</v>
      </c>
      <c r="AJ2758" s="41" t="s">
        <v>160</v>
      </c>
      <c r="AK2758" s="41" t="s">
        <v>56</v>
      </c>
    </row>
    <row r="2759" spans="1:37" s="41" customFormat="1" ht="15.75" hidden="1" thickBot="1" x14ac:dyDescent="0.3">
      <c r="A2759" s="11" t="s">
        <v>49</v>
      </c>
      <c r="B2759" s="12" t="s">
        <v>216</v>
      </c>
      <c r="C2759" s="13" t="s">
        <v>46</v>
      </c>
      <c r="D2759" s="14" t="s">
        <v>47</v>
      </c>
      <c r="E2759" s="13" t="s">
        <v>6129</v>
      </c>
      <c r="F2759" s="4" t="s">
        <v>447</v>
      </c>
      <c r="G2759" s="4" t="s">
        <v>6722</v>
      </c>
      <c r="H2759" s="15">
        <v>43201.875</v>
      </c>
      <c r="I2759" s="15">
        <v>43202.895833333336</v>
      </c>
      <c r="J2759" s="131" t="s">
        <v>6955</v>
      </c>
      <c r="K2759" s="45" t="s">
        <v>9</v>
      </c>
      <c r="L2759" s="47" t="s">
        <v>7</v>
      </c>
      <c r="M2759" s="47" t="s">
        <v>56</v>
      </c>
      <c r="N2759" s="9" t="str">
        <f t="shared" si="673"/>
        <v>Minor</v>
      </c>
      <c r="O2759" s="10" t="str">
        <f t="shared" si="674"/>
        <v>Successful</v>
      </c>
      <c r="P2759" s="10" t="str">
        <f t="shared" si="675"/>
        <v>On Time</v>
      </c>
      <c r="Q2759" s="9">
        <f t="shared" si="676"/>
        <v>1</v>
      </c>
      <c r="R2759" s="9">
        <f t="shared" si="677"/>
        <v>1</v>
      </c>
      <c r="S2759" s="9">
        <f t="shared" si="678"/>
        <v>0</v>
      </c>
      <c r="T2759" s="9" t="str">
        <f t="shared" si="679"/>
        <v>April</v>
      </c>
      <c r="U2759" s="40">
        <f t="shared" si="680"/>
        <v>0</v>
      </c>
      <c r="V2759" s="40" t="str">
        <f t="shared" si="681"/>
        <v>Normal</v>
      </c>
      <c r="W2759" s="40">
        <f t="shared" si="682"/>
        <v>0</v>
      </c>
      <c r="X2759" s="40">
        <f t="shared" si="683"/>
        <v>0</v>
      </c>
      <c r="Y2759" s="40">
        <f t="shared" si="684"/>
        <v>0</v>
      </c>
      <c r="Z2759" s="40">
        <f t="shared" si="685"/>
        <v>0</v>
      </c>
      <c r="AA2759" s="40">
        <f t="shared" si="686"/>
        <v>1</v>
      </c>
      <c r="AB2759" s="40">
        <f t="shared" si="687"/>
        <v>0</v>
      </c>
      <c r="AC2759" s="41" t="s">
        <v>132</v>
      </c>
      <c r="AD2759" s="41" t="s">
        <v>298</v>
      </c>
      <c r="AE2759" s="41" t="s">
        <v>425</v>
      </c>
      <c r="AF2759" s="41" t="s">
        <v>216</v>
      </c>
      <c r="AG2759" s="41" t="s">
        <v>56</v>
      </c>
      <c r="AH2759" s="41" t="s">
        <v>56</v>
      </c>
      <c r="AI2759" s="41" t="s">
        <v>56</v>
      </c>
      <c r="AJ2759" s="41" t="s">
        <v>160</v>
      </c>
      <c r="AK2759" s="41" t="s">
        <v>56</v>
      </c>
    </row>
    <row r="2760" spans="1:37" s="41" customFormat="1" ht="15.75" hidden="1" thickBot="1" x14ac:dyDescent="0.3">
      <c r="A2760" s="11" t="s">
        <v>59</v>
      </c>
      <c r="B2760" s="12" t="s">
        <v>216</v>
      </c>
      <c r="C2760" s="13" t="s">
        <v>46</v>
      </c>
      <c r="D2760" s="14" t="s">
        <v>47</v>
      </c>
      <c r="E2760" s="13" t="s">
        <v>6130</v>
      </c>
      <c r="F2760" s="4" t="s">
        <v>326</v>
      </c>
      <c r="G2760" s="4" t="s">
        <v>453</v>
      </c>
      <c r="H2760" s="15">
        <v>43201.708333333336</v>
      </c>
      <c r="I2760" s="15">
        <v>43201.999305555553</v>
      </c>
      <c r="J2760" s="131" t="s">
        <v>6956</v>
      </c>
      <c r="K2760" s="45" t="s">
        <v>9</v>
      </c>
      <c r="L2760" s="47" t="s">
        <v>7</v>
      </c>
      <c r="M2760" s="47" t="s">
        <v>56</v>
      </c>
      <c r="N2760" s="9" t="str">
        <f t="shared" si="673"/>
        <v>Minor</v>
      </c>
      <c r="O2760" s="10" t="str">
        <f t="shared" si="674"/>
        <v>Successful</v>
      </c>
      <c r="P2760" s="10" t="str">
        <f t="shared" si="675"/>
        <v>On Time</v>
      </c>
      <c r="Q2760" s="9">
        <f t="shared" si="676"/>
        <v>1</v>
      </c>
      <c r="R2760" s="9">
        <f t="shared" si="677"/>
        <v>1</v>
      </c>
      <c r="S2760" s="9">
        <f t="shared" si="678"/>
        <v>0</v>
      </c>
      <c r="T2760" s="9" t="str">
        <f t="shared" si="679"/>
        <v>April</v>
      </c>
      <c r="U2760" s="40">
        <f t="shared" si="680"/>
        <v>0</v>
      </c>
      <c r="V2760" s="40" t="str">
        <f t="shared" si="681"/>
        <v>Normal</v>
      </c>
      <c r="W2760" s="40">
        <f t="shared" si="682"/>
        <v>0</v>
      </c>
      <c r="X2760" s="40">
        <f t="shared" si="683"/>
        <v>0</v>
      </c>
      <c r="Y2760" s="40">
        <f t="shared" si="684"/>
        <v>0</v>
      </c>
      <c r="Z2760" s="40">
        <f t="shared" si="685"/>
        <v>0</v>
      </c>
      <c r="AA2760" s="40">
        <f t="shared" si="686"/>
        <v>1</v>
      </c>
      <c r="AB2760" s="40">
        <f t="shared" si="687"/>
        <v>0</v>
      </c>
      <c r="AC2760" s="41" t="s">
        <v>132</v>
      </c>
      <c r="AD2760" s="41" t="s">
        <v>461</v>
      </c>
      <c r="AE2760" s="41" t="s">
        <v>258</v>
      </c>
      <c r="AF2760" s="41" t="s">
        <v>216</v>
      </c>
      <c r="AG2760" s="41" t="s">
        <v>56</v>
      </c>
      <c r="AH2760" s="41" t="s">
        <v>56</v>
      </c>
      <c r="AI2760" s="41" t="s">
        <v>56</v>
      </c>
      <c r="AJ2760" s="41" t="s">
        <v>160</v>
      </c>
      <c r="AK2760" s="41" t="s">
        <v>56</v>
      </c>
    </row>
    <row r="2761" spans="1:37" s="41" customFormat="1" ht="15.75" hidden="1" thickBot="1" x14ac:dyDescent="0.3">
      <c r="A2761" s="11" t="s">
        <v>66</v>
      </c>
      <c r="B2761" s="12" t="s">
        <v>8</v>
      </c>
      <c r="C2761" s="13" t="s">
        <v>46</v>
      </c>
      <c r="D2761" s="14" t="s">
        <v>47</v>
      </c>
      <c r="E2761" s="13" t="s">
        <v>6131</v>
      </c>
      <c r="F2761" s="4" t="s">
        <v>76</v>
      </c>
      <c r="G2761" s="4" t="s">
        <v>213</v>
      </c>
      <c r="H2761" s="15">
        <v>43201.791666666664</v>
      </c>
      <c r="I2761" s="15">
        <v>43201.875</v>
      </c>
      <c r="J2761" s="131" t="s">
        <v>6957</v>
      </c>
      <c r="K2761" s="45" t="s">
        <v>9</v>
      </c>
      <c r="L2761" s="47" t="s">
        <v>7</v>
      </c>
      <c r="M2761" s="47" t="s">
        <v>56</v>
      </c>
      <c r="N2761" s="9" t="str">
        <f t="shared" si="673"/>
        <v>Minor</v>
      </c>
      <c r="O2761" s="10" t="str">
        <f t="shared" si="674"/>
        <v>Successful</v>
      </c>
      <c r="P2761" s="10" t="str">
        <f t="shared" si="675"/>
        <v>On Time</v>
      </c>
      <c r="Q2761" s="9">
        <f t="shared" si="676"/>
        <v>1</v>
      </c>
      <c r="R2761" s="9">
        <f t="shared" si="677"/>
        <v>1</v>
      </c>
      <c r="S2761" s="9">
        <f t="shared" si="678"/>
        <v>0</v>
      </c>
      <c r="T2761" s="9" t="str">
        <f t="shared" si="679"/>
        <v>April</v>
      </c>
      <c r="U2761" s="40">
        <f t="shared" si="680"/>
        <v>0</v>
      </c>
      <c r="V2761" s="40" t="str">
        <f t="shared" si="681"/>
        <v>Normal</v>
      </c>
      <c r="W2761" s="40">
        <f t="shared" si="682"/>
        <v>0</v>
      </c>
      <c r="X2761" s="40">
        <f t="shared" si="683"/>
        <v>0</v>
      </c>
      <c r="Y2761" s="40">
        <f t="shared" si="684"/>
        <v>0</v>
      </c>
      <c r="Z2761" s="40">
        <f t="shared" si="685"/>
        <v>0</v>
      </c>
      <c r="AA2761" s="40">
        <f t="shared" si="686"/>
        <v>1</v>
      </c>
      <c r="AB2761" s="40">
        <f t="shared" si="687"/>
        <v>0</v>
      </c>
      <c r="AC2761" s="41" t="s">
        <v>132</v>
      </c>
      <c r="AD2761" s="41" t="s">
        <v>280</v>
      </c>
      <c r="AE2761" s="41" t="s">
        <v>259</v>
      </c>
      <c r="AF2761" s="41" t="s">
        <v>8</v>
      </c>
      <c r="AG2761" s="41" t="s">
        <v>56</v>
      </c>
      <c r="AH2761" s="41" t="s">
        <v>56</v>
      </c>
      <c r="AI2761" s="41" t="s">
        <v>56</v>
      </c>
      <c r="AJ2761" s="41" t="s">
        <v>160</v>
      </c>
      <c r="AK2761" s="41" t="s">
        <v>56</v>
      </c>
    </row>
    <row r="2762" spans="1:37" s="41" customFormat="1" ht="15.75" hidden="1" thickBot="1" x14ac:dyDescent="0.3">
      <c r="A2762" s="11" t="s">
        <v>697</v>
      </c>
      <c r="B2762" s="12" t="s">
        <v>216</v>
      </c>
      <c r="C2762" s="13" t="s">
        <v>52</v>
      </c>
      <c r="D2762" s="14" t="s">
        <v>47</v>
      </c>
      <c r="E2762" s="13" t="s">
        <v>6132</v>
      </c>
      <c r="F2762" s="4" t="s">
        <v>152</v>
      </c>
      <c r="G2762" s="4" t="s">
        <v>492</v>
      </c>
      <c r="H2762" s="15">
        <v>43202.541666666664</v>
      </c>
      <c r="I2762" s="15">
        <v>43202.583333333336</v>
      </c>
      <c r="J2762" s="131" t="s">
        <v>6958</v>
      </c>
      <c r="K2762" s="45" t="s">
        <v>9</v>
      </c>
      <c r="L2762" s="47" t="s">
        <v>7</v>
      </c>
      <c r="M2762" s="47" t="s">
        <v>56</v>
      </c>
      <c r="N2762" s="9" t="str">
        <f t="shared" si="673"/>
        <v>Standard</v>
      </c>
      <c r="O2762" s="10" t="str">
        <f t="shared" si="674"/>
        <v>Successful</v>
      </c>
      <c r="P2762" s="10" t="str">
        <f t="shared" si="675"/>
        <v>On Time</v>
      </c>
      <c r="Q2762" s="9">
        <f t="shared" si="676"/>
        <v>1</v>
      </c>
      <c r="R2762" s="9">
        <f t="shared" si="677"/>
        <v>1</v>
      </c>
      <c r="S2762" s="9">
        <f t="shared" si="678"/>
        <v>0</v>
      </c>
      <c r="T2762" s="9" t="str">
        <f t="shared" si="679"/>
        <v>April</v>
      </c>
      <c r="U2762" s="40">
        <f t="shared" si="680"/>
        <v>0</v>
      </c>
      <c r="V2762" s="40" t="str">
        <f t="shared" si="681"/>
        <v>Normal</v>
      </c>
      <c r="W2762" s="40">
        <f t="shared" si="682"/>
        <v>0</v>
      </c>
      <c r="X2762" s="40">
        <f t="shared" si="683"/>
        <v>0</v>
      </c>
      <c r="Y2762" s="40">
        <f t="shared" si="684"/>
        <v>0</v>
      </c>
      <c r="Z2762" s="40">
        <f t="shared" si="685"/>
        <v>0</v>
      </c>
      <c r="AA2762" s="40">
        <f t="shared" si="686"/>
        <v>1</v>
      </c>
      <c r="AB2762" s="40">
        <f t="shared" si="687"/>
        <v>0</v>
      </c>
      <c r="AC2762" s="41" t="s">
        <v>238</v>
      </c>
      <c r="AD2762" s="41" t="s">
        <v>282</v>
      </c>
      <c r="AE2762" s="41" t="s">
        <v>121</v>
      </c>
      <c r="AF2762" s="41" t="s">
        <v>322</v>
      </c>
      <c r="AG2762" s="41" t="s">
        <v>56</v>
      </c>
      <c r="AH2762" s="41" t="s">
        <v>56</v>
      </c>
      <c r="AI2762" s="41" t="s">
        <v>56</v>
      </c>
      <c r="AJ2762" s="41" t="s">
        <v>160</v>
      </c>
      <c r="AK2762" s="41" t="s">
        <v>56</v>
      </c>
    </row>
    <row r="2763" spans="1:37" s="41" customFormat="1" ht="15.75" hidden="1" thickBot="1" x14ac:dyDescent="0.3">
      <c r="A2763" s="11" t="s">
        <v>697</v>
      </c>
      <c r="B2763" s="12" t="s">
        <v>216</v>
      </c>
      <c r="C2763" s="13" t="s">
        <v>46</v>
      </c>
      <c r="D2763" s="14" t="s">
        <v>47</v>
      </c>
      <c r="E2763" s="13" t="s">
        <v>6133</v>
      </c>
      <c r="F2763" s="4" t="s">
        <v>614</v>
      </c>
      <c r="G2763" s="4" t="s">
        <v>779</v>
      </c>
      <c r="H2763" s="15">
        <v>43202.5</v>
      </c>
      <c r="I2763" s="15">
        <v>43202.833333333336</v>
      </c>
      <c r="J2763" s="131" t="s">
        <v>6959</v>
      </c>
      <c r="K2763" s="45" t="s">
        <v>9</v>
      </c>
      <c r="L2763" s="47" t="s">
        <v>7</v>
      </c>
      <c r="M2763" s="47" t="s">
        <v>56</v>
      </c>
      <c r="N2763" s="9" t="str">
        <f t="shared" si="673"/>
        <v>Minor</v>
      </c>
      <c r="O2763" s="10" t="str">
        <f t="shared" si="674"/>
        <v>Successful</v>
      </c>
      <c r="P2763" s="10" t="str">
        <f t="shared" si="675"/>
        <v>On Time</v>
      </c>
      <c r="Q2763" s="9">
        <f t="shared" si="676"/>
        <v>1</v>
      </c>
      <c r="R2763" s="9">
        <f t="shared" si="677"/>
        <v>1</v>
      </c>
      <c r="S2763" s="9">
        <f t="shared" si="678"/>
        <v>0</v>
      </c>
      <c r="T2763" s="9" t="str">
        <f t="shared" si="679"/>
        <v>April</v>
      </c>
      <c r="U2763" s="40">
        <f t="shared" si="680"/>
        <v>0</v>
      </c>
      <c r="V2763" s="40" t="str">
        <f t="shared" si="681"/>
        <v>Normal</v>
      </c>
      <c r="W2763" s="40">
        <f t="shared" si="682"/>
        <v>0</v>
      </c>
      <c r="X2763" s="40">
        <f t="shared" si="683"/>
        <v>0</v>
      </c>
      <c r="Y2763" s="40">
        <f t="shared" si="684"/>
        <v>0</v>
      </c>
      <c r="Z2763" s="40">
        <f t="shared" si="685"/>
        <v>0</v>
      </c>
      <c r="AA2763" s="40">
        <f t="shared" si="686"/>
        <v>1</v>
      </c>
      <c r="AB2763" s="40">
        <f t="shared" si="687"/>
        <v>0</v>
      </c>
      <c r="AC2763" s="41" t="s">
        <v>238</v>
      </c>
      <c r="AD2763" s="41" t="s">
        <v>554</v>
      </c>
      <c r="AE2763" s="41" t="s">
        <v>258</v>
      </c>
      <c r="AF2763" s="41" t="s">
        <v>216</v>
      </c>
      <c r="AG2763" s="41" t="s">
        <v>56</v>
      </c>
      <c r="AH2763" s="41" t="s">
        <v>56</v>
      </c>
      <c r="AI2763" s="41" t="s">
        <v>56</v>
      </c>
      <c r="AJ2763" s="41" t="s">
        <v>160</v>
      </c>
      <c r="AK2763" s="41" t="s">
        <v>56</v>
      </c>
    </row>
    <row r="2764" spans="1:37" s="41" customFormat="1" ht="15.75" hidden="1" thickBot="1" x14ac:dyDescent="0.3">
      <c r="A2764" s="11" t="s">
        <v>45</v>
      </c>
      <c r="B2764" s="12" t="s">
        <v>216</v>
      </c>
      <c r="C2764" s="13" t="s">
        <v>52</v>
      </c>
      <c r="D2764" s="14" t="s">
        <v>47</v>
      </c>
      <c r="E2764" s="13" t="s">
        <v>6134</v>
      </c>
      <c r="F2764" s="4" t="s">
        <v>326</v>
      </c>
      <c r="G2764" s="4" t="s">
        <v>451</v>
      </c>
      <c r="H2764" s="15">
        <v>43201.75</v>
      </c>
      <c r="I2764" s="15">
        <v>43202.5</v>
      </c>
      <c r="J2764" s="131" t="s">
        <v>6960</v>
      </c>
      <c r="K2764" s="45" t="s">
        <v>9</v>
      </c>
      <c r="L2764" s="47" t="s">
        <v>7</v>
      </c>
      <c r="M2764" s="47" t="s">
        <v>56</v>
      </c>
      <c r="N2764" s="9" t="str">
        <f t="shared" si="673"/>
        <v>Standard</v>
      </c>
      <c r="O2764" s="10" t="str">
        <f t="shared" si="674"/>
        <v>Successful</v>
      </c>
      <c r="P2764" s="10" t="str">
        <f t="shared" si="675"/>
        <v>On Time</v>
      </c>
      <c r="Q2764" s="9">
        <f t="shared" si="676"/>
        <v>1</v>
      </c>
      <c r="R2764" s="9">
        <f t="shared" si="677"/>
        <v>1</v>
      </c>
      <c r="S2764" s="9">
        <f t="shared" si="678"/>
        <v>0</v>
      </c>
      <c r="T2764" s="9" t="str">
        <f t="shared" si="679"/>
        <v>April</v>
      </c>
      <c r="U2764" s="40">
        <f t="shared" si="680"/>
        <v>0</v>
      </c>
      <c r="V2764" s="40" t="str">
        <f t="shared" si="681"/>
        <v>Normal</v>
      </c>
      <c r="W2764" s="40">
        <f t="shared" si="682"/>
        <v>0</v>
      </c>
      <c r="X2764" s="40">
        <f t="shared" si="683"/>
        <v>0</v>
      </c>
      <c r="Y2764" s="40">
        <f t="shared" si="684"/>
        <v>0</v>
      </c>
      <c r="Z2764" s="40">
        <f t="shared" si="685"/>
        <v>0</v>
      </c>
      <c r="AA2764" s="40">
        <f t="shared" si="686"/>
        <v>1</v>
      </c>
      <c r="AB2764" s="40">
        <f t="shared" si="687"/>
        <v>0</v>
      </c>
      <c r="AC2764" s="41" t="s">
        <v>823</v>
      </c>
      <c r="AD2764" s="41" t="s">
        <v>348</v>
      </c>
      <c r="AE2764" s="41" t="s">
        <v>258</v>
      </c>
      <c r="AF2764" s="41" t="s">
        <v>216</v>
      </c>
      <c r="AG2764" s="41" t="s">
        <v>56</v>
      </c>
      <c r="AH2764" s="41" t="s">
        <v>56</v>
      </c>
      <c r="AI2764" s="41" t="s">
        <v>56</v>
      </c>
      <c r="AJ2764" s="41" t="s">
        <v>160</v>
      </c>
      <c r="AK2764" s="41" t="s">
        <v>56</v>
      </c>
    </row>
    <row r="2765" spans="1:37" s="41" customFormat="1" ht="15.75" hidden="1" thickBot="1" x14ac:dyDescent="0.3">
      <c r="A2765" s="11" t="s">
        <v>53</v>
      </c>
      <c r="B2765" s="12" t="s">
        <v>216</v>
      </c>
      <c r="C2765" s="13" t="s">
        <v>52</v>
      </c>
      <c r="D2765" s="14" t="s">
        <v>47</v>
      </c>
      <c r="E2765" s="13" t="s">
        <v>6135</v>
      </c>
      <c r="F2765" s="4" t="s">
        <v>101</v>
      </c>
      <c r="G2765" s="4" t="s">
        <v>6719</v>
      </c>
      <c r="H2765" s="15">
        <v>43200.375</v>
      </c>
      <c r="I2765" s="15">
        <v>43201.708333333336</v>
      </c>
      <c r="J2765" s="131" t="s">
        <v>6961</v>
      </c>
      <c r="K2765" s="45" t="s">
        <v>9</v>
      </c>
      <c r="L2765" s="47" t="s">
        <v>7</v>
      </c>
      <c r="M2765" s="47" t="s">
        <v>56</v>
      </c>
      <c r="N2765" s="9" t="str">
        <f t="shared" si="673"/>
        <v>Standard</v>
      </c>
      <c r="O2765" s="10" t="str">
        <f t="shared" si="674"/>
        <v>Successful</v>
      </c>
      <c r="P2765" s="10" t="str">
        <f t="shared" si="675"/>
        <v>On Time</v>
      </c>
      <c r="Q2765" s="9">
        <f t="shared" si="676"/>
        <v>1</v>
      </c>
      <c r="R2765" s="9">
        <f t="shared" si="677"/>
        <v>1</v>
      </c>
      <c r="S2765" s="9">
        <f t="shared" si="678"/>
        <v>0</v>
      </c>
      <c r="T2765" s="9" t="str">
        <f t="shared" si="679"/>
        <v>April</v>
      </c>
      <c r="U2765" s="40">
        <f t="shared" si="680"/>
        <v>0</v>
      </c>
      <c r="V2765" s="40" t="str">
        <f t="shared" si="681"/>
        <v>Normal</v>
      </c>
      <c r="W2765" s="40">
        <f t="shared" si="682"/>
        <v>0</v>
      </c>
      <c r="X2765" s="40">
        <f t="shared" si="683"/>
        <v>0</v>
      </c>
      <c r="Y2765" s="40">
        <f t="shared" si="684"/>
        <v>0</v>
      </c>
      <c r="Z2765" s="40">
        <f t="shared" si="685"/>
        <v>0</v>
      </c>
      <c r="AA2765" s="40">
        <f t="shared" si="686"/>
        <v>1</v>
      </c>
      <c r="AB2765" s="40">
        <f t="shared" si="687"/>
        <v>0</v>
      </c>
      <c r="AC2765" s="41" t="s">
        <v>131</v>
      </c>
      <c r="AD2765" s="41" t="s">
        <v>315</v>
      </c>
      <c r="AE2765" s="41" t="s">
        <v>427</v>
      </c>
      <c r="AF2765" s="41" t="s">
        <v>216</v>
      </c>
      <c r="AG2765" s="41" t="s">
        <v>56</v>
      </c>
      <c r="AH2765" s="41" t="s">
        <v>56</v>
      </c>
      <c r="AI2765" s="41" t="s">
        <v>56</v>
      </c>
      <c r="AJ2765" s="41" t="s">
        <v>160</v>
      </c>
      <c r="AK2765" s="41" t="s">
        <v>56</v>
      </c>
    </row>
    <row r="2766" spans="1:37" s="41" customFormat="1" ht="15.75" hidden="1" thickBot="1" x14ac:dyDescent="0.3">
      <c r="A2766" s="11" t="s">
        <v>53</v>
      </c>
      <c r="B2766" s="12" t="s">
        <v>216</v>
      </c>
      <c r="C2766" s="13" t="s">
        <v>52</v>
      </c>
      <c r="D2766" s="14" t="s">
        <v>47</v>
      </c>
      <c r="E2766" s="13" t="s">
        <v>6136</v>
      </c>
      <c r="F2766" s="4" t="s">
        <v>101</v>
      </c>
      <c r="G2766" s="4" t="s">
        <v>6719</v>
      </c>
      <c r="H2766" s="15">
        <v>43201.375</v>
      </c>
      <c r="I2766" s="15">
        <v>43202.708333333336</v>
      </c>
      <c r="J2766" s="131" t="s">
        <v>1860</v>
      </c>
      <c r="K2766" s="45" t="s">
        <v>9</v>
      </c>
      <c r="L2766" s="47" t="s">
        <v>7</v>
      </c>
      <c r="M2766" s="47" t="s">
        <v>56</v>
      </c>
      <c r="N2766" s="9" t="str">
        <f t="shared" si="673"/>
        <v>Standard</v>
      </c>
      <c r="O2766" s="10" t="str">
        <f t="shared" si="674"/>
        <v>Successful</v>
      </c>
      <c r="P2766" s="10" t="str">
        <f t="shared" si="675"/>
        <v>On Time</v>
      </c>
      <c r="Q2766" s="9">
        <f t="shared" si="676"/>
        <v>1</v>
      </c>
      <c r="R2766" s="9">
        <f t="shared" si="677"/>
        <v>1</v>
      </c>
      <c r="S2766" s="9">
        <f t="shared" si="678"/>
        <v>0</v>
      </c>
      <c r="T2766" s="9" t="str">
        <f t="shared" si="679"/>
        <v>April</v>
      </c>
      <c r="U2766" s="40">
        <f t="shared" si="680"/>
        <v>0</v>
      </c>
      <c r="V2766" s="40" t="str">
        <f t="shared" si="681"/>
        <v>Normal</v>
      </c>
      <c r="W2766" s="40">
        <f t="shared" si="682"/>
        <v>0</v>
      </c>
      <c r="X2766" s="40">
        <f t="shared" si="683"/>
        <v>0</v>
      </c>
      <c r="Y2766" s="40">
        <f t="shared" si="684"/>
        <v>0</v>
      </c>
      <c r="Z2766" s="40">
        <f t="shared" si="685"/>
        <v>0</v>
      </c>
      <c r="AA2766" s="40">
        <f t="shared" si="686"/>
        <v>1</v>
      </c>
      <c r="AB2766" s="40">
        <f t="shared" si="687"/>
        <v>0</v>
      </c>
      <c r="AC2766" s="41" t="s">
        <v>131</v>
      </c>
      <c r="AD2766" s="41" t="s">
        <v>315</v>
      </c>
      <c r="AE2766" s="41" t="s">
        <v>427</v>
      </c>
      <c r="AF2766" s="41" t="s">
        <v>216</v>
      </c>
      <c r="AG2766" s="41" t="s">
        <v>56</v>
      </c>
      <c r="AH2766" s="41" t="s">
        <v>56</v>
      </c>
      <c r="AI2766" s="41" t="s">
        <v>56</v>
      </c>
      <c r="AJ2766" s="41" t="s">
        <v>160</v>
      </c>
      <c r="AK2766" s="41" t="s">
        <v>56</v>
      </c>
    </row>
    <row r="2767" spans="1:37" s="41" customFormat="1" ht="15.75" hidden="1" thickBot="1" x14ac:dyDescent="0.3">
      <c r="A2767" s="11" t="s">
        <v>53</v>
      </c>
      <c r="B2767" s="12" t="s">
        <v>216</v>
      </c>
      <c r="C2767" s="13" t="s">
        <v>46</v>
      </c>
      <c r="D2767" s="14" t="s">
        <v>47</v>
      </c>
      <c r="E2767" s="13" t="s">
        <v>6137</v>
      </c>
      <c r="F2767" s="4" t="s">
        <v>99</v>
      </c>
      <c r="G2767" s="4" t="s">
        <v>543</v>
      </c>
      <c r="H2767" s="15">
        <v>43201.583333333336</v>
      </c>
      <c r="I2767" s="15">
        <v>43201.833333333336</v>
      </c>
      <c r="J2767" s="131" t="s">
        <v>6962</v>
      </c>
      <c r="K2767" s="45" t="s">
        <v>9</v>
      </c>
      <c r="L2767" s="47" t="s">
        <v>7</v>
      </c>
      <c r="M2767" s="47" t="s">
        <v>56</v>
      </c>
      <c r="N2767" s="9" t="str">
        <f t="shared" si="673"/>
        <v>Minor</v>
      </c>
      <c r="O2767" s="10" t="str">
        <f t="shared" si="674"/>
        <v>Successful</v>
      </c>
      <c r="P2767" s="10" t="str">
        <f t="shared" si="675"/>
        <v>On Time</v>
      </c>
      <c r="Q2767" s="9">
        <f t="shared" si="676"/>
        <v>1</v>
      </c>
      <c r="R2767" s="9">
        <f t="shared" si="677"/>
        <v>1</v>
      </c>
      <c r="S2767" s="9">
        <f t="shared" si="678"/>
        <v>0</v>
      </c>
      <c r="T2767" s="9" t="str">
        <f t="shared" si="679"/>
        <v>April</v>
      </c>
      <c r="U2767" s="40">
        <f t="shared" si="680"/>
        <v>0</v>
      </c>
      <c r="V2767" s="40" t="str">
        <f t="shared" si="681"/>
        <v>Normal</v>
      </c>
      <c r="W2767" s="40">
        <f t="shared" si="682"/>
        <v>0</v>
      </c>
      <c r="X2767" s="40">
        <f t="shared" si="683"/>
        <v>0</v>
      </c>
      <c r="Y2767" s="40">
        <f t="shared" si="684"/>
        <v>0</v>
      </c>
      <c r="Z2767" s="40">
        <f t="shared" si="685"/>
        <v>0</v>
      </c>
      <c r="AA2767" s="40">
        <f t="shared" si="686"/>
        <v>1</v>
      </c>
      <c r="AB2767" s="40">
        <f t="shared" si="687"/>
        <v>0</v>
      </c>
      <c r="AC2767" s="41" t="s">
        <v>131</v>
      </c>
      <c r="AD2767" s="41" t="s">
        <v>7478</v>
      </c>
      <c r="AE2767" s="41" t="s">
        <v>421</v>
      </c>
      <c r="AF2767" s="41" t="s">
        <v>216</v>
      </c>
      <c r="AG2767" s="41" t="s">
        <v>56</v>
      </c>
      <c r="AH2767" s="41" t="s">
        <v>56</v>
      </c>
      <c r="AI2767" s="41" t="s">
        <v>56</v>
      </c>
      <c r="AJ2767" s="41" t="s">
        <v>160</v>
      </c>
      <c r="AK2767" s="41" t="s">
        <v>56</v>
      </c>
    </row>
    <row r="2768" spans="1:37" s="41" customFormat="1" ht="15.75" hidden="1" thickBot="1" x14ac:dyDescent="0.3">
      <c r="A2768" s="11" t="s">
        <v>638</v>
      </c>
      <c r="B2768" s="12" t="s">
        <v>216</v>
      </c>
      <c r="C2768" s="13" t="s">
        <v>46</v>
      </c>
      <c r="D2768" s="14" t="s">
        <v>47</v>
      </c>
      <c r="E2768" s="13" t="s">
        <v>6138</v>
      </c>
      <c r="F2768" s="4" t="s">
        <v>630</v>
      </c>
      <c r="G2768" s="4" t="s">
        <v>734</v>
      </c>
      <c r="H2768" s="15">
        <v>43195.375</v>
      </c>
      <c r="I2768" s="15">
        <v>43202.375</v>
      </c>
      <c r="J2768" s="131" t="s">
        <v>6963</v>
      </c>
      <c r="K2768" s="45" t="s">
        <v>9</v>
      </c>
      <c r="L2768" s="47" t="s">
        <v>7</v>
      </c>
      <c r="M2768" s="47" t="s">
        <v>56</v>
      </c>
      <c r="N2768" s="9" t="str">
        <f t="shared" si="673"/>
        <v>Minor</v>
      </c>
      <c r="O2768" s="10" t="str">
        <f t="shared" si="674"/>
        <v>Successful</v>
      </c>
      <c r="P2768" s="10" t="str">
        <f t="shared" si="675"/>
        <v>On Time</v>
      </c>
      <c r="Q2768" s="9">
        <f t="shared" si="676"/>
        <v>1</v>
      </c>
      <c r="R2768" s="9">
        <f t="shared" si="677"/>
        <v>1</v>
      </c>
      <c r="S2768" s="9">
        <f t="shared" si="678"/>
        <v>0</v>
      </c>
      <c r="T2768" s="9" t="str">
        <f t="shared" si="679"/>
        <v>April</v>
      </c>
      <c r="U2768" s="40">
        <f t="shared" si="680"/>
        <v>0</v>
      </c>
      <c r="V2768" s="40" t="str">
        <f t="shared" si="681"/>
        <v>Normal</v>
      </c>
      <c r="W2768" s="40">
        <f t="shared" si="682"/>
        <v>0</v>
      </c>
      <c r="X2768" s="40">
        <f t="shared" si="683"/>
        <v>0</v>
      </c>
      <c r="Y2768" s="40">
        <f t="shared" si="684"/>
        <v>0</v>
      </c>
      <c r="Z2768" s="40">
        <f t="shared" si="685"/>
        <v>0</v>
      </c>
      <c r="AA2768" s="40">
        <f t="shared" si="686"/>
        <v>1</v>
      </c>
      <c r="AB2768" s="40">
        <f t="shared" si="687"/>
        <v>0</v>
      </c>
      <c r="AC2768" s="41" t="s">
        <v>131</v>
      </c>
      <c r="AD2768" s="41" t="s">
        <v>718</v>
      </c>
      <c r="AE2768" s="41" t="s">
        <v>258</v>
      </c>
      <c r="AF2768" s="41" t="s">
        <v>216</v>
      </c>
      <c r="AG2768" s="41" t="s">
        <v>56</v>
      </c>
      <c r="AH2768" s="41" t="s">
        <v>56</v>
      </c>
      <c r="AI2768" s="41" t="s">
        <v>56</v>
      </c>
      <c r="AJ2768" s="41" t="s">
        <v>160</v>
      </c>
      <c r="AK2768" s="41" t="s">
        <v>56</v>
      </c>
    </row>
    <row r="2769" spans="1:37" s="41" customFormat="1" ht="15.75" hidden="1" thickBot="1" x14ac:dyDescent="0.3">
      <c r="A2769" s="11" t="s">
        <v>638</v>
      </c>
      <c r="B2769" s="12" t="s">
        <v>216</v>
      </c>
      <c r="C2769" s="13" t="s">
        <v>46</v>
      </c>
      <c r="D2769" s="14" t="s">
        <v>47</v>
      </c>
      <c r="E2769" s="13" t="s">
        <v>6139</v>
      </c>
      <c r="F2769" s="4" t="s">
        <v>642</v>
      </c>
      <c r="G2769" s="4" t="s">
        <v>643</v>
      </c>
      <c r="H2769" s="15">
        <v>43202.666666666664</v>
      </c>
      <c r="I2769" s="15">
        <v>43202.979166666664</v>
      </c>
      <c r="J2769" s="131" t="s">
        <v>6964</v>
      </c>
      <c r="K2769" s="45" t="s">
        <v>9</v>
      </c>
      <c r="L2769" s="47" t="s">
        <v>7</v>
      </c>
      <c r="M2769" s="47" t="s">
        <v>56</v>
      </c>
      <c r="N2769" s="9" t="str">
        <f t="shared" si="673"/>
        <v>Minor</v>
      </c>
      <c r="O2769" s="10" t="str">
        <f t="shared" si="674"/>
        <v>Successful</v>
      </c>
      <c r="P2769" s="10" t="str">
        <f t="shared" si="675"/>
        <v>On Time</v>
      </c>
      <c r="Q2769" s="9">
        <f t="shared" si="676"/>
        <v>1</v>
      </c>
      <c r="R2769" s="9">
        <f t="shared" si="677"/>
        <v>1</v>
      </c>
      <c r="S2769" s="9">
        <f t="shared" si="678"/>
        <v>0</v>
      </c>
      <c r="T2769" s="9" t="str">
        <f t="shared" si="679"/>
        <v>April</v>
      </c>
      <c r="U2769" s="40">
        <f t="shared" si="680"/>
        <v>0</v>
      </c>
      <c r="V2769" s="40" t="str">
        <f t="shared" si="681"/>
        <v>Normal</v>
      </c>
      <c r="W2769" s="40">
        <f t="shared" si="682"/>
        <v>0</v>
      </c>
      <c r="X2769" s="40">
        <f t="shared" si="683"/>
        <v>0</v>
      </c>
      <c r="Y2769" s="40">
        <f t="shared" si="684"/>
        <v>0</v>
      </c>
      <c r="Z2769" s="40">
        <f t="shared" si="685"/>
        <v>0</v>
      </c>
      <c r="AA2769" s="40">
        <f t="shared" si="686"/>
        <v>1</v>
      </c>
      <c r="AB2769" s="40">
        <f t="shared" si="687"/>
        <v>0</v>
      </c>
      <c r="AC2769" s="41" t="s">
        <v>131</v>
      </c>
      <c r="AD2769" s="41" t="s">
        <v>677</v>
      </c>
      <c r="AE2769" s="41" t="s">
        <v>428</v>
      </c>
      <c r="AF2769" s="41" t="s">
        <v>216</v>
      </c>
      <c r="AG2769" s="41" t="s">
        <v>56</v>
      </c>
      <c r="AH2769" s="41" t="s">
        <v>56</v>
      </c>
      <c r="AI2769" s="41" t="s">
        <v>56</v>
      </c>
      <c r="AJ2769" s="41" t="s">
        <v>160</v>
      </c>
      <c r="AK2769" s="41" t="s">
        <v>56</v>
      </c>
    </row>
    <row r="2770" spans="1:37" s="41" customFormat="1" ht="15.75" hidden="1" thickBot="1" x14ac:dyDescent="0.3">
      <c r="A2770" s="11" t="s">
        <v>638</v>
      </c>
      <c r="B2770" s="12" t="s">
        <v>215</v>
      </c>
      <c r="C2770" s="13" t="s">
        <v>46</v>
      </c>
      <c r="D2770" s="14" t="s">
        <v>47</v>
      </c>
      <c r="E2770" s="13" t="s">
        <v>6140</v>
      </c>
      <c r="F2770" s="4" t="s">
        <v>650</v>
      </c>
      <c r="G2770" s="4" t="s">
        <v>3191</v>
      </c>
      <c r="H2770" s="15">
        <v>43202.375</v>
      </c>
      <c r="I2770" s="15">
        <v>43202.458333333336</v>
      </c>
      <c r="J2770" s="131" t="s">
        <v>6965</v>
      </c>
      <c r="K2770" s="45" t="s">
        <v>9</v>
      </c>
      <c r="L2770" s="47" t="s">
        <v>7</v>
      </c>
      <c r="M2770" s="47" t="s">
        <v>56</v>
      </c>
      <c r="N2770" s="9" t="str">
        <f t="shared" si="673"/>
        <v>Minor</v>
      </c>
      <c r="O2770" s="10" t="str">
        <f t="shared" si="674"/>
        <v>Successful</v>
      </c>
      <c r="P2770" s="10" t="str">
        <f t="shared" si="675"/>
        <v>On Time</v>
      </c>
      <c r="Q2770" s="9">
        <f t="shared" si="676"/>
        <v>1</v>
      </c>
      <c r="R2770" s="9">
        <f t="shared" si="677"/>
        <v>1</v>
      </c>
      <c r="S2770" s="9">
        <f t="shared" si="678"/>
        <v>0</v>
      </c>
      <c r="T2770" s="9" t="str">
        <f t="shared" si="679"/>
        <v>April</v>
      </c>
      <c r="U2770" s="40">
        <f t="shared" si="680"/>
        <v>0</v>
      </c>
      <c r="V2770" s="40" t="str">
        <f t="shared" si="681"/>
        <v>Normal</v>
      </c>
      <c r="W2770" s="40">
        <f t="shared" si="682"/>
        <v>0</v>
      </c>
      <c r="X2770" s="40">
        <f t="shared" si="683"/>
        <v>0</v>
      </c>
      <c r="Y2770" s="40">
        <f t="shared" si="684"/>
        <v>0</v>
      </c>
      <c r="Z2770" s="40">
        <f t="shared" si="685"/>
        <v>0</v>
      </c>
      <c r="AA2770" s="40">
        <f t="shared" si="686"/>
        <v>1</v>
      </c>
      <c r="AB2770" s="40">
        <f t="shared" si="687"/>
        <v>0</v>
      </c>
      <c r="AC2770" s="41" t="s">
        <v>131</v>
      </c>
      <c r="AD2770" s="41" t="s">
        <v>5836</v>
      </c>
      <c r="AE2770" s="41" t="s">
        <v>433</v>
      </c>
      <c r="AF2770" s="41" t="s">
        <v>215</v>
      </c>
      <c r="AG2770" s="41" t="s">
        <v>56</v>
      </c>
      <c r="AH2770" s="41" t="s">
        <v>56</v>
      </c>
      <c r="AI2770" s="41" t="s">
        <v>56</v>
      </c>
      <c r="AJ2770" s="41" t="s">
        <v>160</v>
      </c>
      <c r="AK2770" s="41" t="s">
        <v>56</v>
      </c>
    </row>
    <row r="2771" spans="1:37" s="41" customFormat="1" ht="15.75" hidden="1" thickBot="1" x14ac:dyDescent="0.3">
      <c r="A2771" s="11" t="s">
        <v>638</v>
      </c>
      <c r="B2771" s="12" t="s">
        <v>8</v>
      </c>
      <c r="C2771" s="13" t="s">
        <v>46</v>
      </c>
      <c r="D2771" s="14" t="s">
        <v>47</v>
      </c>
      <c r="E2771" s="13" t="s">
        <v>6141</v>
      </c>
      <c r="F2771" s="4" t="s">
        <v>2283</v>
      </c>
      <c r="G2771" s="4" t="s">
        <v>701</v>
      </c>
      <c r="H2771" s="15">
        <v>43201.5</v>
      </c>
      <c r="I2771" s="15">
        <v>43201.708333333336</v>
      </c>
      <c r="J2771" s="131" t="s">
        <v>6966</v>
      </c>
      <c r="K2771" s="45" t="s">
        <v>9</v>
      </c>
      <c r="L2771" s="47" t="s">
        <v>7</v>
      </c>
      <c r="M2771" s="47" t="s">
        <v>56</v>
      </c>
      <c r="N2771" s="9" t="str">
        <f t="shared" si="673"/>
        <v>Minor</v>
      </c>
      <c r="O2771" s="10" t="str">
        <f t="shared" si="674"/>
        <v>Successful</v>
      </c>
      <c r="P2771" s="10" t="str">
        <f t="shared" si="675"/>
        <v>On Time</v>
      </c>
      <c r="Q2771" s="9">
        <f t="shared" si="676"/>
        <v>1</v>
      </c>
      <c r="R2771" s="9">
        <f t="shared" si="677"/>
        <v>1</v>
      </c>
      <c r="S2771" s="9">
        <f t="shared" si="678"/>
        <v>0</v>
      </c>
      <c r="T2771" s="9" t="str">
        <f t="shared" si="679"/>
        <v>April</v>
      </c>
      <c r="U2771" s="40">
        <f t="shared" si="680"/>
        <v>0</v>
      </c>
      <c r="V2771" s="40" t="str">
        <f t="shared" si="681"/>
        <v>Normal</v>
      </c>
      <c r="W2771" s="40">
        <f t="shared" si="682"/>
        <v>0</v>
      </c>
      <c r="X2771" s="40">
        <f t="shared" si="683"/>
        <v>0</v>
      </c>
      <c r="Y2771" s="40">
        <f t="shared" si="684"/>
        <v>0</v>
      </c>
      <c r="Z2771" s="40">
        <f t="shared" si="685"/>
        <v>0</v>
      </c>
      <c r="AA2771" s="40">
        <f t="shared" si="686"/>
        <v>1</v>
      </c>
      <c r="AB2771" s="40">
        <f t="shared" si="687"/>
        <v>0</v>
      </c>
      <c r="AC2771" s="41" t="s">
        <v>131</v>
      </c>
      <c r="AD2771" s="41" t="s">
        <v>676</v>
      </c>
      <c r="AE2771" s="41" t="s">
        <v>2280</v>
      </c>
      <c r="AF2771" s="41" t="s">
        <v>8</v>
      </c>
      <c r="AG2771" s="41" t="s">
        <v>56</v>
      </c>
      <c r="AH2771" s="41" t="s">
        <v>56</v>
      </c>
      <c r="AI2771" s="41" t="s">
        <v>56</v>
      </c>
      <c r="AJ2771" s="41" t="s">
        <v>160</v>
      </c>
      <c r="AK2771" s="41" t="s">
        <v>56</v>
      </c>
    </row>
    <row r="2772" spans="1:37" s="41" customFormat="1" ht="15.75" hidden="1" thickBot="1" x14ac:dyDescent="0.3">
      <c r="A2772" s="11" t="s">
        <v>638</v>
      </c>
      <c r="B2772" s="12" t="s">
        <v>216</v>
      </c>
      <c r="C2772" s="13" t="s">
        <v>46</v>
      </c>
      <c r="D2772" s="14" t="s">
        <v>47</v>
      </c>
      <c r="E2772" s="13" t="s">
        <v>6142</v>
      </c>
      <c r="F2772" s="4" t="s">
        <v>640</v>
      </c>
      <c r="G2772" s="4" t="s">
        <v>641</v>
      </c>
      <c r="H2772" s="15">
        <v>43202.5</v>
      </c>
      <c r="I2772" s="15">
        <v>43202.708333333336</v>
      </c>
      <c r="J2772" s="131" t="s">
        <v>6967</v>
      </c>
      <c r="K2772" s="45" t="s">
        <v>9</v>
      </c>
      <c r="L2772" s="47" t="s">
        <v>7</v>
      </c>
      <c r="M2772" s="47" t="s">
        <v>56</v>
      </c>
      <c r="N2772" s="9" t="str">
        <f t="shared" si="673"/>
        <v>Minor</v>
      </c>
      <c r="O2772" s="10" t="str">
        <f t="shared" si="674"/>
        <v>Successful</v>
      </c>
      <c r="P2772" s="10" t="str">
        <f t="shared" si="675"/>
        <v>On Time</v>
      </c>
      <c r="Q2772" s="9">
        <f t="shared" si="676"/>
        <v>1</v>
      </c>
      <c r="R2772" s="9">
        <f t="shared" si="677"/>
        <v>1</v>
      </c>
      <c r="S2772" s="9">
        <f t="shared" si="678"/>
        <v>0</v>
      </c>
      <c r="T2772" s="9" t="str">
        <f t="shared" si="679"/>
        <v>April</v>
      </c>
      <c r="U2772" s="40">
        <f t="shared" si="680"/>
        <v>0</v>
      </c>
      <c r="V2772" s="40" t="str">
        <f t="shared" si="681"/>
        <v>Normal</v>
      </c>
      <c r="W2772" s="40">
        <f t="shared" si="682"/>
        <v>0</v>
      </c>
      <c r="X2772" s="40">
        <f t="shared" si="683"/>
        <v>0</v>
      </c>
      <c r="Y2772" s="40">
        <f t="shared" si="684"/>
        <v>0</v>
      </c>
      <c r="Z2772" s="40">
        <f t="shared" si="685"/>
        <v>0</v>
      </c>
      <c r="AA2772" s="40">
        <f t="shared" si="686"/>
        <v>1</v>
      </c>
      <c r="AB2772" s="40">
        <f t="shared" si="687"/>
        <v>0</v>
      </c>
      <c r="AC2772" s="41" t="s">
        <v>131</v>
      </c>
      <c r="AD2772" s="41" t="s">
        <v>828</v>
      </c>
      <c r="AE2772" s="41" t="s">
        <v>419</v>
      </c>
      <c r="AF2772" s="41" t="s">
        <v>216</v>
      </c>
      <c r="AG2772" s="41" t="s">
        <v>56</v>
      </c>
      <c r="AH2772" s="41" t="s">
        <v>56</v>
      </c>
      <c r="AI2772" s="41" t="s">
        <v>56</v>
      </c>
      <c r="AJ2772" s="41" t="s">
        <v>160</v>
      </c>
      <c r="AK2772" s="41" t="s">
        <v>56</v>
      </c>
    </row>
    <row r="2773" spans="1:37" s="41" customFormat="1" ht="15.75" hidden="1" thickBot="1" x14ac:dyDescent="0.3">
      <c r="A2773" s="11" t="s">
        <v>638</v>
      </c>
      <c r="B2773" s="12" t="s">
        <v>8</v>
      </c>
      <c r="C2773" s="13" t="s">
        <v>52</v>
      </c>
      <c r="D2773" s="14" t="s">
        <v>47</v>
      </c>
      <c r="E2773" s="13" t="s">
        <v>6143</v>
      </c>
      <c r="F2773" s="4" t="s">
        <v>658</v>
      </c>
      <c r="G2773" s="4" t="s">
        <v>6714</v>
      </c>
      <c r="H2773" s="15">
        <v>43201.083333333336</v>
      </c>
      <c r="I2773" s="15">
        <v>43203.083333333336</v>
      </c>
      <c r="J2773" s="131" t="s">
        <v>6968</v>
      </c>
      <c r="K2773" s="45" t="s">
        <v>9</v>
      </c>
      <c r="L2773" s="47" t="s">
        <v>7</v>
      </c>
      <c r="M2773" s="47" t="s">
        <v>56</v>
      </c>
      <c r="N2773" s="9" t="str">
        <f t="shared" si="673"/>
        <v>Standard</v>
      </c>
      <c r="O2773" s="10" t="str">
        <f t="shared" si="674"/>
        <v>Successful</v>
      </c>
      <c r="P2773" s="10" t="str">
        <f t="shared" si="675"/>
        <v>On Time</v>
      </c>
      <c r="Q2773" s="9">
        <f t="shared" si="676"/>
        <v>1</v>
      </c>
      <c r="R2773" s="9">
        <f t="shared" si="677"/>
        <v>1</v>
      </c>
      <c r="S2773" s="9">
        <f t="shared" si="678"/>
        <v>0</v>
      </c>
      <c r="T2773" s="9" t="str">
        <f t="shared" si="679"/>
        <v>April</v>
      </c>
      <c r="U2773" s="40">
        <f t="shared" si="680"/>
        <v>0</v>
      </c>
      <c r="V2773" s="40" t="str">
        <f t="shared" si="681"/>
        <v>Normal</v>
      </c>
      <c r="W2773" s="40">
        <f t="shared" si="682"/>
        <v>0</v>
      </c>
      <c r="X2773" s="40">
        <f t="shared" si="683"/>
        <v>0</v>
      </c>
      <c r="Y2773" s="40">
        <f t="shared" si="684"/>
        <v>0</v>
      </c>
      <c r="Z2773" s="40">
        <f t="shared" si="685"/>
        <v>0</v>
      </c>
      <c r="AA2773" s="40">
        <f t="shared" si="686"/>
        <v>1</v>
      </c>
      <c r="AB2773" s="40">
        <f t="shared" si="687"/>
        <v>0</v>
      </c>
      <c r="AC2773" s="41" t="s">
        <v>131</v>
      </c>
      <c r="AD2773" s="41" t="s">
        <v>717</v>
      </c>
      <c r="AE2773" s="41" t="s">
        <v>147</v>
      </c>
      <c r="AF2773" s="41" t="s">
        <v>8</v>
      </c>
      <c r="AG2773" s="41" t="s">
        <v>56</v>
      </c>
      <c r="AH2773" s="41" t="s">
        <v>56</v>
      </c>
      <c r="AI2773" s="41" t="s">
        <v>56</v>
      </c>
      <c r="AJ2773" s="41" t="s">
        <v>160</v>
      </c>
      <c r="AK2773" s="41" t="s">
        <v>56</v>
      </c>
    </row>
    <row r="2774" spans="1:37" s="41" customFormat="1" ht="15.75" hidden="1" thickBot="1" x14ac:dyDescent="0.3">
      <c r="A2774" s="11" t="s">
        <v>638</v>
      </c>
      <c r="B2774" s="12" t="s">
        <v>8</v>
      </c>
      <c r="C2774" s="13" t="s">
        <v>52</v>
      </c>
      <c r="D2774" s="14" t="s">
        <v>47</v>
      </c>
      <c r="E2774" s="13" t="s">
        <v>6144</v>
      </c>
      <c r="F2774" s="4" t="s">
        <v>693</v>
      </c>
      <c r="G2774" s="4" t="s">
        <v>705</v>
      </c>
      <c r="H2774" s="15">
        <v>43202.375</v>
      </c>
      <c r="I2774" s="15">
        <v>43202.541666666664</v>
      </c>
      <c r="J2774" s="131" t="s">
        <v>6969</v>
      </c>
      <c r="K2774" s="45" t="s">
        <v>9</v>
      </c>
      <c r="L2774" s="47" t="s">
        <v>7</v>
      </c>
      <c r="M2774" s="47" t="s">
        <v>56</v>
      </c>
      <c r="N2774" s="9" t="str">
        <f t="shared" si="673"/>
        <v>Standard</v>
      </c>
      <c r="O2774" s="10" t="str">
        <f t="shared" si="674"/>
        <v>Successful</v>
      </c>
      <c r="P2774" s="10" t="str">
        <f t="shared" si="675"/>
        <v>On Time</v>
      </c>
      <c r="Q2774" s="9">
        <f t="shared" si="676"/>
        <v>1</v>
      </c>
      <c r="R2774" s="9">
        <f t="shared" si="677"/>
        <v>1</v>
      </c>
      <c r="S2774" s="9">
        <f t="shared" si="678"/>
        <v>0</v>
      </c>
      <c r="T2774" s="9" t="str">
        <f t="shared" si="679"/>
        <v>April</v>
      </c>
      <c r="U2774" s="40">
        <f t="shared" si="680"/>
        <v>0</v>
      </c>
      <c r="V2774" s="40" t="str">
        <f t="shared" si="681"/>
        <v>Normal</v>
      </c>
      <c r="W2774" s="40">
        <f t="shared" si="682"/>
        <v>0</v>
      </c>
      <c r="X2774" s="40">
        <f t="shared" si="683"/>
        <v>0</v>
      </c>
      <c r="Y2774" s="40">
        <f t="shared" si="684"/>
        <v>0</v>
      </c>
      <c r="Z2774" s="40">
        <f t="shared" si="685"/>
        <v>0</v>
      </c>
      <c r="AA2774" s="40">
        <f t="shared" si="686"/>
        <v>1</v>
      </c>
      <c r="AB2774" s="40">
        <f t="shared" si="687"/>
        <v>0</v>
      </c>
      <c r="AC2774" s="41" t="s">
        <v>131</v>
      </c>
      <c r="AD2774" s="41" t="s">
        <v>720</v>
      </c>
      <c r="AE2774" s="41" t="s">
        <v>146</v>
      </c>
      <c r="AF2774" s="41" t="s">
        <v>8</v>
      </c>
      <c r="AG2774" s="41" t="s">
        <v>56</v>
      </c>
      <c r="AH2774" s="41" t="s">
        <v>56</v>
      </c>
      <c r="AI2774" s="41" t="s">
        <v>56</v>
      </c>
      <c r="AJ2774" s="41" t="s">
        <v>160</v>
      </c>
      <c r="AK2774" s="41" t="s">
        <v>56</v>
      </c>
    </row>
    <row r="2775" spans="1:37" s="41" customFormat="1" ht="15.75" hidden="1" thickBot="1" x14ac:dyDescent="0.3">
      <c r="A2775" s="11" t="s">
        <v>210</v>
      </c>
      <c r="B2775" s="12" t="s">
        <v>216</v>
      </c>
      <c r="C2775" s="13" t="s">
        <v>46</v>
      </c>
      <c r="D2775" s="14" t="s">
        <v>47</v>
      </c>
      <c r="E2775" s="13" t="s">
        <v>6145</v>
      </c>
      <c r="F2775" s="4" t="s">
        <v>152</v>
      </c>
      <c r="G2775" s="4" t="s">
        <v>760</v>
      </c>
      <c r="H2775" s="15">
        <v>43203.375</v>
      </c>
      <c r="I2775" s="15">
        <v>43203.625</v>
      </c>
      <c r="J2775" s="131" t="s">
        <v>6970</v>
      </c>
      <c r="K2775" s="45" t="s">
        <v>9</v>
      </c>
      <c r="L2775" s="47" t="s">
        <v>7</v>
      </c>
      <c r="M2775" s="47" t="s">
        <v>56</v>
      </c>
      <c r="N2775" s="9" t="str">
        <f t="shared" si="673"/>
        <v>Minor</v>
      </c>
      <c r="O2775" s="10" t="str">
        <f t="shared" si="674"/>
        <v>Successful</v>
      </c>
      <c r="P2775" s="10" t="str">
        <f t="shared" si="675"/>
        <v>On Time</v>
      </c>
      <c r="Q2775" s="9">
        <f t="shared" si="676"/>
        <v>1</v>
      </c>
      <c r="R2775" s="9">
        <f t="shared" si="677"/>
        <v>1</v>
      </c>
      <c r="S2775" s="9">
        <f t="shared" si="678"/>
        <v>0</v>
      </c>
      <c r="T2775" s="9" t="str">
        <f t="shared" si="679"/>
        <v>April</v>
      </c>
      <c r="U2775" s="40">
        <f t="shared" si="680"/>
        <v>0</v>
      </c>
      <c r="V2775" s="40" t="str">
        <f t="shared" si="681"/>
        <v>Normal</v>
      </c>
      <c r="W2775" s="40">
        <f t="shared" si="682"/>
        <v>0</v>
      </c>
      <c r="X2775" s="40">
        <f t="shared" si="683"/>
        <v>0</v>
      </c>
      <c r="Y2775" s="40">
        <f t="shared" si="684"/>
        <v>0</v>
      </c>
      <c r="Z2775" s="40">
        <f t="shared" si="685"/>
        <v>0</v>
      </c>
      <c r="AA2775" s="40">
        <f t="shared" si="686"/>
        <v>1</v>
      </c>
      <c r="AB2775" s="40">
        <f t="shared" si="687"/>
        <v>0</v>
      </c>
      <c r="AC2775" s="41" t="s">
        <v>537</v>
      </c>
      <c r="AD2775" s="41" t="s">
        <v>280</v>
      </c>
      <c r="AE2775" s="41" t="s">
        <v>121</v>
      </c>
      <c r="AF2775" s="41" t="s">
        <v>322</v>
      </c>
      <c r="AG2775" s="41" t="s">
        <v>56</v>
      </c>
      <c r="AH2775" s="41" t="s">
        <v>56</v>
      </c>
      <c r="AI2775" s="41" t="s">
        <v>56</v>
      </c>
      <c r="AJ2775" s="41" t="s">
        <v>160</v>
      </c>
      <c r="AK2775" s="41" t="s">
        <v>56</v>
      </c>
    </row>
    <row r="2776" spans="1:37" s="41" customFormat="1" ht="15.75" hidden="1" thickBot="1" x14ac:dyDescent="0.3">
      <c r="A2776" s="11" t="s">
        <v>697</v>
      </c>
      <c r="B2776" s="12" t="s">
        <v>216</v>
      </c>
      <c r="C2776" s="13" t="s">
        <v>46</v>
      </c>
      <c r="D2776" s="14" t="s">
        <v>47</v>
      </c>
      <c r="E2776" s="13" t="s">
        <v>6146</v>
      </c>
      <c r="F2776" s="4" t="s">
        <v>365</v>
      </c>
      <c r="G2776" s="4" t="s">
        <v>704</v>
      </c>
      <c r="H2776" s="15">
        <v>43185.416666666664</v>
      </c>
      <c r="I2776" s="15">
        <v>43203.645833333336</v>
      </c>
      <c r="J2776" s="131" t="s">
        <v>6971</v>
      </c>
      <c r="K2776" s="45" t="s">
        <v>9</v>
      </c>
      <c r="L2776" s="47" t="s">
        <v>7</v>
      </c>
      <c r="M2776" s="47" t="s">
        <v>56</v>
      </c>
      <c r="N2776" s="9" t="str">
        <f t="shared" si="673"/>
        <v>Minor</v>
      </c>
      <c r="O2776" s="10" t="str">
        <f t="shared" si="674"/>
        <v>Successful</v>
      </c>
      <c r="P2776" s="10" t="str">
        <f t="shared" si="675"/>
        <v>On Time</v>
      </c>
      <c r="Q2776" s="9">
        <f t="shared" si="676"/>
        <v>1</v>
      </c>
      <c r="R2776" s="9">
        <f t="shared" si="677"/>
        <v>1</v>
      </c>
      <c r="S2776" s="9">
        <f t="shared" si="678"/>
        <v>0</v>
      </c>
      <c r="T2776" s="9" t="str">
        <f t="shared" si="679"/>
        <v>April</v>
      </c>
      <c r="U2776" s="40">
        <f t="shared" si="680"/>
        <v>0</v>
      </c>
      <c r="V2776" s="40" t="str">
        <f t="shared" si="681"/>
        <v>Normal</v>
      </c>
      <c r="W2776" s="40">
        <f t="shared" si="682"/>
        <v>0</v>
      </c>
      <c r="X2776" s="40">
        <f t="shared" si="683"/>
        <v>0</v>
      </c>
      <c r="Y2776" s="40">
        <f t="shared" si="684"/>
        <v>0</v>
      </c>
      <c r="Z2776" s="40">
        <f t="shared" si="685"/>
        <v>0</v>
      </c>
      <c r="AA2776" s="40">
        <f t="shared" si="686"/>
        <v>1</v>
      </c>
      <c r="AB2776" s="40">
        <f t="shared" si="687"/>
        <v>0</v>
      </c>
      <c r="AC2776" s="41" t="s">
        <v>238</v>
      </c>
      <c r="AD2776" s="41" t="s">
        <v>2266</v>
      </c>
      <c r="AE2776" s="41" t="s">
        <v>432</v>
      </c>
      <c r="AF2776" s="41" t="s">
        <v>216</v>
      </c>
      <c r="AG2776" s="41" t="s">
        <v>56</v>
      </c>
      <c r="AH2776" s="41" t="s">
        <v>56</v>
      </c>
      <c r="AI2776" s="41" t="s">
        <v>56</v>
      </c>
      <c r="AJ2776" s="41" t="s">
        <v>160</v>
      </c>
      <c r="AK2776" s="41" t="s">
        <v>56</v>
      </c>
    </row>
    <row r="2777" spans="1:37" s="41" customFormat="1" ht="15.75" hidden="1" thickBot="1" x14ac:dyDescent="0.3">
      <c r="A2777" s="11" t="s">
        <v>697</v>
      </c>
      <c r="B2777" s="12" t="s">
        <v>216</v>
      </c>
      <c r="C2777" s="13" t="s">
        <v>46</v>
      </c>
      <c r="D2777" s="14" t="s">
        <v>47</v>
      </c>
      <c r="E2777" s="13" t="s">
        <v>6147</v>
      </c>
      <c r="F2777" s="4" t="s">
        <v>365</v>
      </c>
      <c r="G2777" s="4" t="s">
        <v>704</v>
      </c>
      <c r="H2777" s="15">
        <v>43182.6875</v>
      </c>
      <c r="I2777" s="15">
        <v>43203.666666666664</v>
      </c>
      <c r="J2777" s="131" t="s">
        <v>6972</v>
      </c>
      <c r="K2777" s="45" t="s">
        <v>9</v>
      </c>
      <c r="L2777" s="47" t="s">
        <v>7</v>
      </c>
      <c r="M2777" s="47" t="s">
        <v>56</v>
      </c>
      <c r="N2777" s="9" t="str">
        <f t="shared" si="673"/>
        <v>Minor</v>
      </c>
      <c r="O2777" s="10" t="str">
        <f t="shared" si="674"/>
        <v>Successful</v>
      </c>
      <c r="P2777" s="10" t="str">
        <f t="shared" si="675"/>
        <v>On Time</v>
      </c>
      <c r="Q2777" s="9">
        <f t="shared" si="676"/>
        <v>1</v>
      </c>
      <c r="R2777" s="9">
        <f t="shared" si="677"/>
        <v>1</v>
      </c>
      <c r="S2777" s="9">
        <f t="shared" si="678"/>
        <v>0</v>
      </c>
      <c r="T2777" s="9" t="str">
        <f t="shared" si="679"/>
        <v>April</v>
      </c>
      <c r="U2777" s="40">
        <f t="shared" si="680"/>
        <v>0</v>
      </c>
      <c r="V2777" s="40" t="str">
        <f t="shared" si="681"/>
        <v>Normal</v>
      </c>
      <c r="W2777" s="40">
        <f t="shared" si="682"/>
        <v>0</v>
      </c>
      <c r="X2777" s="40">
        <f t="shared" si="683"/>
        <v>0</v>
      </c>
      <c r="Y2777" s="40">
        <f t="shared" si="684"/>
        <v>0</v>
      </c>
      <c r="Z2777" s="40">
        <f t="shared" si="685"/>
        <v>0</v>
      </c>
      <c r="AA2777" s="40">
        <f t="shared" si="686"/>
        <v>1</v>
      </c>
      <c r="AB2777" s="40">
        <f t="shared" si="687"/>
        <v>0</v>
      </c>
      <c r="AC2777" s="41" t="s">
        <v>238</v>
      </c>
      <c r="AD2777" s="41" t="s">
        <v>2266</v>
      </c>
      <c r="AE2777" s="41" t="s">
        <v>432</v>
      </c>
      <c r="AF2777" s="41" t="s">
        <v>216</v>
      </c>
      <c r="AG2777" s="41" t="s">
        <v>56</v>
      </c>
      <c r="AH2777" s="41" t="s">
        <v>56</v>
      </c>
      <c r="AI2777" s="41" t="s">
        <v>56</v>
      </c>
      <c r="AJ2777" s="41" t="s">
        <v>160</v>
      </c>
      <c r="AK2777" s="41" t="s">
        <v>56</v>
      </c>
    </row>
    <row r="2778" spans="1:37" s="41" customFormat="1" ht="15.75" hidden="1" thickBot="1" x14ac:dyDescent="0.3">
      <c r="A2778" s="11" t="s">
        <v>697</v>
      </c>
      <c r="B2778" s="12" t="s">
        <v>216</v>
      </c>
      <c r="C2778" s="13" t="s">
        <v>46</v>
      </c>
      <c r="D2778" s="14" t="s">
        <v>47</v>
      </c>
      <c r="E2778" s="13" t="s">
        <v>6148</v>
      </c>
      <c r="F2778" s="4" t="s">
        <v>365</v>
      </c>
      <c r="G2778" s="4" t="s">
        <v>704</v>
      </c>
      <c r="H2778" s="15">
        <v>43180.791666666664</v>
      </c>
      <c r="I2778" s="15">
        <v>43203.541666666664</v>
      </c>
      <c r="J2778" s="131" t="s">
        <v>6973</v>
      </c>
      <c r="K2778" s="45" t="s">
        <v>9</v>
      </c>
      <c r="L2778" s="47" t="s">
        <v>7</v>
      </c>
      <c r="M2778" s="47" t="s">
        <v>56</v>
      </c>
      <c r="N2778" s="9" t="str">
        <f t="shared" si="673"/>
        <v>Minor</v>
      </c>
      <c r="O2778" s="10" t="str">
        <f t="shared" si="674"/>
        <v>Successful</v>
      </c>
      <c r="P2778" s="10" t="str">
        <f t="shared" si="675"/>
        <v>On Time</v>
      </c>
      <c r="Q2778" s="9">
        <f t="shared" si="676"/>
        <v>1</v>
      </c>
      <c r="R2778" s="9">
        <f t="shared" si="677"/>
        <v>1</v>
      </c>
      <c r="S2778" s="9">
        <f t="shared" si="678"/>
        <v>0</v>
      </c>
      <c r="T2778" s="9" t="str">
        <f t="shared" si="679"/>
        <v>April</v>
      </c>
      <c r="U2778" s="40">
        <f t="shared" si="680"/>
        <v>0</v>
      </c>
      <c r="V2778" s="40" t="str">
        <f t="shared" si="681"/>
        <v>Normal</v>
      </c>
      <c r="W2778" s="40">
        <f t="shared" si="682"/>
        <v>0</v>
      </c>
      <c r="X2778" s="40">
        <f t="shared" si="683"/>
        <v>0</v>
      </c>
      <c r="Y2778" s="40">
        <f t="shared" si="684"/>
        <v>0</v>
      </c>
      <c r="Z2778" s="40">
        <f t="shared" si="685"/>
        <v>0</v>
      </c>
      <c r="AA2778" s="40">
        <f t="shared" si="686"/>
        <v>1</v>
      </c>
      <c r="AB2778" s="40">
        <f t="shared" si="687"/>
        <v>0</v>
      </c>
      <c r="AC2778" s="41" t="s">
        <v>238</v>
      </c>
      <c r="AD2778" s="41" t="s">
        <v>280</v>
      </c>
      <c r="AE2778" s="41" t="s">
        <v>432</v>
      </c>
      <c r="AF2778" s="41" t="s">
        <v>216</v>
      </c>
      <c r="AG2778" s="41" t="s">
        <v>56</v>
      </c>
      <c r="AH2778" s="41" t="s">
        <v>56</v>
      </c>
      <c r="AI2778" s="41" t="s">
        <v>56</v>
      </c>
      <c r="AJ2778" s="41" t="s">
        <v>160</v>
      </c>
      <c r="AK2778" s="41" t="s">
        <v>56</v>
      </c>
    </row>
    <row r="2779" spans="1:37" s="41" customFormat="1" ht="15.75" hidden="1" thickBot="1" x14ac:dyDescent="0.3">
      <c r="A2779" s="11" t="s">
        <v>64</v>
      </c>
      <c r="B2779" s="12" t="s">
        <v>216</v>
      </c>
      <c r="C2779" s="13" t="s">
        <v>46</v>
      </c>
      <c r="D2779" s="14" t="s">
        <v>47</v>
      </c>
      <c r="E2779" s="13" t="s">
        <v>6149</v>
      </c>
      <c r="F2779" s="4" t="s">
        <v>326</v>
      </c>
      <c r="G2779" s="4" t="s">
        <v>1589</v>
      </c>
      <c r="H2779" s="15">
        <v>43203.583333333336</v>
      </c>
      <c r="I2779" s="15">
        <v>43203.666666666664</v>
      </c>
      <c r="J2779" s="131" t="s">
        <v>6974</v>
      </c>
      <c r="K2779" s="45" t="s">
        <v>9</v>
      </c>
      <c r="L2779" s="47" t="s">
        <v>7</v>
      </c>
      <c r="M2779" s="47" t="s">
        <v>56</v>
      </c>
      <c r="N2779" s="9" t="str">
        <f t="shared" si="673"/>
        <v>Minor</v>
      </c>
      <c r="O2779" s="10" t="str">
        <f t="shared" si="674"/>
        <v>Successful</v>
      </c>
      <c r="P2779" s="10" t="str">
        <f t="shared" si="675"/>
        <v>On Time</v>
      </c>
      <c r="Q2779" s="9">
        <f t="shared" si="676"/>
        <v>1</v>
      </c>
      <c r="R2779" s="9">
        <f t="shared" si="677"/>
        <v>1</v>
      </c>
      <c r="S2779" s="9">
        <f t="shared" si="678"/>
        <v>0</v>
      </c>
      <c r="T2779" s="9" t="str">
        <f t="shared" si="679"/>
        <v>April</v>
      </c>
      <c r="U2779" s="40">
        <f t="shared" si="680"/>
        <v>0</v>
      </c>
      <c r="V2779" s="40" t="str">
        <f t="shared" si="681"/>
        <v>Normal</v>
      </c>
      <c r="W2779" s="40">
        <f t="shared" si="682"/>
        <v>0</v>
      </c>
      <c r="X2779" s="40">
        <f t="shared" si="683"/>
        <v>0</v>
      </c>
      <c r="Y2779" s="40">
        <f t="shared" si="684"/>
        <v>0</v>
      </c>
      <c r="Z2779" s="40">
        <f t="shared" si="685"/>
        <v>0</v>
      </c>
      <c r="AA2779" s="40">
        <f t="shared" si="686"/>
        <v>1</v>
      </c>
      <c r="AB2779" s="40">
        <f t="shared" si="687"/>
        <v>0</v>
      </c>
      <c r="AC2779" s="41" t="s">
        <v>132</v>
      </c>
      <c r="AD2779" s="41" t="s">
        <v>320</v>
      </c>
      <c r="AE2779" s="41" t="s">
        <v>258</v>
      </c>
      <c r="AF2779" s="41" t="s">
        <v>216</v>
      </c>
      <c r="AG2779" s="41" t="s">
        <v>56</v>
      </c>
      <c r="AH2779" s="41" t="s">
        <v>56</v>
      </c>
      <c r="AI2779" s="41" t="s">
        <v>56</v>
      </c>
      <c r="AJ2779" s="41" t="s">
        <v>160</v>
      </c>
      <c r="AK2779" s="41" t="s">
        <v>56</v>
      </c>
    </row>
    <row r="2780" spans="1:37" s="41" customFormat="1" ht="15.75" hidden="1" thickBot="1" x14ac:dyDescent="0.3">
      <c r="A2780" s="11" t="s">
        <v>45</v>
      </c>
      <c r="B2780" s="12" t="s">
        <v>216</v>
      </c>
      <c r="C2780" s="13" t="s">
        <v>46</v>
      </c>
      <c r="D2780" s="14" t="s">
        <v>47</v>
      </c>
      <c r="E2780" s="13" t="s">
        <v>6150</v>
      </c>
      <c r="F2780" s="4" t="s">
        <v>246</v>
      </c>
      <c r="G2780" s="4" t="s">
        <v>3135</v>
      </c>
      <c r="H2780" s="15">
        <v>43202.708333333336</v>
      </c>
      <c r="I2780" s="15">
        <v>43202.958333333336</v>
      </c>
      <c r="J2780" s="131" t="s">
        <v>6975</v>
      </c>
      <c r="K2780" s="45" t="s">
        <v>9</v>
      </c>
      <c r="L2780" s="47" t="s">
        <v>7</v>
      </c>
      <c r="M2780" s="47" t="s">
        <v>56</v>
      </c>
      <c r="N2780" s="9" t="str">
        <f t="shared" si="673"/>
        <v>Minor</v>
      </c>
      <c r="O2780" s="10" t="str">
        <f t="shared" si="674"/>
        <v>Successful</v>
      </c>
      <c r="P2780" s="10" t="str">
        <f t="shared" si="675"/>
        <v>On Time</v>
      </c>
      <c r="Q2780" s="9">
        <f t="shared" si="676"/>
        <v>1</v>
      </c>
      <c r="R2780" s="9">
        <f t="shared" si="677"/>
        <v>1</v>
      </c>
      <c r="S2780" s="9">
        <f t="shared" si="678"/>
        <v>0</v>
      </c>
      <c r="T2780" s="9" t="str">
        <f t="shared" si="679"/>
        <v>April</v>
      </c>
      <c r="U2780" s="40">
        <f t="shared" si="680"/>
        <v>0</v>
      </c>
      <c r="V2780" s="40" t="str">
        <f t="shared" si="681"/>
        <v>Normal</v>
      </c>
      <c r="W2780" s="40">
        <f t="shared" si="682"/>
        <v>0</v>
      </c>
      <c r="X2780" s="40">
        <f t="shared" si="683"/>
        <v>0</v>
      </c>
      <c r="Y2780" s="40">
        <f t="shared" si="684"/>
        <v>0</v>
      </c>
      <c r="Z2780" s="40">
        <f t="shared" si="685"/>
        <v>0</v>
      </c>
      <c r="AA2780" s="40">
        <f t="shared" si="686"/>
        <v>1</v>
      </c>
      <c r="AB2780" s="40">
        <f t="shared" si="687"/>
        <v>0</v>
      </c>
      <c r="AC2780" s="41" t="s">
        <v>823</v>
      </c>
      <c r="AD2780" s="41" t="s">
        <v>280</v>
      </c>
      <c r="AE2780" s="41" t="s">
        <v>420</v>
      </c>
      <c r="AF2780" s="41" t="s">
        <v>216</v>
      </c>
      <c r="AG2780" s="41" t="s">
        <v>56</v>
      </c>
      <c r="AH2780" s="41" t="s">
        <v>56</v>
      </c>
      <c r="AI2780" s="41" t="s">
        <v>56</v>
      </c>
      <c r="AJ2780" s="41" t="s">
        <v>160</v>
      </c>
      <c r="AK2780" s="41" t="s">
        <v>56</v>
      </c>
    </row>
    <row r="2781" spans="1:37" s="41" customFormat="1" ht="15.75" hidden="1" thickBot="1" x14ac:dyDescent="0.3">
      <c r="A2781" s="11" t="s">
        <v>50</v>
      </c>
      <c r="B2781" s="12" t="s">
        <v>216</v>
      </c>
      <c r="C2781" s="13" t="s">
        <v>46</v>
      </c>
      <c r="D2781" s="14" t="s">
        <v>47</v>
      </c>
      <c r="E2781" s="13" t="s">
        <v>6151</v>
      </c>
      <c r="F2781" s="4" t="s">
        <v>309</v>
      </c>
      <c r="G2781" s="4" t="s">
        <v>1600</v>
      </c>
      <c r="H2781" s="15">
        <v>43202.729166666664</v>
      </c>
      <c r="I2781" s="15">
        <v>43202.895833333336</v>
      </c>
      <c r="J2781" s="131" t="s">
        <v>6976</v>
      </c>
      <c r="K2781" s="45" t="s">
        <v>9</v>
      </c>
      <c r="L2781" s="47" t="s">
        <v>7</v>
      </c>
      <c r="M2781" s="47" t="s">
        <v>56</v>
      </c>
      <c r="N2781" s="9" t="str">
        <f t="shared" si="673"/>
        <v>Minor</v>
      </c>
      <c r="O2781" s="10" t="str">
        <f t="shared" si="674"/>
        <v>Successful</v>
      </c>
      <c r="P2781" s="10" t="str">
        <f t="shared" si="675"/>
        <v>On Time</v>
      </c>
      <c r="Q2781" s="9">
        <f t="shared" si="676"/>
        <v>1</v>
      </c>
      <c r="R2781" s="9">
        <f t="shared" si="677"/>
        <v>1</v>
      </c>
      <c r="S2781" s="9">
        <f t="shared" si="678"/>
        <v>0</v>
      </c>
      <c r="T2781" s="9" t="str">
        <f t="shared" si="679"/>
        <v>April</v>
      </c>
      <c r="U2781" s="40">
        <f t="shared" si="680"/>
        <v>0</v>
      </c>
      <c r="V2781" s="40" t="str">
        <f t="shared" si="681"/>
        <v>Normal</v>
      </c>
      <c r="W2781" s="40">
        <f t="shared" si="682"/>
        <v>0</v>
      </c>
      <c r="X2781" s="40">
        <f t="shared" si="683"/>
        <v>0</v>
      </c>
      <c r="Y2781" s="40">
        <f t="shared" si="684"/>
        <v>0</v>
      </c>
      <c r="Z2781" s="40">
        <f t="shared" si="685"/>
        <v>0</v>
      </c>
      <c r="AA2781" s="40">
        <f t="shared" si="686"/>
        <v>1</v>
      </c>
      <c r="AB2781" s="40">
        <f t="shared" si="687"/>
        <v>0</v>
      </c>
      <c r="AC2781" s="41" t="s">
        <v>132</v>
      </c>
      <c r="AD2781" s="41" t="s">
        <v>463</v>
      </c>
      <c r="AE2781" s="41" t="s">
        <v>227</v>
      </c>
      <c r="AF2781" s="41" t="s">
        <v>216</v>
      </c>
      <c r="AG2781" s="41" t="s">
        <v>56</v>
      </c>
      <c r="AH2781" s="41" t="s">
        <v>56</v>
      </c>
      <c r="AI2781" s="41" t="s">
        <v>56</v>
      </c>
      <c r="AJ2781" s="41" t="s">
        <v>160</v>
      </c>
      <c r="AK2781" s="41" t="s">
        <v>56</v>
      </c>
    </row>
    <row r="2782" spans="1:37" s="41" customFormat="1" ht="15.75" hidden="1" thickBot="1" x14ac:dyDescent="0.3">
      <c r="A2782" s="11" t="s">
        <v>45</v>
      </c>
      <c r="B2782" s="12" t="s">
        <v>216</v>
      </c>
      <c r="C2782" s="13" t="s">
        <v>52</v>
      </c>
      <c r="D2782" s="14" t="s">
        <v>47</v>
      </c>
      <c r="E2782" s="13" t="s">
        <v>6152</v>
      </c>
      <c r="F2782" s="4" t="s">
        <v>158</v>
      </c>
      <c r="G2782" s="4" t="s">
        <v>6723</v>
      </c>
      <c r="H2782" s="15">
        <v>43202.958333333336</v>
      </c>
      <c r="I2782" s="15">
        <v>43203.083333333336</v>
      </c>
      <c r="J2782" s="131" t="s">
        <v>5706</v>
      </c>
      <c r="K2782" s="45" t="s">
        <v>9</v>
      </c>
      <c r="L2782" s="47" t="s">
        <v>7</v>
      </c>
      <c r="M2782" s="47" t="s">
        <v>56</v>
      </c>
      <c r="N2782" s="9" t="str">
        <f t="shared" si="673"/>
        <v>Standard</v>
      </c>
      <c r="O2782" s="10" t="str">
        <f t="shared" si="674"/>
        <v>Successful</v>
      </c>
      <c r="P2782" s="10" t="str">
        <f t="shared" si="675"/>
        <v>On Time</v>
      </c>
      <c r="Q2782" s="9">
        <f t="shared" si="676"/>
        <v>1</v>
      </c>
      <c r="R2782" s="9">
        <f t="shared" si="677"/>
        <v>1</v>
      </c>
      <c r="S2782" s="9">
        <f t="shared" si="678"/>
        <v>0</v>
      </c>
      <c r="T2782" s="9" t="str">
        <f t="shared" si="679"/>
        <v>April</v>
      </c>
      <c r="U2782" s="40">
        <f t="shared" si="680"/>
        <v>0</v>
      </c>
      <c r="V2782" s="40" t="str">
        <f t="shared" si="681"/>
        <v>Normal</v>
      </c>
      <c r="W2782" s="40">
        <f t="shared" si="682"/>
        <v>0</v>
      </c>
      <c r="X2782" s="40">
        <f t="shared" si="683"/>
        <v>0</v>
      </c>
      <c r="Y2782" s="40">
        <f t="shared" si="684"/>
        <v>0</v>
      </c>
      <c r="Z2782" s="40">
        <f t="shared" si="685"/>
        <v>0</v>
      </c>
      <c r="AA2782" s="40">
        <f t="shared" si="686"/>
        <v>1</v>
      </c>
      <c r="AB2782" s="40">
        <f t="shared" si="687"/>
        <v>0</v>
      </c>
      <c r="AC2782" s="41" t="s">
        <v>823</v>
      </c>
      <c r="AD2782" s="41" t="s">
        <v>297</v>
      </c>
      <c r="AE2782" s="41" t="s">
        <v>121</v>
      </c>
      <c r="AF2782" s="41" t="s">
        <v>322</v>
      </c>
      <c r="AG2782" s="41" t="s">
        <v>56</v>
      </c>
      <c r="AH2782" s="41" t="s">
        <v>56</v>
      </c>
      <c r="AI2782" s="41" t="s">
        <v>56</v>
      </c>
      <c r="AJ2782" s="41" t="s">
        <v>160</v>
      </c>
      <c r="AK2782" s="41" t="s">
        <v>56</v>
      </c>
    </row>
    <row r="2783" spans="1:37" s="41" customFormat="1" ht="15.75" hidden="1" thickBot="1" x14ac:dyDescent="0.3">
      <c r="A2783" s="11" t="s">
        <v>45</v>
      </c>
      <c r="B2783" s="12" t="s">
        <v>8</v>
      </c>
      <c r="C2783" s="13" t="s">
        <v>52</v>
      </c>
      <c r="D2783" s="14" t="s">
        <v>47</v>
      </c>
      <c r="E2783" s="13" t="s">
        <v>6153</v>
      </c>
      <c r="F2783" s="4" t="s">
        <v>122</v>
      </c>
      <c r="G2783" s="4" t="s">
        <v>172</v>
      </c>
      <c r="H2783" s="15">
        <v>43203.416666666664</v>
      </c>
      <c r="I2783" s="15">
        <v>43203.583333333336</v>
      </c>
      <c r="J2783" s="131" t="s">
        <v>6977</v>
      </c>
      <c r="K2783" s="45" t="s">
        <v>9</v>
      </c>
      <c r="L2783" s="47" t="s">
        <v>7</v>
      </c>
      <c r="M2783" s="47" t="s">
        <v>56</v>
      </c>
      <c r="N2783" s="9" t="str">
        <f t="shared" si="673"/>
        <v>Standard</v>
      </c>
      <c r="O2783" s="10" t="str">
        <f t="shared" si="674"/>
        <v>Successful</v>
      </c>
      <c r="P2783" s="10" t="str">
        <f t="shared" si="675"/>
        <v>On Time</v>
      </c>
      <c r="Q2783" s="9">
        <f t="shared" si="676"/>
        <v>1</v>
      </c>
      <c r="R2783" s="9">
        <f t="shared" si="677"/>
        <v>1</v>
      </c>
      <c r="S2783" s="9">
        <f t="shared" si="678"/>
        <v>0</v>
      </c>
      <c r="T2783" s="9" t="str">
        <f t="shared" si="679"/>
        <v>April</v>
      </c>
      <c r="U2783" s="40">
        <f t="shared" si="680"/>
        <v>0</v>
      </c>
      <c r="V2783" s="40" t="str">
        <f t="shared" si="681"/>
        <v>Normal</v>
      </c>
      <c r="W2783" s="40">
        <f t="shared" si="682"/>
        <v>0</v>
      </c>
      <c r="X2783" s="40">
        <f t="shared" si="683"/>
        <v>0</v>
      </c>
      <c r="Y2783" s="40">
        <f t="shared" si="684"/>
        <v>0</v>
      </c>
      <c r="Z2783" s="40">
        <f t="shared" si="685"/>
        <v>0</v>
      </c>
      <c r="AA2783" s="40">
        <f t="shared" si="686"/>
        <v>1</v>
      </c>
      <c r="AB2783" s="40">
        <f t="shared" si="687"/>
        <v>0</v>
      </c>
      <c r="AC2783" s="41" t="s">
        <v>823</v>
      </c>
      <c r="AD2783" s="41" t="s">
        <v>7471</v>
      </c>
      <c r="AE2783" s="41" t="s">
        <v>147</v>
      </c>
      <c r="AF2783" s="41" t="s">
        <v>8</v>
      </c>
      <c r="AG2783" s="41" t="s">
        <v>56</v>
      </c>
      <c r="AH2783" s="41" t="s">
        <v>56</v>
      </c>
      <c r="AI2783" s="41" t="s">
        <v>56</v>
      </c>
      <c r="AJ2783" s="41" t="s">
        <v>160</v>
      </c>
      <c r="AK2783" s="41" t="s">
        <v>56</v>
      </c>
    </row>
    <row r="2784" spans="1:37" s="41" customFormat="1" ht="15.75" hidden="1" thickBot="1" x14ac:dyDescent="0.3">
      <c r="A2784" s="11" t="s">
        <v>697</v>
      </c>
      <c r="B2784" s="12" t="s">
        <v>216</v>
      </c>
      <c r="C2784" s="13" t="s">
        <v>46</v>
      </c>
      <c r="D2784" s="14" t="s">
        <v>47</v>
      </c>
      <c r="E2784" s="13" t="s">
        <v>6154</v>
      </c>
      <c r="F2784" s="4" t="s">
        <v>616</v>
      </c>
      <c r="G2784" s="4" t="s">
        <v>730</v>
      </c>
      <c r="H2784" s="15">
        <v>43202.833333333336</v>
      </c>
      <c r="I2784" s="15">
        <v>43203.458333333336</v>
      </c>
      <c r="J2784" s="131" t="s">
        <v>6978</v>
      </c>
      <c r="K2784" s="45" t="s">
        <v>9</v>
      </c>
      <c r="L2784" s="47" t="s">
        <v>7</v>
      </c>
      <c r="M2784" s="47" t="s">
        <v>56</v>
      </c>
      <c r="N2784" s="9" t="str">
        <f t="shared" ref="N2784:N2847" si="688">VLOOKUP(C2784,CBI,2,FALSE)</f>
        <v>Minor</v>
      </c>
      <c r="O2784" s="10" t="str">
        <f t="shared" ref="O2784:O2847" si="689">VLOOKUP(K2784,Exitoso,2,FALSE)</f>
        <v>Successful</v>
      </c>
      <c r="P2784" s="10" t="str">
        <f t="shared" ref="P2784:P2847" si="690">VLOOKUP(L2784,EnTiempo,2,FALSE)</f>
        <v>On Time</v>
      </c>
      <c r="Q2784" s="9">
        <f t="shared" ref="Q2784:Q2847" si="691">IF(OR(K2784="Successful",K2784="Exitoso"),1,IF(OR(K2784="Not Successful",K2784="No exitoso",K2784="Fallido"),0," "))</f>
        <v>1</v>
      </c>
      <c r="R2784" s="9">
        <f t="shared" ref="R2784:R2847" si="692">IF(OR(L2784="On Time",L2784="En tiempo"),1,IF(OR(L2784="Out of Time",L2784="Fuera de Tiempo"),0," "))</f>
        <v>1</v>
      </c>
      <c r="S2784" s="9">
        <f t="shared" ref="S2784:S2847" si="693">IF(M2784="NO",0,1)</f>
        <v>0</v>
      </c>
      <c r="T2784" s="9" t="str">
        <f t="shared" ref="T2784:T2847" si="694">VLOOKUP(MONTH(I2784),Meses,2,FALSE)</f>
        <v>April</v>
      </c>
      <c r="U2784" s="40">
        <f t="shared" ref="U2784:U2847" si="695">IF(ISERROR(FIND("SLT",J2784,1)),0,1)</f>
        <v>0</v>
      </c>
      <c r="V2784" s="40" t="str">
        <f t="shared" ref="V2784:V2847" si="696">IF(D2784="emergency","Emergency",IF(ISERROR(FIND("SLT",J2784,1)),"Normal","SLT"))</f>
        <v>Normal</v>
      </c>
      <c r="W2784" s="40">
        <f t="shared" ref="W2784:W2847" si="697">IF(V2784="Emergency",1,0)</f>
        <v>0</v>
      </c>
      <c r="X2784" s="40">
        <f t="shared" ref="X2784:X2847" si="698">IF(AG2784="Si",1,0)</f>
        <v>0</v>
      </c>
      <c r="Y2784" s="40">
        <f t="shared" ref="Y2784:Y2847" si="699">IF(AH2784="Si",1,0)</f>
        <v>0</v>
      </c>
      <c r="Z2784" s="40">
        <f t="shared" ref="Z2784:Z2847" si="700">IF(AI2784="Si",1,0)</f>
        <v>0</v>
      </c>
      <c r="AA2784" s="40">
        <f t="shared" ref="AA2784:AA2847" si="701">IF(AJ2784="Si",1,0)</f>
        <v>1</v>
      </c>
      <c r="AB2784" s="40">
        <f t="shared" ref="AB2784:AB2847" si="702">IF(AK2784="Si",1,0)</f>
        <v>0</v>
      </c>
      <c r="AC2784" s="41" t="s">
        <v>238</v>
      </c>
      <c r="AD2784" s="41" t="s">
        <v>517</v>
      </c>
      <c r="AE2784" s="41" t="s">
        <v>428</v>
      </c>
      <c r="AF2784" s="41" t="s">
        <v>216</v>
      </c>
      <c r="AG2784" s="41" t="s">
        <v>56</v>
      </c>
      <c r="AH2784" s="41" t="s">
        <v>56</v>
      </c>
      <c r="AI2784" s="41" t="s">
        <v>56</v>
      </c>
      <c r="AJ2784" s="41" t="s">
        <v>160</v>
      </c>
      <c r="AK2784" s="41" t="s">
        <v>56</v>
      </c>
    </row>
    <row r="2785" spans="1:37" s="41" customFormat="1" ht="15.75" hidden="1" thickBot="1" x14ac:dyDescent="0.3">
      <c r="A2785" s="11" t="s">
        <v>697</v>
      </c>
      <c r="B2785" s="12" t="s">
        <v>216</v>
      </c>
      <c r="C2785" s="13" t="s">
        <v>52</v>
      </c>
      <c r="D2785" s="14" t="s">
        <v>47</v>
      </c>
      <c r="E2785" s="13" t="s">
        <v>6155</v>
      </c>
      <c r="F2785" s="4" t="s">
        <v>152</v>
      </c>
      <c r="G2785" s="4" t="s">
        <v>492</v>
      </c>
      <c r="H2785" s="15">
        <v>43202.791666666664</v>
      </c>
      <c r="I2785" s="15">
        <v>43202.854166666664</v>
      </c>
      <c r="J2785" s="131" t="s">
        <v>6979</v>
      </c>
      <c r="K2785" s="45" t="s">
        <v>9</v>
      </c>
      <c r="L2785" s="47" t="s">
        <v>7</v>
      </c>
      <c r="M2785" s="47" t="s">
        <v>56</v>
      </c>
      <c r="N2785" s="9" t="str">
        <f t="shared" si="688"/>
        <v>Standard</v>
      </c>
      <c r="O2785" s="10" t="str">
        <f t="shared" si="689"/>
        <v>Successful</v>
      </c>
      <c r="P2785" s="10" t="str">
        <f t="shared" si="690"/>
        <v>On Time</v>
      </c>
      <c r="Q2785" s="9">
        <f t="shared" si="691"/>
        <v>1</v>
      </c>
      <c r="R2785" s="9">
        <f t="shared" si="692"/>
        <v>1</v>
      </c>
      <c r="S2785" s="9">
        <f t="shared" si="693"/>
        <v>0</v>
      </c>
      <c r="T2785" s="9" t="str">
        <f t="shared" si="694"/>
        <v>April</v>
      </c>
      <c r="U2785" s="40">
        <f t="shared" si="695"/>
        <v>0</v>
      </c>
      <c r="V2785" s="40" t="str">
        <f t="shared" si="696"/>
        <v>Normal</v>
      </c>
      <c r="W2785" s="40">
        <f t="shared" si="697"/>
        <v>0</v>
      </c>
      <c r="X2785" s="40">
        <f t="shared" si="698"/>
        <v>0</v>
      </c>
      <c r="Y2785" s="40">
        <f t="shared" si="699"/>
        <v>0</v>
      </c>
      <c r="Z2785" s="40">
        <f t="shared" si="700"/>
        <v>0</v>
      </c>
      <c r="AA2785" s="40">
        <f t="shared" si="701"/>
        <v>1</v>
      </c>
      <c r="AB2785" s="40">
        <f t="shared" si="702"/>
        <v>0</v>
      </c>
      <c r="AC2785" s="41" t="s">
        <v>238</v>
      </c>
      <c r="AD2785" s="41" t="s">
        <v>282</v>
      </c>
      <c r="AE2785" s="41" t="s">
        <v>121</v>
      </c>
      <c r="AF2785" s="41" t="s">
        <v>322</v>
      </c>
      <c r="AG2785" s="41" t="s">
        <v>56</v>
      </c>
      <c r="AH2785" s="41" t="s">
        <v>56</v>
      </c>
      <c r="AI2785" s="41" t="s">
        <v>56</v>
      </c>
      <c r="AJ2785" s="41" t="s">
        <v>160</v>
      </c>
      <c r="AK2785" s="41" t="s">
        <v>56</v>
      </c>
    </row>
    <row r="2786" spans="1:37" s="41" customFormat="1" ht="15.75" hidden="1" thickBot="1" x14ac:dyDescent="0.3">
      <c r="A2786" s="11" t="s">
        <v>49</v>
      </c>
      <c r="B2786" s="12" t="s">
        <v>8</v>
      </c>
      <c r="C2786" s="13" t="s">
        <v>46</v>
      </c>
      <c r="D2786" s="14" t="s">
        <v>47</v>
      </c>
      <c r="E2786" s="13" t="s">
        <v>6156</v>
      </c>
      <c r="F2786" s="4" t="s">
        <v>6711</v>
      </c>
      <c r="G2786" s="4" t="s">
        <v>3125</v>
      </c>
      <c r="H2786" s="15">
        <v>43202.708333333336</v>
      </c>
      <c r="I2786" s="15">
        <v>43202.791666666664</v>
      </c>
      <c r="J2786" s="131" t="s">
        <v>6980</v>
      </c>
      <c r="K2786" s="45" t="s">
        <v>9</v>
      </c>
      <c r="L2786" s="47" t="s">
        <v>7</v>
      </c>
      <c r="M2786" s="47" t="s">
        <v>56</v>
      </c>
      <c r="N2786" s="9" t="str">
        <f t="shared" si="688"/>
        <v>Minor</v>
      </c>
      <c r="O2786" s="10" t="str">
        <f t="shared" si="689"/>
        <v>Successful</v>
      </c>
      <c r="P2786" s="10" t="str">
        <f t="shared" si="690"/>
        <v>On Time</v>
      </c>
      <c r="Q2786" s="9">
        <f t="shared" si="691"/>
        <v>1</v>
      </c>
      <c r="R2786" s="9">
        <f t="shared" si="692"/>
        <v>1</v>
      </c>
      <c r="S2786" s="9">
        <f t="shared" si="693"/>
        <v>0</v>
      </c>
      <c r="T2786" s="9" t="str">
        <f t="shared" si="694"/>
        <v>April</v>
      </c>
      <c r="U2786" s="40">
        <f t="shared" si="695"/>
        <v>1</v>
      </c>
      <c r="V2786" s="40" t="str">
        <f t="shared" si="696"/>
        <v>SLT</v>
      </c>
      <c r="W2786" s="40">
        <f t="shared" si="697"/>
        <v>0</v>
      </c>
      <c r="X2786" s="40">
        <f t="shared" si="698"/>
        <v>0</v>
      </c>
      <c r="Y2786" s="40">
        <f t="shared" si="699"/>
        <v>0</v>
      </c>
      <c r="Z2786" s="40">
        <f t="shared" si="700"/>
        <v>0</v>
      </c>
      <c r="AA2786" s="40">
        <f t="shared" si="701"/>
        <v>1</v>
      </c>
      <c r="AB2786" s="40">
        <f t="shared" si="702"/>
        <v>0</v>
      </c>
      <c r="AC2786" s="41" t="s">
        <v>132</v>
      </c>
      <c r="AD2786" s="41" t="s">
        <v>280</v>
      </c>
      <c r="AE2786" s="41" t="s">
        <v>2280</v>
      </c>
      <c r="AF2786" s="41" t="s">
        <v>8</v>
      </c>
      <c r="AG2786" s="41" t="s">
        <v>56</v>
      </c>
      <c r="AH2786" s="41" t="s">
        <v>56</v>
      </c>
      <c r="AI2786" s="41" t="s">
        <v>56</v>
      </c>
      <c r="AJ2786" s="41" t="s">
        <v>160</v>
      </c>
      <c r="AK2786" s="41" t="s">
        <v>56</v>
      </c>
    </row>
    <row r="2787" spans="1:37" s="41" customFormat="1" ht="15.75" hidden="1" thickBot="1" x14ac:dyDescent="0.3">
      <c r="A2787" s="11" t="s">
        <v>66</v>
      </c>
      <c r="B2787" s="12" t="s">
        <v>216</v>
      </c>
      <c r="C2787" s="13" t="s">
        <v>52</v>
      </c>
      <c r="D2787" s="14" t="s">
        <v>47</v>
      </c>
      <c r="E2787" s="13" t="s">
        <v>6157</v>
      </c>
      <c r="F2787" s="4" t="s">
        <v>152</v>
      </c>
      <c r="G2787" s="4" t="s">
        <v>200</v>
      </c>
      <c r="H2787" s="15">
        <v>43202.666666666664</v>
      </c>
      <c r="I2787" s="15">
        <v>43203.666666666664</v>
      </c>
      <c r="J2787" s="131" t="s">
        <v>6981</v>
      </c>
      <c r="K2787" s="45" t="s">
        <v>9</v>
      </c>
      <c r="L2787" s="47" t="s">
        <v>7</v>
      </c>
      <c r="M2787" s="47" t="s">
        <v>56</v>
      </c>
      <c r="N2787" s="9" t="str">
        <f t="shared" si="688"/>
        <v>Standard</v>
      </c>
      <c r="O2787" s="10" t="str">
        <f t="shared" si="689"/>
        <v>Successful</v>
      </c>
      <c r="P2787" s="10" t="str">
        <f t="shared" si="690"/>
        <v>On Time</v>
      </c>
      <c r="Q2787" s="9">
        <f t="shared" si="691"/>
        <v>1</v>
      </c>
      <c r="R2787" s="9">
        <f t="shared" si="692"/>
        <v>1</v>
      </c>
      <c r="S2787" s="9">
        <f t="shared" si="693"/>
        <v>0</v>
      </c>
      <c r="T2787" s="9" t="str">
        <f t="shared" si="694"/>
        <v>April</v>
      </c>
      <c r="U2787" s="40">
        <f t="shared" si="695"/>
        <v>0</v>
      </c>
      <c r="V2787" s="40" t="str">
        <f t="shared" si="696"/>
        <v>Normal</v>
      </c>
      <c r="W2787" s="40">
        <f t="shared" si="697"/>
        <v>0</v>
      </c>
      <c r="X2787" s="40">
        <f t="shared" si="698"/>
        <v>0</v>
      </c>
      <c r="Y2787" s="40">
        <f t="shared" si="699"/>
        <v>0</v>
      </c>
      <c r="Z2787" s="40">
        <f t="shared" si="700"/>
        <v>0</v>
      </c>
      <c r="AA2787" s="40">
        <f t="shared" si="701"/>
        <v>1</v>
      </c>
      <c r="AB2787" s="40">
        <f t="shared" si="702"/>
        <v>0</v>
      </c>
      <c r="AC2787" s="41" t="s">
        <v>132</v>
      </c>
      <c r="AD2787" s="41" t="s">
        <v>464</v>
      </c>
      <c r="AE2787" s="41" t="s">
        <v>121</v>
      </c>
      <c r="AF2787" s="41" t="s">
        <v>322</v>
      </c>
      <c r="AG2787" s="41" t="s">
        <v>56</v>
      </c>
      <c r="AH2787" s="41" t="s">
        <v>56</v>
      </c>
      <c r="AI2787" s="41" t="s">
        <v>56</v>
      </c>
      <c r="AJ2787" s="41" t="s">
        <v>160</v>
      </c>
      <c r="AK2787" s="41" t="s">
        <v>56</v>
      </c>
    </row>
    <row r="2788" spans="1:37" s="41" customFormat="1" ht="15.75" hidden="1" thickBot="1" x14ac:dyDescent="0.3">
      <c r="A2788" s="11" t="s">
        <v>697</v>
      </c>
      <c r="B2788" s="12" t="s">
        <v>216</v>
      </c>
      <c r="C2788" s="13" t="s">
        <v>52</v>
      </c>
      <c r="D2788" s="14" t="s">
        <v>47</v>
      </c>
      <c r="E2788" s="13" t="s">
        <v>6158</v>
      </c>
      <c r="F2788" s="4" t="s">
        <v>152</v>
      </c>
      <c r="G2788" s="4" t="s">
        <v>492</v>
      </c>
      <c r="H2788" s="15">
        <v>43202.729166666664</v>
      </c>
      <c r="I2788" s="15">
        <v>43202.791666666664</v>
      </c>
      <c r="J2788" s="131" t="s">
        <v>6958</v>
      </c>
      <c r="K2788" s="45" t="s">
        <v>9</v>
      </c>
      <c r="L2788" s="47" t="s">
        <v>7</v>
      </c>
      <c r="M2788" s="47" t="s">
        <v>56</v>
      </c>
      <c r="N2788" s="9" t="str">
        <f t="shared" si="688"/>
        <v>Standard</v>
      </c>
      <c r="O2788" s="10" t="str">
        <f t="shared" si="689"/>
        <v>Successful</v>
      </c>
      <c r="P2788" s="10" t="str">
        <f t="shared" si="690"/>
        <v>On Time</v>
      </c>
      <c r="Q2788" s="9">
        <f t="shared" si="691"/>
        <v>1</v>
      </c>
      <c r="R2788" s="9">
        <f t="shared" si="692"/>
        <v>1</v>
      </c>
      <c r="S2788" s="9">
        <f t="shared" si="693"/>
        <v>0</v>
      </c>
      <c r="T2788" s="9" t="str">
        <f t="shared" si="694"/>
        <v>April</v>
      </c>
      <c r="U2788" s="40">
        <f t="shared" si="695"/>
        <v>0</v>
      </c>
      <c r="V2788" s="40" t="str">
        <f t="shared" si="696"/>
        <v>Normal</v>
      </c>
      <c r="W2788" s="40">
        <f t="shared" si="697"/>
        <v>0</v>
      </c>
      <c r="X2788" s="40">
        <f t="shared" si="698"/>
        <v>0</v>
      </c>
      <c r="Y2788" s="40">
        <f t="shared" si="699"/>
        <v>0</v>
      </c>
      <c r="Z2788" s="40">
        <f t="shared" si="700"/>
        <v>0</v>
      </c>
      <c r="AA2788" s="40">
        <f t="shared" si="701"/>
        <v>1</v>
      </c>
      <c r="AB2788" s="40">
        <f t="shared" si="702"/>
        <v>0</v>
      </c>
      <c r="AC2788" s="41" t="s">
        <v>238</v>
      </c>
      <c r="AD2788" s="41" t="s">
        <v>282</v>
      </c>
      <c r="AE2788" s="41" t="s">
        <v>121</v>
      </c>
      <c r="AF2788" s="41" t="s">
        <v>322</v>
      </c>
      <c r="AG2788" s="41" t="s">
        <v>56</v>
      </c>
      <c r="AH2788" s="41" t="s">
        <v>56</v>
      </c>
      <c r="AI2788" s="41" t="s">
        <v>56</v>
      </c>
      <c r="AJ2788" s="41" t="s">
        <v>160</v>
      </c>
      <c r="AK2788" s="41" t="s">
        <v>56</v>
      </c>
    </row>
    <row r="2789" spans="1:37" s="41" customFormat="1" ht="15.75" hidden="1" thickBot="1" x14ac:dyDescent="0.3">
      <c r="A2789" s="11" t="s">
        <v>53</v>
      </c>
      <c r="B2789" s="12" t="s">
        <v>216</v>
      </c>
      <c r="C2789" s="13" t="s">
        <v>52</v>
      </c>
      <c r="D2789" s="14" t="s">
        <v>47</v>
      </c>
      <c r="E2789" s="13" t="s">
        <v>6159</v>
      </c>
      <c r="F2789" s="4" t="s">
        <v>107</v>
      </c>
      <c r="G2789" s="4" t="s">
        <v>6716</v>
      </c>
      <c r="H2789" s="15">
        <v>43203.5</v>
      </c>
      <c r="I2789" s="15">
        <v>43203.666666666664</v>
      </c>
      <c r="J2789" s="131" t="s">
        <v>60</v>
      </c>
      <c r="K2789" s="45" t="s">
        <v>9</v>
      </c>
      <c r="L2789" s="47" t="s">
        <v>7</v>
      </c>
      <c r="M2789" s="47" t="s">
        <v>56</v>
      </c>
      <c r="N2789" s="9" t="str">
        <f t="shared" si="688"/>
        <v>Standard</v>
      </c>
      <c r="O2789" s="10" t="str">
        <f t="shared" si="689"/>
        <v>Successful</v>
      </c>
      <c r="P2789" s="10" t="str">
        <f t="shared" si="690"/>
        <v>On Time</v>
      </c>
      <c r="Q2789" s="9">
        <f t="shared" si="691"/>
        <v>1</v>
      </c>
      <c r="R2789" s="9">
        <f t="shared" si="692"/>
        <v>1</v>
      </c>
      <c r="S2789" s="9">
        <f t="shared" si="693"/>
        <v>0</v>
      </c>
      <c r="T2789" s="9" t="str">
        <f t="shared" si="694"/>
        <v>April</v>
      </c>
      <c r="U2789" s="40">
        <f t="shared" si="695"/>
        <v>0</v>
      </c>
      <c r="V2789" s="40" t="str">
        <f t="shared" si="696"/>
        <v>Normal</v>
      </c>
      <c r="W2789" s="40">
        <f t="shared" si="697"/>
        <v>0</v>
      </c>
      <c r="X2789" s="40">
        <f t="shared" si="698"/>
        <v>0</v>
      </c>
      <c r="Y2789" s="40">
        <f t="shared" si="699"/>
        <v>0</v>
      </c>
      <c r="Z2789" s="40">
        <f t="shared" si="700"/>
        <v>0</v>
      </c>
      <c r="AA2789" s="40">
        <f t="shared" si="701"/>
        <v>1</v>
      </c>
      <c r="AB2789" s="40">
        <f t="shared" si="702"/>
        <v>0</v>
      </c>
      <c r="AC2789" s="41" t="s">
        <v>131</v>
      </c>
      <c r="AD2789" s="41" t="s">
        <v>290</v>
      </c>
      <c r="AE2789" s="41" t="s">
        <v>419</v>
      </c>
      <c r="AF2789" s="41" t="s">
        <v>216</v>
      </c>
      <c r="AG2789" s="41" t="s">
        <v>56</v>
      </c>
      <c r="AH2789" s="41" t="s">
        <v>56</v>
      </c>
      <c r="AI2789" s="41" t="s">
        <v>56</v>
      </c>
      <c r="AJ2789" s="41" t="s">
        <v>160</v>
      </c>
      <c r="AK2789" s="41" t="s">
        <v>56</v>
      </c>
    </row>
    <row r="2790" spans="1:37" s="41" customFormat="1" ht="15.75" hidden="1" thickBot="1" x14ac:dyDescent="0.3">
      <c r="A2790" s="11" t="s">
        <v>638</v>
      </c>
      <c r="B2790" s="12" t="s">
        <v>8</v>
      </c>
      <c r="C2790" s="13" t="s">
        <v>52</v>
      </c>
      <c r="D2790" s="14" t="s">
        <v>47</v>
      </c>
      <c r="E2790" s="13" t="s">
        <v>6160</v>
      </c>
      <c r="F2790" s="4" t="s">
        <v>658</v>
      </c>
      <c r="G2790" s="4" t="s">
        <v>6714</v>
      </c>
      <c r="H2790" s="15">
        <v>43201.5</v>
      </c>
      <c r="I2790" s="15">
        <v>43203.5</v>
      </c>
      <c r="J2790" s="131" t="s">
        <v>6982</v>
      </c>
      <c r="K2790" s="45" t="s">
        <v>9</v>
      </c>
      <c r="L2790" s="47" t="s">
        <v>7</v>
      </c>
      <c r="M2790" s="47" t="s">
        <v>56</v>
      </c>
      <c r="N2790" s="9" t="str">
        <f t="shared" si="688"/>
        <v>Standard</v>
      </c>
      <c r="O2790" s="10" t="str">
        <f t="shared" si="689"/>
        <v>Successful</v>
      </c>
      <c r="P2790" s="10" t="str">
        <f t="shared" si="690"/>
        <v>On Time</v>
      </c>
      <c r="Q2790" s="9">
        <f t="shared" si="691"/>
        <v>1</v>
      </c>
      <c r="R2790" s="9">
        <f t="shared" si="692"/>
        <v>1</v>
      </c>
      <c r="S2790" s="9">
        <f t="shared" si="693"/>
        <v>0</v>
      </c>
      <c r="T2790" s="9" t="str">
        <f t="shared" si="694"/>
        <v>April</v>
      </c>
      <c r="U2790" s="40">
        <f t="shared" si="695"/>
        <v>0</v>
      </c>
      <c r="V2790" s="40" t="str">
        <f t="shared" si="696"/>
        <v>Normal</v>
      </c>
      <c r="W2790" s="40">
        <f t="shared" si="697"/>
        <v>0</v>
      </c>
      <c r="X2790" s="40">
        <f t="shared" si="698"/>
        <v>0</v>
      </c>
      <c r="Y2790" s="40">
        <f t="shared" si="699"/>
        <v>0</v>
      </c>
      <c r="Z2790" s="40">
        <f t="shared" si="700"/>
        <v>0</v>
      </c>
      <c r="AA2790" s="40">
        <f t="shared" si="701"/>
        <v>1</v>
      </c>
      <c r="AB2790" s="40">
        <f t="shared" si="702"/>
        <v>0</v>
      </c>
      <c r="AC2790" s="41" t="s">
        <v>131</v>
      </c>
      <c r="AD2790" s="41" t="s">
        <v>717</v>
      </c>
      <c r="AE2790" s="41" t="s">
        <v>147</v>
      </c>
      <c r="AF2790" s="41" t="s">
        <v>8</v>
      </c>
      <c r="AG2790" s="41" t="s">
        <v>56</v>
      </c>
      <c r="AH2790" s="41" t="s">
        <v>56</v>
      </c>
      <c r="AI2790" s="41" t="s">
        <v>56</v>
      </c>
      <c r="AJ2790" s="41" t="s">
        <v>160</v>
      </c>
      <c r="AK2790" s="41" t="s">
        <v>56</v>
      </c>
    </row>
    <row r="2791" spans="1:37" s="41" customFormat="1" ht="15.75" hidden="1" thickBot="1" x14ac:dyDescent="0.3">
      <c r="A2791" s="11" t="s">
        <v>239</v>
      </c>
      <c r="B2791" s="12" t="s">
        <v>216</v>
      </c>
      <c r="C2791" s="13" t="s">
        <v>46</v>
      </c>
      <c r="D2791" s="14" t="s">
        <v>47</v>
      </c>
      <c r="E2791" s="13" t="s">
        <v>6161</v>
      </c>
      <c r="F2791" s="4" t="s">
        <v>328</v>
      </c>
      <c r="G2791" s="4" t="s">
        <v>4957</v>
      </c>
      <c r="H2791" s="15">
        <v>43198</v>
      </c>
      <c r="I2791" s="15">
        <v>43206</v>
      </c>
      <c r="J2791" s="131" t="s">
        <v>6983</v>
      </c>
      <c r="K2791" s="45" t="s">
        <v>9</v>
      </c>
      <c r="L2791" s="47" t="s">
        <v>7</v>
      </c>
      <c r="M2791" s="47" t="s">
        <v>56</v>
      </c>
      <c r="N2791" s="9" t="str">
        <f t="shared" si="688"/>
        <v>Minor</v>
      </c>
      <c r="O2791" s="10" t="str">
        <f t="shared" si="689"/>
        <v>Successful</v>
      </c>
      <c r="P2791" s="10" t="str">
        <f t="shared" si="690"/>
        <v>On Time</v>
      </c>
      <c r="Q2791" s="9">
        <f t="shared" si="691"/>
        <v>1</v>
      </c>
      <c r="R2791" s="9">
        <f t="shared" si="692"/>
        <v>1</v>
      </c>
      <c r="S2791" s="9">
        <f t="shared" si="693"/>
        <v>0</v>
      </c>
      <c r="T2791" s="9" t="str">
        <f t="shared" si="694"/>
        <v>April</v>
      </c>
      <c r="U2791" s="40">
        <f t="shared" si="695"/>
        <v>0</v>
      </c>
      <c r="V2791" s="40" t="str">
        <f t="shared" si="696"/>
        <v>Normal</v>
      </c>
      <c r="W2791" s="40">
        <f t="shared" si="697"/>
        <v>0</v>
      </c>
      <c r="X2791" s="40">
        <f t="shared" si="698"/>
        <v>0</v>
      </c>
      <c r="Y2791" s="40">
        <f t="shared" si="699"/>
        <v>0</v>
      </c>
      <c r="Z2791" s="40">
        <f t="shared" si="700"/>
        <v>0</v>
      </c>
      <c r="AA2791" s="40">
        <f t="shared" si="701"/>
        <v>1</v>
      </c>
      <c r="AB2791" s="40">
        <f t="shared" si="702"/>
        <v>0</v>
      </c>
      <c r="AC2791" s="41" t="s">
        <v>537</v>
      </c>
      <c r="AD2791" s="41" t="s">
        <v>5858</v>
      </c>
      <c r="AE2791" s="41" t="s">
        <v>424</v>
      </c>
      <c r="AF2791" s="41" t="s">
        <v>216</v>
      </c>
      <c r="AG2791" s="41" t="s">
        <v>56</v>
      </c>
      <c r="AH2791" s="41" t="s">
        <v>56</v>
      </c>
      <c r="AI2791" s="41" t="s">
        <v>56</v>
      </c>
      <c r="AJ2791" s="41" t="s">
        <v>160</v>
      </c>
      <c r="AK2791" s="41" t="s">
        <v>56</v>
      </c>
    </row>
    <row r="2792" spans="1:37" s="41" customFormat="1" ht="15.75" hidden="1" thickBot="1" x14ac:dyDescent="0.3">
      <c r="A2792" s="11" t="s">
        <v>697</v>
      </c>
      <c r="B2792" s="12" t="s">
        <v>216</v>
      </c>
      <c r="C2792" s="13" t="s">
        <v>46</v>
      </c>
      <c r="D2792" s="14" t="s">
        <v>47</v>
      </c>
      <c r="E2792" s="13" t="s">
        <v>6162</v>
      </c>
      <c r="F2792" s="4" t="s">
        <v>152</v>
      </c>
      <c r="G2792" s="4" t="s">
        <v>709</v>
      </c>
      <c r="H2792" s="15">
        <v>43199.291666666664</v>
      </c>
      <c r="I2792" s="15">
        <v>43205.979166666664</v>
      </c>
      <c r="J2792" s="131" t="s">
        <v>814</v>
      </c>
      <c r="K2792" s="45" t="s">
        <v>9</v>
      </c>
      <c r="L2792" s="47" t="s">
        <v>7</v>
      </c>
      <c r="M2792" s="47" t="s">
        <v>56</v>
      </c>
      <c r="N2792" s="9" t="str">
        <f t="shared" si="688"/>
        <v>Minor</v>
      </c>
      <c r="O2792" s="10" t="str">
        <f t="shared" si="689"/>
        <v>Successful</v>
      </c>
      <c r="P2792" s="10" t="str">
        <f t="shared" si="690"/>
        <v>On Time</v>
      </c>
      <c r="Q2792" s="9">
        <f t="shared" si="691"/>
        <v>1</v>
      </c>
      <c r="R2792" s="9">
        <f t="shared" si="692"/>
        <v>1</v>
      </c>
      <c r="S2792" s="9">
        <f t="shared" si="693"/>
        <v>0</v>
      </c>
      <c r="T2792" s="9" t="str">
        <f t="shared" si="694"/>
        <v>April</v>
      </c>
      <c r="U2792" s="40">
        <f t="shared" si="695"/>
        <v>0</v>
      </c>
      <c r="V2792" s="40" t="str">
        <f t="shared" si="696"/>
        <v>Normal</v>
      </c>
      <c r="W2792" s="40">
        <f t="shared" si="697"/>
        <v>0</v>
      </c>
      <c r="X2792" s="40">
        <f t="shared" si="698"/>
        <v>0</v>
      </c>
      <c r="Y2792" s="40">
        <f t="shared" si="699"/>
        <v>0</v>
      </c>
      <c r="Z2792" s="40">
        <f t="shared" si="700"/>
        <v>0</v>
      </c>
      <c r="AA2792" s="40">
        <f t="shared" si="701"/>
        <v>1</v>
      </c>
      <c r="AB2792" s="40">
        <f t="shared" si="702"/>
        <v>0</v>
      </c>
      <c r="AC2792" s="41" t="s">
        <v>238</v>
      </c>
      <c r="AD2792" s="41" t="s">
        <v>825</v>
      </c>
      <c r="AE2792" s="41" t="s">
        <v>121</v>
      </c>
      <c r="AF2792" s="41" t="s">
        <v>322</v>
      </c>
      <c r="AG2792" s="41" t="s">
        <v>56</v>
      </c>
      <c r="AH2792" s="41" t="s">
        <v>56</v>
      </c>
      <c r="AI2792" s="41" t="s">
        <v>56</v>
      </c>
      <c r="AJ2792" s="41" t="s">
        <v>160</v>
      </c>
      <c r="AK2792" s="41" t="s">
        <v>56</v>
      </c>
    </row>
    <row r="2793" spans="1:37" s="41" customFormat="1" ht="15.75" hidden="1" thickBot="1" x14ac:dyDescent="0.3">
      <c r="A2793" s="11" t="s">
        <v>177</v>
      </c>
      <c r="B2793" s="12" t="s">
        <v>216</v>
      </c>
      <c r="C2793" s="13" t="s">
        <v>46</v>
      </c>
      <c r="D2793" s="14" t="s">
        <v>47</v>
      </c>
      <c r="E2793" s="13" t="s">
        <v>6163</v>
      </c>
      <c r="F2793" s="4" t="s">
        <v>152</v>
      </c>
      <c r="G2793" s="4" t="s">
        <v>183</v>
      </c>
      <c r="H2793" s="15">
        <v>43205</v>
      </c>
      <c r="I2793" s="15">
        <v>43205.333333333336</v>
      </c>
      <c r="J2793" s="131" t="s">
        <v>5521</v>
      </c>
      <c r="K2793" s="45" t="s">
        <v>9</v>
      </c>
      <c r="L2793" s="47" t="s">
        <v>7</v>
      </c>
      <c r="M2793" s="47" t="s">
        <v>56</v>
      </c>
      <c r="N2793" s="9" t="str">
        <f t="shared" si="688"/>
        <v>Minor</v>
      </c>
      <c r="O2793" s="10" t="str">
        <f t="shared" si="689"/>
        <v>Successful</v>
      </c>
      <c r="P2793" s="10" t="str">
        <f t="shared" si="690"/>
        <v>On Time</v>
      </c>
      <c r="Q2793" s="9">
        <f t="shared" si="691"/>
        <v>1</v>
      </c>
      <c r="R2793" s="9">
        <f t="shared" si="692"/>
        <v>1</v>
      </c>
      <c r="S2793" s="9">
        <f t="shared" si="693"/>
        <v>0</v>
      </c>
      <c r="T2793" s="9" t="str">
        <f t="shared" si="694"/>
        <v>April</v>
      </c>
      <c r="U2793" s="40">
        <f t="shared" si="695"/>
        <v>0</v>
      </c>
      <c r="V2793" s="40" t="str">
        <f t="shared" si="696"/>
        <v>Normal</v>
      </c>
      <c r="W2793" s="40">
        <f t="shared" si="697"/>
        <v>0</v>
      </c>
      <c r="X2793" s="40">
        <f t="shared" si="698"/>
        <v>0</v>
      </c>
      <c r="Y2793" s="40">
        <f t="shared" si="699"/>
        <v>0</v>
      </c>
      <c r="Z2793" s="40">
        <f t="shared" si="700"/>
        <v>0</v>
      </c>
      <c r="AA2793" s="40">
        <f t="shared" si="701"/>
        <v>1</v>
      </c>
      <c r="AB2793" s="40">
        <f t="shared" si="702"/>
        <v>0</v>
      </c>
      <c r="AC2793" s="41" t="s">
        <v>132</v>
      </c>
      <c r="AD2793" s="41" t="s">
        <v>5857</v>
      </c>
      <c r="AE2793" s="41" t="s">
        <v>121</v>
      </c>
      <c r="AF2793" s="41" t="s">
        <v>322</v>
      </c>
      <c r="AG2793" s="41" t="s">
        <v>56</v>
      </c>
      <c r="AH2793" s="41" t="s">
        <v>56</v>
      </c>
      <c r="AI2793" s="41" t="s">
        <v>56</v>
      </c>
      <c r="AJ2793" s="41" t="s">
        <v>160</v>
      </c>
      <c r="AK2793" s="41" t="s">
        <v>56</v>
      </c>
    </row>
    <row r="2794" spans="1:37" s="41" customFormat="1" ht="15.75" hidden="1" thickBot="1" x14ac:dyDescent="0.3">
      <c r="A2794" s="11" t="s">
        <v>65</v>
      </c>
      <c r="B2794" s="12" t="s">
        <v>216</v>
      </c>
      <c r="C2794" s="13" t="s">
        <v>46</v>
      </c>
      <c r="D2794" s="14" t="s">
        <v>47</v>
      </c>
      <c r="E2794" s="13" t="s">
        <v>6164</v>
      </c>
      <c r="F2794" s="4" t="s">
        <v>326</v>
      </c>
      <c r="G2794" s="4" t="s">
        <v>232</v>
      </c>
      <c r="H2794" s="15">
        <v>43203.5</v>
      </c>
      <c r="I2794" s="15">
        <v>43203.999305555553</v>
      </c>
      <c r="J2794" s="131" t="s">
        <v>6984</v>
      </c>
      <c r="K2794" s="45" t="s">
        <v>9</v>
      </c>
      <c r="L2794" s="47" t="s">
        <v>7</v>
      </c>
      <c r="M2794" s="47" t="s">
        <v>56</v>
      </c>
      <c r="N2794" s="9" t="str">
        <f t="shared" si="688"/>
        <v>Minor</v>
      </c>
      <c r="O2794" s="10" t="str">
        <f t="shared" si="689"/>
        <v>Successful</v>
      </c>
      <c r="P2794" s="10" t="str">
        <f t="shared" si="690"/>
        <v>On Time</v>
      </c>
      <c r="Q2794" s="9">
        <f t="shared" si="691"/>
        <v>1</v>
      </c>
      <c r="R2794" s="9">
        <f t="shared" si="692"/>
        <v>1</v>
      </c>
      <c r="S2794" s="9">
        <f t="shared" si="693"/>
        <v>0</v>
      </c>
      <c r="T2794" s="9" t="str">
        <f t="shared" si="694"/>
        <v>April</v>
      </c>
      <c r="U2794" s="40">
        <f t="shared" si="695"/>
        <v>0</v>
      </c>
      <c r="V2794" s="40" t="str">
        <f t="shared" si="696"/>
        <v>Normal</v>
      </c>
      <c r="W2794" s="40">
        <f t="shared" si="697"/>
        <v>0</v>
      </c>
      <c r="X2794" s="40">
        <f t="shared" si="698"/>
        <v>0</v>
      </c>
      <c r="Y2794" s="40">
        <f t="shared" si="699"/>
        <v>0</v>
      </c>
      <c r="Z2794" s="40">
        <f t="shared" si="700"/>
        <v>0</v>
      </c>
      <c r="AA2794" s="40">
        <f t="shared" si="701"/>
        <v>1</v>
      </c>
      <c r="AB2794" s="40">
        <f t="shared" si="702"/>
        <v>0</v>
      </c>
      <c r="AC2794" s="41" t="s">
        <v>132</v>
      </c>
      <c r="AD2794" s="41" t="s">
        <v>521</v>
      </c>
      <c r="AE2794" s="41" t="s">
        <v>258</v>
      </c>
      <c r="AF2794" s="41" t="s">
        <v>216</v>
      </c>
      <c r="AG2794" s="41" t="s">
        <v>56</v>
      </c>
      <c r="AH2794" s="41" t="s">
        <v>56</v>
      </c>
      <c r="AI2794" s="41" t="s">
        <v>56</v>
      </c>
      <c r="AJ2794" s="41" t="s">
        <v>160</v>
      </c>
      <c r="AK2794" s="41" t="s">
        <v>56</v>
      </c>
    </row>
    <row r="2795" spans="1:37" s="41" customFormat="1" ht="15.75" hidden="1" thickBot="1" x14ac:dyDescent="0.3">
      <c r="A2795" s="11" t="s">
        <v>239</v>
      </c>
      <c r="B2795" s="12" t="s">
        <v>8</v>
      </c>
      <c r="C2795" s="13" t="s">
        <v>46</v>
      </c>
      <c r="D2795" s="14" t="s">
        <v>47</v>
      </c>
      <c r="E2795" s="13" t="s">
        <v>6165</v>
      </c>
      <c r="F2795" s="4" t="s">
        <v>76</v>
      </c>
      <c r="G2795" s="4" t="s">
        <v>256</v>
      </c>
      <c r="H2795" s="15">
        <v>43204</v>
      </c>
      <c r="I2795" s="15">
        <v>43204.25</v>
      </c>
      <c r="J2795" s="131" t="s">
        <v>6985</v>
      </c>
      <c r="K2795" s="45" t="s">
        <v>9</v>
      </c>
      <c r="L2795" s="47" t="s">
        <v>7</v>
      </c>
      <c r="M2795" s="47" t="s">
        <v>56</v>
      </c>
      <c r="N2795" s="9" t="str">
        <f t="shared" si="688"/>
        <v>Minor</v>
      </c>
      <c r="O2795" s="10" t="str">
        <f t="shared" si="689"/>
        <v>Successful</v>
      </c>
      <c r="P2795" s="10" t="str">
        <f t="shared" si="690"/>
        <v>On Time</v>
      </c>
      <c r="Q2795" s="9">
        <f t="shared" si="691"/>
        <v>1</v>
      </c>
      <c r="R2795" s="9">
        <f t="shared" si="692"/>
        <v>1</v>
      </c>
      <c r="S2795" s="9">
        <f t="shared" si="693"/>
        <v>0</v>
      </c>
      <c r="T2795" s="9" t="str">
        <f t="shared" si="694"/>
        <v>April</v>
      </c>
      <c r="U2795" s="40">
        <f t="shared" si="695"/>
        <v>0</v>
      </c>
      <c r="V2795" s="40" t="str">
        <f t="shared" si="696"/>
        <v>Normal</v>
      </c>
      <c r="W2795" s="40">
        <f t="shared" si="697"/>
        <v>0</v>
      </c>
      <c r="X2795" s="40">
        <f t="shared" si="698"/>
        <v>0</v>
      </c>
      <c r="Y2795" s="40">
        <f t="shared" si="699"/>
        <v>0</v>
      </c>
      <c r="Z2795" s="40">
        <f t="shared" si="700"/>
        <v>0</v>
      </c>
      <c r="AA2795" s="40">
        <f t="shared" si="701"/>
        <v>1</v>
      </c>
      <c r="AB2795" s="40">
        <f t="shared" si="702"/>
        <v>0</v>
      </c>
      <c r="AC2795" s="41" t="s">
        <v>537</v>
      </c>
      <c r="AD2795" s="41" t="s">
        <v>280</v>
      </c>
      <c r="AE2795" s="41" t="s">
        <v>259</v>
      </c>
      <c r="AF2795" s="41" t="s">
        <v>8</v>
      </c>
      <c r="AG2795" s="41" t="s">
        <v>56</v>
      </c>
      <c r="AH2795" s="41" t="s">
        <v>56</v>
      </c>
      <c r="AI2795" s="41" t="s">
        <v>56</v>
      </c>
      <c r="AJ2795" s="41" t="s">
        <v>160</v>
      </c>
      <c r="AK2795" s="41" t="s">
        <v>56</v>
      </c>
    </row>
    <row r="2796" spans="1:37" s="41" customFormat="1" ht="15.75" hidden="1" thickBot="1" x14ac:dyDescent="0.3">
      <c r="A2796" s="11" t="s">
        <v>248</v>
      </c>
      <c r="B2796" s="12" t="s">
        <v>216</v>
      </c>
      <c r="C2796" s="13" t="s">
        <v>46</v>
      </c>
      <c r="D2796" s="14" t="s">
        <v>47</v>
      </c>
      <c r="E2796" s="13" t="s">
        <v>6166</v>
      </c>
      <c r="F2796" s="4" t="s">
        <v>309</v>
      </c>
      <c r="G2796" s="4" t="s">
        <v>230</v>
      </c>
      <c r="H2796" s="15">
        <v>43204.041666666664</v>
      </c>
      <c r="I2796" s="15">
        <v>43204.125</v>
      </c>
      <c r="J2796" s="131" t="s">
        <v>5452</v>
      </c>
      <c r="K2796" s="45" t="s">
        <v>9</v>
      </c>
      <c r="L2796" s="47" t="s">
        <v>7</v>
      </c>
      <c r="M2796" s="47" t="s">
        <v>56</v>
      </c>
      <c r="N2796" s="9" t="str">
        <f t="shared" si="688"/>
        <v>Minor</v>
      </c>
      <c r="O2796" s="10" t="str">
        <f t="shared" si="689"/>
        <v>Successful</v>
      </c>
      <c r="P2796" s="10" t="str">
        <f t="shared" si="690"/>
        <v>On Time</v>
      </c>
      <c r="Q2796" s="9">
        <f t="shared" si="691"/>
        <v>1</v>
      </c>
      <c r="R2796" s="9">
        <f t="shared" si="692"/>
        <v>1</v>
      </c>
      <c r="S2796" s="9">
        <f t="shared" si="693"/>
        <v>0</v>
      </c>
      <c r="T2796" s="9" t="str">
        <f t="shared" si="694"/>
        <v>April</v>
      </c>
      <c r="U2796" s="40">
        <f t="shared" si="695"/>
        <v>0</v>
      </c>
      <c r="V2796" s="40" t="str">
        <f t="shared" si="696"/>
        <v>Normal</v>
      </c>
      <c r="W2796" s="40">
        <f t="shared" si="697"/>
        <v>0</v>
      </c>
      <c r="X2796" s="40">
        <f t="shared" si="698"/>
        <v>0</v>
      </c>
      <c r="Y2796" s="40">
        <f t="shared" si="699"/>
        <v>0</v>
      </c>
      <c r="Z2796" s="40">
        <f t="shared" si="700"/>
        <v>0</v>
      </c>
      <c r="AA2796" s="40">
        <f t="shared" si="701"/>
        <v>1</v>
      </c>
      <c r="AB2796" s="40">
        <f t="shared" si="702"/>
        <v>0</v>
      </c>
      <c r="AC2796" s="41" t="s">
        <v>537</v>
      </c>
      <c r="AD2796" s="41" t="s">
        <v>338</v>
      </c>
      <c r="AE2796" s="41" t="s">
        <v>227</v>
      </c>
      <c r="AF2796" s="41" t="s">
        <v>216</v>
      </c>
      <c r="AG2796" s="41" t="s">
        <v>56</v>
      </c>
      <c r="AH2796" s="41" t="s">
        <v>56</v>
      </c>
      <c r="AI2796" s="41" t="s">
        <v>56</v>
      </c>
      <c r="AJ2796" s="41" t="s">
        <v>160</v>
      </c>
      <c r="AK2796" s="41" t="s">
        <v>56</v>
      </c>
    </row>
    <row r="2797" spans="1:37" s="41" customFormat="1" ht="15.75" hidden="1" thickBot="1" x14ac:dyDescent="0.3">
      <c r="A2797" s="11" t="s">
        <v>248</v>
      </c>
      <c r="B2797" s="12" t="s">
        <v>216</v>
      </c>
      <c r="C2797" s="13" t="s">
        <v>46</v>
      </c>
      <c r="D2797" s="14" t="s">
        <v>47</v>
      </c>
      <c r="E2797" s="13" t="s">
        <v>6167</v>
      </c>
      <c r="F2797" s="4" t="s">
        <v>309</v>
      </c>
      <c r="G2797" s="4" t="s">
        <v>1600</v>
      </c>
      <c r="H2797" s="15">
        <v>43205.083333333336</v>
      </c>
      <c r="I2797" s="15">
        <v>43205.25</v>
      </c>
      <c r="J2797" s="131" t="s">
        <v>6986</v>
      </c>
      <c r="K2797" s="45" t="s">
        <v>9</v>
      </c>
      <c r="L2797" s="47" t="s">
        <v>7</v>
      </c>
      <c r="M2797" s="47" t="s">
        <v>56</v>
      </c>
      <c r="N2797" s="9" t="str">
        <f t="shared" si="688"/>
        <v>Minor</v>
      </c>
      <c r="O2797" s="10" t="str">
        <f t="shared" si="689"/>
        <v>Successful</v>
      </c>
      <c r="P2797" s="10" t="str">
        <f t="shared" si="690"/>
        <v>On Time</v>
      </c>
      <c r="Q2797" s="9">
        <f t="shared" si="691"/>
        <v>1</v>
      </c>
      <c r="R2797" s="9">
        <f t="shared" si="692"/>
        <v>1</v>
      </c>
      <c r="S2797" s="9">
        <f t="shared" si="693"/>
        <v>0</v>
      </c>
      <c r="T2797" s="9" t="str">
        <f t="shared" si="694"/>
        <v>April</v>
      </c>
      <c r="U2797" s="40">
        <f t="shared" si="695"/>
        <v>0</v>
      </c>
      <c r="V2797" s="40" t="str">
        <f t="shared" si="696"/>
        <v>Normal</v>
      </c>
      <c r="W2797" s="40">
        <f t="shared" si="697"/>
        <v>0</v>
      </c>
      <c r="X2797" s="40">
        <f t="shared" si="698"/>
        <v>0</v>
      </c>
      <c r="Y2797" s="40">
        <f t="shared" si="699"/>
        <v>0</v>
      </c>
      <c r="Z2797" s="40">
        <f t="shared" si="700"/>
        <v>0</v>
      </c>
      <c r="AA2797" s="40">
        <f t="shared" si="701"/>
        <v>1</v>
      </c>
      <c r="AB2797" s="40">
        <f t="shared" si="702"/>
        <v>0</v>
      </c>
      <c r="AC2797" s="41" t="s">
        <v>537</v>
      </c>
      <c r="AD2797" s="41" t="s">
        <v>463</v>
      </c>
      <c r="AE2797" s="41" t="s">
        <v>227</v>
      </c>
      <c r="AF2797" s="41" t="s">
        <v>216</v>
      </c>
      <c r="AG2797" s="41" t="s">
        <v>56</v>
      </c>
      <c r="AH2797" s="41" t="s">
        <v>56</v>
      </c>
      <c r="AI2797" s="41" t="s">
        <v>56</v>
      </c>
      <c r="AJ2797" s="41" t="s">
        <v>160</v>
      </c>
      <c r="AK2797" s="41" t="s">
        <v>56</v>
      </c>
    </row>
    <row r="2798" spans="1:37" s="41" customFormat="1" ht="15.75" hidden="1" thickBot="1" x14ac:dyDescent="0.3">
      <c r="A2798" s="11" t="s">
        <v>248</v>
      </c>
      <c r="B2798" s="12" t="s">
        <v>216</v>
      </c>
      <c r="C2798" s="13" t="s">
        <v>46</v>
      </c>
      <c r="D2798" s="14" t="s">
        <v>47</v>
      </c>
      <c r="E2798" s="13" t="s">
        <v>6168</v>
      </c>
      <c r="F2798" s="4" t="s">
        <v>309</v>
      </c>
      <c r="G2798" s="4" t="s">
        <v>230</v>
      </c>
      <c r="H2798" s="15">
        <v>43203.833333333336</v>
      </c>
      <c r="I2798" s="15">
        <v>43204</v>
      </c>
      <c r="J2798" s="131" t="s">
        <v>6987</v>
      </c>
      <c r="K2798" s="45" t="s">
        <v>9</v>
      </c>
      <c r="L2798" s="47" t="s">
        <v>7</v>
      </c>
      <c r="M2798" s="47" t="s">
        <v>56</v>
      </c>
      <c r="N2798" s="9" t="str">
        <f t="shared" si="688"/>
        <v>Minor</v>
      </c>
      <c r="O2798" s="10" t="str">
        <f t="shared" si="689"/>
        <v>Successful</v>
      </c>
      <c r="P2798" s="10" t="str">
        <f t="shared" si="690"/>
        <v>On Time</v>
      </c>
      <c r="Q2798" s="9">
        <f t="shared" si="691"/>
        <v>1</v>
      </c>
      <c r="R2798" s="9">
        <f t="shared" si="692"/>
        <v>1</v>
      </c>
      <c r="S2798" s="9">
        <f t="shared" si="693"/>
        <v>0</v>
      </c>
      <c r="T2798" s="9" t="str">
        <f t="shared" si="694"/>
        <v>April</v>
      </c>
      <c r="U2798" s="40">
        <f t="shared" si="695"/>
        <v>0</v>
      </c>
      <c r="V2798" s="40" t="str">
        <f t="shared" si="696"/>
        <v>Normal</v>
      </c>
      <c r="W2798" s="40">
        <f t="shared" si="697"/>
        <v>0</v>
      </c>
      <c r="X2798" s="40">
        <f t="shared" si="698"/>
        <v>0</v>
      </c>
      <c r="Y2798" s="40">
        <f t="shared" si="699"/>
        <v>0</v>
      </c>
      <c r="Z2798" s="40">
        <f t="shared" si="700"/>
        <v>0</v>
      </c>
      <c r="AA2798" s="40">
        <f t="shared" si="701"/>
        <v>1</v>
      </c>
      <c r="AB2798" s="40">
        <f t="shared" si="702"/>
        <v>0</v>
      </c>
      <c r="AC2798" s="41" t="s">
        <v>537</v>
      </c>
      <c r="AD2798" s="41" t="s">
        <v>463</v>
      </c>
      <c r="AE2798" s="41" t="s">
        <v>227</v>
      </c>
      <c r="AF2798" s="41" t="s">
        <v>216</v>
      </c>
      <c r="AG2798" s="41" t="s">
        <v>56</v>
      </c>
      <c r="AH2798" s="41" t="s">
        <v>56</v>
      </c>
      <c r="AI2798" s="41" t="s">
        <v>56</v>
      </c>
      <c r="AJ2798" s="41" t="s">
        <v>160</v>
      </c>
      <c r="AK2798" s="41" t="s">
        <v>56</v>
      </c>
    </row>
    <row r="2799" spans="1:37" s="41" customFormat="1" ht="15.75" hidden="1" thickBot="1" x14ac:dyDescent="0.3">
      <c r="A2799" s="11" t="s">
        <v>248</v>
      </c>
      <c r="B2799" s="12" t="s">
        <v>216</v>
      </c>
      <c r="C2799" s="13" t="s">
        <v>46</v>
      </c>
      <c r="D2799" s="14" t="s">
        <v>47</v>
      </c>
      <c r="E2799" s="13" t="s">
        <v>6169</v>
      </c>
      <c r="F2799" s="4" t="s">
        <v>309</v>
      </c>
      <c r="G2799" s="4" t="s">
        <v>1600</v>
      </c>
      <c r="H2799" s="15">
        <v>43204.083333333336</v>
      </c>
      <c r="I2799" s="15">
        <v>43204.25</v>
      </c>
      <c r="J2799" s="131" t="s">
        <v>6988</v>
      </c>
      <c r="K2799" s="45" t="s">
        <v>9</v>
      </c>
      <c r="L2799" s="47" t="s">
        <v>7</v>
      </c>
      <c r="M2799" s="47" t="s">
        <v>56</v>
      </c>
      <c r="N2799" s="9" t="str">
        <f t="shared" si="688"/>
        <v>Minor</v>
      </c>
      <c r="O2799" s="10" t="str">
        <f t="shared" si="689"/>
        <v>Successful</v>
      </c>
      <c r="P2799" s="10" t="str">
        <f t="shared" si="690"/>
        <v>On Time</v>
      </c>
      <c r="Q2799" s="9">
        <f t="shared" si="691"/>
        <v>1</v>
      </c>
      <c r="R2799" s="9">
        <f t="shared" si="692"/>
        <v>1</v>
      </c>
      <c r="S2799" s="9">
        <f t="shared" si="693"/>
        <v>0</v>
      </c>
      <c r="T2799" s="9" t="str">
        <f t="shared" si="694"/>
        <v>April</v>
      </c>
      <c r="U2799" s="40">
        <f t="shared" si="695"/>
        <v>0</v>
      </c>
      <c r="V2799" s="40" t="str">
        <f t="shared" si="696"/>
        <v>Normal</v>
      </c>
      <c r="W2799" s="40">
        <f t="shared" si="697"/>
        <v>0</v>
      </c>
      <c r="X2799" s="40">
        <f t="shared" si="698"/>
        <v>0</v>
      </c>
      <c r="Y2799" s="40">
        <f t="shared" si="699"/>
        <v>0</v>
      </c>
      <c r="Z2799" s="40">
        <f t="shared" si="700"/>
        <v>0</v>
      </c>
      <c r="AA2799" s="40">
        <f t="shared" si="701"/>
        <v>1</v>
      </c>
      <c r="AB2799" s="40">
        <f t="shared" si="702"/>
        <v>0</v>
      </c>
      <c r="AC2799" s="41" t="s">
        <v>537</v>
      </c>
      <c r="AD2799" s="41" t="s">
        <v>463</v>
      </c>
      <c r="AE2799" s="41" t="s">
        <v>227</v>
      </c>
      <c r="AF2799" s="41" t="s">
        <v>216</v>
      </c>
      <c r="AG2799" s="41" t="s">
        <v>56</v>
      </c>
      <c r="AH2799" s="41" t="s">
        <v>56</v>
      </c>
      <c r="AI2799" s="41" t="s">
        <v>56</v>
      </c>
      <c r="AJ2799" s="41" t="s">
        <v>160</v>
      </c>
      <c r="AK2799" s="41" t="s">
        <v>56</v>
      </c>
    </row>
    <row r="2800" spans="1:37" s="41" customFormat="1" ht="15.75" hidden="1" thickBot="1" x14ac:dyDescent="0.3">
      <c r="A2800" s="11" t="s">
        <v>248</v>
      </c>
      <c r="B2800" s="12" t="s">
        <v>216</v>
      </c>
      <c r="C2800" s="13" t="s">
        <v>46</v>
      </c>
      <c r="D2800" s="14" t="s">
        <v>47</v>
      </c>
      <c r="E2800" s="13" t="s">
        <v>6170</v>
      </c>
      <c r="F2800" s="4" t="s">
        <v>309</v>
      </c>
      <c r="G2800" s="4" t="s">
        <v>1600</v>
      </c>
      <c r="H2800" s="15">
        <v>43203.583333333336</v>
      </c>
      <c r="I2800" s="15">
        <v>43203.75</v>
      </c>
      <c r="J2800" s="131" t="s">
        <v>6989</v>
      </c>
      <c r="K2800" s="45" t="s">
        <v>9</v>
      </c>
      <c r="L2800" s="47" t="s">
        <v>7</v>
      </c>
      <c r="M2800" s="47" t="s">
        <v>56</v>
      </c>
      <c r="N2800" s="9" t="str">
        <f t="shared" si="688"/>
        <v>Minor</v>
      </c>
      <c r="O2800" s="10" t="str">
        <f t="shared" si="689"/>
        <v>Successful</v>
      </c>
      <c r="P2800" s="10" t="str">
        <f t="shared" si="690"/>
        <v>On Time</v>
      </c>
      <c r="Q2800" s="9">
        <f t="shared" si="691"/>
        <v>1</v>
      </c>
      <c r="R2800" s="9">
        <f t="shared" si="692"/>
        <v>1</v>
      </c>
      <c r="S2800" s="9">
        <f t="shared" si="693"/>
        <v>0</v>
      </c>
      <c r="T2800" s="9" t="str">
        <f t="shared" si="694"/>
        <v>April</v>
      </c>
      <c r="U2800" s="40">
        <f t="shared" si="695"/>
        <v>0</v>
      </c>
      <c r="V2800" s="40" t="str">
        <f t="shared" si="696"/>
        <v>Normal</v>
      </c>
      <c r="W2800" s="40">
        <f t="shared" si="697"/>
        <v>0</v>
      </c>
      <c r="X2800" s="40">
        <f t="shared" si="698"/>
        <v>0</v>
      </c>
      <c r="Y2800" s="40">
        <f t="shared" si="699"/>
        <v>0</v>
      </c>
      <c r="Z2800" s="40">
        <f t="shared" si="700"/>
        <v>0</v>
      </c>
      <c r="AA2800" s="40">
        <f t="shared" si="701"/>
        <v>1</v>
      </c>
      <c r="AB2800" s="40">
        <f t="shared" si="702"/>
        <v>0</v>
      </c>
      <c r="AC2800" s="41" t="s">
        <v>537</v>
      </c>
      <c r="AD2800" s="41" t="s">
        <v>463</v>
      </c>
      <c r="AE2800" s="41" t="s">
        <v>227</v>
      </c>
      <c r="AF2800" s="41" t="s">
        <v>216</v>
      </c>
      <c r="AG2800" s="41" t="s">
        <v>56</v>
      </c>
      <c r="AH2800" s="41" t="s">
        <v>56</v>
      </c>
      <c r="AI2800" s="41" t="s">
        <v>56</v>
      </c>
      <c r="AJ2800" s="41" t="s">
        <v>160</v>
      </c>
      <c r="AK2800" s="41" t="s">
        <v>56</v>
      </c>
    </row>
    <row r="2801" spans="1:37" s="41" customFormat="1" ht="15.75" hidden="1" thickBot="1" x14ac:dyDescent="0.3">
      <c r="A2801" s="11" t="s">
        <v>248</v>
      </c>
      <c r="B2801" s="12" t="s">
        <v>216</v>
      </c>
      <c r="C2801" s="13" t="s">
        <v>46</v>
      </c>
      <c r="D2801" s="14" t="s">
        <v>47</v>
      </c>
      <c r="E2801" s="13" t="s">
        <v>6171</v>
      </c>
      <c r="F2801" s="4" t="s">
        <v>152</v>
      </c>
      <c r="G2801" s="4" t="s">
        <v>272</v>
      </c>
      <c r="H2801" s="15">
        <v>43203.666666666664</v>
      </c>
      <c r="I2801" s="15">
        <v>43203.791666666664</v>
      </c>
      <c r="J2801" s="131" t="s">
        <v>6990</v>
      </c>
      <c r="K2801" s="45" t="s">
        <v>9</v>
      </c>
      <c r="L2801" s="47" t="s">
        <v>7</v>
      </c>
      <c r="M2801" s="47" t="s">
        <v>56</v>
      </c>
      <c r="N2801" s="9" t="str">
        <f t="shared" si="688"/>
        <v>Minor</v>
      </c>
      <c r="O2801" s="10" t="str">
        <f t="shared" si="689"/>
        <v>Successful</v>
      </c>
      <c r="P2801" s="10" t="str">
        <f t="shared" si="690"/>
        <v>On Time</v>
      </c>
      <c r="Q2801" s="9">
        <f t="shared" si="691"/>
        <v>1</v>
      </c>
      <c r="R2801" s="9">
        <f t="shared" si="692"/>
        <v>1</v>
      </c>
      <c r="S2801" s="9">
        <f t="shared" si="693"/>
        <v>0</v>
      </c>
      <c r="T2801" s="9" t="str">
        <f t="shared" si="694"/>
        <v>April</v>
      </c>
      <c r="U2801" s="40">
        <f t="shared" si="695"/>
        <v>0</v>
      </c>
      <c r="V2801" s="40" t="str">
        <f t="shared" si="696"/>
        <v>Normal</v>
      </c>
      <c r="W2801" s="40">
        <f t="shared" si="697"/>
        <v>0</v>
      </c>
      <c r="X2801" s="40">
        <f t="shared" si="698"/>
        <v>0</v>
      </c>
      <c r="Y2801" s="40">
        <f t="shared" si="699"/>
        <v>0</v>
      </c>
      <c r="Z2801" s="40">
        <f t="shared" si="700"/>
        <v>0</v>
      </c>
      <c r="AA2801" s="40">
        <f t="shared" si="701"/>
        <v>1</v>
      </c>
      <c r="AB2801" s="40">
        <f t="shared" si="702"/>
        <v>0</v>
      </c>
      <c r="AC2801" s="41" t="s">
        <v>537</v>
      </c>
      <c r="AD2801" s="41" t="s">
        <v>283</v>
      </c>
      <c r="AE2801" s="41" t="s">
        <v>121</v>
      </c>
      <c r="AF2801" s="41" t="s">
        <v>322</v>
      </c>
      <c r="AG2801" s="41" t="s">
        <v>56</v>
      </c>
      <c r="AH2801" s="41" t="s">
        <v>56</v>
      </c>
      <c r="AI2801" s="41" t="s">
        <v>56</v>
      </c>
      <c r="AJ2801" s="41" t="s">
        <v>160</v>
      </c>
      <c r="AK2801" s="41" t="s">
        <v>56</v>
      </c>
    </row>
    <row r="2802" spans="1:37" s="41" customFormat="1" ht="15.75" hidden="1" thickBot="1" x14ac:dyDescent="0.3">
      <c r="A2802" s="11" t="s">
        <v>248</v>
      </c>
      <c r="B2802" s="12" t="s">
        <v>216</v>
      </c>
      <c r="C2802" s="13" t="s">
        <v>46</v>
      </c>
      <c r="D2802" s="14" t="s">
        <v>47</v>
      </c>
      <c r="E2802" s="13" t="s">
        <v>6172</v>
      </c>
      <c r="F2802" s="4" t="s">
        <v>152</v>
      </c>
      <c r="G2802" s="4" t="s">
        <v>272</v>
      </c>
      <c r="H2802" s="15">
        <v>43205.375</v>
      </c>
      <c r="I2802" s="15">
        <v>43205.5</v>
      </c>
      <c r="J2802" s="131" t="s">
        <v>6991</v>
      </c>
      <c r="K2802" s="45" t="s">
        <v>9</v>
      </c>
      <c r="L2802" s="47" t="s">
        <v>7</v>
      </c>
      <c r="M2802" s="47" t="s">
        <v>56</v>
      </c>
      <c r="N2802" s="9" t="str">
        <f t="shared" si="688"/>
        <v>Minor</v>
      </c>
      <c r="O2802" s="10" t="str">
        <f t="shared" si="689"/>
        <v>Successful</v>
      </c>
      <c r="P2802" s="10" t="str">
        <f t="shared" si="690"/>
        <v>On Time</v>
      </c>
      <c r="Q2802" s="9">
        <f t="shared" si="691"/>
        <v>1</v>
      </c>
      <c r="R2802" s="9">
        <f t="shared" si="692"/>
        <v>1</v>
      </c>
      <c r="S2802" s="9">
        <f t="shared" si="693"/>
        <v>0</v>
      </c>
      <c r="T2802" s="9" t="str">
        <f t="shared" si="694"/>
        <v>April</v>
      </c>
      <c r="U2802" s="40">
        <f t="shared" si="695"/>
        <v>0</v>
      </c>
      <c r="V2802" s="40" t="str">
        <f t="shared" si="696"/>
        <v>Normal</v>
      </c>
      <c r="W2802" s="40">
        <f t="shared" si="697"/>
        <v>0</v>
      </c>
      <c r="X2802" s="40">
        <f t="shared" si="698"/>
        <v>0</v>
      </c>
      <c r="Y2802" s="40">
        <f t="shared" si="699"/>
        <v>0</v>
      </c>
      <c r="Z2802" s="40">
        <f t="shared" si="700"/>
        <v>0</v>
      </c>
      <c r="AA2802" s="40">
        <f t="shared" si="701"/>
        <v>1</v>
      </c>
      <c r="AB2802" s="40">
        <f t="shared" si="702"/>
        <v>0</v>
      </c>
      <c r="AC2802" s="41" t="s">
        <v>537</v>
      </c>
      <c r="AD2802" s="41" t="s">
        <v>283</v>
      </c>
      <c r="AE2802" s="41" t="s">
        <v>121</v>
      </c>
      <c r="AF2802" s="41" t="s">
        <v>322</v>
      </c>
      <c r="AG2802" s="41" t="s">
        <v>56</v>
      </c>
      <c r="AH2802" s="41" t="s">
        <v>56</v>
      </c>
      <c r="AI2802" s="41" t="s">
        <v>56</v>
      </c>
      <c r="AJ2802" s="41" t="s">
        <v>160</v>
      </c>
      <c r="AK2802" s="41" t="s">
        <v>56</v>
      </c>
    </row>
    <row r="2803" spans="1:37" s="41" customFormat="1" ht="15.75" hidden="1" thickBot="1" x14ac:dyDescent="0.3">
      <c r="A2803" s="11" t="s">
        <v>248</v>
      </c>
      <c r="B2803" s="12" t="s">
        <v>216</v>
      </c>
      <c r="C2803" s="13" t="s">
        <v>46</v>
      </c>
      <c r="D2803" s="14" t="s">
        <v>47</v>
      </c>
      <c r="E2803" s="13" t="s">
        <v>6173</v>
      </c>
      <c r="F2803" s="4" t="s">
        <v>309</v>
      </c>
      <c r="G2803" s="4" t="s">
        <v>1600</v>
      </c>
      <c r="H2803" s="15">
        <v>43205.375</v>
      </c>
      <c r="I2803" s="15">
        <v>43205.541666666664</v>
      </c>
      <c r="J2803" s="131" t="s">
        <v>6992</v>
      </c>
      <c r="K2803" s="45" t="s">
        <v>9</v>
      </c>
      <c r="L2803" s="47" t="s">
        <v>7</v>
      </c>
      <c r="M2803" s="47" t="s">
        <v>56</v>
      </c>
      <c r="N2803" s="9" t="str">
        <f t="shared" si="688"/>
        <v>Minor</v>
      </c>
      <c r="O2803" s="10" t="str">
        <f t="shared" si="689"/>
        <v>Successful</v>
      </c>
      <c r="P2803" s="10" t="str">
        <f t="shared" si="690"/>
        <v>On Time</v>
      </c>
      <c r="Q2803" s="9">
        <f t="shared" si="691"/>
        <v>1</v>
      </c>
      <c r="R2803" s="9">
        <f t="shared" si="692"/>
        <v>1</v>
      </c>
      <c r="S2803" s="9">
        <f t="shared" si="693"/>
        <v>0</v>
      </c>
      <c r="T2803" s="9" t="str">
        <f t="shared" si="694"/>
        <v>April</v>
      </c>
      <c r="U2803" s="40">
        <f t="shared" si="695"/>
        <v>0</v>
      </c>
      <c r="V2803" s="40" t="str">
        <f t="shared" si="696"/>
        <v>Normal</v>
      </c>
      <c r="W2803" s="40">
        <f t="shared" si="697"/>
        <v>0</v>
      </c>
      <c r="X2803" s="40">
        <f t="shared" si="698"/>
        <v>0</v>
      </c>
      <c r="Y2803" s="40">
        <f t="shared" si="699"/>
        <v>0</v>
      </c>
      <c r="Z2803" s="40">
        <f t="shared" si="700"/>
        <v>0</v>
      </c>
      <c r="AA2803" s="40">
        <f t="shared" si="701"/>
        <v>1</v>
      </c>
      <c r="AB2803" s="40">
        <f t="shared" si="702"/>
        <v>0</v>
      </c>
      <c r="AC2803" s="41" t="s">
        <v>537</v>
      </c>
      <c r="AD2803" s="41" t="s">
        <v>463</v>
      </c>
      <c r="AE2803" s="41" t="s">
        <v>227</v>
      </c>
      <c r="AF2803" s="41" t="s">
        <v>216</v>
      </c>
      <c r="AG2803" s="41" t="s">
        <v>56</v>
      </c>
      <c r="AH2803" s="41" t="s">
        <v>56</v>
      </c>
      <c r="AI2803" s="41" t="s">
        <v>56</v>
      </c>
      <c r="AJ2803" s="41" t="s">
        <v>160</v>
      </c>
      <c r="AK2803" s="41" t="s">
        <v>56</v>
      </c>
    </row>
    <row r="2804" spans="1:37" s="41" customFormat="1" ht="15.75" hidden="1" thickBot="1" x14ac:dyDescent="0.3">
      <c r="A2804" s="11" t="s">
        <v>248</v>
      </c>
      <c r="B2804" s="12" t="s">
        <v>216</v>
      </c>
      <c r="C2804" s="13" t="s">
        <v>46</v>
      </c>
      <c r="D2804" s="14" t="s">
        <v>47</v>
      </c>
      <c r="E2804" s="13" t="s">
        <v>6174</v>
      </c>
      <c r="F2804" s="4" t="s">
        <v>309</v>
      </c>
      <c r="G2804" s="4" t="s">
        <v>1600</v>
      </c>
      <c r="H2804" s="15">
        <v>43204.833333333336</v>
      </c>
      <c r="I2804" s="15">
        <v>43205</v>
      </c>
      <c r="J2804" s="131" t="s">
        <v>6993</v>
      </c>
      <c r="K2804" s="45" t="s">
        <v>9</v>
      </c>
      <c r="L2804" s="47" t="s">
        <v>7</v>
      </c>
      <c r="M2804" s="47" t="s">
        <v>56</v>
      </c>
      <c r="N2804" s="9" t="str">
        <f t="shared" si="688"/>
        <v>Minor</v>
      </c>
      <c r="O2804" s="10" t="str">
        <f t="shared" si="689"/>
        <v>Successful</v>
      </c>
      <c r="P2804" s="10" t="str">
        <f t="shared" si="690"/>
        <v>On Time</v>
      </c>
      <c r="Q2804" s="9">
        <f t="shared" si="691"/>
        <v>1</v>
      </c>
      <c r="R2804" s="9">
        <f t="shared" si="692"/>
        <v>1</v>
      </c>
      <c r="S2804" s="9">
        <f t="shared" si="693"/>
        <v>0</v>
      </c>
      <c r="T2804" s="9" t="str">
        <f t="shared" si="694"/>
        <v>April</v>
      </c>
      <c r="U2804" s="40">
        <f t="shared" si="695"/>
        <v>0</v>
      </c>
      <c r="V2804" s="40" t="str">
        <f t="shared" si="696"/>
        <v>Normal</v>
      </c>
      <c r="W2804" s="40">
        <f t="shared" si="697"/>
        <v>0</v>
      </c>
      <c r="X2804" s="40">
        <f t="shared" si="698"/>
        <v>0</v>
      </c>
      <c r="Y2804" s="40">
        <f t="shared" si="699"/>
        <v>0</v>
      </c>
      <c r="Z2804" s="40">
        <f t="shared" si="700"/>
        <v>0</v>
      </c>
      <c r="AA2804" s="40">
        <f t="shared" si="701"/>
        <v>1</v>
      </c>
      <c r="AB2804" s="40">
        <f t="shared" si="702"/>
        <v>0</v>
      </c>
      <c r="AC2804" s="41" t="s">
        <v>537</v>
      </c>
      <c r="AD2804" s="41" t="s">
        <v>463</v>
      </c>
      <c r="AE2804" s="41" t="s">
        <v>227</v>
      </c>
      <c r="AF2804" s="41" t="s">
        <v>216</v>
      </c>
      <c r="AG2804" s="41" t="s">
        <v>56</v>
      </c>
      <c r="AH2804" s="41" t="s">
        <v>56</v>
      </c>
      <c r="AI2804" s="41" t="s">
        <v>56</v>
      </c>
      <c r="AJ2804" s="41" t="s">
        <v>160</v>
      </c>
      <c r="AK2804" s="41" t="s">
        <v>56</v>
      </c>
    </row>
    <row r="2805" spans="1:37" s="41" customFormat="1" ht="15.75" hidden="1" thickBot="1" x14ac:dyDescent="0.3">
      <c r="A2805" s="11" t="s">
        <v>66</v>
      </c>
      <c r="B2805" s="12" t="s">
        <v>216</v>
      </c>
      <c r="C2805" s="13" t="s">
        <v>46</v>
      </c>
      <c r="D2805" s="14" t="s">
        <v>47</v>
      </c>
      <c r="E2805" s="13" t="s">
        <v>6175</v>
      </c>
      <c r="F2805" s="4" t="s">
        <v>309</v>
      </c>
      <c r="G2805" s="4" t="s">
        <v>1600</v>
      </c>
      <c r="H2805" s="15">
        <v>43205.020833333336</v>
      </c>
      <c r="I2805" s="15">
        <v>43205.479166666664</v>
      </c>
      <c r="J2805" s="131" t="s">
        <v>6994</v>
      </c>
      <c r="K2805" s="45" t="s">
        <v>9</v>
      </c>
      <c r="L2805" s="47" t="s">
        <v>7</v>
      </c>
      <c r="M2805" s="47" t="s">
        <v>56</v>
      </c>
      <c r="N2805" s="9" t="str">
        <f t="shared" si="688"/>
        <v>Minor</v>
      </c>
      <c r="O2805" s="10" t="str">
        <f t="shared" si="689"/>
        <v>Successful</v>
      </c>
      <c r="P2805" s="10" t="str">
        <f t="shared" si="690"/>
        <v>On Time</v>
      </c>
      <c r="Q2805" s="9">
        <f t="shared" si="691"/>
        <v>1</v>
      </c>
      <c r="R2805" s="9">
        <f t="shared" si="692"/>
        <v>1</v>
      </c>
      <c r="S2805" s="9">
        <f t="shared" si="693"/>
        <v>0</v>
      </c>
      <c r="T2805" s="9" t="str">
        <f t="shared" si="694"/>
        <v>April</v>
      </c>
      <c r="U2805" s="40">
        <f t="shared" si="695"/>
        <v>0</v>
      </c>
      <c r="V2805" s="40" t="str">
        <f t="shared" si="696"/>
        <v>Normal</v>
      </c>
      <c r="W2805" s="40">
        <f t="shared" si="697"/>
        <v>0</v>
      </c>
      <c r="X2805" s="40">
        <f t="shared" si="698"/>
        <v>0</v>
      </c>
      <c r="Y2805" s="40">
        <f t="shared" si="699"/>
        <v>0</v>
      </c>
      <c r="Z2805" s="40">
        <f t="shared" si="700"/>
        <v>0</v>
      </c>
      <c r="AA2805" s="40">
        <f t="shared" si="701"/>
        <v>1</v>
      </c>
      <c r="AB2805" s="40">
        <f t="shared" si="702"/>
        <v>0</v>
      </c>
      <c r="AC2805" s="41" t="s">
        <v>132</v>
      </c>
      <c r="AD2805" s="41" t="s">
        <v>463</v>
      </c>
      <c r="AE2805" s="41" t="s">
        <v>227</v>
      </c>
      <c r="AF2805" s="41" t="s">
        <v>216</v>
      </c>
      <c r="AG2805" s="41" t="s">
        <v>56</v>
      </c>
      <c r="AH2805" s="41" t="s">
        <v>56</v>
      </c>
      <c r="AI2805" s="41" t="s">
        <v>56</v>
      </c>
      <c r="AJ2805" s="41" t="s">
        <v>160</v>
      </c>
      <c r="AK2805" s="41" t="s">
        <v>56</v>
      </c>
    </row>
    <row r="2806" spans="1:37" s="41" customFormat="1" ht="15.75" hidden="1" thickBot="1" x14ac:dyDescent="0.3">
      <c r="A2806" s="11" t="s">
        <v>49</v>
      </c>
      <c r="B2806" s="12" t="s">
        <v>216</v>
      </c>
      <c r="C2806" s="13" t="s">
        <v>46</v>
      </c>
      <c r="D2806" s="14" t="s">
        <v>47</v>
      </c>
      <c r="E2806" s="13" t="s">
        <v>6176</v>
      </c>
      <c r="F2806" s="4" t="s">
        <v>342</v>
      </c>
      <c r="G2806" s="4" t="s">
        <v>570</v>
      </c>
      <c r="H2806" s="15">
        <v>43204.333333333336</v>
      </c>
      <c r="I2806" s="15">
        <v>43204.958333333336</v>
      </c>
      <c r="J2806" s="131" t="s">
        <v>6995</v>
      </c>
      <c r="K2806" s="45" t="s">
        <v>9</v>
      </c>
      <c r="L2806" s="47" t="s">
        <v>7</v>
      </c>
      <c r="M2806" s="47" t="s">
        <v>56</v>
      </c>
      <c r="N2806" s="9" t="str">
        <f t="shared" si="688"/>
        <v>Minor</v>
      </c>
      <c r="O2806" s="10" t="str">
        <f t="shared" si="689"/>
        <v>Successful</v>
      </c>
      <c r="P2806" s="10" t="str">
        <f t="shared" si="690"/>
        <v>On Time</v>
      </c>
      <c r="Q2806" s="9">
        <f t="shared" si="691"/>
        <v>1</v>
      </c>
      <c r="R2806" s="9">
        <f t="shared" si="692"/>
        <v>1</v>
      </c>
      <c r="S2806" s="9">
        <f t="shared" si="693"/>
        <v>0</v>
      </c>
      <c r="T2806" s="9" t="str">
        <f t="shared" si="694"/>
        <v>April</v>
      </c>
      <c r="U2806" s="40">
        <f t="shared" si="695"/>
        <v>0</v>
      </c>
      <c r="V2806" s="40" t="str">
        <f t="shared" si="696"/>
        <v>Normal</v>
      </c>
      <c r="W2806" s="40">
        <f t="shared" si="697"/>
        <v>0</v>
      </c>
      <c r="X2806" s="40">
        <f t="shared" si="698"/>
        <v>0</v>
      </c>
      <c r="Y2806" s="40">
        <f t="shared" si="699"/>
        <v>0</v>
      </c>
      <c r="Z2806" s="40">
        <f t="shared" si="700"/>
        <v>0</v>
      </c>
      <c r="AA2806" s="40">
        <f t="shared" si="701"/>
        <v>1</v>
      </c>
      <c r="AB2806" s="40">
        <f t="shared" si="702"/>
        <v>0</v>
      </c>
      <c r="AC2806" s="41" t="s">
        <v>132</v>
      </c>
      <c r="AD2806" s="41" t="s">
        <v>280</v>
      </c>
      <c r="AE2806" s="41" t="s">
        <v>419</v>
      </c>
      <c r="AF2806" s="41" t="s">
        <v>216</v>
      </c>
      <c r="AG2806" s="41" t="s">
        <v>56</v>
      </c>
      <c r="AH2806" s="41" t="s">
        <v>56</v>
      </c>
      <c r="AI2806" s="41" t="s">
        <v>56</v>
      </c>
      <c r="AJ2806" s="41" t="s">
        <v>160</v>
      </c>
      <c r="AK2806" s="41" t="s">
        <v>56</v>
      </c>
    </row>
    <row r="2807" spans="1:37" s="41" customFormat="1" ht="15.75" hidden="1" thickBot="1" x14ac:dyDescent="0.3">
      <c r="A2807" s="11" t="s">
        <v>49</v>
      </c>
      <c r="B2807" s="12" t="s">
        <v>219</v>
      </c>
      <c r="C2807" s="13" t="s">
        <v>46</v>
      </c>
      <c r="D2807" s="14" t="s">
        <v>47</v>
      </c>
      <c r="E2807" s="13" t="s">
        <v>6177</v>
      </c>
      <c r="F2807" s="4" t="s">
        <v>91</v>
      </c>
      <c r="G2807" s="4" t="s">
        <v>608</v>
      </c>
      <c r="H2807" s="15">
        <v>43203.708333333336</v>
      </c>
      <c r="I2807" s="15">
        <v>43203.833333333336</v>
      </c>
      <c r="J2807" s="131" t="s">
        <v>806</v>
      </c>
      <c r="K2807" s="45" t="s">
        <v>9</v>
      </c>
      <c r="L2807" s="47" t="s">
        <v>7</v>
      </c>
      <c r="M2807" s="47" t="s">
        <v>56</v>
      </c>
      <c r="N2807" s="9" t="str">
        <f t="shared" si="688"/>
        <v>Minor</v>
      </c>
      <c r="O2807" s="10" t="str">
        <f t="shared" si="689"/>
        <v>Successful</v>
      </c>
      <c r="P2807" s="10" t="str">
        <f t="shared" si="690"/>
        <v>On Time</v>
      </c>
      <c r="Q2807" s="9">
        <f t="shared" si="691"/>
        <v>1</v>
      </c>
      <c r="R2807" s="9">
        <f t="shared" si="692"/>
        <v>1</v>
      </c>
      <c r="S2807" s="9">
        <f t="shared" si="693"/>
        <v>0</v>
      </c>
      <c r="T2807" s="9" t="str">
        <f t="shared" si="694"/>
        <v>April</v>
      </c>
      <c r="U2807" s="40">
        <f t="shared" si="695"/>
        <v>0</v>
      </c>
      <c r="V2807" s="40" t="str">
        <f t="shared" si="696"/>
        <v>Normal</v>
      </c>
      <c r="W2807" s="40">
        <f t="shared" si="697"/>
        <v>0</v>
      </c>
      <c r="X2807" s="40">
        <f t="shared" si="698"/>
        <v>0</v>
      </c>
      <c r="Y2807" s="40">
        <f t="shared" si="699"/>
        <v>0</v>
      </c>
      <c r="Z2807" s="40">
        <f t="shared" si="700"/>
        <v>0</v>
      </c>
      <c r="AA2807" s="40">
        <f t="shared" si="701"/>
        <v>1</v>
      </c>
      <c r="AB2807" s="40">
        <f t="shared" si="702"/>
        <v>0</v>
      </c>
      <c r="AC2807" s="41" t="s">
        <v>132</v>
      </c>
      <c r="AD2807" s="41" t="s">
        <v>826</v>
      </c>
      <c r="AE2807" s="41" t="s">
        <v>219</v>
      </c>
      <c r="AF2807" s="41" t="s">
        <v>219</v>
      </c>
      <c r="AG2807" s="41" t="s">
        <v>56</v>
      </c>
      <c r="AH2807" s="41" t="s">
        <v>56</v>
      </c>
      <c r="AI2807" s="41" t="s">
        <v>56</v>
      </c>
      <c r="AJ2807" s="41" t="s">
        <v>160</v>
      </c>
      <c r="AK2807" s="41" t="s">
        <v>56</v>
      </c>
    </row>
    <row r="2808" spans="1:37" s="41" customFormat="1" ht="15.75" hidden="1" thickBot="1" x14ac:dyDescent="0.3">
      <c r="A2808" s="11" t="s">
        <v>49</v>
      </c>
      <c r="B2808" s="12" t="s">
        <v>8</v>
      </c>
      <c r="C2808" s="13" t="s">
        <v>46</v>
      </c>
      <c r="D2808" s="14" t="s">
        <v>47</v>
      </c>
      <c r="E2808" s="13" t="s">
        <v>6178</v>
      </c>
      <c r="F2808" s="4" t="s">
        <v>89</v>
      </c>
      <c r="G2808" s="4" t="s">
        <v>4946</v>
      </c>
      <c r="H2808" s="15">
        <v>43203.416666666664</v>
      </c>
      <c r="I2808" s="15">
        <v>43203.916666666664</v>
      </c>
      <c r="J2808" s="131" t="s">
        <v>6996</v>
      </c>
      <c r="K2808" s="45" t="s">
        <v>9</v>
      </c>
      <c r="L2808" s="47" t="s">
        <v>7</v>
      </c>
      <c r="M2808" s="47" t="s">
        <v>56</v>
      </c>
      <c r="N2808" s="9" t="str">
        <f t="shared" si="688"/>
        <v>Minor</v>
      </c>
      <c r="O2808" s="10" t="str">
        <f t="shared" si="689"/>
        <v>Successful</v>
      </c>
      <c r="P2808" s="10" t="str">
        <f t="shared" si="690"/>
        <v>On Time</v>
      </c>
      <c r="Q2808" s="9">
        <f t="shared" si="691"/>
        <v>1</v>
      </c>
      <c r="R2808" s="9">
        <f t="shared" si="692"/>
        <v>1</v>
      </c>
      <c r="S2808" s="9">
        <f t="shared" si="693"/>
        <v>0</v>
      </c>
      <c r="T2808" s="9" t="str">
        <f t="shared" si="694"/>
        <v>April</v>
      </c>
      <c r="U2808" s="40">
        <f t="shared" si="695"/>
        <v>0</v>
      </c>
      <c r="V2808" s="40" t="str">
        <f t="shared" si="696"/>
        <v>Normal</v>
      </c>
      <c r="W2808" s="40">
        <f t="shared" si="697"/>
        <v>0</v>
      </c>
      <c r="X2808" s="40">
        <f t="shared" si="698"/>
        <v>0</v>
      </c>
      <c r="Y2808" s="40">
        <f t="shared" si="699"/>
        <v>0</v>
      </c>
      <c r="Z2808" s="40">
        <f t="shared" si="700"/>
        <v>0</v>
      </c>
      <c r="AA2808" s="40">
        <f t="shared" si="701"/>
        <v>1</v>
      </c>
      <c r="AB2808" s="40">
        <f t="shared" si="702"/>
        <v>0</v>
      </c>
      <c r="AC2808" s="41" t="s">
        <v>132</v>
      </c>
      <c r="AD2808" s="41" t="s">
        <v>280</v>
      </c>
      <c r="AE2808" s="41" t="s">
        <v>147</v>
      </c>
      <c r="AF2808" s="41" t="s">
        <v>8</v>
      </c>
      <c r="AG2808" s="41" t="s">
        <v>56</v>
      </c>
      <c r="AH2808" s="41" t="s">
        <v>56</v>
      </c>
      <c r="AI2808" s="41" t="s">
        <v>56</v>
      </c>
      <c r="AJ2808" s="41" t="s">
        <v>160</v>
      </c>
      <c r="AK2808" s="41" t="s">
        <v>56</v>
      </c>
    </row>
    <row r="2809" spans="1:37" s="41" customFormat="1" ht="15.75" hidden="1" thickBot="1" x14ac:dyDescent="0.3">
      <c r="A2809" s="11" t="s">
        <v>49</v>
      </c>
      <c r="B2809" s="12" t="s">
        <v>8</v>
      </c>
      <c r="C2809" s="13" t="s">
        <v>46</v>
      </c>
      <c r="D2809" s="14" t="s">
        <v>47</v>
      </c>
      <c r="E2809" s="13" t="s">
        <v>6179</v>
      </c>
      <c r="F2809" s="4" t="s">
        <v>76</v>
      </c>
      <c r="G2809" s="4" t="s">
        <v>563</v>
      </c>
      <c r="H2809" s="15">
        <v>43203.666666666664</v>
      </c>
      <c r="I2809" s="15">
        <v>43204</v>
      </c>
      <c r="J2809" s="131" t="s">
        <v>6997</v>
      </c>
      <c r="K2809" s="45" t="s">
        <v>9</v>
      </c>
      <c r="L2809" s="47" t="s">
        <v>7</v>
      </c>
      <c r="M2809" s="47" t="s">
        <v>56</v>
      </c>
      <c r="N2809" s="9" t="str">
        <f t="shared" si="688"/>
        <v>Minor</v>
      </c>
      <c r="O2809" s="10" t="str">
        <f t="shared" si="689"/>
        <v>Successful</v>
      </c>
      <c r="P2809" s="10" t="str">
        <f t="shared" si="690"/>
        <v>On Time</v>
      </c>
      <c r="Q2809" s="9">
        <f t="shared" si="691"/>
        <v>1</v>
      </c>
      <c r="R2809" s="9">
        <f t="shared" si="692"/>
        <v>1</v>
      </c>
      <c r="S2809" s="9">
        <f t="shared" si="693"/>
        <v>0</v>
      </c>
      <c r="T2809" s="9" t="str">
        <f t="shared" si="694"/>
        <v>April</v>
      </c>
      <c r="U2809" s="40">
        <f t="shared" si="695"/>
        <v>0</v>
      </c>
      <c r="V2809" s="40" t="str">
        <f t="shared" si="696"/>
        <v>Normal</v>
      </c>
      <c r="W2809" s="40">
        <f t="shared" si="697"/>
        <v>0</v>
      </c>
      <c r="X2809" s="40">
        <f t="shared" si="698"/>
        <v>0</v>
      </c>
      <c r="Y2809" s="40">
        <f t="shared" si="699"/>
        <v>0</v>
      </c>
      <c r="Z2809" s="40">
        <f t="shared" si="700"/>
        <v>0</v>
      </c>
      <c r="AA2809" s="40">
        <f t="shared" si="701"/>
        <v>1</v>
      </c>
      <c r="AB2809" s="40">
        <f t="shared" si="702"/>
        <v>0</v>
      </c>
      <c r="AC2809" s="41" t="s">
        <v>132</v>
      </c>
      <c r="AD2809" s="41" t="s">
        <v>280</v>
      </c>
      <c r="AE2809" s="41" t="s">
        <v>259</v>
      </c>
      <c r="AF2809" s="41" t="s">
        <v>8</v>
      </c>
      <c r="AG2809" s="41" t="s">
        <v>56</v>
      </c>
      <c r="AH2809" s="41" t="s">
        <v>56</v>
      </c>
      <c r="AI2809" s="41" t="s">
        <v>56</v>
      </c>
      <c r="AJ2809" s="41" t="s">
        <v>160</v>
      </c>
      <c r="AK2809" s="41" t="s">
        <v>56</v>
      </c>
    </row>
    <row r="2810" spans="1:37" s="41" customFormat="1" ht="15.75" hidden="1" thickBot="1" x14ac:dyDescent="0.3">
      <c r="A2810" s="11" t="s">
        <v>49</v>
      </c>
      <c r="B2810" s="12" t="s">
        <v>8</v>
      </c>
      <c r="C2810" s="13" t="s">
        <v>46</v>
      </c>
      <c r="D2810" s="14" t="s">
        <v>47</v>
      </c>
      <c r="E2810" s="13" t="s">
        <v>6180</v>
      </c>
      <c r="F2810" s="4" t="s">
        <v>4947</v>
      </c>
      <c r="G2810" s="4" t="s">
        <v>4948</v>
      </c>
      <c r="H2810" s="15">
        <v>43203.75</v>
      </c>
      <c r="I2810" s="15">
        <v>43204</v>
      </c>
      <c r="J2810" s="131" t="s">
        <v>6998</v>
      </c>
      <c r="K2810" s="45" t="s">
        <v>9</v>
      </c>
      <c r="L2810" s="47" t="s">
        <v>7</v>
      </c>
      <c r="M2810" s="47" t="s">
        <v>56</v>
      </c>
      <c r="N2810" s="9" t="str">
        <f t="shared" si="688"/>
        <v>Minor</v>
      </c>
      <c r="O2810" s="10" t="str">
        <f t="shared" si="689"/>
        <v>Successful</v>
      </c>
      <c r="P2810" s="10" t="str">
        <f t="shared" si="690"/>
        <v>On Time</v>
      </c>
      <c r="Q2810" s="9">
        <f t="shared" si="691"/>
        <v>1</v>
      </c>
      <c r="R2810" s="9">
        <f t="shared" si="692"/>
        <v>1</v>
      </c>
      <c r="S2810" s="9">
        <f t="shared" si="693"/>
        <v>0</v>
      </c>
      <c r="T2810" s="9" t="str">
        <f t="shared" si="694"/>
        <v>April</v>
      </c>
      <c r="U2810" s="40">
        <f t="shared" si="695"/>
        <v>0</v>
      </c>
      <c r="V2810" s="40" t="str">
        <f t="shared" si="696"/>
        <v>Normal</v>
      </c>
      <c r="W2810" s="40">
        <f t="shared" si="697"/>
        <v>0</v>
      </c>
      <c r="X2810" s="40">
        <f t="shared" si="698"/>
        <v>0</v>
      </c>
      <c r="Y2810" s="40">
        <f t="shared" si="699"/>
        <v>0</v>
      </c>
      <c r="Z2810" s="40">
        <f t="shared" si="700"/>
        <v>0</v>
      </c>
      <c r="AA2810" s="40">
        <f t="shared" si="701"/>
        <v>1</v>
      </c>
      <c r="AB2810" s="40">
        <f t="shared" si="702"/>
        <v>0</v>
      </c>
      <c r="AC2810" s="41" t="s">
        <v>132</v>
      </c>
      <c r="AD2810" s="41" t="s">
        <v>280</v>
      </c>
      <c r="AE2810" s="41" t="s">
        <v>754</v>
      </c>
      <c r="AF2810" s="41" t="s">
        <v>8</v>
      </c>
      <c r="AG2810" s="41" t="s">
        <v>56</v>
      </c>
      <c r="AH2810" s="41" t="s">
        <v>56</v>
      </c>
      <c r="AI2810" s="41" t="s">
        <v>56</v>
      </c>
      <c r="AJ2810" s="41" t="s">
        <v>160</v>
      </c>
      <c r="AK2810" s="41" t="s">
        <v>56</v>
      </c>
    </row>
    <row r="2811" spans="1:37" s="41" customFormat="1" ht="15.75" hidden="1" thickBot="1" x14ac:dyDescent="0.3">
      <c r="A2811" s="11" t="s">
        <v>638</v>
      </c>
      <c r="B2811" s="12" t="s">
        <v>8</v>
      </c>
      <c r="C2811" s="13" t="s">
        <v>46</v>
      </c>
      <c r="D2811" s="14" t="s">
        <v>47</v>
      </c>
      <c r="E2811" s="13" t="s">
        <v>6181</v>
      </c>
      <c r="F2811" s="4" t="s">
        <v>2283</v>
      </c>
      <c r="G2811" s="4" t="s">
        <v>701</v>
      </c>
      <c r="H2811" s="15">
        <v>43202.416666666664</v>
      </c>
      <c r="I2811" s="15">
        <v>43203.916666666664</v>
      </c>
      <c r="J2811" s="131" t="s">
        <v>6999</v>
      </c>
      <c r="K2811" s="45" t="s">
        <v>9</v>
      </c>
      <c r="L2811" s="47" t="s">
        <v>7</v>
      </c>
      <c r="M2811" s="47" t="s">
        <v>56</v>
      </c>
      <c r="N2811" s="9" t="str">
        <f t="shared" si="688"/>
        <v>Minor</v>
      </c>
      <c r="O2811" s="10" t="str">
        <f t="shared" si="689"/>
        <v>Successful</v>
      </c>
      <c r="P2811" s="10" t="str">
        <f t="shared" si="690"/>
        <v>On Time</v>
      </c>
      <c r="Q2811" s="9">
        <f t="shared" si="691"/>
        <v>1</v>
      </c>
      <c r="R2811" s="9">
        <f t="shared" si="692"/>
        <v>1</v>
      </c>
      <c r="S2811" s="9">
        <f t="shared" si="693"/>
        <v>0</v>
      </c>
      <c r="T2811" s="9" t="str">
        <f t="shared" si="694"/>
        <v>April</v>
      </c>
      <c r="U2811" s="40">
        <f t="shared" si="695"/>
        <v>0</v>
      </c>
      <c r="V2811" s="40" t="str">
        <f t="shared" si="696"/>
        <v>Normal</v>
      </c>
      <c r="W2811" s="40">
        <f t="shared" si="697"/>
        <v>0</v>
      </c>
      <c r="X2811" s="40">
        <f t="shared" si="698"/>
        <v>0</v>
      </c>
      <c r="Y2811" s="40">
        <f t="shared" si="699"/>
        <v>0</v>
      </c>
      <c r="Z2811" s="40">
        <f t="shared" si="700"/>
        <v>0</v>
      </c>
      <c r="AA2811" s="40">
        <f t="shared" si="701"/>
        <v>1</v>
      </c>
      <c r="AB2811" s="40">
        <f t="shared" si="702"/>
        <v>0</v>
      </c>
      <c r="AC2811" s="41" t="s">
        <v>131</v>
      </c>
      <c r="AD2811" s="41" t="s">
        <v>677</v>
      </c>
      <c r="AE2811" s="41" t="s">
        <v>2280</v>
      </c>
      <c r="AF2811" s="41" t="s">
        <v>8</v>
      </c>
      <c r="AG2811" s="41" t="s">
        <v>56</v>
      </c>
      <c r="AH2811" s="41" t="s">
        <v>56</v>
      </c>
      <c r="AI2811" s="41" t="s">
        <v>56</v>
      </c>
      <c r="AJ2811" s="41" t="s">
        <v>160</v>
      </c>
      <c r="AK2811" s="41" t="s">
        <v>56</v>
      </c>
    </row>
    <row r="2812" spans="1:37" s="41" customFormat="1" ht="15.75" hidden="1" thickBot="1" x14ac:dyDescent="0.3">
      <c r="A2812" s="11" t="s">
        <v>638</v>
      </c>
      <c r="B2812" s="12" t="s">
        <v>8</v>
      </c>
      <c r="C2812" s="13" t="s">
        <v>46</v>
      </c>
      <c r="D2812" s="14" t="s">
        <v>47</v>
      </c>
      <c r="E2812" s="13" t="s">
        <v>6182</v>
      </c>
      <c r="F2812" s="4" t="s">
        <v>645</v>
      </c>
      <c r="G2812" s="4" t="s">
        <v>646</v>
      </c>
      <c r="H2812" s="15">
        <v>43201.75</v>
      </c>
      <c r="I2812" s="15">
        <v>43203.708333333336</v>
      </c>
      <c r="J2812" s="131" t="s">
        <v>7000</v>
      </c>
      <c r="K2812" s="45" t="s">
        <v>9</v>
      </c>
      <c r="L2812" s="47" t="s">
        <v>7</v>
      </c>
      <c r="M2812" s="47" t="s">
        <v>56</v>
      </c>
      <c r="N2812" s="9" t="str">
        <f t="shared" si="688"/>
        <v>Minor</v>
      </c>
      <c r="O2812" s="10" t="str">
        <f t="shared" si="689"/>
        <v>Successful</v>
      </c>
      <c r="P2812" s="10" t="str">
        <f t="shared" si="690"/>
        <v>On Time</v>
      </c>
      <c r="Q2812" s="9">
        <f t="shared" si="691"/>
        <v>1</v>
      </c>
      <c r="R2812" s="9">
        <f t="shared" si="692"/>
        <v>1</v>
      </c>
      <c r="S2812" s="9">
        <f t="shared" si="693"/>
        <v>0</v>
      </c>
      <c r="T2812" s="9" t="str">
        <f t="shared" si="694"/>
        <v>April</v>
      </c>
      <c r="U2812" s="40">
        <f t="shared" si="695"/>
        <v>0</v>
      </c>
      <c r="V2812" s="40" t="str">
        <f t="shared" si="696"/>
        <v>Normal</v>
      </c>
      <c r="W2812" s="40">
        <f t="shared" si="697"/>
        <v>0</v>
      </c>
      <c r="X2812" s="40">
        <f t="shared" si="698"/>
        <v>0</v>
      </c>
      <c r="Y2812" s="40">
        <f t="shared" si="699"/>
        <v>0</v>
      </c>
      <c r="Z2812" s="40">
        <f t="shared" si="700"/>
        <v>0</v>
      </c>
      <c r="AA2812" s="40">
        <f t="shared" si="701"/>
        <v>1</v>
      </c>
      <c r="AB2812" s="40">
        <f t="shared" si="702"/>
        <v>0</v>
      </c>
      <c r="AC2812" s="41" t="s">
        <v>131</v>
      </c>
      <c r="AD2812" s="41" t="s">
        <v>3985</v>
      </c>
      <c r="AE2812" s="41" t="s">
        <v>147</v>
      </c>
      <c r="AF2812" s="41" t="s">
        <v>8</v>
      </c>
      <c r="AG2812" s="41" t="s">
        <v>56</v>
      </c>
      <c r="AH2812" s="41" t="s">
        <v>56</v>
      </c>
      <c r="AI2812" s="41" t="s">
        <v>56</v>
      </c>
      <c r="AJ2812" s="41" t="s">
        <v>160</v>
      </c>
      <c r="AK2812" s="41" t="s">
        <v>56</v>
      </c>
    </row>
    <row r="2813" spans="1:37" s="41" customFormat="1" ht="15.75" hidden="1" thickBot="1" x14ac:dyDescent="0.3">
      <c r="A2813" s="11" t="s">
        <v>638</v>
      </c>
      <c r="B2813" s="12" t="s">
        <v>8</v>
      </c>
      <c r="C2813" s="13" t="s">
        <v>46</v>
      </c>
      <c r="D2813" s="14" t="s">
        <v>47</v>
      </c>
      <c r="E2813" s="13" t="s">
        <v>6183</v>
      </c>
      <c r="F2813" s="4" t="s">
        <v>645</v>
      </c>
      <c r="G2813" s="4" t="s">
        <v>646</v>
      </c>
      <c r="H2813" s="15">
        <v>43202.75</v>
      </c>
      <c r="I2813" s="15">
        <v>43204.708333333336</v>
      </c>
      <c r="J2813" s="131" t="s">
        <v>7001</v>
      </c>
      <c r="K2813" s="45" t="s">
        <v>9</v>
      </c>
      <c r="L2813" s="47" t="s">
        <v>7</v>
      </c>
      <c r="M2813" s="47" t="s">
        <v>56</v>
      </c>
      <c r="N2813" s="9" t="str">
        <f t="shared" si="688"/>
        <v>Minor</v>
      </c>
      <c r="O2813" s="10" t="str">
        <f t="shared" si="689"/>
        <v>Successful</v>
      </c>
      <c r="P2813" s="10" t="str">
        <f t="shared" si="690"/>
        <v>On Time</v>
      </c>
      <c r="Q2813" s="9">
        <f t="shared" si="691"/>
        <v>1</v>
      </c>
      <c r="R2813" s="9">
        <f t="shared" si="692"/>
        <v>1</v>
      </c>
      <c r="S2813" s="9">
        <f t="shared" si="693"/>
        <v>0</v>
      </c>
      <c r="T2813" s="9" t="str">
        <f t="shared" si="694"/>
        <v>April</v>
      </c>
      <c r="U2813" s="40">
        <f t="shared" si="695"/>
        <v>0</v>
      </c>
      <c r="V2813" s="40" t="str">
        <f t="shared" si="696"/>
        <v>Normal</v>
      </c>
      <c r="W2813" s="40">
        <f t="shared" si="697"/>
        <v>0</v>
      </c>
      <c r="X2813" s="40">
        <f t="shared" si="698"/>
        <v>0</v>
      </c>
      <c r="Y2813" s="40">
        <f t="shared" si="699"/>
        <v>0</v>
      </c>
      <c r="Z2813" s="40">
        <f t="shared" si="700"/>
        <v>0</v>
      </c>
      <c r="AA2813" s="40">
        <f t="shared" si="701"/>
        <v>1</v>
      </c>
      <c r="AB2813" s="40">
        <f t="shared" si="702"/>
        <v>0</v>
      </c>
      <c r="AC2813" s="41" t="s">
        <v>131</v>
      </c>
      <c r="AD2813" s="41" t="s">
        <v>3985</v>
      </c>
      <c r="AE2813" s="41" t="s">
        <v>147</v>
      </c>
      <c r="AF2813" s="41" t="s">
        <v>8</v>
      </c>
      <c r="AG2813" s="41" t="s">
        <v>56</v>
      </c>
      <c r="AH2813" s="41" t="s">
        <v>56</v>
      </c>
      <c r="AI2813" s="41" t="s">
        <v>56</v>
      </c>
      <c r="AJ2813" s="41" t="s">
        <v>160</v>
      </c>
      <c r="AK2813" s="41" t="s">
        <v>56</v>
      </c>
    </row>
    <row r="2814" spans="1:37" s="41" customFormat="1" ht="15.75" hidden="1" thickBot="1" x14ac:dyDescent="0.3">
      <c r="A2814" s="11" t="s">
        <v>638</v>
      </c>
      <c r="B2814" s="12" t="s">
        <v>8</v>
      </c>
      <c r="C2814" s="13" t="s">
        <v>46</v>
      </c>
      <c r="D2814" s="14" t="s">
        <v>47</v>
      </c>
      <c r="E2814" s="13" t="s">
        <v>6184</v>
      </c>
      <c r="F2814" s="4" t="s">
        <v>645</v>
      </c>
      <c r="G2814" s="4" t="s">
        <v>6714</v>
      </c>
      <c r="H2814" s="15">
        <v>43204.333333333336</v>
      </c>
      <c r="I2814" s="15">
        <v>43204.541666666664</v>
      </c>
      <c r="J2814" s="131" t="s">
        <v>7002</v>
      </c>
      <c r="K2814" s="45" t="s">
        <v>9</v>
      </c>
      <c r="L2814" s="47" t="s">
        <v>7</v>
      </c>
      <c r="M2814" s="47" t="s">
        <v>56</v>
      </c>
      <c r="N2814" s="9" t="str">
        <f t="shared" si="688"/>
        <v>Minor</v>
      </c>
      <c r="O2814" s="10" t="str">
        <f t="shared" si="689"/>
        <v>Successful</v>
      </c>
      <c r="P2814" s="10" t="str">
        <f t="shared" si="690"/>
        <v>On Time</v>
      </c>
      <c r="Q2814" s="9">
        <f t="shared" si="691"/>
        <v>1</v>
      </c>
      <c r="R2814" s="9">
        <f t="shared" si="692"/>
        <v>1</v>
      </c>
      <c r="S2814" s="9">
        <f t="shared" si="693"/>
        <v>0</v>
      </c>
      <c r="T2814" s="9" t="str">
        <f t="shared" si="694"/>
        <v>April</v>
      </c>
      <c r="U2814" s="40">
        <f t="shared" si="695"/>
        <v>0</v>
      </c>
      <c r="V2814" s="40" t="str">
        <f t="shared" si="696"/>
        <v>Normal</v>
      </c>
      <c r="W2814" s="40">
        <f t="shared" si="697"/>
        <v>0</v>
      </c>
      <c r="X2814" s="40">
        <f t="shared" si="698"/>
        <v>0</v>
      </c>
      <c r="Y2814" s="40">
        <f t="shared" si="699"/>
        <v>0</v>
      </c>
      <c r="Z2814" s="40">
        <f t="shared" si="700"/>
        <v>0</v>
      </c>
      <c r="AA2814" s="40">
        <f t="shared" si="701"/>
        <v>1</v>
      </c>
      <c r="AB2814" s="40">
        <f t="shared" si="702"/>
        <v>0</v>
      </c>
      <c r="AC2814" s="41" t="s">
        <v>131</v>
      </c>
      <c r="AD2814" s="41" t="s">
        <v>5874</v>
      </c>
      <c r="AE2814" s="41" t="s">
        <v>147</v>
      </c>
      <c r="AF2814" s="41" t="s">
        <v>8</v>
      </c>
      <c r="AG2814" s="41" t="s">
        <v>56</v>
      </c>
      <c r="AH2814" s="41" t="s">
        <v>56</v>
      </c>
      <c r="AI2814" s="41" t="s">
        <v>56</v>
      </c>
      <c r="AJ2814" s="41" t="s">
        <v>160</v>
      </c>
      <c r="AK2814" s="41" t="s">
        <v>56</v>
      </c>
    </row>
    <row r="2815" spans="1:37" s="41" customFormat="1" ht="15.75" hidden="1" thickBot="1" x14ac:dyDescent="0.3">
      <c r="A2815" s="11" t="s">
        <v>697</v>
      </c>
      <c r="B2815" s="12" t="s">
        <v>216</v>
      </c>
      <c r="C2815" s="13" t="s">
        <v>46</v>
      </c>
      <c r="D2815" s="14" t="s">
        <v>47</v>
      </c>
      <c r="E2815" s="13" t="s">
        <v>6185</v>
      </c>
      <c r="F2815" s="4" t="s">
        <v>614</v>
      </c>
      <c r="G2815" s="4" t="s">
        <v>495</v>
      </c>
      <c r="H2815" s="15">
        <v>43200.708333333336</v>
      </c>
      <c r="I2815" s="15">
        <v>43200.875</v>
      </c>
      <c r="J2815" s="131" t="s">
        <v>7003</v>
      </c>
      <c r="K2815" s="45" t="s">
        <v>9</v>
      </c>
      <c r="L2815" s="47" t="s">
        <v>7</v>
      </c>
      <c r="M2815" s="47" t="s">
        <v>56</v>
      </c>
      <c r="N2815" s="9" t="str">
        <f t="shared" si="688"/>
        <v>Minor</v>
      </c>
      <c r="O2815" s="10" t="str">
        <f t="shared" si="689"/>
        <v>Successful</v>
      </c>
      <c r="P2815" s="10" t="str">
        <f t="shared" si="690"/>
        <v>On Time</v>
      </c>
      <c r="Q2815" s="9">
        <f t="shared" si="691"/>
        <v>1</v>
      </c>
      <c r="R2815" s="9">
        <f t="shared" si="692"/>
        <v>1</v>
      </c>
      <c r="S2815" s="9">
        <f t="shared" si="693"/>
        <v>0</v>
      </c>
      <c r="T2815" s="9" t="str">
        <f t="shared" si="694"/>
        <v>April</v>
      </c>
      <c r="U2815" s="40">
        <f t="shared" si="695"/>
        <v>0</v>
      </c>
      <c r="V2815" s="40" t="str">
        <f t="shared" si="696"/>
        <v>Normal</v>
      </c>
      <c r="W2815" s="40">
        <f t="shared" si="697"/>
        <v>0</v>
      </c>
      <c r="X2815" s="40">
        <f t="shared" si="698"/>
        <v>0</v>
      </c>
      <c r="Y2815" s="40">
        <f t="shared" si="699"/>
        <v>0</v>
      </c>
      <c r="Z2815" s="40">
        <f t="shared" si="700"/>
        <v>0</v>
      </c>
      <c r="AA2815" s="40">
        <f t="shared" si="701"/>
        <v>1</v>
      </c>
      <c r="AB2815" s="40">
        <f t="shared" si="702"/>
        <v>0</v>
      </c>
      <c r="AC2815" s="41" t="s">
        <v>238</v>
      </c>
      <c r="AD2815" s="41" t="s">
        <v>349</v>
      </c>
      <c r="AE2815" s="41" t="s">
        <v>258</v>
      </c>
      <c r="AF2815" s="41" t="s">
        <v>216</v>
      </c>
      <c r="AG2815" s="41" t="s">
        <v>56</v>
      </c>
      <c r="AH2815" s="41" t="s">
        <v>56</v>
      </c>
      <c r="AI2815" s="41" t="s">
        <v>56</v>
      </c>
      <c r="AJ2815" s="41" t="s">
        <v>160</v>
      </c>
      <c r="AK2815" s="41" t="s">
        <v>56</v>
      </c>
    </row>
    <row r="2816" spans="1:37" s="41" customFormat="1" ht="15.75" hidden="1" thickBot="1" x14ac:dyDescent="0.3">
      <c r="A2816" s="11" t="s">
        <v>697</v>
      </c>
      <c r="B2816" s="12" t="s">
        <v>216</v>
      </c>
      <c r="C2816" s="13" t="s">
        <v>46</v>
      </c>
      <c r="D2816" s="14" t="s">
        <v>47</v>
      </c>
      <c r="E2816" s="13" t="s">
        <v>6186</v>
      </c>
      <c r="F2816" s="4" t="s">
        <v>152</v>
      </c>
      <c r="G2816" s="4" t="s">
        <v>725</v>
      </c>
      <c r="H2816" s="15">
        <v>43202.416666666701</v>
      </c>
      <c r="I2816" s="15">
        <v>43202.75</v>
      </c>
      <c r="J2816" s="131" t="s">
        <v>7004</v>
      </c>
      <c r="K2816" s="45" t="s">
        <v>9</v>
      </c>
      <c r="L2816" s="47" t="s">
        <v>7</v>
      </c>
      <c r="M2816" s="47" t="s">
        <v>56</v>
      </c>
      <c r="N2816" s="9" t="str">
        <f t="shared" si="688"/>
        <v>Minor</v>
      </c>
      <c r="O2816" s="10" t="str">
        <f t="shared" si="689"/>
        <v>Successful</v>
      </c>
      <c r="P2816" s="10" t="str">
        <f t="shared" si="690"/>
        <v>On Time</v>
      </c>
      <c r="Q2816" s="9">
        <f t="shared" si="691"/>
        <v>1</v>
      </c>
      <c r="R2816" s="9">
        <f t="shared" si="692"/>
        <v>1</v>
      </c>
      <c r="S2816" s="9">
        <f t="shared" si="693"/>
        <v>0</v>
      </c>
      <c r="T2816" s="9" t="str">
        <f t="shared" si="694"/>
        <v>April</v>
      </c>
      <c r="U2816" s="40">
        <f t="shared" si="695"/>
        <v>0</v>
      </c>
      <c r="V2816" s="40" t="str">
        <f t="shared" si="696"/>
        <v>Normal</v>
      </c>
      <c r="W2816" s="40">
        <f t="shared" si="697"/>
        <v>0</v>
      </c>
      <c r="X2816" s="40">
        <f t="shared" si="698"/>
        <v>0</v>
      </c>
      <c r="Y2816" s="40">
        <f t="shared" si="699"/>
        <v>0</v>
      </c>
      <c r="Z2816" s="40">
        <f t="shared" si="700"/>
        <v>0</v>
      </c>
      <c r="AA2816" s="40">
        <f t="shared" si="701"/>
        <v>1</v>
      </c>
      <c r="AB2816" s="40">
        <f t="shared" si="702"/>
        <v>0</v>
      </c>
      <c r="AC2816" s="41" t="s">
        <v>238</v>
      </c>
      <c r="AD2816" s="41" t="s">
        <v>279</v>
      </c>
      <c r="AE2816" s="41" t="s">
        <v>121</v>
      </c>
      <c r="AF2816" s="41" t="s">
        <v>322</v>
      </c>
      <c r="AG2816" s="41" t="s">
        <v>56</v>
      </c>
      <c r="AH2816" s="41" t="s">
        <v>56</v>
      </c>
      <c r="AI2816" s="41" t="s">
        <v>56</v>
      </c>
      <c r="AJ2816" s="41" t="s">
        <v>160</v>
      </c>
      <c r="AK2816" s="41" t="s">
        <v>56</v>
      </c>
    </row>
    <row r="2817" spans="1:37" s="41" customFormat="1" ht="15.75" hidden="1" thickBot="1" x14ac:dyDescent="0.3">
      <c r="A2817" s="11" t="s">
        <v>697</v>
      </c>
      <c r="B2817" s="12" t="s">
        <v>216</v>
      </c>
      <c r="C2817" s="13" t="s">
        <v>46</v>
      </c>
      <c r="D2817" s="14" t="s">
        <v>47</v>
      </c>
      <c r="E2817" s="13" t="s">
        <v>6187</v>
      </c>
      <c r="F2817" s="4" t="s">
        <v>342</v>
      </c>
      <c r="G2817" s="4" t="s">
        <v>707</v>
      </c>
      <c r="H2817" s="15">
        <v>43204.75</v>
      </c>
      <c r="I2817" s="15">
        <v>43204.999988425923</v>
      </c>
      <c r="J2817" s="131" t="s">
        <v>7005</v>
      </c>
      <c r="K2817" s="45" t="s">
        <v>9</v>
      </c>
      <c r="L2817" s="47" t="s">
        <v>7</v>
      </c>
      <c r="M2817" s="47" t="s">
        <v>56</v>
      </c>
      <c r="N2817" s="9" t="str">
        <f t="shared" si="688"/>
        <v>Minor</v>
      </c>
      <c r="O2817" s="10" t="str">
        <f t="shared" si="689"/>
        <v>Successful</v>
      </c>
      <c r="P2817" s="10" t="str">
        <f t="shared" si="690"/>
        <v>On Time</v>
      </c>
      <c r="Q2817" s="9">
        <f t="shared" si="691"/>
        <v>1</v>
      </c>
      <c r="R2817" s="9">
        <f t="shared" si="692"/>
        <v>1</v>
      </c>
      <c r="S2817" s="9">
        <f t="shared" si="693"/>
        <v>0</v>
      </c>
      <c r="T2817" s="9" t="str">
        <f t="shared" si="694"/>
        <v>April</v>
      </c>
      <c r="U2817" s="40">
        <f t="shared" si="695"/>
        <v>0</v>
      </c>
      <c r="V2817" s="40" t="str">
        <f t="shared" si="696"/>
        <v>Normal</v>
      </c>
      <c r="W2817" s="40">
        <f t="shared" si="697"/>
        <v>0</v>
      </c>
      <c r="X2817" s="40">
        <f t="shared" si="698"/>
        <v>0</v>
      </c>
      <c r="Y2817" s="40">
        <f t="shared" si="699"/>
        <v>0</v>
      </c>
      <c r="Z2817" s="40">
        <f t="shared" si="700"/>
        <v>0</v>
      </c>
      <c r="AA2817" s="40">
        <f t="shared" si="701"/>
        <v>1</v>
      </c>
      <c r="AB2817" s="40">
        <f t="shared" si="702"/>
        <v>0</v>
      </c>
      <c r="AC2817" s="41" t="s">
        <v>238</v>
      </c>
      <c r="AD2817" s="41" t="s">
        <v>5888</v>
      </c>
      <c r="AE2817" s="41" t="s">
        <v>419</v>
      </c>
      <c r="AF2817" s="41" t="s">
        <v>216</v>
      </c>
      <c r="AG2817" s="41" t="s">
        <v>56</v>
      </c>
      <c r="AH2817" s="41" t="s">
        <v>56</v>
      </c>
      <c r="AI2817" s="41" t="s">
        <v>56</v>
      </c>
      <c r="AJ2817" s="41" t="s">
        <v>160</v>
      </c>
      <c r="AK2817" s="41" t="s">
        <v>56</v>
      </c>
    </row>
    <row r="2818" spans="1:37" s="41" customFormat="1" ht="15.75" hidden="1" thickBot="1" x14ac:dyDescent="0.3">
      <c r="A2818" s="11" t="s">
        <v>697</v>
      </c>
      <c r="B2818" s="12" t="s">
        <v>216</v>
      </c>
      <c r="C2818" s="13" t="s">
        <v>46</v>
      </c>
      <c r="D2818" s="14" t="s">
        <v>47</v>
      </c>
      <c r="E2818" s="13" t="s">
        <v>6188</v>
      </c>
      <c r="F2818" s="4" t="s">
        <v>364</v>
      </c>
      <c r="G2818" s="4" t="s">
        <v>489</v>
      </c>
      <c r="H2818" s="15">
        <v>43205.493055555598</v>
      </c>
      <c r="I2818" s="15">
        <v>43205.670138888898</v>
      </c>
      <c r="J2818" s="131" t="s">
        <v>5636</v>
      </c>
      <c r="K2818" s="45" t="s">
        <v>9</v>
      </c>
      <c r="L2818" s="47" t="s">
        <v>7</v>
      </c>
      <c r="M2818" s="47" t="s">
        <v>56</v>
      </c>
      <c r="N2818" s="9" t="str">
        <f t="shared" si="688"/>
        <v>Minor</v>
      </c>
      <c r="O2818" s="10" t="str">
        <f t="shared" si="689"/>
        <v>Successful</v>
      </c>
      <c r="P2818" s="10" t="str">
        <f t="shared" si="690"/>
        <v>On Time</v>
      </c>
      <c r="Q2818" s="9">
        <f t="shared" si="691"/>
        <v>1</v>
      </c>
      <c r="R2818" s="9">
        <f t="shared" si="692"/>
        <v>1</v>
      </c>
      <c r="S2818" s="9">
        <f t="shared" si="693"/>
        <v>0</v>
      </c>
      <c r="T2818" s="9" t="str">
        <f t="shared" si="694"/>
        <v>April</v>
      </c>
      <c r="U2818" s="40">
        <f t="shared" si="695"/>
        <v>0</v>
      </c>
      <c r="V2818" s="40" t="str">
        <f t="shared" si="696"/>
        <v>Normal</v>
      </c>
      <c r="W2818" s="40">
        <f t="shared" si="697"/>
        <v>0</v>
      </c>
      <c r="X2818" s="40">
        <f t="shared" si="698"/>
        <v>0</v>
      </c>
      <c r="Y2818" s="40">
        <f t="shared" si="699"/>
        <v>0</v>
      </c>
      <c r="Z2818" s="40">
        <f t="shared" si="700"/>
        <v>0</v>
      </c>
      <c r="AA2818" s="40">
        <f t="shared" si="701"/>
        <v>1</v>
      </c>
      <c r="AB2818" s="40">
        <f t="shared" si="702"/>
        <v>0</v>
      </c>
      <c r="AC2818" s="41" t="s">
        <v>238</v>
      </c>
      <c r="AD2818" s="41" t="s">
        <v>719</v>
      </c>
      <c r="AE2818" s="41" t="s">
        <v>429</v>
      </c>
      <c r="AF2818" s="41" t="s">
        <v>216</v>
      </c>
      <c r="AG2818" s="41" t="s">
        <v>56</v>
      </c>
      <c r="AH2818" s="41" t="s">
        <v>56</v>
      </c>
      <c r="AI2818" s="41" t="s">
        <v>56</v>
      </c>
      <c r="AJ2818" s="41" t="s">
        <v>160</v>
      </c>
      <c r="AK2818" s="41" t="s">
        <v>56</v>
      </c>
    </row>
    <row r="2819" spans="1:37" s="41" customFormat="1" ht="15.75" hidden="1" thickBot="1" x14ac:dyDescent="0.3">
      <c r="A2819" s="11" t="s">
        <v>697</v>
      </c>
      <c r="B2819" s="12" t="s">
        <v>216</v>
      </c>
      <c r="C2819" s="13" t="s">
        <v>46</v>
      </c>
      <c r="D2819" s="14" t="s">
        <v>47</v>
      </c>
      <c r="E2819" s="13" t="s">
        <v>6189</v>
      </c>
      <c r="F2819" s="4" t="s">
        <v>614</v>
      </c>
      <c r="G2819" s="4" t="s">
        <v>700</v>
      </c>
      <c r="H2819" s="15">
        <v>43203.875</v>
      </c>
      <c r="I2819" s="15">
        <v>43205.5</v>
      </c>
      <c r="J2819" s="131" t="s">
        <v>7006</v>
      </c>
      <c r="K2819" s="45" t="s">
        <v>9</v>
      </c>
      <c r="L2819" s="47" t="s">
        <v>7</v>
      </c>
      <c r="M2819" s="47" t="s">
        <v>56</v>
      </c>
      <c r="N2819" s="9" t="str">
        <f t="shared" si="688"/>
        <v>Minor</v>
      </c>
      <c r="O2819" s="10" t="str">
        <f t="shared" si="689"/>
        <v>Successful</v>
      </c>
      <c r="P2819" s="10" t="str">
        <f t="shared" si="690"/>
        <v>On Time</v>
      </c>
      <c r="Q2819" s="9">
        <f t="shared" si="691"/>
        <v>1</v>
      </c>
      <c r="R2819" s="9">
        <f t="shared" si="692"/>
        <v>1</v>
      </c>
      <c r="S2819" s="9">
        <f t="shared" si="693"/>
        <v>0</v>
      </c>
      <c r="T2819" s="9" t="str">
        <f t="shared" si="694"/>
        <v>April</v>
      </c>
      <c r="U2819" s="40">
        <f t="shared" si="695"/>
        <v>0</v>
      </c>
      <c r="V2819" s="40" t="str">
        <f t="shared" si="696"/>
        <v>Normal</v>
      </c>
      <c r="W2819" s="40">
        <f t="shared" si="697"/>
        <v>0</v>
      </c>
      <c r="X2819" s="40">
        <f t="shared" si="698"/>
        <v>0</v>
      </c>
      <c r="Y2819" s="40">
        <f t="shared" si="699"/>
        <v>0</v>
      </c>
      <c r="Z2819" s="40">
        <f t="shared" si="700"/>
        <v>0</v>
      </c>
      <c r="AA2819" s="40">
        <f t="shared" si="701"/>
        <v>1</v>
      </c>
      <c r="AB2819" s="40">
        <f t="shared" si="702"/>
        <v>0</v>
      </c>
      <c r="AC2819" s="41" t="s">
        <v>238</v>
      </c>
      <c r="AD2819" s="41" t="s">
        <v>554</v>
      </c>
      <c r="AE2819" s="41" t="s">
        <v>258</v>
      </c>
      <c r="AF2819" s="41" t="s">
        <v>216</v>
      </c>
      <c r="AG2819" s="41" t="s">
        <v>56</v>
      </c>
      <c r="AH2819" s="41" t="s">
        <v>56</v>
      </c>
      <c r="AI2819" s="41" t="s">
        <v>56</v>
      </c>
      <c r="AJ2819" s="41" t="s">
        <v>160</v>
      </c>
      <c r="AK2819" s="41" t="s">
        <v>56</v>
      </c>
    </row>
    <row r="2820" spans="1:37" s="41" customFormat="1" ht="15.75" hidden="1" thickBot="1" x14ac:dyDescent="0.3">
      <c r="A2820" s="11" t="s">
        <v>697</v>
      </c>
      <c r="B2820" s="12" t="s">
        <v>216</v>
      </c>
      <c r="C2820" s="13" t="s">
        <v>46</v>
      </c>
      <c r="D2820" s="14" t="s">
        <v>47</v>
      </c>
      <c r="E2820" s="13" t="s">
        <v>6190</v>
      </c>
      <c r="F2820" s="4" t="s">
        <v>617</v>
      </c>
      <c r="G2820" s="4" t="s">
        <v>706</v>
      </c>
      <c r="H2820" s="15">
        <v>43204.916666666701</v>
      </c>
      <c r="I2820" s="15">
        <v>43205.604166666701</v>
      </c>
      <c r="J2820" s="131" t="s">
        <v>3820</v>
      </c>
      <c r="K2820" s="45" t="s">
        <v>9</v>
      </c>
      <c r="L2820" s="47" t="s">
        <v>7</v>
      </c>
      <c r="M2820" s="47" t="s">
        <v>56</v>
      </c>
      <c r="N2820" s="9" t="str">
        <f t="shared" si="688"/>
        <v>Minor</v>
      </c>
      <c r="O2820" s="10" t="str">
        <f t="shared" si="689"/>
        <v>Successful</v>
      </c>
      <c r="P2820" s="10" t="str">
        <f t="shared" si="690"/>
        <v>On Time</v>
      </c>
      <c r="Q2820" s="9">
        <f t="shared" si="691"/>
        <v>1</v>
      </c>
      <c r="R2820" s="9">
        <f t="shared" si="692"/>
        <v>1</v>
      </c>
      <c r="S2820" s="9">
        <f t="shared" si="693"/>
        <v>0</v>
      </c>
      <c r="T2820" s="9" t="str">
        <f t="shared" si="694"/>
        <v>April</v>
      </c>
      <c r="U2820" s="40">
        <f t="shared" si="695"/>
        <v>0</v>
      </c>
      <c r="V2820" s="40" t="str">
        <f t="shared" si="696"/>
        <v>Normal</v>
      </c>
      <c r="W2820" s="40">
        <f t="shared" si="697"/>
        <v>0</v>
      </c>
      <c r="X2820" s="40">
        <f t="shared" si="698"/>
        <v>0</v>
      </c>
      <c r="Y2820" s="40">
        <f t="shared" si="699"/>
        <v>0</v>
      </c>
      <c r="Z2820" s="40">
        <f t="shared" si="700"/>
        <v>0</v>
      </c>
      <c r="AA2820" s="40">
        <f t="shared" si="701"/>
        <v>1</v>
      </c>
      <c r="AB2820" s="40">
        <f t="shared" si="702"/>
        <v>0</v>
      </c>
      <c r="AC2820" s="41" t="s">
        <v>238</v>
      </c>
      <c r="AD2820" s="41" t="s">
        <v>298</v>
      </c>
      <c r="AE2820" s="41" t="s">
        <v>425</v>
      </c>
      <c r="AF2820" s="41" t="s">
        <v>216</v>
      </c>
      <c r="AG2820" s="41" t="s">
        <v>56</v>
      </c>
      <c r="AH2820" s="41" t="s">
        <v>56</v>
      </c>
      <c r="AI2820" s="41" t="s">
        <v>56</v>
      </c>
      <c r="AJ2820" s="41" t="s">
        <v>160</v>
      </c>
      <c r="AK2820" s="41" t="s">
        <v>56</v>
      </c>
    </row>
    <row r="2821" spans="1:37" s="41" customFormat="1" ht="15.75" hidden="1" thickBot="1" x14ac:dyDescent="0.3">
      <c r="A2821" s="11" t="s">
        <v>53</v>
      </c>
      <c r="B2821" s="12" t="s">
        <v>216</v>
      </c>
      <c r="C2821" s="13" t="s">
        <v>46</v>
      </c>
      <c r="D2821" s="14" t="s">
        <v>47</v>
      </c>
      <c r="E2821" s="13" t="s">
        <v>6191</v>
      </c>
      <c r="F2821" s="4" t="s">
        <v>117</v>
      </c>
      <c r="G2821" s="4" t="s">
        <v>179</v>
      </c>
      <c r="H2821" s="15">
        <v>43204.375</v>
      </c>
      <c r="I2821" s="15">
        <v>43204.708333333336</v>
      </c>
      <c r="J2821" s="131" t="s">
        <v>7007</v>
      </c>
      <c r="K2821" s="45" t="s">
        <v>9</v>
      </c>
      <c r="L2821" s="47" t="s">
        <v>7</v>
      </c>
      <c r="M2821" s="47" t="s">
        <v>56</v>
      </c>
      <c r="N2821" s="9" t="str">
        <f t="shared" si="688"/>
        <v>Minor</v>
      </c>
      <c r="O2821" s="10" t="str">
        <f t="shared" si="689"/>
        <v>Successful</v>
      </c>
      <c r="P2821" s="10" t="str">
        <f t="shared" si="690"/>
        <v>On Time</v>
      </c>
      <c r="Q2821" s="9">
        <f t="shared" si="691"/>
        <v>1</v>
      </c>
      <c r="R2821" s="9">
        <f t="shared" si="692"/>
        <v>1</v>
      </c>
      <c r="S2821" s="9">
        <f t="shared" si="693"/>
        <v>0</v>
      </c>
      <c r="T2821" s="9" t="str">
        <f t="shared" si="694"/>
        <v>April</v>
      </c>
      <c r="U2821" s="40">
        <f t="shared" si="695"/>
        <v>0</v>
      </c>
      <c r="V2821" s="40" t="str">
        <f t="shared" si="696"/>
        <v>Normal</v>
      </c>
      <c r="W2821" s="40">
        <f t="shared" si="697"/>
        <v>0</v>
      </c>
      <c r="X2821" s="40">
        <f t="shared" si="698"/>
        <v>0</v>
      </c>
      <c r="Y2821" s="40">
        <f t="shared" si="699"/>
        <v>0</v>
      </c>
      <c r="Z2821" s="40">
        <f t="shared" si="700"/>
        <v>0</v>
      </c>
      <c r="AA2821" s="40">
        <f t="shared" si="701"/>
        <v>1</v>
      </c>
      <c r="AB2821" s="40">
        <f t="shared" si="702"/>
        <v>0</v>
      </c>
      <c r="AC2821" s="41" t="s">
        <v>131</v>
      </c>
      <c r="AD2821" s="41" t="s">
        <v>5870</v>
      </c>
      <c r="AE2821" s="41" t="s">
        <v>323</v>
      </c>
      <c r="AF2821" s="41" t="s">
        <v>216</v>
      </c>
      <c r="AG2821" s="41" t="s">
        <v>56</v>
      </c>
      <c r="AH2821" s="41" t="s">
        <v>56</v>
      </c>
      <c r="AI2821" s="41" t="s">
        <v>56</v>
      </c>
      <c r="AJ2821" s="41" t="s">
        <v>160</v>
      </c>
      <c r="AK2821" s="41" t="s">
        <v>56</v>
      </c>
    </row>
    <row r="2822" spans="1:37" s="41" customFormat="1" ht="15.75" hidden="1" thickBot="1" x14ac:dyDescent="0.3">
      <c r="A2822" s="11" t="s">
        <v>53</v>
      </c>
      <c r="B2822" s="12" t="s">
        <v>216</v>
      </c>
      <c r="C2822" s="13" t="s">
        <v>46</v>
      </c>
      <c r="D2822" s="14" t="s">
        <v>47</v>
      </c>
      <c r="E2822" s="13" t="s">
        <v>6192</v>
      </c>
      <c r="F2822" s="4" t="s">
        <v>99</v>
      </c>
      <c r="G2822" s="4" t="s">
        <v>543</v>
      </c>
      <c r="H2822" s="15">
        <v>43202.708333333336</v>
      </c>
      <c r="I2822" s="15">
        <v>43203.75</v>
      </c>
      <c r="J2822" s="131" t="s">
        <v>7008</v>
      </c>
      <c r="K2822" s="45" t="s">
        <v>9</v>
      </c>
      <c r="L2822" s="47" t="s">
        <v>7</v>
      </c>
      <c r="M2822" s="47" t="s">
        <v>56</v>
      </c>
      <c r="N2822" s="9" t="str">
        <f t="shared" si="688"/>
        <v>Minor</v>
      </c>
      <c r="O2822" s="10" t="str">
        <f t="shared" si="689"/>
        <v>Successful</v>
      </c>
      <c r="P2822" s="10" t="str">
        <f t="shared" si="690"/>
        <v>On Time</v>
      </c>
      <c r="Q2822" s="9">
        <f t="shared" si="691"/>
        <v>1</v>
      </c>
      <c r="R2822" s="9">
        <f t="shared" si="692"/>
        <v>1</v>
      </c>
      <c r="S2822" s="9">
        <f t="shared" si="693"/>
        <v>0</v>
      </c>
      <c r="T2822" s="9" t="str">
        <f t="shared" si="694"/>
        <v>April</v>
      </c>
      <c r="U2822" s="40">
        <f t="shared" si="695"/>
        <v>0</v>
      </c>
      <c r="V2822" s="40" t="str">
        <f t="shared" si="696"/>
        <v>Normal</v>
      </c>
      <c r="W2822" s="40">
        <f t="shared" si="697"/>
        <v>0</v>
      </c>
      <c r="X2822" s="40">
        <f t="shared" si="698"/>
        <v>0</v>
      </c>
      <c r="Y2822" s="40">
        <f t="shared" si="699"/>
        <v>0</v>
      </c>
      <c r="Z2822" s="40">
        <f t="shared" si="700"/>
        <v>0</v>
      </c>
      <c r="AA2822" s="40">
        <f t="shared" si="701"/>
        <v>1</v>
      </c>
      <c r="AB2822" s="40">
        <f t="shared" si="702"/>
        <v>0</v>
      </c>
      <c r="AC2822" s="41" t="s">
        <v>131</v>
      </c>
      <c r="AD2822" s="41" t="s">
        <v>546</v>
      </c>
      <c r="AE2822" s="41" t="s">
        <v>421</v>
      </c>
      <c r="AF2822" s="41" t="s">
        <v>216</v>
      </c>
      <c r="AG2822" s="41" t="s">
        <v>56</v>
      </c>
      <c r="AH2822" s="41" t="s">
        <v>56</v>
      </c>
      <c r="AI2822" s="41" t="s">
        <v>56</v>
      </c>
      <c r="AJ2822" s="41" t="s">
        <v>160</v>
      </c>
      <c r="AK2822" s="41" t="s">
        <v>56</v>
      </c>
    </row>
    <row r="2823" spans="1:37" s="41" customFormat="1" ht="15.75" hidden="1" thickBot="1" x14ac:dyDescent="0.3">
      <c r="A2823" s="11" t="s">
        <v>53</v>
      </c>
      <c r="B2823" s="12" t="s">
        <v>8</v>
      </c>
      <c r="C2823" s="13" t="s">
        <v>46</v>
      </c>
      <c r="D2823" s="14" t="s">
        <v>47</v>
      </c>
      <c r="E2823" s="13" t="s">
        <v>6193</v>
      </c>
      <c r="F2823" s="4" t="s">
        <v>1595</v>
      </c>
      <c r="G2823" s="4" t="s">
        <v>543</v>
      </c>
      <c r="H2823" s="15">
        <v>43205.666666666664</v>
      </c>
      <c r="I2823" s="15">
        <v>43205.791666666664</v>
      </c>
      <c r="J2823" s="131" t="s">
        <v>7009</v>
      </c>
      <c r="K2823" s="45" t="s">
        <v>9</v>
      </c>
      <c r="L2823" s="47" t="s">
        <v>7</v>
      </c>
      <c r="M2823" s="47" t="s">
        <v>56</v>
      </c>
      <c r="N2823" s="9" t="str">
        <f t="shared" si="688"/>
        <v>Minor</v>
      </c>
      <c r="O2823" s="10" t="str">
        <f t="shared" si="689"/>
        <v>Successful</v>
      </c>
      <c r="P2823" s="10" t="str">
        <f t="shared" si="690"/>
        <v>On Time</v>
      </c>
      <c r="Q2823" s="9">
        <f t="shared" si="691"/>
        <v>1</v>
      </c>
      <c r="R2823" s="9">
        <f t="shared" si="692"/>
        <v>1</v>
      </c>
      <c r="S2823" s="9">
        <f t="shared" si="693"/>
        <v>0</v>
      </c>
      <c r="T2823" s="9" t="str">
        <f t="shared" si="694"/>
        <v>April</v>
      </c>
      <c r="U2823" s="40">
        <f t="shared" si="695"/>
        <v>0</v>
      </c>
      <c r="V2823" s="40" t="str">
        <f t="shared" si="696"/>
        <v>Normal</v>
      </c>
      <c r="W2823" s="40">
        <f t="shared" si="697"/>
        <v>0</v>
      </c>
      <c r="X2823" s="40">
        <f t="shared" si="698"/>
        <v>0</v>
      </c>
      <c r="Y2823" s="40">
        <f t="shared" si="699"/>
        <v>0</v>
      </c>
      <c r="Z2823" s="40">
        <f t="shared" si="700"/>
        <v>0</v>
      </c>
      <c r="AA2823" s="40">
        <f t="shared" si="701"/>
        <v>1</v>
      </c>
      <c r="AB2823" s="40">
        <f t="shared" si="702"/>
        <v>0</v>
      </c>
      <c r="AC2823" s="41" t="s">
        <v>131</v>
      </c>
      <c r="AD2823" s="41" t="s">
        <v>286</v>
      </c>
      <c r="AE2823" s="41" t="s">
        <v>2280</v>
      </c>
      <c r="AF2823" s="41" t="s">
        <v>8</v>
      </c>
      <c r="AG2823" s="41" t="s">
        <v>56</v>
      </c>
      <c r="AH2823" s="41" t="s">
        <v>56</v>
      </c>
      <c r="AI2823" s="41" t="s">
        <v>56</v>
      </c>
      <c r="AJ2823" s="41" t="s">
        <v>160</v>
      </c>
      <c r="AK2823" s="41" t="s">
        <v>56</v>
      </c>
    </row>
    <row r="2824" spans="1:37" s="41" customFormat="1" ht="15.75" hidden="1" thickBot="1" x14ac:dyDescent="0.3">
      <c r="A2824" s="11" t="s">
        <v>53</v>
      </c>
      <c r="B2824" s="12" t="s">
        <v>216</v>
      </c>
      <c r="C2824" s="13" t="s">
        <v>46</v>
      </c>
      <c r="D2824" s="14" t="s">
        <v>47</v>
      </c>
      <c r="E2824" s="13" t="s">
        <v>6194</v>
      </c>
      <c r="F2824" s="4" t="s">
        <v>113</v>
      </c>
      <c r="G2824" s="4" t="s">
        <v>4968</v>
      </c>
      <c r="H2824" s="15">
        <v>43204.395833333336</v>
      </c>
      <c r="I2824" s="15">
        <v>43205.958333333336</v>
      </c>
      <c r="J2824" s="131" t="s">
        <v>7010</v>
      </c>
      <c r="K2824" s="45" t="s">
        <v>9</v>
      </c>
      <c r="L2824" s="47" t="s">
        <v>7</v>
      </c>
      <c r="M2824" s="47" t="s">
        <v>56</v>
      </c>
      <c r="N2824" s="9" t="str">
        <f t="shared" si="688"/>
        <v>Minor</v>
      </c>
      <c r="O2824" s="10" t="str">
        <f t="shared" si="689"/>
        <v>Successful</v>
      </c>
      <c r="P2824" s="10" t="str">
        <f t="shared" si="690"/>
        <v>On Time</v>
      </c>
      <c r="Q2824" s="9">
        <f t="shared" si="691"/>
        <v>1</v>
      </c>
      <c r="R2824" s="9">
        <f t="shared" si="692"/>
        <v>1</v>
      </c>
      <c r="S2824" s="9">
        <f t="shared" si="693"/>
        <v>0</v>
      </c>
      <c r="T2824" s="9" t="str">
        <f t="shared" si="694"/>
        <v>April</v>
      </c>
      <c r="U2824" s="40">
        <f t="shared" si="695"/>
        <v>0</v>
      </c>
      <c r="V2824" s="40" t="str">
        <f t="shared" si="696"/>
        <v>Normal</v>
      </c>
      <c r="W2824" s="40">
        <f t="shared" si="697"/>
        <v>0</v>
      </c>
      <c r="X2824" s="40">
        <f t="shared" si="698"/>
        <v>0</v>
      </c>
      <c r="Y2824" s="40">
        <f t="shared" si="699"/>
        <v>0</v>
      </c>
      <c r="Z2824" s="40">
        <f t="shared" si="700"/>
        <v>0</v>
      </c>
      <c r="AA2824" s="40">
        <f t="shared" si="701"/>
        <v>1</v>
      </c>
      <c r="AB2824" s="40">
        <f t="shared" si="702"/>
        <v>0</v>
      </c>
      <c r="AC2824" s="41" t="s">
        <v>131</v>
      </c>
      <c r="AD2824" s="41" t="s">
        <v>7479</v>
      </c>
      <c r="AE2824" s="41" t="s">
        <v>323</v>
      </c>
      <c r="AF2824" s="41" t="s">
        <v>216</v>
      </c>
      <c r="AG2824" s="41" t="s">
        <v>56</v>
      </c>
      <c r="AH2824" s="41" t="s">
        <v>56</v>
      </c>
      <c r="AI2824" s="41" t="s">
        <v>56</v>
      </c>
      <c r="AJ2824" s="41" t="s">
        <v>160</v>
      </c>
      <c r="AK2824" s="41" t="s">
        <v>56</v>
      </c>
    </row>
    <row r="2825" spans="1:37" s="41" customFormat="1" ht="15.75" hidden="1" thickBot="1" x14ac:dyDescent="0.3">
      <c r="A2825" s="11" t="s">
        <v>53</v>
      </c>
      <c r="B2825" s="12" t="s">
        <v>216</v>
      </c>
      <c r="C2825" s="13" t="s">
        <v>46</v>
      </c>
      <c r="D2825" s="14" t="s">
        <v>47</v>
      </c>
      <c r="E2825" s="13" t="s">
        <v>6195</v>
      </c>
      <c r="F2825" s="4" t="s">
        <v>106</v>
      </c>
      <c r="G2825" s="4" t="s">
        <v>660</v>
      </c>
      <c r="H2825" s="15">
        <v>43204.916666666664</v>
      </c>
      <c r="I2825" s="15">
        <v>43205.708333333336</v>
      </c>
      <c r="J2825" s="131" t="s">
        <v>7011</v>
      </c>
      <c r="K2825" s="45" t="s">
        <v>9</v>
      </c>
      <c r="L2825" s="47" t="s">
        <v>7</v>
      </c>
      <c r="M2825" s="47" t="s">
        <v>56</v>
      </c>
      <c r="N2825" s="9" t="str">
        <f t="shared" si="688"/>
        <v>Minor</v>
      </c>
      <c r="O2825" s="10" t="str">
        <f t="shared" si="689"/>
        <v>Successful</v>
      </c>
      <c r="P2825" s="10" t="str">
        <f t="shared" si="690"/>
        <v>On Time</v>
      </c>
      <c r="Q2825" s="9">
        <f t="shared" si="691"/>
        <v>1</v>
      </c>
      <c r="R2825" s="9">
        <f t="shared" si="692"/>
        <v>1</v>
      </c>
      <c r="S2825" s="9">
        <f t="shared" si="693"/>
        <v>0</v>
      </c>
      <c r="T2825" s="9" t="str">
        <f t="shared" si="694"/>
        <v>April</v>
      </c>
      <c r="U2825" s="40">
        <f t="shared" si="695"/>
        <v>0</v>
      </c>
      <c r="V2825" s="40" t="str">
        <f t="shared" si="696"/>
        <v>Normal</v>
      </c>
      <c r="W2825" s="40">
        <f t="shared" si="697"/>
        <v>0</v>
      </c>
      <c r="X2825" s="40">
        <f t="shared" si="698"/>
        <v>0</v>
      </c>
      <c r="Y2825" s="40">
        <f t="shared" si="699"/>
        <v>0</v>
      </c>
      <c r="Z2825" s="40">
        <f t="shared" si="700"/>
        <v>0</v>
      </c>
      <c r="AA2825" s="40">
        <f t="shared" si="701"/>
        <v>1</v>
      </c>
      <c r="AB2825" s="40">
        <f t="shared" si="702"/>
        <v>0</v>
      </c>
      <c r="AC2825" s="41" t="s">
        <v>131</v>
      </c>
      <c r="AD2825" s="41" t="s">
        <v>7468</v>
      </c>
      <c r="AE2825" s="41" t="s">
        <v>429</v>
      </c>
      <c r="AF2825" s="41" t="s">
        <v>216</v>
      </c>
      <c r="AG2825" s="41" t="s">
        <v>56</v>
      </c>
      <c r="AH2825" s="41" t="s">
        <v>56</v>
      </c>
      <c r="AI2825" s="41" t="s">
        <v>56</v>
      </c>
      <c r="AJ2825" s="41" t="s">
        <v>160</v>
      </c>
      <c r="AK2825" s="41" t="s">
        <v>56</v>
      </c>
    </row>
    <row r="2826" spans="1:37" s="41" customFormat="1" ht="15.75" hidden="1" thickBot="1" x14ac:dyDescent="0.3">
      <c r="A2826" s="11" t="s">
        <v>53</v>
      </c>
      <c r="B2826" s="12" t="s">
        <v>216</v>
      </c>
      <c r="C2826" s="13" t="s">
        <v>46</v>
      </c>
      <c r="D2826" s="14" t="s">
        <v>47</v>
      </c>
      <c r="E2826" s="13" t="s">
        <v>6196</v>
      </c>
      <c r="F2826" s="4" t="s">
        <v>105</v>
      </c>
      <c r="G2826" s="4" t="s">
        <v>181</v>
      </c>
      <c r="H2826" s="15">
        <v>43204.375</v>
      </c>
      <c r="I2826" s="15">
        <v>43204.625</v>
      </c>
      <c r="J2826" s="131" t="s">
        <v>7012</v>
      </c>
      <c r="K2826" s="45" t="s">
        <v>9</v>
      </c>
      <c r="L2826" s="47" t="s">
        <v>7</v>
      </c>
      <c r="M2826" s="47" t="s">
        <v>56</v>
      </c>
      <c r="N2826" s="9" t="str">
        <f t="shared" si="688"/>
        <v>Minor</v>
      </c>
      <c r="O2826" s="10" t="str">
        <f t="shared" si="689"/>
        <v>Successful</v>
      </c>
      <c r="P2826" s="10" t="str">
        <f t="shared" si="690"/>
        <v>On Time</v>
      </c>
      <c r="Q2826" s="9">
        <f t="shared" si="691"/>
        <v>1</v>
      </c>
      <c r="R2826" s="9">
        <f t="shared" si="692"/>
        <v>1</v>
      </c>
      <c r="S2826" s="9">
        <f t="shared" si="693"/>
        <v>0</v>
      </c>
      <c r="T2826" s="9" t="str">
        <f t="shared" si="694"/>
        <v>April</v>
      </c>
      <c r="U2826" s="40">
        <f t="shared" si="695"/>
        <v>0</v>
      </c>
      <c r="V2826" s="40" t="str">
        <f t="shared" si="696"/>
        <v>Normal</v>
      </c>
      <c r="W2826" s="40">
        <f t="shared" si="697"/>
        <v>0</v>
      </c>
      <c r="X2826" s="40">
        <f t="shared" si="698"/>
        <v>0</v>
      </c>
      <c r="Y2826" s="40">
        <f t="shared" si="699"/>
        <v>0</v>
      </c>
      <c r="Z2826" s="40">
        <f t="shared" si="700"/>
        <v>0</v>
      </c>
      <c r="AA2826" s="40">
        <f t="shared" si="701"/>
        <v>1</v>
      </c>
      <c r="AB2826" s="40">
        <f t="shared" si="702"/>
        <v>0</v>
      </c>
      <c r="AC2826" s="41" t="s">
        <v>131</v>
      </c>
      <c r="AD2826" s="41" t="s">
        <v>7480</v>
      </c>
      <c r="AE2826" s="41" t="s">
        <v>258</v>
      </c>
      <c r="AF2826" s="41" t="s">
        <v>216</v>
      </c>
      <c r="AG2826" s="41" t="s">
        <v>56</v>
      </c>
      <c r="AH2826" s="41" t="s">
        <v>56</v>
      </c>
      <c r="AI2826" s="41" t="s">
        <v>56</v>
      </c>
      <c r="AJ2826" s="41" t="s">
        <v>160</v>
      </c>
      <c r="AK2826" s="41" t="s">
        <v>56</v>
      </c>
    </row>
    <row r="2827" spans="1:37" s="41" customFormat="1" ht="15.75" hidden="1" thickBot="1" x14ac:dyDescent="0.3">
      <c r="A2827" s="11" t="s">
        <v>53</v>
      </c>
      <c r="B2827" s="12" t="s">
        <v>216</v>
      </c>
      <c r="C2827" s="13" t="s">
        <v>46</v>
      </c>
      <c r="D2827" s="14" t="s">
        <v>47</v>
      </c>
      <c r="E2827" s="13" t="s">
        <v>6197</v>
      </c>
      <c r="F2827" s="4" t="s">
        <v>105</v>
      </c>
      <c r="G2827" s="4" t="s">
        <v>161</v>
      </c>
      <c r="H2827" s="15">
        <v>43203.708333333336</v>
      </c>
      <c r="I2827" s="15">
        <v>43204.125</v>
      </c>
      <c r="J2827" s="131" t="s">
        <v>7013</v>
      </c>
      <c r="K2827" s="45" t="s">
        <v>9</v>
      </c>
      <c r="L2827" s="47" t="s">
        <v>7</v>
      </c>
      <c r="M2827" s="47" t="s">
        <v>56</v>
      </c>
      <c r="N2827" s="9" t="str">
        <f t="shared" si="688"/>
        <v>Minor</v>
      </c>
      <c r="O2827" s="10" t="str">
        <f t="shared" si="689"/>
        <v>Successful</v>
      </c>
      <c r="P2827" s="10" t="str">
        <f t="shared" si="690"/>
        <v>On Time</v>
      </c>
      <c r="Q2827" s="9">
        <f t="shared" si="691"/>
        <v>1</v>
      </c>
      <c r="R2827" s="9">
        <f t="shared" si="692"/>
        <v>1</v>
      </c>
      <c r="S2827" s="9">
        <f t="shared" si="693"/>
        <v>0</v>
      </c>
      <c r="T2827" s="9" t="str">
        <f t="shared" si="694"/>
        <v>April</v>
      </c>
      <c r="U2827" s="40">
        <f t="shared" si="695"/>
        <v>0</v>
      </c>
      <c r="V2827" s="40" t="str">
        <f t="shared" si="696"/>
        <v>Normal</v>
      </c>
      <c r="W2827" s="40">
        <f t="shared" si="697"/>
        <v>0</v>
      </c>
      <c r="X2827" s="40">
        <f t="shared" si="698"/>
        <v>0</v>
      </c>
      <c r="Y2827" s="40">
        <f t="shared" si="699"/>
        <v>0</v>
      </c>
      <c r="Z2827" s="40">
        <f t="shared" si="700"/>
        <v>0</v>
      </c>
      <c r="AA2827" s="40">
        <f t="shared" si="701"/>
        <v>1</v>
      </c>
      <c r="AB2827" s="40">
        <f t="shared" si="702"/>
        <v>0</v>
      </c>
      <c r="AC2827" s="41" t="s">
        <v>131</v>
      </c>
      <c r="AD2827" s="41" t="s">
        <v>280</v>
      </c>
      <c r="AE2827" s="41" t="s">
        <v>258</v>
      </c>
      <c r="AF2827" s="41" t="s">
        <v>216</v>
      </c>
      <c r="AG2827" s="41" t="s">
        <v>56</v>
      </c>
      <c r="AH2827" s="41" t="s">
        <v>56</v>
      </c>
      <c r="AI2827" s="41" t="s">
        <v>56</v>
      </c>
      <c r="AJ2827" s="41" t="s">
        <v>160</v>
      </c>
      <c r="AK2827" s="41" t="s">
        <v>56</v>
      </c>
    </row>
    <row r="2828" spans="1:37" s="41" customFormat="1" ht="15.75" hidden="1" thickBot="1" x14ac:dyDescent="0.3">
      <c r="A2828" s="11" t="s">
        <v>53</v>
      </c>
      <c r="B2828" s="12" t="s">
        <v>216</v>
      </c>
      <c r="C2828" s="13" t="s">
        <v>46</v>
      </c>
      <c r="D2828" s="14" t="s">
        <v>47</v>
      </c>
      <c r="E2828" s="13" t="s">
        <v>6198</v>
      </c>
      <c r="F2828" s="4" t="s">
        <v>105</v>
      </c>
      <c r="G2828" s="4" t="s">
        <v>1593</v>
      </c>
      <c r="H2828" s="15">
        <v>43203.708333333336</v>
      </c>
      <c r="I2828" s="15">
        <v>43204.208333333336</v>
      </c>
      <c r="J2828" s="131" t="s">
        <v>7014</v>
      </c>
      <c r="K2828" s="45" t="s">
        <v>9</v>
      </c>
      <c r="L2828" s="47" t="s">
        <v>7</v>
      </c>
      <c r="M2828" s="47" t="s">
        <v>56</v>
      </c>
      <c r="N2828" s="9" t="str">
        <f t="shared" si="688"/>
        <v>Minor</v>
      </c>
      <c r="O2828" s="10" t="str">
        <f t="shared" si="689"/>
        <v>Successful</v>
      </c>
      <c r="P2828" s="10" t="str">
        <f t="shared" si="690"/>
        <v>On Time</v>
      </c>
      <c r="Q2828" s="9">
        <f t="shared" si="691"/>
        <v>1</v>
      </c>
      <c r="R2828" s="9">
        <f t="shared" si="692"/>
        <v>1</v>
      </c>
      <c r="S2828" s="9">
        <f t="shared" si="693"/>
        <v>0</v>
      </c>
      <c r="T2828" s="9" t="str">
        <f t="shared" si="694"/>
        <v>April</v>
      </c>
      <c r="U2828" s="40">
        <f t="shared" si="695"/>
        <v>0</v>
      </c>
      <c r="V2828" s="40" t="str">
        <f t="shared" si="696"/>
        <v>Normal</v>
      </c>
      <c r="W2828" s="40">
        <f t="shared" si="697"/>
        <v>0</v>
      </c>
      <c r="X2828" s="40">
        <f t="shared" si="698"/>
        <v>0</v>
      </c>
      <c r="Y2828" s="40">
        <f t="shared" si="699"/>
        <v>0</v>
      </c>
      <c r="Z2828" s="40">
        <f t="shared" si="700"/>
        <v>0</v>
      </c>
      <c r="AA2828" s="40">
        <f t="shared" si="701"/>
        <v>1</v>
      </c>
      <c r="AB2828" s="40">
        <f t="shared" si="702"/>
        <v>0</v>
      </c>
      <c r="AC2828" s="41" t="s">
        <v>131</v>
      </c>
      <c r="AD2828" s="41" t="s">
        <v>280</v>
      </c>
      <c r="AE2828" s="41" t="s">
        <v>258</v>
      </c>
      <c r="AF2828" s="41" t="s">
        <v>216</v>
      </c>
      <c r="AG2828" s="41" t="s">
        <v>56</v>
      </c>
      <c r="AH2828" s="41" t="s">
        <v>56</v>
      </c>
      <c r="AI2828" s="41" t="s">
        <v>56</v>
      </c>
      <c r="AJ2828" s="41" t="s">
        <v>160</v>
      </c>
      <c r="AK2828" s="41" t="s">
        <v>56</v>
      </c>
    </row>
    <row r="2829" spans="1:37" s="41" customFormat="1" ht="15.75" hidden="1" thickBot="1" x14ac:dyDescent="0.3">
      <c r="A2829" s="11" t="s">
        <v>195</v>
      </c>
      <c r="B2829" s="12" t="s">
        <v>216</v>
      </c>
      <c r="C2829" s="13" t="s">
        <v>46</v>
      </c>
      <c r="D2829" s="14" t="s">
        <v>47</v>
      </c>
      <c r="E2829" s="13" t="s">
        <v>6199</v>
      </c>
      <c r="F2829" s="4" t="s">
        <v>95</v>
      </c>
      <c r="G2829" s="4" t="s">
        <v>6708</v>
      </c>
      <c r="H2829" s="15">
        <v>43202.375</v>
      </c>
      <c r="I2829" s="15">
        <v>43202.458333333336</v>
      </c>
      <c r="J2829" s="131" t="s">
        <v>7015</v>
      </c>
      <c r="K2829" s="45" t="s">
        <v>9</v>
      </c>
      <c r="L2829" s="47" t="s">
        <v>7</v>
      </c>
      <c r="M2829" s="47" t="s">
        <v>56</v>
      </c>
      <c r="N2829" s="9" t="str">
        <f t="shared" si="688"/>
        <v>Minor</v>
      </c>
      <c r="O2829" s="10" t="str">
        <f t="shared" si="689"/>
        <v>Successful</v>
      </c>
      <c r="P2829" s="10" t="str">
        <f t="shared" si="690"/>
        <v>On Time</v>
      </c>
      <c r="Q2829" s="9">
        <f t="shared" si="691"/>
        <v>1</v>
      </c>
      <c r="R2829" s="9">
        <f t="shared" si="692"/>
        <v>1</v>
      </c>
      <c r="S2829" s="9">
        <f t="shared" si="693"/>
        <v>0</v>
      </c>
      <c r="T2829" s="9" t="str">
        <f t="shared" si="694"/>
        <v>April</v>
      </c>
      <c r="U2829" s="40">
        <f t="shared" si="695"/>
        <v>1</v>
      </c>
      <c r="V2829" s="40" t="str">
        <f t="shared" si="696"/>
        <v>SLT</v>
      </c>
      <c r="W2829" s="40">
        <f t="shared" si="697"/>
        <v>0</v>
      </c>
      <c r="X2829" s="40">
        <f t="shared" si="698"/>
        <v>0</v>
      </c>
      <c r="Y2829" s="40">
        <f t="shared" si="699"/>
        <v>0</v>
      </c>
      <c r="Z2829" s="40">
        <f t="shared" si="700"/>
        <v>0</v>
      </c>
      <c r="AA2829" s="40">
        <f t="shared" si="701"/>
        <v>1</v>
      </c>
      <c r="AB2829" s="40">
        <f t="shared" si="702"/>
        <v>0</v>
      </c>
      <c r="AC2829" s="41" t="s">
        <v>823</v>
      </c>
      <c r="AD2829" s="41" t="s">
        <v>280</v>
      </c>
      <c r="AE2829" s="41" t="s">
        <v>421</v>
      </c>
      <c r="AF2829" s="41" t="s">
        <v>216</v>
      </c>
      <c r="AG2829" s="41" t="s">
        <v>56</v>
      </c>
      <c r="AH2829" s="41" t="s">
        <v>56</v>
      </c>
      <c r="AI2829" s="41" t="s">
        <v>56</v>
      </c>
      <c r="AJ2829" s="41" t="s">
        <v>160</v>
      </c>
      <c r="AK2829" s="41" t="s">
        <v>56</v>
      </c>
    </row>
    <row r="2830" spans="1:37" s="41" customFormat="1" ht="15.75" hidden="1" thickBot="1" x14ac:dyDescent="0.3">
      <c r="A2830" s="11" t="s">
        <v>195</v>
      </c>
      <c r="B2830" s="12" t="s">
        <v>216</v>
      </c>
      <c r="C2830" s="13" t="s">
        <v>46</v>
      </c>
      <c r="D2830" s="14" t="s">
        <v>47</v>
      </c>
      <c r="E2830" s="13" t="s">
        <v>6200</v>
      </c>
      <c r="F2830" s="4" t="s">
        <v>502</v>
      </c>
      <c r="G2830" s="4" t="s">
        <v>360</v>
      </c>
      <c r="H2830" s="15">
        <v>43203.375</v>
      </c>
      <c r="I2830" s="15">
        <v>43203.458333333336</v>
      </c>
      <c r="J2830" s="131" t="s">
        <v>7016</v>
      </c>
      <c r="K2830" s="45" t="s">
        <v>9</v>
      </c>
      <c r="L2830" s="47" t="s">
        <v>7</v>
      </c>
      <c r="M2830" s="47" t="s">
        <v>56</v>
      </c>
      <c r="N2830" s="9" t="str">
        <f t="shared" si="688"/>
        <v>Minor</v>
      </c>
      <c r="O2830" s="10" t="str">
        <f t="shared" si="689"/>
        <v>Successful</v>
      </c>
      <c r="P2830" s="10" t="str">
        <f t="shared" si="690"/>
        <v>On Time</v>
      </c>
      <c r="Q2830" s="9">
        <f t="shared" si="691"/>
        <v>1</v>
      </c>
      <c r="R2830" s="9">
        <f t="shared" si="692"/>
        <v>1</v>
      </c>
      <c r="S2830" s="9">
        <f t="shared" si="693"/>
        <v>0</v>
      </c>
      <c r="T2830" s="9" t="str">
        <f t="shared" si="694"/>
        <v>April</v>
      </c>
      <c r="U2830" s="40">
        <f t="shared" si="695"/>
        <v>0</v>
      </c>
      <c r="V2830" s="40" t="str">
        <f t="shared" si="696"/>
        <v>Normal</v>
      </c>
      <c r="W2830" s="40">
        <f t="shared" si="697"/>
        <v>0</v>
      </c>
      <c r="X2830" s="40">
        <f t="shared" si="698"/>
        <v>0</v>
      </c>
      <c r="Y2830" s="40">
        <f t="shared" si="699"/>
        <v>0</v>
      </c>
      <c r="Z2830" s="40">
        <f t="shared" si="700"/>
        <v>0</v>
      </c>
      <c r="AA2830" s="40">
        <f t="shared" si="701"/>
        <v>1</v>
      </c>
      <c r="AB2830" s="40">
        <f t="shared" si="702"/>
        <v>0</v>
      </c>
      <c r="AC2830" s="41" t="s">
        <v>823</v>
      </c>
      <c r="AD2830" s="41" t="s">
        <v>280</v>
      </c>
      <c r="AE2830" s="41" t="s">
        <v>227</v>
      </c>
      <c r="AF2830" s="41" t="s">
        <v>216</v>
      </c>
      <c r="AG2830" s="41" t="s">
        <v>56</v>
      </c>
      <c r="AH2830" s="41" t="s">
        <v>56</v>
      </c>
      <c r="AI2830" s="41" t="s">
        <v>56</v>
      </c>
      <c r="AJ2830" s="41" t="s">
        <v>160</v>
      </c>
      <c r="AK2830" s="41" t="s">
        <v>56</v>
      </c>
    </row>
    <row r="2831" spans="1:37" s="41" customFormat="1" ht="15.75" hidden="1" thickBot="1" x14ac:dyDescent="0.3">
      <c r="A2831" s="11" t="s">
        <v>195</v>
      </c>
      <c r="B2831" s="12" t="s">
        <v>216</v>
      </c>
      <c r="C2831" s="13" t="s">
        <v>46</v>
      </c>
      <c r="D2831" s="14" t="s">
        <v>47</v>
      </c>
      <c r="E2831" s="13" t="s">
        <v>6201</v>
      </c>
      <c r="F2831" s="4" t="s">
        <v>502</v>
      </c>
      <c r="G2831" s="4" t="s">
        <v>446</v>
      </c>
      <c r="H2831" s="15">
        <v>43203.416666666664</v>
      </c>
      <c r="I2831" s="15">
        <v>43203.5</v>
      </c>
      <c r="J2831" s="131" t="s">
        <v>7017</v>
      </c>
      <c r="K2831" s="45" t="s">
        <v>9</v>
      </c>
      <c r="L2831" s="47" t="s">
        <v>7</v>
      </c>
      <c r="M2831" s="47" t="s">
        <v>56</v>
      </c>
      <c r="N2831" s="9" t="str">
        <f t="shared" si="688"/>
        <v>Minor</v>
      </c>
      <c r="O2831" s="10" t="str">
        <f t="shared" si="689"/>
        <v>Successful</v>
      </c>
      <c r="P2831" s="10" t="str">
        <f t="shared" si="690"/>
        <v>On Time</v>
      </c>
      <c r="Q2831" s="9">
        <f t="shared" si="691"/>
        <v>1</v>
      </c>
      <c r="R2831" s="9">
        <f t="shared" si="692"/>
        <v>1</v>
      </c>
      <c r="S2831" s="9">
        <f t="shared" si="693"/>
        <v>0</v>
      </c>
      <c r="T2831" s="9" t="str">
        <f t="shared" si="694"/>
        <v>April</v>
      </c>
      <c r="U2831" s="40">
        <f t="shared" si="695"/>
        <v>0</v>
      </c>
      <c r="V2831" s="40" t="str">
        <f t="shared" si="696"/>
        <v>Normal</v>
      </c>
      <c r="W2831" s="40">
        <f t="shared" si="697"/>
        <v>0</v>
      </c>
      <c r="X2831" s="40">
        <f t="shared" si="698"/>
        <v>0</v>
      </c>
      <c r="Y2831" s="40">
        <f t="shared" si="699"/>
        <v>0</v>
      </c>
      <c r="Z2831" s="40">
        <f t="shared" si="700"/>
        <v>0</v>
      </c>
      <c r="AA2831" s="40">
        <f t="shared" si="701"/>
        <v>1</v>
      </c>
      <c r="AB2831" s="40">
        <f t="shared" si="702"/>
        <v>0</v>
      </c>
      <c r="AC2831" s="41" t="s">
        <v>823</v>
      </c>
      <c r="AD2831" s="41" t="s">
        <v>280</v>
      </c>
      <c r="AE2831" s="41" t="s">
        <v>227</v>
      </c>
      <c r="AF2831" s="41" t="s">
        <v>216</v>
      </c>
      <c r="AG2831" s="41" t="s">
        <v>56</v>
      </c>
      <c r="AH2831" s="41" t="s">
        <v>56</v>
      </c>
      <c r="AI2831" s="41" t="s">
        <v>56</v>
      </c>
      <c r="AJ2831" s="41" t="s">
        <v>160</v>
      </c>
      <c r="AK2831" s="41" t="s">
        <v>56</v>
      </c>
    </row>
    <row r="2832" spans="1:37" s="41" customFormat="1" ht="15.75" hidden="1" thickBot="1" x14ac:dyDescent="0.3">
      <c r="A2832" s="11" t="s">
        <v>195</v>
      </c>
      <c r="B2832" s="12" t="s">
        <v>216</v>
      </c>
      <c r="C2832" s="13" t="s">
        <v>46</v>
      </c>
      <c r="D2832" s="14" t="s">
        <v>47</v>
      </c>
      <c r="E2832" s="13" t="s">
        <v>6202</v>
      </c>
      <c r="F2832" s="4" t="s">
        <v>502</v>
      </c>
      <c r="G2832" s="4" t="s">
        <v>446</v>
      </c>
      <c r="H2832" s="15">
        <v>43202.666666666664</v>
      </c>
      <c r="I2832" s="15">
        <v>43202.75</v>
      </c>
      <c r="J2832" s="131" t="s">
        <v>7018</v>
      </c>
      <c r="K2832" s="45" t="s">
        <v>9</v>
      </c>
      <c r="L2832" s="47" t="s">
        <v>7</v>
      </c>
      <c r="M2832" s="47" t="s">
        <v>56</v>
      </c>
      <c r="N2832" s="9" t="str">
        <f t="shared" si="688"/>
        <v>Minor</v>
      </c>
      <c r="O2832" s="10" t="str">
        <f t="shared" si="689"/>
        <v>Successful</v>
      </c>
      <c r="P2832" s="10" t="str">
        <f t="shared" si="690"/>
        <v>On Time</v>
      </c>
      <c r="Q2832" s="9">
        <f t="shared" si="691"/>
        <v>1</v>
      </c>
      <c r="R2832" s="9">
        <f t="shared" si="692"/>
        <v>1</v>
      </c>
      <c r="S2832" s="9">
        <f t="shared" si="693"/>
        <v>0</v>
      </c>
      <c r="T2832" s="9" t="str">
        <f t="shared" si="694"/>
        <v>April</v>
      </c>
      <c r="U2832" s="40">
        <f t="shared" si="695"/>
        <v>0</v>
      </c>
      <c r="V2832" s="40" t="str">
        <f t="shared" si="696"/>
        <v>Normal</v>
      </c>
      <c r="W2832" s="40">
        <f t="shared" si="697"/>
        <v>0</v>
      </c>
      <c r="X2832" s="40">
        <f t="shared" si="698"/>
        <v>0</v>
      </c>
      <c r="Y2832" s="40">
        <f t="shared" si="699"/>
        <v>0</v>
      </c>
      <c r="Z2832" s="40">
        <f t="shared" si="700"/>
        <v>0</v>
      </c>
      <c r="AA2832" s="40">
        <f t="shared" si="701"/>
        <v>1</v>
      </c>
      <c r="AB2832" s="40">
        <f t="shared" si="702"/>
        <v>0</v>
      </c>
      <c r="AC2832" s="41" t="s">
        <v>823</v>
      </c>
      <c r="AD2832" s="41" t="s">
        <v>280</v>
      </c>
      <c r="AE2832" s="41" t="s">
        <v>227</v>
      </c>
      <c r="AF2832" s="41" t="s">
        <v>216</v>
      </c>
      <c r="AG2832" s="41" t="s">
        <v>56</v>
      </c>
      <c r="AH2832" s="41" t="s">
        <v>56</v>
      </c>
      <c r="AI2832" s="41" t="s">
        <v>56</v>
      </c>
      <c r="AJ2832" s="41" t="s">
        <v>160</v>
      </c>
      <c r="AK2832" s="41" t="s">
        <v>56</v>
      </c>
    </row>
    <row r="2833" spans="1:37" s="41" customFormat="1" ht="15.75" hidden="1" thickBot="1" x14ac:dyDescent="0.3">
      <c r="A2833" s="11" t="s">
        <v>45</v>
      </c>
      <c r="B2833" s="12" t="s">
        <v>216</v>
      </c>
      <c r="C2833" s="13" t="s">
        <v>46</v>
      </c>
      <c r="D2833" s="14" t="s">
        <v>47</v>
      </c>
      <c r="E2833" s="13" t="s">
        <v>6203</v>
      </c>
      <c r="F2833" s="4" t="s">
        <v>328</v>
      </c>
      <c r="G2833" s="4" t="s">
        <v>552</v>
      </c>
      <c r="H2833" s="15">
        <v>43203.416666666664</v>
      </c>
      <c r="I2833" s="15">
        <v>43204.791666666664</v>
      </c>
      <c r="J2833" s="131" t="s">
        <v>7019</v>
      </c>
      <c r="K2833" s="45" t="s">
        <v>9</v>
      </c>
      <c r="L2833" s="47" t="s">
        <v>7</v>
      </c>
      <c r="M2833" s="47" t="s">
        <v>56</v>
      </c>
      <c r="N2833" s="9" t="str">
        <f t="shared" si="688"/>
        <v>Minor</v>
      </c>
      <c r="O2833" s="10" t="str">
        <f t="shared" si="689"/>
        <v>Successful</v>
      </c>
      <c r="P2833" s="10" t="str">
        <f t="shared" si="690"/>
        <v>On Time</v>
      </c>
      <c r="Q2833" s="9">
        <f t="shared" si="691"/>
        <v>1</v>
      </c>
      <c r="R2833" s="9">
        <f t="shared" si="692"/>
        <v>1</v>
      </c>
      <c r="S2833" s="9">
        <f t="shared" si="693"/>
        <v>0</v>
      </c>
      <c r="T2833" s="9" t="str">
        <f t="shared" si="694"/>
        <v>April</v>
      </c>
      <c r="U2833" s="40">
        <f t="shared" si="695"/>
        <v>0</v>
      </c>
      <c r="V2833" s="40" t="str">
        <f t="shared" si="696"/>
        <v>Normal</v>
      </c>
      <c r="W2833" s="40">
        <f t="shared" si="697"/>
        <v>0</v>
      </c>
      <c r="X2833" s="40">
        <f t="shared" si="698"/>
        <v>0</v>
      </c>
      <c r="Y2833" s="40">
        <f t="shared" si="699"/>
        <v>0</v>
      </c>
      <c r="Z2833" s="40">
        <f t="shared" si="700"/>
        <v>0</v>
      </c>
      <c r="AA2833" s="40">
        <f t="shared" si="701"/>
        <v>1</v>
      </c>
      <c r="AB2833" s="40">
        <f t="shared" si="702"/>
        <v>0</v>
      </c>
      <c r="AC2833" s="41" t="s">
        <v>823</v>
      </c>
      <c r="AD2833" s="41" t="s">
        <v>280</v>
      </c>
      <c r="AE2833" s="41" t="s">
        <v>424</v>
      </c>
      <c r="AF2833" s="41" t="s">
        <v>216</v>
      </c>
      <c r="AG2833" s="41" t="s">
        <v>56</v>
      </c>
      <c r="AH2833" s="41" t="s">
        <v>56</v>
      </c>
      <c r="AI2833" s="41" t="s">
        <v>56</v>
      </c>
      <c r="AJ2833" s="41" t="s">
        <v>160</v>
      </c>
      <c r="AK2833" s="41" t="s">
        <v>56</v>
      </c>
    </row>
    <row r="2834" spans="1:37" s="41" customFormat="1" ht="15.75" hidden="1" thickBot="1" x14ac:dyDescent="0.3">
      <c r="A2834" s="11" t="s">
        <v>45</v>
      </c>
      <c r="B2834" s="12" t="s">
        <v>216</v>
      </c>
      <c r="C2834" s="13" t="s">
        <v>46</v>
      </c>
      <c r="D2834" s="14" t="s">
        <v>47</v>
      </c>
      <c r="E2834" s="13" t="s">
        <v>6204</v>
      </c>
      <c r="F2834" s="4" t="s">
        <v>273</v>
      </c>
      <c r="G2834" s="4" t="s">
        <v>3155</v>
      </c>
      <c r="H2834" s="15">
        <v>43202.708333333336</v>
      </c>
      <c r="I2834" s="15">
        <v>43203.708333333336</v>
      </c>
      <c r="J2834" s="131" t="s">
        <v>7020</v>
      </c>
      <c r="K2834" s="45" t="s">
        <v>9</v>
      </c>
      <c r="L2834" s="47" t="s">
        <v>7</v>
      </c>
      <c r="M2834" s="47" t="s">
        <v>56</v>
      </c>
      <c r="N2834" s="9" t="str">
        <f t="shared" si="688"/>
        <v>Minor</v>
      </c>
      <c r="O2834" s="10" t="str">
        <f t="shared" si="689"/>
        <v>Successful</v>
      </c>
      <c r="P2834" s="10" t="str">
        <f t="shared" si="690"/>
        <v>On Time</v>
      </c>
      <c r="Q2834" s="9">
        <f t="shared" si="691"/>
        <v>1</v>
      </c>
      <c r="R2834" s="9">
        <f t="shared" si="692"/>
        <v>1</v>
      </c>
      <c r="S2834" s="9">
        <f t="shared" si="693"/>
        <v>0</v>
      </c>
      <c r="T2834" s="9" t="str">
        <f t="shared" si="694"/>
        <v>April</v>
      </c>
      <c r="U2834" s="40">
        <f t="shared" si="695"/>
        <v>0</v>
      </c>
      <c r="V2834" s="40" t="str">
        <f t="shared" si="696"/>
        <v>Normal</v>
      </c>
      <c r="W2834" s="40">
        <f t="shared" si="697"/>
        <v>0</v>
      </c>
      <c r="X2834" s="40">
        <f t="shared" si="698"/>
        <v>0</v>
      </c>
      <c r="Y2834" s="40">
        <f t="shared" si="699"/>
        <v>0</v>
      </c>
      <c r="Z2834" s="40">
        <f t="shared" si="700"/>
        <v>0</v>
      </c>
      <c r="AA2834" s="40">
        <f t="shared" si="701"/>
        <v>1</v>
      </c>
      <c r="AB2834" s="40">
        <f t="shared" si="702"/>
        <v>0</v>
      </c>
      <c r="AC2834" s="41" t="s">
        <v>823</v>
      </c>
      <c r="AD2834" s="41" t="s">
        <v>280</v>
      </c>
      <c r="AE2834" s="41" t="s">
        <v>264</v>
      </c>
      <c r="AF2834" s="41" t="s">
        <v>216</v>
      </c>
      <c r="AG2834" s="41" t="s">
        <v>56</v>
      </c>
      <c r="AH2834" s="41" t="s">
        <v>56</v>
      </c>
      <c r="AI2834" s="41" t="s">
        <v>56</v>
      </c>
      <c r="AJ2834" s="41" t="s">
        <v>160</v>
      </c>
      <c r="AK2834" s="41" t="s">
        <v>56</v>
      </c>
    </row>
    <row r="2835" spans="1:37" s="41" customFormat="1" ht="15.75" hidden="1" thickBot="1" x14ac:dyDescent="0.3">
      <c r="A2835" s="11" t="s">
        <v>45</v>
      </c>
      <c r="B2835" s="12" t="s">
        <v>216</v>
      </c>
      <c r="C2835" s="13" t="s">
        <v>52</v>
      </c>
      <c r="D2835" s="14" t="s">
        <v>47</v>
      </c>
      <c r="E2835" s="13" t="s">
        <v>6205</v>
      </c>
      <c r="F2835" s="4" t="s">
        <v>273</v>
      </c>
      <c r="G2835" s="4" t="s">
        <v>6724</v>
      </c>
      <c r="H2835" s="15">
        <v>43203.958333333336</v>
      </c>
      <c r="I2835" s="15">
        <v>43204.291666666664</v>
      </c>
      <c r="J2835" s="131" t="s">
        <v>511</v>
      </c>
      <c r="K2835" s="45" t="s">
        <v>9</v>
      </c>
      <c r="L2835" s="47" t="s">
        <v>7</v>
      </c>
      <c r="M2835" s="47" t="s">
        <v>56</v>
      </c>
      <c r="N2835" s="9" t="str">
        <f t="shared" si="688"/>
        <v>Standard</v>
      </c>
      <c r="O2835" s="10" t="str">
        <f t="shared" si="689"/>
        <v>Successful</v>
      </c>
      <c r="P2835" s="10" t="str">
        <f t="shared" si="690"/>
        <v>On Time</v>
      </c>
      <c r="Q2835" s="9">
        <f t="shared" si="691"/>
        <v>1</v>
      </c>
      <c r="R2835" s="9">
        <f t="shared" si="692"/>
        <v>1</v>
      </c>
      <c r="S2835" s="9">
        <f t="shared" si="693"/>
        <v>0</v>
      </c>
      <c r="T2835" s="9" t="str">
        <f t="shared" si="694"/>
        <v>April</v>
      </c>
      <c r="U2835" s="40">
        <f t="shared" si="695"/>
        <v>0</v>
      </c>
      <c r="V2835" s="40" t="str">
        <f t="shared" si="696"/>
        <v>Normal</v>
      </c>
      <c r="W2835" s="40">
        <f t="shared" si="697"/>
        <v>0</v>
      </c>
      <c r="X2835" s="40">
        <f t="shared" si="698"/>
        <v>0</v>
      </c>
      <c r="Y2835" s="40">
        <f t="shared" si="699"/>
        <v>0</v>
      </c>
      <c r="Z2835" s="40">
        <f t="shared" si="700"/>
        <v>0</v>
      </c>
      <c r="AA2835" s="40">
        <f t="shared" si="701"/>
        <v>1</v>
      </c>
      <c r="AB2835" s="40">
        <f t="shared" si="702"/>
        <v>0</v>
      </c>
      <c r="AC2835" s="41" t="s">
        <v>823</v>
      </c>
      <c r="AD2835" s="41" t="s">
        <v>348</v>
      </c>
      <c r="AE2835" s="41" t="s">
        <v>264</v>
      </c>
      <c r="AF2835" s="41" t="s">
        <v>216</v>
      </c>
      <c r="AG2835" s="41" t="s">
        <v>56</v>
      </c>
      <c r="AH2835" s="41" t="s">
        <v>56</v>
      </c>
      <c r="AI2835" s="41" t="s">
        <v>56</v>
      </c>
      <c r="AJ2835" s="41" t="s">
        <v>160</v>
      </c>
      <c r="AK2835" s="41" t="s">
        <v>56</v>
      </c>
    </row>
    <row r="2836" spans="1:37" s="41" customFormat="1" ht="15.75" hidden="1" thickBot="1" x14ac:dyDescent="0.3">
      <c r="A2836" s="11" t="s">
        <v>359</v>
      </c>
      <c r="B2836" s="12" t="s">
        <v>216</v>
      </c>
      <c r="C2836" s="13" t="s">
        <v>52</v>
      </c>
      <c r="D2836" s="14" t="s">
        <v>47</v>
      </c>
      <c r="E2836" s="13" t="s">
        <v>6206</v>
      </c>
      <c r="F2836" s="4" t="s">
        <v>158</v>
      </c>
      <c r="G2836" s="4" t="s">
        <v>243</v>
      </c>
      <c r="H2836" s="15">
        <v>43204.25</v>
      </c>
      <c r="I2836" s="15">
        <v>43204.375</v>
      </c>
      <c r="J2836" s="131" t="s">
        <v>7021</v>
      </c>
      <c r="K2836" s="45" t="s">
        <v>9</v>
      </c>
      <c r="L2836" s="47" t="s">
        <v>7</v>
      </c>
      <c r="M2836" s="47" t="s">
        <v>56</v>
      </c>
      <c r="N2836" s="9" t="str">
        <f t="shared" si="688"/>
        <v>Standard</v>
      </c>
      <c r="O2836" s="10" t="str">
        <f t="shared" si="689"/>
        <v>Successful</v>
      </c>
      <c r="P2836" s="10" t="str">
        <f t="shared" si="690"/>
        <v>On Time</v>
      </c>
      <c r="Q2836" s="9">
        <f t="shared" si="691"/>
        <v>1</v>
      </c>
      <c r="R2836" s="9">
        <f t="shared" si="692"/>
        <v>1</v>
      </c>
      <c r="S2836" s="9">
        <f t="shared" si="693"/>
        <v>0</v>
      </c>
      <c r="T2836" s="9" t="str">
        <f t="shared" si="694"/>
        <v>April</v>
      </c>
      <c r="U2836" s="40">
        <f t="shared" si="695"/>
        <v>0</v>
      </c>
      <c r="V2836" s="40" t="str">
        <f t="shared" si="696"/>
        <v>Normal</v>
      </c>
      <c r="W2836" s="40">
        <f t="shared" si="697"/>
        <v>0</v>
      </c>
      <c r="X2836" s="40">
        <f t="shared" si="698"/>
        <v>0</v>
      </c>
      <c r="Y2836" s="40">
        <f t="shared" si="699"/>
        <v>0</v>
      </c>
      <c r="Z2836" s="40">
        <f t="shared" si="700"/>
        <v>0</v>
      </c>
      <c r="AA2836" s="40">
        <f t="shared" si="701"/>
        <v>1</v>
      </c>
      <c r="AB2836" s="40">
        <f t="shared" si="702"/>
        <v>0</v>
      </c>
      <c r="AC2836" s="41" t="s">
        <v>823</v>
      </c>
      <c r="AD2836" s="41" t="s">
        <v>332</v>
      </c>
      <c r="AE2836" s="41" t="s">
        <v>121</v>
      </c>
      <c r="AF2836" s="41" t="s">
        <v>322</v>
      </c>
      <c r="AG2836" s="41" t="s">
        <v>56</v>
      </c>
      <c r="AH2836" s="41" t="s">
        <v>56</v>
      </c>
      <c r="AI2836" s="41" t="s">
        <v>56</v>
      </c>
      <c r="AJ2836" s="41" t="s">
        <v>160</v>
      </c>
      <c r="AK2836" s="41" t="s">
        <v>56</v>
      </c>
    </row>
    <row r="2837" spans="1:37" s="41" customFormat="1" ht="15.75" hidden="1" thickBot="1" x14ac:dyDescent="0.3">
      <c r="A2837" s="11" t="s">
        <v>359</v>
      </c>
      <c r="B2837" s="12" t="s">
        <v>216</v>
      </c>
      <c r="C2837" s="13" t="s">
        <v>52</v>
      </c>
      <c r="D2837" s="14" t="s">
        <v>47</v>
      </c>
      <c r="E2837" s="13" t="s">
        <v>6207</v>
      </c>
      <c r="F2837" s="4" t="s">
        <v>158</v>
      </c>
      <c r="G2837" s="4" t="s">
        <v>243</v>
      </c>
      <c r="H2837" s="15">
        <v>43204.291666666664</v>
      </c>
      <c r="I2837" s="15">
        <v>43204.416666666664</v>
      </c>
      <c r="J2837" s="131" t="s">
        <v>7022</v>
      </c>
      <c r="K2837" s="45" t="s">
        <v>9</v>
      </c>
      <c r="L2837" s="47" t="s">
        <v>7</v>
      </c>
      <c r="M2837" s="47" t="s">
        <v>56</v>
      </c>
      <c r="N2837" s="9" t="str">
        <f t="shared" si="688"/>
        <v>Standard</v>
      </c>
      <c r="O2837" s="10" t="str">
        <f t="shared" si="689"/>
        <v>Successful</v>
      </c>
      <c r="P2837" s="10" t="str">
        <f t="shared" si="690"/>
        <v>On Time</v>
      </c>
      <c r="Q2837" s="9">
        <f t="shared" si="691"/>
        <v>1</v>
      </c>
      <c r="R2837" s="9">
        <f t="shared" si="692"/>
        <v>1</v>
      </c>
      <c r="S2837" s="9">
        <f t="shared" si="693"/>
        <v>0</v>
      </c>
      <c r="T2837" s="9" t="str">
        <f t="shared" si="694"/>
        <v>April</v>
      </c>
      <c r="U2837" s="40">
        <f t="shared" si="695"/>
        <v>0</v>
      </c>
      <c r="V2837" s="40" t="str">
        <f t="shared" si="696"/>
        <v>Normal</v>
      </c>
      <c r="W2837" s="40">
        <f t="shared" si="697"/>
        <v>0</v>
      </c>
      <c r="X2837" s="40">
        <f t="shared" si="698"/>
        <v>0</v>
      </c>
      <c r="Y2837" s="40">
        <f t="shared" si="699"/>
        <v>0</v>
      </c>
      <c r="Z2837" s="40">
        <f t="shared" si="700"/>
        <v>0</v>
      </c>
      <c r="AA2837" s="40">
        <f t="shared" si="701"/>
        <v>1</v>
      </c>
      <c r="AB2837" s="40">
        <f t="shared" si="702"/>
        <v>0</v>
      </c>
      <c r="AC2837" s="41" t="s">
        <v>823</v>
      </c>
      <c r="AD2837" s="41" t="s">
        <v>332</v>
      </c>
      <c r="AE2837" s="41" t="s">
        <v>121</v>
      </c>
      <c r="AF2837" s="41" t="s">
        <v>322</v>
      </c>
      <c r="AG2837" s="41" t="s">
        <v>56</v>
      </c>
      <c r="AH2837" s="41" t="s">
        <v>56</v>
      </c>
      <c r="AI2837" s="41" t="s">
        <v>56</v>
      </c>
      <c r="AJ2837" s="41" t="s">
        <v>160</v>
      </c>
      <c r="AK2837" s="41" t="s">
        <v>56</v>
      </c>
    </row>
    <row r="2838" spans="1:37" s="41" customFormat="1" ht="15.75" hidden="1" thickBot="1" x14ac:dyDescent="0.3">
      <c r="A2838" s="11" t="s">
        <v>51</v>
      </c>
      <c r="B2838" s="12" t="s">
        <v>8</v>
      </c>
      <c r="C2838" s="13" t="s">
        <v>46</v>
      </c>
      <c r="D2838" s="14" t="s">
        <v>47</v>
      </c>
      <c r="E2838" s="13" t="s">
        <v>6208</v>
      </c>
      <c r="F2838" s="4" t="s">
        <v>155</v>
      </c>
      <c r="G2838" s="4" t="s">
        <v>3150</v>
      </c>
      <c r="H2838" s="15">
        <v>43201.708333333336</v>
      </c>
      <c r="I2838" s="15">
        <v>43201.791666666664</v>
      </c>
      <c r="J2838" s="131" t="s">
        <v>742</v>
      </c>
      <c r="K2838" s="45" t="s">
        <v>9</v>
      </c>
      <c r="L2838" s="47" t="s">
        <v>7</v>
      </c>
      <c r="M2838" s="47" t="s">
        <v>56</v>
      </c>
      <c r="N2838" s="9" t="str">
        <f t="shared" si="688"/>
        <v>Minor</v>
      </c>
      <c r="O2838" s="10" t="str">
        <f t="shared" si="689"/>
        <v>Successful</v>
      </c>
      <c r="P2838" s="10" t="str">
        <f t="shared" si="690"/>
        <v>On Time</v>
      </c>
      <c r="Q2838" s="9">
        <f t="shared" si="691"/>
        <v>1</v>
      </c>
      <c r="R2838" s="9">
        <f t="shared" si="692"/>
        <v>1</v>
      </c>
      <c r="S2838" s="9">
        <f t="shared" si="693"/>
        <v>0</v>
      </c>
      <c r="T2838" s="9" t="str">
        <f t="shared" si="694"/>
        <v>April</v>
      </c>
      <c r="U2838" s="40">
        <f t="shared" si="695"/>
        <v>0</v>
      </c>
      <c r="V2838" s="40" t="str">
        <f t="shared" si="696"/>
        <v>Normal</v>
      </c>
      <c r="W2838" s="40">
        <f t="shared" si="697"/>
        <v>0</v>
      </c>
      <c r="X2838" s="40">
        <f t="shared" si="698"/>
        <v>0</v>
      </c>
      <c r="Y2838" s="40">
        <f t="shared" si="699"/>
        <v>0</v>
      </c>
      <c r="Z2838" s="40">
        <f t="shared" si="700"/>
        <v>0</v>
      </c>
      <c r="AA2838" s="40">
        <f t="shared" si="701"/>
        <v>1</v>
      </c>
      <c r="AB2838" s="40">
        <f t="shared" si="702"/>
        <v>0</v>
      </c>
      <c r="AC2838" s="41" t="s">
        <v>7463</v>
      </c>
      <c r="AD2838" s="41" t="s">
        <v>280</v>
      </c>
      <c r="AE2838" s="41" t="s">
        <v>259</v>
      </c>
      <c r="AF2838" s="41" t="s">
        <v>8</v>
      </c>
      <c r="AG2838" s="41" t="s">
        <v>56</v>
      </c>
      <c r="AH2838" s="41" t="s">
        <v>56</v>
      </c>
      <c r="AI2838" s="41" t="s">
        <v>56</v>
      </c>
      <c r="AJ2838" s="41" t="s">
        <v>160</v>
      </c>
      <c r="AK2838" s="41" t="s">
        <v>56</v>
      </c>
    </row>
    <row r="2839" spans="1:37" s="41" customFormat="1" ht="15.75" hidden="1" thickBot="1" x14ac:dyDescent="0.3">
      <c r="A2839" s="11" t="s">
        <v>45</v>
      </c>
      <c r="B2839" s="12" t="s">
        <v>216</v>
      </c>
      <c r="C2839" s="13" t="s">
        <v>46</v>
      </c>
      <c r="D2839" s="14" t="s">
        <v>47</v>
      </c>
      <c r="E2839" s="13" t="s">
        <v>6209</v>
      </c>
      <c r="F2839" s="4" t="s">
        <v>75</v>
      </c>
      <c r="G2839" s="4" t="s">
        <v>1591</v>
      </c>
      <c r="H2839" s="15">
        <v>43187.708333333336</v>
      </c>
      <c r="I2839" s="15">
        <v>43203.958333333336</v>
      </c>
      <c r="J2839" s="131" t="s">
        <v>7023</v>
      </c>
      <c r="K2839" s="45" t="s">
        <v>9</v>
      </c>
      <c r="L2839" s="47" t="s">
        <v>7</v>
      </c>
      <c r="M2839" s="47" t="s">
        <v>56</v>
      </c>
      <c r="N2839" s="9" t="str">
        <f t="shared" si="688"/>
        <v>Minor</v>
      </c>
      <c r="O2839" s="10" t="str">
        <f t="shared" si="689"/>
        <v>Successful</v>
      </c>
      <c r="P2839" s="10" t="str">
        <f t="shared" si="690"/>
        <v>On Time</v>
      </c>
      <c r="Q2839" s="9">
        <f t="shared" si="691"/>
        <v>1</v>
      </c>
      <c r="R2839" s="9">
        <f t="shared" si="692"/>
        <v>1</v>
      </c>
      <c r="S2839" s="9">
        <f t="shared" si="693"/>
        <v>0</v>
      </c>
      <c r="T2839" s="9" t="str">
        <f t="shared" si="694"/>
        <v>April</v>
      </c>
      <c r="U2839" s="40">
        <f t="shared" si="695"/>
        <v>0</v>
      </c>
      <c r="V2839" s="40" t="str">
        <f t="shared" si="696"/>
        <v>Normal</v>
      </c>
      <c r="W2839" s="40">
        <f t="shared" si="697"/>
        <v>0</v>
      </c>
      <c r="X2839" s="40">
        <f t="shared" si="698"/>
        <v>0</v>
      </c>
      <c r="Y2839" s="40">
        <f t="shared" si="699"/>
        <v>0</v>
      </c>
      <c r="Z2839" s="40">
        <f t="shared" si="700"/>
        <v>0</v>
      </c>
      <c r="AA2839" s="40">
        <f t="shared" si="701"/>
        <v>1</v>
      </c>
      <c r="AB2839" s="40">
        <f t="shared" si="702"/>
        <v>0</v>
      </c>
      <c r="AC2839" s="41" t="s">
        <v>823</v>
      </c>
      <c r="AD2839" s="41" t="s">
        <v>280</v>
      </c>
      <c r="AE2839" s="41" t="s">
        <v>323</v>
      </c>
      <c r="AF2839" s="41" t="s">
        <v>216</v>
      </c>
      <c r="AG2839" s="41" t="s">
        <v>56</v>
      </c>
      <c r="AH2839" s="41" t="s">
        <v>56</v>
      </c>
      <c r="AI2839" s="41" t="s">
        <v>56</v>
      </c>
      <c r="AJ2839" s="41" t="s">
        <v>160</v>
      </c>
      <c r="AK2839" s="41" t="s">
        <v>56</v>
      </c>
    </row>
    <row r="2840" spans="1:37" s="41" customFormat="1" ht="15.75" hidden="1" thickBot="1" x14ac:dyDescent="0.3">
      <c r="A2840" s="11" t="s">
        <v>697</v>
      </c>
      <c r="B2840" s="12" t="s">
        <v>216</v>
      </c>
      <c r="C2840" s="13" t="s">
        <v>52</v>
      </c>
      <c r="D2840" s="14" t="s">
        <v>47</v>
      </c>
      <c r="E2840" s="13" t="s">
        <v>6210</v>
      </c>
      <c r="F2840" s="4" t="s">
        <v>365</v>
      </c>
      <c r="G2840" s="4" t="s">
        <v>704</v>
      </c>
      <c r="H2840" s="15">
        <v>43185.458333333336</v>
      </c>
      <c r="I2840" s="15">
        <v>43203.6875</v>
      </c>
      <c r="J2840" s="131" t="s">
        <v>7024</v>
      </c>
      <c r="K2840" s="45" t="s">
        <v>9</v>
      </c>
      <c r="L2840" s="47" t="s">
        <v>7</v>
      </c>
      <c r="M2840" s="47" t="s">
        <v>56</v>
      </c>
      <c r="N2840" s="9" t="str">
        <f t="shared" si="688"/>
        <v>Standard</v>
      </c>
      <c r="O2840" s="10" t="str">
        <f t="shared" si="689"/>
        <v>Successful</v>
      </c>
      <c r="P2840" s="10" t="str">
        <f t="shared" si="690"/>
        <v>On Time</v>
      </c>
      <c r="Q2840" s="9">
        <f t="shared" si="691"/>
        <v>1</v>
      </c>
      <c r="R2840" s="9">
        <f t="shared" si="692"/>
        <v>1</v>
      </c>
      <c r="S2840" s="9">
        <f t="shared" si="693"/>
        <v>0</v>
      </c>
      <c r="T2840" s="9" t="str">
        <f t="shared" si="694"/>
        <v>April</v>
      </c>
      <c r="U2840" s="40">
        <f t="shared" si="695"/>
        <v>0</v>
      </c>
      <c r="V2840" s="40" t="str">
        <f t="shared" si="696"/>
        <v>Normal</v>
      </c>
      <c r="W2840" s="40">
        <f t="shared" si="697"/>
        <v>0</v>
      </c>
      <c r="X2840" s="40">
        <f t="shared" si="698"/>
        <v>0</v>
      </c>
      <c r="Y2840" s="40">
        <f t="shared" si="699"/>
        <v>0</v>
      </c>
      <c r="Z2840" s="40">
        <f t="shared" si="700"/>
        <v>0</v>
      </c>
      <c r="AA2840" s="40">
        <f t="shared" si="701"/>
        <v>1</v>
      </c>
      <c r="AB2840" s="40">
        <f t="shared" si="702"/>
        <v>0</v>
      </c>
      <c r="AC2840" s="41" t="s">
        <v>238</v>
      </c>
      <c r="AD2840" s="41" t="s">
        <v>2266</v>
      </c>
      <c r="AE2840" s="41" t="s">
        <v>432</v>
      </c>
      <c r="AF2840" s="41" t="s">
        <v>216</v>
      </c>
      <c r="AG2840" s="41" t="s">
        <v>56</v>
      </c>
      <c r="AH2840" s="41" t="s">
        <v>56</v>
      </c>
      <c r="AI2840" s="41" t="s">
        <v>56</v>
      </c>
      <c r="AJ2840" s="41" t="s">
        <v>160</v>
      </c>
      <c r="AK2840" s="41" t="s">
        <v>56</v>
      </c>
    </row>
    <row r="2841" spans="1:37" s="41" customFormat="1" ht="15.75" hidden="1" thickBot="1" x14ac:dyDescent="0.3">
      <c r="A2841" s="11" t="s">
        <v>697</v>
      </c>
      <c r="B2841" s="12" t="s">
        <v>216</v>
      </c>
      <c r="C2841" s="13" t="s">
        <v>52</v>
      </c>
      <c r="D2841" s="14" t="s">
        <v>47</v>
      </c>
      <c r="E2841" s="13" t="s">
        <v>6211</v>
      </c>
      <c r="F2841" s="4" t="s">
        <v>365</v>
      </c>
      <c r="G2841" s="4" t="s">
        <v>184</v>
      </c>
      <c r="H2841" s="15">
        <v>43185.416666666664</v>
      </c>
      <c r="I2841" s="15">
        <v>43203.708333333336</v>
      </c>
      <c r="J2841" s="131" t="s">
        <v>7025</v>
      </c>
      <c r="K2841" s="45" t="s">
        <v>9</v>
      </c>
      <c r="L2841" s="47" t="s">
        <v>7</v>
      </c>
      <c r="M2841" s="47" t="s">
        <v>56</v>
      </c>
      <c r="N2841" s="9" t="str">
        <f t="shared" si="688"/>
        <v>Standard</v>
      </c>
      <c r="O2841" s="10" t="str">
        <f t="shared" si="689"/>
        <v>Successful</v>
      </c>
      <c r="P2841" s="10" t="str">
        <f t="shared" si="690"/>
        <v>On Time</v>
      </c>
      <c r="Q2841" s="9">
        <f t="shared" si="691"/>
        <v>1</v>
      </c>
      <c r="R2841" s="9">
        <f t="shared" si="692"/>
        <v>1</v>
      </c>
      <c r="S2841" s="9">
        <f t="shared" si="693"/>
        <v>0</v>
      </c>
      <c r="T2841" s="9" t="str">
        <f t="shared" si="694"/>
        <v>April</v>
      </c>
      <c r="U2841" s="40">
        <f t="shared" si="695"/>
        <v>0</v>
      </c>
      <c r="V2841" s="40" t="str">
        <f t="shared" si="696"/>
        <v>Normal</v>
      </c>
      <c r="W2841" s="40">
        <f t="shared" si="697"/>
        <v>0</v>
      </c>
      <c r="X2841" s="40">
        <f t="shared" si="698"/>
        <v>0</v>
      </c>
      <c r="Y2841" s="40">
        <f t="shared" si="699"/>
        <v>0</v>
      </c>
      <c r="Z2841" s="40">
        <f t="shared" si="700"/>
        <v>0</v>
      </c>
      <c r="AA2841" s="40">
        <f t="shared" si="701"/>
        <v>1</v>
      </c>
      <c r="AB2841" s="40">
        <f t="shared" si="702"/>
        <v>0</v>
      </c>
      <c r="AC2841" s="41" t="s">
        <v>238</v>
      </c>
      <c r="AD2841" s="41" t="s">
        <v>2266</v>
      </c>
      <c r="AE2841" s="41" t="s">
        <v>432</v>
      </c>
      <c r="AF2841" s="41" t="s">
        <v>216</v>
      </c>
      <c r="AG2841" s="41" t="s">
        <v>56</v>
      </c>
      <c r="AH2841" s="41" t="s">
        <v>56</v>
      </c>
      <c r="AI2841" s="41" t="s">
        <v>56</v>
      </c>
      <c r="AJ2841" s="41" t="s">
        <v>160</v>
      </c>
      <c r="AK2841" s="41" t="s">
        <v>56</v>
      </c>
    </row>
    <row r="2842" spans="1:37" s="41" customFormat="1" ht="15.75" hidden="1" thickBot="1" x14ac:dyDescent="0.3">
      <c r="A2842" s="11" t="s">
        <v>697</v>
      </c>
      <c r="B2842" s="12" t="s">
        <v>216</v>
      </c>
      <c r="C2842" s="13" t="s">
        <v>52</v>
      </c>
      <c r="D2842" s="14" t="s">
        <v>47</v>
      </c>
      <c r="E2842" s="13" t="s">
        <v>6212</v>
      </c>
      <c r="F2842" s="4" t="s">
        <v>365</v>
      </c>
      <c r="G2842" s="4" t="s">
        <v>184</v>
      </c>
      <c r="H2842" s="15">
        <v>43185.708333333336</v>
      </c>
      <c r="I2842" s="15">
        <v>43203.708333333336</v>
      </c>
      <c r="J2842" s="131" t="s">
        <v>7026</v>
      </c>
      <c r="K2842" s="45" t="s">
        <v>9</v>
      </c>
      <c r="L2842" s="47" t="s">
        <v>7</v>
      </c>
      <c r="M2842" s="47" t="s">
        <v>56</v>
      </c>
      <c r="N2842" s="9" t="str">
        <f t="shared" si="688"/>
        <v>Standard</v>
      </c>
      <c r="O2842" s="10" t="str">
        <f t="shared" si="689"/>
        <v>Successful</v>
      </c>
      <c r="P2842" s="10" t="str">
        <f t="shared" si="690"/>
        <v>On Time</v>
      </c>
      <c r="Q2842" s="9">
        <f t="shared" si="691"/>
        <v>1</v>
      </c>
      <c r="R2842" s="9">
        <f t="shared" si="692"/>
        <v>1</v>
      </c>
      <c r="S2842" s="9">
        <f t="shared" si="693"/>
        <v>0</v>
      </c>
      <c r="T2842" s="9" t="str">
        <f t="shared" si="694"/>
        <v>April</v>
      </c>
      <c r="U2842" s="40">
        <f t="shared" si="695"/>
        <v>0</v>
      </c>
      <c r="V2842" s="40" t="str">
        <f t="shared" si="696"/>
        <v>Normal</v>
      </c>
      <c r="W2842" s="40">
        <f t="shared" si="697"/>
        <v>0</v>
      </c>
      <c r="X2842" s="40">
        <f t="shared" si="698"/>
        <v>0</v>
      </c>
      <c r="Y2842" s="40">
        <f t="shared" si="699"/>
        <v>0</v>
      </c>
      <c r="Z2842" s="40">
        <f t="shared" si="700"/>
        <v>0</v>
      </c>
      <c r="AA2842" s="40">
        <f t="shared" si="701"/>
        <v>1</v>
      </c>
      <c r="AB2842" s="40">
        <f t="shared" si="702"/>
        <v>0</v>
      </c>
      <c r="AC2842" s="41" t="s">
        <v>238</v>
      </c>
      <c r="AD2842" s="41" t="s">
        <v>2266</v>
      </c>
      <c r="AE2842" s="41" t="s">
        <v>432</v>
      </c>
      <c r="AF2842" s="41" t="s">
        <v>216</v>
      </c>
      <c r="AG2842" s="41" t="s">
        <v>56</v>
      </c>
      <c r="AH2842" s="41" t="s">
        <v>56</v>
      </c>
      <c r="AI2842" s="41" t="s">
        <v>56</v>
      </c>
      <c r="AJ2842" s="41" t="s">
        <v>160</v>
      </c>
      <c r="AK2842" s="41" t="s">
        <v>56</v>
      </c>
    </row>
    <row r="2843" spans="1:37" s="41" customFormat="1" ht="15.75" hidden="1" thickBot="1" x14ac:dyDescent="0.3">
      <c r="A2843" s="11" t="s">
        <v>45</v>
      </c>
      <c r="B2843" s="12" t="s">
        <v>216</v>
      </c>
      <c r="C2843" s="13" t="s">
        <v>46</v>
      </c>
      <c r="D2843" s="14" t="s">
        <v>47</v>
      </c>
      <c r="E2843" s="13" t="s">
        <v>6213</v>
      </c>
      <c r="F2843" s="4" t="s">
        <v>75</v>
      </c>
      <c r="G2843" s="4" t="s">
        <v>1591</v>
      </c>
      <c r="H2843" s="15">
        <v>43187.708333333336</v>
      </c>
      <c r="I2843" s="15">
        <v>43203.958333333336</v>
      </c>
      <c r="J2843" s="131" t="s">
        <v>7027</v>
      </c>
      <c r="K2843" s="45" t="s">
        <v>9</v>
      </c>
      <c r="L2843" s="47" t="s">
        <v>7</v>
      </c>
      <c r="M2843" s="47" t="s">
        <v>56</v>
      </c>
      <c r="N2843" s="9" t="str">
        <f t="shared" si="688"/>
        <v>Minor</v>
      </c>
      <c r="O2843" s="10" t="str">
        <f t="shared" si="689"/>
        <v>Successful</v>
      </c>
      <c r="P2843" s="10" t="str">
        <f t="shared" si="690"/>
        <v>On Time</v>
      </c>
      <c r="Q2843" s="9">
        <f t="shared" si="691"/>
        <v>1</v>
      </c>
      <c r="R2843" s="9">
        <f t="shared" si="692"/>
        <v>1</v>
      </c>
      <c r="S2843" s="9">
        <f t="shared" si="693"/>
        <v>0</v>
      </c>
      <c r="T2843" s="9" t="str">
        <f t="shared" si="694"/>
        <v>April</v>
      </c>
      <c r="U2843" s="40">
        <f t="shared" si="695"/>
        <v>0</v>
      </c>
      <c r="V2843" s="40" t="str">
        <f t="shared" si="696"/>
        <v>Normal</v>
      </c>
      <c r="W2843" s="40">
        <f t="shared" si="697"/>
        <v>0</v>
      </c>
      <c r="X2843" s="40">
        <f t="shared" si="698"/>
        <v>0</v>
      </c>
      <c r="Y2843" s="40">
        <f t="shared" si="699"/>
        <v>0</v>
      </c>
      <c r="Z2843" s="40">
        <f t="shared" si="700"/>
        <v>0</v>
      </c>
      <c r="AA2843" s="40">
        <f t="shared" si="701"/>
        <v>1</v>
      </c>
      <c r="AB2843" s="40">
        <f t="shared" si="702"/>
        <v>0</v>
      </c>
      <c r="AC2843" s="41" t="s">
        <v>823</v>
      </c>
      <c r="AD2843" s="41" t="s">
        <v>280</v>
      </c>
      <c r="AE2843" s="41" t="s">
        <v>323</v>
      </c>
      <c r="AF2843" s="41" t="s">
        <v>216</v>
      </c>
      <c r="AG2843" s="41" t="s">
        <v>56</v>
      </c>
      <c r="AH2843" s="41" t="s">
        <v>56</v>
      </c>
      <c r="AI2843" s="41" t="s">
        <v>56</v>
      </c>
      <c r="AJ2843" s="41" t="s">
        <v>160</v>
      </c>
      <c r="AK2843" s="41" t="s">
        <v>56</v>
      </c>
    </row>
    <row r="2844" spans="1:37" s="41" customFormat="1" ht="15.75" hidden="1" thickBot="1" x14ac:dyDescent="0.3">
      <c r="A2844" s="11" t="s">
        <v>45</v>
      </c>
      <c r="B2844" s="12" t="s">
        <v>216</v>
      </c>
      <c r="C2844" s="13" t="s">
        <v>46</v>
      </c>
      <c r="D2844" s="14" t="s">
        <v>47</v>
      </c>
      <c r="E2844" s="13" t="s">
        <v>6214</v>
      </c>
      <c r="F2844" s="4" t="s">
        <v>75</v>
      </c>
      <c r="G2844" s="4" t="s">
        <v>1591</v>
      </c>
      <c r="H2844" s="15">
        <v>43187.708333333336</v>
      </c>
      <c r="I2844" s="15">
        <v>43203.958333333336</v>
      </c>
      <c r="J2844" s="131" t="s">
        <v>7028</v>
      </c>
      <c r="K2844" s="45" t="s">
        <v>9</v>
      </c>
      <c r="L2844" s="47" t="s">
        <v>7</v>
      </c>
      <c r="M2844" s="47" t="s">
        <v>56</v>
      </c>
      <c r="N2844" s="9" t="str">
        <f t="shared" si="688"/>
        <v>Minor</v>
      </c>
      <c r="O2844" s="10" t="str">
        <f t="shared" si="689"/>
        <v>Successful</v>
      </c>
      <c r="P2844" s="10" t="str">
        <f t="shared" si="690"/>
        <v>On Time</v>
      </c>
      <c r="Q2844" s="9">
        <f t="shared" si="691"/>
        <v>1</v>
      </c>
      <c r="R2844" s="9">
        <f t="shared" si="692"/>
        <v>1</v>
      </c>
      <c r="S2844" s="9">
        <f t="shared" si="693"/>
        <v>0</v>
      </c>
      <c r="T2844" s="9" t="str">
        <f t="shared" si="694"/>
        <v>April</v>
      </c>
      <c r="U2844" s="40">
        <f t="shared" si="695"/>
        <v>0</v>
      </c>
      <c r="V2844" s="40" t="str">
        <f t="shared" si="696"/>
        <v>Normal</v>
      </c>
      <c r="W2844" s="40">
        <f t="shared" si="697"/>
        <v>0</v>
      </c>
      <c r="X2844" s="40">
        <f t="shared" si="698"/>
        <v>0</v>
      </c>
      <c r="Y2844" s="40">
        <f t="shared" si="699"/>
        <v>0</v>
      </c>
      <c r="Z2844" s="40">
        <f t="shared" si="700"/>
        <v>0</v>
      </c>
      <c r="AA2844" s="40">
        <f t="shared" si="701"/>
        <v>1</v>
      </c>
      <c r="AB2844" s="40">
        <f t="shared" si="702"/>
        <v>0</v>
      </c>
      <c r="AC2844" s="41" t="s">
        <v>823</v>
      </c>
      <c r="AD2844" s="41" t="s">
        <v>280</v>
      </c>
      <c r="AE2844" s="41" t="s">
        <v>323</v>
      </c>
      <c r="AF2844" s="41" t="s">
        <v>216</v>
      </c>
      <c r="AG2844" s="41" t="s">
        <v>56</v>
      </c>
      <c r="AH2844" s="41" t="s">
        <v>56</v>
      </c>
      <c r="AI2844" s="41" t="s">
        <v>56</v>
      </c>
      <c r="AJ2844" s="41" t="s">
        <v>160</v>
      </c>
      <c r="AK2844" s="41" t="s">
        <v>56</v>
      </c>
    </row>
    <row r="2845" spans="1:37" s="41" customFormat="1" ht="15.75" hidden="1" thickBot="1" x14ac:dyDescent="0.3">
      <c r="A2845" s="11" t="s">
        <v>49</v>
      </c>
      <c r="B2845" s="12" t="s">
        <v>216</v>
      </c>
      <c r="C2845" s="13" t="s">
        <v>46</v>
      </c>
      <c r="D2845" s="14" t="s">
        <v>47</v>
      </c>
      <c r="E2845" s="13" t="s">
        <v>6215</v>
      </c>
      <c r="F2845" s="4" t="s">
        <v>89</v>
      </c>
      <c r="G2845" s="4" t="s">
        <v>245</v>
      </c>
      <c r="H2845" s="15">
        <v>43205.5</v>
      </c>
      <c r="I2845" s="15">
        <v>43205.666666666664</v>
      </c>
      <c r="J2845" s="131" t="s">
        <v>7029</v>
      </c>
      <c r="K2845" s="45" t="s">
        <v>9</v>
      </c>
      <c r="L2845" s="47" t="s">
        <v>7</v>
      </c>
      <c r="M2845" s="47" t="s">
        <v>56</v>
      </c>
      <c r="N2845" s="9" t="str">
        <f t="shared" si="688"/>
        <v>Minor</v>
      </c>
      <c r="O2845" s="10" t="str">
        <f t="shared" si="689"/>
        <v>Successful</v>
      </c>
      <c r="P2845" s="10" t="str">
        <f t="shared" si="690"/>
        <v>On Time</v>
      </c>
      <c r="Q2845" s="9">
        <f t="shared" si="691"/>
        <v>1</v>
      </c>
      <c r="R2845" s="9">
        <f t="shared" si="692"/>
        <v>1</v>
      </c>
      <c r="S2845" s="9">
        <f t="shared" si="693"/>
        <v>0</v>
      </c>
      <c r="T2845" s="9" t="str">
        <f t="shared" si="694"/>
        <v>April</v>
      </c>
      <c r="U2845" s="40">
        <f t="shared" si="695"/>
        <v>0</v>
      </c>
      <c r="V2845" s="40" t="str">
        <f t="shared" si="696"/>
        <v>Normal</v>
      </c>
      <c r="W2845" s="40">
        <f t="shared" si="697"/>
        <v>0</v>
      </c>
      <c r="X2845" s="40">
        <f t="shared" si="698"/>
        <v>0</v>
      </c>
      <c r="Y2845" s="40">
        <f t="shared" si="699"/>
        <v>0</v>
      </c>
      <c r="Z2845" s="40">
        <f t="shared" si="700"/>
        <v>0</v>
      </c>
      <c r="AA2845" s="40">
        <f t="shared" si="701"/>
        <v>1</v>
      </c>
      <c r="AB2845" s="40">
        <f t="shared" si="702"/>
        <v>0</v>
      </c>
      <c r="AC2845" s="41" t="s">
        <v>132</v>
      </c>
      <c r="AD2845" s="41" t="s">
        <v>280</v>
      </c>
      <c r="AE2845" s="41" t="s">
        <v>147</v>
      </c>
      <c r="AF2845" s="41" t="s">
        <v>216</v>
      </c>
      <c r="AG2845" s="41" t="s">
        <v>56</v>
      </c>
      <c r="AH2845" s="41" t="s">
        <v>56</v>
      </c>
      <c r="AI2845" s="41" t="s">
        <v>56</v>
      </c>
      <c r="AJ2845" s="41" t="s">
        <v>160</v>
      </c>
      <c r="AK2845" s="41" t="s">
        <v>56</v>
      </c>
    </row>
    <row r="2846" spans="1:37" s="41" customFormat="1" ht="15.75" hidden="1" thickBot="1" x14ac:dyDescent="0.3">
      <c r="A2846" s="11" t="s">
        <v>697</v>
      </c>
      <c r="B2846" s="12" t="s">
        <v>216</v>
      </c>
      <c r="C2846" s="13" t="s">
        <v>46</v>
      </c>
      <c r="D2846" s="14" t="s">
        <v>47</v>
      </c>
      <c r="E2846" s="13" t="s">
        <v>6216</v>
      </c>
      <c r="F2846" s="4" t="s">
        <v>343</v>
      </c>
      <c r="G2846" s="4" t="s">
        <v>354</v>
      </c>
      <c r="H2846" s="15">
        <v>43197.916666666664</v>
      </c>
      <c r="I2846" s="15">
        <v>43203.75</v>
      </c>
      <c r="J2846" s="131" t="s">
        <v>7030</v>
      </c>
      <c r="K2846" s="45" t="s">
        <v>9</v>
      </c>
      <c r="L2846" s="47" t="s">
        <v>7</v>
      </c>
      <c r="M2846" s="47" t="s">
        <v>56</v>
      </c>
      <c r="N2846" s="9" t="str">
        <f t="shared" si="688"/>
        <v>Minor</v>
      </c>
      <c r="O2846" s="10" t="str">
        <f t="shared" si="689"/>
        <v>Successful</v>
      </c>
      <c r="P2846" s="10" t="str">
        <f t="shared" si="690"/>
        <v>On Time</v>
      </c>
      <c r="Q2846" s="9">
        <f t="shared" si="691"/>
        <v>1</v>
      </c>
      <c r="R2846" s="9">
        <f t="shared" si="692"/>
        <v>1</v>
      </c>
      <c r="S2846" s="9">
        <f t="shared" si="693"/>
        <v>0</v>
      </c>
      <c r="T2846" s="9" t="str">
        <f t="shared" si="694"/>
        <v>April</v>
      </c>
      <c r="U2846" s="40">
        <f t="shared" si="695"/>
        <v>0</v>
      </c>
      <c r="V2846" s="40" t="str">
        <f t="shared" si="696"/>
        <v>Normal</v>
      </c>
      <c r="W2846" s="40">
        <f t="shared" si="697"/>
        <v>0</v>
      </c>
      <c r="X2846" s="40">
        <f t="shared" si="698"/>
        <v>0</v>
      </c>
      <c r="Y2846" s="40">
        <f t="shared" si="699"/>
        <v>0</v>
      </c>
      <c r="Z2846" s="40">
        <f t="shared" si="700"/>
        <v>0</v>
      </c>
      <c r="AA2846" s="40">
        <f t="shared" si="701"/>
        <v>1</v>
      </c>
      <c r="AB2846" s="40">
        <f t="shared" si="702"/>
        <v>0</v>
      </c>
      <c r="AC2846" s="41" t="s">
        <v>238</v>
      </c>
      <c r="AD2846" s="41" t="s">
        <v>280</v>
      </c>
      <c r="AE2846" s="41" t="s">
        <v>420</v>
      </c>
      <c r="AF2846" s="41" t="s">
        <v>216</v>
      </c>
      <c r="AG2846" s="41" t="s">
        <v>56</v>
      </c>
      <c r="AH2846" s="41" t="s">
        <v>56</v>
      </c>
      <c r="AI2846" s="41" t="s">
        <v>56</v>
      </c>
      <c r="AJ2846" s="41" t="s">
        <v>160</v>
      </c>
      <c r="AK2846" s="41" t="s">
        <v>56</v>
      </c>
    </row>
    <row r="2847" spans="1:37" s="41" customFormat="1" ht="15.75" hidden="1" thickBot="1" x14ac:dyDescent="0.3">
      <c r="A2847" s="11" t="s">
        <v>248</v>
      </c>
      <c r="B2847" s="12" t="s">
        <v>216</v>
      </c>
      <c r="C2847" s="13" t="s">
        <v>52</v>
      </c>
      <c r="D2847" s="14" t="s">
        <v>47</v>
      </c>
      <c r="E2847" s="13" t="s">
        <v>6217</v>
      </c>
      <c r="F2847" s="4" t="s">
        <v>152</v>
      </c>
      <c r="G2847" s="4" t="s">
        <v>499</v>
      </c>
      <c r="H2847" s="15">
        <v>43203.875</v>
      </c>
      <c r="I2847" s="15">
        <v>43203.958333333336</v>
      </c>
      <c r="J2847" s="131" t="s">
        <v>7031</v>
      </c>
      <c r="K2847" s="45" t="s">
        <v>9</v>
      </c>
      <c r="L2847" s="47" t="s">
        <v>7</v>
      </c>
      <c r="M2847" s="47" t="s">
        <v>56</v>
      </c>
      <c r="N2847" s="9" t="str">
        <f t="shared" si="688"/>
        <v>Standard</v>
      </c>
      <c r="O2847" s="10" t="str">
        <f t="shared" si="689"/>
        <v>Successful</v>
      </c>
      <c r="P2847" s="10" t="str">
        <f t="shared" si="690"/>
        <v>On Time</v>
      </c>
      <c r="Q2847" s="9">
        <f t="shared" si="691"/>
        <v>1</v>
      </c>
      <c r="R2847" s="9">
        <f t="shared" si="692"/>
        <v>1</v>
      </c>
      <c r="S2847" s="9">
        <f t="shared" si="693"/>
        <v>0</v>
      </c>
      <c r="T2847" s="9" t="str">
        <f t="shared" si="694"/>
        <v>April</v>
      </c>
      <c r="U2847" s="40">
        <f t="shared" si="695"/>
        <v>0</v>
      </c>
      <c r="V2847" s="40" t="str">
        <f t="shared" si="696"/>
        <v>Normal</v>
      </c>
      <c r="W2847" s="40">
        <f t="shared" si="697"/>
        <v>0</v>
      </c>
      <c r="X2847" s="40">
        <f t="shared" si="698"/>
        <v>0</v>
      </c>
      <c r="Y2847" s="40">
        <f t="shared" si="699"/>
        <v>0</v>
      </c>
      <c r="Z2847" s="40">
        <f t="shared" si="700"/>
        <v>0</v>
      </c>
      <c r="AA2847" s="40">
        <f t="shared" si="701"/>
        <v>1</v>
      </c>
      <c r="AB2847" s="40">
        <f t="shared" si="702"/>
        <v>0</v>
      </c>
      <c r="AC2847" s="41" t="s">
        <v>537</v>
      </c>
      <c r="AD2847" s="41" t="s">
        <v>333</v>
      </c>
      <c r="AE2847" s="41" t="s">
        <v>121</v>
      </c>
      <c r="AF2847" s="41" t="s">
        <v>322</v>
      </c>
      <c r="AG2847" s="41" t="s">
        <v>56</v>
      </c>
      <c r="AH2847" s="41" t="s">
        <v>56</v>
      </c>
      <c r="AI2847" s="41" t="s">
        <v>56</v>
      </c>
      <c r="AJ2847" s="41" t="s">
        <v>160</v>
      </c>
      <c r="AK2847" s="41" t="s">
        <v>56</v>
      </c>
    </row>
    <row r="2848" spans="1:37" s="41" customFormat="1" ht="15.75" hidden="1" thickBot="1" x14ac:dyDescent="0.3">
      <c r="A2848" s="11" t="s">
        <v>248</v>
      </c>
      <c r="B2848" s="12" t="s">
        <v>216</v>
      </c>
      <c r="C2848" s="13" t="s">
        <v>52</v>
      </c>
      <c r="D2848" s="14" t="s">
        <v>47</v>
      </c>
      <c r="E2848" s="13" t="s">
        <v>6218</v>
      </c>
      <c r="F2848" s="4" t="s">
        <v>152</v>
      </c>
      <c r="G2848" s="4" t="s">
        <v>162</v>
      </c>
      <c r="H2848" s="15">
        <v>43205.583333333336</v>
      </c>
      <c r="I2848" s="15">
        <v>43205.75</v>
      </c>
      <c r="J2848" s="131" t="s">
        <v>7032</v>
      </c>
      <c r="K2848" s="45" t="s">
        <v>9</v>
      </c>
      <c r="L2848" s="47" t="s">
        <v>7</v>
      </c>
      <c r="M2848" s="47" t="s">
        <v>56</v>
      </c>
      <c r="N2848" s="9" t="str">
        <f t="shared" ref="N2848:N2911" si="703">VLOOKUP(C2848,CBI,2,FALSE)</f>
        <v>Standard</v>
      </c>
      <c r="O2848" s="10" t="str">
        <f t="shared" ref="O2848:O2911" si="704">VLOOKUP(K2848,Exitoso,2,FALSE)</f>
        <v>Successful</v>
      </c>
      <c r="P2848" s="10" t="str">
        <f t="shared" ref="P2848:P2911" si="705">VLOOKUP(L2848,EnTiempo,2,FALSE)</f>
        <v>On Time</v>
      </c>
      <c r="Q2848" s="9">
        <f t="shared" ref="Q2848:Q2911" si="706">IF(OR(K2848="Successful",K2848="Exitoso"),1,IF(OR(K2848="Not Successful",K2848="No exitoso",K2848="Fallido"),0," "))</f>
        <v>1</v>
      </c>
      <c r="R2848" s="9">
        <f t="shared" ref="R2848:R2911" si="707">IF(OR(L2848="On Time",L2848="En tiempo"),1,IF(OR(L2848="Out of Time",L2848="Fuera de Tiempo"),0," "))</f>
        <v>1</v>
      </c>
      <c r="S2848" s="9">
        <f t="shared" ref="S2848:S2911" si="708">IF(M2848="NO",0,1)</f>
        <v>0</v>
      </c>
      <c r="T2848" s="9" t="str">
        <f t="shared" ref="T2848:T2911" si="709">VLOOKUP(MONTH(I2848),Meses,2,FALSE)</f>
        <v>April</v>
      </c>
      <c r="U2848" s="40">
        <f t="shared" ref="U2848:U2911" si="710">IF(ISERROR(FIND("SLT",J2848,1)),0,1)</f>
        <v>0</v>
      </c>
      <c r="V2848" s="40" t="str">
        <f t="shared" ref="V2848:V2911" si="711">IF(D2848="emergency","Emergency",IF(ISERROR(FIND("SLT",J2848,1)),"Normal","SLT"))</f>
        <v>Normal</v>
      </c>
      <c r="W2848" s="40">
        <f t="shared" ref="W2848:W2911" si="712">IF(V2848="Emergency",1,0)</f>
        <v>0</v>
      </c>
      <c r="X2848" s="40">
        <f t="shared" ref="X2848:X2911" si="713">IF(AG2848="Si",1,0)</f>
        <v>0</v>
      </c>
      <c r="Y2848" s="40">
        <f t="shared" ref="Y2848:Y2911" si="714">IF(AH2848="Si",1,0)</f>
        <v>0</v>
      </c>
      <c r="Z2848" s="40">
        <f t="shared" ref="Z2848:Z2911" si="715">IF(AI2848="Si",1,0)</f>
        <v>0</v>
      </c>
      <c r="AA2848" s="40">
        <f t="shared" ref="AA2848:AA2911" si="716">IF(AJ2848="Si",1,0)</f>
        <v>1</v>
      </c>
      <c r="AB2848" s="40">
        <f t="shared" ref="AB2848:AB2911" si="717">IF(AK2848="Si",1,0)</f>
        <v>0</v>
      </c>
      <c r="AC2848" s="41" t="s">
        <v>537</v>
      </c>
      <c r="AD2848" s="41" t="s">
        <v>283</v>
      </c>
      <c r="AE2848" s="41" t="s">
        <v>121</v>
      </c>
      <c r="AF2848" s="41" t="s">
        <v>322</v>
      </c>
      <c r="AG2848" s="41" t="s">
        <v>56</v>
      </c>
      <c r="AH2848" s="41" t="s">
        <v>56</v>
      </c>
      <c r="AI2848" s="41" t="s">
        <v>56</v>
      </c>
      <c r="AJ2848" s="41" t="s">
        <v>160</v>
      </c>
      <c r="AK2848" s="41" t="s">
        <v>56</v>
      </c>
    </row>
    <row r="2849" spans="1:37" s="41" customFormat="1" ht="15.75" hidden="1" thickBot="1" x14ac:dyDescent="0.3">
      <c r="A2849" s="11" t="s">
        <v>248</v>
      </c>
      <c r="B2849" s="12" t="s">
        <v>216</v>
      </c>
      <c r="C2849" s="13" t="s">
        <v>52</v>
      </c>
      <c r="D2849" s="14" t="s">
        <v>47</v>
      </c>
      <c r="E2849" s="13" t="s">
        <v>6219</v>
      </c>
      <c r="F2849" s="4" t="s">
        <v>152</v>
      </c>
      <c r="G2849" s="4" t="s">
        <v>499</v>
      </c>
      <c r="H2849" s="15">
        <v>43205.5</v>
      </c>
      <c r="I2849" s="15">
        <v>43205.666666666664</v>
      </c>
      <c r="J2849" s="131" t="s">
        <v>7033</v>
      </c>
      <c r="K2849" s="45" t="s">
        <v>9</v>
      </c>
      <c r="L2849" s="47" t="s">
        <v>7</v>
      </c>
      <c r="M2849" s="47" t="s">
        <v>56</v>
      </c>
      <c r="N2849" s="9" t="str">
        <f t="shared" si="703"/>
        <v>Standard</v>
      </c>
      <c r="O2849" s="10" t="str">
        <f t="shared" si="704"/>
        <v>Successful</v>
      </c>
      <c r="P2849" s="10" t="str">
        <f t="shared" si="705"/>
        <v>On Time</v>
      </c>
      <c r="Q2849" s="9">
        <f t="shared" si="706"/>
        <v>1</v>
      </c>
      <c r="R2849" s="9">
        <f t="shared" si="707"/>
        <v>1</v>
      </c>
      <c r="S2849" s="9">
        <f t="shared" si="708"/>
        <v>0</v>
      </c>
      <c r="T2849" s="9" t="str">
        <f t="shared" si="709"/>
        <v>April</v>
      </c>
      <c r="U2849" s="40">
        <f t="shared" si="710"/>
        <v>0</v>
      </c>
      <c r="V2849" s="40" t="str">
        <f t="shared" si="711"/>
        <v>Normal</v>
      </c>
      <c r="W2849" s="40">
        <f t="shared" si="712"/>
        <v>0</v>
      </c>
      <c r="X2849" s="40">
        <f t="shared" si="713"/>
        <v>0</v>
      </c>
      <c r="Y2849" s="40">
        <f t="shared" si="714"/>
        <v>0</v>
      </c>
      <c r="Z2849" s="40">
        <f t="shared" si="715"/>
        <v>0</v>
      </c>
      <c r="AA2849" s="40">
        <f t="shared" si="716"/>
        <v>1</v>
      </c>
      <c r="AB2849" s="40">
        <f t="shared" si="717"/>
        <v>0</v>
      </c>
      <c r="AC2849" s="41" t="s">
        <v>537</v>
      </c>
      <c r="AD2849" s="41" t="s">
        <v>283</v>
      </c>
      <c r="AE2849" s="41" t="s">
        <v>121</v>
      </c>
      <c r="AF2849" s="41" t="s">
        <v>322</v>
      </c>
      <c r="AG2849" s="41" t="s">
        <v>56</v>
      </c>
      <c r="AH2849" s="41" t="s">
        <v>56</v>
      </c>
      <c r="AI2849" s="41" t="s">
        <v>56</v>
      </c>
      <c r="AJ2849" s="41" t="s">
        <v>160</v>
      </c>
      <c r="AK2849" s="41" t="s">
        <v>56</v>
      </c>
    </row>
    <row r="2850" spans="1:37" s="41" customFormat="1" ht="15.75" hidden="1" thickBot="1" x14ac:dyDescent="0.3">
      <c r="A2850" s="11" t="s">
        <v>248</v>
      </c>
      <c r="B2850" s="12" t="s">
        <v>216</v>
      </c>
      <c r="C2850" s="13" t="s">
        <v>52</v>
      </c>
      <c r="D2850" s="14" t="s">
        <v>47</v>
      </c>
      <c r="E2850" s="13" t="s">
        <v>6220</v>
      </c>
      <c r="F2850" s="4" t="s">
        <v>152</v>
      </c>
      <c r="G2850" s="4" t="s">
        <v>499</v>
      </c>
      <c r="H2850" s="15">
        <v>43204.833333333336</v>
      </c>
      <c r="I2850" s="15">
        <v>43205</v>
      </c>
      <c r="J2850" s="131" t="s">
        <v>7034</v>
      </c>
      <c r="K2850" s="45" t="s">
        <v>9</v>
      </c>
      <c r="L2850" s="47" t="s">
        <v>7</v>
      </c>
      <c r="M2850" s="47" t="s">
        <v>56</v>
      </c>
      <c r="N2850" s="9" t="str">
        <f t="shared" si="703"/>
        <v>Standard</v>
      </c>
      <c r="O2850" s="10" t="str">
        <f t="shared" si="704"/>
        <v>Successful</v>
      </c>
      <c r="P2850" s="10" t="str">
        <f t="shared" si="705"/>
        <v>On Time</v>
      </c>
      <c r="Q2850" s="9">
        <f t="shared" si="706"/>
        <v>1</v>
      </c>
      <c r="R2850" s="9">
        <f t="shared" si="707"/>
        <v>1</v>
      </c>
      <c r="S2850" s="9">
        <f t="shared" si="708"/>
        <v>0</v>
      </c>
      <c r="T2850" s="9" t="str">
        <f t="shared" si="709"/>
        <v>April</v>
      </c>
      <c r="U2850" s="40">
        <f t="shared" si="710"/>
        <v>0</v>
      </c>
      <c r="V2850" s="40" t="str">
        <f t="shared" si="711"/>
        <v>Normal</v>
      </c>
      <c r="W2850" s="40">
        <f t="shared" si="712"/>
        <v>0</v>
      </c>
      <c r="X2850" s="40">
        <f t="shared" si="713"/>
        <v>0</v>
      </c>
      <c r="Y2850" s="40">
        <f t="shared" si="714"/>
        <v>0</v>
      </c>
      <c r="Z2850" s="40">
        <f t="shared" si="715"/>
        <v>0</v>
      </c>
      <c r="AA2850" s="40">
        <f t="shared" si="716"/>
        <v>1</v>
      </c>
      <c r="AB2850" s="40">
        <f t="shared" si="717"/>
        <v>0</v>
      </c>
      <c r="AC2850" s="41" t="s">
        <v>537</v>
      </c>
      <c r="AD2850" s="41" t="s">
        <v>283</v>
      </c>
      <c r="AE2850" s="41" t="s">
        <v>121</v>
      </c>
      <c r="AF2850" s="41" t="s">
        <v>322</v>
      </c>
      <c r="AG2850" s="41" t="s">
        <v>56</v>
      </c>
      <c r="AH2850" s="41" t="s">
        <v>56</v>
      </c>
      <c r="AI2850" s="41" t="s">
        <v>56</v>
      </c>
      <c r="AJ2850" s="41" t="s">
        <v>160</v>
      </c>
      <c r="AK2850" s="41" t="s">
        <v>56</v>
      </c>
    </row>
    <row r="2851" spans="1:37" s="41" customFormat="1" ht="15.75" hidden="1" thickBot="1" x14ac:dyDescent="0.3">
      <c r="A2851" s="11" t="s">
        <v>65</v>
      </c>
      <c r="B2851" s="12" t="s">
        <v>216</v>
      </c>
      <c r="C2851" s="13" t="s">
        <v>52</v>
      </c>
      <c r="D2851" s="14" t="s">
        <v>47</v>
      </c>
      <c r="E2851" s="13" t="s">
        <v>6221</v>
      </c>
      <c r="F2851" s="4" t="s">
        <v>152</v>
      </c>
      <c r="G2851" s="4" t="s">
        <v>325</v>
      </c>
      <c r="H2851" s="15">
        <v>43204.625</v>
      </c>
      <c r="I2851" s="15">
        <v>43204.75</v>
      </c>
      <c r="J2851" s="131" t="s">
        <v>7035</v>
      </c>
      <c r="K2851" s="45" t="s">
        <v>9</v>
      </c>
      <c r="L2851" s="47" t="s">
        <v>7</v>
      </c>
      <c r="M2851" s="47" t="s">
        <v>56</v>
      </c>
      <c r="N2851" s="9" t="str">
        <f t="shared" si="703"/>
        <v>Standard</v>
      </c>
      <c r="O2851" s="10" t="str">
        <f t="shared" si="704"/>
        <v>Successful</v>
      </c>
      <c r="P2851" s="10" t="str">
        <f t="shared" si="705"/>
        <v>On Time</v>
      </c>
      <c r="Q2851" s="9">
        <f t="shared" si="706"/>
        <v>1</v>
      </c>
      <c r="R2851" s="9">
        <f t="shared" si="707"/>
        <v>1</v>
      </c>
      <c r="S2851" s="9">
        <f t="shared" si="708"/>
        <v>0</v>
      </c>
      <c r="T2851" s="9" t="str">
        <f t="shared" si="709"/>
        <v>April</v>
      </c>
      <c r="U2851" s="40">
        <f t="shared" si="710"/>
        <v>0</v>
      </c>
      <c r="V2851" s="40" t="str">
        <f t="shared" si="711"/>
        <v>Normal</v>
      </c>
      <c r="W2851" s="40">
        <f t="shared" si="712"/>
        <v>0</v>
      </c>
      <c r="X2851" s="40">
        <f t="shared" si="713"/>
        <v>0</v>
      </c>
      <c r="Y2851" s="40">
        <f t="shared" si="714"/>
        <v>0</v>
      </c>
      <c r="Z2851" s="40">
        <f t="shared" si="715"/>
        <v>0</v>
      </c>
      <c r="AA2851" s="40">
        <f t="shared" si="716"/>
        <v>1</v>
      </c>
      <c r="AB2851" s="40">
        <f t="shared" si="717"/>
        <v>0</v>
      </c>
      <c r="AC2851" s="41" t="s">
        <v>132</v>
      </c>
      <c r="AD2851" s="41" t="s">
        <v>283</v>
      </c>
      <c r="AE2851" s="41" t="s">
        <v>121</v>
      </c>
      <c r="AF2851" s="41" t="s">
        <v>322</v>
      </c>
      <c r="AG2851" s="41" t="s">
        <v>56</v>
      </c>
      <c r="AH2851" s="41" t="s">
        <v>56</v>
      </c>
      <c r="AI2851" s="41" t="s">
        <v>56</v>
      </c>
      <c r="AJ2851" s="41" t="s">
        <v>160</v>
      </c>
      <c r="AK2851" s="41" t="s">
        <v>56</v>
      </c>
    </row>
    <row r="2852" spans="1:37" s="41" customFormat="1" ht="15.75" hidden="1" thickBot="1" x14ac:dyDescent="0.3">
      <c r="A2852" s="11" t="s">
        <v>49</v>
      </c>
      <c r="B2852" s="12" t="s">
        <v>216</v>
      </c>
      <c r="C2852" s="13" t="s">
        <v>46</v>
      </c>
      <c r="D2852" s="14" t="s">
        <v>47</v>
      </c>
      <c r="E2852" s="13" t="s">
        <v>6222</v>
      </c>
      <c r="F2852" s="4" t="s">
        <v>4947</v>
      </c>
      <c r="G2852" s="4" t="s">
        <v>4948</v>
      </c>
      <c r="H2852" s="15">
        <v>43205.333333333336</v>
      </c>
      <c r="I2852" s="15">
        <v>43205.999305555553</v>
      </c>
      <c r="J2852" s="131" t="s">
        <v>7036</v>
      </c>
      <c r="K2852" s="45" t="s">
        <v>9</v>
      </c>
      <c r="L2852" s="47" t="s">
        <v>7</v>
      </c>
      <c r="M2852" s="47" t="s">
        <v>56</v>
      </c>
      <c r="N2852" s="9" t="str">
        <f t="shared" si="703"/>
        <v>Minor</v>
      </c>
      <c r="O2852" s="10" t="str">
        <f t="shared" si="704"/>
        <v>Successful</v>
      </c>
      <c r="P2852" s="10" t="str">
        <f t="shared" si="705"/>
        <v>On Time</v>
      </c>
      <c r="Q2852" s="9">
        <f t="shared" si="706"/>
        <v>1</v>
      </c>
      <c r="R2852" s="9">
        <f t="shared" si="707"/>
        <v>1</v>
      </c>
      <c r="S2852" s="9">
        <f t="shared" si="708"/>
        <v>0</v>
      </c>
      <c r="T2852" s="9" t="str">
        <f t="shared" si="709"/>
        <v>April</v>
      </c>
      <c r="U2852" s="40">
        <f t="shared" si="710"/>
        <v>0</v>
      </c>
      <c r="V2852" s="40" t="str">
        <f t="shared" si="711"/>
        <v>Normal</v>
      </c>
      <c r="W2852" s="40">
        <f t="shared" si="712"/>
        <v>0</v>
      </c>
      <c r="X2852" s="40">
        <f t="shared" si="713"/>
        <v>0</v>
      </c>
      <c r="Y2852" s="40">
        <f t="shared" si="714"/>
        <v>0</v>
      </c>
      <c r="Z2852" s="40">
        <f t="shared" si="715"/>
        <v>0</v>
      </c>
      <c r="AA2852" s="40">
        <f t="shared" si="716"/>
        <v>1</v>
      </c>
      <c r="AB2852" s="40">
        <f t="shared" si="717"/>
        <v>0</v>
      </c>
      <c r="AC2852" s="41" t="s">
        <v>132</v>
      </c>
      <c r="AD2852" s="41" t="s">
        <v>280</v>
      </c>
      <c r="AE2852" s="41" t="s">
        <v>754</v>
      </c>
      <c r="AF2852" s="41" t="s">
        <v>216</v>
      </c>
      <c r="AG2852" s="41" t="s">
        <v>56</v>
      </c>
      <c r="AH2852" s="41" t="s">
        <v>56</v>
      </c>
      <c r="AI2852" s="41" t="s">
        <v>56</v>
      </c>
      <c r="AJ2852" s="41" t="s">
        <v>160</v>
      </c>
      <c r="AK2852" s="41" t="s">
        <v>56</v>
      </c>
    </row>
    <row r="2853" spans="1:37" s="41" customFormat="1" ht="15.75" hidden="1" thickBot="1" x14ac:dyDescent="0.3">
      <c r="A2853" s="11" t="s">
        <v>568</v>
      </c>
      <c r="B2853" s="12" t="s">
        <v>216</v>
      </c>
      <c r="C2853" s="13" t="s">
        <v>46</v>
      </c>
      <c r="D2853" s="14" t="s">
        <v>47</v>
      </c>
      <c r="E2853" s="13" t="s">
        <v>6223</v>
      </c>
      <c r="F2853" s="4" t="s">
        <v>86</v>
      </c>
      <c r="G2853" s="4" t="s">
        <v>558</v>
      </c>
      <c r="H2853" s="15">
        <v>43204.5</v>
      </c>
      <c r="I2853" s="15">
        <v>43204.666666666664</v>
      </c>
      <c r="J2853" s="131" t="s">
        <v>7037</v>
      </c>
      <c r="K2853" s="45" t="s">
        <v>9</v>
      </c>
      <c r="L2853" s="47" t="s">
        <v>7</v>
      </c>
      <c r="M2853" s="47" t="s">
        <v>56</v>
      </c>
      <c r="N2853" s="9" t="str">
        <f t="shared" si="703"/>
        <v>Minor</v>
      </c>
      <c r="O2853" s="10" t="str">
        <f t="shared" si="704"/>
        <v>Successful</v>
      </c>
      <c r="P2853" s="10" t="str">
        <f t="shared" si="705"/>
        <v>On Time</v>
      </c>
      <c r="Q2853" s="9">
        <f t="shared" si="706"/>
        <v>1</v>
      </c>
      <c r="R2853" s="9">
        <f t="shared" si="707"/>
        <v>1</v>
      </c>
      <c r="S2853" s="9">
        <f t="shared" si="708"/>
        <v>0</v>
      </c>
      <c r="T2853" s="9" t="str">
        <f t="shared" si="709"/>
        <v>April</v>
      </c>
      <c r="U2853" s="40">
        <f t="shared" si="710"/>
        <v>0</v>
      </c>
      <c r="V2853" s="40" t="str">
        <f t="shared" si="711"/>
        <v>Normal</v>
      </c>
      <c r="W2853" s="40">
        <f t="shared" si="712"/>
        <v>0</v>
      </c>
      <c r="X2853" s="40">
        <f t="shared" si="713"/>
        <v>0</v>
      </c>
      <c r="Y2853" s="40">
        <f t="shared" si="714"/>
        <v>0</v>
      </c>
      <c r="Z2853" s="40">
        <f t="shared" si="715"/>
        <v>0</v>
      </c>
      <c r="AA2853" s="40">
        <f t="shared" si="716"/>
        <v>1</v>
      </c>
      <c r="AB2853" s="40">
        <f t="shared" si="717"/>
        <v>0</v>
      </c>
      <c r="AC2853" s="41" t="s">
        <v>131</v>
      </c>
      <c r="AD2853" s="41" t="s">
        <v>280</v>
      </c>
      <c r="AE2853" s="41" t="s">
        <v>308</v>
      </c>
      <c r="AF2853" s="41" t="s">
        <v>216</v>
      </c>
      <c r="AG2853" s="41" t="s">
        <v>56</v>
      </c>
      <c r="AH2853" s="41" t="s">
        <v>56</v>
      </c>
      <c r="AI2853" s="41" t="s">
        <v>56</v>
      </c>
      <c r="AJ2853" s="41" t="s">
        <v>160</v>
      </c>
      <c r="AK2853" s="41" t="s">
        <v>56</v>
      </c>
    </row>
    <row r="2854" spans="1:37" s="41" customFormat="1" ht="15.75" hidden="1" thickBot="1" x14ac:dyDescent="0.3">
      <c r="A2854" s="11" t="s">
        <v>248</v>
      </c>
      <c r="B2854" s="12" t="s">
        <v>216</v>
      </c>
      <c r="C2854" s="13" t="s">
        <v>52</v>
      </c>
      <c r="D2854" s="14" t="s">
        <v>47</v>
      </c>
      <c r="E2854" s="13" t="s">
        <v>6224</v>
      </c>
      <c r="F2854" s="4" t="s">
        <v>152</v>
      </c>
      <c r="G2854" s="4" t="s">
        <v>499</v>
      </c>
      <c r="H2854" s="15">
        <v>43203.916666666664</v>
      </c>
      <c r="I2854" s="15">
        <v>43204.083333333336</v>
      </c>
      <c r="J2854" s="131" t="s">
        <v>7038</v>
      </c>
      <c r="K2854" s="45" t="s">
        <v>9</v>
      </c>
      <c r="L2854" s="47" t="s">
        <v>7</v>
      </c>
      <c r="M2854" s="47" t="s">
        <v>56</v>
      </c>
      <c r="N2854" s="9" t="str">
        <f t="shared" si="703"/>
        <v>Standard</v>
      </c>
      <c r="O2854" s="10" t="str">
        <f t="shared" si="704"/>
        <v>Successful</v>
      </c>
      <c r="P2854" s="10" t="str">
        <f t="shared" si="705"/>
        <v>On Time</v>
      </c>
      <c r="Q2854" s="9">
        <f t="shared" si="706"/>
        <v>1</v>
      </c>
      <c r="R2854" s="9">
        <f t="shared" si="707"/>
        <v>1</v>
      </c>
      <c r="S2854" s="9">
        <f t="shared" si="708"/>
        <v>0</v>
      </c>
      <c r="T2854" s="9" t="str">
        <f t="shared" si="709"/>
        <v>April</v>
      </c>
      <c r="U2854" s="40">
        <f t="shared" si="710"/>
        <v>0</v>
      </c>
      <c r="V2854" s="40" t="str">
        <f t="shared" si="711"/>
        <v>Normal</v>
      </c>
      <c r="W2854" s="40">
        <f t="shared" si="712"/>
        <v>0</v>
      </c>
      <c r="X2854" s="40">
        <f t="shared" si="713"/>
        <v>0</v>
      </c>
      <c r="Y2854" s="40">
        <f t="shared" si="714"/>
        <v>0</v>
      </c>
      <c r="Z2854" s="40">
        <f t="shared" si="715"/>
        <v>0</v>
      </c>
      <c r="AA2854" s="40">
        <f t="shared" si="716"/>
        <v>1</v>
      </c>
      <c r="AB2854" s="40">
        <f t="shared" si="717"/>
        <v>0</v>
      </c>
      <c r="AC2854" s="41" t="s">
        <v>537</v>
      </c>
      <c r="AD2854" s="41" t="s">
        <v>283</v>
      </c>
      <c r="AE2854" s="41" t="s">
        <v>121</v>
      </c>
      <c r="AF2854" s="41" t="s">
        <v>322</v>
      </c>
      <c r="AG2854" s="41" t="s">
        <v>56</v>
      </c>
      <c r="AH2854" s="41" t="s">
        <v>56</v>
      </c>
      <c r="AI2854" s="41" t="s">
        <v>56</v>
      </c>
      <c r="AJ2854" s="41" t="s">
        <v>160</v>
      </c>
      <c r="AK2854" s="41" t="s">
        <v>56</v>
      </c>
    </row>
    <row r="2855" spans="1:37" s="41" customFormat="1" ht="15.75" hidden="1" thickBot="1" x14ac:dyDescent="0.3">
      <c r="A2855" s="11" t="s">
        <v>697</v>
      </c>
      <c r="B2855" s="12" t="s">
        <v>216</v>
      </c>
      <c r="C2855" s="13" t="s">
        <v>46</v>
      </c>
      <c r="D2855" s="14" t="s">
        <v>47</v>
      </c>
      <c r="E2855" s="13" t="s">
        <v>6225</v>
      </c>
      <c r="F2855" s="4" t="s">
        <v>614</v>
      </c>
      <c r="G2855" s="4" t="s">
        <v>765</v>
      </c>
      <c r="H2855" s="15">
        <v>43204.916666666664</v>
      </c>
      <c r="I2855" s="15">
        <v>43206.375</v>
      </c>
      <c r="J2855" s="131" t="s">
        <v>7039</v>
      </c>
      <c r="K2855" s="45" t="s">
        <v>9</v>
      </c>
      <c r="L2855" s="47" t="s">
        <v>7</v>
      </c>
      <c r="M2855" s="47" t="s">
        <v>56</v>
      </c>
      <c r="N2855" s="9" t="str">
        <f t="shared" si="703"/>
        <v>Minor</v>
      </c>
      <c r="O2855" s="10" t="str">
        <f t="shared" si="704"/>
        <v>Successful</v>
      </c>
      <c r="P2855" s="10" t="str">
        <f t="shared" si="705"/>
        <v>On Time</v>
      </c>
      <c r="Q2855" s="9">
        <f t="shared" si="706"/>
        <v>1</v>
      </c>
      <c r="R2855" s="9">
        <f t="shared" si="707"/>
        <v>1</v>
      </c>
      <c r="S2855" s="9">
        <f t="shared" si="708"/>
        <v>0</v>
      </c>
      <c r="T2855" s="9" t="str">
        <f t="shared" si="709"/>
        <v>April</v>
      </c>
      <c r="U2855" s="40">
        <f t="shared" si="710"/>
        <v>0</v>
      </c>
      <c r="V2855" s="40" t="str">
        <f t="shared" si="711"/>
        <v>Normal</v>
      </c>
      <c r="W2855" s="40">
        <f t="shared" si="712"/>
        <v>0</v>
      </c>
      <c r="X2855" s="40">
        <f t="shared" si="713"/>
        <v>0</v>
      </c>
      <c r="Y2855" s="40">
        <f t="shared" si="714"/>
        <v>0</v>
      </c>
      <c r="Z2855" s="40">
        <f t="shared" si="715"/>
        <v>0</v>
      </c>
      <c r="AA2855" s="40">
        <f t="shared" si="716"/>
        <v>1</v>
      </c>
      <c r="AB2855" s="40">
        <f t="shared" si="717"/>
        <v>0</v>
      </c>
      <c r="AC2855" s="41" t="s">
        <v>238</v>
      </c>
      <c r="AD2855" s="41" t="s">
        <v>280</v>
      </c>
      <c r="AE2855" s="41" t="s">
        <v>258</v>
      </c>
      <c r="AF2855" s="41" t="s">
        <v>216</v>
      </c>
      <c r="AG2855" s="41" t="s">
        <v>56</v>
      </c>
      <c r="AH2855" s="41" t="s">
        <v>56</v>
      </c>
      <c r="AI2855" s="41" t="s">
        <v>56</v>
      </c>
      <c r="AJ2855" s="41" t="s">
        <v>160</v>
      </c>
      <c r="AK2855" s="41" t="s">
        <v>56</v>
      </c>
    </row>
    <row r="2856" spans="1:37" s="41" customFormat="1" ht="15.75" hidden="1" thickBot="1" x14ac:dyDescent="0.3">
      <c r="A2856" s="11" t="s">
        <v>248</v>
      </c>
      <c r="B2856" s="12" t="s">
        <v>216</v>
      </c>
      <c r="C2856" s="13" t="s">
        <v>46</v>
      </c>
      <c r="D2856" s="14" t="s">
        <v>47</v>
      </c>
      <c r="E2856" s="13" t="s">
        <v>6226</v>
      </c>
      <c r="F2856" s="4" t="s">
        <v>84</v>
      </c>
      <c r="G2856" s="4" t="s">
        <v>601</v>
      </c>
      <c r="H2856" s="15">
        <v>43205.625</v>
      </c>
      <c r="I2856" s="15">
        <v>43205.833333333336</v>
      </c>
      <c r="J2856" s="131" t="s">
        <v>7040</v>
      </c>
      <c r="K2856" s="45" t="s">
        <v>9</v>
      </c>
      <c r="L2856" s="47" t="s">
        <v>7</v>
      </c>
      <c r="M2856" s="47" t="s">
        <v>56</v>
      </c>
      <c r="N2856" s="9" t="str">
        <f t="shared" si="703"/>
        <v>Minor</v>
      </c>
      <c r="O2856" s="10" t="str">
        <f t="shared" si="704"/>
        <v>Successful</v>
      </c>
      <c r="P2856" s="10" t="str">
        <f t="shared" si="705"/>
        <v>On Time</v>
      </c>
      <c r="Q2856" s="9">
        <f t="shared" si="706"/>
        <v>1</v>
      </c>
      <c r="R2856" s="9">
        <f t="shared" si="707"/>
        <v>1</v>
      </c>
      <c r="S2856" s="9">
        <f t="shared" si="708"/>
        <v>0</v>
      </c>
      <c r="T2856" s="9" t="str">
        <f t="shared" si="709"/>
        <v>April</v>
      </c>
      <c r="U2856" s="40">
        <f t="shared" si="710"/>
        <v>1</v>
      </c>
      <c r="V2856" s="40" t="str">
        <f t="shared" si="711"/>
        <v>SLT</v>
      </c>
      <c r="W2856" s="40">
        <f t="shared" si="712"/>
        <v>0</v>
      </c>
      <c r="X2856" s="40">
        <f t="shared" si="713"/>
        <v>0</v>
      </c>
      <c r="Y2856" s="40">
        <f t="shared" si="714"/>
        <v>0</v>
      </c>
      <c r="Z2856" s="40">
        <f t="shared" si="715"/>
        <v>0</v>
      </c>
      <c r="AA2856" s="40">
        <f t="shared" si="716"/>
        <v>1</v>
      </c>
      <c r="AB2856" s="40">
        <f t="shared" si="717"/>
        <v>0</v>
      </c>
      <c r="AC2856" s="41" t="s">
        <v>537</v>
      </c>
      <c r="AD2856" s="41" t="s">
        <v>280</v>
      </c>
      <c r="AE2856" s="41" t="s">
        <v>260</v>
      </c>
      <c r="AF2856" s="41" t="s">
        <v>216</v>
      </c>
      <c r="AG2856" s="41" t="s">
        <v>56</v>
      </c>
      <c r="AH2856" s="41" t="s">
        <v>56</v>
      </c>
      <c r="AI2856" s="41" t="s">
        <v>56</v>
      </c>
      <c r="AJ2856" s="41" t="s">
        <v>160</v>
      </c>
      <c r="AK2856" s="41" t="s">
        <v>56</v>
      </c>
    </row>
    <row r="2857" spans="1:37" s="41" customFormat="1" ht="15.75" hidden="1" thickBot="1" x14ac:dyDescent="0.3">
      <c r="A2857" s="11" t="s">
        <v>359</v>
      </c>
      <c r="B2857" s="12" t="s">
        <v>216</v>
      </c>
      <c r="C2857" s="13" t="s">
        <v>52</v>
      </c>
      <c r="D2857" s="14" t="s">
        <v>47</v>
      </c>
      <c r="E2857" s="13" t="s">
        <v>6227</v>
      </c>
      <c r="F2857" s="4" t="s">
        <v>158</v>
      </c>
      <c r="G2857" s="4" t="s">
        <v>134</v>
      </c>
      <c r="H2857" s="15">
        <v>43203.416666666664</v>
      </c>
      <c r="I2857" s="15">
        <v>43206.416666666664</v>
      </c>
      <c r="J2857" s="131" t="s">
        <v>7041</v>
      </c>
      <c r="K2857" s="45" t="s">
        <v>9</v>
      </c>
      <c r="L2857" s="47" t="s">
        <v>7</v>
      </c>
      <c r="M2857" s="47" t="s">
        <v>56</v>
      </c>
      <c r="N2857" s="9" t="str">
        <f t="shared" si="703"/>
        <v>Standard</v>
      </c>
      <c r="O2857" s="10" t="str">
        <f t="shared" si="704"/>
        <v>Successful</v>
      </c>
      <c r="P2857" s="10" t="str">
        <f t="shared" si="705"/>
        <v>On Time</v>
      </c>
      <c r="Q2857" s="9">
        <f t="shared" si="706"/>
        <v>1</v>
      </c>
      <c r="R2857" s="9">
        <f t="shared" si="707"/>
        <v>1</v>
      </c>
      <c r="S2857" s="9">
        <f t="shared" si="708"/>
        <v>0</v>
      </c>
      <c r="T2857" s="9" t="str">
        <f t="shared" si="709"/>
        <v>April</v>
      </c>
      <c r="U2857" s="40">
        <f t="shared" si="710"/>
        <v>0</v>
      </c>
      <c r="V2857" s="40" t="str">
        <f t="shared" si="711"/>
        <v>Normal</v>
      </c>
      <c r="W2857" s="40">
        <f t="shared" si="712"/>
        <v>0</v>
      </c>
      <c r="X2857" s="40">
        <f t="shared" si="713"/>
        <v>0</v>
      </c>
      <c r="Y2857" s="40">
        <f t="shared" si="714"/>
        <v>0</v>
      </c>
      <c r="Z2857" s="40">
        <f t="shared" si="715"/>
        <v>0</v>
      </c>
      <c r="AA2857" s="40">
        <f t="shared" si="716"/>
        <v>1</v>
      </c>
      <c r="AB2857" s="40">
        <f t="shared" si="717"/>
        <v>0</v>
      </c>
      <c r="AC2857" s="41" t="s">
        <v>823</v>
      </c>
      <c r="AD2857" s="41" t="s">
        <v>282</v>
      </c>
      <c r="AE2857" s="41" t="s">
        <v>121</v>
      </c>
      <c r="AF2857" s="41" t="s">
        <v>322</v>
      </c>
      <c r="AG2857" s="41" t="s">
        <v>56</v>
      </c>
      <c r="AH2857" s="41" t="s">
        <v>56</v>
      </c>
      <c r="AI2857" s="41" t="s">
        <v>56</v>
      </c>
      <c r="AJ2857" s="41" t="s">
        <v>160</v>
      </c>
      <c r="AK2857" s="41" t="s">
        <v>56</v>
      </c>
    </row>
    <row r="2858" spans="1:37" s="41" customFormat="1" ht="15.75" hidden="1" thickBot="1" x14ac:dyDescent="0.3">
      <c r="A2858" s="11" t="s">
        <v>59</v>
      </c>
      <c r="B2858" s="12" t="s">
        <v>216</v>
      </c>
      <c r="C2858" s="13" t="s">
        <v>52</v>
      </c>
      <c r="D2858" s="14" t="s">
        <v>47</v>
      </c>
      <c r="E2858" s="13" t="s">
        <v>6228</v>
      </c>
      <c r="F2858" s="4" t="s">
        <v>152</v>
      </c>
      <c r="G2858" s="4" t="s">
        <v>266</v>
      </c>
      <c r="H2858" s="15">
        <v>43203.715277777781</v>
      </c>
      <c r="I2858" s="15">
        <v>43203.763888888891</v>
      </c>
      <c r="J2858" s="131" t="s">
        <v>7042</v>
      </c>
      <c r="K2858" s="45" t="s">
        <v>9</v>
      </c>
      <c r="L2858" s="47" t="s">
        <v>7</v>
      </c>
      <c r="M2858" s="47" t="s">
        <v>56</v>
      </c>
      <c r="N2858" s="9" t="str">
        <f t="shared" si="703"/>
        <v>Standard</v>
      </c>
      <c r="O2858" s="10" t="str">
        <f t="shared" si="704"/>
        <v>Successful</v>
      </c>
      <c r="P2858" s="10" t="str">
        <f t="shared" si="705"/>
        <v>On Time</v>
      </c>
      <c r="Q2858" s="9">
        <f t="shared" si="706"/>
        <v>1</v>
      </c>
      <c r="R2858" s="9">
        <f t="shared" si="707"/>
        <v>1</v>
      </c>
      <c r="S2858" s="9">
        <f t="shared" si="708"/>
        <v>0</v>
      </c>
      <c r="T2858" s="9" t="str">
        <f t="shared" si="709"/>
        <v>April</v>
      </c>
      <c r="U2858" s="40">
        <f t="shared" si="710"/>
        <v>0</v>
      </c>
      <c r="V2858" s="40" t="str">
        <f t="shared" si="711"/>
        <v>Normal</v>
      </c>
      <c r="W2858" s="40">
        <f t="shared" si="712"/>
        <v>0</v>
      </c>
      <c r="X2858" s="40">
        <f t="shared" si="713"/>
        <v>0</v>
      </c>
      <c r="Y2858" s="40">
        <f t="shared" si="714"/>
        <v>0</v>
      </c>
      <c r="Z2858" s="40">
        <f t="shared" si="715"/>
        <v>0</v>
      </c>
      <c r="AA2858" s="40">
        <f t="shared" si="716"/>
        <v>1</v>
      </c>
      <c r="AB2858" s="40">
        <f t="shared" si="717"/>
        <v>0</v>
      </c>
      <c r="AC2858" s="41" t="s">
        <v>132</v>
      </c>
      <c r="AD2858" s="41" t="s">
        <v>464</v>
      </c>
      <c r="AE2858" s="41" t="s">
        <v>121</v>
      </c>
      <c r="AF2858" s="41" t="s">
        <v>322</v>
      </c>
      <c r="AG2858" s="41" t="s">
        <v>56</v>
      </c>
      <c r="AH2858" s="41" t="s">
        <v>56</v>
      </c>
      <c r="AI2858" s="41" t="s">
        <v>56</v>
      </c>
      <c r="AJ2858" s="41" t="s">
        <v>160</v>
      </c>
      <c r="AK2858" s="41" t="s">
        <v>56</v>
      </c>
    </row>
    <row r="2859" spans="1:37" s="41" customFormat="1" ht="15.75" hidden="1" thickBot="1" x14ac:dyDescent="0.3">
      <c r="A2859" s="11" t="s">
        <v>239</v>
      </c>
      <c r="B2859" s="12" t="s">
        <v>216</v>
      </c>
      <c r="C2859" s="13" t="s">
        <v>46</v>
      </c>
      <c r="D2859" s="14" t="s">
        <v>47</v>
      </c>
      <c r="E2859" s="13" t="s">
        <v>6229</v>
      </c>
      <c r="F2859" s="4" t="s">
        <v>309</v>
      </c>
      <c r="G2859" s="4" t="s">
        <v>446</v>
      </c>
      <c r="H2859" s="15">
        <v>43204.958333333336</v>
      </c>
      <c r="I2859" s="15">
        <v>43205.041666666664</v>
      </c>
      <c r="J2859" s="131" t="s">
        <v>7043</v>
      </c>
      <c r="K2859" s="45" t="s">
        <v>9</v>
      </c>
      <c r="L2859" s="47" t="s">
        <v>7</v>
      </c>
      <c r="M2859" s="47" t="s">
        <v>56</v>
      </c>
      <c r="N2859" s="9" t="str">
        <f t="shared" si="703"/>
        <v>Minor</v>
      </c>
      <c r="O2859" s="10" t="str">
        <f t="shared" si="704"/>
        <v>Successful</v>
      </c>
      <c r="P2859" s="10" t="str">
        <f t="shared" si="705"/>
        <v>On Time</v>
      </c>
      <c r="Q2859" s="9">
        <f t="shared" si="706"/>
        <v>1</v>
      </c>
      <c r="R2859" s="9">
        <f t="shared" si="707"/>
        <v>1</v>
      </c>
      <c r="S2859" s="9">
        <f t="shared" si="708"/>
        <v>0</v>
      </c>
      <c r="T2859" s="9" t="str">
        <f t="shared" si="709"/>
        <v>April</v>
      </c>
      <c r="U2859" s="40">
        <f t="shared" si="710"/>
        <v>0</v>
      </c>
      <c r="V2859" s="40" t="str">
        <f t="shared" si="711"/>
        <v>Normal</v>
      </c>
      <c r="W2859" s="40">
        <f t="shared" si="712"/>
        <v>0</v>
      </c>
      <c r="X2859" s="40">
        <f t="shared" si="713"/>
        <v>0</v>
      </c>
      <c r="Y2859" s="40">
        <f t="shared" si="714"/>
        <v>0</v>
      </c>
      <c r="Z2859" s="40">
        <f t="shared" si="715"/>
        <v>0</v>
      </c>
      <c r="AA2859" s="40">
        <f t="shared" si="716"/>
        <v>1</v>
      </c>
      <c r="AB2859" s="40">
        <f t="shared" si="717"/>
        <v>0</v>
      </c>
      <c r="AC2859" s="41" t="s">
        <v>537</v>
      </c>
      <c r="AD2859" s="41" t="s">
        <v>280</v>
      </c>
      <c r="AE2859" s="41" t="s">
        <v>227</v>
      </c>
      <c r="AF2859" s="41" t="s">
        <v>216</v>
      </c>
      <c r="AG2859" s="41" t="s">
        <v>56</v>
      </c>
      <c r="AH2859" s="41" t="s">
        <v>56</v>
      </c>
      <c r="AI2859" s="41" t="s">
        <v>56</v>
      </c>
      <c r="AJ2859" s="41" t="s">
        <v>160</v>
      </c>
      <c r="AK2859" s="41" t="s">
        <v>56</v>
      </c>
    </row>
    <row r="2860" spans="1:37" s="41" customFormat="1" ht="15.75" hidden="1" thickBot="1" x14ac:dyDescent="0.3">
      <c r="A2860" s="11" t="s">
        <v>53</v>
      </c>
      <c r="B2860" s="12" t="s">
        <v>216</v>
      </c>
      <c r="C2860" s="13" t="s">
        <v>46</v>
      </c>
      <c r="D2860" s="14" t="s">
        <v>47</v>
      </c>
      <c r="E2860" s="13" t="s">
        <v>6230</v>
      </c>
      <c r="F2860" s="4" t="s">
        <v>117</v>
      </c>
      <c r="G2860" s="4" t="s">
        <v>255</v>
      </c>
      <c r="H2860" s="15">
        <v>43197.333333333336</v>
      </c>
      <c r="I2860" s="15">
        <v>43203.916666666664</v>
      </c>
      <c r="J2860" s="131" t="s">
        <v>7044</v>
      </c>
      <c r="K2860" s="45" t="s">
        <v>9</v>
      </c>
      <c r="L2860" s="47" t="s">
        <v>7</v>
      </c>
      <c r="M2860" s="47" t="s">
        <v>56</v>
      </c>
      <c r="N2860" s="9" t="str">
        <f t="shared" si="703"/>
        <v>Minor</v>
      </c>
      <c r="O2860" s="10" t="str">
        <f t="shared" si="704"/>
        <v>Successful</v>
      </c>
      <c r="P2860" s="10" t="str">
        <f t="shared" si="705"/>
        <v>On Time</v>
      </c>
      <c r="Q2860" s="9">
        <f t="shared" si="706"/>
        <v>1</v>
      </c>
      <c r="R2860" s="9">
        <f t="shared" si="707"/>
        <v>1</v>
      </c>
      <c r="S2860" s="9">
        <f t="shared" si="708"/>
        <v>0</v>
      </c>
      <c r="T2860" s="9" t="str">
        <f t="shared" si="709"/>
        <v>April</v>
      </c>
      <c r="U2860" s="40">
        <f t="shared" si="710"/>
        <v>0</v>
      </c>
      <c r="V2860" s="40" t="str">
        <f t="shared" si="711"/>
        <v>Normal</v>
      </c>
      <c r="W2860" s="40">
        <f t="shared" si="712"/>
        <v>0</v>
      </c>
      <c r="X2860" s="40">
        <f t="shared" si="713"/>
        <v>0</v>
      </c>
      <c r="Y2860" s="40">
        <f t="shared" si="714"/>
        <v>0</v>
      </c>
      <c r="Z2860" s="40">
        <f t="shared" si="715"/>
        <v>0</v>
      </c>
      <c r="AA2860" s="40">
        <f t="shared" si="716"/>
        <v>1</v>
      </c>
      <c r="AB2860" s="40">
        <f t="shared" si="717"/>
        <v>0</v>
      </c>
      <c r="AC2860" s="41" t="s">
        <v>131</v>
      </c>
      <c r="AD2860" s="41" t="s">
        <v>280</v>
      </c>
      <c r="AE2860" s="41" t="s">
        <v>323</v>
      </c>
      <c r="AF2860" s="41" t="s">
        <v>216</v>
      </c>
      <c r="AG2860" s="41" t="s">
        <v>56</v>
      </c>
      <c r="AH2860" s="41" t="s">
        <v>56</v>
      </c>
      <c r="AI2860" s="41" t="s">
        <v>56</v>
      </c>
      <c r="AJ2860" s="41" t="s">
        <v>160</v>
      </c>
      <c r="AK2860" s="41" t="s">
        <v>56</v>
      </c>
    </row>
    <row r="2861" spans="1:37" s="41" customFormat="1" ht="15.75" hidden="1" thickBot="1" x14ac:dyDescent="0.3">
      <c r="A2861" s="11" t="s">
        <v>53</v>
      </c>
      <c r="B2861" s="12" t="s">
        <v>216</v>
      </c>
      <c r="C2861" s="13" t="s">
        <v>52</v>
      </c>
      <c r="D2861" s="14" t="s">
        <v>47</v>
      </c>
      <c r="E2861" s="13" t="s">
        <v>6231</v>
      </c>
      <c r="F2861" s="4" t="s">
        <v>101</v>
      </c>
      <c r="G2861" s="4" t="s">
        <v>6719</v>
      </c>
      <c r="H2861" s="15">
        <v>43202.375</v>
      </c>
      <c r="I2861" s="15">
        <v>43203.708333333336</v>
      </c>
      <c r="J2861" s="131" t="s">
        <v>7045</v>
      </c>
      <c r="K2861" s="45" t="s">
        <v>9</v>
      </c>
      <c r="L2861" s="47" t="s">
        <v>7</v>
      </c>
      <c r="M2861" s="47" t="s">
        <v>56</v>
      </c>
      <c r="N2861" s="9" t="str">
        <f t="shared" si="703"/>
        <v>Standard</v>
      </c>
      <c r="O2861" s="10" t="str">
        <f t="shared" si="704"/>
        <v>Successful</v>
      </c>
      <c r="P2861" s="10" t="str">
        <f t="shared" si="705"/>
        <v>On Time</v>
      </c>
      <c r="Q2861" s="9">
        <f t="shared" si="706"/>
        <v>1</v>
      </c>
      <c r="R2861" s="9">
        <f t="shared" si="707"/>
        <v>1</v>
      </c>
      <c r="S2861" s="9">
        <f t="shared" si="708"/>
        <v>0</v>
      </c>
      <c r="T2861" s="9" t="str">
        <f t="shared" si="709"/>
        <v>April</v>
      </c>
      <c r="U2861" s="40">
        <f t="shared" si="710"/>
        <v>0</v>
      </c>
      <c r="V2861" s="40" t="str">
        <f t="shared" si="711"/>
        <v>Normal</v>
      </c>
      <c r="W2861" s="40">
        <f t="shared" si="712"/>
        <v>0</v>
      </c>
      <c r="X2861" s="40">
        <f t="shared" si="713"/>
        <v>0</v>
      </c>
      <c r="Y2861" s="40">
        <f t="shared" si="714"/>
        <v>0</v>
      </c>
      <c r="Z2861" s="40">
        <f t="shared" si="715"/>
        <v>0</v>
      </c>
      <c r="AA2861" s="40">
        <f t="shared" si="716"/>
        <v>1</v>
      </c>
      <c r="AB2861" s="40">
        <f t="shared" si="717"/>
        <v>0</v>
      </c>
      <c r="AC2861" s="41" t="s">
        <v>131</v>
      </c>
      <c r="AD2861" s="41" t="s">
        <v>315</v>
      </c>
      <c r="AE2861" s="41" t="s">
        <v>427</v>
      </c>
      <c r="AF2861" s="41" t="s">
        <v>216</v>
      </c>
      <c r="AG2861" s="41" t="s">
        <v>56</v>
      </c>
      <c r="AH2861" s="41" t="s">
        <v>56</v>
      </c>
      <c r="AI2861" s="41" t="s">
        <v>56</v>
      </c>
      <c r="AJ2861" s="41" t="s">
        <v>160</v>
      </c>
      <c r="AK2861" s="41" t="s">
        <v>56</v>
      </c>
    </row>
    <row r="2862" spans="1:37" s="41" customFormat="1" ht="15.75" hidden="1" thickBot="1" x14ac:dyDescent="0.3">
      <c r="A2862" s="11" t="s">
        <v>53</v>
      </c>
      <c r="B2862" s="12" t="s">
        <v>216</v>
      </c>
      <c r="C2862" s="13" t="s">
        <v>52</v>
      </c>
      <c r="D2862" s="14" t="s">
        <v>47</v>
      </c>
      <c r="E2862" s="13" t="s">
        <v>6232</v>
      </c>
      <c r="F2862" s="4" t="s">
        <v>101</v>
      </c>
      <c r="G2862" s="4" t="s">
        <v>6719</v>
      </c>
      <c r="H2862" s="15">
        <v>43203.375</v>
      </c>
      <c r="I2862" s="15">
        <v>43204.708333333336</v>
      </c>
      <c r="J2862" s="131" t="s">
        <v>579</v>
      </c>
      <c r="K2862" s="45" t="s">
        <v>9</v>
      </c>
      <c r="L2862" s="47" t="s">
        <v>7</v>
      </c>
      <c r="M2862" s="47" t="s">
        <v>56</v>
      </c>
      <c r="N2862" s="9" t="str">
        <f t="shared" si="703"/>
        <v>Standard</v>
      </c>
      <c r="O2862" s="10" t="str">
        <f t="shared" si="704"/>
        <v>Successful</v>
      </c>
      <c r="P2862" s="10" t="str">
        <f t="shared" si="705"/>
        <v>On Time</v>
      </c>
      <c r="Q2862" s="9">
        <f t="shared" si="706"/>
        <v>1</v>
      </c>
      <c r="R2862" s="9">
        <f t="shared" si="707"/>
        <v>1</v>
      </c>
      <c r="S2862" s="9">
        <f t="shared" si="708"/>
        <v>0</v>
      </c>
      <c r="T2862" s="9" t="str">
        <f t="shared" si="709"/>
        <v>April</v>
      </c>
      <c r="U2862" s="40">
        <f t="shared" si="710"/>
        <v>0</v>
      </c>
      <c r="V2862" s="40" t="str">
        <f t="shared" si="711"/>
        <v>Normal</v>
      </c>
      <c r="W2862" s="40">
        <f t="shared" si="712"/>
        <v>0</v>
      </c>
      <c r="X2862" s="40">
        <f t="shared" si="713"/>
        <v>0</v>
      </c>
      <c r="Y2862" s="40">
        <f t="shared" si="714"/>
        <v>0</v>
      </c>
      <c r="Z2862" s="40">
        <f t="shared" si="715"/>
        <v>0</v>
      </c>
      <c r="AA2862" s="40">
        <f t="shared" si="716"/>
        <v>1</v>
      </c>
      <c r="AB2862" s="40">
        <f t="shared" si="717"/>
        <v>0</v>
      </c>
      <c r="AC2862" s="41" t="s">
        <v>131</v>
      </c>
      <c r="AD2862" s="41" t="s">
        <v>315</v>
      </c>
      <c r="AE2862" s="41" t="s">
        <v>427</v>
      </c>
      <c r="AF2862" s="41" t="s">
        <v>216</v>
      </c>
      <c r="AG2862" s="41" t="s">
        <v>56</v>
      </c>
      <c r="AH2862" s="41" t="s">
        <v>56</v>
      </c>
      <c r="AI2862" s="41" t="s">
        <v>56</v>
      </c>
      <c r="AJ2862" s="41" t="s">
        <v>160</v>
      </c>
      <c r="AK2862" s="41" t="s">
        <v>56</v>
      </c>
    </row>
    <row r="2863" spans="1:37" s="41" customFormat="1" ht="15.75" hidden="1" thickBot="1" x14ac:dyDescent="0.3">
      <c r="A2863" s="11" t="s">
        <v>53</v>
      </c>
      <c r="B2863" s="12" t="s">
        <v>8</v>
      </c>
      <c r="C2863" s="13" t="s">
        <v>52</v>
      </c>
      <c r="D2863" s="14" t="s">
        <v>47</v>
      </c>
      <c r="E2863" s="13" t="s">
        <v>6233</v>
      </c>
      <c r="F2863" s="4" t="s">
        <v>102</v>
      </c>
      <c r="G2863" s="4" t="s">
        <v>651</v>
      </c>
      <c r="H2863" s="15">
        <v>43204.375</v>
      </c>
      <c r="I2863" s="15">
        <v>43205.708333333336</v>
      </c>
      <c r="J2863" s="131" t="s">
        <v>7046</v>
      </c>
      <c r="K2863" s="45" t="s">
        <v>9</v>
      </c>
      <c r="L2863" s="47" t="s">
        <v>7</v>
      </c>
      <c r="M2863" s="47" t="s">
        <v>56</v>
      </c>
      <c r="N2863" s="9" t="str">
        <f t="shared" si="703"/>
        <v>Standard</v>
      </c>
      <c r="O2863" s="10" t="str">
        <f t="shared" si="704"/>
        <v>Successful</v>
      </c>
      <c r="P2863" s="10" t="str">
        <f t="shared" si="705"/>
        <v>On Time</v>
      </c>
      <c r="Q2863" s="9">
        <f t="shared" si="706"/>
        <v>1</v>
      </c>
      <c r="R2863" s="9">
        <f t="shared" si="707"/>
        <v>1</v>
      </c>
      <c r="S2863" s="9">
        <f t="shared" si="708"/>
        <v>0</v>
      </c>
      <c r="T2863" s="9" t="str">
        <f t="shared" si="709"/>
        <v>April</v>
      </c>
      <c r="U2863" s="40">
        <f t="shared" si="710"/>
        <v>0</v>
      </c>
      <c r="V2863" s="40" t="str">
        <f t="shared" si="711"/>
        <v>Normal</v>
      </c>
      <c r="W2863" s="40">
        <f t="shared" si="712"/>
        <v>0</v>
      </c>
      <c r="X2863" s="40">
        <f t="shared" si="713"/>
        <v>0</v>
      </c>
      <c r="Y2863" s="40">
        <f t="shared" si="714"/>
        <v>0</v>
      </c>
      <c r="Z2863" s="40">
        <f t="shared" si="715"/>
        <v>0</v>
      </c>
      <c r="AA2863" s="40">
        <f t="shared" si="716"/>
        <v>1</v>
      </c>
      <c r="AB2863" s="40">
        <f t="shared" si="717"/>
        <v>0</v>
      </c>
      <c r="AC2863" s="41" t="s">
        <v>131</v>
      </c>
      <c r="AD2863" s="41" t="s">
        <v>7481</v>
      </c>
      <c r="AE2863" s="41" t="s">
        <v>146</v>
      </c>
      <c r="AF2863" s="41" t="s">
        <v>8</v>
      </c>
      <c r="AG2863" s="41" t="s">
        <v>56</v>
      </c>
      <c r="AH2863" s="41" t="s">
        <v>56</v>
      </c>
      <c r="AI2863" s="41" t="s">
        <v>56</v>
      </c>
      <c r="AJ2863" s="41" t="s">
        <v>160</v>
      </c>
      <c r="AK2863" s="41" t="s">
        <v>56</v>
      </c>
    </row>
    <row r="2864" spans="1:37" s="41" customFormat="1" ht="15.75" hidden="1" thickBot="1" x14ac:dyDescent="0.3">
      <c r="A2864" s="11" t="s">
        <v>53</v>
      </c>
      <c r="B2864" s="12" t="s">
        <v>216</v>
      </c>
      <c r="C2864" s="13" t="s">
        <v>52</v>
      </c>
      <c r="D2864" s="14" t="s">
        <v>47</v>
      </c>
      <c r="E2864" s="13" t="s">
        <v>6234</v>
      </c>
      <c r="F2864" s="4" t="s">
        <v>101</v>
      </c>
      <c r="G2864" s="4" t="s">
        <v>625</v>
      </c>
      <c r="H2864" s="15">
        <v>43204.333333333336</v>
      </c>
      <c r="I2864" s="15">
        <v>43204.5</v>
      </c>
      <c r="J2864" s="131" t="s">
        <v>457</v>
      </c>
      <c r="K2864" s="45" t="s">
        <v>9</v>
      </c>
      <c r="L2864" s="47" t="s">
        <v>7</v>
      </c>
      <c r="M2864" s="47" t="s">
        <v>56</v>
      </c>
      <c r="N2864" s="9" t="str">
        <f t="shared" si="703"/>
        <v>Standard</v>
      </c>
      <c r="O2864" s="10" t="str">
        <f t="shared" si="704"/>
        <v>Successful</v>
      </c>
      <c r="P2864" s="10" t="str">
        <f t="shared" si="705"/>
        <v>On Time</v>
      </c>
      <c r="Q2864" s="9">
        <f t="shared" si="706"/>
        <v>1</v>
      </c>
      <c r="R2864" s="9">
        <f t="shared" si="707"/>
        <v>1</v>
      </c>
      <c r="S2864" s="9">
        <f t="shared" si="708"/>
        <v>0</v>
      </c>
      <c r="T2864" s="9" t="str">
        <f t="shared" si="709"/>
        <v>April</v>
      </c>
      <c r="U2864" s="40">
        <f t="shared" si="710"/>
        <v>0</v>
      </c>
      <c r="V2864" s="40" t="str">
        <f t="shared" si="711"/>
        <v>Normal</v>
      </c>
      <c r="W2864" s="40">
        <f t="shared" si="712"/>
        <v>0</v>
      </c>
      <c r="X2864" s="40">
        <f t="shared" si="713"/>
        <v>0</v>
      </c>
      <c r="Y2864" s="40">
        <f t="shared" si="714"/>
        <v>0</v>
      </c>
      <c r="Z2864" s="40">
        <f t="shared" si="715"/>
        <v>0</v>
      </c>
      <c r="AA2864" s="40">
        <f t="shared" si="716"/>
        <v>1</v>
      </c>
      <c r="AB2864" s="40">
        <f t="shared" si="717"/>
        <v>0</v>
      </c>
      <c r="AC2864" s="41" t="s">
        <v>131</v>
      </c>
      <c r="AD2864" s="41" t="s">
        <v>462</v>
      </c>
      <c r="AE2864" s="41" t="s">
        <v>427</v>
      </c>
      <c r="AF2864" s="41" t="s">
        <v>216</v>
      </c>
      <c r="AG2864" s="41" t="s">
        <v>56</v>
      </c>
      <c r="AH2864" s="41" t="s">
        <v>56</v>
      </c>
      <c r="AI2864" s="41" t="s">
        <v>56</v>
      </c>
      <c r="AJ2864" s="41" t="s">
        <v>160</v>
      </c>
      <c r="AK2864" s="41" t="s">
        <v>56</v>
      </c>
    </row>
    <row r="2865" spans="1:37" s="41" customFormat="1" ht="15.75" hidden="1" thickBot="1" x14ac:dyDescent="0.3">
      <c r="A2865" s="11" t="s">
        <v>638</v>
      </c>
      <c r="B2865" s="12" t="s">
        <v>216</v>
      </c>
      <c r="C2865" s="13" t="s">
        <v>46</v>
      </c>
      <c r="D2865" s="14" t="s">
        <v>47</v>
      </c>
      <c r="E2865" s="13" t="s">
        <v>6235</v>
      </c>
      <c r="F2865" s="4" t="s">
        <v>640</v>
      </c>
      <c r="G2865" s="4" t="s">
        <v>641</v>
      </c>
      <c r="H2865" s="15">
        <v>43205.541666666664</v>
      </c>
      <c r="I2865" s="15">
        <v>43205.666666666664</v>
      </c>
      <c r="J2865" s="131" t="s">
        <v>667</v>
      </c>
      <c r="K2865" s="45" t="s">
        <v>9</v>
      </c>
      <c r="L2865" s="47" t="s">
        <v>7</v>
      </c>
      <c r="M2865" s="47" t="s">
        <v>56</v>
      </c>
      <c r="N2865" s="9" t="str">
        <f t="shared" si="703"/>
        <v>Minor</v>
      </c>
      <c r="O2865" s="10" t="str">
        <f t="shared" si="704"/>
        <v>Successful</v>
      </c>
      <c r="P2865" s="10" t="str">
        <f t="shared" si="705"/>
        <v>On Time</v>
      </c>
      <c r="Q2865" s="9">
        <f t="shared" si="706"/>
        <v>1</v>
      </c>
      <c r="R2865" s="9">
        <f t="shared" si="707"/>
        <v>1</v>
      </c>
      <c r="S2865" s="9">
        <f t="shared" si="708"/>
        <v>0</v>
      </c>
      <c r="T2865" s="9" t="str">
        <f t="shared" si="709"/>
        <v>April</v>
      </c>
      <c r="U2865" s="40">
        <f t="shared" si="710"/>
        <v>0</v>
      </c>
      <c r="V2865" s="40" t="str">
        <f t="shared" si="711"/>
        <v>Normal</v>
      </c>
      <c r="W2865" s="40">
        <f t="shared" si="712"/>
        <v>0</v>
      </c>
      <c r="X2865" s="40">
        <f t="shared" si="713"/>
        <v>0</v>
      </c>
      <c r="Y2865" s="40">
        <f t="shared" si="714"/>
        <v>0</v>
      </c>
      <c r="Z2865" s="40">
        <f t="shared" si="715"/>
        <v>0</v>
      </c>
      <c r="AA2865" s="40">
        <f t="shared" si="716"/>
        <v>1</v>
      </c>
      <c r="AB2865" s="40">
        <f t="shared" si="717"/>
        <v>0</v>
      </c>
      <c r="AC2865" s="41" t="s">
        <v>131</v>
      </c>
      <c r="AD2865" s="41" t="s">
        <v>675</v>
      </c>
      <c r="AE2865" s="41" t="s">
        <v>419</v>
      </c>
      <c r="AF2865" s="41" t="s">
        <v>216</v>
      </c>
      <c r="AG2865" s="41" t="s">
        <v>56</v>
      </c>
      <c r="AH2865" s="41" t="s">
        <v>56</v>
      </c>
      <c r="AI2865" s="41" t="s">
        <v>56</v>
      </c>
      <c r="AJ2865" s="41" t="s">
        <v>160</v>
      </c>
      <c r="AK2865" s="41" t="s">
        <v>56</v>
      </c>
    </row>
    <row r="2866" spans="1:37" s="41" customFormat="1" ht="15.75" hidden="1" thickBot="1" x14ac:dyDescent="0.3">
      <c r="A2866" s="11" t="s">
        <v>359</v>
      </c>
      <c r="B2866" s="12" t="s">
        <v>216</v>
      </c>
      <c r="C2866" s="13" t="s">
        <v>176</v>
      </c>
      <c r="D2866" s="14" t="s">
        <v>47</v>
      </c>
      <c r="E2866" s="13" t="s">
        <v>6236</v>
      </c>
      <c r="F2866" s="4" t="s">
        <v>75</v>
      </c>
      <c r="G2866" s="4" t="s">
        <v>624</v>
      </c>
      <c r="H2866" s="15">
        <v>43203</v>
      </c>
      <c r="I2866" s="15">
        <v>43206.999305555553</v>
      </c>
      <c r="J2866" s="131" t="s">
        <v>7047</v>
      </c>
      <c r="K2866" s="45" t="s">
        <v>9</v>
      </c>
      <c r="L2866" s="47" t="s">
        <v>7</v>
      </c>
      <c r="M2866" s="47" t="s">
        <v>56</v>
      </c>
      <c r="N2866" s="9" t="str">
        <f t="shared" si="703"/>
        <v>Significant</v>
      </c>
      <c r="O2866" s="10" t="str">
        <f t="shared" si="704"/>
        <v>Successful</v>
      </c>
      <c r="P2866" s="10" t="str">
        <f t="shared" si="705"/>
        <v>On Time</v>
      </c>
      <c r="Q2866" s="9">
        <f t="shared" si="706"/>
        <v>1</v>
      </c>
      <c r="R2866" s="9">
        <f t="shared" si="707"/>
        <v>1</v>
      </c>
      <c r="S2866" s="9">
        <f t="shared" si="708"/>
        <v>0</v>
      </c>
      <c r="T2866" s="9" t="str">
        <f t="shared" si="709"/>
        <v>April</v>
      </c>
      <c r="U2866" s="40">
        <f t="shared" si="710"/>
        <v>0</v>
      </c>
      <c r="V2866" s="40" t="str">
        <f t="shared" si="711"/>
        <v>Normal</v>
      </c>
      <c r="W2866" s="40">
        <f t="shared" si="712"/>
        <v>0</v>
      </c>
      <c r="X2866" s="40">
        <f t="shared" si="713"/>
        <v>0</v>
      </c>
      <c r="Y2866" s="40">
        <f t="shared" si="714"/>
        <v>0</v>
      </c>
      <c r="Z2866" s="40">
        <f t="shared" si="715"/>
        <v>0</v>
      </c>
      <c r="AA2866" s="40">
        <f t="shared" si="716"/>
        <v>1</v>
      </c>
      <c r="AB2866" s="40">
        <f t="shared" si="717"/>
        <v>0</v>
      </c>
      <c r="AC2866" s="41" t="s">
        <v>823</v>
      </c>
      <c r="AD2866" s="41" t="s">
        <v>7482</v>
      </c>
      <c r="AE2866" s="41" t="s">
        <v>323</v>
      </c>
      <c r="AF2866" s="41" t="s">
        <v>216</v>
      </c>
      <c r="AG2866" s="41" t="s">
        <v>56</v>
      </c>
      <c r="AH2866" s="41" t="s">
        <v>56</v>
      </c>
      <c r="AI2866" s="41" t="s">
        <v>56</v>
      </c>
      <c r="AJ2866" s="41" t="s">
        <v>160</v>
      </c>
      <c r="AK2866" s="41" t="s">
        <v>56</v>
      </c>
    </row>
    <row r="2867" spans="1:37" s="41" customFormat="1" ht="15.75" hidden="1" thickBot="1" x14ac:dyDescent="0.3">
      <c r="A2867" s="11" t="s">
        <v>697</v>
      </c>
      <c r="B2867" s="12" t="s">
        <v>216</v>
      </c>
      <c r="C2867" s="13" t="s">
        <v>52</v>
      </c>
      <c r="D2867" s="14" t="s">
        <v>47</v>
      </c>
      <c r="E2867" s="13" t="s">
        <v>6237</v>
      </c>
      <c r="F2867" s="4" t="s">
        <v>365</v>
      </c>
      <c r="G2867" s="4" t="s">
        <v>184</v>
      </c>
      <c r="H2867" s="15">
        <v>43202.875</v>
      </c>
      <c r="I2867" s="15">
        <v>43206.708333333336</v>
      </c>
      <c r="J2867" s="131" t="s">
        <v>7048</v>
      </c>
      <c r="K2867" s="45" t="s">
        <v>9</v>
      </c>
      <c r="L2867" s="47" t="s">
        <v>7</v>
      </c>
      <c r="M2867" s="47" t="s">
        <v>56</v>
      </c>
      <c r="N2867" s="9" t="str">
        <f t="shared" si="703"/>
        <v>Standard</v>
      </c>
      <c r="O2867" s="10" t="str">
        <f t="shared" si="704"/>
        <v>Successful</v>
      </c>
      <c r="P2867" s="10" t="str">
        <f t="shared" si="705"/>
        <v>On Time</v>
      </c>
      <c r="Q2867" s="9">
        <f t="shared" si="706"/>
        <v>1</v>
      </c>
      <c r="R2867" s="9">
        <f t="shared" si="707"/>
        <v>1</v>
      </c>
      <c r="S2867" s="9">
        <f t="shared" si="708"/>
        <v>0</v>
      </c>
      <c r="T2867" s="9" t="str">
        <f t="shared" si="709"/>
        <v>April</v>
      </c>
      <c r="U2867" s="40">
        <f t="shared" si="710"/>
        <v>0</v>
      </c>
      <c r="V2867" s="40" t="str">
        <f t="shared" si="711"/>
        <v>Normal</v>
      </c>
      <c r="W2867" s="40">
        <f t="shared" si="712"/>
        <v>0</v>
      </c>
      <c r="X2867" s="40">
        <f t="shared" si="713"/>
        <v>0</v>
      </c>
      <c r="Y2867" s="40">
        <f t="shared" si="714"/>
        <v>0</v>
      </c>
      <c r="Z2867" s="40">
        <f t="shared" si="715"/>
        <v>0</v>
      </c>
      <c r="AA2867" s="40">
        <f t="shared" si="716"/>
        <v>1</v>
      </c>
      <c r="AB2867" s="40">
        <f t="shared" si="717"/>
        <v>0</v>
      </c>
      <c r="AC2867" s="41" t="s">
        <v>238</v>
      </c>
      <c r="AD2867" s="41" t="s">
        <v>2266</v>
      </c>
      <c r="AE2867" s="41" t="s">
        <v>432</v>
      </c>
      <c r="AF2867" s="41" t="s">
        <v>216</v>
      </c>
      <c r="AG2867" s="41" t="s">
        <v>56</v>
      </c>
      <c r="AH2867" s="41" t="s">
        <v>56</v>
      </c>
      <c r="AI2867" s="41" t="s">
        <v>56</v>
      </c>
      <c r="AJ2867" s="41" t="s">
        <v>160</v>
      </c>
      <c r="AK2867" s="41" t="s">
        <v>56</v>
      </c>
    </row>
    <row r="2868" spans="1:37" s="41" customFormat="1" ht="15.75" hidden="1" thickBot="1" x14ac:dyDescent="0.3">
      <c r="A2868" s="11" t="s">
        <v>697</v>
      </c>
      <c r="B2868" s="12" t="s">
        <v>216</v>
      </c>
      <c r="C2868" s="13" t="s">
        <v>46</v>
      </c>
      <c r="D2868" s="14" t="s">
        <v>47</v>
      </c>
      <c r="E2868" s="13" t="s">
        <v>6238</v>
      </c>
      <c r="F2868" s="4" t="s">
        <v>614</v>
      </c>
      <c r="G2868" s="4" t="s">
        <v>495</v>
      </c>
      <c r="H2868" s="15">
        <v>43200.625</v>
      </c>
      <c r="I2868" s="15">
        <v>43207.625</v>
      </c>
      <c r="J2868" s="131" t="s">
        <v>7049</v>
      </c>
      <c r="K2868" s="45" t="s">
        <v>9</v>
      </c>
      <c r="L2868" s="47" t="s">
        <v>7</v>
      </c>
      <c r="M2868" s="47" t="s">
        <v>56</v>
      </c>
      <c r="N2868" s="9" t="str">
        <f t="shared" si="703"/>
        <v>Minor</v>
      </c>
      <c r="O2868" s="10" t="str">
        <f t="shared" si="704"/>
        <v>Successful</v>
      </c>
      <c r="P2868" s="10" t="str">
        <f t="shared" si="705"/>
        <v>On Time</v>
      </c>
      <c r="Q2868" s="9">
        <f t="shared" si="706"/>
        <v>1</v>
      </c>
      <c r="R2868" s="9">
        <f t="shared" si="707"/>
        <v>1</v>
      </c>
      <c r="S2868" s="9">
        <f t="shared" si="708"/>
        <v>0</v>
      </c>
      <c r="T2868" s="9" t="str">
        <f t="shared" si="709"/>
        <v>April</v>
      </c>
      <c r="U2868" s="40">
        <f t="shared" si="710"/>
        <v>0</v>
      </c>
      <c r="V2868" s="40" t="str">
        <f t="shared" si="711"/>
        <v>Normal</v>
      </c>
      <c r="W2868" s="40">
        <f t="shared" si="712"/>
        <v>0</v>
      </c>
      <c r="X2868" s="40">
        <f t="shared" si="713"/>
        <v>0</v>
      </c>
      <c r="Y2868" s="40">
        <f t="shared" si="714"/>
        <v>0</v>
      </c>
      <c r="Z2868" s="40">
        <f t="shared" si="715"/>
        <v>0</v>
      </c>
      <c r="AA2868" s="40">
        <f t="shared" si="716"/>
        <v>1</v>
      </c>
      <c r="AB2868" s="40">
        <f t="shared" si="717"/>
        <v>0</v>
      </c>
      <c r="AC2868" s="41" t="s">
        <v>238</v>
      </c>
      <c r="AD2868" s="41" t="s">
        <v>515</v>
      </c>
      <c r="AE2868" s="41" t="s">
        <v>258</v>
      </c>
      <c r="AF2868" s="41" t="s">
        <v>216</v>
      </c>
      <c r="AG2868" s="41" t="s">
        <v>56</v>
      </c>
      <c r="AH2868" s="41" t="s">
        <v>56</v>
      </c>
      <c r="AI2868" s="41" t="s">
        <v>56</v>
      </c>
      <c r="AJ2868" s="41" t="s">
        <v>160</v>
      </c>
      <c r="AK2868" s="41" t="s">
        <v>56</v>
      </c>
    </row>
    <row r="2869" spans="1:37" s="41" customFormat="1" ht="15.75" hidden="1" thickBot="1" x14ac:dyDescent="0.3">
      <c r="A2869" s="11" t="s">
        <v>697</v>
      </c>
      <c r="B2869" s="12" t="s">
        <v>216</v>
      </c>
      <c r="C2869" s="13" t="s">
        <v>46</v>
      </c>
      <c r="D2869" s="14" t="s">
        <v>47</v>
      </c>
      <c r="E2869" s="13" t="s">
        <v>6239</v>
      </c>
      <c r="F2869" s="4" t="s">
        <v>614</v>
      </c>
      <c r="G2869" s="4" t="s">
        <v>495</v>
      </c>
      <c r="H2869" s="15">
        <v>43200.625</v>
      </c>
      <c r="I2869" s="15">
        <v>43207.625</v>
      </c>
      <c r="J2869" s="131" t="s">
        <v>7050</v>
      </c>
      <c r="K2869" s="45" t="s">
        <v>9</v>
      </c>
      <c r="L2869" s="47" t="s">
        <v>7</v>
      </c>
      <c r="M2869" s="47" t="s">
        <v>56</v>
      </c>
      <c r="N2869" s="9" t="str">
        <f t="shared" si="703"/>
        <v>Minor</v>
      </c>
      <c r="O2869" s="10" t="str">
        <f t="shared" si="704"/>
        <v>Successful</v>
      </c>
      <c r="P2869" s="10" t="str">
        <f t="shared" si="705"/>
        <v>On Time</v>
      </c>
      <c r="Q2869" s="9">
        <f t="shared" si="706"/>
        <v>1</v>
      </c>
      <c r="R2869" s="9">
        <f t="shared" si="707"/>
        <v>1</v>
      </c>
      <c r="S2869" s="9">
        <f t="shared" si="708"/>
        <v>0</v>
      </c>
      <c r="T2869" s="9" t="str">
        <f t="shared" si="709"/>
        <v>April</v>
      </c>
      <c r="U2869" s="40">
        <f t="shared" si="710"/>
        <v>0</v>
      </c>
      <c r="V2869" s="40" t="str">
        <f t="shared" si="711"/>
        <v>Normal</v>
      </c>
      <c r="W2869" s="40">
        <f t="shared" si="712"/>
        <v>0</v>
      </c>
      <c r="X2869" s="40">
        <f t="shared" si="713"/>
        <v>0</v>
      </c>
      <c r="Y2869" s="40">
        <f t="shared" si="714"/>
        <v>0</v>
      </c>
      <c r="Z2869" s="40">
        <f t="shared" si="715"/>
        <v>0</v>
      </c>
      <c r="AA2869" s="40">
        <f t="shared" si="716"/>
        <v>1</v>
      </c>
      <c r="AB2869" s="40">
        <f t="shared" si="717"/>
        <v>0</v>
      </c>
      <c r="AC2869" s="41" t="s">
        <v>238</v>
      </c>
      <c r="AD2869" s="41" t="s">
        <v>515</v>
      </c>
      <c r="AE2869" s="41" t="s">
        <v>258</v>
      </c>
      <c r="AF2869" s="41" t="s">
        <v>216</v>
      </c>
      <c r="AG2869" s="41" t="s">
        <v>56</v>
      </c>
      <c r="AH2869" s="41" t="s">
        <v>56</v>
      </c>
      <c r="AI2869" s="41" t="s">
        <v>56</v>
      </c>
      <c r="AJ2869" s="41" t="s">
        <v>160</v>
      </c>
      <c r="AK2869" s="41" t="s">
        <v>56</v>
      </c>
    </row>
    <row r="2870" spans="1:37" s="41" customFormat="1" ht="15.75" hidden="1" thickBot="1" x14ac:dyDescent="0.3">
      <c r="A2870" s="11" t="s">
        <v>697</v>
      </c>
      <c r="B2870" s="12" t="s">
        <v>216</v>
      </c>
      <c r="C2870" s="13" t="s">
        <v>46</v>
      </c>
      <c r="D2870" s="14" t="s">
        <v>47</v>
      </c>
      <c r="E2870" s="13" t="s">
        <v>6240</v>
      </c>
      <c r="F2870" s="4" t="s">
        <v>614</v>
      </c>
      <c r="G2870" s="4" t="s">
        <v>495</v>
      </c>
      <c r="H2870" s="15">
        <v>43200.625</v>
      </c>
      <c r="I2870" s="15">
        <v>43207.625</v>
      </c>
      <c r="J2870" s="131" t="s">
        <v>7051</v>
      </c>
      <c r="K2870" s="45" t="s">
        <v>9</v>
      </c>
      <c r="L2870" s="47" t="s">
        <v>7</v>
      </c>
      <c r="M2870" s="47" t="s">
        <v>56</v>
      </c>
      <c r="N2870" s="9" t="str">
        <f t="shared" si="703"/>
        <v>Minor</v>
      </c>
      <c r="O2870" s="10" t="str">
        <f t="shared" si="704"/>
        <v>Successful</v>
      </c>
      <c r="P2870" s="10" t="str">
        <f t="shared" si="705"/>
        <v>On Time</v>
      </c>
      <c r="Q2870" s="9">
        <f t="shared" si="706"/>
        <v>1</v>
      </c>
      <c r="R2870" s="9">
        <f t="shared" si="707"/>
        <v>1</v>
      </c>
      <c r="S2870" s="9">
        <f t="shared" si="708"/>
        <v>0</v>
      </c>
      <c r="T2870" s="9" t="str">
        <f t="shared" si="709"/>
        <v>April</v>
      </c>
      <c r="U2870" s="40">
        <f t="shared" si="710"/>
        <v>0</v>
      </c>
      <c r="V2870" s="40" t="str">
        <f t="shared" si="711"/>
        <v>Normal</v>
      </c>
      <c r="W2870" s="40">
        <f t="shared" si="712"/>
        <v>0</v>
      </c>
      <c r="X2870" s="40">
        <f t="shared" si="713"/>
        <v>0</v>
      </c>
      <c r="Y2870" s="40">
        <f t="shared" si="714"/>
        <v>0</v>
      </c>
      <c r="Z2870" s="40">
        <f t="shared" si="715"/>
        <v>0</v>
      </c>
      <c r="AA2870" s="40">
        <f t="shared" si="716"/>
        <v>1</v>
      </c>
      <c r="AB2870" s="40">
        <f t="shared" si="717"/>
        <v>0</v>
      </c>
      <c r="AC2870" s="41" t="s">
        <v>238</v>
      </c>
      <c r="AD2870" s="41" t="s">
        <v>349</v>
      </c>
      <c r="AE2870" s="41" t="s">
        <v>258</v>
      </c>
      <c r="AF2870" s="41" t="s">
        <v>216</v>
      </c>
      <c r="AG2870" s="41" t="s">
        <v>56</v>
      </c>
      <c r="AH2870" s="41" t="s">
        <v>56</v>
      </c>
      <c r="AI2870" s="41" t="s">
        <v>56</v>
      </c>
      <c r="AJ2870" s="41" t="s">
        <v>160</v>
      </c>
      <c r="AK2870" s="41" t="s">
        <v>56</v>
      </c>
    </row>
    <row r="2871" spans="1:37" s="41" customFormat="1" ht="15.75" hidden="1" thickBot="1" x14ac:dyDescent="0.3">
      <c r="A2871" s="11" t="s">
        <v>697</v>
      </c>
      <c r="B2871" s="12" t="s">
        <v>216</v>
      </c>
      <c r="C2871" s="13" t="s">
        <v>46</v>
      </c>
      <c r="D2871" s="14" t="s">
        <v>47</v>
      </c>
      <c r="E2871" s="13" t="s">
        <v>6241</v>
      </c>
      <c r="F2871" s="4" t="s">
        <v>342</v>
      </c>
      <c r="G2871" s="4" t="s">
        <v>3197</v>
      </c>
      <c r="H2871" s="15">
        <v>43205.708333333336</v>
      </c>
      <c r="I2871" s="15">
        <v>43206.5</v>
      </c>
      <c r="J2871" s="131" t="s">
        <v>7052</v>
      </c>
      <c r="K2871" s="45" t="s">
        <v>9</v>
      </c>
      <c r="L2871" s="47" t="s">
        <v>7</v>
      </c>
      <c r="M2871" s="47" t="s">
        <v>56</v>
      </c>
      <c r="N2871" s="9" t="str">
        <f t="shared" si="703"/>
        <v>Minor</v>
      </c>
      <c r="O2871" s="10" t="str">
        <f t="shared" si="704"/>
        <v>Successful</v>
      </c>
      <c r="P2871" s="10" t="str">
        <f t="shared" si="705"/>
        <v>On Time</v>
      </c>
      <c r="Q2871" s="9">
        <f t="shared" si="706"/>
        <v>1</v>
      </c>
      <c r="R2871" s="9">
        <f t="shared" si="707"/>
        <v>1</v>
      </c>
      <c r="S2871" s="9">
        <f t="shared" si="708"/>
        <v>0</v>
      </c>
      <c r="T2871" s="9" t="str">
        <f t="shared" si="709"/>
        <v>April</v>
      </c>
      <c r="U2871" s="40">
        <f t="shared" si="710"/>
        <v>0</v>
      </c>
      <c r="V2871" s="40" t="str">
        <f t="shared" si="711"/>
        <v>Normal</v>
      </c>
      <c r="W2871" s="40">
        <f t="shared" si="712"/>
        <v>0</v>
      </c>
      <c r="X2871" s="40">
        <f t="shared" si="713"/>
        <v>0</v>
      </c>
      <c r="Y2871" s="40">
        <f t="shared" si="714"/>
        <v>0</v>
      </c>
      <c r="Z2871" s="40">
        <f t="shared" si="715"/>
        <v>0</v>
      </c>
      <c r="AA2871" s="40">
        <f t="shared" si="716"/>
        <v>1</v>
      </c>
      <c r="AB2871" s="40">
        <f t="shared" si="717"/>
        <v>0</v>
      </c>
      <c r="AC2871" s="41" t="s">
        <v>238</v>
      </c>
      <c r="AD2871" s="41" t="s">
        <v>3997</v>
      </c>
      <c r="AE2871" s="41" t="s">
        <v>419</v>
      </c>
      <c r="AF2871" s="41" t="s">
        <v>216</v>
      </c>
      <c r="AG2871" s="41" t="s">
        <v>56</v>
      </c>
      <c r="AH2871" s="41" t="s">
        <v>56</v>
      </c>
      <c r="AI2871" s="41" t="s">
        <v>56</v>
      </c>
      <c r="AJ2871" s="41" t="s">
        <v>160</v>
      </c>
      <c r="AK2871" s="41" t="s">
        <v>56</v>
      </c>
    </row>
    <row r="2872" spans="1:37" s="41" customFormat="1" ht="15.75" hidden="1" thickBot="1" x14ac:dyDescent="0.3">
      <c r="A2872" s="11" t="s">
        <v>697</v>
      </c>
      <c r="B2872" s="12" t="s">
        <v>216</v>
      </c>
      <c r="C2872" s="13" t="s">
        <v>46</v>
      </c>
      <c r="D2872" s="14" t="s">
        <v>47</v>
      </c>
      <c r="E2872" s="13" t="s">
        <v>6242</v>
      </c>
      <c r="F2872" s="4" t="s">
        <v>152</v>
      </c>
      <c r="G2872" s="4" t="s">
        <v>171</v>
      </c>
      <c r="H2872" s="15">
        <v>43205.291666666664</v>
      </c>
      <c r="I2872" s="15">
        <v>43206.958333333336</v>
      </c>
      <c r="J2872" s="131" t="s">
        <v>7053</v>
      </c>
      <c r="K2872" s="45" t="s">
        <v>9</v>
      </c>
      <c r="L2872" s="47" t="s">
        <v>7</v>
      </c>
      <c r="M2872" s="47" t="s">
        <v>56</v>
      </c>
      <c r="N2872" s="9" t="str">
        <f t="shared" si="703"/>
        <v>Minor</v>
      </c>
      <c r="O2872" s="10" t="str">
        <f t="shared" si="704"/>
        <v>Successful</v>
      </c>
      <c r="P2872" s="10" t="str">
        <f t="shared" si="705"/>
        <v>On Time</v>
      </c>
      <c r="Q2872" s="9">
        <f t="shared" si="706"/>
        <v>1</v>
      </c>
      <c r="R2872" s="9">
        <f t="shared" si="707"/>
        <v>1</v>
      </c>
      <c r="S2872" s="9">
        <f t="shared" si="708"/>
        <v>0</v>
      </c>
      <c r="T2872" s="9" t="str">
        <f t="shared" si="709"/>
        <v>April</v>
      </c>
      <c r="U2872" s="40">
        <f t="shared" si="710"/>
        <v>0</v>
      </c>
      <c r="V2872" s="40" t="str">
        <f t="shared" si="711"/>
        <v>Normal</v>
      </c>
      <c r="W2872" s="40">
        <f t="shared" si="712"/>
        <v>0</v>
      </c>
      <c r="X2872" s="40">
        <f t="shared" si="713"/>
        <v>0</v>
      </c>
      <c r="Y2872" s="40">
        <f t="shared" si="714"/>
        <v>0</v>
      </c>
      <c r="Z2872" s="40">
        <f t="shared" si="715"/>
        <v>0</v>
      </c>
      <c r="AA2872" s="40">
        <f t="shared" si="716"/>
        <v>1</v>
      </c>
      <c r="AB2872" s="40">
        <f t="shared" si="717"/>
        <v>0</v>
      </c>
      <c r="AC2872" s="41" t="s">
        <v>238</v>
      </c>
      <c r="AD2872" s="41" t="s">
        <v>825</v>
      </c>
      <c r="AE2872" s="41" t="s">
        <v>121</v>
      </c>
      <c r="AF2872" s="41" t="s">
        <v>322</v>
      </c>
      <c r="AG2872" s="41" t="s">
        <v>56</v>
      </c>
      <c r="AH2872" s="41" t="s">
        <v>56</v>
      </c>
      <c r="AI2872" s="41" t="s">
        <v>56</v>
      </c>
      <c r="AJ2872" s="41" t="s">
        <v>160</v>
      </c>
      <c r="AK2872" s="41" t="s">
        <v>56</v>
      </c>
    </row>
    <row r="2873" spans="1:37" s="41" customFormat="1" ht="15.75" hidden="1" thickBot="1" x14ac:dyDescent="0.3">
      <c r="A2873" s="11" t="s">
        <v>6243</v>
      </c>
      <c r="B2873" s="12" t="s">
        <v>8</v>
      </c>
      <c r="C2873" s="13" t="s">
        <v>46</v>
      </c>
      <c r="D2873" s="14" t="s">
        <v>47</v>
      </c>
      <c r="E2873" s="13" t="s">
        <v>6244</v>
      </c>
      <c r="F2873" s="4" t="s">
        <v>6725</v>
      </c>
      <c r="G2873" s="4" t="s">
        <v>6726</v>
      </c>
      <c r="H2873" s="15">
        <v>43204.833333333336</v>
      </c>
      <c r="I2873" s="15">
        <v>43206.666666666664</v>
      </c>
      <c r="J2873" s="131" t="s">
        <v>7054</v>
      </c>
      <c r="K2873" s="45" t="s">
        <v>9</v>
      </c>
      <c r="L2873" s="47" t="s">
        <v>7</v>
      </c>
      <c r="M2873" s="47" t="s">
        <v>56</v>
      </c>
      <c r="N2873" s="9" t="str">
        <f t="shared" si="703"/>
        <v>Minor</v>
      </c>
      <c r="O2873" s="10" t="str">
        <f t="shared" si="704"/>
        <v>Successful</v>
      </c>
      <c r="P2873" s="10" t="str">
        <f t="shared" si="705"/>
        <v>On Time</v>
      </c>
      <c r="Q2873" s="9">
        <f t="shared" si="706"/>
        <v>1</v>
      </c>
      <c r="R2873" s="9">
        <f t="shared" si="707"/>
        <v>1</v>
      </c>
      <c r="S2873" s="9">
        <f t="shared" si="708"/>
        <v>0</v>
      </c>
      <c r="T2873" s="9" t="str">
        <f t="shared" si="709"/>
        <v>April</v>
      </c>
      <c r="U2873" s="40">
        <f t="shared" si="710"/>
        <v>0</v>
      </c>
      <c r="V2873" s="40" t="str">
        <f t="shared" si="711"/>
        <v>Normal</v>
      </c>
      <c r="W2873" s="40">
        <f t="shared" si="712"/>
        <v>0</v>
      </c>
      <c r="X2873" s="40">
        <f t="shared" si="713"/>
        <v>0</v>
      </c>
      <c r="Y2873" s="40">
        <f t="shared" si="714"/>
        <v>0</v>
      </c>
      <c r="Z2873" s="40">
        <f t="shared" si="715"/>
        <v>0</v>
      </c>
      <c r="AA2873" s="40">
        <f t="shared" si="716"/>
        <v>1</v>
      </c>
      <c r="AB2873" s="40">
        <f t="shared" si="717"/>
        <v>0</v>
      </c>
      <c r="AC2873" s="41" t="s">
        <v>132</v>
      </c>
      <c r="AD2873" s="41" t="s">
        <v>280</v>
      </c>
      <c r="AE2873" s="41" t="s">
        <v>2280</v>
      </c>
      <c r="AF2873" s="41" t="s">
        <v>8</v>
      </c>
      <c r="AG2873" s="41" t="s">
        <v>56</v>
      </c>
      <c r="AH2873" s="41" t="s">
        <v>56</v>
      </c>
      <c r="AI2873" s="41" t="s">
        <v>56</v>
      </c>
      <c r="AJ2873" s="41" t="s">
        <v>160</v>
      </c>
      <c r="AK2873" s="41" t="s">
        <v>56</v>
      </c>
    </row>
    <row r="2874" spans="1:37" s="41" customFormat="1" ht="15.75" hidden="1" thickBot="1" x14ac:dyDescent="0.3">
      <c r="A2874" s="11" t="s">
        <v>45</v>
      </c>
      <c r="B2874" s="12" t="s">
        <v>216</v>
      </c>
      <c r="C2874" s="13" t="s">
        <v>46</v>
      </c>
      <c r="D2874" s="14" t="s">
        <v>47</v>
      </c>
      <c r="E2874" s="13" t="s">
        <v>6245</v>
      </c>
      <c r="F2874" s="4" t="s">
        <v>273</v>
      </c>
      <c r="G2874" s="4" t="s">
        <v>599</v>
      </c>
      <c r="H2874" s="15">
        <v>43203.916666666664</v>
      </c>
      <c r="I2874" s="15">
        <v>43206.958333333336</v>
      </c>
      <c r="J2874" s="131" t="s">
        <v>7055</v>
      </c>
      <c r="K2874" s="45" t="s">
        <v>9</v>
      </c>
      <c r="L2874" s="47" t="s">
        <v>7</v>
      </c>
      <c r="M2874" s="47" t="s">
        <v>56</v>
      </c>
      <c r="N2874" s="9" t="str">
        <f t="shared" si="703"/>
        <v>Minor</v>
      </c>
      <c r="O2874" s="10" t="str">
        <f t="shared" si="704"/>
        <v>Successful</v>
      </c>
      <c r="P2874" s="10" t="str">
        <f t="shared" si="705"/>
        <v>On Time</v>
      </c>
      <c r="Q2874" s="9">
        <f t="shared" si="706"/>
        <v>1</v>
      </c>
      <c r="R2874" s="9">
        <f t="shared" si="707"/>
        <v>1</v>
      </c>
      <c r="S2874" s="9">
        <f t="shared" si="708"/>
        <v>0</v>
      </c>
      <c r="T2874" s="9" t="str">
        <f t="shared" si="709"/>
        <v>April</v>
      </c>
      <c r="U2874" s="40">
        <f t="shared" si="710"/>
        <v>0</v>
      </c>
      <c r="V2874" s="40" t="str">
        <f t="shared" si="711"/>
        <v>Normal</v>
      </c>
      <c r="W2874" s="40">
        <f t="shared" si="712"/>
        <v>0</v>
      </c>
      <c r="X2874" s="40">
        <f t="shared" si="713"/>
        <v>0</v>
      </c>
      <c r="Y2874" s="40">
        <f t="shared" si="714"/>
        <v>0</v>
      </c>
      <c r="Z2874" s="40">
        <f t="shared" si="715"/>
        <v>0</v>
      </c>
      <c r="AA2874" s="40">
        <f t="shared" si="716"/>
        <v>1</v>
      </c>
      <c r="AB2874" s="40">
        <f t="shared" si="717"/>
        <v>0</v>
      </c>
      <c r="AC2874" s="41" t="s">
        <v>823</v>
      </c>
      <c r="AD2874" s="41" t="s">
        <v>280</v>
      </c>
      <c r="AE2874" s="41" t="s">
        <v>264</v>
      </c>
      <c r="AF2874" s="41" t="s">
        <v>216</v>
      </c>
      <c r="AG2874" s="41" t="s">
        <v>56</v>
      </c>
      <c r="AH2874" s="41" t="s">
        <v>56</v>
      </c>
      <c r="AI2874" s="41" t="s">
        <v>56</v>
      </c>
      <c r="AJ2874" s="41" t="s">
        <v>160</v>
      </c>
      <c r="AK2874" s="41" t="s">
        <v>56</v>
      </c>
    </row>
    <row r="2875" spans="1:37" s="41" customFormat="1" ht="15.75" hidden="1" thickBot="1" x14ac:dyDescent="0.3">
      <c r="A2875" s="11" t="s">
        <v>6243</v>
      </c>
      <c r="B2875" s="12" t="s">
        <v>216</v>
      </c>
      <c r="C2875" s="13" t="s">
        <v>52</v>
      </c>
      <c r="D2875" s="14" t="s">
        <v>47</v>
      </c>
      <c r="E2875" s="13" t="s">
        <v>6246</v>
      </c>
      <c r="F2875" s="4" t="s">
        <v>328</v>
      </c>
      <c r="G2875" s="4" t="s">
        <v>448</v>
      </c>
      <c r="H2875" s="15">
        <v>43200.666666666664</v>
      </c>
      <c r="I2875" s="15">
        <v>43207.375</v>
      </c>
      <c r="J2875" s="131" t="s">
        <v>7056</v>
      </c>
      <c r="K2875" s="45" t="s">
        <v>9</v>
      </c>
      <c r="L2875" s="47" t="s">
        <v>7</v>
      </c>
      <c r="M2875" s="47" t="s">
        <v>56</v>
      </c>
      <c r="N2875" s="9" t="str">
        <f t="shared" si="703"/>
        <v>Standard</v>
      </c>
      <c r="O2875" s="10" t="str">
        <f t="shared" si="704"/>
        <v>Successful</v>
      </c>
      <c r="P2875" s="10" t="str">
        <f t="shared" si="705"/>
        <v>On Time</v>
      </c>
      <c r="Q2875" s="9">
        <f t="shared" si="706"/>
        <v>1</v>
      </c>
      <c r="R2875" s="9">
        <f t="shared" si="707"/>
        <v>1</v>
      </c>
      <c r="S2875" s="9">
        <f t="shared" si="708"/>
        <v>0</v>
      </c>
      <c r="T2875" s="9" t="str">
        <f t="shared" si="709"/>
        <v>April</v>
      </c>
      <c r="U2875" s="40">
        <f t="shared" si="710"/>
        <v>0</v>
      </c>
      <c r="V2875" s="40" t="str">
        <f t="shared" si="711"/>
        <v>Normal</v>
      </c>
      <c r="W2875" s="40">
        <f t="shared" si="712"/>
        <v>0</v>
      </c>
      <c r="X2875" s="40">
        <f t="shared" si="713"/>
        <v>0</v>
      </c>
      <c r="Y2875" s="40">
        <f t="shared" si="714"/>
        <v>0</v>
      </c>
      <c r="Z2875" s="40">
        <f t="shared" si="715"/>
        <v>0</v>
      </c>
      <c r="AA2875" s="40">
        <f t="shared" si="716"/>
        <v>1</v>
      </c>
      <c r="AB2875" s="40">
        <f t="shared" si="717"/>
        <v>0</v>
      </c>
      <c r="AC2875" s="41" t="s">
        <v>132</v>
      </c>
      <c r="AD2875" s="41" t="s">
        <v>515</v>
      </c>
      <c r="AE2875" s="41" t="s">
        <v>424</v>
      </c>
      <c r="AF2875" s="41" t="s">
        <v>216</v>
      </c>
      <c r="AG2875" s="41" t="s">
        <v>56</v>
      </c>
      <c r="AH2875" s="41" t="s">
        <v>56</v>
      </c>
      <c r="AI2875" s="41" t="s">
        <v>56</v>
      </c>
      <c r="AJ2875" s="41" t="s">
        <v>160</v>
      </c>
      <c r="AK2875" s="41" t="s">
        <v>56</v>
      </c>
    </row>
    <row r="2876" spans="1:37" s="41" customFormat="1" ht="15.75" hidden="1" thickBot="1" x14ac:dyDescent="0.3">
      <c r="A2876" s="11" t="s">
        <v>4521</v>
      </c>
      <c r="B2876" s="12" t="s">
        <v>8</v>
      </c>
      <c r="C2876" s="13" t="s">
        <v>46</v>
      </c>
      <c r="D2876" s="14" t="s">
        <v>47</v>
      </c>
      <c r="E2876" s="13" t="s">
        <v>6247</v>
      </c>
      <c r="F2876" s="4" t="s">
        <v>6725</v>
      </c>
      <c r="G2876" s="4" t="s">
        <v>6726</v>
      </c>
      <c r="H2876" s="15">
        <v>43203.708333333336</v>
      </c>
      <c r="I2876" s="15">
        <v>43206.666666666664</v>
      </c>
      <c r="J2876" s="131" t="s">
        <v>7057</v>
      </c>
      <c r="K2876" s="45" t="s">
        <v>9</v>
      </c>
      <c r="L2876" s="47" t="s">
        <v>7</v>
      </c>
      <c r="M2876" s="47" t="s">
        <v>56</v>
      </c>
      <c r="N2876" s="9" t="str">
        <f t="shared" si="703"/>
        <v>Minor</v>
      </c>
      <c r="O2876" s="10" t="str">
        <f t="shared" si="704"/>
        <v>Successful</v>
      </c>
      <c r="P2876" s="10" t="str">
        <f t="shared" si="705"/>
        <v>On Time</v>
      </c>
      <c r="Q2876" s="9">
        <f t="shared" si="706"/>
        <v>1</v>
      </c>
      <c r="R2876" s="9">
        <f t="shared" si="707"/>
        <v>1</v>
      </c>
      <c r="S2876" s="9">
        <f t="shared" si="708"/>
        <v>0</v>
      </c>
      <c r="T2876" s="9" t="str">
        <f t="shared" si="709"/>
        <v>April</v>
      </c>
      <c r="U2876" s="40">
        <f t="shared" si="710"/>
        <v>0</v>
      </c>
      <c r="V2876" s="40" t="str">
        <f t="shared" si="711"/>
        <v>Normal</v>
      </c>
      <c r="W2876" s="40">
        <f t="shared" si="712"/>
        <v>0</v>
      </c>
      <c r="X2876" s="40">
        <f t="shared" si="713"/>
        <v>0</v>
      </c>
      <c r="Y2876" s="40">
        <f t="shared" si="714"/>
        <v>0</v>
      </c>
      <c r="Z2876" s="40">
        <f t="shared" si="715"/>
        <v>0</v>
      </c>
      <c r="AA2876" s="40">
        <f t="shared" si="716"/>
        <v>1</v>
      </c>
      <c r="AB2876" s="40">
        <f t="shared" si="717"/>
        <v>0</v>
      </c>
      <c r="AC2876" s="41" t="s">
        <v>132</v>
      </c>
      <c r="AD2876" s="41" t="s">
        <v>280</v>
      </c>
      <c r="AE2876" s="41" t="s">
        <v>2280</v>
      </c>
      <c r="AF2876" s="41" t="s">
        <v>8</v>
      </c>
      <c r="AG2876" s="41" t="s">
        <v>56</v>
      </c>
      <c r="AH2876" s="41" t="s">
        <v>56</v>
      </c>
      <c r="AI2876" s="41" t="s">
        <v>56</v>
      </c>
      <c r="AJ2876" s="41" t="s">
        <v>160</v>
      </c>
      <c r="AK2876" s="41" t="s">
        <v>56</v>
      </c>
    </row>
    <row r="2877" spans="1:37" s="41" customFormat="1" ht="15.75" hidden="1" thickBot="1" x14ac:dyDescent="0.3">
      <c r="A2877" s="11" t="s">
        <v>45</v>
      </c>
      <c r="B2877" s="12" t="s">
        <v>8</v>
      </c>
      <c r="C2877" s="13" t="s">
        <v>52</v>
      </c>
      <c r="D2877" s="14" t="s">
        <v>47</v>
      </c>
      <c r="E2877" s="13" t="s">
        <v>6248</v>
      </c>
      <c r="F2877" s="4" t="s">
        <v>122</v>
      </c>
      <c r="G2877" s="4" t="s">
        <v>3141</v>
      </c>
      <c r="H2877" s="15">
        <v>43203.458333333336</v>
      </c>
      <c r="I2877" s="15">
        <v>43206.75</v>
      </c>
      <c r="J2877" s="131" t="s">
        <v>7058</v>
      </c>
      <c r="K2877" s="45" t="s">
        <v>9</v>
      </c>
      <c r="L2877" s="47" t="s">
        <v>7</v>
      </c>
      <c r="M2877" s="47" t="s">
        <v>56</v>
      </c>
      <c r="N2877" s="9" t="str">
        <f t="shared" si="703"/>
        <v>Standard</v>
      </c>
      <c r="O2877" s="10" t="str">
        <f t="shared" si="704"/>
        <v>Successful</v>
      </c>
      <c r="P2877" s="10" t="str">
        <f t="shared" si="705"/>
        <v>On Time</v>
      </c>
      <c r="Q2877" s="9">
        <f t="shared" si="706"/>
        <v>1</v>
      </c>
      <c r="R2877" s="9">
        <f t="shared" si="707"/>
        <v>1</v>
      </c>
      <c r="S2877" s="9">
        <f t="shared" si="708"/>
        <v>0</v>
      </c>
      <c r="T2877" s="9" t="str">
        <f t="shared" si="709"/>
        <v>April</v>
      </c>
      <c r="U2877" s="40">
        <f t="shared" si="710"/>
        <v>0</v>
      </c>
      <c r="V2877" s="40" t="str">
        <f t="shared" si="711"/>
        <v>Normal</v>
      </c>
      <c r="W2877" s="40">
        <f t="shared" si="712"/>
        <v>0</v>
      </c>
      <c r="X2877" s="40">
        <f t="shared" si="713"/>
        <v>0</v>
      </c>
      <c r="Y2877" s="40">
        <f t="shared" si="714"/>
        <v>0</v>
      </c>
      <c r="Z2877" s="40">
        <f t="shared" si="715"/>
        <v>0</v>
      </c>
      <c r="AA2877" s="40">
        <f t="shared" si="716"/>
        <v>1</v>
      </c>
      <c r="AB2877" s="40">
        <f t="shared" si="717"/>
        <v>0</v>
      </c>
      <c r="AC2877" s="41" t="s">
        <v>823</v>
      </c>
      <c r="AD2877" s="41" t="s">
        <v>3988</v>
      </c>
      <c r="AE2877" s="41" t="s">
        <v>147</v>
      </c>
      <c r="AF2877" s="41" t="s">
        <v>8</v>
      </c>
      <c r="AG2877" s="41" t="s">
        <v>56</v>
      </c>
      <c r="AH2877" s="41" t="s">
        <v>56</v>
      </c>
      <c r="AI2877" s="41" t="s">
        <v>56</v>
      </c>
      <c r="AJ2877" s="41" t="s">
        <v>160</v>
      </c>
      <c r="AK2877" s="41" t="s">
        <v>56</v>
      </c>
    </row>
    <row r="2878" spans="1:37" s="41" customFormat="1" ht="15.75" hidden="1" thickBot="1" x14ac:dyDescent="0.3">
      <c r="A2878" s="11" t="s">
        <v>45</v>
      </c>
      <c r="B2878" s="12" t="s">
        <v>216</v>
      </c>
      <c r="C2878" s="13" t="s">
        <v>46</v>
      </c>
      <c r="D2878" s="14" t="s">
        <v>47</v>
      </c>
      <c r="E2878" s="13" t="s">
        <v>6249</v>
      </c>
      <c r="F2878" s="4" t="s">
        <v>129</v>
      </c>
      <c r="G2878" s="4" t="s">
        <v>3156</v>
      </c>
      <c r="H2878" s="15">
        <v>43203.5</v>
      </c>
      <c r="I2878" s="15">
        <v>43206.833333333336</v>
      </c>
      <c r="J2878" s="131" t="s">
        <v>7059</v>
      </c>
      <c r="K2878" s="45" t="s">
        <v>9</v>
      </c>
      <c r="L2878" s="47" t="s">
        <v>7</v>
      </c>
      <c r="M2878" s="47" t="s">
        <v>56</v>
      </c>
      <c r="N2878" s="9" t="str">
        <f t="shared" si="703"/>
        <v>Minor</v>
      </c>
      <c r="O2878" s="10" t="str">
        <f t="shared" si="704"/>
        <v>Successful</v>
      </c>
      <c r="P2878" s="10" t="str">
        <f t="shared" si="705"/>
        <v>On Time</v>
      </c>
      <c r="Q2878" s="9">
        <f t="shared" si="706"/>
        <v>1</v>
      </c>
      <c r="R2878" s="9">
        <f t="shared" si="707"/>
        <v>1</v>
      </c>
      <c r="S2878" s="9">
        <f t="shared" si="708"/>
        <v>0</v>
      </c>
      <c r="T2878" s="9" t="str">
        <f t="shared" si="709"/>
        <v>April</v>
      </c>
      <c r="U2878" s="40">
        <f t="shared" si="710"/>
        <v>0</v>
      </c>
      <c r="V2878" s="40" t="str">
        <f t="shared" si="711"/>
        <v>Normal</v>
      </c>
      <c r="W2878" s="40">
        <f t="shared" si="712"/>
        <v>0</v>
      </c>
      <c r="X2878" s="40">
        <f t="shared" si="713"/>
        <v>0</v>
      </c>
      <c r="Y2878" s="40">
        <f t="shared" si="714"/>
        <v>0</v>
      </c>
      <c r="Z2878" s="40">
        <f t="shared" si="715"/>
        <v>0</v>
      </c>
      <c r="AA2878" s="40">
        <f t="shared" si="716"/>
        <v>1</v>
      </c>
      <c r="AB2878" s="40">
        <f t="shared" si="717"/>
        <v>0</v>
      </c>
      <c r="AC2878" s="41" t="s">
        <v>823</v>
      </c>
      <c r="AD2878" s="41" t="s">
        <v>280</v>
      </c>
      <c r="AE2878" s="41" t="s">
        <v>419</v>
      </c>
      <c r="AF2878" s="41" t="s">
        <v>216</v>
      </c>
      <c r="AG2878" s="41" t="s">
        <v>56</v>
      </c>
      <c r="AH2878" s="41" t="s">
        <v>56</v>
      </c>
      <c r="AI2878" s="41" t="s">
        <v>56</v>
      </c>
      <c r="AJ2878" s="41" t="s">
        <v>160</v>
      </c>
      <c r="AK2878" s="41" t="s">
        <v>56</v>
      </c>
    </row>
    <row r="2879" spans="1:37" s="41" customFormat="1" ht="15.75" hidden="1" thickBot="1" x14ac:dyDescent="0.3">
      <c r="A2879" s="11" t="s">
        <v>697</v>
      </c>
      <c r="B2879" s="12" t="s">
        <v>216</v>
      </c>
      <c r="C2879" s="13" t="s">
        <v>46</v>
      </c>
      <c r="D2879" s="14" t="s">
        <v>47</v>
      </c>
      <c r="E2879" s="13" t="s">
        <v>6250</v>
      </c>
      <c r="F2879" s="4" t="s">
        <v>364</v>
      </c>
      <c r="G2879" s="4" t="s">
        <v>489</v>
      </c>
      <c r="H2879" s="15">
        <v>43203.375</v>
      </c>
      <c r="I2879" s="15">
        <v>43206.583333333336</v>
      </c>
      <c r="J2879" s="131" t="s">
        <v>7060</v>
      </c>
      <c r="K2879" s="45" t="s">
        <v>9</v>
      </c>
      <c r="L2879" s="47" t="s">
        <v>7</v>
      </c>
      <c r="M2879" s="47" t="s">
        <v>56</v>
      </c>
      <c r="N2879" s="9" t="str">
        <f t="shared" si="703"/>
        <v>Minor</v>
      </c>
      <c r="O2879" s="10" t="str">
        <f t="shared" si="704"/>
        <v>Successful</v>
      </c>
      <c r="P2879" s="10" t="str">
        <f t="shared" si="705"/>
        <v>On Time</v>
      </c>
      <c r="Q2879" s="9">
        <f t="shared" si="706"/>
        <v>1</v>
      </c>
      <c r="R2879" s="9">
        <f t="shared" si="707"/>
        <v>1</v>
      </c>
      <c r="S2879" s="9">
        <f t="shared" si="708"/>
        <v>0</v>
      </c>
      <c r="T2879" s="9" t="str">
        <f t="shared" si="709"/>
        <v>April</v>
      </c>
      <c r="U2879" s="40">
        <f t="shared" si="710"/>
        <v>0</v>
      </c>
      <c r="V2879" s="40" t="str">
        <f t="shared" si="711"/>
        <v>Normal</v>
      </c>
      <c r="W2879" s="40">
        <f t="shared" si="712"/>
        <v>0</v>
      </c>
      <c r="X2879" s="40">
        <f t="shared" si="713"/>
        <v>0</v>
      </c>
      <c r="Y2879" s="40">
        <f t="shared" si="714"/>
        <v>0</v>
      </c>
      <c r="Z2879" s="40">
        <f t="shared" si="715"/>
        <v>0</v>
      </c>
      <c r="AA2879" s="40">
        <f t="shared" si="716"/>
        <v>1</v>
      </c>
      <c r="AB2879" s="40">
        <f t="shared" si="717"/>
        <v>0</v>
      </c>
      <c r="AC2879" s="41" t="s">
        <v>238</v>
      </c>
      <c r="AD2879" s="41" t="s">
        <v>317</v>
      </c>
      <c r="AE2879" s="41" t="s">
        <v>429</v>
      </c>
      <c r="AF2879" s="41" t="s">
        <v>216</v>
      </c>
      <c r="AG2879" s="41" t="s">
        <v>56</v>
      </c>
      <c r="AH2879" s="41" t="s">
        <v>56</v>
      </c>
      <c r="AI2879" s="41" t="s">
        <v>56</v>
      </c>
      <c r="AJ2879" s="41" t="s">
        <v>160</v>
      </c>
      <c r="AK2879" s="41" t="s">
        <v>56</v>
      </c>
    </row>
    <row r="2880" spans="1:37" s="41" customFormat="1" ht="15.75" hidden="1" thickBot="1" x14ac:dyDescent="0.3">
      <c r="A2880" s="11" t="s">
        <v>697</v>
      </c>
      <c r="B2880" s="12" t="s">
        <v>216</v>
      </c>
      <c r="C2880" s="13" t="s">
        <v>46</v>
      </c>
      <c r="D2880" s="14" t="s">
        <v>47</v>
      </c>
      <c r="E2880" s="13" t="s">
        <v>6251</v>
      </c>
      <c r="F2880" s="4" t="s">
        <v>614</v>
      </c>
      <c r="G2880" s="4" t="s">
        <v>700</v>
      </c>
      <c r="H2880" s="15">
        <v>43206.395833333336</v>
      </c>
      <c r="I2880" s="15">
        <v>43206.75</v>
      </c>
      <c r="J2880" s="131" t="s">
        <v>7061</v>
      </c>
      <c r="K2880" s="45" t="s">
        <v>9</v>
      </c>
      <c r="L2880" s="47" t="s">
        <v>7</v>
      </c>
      <c r="M2880" s="47" t="s">
        <v>56</v>
      </c>
      <c r="N2880" s="9" t="str">
        <f t="shared" si="703"/>
        <v>Minor</v>
      </c>
      <c r="O2880" s="10" t="str">
        <f t="shared" si="704"/>
        <v>Successful</v>
      </c>
      <c r="P2880" s="10" t="str">
        <f t="shared" si="705"/>
        <v>On Time</v>
      </c>
      <c r="Q2880" s="9">
        <f t="shared" si="706"/>
        <v>1</v>
      </c>
      <c r="R2880" s="9">
        <f t="shared" si="707"/>
        <v>1</v>
      </c>
      <c r="S2880" s="9">
        <f t="shared" si="708"/>
        <v>0</v>
      </c>
      <c r="T2880" s="9" t="str">
        <f t="shared" si="709"/>
        <v>April</v>
      </c>
      <c r="U2880" s="40">
        <f t="shared" si="710"/>
        <v>0</v>
      </c>
      <c r="V2880" s="40" t="str">
        <f t="shared" si="711"/>
        <v>Normal</v>
      </c>
      <c r="W2880" s="40">
        <f t="shared" si="712"/>
        <v>0</v>
      </c>
      <c r="X2880" s="40">
        <f t="shared" si="713"/>
        <v>0</v>
      </c>
      <c r="Y2880" s="40">
        <f t="shared" si="714"/>
        <v>0</v>
      </c>
      <c r="Z2880" s="40">
        <f t="shared" si="715"/>
        <v>0</v>
      </c>
      <c r="AA2880" s="40">
        <f t="shared" si="716"/>
        <v>1</v>
      </c>
      <c r="AB2880" s="40">
        <f t="shared" si="717"/>
        <v>0</v>
      </c>
      <c r="AC2880" s="41" t="s">
        <v>238</v>
      </c>
      <c r="AD2880" s="41" t="s">
        <v>461</v>
      </c>
      <c r="AE2880" s="41" t="s">
        <v>258</v>
      </c>
      <c r="AF2880" s="41" t="s">
        <v>216</v>
      </c>
      <c r="AG2880" s="41" t="s">
        <v>56</v>
      </c>
      <c r="AH2880" s="41" t="s">
        <v>56</v>
      </c>
      <c r="AI2880" s="41" t="s">
        <v>56</v>
      </c>
      <c r="AJ2880" s="41" t="s">
        <v>160</v>
      </c>
      <c r="AK2880" s="41" t="s">
        <v>56</v>
      </c>
    </row>
    <row r="2881" spans="1:37" s="41" customFormat="1" ht="15.75" hidden="1" thickBot="1" x14ac:dyDescent="0.3">
      <c r="A2881" s="11" t="s">
        <v>697</v>
      </c>
      <c r="B2881" s="12" t="s">
        <v>216</v>
      </c>
      <c r="C2881" s="13" t="s">
        <v>46</v>
      </c>
      <c r="D2881" s="14" t="s">
        <v>47</v>
      </c>
      <c r="E2881" s="13" t="s">
        <v>6252</v>
      </c>
      <c r="F2881" s="4" t="s">
        <v>614</v>
      </c>
      <c r="G2881" s="4" t="s">
        <v>779</v>
      </c>
      <c r="H2881" s="15">
        <v>43203.75</v>
      </c>
      <c r="I2881" s="15">
        <v>43207</v>
      </c>
      <c r="J2881" s="131" t="s">
        <v>7062</v>
      </c>
      <c r="K2881" s="45" t="s">
        <v>9</v>
      </c>
      <c r="L2881" s="47" t="s">
        <v>7</v>
      </c>
      <c r="M2881" s="47" t="s">
        <v>56</v>
      </c>
      <c r="N2881" s="9" t="str">
        <f t="shared" si="703"/>
        <v>Minor</v>
      </c>
      <c r="O2881" s="10" t="str">
        <f t="shared" si="704"/>
        <v>Successful</v>
      </c>
      <c r="P2881" s="10" t="str">
        <f t="shared" si="705"/>
        <v>On Time</v>
      </c>
      <c r="Q2881" s="9">
        <f t="shared" si="706"/>
        <v>1</v>
      </c>
      <c r="R2881" s="9">
        <f t="shared" si="707"/>
        <v>1</v>
      </c>
      <c r="S2881" s="9">
        <f t="shared" si="708"/>
        <v>0</v>
      </c>
      <c r="T2881" s="9" t="str">
        <f t="shared" si="709"/>
        <v>April</v>
      </c>
      <c r="U2881" s="40">
        <f t="shared" si="710"/>
        <v>0</v>
      </c>
      <c r="V2881" s="40" t="str">
        <f t="shared" si="711"/>
        <v>Normal</v>
      </c>
      <c r="W2881" s="40">
        <f t="shared" si="712"/>
        <v>0</v>
      </c>
      <c r="X2881" s="40">
        <f t="shared" si="713"/>
        <v>0</v>
      </c>
      <c r="Y2881" s="40">
        <f t="shared" si="714"/>
        <v>0</v>
      </c>
      <c r="Z2881" s="40">
        <f t="shared" si="715"/>
        <v>0</v>
      </c>
      <c r="AA2881" s="40">
        <f t="shared" si="716"/>
        <v>1</v>
      </c>
      <c r="AB2881" s="40">
        <f t="shared" si="717"/>
        <v>0</v>
      </c>
      <c r="AC2881" s="41" t="s">
        <v>238</v>
      </c>
      <c r="AD2881" s="41" t="s">
        <v>554</v>
      </c>
      <c r="AE2881" s="41" t="s">
        <v>258</v>
      </c>
      <c r="AF2881" s="41" t="s">
        <v>216</v>
      </c>
      <c r="AG2881" s="41" t="s">
        <v>56</v>
      </c>
      <c r="AH2881" s="41" t="s">
        <v>56</v>
      </c>
      <c r="AI2881" s="41" t="s">
        <v>56</v>
      </c>
      <c r="AJ2881" s="41" t="s">
        <v>160</v>
      </c>
      <c r="AK2881" s="41" t="s">
        <v>56</v>
      </c>
    </row>
    <row r="2882" spans="1:37" s="41" customFormat="1" ht="15.75" hidden="1" thickBot="1" x14ac:dyDescent="0.3">
      <c r="A2882" s="11" t="s">
        <v>697</v>
      </c>
      <c r="B2882" s="12" t="s">
        <v>216</v>
      </c>
      <c r="C2882" s="13" t="s">
        <v>46</v>
      </c>
      <c r="D2882" s="14" t="s">
        <v>47</v>
      </c>
      <c r="E2882" s="13" t="s">
        <v>6253</v>
      </c>
      <c r="F2882" s="4" t="s">
        <v>614</v>
      </c>
      <c r="G2882" s="4" t="s">
        <v>779</v>
      </c>
      <c r="H2882" s="15">
        <v>43204.708333333336</v>
      </c>
      <c r="I2882" s="15">
        <v>43206.541666666664</v>
      </c>
      <c r="J2882" s="131" t="s">
        <v>7063</v>
      </c>
      <c r="K2882" s="45" t="s">
        <v>9</v>
      </c>
      <c r="L2882" s="47" t="s">
        <v>7</v>
      </c>
      <c r="M2882" s="47" t="s">
        <v>56</v>
      </c>
      <c r="N2882" s="9" t="str">
        <f t="shared" si="703"/>
        <v>Minor</v>
      </c>
      <c r="O2882" s="10" t="str">
        <f t="shared" si="704"/>
        <v>Successful</v>
      </c>
      <c r="P2882" s="10" t="str">
        <f t="shared" si="705"/>
        <v>On Time</v>
      </c>
      <c r="Q2882" s="9">
        <f t="shared" si="706"/>
        <v>1</v>
      </c>
      <c r="R2882" s="9">
        <f t="shared" si="707"/>
        <v>1</v>
      </c>
      <c r="S2882" s="9">
        <f t="shared" si="708"/>
        <v>0</v>
      </c>
      <c r="T2882" s="9" t="str">
        <f t="shared" si="709"/>
        <v>April</v>
      </c>
      <c r="U2882" s="40">
        <f t="shared" si="710"/>
        <v>0</v>
      </c>
      <c r="V2882" s="40" t="str">
        <f t="shared" si="711"/>
        <v>Normal</v>
      </c>
      <c r="W2882" s="40">
        <f t="shared" si="712"/>
        <v>0</v>
      </c>
      <c r="X2882" s="40">
        <f t="shared" si="713"/>
        <v>0</v>
      </c>
      <c r="Y2882" s="40">
        <f t="shared" si="714"/>
        <v>0</v>
      </c>
      <c r="Z2882" s="40">
        <f t="shared" si="715"/>
        <v>0</v>
      </c>
      <c r="AA2882" s="40">
        <f t="shared" si="716"/>
        <v>1</v>
      </c>
      <c r="AB2882" s="40">
        <f t="shared" si="717"/>
        <v>0</v>
      </c>
      <c r="AC2882" s="41" t="s">
        <v>238</v>
      </c>
      <c r="AD2882" s="41" t="s">
        <v>554</v>
      </c>
      <c r="AE2882" s="41" t="s">
        <v>258</v>
      </c>
      <c r="AF2882" s="41" t="s">
        <v>216</v>
      </c>
      <c r="AG2882" s="41" t="s">
        <v>56</v>
      </c>
      <c r="AH2882" s="41" t="s">
        <v>56</v>
      </c>
      <c r="AI2882" s="41" t="s">
        <v>56</v>
      </c>
      <c r="AJ2882" s="41" t="s">
        <v>160</v>
      </c>
      <c r="AK2882" s="41" t="s">
        <v>56</v>
      </c>
    </row>
    <row r="2883" spans="1:37" s="41" customFormat="1" ht="15.75" hidden="1" thickBot="1" x14ac:dyDescent="0.3">
      <c r="A2883" s="11" t="s">
        <v>45</v>
      </c>
      <c r="B2883" s="12" t="s">
        <v>216</v>
      </c>
      <c r="C2883" s="13" t="s">
        <v>52</v>
      </c>
      <c r="D2883" s="14" t="s">
        <v>47</v>
      </c>
      <c r="E2883" s="13" t="s">
        <v>6254</v>
      </c>
      <c r="F2883" s="4" t="s">
        <v>356</v>
      </c>
      <c r="G2883" s="4" t="s">
        <v>491</v>
      </c>
      <c r="H2883" s="15">
        <v>43203.625</v>
      </c>
      <c r="I2883" s="15">
        <v>43206.5</v>
      </c>
      <c r="J2883" s="131" t="s">
        <v>7064</v>
      </c>
      <c r="K2883" s="45" t="s">
        <v>9</v>
      </c>
      <c r="L2883" s="47" t="s">
        <v>7</v>
      </c>
      <c r="M2883" s="47" t="s">
        <v>56</v>
      </c>
      <c r="N2883" s="9" t="str">
        <f t="shared" si="703"/>
        <v>Standard</v>
      </c>
      <c r="O2883" s="10" t="str">
        <f t="shared" si="704"/>
        <v>Successful</v>
      </c>
      <c r="P2883" s="10" t="str">
        <f t="shared" si="705"/>
        <v>On Time</v>
      </c>
      <c r="Q2883" s="9">
        <f t="shared" si="706"/>
        <v>1</v>
      </c>
      <c r="R2883" s="9">
        <f t="shared" si="707"/>
        <v>1</v>
      </c>
      <c r="S2883" s="9">
        <f t="shared" si="708"/>
        <v>0</v>
      </c>
      <c r="T2883" s="9" t="str">
        <f t="shared" si="709"/>
        <v>April</v>
      </c>
      <c r="U2883" s="40">
        <f t="shared" si="710"/>
        <v>0</v>
      </c>
      <c r="V2883" s="40" t="str">
        <f t="shared" si="711"/>
        <v>Normal</v>
      </c>
      <c r="W2883" s="40">
        <f t="shared" si="712"/>
        <v>0</v>
      </c>
      <c r="X2883" s="40">
        <f t="shared" si="713"/>
        <v>0</v>
      </c>
      <c r="Y2883" s="40">
        <f t="shared" si="714"/>
        <v>0</v>
      </c>
      <c r="Z2883" s="40">
        <f t="shared" si="715"/>
        <v>0</v>
      </c>
      <c r="AA2883" s="40">
        <f t="shared" si="716"/>
        <v>1</v>
      </c>
      <c r="AB2883" s="40">
        <f t="shared" si="717"/>
        <v>0</v>
      </c>
      <c r="AC2883" s="41" t="s">
        <v>823</v>
      </c>
      <c r="AD2883" s="41" t="s">
        <v>3988</v>
      </c>
      <c r="AE2883" s="41" t="s">
        <v>428</v>
      </c>
      <c r="AF2883" s="41" t="s">
        <v>216</v>
      </c>
      <c r="AG2883" s="41" t="s">
        <v>56</v>
      </c>
      <c r="AH2883" s="41" t="s">
        <v>56</v>
      </c>
      <c r="AI2883" s="41" t="s">
        <v>56</v>
      </c>
      <c r="AJ2883" s="41" t="s">
        <v>160</v>
      </c>
      <c r="AK2883" s="41" t="s">
        <v>56</v>
      </c>
    </row>
    <row r="2884" spans="1:37" s="41" customFormat="1" ht="15.75" hidden="1" thickBot="1" x14ac:dyDescent="0.3">
      <c r="A2884" s="11" t="s">
        <v>248</v>
      </c>
      <c r="B2884" s="12" t="s">
        <v>216</v>
      </c>
      <c r="C2884" s="13" t="s">
        <v>52</v>
      </c>
      <c r="D2884" s="14" t="s">
        <v>47</v>
      </c>
      <c r="E2884" s="13" t="s">
        <v>6255</v>
      </c>
      <c r="F2884" s="4" t="s">
        <v>152</v>
      </c>
      <c r="G2884" s="4" t="s">
        <v>272</v>
      </c>
      <c r="H2884" s="15">
        <v>43206.541666666664</v>
      </c>
      <c r="I2884" s="15">
        <v>43206.708333333336</v>
      </c>
      <c r="J2884" s="131" t="s">
        <v>7065</v>
      </c>
      <c r="K2884" s="45" t="s">
        <v>9</v>
      </c>
      <c r="L2884" s="47" t="s">
        <v>7</v>
      </c>
      <c r="M2884" s="47" t="s">
        <v>56</v>
      </c>
      <c r="N2884" s="9" t="str">
        <f t="shared" si="703"/>
        <v>Standard</v>
      </c>
      <c r="O2884" s="10" t="str">
        <f t="shared" si="704"/>
        <v>Successful</v>
      </c>
      <c r="P2884" s="10" t="str">
        <f t="shared" si="705"/>
        <v>On Time</v>
      </c>
      <c r="Q2884" s="9">
        <f t="shared" si="706"/>
        <v>1</v>
      </c>
      <c r="R2884" s="9">
        <f t="shared" si="707"/>
        <v>1</v>
      </c>
      <c r="S2884" s="9">
        <f t="shared" si="708"/>
        <v>0</v>
      </c>
      <c r="T2884" s="9" t="str">
        <f t="shared" si="709"/>
        <v>April</v>
      </c>
      <c r="U2884" s="40">
        <f t="shared" si="710"/>
        <v>0</v>
      </c>
      <c r="V2884" s="40" t="str">
        <f t="shared" si="711"/>
        <v>Normal</v>
      </c>
      <c r="W2884" s="40">
        <f t="shared" si="712"/>
        <v>0</v>
      </c>
      <c r="X2884" s="40">
        <f t="shared" si="713"/>
        <v>0</v>
      </c>
      <c r="Y2884" s="40">
        <f t="shared" si="714"/>
        <v>0</v>
      </c>
      <c r="Z2884" s="40">
        <f t="shared" si="715"/>
        <v>0</v>
      </c>
      <c r="AA2884" s="40">
        <f t="shared" si="716"/>
        <v>1</v>
      </c>
      <c r="AB2884" s="40">
        <f t="shared" si="717"/>
        <v>0</v>
      </c>
      <c r="AC2884" s="41" t="s">
        <v>537</v>
      </c>
      <c r="AD2884" s="41" t="s">
        <v>333</v>
      </c>
      <c r="AE2884" s="41" t="s">
        <v>121</v>
      </c>
      <c r="AF2884" s="41" t="s">
        <v>322</v>
      </c>
      <c r="AG2884" s="41" t="s">
        <v>56</v>
      </c>
      <c r="AH2884" s="41" t="s">
        <v>56</v>
      </c>
      <c r="AI2884" s="41" t="s">
        <v>56</v>
      </c>
      <c r="AJ2884" s="41" t="s">
        <v>160</v>
      </c>
      <c r="AK2884" s="41" t="s">
        <v>56</v>
      </c>
    </row>
    <row r="2885" spans="1:37" s="41" customFormat="1" ht="15.75" hidden="1" thickBot="1" x14ac:dyDescent="0.3">
      <c r="A2885" s="11" t="s">
        <v>45</v>
      </c>
      <c r="B2885" s="12" t="s">
        <v>216</v>
      </c>
      <c r="C2885" s="13" t="s">
        <v>52</v>
      </c>
      <c r="D2885" s="14" t="s">
        <v>47</v>
      </c>
      <c r="E2885" s="13" t="s">
        <v>6256</v>
      </c>
      <c r="F2885" s="4" t="s">
        <v>326</v>
      </c>
      <c r="G2885" s="4" t="s">
        <v>451</v>
      </c>
      <c r="H2885" s="15">
        <v>43204.333333333336</v>
      </c>
      <c r="I2885" s="15">
        <v>43206.75</v>
      </c>
      <c r="J2885" s="131" t="s">
        <v>7066</v>
      </c>
      <c r="K2885" s="45" t="s">
        <v>9</v>
      </c>
      <c r="L2885" s="47" t="s">
        <v>7</v>
      </c>
      <c r="M2885" s="47" t="s">
        <v>56</v>
      </c>
      <c r="N2885" s="9" t="str">
        <f t="shared" si="703"/>
        <v>Standard</v>
      </c>
      <c r="O2885" s="10" t="str">
        <f t="shared" si="704"/>
        <v>Successful</v>
      </c>
      <c r="P2885" s="10" t="str">
        <f t="shared" si="705"/>
        <v>On Time</v>
      </c>
      <c r="Q2885" s="9">
        <f t="shared" si="706"/>
        <v>1</v>
      </c>
      <c r="R2885" s="9">
        <f t="shared" si="707"/>
        <v>1</v>
      </c>
      <c r="S2885" s="9">
        <f t="shared" si="708"/>
        <v>0</v>
      </c>
      <c r="T2885" s="9" t="str">
        <f t="shared" si="709"/>
        <v>April</v>
      </c>
      <c r="U2885" s="40">
        <f t="shared" si="710"/>
        <v>0</v>
      </c>
      <c r="V2885" s="40" t="str">
        <f t="shared" si="711"/>
        <v>Normal</v>
      </c>
      <c r="W2885" s="40">
        <f t="shared" si="712"/>
        <v>0</v>
      </c>
      <c r="X2885" s="40">
        <f t="shared" si="713"/>
        <v>0</v>
      </c>
      <c r="Y2885" s="40">
        <f t="shared" si="714"/>
        <v>0</v>
      </c>
      <c r="Z2885" s="40">
        <f t="shared" si="715"/>
        <v>0</v>
      </c>
      <c r="AA2885" s="40">
        <f t="shared" si="716"/>
        <v>1</v>
      </c>
      <c r="AB2885" s="40">
        <f t="shared" si="717"/>
        <v>0</v>
      </c>
      <c r="AC2885" s="41" t="s">
        <v>823</v>
      </c>
      <c r="AD2885" s="41" t="s">
        <v>7483</v>
      </c>
      <c r="AE2885" s="41" t="s">
        <v>258</v>
      </c>
      <c r="AF2885" s="41" t="s">
        <v>216</v>
      </c>
      <c r="AG2885" s="41" t="s">
        <v>56</v>
      </c>
      <c r="AH2885" s="41" t="s">
        <v>56</v>
      </c>
      <c r="AI2885" s="41" t="s">
        <v>56</v>
      </c>
      <c r="AJ2885" s="41" t="s">
        <v>160</v>
      </c>
      <c r="AK2885" s="41" t="s">
        <v>56</v>
      </c>
    </row>
    <row r="2886" spans="1:37" s="41" customFormat="1" ht="15.75" hidden="1" thickBot="1" x14ac:dyDescent="0.3">
      <c r="A2886" s="11" t="s">
        <v>53</v>
      </c>
      <c r="B2886" s="12" t="s">
        <v>8</v>
      </c>
      <c r="C2886" s="13" t="s">
        <v>46</v>
      </c>
      <c r="D2886" s="14" t="s">
        <v>47</v>
      </c>
      <c r="E2886" s="13" t="s">
        <v>6257</v>
      </c>
      <c r="F2886" s="4" t="s">
        <v>103</v>
      </c>
      <c r="G2886" s="4" t="s">
        <v>566</v>
      </c>
      <c r="H2886" s="15">
        <v>43205.333333333336</v>
      </c>
      <c r="I2886" s="15">
        <v>43206.6875</v>
      </c>
      <c r="J2886" s="131" t="s">
        <v>7067</v>
      </c>
      <c r="K2886" s="45" t="s">
        <v>9</v>
      </c>
      <c r="L2886" s="47" t="s">
        <v>7</v>
      </c>
      <c r="M2886" s="47" t="s">
        <v>56</v>
      </c>
      <c r="N2886" s="9" t="str">
        <f t="shared" si="703"/>
        <v>Minor</v>
      </c>
      <c r="O2886" s="10" t="str">
        <f t="shared" si="704"/>
        <v>Successful</v>
      </c>
      <c r="P2886" s="10" t="str">
        <f t="shared" si="705"/>
        <v>On Time</v>
      </c>
      <c r="Q2886" s="9">
        <f t="shared" si="706"/>
        <v>1</v>
      </c>
      <c r="R2886" s="9">
        <f t="shared" si="707"/>
        <v>1</v>
      </c>
      <c r="S2886" s="9">
        <f t="shared" si="708"/>
        <v>0</v>
      </c>
      <c r="T2886" s="9" t="str">
        <f t="shared" si="709"/>
        <v>April</v>
      </c>
      <c r="U2886" s="40">
        <f t="shared" si="710"/>
        <v>0</v>
      </c>
      <c r="V2886" s="40" t="str">
        <f t="shared" si="711"/>
        <v>Normal</v>
      </c>
      <c r="W2886" s="40">
        <f t="shared" si="712"/>
        <v>0</v>
      </c>
      <c r="X2886" s="40">
        <f t="shared" si="713"/>
        <v>0</v>
      </c>
      <c r="Y2886" s="40">
        <f t="shared" si="714"/>
        <v>0</v>
      </c>
      <c r="Z2886" s="40">
        <f t="shared" si="715"/>
        <v>0</v>
      </c>
      <c r="AA2886" s="40">
        <f t="shared" si="716"/>
        <v>1</v>
      </c>
      <c r="AB2886" s="40">
        <f t="shared" si="717"/>
        <v>0</v>
      </c>
      <c r="AC2886" s="41" t="s">
        <v>131</v>
      </c>
      <c r="AD2886" s="41" t="s">
        <v>280</v>
      </c>
      <c r="AE2886" s="41" t="s">
        <v>147</v>
      </c>
      <c r="AF2886" s="41" t="s">
        <v>8</v>
      </c>
      <c r="AG2886" s="41" t="s">
        <v>56</v>
      </c>
      <c r="AH2886" s="41" t="s">
        <v>56</v>
      </c>
      <c r="AI2886" s="41" t="s">
        <v>56</v>
      </c>
      <c r="AJ2886" s="41" t="s">
        <v>160</v>
      </c>
      <c r="AK2886" s="41" t="s">
        <v>56</v>
      </c>
    </row>
    <row r="2887" spans="1:37" s="41" customFormat="1" ht="15.75" hidden="1" thickBot="1" x14ac:dyDescent="0.3">
      <c r="A2887" s="11" t="s">
        <v>53</v>
      </c>
      <c r="B2887" s="12" t="s">
        <v>8</v>
      </c>
      <c r="C2887" s="13" t="s">
        <v>46</v>
      </c>
      <c r="D2887" s="14" t="s">
        <v>47</v>
      </c>
      <c r="E2887" s="13" t="s">
        <v>6258</v>
      </c>
      <c r="F2887" s="4" t="s">
        <v>103</v>
      </c>
      <c r="G2887" s="4" t="s">
        <v>651</v>
      </c>
      <c r="H2887" s="15">
        <v>43204.375</v>
      </c>
      <c r="I2887" s="15">
        <v>43206.708333333336</v>
      </c>
      <c r="J2887" s="131" t="s">
        <v>7068</v>
      </c>
      <c r="K2887" s="45" t="s">
        <v>9</v>
      </c>
      <c r="L2887" s="47" t="s">
        <v>7</v>
      </c>
      <c r="M2887" s="47" t="s">
        <v>56</v>
      </c>
      <c r="N2887" s="9" t="str">
        <f t="shared" si="703"/>
        <v>Minor</v>
      </c>
      <c r="O2887" s="10" t="str">
        <f t="shared" si="704"/>
        <v>Successful</v>
      </c>
      <c r="P2887" s="10" t="str">
        <f t="shared" si="705"/>
        <v>On Time</v>
      </c>
      <c r="Q2887" s="9">
        <f t="shared" si="706"/>
        <v>1</v>
      </c>
      <c r="R2887" s="9">
        <f t="shared" si="707"/>
        <v>1</v>
      </c>
      <c r="S2887" s="9">
        <f t="shared" si="708"/>
        <v>0</v>
      </c>
      <c r="T2887" s="9" t="str">
        <f t="shared" si="709"/>
        <v>April</v>
      </c>
      <c r="U2887" s="40">
        <f t="shared" si="710"/>
        <v>0</v>
      </c>
      <c r="V2887" s="40" t="str">
        <f t="shared" si="711"/>
        <v>Normal</v>
      </c>
      <c r="W2887" s="40">
        <f t="shared" si="712"/>
        <v>0</v>
      </c>
      <c r="X2887" s="40">
        <f t="shared" si="713"/>
        <v>0</v>
      </c>
      <c r="Y2887" s="40">
        <f t="shared" si="714"/>
        <v>0</v>
      </c>
      <c r="Z2887" s="40">
        <f t="shared" si="715"/>
        <v>0</v>
      </c>
      <c r="AA2887" s="40">
        <f t="shared" si="716"/>
        <v>1</v>
      </c>
      <c r="AB2887" s="40">
        <f t="shared" si="717"/>
        <v>0</v>
      </c>
      <c r="AC2887" s="41" t="s">
        <v>131</v>
      </c>
      <c r="AD2887" s="41" t="s">
        <v>280</v>
      </c>
      <c r="AE2887" s="41" t="s">
        <v>147</v>
      </c>
      <c r="AF2887" s="41" t="s">
        <v>8</v>
      </c>
      <c r="AG2887" s="41" t="s">
        <v>56</v>
      </c>
      <c r="AH2887" s="41" t="s">
        <v>56</v>
      </c>
      <c r="AI2887" s="41" t="s">
        <v>56</v>
      </c>
      <c r="AJ2887" s="41" t="s">
        <v>160</v>
      </c>
      <c r="AK2887" s="41" t="s">
        <v>56</v>
      </c>
    </row>
    <row r="2888" spans="1:37" s="41" customFormat="1" ht="15.75" hidden="1" thickBot="1" x14ac:dyDescent="0.3">
      <c r="A2888" s="11" t="s">
        <v>53</v>
      </c>
      <c r="B2888" s="12" t="s">
        <v>8</v>
      </c>
      <c r="C2888" s="13" t="s">
        <v>52</v>
      </c>
      <c r="D2888" s="14" t="s">
        <v>47</v>
      </c>
      <c r="E2888" s="13" t="s">
        <v>6259</v>
      </c>
      <c r="F2888" s="4" t="s">
        <v>102</v>
      </c>
      <c r="G2888" s="4" t="s">
        <v>488</v>
      </c>
      <c r="H2888" s="15">
        <v>43205.333333333336</v>
      </c>
      <c r="I2888" s="15">
        <v>43206.708333333336</v>
      </c>
      <c r="J2888" s="131" t="s">
        <v>7069</v>
      </c>
      <c r="K2888" s="45" t="s">
        <v>9</v>
      </c>
      <c r="L2888" s="47" t="s">
        <v>7</v>
      </c>
      <c r="M2888" s="47" t="s">
        <v>56</v>
      </c>
      <c r="N2888" s="9" t="str">
        <f t="shared" si="703"/>
        <v>Standard</v>
      </c>
      <c r="O2888" s="10" t="str">
        <f t="shared" si="704"/>
        <v>Successful</v>
      </c>
      <c r="P2888" s="10" t="str">
        <f t="shared" si="705"/>
        <v>On Time</v>
      </c>
      <c r="Q2888" s="9">
        <f t="shared" si="706"/>
        <v>1</v>
      </c>
      <c r="R2888" s="9">
        <f t="shared" si="707"/>
        <v>1</v>
      </c>
      <c r="S2888" s="9">
        <f t="shared" si="708"/>
        <v>0</v>
      </c>
      <c r="T2888" s="9" t="str">
        <f t="shared" si="709"/>
        <v>April</v>
      </c>
      <c r="U2888" s="40">
        <f t="shared" si="710"/>
        <v>0</v>
      </c>
      <c r="V2888" s="40" t="str">
        <f t="shared" si="711"/>
        <v>Normal</v>
      </c>
      <c r="W2888" s="40">
        <f t="shared" si="712"/>
        <v>0</v>
      </c>
      <c r="X2888" s="40">
        <f t="shared" si="713"/>
        <v>0</v>
      </c>
      <c r="Y2888" s="40">
        <f t="shared" si="714"/>
        <v>0</v>
      </c>
      <c r="Z2888" s="40">
        <f t="shared" si="715"/>
        <v>0</v>
      </c>
      <c r="AA2888" s="40">
        <f t="shared" si="716"/>
        <v>1</v>
      </c>
      <c r="AB2888" s="40">
        <f t="shared" si="717"/>
        <v>0</v>
      </c>
      <c r="AC2888" s="41" t="s">
        <v>131</v>
      </c>
      <c r="AD2888" s="41" t="s">
        <v>523</v>
      </c>
      <c r="AE2888" s="41" t="s">
        <v>146</v>
      </c>
      <c r="AF2888" s="41" t="s">
        <v>8</v>
      </c>
      <c r="AG2888" s="41" t="s">
        <v>56</v>
      </c>
      <c r="AH2888" s="41" t="s">
        <v>56</v>
      </c>
      <c r="AI2888" s="41" t="s">
        <v>56</v>
      </c>
      <c r="AJ2888" s="41" t="s">
        <v>160</v>
      </c>
      <c r="AK2888" s="41" t="s">
        <v>56</v>
      </c>
    </row>
    <row r="2889" spans="1:37" s="41" customFormat="1" ht="15.75" hidden="1" thickBot="1" x14ac:dyDescent="0.3">
      <c r="A2889" s="11" t="s">
        <v>53</v>
      </c>
      <c r="B2889" s="12" t="s">
        <v>8</v>
      </c>
      <c r="C2889" s="13" t="s">
        <v>46</v>
      </c>
      <c r="D2889" s="14" t="s">
        <v>47</v>
      </c>
      <c r="E2889" s="13" t="s">
        <v>6260</v>
      </c>
      <c r="F2889" s="4" t="s">
        <v>102</v>
      </c>
      <c r="G2889" s="4" t="s">
        <v>626</v>
      </c>
      <c r="H2889" s="15">
        <v>43204.75</v>
      </c>
      <c r="I2889" s="15">
        <v>43206.708333333336</v>
      </c>
      <c r="J2889" s="131" t="s">
        <v>7070</v>
      </c>
      <c r="K2889" s="45" t="s">
        <v>9</v>
      </c>
      <c r="L2889" s="47" t="s">
        <v>7</v>
      </c>
      <c r="M2889" s="47" t="s">
        <v>56</v>
      </c>
      <c r="N2889" s="9" t="str">
        <f t="shared" si="703"/>
        <v>Minor</v>
      </c>
      <c r="O2889" s="10" t="str">
        <f t="shared" si="704"/>
        <v>Successful</v>
      </c>
      <c r="P2889" s="10" t="str">
        <f t="shared" si="705"/>
        <v>On Time</v>
      </c>
      <c r="Q2889" s="9">
        <f t="shared" si="706"/>
        <v>1</v>
      </c>
      <c r="R2889" s="9">
        <f t="shared" si="707"/>
        <v>1</v>
      </c>
      <c r="S2889" s="9">
        <f t="shared" si="708"/>
        <v>0</v>
      </c>
      <c r="T2889" s="9" t="str">
        <f t="shared" si="709"/>
        <v>April</v>
      </c>
      <c r="U2889" s="40">
        <f t="shared" si="710"/>
        <v>0</v>
      </c>
      <c r="V2889" s="40" t="str">
        <f t="shared" si="711"/>
        <v>Normal</v>
      </c>
      <c r="W2889" s="40">
        <f t="shared" si="712"/>
        <v>0</v>
      </c>
      <c r="X2889" s="40">
        <f t="shared" si="713"/>
        <v>0</v>
      </c>
      <c r="Y2889" s="40">
        <f t="shared" si="714"/>
        <v>0</v>
      </c>
      <c r="Z2889" s="40">
        <f t="shared" si="715"/>
        <v>0</v>
      </c>
      <c r="AA2889" s="40">
        <f t="shared" si="716"/>
        <v>1</v>
      </c>
      <c r="AB2889" s="40">
        <f t="shared" si="717"/>
        <v>0</v>
      </c>
      <c r="AC2889" s="41" t="s">
        <v>131</v>
      </c>
      <c r="AD2889" s="41" t="s">
        <v>7484</v>
      </c>
      <c r="AE2889" s="41" t="s">
        <v>146</v>
      </c>
      <c r="AF2889" s="41" t="s">
        <v>8</v>
      </c>
      <c r="AG2889" s="41" t="s">
        <v>56</v>
      </c>
      <c r="AH2889" s="41" t="s">
        <v>56</v>
      </c>
      <c r="AI2889" s="41" t="s">
        <v>56</v>
      </c>
      <c r="AJ2889" s="41" t="s">
        <v>160</v>
      </c>
      <c r="AK2889" s="41" t="s">
        <v>56</v>
      </c>
    </row>
    <row r="2890" spans="1:37" s="41" customFormat="1" ht="15.75" hidden="1" thickBot="1" x14ac:dyDescent="0.3">
      <c r="A2890" s="11" t="s">
        <v>53</v>
      </c>
      <c r="B2890" s="12" t="s">
        <v>8</v>
      </c>
      <c r="C2890" s="13" t="s">
        <v>46</v>
      </c>
      <c r="D2890" s="14" t="s">
        <v>47</v>
      </c>
      <c r="E2890" s="13" t="s">
        <v>6261</v>
      </c>
      <c r="F2890" s="4" t="s">
        <v>104</v>
      </c>
      <c r="G2890" s="4" t="s">
        <v>130</v>
      </c>
      <c r="H2890" s="15">
        <v>43204.541666666664</v>
      </c>
      <c r="I2890" s="15">
        <v>43206.6875</v>
      </c>
      <c r="J2890" s="131" t="s">
        <v>7071</v>
      </c>
      <c r="K2890" s="45" t="s">
        <v>9</v>
      </c>
      <c r="L2890" s="47" t="s">
        <v>7</v>
      </c>
      <c r="M2890" s="47" t="s">
        <v>56</v>
      </c>
      <c r="N2890" s="9" t="str">
        <f t="shared" si="703"/>
        <v>Minor</v>
      </c>
      <c r="O2890" s="10" t="str">
        <f t="shared" si="704"/>
        <v>Successful</v>
      </c>
      <c r="P2890" s="10" t="str">
        <f t="shared" si="705"/>
        <v>On Time</v>
      </c>
      <c r="Q2890" s="9">
        <f t="shared" si="706"/>
        <v>1</v>
      </c>
      <c r="R2890" s="9">
        <f t="shared" si="707"/>
        <v>1</v>
      </c>
      <c r="S2890" s="9">
        <f t="shared" si="708"/>
        <v>0</v>
      </c>
      <c r="T2890" s="9" t="str">
        <f t="shared" si="709"/>
        <v>April</v>
      </c>
      <c r="U2890" s="40">
        <f t="shared" si="710"/>
        <v>0</v>
      </c>
      <c r="V2890" s="40" t="str">
        <f t="shared" si="711"/>
        <v>Normal</v>
      </c>
      <c r="W2890" s="40">
        <f t="shared" si="712"/>
        <v>0</v>
      </c>
      <c r="X2890" s="40">
        <f t="shared" si="713"/>
        <v>0</v>
      </c>
      <c r="Y2890" s="40">
        <f t="shared" si="714"/>
        <v>0</v>
      </c>
      <c r="Z2890" s="40">
        <f t="shared" si="715"/>
        <v>0</v>
      </c>
      <c r="AA2890" s="40">
        <f t="shared" si="716"/>
        <v>1</v>
      </c>
      <c r="AB2890" s="40">
        <f t="shared" si="717"/>
        <v>0</v>
      </c>
      <c r="AC2890" s="41" t="s">
        <v>131</v>
      </c>
      <c r="AD2890" s="41" t="s">
        <v>7485</v>
      </c>
      <c r="AE2890" s="41" t="s">
        <v>308</v>
      </c>
      <c r="AF2890" s="41" t="s">
        <v>8</v>
      </c>
      <c r="AG2890" s="41" t="s">
        <v>56</v>
      </c>
      <c r="AH2890" s="41" t="s">
        <v>56</v>
      </c>
      <c r="AI2890" s="41" t="s">
        <v>56</v>
      </c>
      <c r="AJ2890" s="41" t="s">
        <v>160</v>
      </c>
      <c r="AK2890" s="41" t="s">
        <v>56</v>
      </c>
    </row>
    <row r="2891" spans="1:37" s="41" customFormat="1" ht="15.75" hidden="1" thickBot="1" x14ac:dyDescent="0.3">
      <c r="A2891" s="11" t="s">
        <v>638</v>
      </c>
      <c r="B2891" s="12" t="s">
        <v>216</v>
      </c>
      <c r="C2891" s="13" t="s">
        <v>46</v>
      </c>
      <c r="D2891" s="14" t="s">
        <v>47</v>
      </c>
      <c r="E2891" s="13" t="s">
        <v>6262</v>
      </c>
      <c r="F2891" s="4" t="s">
        <v>642</v>
      </c>
      <c r="G2891" s="4" t="s">
        <v>643</v>
      </c>
      <c r="H2891" s="15">
        <v>43206.708333333336</v>
      </c>
      <c r="I2891" s="15">
        <v>43206.979166666664</v>
      </c>
      <c r="J2891" s="131" t="s">
        <v>805</v>
      </c>
      <c r="K2891" s="45" t="s">
        <v>9</v>
      </c>
      <c r="L2891" s="47" t="s">
        <v>7</v>
      </c>
      <c r="M2891" s="47" t="s">
        <v>56</v>
      </c>
      <c r="N2891" s="9" t="str">
        <f t="shared" si="703"/>
        <v>Minor</v>
      </c>
      <c r="O2891" s="10" t="str">
        <f t="shared" si="704"/>
        <v>Successful</v>
      </c>
      <c r="P2891" s="10" t="str">
        <f t="shared" si="705"/>
        <v>On Time</v>
      </c>
      <c r="Q2891" s="9">
        <f t="shared" si="706"/>
        <v>1</v>
      </c>
      <c r="R2891" s="9">
        <f t="shared" si="707"/>
        <v>1</v>
      </c>
      <c r="S2891" s="9">
        <f t="shared" si="708"/>
        <v>0</v>
      </c>
      <c r="T2891" s="9" t="str">
        <f t="shared" si="709"/>
        <v>April</v>
      </c>
      <c r="U2891" s="40">
        <f t="shared" si="710"/>
        <v>0</v>
      </c>
      <c r="V2891" s="40" t="str">
        <f t="shared" si="711"/>
        <v>Normal</v>
      </c>
      <c r="W2891" s="40">
        <f t="shared" si="712"/>
        <v>0</v>
      </c>
      <c r="X2891" s="40">
        <f t="shared" si="713"/>
        <v>0</v>
      </c>
      <c r="Y2891" s="40">
        <f t="shared" si="714"/>
        <v>0</v>
      </c>
      <c r="Z2891" s="40">
        <f t="shared" si="715"/>
        <v>0</v>
      </c>
      <c r="AA2891" s="40">
        <f t="shared" si="716"/>
        <v>1</v>
      </c>
      <c r="AB2891" s="40">
        <f t="shared" si="717"/>
        <v>0</v>
      </c>
      <c r="AC2891" s="41" t="s">
        <v>131</v>
      </c>
      <c r="AD2891" s="41" t="s">
        <v>676</v>
      </c>
      <c r="AE2891" s="41" t="s">
        <v>428</v>
      </c>
      <c r="AF2891" s="41" t="s">
        <v>216</v>
      </c>
      <c r="AG2891" s="41" t="s">
        <v>56</v>
      </c>
      <c r="AH2891" s="41" t="s">
        <v>56</v>
      </c>
      <c r="AI2891" s="41" t="s">
        <v>56</v>
      </c>
      <c r="AJ2891" s="41" t="s">
        <v>160</v>
      </c>
      <c r="AK2891" s="41" t="s">
        <v>56</v>
      </c>
    </row>
    <row r="2892" spans="1:37" s="41" customFormat="1" ht="15.75" hidden="1" thickBot="1" x14ac:dyDescent="0.3">
      <c r="A2892" s="11" t="s">
        <v>638</v>
      </c>
      <c r="B2892" s="12" t="s">
        <v>216</v>
      </c>
      <c r="C2892" s="13" t="s">
        <v>46</v>
      </c>
      <c r="D2892" s="14" t="s">
        <v>47</v>
      </c>
      <c r="E2892" s="13" t="s">
        <v>6263</v>
      </c>
      <c r="F2892" s="4" t="s">
        <v>630</v>
      </c>
      <c r="G2892" s="4" t="s">
        <v>734</v>
      </c>
      <c r="H2892" s="15">
        <v>43206.416666666664</v>
      </c>
      <c r="I2892" s="15">
        <v>43207.583333333336</v>
      </c>
      <c r="J2892" s="131" t="s">
        <v>7072</v>
      </c>
      <c r="K2892" s="45" t="s">
        <v>9</v>
      </c>
      <c r="L2892" s="47" t="s">
        <v>7</v>
      </c>
      <c r="M2892" s="47" t="s">
        <v>56</v>
      </c>
      <c r="N2892" s="9" t="str">
        <f t="shared" si="703"/>
        <v>Minor</v>
      </c>
      <c r="O2892" s="10" t="str">
        <f t="shared" si="704"/>
        <v>Successful</v>
      </c>
      <c r="P2892" s="10" t="str">
        <f t="shared" si="705"/>
        <v>On Time</v>
      </c>
      <c r="Q2892" s="9">
        <f t="shared" si="706"/>
        <v>1</v>
      </c>
      <c r="R2892" s="9">
        <f t="shared" si="707"/>
        <v>1</v>
      </c>
      <c r="S2892" s="9">
        <f t="shared" si="708"/>
        <v>0</v>
      </c>
      <c r="T2892" s="9" t="str">
        <f t="shared" si="709"/>
        <v>April</v>
      </c>
      <c r="U2892" s="40">
        <f t="shared" si="710"/>
        <v>0</v>
      </c>
      <c r="V2892" s="40" t="str">
        <f t="shared" si="711"/>
        <v>Normal</v>
      </c>
      <c r="W2892" s="40">
        <f t="shared" si="712"/>
        <v>0</v>
      </c>
      <c r="X2892" s="40">
        <f t="shared" si="713"/>
        <v>0</v>
      </c>
      <c r="Y2892" s="40">
        <f t="shared" si="714"/>
        <v>0</v>
      </c>
      <c r="Z2892" s="40">
        <f t="shared" si="715"/>
        <v>0</v>
      </c>
      <c r="AA2892" s="40">
        <f t="shared" si="716"/>
        <v>1</v>
      </c>
      <c r="AB2892" s="40">
        <f t="shared" si="717"/>
        <v>0</v>
      </c>
      <c r="AC2892" s="41" t="s">
        <v>131</v>
      </c>
      <c r="AD2892" s="41" t="s">
        <v>722</v>
      </c>
      <c r="AE2892" s="41" t="s">
        <v>258</v>
      </c>
      <c r="AF2892" s="41" t="s">
        <v>216</v>
      </c>
      <c r="AG2892" s="41" t="s">
        <v>56</v>
      </c>
      <c r="AH2892" s="41" t="s">
        <v>56</v>
      </c>
      <c r="AI2892" s="41" t="s">
        <v>56</v>
      </c>
      <c r="AJ2892" s="41" t="s">
        <v>160</v>
      </c>
      <c r="AK2892" s="41" t="s">
        <v>56</v>
      </c>
    </row>
    <row r="2893" spans="1:37" s="41" customFormat="1" ht="15.75" hidden="1" thickBot="1" x14ac:dyDescent="0.3">
      <c r="A2893" s="11" t="s">
        <v>638</v>
      </c>
      <c r="B2893" s="12" t="s">
        <v>8</v>
      </c>
      <c r="C2893" s="13" t="s">
        <v>52</v>
      </c>
      <c r="D2893" s="14" t="s">
        <v>47</v>
      </c>
      <c r="E2893" s="13" t="s">
        <v>6264</v>
      </c>
      <c r="F2893" s="4" t="s">
        <v>693</v>
      </c>
      <c r="G2893" s="4" t="s">
        <v>705</v>
      </c>
      <c r="H2893" s="15">
        <v>43207.375</v>
      </c>
      <c r="I2893" s="15">
        <v>43207.541666666664</v>
      </c>
      <c r="J2893" s="131" t="s">
        <v>7073</v>
      </c>
      <c r="K2893" s="45" t="s">
        <v>9</v>
      </c>
      <c r="L2893" s="47" t="s">
        <v>7</v>
      </c>
      <c r="M2893" s="47" t="s">
        <v>56</v>
      </c>
      <c r="N2893" s="9" t="str">
        <f t="shared" si="703"/>
        <v>Standard</v>
      </c>
      <c r="O2893" s="10" t="str">
        <f t="shared" si="704"/>
        <v>Successful</v>
      </c>
      <c r="P2893" s="10" t="str">
        <f t="shared" si="705"/>
        <v>On Time</v>
      </c>
      <c r="Q2893" s="9">
        <f t="shared" si="706"/>
        <v>1</v>
      </c>
      <c r="R2893" s="9">
        <f t="shared" si="707"/>
        <v>1</v>
      </c>
      <c r="S2893" s="9">
        <f t="shared" si="708"/>
        <v>0</v>
      </c>
      <c r="T2893" s="9" t="str">
        <f t="shared" si="709"/>
        <v>April</v>
      </c>
      <c r="U2893" s="40">
        <f t="shared" si="710"/>
        <v>0</v>
      </c>
      <c r="V2893" s="40" t="str">
        <f t="shared" si="711"/>
        <v>Normal</v>
      </c>
      <c r="W2893" s="40">
        <f t="shared" si="712"/>
        <v>0</v>
      </c>
      <c r="X2893" s="40">
        <f t="shared" si="713"/>
        <v>0</v>
      </c>
      <c r="Y2893" s="40">
        <f t="shared" si="714"/>
        <v>0</v>
      </c>
      <c r="Z2893" s="40">
        <f t="shared" si="715"/>
        <v>0</v>
      </c>
      <c r="AA2893" s="40">
        <f t="shared" si="716"/>
        <v>1</v>
      </c>
      <c r="AB2893" s="40">
        <f t="shared" si="717"/>
        <v>0</v>
      </c>
      <c r="AC2893" s="41" t="s">
        <v>131</v>
      </c>
      <c r="AD2893" s="41" t="s">
        <v>720</v>
      </c>
      <c r="AE2893" s="41" t="s">
        <v>146</v>
      </c>
      <c r="AF2893" s="41" t="s">
        <v>8</v>
      </c>
      <c r="AG2893" s="41" t="s">
        <v>56</v>
      </c>
      <c r="AH2893" s="41" t="s">
        <v>56</v>
      </c>
      <c r="AI2893" s="41" t="s">
        <v>56</v>
      </c>
      <c r="AJ2893" s="41" t="s">
        <v>160</v>
      </c>
      <c r="AK2893" s="41" t="s">
        <v>56</v>
      </c>
    </row>
    <row r="2894" spans="1:37" s="41" customFormat="1" ht="15.75" hidden="1" thickBot="1" x14ac:dyDescent="0.3">
      <c r="A2894" s="11" t="s">
        <v>53</v>
      </c>
      <c r="B2894" s="12" t="s">
        <v>216</v>
      </c>
      <c r="C2894" s="13" t="s">
        <v>52</v>
      </c>
      <c r="D2894" s="14" t="s">
        <v>47</v>
      </c>
      <c r="E2894" s="13" t="s">
        <v>6265</v>
      </c>
      <c r="F2894" s="4" t="s">
        <v>81</v>
      </c>
      <c r="G2894" s="4" t="s">
        <v>450</v>
      </c>
      <c r="H2894" s="15">
        <v>43208.4375</v>
      </c>
      <c r="I2894" s="15">
        <v>43208.666666666664</v>
      </c>
      <c r="J2894" s="131" t="s">
        <v>7074</v>
      </c>
      <c r="K2894" s="45" t="s">
        <v>9</v>
      </c>
      <c r="L2894" s="47" t="s">
        <v>7</v>
      </c>
      <c r="M2894" s="47" t="s">
        <v>56</v>
      </c>
      <c r="N2894" s="9" t="str">
        <f t="shared" si="703"/>
        <v>Standard</v>
      </c>
      <c r="O2894" s="10" t="str">
        <f t="shared" si="704"/>
        <v>Successful</v>
      </c>
      <c r="P2894" s="10" t="str">
        <f t="shared" si="705"/>
        <v>On Time</v>
      </c>
      <c r="Q2894" s="9">
        <f t="shared" si="706"/>
        <v>1</v>
      </c>
      <c r="R2894" s="9">
        <f t="shared" si="707"/>
        <v>1</v>
      </c>
      <c r="S2894" s="9">
        <f t="shared" si="708"/>
        <v>0</v>
      </c>
      <c r="T2894" s="9" t="str">
        <f t="shared" si="709"/>
        <v>April</v>
      </c>
      <c r="U2894" s="40">
        <f t="shared" si="710"/>
        <v>0</v>
      </c>
      <c r="V2894" s="40" t="str">
        <f t="shared" si="711"/>
        <v>Normal</v>
      </c>
      <c r="W2894" s="40">
        <f t="shared" si="712"/>
        <v>0</v>
      </c>
      <c r="X2894" s="40">
        <f t="shared" si="713"/>
        <v>0</v>
      </c>
      <c r="Y2894" s="40">
        <f t="shared" si="714"/>
        <v>0</v>
      </c>
      <c r="Z2894" s="40">
        <f t="shared" si="715"/>
        <v>0</v>
      </c>
      <c r="AA2894" s="40">
        <f t="shared" si="716"/>
        <v>1</v>
      </c>
      <c r="AB2894" s="40">
        <f t="shared" si="717"/>
        <v>0</v>
      </c>
      <c r="AC2894" s="41" t="s">
        <v>131</v>
      </c>
      <c r="AD2894" s="41" t="s">
        <v>291</v>
      </c>
      <c r="AE2894" s="41" t="s">
        <v>419</v>
      </c>
      <c r="AF2894" s="41" t="s">
        <v>216</v>
      </c>
      <c r="AG2894" s="41" t="s">
        <v>56</v>
      </c>
      <c r="AH2894" s="41" t="s">
        <v>56</v>
      </c>
      <c r="AI2894" s="41" t="s">
        <v>56</v>
      </c>
      <c r="AJ2894" s="41" t="s">
        <v>160</v>
      </c>
      <c r="AK2894" s="41" t="s">
        <v>56</v>
      </c>
    </row>
    <row r="2895" spans="1:37" s="41" customFormat="1" ht="15.75" hidden="1" thickBot="1" x14ac:dyDescent="0.3">
      <c r="A2895" s="11" t="s">
        <v>53</v>
      </c>
      <c r="B2895" s="12" t="s">
        <v>216</v>
      </c>
      <c r="C2895" s="13" t="s">
        <v>46</v>
      </c>
      <c r="D2895" s="14" t="s">
        <v>47</v>
      </c>
      <c r="E2895" s="13" t="s">
        <v>6266</v>
      </c>
      <c r="F2895" s="4" t="s">
        <v>117</v>
      </c>
      <c r="G2895" s="4" t="s">
        <v>209</v>
      </c>
      <c r="H2895" s="15">
        <v>43206.625</v>
      </c>
      <c r="I2895" s="15">
        <v>43208.416666666664</v>
      </c>
      <c r="J2895" s="131" t="s">
        <v>7075</v>
      </c>
      <c r="K2895" s="45" t="s">
        <v>9</v>
      </c>
      <c r="L2895" s="47" t="s">
        <v>7</v>
      </c>
      <c r="M2895" s="47" t="s">
        <v>56</v>
      </c>
      <c r="N2895" s="9" t="str">
        <f t="shared" si="703"/>
        <v>Minor</v>
      </c>
      <c r="O2895" s="10" t="str">
        <f t="shared" si="704"/>
        <v>Successful</v>
      </c>
      <c r="P2895" s="10" t="str">
        <f t="shared" si="705"/>
        <v>On Time</v>
      </c>
      <c r="Q2895" s="9">
        <f t="shared" si="706"/>
        <v>1</v>
      </c>
      <c r="R2895" s="9">
        <f t="shared" si="707"/>
        <v>1</v>
      </c>
      <c r="S2895" s="9">
        <f t="shared" si="708"/>
        <v>0</v>
      </c>
      <c r="T2895" s="9" t="str">
        <f t="shared" si="709"/>
        <v>April</v>
      </c>
      <c r="U2895" s="40">
        <f t="shared" si="710"/>
        <v>0</v>
      </c>
      <c r="V2895" s="40" t="str">
        <f t="shared" si="711"/>
        <v>Normal</v>
      </c>
      <c r="W2895" s="40">
        <f t="shared" si="712"/>
        <v>0</v>
      </c>
      <c r="X2895" s="40">
        <f t="shared" si="713"/>
        <v>0</v>
      </c>
      <c r="Y2895" s="40">
        <f t="shared" si="714"/>
        <v>0</v>
      </c>
      <c r="Z2895" s="40">
        <f t="shared" si="715"/>
        <v>0</v>
      </c>
      <c r="AA2895" s="40">
        <f t="shared" si="716"/>
        <v>1</v>
      </c>
      <c r="AB2895" s="40">
        <f t="shared" si="717"/>
        <v>0</v>
      </c>
      <c r="AC2895" s="41" t="s">
        <v>131</v>
      </c>
      <c r="AD2895" s="41" t="s">
        <v>292</v>
      </c>
      <c r="AE2895" s="41" t="s">
        <v>323</v>
      </c>
      <c r="AF2895" s="41" t="s">
        <v>216</v>
      </c>
      <c r="AG2895" s="41" t="s">
        <v>56</v>
      </c>
      <c r="AH2895" s="41" t="s">
        <v>56</v>
      </c>
      <c r="AI2895" s="41" t="s">
        <v>56</v>
      </c>
      <c r="AJ2895" s="41" t="s">
        <v>160</v>
      </c>
      <c r="AK2895" s="41" t="s">
        <v>56</v>
      </c>
    </row>
    <row r="2896" spans="1:37" s="41" customFormat="1" ht="15.75" hidden="1" thickBot="1" x14ac:dyDescent="0.3">
      <c r="A2896" s="11" t="s">
        <v>53</v>
      </c>
      <c r="B2896" s="12" t="s">
        <v>216</v>
      </c>
      <c r="C2896" s="13" t="s">
        <v>52</v>
      </c>
      <c r="D2896" s="14" t="s">
        <v>47</v>
      </c>
      <c r="E2896" s="13" t="s">
        <v>6267</v>
      </c>
      <c r="F2896" s="4" t="s">
        <v>107</v>
      </c>
      <c r="G2896" s="4" t="s">
        <v>569</v>
      </c>
      <c r="H2896" s="15">
        <v>43207.625</v>
      </c>
      <c r="I2896" s="15">
        <v>43207.791666666664</v>
      </c>
      <c r="J2896" s="131" t="s">
        <v>60</v>
      </c>
      <c r="K2896" s="45" t="s">
        <v>9</v>
      </c>
      <c r="L2896" s="47" t="s">
        <v>7</v>
      </c>
      <c r="M2896" s="47" t="s">
        <v>56</v>
      </c>
      <c r="N2896" s="9" t="str">
        <f t="shared" si="703"/>
        <v>Standard</v>
      </c>
      <c r="O2896" s="10" t="str">
        <f t="shared" si="704"/>
        <v>Successful</v>
      </c>
      <c r="P2896" s="10" t="str">
        <f t="shared" si="705"/>
        <v>On Time</v>
      </c>
      <c r="Q2896" s="9">
        <f t="shared" si="706"/>
        <v>1</v>
      </c>
      <c r="R2896" s="9">
        <f t="shared" si="707"/>
        <v>1</v>
      </c>
      <c r="S2896" s="9">
        <f t="shared" si="708"/>
        <v>0</v>
      </c>
      <c r="T2896" s="9" t="str">
        <f t="shared" si="709"/>
        <v>April</v>
      </c>
      <c r="U2896" s="40">
        <f t="shared" si="710"/>
        <v>0</v>
      </c>
      <c r="V2896" s="40" t="str">
        <f t="shared" si="711"/>
        <v>Normal</v>
      </c>
      <c r="W2896" s="40">
        <f t="shared" si="712"/>
        <v>0</v>
      </c>
      <c r="X2896" s="40">
        <f t="shared" si="713"/>
        <v>0</v>
      </c>
      <c r="Y2896" s="40">
        <f t="shared" si="714"/>
        <v>0</v>
      </c>
      <c r="Z2896" s="40">
        <f t="shared" si="715"/>
        <v>0</v>
      </c>
      <c r="AA2896" s="40">
        <f t="shared" si="716"/>
        <v>1</v>
      </c>
      <c r="AB2896" s="40">
        <f t="shared" si="717"/>
        <v>0</v>
      </c>
      <c r="AC2896" s="41" t="s">
        <v>131</v>
      </c>
      <c r="AD2896" s="41" t="s">
        <v>290</v>
      </c>
      <c r="AE2896" s="41" t="s">
        <v>419</v>
      </c>
      <c r="AF2896" s="41" t="s">
        <v>216</v>
      </c>
      <c r="AG2896" s="41" t="s">
        <v>56</v>
      </c>
      <c r="AH2896" s="41" t="s">
        <v>56</v>
      </c>
      <c r="AI2896" s="41" t="s">
        <v>56</v>
      </c>
      <c r="AJ2896" s="41" t="s">
        <v>160</v>
      </c>
      <c r="AK2896" s="41" t="s">
        <v>56</v>
      </c>
    </row>
    <row r="2897" spans="1:37" s="41" customFormat="1" ht="15.75" hidden="1" thickBot="1" x14ac:dyDescent="0.3">
      <c r="A2897" s="11" t="s">
        <v>53</v>
      </c>
      <c r="B2897" s="12" t="s">
        <v>216</v>
      </c>
      <c r="C2897" s="13" t="s">
        <v>52</v>
      </c>
      <c r="D2897" s="14" t="s">
        <v>47</v>
      </c>
      <c r="E2897" s="13" t="s">
        <v>6268</v>
      </c>
      <c r="F2897" s="4" t="s">
        <v>107</v>
      </c>
      <c r="G2897" s="4" t="s">
        <v>570</v>
      </c>
      <c r="H2897" s="15">
        <v>43208.4375</v>
      </c>
      <c r="I2897" s="15">
        <v>43208.604166666664</v>
      </c>
      <c r="J2897" s="131" t="s">
        <v>60</v>
      </c>
      <c r="K2897" s="45" t="s">
        <v>9</v>
      </c>
      <c r="L2897" s="47" t="s">
        <v>7</v>
      </c>
      <c r="M2897" s="47" t="s">
        <v>56</v>
      </c>
      <c r="N2897" s="9" t="str">
        <f t="shared" si="703"/>
        <v>Standard</v>
      </c>
      <c r="O2897" s="10" t="str">
        <f t="shared" si="704"/>
        <v>Successful</v>
      </c>
      <c r="P2897" s="10" t="str">
        <f t="shared" si="705"/>
        <v>On Time</v>
      </c>
      <c r="Q2897" s="9">
        <f t="shared" si="706"/>
        <v>1</v>
      </c>
      <c r="R2897" s="9">
        <f t="shared" si="707"/>
        <v>1</v>
      </c>
      <c r="S2897" s="9">
        <f t="shared" si="708"/>
        <v>0</v>
      </c>
      <c r="T2897" s="9" t="str">
        <f t="shared" si="709"/>
        <v>April</v>
      </c>
      <c r="U2897" s="40">
        <f t="shared" si="710"/>
        <v>0</v>
      </c>
      <c r="V2897" s="40" t="str">
        <f t="shared" si="711"/>
        <v>Normal</v>
      </c>
      <c r="W2897" s="40">
        <f t="shared" si="712"/>
        <v>0</v>
      </c>
      <c r="X2897" s="40">
        <f t="shared" si="713"/>
        <v>0</v>
      </c>
      <c r="Y2897" s="40">
        <f t="shared" si="714"/>
        <v>0</v>
      </c>
      <c r="Z2897" s="40">
        <f t="shared" si="715"/>
        <v>0</v>
      </c>
      <c r="AA2897" s="40">
        <f t="shared" si="716"/>
        <v>1</v>
      </c>
      <c r="AB2897" s="40">
        <f t="shared" si="717"/>
        <v>0</v>
      </c>
      <c r="AC2897" s="41" t="s">
        <v>131</v>
      </c>
      <c r="AD2897" s="41" t="s">
        <v>290</v>
      </c>
      <c r="AE2897" s="41" t="s">
        <v>419</v>
      </c>
      <c r="AF2897" s="41" t="s">
        <v>216</v>
      </c>
      <c r="AG2897" s="41" t="s">
        <v>56</v>
      </c>
      <c r="AH2897" s="41" t="s">
        <v>56</v>
      </c>
      <c r="AI2897" s="41" t="s">
        <v>56</v>
      </c>
      <c r="AJ2897" s="41" t="s">
        <v>160</v>
      </c>
      <c r="AK2897" s="41" t="s">
        <v>56</v>
      </c>
    </row>
    <row r="2898" spans="1:37" s="41" customFormat="1" ht="15.75" hidden="1" thickBot="1" x14ac:dyDescent="0.3">
      <c r="A2898" s="11" t="s">
        <v>638</v>
      </c>
      <c r="B2898" s="12" t="s">
        <v>8</v>
      </c>
      <c r="C2898" s="13" t="s">
        <v>52</v>
      </c>
      <c r="D2898" s="14" t="s">
        <v>47</v>
      </c>
      <c r="E2898" s="13" t="s">
        <v>6269</v>
      </c>
      <c r="F2898" s="4" t="s">
        <v>662</v>
      </c>
      <c r="G2898" s="4" t="s">
        <v>4975</v>
      </c>
      <c r="H2898" s="15">
        <v>43207.354166666664</v>
      </c>
      <c r="I2898" s="15">
        <v>43207.708333333336</v>
      </c>
      <c r="J2898" s="131" t="s">
        <v>672</v>
      </c>
      <c r="K2898" s="45" t="s">
        <v>9</v>
      </c>
      <c r="L2898" s="47" t="s">
        <v>7</v>
      </c>
      <c r="M2898" s="47" t="s">
        <v>56</v>
      </c>
      <c r="N2898" s="9" t="str">
        <f t="shared" si="703"/>
        <v>Standard</v>
      </c>
      <c r="O2898" s="10" t="str">
        <f t="shared" si="704"/>
        <v>Successful</v>
      </c>
      <c r="P2898" s="10" t="str">
        <f t="shared" si="705"/>
        <v>On Time</v>
      </c>
      <c r="Q2898" s="9">
        <f t="shared" si="706"/>
        <v>1</v>
      </c>
      <c r="R2898" s="9">
        <f t="shared" si="707"/>
        <v>1</v>
      </c>
      <c r="S2898" s="9">
        <f t="shared" si="708"/>
        <v>0</v>
      </c>
      <c r="T2898" s="9" t="str">
        <f t="shared" si="709"/>
        <v>April</v>
      </c>
      <c r="U2898" s="40">
        <f t="shared" si="710"/>
        <v>0</v>
      </c>
      <c r="V2898" s="40" t="str">
        <f t="shared" si="711"/>
        <v>Normal</v>
      </c>
      <c r="W2898" s="40">
        <f t="shared" si="712"/>
        <v>0</v>
      </c>
      <c r="X2898" s="40">
        <f t="shared" si="713"/>
        <v>0</v>
      </c>
      <c r="Y2898" s="40">
        <f t="shared" si="714"/>
        <v>0</v>
      </c>
      <c r="Z2898" s="40">
        <f t="shared" si="715"/>
        <v>0</v>
      </c>
      <c r="AA2898" s="40">
        <f t="shared" si="716"/>
        <v>1</v>
      </c>
      <c r="AB2898" s="40">
        <f t="shared" si="717"/>
        <v>0</v>
      </c>
      <c r="AC2898" s="41" t="s">
        <v>131</v>
      </c>
      <c r="AD2898" s="41" t="s">
        <v>681</v>
      </c>
      <c r="AE2898" s="41" t="s">
        <v>259</v>
      </c>
      <c r="AF2898" s="41" t="s">
        <v>8</v>
      </c>
      <c r="AG2898" s="41" t="s">
        <v>56</v>
      </c>
      <c r="AH2898" s="41" t="s">
        <v>56</v>
      </c>
      <c r="AI2898" s="41" t="s">
        <v>56</v>
      </c>
      <c r="AJ2898" s="41" t="s">
        <v>160</v>
      </c>
      <c r="AK2898" s="41" t="s">
        <v>56</v>
      </c>
    </row>
    <row r="2899" spans="1:37" s="41" customFormat="1" ht="15.75" hidden="1" thickBot="1" x14ac:dyDescent="0.3">
      <c r="A2899" s="11" t="s">
        <v>50</v>
      </c>
      <c r="B2899" s="12" t="s">
        <v>216</v>
      </c>
      <c r="C2899" s="13" t="s">
        <v>52</v>
      </c>
      <c r="D2899" s="14" t="s">
        <v>47</v>
      </c>
      <c r="E2899" s="13" t="s">
        <v>6270</v>
      </c>
      <c r="F2899" s="4" t="s">
        <v>152</v>
      </c>
      <c r="G2899" s="4" t="s">
        <v>452</v>
      </c>
      <c r="H2899" s="15">
        <v>43207.666666666664</v>
      </c>
      <c r="I2899" s="15">
        <v>43207.854166666664</v>
      </c>
      <c r="J2899" s="131" t="s">
        <v>7076</v>
      </c>
      <c r="K2899" s="45" t="s">
        <v>9</v>
      </c>
      <c r="L2899" s="47" t="s">
        <v>7</v>
      </c>
      <c r="M2899" s="47" t="s">
        <v>56</v>
      </c>
      <c r="N2899" s="9" t="str">
        <f t="shared" si="703"/>
        <v>Standard</v>
      </c>
      <c r="O2899" s="10" t="str">
        <f t="shared" si="704"/>
        <v>Successful</v>
      </c>
      <c r="P2899" s="10" t="str">
        <f t="shared" si="705"/>
        <v>On Time</v>
      </c>
      <c r="Q2899" s="9">
        <f t="shared" si="706"/>
        <v>1</v>
      </c>
      <c r="R2899" s="9">
        <f t="shared" si="707"/>
        <v>1</v>
      </c>
      <c r="S2899" s="9">
        <f t="shared" si="708"/>
        <v>0</v>
      </c>
      <c r="T2899" s="9" t="str">
        <f t="shared" si="709"/>
        <v>April</v>
      </c>
      <c r="U2899" s="40">
        <f t="shared" si="710"/>
        <v>0</v>
      </c>
      <c r="V2899" s="40" t="str">
        <f t="shared" si="711"/>
        <v>Normal</v>
      </c>
      <c r="W2899" s="40">
        <f t="shared" si="712"/>
        <v>0</v>
      </c>
      <c r="X2899" s="40">
        <f t="shared" si="713"/>
        <v>0</v>
      </c>
      <c r="Y2899" s="40">
        <f t="shared" si="714"/>
        <v>0</v>
      </c>
      <c r="Z2899" s="40">
        <f t="shared" si="715"/>
        <v>0</v>
      </c>
      <c r="AA2899" s="40">
        <f t="shared" si="716"/>
        <v>1</v>
      </c>
      <c r="AB2899" s="40">
        <f t="shared" si="717"/>
        <v>0</v>
      </c>
      <c r="AC2899" s="41" t="s">
        <v>132</v>
      </c>
      <c r="AD2899" s="41" t="s">
        <v>283</v>
      </c>
      <c r="AE2899" s="41" t="s">
        <v>121</v>
      </c>
      <c r="AF2899" s="41" t="s">
        <v>322</v>
      </c>
      <c r="AG2899" s="41" t="s">
        <v>56</v>
      </c>
      <c r="AH2899" s="41" t="s">
        <v>56</v>
      </c>
      <c r="AI2899" s="41" t="s">
        <v>56</v>
      </c>
      <c r="AJ2899" s="41" t="s">
        <v>160</v>
      </c>
      <c r="AK2899" s="41" t="s">
        <v>56</v>
      </c>
    </row>
    <row r="2900" spans="1:37" s="41" customFormat="1" ht="15.75" hidden="1" thickBot="1" x14ac:dyDescent="0.3">
      <c r="A2900" s="11" t="s">
        <v>697</v>
      </c>
      <c r="B2900" s="12" t="s">
        <v>216</v>
      </c>
      <c r="C2900" s="13" t="s">
        <v>46</v>
      </c>
      <c r="D2900" s="14" t="s">
        <v>47</v>
      </c>
      <c r="E2900" s="13" t="s">
        <v>6271</v>
      </c>
      <c r="F2900" s="4" t="s">
        <v>614</v>
      </c>
      <c r="G2900" s="4" t="s">
        <v>700</v>
      </c>
      <c r="H2900" s="15">
        <v>43205.416666666664</v>
      </c>
      <c r="I2900" s="15">
        <v>43208.583333333336</v>
      </c>
      <c r="J2900" s="131" t="s">
        <v>7077</v>
      </c>
      <c r="K2900" s="45" t="s">
        <v>9</v>
      </c>
      <c r="L2900" s="47" t="s">
        <v>7</v>
      </c>
      <c r="M2900" s="47" t="s">
        <v>56</v>
      </c>
      <c r="N2900" s="9" t="str">
        <f t="shared" si="703"/>
        <v>Minor</v>
      </c>
      <c r="O2900" s="10" t="str">
        <f t="shared" si="704"/>
        <v>Successful</v>
      </c>
      <c r="P2900" s="10" t="str">
        <f t="shared" si="705"/>
        <v>On Time</v>
      </c>
      <c r="Q2900" s="9">
        <f t="shared" si="706"/>
        <v>1</v>
      </c>
      <c r="R2900" s="9">
        <f t="shared" si="707"/>
        <v>1</v>
      </c>
      <c r="S2900" s="9">
        <f t="shared" si="708"/>
        <v>0</v>
      </c>
      <c r="T2900" s="9" t="str">
        <f t="shared" si="709"/>
        <v>April</v>
      </c>
      <c r="U2900" s="40">
        <f t="shared" si="710"/>
        <v>0</v>
      </c>
      <c r="V2900" s="40" t="str">
        <f t="shared" si="711"/>
        <v>Normal</v>
      </c>
      <c r="W2900" s="40">
        <f t="shared" si="712"/>
        <v>0</v>
      </c>
      <c r="X2900" s="40">
        <f t="shared" si="713"/>
        <v>0</v>
      </c>
      <c r="Y2900" s="40">
        <f t="shared" si="714"/>
        <v>0</v>
      </c>
      <c r="Z2900" s="40">
        <f t="shared" si="715"/>
        <v>0</v>
      </c>
      <c r="AA2900" s="40">
        <f t="shared" si="716"/>
        <v>1</v>
      </c>
      <c r="AB2900" s="40">
        <f t="shared" si="717"/>
        <v>0</v>
      </c>
      <c r="AC2900" s="41" t="s">
        <v>238</v>
      </c>
      <c r="AD2900" s="41" t="s">
        <v>554</v>
      </c>
      <c r="AE2900" s="41" t="s">
        <v>258</v>
      </c>
      <c r="AF2900" s="41" t="s">
        <v>216</v>
      </c>
      <c r="AG2900" s="41" t="s">
        <v>56</v>
      </c>
      <c r="AH2900" s="41" t="s">
        <v>56</v>
      </c>
      <c r="AI2900" s="41" t="s">
        <v>56</v>
      </c>
      <c r="AJ2900" s="41" t="s">
        <v>160</v>
      </c>
      <c r="AK2900" s="41" t="s">
        <v>56</v>
      </c>
    </row>
    <row r="2901" spans="1:37" s="41" customFormat="1" ht="15.75" hidden="1" thickBot="1" x14ac:dyDescent="0.3">
      <c r="A2901" s="11" t="s">
        <v>45</v>
      </c>
      <c r="B2901" s="12" t="s">
        <v>216</v>
      </c>
      <c r="C2901" s="13" t="s">
        <v>52</v>
      </c>
      <c r="D2901" s="14" t="s">
        <v>47</v>
      </c>
      <c r="E2901" s="13" t="s">
        <v>6272</v>
      </c>
      <c r="F2901" s="4" t="s">
        <v>328</v>
      </c>
      <c r="G2901" s="4" t="s">
        <v>353</v>
      </c>
      <c r="H2901" s="15">
        <v>43199.375</v>
      </c>
      <c r="I2901" s="15">
        <v>43208.375</v>
      </c>
      <c r="J2901" s="131" t="s">
        <v>7078</v>
      </c>
      <c r="K2901" s="45" t="s">
        <v>9</v>
      </c>
      <c r="L2901" s="47" t="s">
        <v>7</v>
      </c>
      <c r="M2901" s="47" t="s">
        <v>56</v>
      </c>
      <c r="N2901" s="9" t="str">
        <f t="shared" si="703"/>
        <v>Standard</v>
      </c>
      <c r="O2901" s="10" t="str">
        <f t="shared" si="704"/>
        <v>Successful</v>
      </c>
      <c r="P2901" s="10" t="str">
        <f t="shared" si="705"/>
        <v>On Time</v>
      </c>
      <c r="Q2901" s="9">
        <f t="shared" si="706"/>
        <v>1</v>
      </c>
      <c r="R2901" s="9">
        <f t="shared" si="707"/>
        <v>1</v>
      </c>
      <c r="S2901" s="9">
        <f t="shared" si="708"/>
        <v>0</v>
      </c>
      <c r="T2901" s="9" t="str">
        <f t="shared" si="709"/>
        <v>April</v>
      </c>
      <c r="U2901" s="40">
        <f t="shared" si="710"/>
        <v>0</v>
      </c>
      <c r="V2901" s="40" t="str">
        <f t="shared" si="711"/>
        <v>Normal</v>
      </c>
      <c r="W2901" s="40">
        <f t="shared" si="712"/>
        <v>0</v>
      </c>
      <c r="X2901" s="40">
        <f t="shared" si="713"/>
        <v>0</v>
      </c>
      <c r="Y2901" s="40">
        <f t="shared" si="714"/>
        <v>0</v>
      </c>
      <c r="Z2901" s="40">
        <f t="shared" si="715"/>
        <v>0</v>
      </c>
      <c r="AA2901" s="40">
        <f t="shared" si="716"/>
        <v>1</v>
      </c>
      <c r="AB2901" s="40">
        <f t="shared" si="717"/>
        <v>0</v>
      </c>
      <c r="AC2901" s="41" t="s">
        <v>823</v>
      </c>
      <c r="AD2901" s="41" t="s">
        <v>515</v>
      </c>
      <c r="AE2901" s="41" t="s">
        <v>424</v>
      </c>
      <c r="AF2901" s="41" t="s">
        <v>216</v>
      </c>
      <c r="AG2901" s="41" t="s">
        <v>56</v>
      </c>
      <c r="AH2901" s="41" t="s">
        <v>56</v>
      </c>
      <c r="AI2901" s="41" t="s">
        <v>56</v>
      </c>
      <c r="AJ2901" s="41" t="s">
        <v>160</v>
      </c>
      <c r="AK2901" s="41" t="s">
        <v>56</v>
      </c>
    </row>
    <row r="2902" spans="1:37" s="41" customFormat="1" ht="15.75" hidden="1" thickBot="1" x14ac:dyDescent="0.3">
      <c r="A2902" s="11" t="s">
        <v>49</v>
      </c>
      <c r="B2902" s="12" t="s">
        <v>216</v>
      </c>
      <c r="C2902" s="13" t="s">
        <v>46</v>
      </c>
      <c r="D2902" s="14" t="s">
        <v>47</v>
      </c>
      <c r="E2902" s="13" t="s">
        <v>6273</v>
      </c>
      <c r="F2902" s="4" t="s">
        <v>75</v>
      </c>
      <c r="G2902" s="4" t="s">
        <v>209</v>
      </c>
      <c r="H2902" s="15">
        <v>43202.708333333336</v>
      </c>
      <c r="I2902" s="15">
        <v>43208.604166666664</v>
      </c>
      <c r="J2902" s="131" t="s">
        <v>7079</v>
      </c>
      <c r="K2902" s="45" t="s">
        <v>9</v>
      </c>
      <c r="L2902" s="47" t="s">
        <v>7</v>
      </c>
      <c r="M2902" s="47" t="s">
        <v>56</v>
      </c>
      <c r="N2902" s="9" t="str">
        <f t="shared" si="703"/>
        <v>Minor</v>
      </c>
      <c r="O2902" s="10" t="str">
        <f t="shared" si="704"/>
        <v>Successful</v>
      </c>
      <c r="P2902" s="10" t="str">
        <f t="shared" si="705"/>
        <v>On Time</v>
      </c>
      <c r="Q2902" s="9">
        <f t="shared" si="706"/>
        <v>1</v>
      </c>
      <c r="R2902" s="9">
        <f t="shared" si="707"/>
        <v>1</v>
      </c>
      <c r="S2902" s="9">
        <f t="shared" si="708"/>
        <v>0</v>
      </c>
      <c r="T2902" s="9" t="str">
        <f t="shared" si="709"/>
        <v>April</v>
      </c>
      <c r="U2902" s="40">
        <f t="shared" si="710"/>
        <v>0</v>
      </c>
      <c r="V2902" s="40" t="str">
        <f t="shared" si="711"/>
        <v>Normal</v>
      </c>
      <c r="W2902" s="40">
        <f t="shared" si="712"/>
        <v>0</v>
      </c>
      <c r="X2902" s="40">
        <f t="shared" si="713"/>
        <v>0</v>
      </c>
      <c r="Y2902" s="40">
        <f t="shared" si="714"/>
        <v>0</v>
      </c>
      <c r="Z2902" s="40">
        <f t="shared" si="715"/>
        <v>0</v>
      </c>
      <c r="AA2902" s="40">
        <f t="shared" si="716"/>
        <v>1</v>
      </c>
      <c r="AB2902" s="40">
        <f t="shared" si="717"/>
        <v>0</v>
      </c>
      <c r="AC2902" s="41" t="s">
        <v>132</v>
      </c>
      <c r="AD2902" s="41" t="s">
        <v>280</v>
      </c>
      <c r="AE2902" s="41" t="s">
        <v>323</v>
      </c>
      <c r="AF2902" s="41" t="s">
        <v>216</v>
      </c>
      <c r="AG2902" s="41" t="s">
        <v>56</v>
      </c>
      <c r="AH2902" s="41" t="s">
        <v>56</v>
      </c>
      <c r="AI2902" s="41" t="s">
        <v>56</v>
      </c>
      <c r="AJ2902" s="41" t="s">
        <v>160</v>
      </c>
      <c r="AK2902" s="41" t="s">
        <v>56</v>
      </c>
    </row>
    <row r="2903" spans="1:37" s="41" customFormat="1" ht="15.75" hidden="1" thickBot="1" x14ac:dyDescent="0.3">
      <c r="A2903" s="11" t="s">
        <v>49</v>
      </c>
      <c r="B2903" s="12" t="s">
        <v>219</v>
      </c>
      <c r="C2903" s="13" t="s">
        <v>46</v>
      </c>
      <c r="D2903" s="14" t="s">
        <v>47</v>
      </c>
      <c r="E2903" s="13" t="s">
        <v>6274</v>
      </c>
      <c r="F2903" s="4" t="s">
        <v>91</v>
      </c>
      <c r="G2903" s="4" t="s">
        <v>608</v>
      </c>
      <c r="H2903" s="15">
        <v>43207.958333333336</v>
      </c>
      <c r="I2903" s="15">
        <v>43208.041666666664</v>
      </c>
      <c r="J2903" s="131" t="s">
        <v>740</v>
      </c>
      <c r="K2903" s="45" t="s">
        <v>9</v>
      </c>
      <c r="L2903" s="47" t="s">
        <v>7</v>
      </c>
      <c r="M2903" s="47" t="s">
        <v>56</v>
      </c>
      <c r="N2903" s="9" t="str">
        <f t="shared" si="703"/>
        <v>Minor</v>
      </c>
      <c r="O2903" s="10" t="str">
        <f t="shared" si="704"/>
        <v>Successful</v>
      </c>
      <c r="P2903" s="10" t="str">
        <f t="shared" si="705"/>
        <v>On Time</v>
      </c>
      <c r="Q2903" s="9">
        <f t="shared" si="706"/>
        <v>1</v>
      </c>
      <c r="R2903" s="9">
        <f t="shared" si="707"/>
        <v>1</v>
      </c>
      <c r="S2903" s="9">
        <f t="shared" si="708"/>
        <v>0</v>
      </c>
      <c r="T2903" s="9" t="str">
        <f t="shared" si="709"/>
        <v>April</v>
      </c>
      <c r="U2903" s="40">
        <f t="shared" si="710"/>
        <v>0</v>
      </c>
      <c r="V2903" s="40" t="str">
        <f t="shared" si="711"/>
        <v>Normal</v>
      </c>
      <c r="W2903" s="40">
        <f t="shared" si="712"/>
        <v>0</v>
      </c>
      <c r="X2903" s="40">
        <f t="shared" si="713"/>
        <v>0</v>
      </c>
      <c r="Y2903" s="40">
        <f t="shared" si="714"/>
        <v>0</v>
      </c>
      <c r="Z2903" s="40">
        <f t="shared" si="715"/>
        <v>0</v>
      </c>
      <c r="AA2903" s="40">
        <f t="shared" si="716"/>
        <v>1</v>
      </c>
      <c r="AB2903" s="40">
        <f t="shared" si="717"/>
        <v>0</v>
      </c>
      <c r="AC2903" s="41" t="s">
        <v>132</v>
      </c>
      <c r="AD2903" s="41" t="s">
        <v>747</v>
      </c>
      <c r="AE2903" s="41" t="s">
        <v>219</v>
      </c>
      <c r="AF2903" s="41" t="s">
        <v>219</v>
      </c>
      <c r="AG2903" s="41" t="s">
        <v>56</v>
      </c>
      <c r="AH2903" s="41" t="s">
        <v>56</v>
      </c>
      <c r="AI2903" s="41" t="s">
        <v>56</v>
      </c>
      <c r="AJ2903" s="41" t="s">
        <v>160</v>
      </c>
      <c r="AK2903" s="41" t="s">
        <v>56</v>
      </c>
    </row>
    <row r="2904" spans="1:37" s="41" customFormat="1" ht="15.75" hidden="1" thickBot="1" x14ac:dyDescent="0.3">
      <c r="A2904" s="11" t="s">
        <v>45</v>
      </c>
      <c r="B2904" s="12" t="s">
        <v>216</v>
      </c>
      <c r="C2904" s="13" t="s">
        <v>52</v>
      </c>
      <c r="D2904" s="14" t="s">
        <v>47</v>
      </c>
      <c r="E2904" s="13" t="s">
        <v>6275</v>
      </c>
      <c r="F2904" s="4" t="s">
        <v>158</v>
      </c>
      <c r="G2904" s="4" t="s">
        <v>757</v>
      </c>
      <c r="H2904" s="15">
        <v>43202.416666666664</v>
      </c>
      <c r="I2904" s="15">
        <v>43207.75</v>
      </c>
      <c r="J2904" s="131" t="s">
        <v>7080</v>
      </c>
      <c r="K2904" s="45" t="s">
        <v>9</v>
      </c>
      <c r="L2904" s="47" t="s">
        <v>7</v>
      </c>
      <c r="M2904" s="47" t="s">
        <v>56</v>
      </c>
      <c r="N2904" s="9" t="str">
        <f t="shared" si="703"/>
        <v>Standard</v>
      </c>
      <c r="O2904" s="10" t="str">
        <f t="shared" si="704"/>
        <v>Successful</v>
      </c>
      <c r="P2904" s="10" t="str">
        <f t="shared" si="705"/>
        <v>On Time</v>
      </c>
      <c r="Q2904" s="9">
        <f t="shared" si="706"/>
        <v>1</v>
      </c>
      <c r="R2904" s="9">
        <f t="shared" si="707"/>
        <v>1</v>
      </c>
      <c r="S2904" s="9">
        <f t="shared" si="708"/>
        <v>0</v>
      </c>
      <c r="T2904" s="9" t="str">
        <f t="shared" si="709"/>
        <v>April</v>
      </c>
      <c r="U2904" s="40">
        <f t="shared" si="710"/>
        <v>0</v>
      </c>
      <c r="V2904" s="40" t="str">
        <f t="shared" si="711"/>
        <v>Normal</v>
      </c>
      <c r="W2904" s="40">
        <f t="shared" si="712"/>
        <v>0</v>
      </c>
      <c r="X2904" s="40">
        <f t="shared" si="713"/>
        <v>0</v>
      </c>
      <c r="Y2904" s="40">
        <f t="shared" si="714"/>
        <v>0</v>
      </c>
      <c r="Z2904" s="40">
        <f t="shared" si="715"/>
        <v>0</v>
      </c>
      <c r="AA2904" s="40">
        <f t="shared" si="716"/>
        <v>1</v>
      </c>
      <c r="AB2904" s="40">
        <f t="shared" si="717"/>
        <v>0</v>
      </c>
      <c r="AC2904" s="41" t="s">
        <v>823</v>
      </c>
      <c r="AD2904" s="41" t="s">
        <v>297</v>
      </c>
      <c r="AE2904" s="41" t="s">
        <v>121</v>
      </c>
      <c r="AF2904" s="41" t="s">
        <v>322</v>
      </c>
      <c r="AG2904" s="41" t="s">
        <v>56</v>
      </c>
      <c r="AH2904" s="41" t="s">
        <v>56</v>
      </c>
      <c r="AI2904" s="41" t="s">
        <v>56</v>
      </c>
      <c r="AJ2904" s="41" t="s">
        <v>160</v>
      </c>
      <c r="AK2904" s="41" t="s">
        <v>56</v>
      </c>
    </row>
    <row r="2905" spans="1:37" s="41" customFormat="1" ht="15.75" hidden="1" thickBot="1" x14ac:dyDescent="0.3">
      <c r="A2905" s="11" t="s">
        <v>697</v>
      </c>
      <c r="B2905" s="12" t="s">
        <v>216</v>
      </c>
      <c r="C2905" s="13" t="s">
        <v>46</v>
      </c>
      <c r="D2905" s="14" t="s">
        <v>47</v>
      </c>
      <c r="E2905" s="13" t="s">
        <v>6276</v>
      </c>
      <c r="F2905" s="4" t="s">
        <v>614</v>
      </c>
      <c r="G2905" s="4" t="s">
        <v>700</v>
      </c>
      <c r="H2905" s="15">
        <v>43203.541666666664</v>
      </c>
      <c r="I2905" s="15">
        <v>43207.708333333336</v>
      </c>
      <c r="J2905" s="131" t="s">
        <v>7081</v>
      </c>
      <c r="K2905" s="45" t="s">
        <v>9</v>
      </c>
      <c r="L2905" s="47" t="s">
        <v>7</v>
      </c>
      <c r="M2905" s="47" t="s">
        <v>56</v>
      </c>
      <c r="N2905" s="9" t="str">
        <f t="shared" si="703"/>
        <v>Minor</v>
      </c>
      <c r="O2905" s="10" t="str">
        <f t="shared" si="704"/>
        <v>Successful</v>
      </c>
      <c r="P2905" s="10" t="str">
        <f t="shared" si="705"/>
        <v>On Time</v>
      </c>
      <c r="Q2905" s="9">
        <f t="shared" si="706"/>
        <v>1</v>
      </c>
      <c r="R2905" s="9">
        <f t="shared" si="707"/>
        <v>1</v>
      </c>
      <c r="S2905" s="9">
        <f t="shared" si="708"/>
        <v>0</v>
      </c>
      <c r="T2905" s="9" t="str">
        <f t="shared" si="709"/>
        <v>April</v>
      </c>
      <c r="U2905" s="40">
        <f t="shared" si="710"/>
        <v>0</v>
      </c>
      <c r="V2905" s="40" t="str">
        <f t="shared" si="711"/>
        <v>Normal</v>
      </c>
      <c r="W2905" s="40">
        <f t="shared" si="712"/>
        <v>0</v>
      </c>
      <c r="X2905" s="40">
        <f t="shared" si="713"/>
        <v>0</v>
      </c>
      <c r="Y2905" s="40">
        <f t="shared" si="714"/>
        <v>0</v>
      </c>
      <c r="Z2905" s="40">
        <f t="shared" si="715"/>
        <v>0</v>
      </c>
      <c r="AA2905" s="40">
        <f t="shared" si="716"/>
        <v>1</v>
      </c>
      <c r="AB2905" s="40">
        <f t="shared" si="717"/>
        <v>0</v>
      </c>
      <c r="AC2905" s="41" t="s">
        <v>238</v>
      </c>
      <c r="AD2905" s="41" t="s">
        <v>317</v>
      </c>
      <c r="AE2905" s="41" t="s">
        <v>258</v>
      </c>
      <c r="AF2905" s="41" t="s">
        <v>216</v>
      </c>
      <c r="AG2905" s="41" t="s">
        <v>56</v>
      </c>
      <c r="AH2905" s="41" t="s">
        <v>56</v>
      </c>
      <c r="AI2905" s="41" t="s">
        <v>56</v>
      </c>
      <c r="AJ2905" s="41" t="s">
        <v>160</v>
      </c>
      <c r="AK2905" s="41" t="s">
        <v>56</v>
      </c>
    </row>
    <row r="2906" spans="1:37" s="41" customFormat="1" ht="15.75" hidden="1" thickBot="1" x14ac:dyDescent="0.3">
      <c r="A2906" s="11" t="s">
        <v>697</v>
      </c>
      <c r="B2906" s="12" t="s">
        <v>216</v>
      </c>
      <c r="C2906" s="13" t="s">
        <v>46</v>
      </c>
      <c r="D2906" s="14" t="s">
        <v>47</v>
      </c>
      <c r="E2906" s="13" t="s">
        <v>6277</v>
      </c>
      <c r="F2906" s="4" t="s">
        <v>152</v>
      </c>
      <c r="G2906" s="4" t="s">
        <v>709</v>
      </c>
      <c r="H2906" s="15">
        <v>43207.645833333336</v>
      </c>
      <c r="I2906" s="15">
        <v>43207.729166666664</v>
      </c>
      <c r="J2906" s="131" t="s">
        <v>7082</v>
      </c>
      <c r="K2906" s="45" t="s">
        <v>9</v>
      </c>
      <c r="L2906" s="47" t="s">
        <v>7</v>
      </c>
      <c r="M2906" s="47" t="s">
        <v>56</v>
      </c>
      <c r="N2906" s="9" t="str">
        <f t="shared" si="703"/>
        <v>Minor</v>
      </c>
      <c r="O2906" s="10" t="str">
        <f t="shared" si="704"/>
        <v>Successful</v>
      </c>
      <c r="P2906" s="10" t="str">
        <f t="shared" si="705"/>
        <v>On Time</v>
      </c>
      <c r="Q2906" s="9">
        <f t="shared" si="706"/>
        <v>1</v>
      </c>
      <c r="R2906" s="9">
        <f t="shared" si="707"/>
        <v>1</v>
      </c>
      <c r="S2906" s="9">
        <f t="shared" si="708"/>
        <v>0</v>
      </c>
      <c r="T2906" s="9" t="str">
        <f t="shared" si="709"/>
        <v>April</v>
      </c>
      <c r="U2906" s="40">
        <f t="shared" si="710"/>
        <v>0</v>
      </c>
      <c r="V2906" s="40" t="str">
        <f t="shared" si="711"/>
        <v>Normal</v>
      </c>
      <c r="W2906" s="40">
        <f t="shared" si="712"/>
        <v>0</v>
      </c>
      <c r="X2906" s="40">
        <f t="shared" si="713"/>
        <v>0</v>
      </c>
      <c r="Y2906" s="40">
        <f t="shared" si="714"/>
        <v>0</v>
      </c>
      <c r="Z2906" s="40">
        <f t="shared" si="715"/>
        <v>0</v>
      </c>
      <c r="AA2906" s="40">
        <f t="shared" si="716"/>
        <v>1</v>
      </c>
      <c r="AB2906" s="40">
        <f t="shared" si="717"/>
        <v>0</v>
      </c>
      <c r="AC2906" s="41" t="s">
        <v>238</v>
      </c>
      <c r="AD2906" s="41" t="s">
        <v>280</v>
      </c>
      <c r="AE2906" s="41" t="s">
        <v>121</v>
      </c>
      <c r="AF2906" s="41" t="s">
        <v>322</v>
      </c>
      <c r="AG2906" s="41" t="s">
        <v>56</v>
      </c>
      <c r="AH2906" s="41" t="s">
        <v>56</v>
      </c>
      <c r="AI2906" s="41" t="s">
        <v>56</v>
      </c>
      <c r="AJ2906" s="41" t="s">
        <v>160</v>
      </c>
      <c r="AK2906" s="41" t="s">
        <v>56</v>
      </c>
    </row>
    <row r="2907" spans="1:37" s="41" customFormat="1" ht="15.75" hidden="1" thickBot="1" x14ac:dyDescent="0.3">
      <c r="A2907" s="11" t="s">
        <v>549</v>
      </c>
      <c r="B2907" s="12" t="s">
        <v>216</v>
      </c>
      <c r="C2907" s="13" t="s">
        <v>52</v>
      </c>
      <c r="D2907" s="14" t="s">
        <v>47</v>
      </c>
      <c r="E2907" s="13" t="s">
        <v>6278</v>
      </c>
      <c r="F2907" s="4" t="s">
        <v>152</v>
      </c>
      <c r="G2907" s="4" t="s">
        <v>760</v>
      </c>
      <c r="H2907" s="15">
        <v>43207.958333333336</v>
      </c>
      <c r="I2907" s="15">
        <v>43208.458333333336</v>
      </c>
      <c r="J2907" s="131" t="s">
        <v>7083</v>
      </c>
      <c r="K2907" s="45" t="s">
        <v>9</v>
      </c>
      <c r="L2907" s="47" t="s">
        <v>7</v>
      </c>
      <c r="M2907" s="47" t="s">
        <v>56</v>
      </c>
      <c r="N2907" s="9" t="str">
        <f t="shared" si="703"/>
        <v>Standard</v>
      </c>
      <c r="O2907" s="10" t="str">
        <f t="shared" si="704"/>
        <v>Successful</v>
      </c>
      <c r="P2907" s="10" t="str">
        <f t="shared" si="705"/>
        <v>On Time</v>
      </c>
      <c r="Q2907" s="9">
        <f t="shared" si="706"/>
        <v>1</v>
      </c>
      <c r="R2907" s="9">
        <f t="shared" si="707"/>
        <v>1</v>
      </c>
      <c r="S2907" s="9">
        <f t="shared" si="708"/>
        <v>0</v>
      </c>
      <c r="T2907" s="9" t="str">
        <f t="shared" si="709"/>
        <v>April</v>
      </c>
      <c r="U2907" s="40">
        <f t="shared" si="710"/>
        <v>0</v>
      </c>
      <c r="V2907" s="40" t="str">
        <f t="shared" si="711"/>
        <v>Normal</v>
      </c>
      <c r="W2907" s="40">
        <f t="shared" si="712"/>
        <v>0</v>
      </c>
      <c r="X2907" s="40">
        <f t="shared" si="713"/>
        <v>0</v>
      </c>
      <c r="Y2907" s="40">
        <f t="shared" si="714"/>
        <v>0</v>
      </c>
      <c r="Z2907" s="40">
        <f t="shared" si="715"/>
        <v>0</v>
      </c>
      <c r="AA2907" s="40">
        <f t="shared" si="716"/>
        <v>1</v>
      </c>
      <c r="AB2907" s="40">
        <f t="shared" si="717"/>
        <v>0</v>
      </c>
      <c r="AC2907" s="41" t="s">
        <v>131</v>
      </c>
      <c r="AD2907" s="41" t="s">
        <v>282</v>
      </c>
      <c r="AE2907" s="41" t="s">
        <v>121</v>
      </c>
      <c r="AF2907" s="41" t="s">
        <v>322</v>
      </c>
      <c r="AG2907" s="41" t="s">
        <v>56</v>
      </c>
      <c r="AH2907" s="41" t="s">
        <v>56</v>
      </c>
      <c r="AI2907" s="41" t="s">
        <v>56</v>
      </c>
      <c r="AJ2907" s="41" t="s">
        <v>160</v>
      </c>
      <c r="AK2907" s="41" t="s">
        <v>56</v>
      </c>
    </row>
    <row r="2908" spans="1:37" s="41" customFormat="1" ht="15.75" hidden="1" thickBot="1" x14ac:dyDescent="0.3">
      <c r="A2908" s="11" t="s">
        <v>248</v>
      </c>
      <c r="B2908" s="12" t="s">
        <v>216</v>
      </c>
      <c r="C2908" s="13" t="s">
        <v>52</v>
      </c>
      <c r="D2908" s="14" t="s">
        <v>47</v>
      </c>
      <c r="E2908" s="13" t="s">
        <v>6279</v>
      </c>
      <c r="F2908" s="4" t="s">
        <v>152</v>
      </c>
      <c r="G2908" s="4" t="s">
        <v>272</v>
      </c>
      <c r="H2908" s="15">
        <v>43207.541666666664</v>
      </c>
      <c r="I2908" s="15">
        <v>43207.708333333336</v>
      </c>
      <c r="J2908" s="131" t="s">
        <v>7084</v>
      </c>
      <c r="K2908" s="45" t="s">
        <v>9</v>
      </c>
      <c r="L2908" s="47" t="s">
        <v>7</v>
      </c>
      <c r="M2908" s="47" t="s">
        <v>56</v>
      </c>
      <c r="N2908" s="9" t="str">
        <f t="shared" si="703"/>
        <v>Standard</v>
      </c>
      <c r="O2908" s="10" t="str">
        <f t="shared" si="704"/>
        <v>Successful</v>
      </c>
      <c r="P2908" s="10" t="str">
        <f t="shared" si="705"/>
        <v>On Time</v>
      </c>
      <c r="Q2908" s="9">
        <f t="shared" si="706"/>
        <v>1</v>
      </c>
      <c r="R2908" s="9">
        <f t="shared" si="707"/>
        <v>1</v>
      </c>
      <c r="S2908" s="9">
        <f t="shared" si="708"/>
        <v>0</v>
      </c>
      <c r="T2908" s="9" t="str">
        <f t="shared" si="709"/>
        <v>April</v>
      </c>
      <c r="U2908" s="40">
        <f t="shared" si="710"/>
        <v>0</v>
      </c>
      <c r="V2908" s="40" t="str">
        <f t="shared" si="711"/>
        <v>Normal</v>
      </c>
      <c r="W2908" s="40">
        <f t="shared" si="712"/>
        <v>0</v>
      </c>
      <c r="X2908" s="40">
        <f t="shared" si="713"/>
        <v>0</v>
      </c>
      <c r="Y2908" s="40">
        <f t="shared" si="714"/>
        <v>0</v>
      </c>
      <c r="Z2908" s="40">
        <f t="shared" si="715"/>
        <v>0</v>
      </c>
      <c r="AA2908" s="40">
        <f t="shared" si="716"/>
        <v>1</v>
      </c>
      <c r="AB2908" s="40">
        <f t="shared" si="717"/>
        <v>0</v>
      </c>
      <c r="AC2908" s="41" t="s">
        <v>537</v>
      </c>
      <c r="AD2908" s="41" t="s">
        <v>333</v>
      </c>
      <c r="AE2908" s="41" t="s">
        <v>121</v>
      </c>
      <c r="AF2908" s="41" t="s">
        <v>322</v>
      </c>
      <c r="AG2908" s="41" t="s">
        <v>56</v>
      </c>
      <c r="AH2908" s="41" t="s">
        <v>56</v>
      </c>
      <c r="AI2908" s="41" t="s">
        <v>56</v>
      </c>
      <c r="AJ2908" s="41" t="s">
        <v>160</v>
      </c>
      <c r="AK2908" s="41" t="s">
        <v>56</v>
      </c>
    </row>
    <row r="2909" spans="1:37" s="41" customFormat="1" ht="15.75" hidden="1" thickBot="1" x14ac:dyDescent="0.3">
      <c r="A2909" s="11" t="s">
        <v>697</v>
      </c>
      <c r="B2909" s="12" t="s">
        <v>216</v>
      </c>
      <c r="C2909" s="13" t="s">
        <v>46</v>
      </c>
      <c r="D2909" s="14" t="s">
        <v>47</v>
      </c>
      <c r="E2909" s="13" t="s">
        <v>6280</v>
      </c>
      <c r="F2909" s="4" t="s">
        <v>364</v>
      </c>
      <c r="G2909" s="4" t="s">
        <v>489</v>
      </c>
      <c r="H2909" s="15">
        <v>43208.378472222219</v>
      </c>
      <c r="I2909" s="15">
        <v>43208.538194444445</v>
      </c>
      <c r="J2909" s="131" t="s">
        <v>3523</v>
      </c>
      <c r="K2909" s="45" t="s">
        <v>9</v>
      </c>
      <c r="L2909" s="47" t="s">
        <v>7</v>
      </c>
      <c r="M2909" s="47" t="s">
        <v>56</v>
      </c>
      <c r="N2909" s="9" t="str">
        <f t="shared" si="703"/>
        <v>Minor</v>
      </c>
      <c r="O2909" s="10" t="str">
        <f t="shared" si="704"/>
        <v>Successful</v>
      </c>
      <c r="P2909" s="10" t="str">
        <f t="shared" si="705"/>
        <v>On Time</v>
      </c>
      <c r="Q2909" s="9">
        <f t="shared" si="706"/>
        <v>1</v>
      </c>
      <c r="R2909" s="9">
        <f t="shared" si="707"/>
        <v>1</v>
      </c>
      <c r="S2909" s="9">
        <f t="shared" si="708"/>
        <v>0</v>
      </c>
      <c r="T2909" s="9" t="str">
        <f t="shared" si="709"/>
        <v>April</v>
      </c>
      <c r="U2909" s="40">
        <f t="shared" si="710"/>
        <v>0</v>
      </c>
      <c r="V2909" s="40" t="str">
        <f t="shared" si="711"/>
        <v>Normal</v>
      </c>
      <c r="W2909" s="40">
        <f t="shared" si="712"/>
        <v>0</v>
      </c>
      <c r="X2909" s="40">
        <f t="shared" si="713"/>
        <v>0</v>
      </c>
      <c r="Y2909" s="40">
        <f t="shared" si="714"/>
        <v>0</v>
      </c>
      <c r="Z2909" s="40">
        <f t="shared" si="715"/>
        <v>0</v>
      </c>
      <c r="AA2909" s="40">
        <f t="shared" si="716"/>
        <v>1</v>
      </c>
      <c r="AB2909" s="40">
        <f t="shared" si="717"/>
        <v>0</v>
      </c>
      <c r="AC2909" s="41" t="s">
        <v>238</v>
      </c>
      <c r="AD2909" s="41" t="s">
        <v>5862</v>
      </c>
      <c r="AE2909" s="41" t="s">
        <v>429</v>
      </c>
      <c r="AF2909" s="41" t="s">
        <v>216</v>
      </c>
      <c r="AG2909" s="41" t="s">
        <v>56</v>
      </c>
      <c r="AH2909" s="41" t="s">
        <v>56</v>
      </c>
      <c r="AI2909" s="41" t="s">
        <v>56</v>
      </c>
      <c r="AJ2909" s="41" t="s">
        <v>160</v>
      </c>
      <c r="AK2909" s="41" t="s">
        <v>56</v>
      </c>
    </row>
    <row r="2910" spans="1:37" s="41" customFormat="1" ht="15.75" hidden="1" thickBot="1" x14ac:dyDescent="0.3">
      <c r="A2910" s="11" t="s">
        <v>45</v>
      </c>
      <c r="B2910" s="12" t="s">
        <v>216</v>
      </c>
      <c r="C2910" s="13" t="s">
        <v>52</v>
      </c>
      <c r="D2910" s="14" t="s">
        <v>47</v>
      </c>
      <c r="E2910" s="13" t="s">
        <v>6281</v>
      </c>
      <c r="F2910" s="4" t="s">
        <v>127</v>
      </c>
      <c r="G2910" s="4" t="s">
        <v>3200</v>
      </c>
      <c r="H2910" s="15">
        <v>43207.729166666664</v>
      </c>
      <c r="I2910" s="15">
        <v>43207.916666666664</v>
      </c>
      <c r="J2910" s="131" t="s">
        <v>7085</v>
      </c>
      <c r="K2910" s="45" t="s">
        <v>9</v>
      </c>
      <c r="L2910" s="47" t="s">
        <v>7</v>
      </c>
      <c r="M2910" s="47" t="s">
        <v>56</v>
      </c>
      <c r="N2910" s="9" t="str">
        <f t="shared" si="703"/>
        <v>Standard</v>
      </c>
      <c r="O2910" s="10" t="str">
        <f t="shared" si="704"/>
        <v>Successful</v>
      </c>
      <c r="P2910" s="10" t="str">
        <f t="shared" si="705"/>
        <v>On Time</v>
      </c>
      <c r="Q2910" s="9">
        <f t="shared" si="706"/>
        <v>1</v>
      </c>
      <c r="R2910" s="9">
        <f t="shared" si="707"/>
        <v>1</v>
      </c>
      <c r="S2910" s="9">
        <f t="shared" si="708"/>
        <v>0</v>
      </c>
      <c r="T2910" s="9" t="str">
        <f t="shared" si="709"/>
        <v>April</v>
      </c>
      <c r="U2910" s="40">
        <f t="shared" si="710"/>
        <v>0</v>
      </c>
      <c r="V2910" s="40" t="str">
        <f t="shared" si="711"/>
        <v>Normal</v>
      </c>
      <c r="W2910" s="40">
        <f t="shared" si="712"/>
        <v>0</v>
      </c>
      <c r="X2910" s="40">
        <f t="shared" si="713"/>
        <v>0</v>
      </c>
      <c r="Y2910" s="40">
        <f t="shared" si="714"/>
        <v>0</v>
      </c>
      <c r="Z2910" s="40">
        <f t="shared" si="715"/>
        <v>0</v>
      </c>
      <c r="AA2910" s="40">
        <f t="shared" si="716"/>
        <v>1</v>
      </c>
      <c r="AB2910" s="40">
        <f t="shared" si="717"/>
        <v>0</v>
      </c>
      <c r="AC2910" s="41" t="s">
        <v>823</v>
      </c>
      <c r="AD2910" s="41" t="s">
        <v>3998</v>
      </c>
      <c r="AE2910" s="41" t="s">
        <v>258</v>
      </c>
      <c r="AF2910" s="41" t="s">
        <v>216</v>
      </c>
      <c r="AG2910" s="41" t="s">
        <v>56</v>
      </c>
      <c r="AH2910" s="41" t="s">
        <v>56</v>
      </c>
      <c r="AI2910" s="41" t="s">
        <v>56</v>
      </c>
      <c r="AJ2910" s="41" t="s">
        <v>160</v>
      </c>
      <c r="AK2910" s="41" t="s">
        <v>56</v>
      </c>
    </row>
    <row r="2911" spans="1:37" s="41" customFormat="1" ht="15.75" hidden="1" thickBot="1" x14ac:dyDescent="0.3">
      <c r="A2911" s="11" t="s">
        <v>49</v>
      </c>
      <c r="B2911" s="12" t="s">
        <v>216</v>
      </c>
      <c r="C2911" s="13" t="s">
        <v>46</v>
      </c>
      <c r="D2911" s="14" t="s">
        <v>47</v>
      </c>
      <c r="E2911" s="13" t="s">
        <v>6282</v>
      </c>
      <c r="F2911" s="4" t="s">
        <v>344</v>
      </c>
      <c r="G2911" s="4" t="s">
        <v>625</v>
      </c>
      <c r="H2911" s="15">
        <v>43209.583333333336</v>
      </c>
      <c r="I2911" s="15">
        <v>43209.708333333336</v>
      </c>
      <c r="J2911" s="131" t="s">
        <v>7086</v>
      </c>
      <c r="K2911" s="45" t="s">
        <v>9</v>
      </c>
      <c r="L2911" s="47" t="s">
        <v>7</v>
      </c>
      <c r="M2911" s="47" t="s">
        <v>56</v>
      </c>
      <c r="N2911" s="9" t="str">
        <f t="shared" si="703"/>
        <v>Minor</v>
      </c>
      <c r="O2911" s="10" t="str">
        <f t="shared" si="704"/>
        <v>Successful</v>
      </c>
      <c r="P2911" s="10" t="str">
        <f t="shared" si="705"/>
        <v>On Time</v>
      </c>
      <c r="Q2911" s="9">
        <f t="shared" si="706"/>
        <v>1</v>
      </c>
      <c r="R2911" s="9">
        <f t="shared" si="707"/>
        <v>1</v>
      </c>
      <c r="S2911" s="9">
        <f t="shared" si="708"/>
        <v>0</v>
      </c>
      <c r="T2911" s="9" t="str">
        <f t="shared" si="709"/>
        <v>April</v>
      </c>
      <c r="U2911" s="40">
        <f t="shared" si="710"/>
        <v>0</v>
      </c>
      <c r="V2911" s="40" t="str">
        <f t="shared" si="711"/>
        <v>Normal</v>
      </c>
      <c r="W2911" s="40">
        <f t="shared" si="712"/>
        <v>0</v>
      </c>
      <c r="X2911" s="40">
        <f t="shared" si="713"/>
        <v>0</v>
      </c>
      <c r="Y2911" s="40">
        <f t="shared" si="714"/>
        <v>0</v>
      </c>
      <c r="Z2911" s="40">
        <f t="shared" si="715"/>
        <v>0</v>
      </c>
      <c r="AA2911" s="40">
        <f t="shared" si="716"/>
        <v>1</v>
      </c>
      <c r="AB2911" s="40">
        <f t="shared" si="717"/>
        <v>0</v>
      </c>
      <c r="AC2911" s="41" t="s">
        <v>132</v>
      </c>
      <c r="AD2911" s="41" t="s">
        <v>280</v>
      </c>
      <c r="AE2911" s="41" t="s">
        <v>427</v>
      </c>
      <c r="AF2911" s="41" t="s">
        <v>216</v>
      </c>
      <c r="AG2911" s="41" t="s">
        <v>56</v>
      </c>
      <c r="AH2911" s="41" t="s">
        <v>56</v>
      </c>
      <c r="AI2911" s="41" t="s">
        <v>56</v>
      </c>
      <c r="AJ2911" s="41" t="s">
        <v>160</v>
      </c>
      <c r="AK2911" s="41" t="s">
        <v>56</v>
      </c>
    </row>
    <row r="2912" spans="1:37" s="41" customFormat="1" ht="15.75" hidden="1" thickBot="1" x14ac:dyDescent="0.3">
      <c r="A2912" s="11" t="s">
        <v>697</v>
      </c>
      <c r="B2912" s="12" t="s">
        <v>216</v>
      </c>
      <c r="C2912" s="13" t="s">
        <v>46</v>
      </c>
      <c r="D2912" s="14" t="s">
        <v>47</v>
      </c>
      <c r="E2912" s="13" t="s">
        <v>6283</v>
      </c>
      <c r="F2912" s="4" t="s">
        <v>152</v>
      </c>
      <c r="G2912" s="4" t="s">
        <v>6727</v>
      </c>
      <c r="H2912" s="15">
        <v>43207.625</v>
      </c>
      <c r="I2912" s="15">
        <v>43209.625</v>
      </c>
      <c r="J2912" s="131" t="s">
        <v>5555</v>
      </c>
      <c r="K2912" s="45" t="s">
        <v>9</v>
      </c>
      <c r="L2912" s="47" t="s">
        <v>7</v>
      </c>
      <c r="M2912" s="47" t="s">
        <v>56</v>
      </c>
      <c r="N2912" s="9" t="str">
        <f t="shared" ref="N2912:N2975" si="718">VLOOKUP(C2912,CBI,2,FALSE)</f>
        <v>Minor</v>
      </c>
      <c r="O2912" s="10" t="str">
        <f t="shared" ref="O2912:O2975" si="719">VLOOKUP(K2912,Exitoso,2,FALSE)</f>
        <v>Successful</v>
      </c>
      <c r="P2912" s="10" t="str">
        <f t="shared" ref="P2912:P2975" si="720">VLOOKUP(L2912,EnTiempo,2,FALSE)</f>
        <v>On Time</v>
      </c>
      <c r="Q2912" s="9">
        <f t="shared" ref="Q2912:Q2975" si="721">IF(OR(K2912="Successful",K2912="Exitoso"),1,IF(OR(K2912="Not Successful",K2912="No exitoso",K2912="Fallido"),0," "))</f>
        <v>1</v>
      </c>
      <c r="R2912" s="9">
        <f t="shared" ref="R2912:R2975" si="722">IF(OR(L2912="On Time",L2912="En tiempo"),1,IF(OR(L2912="Out of Time",L2912="Fuera de Tiempo"),0," "))</f>
        <v>1</v>
      </c>
      <c r="S2912" s="9">
        <f t="shared" ref="S2912:S2975" si="723">IF(M2912="NO",0,1)</f>
        <v>0</v>
      </c>
      <c r="T2912" s="9" t="str">
        <f t="shared" ref="T2912:T2975" si="724">VLOOKUP(MONTH(I2912),Meses,2,FALSE)</f>
        <v>April</v>
      </c>
      <c r="U2912" s="40">
        <f t="shared" ref="U2912:U2975" si="725">IF(ISERROR(FIND("SLT",J2912,1)),0,1)</f>
        <v>0</v>
      </c>
      <c r="V2912" s="40" t="str">
        <f t="shared" ref="V2912:V2975" si="726">IF(D2912="emergency","Emergency",IF(ISERROR(FIND("SLT",J2912,1)),"Normal","SLT"))</f>
        <v>Normal</v>
      </c>
      <c r="W2912" s="40">
        <f t="shared" ref="W2912:W2975" si="727">IF(V2912="Emergency",1,0)</f>
        <v>0</v>
      </c>
      <c r="X2912" s="40">
        <f t="shared" ref="X2912:X2975" si="728">IF(AG2912="Si",1,0)</f>
        <v>0</v>
      </c>
      <c r="Y2912" s="40">
        <f t="shared" ref="Y2912:Y2975" si="729">IF(AH2912="Si",1,0)</f>
        <v>0</v>
      </c>
      <c r="Z2912" s="40">
        <f t="shared" ref="Z2912:Z2975" si="730">IF(AI2912="Si",1,0)</f>
        <v>0</v>
      </c>
      <c r="AA2912" s="40">
        <f t="shared" ref="AA2912:AA2975" si="731">IF(AJ2912="Si",1,0)</f>
        <v>1</v>
      </c>
      <c r="AB2912" s="40">
        <f t="shared" ref="AB2912:AB2975" si="732">IF(AK2912="Si",1,0)</f>
        <v>0</v>
      </c>
      <c r="AC2912" s="41" t="s">
        <v>238</v>
      </c>
      <c r="AD2912" s="41" t="s">
        <v>464</v>
      </c>
      <c r="AE2912" s="41" t="s">
        <v>121</v>
      </c>
      <c r="AF2912" s="41" t="s">
        <v>322</v>
      </c>
      <c r="AG2912" s="41" t="s">
        <v>56</v>
      </c>
      <c r="AH2912" s="41" t="s">
        <v>56</v>
      </c>
      <c r="AI2912" s="41" t="s">
        <v>56</v>
      </c>
      <c r="AJ2912" s="41" t="s">
        <v>160</v>
      </c>
      <c r="AK2912" s="41" t="s">
        <v>56</v>
      </c>
    </row>
    <row r="2913" spans="1:37" s="41" customFormat="1" ht="15.75" hidden="1" thickBot="1" x14ac:dyDescent="0.3">
      <c r="A2913" s="11" t="s">
        <v>66</v>
      </c>
      <c r="B2913" s="12" t="s">
        <v>216</v>
      </c>
      <c r="C2913" s="13" t="s">
        <v>52</v>
      </c>
      <c r="D2913" s="14" t="s">
        <v>47</v>
      </c>
      <c r="E2913" s="13" t="s">
        <v>6284</v>
      </c>
      <c r="F2913" s="4" t="s">
        <v>152</v>
      </c>
      <c r="G2913" s="4" t="s">
        <v>200</v>
      </c>
      <c r="H2913" s="15">
        <v>43200.25</v>
      </c>
      <c r="I2913" s="15">
        <v>43208.958333333336</v>
      </c>
      <c r="J2913" s="131" t="s">
        <v>7087</v>
      </c>
      <c r="K2913" s="45" t="s">
        <v>9</v>
      </c>
      <c r="L2913" s="47" t="s">
        <v>7</v>
      </c>
      <c r="M2913" s="47" t="s">
        <v>56</v>
      </c>
      <c r="N2913" s="9" t="str">
        <f t="shared" si="718"/>
        <v>Standard</v>
      </c>
      <c r="O2913" s="10" t="str">
        <f t="shared" si="719"/>
        <v>Successful</v>
      </c>
      <c r="P2913" s="10" t="str">
        <f t="shared" si="720"/>
        <v>On Time</v>
      </c>
      <c r="Q2913" s="9">
        <f t="shared" si="721"/>
        <v>1</v>
      </c>
      <c r="R2913" s="9">
        <f t="shared" si="722"/>
        <v>1</v>
      </c>
      <c r="S2913" s="9">
        <f t="shared" si="723"/>
        <v>0</v>
      </c>
      <c r="T2913" s="9" t="str">
        <f t="shared" si="724"/>
        <v>April</v>
      </c>
      <c r="U2913" s="40">
        <f t="shared" si="725"/>
        <v>0</v>
      </c>
      <c r="V2913" s="40" t="str">
        <f t="shared" si="726"/>
        <v>Normal</v>
      </c>
      <c r="W2913" s="40">
        <f t="shared" si="727"/>
        <v>0</v>
      </c>
      <c r="X2913" s="40">
        <f t="shared" si="728"/>
        <v>0</v>
      </c>
      <c r="Y2913" s="40">
        <f t="shared" si="729"/>
        <v>0</v>
      </c>
      <c r="Z2913" s="40">
        <f t="shared" si="730"/>
        <v>0</v>
      </c>
      <c r="AA2913" s="40">
        <f t="shared" si="731"/>
        <v>1</v>
      </c>
      <c r="AB2913" s="40">
        <f t="shared" si="732"/>
        <v>0</v>
      </c>
      <c r="AC2913" s="41" t="s">
        <v>132</v>
      </c>
      <c r="AD2913" s="41" t="s">
        <v>5881</v>
      </c>
      <c r="AE2913" s="41" t="s">
        <v>121</v>
      </c>
      <c r="AF2913" s="41" t="s">
        <v>322</v>
      </c>
      <c r="AG2913" s="41" t="s">
        <v>56</v>
      </c>
      <c r="AH2913" s="41" t="s">
        <v>56</v>
      </c>
      <c r="AI2913" s="41" t="s">
        <v>56</v>
      </c>
      <c r="AJ2913" s="41" t="s">
        <v>160</v>
      </c>
      <c r="AK2913" s="41" t="s">
        <v>56</v>
      </c>
    </row>
    <row r="2914" spans="1:37" s="41" customFormat="1" ht="15.75" hidden="1" thickBot="1" x14ac:dyDescent="0.3">
      <c r="A2914" s="11" t="s">
        <v>697</v>
      </c>
      <c r="B2914" s="12" t="s">
        <v>216</v>
      </c>
      <c r="C2914" s="13" t="s">
        <v>46</v>
      </c>
      <c r="D2914" s="14" t="s">
        <v>47</v>
      </c>
      <c r="E2914" s="13" t="s">
        <v>6285</v>
      </c>
      <c r="F2914" s="4" t="s">
        <v>614</v>
      </c>
      <c r="G2914" s="4" t="s">
        <v>700</v>
      </c>
      <c r="H2914" s="15">
        <v>43200.604166666664</v>
      </c>
      <c r="I2914" s="15">
        <v>43209.75</v>
      </c>
      <c r="J2914" s="131" t="s">
        <v>7088</v>
      </c>
      <c r="K2914" s="45" t="s">
        <v>9</v>
      </c>
      <c r="L2914" s="47" t="s">
        <v>7</v>
      </c>
      <c r="M2914" s="47" t="s">
        <v>56</v>
      </c>
      <c r="N2914" s="9" t="str">
        <f t="shared" si="718"/>
        <v>Minor</v>
      </c>
      <c r="O2914" s="10" t="str">
        <f t="shared" si="719"/>
        <v>Successful</v>
      </c>
      <c r="P2914" s="10" t="str">
        <f t="shared" si="720"/>
        <v>On Time</v>
      </c>
      <c r="Q2914" s="9">
        <f t="shared" si="721"/>
        <v>1</v>
      </c>
      <c r="R2914" s="9">
        <f t="shared" si="722"/>
        <v>1</v>
      </c>
      <c r="S2914" s="9">
        <f t="shared" si="723"/>
        <v>0</v>
      </c>
      <c r="T2914" s="9" t="str">
        <f t="shared" si="724"/>
        <v>April</v>
      </c>
      <c r="U2914" s="40">
        <f t="shared" si="725"/>
        <v>0</v>
      </c>
      <c r="V2914" s="40" t="str">
        <f t="shared" si="726"/>
        <v>Normal</v>
      </c>
      <c r="W2914" s="40">
        <f t="shared" si="727"/>
        <v>0</v>
      </c>
      <c r="X2914" s="40">
        <f t="shared" si="728"/>
        <v>0</v>
      </c>
      <c r="Y2914" s="40">
        <f t="shared" si="729"/>
        <v>0</v>
      </c>
      <c r="Z2914" s="40">
        <f t="shared" si="730"/>
        <v>0</v>
      </c>
      <c r="AA2914" s="40">
        <f t="shared" si="731"/>
        <v>1</v>
      </c>
      <c r="AB2914" s="40">
        <f t="shared" si="732"/>
        <v>0</v>
      </c>
      <c r="AC2914" s="41" t="s">
        <v>238</v>
      </c>
      <c r="AD2914" s="41" t="s">
        <v>280</v>
      </c>
      <c r="AE2914" s="41" t="s">
        <v>258</v>
      </c>
      <c r="AF2914" s="41" t="s">
        <v>216</v>
      </c>
      <c r="AG2914" s="41" t="s">
        <v>56</v>
      </c>
      <c r="AH2914" s="41" t="s">
        <v>56</v>
      </c>
      <c r="AI2914" s="41" t="s">
        <v>56</v>
      </c>
      <c r="AJ2914" s="41" t="s">
        <v>160</v>
      </c>
      <c r="AK2914" s="41" t="s">
        <v>56</v>
      </c>
    </row>
    <row r="2915" spans="1:37" s="41" customFormat="1" ht="15.75" hidden="1" thickBot="1" x14ac:dyDescent="0.3">
      <c r="A2915" s="11" t="s">
        <v>45</v>
      </c>
      <c r="B2915" s="12" t="s">
        <v>216</v>
      </c>
      <c r="C2915" s="13" t="s">
        <v>52</v>
      </c>
      <c r="D2915" s="14" t="s">
        <v>47</v>
      </c>
      <c r="E2915" s="13" t="s">
        <v>6286</v>
      </c>
      <c r="F2915" s="4" t="s">
        <v>311</v>
      </c>
      <c r="G2915" s="4" t="s">
        <v>449</v>
      </c>
      <c r="H2915" s="15">
        <v>43203.75</v>
      </c>
      <c r="I2915" s="15">
        <v>43209.75</v>
      </c>
      <c r="J2915" s="131" t="s">
        <v>5011</v>
      </c>
      <c r="K2915" s="45" t="s">
        <v>9</v>
      </c>
      <c r="L2915" s="47" t="s">
        <v>7</v>
      </c>
      <c r="M2915" s="47" t="s">
        <v>56</v>
      </c>
      <c r="N2915" s="9" t="str">
        <f t="shared" si="718"/>
        <v>Standard</v>
      </c>
      <c r="O2915" s="10" t="str">
        <f t="shared" si="719"/>
        <v>Successful</v>
      </c>
      <c r="P2915" s="10" t="str">
        <f t="shared" si="720"/>
        <v>On Time</v>
      </c>
      <c r="Q2915" s="9">
        <f t="shared" si="721"/>
        <v>1</v>
      </c>
      <c r="R2915" s="9">
        <f t="shared" si="722"/>
        <v>1</v>
      </c>
      <c r="S2915" s="9">
        <f t="shared" si="723"/>
        <v>0</v>
      </c>
      <c r="T2915" s="9" t="str">
        <f t="shared" si="724"/>
        <v>April</v>
      </c>
      <c r="U2915" s="40">
        <f t="shared" si="725"/>
        <v>0</v>
      </c>
      <c r="V2915" s="40" t="str">
        <f t="shared" si="726"/>
        <v>Normal</v>
      </c>
      <c r="W2915" s="40">
        <f t="shared" si="727"/>
        <v>0</v>
      </c>
      <c r="X2915" s="40">
        <f t="shared" si="728"/>
        <v>0</v>
      </c>
      <c r="Y2915" s="40">
        <f t="shared" si="729"/>
        <v>0</v>
      </c>
      <c r="Z2915" s="40">
        <f t="shared" si="730"/>
        <v>0</v>
      </c>
      <c r="AA2915" s="40">
        <f t="shared" si="731"/>
        <v>1</v>
      </c>
      <c r="AB2915" s="40">
        <f t="shared" si="732"/>
        <v>0</v>
      </c>
      <c r="AC2915" s="41" t="s">
        <v>823</v>
      </c>
      <c r="AD2915" s="41" t="s">
        <v>545</v>
      </c>
      <c r="AE2915" s="41" t="s">
        <v>422</v>
      </c>
      <c r="AF2915" s="41" t="s">
        <v>216</v>
      </c>
      <c r="AG2915" s="41" t="s">
        <v>56</v>
      </c>
      <c r="AH2915" s="41" t="s">
        <v>56</v>
      </c>
      <c r="AI2915" s="41" t="s">
        <v>56</v>
      </c>
      <c r="AJ2915" s="41" t="s">
        <v>160</v>
      </c>
      <c r="AK2915" s="41" t="s">
        <v>56</v>
      </c>
    </row>
    <row r="2916" spans="1:37" s="41" customFormat="1" ht="15.75" hidden="1" thickBot="1" x14ac:dyDescent="0.3">
      <c r="A2916" s="11" t="s">
        <v>65</v>
      </c>
      <c r="B2916" s="12" t="s">
        <v>216</v>
      </c>
      <c r="C2916" s="13" t="s">
        <v>46</v>
      </c>
      <c r="D2916" s="14" t="s">
        <v>47</v>
      </c>
      <c r="E2916" s="13" t="s">
        <v>6287</v>
      </c>
      <c r="F2916" s="4" t="s">
        <v>326</v>
      </c>
      <c r="G2916" s="4" t="s">
        <v>232</v>
      </c>
      <c r="H2916" s="15">
        <v>43207.75</v>
      </c>
      <c r="I2916" s="15">
        <v>43209.166666666664</v>
      </c>
      <c r="J2916" s="131" t="s">
        <v>7089</v>
      </c>
      <c r="K2916" s="45" t="s">
        <v>9</v>
      </c>
      <c r="L2916" s="47" t="s">
        <v>7</v>
      </c>
      <c r="M2916" s="47" t="s">
        <v>56</v>
      </c>
      <c r="N2916" s="9" t="str">
        <f t="shared" si="718"/>
        <v>Minor</v>
      </c>
      <c r="O2916" s="10" t="str">
        <f t="shared" si="719"/>
        <v>Successful</v>
      </c>
      <c r="P2916" s="10" t="str">
        <f t="shared" si="720"/>
        <v>On Time</v>
      </c>
      <c r="Q2916" s="9">
        <f t="shared" si="721"/>
        <v>1</v>
      </c>
      <c r="R2916" s="9">
        <f t="shared" si="722"/>
        <v>1</v>
      </c>
      <c r="S2916" s="9">
        <f t="shared" si="723"/>
        <v>0</v>
      </c>
      <c r="T2916" s="9" t="str">
        <f t="shared" si="724"/>
        <v>April</v>
      </c>
      <c r="U2916" s="40">
        <f t="shared" si="725"/>
        <v>0</v>
      </c>
      <c r="V2916" s="40" t="str">
        <f t="shared" si="726"/>
        <v>Normal</v>
      </c>
      <c r="W2916" s="40">
        <f t="shared" si="727"/>
        <v>0</v>
      </c>
      <c r="X2916" s="40">
        <f t="shared" si="728"/>
        <v>0</v>
      </c>
      <c r="Y2916" s="40">
        <f t="shared" si="729"/>
        <v>0</v>
      </c>
      <c r="Z2916" s="40">
        <f t="shared" si="730"/>
        <v>0</v>
      </c>
      <c r="AA2916" s="40">
        <f t="shared" si="731"/>
        <v>1</v>
      </c>
      <c r="AB2916" s="40">
        <f t="shared" si="732"/>
        <v>0</v>
      </c>
      <c r="AC2916" s="41" t="s">
        <v>132</v>
      </c>
      <c r="AD2916" s="41" t="s">
        <v>280</v>
      </c>
      <c r="AE2916" s="41" t="s">
        <v>258</v>
      </c>
      <c r="AF2916" s="41" t="s">
        <v>216</v>
      </c>
      <c r="AG2916" s="41" t="s">
        <v>56</v>
      </c>
      <c r="AH2916" s="41" t="s">
        <v>56</v>
      </c>
      <c r="AI2916" s="41" t="s">
        <v>56</v>
      </c>
      <c r="AJ2916" s="41" t="s">
        <v>160</v>
      </c>
      <c r="AK2916" s="41" t="s">
        <v>56</v>
      </c>
    </row>
    <row r="2917" spans="1:37" s="41" customFormat="1" ht="15.75" hidden="1" thickBot="1" x14ac:dyDescent="0.3">
      <c r="A2917" s="11" t="s">
        <v>49</v>
      </c>
      <c r="B2917" s="12" t="s">
        <v>216</v>
      </c>
      <c r="C2917" s="13" t="s">
        <v>52</v>
      </c>
      <c r="D2917" s="14" t="s">
        <v>47</v>
      </c>
      <c r="E2917" s="13" t="s">
        <v>6288</v>
      </c>
      <c r="F2917" s="4" t="s">
        <v>365</v>
      </c>
      <c r="G2917" s="4" t="s">
        <v>3177</v>
      </c>
      <c r="H2917" s="15">
        <v>43202.833333333336</v>
      </c>
      <c r="I2917" s="15">
        <v>43209.708333333336</v>
      </c>
      <c r="J2917" s="131" t="s">
        <v>7090</v>
      </c>
      <c r="K2917" s="45" t="s">
        <v>9</v>
      </c>
      <c r="L2917" s="47" t="s">
        <v>7</v>
      </c>
      <c r="M2917" s="47" t="s">
        <v>56</v>
      </c>
      <c r="N2917" s="9" t="str">
        <f t="shared" si="718"/>
        <v>Standard</v>
      </c>
      <c r="O2917" s="10" t="str">
        <f t="shared" si="719"/>
        <v>Successful</v>
      </c>
      <c r="P2917" s="10" t="str">
        <f t="shared" si="720"/>
        <v>On Time</v>
      </c>
      <c r="Q2917" s="9">
        <f t="shared" si="721"/>
        <v>1</v>
      </c>
      <c r="R2917" s="9">
        <f t="shared" si="722"/>
        <v>1</v>
      </c>
      <c r="S2917" s="9">
        <f t="shared" si="723"/>
        <v>0</v>
      </c>
      <c r="T2917" s="9" t="str">
        <f t="shared" si="724"/>
        <v>April</v>
      </c>
      <c r="U2917" s="40">
        <f t="shared" si="725"/>
        <v>0</v>
      </c>
      <c r="V2917" s="40" t="str">
        <f t="shared" si="726"/>
        <v>Normal</v>
      </c>
      <c r="W2917" s="40">
        <f t="shared" si="727"/>
        <v>0</v>
      </c>
      <c r="X2917" s="40">
        <f t="shared" si="728"/>
        <v>0</v>
      </c>
      <c r="Y2917" s="40">
        <f t="shared" si="729"/>
        <v>0</v>
      </c>
      <c r="Z2917" s="40">
        <f t="shared" si="730"/>
        <v>0</v>
      </c>
      <c r="AA2917" s="40">
        <f t="shared" si="731"/>
        <v>1</v>
      </c>
      <c r="AB2917" s="40">
        <f t="shared" si="732"/>
        <v>0</v>
      </c>
      <c r="AC2917" s="41" t="s">
        <v>132</v>
      </c>
      <c r="AD2917" s="41" t="s">
        <v>307</v>
      </c>
      <c r="AE2917" s="41" t="s">
        <v>432</v>
      </c>
      <c r="AF2917" s="41" t="s">
        <v>216</v>
      </c>
      <c r="AG2917" s="41" t="s">
        <v>56</v>
      </c>
      <c r="AH2917" s="41" t="s">
        <v>56</v>
      </c>
      <c r="AI2917" s="41" t="s">
        <v>56</v>
      </c>
      <c r="AJ2917" s="41" t="s">
        <v>160</v>
      </c>
      <c r="AK2917" s="41" t="s">
        <v>56</v>
      </c>
    </row>
    <row r="2918" spans="1:37" s="41" customFormat="1" ht="15.75" hidden="1" thickBot="1" x14ac:dyDescent="0.3">
      <c r="A2918" s="11" t="s">
        <v>697</v>
      </c>
      <c r="B2918" s="12" t="s">
        <v>216</v>
      </c>
      <c r="C2918" s="13" t="s">
        <v>46</v>
      </c>
      <c r="D2918" s="14" t="s">
        <v>47</v>
      </c>
      <c r="E2918" s="13" t="s">
        <v>6289</v>
      </c>
      <c r="F2918" s="4" t="s">
        <v>614</v>
      </c>
      <c r="G2918" s="4" t="s">
        <v>700</v>
      </c>
      <c r="H2918" s="15">
        <v>43206.416666666664</v>
      </c>
      <c r="I2918" s="15">
        <v>43208.958333333336</v>
      </c>
      <c r="J2918" s="131" t="s">
        <v>7091</v>
      </c>
      <c r="K2918" s="45" t="s">
        <v>9</v>
      </c>
      <c r="L2918" s="47" t="s">
        <v>7</v>
      </c>
      <c r="M2918" s="47" t="s">
        <v>56</v>
      </c>
      <c r="N2918" s="9" t="str">
        <f t="shared" si="718"/>
        <v>Minor</v>
      </c>
      <c r="O2918" s="10" t="str">
        <f t="shared" si="719"/>
        <v>Successful</v>
      </c>
      <c r="P2918" s="10" t="str">
        <f t="shared" si="720"/>
        <v>On Time</v>
      </c>
      <c r="Q2918" s="9">
        <f t="shared" si="721"/>
        <v>1</v>
      </c>
      <c r="R2918" s="9">
        <f t="shared" si="722"/>
        <v>1</v>
      </c>
      <c r="S2918" s="9">
        <f t="shared" si="723"/>
        <v>0</v>
      </c>
      <c r="T2918" s="9" t="str">
        <f t="shared" si="724"/>
        <v>April</v>
      </c>
      <c r="U2918" s="40">
        <f t="shared" si="725"/>
        <v>0</v>
      </c>
      <c r="V2918" s="40" t="str">
        <f t="shared" si="726"/>
        <v>Normal</v>
      </c>
      <c r="W2918" s="40">
        <f t="shared" si="727"/>
        <v>0</v>
      </c>
      <c r="X2918" s="40">
        <f t="shared" si="728"/>
        <v>0</v>
      </c>
      <c r="Y2918" s="40">
        <f t="shared" si="729"/>
        <v>0</v>
      </c>
      <c r="Z2918" s="40">
        <f t="shared" si="730"/>
        <v>0</v>
      </c>
      <c r="AA2918" s="40">
        <f t="shared" si="731"/>
        <v>1</v>
      </c>
      <c r="AB2918" s="40">
        <f t="shared" si="732"/>
        <v>0</v>
      </c>
      <c r="AC2918" s="41" t="s">
        <v>238</v>
      </c>
      <c r="AD2918" s="41" t="s">
        <v>280</v>
      </c>
      <c r="AE2918" s="41" t="s">
        <v>258</v>
      </c>
      <c r="AF2918" s="41" t="s">
        <v>216</v>
      </c>
      <c r="AG2918" s="41" t="s">
        <v>56</v>
      </c>
      <c r="AH2918" s="41" t="s">
        <v>56</v>
      </c>
      <c r="AI2918" s="41" t="s">
        <v>56</v>
      </c>
      <c r="AJ2918" s="41" t="s">
        <v>160</v>
      </c>
      <c r="AK2918" s="41" t="s">
        <v>56</v>
      </c>
    </row>
    <row r="2919" spans="1:37" s="41" customFormat="1" ht="15.75" hidden="1" thickBot="1" x14ac:dyDescent="0.3">
      <c r="A2919" s="11" t="s">
        <v>49</v>
      </c>
      <c r="B2919" s="12" t="s">
        <v>216</v>
      </c>
      <c r="C2919" s="13" t="s">
        <v>46</v>
      </c>
      <c r="D2919" s="14" t="s">
        <v>47</v>
      </c>
      <c r="E2919" s="13" t="s">
        <v>6290</v>
      </c>
      <c r="F2919" s="4" t="s">
        <v>326</v>
      </c>
      <c r="G2919" s="4" t="s">
        <v>609</v>
      </c>
      <c r="H2919" s="15">
        <v>43208.666666666664</v>
      </c>
      <c r="I2919" s="15">
        <v>43209.875</v>
      </c>
      <c r="J2919" s="131" t="s">
        <v>7092</v>
      </c>
      <c r="K2919" s="45" t="s">
        <v>9</v>
      </c>
      <c r="L2919" s="47" t="s">
        <v>7</v>
      </c>
      <c r="M2919" s="47" t="s">
        <v>56</v>
      </c>
      <c r="N2919" s="9" t="str">
        <f t="shared" si="718"/>
        <v>Minor</v>
      </c>
      <c r="O2919" s="10" t="str">
        <f t="shared" si="719"/>
        <v>Successful</v>
      </c>
      <c r="P2919" s="10" t="str">
        <f t="shared" si="720"/>
        <v>On Time</v>
      </c>
      <c r="Q2919" s="9">
        <f t="shared" si="721"/>
        <v>1</v>
      </c>
      <c r="R2919" s="9">
        <f t="shared" si="722"/>
        <v>1</v>
      </c>
      <c r="S2919" s="9">
        <f t="shared" si="723"/>
        <v>0</v>
      </c>
      <c r="T2919" s="9" t="str">
        <f t="shared" si="724"/>
        <v>April</v>
      </c>
      <c r="U2919" s="40">
        <f t="shared" si="725"/>
        <v>0</v>
      </c>
      <c r="V2919" s="40" t="str">
        <f t="shared" si="726"/>
        <v>Normal</v>
      </c>
      <c r="W2919" s="40">
        <f t="shared" si="727"/>
        <v>0</v>
      </c>
      <c r="X2919" s="40">
        <f t="shared" si="728"/>
        <v>0</v>
      </c>
      <c r="Y2919" s="40">
        <f t="shared" si="729"/>
        <v>0</v>
      </c>
      <c r="Z2919" s="40">
        <f t="shared" si="730"/>
        <v>0</v>
      </c>
      <c r="AA2919" s="40">
        <f t="shared" si="731"/>
        <v>1</v>
      </c>
      <c r="AB2919" s="40">
        <f t="shared" si="732"/>
        <v>0</v>
      </c>
      <c r="AC2919" s="41" t="s">
        <v>132</v>
      </c>
      <c r="AD2919" s="41" t="s">
        <v>280</v>
      </c>
      <c r="AE2919" s="41" t="s">
        <v>258</v>
      </c>
      <c r="AF2919" s="41" t="s">
        <v>216</v>
      </c>
      <c r="AG2919" s="41" t="s">
        <v>56</v>
      </c>
      <c r="AH2919" s="41" t="s">
        <v>56</v>
      </c>
      <c r="AI2919" s="41" t="s">
        <v>56</v>
      </c>
      <c r="AJ2919" s="41" t="s">
        <v>160</v>
      </c>
      <c r="AK2919" s="41" t="s">
        <v>56</v>
      </c>
    </row>
    <row r="2920" spans="1:37" s="41" customFormat="1" ht="15.75" hidden="1" thickBot="1" x14ac:dyDescent="0.3">
      <c r="A2920" s="11" t="s">
        <v>45</v>
      </c>
      <c r="B2920" s="12" t="s">
        <v>8</v>
      </c>
      <c r="C2920" s="13" t="s">
        <v>52</v>
      </c>
      <c r="D2920" s="14" t="s">
        <v>47</v>
      </c>
      <c r="E2920" s="13" t="s">
        <v>6291</v>
      </c>
      <c r="F2920" s="4" t="s">
        <v>122</v>
      </c>
      <c r="G2920" s="4" t="s">
        <v>3141</v>
      </c>
      <c r="H2920" s="15">
        <v>43207.583333333336</v>
      </c>
      <c r="I2920" s="15">
        <v>43208.75</v>
      </c>
      <c r="J2920" s="131" t="s">
        <v>7093</v>
      </c>
      <c r="K2920" s="45" t="s">
        <v>9</v>
      </c>
      <c r="L2920" s="47" t="s">
        <v>7</v>
      </c>
      <c r="M2920" s="47" t="s">
        <v>56</v>
      </c>
      <c r="N2920" s="9" t="str">
        <f t="shared" si="718"/>
        <v>Standard</v>
      </c>
      <c r="O2920" s="10" t="str">
        <f t="shared" si="719"/>
        <v>Successful</v>
      </c>
      <c r="P2920" s="10" t="str">
        <f t="shared" si="720"/>
        <v>On Time</v>
      </c>
      <c r="Q2920" s="9">
        <f t="shared" si="721"/>
        <v>1</v>
      </c>
      <c r="R2920" s="9">
        <f t="shared" si="722"/>
        <v>1</v>
      </c>
      <c r="S2920" s="9">
        <f t="shared" si="723"/>
        <v>0</v>
      </c>
      <c r="T2920" s="9" t="str">
        <f t="shared" si="724"/>
        <v>April</v>
      </c>
      <c r="U2920" s="40">
        <f t="shared" si="725"/>
        <v>0</v>
      </c>
      <c r="V2920" s="40" t="str">
        <f t="shared" si="726"/>
        <v>Normal</v>
      </c>
      <c r="W2920" s="40">
        <f t="shared" si="727"/>
        <v>0</v>
      </c>
      <c r="X2920" s="40">
        <f t="shared" si="728"/>
        <v>0</v>
      </c>
      <c r="Y2920" s="40">
        <f t="shared" si="729"/>
        <v>0</v>
      </c>
      <c r="Z2920" s="40">
        <f t="shared" si="730"/>
        <v>0</v>
      </c>
      <c r="AA2920" s="40">
        <f t="shared" si="731"/>
        <v>1</v>
      </c>
      <c r="AB2920" s="40">
        <f t="shared" si="732"/>
        <v>0</v>
      </c>
      <c r="AC2920" s="41" t="s">
        <v>823</v>
      </c>
      <c r="AD2920" s="41" t="s">
        <v>3955</v>
      </c>
      <c r="AE2920" s="41" t="s">
        <v>147</v>
      </c>
      <c r="AF2920" s="41" t="s">
        <v>8</v>
      </c>
      <c r="AG2920" s="41" t="s">
        <v>56</v>
      </c>
      <c r="AH2920" s="41" t="s">
        <v>56</v>
      </c>
      <c r="AI2920" s="41" t="s">
        <v>56</v>
      </c>
      <c r="AJ2920" s="41" t="s">
        <v>160</v>
      </c>
      <c r="AK2920" s="41" t="s">
        <v>56</v>
      </c>
    </row>
    <row r="2921" spans="1:37" s="41" customFormat="1" ht="15.75" hidden="1" thickBot="1" x14ac:dyDescent="0.3">
      <c r="A2921" s="11" t="s">
        <v>248</v>
      </c>
      <c r="B2921" s="12" t="s">
        <v>216</v>
      </c>
      <c r="C2921" s="13" t="s">
        <v>46</v>
      </c>
      <c r="D2921" s="14" t="s">
        <v>47</v>
      </c>
      <c r="E2921" s="13" t="s">
        <v>6292</v>
      </c>
      <c r="F2921" s="4" t="s">
        <v>309</v>
      </c>
      <c r="G2921" s="4" t="s">
        <v>6728</v>
      </c>
      <c r="H2921" s="15">
        <v>43208.625</v>
      </c>
      <c r="I2921" s="15">
        <v>43209.625</v>
      </c>
      <c r="J2921" s="131" t="s">
        <v>7094</v>
      </c>
      <c r="K2921" s="45" t="s">
        <v>9</v>
      </c>
      <c r="L2921" s="47" t="s">
        <v>7</v>
      </c>
      <c r="M2921" s="47" t="s">
        <v>56</v>
      </c>
      <c r="N2921" s="9" t="str">
        <f t="shared" si="718"/>
        <v>Minor</v>
      </c>
      <c r="O2921" s="10" t="str">
        <f t="shared" si="719"/>
        <v>Successful</v>
      </c>
      <c r="P2921" s="10" t="str">
        <f t="shared" si="720"/>
        <v>On Time</v>
      </c>
      <c r="Q2921" s="9">
        <f t="shared" si="721"/>
        <v>1</v>
      </c>
      <c r="R2921" s="9">
        <f t="shared" si="722"/>
        <v>1</v>
      </c>
      <c r="S2921" s="9">
        <f t="shared" si="723"/>
        <v>0</v>
      </c>
      <c r="T2921" s="9" t="str">
        <f t="shared" si="724"/>
        <v>April</v>
      </c>
      <c r="U2921" s="40">
        <f t="shared" si="725"/>
        <v>0</v>
      </c>
      <c r="V2921" s="40" t="str">
        <f t="shared" si="726"/>
        <v>Normal</v>
      </c>
      <c r="W2921" s="40">
        <f t="shared" si="727"/>
        <v>0</v>
      </c>
      <c r="X2921" s="40">
        <f t="shared" si="728"/>
        <v>0</v>
      </c>
      <c r="Y2921" s="40">
        <f t="shared" si="729"/>
        <v>0</v>
      </c>
      <c r="Z2921" s="40">
        <f t="shared" si="730"/>
        <v>0</v>
      </c>
      <c r="AA2921" s="40">
        <f t="shared" si="731"/>
        <v>1</v>
      </c>
      <c r="AB2921" s="40">
        <f t="shared" si="732"/>
        <v>0</v>
      </c>
      <c r="AC2921" s="41" t="s">
        <v>537</v>
      </c>
      <c r="AD2921" s="41" t="s">
        <v>349</v>
      </c>
      <c r="AE2921" s="41" t="s">
        <v>227</v>
      </c>
      <c r="AF2921" s="41" t="s">
        <v>216</v>
      </c>
      <c r="AG2921" s="41" t="s">
        <v>56</v>
      </c>
      <c r="AH2921" s="41" t="s">
        <v>56</v>
      </c>
      <c r="AI2921" s="41" t="s">
        <v>56</v>
      </c>
      <c r="AJ2921" s="41" t="s">
        <v>160</v>
      </c>
      <c r="AK2921" s="41" t="s">
        <v>56</v>
      </c>
    </row>
    <row r="2922" spans="1:37" s="41" customFormat="1" ht="15.75" hidden="1" thickBot="1" x14ac:dyDescent="0.3">
      <c r="A2922" s="11" t="s">
        <v>45</v>
      </c>
      <c r="B2922" s="12" t="s">
        <v>216</v>
      </c>
      <c r="C2922" s="13" t="s">
        <v>52</v>
      </c>
      <c r="D2922" s="14" t="s">
        <v>47</v>
      </c>
      <c r="E2922" s="13" t="s">
        <v>6293</v>
      </c>
      <c r="F2922" s="4" t="s">
        <v>75</v>
      </c>
      <c r="G2922" s="4" t="s">
        <v>3175</v>
      </c>
      <c r="H2922" s="15">
        <v>43208.833333333336</v>
      </c>
      <c r="I2922" s="15">
        <v>43209</v>
      </c>
      <c r="J2922" s="131" t="s">
        <v>7095</v>
      </c>
      <c r="K2922" s="45" t="s">
        <v>9</v>
      </c>
      <c r="L2922" s="47" t="s">
        <v>7</v>
      </c>
      <c r="M2922" s="47" t="s">
        <v>56</v>
      </c>
      <c r="N2922" s="9" t="str">
        <f t="shared" si="718"/>
        <v>Standard</v>
      </c>
      <c r="O2922" s="10" t="str">
        <f t="shared" si="719"/>
        <v>Successful</v>
      </c>
      <c r="P2922" s="10" t="str">
        <f t="shared" si="720"/>
        <v>On Time</v>
      </c>
      <c r="Q2922" s="9">
        <f t="shared" si="721"/>
        <v>1</v>
      </c>
      <c r="R2922" s="9">
        <f t="shared" si="722"/>
        <v>1</v>
      </c>
      <c r="S2922" s="9">
        <f t="shared" si="723"/>
        <v>0</v>
      </c>
      <c r="T2922" s="9" t="str">
        <f t="shared" si="724"/>
        <v>April</v>
      </c>
      <c r="U2922" s="40">
        <f t="shared" si="725"/>
        <v>0</v>
      </c>
      <c r="V2922" s="40" t="str">
        <f t="shared" si="726"/>
        <v>Normal</v>
      </c>
      <c r="W2922" s="40">
        <f t="shared" si="727"/>
        <v>0</v>
      </c>
      <c r="X2922" s="40">
        <f t="shared" si="728"/>
        <v>0</v>
      </c>
      <c r="Y2922" s="40">
        <f t="shared" si="729"/>
        <v>0</v>
      </c>
      <c r="Z2922" s="40">
        <f t="shared" si="730"/>
        <v>0</v>
      </c>
      <c r="AA2922" s="40">
        <f t="shared" si="731"/>
        <v>1</v>
      </c>
      <c r="AB2922" s="40">
        <f t="shared" si="732"/>
        <v>0</v>
      </c>
      <c r="AC2922" s="41" t="s">
        <v>823</v>
      </c>
      <c r="AD2922" s="41" t="s">
        <v>7486</v>
      </c>
      <c r="AE2922" s="41" t="s">
        <v>323</v>
      </c>
      <c r="AF2922" s="41" t="s">
        <v>216</v>
      </c>
      <c r="AG2922" s="41" t="s">
        <v>56</v>
      </c>
      <c r="AH2922" s="41" t="s">
        <v>56</v>
      </c>
      <c r="AI2922" s="41" t="s">
        <v>56</v>
      </c>
      <c r="AJ2922" s="41" t="s">
        <v>160</v>
      </c>
      <c r="AK2922" s="41" t="s">
        <v>56</v>
      </c>
    </row>
    <row r="2923" spans="1:37" s="41" customFormat="1" ht="15.75" hidden="1" thickBot="1" x14ac:dyDescent="0.3">
      <c r="A2923" s="11" t="s">
        <v>45</v>
      </c>
      <c r="B2923" s="12" t="s">
        <v>216</v>
      </c>
      <c r="C2923" s="13" t="s">
        <v>46</v>
      </c>
      <c r="D2923" s="14" t="s">
        <v>47</v>
      </c>
      <c r="E2923" s="13" t="s">
        <v>6294</v>
      </c>
      <c r="F2923" s="4" t="s">
        <v>75</v>
      </c>
      <c r="G2923" s="4" t="s">
        <v>3175</v>
      </c>
      <c r="H2923" s="15">
        <v>43208.916666666664</v>
      </c>
      <c r="I2923" s="15">
        <v>43209.083333333336</v>
      </c>
      <c r="J2923" s="131" t="s">
        <v>7096</v>
      </c>
      <c r="K2923" s="45" t="s">
        <v>9</v>
      </c>
      <c r="L2923" s="47" t="s">
        <v>7</v>
      </c>
      <c r="M2923" s="47" t="s">
        <v>56</v>
      </c>
      <c r="N2923" s="9" t="str">
        <f t="shared" si="718"/>
        <v>Minor</v>
      </c>
      <c r="O2923" s="10" t="str">
        <f t="shared" si="719"/>
        <v>Successful</v>
      </c>
      <c r="P2923" s="10" t="str">
        <f t="shared" si="720"/>
        <v>On Time</v>
      </c>
      <c r="Q2923" s="9">
        <f t="shared" si="721"/>
        <v>1</v>
      </c>
      <c r="R2923" s="9">
        <f t="shared" si="722"/>
        <v>1</v>
      </c>
      <c r="S2923" s="9">
        <f t="shared" si="723"/>
        <v>0</v>
      </c>
      <c r="T2923" s="9" t="str">
        <f t="shared" si="724"/>
        <v>April</v>
      </c>
      <c r="U2923" s="40">
        <f t="shared" si="725"/>
        <v>0</v>
      </c>
      <c r="V2923" s="40" t="str">
        <f t="shared" si="726"/>
        <v>Normal</v>
      </c>
      <c r="W2923" s="40">
        <f t="shared" si="727"/>
        <v>0</v>
      </c>
      <c r="X2923" s="40">
        <f t="shared" si="728"/>
        <v>0</v>
      </c>
      <c r="Y2923" s="40">
        <f t="shared" si="729"/>
        <v>0</v>
      </c>
      <c r="Z2923" s="40">
        <f t="shared" si="730"/>
        <v>0</v>
      </c>
      <c r="AA2923" s="40">
        <f t="shared" si="731"/>
        <v>1</v>
      </c>
      <c r="AB2923" s="40">
        <f t="shared" si="732"/>
        <v>0</v>
      </c>
      <c r="AC2923" s="41" t="s">
        <v>823</v>
      </c>
      <c r="AD2923" s="41" t="s">
        <v>280</v>
      </c>
      <c r="AE2923" s="41" t="s">
        <v>323</v>
      </c>
      <c r="AF2923" s="41" t="s">
        <v>216</v>
      </c>
      <c r="AG2923" s="41" t="s">
        <v>56</v>
      </c>
      <c r="AH2923" s="41" t="s">
        <v>56</v>
      </c>
      <c r="AI2923" s="41" t="s">
        <v>56</v>
      </c>
      <c r="AJ2923" s="41" t="s">
        <v>160</v>
      </c>
      <c r="AK2923" s="41" t="s">
        <v>56</v>
      </c>
    </row>
    <row r="2924" spans="1:37" s="41" customFormat="1" ht="15.75" hidden="1" thickBot="1" x14ac:dyDescent="0.3">
      <c r="A2924" s="11" t="s">
        <v>697</v>
      </c>
      <c r="B2924" s="12" t="s">
        <v>216</v>
      </c>
      <c r="C2924" s="13" t="s">
        <v>52</v>
      </c>
      <c r="D2924" s="14" t="s">
        <v>47</v>
      </c>
      <c r="E2924" s="13" t="s">
        <v>6295</v>
      </c>
      <c r="F2924" s="4" t="s">
        <v>152</v>
      </c>
      <c r="G2924" s="4" t="s">
        <v>505</v>
      </c>
      <c r="H2924" s="15">
        <v>43208.541666666664</v>
      </c>
      <c r="I2924" s="15">
        <v>43209.541666666664</v>
      </c>
      <c r="J2924" s="131" t="s">
        <v>7097</v>
      </c>
      <c r="K2924" s="45" t="s">
        <v>9</v>
      </c>
      <c r="L2924" s="47" t="s">
        <v>7</v>
      </c>
      <c r="M2924" s="47" t="s">
        <v>56</v>
      </c>
      <c r="N2924" s="9" t="str">
        <f t="shared" si="718"/>
        <v>Standard</v>
      </c>
      <c r="O2924" s="10" t="str">
        <f t="shared" si="719"/>
        <v>Successful</v>
      </c>
      <c r="P2924" s="10" t="str">
        <f t="shared" si="720"/>
        <v>On Time</v>
      </c>
      <c r="Q2924" s="9">
        <f t="shared" si="721"/>
        <v>1</v>
      </c>
      <c r="R2924" s="9">
        <f t="shared" si="722"/>
        <v>1</v>
      </c>
      <c r="S2924" s="9">
        <f t="shared" si="723"/>
        <v>0</v>
      </c>
      <c r="T2924" s="9" t="str">
        <f t="shared" si="724"/>
        <v>April</v>
      </c>
      <c r="U2924" s="40">
        <f t="shared" si="725"/>
        <v>0</v>
      </c>
      <c r="V2924" s="40" t="str">
        <f t="shared" si="726"/>
        <v>Normal</v>
      </c>
      <c r="W2924" s="40">
        <f t="shared" si="727"/>
        <v>0</v>
      </c>
      <c r="X2924" s="40">
        <f t="shared" si="728"/>
        <v>0</v>
      </c>
      <c r="Y2924" s="40">
        <f t="shared" si="729"/>
        <v>0</v>
      </c>
      <c r="Z2924" s="40">
        <f t="shared" si="730"/>
        <v>0</v>
      </c>
      <c r="AA2924" s="40">
        <f t="shared" si="731"/>
        <v>1</v>
      </c>
      <c r="AB2924" s="40">
        <f t="shared" si="732"/>
        <v>0</v>
      </c>
      <c r="AC2924" s="41" t="s">
        <v>238</v>
      </c>
      <c r="AD2924" s="41" t="s">
        <v>296</v>
      </c>
      <c r="AE2924" s="41" t="s">
        <v>121</v>
      </c>
      <c r="AF2924" s="41" t="s">
        <v>322</v>
      </c>
      <c r="AG2924" s="41" t="s">
        <v>56</v>
      </c>
      <c r="AH2924" s="41" t="s">
        <v>56</v>
      </c>
      <c r="AI2924" s="41" t="s">
        <v>56</v>
      </c>
      <c r="AJ2924" s="41" t="s">
        <v>160</v>
      </c>
      <c r="AK2924" s="41" t="s">
        <v>56</v>
      </c>
    </row>
    <row r="2925" spans="1:37" s="41" customFormat="1" ht="15.75" hidden="1" thickBot="1" x14ac:dyDescent="0.3">
      <c r="A2925" s="11" t="s">
        <v>239</v>
      </c>
      <c r="B2925" s="12" t="s">
        <v>8</v>
      </c>
      <c r="C2925" s="13" t="s">
        <v>46</v>
      </c>
      <c r="D2925" s="14" t="s">
        <v>47</v>
      </c>
      <c r="E2925" s="13" t="s">
        <v>6296</v>
      </c>
      <c r="F2925" s="4" t="s">
        <v>76</v>
      </c>
      <c r="G2925" s="4" t="s">
        <v>654</v>
      </c>
      <c r="H2925" s="15">
        <v>43208.75</v>
      </c>
      <c r="I2925" s="15">
        <v>43208.833333333336</v>
      </c>
      <c r="J2925" s="131" t="s">
        <v>7098</v>
      </c>
      <c r="K2925" s="45" t="s">
        <v>9</v>
      </c>
      <c r="L2925" s="47" t="s">
        <v>7</v>
      </c>
      <c r="M2925" s="47" t="s">
        <v>56</v>
      </c>
      <c r="N2925" s="9" t="str">
        <f t="shared" si="718"/>
        <v>Minor</v>
      </c>
      <c r="O2925" s="10" t="str">
        <f t="shared" si="719"/>
        <v>Successful</v>
      </c>
      <c r="P2925" s="10" t="str">
        <f t="shared" si="720"/>
        <v>On Time</v>
      </c>
      <c r="Q2925" s="9">
        <f t="shared" si="721"/>
        <v>1</v>
      </c>
      <c r="R2925" s="9">
        <f t="shared" si="722"/>
        <v>1</v>
      </c>
      <c r="S2925" s="9">
        <f t="shared" si="723"/>
        <v>0</v>
      </c>
      <c r="T2925" s="9" t="str">
        <f t="shared" si="724"/>
        <v>April</v>
      </c>
      <c r="U2925" s="40">
        <f t="shared" si="725"/>
        <v>0</v>
      </c>
      <c r="V2925" s="40" t="str">
        <f t="shared" si="726"/>
        <v>Normal</v>
      </c>
      <c r="W2925" s="40">
        <f t="shared" si="727"/>
        <v>0</v>
      </c>
      <c r="X2925" s="40">
        <f t="shared" si="728"/>
        <v>0</v>
      </c>
      <c r="Y2925" s="40">
        <f t="shared" si="729"/>
        <v>0</v>
      </c>
      <c r="Z2925" s="40">
        <f t="shared" si="730"/>
        <v>0</v>
      </c>
      <c r="AA2925" s="40">
        <f t="shared" si="731"/>
        <v>1</v>
      </c>
      <c r="AB2925" s="40">
        <f t="shared" si="732"/>
        <v>0</v>
      </c>
      <c r="AC2925" s="41" t="s">
        <v>537</v>
      </c>
      <c r="AD2925" s="41" t="s">
        <v>280</v>
      </c>
      <c r="AE2925" s="41" t="s">
        <v>259</v>
      </c>
      <c r="AF2925" s="41" t="s">
        <v>8</v>
      </c>
      <c r="AG2925" s="41" t="s">
        <v>56</v>
      </c>
      <c r="AH2925" s="41" t="s">
        <v>56</v>
      </c>
      <c r="AI2925" s="41" t="s">
        <v>56</v>
      </c>
      <c r="AJ2925" s="41" t="s">
        <v>160</v>
      </c>
      <c r="AK2925" s="41" t="s">
        <v>56</v>
      </c>
    </row>
    <row r="2926" spans="1:37" s="41" customFormat="1" ht="15.75" hidden="1" thickBot="1" x14ac:dyDescent="0.3">
      <c r="A2926" s="11" t="s">
        <v>45</v>
      </c>
      <c r="B2926" s="12" t="s">
        <v>216</v>
      </c>
      <c r="C2926" s="13" t="s">
        <v>52</v>
      </c>
      <c r="D2926" s="14" t="s">
        <v>47</v>
      </c>
      <c r="E2926" s="13" t="s">
        <v>6297</v>
      </c>
      <c r="F2926" s="4" t="s">
        <v>326</v>
      </c>
      <c r="G2926" s="4" t="s">
        <v>3200</v>
      </c>
      <c r="H2926" s="15">
        <v>43207.75</v>
      </c>
      <c r="I2926" s="15">
        <v>43208.75</v>
      </c>
      <c r="J2926" s="131" t="s">
        <v>7099</v>
      </c>
      <c r="K2926" s="45" t="s">
        <v>9</v>
      </c>
      <c r="L2926" s="47" t="s">
        <v>7</v>
      </c>
      <c r="M2926" s="47" t="s">
        <v>56</v>
      </c>
      <c r="N2926" s="9" t="str">
        <f t="shared" si="718"/>
        <v>Standard</v>
      </c>
      <c r="O2926" s="10" t="str">
        <f t="shared" si="719"/>
        <v>Successful</v>
      </c>
      <c r="P2926" s="10" t="str">
        <f t="shared" si="720"/>
        <v>On Time</v>
      </c>
      <c r="Q2926" s="9">
        <f t="shared" si="721"/>
        <v>1</v>
      </c>
      <c r="R2926" s="9">
        <f t="shared" si="722"/>
        <v>1</v>
      </c>
      <c r="S2926" s="9">
        <f t="shared" si="723"/>
        <v>0</v>
      </c>
      <c r="T2926" s="9" t="str">
        <f t="shared" si="724"/>
        <v>April</v>
      </c>
      <c r="U2926" s="40">
        <f t="shared" si="725"/>
        <v>0</v>
      </c>
      <c r="V2926" s="40" t="str">
        <f t="shared" si="726"/>
        <v>Normal</v>
      </c>
      <c r="W2926" s="40">
        <f t="shared" si="727"/>
        <v>0</v>
      </c>
      <c r="X2926" s="40">
        <f t="shared" si="728"/>
        <v>0</v>
      </c>
      <c r="Y2926" s="40">
        <f t="shared" si="729"/>
        <v>0</v>
      </c>
      <c r="Z2926" s="40">
        <f t="shared" si="730"/>
        <v>0</v>
      </c>
      <c r="AA2926" s="40">
        <f t="shared" si="731"/>
        <v>1</v>
      </c>
      <c r="AB2926" s="40">
        <f t="shared" si="732"/>
        <v>0</v>
      </c>
      <c r="AC2926" s="41" t="s">
        <v>823</v>
      </c>
      <c r="AD2926" s="41" t="s">
        <v>4000</v>
      </c>
      <c r="AE2926" s="41" t="s">
        <v>258</v>
      </c>
      <c r="AF2926" s="41" t="s">
        <v>216</v>
      </c>
      <c r="AG2926" s="41" t="s">
        <v>56</v>
      </c>
      <c r="AH2926" s="41" t="s">
        <v>56</v>
      </c>
      <c r="AI2926" s="41" t="s">
        <v>56</v>
      </c>
      <c r="AJ2926" s="41" t="s">
        <v>160</v>
      </c>
      <c r="AK2926" s="41" t="s">
        <v>56</v>
      </c>
    </row>
    <row r="2927" spans="1:37" s="41" customFormat="1" ht="15.75" hidden="1" thickBot="1" x14ac:dyDescent="0.3">
      <c r="A2927" s="11" t="s">
        <v>64</v>
      </c>
      <c r="B2927" s="12" t="s">
        <v>216</v>
      </c>
      <c r="C2927" s="13" t="s">
        <v>52</v>
      </c>
      <c r="D2927" s="14" t="s">
        <v>47</v>
      </c>
      <c r="E2927" s="13" t="s">
        <v>6298</v>
      </c>
      <c r="F2927" s="4" t="s">
        <v>152</v>
      </c>
      <c r="G2927" s="4" t="s">
        <v>648</v>
      </c>
      <c r="H2927" s="15">
        <v>43209.375</v>
      </c>
      <c r="I2927" s="15">
        <v>43209.708333333336</v>
      </c>
      <c r="J2927" s="131" t="s">
        <v>7100</v>
      </c>
      <c r="K2927" s="45" t="s">
        <v>9</v>
      </c>
      <c r="L2927" s="47" t="s">
        <v>7</v>
      </c>
      <c r="M2927" s="47" t="s">
        <v>56</v>
      </c>
      <c r="N2927" s="9" t="str">
        <f t="shared" si="718"/>
        <v>Standard</v>
      </c>
      <c r="O2927" s="10" t="str">
        <f t="shared" si="719"/>
        <v>Successful</v>
      </c>
      <c r="P2927" s="10" t="str">
        <f t="shared" si="720"/>
        <v>On Time</v>
      </c>
      <c r="Q2927" s="9">
        <f t="shared" si="721"/>
        <v>1</v>
      </c>
      <c r="R2927" s="9">
        <f t="shared" si="722"/>
        <v>1</v>
      </c>
      <c r="S2927" s="9">
        <f t="shared" si="723"/>
        <v>0</v>
      </c>
      <c r="T2927" s="9" t="str">
        <f t="shared" si="724"/>
        <v>April</v>
      </c>
      <c r="U2927" s="40">
        <f t="shared" si="725"/>
        <v>0</v>
      </c>
      <c r="V2927" s="40" t="str">
        <f t="shared" si="726"/>
        <v>Normal</v>
      </c>
      <c r="W2927" s="40">
        <f t="shared" si="727"/>
        <v>0</v>
      </c>
      <c r="X2927" s="40">
        <f t="shared" si="728"/>
        <v>0</v>
      </c>
      <c r="Y2927" s="40">
        <f t="shared" si="729"/>
        <v>0</v>
      </c>
      <c r="Z2927" s="40">
        <f t="shared" si="730"/>
        <v>0</v>
      </c>
      <c r="AA2927" s="40">
        <f t="shared" si="731"/>
        <v>1</v>
      </c>
      <c r="AB2927" s="40">
        <f t="shared" si="732"/>
        <v>0</v>
      </c>
      <c r="AC2927" s="41" t="s">
        <v>132</v>
      </c>
      <c r="AD2927" s="41" t="s">
        <v>525</v>
      </c>
      <c r="AE2927" s="41" t="s">
        <v>121</v>
      </c>
      <c r="AF2927" s="41" t="s">
        <v>322</v>
      </c>
      <c r="AG2927" s="41" t="s">
        <v>56</v>
      </c>
      <c r="AH2927" s="41" t="s">
        <v>56</v>
      </c>
      <c r="AI2927" s="41" t="s">
        <v>56</v>
      </c>
      <c r="AJ2927" s="41" t="s">
        <v>160</v>
      </c>
      <c r="AK2927" s="41" t="s">
        <v>56</v>
      </c>
    </row>
    <row r="2928" spans="1:37" s="41" customFormat="1" ht="15.75" hidden="1" thickBot="1" x14ac:dyDescent="0.3">
      <c r="A2928" s="11" t="s">
        <v>49</v>
      </c>
      <c r="B2928" s="12" t="s">
        <v>8</v>
      </c>
      <c r="C2928" s="13" t="s">
        <v>46</v>
      </c>
      <c r="D2928" s="14" t="s">
        <v>47</v>
      </c>
      <c r="E2928" s="13" t="s">
        <v>6299</v>
      </c>
      <c r="F2928" s="4" t="s">
        <v>86</v>
      </c>
      <c r="G2928" s="4" t="s">
        <v>4965</v>
      </c>
      <c r="H2928" s="15">
        <v>43208.708333333336</v>
      </c>
      <c r="I2928" s="15">
        <v>43208.875</v>
      </c>
      <c r="J2928" s="131" t="s">
        <v>7101</v>
      </c>
      <c r="K2928" s="45" t="s">
        <v>9</v>
      </c>
      <c r="L2928" s="47" t="s">
        <v>7</v>
      </c>
      <c r="M2928" s="47" t="s">
        <v>56</v>
      </c>
      <c r="N2928" s="9" t="str">
        <f t="shared" si="718"/>
        <v>Minor</v>
      </c>
      <c r="O2928" s="10" t="str">
        <f t="shared" si="719"/>
        <v>Successful</v>
      </c>
      <c r="P2928" s="10" t="str">
        <f t="shared" si="720"/>
        <v>On Time</v>
      </c>
      <c r="Q2928" s="9">
        <f t="shared" si="721"/>
        <v>1</v>
      </c>
      <c r="R2928" s="9">
        <f t="shared" si="722"/>
        <v>1</v>
      </c>
      <c r="S2928" s="9">
        <f t="shared" si="723"/>
        <v>0</v>
      </c>
      <c r="T2928" s="9" t="str">
        <f t="shared" si="724"/>
        <v>April</v>
      </c>
      <c r="U2928" s="40">
        <f t="shared" si="725"/>
        <v>0</v>
      </c>
      <c r="V2928" s="40" t="str">
        <f t="shared" si="726"/>
        <v>Normal</v>
      </c>
      <c r="W2928" s="40">
        <f t="shared" si="727"/>
        <v>0</v>
      </c>
      <c r="X2928" s="40">
        <f t="shared" si="728"/>
        <v>0</v>
      </c>
      <c r="Y2928" s="40">
        <f t="shared" si="729"/>
        <v>0</v>
      </c>
      <c r="Z2928" s="40">
        <f t="shared" si="730"/>
        <v>0</v>
      </c>
      <c r="AA2928" s="40">
        <f t="shared" si="731"/>
        <v>1</v>
      </c>
      <c r="AB2928" s="40">
        <f t="shared" si="732"/>
        <v>0</v>
      </c>
      <c r="AC2928" s="41" t="s">
        <v>132</v>
      </c>
      <c r="AD2928" s="41" t="s">
        <v>280</v>
      </c>
      <c r="AE2928" s="41" t="s">
        <v>308</v>
      </c>
      <c r="AF2928" s="41" t="s">
        <v>8</v>
      </c>
      <c r="AG2928" s="41" t="s">
        <v>56</v>
      </c>
      <c r="AH2928" s="41" t="s">
        <v>56</v>
      </c>
      <c r="AI2928" s="41" t="s">
        <v>56</v>
      </c>
      <c r="AJ2928" s="41" t="s">
        <v>160</v>
      </c>
      <c r="AK2928" s="41" t="s">
        <v>56</v>
      </c>
    </row>
    <row r="2929" spans="1:37" s="41" customFormat="1" ht="15.75" hidden="1" thickBot="1" x14ac:dyDescent="0.3">
      <c r="A2929" s="11" t="s">
        <v>248</v>
      </c>
      <c r="B2929" s="12" t="s">
        <v>216</v>
      </c>
      <c r="C2929" s="13" t="s">
        <v>52</v>
      </c>
      <c r="D2929" s="14" t="s">
        <v>47</v>
      </c>
      <c r="E2929" s="13" t="s">
        <v>6300</v>
      </c>
      <c r="F2929" s="4" t="s">
        <v>152</v>
      </c>
      <c r="G2929" s="4" t="s">
        <v>162</v>
      </c>
      <c r="H2929" s="15">
        <v>43208.541666666664</v>
      </c>
      <c r="I2929" s="15">
        <v>43208.708333333336</v>
      </c>
      <c r="J2929" s="131" t="s">
        <v>7102</v>
      </c>
      <c r="K2929" s="45" t="s">
        <v>9</v>
      </c>
      <c r="L2929" s="47" t="s">
        <v>7</v>
      </c>
      <c r="M2929" s="47" t="s">
        <v>56</v>
      </c>
      <c r="N2929" s="9" t="str">
        <f t="shared" si="718"/>
        <v>Standard</v>
      </c>
      <c r="O2929" s="10" t="str">
        <f t="shared" si="719"/>
        <v>Successful</v>
      </c>
      <c r="P2929" s="10" t="str">
        <f t="shared" si="720"/>
        <v>On Time</v>
      </c>
      <c r="Q2929" s="9">
        <f t="shared" si="721"/>
        <v>1</v>
      </c>
      <c r="R2929" s="9">
        <f t="shared" si="722"/>
        <v>1</v>
      </c>
      <c r="S2929" s="9">
        <f t="shared" si="723"/>
        <v>0</v>
      </c>
      <c r="T2929" s="9" t="str">
        <f t="shared" si="724"/>
        <v>April</v>
      </c>
      <c r="U2929" s="40">
        <f t="shared" si="725"/>
        <v>0</v>
      </c>
      <c r="V2929" s="40" t="str">
        <f t="shared" si="726"/>
        <v>Normal</v>
      </c>
      <c r="W2929" s="40">
        <f t="shared" si="727"/>
        <v>0</v>
      </c>
      <c r="X2929" s="40">
        <f t="shared" si="728"/>
        <v>0</v>
      </c>
      <c r="Y2929" s="40">
        <f t="shared" si="729"/>
        <v>0</v>
      </c>
      <c r="Z2929" s="40">
        <f t="shared" si="730"/>
        <v>0</v>
      </c>
      <c r="AA2929" s="40">
        <f t="shared" si="731"/>
        <v>1</v>
      </c>
      <c r="AB2929" s="40">
        <f t="shared" si="732"/>
        <v>0</v>
      </c>
      <c r="AC2929" s="41" t="s">
        <v>537</v>
      </c>
      <c r="AD2929" s="41" t="s">
        <v>332</v>
      </c>
      <c r="AE2929" s="41" t="s">
        <v>121</v>
      </c>
      <c r="AF2929" s="41" t="s">
        <v>322</v>
      </c>
      <c r="AG2929" s="41" t="s">
        <v>56</v>
      </c>
      <c r="AH2929" s="41" t="s">
        <v>56</v>
      </c>
      <c r="AI2929" s="41" t="s">
        <v>56</v>
      </c>
      <c r="AJ2929" s="41" t="s">
        <v>160</v>
      </c>
      <c r="AK2929" s="41" t="s">
        <v>56</v>
      </c>
    </row>
    <row r="2930" spans="1:37" s="41" customFormat="1" ht="15.75" hidden="1" thickBot="1" x14ac:dyDescent="0.3">
      <c r="A2930" s="11" t="s">
        <v>45</v>
      </c>
      <c r="B2930" s="12" t="s">
        <v>8</v>
      </c>
      <c r="C2930" s="13" t="s">
        <v>52</v>
      </c>
      <c r="D2930" s="14" t="s">
        <v>47</v>
      </c>
      <c r="E2930" s="13" t="s">
        <v>6301</v>
      </c>
      <c r="F2930" s="4" t="s">
        <v>122</v>
      </c>
      <c r="G2930" s="4" t="s">
        <v>172</v>
      </c>
      <c r="H2930" s="15">
        <v>43209.770833333336</v>
      </c>
      <c r="I2930" s="15">
        <v>43209.8125</v>
      </c>
      <c r="J2930" s="131" t="s">
        <v>7103</v>
      </c>
      <c r="K2930" s="45" t="s">
        <v>9</v>
      </c>
      <c r="L2930" s="47" t="s">
        <v>7</v>
      </c>
      <c r="M2930" s="47" t="s">
        <v>56</v>
      </c>
      <c r="N2930" s="9" t="str">
        <f t="shared" si="718"/>
        <v>Standard</v>
      </c>
      <c r="O2930" s="10" t="str">
        <f t="shared" si="719"/>
        <v>Successful</v>
      </c>
      <c r="P2930" s="10" t="str">
        <f t="shared" si="720"/>
        <v>On Time</v>
      </c>
      <c r="Q2930" s="9">
        <f t="shared" si="721"/>
        <v>1</v>
      </c>
      <c r="R2930" s="9">
        <f t="shared" si="722"/>
        <v>1</v>
      </c>
      <c r="S2930" s="9">
        <f t="shared" si="723"/>
        <v>0</v>
      </c>
      <c r="T2930" s="9" t="str">
        <f t="shared" si="724"/>
        <v>April</v>
      </c>
      <c r="U2930" s="40">
        <f t="shared" si="725"/>
        <v>0</v>
      </c>
      <c r="V2930" s="40" t="str">
        <f t="shared" si="726"/>
        <v>Normal</v>
      </c>
      <c r="W2930" s="40">
        <f t="shared" si="727"/>
        <v>0</v>
      </c>
      <c r="X2930" s="40">
        <f t="shared" si="728"/>
        <v>0</v>
      </c>
      <c r="Y2930" s="40">
        <f t="shared" si="729"/>
        <v>0</v>
      </c>
      <c r="Z2930" s="40">
        <f t="shared" si="730"/>
        <v>0</v>
      </c>
      <c r="AA2930" s="40">
        <f t="shared" si="731"/>
        <v>1</v>
      </c>
      <c r="AB2930" s="40">
        <f t="shared" si="732"/>
        <v>0</v>
      </c>
      <c r="AC2930" s="41" t="s">
        <v>823</v>
      </c>
      <c r="AD2930" s="41" t="s">
        <v>7471</v>
      </c>
      <c r="AE2930" s="41" t="s">
        <v>147</v>
      </c>
      <c r="AF2930" s="41" t="s">
        <v>8</v>
      </c>
      <c r="AG2930" s="41" t="s">
        <v>56</v>
      </c>
      <c r="AH2930" s="41" t="s">
        <v>56</v>
      </c>
      <c r="AI2930" s="41" t="s">
        <v>56</v>
      </c>
      <c r="AJ2930" s="41" t="s">
        <v>160</v>
      </c>
      <c r="AK2930" s="41" t="s">
        <v>56</v>
      </c>
    </row>
    <row r="2931" spans="1:37" s="41" customFormat="1" ht="15.75" hidden="1" thickBot="1" x14ac:dyDescent="0.3">
      <c r="A2931" s="11" t="s">
        <v>45</v>
      </c>
      <c r="B2931" s="12" t="s">
        <v>8</v>
      </c>
      <c r="C2931" s="13" t="s">
        <v>52</v>
      </c>
      <c r="D2931" s="14" t="s">
        <v>47</v>
      </c>
      <c r="E2931" s="13" t="s">
        <v>6302</v>
      </c>
      <c r="F2931" s="4" t="s">
        <v>122</v>
      </c>
      <c r="G2931" s="4" t="s">
        <v>501</v>
      </c>
      <c r="H2931" s="15">
        <v>43209.416666666664</v>
      </c>
      <c r="I2931" s="15">
        <v>43209.604166666664</v>
      </c>
      <c r="J2931" s="131" t="s">
        <v>7104</v>
      </c>
      <c r="K2931" s="45" t="s">
        <v>9</v>
      </c>
      <c r="L2931" s="47" t="s">
        <v>7</v>
      </c>
      <c r="M2931" s="47" t="s">
        <v>56</v>
      </c>
      <c r="N2931" s="9" t="str">
        <f t="shared" si="718"/>
        <v>Standard</v>
      </c>
      <c r="O2931" s="10" t="str">
        <f t="shared" si="719"/>
        <v>Successful</v>
      </c>
      <c r="P2931" s="10" t="str">
        <f t="shared" si="720"/>
        <v>On Time</v>
      </c>
      <c r="Q2931" s="9">
        <f t="shared" si="721"/>
        <v>1</v>
      </c>
      <c r="R2931" s="9">
        <f t="shared" si="722"/>
        <v>1</v>
      </c>
      <c r="S2931" s="9">
        <f t="shared" si="723"/>
        <v>0</v>
      </c>
      <c r="T2931" s="9" t="str">
        <f t="shared" si="724"/>
        <v>April</v>
      </c>
      <c r="U2931" s="40">
        <f t="shared" si="725"/>
        <v>0</v>
      </c>
      <c r="V2931" s="40" t="str">
        <f t="shared" si="726"/>
        <v>Normal</v>
      </c>
      <c r="W2931" s="40">
        <f t="shared" si="727"/>
        <v>0</v>
      </c>
      <c r="X2931" s="40">
        <f t="shared" si="728"/>
        <v>0</v>
      </c>
      <c r="Y2931" s="40">
        <f t="shared" si="729"/>
        <v>0</v>
      </c>
      <c r="Z2931" s="40">
        <f t="shared" si="730"/>
        <v>0</v>
      </c>
      <c r="AA2931" s="40">
        <f t="shared" si="731"/>
        <v>1</v>
      </c>
      <c r="AB2931" s="40">
        <f t="shared" si="732"/>
        <v>0</v>
      </c>
      <c r="AC2931" s="41" t="s">
        <v>823</v>
      </c>
      <c r="AD2931" s="41" t="s">
        <v>7486</v>
      </c>
      <c r="AE2931" s="41" t="s">
        <v>147</v>
      </c>
      <c r="AF2931" s="41" t="s">
        <v>8</v>
      </c>
      <c r="AG2931" s="41" t="s">
        <v>56</v>
      </c>
      <c r="AH2931" s="41" t="s">
        <v>56</v>
      </c>
      <c r="AI2931" s="41" t="s">
        <v>56</v>
      </c>
      <c r="AJ2931" s="41" t="s">
        <v>160</v>
      </c>
      <c r="AK2931" s="41" t="s">
        <v>56</v>
      </c>
    </row>
    <row r="2932" spans="1:37" s="41" customFormat="1" ht="15.75" hidden="1" thickBot="1" x14ac:dyDescent="0.3">
      <c r="A2932" s="11" t="s">
        <v>697</v>
      </c>
      <c r="B2932" s="12" t="s">
        <v>216</v>
      </c>
      <c r="C2932" s="13" t="s">
        <v>46</v>
      </c>
      <c r="D2932" s="14" t="s">
        <v>47</v>
      </c>
      <c r="E2932" s="13" t="s">
        <v>6303</v>
      </c>
      <c r="F2932" s="4" t="s">
        <v>616</v>
      </c>
      <c r="G2932" s="4" t="s">
        <v>780</v>
      </c>
      <c r="H2932" s="15">
        <v>43209.583333333336</v>
      </c>
      <c r="I2932" s="15">
        <v>43209.75</v>
      </c>
      <c r="J2932" s="131" t="s">
        <v>7105</v>
      </c>
      <c r="K2932" s="45" t="s">
        <v>9</v>
      </c>
      <c r="L2932" s="47" t="s">
        <v>7</v>
      </c>
      <c r="M2932" s="47" t="s">
        <v>56</v>
      </c>
      <c r="N2932" s="9" t="str">
        <f t="shared" si="718"/>
        <v>Minor</v>
      </c>
      <c r="O2932" s="10" t="str">
        <f t="shared" si="719"/>
        <v>Successful</v>
      </c>
      <c r="P2932" s="10" t="str">
        <f t="shared" si="720"/>
        <v>On Time</v>
      </c>
      <c r="Q2932" s="9">
        <f t="shared" si="721"/>
        <v>1</v>
      </c>
      <c r="R2932" s="9">
        <f t="shared" si="722"/>
        <v>1</v>
      </c>
      <c r="S2932" s="9">
        <f t="shared" si="723"/>
        <v>0</v>
      </c>
      <c r="T2932" s="9" t="str">
        <f t="shared" si="724"/>
        <v>April</v>
      </c>
      <c r="U2932" s="40">
        <f t="shared" si="725"/>
        <v>0</v>
      </c>
      <c r="V2932" s="40" t="str">
        <f t="shared" si="726"/>
        <v>Normal</v>
      </c>
      <c r="W2932" s="40">
        <f t="shared" si="727"/>
        <v>0</v>
      </c>
      <c r="X2932" s="40">
        <f t="shared" si="728"/>
        <v>0</v>
      </c>
      <c r="Y2932" s="40">
        <f t="shared" si="729"/>
        <v>0</v>
      </c>
      <c r="Z2932" s="40">
        <f t="shared" si="730"/>
        <v>0</v>
      </c>
      <c r="AA2932" s="40">
        <f t="shared" si="731"/>
        <v>1</v>
      </c>
      <c r="AB2932" s="40">
        <f t="shared" si="732"/>
        <v>0</v>
      </c>
      <c r="AC2932" s="41" t="s">
        <v>238</v>
      </c>
      <c r="AD2932" s="41" t="s">
        <v>280</v>
      </c>
      <c r="AE2932" s="41" t="s">
        <v>428</v>
      </c>
      <c r="AF2932" s="41" t="s">
        <v>216</v>
      </c>
      <c r="AG2932" s="41" t="s">
        <v>56</v>
      </c>
      <c r="AH2932" s="41" t="s">
        <v>56</v>
      </c>
      <c r="AI2932" s="41" t="s">
        <v>56</v>
      </c>
      <c r="AJ2932" s="41" t="s">
        <v>160</v>
      </c>
      <c r="AK2932" s="41" t="s">
        <v>56</v>
      </c>
    </row>
    <row r="2933" spans="1:37" s="41" customFormat="1" ht="15.75" hidden="1" thickBot="1" x14ac:dyDescent="0.3">
      <c r="A2933" s="11" t="s">
        <v>248</v>
      </c>
      <c r="B2933" s="12" t="s">
        <v>216</v>
      </c>
      <c r="C2933" s="13" t="s">
        <v>52</v>
      </c>
      <c r="D2933" s="14" t="s">
        <v>47</v>
      </c>
      <c r="E2933" s="13" t="s">
        <v>6304</v>
      </c>
      <c r="F2933" s="4" t="s">
        <v>152</v>
      </c>
      <c r="G2933" s="4" t="s">
        <v>272</v>
      </c>
      <c r="H2933" s="15">
        <v>43208.541666666664</v>
      </c>
      <c r="I2933" s="15">
        <v>43208.708333333336</v>
      </c>
      <c r="J2933" s="131" t="s">
        <v>7106</v>
      </c>
      <c r="K2933" s="45" t="s">
        <v>9</v>
      </c>
      <c r="L2933" s="47" t="s">
        <v>7</v>
      </c>
      <c r="M2933" s="47" t="s">
        <v>56</v>
      </c>
      <c r="N2933" s="9" t="str">
        <f t="shared" si="718"/>
        <v>Standard</v>
      </c>
      <c r="O2933" s="10" t="str">
        <f t="shared" si="719"/>
        <v>Successful</v>
      </c>
      <c r="P2933" s="10" t="str">
        <f t="shared" si="720"/>
        <v>On Time</v>
      </c>
      <c r="Q2933" s="9">
        <f t="shared" si="721"/>
        <v>1</v>
      </c>
      <c r="R2933" s="9">
        <f t="shared" si="722"/>
        <v>1</v>
      </c>
      <c r="S2933" s="9">
        <f t="shared" si="723"/>
        <v>0</v>
      </c>
      <c r="T2933" s="9" t="str">
        <f t="shared" si="724"/>
        <v>April</v>
      </c>
      <c r="U2933" s="40">
        <f t="shared" si="725"/>
        <v>0</v>
      </c>
      <c r="V2933" s="40" t="str">
        <f t="shared" si="726"/>
        <v>Normal</v>
      </c>
      <c r="W2933" s="40">
        <f t="shared" si="727"/>
        <v>0</v>
      </c>
      <c r="X2933" s="40">
        <f t="shared" si="728"/>
        <v>0</v>
      </c>
      <c r="Y2933" s="40">
        <f t="shared" si="729"/>
        <v>0</v>
      </c>
      <c r="Z2933" s="40">
        <f t="shared" si="730"/>
        <v>0</v>
      </c>
      <c r="AA2933" s="40">
        <f t="shared" si="731"/>
        <v>1</v>
      </c>
      <c r="AB2933" s="40">
        <f t="shared" si="732"/>
        <v>0</v>
      </c>
      <c r="AC2933" s="41" t="s">
        <v>537</v>
      </c>
      <c r="AD2933" s="41" t="s">
        <v>333</v>
      </c>
      <c r="AE2933" s="41" t="s">
        <v>121</v>
      </c>
      <c r="AF2933" s="41" t="s">
        <v>322</v>
      </c>
      <c r="AG2933" s="41" t="s">
        <v>56</v>
      </c>
      <c r="AH2933" s="41" t="s">
        <v>56</v>
      </c>
      <c r="AI2933" s="41" t="s">
        <v>56</v>
      </c>
      <c r="AJ2933" s="41" t="s">
        <v>160</v>
      </c>
      <c r="AK2933" s="41" t="s">
        <v>56</v>
      </c>
    </row>
    <row r="2934" spans="1:37" s="41" customFormat="1" ht="15.75" hidden="1" thickBot="1" x14ac:dyDescent="0.3">
      <c r="A2934" s="11" t="s">
        <v>697</v>
      </c>
      <c r="B2934" s="12" t="s">
        <v>216</v>
      </c>
      <c r="C2934" s="13" t="s">
        <v>52</v>
      </c>
      <c r="D2934" s="14" t="s">
        <v>47</v>
      </c>
      <c r="E2934" s="13" t="s">
        <v>6305</v>
      </c>
      <c r="F2934" s="4" t="s">
        <v>152</v>
      </c>
      <c r="G2934" s="4" t="s">
        <v>171</v>
      </c>
      <c r="H2934" s="15">
        <v>43209.5</v>
      </c>
      <c r="I2934" s="15">
        <v>43209.708333333336</v>
      </c>
      <c r="J2934" s="131" t="s">
        <v>7107</v>
      </c>
      <c r="K2934" s="45" t="s">
        <v>9</v>
      </c>
      <c r="L2934" s="47" t="s">
        <v>7</v>
      </c>
      <c r="M2934" s="47" t="s">
        <v>56</v>
      </c>
      <c r="N2934" s="9" t="str">
        <f t="shared" si="718"/>
        <v>Standard</v>
      </c>
      <c r="O2934" s="10" t="str">
        <f t="shared" si="719"/>
        <v>Successful</v>
      </c>
      <c r="P2934" s="10" t="str">
        <f t="shared" si="720"/>
        <v>On Time</v>
      </c>
      <c r="Q2934" s="9">
        <f t="shared" si="721"/>
        <v>1</v>
      </c>
      <c r="R2934" s="9">
        <f t="shared" si="722"/>
        <v>1</v>
      </c>
      <c r="S2934" s="9">
        <f t="shared" si="723"/>
        <v>0</v>
      </c>
      <c r="T2934" s="9" t="str">
        <f t="shared" si="724"/>
        <v>April</v>
      </c>
      <c r="U2934" s="40">
        <f t="shared" si="725"/>
        <v>0</v>
      </c>
      <c r="V2934" s="40" t="str">
        <f t="shared" si="726"/>
        <v>Normal</v>
      </c>
      <c r="W2934" s="40">
        <f t="shared" si="727"/>
        <v>0</v>
      </c>
      <c r="X2934" s="40">
        <f t="shared" si="728"/>
        <v>0</v>
      </c>
      <c r="Y2934" s="40">
        <f t="shared" si="729"/>
        <v>0</v>
      </c>
      <c r="Z2934" s="40">
        <f t="shared" si="730"/>
        <v>0</v>
      </c>
      <c r="AA2934" s="40">
        <f t="shared" si="731"/>
        <v>1</v>
      </c>
      <c r="AB2934" s="40">
        <f t="shared" si="732"/>
        <v>0</v>
      </c>
      <c r="AC2934" s="41" t="s">
        <v>238</v>
      </c>
      <c r="AD2934" s="41" t="s">
        <v>723</v>
      </c>
      <c r="AE2934" s="41" t="s">
        <v>121</v>
      </c>
      <c r="AF2934" s="41" t="s">
        <v>322</v>
      </c>
      <c r="AG2934" s="41" t="s">
        <v>56</v>
      </c>
      <c r="AH2934" s="41" t="s">
        <v>56</v>
      </c>
      <c r="AI2934" s="41" t="s">
        <v>56</v>
      </c>
      <c r="AJ2934" s="41" t="s">
        <v>160</v>
      </c>
      <c r="AK2934" s="41" t="s">
        <v>56</v>
      </c>
    </row>
    <row r="2935" spans="1:37" s="41" customFormat="1" ht="15.75" hidden="1" thickBot="1" x14ac:dyDescent="0.3">
      <c r="A2935" s="11" t="s">
        <v>697</v>
      </c>
      <c r="B2935" s="12" t="s">
        <v>216</v>
      </c>
      <c r="C2935" s="13" t="s">
        <v>46</v>
      </c>
      <c r="D2935" s="14" t="s">
        <v>47</v>
      </c>
      <c r="E2935" s="13" t="s">
        <v>6306</v>
      </c>
      <c r="F2935" s="4" t="s">
        <v>616</v>
      </c>
      <c r="G2935" s="4" t="s">
        <v>357</v>
      </c>
      <c r="H2935" s="15">
        <v>43209.5</v>
      </c>
      <c r="I2935" s="15">
        <v>43209.625</v>
      </c>
      <c r="J2935" s="131" t="s">
        <v>7108</v>
      </c>
      <c r="K2935" s="45" t="s">
        <v>9</v>
      </c>
      <c r="L2935" s="47" t="s">
        <v>7</v>
      </c>
      <c r="M2935" s="47" t="s">
        <v>56</v>
      </c>
      <c r="N2935" s="9" t="str">
        <f t="shared" si="718"/>
        <v>Minor</v>
      </c>
      <c r="O2935" s="10" t="str">
        <f t="shared" si="719"/>
        <v>Successful</v>
      </c>
      <c r="P2935" s="10" t="str">
        <f t="shared" si="720"/>
        <v>On Time</v>
      </c>
      <c r="Q2935" s="9">
        <f t="shared" si="721"/>
        <v>1</v>
      </c>
      <c r="R2935" s="9">
        <f t="shared" si="722"/>
        <v>1</v>
      </c>
      <c r="S2935" s="9">
        <f t="shared" si="723"/>
        <v>0</v>
      </c>
      <c r="T2935" s="9" t="str">
        <f t="shared" si="724"/>
        <v>April</v>
      </c>
      <c r="U2935" s="40">
        <f t="shared" si="725"/>
        <v>0</v>
      </c>
      <c r="V2935" s="40" t="str">
        <f t="shared" si="726"/>
        <v>Normal</v>
      </c>
      <c r="W2935" s="40">
        <f t="shared" si="727"/>
        <v>0</v>
      </c>
      <c r="X2935" s="40">
        <f t="shared" si="728"/>
        <v>0</v>
      </c>
      <c r="Y2935" s="40">
        <f t="shared" si="729"/>
        <v>0</v>
      </c>
      <c r="Z2935" s="40">
        <f t="shared" si="730"/>
        <v>0</v>
      </c>
      <c r="AA2935" s="40">
        <f t="shared" si="731"/>
        <v>1</v>
      </c>
      <c r="AB2935" s="40">
        <f t="shared" si="732"/>
        <v>0</v>
      </c>
      <c r="AC2935" s="41" t="s">
        <v>238</v>
      </c>
      <c r="AD2935" s="41" t="s">
        <v>289</v>
      </c>
      <c r="AE2935" s="41" t="s">
        <v>428</v>
      </c>
      <c r="AF2935" s="41" t="s">
        <v>216</v>
      </c>
      <c r="AG2935" s="41" t="s">
        <v>56</v>
      </c>
      <c r="AH2935" s="41" t="s">
        <v>56</v>
      </c>
      <c r="AI2935" s="41" t="s">
        <v>56</v>
      </c>
      <c r="AJ2935" s="41" t="s">
        <v>160</v>
      </c>
      <c r="AK2935" s="41" t="s">
        <v>56</v>
      </c>
    </row>
    <row r="2936" spans="1:37" s="41" customFormat="1" ht="15.75" hidden="1" thickBot="1" x14ac:dyDescent="0.3">
      <c r="A2936" s="11" t="s">
        <v>697</v>
      </c>
      <c r="B2936" s="12" t="s">
        <v>216</v>
      </c>
      <c r="C2936" s="13" t="s">
        <v>46</v>
      </c>
      <c r="D2936" s="14" t="s">
        <v>47</v>
      </c>
      <c r="E2936" s="13" t="s">
        <v>6307</v>
      </c>
      <c r="F2936" s="4" t="s">
        <v>152</v>
      </c>
      <c r="G2936" s="4" t="s">
        <v>490</v>
      </c>
      <c r="H2936" s="15">
        <v>43209.645833333336</v>
      </c>
      <c r="I2936" s="15">
        <v>43209.729166666664</v>
      </c>
      <c r="J2936" s="131" t="s">
        <v>7109</v>
      </c>
      <c r="K2936" s="45" t="s">
        <v>9</v>
      </c>
      <c r="L2936" s="47" t="s">
        <v>7</v>
      </c>
      <c r="M2936" s="47" t="s">
        <v>56</v>
      </c>
      <c r="N2936" s="9" t="str">
        <f t="shared" si="718"/>
        <v>Minor</v>
      </c>
      <c r="O2936" s="10" t="str">
        <f t="shared" si="719"/>
        <v>Successful</v>
      </c>
      <c r="P2936" s="10" t="str">
        <f t="shared" si="720"/>
        <v>On Time</v>
      </c>
      <c r="Q2936" s="9">
        <f t="shared" si="721"/>
        <v>1</v>
      </c>
      <c r="R2936" s="9">
        <f t="shared" si="722"/>
        <v>1</v>
      </c>
      <c r="S2936" s="9">
        <f t="shared" si="723"/>
        <v>0</v>
      </c>
      <c r="T2936" s="9" t="str">
        <f t="shared" si="724"/>
        <v>April</v>
      </c>
      <c r="U2936" s="40">
        <f t="shared" si="725"/>
        <v>0</v>
      </c>
      <c r="V2936" s="40" t="str">
        <f t="shared" si="726"/>
        <v>Normal</v>
      </c>
      <c r="W2936" s="40">
        <f t="shared" si="727"/>
        <v>0</v>
      </c>
      <c r="X2936" s="40">
        <f t="shared" si="728"/>
        <v>0</v>
      </c>
      <c r="Y2936" s="40">
        <f t="shared" si="729"/>
        <v>0</v>
      </c>
      <c r="Z2936" s="40">
        <f t="shared" si="730"/>
        <v>0</v>
      </c>
      <c r="AA2936" s="40">
        <f t="shared" si="731"/>
        <v>1</v>
      </c>
      <c r="AB2936" s="40">
        <f t="shared" si="732"/>
        <v>0</v>
      </c>
      <c r="AC2936" s="41" t="s">
        <v>238</v>
      </c>
      <c r="AD2936" s="41" t="s">
        <v>280</v>
      </c>
      <c r="AE2936" s="41" t="s">
        <v>121</v>
      </c>
      <c r="AF2936" s="41" t="s">
        <v>322</v>
      </c>
      <c r="AG2936" s="41" t="s">
        <v>56</v>
      </c>
      <c r="AH2936" s="41" t="s">
        <v>56</v>
      </c>
      <c r="AI2936" s="41" t="s">
        <v>56</v>
      </c>
      <c r="AJ2936" s="41" t="s">
        <v>160</v>
      </c>
      <c r="AK2936" s="41" t="s">
        <v>56</v>
      </c>
    </row>
    <row r="2937" spans="1:37" s="41" customFormat="1" ht="15.75" hidden="1" thickBot="1" x14ac:dyDescent="0.3">
      <c r="A2937" s="11" t="s">
        <v>697</v>
      </c>
      <c r="B2937" s="12" t="s">
        <v>216</v>
      </c>
      <c r="C2937" s="13" t="s">
        <v>46</v>
      </c>
      <c r="D2937" s="14" t="s">
        <v>47</v>
      </c>
      <c r="E2937" s="13" t="s">
        <v>6308</v>
      </c>
      <c r="F2937" s="4" t="s">
        <v>616</v>
      </c>
      <c r="G2937" s="4" t="s">
        <v>730</v>
      </c>
      <c r="H2937" s="15">
        <v>43209.625</v>
      </c>
      <c r="I2937" s="15">
        <v>43209.708333333336</v>
      </c>
      <c r="J2937" s="131" t="s">
        <v>7110</v>
      </c>
      <c r="K2937" s="45" t="s">
        <v>9</v>
      </c>
      <c r="L2937" s="47" t="s">
        <v>7</v>
      </c>
      <c r="M2937" s="47" t="s">
        <v>56</v>
      </c>
      <c r="N2937" s="9" t="str">
        <f t="shared" si="718"/>
        <v>Minor</v>
      </c>
      <c r="O2937" s="10" t="str">
        <f t="shared" si="719"/>
        <v>Successful</v>
      </c>
      <c r="P2937" s="10" t="str">
        <f t="shared" si="720"/>
        <v>On Time</v>
      </c>
      <c r="Q2937" s="9">
        <f t="shared" si="721"/>
        <v>1</v>
      </c>
      <c r="R2937" s="9">
        <f t="shared" si="722"/>
        <v>1</v>
      </c>
      <c r="S2937" s="9">
        <f t="shared" si="723"/>
        <v>0</v>
      </c>
      <c r="T2937" s="9" t="str">
        <f t="shared" si="724"/>
        <v>April</v>
      </c>
      <c r="U2937" s="40">
        <f t="shared" si="725"/>
        <v>0</v>
      </c>
      <c r="V2937" s="40" t="str">
        <f t="shared" si="726"/>
        <v>Normal</v>
      </c>
      <c r="W2937" s="40">
        <f t="shared" si="727"/>
        <v>0</v>
      </c>
      <c r="X2937" s="40">
        <f t="shared" si="728"/>
        <v>0</v>
      </c>
      <c r="Y2937" s="40">
        <f t="shared" si="729"/>
        <v>0</v>
      </c>
      <c r="Z2937" s="40">
        <f t="shared" si="730"/>
        <v>0</v>
      </c>
      <c r="AA2937" s="40">
        <f t="shared" si="731"/>
        <v>1</v>
      </c>
      <c r="AB2937" s="40">
        <f t="shared" si="732"/>
        <v>0</v>
      </c>
      <c r="AC2937" s="41" t="s">
        <v>238</v>
      </c>
      <c r="AD2937" s="41" t="s">
        <v>517</v>
      </c>
      <c r="AE2937" s="41" t="s">
        <v>428</v>
      </c>
      <c r="AF2937" s="41" t="s">
        <v>216</v>
      </c>
      <c r="AG2937" s="41" t="s">
        <v>56</v>
      </c>
      <c r="AH2937" s="41" t="s">
        <v>56</v>
      </c>
      <c r="AI2937" s="41" t="s">
        <v>56</v>
      </c>
      <c r="AJ2937" s="41" t="s">
        <v>160</v>
      </c>
      <c r="AK2937" s="41" t="s">
        <v>56</v>
      </c>
    </row>
    <row r="2938" spans="1:37" s="41" customFormat="1" ht="15.75" hidden="1" thickBot="1" x14ac:dyDescent="0.3">
      <c r="A2938" s="11" t="s">
        <v>697</v>
      </c>
      <c r="B2938" s="12" t="s">
        <v>216</v>
      </c>
      <c r="C2938" s="13" t="s">
        <v>52</v>
      </c>
      <c r="D2938" s="14" t="s">
        <v>47</v>
      </c>
      <c r="E2938" s="13" t="s">
        <v>6309</v>
      </c>
      <c r="F2938" s="4" t="s">
        <v>152</v>
      </c>
      <c r="G2938" s="4" t="s">
        <v>505</v>
      </c>
      <c r="H2938" s="15">
        <v>43209.5625</v>
      </c>
      <c r="I2938" s="15">
        <v>43209.708333333336</v>
      </c>
      <c r="J2938" s="131" t="s">
        <v>7111</v>
      </c>
      <c r="K2938" s="45" t="s">
        <v>9</v>
      </c>
      <c r="L2938" s="47" t="s">
        <v>7</v>
      </c>
      <c r="M2938" s="47" t="s">
        <v>56</v>
      </c>
      <c r="N2938" s="9" t="str">
        <f t="shared" si="718"/>
        <v>Standard</v>
      </c>
      <c r="O2938" s="10" t="str">
        <f t="shared" si="719"/>
        <v>Successful</v>
      </c>
      <c r="P2938" s="10" t="str">
        <f t="shared" si="720"/>
        <v>On Time</v>
      </c>
      <c r="Q2938" s="9">
        <f t="shared" si="721"/>
        <v>1</v>
      </c>
      <c r="R2938" s="9">
        <f t="shared" si="722"/>
        <v>1</v>
      </c>
      <c r="S2938" s="9">
        <f t="shared" si="723"/>
        <v>0</v>
      </c>
      <c r="T2938" s="9" t="str">
        <f t="shared" si="724"/>
        <v>April</v>
      </c>
      <c r="U2938" s="40">
        <f t="shared" si="725"/>
        <v>0</v>
      </c>
      <c r="V2938" s="40" t="str">
        <f t="shared" si="726"/>
        <v>Normal</v>
      </c>
      <c r="W2938" s="40">
        <f t="shared" si="727"/>
        <v>0</v>
      </c>
      <c r="X2938" s="40">
        <f t="shared" si="728"/>
        <v>0</v>
      </c>
      <c r="Y2938" s="40">
        <f t="shared" si="729"/>
        <v>0</v>
      </c>
      <c r="Z2938" s="40">
        <f t="shared" si="730"/>
        <v>0</v>
      </c>
      <c r="AA2938" s="40">
        <f t="shared" si="731"/>
        <v>1</v>
      </c>
      <c r="AB2938" s="40">
        <f t="shared" si="732"/>
        <v>0</v>
      </c>
      <c r="AC2938" s="41" t="s">
        <v>238</v>
      </c>
      <c r="AD2938" s="41" t="s">
        <v>525</v>
      </c>
      <c r="AE2938" s="41" t="s">
        <v>121</v>
      </c>
      <c r="AF2938" s="41" t="s">
        <v>322</v>
      </c>
      <c r="AG2938" s="41" t="s">
        <v>56</v>
      </c>
      <c r="AH2938" s="41" t="s">
        <v>56</v>
      </c>
      <c r="AI2938" s="41" t="s">
        <v>56</v>
      </c>
      <c r="AJ2938" s="41" t="s">
        <v>160</v>
      </c>
      <c r="AK2938" s="41" t="s">
        <v>56</v>
      </c>
    </row>
    <row r="2939" spans="1:37" s="41" customFormat="1" ht="15.75" hidden="1" thickBot="1" x14ac:dyDescent="0.3">
      <c r="A2939" s="11" t="s">
        <v>248</v>
      </c>
      <c r="B2939" s="12" t="s">
        <v>216</v>
      </c>
      <c r="C2939" s="13" t="s">
        <v>52</v>
      </c>
      <c r="D2939" s="14" t="s">
        <v>47</v>
      </c>
      <c r="E2939" s="13" t="s">
        <v>6310</v>
      </c>
      <c r="F2939" s="4" t="s">
        <v>152</v>
      </c>
      <c r="G2939" s="4" t="s">
        <v>272</v>
      </c>
      <c r="H2939" s="15">
        <v>43209.541666666664</v>
      </c>
      <c r="I2939" s="15">
        <v>43209.708333333336</v>
      </c>
      <c r="J2939" s="131" t="s">
        <v>7112</v>
      </c>
      <c r="K2939" s="45" t="s">
        <v>9</v>
      </c>
      <c r="L2939" s="47" t="s">
        <v>7</v>
      </c>
      <c r="M2939" s="47" t="s">
        <v>56</v>
      </c>
      <c r="N2939" s="9" t="str">
        <f t="shared" si="718"/>
        <v>Standard</v>
      </c>
      <c r="O2939" s="10" t="str">
        <f t="shared" si="719"/>
        <v>Successful</v>
      </c>
      <c r="P2939" s="10" t="str">
        <f t="shared" si="720"/>
        <v>On Time</v>
      </c>
      <c r="Q2939" s="9">
        <f t="shared" si="721"/>
        <v>1</v>
      </c>
      <c r="R2939" s="9">
        <f t="shared" si="722"/>
        <v>1</v>
      </c>
      <c r="S2939" s="9">
        <f t="shared" si="723"/>
        <v>0</v>
      </c>
      <c r="T2939" s="9" t="str">
        <f t="shared" si="724"/>
        <v>April</v>
      </c>
      <c r="U2939" s="40">
        <f t="shared" si="725"/>
        <v>0</v>
      </c>
      <c r="V2939" s="40" t="str">
        <f t="shared" si="726"/>
        <v>Normal</v>
      </c>
      <c r="W2939" s="40">
        <f t="shared" si="727"/>
        <v>0</v>
      </c>
      <c r="X2939" s="40">
        <f t="shared" si="728"/>
        <v>0</v>
      </c>
      <c r="Y2939" s="40">
        <f t="shared" si="729"/>
        <v>0</v>
      </c>
      <c r="Z2939" s="40">
        <f t="shared" si="730"/>
        <v>0</v>
      </c>
      <c r="AA2939" s="40">
        <f t="shared" si="731"/>
        <v>1</v>
      </c>
      <c r="AB2939" s="40">
        <f t="shared" si="732"/>
        <v>0</v>
      </c>
      <c r="AC2939" s="41" t="s">
        <v>537</v>
      </c>
      <c r="AD2939" s="41" t="s">
        <v>333</v>
      </c>
      <c r="AE2939" s="41" t="s">
        <v>121</v>
      </c>
      <c r="AF2939" s="41" t="s">
        <v>322</v>
      </c>
      <c r="AG2939" s="41" t="s">
        <v>56</v>
      </c>
      <c r="AH2939" s="41" t="s">
        <v>56</v>
      </c>
      <c r="AI2939" s="41" t="s">
        <v>56</v>
      </c>
      <c r="AJ2939" s="41" t="s">
        <v>160</v>
      </c>
      <c r="AK2939" s="41" t="s">
        <v>56</v>
      </c>
    </row>
    <row r="2940" spans="1:37" s="41" customFormat="1" ht="15.75" hidden="1" thickBot="1" x14ac:dyDescent="0.3">
      <c r="A2940" s="11" t="s">
        <v>53</v>
      </c>
      <c r="B2940" s="12" t="s">
        <v>216</v>
      </c>
      <c r="C2940" s="13" t="s">
        <v>52</v>
      </c>
      <c r="D2940" s="14" t="s">
        <v>47</v>
      </c>
      <c r="E2940" s="13" t="s">
        <v>6311</v>
      </c>
      <c r="F2940" s="4" t="s">
        <v>101</v>
      </c>
      <c r="G2940" s="4" t="s">
        <v>625</v>
      </c>
      <c r="H2940" s="15">
        <v>43209.375</v>
      </c>
      <c r="I2940" s="15">
        <v>43209.75</v>
      </c>
      <c r="J2940" s="131" t="s">
        <v>7113</v>
      </c>
      <c r="K2940" s="45" t="s">
        <v>9</v>
      </c>
      <c r="L2940" s="47" t="s">
        <v>7</v>
      </c>
      <c r="M2940" s="47" t="s">
        <v>56</v>
      </c>
      <c r="N2940" s="9" t="str">
        <f t="shared" si="718"/>
        <v>Standard</v>
      </c>
      <c r="O2940" s="10" t="str">
        <f t="shared" si="719"/>
        <v>Successful</v>
      </c>
      <c r="P2940" s="10" t="str">
        <f t="shared" si="720"/>
        <v>On Time</v>
      </c>
      <c r="Q2940" s="9">
        <f t="shared" si="721"/>
        <v>1</v>
      </c>
      <c r="R2940" s="9">
        <f t="shared" si="722"/>
        <v>1</v>
      </c>
      <c r="S2940" s="9">
        <f t="shared" si="723"/>
        <v>0</v>
      </c>
      <c r="T2940" s="9" t="str">
        <f t="shared" si="724"/>
        <v>April</v>
      </c>
      <c r="U2940" s="40">
        <f t="shared" si="725"/>
        <v>0</v>
      </c>
      <c r="V2940" s="40" t="str">
        <f t="shared" si="726"/>
        <v>Normal</v>
      </c>
      <c r="W2940" s="40">
        <f t="shared" si="727"/>
        <v>0</v>
      </c>
      <c r="X2940" s="40">
        <f t="shared" si="728"/>
        <v>0</v>
      </c>
      <c r="Y2940" s="40">
        <f t="shared" si="729"/>
        <v>0</v>
      </c>
      <c r="Z2940" s="40">
        <f t="shared" si="730"/>
        <v>0</v>
      </c>
      <c r="AA2940" s="40">
        <f t="shared" si="731"/>
        <v>1</v>
      </c>
      <c r="AB2940" s="40">
        <f t="shared" si="732"/>
        <v>0</v>
      </c>
      <c r="AC2940" s="41" t="s">
        <v>131</v>
      </c>
      <c r="AD2940" s="41" t="s">
        <v>3957</v>
      </c>
      <c r="AE2940" s="41" t="s">
        <v>427</v>
      </c>
      <c r="AF2940" s="41" t="s">
        <v>216</v>
      </c>
      <c r="AG2940" s="41" t="s">
        <v>56</v>
      </c>
      <c r="AH2940" s="41" t="s">
        <v>56</v>
      </c>
      <c r="AI2940" s="41" t="s">
        <v>56</v>
      </c>
      <c r="AJ2940" s="41" t="s">
        <v>160</v>
      </c>
      <c r="AK2940" s="41" t="s">
        <v>56</v>
      </c>
    </row>
    <row r="2941" spans="1:37" s="41" customFormat="1" ht="15.75" hidden="1" thickBot="1" x14ac:dyDescent="0.3">
      <c r="A2941" s="11" t="s">
        <v>53</v>
      </c>
      <c r="B2941" s="12" t="s">
        <v>216</v>
      </c>
      <c r="C2941" s="13" t="s">
        <v>46</v>
      </c>
      <c r="D2941" s="14" t="s">
        <v>47</v>
      </c>
      <c r="E2941" s="13" t="s">
        <v>6312</v>
      </c>
      <c r="F2941" s="4" t="s">
        <v>106</v>
      </c>
      <c r="G2941" s="4" t="s">
        <v>660</v>
      </c>
      <c r="H2941" s="15">
        <v>43209.708333333336</v>
      </c>
      <c r="I2941" s="15">
        <v>43209.791666666664</v>
      </c>
      <c r="J2941" s="131" t="s">
        <v>7114</v>
      </c>
      <c r="K2941" s="45" t="s">
        <v>9</v>
      </c>
      <c r="L2941" s="47" t="s">
        <v>7</v>
      </c>
      <c r="M2941" s="47" t="s">
        <v>56</v>
      </c>
      <c r="N2941" s="9" t="str">
        <f t="shared" si="718"/>
        <v>Minor</v>
      </c>
      <c r="O2941" s="10" t="str">
        <f t="shared" si="719"/>
        <v>Successful</v>
      </c>
      <c r="P2941" s="10" t="str">
        <f t="shared" si="720"/>
        <v>On Time</v>
      </c>
      <c r="Q2941" s="9">
        <f t="shared" si="721"/>
        <v>1</v>
      </c>
      <c r="R2941" s="9">
        <f t="shared" si="722"/>
        <v>1</v>
      </c>
      <c r="S2941" s="9">
        <f t="shared" si="723"/>
        <v>0</v>
      </c>
      <c r="T2941" s="9" t="str">
        <f t="shared" si="724"/>
        <v>April</v>
      </c>
      <c r="U2941" s="40">
        <f t="shared" si="725"/>
        <v>0</v>
      </c>
      <c r="V2941" s="40" t="str">
        <f t="shared" si="726"/>
        <v>Normal</v>
      </c>
      <c r="W2941" s="40">
        <f t="shared" si="727"/>
        <v>0</v>
      </c>
      <c r="X2941" s="40">
        <f t="shared" si="728"/>
        <v>0</v>
      </c>
      <c r="Y2941" s="40">
        <f t="shared" si="729"/>
        <v>0</v>
      </c>
      <c r="Z2941" s="40">
        <f t="shared" si="730"/>
        <v>0</v>
      </c>
      <c r="AA2941" s="40">
        <f t="shared" si="731"/>
        <v>1</v>
      </c>
      <c r="AB2941" s="40">
        <f t="shared" si="732"/>
        <v>0</v>
      </c>
      <c r="AC2941" s="41" t="s">
        <v>131</v>
      </c>
      <c r="AD2941" s="41" t="s">
        <v>5842</v>
      </c>
      <c r="AE2941" s="41" t="s">
        <v>429</v>
      </c>
      <c r="AF2941" s="41" t="s">
        <v>216</v>
      </c>
      <c r="AG2941" s="41" t="s">
        <v>56</v>
      </c>
      <c r="AH2941" s="41" t="s">
        <v>56</v>
      </c>
      <c r="AI2941" s="41" t="s">
        <v>56</v>
      </c>
      <c r="AJ2941" s="41" t="s">
        <v>160</v>
      </c>
      <c r="AK2941" s="41" t="s">
        <v>56</v>
      </c>
    </row>
    <row r="2942" spans="1:37" s="41" customFormat="1" ht="15.75" hidden="1" thickBot="1" x14ac:dyDescent="0.3">
      <c r="A2942" s="11" t="s">
        <v>53</v>
      </c>
      <c r="B2942" s="12" t="s">
        <v>216</v>
      </c>
      <c r="C2942" s="13" t="s">
        <v>52</v>
      </c>
      <c r="D2942" s="14" t="s">
        <v>47</v>
      </c>
      <c r="E2942" s="13" t="s">
        <v>6313</v>
      </c>
      <c r="F2942" s="4" t="s">
        <v>99</v>
      </c>
      <c r="G2942" s="4" t="s">
        <v>543</v>
      </c>
      <c r="H2942" s="15">
        <v>43208.711805555555</v>
      </c>
      <c r="I2942" s="15">
        <v>43208.791666666664</v>
      </c>
      <c r="J2942" s="131" t="s">
        <v>7115</v>
      </c>
      <c r="K2942" s="45" t="s">
        <v>9</v>
      </c>
      <c r="L2942" s="47" t="s">
        <v>7</v>
      </c>
      <c r="M2942" s="47" t="s">
        <v>56</v>
      </c>
      <c r="N2942" s="9" t="str">
        <f t="shared" si="718"/>
        <v>Standard</v>
      </c>
      <c r="O2942" s="10" t="str">
        <f t="shared" si="719"/>
        <v>Successful</v>
      </c>
      <c r="P2942" s="10" t="str">
        <f t="shared" si="720"/>
        <v>On Time</v>
      </c>
      <c r="Q2942" s="9">
        <f t="shared" si="721"/>
        <v>1</v>
      </c>
      <c r="R2942" s="9">
        <f t="shared" si="722"/>
        <v>1</v>
      </c>
      <c r="S2942" s="9">
        <f t="shared" si="723"/>
        <v>0</v>
      </c>
      <c r="T2942" s="9" t="str">
        <f t="shared" si="724"/>
        <v>April</v>
      </c>
      <c r="U2942" s="40">
        <f t="shared" si="725"/>
        <v>0</v>
      </c>
      <c r="V2942" s="40" t="str">
        <f t="shared" si="726"/>
        <v>Normal</v>
      </c>
      <c r="W2942" s="40">
        <f t="shared" si="727"/>
        <v>0</v>
      </c>
      <c r="X2942" s="40">
        <f t="shared" si="728"/>
        <v>0</v>
      </c>
      <c r="Y2942" s="40">
        <f t="shared" si="729"/>
        <v>0</v>
      </c>
      <c r="Z2942" s="40">
        <f t="shared" si="730"/>
        <v>0</v>
      </c>
      <c r="AA2942" s="40">
        <f t="shared" si="731"/>
        <v>1</v>
      </c>
      <c r="AB2942" s="40">
        <f t="shared" si="732"/>
        <v>0</v>
      </c>
      <c r="AC2942" s="41" t="s">
        <v>131</v>
      </c>
      <c r="AD2942" s="41" t="s">
        <v>5860</v>
      </c>
      <c r="AE2942" s="41" t="s">
        <v>421</v>
      </c>
      <c r="AF2942" s="41" t="s">
        <v>216</v>
      </c>
      <c r="AG2942" s="41" t="s">
        <v>56</v>
      </c>
      <c r="AH2942" s="41" t="s">
        <v>56</v>
      </c>
      <c r="AI2942" s="41" t="s">
        <v>56</v>
      </c>
      <c r="AJ2942" s="41" t="s">
        <v>160</v>
      </c>
      <c r="AK2942" s="41" t="s">
        <v>56</v>
      </c>
    </row>
    <row r="2943" spans="1:37" s="41" customFormat="1" ht="15.75" hidden="1" thickBot="1" x14ac:dyDescent="0.3">
      <c r="A2943" s="11" t="s">
        <v>638</v>
      </c>
      <c r="B2943" s="12" t="s">
        <v>8</v>
      </c>
      <c r="C2943" s="13" t="s">
        <v>46</v>
      </c>
      <c r="D2943" s="14" t="s">
        <v>47</v>
      </c>
      <c r="E2943" s="13" t="s">
        <v>6314</v>
      </c>
      <c r="F2943" s="4" t="s">
        <v>645</v>
      </c>
      <c r="G2943" s="4" t="s">
        <v>646</v>
      </c>
      <c r="H2943" s="15">
        <v>43206.75</v>
      </c>
      <c r="I2943" s="15">
        <v>43208.708333333336</v>
      </c>
      <c r="J2943" s="131" t="s">
        <v>7116</v>
      </c>
      <c r="K2943" s="45" t="s">
        <v>9</v>
      </c>
      <c r="L2943" s="47" t="s">
        <v>7</v>
      </c>
      <c r="M2943" s="47" t="s">
        <v>56</v>
      </c>
      <c r="N2943" s="9" t="str">
        <f t="shared" si="718"/>
        <v>Minor</v>
      </c>
      <c r="O2943" s="10" t="str">
        <f t="shared" si="719"/>
        <v>Successful</v>
      </c>
      <c r="P2943" s="10" t="str">
        <f t="shared" si="720"/>
        <v>On Time</v>
      </c>
      <c r="Q2943" s="9">
        <f t="shared" si="721"/>
        <v>1</v>
      </c>
      <c r="R2943" s="9">
        <f t="shared" si="722"/>
        <v>1</v>
      </c>
      <c r="S2943" s="9">
        <f t="shared" si="723"/>
        <v>0</v>
      </c>
      <c r="T2943" s="9" t="str">
        <f t="shared" si="724"/>
        <v>April</v>
      </c>
      <c r="U2943" s="40">
        <f t="shared" si="725"/>
        <v>0</v>
      </c>
      <c r="V2943" s="40" t="str">
        <f t="shared" si="726"/>
        <v>Normal</v>
      </c>
      <c r="W2943" s="40">
        <f t="shared" si="727"/>
        <v>0</v>
      </c>
      <c r="X2943" s="40">
        <f t="shared" si="728"/>
        <v>0</v>
      </c>
      <c r="Y2943" s="40">
        <f t="shared" si="729"/>
        <v>0</v>
      </c>
      <c r="Z2943" s="40">
        <f t="shared" si="730"/>
        <v>0</v>
      </c>
      <c r="AA2943" s="40">
        <f t="shared" si="731"/>
        <v>1</v>
      </c>
      <c r="AB2943" s="40">
        <f t="shared" si="732"/>
        <v>0</v>
      </c>
      <c r="AC2943" s="41" t="s">
        <v>131</v>
      </c>
      <c r="AD2943" s="41" t="s">
        <v>3985</v>
      </c>
      <c r="AE2943" s="41" t="s">
        <v>147</v>
      </c>
      <c r="AF2943" s="41" t="s">
        <v>8</v>
      </c>
      <c r="AG2943" s="41" t="s">
        <v>56</v>
      </c>
      <c r="AH2943" s="41" t="s">
        <v>56</v>
      </c>
      <c r="AI2943" s="41" t="s">
        <v>56</v>
      </c>
      <c r="AJ2943" s="41" t="s">
        <v>160</v>
      </c>
      <c r="AK2943" s="41" t="s">
        <v>56</v>
      </c>
    </row>
    <row r="2944" spans="1:37" s="41" customFormat="1" ht="15.75" hidden="1" thickBot="1" x14ac:dyDescent="0.3">
      <c r="A2944" s="11" t="s">
        <v>638</v>
      </c>
      <c r="B2944" s="12" t="s">
        <v>216</v>
      </c>
      <c r="C2944" s="13" t="s">
        <v>46</v>
      </c>
      <c r="D2944" s="14" t="s">
        <v>47</v>
      </c>
      <c r="E2944" s="13" t="s">
        <v>6315</v>
      </c>
      <c r="F2944" s="4" t="s">
        <v>630</v>
      </c>
      <c r="G2944" s="4" t="s">
        <v>3161</v>
      </c>
      <c r="H2944" s="15">
        <v>43209.375</v>
      </c>
      <c r="I2944" s="15">
        <v>43209.708333333336</v>
      </c>
      <c r="J2944" s="131" t="s">
        <v>7117</v>
      </c>
      <c r="K2944" s="45" t="s">
        <v>9</v>
      </c>
      <c r="L2944" s="47" t="s">
        <v>7</v>
      </c>
      <c r="M2944" s="47" t="s">
        <v>56</v>
      </c>
      <c r="N2944" s="9" t="str">
        <f t="shared" si="718"/>
        <v>Minor</v>
      </c>
      <c r="O2944" s="10" t="str">
        <f t="shared" si="719"/>
        <v>Successful</v>
      </c>
      <c r="P2944" s="10" t="str">
        <f t="shared" si="720"/>
        <v>On Time</v>
      </c>
      <c r="Q2944" s="9">
        <f t="shared" si="721"/>
        <v>1</v>
      </c>
      <c r="R2944" s="9">
        <f t="shared" si="722"/>
        <v>1</v>
      </c>
      <c r="S2944" s="9">
        <f t="shared" si="723"/>
        <v>0</v>
      </c>
      <c r="T2944" s="9" t="str">
        <f t="shared" si="724"/>
        <v>April</v>
      </c>
      <c r="U2944" s="40">
        <f t="shared" si="725"/>
        <v>0</v>
      </c>
      <c r="V2944" s="40" t="str">
        <f t="shared" si="726"/>
        <v>Normal</v>
      </c>
      <c r="W2944" s="40">
        <f t="shared" si="727"/>
        <v>0</v>
      </c>
      <c r="X2944" s="40">
        <f t="shared" si="728"/>
        <v>0</v>
      </c>
      <c r="Y2944" s="40">
        <f t="shared" si="729"/>
        <v>0</v>
      </c>
      <c r="Z2944" s="40">
        <f t="shared" si="730"/>
        <v>0</v>
      </c>
      <c r="AA2944" s="40">
        <f t="shared" si="731"/>
        <v>1</v>
      </c>
      <c r="AB2944" s="40">
        <f t="shared" si="732"/>
        <v>0</v>
      </c>
      <c r="AC2944" s="41" t="s">
        <v>131</v>
      </c>
      <c r="AD2944" s="41" t="s">
        <v>680</v>
      </c>
      <c r="AE2944" s="41" t="s">
        <v>258</v>
      </c>
      <c r="AF2944" s="41" t="s">
        <v>216</v>
      </c>
      <c r="AG2944" s="41" t="s">
        <v>56</v>
      </c>
      <c r="AH2944" s="41" t="s">
        <v>56</v>
      </c>
      <c r="AI2944" s="41" t="s">
        <v>56</v>
      </c>
      <c r="AJ2944" s="41" t="s">
        <v>160</v>
      </c>
      <c r="AK2944" s="41" t="s">
        <v>56</v>
      </c>
    </row>
    <row r="2945" spans="1:37" s="41" customFormat="1" ht="15.75" hidden="1" thickBot="1" x14ac:dyDescent="0.3">
      <c r="A2945" s="11" t="s">
        <v>638</v>
      </c>
      <c r="B2945" s="12" t="s">
        <v>8</v>
      </c>
      <c r="C2945" s="13" t="s">
        <v>46</v>
      </c>
      <c r="D2945" s="14" t="s">
        <v>47</v>
      </c>
      <c r="E2945" s="13" t="s">
        <v>6316</v>
      </c>
      <c r="F2945" s="4" t="s">
        <v>2283</v>
      </c>
      <c r="G2945" s="4" t="s">
        <v>701</v>
      </c>
      <c r="H2945" s="15">
        <v>43209.375</v>
      </c>
      <c r="I2945" s="15">
        <v>43209.708333333336</v>
      </c>
      <c r="J2945" s="131" t="s">
        <v>7118</v>
      </c>
      <c r="K2945" s="45" t="s">
        <v>9</v>
      </c>
      <c r="L2945" s="47" t="s">
        <v>7</v>
      </c>
      <c r="M2945" s="47" t="s">
        <v>56</v>
      </c>
      <c r="N2945" s="9" t="str">
        <f t="shared" si="718"/>
        <v>Minor</v>
      </c>
      <c r="O2945" s="10" t="str">
        <f t="shared" si="719"/>
        <v>Successful</v>
      </c>
      <c r="P2945" s="10" t="str">
        <f t="shared" si="720"/>
        <v>On Time</v>
      </c>
      <c r="Q2945" s="9">
        <f t="shared" si="721"/>
        <v>1</v>
      </c>
      <c r="R2945" s="9">
        <f t="shared" si="722"/>
        <v>1</v>
      </c>
      <c r="S2945" s="9">
        <f t="shared" si="723"/>
        <v>0</v>
      </c>
      <c r="T2945" s="9" t="str">
        <f t="shared" si="724"/>
        <v>April</v>
      </c>
      <c r="U2945" s="40">
        <f t="shared" si="725"/>
        <v>0</v>
      </c>
      <c r="V2945" s="40" t="str">
        <f t="shared" si="726"/>
        <v>Normal</v>
      </c>
      <c r="W2945" s="40">
        <f t="shared" si="727"/>
        <v>0</v>
      </c>
      <c r="X2945" s="40">
        <f t="shared" si="728"/>
        <v>0</v>
      </c>
      <c r="Y2945" s="40">
        <f t="shared" si="729"/>
        <v>0</v>
      </c>
      <c r="Z2945" s="40">
        <f t="shared" si="730"/>
        <v>0</v>
      </c>
      <c r="AA2945" s="40">
        <f t="shared" si="731"/>
        <v>1</v>
      </c>
      <c r="AB2945" s="40">
        <f t="shared" si="732"/>
        <v>0</v>
      </c>
      <c r="AC2945" s="41" t="s">
        <v>131</v>
      </c>
      <c r="AD2945" s="41" t="s">
        <v>677</v>
      </c>
      <c r="AE2945" s="41" t="s">
        <v>2280</v>
      </c>
      <c r="AF2945" s="41" t="s">
        <v>8</v>
      </c>
      <c r="AG2945" s="41" t="s">
        <v>56</v>
      </c>
      <c r="AH2945" s="41" t="s">
        <v>56</v>
      </c>
      <c r="AI2945" s="41" t="s">
        <v>56</v>
      </c>
      <c r="AJ2945" s="41" t="s">
        <v>160</v>
      </c>
      <c r="AK2945" s="41" t="s">
        <v>56</v>
      </c>
    </row>
    <row r="2946" spans="1:37" s="41" customFormat="1" ht="15.75" hidden="1" thickBot="1" x14ac:dyDescent="0.3">
      <c r="A2946" s="11" t="s">
        <v>638</v>
      </c>
      <c r="B2946" s="12" t="s">
        <v>8</v>
      </c>
      <c r="C2946" s="13" t="s">
        <v>46</v>
      </c>
      <c r="D2946" s="14" t="s">
        <v>47</v>
      </c>
      <c r="E2946" s="13" t="s">
        <v>6317</v>
      </c>
      <c r="F2946" s="4" t="s">
        <v>645</v>
      </c>
      <c r="G2946" s="4" t="s">
        <v>6714</v>
      </c>
      <c r="H2946" s="15">
        <v>43208.708333333336</v>
      </c>
      <c r="I2946" s="15">
        <v>43209.833333333336</v>
      </c>
      <c r="J2946" s="131" t="s">
        <v>7119</v>
      </c>
      <c r="K2946" s="45" t="s">
        <v>9</v>
      </c>
      <c r="L2946" s="47" t="s">
        <v>7</v>
      </c>
      <c r="M2946" s="47" t="s">
        <v>56</v>
      </c>
      <c r="N2946" s="9" t="str">
        <f t="shared" si="718"/>
        <v>Minor</v>
      </c>
      <c r="O2946" s="10" t="str">
        <f t="shared" si="719"/>
        <v>Successful</v>
      </c>
      <c r="P2946" s="10" t="str">
        <f t="shared" si="720"/>
        <v>On Time</v>
      </c>
      <c r="Q2946" s="9">
        <f t="shared" si="721"/>
        <v>1</v>
      </c>
      <c r="R2946" s="9">
        <f t="shared" si="722"/>
        <v>1</v>
      </c>
      <c r="S2946" s="9">
        <f t="shared" si="723"/>
        <v>0</v>
      </c>
      <c r="T2946" s="9" t="str">
        <f t="shared" si="724"/>
        <v>April</v>
      </c>
      <c r="U2946" s="40">
        <f t="shared" si="725"/>
        <v>0</v>
      </c>
      <c r="V2946" s="40" t="str">
        <f t="shared" si="726"/>
        <v>Normal</v>
      </c>
      <c r="W2946" s="40">
        <f t="shared" si="727"/>
        <v>0</v>
      </c>
      <c r="X2946" s="40">
        <f t="shared" si="728"/>
        <v>0</v>
      </c>
      <c r="Y2946" s="40">
        <f t="shared" si="729"/>
        <v>0</v>
      </c>
      <c r="Z2946" s="40">
        <f t="shared" si="730"/>
        <v>0</v>
      </c>
      <c r="AA2946" s="40">
        <f t="shared" si="731"/>
        <v>1</v>
      </c>
      <c r="AB2946" s="40">
        <f t="shared" si="732"/>
        <v>0</v>
      </c>
      <c r="AC2946" s="41" t="s">
        <v>131</v>
      </c>
      <c r="AD2946" s="41" t="s">
        <v>280</v>
      </c>
      <c r="AE2946" s="41" t="s">
        <v>147</v>
      </c>
      <c r="AF2946" s="41" t="s">
        <v>8</v>
      </c>
      <c r="AG2946" s="41" t="s">
        <v>56</v>
      </c>
      <c r="AH2946" s="41" t="s">
        <v>56</v>
      </c>
      <c r="AI2946" s="41" t="s">
        <v>56</v>
      </c>
      <c r="AJ2946" s="41" t="s">
        <v>160</v>
      </c>
      <c r="AK2946" s="41" t="s">
        <v>56</v>
      </c>
    </row>
    <row r="2947" spans="1:37" s="41" customFormat="1" ht="15.75" hidden="1" thickBot="1" x14ac:dyDescent="0.3">
      <c r="A2947" s="11" t="s">
        <v>638</v>
      </c>
      <c r="B2947" s="12" t="s">
        <v>8</v>
      </c>
      <c r="C2947" s="13" t="s">
        <v>52</v>
      </c>
      <c r="D2947" s="14" t="s">
        <v>47</v>
      </c>
      <c r="E2947" s="13" t="s">
        <v>6318</v>
      </c>
      <c r="F2947" s="4" t="s">
        <v>693</v>
      </c>
      <c r="G2947" s="4" t="s">
        <v>705</v>
      </c>
      <c r="H2947" s="15">
        <v>43209.375</v>
      </c>
      <c r="I2947" s="15">
        <v>43209.541666666664</v>
      </c>
      <c r="J2947" s="131" t="s">
        <v>7120</v>
      </c>
      <c r="K2947" s="45" t="s">
        <v>9</v>
      </c>
      <c r="L2947" s="47" t="s">
        <v>7</v>
      </c>
      <c r="M2947" s="47" t="s">
        <v>56</v>
      </c>
      <c r="N2947" s="9" t="str">
        <f t="shared" si="718"/>
        <v>Standard</v>
      </c>
      <c r="O2947" s="10" t="str">
        <f t="shared" si="719"/>
        <v>Successful</v>
      </c>
      <c r="P2947" s="10" t="str">
        <f t="shared" si="720"/>
        <v>On Time</v>
      </c>
      <c r="Q2947" s="9">
        <f t="shared" si="721"/>
        <v>1</v>
      </c>
      <c r="R2947" s="9">
        <f t="shared" si="722"/>
        <v>1</v>
      </c>
      <c r="S2947" s="9">
        <f t="shared" si="723"/>
        <v>0</v>
      </c>
      <c r="T2947" s="9" t="str">
        <f t="shared" si="724"/>
        <v>April</v>
      </c>
      <c r="U2947" s="40">
        <f t="shared" si="725"/>
        <v>0</v>
      </c>
      <c r="V2947" s="40" t="str">
        <f t="shared" si="726"/>
        <v>Normal</v>
      </c>
      <c r="W2947" s="40">
        <f t="shared" si="727"/>
        <v>0</v>
      </c>
      <c r="X2947" s="40">
        <f t="shared" si="728"/>
        <v>0</v>
      </c>
      <c r="Y2947" s="40">
        <f t="shared" si="729"/>
        <v>0</v>
      </c>
      <c r="Z2947" s="40">
        <f t="shared" si="730"/>
        <v>0</v>
      </c>
      <c r="AA2947" s="40">
        <f t="shared" si="731"/>
        <v>1</v>
      </c>
      <c r="AB2947" s="40">
        <f t="shared" si="732"/>
        <v>0</v>
      </c>
      <c r="AC2947" s="41" t="s">
        <v>131</v>
      </c>
      <c r="AD2947" s="41" t="s">
        <v>720</v>
      </c>
      <c r="AE2947" s="41" t="s">
        <v>146</v>
      </c>
      <c r="AF2947" s="41" t="s">
        <v>8</v>
      </c>
      <c r="AG2947" s="41" t="s">
        <v>56</v>
      </c>
      <c r="AH2947" s="41" t="s">
        <v>56</v>
      </c>
      <c r="AI2947" s="41" t="s">
        <v>56</v>
      </c>
      <c r="AJ2947" s="41" t="s">
        <v>160</v>
      </c>
      <c r="AK2947" s="41" t="s">
        <v>56</v>
      </c>
    </row>
    <row r="2948" spans="1:37" s="41" customFormat="1" ht="15.75" hidden="1" thickBot="1" x14ac:dyDescent="0.3">
      <c r="A2948" s="11" t="s">
        <v>638</v>
      </c>
      <c r="B2948" s="12" t="s">
        <v>216</v>
      </c>
      <c r="C2948" s="13" t="s">
        <v>46</v>
      </c>
      <c r="D2948" s="14" t="s">
        <v>47</v>
      </c>
      <c r="E2948" s="13" t="s">
        <v>6319</v>
      </c>
      <c r="F2948" s="4" t="s">
        <v>630</v>
      </c>
      <c r="G2948" s="4" t="s">
        <v>3142</v>
      </c>
      <c r="H2948" s="15">
        <v>43209.333333333336</v>
      </c>
      <c r="I2948" s="15">
        <v>43209.708333333336</v>
      </c>
      <c r="J2948" s="131" t="s">
        <v>7121</v>
      </c>
      <c r="K2948" s="45" t="s">
        <v>9</v>
      </c>
      <c r="L2948" s="47" t="s">
        <v>7</v>
      </c>
      <c r="M2948" s="47" t="s">
        <v>56</v>
      </c>
      <c r="N2948" s="9" t="str">
        <f t="shared" si="718"/>
        <v>Minor</v>
      </c>
      <c r="O2948" s="10" t="str">
        <f t="shared" si="719"/>
        <v>Successful</v>
      </c>
      <c r="P2948" s="10" t="str">
        <f t="shared" si="720"/>
        <v>On Time</v>
      </c>
      <c r="Q2948" s="9">
        <f t="shared" si="721"/>
        <v>1</v>
      </c>
      <c r="R2948" s="9">
        <f t="shared" si="722"/>
        <v>1</v>
      </c>
      <c r="S2948" s="9">
        <f t="shared" si="723"/>
        <v>0</v>
      </c>
      <c r="T2948" s="9" t="str">
        <f t="shared" si="724"/>
        <v>April</v>
      </c>
      <c r="U2948" s="40">
        <f t="shared" si="725"/>
        <v>0</v>
      </c>
      <c r="V2948" s="40" t="str">
        <f t="shared" si="726"/>
        <v>Normal</v>
      </c>
      <c r="W2948" s="40">
        <f t="shared" si="727"/>
        <v>0</v>
      </c>
      <c r="X2948" s="40">
        <f t="shared" si="728"/>
        <v>0</v>
      </c>
      <c r="Y2948" s="40">
        <f t="shared" si="729"/>
        <v>0</v>
      </c>
      <c r="Z2948" s="40">
        <f t="shared" si="730"/>
        <v>0</v>
      </c>
      <c r="AA2948" s="40">
        <f t="shared" si="731"/>
        <v>1</v>
      </c>
      <c r="AB2948" s="40">
        <f t="shared" si="732"/>
        <v>0</v>
      </c>
      <c r="AC2948" s="41" t="s">
        <v>131</v>
      </c>
      <c r="AD2948" s="41" t="s">
        <v>676</v>
      </c>
      <c r="AE2948" s="41" t="s">
        <v>258</v>
      </c>
      <c r="AF2948" s="41" t="s">
        <v>216</v>
      </c>
      <c r="AG2948" s="41" t="s">
        <v>56</v>
      </c>
      <c r="AH2948" s="41" t="s">
        <v>56</v>
      </c>
      <c r="AI2948" s="41" t="s">
        <v>56</v>
      </c>
      <c r="AJ2948" s="41" t="s">
        <v>160</v>
      </c>
      <c r="AK2948" s="41" t="s">
        <v>56</v>
      </c>
    </row>
    <row r="2949" spans="1:37" s="41" customFormat="1" ht="15.75" hidden="1" thickBot="1" x14ac:dyDescent="0.3">
      <c r="A2949" s="11" t="s">
        <v>359</v>
      </c>
      <c r="B2949" s="12" t="s">
        <v>216</v>
      </c>
      <c r="C2949" s="13" t="s">
        <v>52</v>
      </c>
      <c r="D2949" s="14" t="s">
        <v>47</v>
      </c>
      <c r="E2949" s="13" t="s">
        <v>6320</v>
      </c>
      <c r="F2949" s="4" t="s">
        <v>158</v>
      </c>
      <c r="G2949" s="4" t="s">
        <v>134</v>
      </c>
      <c r="H2949" s="15">
        <v>43209.75</v>
      </c>
      <c r="I2949" s="15">
        <v>43209.958333333336</v>
      </c>
      <c r="J2949" s="131" t="s">
        <v>7122</v>
      </c>
      <c r="K2949" s="45" t="s">
        <v>9</v>
      </c>
      <c r="L2949" s="47" t="s">
        <v>7</v>
      </c>
      <c r="M2949" s="47" t="s">
        <v>56</v>
      </c>
      <c r="N2949" s="9" t="str">
        <f t="shared" si="718"/>
        <v>Standard</v>
      </c>
      <c r="O2949" s="10" t="str">
        <f t="shared" si="719"/>
        <v>Successful</v>
      </c>
      <c r="P2949" s="10" t="str">
        <f t="shared" si="720"/>
        <v>On Time</v>
      </c>
      <c r="Q2949" s="9">
        <f t="shared" si="721"/>
        <v>1</v>
      </c>
      <c r="R2949" s="9">
        <f t="shared" si="722"/>
        <v>1</v>
      </c>
      <c r="S2949" s="9">
        <f t="shared" si="723"/>
        <v>0</v>
      </c>
      <c r="T2949" s="9" t="str">
        <f t="shared" si="724"/>
        <v>April</v>
      </c>
      <c r="U2949" s="40">
        <f t="shared" si="725"/>
        <v>0</v>
      </c>
      <c r="V2949" s="40" t="str">
        <f t="shared" si="726"/>
        <v>Normal</v>
      </c>
      <c r="W2949" s="40">
        <f t="shared" si="727"/>
        <v>0</v>
      </c>
      <c r="X2949" s="40">
        <f t="shared" si="728"/>
        <v>0</v>
      </c>
      <c r="Y2949" s="40">
        <f t="shared" si="729"/>
        <v>0</v>
      </c>
      <c r="Z2949" s="40">
        <f t="shared" si="730"/>
        <v>0</v>
      </c>
      <c r="AA2949" s="40">
        <f t="shared" si="731"/>
        <v>1</v>
      </c>
      <c r="AB2949" s="40">
        <f t="shared" si="732"/>
        <v>0</v>
      </c>
      <c r="AC2949" s="41" t="s">
        <v>823</v>
      </c>
      <c r="AD2949" s="41" t="s">
        <v>280</v>
      </c>
      <c r="AE2949" s="41" t="s">
        <v>121</v>
      </c>
      <c r="AF2949" s="41" t="s">
        <v>322</v>
      </c>
      <c r="AG2949" s="41" t="s">
        <v>56</v>
      </c>
      <c r="AH2949" s="41" t="s">
        <v>56</v>
      </c>
      <c r="AI2949" s="41" t="s">
        <v>56</v>
      </c>
      <c r="AJ2949" s="41" t="s">
        <v>160</v>
      </c>
      <c r="AK2949" s="41" t="s">
        <v>56</v>
      </c>
    </row>
    <row r="2950" spans="1:37" s="41" customFormat="1" ht="15.75" hidden="1" thickBot="1" x14ac:dyDescent="0.3">
      <c r="A2950" s="11" t="s">
        <v>697</v>
      </c>
      <c r="B2950" s="12" t="s">
        <v>216</v>
      </c>
      <c r="C2950" s="13" t="s">
        <v>46</v>
      </c>
      <c r="D2950" s="14" t="s">
        <v>47</v>
      </c>
      <c r="E2950" s="13" t="s">
        <v>6321</v>
      </c>
      <c r="F2950" s="4" t="s">
        <v>365</v>
      </c>
      <c r="G2950" s="4" t="s">
        <v>704</v>
      </c>
      <c r="H2950" s="15">
        <v>43206.416666666664</v>
      </c>
      <c r="I2950" s="15">
        <v>43210.645833333336</v>
      </c>
      <c r="J2950" s="131" t="s">
        <v>7123</v>
      </c>
      <c r="K2950" s="45" t="s">
        <v>9</v>
      </c>
      <c r="L2950" s="47" t="s">
        <v>7</v>
      </c>
      <c r="M2950" s="47" t="s">
        <v>56</v>
      </c>
      <c r="N2950" s="9" t="str">
        <f t="shared" si="718"/>
        <v>Minor</v>
      </c>
      <c r="O2950" s="10" t="str">
        <f t="shared" si="719"/>
        <v>Successful</v>
      </c>
      <c r="P2950" s="10" t="str">
        <f t="shared" si="720"/>
        <v>On Time</v>
      </c>
      <c r="Q2950" s="9">
        <f t="shared" si="721"/>
        <v>1</v>
      </c>
      <c r="R2950" s="9">
        <f t="shared" si="722"/>
        <v>1</v>
      </c>
      <c r="S2950" s="9">
        <f t="shared" si="723"/>
        <v>0</v>
      </c>
      <c r="T2950" s="9" t="str">
        <f t="shared" si="724"/>
        <v>April</v>
      </c>
      <c r="U2950" s="40">
        <f t="shared" si="725"/>
        <v>0</v>
      </c>
      <c r="V2950" s="40" t="str">
        <f t="shared" si="726"/>
        <v>Normal</v>
      </c>
      <c r="W2950" s="40">
        <f t="shared" si="727"/>
        <v>0</v>
      </c>
      <c r="X2950" s="40">
        <f t="shared" si="728"/>
        <v>0</v>
      </c>
      <c r="Y2950" s="40">
        <f t="shared" si="729"/>
        <v>0</v>
      </c>
      <c r="Z2950" s="40">
        <f t="shared" si="730"/>
        <v>0</v>
      </c>
      <c r="AA2950" s="40">
        <f t="shared" si="731"/>
        <v>1</v>
      </c>
      <c r="AB2950" s="40">
        <f t="shared" si="732"/>
        <v>0</v>
      </c>
      <c r="AC2950" s="41" t="s">
        <v>238</v>
      </c>
      <c r="AD2950" s="41" t="s">
        <v>2266</v>
      </c>
      <c r="AE2950" s="41" t="s">
        <v>432</v>
      </c>
      <c r="AF2950" s="41" t="s">
        <v>216</v>
      </c>
      <c r="AG2950" s="41" t="s">
        <v>56</v>
      </c>
      <c r="AH2950" s="41" t="s">
        <v>56</v>
      </c>
      <c r="AI2950" s="41" t="s">
        <v>56</v>
      </c>
      <c r="AJ2950" s="41" t="s">
        <v>160</v>
      </c>
      <c r="AK2950" s="41" t="s">
        <v>56</v>
      </c>
    </row>
    <row r="2951" spans="1:37" s="41" customFormat="1" ht="15.75" hidden="1" thickBot="1" x14ac:dyDescent="0.3">
      <c r="A2951" s="11" t="s">
        <v>697</v>
      </c>
      <c r="B2951" s="12" t="s">
        <v>216</v>
      </c>
      <c r="C2951" s="13" t="s">
        <v>46</v>
      </c>
      <c r="D2951" s="14" t="s">
        <v>47</v>
      </c>
      <c r="E2951" s="13" t="s">
        <v>6322</v>
      </c>
      <c r="F2951" s="4" t="s">
        <v>614</v>
      </c>
      <c r="G2951" s="4" t="s">
        <v>779</v>
      </c>
      <c r="H2951" s="15">
        <v>43199.416666666664</v>
      </c>
      <c r="I2951" s="15">
        <v>43210.333333333336</v>
      </c>
      <c r="J2951" s="131" t="s">
        <v>7124</v>
      </c>
      <c r="K2951" s="45" t="s">
        <v>9</v>
      </c>
      <c r="L2951" s="47" t="s">
        <v>7</v>
      </c>
      <c r="M2951" s="47" t="s">
        <v>56</v>
      </c>
      <c r="N2951" s="9" t="str">
        <f t="shared" si="718"/>
        <v>Minor</v>
      </c>
      <c r="O2951" s="10" t="str">
        <f t="shared" si="719"/>
        <v>Successful</v>
      </c>
      <c r="P2951" s="10" t="str">
        <f t="shared" si="720"/>
        <v>On Time</v>
      </c>
      <c r="Q2951" s="9">
        <f t="shared" si="721"/>
        <v>1</v>
      </c>
      <c r="R2951" s="9">
        <f t="shared" si="722"/>
        <v>1</v>
      </c>
      <c r="S2951" s="9">
        <f t="shared" si="723"/>
        <v>0</v>
      </c>
      <c r="T2951" s="9" t="str">
        <f t="shared" si="724"/>
        <v>April</v>
      </c>
      <c r="U2951" s="40">
        <f t="shared" si="725"/>
        <v>0</v>
      </c>
      <c r="V2951" s="40" t="str">
        <f t="shared" si="726"/>
        <v>Normal</v>
      </c>
      <c r="W2951" s="40">
        <f t="shared" si="727"/>
        <v>0</v>
      </c>
      <c r="X2951" s="40">
        <f t="shared" si="728"/>
        <v>0</v>
      </c>
      <c r="Y2951" s="40">
        <f t="shared" si="729"/>
        <v>0</v>
      </c>
      <c r="Z2951" s="40">
        <f t="shared" si="730"/>
        <v>0</v>
      </c>
      <c r="AA2951" s="40">
        <f t="shared" si="731"/>
        <v>1</v>
      </c>
      <c r="AB2951" s="40">
        <f t="shared" si="732"/>
        <v>0</v>
      </c>
      <c r="AC2951" s="41" t="s">
        <v>238</v>
      </c>
      <c r="AD2951" s="41" t="s">
        <v>554</v>
      </c>
      <c r="AE2951" s="41" t="s">
        <v>258</v>
      </c>
      <c r="AF2951" s="41" t="s">
        <v>216</v>
      </c>
      <c r="AG2951" s="41" t="s">
        <v>56</v>
      </c>
      <c r="AH2951" s="41" t="s">
        <v>56</v>
      </c>
      <c r="AI2951" s="41" t="s">
        <v>56</v>
      </c>
      <c r="AJ2951" s="41" t="s">
        <v>160</v>
      </c>
      <c r="AK2951" s="41" t="s">
        <v>56</v>
      </c>
    </row>
    <row r="2952" spans="1:37" s="41" customFormat="1" ht="15.75" hidden="1" thickBot="1" x14ac:dyDescent="0.3">
      <c r="A2952" s="11" t="s">
        <v>697</v>
      </c>
      <c r="B2952" s="12" t="s">
        <v>216</v>
      </c>
      <c r="C2952" s="13" t="s">
        <v>46</v>
      </c>
      <c r="D2952" s="14" t="s">
        <v>47</v>
      </c>
      <c r="E2952" s="13" t="s">
        <v>6323</v>
      </c>
      <c r="F2952" s="4" t="s">
        <v>365</v>
      </c>
      <c r="G2952" s="4" t="s">
        <v>704</v>
      </c>
      <c r="H2952" s="15">
        <v>43203.75</v>
      </c>
      <c r="I2952" s="15">
        <v>43210.645833333336</v>
      </c>
      <c r="J2952" s="131" t="s">
        <v>7125</v>
      </c>
      <c r="K2952" s="45" t="s">
        <v>9</v>
      </c>
      <c r="L2952" s="47" t="s">
        <v>7</v>
      </c>
      <c r="M2952" s="47" t="s">
        <v>56</v>
      </c>
      <c r="N2952" s="9" t="str">
        <f t="shared" si="718"/>
        <v>Minor</v>
      </c>
      <c r="O2952" s="10" t="str">
        <f t="shared" si="719"/>
        <v>Successful</v>
      </c>
      <c r="P2952" s="10" t="str">
        <f t="shared" si="720"/>
        <v>On Time</v>
      </c>
      <c r="Q2952" s="9">
        <f t="shared" si="721"/>
        <v>1</v>
      </c>
      <c r="R2952" s="9">
        <f t="shared" si="722"/>
        <v>1</v>
      </c>
      <c r="S2952" s="9">
        <f t="shared" si="723"/>
        <v>0</v>
      </c>
      <c r="T2952" s="9" t="str">
        <f t="shared" si="724"/>
        <v>April</v>
      </c>
      <c r="U2952" s="40">
        <f t="shared" si="725"/>
        <v>0</v>
      </c>
      <c r="V2952" s="40" t="str">
        <f t="shared" si="726"/>
        <v>Normal</v>
      </c>
      <c r="W2952" s="40">
        <f t="shared" si="727"/>
        <v>0</v>
      </c>
      <c r="X2952" s="40">
        <f t="shared" si="728"/>
        <v>0</v>
      </c>
      <c r="Y2952" s="40">
        <f t="shared" si="729"/>
        <v>0</v>
      </c>
      <c r="Z2952" s="40">
        <f t="shared" si="730"/>
        <v>0</v>
      </c>
      <c r="AA2952" s="40">
        <f t="shared" si="731"/>
        <v>1</v>
      </c>
      <c r="AB2952" s="40">
        <f t="shared" si="732"/>
        <v>0</v>
      </c>
      <c r="AC2952" s="41" t="s">
        <v>238</v>
      </c>
      <c r="AD2952" s="41" t="s">
        <v>2266</v>
      </c>
      <c r="AE2952" s="41" t="s">
        <v>432</v>
      </c>
      <c r="AF2952" s="41" t="s">
        <v>216</v>
      </c>
      <c r="AG2952" s="41" t="s">
        <v>56</v>
      </c>
      <c r="AH2952" s="41" t="s">
        <v>56</v>
      </c>
      <c r="AI2952" s="41" t="s">
        <v>56</v>
      </c>
      <c r="AJ2952" s="41" t="s">
        <v>160</v>
      </c>
      <c r="AK2952" s="41" t="s">
        <v>56</v>
      </c>
    </row>
    <row r="2953" spans="1:37" s="41" customFormat="1" ht="15.75" hidden="1" thickBot="1" x14ac:dyDescent="0.3">
      <c r="A2953" s="11" t="s">
        <v>697</v>
      </c>
      <c r="B2953" s="12" t="s">
        <v>215</v>
      </c>
      <c r="C2953" s="13" t="s">
        <v>52</v>
      </c>
      <c r="D2953" s="14" t="s">
        <v>47</v>
      </c>
      <c r="E2953" s="13" t="s">
        <v>6324</v>
      </c>
      <c r="F2953" s="4" t="s">
        <v>94</v>
      </c>
      <c r="G2953" s="4" t="s">
        <v>4945</v>
      </c>
      <c r="H2953" s="15">
        <v>43210.583333333336</v>
      </c>
      <c r="I2953" s="15">
        <v>43210.666666666664</v>
      </c>
      <c r="J2953" s="131" t="s">
        <v>7126</v>
      </c>
      <c r="K2953" s="45" t="s">
        <v>9</v>
      </c>
      <c r="L2953" s="47" t="s">
        <v>7</v>
      </c>
      <c r="M2953" s="47" t="s">
        <v>56</v>
      </c>
      <c r="N2953" s="9" t="str">
        <f t="shared" si="718"/>
        <v>Standard</v>
      </c>
      <c r="O2953" s="10" t="str">
        <f t="shared" si="719"/>
        <v>Successful</v>
      </c>
      <c r="P2953" s="10" t="str">
        <f t="shared" si="720"/>
        <v>On Time</v>
      </c>
      <c r="Q2953" s="9">
        <f t="shared" si="721"/>
        <v>1</v>
      </c>
      <c r="R2953" s="9">
        <f t="shared" si="722"/>
        <v>1</v>
      </c>
      <c r="S2953" s="9">
        <f t="shared" si="723"/>
        <v>0</v>
      </c>
      <c r="T2953" s="9" t="str">
        <f t="shared" si="724"/>
        <v>April</v>
      </c>
      <c r="U2953" s="40">
        <f t="shared" si="725"/>
        <v>0</v>
      </c>
      <c r="V2953" s="40" t="str">
        <f t="shared" si="726"/>
        <v>Normal</v>
      </c>
      <c r="W2953" s="40">
        <f t="shared" si="727"/>
        <v>0</v>
      </c>
      <c r="X2953" s="40">
        <f t="shared" si="728"/>
        <v>0</v>
      </c>
      <c r="Y2953" s="40">
        <f t="shared" si="729"/>
        <v>0</v>
      </c>
      <c r="Z2953" s="40">
        <f t="shared" si="730"/>
        <v>0</v>
      </c>
      <c r="AA2953" s="40">
        <f t="shared" si="731"/>
        <v>1</v>
      </c>
      <c r="AB2953" s="40">
        <f t="shared" si="732"/>
        <v>0</v>
      </c>
      <c r="AC2953" s="41" t="s">
        <v>238</v>
      </c>
      <c r="AD2953" s="41" t="s">
        <v>2259</v>
      </c>
      <c r="AE2953" s="41" t="s">
        <v>431</v>
      </c>
      <c r="AF2953" s="41" t="s">
        <v>215</v>
      </c>
      <c r="AG2953" s="41" t="s">
        <v>56</v>
      </c>
      <c r="AH2953" s="41" t="s">
        <v>56</v>
      </c>
      <c r="AI2953" s="41" t="s">
        <v>56</v>
      </c>
      <c r="AJ2953" s="41" t="s">
        <v>160</v>
      </c>
      <c r="AK2953" s="41" t="s">
        <v>56</v>
      </c>
    </row>
    <row r="2954" spans="1:37" s="41" customFormat="1" ht="15.75" hidden="1" thickBot="1" x14ac:dyDescent="0.3">
      <c r="A2954" s="11" t="s">
        <v>697</v>
      </c>
      <c r="B2954" s="12" t="s">
        <v>216</v>
      </c>
      <c r="C2954" s="13" t="s">
        <v>46</v>
      </c>
      <c r="D2954" s="14" t="s">
        <v>47</v>
      </c>
      <c r="E2954" s="13" t="s">
        <v>6325</v>
      </c>
      <c r="F2954" s="4" t="s">
        <v>614</v>
      </c>
      <c r="G2954" s="4" t="s">
        <v>700</v>
      </c>
      <c r="H2954" s="15">
        <v>43203.625</v>
      </c>
      <c r="I2954" s="15">
        <v>43210.625</v>
      </c>
      <c r="J2954" s="131" t="s">
        <v>7127</v>
      </c>
      <c r="K2954" s="45" t="s">
        <v>9</v>
      </c>
      <c r="L2954" s="47" t="s">
        <v>7</v>
      </c>
      <c r="M2954" s="47" t="s">
        <v>56</v>
      </c>
      <c r="N2954" s="9" t="str">
        <f t="shared" si="718"/>
        <v>Minor</v>
      </c>
      <c r="O2954" s="10" t="str">
        <f t="shared" si="719"/>
        <v>Successful</v>
      </c>
      <c r="P2954" s="10" t="str">
        <f t="shared" si="720"/>
        <v>On Time</v>
      </c>
      <c r="Q2954" s="9">
        <f t="shared" si="721"/>
        <v>1</v>
      </c>
      <c r="R2954" s="9">
        <f t="shared" si="722"/>
        <v>1</v>
      </c>
      <c r="S2954" s="9">
        <f t="shared" si="723"/>
        <v>0</v>
      </c>
      <c r="T2954" s="9" t="str">
        <f t="shared" si="724"/>
        <v>April</v>
      </c>
      <c r="U2954" s="40">
        <f t="shared" si="725"/>
        <v>0</v>
      </c>
      <c r="V2954" s="40" t="str">
        <f t="shared" si="726"/>
        <v>Normal</v>
      </c>
      <c r="W2954" s="40">
        <f t="shared" si="727"/>
        <v>0</v>
      </c>
      <c r="X2954" s="40">
        <f t="shared" si="728"/>
        <v>0</v>
      </c>
      <c r="Y2954" s="40">
        <f t="shared" si="729"/>
        <v>0</v>
      </c>
      <c r="Z2954" s="40">
        <f t="shared" si="730"/>
        <v>0</v>
      </c>
      <c r="AA2954" s="40">
        <f t="shared" si="731"/>
        <v>1</v>
      </c>
      <c r="AB2954" s="40">
        <f t="shared" si="732"/>
        <v>0</v>
      </c>
      <c r="AC2954" s="41" t="s">
        <v>238</v>
      </c>
      <c r="AD2954" s="41" t="s">
        <v>349</v>
      </c>
      <c r="AE2954" s="41" t="s">
        <v>258</v>
      </c>
      <c r="AF2954" s="41" t="s">
        <v>216</v>
      </c>
      <c r="AG2954" s="41" t="s">
        <v>56</v>
      </c>
      <c r="AH2954" s="41" t="s">
        <v>56</v>
      </c>
      <c r="AI2954" s="41" t="s">
        <v>56</v>
      </c>
      <c r="AJ2954" s="41" t="s">
        <v>160</v>
      </c>
      <c r="AK2954" s="41" t="s">
        <v>56</v>
      </c>
    </row>
    <row r="2955" spans="1:37" s="41" customFormat="1" ht="15.75" hidden="1" thickBot="1" x14ac:dyDescent="0.3">
      <c r="A2955" s="11" t="s">
        <v>697</v>
      </c>
      <c r="B2955" s="12" t="s">
        <v>216</v>
      </c>
      <c r="C2955" s="13" t="s">
        <v>46</v>
      </c>
      <c r="D2955" s="14" t="s">
        <v>47</v>
      </c>
      <c r="E2955" s="13" t="s">
        <v>6326</v>
      </c>
      <c r="F2955" s="4" t="s">
        <v>614</v>
      </c>
      <c r="G2955" s="4" t="s">
        <v>700</v>
      </c>
      <c r="H2955" s="15">
        <v>43209.625</v>
      </c>
      <c r="I2955" s="15">
        <v>43210.125</v>
      </c>
      <c r="J2955" s="131" t="s">
        <v>7128</v>
      </c>
      <c r="K2955" s="45" t="s">
        <v>9</v>
      </c>
      <c r="L2955" s="47" t="s">
        <v>7</v>
      </c>
      <c r="M2955" s="47" t="s">
        <v>56</v>
      </c>
      <c r="N2955" s="9" t="str">
        <f t="shared" si="718"/>
        <v>Minor</v>
      </c>
      <c r="O2955" s="10" t="str">
        <f t="shared" si="719"/>
        <v>Successful</v>
      </c>
      <c r="P2955" s="10" t="str">
        <f t="shared" si="720"/>
        <v>On Time</v>
      </c>
      <c r="Q2955" s="9">
        <f t="shared" si="721"/>
        <v>1</v>
      </c>
      <c r="R2955" s="9">
        <f t="shared" si="722"/>
        <v>1</v>
      </c>
      <c r="S2955" s="9">
        <f t="shared" si="723"/>
        <v>0</v>
      </c>
      <c r="T2955" s="9" t="str">
        <f t="shared" si="724"/>
        <v>April</v>
      </c>
      <c r="U2955" s="40">
        <f t="shared" si="725"/>
        <v>0</v>
      </c>
      <c r="V2955" s="40" t="str">
        <f t="shared" si="726"/>
        <v>Normal</v>
      </c>
      <c r="W2955" s="40">
        <f t="shared" si="727"/>
        <v>0</v>
      </c>
      <c r="X2955" s="40">
        <f t="shared" si="728"/>
        <v>0</v>
      </c>
      <c r="Y2955" s="40">
        <f t="shared" si="729"/>
        <v>0</v>
      </c>
      <c r="Z2955" s="40">
        <f t="shared" si="730"/>
        <v>0</v>
      </c>
      <c r="AA2955" s="40">
        <f t="shared" si="731"/>
        <v>1</v>
      </c>
      <c r="AB2955" s="40">
        <f t="shared" si="732"/>
        <v>0</v>
      </c>
      <c r="AC2955" s="41" t="s">
        <v>238</v>
      </c>
      <c r="AD2955" s="41" t="s">
        <v>554</v>
      </c>
      <c r="AE2955" s="41" t="s">
        <v>258</v>
      </c>
      <c r="AF2955" s="41" t="s">
        <v>216</v>
      </c>
      <c r="AG2955" s="41" t="s">
        <v>56</v>
      </c>
      <c r="AH2955" s="41" t="s">
        <v>56</v>
      </c>
      <c r="AI2955" s="41" t="s">
        <v>56</v>
      </c>
      <c r="AJ2955" s="41" t="s">
        <v>160</v>
      </c>
      <c r="AK2955" s="41" t="s">
        <v>56</v>
      </c>
    </row>
    <row r="2956" spans="1:37" s="41" customFormat="1" ht="15.75" hidden="1" thickBot="1" x14ac:dyDescent="0.3">
      <c r="A2956" s="11" t="s">
        <v>239</v>
      </c>
      <c r="B2956" s="12" t="s">
        <v>8</v>
      </c>
      <c r="C2956" s="13" t="s">
        <v>46</v>
      </c>
      <c r="D2956" s="14" t="s">
        <v>47</v>
      </c>
      <c r="E2956" s="13" t="s">
        <v>6327</v>
      </c>
      <c r="F2956" s="4" t="s">
        <v>76</v>
      </c>
      <c r="G2956" s="4" t="s">
        <v>654</v>
      </c>
      <c r="H2956" s="15">
        <v>43209.958333333336</v>
      </c>
      <c r="I2956" s="15">
        <v>43210.125</v>
      </c>
      <c r="J2956" s="131" t="s">
        <v>5054</v>
      </c>
      <c r="K2956" s="45" t="s">
        <v>9</v>
      </c>
      <c r="L2956" s="47" t="s">
        <v>7</v>
      </c>
      <c r="M2956" s="47" t="s">
        <v>56</v>
      </c>
      <c r="N2956" s="9" t="str">
        <f t="shared" si="718"/>
        <v>Minor</v>
      </c>
      <c r="O2956" s="10" t="str">
        <f t="shared" si="719"/>
        <v>Successful</v>
      </c>
      <c r="P2956" s="10" t="str">
        <f t="shared" si="720"/>
        <v>On Time</v>
      </c>
      <c r="Q2956" s="9">
        <f t="shared" si="721"/>
        <v>1</v>
      </c>
      <c r="R2956" s="9">
        <f t="shared" si="722"/>
        <v>1</v>
      </c>
      <c r="S2956" s="9">
        <f t="shared" si="723"/>
        <v>0</v>
      </c>
      <c r="T2956" s="9" t="str">
        <f t="shared" si="724"/>
        <v>April</v>
      </c>
      <c r="U2956" s="40">
        <f t="shared" si="725"/>
        <v>0</v>
      </c>
      <c r="V2956" s="40" t="str">
        <f t="shared" si="726"/>
        <v>Normal</v>
      </c>
      <c r="W2956" s="40">
        <f t="shared" si="727"/>
        <v>0</v>
      </c>
      <c r="X2956" s="40">
        <f t="shared" si="728"/>
        <v>0</v>
      </c>
      <c r="Y2956" s="40">
        <f t="shared" si="729"/>
        <v>0</v>
      </c>
      <c r="Z2956" s="40">
        <f t="shared" si="730"/>
        <v>0</v>
      </c>
      <c r="AA2956" s="40">
        <f t="shared" si="731"/>
        <v>1</v>
      </c>
      <c r="AB2956" s="40">
        <f t="shared" si="732"/>
        <v>0</v>
      </c>
      <c r="AC2956" s="41" t="s">
        <v>537</v>
      </c>
      <c r="AD2956" s="41" t="s">
        <v>280</v>
      </c>
      <c r="AE2956" s="41" t="s">
        <v>259</v>
      </c>
      <c r="AF2956" s="41" t="s">
        <v>8</v>
      </c>
      <c r="AG2956" s="41" t="s">
        <v>56</v>
      </c>
      <c r="AH2956" s="41" t="s">
        <v>56</v>
      </c>
      <c r="AI2956" s="41" t="s">
        <v>56</v>
      </c>
      <c r="AJ2956" s="41" t="s">
        <v>160</v>
      </c>
      <c r="AK2956" s="41" t="s">
        <v>56</v>
      </c>
    </row>
    <row r="2957" spans="1:37" s="41" customFormat="1" ht="15.75" hidden="1" thickBot="1" x14ac:dyDescent="0.3">
      <c r="A2957" s="11" t="s">
        <v>45</v>
      </c>
      <c r="B2957" s="12" t="s">
        <v>216</v>
      </c>
      <c r="C2957" s="13" t="s">
        <v>46</v>
      </c>
      <c r="D2957" s="14" t="s">
        <v>47</v>
      </c>
      <c r="E2957" s="13" t="s">
        <v>6328</v>
      </c>
      <c r="F2957" s="4" t="s">
        <v>75</v>
      </c>
      <c r="G2957" s="4" t="s">
        <v>330</v>
      </c>
      <c r="H2957" s="15">
        <v>43209.75</v>
      </c>
      <c r="I2957" s="15">
        <v>43209.916666666664</v>
      </c>
      <c r="J2957" s="131" t="s">
        <v>7129</v>
      </c>
      <c r="K2957" s="45" t="s">
        <v>9</v>
      </c>
      <c r="L2957" s="47" t="s">
        <v>7</v>
      </c>
      <c r="M2957" s="47" t="s">
        <v>56</v>
      </c>
      <c r="N2957" s="9" t="str">
        <f t="shared" si="718"/>
        <v>Minor</v>
      </c>
      <c r="O2957" s="10" t="str">
        <f t="shared" si="719"/>
        <v>Successful</v>
      </c>
      <c r="P2957" s="10" t="str">
        <f t="shared" si="720"/>
        <v>On Time</v>
      </c>
      <c r="Q2957" s="9">
        <f t="shared" si="721"/>
        <v>1</v>
      </c>
      <c r="R2957" s="9">
        <f t="shared" si="722"/>
        <v>1</v>
      </c>
      <c r="S2957" s="9">
        <f t="shared" si="723"/>
        <v>0</v>
      </c>
      <c r="T2957" s="9" t="str">
        <f t="shared" si="724"/>
        <v>April</v>
      </c>
      <c r="U2957" s="40">
        <f t="shared" si="725"/>
        <v>0</v>
      </c>
      <c r="V2957" s="40" t="str">
        <f t="shared" si="726"/>
        <v>Normal</v>
      </c>
      <c r="W2957" s="40">
        <f t="shared" si="727"/>
        <v>0</v>
      </c>
      <c r="X2957" s="40">
        <f t="shared" si="728"/>
        <v>0</v>
      </c>
      <c r="Y2957" s="40">
        <f t="shared" si="729"/>
        <v>0</v>
      </c>
      <c r="Z2957" s="40">
        <f t="shared" si="730"/>
        <v>0</v>
      </c>
      <c r="AA2957" s="40">
        <f t="shared" si="731"/>
        <v>1</v>
      </c>
      <c r="AB2957" s="40">
        <f t="shared" si="732"/>
        <v>0</v>
      </c>
      <c r="AC2957" s="41" t="s">
        <v>823</v>
      </c>
      <c r="AD2957" s="41" t="s">
        <v>280</v>
      </c>
      <c r="AE2957" s="41" t="s">
        <v>323</v>
      </c>
      <c r="AF2957" s="41" t="s">
        <v>216</v>
      </c>
      <c r="AG2957" s="41" t="s">
        <v>56</v>
      </c>
      <c r="AH2957" s="41" t="s">
        <v>56</v>
      </c>
      <c r="AI2957" s="41" t="s">
        <v>56</v>
      </c>
      <c r="AJ2957" s="41" t="s">
        <v>160</v>
      </c>
      <c r="AK2957" s="41" t="s">
        <v>56</v>
      </c>
    </row>
    <row r="2958" spans="1:37" s="41" customFormat="1" ht="15.75" hidden="1" thickBot="1" x14ac:dyDescent="0.3">
      <c r="A2958" s="11" t="s">
        <v>49</v>
      </c>
      <c r="B2958" s="12" t="s">
        <v>216</v>
      </c>
      <c r="C2958" s="13" t="s">
        <v>46</v>
      </c>
      <c r="D2958" s="14" t="s">
        <v>47</v>
      </c>
      <c r="E2958" s="13" t="s">
        <v>6329</v>
      </c>
      <c r="F2958" s="4" t="s">
        <v>75</v>
      </c>
      <c r="G2958" s="4" t="s">
        <v>6729</v>
      </c>
      <c r="H2958" s="15">
        <v>43209.75</v>
      </c>
      <c r="I2958" s="15">
        <v>43210.166666666664</v>
      </c>
      <c r="J2958" s="131" t="s">
        <v>7130</v>
      </c>
      <c r="K2958" s="45" t="s">
        <v>9</v>
      </c>
      <c r="L2958" s="47" t="s">
        <v>7</v>
      </c>
      <c r="M2958" s="47" t="s">
        <v>56</v>
      </c>
      <c r="N2958" s="9" t="str">
        <f t="shared" si="718"/>
        <v>Minor</v>
      </c>
      <c r="O2958" s="10" t="str">
        <f t="shared" si="719"/>
        <v>Successful</v>
      </c>
      <c r="P2958" s="10" t="str">
        <f t="shared" si="720"/>
        <v>On Time</v>
      </c>
      <c r="Q2958" s="9">
        <f t="shared" si="721"/>
        <v>1</v>
      </c>
      <c r="R2958" s="9">
        <f t="shared" si="722"/>
        <v>1</v>
      </c>
      <c r="S2958" s="9">
        <f t="shared" si="723"/>
        <v>0</v>
      </c>
      <c r="T2958" s="9" t="str">
        <f t="shared" si="724"/>
        <v>April</v>
      </c>
      <c r="U2958" s="40">
        <f t="shared" si="725"/>
        <v>0</v>
      </c>
      <c r="V2958" s="40" t="str">
        <f t="shared" si="726"/>
        <v>Normal</v>
      </c>
      <c r="W2958" s="40">
        <f t="shared" si="727"/>
        <v>0</v>
      </c>
      <c r="X2958" s="40">
        <f t="shared" si="728"/>
        <v>0</v>
      </c>
      <c r="Y2958" s="40">
        <f t="shared" si="729"/>
        <v>0</v>
      </c>
      <c r="Z2958" s="40">
        <f t="shared" si="730"/>
        <v>0</v>
      </c>
      <c r="AA2958" s="40">
        <f t="shared" si="731"/>
        <v>1</v>
      </c>
      <c r="AB2958" s="40">
        <f t="shared" si="732"/>
        <v>0</v>
      </c>
      <c r="AC2958" s="41" t="s">
        <v>132</v>
      </c>
      <c r="AD2958" s="41" t="s">
        <v>280</v>
      </c>
      <c r="AE2958" s="41" t="s">
        <v>323</v>
      </c>
      <c r="AF2958" s="41" t="s">
        <v>216</v>
      </c>
      <c r="AG2958" s="41" t="s">
        <v>56</v>
      </c>
      <c r="AH2958" s="41" t="s">
        <v>56</v>
      </c>
      <c r="AI2958" s="41" t="s">
        <v>56</v>
      </c>
      <c r="AJ2958" s="41" t="s">
        <v>160</v>
      </c>
      <c r="AK2958" s="41" t="s">
        <v>56</v>
      </c>
    </row>
    <row r="2959" spans="1:37" s="41" customFormat="1" ht="15.75" hidden="1" thickBot="1" x14ac:dyDescent="0.3">
      <c r="A2959" s="11" t="s">
        <v>248</v>
      </c>
      <c r="B2959" s="12" t="s">
        <v>216</v>
      </c>
      <c r="C2959" s="13" t="s">
        <v>46</v>
      </c>
      <c r="D2959" s="14" t="s">
        <v>47</v>
      </c>
      <c r="E2959" s="13" t="s">
        <v>6330</v>
      </c>
      <c r="F2959" s="4" t="s">
        <v>454</v>
      </c>
      <c r="G2959" s="4" t="s">
        <v>497</v>
      </c>
      <c r="H2959" s="15">
        <v>43209.708333333336</v>
      </c>
      <c r="I2959" s="15">
        <v>43209.958333333336</v>
      </c>
      <c r="J2959" s="131" t="s">
        <v>7131</v>
      </c>
      <c r="K2959" s="45" t="s">
        <v>9</v>
      </c>
      <c r="L2959" s="47" t="s">
        <v>7</v>
      </c>
      <c r="M2959" s="47" t="s">
        <v>56</v>
      </c>
      <c r="N2959" s="9" t="str">
        <f t="shared" si="718"/>
        <v>Minor</v>
      </c>
      <c r="O2959" s="10" t="str">
        <f t="shared" si="719"/>
        <v>Successful</v>
      </c>
      <c r="P2959" s="10" t="str">
        <f t="shared" si="720"/>
        <v>On Time</v>
      </c>
      <c r="Q2959" s="9">
        <f t="shared" si="721"/>
        <v>1</v>
      </c>
      <c r="R2959" s="9">
        <f t="shared" si="722"/>
        <v>1</v>
      </c>
      <c r="S2959" s="9">
        <f t="shared" si="723"/>
        <v>0</v>
      </c>
      <c r="T2959" s="9" t="str">
        <f t="shared" si="724"/>
        <v>April</v>
      </c>
      <c r="U2959" s="40">
        <f t="shared" si="725"/>
        <v>0</v>
      </c>
      <c r="V2959" s="40" t="str">
        <f t="shared" si="726"/>
        <v>Normal</v>
      </c>
      <c r="W2959" s="40">
        <f t="shared" si="727"/>
        <v>0</v>
      </c>
      <c r="X2959" s="40">
        <f t="shared" si="728"/>
        <v>0</v>
      </c>
      <c r="Y2959" s="40">
        <f t="shared" si="729"/>
        <v>0</v>
      </c>
      <c r="Z2959" s="40">
        <f t="shared" si="730"/>
        <v>0</v>
      </c>
      <c r="AA2959" s="40">
        <f t="shared" si="731"/>
        <v>1</v>
      </c>
      <c r="AB2959" s="40">
        <f t="shared" si="732"/>
        <v>0</v>
      </c>
      <c r="AC2959" s="41" t="s">
        <v>537</v>
      </c>
      <c r="AD2959" s="41" t="s">
        <v>280</v>
      </c>
      <c r="AE2959" s="41" t="s">
        <v>421</v>
      </c>
      <c r="AF2959" s="41" t="s">
        <v>216</v>
      </c>
      <c r="AG2959" s="41" t="s">
        <v>56</v>
      </c>
      <c r="AH2959" s="41" t="s">
        <v>56</v>
      </c>
      <c r="AI2959" s="41" t="s">
        <v>56</v>
      </c>
      <c r="AJ2959" s="41" t="s">
        <v>160</v>
      </c>
      <c r="AK2959" s="41" t="s">
        <v>56</v>
      </c>
    </row>
    <row r="2960" spans="1:37" s="41" customFormat="1" ht="15.75" hidden="1" thickBot="1" x14ac:dyDescent="0.3">
      <c r="A2960" s="11" t="s">
        <v>54</v>
      </c>
      <c r="B2960" s="12" t="s">
        <v>216</v>
      </c>
      <c r="C2960" s="13" t="s">
        <v>46</v>
      </c>
      <c r="D2960" s="14" t="s">
        <v>47</v>
      </c>
      <c r="E2960" s="13" t="s">
        <v>6331</v>
      </c>
      <c r="F2960" s="4" t="s">
        <v>75</v>
      </c>
      <c r="G2960" s="4" t="s">
        <v>6729</v>
      </c>
      <c r="H2960" s="15">
        <v>43209.75</v>
      </c>
      <c r="I2960" s="15">
        <v>43210.166666666664</v>
      </c>
      <c r="J2960" s="131" t="s">
        <v>7130</v>
      </c>
      <c r="K2960" s="45" t="s">
        <v>9</v>
      </c>
      <c r="L2960" s="47" t="s">
        <v>7</v>
      </c>
      <c r="M2960" s="47" t="s">
        <v>56</v>
      </c>
      <c r="N2960" s="9" t="str">
        <f t="shared" si="718"/>
        <v>Minor</v>
      </c>
      <c r="O2960" s="10" t="str">
        <f t="shared" si="719"/>
        <v>Successful</v>
      </c>
      <c r="P2960" s="10" t="str">
        <f t="shared" si="720"/>
        <v>On Time</v>
      </c>
      <c r="Q2960" s="9">
        <f t="shared" si="721"/>
        <v>1</v>
      </c>
      <c r="R2960" s="9">
        <f t="shared" si="722"/>
        <v>1</v>
      </c>
      <c r="S2960" s="9">
        <f t="shared" si="723"/>
        <v>0</v>
      </c>
      <c r="T2960" s="9" t="str">
        <f t="shared" si="724"/>
        <v>April</v>
      </c>
      <c r="U2960" s="40">
        <f t="shared" si="725"/>
        <v>0</v>
      </c>
      <c r="V2960" s="40" t="str">
        <f t="shared" si="726"/>
        <v>Normal</v>
      </c>
      <c r="W2960" s="40">
        <f t="shared" si="727"/>
        <v>0</v>
      </c>
      <c r="X2960" s="40">
        <f t="shared" si="728"/>
        <v>0</v>
      </c>
      <c r="Y2960" s="40">
        <f t="shared" si="729"/>
        <v>0</v>
      </c>
      <c r="Z2960" s="40">
        <f t="shared" si="730"/>
        <v>0</v>
      </c>
      <c r="AA2960" s="40">
        <f t="shared" si="731"/>
        <v>1</v>
      </c>
      <c r="AB2960" s="40">
        <f t="shared" si="732"/>
        <v>0</v>
      </c>
      <c r="AC2960" s="41" t="s">
        <v>132</v>
      </c>
      <c r="AD2960" s="41" t="s">
        <v>280</v>
      </c>
      <c r="AE2960" s="41" t="s">
        <v>323</v>
      </c>
      <c r="AF2960" s="41" t="s">
        <v>216</v>
      </c>
      <c r="AG2960" s="41" t="s">
        <v>56</v>
      </c>
      <c r="AH2960" s="41" t="s">
        <v>56</v>
      </c>
      <c r="AI2960" s="41" t="s">
        <v>56</v>
      </c>
      <c r="AJ2960" s="41" t="s">
        <v>160</v>
      </c>
      <c r="AK2960" s="41" t="s">
        <v>56</v>
      </c>
    </row>
    <row r="2961" spans="1:37" s="41" customFormat="1" ht="15.75" hidden="1" thickBot="1" x14ac:dyDescent="0.3">
      <c r="A2961" s="11" t="s">
        <v>697</v>
      </c>
      <c r="B2961" s="12" t="s">
        <v>216</v>
      </c>
      <c r="C2961" s="13" t="s">
        <v>46</v>
      </c>
      <c r="D2961" s="14" t="s">
        <v>47</v>
      </c>
      <c r="E2961" s="13" t="s">
        <v>6332</v>
      </c>
      <c r="F2961" s="4" t="s">
        <v>152</v>
      </c>
      <c r="G2961" s="4" t="s">
        <v>725</v>
      </c>
      <c r="H2961" s="15">
        <v>43209.625</v>
      </c>
      <c r="I2961" s="15">
        <v>43210.291666666664</v>
      </c>
      <c r="J2961" s="131" t="s">
        <v>7132</v>
      </c>
      <c r="K2961" s="45" t="s">
        <v>9</v>
      </c>
      <c r="L2961" s="47" t="s">
        <v>7</v>
      </c>
      <c r="M2961" s="47" t="s">
        <v>56</v>
      </c>
      <c r="N2961" s="9" t="str">
        <f t="shared" si="718"/>
        <v>Minor</v>
      </c>
      <c r="O2961" s="10" t="str">
        <f t="shared" si="719"/>
        <v>Successful</v>
      </c>
      <c r="P2961" s="10" t="str">
        <f t="shared" si="720"/>
        <v>On Time</v>
      </c>
      <c r="Q2961" s="9">
        <f t="shared" si="721"/>
        <v>1</v>
      </c>
      <c r="R2961" s="9">
        <f t="shared" si="722"/>
        <v>1</v>
      </c>
      <c r="S2961" s="9">
        <f t="shared" si="723"/>
        <v>0</v>
      </c>
      <c r="T2961" s="9" t="str">
        <f t="shared" si="724"/>
        <v>April</v>
      </c>
      <c r="U2961" s="40">
        <f t="shared" si="725"/>
        <v>0</v>
      </c>
      <c r="V2961" s="40" t="str">
        <f t="shared" si="726"/>
        <v>Normal</v>
      </c>
      <c r="W2961" s="40">
        <f t="shared" si="727"/>
        <v>0</v>
      </c>
      <c r="X2961" s="40">
        <f t="shared" si="728"/>
        <v>0</v>
      </c>
      <c r="Y2961" s="40">
        <f t="shared" si="729"/>
        <v>0</v>
      </c>
      <c r="Z2961" s="40">
        <f t="shared" si="730"/>
        <v>0</v>
      </c>
      <c r="AA2961" s="40">
        <f t="shared" si="731"/>
        <v>1</v>
      </c>
      <c r="AB2961" s="40">
        <f t="shared" si="732"/>
        <v>0</v>
      </c>
      <c r="AC2961" s="41" t="s">
        <v>238</v>
      </c>
      <c r="AD2961" s="41" t="s">
        <v>3948</v>
      </c>
      <c r="AE2961" s="41" t="s">
        <v>121</v>
      </c>
      <c r="AF2961" s="41" t="s">
        <v>322</v>
      </c>
      <c r="AG2961" s="41" t="s">
        <v>56</v>
      </c>
      <c r="AH2961" s="41" t="s">
        <v>56</v>
      </c>
      <c r="AI2961" s="41" t="s">
        <v>56</v>
      </c>
      <c r="AJ2961" s="41" t="s">
        <v>160</v>
      </c>
      <c r="AK2961" s="41" t="s">
        <v>56</v>
      </c>
    </row>
    <row r="2962" spans="1:37" s="41" customFormat="1" ht="15.75" hidden="1" thickBot="1" x14ac:dyDescent="0.3">
      <c r="A2962" s="11" t="s">
        <v>248</v>
      </c>
      <c r="B2962" s="12" t="s">
        <v>216</v>
      </c>
      <c r="C2962" s="13" t="s">
        <v>52</v>
      </c>
      <c r="D2962" s="14" t="s">
        <v>47</v>
      </c>
      <c r="E2962" s="13" t="s">
        <v>6333</v>
      </c>
      <c r="F2962" s="4" t="s">
        <v>152</v>
      </c>
      <c r="G2962" s="4" t="s">
        <v>272</v>
      </c>
      <c r="H2962" s="15">
        <v>43209.833333333336</v>
      </c>
      <c r="I2962" s="15">
        <v>43210</v>
      </c>
      <c r="J2962" s="131" t="s">
        <v>7133</v>
      </c>
      <c r="K2962" s="45" t="s">
        <v>9</v>
      </c>
      <c r="L2962" s="47" t="s">
        <v>7</v>
      </c>
      <c r="M2962" s="47" t="s">
        <v>56</v>
      </c>
      <c r="N2962" s="9" t="str">
        <f t="shared" si="718"/>
        <v>Standard</v>
      </c>
      <c r="O2962" s="10" t="str">
        <f t="shared" si="719"/>
        <v>Successful</v>
      </c>
      <c r="P2962" s="10" t="str">
        <f t="shared" si="720"/>
        <v>On Time</v>
      </c>
      <c r="Q2962" s="9">
        <f t="shared" si="721"/>
        <v>1</v>
      </c>
      <c r="R2962" s="9">
        <f t="shared" si="722"/>
        <v>1</v>
      </c>
      <c r="S2962" s="9">
        <f t="shared" si="723"/>
        <v>0</v>
      </c>
      <c r="T2962" s="9" t="str">
        <f t="shared" si="724"/>
        <v>April</v>
      </c>
      <c r="U2962" s="40">
        <f t="shared" si="725"/>
        <v>0</v>
      </c>
      <c r="V2962" s="40" t="str">
        <f t="shared" si="726"/>
        <v>Normal</v>
      </c>
      <c r="W2962" s="40">
        <f t="shared" si="727"/>
        <v>0</v>
      </c>
      <c r="X2962" s="40">
        <f t="shared" si="728"/>
        <v>0</v>
      </c>
      <c r="Y2962" s="40">
        <f t="shared" si="729"/>
        <v>0</v>
      </c>
      <c r="Z2962" s="40">
        <f t="shared" si="730"/>
        <v>0</v>
      </c>
      <c r="AA2962" s="40">
        <f t="shared" si="731"/>
        <v>1</v>
      </c>
      <c r="AB2962" s="40">
        <f t="shared" si="732"/>
        <v>0</v>
      </c>
      <c r="AC2962" s="41" t="s">
        <v>537</v>
      </c>
      <c r="AD2962" s="41" t="s">
        <v>333</v>
      </c>
      <c r="AE2962" s="41" t="s">
        <v>121</v>
      </c>
      <c r="AF2962" s="41" t="s">
        <v>322</v>
      </c>
      <c r="AG2962" s="41" t="s">
        <v>56</v>
      </c>
      <c r="AH2962" s="41" t="s">
        <v>56</v>
      </c>
      <c r="AI2962" s="41" t="s">
        <v>56</v>
      </c>
      <c r="AJ2962" s="41" t="s">
        <v>160</v>
      </c>
      <c r="AK2962" s="41" t="s">
        <v>56</v>
      </c>
    </row>
    <row r="2963" spans="1:37" s="41" customFormat="1" ht="15.75" hidden="1" thickBot="1" x14ac:dyDescent="0.3">
      <c r="A2963" s="11" t="s">
        <v>53</v>
      </c>
      <c r="B2963" s="12" t="s">
        <v>216</v>
      </c>
      <c r="C2963" s="13" t="s">
        <v>46</v>
      </c>
      <c r="D2963" s="14" t="s">
        <v>47</v>
      </c>
      <c r="E2963" s="13" t="s">
        <v>6334</v>
      </c>
      <c r="F2963" s="4" t="s">
        <v>105</v>
      </c>
      <c r="G2963" s="4" t="s">
        <v>1593</v>
      </c>
      <c r="H2963" s="15">
        <v>43209.708333333336</v>
      </c>
      <c r="I2963" s="15">
        <v>43210.083333333336</v>
      </c>
      <c r="J2963" s="131" t="s">
        <v>7134</v>
      </c>
      <c r="K2963" s="45" t="s">
        <v>9</v>
      </c>
      <c r="L2963" s="47" t="s">
        <v>7</v>
      </c>
      <c r="M2963" s="47" t="s">
        <v>56</v>
      </c>
      <c r="N2963" s="9" t="str">
        <f t="shared" si="718"/>
        <v>Minor</v>
      </c>
      <c r="O2963" s="10" t="str">
        <f t="shared" si="719"/>
        <v>Successful</v>
      </c>
      <c r="P2963" s="10" t="str">
        <f t="shared" si="720"/>
        <v>On Time</v>
      </c>
      <c r="Q2963" s="9">
        <f t="shared" si="721"/>
        <v>1</v>
      </c>
      <c r="R2963" s="9">
        <f t="shared" si="722"/>
        <v>1</v>
      </c>
      <c r="S2963" s="9">
        <f t="shared" si="723"/>
        <v>0</v>
      </c>
      <c r="T2963" s="9" t="str">
        <f t="shared" si="724"/>
        <v>April</v>
      </c>
      <c r="U2963" s="40">
        <f t="shared" si="725"/>
        <v>0</v>
      </c>
      <c r="V2963" s="40" t="str">
        <f t="shared" si="726"/>
        <v>Normal</v>
      </c>
      <c r="W2963" s="40">
        <f t="shared" si="727"/>
        <v>0</v>
      </c>
      <c r="X2963" s="40">
        <f t="shared" si="728"/>
        <v>0</v>
      </c>
      <c r="Y2963" s="40">
        <f t="shared" si="729"/>
        <v>0</v>
      </c>
      <c r="Z2963" s="40">
        <f t="shared" si="730"/>
        <v>0</v>
      </c>
      <c r="AA2963" s="40">
        <f t="shared" si="731"/>
        <v>1</v>
      </c>
      <c r="AB2963" s="40">
        <f t="shared" si="732"/>
        <v>0</v>
      </c>
      <c r="AC2963" s="41" t="s">
        <v>131</v>
      </c>
      <c r="AD2963" s="41" t="s">
        <v>546</v>
      </c>
      <c r="AE2963" s="41" t="s">
        <v>258</v>
      </c>
      <c r="AF2963" s="41" t="s">
        <v>216</v>
      </c>
      <c r="AG2963" s="41" t="s">
        <v>56</v>
      </c>
      <c r="AH2963" s="41" t="s">
        <v>56</v>
      </c>
      <c r="AI2963" s="41" t="s">
        <v>56</v>
      </c>
      <c r="AJ2963" s="41" t="s">
        <v>160</v>
      </c>
      <c r="AK2963" s="41" t="s">
        <v>56</v>
      </c>
    </row>
    <row r="2964" spans="1:37" s="41" customFormat="1" ht="15.75" hidden="1" thickBot="1" x14ac:dyDescent="0.3">
      <c r="A2964" s="11" t="s">
        <v>53</v>
      </c>
      <c r="B2964" s="12" t="s">
        <v>216</v>
      </c>
      <c r="C2964" s="13" t="s">
        <v>46</v>
      </c>
      <c r="D2964" s="14" t="s">
        <v>47</v>
      </c>
      <c r="E2964" s="13" t="s">
        <v>6335</v>
      </c>
      <c r="F2964" s="4" t="s">
        <v>106</v>
      </c>
      <c r="G2964" s="4" t="s">
        <v>660</v>
      </c>
      <c r="H2964" s="15">
        <v>43209.833333333336</v>
      </c>
      <c r="I2964" s="15">
        <v>43210.5</v>
      </c>
      <c r="J2964" s="131" t="s">
        <v>7135</v>
      </c>
      <c r="K2964" s="45" t="s">
        <v>9</v>
      </c>
      <c r="L2964" s="47" t="s">
        <v>7</v>
      </c>
      <c r="M2964" s="47" t="s">
        <v>56</v>
      </c>
      <c r="N2964" s="9" t="str">
        <f t="shared" si="718"/>
        <v>Minor</v>
      </c>
      <c r="O2964" s="10" t="str">
        <f t="shared" si="719"/>
        <v>Successful</v>
      </c>
      <c r="P2964" s="10" t="str">
        <f t="shared" si="720"/>
        <v>On Time</v>
      </c>
      <c r="Q2964" s="9">
        <f t="shared" si="721"/>
        <v>1</v>
      </c>
      <c r="R2964" s="9">
        <f t="shared" si="722"/>
        <v>1</v>
      </c>
      <c r="S2964" s="9">
        <f t="shared" si="723"/>
        <v>0</v>
      </c>
      <c r="T2964" s="9" t="str">
        <f t="shared" si="724"/>
        <v>April</v>
      </c>
      <c r="U2964" s="40">
        <f t="shared" si="725"/>
        <v>0</v>
      </c>
      <c r="V2964" s="40" t="str">
        <f t="shared" si="726"/>
        <v>Normal</v>
      </c>
      <c r="W2964" s="40">
        <f t="shared" si="727"/>
        <v>0</v>
      </c>
      <c r="X2964" s="40">
        <f t="shared" si="728"/>
        <v>0</v>
      </c>
      <c r="Y2964" s="40">
        <f t="shared" si="729"/>
        <v>0</v>
      </c>
      <c r="Z2964" s="40">
        <f t="shared" si="730"/>
        <v>0</v>
      </c>
      <c r="AA2964" s="40">
        <f t="shared" si="731"/>
        <v>1</v>
      </c>
      <c r="AB2964" s="40">
        <f t="shared" si="732"/>
        <v>0</v>
      </c>
      <c r="AC2964" s="41" t="s">
        <v>131</v>
      </c>
      <c r="AD2964" s="41" t="s">
        <v>5868</v>
      </c>
      <c r="AE2964" s="41" t="s">
        <v>429</v>
      </c>
      <c r="AF2964" s="41" t="s">
        <v>216</v>
      </c>
      <c r="AG2964" s="41" t="s">
        <v>56</v>
      </c>
      <c r="AH2964" s="41" t="s">
        <v>56</v>
      </c>
      <c r="AI2964" s="41" t="s">
        <v>56</v>
      </c>
      <c r="AJ2964" s="41" t="s">
        <v>160</v>
      </c>
      <c r="AK2964" s="41" t="s">
        <v>56</v>
      </c>
    </row>
    <row r="2965" spans="1:37" s="41" customFormat="1" ht="15.75" hidden="1" thickBot="1" x14ac:dyDescent="0.3">
      <c r="A2965" s="11" t="s">
        <v>638</v>
      </c>
      <c r="B2965" s="12" t="s">
        <v>216</v>
      </c>
      <c r="C2965" s="13" t="s">
        <v>46</v>
      </c>
      <c r="D2965" s="14" t="s">
        <v>47</v>
      </c>
      <c r="E2965" s="13" t="s">
        <v>6336</v>
      </c>
      <c r="F2965" s="4" t="s">
        <v>630</v>
      </c>
      <c r="G2965" s="4" t="s">
        <v>734</v>
      </c>
      <c r="H2965" s="15">
        <v>43209.833333333336</v>
      </c>
      <c r="I2965" s="15">
        <v>43210.25</v>
      </c>
      <c r="J2965" s="131" t="s">
        <v>7136</v>
      </c>
      <c r="K2965" s="45" t="s">
        <v>9</v>
      </c>
      <c r="L2965" s="47" t="s">
        <v>7</v>
      </c>
      <c r="M2965" s="47" t="s">
        <v>56</v>
      </c>
      <c r="N2965" s="9" t="str">
        <f t="shared" si="718"/>
        <v>Minor</v>
      </c>
      <c r="O2965" s="10" t="str">
        <f t="shared" si="719"/>
        <v>Successful</v>
      </c>
      <c r="P2965" s="10" t="str">
        <f t="shared" si="720"/>
        <v>On Time</v>
      </c>
      <c r="Q2965" s="9">
        <f t="shared" si="721"/>
        <v>1</v>
      </c>
      <c r="R2965" s="9">
        <f t="shared" si="722"/>
        <v>1</v>
      </c>
      <c r="S2965" s="9">
        <f t="shared" si="723"/>
        <v>0</v>
      </c>
      <c r="T2965" s="9" t="str">
        <f t="shared" si="724"/>
        <v>April</v>
      </c>
      <c r="U2965" s="40">
        <f t="shared" si="725"/>
        <v>0</v>
      </c>
      <c r="V2965" s="40" t="str">
        <f t="shared" si="726"/>
        <v>Normal</v>
      </c>
      <c r="W2965" s="40">
        <f t="shared" si="727"/>
        <v>0</v>
      </c>
      <c r="X2965" s="40">
        <f t="shared" si="728"/>
        <v>0</v>
      </c>
      <c r="Y2965" s="40">
        <f t="shared" si="729"/>
        <v>0</v>
      </c>
      <c r="Z2965" s="40">
        <f t="shared" si="730"/>
        <v>0</v>
      </c>
      <c r="AA2965" s="40">
        <f t="shared" si="731"/>
        <v>1</v>
      </c>
      <c r="AB2965" s="40">
        <f t="shared" si="732"/>
        <v>0</v>
      </c>
      <c r="AC2965" s="41" t="s">
        <v>131</v>
      </c>
      <c r="AD2965" s="41" t="s">
        <v>746</v>
      </c>
      <c r="AE2965" s="41" t="s">
        <v>258</v>
      </c>
      <c r="AF2965" s="41" t="s">
        <v>216</v>
      </c>
      <c r="AG2965" s="41" t="s">
        <v>56</v>
      </c>
      <c r="AH2965" s="41" t="s">
        <v>56</v>
      </c>
      <c r="AI2965" s="41" t="s">
        <v>56</v>
      </c>
      <c r="AJ2965" s="41" t="s">
        <v>160</v>
      </c>
      <c r="AK2965" s="41" t="s">
        <v>56</v>
      </c>
    </row>
    <row r="2966" spans="1:37" s="41" customFormat="1" ht="15.75" hidden="1" thickBot="1" x14ac:dyDescent="0.3">
      <c r="A2966" s="11" t="s">
        <v>67</v>
      </c>
      <c r="B2966" s="12" t="s">
        <v>216</v>
      </c>
      <c r="C2966" s="13" t="s">
        <v>46</v>
      </c>
      <c r="D2966" s="14" t="s">
        <v>47</v>
      </c>
      <c r="E2966" s="13" t="s">
        <v>6337</v>
      </c>
      <c r="F2966" s="4" t="s">
        <v>326</v>
      </c>
      <c r="G2966" s="4" t="s">
        <v>508</v>
      </c>
      <c r="H2966" s="15">
        <v>43212.333333333336</v>
      </c>
      <c r="I2966" s="15">
        <v>43212.5</v>
      </c>
      <c r="J2966" s="131" t="s">
        <v>7137</v>
      </c>
      <c r="K2966" s="45" t="s">
        <v>9</v>
      </c>
      <c r="L2966" s="47" t="s">
        <v>7</v>
      </c>
      <c r="M2966" s="47" t="s">
        <v>56</v>
      </c>
      <c r="N2966" s="9" t="str">
        <f t="shared" si="718"/>
        <v>Minor</v>
      </c>
      <c r="O2966" s="10" t="str">
        <f t="shared" si="719"/>
        <v>Successful</v>
      </c>
      <c r="P2966" s="10" t="str">
        <f t="shared" si="720"/>
        <v>On Time</v>
      </c>
      <c r="Q2966" s="9">
        <f t="shared" si="721"/>
        <v>1</v>
      </c>
      <c r="R2966" s="9">
        <f t="shared" si="722"/>
        <v>1</v>
      </c>
      <c r="S2966" s="9">
        <f t="shared" si="723"/>
        <v>0</v>
      </c>
      <c r="T2966" s="9" t="str">
        <f t="shared" si="724"/>
        <v>April</v>
      </c>
      <c r="U2966" s="40">
        <f t="shared" si="725"/>
        <v>0</v>
      </c>
      <c r="V2966" s="40" t="str">
        <f t="shared" si="726"/>
        <v>Normal</v>
      </c>
      <c r="W2966" s="40">
        <f t="shared" si="727"/>
        <v>0</v>
      </c>
      <c r="X2966" s="40">
        <f t="shared" si="728"/>
        <v>0</v>
      </c>
      <c r="Y2966" s="40">
        <f t="shared" si="729"/>
        <v>0</v>
      </c>
      <c r="Z2966" s="40">
        <f t="shared" si="730"/>
        <v>0</v>
      </c>
      <c r="AA2966" s="40">
        <f t="shared" si="731"/>
        <v>1</v>
      </c>
      <c r="AB2966" s="40">
        <f t="shared" si="732"/>
        <v>0</v>
      </c>
      <c r="AC2966" s="41" t="s">
        <v>132</v>
      </c>
      <c r="AD2966" s="41" t="s">
        <v>280</v>
      </c>
      <c r="AE2966" s="41" t="s">
        <v>258</v>
      </c>
      <c r="AF2966" s="41" t="s">
        <v>216</v>
      </c>
      <c r="AG2966" s="41" t="s">
        <v>56</v>
      </c>
      <c r="AH2966" s="41" t="s">
        <v>56</v>
      </c>
      <c r="AI2966" s="41" t="s">
        <v>56</v>
      </c>
      <c r="AJ2966" s="41" t="s">
        <v>160</v>
      </c>
      <c r="AK2966" s="41" t="s">
        <v>56</v>
      </c>
    </row>
    <row r="2967" spans="1:37" s="41" customFormat="1" ht="15.75" hidden="1" thickBot="1" x14ac:dyDescent="0.3">
      <c r="A2967" s="11" t="s">
        <v>65</v>
      </c>
      <c r="B2967" s="12" t="s">
        <v>216</v>
      </c>
      <c r="C2967" s="13" t="s">
        <v>46</v>
      </c>
      <c r="D2967" s="14" t="s">
        <v>47</v>
      </c>
      <c r="E2967" s="13" t="s">
        <v>6338</v>
      </c>
      <c r="F2967" s="4" t="s">
        <v>152</v>
      </c>
      <c r="G2967" s="4" t="s">
        <v>325</v>
      </c>
      <c r="H2967" s="15">
        <v>43210.625</v>
      </c>
      <c r="I2967" s="15">
        <v>43210.708333333336</v>
      </c>
      <c r="J2967" s="131" t="s">
        <v>7138</v>
      </c>
      <c r="K2967" s="45" t="s">
        <v>9</v>
      </c>
      <c r="L2967" s="47" t="s">
        <v>7</v>
      </c>
      <c r="M2967" s="47" t="s">
        <v>56</v>
      </c>
      <c r="N2967" s="9" t="str">
        <f t="shared" si="718"/>
        <v>Minor</v>
      </c>
      <c r="O2967" s="10" t="str">
        <f t="shared" si="719"/>
        <v>Successful</v>
      </c>
      <c r="P2967" s="10" t="str">
        <f t="shared" si="720"/>
        <v>On Time</v>
      </c>
      <c r="Q2967" s="9">
        <f t="shared" si="721"/>
        <v>1</v>
      </c>
      <c r="R2967" s="9">
        <f t="shared" si="722"/>
        <v>1</v>
      </c>
      <c r="S2967" s="9">
        <f t="shared" si="723"/>
        <v>0</v>
      </c>
      <c r="T2967" s="9" t="str">
        <f t="shared" si="724"/>
        <v>April</v>
      </c>
      <c r="U2967" s="40">
        <f t="shared" si="725"/>
        <v>0</v>
      </c>
      <c r="V2967" s="40" t="str">
        <f t="shared" si="726"/>
        <v>Normal</v>
      </c>
      <c r="W2967" s="40">
        <f t="shared" si="727"/>
        <v>0</v>
      </c>
      <c r="X2967" s="40">
        <f t="shared" si="728"/>
        <v>0</v>
      </c>
      <c r="Y2967" s="40">
        <f t="shared" si="729"/>
        <v>0</v>
      </c>
      <c r="Z2967" s="40">
        <f t="shared" si="730"/>
        <v>0</v>
      </c>
      <c r="AA2967" s="40">
        <f t="shared" si="731"/>
        <v>1</v>
      </c>
      <c r="AB2967" s="40">
        <f t="shared" si="732"/>
        <v>0</v>
      </c>
      <c r="AC2967" s="41" t="s">
        <v>132</v>
      </c>
      <c r="AD2967" s="41" t="s">
        <v>283</v>
      </c>
      <c r="AE2967" s="41" t="s">
        <v>121</v>
      </c>
      <c r="AF2967" s="41" t="s">
        <v>322</v>
      </c>
      <c r="AG2967" s="41" t="s">
        <v>56</v>
      </c>
      <c r="AH2967" s="41" t="s">
        <v>56</v>
      </c>
      <c r="AI2967" s="41" t="s">
        <v>56</v>
      </c>
      <c r="AJ2967" s="41" t="s">
        <v>160</v>
      </c>
      <c r="AK2967" s="41" t="s">
        <v>56</v>
      </c>
    </row>
    <row r="2968" spans="1:37" s="41" customFormat="1" ht="15.75" hidden="1" thickBot="1" x14ac:dyDescent="0.3">
      <c r="A2968" s="11" t="s">
        <v>65</v>
      </c>
      <c r="B2968" s="12" t="s">
        <v>216</v>
      </c>
      <c r="C2968" s="13" t="s">
        <v>46</v>
      </c>
      <c r="D2968" s="14" t="s">
        <v>47</v>
      </c>
      <c r="E2968" s="13" t="s">
        <v>6339</v>
      </c>
      <c r="F2968" s="4" t="s">
        <v>326</v>
      </c>
      <c r="G2968" s="4" t="s">
        <v>232</v>
      </c>
      <c r="H2968" s="15">
        <v>43210.458333333336</v>
      </c>
      <c r="I2968" s="15">
        <v>43210.999305555553</v>
      </c>
      <c r="J2968" s="131" t="s">
        <v>7139</v>
      </c>
      <c r="K2968" s="45" t="s">
        <v>9</v>
      </c>
      <c r="L2968" s="47" t="s">
        <v>7</v>
      </c>
      <c r="M2968" s="47" t="s">
        <v>56</v>
      </c>
      <c r="N2968" s="9" t="str">
        <f t="shared" si="718"/>
        <v>Minor</v>
      </c>
      <c r="O2968" s="10" t="str">
        <f t="shared" si="719"/>
        <v>Successful</v>
      </c>
      <c r="P2968" s="10" t="str">
        <f t="shared" si="720"/>
        <v>On Time</v>
      </c>
      <c r="Q2968" s="9">
        <f t="shared" si="721"/>
        <v>1</v>
      </c>
      <c r="R2968" s="9">
        <f t="shared" si="722"/>
        <v>1</v>
      </c>
      <c r="S2968" s="9">
        <f t="shared" si="723"/>
        <v>0</v>
      </c>
      <c r="T2968" s="9" t="str">
        <f t="shared" si="724"/>
        <v>April</v>
      </c>
      <c r="U2968" s="40">
        <f t="shared" si="725"/>
        <v>0</v>
      </c>
      <c r="V2968" s="40" t="str">
        <f t="shared" si="726"/>
        <v>Normal</v>
      </c>
      <c r="W2968" s="40">
        <f t="shared" si="727"/>
        <v>0</v>
      </c>
      <c r="X2968" s="40">
        <f t="shared" si="728"/>
        <v>0</v>
      </c>
      <c r="Y2968" s="40">
        <f t="shared" si="729"/>
        <v>0</v>
      </c>
      <c r="Z2968" s="40">
        <f t="shared" si="730"/>
        <v>0</v>
      </c>
      <c r="AA2968" s="40">
        <f t="shared" si="731"/>
        <v>1</v>
      </c>
      <c r="AB2968" s="40">
        <f t="shared" si="732"/>
        <v>0</v>
      </c>
      <c r="AC2968" s="41" t="s">
        <v>132</v>
      </c>
      <c r="AD2968" s="41" t="s">
        <v>521</v>
      </c>
      <c r="AE2968" s="41" t="s">
        <v>258</v>
      </c>
      <c r="AF2968" s="41" t="s">
        <v>216</v>
      </c>
      <c r="AG2968" s="41" t="s">
        <v>56</v>
      </c>
      <c r="AH2968" s="41" t="s">
        <v>56</v>
      </c>
      <c r="AI2968" s="41" t="s">
        <v>56</v>
      </c>
      <c r="AJ2968" s="41" t="s">
        <v>160</v>
      </c>
      <c r="AK2968" s="41" t="s">
        <v>56</v>
      </c>
    </row>
    <row r="2969" spans="1:37" s="41" customFormat="1" ht="15.75" hidden="1" thickBot="1" x14ac:dyDescent="0.3">
      <c r="A2969" s="11" t="s">
        <v>248</v>
      </c>
      <c r="B2969" s="12" t="s">
        <v>216</v>
      </c>
      <c r="C2969" s="13" t="s">
        <v>46</v>
      </c>
      <c r="D2969" s="14" t="s">
        <v>47</v>
      </c>
      <c r="E2969" s="13" t="s">
        <v>6340</v>
      </c>
      <c r="F2969" s="4" t="s">
        <v>326</v>
      </c>
      <c r="G2969" s="4" t="s">
        <v>508</v>
      </c>
      <c r="H2969" s="15">
        <v>43210.458333333336</v>
      </c>
      <c r="I2969" s="15">
        <v>43212.999305555553</v>
      </c>
      <c r="J2969" s="131" t="s">
        <v>7140</v>
      </c>
      <c r="K2969" s="45" t="s">
        <v>9</v>
      </c>
      <c r="L2969" s="47" t="s">
        <v>7</v>
      </c>
      <c r="M2969" s="47" t="s">
        <v>56</v>
      </c>
      <c r="N2969" s="9" t="str">
        <f t="shared" si="718"/>
        <v>Minor</v>
      </c>
      <c r="O2969" s="10" t="str">
        <f t="shared" si="719"/>
        <v>Successful</v>
      </c>
      <c r="P2969" s="10" t="str">
        <f t="shared" si="720"/>
        <v>On Time</v>
      </c>
      <c r="Q2969" s="9">
        <f t="shared" si="721"/>
        <v>1</v>
      </c>
      <c r="R2969" s="9">
        <f t="shared" si="722"/>
        <v>1</v>
      </c>
      <c r="S2969" s="9">
        <f t="shared" si="723"/>
        <v>0</v>
      </c>
      <c r="T2969" s="9" t="str">
        <f t="shared" si="724"/>
        <v>April</v>
      </c>
      <c r="U2969" s="40">
        <f t="shared" si="725"/>
        <v>0</v>
      </c>
      <c r="V2969" s="40" t="str">
        <f t="shared" si="726"/>
        <v>Normal</v>
      </c>
      <c r="W2969" s="40">
        <f t="shared" si="727"/>
        <v>0</v>
      </c>
      <c r="X2969" s="40">
        <f t="shared" si="728"/>
        <v>0</v>
      </c>
      <c r="Y2969" s="40">
        <f t="shared" si="729"/>
        <v>0</v>
      </c>
      <c r="Z2969" s="40">
        <f t="shared" si="730"/>
        <v>0</v>
      </c>
      <c r="AA2969" s="40">
        <f t="shared" si="731"/>
        <v>1</v>
      </c>
      <c r="AB2969" s="40">
        <f t="shared" si="732"/>
        <v>0</v>
      </c>
      <c r="AC2969" s="41" t="s">
        <v>537</v>
      </c>
      <c r="AD2969" s="41" t="s">
        <v>521</v>
      </c>
      <c r="AE2969" s="41" t="s">
        <v>258</v>
      </c>
      <c r="AF2969" s="41" t="s">
        <v>216</v>
      </c>
      <c r="AG2969" s="41" t="s">
        <v>56</v>
      </c>
      <c r="AH2969" s="41" t="s">
        <v>56</v>
      </c>
      <c r="AI2969" s="41" t="s">
        <v>56</v>
      </c>
      <c r="AJ2969" s="41" t="s">
        <v>160</v>
      </c>
      <c r="AK2969" s="41" t="s">
        <v>56</v>
      </c>
    </row>
    <row r="2970" spans="1:37" s="41" customFormat="1" ht="15.75" hidden="1" thickBot="1" x14ac:dyDescent="0.3">
      <c r="A2970" s="11" t="s">
        <v>57</v>
      </c>
      <c r="B2970" s="12" t="s">
        <v>216</v>
      </c>
      <c r="C2970" s="13" t="s">
        <v>46</v>
      </c>
      <c r="D2970" s="14" t="s">
        <v>47</v>
      </c>
      <c r="E2970" s="13" t="s">
        <v>6341</v>
      </c>
      <c r="F2970" s="4" t="s">
        <v>326</v>
      </c>
      <c r="G2970" s="4" t="s">
        <v>453</v>
      </c>
      <c r="H2970" s="15">
        <v>43211.416666666664</v>
      </c>
      <c r="I2970" s="15">
        <v>43211.75</v>
      </c>
      <c r="J2970" s="131" t="s">
        <v>7141</v>
      </c>
      <c r="K2970" s="45" t="s">
        <v>9</v>
      </c>
      <c r="L2970" s="47" t="s">
        <v>7</v>
      </c>
      <c r="M2970" s="47" t="s">
        <v>56</v>
      </c>
      <c r="N2970" s="9" t="str">
        <f t="shared" si="718"/>
        <v>Minor</v>
      </c>
      <c r="O2970" s="10" t="str">
        <f t="shared" si="719"/>
        <v>Successful</v>
      </c>
      <c r="P2970" s="10" t="str">
        <f t="shared" si="720"/>
        <v>On Time</v>
      </c>
      <c r="Q2970" s="9">
        <f t="shared" si="721"/>
        <v>1</v>
      </c>
      <c r="R2970" s="9">
        <f t="shared" si="722"/>
        <v>1</v>
      </c>
      <c r="S2970" s="9">
        <f t="shared" si="723"/>
        <v>0</v>
      </c>
      <c r="T2970" s="9" t="str">
        <f t="shared" si="724"/>
        <v>April</v>
      </c>
      <c r="U2970" s="40">
        <f t="shared" si="725"/>
        <v>0</v>
      </c>
      <c r="V2970" s="40" t="str">
        <f t="shared" si="726"/>
        <v>Normal</v>
      </c>
      <c r="W2970" s="40">
        <f t="shared" si="727"/>
        <v>0</v>
      </c>
      <c r="X2970" s="40">
        <f t="shared" si="728"/>
        <v>0</v>
      </c>
      <c r="Y2970" s="40">
        <f t="shared" si="729"/>
        <v>0</v>
      </c>
      <c r="Z2970" s="40">
        <f t="shared" si="730"/>
        <v>0</v>
      </c>
      <c r="AA2970" s="40">
        <f t="shared" si="731"/>
        <v>1</v>
      </c>
      <c r="AB2970" s="40">
        <f t="shared" si="732"/>
        <v>0</v>
      </c>
      <c r="AC2970" s="41" t="s">
        <v>132</v>
      </c>
      <c r="AD2970" s="41" t="s">
        <v>521</v>
      </c>
      <c r="AE2970" s="41" t="s">
        <v>258</v>
      </c>
      <c r="AF2970" s="41" t="s">
        <v>216</v>
      </c>
      <c r="AG2970" s="41" t="s">
        <v>56</v>
      </c>
      <c r="AH2970" s="41" t="s">
        <v>56</v>
      </c>
      <c r="AI2970" s="41" t="s">
        <v>56</v>
      </c>
      <c r="AJ2970" s="41" t="s">
        <v>160</v>
      </c>
      <c r="AK2970" s="41" t="s">
        <v>56</v>
      </c>
    </row>
    <row r="2971" spans="1:37" s="41" customFormat="1" ht="15.75" hidden="1" thickBot="1" x14ac:dyDescent="0.3">
      <c r="A2971" s="11" t="s">
        <v>49</v>
      </c>
      <c r="B2971" s="12" t="s">
        <v>8</v>
      </c>
      <c r="C2971" s="13" t="s">
        <v>46</v>
      </c>
      <c r="D2971" s="14" t="s">
        <v>47</v>
      </c>
      <c r="E2971" s="13" t="s">
        <v>6342</v>
      </c>
      <c r="F2971" s="4" t="s">
        <v>76</v>
      </c>
      <c r="G2971" s="4" t="s">
        <v>197</v>
      </c>
      <c r="H2971" s="15">
        <v>43212.458333333336</v>
      </c>
      <c r="I2971" s="15">
        <v>43212.667361111111</v>
      </c>
      <c r="J2971" s="131" t="s">
        <v>7142</v>
      </c>
      <c r="K2971" s="45" t="s">
        <v>9</v>
      </c>
      <c r="L2971" s="47" t="s">
        <v>7</v>
      </c>
      <c r="M2971" s="47" t="s">
        <v>56</v>
      </c>
      <c r="N2971" s="9" t="str">
        <f t="shared" si="718"/>
        <v>Minor</v>
      </c>
      <c r="O2971" s="10" t="str">
        <f t="shared" si="719"/>
        <v>Successful</v>
      </c>
      <c r="P2971" s="10" t="str">
        <f t="shared" si="720"/>
        <v>On Time</v>
      </c>
      <c r="Q2971" s="9">
        <f t="shared" si="721"/>
        <v>1</v>
      </c>
      <c r="R2971" s="9">
        <f t="shared" si="722"/>
        <v>1</v>
      </c>
      <c r="S2971" s="9">
        <f t="shared" si="723"/>
        <v>0</v>
      </c>
      <c r="T2971" s="9" t="str">
        <f t="shared" si="724"/>
        <v>April</v>
      </c>
      <c r="U2971" s="40">
        <f t="shared" si="725"/>
        <v>0</v>
      </c>
      <c r="V2971" s="40" t="str">
        <f t="shared" si="726"/>
        <v>Normal</v>
      </c>
      <c r="W2971" s="40">
        <f t="shared" si="727"/>
        <v>0</v>
      </c>
      <c r="X2971" s="40">
        <f t="shared" si="728"/>
        <v>0</v>
      </c>
      <c r="Y2971" s="40">
        <f t="shared" si="729"/>
        <v>0</v>
      </c>
      <c r="Z2971" s="40">
        <f t="shared" si="730"/>
        <v>0</v>
      </c>
      <c r="AA2971" s="40">
        <f t="shared" si="731"/>
        <v>1</v>
      </c>
      <c r="AB2971" s="40">
        <f t="shared" si="732"/>
        <v>0</v>
      </c>
      <c r="AC2971" s="41" t="s">
        <v>132</v>
      </c>
      <c r="AD2971" s="41" t="s">
        <v>280</v>
      </c>
      <c r="AE2971" s="41" t="s">
        <v>259</v>
      </c>
      <c r="AF2971" s="41" t="s">
        <v>8</v>
      </c>
      <c r="AG2971" s="41" t="s">
        <v>56</v>
      </c>
      <c r="AH2971" s="41" t="s">
        <v>56</v>
      </c>
      <c r="AI2971" s="41" t="s">
        <v>56</v>
      </c>
      <c r="AJ2971" s="41" t="s">
        <v>160</v>
      </c>
      <c r="AK2971" s="41" t="s">
        <v>56</v>
      </c>
    </row>
    <row r="2972" spans="1:37" s="41" customFormat="1" ht="15.75" hidden="1" thickBot="1" x14ac:dyDescent="0.3">
      <c r="A2972" s="11" t="s">
        <v>49</v>
      </c>
      <c r="B2972" s="12" t="s">
        <v>216</v>
      </c>
      <c r="C2972" s="13" t="s">
        <v>46</v>
      </c>
      <c r="D2972" s="14" t="s">
        <v>47</v>
      </c>
      <c r="E2972" s="13" t="s">
        <v>6343</v>
      </c>
      <c r="F2972" s="4" t="s">
        <v>344</v>
      </c>
      <c r="G2972" s="4" t="s">
        <v>6730</v>
      </c>
      <c r="H2972" s="15">
        <v>43211.875</v>
      </c>
      <c r="I2972" s="15">
        <v>43212.25</v>
      </c>
      <c r="J2972" s="131" t="s">
        <v>7143</v>
      </c>
      <c r="K2972" s="45" t="s">
        <v>9</v>
      </c>
      <c r="L2972" s="47" t="s">
        <v>7</v>
      </c>
      <c r="M2972" s="47" t="s">
        <v>56</v>
      </c>
      <c r="N2972" s="9" t="str">
        <f t="shared" si="718"/>
        <v>Minor</v>
      </c>
      <c r="O2972" s="10" t="str">
        <f t="shared" si="719"/>
        <v>Successful</v>
      </c>
      <c r="P2972" s="10" t="str">
        <f t="shared" si="720"/>
        <v>On Time</v>
      </c>
      <c r="Q2972" s="9">
        <f t="shared" si="721"/>
        <v>1</v>
      </c>
      <c r="R2972" s="9">
        <f t="shared" si="722"/>
        <v>1</v>
      </c>
      <c r="S2972" s="9">
        <f t="shared" si="723"/>
        <v>0</v>
      </c>
      <c r="T2972" s="9" t="str">
        <f t="shared" si="724"/>
        <v>April</v>
      </c>
      <c r="U2972" s="40">
        <f t="shared" si="725"/>
        <v>0</v>
      </c>
      <c r="V2972" s="40" t="str">
        <f t="shared" si="726"/>
        <v>Normal</v>
      </c>
      <c r="W2972" s="40">
        <f t="shared" si="727"/>
        <v>0</v>
      </c>
      <c r="X2972" s="40">
        <f t="shared" si="728"/>
        <v>0</v>
      </c>
      <c r="Y2972" s="40">
        <f t="shared" si="729"/>
        <v>0</v>
      </c>
      <c r="Z2972" s="40">
        <f t="shared" si="730"/>
        <v>0</v>
      </c>
      <c r="AA2972" s="40">
        <f t="shared" si="731"/>
        <v>1</v>
      </c>
      <c r="AB2972" s="40">
        <f t="shared" si="732"/>
        <v>0</v>
      </c>
      <c r="AC2972" s="41" t="s">
        <v>132</v>
      </c>
      <c r="AD2972" s="41" t="s">
        <v>280</v>
      </c>
      <c r="AE2972" s="41" t="s">
        <v>427</v>
      </c>
      <c r="AF2972" s="41" t="s">
        <v>216</v>
      </c>
      <c r="AG2972" s="41" t="s">
        <v>56</v>
      </c>
      <c r="AH2972" s="41" t="s">
        <v>56</v>
      </c>
      <c r="AI2972" s="41" t="s">
        <v>56</v>
      </c>
      <c r="AJ2972" s="41" t="s">
        <v>160</v>
      </c>
      <c r="AK2972" s="41" t="s">
        <v>56</v>
      </c>
    </row>
    <row r="2973" spans="1:37" s="41" customFormat="1" ht="15.75" hidden="1" thickBot="1" x14ac:dyDescent="0.3">
      <c r="A2973" s="11" t="s">
        <v>49</v>
      </c>
      <c r="B2973" s="12" t="s">
        <v>8</v>
      </c>
      <c r="C2973" s="13" t="s">
        <v>46</v>
      </c>
      <c r="D2973" s="14" t="s">
        <v>47</v>
      </c>
      <c r="E2973" s="13" t="s">
        <v>6344</v>
      </c>
      <c r="F2973" s="4" t="s">
        <v>86</v>
      </c>
      <c r="G2973" s="4" t="s">
        <v>4965</v>
      </c>
      <c r="H2973" s="15">
        <v>43212.541666666664</v>
      </c>
      <c r="I2973" s="15">
        <v>43212.666666666664</v>
      </c>
      <c r="J2973" s="131" t="s">
        <v>7144</v>
      </c>
      <c r="K2973" s="45" t="s">
        <v>9</v>
      </c>
      <c r="L2973" s="47" t="s">
        <v>7</v>
      </c>
      <c r="M2973" s="47" t="s">
        <v>56</v>
      </c>
      <c r="N2973" s="9" t="str">
        <f t="shared" si="718"/>
        <v>Minor</v>
      </c>
      <c r="O2973" s="10" t="str">
        <f t="shared" si="719"/>
        <v>Successful</v>
      </c>
      <c r="P2973" s="10" t="str">
        <f t="shared" si="720"/>
        <v>On Time</v>
      </c>
      <c r="Q2973" s="9">
        <f t="shared" si="721"/>
        <v>1</v>
      </c>
      <c r="R2973" s="9">
        <f t="shared" si="722"/>
        <v>1</v>
      </c>
      <c r="S2973" s="9">
        <f t="shared" si="723"/>
        <v>0</v>
      </c>
      <c r="T2973" s="9" t="str">
        <f t="shared" si="724"/>
        <v>April</v>
      </c>
      <c r="U2973" s="40">
        <f t="shared" si="725"/>
        <v>0</v>
      </c>
      <c r="V2973" s="40" t="str">
        <f t="shared" si="726"/>
        <v>Normal</v>
      </c>
      <c r="W2973" s="40">
        <f t="shared" si="727"/>
        <v>0</v>
      </c>
      <c r="X2973" s="40">
        <f t="shared" si="728"/>
        <v>0</v>
      </c>
      <c r="Y2973" s="40">
        <f t="shared" si="729"/>
        <v>0</v>
      </c>
      <c r="Z2973" s="40">
        <f t="shared" si="730"/>
        <v>0</v>
      </c>
      <c r="AA2973" s="40">
        <f t="shared" si="731"/>
        <v>1</v>
      </c>
      <c r="AB2973" s="40">
        <f t="shared" si="732"/>
        <v>0</v>
      </c>
      <c r="AC2973" s="41" t="s">
        <v>132</v>
      </c>
      <c r="AD2973" s="41" t="s">
        <v>280</v>
      </c>
      <c r="AE2973" s="41" t="s">
        <v>308</v>
      </c>
      <c r="AF2973" s="41" t="s">
        <v>8</v>
      </c>
      <c r="AG2973" s="41" t="s">
        <v>56</v>
      </c>
      <c r="AH2973" s="41" t="s">
        <v>56</v>
      </c>
      <c r="AI2973" s="41" t="s">
        <v>56</v>
      </c>
      <c r="AJ2973" s="41" t="s">
        <v>160</v>
      </c>
      <c r="AK2973" s="41" t="s">
        <v>56</v>
      </c>
    </row>
    <row r="2974" spans="1:37" s="41" customFormat="1" ht="15.75" hidden="1" thickBot="1" x14ac:dyDescent="0.3">
      <c r="A2974" s="11" t="s">
        <v>49</v>
      </c>
      <c r="B2974" s="12" t="s">
        <v>219</v>
      </c>
      <c r="C2974" s="13" t="s">
        <v>46</v>
      </c>
      <c r="D2974" s="14" t="s">
        <v>47</v>
      </c>
      <c r="E2974" s="13" t="s">
        <v>6345</v>
      </c>
      <c r="F2974" s="4" t="s">
        <v>91</v>
      </c>
      <c r="G2974" s="4" t="s">
        <v>620</v>
      </c>
      <c r="H2974" s="15">
        <v>43211.458333333336</v>
      </c>
      <c r="I2974" s="15">
        <v>43211.625</v>
      </c>
      <c r="J2974" s="131" t="s">
        <v>7145</v>
      </c>
      <c r="K2974" s="45" t="s">
        <v>9</v>
      </c>
      <c r="L2974" s="47" t="s">
        <v>7</v>
      </c>
      <c r="M2974" s="47" t="s">
        <v>56</v>
      </c>
      <c r="N2974" s="9" t="str">
        <f t="shared" si="718"/>
        <v>Minor</v>
      </c>
      <c r="O2974" s="10" t="str">
        <f t="shared" si="719"/>
        <v>Successful</v>
      </c>
      <c r="P2974" s="10" t="str">
        <f t="shared" si="720"/>
        <v>On Time</v>
      </c>
      <c r="Q2974" s="9">
        <f t="shared" si="721"/>
        <v>1</v>
      </c>
      <c r="R2974" s="9">
        <f t="shared" si="722"/>
        <v>1</v>
      </c>
      <c r="S2974" s="9">
        <f t="shared" si="723"/>
        <v>0</v>
      </c>
      <c r="T2974" s="9" t="str">
        <f t="shared" si="724"/>
        <v>April</v>
      </c>
      <c r="U2974" s="40">
        <f t="shared" si="725"/>
        <v>0</v>
      </c>
      <c r="V2974" s="40" t="str">
        <f t="shared" si="726"/>
        <v>Normal</v>
      </c>
      <c r="W2974" s="40">
        <f t="shared" si="727"/>
        <v>0</v>
      </c>
      <c r="X2974" s="40">
        <f t="shared" si="728"/>
        <v>0</v>
      </c>
      <c r="Y2974" s="40">
        <f t="shared" si="729"/>
        <v>0</v>
      </c>
      <c r="Z2974" s="40">
        <f t="shared" si="730"/>
        <v>0</v>
      </c>
      <c r="AA2974" s="40">
        <f t="shared" si="731"/>
        <v>1</v>
      </c>
      <c r="AB2974" s="40">
        <f t="shared" si="732"/>
        <v>0</v>
      </c>
      <c r="AC2974" s="41" t="s">
        <v>132</v>
      </c>
      <c r="AD2974" s="41" t="s">
        <v>7487</v>
      </c>
      <c r="AE2974" s="41" t="s">
        <v>219</v>
      </c>
      <c r="AF2974" s="41" t="s">
        <v>219</v>
      </c>
      <c r="AG2974" s="41" t="s">
        <v>56</v>
      </c>
      <c r="AH2974" s="41" t="s">
        <v>56</v>
      </c>
      <c r="AI2974" s="41" t="s">
        <v>56</v>
      </c>
      <c r="AJ2974" s="41" t="s">
        <v>160</v>
      </c>
      <c r="AK2974" s="41" t="s">
        <v>56</v>
      </c>
    </row>
    <row r="2975" spans="1:37" s="41" customFormat="1" ht="15.75" hidden="1" thickBot="1" x14ac:dyDescent="0.3">
      <c r="A2975" s="11" t="s">
        <v>49</v>
      </c>
      <c r="B2975" s="12" t="s">
        <v>216</v>
      </c>
      <c r="C2975" s="13" t="s">
        <v>46</v>
      </c>
      <c r="D2975" s="14" t="s">
        <v>47</v>
      </c>
      <c r="E2975" s="13" t="s">
        <v>6346</v>
      </c>
      <c r="F2975" s="4" t="s">
        <v>326</v>
      </c>
      <c r="G2975" s="4" t="s">
        <v>609</v>
      </c>
      <c r="H2975" s="15">
        <v>43209.666666666664</v>
      </c>
      <c r="I2975" s="15">
        <v>43210.875</v>
      </c>
      <c r="J2975" s="131" t="s">
        <v>7146</v>
      </c>
      <c r="K2975" s="45" t="s">
        <v>9</v>
      </c>
      <c r="L2975" s="47" t="s">
        <v>7</v>
      </c>
      <c r="M2975" s="47" t="s">
        <v>56</v>
      </c>
      <c r="N2975" s="9" t="str">
        <f t="shared" si="718"/>
        <v>Minor</v>
      </c>
      <c r="O2975" s="10" t="str">
        <f t="shared" si="719"/>
        <v>Successful</v>
      </c>
      <c r="P2975" s="10" t="str">
        <f t="shared" si="720"/>
        <v>On Time</v>
      </c>
      <c r="Q2975" s="9">
        <f t="shared" si="721"/>
        <v>1</v>
      </c>
      <c r="R2975" s="9">
        <f t="shared" si="722"/>
        <v>1</v>
      </c>
      <c r="S2975" s="9">
        <f t="shared" si="723"/>
        <v>0</v>
      </c>
      <c r="T2975" s="9" t="str">
        <f t="shared" si="724"/>
        <v>April</v>
      </c>
      <c r="U2975" s="40">
        <f t="shared" si="725"/>
        <v>0</v>
      </c>
      <c r="V2975" s="40" t="str">
        <f t="shared" si="726"/>
        <v>Normal</v>
      </c>
      <c r="W2975" s="40">
        <f t="shared" si="727"/>
        <v>0</v>
      </c>
      <c r="X2975" s="40">
        <f t="shared" si="728"/>
        <v>0</v>
      </c>
      <c r="Y2975" s="40">
        <f t="shared" si="729"/>
        <v>0</v>
      </c>
      <c r="Z2975" s="40">
        <f t="shared" si="730"/>
        <v>0</v>
      </c>
      <c r="AA2975" s="40">
        <f t="shared" si="731"/>
        <v>1</v>
      </c>
      <c r="AB2975" s="40">
        <f t="shared" si="732"/>
        <v>0</v>
      </c>
      <c r="AC2975" s="41" t="s">
        <v>132</v>
      </c>
      <c r="AD2975" s="41" t="s">
        <v>280</v>
      </c>
      <c r="AE2975" s="41" t="s">
        <v>258</v>
      </c>
      <c r="AF2975" s="41" t="s">
        <v>216</v>
      </c>
      <c r="AG2975" s="41" t="s">
        <v>56</v>
      </c>
      <c r="AH2975" s="41" t="s">
        <v>56</v>
      </c>
      <c r="AI2975" s="41" t="s">
        <v>56</v>
      </c>
      <c r="AJ2975" s="41" t="s">
        <v>160</v>
      </c>
      <c r="AK2975" s="41" t="s">
        <v>56</v>
      </c>
    </row>
    <row r="2976" spans="1:37" s="41" customFormat="1" ht="15.75" hidden="1" thickBot="1" x14ac:dyDescent="0.3">
      <c r="A2976" s="11" t="s">
        <v>49</v>
      </c>
      <c r="B2976" s="12" t="s">
        <v>8</v>
      </c>
      <c r="C2976" s="13" t="s">
        <v>46</v>
      </c>
      <c r="D2976" s="14" t="s">
        <v>47</v>
      </c>
      <c r="E2976" s="13" t="s">
        <v>6347</v>
      </c>
      <c r="F2976" s="4" t="s">
        <v>4947</v>
      </c>
      <c r="G2976" s="4" t="s">
        <v>4948</v>
      </c>
      <c r="H2976" s="15">
        <v>43211.375</v>
      </c>
      <c r="I2976" s="15">
        <v>43211.75</v>
      </c>
      <c r="J2976" s="131" t="s">
        <v>7147</v>
      </c>
      <c r="K2976" s="45" t="s">
        <v>9</v>
      </c>
      <c r="L2976" s="47" t="s">
        <v>7</v>
      </c>
      <c r="M2976" s="47" t="s">
        <v>56</v>
      </c>
      <c r="N2976" s="9" t="str">
        <f t="shared" ref="N2976:N3039" si="733">VLOOKUP(C2976,CBI,2,FALSE)</f>
        <v>Minor</v>
      </c>
      <c r="O2976" s="10" t="str">
        <f t="shared" ref="O2976:O3039" si="734">VLOOKUP(K2976,Exitoso,2,FALSE)</f>
        <v>Successful</v>
      </c>
      <c r="P2976" s="10" t="str">
        <f t="shared" ref="P2976:P3039" si="735">VLOOKUP(L2976,EnTiempo,2,FALSE)</f>
        <v>On Time</v>
      </c>
      <c r="Q2976" s="9">
        <f t="shared" ref="Q2976:Q3039" si="736">IF(OR(K2976="Successful",K2976="Exitoso"),1,IF(OR(K2976="Not Successful",K2976="No exitoso",K2976="Fallido"),0," "))</f>
        <v>1</v>
      </c>
      <c r="R2976" s="9">
        <f t="shared" ref="R2976:R3039" si="737">IF(OR(L2976="On Time",L2976="En tiempo"),1,IF(OR(L2976="Out of Time",L2976="Fuera de Tiempo"),0," "))</f>
        <v>1</v>
      </c>
      <c r="S2976" s="9">
        <f t="shared" ref="S2976:S3039" si="738">IF(M2976="NO",0,1)</f>
        <v>0</v>
      </c>
      <c r="T2976" s="9" t="str">
        <f t="shared" ref="T2976:T3039" si="739">VLOOKUP(MONTH(I2976),Meses,2,FALSE)</f>
        <v>April</v>
      </c>
      <c r="U2976" s="40">
        <f t="shared" ref="U2976:U3039" si="740">IF(ISERROR(FIND("SLT",J2976,1)),0,1)</f>
        <v>0</v>
      </c>
      <c r="V2976" s="40" t="str">
        <f t="shared" ref="V2976:V3039" si="741">IF(D2976="emergency","Emergency",IF(ISERROR(FIND("SLT",J2976,1)),"Normal","SLT"))</f>
        <v>Normal</v>
      </c>
      <c r="W2976" s="40">
        <f t="shared" ref="W2976:W3039" si="742">IF(V2976="Emergency",1,0)</f>
        <v>0</v>
      </c>
      <c r="X2976" s="40">
        <f t="shared" ref="X2976:X3039" si="743">IF(AG2976="Si",1,0)</f>
        <v>0</v>
      </c>
      <c r="Y2976" s="40">
        <f t="shared" ref="Y2976:Y3039" si="744">IF(AH2976="Si",1,0)</f>
        <v>0</v>
      </c>
      <c r="Z2976" s="40">
        <f t="shared" ref="Z2976:Z3039" si="745">IF(AI2976="Si",1,0)</f>
        <v>0</v>
      </c>
      <c r="AA2976" s="40">
        <f t="shared" ref="AA2976:AA3039" si="746">IF(AJ2976="Si",1,0)</f>
        <v>1</v>
      </c>
      <c r="AB2976" s="40">
        <f t="shared" ref="AB2976:AB3039" si="747">IF(AK2976="Si",1,0)</f>
        <v>0</v>
      </c>
      <c r="AC2976" s="41" t="s">
        <v>132</v>
      </c>
      <c r="AD2976" s="41" t="s">
        <v>280</v>
      </c>
      <c r="AE2976" s="41" t="s">
        <v>754</v>
      </c>
      <c r="AF2976" s="41" t="s">
        <v>8</v>
      </c>
      <c r="AG2976" s="41" t="s">
        <v>56</v>
      </c>
      <c r="AH2976" s="41" t="s">
        <v>56</v>
      </c>
      <c r="AI2976" s="41" t="s">
        <v>56</v>
      </c>
      <c r="AJ2976" s="41" t="s">
        <v>160</v>
      </c>
      <c r="AK2976" s="41" t="s">
        <v>56</v>
      </c>
    </row>
    <row r="2977" spans="1:37" s="41" customFormat="1" ht="15.75" hidden="1" thickBot="1" x14ac:dyDescent="0.3">
      <c r="A2977" s="11" t="s">
        <v>53</v>
      </c>
      <c r="B2977" s="12" t="s">
        <v>216</v>
      </c>
      <c r="C2977" s="13" t="s">
        <v>46</v>
      </c>
      <c r="D2977" s="14" t="s">
        <v>47</v>
      </c>
      <c r="E2977" s="13" t="s">
        <v>6348</v>
      </c>
      <c r="F2977" s="4" t="s">
        <v>105</v>
      </c>
      <c r="G2977" s="4" t="s">
        <v>181</v>
      </c>
      <c r="H2977" s="15">
        <v>43210.416666666664</v>
      </c>
      <c r="I2977" s="15">
        <v>43210.75</v>
      </c>
      <c r="J2977" s="131" t="s">
        <v>7148</v>
      </c>
      <c r="K2977" s="45" t="s">
        <v>9</v>
      </c>
      <c r="L2977" s="47" t="s">
        <v>7</v>
      </c>
      <c r="M2977" s="47" t="s">
        <v>56</v>
      </c>
      <c r="N2977" s="9" t="str">
        <f t="shared" si="733"/>
        <v>Minor</v>
      </c>
      <c r="O2977" s="10" t="str">
        <f t="shared" si="734"/>
        <v>Successful</v>
      </c>
      <c r="P2977" s="10" t="str">
        <f t="shared" si="735"/>
        <v>On Time</v>
      </c>
      <c r="Q2977" s="9">
        <f t="shared" si="736"/>
        <v>1</v>
      </c>
      <c r="R2977" s="9">
        <f t="shared" si="737"/>
        <v>1</v>
      </c>
      <c r="S2977" s="9">
        <f t="shared" si="738"/>
        <v>0</v>
      </c>
      <c r="T2977" s="9" t="str">
        <f t="shared" si="739"/>
        <v>April</v>
      </c>
      <c r="U2977" s="40">
        <f t="shared" si="740"/>
        <v>0</v>
      </c>
      <c r="V2977" s="40" t="str">
        <f t="shared" si="741"/>
        <v>Normal</v>
      </c>
      <c r="W2977" s="40">
        <f t="shared" si="742"/>
        <v>0</v>
      </c>
      <c r="X2977" s="40">
        <f t="shared" si="743"/>
        <v>0</v>
      </c>
      <c r="Y2977" s="40">
        <f t="shared" si="744"/>
        <v>0</v>
      </c>
      <c r="Z2977" s="40">
        <f t="shared" si="745"/>
        <v>0</v>
      </c>
      <c r="AA2977" s="40">
        <f t="shared" si="746"/>
        <v>1</v>
      </c>
      <c r="AB2977" s="40">
        <f t="shared" si="747"/>
        <v>0</v>
      </c>
      <c r="AC2977" s="41" t="s">
        <v>131</v>
      </c>
      <c r="AD2977" s="41" t="s">
        <v>7488</v>
      </c>
      <c r="AE2977" s="41" t="s">
        <v>258</v>
      </c>
      <c r="AF2977" s="41" t="s">
        <v>216</v>
      </c>
      <c r="AG2977" s="41" t="s">
        <v>56</v>
      </c>
      <c r="AH2977" s="41" t="s">
        <v>56</v>
      </c>
      <c r="AI2977" s="41" t="s">
        <v>56</v>
      </c>
      <c r="AJ2977" s="41" t="s">
        <v>160</v>
      </c>
      <c r="AK2977" s="41" t="s">
        <v>56</v>
      </c>
    </row>
    <row r="2978" spans="1:37" s="41" customFormat="1" ht="15.75" hidden="1" thickBot="1" x14ac:dyDescent="0.3">
      <c r="A2978" s="11" t="s">
        <v>638</v>
      </c>
      <c r="B2978" s="12" t="s">
        <v>216</v>
      </c>
      <c r="C2978" s="13" t="s">
        <v>46</v>
      </c>
      <c r="D2978" s="14" t="s">
        <v>47</v>
      </c>
      <c r="E2978" s="13" t="s">
        <v>6349</v>
      </c>
      <c r="F2978" s="4" t="s">
        <v>640</v>
      </c>
      <c r="G2978" s="4" t="s">
        <v>641</v>
      </c>
      <c r="H2978" s="15">
        <v>43212.583333333336</v>
      </c>
      <c r="I2978" s="15">
        <v>43212.708333333336</v>
      </c>
      <c r="J2978" s="131" t="s">
        <v>667</v>
      </c>
      <c r="K2978" s="45" t="s">
        <v>9</v>
      </c>
      <c r="L2978" s="47" t="s">
        <v>7</v>
      </c>
      <c r="M2978" s="47" t="s">
        <v>56</v>
      </c>
      <c r="N2978" s="9" t="str">
        <f t="shared" si="733"/>
        <v>Minor</v>
      </c>
      <c r="O2978" s="10" t="str">
        <f t="shared" si="734"/>
        <v>Successful</v>
      </c>
      <c r="P2978" s="10" t="str">
        <f t="shared" si="735"/>
        <v>On Time</v>
      </c>
      <c r="Q2978" s="9">
        <f t="shared" si="736"/>
        <v>1</v>
      </c>
      <c r="R2978" s="9">
        <f t="shared" si="737"/>
        <v>1</v>
      </c>
      <c r="S2978" s="9">
        <f t="shared" si="738"/>
        <v>0</v>
      </c>
      <c r="T2978" s="9" t="str">
        <f t="shared" si="739"/>
        <v>April</v>
      </c>
      <c r="U2978" s="40">
        <f t="shared" si="740"/>
        <v>0</v>
      </c>
      <c r="V2978" s="40" t="str">
        <f t="shared" si="741"/>
        <v>Normal</v>
      </c>
      <c r="W2978" s="40">
        <f t="shared" si="742"/>
        <v>0</v>
      </c>
      <c r="X2978" s="40">
        <f t="shared" si="743"/>
        <v>0</v>
      </c>
      <c r="Y2978" s="40">
        <f t="shared" si="744"/>
        <v>0</v>
      </c>
      <c r="Z2978" s="40">
        <f t="shared" si="745"/>
        <v>0</v>
      </c>
      <c r="AA2978" s="40">
        <f t="shared" si="746"/>
        <v>1</v>
      </c>
      <c r="AB2978" s="40">
        <f t="shared" si="747"/>
        <v>0</v>
      </c>
      <c r="AC2978" s="41" t="s">
        <v>131</v>
      </c>
      <c r="AD2978" s="41" t="s">
        <v>675</v>
      </c>
      <c r="AE2978" s="41" t="s">
        <v>419</v>
      </c>
      <c r="AF2978" s="41" t="s">
        <v>216</v>
      </c>
      <c r="AG2978" s="41" t="s">
        <v>56</v>
      </c>
      <c r="AH2978" s="41" t="s">
        <v>56</v>
      </c>
      <c r="AI2978" s="41" t="s">
        <v>56</v>
      </c>
      <c r="AJ2978" s="41" t="s">
        <v>160</v>
      </c>
      <c r="AK2978" s="41" t="s">
        <v>56</v>
      </c>
    </row>
    <row r="2979" spans="1:37" s="41" customFormat="1" ht="15.75" hidden="1" thickBot="1" x14ac:dyDescent="0.3">
      <c r="A2979" s="11" t="s">
        <v>638</v>
      </c>
      <c r="B2979" s="12" t="s">
        <v>8</v>
      </c>
      <c r="C2979" s="13" t="s">
        <v>46</v>
      </c>
      <c r="D2979" s="14" t="s">
        <v>47</v>
      </c>
      <c r="E2979" s="13" t="s">
        <v>6350</v>
      </c>
      <c r="F2979" s="4" t="s">
        <v>645</v>
      </c>
      <c r="G2979" s="4" t="s">
        <v>6714</v>
      </c>
      <c r="H2979" s="15">
        <v>43211.333333333336</v>
      </c>
      <c r="I2979" s="15">
        <v>43211.541666666664</v>
      </c>
      <c r="J2979" s="131" t="s">
        <v>7149</v>
      </c>
      <c r="K2979" s="45" t="s">
        <v>9</v>
      </c>
      <c r="L2979" s="47" t="s">
        <v>7</v>
      </c>
      <c r="M2979" s="47" t="s">
        <v>56</v>
      </c>
      <c r="N2979" s="9" t="str">
        <f t="shared" si="733"/>
        <v>Minor</v>
      </c>
      <c r="O2979" s="10" t="str">
        <f t="shared" si="734"/>
        <v>Successful</v>
      </c>
      <c r="P2979" s="10" t="str">
        <f t="shared" si="735"/>
        <v>On Time</v>
      </c>
      <c r="Q2979" s="9">
        <f t="shared" si="736"/>
        <v>1</v>
      </c>
      <c r="R2979" s="9">
        <f t="shared" si="737"/>
        <v>1</v>
      </c>
      <c r="S2979" s="9">
        <f t="shared" si="738"/>
        <v>0</v>
      </c>
      <c r="T2979" s="9" t="str">
        <f t="shared" si="739"/>
        <v>April</v>
      </c>
      <c r="U2979" s="40">
        <f t="shared" si="740"/>
        <v>0</v>
      </c>
      <c r="V2979" s="40" t="str">
        <f t="shared" si="741"/>
        <v>Normal</v>
      </c>
      <c r="W2979" s="40">
        <f t="shared" si="742"/>
        <v>0</v>
      </c>
      <c r="X2979" s="40">
        <f t="shared" si="743"/>
        <v>0</v>
      </c>
      <c r="Y2979" s="40">
        <f t="shared" si="744"/>
        <v>0</v>
      </c>
      <c r="Z2979" s="40">
        <f t="shared" si="745"/>
        <v>0</v>
      </c>
      <c r="AA2979" s="40">
        <f t="shared" si="746"/>
        <v>1</v>
      </c>
      <c r="AB2979" s="40">
        <f t="shared" si="747"/>
        <v>0</v>
      </c>
      <c r="AC2979" s="41" t="s">
        <v>131</v>
      </c>
      <c r="AD2979" s="41" t="s">
        <v>5874</v>
      </c>
      <c r="AE2979" s="41" t="s">
        <v>147</v>
      </c>
      <c r="AF2979" s="41" t="s">
        <v>8</v>
      </c>
      <c r="AG2979" s="41" t="s">
        <v>56</v>
      </c>
      <c r="AH2979" s="41" t="s">
        <v>56</v>
      </c>
      <c r="AI2979" s="41" t="s">
        <v>56</v>
      </c>
      <c r="AJ2979" s="41" t="s">
        <v>160</v>
      </c>
      <c r="AK2979" s="41" t="s">
        <v>56</v>
      </c>
    </row>
    <row r="2980" spans="1:37" s="41" customFormat="1" ht="15.75" hidden="1" thickBot="1" x14ac:dyDescent="0.3">
      <c r="A2980" s="11" t="s">
        <v>638</v>
      </c>
      <c r="B2980" s="12" t="s">
        <v>216</v>
      </c>
      <c r="C2980" s="13" t="s">
        <v>46</v>
      </c>
      <c r="D2980" s="14" t="s">
        <v>47</v>
      </c>
      <c r="E2980" s="13" t="s">
        <v>6351</v>
      </c>
      <c r="F2980" s="4" t="s">
        <v>639</v>
      </c>
      <c r="G2980" s="4" t="s">
        <v>548</v>
      </c>
      <c r="H2980" s="15">
        <v>43211.916666666664</v>
      </c>
      <c r="I2980" s="15">
        <v>43212.0625</v>
      </c>
      <c r="J2980" s="131" t="s">
        <v>7150</v>
      </c>
      <c r="K2980" s="45" t="s">
        <v>9</v>
      </c>
      <c r="L2980" s="47" t="s">
        <v>7</v>
      </c>
      <c r="M2980" s="47" t="s">
        <v>56</v>
      </c>
      <c r="N2980" s="9" t="str">
        <f t="shared" si="733"/>
        <v>Minor</v>
      </c>
      <c r="O2980" s="10" t="str">
        <f t="shared" si="734"/>
        <v>Successful</v>
      </c>
      <c r="P2980" s="10" t="str">
        <f t="shared" si="735"/>
        <v>On Time</v>
      </c>
      <c r="Q2980" s="9">
        <f t="shared" si="736"/>
        <v>1</v>
      </c>
      <c r="R2980" s="9">
        <f t="shared" si="737"/>
        <v>1</v>
      </c>
      <c r="S2980" s="9">
        <f t="shared" si="738"/>
        <v>0</v>
      </c>
      <c r="T2980" s="9" t="str">
        <f t="shared" si="739"/>
        <v>April</v>
      </c>
      <c r="U2980" s="40">
        <f t="shared" si="740"/>
        <v>0</v>
      </c>
      <c r="V2980" s="40" t="str">
        <f t="shared" si="741"/>
        <v>Normal</v>
      </c>
      <c r="W2980" s="40">
        <f t="shared" si="742"/>
        <v>0</v>
      </c>
      <c r="X2980" s="40">
        <f t="shared" si="743"/>
        <v>0</v>
      </c>
      <c r="Y2980" s="40">
        <f t="shared" si="744"/>
        <v>0</v>
      </c>
      <c r="Z2980" s="40">
        <f t="shared" si="745"/>
        <v>0</v>
      </c>
      <c r="AA2980" s="40">
        <f t="shared" si="746"/>
        <v>1</v>
      </c>
      <c r="AB2980" s="40">
        <f t="shared" si="747"/>
        <v>0</v>
      </c>
      <c r="AC2980" s="41" t="s">
        <v>131</v>
      </c>
      <c r="AD2980" s="41" t="s">
        <v>7489</v>
      </c>
      <c r="AE2980" s="41" t="s">
        <v>429</v>
      </c>
      <c r="AF2980" s="41" t="s">
        <v>216</v>
      </c>
      <c r="AG2980" s="41" t="s">
        <v>56</v>
      </c>
      <c r="AH2980" s="41" t="s">
        <v>56</v>
      </c>
      <c r="AI2980" s="41" t="s">
        <v>56</v>
      </c>
      <c r="AJ2980" s="41" t="s">
        <v>160</v>
      </c>
      <c r="AK2980" s="41" t="s">
        <v>56</v>
      </c>
    </row>
    <row r="2981" spans="1:37" s="41" customFormat="1" ht="15.75" hidden="1" thickBot="1" x14ac:dyDescent="0.3">
      <c r="A2981" s="11" t="s">
        <v>638</v>
      </c>
      <c r="B2981" s="12" t="s">
        <v>216</v>
      </c>
      <c r="C2981" s="13" t="s">
        <v>46</v>
      </c>
      <c r="D2981" s="14" t="s">
        <v>47</v>
      </c>
      <c r="E2981" s="13" t="s">
        <v>6352</v>
      </c>
      <c r="F2981" s="4" t="s">
        <v>630</v>
      </c>
      <c r="G2981" s="4" t="s">
        <v>3161</v>
      </c>
      <c r="H2981" s="15">
        <v>43212.5</v>
      </c>
      <c r="I2981" s="15">
        <v>43212.958333333336</v>
      </c>
      <c r="J2981" s="131" t="s">
        <v>666</v>
      </c>
      <c r="K2981" s="45" t="s">
        <v>9</v>
      </c>
      <c r="L2981" s="47" t="s">
        <v>7</v>
      </c>
      <c r="M2981" s="47" t="s">
        <v>56</v>
      </c>
      <c r="N2981" s="9" t="str">
        <f t="shared" si="733"/>
        <v>Minor</v>
      </c>
      <c r="O2981" s="10" t="str">
        <f t="shared" si="734"/>
        <v>Successful</v>
      </c>
      <c r="P2981" s="10" t="str">
        <f t="shared" si="735"/>
        <v>On Time</v>
      </c>
      <c r="Q2981" s="9">
        <f t="shared" si="736"/>
        <v>1</v>
      </c>
      <c r="R2981" s="9">
        <f t="shared" si="737"/>
        <v>1</v>
      </c>
      <c r="S2981" s="9">
        <f t="shared" si="738"/>
        <v>0</v>
      </c>
      <c r="T2981" s="9" t="str">
        <f t="shared" si="739"/>
        <v>April</v>
      </c>
      <c r="U2981" s="40">
        <f t="shared" si="740"/>
        <v>0</v>
      </c>
      <c r="V2981" s="40" t="str">
        <f t="shared" si="741"/>
        <v>Normal</v>
      </c>
      <c r="W2981" s="40">
        <f t="shared" si="742"/>
        <v>0</v>
      </c>
      <c r="X2981" s="40">
        <f t="shared" si="743"/>
        <v>0</v>
      </c>
      <c r="Y2981" s="40">
        <f t="shared" si="744"/>
        <v>0</v>
      </c>
      <c r="Z2981" s="40">
        <f t="shared" si="745"/>
        <v>0</v>
      </c>
      <c r="AA2981" s="40">
        <f t="shared" si="746"/>
        <v>1</v>
      </c>
      <c r="AB2981" s="40">
        <f t="shared" si="747"/>
        <v>0</v>
      </c>
      <c r="AC2981" s="41" t="s">
        <v>131</v>
      </c>
      <c r="AD2981" s="41" t="s">
        <v>674</v>
      </c>
      <c r="AE2981" s="41" t="s">
        <v>258</v>
      </c>
      <c r="AF2981" s="41" t="s">
        <v>216</v>
      </c>
      <c r="AG2981" s="41" t="s">
        <v>56</v>
      </c>
      <c r="AH2981" s="41" t="s">
        <v>56</v>
      </c>
      <c r="AI2981" s="41" t="s">
        <v>56</v>
      </c>
      <c r="AJ2981" s="41" t="s">
        <v>160</v>
      </c>
      <c r="AK2981" s="41" t="s">
        <v>56</v>
      </c>
    </row>
    <row r="2982" spans="1:37" s="41" customFormat="1" ht="15.75" hidden="1" thickBot="1" x14ac:dyDescent="0.3">
      <c r="A2982" s="11" t="s">
        <v>638</v>
      </c>
      <c r="B2982" s="12" t="s">
        <v>216</v>
      </c>
      <c r="C2982" s="13" t="s">
        <v>46</v>
      </c>
      <c r="D2982" s="14" t="s">
        <v>47</v>
      </c>
      <c r="E2982" s="13" t="s">
        <v>6353</v>
      </c>
      <c r="F2982" s="4" t="s">
        <v>630</v>
      </c>
      <c r="G2982" s="4" t="s">
        <v>3161</v>
      </c>
      <c r="H2982" s="15">
        <v>43210.791666666664</v>
      </c>
      <c r="I2982" s="15">
        <v>43211.541666666664</v>
      </c>
      <c r="J2982" s="131" t="s">
        <v>7151</v>
      </c>
      <c r="K2982" s="45" t="s">
        <v>9</v>
      </c>
      <c r="L2982" s="47" t="s">
        <v>7</v>
      </c>
      <c r="M2982" s="47" t="s">
        <v>56</v>
      </c>
      <c r="N2982" s="9" t="str">
        <f t="shared" si="733"/>
        <v>Minor</v>
      </c>
      <c r="O2982" s="10" t="str">
        <f t="shared" si="734"/>
        <v>Successful</v>
      </c>
      <c r="P2982" s="10" t="str">
        <f t="shared" si="735"/>
        <v>On Time</v>
      </c>
      <c r="Q2982" s="9">
        <f t="shared" si="736"/>
        <v>1</v>
      </c>
      <c r="R2982" s="9">
        <f t="shared" si="737"/>
        <v>1</v>
      </c>
      <c r="S2982" s="9">
        <f t="shared" si="738"/>
        <v>0</v>
      </c>
      <c r="T2982" s="9" t="str">
        <f t="shared" si="739"/>
        <v>April</v>
      </c>
      <c r="U2982" s="40">
        <f t="shared" si="740"/>
        <v>0</v>
      </c>
      <c r="V2982" s="40" t="str">
        <f t="shared" si="741"/>
        <v>Normal</v>
      </c>
      <c r="W2982" s="40">
        <f t="shared" si="742"/>
        <v>0</v>
      </c>
      <c r="X2982" s="40">
        <f t="shared" si="743"/>
        <v>0</v>
      </c>
      <c r="Y2982" s="40">
        <f t="shared" si="744"/>
        <v>0</v>
      </c>
      <c r="Z2982" s="40">
        <f t="shared" si="745"/>
        <v>0</v>
      </c>
      <c r="AA2982" s="40">
        <f t="shared" si="746"/>
        <v>1</v>
      </c>
      <c r="AB2982" s="40">
        <f t="shared" si="747"/>
        <v>0</v>
      </c>
      <c r="AC2982" s="41" t="s">
        <v>131</v>
      </c>
      <c r="AD2982" s="41" t="s">
        <v>3996</v>
      </c>
      <c r="AE2982" s="41" t="s">
        <v>258</v>
      </c>
      <c r="AF2982" s="41" t="s">
        <v>216</v>
      </c>
      <c r="AG2982" s="41" t="s">
        <v>56</v>
      </c>
      <c r="AH2982" s="41" t="s">
        <v>56</v>
      </c>
      <c r="AI2982" s="41" t="s">
        <v>56</v>
      </c>
      <c r="AJ2982" s="41" t="s">
        <v>160</v>
      </c>
      <c r="AK2982" s="41" t="s">
        <v>56</v>
      </c>
    </row>
    <row r="2983" spans="1:37" s="41" customFormat="1" ht="15.75" hidden="1" thickBot="1" x14ac:dyDescent="0.3">
      <c r="A2983" s="11" t="s">
        <v>195</v>
      </c>
      <c r="B2983" s="12" t="s">
        <v>216</v>
      </c>
      <c r="C2983" s="13" t="s">
        <v>46</v>
      </c>
      <c r="D2983" s="14" t="s">
        <v>47</v>
      </c>
      <c r="E2983" s="13" t="s">
        <v>6354</v>
      </c>
      <c r="F2983" s="4" t="s">
        <v>502</v>
      </c>
      <c r="G2983" s="4" t="s">
        <v>180</v>
      </c>
      <c r="H2983" s="15">
        <v>43209.833333333336</v>
      </c>
      <c r="I2983" s="15">
        <v>43210</v>
      </c>
      <c r="J2983" s="131" t="s">
        <v>7152</v>
      </c>
      <c r="K2983" s="45" t="s">
        <v>9</v>
      </c>
      <c r="L2983" s="47" t="s">
        <v>7</v>
      </c>
      <c r="M2983" s="47" t="s">
        <v>56</v>
      </c>
      <c r="N2983" s="9" t="str">
        <f t="shared" si="733"/>
        <v>Minor</v>
      </c>
      <c r="O2983" s="10" t="str">
        <f t="shared" si="734"/>
        <v>Successful</v>
      </c>
      <c r="P2983" s="10" t="str">
        <f t="shared" si="735"/>
        <v>On Time</v>
      </c>
      <c r="Q2983" s="9">
        <f t="shared" si="736"/>
        <v>1</v>
      </c>
      <c r="R2983" s="9">
        <f t="shared" si="737"/>
        <v>1</v>
      </c>
      <c r="S2983" s="9">
        <f t="shared" si="738"/>
        <v>0</v>
      </c>
      <c r="T2983" s="9" t="str">
        <f t="shared" si="739"/>
        <v>April</v>
      </c>
      <c r="U2983" s="40">
        <f t="shared" si="740"/>
        <v>0</v>
      </c>
      <c r="V2983" s="40" t="str">
        <f t="shared" si="741"/>
        <v>Normal</v>
      </c>
      <c r="W2983" s="40">
        <f t="shared" si="742"/>
        <v>0</v>
      </c>
      <c r="X2983" s="40">
        <f t="shared" si="743"/>
        <v>0</v>
      </c>
      <c r="Y2983" s="40">
        <f t="shared" si="744"/>
        <v>0</v>
      </c>
      <c r="Z2983" s="40">
        <f t="shared" si="745"/>
        <v>0</v>
      </c>
      <c r="AA2983" s="40">
        <f t="shared" si="746"/>
        <v>1</v>
      </c>
      <c r="AB2983" s="40">
        <f t="shared" si="747"/>
        <v>0</v>
      </c>
      <c r="AC2983" s="41" t="s">
        <v>823</v>
      </c>
      <c r="AD2983" s="41" t="s">
        <v>280</v>
      </c>
      <c r="AE2983" s="41" t="s">
        <v>227</v>
      </c>
      <c r="AF2983" s="41" t="s">
        <v>216</v>
      </c>
      <c r="AG2983" s="41" t="s">
        <v>56</v>
      </c>
      <c r="AH2983" s="41" t="s">
        <v>56</v>
      </c>
      <c r="AI2983" s="41" t="s">
        <v>56</v>
      </c>
      <c r="AJ2983" s="41" t="s">
        <v>160</v>
      </c>
      <c r="AK2983" s="41" t="s">
        <v>56</v>
      </c>
    </row>
    <row r="2984" spans="1:37" s="41" customFormat="1" ht="15.75" hidden="1" thickBot="1" x14ac:dyDescent="0.3">
      <c r="A2984" s="11" t="s">
        <v>195</v>
      </c>
      <c r="B2984" s="12" t="s">
        <v>216</v>
      </c>
      <c r="C2984" s="13" t="s">
        <v>46</v>
      </c>
      <c r="D2984" s="14" t="s">
        <v>47</v>
      </c>
      <c r="E2984" s="13" t="s">
        <v>6355</v>
      </c>
      <c r="F2984" s="4" t="s">
        <v>502</v>
      </c>
      <c r="G2984" s="4" t="s">
        <v>180</v>
      </c>
      <c r="H2984" s="15">
        <v>43220.833333333336</v>
      </c>
      <c r="I2984" s="15">
        <v>43191</v>
      </c>
      <c r="J2984" s="131" t="s">
        <v>7153</v>
      </c>
      <c r="K2984" s="45" t="s">
        <v>9</v>
      </c>
      <c r="L2984" s="47" t="s">
        <v>7</v>
      </c>
      <c r="M2984" s="47" t="s">
        <v>56</v>
      </c>
      <c r="N2984" s="9" t="str">
        <f t="shared" si="733"/>
        <v>Minor</v>
      </c>
      <c r="O2984" s="10" t="str">
        <f t="shared" si="734"/>
        <v>Successful</v>
      </c>
      <c r="P2984" s="10" t="str">
        <f t="shared" si="735"/>
        <v>On Time</v>
      </c>
      <c r="Q2984" s="9">
        <f t="shared" si="736"/>
        <v>1</v>
      </c>
      <c r="R2984" s="9">
        <f t="shared" si="737"/>
        <v>1</v>
      </c>
      <c r="S2984" s="9">
        <f t="shared" si="738"/>
        <v>0</v>
      </c>
      <c r="T2984" s="9" t="str">
        <f t="shared" si="739"/>
        <v>April</v>
      </c>
      <c r="U2984" s="40">
        <f t="shared" si="740"/>
        <v>0</v>
      </c>
      <c r="V2984" s="40" t="str">
        <f t="shared" si="741"/>
        <v>Normal</v>
      </c>
      <c r="W2984" s="40">
        <f t="shared" si="742"/>
        <v>0</v>
      </c>
      <c r="X2984" s="40">
        <f t="shared" si="743"/>
        <v>0</v>
      </c>
      <c r="Y2984" s="40">
        <f t="shared" si="744"/>
        <v>0</v>
      </c>
      <c r="Z2984" s="40">
        <f t="shared" si="745"/>
        <v>0</v>
      </c>
      <c r="AA2984" s="40">
        <f t="shared" si="746"/>
        <v>1</v>
      </c>
      <c r="AB2984" s="40">
        <f t="shared" si="747"/>
        <v>0</v>
      </c>
      <c r="AC2984" s="41" t="s">
        <v>823</v>
      </c>
      <c r="AD2984" s="41" t="s">
        <v>280</v>
      </c>
      <c r="AE2984" s="41" t="s">
        <v>227</v>
      </c>
      <c r="AF2984" s="41" t="s">
        <v>216</v>
      </c>
      <c r="AG2984" s="41" t="s">
        <v>56</v>
      </c>
      <c r="AH2984" s="41" t="s">
        <v>56</v>
      </c>
      <c r="AI2984" s="41" t="s">
        <v>56</v>
      </c>
      <c r="AJ2984" s="41" t="s">
        <v>160</v>
      </c>
      <c r="AK2984" s="41" t="s">
        <v>56</v>
      </c>
    </row>
    <row r="2985" spans="1:37" s="41" customFormat="1" ht="15.75" hidden="1" thickBot="1" x14ac:dyDescent="0.3">
      <c r="A2985" s="11" t="s">
        <v>195</v>
      </c>
      <c r="B2985" s="12" t="s">
        <v>216</v>
      </c>
      <c r="C2985" s="13" t="s">
        <v>46</v>
      </c>
      <c r="D2985" s="14" t="s">
        <v>47</v>
      </c>
      <c r="E2985" s="13" t="s">
        <v>6356</v>
      </c>
      <c r="F2985" s="4" t="s">
        <v>502</v>
      </c>
      <c r="G2985" s="4" t="s">
        <v>446</v>
      </c>
      <c r="H2985" s="15">
        <v>43210.416666666664</v>
      </c>
      <c r="I2985" s="15">
        <v>43210.583333333336</v>
      </c>
      <c r="J2985" s="131" t="s">
        <v>7154</v>
      </c>
      <c r="K2985" s="45" t="s">
        <v>9</v>
      </c>
      <c r="L2985" s="47" t="s">
        <v>7</v>
      </c>
      <c r="M2985" s="47" t="s">
        <v>56</v>
      </c>
      <c r="N2985" s="9" t="str">
        <f t="shared" si="733"/>
        <v>Minor</v>
      </c>
      <c r="O2985" s="10" t="str">
        <f t="shared" si="734"/>
        <v>Successful</v>
      </c>
      <c r="P2985" s="10" t="str">
        <f t="shared" si="735"/>
        <v>On Time</v>
      </c>
      <c r="Q2985" s="9">
        <f t="shared" si="736"/>
        <v>1</v>
      </c>
      <c r="R2985" s="9">
        <f t="shared" si="737"/>
        <v>1</v>
      </c>
      <c r="S2985" s="9">
        <f t="shared" si="738"/>
        <v>0</v>
      </c>
      <c r="T2985" s="9" t="str">
        <f t="shared" si="739"/>
        <v>April</v>
      </c>
      <c r="U2985" s="40">
        <f t="shared" si="740"/>
        <v>0</v>
      </c>
      <c r="V2985" s="40" t="str">
        <f t="shared" si="741"/>
        <v>Normal</v>
      </c>
      <c r="W2985" s="40">
        <f t="shared" si="742"/>
        <v>0</v>
      </c>
      <c r="X2985" s="40">
        <f t="shared" si="743"/>
        <v>0</v>
      </c>
      <c r="Y2985" s="40">
        <f t="shared" si="744"/>
        <v>0</v>
      </c>
      <c r="Z2985" s="40">
        <f t="shared" si="745"/>
        <v>0</v>
      </c>
      <c r="AA2985" s="40">
        <f t="shared" si="746"/>
        <v>1</v>
      </c>
      <c r="AB2985" s="40">
        <f t="shared" si="747"/>
        <v>0</v>
      </c>
      <c r="AC2985" s="41" t="s">
        <v>823</v>
      </c>
      <c r="AD2985" s="41" t="s">
        <v>280</v>
      </c>
      <c r="AE2985" s="41" t="s">
        <v>227</v>
      </c>
      <c r="AF2985" s="41" t="s">
        <v>216</v>
      </c>
      <c r="AG2985" s="41" t="s">
        <v>56</v>
      </c>
      <c r="AH2985" s="41" t="s">
        <v>56</v>
      </c>
      <c r="AI2985" s="41" t="s">
        <v>56</v>
      </c>
      <c r="AJ2985" s="41" t="s">
        <v>160</v>
      </c>
      <c r="AK2985" s="41" t="s">
        <v>56</v>
      </c>
    </row>
    <row r="2986" spans="1:37" s="41" customFormat="1" ht="15.75" hidden="1" thickBot="1" x14ac:dyDescent="0.3">
      <c r="A2986" s="11" t="s">
        <v>195</v>
      </c>
      <c r="B2986" s="12" t="s">
        <v>8</v>
      </c>
      <c r="C2986" s="13" t="s">
        <v>46</v>
      </c>
      <c r="D2986" s="14" t="s">
        <v>47</v>
      </c>
      <c r="E2986" s="13" t="s">
        <v>6357</v>
      </c>
      <c r="F2986" s="4" t="s">
        <v>221</v>
      </c>
      <c r="G2986" s="4" t="s">
        <v>256</v>
      </c>
      <c r="H2986" s="15">
        <v>43210.416666666664</v>
      </c>
      <c r="I2986" s="15">
        <v>43210.5</v>
      </c>
      <c r="J2986" s="131" t="s">
        <v>7155</v>
      </c>
      <c r="K2986" s="45" t="s">
        <v>9</v>
      </c>
      <c r="L2986" s="47" t="s">
        <v>7</v>
      </c>
      <c r="M2986" s="47" t="s">
        <v>56</v>
      </c>
      <c r="N2986" s="9" t="str">
        <f t="shared" si="733"/>
        <v>Minor</v>
      </c>
      <c r="O2986" s="10" t="str">
        <f t="shared" si="734"/>
        <v>Successful</v>
      </c>
      <c r="P2986" s="10" t="str">
        <f t="shared" si="735"/>
        <v>On Time</v>
      </c>
      <c r="Q2986" s="9">
        <f t="shared" si="736"/>
        <v>1</v>
      </c>
      <c r="R2986" s="9">
        <f t="shared" si="737"/>
        <v>1</v>
      </c>
      <c r="S2986" s="9">
        <f t="shared" si="738"/>
        <v>0</v>
      </c>
      <c r="T2986" s="9" t="str">
        <f t="shared" si="739"/>
        <v>April</v>
      </c>
      <c r="U2986" s="40">
        <f t="shared" si="740"/>
        <v>0</v>
      </c>
      <c r="V2986" s="40" t="str">
        <f t="shared" si="741"/>
        <v>Normal</v>
      </c>
      <c r="W2986" s="40">
        <f t="shared" si="742"/>
        <v>0</v>
      </c>
      <c r="X2986" s="40">
        <f t="shared" si="743"/>
        <v>0</v>
      </c>
      <c r="Y2986" s="40">
        <f t="shared" si="744"/>
        <v>0</v>
      </c>
      <c r="Z2986" s="40">
        <f t="shared" si="745"/>
        <v>0</v>
      </c>
      <c r="AA2986" s="40">
        <f t="shared" si="746"/>
        <v>1</v>
      </c>
      <c r="AB2986" s="40">
        <f t="shared" si="747"/>
        <v>0</v>
      </c>
      <c r="AC2986" s="41" t="s">
        <v>823</v>
      </c>
      <c r="AD2986" s="41" t="s">
        <v>280</v>
      </c>
      <c r="AE2986" s="41" t="s">
        <v>259</v>
      </c>
      <c r="AF2986" s="41" t="s">
        <v>8</v>
      </c>
      <c r="AG2986" s="41" t="s">
        <v>56</v>
      </c>
      <c r="AH2986" s="41" t="s">
        <v>56</v>
      </c>
      <c r="AI2986" s="41" t="s">
        <v>56</v>
      </c>
      <c r="AJ2986" s="41" t="s">
        <v>160</v>
      </c>
      <c r="AK2986" s="41" t="s">
        <v>56</v>
      </c>
    </row>
    <row r="2987" spans="1:37" s="41" customFormat="1" ht="15.75" hidden="1" thickBot="1" x14ac:dyDescent="0.3">
      <c r="A2987" s="11" t="s">
        <v>195</v>
      </c>
      <c r="B2987" s="12" t="s">
        <v>8</v>
      </c>
      <c r="C2987" s="13" t="s">
        <v>46</v>
      </c>
      <c r="D2987" s="14" t="s">
        <v>47</v>
      </c>
      <c r="E2987" s="13" t="s">
        <v>6358</v>
      </c>
      <c r="F2987" s="4" t="s">
        <v>221</v>
      </c>
      <c r="G2987" s="4" t="s">
        <v>213</v>
      </c>
      <c r="H2987" s="15">
        <v>43211</v>
      </c>
      <c r="I2987" s="15">
        <v>43211.083333333336</v>
      </c>
      <c r="J2987" s="131" t="s">
        <v>7156</v>
      </c>
      <c r="K2987" s="45" t="s">
        <v>9</v>
      </c>
      <c r="L2987" s="47" t="s">
        <v>7</v>
      </c>
      <c r="M2987" s="47" t="s">
        <v>56</v>
      </c>
      <c r="N2987" s="9" t="str">
        <f t="shared" si="733"/>
        <v>Minor</v>
      </c>
      <c r="O2987" s="10" t="str">
        <f t="shared" si="734"/>
        <v>Successful</v>
      </c>
      <c r="P2987" s="10" t="str">
        <f t="shared" si="735"/>
        <v>On Time</v>
      </c>
      <c r="Q2987" s="9">
        <f t="shared" si="736"/>
        <v>1</v>
      </c>
      <c r="R2987" s="9">
        <f t="shared" si="737"/>
        <v>1</v>
      </c>
      <c r="S2987" s="9">
        <f t="shared" si="738"/>
        <v>0</v>
      </c>
      <c r="T2987" s="9" t="str">
        <f t="shared" si="739"/>
        <v>April</v>
      </c>
      <c r="U2987" s="40">
        <f t="shared" si="740"/>
        <v>0</v>
      </c>
      <c r="V2987" s="40" t="str">
        <f t="shared" si="741"/>
        <v>Normal</v>
      </c>
      <c r="W2987" s="40">
        <f t="shared" si="742"/>
        <v>0</v>
      </c>
      <c r="X2987" s="40">
        <f t="shared" si="743"/>
        <v>0</v>
      </c>
      <c r="Y2987" s="40">
        <f t="shared" si="744"/>
        <v>0</v>
      </c>
      <c r="Z2987" s="40">
        <f t="shared" si="745"/>
        <v>0</v>
      </c>
      <c r="AA2987" s="40">
        <f t="shared" si="746"/>
        <v>1</v>
      </c>
      <c r="AB2987" s="40">
        <f t="shared" si="747"/>
        <v>0</v>
      </c>
      <c r="AC2987" s="41" t="s">
        <v>823</v>
      </c>
      <c r="AD2987" s="41" t="s">
        <v>280</v>
      </c>
      <c r="AE2987" s="41" t="s">
        <v>259</v>
      </c>
      <c r="AF2987" s="41" t="s">
        <v>8</v>
      </c>
      <c r="AG2987" s="41" t="s">
        <v>56</v>
      </c>
      <c r="AH2987" s="41" t="s">
        <v>56</v>
      </c>
      <c r="AI2987" s="41" t="s">
        <v>56</v>
      </c>
      <c r="AJ2987" s="41" t="s">
        <v>160</v>
      </c>
      <c r="AK2987" s="41" t="s">
        <v>56</v>
      </c>
    </row>
    <row r="2988" spans="1:37" s="41" customFormat="1" ht="15.75" hidden="1" thickBot="1" x14ac:dyDescent="0.3">
      <c r="A2988" s="11" t="s">
        <v>195</v>
      </c>
      <c r="B2988" s="12" t="s">
        <v>216</v>
      </c>
      <c r="C2988" s="13" t="s">
        <v>46</v>
      </c>
      <c r="D2988" s="14" t="s">
        <v>47</v>
      </c>
      <c r="E2988" s="13" t="s">
        <v>6359</v>
      </c>
      <c r="F2988" s="4" t="s">
        <v>544</v>
      </c>
      <c r="G2988" s="4" t="s">
        <v>508</v>
      </c>
      <c r="H2988" s="15">
        <v>43209.791666666664</v>
      </c>
      <c r="I2988" s="15">
        <v>43209.875</v>
      </c>
      <c r="J2988" s="131" t="s">
        <v>7157</v>
      </c>
      <c r="K2988" s="45" t="s">
        <v>9</v>
      </c>
      <c r="L2988" s="47" t="s">
        <v>7</v>
      </c>
      <c r="M2988" s="47" t="s">
        <v>56</v>
      </c>
      <c r="N2988" s="9" t="str">
        <f t="shared" si="733"/>
        <v>Minor</v>
      </c>
      <c r="O2988" s="10" t="str">
        <f t="shared" si="734"/>
        <v>Successful</v>
      </c>
      <c r="P2988" s="10" t="str">
        <f t="shared" si="735"/>
        <v>On Time</v>
      </c>
      <c r="Q2988" s="9">
        <f t="shared" si="736"/>
        <v>1</v>
      </c>
      <c r="R2988" s="9">
        <f t="shared" si="737"/>
        <v>1</v>
      </c>
      <c r="S2988" s="9">
        <f t="shared" si="738"/>
        <v>0</v>
      </c>
      <c r="T2988" s="9" t="str">
        <f t="shared" si="739"/>
        <v>April</v>
      </c>
      <c r="U2988" s="40">
        <f t="shared" si="740"/>
        <v>0</v>
      </c>
      <c r="V2988" s="40" t="str">
        <f t="shared" si="741"/>
        <v>Normal</v>
      </c>
      <c r="W2988" s="40">
        <f t="shared" si="742"/>
        <v>0</v>
      </c>
      <c r="X2988" s="40">
        <f t="shared" si="743"/>
        <v>0</v>
      </c>
      <c r="Y2988" s="40">
        <f t="shared" si="744"/>
        <v>0</v>
      </c>
      <c r="Z2988" s="40">
        <f t="shared" si="745"/>
        <v>0</v>
      </c>
      <c r="AA2988" s="40">
        <f t="shared" si="746"/>
        <v>1</v>
      </c>
      <c r="AB2988" s="40">
        <f t="shared" si="747"/>
        <v>0</v>
      </c>
      <c r="AC2988" s="41" t="s">
        <v>823</v>
      </c>
      <c r="AD2988" s="41" t="s">
        <v>280</v>
      </c>
      <c r="AE2988" s="41" t="s">
        <v>258</v>
      </c>
      <c r="AF2988" s="41" t="s">
        <v>216</v>
      </c>
      <c r="AG2988" s="41" t="s">
        <v>56</v>
      </c>
      <c r="AH2988" s="41" t="s">
        <v>56</v>
      </c>
      <c r="AI2988" s="41" t="s">
        <v>56</v>
      </c>
      <c r="AJ2988" s="41" t="s">
        <v>160</v>
      </c>
      <c r="AK2988" s="41" t="s">
        <v>56</v>
      </c>
    </row>
    <row r="2989" spans="1:37" s="41" customFormat="1" ht="15.75" hidden="1" thickBot="1" x14ac:dyDescent="0.3">
      <c r="A2989" s="11" t="s">
        <v>265</v>
      </c>
      <c r="B2989" s="12" t="s">
        <v>216</v>
      </c>
      <c r="C2989" s="13" t="s">
        <v>52</v>
      </c>
      <c r="D2989" s="14" t="s">
        <v>47</v>
      </c>
      <c r="E2989" s="13" t="s">
        <v>6360</v>
      </c>
      <c r="F2989" s="4" t="s">
        <v>326</v>
      </c>
      <c r="G2989" s="4" t="s">
        <v>495</v>
      </c>
      <c r="H2989" s="15">
        <v>43207.916666666664</v>
      </c>
      <c r="I2989" s="15">
        <v>43208.083333333336</v>
      </c>
      <c r="J2989" s="131" t="s">
        <v>7158</v>
      </c>
      <c r="K2989" s="45" t="s">
        <v>9</v>
      </c>
      <c r="L2989" s="47" t="s">
        <v>7</v>
      </c>
      <c r="M2989" s="47" t="s">
        <v>56</v>
      </c>
      <c r="N2989" s="9" t="str">
        <f t="shared" si="733"/>
        <v>Standard</v>
      </c>
      <c r="O2989" s="10" t="str">
        <f t="shared" si="734"/>
        <v>Successful</v>
      </c>
      <c r="P2989" s="10" t="str">
        <f t="shared" si="735"/>
        <v>On Time</v>
      </c>
      <c r="Q2989" s="9">
        <f t="shared" si="736"/>
        <v>1</v>
      </c>
      <c r="R2989" s="9">
        <f t="shared" si="737"/>
        <v>1</v>
      </c>
      <c r="S2989" s="9">
        <f t="shared" si="738"/>
        <v>0</v>
      </c>
      <c r="T2989" s="9" t="str">
        <f t="shared" si="739"/>
        <v>April</v>
      </c>
      <c r="U2989" s="40">
        <f t="shared" si="740"/>
        <v>0</v>
      </c>
      <c r="V2989" s="40" t="str">
        <f t="shared" si="741"/>
        <v>Normal</v>
      </c>
      <c r="W2989" s="40">
        <f t="shared" si="742"/>
        <v>0</v>
      </c>
      <c r="X2989" s="40">
        <f t="shared" si="743"/>
        <v>0</v>
      </c>
      <c r="Y2989" s="40">
        <f t="shared" si="744"/>
        <v>0</v>
      </c>
      <c r="Z2989" s="40">
        <f t="shared" si="745"/>
        <v>0</v>
      </c>
      <c r="AA2989" s="40">
        <f t="shared" si="746"/>
        <v>1</v>
      </c>
      <c r="AB2989" s="40">
        <f t="shared" si="747"/>
        <v>0</v>
      </c>
      <c r="AC2989" s="41" t="s">
        <v>823</v>
      </c>
      <c r="AD2989" s="41" t="s">
        <v>553</v>
      </c>
      <c r="AE2989" s="41" t="s">
        <v>258</v>
      </c>
      <c r="AF2989" s="41" t="s">
        <v>216</v>
      </c>
      <c r="AG2989" s="41" t="s">
        <v>56</v>
      </c>
      <c r="AH2989" s="41" t="s">
        <v>56</v>
      </c>
      <c r="AI2989" s="41" t="s">
        <v>56</v>
      </c>
      <c r="AJ2989" s="41" t="s">
        <v>160</v>
      </c>
      <c r="AK2989" s="41" t="s">
        <v>56</v>
      </c>
    </row>
    <row r="2990" spans="1:37" s="41" customFormat="1" ht="15.75" hidden="1" thickBot="1" x14ac:dyDescent="0.3">
      <c r="A2990" s="11" t="s">
        <v>265</v>
      </c>
      <c r="B2990" s="12" t="s">
        <v>216</v>
      </c>
      <c r="C2990" s="13" t="s">
        <v>52</v>
      </c>
      <c r="D2990" s="14" t="s">
        <v>47</v>
      </c>
      <c r="E2990" s="13" t="s">
        <v>6361</v>
      </c>
      <c r="F2990" s="4" t="s">
        <v>326</v>
      </c>
      <c r="G2990" s="4" t="s">
        <v>495</v>
      </c>
      <c r="H2990" s="15">
        <v>43210.333333333336</v>
      </c>
      <c r="I2990" s="15">
        <v>43212.5</v>
      </c>
      <c r="J2990" s="131" t="s">
        <v>7159</v>
      </c>
      <c r="K2990" s="45" t="s">
        <v>9</v>
      </c>
      <c r="L2990" s="47" t="s">
        <v>7</v>
      </c>
      <c r="M2990" s="47" t="s">
        <v>56</v>
      </c>
      <c r="N2990" s="9" t="str">
        <f t="shared" si="733"/>
        <v>Standard</v>
      </c>
      <c r="O2990" s="10" t="str">
        <f t="shared" si="734"/>
        <v>Successful</v>
      </c>
      <c r="P2990" s="10" t="str">
        <f t="shared" si="735"/>
        <v>On Time</v>
      </c>
      <c r="Q2990" s="9">
        <f t="shared" si="736"/>
        <v>1</v>
      </c>
      <c r="R2990" s="9">
        <f t="shared" si="737"/>
        <v>1</v>
      </c>
      <c r="S2990" s="9">
        <f t="shared" si="738"/>
        <v>0</v>
      </c>
      <c r="T2990" s="9" t="str">
        <f t="shared" si="739"/>
        <v>April</v>
      </c>
      <c r="U2990" s="40">
        <f t="shared" si="740"/>
        <v>0</v>
      </c>
      <c r="V2990" s="40" t="str">
        <f t="shared" si="741"/>
        <v>Normal</v>
      </c>
      <c r="W2990" s="40">
        <f t="shared" si="742"/>
        <v>0</v>
      </c>
      <c r="X2990" s="40">
        <f t="shared" si="743"/>
        <v>0</v>
      </c>
      <c r="Y2990" s="40">
        <f t="shared" si="744"/>
        <v>0</v>
      </c>
      <c r="Z2990" s="40">
        <f t="shared" si="745"/>
        <v>0</v>
      </c>
      <c r="AA2990" s="40">
        <f t="shared" si="746"/>
        <v>1</v>
      </c>
      <c r="AB2990" s="40">
        <f t="shared" si="747"/>
        <v>0</v>
      </c>
      <c r="AC2990" s="41" t="s">
        <v>823</v>
      </c>
      <c r="AD2990" s="41" t="s">
        <v>554</v>
      </c>
      <c r="AE2990" s="41" t="s">
        <v>258</v>
      </c>
      <c r="AF2990" s="41" t="s">
        <v>216</v>
      </c>
      <c r="AG2990" s="41" t="s">
        <v>56</v>
      </c>
      <c r="AH2990" s="41" t="s">
        <v>56</v>
      </c>
      <c r="AI2990" s="41" t="s">
        <v>56</v>
      </c>
      <c r="AJ2990" s="41" t="s">
        <v>160</v>
      </c>
      <c r="AK2990" s="41" t="s">
        <v>56</v>
      </c>
    </row>
    <row r="2991" spans="1:37" s="41" customFormat="1" ht="15.75" hidden="1" thickBot="1" x14ac:dyDescent="0.3">
      <c r="A2991" s="11" t="s">
        <v>697</v>
      </c>
      <c r="B2991" s="12" t="s">
        <v>216</v>
      </c>
      <c r="C2991" s="13" t="s">
        <v>46</v>
      </c>
      <c r="D2991" s="14" t="s">
        <v>47</v>
      </c>
      <c r="E2991" s="13" t="s">
        <v>6362</v>
      </c>
      <c r="F2991" s="4" t="s">
        <v>342</v>
      </c>
      <c r="G2991" s="4" t="s">
        <v>3123</v>
      </c>
      <c r="H2991" s="15">
        <v>43208.416666666701</v>
      </c>
      <c r="I2991" s="15">
        <v>43210.708333333299</v>
      </c>
      <c r="J2991" s="131" t="s">
        <v>7160</v>
      </c>
      <c r="K2991" s="45" t="s">
        <v>9</v>
      </c>
      <c r="L2991" s="47" t="s">
        <v>7</v>
      </c>
      <c r="M2991" s="47" t="s">
        <v>56</v>
      </c>
      <c r="N2991" s="9" t="str">
        <f t="shared" si="733"/>
        <v>Minor</v>
      </c>
      <c r="O2991" s="10" t="str">
        <f t="shared" si="734"/>
        <v>Successful</v>
      </c>
      <c r="P2991" s="10" t="str">
        <f t="shared" si="735"/>
        <v>On Time</v>
      </c>
      <c r="Q2991" s="9">
        <f t="shared" si="736"/>
        <v>1</v>
      </c>
      <c r="R2991" s="9">
        <f t="shared" si="737"/>
        <v>1</v>
      </c>
      <c r="S2991" s="9">
        <f t="shared" si="738"/>
        <v>0</v>
      </c>
      <c r="T2991" s="9" t="str">
        <f t="shared" si="739"/>
        <v>April</v>
      </c>
      <c r="U2991" s="40">
        <f t="shared" si="740"/>
        <v>0</v>
      </c>
      <c r="V2991" s="40" t="str">
        <f t="shared" si="741"/>
        <v>Normal</v>
      </c>
      <c r="W2991" s="40">
        <f t="shared" si="742"/>
        <v>0</v>
      </c>
      <c r="X2991" s="40">
        <f t="shared" si="743"/>
        <v>0</v>
      </c>
      <c r="Y2991" s="40">
        <f t="shared" si="744"/>
        <v>0</v>
      </c>
      <c r="Z2991" s="40">
        <f t="shared" si="745"/>
        <v>0</v>
      </c>
      <c r="AA2991" s="40">
        <f t="shared" si="746"/>
        <v>1</v>
      </c>
      <c r="AB2991" s="40">
        <f t="shared" si="747"/>
        <v>0</v>
      </c>
      <c r="AC2991" s="41" t="s">
        <v>238</v>
      </c>
      <c r="AD2991" s="41" t="s">
        <v>280</v>
      </c>
      <c r="AE2991" s="41" t="s">
        <v>419</v>
      </c>
      <c r="AF2991" s="41" t="s">
        <v>216</v>
      </c>
      <c r="AG2991" s="41" t="s">
        <v>56</v>
      </c>
      <c r="AH2991" s="41" t="s">
        <v>56</v>
      </c>
      <c r="AI2991" s="41" t="s">
        <v>56</v>
      </c>
      <c r="AJ2991" s="41" t="s">
        <v>160</v>
      </c>
      <c r="AK2991" s="41" t="s">
        <v>56</v>
      </c>
    </row>
    <row r="2992" spans="1:37" s="41" customFormat="1" ht="15.75" hidden="1" thickBot="1" x14ac:dyDescent="0.3">
      <c r="A2992" s="11" t="s">
        <v>697</v>
      </c>
      <c r="B2992" s="12" t="s">
        <v>216</v>
      </c>
      <c r="C2992" s="13" t="s">
        <v>46</v>
      </c>
      <c r="D2992" s="14" t="s">
        <v>47</v>
      </c>
      <c r="E2992" s="13" t="s">
        <v>6363</v>
      </c>
      <c r="F2992" s="4" t="s">
        <v>342</v>
      </c>
      <c r="G2992" s="4" t="s">
        <v>6731</v>
      </c>
      <c r="H2992" s="15">
        <v>43207.708333333336</v>
      </c>
      <c r="I2992" s="15">
        <v>43210.708333333336</v>
      </c>
      <c r="J2992" s="131" t="s">
        <v>7161</v>
      </c>
      <c r="K2992" s="45" t="s">
        <v>9</v>
      </c>
      <c r="L2992" s="47" t="s">
        <v>7</v>
      </c>
      <c r="M2992" s="47" t="s">
        <v>56</v>
      </c>
      <c r="N2992" s="9" t="str">
        <f t="shared" si="733"/>
        <v>Minor</v>
      </c>
      <c r="O2992" s="10" t="str">
        <f t="shared" si="734"/>
        <v>Successful</v>
      </c>
      <c r="P2992" s="10" t="str">
        <f t="shared" si="735"/>
        <v>On Time</v>
      </c>
      <c r="Q2992" s="9">
        <f t="shared" si="736"/>
        <v>1</v>
      </c>
      <c r="R2992" s="9">
        <f t="shared" si="737"/>
        <v>1</v>
      </c>
      <c r="S2992" s="9">
        <f t="shared" si="738"/>
        <v>0</v>
      </c>
      <c r="T2992" s="9" t="str">
        <f t="shared" si="739"/>
        <v>April</v>
      </c>
      <c r="U2992" s="40">
        <f t="shared" si="740"/>
        <v>0</v>
      </c>
      <c r="V2992" s="40" t="str">
        <f t="shared" si="741"/>
        <v>Normal</v>
      </c>
      <c r="W2992" s="40">
        <f t="shared" si="742"/>
        <v>0</v>
      </c>
      <c r="X2992" s="40">
        <f t="shared" si="743"/>
        <v>0</v>
      </c>
      <c r="Y2992" s="40">
        <f t="shared" si="744"/>
        <v>0</v>
      </c>
      <c r="Z2992" s="40">
        <f t="shared" si="745"/>
        <v>0</v>
      </c>
      <c r="AA2992" s="40">
        <f t="shared" si="746"/>
        <v>1</v>
      </c>
      <c r="AB2992" s="40">
        <f t="shared" si="747"/>
        <v>0</v>
      </c>
      <c r="AC2992" s="41" t="s">
        <v>238</v>
      </c>
      <c r="AD2992" s="41" t="s">
        <v>280</v>
      </c>
      <c r="AE2992" s="41" t="s">
        <v>419</v>
      </c>
      <c r="AF2992" s="41" t="s">
        <v>216</v>
      </c>
      <c r="AG2992" s="41" t="s">
        <v>56</v>
      </c>
      <c r="AH2992" s="41" t="s">
        <v>56</v>
      </c>
      <c r="AI2992" s="41" t="s">
        <v>56</v>
      </c>
      <c r="AJ2992" s="41" t="s">
        <v>160</v>
      </c>
      <c r="AK2992" s="41" t="s">
        <v>56</v>
      </c>
    </row>
    <row r="2993" spans="1:37" s="41" customFormat="1" ht="15.75" hidden="1" thickBot="1" x14ac:dyDescent="0.3">
      <c r="A2993" s="11" t="s">
        <v>697</v>
      </c>
      <c r="B2993" s="12" t="s">
        <v>216</v>
      </c>
      <c r="C2993" s="13" t="s">
        <v>46</v>
      </c>
      <c r="D2993" s="14" t="s">
        <v>47</v>
      </c>
      <c r="E2993" s="13" t="s">
        <v>6364</v>
      </c>
      <c r="F2993" s="4" t="s">
        <v>342</v>
      </c>
      <c r="G2993" s="4" t="s">
        <v>6732</v>
      </c>
      <c r="H2993" s="15">
        <v>43211.833333333299</v>
      </c>
      <c r="I2993" s="15">
        <v>43212.25</v>
      </c>
      <c r="J2993" s="131" t="s">
        <v>7162</v>
      </c>
      <c r="K2993" s="45" t="s">
        <v>9</v>
      </c>
      <c r="L2993" s="47" t="s">
        <v>7</v>
      </c>
      <c r="M2993" s="47" t="s">
        <v>56</v>
      </c>
      <c r="N2993" s="9" t="str">
        <f t="shared" si="733"/>
        <v>Minor</v>
      </c>
      <c r="O2993" s="10" t="str">
        <f t="shared" si="734"/>
        <v>Successful</v>
      </c>
      <c r="P2993" s="10" t="str">
        <f t="shared" si="735"/>
        <v>On Time</v>
      </c>
      <c r="Q2993" s="9">
        <f t="shared" si="736"/>
        <v>1</v>
      </c>
      <c r="R2993" s="9">
        <f t="shared" si="737"/>
        <v>1</v>
      </c>
      <c r="S2993" s="9">
        <f t="shared" si="738"/>
        <v>0</v>
      </c>
      <c r="T2993" s="9" t="str">
        <f t="shared" si="739"/>
        <v>April</v>
      </c>
      <c r="U2993" s="40">
        <f t="shared" si="740"/>
        <v>0</v>
      </c>
      <c r="V2993" s="40" t="str">
        <f t="shared" si="741"/>
        <v>Normal</v>
      </c>
      <c r="W2993" s="40">
        <f t="shared" si="742"/>
        <v>0</v>
      </c>
      <c r="X2993" s="40">
        <f t="shared" si="743"/>
        <v>0</v>
      </c>
      <c r="Y2993" s="40">
        <f t="shared" si="744"/>
        <v>0</v>
      </c>
      <c r="Z2993" s="40">
        <f t="shared" si="745"/>
        <v>0</v>
      </c>
      <c r="AA2993" s="40">
        <f t="shared" si="746"/>
        <v>1</v>
      </c>
      <c r="AB2993" s="40">
        <f t="shared" si="747"/>
        <v>0</v>
      </c>
      <c r="AC2993" s="41" t="s">
        <v>238</v>
      </c>
      <c r="AD2993" s="41" t="s">
        <v>3949</v>
      </c>
      <c r="AE2993" s="41" t="s">
        <v>419</v>
      </c>
      <c r="AF2993" s="41" t="s">
        <v>216</v>
      </c>
      <c r="AG2993" s="41" t="s">
        <v>56</v>
      </c>
      <c r="AH2993" s="41" t="s">
        <v>56</v>
      </c>
      <c r="AI2993" s="41" t="s">
        <v>56</v>
      </c>
      <c r="AJ2993" s="41" t="s">
        <v>160</v>
      </c>
      <c r="AK2993" s="41" t="s">
        <v>56</v>
      </c>
    </row>
    <row r="2994" spans="1:37" s="41" customFormat="1" ht="15.75" hidden="1" thickBot="1" x14ac:dyDescent="0.3">
      <c r="A2994" s="11" t="s">
        <v>697</v>
      </c>
      <c r="B2994" s="12" t="s">
        <v>216</v>
      </c>
      <c r="C2994" s="13" t="s">
        <v>46</v>
      </c>
      <c r="D2994" s="14" t="s">
        <v>47</v>
      </c>
      <c r="E2994" s="13" t="s">
        <v>6365</v>
      </c>
      <c r="F2994" s="4" t="s">
        <v>342</v>
      </c>
      <c r="G2994" s="4" t="s">
        <v>3123</v>
      </c>
      <c r="H2994" s="15">
        <v>43209.708333333299</v>
      </c>
      <c r="I2994" s="15">
        <v>43212.708333333299</v>
      </c>
      <c r="J2994" s="131" t="s">
        <v>7163</v>
      </c>
      <c r="K2994" s="45" t="s">
        <v>9</v>
      </c>
      <c r="L2994" s="47" t="s">
        <v>7</v>
      </c>
      <c r="M2994" s="47" t="s">
        <v>56</v>
      </c>
      <c r="N2994" s="9" t="str">
        <f t="shared" si="733"/>
        <v>Minor</v>
      </c>
      <c r="O2994" s="10" t="str">
        <f t="shared" si="734"/>
        <v>Successful</v>
      </c>
      <c r="P2994" s="10" t="str">
        <f t="shared" si="735"/>
        <v>On Time</v>
      </c>
      <c r="Q2994" s="9">
        <f t="shared" si="736"/>
        <v>1</v>
      </c>
      <c r="R2994" s="9">
        <f t="shared" si="737"/>
        <v>1</v>
      </c>
      <c r="S2994" s="9">
        <f t="shared" si="738"/>
        <v>0</v>
      </c>
      <c r="T2994" s="9" t="str">
        <f t="shared" si="739"/>
        <v>April</v>
      </c>
      <c r="U2994" s="40">
        <f t="shared" si="740"/>
        <v>0</v>
      </c>
      <c r="V2994" s="40" t="str">
        <f t="shared" si="741"/>
        <v>Normal</v>
      </c>
      <c r="W2994" s="40">
        <f t="shared" si="742"/>
        <v>0</v>
      </c>
      <c r="X2994" s="40">
        <f t="shared" si="743"/>
        <v>0</v>
      </c>
      <c r="Y2994" s="40">
        <f t="shared" si="744"/>
        <v>0</v>
      </c>
      <c r="Z2994" s="40">
        <f t="shared" si="745"/>
        <v>0</v>
      </c>
      <c r="AA2994" s="40">
        <f t="shared" si="746"/>
        <v>1</v>
      </c>
      <c r="AB2994" s="40">
        <f t="shared" si="747"/>
        <v>0</v>
      </c>
      <c r="AC2994" s="41" t="s">
        <v>238</v>
      </c>
      <c r="AD2994" s="41" t="s">
        <v>280</v>
      </c>
      <c r="AE2994" s="41" t="s">
        <v>419</v>
      </c>
      <c r="AF2994" s="41" t="s">
        <v>216</v>
      </c>
      <c r="AG2994" s="41" t="s">
        <v>56</v>
      </c>
      <c r="AH2994" s="41" t="s">
        <v>56</v>
      </c>
      <c r="AI2994" s="41" t="s">
        <v>56</v>
      </c>
      <c r="AJ2994" s="41" t="s">
        <v>160</v>
      </c>
      <c r="AK2994" s="41" t="s">
        <v>56</v>
      </c>
    </row>
    <row r="2995" spans="1:37" s="41" customFormat="1" ht="15.75" hidden="1" thickBot="1" x14ac:dyDescent="0.3">
      <c r="A2995" s="11" t="s">
        <v>697</v>
      </c>
      <c r="B2995" s="12" t="s">
        <v>216</v>
      </c>
      <c r="C2995" s="13" t="s">
        <v>46</v>
      </c>
      <c r="D2995" s="14" t="s">
        <v>47</v>
      </c>
      <c r="E2995" s="13" t="s">
        <v>6366</v>
      </c>
      <c r="F2995" s="4" t="s">
        <v>364</v>
      </c>
      <c r="G2995" s="4" t="s">
        <v>489</v>
      </c>
      <c r="H2995" s="15">
        <v>43212.5</v>
      </c>
      <c r="I2995" s="15">
        <v>43212.916666666701</v>
      </c>
      <c r="J2995" s="131" t="s">
        <v>7164</v>
      </c>
      <c r="K2995" s="45" t="s">
        <v>9</v>
      </c>
      <c r="L2995" s="47" t="s">
        <v>7</v>
      </c>
      <c r="M2995" s="47" t="s">
        <v>56</v>
      </c>
      <c r="N2995" s="9" t="str">
        <f t="shared" si="733"/>
        <v>Minor</v>
      </c>
      <c r="O2995" s="10" t="str">
        <f t="shared" si="734"/>
        <v>Successful</v>
      </c>
      <c r="P2995" s="10" t="str">
        <f t="shared" si="735"/>
        <v>On Time</v>
      </c>
      <c r="Q2995" s="9">
        <f t="shared" si="736"/>
        <v>1</v>
      </c>
      <c r="R2995" s="9">
        <f t="shared" si="737"/>
        <v>1</v>
      </c>
      <c r="S2995" s="9">
        <f t="shared" si="738"/>
        <v>0</v>
      </c>
      <c r="T2995" s="9" t="str">
        <f t="shared" si="739"/>
        <v>April</v>
      </c>
      <c r="U2995" s="40">
        <f t="shared" si="740"/>
        <v>0</v>
      </c>
      <c r="V2995" s="40" t="str">
        <f t="shared" si="741"/>
        <v>Normal</v>
      </c>
      <c r="W2995" s="40">
        <f t="shared" si="742"/>
        <v>0</v>
      </c>
      <c r="X2995" s="40">
        <f t="shared" si="743"/>
        <v>0</v>
      </c>
      <c r="Y2995" s="40">
        <f t="shared" si="744"/>
        <v>0</v>
      </c>
      <c r="Z2995" s="40">
        <f t="shared" si="745"/>
        <v>0</v>
      </c>
      <c r="AA2995" s="40">
        <f t="shared" si="746"/>
        <v>1</v>
      </c>
      <c r="AB2995" s="40">
        <f t="shared" si="747"/>
        <v>0</v>
      </c>
      <c r="AC2995" s="41" t="s">
        <v>238</v>
      </c>
      <c r="AD2995" s="41" t="s">
        <v>280</v>
      </c>
      <c r="AE2995" s="41" t="s">
        <v>429</v>
      </c>
      <c r="AF2995" s="41" t="s">
        <v>216</v>
      </c>
      <c r="AG2995" s="41" t="s">
        <v>56</v>
      </c>
      <c r="AH2995" s="41" t="s">
        <v>56</v>
      </c>
      <c r="AI2995" s="41" t="s">
        <v>56</v>
      </c>
      <c r="AJ2995" s="41" t="s">
        <v>160</v>
      </c>
      <c r="AK2995" s="41" t="s">
        <v>56</v>
      </c>
    </row>
    <row r="2996" spans="1:37" s="41" customFormat="1" ht="15.75" hidden="1" thickBot="1" x14ac:dyDescent="0.3">
      <c r="A2996" s="11" t="s">
        <v>697</v>
      </c>
      <c r="B2996" s="12" t="s">
        <v>216</v>
      </c>
      <c r="C2996" s="13" t="s">
        <v>46</v>
      </c>
      <c r="D2996" s="14" t="s">
        <v>47</v>
      </c>
      <c r="E2996" s="13" t="s">
        <v>6367</v>
      </c>
      <c r="F2996" s="4" t="s">
        <v>364</v>
      </c>
      <c r="G2996" s="4" t="s">
        <v>783</v>
      </c>
      <c r="H2996" s="15">
        <v>43210.791666666701</v>
      </c>
      <c r="I2996" s="15">
        <v>43213.395833333299</v>
      </c>
      <c r="J2996" s="131" t="s">
        <v>7165</v>
      </c>
      <c r="K2996" s="45" t="s">
        <v>9</v>
      </c>
      <c r="L2996" s="47" t="s">
        <v>7</v>
      </c>
      <c r="M2996" s="47" t="s">
        <v>56</v>
      </c>
      <c r="N2996" s="9" t="str">
        <f t="shared" si="733"/>
        <v>Minor</v>
      </c>
      <c r="O2996" s="10" t="str">
        <f t="shared" si="734"/>
        <v>Successful</v>
      </c>
      <c r="P2996" s="10" t="str">
        <f t="shared" si="735"/>
        <v>On Time</v>
      </c>
      <c r="Q2996" s="9">
        <f t="shared" si="736"/>
        <v>1</v>
      </c>
      <c r="R2996" s="9">
        <f t="shared" si="737"/>
        <v>1</v>
      </c>
      <c r="S2996" s="9">
        <f t="shared" si="738"/>
        <v>0</v>
      </c>
      <c r="T2996" s="9" t="str">
        <f t="shared" si="739"/>
        <v>April</v>
      </c>
      <c r="U2996" s="40">
        <f t="shared" si="740"/>
        <v>0</v>
      </c>
      <c r="V2996" s="40" t="str">
        <f t="shared" si="741"/>
        <v>Normal</v>
      </c>
      <c r="W2996" s="40">
        <f t="shared" si="742"/>
        <v>0</v>
      </c>
      <c r="X2996" s="40">
        <f t="shared" si="743"/>
        <v>0</v>
      </c>
      <c r="Y2996" s="40">
        <f t="shared" si="744"/>
        <v>0</v>
      </c>
      <c r="Z2996" s="40">
        <f t="shared" si="745"/>
        <v>0</v>
      </c>
      <c r="AA2996" s="40">
        <f t="shared" si="746"/>
        <v>1</v>
      </c>
      <c r="AB2996" s="40">
        <f t="shared" si="747"/>
        <v>0</v>
      </c>
      <c r="AC2996" s="41" t="s">
        <v>238</v>
      </c>
      <c r="AD2996" s="41" t="s">
        <v>3960</v>
      </c>
      <c r="AE2996" s="41" t="s">
        <v>429</v>
      </c>
      <c r="AF2996" s="41" t="s">
        <v>216</v>
      </c>
      <c r="AG2996" s="41" t="s">
        <v>56</v>
      </c>
      <c r="AH2996" s="41" t="s">
        <v>56</v>
      </c>
      <c r="AI2996" s="41" t="s">
        <v>56</v>
      </c>
      <c r="AJ2996" s="41" t="s">
        <v>160</v>
      </c>
      <c r="AK2996" s="41" t="s">
        <v>56</v>
      </c>
    </row>
    <row r="2997" spans="1:37" s="41" customFormat="1" ht="15.75" hidden="1" thickBot="1" x14ac:dyDescent="0.3">
      <c r="A2997" s="11" t="s">
        <v>697</v>
      </c>
      <c r="B2997" s="12" t="s">
        <v>216</v>
      </c>
      <c r="C2997" s="13" t="s">
        <v>46</v>
      </c>
      <c r="D2997" s="14" t="s">
        <v>47</v>
      </c>
      <c r="E2997" s="13" t="s">
        <v>6368</v>
      </c>
      <c r="F2997" s="4" t="s">
        <v>364</v>
      </c>
      <c r="G2997" s="4" t="s">
        <v>489</v>
      </c>
      <c r="H2997" s="15">
        <v>43210.586805555598</v>
      </c>
      <c r="I2997" s="15">
        <v>43210.913194444402</v>
      </c>
      <c r="J2997" s="131" t="s">
        <v>7166</v>
      </c>
      <c r="K2997" s="45" t="s">
        <v>9</v>
      </c>
      <c r="L2997" s="47" t="s">
        <v>7</v>
      </c>
      <c r="M2997" s="47" t="s">
        <v>56</v>
      </c>
      <c r="N2997" s="9" t="str">
        <f t="shared" si="733"/>
        <v>Minor</v>
      </c>
      <c r="O2997" s="10" t="str">
        <f t="shared" si="734"/>
        <v>Successful</v>
      </c>
      <c r="P2997" s="10" t="str">
        <f t="shared" si="735"/>
        <v>On Time</v>
      </c>
      <c r="Q2997" s="9">
        <f t="shared" si="736"/>
        <v>1</v>
      </c>
      <c r="R2997" s="9">
        <f t="shared" si="737"/>
        <v>1</v>
      </c>
      <c r="S2997" s="9">
        <f t="shared" si="738"/>
        <v>0</v>
      </c>
      <c r="T2997" s="9" t="str">
        <f t="shared" si="739"/>
        <v>April</v>
      </c>
      <c r="U2997" s="40">
        <f t="shared" si="740"/>
        <v>0</v>
      </c>
      <c r="V2997" s="40" t="str">
        <f t="shared" si="741"/>
        <v>Normal</v>
      </c>
      <c r="W2997" s="40">
        <f t="shared" si="742"/>
        <v>0</v>
      </c>
      <c r="X2997" s="40">
        <f t="shared" si="743"/>
        <v>0</v>
      </c>
      <c r="Y2997" s="40">
        <f t="shared" si="744"/>
        <v>0</v>
      </c>
      <c r="Z2997" s="40">
        <f t="shared" si="745"/>
        <v>0</v>
      </c>
      <c r="AA2997" s="40">
        <f t="shared" si="746"/>
        <v>1</v>
      </c>
      <c r="AB2997" s="40">
        <f t="shared" si="747"/>
        <v>0</v>
      </c>
      <c r="AC2997" s="41" t="s">
        <v>238</v>
      </c>
      <c r="AD2997" s="41" t="s">
        <v>5862</v>
      </c>
      <c r="AE2997" s="41" t="s">
        <v>429</v>
      </c>
      <c r="AF2997" s="41" t="s">
        <v>216</v>
      </c>
      <c r="AG2997" s="41" t="s">
        <v>56</v>
      </c>
      <c r="AH2997" s="41" t="s">
        <v>56</v>
      </c>
      <c r="AI2997" s="41" t="s">
        <v>56</v>
      </c>
      <c r="AJ2997" s="41" t="s">
        <v>160</v>
      </c>
      <c r="AK2997" s="41" t="s">
        <v>56</v>
      </c>
    </row>
    <row r="2998" spans="1:37" s="41" customFormat="1" ht="15.75" hidden="1" thickBot="1" x14ac:dyDescent="0.3">
      <c r="A2998" s="11" t="s">
        <v>697</v>
      </c>
      <c r="B2998" s="12" t="s">
        <v>216</v>
      </c>
      <c r="C2998" s="13" t="s">
        <v>46</v>
      </c>
      <c r="D2998" s="14" t="s">
        <v>47</v>
      </c>
      <c r="E2998" s="13" t="s">
        <v>6369</v>
      </c>
      <c r="F2998" s="4" t="s">
        <v>614</v>
      </c>
      <c r="G2998" s="4" t="s">
        <v>765</v>
      </c>
      <c r="H2998" s="15">
        <v>43211.75</v>
      </c>
      <c r="I2998" s="15">
        <v>43212.75</v>
      </c>
      <c r="J2998" s="131" t="s">
        <v>7167</v>
      </c>
      <c r="K2998" s="45" t="s">
        <v>9</v>
      </c>
      <c r="L2998" s="47" t="s">
        <v>7</v>
      </c>
      <c r="M2998" s="47" t="s">
        <v>56</v>
      </c>
      <c r="N2998" s="9" t="str">
        <f t="shared" si="733"/>
        <v>Minor</v>
      </c>
      <c r="O2998" s="10" t="str">
        <f t="shared" si="734"/>
        <v>Successful</v>
      </c>
      <c r="P2998" s="10" t="str">
        <f t="shared" si="735"/>
        <v>On Time</v>
      </c>
      <c r="Q2998" s="9">
        <f t="shared" si="736"/>
        <v>1</v>
      </c>
      <c r="R2998" s="9">
        <f t="shared" si="737"/>
        <v>1</v>
      </c>
      <c r="S2998" s="9">
        <f t="shared" si="738"/>
        <v>0</v>
      </c>
      <c r="T2998" s="9" t="str">
        <f t="shared" si="739"/>
        <v>April</v>
      </c>
      <c r="U2998" s="40">
        <f t="shared" si="740"/>
        <v>0</v>
      </c>
      <c r="V2998" s="40" t="str">
        <f t="shared" si="741"/>
        <v>Normal</v>
      </c>
      <c r="W2998" s="40">
        <f t="shared" si="742"/>
        <v>0</v>
      </c>
      <c r="X2998" s="40">
        <f t="shared" si="743"/>
        <v>0</v>
      </c>
      <c r="Y2998" s="40">
        <f t="shared" si="744"/>
        <v>0</v>
      </c>
      <c r="Z2998" s="40">
        <f t="shared" si="745"/>
        <v>0</v>
      </c>
      <c r="AA2998" s="40">
        <f t="shared" si="746"/>
        <v>1</v>
      </c>
      <c r="AB2998" s="40">
        <f t="shared" si="747"/>
        <v>0</v>
      </c>
      <c r="AC2998" s="41" t="s">
        <v>238</v>
      </c>
      <c r="AD2998" s="41" t="s">
        <v>554</v>
      </c>
      <c r="AE2998" s="41" t="s">
        <v>258</v>
      </c>
      <c r="AF2998" s="41" t="s">
        <v>216</v>
      </c>
      <c r="AG2998" s="41" t="s">
        <v>56</v>
      </c>
      <c r="AH2998" s="41" t="s">
        <v>56</v>
      </c>
      <c r="AI2998" s="41" t="s">
        <v>56</v>
      </c>
      <c r="AJ2998" s="41" t="s">
        <v>160</v>
      </c>
      <c r="AK2998" s="41" t="s">
        <v>56</v>
      </c>
    </row>
    <row r="2999" spans="1:37" s="41" customFormat="1" ht="15.75" hidden="1" thickBot="1" x14ac:dyDescent="0.3">
      <c r="A2999" s="11" t="s">
        <v>697</v>
      </c>
      <c r="B2999" s="12" t="s">
        <v>216</v>
      </c>
      <c r="C2999" s="13" t="s">
        <v>46</v>
      </c>
      <c r="D2999" s="14" t="s">
        <v>47</v>
      </c>
      <c r="E2999" s="13" t="s">
        <v>6370</v>
      </c>
      <c r="F2999" s="4" t="s">
        <v>614</v>
      </c>
      <c r="G2999" s="4" t="s">
        <v>765</v>
      </c>
      <c r="H2999" s="15">
        <v>43211.833333333299</v>
      </c>
      <c r="I2999" s="15">
        <v>43212.166666666701</v>
      </c>
      <c r="J2999" s="131" t="s">
        <v>7168</v>
      </c>
      <c r="K2999" s="45" t="s">
        <v>9</v>
      </c>
      <c r="L2999" s="47" t="s">
        <v>7</v>
      </c>
      <c r="M2999" s="47" t="s">
        <v>56</v>
      </c>
      <c r="N2999" s="9" t="str">
        <f t="shared" si="733"/>
        <v>Minor</v>
      </c>
      <c r="O2999" s="10" t="str">
        <f t="shared" si="734"/>
        <v>Successful</v>
      </c>
      <c r="P2999" s="10" t="str">
        <f t="shared" si="735"/>
        <v>On Time</v>
      </c>
      <c r="Q2999" s="9">
        <f t="shared" si="736"/>
        <v>1</v>
      </c>
      <c r="R2999" s="9">
        <f t="shared" si="737"/>
        <v>1</v>
      </c>
      <c r="S2999" s="9">
        <f t="shared" si="738"/>
        <v>0</v>
      </c>
      <c r="T2999" s="9" t="str">
        <f t="shared" si="739"/>
        <v>April</v>
      </c>
      <c r="U2999" s="40">
        <f t="shared" si="740"/>
        <v>0</v>
      </c>
      <c r="V2999" s="40" t="str">
        <f t="shared" si="741"/>
        <v>Normal</v>
      </c>
      <c r="W2999" s="40">
        <f t="shared" si="742"/>
        <v>0</v>
      </c>
      <c r="X2999" s="40">
        <f t="shared" si="743"/>
        <v>0</v>
      </c>
      <c r="Y2999" s="40">
        <f t="shared" si="744"/>
        <v>0</v>
      </c>
      <c r="Z2999" s="40">
        <f t="shared" si="745"/>
        <v>0</v>
      </c>
      <c r="AA2999" s="40">
        <f t="shared" si="746"/>
        <v>1</v>
      </c>
      <c r="AB2999" s="40">
        <f t="shared" si="747"/>
        <v>0</v>
      </c>
      <c r="AC2999" s="41" t="s">
        <v>238</v>
      </c>
      <c r="AD2999" s="41" t="s">
        <v>554</v>
      </c>
      <c r="AE2999" s="41" t="s">
        <v>258</v>
      </c>
      <c r="AF2999" s="41" t="s">
        <v>216</v>
      </c>
      <c r="AG2999" s="41" t="s">
        <v>56</v>
      </c>
      <c r="AH2999" s="41" t="s">
        <v>56</v>
      </c>
      <c r="AI2999" s="41" t="s">
        <v>56</v>
      </c>
      <c r="AJ2999" s="41" t="s">
        <v>160</v>
      </c>
      <c r="AK2999" s="41" t="s">
        <v>56</v>
      </c>
    </row>
    <row r="3000" spans="1:37" s="41" customFormat="1" ht="15.75" hidden="1" thickBot="1" x14ac:dyDescent="0.3">
      <c r="A3000" s="11" t="s">
        <v>697</v>
      </c>
      <c r="B3000" s="12" t="s">
        <v>216</v>
      </c>
      <c r="C3000" s="13" t="s">
        <v>46</v>
      </c>
      <c r="D3000" s="14" t="s">
        <v>47</v>
      </c>
      <c r="E3000" s="13" t="s">
        <v>6371</v>
      </c>
      <c r="F3000" s="4" t="s">
        <v>614</v>
      </c>
      <c r="G3000" s="4" t="s">
        <v>700</v>
      </c>
      <c r="H3000" s="15">
        <v>43210.541666666701</v>
      </c>
      <c r="I3000" s="15">
        <v>43210.75</v>
      </c>
      <c r="J3000" s="131" t="s">
        <v>7169</v>
      </c>
      <c r="K3000" s="45" t="s">
        <v>9</v>
      </c>
      <c r="L3000" s="47" t="s">
        <v>7</v>
      </c>
      <c r="M3000" s="47" t="s">
        <v>56</v>
      </c>
      <c r="N3000" s="9" t="str">
        <f t="shared" si="733"/>
        <v>Minor</v>
      </c>
      <c r="O3000" s="10" t="str">
        <f t="shared" si="734"/>
        <v>Successful</v>
      </c>
      <c r="P3000" s="10" t="str">
        <f t="shared" si="735"/>
        <v>On Time</v>
      </c>
      <c r="Q3000" s="9">
        <f t="shared" si="736"/>
        <v>1</v>
      </c>
      <c r="R3000" s="9">
        <f t="shared" si="737"/>
        <v>1</v>
      </c>
      <c r="S3000" s="9">
        <f t="shared" si="738"/>
        <v>0</v>
      </c>
      <c r="T3000" s="9" t="str">
        <f t="shared" si="739"/>
        <v>April</v>
      </c>
      <c r="U3000" s="40">
        <f t="shared" si="740"/>
        <v>0</v>
      </c>
      <c r="V3000" s="40" t="str">
        <f t="shared" si="741"/>
        <v>Normal</v>
      </c>
      <c r="W3000" s="40">
        <f t="shared" si="742"/>
        <v>0</v>
      </c>
      <c r="X3000" s="40">
        <f t="shared" si="743"/>
        <v>0</v>
      </c>
      <c r="Y3000" s="40">
        <f t="shared" si="744"/>
        <v>0</v>
      </c>
      <c r="Z3000" s="40">
        <f t="shared" si="745"/>
        <v>0</v>
      </c>
      <c r="AA3000" s="40">
        <f t="shared" si="746"/>
        <v>1</v>
      </c>
      <c r="AB3000" s="40">
        <f t="shared" si="747"/>
        <v>0</v>
      </c>
      <c r="AC3000" s="41" t="s">
        <v>238</v>
      </c>
      <c r="AD3000" s="41" t="s">
        <v>280</v>
      </c>
      <c r="AE3000" s="41" t="s">
        <v>258</v>
      </c>
      <c r="AF3000" s="41" t="s">
        <v>216</v>
      </c>
      <c r="AG3000" s="41" t="s">
        <v>56</v>
      </c>
      <c r="AH3000" s="41" t="s">
        <v>56</v>
      </c>
      <c r="AI3000" s="41" t="s">
        <v>56</v>
      </c>
      <c r="AJ3000" s="41" t="s">
        <v>160</v>
      </c>
      <c r="AK3000" s="41" t="s">
        <v>56</v>
      </c>
    </row>
    <row r="3001" spans="1:37" s="41" customFormat="1" ht="15.75" hidden="1" thickBot="1" x14ac:dyDescent="0.3">
      <c r="A3001" s="11" t="s">
        <v>697</v>
      </c>
      <c r="B3001" s="12" t="s">
        <v>216</v>
      </c>
      <c r="C3001" s="13" t="s">
        <v>46</v>
      </c>
      <c r="D3001" s="14" t="s">
        <v>47</v>
      </c>
      <c r="E3001" s="13" t="s">
        <v>6372</v>
      </c>
      <c r="F3001" s="4" t="s">
        <v>614</v>
      </c>
      <c r="G3001" s="4" t="s">
        <v>4981</v>
      </c>
      <c r="H3001" s="15">
        <v>43212.583333333299</v>
      </c>
      <c r="I3001" s="15">
        <v>43212.75</v>
      </c>
      <c r="J3001" s="131" t="s">
        <v>7170</v>
      </c>
      <c r="K3001" s="45" t="s">
        <v>9</v>
      </c>
      <c r="L3001" s="47" t="s">
        <v>7</v>
      </c>
      <c r="M3001" s="47" t="s">
        <v>56</v>
      </c>
      <c r="N3001" s="9" t="str">
        <f t="shared" si="733"/>
        <v>Minor</v>
      </c>
      <c r="O3001" s="10" t="str">
        <f t="shared" si="734"/>
        <v>Successful</v>
      </c>
      <c r="P3001" s="10" t="str">
        <f t="shared" si="735"/>
        <v>On Time</v>
      </c>
      <c r="Q3001" s="9">
        <f t="shared" si="736"/>
        <v>1</v>
      </c>
      <c r="R3001" s="9">
        <f t="shared" si="737"/>
        <v>1</v>
      </c>
      <c r="S3001" s="9">
        <f t="shared" si="738"/>
        <v>0</v>
      </c>
      <c r="T3001" s="9" t="str">
        <f t="shared" si="739"/>
        <v>April</v>
      </c>
      <c r="U3001" s="40">
        <f t="shared" si="740"/>
        <v>0</v>
      </c>
      <c r="V3001" s="40" t="str">
        <f t="shared" si="741"/>
        <v>Normal</v>
      </c>
      <c r="W3001" s="40">
        <f t="shared" si="742"/>
        <v>0</v>
      </c>
      <c r="X3001" s="40">
        <f t="shared" si="743"/>
        <v>0</v>
      </c>
      <c r="Y3001" s="40">
        <f t="shared" si="744"/>
        <v>0</v>
      </c>
      <c r="Z3001" s="40">
        <f t="shared" si="745"/>
        <v>0</v>
      </c>
      <c r="AA3001" s="40">
        <f t="shared" si="746"/>
        <v>1</v>
      </c>
      <c r="AB3001" s="40">
        <f t="shared" si="747"/>
        <v>0</v>
      </c>
      <c r="AC3001" s="41" t="s">
        <v>238</v>
      </c>
      <c r="AD3001" s="41" t="s">
        <v>280</v>
      </c>
      <c r="AE3001" s="41" t="s">
        <v>258</v>
      </c>
      <c r="AF3001" s="41" t="s">
        <v>216</v>
      </c>
      <c r="AG3001" s="41" t="s">
        <v>56</v>
      </c>
      <c r="AH3001" s="41" t="s">
        <v>56</v>
      </c>
      <c r="AI3001" s="41" t="s">
        <v>56</v>
      </c>
      <c r="AJ3001" s="41" t="s">
        <v>160</v>
      </c>
      <c r="AK3001" s="41" t="s">
        <v>56</v>
      </c>
    </row>
    <row r="3002" spans="1:37" s="41" customFormat="1" ht="15.75" hidden="1" thickBot="1" x14ac:dyDescent="0.3">
      <c r="A3002" s="11" t="s">
        <v>697</v>
      </c>
      <c r="B3002" s="12" t="s">
        <v>216</v>
      </c>
      <c r="C3002" s="13" t="s">
        <v>46</v>
      </c>
      <c r="D3002" s="14" t="s">
        <v>47</v>
      </c>
      <c r="E3002" s="13" t="s">
        <v>6373</v>
      </c>
      <c r="F3002" s="4" t="s">
        <v>614</v>
      </c>
      <c r="G3002" s="4" t="s">
        <v>700</v>
      </c>
      <c r="H3002" s="15">
        <v>43210.916666666701</v>
      </c>
      <c r="I3002" s="15">
        <v>43212.5</v>
      </c>
      <c r="J3002" s="131" t="s">
        <v>7171</v>
      </c>
      <c r="K3002" s="45" t="s">
        <v>9</v>
      </c>
      <c r="L3002" s="47" t="s">
        <v>7</v>
      </c>
      <c r="M3002" s="47" t="s">
        <v>56</v>
      </c>
      <c r="N3002" s="9" t="str">
        <f t="shared" si="733"/>
        <v>Minor</v>
      </c>
      <c r="O3002" s="10" t="str">
        <f t="shared" si="734"/>
        <v>Successful</v>
      </c>
      <c r="P3002" s="10" t="str">
        <f t="shared" si="735"/>
        <v>On Time</v>
      </c>
      <c r="Q3002" s="9">
        <f t="shared" si="736"/>
        <v>1</v>
      </c>
      <c r="R3002" s="9">
        <f t="shared" si="737"/>
        <v>1</v>
      </c>
      <c r="S3002" s="9">
        <f t="shared" si="738"/>
        <v>0</v>
      </c>
      <c r="T3002" s="9" t="str">
        <f t="shared" si="739"/>
        <v>April</v>
      </c>
      <c r="U3002" s="40">
        <f t="shared" si="740"/>
        <v>0</v>
      </c>
      <c r="V3002" s="40" t="str">
        <f t="shared" si="741"/>
        <v>Normal</v>
      </c>
      <c r="W3002" s="40">
        <f t="shared" si="742"/>
        <v>0</v>
      </c>
      <c r="X3002" s="40">
        <f t="shared" si="743"/>
        <v>0</v>
      </c>
      <c r="Y3002" s="40">
        <f t="shared" si="744"/>
        <v>0</v>
      </c>
      <c r="Z3002" s="40">
        <f t="shared" si="745"/>
        <v>0</v>
      </c>
      <c r="AA3002" s="40">
        <f t="shared" si="746"/>
        <v>1</v>
      </c>
      <c r="AB3002" s="40">
        <f t="shared" si="747"/>
        <v>0</v>
      </c>
      <c r="AC3002" s="41" t="s">
        <v>238</v>
      </c>
      <c r="AD3002" s="41" t="s">
        <v>554</v>
      </c>
      <c r="AE3002" s="41" t="s">
        <v>258</v>
      </c>
      <c r="AF3002" s="41" t="s">
        <v>216</v>
      </c>
      <c r="AG3002" s="41" t="s">
        <v>56</v>
      </c>
      <c r="AH3002" s="41" t="s">
        <v>56</v>
      </c>
      <c r="AI3002" s="41" t="s">
        <v>56</v>
      </c>
      <c r="AJ3002" s="41" t="s">
        <v>160</v>
      </c>
      <c r="AK3002" s="41" t="s">
        <v>56</v>
      </c>
    </row>
    <row r="3003" spans="1:37" s="41" customFormat="1" ht="15.75" hidden="1" thickBot="1" x14ac:dyDescent="0.3">
      <c r="A3003" s="11" t="s">
        <v>697</v>
      </c>
      <c r="B3003" s="12" t="s">
        <v>216</v>
      </c>
      <c r="C3003" s="13" t="s">
        <v>46</v>
      </c>
      <c r="D3003" s="14" t="s">
        <v>47</v>
      </c>
      <c r="E3003" s="13" t="s">
        <v>6374</v>
      </c>
      <c r="F3003" s="4" t="s">
        <v>617</v>
      </c>
      <c r="G3003" s="4" t="s">
        <v>706</v>
      </c>
      <c r="H3003" s="15">
        <v>43211.875</v>
      </c>
      <c r="I3003" s="15">
        <v>43212.354166666701</v>
      </c>
      <c r="J3003" s="131" t="s">
        <v>7172</v>
      </c>
      <c r="K3003" s="45" t="s">
        <v>9</v>
      </c>
      <c r="L3003" s="47" t="s">
        <v>7</v>
      </c>
      <c r="M3003" s="47" t="s">
        <v>56</v>
      </c>
      <c r="N3003" s="9" t="str">
        <f t="shared" si="733"/>
        <v>Minor</v>
      </c>
      <c r="O3003" s="10" t="str">
        <f t="shared" si="734"/>
        <v>Successful</v>
      </c>
      <c r="P3003" s="10" t="str">
        <f t="shared" si="735"/>
        <v>On Time</v>
      </c>
      <c r="Q3003" s="9">
        <f t="shared" si="736"/>
        <v>1</v>
      </c>
      <c r="R3003" s="9">
        <f t="shared" si="737"/>
        <v>1</v>
      </c>
      <c r="S3003" s="9">
        <f t="shared" si="738"/>
        <v>0</v>
      </c>
      <c r="T3003" s="9" t="str">
        <f t="shared" si="739"/>
        <v>April</v>
      </c>
      <c r="U3003" s="40">
        <f t="shared" si="740"/>
        <v>0</v>
      </c>
      <c r="V3003" s="40" t="str">
        <f t="shared" si="741"/>
        <v>Normal</v>
      </c>
      <c r="W3003" s="40">
        <f t="shared" si="742"/>
        <v>0</v>
      </c>
      <c r="X3003" s="40">
        <f t="shared" si="743"/>
        <v>0</v>
      </c>
      <c r="Y3003" s="40">
        <f t="shared" si="744"/>
        <v>0</v>
      </c>
      <c r="Z3003" s="40">
        <f t="shared" si="745"/>
        <v>0</v>
      </c>
      <c r="AA3003" s="40">
        <f t="shared" si="746"/>
        <v>1</v>
      </c>
      <c r="AB3003" s="40">
        <f t="shared" si="747"/>
        <v>0</v>
      </c>
      <c r="AC3003" s="41" t="s">
        <v>238</v>
      </c>
      <c r="AD3003" s="41" t="s">
        <v>280</v>
      </c>
      <c r="AE3003" s="41" t="s">
        <v>425</v>
      </c>
      <c r="AF3003" s="41" t="s">
        <v>216</v>
      </c>
      <c r="AG3003" s="41" t="s">
        <v>56</v>
      </c>
      <c r="AH3003" s="41" t="s">
        <v>56</v>
      </c>
      <c r="AI3003" s="41" t="s">
        <v>56</v>
      </c>
      <c r="AJ3003" s="41" t="s">
        <v>160</v>
      </c>
      <c r="AK3003" s="41" t="s">
        <v>56</v>
      </c>
    </row>
    <row r="3004" spans="1:37" s="41" customFormat="1" ht="15.75" hidden="1" thickBot="1" x14ac:dyDescent="0.3">
      <c r="A3004" s="11" t="s">
        <v>697</v>
      </c>
      <c r="B3004" s="12" t="s">
        <v>216</v>
      </c>
      <c r="C3004" s="13" t="s">
        <v>46</v>
      </c>
      <c r="D3004" s="14" t="s">
        <v>47</v>
      </c>
      <c r="E3004" s="13" t="s">
        <v>6375</v>
      </c>
      <c r="F3004" s="4" t="s">
        <v>152</v>
      </c>
      <c r="G3004" s="4" t="s">
        <v>171</v>
      </c>
      <c r="H3004" s="15">
        <v>43209.5</v>
      </c>
      <c r="I3004" s="15">
        <v>43210.958333333299</v>
      </c>
      <c r="J3004" s="131" t="s">
        <v>7173</v>
      </c>
      <c r="K3004" s="45" t="s">
        <v>9</v>
      </c>
      <c r="L3004" s="47" t="s">
        <v>7</v>
      </c>
      <c r="M3004" s="47" t="s">
        <v>56</v>
      </c>
      <c r="N3004" s="9" t="str">
        <f t="shared" si="733"/>
        <v>Minor</v>
      </c>
      <c r="O3004" s="10" t="str">
        <f t="shared" si="734"/>
        <v>Successful</v>
      </c>
      <c r="P3004" s="10" t="str">
        <f t="shared" si="735"/>
        <v>On Time</v>
      </c>
      <c r="Q3004" s="9">
        <f t="shared" si="736"/>
        <v>1</v>
      </c>
      <c r="R3004" s="9">
        <f t="shared" si="737"/>
        <v>1</v>
      </c>
      <c r="S3004" s="9">
        <f t="shared" si="738"/>
        <v>0</v>
      </c>
      <c r="T3004" s="9" t="str">
        <f t="shared" si="739"/>
        <v>April</v>
      </c>
      <c r="U3004" s="40">
        <f t="shared" si="740"/>
        <v>0</v>
      </c>
      <c r="V3004" s="40" t="str">
        <f t="shared" si="741"/>
        <v>Normal</v>
      </c>
      <c r="W3004" s="40">
        <f t="shared" si="742"/>
        <v>0</v>
      </c>
      <c r="X3004" s="40">
        <f t="shared" si="743"/>
        <v>0</v>
      </c>
      <c r="Y3004" s="40">
        <f t="shared" si="744"/>
        <v>0</v>
      </c>
      <c r="Z3004" s="40">
        <f t="shared" si="745"/>
        <v>0</v>
      </c>
      <c r="AA3004" s="40">
        <f t="shared" si="746"/>
        <v>1</v>
      </c>
      <c r="AB3004" s="40">
        <f t="shared" si="747"/>
        <v>0</v>
      </c>
      <c r="AC3004" s="41" t="s">
        <v>238</v>
      </c>
      <c r="AD3004" s="41" t="s">
        <v>825</v>
      </c>
      <c r="AE3004" s="41" t="s">
        <v>121</v>
      </c>
      <c r="AF3004" s="41" t="s">
        <v>322</v>
      </c>
      <c r="AG3004" s="41" t="s">
        <v>56</v>
      </c>
      <c r="AH3004" s="41" t="s">
        <v>56</v>
      </c>
      <c r="AI3004" s="41" t="s">
        <v>56</v>
      </c>
      <c r="AJ3004" s="41" t="s">
        <v>160</v>
      </c>
      <c r="AK3004" s="41" t="s">
        <v>56</v>
      </c>
    </row>
    <row r="3005" spans="1:37" s="41" customFormat="1" ht="15.75" hidden="1" thickBot="1" x14ac:dyDescent="0.3">
      <c r="A3005" s="11" t="s">
        <v>697</v>
      </c>
      <c r="B3005" s="12" t="s">
        <v>216</v>
      </c>
      <c r="C3005" s="13" t="s">
        <v>46</v>
      </c>
      <c r="D3005" s="14" t="s">
        <v>47</v>
      </c>
      <c r="E3005" s="13" t="s">
        <v>6376</v>
      </c>
      <c r="F3005" s="4" t="s">
        <v>152</v>
      </c>
      <c r="G3005" s="4" t="s">
        <v>171</v>
      </c>
      <c r="H3005" s="15">
        <v>43209.791666666701</v>
      </c>
      <c r="I3005" s="15">
        <v>43210.708333333299</v>
      </c>
      <c r="J3005" s="131" t="s">
        <v>7174</v>
      </c>
      <c r="K3005" s="45" t="s">
        <v>9</v>
      </c>
      <c r="L3005" s="47" t="s">
        <v>7</v>
      </c>
      <c r="M3005" s="47" t="s">
        <v>56</v>
      </c>
      <c r="N3005" s="9" t="str">
        <f t="shared" si="733"/>
        <v>Minor</v>
      </c>
      <c r="O3005" s="10" t="str">
        <f t="shared" si="734"/>
        <v>Successful</v>
      </c>
      <c r="P3005" s="10" t="str">
        <f t="shared" si="735"/>
        <v>On Time</v>
      </c>
      <c r="Q3005" s="9">
        <f t="shared" si="736"/>
        <v>1</v>
      </c>
      <c r="R3005" s="9">
        <f t="shared" si="737"/>
        <v>1</v>
      </c>
      <c r="S3005" s="9">
        <f t="shared" si="738"/>
        <v>0</v>
      </c>
      <c r="T3005" s="9" t="str">
        <f t="shared" si="739"/>
        <v>April</v>
      </c>
      <c r="U3005" s="40">
        <f t="shared" si="740"/>
        <v>0</v>
      </c>
      <c r="V3005" s="40" t="str">
        <f t="shared" si="741"/>
        <v>Normal</v>
      </c>
      <c r="W3005" s="40">
        <f t="shared" si="742"/>
        <v>0</v>
      </c>
      <c r="X3005" s="40">
        <f t="shared" si="743"/>
        <v>0</v>
      </c>
      <c r="Y3005" s="40">
        <f t="shared" si="744"/>
        <v>0</v>
      </c>
      <c r="Z3005" s="40">
        <f t="shared" si="745"/>
        <v>0</v>
      </c>
      <c r="AA3005" s="40">
        <f t="shared" si="746"/>
        <v>1</v>
      </c>
      <c r="AB3005" s="40">
        <f t="shared" si="747"/>
        <v>0</v>
      </c>
      <c r="AC3005" s="41" t="s">
        <v>238</v>
      </c>
      <c r="AD3005" s="41" t="s">
        <v>296</v>
      </c>
      <c r="AE3005" s="41" t="s">
        <v>121</v>
      </c>
      <c r="AF3005" s="41" t="s">
        <v>322</v>
      </c>
      <c r="AG3005" s="41" t="s">
        <v>56</v>
      </c>
      <c r="AH3005" s="41" t="s">
        <v>56</v>
      </c>
      <c r="AI3005" s="41" t="s">
        <v>56</v>
      </c>
      <c r="AJ3005" s="41" t="s">
        <v>160</v>
      </c>
      <c r="AK3005" s="41" t="s">
        <v>56</v>
      </c>
    </row>
    <row r="3006" spans="1:37" s="41" customFormat="1" ht="15.75" hidden="1" thickBot="1" x14ac:dyDescent="0.3">
      <c r="A3006" s="11" t="s">
        <v>697</v>
      </c>
      <c r="B3006" s="12" t="s">
        <v>216</v>
      </c>
      <c r="C3006" s="13" t="s">
        <v>46</v>
      </c>
      <c r="D3006" s="14" t="s">
        <v>47</v>
      </c>
      <c r="E3006" s="13" t="s">
        <v>6377</v>
      </c>
      <c r="F3006" s="4" t="s">
        <v>364</v>
      </c>
      <c r="G3006" s="4" t="s">
        <v>783</v>
      </c>
      <c r="H3006" s="15">
        <v>43210.916666666664</v>
      </c>
      <c r="I3006" s="15">
        <v>43211.125</v>
      </c>
      <c r="J3006" s="131" t="s">
        <v>7175</v>
      </c>
      <c r="K3006" s="45" t="s">
        <v>9</v>
      </c>
      <c r="L3006" s="47" t="s">
        <v>7</v>
      </c>
      <c r="M3006" s="47" t="s">
        <v>56</v>
      </c>
      <c r="N3006" s="9" t="str">
        <f t="shared" si="733"/>
        <v>Minor</v>
      </c>
      <c r="O3006" s="10" t="str">
        <f t="shared" si="734"/>
        <v>Successful</v>
      </c>
      <c r="P3006" s="10" t="str">
        <f t="shared" si="735"/>
        <v>On Time</v>
      </c>
      <c r="Q3006" s="9">
        <f t="shared" si="736"/>
        <v>1</v>
      </c>
      <c r="R3006" s="9">
        <f t="shared" si="737"/>
        <v>1</v>
      </c>
      <c r="S3006" s="9">
        <f t="shared" si="738"/>
        <v>0</v>
      </c>
      <c r="T3006" s="9" t="str">
        <f t="shared" si="739"/>
        <v>April</v>
      </c>
      <c r="U3006" s="40">
        <f t="shared" si="740"/>
        <v>0</v>
      </c>
      <c r="V3006" s="40" t="str">
        <f t="shared" si="741"/>
        <v>Normal</v>
      </c>
      <c r="W3006" s="40">
        <f t="shared" si="742"/>
        <v>0</v>
      </c>
      <c r="X3006" s="40">
        <f t="shared" si="743"/>
        <v>0</v>
      </c>
      <c r="Y3006" s="40">
        <f t="shared" si="744"/>
        <v>0</v>
      </c>
      <c r="Z3006" s="40">
        <f t="shared" si="745"/>
        <v>0</v>
      </c>
      <c r="AA3006" s="40">
        <f t="shared" si="746"/>
        <v>1</v>
      </c>
      <c r="AB3006" s="40">
        <f t="shared" si="747"/>
        <v>0</v>
      </c>
      <c r="AC3006" s="41" t="s">
        <v>238</v>
      </c>
      <c r="AD3006" s="41" t="s">
        <v>7490</v>
      </c>
      <c r="AE3006" s="41" t="s">
        <v>429</v>
      </c>
      <c r="AF3006" s="41" t="s">
        <v>216</v>
      </c>
      <c r="AG3006" s="41" t="s">
        <v>56</v>
      </c>
      <c r="AH3006" s="41" t="s">
        <v>56</v>
      </c>
      <c r="AI3006" s="41" t="s">
        <v>56</v>
      </c>
      <c r="AJ3006" s="41" t="s">
        <v>160</v>
      </c>
      <c r="AK3006" s="41" t="s">
        <v>56</v>
      </c>
    </row>
    <row r="3007" spans="1:37" s="41" customFormat="1" ht="15.75" hidden="1" thickBot="1" x14ac:dyDescent="0.3">
      <c r="A3007" s="11" t="s">
        <v>45</v>
      </c>
      <c r="B3007" s="12" t="s">
        <v>216</v>
      </c>
      <c r="C3007" s="13" t="s">
        <v>46</v>
      </c>
      <c r="D3007" s="14" t="s">
        <v>47</v>
      </c>
      <c r="E3007" s="13" t="s">
        <v>6378</v>
      </c>
      <c r="F3007" s="4" t="s">
        <v>326</v>
      </c>
      <c r="G3007" s="4" t="s">
        <v>352</v>
      </c>
      <c r="H3007" s="15">
        <v>43201.666666666664</v>
      </c>
      <c r="I3007" s="15">
        <v>43210.75</v>
      </c>
      <c r="J3007" s="131" t="s">
        <v>7176</v>
      </c>
      <c r="K3007" s="45" t="s">
        <v>9</v>
      </c>
      <c r="L3007" s="47" t="s">
        <v>7</v>
      </c>
      <c r="M3007" s="47" t="s">
        <v>56</v>
      </c>
      <c r="N3007" s="9" t="str">
        <f t="shared" si="733"/>
        <v>Minor</v>
      </c>
      <c r="O3007" s="10" t="str">
        <f t="shared" si="734"/>
        <v>Successful</v>
      </c>
      <c r="P3007" s="10" t="str">
        <f t="shared" si="735"/>
        <v>On Time</v>
      </c>
      <c r="Q3007" s="9">
        <f t="shared" si="736"/>
        <v>1</v>
      </c>
      <c r="R3007" s="9">
        <f t="shared" si="737"/>
        <v>1</v>
      </c>
      <c r="S3007" s="9">
        <f t="shared" si="738"/>
        <v>0</v>
      </c>
      <c r="T3007" s="9" t="str">
        <f t="shared" si="739"/>
        <v>April</v>
      </c>
      <c r="U3007" s="40">
        <f t="shared" si="740"/>
        <v>0</v>
      </c>
      <c r="V3007" s="40" t="str">
        <f t="shared" si="741"/>
        <v>Normal</v>
      </c>
      <c r="W3007" s="40">
        <f t="shared" si="742"/>
        <v>0</v>
      </c>
      <c r="X3007" s="40">
        <f t="shared" si="743"/>
        <v>0</v>
      </c>
      <c r="Y3007" s="40">
        <f t="shared" si="744"/>
        <v>0</v>
      </c>
      <c r="Z3007" s="40">
        <f t="shared" si="745"/>
        <v>0</v>
      </c>
      <c r="AA3007" s="40">
        <f t="shared" si="746"/>
        <v>1</v>
      </c>
      <c r="AB3007" s="40">
        <f t="shared" si="747"/>
        <v>0</v>
      </c>
      <c r="AC3007" s="41" t="s">
        <v>823</v>
      </c>
      <c r="AD3007" s="41" t="s">
        <v>280</v>
      </c>
      <c r="AE3007" s="41" t="s">
        <v>258</v>
      </c>
      <c r="AF3007" s="41" t="s">
        <v>216</v>
      </c>
      <c r="AG3007" s="41" t="s">
        <v>56</v>
      </c>
      <c r="AH3007" s="41" t="s">
        <v>56</v>
      </c>
      <c r="AI3007" s="41" t="s">
        <v>56</v>
      </c>
      <c r="AJ3007" s="41" t="s">
        <v>160</v>
      </c>
      <c r="AK3007" s="41" t="s">
        <v>56</v>
      </c>
    </row>
    <row r="3008" spans="1:37" s="41" customFormat="1" ht="15.75" hidden="1" thickBot="1" x14ac:dyDescent="0.3">
      <c r="A3008" s="11" t="s">
        <v>45</v>
      </c>
      <c r="B3008" s="12" t="s">
        <v>216</v>
      </c>
      <c r="C3008" s="13" t="s">
        <v>52</v>
      </c>
      <c r="D3008" s="14" t="s">
        <v>47</v>
      </c>
      <c r="E3008" s="13" t="s">
        <v>6379</v>
      </c>
      <c r="F3008" s="4" t="s">
        <v>273</v>
      </c>
      <c r="G3008" s="4" t="s">
        <v>6733</v>
      </c>
      <c r="H3008" s="15">
        <v>43206.958333333336</v>
      </c>
      <c r="I3008" s="15">
        <v>43207.083333333336</v>
      </c>
      <c r="J3008" s="131" t="s">
        <v>511</v>
      </c>
      <c r="K3008" s="45" t="s">
        <v>9</v>
      </c>
      <c r="L3008" s="47" t="s">
        <v>7</v>
      </c>
      <c r="M3008" s="47" t="s">
        <v>56</v>
      </c>
      <c r="N3008" s="9" t="str">
        <f t="shared" si="733"/>
        <v>Standard</v>
      </c>
      <c r="O3008" s="10" t="str">
        <f t="shared" si="734"/>
        <v>Successful</v>
      </c>
      <c r="P3008" s="10" t="str">
        <f t="shared" si="735"/>
        <v>On Time</v>
      </c>
      <c r="Q3008" s="9">
        <f t="shared" si="736"/>
        <v>1</v>
      </c>
      <c r="R3008" s="9">
        <f t="shared" si="737"/>
        <v>1</v>
      </c>
      <c r="S3008" s="9">
        <f t="shared" si="738"/>
        <v>0</v>
      </c>
      <c r="T3008" s="9" t="str">
        <f t="shared" si="739"/>
        <v>April</v>
      </c>
      <c r="U3008" s="40">
        <f t="shared" si="740"/>
        <v>0</v>
      </c>
      <c r="V3008" s="40" t="str">
        <f t="shared" si="741"/>
        <v>Normal</v>
      </c>
      <c r="W3008" s="40">
        <f t="shared" si="742"/>
        <v>0</v>
      </c>
      <c r="X3008" s="40">
        <f t="shared" si="743"/>
        <v>0</v>
      </c>
      <c r="Y3008" s="40">
        <f t="shared" si="744"/>
        <v>0</v>
      </c>
      <c r="Z3008" s="40">
        <f t="shared" si="745"/>
        <v>0</v>
      </c>
      <c r="AA3008" s="40">
        <f t="shared" si="746"/>
        <v>1</v>
      </c>
      <c r="AB3008" s="40">
        <f t="shared" si="747"/>
        <v>0</v>
      </c>
      <c r="AC3008" s="41" t="s">
        <v>823</v>
      </c>
      <c r="AD3008" s="41" t="s">
        <v>348</v>
      </c>
      <c r="AE3008" s="41" t="s">
        <v>264</v>
      </c>
      <c r="AF3008" s="41" t="s">
        <v>216</v>
      </c>
      <c r="AG3008" s="41" t="s">
        <v>56</v>
      </c>
      <c r="AH3008" s="41" t="s">
        <v>56</v>
      </c>
      <c r="AI3008" s="41" t="s">
        <v>56</v>
      </c>
      <c r="AJ3008" s="41" t="s">
        <v>160</v>
      </c>
      <c r="AK3008" s="41" t="s">
        <v>56</v>
      </c>
    </row>
    <row r="3009" spans="1:37" s="41" customFormat="1" ht="15.75" hidden="1" thickBot="1" x14ac:dyDescent="0.3">
      <c r="A3009" s="11" t="s">
        <v>45</v>
      </c>
      <c r="B3009" s="12" t="s">
        <v>216</v>
      </c>
      <c r="C3009" s="13" t="s">
        <v>46</v>
      </c>
      <c r="D3009" s="14" t="s">
        <v>47</v>
      </c>
      <c r="E3009" s="13" t="s">
        <v>6380</v>
      </c>
      <c r="F3009" s="4" t="s">
        <v>273</v>
      </c>
      <c r="G3009" s="4" t="s">
        <v>3155</v>
      </c>
      <c r="H3009" s="15">
        <v>43209.979166666664</v>
      </c>
      <c r="I3009" s="15">
        <v>43211.958333333336</v>
      </c>
      <c r="J3009" s="131" t="s">
        <v>7177</v>
      </c>
      <c r="K3009" s="45" t="s">
        <v>9</v>
      </c>
      <c r="L3009" s="47" t="s">
        <v>7</v>
      </c>
      <c r="M3009" s="47" t="s">
        <v>56</v>
      </c>
      <c r="N3009" s="9" t="str">
        <f t="shared" si="733"/>
        <v>Minor</v>
      </c>
      <c r="O3009" s="10" t="str">
        <f t="shared" si="734"/>
        <v>Successful</v>
      </c>
      <c r="P3009" s="10" t="str">
        <f t="shared" si="735"/>
        <v>On Time</v>
      </c>
      <c r="Q3009" s="9">
        <f t="shared" si="736"/>
        <v>1</v>
      </c>
      <c r="R3009" s="9">
        <f t="shared" si="737"/>
        <v>1</v>
      </c>
      <c r="S3009" s="9">
        <f t="shared" si="738"/>
        <v>0</v>
      </c>
      <c r="T3009" s="9" t="str">
        <f t="shared" si="739"/>
        <v>April</v>
      </c>
      <c r="U3009" s="40">
        <f t="shared" si="740"/>
        <v>0</v>
      </c>
      <c r="V3009" s="40" t="str">
        <f t="shared" si="741"/>
        <v>Normal</v>
      </c>
      <c r="W3009" s="40">
        <f t="shared" si="742"/>
        <v>0</v>
      </c>
      <c r="X3009" s="40">
        <f t="shared" si="743"/>
        <v>0</v>
      </c>
      <c r="Y3009" s="40">
        <f t="shared" si="744"/>
        <v>0</v>
      </c>
      <c r="Z3009" s="40">
        <f t="shared" si="745"/>
        <v>0</v>
      </c>
      <c r="AA3009" s="40">
        <f t="shared" si="746"/>
        <v>1</v>
      </c>
      <c r="AB3009" s="40">
        <f t="shared" si="747"/>
        <v>0</v>
      </c>
      <c r="AC3009" s="41" t="s">
        <v>823</v>
      </c>
      <c r="AD3009" s="41" t="s">
        <v>280</v>
      </c>
      <c r="AE3009" s="41" t="s">
        <v>264</v>
      </c>
      <c r="AF3009" s="41" t="s">
        <v>216</v>
      </c>
      <c r="AG3009" s="41" t="s">
        <v>56</v>
      </c>
      <c r="AH3009" s="41" t="s">
        <v>56</v>
      </c>
      <c r="AI3009" s="41" t="s">
        <v>56</v>
      </c>
      <c r="AJ3009" s="41" t="s">
        <v>160</v>
      </c>
      <c r="AK3009" s="41" t="s">
        <v>56</v>
      </c>
    </row>
    <row r="3010" spans="1:37" s="41" customFormat="1" ht="15.75" hidden="1" thickBot="1" x14ac:dyDescent="0.3">
      <c r="A3010" s="11" t="s">
        <v>45</v>
      </c>
      <c r="B3010" s="12" t="s">
        <v>216</v>
      </c>
      <c r="C3010" s="13" t="s">
        <v>52</v>
      </c>
      <c r="D3010" s="14" t="s">
        <v>47</v>
      </c>
      <c r="E3010" s="13" t="s">
        <v>6381</v>
      </c>
      <c r="F3010" s="4" t="s">
        <v>273</v>
      </c>
      <c r="G3010" s="4" t="s">
        <v>6733</v>
      </c>
      <c r="H3010" s="15">
        <v>43210.958333333336</v>
      </c>
      <c r="I3010" s="15">
        <v>43211.291666666664</v>
      </c>
      <c r="J3010" s="131" t="s">
        <v>511</v>
      </c>
      <c r="K3010" s="45" t="s">
        <v>9</v>
      </c>
      <c r="L3010" s="47" t="s">
        <v>7</v>
      </c>
      <c r="M3010" s="47" t="s">
        <v>56</v>
      </c>
      <c r="N3010" s="9" t="str">
        <f t="shared" si="733"/>
        <v>Standard</v>
      </c>
      <c r="O3010" s="10" t="str">
        <f t="shared" si="734"/>
        <v>Successful</v>
      </c>
      <c r="P3010" s="10" t="str">
        <f t="shared" si="735"/>
        <v>On Time</v>
      </c>
      <c r="Q3010" s="9">
        <f t="shared" si="736"/>
        <v>1</v>
      </c>
      <c r="R3010" s="9">
        <f t="shared" si="737"/>
        <v>1</v>
      </c>
      <c r="S3010" s="9">
        <f t="shared" si="738"/>
        <v>0</v>
      </c>
      <c r="T3010" s="9" t="str">
        <f t="shared" si="739"/>
        <v>April</v>
      </c>
      <c r="U3010" s="40">
        <f t="shared" si="740"/>
        <v>0</v>
      </c>
      <c r="V3010" s="40" t="str">
        <f t="shared" si="741"/>
        <v>Normal</v>
      </c>
      <c r="W3010" s="40">
        <f t="shared" si="742"/>
        <v>0</v>
      </c>
      <c r="X3010" s="40">
        <f t="shared" si="743"/>
        <v>0</v>
      </c>
      <c r="Y3010" s="40">
        <f t="shared" si="744"/>
        <v>0</v>
      </c>
      <c r="Z3010" s="40">
        <f t="shared" si="745"/>
        <v>0</v>
      </c>
      <c r="AA3010" s="40">
        <f t="shared" si="746"/>
        <v>1</v>
      </c>
      <c r="AB3010" s="40">
        <f t="shared" si="747"/>
        <v>0</v>
      </c>
      <c r="AC3010" s="41" t="s">
        <v>823</v>
      </c>
      <c r="AD3010" s="41" t="s">
        <v>348</v>
      </c>
      <c r="AE3010" s="41" t="s">
        <v>264</v>
      </c>
      <c r="AF3010" s="41" t="s">
        <v>216</v>
      </c>
      <c r="AG3010" s="41" t="s">
        <v>56</v>
      </c>
      <c r="AH3010" s="41" t="s">
        <v>56</v>
      </c>
      <c r="AI3010" s="41" t="s">
        <v>56</v>
      </c>
      <c r="AJ3010" s="41" t="s">
        <v>160</v>
      </c>
      <c r="AK3010" s="41" t="s">
        <v>56</v>
      </c>
    </row>
    <row r="3011" spans="1:37" s="41" customFormat="1" ht="15.75" hidden="1" thickBot="1" x14ac:dyDescent="0.3">
      <c r="A3011" s="11" t="s">
        <v>45</v>
      </c>
      <c r="B3011" s="12" t="s">
        <v>216</v>
      </c>
      <c r="C3011" s="13" t="s">
        <v>46</v>
      </c>
      <c r="D3011" s="14" t="s">
        <v>47</v>
      </c>
      <c r="E3011" s="13" t="s">
        <v>6382</v>
      </c>
      <c r="F3011" s="4" t="s">
        <v>241</v>
      </c>
      <c r="G3011" s="4" t="s">
        <v>6734</v>
      </c>
      <c r="H3011" s="15">
        <v>43210.916666666664</v>
      </c>
      <c r="I3011" s="15">
        <v>43212.958333333336</v>
      </c>
      <c r="J3011" s="131" t="s">
        <v>7178</v>
      </c>
      <c r="K3011" s="45" t="s">
        <v>9</v>
      </c>
      <c r="L3011" s="47" t="s">
        <v>7</v>
      </c>
      <c r="M3011" s="47" t="s">
        <v>56</v>
      </c>
      <c r="N3011" s="9" t="str">
        <f t="shared" si="733"/>
        <v>Minor</v>
      </c>
      <c r="O3011" s="10" t="str">
        <f t="shared" si="734"/>
        <v>Successful</v>
      </c>
      <c r="P3011" s="10" t="str">
        <f t="shared" si="735"/>
        <v>On Time</v>
      </c>
      <c r="Q3011" s="9">
        <f t="shared" si="736"/>
        <v>1</v>
      </c>
      <c r="R3011" s="9">
        <f t="shared" si="737"/>
        <v>1</v>
      </c>
      <c r="S3011" s="9">
        <f t="shared" si="738"/>
        <v>0</v>
      </c>
      <c r="T3011" s="9" t="str">
        <f t="shared" si="739"/>
        <v>April</v>
      </c>
      <c r="U3011" s="40">
        <f t="shared" si="740"/>
        <v>0</v>
      </c>
      <c r="V3011" s="40" t="str">
        <f t="shared" si="741"/>
        <v>Normal</v>
      </c>
      <c r="W3011" s="40">
        <f t="shared" si="742"/>
        <v>0</v>
      </c>
      <c r="X3011" s="40">
        <f t="shared" si="743"/>
        <v>0</v>
      </c>
      <c r="Y3011" s="40">
        <f t="shared" si="744"/>
        <v>0</v>
      </c>
      <c r="Z3011" s="40">
        <f t="shared" si="745"/>
        <v>0</v>
      </c>
      <c r="AA3011" s="40">
        <f t="shared" si="746"/>
        <v>1</v>
      </c>
      <c r="AB3011" s="40">
        <f t="shared" si="747"/>
        <v>0</v>
      </c>
      <c r="AC3011" s="41" t="s">
        <v>823</v>
      </c>
      <c r="AD3011" s="41" t="s">
        <v>298</v>
      </c>
      <c r="AE3011" s="41" t="s">
        <v>425</v>
      </c>
      <c r="AF3011" s="41" t="s">
        <v>216</v>
      </c>
      <c r="AG3011" s="41" t="s">
        <v>56</v>
      </c>
      <c r="AH3011" s="41" t="s">
        <v>56</v>
      </c>
      <c r="AI3011" s="41" t="s">
        <v>56</v>
      </c>
      <c r="AJ3011" s="41" t="s">
        <v>160</v>
      </c>
      <c r="AK3011" s="41" t="s">
        <v>56</v>
      </c>
    </row>
    <row r="3012" spans="1:37" s="41" customFormat="1" ht="15.75" hidden="1" thickBot="1" x14ac:dyDescent="0.3">
      <c r="A3012" s="11" t="s">
        <v>45</v>
      </c>
      <c r="B3012" s="12" t="s">
        <v>216</v>
      </c>
      <c r="C3012" s="13" t="s">
        <v>176</v>
      </c>
      <c r="D3012" s="14" t="s">
        <v>47</v>
      </c>
      <c r="E3012" s="13" t="s">
        <v>6383</v>
      </c>
      <c r="F3012" s="4" t="s">
        <v>75</v>
      </c>
      <c r="G3012" s="4" t="s">
        <v>1591</v>
      </c>
      <c r="H3012" s="15">
        <v>43210.833333333336</v>
      </c>
      <c r="I3012" s="15">
        <v>43213.416666666664</v>
      </c>
      <c r="J3012" s="131" t="s">
        <v>7179</v>
      </c>
      <c r="K3012" s="45" t="s">
        <v>9</v>
      </c>
      <c r="L3012" s="47" t="s">
        <v>7</v>
      </c>
      <c r="M3012" s="47" t="s">
        <v>56</v>
      </c>
      <c r="N3012" s="9" t="str">
        <f t="shared" si="733"/>
        <v>Significant</v>
      </c>
      <c r="O3012" s="10" t="str">
        <f t="shared" si="734"/>
        <v>Successful</v>
      </c>
      <c r="P3012" s="10" t="str">
        <f t="shared" si="735"/>
        <v>On Time</v>
      </c>
      <c r="Q3012" s="9">
        <f t="shared" si="736"/>
        <v>1</v>
      </c>
      <c r="R3012" s="9">
        <f t="shared" si="737"/>
        <v>1</v>
      </c>
      <c r="S3012" s="9">
        <f t="shared" si="738"/>
        <v>0</v>
      </c>
      <c r="T3012" s="9" t="str">
        <f t="shared" si="739"/>
        <v>April</v>
      </c>
      <c r="U3012" s="40">
        <f t="shared" si="740"/>
        <v>0</v>
      </c>
      <c r="V3012" s="40" t="str">
        <f t="shared" si="741"/>
        <v>Normal</v>
      </c>
      <c r="W3012" s="40">
        <f t="shared" si="742"/>
        <v>0</v>
      </c>
      <c r="X3012" s="40">
        <f t="shared" si="743"/>
        <v>0</v>
      </c>
      <c r="Y3012" s="40">
        <f t="shared" si="744"/>
        <v>0</v>
      </c>
      <c r="Z3012" s="40">
        <f t="shared" si="745"/>
        <v>0</v>
      </c>
      <c r="AA3012" s="40">
        <f t="shared" si="746"/>
        <v>1</v>
      </c>
      <c r="AB3012" s="40">
        <f t="shared" si="747"/>
        <v>0</v>
      </c>
      <c r="AC3012" s="41" t="s">
        <v>823</v>
      </c>
      <c r="AD3012" s="41" t="s">
        <v>280</v>
      </c>
      <c r="AE3012" s="41" t="s">
        <v>323</v>
      </c>
      <c r="AF3012" s="41" t="s">
        <v>216</v>
      </c>
      <c r="AG3012" s="41" t="s">
        <v>56</v>
      </c>
      <c r="AH3012" s="41" t="s">
        <v>56</v>
      </c>
      <c r="AI3012" s="41" t="s">
        <v>56</v>
      </c>
      <c r="AJ3012" s="41" t="s">
        <v>160</v>
      </c>
      <c r="AK3012" s="41" t="s">
        <v>56</v>
      </c>
    </row>
    <row r="3013" spans="1:37" s="41" customFormat="1" ht="15.75" hidden="1" thickBot="1" x14ac:dyDescent="0.3">
      <c r="A3013" s="11" t="s">
        <v>45</v>
      </c>
      <c r="B3013" s="12" t="s">
        <v>216</v>
      </c>
      <c r="C3013" s="13" t="s">
        <v>176</v>
      </c>
      <c r="D3013" s="14" t="s">
        <v>47</v>
      </c>
      <c r="E3013" s="13" t="s">
        <v>6384</v>
      </c>
      <c r="F3013" s="4" t="s">
        <v>75</v>
      </c>
      <c r="G3013" s="4" t="s">
        <v>1591</v>
      </c>
      <c r="H3013" s="15">
        <v>43210.833333333336</v>
      </c>
      <c r="I3013" s="15">
        <v>43213.416666666664</v>
      </c>
      <c r="J3013" s="131" t="s">
        <v>7180</v>
      </c>
      <c r="K3013" s="45" t="s">
        <v>9</v>
      </c>
      <c r="L3013" s="47" t="s">
        <v>7</v>
      </c>
      <c r="M3013" s="47" t="s">
        <v>56</v>
      </c>
      <c r="N3013" s="9" t="str">
        <f t="shared" si="733"/>
        <v>Significant</v>
      </c>
      <c r="O3013" s="10" t="str">
        <f t="shared" si="734"/>
        <v>Successful</v>
      </c>
      <c r="P3013" s="10" t="str">
        <f t="shared" si="735"/>
        <v>On Time</v>
      </c>
      <c r="Q3013" s="9">
        <f t="shared" si="736"/>
        <v>1</v>
      </c>
      <c r="R3013" s="9">
        <f t="shared" si="737"/>
        <v>1</v>
      </c>
      <c r="S3013" s="9">
        <f t="shared" si="738"/>
        <v>0</v>
      </c>
      <c r="T3013" s="9" t="str">
        <f t="shared" si="739"/>
        <v>April</v>
      </c>
      <c r="U3013" s="40">
        <f t="shared" si="740"/>
        <v>0</v>
      </c>
      <c r="V3013" s="40" t="str">
        <f t="shared" si="741"/>
        <v>Normal</v>
      </c>
      <c r="W3013" s="40">
        <f t="shared" si="742"/>
        <v>0</v>
      </c>
      <c r="X3013" s="40">
        <f t="shared" si="743"/>
        <v>0</v>
      </c>
      <c r="Y3013" s="40">
        <f t="shared" si="744"/>
        <v>0</v>
      </c>
      <c r="Z3013" s="40">
        <f t="shared" si="745"/>
        <v>0</v>
      </c>
      <c r="AA3013" s="40">
        <f t="shared" si="746"/>
        <v>1</v>
      </c>
      <c r="AB3013" s="40">
        <f t="shared" si="747"/>
        <v>0</v>
      </c>
      <c r="AC3013" s="41" t="s">
        <v>823</v>
      </c>
      <c r="AD3013" s="41" t="s">
        <v>7491</v>
      </c>
      <c r="AE3013" s="41" t="s">
        <v>323</v>
      </c>
      <c r="AF3013" s="41" t="s">
        <v>216</v>
      </c>
      <c r="AG3013" s="41" t="s">
        <v>56</v>
      </c>
      <c r="AH3013" s="41" t="s">
        <v>56</v>
      </c>
      <c r="AI3013" s="41" t="s">
        <v>56</v>
      </c>
      <c r="AJ3013" s="41" t="s">
        <v>160</v>
      </c>
      <c r="AK3013" s="41" t="s">
        <v>56</v>
      </c>
    </row>
    <row r="3014" spans="1:37" s="41" customFormat="1" ht="15.75" hidden="1" thickBot="1" x14ac:dyDescent="0.3">
      <c r="A3014" s="11" t="s">
        <v>45</v>
      </c>
      <c r="B3014" s="12" t="s">
        <v>8</v>
      </c>
      <c r="C3014" s="13" t="s">
        <v>52</v>
      </c>
      <c r="D3014" s="14" t="s">
        <v>47</v>
      </c>
      <c r="E3014" s="13" t="s">
        <v>6385</v>
      </c>
      <c r="F3014" s="4" t="s">
        <v>122</v>
      </c>
      <c r="G3014" s="4" t="s">
        <v>3141</v>
      </c>
      <c r="H3014" s="15">
        <v>43209.583333333336</v>
      </c>
      <c r="I3014" s="15">
        <v>43210.75</v>
      </c>
      <c r="J3014" s="131" t="s">
        <v>7181</v>
      </c>
      <c r="K3014" s="45" t="s">
        <v>9</v>
      </c>
      <c r="L3014" s="47" t="s">
        <v>7</v>
      </c>
      <c r="M3014" s="47" t="s">
        <v>56</v>
      </c>
      <c r="N3014" s="9" t="str">
        <f t="shared" si="733"/>
        <v>Standard</v>
      </c>
      <c r="O3014" s="10" t="str">
        <f t="shared" si="734"/>
        <v>Successful</v>
      </c>
      <c r="P3014" s="10" t="str">
        <f t="shared" si="735"/>
        <v>On Time</v>
      </c>
      <c r="Q3014" s="9">
        <f t="shared" si="736"/>
        <v>1</v>
      </c>
      <c r="R3014" s="9">
        <f t="shared" si="737"/>
        <v>1</v>
      </c>
      <c r="S3014" s="9">
        <f t="shared" si="738"/>
        <v>0</v>
      </c>
      <c r="T3014" s="9" t="str">
        <f t="shared" si="739"/>
        <v>April</v>
      </c>
      <c r="U3014" s="40">
        <f t="shared" si="740"/>
        <v>0</v>
      </c>
      <c r="V3014" s="40" t="str">
        <f t="shared" si="741"/>
        <v>Normal</v>
      </c>
      <c r="W3014" s="40">
        <f t="shared" si="742"/>
        <v>0</v>
      </c>
      <c r="X3014" s="40">
        <f t="shared" si="743"/>
        <v>0</v>
      </c>
      <c r="Y3014" s="40">
        <f t="shared" si="744"/>
        <v>0</v>
      </c>
      <c r="Z3014" s="40">
        <f t="shared" si="745"/>
        <v>0</v>
      </c>
      <c r="AA3014" s="40">
        <f t="shared" si="746"/>
        <v>1</v>
      </c>
      <c r="AB3014" s="40">
        <f t="shared" si="747"/>
        <v>0</v>
      </c>
      <c r="AC3014" s="41" t="s">
        <v>823</v>
      </c>
      <c r="AD3014" s="41" t="s">
        <v>304</v>
      </c>
      <c r="AE3014" s="41" t="s">
        <v>147</v>
      </c>
      <c r="AF3014" s="41" t="s">
        <v>8</v>
      </c>
      <c r="AG3014" s="41" t="s">
        <v>56</v>
      </c>
      <c r="AH3014" s="41" t="s">
        <v>56</v>
      </c>
      <c r="AI3014" s="41" t="s">
        <v>56</v>
      </c>
      <c r="AJ3014" s="41" t="s">
        <v>160</v>
      </c>
      <c r="AK3014" s="41" t="s">
        <v>56</v>
      </c>
    </row>
    <row r="3015" spans="1:37" s="41" customFormat="1" ht="15.75" hidden="1" thickBot="1" x14ac:dyDescent="0.3">
      <c r="A3015" s="11" t="s">
        <v>359</v>
      </c>
      <c r="B3015" s="12" t="s">
        <v>216</v>
      </c>
      <c r="C3015" s="13" t="s">
        <v>46</v>
      </c>
      <c r="D3015" s="14" t="s">
        <v>47</v>
      </c>
      <c r="E3015" s="13" t="s">
        <v>6386</v>
      </c>
      <c r="F3015" s="4" t="s">
        <v>158</v>
      </c>
      <c r="G3015" s="4" t="s">
        <v>243</v>
      </c>
      <c r="H3015" s="15">
        <v>43212.291666666664</v>
      </c>
      <c r="I3015" s="15">
        <v>43212.375</v>
      </c>
      <c r="J3015" s="131" t="s">
        <v>7182</v>
      </c>
      <c r="K3015" s="45" t="s">
        <v>9</v>
      </c>
      <c r="L3015" s="47" t="s">
        <v>7</v>
      </c>
      <c r="M3015" s="47" t="s">
        <v>56</v>
      </c>
      <c r="N3015" s="9" t="str">
        <f t="shared" si="733"/>
        <v>Minor</v>
      </c>
      <c r="O3015" s="10" t="str">
        <f t="shared" si="734"/>
        <v>Successful</v>
      </c>
      <c r="P3015" s="10" t="str">
        <f t="shared" si="735"/>
        <v>On Time</v>
      </c>
      <c r="Q3015" s="9">
        <f t="shared" si="736"/>
        <v>1</v>
      </c>
      <c r="R3015" s="9">
        <f t="shared" si="737"/>
        <v>1</v>
      </c>
      <c r="S3015" s="9">
        <f t="shared" si="738"/>
        <v>0</v>
      </c>
      <c r="T3015" s="9" t="str">
        <f t="shared" si="739"/>
        <v>April</v>
      </c>
      <c r="U3015" s="40">
        <f t="shared" si="740"/>
        <v>0</v>
      </c>
      <c r="V3015" s="40" t="str">
        <f t="shared" si="741"/>
        <v>Normal</v>
      </c>
      <c r="W3015" s="40">
        <f t="shared" si="742"/>
        <v>0</v>
      </c>
      <c r="X3015" s="40">
        <f t="shared" si="743"/>
        <v>0</v>
      </c>
      <c r="Y3015" s="40">
        <f t="shared" si="744"/>
        <v>0</v>
      </c>
      <c r="Z3015" s="40">
        <f t="shared" si="745"/>
        <v>0</v>
      </c>
      <c r="AA3015" s="40">
        <f t="shared" si="746"/>
        <v>1</v>
      </c>
      <c r="AB3015" s="40">
        <f t="shared" si="747"/>
        <v>0</v>
      </c>
      <c r="AC3015" s="41" t="s">
        <v>823</v>
      </c>
      <c r="AD3015" s="41" t="s">
        <v>283</v>
      </c>
      <c r="AE3015" s="41" t="s">
        <v>121</v>
      </c>
      <c r="AF3015" s="41" t="s">
        <v>322</v>
      </c>
      <c r="AG3015" s="41" t="s">
        <v>56</v>
      </c>
      <c r="AH3015" s="41" t="s">
        <v>56</v>
      </c>
      <c r="AI3015" s="41" t="s">
        <v>56</v>
      </c>
      <c r="AJ3015" s="41" t="s">
        <v>160</v>
      </c>
      <c r="AK3015" s="41" t="s">
        <v>56</v>
      </c>
    </row>
    <row r="3016" spans="1:37" s="41" customFormat="1" ht="15.75" hidden="1" thickBot="1" x14ac:dyDescent="0.3">
      <c r="A3016" s="11" t="s">
        <v>359</v>
      </c>
      <c r="B3016" s="12" t="s">
        <v>216</v>
      </c>
      <c r="C3016" s="13" t="s">
        <v>46</v>
      </c>
      <c r="D3016" s="14" t="s">
        <v>47</v>
      </c>
      <c r="E3016" s="13" t="s">
        <v>6387</v>
      </c>
      <c r="F3016" s="4" t="s">
        <v>158</v>
      </c>
      <c r="G3016" s="4" t="s">
        <v>243</v>
      </c>
      <c r="H3016" s="15">
        <v>43212.291666666664</v>
      </c>
      <c r="I3016" s="15">
        <v>43212.458333333336</v>
      </c>
      <c r="J3016" s="131" t="s">
        <v>7183</v>
      </c>
      <c r="K3016" s="45" t="s">
        <v>9</v>
      </c>
      <c r="L3016" s="47" t="s">
        <v>7</v>
      </c>
      <c r="M3016" s="47" t="s">
        <v>56</v>
      </c>
      <c r="N3016" s="9" t="str">
        <f t="shared" si="733"/>
        <v>Minor</v>
      </c>
      <c r="O3016" s="10" t="str">
        <f t="shared" si="734"/>
        <v>Successful</v>
      </c>
      <c r="P3016" s="10" t="str">
        <f t="shared" si="735"/>
        <v>On Time</v>
      </c>
      <c r="Q3016" s="9">
        <f t="shared" si="736"/>
        <v>1</v>
      </c>
      <c r="R3016" s="9">
        <f t="shared" si="737"/>
        <v>1</v>
      </c>
      <c r="S3016" s="9">
        <f t="shared" si="738"/>
        <v>0</v>
      </c>
      <c r="T3016" s="9" t="str">
        <f t="shared" si="739"/>
        <v>April</v>
      </c>
      <c r="U3016" s="40">
        <f t="shared" si="740"/>
        <v>0</v>
      </c>
      <c r="V3016" s="40" t="str">
        <f t="shared" si="741"/>
        <v>Normal</v>
      </c>
      <c r="W3016" s="40">
        <f t="shared" si="742"/>
        <v>0</v>
      </c>
      <c r="X3016" s="40">
        <f t="shared" si="743"/>
        <v>0</v>
      </c>
      <c r="Y3016" s="40">
        <f t="shared" si="744"/>
        <v>0</v>
      </c>
      <c r="Z3016" s="40">
        <f t="shared" si="745"/>
        <v>0</v>
      </c>
      <c r="AA3016" s="40">
        <f t="shared" si="746"/>
        <v>1</v>
      </c>
      <c r="AB3016" s="40">
        <f t="shared" si="747"/>
        <v>0</v>
      </c>
      <c r="AC3016" s="41" t="s">
        <v>823</v>
      </c>
      <c r="AD3016" s="41" t="s">
        <v>337</v>
      </c>
      <c r="AE3016" s="41" t="s">
        <v>121</v>
      </c>
      <c r="AF3016" s="41" t="s">
        <v>322</v>
      </c>
      <c r="AG3016" s="41" t="s">
        <v>56</v>
      </c>
      <c r="AH3016" s="41" t="s">
        <v>56</v>
      </c>
      <c r="AI3016" s="41" t="s">
        <v>56</v>
      </c>
      <c r="AJ3016" s="41" t="s">
        <v>160</v>
      </c>
      <c r="AK3016" s="41" t="s">
        <v>56</v>
      </c>
    </row>
    <row r="3017" spans="1:37" s="41" customFormat="1" ht="15.75" hidden="1" thickBot="1" x14ac:dyDescent="0.3">
      <c r="A3017" s="11" t="s">
        <v>51</v>
      </c>
      <c r="B3017" s="12" t="s">
        <v>8</v>
      </c>
      <c r="C3017" s="13" t="s">
        <v>46</v>
      </c>
      <c r="D3017" s="14" t="s">
        <v>47</v>
      </c>
      <c r="E3017" s="13" t="s">
        <v>6388</v>
      </c>
      <c r="F3017" s="4" t="s">
        <v>327</v>
      </c>
      <c r="G3017" s="4" t="s">
        <v>3130</v>
      </c>
      <c r="H3017" s="15">
        <v>43208.958333333336</v>
      </c>
      <c r="I3017" s="15">
        <v>43209.083333333336</v>
      </c>
      <c r="J3017" s="131" t="s">
        <v>7184</v>
      </c>
      <c r="K3017" s="45" t="s">
        <v>9</v>
      </c>
      <c r="L3017" s="47" t="s">
        <v>7</v>
      </c>
      <c r="M3017" s="47" t="s">
        <v>56</v>
      </c>
      <c r="N3017" s="9" t="str">
        <f t="shared" si="733"/>
        <v>Minor</v>
      </c>
      <c r="O3017" s="10" t="str">
        <f t="shared" si="734"/>
        <v>Successful</v>
      </c>
      <c r="P3017" s="10" t="str">
        <f t="shared" si="735"/>
        <v>On Time</v>
      </c>
      <c r="Q3017" s="9">
        <f t="shared" si="736"/>
        <v>1</v>
      </c>
      <c r="R3017" s="9">
        <f t="shared" si="737"/>
        <v>1</v>
      </c>
      <c r="S3017" s="9">
        <f t="shared" si="738"/>
        <v>0</v>
      </c>
      <c r="T3017" s="9" t="str">
        <f t="shared" si="739"/>
        <v>April</v>
      </c>
      <c r="U3017" s="40">
        <f t="shared" si="740"/>
        <v>0</v>
      </c>
      <c r="V3017" s="40" t="str">
        <f t="shared" si="741"/>
        <v>Normal</v>
      </c>
      <c r="W3017" s="40">
        <f t="shared" si="742"/>
        <v>0</v>
      </c>
      <c r="X3017" s="40">
        <f t="shared" si="743"/>
        <v>0</v>
      </c>
      <c r="Y3017" s="40">
        <f t="shared" si="744"/>
        <v>0</v>
      </c>
      <c r="Z3017" s="40">
        <f t="shared" si="745"/>
        <v>0</v>
      </c>
      <c r="AA3017" s="40">
        <f t="shared" si="746"/>
        <v>1</v>
      </c>
      <c r="AB3017" s="40">
        <f t="shared" si="747"/>
        <v>0</v>
      </c>
      <c r="AC3017" s="41" t="s">
        <v>7463</v>
      </c>
      <c r="AD3017" s="41" t="s">
        <v>280</v>
      </c>
      <c r="AE3017" s="41" t="s">
        <v>754</v>
      </c>
      <c r="AF3017" s="41" t="s">
        <v>8</v>
      </c>
      <c r="AG3017" s="41" t="s">
        <v>56</v>
      </c>
      <c r="AH3017" s="41" t="s">
        <v>56</v>
      </c>
      <c r="AI3017" s="41" t="s">
        <v>56</v>
      </c>
      <c r="AJ3017" s="41" t="s">
        <v>160</v>
      </c>
      <c r="AK3017" s="41" t="s">
        <v>56</v>
      </c>
    </row>
    <row r="3018" spans="1:37" s="41" customFormat="1" ht="15.75" hidden="1" thickBot="1" x14ac:dyDescent="0.3">
      <c r="A3018" s="11" t="s">
        <v>51</v>
      </c>
      <c r="B3018" s="12" t="s">
        <v>216</v>
      </c>
      <c r="C3018" s="13" t="s">
        <v>46</v>
      </c>
      <c r="D3018" s="14" t="s">
        <v>47</v>
      </c>
      <c r="E3018" s="13" t="s">
        <v>6389</v>
      </c>
      <c r="F3018" s="4" t="s">
        <v>145</v>
      </c>
      <c r="G3018" s="4" t="s">
        <v>767</v>
      </c>
      <c r="H3018" s="15">
        <v>43209.416666666664</v>
      </c>
      <c r="I3018" s="15">
        <v>43209.652777777781</v>
      </c>
      <c r="J3018" s="131" t="s">
        <v>7185</v>
      </c>
      <c r="K3018" s="45" t="s">
        <v>9</v>
      </c>
      <c r="L3018" s="47" t="s">
        <v>7</v>
      </c>
      <c r="M3018" s="47" t="s">
        <v>56</v>
      </c>
      <c r="N3018" s="9" t="str">
        <f t="shared" si="733"/>
        <v>Minor</v>
      </c>
      <c r="O3018" s="10" t="str">
        <f t="shared" si="734"/>
        <v>Successful</v>
      </c>
      <c r="P3018" s="10" t="str">
        <f t="shared" si="735"/>
        <v>On Time</v>
      </c>
      <c r="Q3018" s="9">
        <f t="shared" si="736"/>
        <v>1</v>
      </c>
      <c r="R3018" s="9">
        <f t="shared" si="737"/>
        <v>1</v>
      </c>
      <c r="S3018" s="9">
        <f t="shared" si="738"/>
        <v>0</v>
      </c>
      <c r="T3018" s="9" t="str">
        <f t="shared" si="739"/>
        <v>April</v>
      </c>
      <c r="U3018" s="40">
        <f t="shared" si="740"/>
        <v>0</v>
      </c>
      <c r="V3018" s="40" t="str">
        <f t="shared" si="741"/>
        <v>Normal</v>
      </c>
      <c r="W3018" s="40">
        <f t="shared" si="742"/>
        <v>0</v>
      </c>
      <c r="X3018" s="40">
        <f t="shared" si="743"/>
        <v>0</v>
      </c>
      <c r="Y3018" s="40">
        <f t="shared" si="744"/>
        <v>0</v>
      </c>
      <c r="Z3018" s="40">
        <f t="shared" si="745"/>
        <v>0</v>
      </c>
      <c r="AA3018" s="40">
        <f t="shared" si="746"/>
        <v>1</v>
      </c>
      <c r="AB3018" s="40">
        <f t="shared" si="747"/>
        <v>0</v>
      </c>
      <c r="AC3018" s="41" t="s">
        <v>7463</v>
      </c>
      <c r="AD3018" s="41" t="s">
        <v>280</v>
      </c>
      <c r="AE3018" s="41" t="s">
        <v>121</v>
      </c>
      <c r="AF3018" s="41" t="s">
        <v>322</v>
      </c>
      <c r="AG3018" s="41" t="s">
        <v>56</v>
      </c>
      <c r="AH3018" s="41" t="s">
        <v>56</v>
      </c>
      <c r="AI3018" s="41" t="s">
        <v>56</v>
      </c>
      <c r="AJ3018" s="41" t="s">
        <v>160</v>
      </c>
      <c r="AK3018" s="41" t="s">
        <v>56</v>
      </c>
    </row>
    <row r="3019" spans="1:37" s="41" customFormat="1" ht="15.75" hidden="1" thickBot="1" x14ac:dyDescent="0.3">
      <c r="A3019" s="11" t="s">
        <v>51</v>
      </c>
      <c r="B3019" s="12" t="s">
        <v>216</v>
      </c>
      <c r="C3019" s="13" t="s">
        <v>46</v>
      </c>
      <c r="D3019" s="14" t="s">
        <v>47</v>
      </c>
      <c r="E3019" s="13" t="s">
        <v>6390</v>
      </c>
      <c r="F3019" s="4" t="s">
        <v>621</v>
      </c>
      <c r="G3019" s="4" t="s">
        <v>786</v>
      </c>
      <c r="H3019" s="15">
        <v>43210.541666666664</v>
      </c>
      <c r="I3019" s="15">
        <v>43210.958333333336</v>
      </c>
      <c r="J3019" s="131" t="s">
        <v>7186</v>
      </c>
      <c r="K3019" s="45" t="s">
        <v>9</v>
      </c>
      <c r="L3019" s="47" t="s">
        <v>7</v>
      </c>
      <c r="M3019" s="47" t="s">
        <v>56</v>
      </c>
      <c r="N3019" s="9" t="str">
        <f t="shared" si="733"/>
        <v>Minor</v>
      </c>
      <c r="O3019" s="10" t="str">
        <f t="shared" si="734"/>
        <v>Successful</v>
      </c>
      <c r="P3019" s="10" t="str">
        <f t="shared" si="735"/>
        <v>On Time</v>
      </c>
      <c r="Q3019" s="9">
        <f t="shared" si="736"/>
        <v>1</v>
      </c>
      <c r="R3019" s="9">
        <f t="shared" si="737"/>
        <v>1</v>
      </c>
      <c r="S3019" s="9">
        <f t="shared" si="738"/>
        <v>0</v>
      </c>
      <c r="T3019" s="9" t="str">
        <f t="shared" si="739"/>
        <v>April</v>
      </c>
      <c r="U3019" s="40">
        <f t="shared" si="740"/>
        <v>0</v>
      </c>
      <c r="V3019" s="40" t="str">
        <f t="shared" si="741"/>
        <v>Normal</v>
      </c>
      <c r="W3019" s="40">
        <f t="shared" si="742"/>
        <v>0</v>
      </c>
      <c r="X3019" s="40">
        <f t="shared" si="743"/>
        <v>0</v>
      </c>
      <c r="Y3019" s="40">
        <f t="shared" si="744"/>
        <v>0</v>
      </c>
      <c r="Z3019" s="40">
        <f t="shared" si="745"/>
        <v>0</v>
      </c>
      <c r="AA3019" s="40">
        <f t="shared" si="746"/>
        <v>1</v>
      </c>
      <c r="AB3019" s="40">
        <f t="shared" si="747"/>
        <v>0</v>
      </c>
      <c r="AC3019" s="41" t="s">
        <v>7463</v>
      </c>
      <c r="AD3019" s="41" t="s">
        <v>280</v>
      </c>
      <c r="AE3019" s="41" t="s">
        <v>264</v>
      </c>
      <c r="AF3019" s="41" t="s">
        <v>216</v>
      </c>
      <c r="AG3019" s="41" t="s">
        <v>56</v>
      </c>
      <c r="AH3019" s="41" t="s">
        <v>56</v>
      </c>
      <c r="AI3019" s="41" t="s">
        <v>56</v>
      </c>
      <c r="AJ3019" s="41" t="s">
        <v>160</v>
      </c>
      <c r="AK3019" s="41" t="s">
        <v>56</v>
      </c>
    </row>
    <row r="3020" spans="1:37" s="41" customFormat="1" ht="15.75" hidden="1" thickBot="1" x14ac:dyDescent="0.3">
      <c r="A3020" s="11" t="s">
        <v>51</v>
      </c>
      <c r="B3020" s="12" t="s">
        <v>216</v>
      </c>
      <c r="C3020" s="13" t="s">
        <v>46</v>
      </c>
      <c r="D3020" s="14" t="s">
        <v>47</v>
      </c>
      <c r="E3020" s="13" t="s">
        <v>6391</v>
      </c>
      <c r="F3020" s="4" t="s">
        <v>621</v>
      </c>
      <c r="G3020" s="4" t="s">
        <v>571</v>
      </c>
      <c r="H3020" s="15">
        <v>43211.333333333336</v>
      </c>
      <c r="I3020" s="15">
        <v>43211.583333333336</v>
      </c>
      <c r="J3020" s="131" t="s">
        <v>7187</v>
      </c>
      <c r="K3020" s="45" t="s">
        <v>9</v>
      </c>
      <c r="L3020" s="47" t="s">
        <v>7</v>
      </c>
      <c r="M3020" s="47" t="s">
        <v>56</v>
      </c>
      <c r="N3020" s="9" t="str">
        <f t="shared" si="733"/>
        <v>Minor</v>
      </c>
      <c r="O3020" s="10" t="str">
        <f t="shared" si="734"/>
        <v>Successful</v>
      </c>
      <c r="P3020" s="10" t="str">
        <f t="shared" si="735"/>
        <v>On Time</v>
      </c>
      <c r="Q3020" s="9">
        <f t="shared" si="736"/>
        <v>1</v>
      </c>
      <c r="R3020" s="9">
        <f t="shared" si="737"/>
        <v>1</v>
      </c>
      <c r="S3020" s="9">
        <f t="shared" si="738"/>
        <v>0</v>
      </c>
      <c r="T3020" s="9" t="str">
        <f t="shared" si="739"/>
        <v>April</v>
      </c>
      <c r="U3020" s="40">
        <f t="shared" si="740"/>
        <v>0</v>
      </c>
      <c r="V3020" s="40" t="str">
        <f t="shared" si="741"/>
        <v>Normal</v>
      </c>
      <c r="W3020" s="40">
        <f t="shared" si="742"/>
        <v>0</v>
      </c>
      <c r="X3020" s="40">
        <f t="shared" si="743"/>
        <v>0</v>
      </c>
      <c r="Y3020" s="40">
        <f t="shared" si="744"/>
        <v>0</v>
      </c>
      <c r="Z3020" s="40">
        <f t="shared" si="745"/>
        <v>0</v>
      </c>
      <c r="AA3020" s="40">
        <f t="shared" si="746"/>
        <v>1</v>
      </c>
      <c r="AB3020" s="40">
        <f t="shared" si="747"/>
        <v>0</v>
      </c>
      <c r="AC3020" s="41" t="s">
        <v>7463</v>
      </c>
      <c r="AD3020" s="41" t="s">
        <v>280</v>
      </c>
      <c r="AE3020" s="41" t="s">
        <v>264</v>
      </c>
      <c r="AF3020" s="41" t="s">
        <v>216</v>
      </c>
      <c r="AG3020" s="41" t="s">
        <v>56</v>
      </c>
      <c r="AH3020" s="41" t="s">
        <v>56</v>
      </c>
      <c r="AI3020" s="41" t="s">
        <v>56</v>
      </c>
      <c r="AJ3020" s="41" t="s">
        <v>160</v>
      </c>
      <c r="AK3020" s="41" t="s">
        <v>56</v>
      </c>
    </row>
    <row r="3021" spans="1:37" s="41" customFormat="1" ht="15.75" hidden="1" thickBot="1" x14ac:dyDescent="0.3">
      <c r="A3021" s="11" t="s">
        <v>50</v>
      </c>
      <c r="B3021" s="12" t="s">
        <v>216</v>
      </c>
      <c r="C3021" s="13" t="s">
        <v>52</v>
      </c>
      <c r="D3021" s="14" t="s">
        <v>47</v>
      </c>
      <c r="E3021" s="13" t="s">
        <v>6392</v>
      </c>
      <c r="F3021" s="4" t="s">
        <v>152</v>
      </c>
      <c r="G3021" s="4" t="s">
        <v>452</v>
      </c>
      <c r="H3021" s="15">
        <v>43212.020833333336</v>
      </c>
      <c r="I3021" s="15">
        <v>43212.1875</v>
      </c>
      <c r="J3021" s="131" t="s">
        <v>7188</v>
      </c>
      <c r="K3021" s="45" t="s">
        <v>9</v>
      </c>
      <c r="L3021" s="47" t="s">
        <v>7</v>
      </c>
      <c r="M3021" s="47" t="s">
        <v>56</v>
      </c>
      <c r="N3021" s="9" t="str">
        <f t="shared" si="733"/>
        <v>Standard</v>
      </c>
      <c r="O3021" s="10" t="str">
        <f t="shared" si="734"/>
        <v>Successful</v>
      </c>
      <c r="P3021" s="10" t="str">
        <f t="shared" si="735"/>
        <v>On Time</v>
      </c>
      <c r="Q3021" s="9">
        <f t="shared" si="736"/>
        <v>1</v>
      </c>
      <c r="R3021" s="9">
        <f t="shared" si="737"/>
        <v>1</v>
      </c>
      <c r="S3021" s="9">
        <f t="shared" si="738"/>
        <v>0</v>
      </c>
      <c r="T3021" s="9" t="str">
        <f t="shared" si="739"/>
        <v>April</v>
      </c>
      <c r="U3021" s="40">
        <f t="shared" si="740"/>
        <v>0</v>
      </c>
      <c r="V3021" s="40" t="str">
        <f t="shared" si="741"/>
        <v>Normal</v>
      </c>
      <c r="W3021" s="40">
        <f t="shared" si="742"/>
        <v>0</v>
      </c>
      <c r="X3021" s="40">
        <f t="shared" si="743"/>
        <v>0</v>
      </c>
      <c r="Y3021" s="40">
        <f t="shared" si="744"/>
        <v>0</v>
      </c>
      <c r="Z3021" s="40">
        <f t="shared" si="745"/>
        <v>0</v>
      </c>
      <c r="AA3021" s="40">
        <f t="shared" si="746"/>
        <v>1</v>
      </c>
      <c r="AB3021" s="40">
        <f t="shared" si="747"/>
        <v>0</v>
      </c>
      <c r="AC3021" s="41" t="s">
        <v>132</v>
      </c>
      <c r="AD3021" s="41" t="s">
        <v>283</v>
      </c>
      <c r="AE3021" s="41" t="s">
        <v>121</v>
      </c>
      <c r="AF3021" s="41" t="s">
        <v>322</v>
      </c>
      <c r="AG3021" s="41" t="s">
        <v>56</v>
      </c>
      <c r="AH3021" s="41" t="s">
        <v>56</v>
      </c>
      <c r="AI3021" s="41" t="s">
        <v>56</v>
      </c>
      <c r="AJ3021" s="41" t="s">
        <v>160</v>
      </c>
      <c r="AK3021" s="41" t="s">
        <v>56</v>
      </c>
    </row>
    <row r="3022" spans="1:37" s="41" customFormat="1" ht="15.75" hidden="1" thickBot="1" x14ac:dyDescent="0.3">
      <c r="A3022" s="11" t="s">
        <v>49</v>
      </c>
      <c r="B3022" s="12" t="s">
        <v>8</v>
      </c>
      <c r="C3022" s="13" t="s">
        <v>46</v>
      </c>
      <c r="D3022" s="14" t="s">
        <v>47</v>
      </c>
      <c r="E3022" s="13" t="s">
        <v>6393</v>
      </c>
      <c r="F3022" s="4" t="s">
        <v>76</v>
      </c>
      <c r="G3022" s="4" t="s">
        <v>213</v>
      </c>
      <c r="H3022" s="15">
        <v>43210.916666666664</v>
      </c>
      <c r="I3022" s="15">
        <v>43211.166666666664</v>
      </c>
      <c r="J3022" s="131" t="s">
        <v>7189</v>
      </c>
      <c r="K3022" s="45" t="s">
        <v>9</v>
      </c>
      <c r="L3022" s="47" t="s">
        <v>7</v>
      </c>
      <c r="M3022" s="47" t="s">
        <v>56</v>
      </c>
      <c r="N3022" s="9" t="str">
        <f t="shared" si="733"/>
        <v>Minor</v>
      </c>
      <c r="O3022" s="10" t="str">
        <f t="shared" si="734"/>
        <v>Successful</v>
      </c>
      <c r="P3022" s="10" t="str">
        <f t="shared" si="735"/>
        <v>On Time</v>
      </c>
      <c r="Q3022" s="9">
        <f t="shared" si="736"/>
        <v>1</v>
      </c>
      <c r="R3022" s="9">
        <f t="shared" si="737"/>
        <v>1</v>
      </c>
      <c r="S3022" s="9">
        <f t="shared" si="738"/>
        <v>0</v>
      </c>
      <c r="T3022" s="9" t="str">
        <f t="shared" si="739"/>
        <v>April</v>
      </c>
      <c r="U3022" s="40">
        <f t="shared" si="740"/>
        <v>0</v>
      </c>
      <c r="V3022" s="40" t="str">
        <f t="shared" si="741"/>
        <v>Normal</v>
      </c>
      <c r="W3022" s="40">
        <f t="shared" si="742"/>
        <v>0</v>
      </c>
      <c r="X3022" s="40">
        <f t="shared" si="743"/>
        <v>0</v>
      </c>
      <c r="Y3022" s="40">
        <f t="shared" si="744"/>
        <v>0</v>
      </c>
      <c r="Z3022" s="40">
        <f t="shared" si="745"/>
        <v>0</v>
      </c>
      <c r="AA3022" s="40">
        <f t="shared" si="746"/>
        <v>1</v>
      </c>
      <c r="AB3022" s="40">
        <f t="shared" si="747"/>
        <v>0</v>
      </c>
      <c r="AC3022" s="41" t="s">
        <v>132</v>
      </c>
      <c r="AD3022" s="41" t="s">
        <v>280</v>
      </c>
      <c r="AE3022" s="41" t="s">
        <v>259</v>
      </c>
      <c r="AF3022" s="41" t="s">
        <v>8</v>
      </c>
      <c r="AG3022" s="41" t="s">
        <v>56</v>
      </c>
      <c r="AH3022" s="41" t="s">
        <v>56</v>
      </c>
      <c r="AI3022" s="41" t="s">
        <v>56</v>
      </c>
      <c r="AJ3022" s="41" t="s">
        <v>160</v>
      </c>
      <c r="AK3022" s="41" t="s">
        <v>56</v>
      </c>
    </row>
    <row r="3023" spans="1:37" s="41" customFormat="1" ht="15.75" hidden="1" thickBot="1" x14ac:dyDescent="0.3">
      <c r="A3023" s="11" t="s">
        <v>177</v>
      </c>
      <c r="B3023" s="12" t="s">
        <v>216</v>
      </c>
      <c r="C3023" s="13" t="s">
        <v>46</v>
      </c>
      <c r="D3023" s="14" t="s">
        <v>47</v>
      </c>
      <c r="E3023" s="13" t="s">
        <v>6394</v>
      </c>
      <c r="F3023" s="4" t="s">
        <v>326</v>
      </c>
      <c r="G3023" s="4" t="s">
        <v>784</v>
      </c>
      <c r="H3023" s="15">
        <v>43211.625</v>
      </c>
      <c r="I3023" s="15">
        <v>43211.958333333336</v>
      </c>
      <c r="J3023" s="131" t="s">
        <v>7190</v>
      </c>
      <c r="K3023" s="45" t="s">
        <v>9</v>
      </c>
      <c r="L3023" s="47" t="s">
        <v>7</v>
      </c>
      <c r="M3023" s="47" t="s">
        <v>56</v>
      </c>
      <c r="N3023" s="9" t="str">
        <f t="shared" si="733"/>
        <v>Minor</v>
      </c>
      <c r="O3023" s="10" t="str">
        <f t="shared" si="734"/>
        <v>Successful</v>
      </c>
      <c r="P3023" s="10" t="str">
        <f t="shared" si="735"/>
        <v>On Time</v>
      </c>
      <c r="Q3023" s="9">
        <f t="shared" si="736"/>
        <v>1</v>
      </c>
      <c r="R3023" s="9">
        <f t="shared" si="737"/>
        <v>1</v>
      </c>
      <c r="S3023" s="9">
        <f t="shared" si="738"/>
        <v>0</v>
      </c>
      <c r="T3023" s="9" t="str">
        <f t="shared" si="739"/>
        <v>April</v>
      </c>
      <c r="U3023" s="40">
        <f t="shared" si="740"/>
        <v>0</v>
      </c>
      <c r="V3023" s="40" t="str">
        <f t="shared" si="741"/>
        <v>Normal</v>
      </c>
      <c r="W3023" s="40">
        <f t="shared" si="742"/>
        <v>0</v>
      </c>
      <c r="X3023" s="40">
        <f t="shared" si="743"/>
        <v>0</v>
      </c>
      <c r="Y3023" s="40">
        <f t="shared" si="744"/>
        <v>0</v>
      </c>
      <c r="Z3023" s="40">
        <f t="shared" si="745"/>
        <v>0</v>
      </c>
      <c r="AA3023" s="40">
        <f t="shared" si="746"/>
        <v>1</v>
      </c>
      <c r="AB3023" s="40">
        <f t="shared" si="747"/>
        <v>0</v>
      </c>
      <c r="AC3023" s="41" t="s">
        <v>132</v>
      </c>
      <c r="AD3023" s="41" t="s">
        <v>521</v>
      </c>
      <c r="AE3023" s="41" t="s">
        <v>258</v>
      </c>
      <c r="AF3023" s="41" t="s">
        <v>216</v>
      </c>
      <c r="AG3023" s="41" t="s">
        <v>56</v>
      </c>
      <c r="AH3023" s="41" t="s">
        <v>56</v>
      </c>
      <c r="AI3023" s="41" t="s">
        <v>56</v>
      </c>
      <c r="AJ3023" s="41" t="s">
        <v>160</v>
      </c>
      <c r="AK3023" s="41" t="s">
        <v>56</v>
      </c>
    </row>
    <row r="3024" spans="1:37" s="41" customFormat="1" ht="15.75" hidden="1" thickBot="1" x14ac:dyDescent="0.3">
      <c r="A3024" s="11" t="s">
        <v>697</v>
      </c>
      <c r="B3024" s="12" t="s">
        <v>216</v>
      </c>
      <c r="C3024" s="13" t="s">
        <v>52</v>
      </c>
      <c r="D3024" s="14" t="s">
        <v>47</v>
      </c>
      <c r="E3024" s="13" t="s">
        <v>6395</v>
      </c>
      <c r="F3024" s="4" t="s">
        <v>365</v>
      </c>
      <c r="G3024" s="4" t="s">
        <v>184</v>
      </c>
      <c r="H3024" s="15">
        <v>43203.875</v>
      </c>
      <c r="I3024" s="15">
        <v>43210.708333333336</v>
      </c>
      <c r="J3024" s="131" t="s">
        <v>7191</v>
      </c>
      <c r="K3024" s="45" t="s">
        <v>9</v>
      </c>
      <c r="L3024" s="47" t="s">
        <v>7</v>
      </c>
      <c r="M3024" s="47" t="s">
        <v>56</v>
      </c>
      <c r="N3024" s="9" t="str">
        <f t="shared" si="733"/>
        <v>Standard</v>
      </c>
      <c r="O3024" s="10" t="str">
        <f t="shared" si="734"/>
        <v>Successful</v>
      </c>
      <c r="P3024" s="10" t="str">
        <f t="shared" si="735"/>
        <v>On Time</v>
      </c>
      <c r="Q3024" s="9">
        <f t="shared" si="736"/>
        <v>1</v>
      </c>
      <c r="R3024" s="9">
        <f t="shared" si="737"/>
        <v>1</v>
      </c>
      <c r="S3024" s="9">
        <f t="shared" si="738"/>
        <v>0</v>
      </c>
      <c r="T3024" s="9" t="str">
        <f t="shared" si="739"/>
        <v>April</v>
      </c>
      <c r="U3024" s="40">
        <f t="shared" si="740"/>
        <v>0</v>
      </c>
      <c r="V3024" s="40" t="str">
        <f t="shared" si="741"/>
        <v>Normal</v>
      </c>
      <c r="W3024" s="40">
        <f t="shared" si="742"/>
        <v>0</v>
      </c>
      <c r="X3024" s="40">
        <f t="shared" si="743"/>
        <v>0</v>
      </c>
      <c r="Y3024" s="40">
        <f t="shared" si="744"/>
        <v>0</v>
      </c>
      <c r="Z3024" s="40">
        <f t="shared" si="745"/>
        <v>0</v>
      </c>
      <c r="AA3024" s="40">
        <f t="shared" si="746"/>
        <v>1</v>
      </c>
      <c r="AB3024" s="40">
        <f t="shared" si="747"/>
        <v>0</v>
      </c>
      <c r="AC3024" s="41" t="s">
        <v>238</v>
      </c>
      <c r="AD3024" s="41" t="s">
        <v>2266</v>
      </c>
      <c r="AE3024" s="41" t="s">
        <v>432</v>
      </c>
      <c r="AF3024" s="41" t="s">
        <v>216</v>
      </c>
      <c r="AG3024" s="41" t="s">
        <v>56</v>
      </c>
      <c r="AH3024" s="41" t="s">
        <v>56</v>
      </c>
      <c r="AI3024" s="41" t="s">
        <v>56</v>
      </c>
      <c r="AJ3024" s="41" t="s">
        <v>160</v>
      </c>
      <c r="AK3024" s="41" t="s">
        <v>56</v>
      </c>
    </row>
    <row r="3025" spans="1:37" s="41" customFormat="1" ht="15.75" hidden="1" thickBot="1" x14ac:dyDescent="0.3">
      <c r="A3025" s="11" t="s">
        <v>697</v>
      </c>
      <c r="B3025" s="12" t="s">
        <v>216</v>
      </c>
      <c r="C3025" s="13" t="s">
        <v>52</v>
      </c>
      <c r="D3025" s="14" t="s">
        <v>47</v>
      </c>
      <c r="E3025" s="13" t="s">
        <v>6396</v>
      </c>
      <c r="F3025" s="4" t="s">
        <v>365</v>
      </c>
      <c r="G3025" s="4" t="s">
        <v>184</v>
      </c>
      <c r="H3025" s="15">
        <v>43203.875</v>
      </c>
      <c r="I3025" s="15">
        <v>43210.708333333336</v>
      </c>
      <c r="J3025" s="131" t="s">
        <v>7192</v>
      </c>
      <c r="K3025" s="45" t="s">
        <v>9</v>
      </c>
      <c r="L3025" s="47" t="s">
        <v>7</v>
      </c>
      <c r="M3025" s="47" t="s">
        <v>56</v>
      </c>
      <c r="N3025" s="9" t="str">
        <f t="shared" si="733"/>
        <v>Standard</v>
      </c>
      <c r="O3025" s="10" t="str">
        <f t="shared" si="734"/>
        <v>Successful</v>
      </c>
      <c r="P3025" s="10" t="str">
        <f t="shared" si="735"/>
        <v>On Time</v>
      </c>
      <c r="Q3025" s="9">
        <f t="shared" si="736"/>
        <v>1</v>
      </c>
      <c r="R3025" s="9">
        <f t="shared" si="737"/>
        <v>1</v>
      </c>
      <c r="S3025" s="9">
        <f t="shared" si="738"/>
        <v>0</v>
      </c>
      <c r="T3025" s="9" t="str">
        <f t="shared" si="739"/>
        <v>April</v>
      </c>
      <c r="U3025" s="40">
        <f t="shared" si="740"/>
        <v>0</v>
      </c>
      <c r="V3025" s="40" t="str">
        <f t="shared" si="741"/>
        <v>Normal</v>
      </c>
      <c r="W3025" s="40">
        <f t="shared" si="742"/>
        <v>0</v>
      </c>
      <c r="X3025" s="40">
        <f t="shared" si="743"/>
        <v>0</v>
      </c>
      <c r="Y3025" s="40">
        <f t="shared" si="744"/>
        <v>0</v>
      </c>
      <c r="Z3025" s="40">
        <f t="shared" si="745"/>
        <v>0</v>
      </c>
      <c r="AA3025" s="40">
        <f t="shared" si="746"/>
        <v>1</v>
      </c>
      <c r="AB3025" s="40">
        <f t="shared" si="747"/>
        <v>0</v>
      </c>
      <c r="AC3025" s="41" t="s">
        <v>238</v>
      </c>
      <c r="AD3025" s="41" t="s">
        <v>2266</v>
      </c>
      <c r="AE3025" s="41" t="s">
        <v>432</v>
      </c>
      <c r="AF3025" s="41" t="s">
        <v>216</v>
      </c>
      <c r="AG3025" s="41" t="s">
        <v>56</v>
      </c>
      <c r="AH3025" s="41" t="s">
        <v>56</v>
      </c>
      <c r="AI3025" s="41" t="s">
        <v>56</v>
      </c>
      <c r="AJ3025" s="41" t="s">
        <v>160</v>
      </c>
      <c r="AK3025" s="41" t="s">
        <v>56</v>
      </c>
    </row>
    <row r="3026" spans="1:37" s="41" customFormat="1" ht="15.75" hidden="1" thickBot="1" x14ac:dyDescent="0.3">
      <c r="A3026" s="11" t="s">
        <v>697</v>
      </c>
      <c r="B3026" s="12" t="s">
        <v>216</v>
      </c>
      <c r="C3026" s="13" t="s">
        <v>52</v>
      </c>
      <c r="D3026" s="14" t="s">
        <v>47</v>
      </c>
      <c r="E3026" s="13" t="s">
        <v>6397</v>
      </c>
      <c r="F3026" s="4" t="s">
        <v>365</v>
      </c>
      <c r="G3026" s="4" t="s">
        <v>184</v>
      </c>
      <c r="H3026" s="15">
        <v>43201.875</v>
      </c>
      <c r="I3026" s="15">
        <v>43210.708333333336</v>
      </c>
      <c r="J3026" s="131" t="s">
        <v>7193</v>
      </c>
      <c r="K3026" s="45" t="s">
        <v>9</v>
      </c>
      <c r="L3026" s="47" t="s">
        <v>7</v>
      </c>
      <c r="M3026" s="47" t="s">
        <v>56</v>
      </c>
      <c r="N3026" s="9" t="str">
        <f t="shared" si="733"/>
        <v>Standard</v>
      </c>
      <c r="O3026" s="10" t="str">
        <f t="shared" si="734"/>
        <v>Successful</v>
      </c>
      <c r="P3026" s="10" t="str">
        <f t="shared" si="735"/>
        <v>On Time</v>
      </c>
      <c r="Q3026" s="9">
        <f t="shared" si="736"/>
        <v>1</v>
      </c>
      <c r="R3026" s="9">
        <f t="shared" si="737"/>
        <v>1</v>
      </c>
      <c r="S3026" s="9">
        <f t="shared" si="738"/>
        <v>0</v>
      </c>
      <c r="T3026" s="9" t="str">
        <f t="shared" si="739"/>
        <v>April</v>
      </c>
      <c r="U3026" s="40">
        <f t="shared" si="740"/>
        <v>0</v>
      </c>
      <c r="V3026" s="40" t="str">
        <f t="shared" si="741"/>
        <v>Normal</v>
      </c>
      <c r="W3026" s="40">
        <f t="shared" si="742"/>
        <v>0</v>
      </c>
      <c r="X3026" s="40">
        <f t="shared" si="743"/>
        <v>0</v>
      </c>
      <c r="Y3026" s="40">
        <f t="shared" si="744"/>
        <v>0</v>
      </c>
      <c r="Z3026" s="40">
        <f t="shared" si="745"/>
        <v>0</v>
      </c>
      <c r="AA3026" s="40">
        <f t="shared" si="746"/>
        <v>1</v>
      </c>
      <c r="AB3026" s="40">
        <f t="shared" si="747"/>
        <v>0</v>
      </c>
      <c r="AC3026" s="41" t="s">
        <v>238</v>
      </c>
      <c r="AD3026" s="41" t="s">
        <v>280</v>
      </c>
      <c r="AE3026" s="41" t="s">
        <v>432</v>
      </c>
      <c r="AF3026" s="41" t="s">
        <v>216</v>
      </c>
      <c r="AG3026" s="41" t="s">
        <v>56</v>
      </c>
      <c r="AH3026" s="41" t="s">
        <v>56</v>
      </c>
      <c r="AI3026" s="41" t="s">
        <v>56</v>
      </c>
      <c r="AJ3026" s="41" t="s">
        <v>160</v>
      </c>
      <c r="AK3026" s="41" t="s">
        <v>56</v>
      </c>
    </row>
    <row r="3027" spans="1:37" s="41" customFormat="1" ht="15.75" hidden="1" thickBot="1" x14ac:dyDescent="0.3">
      <c r="A3027" s="11" t="s">
        <v>49</v>
      </c>
      <c r="B3027" s="12" t="s">
        <v>8</v>
      </c>
      <c r="C3027" s="13" t="s">
        <v>46</v>
      </c>
      <c r="D3027" s="14" t="s">
        <v>47</v>
      </c>
      <c r="E3027" s="13" t="s">
        <v>6398</v>
      </c>
      <c r="F3027" s="4" t="s">
        <v>87</v>
      </c>
      <c r="G3027" s="4" t="s">
        <v>6735</v>
      </c>
      <c r="H3027" s="15">
        <v>43211.166666666664</v>
      </c>
      <c r="I3027" s="15">
        <v>43213</v>
      </c>
      <c r="J3027" s="131" t="s">
        <v>7194</v>
      </c>
      <c r="K3027" s="45" t="s">
        <v>9</v>
      </c>
      <c r="L3027" s="47" t="s">
        <v>7</v>
      </c>
      <c r="M3027" s="47" t="s">
        <v>56</v>
      </c>
      <c r="N3027" s="9" t="str">
        <f t="shared" si="733"/>
        <v>Minor</v>
      </c>
      <c r="O3027" s="10" t="str">
        <f t="shared" si="734"/>
        <v>Successful</v>
      </c>
      <c r="P3027" s="10" t="str">
        <f t="shared" si="735"/>
        <v>On Time</v>
      </c>
      <c r="Q3027" s="9">
        <f t="shared" si="736"/>
        <v>1</v>
      </c>
      <c r="R3027" s="9">
        <f t="shared" si="737"/>
        <v>1</v>
      </c>
      <c r="S3027" s="9">
        <f t="shared" si="738"/>
        <v>0</v>
      </c>
      <c r="T3027" s="9" t="str">
        <f t="shared" si="739"/>
        <v>April</v>
      </c>
      <c r="U3027" s="40">
        <f t="shared" si="740"/>
        <v>0</v>
      </c>
      <c r="V3027" s="40" t="str">
        <f t="shared" si="741"/>
        <v>Normal</v>
      </c>
      <c r="W3027" s="40">
        <f t="shared" si="742"/>
        <v>0</v>
      </c>
      <c r="X3027" s="40">
        <f t="shared" si="743"/>
        <v>0</v>
      </c>
      <c r="Y3027" s="40">
        <f t="shared" si="744"/>
        <v>0</v>
      </c>
      <c r="Z3027" s="40">
        <f t="shared" si="745"/>
        <v>0</v>
      </c>
      <c r="AA3027" s="40">
        <f t="shared" si="746"/>
        <v>1</v>
      </c>
      <c r="AB3027" s="40">
        <f t="shared" si="747"/>
        <v>0</v>
      </c>
      <c r="AC3027" s="41" t="s">
        <v>132</v>
      </c>
      <c r="AD3027" s="41" t="s">
        <v>7492</v>
      </c>
      <c r="AE3027" s="41" t="s">
        <v>146</v>
      </c>
      <c r="AF3027" s="41" t="s">
        <v>8</v>
      </c>
      <c r="AG3027" s="41" t="s">
        <v>56</v>
      </c>
      <c r="AH3027" s="41" t="s">
        <v>56</v>
      </c>
      <c r="AI3027" s="41" t="s">
        <v>56</v>
      </c>
      <c r="AJ3027" s="41" t="s">
        <v>160</v>
      </c>
      <c r="AK3027" s="41" t="s">
        <v>56</v>
      </c>
    </row>
    <row r="3028" spans="1:37" s="41" customFormat="1" ht="15.75" hidden="1" thickBot="1" x14ac:dyDescent="0.3">
      <c r="A3028" s="11" t="s">
        <v>66</v>
      </c>
      <c r="B3028" s="12" t="s">
        <v>216</v>
      </c>
      <c r="C3028" s="13" t="s">
        <v>52</v>
      </c>
      <c r="D3028" s="14" t="s">
        <v>47</v>
      </c>
      <c r="E3028" s="13" t="s">
        <v>6399</v>
      </c>
      <c r="F3028" s="4" t="s">
        <v>152</v>
      </c>
      <c r="G3028" s="4" t="s">
        <v>577</v>
      </c>
      <c r="H3028" s="15">
        <v>43203.5</v>
      </c>
      <c r="I3028" s="15">
        <v>43210.791666666664</v>
      </c>
      <c r="J3028" s="131" t="s">
        <v>7195</v>
      </c>
      <c r="K3028" s="45" t="s">
        <v>9</v>
      </c>
      <c r="L3028" s="47" t="s">
        <v>7</v>
      </c>
      <c r="M3028" s="47" t="s">
        <v>56</v>
      </c>
      <c r="N3028" s="9" t="str">
        <f t="shared" si="733"/>
        <v>Standard</v>
      </c>
      <c r="O3028" s="10" t="str">
        <f t="shared" si="734"/>
        <v>Successful</v>
      </c>
      <c r="P3028" s="10" t="str">
        <f t="shared" si="735"/>
        <v>On Time</v>
      </c>
      <c r="Q3028" s="9">
        <f t="shared" si="736"/>
        <v>1</v>
      </c>
      <c r="R3028" s="9">
        <f t="shared" si="737"/>
        <v>1</v>
      </c>
      <c r="S3028" s="9">
        <f t="shared" si="738"/>
        <v>0</v>
      </c>
      <c r="T3028" s="9" t="str">
        <f t="shared" si="739"/>
        <v>April</v>
      </c>
      <c r="U3028" s="40">
        <f t="shared" si="740"/>
        <v>0</v>
      </c>
      <c r="V3028" s="40" t="str">
        <f t="shared" si="741"/>
        <v>Normal</v>
      </c>
      <c r="W3028" s="40">
        <f t="shared" si="742"/>
        <v>0</v>
      </c>
      <c r="X3028" s="40">
        <f t="shared" si="743"/>
        <v>0</v>
      </c>
      <c r="Y3028" s="40">
        <f t="shared" si="744"/>
        <v>0</v>
      </c>
      <c r="Z3028" s="40">
        <f t="shared" si="745"/>
        <v>0</v>
      </c>
      <c r="AA3028" s="40">
        <f t="shared" si="746"/>
        <v>1</v>
      </c>
      <c r="AB3028" s="40">
        <f t="shared" si="747"/>
        <v>0</v>
      </c>
      <c r="AC3028" s="41" t="s">
        <v>132</v>
      </c>
      <c r="AD3028" s="41" t="s">
        <v>7493</v>
      </c>
      <c r="AE3028" s="41" t="s">
        <v>121</v>
      </c>
      <c r="AF3028" s="41" t="s">
        <v>322</v>
      </c>
      <c r="AG3028" s="41" t="s">
        <v>56</v>
      </c>
      <c r="AH3028" s="41" t="s">
        <v>56</v>
      </c>
      <c r="AI3028" s="41" t="s">
        <v>56</v>
      </c>
      <c r="AJ3028" s="41" t="s">
        <v>160</v>
      </c>
      <c r="AK3028" s="41" t="s">
        <v>56</v>
      </c>
    </row>
    <row r="3029" spans="1:37" s="41" customFormat="1" ht="15.75" hidden="1" thickBot="1" x14ac:dyDescent="0.3">
      <c r="A3029" s="11" t="s">
        <v>697</v>
      </c>
      <c r="B3029" s="12" t="s">
        <v>216</v>
      </c>
      <c r="C3029" s="13" t="s">
        <v>52</v>
      </c>
      <c r="D3029" s="14" t="s">
        <v>47</v>
      </c>
      <c r="E3029" s="13" t="s">
        <v>6400</v>
      </c>
      <c r="F3029" s="4" t="s">
        <v>365</v>
      </c>
      <c r="G3029" s="4" t="s">
        <v>704</v>
      </c>
      <c r="H3029" s="15">
        <v>43206.5</v>
      </c>
      <c r="I3029" s="15">
        <v>43210.6875</v>
      </c>
      <c r="J3029" s="131" t="s">
        <v>7196</v>
      </c>
      <c r="K3029" s="45" t="s">
        <v>9</v>
      </c>
      <c r="L3029" s="47" t="s">
        <v>7</v>
      </c>
      <c r="M3029" s="47" t="s">
        <v>56</v>
      </c>
      <c r="N3029" s="9" t="str">
        <f t="shared" si="733"/>
        <v>Standard</v>
      </c>
      <c r="O3029" s="10" t="str">
        <f t="shared" si="734"/>
        <v>Successful</v>
      </c>
      <c r="P3029" s="10" t="str">
        <f t="shared" si="735"/>
        <v>On Time</v>
      </c>
      <c r="Q3029" s="9">
        <f t="shared" si="736"/>
        <v>1</v>
      </c>
      <c r="R3029" s="9">
        <f t="shared" si="737"/>
        <v>1</v>
      </c>
      <c r="S3029" s="9">
        <f t="shared" si="738"/>
        <v>0</v>
      </c>
      <c r="T3029" s="9" t="str">
        <f t="shared" si="739"/>
        <v>April</v>
      </c>
      <c r="U3029" s="40">
        <f t="shared" si="740"/>
        <v>0</v>
      </c>
      <c r="V3029" s="40" t="str">
        <f t="shared" si="741"/>
        <v>Normal</v>
      </c>
      <c r="W3029" s="40">
        <f t="shared" si="742"/>
        <v>0</v>
      </c>
      <c r="X3029" s="40">
        <f t="shared" si="743"/>
        <v>0</v>
      </c>
      <c r="Y3029" s="40">
        <f t="shared" si="744"/>
        <v>0</v>
      </c>
      <c r="Z3029" s="40">
        <f t="shared" si="745"/>
        <v>0</v>
      </c>
      <c r="AA3029" s="40">
        <f t="shared" si="746"/>
        <v>1</v>
      </c>
      <c r="AB3029" s="40">
        <f t="shared" si="747"/>
        <v>0</v>
      </c>
      <c r="AC3029" s="41" t="s">
        <v>238</v>
      </c>
      <c r="AD3029" s="41" t="s">
        <v>2266</v>
      </c>
      <c r="AE3029" s="41" t="s">
        <v>432</v>
      </c>
      <c r="AF3029" s="41" t="s">
        <v>216</v>
      </c>
      <c r="AG3029" s="41" t="s">
        <v>56</v>
      </c>
      <c r="AH3029" s="41" t="s">
        <v>56</v>
      </c>
      <c r="AI3029" s="41" t="s">
        <v>56</v>
      </c>
      <c r="AJ3029" s="41" t="s">
        <v>160</v>
      </c>
      <c r="AK3029" s="41" t="s">
        <v>56</v>
      </c>
    </row>
    <row r="3030" spans="1:37" s="41" customFormat="1" ht="15.75" hidden="1" thickBot="1" x14ac:dyDescent="0.3">
      <c r="A3030" s="11" t="s">
        <v>697</v>
      </c>
      <c r="B3030" s="12" t="s">
        <v>216</v>
      </c>
      <c r="C3030" s="13" t="s">
        <v>46</v>
      </c>
      <c r="D3030" s="14" t="s">
        <v>47</v>
      </c>
      <c r="E3030" s="13" t="s">
        <v>6401</v>
      </c>
      <c r="F3030" s="4" t="s">
        <v>365</v>
      </c>
      <c r="G3030" s="4" t="s">
        <v>184</v>
      </c>
      <c r="H3030" s="15">
        <v>43203.416666666664</v>
      </c>
      <c r="I3030" s="15">
        <v>43210.708333333336</v>
      </c>
      <c r="J3030" s="131" t="s">
        <v>7197</v>
      </c>
      <c r="K3030" s="45" t="s">
        <v>9</v>
      </c>
      <c r="L3030" s="47" t="s">
        <v>7</v>
      </c>
      <c r="M3030" s="47" t="s">
        <v>56</v>
      </c>
      <c r="N3030" s="9" t="str">
        <f t="shared" si="733"/>
        <v>Minor</v>
      </c>
      <c r="O3030" s="10" t="str">
        <f t="shared" si="734"/>
        <v>Successful</v>
      </c>
      <c r="P3030" s="10" t="str">
        <f t="shared" si="735"/>
        <v>On Time</v>
      </c>
      <c r="Q3030" s="9">
        <f t="shared" si="736"/>
        <v>1</v>
      </c>
      <c r="R3030" s="9">
        <f t="shared" si="737"/>
        <v>1</v>
      </c>
      <c r="S3030" s="9">
        <f t="shared" si="738"/>
        <v>0</v>
      </c>
      <c r="T3030" s="9" t="str">
        <f t="shared" si="739"/>
        <v>April</v>
      </c>
      <c r="U3030" s="40">
        <f t="shared" si="740"/>
        <v>0</v>
      </c>
      <c r="V3030" s="40" t="str">
        <f t="shared" si="741"/>
        <v>Normal</v>
      </c>
      <c r="W3030" s="40">
        <f t="shared" si="742"/>
        <v>0</v>
      </c>
      <c r="X3030" s="40">
        <f t="shared" si="743"/>
        <v>0</v>
      </c>
      <c r="Y3030" s="40">
        <f t="shared" si="744"/>
        <v>0</v>
      </c>
      <c r="Z3030" s="40">
        <f t="shared" si="745"/>
        <v>0</v>
      </c>
      <c r="AA3030" s="40">
        <f t="shared" si="746"/>
        <v>1</v>
      </c>
      <c r="AB3030" s="40">
        <f t="shared" si="747"/>
        <v>0</v>
      </c>
      <c r="AC3030" s="41" t="s">
        <v>238</v>
      </c>
      <c r="AD3030" s="41" t="s">
        <v>280</v>
      </c>
      <c r="AE3030" s="41" t="s">
        <v>432</v>
      </c>
      <c r="AF3030" s="41" t="s">
        <v>216</v>
      </c>
      <c r="AG3030" s="41" t="s">
        <v>56</v>
      </c>
      <c r="AH3030" s="41" t="s">
        <v>56</v>
      </c>
      <c r="AI3030" s="41" t="s">
        <v>56</v>
      </c>
      <c r="AJ3030" s="41" t="s">
        <v>160</v>
      </c>
      <c r="AK3030" s="41" t="s">
        <v>56</v>
      </c>
    </row>
    <row r="3031" spans="1:37" s="41" customFormat="1" ht="15.75" hidden="1" thickBot="1" x14ac:dyDescent="0.3">
      <c r="A3031" s="11" t="s">
        <v>66</v>
      </c>
      <c r="B3031" s="12" t="s">
        <v>216</v>
      </c>
      <c r="C3031" s="13" t="s">
        <v>46</v>
      </c>
      <c r="D3031" s="14" t="s">
        <v>47</v>
      </c>
      <c r="E3031" s="13" t="s">
        <v>6402</v>
      </c>
      <c r="F3031" s="4" t="s">
        <v>152</v>
      </c>
      <c r="G3031" s="4" t="s">
        <v>200</v>
      </c>
      <c r="H3031" s="15">
        <v>43212.291666666664</v>
      </c>
      <c r="I3031" s="15">
        <v>43212.708333333336</v>
      </c>
      <c r="J3031" s="131" t="s">
        <v>7198</v>
      </c>
      <c r="K3031" s="45" t="s">
        <v>9</v>
      </c>
      <c r="L3031" s="47" t="s">
        <v>7</v>
      </c>
      <c r="M3031" s="47" t="s">
        <v>56</v>
      </c>
      <c r="N3031" s="9" t="str">
        <f t="shared" si="733"/>
        <v>Minor</v>
      </c>
      <c r="O3031" s="10" t="str">
        <f t="shared" si="734"/>
        <v>Successful</v>
      </c>
      <c r="P3031" s="10" t="str">
        <f t="shared" si="735"/>
        <v>On Time</v>
      </c>
      <c r="Q3031" s="9">
        <f t="shared" si="736"/>
        <v>1</v>
      </c>
      <c r="R3031" s="9">
        <f t="shared" si="737"/>
        <v>1</v>
      </c>
      <c r="S3031" s="9">
        <f t="shared" si="738"/>
        <v>0</v>
      </c>
      <c r="T3031" s="9" t="str">
        <f t="shared" si="739"/>
        <v>April</v>
      </c>
      <c r="U3031" s="40">
        <f t="shared" si="740"/>
        <v>0</v>
      </c>
      <c r="V3031" s="40" t="str">
        <f t="shared" si="741"/>
        <v>Normal</v>
      </c>
      <c r="W3031" s="40">
        <f t="shared" si="742"/>
        <v>0</v>
      </c>
      <c r="X3031" s="40">
        <f t="shared" si="743"/>
        <v>0</v>
      </c>
      <c r="Y3031" s="40">
        <f t="shared" si="744"/>
        <v>0</v>
      </c>
      <c r="Z3031" s="40">
        <f t="shared" si="745"/>
        <v>0</v>
      </c>
      <c r="AA3031" s="40">
        <f t="shared" si="746"/>
        <v>1</v>
      </c>
      <c r="AB3031" s="40">
        <f t="shared" si="747"/>
        <v>0</v>
      </c>
      <c r="AC3031" s="41" t="s">
        <v>132</v>
      </c>
      <c r="AD3031" s="41" t="s">
        <v>280</v>
      </c>
      <c r="AE3031" s="41" t="s">
        <v>121</v>
      </c>
      <c r="AF3031" s="41" t="s">
        <v>322</v>
      </c>
      <c r="AG3031" s="41" t="s">
        <v>56</v>
      </c>
      <c r="AH3031" s="41" t="s">
        <v>56</v>
      </c>
      <c r="AI3031" s="41" t="s">
        <v>56</v>
      </c>
      <c r="AJ3031" s="41" t="s">
        <v>160</v>
      </c>
      <c r="AK3031" s="41" t="s">
        <v>56</v>
      </c>
    </row>
    <row r="3032" spans="1:37" s="41" customFormat="1" ht="15.75" hidden="1" thickBot="1" x14ac:dyDescent="0.3">
      <c r="A3032" s="11" t="s">
        <v>54</v>
      </c>
      <c r="B3032" s="12" t="s">
        <v>216</v>
      </c>
      <c r="C3032" s="13" t="s">
        <v>46</v>
      </c>
      <c r="D3032" s="14" t="s">
        <v>47</v>
      </c>
      <c r="E3032" s="13" t="s">
        <v>6403</v>
      </c>
      <c r="F3032" s="4" t="s">
        <v>75</v>
      </c>
      <c r="G3032" s="4" t="s">
        <v>6729</v>
      </c>
      <c r="H3032" s="15">
        <v>43210.791666666664</v>
      </c>
      <c r="I3032" s="15">
        <v>43212.791666666664</v>
      </c>
      <c r="J3032" s="131" t="s">
        <v>7199</v>
      </c>
      <c r="K3032" s="45" t="s">
        <v>9</v>
      </c>
      <c r="L3032" s="47" t="s">
        <v>7</v>
      </c>
      <c r="M3032" s="47" t="s">
        <v>56</v>
      </c>
      <c r="N3032" s="9" t="str">
        <f t="shared" si="733"/>
        <v>Minor</v>
      </c>
      <c r="O3032" s="10" t="str">
        <f t="shared" si="734"/>
        <v>Successful</v>
      </c>
      <c r="P3032" s="10" t="str">
        <f t="shared" si="735"/>
        <v>On Time</v>
      </c>
      <c r="Q3032" s="9">
        <f t="shared" si="736"/>
        <v>1</v>
      </c>
      <c r="R3032" s="9">
        <f t="shared" si="737"/>
        <v>1</v>
      </c>
      <c r="S3032" s="9">
        <f t="shared" si="738"/>
        <v>0</v>
      </c>
      <c r="T3032" s="9" t="str">
        <f t="shared" si="739"/>
        <v>April</v>
      </c>
      <c r="U3032" s="40">
        <f t="shared" si="740"/>
        <v>0</v>
      </c>
      <c r="V3032" s="40" t="str">
        <f t="shared" si="741"/>
        <v>Normal</v>
      </c>
      <c r="W3032" s="40">
        <f t="shared" si="742"/>
        <v>0</v>
      </c>
      <c r="X3032" s="40">
        <f t="shared" si="743"/>
        <v>0</v>
      </c>
      <c r="Y3032" s="40">
        <f t="shared" si="744"/>
        <v>0</v>
      </c>
      <c r="Z3032" s="40">
        <f t="shared" si="745"/>
        <v>0</v>
      </c>
      <c r="AA3032" s="40">
        <f t="shared" si="746"/>
        <v>1</v>
      </c>
      <c r="AB3032" s="40">
        <f t="shared" si="747"/>
        <v>0</v>
      </c>
      <c r="AC3032" s="41" t="s">
        <v>132</v>
      </c>
      <c r="AD3032" s="41" t="s">
        <v>280</v>
      </c>
      <c r="AE3032" s="41" t="s">
        <v>323</v>
      </c>
      <c r="AF3032" s="41" t="s">
        <v>216</v>
      </c>
      <c r="AG3032" s="41" t="s">
        <v>56</v>
      </c>
      <c r="AH3032" s="41" t="s">
        <v>56</v>
      </c>
      <c r="AI3032" s="41" t="s">
        <v>56</v>
      </c>
      <c r="AJ3032" s="41" t="s">
        <v>160</v>
      </c>
      <c r="AK3032" s="41" t="s">
        <v>56</v>
      </c>
    </row>
    <row r="3033" spans="1:37" s="41" customFormat="1" ht="15.75" hidden="1" thickBot="1" x14ac:dyDescent="0.3">
      <c r="A3033" s="11" t="s">
        <v>54</v>
      </c>
      <c r="B3033" s="12" t="s">
        <v>216</v>
      </c>
      <c r="C3033" s="13" t="s">
        <v>46</v>
      </c>
      <c r="D3033" s="14" t="s">
        <v>47</v>
      </c>
      <c r="E3033" s="13" t="s">
        <v>6404</v>
      </c>
      <c r="F3033" s="4" t="s">
        <v>75</v>
      </c>
      <c r="G3033" s="4" t="s">
        <v>6729</v>
      </c>
      <c r="H3033" s="15">
        <v>43210.791666666664</v>
      </c>
      <c r="I3033" s="15">
        <v>43211.979166666664</v>
      </c>
      <c r="J3033" s="131" t="s">
        <v>7200</v>
      </c>
      <c r="K3033" s="45" t="s">
        <v>9</v>
      </c>
      <c r="L3033" s="47" t="s">
        <v>7</v>
      </c>
      <c r="M3033" s="47" t="s">
        <v>56</v>
      </c>
      <c r="N3033" s="9" t="str">
        <f t="shared" si="733"/>
        <v>Minor</v>
      </c>
      <c r="O3033" s="10" t="str">
        <f t="shared" si="734"/>
        <v>Successful</v>
      </c>
      <c r="P3033" s="10" t="str">
        <f t="shared" si="735"/>
        <v>On Time</v>
      </c>
      <c r="Q3033" s="9">
        <f t="shared" si="736"/>
        <v>1</v>
      </c>
      <c r="R3033" s="9">
        <f t="shared" si="737"/>
        <v>1</v>
      </c>
      <c r="S3033" s="9">
        <f t="shared" si="738"/>
        <v>0</v>
      </c>
      <c r="T3033" s="9" t="str">
        <f t="shared" si="739"/>
        <v>April</v>
      </c>
      <c r="U3033" s="40">
        <f t="shared" si="740"/>
        <v>0</v>
      </c>
      <c r="V3033" s="40" t="str">
        <f t="shared" si="741"/>
        <v>Normal</v>
      </c>
      <c r="W3033" s="40">
        <f t="shared" si="742"/>
        <v>0</v>
      </c>
      <c r="X3033" s="40">
        <f t="shared" si="743"/>
        <v>0</v>
      </c>
      <c r="Y3033" s="40">
        <f t="shared" si="744"/>
        <v>0</v>
      </c>
      <c r="Z3033" s="40">
        <f t="shared" si="745"/>
        <v>0</v>
      </c>
      <c r="AA3033" s="40">
        <f t="shared" si="746"/>
        <v>1</v>
      </c>
      <c r="AB3033" s="40">
        <f t="shared" si="747"/>
        <v>0</v>
      </c>
      <c r="AC3033" s="41" t="s">
        <v>132</v>
      </c>
      <c r="AD3033" s="41" t="s">
        <v>280</v>
      </c>
      <c r="AE3033" s="41" t="s">
        <v>323</v>
      </c>
      <c r="AF3033" s="41" t="s">
        <v>216</v>
      </c>
      <c r="AG3033" s="41" t="s">
        <v>56</v>
      </c>
      <c r="AH3033" s="41" t="s">
        <v>56</v>
      </c>
      <c r="AI3033" s="41" t="s">
        <v>56</v>
      </c>
      <c r="AJ3033" s="41" t="s">
        <v>160</v>
      </c>
      <c r="AK3033" s="41" t="s">
        <v>56</v>
      </c>
    </row>
    <row r="3034" spans="1:37" s="41" customFormat="1" ht="15.75" hidden="1" thickBot="1" x14ac:dyDescent="0.3">
      <c r="A3034" s="11" t="s">
        <v>697</v>
      </c>
      <c r="B3034" s="12" t="s">
        <v>216</v>
      </c>
      <c r="C3034" s="13" t="s">
        <v>46</v>
      </c>
      <c r="D3034" s="14" t="s">
        <v>47</v>
      </c>
      <c r="E3034" s="13" t="s">
        <v>6405</v>
      </c>
      <c r="F3034" s="4" t="s">
        <v>614</v>
      </c>
      <c r="G3034" s="4" t="s">
        <v>274</v>
      </c>
      <c r="H3034" s="15">
        <v>43210.75</v>
      </c>
      <c r="I3034" s="15">
        <v>43211.75</v>
      </c>
      <c r="J3034" s="131" t="s">
        <v>7201</v>
      </c>
      <c r="K3034" s="45" t="s">
        <v>9</v>
      </c>
      <c r="L3034" s="47" t="s">
        <v>7</v>
      </c>
      <c r="M3034" s="47" t="s">
        <v>56</v>
      </c>
      <c r="N3034" s="9" t="str">
        <f t="shared" si="733"/>
        <v>Minor</v>
      </c>
      <c r="O3034" s="10" t="str">
        <f t="shared" si="734"/>
        <v>Successful</v>
      </c>
      <c r="P3034" s="10" t="str">
        <f t="shared" si="735"/>
        <v>On Time</v>
      </c>
      <c r="Q3034" s="9">
        <f t="shared" si="736"/>
        <v>1</v>
      </c>
      <c r="R3034" s="9">
        <f t="shared" si="737"/>
        <v>1</v>
      </c>
      <c r="S3034" s="9">
        <f t="shared" si="738"/>
        <v>0</v>
      </c>
      <c r="T3034" s="9" t="str">
        <f t="shared" si="739"/>
        <v>April</v>
      </c>
      <c r="U3034" s="40">
        <f t="shared" si="740"/>
        <v>0</v>
      </c>
      <c r="V3034" s="40" t="str">
        <f t="shared" si="741"/>
        <v>Normal</v>
      </c>
      <c r="W3034" s="40">
        <f t="shared" si="742"/>
        <v>0</v>
      </c>
      <c r="X3034" s="40">
        <f t="shared" si="743"/>
        <v>0</v>
      </c>
      <c r="Y3034" s="40">
        <f t="shared" si="744"/>
        <v>0</v>
      </c>
      <c r="Z3034" s="40">
        <f t="shared" si="745"/>
        <v>0</v>
      </c>
      <c r="AA3034" s="40">
        <f t="shared" si="746"/>
        <v>1</v>
      </c>
      <c r="AB3034" s="40">
        <f t="shared" si="747"/>
        <v>0</v>
      </c>
      <c r="AC3034" s="41" t="s">
        <v>238</v>
      </c>
      <c r="AD3034" s="41" t="s">
        <v>2277</v>
      </c>
      <c r="AE3034" s="41" t="s">
        <v>258</v>
      </c>
      <c r="AF3034" s="41" t="s">
        <v>216</v>
      </c>
      <c r="AG3034" s="41" t="s">
        <v>56</v>
      </c>
      <c r="AH3034" s="41" t="s">
        <v>56</v>
      </c>
      <c r="AI3034" s="41" t="s">
        <v>56</v>
      </c>
      <c r="AJ3034" s="41" t="s">
        <v>160</v>
      </c>
      <c r="AK3034" s="41" t="s">
        <v>56</v>
      </c>
    </row>
    <row r="3035" spans="1:37" s="41" customFormat="1" ht="15.75" hidden="1" thickBot="1" x14ac:dyDescent="0.3">
      <c r="A3035" s="11" t="s">
        <v>177</v>
      </c>
      <c r="B3035" s="12" t="s">
        <v>216</v>
      </c>
      <c r="C3035" s="13" t="s">
        <v>46</v>
      </c>
      <c r="D3035" s="14" t="s">
        <v>47</v>
      </c>
      <c r="E3035" s="13" t="s">
        <v>6406</v>
      </c>
      <c r="F3035" s="4" t="s">
        <v>75</v>
      </c>
      <c r="G3035" s="4" t="s">
        <v>3173</v>
      </c>
      <c r="H3035" s="15">
        <v>43210</v>
      </c>
      <c r="I3035" s="15">
        <v>43210.833333333336</v>
      </c>
      <c r="J3035" s="131" t="s">
        <v>7202</v>
      </c>
      <c r="K3035" s="45" t="s">
        <v>9</v>
      </c>
      <c r="L3035" s="47" t="s">
        <v>7</v>
      </c>
      <c r="M3035" s="47" t="s">
        <v>56</v>
      </c>
      <c r="N3035" s="9" t="str">
        <f t="shared" si="733"/>
        <v>Minor</v>
      </c>
      <c r="O3035" s="10" t="str">
        <f t="shared" si="734"/>
        <v>Successful</v>
      </c>
      <c r="P3035" s="10" t="str">
        <f t="shared" si="735"/>
        <v>On Time</v>
      </c>
      <c r="Q3035" s="9">
        <f t="shared" si="736"/>
        <v>1</v>
      </c>
      <c r="R3035" s="9">
        <f t="shared" si="737"/>
        <v>1</v>
      </c>
      <c r="S3035" s="9">
        <f t="shared" si="738"/>
        <v>0</v>
      </c>
      <c r="T3035" s="9" t="str">
        <f t="shared" si="739"/>
        <v>April</v>
      </c>
      <c r="U3035" s="40">
        <f t="shared" si="740"/>
        <v>0</v>
      </c>
      <c r="V3035" s="40" t="str">
        <f t="shared" si="741"/>
        <v>Normal</v>
      </c>
      <c r="W3035" s="40">
        <f t="shared" si="742"/>
        <v>0</v>
      </c>
      <c r="X3035" s="40">
        <f t="shared" si="743"/>
        <v>0</v>
      </c>
      <c r="Y3035" s="40">
        <f t="shared" si="744"/>
        <v>0</v>
      </c>
      <c r="Z3035" s="40">
        <f t="shared" si="745"/>
        <v>1</v>
      </c>
      <c r="AA3035" s="40">
        <f t="shared" si="746"/>
        <v>1</v>
      </c>
      <c r="AB3035" s="40">
        <f t="shared" si="747"/>
        <v>0</v>
      </c>
      <c r="AC3035" s="41" t="s">
        <v>132</v>
      </c>
      <c r="AD3035" s="41" t="s">
        <v>280</v>
      </c>
      <c r="AE3035" s="41" t="s">
        <v>323</v>
      </c>
      <c r="AF3035" s="41" t="s">
        <v>216</v>
      </c>
      <c r="AG3035" s="41" t="s">
        <v>56</v>
      </c>
      <c r="AH3035" s="41" t="s">
        <v>56</v>
      </c>
      <c r="AI3035" s="41" t="s">
        <v>215</v>
      </c>
      <c r="AJ3035" s="41" t="s">
        <v>160</v>
      </c>
      <c r="AK3035" s="41" t="s">
        <v>56</v>
      </c>
    </row>
    <row r="3036" spans="1:37" s="41" customFormat="1" ht="15.75" hidden="1" thickBot="1" x14ac:dyDescent="0.3">
      <c r="A3036" s="11" t="s">
        <v>45</v>
      </c>
      <c r="B3036" s="12" t="s">
        <v>216</v>
      </c>
      <c r="C3036" s="13" t="s">
        <v>52</v>
      </c>
      <c r="D3036" s="14" t="s">
        <v>47</v>
      </c>
      <c r="E3036" s="13" t="s">
        <v>6407</v>
      </c>
      <c r="F3036" s="4" t="s">
        <v>154</v>
      </c>
      <c r="G3036" s="4" t="s">
        <v>607</v>
      </c>
      <c r="H3036" s="15">
        <v>43210.458333333336</v>
      </c>
      <c r="I3036" s="15">
        <v>43210.75</v>
      </c>
      <c r="J3036" s="131" t="s">
        <v>7203</v>
      </c>
      <c r="K3036" s="45" t="s">
        <v>9</v>
      </c>
      <c r="L3036" s="47" t="s">
        <v>7</v>
      </c>
      <c r="M3036" s="47" t="s">
        <v>56</v>
      </c>
      <c r="N3036" s="9" t="str">
        <f t="shared" si="733"/>
        <v>Standard</v>
      </c>
      <c r="O3036" s="10" t="str">
        <f t="shared" si="734"/>
        <v>Successful</v>
      </c>
      <c r="P3036" s="10" t="str">
        <f t="shared" si="735"/>
        <v>On Time</v>
      </c>
      <c r="Q3036" s="9">
        <f t="shared" si="736"/>
        <v>1</v>
      </c>
      <c r="R3036" s="9">
        <f t="shared" si="737"/>
        <v>1</v>
      </c>
      <c r="S3036" s="9">
        <f t="shared" si="738"/>
        <v>0</v>
      </c>
      <c r="T3036" s="9" t="str">
        <f t="shared" si="739"/>
        <v>April</v>
      </c>
      <c r="U3036" s="40">
        <f t="shared" si="740"/>
        <v>0</v>
      </c>
      <c r="V3036" s="40" t="str">
        <f t="shared" si="741"/>
        <v>Normal</v>
      </c>
      <c r="W3036" s="40">
        <f t="shared" si="742"/>
        <v>0</v>
      </c>
      <c r="X3036" s="40">
        <f t="shared" si="743"/>
        <v>0</v>
      </c>
      <c r="Y3036" s="40">
        <f t="shared" si="744"/>
        <v>0</v>
      </c>
      <c r="Z3036" s="40">
        <f t="shared" si="745"/>
        <v>0</v>
      </c>
      <c r="AA3036" s="40">
        <f t="shared" si="746"/>
        <v>1</v>
      </c>
      <c r="AB3036" s="40">
        <f t="shared" si="747"/>
        <v>0</v>
      </c>
      <c r="AC3036" s="41" t="s">
        <v>823</v>
      </c>
      <c r="AD3036" s="41" t="s">
        <v>5856</v>
      </c>
      <c r="AE3036" s="41" t="s">
        <v>121</v>
      </c>
      <c r="AF3036" s="41" t="s">
        <v>322</v>
      </c>
      <c r="AG3036" s="41" t="s">
        <v>56</v>
      </c>
      <c r="AH3036" s="41" t="s">
        <v>56</v>
      </c>
      <c r="AI3036" s="41" t="s">
        <v>56</v>
      </c>
      <c r="AJ3036" s="41" t="s">
        <v>160</v>
      </c>
      <c r="AK3036" s="41" t="s">
        <v>56</v>
      </c>
    </row>
    <row r="3037" spans="1:37" s="41" customFormat="1" ht="15.75" hidden="1" thickBot="1" x14ac:dyDescent="0.3">
      <c r="A3037" s="11" t="s">
        <v>45</v>
      </c>
      <c r="B3037" s="12" t="s">
        <v>216</v>
      </c>
      <c r="C3037" s="13" t="s">
        <v>52</v>
      </c>
      <c r="D3037" s="14" t="s">
        <v>47</v>
      </c>
      <c r="E3037" s="13" t="s">
        <v>6408</v>
      </c>
      <c r="F3037" s="4" t="s">
        <v>154</v>
      </c>
      <c r="G3037" s="4" t="s">
        <v>6710</v>
      </c>
      <c r="H3037" s="15">
        <v>43210.458333333336</v>
      </c>
      <c r="I3037" s="15">
        <v>43210.75</v>
      </c>
      <c r="J3037" s="131" t="s">
        <v>7204</v>
      </c>
      <c r="K3037" s="45" t="s">
        <v>9</v>
      </c>
      <c r="L3037" s="47" t="s">
        <v>7</v>
      </c>
      <c r="M3037" s="47" t="s">
        <v>56</v>
      </c>
      <c r="N3037" s="9" t="str">
        <f t="shared" si="733"/>
        <v>Standard</v>
      </c>
      <c r="O3037" s="10" t="str">
        <f t="shared" si="734"/>
        <v>Successful</v>
      </c>
      <c r="P3037" s="10" t="str">
        <f t="shared" si="735"/>
        <v>On Time</v>
      </c>
      <c r="Q3037" s="9">
        <f t="shared" si="736"/>
        <v>1</v>
      </c>
      <c r="R3037" s="9">
        <f t="shared" si="737"/>
        <v>1</v>
      </c>
      <c r="S3037" s="9">
        <f t="shared" si="738"/>
        <v>0</v>
      </c>
      <c r="T3037" s="9" t="str">
        <f t="shared" si="739"/>
        <v>April</v>
      </c>
      <c r="U3037" s="40">
        <f t="shared" si="740"/>
        <v>0</v>
      </c>
      <c r="V3037" s="40" t="str">
        <f t="shared" si="741"/>
        <v>Normal</v>
      </c>
      <c r="W3037" s="40">
        <f t="shared" si="742"/>
        <v>0</v>
      </c>
      <c r="X3037" s="40">
        <f t="shared" si="743"/>
        <v>0</v>
      </c>
      <c r="Y3037" s="40">
        <f t="shared" si="744"/>
        <v>0</v>
      </c>
      <c r="Z3037" s="40">
        <f t="shared" si="745"/>
        <v>0</v>
      </c>
      <c r="AA3037" s="40">
        <f t="shared" si="746"/>
        <v>1</v>
      </c>
      <c r="AB3037" s="40">
        <f t="shared" si="747"/>
        <v>0</v>
      </c>
      <c r="AC3037" s="41" t="s">
        <v>823</v>
      </c>
      <c r="AD3037" s="41" t="s">
        <v>7494</v>
      </c>
      <c r="AE3037" s="41" t="s">
        <v>121</v>
      </c>
      <c r="AF3037" s="41" t="s">
        <v>322</v>
      </c>
      <c r="AG3037" s="41" t="s">
        <v>56</v>
      </c>
      <c r="AH3037" s="41" t="s">
        <v>56</v>
      </c>
      <c r="AI3037" s="41" t="s">
        <v>56</v>
      </c>
      <c r="AJ3037" s="41" t="s">
        <v>160</v>
      </c>
      <c r="AK3037" s="41" t="s">
        <v>56</v>
      </c>
    </row>
    <row r="3038" spans="1:37" s="41" customFormat="1" ht="15.75" hidden="1" thickBot="1" x14ac:dyDescent="0.3">
      <c r="A3038" s="11" t="s">
        <v>45</v>
      </c>
      <c r="B3038" s="12" t="s">
        <v>8</v>
      </c>
      <c r="C3038" s="13" t="s">
        <v>52</v>
      </c>
      <c r="D3038" s="14" t="s">
        <v>47</v>
      </c>
      <c r="E3038" s="13" t="s">
        <v>6409</v>
      </c>
      <c r="F3038" s="4" t="s">
        <v>89</v>
      </c>
      <c r="G3038" s="4" t="s">
        <v>4984</v>
      </c>
      <c r="H3038" s="15">
        <v>43212.041666666664</v>
      </c>
      <c r="I3038" s="15">
        <v>43212.25</v>
      </c>
      <c r="J3038" s="131" t="s">
        <v>5533</v>
      </c>
      <c r="K3038" s="45" t="s">
        <v>9</v>
      </c>
      <c r="L3038" s="47" t="s">
        <v>7</v>
      </c>
      <c r="M3038" s="47" t="s">
        <v>56</v>
      </c>
      <c r="N3038" s="9" t="str">
        <f t="shared" si="733"/>
        <v>Standard</v>
      </c>
      <c r="O3038" s="10" t="str">
        <f t="shared" si="734"/>
        <v>Successful</v>
      </c>
      <c r="P3038" s="10" t="str">
        <f t="shared" si="735"/>
        <v>On Time</v>
      </c>
      <c r="Q3038" s="9">
        <f t="shared" si="736"/>
        <v>1</v>
      </c>
      <c r="R3038" s="9">
        <f t="shared" si="737"/>
        <v>1</v>
      </c>
      <c r="S3038" s="9">
        <f t="shared" si="738"/>
        <v>0</v>
      </c>
      <c r="T3038" s="9" t="str">
        <f t="shared" si="739"/>
        <v>April</v>
      </c>
      <c r="U3038" s="40">
        <f t="shared" si="740"/>
        <v>0</v>
      </c>
      <c r="V3038" s="40" t="str">
        <f t="shared" si="741"/>
        <v>Normal</v>
      </c>
      <c r="W3038" s="40">
        <f t="shared" si="742"/>
        <v>0</v>
      </c>
      <c r="X3038" s="40">
        <f t="shared" si="743"/>
        <v>0</v>
      </c>
      <c r="Y3038" s="40">
        <f t="shared" si="744"/>
        <v>0</v>
      </c>
      <c r="Z3038" s="40">
        <f t="shared" si="745"/>
        <v>0</v>
      </c>
      <c r="AA3038" s="40">
        <f t="shared" si="746"/>
        <v>1</v>
      </c>
      <c r="AB3038" s="40">
        <f t="shared" si="747"/>
        <v>0</v>
      </c>
      <c r="AC3038" s="41" t="s">
        <v>823</v>
      </c>
      <c r="AD3038" s="41" t="s">
        <v>3966</v>
      </c>
      <c r="AE3038" s="41" t="s">
        <v>147</v>
      </c>
      <c r="AF3038" s="41" t="s">
        <v>8</v>
      </c>
      <c r="AG3038" s="41" t="s">
        <v>56</v>
      </c>
      <c r="AH3038" s="41" t="s">
        <v>56</v>
      </c>
      <c r="AI3038" s="41" t="s">
        <v>56</v>
      </c>
      <c r="AJ3038" s="41" t="s">
        <v>160</v>
      </c>
      <c r="AK3038" s="41" t="s">
        <v>56</v>
      </c>
    </row>
    <row r="3039" spans="1:37" s="41" customFormat="1" ht="15.75" hidden="1" thickBot="1" x14ac:dyDescent="0.3">
      <c r="A3039" s="11" t="s">
        <v>45</v>
      </c>
      <c r="B3039" s="12" t="s">
        <v>8</v>
      </c>
      <c r="C3039" s="13" t="s">
        <v>52</v>
      </c>
      <c r="D3039" s="14" t="s">
        <v>47</v>
      </c>
      <c r="E3039" s="13" t="s">
        <v>6410</v>
      </c>
      <c r="F3039" s="4" t="s">
        <v>89</v>
      </c>
      <c r="G3039" s="4" t="s">
        <v>4984</v>
      </c>
      <c r="H3039" s="15">
        <v>43211.041666666664</v>
      </c>
      <c r="I3039" s="15">
        <v>43211.25</v>
      </c>
      <c r="J3039" s="131" t="s">
        <v>7205</v>
      </c>
      <c r="K3039" s="45" t="s">
        <v>9</v>
      </c>
      <c r="L3039" s="47" t="s">
        <v>7</v>
      </c>
      <c r="M3039" s="47" t="s">
        <v>56</v>
      </c>
      <c r="N3039" s="9" t="str">
        <f t="shared" si="733"/>
        <v>Standard</v>
      </c>
      <c r="O3039" s="10" t="str">
        <f t="shared" si="734"/>
        <v>Successful</v>
      </c>
      <c r="P3039" s="10" t="str">
        <f t="shared" si="735"/>
        <v>On Time</v>
      </c>
      <c r="Q3039" s="9">
        <f t="shared" si="736"/>
        <v>1</v>
      </c>
      <c r="R3039" s="9">
        <f t="shared" si="737"/>
        <v>1</v>
      </c>
      <c r="S3039" s="9">
        <f t="shared" si="738"/>
        <v>0</v>
      </c>
      <c r="T3039" s="9" t="str">
        <f t="shared" si="739"/>
        <v>April</v>
      </c>
      <c r="U3039" s="40">
        <f t="shared" si="740"/>
        <v>0</v>
      </c>
      <c r="V3039" s="40" t="str">
        <f t="shared" si="741"/>
        <v>Normal</v>
      </c>
      <c r="W3039" s="40">
        <f t="shared" si="742"/>
        <v>0</v>
      </c>
      <c r="X3039" s="40">
        <f t="shared" si="743"/>
        <v>0</v>
      </c>
      <c r="Y3039" s="40">
        <f t="shared" si="744"/>
        <v>0</v>
      </c>
      <c r="Z3039" s="40">
        <f t="shared" si="745"/>
        <v>0</v>
      </c>
      <c r="AA3039" s="40">
        <f t="shared" si="746"/>
        <v>1</v>
      </c>
      <c r="AB3039" s="40">
        <f t="shared" si="747"/>
        <v>0</v>
      </c>
      <c r="AC3039" s="41" t="s">
        <v>823</v>
      </c>
      <c r="AD3039" s="41" t="s">
        <v>7495</v>
      </c>
      <c r="AE3039" s="41" t="s">
        <v>147</v>
      </c>
      <c r="AF3039" s="41" t="s">
        <v>8</v>
      </c>
      <c r="AG3039" s="41" t="s">
        <v>56</v>
      </c>
      <c r="AH3039" s="41" t="s">
        <v>56</v>
      </c>
      <c r="AI3039" s="41" t="s">
        <v>56</v>
      </c>
      <c r="AJ3039" s="41" t="s">
        <v>160</v>
      </c>
      <c r="AK3039" s="41" t="s">
        <v>56</v>
      </c>
    </row>
    <row r="3040" spans="1:37" s="41" customFormat="1" ht="15.75" hidden="1" thickBot="1" x14ac:dyDescent="0.3">
      <c r="A3040" s="11" t="s">
        <v>6411</v>
      </c>
      <c r="B3040" s="12" t="s">
        <v>216</v>
      </c>
      <c r="C3040" s="13" t="s">
        <v>46</v>
      </c>
      <c r="D3040" s="14" t="s">
        <v>47</v>
      </c>
      <c r="E3040" s="13" t="s">
        <v>6412</v>
      </c>
      <c r="F3040" s="4" t="s">
        <v>326</v>
      </c>
      <c r="G3040" s="4" t="s">
        <v>508</v>
      </c>
      <c r="H3040" s="15">
        <v>43212.416666666664</v>
      </c>
      <c r="I3040" s="15">
        <v>43212.5</v>
      </c>
      <c r="J3040" s="131" t="s">
        <v>7206</v>
      </c>
      <c r="K3040" s="45" t="s">
        <v>9</v>
      </c>
      <c r="L3040" s="47" t="s">
        <v>7</v>
      </c>
      <c r="M3040" s="47" t="s">
        <v>56</v>
      </c>
      <c r="N3040" s="9" t="str">
        <f t="shared" ref="N3040:N3103" si="748">VLOOKUP(C3040,CBI,2,FALSE)</f>
        <v>Minor</v>
      </c>
      <c r="O3040" s="10" t="str">
        <f t="shared" ref="O3040:O3103" si="749">VLOOKUP(K3040,Exitoso,2,FALSE)</f>
        <v>Successful</v>
      </c>
      <c r="P3040" s="10" t="str">
        <f t="shared" ref="P3040:P3103" si="750">VLOOKUP(L3040,EnTiempo,2,FALSE)</f>
        <v>On Time</v>
      </c>
      <c r="Q3040" s="9">
        <f t="shared" ref="Q3040:Q3103" si="751">IF(OR(K3040="Successful",K3040="Exitoso"),1,IF(OR(K3040="Not Successful",K3040="No exitoso",K3040="Fallido"),0," "))</f>
        <v>1</v>
      </c>
      <c r="R3040" s="9">
        <f t="shared" ref="R3040:R3103" si="752">IF(OR(L3040="On Time",L3040="En tiempo"),1,IF(OR(L3040="Out of Time",L3040="Fuera de Tiempo"),0," "))</f>
        <v>1</v>
      </c>
      <c r="S3040" s="9">
        <f t="shared" ref="S3040:S3103" si="753">IF(M3040="NO",0,1)</f>
        <v>0</v>
      </c>
      <c r="T3040" s="9" t="str">
        <f t="shared" ref="T3040:T3103" si="754">VLOOKUP(MONTH(I3040),Meses,2,FALSE)</f>
        <v>April</v>
      </c>
      <c r="U3040" s="40">
        <f t="shared" ref="U3040:U3103" si="755">IF(ISERROR(FIND("SLT",J3040,1)),0,1)</f>
        <v>0</v>
      </c>
      <c r="V3040" s="40" t="str">
        <f t="shared" ref="V3040:V3103" si="756">IF(D3040="emergency","Emergency",IF(ISERROR(FIND("SLT",J3040,1)),"Normal","SLT"))</f>
        <v>Normal</v>
      </c>
      <c r="W3040" s="40">
        <f t="shared" ref="W3040:W3103" si="757">IF(V3040="Emergency",1,0)</f>
        <v>0</v>
      </c>
      <c r="X3040" s="40">
        <f t="shared" ref="X3040:X3103" si="758">IF(AG3040="Si",1,0)</f>
        <v>0</v>
      </c>
      <c r="Y3040" s="40">
        <f t="shared" ref="Y3040:Y3103" si="759">IF(AH3040="Si",1,0)</f>
        <v>0</v>
      </c>
      <c r="Z3040" s="40">
        <f t="shared" ref="Z3040:Z3103" si="760">IF(AI3040="Si",1,0)</f>
        <v>0</v>
      </c>
      <c r="AA3040" s="40">
        <f t="shared" ref="AA3040:AA3103" si="761">IF(AJ3040="Si",1,0)</f>
        <v>1</v>
      </c>
      <c r="AB3040" s="40">
        <f t="shared" ref="AB3040:AB3103" si="762">IF(AK3040="Si",1,0)</f>
        <v>0</v>
      </c>
      <c r="AC3040" s="41" t="s">
        <v>132</v>
      </c>
      <c r="AD3040" s="41" t="s">
        <v>280</v>
      </c>
      <c r="AE3040" s="41" t="s">
        <v>258</v>
      </c>
      <c r="AF3040" s="41" t="s">
        <v>216</v>
      </c>
      <c r="AG3040" s="41" t="s">
        <v>56</v>
      </c>
      <c r="AH3040" s="41" t="s">
        <v>56</v>
      </c>
      <c r="AI3040" s="41" t="s">
        <v>56</v>
      </c>
      <c r="AJ3040" s="41" t="s">
        <v>160</v>
      </c>
      <c r="AK3040" s="41" t="s">
        <v>56</v>
      </c>
    </row>
    <row r="3041" spans="1:37" s="41" customFormat="1" ht="15.75" hidden="1" thickBot="1" x14ac:dyDescent="0.3">
      <c r="A3041" s="11" t="s">
        <v>45</v>
      </c>
      <c r="B3041" s="12" t="s">
        <v>216</v>
      </c>
      <c r="C3041" s="13" t="s">
        <v>52</v>
      </c>
      <c r="D3041" s="14" t="s">
        <v>47</v>
      </c>
      <c r="E3041" s="13" t="s">
        <v>6413</v>
      </c>
      <c r="F3041" s="4" t="s">
        <v>326</v>
      </c>
      <c r="G3041" s="4" t="s">
        <v>3200</v>
      </c>
      <c r="H3041" s="15">
        <v>43211.625</v>
      </c>
      <c r="I3041" s="15">
        <v>43212.625</v>
      </c>
      <c r="J3041" s="131" t="s">
        <v>7207</v>
      </c>
      <c r="K3041" s="45" t="s">
        <v>9</v>
      </c>
      <c r="L3041" s="47" t="s">
        <v>7</v>
      </c>
      <c r="M3041" s="47" t="s">
        <v>56</v>
      </c>
      <c r="N3041" s="9" t="str">
        <f t="shared" si="748"/>
        <v>Standard</v>
      </c>
      <c r="O3041" s="10" t="str">
        <f t="shared" si="749"/>
        <v>Successful</v>
      </c>
      <c r="P3041" s="10" t="str">
        <f t="shared" si="750"/>
        <v>On Time</v>
      </c>
      <c r="Q3041" s="9">
        <f t="shared" si="751"/>
        <v>1</v>
      </c>
      <c r="R3041" s="9">
        <f t="shared" si="752"/>
        <v>1</v>
      </c>
      <c r="S3041" s="9">
        <f t="shared" si="753"/>
        <v>0</v>
      </c>
      <c r="T3041" s="9" t="str">
        <f t="shared" si="754"/>
        <v>April</v>
      </c>
      <c r="U3041" s="40">
        <f t="shared" si="755"/>
        <v>0</v>
      </c>
      <c r="V3041" s="40" t="str">
        <f t="shared" si="756"/>
        <v>Normal</v>
      </c>
      <c r="W3041" s="40">
        <f t="shared" si="757"/>
        <v>0</v>
      </c>
      <c r="X3041" s="40">
        <f t="shared" si="758"/>
        <v>0</v>
      </c>
      <c r="Y3041" s="40">
        <f t="shared" si="759"/>
        <v>0</v>
      </c>
      <c r="Z3041" s="40">
        <f t="shared" si="760"/>
        <v>0</v>
      </c>
      <c r="AA3041" s="40">
        <f t="shared" si="761"/>
        <v>1</v>
      </c>
      <c r="AB3041" s="40">
        <f t="shared" si="762"/>
        <v>0</v>
      </c>
      <c r="AC3041" s="41" t="s">
        <v>823</v>
      </c>
      <c r="AD3041" s="41" t="s">
        <v>3950</v>
      </c>
      <c r="AE3041" s="41" t="s">
        <v>258</v>
      </c>
      <c r="AF3041" s="41" t="s">
        <v>216</v>
      </c>
      <c r="AG3041" s="41" t="s">
        <v>56</v>
      </c>
      <c r="AH3041" s="41" t="s">
        <v>56</v>
      </c>
      <c r="AI3041" s="41" t="s">
        <v>56</v>
      </c>
      <c r="AJ3041" s="41" t="s">
        <v>160</v>
      </c>
      <c r="AK3041" s="41" t="s">
        <v>56</v>
      </c>
    </row>
    <row r="3042" spans="1:37" s="41" customFormat="1" ht="15.75" hidden="1" thickBot="1" x14ac:dyDescent="0.3">
      <c r="A3042" s="11" t="s">
        <v>697</v>
      </c>
      <c r="B3042" s="12" t="s">
        <v>216</v>
      </c>
      <c r="C3042" s="13" t="s">
        <v>52</v>
      </c>
      <c r="D3042" s="14" t="s">
        <v>47</v>
      </c>
      <c r="E3042" s="13" t="s">
        <v>6414</v>
      </c>
      <c r="F3042" s="4" t="s">
        <v>614</v>
      </c>
      <c r="G3042" s="4" t="s">
        <v>765</v>
      </c>
      <c r="H3042" s="15">
        <v>43212.291666666664</v>
      </c>
      <c r="I3042" s="15">
        <v>43212.979166666664</v>
      </c>
      <c r="J3042" s="131" t="s">
        <v>7208</v>
      </c>
      <c r="K3042" s="45" t="s">
        <v>9</v>
      </c>
      <c r="L3042" s="47" t="s">
        <v>7</v>
      </c>
      <c r="M3042" s="47" t="s">
        <v>56</v>
      </c>
      <c r="N3042" s="9" t="str">
        <f t="shared" si="748"/>
        <v>Standard</v>
      </c>
      <c r="O3042" s="10" t="str">
        <f t="shared" si="749"/>
        <v>Successful</v>
      </c>
      <c r="P3042" s="10" t="str">
        <f t="shared" si="750"/>
        <v>On Time</v>
      </c>
      <c r="Q3042" s="9">
        <f t="shared" si="751"/>
        <v>1</v>
      </c>
      <c r="R3042" s="9">
        <f t="shared" si="752"/>
        <v>1</v>
      </c>
      <c r="S3042" s="9">
        <f t="shared" si="753"/>
        <v>0</v>
      </c>
      <c r="T3042" s="9" t="str">
        <f t="shared" si="754"/>
        <v>April</v>
      </c>
      <c r="U3042" s="40">
        <f t="shared" si="755"/>
        <v>0</v>
      </c>
      <c r="V3042" s="40" t="str">
        <f t="shared" si="756"/>
        <v>Normal</v>
      </c>
      <c r="W3042" s="40">
        <f t="shared" si="757"/>
        <v>0</v>
      </c>
      <c r="X3042" s="40">
        <f t="shared" si="758"/>
        <v>0</v>
      </c>
      <c r="Y3042" s="40">
        <f t="shared" si="759"/>
        <v>0</v>
      </c>
      <c r="Z3042" s="40">
        <f t="shared" si="760"/>
        <v>0</v>
      </c>
      <c r="AA3042" s="40">
        <f t="shared" si="761"/>
        <v>1</v>
      </c>
      <c r="AB3042" s="40">
        <f t="shared" si="762"/>
        <v>0</v>
      </c>
      <c r="AC3042" s="41" t="s">
        <v>238</v>
      </c>
      <c r="AD3042" s="41" t="s">
        <v>280</v>
      </c>
      <c r="AE3042" s="41" t="s">
        <v>258</v>
      </c>
      <c r="AF3042" s="41" t="s">
        <v>216</v>
      </c>
      <c r="AG3042" s="41" t="s">
        <v>56</v>
      </c>
      <c r="AH3042" s="41" t="s">
        <v>56</v>
      </c>
      <c r="AI3042" s="41" t="s">
        <v>56</v>
      </c>
      <c r="AJ3042" s="41" t="s">
        <v>160</v>
      </c>
      <c r="AK3042" s="41" t="s">
        <v>56</v>
      </c>
    </row>
    <row r="3043" spans="1:37" s="41" customFormat="1" ht="15.75" hidden="1" thickBot="1" x14ac:dyDescent="0.3">
      <c r="A3043" s="11" t="s">
        <v>45</v>
      </c>
      <c r="B3043" s="12" t="s">
        <v>216</v>
      </c>
      <c r="C3043" s="13" t="s">
        <v>52</v>
      </c>
      <c r="D3043" s="14" t="s">
        <v>47</v>
      </c>
      <c r="E3043" s="13" t="s">
        <v>6415</v>
      </c>
      <c r="F3043" s="4" t="s">
        <v>326</v>
      </c>
      <c r="G3043" s="4" t="s">
        <v>3200</v>
      </c>
      <c r="H3043" s="15">
        <v>43210.833333333336</v>
      </c>
      <c r="I3043" s="15">
        <v>43212.916666666664</v>
      </c>
      <c r="J3043" s="131" t="s">
        <v>7209</v>
      </c>
      <c r="K3043" s="45" t="s">
        <v>9</v>
      </c>
      <c r="L3043" s="47" t="s">
        <v>7</v>
      </c>
      <c r="M3043" s="47" t="s">
        <v>56</v>
      </c>
      <c r="N3043" s="9" t="str">
        <f t="shared" si="748"/>
        <v>Standard</v>
      </c>
      <c r="O3043" s="10" t="str">
        <f t="shared" si="749"/>
        <v>Successful</v>
      </c>
      <c r="P3043" s="10" t="str">
        <f t="shared" si="750"/>
        <v>On Time</v>
      </c>
      <c r="Q3043" s="9">
        <f t="shared" si="751"/>
        <v>1</v>
      </c>
      <c r="R3043" s="9">
        <f t="shared" si="752"/>
        <v>1</v>
      </c>
      <c r="S3043" s="9">
        <f t="shared" si="753"/>
        <v>0</v>
      </c>
      <c r="T3043" s="9" t="str">
        <f t="shared" si="754"/>
        <v>April</v>
      </c>
      <c r="U3043" s="40">
        <f t="shared" si="755"/>
        <v>0</v>
      </c>
      <c r="V3043" s="40" t="str">
        <f t="shared" si="756"/>
        <v>Normal</v>
      </c>
      <c r="W3043" s="40">
        <f t="shared" si="757"/>
        <v>0</v>
      </c>
      <c r="X3043" s="40">
        <f t="shared" si="758"/>
        <v>0</v>
      </c>
      <c r="Y3043" s="40">
        <f t="shared" si="759"/>
        <v>0</v>
      </c>
      <c r="Z3043" s="40">
        <f t="shared" si="760"/>
        <v>0</v>
      </c>
      <c r="AA3043" s="40">
        <f t="shared" si="761"/>
        <v>1</v>
      </c>
      <c r="AB3043" s="40">
        <f t="shared" si="762"/>
        <v>0</v>
      </c>
      <c r="AC3043" s="41" t="s">
        <v>823</v>
      </c>
      <c r="AD3043" s="41" t="s">
        <v>3950</v>
      </c>
      <c r="AE3043" s="41" t="s">
        <v>258</v>
      </c>
      <c r="AF3043" s="41" t="s">
        <v>216</v>
      </c>
      <c r="AG3043" s="41" t="s">
        <v>56</v>
      </c>
      <c r="AH3043" s="41" t="s">
        <v>56</v>
      </c>
      <c r="AI3043" s="41" t="s">
        <v>56</v>
      </c>
      <c r="AJ3043" s="41" t="s">
        <v>160</v>
      </c>
      <c r="AK3043" s="41" t="s">
        <v>56</v>
      </c>
    </row>
    <row r="3044" spans="1:37" s="41" customFormat="1" ht="15.75" hidden="1" thickBot="1" x14ac:dyDescent="0.3">
      <c r="A3044" s="11" t="s">
        <v>248</v>
      </c>
      <c r="B3044" s="12" t="s">
        <v>216</v>
      </c>
      <c r="C3044" s="13" t="s">
        <v>52</v>
      </c>
      <c r="D3044" s="14" t="s">
        <v>47</v>
      </c>
      <c r="E3044" s="13" t="s">
        <v>6416</v>
      </c>
      <c r="F3044" s="4" t="s">
        <v>152</v>
      </c>
      <c r="G3044" s="4" t="s">
        <v>272</v>
      </c>
      <c r="H3044" s="15">
        <v>43210.833333333336</v>
      </c>
      <c r="I3044" s="15">
        <v>43211</v>
      </c>
      <c r="J3044" s="131" t="s">
        <v>7210</v>
      </c>
      <c r="K3044" s="45" t="s">
        <v>9</v>
      </c>
      <c r="L3044" s="47" t="s">
        <v>7</v>
      </c>
      <c r="M3044" s="47" t="s">
        <v>56</v>
      </c>
      <c r="N3044" s="9" t="str">
        <f t="shared" si="748"/>
        <v>Standard</v>
      </c>
      <c r="O3044" s="10" t="str">
        <f t="shared" si="749"/>
        <v>Successful</v>
      </c>
      <c r="P3044" s="10" t="str">
        <f t="shared" si="750"/>
        <v>On Time</v>
      </c>
      <c r="Q3044" s="9">
        <f t="shared" si="751"/>
        <v>1</v>
      </c>
      <c r="R3044" s="9">
        <f t="shared" si="752"/>
        <v>1</v>
      </c>
      <c r="S3044" s="9">
        <f t="shared" si="753"/>
        <v>0</v>
      </c>
      <c r="T3044" s="9" t="str">
        <f t="shared" si="754"/>
        <v>April</v>
      </c>
      <c r="U3044" s="40">
        <f t="shared" si="755"/>
        <v>0</v>
      </c>
      <c r="V3044" s="40" t="str">
        <f t="shared" si="756"/>
        <v>Normal</v>
      </c>
      <c r="W3044" s="40">
        <f t="shared" si="757"/>
        <v>0</v>
      </c>
      <c r="X3044" s="40">
        <f t="shared" si="758"/>
        <v>0</v>
      </c>
      <c r="Y3044" s="40">
        <f t="shared" si="759"/>
        <v>0</v>
      </c>
      <c r="Z3044" s="40">
        <f t="shared" si="760"/>
        <v>0</v>
      </c>
      <c r="AA3044" s="40">
        <f t="shared" si="761"/>
        <v>1</v>
      </c>
      <c r="AB3044" s="40">
        <f t="shared" si="762"/>
        <v>0</v>
      </c>
      <c r="AC3044" s="41" t="s">
        <v>537</v>
      </c>
      <c r="AD3044" s="41" t="s">
        <v>333</v>
      </c>
      <c r="AE3044" s="41" t="s">
        <v>121</v>
      </c>
      <c r="AF3044" s="41" t="s">
        <v>322</v>
      </c>
      <c r="AG3044" s="41" t="s">
        <v>56</v>
      </c>
      <c r="AH3044" s="41" t="s">
        <v>56</v>
      </c>
      <c r="AI3044" s="41" t="s">
        <v>56</v>
      </c>
      <c r="AJ3044" s="41" t="s">
        <v>160</v>
      </c>
      <c r="AK3044" s="41" t="s">
        <v>56</v>
      </c>
    </row>
    <row r="3045" spans="1:37" s="41" customFormat="1" ht="15.75" hidden="1" thickBot="1" x14ac:dyDescent="0.3">
      <c r="A3045" s="11" t="s">
        <v>549</v>
      </c>
      <c r="B3045" s="12" t="s">
        <v>216</v>
      </c>
      <c r="C3045" s="13" t="s">
        <v>52</v>
      </c>
      <c r="D3045" s="14" t="s">
        <v>47</v>
      </c>
      <c r="E3045" s="13" t="s">
        <v>6417</v>
      </c>
      <c r="F3045" s="4" t="s">
        <v>152</v>
      </c>
      <c r="G3045" s="4" t="s">
        <v>764</v>
      </c>
      <c r="H3045" s="15">
        <v>43211.916666666664</v>
      </c>
      <c r="I3045" s="15">
        <v>43212.208333333336</v>
      </c>
      <c r="J3045" s="131" t="s">
        <v>7211</v>
      </c>
      <c r="K3045" s="45" t="s">
        <v>9</v>
      </c>
      <c r="L3045" s="47" t="s">
        <v>7</v>
      </c>
      <c r="M3045" s="47" t="s">
        <v>56</v>
      </c>
      <c r="N3045" s="9" t="str">
        <f t="shared" si="748"/>
        <v>Standard</v>
      </c>
      <c r="O3045" s="10" t="str">
        <f t="shared" si="749"/>
        <v>Successful</v>
      </c>
      <c r="P3045" s="10" t="str">
        <f t="shared" si="750"/>
        <v>On Time</v>
      </c>
      <c r="Q3045" s="9">
        <f t="shared" si="751"/>
        <v>1</v>
      </c>
      <c r="R3045" s="9">
        <f t="shared" si="752"/>
        <v>1</v>
      </c>
      <c r="S3045" s="9">
        <f t="shared" si="753"/>
        <v>0</v>
      </c>
      <c r="T3045" s="9" t="str">
        <f t="shared" si="754"/>
        <v>April</v>
      </c>
      <c r="U3045" s="40">
        <f t="shared" si="755"/>
        <v>0</v>
      </c>
      <c r="V3045" s="40" t="str">
        <f t="shared" si="756"/>
        <v>Normal</v>
      </c>
      <c r="W3045" s="40">
        <f t="shared" si="757"/>
        <v>0</v>
      </c>
      <c r="X3045" s="40">
        <f t="shared" si="758"/>
        <v>0</v>
      </c>
      <c r="Y3045" s="40">
        <f t="shared" si="759"/>
        <v>0</v>
      </c>
      <c r="Z3045" s="40">
        <f t="shared" si="760"/>
        <v>0</v>
      </c>
      <c r="AA3045" s="40">
        <f t="shared" si="761"/>
        <v>1</v>
      </c>
      <c r="AB3045" s="40">
        <f t="shared" si="762"/>
        <v>0</v>
      </c>
      <c r="AC3045" s="41" t="s">
        <v>131</v>
      </c>
      <c r="AD3045" s="41" t="s">
        <v>282</v>
      </c>
      <c r="AE3045" s="41" t="s">
        <v>121</v>
      </c>
      <c r="AF3045" s="41" t="s">
        <v>322</v>
      </c>
      <c r="AG3045" s="41" t="s">
        <v>56</v>
      </c>
      <c r="AH3045" s="41" t="s">
        <v>56</v>
      </c>
      <c r="AI3045" s="41" t="s">
        <v>56</v>
      </c>
      <c r="AJ3045" s="41" t="s">
        <v>160</v>
      </c>
      <c r="AK3045" s="41" t="s">
        <v>56</v>
      </c>
    </row>
    <row r="3046" spans="1:37" s="41" customFormat="1" ht="15.75" hidden="1" thickBot="1" x14ac:dyDescent="0.3">
      <c r="A3046" s="11" t="s">
        <v>697</v>
      </c>
      <c r="B3046" s="12" t="s">
        <v>216</v>
      </c>
      <c r="C3046" s="13" t="s">
        <v>52</v>
      </c>
      <c r="D3046" s="14" t="s">
        <v>47</v>
      </c>
      <c r="E3046" s="13" t="s">
        <v>6418</v>
      </c>
      <c r="F3046" s="4" t="s">
        <v>614</v>
      </c>
      <c r="G3046" s="4" t="s">
        <v>495</v>
      </c>
      <c r="H3046" s="15">
        <v>43212.041666666664</v>
      </c>
      <c r="I3046" s="15">
        <v>43212.958333333336</v>
      </c>
      <c r="J3046" s="131" t="s">
        <v>7212</v>
      </c>
      <c r="K3046" s="45" t="s">
        <v>9</v>
      </c>
      <c r="L3046" s="47" t="s">
        <v>7</v>
      </c>
      <c r="M3046" s="47" t="s">
        <v>56</v>
      </c>
      <c r="N3046" s="9" t="str">
        <f t="shared" si="748"/>
        <v>Standard</v>
      </c>
      <c r="O3046" s="10" t="str">
        <f t="shared" si="749"/>
        <v>Successful</v>
      </c>
      <c r="P3046" s="10" t="str">
        <f t="shared" si="750"/>
        <v>On Time</v>
      </c>
      <c r="Q3046" s="9">
        <f t="shared" si="751"/>
        <v>1</v>
      </c>
      <c r="R3046" s="9">
        <f t="shared" si="752"/>
        <v>1</v>
      </c>
      <c r="S3046" s="9">
        <f t="shared" si="753"/>
        <v>0</v>
      </c>
      <c r="T3046" s="9" t="str">
        <f t="shared" si="754"/>
        <v>April</v>
      </c>
      <c r="U3046" s="40">
        <f t="shared" si="755"/>
        <v>0</v>
      </c>
      <c r="V3046" s="40" t="str">
        <f t="shared" si="756"/>
        <v>Normal</v>
      </c>
      <c r="W3046" s="40">
        <f t="shared" si="757"/>
        <v>0</v>
      </c>
      <c r="X3046" s="40">
        <f t="shared" si="758"/>
        <v>0</v>
      </c>
      <c r="Y3046" s="40">
        <f t="shared" si="759"/>
        <v>0</v>
      </c>
      <c r="Z3046" s="40">
        <f t="shared" si="760"/>
        <v>0</v>
      </c>
      <c r="AA3046" s="40">
        <f t="shared" si="761"/>
        <v>1</v>
      </c>
      <c r="AB3046" s="40">
        <f t="shared" si="762"/>
        <v>0</v>
      </c>
      <c r="AC3046" s="41" t="s">
        <v>238</v>
      </c>
      <c r="AD3046" s="41" t="s">
        <v>280</v>
      </c>
      <c r="AE3046" s="41" t="s">
        <v>258</v>
      </c>
      <c r="AF3046" s="41" t="s">
        <v>216</v>
      </c>
      <c r="AG3046" s="41" t="s">
        <v>56</v>
      </c>
      <c r="AH3046" s="41" t="s">
        <v>56</v>
      </c>
      <c r="AI3046" s="41" t="s">
        <v>56</v>
      </c>
      <c r="AJ3046" s="41" t="s">
        <v>160</v>
      </c>
      <c r="AK3046" s="41" t="s">
        <v>56</v>
      </c>
    </row>
    <row r="3047" spans="1:37" s="41" customFormat="1" ht="15.75" hidden="1" thickBot="1" x14ac:dyDescent="0.3">
      <c r="A3047" s="11" t="s">
        <v>53</v>
      </c>
      <c r="B3047" s="12" t="s">
        <v>216</v>
      </c>
      <c r="C3047" s="13" t="s">
        <v>52</v>
      </c>
      <c r="D3047" s="14" t="s">
        <v>47</v>
      </c>
      <c r="E3047" s="13" t="s">
        <v>6419</v>
      </c>
      <c r="F3047" s="4" t="s">
        <v>101</v>
      </c>
      <c r="G3047" s="4" t="s">
        <v>625</v>
      </c>
      <c r="H3047" s="15">
        <v>43210.375</v>
      </c>
      <c r="I3047" s="15">
        <v>43210.75</v>
      </c>
      <c r="J3047" s="131" t="s">
        <v>7213</v>
      </c>
      <c r="K3047" s="45" t="s">
        <v>9</v>
      </c>
      <c r="L3047" s="47" t="s">
        <v>7</v>
      </c>
      <c r="M3047" s="47" t="s">
        <v>56</v>
      </c>
      <c r="N3047" s="9" t="str">
        <f t="shared" si="748"/>
        <v>Standard</v>
      </c>
      <c r="O3047" s="10" t="str">
        <f t="shared" si="749"/>
        <v>Successful</v>
      </c>
      <c r="P3047" s="10" t="str">
        <f t="shared" si="750"/>
        <v>On Time</v>
      </c>
      <c r="Q3047" s="9">
        <f t="shared" si="751"/>
        <v>1</v>
      </c>
      <c r="R3047" s="9">
        <f t="shared" si="752"/>
        <v>1</v>
      </c>
      <c r="S3047" s="9">
        <f t="shared" si="753"/>
        <v>0</v>
      </c>
      <c r="T3047" s="9" t="str">
        <f t="shared" si="754"/>
        <v>April</v>
      </c>
      <c r="U3047" s="40">
        <f t="shared" si="755"/>
        <v>0</v>
      </c>
      <c r="V3047" s="40" t="str">
        <f t="shared" si="756"/>
        <v>Normal</v>
      </c>
      <c r="W3047" s="40">
        <f t="shared" si="757"/>
        <v>0</v>
      </c>
      <c r="X3047" s="40">
        <f t="shared" si="758"/>
        <v>0</v>
      </c>
      <c r="Y3047" s="40">
        <f t="shared" si="759"/>
        <v>0</v>
      </c>
      <c r="Z3047" s="40">
        <f t="shared" si="760"/>
        <v>0</v>
      </c>
      <c r="AA3047" s="40">
        <f t="shared" si="761"/>
        <v>1</v>
      </c>
      <c r="AB3047" s="40">
        <f t="shared" si="762"/>
        <v>0</v>
      </c>
      <c r="AC3047" s="41" t="s">
        <v>131</v>
      </c>
      <c r="AD3047" s="41" t="s">
        <v>3957</v>
      </c>
      <c r="AE3047" s="41" t="s">
        <v>427</v>
      </c>
      <c r="AF3047" s="41" t="s">
        <v>216</v>
      </c>
      <c r="AG3047" s="41" t="s">
        <v>56</v>
      </c>
      <c r="AH3047" s="41" t="s">
        <v>56</v>
      </c>
      <c r="AI3047" s="41" t="s">
        <v>56</v>
      </c>
      <c r="AJ3047" s="41" t="s">
        <v>160</v>
      </c>
      <c r="AK3047" s="41" t="s">
        <v>56</v>
      </c>
    </row>
    <row r="3048" spans="1:37" s="41" customFormat="1" ht="15.75" hidden="1" thickBot="1" x14ac:dyDescent="0.3">
      <c r="A3048" s="11" t="s">
        <v>53</v>
      </c>
      <c r="B3048" s="12" t="s">
        <v>216</v>
      </c>
      <c r="C3048" s="13" t="s">
        <v>52</v>
      </c>
      <c r="D3048" s="14" t="s">
        <v>47</v>
      </c>
      <c r="E3048" s="13" t="s">
        <v>6420</v>
      </c>
      <c r="F3048" s="4" t="s">
        <v>117</v>
      </c>
      <c r="G3048" s="4" t="s">
        <v>209</v>
      </c>
      <c r="H3048" s="15">
        <v>43206.416666666664</v>
      </c>
      <c r="I3048" s="15">
        <v>43210.6875</v>
      </c>
      <c r="J3048" s="131" t="s">
        <v>7214</v>
      </c>
      <c r="K3048" s="45" t="s">
        <v>9</v>
      </c>
      <c r="L3048" s="47" t="s">
        <v>7</v>
      </c>
      <c r="M3048" s="47" t="s">
        <v>56</v>
      </c>
      <c r="N3048" s="9" t="str">
        <f t="shared" si="748"/>
        <v>Standard</v>
      </c>
      <c r="O3048" s="10" t="str">
        <f t="shared" si="749"/>
        <v>Successful</v>
      </c>
      <c r="P3048" s="10" t="str">
        <f t="shared" si="750"/>
        <v>On Time</v>
      </c>
      <c r="Q3048" s="9">
        <f t="shared" si="751"/>
        <v>1</v>
      </c>
      <c r="R3048" s="9">
        <f t="shared" si="752"/>
        <v>1</v>
      </c>
      <c r="S3048" s="9">
        <f t="shared" si="753"/>
        <v>0</v>
      </c>
      <c r="T3048" s="9" t="str">
        <f t="shared" si="754"/>
        <v>April</v>
      </c>
      <c r="U3048" s="40">
        <f t="shared" si="755"/>
        <v>0</v>
      </c>
      <c r="V3048" s="40" t="str">
        <f t="shared" si="756"/>
        <v>Normal</v>
      </c>
      <c r="W3048" s="40">
        <f t="shared" si="757"/>
        <v>0</v>
      </c>
      <c r="X3048" s="40">
        <f t="shared" si="758"/>
        <v>0</v>
      </c>
      <c r="Y3048" s="40">
        <f t="shared" si="759"/>
        <v>0</v>
      </c>
      <c r="Z3048" s="40">
        <f t="shared" si="760"/>
        <v>0</v>
      </c>
      <c r="AA3048" s="40">
        <f t="shared" si="761"/>
        <v>1</v>
      </c>
      <c r="AB3048" s="40">
        <f t="shared" si="762"/>
        <v>0</v>
      </c>
      <c r="AC3048" s="41" t="s">
        <v>131</v>
      </c>
      <c r="AD3048" s="41" t="s">
        <v>292</v>
      </c>
      <c r="AE3048" s="41" t="s">
        <v>323</v>
      </c>
      <c r="AF3048" s="41" t="s">
        <v>216</v>
      </c>
      <c r="AG3048" s="41" t="s">
        <v>56</v>
      </c>
      <c r="AH3048" s="41" t="s">
        <v>56</v>
      </c>
      <c r="AI3048" s="41" t="s">
        <v>56</v>
      </c>
      <c r="AJ3048" s="41" t="s">
        <v>160</v>
      </c>
      <c r="AK3048" s="41" t="s">
        <v>56</v>
      </c>
    </row>
    <row r="3049" spans="1:37" s="41" customFormat="1" ht="15.75" hidden="1" thickBot="1" x14ac:dyDescent="0.3">
      <c r="A3049" s="11" t="s">
        <v>53</v>
      </c>
      <c r="B3049" s="12" t="s">
        <v>216</v>
      </c>
      <c r="C3049" s="13" t="s">
        <v>52</v>
      </c>
      <c r="D3049" s="14" t="s">
        <v>47</v>
      </c>
      <c r="E3049" s="13" t="s">
        <v>6421</v>
      </c>
      <c r="F3049" s="4" t="s">
        <v>107</v>
      </c>
      <c r="G3049" s="4" t="s">
        <v>6736</v>
      </c>
      <c r="H3049" s="15">
        <v>43210.625</v>
      </c>
      <c r="I3049" s="15">
        <v>43210.791666666664</v>
      </c>
      <c r="J3049" s="131" t="s">
        <v>60</v>
      </c>
      <c r="K3049" s="45" t="s">
        <v>9</v>
      </c>
      <c r="L3049" s="47" t="s">
        <v>7</v>
      </c>
      <c r="M3049" s="47" t="s">
        <v>56</v>
      </c>
      <c r="N3049" s="9" t="str">
        <f t="shared" si="748"/>
        <v>Standard</v>
      </c>
      <c r="O3049" s="10" t="str">
        <f t="shared" si="749"/>
        <v>Successful</v>
      </c>
      <c r="P3049" s="10" t="str">
        <f t="shared" si="750"/>
        <v>On Time</v>
      </c>
      <c r="Q3049" s="9">
        <f t="shared" si="751"/>
        <v>1</v>
      </c>
      <c r="R3049" s="9">
        <f t="shared" si="752"/>
        <v>1</v>
      </c>
      <c r="S3049" s="9">
        <f t="shared" si="753"/>
        <v>0</v>
      </c>
      <c r="T3049" s="9" t="str">
        <f t="shared" si="754"/>
        <v>April</v>
      </c>
      <c r="U3049" s="40">
        <f t="shared" si="755"/>
        <v>0</v>
      </c>
      <c r="V3049" s="40" t="str">
        <f t="shared" si="756"/>
        <v>Normal</v>
      </c>
      <c r="W3049" s="40">
        <f t="shared" si="757"/>
        <v>0</v>
      </c>
      <c r="X3049" s="40">
        <f t="shared" si="758"/>
        <v>0</v>
      </c>
      <c r="Y3049" s="40">
        <f t="shared" si="759"/>
        <v>0</v>
      </c>
      <c r="Z3049" s="40">
        <f t="shared" si="760"/>
        <v>0</v>
      </c>
      <c r="AA3049" s="40">
        <f t="shared" si="761"/>
        <v>1</v>
      </c>
      <c r="AB3049" s="40">
        <f t="shared" si="762"/>
        <v>0</v>
      </c>
      <c r="AC3049" s="41" t="s">
        <v>131</v>
      </c>
      <c r="AD3049" s="41" t="s">
        <v>290</v>
      </c>
      <c r="AE3049" s="41" t="s">
        <v>419</v>
      </c>
      <c r="AF3049" s="41" t="s">
        <v>216</v>
      </c>
      <c r="AG3049" s="41" t="s">
        <v>56</v>
      </c>
      <c r="AH3049" s="41" t="s">
        <v>56</v>
      </c>
      <c r="AI3049" s="41" t="s">
        <v>56</v>
      </c>
      <c r="AJ3049" s="41" t="s">
        <v>160</v>
      </c>
      <c r="AK3049" s="41" t="s">
        <v>56</v>
      </c>
    </row>
    <row r="3050" spans="1:37" s="41" customFormat="1" ht="15.75" hidden="1" thickBot="1" x14ac:dyDescent="0.3">
      <c r="A3050" s="11" t="s">
        <v>638</v>
      </c>
      <c r="B3050" s="12" t="s">
        <v>216</v>
      </c>
      <c r="C3050" s="13" t="s">
        <v>46</v>
      </c>
      <c r="D3050" s="14" t="s">
        <v>47</v>
      </c>
      <c r="E3050" s="13" t="s">
        <v>6422</v>
      </c>
      <c r="F3050" s="4" t="s">
        <v>630</v>
      </c>
      <c r="G3050" s="4" t="s">
        <v>3161</v>
      </c>
      <c r="H3050" s="15">
        <v>43211.833333333336</v>
      </c>
      <c r="I3050" s="15">
        <v>43212.999305555553</v>
      </c>
      <c r="J3050" s="131" t="s">
        <v>812</v>
      </c>
      <c r="K3050" s="45" t="s">
        <v>9</v>
      </c>
      <c r="L3050" s="47" t="s">
        <v>7</v>
      </c>
      <c r="M3050" s="47" t="s">
        <v>56</v>
      </c>
      <c r="N3050" s="9" t="str">
        <f t="shared" si="748"/>
        <v>Minor</v>
      </c>
      <c r="O3050" s="10" t="str">
        <f t="shared" si="749"/>
        <v>Successful</v>
      </c>
      <c r="P3050" s="10" t="str">
        <f t="shared" si="750"/>
        <v>On Time</v>
      </c>
      <c r="Q3050" s="9">
        <f t="shared" si="751"/>
        <v>1</v>
      </c>
      <c r="R3050" s="9">
        <f t="shared" si="752"/>
        <v>1</v>
      </c>
      <c r="S3050" s="9">
        <f t="shared" si="753"/>
        <v>0</v>
      </c>
      <c r="T3050" s="9" t="str">
        <f t="shared" si="754"/>
        <v>April</v>
      </c>
      <c r="U3050" s="40">
        <f t="shared" si="755"/>
        <v>0</v>
      </c>
      <c r="V3050" s="40" t="str">
        <f t="shared" si="756"/>
        <v>Normal</v>
      </c>
      <c r="W3050" s="40">
        <f t="shared" si="757"/>
        <v>0</v>
      </c>
      <c r="X3050" s="40">
        <f t="shared" si="758"/>
        <v>0</v>
      </c>
      <c r="Y3050" s="40">
        <f t="shared" si="759"/>
        <v>0</v>
      </c>
      <c r="Z3050" s="40">
        <f t="shared" si="760"/>
        <v>0</v>
      </c>
      <c r="AA3050" s="40">
        <f t="shared" si="761"/>
        <v>1</v>
      </c>
      <c r="AB3050" s="40">
        <f t="shared" si="762"/>
        <v>0</v>
      </c>
      <c r="AC3050" s="41" t="s">
        <v>131</v>
      </c>
      <c r="AD3050" s="41" t="s">
        <v>3995</v>
      </c>
      <c r="AE3050" s="41" t="s">
        <v>258</v>
      </c>
      <c r="AF3050" s="41" t="s">
        <v>216</v>
      </c>
      <c r="AG3050" s="41" t="s">
        <v>56</v>
      </c>
      <c r="AH3050" s="41" t="s">
        <v>56</v>
      </c>
      <c r="AI3050" s="41" t="s">
        <v>56</v>
      </c>
      <c r="AJ3050" s="41" t="s">
        <v>160</v>
      </c>
      <c r="AK3050" s="41" t="s">
        <v>56</v>
      </c>
    </row>
    <row r="3051" spans="1:37" s="41" customFormat="1" ht="15.75" hidden="1" thickBot="1" x14ac:dyDescent="0.3">
      <c r="A3051" s="11" t="s">
        <v>53</v>
      </c>
      <c r="B3051" s="12" t="s">
        <v>216</v>
      </c>
      <c r="C3051" s="13" t="s">
        <v>46</v>
      </c>
      <c r="D3051" s="14" t="s">
        <v>47</v>
      </c>
      <c r="E3051" s="13" t="s">
        <v>6423</v>
      </c>
      <c r="F3051" s="4" t="s">
        <v>106</v>
      </c>
      <c r="G3051" s="4" t="s">
        <v>548</v>
      </c>
      <c r="H3051" s="15">
        <v>43211.979166666664</v>
      </c>
      <c r="I3051" s="15">
        <v>43213.708333333336</v>
      </c>
      <c r="J3051" s="131" t="s">
        <v>7215</v>
      </c>
      <c r="K3051" s="45" t="s">
        <v>9</v>
      </c>
      <c r="L3051" s="47" t="s">
        <v>7</v>
      </c>
      <c r="M3051" s="47" t="s">
        <v>56</v>
      </c>
      <c r="N3051" s="9" t="str">
        <f t="shared" si="748"/>
        <v>Minor</v>
      </c>
      <c r="O3051" s="10" t="str">
        <f t="shared" si="749"/>
        <v>Successful</v>
      </c>
      <c r="P3051" s="10" t="str">
        <f t="shared" si="750"/>
        <v>On Time</v>
      </c>
      <c r="Q3051" s="9">
        <f t="shared" si="751"/>
        <v>1</v>
      </c>
      <c r="R3051" s="9">
        <f t="shared" si="752"/>
        <v>1</v>
      </c>
      <c r="S3051" s="9">
        <f t="shared" si="753"/>
        <v>0</v>
      </c>
      <c r="T3051" s="9" t="str">
        <f t="shared" si="754"/>
        <v>April</v>
      </c>
      <c r="U3051" s="40">
        <f t="shared" si="755"/>
        <v>0</v>
      </c>
      <c r="V3051" s="40" t="str">
        <f t="shared" si="756"/>
        <v>Normal</v>
      </c>
      <c r="W3051" s="40">
        <f t="shared" si="757"/>
        <v>0</v>
      </c>
      <c r="X3051" s="40">
        <f t="shared" si="758"/>
        <v>0</v>
      </c>
      <c r="Y3051" s="40">
        <f t="shared" si="759"/>
        <v>0</v>
      </c>
      <c r="Z3051" s="40">
        <f t="shared" si="760"/>
        <v>0</v>
      </c>
      <c r="AA3051" s="40">
        <f t="shared" si="761"/>
        <v>1</v>
      </c>
      <c r="AB3051" s="40">
        <f t="shared" si="762"/>
        <v>0</v>
      </c>
      <c r="AC3051" s="41" t="s">
        <v>131</v>
      </c>
      <c r="AD3051" s="41" t="s">
        <v>2268</v>
      </c>
      <c r="AE3051" s="41" t="s">
        <v>429</v>
      </c>
      <c r="AF3051" s="41" t="s">
        <v>216</v>
      </c>
      <c r="AG3051" s="41" t="s">
        <v>56</v>
      </c>
      <c r="AH3051" s="41" t="s">
        <v>56</v>
      </c>
      <c r="AI3051" s="41" t="s">
        <v>56</v>
      </c>
      <c r="AJ3051" s="41" t="s">
        <v>160</v>
      </c>
      <c r="AK3051" s="41" t="s">
        <v>56</v>
      </c>
    </row>
    <row r="3052" spans="1:37" s="41" customFormat="1" ht="15.75" hidden="1" thickBot="1" x14ac:dyDescent="0.3">
      <c r="A3052" s="11" t="s">
        <v>53</v>
      </c>
      <c r="B3052" s="12" t="s">
        <v>8</v>
      </c>
      <c r="C3052" s="13" t="s">
        <v>46</v>
      </c>
      <c r="D3052" s="14" t="s">
        <v>47</v>
      </c>
      <c r="E3052" s="13" t="s">
        <v>6424</v>
      </c>
      <c r="F3052" s="4" t="s">
        <v>104</v>
      </c>
      <c r="G3052" s="4" t="s">
        <v>130</v>
      </c>
      <c r="H3052" s="15">
        <v>43211.625</v>
      </c>
      <c r="I3052" s="15">
        <v>43213.6875</v>
      </c>
      <c r="J3052" s="131" t="s">
        <v>7216</v>
      </c>
      <c r="K3052" s="45" t="s">
        <v>9</v>
      </c>
      <c r="L3052" s="47" t="s">
        <v>7</v>
      </c>
      <c r="M3052" s="47" t="s">
        <v>56</v>
      </c>
      <c r="N3052" s="9" t="str">
        <f t="shared" si="748"/>
        <v>Minor</v>
      </c>
      <c r="O3052" s="10" t="str">
        <f t="shared" si="749"/>
        <v>Successful</v>
      </c>
      <c r="P3052" s="10" t="str">
        <f t="shared" si="750"/>
        <v>On Time</v>
      </c>
      <c r="Q3052" s="9">
        <f t="shared" si="751"/>
        <v>1</v>
      </c>
      <c r="R3052" s="9">
        <f t="shared" si="752"/>
        <v>1</v>
      </c>
      <c r="S3052" s="9">
        <f t="shared" si="753"/>
        <v>0</v>
      </c>
      <c r="T3052" s="9" t="str">
        <f t="shared" si="754"/>
        <v>April</v>
      </c>
      <c r="U3052" s="40">
        <f t="shared" si="755"/>
        <v>0</v>
      </c>
      <c r="V3052" s="40" t="str">
        <f t="shared" si="756"/>
        <v>Normal</v>
      </c>
      <c r="W3052" s="40">
        <f t="shared" si="757"/>
        <v>0</v>
      </c>
      <c r="X3052" s="40">
        <f t="shared" si="758"/>
        <v>0</v>
      </c>
      <c r="Y3052" s="40">
        <f t="shared" si="759"/>
        <v>0</v>
      </c>
      <c r="Z3052" s="40">
        <f t="shared" si="760"/>
        <v>0</v>
      </c>
      <c r="AA3052" s="40">
        <f t="shared" si="761"/>
        <v>1</v>
      </c>
      <c r="AB3052" s="40">
        <f t="shared" si="762"/>
        <v>0</v>
      </c>
      <c r="AC3052" s="41" t="s">
        <v>131</v>
      </c>
      <c r="AD3052" s="41" t="s">
        <v>7496</v>
      </c>
      <c r="AE3052" s="41" t="s">
        <v>308</v>
      </c>
      <c r="AF3052" s="41" t="s">
        <v>8</v>
      </c>
      <c r="AG3052" s="41" t="s">
        <v>56</v>
      </c>
      <c r="AH3052" s="41" t="s">
        <v>56</v>
      </c>
      <c r="AI3052" s="41" t="s">
        <v>56</v>
      </c>
      <c r="AJ3052" s="41" t="s">
        <v>160</v>
      </c>
      <c r="AK3052" s="41" t="s">
        <v>56</v>
      </c>
    </row>
    <row r="3053" spans="1:37" s="41" customFormat="1" ht="15.75" hidden="1" thickBot="1" x14ac:dyDescent="0.3">
      <c r="A3053" s="11" t="s">
        <v>53</v>
      </c>
      <c r="B3053" s="12" t="s">
        <v>8</v>
      </c>
      <c r="C3053" s="13" t="s">
        <v>46</v>
      </c>
      <c r="D3053" s="14" t="s">
        <v>47</v>
      </c>
      <c r="E3053" s="13" t="s">
        <v>6425</v>
      </c>
      <c r="F3053" s="4" t="s">
        <v>103</v>
      </c>
      <c r="G3053" s="4" t="s">
        <v>4946</v>
      </c>
      <c r="H3053" s="15">
        <v>43212.333333333336</v>
      </c>
      <c r="I3053" s="15">
        <v>43213.6875</v>
      </c>
      <c r="J3053" s="131" t="s">
        <v>7217</v>
      </c>
      <c r="K3053" s="45" t="s">
        <v>9</v>
      </c>
      <c r="L3053" s="47" t="s">
        <v>7</v>
      </c>
      <c r="M3053" s="47" t="s">
        <v>56</v>
      </c>
      <c r="N3053" s="9" t="str">
        <f t="shared" si="748"/>
        <v>Minor</v>
      </c>
      <c r="O3053" s="10" t="str">
        <f t="shared" si="749"/>
        <v>Successful</v>
      </c>
      <c r="P3053" s="10" t="str">
        <f t="shared" si="750"/>
        <v>On Time</v>
      </c>
      <c r="Q3053" s="9">
        <f t="shared" si="751"/>
        <v>1</v>
      </c>
      <c r="R3053" s="9">
        <f t="shared" si="752"/>
        <v>1</v>
      </c>
      <c r="S3053" s="9">
        <f t="shared" si="753"/>
        <v>0</v>
      </c>
      <c r="T3053" s="9" t="str">
        <f t="shared" si="754"/>
        <v>April</v>
      </c>
      <c r="U3053" s="40">
        <f t="shared" si="755"/>
        <v>0</v>
      </c>
      <c r="V3053" s="40" t="str">
        <f t="shared" si="756"/>
        <v>Normal</v>
      </c>
      <c r="W3053" s="40">
        <f t="shared" si="757"/>
        <v>0</v>
      </c>
      <c r="X3053" s="40">
        <f t="shared" si="758"/>
        <v>0</v>
      </c>
      <c r="Y3053" s="40">
        <f t="shared" si="759"/>
        <v>0</v>
      </c>
      <c r="Z3053" s="40">
        <f t="shared" si="760"/>
        <v>0</v>
      </c>
      <c r="AA3053" s="40">
        <f t="shared" si="761"/>
        <v>1</v>
      </c>
      <c r="AB3053" s="40">
        <f t="shared" si="762"/>
        <v>0</v>
      </c>
      <c r="AC3053" s="41" t="s">
        <v>131</v>
      </c>
      <c r="AD3053" s="41" t="s">
        <v>7497</v>
      </c>
      <c r="AE3053" s="41" t="s">
        <v>147</v>
      </c>
      <c r="AF3053" s="41" t="s">
        <v>8</v>
      </c>
      <c r="AG3053" s="41" t="s">
        <v>56</v>
      </c>
      <c r="AH3053" s="41" t="s">
        <v>56</v>
      </c>
      <c r="AI3053" s="41" t="s">
        <v>56</v>
      </c>
      <c r="AJ3053" s="41" t="s">
        <v>160</v>
      </c>
      <c r="AK3053" s="41" t="s">
        <v>56</v>
      </c>
    </row>
    <row r="3054" spans="1:37" s="41" customFormat="1" ht="15.75" hidden="1" thickBot="1" x14ac:dyDescent="0.3">
      <c r="A3054" s="11" t="s">
        <v>53</v>
      </c>
      <c r="B3054" s="12" t="s">
        <v>8</v>
      </c>
      <c r="C3054" s="13" t="s">
        <v>46</v>
      </c>
      <c r="D3054" s="14" t="s">
        <v>47</v>
      </c>
      <c r="E3054" s="13" t="s">
        <v>6426</v>
      </c>
      <c r="F3054" s="4" t="s">
        <v>109</v>
      </c>
      <c r="G3054" s="4" t="s">
        <v>197</v>
      </c>
      <c r="H3054" s="15">
        <v>43212.5</v>
      </c>
      <c r="I3054" s="15">
        <v>43213.6875</v>
      </c>
      <c r="J3054" s="131" t="s">
        <v>7218</v>
      </c>
      <c r="K3054" s="45" t="s">
        <v>9</v>
      </c>
      <c r="L3054" s="47" t="s">
        <v>7</v>
      </c>
      <c r="M3054" s="47" t="s">
        <v>56</v>
      </c>
      <c r="N3054" s="9" t="str">
        <f t="shared" si="748"/>
        <v>Minor</v>
      </c>
      <c r="O3054" s="10" t="str">
        <f t="shared" si="749"/>
        <v>Successful</v>
      </c>
      <c r="P3054" s="10" t="str">
        <f t="shared" si="750"/>
        <v>On Time</v>
      </c>
      <c r="Q3054" s="9">
        <f t="shared" si="751"/>
        <v>1</v>
      </c>
      <c r="R3054" s="9">
        <f t="shared" si="752"/>
        <v>1</v>
      </c>
      <c r="S3054" s="9">
        <f t="shared" si="753"/>
        <v>0</v>
      </c>
      <c r="T3054" s="9" t="str">
        <f t="shared" si="754"/>
        <v>April</v>
      </c>
      <c r="U3054" s="40">
        <f t="shared" si="755"/>
        <v>0</v>
      </c>
      <c r="V3054" s="40" t="str">
        <f t="shared" si="756"/>
        <v>Normal</v>
      </c>
      <c r="W3054" s="40">
        <f t="shared" si="757"/>
        <v>0</v>
      </c>
      <c r="X3054" s="40">
        <f t="shared" si="758"/>
        <v>0</v>
      </c>
      <c r="Y3054" s="40">
        <f t="shared" si="759"/>
        <v>0</v>
      </c>
      <c r="Z3054" s="40">
        <f t="shared" si="760"/>
        <v>0</v>
      </c>
      <c r="AA3054" s="40">
        <f t="shared" si="761"/>
        <v>1</v>
      </c>
      <c r="AB3054" s="40">
        <f t="shared" si="762"/>
        <v>0</v>
      </c>
      <c r="AC3054" s="41" t="s">
        <v>131</v>
      </c>
      <c r="AD3054" s="41" t="s">
        <v>633</v>
      </c>
      <c r="AE3054" s="41" t="s">
        <v>259</v>
      </c>
      <c r="AF3054" s="41" t="s">
        <v>8</v>
      </c>
      <c r="AG3054" s="41" t="s">
        <v>56</v>
      </c>
      <c r="AH3054" s="41" t="s">
        <v>56</v>
      </c>
      <c r="AI3054" s="41" t="s">
        <v>56</v>
      </c>
      <c r="AJ3054" s="41" t="s">
        <v>160</v>
      </c>
      <c r="AK3054" s="41" t="s">
        <v>56</v>
      </c>
    </row>
    <row r="3055" spans="1:37" s="41" customFormat="1" ht="15.75" hidden="1" thickBot="1" x14ac:dyDescent="0.3">
      <c r="A3055" s="11" t="s">
        <v>53</v>
      </c>
      <c r="B3055" s="12" t="s">
        <v>8</v>
      </c>
      <c r="C3055" s="13" t="s">
        <v>52</v>
      </c>
      <c r="D3055" s="14" t="s">
        <v>47</v>
      </c>
      <c r="E3055" s="13" t="s">
        <v>6427</v>
      </c>
      <c r="F3055" s="4" t="s">
        <v>102</v>
      </c>
      <c r="G3055" s="4" t="s">
        <v>488</v>
      </c>
      <c r="H3055" s="15">
        <v>43212.375</v>
      </c>
      <c r="I3055" s="15">
        <v>43213.708333333336</v>
      </c>
      <c r="J3055" s="131" t="s">
        <v>7219</v>
      </c>
      <c r="K3055" s="45" t="s">
        <v>9</v>
      </c>
      <c r="L3055" s="47" t="s">
        <v>7</v>
      </c>
      <c r="M3055" s="47" t="s">
        <v>56</v>
      </c>
      <c r="N3055" s="9" t="str">
        <f t="shared" si="748"/>
        <v>Standard</v>
      </c>
      <c r="O3055" s="10" t="str">
        <f t="shared" si="749"/>
        <v>Successful</v>
      </c>
      <c r="P3055" s="10" t="str">
        <f t="shared" si="750"/>
        <v>On Time</v>
      </c>
      <c r="Q3055" s="9">
        <f t="shared" si="751"/>
        <v>1</v>
      </c>
      <c r="R3055" s="9">
        <f t="shared" si="752"/>
        <v>1</v>
      </c>
      <c r="S3055" s="9">
        <f t="shared" si="753"/>
        <v>0</v>
      </c>
      <c r="T3055" s="9" t="str">
        <f t="shared" si="754"/>
        <v>April</v>
      </c>
      <c r="U3055" s="40">
        <f t="shared" si="755"/>
        <v>0</v>
      </c>
      <c r="V3055" s="40" t="str">
        <f t="shared" si="756"/>
        <v>Normal</v>
      </c>
      <c r="W3055" s="40">
        <f t="shared" si="757"/>
        <v>0</v>
      </c>
      <c r="X3055" s="40">
        <f t="shared" si="758"/>
        <v>0</v>
      </c>
      <c r="Y3055" s="40">
        <f t="shared" si="759"/>
        <v>0</v>
      </c>
      <c r="Z3055" s="40">
        <f t="shared" si="760"/>
        <v>0</v>
      </c>
      <c r="AA3055" s="40">
        <f t="shared" si="761"/>
        <v>1</v>
      </c>
      <c r="AB3055" s="40">
        <f t="shared" si="762"/>
        <v>0</v>
      </c>
      <c r="AC3055" s="41" t="s">
        <v>131</v>
      </c>
      <c r="AD3055" s="41" t="s">
        <v>523</v>
      </c>
      <c r="AE3055" s="41" t="s">
        <v>146</v>
      </c>
      <c r="AF3055" s="41" t="s">
        <v>8</v>
      </c>
      <c r="AG3055" s="41" t="s">
        <v>56</v>
      </c>
      <c r="AH3055" s="41" t="s">
        <v>56</v>
      </c>
      <c r="AI3055" s="41" t="s">
        <v>56</v>
      </c>
      <c r="AJ3055" s="41" t="s">
        <v>160</v>
      </c>
      <c r="AK3055" s="41" t="s">
        <v>56</v>
      </c>
    </row>
    <row r="3056" spans="1:37" s="41" customFormat="1" ht="15.75" hidden="1" thickBot="1" x14ac:dyDescent="0.3">
      <c r="A3056" s="11" t="s">
        <v>53</v>
      </c>
      <c r="B3056" s="12" t="s">
        <v>216</v>
      </c>
      <c r="C3056" s="13" t="s">
        <v>52</v>
      </c>
      <c r="D3056" s="14" t="s">
        <v>47</v>
      </c>
      <c r="E3056" s="13" t="s">
        <v>6428</v>
      </c>
      <c r="F3056" s="4" t="s">
        <v>107</v>
      </c>
      <c r="G3056" s="4" t="s">
        <v>570</v>
      </c>
      <c r="H3056" s="15">
        <v>43213.625</v>
      </c>
      <c r="I3056" s="15">
        <v>43213.791666666664</v>
      </c>
      <c r="J3056" s="131" t="s">
        <v>60</v>
      </c>
      <c r="K3056" s="45" t="s">
        <v>9</v>
      </c>
      <c r="L3056" s="47" t="s">
        <v>7</v>
      </c>
      <c r="M3056" s="47" t="s">
        <v>56</v>
      </c>
      <c r="N3056" s="9" t="str">
        <f t="shared" si="748"/>
        <v>Standard</v>
      </c>
      <c r="O3056" s="10" t="str">
        <f t="shared" si="749"/>
        <v>Successful</v>
      </c>
      <c r="P3056" s="10" t="str">
        <f t="shared" si="750"/>
        <v>On Time</v>
      </c>
      <c r="Q3056" s="9">
        <f t="shared" si="751"/>
        <v>1</v>
      </c>
      <c r="R3056" s="9">
        <f t="shared" si="752"/>
        <v>1</v>
      </c>
      <c r="S3056" s="9">
        <f t="shared" si="753"/>
        <v>0</v>
      </c>
      <c r="T3056" s="9" t="str">
        <f t="shared" si="754"/>
        <v>April</v>
      </c>
      <c r="U3056" s="40">
        <f t="shared" si="755"/>
        <v>0</v>
      </c>
      <c r="V3056" s="40" t="str">
        <f t="shared" si="756"/>
        <v>Normal</v>
      </c>
      <c r="W3056" s="40">
        <f t="shared" si="757"/>
        <v>0</v>
      </c>
      <c r="X3056" s="40">
        <f t="shared" si="758"/>
        <v>0</v>
      </c>
      <c r="Y3056" s="40">
        <f t="shared" si="759"/>
        <v>0</v>
      </c>
      <c r="Z3056" s="40">
        <f t="shared" si="760"/>
        <v>0</v>
      </c>
      <c r="AA3056" s="40">
        <f t="shared" si="761"/>
        <v>1</v>
      </c>
      <c r="AB3056" s="40">
        <f t="shared" si="762"/>
        <v>0</v>
      </c>
      <c r="AC3056" s="41" t="s">
        <v>131</v>
      </c>
      <c r="AD3056" s="41" t="s">
        <v>290</v>
      </c>
      <c r="AE3056" s="41" t="s">
        <v>419</v>
      </c>
      <c r="AF3056" s="41" t="s">
        <v>216</v>
      </c>
      <c r="AG3056" s="41" t="s">
        <v>56</v>
      </c>
      <c r="AH3056" s="41" t="s">
        <v>56</v>
      </c>
      <c r="AI3056" s="41" t="s">
        <v>56</v>
      </c>
      <c r="AJ3056" s="41" t="s">
        <v>160</v>
      </c>
      <c r="AK3056" s="41" t="s">
        <v>56</v>
      </c>
    </row>
    <row r="3057" spans="1:37" s="41" customFormat="1" ht="15.75" hidden="1" thickBot="1" x14ac:dyDescent="0.3">
      <c r="A3057" s="11" t="s">
        <v>638</v>
      </c>
      <c r="B3057" s="12" t="s">
        <v>8</v>
      </c>
      <c r="C3057" s="13" t="s">
        <v>52</v>
      </c>
      <c r="D3057" s="14" t="s">
        <v>47</v>
      </c>
      <c r="E3057" s="13" t="s">
        <v>6429</v>
      </c>
      <c r="F3057" s="4" t="s">
        <v>693</v>
      </c>
      <c r="G3057" s="4" t="s">
        <v>705</v>
      </c>
      <c r="H3057" s="15">
        <v>43214.375</v>
      </c>
      <c r="I3057" s="15">
        <v>43214.375</v>
      </c>
      <c r="J3057" s="131" t="s">
        <v>7220</v>
      </c>
      <c r="K3057" s="45" t="s">
        <v>9</v>
      </c>
      <c r="L3057" s="47" t="s">
        <v>7</v>
      </c>
      <c r="M3057" s="47" t="s">
        <v>56</v>
      </c>
      <c r="N3057" s="9" t="str">
        <f t="shared" si="748"/>
        <v>Standard</v>
      </c>
      <c r="O3057" s="10" t="str">
        <f t="shared" si="749"/>
        <v>Successful</v>
      </c>
      <c r="P3057" s="10" t="str">
        <f t="shared" si="750"/>
        <v>On Time</v>
      </c>
      <c r="Q3057" s="9">
        <f t="shared" si="751"/>
        <v>1</v>
      </c>
      <c r="R3057" s="9">
        <f t="shared" si="752"/>
        <v>1</v>
      </c>
      <c r="S3057" s="9">
        <f t="shared" si="753"/>
        <v>0</v>
      </c>
      <c r="T3057" s="9" t="str">
        <f t="shared" si="754"/>
        <v>April</v>
      </c>
      <c r="U3057" s="40">
        <f t="shared" si="755"/>
        <v>0</v>
      </c>
      <c r="V3057" s="40" t="str">
        <f t="shared" si="756"/>
        <v>Normal</v>
      </c>
      <c r="W3057" s="40">
        <f t="shared" si="757"/>
        <v>0</v>
      </c>
      <c r="X3057" s="40">
        <f t="shared" si="758"/>
        <v>0</v>
      </c>
      <c r="Y3057" s="40">
        <f t="shared" si="759"/>
        <v>0</v>
      </c>
      <c r="Z3057" s="40">
        <f t="shared" si="760"/>
        <v>0</v>
      </c>
      <c r="AA3057" s="40">
        <f t="shared" si="761"/>
        <v>1</v>
      </c>
      <c r="AB3057" s="40">
        <f t="shared" si="762"/>
        <v>0</v>
      </c>
      <c r="AC3057" s="41" t="s">
        <v>131</v>
      </c>
      <c r="AD3057" s="41" t="s">
        <v>720</v>
      </c>
      <c r="AE3057" s="41" t="s">
        <v>146</v>
      </c>
      <c r="AF3057" s="41" t="s">
        <v>8</v>
      </c>
      <c r="AG3057" s="41" t="s">
        <v>56</v>
      </c>
      <c r="AH3057" s="41" t="s">
        <v>56</v>
      </c>
      <c r="AI3057" s="41" t="s">
        <v>56</v>
      </c>
      <c r="AJ3057" s="41" t="s">
        <v>160</v>
      </c>
      <c r="AK3057" s="41" t="s">
        <v>56</v>
      </c>
    </row>
    <row r="3058" spans="1:37" s="41" customFormat="1" ht="15.75" hidden="1" thickBot="1" x14ac:dyDescent="0.3">
      <c r="A3058" s="11" t="s">
        <v>45</v>
      </c>
      <c r="B3058" s="12" t="s">
        <v>216</v>
      </c>
      <c r="C3058" s="13" t="s">
        <v>52</v>
      </c>
      <c r="D3058" s="14" t="s">
        <v>47</v>
      </c>
      <c r="E3058" s="13" t="s">
        <v>6430</v>
      </c>
      <c r="F3058" s="4" t="s">
        <v>158</v>
      </c>
      <c r="G3058" s="4" t="s">
        <v>6737</v>
      </c>
      <c r="H3058" s="15">
        <v>43210.416666666664</v>
      </c>
      <c r="I3058" s="15">
        <v>43213.75</v>
      </c>
      <c r="J3058" s="131" t="s">
        <v>7221</v>
      </c>
      <c r="K3058" s="45" t="s">
        <v>9</v>
      </c>
      <c r="L3058" s="47" t="s">
        <v>7</v>
      </c>
      <c r="M3058" s="47" t="s">
        <v>56</v>
      </c>
      <c r="N3058" s="9" t="str">
        <f t="shared" si="748"/>
        <v>Standard</v>
      </c>
      <c r="O3058" s="10" t="str">
        <f t="shared" si="749"/>
        <v>Successful</v>
      </c>
      <c r="P3058" s="10" t="str">
        <f t="shared" si="750"/>
        <v>On Time</v>
      </c>
      <c r="Q3058" s="9">
        <f t="shared" si="751"/>
        <v>1</v>
      </c>
      <c r="R3058" s="9">
        <f t="shared" si="752"/>
        <v>1</v>
      </c>
      <c r="S3058" s="9">
        <f t="shared" si="753"/>
        <v>0</v>
      </c>
      <c r="T3058" s="9" t="str">
        <f t="shared" si="754"/>
        <v>April</v>
      </c>
      <c r="U3058" s="40">
        <f t="shared" si="755"/>
        <v>0</v>
      </c>
      <c r="V3058" s="40" t="str">
        <f t="shared" si="756"/>
        <v>Normal</v>
      </c>
      <c r="W3058" s="40">
        <f t="shared" si="757"/>
        <v>0</v>
      </c>
      <c r="X3058" s="40">
        <f t="shared" si="758"/>
        <v>0</v>
      </c>
      <c r="Y3058" s="40">
        <f t="shared" si="759"/>
        <v>0</v>
      </c>
      <c r="Z3058" s="40">
        <f t="shared" si="760"/>
        <v>0</v>
      </c>
      <c r="AA3058" s="40">
        <f t="shared" si="761"/>
        <v>1</v>
      </c>
      <c r="AB3058" s="40">
        <f t="shared" si="762"/>
        <v>0</v>
      </c>
      <c r="AC3058" s="41" t="s">
        <v>823</v>
      </c>
      <c r="AD3058" s="41" t="s">
        <v>296</v>
      </c>
      <c r="AE3058" s="41" t="s">
        <v>121</v>
      </c>
      <c r="AF3058" s="41" t="s">
        <v>322</v>
      </c>
      <c r="AG3058" s="41" t="s">
        <v>56</v>
      </c>
      <c r="AH3058" s="41" t="s">
        <v>56</v>
      </c>
      <c r="AI3058" s="41" t="s">
        <v>56</v>
      </c>
      <c r="AJ3058" s="41" t="s">
        <v>160</v>
      </c>
      <c r="AK3058" s="41" t="s">
        <v>56</v>
      </c>
    </row>
    <row r="3059" spans="1:37" s="41" customFormat="1" ht="15.75" hidden="1" thickBot="1" x14ac:dyDescent="0.3">
      <c r="A3059" s="11" t="s">
        <v>65</v>
      </c>
      <c r="B3059" s="12" t="s">
        <v>216</v>
      </c>
      <c r="C3059" s="13" t="s">
        <v>52</v>
      </c>
      <c r="D3059" s="14" t="s">
        <v>47</v>
      </c>
      <c r="E3059" s="13" t="s">
        <v>6431</v>
      </c>
      <c r="F3059" s="4" t="s">
        <v>84</v>
      </c>
      <c r="G3059" s="4" t="s">
        <v>173</v>
      </c>
      <c r="H3059" s="15">
        <v>43182.833333333336</v>
      </c>
      <c r="I3059" s="15">
        <v>43213.833333333336</v>
      </c>
      <c r="J3059" s="131" t="s">
        <v>7222</v>
      </c>
      <c r="K3059" s="45" t="s">
        <v>9</v>
      </c>
      <c r="L3059" s="47" t="s">
        <v>7</v>
      </c>
      <c r="M3059" s="47" t="s">
        <v>56</v>
      </c>
      <c r="N3059" s="9" t="str">
        <f t="shared" si="748"/>
        <v>Standard</v>
      </c>
      <c r="O3059" s="10" t="str">
        <f t="shared" si="749"/>
        <v>Successful</v>
      </c>
      <c r="P3059" s="10" t="str">
        <f t="shared" si="750"/>
        <v>On Time</v>
      </c>
      <c r="Q3059" s="9">
        <f t="shared" si="751"/>
        <v>1</v>
      </c>
      <c r="R3059" s="9">
        <f t="shared" si="752"/>
        <v>1</v>
      </c>
      <c r="S3059" s="9">
        <f t="shared" si="753"/>
        <v>0</v>
      </c>
      <c r="T3059" s="9" t="str">
        <f t="shared" si="754"/>
        <v>April</v>
      </c>
      <c r="U3059" s="40">
        <f t="shared" si="755"/>
        <v>0</v>
      </c>
      <c r="V3059" s="40" t="str">
        <f t="shared" si="756"/>
        <v>Normal</v>
      </c>
      <c r="W3059" s="40">
        <f t="shared" si="757"/>
        <v>0</v>
      </c>
      <c r="X3059" s="40">
        <f t="shared" si="758"/>
        <v>0</v>
      </c>
      <c r="Y3059" s="40">
        <f t="shared" si="759"/>
        <v>0</v>
      </c>
      <c r="Z3059" s="40">
        <f t="shared" si="760"/>
        <v>0</v>
      </c>
      <c r="AA3059" s="40">
        <f t="shared" si="761"/>
        <v>1</v>
      </c>
      <c r="AB3059" s="40">
        <f t="shared" si="762"/>
        <v>0</v>
      </c>
      <c r="AC3059" s="41" t="s">
        <v>132</v>
      </c>
      <c r="AD3059" s="41" t="s">
        <v>682</v>
      </c>
      <c r="AE3059" s="41" t="s">
        <v>260</v>
      </c>
      <c r="AF3059" s="41" t="s">
        <v>216</v>
      </c>
      <c r="AG3059" s="41" t="s">
        <v>56</v>
      </c>
      <c r="AH3059" s="41" t="s">
        <v>56</v>
      </c>
      <c r="AI3059" s="41" t="s">
        <v>56</v>
      </c>
      <c r="AJ3059" s="41" t="s">
        <v>160</v>
      </c>
      <c r="AK3059" s="41" t="s">
        <v>56</v>
      </c>
    </row>
    <row r="3060" spans="1:37" s="41" customFormat="1" ht="15.75" hidden="1" thickBot="1" x14ac:dyDescent="0.3">
      <c r="A3060" s="11" t="s">
        <v>697</v>
      </c>
      <c r="B3060" s="12" t="s">
        <v>216</v>
      </c>
      <c r="C3060" s="13" t="s">
        <v>46</v>
      </c>
      <c r="D3060" s="14" t="s">
        <v>47</v>
      </c>
      <c r="E3060" s="13" t="s">
        <v>6432</v>
      </c>
      <c r="F3060" s="4" t="s">
        <v>328</v>
      </c>
      <c r="G3060" s="4" t="s">
        <v>1623</v>
      </c>
      <c r="H3060" s="15">
        <v>43207.625</v>
      </c>
      <c r="I3060" s="15">
        <v>43213.708333333336</v>
      </c>
      <c r="J3060" s="131" t="s">
        <v>7223</v>
      </c>
      <c r="K3060" s="45" t="s">
        <v>9</v>
      </c>
      <c r="L3060" s="47" t="s">
        <v>7</v>
      </c>
      <c r="M3060" s="47" t="s">
        <v>56</v>
      </c>
      <c r="N3060" s="9" t="str">
        <f t="shared" si="748"/>
        <v>Minor</v>
      </c>
      <c r="O3060" s="10" t="str">
        <f t="shared" si="749"/>
        <v>Successful</v>
      </c>
      <c r="P3060" s="10" t="str">
        <f t="shared" si="750"/>
        <v>On Time</v>
      </c>
      <c r="Q3060" s="9">
        <f t="shared" si="751"/>
        <v>1</v>
      </c>
      <c r="R3060" s="9">
        <f t="shared" si="752"/>
        <v>1</v>
      </c>
      <c r="S3060" s="9">
        <f t="shared" si="753"/>
        <v>0</v>
      </c>
      <c r="T3060" s="9" t="str">
        <f t="shared" si="754"/>
        <v>April</v>
      </c>
      <c r="U3060" s="40">
        <f t="shared" si="755"/>
        <v>0</v>
      </c>
      <c r="V3060" s="40" t="str">
        <f t="shared" si="756"/>
        <v>Normal</v>
      </c>
      <c r="W3060" s="40">
        <f t="shared" si="757"/>
        <v>0</v>
      </c>
      <c r="X3060" s="40">
        <f t="shared" si="758"/>
        <v>0</v>
      </c>
      <c r="Y3060" s="40">
        <f t="shared" si="759"/>
        <v>0</v>
      </c>
      <c r="Z3060" s="40">
        <f t="shared" si="760"/>
        <v>0</v>
      </c>
      <c r="AA3060" s="40">
        <f t="shared" si="761"/>
        <v>1</v>
      </c>
      <c r="AB3060" s="40">
        <f t="shared" si="762"/>
        <v>0</v>
      </c>
      <c r="AC3060" s="41" t="s">
        <v>238</v>
      </c>
      <c r="AD3060" s="41" t="s">
        <v>515</v>
      </c>
      <c r="AE3060" s="41" t="s">
        <v>424</v>
      </c>
      <c r="AF3060" s="41" t="s">
        <v>216</v>
      </c>
      <c r="AG3060" s="41" t="s">
        <v>56</v>
      </c>
      <c r="AH3060" s="41" t="s">
        <v>56</v>
      </c>
      <c r="AI3060" s="41" t="s">
        <v>56</v>
      </c>
      <c r="AJ3060" s="41" t="s">
        <v>160</v>
      </c>
      <c r="AK3060" s="41" t="s">
        <v>56</v>
      </c>
    </row>
    <row r="3061" spans="1:37" s="41" customFormat="1" ht="15.75" hidden="1" thickBot="1" x14ac:dyDescent="0.3">
      <c r="A3061" s="11" t="s">
        <v>50</v>
      </c>
      <c r="B3061" s="12" t="s">
        <v>216</v>
      </c>
      <c r="C3061" s="13" t="s">
        <v>46</v>
      </c>
      <c r="D3061" s="14" t="s">
        <v>47</v>
      </c>
      <c r="E3061" s="13" t="s">
        <v>6433</v>
      </c>
      <c r="F3061" s="4" t="s">
        <v>309</v>
      </c>
      <c r="G3061" s="4" t="s">
        <v>1600</v>
      </c>
      <c r="H3061" s="15">
        <v>43213.729166666664</v>
      </c>
      <c r="I3061" s="15">
        <v>43213.895833333336</v>
      </c>
      <c r="J3061" s="131" t="s">
        <v>7224</v>
      </c>
      <c r="K3061" s="45" t="s">
        <v>9</v>
      </c>
      <c r="L3061" s="47" t="s">
        <v>7</v>
      </c>
      <c r="M3061" s="47" t="s">
        <v>56</v>
      </c>
      <c r="N3061" s="9" t="str">
        <f t="shared" si="748"/>
        <v>Minor</v>
      </c>
      <c r="O3061" s="10" t="str">
        <f t="shared" si="749"/>
        <v>Successful</v>
      </c>
      <c r="P3061" s="10" t="str">
        <f t="shared" si="750"/>
        <v>On Time</v>
      </c>
      <c r="Q3061" s="9">
        <f t="shared" si="751"/>
        <v>1</v>
      </c>
      <c r="R3061" s="9">
        <f t="shared" si="752"/>
        <v>1</v>
      </c>
      <c r="S3061" s="9">
        <f t="shared" si="753"/>
        <v>0</v>
      </c>
      <c r="T3061" s="9" t="str">
        <f t="shared" si="754"/>
        <v>April</v>
      </c>
      <c r="U3061" s="40">
        <f t="shared" si="755"/>
        <v>0</v>
      </c>
      <c r="V3061" s="40" t="str">
        <f t="shared" si="756"/>
        <v>Normal</v>
      </c>
      <c r="W3061" s="40">
        <f t="shared" si="757"/>
        <v>0</v>
      </c>
      <c r="X3061" s="40">
        <f t="shared" si="758"/>
        <v>0</v>
      </c>
      <c r="Y3061" s="40">
        <f t="shared" si="759"/>
        <v>0</v>
      </c>
      <c r="Z3061" s="40">
        <f t="shared" si="760"/>
        <v>0</v>
      </c>
      <c r="AA3061" s="40">
        <f t="shared" si="761"/>
        <v>1</v>
      </c>
      <c r="AB3061" s="40">
        <f t="shared" si="762"/>
        <v>0</v>
      </c>
      <c r="AC3061" s="41" t="s">
        <v>132</v>
      </c>
      <c r="AD3061" s="41" t="s">
        <v>463</v>
      </c>
      <c r="AE3061" s="41" t="s">
        <v>227</v>
      </c>
      <c r="AF3061" s="41" t="s">
        <v>216</v>
      </c>
      <c r="AG3061" s="41" t="s">
        <v>56</v>
      </c>
      <c r="AH3061" s="41" t="s">
        <v>56</v>
      </c>
      <c r="AI3061" s="41" t="s">
        <v>56</v>
      </c>
      <c r="AJ3061" s="41" t="s">
        <v>160</v>
      </c>
      <c r="AK3061" s="41" t="s">
        <v>56</v>
      </c>
    </row>
    <row r="3062" spans="1:37" s="41" customFormat="1" ht="15.75" hidden="1" thickBot="1" x14ac:dyDescent="0.3">
      <c r="A3062" s="11" t="s">
        <v>359</v>
      </c>
      <c r="B3062" s="12" t="s">
        <v>216</v>
      </c>
      <c r="C3062" s="13" t="s">
        <v>46</v>
      </c>
      <c r="D3062" s="14" t="s">
        <v>47</v>
      </c>
      <c r="E3062" s="13" t="s">
        <v>6434</v>
      </c>
      <c r="F3062" s="4" t="s">
        <v>158</v>
      </c>
      <c r="G3062" s="4" t="s">
        <v>243</v>
      </c>
      <c r="H3062" s="15">
        <v>43213.291666666664</v>
      </c>
      <c r="I3062" s="15">
        <v>43213.458333333336</v>
      </c>
      <c r="J3062" s="131" t="s">
        <v>7225</v>
      </c>
      <c r="K3062" s="45" t="s">
        <v>9</v>
      </c>
      <c r="L3062" s="47" t="s">
        <v>7</v>
      </c>
      <c r="M3062" s="47" t="s">
        <v>56</v>
      </c>
      <c r="N3062" s="9" t="str">
        <f t="shared" si="748"/>
        <v>Minor</v>
      </c>
      <c r="O3062" s="10" t="str">
        <f t="shared" si="749"/>
        <v>Successful</v>
      </c>
      <c r="P3062" s="10" t="str">
        <f t="shared" si="750"/>
        <v>On Time</v>
      </c>
      <c r="Q3062" s="9">
        <f t="shared" si="751"/>
        <v>1</v>
      </c>
      <c r="R3062" s="9">
        <f t="shared" si="752"/>
        <v>1</v>
      </c>
      <c r="S3062" s="9">
        <f t="shared" si="753"/>
        <v>0</v>
      </c>
      <c r="T3062" s="9" t="str">
        <f t="shared" si="754"/>
        <v>April</v>
      </c>
      <c r="U3062" s="40">
        <f t="shared" si="755"/>
        <v>0</v>
      </c>
      <c r="V3062" s="40" t="str">
        <f t="shared" si="756"/>
        <v>Normal</v>
      </c>
      <c r="W3062" s="40">
        <f t="shared" si="757"/>
        <v>0</v>
      </c>
      <c r="X3062" s="40">
        <f t="shared" si="758"/>
        <v>0</v>
      </c>
      <c r="Y3062" s="40">
        <f t="shared" si="759"/>
        <v>0</v>
      </c>
      <c r="Z3062" s="40">
        <f t="shared" si="760"/>
        <v>0</v>
      </c>
      <c r="AA3062" s="40">
        <f t="shared" si="761"/>
        <v>1</v>
      </c>
      <c r="AB3062" s="40">
        <f t="shared" si="762"/>
        <v>0</v>
      </c>
      <c r="AC3062" s="41" t="s">
        <v>823</v>
      </c>
      <c r="AD3062" s="41" t="s">
        <v>337</v>
      </c>
      <c r="AE3062" s="41" t="s">
        <v>121</v>
      </c>
      <c r="AF3062" s="41" t="s">
        <v>322</v>
      </c>
      <c r="AG3062" s="41" t="s">
        <v>56</v>
      </c>
      <c r="AH3062" s="41" t="s">
        <v>56</v>
      </c>
      <c r="AI3062" s="41" t="s">
        <v>56</v>
      </c>
      <c r="AJ3062" s="41" t="s">
        <v>160</v>
      </c>
      <c r="AK3062" s="41" t="s">
        <v>56</v>
      </c>
    </row>
    <row r="3063" spans="1:37" s="41" customFormat="1" ht="15.75" hidden="1" thickBot="1" x14ac:dyDescent="0.3">
      <c r="A3063" s="11" t="s">
        <v>697</v>
      </c>
      <c r="B3063" s="12" t="s">
        <v>216</v>
      </c>
      <c r="C3063" s="13" t="s">
        <v>52</v>
      </c>
      <c r="D3063" s="14" t="s">
        <v>47</v>
      </c>
      <c r="E3063" s="13" t="s">
        <v>6435</v>
      </c>
      <c r="F3063" s="4" t="s">
        <v>152</v>
      </c>
      <c r="G3063" s="4" t="s">
        <v>171</v>
      </c>
      <c r="H3063" s="15">
        <v>43206.333333333336</v>
      </c>
      <c r="I3063" s="15">
        <v>43213.958333333336</v>
      </c>
      <c r="J3063" s="131" t="s">
        <v>814</v>
      </c>
      <c r="K3063" s="45" t="s">
        <v>9</v>
      </c>
      <c r="L3063" s="47" t="s">
        <v>7</v>
      </c>
      <c r="M3063" s="47" t="s">
        <v>56</v>
      </c>
      <c r="N3063" s="9" t="str">
        <f t="shared" si="748"/>
        <v>Standard</v>
      </c>
      <c r="O3063" s="10" t="str">
        <f t="shared" si="749"/>
        <v>Successful</v>
      </c>
      <c r="P3063" s="10" t="str">
        <f t="shared" si="750"/>
        <v>On Time</v>
      </c>
      <c r="Q3063" s="9">
        <f t="shared" si="751"/>
        <v>1</v>
      </c>
      <c r="R3063" s="9">
        <f t="shared" si="752"/>
        <v>1</v>
      </c>
      <c r="S3063" s="9">
        <f t="shared" si="753"/>
        <v>0</v>
      </c>
      <c r="T3063" s="9" t="str">
        <f t="shared" si="754"/>
        <v>April</v>
      </c>
      <c r="U3063" s="40">
        <f t="shared" si="755"/>
        <v>0</v>
      </c>
      <c r="V3063" s="40" t="str">
        <f t="shared" si="756"/>
        <v>Normal</v>
      </c>
      <c r="W3063" s="40">
        <f t="shared" si="757"/>
        <v>0</v>
      </c>
      <c r="X3063" s="40">
        <f t="shared" si="758"/>
        <v>0</v>
      </c>
      <c r="Y3063" s="40">
        <f t="shared" si="759"/>
        <v>0</v>
      </c>
      <c r="Z3063" s="40">
        <f t="shared" si="760"/>
        <v>0</v>
      </c>
      <c r="AA3063" s="40">
        <f t="shared" si="761"/>
        <v>1</v>
      </c>
      <c r="AB3063" s="40">
        <f t="shared" si="762"/>
        <v>0</v>
      </c>
      <c r="AC3063" s="41" t="s">
        <v>238</v>
      </c>
      <c r="AD3063" s="41" t="s">
        <v>825</v>
      </c>
      <c r="AE3063" s="41" t="s">
        <v>121</v>
      </c>
      <c r="AF3063" s="41" t="s">
        <v>322</v>
      </c>
      <c r="AG3063" s="41" t="s">
        <v>56</v>
      </c>
      <c r="AH3063" s="41" t="s">
        <v>56</v>
      </c>
      <c r="AI3063" s="41" t="s">
        <v>56</v>
      </c>
      <c r="AJ3063" s="41" t="s">
        <v>160</v>
      </c>
      <c r="AK3063" s="41" t="s">
        <v>56</v>
      </c>
    </row>
    <row r="3064" spans="1:37" s="41" customFormat="1" ht="15.75" hidden="1" thickBot="1" x14ac:dyDescent="0.3">
      <c r="A3064" s="11" t="s">
        <v>45</v>
      </c>
      <c r="B3064" s="12" t="s">
        <v>216</v>
      </c>
      <c r="C3064" s="13" t="s">
        <v>52</v>
      </c>
      <c r="D3064" s="14" t="s">
        <v>47</v>
      </c>
      <c r="E3064" s="13" t="s">
        <v>6436</v>
      </c>
      <c r="F3064" s="4" t="s">
        <v>158</v>
      </c>
      <c r="G3064" s="4" t="s">
        <v>6723</v>
      </c>
      <c r="H3064" s="15">
        <v>43209.458333333336</v>
      </c>
      <c r="I3064" s="15">
        <v>43213.708333333336</v>
      </c>
      <c r="J3064" s="131" t="s">
        <v>7226</v>
      </c>
      <c r="K3064" s="45" t="s">
        <v>9</v>
      </c>
      <c r="L3064" s="47" t="s">
        <v>7</v>
      </c>
      <c r="M3064" s="47" t="s">
        <v>56</v>
      </c>
      <c r="N3064" s="9" t="str">
        <f t="shared" si="748"/>
        <v>Standard</v>
      </c>
      <c r="O3064" s="10" t="str">
        <f t="shared" si="749"/>
        <v>Successful</v>
      </c>
      <c r="P3064" s="10" t="str">
        <f t="shared" si="750"/>
        <v>On Time</v>
      </c>
      <c r="Q3064" s="9">
        <f t="shared" si="751"/>
        <v>1</v>
      </c>
      <c r="R3064" s="9">
        <f t="shared" si="752"/>
        <v>1</v>
      </c>
      <c r="S3064" s="9">
        <f t="shared" si="753"/>
        <v>0</v>
      </c>
      <c r="T3064" s="9" t="str">
        <f t="shared" si="754"/>
        <v>April</v>
      </c>
      <c r="U3064" s="40">
        <f t="shared" si="755"/>
        <v>0</v>
      </c>
      <c r="V3064" s="40" t="str">
        <f t="shared" si="756"/>
        <v>Normal</v>
      </c>
      <c r="W3064" s="40">
        <f t="shared" si="757"/>
        <v>0</v>
      </c>
      <c r="X3064" s="40">
        <f t="shared" si="758"/>
        <v>0</v>
      </c>
      <c r="Y3064" s="40">
        <f t="shared" si="759"/>
        <v>0</v>
      </c>
      <c r="Z3064" s="40">
        <f t="shared" si="760"/>
        <v>0</v>
      </c>
      <c r="AA3064" s="40">
        <f t="shared" si="761"/>
        <v>1</v>
      </c>
      <c r="AB3064" s="40">
        <f t="shared" si="762"/>
        <v>0</v>
      </c>
      <c r="AC3064" s="41" t="s">
        <v>823</v>
      </c>
      <c r="AD3064" s="41" t="s">
        <v>7494</v>
      </c>
      <c r="AE3064" s="41" t="s">
        <v>121</v>
      </c>
      <c r="AF3064" s="41" t="s">
        <v>322</v>
      </c>
      <c r="AG3064" s="41" t="s">
        <v>56</v>
      </c>
      <c r="AH3064" s="41" t="s">
        <v>56</v>
      </c>
      <c r="AI3064" s="41" t="s">
        <v>56</v>
      </c>
      <c r="AJ3064" s="41" t="s">
        <v>160</v>
      </c>
      <c r="AK3064" s="41" t="s">
        <v>56</v>
      </c>
    </row>
    <row r="3065" spans="1:37" s="41" customFormat="1" ht="15.75" hidden="1" thickBot="1" x14ac:dyDescent="0.3">
      <c r="A3065" s="11" t="s">
        <v>6437</v>
      </c>
      <c r="B3065" s="12" t="s">
        <v>8</v>
      </c>
      <c r="C3065" s="13" t="s">
        <v>46</v>
      </c>
      <c r="D3065" s="14" t="s">
        <v>47</v>
      </c>
      <c r="E3065" s="13" t="s">
        <v>6438</v>
      </c>
      <c r="F3065" s="4" t="s">
        <v>6725</v>
      </c>
      <c r="G3065" s="4" t="s">
        <v>585</v>
      </c>
      <c r="H3065" s="15">
        <v>43211.833333333336</v>
      </c>
      <c r="I3065" s="15">
        <v>43213.666666666664</v>
      </c>
      <c r="J3065" s="131" t="s">
        <v>7227</v>
      </c>
      <c r="K3065" s="45" t="s">
        <v>9</v>
      </c>
      <c r="L3065" s="47" t="s">
        <v>7</v>
      </c>
      <c r="M3065" s="47" t="s">
        <v>56</v>
      </c>
      <c r="N3065" s="9" t="str">
        <f t="shared" si="748"/>
        <v>Minor</v>
      </c>
      <c r="O3065" s="10" t="str">
        <f t="shared" si="749"/>
        <v>Successful</v>
      </c>
      <c r="P3065" s="10" t="str">
        <f t="shared" si="750"/>
        <v>On Time</v>
      </c>
      <c r="Q3065" s="9">
        <f t="shared" si="751"/>
        <v>1</v>
      </c>
      <c r="R3065" s="9">
        <f t="shared" si="752"/>
        <v>1</v>
      </c>
      <c r="S3065" s="9">
        <f t="shared" si="753"/>
        <v>0</v>
      </c>
      <c r="T3065" s="9" t="str">
        <f t="shared" si="754"/>
        <v>April</v>
      </c>
      <c r="U3065" s="40">
        <f t="shared" si="755"/>
        <v>0</v>
      </c>
      <c r="V3065" s="40" t="str">
        <f t="shared" si="756"/>
        <v>Normal</v>
      </c>
      <c r="W3065" s="40">
        <f t="shared" si="757"/>
        <v>0</v>
      </c>
      <c r="X3065" s="40">
        <f t="shared" si="758"/>
        <v>0</v>
      </c>
      <c r="Y3065" s="40">
        <f t="shared" si="759"/>
        <v>0</v>
      </c>
      <c r="Z3065" s="40">
        <f t="shared" si="760"/>
        <v>0</v>
      </c>
      <c r="AA3065" s="40">
        <f t="shared" si="761"/>
        <v>1</v>
      </c>
      <c r="AB3065" s="40">
        <f t="shared" si="762"/>
        <v>0</v>
      </c>
      <c r="AC3065" s="41" t="s">
        <v>132</v>
      </c>
      <c r="AD3065" s="41" t="s">
        <v>280</v>
      </c>
      <c r="AE3065" s="41" t="s">
        <v>2280</v>
      </c>
      <c r="AF3065" s="41" t="s">
        <v>8</v>
      </c>
      <c r="AG3065" s="41" t="s">
        <v>56</v>
      </c>
      <c r="AH3065" s="41" t="s">
        <v>56</v>
      </c>
      <c r="AI3065" s="41" t="s">
        <v>56</v>
      </c>
      <c r="AJ3065" s="41" t="s">
        <v>160</v>
      </c>
      <c r="AK3065" s="41" t="s">
        <v>56</v>
      </c>
    </row>
    <row r="3066" spans="1:37" s="41" customFormat="1" ht="15.75" hidden="1" thickBot="1" x14ac:dyDescent="0.3">
      <c r="A3066" s="11" t="s">
        <v>697</v>
      </c>
      <c r="B3066" s="12" t="s">
        <v>216</v>
      </c>
      <c r="C3066" s="13" t="s">
        <v>46</v>
      </c>
      <c r="D3066" s="14" t="s">
        <v>47</v>
      </c>
      <c r="E3066" s="13" t="s">
        <v>6439</v>
      </c>
      <c r="F3066" s="4" t="s">
        <v>614</v>
      </c>
      <c r="G3066" s="4" t="s">
        <v>779</v>
      </c>
      <c r="H3066" s="15">
        <v>43211.625</v>
      </c>
      <c r="I3066" s="15">
        <v>43213.979166666664</v>
      </c>
      <c r="J3066" s="131" t="s">
        <v>7228</v>
      </c>
      <c r="K3066" s="45" t="s">
        <v>9</v>
      </c>
      <c r="L3066" s="47" t="s">
        <v>7</v>
      </c>
      <c r="M3066" s="47" t="s">
        <v>56</v>
      </c>
      <c r="N3066" s="9" t="str">
        <f t="shared" si="748"/>
        <v>Minor</v>
      </c>
      <c r="O3066" s="10" t="str">
        <f t="shared" si="749"/>
        <v>Successful</v>
      </c>
      <c r="P3066" s="10" t="str">
        <f t="shared" si="750"/>
        <v>On Time</v>
      </c>
      <c r="Q3066" s="9">
        <f t="shared" si="751"/>
        <v>1</v>
      </c>
      <c r="R3066" s="9">
        <f t="shared" si="752"/>
        <v>1</v>
      </c>
      <c r="S3066" s="9">
        <f t="shared" si="753"/>
        <v>0</v>
      </c>
      <c r="T3066" s="9" t="str">
        <f t="shared" si="754"/>
        <v>April</v>
      </c>
      <c r="U3066" s="40">
        <f t="shared" si="755"/>
        <v>0</v>
      </c>
      <c r="V3066" s="40" t="str">
        <f t="shared" si="756"/>
        <v>Normal</v>
      </c>
      <c r="W3066" s="40">
        <f t="shared" si="757"/>
        <v>0</v>
      </c>
      <c r="X3066" s="40">
        <f t="shared" si="758"/>
        <v>0</v>
      </c>
      <c r="Y3066" s="40">
        <f t="shared" si="759"/>
        <v>0</v>
      </c>
      <c r="Z3066" s="40">
        <f t="shared" si="760"/>
        <v>0</v>
      </c>
      <c r="AA3066" s="40">
        <f t="shared" si="761"/>
        <v>1</v>
      </c>
      <c r="AB3066" s="40">
        <f t="shared" si="762"/>
        <v>0</v>
      </c>
      <c r="AC3066" s="41" t="s">
        <v>238</v>
      </c>
      <c r="AD3066" s="41" t="s">
        <v>554</v>
      </c>
      <c r="AE3066" s="41" t="s">
        <v>258</v>
      </c>
      <c r="AF3066" s="41" t="s">
        <v>216</v>
      </c>
      <c r="AG3066" s="41" t="s">
        <v>56</v>
      </c>
      <c r="AH3066" s="41" t="s">
        <v>56</v>
      </c>
      <c r="AI3066" s="41" t="s">
        <v>56</v>
      </c>
      <c r="AJ3066" s="41" t="s">
        <v>160</v>
      </c>
      <c r="AK3066" s="41" t="s">
        <v>56</v>
      </c>
    </row>
    <row r="3067" spans="1:37" s="41" customFormat="1" ht="15.75" hidden="1" thickBot="1" x14ac:dyDescent="0.3">
      <c r="A3067" s="11" t="s">
        <v>697</v>
      </c>
      <c r="B3067" s="12" t="s">
        <v>216</v>
      </c>
      <c r="C3067" s="13" t="s">
        <v>52</v>
      </c>
      <c r="D3067" s="14" t="s">
        <v>47</v>
      </c>
      <c r="E3067" s="13" t="s">
        <v>6440</v>
      </c>
      <c r="F3067" s="4" t="s">
        <v>152</v>
      </c>
      <c r="G3067" s="4" t="s">
        <v>171</v>
      </c>
      <c r="H3067" s="15">
        <v>43212.291666666664</v>
      </c>
      <c r="I3067" s="15">
        <v>43213.708333333336</v>
      </c>
      <c r="J3067" s="131" t="s">
        <v>5347</v>
      </c>
      <c r="K3067" s="45" t="s">
        <v>9</v>
      </c>
      <c r="L3067" s="47" t="s">
        <v>7</v>
      </c>
      <c r="M3067" s="47" t="s">
        <v>56</v>
      </c>
      <c r="N3067" s="9" t="str">
        <f t="shared" si="748"/>
        <v>Standard</v>
      </c>
      <c r="O3067" s="10" t="str">
        <f t="shared" si="749"/>
        <v>Successful</v>
      </c>
      <c r="P3067" s="10" t="str">
        <f t="shared" si="750"/>
        <v>On Time</v>
      </c>
      <c r="Q3067" s="9">
        <f t="shared" si="751"/>
        <v>1</v>
      </c>
      <c r="R3067" s="9">
        <f t="shared" si="752"/>
        <v>1</v>
      </c>
      <c r="S3067" s="9">
        <f t="shared" si="753"/>
        <v>0</v>
      </c>
      <c r="T3067" s="9" t="str">
        <f t="shared" si="754"/>
        <v>April</v>
      </c>
      <c r="U3067" s="40">
        <f t="shared" si="755"/>
        <v>0</v>
      </c>
      <c r="V3067" s="40" t="str">
        <f t="shared" si="756"/>
        <v>Normal</v>
      </c>
      <c r="W3067" s="40">
        <f t="shared" si="757"/>
        <v>0</v>
      </c>
      <c r="X3067" s="40">
        <f t="shared" si="758"/>
        <v>0</v>
      </c>
      <c r="Y3067" s="40">
        <f t="shared" si="759"/>
        <v>0</v>
      </c>
      <c r="Z3067" s="40">
        <f t="shared" si="760"/>
        <v>0</v>
      </c>
      <c r="AA3067" s="40">
        <f t="shared" si="761"/>
        <v>1</v>
      </c>
      <c r="AB3067" s="40">
        <f t="shared" si="762"/>
        <v>0</v>
      </c>
      <c r="AC3067" s="41" t="s">
        <v>238</v>
      </c>
      <c r="AD3067" s="41" t="s">
        <v>825</v>
      </c>
      <c r="AE3067" s="41" t="s">
        <v>121</v>
      </c>
      <c r="AF3067" s="41" t="s">
        <v>322</v>
      </c>
      <c r="AG3067" s="41" t="s">
        <v>56</v>
      </c>
      <c r="AH3067" s="41" t="s">
        <v>56</v>
      </c>
      <c r="AI3067" s="41" t="s">
        <v>56</v>
      </c>
      <c r="AJ3067" s="41" t="s">
        <v>160</v>
      </c>
      <c r="AK3067" s="41" t="s">
        <v>56</v>
      </c>
    </row>
    <row r="3068" spans="1:37" s="41" customFormat="1" ht="15.75" hidden="1" thickBot="1" x14ac:dyDescent="0.3">
      <c r="A3068" s="11" t="s">
        <v>248</v>
      </c>
      <c r="B3068" s="12" t="s">
        <v>216</v>
      </c>
      <c r="C3068" s="13" t="s">
        <v>52</v>
      </c>
      <c r="D3068" s="14" t="s">
        <v>47</v>
      </c>
      <c r="E3068" s="13" t="s">
        <v>6441</v>
      </c>
      <c r="F3068" s="4" t="s">
        <v>152</v>
      </c>
      <c r="G3068" s="4" t="s">
        <v>499</v>
      </c>
      <c r="H3068" s="15">
        <v>43213.458333333336</v>
      </c>
      <c r="I3068" s="15">
        <v>43213.5</v>
      </c>
      <c r="J3068" s="131" t="s">
        <v>671</v>
      </c>
      <c r="K3068" s="45" t="s">
        <v>9</v>
      </c>
      <c r="L3068" s="47" t="s">
        <v>7</v>
      </c>
      <c r="M3068" s="47" t="s">
        <v>56</v>
      </c>
      <c r="N3068" s="9" t="str">
        <f t="shared" si="748"/>
        <v>Standard</v>
      </c>
      <c r="O3068" s="10" t="str">
        <f t="shared" si="749"/>
        <v>Successful</v>
      </c>
      <c r="P3068" s="10" t="str">
        <f t="shared" si="750"/>
        <v>On Time</v>
      </c>
      <c r="Q3068" s="9">
        <f t="shared" si="751"/>
        <v>1</v>
      </c>
      <c r="R3068" s="9">
        <f t="shared" si="752"/>
        <v>1</v>
      </c>
      <c r="S3068" s="9">
        <f t="shared" si="753"/>
        <v>0</v>
      </c>
      <c r="T3068" s="9" t="str">
        <f t="shared" si="754"/>
        <v>April</v>
      </c>
      <c r="U3068" s="40">
        <f t="shared" si="755"/>
        <v>0</v>
      </c>
      <c r="V3068" s="40" t="str">
        <f t="shared" si="756"/>
        <v>Normal</v>
      </c>
      <c r="W3068" s="40">
        <f t="shared" si="757"/>
        <v>0</v>
      </c>
      <c r="X3068" s="40">
        <f t="shared" si="758"/>
        <v>0</v>
      </c>
      <c r="Y3068" s="40">
        <f t="shared" si="759"/>
        <v>0</v>
      </c>
      <c r="Z3068" s="40">
        <f t="shared" si="760"/>
        <v>0</v>
      </c>
      <c r="AA3068" s="40">
        <f t="shared" si="761"/>
        <v>1</v>
      </c>
      <c r="AB3068" s="40">
        <f t="shared" si="762"/>
        <v>0</v>
      </c>
      <c r="AC3068" s="41" t="s">
        <v>537</v>
      </c>
      <c r="AD3068" s="41" t="s">
        <v>464</v>
      </c>
      <c r="AE3068" s="41" t="s">
        <v>121</v>
      </c>
      <c r="AF3068" s="41" t="s">
        <v>322</v>
      </c>
      <c r="AG3068" s="41" t="s">
        <v>56</v>
      </c>
      <c r="AH3068" s="41" t="s">
        <v>56</v>
      </c>
      <c r="AI3068" s="41" t="s">
        <v>56</v>
      </c>
      <c r="AJ3068" s="41" t="s">
        <v>160</v>
      </c>
      <c r="AK3068" s="41" t="s">
        <v>56</v>
      </c>
    </row>
    <row r="3069" spans="1:37" s="41" customFormat="1" ht="15.75" hidden="1" thickBot="1" x14ac:dyDescent="0.3">
      <c r="A3069" s="11" t="s">
        <v>697</v>
      </c>
      <c r="B3069" s="12" t="s">
        <v>216</v>
      </c>
      <c r="C3069" s="13" t="s">
        <v>52</v>
      </c>
      <c r="D3069" s="14" t="s">
        <v>47</v>
      </c>
      <c r="E3069" s="13" t="s">
        <v>6442</v>
      </c>
      <c r="F3069" s="4" t="s">
        <v>616</v>
      </c>
      <c r="G3069" s="4" t="s">
        <v>357</v>
      </c>
      <c r="H3069" s="15">
        <v>43213.583333333336</v>
      </c>
      <c r="I3069" s="15">
        <v>43213.708333333336</v>
      </c>
      <c r="J3069" s="131" t="s">
        <v>7229</v>
      </c>
      <c r="K3069" s="45" t="s">
        <v>9</v>
      </c>
      <c r="L3069" s="47" t="s">
        <v>7</v>
      </c>
      <c r="M3069" s="47" t="s">
        <v>56</v>
      </c>
      <c r="N3069" s="9" t="str">
        <f t="shared" si="748"/>
        <v>Standard</v>
      </c>
      <c r="O3069" s="10" t="str">
        <f t="shared" si="749"/>
        <v>Successful</v>
      </c>
      <c r="P3069" s="10" t="str">
        <f t="shared" si="750"/>
        <v>On Time</v>
      </c>
      <c r="Q3069" s="9">
        <f t="shared" si="751"/>
        <v>1</v>
      </c>
      <c r="R3069" s="9">
        <f t="shared" si="752"/>
        <v>1</v>
      </c>
      <c r="S3069" s="9">
        <f t="shared" si="753"/>
        <v>0</v>
      </c>
      <c r="T3069" s="9" t="str">
        <f t="shared" si="754"/>
        <v>April</v>
      </c>
      <c r="U3069" s="40">
        <f t="shared" si="755"/>
        <v>0</v>
      </c>
      <c r="V3069" s="40" t="str">
        <f t="shared" si="756"/>
        <v>Normal</v>
      </c>
      <c r="W3069" s="40">
        <f t="shared" si="757"/>
        <v>0</v>
      </c>
      <c r="X3069" s="40">
        <f t="shared" si="758"/>
        <v>0</v>
      </c>
      <c r="Y3069" s="40">
        <f t="shared" si="759"/>
        <v>0</v>
      </c>
      <c r="Z3069" s="40">
        <f t="shared" si="760"/>
        <v>0</v>
      </c>
      <c r="AA3069" s="40">
        <f t="shared" si="761"/>
        <v>1</v>
      </c>
      <c r="AB3069" s="40">
        <f t="shared" si="762"/>
        <v>0</v>
      </c>
      <c r="AC3069" s="41" t="s">
        <v>238</v>
      </c>
      <c r="AD3069" s="41" t="s">
        <v>721</v>
      </c>
      <c r="AE3069" s="41" t="s">
        <v>428</v>
      </c>
      <c r="AF3069" s="41" t="s">
        <v>216</v>
      </c>
      <c r="AG3069" s="41" t="s">
        <v>56</v>
      </c>
      <c r="AH3069" s="41" t="s">
        <v>56</v>
      </c>
      <c r="AI3069" s="41" t="s">
        <v>56</v>
      </c>
      <c r="AJ3069" s="41" t="s">
        <v>160</v>
      </c>
      <c r="AK3069" s="41" t="s">
        <v>56</v>
      </c>
    </row>
    <row r="3070" spans="1:37" s="41" customFormat="1" ht="15.75" hidden="1" thickBot="1" x14ac:dyDescent="0.3">
      <c r="A3070" s="11" t="s">
        <v>697</v>
      </c>
      <c r="B3070" s="12" t="s">
        <v>215</v>
      </c>
      <c r="C3070" s="13" t="s">
        <v>46</v>
      </c>
      <c r="D3070" s="14" t="s">
        <v>47</v>
      </c>
      <c r="E3070" s="13" t="s">
        <v>6443</v>
      </c>
      <c r="F3070" s="4" t="s">
        <v>3121</v>
      </c>
      <c r="G3070" s="4" t="s">
        <v>3122</v>
      </c>
      <c r="H3070" s="15">
        <v>43214.541666666664</v>
      </c>
      <c r="I3070" s="15">
        <v>43214.625</v>
      </c>
      <c r="J3070" s="131" t="s">
        <v>7230</v>
      </c>
      <c r="K3070" s="45" t="s">
        <v>9</v>
      </c>
      <c r="L3070" s="47" t="s">
        <v>7</v>
      </c>
      <c r="M3070" s="47" t="s">
        <v>56</v>
      </c>
      <c r="N3070" s="9" t="str">
        <f t="shared" si="748"/>
        <v>Minor</v>
      </c>
      <c r="O3070" s="10" t="str">
        <f t="shared" si="749"/>
        <v>Successful</v>
      </c>
      <c r="P3070" s="10" t="str">
        <f t="shared" si="750"/>
        <v>On Time</v>
      </c>
      <c r="Q3070" s="9">
        <f t="shared" si="751"/>
        <v>1</v>
      </c>
      <c r="R3070" s="9">
        <f t="shared" si="752"/>
        <v>1</v>
      </c>
      <c r="S3070" s="9">
        <f t="shared" si="753"/>
        <v>0</v>
      </c>
      <c r="T3070" s="9" t="str">
        <f t="shared" si="754"/>
        <v>April</v>
      </c>
      <c r="U3070" s="40">
        <f t="shared" si="755"/>
        <v>0</v>
      </c>
      <c r="V3070" s="40" t="str">
        <f t="shared" si="756"/>
        <v>Normal</v>
      </c>
      <c r="W3070" s="40">
        <f t="shared" si="757"/>
        <v>0</v>
      </c>
      <c r="X3070" s="40">
        <f t="shared" si="758"/>
        <v>0</v>
      </c>
      <c r="Y3070" s="40">
        <f t="shared" si="759"/>
        <v>0</v>
      </c>
      <c r="Z3070" s="40">
        <f t="shared" si="760"/>
        <v>0</v>
      </c>
      <c r="AA3070" s="40">
        <f t="shared" si="761"/>
        <v>1</v>
      </c>
      <c r="AB3070" s="40">
        <f t="shared" si="762"/>
        <v>0</v>
      </c>
      <c r="AC3070" s="41" t="s">
        <v>238</v>
      </c>
      <c r="AD3070" s="41" t="s">
        <v>280</v>
      </c>
      <c r="AE3070" s="41" t="s">
        <v>215</v>
      </c>
      <c r="AF3070" s="41" t="s">
        <v>215</v>
      </c>
      <c r="AG3070" s="41" t="s">
        <v>56</v>
      </c>
      <c r="AH3070" s="41" t="s">
        <v>56</v>
      </c>
      <c r="AI3070" s="41" t="s">
        <v>56</v>
      </c>
      <c r="AJ3070" s="41" t="s">
        <v>160</v>
      </c>
      <c r="AK3070" s="41" t="s">
        <v>56</v>
      </c>
    </row>
    <row r="3071" spans="1:37" s="41" customFormat="1" ht="15.75" hidden="1" thickBot="1" x14ac:dyDescent="0.3">
      <c r="A3071" s="11" t="s">
        <v>248</v>
      </c>
      <c r="B3071" s="12" t="s">
        <v>216</v>
      </c>
      <c r="C3071" s="13" t="s">
        <v>52</v>
      </c>
      <c r="D3071" s="14" t="s">
        <v>47</v>
      </c>
      <c r="E3071" s="13" t="s">
        <v>6444</v>
      </c>
      <c r="F3071" s="4" t="s">
        <v>152</v>
      </c>
      <c r="G3071" s="4" t="s">
        <v>272</v>
      </c>
      <c r="H3071" s="15">
        <v>43213.833333333336</v>
      </c>
      <c r="I3071" s="15">
        <v>43214</v>
      </c>
      <c r="J3071" s="131" t="s">
        <v>7231</v>
      </c>
      <c r="K3071" s="45" t="s">
        <v>9</v>
      </c>
      <c r="L3071" s="47" t="s">
        <v>7</v>
      </c>
      <c r="M3071" s="47" t="s">
        <v>56</v>
      </c>
      <c r="N3071" s="9" t="str">
        <f t="shared" si="748"/>
        <v>Standard</v>
      </c>
      <c r="O3071" s="10" t="str">
        <f t="shared" si="749"/>
        <v>Successful</v>
      </c>
      <c r="P3071" s="10" t="str">
        <f t="shared" si="750"/>
        <v>On Time</v>
      </c>
      <c r="Q3071" s="9">
        <f t="shared" si="751"/>
        <v>1</v>
      </c>
      <c r="R3071" s="9">
        <f t="shared" si="752"/>
        <v>1</v>
      </c>
      <c r="S3071" s="9">
        <f t="shared" si="753"/>
        <v>0</v>
      </c>
      <c r="T3071" s="9" t="str">
        <f t="shared" si="754"/>
        <v>April</v>
      </c>
      <c r="U3071" s="40">
        <f t="shared" si="755"/>
        <v>0</v>
      </c>
      <c r="V3071" s="40" t="str">
        <f t="shared" si="756"/>
        <v>Normal</v>
      </c>
      <c r="W3071" s="40">
        <f t="shared" si="757"/>
        <v>0</v>
      </c>
      <c r="X3071" s="40">
        <f t="shared" si="758"/>
        <v>0</v>
      </c>
      <c r="Y3071" s="40">
        <f t="shared" si="759"/>
        <v>0</v>
      </c>
      <c r="Z3071" s="40">
        <f t="shared" si="760"/>
        <v>0</v>
      </c>
      <c r="AA3071" s="40">
        <f t="shared" si="761"/>
        <v>1</v>
      </c>
      <c r="AB3071" s="40">
        <f t="shared" si="762"/>
        <v>0</v>
      </c>
      <c r="AC3071" s="41" t="s">
        <v>537</v>
      </c>
      <c r="AD3071" s="41" t="s">
        <v>333</v>
      </c>
      <c r="AE3071" s="41" t="s">
        <v>121</v>
      </c>
      <c r="AF3071" s="41" t="s">
        <v>322</v>
      </c>
      <c r="AG3071" s="41" t="s">
        <v>56</v>
      </c>
      <c r="AH3071" s="41" t="s">
        <v>56</v>
      </c>
      <c r="AI3071" s="41" t="s">
        <v>56</v>
      </c>
      <c r="AJ3071" s="41" t="s">
        <v>160</v>
      </c>
      <c r="AK3071" s="41" t="s">
        <v>56</v>
      </c>
    </row>
    <row r="3072" spans="1:37" s="41" customFormat="1" ht="15.75" hidden="1" thickBot="1" x14ac:dyDescent="0.3">
      <c r="A3072" s="11" t="s">
        <v>65</v>
      </c>
      <c r="B3072" s="12" t="s">
        <v>216</v>
      </c>
      <c r="C3072" s="13" t="s">
        <v>46</v>
      </c>
      <c r="D3072" s="14" t="s">
        <v>47</v>
      </c>
      <c r="E3072" s="13" t="s">
        <v>6445</v>
      </c>
      <c r="F3072" s="4" t="s">
        <v>84</v>
      </c>
      <c r="G3072" s="4" t="s">
        <v>173</v>
      </c>
      <c r="H3072" s="15">
        <v>43180.666666666664</v>
      </c>
      <c r="I3072" s="15">
        <v>43214.75</v>
      </c>
      <c r="J3072" s="131" t="s">
        <v>7232</v>
      </c>
      <c r="K3072" s="45" t="s">
        <v>9</v>
      </c>
      <c r="L3072" s="47" t="s">
        <v>7</v>
      </c>
      <c r="M3072" s="47" t="s">
        <v>56</v>
      </c>
      <c r="N3072" s="9" t="str">
        <f t="shared" si="748"/>
        <v>Minor</v>
      </c>
      <c r="O3072" s="10" t="str">
        <f t="shared" si="749"/>
        <v>Successful</v>
      </c>
      <c r="P3072" s="10" t="str">
        <f t="shared" si="750"/>
        <v>On Time</v>
      </c>
      <c r="Q3072" s="9">
        <f t="shared" si="751"/>
        <v>1</v>
      </c>
      <c r="R3072" s="9">
        <f t="shared" si="752"/>
        <v>1</v>
      </c>
      <c r="S3072" s="9">
        <f t="shared" si="753"/>
        <v>0</v>
      </c>
      <c r="T3072" s="9" t="str">
        <f t="shared" si="754"/>
        <v>April</v>
      </c>
      <c r="U3072" s="40">
        <f t="shared" si="755"/>
        <v>0</v>
      </c>
      <c r="V3072" s="40" t="str">
        <f t="shared" si="756"/>
        <v>Normal</v>
      </c>
      <c r="W3072" s="40">
        <f t="shared" si="757"/>
        <v>0</v>
      </c>
      <c r="X3072" s="40">
        <f t="shared" si="758"/>
        <v>0</v>
      </c>
      <c r="Y3072" s="40">
        <f t="shared" si="759"/>
        <v>0</v>
      </c>
      <c r="Z3072" s="40">
        <f t="shared" si="760"/>
        <v>0</v>
      </c>
      <c r="AA3072" s="40">
        <f t="shared" si="761"/>
        <v>1</v>
      </c>
      <c r="AB3072" s="40">
        <f t="shared" si="762"/>
        <v>0</v>
      </c>
      <c r="AC3072" s="41" t="s">
        <v>132</v>
      </c>
      <c r="AD3072" s="41" t="s">
        <v>682</v>
      </c>
      <c r="AE3072" s="41" t="s">
        <v>260</v>
      </c>
      <c r="AF3072" s="41" t="s">
        <v>216</v>
      </c>
      <c r="AG3072" s="41" t="s">
        <v>56</v>
      </c>
      <c r="AH3072" s="41" t="s">
        <v>56</v>
      </c>
      <c r="AI3072" s="41" t="s">
        <v>56</v>
      </c>
      <c r="AJ3072" s="41" t="s">
        <v>160</v>
      </c>
      <c r="AK3072" s="41" t="s">
        <v>56</v>
      </c>
    </row>
    <row r="3073" spans="1:37" s="41" customFormat="1" ht="15.75" hidden="1" thickBot="1" x14ac:dyDescent="0.3">
      <c r="A3073" s="11" t="s">
        <v>49</v>
      </c>
      <c r="B3073" s="12" t="s">
        <v>216</v>
      </c>
      <c r="C3073" s="13" t="s">
        <v>46</v>
      </c>
      <c r="D3073" s="14" t="s">
        <v>47</v>
      </c>
      <c r="E3073" s="13" t="s">
        <v>6446</v>
      </c>
      <c r="F3073" s="4" t="s">
        <v>365</v>
      </c>
      <c r="G3073" s="4" t="s">
        <v>3177</v>
      </c>
      <c r="H3073" s="15">
        <v>43200.375</v>
      </c>
      <c r="I3073" s="15">
        <v>43214.708333333336</v>
      </c>
      <c r="J3073" s="131" t="s">
        <v>7233</v>
      </c>
      <c r="K3073" s="45" t="s">
        <v>9</v>
      </c>
      <c r="L3073" s="47" t="s">
        <v>7</v>
      </c>
      <c r="M3073" s="47" t="s">
        <v>56</v>
      </c>
      <c r="N3073" s="9" t="str">
        <f t="shared" si="748"/>
        <v>Minor</v>
      </c>
      <c r="O3073" s="10" t="str">
        <f t="shared" si="749"/>
        <v>Successful</v>
      </c>
      <c r="P3073" s="10" t="str">
        <f t="shared" si="750"/>
        <v>On Time</v>
      </c>
      <c r="Q3073" s="9">
        <f t="shared" si="751"/>
        <v>1</v>
      </c>
      <c r="R3073" s="9">
        <f t="shared" si="752"/>
        <v>1</v>
      </c>
      <c r="S3073" s="9">
        <f t="shared" si="753"/>
        <v>0</v>
      </c>
      <c r="T3073" s="9" t="str">
        <f t="shared" si="754"/>
        <v>April</v>
      </c>
      <c r="U3073" s="40">
        <f t="shared" si="755"/>
        <v>0</v>
      </c>
      <c r="V3073" s="40" t="str">
        <f t="shared" si="756"/>
        <v>Normal</v>
      </c>
      <c r="W3073" s="40">
        <f t="shared" si="757"/>
        <v>0</v>
      </c>
      <c r="X3073" s="40">
        <f t="shared" si="758"/>
        <v>0</v>
      </c>
      <c r="Y3073" s="40">
        <f t="shared" si="759"/>
        <v>0</v>
      </c>
      <c r="Z3073" s="40">
        <f t="shared" si="760"/>
        <v>0</v>
      </c>
      <c r="AA3073" s="40">
        <f t="shared" si="761"/>
        <v>1</v>
      </c>
      <c r="AB3073" s="40">
        <f t="shared" si="762"/>
        <v>0</v>
      </c>
      <c r="AC3073" s="41" t="s">
        <v>132</v>
      </c>
      <c r="AD3073" s="41" t="s">
        <v>280</v>
      </c>
      <c r="AE3073" s="41" t="s">
        <v>432</v>
      </c>
      <c r="AF3073" s="41" t="s">
        <v>216</v>
      </c>
      <c r="AG3073" s="41" t="s">
        <v>56</v>
      </c>
      <c r="AH3073" s="41" t="s">
        <v>56</v>
      </c>
      <c r="AI3073" s="41" t="s">
        <v>56</v>
      </c>
      <c r="AJ3073" s="41" t="s">
        <v>160</v>
      </c>
      <c r="AK3073" s="41" t="s">
        <v>56</v>
      </c>
    </row>
    <row r="3074" spans="1:37" s="41" customFormat="1" ht="15.75" hidden="1" thickBot="1" x14ac:dyDescent="0.3">
      <c r="A3074" s="11" t="s">
        <v>697</v>
      </c>
      <c r="B3074" s="12" t="s">
        <v>216</v>
      </c>
      <c r="C3074" s="13" t="s">
        <v>46</v>
      </c>
      <c r="D3074" s="14" t="s">
        <v>47</v>
      </c>
      <c r="E3074" s="13" t="s">
        <v>6447</v>
      </c>
      <c r="F3074" s="4" t="s">
        <v>365</v>
      </c>
      <c r="G3074" s="4" t="s">
        <v>704</v>
      </c>
      <c r="H3074" s="15">
        <v>43199.416666666664</v>
      </c>
      <c r="I3074" s="15">
        <v>43215.666666666664</v>
      </c>
      <c r="J3074" s="131" t="s">
        <v>7234</v>
      </c>
      <c r="K3074" s="45" t="s">
        <v>9</v>
      </c>
      <c r="L3074" s="47" t="s">
        <v>7</v>
      </c>
      <c r="M3074" s="47" t="s">
        <v>56</v>
      </c>
      <c r="N3074" s="9" t="str">
        <f t="shared" si="748"/>
        <v>Minor</v>
      </c>
      <c r="O3074" s="10" t="str">
        <f t="shared" si="749"/>
        <v>Successful</v>
      </c>
      <c r="P3074" s="10" t="str">
        <f t="shared" si="750"/>
        <v>On Time</v>
      </c>
      <c r="Q3074" s="9">
        <f t="shared" si="751"/>
        <v>1</v>
      </c>
      <c r="R3074" s="9">
        <f t="shared" si="752"/>
        <v>1</v>
      </c>
      <c r="S3074" s="9">
        <f t="shared" si="753"/>
        <v>0</v>
      </c>
      <c r="T3074" s="9" t="str">
        <f t="shared" si="754"/>
        <v>April</v>
      </c>
      <c r="U3074" s="40">
        <f t="shared" si="755"/>
        <v>0</v>
      </c>
      <c r="V3074" s="40" t="str">
        <f t="shared" si="756"/>
        <v>Normal</v>
      </c>
      <c r="W3074" s="40">
        <f t="shared" si="757"/>
        <v>0</v>
      </c>
      <c r="X3074" s="40">
        <f t="shared" si="758"/>
        <v>0</v>
      </c>
      <c r="Y3074" s="40">
        <f t="shared" si="759"/>
        <v>0</v>
      </c>
      <c r="Z3074" s="40">
        <f t="shared" si="760"/>
        <v>0</v>
      </c>
      <c r="AA3074" s="40">
        <f t="shared" si="761"/>
        <v>1</v>
      </c>
      <c r="AB3074" s="40">
        <f t="shared" si="762"/>
        <v>0</v>
      </c>
      <c r="AC3074" s="41" t="s">
        <v>238</v>
      </c>
      <c r="AD3074" s="41" t="s">
        <v>280</v>
      </c>
      <c r="AE3074" s="41" t="s">
        <v>432</v>
      </c>
      <c r="AF3074" s="41" t="s">
        <v>216</v>
      </c>
      <c r="AG3074" s="41" t="s">
        <v>56</v>
      </c>
      <c r="AH3074" s="41" t="s">
        <v>56</v>
      </c>
      <c r="AI3074" s="41" t="s">
        <v>56</v>
      </c>
      <c r="AJ3074" s="41" t="s">
        <v>160</v>
      </c>
      <c r="AK3074" s="41" t="s">
        <v>56</v>
      </c>
    </row>
    <row r="3075" spans="1:37" s="41" customFormat="1" ht="15.75" hidden="1" thickBot="1" x14ac:dyDescent="0.3">
      <c r="A3075" s="11" t="s">
        <v>49</v>
      </c>
      <c r="B3075" s="12" t="s">
        <v>219</v>
      </c>
      <c r="C3075" s="13" t="s">
        <v>46</v>
      </c>
      <c r="D3075" s="14" t="s">
        <v>47</v>
      </c>
      <c r="E3075" s="13" t="s">
        <v>6448</v>
      </c>
      <c r="F3075" s="4" t="s">
        <v>91</v>
      </c>
      <c r="G3075" s="4" t="s">
        <v>608</v>
      </c>
      <c r="H3075" s="15">
        <v>43214.958333333336</v>
      </c>
      <c r="I3075" s="15">
        <v>43215.041666666664</v>
      </c>
      <c r="J3075" s="131" t="s">
        <v>740</v>
      </c>
      <c r="K3075" s="45" t="s">
        <v>9</v>
      </c>
      <c r="L3075" s="47" t="s">
        <v>7</v>
      </c>
      <c r="M3075" s="47" t="s">
        <v>56</v>
      </c>
      <c r="N3075" s="9" t="str">
        <f t="shared" si="748"/>
        <v>Minor</v>
      </c>
      <c r="O3075" s="10" t="str">
        <f t="shared" si="749"/>
        <v>Successful</v>
      </c>
      <c r="P3075" s="10" t="str">
        <f t="shared" si="750"/>
        <v>On Time</v>
      </c>
      <c r="Q3075" s="9">
        <f t="shared" si="751"/>
        <v>1</v>
      </c>
      <c r="R3075" s="9">
        <f t="shared" si="752"/>
        <v>1</v>
      </c>
      <c r="S3075" s="9">
        <f t="shared" si="753"/>
        <v>0</v>
      </c>
      <c r="T3075" s="9" t="str">
        <f t="shared" si="754"/>
        <v>April</v>
      </c>
      <c r="U3075" s="40">
        <f t="shared" si="755"/>
        <v>0</v>
      </c>
      <c r="V3075" s="40" t="str">
        <f t="shared" si="756"/>
        <v>Normal</v>
      </c>
      <c r="W3075" s="40">
        <f t="shared" si="757"/>
        <v>0</v>
      </c>
      <c r="X3075" s="40">
        <f t="shared" si="758"/>
        <v>0</v>
      </c>
      <c r="Y3075" s="40">
        <f t="shared" si="759"/>
        <v>0</v>
      </c>
      <c r="Z3075" s="40">
        <f t="shared" si="760"/>
        <v>0</v>
      </c>
      <c r="AA3075" s="40">
        <f t="shared" si="761"/>
        <v>1</v>
      </c>
      <c r="AB3075" s="40">
        <f t="shared" si="762"/>
        <v>0</v>
      </c>
      <c r="AC3075" s="41" t="s">
        <v>132</v>
      </c>
      <c r="AD3075" s="41" t="s">
        <v>747</v>
      </c>
      <c r="AE3075" s="41" t="s">
        <v>219</v>
      </c>
      <c r="AF3075" s="41" t="s">
        <v>219</v>
      </c>
      <c r="AG3075" s="41" t="s">
        <v>56</v>
      </c>
      <c r="AH3075" s="41" t="s">
        <v>56</v>
      </c>
      <c r="AI3075" s="41" t="s">
        <v>56</v>
      </c>
      <c r="AJ3075" s="41" t="s">
        <v>160</v>
      </c>
      <c r="AK3075" s="41" t="s">
        <v>56</v>
      </c>
    </row>
    <row r="3076" spans="1:37" s="41" customFormat="1" ht="15.75" hidden="1" thickBot="1" x14ac:dyDescent="0.3">
      <c r="A3076" s="11" t="s">
        <v>239</v>
      </c>
      <c r="B3076" s="12" t="s">
        <v>216</v>
      </c>
      <c r="C3076" s="13" t="s">
        <v>46</v>
      </c>
      <c r="D3076" s="14" t="s">
        <v>47</v>
      </c>
      <c r="E3076" s="13" t="s">
        <v>6449</v>
      </c>
      <c r="F3076" s="4" t="s">
        <v>75</v>
      </c>
      <c r="G3076" s="4" t="s">
        <v>6729</v>
      </c>
      <c r="H3076" s="15">
        <v>43213.791666666664</v>
      </c>
      <c r="I3076" s="15">
        <v>43214.916666666664</v>
      </c>
      <c r="J3076" s="131" t="s">
        <v>7235</v>
      </c>
      <c r="K3076" s="45" t="s">
        <v>9</v>
      </c>
      <c r="L3076" s="47" t="s">
        <v>7</v>
      </c>
      <c r="M3076" s="47" t="s">
        <v>56</v>
      </c>
      <c r="N3076" s="9" t="str">
        <f t="shared" si="748"/>
        <v>Minor</v>
      </c>
      <c r="O3076" s="10" t="str">
        <f t="shared" si="749"/>
        <v>Successful</v>
      </c>
      <c r="P3076" s="10" t="str">
        <f t="shared" si="750"/>
        <v>On Time</v>
      </c>
      <c r="Q3076" s="9">
        <f t="shared" si="751"/>
        <v>1</v>
      </c>
      <c r="R3076" s="9">
        <f t="shared" si="752"/>
        <v>1</v>
      </c>
      <c r="S3076" s="9">
        <f t="shared" si="753"/>
        <v>0</v>
      </c>
      <c r="T3076" s="9" t="str">
        <f t="shared" si="754"/>
        <v>April</v>
      </c>
      <c r="U3076" s="40">
        <f t="shared" si="755"/>
        <v>0</v>
      </c>
      <c r="V3076" s="40" t="str">
        <f t="shared" si="756"/>
        <v>Normal</v>
      </c>
      <c r="W3076" s="40">
        <f t="shared" si="757"/>
        <v>0</v>
      </c>
      <c r="X3076" s="40">
        <f t="shared" si="758"/>
        <v>0</v>
      </c>
      <c r="Y3076" s="40">
        <f t="shared" si="759"/>
        <v>0</v>
      </c>
      <c r="Z3076" s="40">
        <f t="shared" si="760"/>
        <v>0</v>
      </c>
      <c r="AA3076" s="40">
        <f t="shared" si="761"/>
        <v>1</v>
      </c>
      <c r="AB3076" s="40">
        <f t="shared" si="762"/>
        <v>0</v>
      </c>
      <c r="AC3076" s="41" t="s">
        <v>537</v>
      </c>
      <c r="AD3076" s="41" t="s">
        <v>280</v>
      </c>
      <c r="AE3076" s="41" t="s">
        <v>323</v>
      </c>
      <c r="AF3076" s="41" t="s">
        <v>216</v>
      </c>
      <c r="AG3076" s="41" t="s">
        <v>56</v>
      </c>
      <c r="AH3076" s="41" t="s">
        <v>56</v>
      </c>
      <c r="AI3076" s="41" t="s">
        <v>56</v>
      </c>
      <c r="AJ3076" s="41" t="s">
        <v>160</v>
      </c>
      <c r="AK3076" s="41" t="s">
        <v>56</v>
      </c>
    </row>
    <row r="3077" spans="1:37" s="41" customFormat="1" ht="15.75" hidden="1" thickBot="1" x14ac:dyDescent="0.3">
      <c r="A3077" s="11" t="s">
        <v>697</v>
      </c>
      <c r="B3077" s="12" t="s">
        <v>216</v>
      </c>
      <c r="C3077" s="13" t="s">
        <v>52</v>
      </c>
      <c r="D3077" s="14" t="s">
        <v>47</v>
      </c>
      <c r="E3077" s="13" t="s">
        <v>6450</v>
      </c>
      <c r="F3077" s="4" t="s">
        <v>616</v>
      </c>
      <c r="G3077" s="4" t="s">
        <v>357</v>
      </c>
      <c r="H3077" s="15">
        <v>43214.583333333336</v>
      </c>
      <c r="I3077" s="15">
        <v>43214.75</v>
      </c>
      <c r="J3077" s="131" t="s">
        <v>7229</v>
      </c>
      <c r="K3077" s="45" t="s">
        <v>9</v>
      </c>
      <c r="L3077" s="47" t="s">
        <v>7</v>
      </c>
      <c r="M3077" s="47" t="s">
        <v>56</v>
      </c>
      <c r="N3077" s="9" t="str">
        <f t="shared" si="748"/>
        <v>Standard</v>
      </c>
      <c r="O3077" s="10" t="str">
        <f t="shared" si="749"/>
        <v>Successful</v>
      </c>
      <c r="P3077" s="10" t="str">
        <f t="shared" si="750"/>
        <v>On Time</v>
      </c>
      <c r="Q3077" s="9">
        <f t="shared" si="751"/>
        <v>1</v>
      </c>
      <c r="R3077" s="9">
        <f t="shared" si="752"/>
        <v>1</v>
      </c>
      <c r="S3077" s="9">
        <f t="shared" si="753"/>
        <v>0</v>
      </c>
      <c r="T3077" s="9" t="str">
        <f t="shared" si="754"/>
        <v>April</v>
      </c>
      <c r="U3077" s="40">
        <f t="shared" si="755"/>
        <v>0</v>
      </c>
      <c r="V3077" s="40" t="str">
        <f t="shared" si="756"/>
        <v>Normal</v>
      </c>
      <c r="W3077" s="40">
        <f t="shared" si="757"/>
        <v>0</v>
      </c>
      <c r="X3077" s="40">
        <f t="shared" si="758"/>
        <v>0</v>
      </c>
      <c r="Y3077" s="40">
        <f t="shared" si="759"/>
        <v>0</v>
      </c>
      <c r="Z3077" s="40">
        <f t="shared" si="760"/>
        <v>0</v>
      </c>
      <c r="AA3077" s="40">
        <f t="shared" si="761"/>
        <v>1</v>
      </c>
      <c r="AB3077" s="40">
        <f t="shared" si="762"/>
        <v>0</v>
      </c>
      <c r="AC3077" s="41" t="s">
        <v>238</v>
      </c>
      <c r="AD3077" s="41" t="s">
        <v>721</v>
      </c>
      <c r="AE3077" s="41" t="s">
        <v>428</v>
      </c>
      <c r="AF3077" s="41" t="s">
        <v>216</v>
      </c>
      <c r="AG3077" s="41" t="s">
        <v>56</v>
      </c>
      <c r="AH3077" s="41" t="s">
        <v>56</v>
      </c>
      <c r="AI3077" s="41" t="s">
        <v>56</v>
      </c>
      <c r="AJ3077" s="41" t="s">
        <v>160</v>
      </c>
      <c r="AK3077" s="41" t="s">
        <v>56</v>
      </c>
    </row>
    <row r="3078" spans="1:37" s="41" customFormat="1" ht="15.75" hidden="1" thickBot="1" x14ac:dyDescent="0.3">
      <c r="A3078" s="11" t="s">
        <v>195</v>
      </c>
      <c r="B3078" s="12" t="s">
        <v>216</v>
      </c>
      <c r="C3078" s="13" t="s">
        <v>52</v>
      </c>
      <c r="D3078" s="14" t="s">
        <v>47</v>
      </c>
      <c r="E3078" s="13" t="s">
        <v>6451</v>
      </c>
      <c r="F3078" s="4" t="s">
        <v>328</v>
      </c>
      <c r="G3078" s="4" t="s">
        <v>588</v>
      </c>
      <c r="H3078" s="15">
        <v>43210.541666666664</v>
      </c>
      <c r="I3078" s="15">
        <v>43215.416666666664</v>
      </c>
      <c r="J3078" s="131" t="s">
        <v>7236</v>
      </c>
      <c r="K3078" s="45" t="s">
        <v>9</v>
      </c>
      <c r="L3078" s="47" t="s">
        <v>7</v>
      </c>
      <c r="M3078" s="47" t="s">
        <v>56</v>
      </c>
      <c r="N3078" s="9" t="str">
        <f t="shared" si="748"/>
        <v>Standard</v>
      </c>
      <c r="O3078" s="10" t="str">
        <f t="shared" si="749"/>
        <v>Successful</v>
      </c>
      <c r="P3078" s="10" t="str">
        <f t="shared" si="750"/>
        <v>On Time</v>
      </c>
      <c r="Q3078" s="9">
        <f t="shared" si="751"/>
        <v>1</v>
      </c>
      <c r="R3078" s="9">
        <f t="shared" si="752"/>
        <v>1</v>
      </c>
      <c r="S3078" s="9">
        <f t="shared" si="753"/>
        <v>0</v>
      </c>
      <c r="T3078" s="9" t="str">
        <f t="shared" si="754"/>
        <v>April</v>
      </c>
      <c r="U3078" s="40">
        <f t="shared" si="755"/>
        <v>0</v>
      </c>
      <c r="V3078" s="40" t="str">
        <f t="shared" si="756"/>
        <v>Normal</v>
      </c>
      <c r="W3078" s="40">
        <f t="shared" si="757"/>
        <v>0</v>
      </c>
      <c r="X3078" s="40">
        <f t="shared" si="758"/>
        <v>0</v>
      </c>
      <c r="Y3078" s="40">
        <f t="shared" si="759"/>
        <v>0</v>
      </c>
      <c r="Z3078" s="40">
        <f t="shared" si="760"/>
        <v>0</v>
      </c>
      <c r="AA3078" s="40">
        <f t="shared" si="761"/>
        <v>1</v>
      </c>
      <c r="AB3078" s="40">
        <f t="shared" si="762"/>
        <v>0</v>
      </c>
      <c r="AC3078" s="41" t="s">
        <v>823</v>
      </c>
      <c r="AD3078" s="41" t="s">
        <v>515</v>
      </c>
      <c r="AE3078" s="41" t="s">
        <v>424</v>
      </c>
      <c r="AF3078" s="41" t="s">
        <v>216</v>
      </c>
      <c r="AG3078" s="41" t="s">
        <v>56</v>
      </c>
      <c r="AH3078" s="41" t="s">
        <v>56</v>
      </c>
      <c r="AI3078" s="41" t="s">
        <v>56</v>
      </c>
      <c r="AJ3078" s="41" t="s">
        <v>160</v>
      </c>
      <c r="AK3078" s="41" t="s">
        <v>56</v>
      </c>
    </row>
    <row r="3079" spans="1:37" s="41" customFormat="1" ht="15.75" hidden="1" thickBot="1" x14ac:dyDescent="0.3">
      <c r="A3079" s="11" t="s">
        <v>697</v>
      </c>
      <c r="B3079" s="12" t="s">
        <v>216</v>
      </c>
      <c r="C3079" s="13" t="s">
        <v>46</v>
      </c>
      <c r="D3079" s="14" t="s">
        <v>47</v>
      </c>
      <c r="E3079" s="13" t="s">
        <v>6452</v>
      </c>
      <c r="F3079" s="4" t="s">
        <v>328</v>
      </c>
      <c r="G3079" s="4" t="s">
        <v>448</v>
      </c>
      <c r="H3079" s="15">
        <v>43213.5</v>
      </c>
      <c r="I3079" s="15">
        <v>43215.666666666664</v>
      </c>
      <c r="J3079" s="131" t="s">
        <v>7237</v>
      </c>
      <c r="K3079" s="45" t="s">
        <v>9</v>
      </c>
      <c r="L3079" s="47" t="s">
        <v>7</v>
      </c>
      <c r="M3079" s="47" t="s">
        <v>56</v>
      </c>
      <c r="N3079" s="9" t="str">
        <f t="shared" si="748"/>
        <v>Minor</v>
      </c>
      <c r="O3079" s="10" t="str">
        <f t="shared" si="749"/>
        <v>Successful</v>
      </c>
      <c r="P3079" s="10" t="str">
        <f t="shared" si="750"/>
        <v>On Time</v>
      </c>
      <c r="Q3079" s="9">
        <f t="shared" si="751"/>
        <v>1</v>
      </c>
      <c r="R3079" s="9">
        <f t="shared" si="752"/>
        <v>1</v>
      </c>
      <c r="S3079" s="9">
        <f t="shared" si="753"/>
        <v>0</v>
      </c>
      <c r="T3079" s="9" t="str">
        <f t="shared" si="754"/>
        <v>April</v>
      </c>
      <c r="U3079" s="40">
        <f t="shared" si="755"/>
        <v>0</v>
      </c>
      <c r="V3079" s="40" t="str">
        <f t="shared" si="756"/>
        <v>Normal</v>
      </c>
      <c r="W3079" s="40">
        <f t="shared" si="757"/>
        <v>0</v>
      </c>
      <c r="X3079" s="40">
        <f t="shared" si="758"/>
        <v>0</v>
      </c>
      <c r="Y3079" s="40">
        <f t="shared" si="759"/>
        <v>0</v>
      </c>
      <c r="Z3079" s="40">
        <f t="shared" si="760"/>
        <v>0</v>
      </c>
      <c r="AA3079" s="40">
        <f t="shared" si="761"/>
        <v>1</v>
      </c>
      <c r="AB3079" s="40">
        <f t="shared" si="762"/>
        <v>0</v>
      </c>
      <c r="AC3079" s="41" t="s">
        <v>238</v>
      </c>
      <c r="AD3079" s="41" t="s">
        <v>515</v>
      </c>
      <c r="AE3079" s="41" t="s">
        <v>424</v>
      </c>
      <c r="AF3079" s="41" t="s">
        <v>216</v>
      </c>
      <c r="AG3079" s="41" t="s">
        <v>56</v>
      </c>
      <c r="AH3079" s="41" t="s">
        <v>56</v>
      </c>
      <c r="AI3079" s="41" t="s">
        <v>56</v>
      </c>
      <c r="AJ3079" s="41" t="s">
        <v>160</v>
      </c>
      <c r="AK3079" s="41" t="s">
        <v>56</v>
      </c>
    </row>
    <row r="3080" spans="1:37" s="41" customFormat="1" ht="15.75" hidden="1" thickBot="1" x14ac:dyDescent="0.3">
      <c r="A3080" s="11" t="s">
        <v>697</v>
      </c>
      <c r="B3080" s="12" t="s">
        <v>216</v>
      </c>
      <c r="C3080" s="13" t="s">
        <v>46</v>
      </c>
      <c r="D3080" s="14" t="s">
        <v>47</v>
      </c>
      <c r="E3080" s="13" t="s">
        <v>6453</v>
      </c>
      <c r="F3080" s="4" t="s">
        <v>364</v>
      </c>
      <c r="G3080" s="4" t="s">
        <v>783</v>
      </c>
      <c r="H3080" s="15">
        <v>43214.916666666664</v>
      </c>
      <c r="I3080" s="15">
        <v>43215.125</v>
      </c>
      <c r="J3080" s="131" t="s">
        <v>7238</v>
      </c>
      <c r="K3080" s="45" t="s">
        <v>9</v>
      </c>
      <c r="L3080" s="47" t="s">
        <v>7</v>
      </c>
      <c r="M3080" s="47" t="s">
        <v>56</v>
      </c>
      <c r="N3080" s="9" t="str">
        <f t="shared" si="748"/>
        <v>Minor</v>
      </c>
      <c r="O3080" s="10" t="str">
        <f t="shared" si="749"/>
        <v>Successful</v>
      </c>
      <c r="P3080" s="10" t="str">
        <f t="shared" si="750"/>
        <v>On Time</v>
      </c>
      <c r="Q3080" s="9">
        <f t="shared" si="751"/>
        <v>1</v>
      </c>
      <c r="R3080" s="9">
        <f t="shared" si="752"/>
        <v>1</v>
      </c>
      <c r="S3080" s="9">
        <f t="shared" si="753"/>
        <v>0</v>
      </c>
      <c r="T3080" s="9" t="str">
        <f t="shared" si="754"/>
        <v>April</v>
      </c>
      <c r="U3080" s="40">
        <f t="shared" si="755"/>
        <v>0</v>
      </c>
      <c r="V3080" s="40" t="str">
        <f t="shared" si="756"/>
        <v>Normal</v>
      </c>
      <c r="W3080" s="40">
        <f t="shared" si="757"/>
        <v>0</v>
      </c>
      <c r="X3080" s="40">
        <f t="shared" si="758"/>
        <v>0</v>
      </c>
      <c r="Y3080" s="40">
        <f t="shared" si="759"/>
        <v>0</v>
      </c>
      <c r="Z3080" s="40">
        <f t="shared" si="760"/>
        <v>0</v>
      </c>
      <c r="AA3080" s="40">
        <f t="shared" si="761"/>
        <v>1</v>
      </c>
      <c r="AB3080" s="40">
        <f t="shared" si="762"/>
        <v>0</v>
      </c>
      <c r="AC3080" s="41" t="s">
        <v>238</v>
      </c>
      <c r="AD3080" s="41" t="s">
        <v>7498</v>
      </c>
      <c r="AE3080" s="41" t="s">
        <v>429</v>
      </c>
      <c r="AF3080" s="41" t="s">
        <v>216</v>
      </c>
      <c r="AG3080" s="41" t="s">
        <v>56</v>
      </c>
      <c r="AH3080" s="41" t="s">
        <v>56</v>
      </c>
      <c r="AI3080" s="41" t="s">
        <v>56</v>
      </c>
      <c r="AJ3080" s="41" t="s">
        <v>160</v>
      </c>
      <c r="AK3080" s="41" t="s">
        <v>56</v>
      </c>
    </row>
    <row r="3081" spans="1:37" s="41" customFormat="1" ht="15.75" hidden="1" thickBot="1" x14ac:dyDescent="0.3">
      <c r="A3081" s="11" t="s">
        <v>697</v>
      </c>
      <c r="B3081" s="12" t="s">
        <v>216</v>
      </c>
      <c r="C3081" s="13" t="s">
        <v>52</v>
      </c>
      <c r="D3081" s="14" t="s">
        <v>47</v>
      </c>
      <c r="E3081" s="13" t="s">
        <v>6454</v>
      </c>
      <c r="F3081" s="4" t="s">
        <v>616</v>
      </c>
      <c r="G3081" s="4" t="s">
        <v>730</v>
      </c>
      <c r="H3081" s="15">
        <v>43214.583333333336</v>
      </c>
      <c r="I3081" s="15">
        <v>43214.75</v>
      </c>
      <c r="J3081" s="131" t="s">
        <v>7239</v>
      </c>
      <c r="K3081" s="45" t="s">
        <v>9</v>
      </c>
      <c r="L3081" s="47" t="s">
        <v>7</v>
      </c>
      <c r="M3081" s="47" t="s">
        <v>56</v>
      </c>
      <c r="N3081" s="9" t="str">
        <f t="shared" si="748"/>
        <v>Standard</v>
      </c>
      <c r="O3081" s="10" t="str">
        <f t="shared" si="749"/>
        <v>Successful</v>
      </c>
      <c r="P3081" s="10" t="str">
        <f t="shared" si="750"/>
        <v>On Time</v>
      </c>
      <c r="Q3081" s="9">
        <f t="shared" si="751"/>
        <v>1</v>
      </c>
      <c r="R3081" s="9">
        <f t="shared" si="752"/>
        <v>1</v>
      </c>
      <c r="S3081" s="9">
        <f t="shared" si="753"/>
        <v>0</v>
      </c>
      <c r="T3081" s="9" t="str">
        <f t="shared" si="754"/>
        <v>April</v>
      </c>
      <c r="U3081" s="40">
        <f t="shared" si="755"/>
        <v>0</v>
      </c>
      <c r="V3081" s="40" t="str">
        <f t="shared" si="756"/>
        <v>Normal</v>
      </c>
      <c r="W3081" s="40">
        <f t="shared" si="757"/>
        <v>0</v>
      </c>
      <c r="X3081" s="40">
        <f t="shared" si="758"/>
        <v>0</v>
      </c>
      <c r="Y3081" s="40">
        <f t="shared" si="759"/>
        <v>0</v>
      </c>
      <c r="Z3081" s="40">
        <f t="shared" si="760"/>
        <v>0</v>
      </c>
      <c r="AA3081" s="40">
        <f t="shared" si="761"/>
        <v>1</v>
      </c>
      <c r="AB3081" s="40">
        <f t="shared" si="762"/>
        <v>0</v>
      </c>
      <c r="AC3081" s="41" t="s">
        <v>238</v>
      </c>
      <c r="AD3081" s="41" t="s">
        <v>723</v>
      </c>
      <c r="AE3081" s="41" t="s">
        <v>428</v>
      </c>
      <c r="AF3081" s="41" t="s">
        <v>216</v>
      </c>
      <c r="AG3081" s="41" t="s">
        <v>56</v>
      </c>
      <c r="AH3081" s="41" t="s">
        <v>56</v>
      </c>
      <c r="AI3081" s="41" t="s">
        <v>56</v>
      </c>
      <c r="AJ3081" s="41" t="s">
        <v>160</v>
      </c>
      <c r="AK3081" s="41" t="s">
        <v>56</v>
      </c>
    </row>
    <row r="3082" spans="1:37" s="41" customFormat="1" ht="15.75" hidden="1" thickBot="1" x14ac:dyDescent="0.3">
      <c r="A3082" s="11" t="s">
        <v>45</v>
      </c>
      <c r="B3082" s="12" t="s">
        <v>8</v>
      </c>
      <c r="C3082" s="13" t="s">
        <v>52</v>
      </c>
      <c r="D3082" s="14" t="s">
        <v>47</v>
      </c>
      <c r="E3082" s="13" t="s">
        <v>6455</v>
      </c>
      <c r="F3082" s="4" t="s">
        <v>123</v>
      </c>
      <c r="G3082" s="4" t="s">
        <v>187</v>
      </c>
      <c r="H3082" s="15">
        <v>43214.791666666664</v>
      </c>
      <c r="I3082" s="15">
        <v>43214.875</v>
      </c>
      <c r="J3082" s="131" t="s">
        <v>5046</v>
      </c>
      <c r="K3082" s="45" t="s">
        <v>9</v>
      </c>
      <c r="L3082" s="47" t="s">
        <v>7</v>
      </c>
      <c r="M3082" s="47" t="s">
        <v>56</v>
      </c>
      <c r="N3082" s="9" t="str">
        <f t="shared" si="748"/>
        <v>Standard</v>
      </c>
      <c r="O3082" s="10" t="str">
        <f t="shared" si="749"/>
        <v>Successful</v>
      </c>
      <c r="P3082" s="10" t="str">
        <f t="shared" si="750"/>
        <v>On Time</v>
      </c>
      <c r="Q3082" s="9">
        <f t="shared" si="751"/>
        <v>1</v>
      </c>
      <c r="R3082" s="9">
        <f t="shared" si="752"/>
        <v>1</v>
      </c>
      <c r="S3082" s="9">
        <f t="shared" si="753"/>
        <v>0</v>
      </c>
      <c r="T3082" s="9" t="str">
        <f t="shared" si="754"/>
        <v>April</v>
      </c>
      <c r="U3082" s="40">
        <f t="shared" si="755"/>
        <v>0</v>
      </c>
      <c r="V3082" s="40" t="str">
        <f t="shared" si="756"/>
        <v>Normal</v>
      </c>
      <c r="W3082" s="40">
        <f t="shared" si="757"/>
        <v>0</v>
      </c>
      <c r="X3082" s="40">
        <f t="shared" si="758"/>
        <v>0</v>
      </c>
      <c r="Y3082" s="40">
        <f t="shared" si="759"/>
        <v>0</v>
      </c>
      <c r="Z3082" s="40">
        <f t="shared" si="760"/>
        <v>0</v>
      </c>
      <c r="AA3082" s="40">
        <f t="shared" si="761"/>
        <v>1</v>
      </c>
      <c r="AB3082" s="40">
        <f t="shared" si="762"/>
        <v>0</v>
      </c>
      <c r="AC3082" s="41" t="s">
        <v>823</v>
      </c>
      <c r="AD3082" s="41" t="s">
        <v>284</v>
      </c>
      <c r="AE3082" s="41" t="s">
        <v>259</v>
      </c>
      <c r="AF3082" s="41" t="s">
        <v>8</v>
      </c>
      <c r="AG3082" s="41" t="s">
        <v>56</v>
      </c>
      <c r="AH3082" s="41" t="s">
        <v>56</v>
      </c>
      <c r="AI3082" s="41" t="s">
        <v>56</v>
      </c>
      <c r="AJ3082" s="41" t="s">
        <v>160</v>
      </c>
      <c r="AK3082" s="41" t="s">
        <v>56</v>
      </c>
    </row>
    <row r="3083" spans="1:37" s="41" customFormat="1" ht="15.75" hidden="1" thickBot="1" x14ac:dyDescent="0.3">
      <c r="A3083" s="11" t="s">
        <v>697</v>
      </c>
      <c r="B3083" s="12" t="s">
        <v>216</v>
      </c>
      <c r="C3083" s="13" t="s">
        <v>52</v>
      </c>
      <c r="D3083" s="14" t="s">
        <v>47</v>
      </c>
      <c r="E3083" s="13" t="s">
        <v>6456</v>
      </c>
      <c r="F3083" s="4" t="s">
        <v>152</v>
      </c>
      <c r="G3083" s="4" t="s">
        <v>761</v>
      </c>
      <c r="H3083" s="15">
        <v>43214.875</v>
      </c>
      <c r="I3083" s="15">
        <v>43214.979166666664</v>
      </c>
      <c r="J3083" s="131" t="s">
        <v>7240</v>
      </c>
      <c r="K3083" s="45" t="s">
        <v>9</v>
      </c>
      <c r="L3083" s="47" t="s">
        <v>7</v>
      </c>
      <c r="M3083" s="47" t="s">
        <v>56</v>
      </c>
      <c r="N3083" s="9" t="str">
        <f t="shared" si="748"/>
        <v>Standard</v>
      </c>
      <c r="O3083" s="10" t="str">
        <f t="shared" si="749"/>
        <v>Successful</v>
      </c>
      <c r="P3083" s="10" t="str">
        <f t="shared" si="750"/>
        <v>On Time</v>
      </c>
      <c r="Q3083" s="9">
        <f t="shared" si="751"/>
        <v>1</v>
      </c>
      <c r="R3083" s="9">
        <f t="shared" si="752"/>
        <v>1</v>
      </c>
      <c r="S3083" s="9">
        <f t="shared" si="753"/>
        <v>0</v>
      </c>
      <c r="T3083" s="9" t="str">
        <f t="shared" si="754"/>
        <v>April</v>
      </c>
      <c r="U3083" s="40">
        <f t="shared" si="755"/>
        <v>0</v>
      </c>
      <c r="V3083" s="40" t="str">
        <f t="shared" si="756"/>
        <v>Normal</v>
      </c>
      <c r="W3083" s="40">
        <f t="shared" si="757"/>
        <v>0</v>
      </c>
      <c r="X3083" s="40">
        <f t="shared" si="758"/>
        <v>0</v>
      </c>
      <c r="Y3083" s="40">
        <f t="shared" si="759"/>
        <v>0</v>
      </c>
      <c r="Z3083" s="40">
        <f t="shared" si="760"/>
        <v>0</v>
      </c>
      <c r="AA3083" s="40">
        <f t="shared" si="761"/>
        <v>1</v>
      </c>
      <c r="AB3083" s="40">
        <f t="shared" si="762"/>
        <v>0</v>
      </c>
      <c r="AC3083" s="41" t="s">
        <v>238</v>
      </c>
      <c r="AD3083" s="41" t="s">
        <v>282</v>
      </c>
      <c r="AE3083" s="41" t="s">
        <v>121</v>
      </c>
      <c r="AF3083" s="41" t="s">
        <v>322</v>
      </c>
      <c r="AG3083" s="41" t="s">
        <v>56</v>
      </c>
      <c r="AH3083" s="41" t="s">
        <v>56</v>
      </c>
      <c r="AI3083" s="41" t="s">
        <v>56</v>
      </c>
      <c r="AJ3083" s="41" t="s">
        <v>160</v>
      </c>
      <c r="AK3083" s="41" t="s">
        <v>56</v>
      </c>
    </row>
    <row r="3084" spans="1:37" s="41" customFormat="1" ht="15.75" hidden="1" thickBot="1" x14ac:dyDescent="0.3">
      <c r="A3084" s="11" t="s">
        <v>248</v>
      </c>
      <c r="B3084" s="12" t="s">
        <v>216</v>
      </c>
      <c r="C3084" s="13" t="s">
        <v>52</v>
      </c>
      <c r="D3084" s="14" t="s">
        <v>47</v>
      </c>
      <c r="E3084" s="13" t="s">
        <v>6457</v>
      </c>
      <c r="F3084" s="4" t="s">
        <v>152</v>
      </c>
      <c r="G3084" s="4" t="s">
        <v>272</v>
      </c>
      <c r="H3084" s="15">
        <v>43214.833333333336</v>
      </c>
      <c r="I3084" s="15">
        <v>43215</v>
      </c>
      <c r="J3084" s="131" t="s">
        <v>7241</v>
      </c>
      <c r="K3084" s="45" t="s">
        <v>9</v>
      </c>
      <c r="L3084" s="47" t="s">
        <v>7</v>
      </c>
      <c r="M3084" s="47" t="s">
        <v>56</v>
      </c>
      <c r="N3084" s="9" t="str">
        <f t="shared" si="748"/>
        <v>Standard</v>
      </c>
      <c r="O3084" s="10" t="str">
        <f t="shared" si="749"/>
        <v>Successful</v>
      </c>
      <c r="P3084" s="10" t="str">
        <f t="shared" si="750"/>
        <v>On Time</v>
      </c>
      <c r="Q3084" s="9">
        <f t="shared" si="751"/>
        <v>1</v>
      </c>
      <c r="R3084" s="9">
        <f t="shared" si="752"/>
        <v>1</v>
      </c>
      <c r="S3084" s="9">
        <f t="shared" si="753"/>
        <v>0</v>
      </c>
      <c r="T3084" s="9" t="str">
        <f t="shared" si="754"/>
        <v>April</v>
      </c>
      <c r="U3084" s="40">
        <f t="shared" si="755"/>
        <v>0</v>
      </c>
      <c r="V3084" s="40" t="str">
        <f t="shared" si="756"/>
        <v>Normal</v>
      </c>
      <c r="W3084" s="40">
        <f t="shared" si="757"/>
        <v>0</v>
      </c>
      <c r="X3084" s="40">
        <f t="shared" si="758"/>
        <v>0</v>
      </c>
      <c r="Y3084" s="40">
        <f t="shared" si="759"/>
        <v>0</v>
      </c>
      <c r="Z3084" s="40">
        <f t="shared" si="760"/>
        <v>0</v>
      </c>
      <c r="AA3084" s="40">
        <f t="shared" si="761"/>
        <v>1</v>
      </c>
      <c r="AB3084" s="40">
        <f t="shared" si="762"/>
        <v>0</v>
      </c>
      <c r="AC3084" s="41" t="s">
        <v>537</v>
      </c>
      <c r="AD3084" s="41" t="s">
        <v>333</v>
      </c>
      <c r="AE3084" s="41" t="s">
        <v>121</v>
      </c>
      <c r="AF3084" s="41" t="s">
        <v>322</v>
      </c>
      <c r="AG3084" s="41" t="s">
        <v>56</v>
      </c>
      <c r="AH3084" s="41" t="s">
        <v>56</v>
      </c>
      <c r="AI3084" s="41" t="s">
        <v>56</v>
      </c>
      <c r="AJ3084" s="41" t="s">
        <v>160</v>
      </c>
      <c r="AK3084" s="41" t="s">
        <v>56</v>
      </c>
    </row>
    <row r="3085" spans="1:37" s="41" customFormat="1" ht="15.75" hidden="1" thickBot="1" x14ac:dyDescent="0.3">
      <c r="A3085" s="11" t="s">
        <v>66</v>
      </c>
      <c r="B3085" s="12" t="s">
        <v>216</v>
      </c>
      <c r="C3085" s="13" t="s">
        <v>52</v>
      </c>
      <c r="D3085" s="14" t="s">
        <v>47</v>
      </c>
      <c r="E3085" s="13" t="s">
        <v>6458</v>
      </c>
      <c r="F3085" s="4" t="s">
        <v>152</v>
      </c>
      <c r="G3085" s="4" t="s">
        <v>200</v>
      </c>
      <c r="H3085" s="15">
        <v>43215.5</v>
      </c>
      <c r="I3085" s="15">
        <v>43215.583333333336</v>
      </c>
      <c r="J3085" s="131" t="s">
        <v>7242</v>
      </c>
      <c r="K3085" s="45" t="s">
        <v>9</v>
      </c>
      <c r="L3085" s="47" t="s">
        <v>7</v>
      </c>
      <c r="M3085" s="47" t="s">
        <v>56</v>
      </c>
      <c r="N3085" s="9" t="str">
        <f t="shared" si="748"/>
        <v>Standard</v>
      </c>
      <c r="O3085" s="10" t="str">
        <f t="shared" si="749"/>
        <v>Successful</v>
      </c>
      <c r="P3085" s="10" t="str">
        <f t="shared" si="750"/>
        <v>On Time</v>
      </c>
      <c r="Q3085" s="9">
        <f t="shared" si="751"/>
        <v>1</v>
      </c>
      <c r="R3085" s="9">
        <f t="shared" si="752"/>
        <v>1</v>
      </c>
      <c r="S3085" s="9">
        <f t="shared" si="753"/>
        <v>0</v>
      </c>
      <c r="T3085" s="9" t="str">
        <f t="shared" si="754"/>
        <v>April</v>
      </c>
      <c r="U3085" s="40">
        <f t="shared" si="755"/>
        <v>0</v>
      </c>
      <c r="V3085" s="40" t="str">
        <f t="shared" si="756"/>
        <v>Normal</v>
      </c>
      <c r="W3085" s="40">
        <f t="shared" si="757"/>
        <v>0</v>
      </c>
      <c r="X3085" s="40">
        <f t="shared" si="758"/>
        <v>0</v>
      </c>
      <c r="Y3085" s="40">
        <f t="shared" si="759"/>
        <v>0</v>
      </c>
      <c r="Z3085" s="40">
        <f t="shared" si="760"/>
        <v>0</v>
      </c>
      <c r="AA3085" s="40">
        <f t="shared" si="761"/>
        <v>1</v>
      </c>
      <c r="AB3085" s="40">
        <f t="shared" si="762"/>
        <v>0</v>
      </c>
      <c r="AC3085" s="41" t="s">
        <v>132</v>
      </c>
      <c r="AD3085" s="41" t="s">
        <v>280</v>
      </c>
      <c r="AE3085" s="41" t="s">
        <v>121</v>
      </c>
      <c r="AF3085" s="41" t="s">
        <v>322</v>
      </c>
      <c r="AG3085" s="41" t="s">
        <v>56</v>
      </c>
      <c r="AH3085" s="41" t="s">
        <v>56</v>
      </c>
      <c r="AI3085" s="41" t="s">
        <v>56</v>
      </c>
      <c r="AJ3085" s="41" t="s">
        <v>160</v>
      </c>
      <c r="AK3085" s="41" t="s">
        <v>56</v>
      </c>
    </row>
    <row r="3086" spans="1:37" s="41" customFormat="1" ht="15.75" hidden="1" thickBot="1" x14ac:dyDescent="0.3">
      <c r="A3086" s="11" t="s">
        <v>53</v>
      </c>
      <c r="B3086" s="12" t="s">
        <v>216</v>
      </c>
      <c r="C3086" s="13" t="s">
        <v>52</v>
      </c>
      <c r="D3086" s="14" t="s">
        <v>47</v>
      </c>
      <c r="E3086" s="13" t="s">
        <v>6459</v>
      </c>
      <c r="F3086" s="4" t="s">
        <v>101</v>
      </c>
      <c r="G3086" s="4" t="s">
        <v>6719</v>
      </c>
      <c r="H3086" s="15">
        <v>43213.375</v>
      </c>
      <c r="I3086" s="15">
        <v>43214.708333333336</v>
      </c>
      <c r="J3086" s="131" t="s">
        <v>580</v>
      </c>
      <c r="K3086" s="45" t="s">
        <v>9</v>
      </c>
      <c r="L3086" s="47" t="s">
        <v>7</v>
      </c>
      <c r="M3086" s="47" t="s">
        <v>56</v>
      </c>
      <c r="N3086" s="9" t="str">
        <f t="shared" si="748"/>
        <v>Standard</v>
      </c>
      <c r="O3086" s="10" t="str">
        <f t="shared" si="749"/>
        <v>Successful</v>
      </c>
      <c r="P3086" s="10" t="str">
        <f t="shared" si="750"/>
        <v>On Time</v>
      </c>
      <c r="Q3086" s="9">
        <f t="shared" si="751"/>
        <v>1</v>
      </c>
      <c r="R3086" s="9">
        <f t="shared" si="752"/>
        <v>1</v>
      </c>
      <c r="S3086" s="9">
        <f t="shared" si="753"/>
        <v>0</v>
      </c>
      <c r="T3086" s="9" t="str">
        <f t="shared" si="754"/>
        <v>April</v>
      </c>
      <c r="U3086" s="40">
        <f t="shared" si="755"/>
        <v>0</v>
      </c>
      <c r="V3086" s="40" t="str">
        <f t="shared" si="756"/>
        <v>Normal</v>
      </c>
      <c r="W3086" s="40">
        <f t="shared" si="757"/>
        <v>0</v>
      </c>
      <c r="X3086" s="40">
        <f t="shared" si="758"/>
        <v>0</v>
      </c>
      <c r="Y3086" s="40">
        <f t="shared" si="759"/>
        <v>0</v>
      </c>
      <c r="Z3086" s="40">
        <f t="shared" si="760"/>
        <v>0</v>
      </c>
      <c r="AA3086" s="40">
        <f t="shared" si="761"/>
        <v>1</v>
      </c>
      <c r="AB3086" s="40">
        <f t="shared" si="762"/>
        <v>0</v>
      </c>
      <c r="AC3086" s="41" t="s">
        <v>131</v>
      </c>
      <c r="AD3086" s="41" t="s">
        <v>315</v>
      </c>
      <c r="AE3086" s="41" t="s">
        <v>427</v>
      </c>
      <c r="AF3086" s="41" t="s">
        <v>216</v>
      </c>
      <c r="AG3086" s="41" t="s">
        <v>56</v>
      </c>
      <c r="AH3086" s="41" t="s">
        <v>56</v>
      </c>
      <c r="AI3086" s="41" t="s">
        <v>56</v>
      </c>
      <c r="AJ3086" s="41" t="s">
        <v>160</v>
      </c>
      <c r="AK3086" s="41" t="s">
        <v>56</v>
      </c>
    </row>
    <row r="3087" spans="1:37" s="41" customFormat="1" ht="15.75" hidden="1" thickBot="1" x14ac:dyDescent="0.3">
      <c r="A3087" s="11" t="s">
        <v>53</v>
      </c>
      <c r="B3087" s="12" t="s">
        <v>216</v>
      </c>
      <c r="C3087" s="13" t="s">
        <v>52</v>
      </c>
      <c r="D3087" s="14" t="s">
        <v>47</v>
      </c>
      <c r="E3087" s="13" t="s">
        <v>6460</v>
      </c>
      <c r="F3087" s="4" t="s">
        <v>107</v>
      </c>
      <c r="G3087" s="4" t="s">
        <v>570</v>
      </c>
      <c r="H3087" s="15">
        <v>43214.625</v>
      </c>
      <c r="I3087" s="15">
        <v>43214.791666666664</v>
      </c>
      <c r="J3087" s="131" t="s">
        <v>60</v>
      </c>
      <c r="K3087" s="45" t="s">
        <v>9</v>
      </c>
      <c r="L3087" s="47" t="s">
        <v>7</v>
      </c>
      <c r="M3087" s="47" t="s">
        <v>56</v>
      </c>
      <c r="N3087" s="9" t="str">
        <f t="shared" si="748"/>
        <v>Standard</v>
      </c>
      <c r="O3087" s="10" t="str">
        <f t="shared" si="749"/>
        <v>Successful</v>
      </c>
      <c r="P3087" s="10" t="str">
        <f t="shared" si="750"/>
        <v>On Time</v>
      </c>
      <c r="Q3087" s="9">
        <f t="shared" si="751"/>
        <v>1</v>
      </c>
      <c r="R3087" s="9">
        <f t="shared" si="752"/>
        <v>1</v>
      </c>
      <c r="S3087" s="9">
        <f t="shared" si="753"/>
        <v>0</v>
      </c>
      <c r="T3087" s="9" t="str">
        <f t="shared" si="754"/>
        <v>April</v>
      </c>
      <c r="U3087" s="40">
        <f t="shared" si="755"/>
        <v>0</v>
      </c>
      <c r="V3087" s="40" t="str">
        <f t="shared" si="756"/>
        <v>Normal</v>
      </c>
      <c r="W3087" s="40">
        <f t="shared" si="757"/>
        <v>0</v>
      </c>
      <c r="X3087" s="40">
        <f t="shared" si="758"/>
        <v>0</v>
      </c>
      <c r="Y3087" s="40">
        <f t="shared" si="759"/>
        <v>0</v>
      </c>
      <c r="Z3087" s="40">
        <f t="shared" si="760"/>
        <v>0</v>
      </c>
      <c r="AA3087" s="40">
        <f t="shared" si="761"/>
        <v>1</v>
      </c>
      <c r="AB3087" s="40">
        <f t="shared" si="762"/>
        <v>0</v>
      </c>
      <c r="AC3087" s="41" t="s">
        <v>131</v>
      </c>
      <c r="AD3087" s="41" t="s">
        <v>290</v>
      </c>
      <c r="AE3087" s="41" t="s">
        <v>419</v>
      </c>
      <c r="AF3087" s="41" t="s">
        <v>216</v>
      </c>
      <c r="AG3087" s="41" t="s">
        <v>56</v>
      </c>
      <c r="AH3087" s="41" t="s">
        <v>56</v>
      </c>
      <c r="AI3087" s="41" t="s">
        <v>56</v>
      </c>
      <c r="AJ3087" s="41" t="s">
        <v>160</v>
      </c>
      <c r="AK3087" s="41" t="s">
        <v>56</v>
      </c>
    </row>
    <row r="3088" spans="1:37" s="41" customFormat="1" ht="15.75" hidden="1" thickBot="1" x14ac:dyDescent="0.3">
      <c r="A3088" s="11" t="s">
        <v>638</v>
      </c>
      <c r="B3088" s="12" t="s">
        <v>8</v>
      </c>
      <c r="C3088" s="13" t="s">
        <v>46</v>
      </c>
      <c r="D3088" s="14" t="s">
        <v>47</v>
      </c>
      <c r="E3088" s="13" t="s">
        <v>6461</v>
      </c>
      <c r="F3088" s="4" t="s">
        <v>645</v>
      </c>
      <c r="G3088" s="4" t="s">
        <v>6714</v>
      </c>
      <c r="H3088" s="15">
        <v>43213.333333333336</v>
      </c>
      <c r="I3088" s="15">
        <v>43215.333333333336</v>
      </c>
      <c r="J3088" s="131" t="s">
        <v>7243</v>
      </c>
      <c r="K3088" s="45" t="s">
        <v>9</v>
      </c>
      <c r="L3088" s="47" t="s">
        <v>7</v>
      </c>
      <c r="M3088" s="47" t="s">
        <v>56</v>
      </c>
      <c r="N3088" s="9" t="str">
        <f t="shared" si="748"/>
        <v>Minor</v>
      </c>
      <c r="O3088" s="10" t="str">
        <f t="shared" si="749"/>
        <v>Successful</v>
      </c>
      <c r="P3088" s="10" t="str">
        <f t="shared" si="750"/>
        <v>On Time</v>
      </c>
      <c r="Q3088" s="9">
        <f t="shared" si="751"/>
        <v>1</v>
      </c>
      <c r="R3088" s="9">
        <f t="shared" si="752"/>
        <v>1</v>
      </c>
      <c r="S3088" s="9">
        <f t="shared" si="753"/>
        <v>0</v>
      </c>
      <c r="T3088" s="9" t="str">
        <f t="shared" si="754"/>
        <v>April</v>
      </c>
      <c r="U3088" s="40">
        <f t="shared" si="755"/>
        <v>0</v>
      </c>
      <c r="V3088" s="40" t="str">
        <f t="shared" si="756"/>
        <v>Normal</v>
      </c>
      <c r="W3088" s="40">
        <f t="shared" si="757"/>
        <v>0</v>
      </c>
      <c r="X3088" s="40">
        <f t="shared" si="758"/>
        <v>0</v>
      </c>
      <c r="Y3088" s="40">
        <f t="shared" si="759"/>
        <v>0</v>
      </c>
      <c r="Z3088" s="40">
        <f t="shared" si="760"/>
        <v>0</v>
      </c>
      <c r="AA3088" s="40">
        <f t="shared" si="761"/>
        <v>1</v>
      </c>
      <c r="AB3088" s="40">
        <f t="shared" si="762"/>
        <v>0</v>
      </c>
      <c r="AC3088" s="41" t="s">
        <v>131</v>
      </c>
      <c r="AD3088" s="41" t="s">
        <v>280</v>
      </c>
      <c r="AE3088" s="41" t="s">
        <v>147</v>
      </c>
      <c r="AF3088" s="41" t="s">
        <v>8</v>
      </c>
      <c r="AG3088" s="41" t="s">
        <v>56</v>
      </c>
      <c r="AH3088" s="41" t="s">
        <v>56</v>
      </c>
      <c r="AI3088" s="41" t="s">
        <v>56</v>
      </c>
      <c r="AJ3088" s="41" t="s">
        <v>160</v>
      </c>
      <c r="AK3088" s="41" t="s">
        <v>56</v>
      </c>
    </row>
    <row r="3089" spans="1:37" s="41" customFormat="1" ht="15.75" hidden="1" thickBot="1" x14ac:dyDescent="0.3">
      <c r="A3089" s="11" t="s">
        <v>638</v>
      </c>
      <c r="B3089" s="12" t="s">
        <v>8</v>
      </c>
      <c r="C3089" s="13" t="s">
        <v>52</v>
      </c>
      <c r="D3089" s="14" t="s">
        <v>47</v>
      </c>
      <c r="E3089" s="13" t="s">
        <v>6462</v>
      </c>
      <c r="F3089" s="4" t="s">
        <v>662</v>
      </c>
      <c r="G3089" s="4" t="s">
        <v>4975</v>
      </c>
      <c r="H3089" s="15">
        <v>43214.354166666664</v>
      </c>
      <c r="I3089" s="15">
        <v>43214.708333333336</v>
      </c>
      <c r="J3089" s="131" t="s">
        <v>672</v>
      </c>
      <c r="K3089" s="45" t="s">
        <v>9</v>
      </c>
      <c r="L3089" s="47" t="s">
        <v>7</v>
      </c>
      <c r="M3089" s="47" t="s">
        <v>56</v>
      </c>
      <c r="N3089" s="9" t="str">
        <f t="shared" si="748"/>
        <v>Standard</v>
      </c>
      <c r="O3089" s="10" t="str">
        <f t="shared" si="749"/>
        <v>Successful</v>
      </c>
      <c r="P3089" s="10" t="str">
        <f t="shared" si="750"/>
        <v>On Time</v>
      </c>
      <c r="Q3089" s="9">
        <f t="shared" si="751"/>
        <v>1</v>
      </c>
      <c r="R3089" s="9">
        <f t="shared" si="752"/>
        <v>1</v>
      </c>
      <c r="S3089" s="9">
        <f t="shared" si="753"/>
        <v>0</v>
      </c>
      <c r="T3089" s="9" t="str">
        <f t="shared" si="754"/>
        <v>April</v>
      </c>
      <c r="U3089" s="40">
        <f t="shared" si="755"/>
        <v>0</v>
      </c>
      <c r="V3089" s="40" t="str">
        <f t="shared" si="756"/>
        <v>Normal</v>
      </c>
      <c r="W3089" s="40">
        <f t="shared" si="757"/>
        <v>0</v>
      </c>
      <c r="X3089" s="40">
        <f t="shared" si="758"/>
        <v>0</v>
      </c>
      <c r="Y3089" s="40">
        <f t="shared" si="759"/>
        <v>0</v>
      </c>
      <c r="Z3089" s="40">
        <f t="shared" si="760"/>
        <v>0</v>
      </c>
      <c r="AA3089" s="40">
        <f t="shared" si="761"/>
        <v>1</v>
      </c>
      <c r="AB3089" s="40">
        <f t="shared" si="762"/>
        <v>0</v>
      </c>
      <c r="AC3089" s="41" t="s">
        <v>131</v>
      </c>
      <c r="AD3089" s="41" t="s">
        <v>681</v>
      </c>
      <c r="AE3089" s="41" t="s">
        <v>259</v>
      </c>
      <c r="AF3089" s="41" t="s">
        <v>8</v>
      </c>
      <c r="AG3089" s="41" t="s">
        <v>56</v>
      </c>
      <c r="AH3089" s="41" t="s">
        <v>56</v>
      </c>
      <c r="AI3089" s="41" t="s">
        <v>56</v>
      </c>
      <c r="AJ3089" s="41" t="s">
        <v>160</v>
      </c>
      <c r="AK3089" s="41" t="s">
        <v>56</v>
      </c>
    </row>
    <row r="3090" spans="1:37" s="41" customFormat="1" ht="15.75" hidden="1" thickBot="1" x14ac:dyDescent="0.3">
      <c r="A3090" s="11" t="s">
        <v>697</v>
      </c>
      <c r="B3090" s="12" t="s">
        <v>216</v>
      </c>
      <c r="C3090" s="13" t="s">
        <v>46</v>
      </c>
      <c r="D3090" s="14" t="s">
        <v>47</v>
      </c>
      <c r="E3090" s="13" t="s">
        <v>6463</v>
      </c>
      <c r="F3090" s="4" t="s">
        <v>95</v>
      </c>
      <c r="G3090" s="4" t="s">
        <v>6709</v>
      </c>
      <c r="H3090" s="15">
        <v>43215.375</v>
      </c>
      <c r="I3090" s="15">
        <v>43215.979166666664</v>
      </c>
      <c r="J3090" s="131" t="s">
        <v>7244</v>
      </c>
      <c r="K3090" s="45" t="s">
        <v>9</v>
      </c>
      <c r="L3090" s="47" t="s">
        <v>7</v>
      </c>
      <c r="M3090" s="47" t="s">
        <v>56</v>
      </c>
      <c r="N3090" s="9" t="str">
        <f t="shared" si="748"/>
        <v>Minor</v>
      </c>
      <c r="O3090" s="10" t="str">
        <f t="shared" si="749"/>
        <v>Successful</v>
      </c>
      <c r="P3090" s="10" t="str">
        <f t="shared" si="750"/>
        <v>On Time</v>
      </c>
      <c r="Q3090" s="9">
        <f t="shared" si="751"/>
        <v>1</v>
      </c>
      <c r="R3090" s="9">
        <f t="shared" si="752"/>
        <v>1</v>
      </c>
      <c r="S3090" s="9">
        <f t="shared" si="753"/>
        <v>0</v>
      </c>
      <c r="T3090" s="9" t="str">
        <f t="shared" si="754"/>
        <v>April</v>
      </c>
      <c r="U3090" s="40">
        <f t="shared" si="755"/>
        <v>1</v>
      </c>
      <c r="V3090" s="40" t="str">
        <f t="shared" si="756"/>
        <v>SLT</v>
      </c>
      <c r="W3090" s="40">
        <f t="shared" si="757"/>
        <v>0</v>
      </c>
      <c r="X3090" s="40">
        <f t="shared" si="758"/>
        <v>0</v>
      </c>
      <c r="Y3090" s="40">
        <f t="shared" si="759"/>
        <v>0</v>
      </c>
      <c r="Z3090" s="40">
        <f t="shared" si="760"/>
        <v>0</v>
      </c>
      <c r="AA3090" s="40">
        <f t="shared" si="761"/>
        <v>1</v>
      </c>
      <c r="AB3090" s="40">
        <f t="shared" si="762"/>
        <v>0</v>
      </c>
      <c r="AC3090" s="41" t="s">
        <v>238</v>
      </c>
      <c r="AD3090" s="41" t="s">
        <v>280</v>
      </c>
      <c r="AE3090" s="41" t="s">
        <v>421</v>
      </c>
      <c r="AF3090" s="41" t="s">
        <v>216</v>
      </c>
      <c r="AG3090" s="41" t="s">
        <v>56</v>
      </c>
      <c r="AH3090" s="41" t="s">
        <v>56</v>
      </c>
      <c r="AI3090" s="41" t="s">
        <v>56</v>
      </c>
      <c r="AJ3090" s="41" t="s">
        <v>160</v>
      </c>
      <c r="AK3090" s="41" t="s">
        <v>56</v>
      </c>
    </row>
    <row r="3091" spans="1:37" s="41" customFormat="1" ht="15.75" hidden="1" thickBot="1" x14ac:dyDescent="0.3">
      <c r="A3091" s="11" t="s">
        <v>49</v>
      </c>
      <c r="B3091" s="12" t="s">
        <v>216</v>
      </c>
      <c r="C3091" s="13" t="s">
        <v>46</v>
      </c>
      <c r="D3091" s="14" t="s">
        <v>47</v>
      </c>
      <c r="E3091" s="13" t="s">
        <v>6464</v>
      </c>
      <c r="F3091" s="4" t="s">
        <v>75</v>
      </c>
      <c r="G3091" s="4" t="s">
        <v>3152</v>
      </c>
      <c r="H3091" s="15">
        <v>43209.5</v>
      </c>
      <c r="I3091" s="15">
        <v>43215.708333333336</v>
      </c>
      <c r="J3091" s="131" t="s">
        <v>7245</v>
      </c>
      <c r="K3091" s="45" t="s">
        <v>9</v>
      </c>
      <c r="L3091" s="47" t="s">
        <v>7</v>
      </c>
      <c r="M3091" s="47" t="s">
        <v>56</v>
      </c>
      <c r="N3091" s="9" t="str">
        <f t="shared" si="748"/>
        <v>Minor</v>
      </c>
      <c r="O3091" s="10" t="str">
        <f t="shared" si="749"/>
        <v>Successful</v>
      </c>
      <c r="P3091" s="10" t="str">
        <f t="shared" si="750"/>
        <v>On Time</v>
      </c>
      <c r="Q3091" s="9">
        <f t="shared" si="751"/>
        <v>1</v>
      </c>
      <c r="R3091" s="9">
        <f t="shared" si="752"/>
        <v>1</v>
      </c>
      <c r="S3091" s="9">
        <f t="shared" si="753"/>
        <v>0</v>
      </c>
      <c r="T3091" s="9" t="str">
        <f t="shared" si="754"/>
        <v>April</v>
      </c>
      <c r="U3091" s="40">
        <f t="shared" si="755"/>
        <v>0</v>
      </c>
      <c r="V3091" s="40" t="str">
        <f t="shared" si="756"/>
        <v>Normal</v>
      </c>
      <c r="W3091" s="40">
        <f t="shared" si="757"/>
        <v>0</v>
      </c>
      <c r="X3091" s="40">
        <f t="shared" si="758"/>
        <v>0</v>
      </c>
      <c r="Y3091" s="40">
        <f t="shared" si="759"/>
        <v>0</v>
      </c>
      <c r="Z3091" s="40">
        <f t="shared" si="760"/>
        <v>0</v>
      </c>
      <c r="AA3091" s="40">
        <f t="shared" si="761"/>
        <v>1</v>
      </c>
      <c r="AB3091" s="40">
        <f t="shared" si="762"/>
        <v>0</v>
      </c>
      <c r="AC3091" s="41" t="s">
        <v>132</v>
      </c>
      <c r="AD3091" s="41" t="s">
        <v>7476</v>
      </c>
      <c r="AE3091" s="41" t="s">
        <v>323</v>
      </c>
      <c r="AF3091" s="41" t="s">
        <v>216</v>
      </c>
      <c r="AG3091" s="41" t="s">
        <v>56</v>
      </c>
      <c r="AH3091" s="41" t="s">
        <v>56</v>
      </c>
      <c r="AI3091" s="41" t="s">
        <v>56</v>
      </c>
      <c r="AJ3091" s="41" t="s">
        <v>160</v>
      </c>
      <c r="AK3091" s="41" t="s">
        <v>56</v>
      </c>
    </row>
    <row r="3092" spans="1:37" s="41" customFormat="1" ht="15.75" hidden="1" thickBot="1" x14ac:dyDescent="0.3">
      <c r="A3092" s="11" t="s">
        <v>50</v>
      </c>
      <c r="B3092" s="12" t="s">
        <v>216</v>
      </c>
      <c r="C3092" s="13" t="s">
        <v>46</v>
      </c>
      <c r="D3092" s="14" t="s">
        <v>47</v>
      </c>
      <c r="E3092" s="13" t="s">
        <v>6465</v>
      </c>
      <c r="F3092" s="4" t="s">
        <v>309</v>
      </c>
      <c r="G3092" s="4" t="s">
        <v>1600</v>
      </c>
      <c r="H3092" s="15">
        <v>43216.729166666664</v>
      </c>
      <c r="I3092" s="15">
        <v>43216.895833333336</v>
      </c>
      <c r="J3092" s="131" t="s">
        <v>7246</v>
      </c>
      <c r="K3092" s="45" t="s">
        <v>9</v>
      </c>
      <c r="L3092" s="47" t="s">
        <v>7</v>
      </c>
      <c r="M3092" s="47" t="s">
        <v>56</v>
      </c>
      <c r="N3092" s="9" t="str">
        <f t="shared" si="748"/>
        <v>Minor</v>
      </c>
      <c r="O3092" s="10" t="str">
        <f t="shared" si="749"/>
        <v>Successful</v>
      </c>
      <c r="P3092" s="10" t="str">
        <f t="shared" si="750"/>
        <v>On Time</v>
      </c>
      <c r="Q3092" s="9">
        <f t="shared" si="751"/>
        <v>1</v>
      </c>
      <c r="R3092" s="9">
        <f t="shared" si="752"/>
        <v>1</v>
      </c>
      <c r="S3092" s="9">
        <f t="shared" si="753"/>
        <v>0</v>
      </c>
      <c r="T3092" s="9" t="str">
        <f t="shared" si="754"/>
        <v>April</v>
      </c>
      <c r="U3092" s="40">
        <f t="shared" si="755"/>
        <v>0</v>
      </c>
      <c r="V3092" s="40" t="str">
        <f t="shared" si="756"/>
        <v>Normal</v>
      </c>
      <c r="W3092" s="40">
        <f t="shared" si="757"/>
        <v>0</v>
      </c>
      <c r="X3092" s="40">
        <f t="shared" si="758"/>
        <v>0</v>
      </c>
      <c r="Y3092" s="40">
        <f t="shared" si="759"/>
        <v>0</v>
      </c>
      <c r="Z3092" s="40">
        <f t="shared" si="760"/>
        <v>0</v>
      </c>
      <c r="AA3092" s="40">
        <f t="shared" si="761"/>
        <v>1</v>
      </c>
      <c r="AB3092" s="40">
        <f t="shared" si="762"/>
        <v>0</v>
      </c>
      <c r="AC3092" s="41" t="s">
        <v>132</v>
      </c>
      <c r="AD3092" s="41" t="s">
        <v>463</v>
      </c>
      <c r="AE3092" s="41" t="s">
        <v>227</v>
      </c>
      <c r="AF3092" s="41" t="s">
        <v>216</v>
      </c>
      <c r="AG3092" s="41" t="s">
        <v>56</v>
      </c>
      <c r="AH3092" s="41" t="s">
        <v>56</v>
      </c>
      <c r="AI3092" s="41" t="s">
        <v>56</v>
      </c>
      <c r="AJ3092" s="41" t="s">
        <v>160</v>
      </c>
      <c r="AK3092" s="41" t="s">
        <v>56</v>
      </c>
    </row>
    <row r="3093" spans="1:37" s="41" customFormat="1" ht="15.75" hidden="1" thickBot="1" x14ac:dyDescent="0.3">
      <c r="A3093" s="11" t="s">
        <v>45</v>
      </c>
      <c r="B3093" s="12" t="s">
        <v>8</v>
      </c>
      <c r="C3093" s="13" t="s">
        <v>52</v>
      </c>
      <c r="D3093" s="14" t="s">
        <v>47</v>
      </c>
      <c r="E3093" s="13" t="s">
        <v>6466</v>
      </c>
      <c r="F3093" s="4" t="s">
        <v>89</v>
      </c>
      <c r="G3093" s="4" t="s">
        <v>4984</v>
      </c>
      <c r="H3093" s="15">
        <v>43216</v>
      </c>
      <c r="I3093" s="15">
        <v>43216.208333333336</v>
      </c>
      <c r="J3093" s="131" t="s">
        <v>6781</v>
      </c>
      <c r="K3093" s="45" t="s">
        <v>9</v>
      </c>
      <c r="L3093" s="47" t="s">
        <v>7</v>
      </c>
      <c r="M3093" s="47" t="s">
        <v>56</v>
      </c>
      <c r="N3093" s="9" t="str">
        <f t="shared" si="748"/>
        <v>Standard</v>
      </c>
      <c r="O3093" s="10" t="str">
        <f t="shared" si="749"/>
        <v>Successful</v>
      </c>
      <c r="P3093" s="10" t="str">
        <f t="shared" si="750"/>
        <v>On Time</v>
      </c>
      <c r="Q3093" s="9">
        <f t="shared" si="751"/>
        <v>1</v>
      </c>
      <c r="R3093" s="9">
        <f t="shared" si="752"/>
        <v>1</v>
      </c>
      <c r="S3093" s="9">
        <f t="shared" si="753"/>
        <v>0</v>
      </c>
      <c r="T3093" s="9" t="str">
        <f t="shared" si="754"/>
        <v>April</v>
      </c>
      <c r="U3093" s="40">
        <f t="shared" si="755"/>
        <v>0</v>
      </c>
      <c r="V3093" s="40" t="str">
        <f t="shared" si="756"/>
        <v>Normal</v>
      </c>
      <c r="W3093" s="40">
        <f t="shared" si="757"/>
        <v>0</v>
      </c>
      <c r="X3093" s="40">
        <f t="shared" si="758"/>
        <v>0</v>
      </c>
      <c r="Y3093" s="40">
        <f t="shared" si="759"/>
        <v>0</v>
      </c>
      <c r="Z3093" s="40">
        <f t="shared" si="760"/>
        <v>0</v>
      </c>
      <c r="AA3093" s="40">
        <f t="shared" si="761"/>
        <v>1</v>
      </c>
      <c r="AB3093" s="40">
        <f t="shared" si="762"/>
        <v>0</v>
      </c>
      <c r="AC3093" s="41" t="s">
        <v>823</v>
      </c>
      <c r="AD3093" s="41" t="s">
        <v>3966</v>
      </c>
      <c r="AE3093" s="41" t="s">
        <v>147</v>
      </c>
      <c r="AF3093" s="41" t="s">
        <v>8</v>
      </c>
      <c r="AG3093" s="41" t="s">
        <v>56</v>
      </c>
      <c r="AH3093" s="41" t="s">
        <v>56</v>
      </c>
      <c r="AI3093" s="41" t="s">
        <v>56</v>
      </c>
      <c r="AJ3093" s="41" t="s">
        <v>160</v>
      </c>
      <c r="AK3093" s="41" t="s">
        <v>56</v>
      </c>
    </row>
    <row r="3094" spans="1:37" s="41" customFormat="1" ht="15.75" hidden="1" thickBot="1" x14ac:dyDescent="0.3">
      <c r="A3094" s="11" t="s">
        <v>66</v>
      </c>
      <c r="B3094" s="12" t="s">
        <v>216</v>
      </c>
      <c r="C3094" s="13" t="s">
        <v>46</v>
      </c>
      <c r="D3094" s="14" t="s">
        <v>47</v>
      </c>
      <c r="E3094" s="13" t="s">
        <v>6467</v>
      </c>
      <c r="F3094" s="4" t="s">
        <v>152</v>
      </c>
      <c r="G3094" s="4" t="s">
        <v>200</v>
      </c>
      <c r="H3094" s="15">
        <v>43216.541666666664</v>
      </c>
      <c r="I3094" s="15">
        <v>43216.625</v>
      </c>
      <c r="J3094" s="131" t="s">
        <v>7247</v>
      </c>
      <c r="K3094" s="45" t="s">
        <v>9</v>
      </c>
      <c r="L3094" s="47" t="s">
        <v>7</v>
      </c>
      <c r="M3094" s="47" t="s">
        <v>56</v>
      </c>
      <c r="N3094" s="9" t="str">
        <f t="shared" si="748"/>
        <v>Minor</v>
      </c>
      <c r="O3094" s="10" t="str">
        <f t="shared" si="749"/>
        <v>Successful</v>
      </c>
      <c r="P3094" s="10" t="str">
        <f t="shared" si="750"/>
        <v>On Time</v>
      </c>
      <c r="Q3094" s="9">
        <f t="shared" si="751"/>
        <v>1</v>
      </c>
      <c r="R3094" s="9">
        <f t="shared" si="752"/>
        <v>1</v>
      </c>
      <c r="S3094" s="9">
        <f t="shared" si="753"/>
        <v>0</v>
      </c>
      <c r="T3094" s="9" t="str">
        <f t="shared" si="754"/>
        <v>April</v>
      </c>
      <c r="U3094" s="40">
        <f t="shared" si="755"/>
        <v>0</v>
      </c>
      <c r="V3094" s="40" t="str">
        <f t="shared" si="756"/>
        <v>Normal</v>
      </c>
      <c r="W3094" s="40">
        <f t="shared" si="757"/>
        <v>0</v>
      </c>
      <c r="X3094" s="40">
        <f t="shared" si="758"/>
        <v>0</v>
      </c>
      <c r="Y3094" s="40">
        <f t="shared" si="759"/>
        <v>0</v>
      </c>
      <c r="Z3094" s="40">
        <f t="shared" si="760"/>
        <v>0</v>
      </c>
      <c r="AA3094" s="40">
        <f t="shared" si="761"/>
        <v>1</v>
      </c>
      <c r="AB3094" s="40">
        <f t="shared" si="762"/>
        <v>0</v>
      </c>
      <c r="AC3094" s="41" t="s">
        <v>132</v>
      </c>
      <c r="AD3094" s="41" t="s">
        <v>280</v>
      </c>
      <c r="AE3094" s="41" t="s">
        <v>121</v>
      </c>
      <c r="AF3094" s="41" t="s">
        <v>322</v>
      </c>
      <c r="AG3094" s="41" t="s">
        <v>56</v>
      </c>
      <c r="AH3094" s="41" t="s">
        <v>56</v>
      </c>
      <c r="AI3094" s="41" t="s">
        <v>56</v>
      </c>
      <c r="AJ3094" s="41" t="s">
        <v>160</v>
      </c>
      <c r="AK3094" s="41" t="s">
        <v>56</v>
      </c>
    </row>
    <row r="3095" spans="1:37" s="41" customFormat="1" ht="15.75" hidden="1" thickBot="1" x14ac:dyDescent="0.3">
      <c r="A3095" s="11" t="s">
        <v>45</v>
      </c>
      <c r="B3095" s="12" t="s">
        <v>216</v>
      </c>
      <c r="C3095" s="13" t="s">
        <v>46</v>
      </c>
      <c r="D3095" s="14" t="s">
        <v>47</v>
      </c>
      <c r="E3095" s="13" t="s">
        <v>6468</v>
      </c>
      <c r="F3095" s="4" t="s">
        <v>246</v>
      </c>
      <c r="G3095" s="4" t="s">
        <v>3135</v>
      </c>
      <c r="H3095" s="15">
        <v>43209.708333333336</v>
      </c>
      <c r="I3095" s="15">
        <v>43217</v>
      </c>
      <c r="J3095" s="131" t="s">
        <v>7248</v>
      </c>
      <c r="K3095" s="45" t="s">
        <v>9</v>
      </c>
      <c r="L3095" s="47" t="s">
        <v>7</v>
      </c>
      <c r="M3095" s="47" t="s">
        <v>56</v>
      </c>
      <c r="N3095" s="9" t="str">
        <f t="shared" si="748"/>
        <v>Minor</v>
      </c>
      <c r="O3095" s="10" t="str">
        <f t="shared" si="749"/>
        <v>Successful</v>
      </c>
      <c r="P3095" s="10" t="str">
        <f t="shared" si="750"/>
        <v>On Time</v>
      </c>
      <c r="Q3095" s="9">
        <f t="shared" si="751"/>
        <v>1</v>
      </c>
      <c r="R3095" s="9">
        <f t="shared" si="752"/>
        <v>1</v>
      </c>
      <c r="S3095" s="9">
        <f t="shared" si="753"/>
        <v>0</v>
      </c>
      <c r="T3095" s="9" t="str">
        <f t="shared" si="754"/>
        <v>April</v>
      </c>
      <c r="U3095" s="40">
        <f t="shared" si="755"/>
        <v>0</v>
      </c>
      <c r="V3095" s="40" t="str">
        <f t="shared" si="756"/>
        <v>Normal</v>
      </c>
      <c r="W3095" s="40">
        <f t="shared" si="757"/>
        <v>0</v>
      </c>
      <c r="X3095" s="40">
        <f t="shared" si="758"/>
        <v>0</v>
      </c>
      <c r="Y3095" s="40">
        <f t="shared" si="759"/>
        <v>0</v>
      </c>
      <c r="Z3095" s="40">
        <f t="shared" si="760"/>
        <v>0</v>
      </c>
      <c r="AA3095" s="40">
        <f t="shared" si="761"/>
        <v>1</v>
      </c>
      <c r="AB3095" s="40">
        <f t="shared" si="762"/>
        <v>0</v>
      </c>
      <c r="AC3095" s="41" t="s">
        <v>823</v>
      </c>
      <c r="AD3095" s="41" t="s">
        <v>280</v>
      </c>
      <c r="AE3095" s="41" t="s">
        <v>420</v>
      </c>
      <c r="AF3095" s="41" t="s">
        <v>216</v>
      </c>
      <c r="AG3095" s="41" t="s">
        <v>56</v>
      </c>
      <c r="AH3095" s="41" t="s">
        <v>56</v>
      </c>
      <c r="AI3095" s="41" t="s">
        <v>56</v>
      </c>
      <c r="AJ3095" s="41" t="s">
        <v>160</v>
      </c>
      <c r="AK3095" s="41" t="s">
        <v>56</v>
      </c>
    </row>
    <row r="3096" spans="1:37" s="41" customFormat="1" ht="15.75" hidden="1" thickBot="1" x14ac:dyDescent="0.3">
      <c r="A3096" s="11" t="s">
        <v>697</v>
      </c>
      <c r="B3096" s="12" t="s">
        <v>216</v>
      </c>
      <c r="C3096" s="13" t="s">
        <v>46</v>
      </c>
      <c r="D3096" s="14" t="s">
        <v>47</v>
      </c>
      <c r="E3096" s="13" t="s">
        <v>6469</v>
      </c>
      <c r="F3096" s="4" t="s">
        <v>152</v>
      </c>
      <c r="G3096" s="4" t="s">
        <v>492</v>
      </c>
      <c r="H3096" s="15">
        <v>43209.5</v>
      </c>
      <c r="I3096" s="15">
        <v>43215.708333333336</v>
      </c>
      <c r="J3096" s="131" t="s">
        <v>7249</v>
      </c>
      <c r="K3096" s="45" t="s">
        <v>9</v>
      </c>
      <c r="L3096" s="47" t="s">
        <v>7</v>
      </c>
      <c r="M3096" s="47" t="s">
        <v>56</v>
      </c>
      <c r="N3096" s="9" t="str">
        <f t="shared" si="748"/>
        <v>Minor</v>
      </c>
      <c r="O3096" s="10" t="str">
        <f t="shared" si="749"/>
        <v>Successful</v>
      </c>
      <c r="P3096" s="10" t="str">
        <f t="shared" si="750"/>
        <v>On Time</v>
      </c>
      <c r="Q3096" s="9">
        <f t="shared" si="751"/>
        <v>1</v>
      </c>
      <c r="R3096" s="9">
        <f t="shared" si="752"/>
        <v>1</v>
      </c>
      <c r="S3096" s="9">
        <f t="shared" si="753"/>
        <v>0</v>
      </c>
      <c r="T3096" s="9" t="str">
        <f t="shared" si="754"/>
        <v>April</v>
      </c>
      <c r="U3096" s="40">
        <f t="shared" si="755"/>
        <v>0</v>
      </c>
      <c r="V3096" s="40" t="str">
        <f t="shared" si="756"/>
        <v>Normal</v>
      </c>
      <c r="W3096" s="40">
        <f t="shared" si="757"/>
        <v>0</v>
      </c>
      <c r="X3096" s="40">
        <f t="shared" si="758"/>
        <v>0</v>
      </c>
      <c r="Y3096" s="40">
        <f t="shared" si="759"/>
        <v>0</v>
      </c>
      <c r="Z3096" s="40">
        <f t="shared" si="760"/>
        <v>0</v>
      </c>
      <c r="AA3096" s="40">
        <f t="shared" si="761"/>
        <v>1</v>
      </c>
      <c r="AB3096" s="40">
        <f t="shared" si="762"/>
        <v>0</v>
      </c>
      <c r="AC3096" s="41" t="s">
        <v>238</v>
      </c>
      <c r="AD3096" s="41" t="s">
        <v>287</v>
      </c>
      <c r="AE3096" s="41" t="s">
        <v>121</v>
      </c>
      <c r="AF3096" s="41" t="s">
        <v>322</v>
      </c>
      <c r="AG3096" s="41" t="s">
        <v>56</v>
      </c>
      <c r="AH3096" s="41" t="s">
        <v>56</v>
      </c>
      <c r="AI3096" s="41" t="s">
        <v>56</v>
      </c>
      <c r="AJ3096" s="41" t="s">
        <v>160</v>
      </c>
      <c r="AK3096" s="41" t="s">
        <v>56</v>
      </c>
    </row>
    <row r="3097" spans="1:37" s="41" customFormat="1" ht="15.75" hidden="1" thickBot="1" x14ac:dyDescent="0.3">
      <c r="A3097" s="11" t="s">
        <v>45</v>
      </c>
      <c r="B3097" s="12" t="s">
        <v>216</v>
      </c>
      <c r="C3097" s="13" t="s">
        <v>52</v>
      </c>
      <c r="D3097" s="14" t="s">
        <v>47</v>
      </c>
      <c r="E3097" s="13" t="s">
        <v>6470</v>
      </c>
      <c r="F3097" s="4" t="s">
        <v>328</v>
      </c>
      <c r="G3097" s="4" t="s">
        <v>1623</v>
      </c>
      <c r="H3097" s="15">
        <v>43213.416666666664</v>
      </c>
      <c r="I3097" s="15">
        <v>43215.75</v>
      </c>
      <c r="J3097" s="131" t="s">
        <v>7250</v>
      </c>
      <c r="K3097" s="45" t="s">
        <v>9</v>
      </c>
      <c r="L3097" s="47" t="s">
        <v>7</v>
      </c>
      <c r="M3097" s="47" t="s">
        <v>56</v>
      </c>
      <c r="N3097" s="9" t="str">
        <f t="shared" si="748"/>
        <v>Standard</v>
      </c>
      <c r="O3097" s="10" t="str">
        <f t="shared" si="749"/>
        <v>Successful</v>
      </c>
      <c r="P3097" s="10" t="str">
        <f t="shared" si="750"/>
        <v>On Time</v>
      </c>
      <c r="Q3097" s="9">
        <f t="shared" si="751"/>
        <v>1</v>
      </c>
      <c r="R3097" s="9">
        <f t="shared" si="752"/>
        <v>1</v>
      </c>
      <c r="S3097" s="9">
        <f t="shared" si="753"/>
        <v>0</v>
      </c>
      <c r="T3097" s="9" t="str">
        <f t="shared" si="754"/>
        <v>April</v>
      </c>
      <c r="U3097" s="40">
        <f t="shared" si="755"/>
        <v>0</v>
      </c>
      <c r="V3097" s="40" t="str">
        <f t="shared" si="756"/>
        <v>Normal</v>
      </c>
      <c r="W3097" s="40">
        <f t="shared" si="757"/>
        <v>0</v>
      </c>
      <c r="X3097" s="40">
        <f t="shared" si="758"/>
        <v>0</v>
      </c>
      <c r="Y3097" s="40">
        <f t="shared" si="759"/>
        <v>0</v>
      </c>
      <c r="Z3097" s="40">
        <f t="shared" si="760"/>
        <v>0</v>
      </c>
      <c r="AA3097" s="40">
        <f t="shared" si="761"/>
        <v>1</v>
      </c>
      <c r="AB3097" s="40">
        <f t="shared" si="762"/>
        <v>0</v>
      </c>
      <c r="AC3097" s="41" t="s">
        <v>823</v>
      </c>
      <c r="AD3097" s="41" t="s">
        <v>515</v>
      </c>
      <c r="AE3097" s="41" t="s">
        <v>424</v>
      </c>
      <c r="AF3097" s="41" t="s">
        <v>216</v>
      </c>
      <c r="AG3097" s="41" t="s">
        <v>56</v>
      </c>
      <c r="AH3097" s="41" t="s">
        <v>56</v>
      </c>
      <c r="AI3097" s="41" t="s">
        <v>56</v>
      </c>
      <c r="AJ3097" s="41" t="s">
        <v>160</v>
      </c>
      <c r="AK3097" s="41" t="s">
        <v>56</v>
      </c>
    </row>
    <row r="3098" spans="1:37" s="41" customFormat="1" ht="15.75" hidden="1" thickBot="1" x14ac:dyDescent="0.3">
      <c r="A3098" s="11" t="s">
        <v>45</v>
      </c>
      <c r="B3098" s="12" t="s">
        <v>216</v>
      </c>
      <c r="C3098" s="13" t="s">
        <v>52</v>
      </c>
      <c r="D3098" s="14" t="s">
        <v>47</v>
      </c>
      <c r="E3098" s="13" t="s">
        <v>6471</v>
      </c>
      <c r="F3098" s="4" t="s">
        <v>311</v>
      </c>
      <c r="G3098" s="4" t="s">
        <v>449</v>
      </c>
      <c r="H3098" s="15">
        <v>43210.75</v>
      </c>
      <c r="I3098" s="15">
        <v>43216.75</v>
      </c>
      <c r="J3098" s="131" t="s">
        <v>5011</v>
      </c>
      <c r="K3098" s="45" t="s">
        <v>9</v>
      </c>
      <c r="L3098" s="47" t="s">
        <v>7</v>
      </c>
      <c r="M3098" s="47" t="s">
        <v>56</v>
      </c>
      <c r="N3098" s="9" t="str">
        <f t="shared" si="748"/>
        <v>Standard</v>
      </c>
      <c r="O3098" s="10" t="str">
        <f t="shared" si="749"/>
        <v>Successful</v>
      </c>
      <c r="P3098" s="10" t="str">
        <f t="shared" si="750"/>
        <v>On Time</v>
      </c>
      <c r="Q3098" s="9">
        <f t="shared" si="751"/>
        <v>1</v>
      </c>
      <c r="R3098" s="9">
        <f t="shared" si="752"/>
        <v>1</v>
      </c>
      <c r="S3098" s="9">
        <f t="shared" si="753"/>
        <v>0</v>
      </c>
      <c r="T3098" s="9" t="str">
        <f t="shared" si="754"/>
        <v>April</v>
      </c>
      <c r="U3098" s="40">
        <f t="shared" si="755"/>
        <v>0</v>
      </c>
      <c r="V3098" s="40" t="str">
        <f t="shared" si="756"/>
        <v>Normal</v>
      </c>
      <c r="W3098" s="40">
        <f t="shared" si="757"/>
        <v>0</v>
      </c>
      <c r="X3098" s="40">
        <f t="shared" si="758"/>
        <v>0</v>
      </c>
      <c r="Y3098" s="40">
        <f t="shared" si="759"/>
        <v>0</v>
      </c>
      <c r="Z3098" s="40">
        <f t="shared" si="760"/>
        <v>0</v>
      </c>
      <c r="AA3098" s="40">
        <f t="shared" si="761"/>
        <v>1</v>
      </c>
      <c r="AB3098" s="40">
        <f t="shared" si="762"/>
        <v>0</v>
      </c>
      <c r="AC3098" s="41" t="s">
        <v>823</v>
      </c>
      <c r="AD3098" s="41" t="s">
        <v>545</v>
      </c>
      <c r="AE3098" s="41" t="s">
        <v>422</v>
      </c>
      <c r="AF3098" s="41" t="s">
        <v>216</v>
      </c>
      <c r="AG3098" s="41" t="s">
        <v>56</v>
      </c>
      <c r="AH3098" s="41" t="s">
        <v>56</v>
      </c>
      <c r="AI3098" s="41" t="s">
        <v>56</v>
      </c>
      <c r="AJ3098" s="41" t="s">
        <v>160</v>
      </c>
      <c r="AK3098" s="41" t="s">
        <v>56</v>
      </c>
    </row>
    <row r="3099" spans="1:37" s="41" customFormat="1" ht="15.75" hidden="1" thickBot="1" x14ac:dyDescent="0.3">
      <c r="A3099" s="11" t="s">
        <v>45</v>
      </c>
      <c r="B3099" s="12" t="s">
        <v>8</v>
      </c>
      <c r="C3099" s="13" t="s">
        <v>52</v>
      </c>
      <c r="D3099" s="14" t="s">
        <v>47</v>
      </c>
      <c r="E3099" s="13" t="s">
        <v>6472</v>
      </c>
      <c r="F3099" s="4" t="s">
        <v>125</v>
      </c>
      <c r="G3099" s="4" t="s">
        <v>6738</v>
      </c>
      <c r="H3099" s="15">
        <v>43213.416666666664</v>
      </c>
      <c r="I3099" s="15">
        <v>43215.833333333336</v>
      </c>
      <c r="J3099" s="131" t="s">
        <v>7251</v>
      </c>
      <c r="K3099" s="45" t="s">
        <v>9</v>
      </c>
      <c r="L3099" s="47" t="s">
        <v>7</v>
      </c>
      <c r="M3099" s="47" t="s">
        <v>56</v>
      </c>
      <c r="N3099" s="9" t="str">
        <f t="shared" si="748"/>
        <v>Standard</v>
      </c>
      <c r="O3099" s="10" t="str">
        <f t="shared" si="749"/>
        <v>Successful</v>
      </c>
      <c r="P3099" s="10" t="str">
        <f t="shared" si="750"/>
        <v>On Time</v>
      </c>
      <c r="Q3099" s="9">
        <f t="shared" si="751"/>
        <v>1</v>
      </c>
      <c r="R3099" s="9">
        <f t="shared" si="752"/>
        <v>1</v>
      </c>
      <c r="S3099" s="9">
        <f t="shared" si="753"/>
        <v>0</v>
      </c>
      <c r="T3099" s="9" t="str">
        <f t="shared" si="754"/>
        <v>April</v>
      </c>
      <c r="U3099" s="40">
        <f t="shared" si="755"/>
        <v>0</v>
      </c>
      <c r="V3099" s="40" t="str">
        <f t="shared" si="756"/>
        <v>Normal</v>
      </c>
      <c r="W3099" s="40">
        <f t="shared" si="757"/>
        <v>0</v>
      </c>
      <c r="X3099" s="40">
        <f t="shared" si="758"/>
        <v>0</v>
      </c>
      <c r="Y3099" s="40">
        <f t="shared" si="759"/>
        <v>0</v>
      </c>
      <c r="Z3099" s="40">
        <f t="shared" si="760"/>
        <v>0</v>
      </c>
      <c r="AA3099" s="40">
        <f t="shared" si="761"/>
        <v>1</v>
      </c>
      <c r="AB3099" s="40">
        <f t="shared" si="762"/>
        <v>0</v>
      </c>
      <c r="AC3099" s="41" t="s">
        <v>823</v>
      </c>
      <c r="AD3099" s="41" t="s">
        <v>7499</v>
      </c>
      <c r="AE3099" s="41" t="s">
        <v>308</v>
      </c>
      <c r="AF3099" s="41" t="s">
        <v>8</v>
      </c>
      <c r="AG3099" s="41" t="s">
        <v>56</v>
      </c>
      <c r="AH3099" s="41" t="s">
        <v>56</v>
      </c>
      <c r="AI3099" s="41" t="s">
        <v>56</v>
      </c>
      <c r="AJ3099" s="41" t="s">
        <v>160</v>
      </c>
      <c r="AK3099" s="41" t="s">
        <v>56</v>
      </c>
    </row>
    <row r="3100" spans="1:37" s="41" customFormat="1" ht="15.75" hidden="1" thickBot="1" x14ac:dyDescent="0.3">
      <c r="A3100" s="11" t="s">
        <v>697</v>
      </c>
      <c r="B3100" s="12" t="s">
        <v>216</v>
      </c>
      <c r="C3100" s="13" t="s">
        <v>46</v>
      </c>
      <c r="D3100" s="14" t="s">
        <v>47</v>
      </c>
      <c r="E3100" s="13" t="s">
        <v>6473</v>
      </c>
      <c r="F3100" s="4" t="s">
        <v>614</v>
      </c>
      <c r="G3100" s="4" t="s">
        <v>779</v>
      </c>
      <c r="H3100" s="15">
        <v>43209.625</v>
      </c>
      <c r="I3100" s="15">
        <v>43216.625</v>
      </c>
      <c r="J3100" s="131" t="s">
        <v>7252</v>
      </c>
      <c r="K3100" s="45" t="s">
        <v>9</v>
      </c>
      <c r="L3100" s="47" t="s">
        <v>7</v>
      </c>
      <c r="M3100" s="47" t="s">
        <v>56</v>
      </c>
      <c r="N3100" s="9" t="str">
        <f t="shared" si="748"/>
        <v>Minor</v>
      </c>
      <c r="O3100" s="10" t="str">
        <f t="shared" si="749"/>
        <v>Successful</v>
      </c>
      <c r="P3100" s="10" t="str">
        <f t="shared" si="750"/>
        <v>On Time</v>
      </c>
      <c r="Q3100" s="9">
        <f t="shared" si="751"/>
        <v>1</v>
      </c>
      <c r="R3100" s="9">
        <f t="shared" si="752"/>
        <v>1</v>
      </c>
      <c r="S3100" s="9">
        <f t="shared" si="753"/>
        <v>0</v>
      </c>
      <c r="T3100" s="9" t="str">
        <f t="shared" si="754"/>
        <v>April</v>
      </c>
      <c r="U3100" s="40">
        <f t="shared" si="755"/>
        <v>0</v>
      </c>
      <c r="V3100" s="40" t="str">
        <f t="shared" si="756"/>
        <v>Normal</v>
      </c>
      <c r="W3100" s="40">
        <f t="shared" si="757"/>
        <v>0</v>
      </c>
      <c r="X3100" s="40">
        <f t="shared" si="758"/>
        <v>0</v>
      </c>
      <c r="Y3100" s="40">
        <f t="shared" si="759"/>
        <v>0</v>
      </c>
      <c r="Z3100" s="40">
        <f t="shared" si="760"/>
        <v>0</v>
      </c>
      <c r="AA3100" s="40">
        <f t="shared" si="761"/>
        <v>1</v>
      </c>
      <c r="AB3100" s="40">
        <f t="shared" si="762"/>
        <v>0</v>
      </c>
      <c r="AC3100" s="41" t="s">
        <v>238</v>
      </c>
      <c r="AD3100" s="41" t="s">
        <v>349</v>
      </c>
      <c r="AE3100" s="41" t="s">
        <v>258</v>
      </c>
      <c r="AF3100" s="41" t="s">
        <v>216</v>
      </c>
      <c r="AG3100" s="41" t="s">
        <v>56</v>
      </c>
      <c r="AH3100" s="41" t="s">
        <v>56</v>
      </c>
      <c r="AI3100" s="41" t="s">
        <v>56</v>
      </c>
      <c r="AJ3100" s="41" t="s">
        <v>160</v>
      </c>
      <c r="AK3100" s="41" t="s">
        <v>56</v>
      </c>
    </row>
    <row r="3101" spans="1:37" s="41" customFormat="1" ht="15.75" hidden="1" thickBot="1" x14ac:dyDescent="0.3">
      <c r="A3101" s="11" t="s">
        <v>697</v>
      </c>
      <c r="B3101" s="12" t="s">
        <v>216</v>
      </c>
      <c r="C3101" s="13" t="s">
        <v>52</v>
      </c>
      <c r="D3101" s="14" t="s">
        <v>47</v>
      </c>
      <c r="E3101" s="13" t="s">
        <v>6474</v>
      </c>
      <c r="F3101" s="4" t="s">
        <v>152</v>
      </c>
      <c r="G3101" s="4" t="s">
        <v>505</v>
      </c>
      <c r="H3101" s="15">
        <v>43215.541666666664</v>
      </c>
      <c r="I3101" s="15">
        <v>43216.541666666664</v>
      </c>
      <c r="J3101" s="131" t="s">
        <v>7253</v>
      </c>
      <c r="K3101" s="45" t="s">
        <v>9</v>
      </c>
      <c r="L3101" s="47" t="s">
        <v>7</v>
      </c>
      <c r="M3101" s="47" t="s">
        <v>56</v>
      </c>
      <c r="N3101" s="9" t="str">
        <f t="shared" si="748"/>
        <v>Standard</v>
      </c>
      <c r="O3101" s="10" t="str">
        <f t="shared" si="749"/>
        <v>Successful</v>
      </c>
      <c r="P3101" s="10" t="str">
        <f t="shared" si="750"/>
        <v>On Time</v>
      </c>
      <c r="Q3101" s="9">
        <f t="shared" si="751"/>
        <v>1</v>
      </c>
      <c r="R3101" s="9">
        <f t="shared" si="752"/>
        <v>1</v>
      </c>
      <c r="S3101" s="9">
        <f t="shared" si="753"/>
        <v>0</v>
      </c>
      <c r="T3101" s="9" t="str">
        <f t="shared" si="754"/>
        <v>April</v>
      </c>
      <c r="U3101" s="40">
        <f t="shared" si="755"/>
        <v>0</v>
      </c>
      <c r="V3101" s="40" t="str">
        <f t="shared" si="756"/>
        <v>Normal</v>
      </c>
      <c r="W3101" s="40">
        <f t="shared" si="757"/>
        <v>0</v>
      </c>
      <c r="X3101" s="40">
        <f t="shared" si="758"/>
        <v>0</v>
      </c>
      <c r="Y3101" s="40">
        <f t="shared" si="759"/>
        <v>0</v>
      </c>
      <c r="Z3101" s="40">
        <f t="shared" si="760"/>
        <v>0</v>
      </c>
      <c r="AA3101" s="40">
        <f t="shared" si="761"/>
        <v>1</v>
      </c>
      <c r="AB3101" s="40">
        <f t="shared" si="762"/>
        <v>0</v>
      </c>
      <c r="AC3101" s="41" t="s">
        <v>238</v>
      </c>
      <c r="AD3101" s="41" t="s">
        <v>296</v>
      </c>
      <c r="AE3101" s="41" t="s">
        <v>121</v>
      </c>
      <c r="AF3101" s="41" t="s">
        <v>322</v>
      </c>
      <c r="AG3101" s="41" t="s">
        <v>56</v>
      </c>
      <c r="AH3101" s="41" t="s">
        <v>56</v>
      </c>
      <c r="AI3101" s="41" t="s">
        <v>56</v>
      </c>
      <c r="AJ3101" s="41" t="s">
        <v>160</v>
      </c>
      <c r="AK3101" s="41" t="s">
        <v>56</v>
      </c>
    </row>
    <row r="3102" spans="1:37" s="41" customFormat="1" ht="15.75" hidden="1" thickBot="1" x14ac:dyDescent="0.3">
      <c r="A3102" s="11" t="s">
        <v>49</v>
      </c>
      <c r="B3102" s="12" t="s">
        <v>215</v>
      </c>
      <c r="C3102" s="13" t="s">
        <v>46</v>
      </c>
      <c r="D3102" s="14" t="s">
        <v>47</v>
      </c>
      <c r="E3102" s="13" t="s">
        <v>6475</v>
      </c>
      <c r="F3102" s="4" t="s">
        <v>252</v>
      </c>
      <c r="G3102" s="4" t="s">
        <v>209</v>
      </c>
      <c r="H3102" s="15">
        <v>43216.583333333336</v>
      </c>
      <c r="I3102" s="15">
        <v>43216.916666666664</v>
      </c>
      <c r="J3102" s="131" t="s">
        <v>7254</v>
      </c>
      <c r="K3102" s="45" t="s">
        <v>9</v>
      </c>
      <c r="L3102" s="47" t="s">
        <v>7</v>
      </c>
      <c r="M3102" s="47" t="s">
        <v>56</v>
      </c>
      <c r="N3102" s="9" t="str">
        <f t="shared" si="748"/>
        <v>Minor</v>
      </c>
      <c r="O3102" s="10" t="str">
        <f t="shared" si="749"/>
        <v>Successful</v>
      </c>
      <c r="P3102" s="10" t="str">
        <f t="shared" si="750"/>
        <v>On Time</v>
      </c>
      <c r="Q3102" s="9">
        <f t="shared" si="751"/>
        <v>1</v>
      </c>
      <c r="R3102" s="9">
        <f t="shared" si="752"/>
        <v>1</v>
      </c>
      <c r="S3102" s="9">
        <f t="shared" si="753"/>
        <v>0</v>
      </c>
      <c r="T3102" s="9" t="str">
        <f t="shared" si="754"/>
        <v>April</v>
      </c>
      <c r="U3102" s="40">
        <f t="shared" si="755"/>
        <v>0</v>
      </c>
      <c r="V3102" s="40" t="str">
        <f t="shared" si="756"/>
        <v>Normal</v>
      </c>
      <c r="W3102" s="40">
        <f t="shared" si="757"/>
        <v>0</v>
      </c>
      <c r="X3102" s="40">
        <f t="shared" si="758"/>
        <v>0</v>
      </c>
      <c r="Y3102" s="40">
        <f t="shared" si="759"/>
        <v>0</v>
      </c>
      <c r="Z3102" s="40">
        <f t="shared" si="760"/>
        <v>0</v>
      </c>
      <c r="AA3102" s="40">
        <f t="shared" si="761"/>
        <v>1</v>
      </c>
      <c r="AB3102" s="40">
        <f t="shared" si="762"/>
        <v>0</v>
      </c>
      <c r="AC3102" s="41" t="s">
        <v>132</v>
      </c>
      <c r="AD3102" s="41" t="s">
        <v>280</v>
      </c>
      <c r="AE3102" s="41" t="s">
        <v>215</v>
      </c>
      <c r="AF3102" s="41" t="s">
        <v>215</v>
      </c>
      <c r="AG3102" s="41" t="s">
        <v>56</v>
      </c>
      <c r="AH3102" s="41" t="s">
        <v>56</v>
      </c>
      <c r="AI3102" s="41" t="s">
        <v>56</v>
      </c>
      <c r="AJ3102" s="41" t="s">
        <v>160</v>
      </c>
      <c r="AK3102" s="41" t="s">
        <v>56</v>
      </c>
    </row>
    <row r="3103" spans="1:37" s="41" customFormat="1" ht="15.75" hidden="1" thickBot="1" x14ac:dyDescent="0.3">
      <c r="A3103" s="11" t="s">
        <v>66</v>
      </c>
      <c r="B3103" s="12" t="s">
        <v>216</v>
      </c>
      <c r="C3103" s="13" t="s">
        <v>46</v>
      </c>
      <c r="D3103" s="14" t="s">
        <v>47</v>
      </c>
      <c r="E3103" s="13" t="s">
        <v>6476</v>
      </c>
      <c r="F3103" s="4" t="s">
        <v>152</v>
      </c>
      <c r="G3103" s="4" t="s">
        <v>577</v>
      </c>
      <c r="H3103" s="15">
        <v>43216.416666666664</v>
      </c>
      <c r="I3103" s="15">
        <v>43216.5</v>
      </c>
      <c r="J3103" s="131" t="s">
        <v>7255</v>
      </c>
      <c r="K3103" s="45" t="s">
        <v>9</v>
      </c>
      <c r="L3103" s="47" t="s">
        <v>7</v>
      </c>
      <c r="M3103" s="47" t="s">
        <v>56</v>
      </c>
      <c r="N3103" s="9" t="str">
        <f t="shared" si="748"/>
        <v>Minor</v>
      </c>
      <c r="O3103" s="10" t="str">
        <f t="shared" si="749"/>
        <v>Successful</v>
      </c>
      <c r="P3103" s="10" t="str">
        <f t="shared" si="750"/>
        <v>On Time</v>
      </c>
      <c r="Q3103" s="9">
        <f t="shared" si="751"/>
        <v>1</v>
      </c>
      <c r="R3103" s="9">
        <f t="shared" si="752"/>
        <v>1</v>
      </c>
      <c r="S3103" s="9">
        <f t="shared" si="753"/>
        <v>0</v>
      </c>
      <c r="T3103" s="9" t="str">
        <f t="shared" si="754"/>
        <v>April</v>
      </c>
      <c r="U3103" s="40">
        <f t="shared" si="755"/>
        <v>0</v>
      </c>
      <c r="V3103" s="40" t="str">
        <f t="shared" si="756"/>
        <v>Normal</v>
      </c>
      <c r="W3103" s="40">
        <f t="shared" si="757"/>
        <v>0</v>
      </c>
      <c r="X3103" s="40">
        <f t="shared" si="758"/>
        <v>0</v>
      </c>
      <c r="Y3103" s="40">
        <f t="shared" si="759"/>
        <v>0</v>
      </c>
      <c r="Z3103" s="40">
        <f t="shared" si="760"/>
        <v>0</v>
      </c>
      <c r="AA3103" s="40">
        <f t="shared" si="761"/>
        <v>1</v>
      </c>
      <c r="AB3103" s="40">
        <f t="shared" si="762"/>
        <v>0</v>
      </c>
      <c r="AC3103" s="41" t="s">
        <v>132</v>
      </c>
      <c r="AD3103" s="41" t="s">
        <v>280</v>
      </c>
      <c r="AE3103" s="41" t="s">
        <v>121</v>
      </c>
      <c r="AF3103" s="41" t="s">
        <v>322</v>
      </c>
      <c r="AG3103" s="41" t="s">
        <v>56</v>
      </c>
      <c r="AH3103" s="41" t="s">
        <v>56</v>
      </c>
      <c r="AI3103" s="41" t="s">
        <v>56</v>
      </c>
      <c r="AJ3103" s="41" t="s">
        <v>160</v>
      </c>
      <c r="AK3103" s="41" t="s">
        <v>56</v>
      </c>
    </row>
    <row r="3104" spans="1:37" s="41" customFormat="1" ht="15.75" hidden="1" thickBot="1" x14ac:dyDescent="0.3">
      <c r="A3104" s="11" t="s">
        <v>45</v>
      </c>
      <c r="B3104" s="12" t="s">
        <v>8</v>
      </c>
      <c r="C3104" s="13" t="s">
        <v>52</v>
      </c>
      <c r="D3104" s="14" t="s">
        <v>47</v>
      </c>
      <c r="E3104" s="13" t="s">
        <v>6477</v>
      </c>
      <c r="F3104" s="4" t="s">
        <v>122</v>
      </c>
      <c r="G3104" s="4" t="s">
        <v>3141</v>
      </c>
      <c r="H3104" s="15">
        <v>43215.75</v>
      </c>
      <c r="I3104" s="15">
        <v>43216.75</v>
      </c>
      <c r="J3104" s="131" t="s">
        <v>7256</v>
      </c>
      <c r="K3104" s="45" t="s">
        <v>9</v>
      </c>
      <c r="L3104" s="47" t="s">
        <v>7</v>
      </c>
      <c r="M3104" s="47" t="s">
        <v>56</v>
      </c>
      <c r="N3104" s="9" t="str">
        <f t="shared" ref="N3104:N3167" si="763">VLOOKUP(C3104,CBI,2,FALSE)</f>
        <v>Standard</v>
      </c>
      <c r="O3104" s="10" t="str">
        <f t="shared" ref="O3104:O3167" si="764">VLOOKUP(K3104,Exitoso,2,FALSE)</f>
        <v>Successful</v>
      </c>
      <c r="P3104" s="10" t="str">
        <f t="shared" ref="P3104:P3167" si="765">VLOOKUP(L3104,EnTiempo,2,FALSE)</f>
        <v>On Time</v>
      </c>
      <c r="Q3104" s="9">
        <f t="shared" ref="Q3104:Q3167" si="766">IF(OR(K3104="Successful",K3104="Exitoso"),1,IF(OR(K3104="Not Successful",K3104="No exitoso",K3104="Fallido"),0," "))</f>
        <v>1</v>
      </c>
      <c r="R3104" s="9">
        <f t="shared" ref="R3104:R3167" si="767">IF(OR(L3104="On Time",L3104="En tiempo"),1,IF(OR(L3104="Out of Time",L3104="Fuera de Tiempo"),0," "))</f>
        <v>1</v>
      </c>
      <c r="S3104" s="9">
        <f t="shared" ref="S3104:S3167" si="768">IF(M3104="NO",0,1)</f>
        <v>0</v>
      </c>
      <c r="T3104" s="9" t="str">
        <f t="shared" ref="T3104:T3167" si="769">VLOOKUP(MONTH(I3104),Meses,2,FALSE)</f>
        <v>April</v>
      </c>
      <c r="U3104" s="40">
        <f t="shared" ref="U3104:U3167" si="770">IF(ISERROR(FIND("SLT",J3104,1)),0,1)</f>
        <v>0</v>
      </c>
      <c r="V3104" s="40" t="str">
        <f t="shared" ref="V3104:V3167" si="771">IF(D3104="emergency","Emergency",IF(ISERROR(FIND("SLT",J3104,1)),"Normal","SLT"))</f>
        <v>Normal</v>
      </c>
      <c r="W3104" s="40">
        <f t="shared" ref="W3104:W3167" si="772">IF(V3104="Emergency",1,0)</f>
        <v>0</v>
      </c>
      <c r="X3104" s="40">
        <f t="shared" ref="X3104:X3167" si="773">IF(AG3104="Si",1,0)</f>
        <v>0</v>
      </c>
      <c r="Y3104" s="40">
        <f t="shared" ref="Y3104:Y3167" si="774">IF(AH3104="Si",1,0)</f>
        <v>0</v>
      </c>
      <c r="Z3104" s="40">
        <f t="shared" ref="Z3104:Z3167" si="775">IF(AI3104="Si",1,0)</f>
        <v>0</v>
      </c>
      <c r="AA3104" s="40">
        <f t="shared" ref="AA3104:AA3167" si="776">IF(AJ3104="Si",1,0)</f>
        <v>1</v>
      </c>
      <c r="AB3104" s="40">
        <f t="shared" ref="AB3104:AB3167" si="777">IF(AK3104="Si",1,0)</f>
        <v>0</v>
      </c>
      <c r="AC3104" s="41" t="s">
        <v>823</v>
      </c>
      <c r="AD3104" s="41" t="s">
        <v>3955</v>
      </c>
      <c r="AE3104" s="41" t="s">
        <v>147</v>
      </c>
      <c r="AF3104" s="41" t="s">
        <v>8</v>
      </c>
      <c r="AG3104" s="41" t="s">
        <v>56</v>
      </c>
      <c r="AH3104" s="41" t="s">
        <v>56</v>
      </c>
      <c r="AI3104" s="41" t="s">
        <v>56</v>
      </c>
      <c r="AJ3104" s="41" t="s">
        <v>160</v>
      </c>
      <c r="AK3104" s="41" t="s">
        <v>56</v>
      </c>
    </row>
    <row r="3105" spans="1:37" s="41" customFormat="1" ht="15.75" hidden="1" thickBot="1" x14ac:dyDescent="0.3">
      <c r="A3105" s="11" t="s">
        <v>49</v>
      </c>
      <c r="B3105" s="12" t="s">
        <v>8</v>
      </c>
      <c r="C3105" s="13" t="s">
        <v>46</v>
      </c>
      <c r="D3105" s="14" t="s">
        <v>47</v>
      </c>
      <c r="E3105" s="13" t="s">
        <v>6478</v>
      </c>
      <c r="F3105" s="4" t="s">
        <v>86</v>
      </c>
      <c r="G3105" s="4" t="s">
        <v>4965</v>
      </c>
      <c r="H3105" s="15">
        <v>43216.75</v>
      </c>
      <c r="I3105" s="15">
        <v>43216.916666666664</v>
      </c>
      <c r="J3105" s="131" t="s">
        <v>7257</v>
      </c>
      <c r="K3105" s="45" t="s">
        <v>9</v>
      </c>
      <c r="L3105" s="47" t="s">
        <v>7</v>
      </c>
      <c r="M3105" s="47" t="s">
        <v>56</v>
      </c>
      <c r="N3105" s="9" t="str">
        <f t="shared" si="763"/>
        <v>Minor</v>
      </c>
      <c r="O3105" s="10" t="str">
        <f t="shared" si="764"/>
        <v>Successful</v>
      </c>
      <c r="P3105" s="10" t="str">
        <f t="shared" si="765"/>
        <v>On Time</v>
      </c>
      <c r="Q3105" s="9">
        <f t="shared" si="766"/>
        <v>1</v>
      </c>
      <c r="R3105" s="9">
        <f t="shared" si="767"/>
        <v>1</v>
      </c>
      <c r="S3105" s="9">
        <f t="shared" si="768"/>
        <v>0</v>
      </c>
      <c r="T3105" s="9" t="str">
        <f t="shared" si="769"/>
        <v>April</v>
      </c>
      <c r="U3105" s="40">
        <f t="shared" si="770"/>
        <v>0</v>
      </c>
      <c r="V3105" s="40" t="str">
        <f t="shared" si="771"/>
        <v>Normal</v>
      </c>
      <c r="W3105" s="40">
        <f t="shared" si="772"/>
        <v>0</v>
      </c>
      <c r="X3105" s="40">
        <f t="shared" si="773"/>
        <v>0</v>
      </c>
      <c r="Y3105" s="40">
        <f t="shared" si="774"/>
        <v>0</v>
      </c>
      <c r="Z3105" s="40">
        <f t="shared" si="775"/>
        <v>0</v>
      </c>
      <c r="AA3105" s="40">
        <f t="shared" si="776"/>
        <v>1</v>
      </c>
      <c r="AB3105" s="40">
        <f t="shared" si="777"/>
        <v>0</v>
      </c>
      <c r="AC3105" s="41" t="s">
        <v>132</v>
      </c>
      <c r="AD3105" s="41" t="s">
        <v>280</v>
      </c>
      <c r="AE3105" s="41" t="s">
        <v>308</v>
      </c>
      <c r="AF3105" s="41" t="s">
        <v>8</v>
      </c>
      <c r="AG3105" s="41" t="s">
        <v>56</v>
      </c>
      <c r="AH3105" s="41" t="s">
        <v>56</v>
      </c>
      <c r="AI3105" s="41" t="s">
        <v>56</v>
      </c>
      <c r="AJ3105" s="41" t="s">
        <v>160</v>
      </c>
      <c r="AK3105" s="41" t="s">
        <v>56</v>
      </c>
    </row>
    <row r="3106" spans="1:37" s="41" customFormat="1" ht="15.75" hidden="1" thickBot="1" x14ac:dyDescent="0.3">
      <c r="A3106" s="11" t="s">
        <v>66</v>
      </c>
      <c r="B3106" s="12" t="s">
        <v>216</v>
      </c>
      <c r="C3106" s="13" t="s">
        <v>46</v>
      </c>
      <c r="D3106" s="14" t="s">
        <v>47</v>
      </c>
      <c r="E3106" s="13" t="s">
        <v>6479</v>
      </c>
      <c r="F3106" s="4" t="s">
        <v>152</v>
      </c>
      <c r="G3106" s="4" t="s">
        <v>577</v>
      </c>
      <c r="H3106" s="15">
        <v>43216.5</v>
      </c>
      <c r="I3106" s="15">
        <v>43216.583333333336</v>
      </c>
      <c r="J3106" s="131" t="s">
        <v>7258</v>
      </c>
      <c r="K3106" s="45" t="s">
        <v>9</v>
      </c>
      <c r="L3106" s="47" t="s">
        <v>7</v>
      </c>
      <c r="M3106" s="47" t="s">
        <v>56</v>
      </c>
      <c r="N3106" s="9" t="str">
        <f t="shared" si="763"/>
        <v>Minor</v>
      </c>
      <c r="O3106" s="10" t="str">
        <f t="shared" si="764"/>
        <v>Successful</v>
      </c>
      <c r="P3106" s="10" t="str">
        <f t="shared" si="765"/>
        <v>On Time</v>
      </c>
      <c r="Q3106" s="9">
        <f t="shared" si="766"/>
        <v>1</v>
      </c>
      <c r="R3106" s="9">
        <f t="shared" si="767"/>
        <v>1</v>
      </c>
      <c r="S3106" s="9">
        <f t="shared" si="768"/>
        <v>0</v>
      </c>
      <c r="T3106" s="9" t="str">
        <f t="shared" si="769"/>
        <v>April</v>
      </c>
      <c r="U3106" s="40">
        <f t="shared" si="770"/>
        <v>0</v>
      </c>
      <c r="V3106" s="40" t="str">
        <f t="shared" si="771"/>
        <v>Normal</v>
      </c>
      <c r="W3106" s="40">
        <f t="shared" si="772"/>
        <v>0</v>
      </c>
      <c r="X3106" s="40">
        <f t="shared" si="773"/>
        <v>0</v>
      </c>
      <c r="Y3106" s="40">
        <f t="shared" si="774"/>
        <v>0</v>
      </c>
      <c r="Z3106" s="40">
        <f t="shared" si="775"/>
        <v>0</v>
      </c>
      <c r="AA3106" s="40">
        <f t="shared" si="776"/>
        <v>1</v>
      </c>
      <c r="AB3106" s="40">
        <f t="shared" si="777"/>
        <v>0</v>
      </c>
      <c r="AC3106" s="41" t="s">
        <v>132</v>
      </c>
      <c r="AD3106" s="41" t="s">
        <v>280</v>
      </c>
      <c r="AE3106" s="41" t="s">
        <v>121</v>
      </c>
      <c r="AF3106" s="41" t="s">
        <v>322</v>
      </c>
      <c r="AG3106" s="41" t="s">
        <v>56</v>
      </c>
      <c r="AH3106" s="41" t="s">
        <v>56</v>
      </c>
      <c r="AI3106" s="41" t="s">
        <v>56</v>
      </c>
      <c r="AJ3106" s="41" t="s">
        <v>160</v>
      </c>
      <c r="AK3106" s="41" t="s">
        <v>56</v>
      </c>
    </row>
    <row r="3107" spans="1:37" s="41" customFormat="1" ht="15.75" hidden="1" thickBot="1" x14ac:dyDescent="0.3">
      <c r="A3107" s="11" t="s">
        <v>248</v>
      </c>
      <c r="B3107" s="12" t="s">
        <v>216</v>
      </c>
      <c r="C3107" s="13" t="s">
        <v>46</v>
      </c>
      <c r="D3107" s="14" t="s">
        <v>47</v>
      </c>
      <c r="E3107" s="13" t="s">
        <v>6480</v>
      </c>
      <c r="F3107" s="4" t="s">
        <v>152</v>
      </c>
      <c r="G3107" s="4" t="s">
        <v>272</v>
      </c>
      <c r="H3107" s="15">
        <v>43215.541666666664</v>
      </c>
      <c r="I3107" s="15">
        <v>43215.75</v>
      </c>
      <c r="J3107" s="131" t="s">
        <v>3353</v>
      </c>
      <c r="K3107" s="45" t="s">
        <v>9</v>
      </c>
      <c r="L3107" s="47" t="s">
        <v>7</v>
      </c>
      <c r="M3107" s="47" t="s">
        <v>56</v>
      </c>
      <c r="N3107" s="9" t="str">
        <f t="shared" si="763"/>
        <v>Minor</v>
      </c>
      <c r="O3107" s="10" t="str">
        <f t="shared" si="764"/>
        <v>Successful</v>
      </c>
      <c r="P3107" s="10" t="str">
        <f t="shared" si="765"/>
        <v>On Time</v>
      </c>
      <c r="Q3107" s="9">
        <f t="shared" si="766"/>
        <v>1</v>
      </c>
      <c r="R3107" s="9">
        <f t="shared" si="767"/>
        <v>1</v>
      </c>
      <c r="S3107" s="9">
        <f t="shared" si="768"/>
        <v>0</v>
      </c>
      <c r="T3107" s="9" t="str">
        <f t="shared" si="769"/>
        <v>April</v>
      </c>
      <c r="U3107" s="40">
        <f t="shared" si="770"/>
        <v>0</v>
      </c>
      <c r="V3107" s="40" t="str">
        <f t="shared" si="771"/>
        <v>Normal</v>
      </c>
      <c r="W3107" s="40">
        <f t="shared" si="772"/>
        <v>0</v>
      </c>
      <c r="X3107" s="40">
        <f t="shared" si="773"/>
        <v>0</v>
      </c>
      <c r="Y3107" s="40">
        <f t="shared" si="774"/>
        <v>0</v>
      </c>
      <c r="Z3107" s="40">
        <f t="shared" si="775"/>
        <v>0</v>
      </c>
      <c r="AA3107" s="40">
        <f t="shared" si="776"/>
        <v>1</v>
      </c>
      <c r="AB3107" s="40">
        <f t="shared" si="777"/>
        <v>0</v>
      </c>
      <c r="AC3107" s="41" t="s">
        <v>537</v>
      </c>
      <c r="AD3107" s="41" t="s">
        <v>332</v>
      </c>
      <c r="AE3107" s="41" t="s">
        <v>121</v>
      </c>
      <c r="AF3107" s="41" t="s">
        <v>322</v>
      </c>
      <c r="AG3107" s="41" t="s">
        <v>56</v>
      </c>
      <c r="AH3107" s="41" t="s">
        <v>56</v>
      </c>
      <c r="AI3107" s="41" t="s">
        <v>56</v>
      </c>
      <c r="AJ3107" s="41" t="s">
        <v>160</v>
      </c>
      <c r="AK3107" s="41" t="s">
        <v>56</v>
      </c>
    </row>
    <row r="3108" spans="1:37" s="41" customFormat="1" ht="15.75" hidden="1" thickBot="1" x14ac:dyDescent="0.3">
      <c r="A3108" s="11" t="s">
        <v>45</v>
      </c>
      <c r="B3108" s="12" t="s">
        <v>8</v>
      </c>
      <c r="C3108" s="13" t="s">
        <v>52</v>
      </c>
      <c r="D3108" s="14" t="s">
        <v>47</v>
      </c>
      <c r="E3108" s="13" t="s">
        <v>6481</v>
      </c>
      <c r="F3108" s="4" t="s">
        <v>123</v>
      </c>
      <c r="G3108" s="4" t="s">
        <v>187</v>
      </c>
      <c r="H3108" s="15">
        <v>43215.791666666664</v>
      </c>
      <c r="I3108" s="15">
        <v>43215.916666666664</v>
      </c>
      <c r="J3108" s="131" t="s">
        <v>711</v>
      </c>
      <c r="K3108" s="45" t="s">
        <v>9</v>
      </c>
      <c r="L3108" s="47" t="s">
        <v>7</v>
      </c>
      <c r="M3108" s="47" t="s">
        <v>56</v>
      </c>
      <c r="N3108" s="9" t="str">
        <f t="shared" si="763"/>
        <v>Standard</v>
      </c>
      <c r="O3108" s="10" t="str">
        <f t="shared" si="764"/>
        <v>Successful</v>
      </c>
      <c r="P3108" s="10" t="str">
        <f t="shared" si="765"/>
        <v>On Time</v>
      </c>
      <c r="Q3108" s="9">
        <f t="shared" si="766"/>
        <v>1</v>
      </c>
      <c r="R3108" s="9">
        <f t="shared" si="767"/>
        <v>1</v>
      </c>
      <c r="S3108" s="9">
        <f t="shared" si="768"/>
        <v>0</v>
      </c>
      <c r="T3108" s="9" t="str">
        <f t="shared" si="769"/>
        <v>April</v>
      </c>
      <c r="U3108" s="40">
        <f t="shared" si="770"/>
        <v>0</v>
      </c>
      <c r="V3108" s="40" t="str">
        <f t="shared" si="771"/>
        <v>Normal</v>
      </c>
      <c r="W3108" s="40">
        <f t="shared" si="772"/>
        <v>0</v>
      </c>
      <c r="X3108" s="40">
        <f t="shared" si="773"/>
        <v>0</v>
      </c>
      <c r="Y3108" s="40">
        <f t="shared" si="774"/>
        <v>0</v>
      </c>
      <c r="Z3108" s="40">
        <f t="shared" si="775"/>
        <v>0</v>
      </c>
      <c r="AA3108" s="40">
        <f t="shared" si="776"/>
        <v>1</v>
      </c>
      <c r="AB3108" s="40">
        <f t="shared" si="777"/>
        <v>0</v>
      </c>
      <c r="AC3108" s="41" t="s">
        <v>823</v>
      </c>
      <c r="AD3108" s="41" t="s">
        <v>522</v>
      </c>
      <c r="AE3108" s="41" t="s">
        <v>259</v>
      </c>
      <c r="AF3108" s="41" t="s">
        <v>8</v>
      </c>
      <c r="AG3108" s="41" t="s">
        <v>56</v>
      </c>
      <c r="AH3108" s="41" t="s">
        <v>56</v>
      </c>
      <c r="AI3108" s="41" t="s">
        <v>56</v>
      </c>
      <c r="AJ3108" s="41" t="s">
        <v>160</v>
      </c>
      <c r="AK3108" s="41" t="s">
        <v>56</v>
      </c>
    </row>
    <row r="3109" spans="1:37" s="41" customFormat="1" ht="15.75" hidden="1" thickBot="1" x14ac:dyDescent="0.3">
      <c r="A3109" s="11" t="s">
        <v>50</v>
      </c>
      <c r="B3109" s="12" t="s">
        <v>216</v>
      </c>
      <c r="C3109" s="13" t="s">
        <v>52</v>
      </c>
      <c r="D3109" s="14" t="s">
        <v>47</v>
      </c>
      <c r="E3109" s="13" t="s">
        <v>6482</v>
      </c>
      <c r="F3109" s="4" t="s">
        <v>152</v>
      </c>
      <c r="G3109" s="4" t="s">
        <v>169</v>
      </c>
      <c r="H3109" s="15">
        <v>43215.541666666664</v>
      </c>
      <c r="I3109" s="15">
        <v>43215.75</v>
      </c>
      <c r="J3109" s="131" t="s">
        <v>7259</v>
      </c>
      <c r="K3109" s="45" t="s">
        <v>9</v>
      </c>
      <c r="L3109" s="47" t="s">
        <v>7</v>
      </c>
      <c r="M3109" s="47" t="s">
        <v>56</v>
      </c>
      <c r="N3109" s="9" t="str">
        <f t="shared" si="763"/>
        <v>Standard</v>
      </c>
      <c r="O3109" s="10" t="str">
        <f t="shared" si="764"/>
        <v>Successful</v>
      </c>
      <c r="P3109" s="10" t="str">
        <f t="shared" si="765"/>
        <v>On Time</v>
      </c>
      <c r="Q3109" s="9">
        <f t="shared" si="766"/>
        <v>1</v>
      </c>
      <c r="R3109" s="9">
        <f t="shared" si="767"/>
        <v>1</v>
      </c>
      <c r="S3109" s="9">
        <f t="shared" si="768"/>
        <v>0</v>
      </c>
      <c r="T3109" s="9" t="str">
        <f t="shared" si="769"/>
        <v>April</v>
      </c>
      <c r="U3109" s="40">
        <f t="shared" si="770"/>
        <v>0</v>
      </c>
      <c r="V3109" s="40" t="str">
        <f t="shared" si="771"/>
        <v>Normal</v>
      </c>
      <c r="W3109" s="40">
        <f t="shared" si="772"/>
        <v>0</v>
      </c>
      <c r="X3109" s="40">
        <f t="shared" si="773"/>
        <v>0</v>
      </c>
      <c r="Y3109" s="40">
        <f t="shared" si="774"/>
        <v>0</v>
      </c>
      <c r="Z3109" s="40">
        <f t="shared" si="775"/>
        <v>0</v>
      </c>
      <c r="AA3109" s="40">
        <f t="shared" si="776"/>
        <v>1</v>
      </c>
      <c r="AB3109" s="40">
        <f t="shared" si="777"/>
        <v>0</v>
      </c>
      <c r="AC3109" s="41" t="s">
        <v>132</v>
      </c>
      <c r="AD3109" s="41" t="s">
        <v>464</v>
      </c>
      <c r="AE3109" s="41" t="s">
        <v>121</v>
      </c>
      <c r="AF3109" s="41" t="s">
        <v>322</v>
      </c>
      <c r="AG3109" s="41" t="s">
        <v>56</v>
      </c>
      <c r="AH3109" s="41" t="s">
        <v>56</v>
      </c>
      <c r="AI3109" s="41" t="s">
        <v>56</v>
      </c>
      <c r="AJ3109" s="41" t="s">
        <v>160</v>
      </c>
      <c r="AK3109" s="41" t="s">
        <v>56</v>
      </c>
    </row>
    <row r="3110" spans="1:37" s="41" customFormat="1" ht="15.75" hidden="1" thickBot="1" x14ac:dyDescent="0.3">
      <c r="A3110" s="11" t="s">
        <v>45</v>
      </c>
      <c r="B3110" s="12" t="s">
        <v>8</v>
      </c>
      <c r="C3110" s="13" t="s">
        <v>52</v>
      </c>
      <c r="D3110" s="14" t="s">
        <v>47</v>
      </c>
      <c r="E3110" s="13" t="s">
        <v>6483</v>
      </c>
      <c r="F3110" s="4" t="s">
        <v>123</v>
      </c>
      <c r="G3110" s="4" t="s">
        <v>187</v>
      </c>
      <c r="H3110" s="15">
        <v>43215.916666666664</v>
      </c>
      <c r="I3110" s="15">
        <v>43216.75</v>
      </c>
      <c r="J3110" s="131" t="s">
        <v>5046</v>
      </c>
      <c r="K3110" s="45" t="s">
        <v>9</v>
      </c>
      <c r="L3110" s="47" t="s">
        <v>7</v>
      </c>
      <c r="M3110" s="47" t="s">
        <v>56</v>
      </c>
      <c r="N3110" s="9" t="str">
        <f t="shared" si="763"/>
        <v>Standard</v>
      </c>
      <c r="O3110" s="10" t="str">
        <f t="shared" si="764"/>
        <v>Successful</v>
      </c>
      <c r="P3110" s="10" t="str">
        <f t="shared" si="765"/>
        <v>On Time</v>
      </c>
      <c r="Q3110" s="9">
        <f t="shared" si="766"/>
        <v>1</v>
      </c>
      <c r="R3110" s="9">
        <f t="shared" si="767"/>
        <v>1</v>
      </c>
      <c r="S3110" s="9">
        <f t="shared" si="768"/>
        <v>0</v>
      </c>
      <c r="T3110" s="9" t="str">
        <f t="shared" si="769"/>
        <v>April</v>
      </c>
      <c r="U3110" s="40">
        <f t="shared" si="770"/>
        <v>0</v>
      </c>
      <c r="V3110" s="40" t="str">
        <f t="shared" si="771"/>
        <v>Normal</v>
      </c>
      <c r="W3110" s="40">
        <f t="shared" si="772"/>
        <v>0</v>
      </c>
      <c r="X3110" s="40">
        <f t="shared" si="773"/>
        <v>0</v>
      </c>
      <c r="Y3110" s="40">
        <f t="shared" si="774"/>
        <v>0</v>
      </c>
      <c r="Z3110" s="40">
        <f t="shared" si="775"/>
        <v>0</v>
      </c>
      <c r="AA3110" s="40">
        <f t="shared" si="776"/>
        <v>1</v>
      </c>
      <c r="AB3110" s="40">
        <f t="shared" si="777"/>
        <v>0</v>
      </c>
      <c r="AC3110" s="41" t="s">
        <v>823</v>
      </c>
      <c r="AD3110" s="41" t="s">
        <v>284</v>
      </c>
      <c r="AE3110" s="41" t="s">
        <v>259</v>
      </c>
      <c r="AF3110" s="41" t="s">
        <v>8</v>
      </c>
      <c r="AG3110" s="41" t="s">
        <v>56</v>
      </c>
      <c r="AH3110" s="41" t="s">
        <v>56</v>
      </c>
      <c r="AI3110" s="41" t="s">
        <v>56</v>
      </c>
      <c r="AJ3110" s="41" t="s">
        <v>160</v>
      </c>
      <c r="AK3110" s="41" t="s">
        <v>56</v>
      </c>
    </row>
    <row r="3111" spans="1:37" s="41" customFormat="1" ht="15.75" hidden="1" thickBot="1" x14ac:dyDescent="0.3">
      <c r="A3111" s="11" t="s">
        <v>248</v>
      </c>
      <c r="B3111" s="12" t="s">
        <v>216</v>
      </c>
      <c r="C3111" s="13" t="s">
        <v>52</v>
      </c>
      <c r="D3111" s="14" t="s">
        <v>47</v>
      </c>
      <c r="E3111" s="13" t="s">
        <v>6484</v>
      </c>
      <c r="F3111" s="4" t="s">
        <v>152</v>
      </c>
      <c r="G3111" s="4" t="s">
        <v>272</v>
      </c>
      <c r="H3111" s="15">
        <v>43215.833333333336</v>
      </c>
      <c r="I3111" s="15">
        <v>43216</v>
      </c>
      <c r="J3111" s="131" t="s">
        <v>7260</v>
      </c>
      <c r="K3111" s="45" t="s">
        <v>9</v>
      </c>
      <c r="L3111" s="47" t="s">
        <v>7</v>
      </c>
      <c r="M3111" s="47" t="s">
        <v>56</v>
      </c>
      <c r="N3111" s="9" t="str">
        <f t="shared" si="763"/>
        <v>Standard</v>
      </c>
      <c r="O3111" s="10" t="str">
        <f t="shared" si="764"/>
        <v>Successful</v>
      </c>
      <c r="P3111" s="10" t="str">
        <f t="shared" si="765"/>
        <v>On Time</v>
      </c>
      <c r="Q3111" s="9">
        <f t="shared" si="766"/>
        <v>1</v>
      </c>
      <c r="R3111" s="9">
        <f t="shared" si="767"/>
        <v>1</v>
      </c>
      <c r="S3111" s="9">
        <f t="shared" si="768"/>
        <v>0</v>
      </c>
      <c r="T3111" s="9" t="str">
        <f t="shared" si="769"/>
        <v>April</v>
      </c>
      <c r="U3111" s="40">
        <f t="shared" si="770"/>
        <v>0</v>
      </c>
      <c r="V3111" s="40" t="str">
        <f t="shared" si="771"/>
        <v>Normal</v>
      </c>
      <c r="W3111" s="40">
        <f t="shared" si="772"/>
        <v>0</v>
      </c>
      <c r="X3111" s="40">
        <f t="shared" si="773"/>
        <v>0</v>
      </c>
      <c r="Y3111" s="40">
        <f t="shared" si="774"/>
        <v>0</v>
      </c>
      <c r="Z3111" s="40">
        <f t="shared" si="775"/>
        <v>0</v>
      </c>
      <c r="AA3111" s="40">
        <f t="shared" si="776"/>
        <v>1</v>
      </c>
      <c r="AB3111" s="40">
        <f t="shared" si="777"/>
        <v>0</v>
      </c>
      <c r="AC3111" s="41" t="s">
        <v>537</v>
      </c>
      <c r="AD3111" s="41" t="s">
        <v>333</v>
      </c>
      <c r="AE3111" s="41" t="s">
        <v>121</v>
      </c>
      <c r="AF3111" s="41" t="s">
        <v>322</v>
      </c>
      <c r="AG3111" s="41" t="s">
        <v>56</v>
      </c>
      <c r="AH3111" s="41" t="s">
        <v>56</v>
      </c>
      <c r="AI3111" s="41" t="s">
        <v>56</v>
      </c>
      <c r="AJ3111" s="41" t="s">
        <v>160</v>
      </c>
      <c r="AK3111" s="41" t="s">
        <v>56</v>
      </c>
    </row>
    <row r="3112" spans="1:37" s="41" customFormat="1" ht="15.75" hidden="1" thickBot="1" x14ac:dyDescent="0.3">
      <c r="A3112" s="11" t="s">
        <v>63</v>
      </c>
      <c r="B3112" s="12" t="s">
        <v>216</v>
      </c>
      <c r="C3112" s="13" t="s">
        <v>52</v>
      </c>
      <c r="D3112" s="14" t="s">
        <v>47</v>
      </c>
      <c r="E3112" s="13" t="s">
        <v>6485</v>
      </c>
      <c r="F3112" s="4" t="s">
        <v>152</v>
      </c>
      <c r="G3112" s="4" t="s">
        <v>596</v>
      </c>
      <c r="H3112" s="15">
        <v>43216.5</v>
      </c>
      <c r="I3112" s="15">
        <v>43216.583333333336</v>
      </c>
      <c r="J3112" s="131" t="s">
        <v>7261</v>
      </c>
      <c r="K3112" s="45" t="s">
        <v>9</v>
      </c>
      <c r="L3112" s="47" t="s">
        <v>7</v>
      </c>
      <c r="M3112" s="47" t="s">
        <v>56</v>
      </c>
      <c r="N3112" s="9" t="str">
        <f t="shared" si="763"/>
        <v>Standard</v>
      </c>
      <c r="O3112" s="10" t="str">
        <f t="shared" si="764"/>
        <v>Successful</v>
      </c>
      <c r="P3112" s="10" t="str">
        <f t="shared" si="765"/>
        <v>On Time</v>
      </c>
      <c r="Q3112" s="9">
        <f t="shared" si="766"/>
        <v>1</v>
      </c>
      <c r="R3112" s="9">
        <f t="shared" si="767"/>
        <v>1</v>
      </c>
      <c r="S3112" s="9">
        <f t="shared" si="768"/>
        <v>0</v>
      </c>
      <c r="T3112" s="9" t="str">
        <f t="shared" si="769"/>
        <v>April</v>
      </c>
      <c r="U3112" s="40">
        <f t="shared" si="770"/>
        <v>0</v>
      </c>
      <c r="V3112" s="40" t="str">
        <f t="shared" si="771"/>
        <v>Normal</v>
      </c>
      <c r="W3112" s="40">
        <f t="shared" si="772"/>
        <v>0</v>
      </c>
      <c r="X3112" s="40">
        <f t="shared" si="773"/>
        <v>0</v>
      </c>
      <c r="Y3112" s="40">
        <f t="shared" si="774"/>
        <v>0</v>
      </c>
      <c r="Z3112" s="40">
        <f t="shared" si="775"/>
        <v>0</v>
      </c>
      <c r="AA3112" s="40">
        <f t="shared" si="776"/>
        <v>1</v>
      </c>
      <c r="AB3112" s="40">
        <f t="shared" si="777"/>
        <v>0</v>
      </c>
      <c r="AC3112" s="41" t="s">
        <v>132</v>
      </c>
      <c r="AD3112" s="41" t="s">
        <v>525</v>
      </c>
      <c r="AE3112" s="41" t="s">
        <v>121</v>
      </c>
      <c r="AF3112" s="41" t="s">
        <v>322</v>
      </c>
      <c r="AG3112" s="41" t="s">
        <v>56</v>
      </c>
      <c r="AH3112" s="41" t="s">
        <v>56</v>
      </c>
      <c r="AI3112" s="41" t="s">
        <v>56</v>
      </c>
      <c r="AJ3112" s="41" t="s">
        <v>160</v>
      </c>
      <c r="AK3112" s="41" t="s">
        <v>56</v>
      </c>
    </row>
    <row r="3113" spans="1:37" s="41" customFormat="1" ht="15.75" hidden="1" thickBot="1" x14ac:dyDescent="0.3">
      <c r="A3113" s="11" t="s">
        <v>697</v>
      </c>
      <c r="B3113" s="12" t="s">
        <v>216</v>
      </c>
      <c r="C3113" s="13" t="s">
        <v>46</v>
      </c>
      <c r="D3113" s="14" t="s">
        <v>47</v>
      </c>
      <c r="E3113" s="13" t="s">
        <v>6486</v>
      </c>
      <c r="F3113" s="4" t="s">
        <v>614</v>
      </c>
      <c r="G3113" s="4" t="s">
        <v>700</v>
      </c>
      <c r="H3113" s="15">
        <v>43216.520833333336</v>
      </c>
      <c r="I3113" s="15">
        <v>43216.791666666664</v>
      </c>
      <c r="J3113" s="131" t="s">
        <v>7262</v>
      </c>
      <c r="K3113" s="45" t="s">
        <v>9</v>
      </c>
      <c r="L3113" s="47" t="s">
        <v>7</v>
      </c>
      <c r="M3113" s="47" t="s">
        <v>56</v>
      </c>
      <c r="N3113" s="9" t="str">
        <f t="shared" si="763"/>
        <v>Minor</v>
      </c>
      <c r="O3113" s="10" t="str">
        <f t="shared" si="764"/>
        <v>Successful</v>
      </c>
      <c r="P3113" s="10" t="str">
        <f t="shared" si="765"/>
        <v>On Time</v>
      </c>
      <c r="Q3113" s="9">
        <f t="shared" si="766"/>
        <v>1</v>
      </c>
      <c r="R3113" s="9">
        <f t="shared" si="767"/>
        <v>1</v>
      </c>
      <c r="S3113" s="9">
        <f t="shared" si="768"/>
        <v>0</v>
      </c>
      <c r="T3113" s="9" t="str">
        <f t="shared" si="769"/>
        <v>April</v>
      </c>
      <c r="U3113" s="40">
        <f t="shared" si="770"/>
        <v>0</v>
      </c>
      <c r="V3113" s="40" t="str">
        <f t="shared" si="771"/>
        <v>Normal</v>
      </c>
      <c r="W3113" s="40">
        <f t="shared" si="772"/>
        <v>0</v>
      </c>
      <c r="X3113" s="40">
        <f t="shared" si="773"/>
        <v>0</v>
      </c>
      <c r="Y3113" s="40">
        <f t="shared" si="774"/>
        <v>0</v>
      </c>
      <c r="Z3113" s="40">
        <f t="shared" si="775"/>
        <v>0</v>
      </c>
      <c r="AA3113" s="40">
        <f t="shared" si="776"/>
        <v>1</v>
      </c>
      <c r="AB3113" s="40">
        <f t="shared" si="777"/>
        <v>0</v>
      </c>
      <c r="AC3113" s="41" t="s">
        <v>238</v>
      </c>
      <c r="AD3113" s="41" t="s">
        <v>554</v>
      </c>
      <c r="AE3113" s="41" t="s">
        <v>258</v>
      </c>
      <c r="AF3113" s="41" t="s">
        <v>216</v>
      </c>
      <c r="AG3113" s="41" t="s">
        <v>56</v>
      </c>
      <c r="AH3113" s="41" t="s">
        <v>56</v>
      </c>
      <c r="AI3113" s="41" t="s">
        <v>56</v>
      </c>
      <c r="AJ3113" s="41" t="s">
        <v>160</v>
      </c>
      <c r="AK3113" s="41" t="s">
        <v>56</v>
      </c>
    </row>
    <row r="3114" spans="1:37" s="41" customFormat="1" ht="15.75" hidden="1" thickBot="1" x14ac:dyDescent="0.3">
      <c r="A3114" s="11" t="s">
        <v>265</v>
      </c>
      <c r="B3114" s="12" t="s">
        <v>216</v>
      </c>
      <c r="C3114" s="13" t="s">
        <v>52</v>
      </c>
      <c r="D3114" s="14" t="s">
        <v>47</v>
      </c>
      <c r="E3114" s="13" t="s">
        <v>6487</v>
      </c>
      <c r="F3114" s="4" t="s">
        <v>454</v>
      </c>
      <c r="G3114" s="4" t="s">
        <v>497</v>
      </c>
      <c r="H3114" s="15">
        <v>43216.538194444445</v>
      </c>
      <c r="I3114" s="15">
        <v>43216.621527777781</v>
      </c>
      <c r="J3114" s="131" t="s">
        <v>7263</v>
      </c>
      <c r="K3114" s="45" t="s">
        <v>9</v>
      </c>
      <c r="L3114" s="47" t="s">
        <v>7</v>
      </c>
      <c r="M3114" s="47" t="s">
        <v>56</v>
      </c>
      <c r="N3114" s="9" t="str">
        <f t="shared" si="763"/>
        <v>Standard</v>
      </c>
      <c r="O3114" s="10" t="str">
        <f t="shared" si="764"/>
        <v>Successful</v>
      </c>
      <c r="P3114" s="10" t="str">
        <f t="shared" si="765"/>
        <v>On Time</v>
      </c>
      <c r="Q3114" s="9">
        <f t="shared" si="766"/>
        <v>1</v>
      </c>
      <c r="R3114" s="9">
        <f t="shared" si="767"/>
        <v>1</v>
      </c>
      <c r="S3114" s="9">
        <f t="shared" si="768"/>
        <v>0</v>
      </c>
      <c r="T3114" s="9" t="str">
        <f t="shared" si="769"/>
        <v>April</v>
      </c>
      <c r="U3114" s="40">
        <f t="shared" si="770"/>
        <v>0</v>
      </c>
      <c r="V3114" s="40" t="str">
        <f t="shared" si="771"/>
        <v>Normal</v>
      </c>
      <c r="W3114" s="40">
        <f t="shared" si="772"/>
        <v>0</v>
      </c>
      <c r="X3114" s="40">
        <f t="shared" si="773"/>
        <v>0</v>
      </c>
      <c r="Y3114" s="40">
        <f t="shared" si="774"/>
        <v>0</v>
      </c>
      <c r="Z3114" s="40">
        <f t="shared" si="775"/>
        <v>0</v>
      </c>
      <c r="AA3114" s="40">
        <f t="shared" si="776"/>
        <v>1</v>
      </c>
      <c r="AB3114" s="40">
        <f t="shared" si="777"/>
        <v>0</v>
      </c>
      <c r="AC3114" s="41" t="s">
        <v>823</v>
      </c>
      <c r="AD3114" s="41" t="s">
        <v>7500</v>
      </c>
      <c r="AE3114" s="41" t="s">
        <v>421</v>
      </c>
      <c r="AF3114" s="41" t="s">
        <v>216</v>
      </c>
      <c r="AG3114" s="41" t="s">
        <v>56</v>
      </c>
      <c r="AH3114" s="41" t="s">
        <v>56</v>
      </c>
      <c r="AI3114" s="41" t="s">
        <v>56</v>
      </c>
      <c r="AJ3114" s="41" t="s">
        <v>160</v>
      </c>
      <c r="AK3114" s="41" t="s">
        <v>56</v>
      </c>
    </row>
    <row r="3115" spans="1:37" s="41" customFormat="1" ht="15.75" hidden="1" thickBot="1" x14ac:dyDescent="0.3">
      <c r="A3115" s="11" t="s">
        <v>53</v>
      </c>
      <c r="B3115" s="12" t="s">
        <v>216</v>
      </c>
      <c r="C3115" s="13" t="s">
        <v>52</v>
      </c>
      <c r="D3115" s="14" t="s">
        <v>47</v>
      </c>
      <c r="E3115" s="13" t="s">
        <v>6488</v>
      </c>
      <c r="F3115" s="4" t="s">
        <v>101</v>
      </c>
      <c r="G3115" s="4" t="s">
        <v>6719</v>
      </c>
      <c r="H3115" s="15">
        <v>43214.375</v>
      </c>
      <c r="I3115" s="15">
        <v>43215.708333333336</v>
      </c>
      <c r="J3115" s="131" t="s">
        <v>7264</v>
      </c>
      <c r="K3115" s="45" t="s">
        <v>9</v>
      </c>
      <c r="L3115" s="47" t="s">
        <v>7</v>
      </c>
      <c r="M3115" s="47" t="s">
        <v>56</v>
      </c>
      <c r="N3115" s="9" t="str">
        <f t="shared" si="763"/>
        <v>Standard</v>
      </c>
      <c r="O3115" s="10" t="str">
        <f t="shared" si="764"/>
        <v>Successful</v>
      </c>
      <c r="P3115" s="10" t="str">
        <f t="shared" si="765"/>
        <v>On Time</v>
      </c>
      <c r="Q3115" s="9">
        <f t="shared" si="766"/>
        <v>1</v>
      </c>
      <c r="R3115" s="9">
        <f t="shared" si="767"/>
        <v>1</v>
      </c>
      <c r="S3115" s="9">
        <f t="shared" si="768"/>
        <v>0</v>
      </c>
      <c r="T3115" s="9" t="str">
        <f t="shared" si="769"/>
        <v>April</v>
      </c>
      <c r="U3115" s="40">
        <f t="shared" si="770"/>
        <v>0</v>
      </c>
      <c r="V3115" s="40" t="str">
        <f t="shared" si="771"/>
        <v>Normal</v>
      </c>
      <c r="W3115" s="40">
        <f t="shared" si="772"/>
        <v>0</v>
      </c>
      <c r="X3115" s="40">
        <f t="shared" si="773"/>
        <v>0</v>
      </c>
      <c r="Y3115" s="40">
        <f t="shared" si="774"/>
        <v>0</v>
      </c>
      <c r="Z3115" s="40">
        <f t="shared" si="775"/>
        <v>0</v>
      </c>
      <c r="AA3115" s="40">
        <f t="shared" si="776"/>
        <v>1</v>
      </c>
      <c r="AB3115" s="40">
        <f t="shared" si="777"/>
        <v>0</v>
      </c>
      <c r="AC3115" s="41" t="s">
        <v>131</v>
      </c>
      <c r="AD3115" s="41" t="s">
        <v>315</v>
      </c>
      <c r="AE3115" s="41" t="s">
        <v>427</v>
      </c>
      <c r="AF3115" s="41" t="s">
        <v>216</v>
      </c>
      <c r="AG3115" s="41" t="s">
        <v>56</v>
      </c>
      <c r="AH3115" s="41" t="s">
        <v>56</v>
      </c>
      <c r="AI3115" s="41" t="s">
        <v>56</v>
      </c>
      <c r="AJ3115" s="41" t="s">
        <v>160</v>
      </c>
      <c r="AK3115" s="41" t="s">
        <v>56</v>
      </c>
    </row>
    <row r="3116" spans="1:37" s="41" customFormat="1" ht="15.75" hidden="1" thickBot="1" x14ac:dyDescent="0.3">
      <c r="A3116" s="11" t="s">
        <v>53</v>
      </c>
      <c r="B3116" s="12" t="s">
        <v>216</v>
      </c>
      <c r="C3116" s="13" t="s">
        <v>52</v>
      </c>
      <c r="D3116" s="14" t="s">
        <v>47</v>
      </c>
      <c r="E3116" s="13" t="s">
        <v>6489</v>
      </c>
      <c r="F3116" s="4" t="s">
        <v>101</v>
      </c>
      <c r="G3116" s="4" t="s">
        <v>6719</v>
      </c>
      <c r="H3116" s="15">
        <v>43215.375</v>
      </c>
      <c r="I3116" s="15">
        <v>43216.708333333336</v>
      </c>
      <c r="J3116" s="131" t="s">
        <v>7265</v>
      </c>
      <c r="K3116" s="45" t="s">
        <v>9</v>
      </c>
      <c r="L3116" s="47" t="s">
        <v>7</v>
      </c>
      <c r="M3116" s="47" t="s">
        <v>56</v>
      </c>
      <c r="N3116" s="9" t="str">
        <f t="shared" si="763"/>
        <v>Standard</v>
      </c>
      <c r="O3116" s="10" t="str">
        <f t="shared" si="764"/>
        <v>Successful</v>
      </c>
      <c r="P3116" s="10" t="str">
        <f t="shared" si="765"/>
        <v>On Time</v>
      </c>
      <c r="Q3116" s="9">
        <f t="shared" si="766"/>
        <v>1</v>
      </c>
      <c r="R3116" s="9">
        <f t="shared" si="767"/>
        <v>1</v>
      </c>
      <c r="S3116" s="9">
        <f t="shared" si="768"/>
        <v>0</v>
      </c>
      <c r="T3116" s="9" t="str">
        <f t="shared" si="769"/>
        <v>April</v>
      </c>
      <c r="U3116" s="40">
        <f t="shared" si="770"/>
        <v>0</v>
      </c>
      <c r="V3116" s="40" t="str">
        <f t="shared" si="771"/>
        <v>Normal</v>
      </c>
      <c r="W3116" s="40">
        <f t="shared" si="772"/>
        <v>0</v>
      </c>
      <c r="X3116" s="40">
        <f t="shared" si="773"/>
        <v>0</v>
      </c>
      <c r="Y3116" s="40">
        <f t="shared" si="774"/>
        <v>0</v>
      </c>
      <c r="Z3116" s="40">
        <f t="shared" si="775"/>
        <v>0</v>
      </c>
      <c r="AA3116" s="40">
        <f t="shared" si="776"/>
        <v>1</v>
      </c>
      <c r="AB3116" s="40">
        <f t="shared" si="777"/>
        <v>0</v>
      </c>
      <c r="AC3116" s="41" t="s">
        <v>131</v>
      </c>
      <c r="AD3116" s="41" t="s">
        <v>315</v>
      </c>
      <c r="AE3116" s="41" t="s">
        <v>427</v>
      </c>
      <c r="AF3116" s="41" t="s">
        <v>216</v>
      </c>
      <c r="AG3116" s="41" t="s">
        <v>56</v>
      </c>
      <c r="AH3116" s="41" t="s">
        <v>56</v>
      </c>
      <c r="AI3116" s="41" t="s">
        <v>56</v>
      </c>
      <c r="AJ3116" s="41" t="s">
        <v>160</v>
      </c>
      <c r="AK3116" s="41" t="s">
        <v>56</v>
      </c>
    </row>
    <row r="3117" spans="1:37" s="41" customFormat="1" ht="15.75" hidden="1" thickBot="1" x14ac:dyDescent="0.3">
      <c r="A3117" s="11" t="s">
        <v>53</v>
      </c>
      <c r="B3117" s="12" t="s">
        <v>216</v>
      </c>
      <c r="C3117" s="13" t="s">
        <v>46</v>
      </c>
      <c r="D3117" s="14" t="s">
        <v>47</v>
      </c>
      <c r="E3117" s="13" t="s">
        <v>6490</v>
      </c>
      <c r="F3117" s="4" t="s">
        <v>117</v>
      </c>
      <c r="G3117" s="4" t="s">
        <v>209</v>
      </c>
      <c r="H3117" s="15">
        <v>43213.4375</v>
      </c>
      <c r="I3117" s="15">
        <v>43215.708333333336</v>
      </c>
      <c r="J3117" s="131" t="s">
        <v>7266</v>
      </c>
      <c r="K3117" s="45" t="s">
        <v>9</v>
      </c>
      <c r="L3117" s="47" t="s">
        <v>7</v>
      </c>
      <c r="M3117" s="47" t="s">
        <v>56</v>
      </c>
      <c r="N3117" s="9" t="str">
        <f t="shared" si="763"/>
        <v>Minor</v>
      </c>
      <c r="O3117" s="10" t="str">
        <f t="shared" si="764"/>
        <v>Successful</v>
      </c>
      <c r="P3117" s="10" t="str">
        <f t="shared" si="765"/>
        <v>On Time</v>
      </c>
      <c r="Q3117" s="9">
        <f t="shared" si="766"/>
        <v>1</v>
      </c>
      <c r="R3117" s="9">
        <f t="shared" si="767"/>
        <v>1</v>
      </c>
      <c r="S3117" s="9">
        <f t="shared" si="768"/>
        <v>0</v>
      </c>
      <c r="T3117" s="9" t="str">
        <f t="shared" si="769"/>
        <v>April</v>
      </c>
      <c r="U3117" s="40">
        <f t="shared" si="770"/>
        <v>0</v>
      </c>
      <c r="V3117" s="40" t="str">
        <f t="shared" si="771"/>
        <v>Normal</v>
      </c>
      <c r="W3117" s="40">
        <f t="shared" si="772"/>
        <v>0</v>
      </c>
      <c r="X3117" s="40">
        <f t="shared" si="773"/>
        <v>0</v>
      </c>
      <c r="Y3117" s="40">
        <f t="shared" si="774"/>
        <v>0</v>
      </c>
      <c r="Z3117" s="40">
        <f t="shared" si="775"/>
        <v>0</v>
      </c>
      <c r="AA3117" s="40">
        <f t="shared" si="776"/>
        <v>1</v>
      </c>
      <c r="AB3117" s="40">
        <f t="shared" si="777"/>
        <v>0</v>
      </c>
      <c r="AC3117" s="41" t="s">
        <v>131</v>
      </c>
      <c r="AD3117" s="41" t="s">
        <v>292</v>
      </c>
      <c r="AE3117" s="41" t="s">
        <v>323</v>
      </c>
      <c r="AF3117" s="41" t="s">
        <v>216</v>
      </c>
      <c r="AG3117" s="41" t="s">
        <v>56</v>
      </c>
      <c r="AH3117" s="41" t="s">
        <v>56</v>
      </c>
      <c r="AI3117" s="41" t="s">
        <v>56</v>
      </c>
      <c r="AJ3117" s="41" t="s">
        <v>160</v>
      </c>
      <c r="AK3117" s="41" t="s">
        <v>56</v>
      </c>
    </row>
    <row r="3118" spans="1:37" s="41" customFormat="1" ht="15.75" hidden="1" thickBot="1" x14ac:dyDescent="0.3">
      <c r="A3118" s="11" t="s">
        <v>53</v>
      </c>
      <c r="B3118" s="12" t="s">
        <v>216</v>
      </c>
      <c r="C3118" s="13" t="s">
        <v>46</v>
      </c>
      <c r="D3118" s="14" t="s">
        <v>47</v>
      </c>
      <c r="E3118" s="13" t="s">
        <v>6491</v>
      </c>
      <c r="F3118" s="4" t="s">
        <v>106</v>
      </c>
      <c r="G3118" s="4" t="s">
        <v>506</v>
      </c>
      <c r="H3118" s="15">
        <v>43216.416666666664</v>
      </c>
      <c r="I3118" s="15">
        <v>43216.75</v>
      </c>
      <c r="J3118" s="131" t="s">
        <v>7267</v>
      </c>
      <c r="K3118" s="45" t="s">
        <v>9</v>
      </c>
      <c r="L3118" s="47" t="s">
        <v>7</v>
      </c>
      <c r="M3118" s="47" t="s">
        <v>56</v>
      </c>
      <c r="N3118" s="9" t="str">
        <f t="shared" si="763"/>
        <v>Minor</v>
      </c>
      <c r="O3118" s="10" t="str">
        <f t="shared" si="764"/>
        <v>Successful</v>
      </c>
      <c r="P3118" s="10" t="str">
        <f t="shared" si="765"/>
        <v>On Time</v>
      </c>
      <c r="Q3118" s="9">
        <f t="shared" si="766"/>
        <v>1</v>
      </c>
      <c r="R3118" s="9">
        <f t="shared" si="767"/>
        <v>1</v>
      </c>
      <c r="S3118" s="9">
        <f t="shared" si="768"/>
        <v>0</v>
      </c>
      <c r="T3118" s="9" t="str">
        <f t="shared" si="769"/>
        <v>April</v>
      </c>
      <c r="U3118" s="40">
        <f t="shared" si="770"/>
        <v>0</v>
      </c>
      <c r="V3118" s="40" t="str">
        <f t="shared" si="771"/>
        <v>Normal</v>
      </c>
      <c r="W3118" s="40">
        <f t="shared" si="772"/>
        <v>0</v>
      </c>
      <c r="X3118" s="40">
        <f t="shared" si="773"/>
        <v>0</v>
      </c>
      <c r="Y3118" s="40">
        <f t="shared" si="774"/>
        <v>0</v>
      </c>
      <c r="Z3118" s="40">
        <f t="shared" si="775"/>
        <v>0</v>
      </c>
      <c r="AA3118" s="40">
        <f t="shared" si="776"/>
        <v>1</v>
      </c>
      <c r="AB3118" s="40">
        <f t="shared" si="777"/>
        <v>0</v>
      </c>
      <c r="AC3118" s="41" t="s">
        <v>131</v>
      </c>
      <c r="AD3118" s="41" t="s">
        <v>3976</v>
      </c>
      <c r="AE3118" s="41" t="s">
        <v>429</v>
      </c>
      <c r="AF3118" s="41" t="s">
        <v>216</v>
      </c>
      <c r="AG3118" s="41" t="s">
        <v>56</v>
      </c>
      <c r="AH3118" s="41" t="s">
        <v>56</v>
      </c>
      <c r="AI3118" s="41" t="s">
        <v>56</v>
      </c>
      <c r="AJ3118" s="41" t="s">
        <v>160</v>
      </c>
      <c r="AK3118" s="41" t="s">
        <v>56</v>
      </c>
    </row>
    <row r="3119" spans="1:37" s="41" customFormat="1" ht="15.75" hidden="1" thickBot="1" x14ac:dyDescent="0.3">
      <c r="A3119" s="11" t="s">
        <v>53</v>
      </c>
      <c r="B3119" s="12" t="s">
        <v>8</v>
      </c>
      <c r="C3119" s="13" t="s">
        <v>52</v>
      </c>
      <c r="D3119" s="14" t="s">
        <v>47</v>
      </c>
      <c r="E3119" s="13" t="s">
        <v>6492</v>
      </c>
      <c r="F3119" s="4" t="s">
        <v>103</v>
      </c>
      <c r="G3119" s="4" t="s">
        <v>245</v>
      </c>
      <c r="H3119" s="15">
        <v>43215.833333333336</v>
      </c>
      <c r="I3119" s="15">
        <v>43216.25</v>
      </c>
      <c r="J3119" s="131" t="s">
        <v>7268</v>
      </c>
      <c r="K3119" s="45" t="s">
        <v>9</v>
      </c>
      <c r="L3119" s="47" t="s">
        <v>7</v>
      </c>
      <c r="M3119" s="47" t="s">
        <v>56</v>
      </c>
      <c r="N3119" s="9" t="str">
        <f t="shared" si="763"/>
        <v>Standard</v>
      </c>
      <c r="O3119" s="10" t="str">
        <f t="shared" si="764"/>
        <v>Successful</v>
      </c>
      <c r="P3119" s="10" t="str">
        <f t="shared" si="765"/>
        <v>On Time</v>
      </c>
      <c r="Q3119" s="9">
        <f t="shared" si="766"/>
        <v>1</v>
      </c>
      <c r="R3119" s="9">
        <f t="shared" si="767"/>
        <v>1</v>
      </c>
      <c r="S3119" s="9">
        <f t="shared" si="768"/>
        <v>0</v>
      </c>
      <c r="T3119" s="9" t="str">
        <f t="shared" si="769"/>
        <v>April</v>
      </c>
      <c r="U3119" s="40">
        <f t="shared" si="770"/>
        <v>0</v>
      </c>
      <c r="V3119" s="40" t="str">
        <f t="shared" si="771"/>
        <v>Normal</v>
      </c>
      <c r="W3119" s="40">
        <f t="shared" si="772"/>
        <v>0</v>
      </c>
      <c r="X3119" s="40">
        <f t="shared" si="773"/>
        <v>0</v>
      </c>
      <c r="Y3119" s="40">
        <f t="shared" si="774"/>
        <v>0</v>
      </c>
      <c r="Z3119" s="40">
        <f t="shared" si="775"/>
        <v>0</v>
      </c>
      <c r="AA3119" s="40">
        <f t="shared" si="776"/>
        <v>1</v>
      </c>
      <c r="AB3119" s="40">
        <f t="shared" si="777"/>
        <v>0</v>
      </c>
      <c r="AC3119" s="41" t="s">
        <v>131</v>
      </c>
      <c r="AD3119" s="41" t="s">
        <v>3969</v>
      </c>
      <c r="AE3119" s="41" t="s">
        <v>147</v>
      </c>
      <c r="AF3119" s="41" t="s">
        <v>8</v>
      </c>
      <c r="AG3119" s="41" t="s">
        <v>56</v>
      </c>
      <c r="AH3119" s="41" t="s">
        <v>56</v>
      </c>
      <c r="AI3119" s="41" t="s">
        <v>56</v>
      </c>
      <c r="AJ3119" s="41" t="s">
        <v>160</v>
      </c>
      <c r="AK3119" s="41" t="s">
        <v>56</v>
      </c>
    </row>
    <row r="3120" spans="1:37" s="41" customFormat="1" ht="15.75" hidden="1" thickBot="1" x14ac:dyDescent="0.3">
      <c r="A3120" s="11" t="s">
        <v>638</v>
      </c>
      <c r="B3120" s="12" t="s">
        <v>8</v>
      </c>
      <c r="C3120" s="13" t="s">
        <v>46</v>
      </c>
      <c r="D3120" s="14" t="s">
        <v>47</v>
      </c>
      <c r="E3120" s="13" t="s">
        <v>6493</v>
      </c>
      <c r="F3120" s="4" t="s">
        <v>2283</v>
      </c>
      <c r="G3120" s="4" t="s">
        <v>701</v>
      </c>
      <c r="H3120" s="15">
        <v>43216.375</v>
      </c>
      <c r="I3120" s="15">
        <v>43216.583333333336</v>
      </c>
      <c r="J3120" s="131" t="s">
        <v>7269</v>
      </c>
      <c r="K3120" s="45" t="s">
        <v>9</v>
      </c>
      <c r="L3120" s="47" t="s">
        <v>7</v>
      </c>
      <c r="M3120" s="47" t="s">
        <v>56</v>
      </c>
      <c r="N3120" s="9" t="str">
        <f t="shared" si="763"/>
        <v>Minor</v>
      </c>
      <c r="O3120" s="10" t="str">
        <f t="shared" si="764"/>
        <v>Successful</v>
      </c>
      <c r="P3120" s="10" t="str">
        <f t="shared" si="765"/>
        <v>On Time</v>
      </c>
      <c r="Q3120" s="9">
        <f t="shared" si="766"/>
        <v>1</v>
      </c>
      <c r="R3120" s="9">
        <f t="shared" si="767"/>
        <v>1</v>
      </c>
      <c r="S3120" s="9">
        <f t="shared" si="768"/>
        <v>0</v>
      </c>
      <c r="T3120" s="9" t="str">
        <f t="shared" si="769"/>
        <v>April</v>
      </c>
      <c r="U3120" s="40">
        <f t="shared" si="770"/>
        <v>0</v>
      </c>
      <c r="V3120" s="40" t="str">
        <f t="shared" si="771"/>
        <v>Normal</v>
      </c>
      <c r="W3120" s="40">
        <f t="shared" si="772"/>
        <v>0</v>
      </c>
      <c r="X3120" s="40">
        <f t="shared" si="773"/>
        <v>0</v>
      </c>
      <c r="Y3120" s="40">
        <f t="shared" si="774"/>
        <v>0</v>
      </c>
      <c r="Z3120" s="40">
        <f t="shared" si="775"/>
        <v>0</v>
      </c>
      <c r="AA3120" s="40">
        <f t="shared" si="776"/>
        <v>1</v>
      </c>
      <c r="AB3120" s="40">
        <f t="shared" si="777"/>
        <v>0</v>
      </c>
      <c r="AC3120" s="41" t="s">
        <v>131</v>
      </c>
      <c r="AD3120" s="41" t="s">
        <v>677</v>
      </c>
      <c r="AE3120" s="41" t="s">
        <v>2280</v>
      </c>
      <c r="AF3120" s="41" t="s">
        <v>8</v>
      </c>
      <c r="AG3120" s="41" t="s">
        <v>56</v>
      </c>
      <c r="AH3120" s="41" t="s">
        <v>56</v>
      </c>
      <c r="AI3120" s="41" t="s">
        <v>56</v>
      </c>
      <c r="AJ3120" s="41" t="s">
        <v>160</v>
      </c>
      <c r="AK3120" s="41" t="s">
        <v>56</v>
      </c>
    </row>
    <row r="3121" spans="1:37" s="41" customFormat="1" ht="15.75" hidden="1" thickBot="1" x14ac:dyDescent="0.3">
      <c r="A3121" s="11" t="s">
        <v>638</v>
      </c>
      <c r="B3121" s="12" t="s">
        <v>8</v>
      </c>
      <c r="C3121" s="13" t="s">
        <v>46</v>
      </c>
      <c r="D3121" s="14" t="s">
        <v>47</v>
      </c>
      <c r="E3121" s="13" t="s">
        <v>6494</v>
      </c>
      <c r="F3121" s="4" t="s">
        <v>645</v>
      </c>
      <c r="G3121" s="4" t="s">
        <v>6714</v>
      </c>
      <c r="H3121" s="15">
        <v>43216.333333333336</v>
      </c>
      <c r="I3121" s="15">
        <v>43216.708333333336</v>
      </c>
      <c r="J3121" s="131" t="s">
        <v>7270</v>
      </c>
      <c r="K3121" s="45" t="s">
        <v>9</v>
      </c>
      <c r="L3121" s="47" t="s">
        <v>7</v>
      </c>
      <c r="M3121" s="47" t="s">
        <v>56</v>
      </c>
      <c r="N3121" s="9" t="str">
        <f t="shared" si="763"/>
        <v>Minor</v>
      </c>
      <c r="O3121" s="10" t="str">
        <f t="shared" si="764"/>
        <v>Successful</v>
      </c>
      <c r="P3121" s="10" t="str">
        <f t="shared" si="765"/>
        <v>On Time</v>
      </c>
      <c r="Q3121" s="9">
        <f t="shared" si="766"/>
        <v>1</v>
      </c>
      <c r="R3121" s="9">
        <f t="shared" si="767"/>
        <v>1</v>
      </c>
      <c r="S3121" s="9">
        <f t="shared" si="768"/>
        <v>0</v>
      </c>
      <c r="T3121" s="9" t="str">
        <f t="shared" si="769"/>
        <v>April</v>
      </c>
      <c r="U3121" s="40">
        <f t="shared" si="770"/>
        <v>0</v>
      </c>
      <c r="V3121" s="40" t="str">
        <f t="shared" si="771"/>
        <v>Normal</v>
      </c>
      <c r="W3121" s="40">
        <f t="shared" si="772"/>
        <v>0</v>
      </c>
      <c r="X3121" s="40">
        <f t="shared" si="773"/>
        <v>0</v>
      </c>
      <c r="Y3121" s="40">
        <f t="shared" si="774"/>
        <v>0</v>
      </c>
      <c r="Z3121" s="40">
        <f t="shared" si="775"/>
        <v>0</v>
      </c>
      <c r="AA3121" s="40">
        <f t="shared" si="776"/>
        <v>1</v>
      </c>
      <c r="AB3121" s="40">
        <f t="shared" si="777"/>
        <v>0</v>
      </c>
      <c r="AC3121" s="41" t="s">
        <v>131</v>
      </c>
      <c r="AD3121" s="41" t="s">
        <v>677</v>
      </c>
      <c r="AE3121" s="41" t="s">
        <v>147</v>
      </c>
      <c r="AF3121" s="41" t="s">
        <v>8</v>
      </c>
      <c r="AG3121" s="41" t="s">
        <v>56</v>
      </c>
      <c r="AH3121" s="41" t="s">
        <v>56</v>
      </c>
      <c r="AI3121" s="41" t="s">
        <v>56</v>
      </c>
      <c r="AJ3121" s="41" t="s">
        <v>160</v>
      </c>
      <c r="AK3121" s="41" t="s">
        <v>56</v>
      </c>
    </row>
    <row r="3122" spans="1:37" s="41" customFormat="1" ht="15.75" hidden="1" thickBot="1" x14ac:dyDescent="0.3">
      <c r="A3122" s="11" t="s">
        <v>638</v>
      </c>
      <c r="B3122" s="12" t="s">
        <v>215</v>
      </c>
      <c r="C3122" s="13" t="s">
        <v>46</v>
      </c>
      <c r="D3122" s="14" t="s">
        <v>47</v>
      </c>
      <c r="E3122" s="13" t="s">
        <v>6495</v>
      </c>
      <c r="F3122" s="4" t="s">
        <v>650</v>
      </c>
      <c r="G3122" s="4" t="s">
        <v>3191</v>
      </c>
      <c r="H3122" s="15">
        <v>43216.416666666664</v>
      </c>
      <c r="I3122" s="15">
        <v>43216.5</v>
      </c>
      <c r="J3122" s="131" t="s">
        <v>7271</v>
      </c>
      <c r="K3122" s="45" t="s">
        <v>9</v>
      </c>
      <c r="L3122" s="47" t="s">
        <v>7</v>
      </c>
      <c r="M3122" s="47" t="s">
        <v>56</v>
      </c>
      <c r="N3122" s="9" t="str">
        <f t="shared" si="763"/>
        <v>Minor</v>
      </c>
      <c r="O3122" s="10" t="str">
        <f t="shared" si="764"/>
        <v>Successful</v>
      </c>
      <c r="P3122" s="10" t="str">
        <f t="shared" si="765"/>
        <v>On Time</v>
      </c>
      <c r="Q3122" s="9">
        <f t="shared" si="766"/>
        <v>1</v>
      </c>
      <c r="R3122" s="9">
        <f t="shared" si="767"/>
        <v>1</v>
      </c>
      <c r="S3122" s="9">
        <f t="shared" si="768"/>
        <v>0</v>
      </c>
      <c r="T3122" s="9" t="str">
        <f t="shared" si="769"/>
        <v>April</v>
      </c>
      <c r="U3122" s="40">
        <f t="shared" si="770"/>
        <v>0</v>
      </c>
      <c r="V3122" s="40" t="str">
        <f t="shared" si="771"/>
        <v>Normal</v>
      </c>
      <c r="W3122" s="40">
        <f t="shared" si="772"/>
        <v>0</v>
      </c>
      <c r="X3122" s="40">
        <f t="shared" si="773"/>
        <v>0</v>
      </c>
      <c r="Y3122" s="40">
        <f t="shared" si="774"/>
        <v>0</v>
      </c>
      <c r="Z3122" s="40">
        <f t="shared" si="775"/>
        <v>0</v>
      </c>
      <c r="AA3122" s="40">
        <f t="shared" si="776"/>
        <v>1</v>
      </c>
      <c r="AB3122" s="40">
        <f t="shared" si="777"/>
        <v>0</v>
      </c>
      <c r="AC3122" s="41" t="s">
        <v>131</v>
      </c>
      <c r="AD3122" s="41" t="s">
        <v>5836</v>
      </c>
      <c r="AE3122" s="41" t="s">
        <v>433</v>
      </c>
      <c r="AF3122" s="41" t="s">
        <v>215</v>
      </c>
      <c r="AG3122" s="41" t="s">
        <v>56</v>
      </c>
      <c r="AH3122" s="41" t="s">
        <v>56</v>
      </c>
      <c r="AI3122" s="41" t="s">
        <v>56</v>
      </c>
      <c r="AJ3122" s="41" t="s">
        <v>160</v>
      </c>
      <c r="AK3122" s="41" t="s">
        <v>56</v>
      </c>
    </row>
    <row r="3123" spans="1:37" s="41" customFormat="1" ht="15.75" hidden="1" thickBot="1" x14ac:dyDescent="0.3">
      <c r="A3123" s="11" t="s">
        <v>638</v>
      </c>
      <c r="B3123" s="12" t="s">
        <v>216</v>
      </c>
      <c r="C3123" s="13" t="s">
        <v>46</v>
      </c>
      <c r="D3123" s="14" t="s">
        <v>47</v>
      </c>
      <c r="E3123" s="13" t="s">
        <v>6496</v>
      </c>
      <c r="F3123" s="4" t="s">
        <v>630</v>
      </c>
      <c r="G3123" s="4" t="s">
        <v>3161</v>
      </c>
      <c r="H3123" s="15">
        <v>43216.833333333336</v>
      </c>
      <c r="I3123" s="15">
        <v>43216.958333333336</v>
      </c>
      <c r="J3123" s="131" t="s">
        <v>7272</v>
      </c>
      <c r="K3123" s="45" t="s">
        <v>9</v>
      </c>
      <c r="L3123" s="47" t="s">
        <v>7</v>
      </c>
      <c r="M3123" s="47" t="s">
        <v>56</v>
      </c>
      <c r="N3123" s="9" t="str">
        <f t="shared" si="763"/>
        <v>Minor</v>
      </c>
      <c r="O3123" s="10" t="str">
        <f t="shared" si="764"/>
        <v>Successful</v>
      </c>
      <c r="P3123" s="10" t="str">
        <f t="shared" si="765"/>
        <v>On Time</v>
      </c>
      <c r="Q3123" s="9">
        <f t="shared" si="766"/>
        <v>1</v>
      </c>
      <c r="R3123" s="9">
        <f t="shared" si="767"/>
        <v>1</v>
      </c>
      <c r="S3123" s="9">
        <f t="shared" si="768"/>
        <v>0</v>
      </c>
      <c r="T3123" s="9" t="str">
        <f t="shared" si="769"/>
        <v>April</v>
      </c>
      <c r="U3123" s="40">
        <f t="shared" si="770"/>
        <v>0</v>
      </c>
      <c r="V3123" s="40" t="str">
        <f t="shared" si="771"/>
        <v>Normal</v>
      </c>
      <c r="W3123" s="40">
        <f t="shared" si="772"/>
        <v>0</v>
      </c>
      <c r="X3123" s="40">
        <f t="shared" si="773"/>
        <v>0</v>
      </c>
      <c r="Y3123" s="40">
        <f t="shared" si="774"/>
        <v>0</v>
      </c>
      <c r="Z3123" s="40">
        <f t="shared" si="775"/>
        <v>0</v>
      </c>
      <c r="AA3123" s="40">
        <f t="shared" si="776"/>
        <v>1</v>
      </c>
      <c r="AB3123" s="40">
        <f t="shared" si="777"/>
        <v>0</v>
      </c>
      <c r="AC3123" s="41" t="s">
        <v>131</v>
      </c>
      <c r="AD3123" s="41" t="s">
        <v>3990</v>
      </c>
      <c r="AE3123" s="41" t="s">
        <v>258</v>
      </c>
      <c r="AF3123" s="41" t="s">
        <v>216</v>
      </c>
      <c r="AG3123" s="41" t="s">
        <v>56</v>
      </c>
      <c r="AH3123" s="41" t="s">
        <v>56</v>
      </c>
      <c r="AI3123" s="41" t="s">
        <v>56</v>
      </c>
      <c r="AJ3123" s="41" t="s">
        <v>160</v>
      </c>
      <c r="AK3123" s="41" t="s">
        <v>56</v>
      </c>
    </row>
    <row r="3124" spans="1:37" s="41" customFormat="1" ht="15.75" hidden="1" thickBot="1" x14ac:dyDescent="0.3">
      <c r="A3124" s="11" t="s">
        <v>638</v>
      </c>
      <c r="B3124" s="12" t="s">
        <v>216</v>
      </c>
      <c r="C3124" s="13" t="s">
        <v>46</v>
      </c>
      <c r="D3124" s="14" t="s">
        <v>47</v>
      </c>
      <c r="E3124" s="13" t="s">
        <v>6497</v>
      </c>
      <c r="F3124" s="4" t="s">
        <v>630</v>
      </c>
      <c r="G3124" s="4" t="s">
        <v>3161</v>
      </c>
      <c r="H3124" s="15">
        <v>43216.625</v>
      </c>
      <c r="I3124" s="15">
        <v>43216.958333333336</v>
      </c>
      <c r="J3124" s="131" t="s">
        <v>5589</v>
      </c>
      <c r="K3124" s="45" t="s">
        <v>9</v>
      </c>
      <c r="L3124" s="47" t="s">
        <v>7</v>
      </c>
      <c r="M3124" s="47" t="s">
        <v>56</v>
      </c>
      <c r="N3124" s="9" t="str">
        <f t="shared" si="763"/>
        <v>Minor</v>
      </c>
      <c r="O3124" s="10" t="str">
        <f t="shared" si="764"/>
        <v>Successful</v>
      </c>
      <c r="P3124" s="10" t="str">
        <f t="shared" si="765"/>
        <v>On Time</v>
      </c>
      <c r="Q3124" s="9">
        <f t="shared" si="766"/>
        <v>1</v>
      </c>
      <c r="R3124" s="9">
        <f t="shared" si="767"/>
        <v>1</v>
      </c>
      <c r="S3124" s="9">
        <f t="shared" si="768"/>
        <v>0</v>
      </c>
      <c r="T3124" s="9" t="str">
        <f t="shared" si="769"/>
        <v>April</v>
      </c>
      <c r="U3124" s="40">
        <f t="shared" si="770"/>
        <v>0</v>
      </c>
      <c r="V3124" s="40" t="str">
        <f t="shared" si="771"/>
        <v>Normal</v>
      </c>
      <c r="W3124" s="40">
        <f t="shared" si="772"/>
        <v>0</v>
      </c>
      <c r="X3124" s="40">
        <f t="shared" si="773"/>
        <v>0</v>
      </c>
      <c r="Y3124" s="40">
        <f t="shared" si="774"/>
        <v>0</v>
      </c>
      <c r="Z3124" s="40">
        <f t="shared" si="775"/>
        <v>0</v>
      </c>
      <c r="AA3124" s="40">
        <f t="shared" si="776"/>
        <v>1</v>
      </c>
      <c r="AB3124" s="40">
        <f t="shared" si="777"/>
        <v>0</v>
      </c>
      <c r="AC3124" s="41" t="s">
        <v>131</v>
      </c>
      <c r="AD3124" s="41" t="s">
        <v>7501</v>
      </c>
      <c r="AE3124" s="41" t="s">
        <v>258</v>
      </c>
      <c r="AF3124" s="41" t="s">
        <v>216</v>
      </c>
      <c r="AG3124" s="41" t="s">
        <v>56</v>
      </c>
      <c r="AH3124" s="41" t="s">
        <v>56</v>
      </c>
      <c r="AI3124" s="41" t="s">
        <v>56</v>
      </c>
      <c r="AJ3124" s="41" t="s">
        <v>160</v>
      </c>
      <c r="AK3124" s="41" t="s">
        <v>56</v>
      </c>
    </row>
    <row r="3125" spans="1:37" s="41" customFormat="1" ht="15.75" hidden="1" thickBot="1" x14ac:dyDescent="0.3">
      <c r="A3125" s="11" t="s">
        <v>638</v>
      </c>
      <c r="B3125" s="12" t="s">
        <v>8</v>
      </c>
      <c r="C3125" s="13" t="s">
        <v>52</v>
      </c>
      <c r="D3125" s="14" t="s">
        <v>47</v>
      </c>
      <c r="E3125" s="13" t="s">
        <v>6498</v>
      </c>
      <c r="F3125" s="4" t="s">
        <v>693</v>
      </c>
      <c r="G3125" s="4" t="s">
        <v>705</v>
      </c>
      <c r="H3125" s="15">
        <v>43216.375</v>
      </c>
      <c r="I3125" s="15">
        <v>43216.541666666664</v>
      </c>
      <c r="J3125" s="131" t="s">
        <v>7273</v>
      </c>
      <c r="K3125" s="45" t="s">
        <v>9</v>
      </c>
      <c r="L3125" s="47" t="s">
        <v>7</v>
      </c>
      <c r="M3125" s="47" t="s">
        <v>56</v>
      </c>
      <c r="N3125" s="9" t="str">
        <f t="shared" si="763"/>
        <v>Standard</v>
      </c>
      <c r="O3125" s="10" t="str">
        <f t="shared" si="764"/>
        <v>Successful</v>
      </c>
      <c r="P3125" s="10" t="str">
        <f t="shared" si="765"/>
        <v>On Time</v>
      </c>
      <c r="Q3125" s="9">
        <f t="shared" si="766"/>
        <v>1</v>
      </c>
      <c r="R3125" s="9">
        <f t="shared" si="767"/>
        <v>1</v>
      </c>
      <c r="S3125" s="9">
        <f t="shared" si="768"/>
        <v>0</v>
      </c>
      <c r="T3125" s="9" t="str">
        <f t="shared" si="769"/>
        <v>April</v>
      </c>
      <c r="U3125" s="40">
        <f t="shared" si="770"/>
        <v>0</v>
      </c>
      <c r="V3125" s="40" t="str">
        <f t="shared" si="771"/>
        <v>Normal</v>
      </c>
      <c r="W3125" s="40">
        <f t="shared" si="772"/>
        <v>0</v>
      </c>
      <c r="X3125" s="40">
        <f t="shared" si="773"/>
        <v>0</v>
      </c>
      <c r="Y3125" s="40">
        <f t="shared" si="774"/>
        <v>0</v>
      </c>
      <c r="Z3125" s="40">
        <f t="shared" si="775"/>
        <v>0</v>
      </c>
      <c r="AA3125" s="40">
        <f t="shared" si="776"/>
        <v>1</v>
      </c>
      <c r="AB3125" s="40">
        <f t="shared" si="777"/>
        <v>0</v>
      </c>
      <c r="AC3125" s="41" t="s">
        <v>131</v>
      </c>
      <c r="AD3125" s="41" t="s">
        <v>720</v>
      </c>
      <c r="AE3125" s="41" t="s">
        <v>146</v>
      </c>
      <c r="AF3125" s="41" t="s">
        <v>8</v>
      </c>
      <c r="AG3125" s="41" t="s">
        <v>56</v>
      </c>
      <c r="AH3125" s="41" t="s">
        <v>56</v>
      </c>
      <c r="AI3125" s="41" t="s">
        <v>56</v>
      </c>
      <c r="AJ3125" s="41" t="s">
        <v>160</v>
      </c>
      <c r="AK3125" s="41" t="s">
        <v>56</v>
      </c>
    </row>
    <row r="3126" spans="1:37" s="41" customFormat="1" ht="15.75" hidden="1" thickBot="1" x14ac:dyDescent="0.3">
      <c r="A3126" s="11" t="s">
        <v>68</v>
      </c>
      <c r="B3126" s="12" t="s">
        <v>216</v>
      </c>
      <c r="C3126" s="13" t="s">
        <v>46</v>
      </c>
      <c r="D3126" s="14" t="s">
        <v>47</v>
      </c>
      <c r="E3126" s="13" t="s">
        <v>6499</v>
      </c>
      <c r="F3126" s="4" t="s">
        <v>152</v>
      </c>
      <c r="G3126" s="4" t="s">
        <v>200</v>
      </c>
      <c r="H3126" s="15">
        <v>43217.291666666664</v>
      </c>
      <c r="I3126" s="15">
        <v>43217.5</v>
      </c>
      <c r="J3126" s="131" t="s">
        <v>7274</v>
      </c>
      <c r="K3126" s="45" t="s">
        <v>9</v>
      </c>
      <c r="L3126" s="47" t="s">
        <v>7</v>
      </c>
      <c r="M3126" s="47" t="s">
        <v>56</v>
      </c>
      <c r="N3126" s="9" t="str">
        <f t="shared" si="763"/>
        <v>Minor</v>
      </c>
      <c r="O3126" s="10" t="str">
        <f t="shared" si="764"/>
        <v>Successful</v>
      </c>
      <c r="P3126" s="10" t="str">
        <f t="shared" si="765"/>
        <v>On Time</v>
      </c>
      <c r="Q3126" s="9">
        <f t="shared" si="766"/>
        <v>1</v>
      </c>
      <c r="R3126" s="9">
        <f t="shared" si="767"/>
        <v>1</v>
      </c>
      <c r="S3126" s="9">
        <f t="shared" si="768"/>
        <v>0</v>
      </c>
      <c r="T3126" s="9" t="str">
        <f t="shared" si="769"/>
        <v>April</v>
      </c>
      <c r="U3126" s="40">
        <f t="shared" si="770"/>
        <v>0</v>
      </c>
      <c r="V3126" s="40" t="str">
        <f t="shared" si="771"/>
        <v>Normal</v>
      </c>
      <c r="W3126" s="40">
        <f t="shared" si="772"/>
        <v>0</v>
      </c>
      <c r="X3126" s="40">
        <f t="shared" si="773"/>
        <v>0</v>
      </c>
      <c r="Y3126" s="40">
        <f t="shared" si="774"/>
        <v>0</v>
      </c>
      <c r="Z3126" s="40">
        <f t="shared" si="775"/>
        <v>0</v>
      </c>
      <c r="AA3126" s="40">
        <f t="shared" si="776"/>
        <v>1</v>
      </c>
      <c r="AB3126" s="40">
        <f t="shared" si="777"/>
        <v>0</v>
      </c>
      <c r="AC3126" s="41" t="s">
        <v>132</v>
      </c>
      <c r="AD3126" s="41" t="s">
        <v>280</v>
      </c>
      <c r="AE3126" s="41" t="s">
        <v>121</v>
      </c>
      <c r="AF3126" s="41" t="s">
        <v>322</v>
      </c>
      <c r="AG3126" s="41" t="s">
        <v>56</v>
      </c>
      <c r="AH3126" s="41" t="s">
        <v>56</v>
      </c>
      <c r="AI3126" s="41" t="s">
        <v>56</v>
      </c>
      <c r="AJ3126" s="41" t="s">
        <v>160</v>
      </c>
      <c r="AK3126" s="41" t="s">
        <v>56</v>
      </c>
    </row>
    <row r="3127" spans="1:37" s="41" customFormat="1" ht="15.75" hidden="1" thickBot="1" x14ac:dyDescent="0.3">
      <c r="A3127" s="11" t="s">
        <v>210</v>
      </c>
      <c r="B3127" s="12" t="s">
        <v>216</v>
      </c>
      <c r="C3127" s="13" t="s">
        <v>46</v>
      </c>
      <c r="D3127" s="14" t="s">
        <v>47</v>
      </c>
      <c r="E3127" s="13" t="s">
        <v>6500</v>
      </c>
      <c r="F3127" s="4" t="s">
        <v>152</v>
      </c>
      <c r="G3127" s="4" t="s">
        <v>760</v>
      </c>
      <c r="H3127" s="15">
        <v>43210.416666666664</v>
      </c>
      <c r="I3127" s="15">
        <v>43217.625</v>
      </c>
      <c r="J3127" s="131" t="s">
        <v>7275</v>
      </c>
      <c r="K3127" s="45" t="s">
        <v>9</v>
      </c>
      <c r="L3127" s="47" t="s">
        <v>7</v>
      </c>
      <c r="M3127" s="47" t="s">
        <v>56</v>
      </c>
      <c r="N3127" s="9" t="str">
        <f t="shared" si="763"/>
        <v>Minor</v>
      </c>
      <c r="O3127" s="10" t="str">
        <f t="shared" si="764"/>
        <v>Successful</v>
      </c>
      <c r="P3127" s="10" t="str">
        <f t="shared" si="765"/>
        <v>On Time</v>
      </c>
      <c r="Q3127" s="9">
        <f t="shared" si="766"/>
        <v>1</v>
      </c>
      <c r="R3127" s="9">
        <f t="shared" si="767"/>
        <v>1</v>
      </c>
      <c r="S3127" s="9">
        <f t="shared" si="768"/>
        <v>0</v>
      </c>
      <c r="T3127" s="9" t="str">
        <f t="shared" si="769"/>
        <v>April</v>
      </c>
      <c r="U3127" s="40">
        <f t="shared" si="770"/>
        <v>0</v>
      </c>
      <c r="V3127" s="40" t="str">
        <f t="shared" si="771"/>
        <v>Normal</v>
      </c>
      <c r="W3127" s="40">
        <f t="shared" si="772"/>
        <v>0</v>
      </c>
      <c r="X3127" s="40">
        <f t="shared" si="773"/>
        <v>0</v>
      </c>
      <c r="Y3127" s="40">
        <f t="shared" si="774"/>
        <v>0</v>
      </c>
      <c r="Z3127" s="40">
        <f t="shared" si="775"/>
        <v>0</v>
      </c>
      <c r="AA3127" s="40">
        <f t="shared" si="776"/>
        <v>1</v>
      </c>
      <c r="AB3127" s="40">
        <f t="shared" si="777"/>
        <v>0</v>
      </c>
      <c r="AC3127" s="41" t="s">
        <v>537</v>
      </c>
      <c r="AD3127" s="41" t="s">
        <v>280</v>
      </c>
      <c r="AE3127" s="41" t="s">
        <v>121</v>
      </c>
      <c r="AF3127" s="41" t="s">
        <v>322</v>
      </c>
      <c r="AG3127" s="41" t="s">
        <v>56</v>
      </c>
      <c r="AH3127" s="41" t="s">
        <v>56</v>
      </c>
      <c r="AI3127" s="41" t="s">
        <v>56</v>
      </c>
      <c r="AJ3127" s="41" t="s">
        <v>160</v>
      </c>
      <c r="AK3127" s="41" t="s">
        <v>56</v>
      </c>
    </row>
    <row r="3128" spans="1:37" s="41" customFormat="1" ht="15.75" hidden="1" thickBot="1" x14ac:dyDescent="0.3">
      <c r="A3128" s="11" t="s">
        <v>697</v>
      </c>
      <c r="B3128" s="12" t="s">
        <v>216</v>
      </c>
      <c r="C3128" s="13" t="s">
        <v>46</v>
      </c>
      <c r="D3128" s="14" t="s">
        <v>47</v>
      </c>
      <c r="E3128" s="13" t="s">
        <v>6501</v>
      </c>
      <c r="F3128" s="4" t="s">
        <v>616</v>
      </c>
      <c r="G3128" s="4" t="s">
        <v>357</v>
      </c>
      <c r="H3128" s="15">
        <v>43217.375</v>
      </c>
      <c r="I3128" s="15">
        <v>43217.625</v>
      </c>
      <c r="J3128" s="131" t="s">
        <v>7276</v>
      </c>
      <c r="K3128" s="45" t="s">
        <v>9</v>
      </c>
      <c r="L3128" s="47" t="s">
        <v>7</v>
      </c>
      <c r="M3128" s="47" t="s">
        <v>56</v>
      </c>
      <c r="N3128" s="9" t="str">
        <f t="shared" si="763"/>
        <v>Minor</v>
      </c>
      <c r="O3128" s="10" t="str">
        <f t="shared" si="764"/>
        <v>Successful</v>
      </c>
      <c r="P3128" s="10" t="str">
        <f t="shared" si="765"/>
        <v>On Time</v>
      </c>
      <c r="Q3128" s="9">
        <f t="shared" si="766"/>
        <v>1</v>
      </c>
      <c r="R3128" s="9">
        <f t="shared" si="767"/>
        <v>1</v>
      </c>
      <c r="S3128" s="9">
        <f t="shared" si="768"/>
        <v>0</v>
      </c>
      <c r="T3128" s="9" t="str">
        <f t="shared" si="769"/>
        <v>April</v>
      </c>
      <c r="U3128" s="40">
        <f t="shared" si="770"/>
        <v>0</v>
      </c>
      <c r="V3128" s="40" t="str">
        <f t="shared" si="771"/>
        <v>Normal</v>
      </c>
      <c r="W3128" s="40">
        <f t="shared" si="772"/>
        <v>0</v>
      </c>
      <c r="X3128" s="40">
        <f t="shared" si="773"/>
        <v>0</v>
      </c>
      <c r="Y3128" s="40">
        <f t="shared" si="774"/>
        <v>0</v>
      </c>
      <c r="Z3128" s="40">
        <f t="shared" si="775"/>
        <v>0</v>
      </c>
      <c r="AA3128" s="40">
        <f t="shared" si="776"/>
        <v>1</v>
      </c>
      <c r="AB3128" s="40">
        <f t="shared" si="777"/>
        <v>0</v>
      </c>
      <c r="AC3128" s="41" t="s">
        <v>238</v>
      </c>
      <c r="AD3128" s="41" t="s">
        <v>515</v>
      </c>
      <c r="AE3128" s="41" t="s">
        <v>428</v>
      </c>
      <c r="AF3128" s="41" t="s">
        <v>216</v>
      </c>
      <c r="AG3128" s="41" t="s">
        <v>56</v>
      </c>
      <c r="AH3128" s="41" t="s">
        <v>56</v>
      </c>
      <c r="AI3128" s="41" t="s">
        <v>56</v>
      </c>
      <c r="AJ3128" s="41" t="s">
        <v>160</v>
      </c>
      <c r="AK3128" s="41" t="s">
        <v>56</v>
      </c>
    </row>
    <row r="3129" spans="1:37" s="41" customFormat="1" ht="15.75" hidden="1" thickBot="1" x14ac:dyDescent="0.3">
      <c r="A3129" s="11" t="s">
        <v>66</v>
      </c>
      <c r="B3129" s="12" t="s">
        <v>216</v>
      </c>
      <c r="C3129" s="13" t="s">
        <v>46</v>
      </c>
      <c r="D3129" s="14" t="s">
        <v>47</v>
      </c>
      <c r="E3129" s="13" t="s">
        <v>6502</v>
      </c>
      <c r="F3129" s="4" t="s">
        <v>152</v>
      </c>
      <c r="G3129" s="4" t="s">
        <v>200</v>
      </c>
      <c r="H3129" s="15">
        <v>43217.541666666664</v>
      </c>
      <c r="I3129" s="15">
        <v>43217.666666666664</v>
      </c>
      <c r="J3129" s="131" t="s">
        <v>7277</v>
      </c>
      <c r="K3129" s="45" t="s">
        <v>9</v>
      </c>
      <c r="L3129" s="47" t="s">
        <v>7</v>
      </c>
      <c r="M3129" s="47" t="s">
        <v>56</v>
      </c>
      <c r="N3129" s="9" t="str">
        <f t="shared" si="763"/>
        <v>Minor</v>
      </c>
      <c r="O3129" s="10" t="str">
        <f t="shared" si="764"/>
        <v>Successful</v>
      </c>
      <c r="P3129" s="10" t="str">
        <f t="shared" si="765"/>
        <v>On Time</v>
      </c>
      <c r="Q3129" s="9">
        <f t="shared" si="766"/>
        <v>1</v>
      </c>
      <c r="R3129" s="9">
        <f t="shared" si="767"/>
        <v>1</v>
      </c>
      <c r="S3129" s="9">
        <f t="shared" si="768"/>
        <v>0</v>
      </c>
      <c r="T3129" s="9" t="str">
        <f t="shared" si="769"/>
        <v>April</v>
      </c>
      <c r="U3129" s="40">
        <f t="shared" si="770"/>
        <v>0</v>
      </c>
      <c r="V3129" s="40" t="str">
        <f t="shared" si="771"/>
        <v>Normal</v>
      </c>
      <c r="W3129" s="40">
        <f t="shared" si="772"/>
        <v>0</v>
      </c>
      <c r="X3129" s="40">
        <f t="shared" si="773"/>
        <v>0</v>
      </c>
      <c r="Y3129" s="40">
        <f t="shared" si="774"/>
        <v>0</v>
      </c>
      <c r="Z3129" s="40">
        <f t="shared" si="775"/>
        <v>0</v>
      </c>
      <c r="AA3129" s="40">
        <f t="shared" si="776"/>
        <v>1</v>
      </c>
      <c r="AB3129" s="40">
        <f t="shared" si="777"/>
        <v>0</v>
      </c>
      <c r="AC3129" s="41" t="s">
        <v>132</v>
      </c>
      <c r="AD3129" s="41" t="s">
        <v>283</v>
      </c>
      <c r="AE3129" s="41" t="s">
        <v>121</v>
      </c>
      <c r="AF3129" s="41" t="s">
        <v>322</v>
      </c>
      <c r="AG3129" s="41" t="s">
        <v>56</v>
      </c>
      <c r="AH3129" s="41" t="s">
        <v>56</v>
      </c>
      <c r="AI3129" s="41" t="s">
        <v>56</v>
      </c>
      <c r="AJ3129" s="41" t="s">
        <v>160</v>
      </c>
      <c r="AK3129" s="41" t="s">
        <v>56</v>
      </c>
    </row>
    <row r="3130" spans="1:37" s="41" customFormat="1" ht="15.75" hidden="1" thickBot="1" x14ac:dyDescent="0.3">
      <c r="A3130" s="11" t="s">
        <v>141</v>
      </c>
      <c r="B3130" s="12" t="s">
        <v>216</v>
      </c>
      <c r="C3130" s="13" t="s">
        <v>46</v>
      </c>
      <c r="D3130" s="14" t="s">
        <v>47</v>
      </c>
      <c r="E3130" s="13" t="s">
        <v>6503</v>
      </c>
      <c r="F3130" s="4" t="s">
        <v>152</v>
      </c>
      <c r="G3130" s="4" t="s">
        <v>760</v>
      </c>
      <c r="H3130" s="15">
        <v>43215.625</v>
      </c>
      <c r="I3130" s="15">
        <v>43217.625</v>
      </c>
      <c r="J3130" s="131" t="s">
        <v>7278</v>
      </c>
      <c r="K3130" s="45" t="s">
        <v>9</v>
      </c>
      <c r="L3130" s="47" t="s">
        <v>7</v>
      </c>
      <c r="M3130" s="47" t="s">
        <v>56</v>
      </c>
      <c r="N3130" s="9" t="str">
        <f t="shared" si="763"/>
        <v>Minor</v>
      </c>
      <c r="O3130" s="10" t="str">
        <f t="shared" si="764"/>
        <v>Successful</v>
      </c>
      <c r="P3130" s="10" t="str">
        <f t="shared" si="765"/>
        <v>On Time</v>
      </c>
      <c r="Q3130" s="9">
        <f t="shared" si="766"/>
        <v>1</v>
      </c>
      <c r="R3130" s="9">
        <f t="shared" si="767"/>
        <v>1</v>
      </c>
      <c r="S3130" s="9">
        <f t="shared" si="768"/>
        <v>0</v>
      </c>
      <c r="T3130" s="9" t="str">
        <f t="shared" si="769"/>
        <v>April</v>
      </c>
      <c r="U3130" s="40">
        <f t="shared" si="770"/>
        <v>0</v>
      </c>
      <c r="V3130" s="40" t="str">
        <f t="shared" si="771"/>
        <v>Normal</v>
      </c>
      <c r="W3130" s="40">
        <f t="shared" si="772"/>
        <v>0</v>
      </c>
      <c r="X3130" s="40">
        <f t="shared" si="773"/>
        <v>0</v>
      </c>
      <c r="Y3130" s="40">
        <f t="shared" si="774"/>
        <v>0</v>
      </c>
      <c r="Z3130" s="40">
        <f t="shared" si="775"/>
        <v>0</v>
      </c>
      <c r="AA3130" s="40">
        <f t="shared" si="776"/>
        <v>1</v>
      </c>
      <c r="AB3130" s="40">
        <f t="shared" si="777"/>
        <v>0</v>
      </c>
      <c r="AC3130" s="41" t="s">
        <v>132</v>
      </c>
      <c r="AD3130" s="41" t="s">
        <v>280</v>
      </c>
      <c r="AE3130" s="41" t="s">
        <v>121</v>
      </c>
      <c r="AF3130" s="41" t="s">
        <v>322</v>
      </c>
      <c r="AG3130" s="41" t="s">
        <v>56</v>
      </c>
      <c r="AH3130" s="41" t="s">
        <v>56</v>
      </c>
      <c r="AI3130" s="41" t="s">
        <v>56</v>
      </c>
      <c r="AJ3130" s="41" t="s">
        <v>160</v>
      </c>
      <c r="AK3130" s="41" t="s">
        <v>56</v>
      </c>
    </row>
    <row r="3131" spans="1:37" s="41" customFormat="1" ht="15.75" hidden="1" thickBot="1" x14ac:dyDescent="0.3">
      <c r="A3131" s="11" t="s">
        <v>66</v>
      </c>
      <c r="B3131" s="12" t="s">
        <v>216</v>
      </c>
      <c r="C3131" s="13" t="s">
        <v>46</v>
      </c>
      <c r="D3131" s="14" t="s">
        <v>47</v>
      </c>
      <c r="E3131" s="13" t="s">
        <v>6504</v>
      </c>
      <c r="F3131" s="4" t="s">
        <v>152</v>
      </c>
      <c r="G3131" s="4" t="s">
        <v>577</v>
      </c>
      <c r="H3131" s="15">
        <v>43217.416666666664</v>
      </c>
      <c r="I3131" s="15">
        <v>43217.5</v>
      </c>
      <c r="J3131" s="131" t="s">
        <v>7279</v>
      </c>
      <c r="K3131" s="45" t="s">
        <v>9</v>
      </c>
      <c r="L3131" s="47" t="s">
        <v>7</v>
      </c>
      <c r="M3131" s="47" t="s">
        <v>56</v>
      </c>
      <c r="N3131" s="9" t="str">
        <f t="shared" si="763"/>
        <v>Minor</v>
      </c>
      <c r="O3131" s="10" t="str">
        <f t="shared" si="764"/>
        <v>Successful</v>
      </c>
      <c r="P3131" s="10" t="str">
        <f t="shared" si="765"/>
        <v>On Time</v>
      </c>
      <c r="Q3131" s="9">
        <f t="shared" si="766"/>
        <v>1</v>
      </c>
      <c r="R3131" s="9">
        <f t="shared" si="767"/>
        <v>1</v>
      </c>
      <c r="S3131" s="9">
        <f t="shared" si="768"/>
        <v>0</v>
      </c>
      <c r="T3131" s="9" t="str">
        <f t="shared" si="769"/>
        <v>April</v>
      </c>
      <c r="U3131" s="40">
        <f t="shared" si="770"/>
        <v>0</v>
      </c>
      <c r="V3131" s="40" t="str">
        <f t="shared" si="771"/>
        <v>Normal</v>
      </c>
      <c r="W3131" s="40">
        <f t="shared" si="772"/>
        <v>0</v>
      </c>
      <c r="X3131" s="40">
        <f t="shared" si="773"/>
        <v>0</v>
      </c>
      <c r="Y3131" s="40">
        <f t="shared" si="774"/>
        <v>0</v>
      </c>
      <c r="Z3131" s="40">
        <f t="shared" si="775"/>
        <v>0</v>
      </c>
      <c r="AA3131" s="40">
        <f t="shared" si="776"/>
        <v>1</v>
      </c>
      <c r="AB3131" s="40">
        <f t="shared" si="777"/>
        <v>0</v>
      </c>
      <c r="AC3131" s="41" t="s">
        <v>132</v>
      </c>
      <c r="AD3131" s="41" t="s">
        <v>280</v>
      </c>
      <c r="AE3131" s="41" t="s">
        <v>121</v>
      </c>
      <c r="AF3131" s="41" t="s">
        <v>322</v>
      </c>
      <c r="AG3131" s="41" t="s">
        <v>56</v>
      </c>
      <c r="AH3131" s="41" t="s">
        <v>56</v>
      </c>
      <c r="AI3131" s="41" t="s">
        <v>56</v>
      </c>
      <c r="AJ3131" s="41" t="s">
        <v>160</v>
      </c>
      <c r="AK3131" s="41" t="s">
        <v>56</v>
      </c>
    </row>
    <row r="3132" spans="1:37" s="41" customFormat="1" ht="15.75" hidden="1" thickBot="1" x14ac:dyDescent="0.3">
      <c r="A3132" s="11" t="s">
        <v>49</v>
      </c>
      <c r="B3132" s="12" t="s">
        <v>216</v>
      </c>
      <c r="C3132" s="13" t="s">
        <v>52</v>
      </c>
      <c r="D3132" s="14" t="s">
        <v>47</v>
      </c>
      <c r="E3132" s="13" t="s">
        <v>6505</v>
      </c>
      <c r="F3132" s="4" t="s">
        <v>616</v>
      </c>
      <c r="G3132" s="4" t="s">
        <v>357</v>
      </c>
      <c r="H3132" s="15">
        <v>43215.625</v>
      </c>
      <c r="I3132" s="15">
        <v>43217.5</v>
      </c>
      <c r="J3132" s="131" t="s">
        <v>739</v>
      </c>
      <c r="K3132" s="45" t="s">
        <v>9</v>
      </c>
      <c r="L3132" s="47" t="s">
        <v>7</v>
      </c>
      <c r="M3132" s="47" t="s">
        <v>56</v>
      </c>
      <c r="N3132" s="9" t="str">
        <f t="shared" si="763"/>
        <v>Standard</v>
      </c>
      <c r="O3132" s="10" t="str">
        <f t="shared" si="764"/>
        <v>Successful</v>
      </c>
      <c r="P3132" s="10" t="str">
        <f t="shared" si="765"/>
        <v>On Time</v>
      </c>
      <c r="Q3132" s="9">
        <f t="shared" si="766"/>
        <v>1</v>
      </c>
      <c r="R3132" s="9">
        <f t="shared" si="767"/>
        <v>1</v>
      </c>
      <c r="S3132" s="9">
        <f t="shared" si="768"/>
        <v>0</v>
      </c>
      <c r="T3132" s="9" t="str">
        <f t="shared" si="769"/>
        <v>April</v>
      </c>
      <c r="U3132" s="40">
        <f t="shared" si="770"/>
        <v>0</v>
      </c>
      <c r="V3132" s="40" t="str">
        <f t="shared" si="771"/>
        <v>Normal</v>
      </c>
      <c r="W3132" s="40">
        <f t="shared" si="772"/>
        <v>0</v>
      </c>
      <c r="X3132" s="40">
        <f t="shared" si="773"/>
        <v>0</v>
      </c>
      <c r="Y3132" s="40">
        <f t="shared" si="774"/>
        <v>0</v>
      </c>
      <c r="Z3132" s="40">
        <f t="shared" si="775"/>
        <v>0</v>
      </c>
      <c r="AA3132" s="40">
        <f t="shared" si="776"/>
        <v>1</v>
      </c>
      <c r="AB3132" s="40">
        <f t="shared" si="777"/>
        <v>0</v>
      </c>
      <c r="AC3132" s="41" t="s">
        <v>132</v>
      </c>
      <c r="AD3132" s="41" t="s">
        <v>682</v>
      </c>
      <c r="AE3132" s="41" t="s">
        <v>428</v>
      </c>
      <c r="AF3132" s="41" t="s">
        <v>216</v>
      </c>
      <c r="AG3132" s="41" t="s">
        <v>56</v>
      </c>
      <c r="AH3132" s="41" t="s">
        <v>56</v>
      </c>
      <c r="AI3132" s="41" t="s">
        <v>56</v>
      </c>
      <c r="AJ3132" s="41" t="s">
        <v>160</v>
      </c>
      <c r="AK3132" s="41" t="s">
        <v>56</v>
      </c>
    </row>
    <row r="3133" spans="1:37" s="41" customFormat="1" ht="15.75" hidden="1" thickBot="1" x14ac:dyDescent="0.3">
      <c r="A3133" s="11" t="s">
        <v>45</v>
      </c>
      <c r="B3133" s="12" t="s">
        <v>216</v>
      </c>
      <c r="C3133" s="13" t="s">
        <v>46</v>
      </c>
      <c r="D3133" s="14" t="s">
        <v>47</v>
      </c>
      <c r="E3133" s="13" t="s">
        <v>6506</v>
      </c>
      <c r="F3133" s="4" t="s">
        <v>75</v>
      </c>
      <c r="G3133" s="4" t="s">
        <v>330</v>
      </c>
      <c r="H3133" s="15">
        <v>43216.833333333336</v>
      </c>
      <c r="I3133" s="15">
        <v>43217</v>
      </c>
      <c r="J3133" s="131" t="s">
        <v>7280</v>
      </c>
      <c r="K3133" s="45" t="s">
        <v>9</v>
      </c>
      <c r="L3133" s="47" t="s">
        <v>7</v>
      </c>
      <c r="M3133" s="47" t="s">
        <v>56</v>
      </c>
      <c r="N3133" s="9" t="str">
        <f t="shared" si="763"/>
        <v>Minor</v>
      </c>
      <c r="O3133" s="10" t="str">
        <f t="shared" si="764"/>
        <v>Successful</v>
      </c>
      <c r="P3133" s="10" t="str">
        <f t="shared" si="765"/>
        <v>On Time</v>
      </c>
      <c r="Q3133" s="9">
        <f t="shared" si="766"/>
        <v>1</v>
      </c>
      <c r="R3133" s="9">
        <f t="shared" si="767"/>
        <v>1</v>
      </c>
      <c r="S3133" s="9">
        <f t="shared" si="768"/>
        <v>0</v>
      </c>
      <c r="T3133" s="9" t="str">
        <f t="shared" si="769"/>
        <v>April</v>
      </c>
      <c r="U3133" s="40">
        <f t="shared" si="770"/>
        <v>0</v>
      </c>
      <c r="V3133" s="40" t="str">
        <f t="shared" si="771"/>
        <v>Normal</v>
      </c>
      <c r="W3133" s="40">
        <f t="shared" si="772"/>
        <v>0</v>
      </c>
      <c r="X3133" s="40">
        <f t="shared" si="773"/>
        <v>0</v>
      </c>
      <c r="Y3133" s="40">
        <f t="shared" si="774"/>
        <v>0</v>
      </c>
      <c r="Z3133" s="40">
        <f t="shared" si="775"/>
        <v>0</v>
      </c>
      <c r="AA3133" s="40">
        <f t="shared" si="776"/>
        <v>1</v>
      </c>
      <c r="AB3133" s="40">
        <f t="shared" si="777"/>
        <v>0</v>
      </c>
      <c r="AC3133" s="41" t="s">
        <v>823</v>
      </c>
      <c r="AD3133" s="41" t="s">
        <v>280</v>
      </c>
      <c r="AE3133" s="41" t="s">
        <v>323</v>
      </c>
      <c r="AF3133" s="41" t="s">
        <v>216</v>
      </c>
      <c r="AG3133" s="41" t="s">
        <v>56</v>
      </c>
      <c r="AH3133" s="41" t="s">
        <v>56</v>
      </c>
      <c r="AI3133" s="41" t="s">
        <v>56</v>
      </c>
      <c r="AJ3133" s="41" t="s">
        <v>160</v>
      </c>
      <c r="AK3133" s="41" t="s">
        <v>56</v>
      </c>
    </row>
    <row r="3134" spans="1:37" s="41" customFormat="1" ht="15.75" hidden="1" thickBot="1" x14ac:dyDescent="0.3">
      <c r="A3134" s="11" t="s">
        <v>697</v>
      </c>
      <c r="B3134" s="12" t="s">
        <v>216</v>
      </c>
      <c r="C3134" s="13" t="s">
        <v>46</v>
      </c>
      <c r="D3134" s="14" t="s">
        <v>47</v>
      </c>
      <c r="E3134" s="13" t="s">
        <v>6507</v>
      </c>
      <c r="F3134" s="4" t="s">
        <v>616</v>
      </c>
      <c r="G3134" s="4" t="s">
        <v>780</v>
      </c>
      <c r="H3134" s="15">
        <v>43217.375</v>
      </c>
      <c r="I3134" s="15">
        <v>43217.625</v>
      </c>
      <c r="J3134" s="131" t="s">
        <v>7281</v>
      </c>
      <c r="K3134" s="45" t="s">
        <v>9</v>
      </c>
      <c r="L3134" s="47" t="s">
        <v>7</v>
      </c>
      <c r="M3134" s="47" t="s">
        <v>56</v>
      </c>
      <c r="N3134" s="9" t="str">
        <f t="shared" si="763"/>
        <v>Minor</v>
      </c>
      <c r="O3134" s="10" t="str">
        <f t="shared" si="764"/>
        <v>Successful</v>
      </c>
      <c r="P3134" s="10" t="str">
        <f t="shared" si="765"/>
        <v>On Time</v>
      </c>
      <c r="Q3134" s="9">
        <f t="shared" si="766"/>
        <v>1</v>
      </c>
      <c r="R3134" s="9">
        <f t="shared" si="767"/>
        <v>1</v>
      </c>
      <c r="S3134" s="9">
        <f t="shared" si="768"/>
        <v>0</v>
      </c>
      <c r="T3134" s="9" t="str">
        <f t="shared" si="769"/>
        <v>April</v>
      </c>
      <c r="U3134" s="40">
        <f t="shared" si="770"/>
        <v>0</v>
      </c>
      <c r="V3134" s="40" t="str">
        <f t="shared" si="771"/>
        <v>Normal</v>
      </c>
      <c r="W3134" s="40">
        <f t="shared" si="772"/>
        <v>0</v>
      </c>
      <c r="X3134" s="40">
        <f t="shared" si="773"/>
        <v>0</v>
      </c>
      <c r="Y3134" s="40">
        <f t="shared" si="774"/>
        <v>0</v>
      </c>
      <c r="Z3134" s="40">
        <f t="shared" si="775"/>
        <v>0</v>
      </c>
      <c r="AA3134" s="40">
        <f t="shared" si="776"/>
        <v>1</v>
      </c>
      <c r="AB3134" s="40">
        <f t="shared" si="777"/>
        <v>0</v>
      </c>
      <c r="AC3134" s="41" t="s">
        <v>238</v>
      </c>
      <c r="AD3134" s="41" t="s">
        <v>515</v>
      </c>
      <c r="AE3134" s="41" t="s">
        <v>428</v>
      </c>
      <c r="AF3134" s="41" t="s">
        <v>216</v>
      </c>
      <c r="AG3134" s="41" t="s">
        <v>56</v>
      </c>
      <c r="AH3134" s="41" t="s">
        <v>56</v>
      </c>
      <c r="AI3134" s="41" t="s">
        <v>56</v>
      </c>
      <c r="AJ3134" s="41" t="s">
        <v>160</v>
      </c>
      <c r="AK3134" s="41" t="s">
        <v>56</v>
      </c>
    </row>
    <row r="3135" spans="1:37" s="41" customFormat="1" ht="15.75" hidden="1" thickBot="1" x14ac:dyDescent="0.3">
      <c r="A3135" s="11" t="s">
        <v>697</v>
      </c>
      <c r="B3135" s="12" t="s">
        <v>216</v>
      </c>
      <c r="C3135" s="13" t="s">
        <v>46</v>
      </c>
      <c r="D3135" s="14" t="s">
        <v>47</v>
      </c>
      <c r="E3135" s="13" t="s">
        <v>6508</v>
      </c>
      <c r="F3135" s="4" t="s">
        <v>454</v>
      </c>
      <c r="G3135" s="4" t="s">
        <v>6709</v>
      </c>
      <c r="H3135" s="15">
        <v>43216.500011574077</v>
      </c>
      <c r="I3135" s="15">
        <v>43216.958344907405</v>
      </c>
      <c r="J3135" s="131" t="s">
        <v>7282</v>
      </c>
      <c r="K3135" s="45" t="s">
        <v>9</v>
      </c>
      <c r="L3135" s="47" t="s">
        <v>7</v>
      </c>
      <c r="M3135" s="47" t="s">
        <v>56</v>
      </c>
      <c r="N3135" s="9" t="str">
        <f t="shared" si="763"/>
        <v>Minor</v>
      </c>
      <c r="O3135" s="10" t="str">
        <f t="shared" si="764"/>
        <v>Successful</v>
      </c>
      <c r="P3135" s="10" t="str">
        <f t="shared" si="765"/>
        <v>On Time</v>
      </c>
      <c r="Q3135" s="9">
        <f t="shared" si="766"/>
        <v>1</v>
      </c>
      <c r="R3135" s="9">
        <f t="shared" si="767"/>
        <v>1</v>
      </c>
      <c r="S3135" s="9">
        <f t="shared" si="768"/>
        <v>0</v>
      </c>
      <c r="T3135" s="9" t="str">
        <f t="shared" si="769"/>
        <v>April</v>
      </c>
      <c r="U3135" s="40">
        <f t="shared" si="770"/>
        <v>0</v>
      </c>
      <c r="V3135" s="40" t="str">
        <f t="shared" si="771"/>
        <v>Normal</v>
      </c>
      <c r="W3135" s="40">
        <f t="shared" si="772"/>
        <v>0</v>
      </c>
      <c r="X3135" s="40">
        <f t="shared" si="773"/>
        <v>0</v>
      </c>
      <c r="Y3135" s="40">
        <f t="shared" si="774"/>
        <v>0</v>
      </c>
      <c r="Z3135" s="40">
        <f t="shared" si="775"/>
        <v>0</v>
      </c>
      <c r="AA3135" s="40">
        <f t="shared" si="776"/>
        <v>1</v>
      </c>
      <c r="AB3135" s="40">
        <f t="shared" si="777"/>
        <v>0</v>
      </c>
      <c r="AC3135" s="41" t="s">
        <v>238</v>
      </c>
      <c r="AD3135" s="41" t="s">
        <v>280</v>
      </c>
      <c r="AE3135" s="41" t="s">
        <v>421</v>
      </c>
      <c r="AF3135" s="41" t="s">
        <v>216</v>
      </c>
      <c r="AG3135" s="41" t="s">
        <v>56</v>
      </c>
      <c r="AH3135" s="41" t="s">
        <v>56</v>
      </c>
      <c r="AI3135" s="41" t="s">
        <v>56</v>
      </c>
      <c r="AJ3135" s="41" t="s">
        <v>160</v>
      </c>
      <c r="AK3135" s="41" t="s">
        <v>56</v>
      </c>
    </row>
    <row r="3136" spans="1:37" s="41" customFormat="1" ht="15.75" hidden="1" thickBot="1" x14ac:dyDescent="0.3">
      <c r="A3136" s="11" t="s">
        <v>697</v>
      </c>
      <c r="B3136" s="12" t="s">
        <v>215</v>
      </c>
      <c r="C3136" s="13" t="s">
        <v>52</v>
      </c>
      <c r="D3136" s="14" t="s">
        <v>47</v>
      </c>
      <c r="E3136" s="13" t="s">
        <v>6509</v>
      </c>
      <c r="F3136" s="4" t="s">
        <v>94</v>
      </c>
      <c r="G3136" s="4" t="s">
        <v>4945</v>
      </c>
      <c r="H3136" s="15">
        <v>43217.5</v>
      </c>
      <c r="I3136" s="15">
        <v>43217.583333333336</v>
      </c>
      <c r="J3136" s="131" t="s">
        <v>7283</v>
      </c>
      <c r="K3136" s="45" t="s">
        <v>9</v>
      </c>
      <c r="L3136" s="47" t="s">
        <v>7</v>
      </c>
      <c r="M3136" s="47" t="s">
        <v>56</v>
      </c>
      <c r="N3136" s="9" t="str">
        <f t="shared" si="763"/>
        <v>Standard</v>
      </c>
      <c r="O3136" s="10" t="str">
        <f t="shared" si="764"/>
        <v>Successful</v>
      </c>
      <c r="P3136" s="10" t="str">
        <f t="shared" si="765"/>
        <v>On Time</v>
      </c>
      <c r="Q3136" s="9">
        <f t="shared" si="766"/>
        <v>1</v>
      </c>
      <c r="R3136" s="9">
        <f t="shared" si="767"/>
        <v>1</v>
      </c>
      <c r="S3136" s="9">
        <f t="shared" si="768"/>
        <v>0</v>
      </c>
      <c r="T3136" s="9" t="str">
        <f t="shared" si="769"/>
        <v>April</v>
      </c>
      <c r="U3136" s="40">
        <f t="shared" si="770"/>
        <v>0</v>
      </c>
      <c r="V3136" s="40" t="str">
        <f t="shared" si="771"/>
        <v>Normal</v>
      </c>
      <c r="W3136" s="40">
        <f t="shared" si="772"/>
        <v>0</v>
      </c>
      <c r="X3136" s="40">
        <f t="shared" si="773"/>
        <v>0</v>
      </c>
      <c r="Y3136" s="40">
        <f t="shared" si="774"/>
        <v>0</v>
      </c>
      <c r="Z3136" s="40">
        <f t="shared" si="775"/>
        <v>0</v>
      </c>
      <c r="AA3136" s="40">
        <f t="shared" si="776"/>
        <v>1</v>
      </c>
      <c r="AB3136" s="40">
        <f t="shared" si="777"/>
        <v>0</v>
      </c>
      <c r="AC3136" s="41" t="s">
        <v>238</v>
      </c>
      <c r="AD3136" s="41" t="s">
        <v>2259</v>
      </c>
      <c r="AE3136" s="41" t="s">
        <v>431</v>
      </c>
      <c r="AF3136" s="41" t="s">
        <v>215</v>
      </c>
      <c r="AG3136" s="41" t="s">
        <v>56</v>
      </c>
      <c r="AH3136" s="41" t="s">
        <v>56</v>
      </c>
      <c r="AI3136" s="41" t="s">
        <v>56</v>
      </c>
      <c r="AJ3136" s="41" t="s">
        <v>160</v>
      </c>
      <c r="AK3136" s="41" t="s">
        <v>56</v>
      </c>
    </row>
    <row r="3137" spans="1:37" s="41" customFormat="1" ht="15.75" hidden="1" thickBot="1" x14ac:dyDescent="0.3">
      <c r="A3137" s="11" t="s">
        <v>53</v>
      </c>
      <c r="B3137" s="12" t="s">
        <v>8</v>
      </c>
      <c r="C3137" s="13" t="s">
        <v>46</v>
      </c>
      <c r="D3137" s="14" t="s">
        <v>47</v>
      </c>
      <c r="E3137" s="13" t="s">
        <v>6510</v>
      </c>
      <c r="F3137" s="4" t="s">
        <v>104</v>
      </c>
      <c r="G3137" s="4" t="s">
        <v>4949</v>
      </c>
      <c r="H3137" s="15">
        <v>43216.722222222219</v>
      </c>
      <c r="I3137" s="15">
        <v>43216.833333333336</v>
      </c>
      <c r="J3137" s="131" t="s">
        <v>7284</v>
      </c>
      <c r="K3137" s="45" t="s">
        <v>9</v>
      </c>
      <c r="L3137" s="47" t="s">
        <v>7</v>
      </c>
      <c r="M3137" s="47" t="s">
        <v>56</v>
      </c>
      <c r="N3137" s="9" t="str">
        <f t="shared" si="763"/>
        <v>Minor</v>
      </c>
      <c r="O3137" s="10" t="str">
        <f t="shared" si="764"/>
        <v>Successful</v>
      </c>
      <c r="P3137" s="10" t="str">
        <f t="shared" si="765"/>
        <v>On Time</v>
      </c>
      <c r="Q3137" s="9">
        <f t="shared" si="766"/>
        <v>1</v>
      </c>
      <c r="R3137" s="9">
        <f t="shared" si="767"/>
        <v>1</v>
      </c>
      <c r="S3137" s="9">
        <f t="shared" si="768"/>
        <v>0</v>
      </c>
      <c r="T3137" s="9" t="str">
        <f t="shared" si="769"/>
        <v>April</v>
      </c>
      <c r="U3137" s="40">
        <f t="shared" si="770"/>
        <v>0</v>
      </c>
      <c r="V3137" s="40" t="str">
        <f t="shared" si="771"/>
        <v>Normal</v>
      </c>
      <c r="W3137" s="40">
        <f t="shared" si="772"/>
        <v>0</v>
      </c>
      <c r="X3137" s="40">
        <f t="shared" si="773"/>
        <v>0</v>
      </c>
      <c r="Y3137" s="40">
        <f t="shared" si="774"/>
        <v>0</v>
      </c>
      <c r="Z3137" s="40">
        <f t="shared" si="775"/>
        <v>0</v>
      </c>
      <c r="AA3137" s="40">
        <f t="shared" si="776"/>
        <v>1</v>
      </c>
      <c r="AB3137" s="40">
        <f t="shared" si="777"/>
        <v>0</v>
      </c>
      <c r="AC3137" s="41" t="s">
        <v>131</v>
      </c>
      <c r="AD3137" s="41" t="s">
        <v>7502</v>
      </c>
      <c r="AE3137" s="41" t="s">
        <v>308</v>
      </c>
      <c r="AF3137" s="41" t="s">
        <v>8</v>
      </c>
      <c r="AG3137" s="41" t="s">
        <v>56</v>
      </c>
      <c r="AH3137" s="41" t="s">
        <v>56</v>
      </c>
      <c r="AI3137" s="41" t="s">
        <v>56</v>
      </c>
      <c r="AJ3137" s="41" t="s">
        <v>160</v>
      </c>
      <c r="AK3137" s="41" t="s">
        <v>56</v>
      </c>
    </row>
    <row r="3138" spans="1:37" s="41" customFormat="1" ht="15.75" hidden="1" thickBot="1" x14ac:dyDescent="0.3">
      <c r="A3138" s="11" t="s">
        <v>638</v>
      </c>
      <c r="B3138" s="12" t="s">
        <v>216</v>
      </c>
      <c r="C3138" s="13" t="s">
        <v>46</v>
      </c>
      <c r="D3138" s="14" t="s">
        <v>47</v>
      </c>
      <c r="E3138" s="13" t="s">
        <v>6511</v>
      </c>
      <c r="F3138" s="4" t="s">
        <v>630</v>
      </c>
      <c r="G3138" s="4" t="s">
        <v>3161</v>
      </c>
      <c r="H3138" s="15">
        <v>43217.333333333336</v>
      </c>
      <c r="I3138" s="15">
        <v>43217.541666666664</v>
      </c>
      <c r="J3138" s="131" t="s">
        <v>5734</v>
      </c>
      <c r="K3138" s="45" t="s">
        <v>9</v>
      </c>
      <c r="L3138" s="47" t="s">
        <v>7</v>
      </c>
      <c r="M3138" s="47" t="s">
        <v>56</v>
      </c>
      <c r="N3138" s="9" t="str">
        <f t="shared" si="763"/>
        <v>Minor</v>
      </c>
      <c r="O3138" s="10" t="str">
        <f t="shared" si="764"/>
        <v>Successful</v>
      </c>
      <c r="P3138" s="10" t="str">
        <f t="shared" si="765"/>
        <v>On Time</v>
      </c>
      <c r="Q3138" s="9">
        <f t="shared" si="766"/>
        <v>1</v>
      </c>
      <c r="R3138" s="9">
        <f t="shared" si="767"/>
        <v>1</v>
      </c>
      <c r="S3138" s="9">
        <f t="shared" si="768"/>
        <v>0</v>
      </c>
      <c r="T3138" s="9" t="str">
        <f t="shared" si="769"/>
        <v>April</v>
      </c>
      <c r="U3138" s="40">
        <f t="shared" si="770"/>
        <v>0</v>
      </c>
      <c r="V3138" s="40" t="str">
        <f t="shared" si="771"/>
        <v>Normal</v>
      </c>
      <c r="W3138" s="40">
        <f t="shared" si="772"/>
        <v>0</v>
      </c>
      <c r="X3138" s="40">
        <f t="shared" si="773"/>
        <v>0</v>
      </c>
      <c r="Y3138" s="40">
        <f t="shared" si="774"/>
        <v>0</v>
      </c>
      <c r="Z3138" s="40">
        <f t="shared" si="775"/>
        <v>0</v>
      </c>
      <c r="AA3138" s="40">
        <f t="shared" si="776"/>
        <v>1</v>
      </c>
      <c r="AB3138" s="40">
        <f t="shared" si="777"/>
        <v>0</v>
      </c>
      <c r="AC3138" s="41" t="s">
        <v>131</v>
      </c>
      <c r="AD3138" s="41" t="s">
        <v>280</v>
      </c>
      <c r="AE3138" s="41" t="s">
        <v>258</v>
      </c>
      <c r="AF3138" s="41" t="s">
        <v>216</v>
      </c>
      <c r="AG3138" s="41" t="s">
        <v>56</v>
      </c>
      <c r="AH3138" s="41" t="s">
        <v>56</v>
      </c>
      <c r="AI3138" s="41" t="s">
        <v>56</v>
      </c>
      <c r="AJ3138" s="41" t="s">
        <v>160</v>
      </c>
      <c r="AK3138" s="41" t="s">
        <v>56</v>
      </c>
    </row>
    <row r="3139" spans="1:37" s="41" customFormat="1" ht="15.75" hidden="1" thickBot="1" x14ac:dyDescent="0.3">
      <c r="A3139" s="11" t="s">
        <v>211</v>
      </c>
      <c r="B3139" s="12" t="s">
        <v>8</v>
      </c>
      <c r="C3139" s="13" t="s">
        <v>46</v>
      </c>
      <c r="D3139" s="14" t="s">
        <v>47</v>
      </c>
      <c r="E3139" s="13" t="s">
        <v>6512</v>
      </c>
      <c r="F3139" s="4" t="s">
        <v>84</v>
      </c>
      <c r="G3139" s="4" t="s">
        <v>663</v>
      </c>
      <c r="H3139" s="15">
        <v>43217.791666666664</v>
      </c>
      <c r="I3139" s="15">
        <v>43217.958333333336</v>
      </c>
      <c r="J3139" s="131" t="s">
        <v>7285</v>
      </c>
      <c r="K3139" s="45" t="s">
        <v>9</v>
      </c>
      <c r="L3139" s="47" t="s">
        <v>7</v>
      </c>
      <c r="M3139" s="47" t="s">
        <v>56</v>
      </c>
      <c r="N3139" s="9" t="str">
        <f t="shared" si="763"/>
        <v>Minor</v>
      </c>
      <c r="O3139" s="10" t="str">
        <f t="shared" si="764"/>
        <v>Successful</v>
      </c>
      <c r="P3139" s="10" t="str">
        <f t="shared" si="765"/>
        <v>On Time</v>
      </c>
      <c r="Q3139" s="9">
        <f t="shared" si="766"/>
        <v>1</v>
      </c>
      <c r="R3139" s="9">
        <f t="shared" si="767"/>
        <v>1</v>
      </c>
      <c r="S3139" s="9">
        <f t="shared" si="768"/>
        <v>0</v>
      </c>
      <c r="T3139" s="9" t="str">
        <f t="shared" si="769"/>
        <v>April</v>
      </c>
      <c r="U3139" s="40">
        <f t="shared" si="770"/>
        <v>0</v>
      </c>
      <c r="V3139" s="40" t="str">
        <f t="shared" si="771"/>
        <v>Normal</v>
      </c>
      <c r="W3139" s="40">
        <f t="shared" si="772"/>
        <v>0</v>
      </c>
      <c r="X3139" s="40">
        <f t="shared" si="773"/>
        <v>0</v>
      </c>
      <c r="Y3139" s="40">
        <f t="shared" si="774"/>
        <v>0</v>
      </c>
      <c r="Z3139" s="40">
        <f t="shared" si="775"/>
        <v>0</v>
      </c>
      <c r="AA3139" s="40">
        <f t="shared" si="776"/>
        <v>1</v>
      </c>
      <c r="AB3139" s="40">
        <f t="shared" si="777"/>
        <v>0</v>
      </c>
      <c r="AC3139" s="41" t="s">
        <v>537</v>
      </c>
      <c r="AD3139" s="41" t="s">
        <v>280</v>
      </c>
      <c r="AE3139" s="41" t="s">
        <v>260</v>
      </c>
      <c r="AF3139" s="41" t="s">
        <v>8</v>
      </c>
      <c r="AG3139" s="41" t="s">
        <v>56</v>
      </c>
      <c r="AH3139" s="41" t="s">
        <v>56</v>
      </c>
      <c r="AI3139" s="41" t="s">
        <v>56</v>
      </c>
      <c r="AJ3139" s="41" t="s">
        <v>160</v>
      </c>
      <c r="AK3139" s="41" t="s">
        <v>56</v>
      </c>
    </row>
    <row r="3140" spans="1:37" s="41" customFormat="1" ht="15.75" hidden="1" thickBot="1" x14ac:dyDescent="0.3">
      <c r="A3140" s="11" t="s">
        <v>248</v>
      </c>
      <c r="B3140" s="12" t="s">
        <v>8</v>
      </c>
      <c r="C3140" s="13" t="s">
        <v>46</v>
      </c>
      <c r="D3140" s="14" t="s">
        <v>47</v>
      </c>
      <c r="E3140" s="13" t="s">
        <v>6513</v>
      </c>
      <c r="F3140" s="4" t="s">
        <v>84</v>
      </c>
      <c r="G3140" s="4" t="s">
        <v>3176</v>
      </c>
      <c r="H3140" s="15">
        <v>43216.791666666664</v>
      </c>
      <c r="I3140" s="15">
        <v>43217.979166666664</v>
      </c>
      <c r="J3140" s="131" t="s">
        <v>7286</v>
      </c>
      <c r="K3140" s="45" t="s">
        <v>9</v>
      </c>
      <c r="L3140" s="47" t="s">
        <v>7</v>
      </c>
      <c r="M3140" s="47" t="s">
        <v>56</v>
      </c>
      <c r="N3140" s="9" t="str">
        <f t="shared" si="763"/>
        <v>Minor</v>
      </c>
      <c r="O3140" s="10" t="str">
        <f t="shared" si="764"/>
        <v>Successful</v>
      </c>
      <c r="P3140" s="10" t="str">
        <f t="shared" si="765"/>
        <v>On Time</v>
      </c>
      <c r="Q3140" s="9">
        <f t="shared" si="766"/>
        <v>1</v>
      </c>
      <c r="R3140" s="9">
        <f t="shared" si="767"/>
        <v>1</v>
      </c>
      <c r="S3140" s="9">
        <f t="shared" si="768"/>
        <v>0</v>
      </c>
      <c r="T3140" s="9" t="str">
        <f t="shared" si="769"/>
        <v>April</v>
      </c>
      <c r="U3140" s="40">
        <f t="shared" si="770"/>
        <v>0</v>
      </c>
      <c r="V3140" s="40" t="str">
        <f t="shared" si="771"/>
        <v>Normal</v>
      </c>
      <c r="W3140" s="40">
        <f t="shared" si="772"/>
        <v>0</v>
      </c>
      <c r="X3140" s="40">
        <f t="shared" si="773"/>
        <v>0</v>
      </c>
      <c r="Y3140" s="40">
        <f t="shared" si="774"/>
        <v>0</v>
      </c>
      <c r="Z3140" s="40">
        <f t="shared" si="775"/>
        <v>0</v>
      </c>
      <c r="AA3140" s="40">
        <f t="shared" si="776"/>
        <v>1</v>
      </c>
      <c r="AB3140" s="40">
        <f t="shared" si="777"/>
        <v>0</v>
      </c>
      <c r="AC3140" s="41" t="s">
        <v>537</v>
      </c>
      <c r="AD3140" s="41" t="s">
        <v>280</v>
      </c>
      <c r="AE3140" s="41" t="s">
        <v>260</v>
      </c>
      <c r="AF3140" s="41" t="s">
        <v>8</v>
      </c>
      <c r="AG3140" s="41" t="s">
        <v>56</v>
      </c>
      <c r="AH3140" s="41" t="s">
        <v>56</v>
      </c>
      <c r="AI3140" s="41" t="s">
        <v>56</v>
      </c>
      <c r="AJ3140" s="41" t="s">
        <v>160</v>
      </c>
      <c r="AK3140" s="41" t="s">
        <v>56</v>
      </c>
    </row>
    <row r="3141" spans="1:37" s="41" customFormat="1" ht="15.75" hidden="1" thickBot="1" x14ac:dyDescent="0.3">
      <c r="A3141" s="11" t="s">
        <v>66</v>
      </c>
      <c r="B3141" s="12" t="s">
        <v>216</v>
      </c>
      <c r="C3141" s="13" t="s">
        <v>46</v>
      </c>
      <c r="D3141" s="14" t="s">
        <v>47</v>
      </c>
      <c r="E3141" s="13" t="s">
        <v>6514</v>
      </c>
      <c r="F3141" s="4" t="s">
        <v>152</v>
      </c>
      <c r="G3141" s="4" t="s">
        <v>200</v>
      </c>
      <c r="H3141" s="15">
        <v>43215.5</v>
      </c>
      <c r="I3141" s="15">
        <v>43215.583333333336</v>
      </c>
      <c r="J3141" s="131" t="s">
        <v>7242</v>
      </c>
      <c r="K3141" s="45" t="s">
        <v>9</v>
      </c>
      <c r="L3141" s="47" t="s">
        <v>7</v>
      </c>
      <c r="M3141" s="47" t="s">
        <v>56</v>
      </c>
      <c r="N3141" s="9" t="str">
        <f t="shared" si="763"/>
        <v>Minor</v>
      </c>
      <c r="O3141" s="10" t="str">
        <f t="shared" si="764"/>
        <v>Successful</v>
      </c>
      <c r="P3141" s="10" t="str">
        <f t="shared" si="765"/>
        <v>On Time</v>
      </c>
      <c r="Q3141" s="9">
        <f t="shared" si="766"/>
        <v>1</v>
      </c>
      <c r="R3141" s="9">
        <f t="shared" si="767"/>
        <v>1</v>
      </c>
      <c r="S3141" s="9">
        <f t="shared" si="768"/>
        <v>0</v>
      </c>
      <c r="T3141" s="9" t="str">
        <f t="shared" si="769"/>
        <v>April</v>
      </c>
      <c r="U3141" s="40">
        <f t="shared" si="770"/>
        <v>0</v>
      </c>
      <c r="V3141" s="40" t="str">
        <f t="shared" si="771"/>
        <v>Normal</v>
      </c>
      <c r="W3141" s="40">
        <f t="shared" si="772"/>
        <v>0</v>
      </c>
      <c r="X3141" s="40">
        <f t="shared" si="773"/>
        <v>0</v>
      </c>
      <c r="Y3141" s="40">
        <f t="shared" si="774"/>
        <v>0</v>
      </c>
      <c r="Z3141" s="40">
        <f t="shared" si="775"/>
        <v>0</v>
      </c>
      <c r="AA3141" s="40">
        <f t="shared" si="776"/>
        <v>1</v>
      </c>
      <c r="AB3141" s="40">
        <f t="shared" si="777"/>
        <v>0</v>
      </c>
      <c r="AC3141" s="41" t="s">
        <v>132</v>
      </c>
      <c r="AD3141" s="41" t="s">
        <v>280</v>
      </c>
      <c r="AE3141" s="41" t="s">
        <v>121</v>
      </c>
      <c r="AF3141" s="41" t="s">
        <v>322</v>
      </c>
      <c r="AG3141" s="41" t="s">
        <v>56</v>
      </c>
      <c r="AH3141" s="41" t="s">
        <v>56</v>
      </c>
      <c r="AI3141" s="41" t="s">
        <v>56</v>
      </c>
      <c r="AJ3141" s="41" t="s">
        <v>160</v>
      </c>
      <c r="AK3141" s="41" t="s">
        <v>56</v>
      </c>
    </row>
    <row r="3142" spans="1:37" s="41" customFormat="1" ht="15.75" hidden="1" thickBot="1" x14ac:dyDescent="0.3">
      <c r="A3142" s="11" t="s">
        <v>66</v>
      </c>
      <c r="B3142" s="12" t="s">
        <v>216</v>
      </c>
      <c r="C3142" s="13" t="s">
        <v>46</v>
      </c>
      <c r="D3142" s="14" t="s">
        <v>47</v>
      </c>
      <c r="E3142" s="13" t="s">
        <v>6515</v>
      </c>
      <c r="F3142" s="4" t="s">
        <v>152</v>
      </c>
      <c r="G3142" s="4" t="s">
        <v>200</v>
      </c>
      <c r="H3142" s="15">
        <v>43217.541666666664</v>
      </c>
      <c r="I3142" s="15">
        <v>43217.625</v>
      </c>
      <c r="J3142" s="131" t="s">
        <v>7287</v>
      </c>
      <c r="K3142" s="45" t="s">
        <v>9</v>
      </c>
      <c r="L3142" s="47" t="s">
        <v>7</v>
      </c>
      <c r="M3142" s="47" t="s">
        <v>56</v>
      </c>
      <c r="N3142" s="9" t="str">
        <f t="shared" si="763"/>
        <v>Minor</v>
      </c>
      <c r="O3142" s="10" t="str">
        <f t="shared" si="764"/>
        <v>Successful</v>
      </c>
      <c r="P3142" s="10" t="str">
        <f t="shared" si="765"/>
        <v>On Time</v>
      </c>
      <c r="Q3142" s="9">
        <f t="shared" si="766"/>
        <v>1</v>
      </c>
      <c r="R3142" s="9">
        <f t="shared" si="767"/>
        <v>1</v>
      </c>
      <c r="S3142" s="9">
        <f t="shared" si="768"/>
        <v>0</v>
      </c>
      <c r="T3142" s="9" t="str">
        <f t="shared" si="769"/>
        <v>April</v>
      </c>
      <c r="U3142" s="40">
        <f t="shared" si="770"/>
        <v>0</v>
      </c>
      <c r="V3142" s="40" t="str">
        <f t="shared" si="771"/>
        <v>Normal</v>
      </c>
      <c r="W3142" s="40">
        <f t="shared" si="772"/>
        <v>0</v>
      </c>
      <c r="X3142" s="40">
        <f t="shared" si="773"/>
        <v>0</v>
      </c>
      <c r="Y3142" s="40">
        <f t="shared" si="774"/>
        <v>0</v>
      </c>
      <c r="Z3142" s="40">
        <f t="shared" si="775"/>
        <v>0</v>
      </c>
      <c r="AA3142" s="40">
        <f t="shared" si="776"/>
        <v>1</v>
      </c>
      <c r="AB3142" s="40">
        <f t="shared" si="777"/>
        <v>0</v>
      </c>
      <c r="AC3142" s="41" t="s">
        <v>132</v>
      </c>
      <c r="AD3142" s="41" t="s">
        <v>280</v>
      </c>
      <c r="AE3142" s="41" t="s">
        <v>121</v>
      </c>
      <c r="AF3142" s="41" t="s">
        <v>322</v>
      </c>
      <c r="AG3142" s="41" t="s">
        <v>56</v>
      </c>
      <c r="AH3142" s="41" t="s">
        <v>56</v>
      </c>
      <c r="AI3142" s="41" t="s">
        <v>56</v>
      </c>
      <c r="AJ3142" s="41" t="s">
        <v>160</v>
      </c>
      <c r="AK3142" s="41" t="s">
        <v>56</v>
      </c>
    </row>
    <row r="3143" spans="1:37" s="41" customFormat="1" ht="15.75" hidden="1" thickBot="1" x14ac:dyDescent="0.3">
      <c r="A3143" s="11" t="s">
        <v>66</v>
      </c>
      <c r="B3143" s="12" t="s">
        <v>216</v>
      </c>
      <c r="C3143" s="13" t="s">
        <v>46</v>
      </c>
      <c r="D3143" s="14" t="s">
        <v>47</v>
      </c>
      <c r="E3143" s="13" t="s">
        <v>6516</v>
      </c>
      <c r="F3143" s="4" t="s">
        <v>152</v>
      </c>
      <c r="G3143" s="4" t="s">
        <v>200</v>
      </c>
      <c r="H3143" s="15">
        <v>43219.666666666664</v>
      </c>
      <c r="I3143" s="15">
        <v>43219.75</v>
      </c>
      <c r="J3143" s="131" t="s">
        <v>7288</v>
      </c>
      <c r="K3143" s="45" t="s">
        <v>9</v>
      </c>
      <c r="L3143" s="47" t="s">
        <v>7</v>
      </c>
      <c r="M3143" s="47" t="s">
        <v>56</v>
      </c>
      <c r="N3143" s="9" t="str">
        <f t="shared" si="763"/>
        <v>Minor</v>
      </c>
      <c r="O3143" s="10" t="str">
        <f t="shared" si="764"/>
        <v>Successful</v>
      </c>
      <c r="P3143" s="10" t="str">
        <f t="shared" si="765"/>
        <v>On Time</v>
      </c>
      <c r="Q3143" s="9">
        <f t="shared" si="766"/>
        <v>1</v>
      </c>
      <c r="R3143" s="9">
        <f t="shared" si="767"/>
        <v>1</v>
      </c>
      <c r="S3143" s="9">
        <f t="shared" si="768"/>
        <v>0</v>
      </c>
      <c r="T3143" s="9" t="str">
        <f t="shared" si="769"/>
        <v>April</v>
      </c>
      <c r="U3143" s="40">
        <f t="shared" si="770"/>
        <v>0</v>
      </c>
      <c r="V3143" s="40" t="str">
        <f t="shared" si="771"/>
        <v>Normal</v>
      </c>
      <c r="W3143" s="40">
        <f t="shared" si="772"/>
        <v>0</v>
      </c>
      <c r="X3143" s="40">
        <f t="shared" si="773"/>
        <v>0</v>
      </c>
      <c r="Y3143" s="40">
        <f t="shared" si="774"/>
        <v>0</v>
      </c>
      <c r="Z3143" s="40">
        <f t="shared" si="775"/>
        <v>0</v>
      </c>
      <c r="AA3143" s="40">
        <f t="shared" si="776"/>
        <v>1</v>
      </c>
      <c r="AB3143" s="40">
        <f t="shared" si="777"/>
        <v>0</v>
      </c>
      <c r="AC3143" s="41" t="s">
        <v>132</v>
      </c>
      <c r="AD3143" s="41" t="s">
        <v>280</v>
      </c>
      <c r="AE3143" s="41" t="s">
        <v>121</v>
      </c>
      <c r="AF3143" s="41" t="s">
        <v>322</v>
      </c>
      <c r="AG3143" s="41" t="s">
        <v>56</v>
      </c>
      <c r="AH3143" s="41" t="s">
        <v>56</v>
      </c>
      <c r="AI3143" s="41" t="s">
        <v>56</v>
      </c>
      <c r="AJ3143" s="41" t="s">
        <v>160</v>
      </c>
      <c r="AK3143" s="41" t="s">
        <v>56</v>
      </c>
    </row>
    <row r="3144" spans="1:37" s="41" customFormat="1" ht="15.75" hidden="1" thickBot="1" x14ac:dyDescent="0.3">
      <c r="A3144" s="11" t="s">
        <v>66</v>
      </c>
      <c r="B3144" s="12" t="s">
        <v>216</v>
      </c>
      <c r="C3144" s="13" t="s">
        <v>46</v>
      </c>
      <c r="D3144" s="14" t="s">
        <v>47</v>
      </c>
      <c r="E3144" s="13" t="s">
        <v>6517</v>
      </c>
      <c r="F3144" s="4" t="s">
        <v>152</v>
      </c>
      <c r="G3144" s="4" t="s">
        <v>200</v>
      </c>
      <c r="H3144" s="15">
        <v>43219.666666666664</v>
      </c>
      <c r="I3144" s="15">
        <v>43219.791666666664</v>
      </c>
      <c r="J3144" s="131" t="s">
        <v>7289</v>
      </c>
      <c r="K3144" s="45" t="s">
        <v>9</v>
      </c>
      <c r="L3144" s="47" t="s">
        <v>7</v>
      </c>
      <c r="M3144" s="47" t="s">
        <v>56</v>
      </c>
      <c r="N3144" s="9" t="str">
        <f t="shared" si="763"/>
        <v>Minor</v>
      </c>
      <c r="O3144" s="10" t="str">
        <f t="shared" si="764"/>
        <v>Successful</v>
      </c>
      <c r="P3144" s="10" t="str">
        <f t="shared" si="765"/>
        <v>On Time</v>
      </c>
      <c r="Q3144" s="9">
        <f t="shared" si="766"/>
        <v>1</v>
      </c>
      <c r="R3144" s="9">
        <f t="shared" si="767"/>
        <v>1</v>
      </c>
      <c r="S3144" s="9">
        <f t="shared" si="768"/>
        <v>0</v>
      </c>
      <c r="T3144" s="9" t="str">
        <f t="shared" si="769"/>
        <v>April</v>
      </c>
      <c r="U3144" s="40">
        <f t="shared" si="770"/>
        <v>0</v>
      </c>
      <c r="V3144" s="40" t="str">
        <f t="shared" si="771"/>
        <v>Normal</v>
      </c>
      <c r="W3144" s="40">
        <f t="shared" si="772"/>
        <v>0</v>
      </c>
      <c r="X3144" s="40">
        <f t="shared" si="773"/>
        <v>0</v>
      </c>
      <c r="Y3144" s="40">
        <f t="shared" si="774"/>
        <v>0</v>
      </c>
      <c r="Z3144" s="40">
        <f t="shared" si="775"/>
        <v>0</v>
      </c>
      <c r="AA3144" s="40">
        <f t="shared" si="776"/>
        <v>1</v>
      </c>
      <c r="AB3144" s="40">
        <f t="shared" si="777"/>
        <v>0</v>
      </c>
      <c r="AC3144" s="41" t="s">
        <v>132</v>
      </c>
      <c r="AD3144" s="41" t="s">
        <v>283</v>
      </c>
      <c r="AE3144" s="41" t="s">
        <v>121</v>
      </c>
      <c r="AF3144" s="41" t="s">
        <v>322</v>
      </c>
      <c r="AG3144" s="41" t="s">
        <v>56</v>
      </c>
      <c r="AH3144" s="41" t="s">
        <v>56</v>
      </c>
      <c r="AI3144" s="41" t="s">
        <v>56</v>
      </c>
      <c r="AJ3144" s="41" t="s">
        <v>160</v>
      </c>
      <c r="AK3144" s="41" t="s">
        <v>56</v>
      </c>
    </row>
    <row r="3145" spans="1:37" s="41" customFormat="1" ht="15.75" hidden="1" thickBot="1" x14ac:dyDescent="0.3">
      <c r="A3145" s="11" t="s">
        <v>141</v>
      </c>
      <c r="B3145" s="12" t="s">
        <v>216</v>
      </c>
      <c r="C3145" s="13" t="s">
        <v>46</v>
      </c>
      <c r="D3145" s="14" t="s">
        <v>47</v>
      </c>
      <c r="E3145" s="13" t="s">
        <v>6518</v>
      </c>
      <c r="F3145" s="4" t="s">
        <v>326</v>
      </c>
      <c r="G3145" s="4" t="s">
        <v>453</v>
      </c>
      <c r="H3145" s="15">
        <v>43219.645833333336</v>
      </c>
      <c r="I3145" s="15">
        <v>43220.125</v>
      </c>
      <c r="J3145" s="131" t="s">
        <v>7290</v>
      </c>
      <c r="K3145" s="45" t="s">
        <v>9</v>
      </c>
      <c r="L3145" s="47" t="s">
        <v>7</v>
      </c>
      <c r="M3145" s="47" t="s">
        <v>56</v>
      </c>
      <c r="N3145" s="9" t="str">
        <f t="shared" si="763"/>
        <v>Minor</v>
      </c>
      <c r="O3145" s="10" t="str">
        <f t="shared" si="764"/>
        <v>Successful</v>
      </c>
      <c r="P3145" s="10" t="str">
        <f t="shared" si="765"/>
        <v>On Time</v>
      </c>
      <c r="Q3145" s="9">
        <f t="shared" si="766"/>
        <v>1</v>
      </c>
      <c r="R3145" s="9">
        <f t="shared" si="767"/>
        <v>1</v>
      </c>
      <c r="S3145" s="9">
        <f t="shared" si="768"/>
        <v>0</v>
      </c>
      <c r="T3145" s="9" t="str">
        <f t="shared" si="769"/>
        <v>April</v>
      </c>
      <c r="U3145" s="40">
        <f t="shared" si="770"/>
        <v>0</v>
      </c>
      <c r="V3145" s="40" t="str">
        <f t="shared" si="771"/>
        <v>Normal</v>
      </c>
      <c r="W3145" s="40">
        <f t="shared" si="772"/>
        <v>0</v>
      </c>
      <c r="X3145" s="40">
        <f t="shared" si="773"/>
        <v>0</v>
      </c>
      <c r="Y3145" s="40">
        <f t="shared" si="774"/>
        <v>0</v>
      </c>
      <c r="Z3145" s="40">
        <f t="shared" si="775"/>
        <v>0</v>
      </c>
      <c r="AA3145" s="40">
        <f t="shared" si="776"/>
        <v>1</v>
      </c>
      <c r="AB3145" s="40">
        <f t="shared" si="777"/>
        <v>0</v>
      </c>
      <c r="AC3145" s="41" t="s">
        <v>132</v>
      </c>
      <c r="AD3145" s="41" t="s">
        <v>521</v>
      </c>
      <c r="AE3145" s="41" t="s">
        <v>258</v>
      </c>
      <c r="AF3145" s="41" t="s">
        <v>216</v>
      </c>
      <c r="AG3145" s="41" t="s">
        <v>56</v>
      </c>
      <c r="AH3145" s="41" t="s">
        <v>56</v>
      </c>
      <c r="AI3145" s="41" t="s">
        <v>56</v>
      </c>
      <c r="AJ3145" s="41" t="s">
        <v>160</v>
      </c>
      <c r="AK3145" s="41" t="s">
        <v>56</v>
      </c>
    </row>
    <row r="3146" spans="1:37" s="41" customFormat="1" ht="15.75" hidden="1" thickBot="1" x14ac:dyDescent="0.3">
      <c r="A3146" s="11" t="s">
        <v>49</v>
      </c>
      <c r="B3146" s="12" t="s">
        <v>8</v>
      </c>
      <c r="C3146" s="13" t="s">
        <v>46</v>
      </c>
      <c r="D3146" s="14" t="s">
        <v>47</v>
      </c>
      <c r="E3146" s="13" t="s">
        <v>6519</v>
      </c>
      <c r="F3146" s="4" t="s">
        <v>87</v>
      </c>
      <c r="G3146" s="4" t="s">
        <v>6735</v>
      </c>
      <c r="H3146" s="15">
        <v>43218.666666666664</v>
      </c>
      <c r="I3146" s="15">
        <v>43219</v>
      </c>
      <c r="J3146" s="131" t="s">
        <v>7291</v>
      </c>
      <c r="K3146" s="45" t="s">
        <v>9</v>
      </c>
      <c r="L3146" s="47" t="s">
        <v>7</v>
      </c>
      <c r="M3146" s="47" t="s">
        <v>56</v>
      </c>
      <c r="N3146" s="9" t="str">
        <f t="shared" si="763"/>
        <v>Minor</v>
      </c>
      <c r="O3146" s="10" t="str">
        <f t="shared" si="764"/>
        <v>Successful</v>
      </c>
      <c r="P3146" s="10" t="str">
        <f t="shared" si="765"/>
        <v>On Time</v>
      </c>
      <c r="Q3146" s="9">
        <f t="shared" si="766"/>
        <v>1</v>
      </c>
      <c r="R3146" s="9">
        <f t="shared" si="767"/>
        <v>1</v>
      </c>
      <c r="S3146" s="9">
        <f t="shared" si="768"/>
        <v>0</v>
      </c>
      <c r="T3146" s="9" t="str">
        <f t="shared" si="769"/>
        <v>April</v>
      </c>
      <c r="U3146" s="40">
        <f t="shared" si="770"/>
        <v>0</v>
      </c>
      <c r="V3146" s="40" t="str">
        <f t="shared" si="771"/>
        <v>Normal</v>
      </c>
      <c r="W3146" s="40">
        <f t="shared" si="772"/>
        <v>0</v>
      </c>
      <c r="X3146" s="40">
        <f t="shared" si="773"/>
        <v>0</v>
      </c>
      <c r="Y3146" s="40">
        <f t="shared" si="774"/>
        <v>0</v>
      </c>
      <c r="Z3146" s="40">
        <f t="shared" si="775"/>
        <v>0</v>
      </c>
      <c r="AA3146" s="40">
        <f t="shared" si="776"/>
        <v>1</v>
      </c>
      <c r="AB3146" s="40">
        <f t="shared" si="777"/>
        <v>0</v>
      </c>
      <c r="AC3146" s="41" t="s">
        <v>132</v>
      </c>
      <c r="AD3146" s="41" t="s">
        <v>7492</v>
      </c>
      <c r="AE3146" s="41" t="s">
        <v>146</v>
      </c>
      <c r="AF3146" s="41" t="s">
        <v>8</v>
      </c>
      <c r="AG3146" s="41" t="s">
        <v>56</v>
      </c>
      <c r="AH3146" s="41" t="s">
        <v>56</v>
      </c>
      <c r="AI3146" s="41" t="s">
        <v>56</v>
      </c>
      <c r="AJ3146" s="41" t="s">
        <v>160</v>
      </c>
      <c r="AK3146" s="41" t="s">
        <v>56</v>
      </c>
    </row>
    <row r="3147" spans="1:37" s="41" customFormat="1" ht="15.75" hidden="1" thickBot="1" x14ac:dyDescent="0.3">
      <c r="A3147" s="11" t="s">
        <v>49</v>
      </c>
      <c r="B3147" s="12" t="s">
        <v>8</v>
      </c>
      <c r="C3147" s="13" t="s">
        <v>46</v>
      </c>
      <c r="D3147" s="14" t="s">
        <v>47</v>
      </c>
      <c r="E3147" s="13" t="s">
        <v>6520</v>
      </c>
      <c r="F3147" s="4" t="s">
        <v>76</v>
      </c>
      <c r="G3147" s="4" t="s">
        <v>563</v>
      </c>
      <c r="H3147" s="15">
        <v>43217.666666666664</v>
      </c>
      <c r="I3147" s="15">
        <v>43218.041666666664</v>
      </c>
      <c r="J3147" s="131" t="s">
        <v>7292</v>
      </c>
      <c r="K3147" s="45" t="s">
        <v>9</v>
      </c>
      <c r="L3147" s="47" t="s">
        <v>7</v>
      </c>
      <c r="M3147" s="47" t="s">
        <v>56</v>
      </c>
      <c r="N3147" s="9" t="str">
        <f t="shared" si="763"/>
        <v>Minor</v>
      </c>
      <c r="O3147" s="10" t="str">
        <f t="shared" si="764"/>
        <v>Successful</v>
      </c>
      <c r="P3147" s="10" t="str">
        <f t="shared" si="765"/>
        <v>On Time</v>
      </c>
      <c r="Q3147" s="9">
        <f t="shared" si="766"/>
        <v>1</v>
      </c>
      <c r="R3147" s="9">
        <f t="shared" si="767"/>
        <v>1</v>
      </c>
      <c r="S3147" s="9">
        <f t="shared" si="768"/>
        <v>0</v>
      </c>
      <c r="T3147" s="9" t="str">
        <f t="shared" si="769"/>
        <v>April</v>
      </c>
      <c r="U3147" s="40">
        <f t="shared" si="770"/>
        <v>0</v>
      </c>
      <c r="V3147" s="40" t="str">
        <f t="shared" si="771"/>
        <v>Normal</v>
      </c>
      <c r="W3147" s="40">
        <f t="shared" si="772"/>
        <v>0</v>
      </c>
      <c r="X3147" s="40">
        <f t="shared" si="773"/>
        <v>0</v>
      </c>
      <c r="Y3147" s="40">
        <f t="shared" si="774"/>
        <v>0</v>
      </c>
      <c r="Z3147" s="40">
        <f t="shared" si="775"/>
        <v>0</v>
      </c>
      <c r="AA3147" s="40">
        <f t="shared" si="776"/>
        <v>1</v>
      </c>
      <c r="AB3147" s="40">
        <f t="shared" si="777"/>
        <v>0</v>
      </c>
      <c r="AC3147" s="41" t="s">
        <v>132</v>
      </c>
      <c r="AD3147" s="41" t="s">
        <v>280</v>
      </c>
      <c r="AE3147" s="41" t="s">
        <v>259</v>
      </c>
      <c r="AF3147" s="41" t="s">
        <v>8</v>
      </c>
      <c r="AG3147" s="41" t="s">
        <v>56</v>
      </c>
      <c r="AH3147" s="41" t="s">
        <v>56</v>
      </c>
      <c r="AI3147" s="41" t="s">
        <v>56</v>
      </c>
      <c r="AJ3147" s="41" t="s">
        <v>160</v>
      </c>
      <c r="AK3147" s="41" t="s">
        <v>56</v>
      </c>
    </row>
    <row r="3148" spans="1:37" s="41" customFormat="1" ht="15.75" hidden="1" thickBot="1" x14ac:dyDescent="0.3">
      <c r="A3148" s="11" t="s">
        <v>697</v>
      </c>
      <c r="B3148" s="12" t="s">
        <v>216</v>
      </c>
      <c r="C3148" s="13" t="s">
        <v>46</v>
      </c>
      <c r="D3148" s="14" t="s">
        <v>47</v>
      </c>
      <c r="E3148" s="13" t="s">
        <v>6521</v>
      </c>
      <c r="F3148" s="4" t="s">
        <v>342</v>
      </c>
      <c r="G3148" s="4" t="s">
        <v>707</v>
      </c>
      <c r="H3148" s="15">
        <v>43217.625</v>
      </c>
      <c r="I3148" s="15">
        <v>43217.958333333299</v>
      </c>
      <c r="J3148" s="131" t="s">
        <v>7293</v>
      </c>
      <c r="K3148" s="45" t="s">
        <v>9</v>
      </c>
      <c r="L3148" s="47" t="s">
        <v>7</v>
      </c>
      <c r="M3148" s="47" t="s">
        <v>56</v>
      </c>
      <c r="N3148" s="9" t="str">
        <f t="shared" si="763"/>
        <v>Minor</v>
      </c>
      <c r="O3148" s="10" t="str">
        <f t="shared" si="764"/>
        <v>Successful</v>
      </c>
      <c r="P3148" s="10" t="str">
        <f t="shared" si="765"/>
        <v>On Time</v>
      </c>
      <c r="Q3148" s="9">
        <f t="shared" si="766"/>
        <v>1</v>
      </c>
      <c r="R3148" s="9">
        <f t="shared" si="767"/>
        <v>1</v>
      </c>
      <c r="S3148" s="9">
        <f t="shared" si="768"/>
        <v>0</v>
      </c>
      <c r="T3148" s="9" t="str">
        <f t="shared" si="769"/>
        <v>April</v>
      </c>
      <c r="U3148" s="40">
        <f t="shared" si="770"/>
        <v>0</v>
      </c>
      <c r="V3148" s="40" t="str">
        <f t="shared" si="771"/>
        <v>Normal</v>
      </c>
      <c r="W3148" s="40">
        <f t="shared" si="772"/>
        <v>0</v>
      </c>
      <c r="X3148" s="40">
        <f t="shared" si="773"/>
        <v>0</v>
      </c>
      <c r="Y3148" s="40">
        <f t="shared" si="774"/>
        <v>0</v>
      </c>
      <c r="Z3148" s="40">
        <f t="shared" si="775"/>
        <v>0</v>
      </c>
      <c r="AA3148" s="40">
        <f t="shared" si="776"/>
        <v>1</v>
      </c>
      <c r="AB3148" s="40">
        <f t="shared" si="777"/>
        <v>0</v>
      </c>
      <c r="AC3148" s="41" t="s">
        <v>238</v>
      </c>
      <c r="AD3148" s="41" t="s">
        <v>5888</v>
      </c>
      <c r="AE3148" s="41" t="s">
        <v>419</v>
      </c>
      <c r="AF3148" s="41" t="s">
        <v>216</v>
      </c>
      <c r="AG3148" s="41" t="s">
        <v>56</v>
      </c>
      <c r="AH3148" s="41" t="s">
        <v>56</v>
      </c>
      <c r="AI3148" s="41" t="s">
        <v>56</v>
      </c>
      <c r="AJ3148" s="41" t="s">
        <v>160</v>
      </c>
      <c r="AK3148" s="41" t="s">
        <v>56</v>
      </c>
    </row>
    <row r="3149" spans="1:37" s="41" customFormat="1" ht="15.75" hidden="1" thickBot="1" x14ac:dyDescent="0.3">
      <c r="A3149" s="11" t="s">
        <v>697</v>
      </c>
      <c r="B3149" s="12" t="s">
        <v>216</v>
      </c>
      <c r="C3149" s="13" t="s">
        <v>46</v>
      </c>
      <c r="D3149" s="14" t="s">
        <v>47</v>
      </c>
      <c r="E3149" s="13" t="s">
        <v>6522</v>
      </c>
      <c r="F3149" s="4" t="s">
        <v>342</v>
      </c>
      <c r="G3149" s="4" t="s">
        <v>6732</v>
      </c>
      <c r="H3149" s="15">
        <v>43217.625</v>
      </c>
      <c r="I3149" s="15">
        <v>43217.958333333299</v>
      </c>
      <c r="J3149" s="131" t="s">
        <v>7294</v>
      </c>
      <c r="K3149" s="45" t="s">
        <v>9</v>
      </c>
      <c r="L3149" s="47" t="s">
        <v>7</v>
      </c>
      <c r="M3149" s="47" t="s">
        <v>56</v>
      </c>
      <c r="N3149" s="9" t="str">
        <f t="shared" si="763"/>
        <v>Minor</v>
      </c>
      <c r="O3149" s="10" t="str">
        <f t="shared" si="764"/>
        <v>Successful</v>
      </c>
      <c r="P3149" s="10" t="str">
        <f t="shared" si="765"/>
        <v>On Time</v>
      </c>
      <c r="Q3149" s="9">
        <f t="shared" si="766"/>
        <v>1</v>
      </c>
      <c r="R3149" s="9">
        <f t="shared" si="767"/>
        <v>1</v>
      </c>
      <c r="S3149" s="9">
        <f t="shared" si="768"/>
        <v>0</v>
      </c>
      <c r="T3149" s="9" t="str">
        <f t="shared" si="769"/>
        <v>April</v>
      </c>
      <c r="U3149" s="40">
        <f t="shared" si="770"/>
        <v>0</v>
      </c>
      <c r="V3149" s="40" t="str">
        <f t="shared" si="771"/>
        <v>Normal</v>
      </c>
      <c r="W3149" s="40">
        <f t="shared" si="772"/>
        <v>0</v>
      </c>
      <c r="X3149" s="40">
        <f t="shared" si="773"/>
        <v>0</v>
      </c>
      <c r="Y3149" s="40">
        <f t="shared" si="774"/>
        <v>0</v>
      </c>
      <c r="Z3149" s="40">
        <f t="shared" si="775"/>
        <v>0</v>
      </c>
      <c r="AA3149" s="40">
        <f t="shared" si="776"/>
        <v>1</v>
      </c>
      <c r="AB3149" s="40">
        <f t="shared" si="777"/>
        <v>0</v>
      </c>
      <c r="AC3149" s="41" t="s">
        <v>238</v>
      </c>
      <c r="AD3149" s="41" t="s">
        <v>3949</v>
      </c>
      <c r="AE3149" s="41" t="s">
        <v>419</v>
      </c>
      <c r="AF3149" s="41" t="s">
        <v>216</v>
      </c>
      <c r="AG3149" s="41" t="s">
        <v>56</v>
      </c>
      <c r="AH3149" s="41" t="s">
        <v>56</v>
      </c>
      <c r="AI3149" s="41" t="s">
        <v>56</v>
      </c>
      <c r="AJ3149" s="41" t="s">
        <v>160</v>
      </c>
      <c r="AK3149" s="41" t="s">
        <v>56</v>
      </c>
    </row>
    <row r="3150" spans="1:37" s="41" customFormat="1" ht="15.75" hidden="1" thickBot="1" x14ac:dyDescent="0.3">
      <c r="A3150" s="11" t="s">
        <v>697</v>
      </c>
      <c r="B3150" s="12" t="s">
        <v>216</v>
      </c>
      <c r="C3150" s="13" t="s">
        <v>46</v>
      </c>
      <c r="D3150" s="14" t="s">
        <v>47</v>
      </c>
      <c r="E3150" s="13" t="s">
        <v>6523</v>
      </c>
      <c r="F3150" s="4" t="s">
        <v>614</v>
      </c>
      <c r="G3150" s="4" t="s">
        <v>700</v>
      </c>
      <c r="H3150" s="15">
        <v>43216.520833333299</v>
      </c>
      <c r="I3150" s="15">
        <v>43218.979166666701</v>
      </c>
      <c r="J3150" s="131" t="s">
        <v>7295</v>
      </c>
      <c r="K3150" s="45" t="s">
        <v>9</v>
      </c>
      <c r="L3150" s="47" t="s">
        <v>7</v>
      </c>
      <c r="M3150" s="47" t="s">
        <v>56</v>
      </c>
      <c r="N3150" s="9" t="str">
        <f t="shared" si="763"/>
        <v>Minor</v>
      </c>
      <c r="O3150" s="10" t="str">
        <f t="shared" si="764"/>
        <v>Successful</v>
      </c>
      <c r="P3150" s="10" t="str">
        <f t="shared" si="765"/>
        <v>On Time</v>
      </c>
      <c r="Q3150" s="9">
        <f t="shared" si="766"/>
        <v>1</v>
      </c>
      <c r="R3150" s="9">
        <f t="shared" si="767"/>
        <v>1</v>
      </c>
      <c r="S3150" s="9">
        <f t="shared" si="768"/>
        <v>0</v>
      </c>
      <c r="T3150" s="9" t="str">
        <f t="shared" si="769"/>
        <v>April</v>
      </c>
      <c r="U3150" s="40">
        <f t="shared" si="770"/>
        <v>0</v>
      </c>
      <c r="V3150" s="40" t="str">
        <f t="shared" si="771"/>
        <v>Normal</v>
      </c>
      <c r="W3150" s="40">
        <f t="shared" si="772"/>
        <v>0</v>
      </c>
      <c r="X3150" s="40">
        <f t="shared" si="773"/>
        <v>0</v>
      </c>
      <c r="Y3150" s="40">
        <f t="shared" si="774"/>
        <v>0</v>
      </c>
      <c r="Z3150" s="40">
        <f t="shared" si="775"/>
        <v>0</v>
      </c>
      <c r="AA3150" s="40">
        <f t="shared" si="776"/>
        <v>1</v>
      </c>
      <c r="AB3150" s="40">
        <f t="shared" si="777"/>
        <v>0</v>
      </c>
      <c r="AC3150" s="41" t="s">
        <v>238</v>
      </c>
      <c r="AD3150" s="41" t="s">
        <v>554</v>
      </c>
      <c r="AE3150" s="41" t="s">
        <v>258</v>
      </c>
      <c r="AF3150" s="41" t="s">
        <v>216</v>
      </c>
      <c r="AG3150" s="41" t="s">
        <v>56</v>
      </c>
      <c r="AH3150" s="41" t="s">
        <v>56</v>
      </c>
      <c r="AI3150" s="41" t="s">
        <v>56</v>
      </c>
      <c r="AJ3150" s="41" t="s">
        <v>160</v>
      </c>
      <c r="AK3150" s="41" t="s">
        <v>56</v>
      </c>
    </row>
    <row r="3151" spans="1:37" s="41" customFormat="1" ht="15.75" hidden="1" thickBot="1" x14ac:dyDescent="0.3">
      <c r="A3151" s="11" t="s">
        <v>697</v>
      </c>
      <c r="B3151" s="12" t="s">
        <v>216</v>
      </c>
      <c r="C3151" s="13" t="s">
        <v>46</v>
      </c>
      <c r="D3151" s="14" t="s">
        <v>47</v>
      </c>
      <c r="E3151" s="13" t="s">
        <v>6524</v>
      </c>
      <c r="F3151" s="4" t="s">
        <v>614</v>
      </c>
      <c r="G3151" s="4" t="s">
        <v>700</v>
      </c>
      <c r="H3151" s="15">
        <v>43217.625</v>
      </c>
      <c r="I3151" s="15">
        <v>43219.5</v>
      </c>
      <c r="J3151" s="131" t="s">
        <v>7296</v>
      </c>
      <c r="K3151" s="45" t="s">
        <v>9</v>
      </c>
      <c r="L3151" s="47" t="s">
        <v>7</v>
      </c>
      <c r="M3151" s="47" t="s">
        <v>56</v>
      </c>
      <c r="N3151" s="9" t="str">
        <f t="shared" si="763"/>
        <v>Minor</v>
      </c>
      <c r="O3151" s="10" t="str">
        <f t="shared" si="764"/>
        <v>Successful</v>
      </c>
      <c r="P3151" s="10" t="str">
        <f t="shared" si="765"/>
        <v>On Time</v>
      </c>
      <c r="Q3151" s="9">
        <f t="shared" si="766"/>
        <v>1</v>
      </c>
      <c r="R3151" s="9">
        <f t="shared" si="767"/>
        <v>1</v>
      </c>
      <c r="S3151" s="9">
        <f t="shared" si="768"/>
        <v>0</v>
      </c>
      <c r="T3151" s="9" t="str">
        <f t="shared" si="769"/>
        <v>April</v>
      </c>
      <c r="U3151" s="40">
        <f t="shared" si="770"/>
        <v>0</v>
      </c>
      <c r="V3151" s="40" t="str">
        <f t="shared" si="771"/>
        <v>Normal</v>
      </c>
      <c r="W3151" s="40">
        <f t="shared" si="772"/>
        <v>0</v>
      </c>
      <c r="X3151" s="40">
        <f t="shared" si="773"/>
        <v>0</v>
      </c>
      <c r="Y3151" s="40">
        <f t="shared" si="774"/>
        <v>0</v>
      </c>
      <c r="Z3151" s="40">
        <f t="shared" si="775"/>
        <v>0</v>
      </c>
      <c r="AA3151" s="40">
        <f t="shared" si="776"/>
        <v>1</v>
      </c>
      <c r="AB3151" s="40">
        <f t="shared" si="777"/>
        <v>0</v>
      </c>
      <c r="AC3151" s="41" t="s">
        <v>238</v>
      </c>
      <c r="AD3151" s="41" t="s">
        <v>554</v>
      </c>
      <c r="AE3151" s="41" t="s">
        <v>258</v>
      </c>
      <c r="AF3151" s="41" t="s">
        <v>216</v>
      </c>
      <c r="AG3151" s="41" t="s">
        <v>56</v>
      </c>
      <c r="AH3151" s="41" t="s">
        <v>56</v>
      </c>
      <c r="AI3151" s="41" t="s">
        <v>56</v>
      </c>
      <c r="AJ3151" s="41" t="s">
        <v>160</v>
      </c>
      <c r="AK3151" s="41" t="s">
        <v>56</v>
      </c>
    </row>
    <row r="3152" spans="1:37" s="41" customFormat="1" ht="15.75" hidden="1" thickBot="1" x14ac:dyDescent="0.3">
      <c r="A3152" s="11" t="s">
        <v>697</v>
      </c>
      <c r="B3152" s="12" t="s">
        <v>216</v>
      </c>
      <c r="C3152" s="13" t="s">
        <v>46</v>
      </c>
      <c r="D3152" s="14" t="s">
        <v>47</v>
      </c>
      <c r="E3152" s="13" t="s">
        <v>6525</v>
      </c>
      <c r="F3152" s="4" t="s">
        <v>614</v>
      </c>
      <c r="G3152" s="4" t="s">
        <v>700</v>
      </c>
      <c r="H3152" s="15">
        <v>43217.291666666701</v>
      </c>
      <c r="I3152" s="15">
        <v>43217.75</v>
      </c>
      <c r="J3152" s="131" t="s">
        <v>7297</v>
      </c>
      <c r="K3152" s="45" t="s">
        <v>9</v>
      </c>
      <c r="L3152" s="47" t="s">
        <v>7</v>
      </c>
      <c r="M3152" s="47" t="s">
        <v>56</v>
      </c>
      <c r="N3152" s="9" t="str">
        <f t="shared" si="763"/>
        <v>Minor</v>
      </c>
      <c r="O3152" s="10" t="str">
        <f t="shared" si="764"/>
        <v>Successful</v>
      </c>
      <c r="P3152" s="10" t="str">
        <f t="shared" si="765"/>
        <v>On Time</v>
      </c>
      <c r="Q3152" s="9">
        <f t="shared" si="766"/>
        <v>1</v>
      </c>
      <c r="R3152" s="9">
        <f t="shared" si="767"/>
        <v>1</v>
      </c>
      <c r="S3152" s="9">
        <f t="shared" si="768"/>
        <v>0</v>
      </c>
      <c r="T3152" s="9" t="str">
        <f t="shared" si="769"/>
        <v>April</v>
      </c>
      <c r="U3152" s="40">
        <f t="shared" si="770"/>
        <v>0</v>
      </c>
      <c r="V3152" s="40" t="str">
        <f t="shared" si="771"/>
        <v>Normal</v>
      </c>
      <c r="W3152" s="40">
        <f t="shared" si="772"/>
        <v>0</v>
      </c>
      <c r="X3152" s="40">
        <f t="shared" si="773"/>
        <v>0</v>
      </c>
      <c r="Y3152" s="40">
        <f t="shared" si="774"/>
        <v>0</v>
      </c>
      <c r="Z3152" s="40">
        <f t="shared" si="775"/>
        <v>0</v>
      </c>
      <c r="AA3152" s="40">
        <f t="shared" si="776"/>
        <v>1</v>
      </c>
      <c r="AB3152" s="40">
        <f t="shared" si="777"/>
        <v>0</v>
      </c>
      <c r="AC3152" s="41" t="s">
        <v>238</v>
      </c>
      <c r="AD3152" s="41" t="s">
        <v>461</v>
      </c>
      <c r="AE3152" s="41" t="s">
        <v>258</v>
      </c>
      <c r="AF3152" s="41" t="s">
        <v>216</v>
      </c>
      <c r="AG3152" s="41" t="s">
        <v>56</v>
      </c>
      <c r="AH3152" s="41" t="s">
        <v>56</v>
      </c>
      <c r="AI3152" s="41" t="s">
        <v>56</v>
      </c>
      <c r="AJ3152" s="41" t="s">
        <v>160</v>
      </c>
      <c r="AK3152" s="41" t="s">
        <v>56</v>
      </c>
    </row>
    <row r="3153" spans="1:37" s="41" customFormat="1" ht="15.75" hidden="1" thickBot="1" x14ac:dyDescent="0.3">
      <c r="A3153" s="11" t="s">
        <v>697</v>
      </c>
      <c r="B3153" s="12" t="s">
        <v>216</v>
      </c>
      <c r="C3153" s="13" t="s">
        <v>46</v>
      </c>
      <c r="D3153" s="14" t="s">
        <v>47</v>
      </c>
      <c r="E3153" s="13" t="s">
        <v>6526</v>
      </c>
      <c r="F3153" s="4" t="s">
        <v>616</v>
      </c>
      <c r="G3153" s="4" t="s">
        <v>780</v>
      </c>
      <c r="H3153" s="15">
        <v>43217.458333333299</v>
      </c>
      <c r="I3153" s="15">
        <v>43217.708333333299</v>
      </c>
      <c r="J3153" s="131" t="s">
        <v>7298</v>
      </c>
      <c r="K3153" s="45" t="s">
        <v>9</v>
      </c>
      <c r="L3153" s="47" t="s">
        <v>7</v>
      </c>
      <c r="M3153" s="47" t="s">
        <v>56</v>
      </c>
      <c r="N3153" s="9" t="str">
        <f t="shared" si="763"/>
        <v>Minor</v>
      </c>
      <c r="O3153" s="10" t="str">
        <f t="shared" si="764"/>
        <v>Successful</v>
      </c>
      <c r="P3153" s="10" t="str">
        <f t="shared" si="765"/>
        <v>On Time</v>
      </c>
      <c r="Q3153" s="9">
        <f t="shared" si="766"/>
        <v>1</v>
      </c>
      <c r="R3153" s="9">
        <f t="shared" si="767"/>
        <v>1</v>
      </c>
      <c r="S3153" s="9">
        <f t="shared" si="768"/>
        <v>0</v>
      </c>
      <c r="T3153" s="9" t="str">
        <f t="shared" si="769"/>
        <v>April</v>
      </c>
      <c r="U3153" s="40">
        <f t="shared" si="770"/>
        <v>0</v>
      </c>
      <c r="V3153" s="40" t="str">
        <f t="shared" si="771"/>
        <v>Normal</v>
      </c>
      <c r="W3153" s="40">
        <f t="shared" si="772"/>
        <v>0</v>
      </c>
      <c r="X3153" s="40">
        <f t="shared" si="773"/>
        <v>0</v>
      </c>
      <c r="Y3153" s="40">
        <f t="shared" si="774"/>
        <v>0</v>
      </c>
      <c r="Z3153" s="40">
        <f t="shared" si="775"/>
        <v>0</v>
      </c>
      <c r="AA3153" s="40">
        <f t="shared" si="776"/>
        <v>1</v>
      </c>
      <c r="AB3153" s="40">
        <f t="shared" si="777"/>
        <v>0</v>
      </c>
      <c r="AC3153" s="41" t="s">
        <v>238</v>
      </c>
      <c r="AD3153" s="41" t="s">
        <v>515</v>
      </c>
      <c r="AE3153" s="41" t="s">
        <v>428</v>
      </c>
      <c r="AF3153" s="41" t="s">
        <v>216</v>
      </c>
      <c r="AG3153" s="41" t="s">
        <v>56</v>
      </c>
      <c r="AH3153" s="41" t="s">
        <v>56</v>
      </c>
      <c r="AI3153" s="41" t="s">
        <v>56</v>
      </c>
      <c r="AJ3153" s="41" t="s">
        <v>160</v>
      </c>
      <c r="AK3153" s="41" t="s">
        <v>56</v>
      </c>
    </row>
    <row r="3154" spans="1:37" s="41" customFormat="1" ht="15.75" hidden="1" thickBot="1" x14ac:dyDescent="0.3">
      <c r="A3154" s="11" t="s">
        <v>697</v>
      </c>
      <c r="B3154" s="12" t="s">
        <v>216</v>
      </c>
      <c r="C3154" s="13" t="s">
        <v>46</v>
      </c>
      <c r="D3154" s="14" t="s">
        <v>47</v>
      </c>
      <c r="E3154" s="13" t="s">
        <v>6527</v>
      </c>
      <c r="F3154" s="4" t="s">
        <v>617</v>
      </c>
      <c r="G3154" s="4" t="s">
        <v>706</v>
      </c>
      <c r="H3154" s="15">
        <v>43217.666666666664</v>
      </c>
      <c r="I3154" s="15">
        <v>43219.5</v>
      </c>
      <c r="J3154" s="131" t="s">
        <v>7299</v>
      </c>
      <c r="K3154" s="45" t="s">
        <v>9</v>
      </c>
      <c r="L3154" s="47" t="s">
        <v>7</v>
      </c>
      <c r="M3154" s="47" t="s">
        <v>56</v>
      </c>
      <c r="N3154" s="9" t="str">
        <f t="shared" si="763"/>
        <v>Minor</v>
      </c>
      <c r="O3154" s="10" t="str">
        <f t="shared" si="764"/>
        <v>Successful</v>
      </c>
      <c r="P3154" s="10" t="str">
        <f t="shared" si="765"/>
        <v>On Time</v>
      </c>
      <c r="Q3154" s="9">
        <f t="shared" si="766"/>
        <v>1</v>
      </c>
      <c r="R3154" s="9">
        <f t="shared" si="767"/>
        <v>1</v>
      </c>
      <c r="S3154" s="9">
        <f t="shared" si="768"/>
        <v>0</v>
      </c>
      <c r="T3154" s="9" t="str">
        <f t="shared" si="769"/>
        <v>April</v>
      </c>
      <c r="U3154" s="40">
        <f t="shared" si="770"/>
        <v>0</v>
      </c>
      <c r="V3154" s="40" t="str">
        <f t="shared" si="771"/>
        <v>Normal</v>
      </c>
      <c r="W3154" s="40">
        <f t="shared" si="772"/>
        <v>0</v>
      </c>
      <c r="X3154" s="40">
        <f t="shared" si="773"/>
        <v>0</v>
      </c>
      <c r="Y3154" s="40">
        <f t="shared" si="774"/>
        <v>0</v>
      </c>
      <c r="Z3154" s="40">
        <f t="shared" si="775"/>
        <v>0</v>
      </c>
      <c r="AA3154" s="40">
        <f t="shared" si="776"/>
        <v>1</v>
      </c>
      <c r="AB3154" s="40">
        <f t="shared" si="777"/>
        <v>0</v>
      </c>
      <c r="AC3154" s="41" t="s">
        <v>238</v>
      </c>
      <c r="AD3154" s="41" t="s">
        <v>5838</v>
      </c>
      <c r="AE3154" s="41" t="s">
        <v>425</v>
      </c>
      <c r="AF3154" s="41" t="s">
        <v>216</v>
      </c>
      <c r="AG3154" s="41" t="s">
        <v>56</v>
      </c>
      <c r="AH3154" s="41" t="s">
        <v>56</v>
      </c>
      <c r="AI3154" s="41" t="s">
        <v>56</v>
      </c>
      <c r="AJ3154" s="41" t="s">
        <v>160</v>
      </c>
      <c r="AK3154" s="41" t="s">
        <v>56</v>
      </c>
    </row>
    <row r="3155" spans="1:37" s="41" customFormat="1" ht="15.75" hidden="1" thickBot="1" x14ac:dyDescent="0.3">
      <c r="A3155" s="11" t="s">
        <v>697</v>
      </c>
      <c r="B3155" s="12" t="s">
        <v>216</v>
      </c>
      <c r="C3155" s="13" t="s">
        <v>46</v>
      </c>
      <c r="D3155" s="14" t="s">
        <v>47</v>
      </c>
      <c r="E3155" s="13" t="s">
        <v>6528</v>
      </c>
      <c r="F3155" s="4" t="s">
        <v>617</v>
      </c>
      <c r="G3155" s="4" t="s">
        <v>706</v>
      </c>
      <c r="H3155" s="15">
        <v>43217.708333333299</v>
      </c>
      <c r="I3155" s="15">
        <v>43219.833333333299</v>
      </c>
      <c r="J3155" s="131" t="s">
        <v>7300</v>
      </c>
      <c r="K3155" s="45" t="s">
        <v>9</v>
      </c>
      <c r="L3155" s="47" t="s">
        <v>7</v>
      </c>
      <c r="M3155" s="47" t="s">
        <v>56</v>
      </c>
      <c r="N3155" s="9" t="str">
        <f t="shared" si="763"/>
        <v>Minor</v>
      </c>
      <c r="O3155" s="10" t="str">
        <f t="shared" si="764"/>
        <v>Successful</v>
      </c>
      <c r="P3155" s="10" t="str">
        <f t="shared" si="765"/>
        <v>On Time</v>
      </c>
      <c r="Q3155" s="9">
        <f t="shared" si="766"/>
        <v>1</v>
      </c>
      <c r="R3155" s="9">
        <f t="shared" si="767"/>
        <v>1</v>
      </c>
      <c r="S3155" s="9">
        <f t="shared" si="768"/>
        <v>0</v>
      </c>
      <c r="T3155" s="9" t="str">
        <f t="shared" si="769"/>
        <v>April</v>
      </c>
      <c r="U3155" s="40">
        <f t="shared" si="770"/>
        <v>0</v>
      </c>
      <c r="V3155" s="40" t="str">
        <f t="shared" si="771"/>
        <v>Normal</v>
      </c>
      <c r="W3155" s="40">
        <f t="shared" si="772"/>
        <v>0</v>
      </c>
      <c r="X3155" s="40">
        <f t="shared" si="773"/>
        <v>0</v>
      </c>
      <c r="Y3155" s="40">
        <f t="shared" si="774"/>
        <v>0</v>
      </c>
      <c r="Z3155" s="40">
        <f t="shared" si="775"/>
        <v>0</v>
      </c>
      <c r="AA3155" s="40">
        <f t="shared" si="776"/>
        <v>1</v>
      </c>
      <c r="AB3155" s="40">
        <f t="shared" si="777"/>
        <v>0</v>
      </c>
      <c r="AC3155" s="41" t="s">
        <v>238</v>
      </c>
      <c r="AD3155" s="41" t="s">
        <v>298</v>
      </c>
      <c r="AE3155" s="41" t="s">
        <v>425</v>
      </c>
      <c r="AF3155" s="41" t="s">
        <v>216</v>
      </c>
      <c r="AG3155" s="41" t="s">
        <v>56</v>
      </c>
      <c r="AH3155" s="41" t="s">
        <v>56</v>
      </c>
      <c r="AI3155" s="41" t="s">
        <v>56</v>
      </c>
      <c r="AJ3155" s="41" t="s">
        <v>160</v>
      </c>
      <c r="AK3155" s="41" t="s">
        <v>56</v>
      </c>
    </row>
    <row r="3156" spans="1:37" s="41" customFormat="1" ht="15.75" hidden="1" thickBot="1" x14ac:dyDescent="0.3">
      <c r="A3156" s="11" t="s">
        <v>697</v>
      </c>
      <c r="B3156" s="12" t="s">
        <v>216</v>
      </c>
      <c r="C3156" s="13" t="s">
        <v>46</v>
      </c>
      <c r="D3156" s="14" t="s">
        <v>47</v>
      </c>
      <c r="E3156" s="13" t="s">
        <v>6529</v>
      </c>
      <c r="F3156" s="4" t="s">
        <v>617</v>
      </c>
      <c r="G3156" s="4" t="s">
        <v>6734</v>
      </c>
      <c r="H3156" s="15">
        <v>43217.833333333299</v>
      </c>
      <c r="I3156" s="15">
        <v>43219.75</v>
      </c>
      <c r="J3156" s="131" t="s">
        <v>7301</v>
      </c>
      <c r="K3156" s="45" t="s">
        <v>9</v>
      </c>
      <c r="L3156" s="47" t="s">
        <v>7</v>
      </c>
      <c r="M3156" s="47" t="s">
        <v>56</v>
      </c>
      <c r="N3156" s="9" t="str">
        <f t="shared" si="763"/>
        <v>Minor</v>
      </c>
      <c r="O3156" s="10" t="str">
        <f t="shared" si="764"/>
        <v>Successful</v>
      </c>
      <c r="P3156" s="10" t="str">
        <f t="shared" si="765"/>
        <v>On Time</v>
      </c>
      <c r="Q3156" s="9">
        <f t="shared" si="766"/>
        <v>1</v>
      </c>
      <c r="R3156" s="9">
        <f t="shared" si="767"/>
        <v>1</v>
      </c>
      <c r="S3156" s="9">
        <f t="shared" si="768"/>
        <v>0</v>
      </c>
      <c r="T3156" s="9" t="str">
        <f t="shared" si="769"/>
        <v>April</v>
      </c>
      <c r="U3156" s="40">
        <f t="shared" si="770"/>
        <v>0</v>
      </c>
      <c r="V3156" s="40" t="str">
        <f t="shared" si="771"/>
        <v>Normal</v>
      </c>
      <c r="W3156" s="40">
        <f t="shared" si="772"/>
        <v>0</v>
      </c>
      <c r="X3156" s="40">
        <f t="shared" si="773"/>
        <v>0</v>
      </c>
      <c r="Y3156" s="40">
        <f t="shared" si="774"/>
        <v>0</v>
      </c>
      <c r="Z3156" s="40">
        <f t="shared" si="775"/>
        <v>0</v>
      </c>
      <c r="AA3156" s="40">
        <f t="shared" si="776"/>
        <v>1</v>
      </c>
      <c r="AB3156" s="40">
        <f t="shared" si="777"/>
        <v>0</v>
      </c>
      <c r="AC3156" s="41" t="s">
        <v>238</v>
      </c>
      <c r="AD3156" s="41" t="s">
        <v>280</v>
      </c>
      <c r="AE3156" s="41" t="s">
        <v>425</v>
      </c>
      <c r="AF3156" s="41" t="s">
        <v>216</v>
      </c>
      <c r="AG3156" s="41" t="s">
        <v>56</v>
      </c>
      <c r="AH3156" s="41" t="s">
        <v>56</v>
      </c>
      <c r="AI3156" s="41" t="s">
        <v>56</v>
      </c>
      <c r="AJ3156" s="41" t="s">
        <v>160</v>
      </c>
      <c r="AK3156" s="41" t="s">
        <v>56</v>
      </c>
    </row>
    <row r="3157" spans="1:37" s="41" customFormat="1" ht="15.75" hidden="1" thickBot="1" x14ac:dyDescent="0.3">
      <c r="A3157" s="11" t="s">
        <v>697</v>
      </c>
      <c r="B3157" s="12" t="s">
        <v>216</v>
      </c>
      <c r="C3157" s="13" t="s">
        <v>46</v>
      </c>
      <c r="D3157" s="14" t="s">
        <v>47</v>
      </c>
      <c r="E3157" s="13" t="s">
        <v>6530</v>
      </c>
      <c r="F3157" s="4" t="s">
        <v>617</v>
      </c>
      <c r="G3157" s="4" t="s">
        <v>590</v>
      </c>
      <c r="H3157" s="15">
        <v>43219.541666666701</v>
      </c>
      <c r="I3157" s="15">
        <v>43219.916666666701</v>
      </c>
      <c r="J3157" s="131" t="s">
        <v>7302</v>
      </c>
      <c r="K3157" s="45" t="s">
        <v>9</v>
      </c>
      <c r="L3157" s="47" t="s">
        <v>7</v>
      </c>
      <c r="M3157" s="47" t="s">
        <v>56</v>
      </c>
      <c r="N3157" s="9" t="str">
        <f t="shared" si="763"/>
        <v>Minor</v>
      </c>
      <c r="O3157" s="10" t="str">
        <f t="shared" si="764"/>
        <v>Successful</v>
      </c>
      <c r="P3157" s="10" t="str">
        <f t="shared" si="765"/>
        <v>On Time</v>
      </c>
      <c r="Q3157" s="9">
        <f t="shared" si="766"/>
        <v>1</v>
      </c>
      <c r="R3157" s="9">
        <f t="shared" si="767"/>
        <v>1</v>
      </c>
      <c r="S3157" s="9">
        <f t="shared" si="768"/>
        <v>0</v>
      </c>
      <c r="T3157" s="9" t="str">
        <f t="shared" si="769"/>
        <v>April</v>
      </c>
      <c r="U3157" s="40">
        <f t="shared" si="770"/>
        <v>0</v>
      </c>
      <c r="V3157" s="40" t="str">
        <f t="shared" si="771"/>
        <v>Normal</v>
      </c>
      <c r="W3157" s="40">
        <f t="shared" si="772"/>
        <v>0</v>
      </c>
      <c r="X3157" s="40">
        <f t="shared" si="773"/>
        <v>0</v>
      </c>
      <c r="Y3157" s="40">
        <f t="shared" si="774"/>
        <v>0</v>
      </c>
      <c r="Z3157" s="40">
        <f t="shared" si="775"/>
        <v>0</v>
      </c>
      <c r="AA3157" s="40">
        <f t="shared" si="776"/>
        <v>1</v>
      </c>
      <c r="AB3157" s="40">
        <f t="shared" si="777"/>
        <v>0</v>
      </c>
      <c r="AC3157" s="41" t="s">
        <v>238</v>
      </c>
      <c r="AD3157" s="41" t="s">
        <v>5838</v>
      </c>
      <c r="AE3157" s="41" t="s">
        <v>425</v>
      </c>
      <c r="AF3157" s="41" t="s">
        <v>216</v>
      </c>
      <c r="AG3157" s="41" t="s">
        <v>56</v>
      </c>
      <c r="AH3157" s="41" t="s">
        <v>56</v>
      </c>
      <c r="AI3157" s="41" t="s">
        <v>56</v>
      </c>
      <c r="AJ3157" s="41" t="s">
        <v>160</v>
      </c>
      <c r="AK3157" s="41" t="s">
        <v>56</v>
      </c>
    </row>
    <row r="3158" spans="1:37" s="41" customFormat="1" ht="15.75" hidden="1" thickBot="1" x14ac:dyDescent="0.3">
      <c r="A3158" s="11" t="s">
        <v>697</v>
      </c>
      <c r="B3158" s="12" t="s">
        <v>216</v>
      </c>
      <c r="C3158" s="13" t="s">
        <v>46</v>
      </c>
      <c r="D3158" s="14" t="s">
        <v>47</v>
      </c>
      <c r="E3158" s="13" t="s">
        <v>6531</v>
      </c>
      <c r="F3158" s="4" t="s">
        <v>152</v>
      </c>
      <c r="G3158" s="4" t="s">
        <v>171</v>
      </c>
      <c r="H3158" s="15">
        <v>43216.541666666701</v>
      </c>
      <c r="I3158" s="15">
        <v>43217.708333333299</v>
      </c>
      <c r="J3158" s="131" t="s">
        <v>7303</v>
      </c>
      <c r="K3158" s="45" t="s">
        <v>9</v>
      </c>
      <c r="L3158" s="47" t="s">
        <v>7</v>
      </c>
      <c r="M3158" s="47" t="s">
        <v>56</v>
      </c>
      <c r="N3158" s="9" t="str">
        <f t="shared" si="763"/>
        <v>Minor</v>
      </c>
      <c r="O3158" s="10" t="str">
        <f t="shared" si="764"/>
        <v>Successful</v>
      </c>
      <c r="P3158" s="10" t="str">
        <f t="shared" si="765"/>
        <v>On Time</v>
      </c>
      <c r="Q3158" s="9">
        <f t="shared" si="766"/>
        <v>1</v>
      </c>
      <c r="R3158" s="9">
        <f t="shared" si="767"/>
        <v>1</v>
      </c>
      <c r="S3158" s="9">
        <f t="shared" si="768"/>
        <v>0</v>
      </c>
      <c r="T3158" s="9" t="str">
        <f t="shared" si="769"/>
        <v>April</v>
      </c>
      <c r="U3158" s="40">
        <f t="shared" si="770"/>
        <v>0</v>
      </c>
      <c r="V3158" s="40" t="str">
        <f t="shared" si="771"/>
        <v>Normal</v>
      </c>
      <c r="W3158" s="40">
        <f t="shared" si="772"/>
        <v>0</v>
      </c>
      <c r="X3158" s="40">
        <f t="shared" si="773"/>
        <v>0</v>
      </c>
      <c r="Y3158" s="40">
        <f t="shared" si="774"/>
        <v>0</v>
      </c>
      <c r="Z3158" s="40">
        <f t="shared" si="775"/>
        <v>0</v>
      </c>
      <c r="AA3158" s="40">
        <f t="shared" si="776"/>
        <v>1</v>
      </c>
      <c r="AB3158" s="40">
        <f t="shared" si="777"/>
        <v>0</v>
      </c>
      <c r="AC3158" s="41" t="s">
        <v>238</v>
      </c>
      <c r="AD3158" s="41" t="s">
        <v>279</v>
      </c>
      <c r="AE3158" s="41" t="s">
        <v>121</v>
      </c>
      <c r="AF3158" s="41" t="s">
        <v>322</v>
      </c>
      <c r="AG3158" s="41" t="s">
        <v>56</v>
      </c>
      <c r="AH3158" s="41" t="s">
        <v>56</v>
      </c>
      <c r="AI3158" s="41" t="s">
        <v>56</v>
      </c>
      <c r="AJ3158" s="41" t="s">
        <v>160</v>
      </c>
      <c r="AK3158" s="41" t="s">
        <v>56</v>
      </c>
    </row>
    <row r="3159" spans="1:37" s="41" customFormat="1" ht="15.75" hidden="1" thickBot="1" x14ac:dyDescent="0.3">
      <c r="A3159" s="11" t="s">
        <v>697</v>
      </c>
      <c r="B3159" s="12" t="s">
        <v>216</v>
      </c>
      <c r="C3159" s="13" t="s">
        <v>46</v>
      </c>
      <c r="D3159" s="14" t="s">
        <v>47</v>
      </c>
      <c r="E3159" s="13" t="s">
        <v>6532</v>
      </c>
      <c r="F3159" s="4" t="s">
        <v>500</v>
      </c>
      <c r="G3159" s="4" t="s">
        <v>655</v>
      </c>
      <c r="H3159" s="15">
        <v>43217.375</v>
      </c>
      <c r="I3159" s="15">
        <v>43217.958333333299</v>
      </c>
      <c r="J3159" s="131" t="s">
        <v>7304</v>
      </c>
      <c r="K3159" s="45" t="s">
        <v>9</v>
      </c>
      <c r="L3159" s="47" t="s">
        <v>7</v>
      </c>
      <c r="M3159" s="47" t="s">
        <v>56</v>
      </c>
      <c r="N3159" s="9" t="str">
        <f t="shared" si="763"/>
        <v>Minor</v>
      </c>
      <c r="O3159" s="10" t="str">
        <f t="shared" si="764"/>
        <v>Successful</v>
      </c>
      <c r="P3159" s="10" t="str">
        <f t="shared" si="765"/>
        <v>On Time</v>
      </c>
      <c r="Q3159" s="9">
        <f t="shared" si="766"/>
        <v>1</v>
      </c>
      <c r="R3159" s="9">
        <f t="shared" si="767"/>
        <v>1</v>
      </c>
      <c r="S3159" s="9">
        <f t="shared" si="768"/>
        <v>0</v>
      </c>
      <c r="T3159" s="9" t="str">
        <f t="shared" si="769"/>
        <v>April</v>
      </c>
      <c r="U3159" s="40">
        <f t="shared" si="770"/>
        <v>0</v>
      </c>
      <c r="V3159" s="40" t="str">
        <f t="shared" si="771"/>
        <v>Normal</v>
      </c>
      <c r="W3159" s="40">
        <f t="shared" si="772"/>
        <v>0</v>
      </c>
      <c r="X3159" s="40">
        <f t="shared" si="773"/>
        <v>0</v>
      </c>
      <c r="Y3159" s="40">
        <f t="shared" si="774"/>
        <v>0</v>
      </c>
      <c r="Z3159" s="40">
        <f t="shared" si="775"/>
        <v>0</v>
      </c>
      <c r="AA3159" s="40">
        <f t="shared" si="776"/>
        <v>1</v>
      </c>
      <c r="AB3159" s="40">
        <f t="shared" si="777"/>
        <v>0</v>
      </c>
      <c r="AC3159" s="41" t="s">
        <v>238</v>
      </c>
      <c r="AD3159" s="41" t="s">
        <v>280</v>
      </c>
      <c r="AE3159" s="41" t="s">
        <v>264</v>
      </c>
      <c r="AF3159" s="41" t="s">
        <v>216</v>
      </c>
      <c r="AG3159" s="41" t="s">
        <v>56</v>
      </c>
      <c r="AH3159" s="41" t="s">
        <v>56</v>
      </c>
      <c r="AI3159" s="41" t="s">
        <v>56</v>
      </c>
      <c r="AJ3159" s="41" t="s">
        <v>160</v>
      </c>
      <c r="AK3159" s="41" t="s">
        <v>56</v>
      </c>
    </row>
    <row r="3160" spans="1:37" s="41" customFormat="1" ht="15.75" hidden="1" thickBot="1" x14ac:dyDescent="0.3">
      <c r="A3160" s="11" t="s">
        <v>697</v>
      </c>
      <c r="B3160" s="12" t="s">
        <v>215</v>
      </c>
      <c r="C3160" s="13" t="s">
        <v>46</v>
      </c>
      <c r="D3160" s="14" t="s">
        <v>47</v>
      </c>
      <c r="E3160" s="13" t="s">
        <v>6533</v>
      </c>
      <c r="F3160" s="4" t="s">
        <v>3121</v>
      </c>
      <c r="G3160" s="4" t="s">
        <v>6739</v>
      </c>
      <c r="H3160" s="15">
        <v>43219.625</v>
      </c>
      <c r="I3160" s="15">
        <v>43219.708333333299</v>
      </c>
      <c r="J3160" s="131" t="s">
        <v>7305</v>
      </c>
      <c r="K3160" s="45" t="s">
        <v>9</v>
      </c>
      <c r="L3160" s="47" t="s">
        <v>7</v>
      </c>
      <c r="M3160" s="47" t="s">
        <v>56</v>
      </c>
      <c r="N3160" s="9" t="str">
        <f t="shared" si="763"/>
        <v>Minor</v>
      </c>
      <c r="O3160" s="10" t="str">
        <f t="shared" si="764"/>
        <v>Successful</v>
      </c>
      <c r="P3160" s="10" t="str">
        <f t="shared" si="765"/>
        <v>On Time</v>
      </c>
      <c r="Q3160" s="9">
        <f t="shared" si="766"/>
        <v>1</v>
      </c>
      <c r="R3160" s="9">
        <f t="shared" si="767"/>
        <v>1</v>
      </c>
      <c r="S3160" s="9">
        <f t="shared" si="768"/>
        <v>0</v>
      </c>
      <c r="T3160" s="9" t="str">
        <f t="shared" si="769"/>
        <v>April</v>
      </c>
      <c r="U3160" s="40">
        <f t="shared" si="770"/>
        <v>0</v>
      </c>
      <c r="V3160" s="40" t="str">
        <f t="shared" si="771"/>
        <v>Normal</v>
      </c>
      <c r="W3160" s="40">
        <f t="shared" si="772"/>
        <v>0</v>
      </c>
      <c r="X3160" s="40">
        <f t="shared" si="773"/>
        <v>0</v>
      </c>
      <c r="Y3160" s="40">
        <f t="shared" si="774"/>
        <v>0</v>
      </c>
      <c r="Z3160" s="40">
        <f t="shared" si="775"/>
        <v>0</v>
      </c>
      <c r="AA3160" s="40">
        <f t="shared" si="776"/>
        <v>1</v>
      </c>
      <c r="AB3160" s="40">
        <f t="shared" si="777"/>
        <v>0</v>
      </c>
      <c r="AC3160" s="41" t="s">
        <v>238</v>
      </c>
      <c r="AD3160" s="41" t="s">
        <v>280</v>
      </c>
      <c r="AE3160" s="41" t="s">
        <v>215</v>
      </c>
      <c r="AF3160" s="41" t="s">
        <v>215</v>
      </c>
      <c r="AG3160" s="41" t="s">
        <v>56</v>
      </c>
      <c r="AH3160" s="41" t="s">
        <v>56</v>
      </c>
      <c r="AI3160" s="41" t="s">
        <v>56</v>
      </c>
      <c r="AJ3160" s="41" t="s">
        <v>160</v>
      </c>
      <c r="AK3160" s="41" t="s">
        <v>56</v>
      </c>
    </row>
    <row r="3161" spans="1:37" s="41" customFormat="1" ht="15.75" hidden="1" thickBot="1" x14ac:dyDescent="0.3">
      <c r="A3161" s="11" t="s">
        <v>195</v>
      </c>
      <c r="B3161" s="12" t="s">
        <v>216</v>
      </c>
      <c r="C3161" s="13" t="s">
        <v>46</v>
      </c>
      <c r="D3161" s="14" t="s">
        <v>47</v>
      </c>
      <c r="E3161" s="13" t="s">
        <v>6534</v>
      </c>
      <c r="F3161" s="4" t="s">
        <v>502</v>
      </c>
      <c r="G3161" s="4" t="s">
        <v>180</v>
      </c>
      <c r="H3161" s="15">
        <v>43216.125</v>
      </c>
      <c r="I3161" s="15">
        <v>43216.291666666664</v>
      </c>
      <c r="J3161" s="131" t="s">
        <v>7306</v>
      </c>
      <c r="K3161" s="45" t="s">
        <v>9</v>
      </c>
      <c r="L3161" s="47" t="s">
        <v>7</v>
      </c>
      <c r="M3161" s="47" t="s">
        <v>56</v>
      </c>
      <c r="N3161" s="9" t="str">
        <f t="shared" si="763"/>
        <v>Minor</v>
      </c>
      <c r="O3161" s="10" t="str">
        <f t="shared" si="764"/>
        <v>Successful</v>
      </c>
      <c r="P3161" s="10" t="str">
        <f t="shared" si="765"/>
        <v>On Time</v>
      </c>
      <c r="Q3161" s="9">
        <f t="shared" si="766"/>
        <v>1</v>
      </c>
      <c r="R3161" s="9">
        <f t="shared" si="767"/>
        <v>1</v>
      </c>
      <c r="S3161" s="9">
        <f t="shared" si="768"/>
        <v>0</v>
      </c>
      <c r="T3161" s="9" t="str">
        <f t="shared" si="769"/>
        <v>April</v>
      </c>
      <c r="U3161" s="40">
        <f t="shared" si="770"/>
        <v>0</v>
      </c>
      <c r="V3161" s="40" t="str">
        <f t="shared" si="771"/>
        <v>Normal</v>
      </c>
      <c r="W3161" s="40">
        <f t="shared" si="772"/>
        <v>0</v>
      </c>
      <c r="X3161" s="40">
        <f t="shared" si="773"/>
        <v>0</v>
      </c>
      <c r="Y3161" s="40">
        <f t="shared" si="774"/>
        <v>0</v>
      </c>
      <c r="Z3161" s="40">
        <f t="shared" si="775"/>
        <v>0</v>
      </c>
      <c r="AA3161" s="40">
        <f t="shared" si="776"/>
        <v>1</v>
      </c>
      <c r="AB3161" s="40">
        <f t="shared" si="777"/>
        <v>0</v>
      </c>
      <c r="AC3161" s="41" t="s">
        <v>823</v>
      </c>
      <c r="AD3161" s="41" t="s">
        <v>280</v>
      </c>
      <c r="AE3161" s="41" t="s">
        <v>227</v>
      </c>
      <c r="AF3161" s="41" t="s">
        <v>216</v>
      </c>
      <c r="AG3161" s="41" t="s">
        <v>56</v>
      </c>
      <c r="AH3161" s="41" t="s">
        <v>56</v>
      </c>
      <c r="AI3161" s="41" t="s">
        <v>56</v>
      </c>
      <c r="AJ3161" s="41" t="s">
        <v>160</v>
      </c>
      <c r="AK3161" s="41" t="s">
        <v>56</v>
      </c>
    </row>
    <row r="3162" spans="1:37" s="41" customFormat="1" ht="15.75" hidden="1" thickBot="1" x14ac:dyDescent="0.3">
      <c r="A3162" s="11" t="s">
        <v>195</v>
      </c>
      <c r="B3162" s="12" t="s">
        <v>216</v>
      </c>
      <c r="C3162" s="13" t="s">
        <v>46</v>
      </c>
      <c r="D3162" s="14" t="s">
        <v>47</v>
      </c>
      <c r="E3162" s="13" t="s">
        <v>6535</v>
      </c>
      <c r="F3162" s="4" t="s">
        <v>502</v>
      </c>
      <c r="G3162" s="4" t="s">
        <v>180</v>
      </c>
      <c r="H3162" s="15">
        <v>43217.125</v>
      </c>
      <c r="I3162" s="15">
        <v>43217.291666666664</v>
      </c>
      <c r="J3162" s="131" t="s">
        <v>7306</v>
      </c>
      <c r="K3162" s="45" t="s">
        <v>9</v>
      </c>
      <c r="L3162" s="47" t="s">
        <v>7</v>
      </c>
      <c r="M3162" s="47" t="s">
        <v>56</v>
      </c>
      <c r="N3162" s="9" t="str">
        <f t="shared" si="763"/>
        <v>Minor</v>
      </c>
      <c r="O3162" s="10" t="str">
        <f t="shared" si="764"/>
        <v>Successful</v>
      </c>
      <c r="P3162" s="10" t="str">
        <f t="shared" si="765"/>
        <v>On Time</v>
      </c>
      <c r="Q3162" s="9">
        <f t="shared" si="766"/>
        <v>1</v>
      </c>
      <c r="R3162" s="9">
        <f t="shared" si="767"/>
        <v>1</v>
      </c>
      <c r="S3162" s="9">
        <f t="shared" si="768"/>
        <v>0</v>
      </c>
      <c r="T3162" s="9" t="str">
        <f t="shared" si="769"/>
        <v>April</v>
      </c>
      <c r="U3162" s="40">
        <f t="shared" si="770"/>
        <v>0</v>
      </c>
      <c r="V3162" s="40" t="str">
        <f t="shared" si="771"/>
        <v>Normal</v>
      </c>
      <c r="W3162" s="40">
        <f t="shared" si="772"/>
        <v>0</v>
      </c>
      <c r="X3162" s="40">
        <f t="shared" si="773"/>
        <v>0</v>
      </c>
      <c r="Y3162" s="40">
        <f t="shared" si="774"/>
        <v>0</v>
      </c>
      <c r="Z3162" s="40">
        <f t="shared" si="775"/>
        <v>0</v>
      </c>
      <c r="AA3162" s="40">
        <f t="shared" si="776"/>
        <v>1</v>
      </c>
      <c r="AB3162" s="40">
        <f t="shared" si="777"/>
        <v>0</v>
      </c>
      <c r="AC3162" s="41" t="s">
        <v>823</v>
      </c>
      <c r="AD3162" s="41" t="s">
        <v>280</v>
      </c>
      <c r="AE3162" s="41" t="s">
        <v>227</v>
      </c>
      <c r="AF3162" s="41" t="s">
        <v>216</v>
      </c>
      <c r="AG3162" s="41" t="s">
        <v>56</v>
      </c>
      <c r="AH3162" s="41" t="s">
        <v>56</v>
      </c>
      <c r="AI3162" s="41" t="s">
        <v>56</v>
      </c>
      <c r="AJ3162" s="41" t="s">
        <v>160</v>
      </c>
      <c r="AK3162" s="41" t="s">
        <v>56</v>
      </c>
    </row>
    <row r="3163" spans="1:37" s="41" customFormat="1" ht="15.75" hidden="1" thickBot="1" x14ac:dyDescent="0.3">
      <c r="A3163" s="11" t="s">
        <v>195</v>
      </c>
      <c r="B3163" s="12" t="s">
        <v>216</v>
      </c>
      <c r="C3163" s="13" t="s">
        <v>46</v>
      </c>
      <c r="D3163" s="14" t="s">
        <v>47</v>
      </c>
      <c r="E3163" s="13" t="s">
        <v>6536</v>
      </c>
      <c r="F3163" s="4" t="s">
        <v>502</v>
      </c>
      <c r="G3163" s="4" t="s">
        <v>360</v>
      </c>
      <c r="H3163" s="15">
        <v>43218.375</v>
      </c>
      <c r="I3163" s="15">
        <v>43218.458333333336</v>
      </c>
      <c r="J3163" s="131" t="s">
        <v>7307</v>
      </c>
      <c r="K3163" s="45" t="s">
        <v>9</v>
      </c>
      <c r="L3163" s="47" t="s">
        <v>7</v>
      </c>
      <c r="M3163" s="47" t="s">
        <v>56</v>
      </c>
      <c r="N3163" s="9" t="str">
        <f t="shared" si="763"/>
        <v>Minor</v>
      </c>
      <c r="O3163" s="10" t="str">
        <f t="shared" si="764"/>
        <v>Successful</v>
      </c>
      <c r="P3163" s="10" t="str">
        <f t="shared" si="765"/>
        <v>On Time</v>
      </c>
      <c r="Q3163" s="9">
        <f t="shared" si="766"/>
        <v>1</v>
      </c>
      <c r="R3163" s="9">
        <f t="shared" si="767"/>
        <v>1</v>
      </c>
      <c r="S3163" s="9">
        <f t="shared" si="768"/>
        <v>0</v>
      </c>
      <c r="T3163" s="9" t="str">
        <f t="shared" si="769"/>
        <v>April</v>
      </c>
      <c r="U3163" s="40">
        <f t="shared" si="770"/>
        <v>0</v>
      </c>
      <c r="V3163" s="40" t="str">
        <f t="shared" si="771"/>
        <v>Normal</v>
      </c>
      <c r="W3163" s="40">
        <f t="shared" si="772"/>
        <v>0</v>
      </c>
      <c r="X3163" s="40">
        <f t="shared" si="773"/>
        <v>0</v>
      </c>
      <c r="Y3163" s="40">
        <f t="shared" si="774"/>
        <v>0</v>
      </c>
      <c r="Z3163" s="40">
        <f t="shared" si="775"/>
        <v>0</v>
      </c>
      <c r="AA3163" s="40">
        <f t="shared" si="776"/>
        <v>1</v>
      </c>
      <c r="AB3163" s="40">
        <f t="shared" si="777"/>
        <v>0</v>
      </c>
      <c r="AC3163" s="41" t="s">
        <v>823</v>
      </c>
      <c r="AD3163" s="41" t="s">
        <v>280</v>
      </c>
      <c r="AE3163" s="41" t="s">
        <v>227</v>
      </c>
      <c r="AF3163" s="41" t="s">
        <v>216</v>
      </c>
      <c r="AG3163" s="41" t="s">
        <v>56</v>
      </c>
      <c r="AH3163" s="41" t="s">
        <v>56</v>
      </c>
      <c r="AI3163" s="41" t="s">
        <v>56</v>
      </c>
      <c r="AJ3163" s="41" t="s">
        <v>160</v>
      </c>
      <c r="AK3163" s="41" t="s">
        <v>56</v>
      </c>
    </row>
    <row r="3164" spans="1:37" s="41" customFormat="1" ht="15.75" hidden="1" thickBot="1" x14ac:dyDescent="0.3">
      <c r="A3164" s="11" t="s">
        <v>638</v>
      </c>
      <c r="B3164" s="12" t="s">
        <v>216</v>
      </c>
      <c r="C3164" s="13" t="s">
        <v>46</v>
      </c>
      <c r="D3164" s="14" t="s">
        <v>47</v>
      </c>
      <c r="E3164" s="13" t="s">
        <v>6537</v>
      </c>
      <c r="F3164" s="4" t="s">
        <v>640</v>
      </c>
      <c r="G3164" s="4" t="s">
        <v>641</v>
      </c>
      <c r="H3164" s="15">
        <v>43219.583333333336</v>
      </c>
      <c r="I3164" s="15">
        <v>43219.708333333336</v>
      </c>
      <c r="J3164" s="131" t="s">
        <v>667</v>
      </c>
      <c r="K3164" s="45" t="s">
        <v>9</v>
      </c>
      <c r="L3164" s="47" t="s">
        <v>7</v>
      </c>
      <c r="M3164" s="47" t="s">
        <v>56</v>
      </c>
      <c r="N3164" s="9" t="str">
        <f t="shared" si="763"/>
        <v>Minor</v>
      </c>
      <c r="O3164" s="10" t="str">
        <f t="shared" si="764"/>
        <v>Successful</v>
      </c>
      <c r="P3164" s="10" t="str">
        <f t="shared" si="765"/>
        <v>On Time</v>
      </c>
      <c r="Q3164" s="9">
        <f t="shared" si="766"/>
        <v>1</v>
      </c>
      <c r="R3164" s="9">
        <f t="shared" si="767"/>
        <v>1</v>
      </c>
      <c r="S3164" s="9">
        <f t="shared" si="768"/>
        <v>0</v>
      </c>
      <c r="T3164" s="9" t="str">
        <f t="shared" si="769"/>
        <v>April</v>
      </c>
      <c r="U3164" s="40">
        <f t="shared" si="770"/>
        <v>0</v>
      </c>
      <c r="V3164" s="40" t="str">
        <f t="shared" si="771"/>
        <v>Normal</v>
      </c>
      <c r="W3164" s="40">
        <f t="shared" si="772"/>
        <v>0</v>
      </c>
      <c r="X3164" s="40">
        <f t="shared" si="773"/>
        <v>0</v>
      </c>
      <c r="Y3164" s="40">
        <f t="shared" si="774"/>
        <v>0</v>
      </c>
      <c r="Z3164" s="40">
        <f t="shared" si="775"/>
        <v>0</v>
      </c>
      <c r="AA3164" s="40">
        <f t="shared" si="776"/>
        <v>1</v>
      </c>
      <c r="AB3164" s="40">
        <f t="shared" si="777"/>
        <v>0</v>
      </c>
      <c r="AC3164" s="41" t="s">
        <v>131</v>
      </c>
      <c r="AD3164" s="41" t="s">
        <v>675</v>
      </c>
      <c r="AE3164" s="41" t="s">
        <v>419</v>
      </c>
      <c r="AF3164" s="41" t="s">
        <v>216</v>
      </c>
      <c r="AG3164" s="41" t="s">
        <v>56</v>
      </c>
      <c r="AH3164" s="41" t="s">
        <v>56</v>
      </c>
      <c r="AI3164" s="41" t="s">
        <v>56</v>
      </c>
      <c r="AJ3164" s="41" t="s">
        <v>160</v>
      </c>
      <c r="AK3164" s="41" t="s">
        <v>56</v>
      </c>
    </row>
    <row r="3165" spans="1:37" s="41" customFormat="1" ht="15.75" hidden="1" thickBot="1" x14ac:dyDescent="0.3">
      <c r="A3165" s="11" t="s">
        <v>638</v>
      </c>
      <c r="B3165" s="12" t="s">
        <v>8</v>
      </c>
      <c r="C3165" s="13" t="s">
        <v>46</v>
      </c>
      <c r="D3165" s="14" t="s">
        <v>47</v>
      </c>
      <c r="E3165" s="13" t="s">
        <v>6538</v>
      </c>
      <c r="F3165" s="4" t="s">
        <v>645</v>
      </c>
      <c r="G3165" s="4" t="s">
        <v>659</v>
      </c>
      <c r="H3165" s="15">
        <v>43219.416666666664</v>
      </c>
      <c r="I3165" s="15">
        <v>43219.5</v>
      </c>
      <c r="J3165" s="131" t="s">
        <v>7308</v>
      </c>
      <c r="K3165" s="45" t="s">
        <v>9</v>
      </c>
      <c r="L3165" s="47" t="s">
        <v>7</v>
      </c>
      <c r="M3165" s="47" t="s">
        <v>56</v>
      </c>
      <c r="N3165" s="9" t="str">
        <f t="shared" si="763"/>
        <v>Minor</v>
      </c>
      <c r="O3165" s="10" t="str">
        <f t="shared" si="764"/>
        <v>Successful</v>
      </c>
      <c r="P3165" s="10" t="str">
        <f t="shared" si="765"/>
        <v>On Time</v>
      </c>
      <c r="Q3165" s="9">
        <f t="shared" si="766"/>
        <v>1</v>
      </c>
      <c r="R3165" s="9">
        <f t="shared" si="767"/>
        <v>1</v>
      </c>
      <c r="S3165" s="9">
        <f t="shared" si="768"/>
        <v>0</v>
      </c>
      <c r="T3165" s="9" t="str">
        <f t="shared" si="769"/>
        <v>April</v>
      </c>
      <c r="U3165" s="40">
        <f t="shared" si="770"/>
        <v>0</v>
      </c>
      <c r="V3165" s="40" t="str">
        <f t="shared" si="771"/>
        <v>Normal</v>
      </c>
      <c r="W3165" s="40">
        <f t="shared" si="772"/>
        <v>0</v>
      </c>
      <c r="X3165" s="40">
        <f t="shared" si="773"/>
        <v>0</v>
      </c>
      <c r="Y3165" s="40">
        <f t="shared" si="774"/>
        <v>0</v>
      </c>
      <c r="Z3165" s="40">
        <f t="shared" si="775"/>
        <v>0</v>
      </c>
      <c r="AA3165" s="40">
        <f t="shared" si="776"/>
        <v>1</v>
      </c>
      <c r="AB3165" s="40">
        <f t="shared" si="777"/>
        <v>0</v>
      </c>
      <c r="AC3165" s="41" t="s">
        <v>131</v>
      </c>
      <c r="AD3165" s="41" t="s">
        <v>677</v>
      </c>
      <c r="AE3165" s="41" t="s">
        <v>147</v>
      </c>
      <c r="AF3165" s="41" t="s">
        <v>8</v>
      </c>
      <c r="AG3165" s="41" t="s">
        <v>56</v>
      </c>
      <c r="AH3165" s="41" t="s">
        <v>56</v>
      </c>
      <c r="AI3165" s="41" t="s">
        <v>56</v>
      </c>
      <c r="AJ3165" s="41" t="s">
        <v>160</v>
      </c>
      <c r="AK3165" s="41" t="s">
        <v>56</v>
      </c>
    </row>
    <row r="3166" spans="1:37" s="41" customFormat="1" ht="15.75" hidden="1" thickBot="1" x14ac:dyDescent="0.3">
      <c r="A3166" s="11" t="s">
        <v>638</v>
      </c>
      <c r="B3166" s="12" t="s">
        <v>8</v>
      </c>
      <c r="C3166" s="13" t="s">
        <v>46</v>
      </c>
      <c r="D3166" s="14" t="s">
        <v>47</v>
      </c>
      <c r="E3166" s="13" t="s">
        <v>6539</v>
      </c>
      <c r="F3166" s="4" t="s">
        <v>645</v>
      </c>
      <c r="G3166" s="4" t="s">
        <v>6714</v>
      </c>
      <c r="H3166" s="15">
        <v>43217</v>
      </c>
      <c r="I3166" s="15">
        <v>43219</v>
      </c>
      <c r="J3166" s="131" t="s">
        <v>7309</v>
      </c>
      <c r="K3166" s="45" t="s">
        <v>9</v>
      </c>
      <c r="L3166" s="47" t="s">
        <v>7</v>
      </c>
      <c r="M3166" s="47" t="s">
        <v>56</v>
      </c>
      <c r="N3166" s="9" t="str">
        <f t="shared" si="763"/>
        <v>Minor</v>
      </c>
      <c r="O3166" s="10" t="str">
        <f t="shared" si="764"/>
        <v>Successful</v>
      </c>
      <c r="P3166" s="10" t="str">
        <f t="shared" si="765"/>
        <v>On Time</v>
      </c>
      <c r="Q3166" s="9">
        <f t="shared" si="766"/>
        <v>1</v>
      </c>
      <c r="R3166" s="9">
        <f t="shared" si="767"/>
        <v>1</v>
      </c>
      <c r="S3166" s="9">
        <f t="shared" si="768"/>
        <v>0</v>
      </c>
      <c r="T3166" s="9" t="str">
        <f t="shared" si="769"/>
        <v>April</v>
      </c>
      <c r="U3166" s="40">
        <f t="shared" si="770"/>
        <v>0</v>
      </c>
      <c r="V3166" s="40" t="str">
        <f t="shared" si="771"/>
        <v>Normal</v>
      </c>
      <c r="W3166" s="40">
        <f t="shared" si="772"/>
        <v>0</v>
      </c>
      <c r="X3166" s="40">
        <f t="shared" si="773"/>
        <v>0</v>
      </c>
      <c r="Y3166" s="40">
        <f t="shared" si="774"/>
        <v>0</v>
      </c>
      <c r="Z3166" s="40">
        <f t="shared" si="775"/>
        <v>0</v>
      </c>
      <c r="AA3166" s="40">
        <f t="shared" si="776"/>
        <v>1</v>
      </c>
      <c r="AB3166" s="40">
        <f t="shared" si="777"/>
        <v>0</v>
      </c>
      <c r="AC3166" s="41" t="s">
        <v>131</v>
      </c>
      <c r="AD3166" s="41" t="s">
        <v>3985</v>
      </c>
      <c r="AE3166" s="41" t="s">
        <v>147</v>
      </c>
      <c r="AF3166" s="41" t="s">
        <v>8</v>
      </c>
      <c r="AG3166" s="41" t="s">
        <v>56</v>
      </c>
      <c r="AH3166" s="41" t="s">
        <v>56</v>
      </c>
      <c r="AI3166" s="41" t="s">
        <v>56</v>
      </c>
      <c r="AJ3166" s="41" t="s">
        <v>160</v>
      </c>
      <c r="AK3166" s="41" t="s">
        <v>56</v>
      </c>
    </row>
    <row r="3167" spans="1:37" s="41" customFormat="1" ht="15.75" hidden="1" thickBot="1" x14ac:dyDescent="0.3">
      <c r="A3167" s="11" t="s">
        <v>638</v>
      </c>
      <c r="B3167" s="12" t="s">
        <v>8</v>
      </c>
      <c r="C3167" s="13" t="s">
        <v>46</v>
      </c>
      <c r="D3167" s="14" t="s">
        <v>47</v>
      </c>
      <c r="E3167" s="13" t="s">
        <v>6540</v>
      </c>
      <c r="F3167" s="4" t="s">
        <v>645</v>
      </c>
      <c r="G3167" s="4" t="s">
        <v>6714</v>
      </c>
      <c r="H3167" s="15">
        <v>43217</v>
      </c>
      <c r="I3167" s="15">
        <v>43219</v>
      </c>
      <c r="J3167" s="131" t="s">
        <v>7310</v>
      </c>
      <c r="K3167" s="45" t="s">
        <v>9</v>
      </c>
      <c r="L3167" s="47" t="s">
        <v>7</v>
      </c>
      <c r="M3167" s="47" t="s">
        <v>56</v>
      </c>
      <c r="N3167" s="9" t="str">
        <f t="shared" si="763"/>
        <v>Minor</v>
      </c>
      <c r="O3167" s="10" t="str">
        <f t="shared" si="764"/>
        <v>Successful</v>
      </c>
      <c r="P3167" s="10" t="str">
        <f t="shared" si="765"/>
        <v>On Time</v>
      </c>
      <c r="Q3167" s="9">
        <f t="shared" si="766"/>
        <v>1</v>
      </c>
      <c r="R3167" s="9">
        <f t="shared" si="767"/>
        <v>1</v>
      </c>
      <c r="S3167" s="9">
        <f t="shared" si="768"/>
        <v>0</v>
      </c>
      <c r="T3167" s="9" t="str">
        <f t="shared" si="769"/>
        <v>April</v>
      </c>
      <c r="U3167" s="40">
        <f t="shared" si="770"/>
        <v>0</v>
      </c>
      <c r="V3167" s="40" t="str">
        <f t="shared" si="771"/>
        <v>Normal</v>
      </c>
      <c r="W3167" s="40">
        <f t="shared" si="772"/>
        <v>0</v>
      </c>
      <c r="X3167" s="40">
        <f t="shared" si="773"/>
        <v>0</v>
      </c>
      <c r="Y3167" s="40">
        <f t="shared" si="774"/>
        <v>0</v>
      </c>
      <c r="Z3167" s="40">
        <f t="shared" si="775"/>
        <v>0</v>
      </c>
      <c r="AA3167" s="40">
        <f t="shared" si="776"/>
        <v>1</v>
      </c>
      <c r="AB3167" s="40">
        <f t="shared" si="777"/>
        <v>0</v>
      </c>
      <c r="AC3167" s="41" t="s">
        <v>131</v>
      </c>
      <c r="AD3167" s="41" t="s">
        <v>3985</v>
      </c>
      <c r="AE3167" s="41" t="s">
        <v>147</v>
      </c>
      <c r="AF3167" s="41" t="s">
        <v>8</v>
      </c>
      <c r="AG3167" s="41" t="s">
        <v>56</v>
      </c>
      <c r="AH3167" s="41" t="s">
        <v>56</v>
      </c>
      <c r="AI3167" s="41" t="s">
        <v>56</v>
      </c>
      <c r="AJ3167" s="41" t="s">
        <v>160</v>
      </c>
      <c r="AK3167" s="41" t="s">
        <v>56</v>
      </c>
    </row>
    <row r="3168" spans="1:37" s="41" customFormat="1" ht="15.75" hidden="1" thickBot="1" x14ac:dyDescent="0.3">
      <c r="A3168" s="11" t="s">
        <v>638</v>
      </c>
      <c r="B3168" s="12" t="s">
        <v>8</v>
      </c>
      <c r="C3168" s="13" t="s">
        <v>46</v>
      </c>
      <c r="D3168" s="14" t="s">
        <v>47</v>
      </c>
      <c r="E3168" s="13" t="s">
        <v>6541</v>
      </c>
      <c r="F3168" s="4" t="s">
        <v>645</v>
      </c>
      <c r="G3168" s="4" t="s">
        <v>6714</v>
      </c>
      <c r="H3168" s="15">
        <v>43217</v>
      </c>
      <c r="I3168" s="15">
        <v>43219</v>
      </c>
      <c r="J3168" s="131" t="s">
        <v>7311</v>
      </c>
      <c r="K3168" s="45" t="s">
        <v>9</v>
      </c>
      <c r="L3168" s="47" t="s">
        <v>7</v>
      </c>
      <c r="M3168" s="47" t="s">
        <v>56</v>
      </c>
      <c r="N3168" s="9" t="str">
        <f t="shared" ref="N3168:N3231" si="778">VLOOKUP(C3168,CBI,2,FALSE)</f>
        <v>Minor</v>
      </c>
      <c r="O3168" s="10" t="str">
        <f t="shared" ref="O3168:O3231" si="779">VLOOKUP(K3168,Exitoso,2,FALSE)</f>
        <v>Successful</v>
      </c>
      <c r="P3168" s="10" t="str">
        <f t="shared" ref="P3168:P3231" si="780">VLOOKUP(L3168,EnTiempo,2,FALSE)</f>
        <v>On Time</v>
      </c>
      <c r="Q3168" s="9">
        <f t="shared" ref="Q3168:Q3231" si="781">IF(OR(K3168="Successful",K3168="Exitoso"),1,IF(OR(K3168="Not Successful",K3168="No exitoso",K3168="Fallido"),0," "))</f>
        <v>1</v>
      </c>
      <c r="R3168" s="9">
        <f t="shared" ref="R3168:R3231" si="782">IF(OR(L3168="On Time",L3168="En tiempo"),1,IF(OR(L3168="Out of Time",L3168="Fuera de Tiempo"),0," "))</f>
        <v>1</v>
      </c>
      <c r="S3168" s="9">
        <f t="shared" ref="S3168:S3231" si="783">IF(M3168="NO",0,1)</f>
        <v>0</v>
      </c>
      <c r="T3168" s="9" t="str">
        <f t="shared" ref="T3168:T3231" si="784">VLOOKUP(MONTH(I3168),Meses,2,FALSE)</f>
        <v>April</v>
      </c>
      <c r="U3168" s="40">
        <f t="shared" ref="U3168:U3231" si="785">IF(ISERROR(FIND("SLT",J3168,1)),0,1)</f>
        <v>0</v>
      </c>
      <c r="V3168" s="40" t="str">
        <f t="shared" ref="V3168:V3231" si="786">IF(D3168="emergency","Emergency",IF(ISERROR(FIND("SLT",J3168,1)),"Normal","SLT"))</f>
        <v>Normal</v>
      </c>
      <c r="W3168" s="40">
        <f t="shared" ref="W3168:W3231" si="787">IF(V3168="Emergency",1,0)</f>
        <v>0</v>
      </c>
      <c r="X3168" s="40">
        <f t="shared" ref="X3168:X3231" si="788">IF(AG3168="Si",1,0)</f>
        <v>0</v>
      </c>
      <c r="Y3168" s="40">
        <f t="shared" ref="Y3168:Y3231" si="789">IF(AH3168="Si",1,0)</f>
        <v>0</v>
      </c>
      <c r="Z3168" s="40">
        <f t="shared" ref="Z3168:Z3231" si="790">IF(AI3168="Si",1,0)</f>
        <v>0</v>
      </c>
      <c r="AA3168" s="40">
        <f t="shared" ref="AA3168:AA3231" si="791">IF(AJ3168="Si",1,0)</f>
        <v>1</v>
      </c>
      <c r="AB3168" s="40">
        <f t="shared" ref="AB3168:AB3231" si="792">IF(AK3168="Si",1,0)</f>
        <v>0</v>
      </c>
      <c r="AC3168" s="41" t="s">
        <v>131</v>
      </c>
      <c r="AD3168" s="41" t="s">
        <v>3985</v>
      </c>
      <c r="AE3168" s="41" t="s">
        <v>147</v>
      </c>
      <c r="AF3168" s="41" t="s">
        <v>8</v>
      </c>
      <c r="AG3168" s="41" t="s">
        <v>56</v>
      </c>
      <c r="AH3168" s="41" t="s">
        <v>56</v>
      </c>
      <c r="AI3168" s="41" t="s">
        <v>56</v>
      </c>
      <c r="AJ3168" s="41" t="s">
        <v>160</v>
      </c>
      <c r="AK3168" s="41" t="s">
        <v>56</v>
      </c>
    </row>
    <row r="3169" spans="1:37" s="41" customFormat="1" ht="15.75" hidden="1" thickBot="1" x14ac:dyDescent="0.3">
      <c r="A3169" s="11" t="s">
        <v>638</v>
      </c>
      <c r="B3169" s="12" t="s">
        <v>216</v>
      </c>
      <c r="C3169" s="13" t="s">
        <v>46</v>
      </c>
      <c r="D3169" s="14" t="s">
        <v>47</v>
      </c>
      <c r="E3169" s="13" t="s">
        <v>6542</v>
      </c>
      <c r="F3169" s="4" t="s">
        <v>630</v>
      </c>
      <c r="G3169" s="4" t="s">
        <v>734</v>
      </c>
      <c r="H3169" s="15">
        <v>43219.541666666664</v>
      </c>
      <c r="I3169" s="15">
        <v>43219.708333333336</v>
      </c>
      <c r="J3169" s="131" t="s">
        <v>7312</v>
      </c>
      <c r="K3169" s="45" t="s">
        <v>9</v>
      </c>
      <c r="L3169" s="47" t="s">
        <v>7</v>
      </c>
      <c r="M3169" s="47" t="s">
        <v>56</v>
      </c>
      <c r="N3169" s="9" t="str">
        <f t="shared" si="778"/>
        <v>Minor</v>
      </c>
      <c r="O3169" s="10" t="str">
        <f t="shared" si="779"/>
        <v>Successful</v>
      </c>
      <c r="P3169" s="10" t="str">
        <f t="shared" si="780"/>
        <v>On Time</v>
      </c>
      <c r="Q3169" s="9">
        <f t="shared" si="781"/>
        <v>1</v>
      </c>
      <c r="R3169" s="9">
        <f t="shared" si="782"/>
        <v>1</v>
      </c>
      <c r="S3169" s="9">
        <f t="shared" si="783"/>
        <v>0</v>
      </c>
      <c r="T3169" s="9" t="str">
        <f t="shared" si="784"/>
        <v>April</v>
      </c>
      <c r="U3169" s="40">
        <f t="shared" si="785"/>
        <v>0</v>
      </c>
      <c r="V3169" s="40" t="str">
        <f t="shared" si="786"/>
        <v>Normal</v>
      </c>
      <c r="W3169" s="40">
        <f t="shared" si="787"/>
        <v>0</v>
      </c>
      <c r="X3169" s="40">
        <f t="shared" si="788"/>
        <v>0</v>
      </c>
      <c r="Y3169" s="40">
        <f t="shared" si="789"/>
        <v>0</v>
      </c>
      <c r="Z3169" s="40">
        <f t="shared" si="790"/>
        <v>0</v>
      </c>
      <c r="AA3169" s="40">
        <f t="shared" si="791"/>
        <v>1</v>
      </c>
      <c r="AB3169" s="40">
        <f t="shared" si="792"/>
        <v>0</v>
      </c>
      <c r="AC3169" s="41" t="s">
        <v>131</v>
      </c>
      <c r="AD3169" s="41" t="s">
        <v>746</v>
      </c>
      <c r="AE3169" s="41" t="s">
        <v>258</v>
      </c>
      <c r="AF3169" s="41" t="s">
        <v>216</v>
      </c>
      <c r="AG3169" s="41" t="s">
        <v>56</v>
      </c>
      <c r="AH3169" s="41" t="s">
        <v>56</v>
      </c>
      <c r="AI3169" s="41" t="s">
        <v>56</v>
      </c>
      <c r="AJ3169" s="41" t="s">
        <v>160</v>
      </c>
      <c r="AK3169" s="41" t="s">
        <v>56</v>
      </c>
    </row>
    <row r="3170" spans="1:37" s="41" customFormat="1" ht="15.75" hidden="1" thickBot="1" x14ac:dyDescent="0.3">
      <c r="A3170" s="11" t="s">
        <v>638</v>
      </c>
      <c r="B3170" s="12" t="s">
        <v>216</v>
      </c>
      <c r="C3170" s="13" t="s">
        <v>46</v>
      </c>
      <c r="D3170" s="14" t="s">
        <v>47</v>
      </c>
      <c r="E3170" s="13" t="s">
        <v>6543</v>
      </c>
      <c r="F3170" s="4" t="s">
        <v>630</v>
      </c>
      <c r="G3170" s="4" t="s">
        <v>3161</v>
      </c>
      <c r="H3170" s="15">
        <v>43218.375</v>
      </c>
      <c r="I3170" s="15">
        <v>43218.583333333336</v>
      </c>
      <c r="J3170" s="131" t="s">
        <v>7313</v>
      </c>
      <c r="K3170" s="45" t="s">
        <v>9</v>
      </c>
      <c r="L3170" s="47" t="s">
        <v>7</v>
      </c>
      <c r="M3170" s="47" t="s">
        <v>56</v>
      </c>
      <c r="N3170" s="9" t="str">
        <f t="shared" si="778"/>
        <v>Minor</v>
      </c>
      <c r="O3170" s="10" t="str">
        <f t="shared" si="779"/>
        <v>Successful</v>
      </c>
      <c r="P3170" s="10" t="str">
        <f t="shared" si="780"/>
        <v>On Time</v>
      </c>
      <c r="Q3170" s="9">
        <f t="shared" si="781"/>
        <v>1</v>
      </c>
      <c r="R3170" s="9">
        <f t="shared" si="782"/>
        <v>1</v>
      </c>
      <c r="S3170" s="9">
        <f t="shared" si="783"/>
        <v>0</v>
      </c>
      <c r="T3170" s="9" t="str">
        <f t="shared" si="784"/>
        <v>April</v>
      </c>
      <c r="U3170" s="40">
        <f t="shared" si="785"/>
        <v>0</v>
      </c>
      <c r="V3170" s="40" t="str">
        <f t="shared" si="786"/>
        <v>Normal</v>
      </c>
      <c r="W3170" s="40">
        <f t="shared" si="787"/>
        <v>0</v>
      </c>
      <c r="X3170" s="40">
        <f t="shared" si="788"/>
        <v>0</v>
      </c>
      <c r="Y3170" s="40">
        <f t="shared" si="789"/>
        <v>0</v>
      </c>
      <c r="Z3170" s="40">
        <f t="shared" si="790"/>
        <v>0</v>
      </c>
      <c r="AA3170" s="40">
        <f t="shared" si="791"/>
        <v>1</v>
      </c>
      <c r="AB3170" s="40">
        <f t="shared" si="792"/>
        <v>0</v>
      </c>
      <c r="AC3170" s="41" t="s">
        <v>131</v>
      </c>
      <c r="AD3170" s="41" t="s">
        <v>280</v>
      </c>
      <c r="AE3170" s="41" t="s">
        <v>258</v>
      </c>
      <c r="AF3170" s="41" t="s">
        <v>216</v>
      </c>
      <c r="AG3170" s="41" t="s">
        <v>56</v>
      </c>
      <c r="AH3170" s="41" t="s">
        <v>56</v>
      </c>
      <c r="AI3170" s="41" t="s">
        <v>56</v>
      </c>
      <c r="AJ3170" s="41" t="s">
        <v>160</v>
      </c>
      <c r="AK3170" s="41" t="s">
        <v>56</v>
      </c>
    </row>
    <row r="3171" spans="1:37" s="41" customFormat="1" ht="15.75" hidden="1" thickBot="1" x14ac:dyDescent="0.3">
      <c r="A3171" s="11" t="s">
        <v>53</v>
      </c>
      <c r="B3171" s="12" t="s">
        <v>216</v>
      </c>
      <c r="C3171" s="13" t="s">
        <v>46</v>
      </c>
      <c r="D3171" s="14" t="s">
        <v>47</v>
      </c>
      <c r="E3171" s="13" t="s">
        <v>6544</v>
      </c>
      <c r="F3171" s="4" t="s">
        <v>99</v>
      </c>
      <c r="G3171" s="4" t="s">
        <v>543</v>
      </c>
      <c r="H3171" s="15">
        <v>43219.375</v>
      </c>
      <c r="I3171" s="15">
        <v>43219.583333333336</v>
      </c>
      <c r="J3171" s="131" t="s">
        <v>7314</v>
      </c>
      <c r="K3171" s="45" t="s">
        <v>9</v>
      </c>
      <c r="L3171" s="47" t="s">
        <v>7</v>
      </c>
      <c r="M3171" s="47" t="s">
        <v>56</v>
      </c>
      <c r="N3171" s="9" t="str">
        <f t="shared" si="778"/>
        <v>Minor</v>
      </c>
      <c r="O3171" s="10" t="str">
        <f t="shared" si="779"/>
        <v>Successful</v>
      </c>
      <c r="P3171" s="10" t="str">
        <f t="shared" si="780"/>
        <v>On Time</v>
      </c>
      <c r="Q3171" s="9">
        <f t="shared" si="781"/>
        <v>1</v>
      </c>
      <c r="R3171" s="9">
        <f t="shared" si="782"/>
        <v>1</v>
      </c>
      <c r="S3171" s="9">
        <f t="shared" si="783"/>
        <v>0</v>
      </c>
      <c r="T3171" s="9" t="str">
        <f t="shared" si="784"/>
        <v>April</v>
      </c>
      <c r="U3171" s="40">
        <f t="shared" si="785"/>
        <v>0</v>
      </c>
      <c r="V3171" s="40" t="str">
        <f t="shared" si="786"/>
        <v>Normal</v>
      </c>
      <c r="W3171" s="40">
        <f t="shared" si="787"/>
        <v>0</v>
      </c>
      <c r="X3171" s="40">
        <f t="shared" si="788"/>
        <v>0</v>
      </c>
      <c r="Y3171" s="40">
        <f t="shared" si="789"/>
        <v>0</v>
      </c>
      <c r="Z3171" s="40">
        <f t="shared" si="790"/>
        <v>0</v>
      </c>
      <c r="AA3171" s="40">
        <f t="shared" si="791"/>
        <v>1</v>
      </c>
      <c r="AB3171" s="40">
        <f t="shared" si="792"/>
        <v>0</v>
      </c>
      <c r="AC3171" s="41" t="s">
        <v>131</v>
      </c>
      <c r="AD3171" s="41" t="s">
        <v>280</v>
      </c>
      <c r="AE3171" s="41" t="s">
        <v>421</v>
      </c>
      <c r="AF3171" s="41" t="s">
        <v>216</v>
      </c>
      <c r="AG3171" s="41" t="s">
        <v>56</v>
      </c>
      <c r="AH3171" s="41" t="s">
        <v>56</v>
      </c>
      <c r="AI3171" s="41" t="s">
        <v>56</v>
      </c>
      <c r="AJ3171" s="41" t="s">
        <v>160</v>
      </c>
      <c r="AK3171" s="41" t="s">
        <v>56</v>
      </c>
    </row>
    <row r="3172" spans="1:37" s="41" customFormat="1" ht="15.75" hidden="1" thickBot="1" x14ac:dyDescent="0.3">
      <c r="A3172" s="11" t="s">
        <v>53</v>
      </c>
      <c r="B3172" s="12" t="s">
        <v>216</v>
      </c>
      <c r="C3172" s="13" t="s">
        <v>46</v>
      </c>
      <c r="D3172" s="14" t="s">
        <v>47</v>
      </c>
      <c r="E3172" s="13" t="s">
        <v>6545</v>
      </c>
      <c r="F3172" s="4" t="s">
        <v>99</v>
      </c>
      <c r="G3172" s="4" t="s">
        <v>543</v>
      </c>
      <c r="H3172" s="15">
        <v>43216.666666666664</v>
      </c>
      <c r="I3172" s="15">
        <v>43217.833333333336</v>
      </c>
      <c r="J3172" s="131" t="s">
        <v>7315</v>
      </c>
      <c r="K3172" s="45" t="s">
        <v>9</v>
      </c>
      <c r="L3172" s="47" t="s">
        <v>7</v>
      </c>
      <c r="M3172" s="47" t="s">
        <v>56</v>
      </c>
      <c r="N3172" s="9" t="str">
        <f t="shared" si="778"/>
        <v>Minor</v>
      </c>
      <c r="O3172" s="10" t="str">
        <f t="shared" si="779"/>
        <v>Successful</v>
      </c>
      <c r="P3172" s="10" t="str">
        <f t="shared" si="780"/>
        <v>On Time</v>
      </c>
      <c r="Q3172" s="9">
        <f t="shared" si="781"/>
        <v>1</v>
      </c>
      <c r="R3172" s="9">
        <f t="shared" si="782"/>
        <v>1</v>
      </c>
      <c r="S3172" s="9">
        <f t="shared" si="783"/>
        <v>0</v>
      </c>
      <c r="T3172" s="9" t="str">
        <f t="shared" si="784"/>
        <v>April</v>
      </c>
      <c r="U3172" s="40">
        <f t="shared" si="785"/>
        <v>0</v>
      </c>
      <c r="V3172" s="40" t="str">
        <f t="shared" si="786"/>
        <v>Normal</v>
      </c>
      <c r="W3172" s="40">
        <f t="shared" si="787"/>
        <v>0</v>
      </c>
      <c r="X3172" s="40">
        <f t="shared" si="788"/>
        <v>0</v>
      </c>
      <c r="Y3172" s="40">
        <f t="shared" si="789"/>
        <v>0</v>
      </c>
      <c r="Z3172" s="40">
        <f t="shared" si="790"/>
        <v>0</v>
      </c>
      <c r="AA3172" s="40">
        <f t="shared" si="791"/>
        <v>1</v>
      </c>
      <c r="AB3172" s="40">
        <f t="shared" si="792"/>
        <v>0</v>
      </c>
      <c r="AC3172" s="41" t="s">
        <v>131</v>
      </c>
      <c r="AD3172" s="41" t="s">
        <v>280</v>
      </c>
      <c r="AE3172" s="41" t="s">
        <v>421</v>
      </c>
      <c r="AF3172" s="41" t="s">
        <v>216</v>
      </c>
      <c r="AG3172" s="41" t="s">
        <v>56</v>
      </c>
      <c r="AH3172" s="41" t="s">
        <v>56</v>
      </c>
      <c r="AI3172" s="41" t="s">
        <v>56</v>
      </c>
      <c r="AJ3172" s="41" t="s">
        <v>160</v>
      </c>
      <c r="AK3172" s="41" t="s">
        <v>56</v>
      </c>
    </row>
    <row r="3173" spans="1:37" s="41" customFormat="1" ht="15.75" hidden="1" thickBot="1" x14ac:dyDescent="0.3">
      <c r="A3173" s="11" t="s">
        <v>53</v>
      </c>
      <c r="B3173" s="12" t="s">
        <v>216</v>
      </c>
      <c r="C3173" s="13" t="s">
        <v>46</v>
      </c>
      <c r="D3173" s="14" t="s">
        <v>47</v>
      </c>
      <c r="E3173" s="13" t="s">
        <v>6546</v>
      </c>
      <c r="F3173" s="4" t="s">
        <v>99</v>
      </c>
      <c r="G3173" s="4" t="s">
        <v>543</v>
      </c>
      <c r="H3173" s="15">
        <v>43218.920138888891</v>
      </c>
      <c r="I3173" s="15">
        <v>43219.413194444445</v>
      </c>
      <c r="J3173" s="131" t="s">
        <v>7316</v>
      </c>
      <c r="K3173" s="45" t="s">
        <v>9</v>
      </c>
      <c r="L3173" s="47" t="s">
        <v>7</v>
      </c>
      <c r="M3173" s="47" t="s">
        <v>56</v>
      </c>
      <c r="N3173" s="9" t="str">
        <f t="shared" si="778"/>
        <v>Minor</v>
      </c>
      <c r="O3173" s="10" t="str">
        <f t="shared" si="779"/>
        <v>Successful</v>
      </c>
      <c r="P3173" s="10" t="str">
        <f t="shared" si="780"/>
        <v>On Time</v>
      </c>
      <c r="Q3173" s="9">
        <f t="shared" si="781"/>
        <v>1</v>
      </c>
      <c r="R3173" s="9">
        <f t="shared" si="782"/>
        <v>1</v>
      </c>
      <c r="S3173" s="9">
        <f t="shared" si="783"/>
        <v>0</v>
      </c>
      <c r="T3173" s="9" t="str">
        <f t="shared" si="784"/>
        <v>April</v>
      </c>
      <c r="U3173" s="40">
        <f t="shared" si="785"/>
        <v>0</v>
      </c>
      <c r="V3173" s="40" t="str">
        <f t="shared" si="786"/>
        <v>Normal</v>
      </c>
      <c r="W3173" s="40">
        <f t="shared" si="787"/>
        <v>0</v>
      </c>
      <c r="X3173" s="40">
        <f t="shared" si="788"/>
        <v>0</v>
      </c>
      <c r="Y3173" s="40">
        <f t="shared" si="789"/>
        <v>0</v>
      </c>
      <c r="Z3173" s="40">
        <f t="shared" si="790"/>
        <v>0</v>
      </c>
      <c r="AA3173" s="40">
        <f t="shared" si="791"/>
        <v>1</v>
      </c>
      <c r="AB3173" s="40">
        <f t="shared" si="792"/>
        <v>0</v>
      </c>
      <c r="AC3173" s="41" t="s">
        <v>131</v>
      </c>
      <c r="AD3173" s="41" t="s">
        <v>306</v>
      </c>
      <c r="AE3173" s="41" t="s">
        <v>421</v>
      </c>
      <c r="AF3173" s="41" t="s">
        <v>216</v>
      </c>
      <c r="AG3173" s="41" t="s">
        <v>56</v>
      </c>
      <c r="AH3173" s="41" t="s">
        <v>56</v>
      </c>
      <c r="AI3173" s="41" t="s">
        <v>56</v>
      </c>
      <c r="AJ3173" s="41" t="s">
        <v>160</v>
      </c>
      <c r="AK3173" s="41" t="s">
        <v>56</v>
      </c>
    </row>
    <row r="3174" spans="1:37" s="41" customFormat="1" ht="15.75" hidden="1" thickBot="1" x14ac:dyDescent="0.3">
      <c r="A3174" s="11" t="s">
        <v>53</v>
      </c>
      <c r="B3174" s="12" t="s">
        <v>216</v>
      </c>
      <c r="C3174" s="13" t="s">
        <v>46</v>
      </c>
      <c r="D3174" s="14" t="s">
        <v>47</v>
      </c>
      <c r="E3174" s="13" t="s">
        <v>6547</v>
      </c>
      <c r="F3174" s="4" t="s">
        <v>99</v>
      </c>
      <c r="G3174" s="4" t="s">
        <v>170</v>
      </c>
      <c r="H3174" s="15">
        <v>43217.708333333336</v>
      </c>
      <c r="I3174" s="15">
        <v>43217.999305555553</v>
      </c>
      <c r="J3174" s="131" t="s">
        <v>7317</v>
      </c>
      <c r="K3174" s="45" t="s">
        <v>9</v>
      </c>
      <c r="L3174" s="47" t="s">
        <v>7</v>
      </c>
      <c r="M3174" s="47" t="s">
        <v>56</v>
      </c>
      <c r="N3174" s="9" t="str">
        <f t="shared" si="778"/>
        <v>Minor</v>
      </c>
      <c r="O3174" s="10" t="str">
        <f t="shared" si="779"/>
        <v>Successful</v>
      </c>
      <c r="P3174" s="10" t="str">
        <f t="shared" si="780"/>
        <v>On Time</v>
      </c>
      <c r="Q3174" s="9">
        <f t="shared" si="781"/>
        <v>1</v>
      </c>
      <c r="R3174" s="9">
        <f t="shared" si="782"/>
        <v>1</v>
      </c>
      <c r="S3174" s="9">
        <f t="shared" si="783"/>
        <v>0</v>
      </c>
      <c r="T3174" s="9" t="str">
        <f t="shared" si="784"/>
        <v>April</v>
      </c>
      <c r="U3174" s="40">
        <f t="shared" si="785"/>
        <v>0</v>
      </c>
      <c r="V3174" s="40" t="str">
        <f t="shared" si="786"/>
        <v>Normal</v>
      </c>
      <c r="W3174" s="40">
        <f t="shared" si="787"/>
        <v>0</v>
      </c>
      <c r="X3174" s="40">
        <f t="shared" si="788"/>
        <v>0</v>
      </c>
      <c r="Y3174" s="40">
        <f t="shared" si="789"/>
        <v>0</v>
      </c>
      <c r="Z3174" s="40">
        <f t="shared" si="790"/>
        <v>0</v>
      </c>
      <c r="AA3174" s="40">
        <f t="shared" si="791"/>
        <v>1</v>
      </c>
      <c r="AB3174" s="40">
        <f t="shared" si="792"/>
        <v>0</v>
      </c>
      <c r="AC3174" s="41" t="s">
        <v>131</v>
      </c>
      <c r="AD3174" s="41" t="s">
        <v>3944</v>
      </c>
      <c r="AE3174" s="41" t="s">
        <v>421</v>
      </c>
      <c r="AF3174" s="41" t="s">
        <v>216</v>
      </c>
      <c r="AG3174" s="41" t="s">
        <v>56</v>
      </c>
      <c r="AH3174" s="41" t="s">
        <v>56</v>
      </c>
      <c r="AI3174" s="41" t="s">
        <v>56</v>
      </c>
      <c r="AJ3174" s="41" t="s">
        <v>160</v>
      </c>
      <c r="AK3174" s="41" t="s">
        <v>56</v>
      </c>
    </row>
    <row r="3175" spans="1:37" s="41" customFormat="1" ht="15.75" hidden="1" thickBot="1" x14ac:dyDescent="0.3">
      <c r="A3175" s="11" t="s">
        <v>53</v>
      </c>
      <c r="B3175" s="12" t="s">
        <v>216</v>
      </c>
      <c r="C3175" s="13" t="s">
        <v>46</v>
      </c>
      <c r="D3175" s="14" t="s">
        <v>47</v>
      </c>
      <c r="E3175" s="13" t="s">
        <v>6548</v>
      </c>
      <c r="F3175" s="4" t="s">
        <v>106</v>
      </c>
      <c r="G3175" s="4" t="s">
        <v>506</v>
      </c>
      <c r="H3175" s="15">
        <v>43218.833333333336</v>
      </c>
      <c r="I3175" s="15">
        <v>43219.25</v>
      </c>
      <c r="J3175" s="131" t="s">
        <v>7318</v>
      </c>
      <c r="K3175" s="45" t="s">
        <v>9</v>
      </c>
      <c r="L3175" s="47" t="s">
        <v>7</v>
      </c>
      <c r="M3175" s="47" t="s">
        <v>56</v>
      </c>
      <c r="N3175" s="9" t="str">
        <f t="shared" si="778"/>
        <v>Minor</v>
      </c>
      <c r="O3175" s="10" t="str">
        <f t="shared" si="779"/>
        <v>Successful</v>
      </c>
      <c r="P3175" s="10" t="str">
        <f t="shared" si="780"/>
        <v>On Time</v>
      </c>
      <c r="Q3175" s="9">
        <f t="shared" si="781"/>
        <v>1</v>
      </c>
      <c r="R3175" s="9">
        <f t="shared" si="782"/>
        <v>1</v>
      </c>
      <c r="S3175" s="9">
        <f t="shared" si="783"/>
        <v>0</v>
      </c>
      <c r="T3175" s="9" t="str">
        <f t="shared" si="784"/>
        <v>April</v>
      </c>
      <c r="U3175" s="40">
        <f t="shared" si="785"/>
        <v>0</v>
      </c>
      <c r="V3175" s="40" t="str">
        <f t="shared" si="786"/>
        <v>Normal</v>
      </c>
      <c r="W3175" s="40">
        <f t="shared" si="787"/>
        <v>0</v>
      </c>
      <c r="X3175" s="40">
        <f t="shared" si="788"/>
        <v>0</v>
      </c>
      <c r="Y3175" s="40">
        <f t="shared" si="789"/>
        <v>0</v>
      </c>
      <c r="Z3175" s="40">
        <f t="shared" si="790"/>
        <v>0</v>
      </c>
      <c r="AA3175" s="40">
        <f t="shared" si="791"/>
        <v>1</v>
      </c>
      <c r="AB3175" s="40">
        <f t="shared" si="792"/>
        <v>0</v>
      </c>
      <c r="AC3175" s="41" t="s">
        <v>131</v>
      </c>
      <c r="AD3175" s="41" t="s">
        <v>5887</v>
      </c>
      <c r="AE3175" s="41" t="s">
        <v>429</v>
      </c>
      <c r="AF3175" s="41" t="s">
        <v>216</v>
      </c>
      <c r="AG3175" s="41" t="s">
        <v>56</v>
      </c>
      <c r="AH3175" s="41" t="s">
        <v>56</v>
      </c>
      <c r="AI3175" s="41" t="s">
        <v>56</v>
      </c>
      <c r="AJ3175" s="41" t="s">
        <v>160</v>
      </c>
      <c r="AK3175" s="41" t="s">
        <v>56</v>
      </c>
    </row>
    <row r="3176" spans="1:37" s="41" customFormat="1" ht="15.75" hidden="1" thickBot="1" x14ac:dyDescent="0.3">
      <c r="A3176" s="11" t="s">
        <v>53</v>
      </c>
      <c r="B3176" s="12" t="s">
        <v>216</v>
      </c>
      <c r="C3176" s="13" t="s">
        <v>46</v>
      </c>
      <c r="D3176" s="14" t="s">
        <v>47</v>
      </c>
      <c r="E3176" s="13" t="s">
        <v>6549</v>
      </c>
      <c r="F3176" s="4" t="s">
        <v>106</v>
      </c>
      <c r="G3176" s="4" t="s">
        <v>548</v>
      </c>
      <c r="H3176" s="15">
        <v>43219.541666666664</v>
      </c>
      <c r="I3176" s="15">
        <v>43219.583333333336</v>
      </c>
      <c r="J3176" s="131" t="s">
        <v>7319</v>
      </c>
      <c r="K3176" s="45" t="s">
        <v>9</v>
      </c>
      <c r="L3176" s="47" t="s">
        <v>7</v>
      </c>
      <c r="M3176" s="47" t="s">
        <v>56</v>
      </c>
      <c r="N3176" s="9" t="str">
        <f t="shared" si="778"/>
        <v>Minor</v>
      </c>
      <c r="O3176" s="10" t="str">
        <f t="shared" si="779"/>
        <v>Successful</v>
      </c>
      <c r="P3176" s="10" t="str">
        <f t="shared" si="780"/>
        <v>On Time</v>
      </c>
      <c r="Q3176" s="9">
        <f t="shared" si="781"/>
        <v>1</v>
      </c>
      <c r="R3176" s="9">
        <f t="shared" si="782"/>
        <v>1</v>
      </c>
      <c r="S3176" s="9">
        <f t="shared" si="783"/>
        <v>0</v>
      </c>
      <c r="T3176" s="9" t="str">
        <f t="shared" si="784"/>
        <v>April</v>
      </c>
      <c r="U3176" s="40">
        <f t="shared" si="785"/>
        <v>0</v>
      </c>
      <c r="V3176" s="40" t="str">
        <f t="shared" si="786"/>
        <v>Normal</v>
      </c>
      <c r="W3176" s="40">
        <f t="shared" si="787"/>
        <v>0</v>
      </c>
      <c r="X3176" s="40">
        <f t="shared" si="788"/>
        <v>0</v>
      </c>
      <c r="Y3176" s="40">
        <f t="shared" si="789"/>
        <v>0</v>
      </c>
      <c r="Z3176" s="40">
        <f t="shared" si="790"/>
        <v>0</v>
      </c>
      <c r="AA3176" s="40">
        <f t="shared" si="791"/>
        <v>1</v>
      </c>
      <c r="AB3176" s="40">
        <f t="shared" si="792"/>
        <v>0</v>
      </c>
      <c r="AC3176" s="41" t="s">
        <v>131</v>
      </c>
      <c r="AD3176" s="41" t="s">
        <v>7503</v>
      </c>
      <c r="AE3176" s="41" t="s">
        <v>429</v>
      </c>
      <c r="AF3176" s="41" t="s">
        <v>216</v>
      </c>
      <c r="AG3176" s="41" t="s">
        <v>56</v>
      </c>
      <c r="AH3176" s="41" t="s">
        <v>56</v>
      </c>
      <c r="AI3176" s="41" t="s">
        <v>56</v>
      </c>
      <c r="AJ3176" s="41" t="s">
        <v>160</v>
      </c>
      <c r="AK3176" s="41" t="s">
        <v>56</v>
      </c>
    </row>
    <row r="3177" spans="1:37" s="41" customFormat="1" ht="15.75" hidden="1" thickBot="1" x14ac:dyDescent="0.3">
      <c r="A3177" s="11" t="s">
        <v>45</v>
      </c>
      <c r="B3177" s="12" t="s">
        <v>216</v>
      </c>
      <c r="C3177" s="13" t="s">
        <v>52</v>
      </c>
      <c r="D3177" s="14" t="s">
        <v>47</v>
      </c>
      <c r="E3177" s="13" t="s">
        <v>6550</v>
      </c>
      <c r="F3177" s="4" t="s">
        <v>326</v>
      </c>
      <c r="G3177" s="4" t="s">
        <v>352</v>
      </c>
      <c r="H3177" s="15">
        <v>43215.75</v>
      </c>
      <c r="I3177" s="15">
        <v>43217.75</v>
      </c>
      <c r="J3177" s="131" t="s">
        <v>7320</v>
      </c>
      <c r="K3177" s="45" t="s">
        <v>9</v>
      </c>
      <c r="L3177" s="47" t="s">
        <v>7</v>
      </c>
      <c r="M3177" s="47" t="s">
        <v>56</v>
      </c>
      <c r="N3177" s="9" t="str">
        <f t="shared" si="778"/>
        <v>Standard</v>
      </c>
      <c r="O3177" s="10" t="str">
        <f t="shared" si="779"/>
        <v>Successful</v>
      </c>
      <c r="P3177" s="10" t="str">
        <f t="shared" si="780"/>
        <v>On Time</v>
      </c>
      <c r="Q3177" s="9">
        <f t="shared" si="781"/>
        <v>1</v>
      </c>
      <c r="R3177" s="9">
        <f t="shared" si="782"/>
        <v>1</v>
      </c>
      <c r="S3177" s="9">
        <f t="shared" si="783"/>
        <v>0</v>
      </c>
      <c r="T3177" s="9" t="str">
        <f t="shared" si="784"/>
        <v>April</v>
      </c>
      <c r="U3177" s="40">
        <f t="shared" si="785"/>
        <v>0</v>
      </c>
      <c r="V3177" s="40" t="str">
        <f t="shared" si="786"/>
        <v>Normal</v>
      </c>
      <c r="W3177" s="40">
        <f t="shared" si="787"/>
        <v>0</v>
      </c>
      <c r="X3177" s="40">
        <f t="shared" si="788"/>
        <v>0</v>
      </c>
      <c r="Y3177" s="40">
        <f t="shared" si="789"/>
        <v>0</v>
      </c>
      <c r="Z3177" s="40">
        <f t="shared" si="790"/>
        <v>0</v>
      </c>
      <c r="AA3177" s="40">
        <f t="shared" si="791"/>
        <v>1</v>
      </c>
      <c r="AB3177" s="40">
        <f t="shared" si="792"/>
        <v>0</v>
      </c>
      <c r="AC3177" s="41" t="s">
        <v>823</v>
      </c>
      <c r="AD3177" s="41" t="s">
        <v>4000</v>
      </c>
      <c r="AE3177" s="41" t="s">
        <v>258</v>
      </c>
      <c r="AF3177" s="41" t="s">
        <v>216</v>
      </c>
      <c r="AG3177" s="41" t="s">
        <v>56</v>
      </c>
      <c r="AH3177" s="41" t="s">
        <v>56</v>
      </c>
      <c r="AI3177" s="41" t="s">
        <v>56</v>
      </c>
      <c r="AJ3177" s="41" t="s">
        <v>160</v>
      </c>
      <c r="AK3177" s="41" t="s">
        <v>56</v>
      </c>
    </row>
    <row r="3178" spans="1:37" s="41" customFormat="1" ht="15.75" hidden="1" thickBot="1" x14ac:dyDescent="0.3">
      <c r="A3178" s="11" t="s">
        <v>45</v>
      </c>
      <c r="B3178" s="12" t="s">
        <v>216</v>
      </c>
      <c r="C3178" s="13" t="s">
        <v>52</v>
      </c>
      <c r="D3178" s="14" t="s">
        <v>47</v>
      </c>
      <c r="E3178" s="13" t="s">
        <v>6551</v>
      </c>
      <c r="F3178" s="4" t="s">
        <v>273</v>
      </c>
      <c r="G3178" s="4" t="s">
        <v>6724</v>
      </c>
      <c r="H3178" s="15">
        <v>43218.958333333336</v>
      </c>
      <c r="I3178" s="15">
        <v>43219.291666666664</v>
      </c>
      <c r="J3178" s="131" t="s">
        <v>511</v>
      </c>
      <c r="K3178" s="45" t="s">
        <v>9</v>
      </c>
      <c r="L3178" s="47" t="s">
        <v>7</v>
      </c>
      <c r="M3178" s="47" t="s">
        <v>56</v>
      </c>
      <c r="N3178" s="9" t="str">
        <f t="shared" si="778"/>
        <v>Standard</v>
      </c>
      <c r="O3178" s="10" t="str">
        <f t="shared" si="779"/>
        <v>Successful</v>
      </c>
      <c r="P3178" s="10" t="str">
        <f t="shared" si="780"/>
        <v>On Time</v>
      </c>
      <c r="Q3178" s="9">
        <f t="shared" si="781"/>
        <v>1</v>
      </c>
      <c r="R3178" s="9">
        <f t="shared" si="782"/>
        <v>1</v>
      </c>
      <c r="S3178" s="9">
        <f t="shared" si="783"/>
        <v>0</v>
      </c>
      <c r="T3178" s="9" t="str">
        <f t="shared" si="784"/>
        <v>April</v>
      </c>
      <c r="U3178" s="40">
        <f t="shared" si="785"/>
        <v>0</v>
      </c>
      <c r="V3178" s="40" t="str">
        <f t="shared" si="786"/>
        <v>Normal</v>
      </c>
      <c r="W3178" s="40">
        <f t="shared" si="787"/>
        <v>0</v>
      </c>
      <c r="X3178" s="40">
        <f t="shared" si="788"/>
        <v>0</v>
      </c>
      <c r="Y3178" s="40">
        <f t="shared" si="789"/>
        <v>0</v>
      </c>
      <c r="Z3178" s="40">
        <f t="shared" si="790"/>
        <v>0</v>
      </c>
      <c r="AA3178" s="40">
        <f t="shared" si="791"/>
        <v>1</v>
      </c>
      <c r="AB3178" s="40">
        <f t="shared" si="792"/>
        <v>0</v>
      </c>
      <c r="AC3178" s="41" t="s">
        <v>823</v>
      </c>
      <c r="AD3178" s="41" t="s">
        <v>348</v>
      </c>
      <c r="AE3178" s="41" t="s">
        <v>264</v>
      </c>
      <c r="AF3178" s="41" t="s">
        <v>216</v>
      </c>
      <c r="AG3178" s="41" t="s">
        <v>56</v>
      </c>
      <c r="AH3178" s="41" t="s">
        <v>56</v>
      </c>
      <c r="AI3178" s="41" t="s">
        <v>56</v>
      </c>
      <c r="AJ3178" s="41" t="s">
        <v>160</v>
      </c>
      <c r="AK3178" s="41" t="s">
        <v>56</v>
      </c>
    </row>
    <row r="3179" spans="1:37" s="41" customFormat="1" ht="15.75" hidden="1" thickBot="1" x14ac:dyDescent="0.3">
      <c r="A3179" s="11" t="s">
        <v>45</v>
      </c>
      <c r="B3179" s="12" t="s">
        <v>216</v>
      </c>
      <c r="C3179" s="13" t="s">
        <v>52</v>
      </c>
      <c r="D3179" s="14" t="s">
        <v>47</v>
      </c>
      <c r="E3179" s="13" t="s">
        <v>6552</v>
      </c>
      <c r="F3179" s="4" t="s">
        <v>154</v>
      </c>
      <c r="G3179" s="4" t="s">
        <v>6710</v>
      </c>
      <c r="H3179" s="15">
        <v>43217.291666666664</v>
      </c>
      <c r="I3179" s="15">
        <v>43217.708333333336</v>
      </c>
      <c r="J3179" s="131" t="s">
        <v>5070</v>
      </c>
      <c r="K3179" s="45" t="s">
        <v>9</v>
      </c>
      <c r="L3179" s="47" t="s">
        <v>7</v>
      </c>
      <c r="M3179" s="47" t="s">
        <v>56</v>
      </c>
      <c r="N3179" s="9" t="str">
        <f t="shared" si="778"/>
        <v>Standard</v>
      </c>
      <c r="O3179" s="10" t="str">
        <f t="shared" si="779"/>
        <v>Successful</v>
      </c>
      <c r="P3179" s="10" t="str">
        <f t="shared" si="780"/>
        <v>On Time</v>
      </c>
      <c r="Q3179" s="9">
        <f t="shared" si="781"/>
        <v>1</v>
      </c>
      <c r="R3179" s="9">
        <f t="shared" si="782"/>
        <v>1</v>
      </c>
      <c r="S3179" s="9">
        <f t="shared" si="783"/>
        <v>0</v>
      </c>
      <c r="T3179" s="9" t="str">
        <f t="shared" si="784"/>
        <v>April</v>
      </c>
      <c r="U3179" s="40">
        <f t="shared" si="785"/>
        <v>0</v>
      </c>
      <c r="V3179" s="40" t="str">
        <f t="shared" si="786"/>
        <v>Normal</v>
      </c>
      <c r="W3179" s="40">
        <f t="shared" si="787"/>
        <v>0</v>
      </c>
      <c r="X3179" s="40">
        <f t="shared" si="788"/>
        <v>0</v>
      </c>
      <c r="Y3179" s="40">
        <f t="shared" si="789"/>
        <v>0</v>
      </c>
      <c r="Z3179" s="40">
        <f t="shared" si="790"/>
        <v>0</v>
      </c>
      <c r="AA3179" s="40">
        <f t="shared" si="791"/>
        <v>1</v>
      </c>
      <c r="AB3179" s="40">
        <f t="shared" si="792"/>
        <v>0</v>
      </c>
      <c r="AC3179" s="41" t="s">
        <v>823</v>
      </c>
      <c r="AD3179" s="41" t="s">
        <v>319</v>
      </c>
      <c r="AE3179" s="41" t="s">
        <v>121</v>
      </c>
      <c r="AF3179" s="41" t="s">
        <v>322</v>
      </c>
      <c r="AG3179" s="41" t="s">
        <v>56</v>
      </c>
      <c r="AH3179" s="41" t="s">
        <v>56</v>
      </c>
      <c r="AI3179" s="41" t="s">
        <v>56</v>
      </c>
      <c r="AJ3179" s="41" t="s">
        <v>160</v>
      </c>
      <c r="AK3179" s="41" t="s">
        <v>56</v>
      </c>
    </row>
    <row r="3180" spans="1:37" s="41" customFormat="1" ht="15.75" hidden="1" thickBot="1" x14ac:dyDescent="0.3">
      <c r="A3180" s="11" t="s">
        <v>45</v>
      </c>
      <c r="B3180" s="12" t="s">
        <v>216</v>
      </c>
      <c r="C3180" s="13" t="s">
        <v>52</v>
      </c>
      <c r="D3180" s="14" t="s">
        <v>47</v>
      </c>
      <c r="E3180" s="13" t="s">
        <v>6553</v>
      </c>
      <c r="F3180" s="4" t="s">
        <v>158</v>
      </c>
      <c r="G3180" s="4" t="s">
        <v>263</v>
      </c>
      <c r="H3180" s="15">
        <v>43217.958333333336</v>
      </c>
      <c r="I3180" s="15">
        <v>43218.083333333336</v>
      </c>
      <c r="J3180" s="131" t="s">
        <v>7321</v>
      </c>
      <c r="K3180" s="45" t="s">
        <v>9</v>
      </c>
      <c r="L3180" s="47" t="s">
        <v>7</v>
      </c>
      <c r="M3180" s="47" t="s">
        <v>56</v>
      </c>
      <c r="N3180" s="9" t="str">
        <f t="shared" si="778"/>
        <v>Standard</v>
      </c>
      <c r="O3180" s="10" t="str">
        <f t="shared" si="779"/>
        <v>Successful</v>
      </c>
      <c r="P3180" s="10" t="str">
        <f t="shared" si="780"/>
        <v>On Time</v>
      </c>
      <c r="Q3180" s="9">
        <f t="shared" si="781"/>
        <v>1</v>
      </c>
      <c r="R3180" s="9">
        <f t="shared" si="782"/>
        <v>1</v>
      </c>
      <c r="S3180" s="9">
        <f t="shared" si="783"/>
        <v>0</v>
      </c>
      <c r="T3180" s="9" t="str">
        <f t="shared" si="784"/>
        <v>April</v>
      </c>
      <c r="U3180" s="40">
        <f t="shared" si="785"/>
        <v>0</v>
      </c>
      <c r="V3180" s="40" t="str">
        <f t="shared" si="786"/>
        <v>Normal</v>
      </c>
      <c r="W3180" s="40">
        <f t="shared" si="787"/>
        <v>0</v>
      </c>
      <c r="X3180" s="40">
        <f t="shared" si="788"/>
        <v>0</v>
      </c>
      <c r="Y3180" s="40">
        <f t="shared" si="789"/>
        <v>0</v>
      </c>
      <c r="Z3180" s="40">
        <f t="shared" si="790"/>
        <v>0</v>
      </c>
      <c r="AA3180" s="40">
        <f t="shared" si="791"/>
        <v>1</v>
      </c>
      <c r="AB3180" s="40">
        <f t="shared" si="792"/>
        <v>0</v>
      </c>
      <c r="AC3180" s="41" t="s">
        <v>823</v>
      </c>
      <c r="AD3180" s="41" t="s">
        <v>297</v>
      </c>
      <c r="AE3180" s="41" t="s">
        <v>121</v>
      </c>
      <c r="AF3180" s="41" t="s">
        <v>322</v>
      </c>
      <c r="AG3180" s="41" t="s">
        <v>56</v>
      </c>
      <c r="AH3180" s="41" t="s">
        <v>56</v>
      </c>
      <c r="AI3180" s="41" t="s">
        <v>56</v>
      </c>
      <c r="AJ3180" s="41" t="s">
        <v>160</v>
      </c>
      <c r="AK3180" s="41" t="s">
        <v>56</v>
      </c>
    </row>
    <row r="3181" spans="1:37" s="41" customFormat="1" ht="15.75" hidden="1" thickBot="1" x14ac:dyDescent="0.3">
      <c r="A3181" s="11" t="s">
        <v>45</v>
      </c>
      <c r="B3181" s="12" t="s">
        <v>216</v>
      </c>
      <c r="C3181" s="13" t="s">
        <v>52</v>
      </c>
      <c r="D3181" s="14" t="s">
        <v>47</v>
      </c>
      <c r="E3181" s="13" t="s">
        <v>6554</v>
      </c>
      <c r="F3181" s="4" t="s">
        <v>75</v>
      </c>
      <c r="G3181" s="4" t="s">
        <v>3175</v>
      </c>
      <c r="H3181" s="15">
        <v>43217.333333333336</v>
      </c>
      <c r="I3181" s="15">
        <v>43219.333333333336</v>
      </c>
      <c r="J3181" s="131" t="s">
        <v>7322</v>
      </c>
      <c r="K3181" s="45" t="s">
        <v>9</v>
      </c>
      <c r="L3181" s="47" t="s">
        <v>7</v>
      </c>
      <c r="M3181" s="47" t="s">
        <v>56</v>
      </c>
      <c r="N3181" s="9" t="str">
        <f t="shared" si="778"/>
        <v>Standard</v>
      </c>
      <c r="O3181" s="10" t="str">
        <f t="shared" si="779"/>
        <v>Successful</v>
      </c>
      <c r="P3181" s="10" t="str">
        <f t="shared" si="780"/>
        <v>On Time</v>
      </c>
      <c r="Q3181" s="9">
        <f t="shared" si="781"/>
        <v>1</v>
      </c>
      <c r="R3181" s="9">
        <f t="shared" si="782"/>
        <v>1</v>
      </c>
      <c r="S3181" s="9">
        <f t="shared" si="783"/>
        <v>0</v>
      </c>
      <c r="T3181" s="9" t="str">
        <f t="shared" si="784"/>
        <v>April</v>
      </c>
      <c r="U3181" s="40">
        <f t="shared" si="785"/>
        <v>0</v>
      </c>
      <c r="V3181" s="40" t="str">
        <f t="shared" si="786"/>
        <v>Normal</v>
      </c>
      <c r="W3181" s="40">
        <f t="shared" si="787"/>
        <v>0</v>
      </c>
      <c r="X3181" s="40">
        <f t="shared" si="788"/>
        <v>0</v>
      </c>
      <c r="Y3181" s="40">
        <f t="shared" si="789"/>
        <v>0</v>
      </c>
      <c r="Z3181" s="40">
        <f t="shared" si="790"/>
        <v>0</v>
      </c>
      <c r="AA3181" s="40">
        <f t="shared" si="791"/>
        <v>1</v>
      </c>
      <c r="AB3181" s="40">
        <f t="shared" si="792"/>
        <v>0</v>
      </c>
      <c r="AC3181" s="41" t="s">
        <v>823</v>
      </c>
      <c r="AD3181" s="41" t="s">
        <v>280</v>
      </c>
      <c r="AE3181" s="41" t="s">
        <v>323</v>
      </c>
      <c r="AF3181" s="41" t="s">
        <v>216</v>
      </c>
      <c r="AG3181" s="41" t="s">
        <v>56</v>
      </c>
      <c r="AH3181" s="41" t="s">
        <v>56</v>
      </c>
      <c r="AI3181" s="41" t="s">
        <v>56</v>
      </c>
      <c r="AJ3181" s="41" t="s">
        <v>160</v>
      </c>
      <c r="AK3181" s="41" t="s">
        <v>56</v>
      </c>
    </row>
    <row r="3182" spans="1:37" s="41" customFormat="1" ht="15.75" hidden="1" thickBot="1" x14ac:dyDescent="0.3">
      <c r="A3182" s="11" t="s">
        <v>45</v>
      </c>
      <c r="B3182" s="12" t="s">
        <v>8</v>
      </c>
      <c r="C3182" s="13" t="s">
        <v>46</v>
      </c>
      <c r="D3182" s="14" t="s">
        <v>47</v>
      </c>
      <c r="E3182" s="13" t="s">
        <v>6555</v>
      </c>
      <c r="F3182" s="4" t="s">
        <v>123</v>
      </c>
      <c r="G3182" s="4" t="s">
        <v>172</v>
      </c>
      <c r="H3182" s="15">
        <v>43217.416666666664</v>
      </c>
      <c r="I3182" s="15">
        <v>43217.75</v>
      </c>
      <c r="J3182" s="131" t="s">
        <v>7323</v>
      </c>
      <c r="K3182" s="45" t="s">
        <v>9</v>
      </c>
      <c r="L3182" s="47" t="s">
        <v>7</v>
      </c>
      <c r="M3182" s="47" t="s">
        <v>56</v>
      </c>
      <c r="N3182" s="9" t="str">
        <f t="shared" si="778"/>
        <v>Minor</v>
      </c>
      <c r="O3182" s="10" t="str">
        <f t="shared" si="779"/>
        <v>Successful</v>
      </c>
      <c r="P3182" s="10" t="str">
        <f t="shared" si="780"/>
        <v>On Time</v>
      </c>
      <c r="Q3182" s="9">
        <f t="shared" si="781"/>
        <v>1</v>
      </c>
      <c r="R3182" s="9">
        <f t="shared" si="782"/>
        <v>1</v>
      </c>
      <c r="S3182" s="9">
        <f t="shared" si="783"/>
        <v>0</v>
      </c>
      <c r="T3182" s="9" t="str">
        <f t="shared" si="784"/>
        <v>April</v>
      </c>
      <c r="U3182" s="40">
        <f t="shared" si="785"/>
        <v>0</v>
      </c>
      <c r="V3182" s="40" t="str">
        <f t="shared" si="786"/>
        <v>Normal</v>
      </c>
      <c r="W3182" s="40">
        <f t="shared" si="787"/>
        <v>0</v>
      </c>
      <c r="X3182" s="40">
        <f t="shared" si="788"/>
        <v>0</v>
      </c>
      <c r="Y3182" s="40">
        <f t="shared" si="789"/>
        <v>0</v>
      </c>
      <c r="Z3182" s="40">
        <f t="shared" si="790"/>
        <v>0</v>
      </c>
      <c r="AA3182" s="40">
        <f t="shared" si="791"/>
        <v>1</v>
      </c>
      <c r="AB3182" s="40">
        <f t="shared" si="792"/>
        <v>0</v>
      </c>
      <c r="AC3182" s="41" t="s">
        <v>823</v>
      </c>
      <c r="AD3182" s="41" t="s">
        <v>280</v>
      </c>
      <c r="AE3182" s="41" t="s">
        <v>259</v>
      </c>
      <c r="AF3182" s="41" t="s">
        <v>8</v>
      </c>
      <c r="AG3182" s="41" t="s">
        <v>56</v>
      </c>
      <c r="AH3182" s="41" t="s">
        <v>56</v>
      </c>
      <c r="AI3182" s="41" t="s">
        <v>56</v>
      </c>
      <c r="AJ3182" s="41" t="s">
        <v>160</v>
      </c>
      <c r="AK3182" s="41" t="s">
        <v>56</v>
      </c>
    </row>
    <row r="3183" spans="1:37" s="41" customFormat="1" ht="15.75" hidden="1" thickBot="1" x14ac:dyDescent="0.3">
      <c r="A3183" s="11" t="s">
        <v>51</v>
      </c>
      <c r="B3183" s="12" t="s">
        <v>216</v>
      </c>
      <c r="C3183" s="13" t="s">
        <v>46</v>
      </c>
      <c r="D3183" s="14" t="s">
        <v>47</v>
      </c>
      <c r="E3183" s="13" t="s">
        <v>6556</v>
      </c>
      <c r="F3183" s="4" t="s">
        <v>6740</v>
      </c>
      <c r="G3183" s="4" t="s">
        <v>6741</v>
      </c>
      <c r="H3183" s="15">
        <v>43196.541666666664</v>
      </c>
      <c r="I3183" s="15">
        <v>43202.833333333336</v>
      </c>
      <c r="J3183" s="131" t="s">
        <v>7324</v>
      </c>
      <c r="K3183" s="45" t="s">
        <v>9</v>
      </c>
      <c r="L3183" s="47" t="s">
        <v>7</v>
      </c>
      <c r="M3183" s="47" t="s">
        <v>56</v>
      </c>
      <c r="N3183" s="9" t="str">
        <f t="shared" si="778"/>
        <v>Minor</v>
      </c>
      <c r="O3183" s="10" t="str">
        <f t="shared" si="779"/>
        <v>Successful</v>
      </c>
      <c r="P3183" s="10" t="str">
        <f t="shared" si="780"/>
        <v>On Time</v>
      </c>
      <c r="Q3183" s="9">
        <f t="shared" si="781"/>
        <v>1</v>
      </c>
      <c r="R3183" s="9">
        <f t="shared" si="782"/>
        <v>1</v>
      </c>
      <c r="S3183" s="9">
        <f t="shared" si="783"/>
        <v>0</v>
      </c>
      <c r="T3183" s="9" t="str">
        <f t="shared" si="784"/>
        <v>April</v>
      </c>
      <c r="U3183" s="40">
        <f t="shared" si="785"/>
        <v>0</v>
      </c>
      <c r="V3183" s="40" t="str">
        <f t="shared" si="786"/>
        <v>Normal</v>
      </c>
      <c r="W3183" s="40">
        <f t="shared" si="787"/>
        <v>0</v>
      </c>
      <c r="X3183" s="40">
        <f t="shared" si="788"/>
        <v>1</v>
      </c>
      <c r="Y3183" s="40">
        <f t="shared" si="789"/>
        <v>0</v>
      </c>
      <c r="Z3183" s="40">
        <f t="shared" si="790"/>
        <v>0</v>
      </c>
      <c r="AA3183" s="40">
        <f t="shared" si="791"/>
        <v>1</v>
      </c>
      <c r="AB3183" s="40">
        <f t="shared" si="792"/>
        <v>0</v>
      </c>
      <c r="AC3183" s="41" t="s">
        <v>7463</v>
      </c>
      <c r="AD3183" s="41" t="s">
        <v>280</v>
      </c>
      <c r="AE3183" s="41" t="s">
        <v>323</v>
      </c>
      <c r="AF3183" s="41" t="s">
        <v>216</v>
      </c>
      <c r="AG3183" s="41" t="s">
        <v>215</v>
      </c>
      <c r="AH3183" s="41" t="s">
        <v>56</v>
      </c>
      <c r="AI3183" s="41" t="s">
        <v>56</v>
      </c>
      <c r="AJ3183" s="41" t="s">
        <v>160</v>
      </c>
      <c r="AK3183" s="41" t="s">
        <v>56</v>
      </c>
    </row>
    <row r="3184" spans="1:37" s="41" customFormat="1" ht="15.75" hidden="1" thickBot="1" x14ac:dyDescent="0.3">
      <c r="A3184" s="11" t="s">
        <v>51</v>
      </c>
      <c r="B3184" s="12" t="s">
        <v>216</v>
      </c>
      <c r="C3184" s="13" t="s">
        <v>46</v>
      </c>
      <c r="D3184" s="14" t="s">
        <v>47</v>
      </c>
      <c r="E3184" s="13" t="s">
        <v>6557</v>
      </c>
      <c r="F3184" s="4" t="s">
        <v>621</v>
      </c>
      <c r="G3184" s="4" t="s">
        <v>571</v>
      </c>
      <c r="H3184" s="15">
        <v>43204.916666666664</v>
      </c>
      <c r="I3184" s="15">
        <v>43205.291666666664</v>
      </c>
      <c r="J3184" s="131" t="s">
        <v>7325</v>
      </c>
      <c r="K3184" s="45" t="s">
        <v>9</v>
      </c>
      <c r="L3184" s="47" t="s">
        <v>7</v>
      </c>
      <c r="M3184" s="47" t="s">
        <v>56</v>
      </c>
      <c r="N3184" s="9" t="str">
        <f t="shared" si="778"/>
        <v>Minor</v>
      </c>
      <c r="O3184" s="10" t="str">
        <f t="shared" si="779"/>
        <v>Successful</v>
      </c>
      <c r="P3184" s="10" t="str">
        <f t="shared" si="780"/>
        <v>On Time</v>
      </c>
      <c r="Q3184" s="9">
        <f t="shared" si="781"/>
        <v>1</v>
      </c>
      <c r="R3184" s="9">
        <f t="shared" si="782"/>
        <v>1</v>
      </c>
      <c r="S3184" s="9">
        <f t="shared" si="783"/>
        <v>0</v>
      </c>
      <c r="T3184" s="9" t="str">
        <f t="shared" si="784"/>
        <v>April</v>
      </c>
      <c r="U3184" s="40">
        <f t="shared" si="785"/>
        <v>1</v>
      </c>
      <c r="V3184" s="40" t="str">
        <f t="shared" si="786"/>
        <v>SLT</v>
      </c>
      <c r="W3184" s="40">
        <f t="shared" si="787"/>
        <v>0</v>
      </c>
      <c r="X3184" s="40">
        <f t="shared" si="788"/>
        <v>0</v>
      </c>
      <c r="Y3184" s="40">
        <f t="shared" si="789"/>
        <v>0</v>
      </c>
      <c r="Z3184" s="40">
        <f t="shared" si="790"/>
        <v>0</v>
      </c>
      <c r="AA3184" s="40">
        <f t="shared" si="791"/>
        <v>1</v>
      </c>
      <c r="AB3184" s="40">
        <f t="shared" si="792"/>
        <v>0</v>
      </c>
      <c r="AC3184" s="41" t="s">
        <v>7463</v>
      </c>
      <c r="AD3184" s="41" t="s">
        <v>280</v>
      </c>
      <c r="AE3184" s="41" t="s">
        <v>264</v>
      </c>
      <c r="AF3184" s="41" t="s">
        <v>216</v>
      </c>
      <c r="AG3184" s="41" t="s">
        <v>56</v>
      </c>
      <c r="AH3184" s="41" t="s">
        <v>56</v>
      </c>
      <c r="AI3184" s="41" t="s">
        <v>56</v>
      </c>
      <c r="AJ3184" s="41" t="s">
        <v>160</v>
      </c>
      <c r="AK3184" s="41" t="s">
        <v>56</v>
      </c>
    </row>
    <row r="3185" spans="1:37" s="41" customFormat="1" ht="15.75" hidden="1" thickBot="1" x14ac:dyDescent="0.3">
      <c r="A3185" s="11" t="s">
        <v>51</v>
      </c>
      <c r="B3185" s="12" t="s">
        <v>216</v>
      </c>
      <c r="C3185" s="13" t="s">
        <v>46</v>
      </c>
      <c r="D3185" s="14" t="s">
        <v>47</v>
      </c>
      <c r="E3185" s="13" t="s">
        <v>6558</v>
      </c>
      <c r="F3185" s="4" t="s">
        <v>150</v>
      </c>
      <c r="G3185" s="4" t="s">
        <v>731</v>
      </c>
      <c r="H3185" s="15">
        <v>43205</v>
      </c>
      <c r="I3185" s="15">
        <v>43212.166666666664</v>
      </c>
      <c r="J3185" s="131" t="s">
        <v>7326</v>
      </c>
      <c r="K3185" s="45" t="s">
        <v>9</v>
      </c>
      <c r="L3185" s="47" t="s">
        <v>7</v>
      </c>
      <c r="M3185" s="47" t="s">
        <v>56</v>
      </c>
      <c r="N3185" s="9" t="str">
        <f t="shared" si="778"/>
        <v>Minor</v>
      </c>
      <c r="O3185" s="10" t="str">
        <f t="shared" si="779"/>
        <v>Successful</v>
      </c>
      <c r="P3185" s="10" t="str">
        <f t="shared" si="780"/>
        <v>On Time</v>
      </c>
      <c r="Q3185" s="9">
        <f t="shared" si="781"/>
        <v>1</v>
      </c>
      <c r="R3185" s="9">
        <f t="shared" si="782"/>
        <v>1</v>
      </c>
      <c r="S3185" s="9">
        <f t="shared" si="783"/>
        <v>0</v>
      </c>
      <c r="T3185" s="9" t="str">
        <f t="shared" si="784"/>
        <v>April</v>
      </c>
      <c r="U3185" s="40">
        <f t="shared" si="785"/>
        <v>0</v>
      </c>
      <c r="V3185" s="40" t="str">
        <f t="shared" si="786"/>
        <v>Normal</v>
      </c>
      <c r="W3185" s="40">
        <f t="shared" si="787"/>
        <v>0</v>
      </c>
      <c r="X3185" s="40">
        <f t="shared" si="788"/>
        <v>1</v>
      </c>
      <c r="Y3185" s="40">
        <f t="shared" si="789"/>
        <v>0</v>
      </c>
      <c r="Z3185" s="40">
        <f t="shared" si="790"/>
        <v>0</v>
      </c>
      <c r="AA3185" s="40">
        <f t="shared" si="791"/>
        <v>1</v>
      </c>
      <c r="AB3185" s="40">
        <f t="shared" si="792"/>
        <v>0</v>
      </c>
      <c r="AC3185" s="41" t="s">
        <v>7463</v>
      </c>
      <c r="AD3185" s="41" t="s">
        <v>280</v>
      </c>
      <c r="AE3185" s="41" t="s">
        <v>258</v>
      </c>
      <c r="AF3185" s="41" t="s">
        <v>216</v>
      </c>
      <c r="AG3185" s="41" t="s">
        <v>215</v>
      </c>
      <c r="AH3185" s="41" t="s">
        <v>56</v>
      </c>
      <c r="AI3185" s="41" t="s">
        <v>56</v>
      </c>
      <c r="AJ3185" s="41" t="s">
        <v>160</v>
      </c>
      <c r="AK3185" s="41" t="s">
        <v>56</v>
      </c>
    </row>
    <row r="3186" spans="1:37" s="41" customFormat="1" ht="15.75" hidden="1" thickBot="1" x14ac:dyDescent="0.3">
      <c r="A3186" s="11" t="s">
        <v>51</v>
      </c>
      <c r="B3186" s="12" t="s">
        <v>216</v>
      </c>
      <c r="C3186" s="13" t="s">
        <v>46</v>
      </c>
      <c r="D3186" s="14" t="s">
        <v>47</v>
      </c>
      <c r="E3186" s="13" t="s">
        <v>6559</v>
      </c>
      <c r="F3186" s="4" t="s">
        <v>150</v>
      </c>
      <c r="G3186" s="4" t="s">
        <v>726</v>
      </c>
      <c r="H3186" s="15">
        <v>43205.416666666664</v>
      </c>
      <c r="I3186" s="15">
        <v>43207.75</v>
      </c>
      <c r="J3186" s="131" t="s">
        <v>7327</v>
      </c>
      <c r="K3186" s="45" t="s">
        <v>9</v>
      </c>
      <c r="L3186" s="47" t="s">
        <v>7</v>
      </c>
      <c r="M3186" s="47" t="s">
        <v>56</v>
      </c>
      <c r="N3186" s="9" t="str">
        <f t="shared" si="778"/>
        <v>Minor</v>
      </c>
      <c r="O3186" s="10" t="str">
        <f t="shared" si="779"/>
        <v>Successful</v>
      </c>
      <c r="P3186" s="10" t="str">
        <f t="shared" si="780"/>
        <v>On Time</v>
      </c>
      <c r="Q3186" s="9">
        <f t="shared" si="781"/>
        <v>1</v>
      </c>
      <c r="R3186" s="9">
        <f t="shared" si="782"/>
        <v>1</v>
      </c>
      <c r="S3186" s="9">
        <f t="shared" si="783"/>
        <v>0</v>
      </c>
      <c r="T3186" s="9" t="str">
        <f t="shared" si="784"/>
        <v>April</v>
      </c>
      <c r="U3186" s="40">
        <f t="shared" si="785"/>
        <v>1</v>
      </c>
      <c r="V3186" s="40" t="str">
        <f t="shared" si="786"/>
        <v>SLT</v>
      </c>
      <c r="W3186" s="40">
        <f t="shared" si="787"/>
        <v>0</v>
      </c>
      <c r="X3186" s="40">
        <f t="shared" si="788"/>
        <v>0</v>
      </c>
      <c r="Y3186" s="40">
        <f t="shared" si="789"/>
        <v>0</v>
      </c>
      <c r="Z3186" s="40">
        <f t="shared" si="790"/>
        <v>0</v>
      </c>
      <c r="AA3186" s="40">
        <f t="shared" si="791"/>
        <v>1</v>
      </c>
      <c r="AB3186" s="40">
        <f t="shared" si="792"/>
        <v>0</v>
      </c>
      <c r="AC3186" s="41" t="s">
        <v>7463</v>
      </c>
      <c r="AD3186" s="41" t="s">
        <v>280</v>
      </c>
      <c r="AE3186" s="41" t="s">
        <v>258</v>
      </c>
      <c r="AF3186" s="41" t="s">
        <v>216</v>
      </c>
      <c r="AG3186" s="41" t="s">
        <v>56</v>
      </c>
      <c r="AH3186" s="41" t="s">
        <v>56</v>
      </c>
      <c r="AI3186" s="41" t="s">
        <v>56</v>
      </c>
      <c r="AJ3186" s="41" t="s">
        <v>160</v>
      </c>
      <c r="AK3186" s="41" t="s">
        <v>56</v>
      </c>
    </row>
    <row r="3187" spans="1:37" s="41" customFormat="1" ht="15.75" hidden="1" thickBot="1" x14ac:dyDescent="0.3">
      <c r="A3187" s="11" t="s">
        <v>51</v>
      </c>
      <c r="B3187" s="12" t="s">
        <v>8</v>
      </c>
      <c r="C3187" s="13" t="s">
        <v>46</v>
      </c>
      <c r="D3187" s="14" t="s">
        <v>47</v>
      </c>
      <c r="E3187" s="13" t="s">
        <v>6560</v>
      </c>
      <c r="F3187" s="4" t="s">
        <v>327</v>
      </c>
      <c r="G3187" s="4" t="s">
        <v>3130</v>
      </c>
      <c r="H3187" s="15">
        <v>43210.708333333336</v>
      </c>
      <c r="I3187" s="15">
        <v>43211.916666666664</v>
      </c>
      <c r="J3187" s="131" t="s">
        <v>7328</v>
      </c>
      <c r="K3187" s="45" t="s">
        <v>9</v>
      </c>
      <c r="L3187" s="47" t="s">
        <v>7</v>
      </c>
      <c r="M3187" s="47" t="s">
        <v>56</v>
      </c>
      <c r="N3187" s="9" t="str">
        <f t="shared" si="778"/>
        <v>Minor</v>
      </c>
      <c r="O3187" s="10" t="str">
        <f t="shared" si="779"/>
        <v>Successful</v>
      </c>
      <c r="P3187" s="10" t="str">
        <f t="shared" si="780"/>
        <v>On Time</v>
      </c>
      <c r="Q3187" s="9">
        <f t="shared" si="781"/>
        <v>1</v>
      </c>
      <c r="R3187" s="9">
        <f t="shared" si="782"/>
        <v>1</v>
      </c>
      <c r="S3187" s="9">
        <f t="shared" si="783"/>
        <v>0</v>
      </c>
      <c r="T3187" s="9" t="str">
        <f t="shared" si="784"/>
        <v>April</v>
      </c>
      <c r="U3187" s="40">
        <f t="shared" si="785"/>
        <v>0</v>
      </c>
      <c r="V3187" s="40" t="str">
        <f t="shared" si="786"/>
        <v>Normal</v>
      </c>
      <c r="W3187" s="40">
        <f t="shared" si="787"/>
        <v>0</v>
      </c>
      <c r="X3187" s="40">
        <f t="shared" si="788"/>
        <v>0</v>
      </c>
      <c r="Y3187" s="40">
        <f t="shared" si="789"/>
        <v>0</v>
      </c>
      <c r="Z3187" s="40">
        <f t="shared" si="790"/>
        <v>0</v>
      </c>
      <c r="AA3187" s="40">
        <f t="shared" si="791"/>
        <v>1</v>
      </c>
      <c r="AB3187" s="40">
        <f t="shared" si="792"/>
        <v>0</v>
      </c>
      <c r="AC3187" s="41" t="s">
        <v>7463</v>
      </c>
      <c r="AD3187" s="41" t="s">
        <v>280</v>
      </c>
      <c r="AE3187" s="41" t="s">
        <v>754</v>
      </c>
      <c r="AF3187" s="41" t="s">
        <v>8</v>
      </c>
      <c r="AG3187" s="41" t="s">
        <v>56</v>
      </c>
      <c r="AH3187" s="41" t="s">
        <v>56</v>
      </c>
      <c r="AI3187" s="41" t="s">
        <v>56</v>
      </c>
      <c r="AJ3187" s="41" t="s">
        <v>160</v>
      </c>
      <c r="AK3187" s="41" t="s">
        <v>56</v>
      </c>
    </row>
    <row r="3188" spans="1:37" s="41" customFormat="1" ht="15.75" hidden="1" thickBot="1" x14ac:dyDescent="0.3">
      <c r="A3188" s="11" t="s">
        <v>51</v>
      </c>
      <c r="B3188" s="12" t="s">
        <v>216</v>
      </c>
      <c r="C3188" s="13" t="s">
        <v>46</v>
      </c>
      <c r="D3188" s="14" t="s">
        <v>47</v>
      </c>
      <c r="E3188" s="13" t="s">
        <v>6561</v>
      </c>
      <c r="F3188" s="4" t="s">
        <v>144</v>
      </c>
      <c r="G3188" s="4" t="s">
        <v>4995</v>
      </c>
      <c r="H3188" s="15">
        <v>43210.875</v>
      </c>
      <c r="I3188" s="15">
        <v>43213.75</v>
      </c>
      <c r="J3188" s="131" t="s">
        <v>7329</v>
      </c>
      <c r="K3188" s="45" t="s">
        <v>9</v>
      </c>
      <c r="L3188" s="47" t="s">
        <v>7</v>
      </c>
      <c r="M3188" s="47" t="s">
        <v>56</v>
      </c>
      <c r="N3188" s="9" t="str">
        <f t="shared" si="778"/>
        <v>Minor</v>
      </c>
      <c r="O3188" s="10" t="str">
        <f t="shared" si="779"/>
        <v>Successful</v>
      </c>
      <c r="P3188" s="10" t="str">
        <f t="shared" si="780"/>
        <v>On Time</v>
      </c>
      <c r="Q3188" s="9">
        <f t="shared" si="781"/>
        <v>1</v>
      </c>
      <c r="R3188" s="9">
        <f t="shared" si="782"/>
        <v>1</v>
      </c>
      <c r="S3188" s="9">
        <f t="shared" si="783"/>
        <v>0</v>
      </c>
      <c r="T3188" s="9" t="str">
        <f t="shared" si="784"/>
        <v>April</v>
      </c>
      <c r="U3188" s="40">
        <f t="shared" si="785"/>
        <v>0</v>
      </c>
      <c r="V3188" s="40" t="str">
        <f t="shared" si="786"/>
        <v>Normal</v>
      </c>
      <c r="W3188" s="40">
        <f t="shared" si="787"/>
        <v>0</v>
      </c>
      <c r="X3188" s="40">
        <f t="shared" si="788"/>
        <v>0</v>
      </c>
      <c r="Y3188" s="40">
        <f t="shared" si="789"/>
        <v>0</v>
      </c>
      <c r="Z3188" s="40">
        <f t="shared" si="790"/>
        <v>0</v>
      </c>
      <c r="AA3188" s="40">
        <f t="shared" si="791"/>
        <v>1</v>
      </c>
      <c r="AB3188" s="40">
        <f t="shared" si="792"/>
        <v>0</v>
      </c>
      <c r="AC3188" s="41" t="s">
        <v>7463</v>
      </c>
      <c r="AD3188" s="41" t="s">
        <v>280</v>
      </c>
      <c r="AE3188" s="41" t="s">
        <v>428</v>
      </c>
      <c r="AF3188" s="41" t="s">
        <v>216</v>
      </c>
      <c r="AG3188" s="41" t="s">
        <v>56</v>
      </c>
      <c r="AH3188" s="41" t="s">
        <v>56</v>
      </c>
      <c r="AI3188" s="41" t="s">
        <v>56</v>
      </c>
      <c r="AJ3188" s="41" t="s">
        <v>160</v>
      </c>
      <c r="AK3188" s="41" t="s">
        <v>56</v>
      </c>
    </row>
    <row r="3189" spans="1:37" s="41" customFormat="1" ht="15.75" hidden="1" thickBot="1" x14ac:dyDescent="0.3">
      <c r="A3189" s="11" t="s">
        <v>51</v>
      </c>
      <c r="B3189" s="12" t="s">
        <v>216</v>
      </c>
      <c r="C3189" s="13" t="s">
        <v>52</v>
      </c>
      <c r="D3189" s="14" t="s">
        <v>47</v>
      </c>
      <c r="E3189" s="13" t="s">
        <v>6562</v>
      </c>
      <c r="F3189" s="4" t="s">
        <v>143</v>
      </c>
      <c r="G3189" s="4" t="s">
        <v>6742</v>
      </c>
      <c r="H3189" s="15">
        <v>43215.416666666664</v>
      </c>
      <c r="I3189" s="15">
        <v>43215.708333333336</v>
      </c>
      <c r="J3189" s="131" t="s">
        <v>7330</v>
      </c>
      <c r="K3189" s="45" t="s">
        <v>9</v>
      </c>
      <c r="L3189" s="47" t="s">
        <v>7</v>
      </c>
      <c r="M3189" s="47" t="s">
        <v>56</v>
      </c>
      <c r="N3189" s="9" t="str">
        <f t="shared" si="778"/>
        <v>Standard</v>
      </c>
      <c r="O3189" s="10" t="str">
        <f t="shared" si="779"/>
        <v>Successful</v>
      </c>
      <c r="P3189" s="10" t="str">
        <f t="shared" si="780"/>
        <v>On Time</v>
      </c>
      <c r="Q3189" s="9">
        <f t="shared" si="781"/>
        <v>1</v>
      </c>
      <c r="R3189" s="9">
        <f t="shared" si="782"/>
        <v>1</v>
      </c>
      <c r="S3189" s="9">
        <f t="shared" si="783"/>
        <v>0</v>
      </c>
      <c r="T3189" s="9" t="str">
        <f t="shared" si="784"/>
        <v>April</v>
      </c>
      <c r="U3189" s="40">
        <f t="shared" si="785"/>
        <v>0</v>
      </c>
      <c r="V3189" s="40" t="str">
        <f t="shared" si="786"/>
        <v>Normal</v>
      </c>
      <c r="W3189" s="40">
        <f t="shared" si="787"/>
        <v>0</v>
      </c>
      <c r="X3189" s="40">
        <f t="shared" si="788"/>
        <v>0</v>
      </c>
      <c r="Y3189" s="40">
        <f t="shared" si="789"/>
        <v>0</v>
      </c>
      <c r="Z3189" s="40">
        <f t="shared" si="790"/>
        <v>0</v>
      </c>
      <c r="AA3189" s="40">
        <f t="shared" si="791"/>
        <v>1</v>
      </c>
      <c r="AB3189" s="40">
        <f t="shared" si="792"/>
        <v>0</v>
      </c>
      <c r="AC3189" s="41" t="s">
        <v>7463</v>
      </c>
      <c r="AD3189" s="41" t="s">
        <v>280</v>
      </c>
      <c r="AE3189" s="41" t="s">
        <v>419</v>
      </c>
      <c r="AF3189" s="41" t="s">
        <v>216</v>
      </c>
      <c r="AG3189" s="41" t="s">
        <v>56</v>
      </c>
      <c r="AH3189" s="41" t="s">
        <v>56</v>
      </c>
      <c r="AI3189" s="41" t="s">
        <v>56</v>
      </c>
      <c r="AJ3189" s="41" t="s">
        <v>160</v>
      </c>
      <c r="AK3189" s="41" t="s">
        <v>56</v>
      </c>
    </row>
    <row r="3190" spans="1:37" s="41" customFormat="1" ht="15.75" hidden="1" thickBot="1" x14ac:dyDescent="0.3">
      <c r="A3190" s="11" t="s">
        <v>51</v>
      </c>
      <c r="B3190" s="12" t="s">
        <v>216</v>
      </c>
      <c r="C3190" s="13" t="s">
        <v>46</v>
      </c>
      <c r="D3190" s="14" t="s">
        <v>47</v>
      </c>
      <c r="E3190" s="13" t="s">
        <v>6563</v>
      </c>
      <c r="F3190" s="4" t="s">
        <v>157</v>
      </c>
      <c r="G3190" s="4" t="s">
        <v>6743</v>
      </c>
      <c r="H3190" s="15">
        <v>43215.5</v>
      </c>
      <c r="I3190" s="15">
        <v>43215.708333333336</v>
      </c>
      <c r="J3190" s="131" t="s">
        <v>7331</v>
      </c>
      <c r="K3190" s="45" t="s">
        <v>9</v>
      </c>
      <c r="L3190" s="47" t="s">
        <v>7</v>
      </c>
      <c r="M3190" s="47" t="s">
        <v>56</v>
      </c>
      <c r="N3190" s="9" t="str">
        <f t="shared" si="778"/>
        <v>Minor</v>
      </c>
      <c r="O3190" s="10" t="str">
        <f t="shared" si="779"/>
        <v>Successful</v>
      </c>
      <c r="P3190" s="10" t="str">
        <f t="shared" si="780"/>
        <v>On Time</v>
      </c>
      <c r="Q3190" s="9">
        <f t="shared" si="781"/>
        <v>1</v>
      </c>
      <c r="R3190" s="9">
        <f t="shared" si="782"/>
        <v>1</v>
      </c>
      <c r="S3190" s="9">
        <f t="shared" si="783"/>
        <v>0</v>
      </c>
      <c r="T3190" s="9" t="str">
        <f t="shared" si="784"/>
        <v>April</v>
      </c>
      <c r="U3190" s="40">
        <f t="shared" si="785"/>
        <v>0</v>
      </c>
      <c r="V3190" s="40" t="str">
        <f t="shared" si="786"/>
        <v>Normal</v>
      </c>
      <c r="W3190" s="40">
        <f t="shared" si="787"/>
        <v>0</v>
      </c>
      <c r="X3190" s="40">
        <f t="shared" si="788"/>
        <v>0</v>
      </c>
      <c r="Y3190" s="40">
        <f t="shared" si="789"/>
        <v>0</v>
      </c>
      <c r="Z3190" s="40">
        <f t="shared" si="790"/>
        <v>0</v>
      </c>
      <c r="AA3190" s="40">
        <f t="shared" si="791"/>
        <v>1</v>
      </c>
      <c r="AB3190" s="40">
        <f t="shared" si="792"/>
        <v>0</v>
      </c>
      <c r="AC3190" s="41" t="s">
        <v>7463</v>
      </c>
      <c r="AD3190" s="41" t="s">
        <v>280</v>
      </c>
      <c r="AE3190" s="41" t="s">
        <v>429</v>
      </c>
      <c r="AF3190" s="41" t="s">
        <v>216</v>
      </c>
      <c r="AG3190" s="41" t="s">
        <v>56</v>
      </c>
      <c r="AH3190" s="41" t="s">
        <v>56</v>
      </c>
      <c r="AI3190" s="41" t="s">
        <v>56</v>
      </c>
      <c r="AJ3190" s="41" t="s">
        <v>160</v>
      </c>
      <c r="AK3190" s="41" t="s">
        <v>56</v>
      </c>
    </row>
    <row r="3191" spans="1:37" s="41" customFormat="1" ht="15.75" hidden="1" thickBot="1" x14ac:dyDescent="0.3">
      <c r="A3191" s="11" t="s">
        <v>51</v>
      </c>
      <c r="B3191" s="12" t="s">
        <v>8</v>
      </c>
      <c r="C3191" s="13" t="s">
        <v>46</v>
      </c>
      <c r="D3191" s="14" t="s">
        <v>47</v>
      </c>
      <c r="E3191" s="13" t="s">
        <v>6564</v>
      </c>
      <c r="F3191" s="4" t="s">
        <v>149</v>
      </c>
      <c r="G3191" s="4" t="s">
        <v>6744</v>
      </c>
      <c r="H3191" s="15">
        <v>43215.875</v>
      </c>
      <c r="I3191" s="15">
        <v>43215.958333333336</v>
      </c>
      <c r="J3191" s="131" t="s">
        <v>7332</v>
      </c>
      <c r="K3191" s="45" t="s">
        <v>9</v>
      </c>
      <c r="L3191" s="47" t="s">
        <v>7</v>
      </c>
      <c r="M3191" s="47" t="s">
        <v>56</v>
      </c>
      <c r="N3191" s="9" t="str">
        <f t="shared" si="778"/>
        <v>Minor</v>
      </c>
      <c r="O3191" s="10" t="str">
        <f t="shared" si="779"/>
        <v>Successful</v>
      </c>
      <c r="P3191" s="10" t="str">
        <f t="shared" si="780"/>
        <v>On Time</v>
      </c>
      <c r="Q3191" s="9">
        <f t="shared" si="781"/>
        <v>1</v>
      </c>
      <c r="R3191" s="9">
        <f t="shared" si="782"/>
        <v>1</v>
      </c>
      <c r="S3191" s="9">
        <f t="shared" si="783"/>
        <v>0</v>
      </c>
      <c r="T3191" s="9" t="str">
        <f t="shared" si="784"/>
        <v>April</v>
      </c>
      <c r="U3191" s="40">
        <f t="shared" si="785"/>
        <v>1</v>
      </c>
      <c r="V3191" s="40" t="str">
        <f t="shared" si="786"/>
        <v>SLT</v>
      </c>
      <c r="W3191" s="40">
        <f t="shared" si="787"/>
        <v>0</v>
      </c>
      <c r="X3191" s="40">
        <f t="shared" si="788"/>
        <v>0</v>
      </c>
      <c r="Y3191" s="40">
        <f t="shared" si="789"/>
        <v>0</v>
      </c>
      <c r="Z3191" s="40">
        <f t="shared" si="790"/>
        <v>0</v>
      </c>
      <c r="AA3191" s="40">
        <f t="shared" si="791"/>
        <v>1</v>
      </c>
      <c r="AB3191" s="40">
        <f t="shared" si="792"/>
        <v>0</v>
      </c>
      <c r="AC3191" s="41" t="s">
        <v>7463</v>
      </c>
      <c r="AD3191" s="41" t="s">
        <v>280</v>
      </c>
      <c r="AE3191" s="41" t="s">
        <v>147</v>
      </c>
      <c r="AF3191" s="41" t="s">
        <v>8</v>
      </c>
      <c r="AG3191" s="41" t="s">
        <v>56</v>
      </c>
      <c r="AH3191" s="41" t="s">
        <v>56</v>
      </c>
      <c r="AI3191" s="41" t="s">
        <v>56</v>
      </c>
      <c r="AJ3191" s="41" t="s">
        <v>160</v>
      </c>
      <c r="AK3191" s="41" t="s">
        <v>56</v>
      </c>
    </row>
    <row r="3192" spans="1:37" s="41" customFormat="1" ht="15.75" hidden="1" thickBot="1" x14ac:dyDescent="0.3">
      <c r="A3192" s="11" t="s">
        <v>51</v>
      </c>
      <c r="B3192" s="12" t="s">
        <v>216</v>
      </c>
      <c r="C3192" s="13" t="s">
        <v>46</v>
      </c>
      <c r="D3192" s="14" t="s">
        <v>47</v>
      </c>
      <c r="E3192" s="13" t="s">
        <v>6565</v>
      </c>
      <c r="F3192" s="4" t="s">
        <v>621</v>
      </c>
      <c r="G3192" s="4" t="s">
        <v>786</v>
      </c>
      <c r="H3192" s="15">
        <v>43215.916666666664</v>
      </c>
      <c r="I3192" s="15">
        <v>43216.333333333336</v>
      </c>
      <c r="J3192" s="131" t="s">
        <v>7333</v>
      </c>
      <c r="K3192" s="45" t="s">
        <v>9</v>
      </c>
      <c r="L3192" s="47" t="s">
        <v>7</v>
      </c>
      <c r="M3192" s="47" t="s">
        <v>56</v>
      </c>
      <c r="N3192" s="9" t="str">
        <f t="shared" si="778"/>
        <v>Minor</v>
      </c>
      <c r="O3192" s="10" t="str">
        <f t="shared" si="779"/>
        <v>Successful</v>
      </c>
      <c r="P3192" s="10" t="str">
        <f t="shared" si="780"/>
        <v>On Time</v>
      </c>
      <c r="Q3192" s="9">
        <f t="shared" si="781"/>
        <v>1</v>
      </c>
      <c r="R3192" s="9">
        <f t="shared" si="782"/>
        <v>1</v>
      </c>
      <c r="S3192" s="9">
        <f t="shared" si="783"/>
        <v>0</v>
      </c>
      <c r="T3192" s="9" t="str">
        <f t="shared" si="784"/>
        <v>April</v>
      </c>
      <c r="U3192" s="40">
        <f t="shared" si="785"/>
        <v>1</v>
      </c>
      <c r="V3192" s="40" t="str">
        <f t="shared" si="786"/>
        <v>SLT</v>
      </c>
      <c r="W3192" s="40">
        <f t="shared" si="787"/>
        <v>0</v>
      </c>
      <c r="X3192" s="40">
        <f t="shared" si="788"/>
        <v>0</v>
      </c>
      <c r="Y3192" s="40">
        <f t="shared" si="789"/>
        <v>0</v>
      </c>
      <c r="Z3192" s="40">
        <f t="shared" si="790"/>
        <v>0</v>
      </c>
      <c r="AA3192" s="40">
        <f t="shared" si="791"/>
        <v>1</v>
      </c>
      <c r="AB3192" s="40">
        <f t="shared" si="792"/>
        <v>0</v>
      </c>
      <c r="AC3192" s="41" t="s">
        <v>7463</v>
      </c>
      <c r="AD3192" s="41" t="s">
        <v>280</v>
      </c>
      <c r="AE3192" s="41" t="s">
        <v>264</v>
      </c>
      <c r="AF3192" s="41" t="s">
        <v>216</v>
      </c>
      <c r="AG3192" s="41" t="s">
        <v>56</v>
      </c>
      <c r="AH3192" s="41" t="s">
        <v>56</v>
      </c>
      <c r="AI3192" s="41" t="s">
        <v>56</v>
      </c>
      <c r="AJ3192" s="41" t="s">
        <v>160</v>
      </c>
      <c r="AK3192" s="41" t="s">
        <v>56</v>
      </c>
    </row>
    <row r="3193" spans="1:37" s="41" customFormat="1" ht="15.75" hidden="1" thickBot="1" x14ac:dyDescent="0.3">
      <c r="A3193" s="11" t="s">
        <v>45</v>
      </c>
      <c r="B3193" s="12" t="s">
        <v>216</v>
      </c>
      <c r="C3193" s="13" t="s">
        <v>52</v>
      </c>
      <c r="D3193" s="14" t="s">
        <v>47</v>
      </c>
      <c r="E3193" s="13" t="s">
        <v>6566</v>
      </c>
      <c r="F3193" s="4" t="s">
        <v>242</v>
      </c>
      <c r="G3193" s="4" t="s">
        <v>207</v>
      </c>
      <c r="H3193" s="15">
        <v>43192.708333333336</v>
      </c>
      <c r="I3193" s="15">
        <v>43217.958333333336</v>
      </c>
      <c r="J3193" s="131" t="s">
        <v>7334</v>
      </c>
      <c r="K3193" s="45" t="s">
        <v>9</v>
      </c>
      <c r="L3193" s="47" t="s">
        <v>7</v>
      </c>
      <c r="M3193" s="47" t="s">
        <v>56</v>
      </c>
      <c r="N3193" s="9" t="str">
        <f t="shared" si="778"/>
        <v>Standard</v>
      </c>
      <c r="O3193" s="10" t="str">
        <f t="shared" si="779"/>
        <v>Successful</v>
      </c>
      <c r="P3193" s="10" t="str">
        <f t="shared" si="780"/>
        <v>On Time</v>
      </c>
      <c r="Q3193" s="9">
        <f t="shared" si="781"/>
        <v>1</v>
      </c>
      <c r="R3193" s="9">
        <f t="shared" si="782"/>
        <v>1</v>
      </c>
      <c r="S3193" s="9">
        <f t="shared" si="783"/>
        <v>0</v>
      </c>
      <c r="T3193" s="9" t="str">
        <f t="shared" si="784"/>
        <v>April</v>
      </c>
      <c r="U3193" s="40">
        <f t="shared" si="785"/>
        <v>0</v>
      </c>
      <c r="V3193" s="40" t="str">
        <f t="shared" si="786"/>
        <v>Normal</v>
      </c>
      <c r="W3193" s="40">
        <f t="shared" si="787"/>
        <v>0</v>
      </c>
      <c r="X3193" s="40">
        <f t="shared" si="788"/>
        <v>0</v>
      </c>
      <c r="Y3193" s="40">
        <f t="shared" si="789"/>
        <v>0</v>
      </c>
      <c r="Z3193" s="40">
        <f t="shared" si="790"/>
        <v>0</v>
      </c>
      <c r="AA3193" s="40">
        <f t="shared" si="791"/>
        <v>1</v>
      </c>
      <c r="AB3193" s="40">
        <f t="shared" si="792"/>
        <v>0</v>
      </c>
      <c r="AC3193" s="41" t="s">
        <v>823</v>
      </c>
      <c r="AD3193" s="41" t="s">
        <v>305</v>
      </c>
      <c r="AE3193" s="41" t="s">
        <v>432</v>
      </c>
      <c r="AF3193" s="41" t="s">
        <v>216</v>
      </c>
      <c r="AG3193" s="41" t="s">
        <v>56</v>
      </c>
      <c r="AH3193" s="41" t="s">
        <v>56</v>
      </c>
      <c r="AI3193" s="41" t="s">
        <v>56</v>
      </c>
      <c r="AJ3193" s="41" t="s">
        <v>160</v>
      </c>
      <c r="AK3193" s="41" t="s">
        <v>56</v>
      </c>
    </row>
    <row r="3194" spans="1:37" s="41" customFormat="1" ht="15.75" hidden="1" thickBot="1" x14ac:dyDescent="0.3">
      <c r="A3194" s="11" t="s">
        <v>4594</v>
      </c>
      <c r="B3194" s="12" t="s">
        <v>216</v>
      </c>
      <c r="C3194" s="13" t="s">
        <v>52</v>
      </c>
      <c r="D3194" s="14" t="s">
        <v>47</v>
      </c>
      <c r="E3194" s="13" t="s">
        <v>6567</v>
      </c>
      <c r="F3194" s="4" t="s">
        <v>326</v>
      </c>
      <c r="G3194" s="4" t="s">
        <v>181</v>
      </c>
      <c r="H3194" s="15">
        <v>43219.25</v>
      </c>
      <c r="I3194" s="15">
        <v>43219.833333333336</v>
      </c>
      <c r="J3194" s="131" t="s">
        <v>7335</v>
      </c>
      <c r="K3194" s="45" t="s">
        <v>9</v>
      </c>
      <c r="L3194" s="47" t="s">
        <v>7</v>
      </c>
      <c r="M3194" s="47" t="s">
        <v>56</v>
      </c>
      <c r="N3194" s="9" t="str">
        <f t="shared" si="778"/>
        <v>Standard</v>
      </c>
      <c r="O3194" s="10" t="str">
        <f t="shared" si="779"/>
        <v>Successful</v>
      </c>
      <c r="P3194" s="10" t="str">
        <f t="shared" si="780"/>
        <v>On Time</v>
      </c>
      <c r="Q3194" s="9">
        <f t="shared" si="781"/>
        <v>1</v>
      </c>
      <c r="R3194" s="9">
        <f t="shared" si="782"/>
        <v>1</v>
      </c>
      <c r="S3194" s="9">
        <f t="shared" si="783"/>
        <v>0</v>
      </c>
      <c r="T3194" s="9" t="str">
        <f t="shared" si="784"/>
        <v>April</v>
      </c>
      <c r="U3194" s="40">
        <f t="shared" si="785"/>
        <v>0</v>
      </c>
      <c r="V3194" s="40" t="str">
        <f t="shared" si="786"/>
        <v>Normal</v>
      </c>
      <c r="W3194" s="40">
        <f t="shared" si="787"/>
        <v>0</v>
      </c>
      <c r="X3194" s="40">
        <f t="shared" si="788"/>
        <v>0</v>
      </c>
      <c r="Y3194" s="40">
        <f t="shared" si="789"/>
        <v>0</v>
      </c>
      <c r="Z3194" s="40">
        <f t="shared" si="790"/>
        <v>0</v>
      </c>
      <c r="AA3194" s="40">
        <f t="shared" si="791"/>
        <v>1</v>
      </c>
      <c r="AB3194" s="40">
        <f t="shared" si="792"/>
        <v>0</v>
      </c>
      <c r="AC3194" s="41" t="s">
        <v>132</v>
      </c>
      <c r="AD3194" s="41" t="s">
        <v>320</v>
      </c>
      <c r="AE3194" s="41" t="s">
        <v>258</v>
      </c>
      <c r="AF3194" s="41" t="s">
        <v>216</v>
      </c>
      <c r="AG3194" s="41" t="s">
        <v>56</v>
      </c>
      <c r="AH3194" s="41" t="s">
        <v>56</v>
      </c>
      <c r="AI3194" s="41" t="s">
        <v>56</v>
      </c>
      <c r="AJ3194" s="41" t="s">
        <v>160</v>
      </c>
      <c r="AK3194" s="41" t="s">
        <v>56</v>
      </c>
    </row>
    <row r="3195" spans="1:37" s="41" customFormat="1" ht="15.75" hidden="1" thickBot="1" x14ac:dyDescent="0.3">
      <c r="A3195" s="11" t="s">
        <v>697</v>
      </c>
      <c r="B3195" s="12" t="s">
        <v>216</v>
      </c>
      <c r="C3195" s="13" t="s">
        <v>46</v>
      </c>
      <c r="D3195" s="14" t="s">
        <v>47</v>
      </c>
      <c r="E3195" s="13" t="s">
        <v>6568</v>
      </c>
      <c r="F3195" s="4" t="s">
        <v>365</v>
      </c>
      <c r="G3195" s="4" t="s">
        <v>704</v>
      </c>
      <c r="H3195" s="15">
        <v>43199.5</v>
      </c>
      <c r="I3195" s="15">
        <v>43217.708333333336</v>
      </c>
      <c r="J3195" s="131" t="s">
        <v>7336</v>
      </c>
      <c r="K3195" s="45" t="s">
        <v>9</v>
      </c>
      <c r="L3195" s="47" t="s">
        <v>7</v>
      </c>
      <c r="M3195" s="47" t="s">
        <v>56</v>
      </c>
      <c r="N3195" s="9" t="str">
        <f t="shared" si="778"/>
        <v>Minor</v>
      </c>
      <c r="O3195" s="10" t="str">
        <f t="shared" si="779"/>
        <v>Successful</v>
      </c>
      <c r="P3195" s="10" t="str">
        <f t="shared" si="780"/>
        <v>On Time</v>
      </c>
      <c r="Q3195" s="9">
        <f t="shared" si="781"/>
        <v>1</v>
      </c>
      <c r="R3195" s="9">
        <f t="shared" si="782"/>
        <v>1</v>
      </c>
      <c r="S3195" s="9">
        <f t="shared" si="783"/>
        <v>0</v>
      </c>
      <c r="T3195" s="9" t="str">
        <f t="shared" si="784"/>
        <v>April</v>
      </c>
      <c r="U3195" s="40">
        <f t="shared" si="785"/>
        <v>0</v>
      </c>
      <c r="V3195" s="40" t="str">
        <f t="shared" si="786"/>
        <v>Normal</v>
      </c>
      <c r="W3195" s="40">
        <f t="shared" si="787"/>
        <v>0</v>
      </c>
      <c r="X3195" s="40">
        <f t="shared" si="788"/>
        <v>0</v>
      </c>
      <c r="Y3195" s="40">
        <f t="shared" si="789"/>
        <v>0</v>
      </c>
      <c r="Z3195" s="40">
        <f t="shared" si="790"/>
        <v>0</v>
      </c>
      <c r="AA3195" s="40">
        <f t="shared" si="791"/>
        <v>1</v>
      </c>
      <c r="AB3195" s="40">
        <f t="shared" si="792"/>
        <v>0</v>
      </c>
      <c r="AC3195" s="41" t="s">
        <v>238</v>
      </c>
      <c r="AD3195" s="41" t="s">
        <v>280</v>
      </c>
      <c r="AE3195" s="41" t="s">
        <v>432</v>
      </c>
      <c r="AF3195" s="41" t="s">
        <v>216</v>
      </c>
      <c r="AG3195" s="41" t="s">
        <v>56</v>
      </c>
      <c r="AH3195" s="41" t="s">
        <v>56</v>
      </c>
      <c r="AI3195" s="41" t="s">
        <v>56</v>
      </c>
      <c r="AJ3195" s="41" t="s">
        <v>160</v>
      </c>
      <c r="AK3195" s="41" t="s">
        <v>56</v>
      </c>
    </row>
    <row r="3196" spans="1:37" s="41" customFormat="1" ht="15.75" hidden="1" thickBot="1" x14ac:dyDescent="0.3">
      <c r="A3196" s="11" t="s">
        <v>45</v>
      </c>
      <c r="B3196" s="12" t="s">
        <v>216</v>
      </c>
      <c r="C3196" s="13" t="s">
        <v>46</v>
      </c>
      <c r="D3196" s="14" t="s">
        <v>47</v>
      </c>
      <c r="E3196" s="13" t="s">
        <v>6569</v>
      </c>
      <c r="F3196" s="4" t="s">
        <v>75</v>
      </c>
      <c r="G3196" s="4" t="s">
        <v>330</v>
      </c>
      <c r="H3196" s="15">
        <v>43211.916666666664</v>
      </c>
      <c r="I3196" s="15">
        <v>43217.708333333336</v>
      </c>
      <c r="J3196" s="131" t="s">
        <v>7337</v>
      </c>
      <c r="K3196" s="45" t="s">
        <v>9</v>
      </c>
      <c r="L3196" s="47" t="s">
        <v>7</v>
      </c>
      <c r="M3196" s="47" t="s">
        <v>56</v>
      </c>
      <c r="N3196" s="9" t="str">
        <f t="shared" si="778"/>
        <v>Minor</v>
      </c>
      <c r="O3196" s="10" t="str">
        <f t="shared" si="779"/>
        <v>Successful</v>
      </c>
      <c r="P3196" s="10" t="str">
        <f t="shared" si="780"/>
        <v>On Time</v>
      </c>
      <c r="Q3196" s="9">
        <f t="shared" si="781"/>
        <v>1</v>
      </c>
      <c r="R3196" s="9">
        <f t="shared" si="782"/>
        <v>1</v>
      </c>
      <c r="S3196" s="9">
        <f t="shared" si="783"/>
        <v>0</v>
      </c>
      <c r="T3196" s="9" t="str">
        <f t="shared" si="784"/>
        <v>April</v>
      </c>
      <c r="U3196" s="40">
        <f t="shared" si="785"/>
        <v>0</v>
      </c>
      <c r="V3196" s="40" t="str">
        <f t="shared" si="786"/>
        <v>Normal</v>
      </c>
      <c r="W3196" s="40">
        <f t="shared" si="787"/>
        <v>0</v>
      </c>
      <c r="X3196" s="40">
        <f t="shared" si="788"/>
        <v>0</v>
      </c>
      <c r="Y3196" s="40">
        <f t="shared" si="789"/>
        <v>0</v>
      </c>
      <c r="Z3196" s="40">
        <f t="shared" si="790"/>
        <v>0</v>
      </c>
      <c r="AA3196" s="40">
        <f t="shared" si="791"/>
        <v>1</v>
      </c>
      <c r="AB3196" s="40">
        <f t="shared" si="792"/>
        <v>0</v>
      </c>
      <c r="AC3196" s="41" t="s">
        <v>823</v>
      </c>
      <c r="AD3196" s="41" t="s">
        <v>280</v>
      </c>
      <c r="AE3196" s="41" t="s">
        <v>323</v>
      </c>
      <c r="AF3196" s="41" t="s">
        <v>216</v>
      </c>
      <c r="AG3196" s="41" t="s">
        <v>56</v>
      </c>
      <c r="AH3196" s="41" t="s">
        <v>56</v>
      </c>
      <c r="AI3196" s="41" t="s">
        <v>56</v>
      </c>
      <c r="AJ3196" s="41" t="s">
        <v>160</v>
      </c>
      <c r="AK3196" s="41" t="s">
        <v>56</v>
      </c>
    </row>
    <row r="3197" spans="1:37" s="41" customFormat="1" ht="15.75" hidden="1" thickBot="1" x14ac:dyDescent="0.3">
      <c r="A3197" s="11" t="s">
        <v>49</v>
      </c>
      <c r="B3197" s="12" t="s">
        <v>8</v>
      </c>
      <c r="C3197" s="13" t="s">
        <v>46</v>
      </c>
      <c r="D3197" s="14" t="s">
        <v>47</v>
      </c>
      <c r="E3197" s="13" t="s">
        <v>6570</v>
      </c>
      <c r="F3197" s="4" t="s">
        <v>4947</v>
      </c>
      <c r="G3197" s="4" t="s">
        <v>4948</v>
      </c>
      <c r="H3197" s="15">
        <v>43218.333333333336</v>
      </c>
      <c r="I3197" s="15">
        <v>43218.875</v>
      </c>
      <c r="J3197" s="131" t="s">
        <v>7338</v>
      </c>
      <c r="K3197" s="45" t="s">
        <v>9</v>
      </c>
      <c r="L3197" s="47" t="s">
        <v>7</v>
      </c>
      <c r="M3197" s="47" t="s">
        <v>56</v>
      </c>
      <c r="N3197" s="9" t="str">
        <f t="shared" si="778"/>
        <v>Minor</v>
      </c>
      <c r="O3197" s="10" t="str">
        <f t="shared" si="779"/>
        <v>Successful</v>
      </c>
      <c r="P3197" s="10" t="str">
        <f t="shared" si="780"/>
        <v>On Time</v>
      </c>
      <c r="Q3197" s="9">
        <f t="shared" si="781"/>
        <v>1</v>
      </c>
      <c r="R3197" s="9">
        <f t="shared" si="782"/>
        <v>1</v>
      </c>
      <c r="S3197" s="9">
        <f t="shared" si="783"/>
        <v>0</v>
      </c>
      <c r="T3197" s="9" t="str">
        <f t="shared" si="784"/>
        <v>April</v>
      </c>
      <c r="U3197" s="40">
        <f t="shared" si="785"/>
        <v>0</v>
      </c>
      <c r="V3197" s="40" t="str">
        <f t="shared" si="786"/>
        <v>Normal</v>
      </c>
      <c r="W3197" s="40">
        <f t="shared" si="787"/>
        <v>0</v>
      </c>
      <c r="X3197" s="40">
        <f t="shared" si="788"/>
        <v>0</v>
      </c>
      <c r="Y3197" s="40">
        <f t="shared" si="789"/>
        <v>0</v>
      </c>
      <c r="Z3197" s="40">
        <f t="shared" si="790"/>
        <v>0</v>
      </c>
      <c r="AA3197" s="40">
        <f t="shared" si="791"/>
        <v>1</v>
      </c>
      <c r="AB3197" s="40">
        <f t="shared" si="792"/>
        <v>0</v>
      </c>
      <c r="AC3197" s="41" t="s">
        <v>132</v>
      </c>
      <c r="AD3197" s="41" t="s">
        <v>280</v>
      </c>
      <c r="AE3197" s="41" t="s">
        <v>754</v>
      </c>
      <c r="AF3197" s="41" t="s">
        <v>8</v>
      </c>
      <c r="AG3197" s="41" t="s">
        <v>56</v>
      </c>
      <c r="AH3197" s="41" t="s">
        <v>56</v>
      </c>
      <c r="AI3197" s="41" t="s">
        <v>56</v>
      </c>
      <c r="AJ3197" s="41" t="s">
        <v>160</v>
      </c>
      <c r="AK3197" s="41" t="s">
        <v>56</v>
      </c>
    </row>
    <row r="3198" spans="1:37" s="41" customFormat="1" ht="15.75" hidden="1" thickBot="1" x14ac:dyDescent="0.3">
      <c r="A3198" s="11" t="s">
        <v>49</v>
      </c>
      <c r="B3198" s="12" t="s">
        <v>216</v>
      </c>
      <c r="C3198" s="13" t="s">
        <v>46</v>
      </c>
      <c r="D3198" s="14" t="s">
        <v>47</v>
      </c>
      <c r="E3198" s="13" t="s">
        <v>6571</v>
      </c>
      <c r="F3198" s="4" t="s">
        <v>89</v>
      </c>
      <c r="G3198" s="4" t="s">
        <v>245</v>
      </c>
      <c r="H3198" s="15">
        <v>43219.5</v>
      </c>
      <c r="I3198" s="15">
        <v>43219.666666666664</v>
      </c>
      <c r="J3198" s="131" t="s">
        <v>7029</v>
      </c>
      <c r="K3198" s="45" t="s">
        <v>9</v>
      </c>
      <c r="L3198" s="47" t="s">
        <v>7</v>
      </c>
      <c r="M3198" s="47" t="s">
        <v>56</v>
      </c>
      <c r="N3198" s="9" t="str">
        <f t="shared" si="778"/>
        <v>Minor</v>
      </c>
      <c r="O3198" s="10" t="str">
        <f t="shared" si="779"/>
        <v>Successful</v>
      </c>
      <c r="P3198" s="10" t="str">
        <f t="shared" si="780"/>
        <v>On Time</v>
      </c>
      <c r="Q3198" s="9">
        <f t="shared" si="781"/>
        <v>1</v>
      </c>
      <c r="R3198" s="9">
        <f t="shared" si="782"/>
        <v>1</v>
      </c>
      <c r="S3198" s="9">
        <f t="shared" si="783"/>
        <v>0</v>
      </c>
      <c r="T3198" s="9" t="str">
        <f t="shared" si="784"/>
        <v>April</v>
      </c>
      <c r="U3198" s="40">
        <f t="shared" si="785"/>
        <v>0</v>
      </c>
      <c r="V3198" s="40" t="str">
        <f t="shared" si="786"/>
        <v>Normal</v>
      </c>
      <c r="W3198" s="40">
        <f t="shared" si="787"/>
        <v>0</v>
      </c>
      <c r="X3198" s="40">
        <f t="shared" si="788"/>
        <v>0</v>
      </c>
      <c r="Y3198" s="40">
        <f t="shared" si="789"/>
        <v>0</v>
      </c>
      <c r="Z3198" s="40">
        <f t="shared" si="790"/>
        <v>0</v>
      </c>
      <c r="AA3198" s="40">
        <f t="shared" si="791"/>
        <v>1</v>
      </c>
      <c r="AB3198" s="40">
        <f t="shared" si="792"/>
        <v>0</v>
      </c>
      <c r="AC3198" s="41" t="s">
        <v>132</v>
      </c>
      <c r="AD3198" s="41" t="s">
        <v>280</v>
      </c>
      <c r="AE3198" s="41" t="s">
        <v>147</v>
      </c>
      <c r="AF3198" s="41" t="s">
        <v>216</v>
      </c>
      <c r="AG3198" s="41" t="s">
        <v>56</v>
      </c>
      <c r="AH3198" s="41" t="s">
        <v>56</v>
      </c>
      <c r="AI3198" s="41" t="s">
        <v>56</v>
      </c>
      <c r="AJ3198" s="41" t="s">
        <v>160</v>
      </c>
      <c r="AK3198" s="41" t="s">
        <v>56</v>
      </c>
    </row>
    <row r="3199" spans="1:37" s="41" customFormat="1" ht="15.75" hidden="1" thickBot="1" x14ac:dyDescent="0.3">
      <c r="A3199" s="11" t="s">
        <v>45</v>
      </c>
      <c r="B3199" s="12" t="s">
        <v>216</v>
      </c>
      <c r="C3199" s="13" t="s">
        <v>52</v>
      </c>
      <c r="D3199" s="14" t="s">
        <v>47</v>
      </c>
      <c r="E3199" s="13" t="s">
        <v>6572</v>
      </c>
      <c r="F3199" s="4" t="s">
        <v>242</v>
      </c>
      <c r="G3199" s="4" t="s">
        <v>207</v>
      </c>
      <c r="H3199" s="15">
        <v>43213.708333333336</v>
      </c>
      <c r="I3199" s="15">
        <v>43217.958333333336</v>
      </c>
      <c r="J3199" s="131" t="s">
        <v>7339</v>
      </c>
      <c r="K3199" s="45" t="s">
        <v>9</v>
      </c>
      <c r="L3199" s="47" t="s">
        <v>7</v>
      </c>
      <c r="M3199" s="47" t="s">
        <v>56</v>
      </c>
      <c r="N3199" s="9" t="str">
        <f t="shared" si="778"/>
        <v>Standard</v>
      </c>
      <c r="O3199" s="10" t="str">
        <f t="shared" si="779"/>
        <v>Successful</v>
      </c>
      <c r="P3199" s="10" t="str">
        <f t="shared" si="780"/>
        <v>On Time</v>
      </c>
      <c r="Q3199" s="9">
        <f t="shared" si="781"/>
        <v>1</v>
      </c>
      <c r="R3199" s="9">
        <f t="shared" si="782"/>
        <v>1</v>
      </c>
      <c r="S3199" s="9">
        <f t="shared" si="783"/>
        <v>0</v>
      </c>
      <c r="T3199" s="9" t="str">
        <f t="shared" si="784"/>
        <v>April</v>
      </c>
      <c r="U3199" s="40">
        <f t="shared" si="785"/>
        <v>0</v>
      </c>
      <c r="V3199" s="40" t="str">
        <f t="shared" si="786"/>
        <v>Normal</v>
      </c>
      <c r="W3199" s="40">
        <f t="shared" si="787"/>
        <v>0</v>
      </c>
      <c r="X3199" s="40">
        <f t="shared" si="788"/>
        <v>0</v>
      </c>
      <c r="Y3199" s="40">
        <f t="shared" si="789"/>
        <v>0</v>
      </c>
      <c r="Z3199" s="40">
        <f t="shared" si="790"/>
        <v>0</v>
      </c>
      <c r="AA3199" s="40">
        <f t="shared" si="791"/>
        <v>1</v>
      </c>
      <c r="AB3199" s="40">
        <f t="shared" si="792"/>
        <v>0</v>
      </c>
      <c r="AC3199" s="41" t="s">
        <v>823</v>
      </c>
      <c r="AD3199" s="41" t="s">
        <v>299</v>
      </c>
      <c r="AE3199" s="41" t="s">
        <v>432</v>
      </c>
      <c r="AF3199" s="41" t="s">
        <v>216</v>
      </c>
      <c r="AG3199" s="41" t="s">
        <v>56</v>
      </c>
      <c r="AH3199" s="41" t="s">
        <v>56</v>
      </c>
      <c r="AI3199" s="41" t="s">
        <v>56</v>
      </c>
      <c r="AJ3199" s="41" t="s">
        <v>160</v>
      </c>
      <c r="AK3199" s="41" t="s">
        <v>56</v>
      </c>
    </row>
    <row r="3200" spans="1:37" s="41" customFormat="1" ht="15.75" hidden="1" thickBot="1" x14ac:dyDescent="0.3">
      <c r="A3200" s="11" t="s">
        <v>45</v>
      </c>
      <c r="B3200" s="12" t="s">
        <v>216</v>
      </c>
      <c r="C3200" s="13" t="s">
        <v>52</v>
      </c>
      <c r="D3200" s="14" t="s">
        <v>47</v>
      </c>
      <c r="E3200" s="13" t="s">
        <v>6573</v>
      </c>
      <c r="F3200" s="4" t="s">
        <v>158</v>
      </c>
      <c r="G3200" s="4" t="s">
        <v>6723</v>
      </c>
      <c r="H3200" s="15">
        <v>43214.458333333336</v>
      </c>
      <c r="I3200" s="15">
        <v>43217.708333333336</v>
      </c>
      <c r="J3200" s="131" t="s">
        <v>7340</v>
      </c>
      <c r="K3200" s="45" t="s">
        <v>9</v>
      </c>
      <c r="L3200" s="47" t="s">
        <v>7</v>
      </c>
      <c r="M3200" s="47" t="s">
        <v>56</v>
      </c>
      <c r="N3200" s="9" t="str">
        <f t="shared" si="778"/>
        <v>Standard</v>
      </c>
      <c r="O3200" s="10" t="str">
        <f t="shared" si="779"/>
        <v>Successful</v>
      </c>
      <c r="P3200" s="10" t="str">
        <f t="shared" si="780"/>
        <v>On Time</v>
      </c>
      <c r="Q3200" s="9">
        <f t="shared" si="781"/>
        <v>1</v>
      </c>
      <c r="R3200" s="9">
        <f t="shared" si="782"/>
        <v>1</v>
      </c>
      <c r="S3200" s="9">
        <f t="shared" si="783"/>
        <v>0</v>
      </c>
      <c r="T3200" s="9" t="str">
        <f t="shared" si="784"/>
        <v>April</v>
      </c>
      <c r="U3200" s="40">
        <f t="shared" si="785"/>
        <v>0</v>
      </c>
      <c r="V3200" s="40" t="str">
        <f t="shared" si="786"/>
        <v>Normal</v>
      </c>
      <c r="W3200" s="40">
        <f t="shared" si="787"/>
        <v>0</v>
      </c>
      <c r="X3200" s="40">
        <f t="shared" si="788"/>
        <v>0</v>
      </c>
      <c r="Y3200" s="40">
        <f t="shared" si="789"/>
        <v>0</v>
      </c>
      <c r="Z3200" s="40">
        <f t="shared" si="790"/>
        <v>0</v>
      </c>
      <c r="AA3200" s="40">
        <f t="shared" si="791"/>
        <v>1</v>
      </c>
      <c r="AB3200" s="40">
        <f t="shared" si="792"/>
        <v>0</v>
      </c>
      <c r="AC3200" s="41" t="s">
        <v>823</v>
      </c>
      <c r="AD3200" s="41" t="s">
        <v>5856</v>
      </c>
      <c r="AE3200" s="41" t="s">
        <v>121</v>
      </c>
      <c r="AF3200" s="41" t="s">
        <v>322</v>
      </c>
      <c r="AG3200" s="41" t="s">
        <v>56</v>
      </c>
      <c r="AH3200" s="41" t="s">
        <v>56</v>
      </c>
      <c r="AI3200" s="41" t="s">
        <v>56</v>
      </c>
      <c r="AJ3200" s="41" t="s">
        <v>160</v>
      </c>
      <c r="AK3200" s="41" t="s">
        <v>56</v>
      </c>
    </row>
    <row r="3201" spans="1:37" s="41" customFormat="1" ht="15.75" hidden="1" thickBot="1" x14ac:dyDescent="0.3">
      <c r="A3201" s="11" t="s">
        <v>697</v>
      </c>
      <c r="B3201" s="12" t="s">
        <v>216</v>
      </c>
      <c r="C3201" s="13" t="s">
        <v>46</v>
      </c>
      <c r="D3201" s="14" t="s">
        <v>47</v>
      </c>
      <c r="E3201" s="13" t="s">
        <v>6574</v>
      </c>
      <c r="F3201" s="4" t="s">
        <v>614</v>
      </c>
      <c r="G3201" s="4" t="s">
        <v>700</v>
      </c>
      <c r="H3201" s="15">
        <v>43210.708333333336</v>
      </c>
      <c r="I3201" s="15">
        <v>43217.708333333336</v>
      </c>
      <c r="J3201" s="131" t="s">
        <v>7341</v>
      </c>
      <c r="K3201" s="45" t="s">
        <v>9</v>
      </c>
      <c r="L3201" s="47" t="s">
        <v>7</v>
      </c>
      <c r="M3201" s="47" t="s">
        <v>56</v>
      </c>
      <c r="N3201" s="9" t="str">
        <f t="shared" si="778"/>
        <v>Minor</v>
      </c>
      <c r="O3201" s="10" t="str">
        <f t="shared" si="779"/>
        <v>Successful</v>
      </c>
      <c r="P3201" s="10" t="str">
        <f t="shared" si="780"/>
        <v>On Time</v>
      </c>
      <c r="Q3201" s="9">
        <f t="shared" si="781"/>
        <v>1</v>
      </c>
      <c r="R3201" s="9">
        <f t="shared" si="782"/>
        <v>1</v>
      </c>
      <c r="S3201" s="9">
        <f t="shared" si="783"/>
        <v>0</v>
      </c>
      <c r="T3201" s="9" t="str">
        <f t="shared" si="784"/>
        <v>April</v>
      </c>
      <c r="U3201" s="40">
        <f t="shared" si="785"/>
        <v>0</v>
      </c>
      <c r="V3201" s="40" t="str">
        <f t="shared" si="786"/>
        <v>Normal</v>
      </c>
      <c r="W3201" s="40">
        <f t="shared" si="787"/>
        <v>0</v>
      </c>
      <c r="X3201" s="40">
        <f t="shared" si="788"/>
        <v>0</v>
      </c>
      <c r="Y3201" s="40">
        <f t="shared" si="789"/>
        <v>0</v>
      </c>
      <c r="Z3201" s="40">
        <f t="shared" si="790"/>
        <v>0</v>
      </c>
      <c r="AA3201" s="40">
        <f t="shared" si="791"/>
        <v>1</v>
      </c>
      <c r="AB3201" s="40">
        <f t="shared" si="792"/>
        <v>0</v>
      </c>
      <c r="AC3201" s="41" t="s">
        <v>238</v>
      </c>
      <c r="AD3201" s="41" t="s">
        <v>349</v>
      </c>
      <c r="AE3201" s="41" t="s">
        <v>258</v>
      </c>
      <c r="AF3201" s="41" t="s">
        <v>216</v>
      </c>
      <c r="AG3201" s="41" t="s">
        <v>56</v>
      </c>
      <c r="AH3201" s="41" t="s">
        <v>56</v>
      </c>
      <c r="AI3201" s="41" t="s">
        <v>56</v>
      </c>
      <c r="AJ3201" s="41" t="s">
        <v>160</v>
      </c>
      <c r="AK3201" s="41" t="s">
        <v>56</v>
      </c>
    </row>
    <row r="3202" spans="1:37" s="41" customFormat="1" ht="15.75" hidden="1" thickBot="1" x14ac:dyDescent="0.3">
      <c r="A3202" s="11" t="s">
        <v>45</v>
      </c>
      <c r="B3202" s="12" t="s">
        <v>216</v>
      </c>
      <c r="C3202" s="13" t="s">
        <v>52</v>
      </c>
      <c r="D3202" s="14" t="s">
        <v>47</v>
      </c>
      <c r="E3202" s="13" t="s">
        <v>6575</v>
      </c>
      <c r="F3202" s="4" t="s">
        <v>326</v>
      </c>
      <c r="G3202" s="4" t="s">
        <v>352</v>
      </c>
      <c r="H3202" s="15">
        <v>43214.458333333336</v>
      </c>
      <c r="I3202" s="15">
        <v>43217.75</v>
      </c>
      <c r="J3202" s="131" t="s">
        <v>7342</v>
      </c>
      <c r="K3202" s="45" t="s">
        <v>9</v>
      </c>
      <c r="L3202" s="47" t="s">
        <v>7</v>
      </c>
      <c r="M3202" s="47" t="s">
        <v>56</v>
      </c>
      <c r="N3202" s="9" t="str">
        <f t="shared" si="778"/>
        <v>Standard</v>
      </c>
      <c r="O3202" s="10" t="str">
        <f t="shared" si="779"/>
        <v>Successful</v>
      </c>
      <c r="P3202" s="10" t="str">
        <f t="shared" si="780"/>
        <v>On Time</v>
      </c>
      <c r="Q3202" s="9">
        <f t="shared" si="781"/>
        <v>1</v>
      </c>
      <c r="R3202" s="9">
        <f t="shared" si="782"/>
        <v>1</v>
      </c>
      <c r="S3202" s="9">
        <f t="shared" si="783"/>
        <v>0</v>
      </c>
      <c r="T3202" s="9" t="str">
        <f t="shared" si="784"/>
        <v>April</v>
      </c>
      <c r="U3202" s="40">
        <f t="shared" si="785"/>
        <v>0</v>
      </c>
      <c r="V3202" s="40" t="str">
        <f t="shared" si="786"/>
        <v>Normal</v>
      </c>
      <c r="W3202" s="40">
        <f t="shared" si="787"/>
        <v>0</v>
      </c>
      <c r="X3202" s="40">
        <f t="shared" si="788"/>
        <v>0</v>
      </c>
      <c r="Y3202" s="40">
        <f t="shared" si="789"/>
        <v>0</v>
      </c>
      <c r="Z3202" s="40">
        <f t="shared" si="790"/>
        <v>0</v>
      </c>
      <c r="AA3202" s="40">
        <f t="shared" si="791"/>
        <v>1</v>
      </c>
      <c r="AB3202" s="40">
        <f t="shared" si="792"/>
        <v>0</v>
      </c>
      <c r="AC3202" s="41" t="s">
        <v>823</v>
      </c>
      <c r="AD3202" s="41" t="s">
        <v>776</v>
      </c>
      <c r="AE3202" s="41" t="s">
        <v>258</v>
      </c>
      <c r="AF3202" s="41" t="s">
        <v>216</v>
      </c>
      <c r="AG3202" s="41" t="s">
        <v>56</v>
      </c>
      <c r="AH3202" s="41" t="s">
        <v>56</v>
      </c>
      <c r="AI3202" s="41" t="s">
        <v>56</v>
      </c>
      <c r="AJ3202" s="41" t="s">
        <v>160</v>
      </c>
      <c r="AK3202" s="41" t="s">
        <v>56</v>
      </c>
    </row>
    <row r="3203" spans="1:37" s="41" customFormat="1" ht="15.75" hidden="1" thickBot="1" x14ac:dyDescent="0.3">
      <c r="A3203" s="11" t="s">
        <v>49</v>
      </c>
      <c r="B3203" s="12" t="s">
        <v>8</v>
      </c>
      <c r="C3203" s="13" t="s">
        <v>46</v>
      </c>
      <c r="D3203" s="14" t="s">
        <v>47</v>
      </c>
      <c r="E3203" s="13" t="s">
        <v>6576</v>
      </c>
      <c r="F3203" s="4" t="s">
        <v>4947</v>
      </c>
      <c r="G3203" s="4" t="s">
        <v>4987</v>
      </c>
      <c r="H3203" s="15">
        <v>43218.708333333336</v>
      </c>
      <c r="I3203" s="15">
        <v>43218.916666666664</v>
      </c>
      <c r="J3203" s="131" t="s">
        <v>7343</v>
      </c>
      <c r="K3203" s="45" t="s">
        <v>9</v>
      </c>
      <c r="L3203" s="47" t="s">
        <v>7</v>
      </c>
      <c r="M3203" s="47" t="s">
        <v>56</v>
      </c>
      <c r="N3203" s="9" t="str">
        <f t="shared" si="778"/>
        <v>Minor</v>
      </c>
      <c r="O3203" s="10" t="str">
        <f t="shared" si="779"/>
        <v>Successful</v>
      </c>
      <c r="P3203" s="10" t="str">
        <f t="shared" si="780"/>
        <v>On Time</v>
      </c>
      <c r="Q3203" s="9">
        <f t="shared" si="781"/>
        <v>1</v>
      </c>
      <c r="R3203" s="9">
        <f t="shared" si="782"/>
        <v>1</v>
      </c>
      <c r="S3203" s="9">
        <f t="shared" si="783"/>
        <v>0</v>
      </c>
      <c r="T3203" s="9" t="str">
        <f t="shared" si="784"/>
        <v>April</v>
      </c>
      <c r="U3203" s="40">
        <f t="shared" si="785"/>
        <v>0</v>
      </c>
      <c r="V3203" s="40" t="str">
        <f t="shared" si="786"/>
        <v>Normal</v>
      </c>
      <c r="W3203" s="40">
        <f t="shared" si="787"/>
        <v>0</v>
      </c>
      <c r="X3203" s="40">
        <f t="shared" si="788"/>
        <v>0</v>
      </c>
      <c r="Y3203" s="40">
        <f t="shared" si="789"/>
        <v>0</v>
      </c>
      <c r="Z3203" s="40">
        <f t="shared" si="790"/>
        <v>0</v>
      </c>
      <c r="AA3203" s="40">
        <f t="shared" si="791"/>
        <v>1</v>
      </c>
      <c r="AB3203" s="40">
        <f t="shared" si="792"/>
        <v>0</v>
      </c>
      <c r="AC3203" s="41" t="s">
        <v>132</v>
      </c>
      <c r="AD3203" s="41" t="s">
        <v>280</v>
      </c>
      <c r="AE3203" s="41" t="s">
        <v>754</v>
      </c>
      <c r="AF3203" s="41" t="s">
        <v>8</v>
      </c>
      <c r="AG3203" s="41" t="s">
        <v>56</v>
      </c>
      <c r="AH3203" s="41" t="s">
        <v>56</v>
      </c>
      <c r="AI3203" s="41" t="s">
        <v>56</v>
      </c>
      <c r="AJ3203" s="41" t="s">
        <v>160</v>
      </c>
      <c r="AK3203" s="41" t="s">
        <v>56</v>
      </c>
    </row>
    <row r="3204" spans="1:37" s="41" customFormat="1" ht="15.75" hidden="1" thickBot="1" x14ac:dyDescent="0.3">
      <c r="A3204" s="11" t="s">
        <v>49</v>
      </c>
      <c r="B3204" s="12" t="s">
        <v>216</v>
      </c>
      <c r="C3204" s="13" t="s">
        <v>46</v>
      </c>
      <c r="D3204" s="14" t="s">
        <v>47</v>
      </c>
      <c r="E3204" s="13" t="s">
        <v>6577</v>
      </c>
      <c r="F3204" s="4" t="s">
        <v>86</v>
      </c>
      <c r="G3204" s="4" t="s">
        <v>4965</v>
      </c>
      <c r="H3204" s="15">
        <v>43217.75</v>
      </c>
      <c r="I3204" s="15">
        <v>43217.916666666664</v>
      </c>
      <c r="J3204" s="131" t="s">
        <v>7344</v>
      </c>
      <c r="K3204" s="45" t="s">
        <v>9</v>
      </c>
      <c r="L3204" s="47" t="s">
        <v>7</v>
      </c>
      <c r="M3204" s="47" t="s">
        <v>56</v>
      </c>
      <c r="N3204" s="9" t="str">
        <f t="shared" si="778"/>
        <v>Minor</v>
      </c>
      <c r="O3204" s="10" t="str">
        <f t="shared" si="779"/>
        <v>Successful</v>
      </c>
      <c r="P3204" s="10" t="str">
        <f t="shared" si="780"/>
        <v>On Time</v>
      </c>
      <c r="Q3204" s="9">
        <f t="shared" si="781"/>
        <v>1</v>
      </c>
      <c r="R3204" s="9">
        <f t="shared" si="782"/>
        <v>1</v>
      </c>
      <c r="S3204" s="9">
        <f t="shared" si="783"/>
        <v>0</v>
      </c>
      <c r="T3204" s="9" t="str">
        <f t="shared" si="784"/>
        <v>April</v>
      </c>
      <c r="U3204" s="40">
        <f t="shared" si="785"/>
        <v>0</v>
      </c>
      <c r="V3204" s="40" t="str">
        <f t="shared" si="786"/>
        <v>Normal</v>
      </c>
      <c r="W3204" s="40">
        <f t="shared" si="787"/>
        <v>0</v>
      </c>
      <c r="X3204" s="40">
        <f t="shared" si="788"/>
        <v>0</v>
      </c>
      <c r="Y3204" s="40">
        <f t="shared" si="789"/>
        <v>0</v>
      </c>
      <c r="Z3204" s="40">
        <f t="shared" si="790"/>
        <v>0</v>
      </c>
      <c r="AA3204" s="40">
        <f t="shared" si="791"/>
        <v>1</v>
      </c>
      <c r="AB3204" s="40">
        <f t="shared" si="792"/>
        <v>0</v>
      </c>
      <c r="AC3204" s="41" t="s">
        <v>132</v>
      </c>
      <c r="AD3204" s="41" t="s">
        <v>280</v>
      </c>
      <c r="AE3204" s="41" t="s">
        <v>308</v>
      </c>
      <c r="AF3204" s="41" t="s">
        <v>216</v>
      </c>
      <c r="AG3204" s="41" t="s">
        <v>56</v>
      </c>
      <c r="AH3204" s="41" t="s">
        <v>56</v>
      </c>
      <c r="AI3204" s="41" t="s">
        <v>56</v>
      </c>
      <c r="AJ3204" s="41" t="s">
        <v>160</v>
      </c>
      <c r="AK3204" s="41" t="s">
        <v>56</v>
      </c>
    </row>
    <row r="3205" spans="1:37" s="41" customFormat="1" ht="15.75" hidden="1" thickBot="1" x14ac:dyDescent="0.3">
      <c r="A3205" s="11" t="s">
        <v>45</v>
      </c>
      <c r="B3205" s="12" t="s">
        <v>216</v>
      </c>
      <c r="C3205" s="13" t="s">
        <v>52</v>
      </c>
      <c r="D3205" s="14" t="s">
        <v>47</v>
      </c>
      <c r="E3205" s="13" t="s">
        <v>6578</v>
      </c>
      <c r="F3205" s="4" t="s">
        <v>127</v>
      </c>
      <c r="G3205" s="4" t="s">
        <v>3200</v>
      </c>
      <c r="H3205" s="15">
        <v>43214.791666666664</v>
      </c>
      <c r="I3205" s="15">
        <v>43218.5</v>
      </c>
      <c r="J3205" s="131" t="s">
        <v>7345</v>
      </c>
      <c r="K3205" s="45" t="s">
        <v>9</v>
      </c>
      <c r="L3205" s="47" t="s">
        <v>7</v>
      </c>
      <c r="M3205" s="47" t="s">
        <v>56</v>
      </c>
      <c r="N3205" s="9" t="str">
        <f t="shared" si="778"/>
        <v>Standard</v>
      </c>
      <c r="O3205" s="10" t="str">
        <f t="shared" si="779"/>
        <v>Successful</v>
      </c>
      <c r="P3205" s="10" t="str">
        <f t="shared" si="780"/>
        <v>On Time</v>
      </c>
      <c r="Q3205" s="9">
        <f t="shared" si="781"/>
        <v>1</v>
      </c>
      <c r="R3205" s="9">
        <f t="shared" si="782"/>
        <v>1</v>
      </c>
      <c r="S3205" s="9">
        <f t="shared" si="783"/>
        <v>0</v>
      </c>
      <c r="T3205" s="9" t="str">
        <f t="shared" si="784"/>
        <v>April</v>
      </c>
      <c r="U3205" s="40">
        <f t="shared" si="785"/>
        <v>0</v>
      </c>
      <c r="V3205" s="40" t="str">
        <f t="shared" si="786"/>
        <v>Normal</v>
      </c>
      <c r="W3205" s="40">
        <f t="shared" si="787"/>
        <v>0</v>
      </c>
      <c r="X3205" s="40">
        <f t="shared" si="788"/>
        <v>0</v>
      </c>
      <c r="Y3205" s="40">
        <f t="shared" si="789"/>
        <v>0</v>
      </c>
      <c r="Z3205" s="40">
        <f t="shared" si="790"/>
        <v>0</v>
      </c>
      <c r="AA3205" s="40">
        <f t="shared" si="791"/>
        <v>1</v>
      </c>
      <c r="AB3205" s="40">
        <f t="shared" si="792"/>
        <v>0</v>
      </c>
      <c r="AC3205" s="41" t="s">
        <v>823</v>
      </c>
      <c r="AD3205" s="41" t="s">
        <v>300</v>
      </c>
      <c r="AE3205" s="41" t="s">
        <v>258</v>
      </c>
      <c r="AF3205" s="41" t="s">
        <v>216</v>
      </c>
      <c r="AG3205" s="41" t="s">
        <v>56</v>
      </c>
      <c r="AH3205" s="41" t="s">
        <v>56</v>
      </c>
      <c r="AI3205" s="41" t="s">
        <v>56</v>
      </c>
      <c r="AJ3205" s="41" t="s">
        <v>160</v>
      </c>
      <c r="AK3205" s="41" t="s">
        <v>56</v>
      </c>
    </row>
    <row r="3206" spans="1:37" s="41" customFormat="1" ht="15.75" hidden="1" thickBot="1" x14ac:dyDescent="0.3">
      <c r="A3206" s="11" t="s">
        <v>45</v>
      </c>
      <c r="B3206" s="12" t="s">
        <v>216</v>
      </c>
      <c r="C3206" s="13" t="s">
        <v>52</v>
      </c>
      <c r="D3206" s="14" t="s">
        <v>47</v>
      </c>
      <c r="E3206" s="13" t="s">
        <v>6579</v>
      </c>
      <c r="F3206" s="4" t="s">
        <v>326</v>
      </c>
      <c r="G3206" s="4" t="s">
        <v>352</v>
      </c>
      <c r="H3206" s="15">
        <v>43214.75</v>
      </c>
      <c r="I3206" s="15">
        <v>43217.75</v>
      </c>
      <c r="J3206" s="131" t="s">
        <v>7346</v>
      </c>
      <c r="K3206" s="45" t="s">
        <v>9</v>
      </c>
      <c r="L3206" s="47" t="s">
        <v>7</v>
      </c>
      <c r="M3206" s="47" t="s">
        <v>56</v>
      </c>
      <c r="N3206" s="9" t="str">
        <f t="shared" si="778"/>
        <v>Standard</v>
      </c>
      <c r="O3206" s="10" t="str">
        <f t="shared" si="779"/>
        <v>Successful</v>
      </c>
      <c r="P3206" s="10" t="str">
        <f t="shared" si="780"/>
        <v>On Time</v>
      </c>
      <c r="Q3206" s="9">
        <f t="shared" si="781"/>
        <v>1</v>
      </c>
      <c r="R3206" s="9">
        <f t="shared" si="782"/>
        <v>1</v>
      </c>
      <c r="S3206" s="9">
        <f t="shared" si="783"/>
        <v>0</v>
      </c>
      <c r="T3206" s="9" t="str">
        <f t="shared" si="784"/>
        <v>April</v>
      </c>
      <c r="U3206" s="40">
        <f t="shared" si="785"/>
        <v>0</v>
      </c>
      <c r="V3206" s="40" t="str">
        <f t="shared" si="786"/>
        <v>Normal</v>
      </c>
      <c r="W3206" s="40">
        <f t="shared" si="787"/>
        <v>0</v>
      </c>
      <c r="X3206" s="40">
        <f t="shared" si="788"/>
        <v>0</v>
      </c>
      <c r="Y3206" s="40">
        <f t="shared" si="789"/>
        <v>0</v>
      </c>
      <c r="Z3206" s="40">
        <f t="shared" si="790"/>
        <v>0</v>
      </c>
      <c r="AA3206" s="40">
        <f t="shared" si="791"/>
        <v>1</v>
      </c>
      <c r="AB3206" s="40">
        <f t="shared" si="792"/>
        <v>0</v>
      </c>
      <c r="AC3206" s="41" t="s">
        <v>823</v>
      </c>
      <c r="AD3206" s="41" t="s">
        <v>348</v>
      </c>
      <c r="AE3206" s="41" t="s">
        <v>258</v>
      </c>
      <c r="AF3206" s="41" t="s">
        <v>216</v>
      </c>
      <c r="AG3206" s="41" t="s">
        <v>56</v>
      </c>
      <c r="AH3206" s="41" t="s">
        <v>56</v>
      </c>
      <c r="AI3206" s="41" t="s">
        <v>56</v>
      </c>
      <c r="AJ3206" s="41" t="s">
        <v>160</v>
      </c>
      <c r="AK3206" s="41" t="s">
        <v>56</v>
      </c>
    </row>
    <row r="3207" spans="1:37" s="41" customFormat="1" ht="15.75" hidden="1" thickBot="1" x14ac:dyDescent="0.3">
      <c r="A3207" s="11" t="s">
        <v>697</v>
      </c>
      <c r="B3207" s="12" t="s">
        <v>216</v>
      </c>
      <c r="C3207" s="13" t="s">
        <v>52</v>
      </c>
      <c r="D3207" s="14" t="s">
        <v>47</v>
      </c>
      <c r="E3207" s="13" t="s">
        <v>6580</v>
      </c>
      <c r="F3207" s="4" t="s">
        <v>152</v>
      </c>
      <c r="G3207" s="4" t="s">
        <v>171</v>
      </c>
      <c r="H3207" s="15">
        <v>43215.583333333336</v>
      </c>
      <c r="I3207" s="15">
        <v>43217.958333333336</v>
      </c>
      <c r="J3207" s="131" t="s">
        <v>7347</v>
      </c>
      <c r="K3207" s="45" t="s">
        <v>9</v>
      </c>
      <c r="L3207" s="47" t="s">
        <v>7</v>
      </c>
      <c r="M3207" s="47" t="s">
        <v>56</v>
      </c>
      <c r="N3207" s="9" t="str">
        <f t="shared" si="778"/>
        <v>Standard</v>
      </c>
      <c r="O3207" s="10" t="str">
        <f t="shared" si="779"/>
        <v>Successful</v>
      </c>
      <c r="P3207" s="10" t="str">
        <f t="shared" si="780"/>
        <v>On Time</v>
      </c>
      <c r="Q3207" s="9">
        <f t="shared" si="781"/>
        <v>1</v>
      </c>
      <c r="R3207" s="9">
        <f t="shared" si="782"/>
        <v>1</v>
      </c>
      <c r="S3207" s="9">
        <f t="shared" si="783"/>
        <v>0</v>
      </c>
      <c r="T3207" s="9" t="str">
        <f t="shared" si="784"/>
        <v>April</v>
      </c>
      <c r="U3207" s="40">
        <f t="shared" si="785"/>
        <v>0</v>
      </c>
      <c r="V3207" s="40" t="str">
        <f t="shared" si="786"/>
        <v>Normal</v>
      </c>
      <c r="W3207" s="40">
        <f t="shared" si="787"/>
        <v>0</v>
      </c>
      <c r="X3207" s="40">
        <f t="shared" si="788"/>
        <v>0</v>
      </c>
      <c r="Y3207" s="40">
        <f t="shared" si="789"/>
        <v>0</v>
      </c>
      <c r="Z3207" s="40">
        <f t="shared" si="790"/>
        <v>0</v>
      </c>
      <c r="AA3207" s="40">
        <f t="shared" si="791"/>
        <v>1</v>
      </c>
      <c r="AB3207" s="40">
        <f t="shared" si="792"/>
        <v>0</v>
      </c>
      <c r="AC3207" s="41" t="s">
        <v>238</v>
      </c>
      <c r="AD3207" s="41" t="s">
        <v>723</v>
      </c>
      <c r="AE3207" s="41" t="s">
        <v>121</v>
      </c>
      <c r="AF3207" s="41" t="s">
        <v>322</v>
      </c>
      <c r="AG3207" s="41" t="s">
        <v>56</v>
      </c>
      <c r="AH3207" s="41" t="s">
        <v>56</v>
      </c>
      <c r="AI3207" s="41" t="s">
        <v>56</v>
      </c>
      <c r="AJ3207" s="41" t="s">
        <v>160</v>
      </c>
      <c r="AK3207" s="41" t="s">
        <v>56</v>
      </c>
    </row>
    <row r="3208" spans="1:37" s="41" customFormat="1" ht="15.75" hidden="1" thickBot="1" x14ac:dyDescent="0.3">
      <c r="A3208" s="11" t="s">
        <v>697</v>
      </c>
      <c r="B3208" s="12" t="s">
        <v>216</v>
      </c>
      <c r="C3208" s="13" t="s">
        <v>46</v>
      </c>
      <c r="D3208" s="14" t="s">
        <v>47</v>
      </c>
      <c r="E3208" s="13" t="s">
        <v>6581</v>
      </c>
      <c r="F3208" s="4" t="s">
        <v>614</v>
      </c>
      <c r="G3208" s="4" t="s">
        <v>4981</v>
      </c>
      <c r="H3208" s="15">
        <v>43219.583333333336</v>
      </c>
      <c r="I3208" s="15">
        <v>43219.75</v>
      </c>
      <c r="J3208" s="131" t="s">
        <v>7170</v>
      </c>
      <c r="K3208" s="45" t="s">
        <v>9</v>
      </c>
      <c r="L3208" s="47" t="s">
        <v>7</v>
      </c>
      <c r="M3208" s="47" t="s">
        <v>56</v>
      </c>
      <c r="N3208" s="9" t="str">
        <f t="shared" si="778"/>
        <v>Minor</v>
      </c>
      <c r="O3208" s="10" t="str">
        <f t="shared" si="779"/>
        <v>Successful</v>
      </c>
      <c r="P3208" s="10" t="str">
        <f t="shared" si="780"/>
        <v>On Time</v>
      </c>
      <c r="Q3208" s="9">
        <f t="shared" si="781"/>
        <v>1</v>
      </c>
      <c r="R3208" s="9">
        <f t="shared" si="782"/>
        <v>1</v>
      </c>
      <c r="S3208" s="9">
        <f t="shared" si="783"/>
        <v>0</v>
      </c>
      <c r="T3208" s="9" t="str">
        <f t="shared" si="784"/>
        <v>April</v>
      </c>
      <c r="U3208" s="40">
        <f t="shared" si="785"/>
        <v>0</v>
      </c>
      <c r="V3208" s="40" t="str">
        <f t="shared" si="786"/>
        <v>Normal</v>
      </c>
      <c r="W3208" s="40">
        <f t="shared" si="787"/>
        <v>0</v>
      </c>
      <c r="X3208" s="40">
        <f t="shared" si="788"/>
        <v>0</v>
      </c>
      <c r="Y3208" s="40">
        <f t="shared" si="789"/>
        <v>0</v>
      </c>
      <c r="Z3208" s="40">
        <f t="shared" si="790"/>
        <v>0</v>
      </c>
      <c r="AA3208" s="40">
        <f t="shared" si="791"/>
        <v>1</v>
      </c>
      <c r="AB3208" s="40">
        <f t="shared" si="792"/>
        <v>0</v>
      </c>
      <c r="AC3208" s="41" t="s">
        <v>238</v>
      </c>
      <c r="AD3208" s="41" t="s">
        <v>280</v>
      </c>
      <c r="AE3208" s="41" t="s">
        <v>258</v>
      </c>
      <c r="AF3208" s="41" t="s">
        <v>216</v>
      </c>
      <c r="AG3208" s="41" t="s">
        <v>56</v>
      </c>
      <c r="AH3208" s="41" t="s">
        <v>56</v>
      </c>
      <c r="AI3208" s="41" t="s">
        <v>56</v>
      </c>
      <c r="AJ3208" s="41" t="s">
        <v>160</v>
      </c>
      <c r="AK3208" s="41" t="s">
        <v>56</v>
      </c>
    </row>
    <row r="3209" spans="1:37" s="41" customFormat="1" ht="15.75" hidden="1" thickBot="1" x14ac:dyDescent="0.3">
      <c r="A3209" s="11" t="s">
        <v>45</v>
      </c>
      <c r="B3209" s="12" t="s">
        <v>216</v>
      </c>
      <c r="C3209" s="13" t="s">
        <v>52</v>
      </c>
      <c r="D3209" s="14" t="s">
        <v>47</v>
      </c>
      <c r="E3209" s="13" t="s">
        <v>6582</v>
      </c>
      <c r="F3209" s="4" t="s">
        <v>326</v>
      </c>
      <c r="G3209" s="4" t="s">
        <v>352</v>
      </c>
      <c r="H3209" s="15">
        <v>43216.75</v>
      </c>
      <c r="I3209" s="15">
        <v>43217.75</v>
      </c>
      <c r="J3209" s="131" t="s">
        <v>5782</v>
      </c>
      <c r="K3209" s="45" t="s">
        <v>9</v>
      </c>
      <c r="L3209" s="47" t="s">
        <v>7</v>
      </c>
      <c r="M3209" s="47" t="s">
        <v>56</v>
      </c>
      <c r="N3209" s="9" t="str">
        <f t="shared" si="778"/>
        <v>Standard</v>
      </c>
      <c r="O3209" s="10" t="str">
        <f t="shared" si="779"/>
        <v>Successful</v>
      </c>
      <c r="P3209" s="10" t="str">
        <f t="shared" si="780"/>
        <v>On Time</v>
      </c>
      <c r="Q3209" s="9">
        <f t="shared" si="781"/>
        <v>1</v>
      </c>
      <c r="R3209" s="9">
        <f t="shared" si="782"/>
        <v>1</v>
      </c>
      <c r="S3209" s="9">
        <f t="shared" si="783"/>
        <v>0</v>
      </c>
      <c r="T3209" s="9" t="str">
        <f t="shared" si="784"/>
        <v>April</v>
      </c>
      <c r="U3209" s="40">
        <f t="shared" si="785"/>
        <v>0</v>
      </c>
      <c r="V3209" s="40" t="str">
        <f t="shared" si="786"/>
        <v>Normal</v>
      </c>
      <c r="W3209" s="40">
        <f t="shared" si="787"/>
        <v>0</v>
      </c>
      <c r="X3209" s="40">
        <f t="shared" si="788"/>
        <v>0</v>
      </c>
      <c r="Y3209" s="40">
        <f t="shared" si="789"/>
        <v>0</v>
      </c>
      <c r="Z3209" s="40">
        <f t="shared" si="790"/>
        <v>0</v>
      </c>
      <c r="AA3209" s="40">
        <f t="shared" si="791"/>
        <v>1</v>
      </c>
      <c r="AB3209" s="40">
        <f t="shared" si="792"/>
        <v>0</v>
      </c>
      <c r="AC3209" s="41" t="s">
        <v>823</v>
      </c>
      <c r="AD3209" s="41" t="s">
        <v>348</v>
      </c>
      <c r="AE3209" s="41" t="s">
        <v>258</v>
      </c>
      <c r="AF3209" s="41" t="s">
        <v>216</v>
      </c>
      <c r="AG3209" s="41" t="s">
        <v>56</v>
      </c>
      <c r="AH3209" s="41" t="s">
        <v>56</v>
      </c>
      <c r="AI3209" s="41" t="s">
        <v>56</v>
      </c>
      <c r="AJ3209" s="41" t="s">
        <v>160</v>
      </c>
      <c r="AK3209" s="41" t="s">
        <v>56</v>
      </c>
    </row>
    <row r="3210" spans="1:37" s="41" customFormat="1" ht="15.75" hidden="1" thickBot="1" x14ac:dyDescent="0.3">
      <c r="A3210" s="11" t="s">
        <v>697</v>
      </c>
      <c r="B3210" s="12" t="s">
        <v>216</v>
      </c>
      <c r="C3210" s="13" t="s">
        <v>46</v>
      </c>
      <c r="D3210" s="14" t="s">
        <v>47</v>
      </c>
      <c r="E3210" s="13" t="s">
        <v>6583</v>
      </c>
      <c r="F3210" s="4" t="s">
        <v>95</v>
      </c>
      <c r="G3210" s="4" t="s">
        <v>6709</v>
      </c>
      <c r="H3210" s="15">
        <v>43218.875</v>
      </c>
      <c r="I3210" s="15">
        <v>43220.25</v>
      </c>
      <c r="J3210" s="131" t="s">
        <v>7348</v>
      </c>
      <c r="K3210" s="45" t="s">
        <v>9</v>
      </c>
      <c r="L3210" s="47" t="s">
        <v>7</v>
      </c>
      <c r="M3210" s="47" t="s">
        <v>56</v>
      </c>
      <c r="N3210" s="9" t="str">
        <f t="shared" si="778"/>
        <v>Minor</v>
      </c>
      <c r="O3210" s="10" t="str">
        <f t="shared" si="779"/>
        <v>Successful</v>
      </c>
      <c r="P3210" s="10" t="str">
        <f t="shared" si="780"/>
        <v>On Time</v>
      </c>
      <c r="Q3210" s="9">
        <f t="shared" si="781"/>
        <v>1</v>
      </c>
      <c r="R3210" s="9">
        <f t="shared" si="782"/>
        <v>1</v>
      </c>
      <c r="S3210" s="9">
        <f t="shared" si="783"/>
        <v>0</v>
      </c>
      <c r="T3210" s="9" t="str">
        <f t="shared" si="784"/>
        <v>April</v>
      </c>
      <c r="U3210" s="40">
        <f t="shared" si="785"/>
        <v>1</v>
      </c>
      <c r="V3210" s="40" t="str">
        <f t="shared" si="786"/>
        <v>SLT</v>
      </c>
      <c r="W3210" s="40">
        <f t="shared" si="787"/>
        <v>0</v>
      </c>
      <c r="X3210" s="40">
        <f t="shared" si="788"/>
        <v>0</v>
      </c>
      <c r="Y3210" s="40">
        <f t="shared" si="789"/>
        <v>0</v>
      </c>
      <c r="Z3210" s="40">
        <f t="shared" si="790"/>
        <v>0</v>
      </c>
      <c r="AA3210" s="40">
        <f t="shared" si="791"/>
        <v>1</v>
      </c>
      <c r="AB3210" s="40">
        <f t="shared" si="792"/>
        <v>0</v>
      </c>
      <c r="AC3210" s="41" t="s">
        <v>238</v>
      </c>
      <c r="AD3210" s="41" t="s">
        <v>280</v>
      </c>
      <c r="AE3210" s="41" t="s">
        <v>421</v>
      </c>
      <c r="AF3210" s="41" t="s">
        <v>216</v>
      </c>
      <c r="AG3210" s="41" t="s">
        <v>56</v>
      </c>
      <c r="AH3210" s="41" t="s">
        <v>56</v>
      </c>
      <c r="AI3210" s="41" t="s">
        <v>56</v>
      </c>
      <c r="AJ3210" s="41" t="s">
        <v>160</v>
      </c>
      <c r="AK3210" s="41" t="s">
        <v>56</v>
      </c>
    </row>
    <row r="3211" spans="1:37" s="41" customFormat="1" ht="15.75" hidden="1" thickBot="1" x14ac:dyDescent="0.3">
      <c r="A3211" s="11" t="s">
        <v>248</v>
      </c>
      <c r="B3211" s="12" t="s">
        <v>216</v>
      </c>
      <c r="C3211" s="13" t="s">
        <v>46</v>
      </c>
      <c r="D3211" s="14" t="s">
        <v>47</v>
      </c>
      <c r="E3211" s="13" t="s">
        <v>6584</v>
      </c>
      <c r="F3211" s="4" t="s">
        <v>84</v>
      </c>
      <c r="G3211" s="4" t="s">
        <v>601</v>
      </c>
      <c r="H3211" s="15">
        <v>43219.583333333336</v>
      </c>
      <c r="I3211" s="15">
        <v>43219.666666666664</v>
      </c>
      <c r="J3211" s="131" t="s">
        <v>7349</v>
      </c>
      <c r="K3211" s="45" t="s">
        <v>9</v>
      </c>
      <c r="L3211" s="47" t="s">
        <v>7</v>
      </c>
      <c r="M3211" s="47" t="s">
        <v>56</v>
      </c>
      <c r="N3211" s="9" t="str">
        <f t="shared" si="778"/>
        <v>Minor</v>
      </c>
      <c r="O3211" s="10" t="str">
        <f t="shared" si="779"/>
        <v>Successful</v>
      </c>
      <c r="P3211" s="10" t="str">
        <f t="shared" si="780"/>
        <v>On Time</v>
      </c>
      <c r="Q3211" s="9">
        <f t="shared" si="781"/>
        <v>1</v>
      </c>
      <c r="R3211" s="9">
        <f t="shared" si="782"/>
        <v>1</v>
      </c>
      <c r="S3211" s="9">
        <f t="shared" si="783"/>
        <v>0</v>
      </c>
      <c r="T3211" s="9" t="str">
        <f t="shared" si="784"/>
        <v>April</v>
      </c>
      <c r="U3211" s="40">
        <f t="shared" si="785"/>
        <v>1</v>
      </c>
      <c r="V3211" s="40" t="str">
        <f t="shared" si="786"/>
        <v>SLT</v>
      </c>
      <c r="W3211" s="40">
        <f t="shared" si="787"/>
        <v>0</v>
      </c>
      <c r="X3211" s="40">
        <f t="shared" si="788"/>
        <v>0</v>
      </c>
      <c r="Y3211" s="40">
        <f t="shared" si="789"/>
        <v>0</v>
      </c>
      <c r="Z3211" s="40">
        <f t="shared" si="790"/>
        <v>0</v>
      </c>
      <c r="AA3211" s="40">
        <f t="shared" si="791"/>
        <v>1</v>
      </c>
      <c r="AB3211" s="40">
        <f t="shared" si="792"/>
        <v>0</v>
      </c>
      <c r="AC3211" s="41" t="s">
        <v>537</v>
      </c>
      <c r="AD3211" s="41" t="s">
        <v>463</v>
      </c>
      <c r="AE3211" s="41" t="s">
        <v>260</v>
      </c>
      <c r="AF3211" s="41" t="s">
        <v>216</v>
      </c>
      <c r="AG3211" s="41" t="s">
        <v>56</v>
      </c>
      <c r="AH3211" s="41" t="s">
        <v>56</v>
      </c>
      <c r="AI3211" s="41" t="s">
        <v>56</v>
      </c>
      <c r="AJ3211" s="41" t="s">
        <v>160</v>
      </c>
      <c r="AK3211" s="41" t="s">
        <v>56</v>
      </c>
    </row>
    <row r="3212" spans="1:37" s="41" customFormat="1" ht="15.75" hidden="1" thickBot="1" x14ac:dyDescent="0.3">
      <c r="A3212" s="11" t="s">
        <v>248</v>
      </c>
      <c r="B3212" s="12" t="s">
        <v>216</v>
      </c>
      <c r="C3212" s="13" t="s">
        <v>52</v>
      </c>
      <c r="D3212" s="14" t="s">
        <v>47</v>
      </c>
      <c r="E3212" s="13" t="s">
        <v>6585</v>
      </c>
      <c r="F3212" s="4" t="s">
        <v>152</v>
      </c>
      <c r="G3212" s="4" t="s">
        <v>272</v>
      </c>
      <c r="H3212" s="15">
        <v>43217.6875</v>
      </c>
      <c r="I3212" s="15">
        <v>43217.75</v>
      </c>
      <c r="J3212" s="131" t="s">
        <v>7350</v>
      </c>
      <c r="K3212" s="45" t="s">
        <v>9</v>
      </c>
      <c r="L3212" s="47" t="s">
        <v>7</v>
      </c>
      <c r="M3212" s="47" t="s">
        <v>56</v>
      </c>
      <c r="N3212" s="9" t="str">
        <f t="shared" si="778"/>
        <v>Standard</v>
      </c>
      <c r="O3212" s="10" t="str">
        <f t="shared" si="779"/>
        <v>Successful</v>
      </c>
      <c r="P3212" s="10" t="str">
        <f t="shared" si="780"/>
        <v>On Time</v>
      </c>
      <c r="Q3212" s="9">
        <f t="shared" si="781"/>
        <v>1</v>
      </c>
      <c r="R3212" s="9">
        <f t="shared" si="782"/>
        <v>1</v>
      </c>
      <c r="S3212" s="9">
        <f t="shared" si="783"/>
        <v>0</v>
      </c>
      <c r="T3212" s="9" t="str">
        <f t="shared" si="784"/>
        <v>April</v>
      </c>
      <c r="U3212" s="40">
        <f t="shared" si="785"/>
        <v>0</v>
      </c>
      <c r="V3212" s="40" t="str">
        <f t="shared" si="786"/>
        <v>Normal</v>
      </c>
      <c r="W3212" s="40">
        <f t="shared" si="787"/>
        <v>0</v>
      </c>
      <c r="X3212" s="40">
        <f t="shared" si="788"/>
        <v>0</v>
      </c>
      <c r="Y3212" s="40">
        <f t="shared" si="789"/>
        <v>0</v>
      </c>
      <c r="Z3212" s="40">
        <f t="shared" si="790"/>
        <v>0</v>
      </c>
      <c r="AA3212" s="40">
        <f t="shared" si="791"/>
        <v>1</v>
      </c>
      <c r="AB3212" s="40">
        <f t="shared" si="792"/>
        <v>0</v>
      </c>
      <c r="AC3212" s="41" t="s">
        <v>537</v>
      </c>
      <c r="AD3212" s="41" t="s">
        <v>5866</v>
      </c>
      <c r="AE3212" s="41" t="s">
        <v>121</v>
      </c>
      <c r="AF3212" s="41" t="s">
        <v>322</v>
      </c>
      <c r="AG3212" s="41" t="s">
        <v>56</v>
      </c>
      <c r="AH3212" s="41" t="s">
        <v>56</v>
      </c>
      <c r="AI3212" s="41" t="s">
        <v>56</v>
      </c>
      <c r="AJ3212" s="41" t="s">
        <v>160</v>
      </c>
      <c r="AK3212" s="41" t="s">
        <v>56</v>
      </c>
    </row>
    <row r="3213" spans="1:37" s="41" customFormat="1" ht="15.75" hidden="1" thickBot="1" x14ac:dyDescent="0.3">
      <c r="A3213" s="11" t="s">
        <v>53</v>
      </c>
      <c r="B3213" s="12" t="s">
        <v>216</v>
      </c>
      <c r="C3213" s="13" t="s">
        <v>46</v>
      </c>
      <c r="D3213" s="14" t="s">
        <v>47</v>
      </c>
      <c r="E3213" s="13" t="s">
        <v>6586</v>
      </c>
      <c r="F3213" s="4" t="s">
        <v>99</v>
      </c>
      <c r="G3213" s="4" t="s">
        <v>170</v>
      </c>
      <c r="H3213" s="15">
        <v>43219.083333333336</v>
      </c>
      <c r="I3213" s="15">
        <v>43219.833333333336</v>
      </c>
      <c r="J3213" s="131" t="s">
        <v>7351</v>
      </c>
      <c r="K3213" s="45" t="s">
        <v>9</v>
      </c>
      <c r="L3213" s="47" t="s">
        <v>7</v>
      </c>
      <c r="M3213" s="47" t="s">
        <v>56</v>
      </c>
      <c r="N3213" s="9" t="str">
        <f t="shared" si="778"/>
        <v>Minor</v>
      </c>
      <c r="O3213" s="10" t="str">
        <f t="shared" si="779"/>
        <v>Successful</v>
      </c>
      <c r="P3213" s="10" t="str">
        <f t="shared" si="780"/>
        <v>On Time</v>
      </c>
      <c r="Q3213" s="9">
        <f t="shared" si="781"/>
        <v>1</v>
      </c>
      <c r="R3213" s="9">
        <f t="shared" si="782"/>
        <v>1</v>
      </c>
      <c r="S3213" s="9">
        <f t="shared" si="783"/>
        <v>0</v>
      </c>
      <c r="T3213" s="9" t="str">
        <f t="shared" si="784"/>
        <v>April</v>
      </c>
      <c r="U3213" s="40">
        <f t="shared" si="785"/>
        <v>1</v>
      </c>
      <c r="V3213" s="40" t="str">
        <f t="shared" si="786"/>
        <v>SLT</v>
      </c>
      <c r="W3213" s="40">
        <f t="shared" si="787"/>
        <v>0</v>
      </c>
      <c r="X3213" s="40">
        <f t="shared" si="788"/>
        <v>0</v>
      </c>
      <c r="Y3213" s="40">
        <f t="shared" si="789"/>
        <v>0</v>
      </c>
      <c r="Z3213" s="40">
        <f t="shared" si="790"/>
        <v>0</v>
      </c>
      <c r="AA3213" s="40">
        <f t="shared" si="791"/>
        <v>1</v>
      </c>
      <c r="AB3213" s="40">
        <f t="shared" si="792"/>
        <v>0</v>
      </c>
      <c r="AC3213" s="41" t="s">
        <v>131</v>
      </c>
      <c r="AD3213" s="41" t="s">
        <v>634</v>
      </c>
      <c r="AE3213" s="41" t="s">
        <v>421</v>
      </c>
      <c r="AF3213" s="41" t="s">
        <v>216</v>
      </c>
      <c r="AG3213" s="41" t="s">
        <v>56</v>
      </c>
      <c r="AH3213" s="41" t="s">
        <v>56</v>
      </c>
      <c r="AI3213" s="41" t="s">
        <v>56</v>
      </c>
      <c r="AJ3213" s="41" t="s">
        <v>160</v>
      </c>
      <c r="AK3213" s="41" t="s">
        <v>56</v>
      </c>
    </row>
    <row r="3214" spans="1:37" s="41" customFormat="1" ht="15.75" hidden="1" thickBot="1" x14ac:dyDescent="0.3">
      <c r="A3214" s="11" t="s">
        <v>53</v>
      </c>
      <c r="B3214" s="12" t="s">
        <v>216</v>
      </c>
      <c r="C3214" s="13" t="s">
        <v>52</v>
      </c>
      <c r="D3214" s="14" t="s">
        <v>47</v>
      </c>
      <c r="E3214" s="13" t="s">
        <v>6587</v>
      </c>
      <c r="F3214" s="4" t="s">
        <v>106</v>
      </c>
      <c r="G3214" s="4" t="s">
        <v>660</v>
      </c>
      <c r="H3214" s="15">
        <v>43219.333333333336</v>
      </c>
      <c r="I3214" s="15">
        <v>43219.708333333336</v>
      </c>
      <c r="J3214" s="131" t="s">
        <v>7352</v>
      </c>
      <c r="K3214" s="45" t="s">
        <v>9</v>
      </c>
      <c r="L3214" s="47" t="s">
        <v>7</v>
      </c>
      <c r="M3214" s="47" t="s">
        <v>56</v>
      </c>
      <c r="N3214" s="9" t="str">
        <f t="shared" si="778"/>
        <v>Standard</v>
      </c>
      <c r="O3214" s="10" t="str">
        <f t="shared" si="779"/>
        <v>Successful</v>
      </c>
      <c r="P3214" s="10" t="str">
        <f t="shared" si="780"/>
        <v>On Time</v>
      </c>
      <c r="Q3214" s="9">
        <f t="shared" si="781"/>
        <v>1</v>
      </c>
      <c r="R3214" s="9">
        <f t="shared" si="782"/>
        <v>1</v>
      </c>
      <c r="S3214" s="9">
        <f t="shared" si="783"/>
        <v>0</v>
      </c>
      <c r="T3214" s="9" t="str">
        <f t="shared" si="784"/>
        <v>April</v>
      </c>
      <c r="U3214" s="40">
        <f t="shared" si="785"/>
        <v>0</v>
      </c>
      <c r="V3214" s="40" t="str">
        <f t="shared" si="786"/>
        <v>Normal</v>
      </c>
      <c r="W3214" s="40">
        <f t="shared" si="787"/>
        <v>0</v>
      </c>
      <c r="X3214" s="40">
        <f t="shared" si="788"/>
        <v>0</v>
      </c>
      <c r="Y3214" s="40">
        <f t="shared" si="789"/>
        <v>0</v>
      </c>
      <c r="Z3214" s="40">
        <f t="shared" si="790"/>
        <v>0</v>
      </c>
      <c r="AA3214" s="40">
        <f t="shared" si="791"/>
        <v>1</v>
      </c>
      <c r="AB3214" s="40">
        <f t="shared" si="792"/>
        <v>0</v>
      </c>
      <c r="AC3214" s="41" t="s">
        <v>131</v>
      </c>
      <c r="AD3214" s="41" t="s">
        <v>350</v>
      </c>
      <c r="AE3214" s="41" t="s">
        <v>429</v>
      </c>
      <c r="AF3214" s="41" t="s">
        <v>216</v>
      </c>
      <c r="AG3214" s="41" t="s">
        <v>56</v>
      </c>
      <c r="AH3214" s="41" t="s">
        <v>56</v>
      </c>
      <c r="AI3214" s="41" t="s">
        <v>56</v>
      </c>
      <c r="AJ3214" s="41" t="s">
        <v>160</v>
      </c>
      <c r="AK3214" s="41" t="s">
        <v>56</v>
      </c>
    </row>
    <row r="3215" spans="1:37" s="41" customFormat="1" ht="15.75" hidden="1" thickBot="1" x14ac:dyDescent="0.3">
      <c r="A3215" s="11" t="s">
        <v>638</v>
      </c>
      <c r="B3215" s="12" t="s">
        <v>216</v>
      </c>
      <c r="C3215" s="13" t="s">
        <v>46</v>
      </c>
      <c r="D3215" s="14" t="s">
        <v>47</v>
      </c>
      <c r="E3215" s="13" t="s">
        <v>6588</v>
      </c>
      <c r="F3215" s="4" t="s">
        <v>642</v>
      </c>
      <c r="G3215" s="4" t="s">
        <v>643</v>
      </c>
      <c r="H3215" s="15">
        <v>43217.75</v>
      </c>
      <c r="I3215" s="15">
        <v>43218.208333333336</v>
      </c>
      <c r="J3215" s="131" t="s">
        <v>7353</v>
      </c>
      <c r="K3215" s="45" t="s">
        <v>9</v>
      </c>
      <c r="L3215" s="47" t="s">
        <v>7</v>
      </c>
      <c r="M3215" s="47" t="s">
        <v>56</v>
      </c>
      <c r="N3215" s="9" t="str">
        <f t="shared" si="778"/>
        <v>Minor</v>
      </c>
      <c r="O3215" s="10" t="str">
        <f t="shared" si="779"/>
        <v>Successful</v>
      </c>
      <c r="P3215" s="10" t="str">
        <f t="shared" si="780"/>
        <v>On Time</v>
      </c>
      <c r="Q3215" s="9">
        <f t="shared" si="781"/>
        <v>1</v>
      </c>
      <c r="R3215" s="9">
        <f t="shared" si="782"/>
        <v>1</v>
      </c>
      <c r="S3215" s="9">
        <f t="shared" si="783"/>
        <v>0</v>
      </c>
      <c r="T3215" s="9" t="str">
        <f t="shared" si="784"/>
        <v>April</v>
      </c>
      <c r="U3215" s="40">
        <f t="shared" si="785"/>
        <v>0</v>
      </c>
      <c r="V3215" s="40" t="str">
        <f t="shared" si="786"/>
        <v>Normal</v>
      </c>
      <c r="W3215" s="40">
        <f t="shared" si="787"/>
        <v>0</v>
      </c>
      <c r="X3215" s="40">
        <f t="shared" si="788"/>
        <v>0</v>
      </c>
      <c r="Y3215" s="40">
        <f t="shared" si="789"/>
        <v>0</v>
      </c>
      <c r="Z3215" s="40">
        <f t="shared" si="790"/>
        <v>0</v>
      </c>
      <c r="AA3215" s="40">
        <f t="shared" si="791"/>
        <v>1</v>
      </c>
      <c r="AB3215" s="40">
        <f t="shared" si="792"/>
        <v>0</v>
      </c>
      <c r="AC3215" s="41" t="s">
        <v>131</v>
      </c>
      <c r="AD3215" s="41" t="s">
        <v>676</v>
      </c>
      <c r="AE3215" s="41" t="s">
        <v>428</v>
      </c>
      <c r="AF3215" s="41" t="s">
        <v>216</v>
      </c>
      <c r="AG3215" s="41" t="s">
        <v>56</v>
      </c>
      <c r="AH3215" s="41" t="s">
        <v>56</v>
      </c>
      <c r="AI3215" s="41" t="s">
        <v>56</v>
      </c>
      <c r="AJ3215" s="41" t="s">
        <v>160</v>
      </c>
      <c r="AK3215" s="41" t="s">
        <v>56</v>
      </c>
    </row>
    <row r="3216" spans="1:37" s="41" customFormat="1" ht="15.75" hidden="1" thickBot="1" x14ac:dyDescent="0.3">
      <c r="A3216" s="11" t="s">
        <v>638</v>
      </c>
      <c r="B3216" s="12" t="s">
        <v>216</v>
      </c>
      <c r="C3216" s="13" t="s">
        <v>46</v>
      </c>
      <c r="D3216" s="14" t="s">
        <v>47</v>
      </c>
      <c r="E3216" s="13" t="s">
        <v>6589</v>
      </c>
      <c r="F3216" s="4" t="s">
        <v>642</v>
      </c>
      <c r="G3216" s="4" t="s">
        <v>643</v>
      </c>
      <c r="H3216" s="15">
        <v>43217.75</v>
      </c>
      <c r="I3216" s="15">
        <v>43218.208333333336</v>
      </c>
      <c r="J3216" s="131" t="s">
        <v>7353</v>
      </c>
      <c r="K3216" s="45" t="s">
        <v>9</v>
      </c>
      <c r="L3216" s="47" t="s">
        <v>7</v>
      </c>
      <c r="M3216" s="47" t="s">
        <v>56</v>
      </c>
      <c r="N3216" s="9" t="str">
        <f t="shared" si="778"/>
        <v>Minor</v>
      </c>
      <c r="O3216" s="10" t="str">
        <f t="shared" si="779"/>
        <v>Successful</v>
      </c>
      <c r="P3216" s="10" t="str">
        <f t="shared" si="780"/>
        <v>On Time</v>
      </c>
      <c r="Q3216" s="9">
        <f t="shared" si="781"/>
        <v>1</v>
      </c>
      <c r="R3216" s="9">
        <f t="shared" si="782"/>
        <v>1</v>
      </c>
      <c r="S3216" s="9">
        <f t="shared" si="783"/>
        <v>0</v>
      </c>
      <c r="T3216" s="9" t="str">
        <f t="shared" si="784"/>
        <v>April</v>
      </c>
      <c r="U3216" s="40">
        <f t="shared" si="785"/>
        <v>0</v>
      </c>
      <c r="V3216" s="40" t="str">
        <f t="shared" si="786"/>
        <v>Normal</v>
      </c>
      <c r="W3216" s="40">
        <f t="shared" si="787"/>
        <v>0</v>
      </c>
      <c r="X3216" s="40">
        <f t="shared" si="788"/>
        <v>0</v>
      </c>
      <c r="Y3216" s="40">
        <f t="shared" si="789"/>
        <v>0</v>
      </c>
      <c r="Z3216" s="40">
        <f t="shared" si="790"/>
        <v>0</v>
      </c>
      <c r="AA3216" s="40">
        <f t="shared" si="791"/>
        <v>1</v>
      </c>
      <c r="AB3216" s="40">
        <f t="shared" si="792"/>
        <v>0</v>
      </c>
      <c r="AC3216" s="41" t="s">
        <v>131</v>
      </c>
      <c r="AD3216" s="41" t="s">
        <v>677</v>
      </c>
      <c r="AE3216" s="41" t="s">
        <v>428</v>
      </c>
      <c r="AF3216" s="41" t="s">
        <v>216</v>
      </c>
      <c r="AG3216" s="41" t="s">
        <v>56</v>
      </c>
      <c r="AH3216" s="41" t="s">
        <v>56</v>
      </c>
      <c r="AI3216" s="41" t="s">
        <v>56</v>
      </c>
      <c r="AJ3216" s="41" t="s">
        <v>160</v>
      </c>
      <c r="AK3216" s="41" t="s">
        <v>56</v>
      </c>
    </row>
    <row r="3217" spans="1:37" s="41" customFormat="1" ht="15.75" hidden="1" thickBot="1" x14ac:dyDescent="0.3">
      <c r="A3217" s="11" t="s">
        <v>638</v>
      </c>
      <c r="B3217" s="12" t="s">
        <v>8</v>
      </c>
      <c r="C3217" s="13" t="s">
        <v>52</v>
      </c>
      <c r="D3217" s="14" t="s">
        <v>47</v>
      </c>
      <c r="E3217" s="13" t="s">
        <v>6590</v>
      </c>
      <c r="F3217" s="4" t="s">
        <v>693</v>
      </c>
      <c r="G3217" s="4" t="s">
        <v>705</v>
      </c>
      <c r="H3217" s="15">
        <v>43219.375</v>
      </c>
      <c r="I3217" s="15">
        <v>43219.541666666664</v>
      </c>
      <c r="J3217" s="131" t="s">
        <v>7354</v>
      </c>
      <c r="K3217" s="45" t="s">
        <v>9</v>
      </c>
      <c r="L3217" s="47" t="s">
        <v>7</v>
      </c>
      <c r="M3217" s="47" t="s">
        <v>56</v>
      </c>
      <c r="N3217" s="9" t="str">
        <f t="shared" si="778"/>
        <v>Standard</v>
      </c>
      <c r="O3217" s="10" t="str">
        <f t="shared" si="779"/>
        <v>Successful</v>
      </c>
      <c r="P3217" s="10" t="str">
        <f t="shared" si="780"/>
        <v>On Time</v>
      </c>
      <c r="Q3217" s="9">
        <f t="shared" si="781"/>
        <v>1</v>
      </c>
      <c r="R3217" s="9">
        <f t="shared" si="782"/>
        <v>1</v>
      </c>
      <c r="S3217" s="9">
        <f t="shared" si="783"/>
        <v>0</v>
      </c>
      <c r="T3217" s="9" t="str">
        <f t="shared" si="784"/>
        <v>April</v>
      </c>
      <c r="U3217" s="40">
        <f t="shared" si="785"/>
        <v>0</v>
      </c>
      <c r="V3217" s="40" t="str">
        <f t="shared" si="786"/>
        <v>Normal</v>
      </c>
      <c r="W3217" s="40">
        <f t="shared" si="787"/>
        <v>0</v>
      </c>
      <c r="X3217" s="40">
        <f t="shared" si="788"/>
        <v>0</v>
      </c>
      <c r="Y3217" s="40">
        <f t="shared" si="789"/>
        <v>0</v>
      </c>
      <c r="Z3217" s="40">
        <f t="shared" si="790"/>
        <v>0</v>
      </c>
      <c r="AA3217" s="40">
        <f t="shared" si="791"/>
        <v>1</v>
      </c>
      <c r="AB3217" s="40">
        <f t="shared" si="792"/>
        <v>0</v>
      </c>
      <c r="AC3217" s="41" t="s">
        <v>131</v>
      </c>
      <c r="AD3217" s="41" t="s">
        <v>720</v>
      </c>
      <c r="AE3217" s="41" t="s">
        <v>146</v>
      </c>
      <c r="AF3217" s="41" t="s">
        <v>8</v>
      </c>
      <c r="AG3217" s="41" t="s">
        <v>56</v>
      </c>
      <c r="AH3217" s="41" t="s">
        <v>56</v>
      </c>
      <c r="AI3217" s="41" t="s">
        <v>56</v>
      </c>
      <c r="AJ3217" s="41" t="s">
        <v>160</v>
      </c>
      <c r="AK3217" s="41" t="s">
        <v>56</v>
      </c>
    </row>
    <row r="3218" spans="1:37" s="41" customFormat="1" ht="15.75" hidden="1" thickBot="1" x14ac:dyDescent="0.3">
      <c r="A3218" s="11" t="s">
        <v>638</v>
      </c>
      <c r="B3218" s="12" t="s">
        <v>8</v>
      </c>
      <c r="C3218" s="13" t="s">
        <v>46</v>
      </c>
      <c r="D3218" s="14" t="s">
        <v>47</v>
      </c>
      <c r="E3218" s="13" t="s">
        <v>6591</v>
      </c>
      <c r="F3218" s="4" t="s">
        <v>693</v>
      </c>
      <c r="G3218" s="4" t="s">
        <v>705</v>
      </c>
      <c r="H3218" s="15">
        <v>43219.375</v>
      </c>
      <c r="I3218" s="15">
        <v>43219.541666666664</v>
      </c>
      <c r="J3218" s="131" t="s">
        <v>7355</v>
      </c>
      <c r="K3218" s="45" t="s">
        <v>9</v>
      </c>
      <c r="L3218" s="47" t="s">
        <v>7</v>
      </c>
      <c r="M3218" s="47" t="s">
        <v>56</v>
      </c>
      <c r="N3218" s="9" t="str">
        <f t="shared" si="778"/>
        <v>Minor</v>
      </c>
      <c r="O3218" s="10" t="str">
        <f t="shared" si="779"/>
        <v>Successful</v>
      </c>
      <c r="P3218" s="10" t="str">
        <f t="shared" si="780"/>
        <v>On Time</v>
      </c>
      <c r="Q3218" s="9">
        <f t="shared" si="781"/>
        <v>1</v>
      </c>
      <c r="R3218" s="9">
        <f t="shared" si="782"/>
        <v>1</v>
      </c>
      <c r="S3218" s="9">
        <f t="shared" si="783"/>
        <v>0</v>
      </c>
      <c r="T3218" s="9" t="str">
        <f t="shared" si="784"/>
        <v>April</v>
      </c>
      <c r="U3218" s="40">
        <f t="shared" si="785"/>
        <v>0</v>
      </c>
      <c r="V3218" s="40" t="str">
        <f t="shared" si="786"/>
        <v>Normal</v>
      </c>
      <c r="W3218" s="40">
        <f t="shared" si="787"/>
        <v>0</v>
      </c>
      <c r="X3218" s="40">
        <f t="shared" si="788"/>
        <v>0</v>
      </c>
      <c r="Y3218" s="40">
        <f t="shared" si="789"/>
        <v>0</v>
      </c>
      <c r="Z3218" s="40">
        <f t="shared" si="790"/>
        <v>0</v>
      </c>
      <c r="AA3218" s="40">
        <f t="shared" si="791"/>
        <v>1</v>
      </c>
      <c r="AB3218" s="40">
        <f t="shared" si="792"/>
        <v>0</v>
      </c>
      <c r="AC3218" s="41" t="s">
        <v>131</v>
      </c>
      <c r="AD3218" s="41" t="s">
        <v>5851</v>
      </c>
      <c r="AE3218" s="41" t="s">
        <v>146</v>
      </c>
      <c r="AF3218" s="41" t="s">
        <v>8</v>
      </c>
      <c r="AG3218" s="41" t="s">
        <v>56</v>
      </c>
      <c r="AH3218" s="41" t="s">
        <v>56</v>
      </c>
      <c r="AI3218" s="41" t="s">
        <v>56</v>
      </c>
      <c r="AJ3218" s="41" t="s">
        <v>160</v>
      </c>
      <c r="AK3218" s="41" t="s">
        <v>56</v>
      </c>
    </row>
    <row r="3219" spans="1:37" s="41" customFormat="1" ht="15.75" hidden="1" thickBot="1" x14ac:dyDescent="0.3">
      <c r="A3219" s="11" t="s">
        <v>638</v>
      </c>
      <c r="B3219" s="12" t="s">
        <v>8</v>
      </c>
      <c r="C3219" s="13" t="s">
        <v>46</v>
      </c>
      <c r="D3219" s="14" t="s">
        <v>47</v>
      </c>
      <c r="E3219" s="13" t="s">
        <v>6592</v>
      </c>
      <c r="F3219" s="4" t="s">
        <v>693</v>
      </c>
      <c r="G3219" s="4" t="s">
        <v>705</v>
      </c>
      <c r="H3219" s="15">
        <v>43219.541666666664</v>
      </c>
      <c r="I3219" s="15">
        <v>43219.75</v>
      </c>
      <c r="J3219" s="131" t="s">
        <v>7356</v>
      </c>
      <c r="K3219" s="45" t="s">
        <v>9</v>
      </c>
      <c r="L3219" s="47" t="s">
        <v>7</v>
      </c>
      <c r="M3219" s="47" t="s">
        <v>56</v>
      </c>
      <c r="N3219" s="9" t="str">
        <f t="shared" si="778"/>
        <v>Minor</v>
      </c>
      <c r="O3219" s="10" t="str">
        <f t="shared" si="779"/>
        <v>Successful</v>
      </c>
      <c r="P3219" s="10" t="str">
        <f t="shared" si="780"/>
        <v>On Time</v>
      </c>
      <c r="Q3219" s="9">
        <f t="shared" si="781"/>
        <v>1</v>
      </c>
      <c r="R3219" s="9">
        <f t="shared" si="782"/>
        <v>1</v>
      </c>
      <c r="S3219" s="9">
        <f t="shared" si="783"/>
        <v>0</v>
      </c>
      <c r="T3219" s="9" t="str">
        <f t="shared" si="784"/>
        <v>April</v>
      </c>
      <c r="U3219" s="40">
        <f t="shared" si="785"/>
        <v>0</v>
      </c>
      <c r="V3219" s="40" t="str">
        <f t="shared" si="786"/>
        <v>Normal</v>
      </c>
      <c r="W3219" s="40">
        <f t="shared" si="787"/>
        <v>0</v>
      </c>
      <c r="X3219" s="40">
        <f t="shared" si="788"/>
        <v>0</v>
      </c>
      <c r="Y3219" s="40">
        <f t="shared" si="789"/>
        <v>0</v>
      </c>
      <c r="Z3219" s="40">
        <f t="shared" si="790"/>
        <v>0</v>
      </c>
      <c r="AA3219" s="40">
        <f t="shared" si="791"/>
        <v>1</v>
      </c>
      <c r="AB3219" s="40">
        <f t="shared" si="792"/>
        <v>0</v>
      </c>
      <c r="AC3219" s="41" t="s">
        <v>131</v>
      </c>
      <c r="AD3219" s="41" t="s">
        <v>5851</v>
      </c>
      <c r="AE3219" s="41" t="s">
        <v>146</v>
      </c>
      <c r="AF3219" s="41" t="s">
        <v>8</v>
      </c>
      <c r="AG3219" s="41" t="s">
        <v>56</v>
      </c>
      <c r="AH3219" s="41" t="s">
        <v>56</v>
      </c>
      <c r="AI3219" s="41" t="s">
        <v>56</v>
      </c>
      <c r="AJ3219" s="41" t="s">
        <v>160</v>
      </c>
      <c r="AK3219" s="41" t="s">
        <v>56</v>
      </c>
    </row>
    <row r="3220" spans="1:37" s="41" customFormat="1" ht="15.75" hidden="1" thickBot="1" x14ac:dyDescent="0.3">
      <c r="A3220" s="11" t="s">
        <v>638</v>
      </c>
      <c r="B3220" s="12" t="s">
        <v>8</v>
      </c>
      <c r="C3220" s="13" t="s">
        <v>46</v>
      </c>
      <c r="D3220" s="14" t="s">
        <v>47</v>
      </c>
      <c r="E3220" s="13" t="s">
        <v>4827</v>
      </c>
      <c r="F3220" s="4" t="s">
        <v>645</v>
      </c>
      <c r="G3220" s="4" t="s">
        <v>659</v>
      </c>
      <c r="H3220" s="15">
        <v>43191.333333333336</v>
      </c>
      <c r="I3220" s="15">
        <v>43191.416666666664</v>
      </c>
      <c r="J3220" s="131" t="s">
        <v>5731</v>
      </c>
      <c r="K3220" s="45" t="s">
        <v>9</v>
      </c>
      <c r="L3220" s="47" t="s">
        <v>7</v>
      </c>
      <c r="M3220" s="47" t="s">
        <v>56</v>
      </c>
      <c r="N3220" s="9" t="str">
        <f t="shared" si="778"/>
        <v>Minor</v>
      </c>
      <c r="O3220" s="10" t="str">
        <f t="shared" si="779"/>
        <v>Successful</v>
      </c>
      <c r="P3220" s="10" t="str">
        <f t="shared" si="780"/>
        <v>On Time</v>
      </c>
      <c r="Q3220" s="9">
        <f t="shared" si="781"/>
        <v>1</v>
      </c>
      <c r="R3220" s="9">
        <f t="shared" si="782"/>
        <v>1</v>
      </c>
      <c r="S3220" s="9">
        <f t="shared" si="783"/>
        <v>0</v>
      </c>
      <c r="T3220" s="9" t="str">
        <f t="shared" si="784"/>
        <v>April</v>
      </c>
      <c r="U3220" s="40">
        <f t="shared" si="785"/>
        <v>0</v>
      </c>
      <c r="V3220" s="40" t="str">
        <f t="shared" si="786"/>
        <v>Normal</v>
      </c>
      <c r="W3220" s="40">
        <f t="shared" si="787"/>
        <v>0</v>
      </c>
      <c r="X3220" s="40">
        <f t="shared" si="788"/>
        <v>0</v>
      </c>
      <c r="Y3220" s="40">
        <f t="shared" si="789"/>
        <v>0</v>
      </c>
      <c r="Z3220" s="40">
        <f t="shared" si="790"/>
        <v>0</v>
      </c>
      <c r="AA3220" s="40">
        <f t="shared" si="791"/>
        <v>1</v>
      </c>
      <c r="AB3220" s="40">
        <f t="shared" si="792"/>
        <v>0</v>
      </c>
      <c r="AC3220" s="41" t="s">
        <v>131</v>
      </c>
      <c r="AD3220" s="41" t="s">
        <v>677</v>
      </c>
      <c r="AE3220" s="41" t="s">
        <v>147</v>
      </c>
      <c r="AF3220" s="41" t="s">
        <v>8</v>
      </c>
      <c r="AG3220" s="41" t="s">
        <v>56</v>
      </c>
      <c r="AH3220" s="41" t="s">
        <v>56</v>
      </c>
      <c r="AI3220" s="41" t="s">
        <v>56</v>
      </c>
      <c r="AJ3220" s="41" t="s">
        <v>160</v>
      </c>
      <c r="AK3220" s="41" t="s">
        <v>56</v>
      </c>
    </row>
    <row r="3221" spans="1:37" s="41" customFormat="1" ht="15.75" hidden="1" thickBot="1" x14ac:dyDescent="0.3">
      <c r="A3221" s="11" t="s">
        <v>638</v>
      </c>
      <c r="B3221" s="12" t="s">
        <v>216</v>
      </c>
      <c r="C3221" s="13" t="s">
        <v>52</v>
      </c>
      <c r="D3221" s="14" t="s">
        <v>47</v>
      </c>
      <c r="E3221" s="13" t="s">
        <v>6593</v>
      </c>
      <c r="F3221" s="4" t="s">
        <v>630</v>
      </c>
      <c r="G3221" s="4" t="s">
        <v>734</v>
      </c>
      <c r="H3221" s="15">
        <v>43214.5</v>
      </c>
      <c r="I3221" s="15">
        <v>43220.708333333336</v>
      </c>
      <c r="J3221" s="131" t="s">
        <v>7357</v>
      </c>
      <c r="K3221" s="45" t="s">
        <v>9</v>
      </c>
      <c r="L3221" s="47" t="s">
        <v>7</v>
      </c>
      <c r="M3221" s="47" t="s">
        <v>56</v>
      </c>
      <c r="N3221" s="9" t="str">
        <f t="shared" si="778"/>
        <v>Standard</v>
      </c>
      <c r="O3221" s="10" t="str">
        <f t="shared" si="779"/>
        <v>Successful</v>
      </c>
      <c r="P3221" s="10" t="str">
        <f t="shared" si="780"/>
        <v>On Time</v>
      </c>
      <c r="Q3221" s="9">
        <f t="shared" si="781"/>
        <v>1</v>
      </c>
      <c r="R3221" s="9">
        <f t="shared" si="782"/>
        <v>1</v>
      </c>
      <c r="S3221" s="9">
        <f t="shared" si="783"/>
        <v>0</v>
      </c>
      <c r="T3221" s="9" t="str">
        <f t="shared" si="784"/>
        <v>April</v>
      </c>
      <c r="U3221" s="40">
        <f t="shared" si="785"/>
        <v>0</v>
      </c>
      <c r="V3221" s="40" t="str">
        <f t="shared" si="786"/>
        <v>Normal</v>
      </c>
      <c r="W3221" s="40">
        <f t="shared" si="787"/>
        <v>0</v>
      </c>
      <c r="X3221" s="40">
        <f t="shared" si="788"/>
        <v>0</v>
      </c>
      <c r="Y3221" s="40">
        <f t="shared" si="789"/>
        <v>0</v>
      </c>
      <c r="Z3221" s="40">
        <f t="shared" si="790"/>
        <v>0</v>
      </c>
      <c r="AA3221" s="40">
        <f t="shared" si="791"/>
        <v>1</v>
      </c>
      <c r="AB3221" s="40">
        <f t="shared" si="792"/>
        <v>0</v>
      </c>
      <c r="AC3221" s="41" t="s">
        <v>131</v>
      </c>
      <c r="AD3221" s="41" t="s">
        <v>716</v>
      </c>
      <c r="AE3221" s="41" t="s">
        <v>258</v>
      </c>
      <c r="AF3221" s="41" t="s">
        <v>216</v>
      </c>
      <c r="AG3221" s="41" t="s">
        <v>56</v>
      </c>
      <c r="AH3221" s="41" t="s">
        <v>56</v>
      </c>
      <c r="AI3221" s="41" t="s">
        <v>56</v>
      </c>
      <c r="AJ3221" s="41" t="s">
        <v>160</v>
      </c>
      <c r="AK3221" s="41" t="s">
        <v>56</v>
      </c>
    </row>
    <row r="3222" spans="1:37" s="41" customFormat="1" ht="15.75" hidden="1" thickBot="1" x14ac:dyDescent="0.3">
      <c r="A3222" s="11" t="s">
        <v>638</v>
      </c>
      <c r="B3222" s="12" t="s">
        <v>216</v>
      </c>
      <c r="C3222" s="13" t="s">
        <v>46</v>
      </c>
      <c r="D3222" s="14" t="s">
        <v>47</v>
      </c>
      <c r="E3222" s="13" t="s">
        <v>6594</v>
      </c>
      <c r="F3222" s="4" t="s">
        <v>640</v>
      </c>
      <c r="G3222" s="4" t="s">
        <v>641</v>
      </c>
      <c r="H3222" s="15">
        <v>43192.625</v>
      </c>
      <c r="I3222" s="15">
        <v>43192.75</v>
      </c>
      <c r="J3222" s="131" t="s">
        <v>667</v>
      </c>
      <c r="K3222" s="45" t="s">
        <v>9</v>
      </c>
      <c r="L3222" s="47" t="s">
        <v>7</v>
      </c>
      <c r="M3222" s="47" t="s">
        <v>56</v>
      </c>
      <c r="N3222" s="9" t="str">
        <f t="shared" si="778"/>
        <v>Minor</v>
      </c>
      <c r="O3222" s="10" t="str">
        <f t="shared" si="779"/>
        <v>Successful</v>
      </c>
      <c r="P3222" s="10" t="str">
        <f t="shared" si="780"/>
        <v>On Time</v>
      </c>
      <c r="Q3222" s="9">
        <f t="shared" si="781"/>
        <v>1</v>
      </c>
      <c r="R3222" s="9">
        <f t="shared" si="782"/>
        <v>1</v>
      </c>
      <c r="S3222" s="9">
        <f t="shared" si="783"/>
        <v>0</v>
      </c>
      <c r="T3222" s="9" t="str">
        <f t="shared" si="784"/>
        <v>April</v>
      </c>
      <c r="U3222" s="40">
        <f t="shared" si="785"/>
        <v>0</v>
      </c>
      <c r="V3222" s="40" t="str">
        <f t="shared" si="786"/>
        <v>Normal</v>
      </c>
      <c r="W3222" s="40">
        <f t="shared" si="787"/>
        <v>0</v>
      </c>
      <c r="X3222" s="40">
        <f t="shared" si="788"/>
        <v>0</v>
      </c>
      <c r="Y3222" s="40">
        <f t="shared" si="789"/>
        <v>0</v>
      </c>
      <c r="Z3222" s="40">
        <f t="shared" si="790"/>
        <v>0</v>
      </c>
      <c r="AA3222" s="40">
        <f t="shared" si="791"/>
        <v>1</v>
      </c>
      <c r="AB3222" s="40">
        <f t="shared" si="792"/>
        <v>0</v>
      </c>
      <c r="AC3222" s="41" t="s">
        <v>131</v>
      </c>
      <c r="AD3222" s="41" t="s">
        <v>675</v>
      </c>
      <c r="AE3222" s="41" t="s">
        <v>419</v>
      </c>
      <c r="AF3222" s="41" t="s">
        <v>216</v>
      </c>
      <c r="AG3222" s="41" t="s">
        <v>56</v>
      </c>
      <c r="AH3222" s="41" t="s">
        <v>56</v>
      </c>
      <c r="AI3222" s="41" t="s">
        <v>56</v>
      </c>
      <c r="AJ3222" s="41" t="s">
        <v>160</v>
      </c>
      <c r="AK3222" s="41" t="s">
        <v>56</v>
      </c>
    </row>
    <row r="3223" spans="1:37" s="41" customFormat="1" ht="15.75" hidden="1" thickBot="1" x14ac:dyDescent="0.3">
      <c r="A3223" s="11" t="s">
        <v>53</v>
      </c>
      <c r="B3223" s="12" t="s">
        <v>8</v>
      </c>
      <c r="C3223" s="13" t="s">
        <v>52</v>
      </c>
      <c r="D3223" s="14" t="s">
        <v>47</v>
      </c>
      <c r="E3223" s="13" t="s">
        <v>6595</v>
      </c>
      <c r="F3223" s="4" t="s">
        <v>102</v>
      </c>
      <c r="G3223" s="4" t="s">
        <v>179</v>
      </c>
      <c r="H3223" s="15">
        <v>43142.375</v>
      </c>
      <c r="I3223" s="15">
        <v>43220.708333333336</v>
      </c>
      <c r="J3223" s="131" t="s">
        <v>7358</v>
      </c>
      <c r="K3223" s="45" t="s">
        <v>9</v>
      </c>
      <c r="L3223" s="47" t="s">
        <v>7</v>
      </c>
      <c r="M3223" s="47" t="s">
        <v>56</v>
      </c>
      <c r="N3223" s="9" t="str">
        <f t="shared" si="778"/>
        <v>Standard</v>
      </c>
      <c r="O3223" s="10" t="str">
        <f t="shared" si="779"/>
        <v>Successful</v>
      </c>
      <c r="P3223" s="10" t="str">
        <f t="shared" si="780"/>
        <v>On Time</v>
      </c>
      <c r="Q3223" s="9">
        <f t="shared" si="781"/>
        <v>1</v>
      </c>
      <c r="R3223" s="9">
        <f t="shared" si="782"/>
        <v>1</v>
      </c>
      <c r="S3223" s="9">
        <f t="shared" si="783"/>
        <v>0</v>
      </c>
      <c r="T3223" s="9" t="str">
        <f t="shared" si="784"/>
        <v>April</v>
      </c>
      <c r="U3223" s="40">
        <f t="shared" si="785"/>
        <v>0</v>
      </c>
      <c r="V3223" s="40" t="str">
        <f t="shared" si="786"/>
        <v>Normal</v>
      </c>
      <c r="W3223" s="40">
        <f t="shared" si="787"/>
        <v>0</v>
      </c>
      <c r="X3223" s="40">
        <f t="shared" si="788"/>
        <v>0</v>
      </c>
      <c r="Y3223" s="40">
        <f t="shared" si="789"/>
        <v>0</v>
      </c>
      <c r="Z3223" s="40">
        <f t="shared" si="790"/>
        <v>0</v>
      </c>
      <c r="AA3223" s="40">
        <f t="shared" si="791"/>
        <v>1</v>
      </c>
      <c r="AB3223" s="40">
        <f t="shared" si="792"/>
        <v>0</v>
      </c>
      <c r="AC3223" s="41" t="s">
        <v>131</v>
      </c>
      <c r="AD3223" s="41" t="s">
        <v>520</v>
      </c>
      <c r="AE3223" s="41" t="s">
        <v>146</v>
      </c>
      <c r="AF3223" s="41" t="s">
        <v>8</v>
      </c>
      <c r="AG3223" s="41" t="s">
        <v>56</v>
      </c>
      <c r="AH3223" s="41" t="s">
        <v>56</v>
      </c>
      <c r="AI3223" s="41" t="s">
        <v>56</v>
      </c>
      <c r="AJ3223" s="41" t="s">
        <v>160</v>
      </c>
      <c r="AK3223" s="41" t="s">
        <v>56</v>
      </c>
    </row>
    <row r="3224" spans="1:37" s="41" customFormat="1" ht="15.75" hidden="1" thickBot="1" x14ac:dyDescent="0.3">
      <c r="A3224" s="11" t="s">
        <v>53</v>
      </c>
      <c r="B3224" s="12" t="s">
        <v>8</v>
      </c>
      <c r="C3224" s="13" t="s">
        <v>46</v>
      </c>
      <c r="D3224" s="14" t="s">
        <v>47</v>
      </c>
      <c r="E3224" s="13" t="s">
        <v>6596</v>
      </c>
      <c r="F3224" s="4" t="s">
        <v>1595</v>
      </c>
      <c r="G3224" s="4" t="s">
        <v>543</v>
      </c>
      <c r="H3224" s="15">
        <v>43191.375</v>
      </c>
      <c r="I3224" s="15">
        <v>43192.708333333336</v>
      </c>
      <c r="J3224" s="131" t="s">
        <v>7359</v>
      </c>
      <c r="K3224" s="45" t="s">
        <v>9</v>
      </c>
      <c r="L3224" s="47" t="s">
        <v>7</v>
      </c>
      <c r="M3224" s="47" t="s">
        <v>56</v>
      </c>
      <c r="N3224" s="9" t="str">
        <f t="shared" si="778"/>
        <v>Minor</v>
      </c>
      <c r="O3224" s="10" t="str">
        <f t="shared" si="779"/>
        <v>Successful</v>
      </c>
      <c r="P3224" s="10" t="str">
        <f t="shared" si="780"/>
        <v>On Time</v>
      </c>
      <c r="Q3224" s="9">
        <f t="shared" si="781"/>
        <v>1</v>
      </c>
      <c r="R3224" s="9">
        <f t="shared" si="782"/>
        <v>1</v>
      </c>
      <c r="S3224" s="9">
        <f t="shared" si="783"/>
        <v>0</v>
      </c>
      <c r="T3224" s="9" t="str">
        <f t="shared" si="784"/>
        <v>April</v>
      </c>
      <c r="U3224" s="40">
        <f t="shared" si="785"/>
        <v>0</v>
      </c>
      <c r="V3224" s="40" t="str">
        <f t="shared" si="786"/>
        <v>Normal</v>
      </c>
      <c r="W3224" s="40">
        <f t="shared" si="787"/>
        <v>0</v>
      </c>
      <c r="X3224" s="40">
        <f t="shared" si="788"/>
        <v>0</v>
      </c>
      <c r="Y3224" s="40">
        <f t="shared" si="789"/>
        <v>0</v>
      </c>
      <c r="Z3224" s="40">
        <f t="shared" si="790"/>
        <v>0</v>
      </c>
      <c r="AA3224" s="40">
        <f t="shared" si="791"/>
        <v>1</v>
      </c>
      <c r="AB3224" s="40">
        <f t="shared" si="792"/>
        <v>0</v>
      </c>
      <c r="AC3224" s="41" t="s">
        <v>131</v>
      </c>
      <c r="AD3224" s="41" t="s">
        <v>286</v>
      </c>
      <c r="AE3224" s="41" t="s">
        <v>2280</v>
      </c>
      <c r="AF3224" s="41" t="s">
        <v>8</v>
      </c>
      <c r="AG3224" s="41" t="s">
        <v>56</v>
      </c>
      <c r="AH3224" s="41" t="s">
        <v>56</v>
      </c>
      <c r="AI3224" s="41" t="s">
        <v>56</v>
      </c>
      <c r="AJ3224" s="41" t="s">
        <v>160</v>
      </c>
      <c r="AK3224" s="41" t="s">
        <v>56</v>
      </c>
    </row>
    <row r="3225" spans="1:37" s="41" customFormat="1" ht="15.75" hidden="1" thickBot="1" x14ac:dyDescent="0.3">
      <c r="A3225" s="11" t="s">
        <v>53</v>
      </c>
      <c r="B3225" s="12" t="s">
        <v>8</v>
      </c>
      <c r="C3225" s="13" t="s">
        <v>46</v>
      </c>
      <c r="D3225" s="14" t="s">
        <v>47</v>
      </c>
      <c r="E3225" s="13" t="s">
        <v>6597</v>
      </c>
      <c r="F3225" s="4" t="s">
        <v>104</v>
      </c>
      <c r="G3225" s="4" t="s">
        <v>4949</v>
      </c>
      <c r="H3225" s="15">
        <v>43197.5</v>
      </c>
      <c r="I3225" s="15">
        <v>43199.708333333336</v>
      </c>
      <c r="J3225" s="131" t="s">
        <v>7360</v>
      </c>
      <c r="K3225" s="45" t="s">
        <v>9</v>
      </c>
      <c r="L3225" s="47" t="s">
        <v>7</v>
      </c>
      <c r="M3225" s="47" t="s">
        <v>56</v>
      </c>
      <c r="N3225" s="9" t="str">
        <f t="shared" si="778"/>
        <v>Minor</v>
      </c>
      <c r="O3225" s="10" t="str">
        <f t="shared" si="779"/>
        <v>Successful</v>
      </c>
      <c r="P3225" s="10" t="str">
        <f t="shared" si="780"/>
        <v>On Time</v>
      </c>
      <c r="Q3225" s="9">
        <f t="shared" si="781"/>
        <v>1</v>
      </c>
      <c r="R3225" s="9">
        <f t="shared" si="782"/>
        <v>1</v>
      </c>
      <c r="S3225" s="9">
        <f t="shared" si="783"/>
        <v>0</v>
      </c>
      <c r="T3225" s="9" t="str">
        <f t="shared" si="784"/>
        <v>April</v>
      </c>
      <c r="U3225" s="40">
        <f t="shared" si="785"/>
        <v>0</v>
      </c>
      <c r="V3225" s="40" t="str">
        <f t="shared" si="786"/>
        <v>Normal</v>
      </c>
      <c r="W3225" s="40">
        <f t="shared" si="787"/>
        <v>0</v>
      </c>
      <c r="X3225" s="40">
        <f t="shared" si="788"/>
        <v>0</v>
      </c>
      <c r="Y3225" s="40">
        <f t="shared" si="789"/>
        <v>0</v>
      </c>
      <c r="Z3225" s="40">
        <f t="shared" si="790"/>
        <v>0</v>
      </c>
      <c r="AA3225" s="40">
        <f t="shared" si="791"/>
        <v>1</v>
      </c>
      <c r="AB3225" s="40">
        <f t="shared" si="792"/>
        <v>0</v>
      </c>
      <c r="AC3225" s="41" t="s">
        <v>131</v>
      </c>
      <c r="AD3225" s="41" t="s">
        <v>280</v>
      </c>
      <c r="AE3225" s="41" t="s">
        <v>308</v>
      </c>
      <c r="AF3225" s="41" t="s">
        <v>8</v>
      </c>
      <c r="AG3225" s="41" t="s">
        <v>56</v>
      </c>
      <c r="AH3225" s="41" t="s">
        <v>56</v>
      </c>
      <c r="AI3225" s="41" t="s">
        <v>56</v>
      </c>
      <c r="AJ3225" s="41" t="s">
        <v>160</v>
      </c>
      <c r="AK3225" s="41" t="s">
        <v>56</v>
      </c>
    </row>
    <row r="3226" spans="1:37" s="41" customFormat="1" ht="15.75" hidden="1" thickBot="1" x14ac:dyDescent="0.3">
      <c r="A3226" s="11" t="s">
        <v>53</v>
      </c>
      <c r="B3226" s="12" t="s">
        <v>8</v>
      </c>
      <c r="C3226" s="13" t="s">
        <v>46</v>
      </c>
      <c r="D3226" s="14" t="s">
        <v>47</v>
      </c>
      <c r="E3226" s="13" t="s">
        <v>6598</v>
      </c>
      <c r="F3226" s="4" t="s">
        <v>109</v>
      </c>
      <c r="G3226" s="4" t="s">
        <v>6712</v>
      </c>
      <c r="H3226" s="15">
        <v>43217.75</v>
      </c>
      <c r="I3226" s="15">
        <v>43220.6875</v>
      </c>
      <c r="J3226" s="131" t="s">
        <v>7361</v>
      </c>
      <c r="K3226" s="45" t="s">
        <v>9</v>
      </c>
      <c r="L3226" s="47" t="s">
        <v>7</v>
      </c>
      <c r="M3226" s="47" t="s">
        <v>56</v>
      </c>
      <c r="N3226" s="9" t="str">
        <f t="shared" si="778"/>
        <v>Minor</v>
      </c>
      <c r="O3226" s="10" t="str">
        <f t="shared" si="779"/>
        <v>Successful</v>
      </c>
      <c r="P3226" s="10" t="str">
        <f t="shared" si="780"/>
        <v>On Time</v>
      </c>
      <c r="Q3226" s="9">
        <f t="shared" si="781"/>
        <v>1</v>
      </c>
      <c r="R3226" s="9">
        <f t="shared" si="782"/>
        <v>1</v>
      </c>
      <c r="S3226" s="9">
        <f t="shared" si="783"/>
        <v>0</v>
      </c>
      <c r="T3226" s="9" t="str">
        <f t="shared" si="784"/>
        <v>April</v>
      </c>
      <c r="U3226" s="40">
        <f t="shared" si="785"/>
        <v>0</v>
      </c>
      <c r="V3226" s="40" t="str">
        <f t="shared" si="786"/>
        <v>Normal</v>
      </c>
      <c r="W3226" s="40">
        <f t="shared" si="787"/>
        <v>0</v>
      </c>
      <c r="X3226" s="40">
        <f t="shared" si="788"/>
        <v>0</v>
      </c>
      <c r="Y3226" s="40">
        <f t="shared" si="789"/>
        <v>0</v>
      </c>
      <c r="Z3226" s="40">
        <f t="shared" si="790"/>
        <v>0</v>
      </c>
      <c r="AA3226" s="40">
        <f t="shared" si="791"/>
        <v>1</v>
      </c>
      <c r="AB3226" s="40">
        <f t="shared" si="792"/>
        <v>0</v>
      </c>
      <c r="AC3226" s="41" t="s">
        <v>131</v>
      </c>
      <c r="AD3226" s="41" t="s">
        <v>7504</v>
      </c>
      <c r="AE3226" s="41" t="s">
        <v>259</v>
      </c>
      <c r="AF3226" s="41" t="s">
        <v>8</v>
      </c>
      <c r="AG3226" s="41" t="s">
        <v>56</v>
      </c>
      <c r="AH3226" s="41" t="s">
        <v>56</v>
      </c>
      <c r="AI3226" s="41" t="s">
        <v>56</v>
      </c>
      <c r="AJ3226" s="41" t="s">
        <v>160</v>
      </c>
      <c r="AK3226" s="41" t="s">
        <v>56</v>
      </c>
    </row>
    <row r="3227" spans="1:37" s="41" customFormat="1" ht="15.75" hidden="1" thickBot="1" x14ac:dyDescent="0.3">
      <c r="A3227" s="11" t="s">
        <v>53</v>
      </c>
      <c r="B3227" s="12" t="s">
        <v>8</v>
      </c>
      <c r="C3227" s="13" t="s">
        <v>46</v>
      </c>
      <c r="D3227" s="14" t="s">
        <v>47</v>
      </c>
      <c r="E3227" s="13" t="s">
        <v>6599</v>
      </c>
      <c r="F3227" s="4" t="s">
        <v>103</v>
      </c>
      <c r="G3227" s="4" t="s">
        <v>4946</v>
      </c>
      <c r="H3227" s="15">
        <v>43219.291666666664</v>
      </c>
      <c r="I3227" s="15">
        <v>43220.666666666664</v>
      </c>
      <c r="J3227" s="131" t="s">
        <v>7362</v>
      </c>
      <c r="K3227" s="45" t="s">
        <v>9</v>
      </c>
      <c r="L3227" s="47" t="s">
        <v>7</v>
      </c>
      <c r="M3227" s="47" t="s">
        <v>56</v>
      </c>
      <c r="N3227" s="9" t="str">
        <f t="shared" si="778"/>
        <v>Minor</v>
      </c>
      <c r="O3227" s="10" t="str">
        <f t="shared" si="779"/>
        <v>Successful</v>
      </c>
      <c r="P3227" s="10" t="str">
        <f t="shared" si="780"/>
        <v>On Time</v>
      </c>
      <c r="Q3227" s="9">
        <f t="shared" si="781"/>
        <v>1</v>
      </c>
      <c r="R3227" s="9">
        <f t="shared" si="782"/>
        <v>1</v>
      </c>
      <c r="S3227" s="9">
        <f t="shared" si="783"/>
        <v>0</v>
      </c>
      <c r="T3227" s="9" t="str">
        <f t="shared" si="784"/>
        <v>April</v>
      </c>
      <c r="U3227" s="40">
        <f t="shared" si="785"/>
        <v>0</v>
      </c>
      <c r="V3227" s="40" t="str">
        <f t="shared" si="786"/>
        <v>Normal</v>
      </c>
      <c r="W3227" s="40">
        <f t="shared" si="787"/>
        <v>0</v>
      </c>
      <c r="X3227" s="40">
        <f t="shared" si="788"/>
        <v>0</v>
      </c>
      <c r="Y3227" s="40">
        <f t="shared" si="789"/>
        <v>0</v>
      </c>
      <c r="Z3227" s="40">
        <f t="shared" si="790"/>
        <v>0</v>
      </c>
      <c r="AA3227" s="40">
        <f t="shared" si="791"/>
        <v>1</v>
      </c>
      <c r="AB3227" s="40">
        <f t="shared" si="792"/>
        <v>0</v>
      </c>
      <c r="AC3227" s="41" t="s">
        <v>131</v>
      </c>
      <c r="AD3227" s="41" t="s">
        <v>7505</v>
      </c>
      <c r="AE3227" s="41" t="s">
        <v>147</v>
      </c>
      <c r="AF3227" s="41" t="s">
        <v>8</v>
      </c>
      <c r="AG3227" s="41" t="s">
        <v>56</v>
      </c>
      <c r="AH3227" s="41" t="s">
        <v>56</v>
      </c>
      <c r="AI3227" s="41" t="s">
        <v>56</v>
      </c>
      <c r="AJ3227" s="41" t="s">
        <v>160</v>
      </c>
      <c r="AK3227" s="41" t="s">
        <v>56</v>
      </c>
    </row>
    <row r="3228" spans="1:37" s="41" customFormat="1" ht="15.75" hidden="1" thickBot="1" x14ac:dyDescent="0.3">
      <c r="A3228" s="11" t="s">
        <v>53</v>
      </c>
      <c r="B3228" s="12" t="s">
        <v>216</v>
      </c>
      <c r="C3228" s="13" t="s">
        <v>46</v>
      </c>
      <c r="D3228" s="14" t="s">
        <v>48</v>
      </c>
      <c r="E3228" s="13" t="s">
        <v>6600</v>
      </c>
      <c r="F3228" s="4" t="s">
        <v>99</v>
      </c>
      <c r="G3228" s="4" t="s">
        <v>543</v>
      </c>
      <c r="H3228" s="15">
        <v>43212.25</v>
      </c>
      <c r="I3228" s="15">
        <v>43212.875</v>
      </c>
      <c r="J3228" s="131" t="s">
        <v>7363</v>
      </c>
      <c r="K3228" s="45" t="s">
        <v>9</v>
      </c>
      <c r="L3228" s="47" t="s">
        <v>7</v>
      </c>
      <c r="M3228" s="47" t="s">
        <v>56</v>
      </c>
      <c r="N3228" s="9" t="str">
        <f t="shared" si="778"/>
        <v>Minor</v>
      </c>
      <c r="O3228" s="10" t="str">
        <f t="shared" si="779"/>
        <v>Successful</v>
      </c>
      <c r="P3228" s="10" t="str">
        <f t="shared" si="780"/>
        <v>On Time</v>
      </c>
      <c r="Q3228" s="9">
        <f t="shared" si="781"/>
        <v>1</v>
      </c>
      <c r="R3228" s="9">
        <f t="shared" si="782"/>
        <v>1</v>
      </c>
      <c r="S3228" s="9">
        <f t="shared" si="783"/>
        <v>0</v>
      </c>
      <c r="T3228" s="9" t="str">
        <f t="shared" si="784"/>
        <v>April</v>
      </c>
      <c r="U3228" s="40">
        <f t="shared" si="785"/>
        <v>0</v>
      </c>
      <c r="V3228" s="40" t="str">
        <f t="shared" si="786"/>
        <v>Emergency</v>
      </c>
      <c r="W3228" s="40">
        <f t="shared" si="787"/>
        <v>1</v>
      </c>
      <c r="X3228" s="40">
        <f t="shared" si="788"/>
        <v>0</v>
      </c>
      <c r="Y3228" s="40">
        <f t="shared" si="789"/>
        <v>0</v>
      </c>
      <c r="Z3228" s="40">
        <f t="shared" si="790"/>
        <v>0</v>
      </c>
      <c r="AA3228" s="40">
        <f t="shared" si="791"/>
        <v>1</v>
      </c>
      <c r="AB3228" s="40">
        <f t="shared" si="792"/>
        <v>0</v>
      </c>
      <c r="AC3228" s="41" t="s">
        <v>131</v>
      </c>
      <c r="AD3228" s="41" t="s">
        <v>280</v>
      </c>
      <c r="AE3228" s="41" t="s">
        <v>421</v>
      </c>
      <c r="AF3228" s="41" t="s">
        <v>216</v>
      </c>
      <c r="AG3228" s="41" t="s">
        <v>56</v>
      </c>
      <c r="AH3228" s="41" t="s">
        <v>56</v>
      </c>
      <c r="AI3228" s="41" t="s">
        <v>56</v>
      </c>
      <c r="AJ3228" s="41" t="s">
        <v>160</v>
      </c>
      <c r="AK3228" s="41" t="s">
        <v>56</v>
      </c>
    </row>
    <row r="3229" spans="1:37" s="41" customFormat="1" ht="15.75" hidden="1" thickBot="1" x14ac:dyDescent="0.3">
      <c r="A3229" s="11" t="s">
        <v>53</v>
      </c>
      <c r="B3229" s="12" t="s">
        <v>216</v>
      </c>
      <c r="C3229" s="13" t="s">
        <v>46</v>
      </c>
      <c r="D3229" s="14" t="s">
        <v>47</v>
      </c>
      <c r="E3229" s="13" t="s">
        <v>6601</v>
      </c>
      <c r="F3229" s="4" t="s">
        <v>99</v>
      </c>
      <c r="G3229" s="4" t="s">
        <v>170</v>
      </c>
      <c r="H3229" s="15">
        <v>43216.708333333336</v>
      </c>
      <c r="I3229" s="15">
        <v>43217.75</v>
      </c>
      <c r="J3229" s="131" t="s">
        <v>7364</v>
      </c>
      <c r="K3229" s="45" t="s">
        <v>9</v>
      </c>
      <c r="L3229" s="47" t="s">
        <v>7</v>
      </c>
      <c r="M3229" s="47" t="s">
        <v>56</v>
      </c>
      <c r="N3229" s="9" t="str">
        <f t="shared" si="778"/>
        <v>Minor</v>
      </c>
      <c r="O3229" s="10" t="str">
        <f t="shared" si="779"/>
        <v>Successful</v>
      </c>
      <c r="P3229" s="10" t="str">
        <f t="shared" si="780"/>
        <v>On Time</v>
      </c>
      <c r="Q3229" s="9">
        <f t="shared" si="781"/>
        <v>1</v>
      </c>
      <c r="R3229" s="9">
        <f t="shared" si="782"/>
        <v>1</v>
      </c>
      <c r="S3229" s="9">
        <f t="shared" si="783"/>
        <v>0</v>
      </c>
      <c r="T3229" s="9" t="str">
        <f t="shared" si="784"/>
        <v>April</v>
      </c>
      <c r="U3229" s="40">
        <f t="shared" si="785"/>
        <v>0</v>
      </c>
      <c r="V3229" s="40" t="str">
        <f t="shared" si="786"/>
        <v>Normal</v>
      </c>
      <c r="W3229" s="40">
        <f t="shared" si="787"/>
        <v>0</v>
      </c>
      <c r="X3229" s="40">
        <f t="shared" si="788"/>
        <v>0</v>
      </c>
      <c r="Y3229" s="40">
        <f t="shared" si="789"/>
        <v>0</v>
      </c>
      <c r="Z3229" s="40">
        <f t="shared" si="790"/>
        <v>0</v>
      </c>
      <c r="AA3229" s="40">
        <f t="shared" si="791"/>
        <v>1</v>
      </c>
      <c r="AB3229" s="40">
        <f t="shared" si="792"/>
        <v>0</v>
      </c>
      <c r="AC3229" s="41" t="s">
        <v>131</v>
      </c>
      <c r="AD3229" s="41" t="s">
        <v>280</v>
      </c>
      <c r="AE3229" s="41" t="s">
        <v>421</v>
      </c>
      <c r="AF3229" s="41" t="s">
        <v>216</v>
      </c>
      <c r="AG3229" s="41" t="s">
        <v>56</v>
      </c>
      <c r="AH3229" s="41" t="s">
        <v>56</v>
      </c>
      <c r="AI3229" s="41" t="s">
        <v>56</v>
      </c>
      <c r="AJ3229" s="41" t="s">
        <v>160</v>
      </c>
      <c r="AK3229" s="41" t="s">
        <v>56</v>
      </c>
    </row>
    <row r="3230" spans="1:37" s="41" customFormat="1" ht="15.75" hidden="1" thickBot="1" x14ac:dyDescent="0.3">
      <c r="A3230" s="11" t="s">
        <v>53</v>
      </c>
      <c r="B3230" s="12" t="s">
        <v>8</v>
      </c>
      <c r="C3230" s="13" t="s">
        <v>46</v>
      </c>
      <c r="D3230" s="14" t="s">
        <v>47</v>
      </c>
      <c r="E3230" s="13" t="s">
        <v>6602</v>
      </c>
      <c r="F3230" s="4" t="s">
        <v>102</v>
      </c>
      <c r="G3230" s="4" t="s">
        <v>626</v>
      </c>
      <c r="H3230" s="15">
        <v>43219.666666666664</v>
      </c>
      <c r="I3230" s="15">
        <v>43220.708333333336</v>
      </c>
      <c r="J3230" s="131" t="s">
        <v>7365</v>
      </c>
      <c r="K3230" s="45" t="s">
        <v>9</v>
      </c>
      <c r="L3230" s="47" t="s">
        <v>7</v>
      </c>
      <c r="M3230" s="47" t="s">
        <v>56</v>
      </c>
      <c r="N3230" s="9" t="str">
        <f t="shared" si="778"/>
        <v>Minor</v>
      </c>
      <c r="O3230" s="10" t="str">
        <f t="shared" si="779"/>
        <v>Successful</v>
      </c>
      <c r="P3230" s="10" t="str">
        <f t="shared" si="780"/>
        <v>On Time</v>
      </c>
      <c r="Q3230" s="9">
        <f t="shared" si="781"/>
        <v>1</v>
      </c>
      <c r="R3230" s="9">
        <f t="shared" si="782"/>
        <v>1</v>
      </c>
      <c r="S3230" s="9">
        <f t="shared" si="783"/>
        <v>0</v>
      </c>
      <c r="T3230" s="9" t="str">
        <f t="shared" si="784"/>
        <v>April</v>
      </c>
      <c r="U3230" s="40">
        <f t="shared" si="785"/>
        <v>0</v>
      </c>
      <c r="V3230" s="40" t="str">
        <f t="shared" si="786"/>
        <v>Normal</v>
      </c>
      <c r="W3230" s="40">
        <f t="shared" si="787"/>
        <v>0</v>
      </c>
      <c r="X3230" s="40">
        <f t="shared" si="788"/>
        <v>0</v>
      </c>
      <c r="Y3230" s="40">
        <f t="shared" si="789"/>
        <v>0</v>
      </c>
      <c r="Z3230" s="40">
        <f t="shared" si="790"/>
        <v>0</v>
      </c>
      <c r="AA3230" s="40">
        <f t="shared" si="791"/>
        <v>1</v>
      </c>
      <c r="AB3230" s="40">
        <f t="shared" si="792"/>
        <v>0</v>
      </c>
      <c r="AC3230" s="41" t="s">
        <v>131</v>
      </c>
      <c r="AD3230" s="41" t="s">
        <v>286</v>
      </c>
      <c r="AE3230" s="41" t="s">
        <v>146</v>
      </c>
      <c r="AF3230" s="41" t="s">
        <v>8</v>
      </c>
      <c r="AG3230" s="41" t="s">
        <v>56</v>
      </c>
      <c r="AH3230" s="41" t="s">
        <v>56</v>
      </c>
      <c r="AI3230" s="41" t="s">
        <v>56</v>
      </c>
      <c r="AJ3230" s="41" t="s">
        <v>160</v>
      </c>
      <c r="AK3230" s="41" t="s">
        <v>56</v>
      </c>
    </row>
    <row r="3231" spans="1:37" s="41" customFormat="1" ht="15.75" hidden="1" thickBot="1" x14ac:dyDescent="0.3">
      <c r="A3231" s="11" t="s">
        <v>53</v>
      </c>
      <c r="B3231" s="12" t="s">
        <v>216</v>
      </c>
      <c r="C3231" s="13" t="s">
        <v>46</v>
      </c>
      <c r="D3231" s="14" t="s">
        <v>47</v>
      </c>
      <c r="E3231" s="13" t="s">
        <v>6603</v>
      </c>
      <c r="F3231" s="4" t="s">
        <v>117</v>
      </c>
      <c r="G3231" s="4" t="s">
        <v>255</v>
      </c>
      <c r="H3231" s="15">
        <v>43218.916666666664</v>
      </c>
      <c r="I3231" s="15">
        <v>43220.708333333336</v>
      </c>
      <c r="J3231" s="131" t="s">
        <v>7366</v>
      </c>
      <c r="K3231" s="45" t="s">
        <v>9</v>
      </c>
      <c r="L3231" s="47" t="s">
        <v>7</v>
      </c>
      <c r="M3231" s="47" t="s">
        <v>56</v>
      </c>
      <c r="N3231" s="9" t="str">
        <f t="shared" si="778"/>
        <v>Minor</v>
      </c>
      <c r="O3231" s="10" t="str">
        <f t="shared" si="779"/>
        <v>Successful</v>
      </c>
      <c r="P3231" s="10" t="str">
        <f t="shared" si="780"/>
        <v>On Time</v>
      </c>
      <c r="Q3231" s="9">
        <f t="shared" si="781"/>
        <v>1</v>
      </c>
      <c r="R3231" s="9">
        <f t="shared" si="782"/>
        <v>1</v>
      </c>
      <c r="S3231" s="9">
        <f t="shared" si="783"/>
        <v>0</v>
      </c>
      <c r="T3231" s="9" t="str">
        <f t="shared" si="784"/>
        <v>April</v>
      </c>
      <c r="U3231" s="40">
        <f t="shared" si="785"/>
        <v>0</v>
      </c>
      <c r="V3231" s="40" t="str">
        <f t="shared" si="786"/>
        <v>Normal</v>
      </c>
      <c r="W3231" s="40">
        <f t="shared" si="787"/>
        <v>0</v>
      </c>
      <c r="X3231" s="40">
        <f t="shared" si="788"/>
        <v>0</v>
      </c>
      <c r="Y3231" s="40">
        <f t="shared" si="789"/>
        <v>0</v>
      </c>
      <c r="Z3231" s="40">
        <f t="shared" si="790"/>
        <v>0</v>
      </c>
      <c r="AA3231" s="40">
        <f t="shared" si="791"/>
        <v>1</v>
      </c>
      <c r="AB3231" s="40">
        <f t="shared" si="792"/>
        <v>0</v>
      </c>
      <c r="AC3231" s="41" t="s">
        <v>131</v>
      </c>
      <c r="AD3231" s="41" t="s">
        <v>556</v>
      </c>
      <c r="AE3231" s="41" t="s">
        <v>323</v>
      </c>
      <c r="AF3231" s="41" t="s">
        <v>216</v>
      </c>
      <c r="AG3231" s="41" t="s">
        <v>56</v>
      </c>
      <c r="AH3231" s="41" t="s">
        <v>56</v>
      </c>
      <c r="AI3231" s="41" t="s">
        <v>56</v>
      </c>
      <c r="AJ3231" s="41" t="s">
        <v>160</v>
      </c>
      <c r="AK3231" s="41" t="s">
        <v>56</v>
      </c>
    </row>
    <row r="3232" spans="1:37" s="41" customFormat="1" ht="15.75" hidden="1" thickBot="1" x14ac:dyDescent="0.3">
      <c r="A3232" s="11" t="s">
        <v>53</v>
      </c>
      <c r="B3232" s="12" t="s">
        <v>8</v>
      </c>
      <c r="C3232" s="13" t="s">
        <v>46</v>
      </c>
      <c r="D3232" s="14" t="s">
        <v>47</v>
      </c>
      <c r="E3232" s="13" t="s">
        <v>6604</v>
      </c>
      <c r="F3232" s="4" t="s">
        <v>103</v>
      </c>
      <c r="G3232" s="4" t="s">
        <v>656</v>
      </c>
      <c r="H3232" s="15">
        <v>43218.333333333336</v>
      </c>
      <c r="I3232" s="15">
        <v>43220.6875</v>
      </c>
      <c r="J3232" s="131" t="s">
        <v>7367</v>
      </c>
      <c r="K3232" s="45" t="s">
        <v>9</v>
      </c>
      <c r="L3232" s="47" t="s">
        <v>7</v>
      </c>
      <c r="M3232" s="47" t="s">
        <v>56</v>
      </c>
      <c r="N3232" s="9" t="str">
        <f t="shared" ref="N3232:N3295" si="793">VLOOKUP(C3232,CBI,2,FALSE)</f>
        <v>Minor</v>
      </c>
      <c r="O3232" s="10" t="str">
        <f t="shared" ref="O3232:O3295" si="794">VLOOKUP(K3232,Exitoso,2,FALSE)</f>
        <v>Successful</v>
      </c>
      <c r="P3232" s="10" t="str">
        <f t="shared" ref="P3232:P3295" si="795">VLOOKUP(L3232,EnTiempo,2,FALSE)</f>
        <v>On Time</v>
      </c>
      <c r="Q3232" s="9">
        <f t="shared" ref="Q3232:Q3295" si="796">IF(OR(K3232="Successful",K3232="Exitoso"),1,IF(OR(K3232="Not Successful",K3232="No exitoso",K3232="Fallido"),0," "))</f>
        <v>1</v>
      </c>
      <c r="R3232" s="9">
        <f t="shared" ref="R3232:R3295" si="797">IF(OR(L3232="On Time",L3232="En tiempo"),1,IF(OR(L3232="Out of Time",L3232="Fuera de Tiempo"),0," "))</f>
        <v>1</v>
      </c>
      <c r="S3232" s="9">
        <f t="shared" ref="S3232:S3295" si="798">IF(M3232="NO",0,1)</f>
        <v>0</v>
      </c>
      <c r="T3232" s="9" t="str">
        <f t="shared" ref="T3232:T3295" si="799">VLOOKUP(MONTH(I3232),Meses,2,FALSE)</f>
        <v>April</v>
      </c>
      <c r="U3232" s="40">
        <f t="shared" ref="U3232:U3295" si="800">IF(ISERROR(FIND("SLT",J3232,1)),0,1)</f>
        <v>0</v>
      </c>
      <c r="V3232" s="40" t="str">
        <f t="shared" ref="V3232:V3295" si="801">IF(D3232="emergency","Emergency",IF(ISERROR(FIND("SLT",J3232,1)),"Normal","SLT"))</f>
        <v>Normal</v>
      </c>
      <c r="W3232" s="40">
        <f t="shared" ref="W3232:W3295" si="802">IF(V3232="Emergency",1,0)</f>
        <v>0</v>
      </c>
      <c r="X3232" s="40">
        <f t="shared" ref="X3232:X3295" si="803">IF(AG3232="Si",1,0)</f>
        <v>0</v>
      </c>
      <c r="Y3232" s="40">
        <f t="shared" ref="Y3232:Y3295" si="804">IF(AH3232="Si",1,0)</f>
        <v>0</v>
      </c>
      <c r="Z3232" s="40">
        <f t="shared" ref="Z3232:Z3295" si="805">IF(AI3232="Si",1,0)</f>
        <v>0</v>
      </c>
      <c r="AA3232" s="40">
        <f t="shared" ref="AA3232:AA3295" si="806">IF(AJ3232="Si",1,0)</f>
        <v>1</v>
      </c>
      <c r="AB3232" s="40">
        <f t="shared" ref="AB3232:AB3295" si="807">IF(AK3232="Si",1,0)</f>
        <v>0</v>
      </c>
      <c r="AC3232" s="41" t="s">
        <v>131</v>
      </c>
      <c r="AD3232" s="41" t="s">
        <v>280</v>
      </c>
      <c r="AE3232" s="41" t="s">
        <v>147</v>
      </c>
      <c r="AF3232" s="41" t="s">
        <v>8</v>
      </c>
      <c r="AG3232" s="41" t="s">
        <v>56</v>
      </c>
      <c r="AH3232" s="41" t="s">
        <v>56</v>
      </c>
      <c r="AI3232" s="41" t="s">
        <v>56</v>
      </c>
      <c r="AJ3232" s="41" t="s">
        <v>160</v>
      </c>
      <c r="AK3232" s="41" t="s">
        <v>56</v>
      </c>
    </row>
    <row r="3233" spans="1:37" s="41" customFormat="1" ht="15.75" hidden="1" thickBot="1" x14ac:dyDescent="0.3">
      <c r="A3233" s="11" t="s">
        <v>53</v>
      </c>
      <c r="B3233" s="12" t="s">
        <v>8</v>
      </c>
      <c r="C3233" s="13" t="s">
        <v>46</v>
      </c>
      <c r="D3233" s="14" t="s">
        <v>47</v>
      </c>
      <c r="E3233" s="13" t="s">
        <v>6605</v>
      </c>
      <c r="F3233" s="4" t="s">
        <v>1595</v>
      </c>
      <c r="G3233" s="4" t="s">
        <v>170</v>
      </c>
      <c r="H3233" s="15">
        <v>43219.375</v>
      </c>
      <c r="I3233" s="15">
        <v>43220.708333333336</v>
      </c>
      <c r="J3233" s="131" t="s">
        <v>7368</v>
      </c>
      <c r="K3233" s="45" t="s">
        <v>9</v>
      </c>
      <c r="L3233" s="47" t="s">
        <v>7</v>
      </c>
      <c r="M3233" s="47" t="s">
        <v>56</v>
      </c>
      <c r="N3233" s="9" t="str">
        <f t="shared" si="793"/>
        <v>Minor</v>
      </c>
      <c r="O3233" s="10" t="str">
        <f t="shared" si="794"/>
        <v>Successful</v>
      </c>
      <c r="P3233" s="10" t="str">
        <f t="shared" si="795"/>
        <v>On Time</v>
      </c>
      <c r="Q3233" s="9">
        <f t="shared" si="796"/>
        <v>1</v>
      </c>
      <c r="R3233" s="9">
        <f t="shared" si="797"/>
        <v>1</v>
      </c>
      <c r="S3233" s="9">
        <f t="shared" si="798"/>
        <v>0</v>
      </c>
      <c r="T3233" s="9" t="str">
        <f t="shared" si="799"/>
        <v>April</v>
      </c>
      <c r="U3233" s="40">
        <f t="shared" si="800"/>
        <v>0</v>
      </c>
      <c r="V3233" s="40" t="str">
        <f t="shared" si="801"/>
        <v>Normal</v>
      </c>
      <c r="W3233" s="40">
        <f t="shared" si="802"/>
        <v>0</v>
      </c>
      <c r="X3233" s="40">
        <f t="shared" si="803"/>
        <v>0</v>
      </c>
      <c r="Y3233" s="40">
        <f t="shared" si="804"/>
        <v>0</v>
      </c>
      <c r="Z3233" s="40">
        <f t="shared" si="805"/>
        <v>0</v>
      </c>
      <c r="AA3233" s="40">
        <f t="shared" si="806"/>
        <v>1</v>
      </c>
      <c r="AB3233" s="40">
        <f t="shared" si="807"/>
        <v>0</v>
      </c>
      <c r="AC3233" s="41" t="s">
        <v>131</v>
      </c>
      <c r="AD3233" s="41" t="s">
        <v>7506</v>
      </c>
      <c r="AE3233" s="41" t="s">
        <v>2280</v>
      </c>
      <c r="AF3233" s="41" t="s">
        <v>8</v>
      </c>
      <c r="AG3233" s="41" t="s">
        <v>56</v>
      </c>
      <c r="AH3233" s="41" t="s">
        <v>56</v>
      </c>
      <c r="AI3233" s="41" t="s">
        <v>56</v>
      </c>
      <c r="AJ3233" s="41" t="s">
        <v>160</v>
      </c>
      <c r="AK3233" s="41" t="s">
        <v>56</v>
      </c>
    </row>
    <row r="3234" spans="1:37" s="41" customFormat="1" ht="15.75" hidden="1" thickBot="1" x14ac:dyDescent="0.3">
      <c r="A3234" s="11" t="s">
        <v>53</v>
      </c>
      <c r="B3234" s="12" t="s">
        <v>8</v>
      </c>
      <c r="C3234" s="13" t="s">
        <v>52</v>
      </c>
      <c r="D3234" s="14" t="s">
        <v>47</v>
      </c>
      <c r="E3234" s="13" t="s">
        <v>6606</v>
      </c>
      <c r="F3234" s="4" t="s">
        <v>102</v>
      </c>
      <c r="G3234" s="4" t="s">
        <v>626</v>
      </c>
      <c r="H3234" s="15">
        <v>43218.375</v>
      </c>
      <c r="I3234" s="15">
        <v>43220.708333333336</v>
      </c>
      <c r="J3234" s="131" t="s">
        <v>7369</v>
      </c>
      <c r="K3234" s="45" t="s">
        <v>9</v>
      </c>
      <c r="L3234" s="47" t="s">
        <v>7</v>
      </c>
      <c r="M3234" s="47" t="s">
        <v>56</v>
      </c>
      <c r="N3234" s="9" t="str">
        <f t="shared" si="793"/>
        <v>Standard</v>
      </c>
      <c r="O3234" s="10" t="str">
        <f t="shared" si="794"/>
        <v>Successful</v>
      </c>
      <c r="P3234" s="10" t="str">
        <f t="shared" si="795"/>
        <v>On Time</v>
      </c>
      <c r="Q3234" s="9">
        <f t="shared" si="796"/>
        <v>1</v>
      </c>
      <c r="R3234" s="9">
        <f t="shared" si="797"/>
        <v>1</v>
      </c>
      <c r="S3234" s="9">
        <f t="shared" si="798"/>
        <v>0</v>
      </c>
      <c r="T3234" s="9" t="str">
        <f t="shared" si="799"/>
        <v>April</v>
      </c>
      <c r="U3234" s="40">
        <f t="shared" si="800"/>
        <v>0</v>
      </c>
      <c r="V3234" s="40" t="str">
        <f t="shared" si="801"/>
        <v>Normal</v>
      </c>
      <c r="W3234" s="40">
        <f t="shared" si="802"/>
        <v>0</v>
      </c>
      <c r="X3234" s="40">
        <f t="shared" si="803"/>
        <v>0</v>
      </c>
      <c r="Y3234" s="40">
        <f t="shared" si="804"/>
        <v>0</v>
      </c>
      <c r="Z3234" s="40">
        <f t="shared" si="805"/>
        <v>0</v>
      </c>
      <c r="AA3234" s="40">
        <f t="shared" si="806"/>
        <v>1</v>
      </c>
      <c r="AB3234" s="40">
        <f t="shared" si="807"/>
        <v>0</v>
      </c>
      <c r="AC3234" s="41" t="s">
        <v>131</v>
      </c>
      <c r="AD3234" s="41" t="s">
        <v>523</v>
      </c>
      <c r="AE3234" s="41" t="s">
        <v>146</v>
      </c>
      <c r="AF3234" s="41" t="s">
        <v>8</v>
      </c>
      <c r="AG3234" s="41" t="s">
        <v>56</v>
      </c>
      <c r="AH3234" s="41" t="s">
        <v>56</v>
      </c>
      <c r="AI3234" s="41" t="s">
        <v>56</v>
      </c>
      <c r="AJ3234" s="41" t="s">
        <v>160</v>
      </c>
      <c r="AK3234" s="41" t="s">
        <v>56</v>
      </c>
    </row>
    <row r="3235" spans="1:37" s="41" customFormat="1" ht="15.75" hidden="1" thickBot="1" x14ac:dyDescent="0.3">
      <c r="A3235" s="11" t="s">
        <v>697</v>
      </c>
      <c r="B3235" s="12" t="s">
        <v>216</v>
      </c>
      <c r="C3235" s="13" t="s">
        <v>46</v>
      </c>
      <c r="D3235" s="14" t="s">
        <v>47</v>
      </c>
      <c r="E3235" s="13" t="s">
        <v>6607</v>
      </c>
      <c r="F3235" s="4" t="s">
        <v>365</v>
      </c>
      <c r="G3235" s="4" t="s">
        <v>184</v>
      </c>
      <c r="H3235" s="15">
        <v>43214.875</v>
      </c>
      <c r="I3235" s="15">
        <v>43220.708333333336</v>
      </c>
      <c r="J3235" s="131" t="s">
        <v>7370</v>
      </c>
      <c r="K3235" s="45" t="s">
        <v>9</v>
      </c>
      <c r="L3235" s="47" t="s">
        <v>7</v>
      </c>
      <c r="M3235" s="47" t="s">
        <v>56</v>
      </c>
      <c r="N3235" s="9" t="str">
        <f t="shared" si="793"/>
        <v>Minor</v>
      </c>
      <c r="O3235" s="10" t="str">
        <f t="shared" si="794"/>
        <v>Successful</v>
      </c>
      <c r="P3235" s="10" t="str">
        <f t="shared" si="795"/>
        <v>On Time</v>
      </c>
      <c r="Q3235" s="9">
        <f t="shared" si="796"/>
        <v>1</v>
      </c>
      <c r="R3235" s="9">
        <f t="shared" si="797"/>
        <v>1</v>
      </c>
      <c r="S3235" s="9">
        <f t="shared" si="798"/>
        <v>0</v>
      </c>
      <c r="T3235" s="9" t="str">
        <f t="shared" si="799"/>
        <v>April</v>
      </c>
      <c r="U3235" s="40">
        <f t="shared" si="800"/>
        <v>0</v>
      </c>
      <c r="V3235" s="40" t="str">
        <f t="shared" si="801"/>
        <v>Normal</v>
      </c>
      <c r="W3235" s="40">
        <f t="shared" si="802"/>
        <v>0</v>
      </c>
      <c r="X3235" s="40">
        <f t="shared" si="803"/>
        <v>0</v>
      </c>
      <c r="Y3235" s="40">
        <f t="shared" si="804"/>
        <v>0</v>
      </c>
      <c r="Z3235" s="40">
        <f t="shared" si="805"/>
        <v>0</v>
      </c>
      <c r="AA3235" s="40">
        <f t="shared" si="806"/>
        <v>1</v>
      </c>
      <c r="AB3235" s="40">
        <f t="shared" si="807"/>
        <v>0</v>
      </c>
      <c r="AC3235" s="41" t="s">
        <v>238</v>
      </c>
      <c r="AD3235" s="41" t="s">
        <v>2266</v>
      </c>
      <c r="AE3235" s="41" t="s">
        <v>432</v>
      </c>
      <c r="AF3235" s="41" t="s">
        <v>216</v>
      </c>
      <c r="AG3235" s="41" t="s">
        <v>56</v>
      </c>
      <c r="AH3235" s="41" t="s">
        <v>56</v>
      </c>
      <c r="AI3235" s="41" t="s">
        <v>56</v>
      </c>
      <c r="AJ3235" s="41" t="s">
        <v>160</v>
      </c>
      <c r="AK3235" s="41" t="s">
        <v>56</v>
      </c>
    </row>
    <row r="3236" spans="1:37" s="41" customFormat="1" ht="15.75" hidden="1" thickBot="1" x14ac:dyDescent="0.3">
      <c r="A3236" s="11" t="s">
        <v>248</v>
      </c>
      <c r="B3236" s="12" t="s">
        <v>216</v>
      </c>
      <c r="C3236" s="13" t="s">
        <v>46</v>
      </c>
      <c r="D3236" s="14" t="s">
        <v>47</v>
      </c>
      <c r="E3236" s="13" t="s">
        <v>6608</v>
      </c>
      <c r="F3236" s="4" t="s">
        <v>340</v>
      </c>
      <c r="G3236" s="4" t="s">
        <v>3172</v>
      </c>
      <c r="H3236" s="15">
        <v>43215.583333333336</v>
      </c>
      <c r="I3236" s="15">
        <v>43220.708333333336</v>
      </c>
      <c r="J3236" s="131" t="s">
        <v>3583</v>
      </c>
      <c r="K3236" s="45" t="s">
        <v>9</v>
      </c>
      <c r="L3236" s="47" t="s">
        <v>7</v>
      </c>
      <c r="M3236" s="47" t="s">
        <v>56</v>
      </c>
      <c r="N3236" s="9" t="str">
        <f t="shared" si="793"/>
        <v>Minor</v>
      </c>
      <c r="O3236" s="10" t="str">
        <f t="shared" si="794"/>
        <v>Successful</v>
      </c>
      <c r="P3236" s="10" t="str">
        <f t="shared" si="795"/>
        <v>On Time</v>
      </c>
      <c r="Q3236" s="9">
        <f t="shared" si="796"/>
        <v>1</v>
      </c>
      <c r="R3236" s="9">
        <f t="shared" si="797"/>
        <v>1</v>
      </c>
      <c r="S3236" s="9">
        <f t="shared" si="798"/>
        <v>0</v>
      </c>
      <c r="T3236" s="9" t="str">
        <f t="shared" si="799"/>
        <v>April</v>
      </c>
      <c r="U3236" s="40">
        <f t="shared" si="800"/>
        <v>0</v>
      </c>
      <c r="V3236" s="40" t="str">
        <f t="shared" si="801"/>
        <v>Normal</v>
      </c>
      <c r="W3236" s="40">
        <f t="shared" si="802"/>
        <v>0</v>
      </c>
      <c r="X3236" s="40">
        <f t="shared" si="803"/>
        <v>0</v>
      </c>
      <c r="Y3236" s="40">
        <f t="shared" si="804"/>
        <v>0</v>
      </c>
      <c r="Z3236" s="40">
        <f t="shared" si="805"/>
        <v>0</v>
      </c>
      <c r="AA3236" s="40">
        <f t="shared" si="806"/>
        <v>1</v>
      </c>
      <c r="AB3236" s="40">
        <f t="shared" si="807"/>
        <v>0</v>
      </c>
      <c r="AC3236" s="41" t="s">
        <v>537</v>
      </c>
      <c r="AD3236" s="41" t="s">
        <v>280</v>
      </c>
      <c r="AE3236" s="41" t="s">
        <v>426</v>
      </c>
      <c r="AF3236" s="41" t="s">
        <v>216</v>
      </c>
      <c r="AG3236" s="41" t="s">
        <v>56</v>
      </c>
      <c r="AH3236" s="41" t="s">
        <v>56</v>
      </c>
      <c r="AI3236" s="41" t="s">
        <v>56</v>
      </c>
      <c r="AJ3236" s="41" t="s">
        <v>160</v>
      </c>
      <c r="AK3236" s="41" t="s">
        <v>56</v>
      </c>
    </row>
    <row r="3237" spans="1:37" s="41" customFormat="1" ht="15.75" hidden="1" thickBot="1" x14ac:dyDescent="0.3">
      <c r="A3237" s="11" t="s">
        <v>5985</v>
      </c>
      <c r="B3237" s="12" t="s">
        <v>8</v>
      </c>
      <c r="C3237" s="13" t="s">
        <v>46</v>
      </c>
      <c r="D3237" s="14" t="s">
        <v>47</v>
      </c>
      <c r="E3237" s="13" t="s">
        <v>6609</v>
      </c>
      <c r="F3237" s="4" t="s">
        <v>76</v>
      </c>
      <c r="G3237" s="4" t="s">
        <v>197</v>
      </c>
      <c r="H3237" s="15">
        <v>43211.875</v>
      </c>
      <c r="I3237" s="15">
        <v>43220.75</v>
      </c>
      <c r="J3237" s="131" t="s">
        <v>7371</v>
      </c>
      <c r="K3237" s="45" t="s">
        <v>9</v>
      </c>
      <c r="L3237" s="47" t="s">
        <v>7</v>
      </c>
      <c r="M3237" s="47" t="s">
        <v>56</v>
      </c>
      <c r="N3237" s="9" t="str">
        <f t="shared" si="793"/>
        <v>Minor</v>
      </c>
      <c r="O3237" s="10" t="str">
        <f t="shared" si="794"/>
        <v>Successful</v>
      </c>
      <c r="P3237" s="10" t="str">
        <f t="shared" si="795"/>
        <v>On Time</v>
      </c>
      <c r="Q3237" s="9">
        <f t="shared" si="796"/>
        <v>1</v>
      </c>
      <c r="R3237" s="9">
        <f t="shared" si="797"/>
        <v>1</v>
      </c>
      <c r="S3237" s="9">
        <f t="shared" si="798"/>
        <v>0</v>
      </c>
      <c r="T3237" s="9" t="str">
        <f t="shared" si="799"/>
        <v>April</v>
      </c>
      <c r="U3237" s="40">
        <f t="shared" si="800"/>
        <v>0</v>
      </c>
      <c r="V3237" s="40" t="str">
        <f t="shared" si="801"/>
        <v>Normal</v>
      </c>
      <c r="W3237" s="40">
        <f t="shared" si="802"/>
        <v>0</v>
      </c>
      <c r="X3237" s="40">
        <f t="shared" si="803"/>
        <v>0</v>
      </c>
      <c r="Y3237" s="40">
        <f t="shared" si="804"/>
        <v>0</v>
      </c>
      <c r="Z3237" s="40">
        <f t="shared" si="805"/>
        <v>0</v>
      </c>
      <c r="AA3237" s="40">
        <f t="shared" si="806"/>
        <v>1</v>
      </c>
      <c r="AB3237" s="40">
        <f t="shared" si="807"/>
        <v>0</v>
      </c>
      <c r="AC3237" s="41" t="s">
        <v>132</v>
      </c>
      <c r="AD3237" s="41" t="s">
        <v>280</v>
      </c>
      <c r="AE3237" s="41" t="s">
        <v>259</v>
      </c>
      <c r="AF3237" s="41" t="s">
        <v>8</v>
      </c>
      <c r="AG3237" s="41" t="s">
        <v>56</v>
      </c>
      <c r="AH3237" s="41" t="s">
        <v>56</v>
      </c>
      <c r="AI3237" s="41" t="s">
        <v>56</v>
      </c>
      <c r="AJ3237" s="41" t="s">
        <v>160</v>
      </c>
      <c r="AK3237" s="41" t="s">
        <v>56</v>
      </c>
    </row>
    <row r="3238" spans="1:37" s="41" customFormat="1" ht="15.75" hidden="1" thickBot="1" x14ac:dyDescent="0.3">
      <c r="A3238" s="11" t="s">
        <v>359</v>
      </c>
      <c r="B3238" s="12" t="s">
        <v>216</v>
      </c>
      <c r="C3238" s="13" t="s">
        <v>46</v>
      </c>
      <c r="D3238" s="14" t="s">
        <v>47</v>
      </c>
      <c r="E3238" s="13" t="s">
        <v>6610</v>
      </c>
      <c r="F3238" s="4" t="s">
        <v>75</v>
      </c>
      <c r="G3238" s="4" t="s">
        <v>624</v>
      </c>
      <c r="H3238" s="15">
        <v>43212.25</v>
      </c>
      <c r="I3238" s="15">
        <v>43220.999305555553</v>
      </c>
      <c r="J3238" s="131" t="s">
        <v>7372</v>
      </c>
      <c r="K3238" s="45" t="s">
        <v>9</v>
      </c>
      <c r="L3238" s="47" t="s">
        <v>7</v>
      </c>
      <c r="M3238" s="47" t="s">
        <v>56</v>
      </c>
      <c r="N3238" s="9" t="str">
        <f t="shared" si="793"/>
        <v>Minor</v>
      </c>
      <c r="O3238" s="10" t="str">
        <f t="shared" si="794"/>
        <v>Successful</v>
      </c>
      <c r="P3238" s="10" t="str">
        <f t="shared" si="795"/>
        <v>On Time</v>
      </c>
      <c r="Q3238" s="9">
        <f t="shared" si="796"/>
        <v>1</v>
      </c>
      <c r="R3238" s="9">
        <f t="shared" si="797"/>
        <v>1</v>
      </c>
      <c r="S3238" s="9">
        <f t="shared" si="798"/>
        <v>0</v>
      </c>
      <c r="T3238" s="9" t="str">
        <f t="shared" si="799"/>
        <v>April</v>
      </c>
      <c r="U3238" s="40">
        <f t="shared" si="800"/>
        <v>0</v>
      </c>
      <c r="V3238" s="40" t="str">
        <f t="shared" si="801"/>
        <v>Normal</v>
      </c>
      <c r="W3238" s="40">
        <f t="shared" si="802"/>
        <v>0</v>
      </c>
      <c r="X3238" s="40">
        <f t="shared" si="803"/>
        <v>0</v>
      </c>
      <c r="Y3238" s="40">
        <f t="shared" si="804"/>
        <v>0</v>
      </c>
      <c r="Z3238" s="40">
        <f t="shared" si="805"/>
        <v>0</v>
      </c>
      <c r="AA3238" s="40">
        <f t="shared" si="806"/>
        <v>1</v>
      </c>
      <c r="AB3238" s="40">
        <f t="shared" si="807"/>
        <v>0</v>
      </c>
      <c r="AC3238" s="41" t="s">
        <v>823</v>
      </c>
      <c r="AD3238" s="41" t="s">
        <v>7507</v>
      </c>
      <c r="AE3238" s="41" t="s">
        <v>323</v>
      </c>
      <c r="AF3238" s="41" t="s">
        <v>216</v>
      </c>
      <c r="AG3238" s="41" t="s">
        <v>56</v>
      </c>
      <c r="AH3238" s="41" t="s">
        <v>56</v>
      </c>
      <c r="AI3238" s="41" t="s">
        <v>56</v>
      </c>
      <c r="AJ3238" s="41" t="s">
        <v>160</v>
      </c>
      <c r="AK3238" s="41" t="s">
        <v>56</v>
      </c>
    </row>
    <row r="3239" spans="1:37" s="41" customFormat="1" ht="15.75" hidden="1" thickBot="1" x14ac:dyDescent="0.3">
      <c r="A3239" s="11" t="s">
        <v>697</v>
      </c>
      <c r="B3239" s="12" t="s">
        <v>216</v>
      </c>
      <c r="C3239" s="13" t="s">
        <v>46</v>
      </c>
      <c r="D3239" s="14" t="s">
        <v>47</v>
      </c>
      <c r="E3239" s="13" t="s">
        <v>6611</v>
      </c>
      <c r="F3239" s="4" t="s">
        <v>343</v>
      </c>
      <c r="G3239" s="4" t="s">
        <v>354</v>
      </c>
      <c r="H3239" s="15">
        <v>43210.875</v>
      </c>
      <c r="I3239" s="15">
        <v>43220.958333333336</v>
      </c>
      <c r="J3239" s="131" t="s">
        <v>7373</v>
      </c>
      <c r="K3239" s="45" t="s">
        <v>9</v>
      </c>
      <c r="L3239" s="47" t="s">
        <v>7</v>
      </c>
      <c r="M3239" s="47" t="s">
        <v>56</v>
      </c>
      <c r="N3239" s="9" t="str">
        <f t="shared" si="793"/>
        <v>Minor</v>
      </c>
      <c r="O3239" s="10" t="str">
        <f t="shared" si="794"/>
        <v>Successful</v>
      </c>
      <c r="P3239" s="10" t="str">
        <f t="shared" si="795"/>
        <v>On Time</v>
      </c>
      <c r="Q3239" s="9">
        <f t="shared" si="796"/>
        <v>1</v>
      </c>
      <c r="R3239" s="9">
        <f t="shared" si="797"/>
        <v>1</v>
      </c>
      <c r="S3239" s="9">
        <f t="shared" si="798"/>
        <v>0</v>
      </c>
      <c r="T3239" s="9" t="str">
        <f t="shared" si="799"/>
        <v>April</v>
      </c>
      <c r="U3239" s="40">
        <f t="shared" si="800"/>
        <v>0</v>
      </c>
      <c r="V3239" s="40" t="str">
        <f t="shared" si="801"/>
        <v>Normal</v>
      </c>
      <c r="W3239" s="40">
        <f t="shared" si="802"/>
        <v>0</v>
      </c>
      <c r="X3239" s="40">
        <f t="shared" si="803"/>
        <v>0</v>
      </c>
      <c r="Y3239" s="40">
        <f t="shared" si="804"/>
        <v>0</v>
      </c>
      <c r="Z3239" s="40">
        <f t="shared" si="805"/>
        <v>0</v>
      </c>
      <c r="AA3239" s="40">
        <f t="shared" si="806"/>
        <v>1</v>
      </c>
      <c r="AB3239" s="40">
        <f t="shared" si="807"/>
        <v>0</v>
      </c>
      <c r="AC3239" s="41" t="s">
        <v>238</v>
      </c>
      <c r="AD3239" s="41" t="s">
        <v>280</v>
      </c>
      <c r="AE3239" s="41" t="s">
        <v>420</v>
      </c>
      <c r="AF3239" s="41" t="s">
        <v>216</v>
      </c>
      <c r="AG3239" s="41" t="s">
        <v>56</v>
      </c>
      <c r="AH3239" s="41" t="s">
        <v>56</v>
      </c>
      <c r="AI3239" s="41" t="s">
        <v>56</v>
      </c>
      <c r="AJ3239" s="41" t="s">
        <v>160</v>
      </c>
      <c r="AK3239" s="41" t="s">
        <v>56</v>
      </c>
    </row>
    <row r="3240" spans="1:37" s="41" customFormat="1" ht="15.75" hidden="1" thickBot="1" x14ac:dyDescent="0.3">
      <c r="A3240" s="11" t="s">
        <v>45</v>
      </c>
      <c r="B3240" s="12" t="s">
        <v>216</v>
      </c>
      <c r="C3240" s="13" t="s">
        <v>52</v>
      </c>
      <c r="D3240" s="14" t="s">
        <v>47</v>
      </c>
      <c r="E3240" s="13" t="s">
        <v>6612</v>
      </c>
      <c r="F3240" s="4" t="s">
        <v>326</v>
      </c>
      <c r="G3240" s="4" t="s">
        <v>451</v>
      </c>
      <c r="H3240" s="15">
        <v>43206.75</v>
      </c>
      <c r="I3240" s="15">
        <v>43220.75</v>
      </c>
      <c r="J3240" s="131" t="s">
        <v>7374</v>
      </c>
      <c r="K3240" s="45" t="s">
        <v>9</v>
      </c>
      <c r="L3240" s="47" t="s">
        <v>7</v>
      </c>
      <c r="M3240" s="47" t="s">
        <v>56</v>
      </c>
      <c r="N3240" s="9" t="str">
        <f t="shared" si="793"/>
        <v>Standard</v>
      </c>
      <c r="O3240" s="10" t="str">
        <f t="shared" si="794"/>
        <v>Successful</v>
      </c>
      <c r="P3240" s="10" t="str">
        <f t="shared" si="795"/>
        <v>On Time</v>
      </c>
      <c r="Q3240" s="9">
        <f t="shared" si="796"/>
        <v>1</v>
      </c>
      <c r="R3240" s="9">
        <f t="shared" si="797"/>
        <v>1</v>
      </c>
      <c r="S3240" s="9">
        <f t="shared" si="798"/>
        <v>0</v>
      </c>
      <c r="T3240" s="9" t="str">
        <f t="shared" si="799"/>
        <v>April</v>
      </c>
      <c r="U3240" s="40">
        <f t="shared" si="800"/>
        <v>0</v>
      </c>
      <c r="V3240" s="40" t="str">
        <f t="shared" si="801"/>
        <v>Normal</v>
      </c>
      <c r="W3240" s="40">
        <f t="shared" si="802"/>
        <v>0</v>
      </c>
      <c r="X3240" s="40">
        <f t="shared" si="803"/>
        <v>0</v>
      </c>
      <c r="Y3240" s="40">
        <f t="shared" si="804"/>
        <v>0</v>
      </c>
      <c r="Z3240" s="40">
        <f t="shared" si="805"/>
        <v>0</v>
      </c>
      <c r="AA3240" s="40">
        <f t="shared" si="806"/>
        <v>1</v>
      </c>
      <c r="AB3240" s="40">
        <f t="shared" si="807"/>
        <v>0</v>
      </c>
      <c r="AC3240" s="41" t="s">
        <v>823</v>
      </c>
      <c r="AD3240" s="41" t="s">
        <v>635</v>
      </c>
      <c r="AE3240" s="41" t="s">
        <v>258</v>
      </c>
      <c r="AF3240" s="41" t="s">
        <v>216</v>
      </c>
      <c r="AG3240" s="41" t="s">
        <v>56</v>
      </c>
      <c r="AH3240" s="41" t="s">
        <v>56</v>
      </c>
      <c r="AI3240" s="41" t="s">
        <v>56</v>
      </c>
      <c r="AJ3240" s="41" t="s">
        <v>160</v>
      </c>
      <c r="AK3240" s="41" t="s">
        <v>56</v>
      </c>
    </row>
    <row r="3241" spans="1:37" s="41" customFormat="1" ht="15.75" hidden="1" thickBot="1" x14ac:dyDescent="0.3">
      <c r="A3241" s="11" t="s">
        <v>697</v>
      </c>
      <c r="B3241" s="12" t="s">
        <v>216</v>
      </c>
      <c r="C3241" s="13" t="s">
        <v>46</v>
      </c>
      <c r="D3241" s="14" t="s">
        <v>47</v>
      </c>
      <c r="E3241" s="13" t="s">
        <v>6613</v>
      </c>
      <c r="F3241" s="4" t="s">
        <v>365</v>
      </c>
      <c r="G3241" s="4" t="s">
        <v>184</v>
      </c>
      <c r="H3241" s="15">
        <v>43208.666666666664</v>
      </c>
      <c r="I3241" s="15">
        <v>43220.708333333336</v>
      </c>
      <c r="J3241" s="131" t="s">
        <v>7375</v>
      </c>
      <c r="K3241" s="45" t="s">
        <v>9</v>
      </c>
      <c r="L3241" s="47" t="s">
        <v>7</v>
      </c>
      <c r="M3241" s="47" t="s">
        <v>56</v>
      </c>
      <c r="N3241" s="9" t="str">
        <f t="shared" si="793"/>
        <v>Minor</v>
      </c>
      <c r="O3241" s="10" t="str">
        <f t="shared" si="794"/>
        <v>Successful</v>
      </c>
      <c r="P3241" s="10" t="str">
        <f t="shared" si="795"/>
        <v>On Time</v>
      </c>
      <c r="Q3241" s="9">
        <f t="shared" si="796"/>
        <v>1</v>
      </c>
      <c r="R3241" s="9">
        <f t="shared" si="797"/>
        <v>1</v>
      </c>
      <c r="S3241" s="9">
        <f t="shared" si="798"/>
        <v>0</v>
      </c>
      <c r="T3241" s="9" t="str">
        <f t="shared" si="799"/>
        <v>April</v>
      </c>
      <c r="U3241" s="40">
        <f t="shared" si="800"/>
        <v>0</v>
      </c>
      <c r="V3241" s="40" t="str">
        <f t="shared" si="801"/>
        <v>Normal</v>
      </c>
      <c r="W3241" s="40">
        <f t="shared" si="802"/>
        <v>0</v>
      </c>
      <c r="X3241" s="40">
        <f t="shared" si="803"/>
        <v>0</v>
      </c>
      <c r="Y3241" s="40">
        <f t="shared" si="804"/>
        <v>0</v>
      </c>
      <c r="Z3241" s="40">
        <f t="shared" si="805"/>
        <v>0</v>
      </c>
      <c r="AA3241" s="40">
        <f t="shared" si="806"/>
        <v>1</v>
      </c>
      <c r="AB3241" s="40">
        <f t="shared" si="807"/>
        <v>0</v>
      </c>
      <c r="AC3241" s="41" t="s">
        <v>238</v>
      </c>
      <c r="AD3241" s="41" t="s">
        <v>280</v>
      </c>
      <c r="AE3241" s="41" t="s">
        <v>432</v>
      </c>
      <c r="AF3241" s="41" t="s">
        <v>216</v>
      </c>
      <c r="AG3241" s="41" t="s">
        <v>56</v>
      </c>
      <c r="AH3241" s="41" t="s">
        <v>56</v>
      </c>
      <c r="AI3241" s="41" t="s">
        <v>56</v>
      </c>
      <c r="AJ3241" s="41" t="s">
        <v>160</v>
      </c>
      <c r="AK3241" s="41" t="s">
        <v>56</v>
      </c>
    </row>
    <row r="3242" spans="1:37" s="41" customFormat="1" ht="15.75" hidden="1" thickBot="1" x14ac:dyDescent="0.3">
      <c r="A3242" s="11" t="s">
        <v>359</v>
      </c>
      <c r="B3242" s="12" t="s">
        <v>216</v>
      </c>
      <c r="C3242" s="13" t="s">
        <v>46</v>
      </c>
      <c r="D3242" s="14" t="s">
        <v>47</v>
      </c>
      <c r="E3242" s="13" t="s">
        <v>6614</v>
      </c>
      <c r="F3242" s="4" t="s">
        <v>75</v>
      </c>
      <c r="G3242" s="4" t="s">
        <v>624</v>
      </c>
      <c r="H3242" s="15">
        <v>43213.375</v>
      </c>
      <c r="I3242" s="15">
        <v>43220.999305555553</v>
      </c>
      <c r="J3242" s="131" t="s">
        <v>7376</v>
      </c>
      <c r="K3242" s="45" t="s">
        <v>9</v>
      </c>
      <c r="L3242" s="47" t="s">
        <v>7</v>
      </c>
      <c r="M3242" s="47" t="s">
        <v>56</v>
      </c>
      <c r="N3242" s="9" t="str">
        <f t="shared" si="793"/>
        <v>Minor</v>
      </c>
      <c r="O3242" s="10" t="str">
        <f t="shared" si="794"/>
        <v>Successful</v>
      </c>
      <c r="P3242" s="10" t="str">
        <f t="shared" si="795"/>
        <v>On Time</v>
      </c>
      <c r="Q3242" s="9">
        <f t="shared" si="796"/>
        <v>1</v>
      </c>
      <c r="R3242" s="9">
        <f t="shared" si="797"/>
        <v>1</v>
      </c>
      <c r="S3242" s="9">
        <f t="shared" si="798"/>
        <v>0</v>
      </c>
      <c r="T3242" s="9" t="str">
        <f t="shared" si="799"/>
        <v>April</v>
      </c>
      <c r="U3242" s="40">
        <f t="shared" si="800"/>
        <v>0</v>
      </c>
      <c r="V3242" s="40" t="str">
        <f t="shared" si="801"/>
        <v>Normal</v>
      </c>
      <c r="W3242" s="40">
        <f t="shared" si="802"/>
        <v>0</v>
      </c>
      <c r="X3242" s="40">
        <f t="shared" si="803"/>
        <v>0</v>
      </c>
      <c r="Y3242" s="40">
        <f t="shared" si="804"/>
        <v>0</v>
      </c>
      <c r="Z3242" s="40">
        <f t="shared" si="805"/>
        <v>0</v>
      </c>
      <c r="AA3242" s="40">
        <f t="shared" si="806"/>
        <v>1</v>
      </c>
      <c r="AB3242" s="40">
        <f t="shared" si="807"/>
        <v>0</v>
      </c>
      <c r="AC3242" s="41" t="s">
        <v>823</v>
      </c>
      <c r="AD3242" s="41" t="s">
        <v>515</v>
      </c>
      <c r="AE3242" s="41" t="s">
        <v>323</v>
      </c>
      <c r="AF3242" s="41" t="s">
        <v>216</v>
      </c>
      <c r="AG3242" s="41" t="s">
        <v>56</v>
      </c>
      <c r="AH3242" s="41" t="s">
        <v>56</v>
      </c>
      <c r="AI3242" s="41" t="s">
        <v>56</v>
      </c>
      <c r="AJ3242" s="41" t="s">
        <v>160</v>
      </c>
      <c r="AK3242" s="41" t="s">
        <v>56</v>
      </c>
    </row>
    <row r="3243" spans="1:37" s="41" customFormat="1" ht="15.75" hidden="1" thickBot="1" x14ac:dyDescent="0.3">
      <c r="A3243" s="11" t="s">
        <v>697</v>
      </c>
      <c r="B3243" s="12" t="s">
        <v>216</v>
      </c>
      <c r="C3243" s="13" t="s">
        <v>46</v>
      </c>
      <c r="D3243" s="14" t="s">
        <v>47</v>
      </c>
      <c r="E3243" s="13" t="s">
        <v>6615</v>
      </c>
      <c r="F3243" s="4" t="s">
        <v>152</v>
      </c>
      <c r="G3243" s="4" t="s">
        <v>490</v>
      </c>
      <c r="H3243" s="15">
        <v>43213.333333333336</v>
      </c>
      <c r="I3243" s="15">
        <v>43220.958333333336</v>
      </c>
      <c r="J3243" s="131" t="s">
        <v>814</v>
      </c>
      <c r="K3243" s="45" t="s">
        <v>9</v>
      </c>
      <c r="L3243" s="47" t="s">
        <v>7</v>
      </c>
      <c r="M3243" s="47" t="s">
        <v>56</v>
      </c>
      <c r="N3243" s="9" t="str">
        <f t="shared" si="793"/>
        <v>Minor</v>
      </c>
      <c r="O3243" s="10" t="str">
        <f t="shared" si="794"/>
        <v>Successful</v>
      </c>
      <c r="P3243" s="10" t="str">
        <f t="shared" si="795"/>
        <v>On Time</v>
      </c>
      <c r="Q3243" s="9">
        <f t="shared" si="796"/>
        <v>1</v>
      </c>
      <c r="R3243" s="9">
        <f t="shared" si="797"/>
        <v>1</v>
      </c>
      <c r="S3243" s="9">
        <f t="shared" si="798"/>
        <v>0</v>
      </c>
      <c r="T3243" s="9" t="str">
        <f t="shared" si="799"/>
        <v>April</v>
      </c>
      <c r="U3243" s="40">
        <f t="shared" si="800"/>
        <v>0</v>
      </c>
      <c r="V3243" s="40" t="str">
        <f t="shared" si="801"/>
        <v>Normal</v>
      </c>
      <c r="W3243" s="40">
        <f t="shared" si="802"/>
        <v>0</v>
      </c>
      <c r="X3243" s="40">
        <f t="shared" si="803"/>
        <v>0</v>
      </c>
      <c r="Y3243" s="40">
        <f t="shared" si="804"/>
        <v>0</v>
      </c>
      <c r="Z3243" s="40">
        <f t="shared" si="805"/>
        <v>0</v>
      </c>
      <c r="AA3243" s="40">
        <f t="shared" si="806"/>
        <v>1</v>
      </c>
      <c r="AB3243" s="40">
        <f t="shared" si="807"/>
        <v>0</v>
      </c>
      <c r="AC3243" s="41" t="s">
        <v>238</v>
      </c>
      <c r="AD3243" s="41" t="s">
        <v>825</v>
      </c>
      <c r="AE3243" s="41" t="s">
        <v>121</v>
      </c>
      <c r="AF3243" s="41" t="s">
        <v>322</v>
      </c>
      <c r="AG3243" s="41" t="s">
        <v>56</v>
      </c>
      <c r="AH3243" s="41" t="s">
        <v>56</v>
      </c>
      <c r="AI3243" s="41" t="s">
        <v>56</v>
      </c>
      <c r="AJ3243" s="41" t="s">
        <v>160</v>
      </c>
      <c r="AK3243" s="41" t="s">
        <v>56</v>
      </c>
    </row>
    <row r="3244" spans="1:37" s="41" customFormat="1" ht="15.75" hidden="1" thickBot="1" x14ac:dyDescent="0.3">
      <c r="A3244" s="11" t="s">
        <v>45</v>
      </c>
      <c r="B3244" s="12" t="s">
        <v>216</v>
      </c>
      <c r="C3244" s="13" t="s">
        <v>46</v>
      </c>
      <c r="D3244" s="14" t="s">
        <v>47</v>
      </c>
      <c r="E3244" s="13" t="s">
        <v>6616</v>
      </c>
      <c r="F3244" s="4" t="s">
        <v>129</v>
      </c>
      <c r="G3244" s="4" t="s">
        <v>3156</v>
      </c>
      <c r="H3244" s="15">
        <v>43216.5</v>
      </c>
      <c r="I3244" s="15">
        <v>43220.833333333336</v>
      </c>
      <c r="J3244" s="131" t="s">
        <v>7377</v>
      </c>
      <c r="K3244" s="45" t="s">
        <v>9</v>
      </c>
      <c r="L3244" s="47" t="s">
        <v>7</v>
      </c>
      <c r="M3244" s="47" t="s">
        <v>56</v>
      </c>
      <c r="N3244" s="9" t="str">
        <f t="shared" si="793"/>
        <v>Minor</v>
      </c>
      <c r="O3244" s="10" t="str">
        <f t="shared" si="794"/>
        <v>Successful</v>
      </c>
      <c r="P3244" s="10" t="str">
        <f t="shared" si="795"/>
        <v>On Time</v>
      </c>
      <c r="Q3244" s="9">
        <f t="shared" si="796"/>
        <v>1</v>
      </c>
      <c r="R3244" s="9">
        <f t="shared" si="797"/>
        <v>1</v>
      </c>
      <c r="S3244" s="9">
        <f t="shared" si="798"/>
        <v>0</v>
      </c>
      <c r="T3244" s="9" t="str">
        <f t="shared" si="799"/>
        <v>April</v>
      </c>
      <c r="U3244" s="40">
        <f t="shared" si="800"/>
        <v>0</v>
      </c>
      <c r="V3244" s="40" t="str">
        <f t="shared" si="801"/>
        <v>Normal</v>
      </c>
      <c r="W3244" s="40">
        <f t="shared" si="802"/>
        <v>0</v>
      </c>
      <c r="X3244" s="40">
        <f t="shared" si="803"/>
        <v>0</v>
      </c>
      <c r="Y3244" s="40">
        <f t="shared" si="804"/>
        <v>0</v>
      </c>
      <c r="Z3244" s="40">
        <f t="shared" si="805"/>
        <v>0</v>
      </c>
      <c r="AA3244" s="40">
        <f t="shared" si="806"/>
        <v>1</v>
      </c>
      <c r="AB3244" s="40">
        <f t="shared" si="807"/>
        <v>0</v>
      </c>
      <c r="AC3244" s="41" t="s">
        <v>823</v>
      </c>
      <c r="AD3244" s="41" t="s">
        <v>280</v>
      </c>
      <c r="AE3244" s="41" t="s">
        <v>419</v>
      </c>
      <c r="AF3244" s="41" t="s">
        <v>216</v>
      </c>
      <c r="AG3244" s="41" t="s">
        <v>56</v>
      </c>
      <c r="AH3244" s="41" t="s">
        <v>56</v>
      </c>
      <c r="AI3244" s="41" t="s">
        <v>56</v>
      </c>
      <c r="AJ3244" s="41" t="s">
        <v>160</v>
      </c>
      <c r="AK3244" s="41" t="s">
        <v>56</v>
      </c>
    </row>
    <row r="3245" spans="1:37" s="41" customFormat="1" ht="15.75" hidden="1" thickBot="1" x14ac:dyDescent="0.3">
      <c r="A3245" s="11" t="s">
        <v>65</v>
      </c>
      <c r="B3245" s="12" t="s">
        <v>216</v>
      </c>
      <c r="C3245" s="13" t="s">
        <v>52</v>
      </c>
      <c r="D3245" s="14" t="s">
        <v>47</v>
      </c>
      <c r="E3245" s="13" t="s">
        <v>6617</v>
      </c>
      <c r="F3245" s="4" t="s">
        <v>152</v>
      </c>
      <c r="G3245" s="4" t="s">
        <v>596</v>
      </c>
      <c r="H3245" s="15">
        <v>43220.666666666664</v>
      </c>
      <c r="I3245" s="15">
        <v>43220.75</v>
      </c>
      <c r="J3245" s="131" t="s">
        <v>7378</v>
      </c>
      <c r="K3245" s="45" t="s">
        <v>9</v>
      </c>
      <c r="L3245" s="47" t="s">
        <v>7</v>
      </c>
      <c r="M3245" s="47" t="s">
        <v>56</v>
      </c>
      <c r="N3245" s="9" t="str">
        <f t="shared" si="793"/>
        <v>Standard</v>
      </c>
      <c r="O3245" s="10" t="str">
        <f t="shared" si="794"/>
        <v>Successful</v>
      </c>
      <c r="P3245" s="10" t="str">
        <f t="shared" si="795"/>
        <v>On Time</v>
      </c>
      <c r="Q3245" s="9">
        <f t="shared" si="796"/>
        <v>1</v>
      </c>
      <c r="R3245" s="9">
        <f t="shared" si="797"/>
        <v>1</v>
      </c>
      <c r="S3245" s="9">
        <f t="shared" si="798"/>
        <v>0</v>
      </c>
      <c r="T3245" s="9" t="str">
        <f t="shared" si="799"/>
        <v>April</v>
      </c>
      <c r="U3245" s="40">
        <f t="shared" si="800"/>
        <v>0</v>
      </c>
      <c r="V3245" s="40" t="str">
        <f t="shared" si="801"/>
        <v>Normal</v>
      </c>
      <c r="W3245" s="40">
        <f t="shared" si="802"/>
        <v>0</v>
      </c>
      <c r="X3245" s="40">
        <f t="shared" si="803"/>
        <v>0</v>
      </c>
      <c r="Y3245" s="40">
        <f t="shared" si="804"/>
        <v>0</v>
      </c>
      <c r="Z3245" s="40">
        <f t="shared" si="805"/>
        <v>0</v>
      </c>
      <c r="AA3245" s="40">
        <f t="shared" si="806"/>
        <v>1</v>
      </c>
      <c r="AB3245" s="40">
        <f t="shared" si="807"/>
        <v>0</v>
      </c>
      <c r="AC3245" s="41" t="s">
        <v>132</v>
      </c>
      <c r="AD3245" s="41" t="s">
        <v>333</v>
      </c>
      <c r="AE3245" s="41" t="s">
        <v>121</v>
      </c>
      <c r="AF3245" s="41" t="s">
        <v>322</v>
      </c>
      <c r="AG3245" s="41" t="s">
        <v>56</v>
      </c>
      <c r="AH3245" s="41" t="s">
        <v>56</v>
      </c>
      <c r="AI3245" s="41" t="s">
        <v>56</v>
      </c>
      <c r="AJ3245" s="41" t="s">
        <v>160</v>
      </c>
      <c r="AK3245" s="41" t="s">
        <v>56</v>
      </c>
    </row>
    <row r="3246" spans="1:37" s="41" customFormat="1" ht="15.75" hidden="1" thickBot="1" x14ac:dyDescent="0.3">
      <c r="A3246" s="11" t="s">
        <v>65</v>
      </c>
      <c r="B3246" s="12" t="s">
        <v>216</v>
      </c>
      <c r="C3246" s="13" t="s">
        <v>52</v>
      </c>
      <c r="D3246" s="14" t="s">
        <v>47</v>
      </c>
      <c r="E3246" s="13" t="s">
        <v>6618</v>
      </c>
      <c r="F3246" s="4" t="s">
        <v>152</v>
      </c>
      <c r="G3246" s="4" t="s">
        <v>596</v>
      </c>
      <c r="H3246" s="15">
        <v>43220.75</v>
      </c>
      <c r="I3246" s="15">
        <v>43220.833333333336</v>
      </c>
      <c r="J3246" s="131" t="s">
        <v>7379</v>
      </c>
      <c r="K3246" s="45" t="s">
        <v>9</v>
      </c>
      <c r="L3246" s="47" t="s">
        <v>7</v>
      </c>
      <c r="M3246" s="47" t="s">
        <v>56</v>
      </c>
      <c r="N3246" s="9" t="str">
        <f t="shared" si="793"/>
        <v>Standard</v>
      </c>
      <c r="O3246" s="10" t="str">
        <f t="shared" si="794"/>
        <v>Successful</v>
      </c>
      <c r="P3246" s="10" t="str">
        <f t="shared" si="795"/>
        <v>On Time</v>
      </c>
      <c r="Q3246" s="9">
        <f t="shared" si="796"/>
        <v>1</v>
      </c>
      <c r="R3246" s="9">
        <f t="shared" si="797"/>
        <v>1</v>
      </c>
      <c r="S3246" s="9">
        <f t="shared" si="798"/>
        <v>0</v>
      </c>
      <c r="T3246" s="9" t="str">
        <f t="shared" si="799"/>
        <v>April</v>
      </c>
      <c r="U3246" s="40">
        <f t="shared" si="800"/>
        <v>0</v>
      </c>
      <c r="V3246" s="40" t="str">
        <f t="shared" si="801"/>
        <v>Normal</v>
      </c>
      <c r="W3246" s="40">
        <f t="shared" si="802"/>
        <v>0</v>
      </c>
      <c r="X3246" s="40">
        <f t="shared" si="803"/>
        <v>0</v>
      </c>
      <c r="Y3246" s="40">
        <f t="shared" si="804"/>
        <v>0</v>
      </c>
      <c r="Z3246" s="40">
        <f t="shared" si="805"/>
        <v>0</v>
      </c>
      <c r="AA3246" s="40">
        <f t="shared" si="806"/>
        <v>1</v>
      </c>
      <c r="AB3246" s="40">
        <f t="shared" si="807"/>
        <v>0</v>
      </c>
      <c r="AC3246" s="41" t="s">
        <v>132</v>
      </c>
      <c r="AD3246" s="41" t="s">
        <v>333</v>
      </c>
      <c r="AE3246" s="41" t="s">
        <v>121</v>
      </c>
      <c r="AF3246" s="41" t="s">
        <v>322</v>
      </c>
      <c r="AG3246" s="41" t="s">
        <v>56</v>
      </c>
      <c r="AH3246" s="41" t="s">
        <v>56</v>
      </c>
      <c r="AI3246" s="41" t="s">
        <v>56</v>
      </c>
      <c r="AJ3246" s="41" t="s">
        <v>160</v>
      </c>
      <c r="AK3246" s="41" t="s">
        <v>56</v>
      </c>
    </row>
    <row r="3247" spans="1:37" s="41" customFormat="1" ht="15.75" hidden="1" thickBot="1" x14ac:dyDescent="0.3">
      <c r="A3247" s="11" t="s">
        <v>45</v>
      </c>
      <c r="B3247" s="12" t="s">
        <v>216</v>
      </c>
      <c r="C3247" s="13" t="s">
        <v>52</v>
      </c>
      <c r="D3247" s="14" t="s">
        <v>47</v>
      </c>
      <c r="E3247" s="13" t="s">
        <v>6619</v>
      </c>
      <c r="F3247" s="4" t="s">
        <v>158</v>
      </c>
      <c r="G3247" s="4" t="s">
        <v>6737</v>
      </c>
      <c r="H3247" s="15">
        <v>43217.416666666664</v>
      </c>
      <c r="I3247" s="15">
        <v>43220.75</v>
      </c>
      <c r="J3247" s="131" t="s">
        <v>7380</v>
      </c>
      <c r="K3247" s="45" t="s">
        <v>9</v>
      </c>
      <c r="L3247" s="47" t="s">
        <v>7</v>
      </c>
      <c r="M3247" s="47" t="s">
        <v>56</v>
      </c>
      <c r="N3247" s="9" t="str">
        <f t="shared" si="793"/>
        <v>Standard</v>
      </c>
      <c r="O3247" s="10" t="str">
        <f t="shared" si="794"/>
        <v>Successful</v>
      </c>
      <c r="P3247" s="10" t="str">
        <f t="shared" si="795"/>
        <v>On Time</v>
      </c>
      <c r="Q3247" s="9">
        <f t="shared" si="796"/>
        <v>1</v>
      </c>
      <c r="R3247" s="9">
        <f t="shared" si="797"/>
        <v>1</v>
      </c>
      <c r="S3247" s="9">
        <f t="shared" si="798"/>
        <v>0</v>
      </c>
      <c r="T3247" s="9" t="str">
        <f t="shared" si="799"/>
        <v>April</v>
      </c>
      <c r="U3247" s="40">
        <f t="shared" si="800"/>
        <v>0</v>
      </c>
      <c r="V3247" s="40" t="str">
        <f t="shared" si="801"/>
        <v>Normal</v>
      </c>
      <c r="W3247" s="40">
        <f t="shared" si="802"/>
        <v>0</v>
      </c>
      <c r="X3247" s="40">
        <f t="shared" si="803"/>
        <v>0</v>
      </c>
      <c r="Y3247" s="40">
        <f t="shared" si="804"/>
        <v>0</v>
      </c>
      <c r="Z3247" s="40">
        <f t="shared" si="805"/>
        <v>0</v>
      </c>
      <c r="AA3247" s="40">
        <f t="shared" si="806"/>
        <v>1</v>
      </c>
      <c r="AB3247" s="40">
        <f t="shared" si="807"/>
        <v>0</v>
      </c>
      <c r="AC3247" s="41" t="s">
        <v>823</v>
      </c>
      <c r="AD3247" s="41" t="s">
        <v>296</v>
      </c>
      <c r="AE3247" s="41" t="s">
        <v>121</v>
      </c>
      <c r="AF3247" s="41" t="s">
        <v>322</v>
      </c>
      <c r="AG3247" s="41" t="s">
        <v>56</v>
      </c>
      <c r="AH3247" s="41" t="s">
        <v>56</v>
      </c>
      <c r="AI3247" s="41" t="s">
        <v>56</v>
      </c>
      <c r="AJ3247" s="41" t="s">
        <v>160</v>
      </c>
      <c r="AK3247" s="41" t="s">
        <v>56</v>
      </c>
    </row>
    <row r="3248" spans="1:37" s="41" customFormat="1" ht="15.75" hidden="1" thickBot="1" x14ac:dyDescent="0.3">
      <c r="A3248" s="11" t="s">
        <v>359</v>
      </c>
      <c r="B3248" s="12" t="s">
        <v>216</v>
      </c>
      <c r="C3248" s="13" t="s">
        <v>52</v>
      </c>
      <c r="D3248" s="14" t="s">
        <v>47</v>
      </c>
      <c r="E3248" s="13" t="s">
        <v>6620</v>
      </c>
      <c r="F3248" s="4" t="s">
        <v>75</v>
      </c>
      <c r="G3248" s="4" t="s">
        <v>624</v>
      </c>
      <c r="H3248" s="15">
        <v>43214.75</v>
      </c>
      <c r="I3248" s="15">
        <v>43220.999305555553</v>
      </c>
      <c r="J3248" s="131" t="s">
        <v>7381</v>
      </c>
      <c r="K3248" s="45" t="s">
        <v>9</v>
      </c>
      <c r="L3248" s="47" t="s">
        <v>7</v>
      </c>
      <c r="M3248" s="47" t="s">
        <v>56</v>
      </c>
      <c r="N3248" s="9" t="str">
        <f t="shared" si="793"/>
        <v>Standard</v>
      </c>
      <c r="O3248" s="10" t="str">
        <f t="shared" si="794"/>
        <v>Successful</v>
      </c>
      <c r="P3248" s="10" t="str">
        <f t="shared" si="795"/>
        <v>On Time</v>
      </c>
      <c r="Q3248" s="9">
        <f t="shared" si="796"/>
        <v>1</v>
      </c>
      <c r="R3248" s="9">
        <f t="shared" si="797"/>
        <v>1</v>
      </c>
      <c r="S3248" s="9">
        <f t="shared" si="798"/>
        <v>0</v>
      </c>
      <c r="T3248" s="9" t="str">
        <f t="shared" si="799"/>
        <v>April</v>
      </c>
      <c r="U3248" s="40">
        <f t="shared" si="800"/>
        <v>0</v>
      </c>
      <c r="V3248" s="40" t="str">
        <f t="shared" si="801"/>
        <v>Normal</v>
      </c>
      <c r="W3248" s="40">
        <f t="shared" si="802"/>
        <v>0</v>
      </c>
      <c r="X3248" s="40">
        <f t="shared" si="803"/>
        <v>0</v>
      </c>
      <c r="Y3248" s="40">
        <f t="shared" si="804"/>
        <v>0</v>
      </c>
      <c r="Z3248" s="40">
        <f t="shared" si="805"/>
        <v>1</v>
      </c>
      <c r="AA3248" s="40">
        <f t="shared" si="806"/>
        <v>1</v>
      </c>
      <c r="AB3248" s="40">
        <f t="shared" si="807"/>
        <v>0</v>
      </c>
      <c r="AC3248" s="41" t="s">
        <v>823</v>
      </c>
      <c r="AD3248" s="41" t="s">
        <v>750</v>
      </c>
      <c r="AE3248" s="41" t="s">
        <v>323</v>
      </c>
      <c r="AF3248" s="41" t="s">
        <v>216</v>
      </c>
      <c r="AG3248" s="41" t="s">
        <v>56</v>
      </c>
      <c r="AH3248" s="41" t="s">
        <v>56</v>
      </c>
      <c r="AI3248" s="41" t="s">
        <v>160</v>
      </c>
      <c r="AJ3248" s="41" t="s">
        <v>160</v>
      </c>
      <c r="AK3248" s="41" t="s">
        <v>56</v>
      </c>
    </row>
    <row r="3249" spans="1:37" s="41" customFormat="1" ht="15.75" hidden="1" thickBot="1" x14ac:dyDescent="0.3">
      <c r="A3249" s="11" t="s">
        <v>45</v>
      </c>
      <c r="B3249" s="12" t="s">
        <v>216</v>
      </c>
      <c r="C3249" s="13" t="s">
        <v>52</v>
      </c>
      <c r="D3249" s="14" t="s">
        <v>47</v>
      </c>
      <c r="E3249" s="13" t="s">
        <v>6621</v>
      </c>
      <c r="F3249" s="4" t="s">
        <v>154</v>
      </c>
      <c r="G3249" s="4" t="s">
        <v>6710</v>
      </c>
      <c r="H3249" s="15">
        <v>43218.833333333336</v>
      </c>
      <c r="I3249" s="15">
        <v>43220.708333333336</v>
      </c>
      <c r="J3249" s="131" t="s">
        <v>5132</v>
      </c>
      <c r="K3249" s="45" t="s">
        <v>9</v>
      </c>
      <c r="L3249" s="47" t="s">
        <v>7</v>
      </c>
      <c r="M3249" s="47" t="s">
        <v>56</v>
      </c>
      <c r="N3249" s="9" t="str">
        <f t="shared" si="793"/>
        <v>Standard</v>
      </c>
      <c r="O3249" s="10" t="str">
        <f t="shared" si="794"/>
        <v>Successful</v>
      </c>
      <c r="P3249" s="10" t="str">
        <f t="shared" si="795"/>
        <v>On Time</v>
      </c>
      <c r="Q3249" s="9">
        <f t="shared" si="796"/>
        <v>1</v>
      </c>
      <c r="R3249" s="9">
        <f t="shared" si="797"/>
        <v>1</v>
      </c>
      <c r="S3249" s="9">
        <f t="shared" si="798"/>
        <v>0</v>
      </c>
      <c r="T3249" s="9" t="str">
        <f t="shared" si="799"/>
        <v>April</v>
      </c>
      <c r="U3249" s="40">
        <f t="shared" si="800"/>
        <v>0</v>
      </c>
      <c r="V3249" s="40" t="str">
        <f t="shared" si="801"/>
        <v>Normal</v>
      </c>
      <c r="W3249" s="40">
        <f t="shared" si="802"/>
        <v>0</v>
      </c>
      <c r="X3249" s="40">
        <f t="shared" si="803"/>
        <v>0</v>
      </c>
      <c r="Y3249" s="40">
        <f t="shared" si="804"/>
        <v>0</v>
      </c>
      <c r="Z3249" s="40">
        <f t="shared" si="805"/>
        <v>0</v>
      </c>
      <c r="AA3249" s="40">
        <f t="shared" si="806"/>
        <v>1</v>
      </c>
      <c r="AB3249" s="40">
        <f t="shared" si="807"/>
        <v>0</v>
      </c>
      <c r="AC3249" s="41" t="s">
        <v>823</v>
      </c>
      <c r="AD3249" s="41" t="s">
        <v>319</v>
      </c>
      <c r="AE3249" s="41" t="s">
        <v>121</v>
      </c>
      <c r="AF3249" s="41" t="s">
        <v>322</v>
      </c>
      <c r="AG3249" s="41" t="s">
        <v>56</v>
      </c>
      <c r="AH3249" s="41" t="s">
        <v>56</v>
      </c>
      <c r="AI3249" s="41" t="s">
        <v>56</v>
      </c>
      <c r="AJ3249" s="41" t="s">
        <v>160</v>
      </c>
      <c r="AK3249" s="41" t="s">
        <v>56</v>
      </c>
    </row>
    <row r="3250" spans="1:37" s="41" customFormat="1" ht="15.75" hidden="1" thickBot="1" x14ac:dyDescent="0.3">
      <c r="A3250" s="11" t="s">
        <v>45</v>
      </c>
      <c r="B3250" s="12" t="s">
        <v>216</v>
      </c>
      <c r="C3250" s="13" t="s">
        <v>52</v>
      </c>
      <c r="D3250" s="14" t="s">
        <v>47</v>
      </c>
      <c r="E3250" s="13" t="s">
        <v>6622</v>
      </c>
      <c r="F3250" s="4" t="s">
        <v>154</v>
      </c>
      <c r="G3250" s="4" t="s">
        <v>6710</v>
      </c>
      <c r="H3250" s="15">
        <v>43218.041666666664</v>
      </c>
      <c r="I3250" s="15">
        <v>43220.708333333336</v>
      </c>
      <c r="J3250" s="131" t="s">
        <v>673</v>
      </c>
      <c r="K3250" s="45" t="s">
        <v>9</v>
      </c>
      <c r="L3250" s="47" t="s">
        <v>7</v>
      </c>
      <c r="M3250" s="47" t="s">
        <v>56</v>
      </c>
      <c r="N3250" s="9" t="str">
        <f t="shared" si="793"/>
        <v>Standard</v>
      </c>
      <c r="O3250" s="10" t="str">
        <f t="shared" si="794"/>
        <v>Successful</v>
      </c>
      <c r="P3250" s="10" t="str">
        <f t="shared" si="795"/>
        <v>On Time</v>
      </c>
      <c r="Q3250" s="9">
        <f t="shared" si="796"/>
        <v>1</v>
      </c>
      <c r="R3250" s="9">
        <f t="shared" si="797"/>
        <v>1</v>
      </c>
      <c r="S3250" s="9">
        <f t="shared" si="798"/>
        <v>0</v>
      </c>
      <c r="T3250" s="9" t="str">
        <f t="shared" si="799"/>
        <v>April</v>
      </c>
      <c r="U3250" s="40">
        <f t="shared" si="800"/>
        <v>0</v>
      </c>
      <c r="V3250" s="40" t="str">
        <f t="shared" si="801"/>
        <v>Normal</v>
      </c>
      <c r="W3250" s="40">
        <f t="shared" si="802"/>
        <v>0</v>
      </c>
      <c r="X3250" s="40">
        <f t="shared" si="803"/>
        <v>0</v>
      </c>
      <c r="Y3250" s="40">
        <f t="shared" si="804"/>
        <v>0</v>
      </c>
      <c r="Z3250" s="40">
        <f t="shared" si="805"/>
        <v>0</v>
      </c>
      <c r="AA3250" s="40">
        <f t="shared" si="806"/>
        <v>1</v>
      </c>
      <c r="AB3250" s="40">
        <f t="shared" si="807"/>
        <v>0</v>
      </c>
      <c r="AC3250" s="41" t="s">
        <v>823</v>
      </c>
      <c r="AD3250" s="41" t="s">
        <v>278</v>
      </c>
      <c r="AE3250" s="41" t="s">
        <v>121</v>
      </c>
      <c r="AF3250" s="41" t="s">
        <v>322</v>
      </c>
      <c r="AG3250" s="41" t="s">
        <v>56</v>
      </c>
      <c r="AH3250" s="41" t="s">
        <v>56</v>
      </c>
      <c r="AI3250" s="41" t="s">
        <v>56</v>
      </c>
      <c r="AJ3250" s="41" t="s">
        <v>160</v>
      </c>
      <c r="AK3250" s="41" t="s">
        <v>56</v>
      </c>
    </row>
    <row r="3251" spans="1:37" s="41" customFormat="1" ht="15.75" hidden="1" thickBot="1" x14ac:dyDescent="0.3">
      <c r="A3251" s="11" t="s">
        <v>45</v>
      </c>
      <c r="B3251" s="12" t="s">
        <v>8</v>
      </c>
      <c r="C3251" s="13" t="s">
        <v>52</v>
      </c>
      <c r="D3251" s="14" t="s">
        <v>47</v>
      </c>
      <c r="E3251" s="13" t="s">
        <v>6623</v>
      </c>
      <c r="F3251" s="4" t="s">
        <v>122</v>
      </c>
      <c r="G3251" s="4" t="s">
        <v>172</v>
      </c>
      <c r="H3251" s="15">
        <v>43220.375</v>
      </c>
      <c r="I3251" s="15">
        <v>43220.75</v>
      </c>
      <c r="J3251" s="131" t="s">
        <v>7382</v>
      </c>
      <c r="K3251" s="45" t="s">
        <v>9</v>
      </c>
      <c r="L3251" s="47" t="s">
        <v>7</v>
      </c>
      <c r="M3251" s="47" t="s">
        <v>56</v>
      </c>
      <c r="N3251" s="9" t="str">
        <f t="shared" si="793"/>
        <v>Standard</v>
      </c>
      <c r="O3251" s="10" t="str">
        <f t="shared" si="794"/>
        <v>Successful</v>
      </c>
      <c r="P3251" s="10" t="str">
        <f t="shared" si="795"/>
        <v>On Time</v>
      </c>
      <c r="Q3251" s="9">
        <f t="shared" si="796"/>
        <v>1</v>
      </c>
      <c r="R3251" s="9">
        <f t="shared" si="797"/>
        <v>1</v>
      </c>
      <c r="S3251" s="9">
        <f t="shared" si="798"/>
        <v>0</v>
      </c>
      <c r="T3251" s="9" t="str">
        <f t="shared" si="799"/>
        <v>April</v>
      </c>
      <c r="U3251" s="40">
        <f t="shared" si="800"/>
        <v>0</v>
      </c>
      <c r="V3251" s="40" t="str">
        <f t="shared" si="801"/>
        <v>Normal</v>
      </c>
      <c r="W3251" s="40">
        <f t="shared" si="802"/>
        <v>0</v>
      </c>
      <c r="X3251" s="40">
        <f t="shared" si="803"/>
        <v>0</v>
      </c>
      <c r="Y3251" s="40">
        <f t="shared" si="804"/>
        <v>0</v>
      </c>
      <c r="Z3251" s="40">
        <f t="shared" si="805"/>
        <v>0</v>
      </c>
      <c r="AA3251" s="40">
        <f t="shared" si="806"/>
        <v>1</v>
      </c>
      <c r="AB3251" s="40">
        <f t="shared" si="807"/>
        <v>0</v>
      </c>
      <c r="AC3251" s="41" t="s">
        <v>823</v>
      </c>
      <c r="AD3251" s="41" t="s">
        <v>321</v>
      </c>
      <c r="AE3251" s="41" t="s">
        <v>147</v>
      </c>
      <c r="AF3251" s="41" t="s">
        <v>8</v>
      </c>
      <c r="AG3251" s="41" t="s">
        <v>56</v>
      </c>
      <c r="AH3251" s="41" t="s">
        <v>56</v>
      </c>
      <c r="AI3251" s="41" t="s">
        <v>56</v>
      </c>
      <c r="AJ3251" s="41" t="s">
        <v>160</v>
      </c>
      <c r="AK3251" s="41" t="s">
        <v>56</v>
      </c>
    </row>
    <row r="3252" spans="1:37" s="41" customFormat="1" ht="15.75" hidden="1" thickBot="1" x14ac:dyDescent="0.3">
      <c r="A3252" s="11" t="s">
        <v>45</v>
      </c>
      <c r="B3252" s="12" t="s">
        <v>216</v>
      </c>
      <c r="C3252" s="13" t="s">
        <v>52</v>
      </c>
      <c r="D3252" s="14" t="s">
        <v>47</v>
      </c>
      <c r="E3252" s="13" t="s">
        <v>6624</v>
      </c>
      <c r="F3252" s="4" t="s">
        <v>154</v>
      </c>
      <c r="G3252" s="4" t="s">
        <v>6710</v>
      </c>
      <c r="H3252" s="15">
        <v>43217.333333333336</v>
      </c>
      <c r="I3252" s="15">
        <v>43220.708333333336</v>
      </c>
      <c r="J3252" s="131" t="s">
        <v>7383</v>
      </c>
      <c r="K3252" s="45" t="s">
        <v>9</v>
      </c>
      <c r="L3252" s="47" t="s">
        <v>7</v>
      </c>
      <c r="M3252" s="47" t="s">
        <v>56</v>
      </c>
      <c r="N3252" s="9" t="str">
        <f t="shared" si="793"/>
        <v>Standard</v>
      </c>
      <c r="O3252" s="10" t="str">
        <f t="shared" si="794"/>
        <v>Successful</v>
      </c>
      <c r="P3252" s="10" t="str">
        <f t="shared" si="795"/>
        <v>On Time</v>
      </c>
      <c r="Q3252" s="9">
        <f t="shared" si="796"/>
        <v>1</v>
      </c>
      <c r="R3252" s="9">
        <f t="shared" si="797"/>
        <v>1</v>
      </c>
      <c r="S3252" s="9">
        <f t="shared" si="798"/>
        <v>0</v>
      </c>
      <c r="T3252" s="9" t="str">
        <f t="shared" si="799"/>
        <v>April</v>
      </c>
      <c r="U3252" s="40">
        <f t="shared" si="800"/>
        <v>0</v>
      </c>
      <c r="V3252" s="40" t="str">
        <f t="shared" si="801"/>
        <v>Normal</v>
      </c>
      <c r="W3252" s="40">
        <f t="shared" si="802"/>
        <v>0</v>
      </c>
      <c r="X3252" s="40">
        <f t="shared" si="803"/>
        <v>0</v>
      </c>
      <c r="Y3252" s="40">
        <f t="shared" si="804"/>
        <v>0</v>
      </c>
      <c r="Z3252" s="40">
        <f t="shared" si="805"/>
        <v>0</v>
      </c>
      <c r="AA3252" s="40">
        <f t="shared" si="806"/>
        <v>1</v>
      </c>
      <c r="AB3252" s="40">
        <f t="shared" si="807"/>
        <v>0</v>
      </c>
      <c r="AC3252" s="41" t="s">
        <v>823</v>
      </c>
      <c r="AD3252" s="41" t="s">
        <v>287</v>
      </c>
      <c r="AE3252" s="41" t="s">
        <v>121</v>
      </c>
      <c r="AF3252" s="41" t="s">
        <v>322</v>
      </c>
      <c r="AG3252" s="41" t="s">
        <v>56</v>
      </c>
      <c r="AH3252" s="41" t="s">
        <v>56</v>
      </c>
      <c r="AI3252" s="41" t="s">
        <v>56</v>
      </c>
      <c r="AJ3252" s="41" t="s">
        <v>160</v>
      </c>
      <c r="AK3252" s="41" t="s">
        <v>56</v>
      </c>
    </row>
    <row r="3253" spans="1:37" s="41" customFormat="1" ht="15.75" hidden="1" thickBot="1" x14ac:dyDescent="0.3">
      <c r="A3253" s="11" t="s">
        <v>45</v>
      </c>
      <c r="B3253" s="12" t="s">
        <v>216</v>
      </c>
      <c r="C3253" s="13" t="s">
        <v>52</v>
      </c>
      <c r="D3253" s="14" t="s">
        <v>47</v>
      </c>
      <c r="E3253" s="13" t="s">
        <v>6625</v>
      </c>
      <c r="F3253" s="4" t="s">
        <v>326</v>
      </c>
      <c r="G3253" s="4" t="s">
        <v>352</v>
      </c>
      <c r="H3253" s="15">
        <v>43216.666666666664</v>
      </c>
      <c r="I3253" s="15">
        <v>43220.75</v>
      </c>
      <c r="J3253" s="131" t="s">
        <v>7384</v>
      </c>
      <c r="K3253" s="45" t="s">
        <v>9</v>
      </c>
      <c r="L3253" s="47" t="s">
        <v>7</v>
      </c>
      <c r="M3253" s="47" t="s">
        <v>56</v>
      </c>
      <c r="N3253" s="9" t="str">
        <f t="shared" si="793"/>
        <v>Standard</v>
      </c>
      <c r="O3253" s="10" t="str">
        <f t="shared" si="794"/>
        <v>Successful</v>
      </c>
      <c r="P3253" s="10" t="str">
        <f t="shared" si="795"/>
        <v>On Time</v>
      </c>
      <c r="Q3253" s="9">
        <f t="shared" si="796"/>
        <v>1</v>
      </c>
      <c r="R3253" s="9">
        <f t="shared" si="797"/>
        <v>1</v>
      </c>
      <c r="S3253" s="9">
        <f t="shared" si="798"/>
        <v>0</v>
      </c>
      <c r="T3253" s="9" t="str">
        <f t="shared" si="799"/>
        <v>April</v>
      </c>
      <c r="U3253" s="40">
        <f t="shared" si="800"/>
        <v>0</v>
      </c>
      <c r="V3253" s="40" t="str">
        <f t="shared" si="801"/>
        <v>Normal</v>
      </c>
      <c r="W3253" s="40">
        <f t="shared" si="802"/>
        <v>0</v>
      </c>
      <c r="X3253" s="40">
        <f t="shared" si="803"/>
        <v>0</v>
      </c>
      <c r="Y3253" s="40">
        <f t="shared" si="804"/>
        <v>0</v>
      </c>
      <c r="Z3253" s="40">
        <f t="shared" si="805"/>
        <v>0</v>
      </c>
      <c r="AA3253" s="40">
        <f t="shared" si="806"/>
        <v>1</v>
      </c>
      <c r="AB3253" s="40">
        <f t="shared" si="807"/>
        <v>0</v>
      </c>
      <c r="AC3253" s="41" t="s">
        <v>823</v>
      </c>
      <c r="AD3253" s="41" t="s">
        <v>776</v>
      </c>
      <c r="AE3253" s="41" t="s">
        <v>258</v>
      </c>
      <c r="AF3253" s="41" t="s">
        <v>216</v>
      </c>
      <c r="AG3253" s="41" t="s">
        <v>56</v>
      </c>
      <c r="AH3253" s="41" t="s">
        <v>56</v>
      </c>
      <c r="AI3253" s="41" t="s">
        <v>56</v>
      </c>
      <c r="AJ3253" s="41" t="s">
        <v>160</v>
      </c>
      <c r="AK3253" s="41" t="s">
        <v>56</v>
      </c>
    </row>
    <row r="3254" spans="1:37" s="41" customFormat="1" ht="15.75" hidden="1" thickBot="1" x14ac:dyDescent="0.3">
      <c r="A3254" s="11" t="s">
        <v>45</v>
      </c>
      <c r="B3254" s="12" t="s">
        <v>216</v>
      </c>
      <c r="C3254" s="13" t="s">
        <v>52</v>
      </c>
      <c r="D3254" s="14" t="s">
        <v>47</v>
      </c>
      <c r="E3254" s="13" t="s">
        <v>6626</v>
      </c>
      <c r="F3254" s="4" t="s">
        <v>326</v>
      </c>
      <c r="G3254" s="4" t="s">
        <v>352</v>
      </c>
      <c r="H3254" s="15">
        <v>43217.75</v>
      </c>
      <c r="I3254" s="15">
        <v>43220.75</v>
      </c>
      <c r="J3254" s="131" t="s">
        <v>7385</v>
      </c>
      <c r="K3254" s="45" t="s">
        <v>9</v>
      </c>
      <c r="L3254" s="47" t="s">
        <v>7</v>
      </c>
      <c r="M3254" s="47" t="s">
        <v>56</v>
      </c>
      <c r="N3254" s="9" t="str">
        <f t="shared" si="793"/>
        <v>Standard</v>
      </c>
      <c r="O3254" s="10" t="str">
        <f t="shared" si="794"/>
        <v>Successful</v>
      </c>
      <c r="P3254" s="10" t="str">
        <f t="shared" si="795"/>
        <v>On Time</v>
      </c>
      <c r="Q3254" s="9">
        <f t="shared" si="796"/>
        <v>1</v>
      </c>
      <c r="R3254" s="9">
        <f t="shared" si="797"/>
        <v>1</v>
      </c>
      <c r="S3254" s="9">
        <f t="shared" si="798"/>
        <v>0</v>
      </c>
      <c r="T3254" s="9" t="str">
        <f t="shared" si="799"/>
        <v>April</v>
      </c>
      <c r="U3254" s="40">
        <f t="shared" si="800"/>
        <v>0</v>
      </c>
      <c r="V3254" s="40" t="str">
        <f t="shared" si="801"/>
        <v>Normal</v>
      </c>
      <c r="W3254" s="40">
        <f t="shared" si="802"/>
        <v>0</v>
      </c>
      <c r="X3254" s="40">
        <f t="shared" si="803"/>
        <v>0</v>
      </c>
      <c r="Y3254" s="40">
        <f t="shared" si="804"/>
        <v>0</v>
      </c>
      <c r="Z3254" s="40">
        <f t="shared" si="805"/>
        <v>0</v>
      </c>
      <c r="AA3254" s="40">
        <f t="shared" si="806"/>
        <v>1</v>
      </c>
      <c r="AB3254" s="40">
        <f t="shared" si="807"/>
        <v>0</v>
      </c>
      <c r="AC3254" s="41" t="s">
        <v>823</v>
      </c>
      <c r="AD3254" s="41" t="s">
        <v>348</v>
      </c>
      <c r="AE3254" s="41" t="s">
        <v>258</v>
      </c>
      <c r="AF3254" s="41" t="s">
        <v>216</v>
      </c>
      <c r="AG3254" s="41" t="s">
        <v>56</v>
      </c>
      <c r="AH3254" s="41" t="s">
        <v>56</v>
      </c>
      <c r="AI3254" s="41" t="s">
        <v>56</v>
      </c>
      <c r="AJ3254" s="41" t="s">
        <v>160</v>
      </c>
      <c r="AK3254" s="41" t="s">
        <v>56</v>
      </c>
    </row>
    <row r="3255" spans="1:37" s="41" customFormat="1" ht="15.75" hidden="1" thickBot="1" x14ac:dyDescent="0.3">
      <c r="A3255" s="11" t="s">
        <v>697</v>
      </c>
      <c r="B3255" s="12" t="s">
        <v>216</v>
      </c>
      <c r="C3255" s="13" t="s">
        <v>52</v>
      </c>
      <c r="D3255" s="14" t="s">
        <v>47</v>
      </c>
      <c r="E3255" s="13" t="s">
        <v>6627</v>
      </c>
      <c r="F3255" s="4" t="s">
        <v>614</v>
      </c>
      <c r="G3255" s="4" t="s">
        <v>495</v>
      </c>
      <c r="H3255" s="15">
        <v>43220.625</v>
      </c>
      <c r="I3255" s="15">
        <v>43220.708333333336</v>
      </c>
      <c r="J3255" s="131" t="s">
        <v>7386</v>
      </c>
      <c r="K3255" s="45" t="s">
        <v>9</v>
      </c>
      <c r="L3255" s="47" t="s">
        <v>7</v>
      </c>
      <c r="M3255" s="47" t="s">
        <v>56</v>
      </c>
      <c r="N3255" s="9" t="str">
        <f t="shared" si="793"/>
        <v>Standard</v>
      </c>
      <c r="O3255" s="10" t="str">
        <f t="shared" si="794"/>
        <v>Successful</v>
      </c>
      <c r="P3255" s="10" t="str">
        <f t="shared" si="795"/>
        <v>On Time</v>
      </c>
      <c r="Q3255" s="9">
        <f t="shared" si="796"/>
        <v>1</v>
      </c>
      <c r="R3255" s="9">
        <f t="shared" si="797"/>
        <v>1</v>
      </c>
      <c r="S3255" s="9">
        <f t="shared" si="798"/>
        <v>0</v>
      </c>
      <c r="T3255" s="9" t="str">
        <f t="shared" si="799"/>
        <v>April</v>
      </c>
      <c r="U3255" s="40">
        <f t="shared" si="800"/>
        <v>0</v>
      </c>
      <c r="V3255" s="40" t="str">
        <f t="shared" si="801"/>
        <v>Normal</v>
      </c>
      <c r="W3255" s="40">
        <f t="shared" si="802"/>
        <v>0</v>
      </c>
      <c r="X3255" s="40">
        <f t="shared" si="803"/>
        <v>0</v>
      </c>
      <c r="Y3255" s="40">
        <f t="shared" si="804"/>
        <v>0</v>
      </c>
      <c r="Z3255" s="40">
        <f t="shared" si="805"/>
        <v>0</v>
      </c>
      <c r="AA3255" s="40">
        <f t="shared" si="806"/>
        <v>1</v>
      </c>
      <c r="AB3255" s="40">
        <f t="shared" si="807"/>
        <v>0</v>
      </c>
      <c r="AC3255" s="41" t="s">
        <v>238</v>
      </c>
      <c r="AD3255" s="41" t="s">
        <v>289</v>
      </c>
      <c r="AE3255" s="41" t="s">
        <v>258</v>
      </c>
      <c r="AF3255" s="41" t="s">
        <v>216</v>
      </c>
      <c r="AG3255" s="41" t="s">
        <v>56</v>
      </c>
      <c r="AH3255" s="41" t="s">
        <v>56</v>
      </c>
      <c r="AI3255" s="41" t="s">
        <v>56</v>
      </c>
      <c r="AJ3255" s="41" t="s">
        <v>160</v>
      </c>
      <c r="AK3255" s="41" t="s">
        <v>56</v>
      </c>
    </row>
    <row r="3256" spans="1:37" s="41" customFormat="1" ht="15.75" hidden="1" thickBot="1" x14ac:dyDescent="0.3">
      <c r="A3256" s="11" t="s">
        <v>45</v>
      </c>
      <c r="B3256" s="12" t="s">
        <v>8</v>
      </c>
      <c r="C3256" s="13" t="s">
        <v>52</v>
      </c>
      <c r="D3256" s="14" t="s">
        <v>47</v>
      </c>
      <c r="E3256" s="13" t="s">
        <v>6628</v>
      </c>
      <c r="F3256" s="4" t="s">
        <v>123</v>
      </c>
      <c r="G3256" s="4" t="s">
        <v>187</v>
      </c>
      <c r="H3256" s="15">
        <v>43220.666666666664</v>
      </c>
      <c r="I3256" s="15">
        <v>43220.75</v>
      </c>
      <c r="J3256" s="131" t="s">
        <v>5046</v>
      </c>
      <c r="K3256" s="45" t="s">
        <v>9</v>
      </c>
      <c r="L3256" s="47" t="s">
        <v>7</v>
      </c>
      <c r="M3256" s="47" t="s">
        <v>56</v>
      </c>
      <c r="N3256" s="9" t="str">
        <f t="shared" si="793"/>
        <v>Standard</v>
      </c>
      <c r="O3256" s="10" t="str">
        <f t="shared" si="794"/>
        <v>Successful</v>
      </c>
      <c r="P3256" s="10" t="str">
        <f t="shared" si="795"/>
        <v>On Time</v>
      </c>
      <c r="Q3256" s="9">
        <f t="shared" si="796"/>
        <v>1</v>
      </c>
      <c r="R3256" s="9">
        <f t="shared" si="797"/>
        <v>1</v>
      </c>
      <c r="S3256" s="9">
        <f t="shared" si="798"/>
        <v>0</v>
      </c>
      <c r="T3256" s="9" t="str">
        <f t="shared" si="799"/>
        <v>April</v>
      </c>
      <c r="U3256" s="40">
        <f t="shared" si="800"/>
        <v>0</v>
      </c>
      <c r="V3256" s="40" t="str">
        <f t="shared" si="801"/>
        <v>Normal</v>
      </c>
      <c r="W3256" s="40">
        <f t="shared" si="802"/>
        <v>0</v>
      </c>
      <c r="X3256" s="40">
        <f t="shared" si="803"/>
        <v>0</v>
      </c>
      <c r="Y3256" s="40">
        <f t="shared" si="804"/>
        <v>0</v>
      </c>
      <c r="Z3256" s="40">
        <f t="shared" si="805"/>
        <v>0</v>
      </c>
      <c r="AA3256" s="40">
        <f t="shared" si="806"/>
        <v>1</v>
      </c>
      <c r="AB3256" s="40">
        <f t="shared" si="807"/>
        <v>0</v>
      </c>
      <c r="AC3256" s="41" t="s">
        <v>823</v>
      </c>
      <c r="AD3256" s="41" t="s">
        <v>284</v>
      </c>
      <c r="AE3256" s="41" t="s">
        <v>259</v>
      </c>
      <c r="AF3256" s="41" t="s">
        <v>8</v>
      </c>
      <c r="AG3256" s="41" t="s">
        <v>56</v>
      </c>
      <c r="AH3256" s="41" t="s">
        <v>56</v>
      </c>
      <c r="AI3256" s="41" t="s">
        <v>56</v>
      </c>
      <c r="AJ3256" s="41" t="s">
        <v>160</v>
      </c>
      <c r="AK3256" s="41" t="s">
        <v>56</v>
      </c>
    </row>
    <row r="3257" spans="1:37" s="41" customFormat="1" ht="15.75" hidden="1" thickBot="1" x14ac:dyDescent="0.3">
      <c r="A3257" s="11" t="s">
        <v>50</v>
      </c>
      <c r="B3257" s="12" t="s">
        <v>216</v>
      </c>
      <c r="C3257" s="13" t="s">
        <v>52</v>
      </c>
      <c r="D3257" s="14" t="s">
        <v>47</v>
      </c>
      <c r="E3257" s="13" t="s">
        <v>6629</v>
      </c>
      <c r="F3257" s="4" t="s">
        <v>152</v>
      </c>
      <c r="G3257" s="4" t="s">
        <v>452</v>
      </c>
      <c r="H3257" s="15">
        <v>43220.604166666664</v>
      </c>
      <c r="I3257" s="15">
        <v>43220.6875</v>
      </c>
      <c r="J3257" s="131" t="s">
        <v>7387</v>
      </c>
      <c r="K3257" s="45" t="s">
        <v>9</v>
      </c>
      <c r="L3257" s="47" t="s">
        <v>7</v>
      </c>
      <c r="M3257" s="47" t="s">
        <v>56</v>
      </c>
      <c r="N3257" s="9" t="str">
        <f t="shared" si="793"/>
        <v>Standard</v>
      </c>
      <c r="O3257" s="10" t="str">
        <f t="shared" si="794"/>
        <v>Successful</v>
      </c>
      <c r="P3257" s="10" t="str">
        <f t="shared" si="795"/>
        <v>On Time</v>
      </c>
      <c r="Q3257" s="9">
        <f t="shared" si="796"/>
        <v>1</v>
      </c>
      <c r="R3257" s="9">
        <f t="shared" si="797"/>
        <v>1</v>
      </c>
      <c r="S3257" s="9">
        <f t="shared" si="798"/>
        <v>0</v>
      </c>
      <c r="T3257" s="9" t="str">
        <f t="shared" si="799"/>
        <v>April</v>
      </c>
      <c r="U3257" s="40">
        <f t="shared" si="800"/>
        <v>0</v>
      </c>
      <c r="V3257" s="40" t="str">
        <f t="shared" si="801"/>
        <v>Normal</v>
      </c>
      <c r="W3257" s="40">
        <f t="shared" si="802"/>
        <v>0</v>
      </c>
      <c r="X3257" s="40">
        <f t="shared" si="803"/>
        <v>0</v>
      </c>
      <c r="Y3257" s="40">
        <f t="shared" si="804"/>
        <v>0</v>
      </c>
      <c r="Z3257" s="40">
        <f t="shared" si="805"/>
        <v>0</v>
      </c>
      <c r="AA3257" s="40">
        <f t="shared" si="806"/>
        <v>1</v>
      </c>
      <c r="AB3257" s="40">
        <f t="shared" si="807"/>
        <v>0</v>
      </c>
      <c r="AC3257" s="41" t="s">
        <v>132</v>
      </c>
      <c r="AD3257" s="41" t="s">
        <v>282</v>
      </c>
      <c r="AE3257" s="41" t="s">
        <v>121</v>
      </c>
      <c r="AF3257" s="41" t="s">
        <v>322</v>
      </c>
      <c r="AG3257" s="41" t="s">
        <v>56</v>
      </c>
      <c r="AH3257" s="41" t="s">
        <v>56</v>
      </c>
      <c r="AI3257" s="41" t="s">
        <v>56</v>
      </c>
      <c r="AJ3257" s="41" t="s">
        <v>160</v>
      </c>
      <c r="AK3257" s="41" t="s">
        <v>56</v>
      </c>
    </row>
    <row r="3258" spans="1:37" s="41" customFormat="1" ht="15.75" hidden="1" thickBot="1" x14ac:dyDescent="0.3">
      <c r="A3258" s="11" t="s">
        <v>51</v>
      </c>
      <c r="B3258" s="12" t="s">
        <v>8</v>
      </c>
      <c r="C3258" s="13" t="s">
        <v>46</v>
      </c>
      <c r="D3258" s="14" t="s">
        <v>47</v>
      </c>
      <c r="E3258" s="13" t="s">
        <v>6630</v>
      </c>
      <c r="F3258" s="4" t="s">
        <v>327</v>
      </c>
      <c r="G3258" s="4" t="s">
        <v>6745</v>
      </c>
      <c r="H3258" s="15">
        <v>43166.5</v>
      </c>
      <c r="I3258" s="15">
        <v>43220.833333333336</v>
      </c>
      <c r="J3258" s="131" t="s">
        <v>7388</v>
      </c>
      <c r="K3258" s="45" t="s">
        <v>9</v>
      </c>
      <c r="L3258" s="47" t="s">
        <v>7</v>
      </c>
      <c r="M3258" s="47" t="s">
        <v>56</v>
      </c>
      <c r="N3258" s="9" t="str">
        <f t="shared" si="793"/>
        <v>Minor</v>
      </c>
      <c r="O3258" s="10" t="str">
        <f t="shared" si="794"/>
        <v>Successful</v>
      </c>
      <c r="P3258" s="10" t="str">
        <f t="shared" si="795"/>
        <v>On Time</v>
      </c>
      <c r="Q3258" s="9">
        <f t="shared" si="796"/>
        <v>1</v>
      </c>
      <c r="R3258" s="9">
        <f t="shared" si="797"/>
        <v>1</v>
      </c>
      <c r="S3258" s="9">
        <f t="shared" si="798"/>
        <v>0</v>
      </c>
      <c r="T3258" s="9" t="str">
        <f t="shared" si="799"/>
        <v>April</v>
      </c>
      <c r="U3258" s="40">
        <f t="shared" si="800"/>
        <v>0</v>
      </c>
      <c r="V3258" s="40" t="str">
        <f t="shared" si="801"/>
        <v>Normal</v>
      </c>
      <c r="W3258" s="40">
        <f t="shared" si="802"/>
        <v>0</v>
      </c>
      <c r="X3258" s="40">
        <f t="shared" si="803"/>
        <v>0</v>
      </c>
      <c r="Y3258" s="40">
        <f t="shared" si="804"/>
        <v>0</v>
      </c>
      <c r="Z3258" s="40">
        <f t="shared" si="805"/>
        <v>0</v>
      </c>
      <c r="AA3258" s="40">
        <f t="shared" si="806"/>
        <v>1</v>
      </c>
      <c r="AB3258" s="40">
        <f t="shared" si="807"/>
        <v>0</v>
      </c>
      <c r="AC3258" s="41" t="s">
        <v>7463</v>
      </c>
      <c r="AD3258" s="41" t="s">
        <v>280</v>
      </c>
      <c r="AE3258" s="41" t="s">
        <v>754</v>
      </c>
      <c r="AF3258" s="41" t="s">
        <v>8</v>
      </c>
      <c r="AG3258" s="41" t="s">
        <v>56</v>
      </c>
      <c r="AH3258" s="41" t="s">
        <v>56</v>
      </c>
      <c r="AI3258" s="41" t="s">
        <v>56</v>
      </c>
      <c r="AJ3258" s="41" t="s">
        <v>160</v>
      </c>
      <c r="AK3258" s="41" t="s">
        <v>56</v>
      </c>
    </row>
    <row r="3259" spans="1:37" s="41" customFormat="1" ht="15.75" hidden="1" thickBot="1" x14ac:dyDescent="0.3">
      <c r="A3259" s="11" t="s">
        <v>51</v>
      </c>
      <c r="B3259" s="12" t="s">
        <v>216</v>
      </c>
      <c r="C3259" s="13" t="s">
        <v>46</v>
      </c>
      <c r="D3259" s="14" t="s">
        <v>47</v>
      </c>
      <c r="E3259" s="13" t="s">
        <v>6631</v>
      </c>
      <c r="F3259" s="4" t="s">
        <v>621</v>
      </c>
      <c r="G3259" s="4" t="s">
        <v>786</v>
      </c>
      <c r="H3259" s="15">
        <v>43208.333333333336</v>
      </c>
      <c r="I3259" s="15">
        <v>43217.708333333336</v>
      </c>
      <c r="J3259" s="131" t="s">
        <v>7389</v>
      </c>
      <c r="K3259" s="45" t="s">
        <v>9</v>
      </c>
      <c r="L3259" s="47" t="s">
        <v>7</v>
      </c>
      <c r="M3259" s="47" t="s">
        <v>56</v>
      </c>
      <c r="N3259" s="9" t="str">
        <f t="shared" si="793"/>
        <v>Minor</v>
      </c>
      <c r="O3259" s="10" t="str">
        <f t="shared" si="794"/>
        <v>Successful</v>
      </c>
      <c r="P3259" s="10" t="str">
        <f t="shared" si="795"/>
        <v>On Time</v>
      </c>
      <c r="Q3259" s="9">
        <f t="shared" si="796"/>
        <v>1</v>
      </c>
      <c r="R3259" s="9">
        <f t="shared" si="797"/>
        <v>1</v>
      </c>
      <c r="S3259" s="9">
        <f t="shared" si="798"/>
        <v>0</v>
      </c>
      <c r="T3259" s="9" t="str">
        <f t="shared" si="799"/>
        <v>April</v>
      </c>
      <c r="U3259" s="40">
        <f t="shared" si="800"/>
        <v>0</v>
      </c>
      <c r="V3259" s="40" t="str">
        <f t="shared" si="801"/>
        <v>Normal</v>
      </c>
      <c r="W3259" s="40">
        <f t="shared" si="802"/>
        <v>0</v>
      </c>
      <c r="X3259" s="40">
        <f t="shared" si="803"/>
        <v>0</v>
      </c>
      <c r="Y3259" s="40">
        <f t="shared" si="804"/>
        <v>0</v>
      </c>
      <c r="Z3259" s="40">
        <f t="shared" si="805"/>
        <v>0</v>
      </c>
      <c r="AA3259" s="40">
        <f t="shared" si="806"/>
        <v>1</v>
      </c>
      <c r="AB3259" s="40">
        <f t="shared" si="807"/>
        <v>0</v>
      </c>
      <c r="AC3259" s="41" t="s">
        <v>7463</v>
      </c>
      <c r="AD3259" s="41" t="s">
        <v>280</v>
      </c>
      <c r="AE3259" s="41" t="s">
        <v>264</v>
      </c>
      <c r="AF3259" s="41" t="s">
        <v>216</v>
      </c>
      <c r="AG3259" s="41" t="s">
        <v>56</v>
      </c>
      <c r="AH3259" s="41" t="s">
        <v>56</v>
      </c>
      <c r="AI3259" s="41" t="s">
        <v>56</v>
      </c>
      <c r="AJ3259" s="41" t="s">
        <v>160</v>
      </c>
      <c r="AK3259" s="41" t="s">
        <v>56</v>
      </c>
    </row>
    <row r="3260" spans="1:37" s="41" customFormat="1" ht="15.75" hidden="1" thickBot="1" x14ac:dyDescent="0.3">
      <c r="A3260" s="11" t="s">
        <v>51</v>
      </c>
      <c r="B3260" s="12" t="s">
        <v>8</v>
      </c>
      <c r="C3260" s="13" t="s">
        <v>46</v>
      </c>
      <c r="D3260" s="14" t="s">
        <v>47</v>
      </c>
      <c r="E3260" s="13" t="s">
        <v>6632</v>
      </c>
      <c r="F3260" s="4" t="s">
        <v>149</v>
      </c>
      <c r="G3260" s="4" t="s">
        <v>602</v>
      </c>
      <c r="H3260" s="15">
        <v>43215.833333333336</v>
      </c>
      <c r="I3260" s="15">
        <v>43217.75</v>
      </c>
      <c r="J3260" s="131" t="s">
        <v>7390</v>
      </c>
      <c r="K3260" s="45" t="s">
        <v>9</v>
      </c>
      <c r="L3260" s="47" t="s">
        <v>7</v>
      </c>
      <c r="M3260" s="47" t="s">
        <v>56</v>
      </c>
      <c r="N3260" s="9" t="str">
        <f t="shared" si="793"/>
        <v>Minor</v>
      </c>
      <c r="O3260" s="10" t="str">
        <f t="shared" si="794"/>
        <v>Successful</v>
      </c>
      <c r="P3260" s="10" t="str">
        <f t="shared" si="795"/>
        <v>On Time</v>
      </c>
      <c r="Q3260" s="9">
        <f t="shared" si="796"/>
        <v>1</v>
      </c>
      <c r="R3260" s="9">
        <f t="shared" si="797"/>
        <v>1</v>
      </c>
      <c r="S3260" s="9">
        <f t="shared" si="798"/>
        <v>0</v>
      </c>
      <c r="T3260" s="9" t="str">
        <f t="shared" si="799"/>
        <v>April</v>
      </c>
      <c r="U3260" s="40">
        <f t="shared" si="800"/>
        <v>1</v>
      </c>
      <c r="V3260" s="40" t="str">
        <f t="shared" si="801"/>
        <v>SLT</v>
      </c>
      <c r="W3260" s="40">
        <f t="shared" si="802"/>
        <v>0</v>
      </c>
      <c r="X3260" s="40">
        <f t="shared" si="803"/>
        <v>0</v>
      </c>
      <c r="Y3260" s="40">
        <f t="shared" si="804"/>
        <v>0</v>
      </c>
      <c r="Z3260" s="40">
        <f t="shared" si="805"/>
        <v>0</v>
      </c>
      <c r="AA3260" s="40">
        <f t="shared" si="806"/>
        <v>1</v>
      </c>
      <c r="AB3260" s="40">
        <f t="shared" si="807"/>
        <v>0</v>
      </c>
      <c r="AC3260" s="41" t="s">
        <v>7463</v>
      </c>
      <c r="AD3260" s="41" t="s">
        <v>280</v>
      </c>
      <c r="AE3260" s="41" t="s">
        <v>147</v>
      </c>
      <c r="AF3260" s="41" t="s">
        <v>8</v>
      </c>
      <c r="AG3260" s="41" t="s">
        <v>56</v>
      </c>
      <c r="AH3260" s="41" t="s">
        <v>56</v>
      </c>
      <c r="AI3260" s="41" t="s">
        <v>56</v>
      </c>
      <c r="AJ3260" s="41" t="s">
        <v>160</v>
      </c>
      <c r="AK3260" s="41" t="s">
        <v>56</v>
      </c>
    </row>
    <row r="3261" spans="1:37" s="41" customFormat="1" ht="15.75" hidden="1" thickBot="1" x14ac:dyDescent="0.3">
      <c r="A3261" s="11" t="s">
        <v>51</v>
      </c>
      <c r="B3261" s="12" t="s">
        <v>8</v>
      </c>
      <c r="C3261" s="13" t="s">
        <v>46</v>
      </c>
      <c r="D3261" s="14" t="s">
        <v>47</v>
      </c>
      <c r="E3261" s="13" t="s">
        <v>6633</v>
      </c>
      <c r="F3261" s="4" t="s">
        <v>149</v>
      </c>
      <c r="G3261" s="4" t="s">
        <v>3204</v>
      </c>
      <c r="H3261" s="15">
        <v>43216.541666666664</v>
      </c>
      <c r="I3261" s="15">
        <v>43217.75</v>
      </c>
      <c r="J3261" s="131" t="s">
        <v>7391</v>
      </c>
      <c r="K3261" s="45" t="s">
        <v>9</v>
      </c>
      <c r="L3261" s="47" t="s">
        <v>7</v>
      </c>
      <c r="M3261" s="47" t="s">
        <v>56</v>
      </c>
      <c r="N3261" s="9" t="str">
        <f t="shared" si="793"/>
        <v>Minor</v>
      </c>
      <c r="O3261" s="10" t="str">
        <f t="shared" si="794"/>
        <v>Successful</v>
      </c>
      <c r="P3261" s="10" t="str">
        <f t="shared" si="795"/>
        <v>On Time</v>
      </c>
      <c r="Q3261" s="9">
        <f t="shared" si="796"/>
        <v>1</v>
      </c>
      <c r="R3261" s="9">
        <f t="shared" si="797"/>
        <v>1</v>
      </c>
      <c r="S3261" s="9">
        <f t="shared" si="798"/>
        <v>0</v>
      </c>
      <c r="T3261" s="9" t="str">
        <f t="shared" si="799"/>
        <v>April</v>
      </c>
      <c r="U3261" s="40">
        <f t="shared" si="800"/>
        <v>0</v>
      </c>
      <c r="V3261" s="40" t="str">
        <f t="shared" si="801"/>
        <v>Normal</v>
      </c>
      <c r="W3261" s="40">
        <f t="shared" si="802"/>
        <v>0</v>
      </c>
      <c r="X3261" s="40">
        <f t="shared" si="803"/>
        <v>0</v>
      </c>
      <c r="Y3261" s="40">
        <f t="shared" si="804"/>
        <v>0</v>
      </c>
      <c r="Z3261" s="40">
        <f t="shared" si="805"/>
        <v>0</v>
      </c>
      <c r="AA3261" s="40">
        <f t="shared" si="806"/>
        <v>1</v>
      </c>
      <c r="AB3261" s="40">
        <f t="shared" si="807"/>
        <v>0</v>
      </c>
      <c r="AC3261" s="41" t="s">
        <v>7463</v>
      </c>
      <c r="AD3261" s="41" t="s">
        <v>280</v>
      </c>
      <c r="AE3261" s="41" t="s">
        <v>147</v>
      </c>
      <c r="AF3261" s="41" t="s">
        <v>8</v>
      </c>
      <c r="AG3261" s="41" t="s">
        <v>56</v>
      </c>
      <c r="AH3261" s="41" t="s">
        <v>56</v>
      </c>
      <c r="AI3261" s="41" t="s">
        <v>56</v>
      </c>
      <c r="AJ3261" s="41" t="s">
        <v>160</v>
      </c>
      <c r="AK3261" s="41" t="s">
        <v>56</v>
      </c>
    </row>
    <row r="3262" spans="1:37" s="41" customFormat="1" ht="15.75" hidden="1" thickBot="1" x14ac:dyDescent="0.3">
      <c r="A3262" s="11" t="s">
        <v>51</v>
      </c>
      <c r="B3262" s="12" t="s">
        <v>8</v>
      </c>
      <c r="C3262" s="13" t="s">
        <v>46</v>
      </c>
      <c r="D3262" s="14" t="s">
        <v>47</v>
      </c>
      <c r="E3262" s="13" t="s">
        <v>6634</v>
      </c>
      <c r="F3262" s="4" t="s">
        <v>155</v>
      </c>
      <c r="G3262" s="4" t="s">
        <v>3150</v>
      </c>
      <c r="H3262" s="15">
        <v>43217.708333333336</v>
      </c>
      <c r="I3262" s="15">
        <v>43217.791666666664</v>
      </c>
      <c r="J3262" s="131" t="s">
        <v>742</v>
      </c>
      <c r="K3262" s="45" t="s">
        <v>9</v>
      </c>
      <c r="L3262" s="47" t="s">
        <v>7</v>
      </c>
      <c r="M3262" s="47" t="s">
        <v>56</v>
      </c>
      <c r="N3262" s="9" t="str">
        <f t="shared" si="793"/>
        <v>Minor</v>
      </c>
      <c r="O3262" s="10" t="str">
        <f t="shared" si="794"/>
        <v>Successful</v>
      </c>
      <c r="P3262" s="10" t="str">
        <f t="shared" si="795"/>
        <v>On Time</v>
      </c>
      <c r="Q3262" s="9">
        <f t="shared" si="796"/>
        <v>1</v>
      </c>
      <c r="R3262" s="9">
        <f t="shared" si="797"/>
        <v>1</v>
      </c>
      <c r="S3262" s="9">
        <f t="shared" si="798"/>
        <v>0</v>
      </c>
      <c r="T3262" s="9" t="str">
        <f t="shared" si="799"/>
        <v>April</v>
      </c>
      <c r="U3262" s="40">
        <f t="shared" si="800"/>
        <v>0</v>
      </c>
      <c r="V3262" s="40" t="str">
        <f t="shared" si="801"/>
        <v>Normal</v>
      </c>
      <c r="W3262" s="40">
        <f t="shared" si="802"/>
        <v>0</v>
      </c>
      <c r="X3262" s="40">
        <f t="shared" si="803"/>
        <v>0</v>
      </c>
      <c r="Y3262" s="40">
        <f t="shared" si="804"/>
        <v>0</v>
      </c>
      <c r="Z3262" s="40">
        <f t="shared" si="805"/>
        <v>0</v>
      </c>
      <c r="AA3262" s="40">
        <f t="shared" si="806"/>
        <v>1</v>
      </c>
      <c r="AB3262" s="40">
        <f t="shared" si="807"/>
        <v>0</v>
      </c>
      <c r="AC3262" s="41" t="s">
        <v>7463</v>
      </c>
      <c r="AD3262" s="41" t="s">
        <v>280</v>
      </c>
      <c r="AE3262" s="41" t="s">
        <v>259</v>
      </c>
      <c r="AF3262" s="41" t="s">
        <v>8</v>
      </c>
      <c r="AG3262" s="41" t="s">
        <v>56</v>
      </c>
      <c r="AH3262" s="41" t="s">
        <v>56</v>
      </c>
      <c r="AI3262" s="41" t="s">
        <v>56</v>
      </c>
      <c r="AJ3262" s="41" t="s">
        <v>160</v>
      </c>
      <c r="AK3262" s="41" t="s">
        <v>56</v>
      </c>
    </row>
    <row r="3263" spans="1:37" s="41" customFormat="1" ht="15.75" hidden="1" thickBot="1" x14ac:dyDescent="0.3">
      <c r="A3263" s="11" t="s">
        <v>51</v>
      </c>
      <c r="B3263" s="12" t="s">
        <v>8</v>
      </c>
      <c r="C3263" s="13" t="s">
        <v>46</v>
      </c>
      <c r="D3263" s="14" t="s">
        <v>47</v>
      </c>
      <c r="E3263" s="13" t="s">
        <v>6635</v>
      </c>
      <c r="F3263" s="4" t="s">
        <v>327</v>
      </c>
      <c r="G3263" s="4" t="s">
        <v>3130</v>
      </c>
      <c r="H3263" s="15">
        <v>43217.75</v>
      </c>
      <c r="I3263" s="15">
        <v>43217.9375</v>
      </c>
      <c r="J3263" s="131" t="s">
        <v>5820</v>
      </c>
      <c r="K3263" s="45" t="s">
        <v>9</v>
      </c>
      <c r="L3263" s="47" t="s">
        <v>7</v>
      </c>
      <c r="M3263" s="47" t="s">
        <v>56</v>
      </c>
      <c r="N3263" s="9" t="str">
        <f t="shared" si="793"/>
        <v>Minor</v>
      </c>
      <c r="O3263" s="10" t="str">
        <f t="shared" si="794"/>
        <v>Successful</v>
      </c>
      <c r="P3263" s="10" t="str">
        <f t="shared" si="795"/>
        <v>On Time</v>
      </c>
      <c r="Q3263" s="9">
        <f t="shared" si="796"/>
        <v>1</v>
      </c>
      <c r="R3263" s="9">
        <f t="shared" si="797"/>
        <v>1</v>
      </c>
      <c r="S3263" s="9">
        <f t="shared" si="798"/>
        <v>0</v>
      </c>
      <c r="T3263" s="9" t="str">
        <f t="shared" si="799"/>
        <v>April</v>
      </c>
      <c r="U3263" s="40">
        <f t="shared" si="800"/>
        <v>0</v>
      </c>
      <c r="V3263" s="40" t="str">
        <f t="shared" si="801"/>
        <v>Normal</v>
      </c>
      <c r="W3263" s="40">
        <f t="shared" si="802"/>
        <v>0</v>
      </c>
      <c r="X3263" s="40">
        <f t="shared" si="803"/>
        <v>0</v>
      </c>
      <c r="Y3263" s="40">
        <f t="shared" si="804"/>
        <v>0</v>
      </c>
      <c r="Z3263" s="40">
        <f t="shared" si="805"/>
        <v>0</v>
      </c>
      <c r="AA3263" s="40">
        <f t="shared" si="806"/>
        <v>1</v>
      </c>
      <c r="AB3263" s="40">
        <f t="shared" si="807"/>
        <v>0</v>
      </c>
      <c r="AC3263" s="41" t="s">
        <v>7463</v>
      </c>
      <c r="AD3263" s="41" t="s">
        <v>280</v>
      </c>
      <c r="AE3263" s="41" t="s">
        <v>754</v>
      </c>
      <c r="AF3263" s="41" t="s">
        <v>8</v>
      </c>
      <c r="AG3263" s="41" t="s">
        <v>56</v>
      </c>
      <c r="AH3263" s="41" t="s">
        <v>56</v>
      </c>
      <c r="AI3263" s="41" t="s">
        <v>56</v>
      </c>
      <c r="AJ3263" s="41" t="s">
        <v>160</v>
      </c>
      <c r="AK3263" s="41" t="s">
        <v>56</v>
      </c>
    </row>
    <row r="3264" spans="1:37" s="41" customFormat="1" ht="15.75" hidden="1" thickBot="1" x14ac:dyDescent="0.3">
      <c r="A3264" s="11" t="s">
        <v>51</v>
      </c>
      <c r="B3264" s="12" t="s">
        <v>216</v>
      </c>
      <c r="C3264" s="13" t="s">
        <v>46</v>
      </c>
      <c r="D3264" s="14" t="s">
        <v>47</v>
      </c>
      <c r="E3264" s="13" t="s">
        <v>6636</v>
      </c>
      <c r="F3264" s="4" t="s">
        <v>157</v>
      </c>
      <c r="G3264" s="4" t="s">
        <v>6743</v>
      </c>
      <c r="H3264" s="15">
        <v>43220.416666666664</v>
      </c>
      <c r="I3264" s="15">
        <v>43220.75</v>
      </c>
      <c r="J3264" s="131" t="s">
        <v>7392</v>
      </c>
      <c r="K3264" s="45" t="s">
        <v>9</v>
      </c>
      <c r="L3264" s="47" t="s">
        <v>7</v>
      </c>
      <c r="M3264" s="47" t="s">
        <v>56</v>
      </c>
      <c r="N3264" s="9" t="str">
        <f t="shared" si="793"/>
        <v>Minor</v>
      </c>
      <c r="O3264" s="10" t="str">
        <f t="shared" si="794"/>
        <v>Successful</v>
      </c>
      <c r="P3264" s="10" t="str">
        <f t="shared" si="795"/>
        <v>On Time</v>
      </c>
      <c r="Q3264" s="9">
        <f t="shared" si="796"/>
        <v>1</v>
      </c>
      <c r="R3264" s="9">
        <f t="shared" si="797"/>
        <v>1</v>
      </c>
      <c r="S3264" s="9">
        <f t="shared" si="798"/>
        <v>0</v>
      </c>
      <c r="T3264" s="9" t="str">
        <f t="shared" si="799"/>
        <v>April</v>
      </c>
      <c r="U3264" s="40">
        <f t="shared" si="800"/>
        <v>0</v>
      </c>
      <c r="V3264" s="40" t="str">
        <f t="shared" si="801"/>
        <v>Normal</v>
      </c>
      <c r="W3264" s="40">
        <f t="shared" si="802"/>
        <v>0</v>
      </c>
      <c r="X3264" s="40">
        <f t="shared" si="803"/>
        <v>0</v>
      </c>
      <c r="Y3264" s="40">
        <f t="shared" si="804"/>
        <v>0</v>
      </c>
      <c r="Z3264" s="40">
        <f t="shared" si="805"/>
        <v>0</v>
      </c>
      <c r="AA3264" s="40">
        <f t="shared" si="806"/>
        <v>1</v>
      </c>
      <c r="AB3264" s="40">
        <f t="shared" si="807"/>
        <v>0</v>
      </c>
      <c r="AC3264" s="41" t="s">
        <v>7463</v>
      </c>
      <c r="AD3264" s="41" t="s">
        <v>280</v>
      </c>
      <c r="AE3264" s="41" t="s">
        <v>429</v>
      </c>
      <c r="AF3264" s="41" t="s">
        <v>216</v>
      </c>
      <c r="AG3264" s="41" t="s">
        <v>56</v>
      </c>
      <c r="AH3264" s="41" t="s">
        <v>56</v>
      </c>
      <c r="AI3264" s="41" t="s">
        <v>56</v>
      </c>
      <c r="AJ3264" s="41" t="s">
        <v>160</v>
      </c>
      <c r="AK3264" s="41" t="s">
        <v>56</v>
      </c>
    </row>
    <row r="3265" spans="1:37" s="41" customFormat="1" ht="15.75" hidden="1" thickBot="1" x14ac:dyDescent="0.3">
      <c r="A3265" s="11" t="s">
        <v>211</v>
      </c>
      <c r="B3265" s="12" t="s">
        <v>216</v>
      </c>
      <c r="C3265" s="13" t="s">
        <v>52</v>
      </c>
      <c r="D3265" s="14" t="s">
        <v>47</v>
      </c>
      <c r="E3265" s="13" t="s">
        <v>6637</v>
      </c>
      <c r="F3265" s="4" t="s">
        <v>84</v>
      </c>
      <c r="G3265" s="4" t="s">
        <v>663</v>
      </c>
      <c r="H3265" s="15">
        <v>43178.333333333336</v>
      </c>
      <c r="I3265" s="15">
        <v>43217.625</v>
      </c>
      <c r="J3265" s="131" t="s">
        <v>739</v>
      </c>
      <c r="K3265" s="45" t="s">
        <v>9</v>
      </c>
      <c r="L3265" s="47" t="s">
        <v>7</v>
      </c>
      <c r="M3265" s="47" t="s">
        <v>56</v>
      </c>
      <c r="N3265" s="9" t="str">
        <f t="shared" si="793"/>
        <v>Standard</v>
      </c>
      <c r="O3265" s="10" t="str">
        <f t="shared" si="794"/>
        <v>Successful</v>
      </c>
      <c r="P3265" s="10" t="str">
        <f t="shared" si="795"/>
        <v>On Time</v>
      </c>
      <c r="Q3265" s="9">
        <f t="shared" si="796"/>
        <v>1</v>
      </c>
      <c r="R3265" s="9">
        <f t="shared" si="797"/>
        <v>1</v>
      </c>
      <c r="S3265" s="9">
        <f t="shared" si="798"/>
        <v>0</v>
      </c>
      <c r="T3265" s="9" t="str">
        <f t="shared" si="799"/>
        <v>April</v>
      </c>
      <c r="U3265" s="40">
        <f t="shared" si="800"/>
        <v>0</v>
      </c>
      <c r="V3265" s="40" t="str">
        <f t="shared" si="801"/>
        <v>Normal</v>
      </c>
      <c r="W3265" s="40">
        <f t="shared" si="802"/>
        <v>0</v>
      </c>
      <c r="X3265" s="40">
        <f t="shared" si="803"/>
        <v>0</v>
      </c>
      <c r="Y3265" s="40">
        <f t="shared" si="804"/>
        <v>0</v>
      </c>
      <c r="Z3265" s="40">
        <f t="shared" si="805"/>
        <v>0</v>
      </c>
      <c r="AA3265" s="40">
        <f t="shared" si="806"/>
        <v>1</v>
      </c>
      <c r="AB3265" s="40">
        <f t="shared" si="807"/>
        <v>0</v>
      </c>
      <c r="AC3265" s="41" t="s">
        <v>537</v>
      </c>
      <c r="AD3265" s="41" t="s">
        <v>682</v>
      </c>
      <c r="AE3265" s="41" t="s">
        <v>260</v>
      </c>
      <c r="AF3265" s="41" t="s">
        <v>216</v>
      </c>
      <c r="AG3265" s="41" t="s">
        <v>56</v>
      </c>
      <c r="AH3265" s="41" t="s">
        <v>56</v>
      </c>
      <c r="AI3265" s="41" t="s">
        <v>56</v>
      </c>
      <c r="AJ3265" s="41" t="s">
        <v>160</v>
      </c>
      <c r="AK3265" s="41" t="s">
        <v>56</v>
      </c>
    </row>
    <row r="3266" spans="1:37" s="41" customFormat="1" ht="15.75" hidden="1" thickBot="1" x14ac:dyDescent="0.3">
      <c r="A3266" s="11" t="s">
        <v>248</v>
      </c>
      <c r="B3266" s="12" t="s">
        <v>216</v>
      </c>
      <c r="C3266" s="13" t="s">
        <v>52</v>
      </c>
      <c r="D3266" s="14" t="s">
        <v>47</v>
      </c>
      <c r="E3266" s="13" t="s">
        <v>6638</v>
      </c>
      <c r="F3266" s="4" t="s">
        <v>326</v>
      </c>
      <c r="G3266" s="4" t="s">
        <v>453</v>
      </c>
      <c r="H3266" s="15">
        <v>43194.472222222219</v>
      </c>
      <c r="I3266" s="15">
        <v>43194.666666666664</v>
      </c>
      <c r="J3266" s="131" t="s">
        <v>7393</v>
      </c>
      <c r="K3266" s="45" t="s">
        <v>9</v>
      </c>
      <c r="L3266" s="47" t="s">
        <v>7</v>
      </c>
      <c r="M3266" s="47" t="s">
        <v>56</v>
      </c>
      <c r="N3266" s="9" t="str">
        <f t="shared" si="793"/>
        <v>Standard</v>
      </c>
      <c r="O3266" s="10" t="str">
        <f t="shared" si="794"/>
        <v>Successful</v>
      </c>
      <c r="P3266" s="10" t="str">
        <f t="shared" si="795"/>
        <v>On Time</v>
      </c>
      <c r="Q3266" s="9">
        <f t="shared" si="796"/>
        <v>1</v>
      </c>
      <c r="R3266" s="9">
        <f t="shared" si="797"/>
        <v>1</v>
      </c>
      <c r="S3266" s="9">
        <f t="shared" si="798"/>
        <v>0</v>
      </c>
      <c r="T3266" s="9" t="str">
        <f t="shared" si="799"/>
        <v>April</v>
      </c>
      <c r="U3266" s="40">
        <f t="shared" si="800"/>
        <v>0</v>
      </c>
      <c r="V3266" s="40" t="str">
        <f t="shared" si="801"/>
        <v>Normal</v>
      </c>
      <c r="W3266" s="40">
        <f t="shared" si="802"/>
        <v>0</v>
      </c>
      <c r="X3266" s="40">
        <f t="shared" si="803"/>
        <v>0</v>
      </c>
      <c r="Y3266" s="40">
        <f t="shared" si="804"/>
        <v>0</v>
      </c>
      <c r="Z3266" s="40">
        <f t="shared" si="805"/>
        <v>0</v>
      </c>
      <c r="AA3266" s="40">
        <f t="shared" si="806"/>
        <v>1</v>
      </c>
      <c r="AB3266" s="40">
        <f t="shared" si="807"/>
        <v>0</v>
      </c>
      <c r="AC3266" s="41" t="s">
        <v>537</v>
      </c>
      <c r="AD3266" s="41" t="s">
        <v>461</v>
      </c>
      <c r="AE3266" s="41" t="s">
        <v>258</v>
      </c>
      <c r="AF3266" s="41" t="s">
        <v>216</v>
      </c>
      <c r="AG3266" s="41" t="s">
        <v>56</v>
      </c>
      <c r="AH3266" s="41" t="s">
        <v>56</v>
      </c>
      <c r="AI3266" s="41" t="s">
        <v>56</v>
      </c>
      <c r="AJ3266" s="41" t="s">
        <v>160</v>
      </c>
      <c r="AK3266" s="41" t="s">
        <v>56</v>
      </c>
    </row>
    <row r="3267" spans="1:37" s="41" customFormat="1" ht="15.75" hidden="1" thickBot="1" x14ac:dyDescent="0.3">
      <c r="A3267" s="11" t="s">
        <v>248</v>
      </c>
      <c r="B3267" s="12" t="s">
        <v>216</v>
      </c>
      <c r="C3267" s="13" t="s">
        <v>52</v>
      </c>
      <c r="D3267" s="14" t="s">
        <v>47</v>
      </c>
      <c r="E3267" s="13" t="s">
        <v>6639</v>
      </c>
      <c r="F3267" s="4" t="s">
        <v>152</v>
      </c>
      <c r="G3267" s="4" t="s">
        <v>272</v>
      </c>
      <c r="H3267" s="15">
        <v>43198.5625</v>
      </c>
      <c r="I3267" s="15">
        <v>43198.645833333336</v>
      </c>
      <c r="J3267" s="131" t="s">
        <v>7394</v>
      </c>
      <c r="K3267" s="45" t="s">
        <v>9</v>
      </c>
      <c r="L3267" s="47" t="s">
        <v>7</v>
      </c>
      <c r="M3267" s="47" t="s">
        <v>56</v>
      </c>
      <c r="N3267" s="9" t="str">
        <f t="shared" si="793"/>
        <v>Standard</v>
      </c>
      <c r="O3267" s="10" t="str">
        <f t="shared" si="794"/>
        <v>Successful</v>
      </c>
      <c r="P3267" s="10" t="str">
        <f t="shared" si="795"/>
        <v>On Time</v>
      </c>
      <c r="Q3267" s="9">
        <f t="shared" si="796"/>
        <v>1</v>
      </c>
      <c r="R3267" s="9">
        <f t="shared" si="797"/>
        <v>1</v>
      </c>
      <c r="S3267" s="9">
        <f t="shared" si="798"/>
        <v>0</v>
      </c>
      <c r="T3267" s="9" t="str">
        <f t="shared" si="799"/>
        <v>April</v>
      </c>
      <c r="U3267" s="40">
        <f t="shared" si="800"/>
        <v>0</v>
      </c>
      <c r="V3267" s="40" t="str">
        <f t="shared" si="801"/>
        <v>Normal</v>
      </c>
      <c r="W3267" s="40">
        <f t="shared" si="802"/>
        <v>0</v>
      </c>
      <c r="X3267" s="40">
        <f t="shared" si="803"/>
        <v>0</v>
      </c>
      <c r="Y3267" s="40">
        <f t="shared" si="804"/>
        <v>0</v>
      </c>
      <c r="Z3267" s="40">
        <f t="shared" si="805"/>
        <v>0</v>
      </c>
      <c r="AA3267" s="40">
        <f t="shared" si="806"/>
        <v>1</v>
      </c>
      <c r="AB3267" s="40">
        <f t="shared" si="807"/>
        <v>0</v>
      </c>
      <c r="AC3267" s="41" t="s">
        <v>537</v>
      </c>
      <c r="AD3267" s="41" t="s">
        <v>282</v>
      </c>
      <c r="AE3267" s="41" t="s">
        <v>121</v>
      </c>
      <c r="AF3267" s="41" t="s">
        <v>322</v>
      </c>
      <c r="AG3267" s="41" t="s">
        <v>56</v>
      </c>
      <c r="AH3267" s="41" t="s">
        <v>56</v>
      </c>
      <c r="AI3267" s="41" t="s">
        <v>56</v>
      </c>
      <c r="AJ3267" s="41" t="s">
        <v>160</v>
      </c>
      <c r="AK3267" s="41" t="s">
        <v>56</v>
      </c>
    </row>
    <row r="3268" spans="1:37" s="41" customFormat="1" ht="15.75" hidden="1" thickBot="1" x14ac:dyDescent="0.3">
      <c r="A3268" s="11" t="s">
        <v>248</v>
      </c>
      <c r="B3268" s="12" t="s">
        <v>216</v>
      </c>
      <c r="C3268" s="13" t="s">
        <v>52</v>
      </c>
      <c r="D3268" s="14" t="s">
        <v>47</v>
      </c>
      <c r="E3268" s="13" t="s">
        <v>6640</v>
      </c>
      <c r="F3268" s="4" t="s">
        <v>326</v>
      </c>
      <c r="G3268" s="4" t="s">
        <v>453</v>
      </c>
      <c r="H3268" s="15">
        <v>43202.645833333336</v>
      </c>
      <c r="I3268" s="15">
        <v>43204.333333333336</v>
      </c>
      <c r="J3268" s="131" t="s">
        <v>7395</v>
      </c>
      <c r="K3268" s="45" t="s">
        <v>9</v>
      </c>
      <c r="L3268" s="47" t="s">
        <v>7</v>
      </c>
      <c r="M3268" s="47" t="s">
        <v>56</v>
      </c>
      <c r="N3268" s="9" t="str">
        <f t="shared" si="793"/>
        <v>Standard</v>
      </c>
      <c r="O3268" s="10" t="str">
        <f t="shared" si="794"/>
        <v>Successful</v>
      </c>
      <c r="P3268" s="10" t="str">
        <f t="shared" si="795"/>
        <v>On Time</v>
      </c>
      <c r="Q3268" s="9">
        <f t="shared" si="796"/>
        <v>1</v>
      </c>
      <c r="R3268" s="9">
        <f t="shared" si="797"/>
        <v>1</v>
      </c>
      <c r="S3268" s="9">
        <f t="shared" si="798"/>
        <v>0</v>
      </c>
      <c r="T3268" s="9" t="str">
        <f t="shared" si="799"/>
        <v>April</v>
      </c>
      <c r="U3268" s="40">
        <f t="shared" si="800"/>
        <v>0</v>
      </c>
      <c r="V3268" s="40" t="str">
        <f t="shared" si="801"/>
        <v>Normal</v>
      </c>
      <c r="W3268" s="40">
        <f t="shared" si="802"/>
        <v>0</v>
      </c>
      <c r="X3268" s="40">
        <f t="shared" si="803"/>
        <v>0</v>
      </c>
      <c r="Y3268" s="40">
        <f t="shared" si="804"/>
        <v>0</v>
      </c>
      <c r="Z3268" s="40">
        <f t="shared" si="805"/>
        <v>0</v>
      </c>
      <c r="AA3268" s="40">
        <f t="shared" si="806"/>
        <v>1</v>
      </c>
      <c r="AB3268" s="40">
        <f t="shared" si="807"/>
        <v>0</v>
      </c>
      <c r="AC3268" s="41" t="s">
        <v>537</v>
      </c>
      <c r="AD3268" s="41" t="s">
        <v>461</v>
      </c>
      <c r="AE3268" s="41" t="s">
        <v>258</v>
      </c>
      <c r="AF3268" s="41" t="s">
        <v>216</v>
      </c>
      <c r="AG3268" s="41" t="s">
        <v>56</v>
      </c>
      <c r="AH3268" s="41" t="s">
        <v>56</v>
      </c>
      <c r="AI3268" s="41" t="s">
        <v>56</v>
      </c>
      <c r="AJ3268" s="41" t="s">
        <v>160</v>
      </c>
      <c r="AK3268" s="41" t="s">
        <v>56</v>
      </c>
    </row>
    <row r="3269" spans="1:37" s="41" customFormat="1" ht="15.75" hidden="1" thickBot="1" x14ac:dyDescent="0.3">
      <c r="A3269" s="11" t="s">
        <v>248</v>
      </c>
      <c r="B3269" s="12" t="s">
        <v>216</v>
      </c>
      <c r="C3269" s="13" t="s">
        <v>52</v>
      </c>
      <c r="D3269" s="14" t="s">
        <v>47</v>
      </c>
      <c r="E3269" s="13" t="s">
        <v>6641</v>
      </c>
      <c r="F3269" s="4" t="s">
        <v>152</v>
      </c>
      <c r="G3269" s="4" t="s">
        <v>499</v>
      </c>
      <c r="H3269" s="15">
        <v>43202.458333333336</v>
      </c>
      <c r="I3269" s="15">
        <v>43202.708333333336</v>
      </c>
      <c r="J3269" s="131" t="s">
        <v>7396</v>
      </c>
      <c r="K3269" s="45" t="s">
        <v>9</v>
      </c>
      <c r="L3269" s="47" t="s">
        <v>7</v>
      </c>
      <c r="M3269" s="47" t="s">
        <v>56</v>
      </c>
      <c r="N3269" s="9" t="str">
        <f t="shared" si="793"/>
        <v>Standard</v>
      </c>
      <c r="O3269" s="10" t="str">
        <f t="shared" si="794"/>
        <v>Successful</v>
      </c>
      <c r="P3269" s="10" t="str">
        <f t="shared" si="795"/>
        <v>On Time</v>
      </c>
      <c r="Q3269" s="9">
        <f t="shared" si="796"/>
        <v>1</v>
      </c>
      <c r="R3269" s="9">
        <f t="shared" si="797"/>
        <v>1</v>
      </c>
      <c r="S3269" s="9">
        <f t="shared" si="798"/>
        <v>0</v>
      </c>
      <c r="T3269" s="9" t="str">
        <f t="shared" si="799"/>
        <v>April</v>
      </c>
      <c r="U3269" s="40">
        <f t="shared" si="800"/>
        <v>0</v>
      </c>
      <c r="V3269" s="40" t="str">
        <f t="shared" si="801"/>
        <v>Normal</v>
      </c>
      <c r="W3269" s="40">
        <f t="shared" si="802"/>
        <v>0</v>
      </c>
      <c r="X3269" s="40">
        <f t="shared" si="803"/>
        <v>0</v>
      </c>
      <c r="Y3269" s="40">
        <f t="shared" si="804"/>
        <v>0</v>
      </c>
      <c r="Z3269" s="40">
        <f t="shared" si="805"/>
        <v>0</v>
      </c>
      <c r="AA3269" s="40">
        <f t="shared" si="806"/>
        <v>1</v>
      </c>
      <c r="AB3269" s="40">
        <f t="shared" si="807"/>
        <v>0</v>
      </c>
      <c r="AC3269" s="41" t="s">
        <v>537</v>
      </c>
      <c r="AD3269" s="41" t="s">
        <v>282</v>
      </c>
      <c r="AE3269" s="41" t="s">
        <v>121</v>
      </c>
      <c r="AF3269" s="41" t="s">
        <v>322</v>
      </c>
      <c r="AG3269" s="41" t="s">
        <v>56</v>
      </c>
      <c r="AH3269" s="41" t="s">
        <v>56</v>
      </c>
      <c r="AI3269" s="41" t="s">
        <v>56</v>
      </c>
      <c r="AJ3269" s="41" t="s">
        <v>160</v>
      </c>
      <c r="AK3269" s="41" t="s">
        <v>56</v>
      </c>
    </row>
    <row r="3270" spans="1:37" s="41" customFormat="1" ht="15.75" hidden="1" thickBot="1" x14ac:dyDescent="0.3">
      <c r="A3270" s="11" t="s">
        <v>248</v>
      </c>
      <c r="B3270" s="12" t="s">
        <v>216</v>
      </c>
      <c r="C3270" s="13" t="s">
        <v>52</v>
      </c>
      <c r="D3270" s="14" t="s">
        <v>47</v>
      </c>
      <c r="E3270" s="13" t="s">
        <v>6642</v>
      </c>
      <c r="F3270" s="4" t="s">
        <v>152</v>
      </c>
      <c r="G3270" s="4" t="s">
        <v>499</v>
      </c>
      <c r="H3270" s="15">
        <v>43202.708333333336</v>
      </c>
      <c r="I3270" s="15">
        <v>43202.791666666664</v>
      </c>
      <c r="J3270" s="131" t="s">
        <v>7397</v>
      </c>
      <c r="K3270" s="45" t="s">
        <v>9</v>
      </c>
      <c r="L3270" s="47" t="s">
        <v>7</v>
      </c>
      <c r="M3270" s="47" t="s">
        <v>56</v>
      </c>
      <c r="N3270" s="9" t="str">
        <f t="shared" si="793"/>
        <v>Standard</v>
      </c>
      <c r="O3270" s="10" t="str">
        <f t="shared" si="794"/>
        <v>Successful</v>
      </c>
      <c r="P3270" s="10" t="str">
        <f t="shared" si="795"/>
        <v>On Time</v>
      </c>
      <c r="Q3270" s="9">
        <f t="shared" si="796"/>
        <v>1</v>
      </c>
      <c r="R3270" s="9">
        <f t="shared" si="797"/>
        <v>1</v>
      </c>
      <c r="S3270" s="9">
        <f t="shared" si="798"/>
        <v>0</v>
      </c>
      <c r="T3270" s="9" t="str">
        <f t="shared" si="799"/>
        <v>April</v>
      </c>
      <c r="U3270" s="40">
        <f t="shared" si="800"/>
        <v>0</v>
      </c>
      <c r="V3270" s="40" t="str">
        <f t="shared" si="801"/>
        <v>Normal</v>
      </c>
      <c r="W3270" s="40">
        <f t="shared" si="802"/>
        <v>0</v>
      </c>
      <c r="X3270" s="40">
        <f t="shared" si="803"/>
        <v>0</v>
      </c>
      <c r="Y3270" s="40">
        <f t="shared" si="804"/>
        <v>0</v>
      </c>
      <c r="Z3270" s="40">
        <f t="shared" si="805"/>
        <v>0</v>
      </c>
      <c r="AA3270" s="40">
        <f t="shared" si="806"/>
        <v>1</v>
      </c>
      <c r="AB3270" s="40">
        <f t="shared" si="807"/>
        <v>0</v>
      </c>
      <c r="AC3270" s="41" t="s">
        <v>537</v>
      </c>
      <c r="AD3270" s="41" t="s">
        <v>296</v>
      </c>
      <c r="AE3270" s="41" t="s">
        <v>121</v>
      </c>
      <c r="AF3270" s="41" t="s">
        <v>322</v>
      </c>
      <c r="AG3270" s="41" t="s">
        <v>56</v>
      </c>
      <c r="AH3270" s="41" t="s">
        <v>56</v>
      </c>
      <c r="AI3270" s="41" t="s">
        <v>56</v>
      </c>
      <c r="AJ3270" s="41" t="s">
        <v>160</v>
      </c>
      <c r="AK3270" s="41" t="s">
        <v>56</v>
      </c>
    </row>
    <row r="3271" spans="1:37" s="41" customFormat="1" ht="15.75" hidden="1" thickBot="1" x14ac:dyDescent="0.3">
      <c r="A3271" s="11" t="s">
        <v>248</v>
      </c>
      <c r="B3271" s="12" t="s">
        <v>216</v>
      </c>
      <c r="C3271" s="13" t="s">
        <v>52</v>
      </c>
      <c r="D3271" s="14" t="s">
        <v>47</v>
      </c>
      <c r="E3271" s="13" t="s">
        <v>6643</v>
      </c>
      <c r="F3271" s="4" t="s">
        <v>326</v>
      </c>
      <c r="G3271" s="4" t="s">
        <v>453</v>
      </c>
      <c r="H3271" s="15">
        <v>43202.458333333336</v>
      </c>
      <c r="I3271" s="15">
        <v>43202.75</v>
      </c>
      <c r="J3271" s="131" t="s">
        <v>7398</v>
      </c>
      <c r="K3271" s="45" t="s">
        <v>9</v>
      </c>
      <c r="L3271" s="47" t="s">
        <v>7</v>
      </c>
      <c r="M3271" s="47" t="s">
        <v>56</v>
      </c>
      <c r="N3271" s="9" t="str">
        <f t="shared" si="793"/>
        <v>Standard</v>
      </c>
      <c r="O3271" s="10" t="str">
        <f t="shared" si="794"/>
        <v>Successful</v>
      </c>
      <c r="P3271" s="10" t="str">
        <f t="shared" si="795"/>
        <v>On Time</v>
      </c>
      <c r="Q3271" s="9">
        <f t="shared" si="796"/>
        <v>1</v>
      </c>
      <c r="R3271" s="9">
        <f t="shared" si="797"/>
        <v>1</v>
      </c>
      <c r="S3271" s="9">
        <f t="shared" si="798"/>
        <v>0</v>
      </c>
      <c r="T3271" s="9" t="str">
        <f t="shared" si="799"/>
        <v>April</v>
      </c>
      <c r="U3271" s="40">
        <f t="shared" si="800"/>
        <v>0</v>
      </c>
      <c r="V3271" s="40" t="str">
        <f t="shared" si="801"/>
        <v>Normal</v>
      </c>
      <c r="W3271" s="40">
        <f t="shared" si="802"/>
        <v>0</v>
      </c>
      <c r="X3271" s="40">
        <f t="shared" si="803"/>
        <v>0</v>
      </c>
      <c r="Y3271" s="40">
        <f t="shared" si="804"/>
        <v>0</v>
      </c>
      <c r="Z3271" s="40">
        <f t="shared" si="805"/>
        <v>0</v>
      </c>
      <c r="AA3271" s="40">
        <f t="shared" si="806"/>
        <v>1</v>
      </c>
      <c r="AB3271" s="40">
        <f t="shared" si="807"/>
        <v>0</v>
      </c>
      <c r="AC3271" s="41" t="s">
        <v>537</v>
      </c>
      <c r="AD3271" s="41" t="s">
        <v>461</v>
      </c>
      <c r="AE3271" s="41" t="s">
        <v>258</v>
      </c>
      <c r="AF3271" s="41" t="s">
        <v>216</v>
      </c>
      <c r="AG3271" s="41" t="s">
        <v>56</v>
      </c>
      <c r="AH3271" s="41" t="s">
        <v>56</v>
      </c>
      <c r="AI3271" s="41" t="s">
        <v>56</v>
      </c>
      <c r="AJ3271" s="41" t="s">
        <v>160</v>
      </c>
      <c r="AK3271" s="41" t="s">
        <v>56</v>
      </c>
    </row>
    <row r="3272" spans="1:37" s="41" customFormat="1" ht="15.75" hidden="1" thickBot="1" x14ac:dyDescent="0.3">
      <c r="A3272" s="11" t="s">
        <v>697</v>
      </c>
      <c r="B3272" s="12" t="s">
        <v>216</v>
      </c>
      <c r="C3272" s="13" t="s">
        <v>46</v>
      </c>
      <c r="D3272" s="14" t="s">
        <v>47</v>
      </c>
      <c r="E3272" s="13" t="s">
        <v>6644</v>
      </c>
      <c r="F3272" s="4" t="s">
        <v>95</v>
      </c>
      <c r="G3272" s="4" t="s">
        <v>6709</v>
      </c>
      <c r="H3272" s="15">
        <v>43206.666666666664</v>
      </c>
      <c r="I3272" s="15">
        <v>43206.854166666664</v>
      </c>
      <c r="J3272" s="131" t="s">
        <v>7399</v>
      </c>
      <c r="K3272" s="45" t="s">
        <v>9</v>
      </c>
      <c r="L3272" s="47" t="s">
        <v>7</v>
      </c>
      <c r="M3272" s="47" t="s">
        <v>56</v>
      </c>
      <c r="N3272" s="9" t="str">
        <f t="shared" si="793"/>
        <v>Minor</v>
      </c>
      <c r="O3272" s="10" t="str">
        <f t="shared" si="794"/>
        <v>Successful</v>
      </c>
      <c r="P3272" s="10" t="str">
        <f t="shared" si="795"/>
        <v>On Time</v>
      </c>
      <c r="Q3272" s="9">
        <f t="shared" si="796"/>
        <v>1</v>
      </c>
      <c r="R3272" s="9">
        <f t="shared" si="797"/>
        <v>1</v>
      </c>
      <c r="S3272" s="9">
        <f t="shared" si="798"/>
        <v>0</v>
      </c>
      <c r="T3272" s="9" t="str">
        <f t="shared" si="799"/>
        <v>April</v>
      </c>
      <c r="U3272" s="40">
        <f t="shared" si="800"/>
        <v>1</v>
      </c>
      <c r="V3272" s="40" t="str">
        <f t="shared" si="801"/>
        <v>SLT</v>
      </c>
      <c r="W3272" s="40">
        <f t="shared" si="802"/>
        <v>0</v>
      </c>
      <c r="X3272" s="40">
        <f t="shared" si="803"/>
        <v>0</v>
      </c>
      <c r="Y3272" s="40">
        <f t="shared" si="804"/>
        <v>0</v>
      </c>
      <c r="Z3272" s="40">
        <f t="shared" si="805"/>
        <v>0</v>
      </c>
      <c r="AA3272" s="40">
        <f t="shared" si="806"/>
        <v>1</v>
      </c>
      <c r="AB3272" s="40">
        <f t="shared" si="807"/>
        <v>0</v>
      </c>
      <c r="AC3272" s="41" t="s">
        <v>238</v>
      </c>
      <c r="AD3272" s="41" t="s">
        <v>280</v>
      </c>
      <c r="AE3272" s="41" t="s">
        <v>421</v>
      </c>
      <c r="AF3272" s="41" t="s">
        <v>216</v>
      </c>
      <c r="AG3272" s="41" t="s">
        <v>56</v>
      </c>
      <c r="AH3272" s="41" t="s">
        <v>56</v>
      </c>
      <c r="AI3272" s="41" t="s">
        <v>56</v>
      </c>
      <c r="AJ3272" s="41" t="s">
        <v>160</v>
      </c>
      <c r="AK3272" s="41" t="s">
        <v>56</v>
      </c>
    </row>
    <row r="3273" spans="1:37" s="41" customFormat="1" ht="15.75" hidden="1" thickBot="1" x14ac:dyDescent="0.3">
      <c r="A3273" s="11" t="s">
        <v>45</v>
      </c>
      <c r="B3273" s="12" t="s">
        <v>216</v>
      </c>
      <c r="C3273" s="13" t="s">
        <v>52</v>
      </c>
      <c r="D3273" s="14" t="s">
        <v>47</v>
      </c>
      <c r="E3273" s="13" t="s">
        <v>6645</v>
      </c>
      <c r="F3273" s="4" t="s">
        <v>326</v>
      </c>
      <c r="G3273" s="4" t="s">
        <v>3200</v>
      </c>
      <c r="H3273" s="15">
        <v>43209.541666666664</v>
      </c>
      <c r="I3273" s="15">
        <v>43209.791666666664</v>
      </c>
      <c r="J3273" s="131" t="s">
        <v>7400</v>
      </c>
      <c r="K3273" s="45" t="s">
        <v>9</v>
      </c>
      <c r="L3273" s="47" t="s">
        <v>7</v>
      </c>
      <c r="M3273" s="47" t="s">
        <v>56</v>
      </c>
      <c r="N3273" s="9" t="str">
        <f t="shared" si="793"/>
        <v>Standard</v>
      </c>
      <c r="O3273" s="10" t="str">
        <f t="shared" si="794"/>
        <v>Successful</v>
      </c>
      <c r="P3273" s="10" t="str">
        <f t="shared" si="795"/>
        <v>On Time</v>
      </c>
      <c r="Q3273" s="9">
        <f t="shared" si="796"/>
        <v>1</v>
      </c>
      <c r="R3273" s="9">
        <f t="shared" si="797"/>
        <v>1</v>
      </c>
      <c r="S3273" s="9">
        <f t="shared" si="798"/>
        <v>0</v>
      </c>
      <c r="T3273" s="9" t="str">
        <f t="shared" si="799"/>
        <v>April</v>
      </c>
      <c r="U3273" s="40">
        <f t="shared" si="800"/>
        <v>0</v>
      </c>
      <c r="V3273" s="40" t="str">
        <f t="shared" si="801"/>
        <v>Normal</v>
      </c>
      <c r="W3273" s="40">
        <f t="shared" si="802"/>
        <v>0</v>
      </c>
      <c r="X3273" s="40">
        <f t="shared" si="803"/>
        <v>0</v>
      </c>
      <c r="Y3273" s="40">
        <f t="shared" si="804"/>
        <v>0</v>
      </c>
      <c r="Z3273" s="40">
        <f t="shared" si="805"/>
        <v>0</v>
      </c>
      <c r="AA3273" s="40">
        <f t="shared" si="806"/>
        <v>1</v>
      </c>
      <c r="AB3273" s="40">
        <f t="shared" si="807"/>
        <v>0</v>
      </c>
      <c r="AC3273" s="41" t="s">
        <v>823</v>
      </c>
      <c r="AD3273" s="41" t="s">
        <v>347</v>
      </c>
      <c r="AE3273" s="41" t="s">
        <v>258</v>
      </c>
      <c r="AF3273" s="41" t="s">
        <v>216</v>
      </c>
      <c r="AG3273" s="41" t="s">
        <v>56</v>
      </c>
      <c r="AH3273" s="41" t="s">
        <v>56</v>
      </c>
      <c r="AI3273" s="41" t="s">
        <v>56</v>
      </c>
      <c r="AJ3273" s="41" t="s">
        <v>160</v>
      </c>
      <c r="AK3273" s="41" t="s">
        <v>56</v>
      </c>
    </row>
    <row r="3274" spans="1:37" s="41" customFormat="1" ht="15.75" hidden="1" thickBot="1" x14ac:dyDescent="0.3">
      <c r="A3274" s="11" t="s">
        <v>697</v>
      </c>
      <c r="B3274" s="12" t="s">
        <v>216</v>
      </c>
      <c r="C3274" s="13" t="s">
        <v>46</v>
      </c>
      <c r="D3274" s="14" t="s">
        <v>48</v>
      </c>
      <c r="E3274" s="13" t="s">
        <v>6646</v>
      </c>
      <c r="F3274" s="4" t="s">
        <v>616</v>
      </c>
      <c r="G3274" s="4" t="s">
        <v>357</v>
      </c>
      <c r="H3274" s="15">
        <v>43212.333333333336</v>
      </c>
      <c r="I3274" s="15">
        <v>43212.5</v>
      </c>
      <c r="J3274" s="131" t="s">
        <v>7401</v>
      </c>
      <c r="K3274" s="45" t="s">
        <v>9</v>
      </c>
      <c r="L3274" s="47" t="s">
        <v>7</v>
      </c>
      <c r="M3274" s="47" t="s">
        <v>56</v>
      </c>
      <c r="N3274" s="9" t="str">
        <f t="shared" si="793"/>
        <v>Minor</v>
      </c>
      <c r="O3274" s="10" t="str">
        <f t="shared" si="794"/>
        <v>Successful</v>
      </c>
      <c r="P3274" s="10" t="str">
        <f t="shared" si="795"/>
        <v>On Time</v>
      </c>
      <c r="Q3274" s="9">
        <f t="shared" si="796"/>
        <v>1</v>
      </c>
      <c r="R3274" s="9">
        <f t="shared" si="797"/>
        <v>1</v>
      </c>
      <c r="S3274" s="9">
        <f t="shared" si="798"/>
        <v>0</v>
      </c>
      <c r="T3274" s="9" t="str">
        <f t="shared" si="799"/>
        <v>April</v>
      </c>
      <c r="U3274" s="40">
        <f t="shared" si="800"/>
        <v>0</v>
      </c>
      <c r="V3274" s="40" t="str">
        <f t="shared" si="801"/>
        <v>Emergency</v>
      </c>
      <c r="W3274" s="40">
        <f t="shared" si="802"/>
        <v>1</v>
      </c>
      <c r="X3274" s="40">
        <f t="shared" si="803"/>
        <v>0</v>
      </c>
      <c r="Y3274" s="40">
        <f t="shared" si="804"/>
        <v>0</v>
      </c>
      <c r="Z3274" s="40">
        <f t="shared" si="805"/>
        <v>0</v>
      </c>
      <c r="AA3274" s="40">
        <f t="shared" si="806"/>
        <v>1</v>
      </c>
      <c r="AB3274" s="40">
        <f t="shared" si="807"/>
        <v>0</v>
      </c>
      <c r="AC3274" s="41" t="s">
        <v>238</v>
      </c>
      <c r="AD3274" s="41" t="s">
        <v>280</v>
      </c>
      <c r="AE3274" s="41" t="s">
        <v>428</v>
      </c>
      <c r="AF3274" s="41" t="s">
        <v>216</v>
      </c>
      <c r="AG3274" s="41" t="s">
        <v>56</v>
      </c>
      <c r="AH3274" s="41" t="s">
        <v>56</v>
      </c>
      <c r="AI3274" s="41" t="s">
        <v>56</v>
      </c>
      <c r="AJ3274" s="41" t="s">
        <v>160</v>
      </c>
      <c r="AK3274" s="41" t="s">
        <v>56</v>
      </c>
    </row>
    <row r="3275" spans="1:37" s="41" customFormat="1" ht="15.75" hidden="1" thickBot="1" x14ac:dyDescent="0.3">
      <c r="A3275" s="11" t="s">
        <v>49</v>
      </c>
      <c r="B3275" s="12" t="s">
        <v>8</v>
      </c>
      <c r="C3275" s="13" t="s">
        <v>46</v>
      </c>
      <c r="D3275" s="14" t="s">
        <v>48</v>
      </c>
      <c r="E3275" s="13" t="s">
        <v>6647</v>
      </c>
      <c r="F3275" s="4" t="s">
        <v>86</v>
      </c>
      <c r="G3275" s="4" t="s">
        <v>4965</v>
      </c>
      <c r="H3275" s="15">
        <v>43213.333333333336</v>
      </c>
      <c r="I3275" s="15">
        <v>43213.416666666664</v>
      </c>
      <c r="J3275" s="131" t="s">
        <v>7402</v>
      </c>
      <c r="K3275" s="45" t="s">
        <v>9</v>
      </c>
      <c r="L3275" s="47" t="s">
        <v>7</v>
      </c>
      <c r="M3275" s="47" t="s">
        <v>56</v>
      </c>
      <c r="N3275" s="9" t="str">
        <f t="shared" si="793"/>
        <v>Minor</v>
      </c>
      <c r="O3275" s="10" t="str">
        <f t="shared" si="794"/>
        <v>Successful</v>
      </c>
      <c r="P3275" s="10" t="str">
        <f t="shared" si="795"/>
        <v>On Time</v>
      </c>
      <c r="Q3275" s="9">
        <f t="shared" si="796"/>
        <v>1</v>
      </c>
      <c r="R3275" s="9">
        <f t="shared" si="797"/>
        <v>1</v>
      </c>
      <c r="S3275" s="9">
        <f t="shared" si="798"/>
        <v>0</v>
      </c>
      <c r="T3275" s="9" t="str">
        <f t="shared" si="799"/>
        <v>April</v>
      </c>
      <c r="U3275" s="40">
        <f t="shared" si="800"/>
        <v>0</v>
      </c>
      <c r="V3275" s="40" t="str">
        <f t="shared" si="801"/>
        <v>Emergency</v>
      </c>
      <c r="W3275" s="40">
        <f t="shared" si="802"/>
        <v>1</v>
      </c>
      <c r="X3275" s="40">
        <f t="shared" si="803"/>
        <v>0</v>
      </c>
      <c r="Y3275" s="40">
        <f t="shared" si="804"/>
        <v>0</v>
      </c>
      <c r="Z3275" s="40">
        <f t="shared" si="805"/>
        <v>0</v>
      </c>
      <c r="AA3275" s="40">
        <f t="shared" si="806"/>
        <v>1</v>
      </c>
      <c r="AB3275" s="40">
        <f t="shared" si="807"/>
        <v>0</v>
      </c>
      <c r="AC3275" s="41" t="s">
        <v>132</v>
      </c>
      <c r="AD3275" s="41" t="s">
        <v>280</v>
      </c>
      <c r="AE3275" s="41" t="s">
        <v>308</v>
      </c>
      <c r="AF3275" s="41" t="s">
        <v>8</v>
      </c>
      <c r="AG3275" s="41" t="s">
        <v>56</v>
      </c>
      <c r="AH3275" s="41" t="s">
        <v>56</v>
      </c>
      <c r="AI3275" s="41" t="s">
        <v>56</v>
      </c>
      <c r="AJ3275" s="41" t="s">
        <v>160</v>
      </c>
      <c r="AK3275" s="41" t="s">
        <v>56</v>
      </c>
    </row>
    <row r="3276" spans="1:37" s="41" customFormat="1" ht="15.75" hidden="1" thickBot="1" x14ac:dyDescent="0.3">
      <c r="A3276" s="11" t="s">
        <v>697</v>
      </c>
      <c r="B3276" s="12" t="s">
        <v>216</v>
      </c>
      <c r="C3276" s="13" t="s">
        <v>46</v>
      </c>
      <c r="D3276" s="14" t="s">
        <v>47</v>
      </c>
      <c r="E3276" s="13" t="s">
        <v>6648</v>
      </c>
      <c r="F3276" s="4" t="s">
        <v>454</v>
      </c>
      <c r="G3276" s="4" t="s">
        <v>4991</v>
      </c>
      <c r="H3276" s="15">
        <v>43220.875</v>
      </c>
      <c r="I3276" s="15">
        <v>43220.9375</v>
      </c>
      <c r="J3276" s="131" t="s">
        <v>7403</v>
      </c>
      <c r="K3276" s="45" t="s">
        <v>9</v>
      </c>
      <c r="L3276" s="47" t="s">
        <v>7</v>
      </c>
      <c r="M3276" s="47" t="s">
        <v>56</v>
      </c>
      <c r="N3276" s="9" t="str">
        <f t="shared" si="793"/>
        <v>Minor</v>
      </c>
      <c r="O3276" s="10" t="str">
        <f t="shared" si="794"/>
        <v>Successful</v>
      </c>
      <c r="P3276" s="10" t="str">
        <f t="shared" si="795"/>
        <v>On Time</v>
      </c>
      <c r="Q3276" s="9">
        <f t="shared" si="796"/>
        <v>1</v>
      </c>
      <c r="R3276" s="9">
        <f t="shared" si="797"/>
        <v>1</v>
      </c>
      <c r="S3276" s="9">
        <f t="shared" si="798"/>
        <v>0</v>
      </c>
      <c r="T3276" s="9" t="str">
        <f t="shared" si="799"/>
        <v>April</v>
      </c>
      <c r="U3276" s="40">
        <f t="shared" si="800"/>
        <v>0</v>
      </c>
      <c r="V3276" s="40" t="str">
        <f t="shared" si="801"/>
        <v>Normal</v>
      </c>
      <c r="W3276" s="40">
        <f t="shared" si="802"/>
        <v>0</v>
      </c>
      <c r="X3276" s="40">
        <f t="shared" si="803"/>
        <v>0</v>
      </c>
      <c r="Y3276" s="40">
        <f t="shared" si="804"/>
        <v>0</v>
      </c>
      <c r="Z3276" s="40">
        <f t="shared" si="805"/>
        <v>0</v>
      </c>
      <c r="AA3276" s="40">
        <f t="shared" si="806"/>
        <v>1</v>
      </c>
      <c r="AB3276" s="40">
        <f t="shared" si="807"/>
        <v>0</v>
      </c>
      <c r="AC3276" s="41" t="s">
        <v>238</v>
      </c>
      <c r="AD3276" s="41" t="s">
        <v>280</v>
      </c>
      <c r="AE3276" s="41" t="s">
        <v>421</v>
      </c>
      <c r="AF3276" s="41" t="s">
        <v>216</v>
      </c>
      <c r="AG3276" s="41" t="s">
        <v>56</v>
      </c>
      <c r="AH3276" s="41" t="s">
        <v>56</v>
      </c>
      <c r="AI3276" s="41" t="s">
        <v>56</v>
      </c>
      <c r="AJ3276" s="41" t="s">
        <v>160</v>
      </c>
      <c r="AK3276" s="41" t="s">
        <v>56</v>
      </c>
    </row>
    <row r="3277" spans="1:37" s="41" customFormat="1" ht="15.75" hidden="1" thickBot="1" x14ac:dyDescent="0.3">
      <c r="A3277" s="11" t="s">
        <v>248</v>
      </c>
      <c r="B3277" s="12" t="s">
        <v>216</v>
      </c>
      <c r="C3277" s="13" t="s">
        <v>52</v>
      </c>
      <c r="D3277" s="14" t="s">
        <v>47</v>
      </c>
      <c r="E3277" s="13" t="s">
        <v>6649</v>
      </c>
      <c r="F3277" s="4" t="s">
        <v>326</v>
      </c>
      <c r="G3277" s="4" t="s">
        <v>508</v>
      </c>
      <c r="H3277" s="15">
        <v>43194.708333333336</v>
      </c>
      <c r="I3277" s="15">
        <v>43194.916666666664</v>
      </c>
      <c r="J3277" s="131" t="s">
        <v>7404</v>
      </c>
      <c r="K3277" s="45" t="s">
        <v>9</v>
      </c>
      <c r="L3277" s="47" t="s">
        <v>7</v>
      </c>
      <c r="M3277" s="47" t="s">
        <v>56</v>
      </c>
      <c r="N3277" s="9" t="str">
        <f t="shared" si="793"/>
        <v>Standard</v>
      </c>
      <c r="O3277" s="10" t="str">
        <f t="shared" si="794"/>
        <v>Successful</v>
      </c>
      <c r="P3277" s="10" t="str">
        <f t="shared" si="795"/>
        <v>On Time</v>
      </c>
      <c r="Q3277" s="9">
        <f t="shared" si="796"/>
        <v>1</v>
      </c>
      <c r="R3277" s="9">
        <f t="shared" si="797"/>
        <v>1</v>
      </c>
      <c r="S3277" s="9">
        <f t="shared" si="798"/>
        <v>0</v>
      </c>
      <c r="T3277" s="9" t="str">
        <f t="shared" si="799"/>
        <v>April</v>
      </c>
      <c r="U3277" s="40">
        <f t="shared" si="800"/>
        <v>0</v>
      </c>
      <c r="V3277" s="40" t="str">
        <f t="shared" si="801"/>
        <v>Normal</v>
      </c>
      <c r="W3277" s="40">
        <f t="shared" si="802"/>
        <v>0</v>
      </c>
      <c r="X3277" s="40">
        <f t="shared" si="803"/>
        <v>0</v>
      </c>
      <c r="Y3277" s="40">
        <f t="shared" si="804"/>
        <v>0</v>
      </c>
      <c r="Z3277" s="40">
        <f t="shared" si="805"/>
        <v>0</v>
      </c>
      <c r="AA3277" s="40">
        <f t="shared" si="806"/>
        <v>1</v>
      </c>
      <c r="AB3277" s="40">
        <f t="shared" si="807"/>
        <v>0</v>
      </c>
      <c r="AC3277" s="41" t="s">
        <v>537</v>
      </c>
      <c r="AD3277" s="41" t="s">
        <v>461</v>
      </c>
      <c r="AE3277" s="41" t="s">
        <v>258</v>
      </c>
      <c r="AF3277" s="41" t="s">
        <v>216</v>
      </c>
      <c r="AG3277" s="41" t="s">
        <v>56</v>
      </c>
      <c r="AH3277" s="41" t="s">
        <v>56</v>
      </c>
      <c r="AI3277" s="41" t="s">
        <v>56</v>
      </c>
      <c r="AJ3277" s="41" t="s">
        <v>160</v>
      </c>
      <c r="AK3277" s="41" t="s">
        <v>56</v>
      </c>
    </row>
    <row r="3278" spans="1:37" s="41" customFormat="1" ht="15.75" hidden="1" thickBot="1" x14ac:dyDescent="0.3">
      <c r="A3278" s="11" t="s">
        <v>248</v>
      </c>
      <c r="B3278" s="12" t="s">
        <v>216</v>
      </c>
      <c r="C3278" s="13" t="s">
        <v>52</v>
      </c>
      <c r="D3278" s="14" t="s">
        <v>47</v>
      </c>
      <c r="E3278" s="13" t="s">
        <v>6650</v>
      </c>
      <c r="F3278" s="4" t="s">
        <v>326</v>
      </c>
      <c r="G3278" s="4" t="s">
        <v>508</v>
      </c>
      <c r="H3278" s="15">
        <v>43195.5625</v>
      </c>
      <c r="I3278" s="15">
        <v>43195.666666666664</v>
      </c>
      <c r="J3278" s="131" t="s">
        <v>7405</v>
      </c>
      <c r="K3278" s="45" t="s">
        <v>9</v>
      </c>
      <c r="L3278" s="47" t="s">
        <v>7</v>
      </c>
      <c r="M3278" s="47" t="s">
        <v>56</v>
      </c>
      <c r="N3278" s="9" t="str">
        <f t="shared" si="793"/>
        <v>Standard</v>
      </c>
      <c r="O3278" s="10" t="str">
        <f t="shared" si="794"/>
        <v>Successful</v>
      </c>
      <c r="P3278" s="10" t="str">
        <f t="shared" si="795"/>
        <v>On Time</v>
      </c>
      <c r="Q3278" s="9">
        <f t="shared" si="796"/>
        <v>1</v>
      </c>
      <c r="R3278" s="9">
        <f t="shared" si="797"/>
        <v>1</v>
      </c>
      <c r="S3278" s="9">
        <f t="shared" si="798"/>
        <v>0</v>
      </c>
      <c r="T3278" s="9" t="str">
        <f t="shared" si="799"/>
        <v>April</v>
      </c>
      <c r="U3278" s="40">
        <f t="shared" si="800"/>
        <v>0</v>
      </c>
      <c r="V3278" s="40" t="str">
        <f t="shared" si="801"/>
        <v>Normal</v>
      </c>
      <c r="W3278" s="40">
        <f t="shared" si="802"/>
        <v>0</v>
      </c>
      <c r="X3278" s="40">
        <f t="shared" si="803"/>
        <v>0</v>
      </c>
      <c r="Y3278" s="40">
        <f t="shared" si="804"/>
        <v>0</v>
      </c>
      <c r="Z3278" s="40">
        <f t="shared" si="805"/>
        <v>0</v>
      </c>
      <c r="AA3278" s="40">
        <f t="shared" si="806"/>
        <v>1</v>
      </c>
      <c r="AB3278" s="40">
        <f t="shared" si="807"/>
        <v>0</v>
      </c>
      <c r="AC3278" s="41" t="s">
        <v>537</v>
      </c>
      <c r="AD3278" s="41" t="s">
        <v>461</v>
      </c>
      <c r="AE3278" s="41" t="s">
        <v>258</v>
      </c>
      <c r="AF3278" s="41" t="s">
        <v>216</v>
      </c>
      <c r="AG3278" s="41" t="s">
        <v>56</v>
      </c>
      <c r="AH3278" s="41" t="s">
        <v>56</v>
      </c>
      <c r="AI3278" s="41" t="s">
        <v>56</v>
      </c>
      <c r="AJ3278" s="41" t="s">
        <v>160</v>
      </c>
      <c r="AK3278" s="41" t="s">
        <v>56</v>
      </c>
    </row>
    <row r="3279" spans="1:37" s="41" customFormat="1" ht="15.75" hidden="1" thickBot="1" x14ac:dyDescent="0.3">
      <c r="A3279" s="11" t="s">
        <v>248</v>
      </c>
      <c r="B3279" s="12" t="s">
        <v>216</v>
      </c>
      <c r="C3279" s="13" t="s">
        <v>52</v>
      </c>
      <c r="D3279" s="14" t="s">
        <v>47</v>
      </c>
      <c r="E3279" s="13" t="s">
        <v>6651</v>
      </c>
      <c r="F3279" s="4" t="s">
        <v>326</v>
      </c>
      <c r="G3279" s="4" t="s">
        <v>232</v>
      </c>
      <c r="H3279" s="15">
        <v>43199.645833333336</v>
      </c>
      <c r="I3279" s="15">
        <v>43210.083333333336</v>
      </c>
      <c r="J3279" s="131" t="s">
        <v>7406</v>
      </c>
      <c r="K3279" s="45" t="s">
        <v>9</v>
      </c>
      <c r="L3279" s="47" t="s">
        <v>7</v>
      </c>
      <c r="M3279" s="47" t="s">
        <v>56</v>
      </c>
      <c r="N3279" s="9" t="str">
        <f t="shared" si="793"/>
        <v>Standard</v>
      </c>
      <c r="O3279" s="10" t="str">
        <f t="shared" si="794"/>
        <v>Successful</v>
      </c>
      <c r="P3279" s="10" t="str">
        <f t="shared" si="795"/>
        <v>On Time</v>
      </c>
      <c r="Q3279" s="9">
        <f t="shared" si="796"/>
        <v>1</v>
      </c>
      <c r="R3279" s="9">
        <f t="shared" si="797"/>
        <v>1</v>
      </c>
      <c r="S3279" s="9">
        <f t="shared" si="798"/>
        <v>0</v>
      </c>
      <c r="T3279" s="9" t="str">
        <f t="shared" si="799"/>
        <v>April</v>
      </c>
      <c r="U3279" s="40">
        <f t="shared" si="800"/>
        <v>0</v>
      </c>
      <c r="V3279" s="40" t="str">
        <f t="shared" si="801"/>
        <v>Normal</v>
      </c>
      <c r="W3279" s="40">
        <f t="shared" si="802"/>
        <v>0</v>
      </c>
      <c r="X3279" s="40">
        <f t="shared" si="803"/>
        <v>0</v>
      </c>
      <c r="Y3279" s="40">
        <f t="shared" si="804"/>
        <v>0</v>
      </c>
      <c r="Z3279" s="40">
        <f t="shared" si="805"/>
        <v>0</v>
      </c>
      <c r="AA3279" s="40">
        <f t="shared" si="806"/>
        <v>1</v>
      </c>
      <c r="AB3279" s="40">
        <f t="shared" si="807"/>
        <v>0</v>
      </c>
      <c r="AC3279" s="41" t="s">
        <v>537</v>
      </c>
      <c r="AD3279" s="41" t="s">
        <v>461</v>
      </c>
      <c r="AE3279" s="41" t="s">
        <v>258</v>
      </c>
      <c r="AF3279" s="41" t="s">
        <v>216</v>
      </c>
      <c r="AG3279" s="41" t="s">
        <v>56</v>
      </c>
      <c r="AH3279" s="41" t="s">
        <v>56</v>
      </c>
      <c r="AI3279" s="41" t="s">
        <v>56</v>
      </c>
      <c r="AJ3279" s="41" t="s">
        <v>160</v>
      </c>
      <c r="AK3279" s="41" t="s">
        <v>56</v>
      </c>
    </row>
    <row r="3280" spans="1:37" s="41" customFormat="1" ht="15.75" hidden="1" thickBot="1" x14ac:dyDescent="0.3">
      <c r="A3280" s="11" t="s">
        <v>248</v>
      </c>
      <c r="B3280" s="12" t="s">
        <v>216</v>
      </c>
      <c r="C3280" s="13" t="s">
        <v>52</v>
      </c>
      <c r="D3280" s="14" t="s">
        <v>47</v>
      </c>
      <c r="E3280" s="13" t="s">
        <v>6652</v>
      </c>
      <c r="F3280" s="4" t="s">
        <v>326</v>
      </c>
      <c r="G3280" s="4" t="s">
        <v>508</v>
      </c>
      <c r="H3280" s="15">
        <v>43206.625</v>
      </c>
      <c r="I3280" s="15">
        <v>43206.708333333336</v>
      </c>
      <c r="J3280" s="131" t="s">
        <v>7407</v>
      </c>
      <c r="K3280" s="45" t="s">
        <v>9</v>
      </c>
      <c r="L3280" s="47" t="s">
        <v>7</v>
      </c>
      <c r="M3280" s="47" t="s">
        <v>56</v>
      </c>
      <c r="N3280" s="9" t="str">
        <f t="shared" si="793"/>
        <v>Standard</v>
      </c>
      <c r="O3280" s="10" t="str">
        <f t="shared" si="794"/>
        <v>Successful</v>
      </c>
      <c r="P3280" s="10" t="str">
        <f t="shared" si="795"/>
        <v>On Time</v>
      </c>
      <c r="Q3280" s="9">
        <f t="shared" si="796"/>
        <v>1</v>
      </c>
      <c r="R3280" s="9">
        <f t="shared" si="797"/>
        <v>1</v>
      </c>
      <c r="S3280" s="9">
        <f t="shared" si="798"/>
        <v>0</v>
      </c>
      <c r="T3280" s="9" t="str">
        <f t="shared" si="799"/>
        <v>April</v>
      </c>
      <c r="U3280" s="40">
        <f t="shared" si="800"/>
        <v>0</v>
      </c>
      <c r="V3280" s="40" t="str">
        <f t="shared" si="801"/>
        <v>Normal</v>
      </c>
      <c r="W3280" s="40">
        <f t="shared" si="802"/>
        <v>0</v>
      </c>
      <c r="X3280" s="40">
        <f t="shared" si="803"/>
        <v>0</v>
      </c>
      <c r="Y3280" s="40">
        <f t="shared" si="804"/>
        <v>0</v>
      </c>
      <c r="Z3280" s="40">
        <f t="shared" si="805"/>
        <v>0</v>
      </c>
      <c r="AA3280" s="40">
        <f t="shared" si="806"/>
        <v>1</v>
      </c>
      <c r="AB3280" s="40">
        <f t="shared" si="807"/>
        <v>0</v>
      </c>
      <c r="AC3280" s="41" t="s">
        <v>537</v>
      </c>
      <c r="AD3280" s="41" t="s">
        <v>461</v>
      </c>
      <c r="AE3280" s="41" t="s">
        <v>258</v>
      </c>
      <c r="AF3280" s="41" t="s">
        <v>216</v>
      </c>
      <c r="AG3280" s="41" t="s">
        <v>56</v>
      </c>
      <c r="AH3280" s="41" t="s">
        <v>56</v>
      </c>
      <c r="AI3280" s="41" t="s">
        <v>56</v>
      </c>
      <c r="AJ3280" s="41" t="s">
        <v>160</v>
      </c>
      <c r="AK3280" s="41" t="s">
        <v>56</v>
      </c>
    </row>
    <row r="3281" spans="1:37" s="41" customFormat="1" ht="15.75" hidden="1" thickBot="1" x14ac:dyDescent="0.3">
      <c r="A3281" s="11" t="s">
        <v>50</v>
      </c>
      <c r="B3281" s="12" t="s">
        <v>216</v>
      </c>
      <c r="C3281" s="13" t="s">
        <v>52</v>
      </c>
      <c r="D3281" s="14" t="s">
        <v>47</v>
      </c>
      <c r="E3281" s="13" t="s">
        <v>6653</v>
      </c>
      <c r="F3281" s="4" t="s">
        <v>152</v>
      </c>
      <c r="G3281" s="4" t="s">
        <v>183</v>
      </c>
      <c r="H3281" s="15">
        <v>43206.770833333336</v>
      </c>
      <c r="I3281" s="15">
        <v>43206.854166666664</v>
      </c>
      <c r="J3281" s="131" t="s">
        <v>7408</v>
      </c>
      <c r="K3281" s="45" t="s">
        <v>9</v>
      </c>
      <c r="L3281" s="47" t="s">
        <v>7</v>
      </c>
      <c r="M3281" s="47" t="s">
        <v>56</v>
      </c>
      <c r="N3281" s="9" t="str">
        <f t="shared" si="793"/>
        <v>Standard</v>
      </c>
      <c r="O3281" s="10" t="str">
        <f t="shared" si="794"/>
        <v>Successful</v>
      </c>
      <c r="P3281" s="10" t="str">
        <f t="shared" si="795"/>
        <v>On Time</v>
      </c>
      <c r="Q3281" s="9">
        <f t="shared" si="796"/>
        <v>1</v>
      </c>
      <c r="R3281" s="9">
        <f t="shared" si="797"/>
        <v>1</v>
      </c>
      <c r="S3281" s="9">
        <f t="shared" si="798"/>
        <v>0</v>
      </c>
      <c r="T3281" s="9" t="str">
        <f t="shared" si="799"/>
        <v>April</v>
      </c>
      <c r="U3281" s="40">
        <f t="shared" si="800"/>
        <v>0</v>
      </c>
      <c r="V3281" s="40" t="str">
        <f t="shared" si="801"/>
        <v>Normal</v>
      </c>
      <c r="W3281" s="40">
        <f t="shared" si="802"/>
        <v>0</v>
      </c>
      <c r="X3281" s="40">
        <f t="shared" si="803"/>
        <v>0</v>
      </c>
      <c r="Y3281" s="40">
        <f t="shared" si="804"/>
        <v>0</v>
      </c>
      <c r="Z3281" s="40">
        <f t="shared" si="805"/>
        <v>0</v>
      </c>
      <c r="AA3281" s="40">
        <f t="shared" si="806"/>
        <v>1</v>
      </c>
      <c r="AB3281" s="40">
        <f t="shared" si="807"/>
        <v>0</v>
      </c>
      <c r="AC3281" s="41" t="s">
        <v>132</v>
      </c>
      <c r="AD3281" s="41" t="s">
        <v>282</v>
      </c>
      <c r="AE3281" s="41" t="s">
        <v>121</v>
      </c>
      <c r="AF3281" s="41" t="s">
        <v>322</v>
      </c>
      <c r="AG3281" s="41" t="s">
        <v>56</v>
      </c>
      <c r="AH3281" s="41" t="s">
        <v>56</v>
      </c>
      <c r="AI3281" s="41" t="s">
        <v>56</v>
      </c>
      <c r="AJ3281" s="41" t="s">
        <v>160</v>
      </c>
      <c r="AK3281" s="41" t="s">
        <v>56</v>
      </c>
    </row>
    <row r="3282" spans="1:37" s="41" customFormat="1" ht="15.75" hidden="1" thickBot="1" x14ac:dyDescent="0.3">
      <c r="A3282" s="11" t="s">
        <v>248</v>
      </c>
      <c r="B3282" s="12" t="s">
        <v>216</v>
      </c>
      <c r="C3282" s="13" t="s">
        <v>52</v>
      </c>
      <c r="D3282" s="14" t="s">
        <v>47</v>
      </c>
      <c r="E3282" s="13" t="s">
        <v>6654</v>
      </c>
      <c r="F3282" s="4" t="s">
        <v>326</v>
      </c>
      <c r="G3282" s="4" t="s">
        <v>784</v>
      </c>
      <c r="H3282" s="15">
        <v>43207.489583333336</v>
      </c>
      <c r="I3282" s="15">
        <v>43208.875</v>
      </c>
      <c r="J3282" s="131" t="s">
        <v>7409</v>
      </c>
      <c r="K3282" s="45" t="s">
        <v>9</v>
      </c>
      <c r="L3282" s="47" t="s">
        <v>7</v>
      </c>
      <c r="M3282" s="47" t="s">
        <v>56</v>
      </c>
      <c r="N3282" s="9" t="str">
        <f t="shared" si="793"/>
        <v>Standard</v>
      </c>
      <c r="O3282" s="10" t="str">
        <f t="shared" si="794"/>
        <v>Successful</v>
      </c>
      <c r="P3282" s="10" t="str">
        <f t="shared" si="795"/>
        <v>On Time</v>
      </c>
      <c r="Q3282" s="9">
        <f t="shared" si="796"/>
        <v>1</v>
      </c>
      <c r="R3282" s="9">
        <f t="shared" si="797"/>
        <v>1</v>
      </c>
      <c r="S3282" s="9">
        <f t="shared" si="798"/>
        <v>0</v>
      </c>
      <c r="T3282" s="9" t="str">
        <f t="shared" si="799"/>
        <v>April</v>
      </c>
      <c r="U3282" s="40">
        <f t="shared" si="800"/>
        <v>0</v>
      </c>
      <c r="V3282" s="40" t="str">
        <f t="shared" si="801"/>
        <v>Normal</v>
      </c>
      <c r="W3282" s="40">
        <f t="shared" si="802"/>
        <v>0</v>
      </c>
      <c r="X3282" s="40">
        <f t="shared" si="803"/>
        <v>0</v>
      </c>
      <c r="Y3282" s="40">
        <f t="shared" si="804"/>
        <v>0</v>
      </c>
      <c r="Z3282" s="40">
        <f t="shared" si="805"/>
        <v>0</v>
      </c>
      <c r="AA3282" s="40">
        <f t="shared" si="806"/>
        <v>1</v>
      </c>
      <c r="AB3282" s="40">
        <f t="shared" si="807"/>
        <v>0</v>
      </c>
      <c r="AC3282" s="41" t="s">
        <v>537</v>
      </c>
      <c r="AD3282" s="41" t="s">
        <v>367</v>
      </c>
      <c r="AE3282" s="41" t="s">
        <v>258</v>
      </c>
      <c r="AF3282" s="41" t="s">
        <v>216</v>
      </c>
      <c r="AG3282" s="41" t="s">
        <v>56</v>
      </c>
      <c r="AH3282" s="41" t="s">
        <v>56</v>
      </c>
      <c r="AI3282" s="41" t="s">
        <v>56</v>
      </c>
      <c r="AJ3282" s="41" t="s">
        <v>160</v>
      </c>
      <c r="AK3282" s="41" t="s">
        <v>56</v>
      </c>
    </row>
    <row r="3283" spans="1:37" s="41" customFormat="1" ht="15.75" hidden="1" thickBot="1" x14ac:dyDescent="0.3">
      <c r="A3283" s="11" t="s">
        <v>248</v>
      </c>
      <c r="B3283" s="12" t="s">
        <v>216</v>
      </c>
      <c r="C3283" s="13" t="s">
        <v>52</v>
      </c>
      <c r="D3283" s="14" t="s">
        <v>47</v>
      </c>
      <c r="E3283" s="13" t="s">
        <v>6655</v>
      </c>
      <c r="F3283" s="4" t="s">
        <v>326</v>
      </c>
      <c r="G3283" s="4" t="s">
        <v>508</v>
      </c>
      <c r="H3283" s="15">
        <v>43209.5625</v>
      </c>
      <c r="I3283" s="15">
        <v>43209.8125</v>
      </c>
      <c r="J3283" s="131" t="s">
        <v>7410</v>
      </c>
      <c r="K3283" s="45" t="s">
        <v>9</v>
      </c>
      <c r="L3283" s="47" t="s">
        <v>7</v>
      </c>
      <c r="M3283" s="47" t="s">
        <v>56</v>
      </c>
      <c r="N3283" s="9" t="str">
        <f t="shared" si="793"/>
        <v>Standard</v>
      </c>
      <c r="O3283" s="10" t="str">
        <f t="shared" si="794"/>
        <v>Successful</v>
      </c>
      <c r="P3283" s="10" t="str">
        <f t="shared" si="795"/>
        <v>On Time</v>
      </c>
      <c r="Q3283" s="9">
        <f t="shared" si="796"/>
        <v>1</v>
      </c>
      <c r="R3283" s="9">
        <f t="shared" si="797"/>
        <v>1</v>
      </c>
      <c r="S3283" s="9">
        <f t="shared" si="798"/>
        <v>0</v>
      </c>
      <c r="T3283" s="9" t="str">
        <f t="shared" si="799"/>
        <v>April</v>
      </c>
      <c r="U3283" s="40">
        <f t="shared" si="800"/>
        <v>0</v>
      </c>
      <c r="V3283" s="40" t="str">
        <f t="shared" si="801"/>
        <v>Normal</v>
      </c>
      <c r="W3283" s="40">
        <f t="shared" si="802"/>
        <v>0</v>
      </c>
      <c r="X3283" s="40">
        <f t="shared" si="803"/>
        <v>0</v>
      </c>
      <c r="Y3283" s="40">
        <f t="shared" si="804"/>
        <v>0</v>
      </c>
      <c r="Z3283" s="40">
        <f t="shared" si="805"/>
        <v>0</v>
      </c>
      <c r="AA3283" s="40">
        <f t="shared" si="806"/>
        <v>1</v>
      </c>
      <c r="AB3283" s="40">
        <f t="shared" si="807"/>
        <v>0</v>
      </c>
      <c r="AC3283" s="41" t="s">
        <v>537</v>
      </c>
      <c r="AD3283" s="41" t="s">
        <v>682</v>
      </c>
      <c r="AE3283" s="41" t="s">
        <v>258</v>
      </c>
      <c r="AF3283" s="41" t="s">
        <v>216</v>
      </c>
      <c r="AG3283" s="41" t="s">
        <v>56</v>
      </c>
      <c r="AH3283" s="41" t="s">
        <v>56</v>
      </c>
      <c r="AI3283" s="41" t="s">
        <v>56</v>
      </c>
      <c r="AJ3283" s="41" t="s">
        <v>160</v>
      </c>
      <c r="AK3283" s="41" t="s">
        <v>56</v>
      </c>
    </row>
    <row r="3284" spans="1:37" s="41" customFormat="1" ht="15.75" hidden="1" thickBot="1" x14ac:dyDescent="0.3">
      <c r="A3284" s="11" t="s">
        <v>248</v>
      </c>
      <c r="B3284" s="12" t="s">
        <v>216</v>
      </c>
      <c r="C3284" s="13" t="s">
        <v>52</v>
      </c>
      <c r="D3284" s="14" t="s">
        <v>47</v>
      </c>
      <c r="E3284" s="13" t="s">
        <v>6656</v>
      </c>
      <c r="F3284" s="4" t="s">
        <v>326</v>
      </c>
      <c r="G3284" s="4" t="s">
        <v>232</v>
      </c>
      <c r="H3284" s="15">
        <v>43213.493055555555</v>
      </c>
      <c r="I3284" s="15">
        <v>43213.666666666664</v>
      </c>
      <c r="J3284" s="131" t="s">
        <v>7411</v>
      </c>
      <c r="K3284" s="45" t="s">
        <v>9</v>
      </c>
      <c r="L3284" s="47" t="s">
        <v>7</v>
      </c>
      <c r="M3284" s="47" t="s">
        <v>56</v>
      </c>
      <c r="N3284" s="9" t="str">
        <f t="shared" si="793"/>
        <v>Standard</v>
      </c>
      <c r="O3284" s="10" t="str">
        <f t="shared" si="794"/>
        <v>Successful</v>
      </c>
      <c r="P3284" s="10" t="str">
        <f t="shared" si="795"/>
        <v>On Time</v>
      </c>
      <c r="Q3284" s="9">
        <f t="shared" si="796"/>
        <v>1</v>
      </c>
      <c r="R3284" s="9">
        <f t="shared" si="797"/>
        <v>1</v>
      </c>
      <c r="S3284" s="9">
        <f t="shared" si="798"/>
        <v>0</v>
      </c>
      <c r="T3284" s="9" t="str">
        <f t="shared" si="799"/>
        <v>April</v>
      </c>
      <c r="U3284" s="40">
        <f t="shared" si="800"/>
        <v>0</v>
      </c>
      <c r="V3284" s="40" t="str">
        <f t="shared" si="801"/>
        <v>Normal</v>
      </c>
      <c r="W3284" s="40">
        <f t="shared" si="802"/>
        <v>0</v>
      </c>
      <c r="X3284" s="40">
        <f t="shared" si="803"/>
        <v>0</v>
      </c>
      <c r="Y3284" s="40">
        <f t="shared" si="804"/>
        <v>0</v>
      </c>
      <c r="Z3284" s="40">
        <f t="shared" si="805"/>
        <v>0</v>
      </c>
      <c r="AA3284" s="40">
        <f t="shared" si="806"/>
        <v>1</v>
      </c>
      <c r="AB3284" s="40">
        <f t="shared" si="807"/>
        <v>0</v>
      </c>
      <c r="AC3284" s="41" t="s">
        <v>537</v>
      </c>
      <c r="AD3284" s="41" t="s">
        <v>461</v>
      </c>
      <c r="AE3284" s="41" t="s">
        <v>258</v>
      </c>
      <c r="AF3284" s="41" t="s">
        <v>216</v>
      </c>
      <c r="AG3284" s="41" t="s">
        <v>56</v>
      </c>
      <c r="AH3284" s="41" t="s">
        <v>56</v>
      </c>
      <c r="AI3284" s="41" t="s">
        <v>56</v>
      </c>
      <c r="AJ3284" s="41" t="s">
        <v>160</v>
      </c>
      <c r="AK3284" s="41" t="s">
        <v>56</v>
      </c>
    </row>
    <row r="3285" spans="1:37" s="41" customFormat="1" ht="15.75" hidden="1" thickBot="1" x14ac:dyDescent="0.3">
      <c r="A3285" s="11" t="s">
        <v>248</v>
      </c>
      <c r="B3285" s="12" t="s">
        <v>216</v>
      </c>
      <c r="C3285" s="13" t="s">
        <v>52</v>
      </c>
      <c r="D3285" s="14" t="s">
        <v>47</v>
      </c>
      <c r="E3285" s="13" t="s">
        <v>6657</v>
      </c>
      <c r="F3285" s="4" t="s">
        <v>326</v>
      </c>
      <c r="G3285" s="4" t="s">
        <v>508</v>
      </c>
      <c r="H3285" s="15">
        <v>43214.5</v>
      </c>
      <c r="I3285" s="15">
        <v>43214.625</v>
      </c>
      <c r="J3285" s="131" t="s">
        <v>7412</v>
      </c>
      <c r="K3285" s="45" t="s">
        <v>9</v>
      </c>
      <c r="L3285" s="47" t="s">
        <v>7</v>
      </c>
      <c r="M3285" s="47" t="s">
        <v>56</v>
      </c>
      <c r="N3285" s="9" t="str">
        <f t="shared" si="793"/>
        <v>Standard</v>
      </c>
      <c r="O3285" s="10" t="str">
        <f t="shared" si="794"/>
        <v>Successful</v>
      </c>
      <c r="P3285" s="10" t="str">
        <f t="shared" si="795"/>
        <v>On Time</v>
      </c>
      <c r="Q3285" s="9">
        <f t="shared" si="796"/>
        <v>1</v>
      </c>
      <c r="R3285" s="9">
        <f t="shared" si="797"/>
        <v>1</v>
      </c>
      <c r="S3285" s="9">
        <f t="shared" si="798"/>
        <v>0</v>
      </c>
      <c r="T3285" s="9" t="str">
        <f t="shared" si="799"/>
        <v>April</v>
      </c>
      <c r="U3285" s="40">
        <f t="shared" si="800"/>
        <v>0</v>
      </c>
      <c r="V3285" s="40" t="str">
        <f t="shared" si="801"/>
        <v>Normal</v>
      </c>
      <c r="W3285" s="40">
        <f t="shared" si="802"/>
        <v>0</v>
      </c>
      <c r="X3285" s="40">
        <f t="shared" si="803"/>
        <v>0</v>
      </c>
      <c r="Y3285" s="40">
        <f t="shared" si="804"/>
        <v>0</v>
      </c>
      <c r="Z3285" s="40">
        <f t="shared" si="805"/>
        <v>0</v>
      </c>
      <c r="AA3285" s="40">
        <f t="shared" si="806"/>
        <v>1</v>
      </c>
      <c r="AB3285" s="40">
        <f t="shared" si="807"/>
        <v>0</v>
      </c>
      <c r="AC3285" s="41" t="s">
        <v>537</v>
      </c>
      <c r="AD3285" s="41" t="s">
        <v>461</v>
      </c>
      <c r="AE3285" s="41" t="s">
        <v>258</v>
      </c>
      <c r="AF3285" s="41" t="s">
        <v>216</v>
      </c>
      <c r="AG3285" s="41" t="s">
        <v>56</v>
      </c>
      <c r="AH3285" s="41" t="s">
        <v>56</v>
      </c>
      <c r="AI3285" s="41" t="s">
        <v>56</v>
      </c>
      <c r="AJ3285" s="41" t="s">
        <v>160</v>
      </c>
      <c r="AK3285" s="41" t="s">
        <v>56</v>
      </c>
    </row>
    <row r="3286" spans="1:37" s="41" customFormat="1" ht="15.75" hidden="1" thickBot="1" x14ac:dyDescent="0.3">
      <c r="A3286" s="11" t="s">
        <v>248</v>
      </c>
      <c r="B3286" s="12" t="s">
        <v>216</v>
      </c>
      <c r="C3286" s="13" t="s">
        <v>52</v>
      </c>
      <c r="D3286" s="14" t="s">
        <v>47</v>
      </c>
      <c r="E3286" s="13" t="s">
        <v>6658</v>
      </c>
      <c r="F3286" s="4" t="s">
        <v>326</v>
      </c>
      <c r="G3286" s="4" t="s">
        <v>508</v>
      </c>
      <c r="H3286" s="15">
        <v>43214.583333333336</v>
      </c>
      <c r="I3286" s="15">
        <v>43219.833333333336</v>
      </c>
      <c r="J3286" s="131" t="s">
        <v>7413</v>
      </c>
      <c r="K3286" s="45" t="s">
        <v>9</v>
      </c>
      <c r="L3286" s="47" t="s">
        <v>7</v>
      </c>
      <c r="M3286" s="47" t="s">
        <v>56</v>
      </c>
      <c r="N3286" s="9" t="str">
        <f t="shared" si="793"/>
        <v>Standard</v>
      </c>
      <c r="O3286" s="10" t="str">
        <f t="shared" si="794"/>
        <v>Successful</v>
      </c>
      <c r="P3286" s="10" t="str">
        <f t="shared" si="795"/>
        <v>On Time</v>
      </c>
      <c r="Q3286" s="9">
        <f t="shared" si="796"/>
        <v>1</v>
      </c>
      <c r="R3286" s="9">
        <f t="shared" si="797"/>
        <v>1</v>
      </c>
      <c r="S3286" s="9">
        <f t="shared" si="798"/>
        <v>0</v>
      </c>
      <c r="T3286" s="9" t="str">
        <f t="shared" si="799"/>
        <v>April</v>
      </c>
      <c r="U3286" s="40">
        <f t="shared" si="800"/>
        <v>0</v>
      </c>
      <c r="V3286" s="40" t="str">
        <f t="shared" si="801"/>
        <v>Normal</v>
      </c>
      <c r="W3286" s="40">
        <f t="shared" si="802"/>
        <v>0</v>
      </c>
      <c r="X3286" s="40">
        <f t="shared" si="803"/>
        <v>0</v>
      </c>
      <c r="Y3286" s="40">
        <f t="shared" si="804"/>
        <v>0</v>
      </c>
      <c r="Z3286" s="40">
        <f t="shared" si="805"/>
        <v>0</v>
      </c>
      <c r="AA3286" s="40">
        <f t="shared" si="806"/>
        <v>1</v>
      </c>
      <c r="AB3286" s="40">
        <f t="shared" si="807"/>
        <v>0</v>
      </c>
      <c r="AC3286" s="41" t="s">
        <v>537</v>
      </c>
      <c r="AD3286" s="41" t="s">
        <v>367</v>
      </c>
      <c r="AE3286" s="41" t="s">
        <v>258</v>
      </c>
      <c r="AF3286" s="41" t="s">
        <v>216</v>
      </c>
      <c r="AG3286" s="41" t="s">
        <v>56</v>
      </c>
      <c r="AH3286" s="41" t="s">
        <v>56</v>
      </c>
      <c r="AI3286" s="41" t="s">
        <v>56</v>
      </c>
      <c r="AJ3286" s="41" t="s">
        <v>160</v>
      </c>
      <c r="AK3286" s="41" t="s">
        <v>56</v>
      </c>
    </row>
    <row r="3287" spans="1:37" s="41" customFormat="1" ht="15.75" hidden="1" thickBot="1" x14ac:dyDescent="0.3">
      <c r="A3287" s="11" t="s">
        <v>248</v>
      </c>
      <c r="B3287" s="12" t="s">
        <v>216</v>
      </c>
      <c r="C3287" s="13" t="s">
        <v>52</v>
      </c>
      <c r="D3287" s="14" t="s">
        <v>47</v>
      </c>
      <c r="E3287" s="13" t="s">
        <v>6659</v>
      </c>
      <c r="F3287" s="4" t="s">
        <v>326</v>
      </c>
      <c r="G3287" s="4" t="s">
        <v>508</v>
      </c>
      <c r="H3287" s="15">
        <v>43216.708333333336</v>
      </c>
      <c r="I3287" s="15">
        <v>43216.875</v>
      </c>
      <c r="J3287" s="131" t="s">
        <v>7414</v>
      </c>
      <c r="K3287" s="45" t="s">
        <v>9</v>
      </c>
      <c r="L3287" s="47" t="s">
        <v>7</v>
      </c>
      <c r="M3287" s="47" t="s">
        <v>56</v>
      </c>
      <c r="N3287" s="9" t="str">
        <f t="shared" si="793"/>
        <v>Standard</v>
      </c>
      <c r="O3287" s="10" t="str">
        <f t="shared" si="794"/>
        <v>Successful</v>
      </c>
      <c r="P3287" s="10" t="str">
        <f t="shared" si="795"/>
        <v>On Time</v>
      </c>
      <c r="Q3287" s="9">
        <f t="shared" si="796"/>
        <v>1</v>
      </c>
      <c r="R3287" s="9">
        <f t="shared" si="797"/>
        <v>1</v>
      </c>
      <c r="S3287" s="9">
        <f t="shared" si="798"/>
        <v>0</v>
      </c>
      <c r="T3287" s="9" t="str">
        <f t="shared" si="799"/>
        <v>April</v>
      </c>
      <c r="U3287" s="40">
        <f t="shared" si="800"/>
        <v>0</v>
      </c>
      <c r="V3287" s="40" t="str">
        <f t="shared" si="801"/>
        <v>Normal</v>
      </c>
      <c r="W3287" s="40">
        <f t="shared" si="802"/>
        <v>0</v>
      </c>
      <c r="X3287" s="40">
        <f t="shared" si="803"/>
        <v>0</v>
      </c>
      <c r="Y3287" s="40">
        <f t="shared" si="804"/>
        <v>0</v>
      </c>
      <c r="Z3287" s="40">
        <f t="shared" si="805"/>
        <v>0</v>
      </c>
      <c r="AA3287" s="40">
        <f t="shared" si="806"/>
        <v>1</v>
      </c>
      <c r="AB3287" s="40">
        <f t="shared" si="807"/>
        <v>0</v>
      </c>
      <c r="AC3287" s="41" t="s">
        <v>537</v>
      </c>
      <c r="AD3287" s="41" t="s">
        <v>461</v>
      </c>
      <c r="AE3287" s="41" t="s">
        <v>258</v>
      </c>
      <c r="AF3287" s="41" t="s">
        <v>216</v>
      </c>
      <c r="AG3287" s="41" t="s">
        <v>56</v>
      </c>
      <c r="AH3287" s="41" t="s">
        <v>56</v>
      </c>
      <c r="AI3287" s="41" t="s">
        <v>56</v>
      </c>
      <c r="AJ3287" s="41" t="s">
        <v>160</v>
      </c>
      <c r="AK3287" s="41" t="s">
        <v>56</v>
      </c>
    </row>
    <row r="3288" spans="1:37" s="41" customFormat="1" ht="15.75" hidden="1" thickBot="1" x14ac:dyDescent="0.3">
      <c r="A3288" s="11" t="s">
        <v>248</v>
      </c>
      <c r="B3288" s="12" t="s">
        <v>216</v>
      </c>
      <c r="C3288" s="13" t="s">
        <v>52</v>
      </c>
      <c r="D3288" s="14" t="s">
        <v>47</v>
      </c>
      <c r="E3288" s="13" t="s">
        <v>6660</v>
      </c>
      <c r="F3288" s="4" t="s">
        <v>326</v>
      </c>
      <c r="G3288" s="4" t="s">
        <v>508</v>
      </c>
      <c r="H3288" s="15">
        <v>43217.541666666664</v>
      </c>
      <c r="I3288" s="15">
        <v>43217.708333333336</v>
      </c>
      <c r="J3288" s="131" t="s">
        <v>7415</v>
      </c>
      <c r="K3288" s="45" t="s">
        <v>9</v>
      </c>
      <c r="L3288" s="47" t="s">
        <v>7</v>
      </c>
      <c r="M3288" s="47" t="s">
        <v>56</v>
      </c>
      <c r="N3288" s="9" t="str">
        <f t="shared" si="793"/>
        <v>Standard</v>
      </c>
      <c r="O3288" s="10" t="str">
        <f t="shared" si="794"/>
        <v>Successful</v>
      </c>
      <c r="P3288" s="10" t="str">
        <f t="shared" si="795"/>
        <v>On Time</v>
      </c>
      <c r="Q3288" s="9">
        <f t="shared" si="796"/>
        <v>1</v>
      </c>
      <c r="R3288" s="9">
        <f t="shared" si="797"/>
        <v>1</v>
      </c>
      <c r="S3288" s="9">
        <f t="shared" si="798"/>
        <v>0</v>
      </c>
      <c r="T3288" s="9" t="str">
        <f t="shared" si="799"/>
        <v>April</v>
      </c>
      <c r="U3288" s="40">
        <f t="shared" si="800"/>
        <v>0</v>
      </c>
      <c r="V3288" s="40" t="str">
        <f t="shared" si="801"/>
        <v>Normal</v>
      </c>
      <c r="W3288" s="40">
        <f t="shared" si="802"/>
        <v>0</v>
      </c>
      <c r="X3288" s="40">
        <f t="shared" si="803"/>
        <v>0</v>
      </c>
      <c r="Y3288" s="40">
        <f t="shared" si="804"/>
        <v>0</v>
      </c>
      <c r="Z3288" s="40">
        <f t="shared" si="805"/>
        <v>0</v>
      </c>
      <c r="AA3288" s="40">
        <f t="shared" si="806"/>
        <v>1</v>
      </c>
      <c r="AB3288" s="40">
        <f t="shared" si="807"/>
        <v>0</v>
      </c>
      <c r="AC3288" s="41" t="s">
        <v>537</v>
      </c>
      <c r="AD3288" s="41" t="s">
        <v>289</v>
      </c>
      <c r="AE3288" s="41" t="s">
        <v>258</v>
      </c>
      <c r="AF3288" s="41" t="s">
        <v>216</v>
      </c>
      <c r="AG3288" s="41" t="s">
        <v>56</v>
      </c>
      <c r="AH3288" s="41" t="s">
        <v>56</v>
      </c>
      <c r="AI3288" s="41" t="s">
        <v>56</v>
      </c>
      <c r="AJ3288" s="41" t="s">
        <v>160</v>
      </c>
      <c r="AK3288" s="41" t="s">
        <v>56</v>
      </c>
    </row>
    <row r="3289" spans="1:37" s="41" customFormat="1" ht="15.75" hidden="1" thickBot="1" x14ac:dyDescent="0.3">
      <c r="A3289" s="11" t="s">
        <v>248</v>
      </c>
      <c r="B3289" s="12" t="s">
        <v>216</v>
      </c>
      <c r="C3289" s="13" t="s">
        <v>52</v>
      </c>
      <c r="D3289" s="14" t="s">
        <v>47</v>
      </c>
      <c r="E3289" s="13" t="s">
        <v>6661</v>
      </c>
      <c r="F3289" s="4" t="s">
        <v>326</v>
      </c>
      <c r="G3289" s="4" t="s">
        <v>453</v>
      </c>
      <c r="H3289" s="15">
        <v>43217.885775462964</v>
      </c>
      <c r="I3289" s="15">
        <v>43218</v>
      </c>
      <c r="J3289" s="131" t="s">
        <v>7416</v>
      </c>
      <c r="K3289" s="45" t="s">
        <v>9</v>
      </c>
      <c r="L3289" s="47" t="s">
        <v>7</v>
      </c>
      <c r="M3289" s="47" t="s">
        <v>56</v>
      </c>
      <c r="N3289" s="9" t="str">
        <f t="shared" si="793"/>
        <v>Standard</v>
      </c>
      <c r="O3289" s="10" t="str">
        <f t="shared" si="794"/>
        <v>Successful</v>
      </c>
      <c r="P3289" s="10" t="str">
        <f t="shared" si="795"/>
        <v>On Time</v>
      </c>
      <c r="Q3289" s="9">
        <f t="shared" si="796"/>
        <v>1</v>
      </c>
      <c r="R3289" s="9">
        <f t="shared" si="797"/>
        <v>1</v>
      </c>
      <c r="S3289" s="9">
        <f t="shared" si="798"/>
        <v>0</v>
      </c>
      <c r="T3289" s="9" t="str">
        <f t="shared" si="799"/>
        <v>April</v>
      </c>
      <c r="U3289" s="40">
        <f t="shared" si="800"/>
        <v>0</v>
      </c>
      <c r="V3289" s="40" t="str">
        <f t="shared" si="801"/>
        <v>Normal</v>
      </c>
      <c r="W3289" s="40">
        <f t="shared" si="802"/>
        <v>0</v>
      </c>
      <c r="X3289" s="40">
        <f t="shared" si="803"/>
        <v>0</v>
      </c>
      <c r="Y3289" s="40">
        <f t="shared" si="804"/>
        <v>0</v>
      </c>
      <c r="Z3289" s="40">
        <f t="shared" si="805"/>
        <v>0</v>
      </c>
      <c r="AA3289" s="40">
        <f t="shared" si="806"/>
        <v>1</v>
      </c>
      <c r="AB3289" s="40">
        <f t="shared" si="807"/>
        <v>0</v>
      </c>
      <c r="AC3289" s="41" t="s">
        <v>537</v>
      </c>
      <c r="AD3289" s="41" t="s">
        <v>461</v>
      </c>
      <c r="AE3289" s="41" t="s">
        <v>258</v>
      </c>
      <c r="AF3289" s="41" t="s">
        <v>216</v>
      </c>
      <c r="AG3289" s="41" t="s">
        <v>56</v>
      </c>
      <c r="AH3289" s="41" t="s">
        <v>56</v>
      </c>
      <c r="AI3289" s="41" t="s">
        <v>56</v>
      </c>
      <c r="AJ3289" s="41" t="s">
        <v>160</v>
      </c>
      <c r="AK3289" s="41" t="s">
        <v>56</v>
      </c>
    </row>
    <row r="3290" spans="1:37" s="41" customFormat="1" ht="15.75" hidden="1" thickBot="1" x14ac:dyDescent="0.3">
      <c r="A3290" s="11" t="s">
        <v>51</v>
      </c>
      <c r="B3290" s="12" t="s">
        <v>215</v>
      </c>
      <c r="C3290" s="13" t="s">
        <v>46</v>
      </c>
      <c r="D3290" s="14" t="s">
        <v>47</v>
      </c>
      <c r="E3290" s="13" t="s">
        <v>6662</v>
      </c>
      <c r="F3290" s="4" t="s">
        <v>159</v>
      </c>
      <c r="G3290" s="4" t="s">
        <v>4999</v>
      </c>
      <c r="H3290" s="15">
        <v>43217.541666666664</v>
      </c>
      <c r="I3290" s="15">
        <v>43219.791666666664</v>
      </c>
      <c r="J3290" s="131" t="s">
        <v>7417</v>
      </c>
      <c r="K3290" s="45" t="s">
        <v>9</v>
      </c>
      <c r="L3290" s="47" t="s">
        <v>7</v>
      </c>
      <c r="M3290" s="47" t="s">
        <v>56</v>
      </c>
      <c r="N3290" s="9" t="str">
        <f t="shared" si="793"/>
        <v>Minor</v>
      </c>
      <c r="O3290" s="10" t="str">
        <f t="shared" si="794"/>
        <v>Successful</v>
      </c>
      <c r="P3290" s="10" t="str">
        <f t="shared" si="795"/>
        <v>On Time</v>
      </c>
      <c r="Q3290" s="9">
        <f t="shared" si="796"/>
        <v>1</v>
      </c>
      <c r="R3290" s="9">
        <f t="shared" si="797"/>
        <v>1</v>
      </c>
      <c r="S3290" s="9">
        <f t="shared" si="798"/>
        <v>0</v>
      </c>
      <c r="T3290" s="9" t="str">
        <f t="shared" si="799"/>
        <v>April</v>
      </c>
      <c r="U3290" s="40">
        <f t="shared" si="800"/>
        <v>0</v>
      </c>
      <c r="V3290" s="40" t="str">
        <f t="shared" si="801"/>
        <v>Normal</v>
      </c>
      <c r="W3290" s="40">
        <f t="shared" si="802"/>
        <v>0</v>
      </c>
      <c r="X3290" s="40">
        <f t="shared" si="803"/>
        <v>0</v>
      </c>
      <c r="Y3290" s="40">
        <f t="shared" si="804"/>
        <v>0</v>
      </c>
      <c r="Z3290" s="40">
        <f t="shared" si="805"/>
        <v>0</v>
      </c>
      <c r="AA3290" s="40">
        <f t="shared" si="806"/>
        <v>1</v>
      </c>
      <c r="AB3290" s="40">
        <f t="shared" si="807"/>
        <v>0</v>
      </c>
      <c r="AC3290" s="41" t="s">
        <v>7463</v>
      </c>
      <c r="AD3290" s="41" t="s">
        <v>280</v>
      </c>
      <c r="AE3290" s="41" t="s">
        <v>431</v>
      </c>
      <c r="AF3290" s="41" t="s">
        <v>215</v>
      </c>
      <c r="AG3290" s="41" t="s">
        <v>56</v>
      </c>
      <c r="AH3290" s="41" t="s">
        <v>56</v>
      </c>
      <c r="AI3290" s="41" t="s">
        <v>56</v>
      </c>
      <c r="AJ3290" s="41" t="s">
        <v>160</v>
      </c>
      <c r="AK3290" s="41" t="s">
        <v>56</v>
      </c>
    </row>
    <row r="3291" spans="1:37" s="41" customFormat="1" ht="15.75" hidden="1" thickBot="1" x14ac:dyDescent="0.3">
      <c r="A3291" s="11" t="s">
        <v>51</v>
      </c>
      <c r="B3291" s="12" t="s">
        <v>216</v>
      </c>
      <c r="C3291" s="13" t="s">
        <v>46</v>
      </c>
      <c r="D3291" s="14" t="s">
        <v>47</v>
      </c>
      <c r="E3291" s="13" t="s">
        <v>6663</v>
      </c>
      <c r="F3291" s="4" t="s">
        <v>144</v>
      </c>
      <c r="G3291" s="4" t="s">
        <v>6746</v>
      </c>
      <c r="H3291" s="15">
        <v>43196.458333333336</v>
      </c>
      <c r="I3291" s="15">
        <v>43201.75</v>
      </c>
      <c r="J3291" s="131" t="s">
        <v>7418</v>
      </c>
      <c r="K3291" s="45" t="s">
        <v>9</v>
      </c>
      <c r="L3291" s="47" t="s">
        <v>7</v>
      </c>
      <c r="M3291" s="47" t="s">
        <v>56</v>
      </c>
      <c r="N3291" s="9" t="str">
        <f t="shared" si="793"/>
        <v>Minor</v>
      </c>
      <c r="O3291" s="10" t="str">
        <f t="shared" si="794"/>
        <v>Successful</v>
      </c>
      <c r="P3291" s="10" t="str">
        <f t="shared" si="795"/>
        <v>On Time</v>
      </c>
      <c r="Q3291" s="9">
        <f t="shared" si="796"/>
        <v>1</v>
      </c>
      <c r="R3291" s="9">
        <f t="shared" si="797"/>
        <v>1</v>
      </c>
      <c r="S3291" s="9">
        <f t="shared" si="798"/>
        <v>0</v>
      </c>
      <c r="T3291" s="9" t="str">
        <f t="shared" si="799"/>
        <v>April</v>
      </c>
      <c r="U3291" s="40">
        <f t="shared" si="800"/>
        <v>0</v>
      </c>
      <c r="V3291" s="40" t="str">
        <f t="shared" si="801"/>
        <v>Normal</v>
      </c>
      <c r="W3291" s="40">
        <f t="shared" si="802"/>
        <v>0</v>
      </c>
      <c r="X3291" s="40">
        <f t="shared" si="803"/>
        <v>0</v>
      </c>
      <c r="Y3291" s="40">
        <f t="shared" si="804"/>
        <v>0</v>
      </c>
      <c r="Z3291" s="40">
        <f t="shared" si="805"/>
        <v>0</v>
      </c>
      <c r="AA3291" s="40">
        <f t="shared" si="806"/>
        <v>1</v>
      </c>
      <c r="AB3291" s="40">
        <f t="shared" si="807"/>
        <v>0</v>
      </c>
      <c r="AC3291" s="41" t="s">
        <v>7463</v>
      </c>
      <c r="AD3291" s="41" t="s">
        <v>280</v>
      </c>
      <c r="AE3291" s="41" t="s">
        <v>428</v>
      </c>
      <c r="AF3291" s="41" t="s">
        <v>216</v>
      </c>
      <c r="AG3291" s="41" t="s">
        <v>56</v>
      </c>
      <c r="AH3291" s="41" t="s">
        <v>56</v>
      </c>
      <c r="AI3291" s="41" t="s">
        <v>56</v>
      </c>
      <c r="AJ3291" s="41" t="s">
        <v>160</v>
      </c>
      <c r="AK3291" s="41" t="s">
        <v>56</v>
      </c>
    </row>
    <row r="3292" spans="1:37" s="41" customFormat="1" ht="15.75" hidden="1" thickBot="1" x14ac:dyDescent="0.3">
      <c r="A3292" s="11" t="s">
        <v>51</v>
      </c>
      <c r="B3292" s="12" t="s">
        <v>216</v>
      </c>
      <c r="C3292" s="13" t="s">
        <v>46</v>
      </c>
      <c r="D3292" s="14" t="s">
        <v>47</v>
      </c>
      <c r="E3292" s="13" t="s">
        <v>6664</v>
      </c>
      <c r="F3292" s="4" t="s">
        <v>6747</v>
      </c>
      <c r="G3292" s="4" t="s">
        <v>6748</v>
      </c>
      <c r="H3292" s="15">
        <v>43196.541666666664</v>
      </c>
      <c r="I3292" s="15">
        <v>43196.8125</v>
      </c>
      <c r="J3292" s="131" t="s">
        <v>7419</v>
      </c>
      <c r="K3292" s="45" t="s">
        <v>9</v>
      </c>
      <c r="L3292" s="47" t="s">
        <v>7</v>
      </c>
      <c r="M3292" s="47" t="s">
        <v>56</v>
      </c>
      <c r="N3292" s="9" t="str">
        <f t="shared" si="793"/>
        <v>Minor</v>
      </c>
      <c r="O3292" s="10" t="str">
        <f t="shared" si="794"/>
        <v>Successful</v>
      </c>
      <c r="P3292" s="10" t="str">
        <f t="shared" si="795"/>
        <v>On Time</v>
      </c>
      <c r="Q3292" s="9">
        <f t="shared" si="796"/>
        <v>1</v>
      </c>
      <c r="R3292" s="9">
        <f t="shared" si="797"/>
        <v>1</v>
      </c>
      <c r="S3292" s="9">
        <f t="shared" si="798"/>
        <v>0</v>
      </c>
      <c r="T3292" s="9" t="str">
        <f t="shared" si="799"/>
        <v>April</v>
      </c>
      <c r="U3292" s="40">
        <f t="shared" si="800"/>
        <v>0</v>
      </c>
      <c r="V3292" s="40" t="str">
        <f t="shared" si="801"/>
        <v>Normal</v>
      </c>
      <c r="W3292" s="40">
        <f t="shared" si="802"/>
        <v>0</v>
      </c>
      <c r="X3292" s="40">
        <f t="shared" si="803"/>
        <v>0</v>
      </c>
      <c r="Y3292" s="40">
        <f t="shared" si="804"/>
        <v>0</v>
      </c>
      <c r="Z3292" s="40">
        <f t="shared" si="805"/>
        <v>0</v>
      </c>
      <c r="AA3292" s="40">
        <f t="shared" si="806"/>
        <v>1</v>
      </c>
      <c r="AB3292" s="40">
        <f t="shared" si="807"/>
        <v>0</v>
      </c>
      <c r="AC3292" s="41" t="s">
        <v>7463</v>
      </c>
      <c r="AD3292" s="41" t="s">
        <v>280</v>
      </c>
      <c r="AE3292" s="41" t="s">
        <v>426</v>
      </c>
      <c r="AF3292" s="41" t="s">
        <v>216</v>
      </c>
      <c r="AG3292" s="41" t="s">
        <v>56</v>
      </c>
      <c r="AH3292" s="41" t="s">
        <v>56</v>
      </c>
      <c r="AI3292" s="41" t="s">
        <v>56</v>
      </c>
      <c r="AJ3292" s="41" t="s">
        <v>160</v>
      </c>
      <c r="AK3292" s="41" t="s">
        <v>56</v>
      </c>
    </row>
    <row r="3293" spans="1:37" s="41" customFormat="1" ht="15.75" hidden="1" thickBot="1" x14ac:dyDescent="0.3">
      <c r="A3293" s="11" t="s">
        <v>51</v>
      </c>
      <c r="B3293" s="12" t="s">
        <v>216</v>
      </c>
      <c r="C3293" s="13" t="s">
        <v>46</v>
      </c>
      <c r="D3293" s="14" t="s">
        <v>47</v>
      </c>
      <c r="E3293" s="13" t="s">
        <v>6665</v>
      </c>
      <c r="F3293" s="4" t="s">
        <v>150</v>
      </c>
      <c r="G3293" s="4" t="s">
        <v>726</v>
      </c>
      <c r="H3293" s="15">
        <v>43196.75</v>
      </c>
      <c r="I3293" s="15">
        <v>43196.875</v>
      </c>
      <c r="J3293" s="131" t="s">
        <v>7420</v>
      </c>
      <c r="K3293" s="45" t="s">
        <v>9</v>
      </c>
      <c r="L3293" s="47" t="s">
        <v>7</v>
      </c>
      <c r="M3293" s="47" t="s">
        <v>56</v>
      </c>
      <c r="N3293" s="9" t="str">
        <f t="shared" si="793"/>
        <v>Minor</v>
      </c>
      <c r="O3293" s="10" t="str">
        <f t="shared" si="794"/>
        <v>Successful</v>
      </c>
      <c r="P3293" s="10" t="str">
        <f t="shared" si="795"/>
        <v>On Time</v>
      </c>
      <c r="Q3293" s="9">
        <f t="shared" si="796"/>
        <v>1</v>
      </c>
      <c r="R3293" s="9">
        <f t="shared" si="797"/>
        <v>1</v>
      </c>
      <c r="S3293" s="9">
        <f t="shared" si="798"/>
        <v>0</v>
      </c>
      <c r="T3293" s="9" t="str">
        <f t="shared" si="799"/>
        <v>April</v>
      </c>
      <c r="U3293" s="40">
        <f t="shared" si="800"/>
        <v>0</v>
      </c>
      <c r="V3293" s="40" t="str">
        <f t="shared" si="801"/>
        <v>Normal</v>
      </c>
      <c r="W3293" s="40">
        <f t="shared" si="802"/>
        <v>0</v>
      </c>
      <c r="X3293" s="40">
        <f t="shared" si="803"/>
        <v>0</v>
      </c>
      <c r="Y3293" s="40">
        <f t="shared" si="804"/>
        <v>0</v>
      </c>
      <c r="Z3293" s="40">
        <f t="shared" si="805"/>
        <v>0</v>
      </c>
      <c r="AA3293" s="40">
        <f t="shared" si="806"/>
        <v>1</v>
      </c>
      <c r="AB3293" s="40">
        <f t="shared" si="807"/>
        <v>0</v>
      </c>
      <c r="AC3293" s="41" t="s">
        <v>7463</v>
      </c>
      <c r="AD3293" s="41" t="s">
        <v>280</v>
      </c>
      <c r="AE3293" s="41" t="s">
        <v>258</v>
      </c>
      <c r="AF3293" s="41" t="s">
        <v>216</v>
      </c>
      <c r="AG3293" s="41" t="s">
        <v>56</v>
      </c>
      <c r="AH3293" s="41" t="s">
        <v>56</v>
      </c>
      <c r="AI3293" s="41" t="s">
        <v>56</v>
      </c>
      <c r="AJ3293" s="41" t="s">
        <v>160</v>
      </c>
      <c r="AK3293" s="41" t="s">
        <v>56</v>
      </c>
    </row>
    <row r="3294" spans="1:37" s="41" customFormat="1" ht="15.75" hidden="1" thickBot="1" x14ac:dyDescent="0.3">
      <c r="A3294" s="11" t="s">
        <v>51</v>
      </c>
      <c r="B3294" s="12" t="s">
        <v>216</v>
      </c>
      <c r="C3294" s="13" t="s">
        <v>46</v>
      </c>
      <c r="D3294" s="14" t="s">
        <v>47</v>
      </c>
      <c r="E3294" s="13" t="s">
        <v>6666</v>
      </c>
      <c r="F3294" s="4" t="s">
        <v>163</v>
      </c>
      <c r="G3294" s="4" t="s">
        <v>6715</v>
      </c>
      <c r="H3294" s="15">
        <v>43196.875</v>
      </c>
      <c r="I3294" s="15">
        <v>43196.899305555555</v>
      </c>
      <c r="J3294" s="131" t="s">
        <v>7421</v>
      </c>
      <c r="K3294" s="45" t="s">
        <v>9</v>
      </c>
      <c r="L3294" s="47" t="s">
        <v>7</v>
      </c>
      <c r="M3294" s="47" t="s">
        <v>56</v>
      </c>
      <c r="N3294" s="9" t="str">
        <f t="shared" si="793"/>
        <v>Minor</v>
      </c>
      <c r="O3294" s="10" t="str">
        <f t="shared" si="794"/>
        <v>Successful</v>
      </c>
      <c r="P3294" s="10" t="str">
        <f t="shared" si="795"/>
        <v>On Time</v>
      </c>
      <c r="Q3294" s="9">
        <f t="shared" si="796"/>
        <v>1</v>
      </c>
      <c r="R3294" s="9">
        <f t="shared" si="797"/>
        <v>1</v>
      </c>
      <c r="S3294" s="9">
        <f t="shared" si="798"/>
        <v>0</v>
      </c>
      <c r="T3294" s="9" t="str">
        <f t="shared" si="799"/>
        <v>April</v>
      </c>
      <c r="U3294" s="40">
        <f t="shared" si="800"/>
        <v>0</v>
      </c>
      <c r="V3294" s="40" t="str">
        <f t="shared" si="801"/>
        <v>Normal</v>
      </c>
      <c r="W3294" s="40">
        <f t="shared" si="802"/>
        <v>0</v>
      </c>
      <c r="X3294" s="40">
        <f t="shared" si="803"/>
        <v>0</v>
      </c>
      <c r="Y3294" s="40">
        <f t="shared" si="804"/>
        <v>0</v>
      </c>
      <c r="Z3294" s="40">
        <f t="shared" si="805"/>
        <v>0</v>
      </c>
      <c r="AA3294" s="40">
        <f t="shared" si="806"/>
        <v>1</v>
      </c>
      <c r="AB3294" s="40">
        <f t="shared" si="807"/>
        <v>0</v>
      </c>
      <c r="AC3294" s="41" t="s">
        <v>7463</v>
      </c>
      <c r="AD3294" s="41" t="s">
        <v>280</v>
      </c>
      <c r="AE3294" s="41" t="s">
        <v>429</v>
      </c>
      <c r="AF3294" s="41" t="s">
        <v>216</v>
      </c>
      <c r="AG3294" s="41" t="s">
        <v>56</v>
      </c>
      <c r="AH3294" s="41" t="s">
        <v>56</v>
      </c>
      <c r="AI3294" s="41" t="s">
        <v>56</v>
      </c>
      <c r="AJ3294" s="41" t="s">
        <v>160</v>
      </c>
      <c r="AK3294" s="41" t="s">
        <v>56</v>
      </c>
    </row>
    <row r="3295" spans="1:37" s="41" customFormat="1" ht="15.75" hidden="1" thickBot="1" x14ac:dyDescent="0.3">
      <c r="A3295" s="11" t="s">
        <v>51</v>
      </c>
      <c r="B3295" s="12" t="s">
        <v>216</v>
      </c>
      <c r="C3295" s="13" t="s">
        <v>46</v>
      </c>
      <c r="D3295" s="14" t="s">
        <v>47</v>
      </c>
      <c r="E3295" s="13" t="s">
        <v>6667</v>
      </c>
      <c r="F3295" s="4" t="s">
        <v>164</v>
      </c>
      <c r="G3295" s="4" t="s">
        <v>4992</v>
      </c>
      <c r="H3295" s="15">
        <v>43196.958333333336</v>
      </c>
      <c r="I3295" s="15">
        <v>43197.416666666664</v>
      </c>
      <c r="J3295" s="131" t="s">
        <v>7422</v>
      </c>
      <c r="K3295" s="45" t="s">
        <v>9</v>
      </c>
      <c r="L3295" s="47" t="s">
        <v>7</v>
      </c>
      <c r="M3295" s="47" t="s">
        <v>56</v>
      </c>
      <c r="N3295" s="9" t="str">
        <f t="shared" si="793"/>
        <v>Minor</v>
      </c>
      <c r="O3295" s="10" t="str">
        <f t="shared" si="794"/>
        <v>Successful</v>
      </c>
      <c r="P3295" s="10" t="str">
        <f t="shared" si="795"/>
        <v>On Time</v>
      </c>
      <c r="Q3295" s="9">
        <f t="shared" si="796"/>
        <v>1</v>
      </c>
      <c r="R3295" s="9">
        <f t="shared" si="797"/>
        <v>1</v>
      </c>
      <c r="S3295" s="9">
        <f t="shared" si="798"/>
        <v>0</v>
      </c>
      <c r="T3295" s="9" t="str">
        <f t="shared" si="799"/>
        <v>April</v>
      </c>
      <c r="U3295" s="40">
        <f t="shared" si="800"/>
        <v>0</v>
      </c>
      <c r="V3295" s="40" t="str">
        <f t="shared" si="801"/>
        <v>Normal</v>
      </c>
      <c r="W3295" s="40">
        <f t="shared" si="802"/>
        <v>0</v>
      </c>
      <c r="X3295" s="40">
        <f t="shared" si="803"/>
        <v>0</v>
      </c>
      <c r="Y3295" s="40">
        <f t="shared" si="804"/>
        <v>0</v>
      </c>
      <c r="Z3295" s="40">
        <f t="shared" si="805"/>
        <v>0</v>
      </c>
      <c r="AA3295" s="40">
        <f t="shared" si="806"/>
        <v>1</v>
      </c>
      <c r="AB3295" s="40">
        <f t="shared" si="807"/>
        <v>0</v>
      </c>
      <c r="AC3295" s="41" t="s">
        <v>7463</v>
      </c>
      <c r="AD3295" s="41" t="s">
        <v>280</v>
      </c>
      <c r="AE3295" s="41" t="s">
        <v>435</v>
      </c>
      <c r="AF3295" s="41" t="s">
        <v>216</v>
      </c>
      <c r="AG3295" s="41" t="s">
        <v>56</v>
      </c>
      <c r="AH3295" s="41" t="s">
        <v>56</v>
      </c>
      <c r="AI3295" s="41" t="s">
        <v>56</v>
      </c>
      <c r="AJ3295" s="41" t="s">
        <v>160</v>
      </c>
      <c r="AK3295" s="41" t="s">
        <v>56</v>
      </c>
    </row>
    <row r="3296" spans="1:37" s="41" customFormat="1" ht="15.75" hidden="1" thickBot="1" x14ac:dyDescent="0.3">
      <c r="A3296" s="11" t="s">
        <v>51</v>
      </c>
      <c r="B3296" s="12" t="s">
        <v>216</v>
      </c>
      <c r="C3296" s="13" t="s">
        <v>46</v>
      </c>
      <c r="D3296" s="14" t="s">
        <v>47</v>
      </c>
      <c r="E3296" s="13" t="s">
        <v>6668</v>
      </c>
      <c r="F3296" s="4" t="s">
        <v>144</v>
      </c>
      <c r="G3296" s="4" t="s">
        <v>4995</v>
      </c>
      <c r="H3296" s="15">
        <v>43197.375</v>
      </c>
      <c r="I3296" s="15">
        <v>43197.826388888891</v>
      </c>
      <c r="J3296" s="131" t="s">
        <v>7423</v>
      </c>
      <c r="K3296" s="45" t="s">
        <v>9</v>
      </c>
      <c r="L3296" s="47" t="s">
        <v>7</v>
      </c>
      <c r="M3296" s="47" t="s">
        <v>56</v>
      </c>
      <c r="N3296" s="9" t="str">
        <f t="shared" ref="N3296:N3335" si="808">VLOOKUP(C3296,CBI,2,FALSE)</f>
        <v>Minor</v>
      </c>
      <c r="O3296" s="10" t="str">
        <f t="shared" ref="O3296:O3335" si="809">VLOOKUP(K3296,Exitoso,2,FALSE)</f>
        <v>Successful</v>
      </c>
      <c r="P3296" s="10" t="str">
        <f t="shared" ref="P3296:P3335" si="810">VLOOKUP(L3296,EnTiempo,2,FALSE)</f>
        <v>On Time</v>
      </c>
      <c r="Q3296" s="9">
        <f t="shared" ref="Q3296:Q3335" si="811">IF(OR(K3296="Successful",K3296="Exitoso"),1,IF(OR(K3296="Not Successful",K3296="No exitoso",K3296="Fallido"),0," "))</f>
        <v>1</v>
      </c>
      <c r="R3296" s="9">
        <f t="shared" ref="R3296:R3335" si="812">IF(OR(L3296="On Time",L3296="En tiempo"),1,IF(OR(L3296="Out of Time",L3296="Fuera de Tiempo"),0," "))</f>
        <v>1</v>
      </c>
      <c r="S3296" s="9">
        <f t="shared" ref="S3296:S3335" si="813">IF(M3296="NO",0,1)</f>
        <v>0</v>
      </c>
      <c r="T3296" s="9" t="str">
        <f t="shared" ref="T3296:T3335" si="814">VLOOKUP(MONTH(I3296),Meses,2,FALSE)</f>
        <v>April</v>
      </c>
      <c r="U3296" s="40">
        <f t="shared" ref="U3296:U3335" si="815">IF(ISERROR(FIND("SLT",J3296,1)),0,1)</f>
        <v>0</v>
      </c>
      <c r="V3296" s="40" t="str">
        <f t="shared" ref="V3296:V3335" si="816">IF(D3296="emergency","Emergency",IF(ISERROR(FIND("SLT",J3296,1)),"Normal","SLT"))</f>
        <v>Normal</v>
      </c>
      <c r="W3296" s="40">
        <f t="shared" ref="W3296:W3335" si="817">IF(V3296="Emergency",1,0)</f>
        <v>0</v>
      </c>
      <c r="X3296" s="40">
        <f t="shared" ref="X3296:X3335" si="818">IF(AG3296="Si",1,0)</f>
        <v>0</v>
      </c>
      <c r="Y3296" s="40">
        <f t="shared" ref="Y3296:Y3335" si="819">IF(AH3296="Si",1,0)</f>
        <v>0</v>
      </c>
      <c r="Z3296" s="40">
        <f t="shared" ref="Z3296:Z3335" si="820">IF(AI3296="Si",1,0)</f>
        <v>0</v>
      </c>
      <c r="AA3296" s="40">
        <f t="shared" ref="AA3296:AA3335" si="821">IF(AJ3296="Si",1,0)</f>
        <v>1</v>
      </c>
      <c r="AB3296" s="40">
        <f t="shared" ref="AB3296:AB3335" si="822">IF(AK3296="Si",1,0)</f>
        <v>0</v>
      </c>
      <c r="AC3296" s="41" t="s">
        <v>7463</v>
      </c>
      <c r="AD3296" s="41" t="s">
        <v>280</v>
      </c>
      <c r="AE3296" s="41" t="s">
        <v>428</v>
      </c>
      <c r="AF3296" s="41" t="s">
        <v>216</v>
      </c>
      <c r="AG3296" s="41" t="s">
        <v>56</v>
      </c>
      <c r="AH3296" s="41" t="s">
        <v>56</v>
      </c>
      <c r="AI3296" s="41" t="s">
        <v>56</v>
      </c>
      <c r="AJ3296" s="41" t="s">
        <v>160</v>
      </c>
      <c r="AK3296" s="41" t="s">
        <v>56</v>
      </c>
    </row>
    <row r="3297" spans="1:37" s="41" customFormat="1" ht="15.75" hidden="1" thickBot="1" x14ac:dyDescent="0.3">
      <c r="A3297" s="11" t="s">
        <v>51</v>
      </c>
      <c r="B3297" s="12" t="s">
        <v>216</v>
      </c>
      <c r="C3297" s="13" t="s">
        <v>46</v>
      </c>
      <c r="D3297" s="14" t="s">
        <v>47</v>
      </c>
      <c r="E3297" s="13" t="s">
        <v>6669</v>
      </c>
      <c r="F3297" s="4" t="s">
        <v>143</v>
      </c>
      <c r="G3297" s="4" t="s">
        <v>6749</v>
      </c>
      <c r="H3297" s="15">
        <v>43199.604166666664</v>
      </c>
      <c r="I3297" s="15">
        <v>43200.625</v>
      </c>
      <c r="J3297" s="131" t="s">
        <v>7424</v>
      </c>
      <c r="K3297" s="45" t="s">
        <v>9</v>
      </c>
      <c r="L3297" s="47" t="s">
        <v>7</v>
      </c>
      <c r="M3297" s="47" t="s">
        <v>56</v>
      </c>
      <c r="N3297" s="9" t="str">
        <f t="shared" si="808"/>
        <v>Minor</v>
      </c>
      <c r="O3297" s="10" t="str">
        <f t="shared" si="809"/>
        <v>Successful</v>
      </c>
      <c r="P3297" s="10" t="str">
        <f t="shared" si="810"/>
        <v>On Time</v>
      </c>
      <c r="Q3297" s="9">
        <f t="shared" si="811"/>
        <v>1</v>
      </c>
      <c r="R3297" s="9">
        <f t="shared" si="812"/>
        <v>1</v>
      </c>
      <c r="S3297" s="9">
        <f t="shared" si="813"/>
        <v>0</v>
      </c>
      <c r="T3297" s="9" t="str">
        <f t="shared" si="814"/>
        <v>April</v>
      </c>
      <c r="U3297" s="40">
        <f t="shared" si="815"/>
        <v>0</v>
      </c>
      <c r="V3297" s="40" t="str">
        <f t="shared" si="816"/>
        <v>Normal</v>
      </c>
      <c r="W3297" s="40">
        <f t="shared" si="817"/>
        <v>0</v>
      </c>
      <c r="X3297" s="40">
        <f t="shared" si="818"/>
        <v>0</v>
      </c>
      <c r="Y3297" s="40">
        <f t="shared" si="819"/>
        <v>0</v>
      </c>
      <c r="Z3297" s="40">
        <f t="shared" si="820"/>
        <v>0</v>
      </c>
      <c r="AA3297" s="40">
        <f t="shared" si="821"/>
        <v>1</v>
      </c>
      <c r="AB3297" s="40">
        <f t="shared" si="822"/>
        <v>0</v>
      </c>
      <c r="AC3297" s="41" t="s">
        <v>7463</v>
      </c>
      <c r="AD3297" s="41" t="s">
        <v>280</v>
      </c>
      <c r="AE3297" s="41" t="s">
        <v>419</v>
      </c>
      <c r="AF3297" s="41" t="s">
        <v>216</v>
      </c>
      <c r="AG3297" s="41" t="s">
        <v>56</v>
      </c>
      <c r="AH3297" s="41" t="s">
        <v>56</v>
      </c>
      <c r="AI3297" s="41" t="s">
        <v>56</v>
      </c>
      <c r="AJ3297" s="41" t="s">
        <v>160</v>
      </c>
      <c r="AK3297" s="41" t="s">
        <v>56</v>
      </c>
    </row>
    <row r="3298" spans="1:37" s="41" customFormat="1" ht="15.75" hidden="1" thickBot="1" x14ac:dyDescent="0.3">
      <c r="A3298" s="11" t="s">
        <v>51</v>
      </c>
      <c r="B3298" s="12" t="s">
        <v>216</v>
      </c>
      <c r="C3298" s="13" t="s">
        <v>46</v>
      </c>
      <c r="D3298" s="14" t="s">
        <v>47</v>
      </c>
      <c r="E3298" s="13" t="s">
        <v>6670</v>
      </c>
      <c r="F3298" s="4" t="s">
        <v>341</v>
      </c>
      <c r="G3298" s="4" t="s">
        <v>1622</v>
      </c>
      <c r="H3298" s="15">
        <v>43210.541666666664</v>
      </c>
      <c r="I3298" s="15">
        <v>43210.958333333336</v>
      </c>
      <c r="J3298" s="131" t="s">
        <v>7425</v>
      </c>
      <c r="K3298" s="45" t="s">
        <v>9</v>
      </c>
      <c r="L3298" s="47" t="s">
        <v>7</v>
      </c>
      <c r="M3298" s="47" t="s">
        <v>56</v>
      </c>
      <c r="N3298" s="9" t="str">
        <f t="shared" si="808"/>
        <v>Minor</v>
      </c>
      <c r="O3298" s="10" t="str">
        <f t="shared" si="809"/>
        <v>Successful</v>
      </c>
      <c r="P3298" s="10" t="str">
        <f t="shared" si="810"/>
        <v>On Time</v>
      </c>
      <c r="Q3298" s="9">
        <f t="shared" si="811"/>
        <v>1</v>
      </c>
      <c r="R3298" s="9">
        <f t="shared" si="812"/>
        <v>1</v>
      </c>
      <c r="S3298" s="9">
        <f t="shared" si="813"/>
        <v>0</v>
      </c>
      <c r="T3298" s="9" t="str">
        <f t="shared" si="814"/>
        <v>April</v>
      </c>
      <c r="U3298" s="40">
        <f t="shared" si="815"/>
        <v>0</v>
      </c>
      <c r="V3298" s="40" t="str">
        <f t="shared" si="816"/>
        <v>Normal</v>
      </c>
      <c r="W3298" s="40">
        <f t="shared" si="817"/>
        <v>0</v>
      </c>
      <c r="X3298" s="40">
        <f t="shared" si="818"/>
        <v>0</v>
      </c>
      <c r="Y3298" s="40">
        <f t="shared" si="819"/>
        <v>0</v>
      </c>
      <c r="Z3298" s="40">
        <f t="shared" si="820"/>
        <v>0</v>
      </c>
      <c r="AA3298" s="40">
        <f t="shared" si="821"/>
        <v>1</v>
      </c>
      <c r="AB3298" s="40">
        <f t="shared" si="822"/>
        <v>0</v>
      </c>
      <c r="AC3298" s="41" t="s">
        <v>7463</v>
      </c>
      <c r="AD3298" s="41" t="s">
        <v>280</v>
      </c>
      <c r="AE3298" s="41" t="s">
        <v>435</v>
      </c>
      <c r="AF3298" s="41" t="s">
        <v>216</v>
      </c>
      <c r="AG3298" s="41" t="s">
        <v>56</v>
      </c>
      <c r="AH3298" s="41" t="s">
        <v>56</v>
      </c>
      <c r="AI3298" s="41" t="s">
        <v>56</v>
      </c>
      <c r="AJ3298" s="41" t="s">
        <v>160</v>
      </c>
      <c r="AK3298" s="41" t="s">
        <v>56</v>
      </c>
    </row>
    <row r="3299" spans="1:37" s="41" customFormat="1" ht="15.75" hidden="1" thickBot="1" x14ac:dyDescent="0.3">
      <c r="A3299" s="11" t="s">
        <v>51</v>
      </c>
      <c r="B3299" s="12" t="s">
        <v>216</v>
      </c>
      <c r="C3299" s="13" t="s">
        <v>46</v>
      </c>
      <c r="D3299" s="14" t="s">
        <v>47</v>
      </c>
      <c r="E3299" s="13" t="s">
        <v>6671</v>
      </c>
      <c r="F3299" s="4" t="s">
        <v>164</v>
      </c>
      <c r="G3299" s="4" t="s">
        <v>4992</v>
      </c>
      <c r="H3299" s="15">
        <v>43211.958333333336</v>
      </c>
      <c r="I3299" s="15">
        <v>43212.208333333336</v>
      </c>
      <c r="J3299" s="131" t="s">
        <v>7426</v>
      </c>
      <c r="K3299" s="45" t="s">
        <v>9</v>
      </c>
      <c r="L3299" s="47" t="s">
        <v>7</v>
      </c>
      <c r="M3299" s="47" t="s">
        <v>56</v>
      </c>
      <c r="N3299" s="9" t="str">
        <f t="shared" si="808"/>
        <v>Minor</v>
      </c>
      <c r="O3299" s="10" t="str">
        <f t="shared" si="809"/>
        <v>Successful</v>
      </c>
      <c r="P3299" s="10" t="str">
        <f t="shared" si="810"/>
        <v>On Time</v>
      </c>
      <c r="Q3299" s="9">
        <f t="shared" si="811"/>
        <v>1</v>
      </c>
      <c r="R3299" s="9">
        <f t="shared" si="812"/>
        <v>1</v>
      </c>
      <c r="S3299" s="9">
        <f t="shared" si="813"/>
        <v>0</v>
      </c>
      <c r="T3299" s="9" t="str">
        <f t="shared" si="814"/>
        <v>April</v>
      </c>
      <c r="U3299" s="40">
        <f t="shared" si="815"/>
        <v>0</v>
      </c>
      <c r="V3299" s="40" t="str">
        <f t="shared" si="816"/>
        <v>Normal</v>
      </c>
      <c r="W3299" s="40">
        <f t="shared" si="817"/>
        <v>0</v>
      </c>
      <c r="X3299" s="40">
        <f t="shared" si="818"/>
        <v>1</v>
      </c>
      <c r="Y3299" s="40">
        <f t="shared" si="819"/>
        <v>0</v>
      </c>
      <c r="Z3299" s="40">
        <f t="shared" si="820"/>
        <v>0</v>
      </c>
      <c r="AA3299" s="40">
        <f t="shared" si="821"/>
        <v>1</v>
      </c>
      <c r="AB3299" s="40">
        <f t="shared" si="822"/>
        <v>0</v>
      </c>
      <c r="AC3299" s="41" t="s">
        <v>7463</v>
      </c>
      <c r="AD3299" s="41" t="s">
        <v>280</v>
      </c>
      <c r="AE3299" s="41" t="s">
        <v>435</v>
      </c>
      <c r="AF3299" s="41" t="s">
        <v>216</v>
      </c>
      <c r="AG3299" s="41" t="s">
        <v>215</v>
      </c>
      <c r="AH3299" s="41" t="s">
        <v>56</v>
      </c>
      <c r="AI3299" s="41" t="s">
        <v>56</v>
      </c>
      <c r="AJ3299" s="41" t="s">
        <v>160</v>
      </c>
      <c r="AK3299" s="41" t="s">
        <v>56</v>
      </c>
    </row>
    <row r="3300" spans="1:37" s="41" customFormat="1" ht="15.75" hidden="1" thickBot="1" x14ac:dyDescent="0.3">
      <c r="A3300" s="11" t="s">
        <v>51</v>
      </c>
      <c r="B3300" s="12" t="s">
        <v>216</v>
      </c>
      <c r="C3300" s="13" t="s">
        <v>46</v>
      </c>
      <c r="D3300" s="14" t="s">
        <v>47</v>
      </c>
      <c r="E3300" s="13" t="s">
        <v>6672</v>
      </c>
      <c r="F3300" s="4" t="s">
        <v>145</v>
      </c>
      <c r="G3300" s="4" t="s">
        <v>6750</v>
      </c>
      <c r="H3300" s="15">
        <v>43212</v>
      </c>
      <c r="I3300" s="15">
        <v>43212.999305555561</v>
      </c>
      <c r="J3300" s="131" t="s">
        <v>7427</v>
      </c>
      <c r="K3300" s="45" t="s">
        <v>9</v>
      </c>
      <c r="L3300" s="47" t="s">
        <v>7</v>
      </c>
      <c r="M3300" s="47" t="s">
        <v>56</v>
      </c>
      <c r="N3300" s="9" t="str">
        <f t="shared" si="808"/>
        <v>Minor</v>
      </c>
      <c r="O3300" s="10" t="str">
        <f t="shared" si="809"/>
        <v>Successful</v>
      </c>
      <c r="P3300" s="10" t="str">
        <f t="shared" si="810"/>
        <v>On Time</v>
      </c>
      <c r="Q3300" s="9">
        <f t="shared" si="811"/>
        <v>1</v>
      </c>
      <c r="R3300" s="9">
        <f t="shared" si="812"/>
        <v>1</v>
      </c>
      <c r="S3300" s="9">
        <f t="shared" si="813"/>
        <v>0</v>
      </c>
      <c r="T3300" s="9" t="str">
        <f t="shared" si="814"/>
        <v>April</v>
      </c>
      <c r="U3300" s="40">
        <f t="shared" si="815"/>
        <v>0</v>
      </c>
      <c r="V3300" s="40" t="str">
        <f t="shared" si="816"/>
        <v>Normal</v>
      </c>
      <c r="W3300" s="40">
        <f t="shared" si="817"/>
        <v>0</v>
      </c>
      <c r="X3300" s="40">
        <f t="shared" si="818"/>
        <v>0</v>
      </c>
      <c r="Y3300" s="40">
        <f t="shared" si="819"/>
        <v>0</v>
      </c>
      <c r="Z3300" s="40">
        <f t="shared" si="820"/>
        <v>0</v>
      </c>
      <c r="AA3300" s="40">
        <f t="shared" si="821"/>
        <v>1</v>
      </c>
      <c r="AB3300" s="40">
        <f t="shared" si="822"/>
        <v>0</v>
      </c>
      <c r="AC3300" s="41" t="s">
        <v>7463</v>
      </c>
      <c r="AD3300" s="41" t="s">
        <v>280</v>
      </c>
      <c r="AE3300" s="41" t="s">
        <v>121</v>
      </c>
      <c r="AF3300" s="41" t="s">
        <v>322</v>
      </c>
      <c r="AG3300" s="41" t="s">
        <v>56</v>
      </c>
      <c r="AH3300" s="41" t="s">
        <v>56</v>
      </c>
      <c r="AI3300" s="41" t="s">
        <v>56</v>
      </c>
      <c r="AJ3300" s="41" t="s">
        <v>160</v>
      </c>
      <c r="AK3300" s="41" t="s">
        <v>56</v>
      </c>
    </row>
    <row r="3301" spans="1:37" s="41" customFormat="1" ht="15.75" hidden="1" thickBot="1" x14ac:dyDescent="0.3">
      <c r="A3301" s="11" t="s">
        <v>51</v>
      </c>
      <c r="B3301" s="12" t="s">
        <v>216</v>
      </c>
      <c r="C3301" s="13" t="s">
        <v>46</v>
      </c>
      <c r="D3301" s="14" t="s">
        <v>47</v>
      </c>
      <c r="E3301" s="13" t="s">
        <v>6673</v>
      </c>
      <c r="F3301" s="4" t="s">
        <v>145</v>
      </c>
      <c r="G3301" s="4" t="s">
        <v>6751</v>
      </c>
      <c r="H3301" s="15">
        <v>43212</v>
      </c>
      <c r="I3301" s="15">
        <v>43212.957638888889</v>
      </c>
      <c r="J3301" s="131" t="s">
        <v>7428</v>
      </c>
      <c r="K3301" s="45" t="s">
        <v>9</v>
      </c>
      <c r="L3301" s="47" t="s">
        <v>7</v>
      </c>
      <c r="M3301" s="47" t="s">
        <v>56</v>
      </c>
      <c r="N3301" s="9" t="str">
        <f t="shared" si="808"/>
        <v>Minor</v>
      </c>
      <c r="O3301" s="10" t="str">
        <f t="shared" si="809"/>
        <v>Successful</v>
      </c>
      <c r="P3301" s="10" t="str">
        <f t="shared" si="810"/>
        <v>On Time</v>
      </c>
      <c r="Q3301" s="9">
        <f t="shared" si="811"/>
        <v>1</v>
      </c>
      <c r="R3301" s="9">
        <f t="shared" si="812"/>
        <v>1</v>
      </c>
      <c r="S3301" s="9">
        <f t="shared" si="813"/>
        <v>0</v>
      </c>
      <c r="T3301" s="9" t="str">
        <f t="shared" si="814"/>
        <v>April</v>
      </c>
      <c r="U3301" s="40">
        <f t="shared" si="815"/>
        <v>0</v>
      </c>
      <c r="V3301" s="40" t="str">
        <f t="shared" si="816"/>
        <v>Normal</v>
      </c>
      <c r="W3301" s="40">
        <f t="shared" si="817"/>
        <v>0</v>
      </c>
      <c r="X3301" s="40">
        <f t="shared" si="818"/>
        <v>0</v>
      </c>
      <c r="Y3301" s="40">
        <f t="shared" si="819"/>
        <v>0</v>
      </c>
      <c r="Z3301" s="40">
        <f t="shared" si="820"/>
        <v>0</v>
      </c>
      <c r="AA3301" s="40">
        <f t="shared" si="821"/>
        <v>1</v>
      </c>
      <c r="AB3301" s="40">
        <f t="shared" si="822"/>
        <v>0</v>
      </c>
      <c r="AC3301" s="41" t="s">
        <v>7463</v>
      </c>
      <c r="AD3301" s="41" t="s">
        <v>280</v>
      </c>
      <c r="AE3301" s="41" t="s">
        <v>121</v>
      </c>
      <c r="AF3301" s="41" t="s">
        <v>322</v>
      </c>
      <c r="AG3301" s="41" t="s">
        <v>56</v>
      </c>
      <c r="AH3301" s="41" t="s">
        <v>56</v>
      </c>
      <c r="AI3301" s="41" t="s">
        <v>56</v>
      </c>
      <c r="AJ3301" s="41" t="s">
        <v>160</v>
      </c>
      <c r="AK3301" s="41" t="s">
        <v>56</v>
      </c>
    </row>
    <row r="3302" spans="1:37" s="41" customFormat="1" ht="15.75" hidden="1" thickBot="1" x14ac:dyDescent="0.3">
      <c r="A3302" s="11" t="s">
        <v>51</v>
      </c>
      <c r="B3302" s="12" t="s">
        <v>216</v>
      </c>
      <c r="C3302" s="13" t="s">
        <v>46</v>
      </c>
      <c r="D3302" s="14" t="s">
        <v>47</v>
      </c>
      <c r="E3302" s="13" t="s">
        <v>6674</v>
      </c>
      <c r="F3302" s="4" t="s">
        <v>145</v>
      </c>
      <c r="G3302" s="4" t="s">
        <v>767</v>
      </c>
      <c r="H3302" s="15">
        <v>43212</v>
      </c>
      <c r="I3302" s="15">
        <v>43212.999305555553</v>
      </c>
      <c r="J3302" s="131" t="s">
        <v>7429</v>
      </c>
      <c r="K3302" s="45" t="s">
        <v>9</v>
      </c>
      <c r="L3302" s="47" t="s">
        <v>7</v>
      </c>
      <c r="M3302" s="47" t="s">
        <v>56</v>
      </c>
      <c r="N3302" s="9" t="str">
        <f t="shared" si="808"/>
        <v>Minor</v>
      </c>
      <c r="O3302" s="10" t="str">
        <f t="shared" si="809"/>
        <v>Successful</v>
      </c>
      <c r="P3302" s="10" t="str">
        <f t="shared" si="810"/>
        <v>On Time</v>
      </c>
      <c r="Q3302" s="9">
        <f t="shared" si="811"/>
        <v>1</v>
      </c>
      <c r="R3302" s="9">
        <f t="shared" si="812"/>
        <v>1</v>
      </c>
      <c r="S3302" s="9">
        <f t="shared" si="813"/>
        <v>0</v>
      </c>
      <c r="T3302" s="9" t="str">
        <f t="shared" si="814"/>
        <v>April</v>
      </c>
      <c r="U3302" s="40">
        <f t="shared" si="815"/>
        <v>0</v>
      </c>
      <c r="V3302" s="40" t="str">
        <f t="shared" si="816"/>
        <v>Normal</v>
      </c>
      <c r="W3302" s="40">
        <f t="shared" si="817"/>
        <v>0</v>
      </c>
      <c r="X3302" s="40">
        <f t="shared" si="818"/>
        <v>0</v>
      </c>
      <c r="Y3302" s="40">
        <f t="shared" si="819"/>
        <v>0</v>
      </c>
      <c r="Z3302" s="40">
        <f t="shared" si="820"/>
        <v>0</v>
      </c>
      <c r="AA3302" s="40">
        <f t="shared" si="821"/>
        <v>1</v>
      </c>
      <c r="AB3302" s="40">
        <f t="shared" si="822"/>
        <v>0</v>
      </c>
      <c r="AC3302" s="41" t="s">
        <v>7463</v>
      </c>
      <c r="AD3302" s="41" t="s">
        <v>280</v>
      </c>
      <c r="AE3302" s="41" t="s">
        <v>121</v>
      </c>
      <c r="AF3302" s="41" t="s">
        <v>322</v>
      </c>
      <c r="AG3302" s="41" t="s">
        <v>56</v>
      </c>
      <c r="AH3302" s="41" t="s">
        <v>56</v>
      </c>
      <c r="AI3302" s="41" t="s">
        <v>56</v>
      </c>
      <c r="AJ3302" s="41" t="s">
        <v>160</v>
      </c>
      <c r="AK3302" s="41" t="s">
        <v>56</v>
      </c>
    </row>
    <row r="3303" spans="1:37" s="41" customFormat="1" ht="15.75" hidden="1" thickBot="1" x14ac:dyDescent="0.3">
      <c r="A3303" s="11" t="s">
        <v>51</v>
      </c>
      <c r="B3303" s="12" t="s">
        <v>216</v>
      </c>
      <c r="C3303" s="13" t="s">
        <v>46</v>
      </c>
      <c r="D3303" s="14" t="s">
        <v>47</v>
      </c>
      <c r="E3303" s="13" t="s">
        <v>6675</v>
      </c>
      <c r="F3303" s="4" t="s">
        <v>145</v>
      </c>
      <c r="G3303" s="4" t="s">
        <v>6752</v>
      </c>
      <c r="H3303" s="15">
        <v>43212</v>
      </c>
      <c r="I3303" s="15">
        <v>43212.958333333336</v>
      </c>
      <c r="J3303" s="131" t="s">
        <v>7430</v>
      </c>
      <c r="K3303" s="45" t="s">
        <v>9</v>
      </c>
      <c r="L3303" s="47" t="s">
        <v>7</v>
      </c>
      <c r="M3303" s="47" t="s">
        <v>56</v>
      </c>
      <c r="N3303" s="9" t="str">
        <f t="shared" si="808"/>
        <v>Minor</v>
      </c>
      <c r="O3303" s="10" t="str">
        <f t="shared" si="809"/>
        <v>Successful</v>
      </c>
      <c r="P3303" s="10" t="str">
        <f t="shared" si="810"/>
        <v>On Time</v>
      </c>
      <c r="Q3303" s="9">
        <f t="shared" si="811"/>
        <v>1</v>
      </c>
      <c r="R3303" s="9">
        <f t="shared" si="812"/>
        <v>1</v>
      </c>
      <c r="S3303" s="9">
        <f t="shared" si="813"/>
        <v>0</v>
      </c>
      <c r="T3303" s="9" t="str">
        <f t="shared" si="814"/>
        <v>April</v>
      </c>
      <c r="U3303" s="40">
        <f t="shared" si="815"/>
        <v>0</v>
      </c>
      <c r="V3303" s="40" t="str">
        <f t="shared" si="816"/>
        <v>Normal</v>
      </c>
      <c r="W3303" s="40">
        <f t="shared" si="817"/>
        <v>0</v>
      </c>
      <c r="X3303" s="40">
        <f t="shared" si="818"/>
        <v>0</v>
      </c>
      <c r="Y3303" s="40">
        <f t="shared" si="819"/>
        <v>0</v>
      </c>
      <c r="Z3303" s="40">
        <f t="shared" si="820"/>
        <v>0</v>
      </c>
      <c r="AA3303" s="40">
        <f t="shared" si="821"/>
        <v>1</v>
      </c>
      <c r="AB3303" s="40">
        <f t="shared" si="822"/>
        <v>0</v>
      </c>
      <c r="AC3303" s="41" t="s">
        <v>7463</v>
      </c>
      <c r="AD3303" s="41" t="s">
        <v>280</v>
      </c>
      <c r="AE3303" s="41" t="s">
        <v>121</v>
      </c>
      <c r="AF3303" s="41" t="s">
        <v>322</v>
      </c>
      <c r="AG3303" s="41" t="s">
        <v>56</v>
      </c>
      <c r="AH3303" s="41" t="s">
        <v>56</v>
      </c>
      <c r="AI3303" s="41" t="s">
        <v>56</v>
      </c>
      <c r="AJ3303" s="41" t="s">
        <v>160</v>
      </c>
      <c r="AK3303" s="41" t="s">
        <v>56</v>
      </c>
    </row>
    <row r="3304" spans="1:37" s="41" customFormat="1" ht="15.75" hidden="1" thickBot="1" x14ac:dyDescent="0.3">
      <c r="A3304" s="11" t="s">
        <v>51</v>
      </c>
      <c r="B3304" s="12" t="s">
        <v>216</v>
      </c>
      <c r="C3304" s="13" t="s">
        <v>46</v>
      </c>
      <c r="D3304" s="14" t="s">
        <v>47</v>
      </c>
      <c r="E3304" s="13" t="s">
        <v>6676</v>
      </c>
      <c r="F3304" s="4" t="s">
        <v>145</v>
      </c>
      <c r="G3304" s="4" t="s">
        <v>6753</v>
      </c>
      <c r="H3304" s="15">
        <v>43212.041666666664</v>
      </c>
      <c r="I3304" s="15">
        <v>43212.999305555553</v>
      </c>
      <c r="J3304" s="131" t="s">
        <v>7431</v>
      </c>
      <c r="K3304" s="45" t="s">
        <v>9</v>
      </c>
      <c r="L3304" s="47" t="s">
        <v>7</v>
      </c>
      <c r="M3304" s="47" t="s">
        <v>56</v>
      </c>
      <c r="N3304" s="9" t="str">
        <f t="shared" si="808"/>
        <v>Minor</v>
      </c>
      <c r="O3304" s="10" t="str">
        <f t="shared" si="809"/>
        <v>Successful</v>
      </c>
      <c r="P3304" s="10" t="str">
        <f t="shared" si="810"/>
        <v>On Time</v>
      </c>
      <c r="Q3304" s="9">
        <f t="shared" si="811"/>
        <v>1</v>
      </c>
      <c r="R3304" s="9">
        <f t="shared" si="812"/>
        <v>1</v>
      </c>
      <c r="S3304" s="9">
        <f t="shared" si="813"/>
        <v>0</v>
      </c>
      <c r="T3304" s="9" t="str">
        <f t="shared" si="814"/>
        <v>April</v>
      </c>
      <c r="U3304" s="40">
        <f t="shared" si="815"/>
        <v>0</v>
      </c>
      <c r="V3304" s="40" t="str">
        <f t="shared" si="816"/>
        <v>Normal</v>
      </c>
      <c r="W3304" s="40">
        <f t="shared" si="817"/>
        <v>0</v>
      </c>
      <c r="X3304" s="40">
        <f t="shared" si="818"/>
        <v>0</v>
      </c>
      <c r="Y3304" s="40">
        <f t="shared" si="819"/>
        <v>0</v>
      </c>
      <c r="Z3304" s="40">
        <f t="shared" si="820"/>
        <v>0</v>
      </c>
      <c r="AA3304" s="40">
        <f t="shared" si="821"/>
        <v>1</v>
      </c>
      <c r="AB3304" s="40">
        <f t="shared" si="822"/>
        <v>0</v>
      </c>
      <c r="AC3304" s="41" t="s">
        <v>7463</v>
      </c>
      <c r="AD3304" s="41" t="s">
        <v>280</v>
      </c>
      <c r="AE3304" s="41" t="s">
        <v>121</v>
      </c>
      <c r="AF3304" s="41" t="s">
        <v>322</v>
      </c>
      <c r="AG3304" s="41" t="s">
        <v>56</v>
      </c>
      <c r="AH3304" s="41" t="s">
        <v>56</v>
      </c>
      <c r="AI3304" s="41" t="s">
        <v>56</v>
      </c>
      <c r="AJ3304" s="41" t="s">
        <v>160</v>
      </c>
      <c r="AK3304" s="41" t="s">
        <v>56</v>
      </c>
    </row>
    <row r="3305" spans="1:37" s="41" customFormat="1" ht="15.75" hidden="1" thickBot="1" x14ac:dyDescent="0.3">
      <c r="A3305" s="11" t="s">
        <v>51</v>
      </c>
      <c r="B3305" s="12" t="s">
        <v>216</v>
      </c>
      <c r="C3305" s="13" t="s">
        <v>46</v>
      </c>
      <c r="D3305" s="14" t="s">
        <v>47</v>
      </c>
      <c r="E3305" s="13" t="s">
        <v>6677</v>
      </c>
      <c r="F3305" s="4" t="s">
        <v>145</v>
      </c>
      <c r="G3305" s="4" t="s">
        <v>6754</v>
      </c>
      <c r="H3305" s="15">
        <v>43212.041666666664</v>
      </c>
      <c r="I3305" s="15">
        <v>43212.999305555553</v>
      </c>
      <c r="J3305" s="131" t="s">
        <v>7432</v>
      </c>
      <c r="K3305" s="45" t="s">
        <v>9</v>
      </c>
      <c r="L3305" s="47" t="s">
        <v>7</v>
      </c>
      <c r="M3305" s="47" t="s">
        <v>56</v>
      </c>
      <c r="N3305" s="9" t="str">
        <f t="shared" si="808"/>
        <v>Minor</v>
      </c>
      <c r="O3305" s="10" t="str">
        <f t="shared" si="809"/>
        <v>Successful</v>
      </c>
      <c r="P3305" s="10" t="str">
        <f t="shared" si="810"/>
        <v>On Time</v>
      </c>
      <c r="Q3305" s="9">
        <f t="shared" si="811"/>
        <v>1</v>
      </c>
      <c r="R3305" s="9">
        <f t="shared" si="812"/>
        <v>1</v>
      </c>
      <c r="S3305" s="9">
        <f t="shared" si="813"/>
        <v>0</v>
      </c>
      <c r="T3305" s="9" t="str">
        <f t="shared" si="814"/>
        <v>April</v>
      </c>
      <c r="U3305" s="40">
        <f t="shared" si="815"/>
        <v>0</v>
      </c>
      <c r="V3305" s="40" t="str">
        <f t="shared" si="816"/>
        <v>Normal</v>
      </c>
      <c r="W3305" s="40">
        <f t="shared" si="817"/>
        <v>0</v>
      </c>
      <c r="X3305" s="40">
        <f t="shared" si="818"/>
        <v>0</v>
      </c>
      <c r="Y3305" s="40">
        <f t="shared" si="819"/>
        <v>0</v>
      </c>
      <c r="Z3305" s="40">
        <f t="shared" si="820"/>
        <v>0</v>
      </c>
      <c r="AA3305" s="40">
        <f t="shared" si="821"/>
        <v>1</v>
      </c>
      <c r="AB3305" s="40">
        <f t="shared" si="822"/>
        <v>0</v>
      </c>
      <c r="AC3305" s="41" t="s">
        <v>7463</v>
      </c>
      <c r="AD3305" s="41" t="s">
        <v>280</v>
      </c>
      <c r="AE3305" s="41" t="s">
        <v>121</v>
      </c>
      <c r="AF3305" s="41" t="s">
        <v>322</v>
      </c>
      <c r="AG3305" s="41" t="s">
        <v>56</v>
      </c>
      <c r="AH3305" s="41" t="s">
        <v>56</v>
      </c>
      <c r="AI3305" s="41" t="s">
        <v>56</v>
      </c>
      <c r="AJ3305" s="41" t="s">
        <v>160</v>
      </c>
      <c r="AK3305" s="41" t="s">
        <v>56</v>
      </c>
    </row>
    <row r="3306" spans="1:37" s="41" customFormat="1" ht="15.75" hidden="1" thickBot="1" x14ac:dyDescent="0.3">
      <c r="A3306" s="11" t="s">
        <v>51</v>
      </c>
      <c r="B3306" s="12" t="s">
        <v>216</v>
      </c>
      <c r="C3306" s="13" t="s">
        <v>46</v>
      </c>
      <c r="D3306" s="14" t="s">
        <v>47</v>
      </c>
      <c r="E3306" s="13" t="s">
        <v>6678</v>
      </c>
      <c r="F3306" s="4" t="s">
        <v>163</v>
      </c>
      <c r="G3306" s="4" t="s">
        <v>360</v>
      </c>
      <c r="H3306" s="15">
        <v>43211.333333333336</v>
      </c>
      <c r="I3306" s="15">
        <v>43211.583333333336</v>
      </c>
      <c r="J3306" s="131" t="s">
        <v>7433</v>
      </c>
      <c r="K3306" s="45" t="s">
        <v>9</v>
      </c>
      <c r="L3306" s="47" t="s">
        <v>7</v>
      </c>
      <c r="M3306" s="47" t="s">
        <v>56</v>
      </c>
      <c r="N3306" s="9" t="str">
        <f t="shared" si="808"/>
        <v>Minor</v>
      </c>
      <c r="O3306" s="10" t="str">
        <f t="shared" si="809"/>
        <v>Successful</v>
      </c>
      <c r="P3306" s="10" t="str">
        <f t="shared" si="810"/>
        <v>On Time</v>
      </c>
      <c r="Q3306" s="9">
        <f t="shared" si="811"/>
        <v>1</v>
      </c>
      <c r="R3306" s="9">
        <f t="shared" si="812"/>
        <v>1</v>
      </c>
      <c r="S3306" s="9">
        <f t="shared" si="813"/>
        <v>0</v>
      </c>
      <c r="T3306" s="9" t="str">
        <f t="shared" si="814"/>
        <v>April</v>
      </c>
      <c r="U3306" s="40">
        <f t="shared" si="815"/>
        <v>0</v>
      </c>
      <c r="V3306" s="40" t="str">
        <f t="shared" si="816"/>
        <v>Normal</v>
      </c>
      <c r="W3306" s="40">
        <f t="shared" si="817"/>
        <v>0</v>
      </c>
      <c r="X3306" s="40">
        <f t="shared" si="818"/>
        <v>0</v>
      </c>
      <c r="Y3306" s="40">
        <f t="shared" si="819"/>
        <v>0</v>
      </c>
      <c r="Z3306" s="40">
        <f t="shared" si="820"/>
        <v>0</v>
      </c>
      <c r="AA3306" s="40">
        <f t="shared" si="821"/>
        <v>1</v>
      </c>
      <c r="AB3306" s="40">
        <f t="shared" si="822"/>
        <v>0</v>
      </c>
      <c r="AC3306" s="41" t="s">
        <v>7463</v>
      </c>
      <c r="AD3306" s="41" t="s">
        <v>280</v>
      </c>
      <c r="AE3306" s="41" t="s">
        <v>429</v>
      </c>
      <c r="AF3306" s="41" t="s">
        <v>216</v>
      </c>
      <c r="AG3306" s="41" t="s">
        <v>56</v>
      </c>
      <c r="AH3306" s="41" t="s">
        <v>56</v>
      </c>
      <c r="AI3306" s="41" t="s">
        <v>56</v>
      </c>
      <c r="AJ3306" s="41" t="s">
        <v>160</v>
      </c>
      <c r="AK3306" s="41" t="s">
        <v>56</v>
      </c>
    </row>
    <row r="3307" spans="1:37" s="41" customFormat="1" ht="15.75" hidden="1" thickBot="1" x14ac:dyDescent="0.3">
      <c r="A3307" s="11" t="s">
        <v>51</v>
      </c>
      <c r="B3307" s="12" t="s">
        <v>216</v>
      </c>
      <c r="C3307" s="13" t="s">
        <v>46</v>
      </c>
      <c r="D3307" s="14" t="s">
        <v>47</v>
      </c>
      <c r="E3307" s="13" t="s">
        <v>6679</v>
      </c>
      <c r="F3307" s="4" t="s">
        <v>144</v>
      </c>
      <c r="G3307" s="4" t="s">
        <v>573</v>
      </c>
      <c r="H3307" s="15">
        <v>43211.416666666664</v>
      </c>
      <c r="I3307" s="15">
        <v>43213.75</v>
      </c>
      <c r="J3307" s="131" t="s">
        <v>7434</v>
      </c>
      <c r="K3307" s="45" t="s">
        <v>9</v>
      </c>
      <c r="L3307" s="47" t="s">
        <v>7</v>
      </c>
      <c r="M3307" s="47" t="s">
        <v>56</v>
      </c>
      <c r="N3307" s="9" t="str">
        <f t="shared" si="808"/>
        <v>Minor</v>
      </c>
      <c r="O3307" s="10" t="str">
        <f t="shared" si="809"/>
        <v>Successful</v>
      </c>
      <c r="P3307" s="10" t="str">
        <f t="shared" si="810"/>
        <v>On Time</v>
      </c>
      <c r="Q3307" s="9">
        <f t="shared" si="811"/>
        <v>1</v>
      </c>
      <c r="R3307" s="9">
        <f t="shared" si="812"/>
        <v>1</v>
      </c>
      <c r="S3307" s="9">
        <f t="shared" si="813"/>
        <v>0</v>
      </c>
      <c r="T3307" s="9" t="str">
        <f t="shared" si="814"/>
        <v>April</v>
      </c>
      <c r="U3307" s="40">
        <f t="shared" si="815"/>
        <v>0</v>
      </c>
      <c r="V3307" s="40" t="str">
        <f t="shared" si="816"/>
        <v>Normal</v>
      </c>
      <c r="W3307" s="40">
        <f t="shared" si="817"/>
        <v>0</v>
      </c>
      <c r="X3307" s="40">
        <f t="shared" si="818"/>
        <v>0</v>
      </c>
      <c r="Y3307" s="40">
        <f t="shared" si="819"/>
        <v>0</v>
      </c>
      <c r="Z3307" s="40">
        <f t="shared" si="820"/>
        <v>0</v>
      </c>
      <c r="AA3307" s="40">
        <f t="shared" si="821"/>
        <v>1</v>
      </c>
      <c r="AB3307" s="40">
        <f t="shared" si="822"/>
        <v>0</v>
      </c>
      <c r="AC3307" s="41" t="s">
        <v>7463</v>
      </c>
      <c r="AD3307" s="41" t="s">
        <v>280</v>
      </c>
      <c r="AE3307" s="41" t="s">
        <v>428</v>
      </c>
      <c r="AF3307" s="41" t="s">
        <v>216</v>
      </c>
      <c r="AG3307" s="41" t="s">
        <v>56</v>
      </c>
      <c r="AH3307" s="41" t="s">
        <v>56</v>
      </c>
      <c r="AI3307" s="41" t="s">
        <v>56</v>
      </c>
      <c r="AJ3307" s="41" t="s">
        <v>160</v>
      </c>
      <c r="AK3307" s="41" t="s">
        <v>56</v>
      </c>
    </row>
    <row r="3308" spans="1:37" s="41" customFormat="1" ht="15.75" hidden="1" thickBot="1" x14ac:dyDescent="0.3">
      <c r="A3308" s="11" t="s">
        <v>51</v>
      </c>
      <c r="B3308" s="12" t="s">
        <v>216</v>
      </c>
      <c r="C3308" s="13" t="s">
        <v>46</v>
      </c>
      <c r="D3308" s="14" t="s">
        <v>47</v>
      </c>
      <c r="E3308" s="13" t="s">
        <v>6680</v>
      </c>
      <c r="F3308" s="4" t="s">
        <v>150</v>
      </c>
      <c r="G3308" s="4" t="s">
        <v>726</v>
      </c>
      <c r="H3308" s="15">
        <v>43211.5</v>
      </c>
      <c r="I3308" s="15">
        <v>43213.75</v>
      </c>
      <c r="J3308" s="131" t="s">
        <v>7435</v>
      </c>
      <c r="K3308" s="45" t="s">
        <v>9</v>
      </c>
      <c r="L3308" s="47" t="s">
        <v>7</v>
      </c>
      <c r="M3308" s="47" t="s">
        <v>56</v>
      </c>
      <c r="N3308" s="9" t="str">
        <f t="shared" si="808"/>
        <v>Minor</v>
      </c>
      <c r="O3308" s="10" t="str">
        <f t="shared" si="809"/>
        <v>Successful</v>
      </c>
      <c r="P3308" s="10" t="str">
        <f t="shared" si="810"/>
        <v>On Time</v>
      </c>
      <c r="Q3308" s="9">
        <f t="shared" si="811"/>
        <v>1</v>
      </c>
      <c r="R3308" s="9">
        <f t="shared" si="812"/>
        <v>1</v>
      </c>
      <c r="S3308" s="9">
        <f t="shared" si="813"/>
        <v>0</v>
      </c>
      <c r="T3308" s="9" t="str">
        <f t="shared" si="814"/>
        <v>April</v>
      </c>
      <c r="U3308" s="40">
        <f t="shared" si="815"/>
        <v>0</v>
      </c>
      <c r="V3308" s="40" t="str">
        <f t="shared" si="816"/>
        <v>Normal</v>
      </c>
      <c r="W3308" s="40">
        <f t="shared" si="817"/>
        <v>0</v>
      </c>
      <c r="X3308" s="40">
        <f t="shared" si="818"/>
        <v>0</v>
      </c>
      <c r="Y3308" s="40">
        <f t="shared" si="819"/>
        <v>1</v>
      </c>
      <c r="Z3308" s="40">
        <f t="shared" si="820"/>
        <v>0</v>
      </c>
      <c r="AA3308" s="40">
        <f t="shared" si="821"/>
        <v>1</v>
      </c>
      <c r="AB3308" s="40">
        <f t="shared" si="822"/>
        <v>0</v>
      </c>
      <c r="AC3308" s="41" t="s">
        <v>7463</v>
      </c>
      <c r="AD3308" s="41" t="s">
        <v>280</v>
      </c>
      <c r="AE3308" s="41" t="s">
        <v>258</v>
      </c>
      <c r="AF3308" s="41" t="s">
        <v>216</v>
      </c>
      <c r="AG3308" s="41" t="s">
        <v>56</v>
      </c>
      <c r="AH3308" s="41" t="s">
        <v>215</v>
      </c>
      <c r="AI3308" s="41" t="s">
        <v>56</v>
      </c>
      <c r="AJ3308" s="41" t="s">
        <v>160</v>
      </c>
      <c r="AK3308" s="41" t="s">
        <v>56</v>
      </c>
    </row>
    <row r="3309" spans="1:37" s="41" customFormat="1" ht="15.75" hidden="1" thickBot="1" x14ac:dyDescent="0.3">
      <c r="A3309" s="11" t="s">
        <v>51</v>
      </c>
      <c r="B3309" s="12" t="s">
        <v>216</v>
      </c>
      <c r="C3309" s="13" t="s">
        <v>46</v>
      </c>
      <c r="D3309" s="14" t="s">
        <v>47</v>
      </c>
      <c r="E3309" s="13" t="s">
        <v>6681</v>
      </c>
      <c r="F3309" s="4" t="s">
        <v>143</v>
      </c>
      <c r="G3309" s="4" t="s">
        <v>569</v>
      </c>
      <c r="H3309" s="15">
        <v>43211.833333333336</v>
      </c>
      <c r="I3309" s="15">
        <v>43213.625</v>
      </c>
      <c r="J3309" s="131" t="s">
        <v>7436</v>
      </c>
      <c r="K3309" s="45" t="s">
        <v>9</v>
      </c>
      <c r="L3309" s="47" t="s">
        <v>7</v>
      </c>
      <c r="M3309" s="47" t="s">
        <v>56</v>
      </c>
      <c r="N3309" s="9" t="str">
        <f t="shared" si="808"/>
        <v>Minor</v>
      </c>
      <c r="O3309" s="10" t="str">
        <f t="shared" si="809"/>
        <v>Successful</v>
      </c>
      <c r="P3309" s="10" t="str">
        <f t="shared" si="810"/>
        <v>On Time</v>
      </c>
      <c r="Q3309" s="9">
        <f t="shared" si="811"/>
        <v>1</v>
      </c>
      <c r="R3309" s="9">
        <f t="shared" si="812"/>
        <v>1</v>
      </c>
      <c r="S3309" s="9">
        <f t="shared" si="813"/>
        <v>0</v>
      </c>
      <c r="T3309" s="9" t="str">
        <f t="shared" si="814"/>
        <v>April</v>
      </c>
      <c r="U3309" s="40">
        <f t="shared" si="815"/>
        <v>0</v>
      </c>
      <c r="V3309" s="40" t="str">
        <f t="shared" si="816"/>
        <v>Normal</v>
      </c>
      <c r="W3309" s="40">
        <f t="shared" si="817"/>
        <v>0</v>
      </c>
      <c r="X3309" s="40">
        <f t="shared" si="818"/>
        <v>0</v>
      </c>
      <c r="Y3309" s="40">
        <f t="shared" si="819"/>
        <v>0</v>
      </c>
      <c r="Z3309" s="40">
        <f t="shared" si="820"/>
        <v>0</v>
      </c>
      <c r="AA3309" s="40">
        <f t="shared" si="821"/>
        <v>1</v>
      </c>
      <c r="AB3309" s="40">
        <f t="shared" si="822"/>
        <v>0</v>
      </c>
      <c r="AC3309" s="41" t="s">
        <v>7463</v>
      </c>
      <c r="AD3309" s="41" t="s">
        <v>280</v>
      </c>
      <c r="AE3309" s="41" t="s">
        <v>419</v>
      </c>
      <c r="AF3309" s="41" t="s">
        <v>216</v>
      </c>
      <c r="AG3309" s="41" t="s">
        <v>56</v>
      </c>
      <c r="AH3309" s="41" t="s">
        <v>56</v>
      </c>
      <c r="AI3309" s="41" t="s">
        <v>56</v>
      </c>
      <c r="AJ3309" s="41" t="s">
        <v>160</v>
      </c>
      <c r="AK3309" s="41" t="s">
        <v>56</v>
      </c>
    </row>
    <row r="3310" spans="1:37" s="41" customFormat="1" ht="15.75" hidden="1" thickBot="1" x14ac:dyDescent="0.3">
      <c r="A3310" s="11" t="s">
        <v>51</v>
      </c>
      <c r="B3310" s="12" t="s">
        <v>216</v>
      </c>
      <c r="C3310" s="13" t="s">
        <v>46</v>
      </c>
      <c r="D3310" s="14" t="s">
        <v>47</v>
      </c>
      <c r="E3310" s="13" t="s">
        <v>6682</v>
      </c>
      <c r="F3310" s="4" t="s">
        <v>163</v>
      </c>
      <c r="G3310" s="4" t="s">
        <v>360</v>
      </c>
      <c r="H3310" s="15">
        <v>43212</v>
      </c>
      <c r="I3310" s="15">
        <v>43212.666666666664</v>
      </c>
      <c r="J3310" s="131" t="s">
        <v>7437</v>
      </c>
      <c r="K3310" s="45" t="s">
        <v>9</v>
      </c>
      <c r="L3310" s="47" t="s">
        <v>7</v>
      </c>
      <c r="M3310" s="47" t="s">
        <v>56</v>
      </c>
      <c r="N3310" s="9" t="str">
        <f t="shared" si="808"/>
        <v>Minor</v>
      </c>
      <c r="O3310" s="10" t="str">
        <f t="shared" si="809"/>
        <v>Successful</v>
      </c>
      <c r="P3310" s="10" t="str">
        <f t="shared" si="810"/>
        <v>On Time</v>
      </c>
      <c r="Q3310" s="9">
        <f t="shared" si="811"/>
        <v>1</v>
      </c>
      <c r="R3310" s="9">
        <f t="shared" si="812"/>
        <v>1</v>
      </c>
      <c r="S3310" s="9">
        <f t="shared" si="813"/>
        <v>0</v>
      </c>
      <c r="T3310" s="9" t="str">
        <f t="shared" si="814"/>
        <v>April</v>
      </c>
      <c r="U3310" s="40">
        <f t="shared" si="815"/>
        <v>0</v>
      </c>
      <c r="V3310" s="40" t="str">
        <f t="shared" si="816"/>
        <v>Normal</v>
      </c>
      <c r="W3310" s="40">
        <f t="shared" si="817"/>
        <v>0</v>
      </c>
      <c r="X3310" s="40">
        <f t="shared" si="818"/>
        <v>0</v>
      </c>
      <c r="Y3310" s="40">
        <f t="shared" si="819"/>
        <v>0</v>
      </c>
      <c r="Z3310" s="40">
        <f t="shared" si="820"/>
        <v>0</v>
      </c>
      <c r="AA3310" s="40">
        <f t="shared" si="821"/>
        <v>1</v>
      </c>
      <c r="AB3310" s="40">
        <f t="shared" si="822"/>
        <v>0</v>
      </c>
      <c r="AC3310" s="41" t="s">
        <v>7463</v>
      </c>
      <c r="AD3310" s="41" t="s">
        <v>280</v>
      </c>
      <c r="AE3310" s="41" t="s">
        <v>429</v>
      </c>
      <c r="AF3310" s="41" t="s">
        <v>216</v>
      </c>
      <c r="AG3310" s="41" t="s">
        <v>56</v>
      </c>
      <c r="AH3310" s="41" t="s">
        <v>56</v>
      </c>
      <c r="AI3310" s="41" t="s">
        <v>56</v>
      </c>
      <c r="AJ3310" s="41" t="s">
        <v>160</v>
      </c>
      <c r="AK3310" s="41" t="s">
        <v>56</v>
      </c>
    </row>
    <row r="3311" spans="1:37" s="41" customFormat="1" ht="15.75" hidden="1" thickBot="1" x14ac:dyDescent="0.3">
      <c r="A3311" s="11" t="s">
        <v>51</v>
      </c>
      <c r="B3311" s="12" t="s">
        <v>216</v>
      </c>
      <c r="C3311" s="13" t="s">
        <v>46</v>
      </c>
      <c r="D3311" s="14" t="s">
        <v>47</v>
      </c>
      <c r="E3311" s="13" t="s">
        <v>6683</v>
      </c>
      <c r="F3311" s="4" t="s">
        <v>157</v>
      </c>
      <c r="G3311" s="4" t="s">
        <v>6743</v>
      </c>
      <c r="H3311" s="15">
        <v>43212</v>
      </c>
      <c r="I3311" s="15">
        <v>43212.791666666664</v>
      </c>
      <c r="J3311" s="131" t="s">
        <v>7438</v>
      </c>
      <c r="K3311" s="45" t="s">
        <v>9</v>
      </c>
      <c r="L3311" s="47" t="s">
        <v>7</v>
      </c>
      <c r="M3311" s="47" t="s">
        <v>56</v>
      </c>
      <c r="N3311" s="9" t="str">
        <f t="shared" si="808"/>
        <v>Minor</v>
      </c>
      <c r="O3311" s="10" t="str">
        <f t="shared" si="809"/>
        <v>Successful</v>
      </c>
      <c r="P3311" s="10" t="str">
        <f t="shared" si="810"/>
        <v>On Time</v>
      </c>
      <c r="Q3311" s="9">
        <f t="shared" si="811"/>
        <v>1</v>
      </c>
      <c r="R3311" s="9">
        <f t="shared" si="812"/>
        <v>1</v>
      </c>
      <c r="S3311" s="9">
        <f t="shared" si="813"/>
        <v>0</v>
      </c>
      <c r="T3311" s="9" t="str">
        <f t="shared" si="814"/>
        <v>April</v>
      </c>
      <c r="U3311" s="40">
        <f t="shared" si="815"/>
        <v>0</v>
      </c>
      <c r="V3311" s="40" t="str">
        <f t="shared" si="816"/>
        <v>Normal</v>
      </c>
      <c r="W3311" s="40">
        <f t="shared" si="817"/>
        <v>0</v>
      </c>
      <c r="X3311" s="40">
        <f t="shared" si="818"/>
        <v>0</v>
      </c>
      <c r="Y3311" s="40">
        <f t="shared" si="819"/>
        <v>0</v>
      </c>
      <c r="Z3311" s="40">
        <f t="shared" si="820"/>
        <v>0</v>
      </c>
      <c r="AA3311" s="40">
        <f t="shared" si="821"/>
        <v>1</v>
      </c>
      <c r="AB3311" s="40">
        <f t="shared" si="822"/>
        <v>0</v>
      </c>
      <c r="AC3311" s="41" t="s">
        <v>7463</v>
      </c>
      <c r="AD3311" s="41" t="s">
        <v>280</v>
      </c>
      <c r="AE3311" s="41" t="s">
        <v>429</v>
      </c>
      <c r="AF3311" s="41" t="s">
        <v>216</v>
      </c>
      <c r="AG3311" s="41" t="s">
        <v>56</v>
      </c>
      <c r="AH3311" s="41" t="s">
        <v>56</v>
      </c>
      <c r="AI3311" s="41" t="s">
        <v>56</v>
      </c>
      <c r="AJ3311" s="41" t="s">
        <v>160</v>
      </c>
      <c r="AK3311" s="41" t="s">
        <v>56</v>
      </c>
    </row>
    <row r="3312" spans="1:37" s="41" customFormat="1" ht="15.75" hidden="1" thickBot="1" x14ac:dyDescent="0.3">
      <c r="A3312" s="11" t="s">
        <v>51</v>
      </c>
      <c r="B3312" s="12" t="s">
        <v>216</v>
      </c>
      <c r="C3312" s="13" t="s">
        <v>52</v>
      </c>
      <c r="D3312" s="14" t="s">
        <v>47</v>
      </c>
      <c r="E3312" s="13" t="s">
        <v>6684</v>
      </c>
      <c r="F3312" s="4" t="s">
        <v>189</v>
      </c>
      <c r="G3312" s="4" t="s">
        <v>4989</v>
      </c>
      <c r="H3312" s="15">
        <v>43171.375</v>
      </c>
      <c r="I3312" s="15">
        <v>43206.625</v>
      </c>
      <c r="J3312" s="131" t="s">
        <v>7439</v>
      </c>
      <c r="K3312" s="45" t="s">
        <v>9</v>
      </c>
      <c r="L3312" s="47" t="s">
        <v>7</v>
      </c>
      <c r="M3312" s="47" t="s">
        <v>56</v>
      </c>
      <c r="N3312" s="9" t="str">
        <f t="shared" si="808"/>
        <v>Standard</v>
      </c>
      <c r="O3312" s="10" t="str">
        <f t="shared" si="809"/>
        <v>Successful</v>
      </c>
      <c r="P3312" s="10" t="str">
        <f t="shared" si="810"/>
        <v>On Time</v>
      </c>
      <c r="Q3312" s="9">
        <f t="shared" si="811"/>
        <v>1</v>
      </c>
      <c r="R3312" s="9">
        <f t="shared" si="812"/>
        <v>1</v>
      </c>
      <c r="S3312" s="9">
        <f t="shared" si="813"/>
        <v>0</v>
      </c>
      <c r="T3312" s="9" t="str">
        <f t="shared" si="814"/>
        <v>April</v>
      </c>
      <c r="U3312" s="40">
        <f t="shared" si="815"/>
        <v>0</v>
      </c>
      <c r="V3312" s="40" t="str">
        <f t="shared" si="816"/>
        <v>Normal</v>
      </c>
      <c r="W3312" s="40">
        <f t="shared" si="817"/>
        <v>0</v>
      </c>
      <c r="X3312" s="40">
        <f t="shared" si="818"/>
        <v>0</v>
      </c>
      <c r="Y3312" s="40">
        <f t="shared" si="819"/>
        <v>0</v>
      </c>
      <c r="Z3312" s="40">
        <f t="shared" si="820"/>
        <v>0</v>
      </c>
      <c r="AA3312" s="40">
        <f t="shared" si="821"/>
        <v>1</v>
      </c>
      <c r="AB3312" s="40">
        <f t="shared" si="822"/>
        <v>0</v>
      </c>
      <c r="AC3312" s="41" t="s">
        <v>7463</v>
      </c>
      <c r="AD3312" s="41" t="s">
        <v>280</v>
      </c>
      <c r="AE3312" s="41" t="s">
        <v>323</v>
      </c>
      <c r="AF3312" s="41" t="s">
        <v>216</v>
      </c>
      <c r="AG3312" s="41" t="s">
        <v>56</v>
      </c>
      <c r="AH3312" s="41" t="s">
        <v>56</v>
      </c>
      <c r="AI3312" s="41" t="s">
        <v>56</v>
      </c>
      <c r="AJ3312" s="41" t="s">
        <v>160</v>
      </c>
      <c r="AK3312" s="41" t="s">
        <v>56</v>
      </c>
    </row>
    <row r="3313" spans="1:37" s="41" customFormat="1" ht="15.75" hidden="1" thickBot="1" x14ac:dyDescent="0.3">
      <c r="A3313" s="11" t="s">
        <v>51</v>
      </c>
      <c r="B3313" s="12" t="s">
        <v>216</v>
      </c>
      <c r="C3313" s="13" t="s">
        <v>46</v>
      </c>
      <c r="D3313" s="14" t="s">
        <v>47</v>
      </c>
      <c r="E3313" s="13" t="s">
        <v>6685</v>
      </c>
      <c r="F3313" s="4" t="s">
        <v>157</v>
      </c>
      <c r="G3313" s="4" t="s">
        <v>6743</v>
      </c>
      <c r="H3313" s="15">
        <v>43202.416666666664</v>
      </c>
      <c r="I3313" s="15">
        <v>43202.833333333336</v>
      </c>
      <c r="J3313" s="131" t="s">
        <v>7440</v>
      </c>
      <c r="K3313" s="45" t="s">
        <v>9</v>
      </c>
      <c r="L3313" s="47" t="s">
        <v>7</v>
      </c>
      <c r="M3313" s="47" t="s">
        <v>56</v>
      </c>
      <c r="N3313" s="9" t="str">
        <f t="shared" si="808"/>
        <v>Minor</v>
      </c>
      <c r="O3313" s="10" t="str">
        <f t="shared" si="809"/>
        <v>Successful</v>
      </c>
      <c r="P3313" s="10" t="str">
        <f t="shared" si="810"/>
        <v>On Time</v>
      </c>
      <c r="Q3313" s="9">
        <f t="shared" si="811"/>
        <v>1</v>
      </c>
      <c r="R3313" s="9">
        <f t="shared" si="812"/>
        <v>1</v>
      </c>
      <c r="S3313" s="9">
        <f t="shared" si="813"/>
        <v>0</v>
      </c>
      <c r="T3313" s="9" t="str">
        <f t="shared" si="814"/>
        <v>April</v>
      </c>
      <c r="U3313" s="40">
        <f t="shared" si="815"/>
        <v>0</v>
      </c>
      <c r="V3313" s="40" t="str">
        <f t="shared" si="816"/>
        <v>Normal</v>
      </c>
      <c r="W3313" s="40">
        <f t="shared" si="817"/>
        <v>0</v>
      </c>
      <c r="X3313" s="40">
        <f t="shared" si="818"/>
        <v>0</v>
      </c>
      <c r="Y3313" s="40">
        <f t="shared" si="819"/>
        <v>0</v>
      </c>
      <c r="Z3313" s="40">
        <f t="shared" si="820"/>
        <v>0</v>
      </c>
      <c r="AA3313" s="40">
        <f t="shared" si="821"/>
        <v>1</v>
      </c>
      <c r="AB3313" s="40">
        <f t="shared" si="822"/>
        <v>0</v>
      </c>
      <c r="AC3313" s="41" t="s">
        <v>7463</v>
      </c>
      <c r="AD3313" s="41" t="s">
        <v>280</v>
      </c>
      <c r="AE3313" s="41" t="s">
        <v>429</v>
      </c>
      <c r="AF3313" s="41" t="s">
        <v>216</v>
      </c>
      <c r="AG3313" s="41" t="s">
        <v>56</v>
      </c>
      <c r="AH3313" s="41" t="s">
        <v>56</v>
      </c>
      <c r="AI3313" s="41" t="s">
        <v>56</v>
      </c>
      <c r="AJ3313" s="41" t="s">
        <v>160</v>
      </c>
      <c r="AK3313" s="41" t="s">
        <v>56</v>
      </c>
    </row>
    <row r="3314" spans="1:37" s="41" customFormat="1" ht="15.75" hidden="1" thickBot="1" x14ac:dyDescent="0.3">
      <c r="A3314" s="11" t="s">
        <v>51</v>
      </c>
      <c r="B3314" s="12" t="s">
        <v>216</v>
      </c>
      <c r="C3314" s="13" t="s">
        <v>46</v>
      </c>
      <c r="D3314" s="14" t="s">
        <v>47</v>
      </c>
      <c r="E3314" s="13" t="s">
        <v>6686</v>
      </c>
      <c r="F3314" s="4" t="s">
        <v>6747</v>
      </c>
      <c r="G3314" s="4" t="s">
        <v>6748</v>
      </c>
      <c r="H3314" s="15">
        <v>43203.541666666664</v>
      </c>
      <c r="I3314" s="15">
        <v>43203.8125</v>
      </c>
      <c r="J3314" s="131" t="s">
        <v>7441</v>
      </c>
      <c r="K3314" s="45" t="s">
        <v>9</v>
      </c>
      <c r="L3314" s="47" t="s">
        <v>7</v>
      </c>
      <c r="M3314" s="47" t="s">
        <v>56</v>
      </c>
      <c r="N3314" s="9" t="str">
        <f t="shared" si="808"/>
        <v>Minor</v>
      </c>
      <c r="O3314" s="10" t="str">
        <f t="shared" si="809"/>
        <v>Successful</v>
      </c>
      <c r="P3314" s="10" t="str">
        <f t="shared" si="810"/>
        <v>On Time</v>
      </c>
      <c r="Q3314" s="9">
        <f t="shared" si="811"/>
        <v>1</v>
      </c>
      <c r="R3314" s="9">
        <f t="shared" si="812"/>
        <v>1</v>
      </c>
      <c r="S3314" s="9">
        <f t="shared" si="813"/>
        <v>0</v>
      </c>
      <c r="T3314" s="9" t="str">
        <f t="shared" si="814"/>
        <v>April</v>
      </c>
      <c r="U3314" s="40">
        <f t="shared" si="815"/>
        <v>0</v>
      </c>
      <c r="V3314" s="40" t="str">
        <f t="shared" si="816"/>
        <v>Normal</v>
      </c>
      <c r="W3314" s="40">
        <f t="shared" si="817"/>
        <v>0</v>
      </c>
      <c r="X3314" s="40">
        <f t="shared" si="818"/>
        <v>0</v>
      </c>
      <c r="Y3314" s="40">
        <f t="shared" si="819"/>
        <v>0</v>
      </c>
      <c r="Z3314" s="40">
        <f t="shared" si="820"/>
        <v>0</v>
      </c>
      <c r="AA3314" s="40">
        <f t="shared" si="821"/>
        <v>1</v>
      </c>
      <c r="AB3314" s="40">
        <f t="shared" si="822"/>
        <v>0</v>
      </c>
      <c r="AC3314" s="41" t="s">
        <v>7463</v>
      </c>
      <c r="AD3314" s="41" t="s">
        <v>280</v>
      </c>
      <c r="AE3314" s="41" t="s">
        <v>426</v>
      </c>
      <c r="AF3314" s="41" t="s">
        <v>216</v>
      </c>
      <c r="AG3314" s="41" t="s">
        <v>56</v>
      </c>
      <c r="AH3314" s="41" t="s">
        <v>56</v>
      </c>
      <c r="AI3314" s="41" t="s">
        <v>56</v>
      </c>
      <c r="AJ3314" s="41" t="s">
        <v>160</v>
      </c>
      <c r="AK3314" s="41" t="s">
        <v>56</v>
      </c>
    </row>
    <row r="3315" spans="1:37" s="41" customFormat="1" ht="15.75" hidden="1" thickBot="1" x14ac:dyDescent="0.3">
      <c r="A3315" s="11" t="s">
        <v>51</v>
      </c>
      <c r="B3315" s="12" t="s">
        <v>216</v>
      </c>
      <c r="C3315" s="13" t="s">
        <v>46</v>
      </c>
      <c r="D3315" s="14" t="s">
        <v>47</v>
      </c>
      <c r="E3315" s="13" t="s">
        <v>6687</v>
      </c>
      <c r="F3315" s="4" t="s">
        <v>143</v>
      </c>
      <c r="G3315" s="4" t="s">
        <v>3149</v>
      </c>
      <c r="H3315" s="15">
        <v>43203.833333333336</v>
      </c>
      <c r="I3315" s="15">
        <v>43206.625</v>
      </c>
      <c r="J3315" s="131" t="s">
        <v>7442</v>
      </c>
      <c r="K3315" s="45" t="s">
        <v>9</v>
      </c>
      <c r="L3315" s="47" t="s">
        <v>7</v>
      </c>
      <c r="M3315" s="47" t="s">
        <v>56</v>
      </c>
      <c r="N3315" s="9" t="str">
        <f t="shared" si="808"/>
        <v>Minor</v>
      </c>
      <c r="O3315" s="10" t="str">
        <f t="shared" si="809"/>
        <v>Successful</v>
      </c>
      <c r="P3315" s="10" t="str">
        <f t="shared" si="810"/>
        <v>On Time</v>
      </c>
      <c r="Q3315" s="9">
        <f t="shared" si="811"/>
        <v>1</v>
      </c>
      <c r="R3315" s="9">
        <f t="shared" si="812"/>
        <v>1</v>
      </c>
      <c r="S3315" s="9">
        <f t="shared" si="813"/>
        <v>0</v>
      </c>
      <c r="T3315" s="9" t="str">
        <f t="shared" si="814"/>
        <v>April</v>
      </c>
      <c r="U3315" s="40">
        <f t="shared" si="815"/>
        <v>0</v>
      </c>
      <c r="V3315" s="40" t="str">
        <f t="shared" si="816"/>
        <v>Normal</v>
      </c>
      <c r="W3315" s="40">
        <f t="shared" si="817"/>
        <v>0</v>
      </c>
      <c r="X3315" s="40">
        <f t="shared" si="818"/>
        <v>0</v>
      </c>
      <c r="Y3315" s="40">
        <f t="shared" si="819"/>
        <v>0</v>
      </c>
      <c r="Z3315" s="40">
        <f t="shared" si="820"/>
        <v>0</v>
      </c>
      <c r="AA3315" s="40">
        <f t="shared" si="821"/>
        <v>1</v>
      </c>
      <c r="AB3315" s="40">
        <f t="shared" si="822"/>
        <v>0</v>
      </c>
      <c r="AC3315" s="41" t="s">
        <v>7463</v>
      </c>
      <c r="AD3315" s="41" t="s">
        <v>280</v>
      </c>
      <c r="AE3315" s="41" t="s">
        <v>419</v>
      </c>
      <c r="AF3315" s="41" t="s">
        <v>216</v>
      </c>
      <c r="AG3315" s="41" t="s">
        <v>56</v>
      </c>
      <c r="AH3315" s="41" t="s">
        <v>56</v>
      </c>
      <c r="AI3315" s="41" t="s">
        <v>56</v>
      </c>
      <c r="AJ3315" s="41" t="s">
        <v>160</v>
      </c>
      <c r="AK3315" s="41" t="s">
        <v>56</v>
      </c>
    </row>
    <row r="3316" spans="1:37" s="41" customFormat="1" ht="15.75" hidden="1" thickBot="1" x14ac:dyDescent="0.3">
      <c r="A3316" s="11" t="s">
        <v>51</v>
      </c>
      <c r="B3316" s="12" t="s">
        <v>216</v>
      </c>
      <c r="C3316" s="13" t="s">
        <v>46</v>
      </c>
      <c r="D3316" s="14" t="s">
        <v>47</v>
      </c>
      <c r="E3316" s="13" t="s">
        <v>6688</v>
      </c>
      <c r="F3316" s="4" t="s">
        <v>144</v>
      </c>
      <c r="G3316" s="4" t="s">
        <v>6746</v>
      </c>
      <c r="H3316" s="15">
        <v>43204</v>
      </c>
      <c r="I3316" s="15">
        <v>43208.75</v>
      </c>
      <c r="J3316" s="131" t="s">
        <v>7443</v>
      </c>
      <c r="K3316" s="45" t="s">
        <v>9</v>
      </c>
      <c r="L3316" s="47" t="s">
        <v>7</v>
      </c>
      <c r="M3316" s="47" t="s">
        <v>56</v>
      </c>
      <c r="N3316" s="9" t="str">
        <f t="shared" si="808"/>
        <v>Minor</v>
      </c>
      <c r="O3316" s="10" t="str">
        <f t="shared" si="809"/>
        <v>Successful</v>
      </c>
      <c r="P3316" s="10" t="str">
        <f t="shared" si="810"/>
        <v>On Time</v>
      </c>
      <c r="Q3316" s="9">
        <f t="shared" si="811"/>
        <v>1</v>
      </c>
      <c r="R3316" s="9">
        <f t="shared" si="812"/>
        <v>1</v>
      </c>
      <c r="S3316" s="9">
        <f t="shared" si="813"/>
        <v>0</v>
      </c>
      <c r="T3316" s="9" t="str">
        <f t="shared" si="814"/>
        <v>April</v>
      </c>
      <c r="U3316" s="40">
        <f t="shared" si="815"/>
        <v>0</v>
      </c>
      <c r="V3316" s="40" t="str">
        <f t="shared" si="816"/>
        <v>Normal</v>
      </c>
      <c r="W3316" s="40">
        <f t="shared" si="817"/>
        <v>0</v>
      </c>
      <c r="X3316" s="40">
        <f t="shared" si="818"/>
        <v>0</v>
      </c>
      <c r="Y3316" s="40">
        <f t="shared" si="819"/>
        <v>0</v>
      </c>
      <c r="Z3316" s="40">
        <f t="shared" si="820"/>
        <v>0</v>
      </c>
      <c r="AA3316" s="40">
        <f t="shared" si="821"/>
        <v>1</v>
      </c>
      <c r="AB3316" s="40">
        <f t="shared" si="822"/>
        <v>0</v>
      </c>
      <c r="AC3316" s="41" t="s">
        <v>7463</v>
      </c>
      <c r="AD3316" s="41" t="s">
        <v>280</v>
      </c>
      <c r="AE3316" s="41" t="s">
        <v>428</v>
      </c>
      <c r="AF3316" s="41" t="s">
        <v>216</v>
      </c>
      <c r="AG3316" s="41" t="s">
        <v>56</v>
      </c>
      <c r="AH3316" s="41" t="s">
        <v>56</v>
      </c>
      <c r="AI3316" s="41" t="s">
        <v>56</v>
      </c>
      <c r="AJ3316" s="41" t="s">
        <v>160</v>
      </c>
      <c r="AK3316" s="41" t="s">
        <v>56</v>
      </c>
    </row>
    <row r="3317" spans="1:37" s="41" customFormat="1" ht="15.75" hidden="1" thickBot="1" x14ac:dyDescent="0.3">
      <c r="A3317" s="11" t="s">
        <v>51</v>
      </c>
      <c r="B3317" s="12" t="s">
        <v>215</v>
      </c>
      <c r="C3317" s="13" t="s">
        <v>46</v>
      </c>
      <c r="D3317" s="14" t="s">
        <v>47</v>
      </c>
      <c r="E3317" s="13" t="s">
        <v>6689</v>
      </c>
      <c r="F3317" s="4" t="s">
        <v>159</v>
      </c>
      <c r="G3317" s="4" t="s">
        <v>4998</v>
      </c>
      <c r="H3317" s="15">
        <v>43205</v>
      </c>
      <c r="I3317" s="15">
        <v>43205.999305555553</v>
      </c>
      <c r="J3317" s="131" t="s">
        <v>7444</v>
      </c>
      <c r="K3317" s="45" t="s">
        <v>9</v>
      </c>
      <c r="L3317" s="47" t="s">
        <v>7</v>
      </c>
      <c r="M3317" s="47" t="s">
        <v>56</v>
      </c>
      <c r="N3317" s="9" t="str">
        <f t="shared" si="808"/>
        <v>Minor</v>
      </c>
      <c r="O3317" s="10" t="str">
        <f t="shared" si="809"/>
        <v>Successful</v>
      </c>
      <c r="P3317" s="10" t="str">
        <f t="shared" si="810"/>
        <v>On Time</v>
      </c>
      <c r="Q3317" s="9">
        <f t="shared" si="811"/>
        <v>1</v>
      </c>
      <c r="R3317" s="9">
        <f t="shared" si="812"/>
        <v>1</v>
      </c>
      <c r="S3317" s="9">
        <f t="shared" si="813"/>
        <v>0</v>
      </c>
      <c r="T3317" s="9" t="str">
        <f t="shared" si="814"/>
        <v>April</v>
      </c>
      <c r="U3317" s="40">
        <f t="shared" si="815"/>
        <v>0</v>
      </c>
      <c r="V3317" s="40" t="str">
        <f t="shared" si="816"/>
        <v>Normal</v>
      </c>
      <c r="W3317" s="40">
        <f t="shared" si="817"/>
        <v>0</v>
      </c>
      <c r="X3317" s="40">
        <f t="shared" si="818"/>
        <v>0</v>
      </c>
      <c r="Y3317" s="40">
        <f t="shared" si="819"/>
        <v>0</v>
      </c>
      <c r="Z3317" s="40">
        <f t="shared" si="820"/>
        <v>0</v>
      </c>
      <c r="AA3317" s="40">
        <f t="shared" si="821"/>
        <v>1</v>
      </c>
      <c r="AB3317" s="40">
        <f t="shared" si="822"/>
        <v>0</v>
      </c>
      <c r="AC3317" s="41" t="s">
        <v>7463</v>
      </c>
      <c r="AD3317" s="41" t="s">
        <v>280</v>
      </c>
      <c r="AE3317" s="41" t="s">
        <v>431</v>
      </c>
      <c r="AF3317" s="41" t="s">
        <v>215</v>
      </c>
      <c r="AG3317" s="41" t="s">
        <v>56</v>
      </c>
      <c r="AH3317" s="41" t="s">
        <v>56</v>
      </c>
      <c r="AI3317" s="41" t="s">
        <v>56</v>
      </c>
      <c r="AJ3317" s="41" t="s">
        <v>160</v>
      </c>
      <c r="AK3317" s="41" t="s">
        <v>56</v>
      </c>
    </row>
    <row r="3318" spans="1:37" s="41" customFormat="1" ht="15.75" hidden="1" thickBot="1" x14ac:dyDescent="0.3">
      <c r="A3318" s="11" t="s">
        <v>51</v>
      </c>
      <c r="B3318" s="12" t="s">
        <v>216</v>
      </c>
      <c r="C3318" s="13" t="s">
        <v>46</v>
      </c>
      <c r="D3318" s="14" t="s">
        <v>47</v>
      </c>
      <c r="E3318" s="13" t="s">
        <v>6690</v>
      </c>
      <c r="F3318" s="4" t="s">
        <v>185</v>
      </c>
      <c r="G3318" s="4" t="s">
        <v>1617</v>
      </c>
      <c r="H3318" s="15">
        <v>43205.208333333336</v>
      </c>
      <c r="I3318" s="15">
        <v>43205.666666666664</v>
      </c>
      <c r="J3318" s="131" t="s">
        <v>7445</v>
      </c>
      <c r="K3318" s="45" t="s">
        <v>9</v>
      </c>
      <c r="L3318" s="47" t="s">
        <v>7</v>
      </c>
      <c r="M3318" s="47" t="s">
        <v>56</v>
      </c>
      <c r="N3318" s="9" t="str">
        <f t="shared" si="808"/>
        <v>Minor</v>
      </c>
      <c r="O3318" s="10" t="str">
        <f t="shared" si="809"/>
        <v>Successful</v>
      </c>
      <c r="P3318" s="10" t="str">
        <f t="shared" si="810"/>
        <v>On Time</v>
      </c>
      <c r="Q3318" s="9">
        <f t="shared" si="811"/>
        <v>1</v>
      </c>
      <c r="R3318" s="9">
        <f t="shared" si="812"/>
        <v>1</v>
      </c>
      <c r="S3318" s="9">
        <f t="shared" si="813"/>
        <v>0</v>
      </c>
      <c r="T3318" s="9" t="str">
        <f t="shared" si="814"/>
        <v>April</v>
      </c>
      <c r="U3318" s="40">
        <f t="shared" si="815"/>
        <v>0</v>
      </c>
      <c r="V3318" s="40" t="str">
        <f t="shared" si="816"/>
        <v>Normal</v>
      </c>
      <c r="W3318" s="40">
        <f t="shared" si="817"/>
        <v>0</v>
      </c>
      <c r="X3318" s="40">
        <f t="shared" si="818"/>
        <v>0</v>
      </c>
      <c r="Y3318" s="40">
        <f t="shared" si="819"/>
        <v>0</v>
      </c>
      <c r="Z3318" s="40">
        <f t="shared" si="820"/>
        <v>0</v>
      </c>
      <c r="AA3318" s="40">
        <f t="shared" si="821"/>
        <v>1</v>
      </c>
      <c r="AB3318" s="40">
        <f t="shared" si="822"/>
        <v>0</v>
      </c>
      <c r="AC3318" s="41" t="s">
        <v>7463</v>
      </c>
      <c r="AD3318" s="41" t="s">
        <v>280</v>
      </c>
      <c r="AE3318" s="41" t="s">
        <v>428</v>
      </c>
      <c r="AF3318" s="41" t="s">
        <v>216</v>
      </c>
      <c r="AG3318" s="41" t="s">
        <v>56</v>
      </c>
      <c r="AH3318" s="41" t="s">
        <v>56</v>
      </c>
      <c r="AI3318" s="41" t="s">
        <v>56</v>
      </c>
      <c r="AJ3318" s="41" t="s">
        <v>160</v>
      </c>
      <c r="AK3318" s="41" t="s">
        <v>56</v>
      </c>
    </row>
    <row r="3319" spans="1:37" s="41" customFormat="1" ht="15.75" hidden="1" thickBot="1" x14ac:dyDescent="0.3">
      <c r="A3319" s="11" t="s">
        <v>51</v>
      </c>
      <c r="B3319" s="12" t="s">
        <v>216</v>
      </c>
      <c r="C3319" s="13" t="s">
        <v>46</v>
      </c>
      <c r="D3319" s="14" t="s">
        <v>47</v>
      </c>
      <c r="E3319" s="13" t="s">
        <v>6691</v>
      </c>
      <c r="F3319" s="4" t="s">
        <v>225</v>
      </c>
      <c r="G3319" s="4" t="s">
        <v>1622</v>
      </c>
      <c r="H3319" s="15">
        <v>43205.375</v>
      </c>
      <c r="I3319" s="15">
        <v>43205.833333333336</v>
      </c>
      <c r="J3319" s="131" t="s">
        <v>7446</v>
      </c>
      <c r="K3319" s="45" t="s">
        <v>9</v>
      </c>
      <c r="L3319" s="47" t="s">
        <v>7</v>
      </c>
      <c r="M3319" s="47" t="s">
        <v>56</v>
      </c>
      <c r="N3319" s="9" t="str">
        <f t="shared" si="808"/>
        <v>Minor</v>
      </c>
      <c r="O3319" s="10" t="str">
        <f t="shared" si="809"/>
        <v>Successful</v>
      </c>
      <c r="P3319" s="10" t="str">
        <f t="shared" si="810"/>
        <v>On Time</v>
      </c>
      <c r="Q3319" s="9">
        <f t="shared" si="811"/>
        <v>1</v>
      </c>
      <c r="R3319" s="9">
        <f t="shared" si="812"/>
        <v>1</v>
      </c>
      <c r="S3319" s="9">
        <f t="shared" si="813"/>
        <v>0</v>
      </c>
      <c r="T3319" s="9" t="str">
        <f t="shared" si="814"/>
        <v>April</v>
      </c>
      <c r="U3319" s="40">
        <f t="shared" si="815"/>
        <v>0</v>
      </c>
      <c r="V3319" s="40" t="str">
        <f t="shared" si="816"/>
        <v>Normal</v>
      </c>
      <c r="W3319" s="40">
        <f t="shared" si="817"/>
        <v>0</v>
      </c>
      <c r="X3319" s="40">
        <f t="shared" si="818"/>
        <v>0</v>
      </c>
      <c r="Y3319" s="40">
        <f t="shared" si="819"/>
        <v>0</v>
      </c>
      <c r="Z3319" s="40">
        <f t="shared" si="820"/>
        <v>0</v>
      </c>
      <c r="AA3319" s="40">
        <f t="shared" si="821"/>
        <v>1</v>
      </c>
      <c r="AB3319" s="40">
        <f t="shared" si="822"/>
        <v>0</v>
      </c>
      <c r="AC3319" s="41" t="s">
        <v>7463</v>
      </c>
      <c r="AD3319" s="41" t="s">
        <v>280</v>
      </c>
      <c r="AE3319" s="41" t="s">
        <v>430</v>
      </c>
      <c r="AF3319" s="41" t="s">
        <v>216</v>
      </c>
      <c r="AG3319" s="41" t="s">
        <v>56</v>
      </c>
      <c r="AH3319" s="41" t="s">
        <v>56</v>
      </c>
      <c r="AI3319" s="41" t="s">
        <v>56</v>
      </c>
      <c r="AJ3319" s="41" t="s">
        <v>160</v>
      </c>
      <c r="AK3319" s="41" t="s">
        <v>56</v>
      </c>
    </row>
    <row r="3320" spans="1:37" s="41" customFormat="1" ht="15.75" hidden="1" thickBot="1" x14ac:dyDescent="0.3">
      <c r="A3320" s="11" t="s">
        <v>51</v>
      </c>
      <c r="B3320" s="12" t="s">
        <v>216</v>
      </c>
      <c r="C3320" s="13" t="s">
        <v>46</v>
      </c>
      <c r="D3320" s="14" t="s">
        <v>47</v>
      </c>
      <c r="E3320" s="13" t="s">
        <v>6692</v>
      </c>
      <c r="F3320" s="4" t="s">
        <v>145</v>
      </c>
      <c r="G3320" s="4" t="s">
        <v>6750</v>
      </c>
      <c r="H3320" s="15">
        <v>43208.375</v>
      </c>
      <c r="I3320" s="15">
        <v>43209.5</v>
      </c>
      <c r="J3320" s="131" t="s">
        <v>7447</v>
      </c>
      <c r="K3320" s="45" t="s">
        <v>9</v>
      </c>
      <c r="L3320" s="47" t="s">
        <v>7</v>
      </c>
      <c r="M3320" s="47" t="s">
        <v>56</v>
      </c>
      <c r="N3320" s="9" t="str">
        <f t="shared" si="808"/>
        <v>Minor</v>
      </c>
      <c r="O3320" s="10" t="str">
        <f t="shared" si="809"/>
        <v>Successful</v>
      </c>
      <c r="P3320" s="10" t="str">
        <f t="shared" si="810"/>
        <v>On Time</v>
      </c>
      <c r="Q3320" s="9">
        <f t="shared" si="811"/>
        <v>1</v>
      </c>
      <c r="R3320" s="9">
        <f t="shared" si="812"/>
        <v>1</v>
      </c>
      <c r="S3320" s="9">
        <f t="shared" si="813"/>
        <v>0</v>
      </c>
      <c r="T3320" s="9" t="str">
        <f t="shared" si="814"/>
        <v>April</v>
      </c>
      <c r="U3320" s="40">
        <f t="shared" si="815"/>
        <v>0</v>
      </c>
      <c r="V3320" s="40" t="str">
        <f t="shared" si="816"/>
        <v>Normal</v>
      </c>
      <c r="W3320" s="40">
        <f t="shared" si="817"/>
        <v>0</v>
      </c>
      <c r="X3320" s="40">
        <f t="shared" si="818"/>
        <v>0</v>
      </c>
      <c r="Y3320" s="40">
        <f t="shared" si="819"/>
        <v>0</v>
      </c>
      <c r="Z3320" s="40">
        <f t="shared" si="820"/>
        <v>0</v>
      </c>
      <c r="AA3320" s="40">
        <f t="shared" si="821"/>
        <v>1</v>
      </c>
      <c r="AB3320" s="40">
        <f t="shared" si="822"/>
        <v>0</v>
      </c>
      <c r="AC3320" s="41" t="s">
        <v>7463</v>
      </c>
      <c r="AD3320" s="41" t="s">
        <v>280</v>
      </c>
      <c r="AE3320" s="41" t="s">
        <v>121</v>
      </c>
      <c r="AF3320" s="41" t="s">
        <v>322</v>
      </c>
      <c r="AG3320" s="41" t="s">
        <v>56</v>
      </c>
      <c r="AH3320" s="41" t="s">
        <v>56</v>
      </c>
      <c r="AI3320" s="41" t="s">
        <v>56</v>
      </c>
      <c r="AJ3320" s="41" t="s">
        <v>160</v>
      </c>
      <c r="AK3320" s="41" t="s">
        <v>56</v>
      </c>
    </row>
    <row r="3321" spans="1:37" s="41" customFormat="1" ht="15.75" hidden="1" thickBot="1" x14ac:dyDescent="0.3">
      <c r="A3321" s="11" t="s">
        <v>51</v>
      </c>
      <c r="B3321" s="12" t="s">
        <v>8</v>
      </c>
      <c r="C3321" s="13" t="s">
        <v>46</v>
      </c>
      <c r="D3321" s="14" t="s">
        <v>47</v>
      </c>
      <c r="E3321" s="13" t="s">
        <v>6693</v>
      </c>
      <c r="F3321" s="4" t="s">
        <v>149</v>
      </c>
      <c r="G3321" s="4" t="s">
        <v>5001</v>
      </c>
      <c r="H3321" s="15">
        <v>43168.583333333336</v>
      </c>
      <c r="I3321" s="15">
        <v>43200.75</v>
      </c>
      <c r="J3321" s="131" t="s">
        <v>7448</v>
      </c>
      <c r="K3321" s="45" t="s">
        <v>9</v>
      </c>
      <c r="L3321" s="47" t="s">
        <v>7</v>
      </c>
      <c r="M3321" s="47" t="s">
        <v>56</v>
      </c>
      <c r="N3321" s="9" t="str">
        <f t="shared" si="808"/>
        <v>Minor</v>
      </c>
      <c r="O3321" s="10" t="str">
        <f t="shared" si="809"/>
        <v>Successful</v>
      </c>
      <c r="P3321" s="10" t="str">
        <f t="shared" si="810"/>
        <v>On Time</v>
      </c>
      <c r="Q3321" s="9">
        <f t="shared" si="811"/>
        <v>1</v>
      </c>
      <c r="R3321" s="9">
        <f t="shared" si="812"/>
        <v>1</v>
      </c>
      <c r="S3321" s="9">
        <f t="shared" si="813"/>
        <v>0</v>
      </c>
      <c r="T3321" s="9" t="str">
        <f t="shared" si="814"/>
        <v>April</v>
      </c>
      <c r="U3321" s="40">
        <f t="shared" si="815"/>
        <v>0</v>
      </c>
      <c r="V3321" s="40" t="str">
        <f t="shared" si="816"/>
        <v>Normal</v>
      </c>
      <c r="W3321" s="40">
        <f t="shared" si="817"/>
        <v>0</v>
      </c>
      <c r="X3321" s="40">
        <f t="shared" si="818"/>
        <v>0</v>
      </c>
      <c r="Y3321" s="40">
        <f t="shared" si="819"/>
        <v>0</v>
      </c>
      <c r="Z3321" s="40">
        <f t="shared" si="820"/>
        <v>0</v>
      </c>
      <c r="AA3321" s="40">
        <f t="shared" si="821"/>
        <v>1</v>
      </c>
      <c r="AB3321" s="40">
        <f t="shared" si="822"/>
        <v>0</v>
      </c>
      <c r="AC3321" s="41" t="s">
        <v>7463</v>
      </c>
      <c r="AD3321" s="41" t="s">
        <v>280</v>
      </c>
      <c r="AE3321" s="41" t="s">
        <v>147</v>
      </c>
      <c r="AF3321" s="41" t="s">
        <v>8</v>
      </c>
      <c r="AG3321" s="41" t="s">
        <v>56</v>
      </c>
      <c r="AH3321" s="41" t="s">
        <v>56</v>
      </c>
      <c r="AI3321" s="41" t="s">
        <v>56</v>
      </c>
      <c r="AJ3321" s="41" t="s">
        <v>160</v>
      </c>
      <c r="AK3321" s="41" t="s">
        <v>56</v>
      </c>
    </row>
    <row r="3322" spans="1:37" s="41" customFormat="1" ht="15.75" hidden="1" thickBot="1" x14ac:dyDescent="0.3">
      <c r="A3322" s="11" t="s">
        <v>51</v>
      </c>
      <c r="B3322" s="12" t="s">
        <v>8</v>
      </c>
      <c r="C3322" s="13" t="s">
        <v>46</v>
      </c>
      <c r="D3322" s="14" t="s">
        <v>47</v>
      </c>
      <c r="E3322" s="13" t="s">
        <v>6694</v>
      </c>
      <c r="F3322" s="4" t="s">
        <v>149</v>
      </c>
      <c r="G3322" s="4" t="s">
        <v>5001</v>
      </c>
      <c r="H3322" s="15">
        <v>43195.708333333336</v>
      </c>
      <c r="I3322" s="15">
        <v>43196.75</v>
      </c>
      <c r="J3322" s="131" t="s">
        <v>7449</v>
      </c>
      <c r="K3322" s="45" t="s">
        <v>9</v>
      </c>
      <c r="L3322" s="47" t="s">
        <v>7</v>
      </c>
      <c r="M3322" s="47" t="s">
        <v>56</v>
      </c>
      <c r="N3322" s="9" t="str">
        <f t="shared" si="808"/>
        <v>Minor</v>
      </c>
      <c r="O3322" s="10" t="str">
        <f t="shared" si="809"/>
        <v>Successful</v>
      </c>
      <c r="P3322" s="10" t="str">
        <f t="shared" si="810"/>
        <v>On Time</v>
      </c>
      <c r="Q3322" s="9">
        <f t="shared" si="811"/>
        <v>1</v>
      </c>
      <c r="R3322" s="9">
        <f t="shared" si="812"/>
        <v>1</v>
      </c>
      <c r="S3322" s="9">
        <f t="shared" si="813"/>
        <v>0</v>
      </c>
      <c r="T3322" s="9" t="str">
        <f t="shared" si="814"/>
        <v>April</v>
      </c>
      <c r="U3322" s="40">
        <f t="shared" si="815"/>
        <v>0</v>
      </c>
      <c r="V3322" s="40" t="str">
        <f t="shared" si="816"/>
        <v>Normal</v>
      </c>
      <c r="W3322" s="40">
        <f t="shared" si="817"/>
        <v>0</v>
      </c>
      <c r="X3322" s="40">
        <f t="shared" si="818"/>
        <v>0</v>
      </c>
      <c r="Y3322" s="40">
        <f t="shared" si="819"/>
        <v>0</v>
      </c>
      <c r="Z3322" s="40">
        <f t="shared" si="820"/>
        <v>0</v>
      </c>
      <c r="AA3322" s="40">
        <f t="shared" si="821"/>
        <v>1</v>
      </c>
      <c r="AB3322" s="40">
        <f t="shared" si="822"/>
        <v>0</v>
      </c>
      <c r="AC3322" s="41" t="s">
        <v>7463</v>
      </c>
      <c r="AD3322" s="41" t="s">
        <v>280</v>
      </c>
      <c r="AE3322" s="41" t="s">
        <v>147</v>
      </c>
      <c r="AF3322" s="41" t="s">
        <v>8</v>
      </c>
      <c r="AG3322" s="41" t="s">
        <v>56</v>
      </c>
      <c r="AH3322" s="41" t="s">
        <v>56</v>
      </c>
      <c r="AI3322" s="41" t="s">
        <v>56</v>
      </c>
      <c r="AJ3322" s="41" t="s">
        <v>160</v>
      </c>
      <c r="AK3322" s="41" t="s">
        <v>56</v>
      </c>
    </row>
    <row r="3323" spans="1:37" s="41" customFormat="1" ht="15.75" hidden="1" thickBot="1" x14ac:dyDescent="0.3">
      <c r="A3323" s="11" t="s">
        <v>51</v>
      </c>
      <c r="B3323" s="12" t="s">
        <v>8</v>
      </c>
      <c r="C3323" s="13" t="s">
        <v>46</v>
      </c>
      <c r="D3323" s="14" t="s">
        <v>47</v>
      </c>
      <c r="E3323" s="13" t="s">
        <v>6695</v>
      </c>
      <c r="F3323" s="4" t="s">
        <v>149</v>
      </c>
      <c r="G3323" s="4" t="s">
        <v>3204</v>
      </c>
      <c r="H3323" s="15">
        <v>43196.541666666664</v>
      </c>
      <c r="I3323" s="15">
        <v>43199.75</v>
      </c>
      <c r="J3323" s="131" t="s">
        <v>7450</v>
      </c>
      <c r="K3323" s="45" t="s">
        <v>9</v>
      </c>
      <c r="L3323" s="47" t="s">
        <v>7</v>
      </c>
      <c r="M3323" s="47" t="s">
        <v>56</v>
      </c>
      <c r="N3323" s="9" t="str">
        <f t="shared" si="808"/>
        <v>Minor</v>
      </c>
      <c r="O3323" s="10" t="str">
        <f t="shared" si="809"/>
        <v>Successful</v>
      </c>
      <c r="P3323" s="10" t="str">
        <f t="shared" si="810"/>
        <v>On Time</v>
      </c>
      <c r="Q3323" s="9">
        <f t="shared" si="811"/>
        <v>1</v>
      </c>
      <c r="R3323" s="9">
        <f t="shared" si="812"/>
        <v>1</v>
      </c>
      <c r="S3323" s="9">
        <f t="shared" si="813"/>
        <v>0</v>
      </c>
      <c r="T3323" s="9" t="str">
        <f t="shared" si="814"/>
        <v>April</v>
      </c>
      <c r="U3323" s="40">
        <f t="shared" si="815"/>
        <v>0</v>
      </c>
      <c r="V3323" s="40" t="str">
        <f t="shared" si="816"/>
        <v>Normal</v>
      </c>
      <c r="W3323" s="40">
        <f t="shared" si="817"/>
        <v>0</v>
      </c>
      <c r="X3323" s="40">
        <f t="shared" si="818"/>
        <v>0</v>
      </c>
      <c r="Y3323" s="40">
        <f t="shared" si="819"/>
        <v>0</v>
      </c>
      <c r="Z3323" s="40">
        <f t="shared" si="820"/>
        <v>0</v>
      </c>
      <c r="AA3323" s="40">
        <f t="shared" si="821"/>
        <v>1</v>
      </c>
      <c r="AB3323" s="40">
        <f t="shared" si="822"/>
        <v>0</v>
      </c>
      <c r="AC3323" s="41" t="s">
        <v>7463</v>
      </c>
      <c r="AD3323" s="41" t="s">
        <v>280</v>
      </c>
      <c r="AE3323" s="41" t="s">
        <v>147</v>
      </c>
      <c r="AF3323" s="41" t="s">
        <v>8</v>
      </c>
      <c r="AG3323" s="41" t="s">
        <v>56</v>
      </c>
      <c r="AH3323" s="41" t="s">
        <v>56</v>
      </c>
      <c r="AI3323" s="41" t="s">
        <v>56</v>
      </c>
      <c r="AJ3323" s="41" t="s">
        <v>160</v>
      </c>
      <c r="AK3323" s="41" t="s">
        <v>56</v>
      </c>
    </row>
    <row r="3324" spans="1:37" s="41" customFormat="1" ht="15.75" hidden="1" thickBot="1" x14ac:dyDescent="0.3">
      <c r="A3324" s="11" t="s">
        <v>51</v>
      </c>
      <c r="B3324" s="12" t="s">
        <v>8</v>
      </c>
      <c r="C3324" s="13" t="s">
        <v>52</v>
      </c>
      <c r="D3324" s="14" t="s">
        <v>47</v>
      </c>
      <c r="E3324" s="13" t="s">
        <v>6696</v>
      </c>
      <c r="F3324" s="4" t="s">
        <v>149</v>
      </c>
      <c r="G3324" s="4" t="s">
        <v>3204</v>
      </c>
      <c r="H3324" s="15">
        <v>43196.541666666664</v>
      </c>
      <c r="I3324" s="15">
        <v>43199.75</v>
      </c>
      <c r="J3324" s="131" t="s">
        <v>7451</v>
      </c>
      <c r="K3324" s="45" t="s">
        <v>9</v>
      </c>
      <c r="L3324" s="47" t="s">
        <v>7</v>
      </c>
      <c r="M3324" s="47" t="s">
        <v>56</v>
      </c>
      <c r="N3324" s="9" t="str">
        <f t="shared" si="808"/>
        <v>Standard</v>
      </c>
      <c r="O3324" s="10" t="str">
        <f t="shared" si="809"/>
        <v>Successful</v>
      </c>
      <c r="P3324" s="10" t="str">
        <f t="shared" si="810"/>
        <v>On Time</v>
      </c>
      <c r="Q3324" s="9">
        <f t="shared" si="811"/>
        <v>1</v>
      </c>
      <c r="R3324" s="9">
        <f t="shared" si="812"/>
        <v>1</v>
      </c>
      <c r="S3324" s="9">
        <f t="shared" si="813"/>
        <v>0</v>
      </c>
      <c r="T3324" s="9" t="str">
        <f t="shared" si="814"/>
        <v>April</v>
      </c>
      <c r="U3324" s="40">
        <f t="shared" si="815"/>
        <v>0</v>
      </c>
      <c r="V3324" s="40" t="str">
        <f t="shared" si="816"/>
        <v>Normal</v>
      </c>
      <c r="W3324" s="40">
        <f t="shared" si="817"/>
        <v>0</v>
      </c>
      <c r="X3324" s="40">
        <f t="shared" si="818"/>
        <v>0</v>
      </c>
      <c r="Y3324" s="40">
        <f t="shared" si="819"/>
        <v>0</v>
      </c>
      <c r="Z3324" s="40">
        <f t="shared" si="820"/>
        <v>0</v>
      </c>
      <c r="AA3324" s="40">
        <f t="shared" si="821"/>
        <v>1</v>
      </c>
      <c r="AB3324" s="40">
        <f t="shared" si="822"/>
        <v>0</v>
      </c>
      <c r="AC3324" s="41" t="s">
        <v>7463</v>
      </c>
      <c r="AD3324" s="41" t="s">
        <v>280</v>
      </c>
      <c r="AE3324" s="41" t="s">
        <v>147</v>
      </c>
      <c r="AF3324" s="41" t="s">
        <v>8</v>
      </c>
      <c r="AG3324" s="41" t="s">
        <v>56</v>
      </c>
      <c r="AH3324" s="41" t="s">
        <v>56</v>
      </c>
      <c r="AI3324" s="41" t="s">
        <v>56</v>
      </c>
      <c r="AJ3324" s="41" t="s">
        <v>160</v>
      </c>
      <c r="AK3324" s="41" t="s">
        <v>56</v>
      </c>
    </row>
    <row r="3325" spans="1:37" s="41" customFormat="1" ht="15.75" hidden="1" thickBot="1" x14ac:dyDescent="0.3">
      <c r="A3325" s="11" t="s">
        <v>51</v>
      </c>
      <c r="B3325" s="12" t="s">
        <v>8</v>
      </c>
      <c r="C3325" s="13" t="s">
        <v>46</v>
      </c>
      <c r="D3325" s="14" t="s">
        <v>47</v>
      </c>
      <c r="E3325" s="13" t="s">
        <v>6697</v>
      </c>
      <c r="F3325" s="4" t="s">
        <v>149</v>
      </c>
      <c r="G3325" s="4" t="s">
        <v>3204</v>
      </c>
      <c r="H3325" s="15">
        <v>43196.708333333336</v>
      </c>
      <c r="I3325" s="15">
        <v>43199.75</v>
      </c>
      <c r="J3325" s="131" t="s">
        <v>7452</v>
      </c>
      <c r="K3325" s="45" t="s">
        <v>9</v>
      </c>
      <c r="L3325" s="47" t="s">
        <v>7</v>
      </c>
      <c r="M3325" s="47" t="s">
        <v>56</v>
      </c>
      <c r="N3325" s="9" t="str">
        <f t="shared" si="808"/>
        <v>Minor</v>
      </c>
      <c r="O3325" s="10" t="str">
        <f t="shared" si="809"/>
        <v>Successful</v>
      </c>
      <c r="P3325" s="10" t="str">
        <f t="shared" si="810"/>
        <v>On Time</v>
      </c>
      <c r="Q3325" s="9">
        <f t="shared" si="811"/>
        <v>1</v>
      </c>
      <c r="R3325" s="9">
        <f t="shared" si="812"/>
        <v>1</v>
      </c>
      <c r="S3325" s="9">
        <f t="shared" si="813"/>
        <v>0</v>
      </c>
      <c r="T3325" s="9" t="str">
        <f t="shared" si="814"/>
        <v>April</v>
      </c>
      <c r="U3325" s="40">
        <f t="shared" si="815"/>
        <v>0</v>
      </c>
      <c r="V3325" s="40" t="str">
        <f t="shared" si="816"/>
        <v>Normal</v>
      </c>
      <c r="W3325" s="40">
        <f t="shared" si="817"/>
        <v>0</v>
      </c>
      <c r="X3325" s="40">
        <f t="shared" si="818"/>
        <v>0</v>
      </c>
      <c r="Y3325" s="40">
        <f t="shared" si="819"/>
        <v>0</v>
      </c>
      <c r="Z3325" s="40">
        <f t="shared" si="820"/>
        <v>0</v>
      </c>
      <c r="AA3325" s="40">
        <f t="shared" si="821"/>
        <v>1</v>
      </c>
      <c r="AB3325" s="40">
        <f t="shared" si="822"/>
        <v>0</v>
      </c>
      <c r="AC3325" s="41" t="s">
        <v>7463</v>
      </c>
      <c r="AD3325" s="41" t="s">
        <v>280</v>
      </c>
      <c r="AE3325" s="41" t="s">
        <v>147</v>
      </c>
      <c r="AF3325" s="41" t="s">
        <v>8</v>
      </c>
      <c r="AG3325" s="41" t="s">
        <v>56</v>
      </c>
      <c r="AH3325" s="41" t="s">
        <v>56</v>
      </c>
      <c r="AI3325" s="41" t="s">
        <v>56</v>
      </c>
      <c r="AJ3325" s="41" t="s">
        <v>160</v>
      </c>
      <c r="AK3325" s="41" t="s">
        <v>56</v>
      </c>
    </row>
    <row r="3326" spans="1:37" s="41" customFormat="1" ht="15.75" hidden="1" thickBot="1" x14ac:dyDescent="0.3">
      <c r="A3326" s="11" t="s">
        <v>51</v>
      </c>
      <c r="B3326" s="12" t="s">
        <v>8</v>
      </c>
      <c r="C3326" s="13" t="s">
        <v>46</v>
      </c>
      <c r="D3326" s="14" t="s">
        <v>47</v>
      </c>
      <c r="E3326" s="13" t="s">
        <v>6698</v>
      </c>
      <c r="F3326" s="4" t="s">
        <v>155</v>
      </c>
      <c r="G3326" s="4" t="s">
        <v>3150</v>
      </c>
      <c r="H3326" s="15">
        <v>43196.708333333336</v>
      </c>
      <c r="I3326" s="15">
        <v>43196.780555555553</v>
      </c>
      <c r="J3326" s="131" t="s">
        <v>7453</v>
      </c>
      <c r="K3326" s="45" t="s">
        <v>9</v>
      </c>
      <c r="L3326" s="47" t="s">
        <v>7</v>
      </c>
      <c r="M3326" s="47" t="s">
        <v>56</v>
      </c>
      <c r="N3326" s="9" t="str">
        <f t="shared" si="808"/>
        <v>Minor</v>
      </c>
      <c r="O3326" s="10" t="str">
        <f t="shared" si="809"/>
        <v>Successful</v>
      </c>
      <c r="P3326" s="10" t="str">
        <f t="shared" si="810"/>
        <v>On Time</v>
      </c>
      <c r="Q3326" s="9">
        <f t="shared" si="811"/>
        <v>1</v>
      </c>
      <c r="R3326" s="9">
        <f t="shared" si="812"/>
        <v>1</v>
      </c>
      <c r="S3326" s="9">
        <f t="shared" si="813"/>
        <v>0</v>
      </c>
      <c r="T3326" s="9" t="str">
        <f t="shared" si="814"/>
        <v>April</v>
      </c>
      <c r="U3326" s="40">
        <f t="shared" si="815"/>
        <v>0</v>
      </c>
      <c r="V3326" s="40" t="str">
        <f t="shared" si="816"/>
        <v>Normal</v>
      </c>
      <c r="W3326" s="40">
        <f t="shared" si="817"/>
        <v>0</v>
      </c>
      <c r="X3326" s="40">
        <f t="shared" si="818"/>
        <v>0</v>
      </c>
      <c r="Y3326" s="40">
        <f t="shared" si="819"/>
        <v>0</v>
      </c>
      <c r="Z3326" s="40">
        <f t="shared" si="820"/>
        <v>0</v>
      </c>
      <c r="AA3326" s="40">
        <f t="shared" si="821"/>
        <v>1</v>
      </c>
      <c r="AB3326" s="40">
        <f t="shared" si="822"/>
        <v>0</v>
      </c>
      <c r="AC3326" s="41" t="s">
        <v>7463</v>
      </c>
      <c r="AD3326" s="41" t="s">
        <v>280</v>
      </c>
      <c r="AE3326" s="41" t="s">
        <v>259</v>
      </c>
      <c r="AF3326" s="41" t="s">
        <v>8</v>
      </c>
      <c r="AG3326" s="41" t="s">
        <v>56</v>
      </c>
      <c r="AH3326" s="41" t="s">
        <v>56</v>
      </c>
      <c r="AI3326" s="41" t="s">
        <v>56</v>
      </c>
      <c r="AJ3326" s="41" t="s">
        <v>160</v>
      </c>
      <c r="AK3326" s="41" t="s">
        <v>56</v>
      </c>
    </row>
    <row r="3327" spans="1:37" s="41" customFormat="1" ht="15.75" hidden="1" thickBot="1" x14ac:dyDescent="0.3">
      <c r="A3327" s="11" t="s">
        <v>51</v>
      </c>
      <c r="B3327" s="12" t="s">
        <v>8</v>
      </c>
      <c r="C3327" s="13" t="s">
        <v>46</v>
      </c>
      <c r="D3327" s="14" t="s">
        <v>47</v>
      </c>
      <c r="E3327" s="13" t="s">
        <v>6699</v>
      </c>
      <c r="F3327" s="4" t="s">
        <v>327</v>
      </c>
      <c r="G3327" s="4" t="s">
        <v>3130</v>
      </c>
      <c r="H3327" s="15">
        <v>43196.75</v>
      </c>
      <c r="I3327" s="15">
        <v>43199.833333333336</v>
      </c>
      <c r="J3327" s="131" t="s">
        <v>7454</v>
      </c>
      <c r="K3327" s="45" t="s">
        <v>9</v>
      </c>
      <c r="L3327" s="47" t="s">
        <v>7</v>
      </c>
      <c r="M3327" s="47" t="s">
        <v>56</v>
      </c>
      <c r="N3327" s="9" t="str">
        <f t="shared" si="808"/>
        <v>Minor</v>
      </c>
      <c r="O3327" s="10" t="str">
        <f t="shared" si="809"/>
        <v>Successful</v>
      </c>
      <c r="P3327" s="10" t="str">
        <f t="shared" si="810"/>
        <v>On Time</v>
      </c>
      <c r="Q3327" s="9">
        <f t="shared" si="811"/>
        <v>1</v>
      </c>
      <c r="R3327" s="9">
        <f t="shared" si="812"/>
        <v>1</v>
      </c>
      <c r="S3327" s="9">
        <f t="shared" si="813"/>
        <v>0</v>
      </c>
      <c r="T3327" s="9" t="str">
        <f t="shared" si="814"/>
        <v>April</v>
      </c>
      <c r="U3327" s="40">
        <f t="shared" si="815"/>
        <v>0</v>
      </c>
      <c r="V3327" s="40" t="str">
        <f t="shared" si="816"/>
        <v>Normal</v>
      </c>
      <c r="W3327" s="40">
        <f t="shared" si="817"/>
        <v>0</v>
      </c>
      <c r="X3327" s="40">
        <f t="shared" si="818"/>
        <v>0</v>
      </c>
      <c r="Y3327" s="40">
        <f t="shared" si="819"/>
        <v>0</v>
      </c>
      <c r="Z3327" s="40">
        <f t="shared" si="820"/>
        <v>0</v>
      </c>
      <c r="AA3327" s="40">
        <f t="shared" si="821"/>
        <v>1</v>
      </c>
      <c r="AB3327" s="40">
        <f t="shared" si="822"/>
        <v>0</v>
      </c>
      <c r="AC3327" s="41" t="s">
        <v>7463</v>
      </c>
      <c r="AD3327" s="41" t="s">
        <v>280</v>
      </c>
      <c r="AE3327" s="41" t="s">
        <v>754</v>
      </c>
      <c r="AF3327" s="41" t="s">
        <v>8</v>
      </c>
      <c r="AG3327" s="41" t="s">
        <v>56</v>
      </c>
      <c r="AH3327" s="41" t="s">
        <v>56</v>
      </c>
      <c r="AI3327" s="41" t="s">
        <v>56</v>
      </c>
      <c r="AJ3327" s="41" t="s">
        <v>160</v>
      </c>
      <c r="AK3327" s="41" t="s">
        <v>56</v>
      </c>
    </row>
    <row r="3328" spans="1:37" s="41" customFormat="1" ht="15.75" hidden="1" thickBot="1" x14ac:dyDescent="0.3">
      <c r="A3328" s="11" t="s">
        <v>51</v>
      </c>
      <c r="B3328" s="12" t="s">
        <v>8</v>
      </c>
      <c r="C3328" s="13" t="s">
        <v>46</v>
      </c>
      <c r="D3328" s="14" t="s">
        <v>47</v>
      </c>
      <c r="E3328" s="13" t="s">
        <v>6700</v>
      </c>
      <c r="F3328" s="4" t="s">
        <v>327</v>
      </c>
      <c r="G3328" s="4" t="s">
        <v>3130</v>
      </c>
      <c r="H3328" s="15">
        <v>43196.75</v>
      </c>
      <c r="I3328" s="15">
        <v>43201.833333333336</v>
      </c>
      <c r="J3328" s="131" t="s">
        <v>7455</v>
      </c>
      <c r="K3328" s="45" t="s">
        <v>9</v>
      </c>
      <c r="L3328" s="47" t="s">
        <v>7</v>
      </c>
      <c r="M3328" s="47" t="s">
        <v>56</v>
      </c>
      <c r="N3328" s="9" t="str">
        <f t="shared" si="808"/>
        <v>Minor</v>
      </c>
      <c r="O3328" s="10" t="str">
        <f t="shared" si="809"/>
        <v>Successful</v>
      </c>
      <c r="P3328" s="10" t="str">
        <f t="shared" si="810"/>
        <v>On Time</v>
      </c>
      <c r="Q3328" s="9">
        <f t="shared" si="811"/>
        <v>1</v>
      </c>
      <c r="R3328" s="9">
        <f t="shared" si="812"/>
        <v>1</v>
      </c>
      <c r="S3328" s="9">
        <f t="shared" si="813"/>
        <v>0</v>
      </c>
      <c r="T3328" s="9" t="str">
        <f t="shared" si="814"/>
        <v>April</v>
      </c>
      <c r="U3328" s="40">
        <f t="shared" si="815"/>
        <v>0</v>
      </c>
      <c r="V3328" s="40" t="str">
        <f t="shared" si="816"/>
        <v>Normal</v>
      </c>
      <c r="W3328" s="40">
        <f t="shared" si="817"/>
        <v>0</v>
      </c>
      <c r="X3328" s="40">
        <f t="shared" si="818"/>
        <v>0</v>
      </c>
      <c r="Y3328" s="40">
        <f t="shared" si="819"/>
        <v>0</v>
      </c>
      <c r="Z3328" s="40">
        <f t="shared" si="820"/>
        <v>0</v>
      </c>
      <c r="AA3328" s="40">
        <f t="shared" si="821"/>
        <v>1</v>
      </c>
      <c r="AB3328" s="40">
        <f t="shared" si="822"/>
        <v>0</v>
      </c>
      <c r="AC3328" s="41" t="s">
        <v>7463</v>
      </c>
      <c r="AD3328" s="41" t="s">
        <v>280</v>
      </c>
      <c r="AE3328" s="41" t="s">
        <v>754</v>
      </c>
      <c r="AF3328" s="41" t="s">
        <v>8</v>
      </c>
      <c r="AG3328" s="41" t="s">
        <v>56</v>
      </c>
      <c r="AH3328" s="41" t="s">
        <v>56</v>
      </c>
      <c r="AI3328" s="41" t="s">
        <v>56</v>
      </c>
      <c r="AJ3328" s="41" t="s">
        <v>160</v>
      </c>
      <c r="AK3328" s="41" t="s">
        <v>56</v>
      </c>
    </row>
    <row r="3329" spans="1:37" s="41" customFormat="1" ht="15.75" hidden="1" thickBot="1" x14ac:dyDescent="0.3">
      <c r="A3329" s="11" t="s">
        <v>51</v>
      </c>
      <c r="B3329" s="12" t="s">
        <v>8</v>
      </c>
      <c r="C3329" s="13" t="s">
        <v>46</v>
      </c>
      <c r="D3329" s="14" t="s">
        <v>47</v>
      </c>
      <c r="E3329" s="13" t="s">
        <v>6701</v>
      </c>
      <c r="F3329" s="4" t="s">
        <v>327</v>
      </c>
      <c r="G3329" s="4" t="s">
        <v>6755</v>
      </c>
      <c r="H3329" s="15">
        <v>43196.75</v>
      </c>
      <c r="I3329" s="15">
        <v>43196.833333333321</v>
      </c>
      <c r="J3329" s="131" t="s">
        <v>7456</v>
      </c>
      <c r="K3329" s="45" t="s">
        <v>9</v>
      </c>
      <c r="L3329" s="47" t="s">
        <v>7</v>
      </c>
      <c r="M3329" s="47" t="s">
        <v>56</v>
      </c>
      <c r="N3329" s="9" t="str">
        <f t="shared" si="808"/>
        <v>Minor</v>
      </c>
      <c r="O3329" s="10" t="str">
        <f t="shared" si="809"/>
        <v>Successful</v>
      </c>
      <c r="P3329" s="10" t="str">
        <f t="shared" si="810"/>
        <v>On Time</v>
      </c>
      <c r="Q3329" s="9">
        <f t="shared" si="811"/>
        <v>1</v>
      </c>
      <c r="R3329" s="9">
        <f t="shared" si="812"/>
        <v>1</v>
      </c>
      <c r="S3329" s="9">
        <f t="shared" si="813"/>
        <v>0</v>
      </c>
      <c r="T3329" s="9" t="str">
        <f t="shared" si="814"/>
        <v>April</v>
      </c>
      <c r="U3329" s="40">
        <f t="shared" si="815"/>
        <v>0</v>
      </c>
      <c r="V3329" s="40" t="str">
        <f t="shared" si="816"/>
        <v>Normal</v>
      </c>
      <c r="W3329" s="40">
        <f t="shared" si="817"/>
        <v>0</v>
      </c>
      <c r="X3329" s="40">
        <f t="shared" si="818"/>
        <v>0</v>
      </c>
      <c r="Y3329" s="40">
        <f t="shared" si="819"/>
        <v>0</v>
      </c>
      <c r="Z3329" s="40">
        <f t="shared" si="820"/>
        <v>0</v>
      </c>
      <c r="AA3329" s="40">
        <f t="shared" si="821"/>
        <v>1</v>
      </c>
      <c r="AB3329" s="40">
        <f t="shared" si="822"/>
        <v>0</v>
      </c>
      <c r="AC3329" s="41" t="s">
        <v>7463</v>
      </c>
      <c r="AD3329" s="41" t="s">
        <v>280</v>
      </c>
      <c r="AE3329" s="41" t="s">
        <v>754</v>
      </c>
      <c r="AF3329" s="41" t="s">
        <v>8</v>
      </c>
      <c r="AG3329" s="41" t="s">
        <v>56</v>
      </c>
      <c r="AH3329" s="41" t="s">
        <v>56</v>
      </c>
      <c r="AI3329" s="41" t="s">
        <v>56</v>
      </c>
      <c r="AJ3329" s="41" t="s">
        <v>160</v>
      </c>
      <c r="AK3329" s="41" t="s">
        <v>56</v>
      </c>
    </row>
    <row r="3330" spans="1:37" s="41" customFormat="1" ht="15.75" hidden="1" thickBot="1" x14ac:dyDescent="0.3">
      <c r="A3330" s="11" t="s">
        <v>51</v>
      </c>
      <c r="B3330" s="12" t="s">
        <v>8</v>
      </c>
      <c r="C3330" s="13" t="s">
        <v>46</v>
      </c>
      <c r="D3330" s="14" t="s">
        <v>47</v>
      </c>
      <c r="E3330" s="13" t="s">
        <v>6702</v>
      </c>
      <c r="F3330" s="4" t="s">
        <v>149</v>
      </c>
      <c r="G3330" s="4" t="s">
        <v>5001</v>
      </c>
      <c r="H3330" s="15">
        <v>43196.875</v>
      </c>
      <c r="I3330" s="15">
        <v>43199.75</v>
      </c>
      <c r="J3330" s="131" t="s">
        <v>7457</v>
      </c>
      <c r="K3330" s="45" t="s">
        <v>9</v>
      </c>
      <c r="L3330" s="47" t="s">
        <v>7</v>
      </c>
      <c r="M3330" s="47" t="s">
        <v>56</v>
      </c>
      <c r="N3330" s="9" t="str">
        <f t="shared" si="808"/>
        <v>Minor</v>
      </c>
      <c r="O3330" s="10" t="str">
        <f t="shared" si="809"/>
        <v>Successful</v>
      </c>
      <c r="P3330" s="10" t="str">
        <f t="shared" si="810"/>
        <v>On Time</v>
      </c>
      <c r="Q3330" s="9">
        <f t="shared" si="811"/>
        <v>1</v>
      </c>
      <c r="R3330" s="9">
        <f t="shared" si="812"/>
        <v>1</v>
      </c>
      <c r="S3330" s="9">
        <f t="shared" si="813"/>
        <v>0</v>
      </c>
      <c r="T3330" s="9" t="str">
        <f t="shared" si="814"/>
        <v>April</v>
      </c>
      <c r="U3330" s="40">
        <f t="shared" si="815"/>
        <v>0</v>
      </c>
      <c r="V3330" s="40" t="str">
        <f t="shared" si="816"/>
        <v>Normal</v>
      </c>
      <c r="W3330" s="40">
        <f t="shared" si="817"/>
        <v>0</v>
      </c>
      <c r="X3330" s="40">
        <f t="shared" si="818"/>
        <v>0</v>
      </c>
      <c r="Y3330" s="40">
        <f t="shared" si="819"/>
        <v>0</v>
      </c>
      <c r="Z3330" s="40">
        <f t="shared" si="820"/>
        <v>0</v>
      </c>
      <c r="AA3330" s="40">
        <f t="shared" si="821"/>
        <v>1</v>
      </c>
      <c r="AB3330" s="40">
        <f t="shared" si="822"/>
        <v>0</v>
      </c>
      <c r="AC3330" s="41" t="s">
        <v>7463</v>
      </c>
      <c r="AD3330" s="41" t="s">
        <v>280</v>
      </c>
      <c r="AE3330" s="41" t="s">
        <v>147</v>
      </c>
      <c r="AF3330" s="41" t="s">
        <v>8</v>
      </c>
      <c r="AG3330" s="41" t="s">
        <v>56</v>
      </c>
      <c r="AH3330" s="41" t="s">
        <v>56</v>
      </c>
      <c r="AI3330" s="41" t="s">
        <v>56</v>
      </c>
      <c r="AJ3330" s="41" t="s">
        <v>160</v>
      </c>
      <c r="AK3330" s="41" t="s">
        <v>56</v>
      </c>
    </row>
    <row r="3331" spans="1:37" s="41" customFormat="1" ht="15.75" hidden="1" thickBot="1" x14ac:dyDescent="0.3">
      <c r="A3331" s="11" t="s">
        <v>51</v>
      </c>
      <c r="B3331" s="12" t="s">
        <v>8</v>
      </c>
      <c r="C3331" s="13" t="s">
        <v>46</v>
      </c>
      <c r="D3331" s="14" t="s">
        <v>47</v>
      </c>
      <c r="E3331" s="13" t="s">
        <v>6703</v>
      </c>
      <c r="F3331" s="4" t="s">
        <v>155</v>
      </c>
      <c r="G3331" s="4" t="s">
        <v>5002</v>
      </c>
      <c r="H3331" s="15">
        <v>43198.25</v>
      </c>
      <c r="I3331" s="15">
        <v>43198.333333333336</v>
      </c>
      <c r="J3331" s="131" t="s">
        <v>7458</v>
      </c>
      <c r="K3331" s="45" t="s">
        <v>9</v>
      </c>
      <c r="L3331" s="47" t="s">
        <v>7</v>
      </c>
      <c r="M3331" s="47" t="s">
        <v>56</v>
      </c>
      <c r="N3331" s="9" t="str">
        <f t="shared" si="808"/>
        <v>Minor</v>
      </c>
      <c r="O3331" s="10" t="str">
        <f t="shared" si="809"/>
        <v>Successful</v>
      </c>
      <c r="P3331" s="10" t="str">
        <f t="shared" si="810"/>
        <v>On Time</v>
      </c>
      <c r="Q3331" s="9">
        <f t="shared" si="811"/>
        <v>1</v>
      </c>
      <c r="R3331" s="9">
        <f t="shared" si="812"/>
        <v>1</v>
      </c>
      <c r="S3331" s="9">
        <f t="shared" si="813"/>
        <v>0</v>
      </c>
      <c r="T3331" s="9" t="str">
        <f t="shared" si="814"/>
        <v>April</v>
      </c>
      <c r="U3331" s="40">
        <f t="shared" si="815"/>
        <v>0</v>
      </c>
      <c r="V3331" s="40" t="str">
        <f t="shared" si="816"/>
        <v>Normal</v>
      </c>
      <c r="W3331" s="40">
        <f t="shared" si="817"/>
        <v>0</v>
      </c>
      <c r="X3331" s="40">
        <f t="shared" si="818"/>
        <v>0</v>
      </c>
      <c r="Y3331" s="40">
        <f t="shared" si="819"/>
        <v>0</v>
      </c>
      <c r="Z3331" s="40">
        <f t="shared" si="820"/>
        <v>0</v>
      </c>
      <c r="AA3331" s="40">
        <f t="shared" si="821"/>
        <v>1</v>
      </c>
      <c r="AB3331" s="40">
        <f t="shared" si="822"/>
        <v>0</v>
      </c>
      <c r="AC3331" s="41" t="s">
        <v>7463</v>
      </c>
      <c r="AD3331" s="41" t="s">
        <v>280</v>
      </c>
      <c r="AE3331" s="41" t="s">
        <v>259</v>
      </c>
      <c r="AF3331" s="41" t="s">
        <v>8</v>
      </c>
      <c r="AG3331" s="41" t="s">
        <v>56</v>
      </c>
      <c r="AH3331" s="41" t="s">
        <v>56</v>
      </c>
      <c r="AI3331" s="41" t="s">
        <v>56</v>
      </c>
      <c r="AJ3331" s="41" t="s">
        <v>160</v>
      </c>
      <c r="AK3331" s="41" t="s">
        <v>56</v>
      </c>
    </row>
    <row r="3332" spans="1:37" s="41" customFormat="1" ht="15.75" hidden="1" thickBot="1" x14ac:dyDescent="0.3">
      <c r="A3332" s="11" t="s">
        <v>51</v>
      </c>
      <c r="B3332" s="12" t="s">
        <v>8</v>
      </c>
      <c r="C3332" s="13" t="s">
        <v>46</v>
      </c>
      <c r="D3332" s="14" t="s">
        <v>47</v>
      </c>
      <c r="E3332" s="13" t="s">
        <v>6704</v>
      </c>
      <c r="F3332" s="4" t="s">
        <v>327</v>
      </c>
      <c r="G3332" s="4" t="s">
        <v>3130</v>
      </c>
      <c r="H3332" s="15">
        <v>43209.916666666664</v>
      </c>
      <c r="I3332" s="15">
        <v>43210.916666666664</v>
      </c>
      <c r="J3332" s="131" t="s">
        <v>7459</v>
      </c>
      <c r="K3332" s="45" t="s">
        <v>9</v>
      </c>
      <c r="L3332" s="47" t="s">
        <v>7</v>
      </c>
      <c r="M3332" s="47" t="s">
        <v>56</v>
      </c>
      <c r="N3332" s="9" t="str">
        <f t="shared" si="808"/>
        <v>Minor</v>
      </c>
      <c r="O3332" s="10" t="str">
        <f t="shared" si="809"/>
        <v>Successful</v>
      </c>
      <c r="P3332" s="10" t="str">
        <f t="shared" si="810"/>
        <v>On Time</v>
      </c>
      <c r="Q3332" s="9">
        <f t="shared" si="811"/>
        <v>1</v>
      </c>
      <c r="R3332" s="9">
        <f t="shared" si="812"/>
        <v>1</v>
      </c>
      <c r="S3332" s="9">
        <f t="shared" si="813"/>
        <v>0</v>
      </c>
      <c r="T3332" s="9" t="str">
        <f t="shared" si="814"/>
        <v>April</v>
      </c>
      <c r="U3332" s="40">
        <f t="shared" si="815"/>
        <v>0</v>
      </c>
      <c r="V3332" s="40" t="str">
        <f t="shared" si="816"/>
        <v>Normal</v>
      </c>
      <c r="W3332" s="40">
        <f t="shared" si="817"/>
        <v>0</v>
      </c>
      <c r="X3332" s="40">
        <f t="shared" si="818"/>
        <v>0</v>
      </c>
      <c r="Y3332" s="40">
        <f t="shared" si="819"/>
        <v>0</v>
      </c>
      <c r="Z3332" s="40">
        <f t="shared" si="820"/>
        <v>0</v>
      </c>
      <c r="AA3332" s="40">
        <f t="shared" si="821"/>
        <v>1</v>
      </c>
      <c r="AB3332" s="40">
        <f t="shared" si="822"/>
        <v>0</v>
      </c>
      <c r="AC3332" s="41" t="s">
        <v>7463</v>
      </c>
      <c r="AD3332" s="41" t="s">
        <v>280</v>
      </c>
      <c r="AE3332" s="41" t="s">
        <v>754</v>
      </c>
      <c r="AF3332" s="41" t="s">
        <v>8</v>
      </c>
      <c r="AG3332" s="41" t="s">
        <v>56</v>
      </c>
      <c r="AH3332" s="41" t="s">
        <v>56</v>
      </c>
      <c r="AI3332" s="41" t="s">
        <v>56</v>
      </c>
      <c r="AJ3332" s="41" t="s">
        <v>160</v>
      </c>
      <c r="AK3332" s="41" t="s">
        <v>56</v>
      </c>
    </row>
    <row r="3333" spans="1:37" s="41" customFormat="1" ht="15.75" hidden="1" thickBot="1" x14ac:dyDescent="0.3">
      <c r="A3333" s="11" t="s">
        <v>51</v>
      </c>
      <c r="B3333" s="12" t="s">
        <v>8</v>
      </c>
      <c r="C3333" s="13" t="s">
        <v>46</v>
      </c>
      <c r="D3333" s="14" t="s">
        <v>47</v>
      </c>
      <c r="E3333" s="13" t="s">
        <v>6705</v>
      </c>
      <c r="F3333" s="4" t="s">
        <v>155</v>
      </c>
      <c r="G3333" s="4" t="s">
        <v>3150</v>
      </c>
      <c r="H3333" s="15">
        <v>43210.708333333336</v>
      </c>
      <c r="I3333" s="15">
        <v>43210.791666666664</v>
      </c>
      <c r="J3333" s="131" t="s">
        <v>7460</v>
      </c>
      <c r="K3333" s="45" t="s">
        <v>9</v>
      </c>
      <c r="L3333" s="47" t="s">
        <v>7</v>
      </c>
      <c r="M3333" s="47" t="s">
        <v>56</v>
      </c>
      <c r="N3333" s="9" t="str">
        <f t="shared" si="808"/>
        <v>Minor</v>
      </c>
      <c r="O3333" s="10" t="str">
        <f t="shared" si="809"/>
        <v>Successful</v>
      </c>
      <c r="P3333" s="10" t="str">
        <f t="shared" si="810"/>
        <v>On Time</v>
      </c>
      <c r="Q3333" s="9">
        <f t="shared" si="811"/>
        <v>1</v>
      </c>
      <c r="R3333" s="9">
        <f t="shared" si="812"/>
        <v>1</v>
      </c>
      <c r="S3333" s="9">
        <f t="shared" si="813"/>
        <v>0</v>
      </c>
      <c r="T3333" s="9" t="str">
        <f t="shared" si="814"/>
        <v>April</v>
      </c>
      <c r="U3333" s="40">
        <f t="shared" si="815"/>
        <v>0</v>
      </c>
      <c r="V3333" s="40" t="str">
        <f t="shared" si="816"/>
        <v>Normal</v>
      </c>
      <c r="W3333" s="40">
        <f t="shared" si="817"/>
        <v>0</v>
      </c>
      <c r="X3333" s="40">
        <f t="shared" si="818"/>
        <v>0</v>
      </c>
      <c r="Y3333" s="40">
        <f t="shared" si="819"/>
        <v>0</v>
      </c>
      <c r="Z3333" s="40">
        <f t="shared" si="820"/>
        <v>0</v>
      </c>
      <c r="AA3333" s="40">
        <f t="shared" si="821"/>
        <v>1</v>
      </c>
      <c r="AB3333" s="40">
        <f t="shared" si="822"/>
        <v>0</v>
      </c>
      <c r="AC3333" s="41" t="s">
        <v>7463</v>
      </c>
      <c r="AD3333" s="41" t="s">
        <v>280</v>
      </c>
      <c r="AE3333" s="41" t="s">
        <v>259</v>
      </c>
      <c r="AF3333" s="41" t="s">
        <v>8</v>
      </c>
      <c r="AG3333" s="41" t="s">
        <v>56</v>
      </c>
      <c r="AH3333" s="41" t="s">
        <v>56</v>
      </c>
      <c r="AI3333" s="41" t="s">
        <v>56</v>
      </c>
      <c r="AJ3333" s="41" t="s">
        <v>160</v>
      </c>
      <c r="AK3333" s="41" t="s">
        <v>56</v>
      </c>
    </row>
    <row r="3334" spans="1:37" s="41" customFormat="1" ht="15.75" hidden="1" thickBot="1" x14ac:dyDescent="0.3">
      <c r="A3334" s="11" t="s">
        <v>51</v>
      </c>
      <c r="B3334" s="12" t="s">
        <v>8</v>
      </c>
      <c r="C3334" s="13" t="s">
        <v>46</v>
      </c>
      <c r="D3334" s="14" t="s">
        <v>47</v>
      </c>
      <c r="E3334" s="13" t="s">
        <v>6706</v>
      </c>
      <c r="F3334" s="4" t="s">
        <v>148</v>
      </c>
      <c r="G3334" s="4" t="s">
        <v>5001</v>
      </c>
      <c r="H3334" s="15">
        <v>43203.916666666664</v>
      </c>
      <c r="I3334" s="15">
        <v>43204.125</v>
      </c>
      <c r="J3334" s="131" t="s">
        <v>7461</v>
      </c>
      <c r="K3334" s="45" t="s">
        <v>9</v>
      </c>
      <c r="L3334" s="47" t="s">
        <v>7</v>
      </c>
      <c r="M3334" s="47" t="s">
        <v>56</v>
      </c>
      <c r="N3334" s="9" t="str">
        <f t="shared" si="808"/>
        <v>Minor</v>
      </c>
      <c r="O3334" s="10" t="str">
        <f t="shared" si="809"/>
        <v>Successful</v>
      </c>
      <c r="P3334" s="10" t="str">
        <f t="shared" si="810"/>
        <v>On Time</v>
      </c>
      <c r="Q3334" s="9">
        <f t="shared" si="811"/>
        <v>1</v>
      </c>
      <c r="R3334" s="9">
        <f t="shared" si="812"/>
        <v>1</v>
      </c>
      <c r="S3334" s="9">
        <f t="shared" si="813"/>
        <v>0</v>
      </c>
      <c r="T3334" s="9" t="str">
        <f t="shared" si="814"/>
        <v>April</v>
      </c>
      <c r="U3334" s="40">
        <f t="shared" si="815"/>
        <v>0</v>
      </c>
      <c r="V3334" s="40" t="str">
        <f t="shared" si="816"/>
        <v>Normal</v>
      </c>
      <c r="W3334" s="40">
        <f t="shared" si="817"/>
        <v>0</v>
      </c>
      <c r="X3334" s="40">
        <f t="shared" si="818"/>
        <v>0</v>
      </c>
      <c r="Y3334" s="40">
        <f t="shared" si="819"/>
        <v>0</v>
      </c>
      <c r="Z3334" s="40">
        <f t="shared" si="820"/>
        <v>0</v>
      </c>
      <c r="AA3334" s="40">
        <f t="shared" si="821"/>
        <v>1</v>
      </c>
      <c r="AB3334" s="40">
        <f t="shared" si="822"/>
        <v>0</v>
      </c>
      <c r="AC3334" s="41" t="s">
        <v>7463</v>
      </c>
      <c r="AD3334" s="41" t="s">
        <v>280</v>
      </c>
      <c r="AE3334" s="41" t="s">
        <v>259</v>
      </c>
      <c r="AF3334" s="41" t="s">
        <v>8</v>
      </c>
      <c r="AG3334" s="41" t="s">
        <v>56</v>
      </c>
      <c r="AH3334" s="41" t="s">
        <v>56</v>
      </c>
      <c r="AI3334" s="41" t="s">
        <v>56</v>
      </c>
      <c r="AJ3334" s="41" t="s">
        <v>160</v>
      </c>
      <c r="AK3334" s="41" t="s">
        <v>56</v>
      </c>
    </row>
    <row r="3335" spans="1:37" s="41" customFormat="1" ht="15.75" hidden="1" thickBot="1" x14ac:dyDescent="0.3">
      <c r="A3335" s="11" t="s">
        <v>51</v>
      </c>
      <c r="B3335" s="12" t="s">
        <v>8</v>
      </c>
      <c r="C3335" s="13" t="s">
        <v>46</v>
      </c>
      <c r="D3335" s="14" t="s">
        <v>47</v>
      </c>
      <c r="E3335" s="13" t="s">
        <v>6707</v>
      </c>
      <c r="F3335" s="4" t="s">
        <v>148</v>
      </c>
      <c r="G3335" s="4" t="s">
        <v>5001</v>
      </c>
      <c r="H3335" s="15">
        <v>43204.916666666664</v>
      </c>
      <c r="I3335" s="15">
        <v>43205.125</v>
      </c>
      <c r="J3335" s="131" t="s">
        <v>7462</v>
      </c>
      <c r="K3335" s="45" t="s">
        <v>9</v>
      </c>
      <c r="L3335" s="47" t="s">
        <v>7</v>
      </c>
      <c r="M3335" s="47" t="s">
        <v>56</v>
      </c>
      <c r="N3335" s="9" t="str">
        <f t="shared" si="808"/>
        <v>Minor</v>
      </c>
      <c r="O3335" s="10" t="str">
        <f t="shared" si="809"/>
        <v>Successful</v>
      </c>
      <c r="P3335" s="10" t="str">
        <f t="shared" si="810"/>
        <v>On Time</v>
      </c>
      <c r="Q3335" s="9">
        <f t="shared" si="811"/>
        <v>1</v>
      </c>
      <c r="R3335" s="9">
        <f t="shared" si="812"/>
        <v>1</v>
      </c>
      <c r="S3335" s="9">
        <f t="shared" si="813"/>
        <v>0</v>
      </c>
      <c r="T3335" s="9" t="str">
        <f t="shared" si="814"/>
        <v>April</v>
      </c>
      <c r="U3335" s="40">
        <f t="shared" si="815"/>
        <v>0</v>
      </c>
      <c r="V3335" s="40" t="str">
        <f t="shared" si="816"/>
        <v>Normal</v>
      </c>
      <c r="W3335" s="40">
        <f t="shared" si="817"/>
        <v>0</v>
      </c>
      <c r="X3335" s="40">
        <f t="shared" si="818"/>
        <v>0</v>
      </c>
      <c r="Y3335" s="40">
        <f t="shared" si="819"/>
        <v>0</v>
      </c>
      <c r="Z3335" s="40">
        <f t="shared" si="820"/>
        <v>0</v>
      </c>
      <c r="AA3335" s="40">
        <f t="shared" si="821"/>
        <v>1</v>
      </c>
      <c r="AB3335" s="40">
        <f t="shared" si="822"/>
        <v>0</v>
      </c>
      <c r="AC3335" s="41" t="s">
        <v>7463</v>
      </c>
      <c r="AD3335" s="41" t="s">
        <v>280</v>
      </c>
      <c r="AE3335" s="41" t="s">
        <v>259</v>
      </c>
      <c r="AF3335" s="41" t="s">
        <v>8</v>
      </c>
      <c r="AG3335" s="41" t="s">
        <v>56</v>
      </c>
      <c r="AH3335" s="41" t="s">
        <v>56</v>
      </c>
      <c r="AI3335" s="41" t="s">
        <v>56</v>
      </c>
      <c r="AJ3335" s="41" t="s">
        <v>160</v>
      </c>
      <c r="AK3335" s="41" t="s">
        <v>56</v>
      </c>
    </row>
    <row r="3336" spans="1:37" s="41" customFormat="1" ht="15.75" thickBot="1" x14ac:dyDescent="0.3">
      <c r="A3336" s="11" t="s">
        <v>697</v>
      </c>
      <c r="B3336" s="12" t="s">
        <v>216</v>
      </c>
      <c r="C3336" s="13" t="s">
        <v>46</v>
      </c>
      <c r="D3336" s="14" t="s">
        <v>47</v>
      </c>
      <c r="E3336" s="13" t="s">
        <v>7509</v>
      </c>
      <c r="F3336" s="4" t="s">
        <v>365</v>
      </c>
      <c r="G3336" s="4" t="s">
        <v>184</v>
      </c>
      <c r="H3336" s="15">
        <v>43230.875</v>
      </c>
      <c r="I3336" s="15">
        <v>43234.708333333336</v>
      </c>
      <c r="J3336" s="131" t="s">
        <v>8431</v>
      </c>
      <c r="K3336" s="45" t="s">
        <v>9</v>
      </c>
      <c r="L3336" s="47" t="s">
        <v>7</v>
      </c>
      <c r="M3336" s="47" t="s">
        <v>56</v>
      </c>
      <c r="N3336" s="9" t="str">
        <f t="shared" ref="N3336:N3399" si="823">VLOOKUP(C3336,CBI,2,FALSE)</f>
        <v>Minor</v>
      </c>
      <c r="O3336" s="10" t="str">
        <f t="shared" ref="O3336:O3399" si="824">VLOOKUP(K3336,Exitoso,2,FALSE)</f>
        <v>Successful</v>
      </c>
      <c r="P3336" s="10" t="str">
        <f t="shared" ref="P3336:P3399" si="825">VLOOKUP(L3336,EnTiempo,2,FALSE)</f>
        <v>On Time</v>
      </c>
      <c r="Q3336" s="9">
        <f t="shared" ref="Q3336:Q3399" si="826">IF(OR(K3336="Successful",K3336="Exitoso"),1,IF(OR(K3336="Not Successful",K3336="No exitoso",K3336="Fallido"),0," "))</f>
        <v>1</v>
      </c>
      <c r="R3336" s="9">
        <f t="shared" ref="R3336:R3399" si="827">IF(OR(L3336="On Time",L3336="En tiempo"),1,IF(OR(L3336="Out of Time",L3336="Fuera de Tiempo"),0," "))</f>
        <v>1</v>
      </c>
      <c r="S3336" s="9">
        <f t="shared" ref="S3336:S3399" si="828">IF(M3336="NO",0,1)</f>
        <v>0</v>
      </c>
      <c r="T3336" s="9" t="str">
        <f t="shared" ref="T3336:T3399" si="829">VLOOKUP(MONTH(I3336),Meses,2,FALSE)</f>
        <v>May</v>
      </c>
      <c r="U3336" s="40">
        <f t="shared" ref="U3336:U3399" si="830">IF(ISERROR(FIND("SLT",J3336,1)),0,1)</f>
        <v>0</v>
      </c>
      <c r="V3336" s="40" t="str">
        <f t="shared" ref="V3336:V3399" si="831">IF(D3336="emergency","Emergency",IF(ISERROR(FIND("SLT",J3336,1)),"Normal","SLT"))</f>
        <v>Normal</v>
      </c>
      <c r="W3336" s="40">
        <f t="shared" ref="W3336:W3399" si="832">IF(V3336="Emergency",1,0)</f>
        <v>0</v>
      </c>
      <c r="X3336" s="40">
        <f t="shared" ref="X3336:X3399" si="833">IF(AG3336="Si",1,0)</f>
        <v>0</v>
      </c>
      <c r="Y3336" s="40">
        <f t="shared" ref="Y3336:Y3399" si="834">IF(AH3336="Si",1,0)</f>
        <v>0</v>
      </c>
      <c r="Z3336" s="40">
        <f t="shared" ref="Z3336:Z3399" si="835">IF(AI3336="Si",1,0)</f>
        <v>0</v>
      </c>
      <c r="AA3336" s="40">
        <f t="shared" ref="AA3336:AA3399" si="836">IF(AJ3336="Si",1,0)</f>
        <v>1</v>
      </c>
      <c r="AB3336" s="40">
        <f t="shared" ref="AB3336:AB3399" si="837">IF(AK3336="Si",1,0)</f>
        <v>0</v>
      </c>
      <c r="AC3336" s="41" t="s">
        <v>238</v>
      </c>
      <c r="AD3336" s="41" t="s">
        <v>2266</v>
      </c>
      <c r="AE3336" s="41" t="s">
        <v>432</v>
      </c>
      <c r="AF3336" s="41" t="s">
        <v>216</v>
      </c>
      <c r="AG3336" s="41" t="s">
        <v>56</v>
      </c>
      <c r="AH3336" s="41" t="s">
        <v>56</v>
      </c>
      <c r="AI3336" s="41" t="s">
        <v>56</v>
      </c>
      <c r="AJ3336" s="41" t="s">
        <v>160</v>
      </c>
      <c r="AK3336" s="41" t="s">
        <v>56</v>
      </c>
    </row>
    <row r="3337" spans="1:37" s="41" customFormat="1" ht="15.75" thickBot="1" x14ac:dyDescent="0.3">
      <c r="A3337" s="11" t="s">
        <v>697</v>
      </c>
      <c r="B3337" s="12" t="s">
        <v>216</v>
      </c>
      <c r="C3337" s="13" t="s">
        <v>46</v>
      </c>
      <c r="D3337" s="14" t="s">
        <v>47</v>
      </c>
      <c r="E3337" s="13" t="s">
        <v>7510</v>
      </c>
      <c r="F3337" s="4" t="s">
        <v>365</v>
      </c>
      <c r="G3337" s="4" t="s">
        <v>704</v>
      </c>
      <c r="H3337" s="15">
        <v>43229.916666666664</v>
      </c>
      <c r="I3337" s="15">
        <v>43234.708333333336</v>
      </c>
      <c r="J3337" s="131" t="s">
        <v>8432</v>
      </c>
      <c r="K3337" s="45" t="s">
        <v>9</v>
      </c>
      <c r="L3337" s="47" t="s">
        <v>7</v>
      </c>
      <c r="M3337" s="47" t="s">
        <v>56</v>
      </c>
      <c r="N3337" s="9" t="str">
        <f t="shared" si="823"/>
        <v>Minor</v>
      </c>
      <c r="O3337" s="10" t="str">
        <f t="shared" si="824"/>
        <v>Successful</v>
      </c>
      <c r="P3337" s="10" t="str">
        <f t="shared" si="825"/>
        <v>On Time</v>
      </c>
      <c r="Q3337" s="9">
        <f t="shared" si="826"/>
        <v>1</v>
      </c>
      <c r="R3337" s="9">
        <f t="shared" si="827"/>
        <v>1</v>
      </c>
      <c r="S3337" s="9">
        <f t="shared" si="828"/>
        <v>0</v>
      </c>
      <c r="T3337" s="9" t="str">
        <f t="shared" si="829"/>
        <v>May</v>
      </c>
      <c r="U3337" s="40">
        <f t="shared" si="830"/>
        <v>0</v>
      </c>
      <c r="V3337" s="40" t="str">
        <f t="shared" si="831"/>
        <v>Normal</v>
      </c>
      <c r="W3337" s="40">
        <f t="shared" si="832"/>
        <v>0</v>
      </c>
      <c r="X3337" s="40">
        <f t="shared" si="833"/>
        <v>0</v>
      </c>
      <c r="Y3337" s="40">
        <f t="shared" si="834"/>
        <v>0</v>
      </c>
      <c r="Z3337" s="40">
        <f t="shared" si="835"/>
        <v>0</v>
      </c>
      <c r="AA3337" s="40">
        <f t="shared" si="836"/>
        <v>1</v>
      </c>
      <c r="AB3337" s="40">
        <f t="shared" si="837"/>
        <v>0</v>
      </c>
      <c r="AC3337" s="41" t="s">
        <v>238</v>
      </c>
      <c r="AD3337" s="41" t="s">
        <v>280</v>
      </c>
      <c r="AE3337" s="41" t="s">
        <v>432</v>
      </c>
      <c r="AF3337" s="41" t="s">
        <v>216</v>
      </c>
      <c r="AG3337" s="41" t="s">
        <v>56</v>
      </c>
      <c r="AH3337" s="41" t="s">
        <v>56</v>
      </c>
      <c r="AI3337" s="41" t="s">
        <v>56</v>
      </c>
      <c r="AJ3337" s="41" t="s">
        <v>160</v>
      </c>
      <c r="AK3337" s="41" t="s">
        <v>56</v>
      </c>
    </row>
    <row r="3338" spans="1:37" s="41" customFormat="1" ht="15.75" thickBot="1" x14ac:dyDescent="0.3">
      <c r="A3338" s="11" t="s">
        <v>697</v>
      </c>
      <c r="B3338" s="12" t="s">
        <v>216</v>
      </c>
      <c r="C3338" s="13" t="s">
        <v>46</v>
      </c>
      <c r="D3338" s="14" t="s">
        <v>47</v>
      </c>
      <c r="E3338" s="13" t="s">
        <v>7511</v>
      </c>
      <c r="F3338" s="4" t="s">
        <v>342</v>
      </c>
      <c r="G3338" s="4" t="s">
        <v>3123</v>
      </c>
      <c r="H3338" s="15">
        <v>43207.541666666664</v>
      </c>
      <c r="I3338" s="15">
        <v>43221.416666666664</v>
      </c>
      <c r="J3338" s="131" t="s">
        <v>8433</v>
      </c>
      <c r="K3338" s="45" t="s">
        <v>9</v>
      </c>
      <c r="L3338" s="47" t="s">
        <v>7</v>
      </c>
      <c r="M3338" s="47" t="s">
        <v>56</v>
      </c>
      <c r="N3338" s="9" t="str">
        <f t="shared" si="823"/>
        <v>Minor</v>
      </c>
      <c r="O3338" s="10" t="str">
        <f t="shared" si="824"/>
        <v>Successful</v>
      </c>
      <c r="P3338" s="10" t="str">
        <f t="shared" si="825"/>
        <v>On Time</v>
      </c>
      <c r="Q3338" s="9">
        <f t="shared" si="826"/>
        <v>1</v>
      </c>
      <c r="R3338" s="9">
        <f t="shared" si="827"/>
        <v>1</v>
      </c>
      <c r="S3338" s="9">
        <f t="shared" si="828"/>
        <v>0</v>
      </c>
      <c r="T3338" s="9" t="str">
        <f t="shared" si="829"/>
        <v>May</v>
      </c>
      <c r="U3338" s="40">
        <f t="shared" si="830"/>
        <v>0</v>
      </c>
      <c r="V3338" s="40" t="str">
        <f t="shared" si="831"/>
        <v>Normal</v>
      </c>
      <c r="W3338" s="40">
        <f t="shared" si="832"/>
        <v>0</v>
      </c>
      <c r="X3338" s="40">
        <f t="shared" si="833"/>
        <v>0</v>
      </c>
      <c r="Y3338" s="40">
        <f t="shared" si="834"/>
        <v>0</v>
      </c>
      <c r="Z3338" s="40">
        <f t="shared" si="835"/>
        <v>0</v>
      </c>
      <c r="AA3338" s="40">
        <f t="shared" si="836"/>
        <v>1</v>
      </c>
      <c r="AB3338" s="40">
        <f t="shared" si="837"/>
        <v>0</v>
      </c>
      <c r="AC3338" s="41" t="s">
        <v>238</v>
      </c>
      <c r="AD3338" s="41" t="s">
        <v>280</v>
      </c>
      <c r="AE3338" s="41" t="s">
        <v>419</v>
      </c>
      <c r="AF3338" s="41" t="s">
        <v>216</v>
      </c>
      <c r="AG3338" s="41" t="s">
        <v>56</v>
      </c>
      <c r="AH3338" s="41" t="s">
        <v>56</v>
      </c>
      <c r="AI3338" s="41" t="s">
        <v>56</v>
      </c>
      <c r="AJ3338" s="41" t="s">
        <v>160</v>
      </c>
      <c r="AK3338" s="41" t="s">
        <v>56</v>
      </c>
    </row>
    <row r="3339" spans="1:37" s="41" customFormat="1" ht="15.75" thickBot="1" x14ac:dyDescent="0.3">
      <c r="A3339" s="11" t="s">
        <v>697</v>
      </c>
      <c r="B3339" s="12" t="s">
        <v>216</v>
      </c>
      <c r="C3339" s="13" t="s">
        <v>46</v>
      </c>
      <c r="D3339" s="14" t="s">
        <v>47</v>
      </c>
      <c r="E3339" s="13" t="s">
        <v>7512</v>
      </c>
      <c r="F3339" s="4" t="s">
        <v>614</v>
      </c>
      <c r="G3339" s="4" t="s">
        <v>700</v>
      </c>
      <c r="H3339" s="15">
        <v>43207.541666666664</v>
      </c>
      <c r="I3339" s="15">
        <v>43221.708333333336</v>
      </c>
      <c r="J3339" s="131" t="s">
        <v>8434</v>
      </c>
      <c r="K3339" s="45" t="s">
        <v>9</v>
      </c>
      <c r="L3339" s="47" t="s">
        <v>7</v>
      </c>
      <c r="M3339" s="47" t="s">
        <v>56</v>
      </c>
      <c r="N3339" s="9" t="str">
        <f t="shared" si="823"/>
        <v>Minor</v>
      </c>
      <c r="O3339" s="10" t="str">
        <f t="shared" si="824"/>
        <v>Successful</v>
      </c>
      <c r="P3339" s="10" t="str">
        <f t="shared" si="825"/>
        <v>On Time</v>
      </c>
      <c r="Q3339" s="9">
        <f t="shared" si="826"/>
        <v>1</v>
      </c>
      <c r="R3339" s="9">
        <f t="shared" si="827"/>
        <v>1</v>
      </c>
      <c r="S3339" s="9">
        <f t="shared" si="828"/>
        <v>0</v>
      </c>
      <c r="T3339" s="9" t="str">
        <f t="shared" si="829"/>
        <v>May</v>
      </c>
      <c r="U3339" s="40">
        <f t="shared" si="830"/>
        <v>0</v>
      </c>
      <c r="V3339" s="40" t="str">
        <f t="shared" si="831"/>
        <v>Normal</v>
      </c>
      <c r="W3339" s="40">
        <f t="shared" si="832"/>
        <v>0</v>
      </c>
      <c r="X3339" s="40">
        <f t="shared" si="833"/>
        <v>0</v>
      </c>
      <c r="Y3339" s="40">
        <f t="shared" si="834"/>
        <v>0</v>
      </c>
      <c r="Z3339" s="40">
        <f t="shared" si="835"/>
        <v>0</v>
      </c>
      <c r="AA3339" s="40">
        <f t="shared" si="836"/>
        <v>1</v>
      </c>
      <c r="AB3339" s="40">
        <f t="shared" si="837"/>
        <v>0</v>
      </c>
      <c r="AC3339" s="41" t="s">
        <v>238</v>
      </c>
      <c r="AD3339" s="41" t="s">
        <v>280</v>
      </c>
      <c r="AE3339" s="41" t="s">
        <v>351</v>
      </c>
      <c r="AF3339" s="41" t="s">
        <v>216</v>
      </c>
      <c r="AG3339" s="41" t="s">
        <v>56</v>
      </c>
      <c r="AH3339" s="41" t="s">
        <v>56</v>
      </c>
      <c r="AI3339" s="41" t="s">
        <v>56</v>
      </c>
      <c r="AJ3339" s="41" t="s">
        <v>160</v>
      </c>
      <c r="AK3339" s="41" t="s">
        <v>56</v>
      </c>
    </row>
    <row r="3340" spans="1:37" s="41" customFormat="1" ht="15.75" thickBot="1" x14ac:dyDescent="0.3">
      <c r="A3340" s="11" t="s">
        <v>6437</v>
      </c>
      <c r="B3340" s="12" t="s">
        <v>8</v>
      </c>
      <c r="C3340" s="13" t="s">
        <v>46</v>
      </c>
      <c r="D3340" s="14" t="s">
        <v>47</v>
      </c>
      <c r="E3340" s="13" t="s">
        <v>7513</v>
      </c>
      <c r="F3340" s="4" t="s">
        <v>79</v>
      </c>
      <c r="G3340" s="4" t="s">
        <v>585</v>
      </c>
      <c r="H3340" s="15">
        <v>43218.75</v>
      </c>
      <c r="I3340" s="15">
        <v>43221.666666666664</v>
      </c>
      <c r="J3340" s="131" t="s">
        <v>8435</v>
      </c>
      <c r="K3340" s="45" t="s">
        <v>9</v>
      </c>
      <c r="L3340" s="47" t="s">
        <v>7</v>
      </c>
      <c r="M3340" s="47" t="s">
        <v>56</v>
      </c>
      <c r="N3340" s="9" t="str">
        <f t="shared" si="823"/>
        <v>Minor</v>
      </c>
      <c r="O3340" s="10" t="str">
        <f t="shared" si="824"/>
        <v>Successful</v>
      </c>
      <c r="P3340" s="10" t="str">
        <f t="shared" si="825"/>
        <v>On Time</v>
      </c>
      <c r="Q3340" s="9">
        <f t="shared" si="826"/>
        <v>1</v>
      </c>
      <c r="R3340" s="9">
        <f t="shared" si="827"/>
        <v>1</v>
      </c>
      <c r="S3340" s="9">
        <f t="shared" si="828"/>
        <v>0</v>
      </c>
      <c r="T3340" s="9" t="str">
        <f t="shared" si="829"/>
        <v>May</v>
      </c>
      <c r="U3340" s="40">
        <f t="shared" si="830"/>
        <v>0</v>
      </c>
      <c r="V3340" s="40" t="str">
        <f t="shared" si="831"/>
        <v>Normal</v>
      </c>
      <c r="W3340" s="40">
        <f t="shared" si="832"/>
        <v>0</v>
      </c>
      <c r="X3340" s="40">
        <f t="shared" si="833"/>
        <v>0</v>
      </c>
      <c r="Y3340" s="40">
        <f t="shared" si="834"/>
        <v>0</v>
      </c>
      <c r="Z3340" s="40">
        <f t="shared" si="835"/>
        <v>0</v>
      </c>
      <c r="AA3340" s="40">
        <f t="shared" si="836"/>
        <v>1</v>
      </c>
      <c r="AB3340" s="40">
        <f t="shared" si="837"/>
        <v>0</v>
      </c>
      <c r="AC3340" s="41" t="s">
        <v>537</v>
      </c>
      <c r="AD3340" s="41" t="s">
        <v>280</v>
      </c>
      <c r="AE3340" s="41" t="s">
        <v>260</v>
      </c>
      <c r="AF3340" s="41" t="s">
        <v>8</v>
      </c>
      <c r="AG3340" s="41" t="s">
        <v>56</v>
      </c>
      <c r="AH3340" s="41" t="s">
        <v>56</v>
      </c>
      <c r="AI3340" s="41" t="s">
        <v>56</v>
      </c>
      <c r="AJ3340" s="41" t="s">
        <v>160</v>
      </c>
      <c r="AK3340" s="41" t="s">
        <v>56</v>
      </c>
    </row>
    <row r="3341" spans="1:37" s="41" customFormat="1" ht="15.75" thickBot="1" x14ac:dyDescent="0.3">
      <c r="A3341" s="11" t="s">
        <v>49</v>
      </c>
      <c r="B3341" s="12" t="s">
        <v>219</v>
      </c>
      <c r="C3341" s="13" t="s">
        <v>46</v>
      </c>
      <c r="D3341" s="14" t="s">
        <v>47</v>
      </c>
      <c r="E3341" s="13" t="s">
        <v>7514</v>
      </c>
      <c r="F3341" s="4" t="s">
        <v>91</v>
      </c>
      <c r="G3341" s="4" t="s">
        <v>608</v>
      </c>
      <c r="H3341" s="15">
        <v>43221.958333333336</v>
      </c>
      <c r="I3341" s="15">
        <v>43222.041666666664</v>
      </c>
      <c r="J3341" s="131" t="s">
        <v>740</v>
      </c>
      <c r="K3341" s="45" t="s">
        <v>9</v>
      </c>
      <c r="L3341" s="47" t="s">
        <v>7</v>
      </c>
      <c r="M3341" s="47" t="s">
        <v>56</v>
      </c>
      <c r="N3341" s="9" t="str">
        <f t="shared" si="823"/>
        <v>Minor</v>
      </c>
      <c r="O3341" s="10" t="str">
        <f t="shared" si="824"/>
        <v>Successful</v>
      </c>
      <c r="P3341" s="10" t="str">
        <f t="shared" si="825"/>
        <v>On Time</v>
      </c>
      <c r="Q3341" s="9">
        <f t="shared" si="826"/>
        <v>1</v>
      </c>
      <c r="R3341" s="9">
        <f t="shared" si="827"/>
        <v>1</v>
      </c>
      <c r="S3341" s="9">
        <f t="shared" si="828"/>
        <v>0</v>
      </c>
      <c r="T3341" s="9" t="str">
        <f t="shared" si="829"/>
        <v>May</v>
      </c>
      <c r="U3341" s="40">
        <f t="shared" si="830"/>
        <v>0</v>
      </c>
      <c r="V3341" s="40" t="str">
        <f t="shared" si="831"/>
        <v>Normal</v>
      </c>
      <c r="W3341" s="40">
        <f t="shared" si="832"/>
        <v>0</v>
      </c>
      <c r="X3341" s="40">
        <f t="shared" si="833"/>
        <v>0</v>
      </c>
      <c r="Y3341" s="40">
        <f t="shared" si="834"/>
        <v>0</v>
      </c>
      <c r="Z3341" s="40">
        <f t="shared" si="835"/>
        <v>0</v>
      </c>
      <c r="AA3341" s="40">
        <f t="shared" si="836"/>
        <v>1</v>
      </c>
      <c r="AB3341" s="40">
        <f t="shared" si="837"/>
        <v>0</v>
      </c>
      <c r="AC3341" s="41" t="s">
        <v>9180</v>
      </c>
      <c r="AD3341" s="41" t="s">
        <v>747</v>
      </c>
      <c r="AE3341" s="41" t="s">
        <v>219</v>
      </c>
      <c r="AF3341" s="41" t="s">
        <v>219</v>
      </c>
      <c r="AG3341" s="41" t="s">
        <v>56</v>
      </c>
      <c r="AH3341" s="41" t="s">
        <v>56</v>
      </c>
      <c r="AI3341" s="41" t="s">
        <v>56</v>
      </c>
      <c r="AJ3341" s="41" t="s">
        <v>160</v>
      </c>
      <c r="AK3341" s="41" t="s">
        <v>56</v>
      </c>
    </row>
    <row r="3342" spans="1:37" s="41" customFormat="1" ht="15.75" thickBot="1" x14ac:dyDescent="0.3">
      <c r="A3342" s="11" t="s">
        <v>248</v>
      </c>
      <c r="B3342" s="12" t="s">
        <v>216</v>
      </c>
      <c r="C3342" s="13" t="s">
        <v>52</v>
      </c>
      <c r="D3342" s="14" t="s">
        <v>47</v>
      </c>
      <c r="E3342" s="13" t="s">
        <v>7515</v>
      </c>
      <c r="F3342" s="4" t="s">
        <v>328</v>
      </c>
      <c r="G3342" s="4" t="s">
        <v>3162</v>
      </c>
      <c r="H3342" s="15">
        <v>43220.395833333336</v>
      </c>
      <c r="I3342" s="15">
        <v>43222.625</v>
      </c>
      <c r="J3342" s="131" t="s">
        <v>8436</v>
      </c>
      <c r="K3342" s="45" t="s">
        <v>9</v>
      </c>
      <c r="L3342" s="47" t="s">
        <v>7</v>
      </c>
      <c r="M3342" s="47" t="s">
        <v>56</v>
      </c>
      <c r="N3342" s="9" t="str">
        <f t="shared" si="823"/>
        <v>Standard</v>
      </c>
      <c r="O3342" s="10" t="str">
        <f t="shared" si="824"/>
        <v>Successful</v>
      </c>
      <c r="P3342" s="10" t="str">
        <f t="shared" si="825"/>
        <v>On Time</v>
      </c>
      <c r="Q3342" s="9">
        <f t="shared" si="826"/>
        <v>1</v>
      </c>
      <c r="R3342" s="9">
        <f t="shared" si="827"/>
        <v>1</v>
      </c>
      <c r="S3342" s="9">
        <f t="shared" si="828"/>
        <v>0</v>
      </c>
      <c r="T3342" s="9" t="str">
        <f t="shared" si="829"/>
        <v>May</v>
      </c>
      <c r="U3342" s="40">
        <f t="shared" si="830"/>
        <v>0</v>
      </c>
      <c r="V3342" s="40" t="str">
        <f t="shared" si="831"/>
        <v>Normal</v>
      </c>
      <c r="W3342" s="40">
        <f t="shared" si="832"/>
        <v>0</v>
      </c>
      <c r="X3342" s="40">
        <f t="shared" si="833"/>
        <v>0</v>
      </c>
      <c r="Y3342" s="40">
        <f t="shared" si="834"/>
        <v>0</v>
      </c>
      <c r="Z3342" s="40">
        <f t="shared" si="835"/>
        <v>0</v>
      </c>
      <c r="AA3342" s="40">
        <f t="shared" si="836"/>
        <v>1</v>
      </c>
      <c r="AB3342" s="40">
        <f t="shared" si="837"/>
        <v>0</v>
      </c>
      <c r="AC3342" s="41" t="s">
        <v>537</v>
      </c>
      <c r="AD3342" s="41" t="s">
        <v>515</v>
      </c>
      <c r="AE3342" s="41" t="s">
        <v>424</v>
      </c>
      <c r="AF3342" s="41" t="s">
        <v>216</v>
      </c>
      <c r="AG3342" s="41" t="s">
        <v>56</v>
      </c>
      <c r="AH3342" s="41" t="s">
        <v>56</v>
      </c>
      <c r="AI3342" s="41" t="s">
        <v>56</v>
      </c>
      <c r="AJ3342" s="41" t="s">
        <v>160</v>
      </c>
      <c r="AK3342" s="41" t="s">
        <v>56</v>
      </c>
    </row>
    <row r="3343" spans="1:37" s="41" customFormat="1" ht="15.75" thickBot="1" x14ac:dyDescent="0.3">
      <c r="A3343" s="11" t="s">
        <v>697</v>
      </c>
      <c r="B3343" s="12" t="s">
        <v>216</v>
      </c>
      <c r="C3343" s="13" t="s">
        <v>46</v>
      </c>
      <c r="D3343" s="14" t="s">
        <v>47</v>
      </c>
      <c r="E3343" s="13" t="s">
        <v>7516</v>
      </c>
      <c r="F3343" s="4" t="s">
        <v>364</v>
      </c>
      <c r="G3343" s="4" t="s">
        <v>489</v>
      </c>
      <c r="H3343" s="15">
        <v>43218.378472222219</v>
      </c>
      <c r="I3343" s="15">
        <v>43221.996527777781</v>
      </c>
      <c r="J3343" s="131" t="s">
        <v>8437</v>
      </c>
      <c r="K3343" s="45" t="s">
        <v>9</v>
      </c>
      <c r="L3343" s="47" t="s">
        <v>7</v>
      </c>
      <c r="M3343" s="47" t="s">
        <v>56</v>
      </c>
      <c r="N3343" s="9" t="str">
        <f t="shared" si="823"/>
        <v>Minor</v>
      </c>
      <c r="O3343" s="10" t="str">
        <f t="shared" si="824"/>
        <v>Successful</v>
      </c>
      <c r="P3343" s="10" t="str">
        <f t="shared" si="825"/>
        <v>On Time</v>
      </c>
      <c r="Q3343" s="9">
        <f t="shared" si="826"/>
        <v>1</v>
      </c>
      <c r="R3343" s="9">
        <f t="shared" si="827"/>
        <v>1</v>
      </c>
      <c r="S3343" s="9">
        <f t="shared" si="828"/>
        <v>0</v>
      </c>
      <c r="T3343" s="9" t="str">
        <f t="shared" si="829"/>
        <v>May</v>
      </c>
      <c r="U3343" s="40">
        <f t="shared" si="830"/>
        <v>0</v>
      </c>
      <c r="V3343" s="40" t="str">
        <f t="shared" si="831"/>
        <v>Normal</v>
      </c>
      <c r="W3343" s="40">
        <f t="shared" si="832"/>
        <v>0</v>
      </c>
      <c r="X3343" s="40">
        <f t="shared" si="833"/>
        <v>0</v>
      </c>
      <c r="Y3343" s="40">
        <f t="shared" si="834"/>
        <v>0</v>
      </c>
      <c r="Z3343" s="40">
        <f t="shared" si="835"/>
        <v>0</v>
      </c>
      <c r="AA3343" s="40">
        <f t="shared" si="836"/>
        <v>1</v>
      </c>
      <c r="AB3343" s="40">
        <f t="shared" si="837"/>
        <v>0</v>
      </c>
      <c r="AC3343" s="41" t="s">
        <v>238</v>
      </c>
      <c r="AD3343" s="41" t="s">
        <v>280</v>
      </c>
      <c r="AE3343" s="41" t="s">
        <v>429</v>
      </c>
      <c r="AF3343" s="41" t="s">
        <v>216</v>
      </c>
      <c r="AG3343" s="41" t="s">
        <v>56</v>
      </c>
      <c r="AH3343" s="41" t="s">
        <v>56</v>
      </c>
      <c r="AI3343" s="41" t="s">
        <v>56</v>
      </c>
      <c r="AJ3343" s="41" t="s">
        <v>160</v>
      </c>
      <c r="AK3343" s="41" t="s">
        <v>56</v>
      </c>
    </row>
    <row r="3344" spans="1:37" s="41" customFormat="1" ht="15.75" thickBot="1" x14ac:dyDescent="0.3">
      <c r="A3344" s="11" t="s">
        <v>697</v>
      </c>
      <c r="B3344" s="12" t="s">
        <v>216</v>
      </c>
      <c r="C3344" s="13" t="s">
        <v>52</v>
      </c>
      <c r="D3344" s="14" t="s">
        <v>47</v>
      </c>
      <c r="E3344" s="13" t="s">
        <v>7517</v>
      </c>
      <c r="F3344" s="4" t="s">
        <v>152</v>
      </c>
      <c r="G3344" s="4" t="s">
        <v>492</v>
      </c>
      <c r="H3344" s="15">
        <v>43220.625</v>
      </c>
      <c r="I3344" s="15">
        <v>43221.708333333336</v>
      </c>
      <c r="J3344" s="131" t="s">
        <v>7303</v>
      </c>
      <c r="K3344" s="45" t="s">
        <v>9</v>
      </c>
      <c r="L3344" s="47" t="s">
        <v>7</v>
      </c>
      <c r="M3344" s="47" t="s">
        <v>56</v>
      </c>
      <c r="N3344" s="9" t="str">
        <f t="shared" si="823"/>
        <v>Standard</v>
      </c>
      <c r="O3344" s="10" t="str">
        <f t="shared" si="824"/>
        <v>Successful</v>
      </c>
      <c r="P3344" s="10" t="str">
        <f t="shared" si="825"/>
        <v>On Time</v>
      </c>
      <c r="Q3344" s="9">
        <f t="shared" si="826"/>
        <v>1</v>
      </c>
      <c r="R3344" s="9">
        <f t="shared" si="827"/>
        <v>1</v>
      </c>
      <c r="S3344" s="9">
        <f t="shared" si="828"/>
        <v>0</v>
      </c>
      <c r="T3344" s="9" t="str">
        <f t="shared" si="829"/>
        <v>May</v>
      </c>
      <c r="U3344" s="40">
        <f t="shared" si="830"/>
        <v>0</v>
      </c>
      <c r="V3344" s="40" t="str">
        <f t="shared" si="831"/>
        <v>Normal</v>
      </c>
      <c r="W3344" s="40">
        <f t="shared" si="832"/>
        <v>0</v>
      </c>
      <c r="X3344" s="40">
        <f t="shared" si="833"/>
        <v>0</v>
      </c>
      <c r="Y3344" s="40">
        <f t="shared" si="834"/>
        <v>0</v>
      </c>
      <c r="Z3344" s="40">
        <f t="shared" si="835"/>
        <v>0</v>
      </c>
      <c r="AA3344" s="40">
        <f t="shared" si="836"/>
        <v>1</v>
      </c>
      <c r="AB3344" s="40">
        <f t="shared" si="837"/>
        <v>0</v>
      </c>
      <c r="AC3344" s="41" t="s">
        <v>238</v>
      </c>
      <c r="AD3344" s="41" t="s">
        <v>279</v>
      </c>
      <c r="AE3344" s="41" t="s">
        <v>121</v>
      </c>
      <c r="AF3344" s="41" t="s">
        <v>322</v>
      </c>
      <c r="AG3344" s="41" t="s">
        <v>56</v>
      </c>
      <c r="AH3344" s="41" t="s">
        <v>56</v>
      </c>
      <c r="AI3344" s="41" t="s">
        <v>56</v>
      </c>
      <c r="AJ3344" s="41" t="s">
        <v>160</v>
      </c>
      <c r="AK3344" s="41" t="s">
        <v>56</v>
      </c>
    </row>
    <row r="3345" spans="1:37" s="41" customFormat="1" ht="15.75" thickBot="1" x14ac:dyDescent="0.3">
      <c r="A3345" s="11" t="s">
        <v>66</v>
      </c>
      <c r="B3345" s="12" t="s">
        <v>216</v>
      </c>
      <c r="C3345" s="13" t="s">
        <v>46</v>
      </c>
      <c r="D3345" s="14" t="s">
        <v>47</v>
      </c>
      <c r="E3345" s="13" t="s">
        <v>7518</v>
      </c>
      <c r="F3345" s="4" t="s">
        <v>152</v>
      </c>
      <c r="G3345" s="4" t="s">
        <v>577</v>
      </c>
      <c r="H3345" s="15">
        <v>43222.583333333336</v>
      </c>
      <c r="I3345" s="15">
        <v>43222.625</v>
      </c>
      <c r="J3345" s="131" t="s">
        <v>8438</v>
      </c>
      <c r="K3345" s="45" t="s">
        <v>9</v>
      </c>
      <c r="L3345" s="47" t="s">
        <v>7</v>
      </c>
      <c r="M3345" s="47" t="s">
        <v>56</v>
      </c>
      <c r="N3345" s="9" t="str">
        <f t="shared" si="823"/>
        <v>Minor</v>
      </c>
      <c r="O3345" s="10" t="str">
        <f t="shared" si="824"/>
        <v>Successful</v>
      </c>
      <c r="P3345" s="10" t="str">
        <f t="shared" si="825"/>
        <v>On Time</v>
      </c>
      <c r="Q3345" s="9">
        <f t="shared" si="826"/>
        <v>1</v>
      </c>
      <c r="R3345" s="9">
        <f t="shared" si="827"/>
        <v>1</v>
      </c>
      <c r="S3345" s="9">
        <f t="shared" si="828"/>
        <v>0</v>
      </c>
      <c r="T3345" s="9" t="str">
        <f t="shared" si="829"/>
        <v>May</v>
      </c>
      <c r="U3345" s="40">
        <f t="shared" si="830"/>
        <v>0</v>
      </c>
      <c r="V3345" s="40" t="str">
        <f t="shared" si="831"/>
        <v>Normal</v>
      </c>
      <c r="W3345" s="40">
        <f t="shared" si="832"/>
        <v>0</v>
      </c>
      <c r="X3345" s="40">
        <f t="shared" si="833"/>
        <v>0</v>
      </c>
      <c r="Y3345" s="40">
        <f t="shared" si="834"/>
        <v>0</v>
      </c>
      <c r="Z3345" s="40">
        <f t="shared" si="835"/>
        <v>0</v>
      </c>
      <c r="AA3345" s="40">
        <f t="shared" si="836"/>
        <v>1</v>
      </c>
      <c r="AB3345" s="40">
        <f t="shared" si="837"/>
        <v>0</v>
      </c>
      <c r="AC3345" s="41" t="s">
        <v>537</v>
      </c>
      <c r="AD3345" s="41" t="s">
        <v>280</v>
      </c>
      <c r="AE3345" s="41" t="s">
        <v>121</v>
      </c>
      <c r="AF3345" s="41" t="s">
        <v>322</v>
      </c>
      <c r="AG3345" s="41" t="s">
        <v>56</v>
      </c>
      <c r="AH3345" s="41" t="s">
        <v>56</v>
      </c>
      <c r="AI3345" s="41" t="s">
        <v>56</v>
      </c>
      <c r="AJ3345" s="41" t="s">
        <v>160</v>
      </c>
      <c r="AK3345" s="41" t="s">
        <v>56</v>
      </c>
    </row>
    <row r="3346" spans="1:37" s="41" customFormat="1" ht="15.75" thickBot="1" x14ac:dyDescent="0.3">
      <c r="A3346" s="11" t="s">
        <v>66</v>
      </c>
      <c r="B3346" s="12" t="s">
        <v>216</v>
      </c>
      <c r="C3346" s="13" t="s">
        <v>46</v>
      </c>
      <c r="D3346" s="14" t="s">
        <v>47</v>
      </c>
      <c r="E3346" s="13" t="s">
        <v>7519</v>
      </c>
      <c r="F3346" s="4" t="s">
        <v>152</v>
      </c>
      <c r="G3346" s="4" t="s">
        <v>577</v>
      </c>
      <c r="H3346" s="15">
        <v>43222.625</v>
      </c>
      <c r="I3346" s="15">
        <v>43222.666666666664</v>
      </c>
      <c r="J3346" s="131" t="s">
        <v>8439</v>
      </c>
      <c r="K3346" s="45" t="s">
        <v>9</v>
      </c>
      <c r="L3346" s="47" t="s">
        <v>7</v>
      </c>
      <c r="M3346" s="47" t="s">
        <v>56</v>
      </c>
      <c r="N3346" s="9" t="str">
        <f t="shared" si="823"/>
        <v>Minor</v>
      </c>
      <c r="O3346" s="10" t="str">
        <f t="shared" si="824"/>
        <v>Successful</v>
      </c>
      <c r="P3346" s="10" t="str">
        <f t="shared" si="825"/>
        <v>On Time</v>
      </c>
      <c r="Q3346" s="9">
        <f t="shared" si="826"/>
        <v>1</v>
      </c>
      <c r="R3346" s="9">
        <f t="shared" si="827"/>
        <v>1</v>
      </c>
      <c r="S3346" s="9">
        <f t="shared" si="828"/>
        <v>0</v>
      </c>
      <c r="T3346" s="9" t="str">
        <f t="shared" si="829"/>
        <v>May</v>
      </c>
      <c r="U3346" s="40">
        <f t="shared" si="830"/>
        <v>0</v>
      </c>
      <c r="V3346" s="40" t="str">
        <f t="shared" si="831"/>
        <v>Normal</v>
      </c>
      <c r="W3346" s="40">
        <f t="shared" si="832"/>
        <v>0</v>
      </c>
      <c r="X3346" s="40">
        <f t="shared" si="833"/>
        <v>0</v>
      </c>
      <c r="Y3346" s="40">
        <f t="shared" si="834"/>
        <v>0</v>
      </c>
      <c r="Z3346" s="40">
        <f t="shared" si="835"/>
        <v>0</v>
      </c>
      <c r="AA3346" s="40">
        <f t="shared" si="836"/>
        <v>1</v>
      </c>
      <c r="AB3346" s="40">
        <f t="shared" si="837"/>
        <v>0</v>
      </c>
      <c r="AC3346" s="41" t="s">
        <v>537</v>
      </c>
      <c r="AD3346" s="41" t="s">
        <v>280</v>
      </c>
      <c r="AE3346" s="41" t="s">
        <v>121</v>
      </c>
      <c r="AF3346" s="41" t="s">
        <v>322</v>
      </c>
      <c r="AG3346" s="41" t="s">
        <v>56</v>
      </c>
      <c r="AH3346" s="41" t="s">
        <v>56</v>
      </c>
      <c r="AI3346" s="41" t="s">
        <v>56</v>
      </c>
      <c r="AJ3346" s="41" t="s">
        <v>160</v>
      </c>
      <c r="AK3346" s="41" t="s">
        <v>56</v>
      </c>
    </row>
    <row r="3347" spans="1:37" s="41" customFormat="1" ht="15.75" thickBot="1" x14ac:dyDescent="0.3">
      <c r="A3347" s="11" t="s">
        <v>248</v>
      </c>
      <c r="B3347" s="12" t="s">
        <v>216</v>
      </c>
      <c r="C3347" s="13" t="s">
        <v>52</v>
      </c>
      <c r="D3347" s="14" t="s">
        <v>47</v>
      </c>
      <c r="E3347" s="13" t="s">
        <v>7520</v>
      </c>
      <c r="F3347" s="4" t="s">
        <v>152</v>
      </c>
      <c r="G3347" s="4" t="s">
        <v>499</v>
      </c>
      <c r="H3347" s="15">
        <v>43222.458333333336</v>
      </c>
      <c r="I3347" s="15">
        <v>43222.541666666664</v>
      </c>
      <c r="J3347" s="131" t="s">
        <v>8440</v>
      </c>
      <c r="K3347" s="45" t="s">
        <v>9</v>
      </c>
      <c r="L3347" s="47" t="s">
        <v>7</v>
      </c>
      <c r="M3347" s="47" t="s">
        <v>56</v>
      </c>
      <c r="N3347" s="9" t="str">
        <f t="shared" si="823"/>
        <v>Standard</v>
      </c>
      <c r="O3347" s="10" t="str">
        <f t="shared" si="824"/>
        <v>Successful</v>
      </c>
      <c r="P3347" s="10" t="str">
        <f t="shared" si="825"/>
        <v>On Time</v>
      </c>
      <c r="Q3347" s="9">
        <f t="shared" si="826"/>
        <v>1</v>
      </c>
      <c r="R3347" s="9">
        <f t="shared" si="827"/>
        <v>1</v>
      </c>
      <c r="S3347" s="9">
        <f t="shared" si="828"/>
        <v>0</v>
      </c>
      <c r="T3347" s="9" t="str">
        <f t="shared" si="829"/>
        <v>May</v>
      </c>
      <c r="U3347" s="40">
        <f t="shared" si="830"/>
        <v>0</v>
      </c>
      <c r="V3347" s="40" t="str">
        <f t="shared" si="831"/>
        <v>Normal</v>
      </c>
      <c r="W3347" s="40">
        <f t="shared" si="832"/>
        <v>0</v>
      </c>
      <c r="X3347" s="40">
        <f t="shared" si="833"/>
        <v>0</v>
      </c>
      <c r="Y3347" s="40">
        <f t="shared" si="834"/>
        <v>0</v>
      </c>
      <c r="Z3347" s="40">
        <f t="shared" si="835"/>
        <v>0</v>
      </c>
      <c r="AA3347" s="40">
        <f t="shared" si="836"/>
        <v>1</v>
      </c>
      <c r="AB3347" s="40">
        <f t="shared" si="837"/>
        <v>0</v>
      </c>
      <c r="AC3347" s="41" t="s">
        <v>537</v>
      </c>
      <c r="AD3347" s="41" t="s">
        <v>282</v>
      </c>
      <c r="AE3347" s="41" t="s">
        <v>121</v>
      </c>
      <c r="AF3347" s="41" t="s">
        <v>322</v>
      </c>
      <c r="AG3347" s="41" t="s">
        <v>56</v>
      </c>
      <c r="AH3347" s="41" t="s">
        <v>56</v>
      </c>
      <c r="AI3347" s="41" t="s">
        <v>56</v>
      </c>
      <c r="AJ3347" s="41" t="s">
        <v>160</v>
      </c>
      <c r="AK3347" s="41" t="s">
        <v>56</v>
      </c>
    </row>
    <row r="3348" spans="1:37" s="41" customFormat="1" ht="15.75" thickBot="1" x14ac:dyDescent="0.3">
      <c r="A3348" s="11" t="s">
        <v>53</v>
      </c>
      <c r="B3348" s="12" t="s">
        <v>216</v>
      </c>
      <c r="C3348" s="13" t="s">
        <v>46</v>
      </c>
      <c r="D3348" s="14" t="s">
        <v>47</v>
      </c>
      <c r="E3348" s="13" t="s">
        <v>7521</v>
      </c>
      <c r="F3348" s="4" t="s">
        <v>117</v>
      </c>
      <c r="G3348" s="4" t="s">
        <v>209</v>
      </c>
      <c r="H3348" s="15">
        <v>43217.583333333336</v>
      </c>
      <c r="I3348" s="15">
        <v>43222.604166666664</v>
      </c>
      <c r="J3348" s="131" t="s">
        <v>8441</v>
      </c>
      <c r="K3348" s="45" t="s">
        <v>9</v>
      </c>
      <c r="L3348" s="47" t="s">
        <v>7</v>
      </c>
      <c r="M3348" s="47" t="s">
        <v>56</v>
      </c>
      <c r="N3348" s="9" t="str">
        <f t="shared" si="823"/>
        <v>Minor</v>
      </c>
      <c r="O3348" s="10" t="str">
        <f t="shared" si="824"/>
        <v>Successful</v>
      </c>
      <c r="P3348" s="10" t="str">
        <f t="shared" si="825"/>
        <v>On Time</v>
      </c>
      <c r="Q3348" s="9">
        <f t="shared" si="826"/>
        <v>1</v>
      </c>
      <c r="R3348" s="9">
        <f t="shared" si="827"/>
        <v>1</v>
      </c>
      <c r="S3348" s="9">
        <f t="shared" si="828"/>
        <v>0</v>
      </c>
      <c r="T3348" s="9" t="str">
        <f t="shared" si="829"/>
        <v>May</v>
      </c>
      <c r="U3348" s="40">
        <f t="shared" si="830"/>
        <v>0</v>
      </c>
      <c r="V3348" s="40" t="str">
        <f t="shared" si="831"/>
        <v>Normal</v>
      </c>
      <c r="W3348" s="40">
        <f t="shared" si="832"/>
        <v>0</v>
      </c>
      <c r="X3348" s="40">
        <f t="shared" si="833"/>
        <v>0</v>
      </c>
      <c r="Y3348" s="40">
        <f t="shared" si="834"/>
        <v>0</v>
      </c>
      <c r="Z3348" s="40">
        <f t="shared" si="835"/>
        <v>0</v>
      </c>
      <c r="AA3348" s="40">
        <f t="shared" si="836"/>
        <v>1</v>
      </c>
      <c r="AB3348" s="40">
        <f t="shared" si="837"/>
        <v>0</v>
      </c>
      <c r="AC3348" s="41" t="s">
        <v>9181</v>
      </c>
      <c r="AD3348" s="41" t="s">
        <v>292</v>
      </c>
      <c r="AE3348" s="41" t="s">
        <v>323</v>
      </c>
      <c r="AF3348" s="41" t="s">
        <v>216</v>
      </c>
      <c r="AG3348" s="41" t="s">
        <v>56</v>
      </c>
      <c r="AH3348" s="41" t="s">
        <v>56</v>
      </c>
      <c r="AI3348" s="41" t="s">
        <v>56</v>
      </c>
      <c r="AJ3348" s="41" t="s">
        <v>160</v>
      </c>
      <c r="AK3348" s="41" t="s">
        <v>56</v>
      </c>
    </row>
    <row r="3349" spans="1:37" s="41" customFormat="1" ht="15.75" thickBot="1" x14ac:dyDescent="0.3">
      <c r="A3349" s="11" t="s">
        <v>53</v>
      </c>
      <c r="B3349" s="12" t="s">
        <v>216</v>
      </c>
      <c r="C3349" s="13" t="s">
        <v>52</v>
      </c>
      <c r="D3349" s="14" t="s">
        <v>47</v>
      </c>
      <c r="E3349" s="13" t="s">
        <v>7522</v>
      </c>
      <c r="F3349" s="4" t="s">
        <v>105</v>
      </c>
      <c r="G3349" s="4" t="s">
        <v>1593</v>
      </c>
      <c r="H3349" s="15">
        <v>43220.708333333336</v>
      </c>
      <c r="I3349" s="15">
        <v>43221.583333333336</v>
      </c>
      <c r="J3349" s="131" t="s">
        <v>8442</v>
      </c>
      <c r="K3349" s="45" t="s">
        <v>9</v>
      </c>
      <c r="L3349" s="47" t="s">
        <v>7</v>
      </c>
      <c r="M3349" s="47" t="s">
        <v>56</v>
      </c>
      <c r="N3349" s="9" t="str">
        <f t="shared" si="823"/>
        <v>Standard</v>
      </c>
      <c r="O3349" s="10" t="str">
        <f t="shared" si="824"/>
        <v>Successful</v>
      </c>
      <c r="P3349" s="10" t="str">
        <f t="shared" si="825"/>
        <v>On Time</v>
      </c>
      <c r="Q3349" s="9">
        <f t="shared" si="826"/>
        <v>1</v>
      </c>
      <c r="R3349" s="9">
        <f t="shared" si="827"/>
        <v>1</v>
      </c>
      <c r="S3349" s="9">
        <f t="shared" si="828"/>
        <v>0</v>
      </c>
      <c r="T3349" s="9" t="str">
        <f t="shared" si="829"/>
        <v>May</v>
      </c>
      <c r="U3349" s="40">
        <f t="shared" si="830"/>
        <v>0</v>
      </c>
      <c r="V3349" s="40" t="str">
        <f t="shared" si="831"/>
        <v>Normal</v>
      </c>
      <c r="W3349" s="40">
        <f t="shared" si="832"/>
        <v>0</v>
      </c>
      <c r="X3349" s="40">
        <f t="shared" si="833"/>
        <v>0</v>
      </c>
      <c r="Y3349" s="40">
        <f t="shared" si="834"/>
        <v>0</v>
      </c>
      <c r="Z3349" s="40">
        <f t="shared" si="835"/>
        <v>0</v>
      </c>
      <c r="AA3349" s="40">
        <f t="shared" si="836"/>
        <v>1</v>
      </c>
      <c r="AB3349" s="40">
        <f t="shared" si="837"/>
        <v>0</v>
      </c>
      <c r="AC3349" s="41" t="s">
        <v>9181</v>
      </c>
      <c r="AD3349" s="41" t="s">
        <v>561</v>
      </c>
      <c r="AE3349" s="41" t="s">
        <v>258</v>
      </c>
      <c r="AF3349" s="41" t="s">
        <v>216</v>
      </c>
      <c r="AG3349" s="41" t="s">
        <v>56</v>
      </c>
      <c r="AH3349" s="41" t="s">
        <v>56</v>
      </c>
      <c r="AI3349" s="41" t="s">
        <v>56</v>
      </c>
      <c r="AJ3349" s="41" t="s">
        <v>160</v>
      </c>
      <c r="AK3349" s="41" t="s">
        <v>56</v>
      </c>
    </row>
    <row r="3350" spans="1:37" s="41" customFormat="1" ht="15.75" thickBot="1" x14ac:dyDescent="0.3">
      <c r="A3350" s="11" t="s">
        <v>638</v>
      </c>
      <c r="B3350" s="12" t="s">
        <v>8</v>
      </c>
      <c r="C3350" s="13" t="s">
        <v>52</v>
      </c>
      <c r="D3350" s="14" t="s">
        <v>47</v>
      </c>
      <c r="E3350" s="13" t="s">
        <v>7523</v>
      </c>
      <c r="F3350" s="4" t="s">
        <v>693</v>
      </c>
      <c r="G3350" s="4" t="s">
        <v>705</v>
      </c>
      <c r="H3350" s="15">
        <v>43222.375</v>
      </c>
      <c r="I3350" s="15">
        <v>43222.541666666664</v>
      </c>
      <c r="J3350" s="131" t="s">
        <v>8443</v>
      </c>
      <c r="K3350" s="45" t="s">
        <v>9</v>
      </c>
      <c r="L3350" s="47" t="s">
        <v>7</v>
      </c>
      <c r="M3350" s="47" t="s">
        <v>56</v>
      </c>
      <c r="N3350" s="9" t="str">
        <f t="shared" si="823"/>
        <v>Standard</v>
      </c>
      <c r="O3350" s="10" t="str">
        <f t="shared" si="824"/>
        <v>Successful</v>
      </c>
      <c r="P3350" s="10" t="str">
        <f t="shared" si="825"/>
        <v>On Time</v>
      </c>
      <c r="Q3350" s="9">
        <f t="shared" si="826"/>
        <v>1</v>
      </c>
      <c r="R3350" s="9">
        <f t="shared" si="827"/>
        <v>1</v>
      </c>
      <c r="S3350" s="9">
        <f t="shared" si="828"/>
        <v>0</v>
      </c>
      <c r="T3350" s="9" t="str">
        <f t="shared" si="829"/>
        <v>May</v>
      </c>
      <c r="U3350" s="40">
        <f t="shared" si="830"/>
        <v>0</v>
      </c>
      <c r="V3350" s="40" t="str">
        <f t="shared" si="831"/>
        <v>Normal</v>
      </c>
      <c r="W3350" s="40">
        <f t="shared" si="832"/>
        <v>0</v>
      </c>
      <c r="X3350" s="40">
        <f t="shared" si="833"/>
        <v>0</v>
      </c>
      <c r="Y3350" s="40">
        <f t="shared" si="834"/>
        <v>0</v>
      </c>
      <c r="Z3350" s="40">
        <f t="shared" si="835"/>
        <v>0</v>
      </c>
      <c r="AA3350" s="40">
        <f t="shared" si="836"/>
        <v>1</v>
      </c>
      <c r="AB3350" s="40">
        <f t="shared" si="837"/>
        <v>0</v>
      </c>
      <c r="AC3350" s="41" t="s">
        <v>9181</v>
      </c>
      <c r="AD3350" s="41" t="s">
        <v>720</v>
      </c>
      <c r="AE3350" s="41" t="s">
        <v>146</v>
      </c>
      <c r="AF3350" s="41" t="s">
        <v>8</v>
      </c>
      <c r="AG3350" s="41" t="s">
        <v>56</v>
      </c>
      <c r="AH3350" s="41" t="s">
        <v>56</v>
      </c>
      <c r="AI3350" s="41" t="s">
        <v>56</v>
      </c>
      <c r="AJ3350" s="41" t="s">
        <v>160</v>
      </c>
      <c r="AK3350" s="41" t="s">
        <v>56</v>
      </c>
    </row>
    <row r="3351" spans="1:37" s="41" customFormat="1" ht="15.75" thickBot="1" x14ac:dyDescent="0.3">
      <c r="A3351" s="11" t="s">
        <v>65</v>
      </c>
      <c r="B3351" s="12" t="s">
        <v>216</v>
      </c>
      <c r="C3351" s="13" t="s">
        <v>46</v>
      </c>
      <c r="D3351" s="14" t="s">
        <v>47</v>
      </c>
      <c r="E3351" s="13" t="s">
        <v>7524</v>
      </c>
      <c r="F3351" s="4" t="s">
        <v>84</v>
      </c>
      <c r="G3351" s="4" t="s">
        <v>173</v>
      </c>
      <c r="H3351" s="15">
        <v>43194.583333333336</v>
      </c>
      <c r="I3351" s="15">
        <v>43222.75</v>
      </c>
      <c r="J3351" s="131" t="s">
        <v>8444</v>
      </c>
      <c r="K3351" s="45" t="s">
        <v>9</v>
      </c>
      <c r="L3351" s="47" t="s">
        <v>7</v>
      </c>
      <c r="M3351" s="47" t="s">
        <v>56</v>
      </c>
      <c r="N3351" s="9" t="str">
        <f t="shared" si="823"/>
        <v>Minor</v>
      </c>
      <c r="O3351" s="10" t="str">
        <f t="shared" si="824"/>
        <v>Successful</v>
      </c>
      <c r="P3351" s="10" t="str">
        <f t="shared" si="825"/>
        <v>On Time</v>
      </c>
      <c r="Q3351" s="9">
        <f t="shared" si="826"/>
        <v>1</v>
      </c>
      <c r="R3351" s="9">
        <f t="shared" si="827"/>
        <v>1</v>
      </c>
      <c r="S3351" s="9">
        <f t="shared" si="828"/>
        <v>0</v>
      </c>
      <c r="T3351" s="9" t="str">
        <f t="shared" si="829"/>
        <v>May</v>
      </c>
      <c r="U3351" s="40">
        <f t="shared" si="830"/>
        <v>0</v>
      </c>
      <c r="V3351" s="40" t="str">
        <f t="shared" si="831"/>
        <v>Normal</v>
      </c>
      <c r="W3351" s="40">
        <f t="shared" si="832"/>
        <v>0</v>
      </c>
      <c r="X3351" s="40">
        <f t="shared" si="833"/>
        <v>0</v>
      </c>
      <c r="Y3351" s="40">
        <f t="shared" si="834"/>
        <v>0</v>
      </c>
      <c r="Z3351" s="40">
        <f t="shared" si="835"/>
        <v>0</v>
      </c>
      <c r="AA3351" s="40">
        <f t="shared" si="836"/>
        <v>1</v>
      </c>
      <c r="AB3351" s="40">
        <f t="shared" si="837"/>
        <v>0</v>
      </c>
      <c r="AC3351" s="41" t="s">
        <v>537</v>
      </c>
      <c r="AD3351" s="41" t="s">
        <v>682</v>
      </c>
      <c r="AE3351" s="41" t="s">
        <v>260</v>
      </c>
      <c r="AF3351" s="41" t="s">
        <v>216</v>
      </c>
      <c r="AG3351" s="41" t="s">
        <v>56</v>
      </c>
      <c r="AH3351" s="41" t="s">
        <v>56</v>
      </c>
      <c r="AI3351" s="41" t="s">
        <v>56</v>
      </c>
      <c r="AJ3351" s="41" t="s">
        <v>160</v>
      </c>
      <c r="AK3351" s="41" t="s">
        <v>56</v>
      </c>
    </row>
    <row r="3352" spans="1:37" s="41" customFormat="1" ht="15.75" thickBot="1" x14ac:dyDescent="0.3">
      <c r="A3352" s="11" t="s">
        <v>239</v>
      </c>
      <c r="B3352" s="12" t="s">
        <v>216</v>
      </c>
      <c r="C3352" s="13" t="s">
        <v>46</v>
      </c>
      <c r="D3352" s="14" t="s">
        <v>47</v>
      </c>
      <c r="E3352" s="13" t="s">
        <v>7525</v>
      </c>
      <c r="F3352" s="4" t="s">
        <v>328</v>
      </c>
      <c r="G3352" s="4" t="s">
        <v>588</v>
      </c>
      <c r="H3352" s="15">
        <v>43219.833333333336</v>
      </c>
      <c r="I3352" s="15">
        <v>43223.583333333336</v>
      </c>
      <c r="J3352" s="131" t="s">
        <v>8445</v>
      </c>
      <c r="K3352" s="45" t="s">
        <v>9</v>
      </c>
      <c r="L3352" s="47" t="s">
        <v>7</v>
      </c>
      <c r="M3352" s="47" t="s">
        <v>56</v>
      </c>
      <c r="N3352" s="9" t="str">
        <f t="shared" si="823"/>
        <v>Minor</v>
      </c>
      <c r="O3352" s="10" t="str">
        <f t="shared" si="824"/>
        <v>Successful</v>
      </c>
      <c r="P3352" s="10" t="str">
        <f t="shared" si="825"/>
        <v>On Time</v>
      </c>
      <c r="Q3352" s="9">
        <f t="shared" si="826"/>
        <v>1</v>
      </c>
      <c r="R3352" s="9">
        <f t="shared" si="827"/>
        <v>1</v>
      </c>
      <c r="S3352" s="9">
        <f t="shared" si="828"/>
        <v>0</v>
      </c>
      <c r="T3352" s="9" t="str">
        <f t="shared" si="829"/>
        <v>May</v>
      </c>
      <c r="U3352" s="40">
        <f t="shared" si="830"/>
        <v>0</v>
      </c>
      <c r="V3352" s="40" t="str">
        <f t="shared" si="831"/>
        <v>Normal</v>
      </c>
      <c r="W3352" s="40">
        <f t="shared" si="832"/>
        <v>0</v>
      </c>
      <c r="X3352" s="40">
        <f t="shared" si="833"/>
        <v>0</v>
      </c>
      <c r="Y3352" s="40">
        <f t="shared" si="834"/>
        <v>0</v>
      </c>
      <c r="Z3352" s="40">
        <f t="shared" si="835"/>
        <v>0</v>
      </c>
      <c r="AA3352" s="40">
        <f t="shared" si="836"/>
        <v>1</v>
      </c>
      <c r="AB3352" s="40">
        <f t="shared" si="837"/>
        <v>0</v>
      </c>
      <c r="AC3352" s="41" t="s">
        <v>537</v>
      </c>
      <c r="AD3352" s="41" t="s">
        <v>7476</v>
      </c>
      <c r="AE3352" s="41" t="s">
        <v>424</v>
      </c>
      <c r="AF3352" s="41" t="s">
        <v>216</v>
      </c>
      <c r="AG3352" s="41" t="s">
        <v>56</v>
      </c>
      <c r="AH3352" s="41" t="s">
        <v>56</v>
      </c>
      <c r="AI3352" s="41" t="s">
        <v>56</v>
      </c>
      <c r="AJ3352" s="41" t="s">
        <v>160</v>
      </c>
      <c r="AK3352" s="41" t="s">
        <v>56</v>
      </c>
    </row>
    <row r="3353" spans="1:37" s="41" customFormat="1" ht="15.75" thickBot="1" x14ac:dyDescent="0.3">
      <c r="A3353" s="11" t="s">
        <v>697</v>
      </c>
      <c r="B3353" s="12" t="s">
        <v>216</v>
      </c>
      <c r="C3353" s="13" t="s">
        <v>46</v>
      </c>
      <c r="D3353" s="14" t="s">
        <v>47</v>
      </c>
      <c r="E3353" s="13" t="s">
        <v>7526</v>
      </c>
      <c r="F3353" s="4" t="s">
        <v>614</v>
      </c>
      <c r="G3353" s="4" t="s">
        <v>779</v>
      </c>
      <c r="H3353" s="15">
        <v>43216.625</v>
      </c>
      <c r="I3353" s="15">
        <v>43223.625</v>
      </c>
      <c r="J3353" s="131" t="s">
        <v>8446</v>
      </c>
      <c r="K3353" s="45" t="s">
        <v>9</v>
      </c>
      <c r="L3353" s="47" t="s">
        <v>7</v>
      </c>
      <c r="M3353" s="47" t="s">
        <v>56</v>
      </c>
      <c r="N3353" s="9" t="str">
        <f t="shared" si="823"/>
        <v>Minor</v>
      </c>
      <c r="O3353" s="10" t="str">
        <f t="shared" si="824"/>
        <v>Successful</v>
      </c>
      <c r="P3353" s="10" t="str">
        <f t="shared" si="825"/>
        <v>On Time</v>
      </c>
      <c r="Q3353" s="9">
        <f t="shared" si="826"/>
        <v>1</v>
      </c>
      <c r="R3353" s="9">
        <f t="shared" si="827"/>
        <v>1</v>
      </c>
      <c r="S3353" s="9">
        <f t="shared" si="828"/>
        <v>0</v>
      </c>
      <c r="T3353" s="9" t="str">
        <f t="shared" si="829"/>
        <v>May</v>
      </c>
      <c r="U3353" s="40">
        <f t="shared" si="830"/>
        <v>0</v>
      </c>
      <c r="V3353" s="40" t="str">
        <f t="shared" si="831"/>
        <v>Normal</v>
      </c>
      <c r="W3353" s="40">
        <f t="shared" si="832"/>
        <v>0</v>
      </c>
      <c r="X3353" s="40">
        <f t="shared" si="833"/>
        <v>0</v>
      </c>
      <c r="Y3353" s="40">
        <f t="shared" si="834"/>
        <v>0</v>
      </c>
      <c r="Z3353" s="40">
        <f t="shared" si="835"/>
        <v>0</v>
      </c>
      <c r="AA3353" s="40">
        <f t="shared" si="836"/>
        <v>1</v>
      </c>
      <c r="AB3353" s="40">
        <f t="shared" si="837"/>
        <v>0</v>
      </c>
      <c r="AC3353" s="41" t="s">
        <v>238</v>
      </c>
      <c r="AD3353" s="41" t="s">
        <v>349</v>
      </c>
      <c r="AE3353" s="41" t="s">
        <v>351</v>
      </c>
      <c r="AF3353" s="41" t="s">
        <v>216</v>
      </c>
      <c r="AG3353" s="41" t="s">
        <v>56</v>
      </c>
      <c r="AH3353" s="41" t="s">
        <v>56</v>
      </c>
      <c r="AI3353" s="41" t="s">
        <v>56</v>
      </c>
      <c r="AJ3353" s="41" t="s">
        <v>160</v>
      </c>
      <c r="AK3353" s="41" t="s">
        <v>56</v>
      </c>
    </row>
    <row r="3354" spans="1:37" s="41" customFormat="1" ht="15.75" hidden="1" thickBot="1" x14ac:dyDescent="0.3">
      <c r="A3354" s="11" t="s">
        <v>697</v>
      </c>
      <c r="B3354" s="12" t="s">
        <v>215</v>
      </c>
      <c r="C3354" s="13" t="s">
        <v>46</v>
      </c>
      <c r="D3354" s="14" t="s">
        <v>47</v>
      </c>
      <c r="E3354" s="13" t="s">
        <v>7527</v>
      </c>
      <c r="F3354" s="4" t="s">
        <v>708</v>
      </c>
      <c r="G3354" s="4" t="s">
        <v>8389</v>
      </c>
      <c r="H3354" s="15">
        <v>43215.333333333336</v>
      </c>
      <c r="I3354" s="15">
        <v>43222.75</v>
      </c>
      <c r="J3354" s="131" t="s">
        <v>8447</v>
      </c>
      <c r="K3354" s="45" t="s">
        <v>9</v>
      </c>
      <c r="L3354" s="47" t="s">
        <v>7</v>
      </c>
      <c r="M3354" s="47" t="s">
        <v>56</v>
      </c>
      <c r="N3354" s="9" t="str">
        <f t="shared" si="823"/>
        <v>Minor</v>
      </c>
      <c r="O3354" s="10" t="str">
        <f t="shared" si="824"/>
        <v>Successful</v>
      </c>
      <c r="P3354" s="10" t="str">
        <f t="shared" si="825"/>
        <v>On Time</v>
      </c>
      <c r="Q3354" s="9">
        <f t="shared" si="826"/>
        <v>1</v>
      </c>
      <c r="R3354" s="9">
        <f t="shared" si="827"/>
        <v>1</v>
      </c>
      <c r="S3354" s="9">
        <f t="shared" si="828"/>
        <v>0</v>
      </c>
      <c r="T3354" s="9" t="str">
        <f t="shared" si="829"/>
        <v>May</v>
      </c>
      <c r="U3354" s="40">
        <f t="shared" si="830"/>
        <v>0</v>
      </c>
      <c r="V3354" s="40" t="str">
        <f t="shared" si="831"/>
        <v>Normal</v>
      </c>
      <c r="W3354" s="40">
        <f t="shared" si="832"/>
        <v>0</v>
      </c>
      <c r="X3354" s="40">
        <f t="shared" si="833"/>
        <v>0</v>
      </c>
      <c r="Y3354" s="40">
        <f t="shared" si="834"/>
        <v>0</v>
      </c>
      <c r="Z3354" s="40">
        <f t="shared" si="835"/>
        <v>0</v>
      </c>
      <c r="AA3354" s="40">
        <f t="shared" si="836"/>
        <v>1</v>
      </c>
      <c r="AB3354" s="40">
        <f t="shared" si="837"/>
        <v>0</v>
      </c>
      <c r="AC3354" s="41" t="s">
        <v>238</v>
      </c>
      <c r="AD3354" s="41" t="s">
        <v>280</v>
      </c>
      <c r="AE3354" s="41" t="s">
        <v>433</v>
      </c>
      <c r="AF3354" s="41" t="s">
        <v>215</v>
      </c>
      <c r="AG3354" s="41" t="s">
        <v>56</v>
      </c>
      <c r="AH3354" s="41" t="s">
        <v>56</v>
      </c>
      <c r="AI3354" s="41" t="s">
        <v>56</v>
      </c>
      <c r="AJ3354" s="41" t="s">
        <v>160</v>
      </c>
      <c r="AK3354" s="41" t="s">
        <v>56</v>
      </c>
    </row>
    <row r="3355" spans="1:37" s="41" customFormat="1" ht="15.75" thickBot="1" x14ac:dyDescent="0.3">
      <c r="A3355" s="11" t="s">
        <v>697</v>
      </c>
      <c r="B3355" s="12" t="s">
        <v>216</v>
      </c>
      <c r="C3355" s="13" t="s">
        <v>46</v>
      </c>
      <c r="D3355" s="14" t="s">
        <v>47</v>
      </c>
      <c r="E3355" s="13" t="s">
        <v>7528</v>
      </c>
      <c r="F3355" s="4" t="s">
        <v>152</v>
      </c>
      <c r="G3355" s="4" t="s">
        <v>505</v>
      </c>
      <c r="H3355" s="15">
        <v>43222.416666666664</v>
      </c>
      <c r="I3355" s="15">
        <v>43222.708333333336</v>
      </c>
      <c r="J3355" s="131" t="s">
        <v>8448</v>
      </c>
      <c r="K3355" s="45" t="s">
        <v>9</v>
      </c>
      <c r="L3355" s="47" t="s">
        <v>7</v>
      </c>
      <c r="M3355" s="47" t="s">
        <v>56</v>
      </c>
      <c r="N3355" s="9" t="str">
        <f t="shared" si="823"/>
        <v>Minor</v>
      </c>
      <c r="O3355" s="10" t="str">
        <f t="shared" si="824"/>
        <v>Successful</v>
      </c>
      <c r="P3355" s="10" t="str">
        <f t="shared" si="825"/>
        <v>On Time</v>
      </c>
      <c r="Q3355" s="9">
        <f t="shared" si="826"/>
        <v>1</v>
      </c>
      <c r="R3355" s="9">
        <f t="shared" si="827"/>
        <v>1</v>
      </c>
      <c r="S3355" s="9">
        <f t="shared" si="828"/>
        <v>0</v>
      </c>
      <c r="T3355" s="9" t="str">
        <f t="shared" si="829"/>
        <v>May</v>
      </c>
      <c r="U3355" s="40">
        <f t="shared" si="830"/>
        <v>0</v>
      </c>
      <c r="V3355" s="40" t="str">
        <f t="shared" si="831"/>
        <v>Normal</v>
      </c>
      <c r="W3355" s="40">
        <f t="shared" si="832"/>
        <v>0</v>
      </c>
      <c r="X3355" s="40">
        <f t="shared" si="833"/>
        <v>0</v>
      </c>
      <c r="Y3355" s="40">
        <f t="shared" si="834"/>
        <v>0</v>
      </c>
      <c r="Z3355" s="40">
        <f t="shared" si="835"/>
        <v>0</v>
      </c>
      <c r="AA3355" s="40">
        <f t="shared" si="836"/>
        <v>1</v>
      </c>
      <c r="AB3355" s="40">
        <f t="shared" si="837"/>
        <v>0</v>
      </c>
      <c r="AC3355" s="41" t="s">
        <v>238</v>
      </c>
      <c r="AD3355" s="41" t="s">
        <v>464</v>
      </c>
      <c r="AE3355" s="41" t="s">
        <v>121</v>
      </c>
      <c r="AF3355" s="41" t="s">
        <v>322</v>
      </c>
      <c r="AG3355" s="41" t="s">
        <v>56</v>
      </c>
      <c r="AH3355" s="41" t="s">
        <v>56</v>
      </c>
      <c r="AI3355" s="41" t="s">
        <v>56</v>
      </c>
      <c r="AJ3355" s="41" t="s">
        <v>160</v>
      </c>
      <c r="AK3355" s="41" t="s">
        <v>56</v>
      </c>
    </row>
    <row r="3356" spans="1:37" s="41" customFormat="1" ht="15.75" thickBot="1" x14ac:dyDescent="0.3">
      <c r="A3356" s="11" t="s">
        <v>697</v>
      </c>
      <c r="B3356" s="12" t="s">
        <v>216</v>
      </c>
      <c r="C3356" s="13" t="s">
        <v>46</v>
      </c>
      <c r="D3356" s="14" t="s">
        <v>47</v>
      </c>
      <c r="E3356" s="13" t="s">
        <v>7529</v>
      </c>
      <c r="F3356" s="4" t="s">
        <v>614</v>
      </c>
      <c r="G3356" s="4" t="s">
        <v>779</v>
      </c>
      <c r="H3356" s="15">
        <v>43216.708333333336</v>
      </c>
      <c r="I3356" s="15">
        <v>43223.708333333336</v>
      </c>
      <c r="J3356" s="131" t="s">
        <v>8449</v>
      </c>
      <c r="K3356" s="45" t="s">
        <v>9</v>
      </c>
      <c r="L3356" s="47" t="s">
        <v>7</v>
      </c>
      <c r="M3356" s="47" t="s">
        <v>56</v>
      </c>
      <c r="N3356" s="9" t="str">
        <f t="shared" si="823"/>
        <v>Minor</v>
      </c>
      <c r="O3356" s="10" t="str">
        <f t="shared" si="824"/>
        <v>Successful</v>
      </c>
      <c r="P3356" s="10" t="str">
        <f t="shared" si="825"/>
        <v>On Time</v>
      </c>
      <c r="Q3356" s="9">
        <f t="shared" si="826"/>
        <v>1</v>
      </c>
      <c r="R3356" s="9">
        <f t="shared" si="827"/>
        <v>1</v>
      </c>
      <c r="S3356" s="9">
        <f t="shared" si="828"/>
        <v>0</v>
      </c>
      <c r="T3356" s="9" t="str">
        <f t="shared" si="829"/>
        <v>May</v>
      </c>
      <c r="U3356" s="40">
        <f t="shared" si="830"/>
        <v>0</v>
      </c>
      <c r="V3356" s="40" t="str">
        <f t="shared" si="831"/>
        <v>Normal</v>
      </c>
      <c r="W3356" s="40">
        <f t="shared" si="832"/>
        <v>0</v>
      </c>
      <c r="X3356" s="40">
        <f t="shared" si="833"/>
        <v>0</v>
      </c>
      <c r="Y3356" s="40">
        <f t="shared" si="834"/>
        <v>0</v>
      </c>
      <c r="Z3356" s="40">
        <f t="shared" si="835"/>
        <v>0</v>
      </c>
      <c r="AA3356" s="40">
        <f t="shared" si="836"/>
        <v>1</v>
      </c>
      <c r="AB3356" s="40">
        <f t="shared" si="837"/>
        <v>0</v>
      </c>
      <c r="AC3356" s="41" t="s">
        <v>238</v>
      </c>
      <c r="AD3356" s="41" t="s">
        <v>317</v>
      </c>
      <c r="AE3356" s="41" t="s">
        <v>351</v>
      </c>
      <c r="AF3356" s="41" t="s">
        <v>216</v>
      </c>
      <c r="AG3356" s="41" t="s">
        <v>56</v>
      </c>
      <c r="AH3356" s="41" t="s">
        <v>56</v>
      </c>
      <c r="AI3356" s="41" t="s">
        <v>56</v>
      </c>
      <c r="AJ3356" s="41" t="s">
        <v>160</v>
      </c>
      <c r="AK3356" s="41" t="s">
        <v>56</v>
      </c>
    </row>
    <row r="3357" spans="1:37" s="41" customFormat="1" ht="15.75" thickBot="1" x14ac:dyDescent="0.3">
      <c r="A3357" s="11" t="s">
        <v>45</v>
      </c>
      <c r="B3357" s="12" t="s">
        <v>216</v>
      </c>
      <c r="C3357" s="13" t="s">
        <v>52</v>
      </c>
      <c r="D3357" s="14" t="s">
        <v>47</v>
      </c>
      <c r="E3357" s="13" t="s">
        <v>7530</v>
      </c>
      <c r="F3357" s="4" t="s">
        <v>311</v>
      </c>
      <c r="G3357" s="4" t="s">
        <v>449</v>
      </c>
      <c r="H3357" s="15">
        <v>43217.75</v>
      </c>
      <c r="I3357" s="15">
        <v>43223.75</v>
      </c>
      <c r="J3357" s="131" t="s">
        <v>5011</v>
      </c>
      <c r="K3357" s="45" t="s">
        <v>9</v>
      </c>
      <c r="L3357" s="47" t="s">
        <v>7</v>
      </c>
      <c r="M3357" s="47" t="s">
        <v>56</v>
      </c>
      <c r="N3357" s="9" t="str">
        <f t="shared" si="823"/>
        <v>Standard</v>
      </c>
      <c r="O3357" s="10" t="str">
        <f t="shared" si="824"/>
        <v>Successful</v>
      </c>
      <c r="P3357" s="10" t="str">
        <f t="shared" si="825"/>
        <v>On Time</v>
      </c>
      <c r="Q3357" s="9">
        <f t="shared" si="826"/>
        <v>1</v>
      </c>
      <c r="R3357" s="9">
        <f t="shared" si="827"/>
        <v>1</v>
      </c>
      <c r="S3357" s="9">
        <f t="shared" si="828"/>
        <v>0</v>
      </c>
      <c r="T3357" s="9" t="str">
        <f t="shared" si="829"/>
        <v>May</v>
      </c>
      <c r="U3357" s="40">
        <f t="shared" si="830"/>
        <v>0</v>
      </c>
      <c r="V3357" s="40" t="str">
        <f t="shared" si="831"/>
        <v>Normal</v>
      </c>
      <c r="W3357" s="40">
        <f t="shared" si="832"/>
        <v>0</v>
      </c>
      <c r="X3357" s="40">
        <f t="shared" si="833"/>
        <v>0</v>
      </c>
      <c r="Y3357" s="40">
        <f t="shared" si="834"/>
        <v>0</v>
      </c>
      <c r="Z3357" s="40">
        <f t="shared" si="835"/>
        <v>0</v>
      </c>
      <c r="AA3357" s="40">
        <f t="shared" si="836"/>
        <v>1</v>
      </c>
      <c r="AB3357" s="40">
        <f t="shared" si="837"/>
        <v>0</v>
      </c>
      <c r="AC3357" s="41" t="s">
        <v>823</v>
      </c>
      <c r="AD3357" s="41" t="s">
        <v>545</v>
      </c>
      <c r="AE3357" s="41" t="s">
        <v>422</v>
      </c>
      <c r="AF3357" s="41" t="s">
        <v>216</v>
      </c>
      <c r="AG3357" s="41" t="s">
        <v>56</v>
      </c>
      <c r="AH3357" s="41" t="s">
        <v>56</v>
      </c>
      <c r="AI3357" s="41" t="s">
        <v>56</v>
      </c>
      <c r="AJ3357" s="41" t="s">
        <v>160</v>
      </c>
      <c r="AK3357" s="41" t="s">
        <v>56</v>
      </c>
    </row>
    <row r="3358" spans="1:37" s="41" customFormat="1" ht="15.75" thickBot="1" x14ac:dyDescent="0.3">
      <c r="A3358" s="11" t="s">
        <v>697</v>
      </c>
      <c r="B3358" s="12" t="s">
        <v>216</v>
      </c>
      <c r="C3358" s="13" t="s">
        <v>46</v>
      </c>
      <c r="D3358" s="14" t="s">
        <v>47</v>
      </c>
      <c r="E3358" s="13" t="s">
        <v>7531</v>
      </c>
      <c r="F3358" s="4" t="s">
        <v>343</v>
      </c>
      <c r="G3358" s="4" t="s">
        <v>354</v>
      </c>
      <c r="H3358" s="15">
        <v>43216.708333333336</v>
      </c>
      <c r="I3358" s="15">
        <v>43222.958333333336</v>
      </c>
      <c r="J3358" s="131" t="s">
        <v>8450</v>
      </c>
      <c r="K3358" s="45" t="s">
        <v>9</v>
      </c>
      <c r="L3358" s="47" t="s">
        <v>7</v>
      </c>
      <c r="M3358" s="47" t="s">
        <v>56</v>
      </c>
      <c r="N3358" s="9" t="str">
        <f t="shared" si="823"/>
        <v>Minor</v>
      </c>
      <c r="O3358" s="10" t="str">
        <f t="shared" si="824"/>
        <v>Successful</v>
      </c>
      <c r="P3358" s="10" t="str">
        <f t="shared" si="825"/>
        <v>On Time</v>
      </c>
      <c r="Q3358" s="9">
        <f t="shared" si="826"/>
        <v>1</v>
      </c>
      <c r="R3358" s="9">
        <f t="shared" si="827"/>
        <v>1</v>
      </c>
      <c r="S3358" s="9">
        <f t="shared" si="828"/>
        <v>0</v>
      </c>
      <c r="T3358" s="9" t="str">
        <f t="shared" si="829"/>
        <v>May</v>
      </c>
      <c r="U3358" s="40">
        <f t="shared" si="830"/>
        <v>0</v>
      </c>
      <c r="V3358" s="40" t="str">
        <f t="shared" si="831"/>
        <v>Normal</v>
      </c>
      <c r="W3358" s="40">
        <f t="shared" si="832"/>
        <v>0</v>
      </c>
      <c r="X3358" s="40">
        <f t="shared" si="833"/>
        <v>0</v>
      </c>
      <c r="Y3358" s="40">
        <f t="shared" si="834"/>
        <v>0</v>
      </c>
      <c r="Z3358" s="40">
        <f t="shared" si="835"/>
        <v>0</v>
      </c>
      <c r="AA3358" s="40">
        <f t="shared" si="836"/>
        <v>1</v>
      </c>
      <c r="AB3358" s="40">
        <f t="shared" si="837"/>
        <v>0</v>
      </c>
      <c r="AC3358" s="41" t="s">
        <v>238</v>
      </c>
      <c r="AD3358" s="41" t="s">
        <v>3953</v>
      </c>
      <c r="AE3358" s="41" t="s">
        <v>420</v>
      </c>
      <c r="AF3358" s="41" t="s">
        <v>216</v>
      </c>
      <c r="AG3358" s="41" t="s">
        <v>56</v>
      </c>
      <c r="AH3358" s="41" t="s">
        <v>56</v>
      </c>
      <c r="AI3358" s="41" t="s">
        <v>56</v>
      </c>
      <c r="AJ3358" s="41" t="s">
        <v>160</v>
      </c>
      <c r="AK3358" s="41" t="s">
        <v>56</v>
      </c>
    </row>
    <row r="3359" spans="1:37" s="41" customFormat="1" ht="15.75" thickBot="1" x14ac:dyDescent="0.3">
      <c r="A3359" s="11" t="s">
        <v>66</v>
      </c>
      <c r="B3359" s="12" t="s">
        <v>216</v>
      </c>
      <c r="C3359" s="13" t="s">
        <v>46</v>
      </c>
      <c r="D3359" s="14" t="s">
        <v>47</v>
      </c>
      <c r="E3359" s="13" t="s">
        <v>7532</v>
      </c>
      <c r="F3359" s="4" t="s">
        <v>152</v>
      </c>
      <c r="G3359" s="4" t="s">
        <v>577</v>
      </c>
      <c r="H3359" s="15">
        <v>43223.416666666664</v>
      </c>
      <c r="I3359" s="15">
        <v>43223.541666666664</v>
      </c>
      <c r="J3359" s="131" t="s">
        <v>8451</v>
      </c>
      <c r="K3359" s="45" t="s">
        <v>9</v>
      </c>
      <c r="L3359" s="47" t="s">
        <v>7</v>
      </c>
      <c r="M3359" s="47" t="s">
        <v>56</v>
      </c>
      <c r="N3359" s="9" t="str">
        <f t="shared" si="823"/>
        <v>Minor</v>
      </c>
      <c r="O3359" s="10" t="str">
        <f t="shared" si="824"/>
        <v>Successful</v>
      </c>
      <c r="P3359" s="10" t="str">
        <f t="shared" si="825"/>
        <v>On Time</v>
      </c>
      <c r="Q3359" s="9">
        <f t="shared" si="826"/>
        <v>1</v>
      </c>
      <c r="R3359" s="9">
        <f t="shared" si="827"/>
        <v>1</v>
      </c>
      <c r="S3359" s="9">
        <f t="shared" si="828"/>
        <v>0</v>
      </c>
      <c r="T3359" s="9" t="str">
        <f t="shared" si="829"/>
        <v>May</v>
      </c>
      <c r="U3359" s="40">
        <f t="shared" si="830"/>
        <v>0</v>
      </c>
      <c r="V3359" s="40" t="str">
        <f t="shared" si="831"/>
        <v>Normal</v>
      </c>
      <c r="W3359" s="40">
        <f t="shared" si="832"/>
        <v>0</v>
      </c>
      <c r="X3359" s="40">
        <f t="shared" si="833"/>
        <v>0</v>
      </c>
      <c r="Y3359" s="40">
        <f t="shared" si="834"/>
        <v>0</v>
      </c>
      <c r="Z3359" s="40">
        <f t="shared" si="835"/>
        <v>0</v>
      </c>
      <c r="AA3359" s="40">
        <f t="shared" si="836"/>
        <v>1</v>
      </c>
      <c r="AB3359" s="40">
        <f t="shared" si="837"/>
        <v>0</v>
      </c>
      <c r="AC3359" s="41" t="s">
        <v>537</v>
      </c>
      <c r="AD3359" s="41" t="s">
        <v>280</v>
      </c>
      <c r="AE3359" s="41" t="s">
        <v>121</v>
      </c>
      <c r="AF3359" s="41" t="s">
        <v>322</v>
      </c>
      <c r="AG3359" s="41" t="s">
        <v>56</v>
      </c>
      <c r="AH3359" s="41" t="s">
        <v>56</v>
      </c>
      <c r="AI3359" s="41" t="s">
        <v>56</v>
      </c>
      <c r="AJ3359" s="41" t="s">
        <v>160</v>
      </c>
      <c r="AK3359" s="41" t="s">
        <v>56</v>
      </c>
    </row>
    <row r="3360" spans="1:37" s="41" customFormat="1" ht="15.75" thickBot="1" x14ac:dyDescent="0.3">
      <c r="A3360" s="11" t="s">
        <v>66</v>
      </c>
      <c r="B3360" s="12" t="s">
        <v>216</v>
      </c>
      <c r="C3360" s="13" t="s">
        <v>46</v>
      </c>
      <c r="D3360" s="14" t="s">
        <v>47</v>
      </c>
      <c r="E3360" s="13" t="s">
        <v>7533</v>
      </c>
      <c r="F3360" s="4" t="s">
        <v>152</v>
      </c>
      <c r="G3360" s="4" t="s">
        <v>577</v>
      </c>
      <c r="H3360" s="15">
        <v>43223.583333333336</v>
      </c>
      <c r="I3360" s="15">
        <v>43223.708333333336</v>
      </c>
      <c r="J3360" s="131" t="s">
        <v>8452</v>
      </c>
      <c r="K3360" s="45" t="s">
        <v>9</v>
      </c>
      <c r="L3360" s="47" t="s">
        <v>7</v>
      </c>
      <c r="M3360" s="47" t="s">
        <v>56</v>
      </c>
      <c r="N3360" s="9" t="str">
        <f t="shared" si="823"/>
        <v>Minor</v>
      </c>
      <c r="O3360" s="10" t="str">
        <f t="shared" si="824"/>
        <v>Successful</v>
      </c>
      <c r="P3360" s="10" t="str">
        <f t="shared" si="825"/>
        <v>On Time</v>
      </c>
      <c r="Q3360" s="9">
        <f t="shared" si="826"/>
        <v>1</v>
      </c>
      <c r="R3360" s="9">
        <f t="shared" si="827"/>
        <v>1</v>
      </c>
      <c r="S3360" s="9">
        <f t="shared" si="828"/>
        <v>0</v>
      </c>
      <c r="T3360" s="9" t="str">
        <f t="shared" si="829"/>
        <v>May</v>
      </c>
      <c r="U3360" s="40">
        <f t="shared" si="830"/>
        <v>0</v>
      </c>
      <c r="V3360" s="40" t="str">
        <f t="shared" si="831"/>
        <v>Normal</v>
      </c>
      <c r="W3360" s="40">
        <f t="shared" si="832"/>
        <v>0</v>
      </c>
      <c r="X3360" s="40">
        <f t="shared" si="833"/>
        <v>0</v>
      </c>
      <c r="Y3360" s="40">
        <f t="shared" si="834"/>
        <v>0</v>
      </c>
      <c r="Z3360" s="40">
        <f t="shared" si="835"/>
        <v>0</v>
      </c>
      <c r="AA3360" s="40">
        <f t="shared" si="836"/>
        <v>1</v>
      </c>
      <c r="AB3360" s="40">
        <f t="shared" si="837"/>
        <v>0</v>
      </c>
      <c r="AC3360" s="41" t="s">
        <v>537</v>
      </c>
      <c r="AD3360" s="41" t="s">
        <v>280</v>
      </c>
      <c r="AE3360" s="41" t="s">
        <v>121</v>
      </c>
      <c r="AF3360" s="41" t="s">
        <v>322</v>
      </c>
      <c r="AG3360" s="41" t="s">
        <v>56</v>
      </c>
      <c r="AH3360" s="41" t="s">
        <v>56</v>
      </c>
      <c r="AI3360" s="41" t="s">
        <v>56</v>
      </c>
      <c r="AJ3360" s="41" t="s">
        <v>160</v>
      </c>
      <c r="AK3360" s="41" t="s">
        <v>56</v>
      </c>
    </row>
    <row r="3361" spans="1:37" s="41" customFormat="1" ht="15.75" thickBot="1" x14ac:dyDescent="0.3">
      <c r="A3361" s="11" t="s">
        <v>66</v>
      </c>
      <c r="B3361" s="12" t="s">
        <v>216</v>
      </c>
      <c r="C3361" s="13" t="s">
        <v>46</v>
      </c>
      <c r="D3361" s="14" t="s">
        <v>47</v>
      </c>
      <c r="E3361" s="13" t="s">
        <v>7534</v>
      </c>
      <c r="F3361" s="4" t="s">
        <v>152</v>
      </c>
      <c r="G3361" s="4" t="s">
        <v>200</v>
      </c>
      <c r="H3361" s="15">
        <v>43222.666666666664</v>
      </c>
      <c r="I3361" s="15">
        <v>43222.75</v>
      </c>
      <c r="J3361" s="131" t="s">
        <v>7242</v>
      </c>
      <c r="K3361" s="45" t="s">
        <v>9</v>
      </c>
      <c r="L3361" s="47" t="s">
        <v>7</v>
      </c>
      <c r="M3361" s="47" t="s">
        <v>56</v>
      </c>
      <c r="N3361" s="9" t="str">
        <f t="shared" si="823"/>
        <v>Minor</v>
      </c>
      <c r="O3361" s="10" t="str">
        <f t="shared" si="824"/>
        <v>Successful</v>
      </c>
      <c r="P3361" s="10" t="str">
        <f t="shared" si="825"/>
        <v>On Time</v>
      </c>
      <c r="Q3361" s="9">
        <f t="shared" si="826"/>
        <v>1</v>
      </c>
      <c r="R3361" s="9">
        <f t="shared" si="827"/>
        <v>1</v>
      </c>
      <c r="S3361" s="9">
        <f t="shared" si="828"/>
        <v>0</v>
      </c>
      <c r="T3361" s="9" t="str">
        <f t="shared" si="829"/>
        <v>May</v>
      </c>
      <c r="U3361" s="40">
        <f t="shared" si="830"/>
        <v>0</v>
      </c>
      <c r="V3361" s="40" t="str">
        <f t="shared" si="831"/>
        <v>Normal</v>
      </c>
      <c r="W3361" s="40">
        <f t="shared" si="832"/>
        <v>0</v>
      </c>
      <c r="X3361" s="40">
        <f t="shared" si="833"/>
        <v>0</v>
      </c>
      <c r="Y3361" s="40">
        <f t="shared" si="834"/>
        <v>0</v>
      </c>
      <c r="Z3361" s="40">
        <f t="shared" si="835"/>
        <v>0</v>
      </c>
      <c r="AA3361" s="40">
        <f t="shared" si="836"/>
        <v>1</v>
      </c>
      <c r="AB3361" s="40">
        <f t="shared" si="837"/>
        <v>0</v>
      </c>
      <c r="AC3361" s="41" t="s">
        <v>537</v>
      </c>
      <c r="AD3361" s="41" t="s">
        <v>280</v>
      </c>
      <c r="AE3361" s="41" t="s">
        <v>121</v>
      </c>
      <c r="AF3361" s="41" t="s">
        <v>322</v>
      </c>
      <c r="AG3361" s="41" t="s">
        <v>56</v>
      </c>
      <c r="AH3361" s="41" t="s">
        <v>56</v>
      </c>
      <c r="AI3361" s="41" t="s">
        <v>56</v>
      </c>
      <c r="AJ3361" s="41" t="s">
        <v>160</v>
      </c>
      <c r="AK3361" s="41" t="s">
        <v>56</v>
      </c>
    </row>
    <row r="3362" spans="1:37" s="41" customFormat="1" ht="15.75" thickBot="1" x14ac:dyDescent="0.3">
      <c r="A3362" s="11" t="s">
        <v>697</v>
      </c>
      <c r="B3362" s="12" t="s">
        <v>216</v>
      </c>
      <c r="C3362" s="13" t="s">
        <v>46</v>
      </c>
      <c r="D3362" s="14" t="s">
        <v>47</v>
      </c>
      <c r="E3362" s="13" t="s">
        <v>7535</v>
      </c>
      <c r="F3362" s="4" t="s">
        <v>614</v>
      </c>
      <c r="G3362" s="4" t="s">
        <v>779</v>
      </c>
      <c r="H3362" s="15">
        <v>43216.625</v>
      </c>
      <c r="I3362" s="15">
        <v>43223.625</v>
      </c>
      <c r="J3362" s="131" t="s">
        <v>8453</v>
      </c>
      <c r="K3362" s="45" t="s">
        <v>9</v>
      </c>
      <c r="L3362" s="47" t="s">
        <v>7</v>
      </c>
      <c r="M3362" s="47" t="s">
        <v>56</v>
      </c>
      <c r="N3362" s="9" t="str">
        <f t="shared" si="823"/>
        <v>Minor</v>
      </c>
      <c r="O3362" s="10" t="str">
        <f t="shared" si="824"/>
        <v>Successful</v>
      </c>
      <c r="P3362" s="10" t="str">
        <f t="shared" si="825"/>
        <v>On Time</v>
      </c>
      <c r="Q3362" s="9">
        <f t="shared" si="826"/>
        <v>1</v>
      </c>
      <c r="R3362" s="9">
        <f t="shared" si="827"/>
        <v>1</v>
      </c>
      <c r="S3362" s="9">
        <f t="shared" si="828"/>
        <v>0</v>
      </c>
      <c r="T3362" s="9" t="str">
        <f t="shared" si="829"/>
        <v>May</v>
      </c>
      <c r="U3362" s="40">
        <f t="shared" si="830"/>
        <v>0</v>
      </c>
      <c r="V3362" s="40" t="str">
        <f t="shared" si="831"/>
        <v>Normal</v>
      </c>
      <c r="W3362" s="40">
        <f t="shared" si="832"/>
        <v>0</v>
      </c>
      <c r="X3362" s="40">
        <f t="shared" si="833"/>
        <v>0</v>
      </c>
      <c r="Y3362" s="40">
        <f t="shared" si="834"/>
        <v>0</v>
      </c>
      <c r="Z3362" s="40">
        <f t="shared" si="835"/>
        <v>0</v>
      </c>
      <c r="AA3362" s="40">
        <f t="shared" si="836"/>
        <v>1</v>
      </c>
      <c r="AB3362" s="40">
        <f t="shared" si="837"/>
        <v>0</v>
      </c>
      <c r="AC3362" s="41" t="s">
        <v>238</v>
      </c>
      <c r="AD3362" s="41" t="s">
        <v>349</v>
      </c>
      <c r="AE3362" s="41" t="s">
        <v>351</v>
      </c>
      <c r="AF3362" s="41" t="s">
        <v>216</v>
      </c>
      <c r="AG3362" s="41" t="s">
        <v>56</v>
      </c>
      <c r="AH3362" s="41" t="s">
        <v>56</v>
      </c>
      <c r="AI3362" s="41" t="s">
        <v>56</v>
      </c>
      <c r="AJ3362" s="41" t="s">
        <v>160</v>
      </c>
      <c r="AK3362" s="41" t="s">
        <v>56</v>
      </c>
    </row>
    <row r="3363" spans="1:37" s="41" customFormat="1" ht="15.75" thickBot="1" x14ac:dyDescent="0.3">
      <c r="A3363" s="11" t="s">
        <v>49</v>
      </c>
      <c r="B3363" s="12" t="s">
        <v>219</v>
      </c>
      <c r="C3363" s="13" t="s">
        <v>46</v>
      </c>
      <c r="D3363" s="14" t="s">
        <v>47</v>
      </c>
      <c r="E3363" s="13" t="s">
        <v>7536</v>
      </c>
      <c r="F3363" s="4" t="s">
        <v>91</v>
      </c>
      <c r="G3363" s="4" t="s">
        <v>608</v>
      </c>
      <c r="H3363" s="15">
        <v>43223.458333333336</v>
      </c>
      <c r="I3363" s="15">
        <v>43223.541666666664</v>
      </c>
      <c r="J3363" s="131" t="s">
        <v>1905</v>
      </c>
      <c r="K3363" s="45" t="s">
        <v>9</v>
      </c>
      <c r="L3363" s="47" t="s">
        <v>7</v>
      </c>
      <c r="M3363" s="47" t="s">
        <v>56</v>
      </c>
      <c r="N3363" s="9" t="str">
        <f t="shared" si="823"/>
        <v>Minor</v>
      </c>
      <c r="O3363" s="10" t="str">
        <f t="shared" si="824"/>
        <v>Successful</v>
      </c>
      <c r="P3363" s="10" t="str">
        <f t="shared" si="825"/>
        <v>On Time</v>
      </c>
      <c r="Q3363" s="9">
        <f t="shared" si="826"/>
        <v>1</v>
      </c>
      <c r="R3363" s="9">
        <f t="shared" si="827"/>
        <v>1</v>
      </c>
      <c r="S3363" s="9">
        <f t="shared" si="828"/>
        <v>0</v>
      </c>
      <c r="T3363" s="9" t="str">
        <f t="shared" si="829"/>
        <v>May</v>
      </c>
      <c r="U3363" s="40">
        <f t="shared" si="830"/>
        <v>0</v>
      </c>
      <c r="V3363" s="40" t="str">
        <f t="shared" si="831"/>
        <v>Normal</v>
      </c>
      <c r="W3363" s="40">
        <f t="shared" si="832"/>
        <v>0</v>
      </c>
      <c r="X3363" s="40">
        <f t="shared" si="833"/>
        <v>0</v>
      </c>
      <c r="Y3363" s="40">
        <f t="shared" si="834"/>
        <v>0</v>
      </c>
      <c r="Z3363" s="40">
        <f t="shared" si="835"/>
        <v>0</v>
      </c>
      <c r="AA3363" s="40">
        <f t="shared" si="836"/>
        <v>1</v>
      </c>
      <c r="AB3363" s="40">
        <f t="shared" si="837"/>
        <v>0</v>
      </c>
      <c r="AC3363" s="41" t="s">
        <v>9180</v>
      </c>
      <c r="AD3363" s="41" t="s">
        <v>826</v>
      </c>
      <c r="AE3363" s="41" t="s">
        <v>219</v>
      </c>
      <c r="AF3363" s="41" t="s">
        <v>219</v>
      </c>
      <c r="AG3363" s="41" t="s">
        <v>56</v>
      </c>
      <c r="AH3363" s="41" t="s">
        <v>56</v>
      </c>
      <c r="AI3363" s="41" t="s">
        <v>56</v>
      </c>
      <c r="AJ3363" s="41" t="s">
        <v>160</v>
      </c>
      <c r="AK3363" s="41" t="s">
        <v>56</v>
      </c>
    </row>
    <row r="3364" spans="1:37" s="41" customFormat="1" ht="15.75" thickBot="1" x14ac:dyDescent="0.3">
      <c r="A3364" s="11" t="s">
        <v>65</v>
      </c>
      <c r="B3364" s="12" t="s">
        <v>216</v>
      </c>
      <c r="C3364" s="13" t="s">
        <v>52</v>
      </c>
      <c r="D3364" s="14" t="s">
        <v>47</v>
      </c>
      <c r="E3364" s="13" t="s">
        <v>7537</v>
      </c>
      <c r="F3364" s="4" t="s">
        <v>328</v>
      </c>
      <c r="G3364" s="4" t="s">
        <v>1623</v>
      </c>
      <c r="H3364" s="15">
        <v>43222.666666666664</v>
      </c>
      <c r="I3364" s="15">
        <v>43223.666666666664</v>
      </c>
      <c r="J3364" s="131" t="s">
        <v>8454</v>
      </c>
      <c r="K3364" s="45" t="s">
        <v>9</v>
      </c>
      <c r="L3364" s="47" t="s">
        <v>7</v>
      </c>
      <c r="M3364" s="47" t="s">
        <v>56</v>
      </c>
      <c r="N3364" s="9" t="str">
        <f t="shared" si="823"/>
        <v>Standard</v>
      </c>
      <c r="O3364" s="10" t="str">
        <f t="shared" si="824"/>
        <v>Successful</v>
      </c>
      <c r="P3364" s="10" t="str">
        <f t="shared" si="825"/>
        <v>On Time</v>
      </c>
      <c r="Q3364" s="9">
        <f t="shared" si="826"/>
        <v>1</v>
      </c>
      <c r="R3364" s="9">
        <f t="shared" si="827"/>
        <v>1</v>
      </c>
      <c r="S3364" s="9">
        <f t="shared" si="828"/>
        <v>0</v>
      </c>
      <c r="T3364" s="9" t="str">
        <f t="shared" si="829"/>
        <v>May</v>
      </c>
      <c r="U3364" s="40">
        <f t="shared" si="830"/>
        <v>0</v>
      </c>
      <c r="V3364" s="40" t="str">
        <f t="shared" si="831"/>
        <v>Normal</v>
      </c>
      <c r="W3364" s="40">
        <f t="shared" si="832"/>
        <v>0</v>
      </c>
      <c r="X3364" s="40">
        <f t="shared" si="833"/>
        <v>0</v>
      </c>
      <c r="Y3364" s="40">
        <f t="shared" si="834"/>
        <v>0</v>
      </c>
      <c r="Z3364" s="40">
        <f t="shared" si="835"/>
        <v>0</v>
      </c>
      <c r="AA3364" s="40">
        <f t="shared" si="836"/>
        <v>1</v>
      </c>
      <c r="AB3364" s="40">
        <f t="shared" si="837"/>
        <v>0</v>
      </c>
      <c r="AC3364" s="41" t="s">
        <v>537</v>
      </c>
      <c r="AD3364" s="41" t="s">
        <v>515</v>
      </c>
      <c r="AE3364" s="41" t="s">
        <v>424</v>
      </c>
      <c r="AF3364" s="41" t="s">
        <v>216</v>
      </c>
      <c r="AG3364" s="41" t="s">
        <v>56</v>
      </c>
      <c r="AH3364" s="41" t="s">
        <v>56</v>
      </c>
      <c r="AI3364" s="41" t="s">
        <v>56</v>
      </c>
      <c r="AJ3364" s="41" t="s">
        <v>160</v>
      </c>
      <c r="AK3364" s="41" t="s">
        <v>56</v>
      </c>
    </row>
    <row r="3365" spans="1:37" s="41" customFormat="1" ht="15.75" thickBot="1" x14ac:dyDescent="0.3">
      <c r="A3365" s="11" t="s">
        <v>65</v>
      </c>
      <c r="B3365" s="12" t="s">
        <v>216</v>
      </c>
      <c r="C3365" s="13" t="s">
        <v>52</v>
      </c>
      <c r="D3365" s="14" t="s">
        <v>47</v>
      </c>
      <c r="E3365" s="13" t="s">
        <v>7538</v>
      </c>
      <c r="F3365" s="4" t="s">
        <v>328</v>
      </c>
      <c r="G3365" s="4" t="s">
        <v>3162</v>
      </c>
      <c r="H3365" s="15">
        <v>43222.458333333336</v>
      </c>
      <c r="I3365" s="15">
        <v>43223.666666666664</v>
      </c>
      <c r="J3365" s="131" t="s">
        <v>8455</v>
      </c>
      <c r="K3365" s="45" t="s">
        <v>9</v>
      </c>
      <c r="L3365" s="47" t="s">
        <v>7</v>
      </c>
      <c r="M3365" s="47" t="s">
        <v>56</v>
      </c>
      <c r="N3365" s="9" t="str">
        <f t="shared" si="823"/>
        <v>Standard</v>
      </c>
      <c r="O3365" s="10" t="str">
        <f t="shared" si="824"/>
        <v>Successful</v>
      </c>
      <c r="P3365" s="10" t="str">
        <f t="shared" si="825"/>
        <v>On Time</v>
      </c>
      <c r="Q3365" s="9">
        <f t="shared" si="826"/>
        <v>1</v>
      </c>
      <c r="R3365" s="9">
        <f t="shared" si="827"/>
        <v>1</v>
      </c>
      <c r="S3365" s="9">
        <f t="shared" si="828"/>
        <v>0</v>
      </c>
      <c r="T3365" s="9" t="str">
        <f t="shared" si="829"/>
        <v>May</v>
      </c>
      <c r="U3365" s="40">
        <f t="shared" si="830"/>
        <v>0</v>
      </c>
      <c r="V3365" s="40" t="str">
        <f t="shared" si="831"/>
        <v>Normal</v>
      </c>
      <c r="W3365" s="40">
        <f t="shared" si="832"/>
        <v>0</v>
      </c>
      <c r="X3365" s="40">
        <f t="shared" si="833"/>
        <v>0</v>
      </c>
      <c r="Y3365" s="40">
        <f t="shared" si="834"/>
        <v>0</v>
      </c>
      <c r="Z3365" s="40">
        <f t="shared" si="835"/>
        <v>0</v>
      </c>
      <c r="AA3365" s="40">
        <f t="shared" si="836"/>
        <v>1</v>
      </c>
      <c r="AB3365" s="40">
        <f t="shared" si="837"/>
        <v>0</v>
      </c>
      <c r="AC3365" s="41" t="s">
        <v>537</v>
      </c>
      <c r="AD3365" s="41" t="s">
        <v>515</v>
      </c>
      <c r="AE3365" s="41" t="s">
        <v>424</v>
      </c>
      <c r="AF3365" s="41" t="s">
        <v>216</v>
      </c>
      <c r="AG3365" s="41" t="s">
        <v>56</v>
      </c>
      <c r="AH3365" s="41" t="s">
        <v>56</v>
      </c>
      <c r="AI3365" s="41" t="s">
        <v>56</v>
      </c>
      <c r="AJ3365" s="41" t="s">
        <v>160</v>
      </c>
      <c r="AK3365" s="41" t="s">
        <v>56</v>
      </c>
    </row>
    <row r="3366" spans="1:37" s="41" customFormat="1" ht="15.75" thickBot="1" x14ac:dyDescent="0.3">
      <c r="A3366" s="11" t="s">
        <v>66</v>
      </c>
      <c r="B3366" s="12" t="s">
        <v>216</v>
      </c>
      <c r="C3366" s="13" t="s">
        <v>46</v>
      </c>
      <c r="D3366" s="14" t="s">
        <v>47</v>
      </c>
      <c r="E3366" s="13" t="s">
        <v>7539</v>
      </c>
      <c r="F3366" s="4" t="s">
        <v>152</v>
      </c>
      <c r="G3366" s="4" t="s">
        <v>577</v>
      </c>
      <c r="H3366" s="15">
        <v>43223.5</v>
      </c>
      <c r="I3366" s="15">
        <v>43223.583333333336</v>
      </c>
      <c r="J3366" s="131" t="s">
        <v>8456</v>
      </c>
      <c r="K3366" s="45" t="s">
        <v>9</v>
      </c>
      <c r="L3366" s="47" t="s">
        <v>7</v>
      </c>
      <c r="M3366" s="47" t="s">
        <v>56</v>
      </c>
      <c r="N3366" s="9" t="str">
        <f t="shared" si="823"/>
        <v>Minor</v>
      </c>
      <c r="O3366" s="10" t="str">
        <f t="shared" si="824"/>
        <v>Successful</v>
      </c>
      <c r="P3366" s="10" t="str">
        <f t="shared" si="825"/>
        <v>On Time</v>
      </c>
      <c r="Q3366" s="9">
        <f t="shared" si="826"/>
        <v>1</v>
      </c>
      <c r="R3366" s="9">
        <f t="shared" si="827"/>
        <v>1</v>
      </c>
      <c r="S3366" s="9">
        <f t="shared" si="828"/>
        <v>0</v>
      </c>
      <c r="T3366" s="9" t="str">
        <f t="shared" si="829"/>
        <v>May</v>
      </c>
      <c r="U3366" s="40">
        <f t="shared" si="830"/>
        <v>0</v>
      </c>
      <c r="V3366" s="40" t="str">
        <f t="shared" si="831"/>
        <v>Normal</v>
      </c>
      <c r="W3366" s="40">
        <f t="shared" si="832"/>
        <v>0</v>
      </c>
      <c r="X3366" s="40">
        <f t="shared" si="833"/>
        <v>0</v>
      </c>
      <c r="Y3366" s="40">
        <f t="shared" si="834"/>
        <v>0</v>
      </c>
      <c r="Z3366" s="40">
        <f t="shared" si="835"/>
        <v>0</v>
      </c>
      <c r="AA3366" s="40">
        <f t="shared" si="836"/>
        <v>1</v>
      </c>
      <c r="AB3366" s="40">
        <f t="shared" si="837"/>
        <v>0</v>
      </c>
      <c r="AC3366" s="41" t="s">
        <v>537</v>
      </c>
      <c r="AD3366" s="41" t="s">
        <v>280</v>
      </c>
      <c r="AE3366" s="41" t="s">
        <v>121</v>
      </c>
      <c r="AF3366" s="41" t="s">
        <v>322</v>
      </c>
      <c r="AG3366" s="41" t="s">
        <v>56</v>
      </c>
      <c r="AH3366" s="41" t="s">
        <v>56</v>
      </c>
      <c r="AI3366" s="41" t="s">
        <v>56</v>
      </c>
      <c r="AJ3366" s="41" t="s">
        <v>160</v>
      </c>
      <c r="AK3366" s="41" t="s">
        <v>56</v>
      </c>
    </row>
    <row r="3367" spans="1:37" s="41" customFormat="1" ht="15.75" thickBot="1" x14ac:dyDescent="0.3">
      <c r="A3367" s="11" t="s">
        <v>49</v>
      </c>
      <c r="B3367" s="12" t="s">
        <v>8</v>
      </c>
      <c r="C3367" s="13" t="s">
        <v>46</v>
      </c>
      <c r="D3367" s="14" t="s">
        <v>47</v>
      </c>
      <c r="E3367" s="13" t="s">
        <v>7540</v>
      </c>
      <c r="F3367" s="4" t="s">
        <v>86</v>
      </c>
      <c r="G3367" s="4" t="s">
        <v>4965</v>
      </c>
      <c r="H3367" s="15">
        <v>43223.75</v>
      </c>
      <c r="I3367" s="15">
        <v>43223.916666666664</v>
      </c>
      <c r="J3367" s="131" t="s">
        <v>8457</v>
      </c>
      <c r="K3367" s="45" t="s">
        <v>9</v>
      </c>
      <c r="L3367" s="47" t="s">
        <v>7</v>
      </c>
      <c r="M3367" s="47" t="s">
        <v>56</v>
      </c>
      <c r="N3367" s="9" t="str">
        <f t="shared" si="823"/>
        <v>Minor</v>
      </c>
      <c r="O3367" s="10" t="str">
        <f t="shared" si="824"/>
        <v>Successful</v>
      </c>
      <c r="P3367" s="10" t="str">
        <f t="shared" si="825"/>
        <v>On Time</v>
      </c>
      <c r="Q3367" s="9">
        <f t="shared" si="826"/>
        <v>1</v>
      </c>
      <c r="R3367" s="9">
        <f t="shared" si="827"/>
        <v>1</v>
      </c>
      <c r="S3367" s="9">
        <f t="shared" si="828"/>
        <v>0</v>
      </c>
      <c r="T3367" s="9" t="str">
        <f t="shared" si="829"/>
        <v>May</v>
      </c>
      <c r="U3367" s="40">
        <f t="shared" si="830"/>
        <v>0</v>
      </c>
      <c r="V3367" s="40" t="str">
        <f t="shared" si="831"/>
        <v>Normal</v>
      </c>
      <c r="W3367" s="40">
        <f t="shared" si="832"/>
        <v>0</v>
      </c>
      <c r="X3367" s="40">
        <f t="shared" si="833"/>
        <v>0</v>
      </c>
      <c r="Y3367" s="40">
        <f t="shared" si="834"/>
        <v>0</v>
      </c>
      <c r="Z3367" s="40">
        <f t="shared" si="835"/>
        <v>0</v>
      </c>
      <c r="AA3367" s="40">
        <f t="shared" si="836"/>
        <v>1</v>
      </c>
      <c r="AB3367" s="40">
        <f t="shared" si="837"/>
        <v>0</v>
      </c>
      <c r="AC3367" s="41" t="s">
        <v>9180</v>
      </c>
      <c r="AD3367" s="41" t="s">
        <v>280</v>
      </c>
      <c r="AE3367" s="41" t="s">
        <v>308</v>
      </c>
      <c r="AF3367" s="41" t="s">
        <v>8</v>
      </c>
      <c r="AG3367" s="41" t="s">
        <v>56</v>
      </c>
      <c r="AH3367" s="41" t="s">
        <v>56</v>
      </c>
      <c r="AI3367" s="41" t="s">
        <v>56</v>
      </c>
      <c r="AJ3367" s="41" t="s">
        <v>160</v>
      </c>
      <c r="AK3367" s="41" t="s">
        <v>56</v>
      </c>
    </row>
    <row r="3368" spans="1:37" s="41" customFormat="1" ht="15.75" thickBot="1" x14ac:dyDescent="0.3">
      <c r="A3368" s="11" t="s">
        <v>66</v>
      </c>
      <c r="B3368" s="12" t="s">
        <v>216</v>
      </c>
      <c r="C3368" s="13" t="s">
        <v>46</v>
      </c>
      <c r="D3368" s="14" t="s">
        <v>47</v>
      </c>
      <c r="E3368" s="13" t="s">
        <v>7541</v>
      </c>
      <c r="F3368" s="4" t="s">
        <v>152</v>
      </c>
      <c r="G3368" s="4" t="s">
        <v>577</v>
      </c>
      <c r="H3368" s="15">
        <v>43223.583333333336</v>
      </c>
      <c r="I3368" s="15">
        <v>43223.645833333336</v>
      </c>
      <c r="J3368" s="131" t="s">
        <v>8458</v>
      </c>
      <c r="K3368" s="45" t="s">
        <v>9</v>
      </c>
      <c r="L3368" s="47" t="s">
        <v>7</v>
      </c>
      <c r="M3368" s="47" t="s">
        <v>56</v>
      </c>
      <c r="N3368" s="9" t="str">
        <f t="shared" si="823"/>
        <v>Minor</v>
      </c>
      <c r="O3368" s="10" t="str">
        <f t="shared" si="824"/>
        <v>Successful</v>
      </c>
      <c r="P3368" s="10" t="str">
        <f t="shared" si="825"/>
        <v>On Time</v>
      </c>
      <c r="Q3368" s="9">
        <f t="shared" si="826"/>
        <v>1</v>
      </c>
      <c r="R3368" s="9">
        <f t="shared" si="827"/>
        <v>1</v>
      </c>
      <c r="S3368" s="9">
        <f t="shared" si="828"/>
        <v>0</v>
      </c>
      <c r="T3368" s="9" t="str">
        <f t="shared" si="829"/>
        <v>May</v>
      </c>
      <c r="U3368" s="40">
        <f t="shared" si="830"/>
        <v>0</v>
      </c>
      <c r="V3368" s="40" t="str">
        <f t="shared" si="831"/>
        <v>Normal</v>
      </c>
      <c r="W3368" s="40">
        <f t="shared" si="832"/>
        <v>0</v>
      </c>
      <c r="X3368" s="40">
        <f t="shared" si="833"/>
        <v>0</v>
      </c>
      <c r="Y3368" s="40">
        <f t="shared" si="834"/>
        <v>0</v>
      </c>
      <c r="Z3368" s="40">
        <f t="shared" si="835"/>
        <v>0</v>
      </c>
      <c r="AA3368" s="40">
        <f t="shared" si="836"/>
        <v>1</v>
      </c>
      <c r="AB3368" s="40">
        <f t="shared" si="837"/>
        <v>0</v>
      </c>
      <c r="AC3368" s="41" t="s">
        <v>537</v>
      </c>
      <c r="AD3368" s="41" t="s">
        <v>280</v>
      </c>
      <c r="AE3368" s="41" t="s">
        <v>121</v>
      </c>
      <c r="AF3368" s="41" t="s">
        <v>322</v>
      </c>
      <c r="AG3368" s="41" t="s">
        <v>56</v>
      </c>
      <c r="AH3368" s="41" t="s">
        <v>56</v>
      </c>
      <c r="AI3368" s="41" t="s">
        <v>56</v>
      </c>
      <c r="AJ3368" s="41" t="s">
        <v>160</v>
      </c>
      <c r="AK3368" s="41" t="s">
        <v>56</v>
      </c>
    </row>
    <row r="3369" spans="1:37" s="41" customFormat="1" ht="15.75" thickBot="1" x14ac:dyDescent="0.3">
      <c r="A3369" s="11" t="s">
        <v>65</v>
      </c>
      <c r="B3369" s="12" t="s">
        <v>216</v>
      </c>
      <c r="C3369" s="13" t="s">
        <v>46</v>
      </c>
      <c r="D3369" s="14" t="s">
        <v>47</v>
      </c>
      <c r="E3369" s="13" t="s">
        <v>7542</v>
      </c>
      <c r="F3369" s="4" t="s">
        <v>326</v>
      </c>
      <c r="G3369" s="4" t="s">
        <v>232</v>
      </c>
      <c r="H3369" s="15">
        <v>43222.833333333336</v>
      </c>
      <c r="I3369" s="15">
        <v>43222.916666666664</v>
      </c>
      <c r="J3369" s="131" t="s">
        <v>8459</v>
      </c>
      <c r="K3369" s="45" t="s">
        <v>9</v>
      </c>
      <c r="L3369" s="47" t="s">
        <v>7</v>
      </c>
      <c r="M3369" s="47" t="s">
        <v>56</v>
      </c>
      <c r="N3369" s="9" t="str">
        <f t="shared" si="823"/>
        <v>Minor</v>
      </c>
      <c r="O3369" s="10" t="str">
        <f t="shared" si="824"/>
        <v>Successful</v>
      </c>
      <c r="P3369" s="10" t="str">
        <f t="shared" si="825"/>
        <v>On Time</v>
      </c>
      <c r="Q3369" s="9">
        <f t="shared" si="826"/>
        <v>1</v>
      </c>
      <c r="R3369" s="9">
        <f t="shared" si="827"/>
        <v>1</v>
      </c>
      <c r="S3369" s="9">
        <f t="shared" si="828"/>
        <v>0</v>
      </c>
      <c r="T3369" s="9" t="str">
        <f t="shared" si="829"/>
        <v>May</v>
      </c>
      <c r="U3369" s="40">
        <f t="shared" si="830"/>
        <v>0</v>
      </c>
      <c r="V3369" s="40" t="str">
        <f t="shared" si="831"/>
        <v>Normal</v>
      </c>
      <c r="W3369" s="40">
        <f t="shared" si="832"/>
        <v>0</v>
      </c>
      <c r="X3369" s="40">
        <f t="shared" si="833"/>
        <v>0</v>
      </c>
      <c r="Y3369" s="40">
        <f t="shared" si="834"/>
        <v>0</v>
      </c>
      <c r="Z3369" s="40">
        <f t="shared" si="835"/>
        <v>0</v>
      </c>
      <c r="AA3369" s="40">
        <f t="shared" si="836"/>
        <v>1</v>
      </c>
      <c r="AB3369" s="40">
        <f t="shared" si="837"/>
        <v>0</v>
      </c>
      <c r="AC3369" s="41" t="s">
        <v>537</v>
      </c>
      <c r="AD3369" s="41" t="s">
        <v>280</v>
      </c>
      <c r="AE3369" s="41" t="s">
        <v>258</v>
      </c>
      <c r="AF3369" s="41" t="s">
        <v>216</v>
      </c>
      <c r="AG3369" s="41" t="s">
        <v>56</v>
      </c>
      <c r="AH3369" s="41" t="s">
        <v>56</v>
      </c>
      <c r="AI3369" s="41" t="s">
        <v>56</v>
      </c>
      <c r="AJ3369" s="41" t="s">
        <v>160</v>
      </c>
      <c r="AK3369" s="41" t="s">
        <v>56</v>
      </c>
    </row>
    <row r="3370" spans="1:37" s="41" customFormat="1" ht="15.75" thickBot="1" x14ac:dyDescent="0.3">
      <c r="A3370" s="11" t="s">
        <v>66</v>
      </c>
      <c r="B3370" s="12" t="s">
        <v>216</v>
      </c>
      <c r="C3370" s="13" t="s">
        <v>46</v>
      </c>
      <c r="D3370" s="14" t="s">
        <v>47</v>
      </c>
      <c r="E3370" s="13" t="s">
        <v>7543</v>
      </c>
      <c r="F3370" s="4" t="s">
        <v>152</v>
      </c>
      <c r="G3370" s="4" t="s">
        <v>577</v>
      </c>
      <c r="H3370" s="15">
        <v>43222.666666666664</v>
      </c>
      <c r="I3370" s="15">
        <v>43222.708333333336</v>
      </c>
      <c r="J3370" s="131" t="s">
        <v>8460</v>
      </c>
      <c r="K3370" s="45" t="s">
        <v>9</v>
      </c>
      <c r="L3370" s="47" t="s">
        <v>7</v>
      </c>
      <c r="M3370" s="47" t="s">
        <v>56</v>
      </c>
      <c r="N3370" s="9" t="str">
        <f t="shared" si="823"/>
        <v>Minor</v>
      </c>
      <c r="O3370" s="10" t="str">
        <f t="shared" si="824"/>
        <v>Successful</v>
      </c>
      <c r="P3370" s="10" t="str">
        <f t="shared" si="825"/>
        <v>On Time</v>
      </c>
      <c r="Q3370" s="9">
        <f t="shared" si="826"/>
        <v>1</v>
      </c>
      <c r="R3370" s="9">
        <f t="shared" si="827"/>
        <v>1</v>
      </c>
      <c r="S3370" s="9">
        <f t="shared" si="828"/>
        <v>0</v>
      </c>
      <c r="T3370" s="9" t="str">
        <f t="shared" si="829"/>
        <v>May</v>
      </c>
      <c r="U3370" s="40">
        <f t="shared" si="830"/>
        <v>0</v>
      </c>
      <c r="V3370" s="40" t="str">
        <f t="shared" si="831"/>
        <v>Normal</v>
      </c>
      <c r="W3370" s="40">
        <f t="shared" si="832"/>
        <v>0</v>
      </c>
      <c r="X3370" s="40">
        <f t="shared" si="833"/>
        <v>0</v>
      </c>
      <c r="Y3370" s="40">
        <f t="shared" si="834"/>
        <v>0</v>
      </c>
      <c r="Z3370" s="40">
        <f t="shared" si="835"/>
        <v>0</v>
      </c>
      <c r="AA3370" s="40">
        <f t="shared" si="836"/>
        <v>1</v>
      </c>
      <c r="AB3370" s="40">
        <f t="shared" si="837"/>
        <v>0</v>
      </c>
      <c r="AC3370" s="41" t="s">
        <v>537</v>
      </c>
      <c r="AD3370" s="41" t="s">
        <v>280</v>
      </c>
      <c r="AE3370" s="41" t="s">
        <v>121</v>
      </c>
      <c r="AF3370" s="41" t="s">
        <v>322</v>
      </c>
      <c r="AG3370" s="41" t="s">
        <v>56</v>
      </c>
      <c r="AH3370" s="41" t="s">
        <v>56</v>
      </c>
      <c r="AI3370" s="41" t="s">
        <v>56</v>
      </c>
      <c r="AJ3370" s="41" t="s">
        <v>160</v>
      </c>
      <c r="AK3370" s="41" t="s">
        <v>56</v>
      </c>
    </row>
    <row r="3371" spans="1:37" s="41" customFormat="1" ht="15.75" thickBot="1" x14ac:dyDescent="0.3">
      <c r="A3371" s="11" t="s">
        <v>45</v>
      </c>
      <c r="B3371" s="12" t="s">
        <v>8</v>
      </c>
      <c r="C3371" s="13" t="s">
        <v>52</v>
      </c>
      <c r="D3371" s="14" t="s">
        <v>47</v>
      </c>
      <c r="E3371" s="13" t="s">
        <v>7544</v>
      </c>
      <c r="F3371" s="4" t="s">
        <v>89</v>
      </c>
      <c r="G3371" s="4" t="s">
        <v>4984</v>
      </c>
      <c r="H3371" s="15">
        <v>43223.291666666664</v>
      </c>
      <c r="I3371" s="15">
        <v>43223.708333333336</v>
      </c>
      <c r="J3371" s="131" t="s">
        <v>5704</v>
      </c>
      <c r="K3371" s="45" t="s">
        <v>9</v>
      </c>
      <c r="L3371" s="47" t="s">
        <v>7</v>
      </c>
      <c r="M3371" s="47" t="s">
        <v>56</v>
      </c>
      <c r="N3371" s="9" t="str">
        <f t="shared" si="823"/>
        <v>Standard</v>
      </c>
      <c r="O3371" s="10" t="str">
        <f t="shared" si="824"/>
        <v>Successful</v>
      </c>
      <c r="P3371" s="10" t="str">
        <f t="shared" si="825"/>
        <v>On Time</v>
      </c>
      <c r="Q3371" s="9">
        <f t="shared" si="826"/>
        <v>1</v>
      </c>
      <c r="R3371" s="9">
        <f t="shared" si="827"/>
        <v>1</v>
      </c>
      <c r="S3371" s="9">
        <f t="shared" si="828"/>
        <v>0</v>
      </c>
      <c r="T3371" s="9" t="str">
        <f t="shared" si="829"/>
        <v>May</v>
      </c>
      <c r="U3371" s="40">
        <f t="shared" si="830"/>
        <v>0</v>
      </c>
      <c r="V3371" s="40" t="str">
        <f t="shared" si="831"/>
        <v>Normal</v>
      </c>
      <c r="W3371" s="40">
        <f t="shared" si="832"/>
        <v>0</v>
      </c>
      <c r="X3371" s="40">
        <f t="shared" si="833"/>
        <v>0</v>
      </c>
      <c r="Y3371" s="40">
        <f t="shared" si="834"/>
        <v>0</v>
      </c>
      <c r="Z3371" s="40">
        <f t="shared" si="835"/>
        <v>0</v>
      </c>
      <c r="AA3371" s="40">
        <f t="shared" si="836"/>
        <v>1</v>
      </c>
      <c r="AB3371" s="40">
        <f t="shared" si="837"/>
        <v>0</v>
      </c>
      <c r="AC3371" s="41" t="s">
        <v>823</v>
      </c>
      <c r="AD3371" s="41" t="s">
        <v>346</v>
      </c>
      <c r="AE3371" s="41" t="s">
        <v>147</v>
      </c>
      <c r="AF3371" s="41" t="s">
        <v>8</v>
      </c>
      <c r="AG3371" s="41" t="s">
        <v>56</v>
      </c>
      <c r="AH3371" s="41" t="s">
        <v>56</v>
      </c>
      <c r="AI3371" s="41" t="s">
        <v>56</v>
      </c>
      <c r="AJ3371" s="41" t="s">
        <v>160</v>
      </c>
      <c r="AK3371" s="41" t="s">
        <v>56</v>
      </c>
    </row>
    <row r="3372" spans="1:37" s="41" customFormat="1" ht="15.75" thickBot="1" x14ac:dyDescent="0.3">
      <c r="A3372" s="11" t="s">
        <v>49</v>
      </c>
      <c r="B3372" s="12" t="s">
        <v>8</v>
      </c>
      <c r="C3372" s="13" t="s">
        <v>46</v>
      </c>
      <c r="D3372" s="14" t="s">
        <v>47</v>
      </c>
      <c r="E3372" s="13" t="s">
        <v>7545</v>
      </c>
      <c r="F3372" s="4" t="s">
        <v>6711</v>
      </c>
      <c r="G3372" s="4" t="s">
        <v>3125</v>
      </c>
      <c r="H3372" s="15">
        <v>43222.708333333336</v>
      </c>
      <c r="I3372" s="15">
        <v>43222.916666666664</v>
      </c>
      <c r="J3372" s="131" t="s">
        <v>8461</v>
      </c>
      <c r="K3372" s="45" t="s">
        <v>9</v>
      </c>
      <c r="L3372" s="47" t="s">
        <v>7</v>
      </c>
      <c r="M3372" s="47" t="s">
        <v>56</v>
      </c>
      <c r="N3372" s="9" t="str">
        <f t="shared" si="823"/>
        <v>Minor</v>
      </c>
      <c r="O3372" s="10" t="str">
        <f t="shared" si="824"/>
        <v>Successful</v>
      </c>
      <c r="P3372" s="10" t="str">
        <f t="shared" si="825"/>
        <v>On Time</v>
      </c>
      <c r="Q3372" s="9">
        <f t="shared" si="826"/>
        <v>1</v>
      </c>
      <c r="R3372" s="9">
        <f t="shared" si="827"/>
        <v>1</v>
      </c>
      <c r="S3372" s="9">
        <f t="shared" si="828"/>
        <v>0</v>
      </c>
      <c r="T3372" s="9" t="str">
        <f t="shared" si="829"/>
        <v>May</v>
      </c>
      <c r="U3372" s="40">
        <f t="shared" si="830"/>
        <v>1</v>
      </c>
      <c r="V3372" s="40" t="str">
        <f t="shared" si="831"/>
        <v>SLT</v>
      </c>
      <c r="W3372" s="40">
        <f t="shared" si="832"/>
        <v>0</v>
      </c>
      <c r="X3372" s="40">
        <f t="shared" si="833"/>
        <v>0</v>
      </c>
      <c r="Y3372" s="40">
        <f t="shared" si="834"/>
        <v>0</v>
      </c>
      <c r="Z3372" s="40">
        <f t="shared" si="835"/>
        <v>0</v>
      </c>
      <c r="AA3372" s="40">
        <f t="shared" si="836"/>
        <v>1</v>
      </c>
      <c r="AB3372" s="40">
        <f t="shared" si="837"/>
        <v>0</v>
      </c>
      <c r="AC3372" s="41" t="s">
        <v>9180</v>
      </c>
      <c r="AD3372" s="41" t="s">
        <v>280</v>
      </c>
      <c r="AE3372" s="41" t="s">
        <v>2280</v>
      </c>
      <c r="AF3372" s="41" t="s">
        <v>8</v>
      </c>
      <c r="AG3372" s="41" t="s">
        <v>56</v>
      </c>
      <c r="AH3372" s="41" t="s">
        <v>56</v>
      </c>
      <c r="AI3372" s="41" t="s">
        <v>56</v>
      </c>
      <c r="AJ3372" s="41" t="s">
        <v>160</v>
      </c>
      <c r="AK3372" s="41" t="s">
        <v>56</v>
      </c>
    </row>
    <row r="3373" spans="1:37" s="41" customFormat="1" ht="15.75" thickBot="1" x14ac:dyDescent="0.3">
      <c r="A3373" s="11" t="s">
        <v>549</v>
      </c>
      <c r="B3373" s="12" t="s">
        <v>216</v>
      </c>
      <c r="C3373" s="13" t="s">
        <v>52</v>
      </c>
      <c r="D3373" s="14" t="s">
        <v>47</v>
      </c>
      <c r="E3373" s="13" t="s">
        <v>7546</v>
      </c>
      <c r="F3373" s="4" t="s">
        <v>152</v>
      </c>
      <c r="G3373" s="4" t="s">
        <v>760</v>
      </c>
      <c r="H3373" s="15">
        <v>43223.416666666664</v>
      </c>
      <c r="I3373" s="15">
        <v>43223.458333333336</v>
      </c>
      <c r="J3373" s="131" t="s">
        <v>5233</v>
      </c>
      <c r="K3373" s="45" t="s">
        <v>9</v>
      </c>
      <c r="L3373" s="47" t="s">
        <v>7</v>
      </c>
      <c r="M3373" s="47" t="s">
        <v>56</v>
      </c>
      <c r="N3373" s="9" t="str">
        <f t="shared" si="823"/>
        <v>Standard</v>
      </c>
      <c r="O3373" s="10" t="str">
        <f t="shared" si="824"/>
        <v>Successful</v>
      </c>
      <c r="P3373" s="10" t="str">
        <f t="shared" si="825"/>
        <v>On Time</v>
      </c>
      <c r="Q3373" s="9">
        <f t="shared" si="826"/>
        <v>1</v>
      </c>
      <c r="R3373" s="9">
        <f t="shared" si="827"/>
        <v>1</v>
      </c>
      <c r="S3373" s="9">
        <f t="shared" si="828"/>
        <v>0</v>
      </c>
      <c r="T3373" s="9" t="str">
        <f t="shared" si="829"/>
        <v>May</v>
      </c>
      <c r="U3373" s="40">
        <f t="shared" si="830"/>
        <v>0</v>
      </c>
      <c r="V3373" s="40" t="str">
        <f t="shared" si="831"/>
        <v>Normal</v>
      </c>
      <c r="W3373" s="40">
        <f t="shared" si="832"/>
        <v>0</v>
      </c>
      <c r="X3373" s="40">
        <f t="shared" si="833"/>
        <v>0</v>
      </c>
      <c r="Y3373" s="40">
        <f t="shared" si="834"/>
        <v>0</v>
      </c>
      <c r="Z3373" s="40">
        <f t="shared" si="835"/>
        <v>0</v>
      </c>
      <c r="AA3373" s="40">
        <f t="shared" si="836"/>
        <v>1</v>
      </c>
      <c r="AB3373" s="40">
        <f t="shared" si="837"/>
        <v>0</v>
      </c>
      <c r="AC3373" s="41" t="s">
        <v>9181</v>
      </c>
      <c r="AD3373" s="41" t="s">
        <v>516</v>
      </c>
      <c r="AE3373" s="41" t="s">
        <v>121</v>
      </c>
      <c r="AF3373" s="41" t="s">
        <v>322</v>
      </c>
      <c r="AG3373" s="41" t="s">
        <v>56</v>
      </c>
      <c r="AH3373" s="41" t="s">
        <v>56</v>
      </c>
      <c r="AI3373" s="41" t="s">
        <v>56</v>
      </c>
      <c r="AJ3373" s="41" t="s">
        <v>160</v>
      </c>
      <c r="AK3373" s="41" t="s">
        <v>56</v>
      </c>
    </row>
    <row r="3374" spans="1:37" s="41" customFormat="1" ht="15.75" thickBot="1" x14ac:dyDescent="0.3">
      <c r="A3374" s="11" t="s">
        <v>697</v>
      </c>
      <c r="B3374" s="12" t="s">
        <v>216</v>
      </c>
      <c r="C3374" s="13" t="s">
        <v>52</v>
      </c>
      <c r="D3374" s="14" t="s">
        <v>47</v>
      </c>
      <c r="E3374" s="13" t="s">
        <v>7547</v>
      </c>
      <c r="F3374" s="4" t="s">
        <v>152</v>
      </c>
      <c r="G3374" s="4" t="s">
        <v>492</v>
      </c>
      <c r="H3374" s="15">
        <v>43223.5</v>
      </c>
      <c r="I3374" s="15">
        <v>43223.708333333336</v>
      </c>
      <c r="J3374" s="131" t="s">
        <v>8462</v>
      </c>
      <c r="K3374" s="45" t="s">
        <v>9</v>
      </c>
      <c r="L3374" s="47" t="s">
        <v>7</v>
      </c>
      <c r="M3374" s="47" t="s">
        <v>56</v>
      </c>
      <c r="N3374" s="9" t="str">
        <f t="shared" si="823"/>
        <v>Standard</v>
      </c>
      <c r="O3374" s="10" t="str">
        <f t="shared" si="824"/>
        <v>Successful</v>
      </c>
      <c r="P3374" s="10" t="str">
        <f t="shared" si="825"/>
        <v>On Time</v>
      </c>
      <c r="Q3374" s="9">
        <f t="shared" si="826"/>
        <v>1</v>
      </c>
      <c r="R3374" s="9">
        <f t="shared" si="827"/>
        <v>1</v>
      </c>
      <c r="S3374" s="9">
        <f t="shared" si="828"/>
        <v>0</v>
      </c>
      <c r="T3374" s="9" t="str">
        <f t="shared" si="829"/>
        <v>May</v>
      </c>
      <c r="U3374" s="40">
        <f t="shared" si="830"/>
        <v>0</v>
      </c>
      <c r="V3374" s="40" t="str">
        <f t="shared" si="831"/>
        <v>Normal</v>
      </c>
      <c r="W3374" s="40">
        <f t="shared" si="832"/>
        <v>0</v>
      </c>
      <c r="X3374" s="40">
        <f t="shared" si="833"/>
        <v>0</v>
      </c>
      <c r="Y3374" s="40">
        <f t="shared" si="834"/>
        <v>0</v>
      </c>
      <c r="Z3374" s="40">
        <f t="shared" si="835"/>
        <v>0</v>
      </c>
      <c r="AA3374" s="40">
        <f t="shared" si="836"/>
        <v>1</v>
      </c>
      <c r="AB3374" s="40">
        <f t="shared" si="837"/>
        <v>0</v>
      </c>
      <c r="AC3374" s="41" t="s">
        <v>238</v>
      </c>
      <c r="AD3374" s="41" t="s">
        <v>293</v>
      </c>
      <c r="AE3374" s="41" t="s">
        <v>121</v>
      </c>
      <c r="AF3374" s="41" t="s">
        <v>322</v>
      </c>
      <c r="AG3374" s="41" t="s">
        <v>56</v>
      </c>
      <c r="AH3374" s="41" t="s">
        <v>56</v>
      </c>
      <c r="AI3374" s="41" t="s">
        <v>56</v>
      </c>
      <c r="AJ3374" s="41" t="s">
        <v>160</v>
      </c>
      <c r="AK3374" s="41" t="s">
        <v>56</v>
      </c>
    </row>
    <row r="3375" spans="1:37" s="41" customFormat="1" ht="15.75" thickBot="1" x14ac:dyDescent="0.3">
      <c r="A3375" s="11" t="s">
        <v>45</v>
      </c>
      <c r="B3375" s="12" t="s">
        <v>216</v>
      </c>
      <c r="C3375" s="13" t="s">
        <v>52</v>
      </c>
      <c r="D3375" s="14" t="s">
        <v>47</v>
      </c>
      <c r="E3375" s="13" t="s">
        <v>7548</v>
      </c>
      <c r="F3375" s="4" t="s">
        <v>326</v>
      </c>
      <c r="G3375" s="4" t="s">
        <v>451</v>
      </c>
      <c r="H3375" s="15">
        <v>43223.25</v>
      </c>
      <c r="I3375" s="15">
        <v>43223.75</v>
      </c>
      <c r="J3375" s="131" t="s">
        <v>8463</v>
      </c>
      <c r="K3375" s="45" t="s">
        <v>9</v>
      </c>
      <c r="L3375" s="47" t="s">
        <v>7</v>
      </c>
      <c r="M3375" s="47" t="s">
        <v>56</v>
      </c>
      <c r="N3375" s="9" t="str">
        <f t="shared" si="823"/>
        <v>Standard</v>
      </c>
      <c r="O3375" s="10" t="str">
        <f t="shared" si="824"/>
        <v>Successful</v>
      </c>
      <c r="P3375" s="10" t="str">
        <f t="shared" si="825"/>
        <v>On Time</v>
      </c>
      <c r="Q3375" s="9">
        <f t="shared" si="826"/>
        <v>1</v>
      </c>
      <c r="R3375" s="9">
        <f t="shared" si="827"/>
        <v>1</v>
      </c>
      <c r="S3375" s="9">
        <f t="shared" si="828"/>
        <v>0</v>
      </c>
      <c r="T3375" s="9" t="str">
        <f t="shared" si="829"/>
        <v>May</v>
      </c>
      <c r="U3375" s="40">
        <f t="shared" si="830"/>
        <v>0</v>
      </c>
      <c r="V3375" s="40" t="str">
        <f t="shared" si="831"/>
        <v>Normal</v>
      </c>
      <c r="W3375" s="40">
        <f t="shared" si="832"/>
        <v>0</v>
      </c>
      <c r="X3375" s="40">
        <f t="shared" si="833"/>
        <v>0</v>
      </c>
      <c r="Y3375" s="40">
        <f t="shared" si="834"/>
        <v>0</v>
      </c>
      <c r="Z3375" s="40">
        <f t="shared" si="835"/>
        <v>0</v>
      </c>
      <c r="AA3375" s="40">
        <f t="shared" si="836"/>
        <v>1</v>
      </c>
      <c r="AB3375" s="40">
        <f t="shared" si="837"/>
        <v>0</v>
      </c>
      <c r="AC3375" s="41" t="s">
        <v>823</v>
      </c>
      <c r="AD3375" s="41" t="s">
        <v>347</v>
      </c>
      <c r="AE3375" s="41" t="s">
        <v>258</v>
      </c>
      <c r="AF3375" s="41" t="s">
        <v>216</v>
      </c>
      <c r="AG3375" s="41" t="s">
        <v>56</v>
      </c>
      <c r="AH3375" s="41" t="s">
        <v>56</v>
      </c>
      <c r="AI3375" s="41" t="s">
        <v>56</v>
      </c>
      <c r="AJ3375" s="41" t="s">
        <v>160</v>
      </c>
      <c r="AK3375" s="41" t="s">
        <v>56</v>
      </c>
    </row>
    <row r="3376" spans="1:37" s="41" customFormat="1" ht="15.75" thickBot="1" x14ac:dyDescent="0.3">
      <c r="A3376" s="11" t="s">
        <v>53</v>
      </c>
      <c r="B3376" s="12" t="s">
        <v>8</v>
      </c>
      <c r="C3376" s="13" t="s">
        <v>46</v>
      </c>
      <c r="D3376" s="14" t="s">
        <v>47</v>
      </c>
      <c r="E3376" s="13" t="s">
        <v>7549</v>
      </c>
      <c r="F3376" s="4" t="s">
        <v>103</v>
      </c>
      <c r="G3376" s="4" t="s">
        <v>651</v>
      </c>
      <c r="H3376" s="15">
        <v>43218.833333333336</v>
      </c>
      <c r="I3376" s="15">
        <v>43222.6875</v>
      </c>
      <c r="J3376" s="131" t="s">
        <v>8464</v>
      </c>
      <c r="K3376" s="45" t="s">
        <v>9</v>
      </c>
      <c r="L3376" s="47" t="s">
        <v>7</v>
      </c>
      <c r="M3376" s="47" t="s">
        <v>56</v>
      </c>
      <c r="N3376" s="9" t="str">
        <f t="shared" si="823"/>
        <v>Minor</v>
      </c>
      <c r="O3376" s="10" t="str">
        <f t="shared" si="824"/>
        <v>Successful</v>
      </c>
      <c r="P3376" s="10" t="str">
        <f t="shared" si="825"/>
        <v>On Time</v>
      </c>
      <c r="Q3376" s="9">
        <f t="shared" si="826"/>
        <v>1</v>
      </c>
      <c r="R3376" s="9">
        <f t="shared" si="827"/>
        <v>1</v>
      </c>
      <c r="S3376" s="9">
        <f t="shared" si="828"/>
        <v>0</v>
      </c>
      <c r="T3376" s="9" t="str">
        <f t="shared" si="829"/>
        <v>May</v>
      </c>
      <c r="U3376" s="40">
        <f t="shared" si="830"/>
        <v>0</v>
      </c>
      <c r="V3376" s="40" t="str">
        <f t="shared" si="831"/>
        <v>Normal</v>
      </c>
      <c r="W3376" s="40">
        <f t="shared" si="832"/>
        <v>0</v>
      </c>
      <c r="X3376" s="40">
        <f t="shared" si="833"/>
        <v>0</v>
      </c>
      <c r="Y3376" s="40">
        <f t="shared" si="834"/>
        <v>0</v>
      </c>
      <c r="Z3376" s="40">
        <f t="shared" si="835"/>
        <v>0</v>
      </c>
      <c r="AA3376" s="40">
        <f t="shared" si="836"/>
        <v>1</v>
      </c>
      <c r="AB3376" s="40">
        <f t="shared" si="837"/>
        <v>0</v>
      </c>
      <c r="AC3376" s="41" t="s">
        <v>9181</v>
      </c>
      <c r="AD3376" s="41" t="s">
        <v>280</v>
      </c>
      <c r="AE3376" s="41" t="s">
        <v>147</v>
      </c>
      <c r="AF3376" s="41" t="s">
        <v>8</v>
      </c>
      <c r="AG3376" s="41" t="s">
        <v>56</v>
      </c>
      <c r="AH3376" s="41" t="s">
        <v>56</v>
      </c>
      <c r="AI3376" s="41" t="s">
        <v>56</v>
      </c>
      <c r="AJ3376" s="41" t="s">
        <v>160</v>
      </c>
      <c r="AK3376" s="41" t="s">
        <v>56</v>
      </c>
    </row>
    <row r="3377" spans="1:37" s="41" customFormat="1" ht="15.75" thickBot="1" x14ac:dyDescent="0.3">
      <c r="A3377" s="11" t="s">
        <v>53</v>
      </c>
      <c r="B3377" s="12" t="s">
        <v>216</v>
      </c>
      <c r="C3377" s="13" t="s">
        <v>52</v>
      </c>
      <c r="D3377" s="14" t="s">
        <v>47</v>
      </c>
      <c r="E3377" s="13" t="s">
        <v>7550</v>
      </c>
      <c r="F3377" s="4" t="s">
        <v>81</v>
      </c>
      <c r="G3377" s="4" t="s">
        <v>450</v>
      </c>
      <c r="H3377" s="15">
        <v>43222.416666666664</v>
      </c>
      <c r="I3377" s="15">
        <v>43222.708333333336</v>
      </c>
      <c r="J3377" s="131" t="s">
        <v>8465</v>
      </c>
      <c r="K3377" s="45" t="s">
        <v>9</v>
      </c>
      <c r="L3377" s="47" t="s">
        <v>7</v>
      </c>
      <c r="M3377" s="47" t="s">
        <v>56</v>
      </c>
      <c r="N3377" s="9" t="str">
        <f t="shared" si="823"/>
        <v>Standard</v>
      </c>
      <c r="O3377" s="10" t="str">
        <f t="shared" si="824"/>
        <v>Successful</v>
      </c>
      <c r="P3377" s="10" t="str">
        <f t="shared" si="825"/>
        <v>On Time</v>
      </c>
      <c r="Q3377" s="9">
        <f t="shared" si="826"/>
        <v>1</v>
      </c>
      <c r="R3377" s="9">
        <f t="shared" si="827"/>
        <v>1</v>
      </c>
      <c r="S3377" s="9">
        <f t="shared" si="828"/>
        <v>0</v>
      </c>
      <c r="T3377" s="9" t="str">
        <f t="shared" si="829"/>
        <v>May</v>
      </c>
      <c r="U3377" s="40">
        <f t="shared" si="830"/>
        <v>0</v>
      </c>
      <c r="V3377" s="40" t="str">
        <f t="shared" si="831"/>
        <v>Normal</v>
      </c>
      <c r="W3377" s="40">
        <f t="shared" si="832"/>
        <v>0</v>
      </c>
      <c r="X3377" s="40">
        <f t="shared" si="833"/>
        <v>0</v>
      </c>
      <c r="Y3377" s="40">
        <f t="shared" si="834"/>
        <v>0</v>
      </c>
      <c r="Z3377" s="40">
        <f t="shared" si="835"/>
        <v>0</v>
      </c>
      <c r="AA3377" s="40">
        <f t="shared" si="836"/>
        <v>1</v>
      </c>
      <c r="AB3377" s="40">
        <f t="shared" si="837"/>
        <v>0</v>
      </c>
      <c r="AC3377" s="41" t="s">
        <v>9181</v>
      </c>
      <c r="AD3377" s="41" t="s">
        <v>291</v>
      </c>
      <c r="AE3377" s="41" t="s">
        <v>419</v>
      </c>
      <c r="AF3377" s="41" t="s">
        <v>216</v>
      </c>
      <c r="AG3377" s="41" t="s">
        <v>56</v>
      </c>
      <c r="AH3377" s="41" t="s">
        <v>56</v>
      </c>
      <c r="AI3377" s="41" t="s">
        <v>56</v>
      </c>
      <c r="AJ3377" s="41" t="s">
        <v>160</v>
      </c>
      <c r="AK3377" s="41" t="s">
        <v>56</v>
      </c>
    </row>
    <row r="3378" spans="1:37" s="41" customFormat="1" ht="15.75" thickBot="1" x14ac:dyDescent="0.3">
      <c r="A3378" s="11" t="s">
        <v>53</v>
      </c>
      <c r="B3378" s="12" t="s">
        <v>216</v>
      </c>
      <c r="C3378" s="13" t="s">
        <v>52</v>
      </c>
      <c r="D3378" s="14" t="s">
        <v>47</v>
      </c>
      <c r="E3378" s="13" t="s">
        <v>7551</v>
      </c>
      <c r="F3378" s="4" t="s">
        <v>81</v>
      </c>
      <c r="G3378" s="4" t="s">
        <v>450</v>
      </c>
      <c r="H3378" s="15">
        <v>43223.416944444441</v>
      </c>
      <c r="I3378" s="15">
        <v>43223.791666666664</v>
      </c>
      <c r="J3378" s="131" t="s">
        <v>8466</v>
      </c>
      <c r="K3378" s="45" t="s">
        <v>9</v>
      </c>
      <c r="L3378" s="47" t="s">
        <v>7</v>
      </c>
      <c r="M3378" s="47" t="s">
        <v>56</v>
      </c>
      <c r="N3378" s="9" t="str">
        <f t="shared" si="823"/>
        <v>Standard</v>
      </c>
      <c r="O3378" s="10" t="str">
        <f t="shared" si="824"/>
        <v>Successful</v>
      </c>
      <c r="P3378" s="10" t="str">
        <f t="shared" si="825"/>
        <v>On Time</v>
      </c>
      <c r="Q3378" s="9">
        <f t="shared" si="826"/>
        <v>1</v>
      </c>
      <c r="R3378" s="9">
        <f t="shared" si="827"/>
        <v>1</v>
      </c>
      <c r="S3378" s="9">
        <f t="shared" si="828"/>
        <v>0</v>
      </c>
      <c r="T3378" s="9" t="str">
        <f t="shared" si="829"/>
        <v>May</v>
      </c>
      <c r="U3378" s="40">
        <f t="shared" si="830"/>
        <v>0</v>
      </c>
      <c r="V3378" s="40" t="str">
        <f t="shared" si="831"/>
        <v>Normal</v>
      </c>
      <c r="W3378" s="40">
        <f t="shared" si="832"/>
        <v>0</v>
      </c>
      <c r="X3378" s="40">
        <f t="shared" si="833"/>
        <v>0</v>
      </c>
      <c r="Y3378" s="40">
        <f t="shared" si="834"/>
        <v>0</v>
      </c>
      <c r="Z3378" s="40">
        <f t="shared" si="835"/>
        <v>0</v>
      </c>
      <c r="AA3378" s="40">
        <f t="shared" si="836"/>
        <v>1</v>
      </c>
      <c r="AB3378" s="40">
        <f t="shared" si="837"/>
        <v>0</v>
      </c>
      <c r="AC3378" s="41" t="s">
        <v>9181</v>
      </c>
      <c r="AD3378" s="41" t="s">
        <v>291</v>
      </c>
      <c r="AE3378" s="41" t="s">
        <v>419</v>
      </c>
      <c r="AF3378" s="41" t="s">
        <v>216</v>
      </c>
      <c r="AG3378" s="41" t="s">
        <v>56</v>
      </c>
      <c r="AH3378" s="41" t="s">
        <v>56</v>
      </c>
      <c r="AI3378" s="41" t="s">
        <v>56</v>
      </c>
      <c r="AJ3378" s="41" t="s">
        <v>160</v>
      </c>
      <c r="AK3378" s="41" t="s">
        <v>56</v>
      </c>
    </row>
    <row r="3379" spans="1:37" s="41" customFormat="1" ht="15.75" thickBot="1" x14ac:dyDescent="0.3">
      <c r="A3379" s="11" t="s">
        <v>53</v>
      </c>
      <c r="B3379" s="12" t="s">
        <v>216</v>
      </c>
      <c r="C3379" s="13" t="s">
        <v>52</v>
      </c>
      <c r="D3379" s="14" t="s">
        <v>47</v>
      </c>
      <c r="E3379" s="13" t="s">
        <v>7552</v>
      </c>
      <c r="F3379" s="4" t="s">
        <v>107</v>
      </c>
      <c r="G3379" s="4" t="s">
        <v>570</v>
      </c>
      <c r="H3379" s="15">
        <v>43223.416666666664</v>
      </c>
      <c r="I3379" s="15">
        <v>43223.583333333336</v>
      </c>
      <c r="J3379" s="131" t="s">
        <v>60</v>
      </c>
      <c r="K3379" s="45" t="s">
        <v>9</v>
      </c>
      <c r="L3379" s="47" t="s">
        <v>7</v>
      </c>
      <c r="M3379" s="47" t="s">
        <v>56</v>
      </c>
      <c r="N3379" s="9" t="str">
        <f t="shared" si="823"/>
        <v>Standard</v>
      </c>
      <c r="O3379" s="10" t="str">
        <f t="shared" si="824"/>
        <v>Successful</v>
      </c>
      <c r="P3379" s="10" t="str">
        <f t="shared" si="825"/>
        <v>On Time</v>
      </c>
      <c r="Q3379" s="9">
        <f t="shared" si="826"/>
        <v>1</v>
      </c>
      <c r="R3379" s="9">
        <f t="shared" si="827"/>
        <v>1</v>
      </c>
      <c r="S3379" s="9">
        <f t="shared" si="828"/>
        <v>0</v>
      </c>
      <c r="T3379" s="9" t="str">
        <f t="shared" si="829"/>
        <v>May</v>
      </c>
      <c r="U3379" s="40">
        <f t="shared" si="830"/>
        <v>0</v>
      </c>
      <c r="V3379" s="40" t="str">
        <f t="shared" si="831"/>
        <v>Normal</v>
      </c>
      <c r="W3379" s="40">
        <f t="shared" si="832"/>
        <v>0</v>
      </c>
      <c r="X3379" s="40">
        <f t="shared" si="833"/>
        <v>0</v>
      </c>
      <c r="Y3379" s="40">
        <f t="shared" si="834"/>
        <v>0</v>
      </c>
      <c r="Z3379" s="40">
        <f t="shared" si="835"/>
        <v>0</v>
      </c>
      <c r="AA3379" s="40">
        <f t="shared" si="836"/>
        <v>1</v>
      </c>
      <c r="AB3379" s="40">
        <f t="shared" si="837"/>
        <v>0</v>
      </c>
      <c r="AC3379" s="41" t="s">
        <v>9181</v>
      </c>
      <c r="AD3379" s="41" t="s">
        <v>290</v>
      </c>
      <c r="AE3379" s="41" t="s">
        <v>419</v>
      </c>
      <c r="AF3379" s="41" t="s">
        <v>216</v>
      </c>
      <c r="AG3379" s="41" t="s">
        <v>56</v>
      </c>
      <c r="AH3379" s="41" t="s">
        <v>56</v>
      </c>
      <c r="AI3379" s="41" t="s">
        <v>56</v>
      </c>
      <c r="AJ3379" s="41" t="s">
        <v>160</v>
      </c>
      <c r="AK3379" s="41" t="s">
        <v>56</v>
      </c>
    </row>
    <row r="3380" spans="1:37" s="41" customFormat="1" ht="15.75" thickBot="1" x14ac:dyDescent="0.3">
      <c r="A3380" s="11" t="s">
        <v>638</v>
      </c>
      <c r="B3380" s="12" t="s">
        <v>216</v>
      </c>
      <c r="C3380" s="13" t="s">
        <v>46</v>
      </c>
      <c r="D3380" s="14" t="s">
        <v>47</v>
      </c>
      <c r="E3380" s="13" t="s">
        <v>7553</v>
      </c>
      <c r="F3380" s="4" t="s">
        <v>639</v>
      </c>
      <c r="G3380" s="4" t="s">
        <v>506</v>
      </c>
      <c r="H3380" s="15">
        <v>43223.375</v>
      </c>
      <c r="I3380" s="15">
        <v>43223.75</v>
      </c>
      <c r="J3380" s="131" t="s">
        <v>8467</v>
      </c>
      <c r="K3380" s="45" t="s">
        <v>9</v>
      </c>
      <c r="L3380" s="47" t="s">
        <v>7</v>
      </c>
      <c r="M3380" s="47" t="s">
        <v>56</v>
      </c>
      <c r="N3380" s="9" t="str">
        <f t="shared" si="823"/>
        <v>Minor</v>
      </c>
      <c r="O3380" s="10" t="str">
        <f t="shared" si="824"/>
        <v>Successful</v>
      </c>
      <c r="P3380" s="10" t="str">
        <f t="shared" si="825"/>
        <v>On Time</v>
      </c>
      <c r="Q3380" s="9">
        <f t="shared" si="826"/>
        <v>1</v>
      </c>
      <c r="R3380" s="9">
        <f t="shared" si="827"/>
        <v>1</v>
      </c>
      <c r="S3380" s="9">
        <f t="shared" si="828"/>
        <v>0</v>
      </c>
      <c r="T3380" s="9" t="str">
        <f t="shared" si="829"/>
        <v>May</v>
      </c>
      <c r="U3380" s="40">
        <f t="shared" si="830"/>
        <v>0</v>
      </c>
      <c r="V3380" s="40" t="str">
        <f t="shared" si="831"/>
        <v>Normal</v>
      </c>
      <c r="W3380" s="40">
        <f t="shared" si="832"/>
        <v>0</v>
      </c>
      <c r="X3380" s="40">
        <f t="shared" si="833"/>
        <v>0</v>
      </c>
      <c r="Y3380" s="40">
        <f t="shared" si="834"/>
        <v>0</v>
      </c>
      <c r="Z3380" s="40">
        <f t="shared" si="835"/>
        <v>0</v>
      </c>
      <c r="AA3380" s="40">
        <f t="shared" si="836"/>
        <v>1</v>
      </c>
      <c r="AB3380" s="40">
        <f t="shared" si="837"/>
        <v>0</v>
      </c>
      <c r="AC3380" s="41" t="s">
        <v>9181</v>
      </c>
      <c r="AD3380" s="41" t="s">
        <v>9182</v>
      </c>
      <c r="AE3380" s="41" t="s">
        <v>429</v>
      </c>
      <c r="AF3380" s="41" t="s">
        <v>216</v>
      </c>
      <c r="AG3380" s="41" t="s">
        <v>56</v>
      </c>
      <c r="AH3380" s="41" t="s">
        <v>56</v>
      </c>
      <c r="AI3380" s="41" t="s">
        <v>56</v>
      </c>
      <c r="AJ3380" s="41" t="s">
        <v>160</v>
      </c>
      <c r="AK3380" s="41" t="s">
        <v>56</v>
      </c>
    </row>
    <row r="3381" spans="1:37" s="41" customFormat="1" ht="15.75" thickBot="1" x14ac:dyDescent="0.3">
      <c r="A3381" s="11" t="s">
        <v>638</v>
      </c>
      <c r="B3381" s="12" t="s">
        <v>216</v>
      </c>
      <c r="C3381" s="13" t="s">
        <v>46</v>
      </c>
      <c r="D3381" s="14" t="s">
        <v>47</v>
      </c>
      <c r="E3381" s="13" t="s">
        <v>7554</v>
      </c>
      <c r="F3381" s="4" t="s">
        <v>630</v>
      </c>
      <c r="G3381" s="4" t="s">
        <v>734</v>
      </c>
      <c r="H3381" s="15">
        <v>43223.708333333336</v>
      </c>
      <c r="I3381" s="15">
        <v>43223.958333333336</v>
      </c>
      <c r="J3381" s="131" t="s">
        <v>8468</v>
      </c>
      <c r="K3381" s="45" t="s">
        <v>9</v>
      </c>
      <c r="L3381" s="47" t="s">
        <v>7</v>
      </c>
      <c r="M3381" s="47" t="s">
        <v>56</v>
      </c>
      <c r="N3381" s="9" t="str">
        <f t="shared" si="823"/>
        <v>Minor</v>
      </c>
      <c r="O3381" s="10" t="str">
        <f t="shared" si="824"/>
        <v>Successful</v>
      </c>
      <c r="P3381" s="10" t="str">
        <f t="shared" si="825"/>
        <v>On Time</v>
      </c>
      <c r="Q3381" s="9">
        <f t="shared" si="826"/>
        <v>1</v>
      </c>
      <c r="R3381" s="9">
        <f t="shared" si="827"/>
        <v>1</v>
      </c>
      <c r="S3381" s="9">
        <f t="shared" si="828"/>
        <v>0</v>
      </c>
      <c r="T3381" s="9" t="str">
        <f t="shared" si="829"/>
        <v>May</v>
      </c>
      <c r="U3381" s="40">
        <f t="shared" si="830"/>
        <v>0</v>
      </c>
      <c r="V3381" s="40" t="str">
        <f t="shared" si="831"/>
        <v>Normal</v>
      </c>
      <c r="W3381" s="40">
        <f t="shared" si="832"/>
        <v>0</v>
      </c>
      <c r="X3381" s="40">
        <f t="shared" si="833"/>
        <v>0</v>
      </c>
      <c r="Y3381" s="40">
        <f t="shared" si="834"/>
        <v>0</v>
      </c>
      <c r="Z3381" s="40">
        <f t="shared" si="835"/>
        <v>0</v>
      </c>
      <c r="AA3381" s="40">
        <f t="shared" si="836"/>
        <v>1</v>
      </c>
      <c r="AB3381" s="40">
        <f t="shared" si="837"/>
        <v>0</v>
      </c>
      <c r="AC3381" s="41" t="s">
        <v>9181</v>
      </c>
      <c r="AD3381" s="41" t="s">
        <v>9183</v>
      </c>
      <c r="AE3381" s="41" t="s">
        <v>351</v>
      </c>
      <c r="AF3381" s="41" t="s">
        <v>216</v>
      </c>
      <c r="AG3381" s="41" t="s">
        <v>56</v>
      </c>
      <c r="AH3381" s="41" t="s">
        <v>56</v>
      </c>
      <c r="AI3381" s="41" t="s">
        <v>56</v>
      </c>
      <c r="AJ3381" s="41" t="s">
        <v>160</v>
      </c>
      <c r="AK3381" s="41" t="s">
        <v>56</v>
      </c>
    </row>
    <row r="3382" spans="1:37" s="41" customFormat="1" ht="15.75" thickBot="1" x14ac:dyDescent="0.3">
      <c r="A3382" s="11" t="s">
        <v>638</v>
      </c>
      <c r="B3382" s="12" t="s">
        <v>8</v>
      </c>
      <c r="C3382" s="13" t="s">
        <v>52</v>
      </c>
      <c r="D3382" s="14" t="s">
        <v>47</v>
      </c>
      <c r="E3382" s="13" t="s">
        <v>7555</v>
      </c>
      <c r="F3382" s="4" t="s">
        <v>662</v>
      </c>
      <c r="G3382" s="4" t="s">
        <v>4975</v>
      </c>
      <c r="H3382" s="15">
        <v>43222.354166666664</v>
      </c>
      <c r="I3382" s="15">
        <v>43222.708333333336</v>
      </c>
      <c r="J3382" s="131" t="s">
        <v>672</v>
      </c>
      <c r="K3382" s="45" t="s">
        <v>9</v>
      </c>
      <c r="L3382" s="47" t="s">
        <v>7</v>
      </c>
      <c r="M3382" s="47" t="s">
        <v>56</v>
      </c>
      <c r="N3382" s="9" t="str">
        <f t="shared" si="823"/>
        <v>Standard</v>
      </c>
      <c r="O3382" s="10" t="str">
        <f t="shared" si="824"/>
        <v>Successful</v>
      </c>
      <c r="P3382" s="10" t="str">
        <f t="shared" si="825"/>
        <v>On Time</v>
      </c>
      <c r="Q3382" s="9">
        <f t="shared" si="826"/>
        <v>1</v>
      </c>
      <c r="R3382" s="9">
        <f t="shared" si="827"/>
        <v>1</v>
      </c>
      <c r="S3382" s="9">
        <f t="shared" si="828"/>
        <v>0</v>
      </c>
      <c r="T3382" s="9" t="str">
        <f t="shared" si="829"/>
        <v>May</v>
      </c>
      <c r="U3382" s="40">
        <f t="shared" si="830"/>
        <v>0</v>
      </c>
      <c r="V3382" s="40" t="str">
        <f t="shared" si="831"/>
        <v>Normal</v>
      </c>
      <c r="W3382" s="40">
        <f t="shared" si="832"/>
        <v>0</v>
      </c>
      <c r="X3382" s="40">
        <f t="shared" si="833"/>
        <v>0</v>
      </c>
      <c r="Y3382" s="40">
        <f t="shared" si="834"/>
        <v>0</v>
      </c>
      <c r="Z3382" s="40">
        <f t="shared" si="835"/>
        <v>0</v>
      </c>
      <c r="AA3382" s="40">
        <f t="shared" si="836"/>
        <v>1</v>
      </c>
      <c r="AB3382" s="40">
        <f t="shared" si="837"/>
        <v>0</v>
      </c>
      <c r="AC3382" s="41" t="s">
        <v>9181</v>
      </c>
      <c r="AD3382" s="41" t="s">
        <v>681</v>
      </c>
      <c r="AE3382" s="41" t="s">
        <v>259</v>
      </c>
      <c r="AF3382" s="41" t="s">
        <v>8</v>
      </c>
      <c r="AG3382" s="41" t="s">
        <v>56</v>
      </c>
      <c r="AH3382" s="41" t="s">
        <v>56</v>
      </c>
      <c r="AI3382" s="41" t="s">
        <v>56</v>
      </c>
      <c r="AJ3382" s="41" t="s">
        <v>160</v>
      </c>
      <c r="AK3382" s="41" t="s">
        <v>56</v>
      </c>
    </row>
    <row r="3383" spans="1:37" s="41" customFormat="1" ht="15.75" thickBot="1" x14ac:dyDescent="0.3">
      <c r="A3383" s="11" t="s">
        <v>638</v>
      </c>
      <c r="B3383" s="12" t="s">
        <v>8</v>
      </c>
      <c r="C3383" s="13" t="s">
        <v>52</v>
      </c>
      <c r="D3383" s="14" t="s">
        <v>47</v>
      </c>
      <c r="E3383" s="13" t="s">
        <v>7556</v>
      </c>
      <c r="F3383" s="4" t="s">
        <v>645</v>
      </c>
      <c r="G3383" s="4" t="s">
        <v>4980</v>
      </c>
      <c r="H3383" s="15">
        <v>43223.375</v>
      </c>
      <c r="I3383" s="15">
        <v>43223.458333333336</v>
      </c>
      <c r="J3383" s="131" t="s">
        <v>8469</v>
      </c>
      <c r="K3383" s="45" t="s">
        <v>9</v>
      </c>
      <c r="L3383" s="47" t="s">
        <v>7</v>
      </c>
      <c r="M3383" s="47" t="s">
        <v>56</v>
      </c>
      <c r="N3383" s="9" t="str">
        <f t="shared" si="823"/>
        <v>Standard</v>
      </c>
      <c r="O3383" s="10" t="str">
        <f t="shared" si="824"/>
        <v>Successful</v>
      </c>
      <c r="P3383" s="10" t="str">
        <f t="shared" si="825"/>
        <v>On Time</v>
      </c>
      <c r="Q3383" s="9">
        <f t="shared" si="826"/>
        <v>1</v>
      </c>
      <c r="R3383" s="9">
        <f t="shared" si="827"/>
        <v>1</v>
      </c>
      <c r="S3383" s="9">
        <f t="shared" si="828"/>
        <v>0</v>
      </c>
      <c r="T3383" s="9" t="str">
        <f t="shared" si="829"/>
        <v>May</v>
      </c>
      <c r="U3383" s="40">
        <f t="shared" si="830"/>
        <v>0</v>
      </c>
      <c r="V3383" s="40" t="str">
        <f t="shared" si="831"/>
        <v>Normal</v>
      </c>
      <c r="W3383" s="40">
        <f t="shared" si="832"/>
        <v>0</v>
      </c>
      <c r="X3383" s="40">
        <f t="shared" si="833"/>
        <v>0</v>
      </c>
      <c r="Y3383" s="40">
        <f t="shared" si="834"/>
        <v>0</v>
      </c>
      <c r="Z3383" s="40">
        <f t="shared" si="835"/>
        <v>0</v>
      </c>
      <c r="AA3383" s="40">
        <f t="shared" si="836"/>
        <v>1</v>
      </c>
      <c r="AB3383" s="40">
        <f t="shared" si="837"/>
        <v>0</v>
      </c>
      <c r="AC3383" s="41" t="s">
        <v>9181</v>
      </c>
      <c r="AD3383" s="41" t="s">
        <v>5891</v>
      </c>
      <c r="AE3383" s="41" t="s">
        <v>147</v>
      </c>
      <c r="AF3383" s="41" t="s">
        <v>8</v>
      </c>
      <c r="AG3383" s="41" t="s">
        <v>56</v>
      </c>
      <c r="AH3383" s="41" t="s">
        <v>56</v>
      </c>
      <c r="AI3383" s="41" t="s">
        <v>56</v>
      </c>
      <c r="AJ3383" s="41" t="s">
        <v>160</v>
      </c>
      <c r="AK3383" s="41" t="s">
        <v>56</v>
      </c>
    </row>
    <row r="3384" spans="1:37" s="41" customFormat="1" ht="15.75" thickBot="1" x14ac:dyDescent="0.3">
      <c r="A3384" s="11" t="s">
        <v>638</v>
      </c>
      <c r="B3384" s="12" t="s">
        <v>8</v>
      </c>
      <c r="C3384" s="13" t="s">
        <v>52</v>
      </c>
      <c r="D3384" s="14" t="s">
        <v>47</v>
      </c>
      <c r="E3384" s="13" t="s">
        <v>7557</v>
      </c>
      <c r="F3384" s="4" t="s">
        <v>645</v>
      </c>
      <c r="G3384" s="4" t="s">
        <v>4980</v>
      </c>
      <c r="H3384" s="15">
        <v>43223.375</v>
      </c>
      <c r="I3384" s="15">
        <v>43223.541666666664</v>
      </c>
      <c r="J3384" s="131" t="s">
        <v>8470</v>
      </c>
      <c r="K3384" s="45" t="s">
        <v>9</v>
      </c>
      <c r="L3384" s="47" t="s">
        <v>7</v>
      </c>
      <c r="M3384" s="47" t="s">
        <v>56</v>
      </c>
      <c r="N3384" s="9" t="str">
        <f t="shared" si="823"/>
        <v>Standard</v>
      </c>
      <c r="O3384" s="10" t="str">
        <f t="shared" si="824"/>
        <v>Successful</v>
      </c>
      <c r="P3384" s="10" t="str">
        <f t="shared" si="825"/>
        <v>On Time</v>
      </c>
      <c r="Q3384" s="9">
        <f t="shared" si="826"/>
        <v>1</v>
      </c>
      <c r="R3384" s="9">
        <f t="shared" si="827"/>
        <v>1</v>
      </c>
      <c r="S3384" s="9">
        <f t="shared" si="828"/>
        <v>0</v>
      </c>
      <c r="T3384" s="9" t="str">
        <f t="shared" si="829"/>
        <v>May</v>
      </c>
      <c r="U3384" s="40">
        <f t="shared" si="830"/>
        <v>0</v>
      </c>
      <c r="V3384" s="40" t="str">
        <f t="shared" si="831"/>
        <v>Normal</v>
      </c>
      <c r="W3384" s="40">
        <f t="shared" si="832"/>
        <v>0</v>
      </c>
      <c r="X3384" s="40">
        <f t="shared" si="833"/>
        <v>0</v>
      </c>
      <c r="Y3384" s="40">
        <f t="shared" si="834"/>
        <v>0</v>
      </c>
      <c r="Z3384" s="40">
        <f t="shared" si="835"/>
        <v>0</v>
      </c>
      <c r="AA3384" s="40">
        <f t="shared" si="836"/>
        <v>1</v>
      </c>
      <c r="AB3384" s="40">
        <f t="shared" si="837"/>
        <v>0</v>
      </c>
      <c r="AC3384" s="41" t="s">
        <v>9181</v>
      </c>
      <c r="AD3384" s="41" t="s">
        <v>5891</v>
      </c>
      <c r="AE3384" s="41" t="s">
        <v>147</v>
      </c>
      <c r="AF3384" s="41" t="s">
        <v>8</v>
      </c>
      <c r="AG3384" s="41" t="s">
        <v>56</v>
      </c>
      <c r="AH3384" s="41" t="s">
        <v>56</v>
      </c>
      <c r="AI3384" s="41" t="s">
        <v>56</v>
      </c>
      <c r="AJ3384" s="41" t="s">
        <v>160</v>
      </c>
      <c r="AK3384" s="41" t="s">
        <v>56</v>
      </c>
    </row>
    <row r="3385" spans="1:37" s="41" customFormat="1" ht="15.75" thickBot="1" x14ac:dyDescent="0.3">
      <c r="A3385" s="11" t="s">
        <v>638</v>
      </c>
      <c r="B3385" s="12" t="s">
        <v>8</v>
      </c>
      <c r="C3385" s="13" t="s">
        <v>52</v>
      </c>
      <c r="D3385" s="14" t="s">
        <v>47</v>
      </c>
      <c r="E3385" s="13" t="s">
        <v>7558</v>
      </c>
      <c r="F3385" s="4" t="s">
        <v>645</v>
      </c>
      <c r="G3385" s="4" t="s">
        <v>4980</v>
      </c>
      <c r="H3385" s="15">
        <v>43223.375</v>
      </c>
      <c r="I3385" s="15">
        <v>43223.666666666664</v>
      </c>
      <c r="J3385" s="131" t="s">
        <v>8471</v>
      </c>
      <c r="K3385" s="45" t="s">
        <v>9</v>
      </c>
      <c r="L3385" s="47" t="s">
        <v>7</v>
      </c>
      <c r="M3385" s="47" t="s">
        <v>56</v>
      </c>
      <c r="N3385" s="9" t="str">
        <f t="shared" si="823"/>
        <v>Standard</v>
      </c>
      <c r="O3385" s="10" t="str">
        <f t="shared" si="824"/>
        <v>Successful</v>
      </c>
      <c r="P3385" s="10" t="str">
        <f t="shared" si="825"/>
        <v>On Time</v>
      </c>
      <c r="Q3385" s="9">
        <f t="shared" si="826"/>
        <v>1</v>
      </c>
      <c r="R3385" s="9">
        <f t="shared" si="827"/>
        <v>1</v>
      </c>
      <c r="S3385" s="9">
        <f t="shared" si="828"/>
        <v>0</v>
      </c>
      <c r="T3385" s="9" t="str">
        <f t="shared" si="829"/>
        <v>May</v>
      </c>
      <c r="U3385" s="40">
        <f t="shared" si="830"/>
        <v>0</v>
      </c>
      <c r="V3385" s="40" t="str">
        <f t="shared" si="831"/>
        <v>Normal</v>
      </c>
      <c r="W3385" s="40">
        <f t="shared" si="832"/>
        <v>0</v>
      </c>
      <c r="X3385" s="40">
        <f t="shared" si="833"/>
        <v>0</v>
      </c>
      <c r="Y3385" s="40">
        <f t="shared" si="834"/>
        <v>0</v>
      </c>
      <c r="Z3385" s="40">
        <f t="shared" si="835"/>
        <v>0</v>
      </c>
      <c r="AA3385" s="40">
        <f t="shared" si="836"/>
        <v>1</v>
      </c>
      <c r="AB3385" s="40">
        <f t="shared" si="837"/>
        <v>0</v>
      </c>
      <c r="AC3385" s="41" t="s">
        <v>9181</v>
      </c>
      <c r="AD3385" s="41" t="s">
        <v>5891</v>
      </c>
      <c r="AE3385" s="41" t="s">
        <v>147</v>
      </c>
      <c r="AF3385" s="41" t="s">
        <v>8</v>
      </c>
      <c r="AG3385" s="41" t="s">
        <v>56</v>
      </c>
      <c r="AH3385" s="41" t="s">
        <v>56</v>
      </c>
      <c r="AI3385" s="41" t="s">
        <v>56</v>
      </c>
      <c r="AJ3385" s="41" t="s">
        <v>160</v>
      </c>
      <c r="AK3385" s="41" t="s">
        <v>56</v>
      </c>
    </row>
    <row r="3386" spans="1:37" s="41" customFormat="1" ht="15.75" thickBot="1" x14ac:dyDescent="0.3">
      <c r="A3386" s="11" t="s">
        <v>54</v>
      </c>
      <c r="B3386" s="12" t="s">
        <v>8</v>
      </c>
      <c r="C3386" s="13" t="s">
        <v>46</v>
      </c>
      <c r="D3386" s="14" t="s">
        <v>47</v>
      </c>
      <c r="E3386" s="13" t="s">
        <v>7559</v>
      </c>
      <c r="F3386" s="4" t="s">
        <v>4947</v>
      </c>
      <c r="G3386" s="4" t="s">
        <v>223</v>
      </c>
      <c r="H3386" s="15">
        <v>43217.708333333336</v>
      </c>
      <c r="I3386" s="15">
        <v>43224.5</v>
      </c>
      <c r="J3386" s="131" t="s">
        <v>8472</v>
      </c>
      <c r="K3386" s="45" t="s">
        <v>9</v>
      </c>
      <c r="L3386" s="47" t="s">
        <v>7</v>
      </c>
      <c r="M3386" s="47" t="s">
        <v>56</v>
      </c>
      <c r="N3386" s="9" t="str">
        <f t="shared" si="823"/>
        <v>Minor</v>
      </c>
      <c r="O3386" s="10" t="str">
        <f t="shared" si="824"/>
        <v>Successful</v>
      </c>
      <c r="P3386" s="10" t="str">
        <f t="shared" si="825"/>
        <v>On Time</v>
      </c>
      <c r="Q3386" s="9">
        <f t="shared" si="826"/>
        <v>1</v>
      </c>
      <c r="R3386" s="9">
        <f t="shared" si="827"/>
        <v>1</v>
      </c>
      <c r="S3386" s="9">
        <f t="shared" si="828"/>
        <v>0</v>
      </c>
      <c r="T3386" s="9" t="str">
        <f t="shared" si="829"/>
        <v>May</v>
      </c>
      <c r="U3386" s="40">
        <f t="shared" si="830"/>
        <v>0</v>
      </c>
      <c r="V3386" s="40" t="str">
        <f t="shared" si="831"/>
        <v>Normal</v>
      </c>
      <c r="W3386" s="40">
        <f t="shared" si="832"/>
        <v>0</v>
      </c>
      <c r="X3386" s="40">
        <f t="shared" si="833"/>
        <v>0</v>
      </c>
      <c r="Y3386" s="40">
        <f t="shared" si="834"/>
        <v>0</v>
      </c>
      <c r="Z3386" s="40">
        <f t="shared" si="835"/>
        <v>0</v>
      </c>
      <c r="AA3386" s="40">
        <f t="shared" si="836"/>
        <v>1</v>
      </c>
      <c r="AB3386" s="40">
        <f t="shared" si="837"/>
        <v>0</v>
      </c>
      <c r="AC3386" s="41" t="s">
        <v>537</v>
      </c>
      <c r="AD3386" s="41" t="s">
        <v>7476</v>
      </c>
      <c r="AE3386" s="41" t="s">
        <v>754</v>
      </c>
      <c r="AF3386" s="41" t="s">
        <v>8</v>
      </c>
      <c r="AG3386" s="41" t="s">
        <v>56</v>
      </c>
      <c r="AH3386" s="41" t="s">
        <v>56</v>
      </c>
      <c r="AI3386" s="41" t="s">
        <v>56</v>
      </c>
      <c r="AJ3386" s="41" t="s">
        <v>160</v>
      </c>
      <c r="AK3386" s="41" t="s">
        <v>56</v>
      </c>
    </row>
    <row r="3387" spans="1:37" s="41" customFormat="1" ht="15.75" thickBot="1" x14ac:dyDescent="0.3">
      <c r="A3387" s="11" t="s">
        <v>66</v>
      </c>
      <c r="B3387" s="12" t="s">
        <v>216</v>
      </c>
      <c r="C3387" s="13" t="s">
        <v>46</v>
      </c>
      <c r="D3387" s="14" t="s">
        <v>47</v>
      </c>
      <c r="E3387" s="13" t="s">
        <v>7560</v>
      </c>
      <c r="F3387" s="4" t="s">
        <v>152</v>
      </c>
      <c r="G3387" s="4" t="s">
        <v>577</v>
      </c>
      <c r="H3387" s="15">
        <v>43224.416666666664</v>
      </c>
      <c r="I3387" s="15">
        <v>43224.541666666664</v>
      </c>
      <c r="J3387" s="131" t="s">
        <v>8473</v>
      </c>
      <c r="K3387" s="45" t="s">
        <v>9</v>
      </c>
      <c r="L3387" s="47" t="s">
        <v>7</v>
      </c>
      <c r="M3387" s="47" t="s">
        <v>56</v>
      </c>
      <c r="N3387" s="9" t="str">
        <f t="shared" si="823"/>
        <v>Minor</v>
      </c>
      <c r="O3387" s="10" t="str">
        <f t="shared" si="824"/>
        <v>Successful</v>
      </c>
      <c r="P3387" s="10" t="str">
        <f t="shared" si="825"/>
        <v>On Time</v>
      </c>
      <c r="Q3387" s="9">
        <f t="shared" si="826"/>
        <v>1</v>
      </c>
      <c r="R3387" s="9">
        <f t="shared" si="827"/>
        <v>1</v>
      </c>
      <c r="S3387" s="9">
        <f t="shared" si="828"/>
        <v>0</v>
      </c>
      <c r="T3387" s="9" t="str">
        <f t="shared" si="829"/>
        <v>May</v>
      </c>
      <c r="U3387" s="40">
        <f t="shared" si="830"/>
        <v>0</v>
      </c>
      <c r="V3387" s="40" t="str">
        <f t="shared" si="831"/>
        <v>Normal</v>
      </c>
      <c r="W3387" s="40">
        <f t="shared" si="832"/>
        <v>0</v>
      </c>
      <c r="X3387" s="40">
        <f t="shared" si="833"/>
        <v>0</v>
      </c>
      <c r="Y3387" s="40">
        <f t="shared" si="834"/>
        <v>0</v>
      </c>
      <c r="Z3387" s="40">
        <f t="shared" si="835"/>
        <v>0</v>
      </c>
      <c r="AA3387" s="40">
        <f t="shared" si="836"/>
        <v>1</v>
      </c>
      <c r="AB3387" s="40">
        <f t="shared" si="837"/>
        <v>0</v>
      </c>
      <c r="AC3387" s="41" t="s">
        <v>537</v>
      </c>
      <c r="AD3387" s="41" t="s">
        <v>280</v>
      </c>
      <c r="AE3387" s="41" t="s">
        <v>121</v>
      </c>
      <c r="AF3387" s="41" t="s">
        <v>322</v>
      </c>
      <c r="AG3387" s="41" t="s">
        <v>56</v>
      </c>
      <c r="AH3387" s="41" t="s">
        <v>56</v>
      </c>
      <c r="AI3387" s="41" t="s">
        <v>56</v>
      </c>
      <c r="AJ3387" s="41" t="s">
        <v>160</v>
      </c>
      <c r="AK3387" s="41" t="s">
        <v>56</v>
      </c>
    </row>
    <row r="3388" spans="1:37" s="41" customFormat="1" ht="15.75" thickBot="1" x14ac:dyDescent="0.3">
      <c r="A3388" s="11" t="s">
        <v>697</v>
      </c>
      <c r="B3388" s="12" t="s">
        <v>216</v>
      </c>
      <c r="C3388" s="13" t="s">
        <v>46</v>
      </c>
      <c r="D3388" s="14" t="s">
        <v>47</v>
      </c>
      <c r="E3388" s="13" t="s">
        <v>7561</v>
      </c>
      <c r="F3388" s="4" t="s">
        <v>614</v>
      </c>
      <c r="G3388" s="4" t="s">
        <v>779</v>
      </c>
      <c r="H3388" s="15">
        <v>43217.625</v>
      </c>
      <c r="I3388" s="15">
        <v>43224.625</v>
      </c>
      <c r="J3388" s="131" t="s">
        <v>8474</v>
      </c>
      <c r="K3388" s="45" t="s">
        <v>9</v>
      </c>
      <c r="L3388" s="47" t="s">
        <v>7</v>
      </c>
      <c r="M3388" s="47" t="s">
        <v>56</v>
      </c>
      <c r="N3388" s="9" t="str">
        <f t="shared" si="823"/>
        <v>Minor</v>
      </c>
      <c r="O3388" s="10" t="str">
        <f t="shared" si="824"/>
        <v>Successful</v>
      </c>
      <c r="P3388" s="10" t="str">
        <f t="shared" si="825"/>
        <v>On Time</v>
      </c>
      <c r="Q3388" s="9">
        <f t="shared" si="826"/>
        <v>1</v>
      </c>
      <c r="R3388" s="9">
        <f t="shared" si="827"/>
        <v>1</v>
      </c>
      <c r="S3388" s="9">
        <f t="shared" si="828"/>
        <v>0</v>
      </c>
      <c r="T3388" s="9" t="str">
        <f t="shared" si="829"/>
        <v>May</v>
      </c>
      <c r="U3388" s="40">
        <f t="shared" si="830"/>
        <v>0</v>
      </c>
      <c r="V3388" s="40" t="str">
        <f t="shared" si="831"/>
        <v>Normal</v>
      </c>
      <c r="W3388" s="40">
        <f t="shared" si="832"/>
        <v>0</v>
      </c>
      <c r="X3388" s="40">
        <f t="shared" si="833"/>
        <v>0</v>
      </c>
      <c r="Y3388" s="40">
        <f t="shared" si="834"/>
        <v>0</v>
      </c>
      <c r="Z3388" s="40">
        <f t="shared" si="835"/>
        <v>0</v>
      </c>
      <c r="AA3388" s="40">
        <f t="shared" si="836"/>
        <v>1</v>
      </c>
      <c r="AB3388" s="40">
        <f t="shared" si="837"/>
        <v>0</v>
      </c>
      <c r="AC3388" s="41" t="s">
        <v>238</v>
      </c>
      <c r="AD3388" s="41" t="s">
        <v>349</v>
      </c>
      <c r="AE3388" s="41" t="s">
        <v>351</v>
      </c>
      <c r="AF3388" s="41" t="s">
        <v>216</v>
      </c>
      <c r="AG3388" s="41" t="s">
        <v>56</v>
      </c>
      <c r="AH3388" s="41" t="s">
        <v>56</v>
      </c>
      <c r="AI3388" s="41" t="s">
        <v>56</v>
      </c>
      <c r="AJ3388" s="41" t="s">
        <v>160</v>
      </c>
      <c r="AK3388" s="41" t="s">
        <v>56</v>
      </c>
    </row>
    <row r="3389" spans="1:37" s="41" customFormat="1" ht="15.75" hidden="1" thickBot="1" x14ac:dyDescent="0.3">
      <c r="A3389" s="11" t="s">
        <v>697</v>
      </c>
      <c r="B3389" s="12" t="s">
        <v>215</v>
      </c>
      <c r="C3389" s="13" t="s">
        <v>52</v>
      </c>
      <c r="D3389" s="14" t="s">
        <v>47</v>
      </c>
      <c r="E3389" s="13" t="s">
        <v>7562</v>
      </c>
      <c r="F3389" s="4" t="s">
        <v>94</v>
      </c>
      <c r="G3389" s="4" t="s">
        <v>4945</v>
      </c>
      <c r="H3389" s="15">
        <v>43224.5</v>
      </c>
      <c r="I3389" s="15">
        <v>43224.583333333336</v>
      </c>
      <c r="J3389" s="131" t="s">
        <v>8475</v>
      </c>
      <c r="K3389" s="45" t="s">
        <v>9</v>
      </c>
      <c r="L3389" s="47" t="s">
        <v>7</v>
      </c>
      <c r="M3389" s="47" t="s">
        <v>56</v>
      </c>
      <c r="N3389" s="9" t="str">
        <f t="shared" si="823"/>
        <v>Standard</v>
      </c>
      <c r="O3389" s="10" t="str">
        <f t="shared" si="824"/>
        <v>Successful</v>
      </c>
      <c r="P3389" s="10" t="str">
        <f t="shared" si="825"/>
        <v>On Time</v>
      </c>
      <c r="Q3389" s="9">
        <f t="shared" si="826"/>
        <v>1</v>
      </c>
      <c r="R3389" s="9">
        <f t="shared" si="827"/>
        <v>1</v>
      </c>
      <c r="S3389" s="9">
        <f t="shared" si="828"/>
        <v>0</v>
      </c>
      <c r="T3389" s="9" t="str">
        <f t="shared" si="829"/>
        <v>May</v>
      </c>
      <c r="U3389" s="40">
        <f t="shared" si="830"/>
        <v>0</v>
      </c>
      <c r="V3389" s="40" t="str">
        <f t="shared" si="831"/>
        <v>Normal</v>
      </c>
      <c r="W3389" s="40">
        <f t="shared" si="832"/>
        <v>0</v>
      </c>
      <c r="X3389" s="40">
        <f t="shared" si="833"/>
        <v>0</v>
      </c>
      <c r="Y3389" s="40">
        <f t="shared" si="834"/>
        <v>0</v>
      </c>
      <c r="Z3389" s="40">
        <f t="shared" si="835"/>
        <v>0</v>
      </c>
      <c r="AA3389" s="40">
        <f t="shared" si="836"/>
        <v>1</v>
      </c>
      <c r="AB3389" s="40">
        <f t="shared" si="837"/>
        <v>0</v>
      </c>
      <c r="AC3389" s="41" t="s">
        <v>238</v>
      </c>
      <c r="AD3389" s="41" t="s">
        <v>2259</v>
      </c>
      <c r="AE3389" s="41" t="s">
        <v>431</v>
      </c>
      <c r="AF3389" s="41" t="s">
        <v>215</v>
      </c>
      <c r="AG3389" s="41" t="s">
        <v>56</v>
      </c>
      <c r="AH3389" s="41" t="s">
        <v>56</v>
      </c>
      <c r="AI3389" s="41" t="s">
        <v>56</v>
      </c>
      <c r="AJ3389" s="41" t="s">
        <v>160</v>
      </c>
      <c r="AK3389" s="41" t="s">
        <v>56</v>
      </c>
    </row>
    <row r="3390" spans="1:37" s="41" customFormat="1" ht="15.75" hidden="1" thickBot="1" x14ac:dyDescent="0.3">
      <c r="A3390" s="11" t="s">
        <v>697</v>
      </c>
      <c r="B3390" s="12" t="s">
        <v>215</v>
      </c>
      <c r="C3390" s="13" t="s">
        <v>52</v>
      </c>
      <c r="D3390" s="14" t="s">
        <v>47</v>
      </c>
      <c r="E3390" s="13" t="s">
        <v>7563</v>
      </c>
      <c r="F3390" s="4" t="s">
        <v>94</v>
      </c>
      <c r="G3390" s="4" t="s">
        <v>4945</v>
      </c>
      <c r="H3390" s="15">
        <v>43224.583333333336</v>
      </c>
      <c r="I3390" s="15">
        <v>43224.666666666664</v>
      </c>
      <c r="J3390" s="131" t="s">
        <v>8476</v>
      </c>
      <c r="K3390" s="45" t="s">
        <v>9</v>
      </c>
      <c r="L3390" s="47" t="s">
        <v>7</v>
      </c>
      <c r="M3390" s="47" t="s">
        <v>56</v>
      </c>
      <c r="N3390" s="9" t="str">
        <f t="shared" si="823"/>
        <v>Standard</v>
      </c>
      <c r="O3390" s="10" t="str">
        <f t="shared" si="824"/>
        <v>Successful</v>
      </c>
      <c r="P3390" s="10" t="str">
        <f t="shared" si="825"/>
        <v>On Time</v>
      </c>
      <c r="Q3390" s="9">
        <f t="shared" si="826"/>
        <v>1</v>
      </c>
      <c r="R3390" s="9">
        <f t="shared" si="827"/>
        <v>1</v>
      </c>
      <c r="S3390" s="9">
        <f t="shared" si="828"/>
        <v>0</v>
      </c>
      <c r="T3390" s="9" t="str">
        <f t="shared" si="829"/>
        <v>May</v>
      </c>
      <c r="U3390" s="40">
        <f t="shared" si="830"/>
        <v>0</v>
      </c>
      <c r="V3390" s="40" t="str">
        <f t="shared" si="831"/>
        <v>Normal</v>
      </c>
      <c r="W3390" s="40">
        <f t="shared" si="832"/>
        <v>0</v>
      </c>
      <c r="X3390" s="40">
        <f t="shared" si="833"/>
        <v>0</v>
      </c>
      <c r="Y3390" s="40">
        <f t="shared" si="834"/>
        <v>0</v>
      </c>
      <c r="Z3390" s="40">
        <f t="shared" si="835"/>
        <v>0</v>
      </c>
      <c r="AA3390" s="40">
        <f t="shared" si="836"/>
        <v>1</v>
      </c>
      <c r="AB3390" s="40">
        <f t="shared" si="837"/>
        <v>0</v>
      </c>
      <c r="AC3390" s="41" t="s">
        <v>238</v>
      </c>
      <c r="AD3390" s="41" t="s">
        <v>2259</v>
      </c>
      <c r="AE3390" s="41" t="s">
        <v>431</v>
      </c>
      <c r="AF3390" s="41" t="s">
        <v>215</v>
      </c>
      <c r="AG3390" s="41" t="s">
        <v>56</v>
      </c>
      <c r="AH3390" s="41" t="s">
        <v>56</v>
      </c>
      <c r="AI3390" s="41" t="s">
        <v>56</v>
      </c>
      <c r="AJ3390" s="41" t="s">
        <v>160</v>
      </c>
      <c r="AK3390" s="41" t="s">
        <v>56</v>
      </c>
    </row>
    <row r="3391" spans="1:37" s="41" customFormat="1" ht="15.75" thickBot="1" x14ac:dyDescent="0.3">
      <c r="A3391" s="11" t="s">
        <v>211</v>
      </c>
      <c r="B3391" s="12" t="s">
        <v>216</v>
      </c>
      <c r="C3391" s="13" t="s">
        <v>46</v>
      </c>
      <c r="D3391" s="14" t="s">
        <v>47</v>
      </c>
      <c r="E3391" s="13" t="s">
        <v>7564</v>
      </c>
      <c r="F3391" s="4" t="s">
        <v>84</v>
      </c>
      <c r="G3391" s="4" t="s">
        <v>663</v>
      </c>
      <c r="H3391" s="15">
        <v>43223.791666666664</v>
      </c>
      <c r="I3391" s="15">
        <v>43223.875</v>
      </c>
      <c r="J3391" s="131" t="s">
        <v>8477</v>
      </c>
      <c r="K3391" s="45" t="s">
        <v>9</v>
      </c>
      <c r="L3391" s="47" t="s">
        <v>7</v>
      </c>
      <c r="M3391" s="47" t="s">
        <v>56</v>
      </c>
      <c r="N3391" s="9" t="str">
        <f t="shared" si="823"/>
        <v>Minor</v>
      </c>
      <c r="O3391" s="10" t="str">
        <f t="shared" si="824"/>
        <v>Successful</v>
      </c>
      <c r="P3391" s="10" t="str">
        <f t="shared" si="825"/>
        <v>On Time</v>
      </c>
      <c r="Q3391" s="9">
        <f t="shared" si="826"/>
        <v>1</v>
      </c>
      <c r="R3391" s="9">
        <f t="shared" si="827"/>
        <v>1</v>
      </c>
      <c r="S3391" s="9">
        <f t="shared" si="828"/>
        <v>0</v>
      </c>
      <c r="T3391" s="9" t="str">
        <f t="shared" si="829"/>
        <v>May</v>
      </c>
      <c r="U3391" s="40">
        <f t="shared" si="830"/>
        <v>0</v>
      </c>
      <c r="V3391" s="40" t="str">
        <f t="shared" si="831"/>
        <v>Normal</v>
      </c>
      <c r="W3391" s="40">
        <f t="shared" si="832"/>
        <v>0</v>
      </c>
      <c r="X3391" s="40">
        <f t="shared" si="833"/>
        <v>0</v>
      </c>
      <c r="Y3391" s="40">
        <f t="shared" si="834"/>
        <v>0</v>
      </c>
      <c r="Z3391" s="40">
        <f t="shared" si="835"/>
        <v>0</v>
      </c>
      <c r="AA3391" s="40">
        <f t="shared" si="836"/>
        <v>1</v>
      </c>
      <c r="AB3391" s="40">
        <f t="shared" si="837"/>
        <v>0</v>
      </c>
      <c r="AC3391" s="41" t="s">
        <v>537</v>
      </c>
      <c r="AD3391" s="41" t="s">
        <v>280</v>
      </c>
      <c r="AE3391" s="41" t="s">
        <v>260</v>
      </c>
      <c r="AF3391" s="41" t="s">
        <v>216</v>
      </c>
      <c r="AG3391" s="41" t="s">
        <v>56</v>
      </c>
      <c r="AH3391" s="41" t="s">
        <v>56</v>
      </c>
      <c r="AI3391" s="41" t="s">
        <v>56</v>
      </c>
      <c r="AJ3391" s="41" t="s">
        <v>160</v>
      </c>
      <c r="AK3391" s="41" t="s">
        <v>56</v>
      </c>
    </row>
    <row r="3392" spans="1:37" s="41" customFormat="1" ht="15.75" thickBot="1" x14ac:dyDescent="0.3">
      <c r="A3392" s="11" t="s">
        <v>66</v>
      </c>
      <c r="B3392" s="12" t="s">
        <v>216</v>
      </c>
      <c r="C3392" s="13" t="s">
        <v>46</v>
      </c>
      <c r="D3392" s="14" t="s">
        <v>47</v>
      </c>
      <c r="E3392" s="13" t="s">
        <v>7565</v>
      </c>
      <c r="F3392" s="4" t="s">
        <v>152</v>
      </c>
      <c r="G3392" s="4" t="s">
        <v>577</v>
      </c>
      <c r="H3392" s="15">
        <v>43224.5</v>
      </c>
      <c r="I3392" s="15">
        <v>43224.583333333336</v>
      </c>
      <c r="J3392" s="131" t="s">
        <v>8478</v>
      </c>
      <c r="K3392" s="45" t="s">
        <v>9</v>
      </c>
      <c r="L3392" s="47" t="s">
        <v>7</v>
      </c>
      <c r="M3392" s="47" t="s">
        <v>56</v>
      </c>
      <c r="N3392" s="9" t="str">
        <f t="shared" si="823"/>
        <v>Minor</v>
      </c>
      <c r="O3392" s="10" t="str">
        <f t="shared" si="824"/>
        <v>Successful</v>
      </c>
      <c r="P3392" s="10" t="str">
        <f t="shared" si="825"/>
        <v>On Time</v>
      </c>
      <c r="Q3392" s="9">
        <f t="shared" si="826"/>
        <v>1</v>
      </c>
      <c r="R3392" s="9">
        <f t="shared" si="827"/>
        <v>1</v>
      </c>
      <c r="S3392" s="9">
        <f t="shared" si="828"/>
        <v>0</v>
      </c>
      <c r="T3392" s="9" t="str">
        <f t="shared" si="829"/>
        <v>May</v>
      </c>
      <c r="U3392" s="40">
        <f t="shared" si="830"/>
        <v>0</v>
      </c>
      <c r="V3392" s="40" t="str">
        <f t="shared" si="831"/>
        <v>Normal</v>
      </c>
      <c r="W3392" s="40">
        <f t="shared" si="832"/>
        <v>0</v>
      </c>
      <c r="X3392" s="40">
        <f t="shared" si="833"/>
        <v>0</v>
      </c>
      <c r="Y3392" s="40">
        <f t="shared" si="834"/>
        <v>0</v>
      </c>
      <c r="Z3392" s="40">
        <f t="shared" si="835"/>
        <v>0</v>
      </c>
      <c r="AA3392" s="40">
        <f t="shared" si="836"/>
        <v>1</v>
      </c>
      <c r="AB3392" s="40">
        <f t="shared" si="837"/>
        <v>0</v>
      </c>
      <c r="AC3392" s="41" t="s">
        <v>537</v>
      </c>
      <c r="AD3392" s="41" t="s">
        <v>280</v>
      </c>
      <c r="AE3392" s="41" t="s">
        <v>121</v>
      </c>
      <c r="AF3392" s="41" t="s">
        <v>322</v>
      </c>
      <c r="AG3392" s="41" t="s">
        <v>56</v>
      </c>
      <c r="AH3392" s="41" t="s">
        <v>56</v>
      </c>
      <c r="AI3392" s="41" t="s">
        <v>56</v>
      </c>
      <c r="AJ3392" s="41" t="s">
        <v>160</v>
      </c>
      <c r="AK3392" s="41" t="s">
        <v>56</v>
      </c>
    </row>
    <row r="3393" spans="1:37" s="41" customFormat="1" ht="15.75" thickBot="1" x14ac:dyDescent="0.3">
      <c r="A3393" s="11" t="s">
        <v>210</v>
      </c>
      <c r="B3393" s="12" t="s">
        <v>216</v>
      </c>
      <c r="C3393" s="13" t="s">
        <v>52</v>
      </c>
      <c r="D3393" s="14" t="s">
        <v>47</v>
      </c>
      <c r="E3393" s="13" t="s">
        <v>7566</v>
      </c>
      <c r="F3393" s="4" t="s">
        <v>152</v>
      </c>
      <c r="G3393" s="4" t="s">
        <v>168</v>
      </c>
      <c r="H3393" s="15">
        <v>43224.520833333336</v>
      </c>
      <c r="I3393" s="15">
        <v>43224.604166666664</v>
      </c>
      <c r="J3393" s="131" t="s">
        <v>8479</v>
      </c>
      <c r="K3393" s="45" t="s">
        <v>9</v>
      </c>
      <c r="L3393" s="47" t="s">
        <v>7</v>
      </c>
      <c r="M3393" s="47" t="s">
        <v>56</v>
      </c>
      <c r="N3393" s="9" t="str">
        <f t="shared" si="823"/>
        <v>Standard</v>
      </c>
      <c r="O3393" s="10" t="str">
        <f t="shared" si="824"/>
        <v>Successful</v>
      </c>
      <c r="P3393" s="10" t="str">
        <f t="shared" si="825"/>
        <v>On Time</v>
      </c>
      <c r="Q3393" s="9">
        <f t="shared" si="826"/>
        <v>1</v>
      </c>
      <c r="R3393" s="9">
        <f t="shared" si="827"/>
        <v>1</v>
      </c>
      <c r="S3393" s="9">
        <f t="shared" si="828"/>
        <v>0</v>
      </c>
      <c r="T3393" s="9" t="str">
        <f t="shared" si="829"/>
        <v>May</v>
      </c>
      <c r="U3393" s="40">
        <f t="shared" si="830"/>
        <v>0</v>
      </c>
      <c r="V3393" s="40" t="str">
        <f t="shared" si="831"/>
        <v>Normal</v>
      </c>
      <c r="W3393" s="40">
        <f t="shared" si="832"/>
        <v>0</v>
      </c>
      <c r="X3393" s="40">
        <f t="shared" si="833"/>
        <v>0</v>
      </c>
      <c r="Y3393" s="40">
        <f t="shared" si="834"/>
        <v>0</v>
      </c>
      <c r="Z3393" s="40">
        <f t="shared" si="835"/>
        <v>0</v>
      </c>
      <c r="AA3393" s="40">
        <f t="shared" si="836"/>
        <v>1</v>
      </c>
      <c r="AB3393" s="40">
        <f t="shared" si="837"/>
        <v>0</v>
      </c>
      <c r="AC3393" s="41" t="s">
        <v>537</v>
      </c>
      <c r="AD3393" s="41" t="s">
        <v>516</v>
      </c>
      <c r="AE3393" s="41" t="s">
        <v>121</v>
      </c>
      <c r="AF3393" s="41" t="s">
        <v>322</v>
      </c>
      <c r="AG3393" s="41" t="s">
        <v>56</v>
      </c>
      <c r="AH3393" s="41" t="s">
        <v>56</v>
      </c>
      <c r="AI3393" s="41" t="s">
        <v>56</v>
      </c>
      <c r="AJ3393" s="41" t="s">
        <v>160</v>
      </c>
      <c r="AK3393" s="41" t="s">
        <v>56</v>
      </c>
    </row>
    <row r="3394" spans="1:37" s="41" customFormat="1" ht="15.75" thickBot="1" x14ac:dyDescent="0.3">
      <c r="A3394" s="11" t="s">
        <v>248</v>
      </c>
      <c r="B3394" s="12" t="s">
        <v>216</v>
      </c>
      <c r="C3394" s="13" t="s">
        <v>46</v>
      </c>
      <c r="D3394" s="14" t="s">
        <v>47</v>
      </c>
      <c r="E3394" s="13" t="s">
        <v>7567</v>
      </c>
      <c r="F3394" s="4" t="s">
        <v>84</v>
      </c>
      <c r="G3394" s="4" t="s">
        <v>3176</v>
      </c>
      <c r="H3394" s="15">
        <v>43223.625</v>
      </c>
      <c r="I3394" s="15">
        <v>43223.666666666664</v>
      </c>
      <c r="J3394" s="131" t="s">
        <v>8480</v>
      </c>
      <c r="K3394" s="45" t="s">
        <v>9</v>
      </c>
      <c r="L3394" s="47" t="s">
        <v>7</v>
      </c>
      <c r="M3394" s="47" t="s">
        <v>56</v>
      </c>
      <c r="N3394" s="9" t="str">
        <f t="shared" si="823"/>
        <v>Minor</v>
      </c>
      <c r="O3394" s="10" t="str">
        <f t="shared" si="824"/>
        <v>Successful</v>
      </c>
      <c r="P3394" s="10" t="str">
        <f t="shared" si="825"/>
        <v>On Time</v>
      </c>
      <c r="Q3394" s="9">
        <f t="shared" si="826"/>
        <v>1</v>
      </c>
      <c r="R3394" s="9">
        <f t="shared" si="827"/>
        <v>1</v>
      </c>
      <c r="S3394" s="9">
        <f t="shared" si="828"/>
        <v>0</v>
      </c>
      <c r="T3394" s="9" t="str">
        <f t="shared" si="829"/>
        <v>May</v>
      </c>
      <c r="U3394" s="40">
        <f t="shared" si="830"/>
        <v>0</v>
      </c>
      <c r="V3394" s="40" t="str">
        <f t="shared" si="831"/>
        <v>Normal</v>
      </c>
      <c r="W3394" s="40">
        <f t="shared" si="832"/>
        <v>0</v>
      </c>
      <c r="X3394" s="40">
        <f t="shared" si="833"/>
        <v>0</v>
      </c>
      <c r="Y3394" s="40">
        <f t="shared" si="834"/>
        <v>0</v>
      </c>
      <c r="Z3394" s="40">
        <f t="shared" si="835"/>
        <v>1</v>
      </c>
      <c r="AA3394" s="40">
        <f t="shared" si="836"/>
        <v>1</v>
      </c>
      <c r="AB3394" s="40">
        <f t="shared" si="837"/>
        <v>0</v>
      </c>
      <c r="AC3394" s="41" t="s">
        <v>537</v>
      </c>
      <c r="AD3394" s="41" t="s">
        <v>9184</v>
      </c>
      <c r="AE3394" s="41" t="s">
        <v>260</v>
      </c>
      <c r="AF3394" s="41" t="s">
        <v>216</v>
      </c>
      <c r="AG3394" s="41" t="s">
        <v>56</v>
      </c>
      <c r="AH3394" s="41" t="s">
        <v>56</v>
      </c>
      <c r="AI3394" s="41" t="s">
        <v>160</v>
      </c>
      <c r="AJ3394" s="41" t="s">
        <v>160</v>
      </c>
      <c r="AK3394" s="41" t="s">
        <v>56</v>
      </c>
    </row>
    <row r="3395" spans="1:37" s="41" customFormat="1" ht="15.75" thickBot="1" x14ac:dyDescent="0.3">
      <c r="A3395" s="11" t="s">
        <v>53</v>
      </c>
      <c r="B3395" s="12" t="s">
        <v>216</v>
      </c>
      <c r="C3395" s="13" t="s">
        <v>52</v>
      </c>
      <c r="D3395" s="14" t="s">
        <v>47</v>
      </c>
      <c r="E3395" s="13" t="s">
        <v>7568</v>
      </c>
      <c r="F3395" s="4" t="s">
        <v>107</v>
      </c>
      <c r="G3395" s="4" t="s">
        <v>569</v>
      </c>
      <c r="H3395" s="15">
        <v>43224.4375</v>
      </c>
      <c r="I3395" s="15">
        <v>43224.5625</v>
      </c>
      <c r="J3395" s="131" t="s">
        <v>60</v>
      </c>
      <c r="K3395" s="45" t="s">
        <v>9</v>
      </c>
      <c r="L3395" s="47" t="s">
        <v>7</v>
      </c>
      <c r="M3395" s="47" t="s">
        <v>56</v>
      </c>
      <c r="N3395" s="9" t="str">
        <f t="shared" si="823"/>
        <v>Standard</v>
      </c>
      <c r="O3395" s="10" t="str">
        <f t="shared" si="824"/>
        <v>Successful</v>
      </c>
      <c r="P3395" s="10" t="str">
        <f t="shared" si="825"/>
        <v>On Time</v>
      </c>
      <c r="Q3395" s="9">
        <f t="shared" si="826"/>
        <v>1</v>
      </c>
      <c r="R3395" s="9">
        <f t="shared" si="827"/>
        <v>1</v>
      </c>
      <c r="S3395" s="9">
        <f t="shared" si="828"/>
        <v>0</v>
      </c>
      <c r="T3395" s="9" t="str">
        <f t="shared" si="829"/>
        <v>May</v>
      </c>
      <c r="U3395" s="40">
        <f t="shared" si="830"/>
        <v>0</v>
      </c>
      <c r="V3395" s="40" t="str">
        <f t="shared" si="831"/>
        <v>Normal</v>
      </c>
      <c r="W3395" s="40">
        <f t="shared" si="832"/>
        <v>0</v>
      </c>
      <c r="X3395" s="40">
        <f t="shared" si="833"/>
        <v>0</v>
      </c>
      <c r="Y3395" s="40">
        <f t="shared" si="834"/>
        <v>0</v>
      </c>
      <c r="Z3395" s="40">
        <f t="shared" si="835"/>
        <v>0</v>
      </c>
      <c r="AA3395" s="40">
        <f t="shared" si="836"/>
        <v>1</v>
      </c>
      <c r="AB3395" s="40">
        <f t="shared" si="837"/>
        <v>0</v>
      </c>
      <c r="AC3395" s="41" t="s">
        <v>9181</v>
      </c>
      <c r="AD3395" s="41" t="s">
        <v>290</v>
      </c>
      <c r="AE3395" s="41" t="s">
        <v>419</v>
      </c>
      <c r="AF3395" s="41" t="s">
        <v>216</v>
      </c>
      <c r="AG3395" s="41" t="s">
        <v>56</v>
      </c>
      <c r="AH3395" s="41" t="s">
        <v>56</v>
      </c>
      <c r="AI3395" s="41" t="s">
        <v>56</v>
      </c>
      <c r="AJ3395" s="41" t="s">
        <v>160</v>
      </c>
      <c r="AK3395" s="41" t="s">
        <v>56</v>
      </c>
    </row>
    <row r="3396" spans="1:37" s="41" customFormat="1" ht="15.75" thickBot="1" x14ac:dyDescent="0.3">
      <c r="A3396" s="11" t="s">
        <v>638</v>
      </c>
      <c r="B3396" s="12" t="s">
        <v>8</v>
      </c>
      <c r="C3396" s="13" t="s">
        <v>52</v>
      </c>
      <c r="D3396" s="14" t="s">
        <v>47</v>
      </c>
      <c r="E3396" s="13" t="s">
        <v>7569</v>
      </c>
      <c r="F3396" s="4" t="s">
        <v>693</v>
      </c>
      <c r="G3396" s="4" t="s">
        <v>705</v>
      </c>
      <c r="H3396" s="15">
        <v>43224.375</v>
      </c>
      <c r="I3396" s="15">
        <v>43224.541666666664</v>
      </c>
      <c r="J3396" s="131" t="s">
        <v>8481</v>
      </c>
      <c r="K3396" s="45" t="s">
        <v>9</v>
      </c>
      <c r="L3396" s="47" t="s">
        <v>7</v>
      </c>
      <c r="M3396" s="47" t="s">
        <v>56</v>
      </c>
      <c r="N3396" s="9" t="str">
        <f t="shared" si="823"/>
        <v>Standard</v>
      </c>
      <c r="O3396" s="10" t="str">
        <f t="shared" si="824"/>
        <v>Successful</v>
      </c>
      <c r="P3396" s="10" t="str">
        <f t="shared" si="825"/>
        <v>On Time</v>
      </c>
      <c r="Q3396" s="9">
        <f t="shared" si="826"/>
        <v>1</v>
      </c>
      <c r="R3396" s="9">
        <f t="shared" si="827"/>
        <v>1</v>
      </c>
      <c r="S3396" s="9">
        <f t="shared" si="828"/>
        <v>0</v>
      </c>
      <c r="T3396" s="9" t="str">
        <f t="shared" si="829"/>
        <v>May</v>
      </c>
      <c r="U3396" s="40">
        <f t="shared" si="830"/>
        <v>0</v>
      </c>
      <c r="V3396" s="40" t="str">
        <f t="shared" si="831"/>
        <v>Normal</v>
      </c>
      <c r="W3396" s="40">
        <f t="shared" si="832"/>
        <v>0</v>
      </c>
      <c r="X3396" s="40">
        <f t="shared" si="833"/>
        <v>0</v>
      </c>
      <c r="Y3396" s="40">
        <f t="shared" si="834"/>
        <v>0</v>
      </c>
      <c r="Z3396" s="40">
        <f t="shared" si="835"/>
        <v>0</v>
      </c>
      <c r="AA3396" s="40">
        <f t="shared" si="836"/>
        <v>1</v>
      </c>
      <c r="AB3396" s="40">
        <f t="shared" si="837"/>
        <v>0</v>
      </c>
      <c r="AC3396" s="41" t="s">
        <v>9181</v>
      </c>
      <c r="AD3396" s="41" t="s">
        <v>720</v>
      </c>
      <c r="AE3396" s="41" t="s">
        <v>146</v>
      </c>
      <c r="AF3396" s="41" t="s">
        <v>8</v>
      </c>
      <c r="AG3396" s="41" t="s">
        <v>56</v>
      </c>
      <c r="AH3396" s="41" t="s">
        <v>56</v>
      </c>
      <c r="AI3396" s="41" t="s">
        <v>56</v>
      </c>
      <c r="AJ3396" s="41" t="s">
        <v>160</v>
      </c>
      <c r="AK3396" s="41" t="s">
        <v>56</v>
      </c>
    </row>
    <row r="3397" spans="1:37" s="41" customFormat="1" ht="15.75" thickBot="1" x14ac:dyDescent="0.3">
      <c r="A3397" s="11" t="s">
        <v>638</v>
      </c>
      <c r="B3397" s="12" t="s">
        <v>8</v>
      </c>
      <c r="C3397" s="13" t="s">
        <v>52</v>
      </c>
      <c r="D3397" s="14" t="s">
        <v>47</v>
      </c>
      <c r="E3397" s="13" t="s">
        <v>7570</v>
      </c>
      <c r="F3397" s="4" t="s">
        <v>645</v>
      </c>
      <c r="G3397" s="4" t="s">
        <v>4980</v>
      </c>
      <c r="H3397" s="15">
        <v>43224.375</v>
      </c>
      <c r="I3397" s="15">
        <v>43224.5</v>
      </c>
      <c r="J3397" s="131" t="s">
        <v>8482</v>
      </c>
      <c r="K3397" s="45" t="s">
        <v>9</v>
      </c>
      <c r="L3397" s="47" t="s">
        <v>7</v>
      </c>
      <c r="M3397" s="47" t="s">
        <v>56</v>
      </c>
      <c r="N3397" s="9" t="str">
        <f t="shared" si="823"/>
        <v>Standard</v>
      </c>
      <c r="O3397" s="10" t="str">
        <f t="shared" si="824"/>
        <v>Successful</v>
      </c>
      <c r="P3397" s="10" t="str">
        <f t="shared" si="825"/>
        <v>On Time</v>
      </c>
      <c r="Q3397" s="9">
        <f t="shared" si="826"/>
        <v>1</v>
      </c>
      <c r="R3397" s="9">
        <f t="shared" si="827"/>
        <v>1</v>
      </c>
      <c r="S3397" s="9">
        <f t="shared" si="828"/>
        <v>0</v>
      </c>
      <c r="T3397" s="9" t="str">
        <f t="shared" si="829"/>
        <v>May</v>
      </c>
      <c r="U3397" s="40">
        <f t="shared" si="830"/>
        <v>0</v>
      </c>
      <c r="V3397" s="40" t="str">
        <f t="shared" si="831"/>
        <v>Normal</v>
      </c>
      <c r="W3397" s="40">
        <f t="shared" si="832"/>
        <v>0</v>
      </c>
      <c r="X3397" s="40">
        <f t="shared" si="833"/>
        <v>0</v>
      </c>
      <c r="Y3397" s="40">
        <f t="shared" si="834"/>
        <v>0</v>
      </c>
      <c r="Z3397" s="40">
        <f t="shared" si="835"/>
        <v>0</v>
      </c>
      <c r="AA3397" s="40">
        <f t="shared" si="836"/>
        <v>1</v>
      </c>
      <c r="AB3397" s="40">
        <f t="shared" si="837"/>
        <v>0</v>
      </c>
      <c r="AC3397" s="41" t="s">
        <v>9181</v>
      </c>
      <c r="AD3397" s="41" t="s">
        <v>5891</v>
      </c>
      <c r="AE3397" s="41" t="s">
        <v>147</v>
      </c>
      <c r="AF3397" s="41" t="s">
        <v>8</v>
      </c>
      <c r="AG3397" s="41" t="s">
        <v>56</v>
      </c>
      <c r="AH3397" s="41" t="s">
        <v>56</v>
      </c>
      <c r="AI3397" s="41" t="s">
        <v>56</v>
      </c>
      <c r="AJ3397" s="41" t="s">
        <v>160</v>
      </c>
      <c r="AK3397" s="41" t="s">
        <v>56</v>
      </c>
    </row>
    <row r="3398" spans="1:37" s="41" customFormat="1" ht="15.75" thickBot="1" x14ac:dyDescent="0.3">
      <c r="A3398" s="11" t="s">
        <v>638</v>
      </c>
      <c r="B3398" s="12" t="s">
        <v>8</v>
      </c>
      <c r="C3398" s="13" t="s">
        <v>52</v>
      </c>
      <c r="D3398" s="14" t="s">
        <v>47</v>
      </c>
      <c r="E3398" s="13" t="s">
        <v>7571</v>
      </c>
      <c r="F3398" s="4" t="s">
        <v>645</v>
      </c>
      <c r="G3398" s="4" t="s">
        <v>4980</v>
      </c>
      <c r="H3398" s="15">
        <v>43224.375</v>
      </c>
      <c r="I3398" s="15">
        <v>43224.666666666664</v>
      </c>
      <c r="J3398" s="131" t="s">
        <v>8471</v>
      </c>
      <c r="K3398" s="45" t="s">
        <v>9</v>
      </c>
      <c r="L3398" s="47" t="s">
        <v>7</v>
      </c>
      <c r="M3398" s="47" t="s">
        <v>56</v>
      </c>
      <c r="N3398" s="9" t="str">
        <f t="shared" si="823"/>
        <v>Standard</v>
      </c>
      <c r="O3398" s="10" t="str">
        <f t="shared" si="824"/>
        <v>Successful</v>
      </c>
      <c r="P3398" s="10" t="str">
        <f t="shared" si="825"/>
        <v>On Time</v>
      </c>
      <c r="Q3398" s="9">
        <f t="shared" si="826"/>
        <v>1</v>
      </c>
      <c r="R3398" s="9">
        <f t="shared" si="827"/>
        <v>1</v>
      </c>
      <c r="S3398" s="9">
        <f t="shared" si="828"/>
        <v>0</v>
      </c>
      <c r="T3398" s="9" t="str">
        <f t="shared" si="829"/>
        <v>May</v>
      </c>
      <c r="U3398" s="40">
        <f t="shared" si="830"/>
        <v>0</v>
      </c>
      <c r="V3398" s="40" t="str">
        <f t="shared" si="831"/>
        <v>Normal</v>
      </c>
      <c r="W3398" s="40">
        <f t="shared" si="832"/>
        <v>0</v>
      </c>
      <c r="X3398" s="40">
        <f t="shared" si="833"/>
        <v>0</v>
      </c>
      <c r="Y3398" s="40">
        <f t="shared" si="834"/>
        <v>0</v>
      </c>
      <c r="Z3398" s="40">
        <f t="shared" si="835"/>
        <v>0</v>
      </c>
      <c r="AA3398" s="40">
        <f t="shared" si="836"/>
        <v>1</v>
      </c>
      <c r="AB3398" s="40">
        <f t="shared" si="837"/>
        <v>0</v>
      </c>
      <c r="AC3398" s="41" t="s">
        <v>9181</v>
      </c>
      <c r="AD3398" s="41" t="s">
        <v>5891</v>
      </c>
      <c r="AE3398" s="41" t="s">
        <v>147</v>
      </c>
      <c r="AF3398" s="41" t="s">
        <v>8</v>
      </c>
      <c r="AG3398" s="41" t="s">
        <v>56</v>
      </c>
      <c r="AH3398" s="41" t="s">
        <v>56</v>
      </c>
      <c r="AI3398" s="41" t="s">
        <v>56</v>
      </c>
      <c r="AJ3398" s="41" t="s">
        <v>160</v>
      </c>
      <c r="AK3398" s="41" t="s">
        <v>56</v>
      </c>
    </row>
    <row r="3399" spans="1:37" s="41" customFormat="1" ht="15.75" thickBot="1" x14ac:dyDescent="0.3">
      <c r="A3399" s="11" t="s">
        <v>248</v>
      </c>
      <c r="B3399" s="12" t="s">
        <v>216</v>
      </c>
      <c r="C3399" s="13" t="s">
        <v>46</v>
      </c>
      <c r="D3399" s="14" t="s">
        <v>47</v>
      </c>
      <c r="E3399" s="13" t="s">
        <v>7572</v>
      </c>
      <c r="F3399" s="4" t="s">
        <v>84</v>
      </c>
      <c r="G3399" s="4" t="s">
        <v>601</v>
      </c>
      <c r="H3399" s="15">
        <v>43224.770833333336</v>
      </c>
      <c r="I3399" s="15">
        <v>43224.875</v>
      </c>
      <c r="J3399" s="131" t="s">
        <v>7131</v>
      </c>
      <c r="K3399" s="45" t="s">
        <v>9</v>
      </c>
      <c r="L3399" s="47" t="s">
        <v>7</v>
      </c>
      <c r="M3399" s="47" t="s">
        <v>56</v>
      </c>
      <c r="N3399" s="9" t="str">
        <f t="shared" si="823"/>
        <v>Minor</v>
      </c>
      <c r="O3399" s="10" t="str">
        <f t="shared" si="824"/>
        <v>Successful</v>
      </c>
      <c r="P3399" s="10" t="str">
        <f t="shared" si="825"/>
        <v>On Time</v>
      </c>
      <c r="Q3399" s="9">
        <f t="shared" si="826"/>
        <v>1</v>
      </c>
      <c r="R3399" s="9">
        <f t="shared" si="827"/>
        <v>1</v>
      </c>
      <c r="S3399" s="9">
        <f t="shared" si="828"/>
        <v>0</v>
      </c>
      <c r="T3399" s="9" t="str">
        <f t="shared" si="829"/>
        <v>May</v>
      </c>
      <c r="U3399" s="40">
        <f t="shared" si="830"/>
        <v>0</v>
      </c>
      <c r="V3399" s="40" t="str">
        <f t="shared" si="831"/>
        <v>Normal</v>
      </c>
      <c r="W3399" s="40">
        <f t="shared" si="832"/>
        <v>0</v>
      </c>
      <c r="X3399" s="40">
        <f t="shared" si="833"/>
        <v>0</v>
      </c>
      <c r="Y3399" s="40">
        <f t="shared" si="834"/>
        <v>0</v>
      </c>
      <c r="Z3399" s="40">
        <f t="shared" si="835"/>
        <v>0</v>
      </c>
      <c r="AA3399" s="40">
        <f t="shared" si="836"/>
        <v>1</v>
      </c>
      <c r="AB3399" s="40">
        <f t="shared" si="837"/>
        <v>0</v>
      </c>
      <c r="AC3399" s="41" t="s">
        <v>537</v>
      </c>
      <c r="AD3399" s="41" t="s">
        <v>280</v>
      </c>
      <c r="AE3399" s="41" t="s">
        <v>260</v>
      </c>
      <c r="AF3399" s="41" t="s">
        <v>216</v>
      </c>
      <c r="AG3399" s="41" t="s">
        <v>56</v>
      </c>
      <c r="AH3399" s="41" t="s">
        <v>56</v>
      </c>
      <c r="AI3399" s="41" t="s">
        <v>56</v>
      </c>
      <c r="AJ3399" s="41" t="s">
        <v>160</v>
      </c>
      <c r="AK3399" s="41" t="s">
        <v>56</v>
      </c>
    </row>
    <row r="3400" spans="1:37" s="41" customFormat="1" ht="15.75" thickBot="1" x14ac:dyDescent="0.3">
      <c r="A3400" s="11" t="s">
        <v>239</v>
      </c>
      <c r="B3400" s="12" t="s">
        <v>216</v>
      </c>
      <c r="C3400" s="13" t="s">
        <v>46</v>
      </c>
      <c r="D3400" s="14" t="s">
        <v>47</v>
      </c>
      <c r="E3400" s="13" t="s">
        <v>7573</v>
      </c>
      <c r="F3400" s="4" t="s">
        <v>249</v>
      </c>
      <c r="G3400" s="4" t="s">
        <v>3120</v>
      </c>
      <c r="H3400" s="15">
        <v>43225.041666666664</v>
      </c>
      <c r="I3400" s="15">
        <v>43225.458333333336</v>
      </c>
      <c r="J3400" s="131" t="s">
        <v>8483</v>
      </c>
      <c r="K3400" s="45" t="s">
        <v>9</v>
      </c>
      <c r="L3400" s="47" t="s">
        <v>7</v>
      </c>
      <c r="M3400" s="47" t="s">
        <v>56</v>
      </c>
      <c r="N3400" s="9" t="str">
        <f t="shared" ref="N3400:N3463" si="838">VLOOKUP(C3400,CBI,2,FALSE)</f>
        <v>Minor</v>
      </c>
      <c r="O3400" s="10" t="str">
        <f t="shared" ref="O3400:O3463" si="839">VLOOKUP(K3400,Exitoso,2,FALSE)</f>
        <v>Successful</v>
      </c>
      <c r="P3400" s="10" t="str">
        <f t="shared" ref="P3400:P3463" si="840">VLOOKUP(L3400,EnTiempo,2,FALSE)</f>
        <v>On Time</v>
      </c>
      <c r="Q3400" s="9">
        <f t="shared" ref="Q3400:Q3463" si="841">IF(OR(K3400="Successful",K3400="Exitoso"),1,IF(OR(K3400="Not Successful",K3400="No exitoso",K3400="Fallido"),0," "))</f>
        <v>1</v>
      </c>
      <c r="R3400" s="9">
        <f t="shared" ref="R3400:R3463" si="842">IF(OR(L3400="On Time",L3400="En tiempo"),1,IF(OR(L3400="Out of Time",L3400="Fuera de Tiempo"),0," "))</f>
        <v>1</v>
      </c>
      <c r="S3400" s="9">
        <f t="shared" ref="S3400:S3463" si="843">IF(M3400="NO",0,1)</f>
        <v>0</v>
      </c>
      <c r="T3400" s="9" t="str">
        <f t="shared" ref="T3400:T3463" si="844">VLOOKUP(MONTH(I3400),Meses,2,FALSE)</f>
        <v>May</v>
      </c>
      <c r="U3400" s="40">
        <f t="shared" ref="U3400:U3463" si="845">IF(ISERROR(FIND("SLT",J3400,1)),0,1)</f>
        <v>0</v>
      </c>
      <c r="V3400" s="40" t="str">
        <f t="shared" ref="V3400:V3463" si="846">IF(D3400="emergency","Emergency",IF(ISERROR(FIND("SLT",J3400,1)),"Normal","SLT"))</f>
        <v>Normal</v>
      </c>
      <c r="W3400" s="40">
        <f t="shared" ref="W3400:W3463" si="847">IF(V3400="Emergency",1,0)</f>
        <v>0</v>
      </c>
      <c r="X3400" s="40">
        <f t="shared" ref="X3400:X3463" si="848">IF(AG3400="Si",1,0)</f>
        <v>0</v>
      </c>
      <c r="Y3400" s="40">
        <f t="shared" ref="Y3400:Y3463" si="849">IF(AH3400="Si",1,0)</f>
        <v>0</v>
      </c>
      <c r="Z3400" s="40">
        <f t="shared" ref="Z3400:Z3463" si="850">IF(AI3400="Si",1,0)</f>
        <v>0</v>
      </c>
      <c r="AA3400" s="40">
        <f t="shared" ref="AA3400:AA3463" si="851">IF(AJ3400="Si",1,0)</f>
        <v>1</v>
      </c>
      <c r="AB3400" s="40">
        <f t="shared" ref="AB3400:AB3463" si="852">IF(AK3400="Si",1,0)</f>
        <v>0</v>
      </c>
      <c r="AC3400" s="41" t="s">
        <v>537</v>
      </c>
      <c r="AD3400" s="41" t="s">
        <v>5853</v>
      </c>
      <c r="AE3400" s="41" t="s">
        <v>239</v>
      </c>
      <c r="AF3400" s="41" t="s">
        <v>216</v>
      </c>
      <c r="AG3400" s="41" t="s">
        <v>56</v>
      </c>
      <c r="AH3400" s="41" t="s">
        <v>56</v>
      </c>
      <c r="AI3400" s="41" t="s">
        <v>56</v>
      </c>
      <c r="AJ3400" s="41" t="s">
        <v>160</v>
      </c>
      <c r="AK3400" s="41" t="s">
        <v>56</v>
      </c>
    </row>
    <row r="3401" spans="1:37" s="41" customFormat="1" ht="15.75" thickBot="1" x14ac:dyDescent="0.3">
      <c r="A3401" s="11" t="s">
        <v>49</v>
      </c>
      <c r="B3401" s="12" t="s">
        <v>8</v>
      </c>
      <c r="C3401" s="13" t="s">
        <v>46</v>
      </c>
      <c r="D3401" s="14" t="s">
        <v>47</v>
      </c>
      <c r="E3401" s="13" t="s">
        <v>7574</v>
      </c>
      <c r="F3401" s="4" t="s">
        <v>89</v>
      </c>
      <c r="G3401" s="4" t="s">
        <v>656</v>
      </c>
      <c r="H3401" s="15">
        <v>43226.583333333336</v>
      </c>
      <c r="I3401" s="15">
        <v>43226.75</v>
      </c>
      <c r="J3401" s="131" t="s">
        <v>8484</v>
      </c>
      <c r="K3401" s="45" t="s">
        <v>9</v>
      </c>
      <c r="L3401" s="47" t="s">
        <v>7</v>
      </c>
      <c r="M3401" s="47" t="s">
        <v>56</v>
      </c>
      <c r="N3401" s="9" t="str">
        <f t="shared" si="838"/>
        <v>Minor</v>
      </c>
      <c r="O3401" s="10" t="str">
        <f t="shared" si="839"/>
        <v>Successful</v>
      </c>
      <c r="P3401" s="10" t="str">
        <f t="shared" si="840"/>
        <v>On Time</v>
      </c>
      <c r="Q3401" s="9">
        <f t="shared" si="841"/>
        <v>1</v>
      </c>
      <c r="R3401" s="9">
        <f t="shared" si="842"/>
        <v>1</v>
      </c>
      <c r="S3401" s="9">
        <f t="shared" si="843"/>
        <v>0</v>
      </c>
      <c r="T3401" s="9" t="str">
        <f t="shared" si="844"/>
        <v>May</v>
      </c>
      <c r="U3401" s="40">
        <f t="shared" si="845"/>
        <v>0</v>
      </c>
      <c r="V3401" s="40" t="str">
        <f t="shared" si="846"/>
        <v>Normal</v>
      </c>
      <c r="W3401" s="40">
        <f t="shared" si="847"/>
        <v>0</v>
      </c>
      <c r="X3401" s="40">
        <f t="shared" si="848"/>
        <v>0</v>
      </c>
      <c r="Y3401" s="40">
        <f t="shared" si="849"/>
        <v>0</v>
      </c>
      <c r="Z3401" s="40">
        <f t="shared" si="850"/>
        <v>0</v>
      </c>
      <c r="AA3401" s="40">
        <f t="shared" si="851"/>
        <v>1</v>
      </c>
      <c r="AB3401" s="40">
        <f t="shared" si="852"/>
        <v>0</v>
      </c>
      <c r="AC3401" s="41" t="s">
        <v>9180</v>
      </c>
      <c r="AD3401" s="41" t="s">
        <v>280</v>
      </c>
      <c r="AE3401" s="41" t="s">
        <v>147</v>
      </c>
      <c r="AF3401" s="41" t="s">
        <v>8</v>
      </c>
      <c r="AG3401" s="41" t="s">
        <v>56</v>
      </c>
      <c r="AH3401" s="41" t="s">
        <v>56</v>
      </c>
      <c r="AI3401" s="41" t="s">
        <v>56</v>
      </c>
      <c r="AJ3401" s="41" t="s">
        <v>160</v>
      </c>
      <c r="AK3401" s="41" t="s">
        <v>56</v>
      </c>
    </row>
    <row r="3402" spans="1:37" s="41" customFormat="1" ht="15.75" thickBot="1" x14ac:dyDescent="0.3">
      <c r="A3402" s="11" t="s">
        <v>195</v>
      </c>
      <c r="B3402" s="12" t="s">
        <v>216</v>
      </c>
      <c r="C3402" s="13" t="s">
        <v>46</v>
      </c>
      <c r="D3402" s="14" t="s">
        <v>47</v>
      </c>
      <c r="E3402" s="13" t="s">
        <v>7575</v>
      </c>
      <c r="F3402" s="4" t="s">
        <v>502</v>
      </c>
      <c r="G3402" s="4" t="s">
        <v>8390</v>
      </c>
      <c r="H3402" s="15">
        <v>43223.666666666664</v>
      </c>
      <c r="I3402" s="15">
        <v>43223.75</v>
      </c>
      <c r="J3402" s="131" t="s">
        <v>8485</v>
      </c>
      <c r="K3402" s="45" t="s">
        <v>9</v>
      </c>
      <c r="L3402" s="47" t="s">
        <v>7</v>
      </c>
      <c r="M3402" s="47" t="s">
        <v>56</v>
      </c>
      <c r="N3402" s="9" t="str">
        <f t="shared" si="838"/>
        <v>Minor</v>
      </c>
      <c r="O3402" s="10" t="str">
        <f t="shared" si="839"/>
        <v>Successful</v>
      </c>
      <c r="P3402" s="10" t="str">
        <f t="shared" si="840"/>
        <v>On Time</v>
      </c>
      <c r="Q3402" s="9">
        <f t="shared" si="841"/>
        <v>1</v>
      </c>
      <c r="R3402" s="9">
        <f t="shared" si="842"/>
        <v>1</v>
      </c>
      <c r="S3402" s="9">
        <f t="shared" si="843"/>
        <v>0</v>
      </c>
      <c r="T3402" s="9" t="str">
        <f t="shared" si="844"/>
        <v>May</v>
      </c>
      <c r="U3402" s="40">
        <f t="shared" si="845"/>
        <v>0</v>
      </c>
      <c r="V3402" s="40" t="str">
        <f t="shared" si="846"/>
        <v>Normal</v>
      </c>
      <c r="W3402" s="40">
        <f t="shared" si="847"/>
        <v>0</v>
      </c>
      <c r="X3402" s="40">
        <f t="shared" si="848"/>
        <v>0</v>
      </c>
      <c r="Y3402" s="40">
        <f t="shared" si="849"/>
        <v>0</v>
      </c>
      <c r="Z3402" s="40">
        <f t="shared" si="850"/>
        <v>0</v>
      </c>
      <c r="AA3402" s="40">
        <f t="shared" si="851"/>
        <v>1</v>
      </c>
      <c r="AB3402" s="40">
        <f t="shared" si="852"/>
        <v>0</v>
      </c>
      <c r="AC3402" s="41" t="s">
        <v>823</v>
      </c>
      <c r="AD3402" s="41" t="s">
        <v>280</v>
      </c>
      <c r="AE3402" s="41" t="s">
        <v>227</v>
      </c>
      <c r="AF3402" s="41" t="s">
        <v>216</v>
      </c>
      <c r="AG3402" s="41" t="s">
        <v>56</v>
      </c>
      <c r="AH3402" s="41" t="s">
        <v>56</v>
      </c>
      <c r="AI3402" s="41" t="s">
        <v>56</v>
      </c>
      <c r="AJ3402" s="41" t="s">
        <v>160</v>
      </c>
      <c r="AK3402" s="41" t="s">
        <v>56</v>
      </c>
    </row>
    <row r="3403" spans="1:37" s="41" customFormat="1" ht="15.75" thickBot="1" x14ac:dyDescent="0.3">
      <c r="A3403" s="11" t="s">
        <v>53</v>
      </c>
      <c r="B3403" s="12" t="s">
        <v>216</v>
      </c>
      <c r="C3403" s="13" t="s">
        <v>46</v>
      </c>
      <c r="D3403" s="14" t="s">
        <v>47</v>
      </c>
      <c r="E3403" s="13" t="s">
        <v>7576</v>
      </c>
      <c r="F3403" s="4" t="s">
        <v>99</v>
      </c>
      <c r="G3403" s="4" t="s">
        <v>543</v>
      </c>
      <c r="H3403" s="15">
        <v>43223.708333333336</v>
      </c>
      <c r="I3403" s="15">
        <v>43226.708333333336</v>
      </c>
      <c r="J3403" s="131" t="s">
        <v>8486</v>
      </c>
      <c r="K3403" s="45" t="s">
        <v>9</v>
      </c>
      <c r="L3403" s="47" t="s">
        <v>7</v>
      </c>
      <c r="M3403" s="47" t="s">
        <v>56</v>
      </c>
      <c r="N3403" s="9" t="str">
        <f t="shared" si="838"/>
        <v>Minor</v>
      </c>
      <c r="O3403" s="10" t="str">
        <f t="shared" si="839"/>
        <v>Successful</v>
      </c>
      <c r="P3403" s="10" t="str">
        <f t="shared" si="840"/>
        <v>On Time</v>
      </c>
      <c r="Q3403" s="9">
        <f t="shared" si="841"/>
        <v>1</v>
      </c>
      <c r="R3403" s="9">
        <f t="shared" si="842"/>
        <v>1</v>
      </c>
      <c r="S3403" s="9">
        <f t="shared" si="843"/>
        <v>0</v>
      </c>
      <c r="T3403" s="9" t="str">
        <f t="shared" si="844"/>
        <v>May</v>
      </c>
      <c r="U3403" s="40">
        <f t="shared" si="845"/>
        <v>0</v>
      </c>
      <c r="V3403" s="40" t="str">
        <f t="shared" si="846"/>
        <v>Normal</v>
      </c>
      <c r="W3403" s="40">
        <f t="shared" si="847"/>
        <v>0</v>
      </c>
      <c r="X3403" s="40">
        <f t="shared" si="848"/>
        <v>0</v>
      </c>
      <c r="Y3403" s="40">
        <f t="shared" si="849"/>
        <v>0</v>
      </c>
      <c r="Z3403" s="40">
        <f t="shared" si="850"/>
        <v>0</v>
      </c>
      <c r="AA3403" s="40">
        <f t="shared" si="851"/>
        <v>1</v>
      </c>
      <c r="AB3403" s="40">
        <f t="shared" si="852"/>
        <v>0</v>
      </c>
      <c r="AC3403" s="41" t="s">
        <v>9181</v>
      </c>
      <c r="AD3403" s="41" t="s">
        <v>280</v>
      </c>
      <c r="AE3403" s="41" t="s">
        <v>421</v>
      </c>
      <c r="AF3403" s="41" t="s">
        <v>216</v>
      </c>
      <c r="AG3403" s="41" t="s">
        <v>56</v>
      </c>
      <c r="AH3403" s="41" t="s">
        <v>56</v>
      </c>
      <c r="AI3403" s="41" t="s">
        <v>56</v>
      </c>
      <c r="AJ3403" s="41" t="s">
        <v>160</v>
      </c>
      <c r="AK3403" s="41" t="s">
        <v>56</v>
      </c>
    </row>
    <row r="3404" spans="1:37" s="41" customFormat="1" ht="15.75" thickBot="1" x14ac:dyDescent="0.3">
      <c r="A3404" s="11" t="s">
        <v>53</v>
      </c>
      <c r="B3404" s="12" t="s">
        <v>216</v>
      </c>
      <c r="C3404" s="13" t="s">
        <v>46</v>
      </c>
      <c r="D3404" s="14" t="s">
        <v>47</v>
      </c>
      <c r="E3404" s="13" t="s">
        <v>7577</v>
      </c>
      <c r="F3404" s="4" t="s">
        <v>113</v>
      </c>
      <c r="G3404" s="4" t="s">
        <v>4968</v>
      </c>
      <c r="H3404" s="15">
        <v>43224.708333333336</v>
      </c>
      <c r="I3404" s="15">
        <v>43226.958333333336</v>
      </c>
      <c r="J3404" s="131" t="s">
        <v>8487</v>
      </c>
      <c r="K3404" s="45" t="s">
        <v>9</v>
      </c>
      <c r="L3404" s="47" t="s">
        <v>7</v>
      </c>
      <c r="M3404" s="47" t="s">
        <v>56</v>
      </c>
      <c r="N3404" s="9" t="str">
        <f t="shared" si="838"/>
        <v>Minor</v>
      </c>
      <c r="O3404" s="10" t="str">
        <f t="shared" si="839"/>
        <v>Successful</v>
      </c>
      <c r="P3404" s="10" t="str">
        <f t="shared" si="840"/>
        <v>On Time</v>
      </c>
      <c r="Q3404" s="9">
        <f t="shared" si="841"/>
        <v>1</v>
      </c>
      <c r="R3404" s="9">
        <f t="shared" si="842"/>
        <v>1</v>
      </c>
      <c r="S3404" s="9">
        <f t="shared" si="843"/>
        <v>0</v>
      </c>
      <c r="T3404" s="9" t="str">
        <f t="shared" si="844"/>
        <v>May</v>
      </c>
      <c r="U3404" s="40">
        <f t="shared" si="845"/>
        <v>0</v>
      </c>
      <c r="V3404" s="40" t="str">
        <f t="shared" si="846"/>
        <v>Normal</v>
      </c>
      <c r="W3404" s="40">
        <f t="shared" si="847"/>
        <v>0</v>
      </c>
      <c r="X3404" s="40">
        <f t="shared" si="848"/>
        <v>0</v>
      </c>
      <c r="Y3404" s="40">
        <f t="shared" si="849"/>
        <v>0</v>
      </c>
      <c r="Z3404" s="40">
        <f t="shared" si="850"/>
        <v>0</v>
      </c>
      <c r="AA3404" s="40">
        <f t="shared" si="851"/>
        <v>1</v>
      </c>
      <c r="AB3404" s="40">
        <f t="shared" si="852"/>
        <v>0</v>
      </c>
      <c r="AC3404" s="41" t="s">
        <v>9181</v>
      </c>
      <c r="AD3404" s="41" t="s">
        <v>280</v>
      </c>
      <c r="AE3404" s="41" t="s">
        <v>323</v>
      </c>
      <c r="AF3404" s="41" t="s">
        <v>216</v>
      </c>
      <c r="AG3404" s="41" t="s">
        <v>56</v>
      </c>
      <c r="AH3404" s="41" t="s">
        <v>56</v>
      </c>
      <c r="AI3404" s="41" t="s">
        <v>56</v>
      </c>
      <c r="AJ3404" s="41" t="s">
        <v>160</v>
      </c>
      <c r="AK3404" s="41" t="s">
        <v>56</v>
      </c>
    </row>
    <row r="3405" spans="1:37" s="41" customFormat="1" ht="15.75" thickBot="1" x14ac:dyDescent="0.3">
      <c r="A3405" s="11" t="s">
        <v>53</v>
      </c>
      <c r="B3405" s="12" t="s">
        <v>216</v>
      </c>
      <c r="C3405" s="13" t="s">
        <v>46</v>
      </c>
      <c r="D3405" s="14" t="s">
        <v>47</v>
      </c>
      <c r="E3405" s="13" t="s">
        <v>7578</v>
      </c>
      <c r="F3405" s="4" t="s">
        <v>106</v>
      </c>
      <c r="G3405" s="4" t="s">
        <v>3181</v>
      </c>
      <c r="H3405" s="15">
        <v>43226.333333333336</v>
      </c>
      <c r="I3405" s="15">
        <v>43226.75</v>
      </c>
      <c r="J3405" s="131" t="s">
        <v>8488</v>
      </c>
      <c r="K3405" s="45" t="s">
        <v>9</v>
      </c>
      <c r="L3405" s="47" t="s">
        <v>7</v>
      </c>
      <c r="M3405" s="47" t="s">
        <v>56</v>
      </c>
      <c r="N3405" s="9" t="str">
        <f t="shared" si="838"/>
        <v>Minor</v>
      </c>
      <c r="O3405" s="10" t="str">
        <f t="shared" si="839"/>
        <v>Successful</v>
      </c>
      <c r="P3405" s="10" t="str">
        <f t="shared" si="840"/>
        <v>On Time</v>
      </c>
      <c r="Q3405" s="9">
        <f t="shared" si="841"/>
        <v>1</v>
      </c>
      <c r="R3405" s="9">
        <f t="shared" si="842"/>
        <v>1</v>
      </c>
      <c r="S3405" s="9">
        <f t="shared" si="843"/>
        <v>0</v>
      </c>
      <c r="T3405" s="9" t="str">
        <f t="shared" si="844"/>
        <v>May</v>
      </c>
      <c r="U3405" s="40">
        <f t="shared" si="845"/>
        <v>0</v>
      </c>
      <c r="V3405" s="40" t="str">
        <f t="shared" si="846"/>
        <v>Normal</v>
      </c>
      <c r="W3405" s="40">
        <f t="shared" si="847"/>
        <v>0</v>
      </c>
      <c r="X3405" s="40">
        <f t="shared" si="848"/>
        <v>0</v>
      </c>
      <c r="Y3405" s="40">
        <f t="shared" si="849"/>
        <v>0</v>
      </c>
      <c r="Z3405" s="40">
        <f t="shared" si="850"/>
        <v>0</v>
      </c>
      <c r="AA3405" s="40">
        <f t="shared" si="851"/>
        <v>1</v>
      </c>
      <c r="AB3405" s="40">
        <f t="shared" si="852"/>
        <v>0</v>
      </c>
      <c r="AC3405" s="41" t="s">
        <v>9181</v>
      </c>
      <c r="AD3405" s="41" t="s">
        <v>280</v>
      </c>
      <c r="AE3405" s="41" t="s">
        <v>429</v>
      </c>
      <c r="AF3405" s="41" t="s">
        <v>216</v>
      </c>
      <c r="AG3405" s="41" t="s">
        <v>56</v>
      </c>
      <c r="AH3405" s="41" t="s">
        <v>56</v>
      </c>
      <c r="AI3405" s="41" t="s">
        <v>56</v>
      </c>
      <c r="AJ3405" s="41" t="s">
        <v>160</v>
      </c>
      <c r="AK3405" s="41" t="s">
        <v>56</v>
      </c>
    </row>
    <row r="3406" spans="1:37" s="41" customFormat="1" ht="15.75" thickBot="1" x14ac:dyDescent="0.3">
      <c r="A3406" s="11" t="s">
        <v>53</v>
      </c>
      <c r="B3406" s="12" t="s">
        <v>216</v>
      </c>
      <c r="C3406" s="13" t="s">
        <v>46</v>
      </c>
      <c r="D3406" s="14" t="s">
        <v>47</v>
      </c>
      <c r="E3406" s="13" t="s">
        <v>7579</v>
      </c>
      <c r="F3406" s="4" t="s">
        <v>106</v>
      </c>
      <c r="G3406" s="4" t="s">
        <v>548</v>
      </c>
      <c r="H3406" s="15">
        <v>43226.291666666664</v>
      </c>
      <c r="I3406" s="15">
        <v>43226.8125</v>
      </c>
      <c r="J3406" s="131" t="s">
        <v>8489</v>
      </c>
      <c r="K3406" s="45" t="s">
        <v>9</v>
      </c>
      <c r="L3406" s="47" t="s">
        <v>7</v>
      </c>
      <c r="M3406" s="47" t="s">
        <v>56</v>
      </c>
      <c r="N3406" s="9" t="str">
        <f t="shared" si="838"/>
        <v>Minor</v>
      </c>
      <c r="O3406" s="10" t="str">
        <f t="shared" si="839"/>
        <v>Successful</v>
      </c>
      <c r="P3406" s="10" t="str">
        <f t="shared" si="840"/>
        <v>On Time</v>
      </c>
      <c r="Q3406" s="9">
        <f t="shared" si="841"/>
        <v>1</v>
      </c>
      <c r="R3406" s="9">
        <f t="shared" si="842"/>
        <v>1</v>
      </c>
      <c r="S3406" s="9">
        <f t="shared" si="843"/>
        <v>0</v>
      </c>
      <c r="T3406" s="9" t="str">
        <f t="shared" si="844"/>
        <v>May</v>
      </c>
      <c r="U3406" s="40">
        <f t="shared" si="845"/>
        <v>0</v>
      </c>
      <c r="V3406" s="40" t="str">
        <f t="shared" si="846"/>
        <v>Normal</v>
      </c>
      <c r="W3406" s="40">
        <f t="shared" si="847"/>
        <v>0</v>
      </c>
      <c r="X3406" s="40">
        <f t="shared" si="848"/>
        <v>0</v>
      </c>
      <c r="Y3406" s="40">
        <f t="shared" si="849"/>
        <v>0</v>
      </c>
      <c r="Z3406" s="40">
        <f t="shared" si="850"/>
        <v>0</v>
      </c>
      <c r="AA3406" s="40">
        <f t="shared" si="851"/>
        <v>1</v>
      </c>
      <c r="AB3406" s="40">
        <f t="shared" si="852"/>
        <v>0</v>
      </c>
      <c r="AC3406" s="41" t="s">
        <v>9181</v>
      </c>
      <c r="AD3406" s="41" t="s">
        <v>7503</v>
      </c>
      <c r="AE3406" s="41" t="s">
        <v>429</v>
      </c>
      <c r="AF3406" s="41" t="s">
        <v>216</v>
      </c>
      <c r="AG3406" s="41" t="s">
        <v>56</v>
      </c>
      <c r="AH3406" s="41" t="s">
        <v>56</v>
      </c>
      <c r="AI3406" s="41" t="s">
        <v>56</v>
      </c>
      <c r="AJ3406" s="41" t="s">
        <v>160</v>
      </c>
      <c r="AK3406" s="41" t="s">
        <v>56</v>
      </c>
    </row>
    <row r="3407" spans="1:37" s="41" customFormat="1" ht="15.75" thickBot="1" x14ac:dyDescent="0.3">
      <c r="A3407" s="11" t="s">
        <v>53</v>
      </c>
      <c r="B3407" s="12" t="s">
        <v>216</v>
      </c>
      <c r="C3407" s="13" t="s">
        <v>46</v>
      </c>
      <c r="D3407" s="14" t="s">
        <v>47</v>
      </c>
      <c r="E3407" s="13" t="s">
        <v>7580</v>
      </c>
      <c r="F3407" s="4" t="s">
        <v>106</v>
      </c>
      <c r="G3407" s="4" t="s">
        <v>3181</v>
      </c>
      <c r="H3407" s="15">
        <v>43225.333333333336</v>
      </c>
      <c r="I3407" s="15">
        <v>43225.625</v>
      </c>
      <c r="J3407" s="131" t="s">
        <v>8490</v>
      </c>
      <c r="K3407" s="45" t="s">
        <v>9</v>
      </c>
      <c r="L3407" s="47" t="s">
        <v>7</v>
      </c>
      <c r="M3407" s="47" t="s">
        <v>56</v>
      </c>
      <c r="N3407" s="9" t="str">
        <f t="shared" si="838"/>
        <v>Minor</v>
      </c>
      <c r="O3407" s="10" t="str">
        <f t="shared" si="839"/>
        <v>Successful</v>
      </c>
      <c r="P3407" s="10" t="str">
        <f t="shared" si="840"/>
        <v>On Time</v>
      </c>
      <c r="Q3407" s="9">
        <f t="shared" si="841"/>
        <v>1</v>
      </c>
      <c r="R3407" s="9">
        <f t="shared" si="842"/>
        <v>1</v>
      </c>
      <c r="S3407" s="9">
        <f t="shared" si="843"/>
        <v>0</v>
      </c>
      <c r="T3407" s="9" t="str">
        <f t="shared" si="844"/>
        <v>May</v>
      </c>
      <c r="U3407" s="40">
        <f t="shared" si="845"/>
        <v>0</v>
      </c>
      <c r="V3407" s="40" t="str">
        <f t="shared" si="846"/>
        <v>Normal</v>
      </c>
      <c r="W3407" s="40">
        <f t="shared" si="847"/>
        <v>0</v>
      </c>
      <c r="X3407" s="40">
        <f t="shared" si="848"/>
        <v>0</v>
      </c>
      <c r="Y3407" s="40">
        <f t="shared" si="849"/>
        <v>0</v>
      </c>
      <c r="Z3407" s="40">
        <f t="shared" si="850"/>
        <v>0</v>
      </c>
      <c r="AA3407" s="40">
        <f t="shared" si="851"/>
        <v>1</v>
      </c>
      <c r="AB3407" s="40">
        <f t="shared" si="852"/>
        <v>0</v>
      </c>
      <c r="AC3407" s="41" t="s">
        <v>9181</v>
      </c>
      <c r="AD3407" s="41" t="s">
        <v>9185</v>
      </c>
      <c r="AE3407" s="41" t="s">
        <v>429</v>
      </c>
      <c r="AF3407" s="41" t="s">
        <v>216</v>
      </c>
      <c r="AG3407" s="41" t="s">
        <v>56</v>
      </c>
      <c r="AH3407" s="41" t="s">
        <v>56</v>
      </c>
      <c r="AI3407" s="41" t="s">
        <v>56</v>
      </c>
      <c r="AJ3407" s="41" t="s">
        <v>160</v>
      </c>
      <c r="AK3407" s="41" t="s">
        <v>56</v>
      </c>
    </row>
    <row r="3408" spans="1:37" s="41" customFormat="1" ht="15.75" thickBot="1" x14ac:dyDescent="0.3">
      <c r="A3408" s="11" t="s">
        <v>53</v>
      </c>
      <c r="B3408" s="12" t="s">
        <v>216</v>
      </c>
      <c r="C3408" s="13" t="s">
        <v>46</v>
      </c>
      <c r="D3408" s="14" t="s">
        <v>47</v>
      </c>
      <c r="E3408" s="13" t="s">
        <v>7581</v>
      </c>
      <c r="F3408" s="4" t="s">
        <v>106</v>
      </c>
      <c r="G3408" s="4" t="s">
        <v>506</v>
      </c>
      <c r="H3408" s="15">
        <v>43223.416666666664</v>
      </c>
      <c r="I3408" s="15">
        <v>43224.708333333336</v>
      </c>
      <c r="J3408" s="131" t="s">
        <v>8491</v>
      </c>
      <c r="K3408" s="45" t="s">
        <v>9</v>
      </c>
      <c r="L3408" s="47" t="s">
        <v>7</v>
      </c>
      <c r="M3408" s="47" t="s">
        <v>56</v>
      </c>
      <c r="N3408" s="9" t="str">
        <f t="shared" si="838"/>
        <v>Minor</v>
      </c>
      <c r="O3408" s="10" t="str">
        <f t="shared" si="839"/>
        <v>Successful</v>
      </c>
      <c r="P3408" s="10" t="str">
        <f t="shared" si="840"/>
        <v>On Time</v>
      </c>
      <c r="Q3408" s="9">
        <f t="shared" si="841"/>
        <v>1</v>
      </c>
      <c r="R3408" s="9">
        <f t="shared" si="842"/>
        <v>1</v>
      </c>
      <c r="S3408" s="9">
        <f t="shared" si="843"/>
        <v>0</v>
      </c>
      <c r="T3408" s="9" t="str">
        <f t="shared" si="844"/>
        <v>May</v>
      </c>
      <c r="U3408" s="40">
        <f t="shared" si="845"/>
        <v>0</v>
      </c>
      <c r="V3408" s="40" t="str">
        <f t="shared" si="846"/>
        <v>Normal</v>
      </c>
      <c r="W3408" s="40">
        <f t="shared" si="847"/>
        <v>0</v>
      </c>
      <c r="X3408" s="40">
        <f t="shared" si="848"/>
        <v>0</v>
      </c>
      <c r="Y3408" s="40">
        <f t="shared" si="849"/>
        <v>0</v>
      </c>
      <c r="Z3408" s="40">
        <f t="shared" si="850"/>
        <v>0</v>
      </c>
      <c r="AA3408" s="40">
        <f t="shared" si="851"/>
        <v>1</v>
      </c>
      <c r="AB3408" s="40">
        <f t="shared" si="852"/>
        <v>0</v>
      </c>
      <c r="AC3408" s="41" t="s">
        <v>9181</v>
      </c>
      <c r="AD3408" s="41" t="s">
        <v>3976</v>
      </c>
      <c r="AE3408" s="41" t="s">
        <v>429</v>
      </c>
      <c r="AF3408" s="41" t="s">
        <v>216</v>
      </c>
      <c r="AG3408" s="41" t="s">
        <v>56</v>
      </c>
      <c r="AH3408" s="41" t="s">
        <v>56</v>
      </c>
      <c r="AI3408" s="41" t="s">
        <v>56</v>
      </c>
      <c r="AJ3408" s="41" t="s">
        <v>160</v>
      </c>
      <c r="AK3408" s="41" t="s">
        <v>56</v>
      </c>
    </row>
    <row r="3409" spans="1:37" s="41" customFormat="1" ht="15.75" thickBot="1" x14ac:dyDescent="0.3">
      <c r="A3409" s="11" t="s">
        <v>53</v>
      </c>
      <c r="B3409" s="12" t="s">
        <v>8</v>
      </c>
      <c r="C3409" s="13" t="s">
        <v>46</v>
      </c>
      <c r="D3409" s="14" t="s">
        <v>47</v>
      </c>
      <c r="E3409" s="13" t="s">
        <v>7582</v>
      </c>
      <c r="F3409" s="4" t="s">
        <v>103</v>
      </c>
      <c r="G3409" s="4" t="s">
        <v>4946</v>
      </c>
      <c r="H3409" s="15">
        <v>43226.354166666664</v>
      </c>
      <c r="I3409" s="15">
        <v>43226.520833333336</v>
      </c>
      <c r="J3409" s="131" t="s">
        <v>8492</v>
      </c>
      <c r="K3409" s="45" t="s">
        <v>9</v>
      </c>
      <c r="L3409" s="47" t="s">
        <v>7</v>
      </c>
      <c r="M3409" s="47" t="s">
        <v>56</v>
      </c>
      <c r="N3409" s="9" t="str">
        <f t="shared" si="838"/>
        <v>Minor</v>
      </c>
      <c r="O3409" s="10" t="str">
        <f t="shared" si="839"/>
        <v>Successful</v>
      </c>
      <c r="P3409" s="10" t="str">
        <f t="shared" si="840"/>
        <v>On Time</v>
      </c>
      <c r="Q3409" s="9">
        <f t="shared" si="841"/>
        <v>1</v>
      </c>
      <c r="R3409" s="9">
        <f t="shared" si="842"/>
        <v>1</v>
      </c>
      <c r="S3409" s="9">
        <f t="shared" si="843"/>
        <v>0</v>
      </c>
      <c r="T3409" s="9" t="str">
        <f t="shared" si="844"/>
        <v>May</v>
      </c>
      <c r="U3409" s="40">
        <f t="shared" si="845"/>
        <v>0</v>
      </c>
      <c r="V3409" s="40" t="str">
        <f t="shared" si="846"/>
        <v>Normal</v>
      </c>
      <c r="W3409" s="40">
        <f t="shared" si="847"/>
        <v>0</v>
      </c>
      <c r="X3409" s="40">
        <f t="shared" si="848"/>
        <v>0</v>
      </c>
      <c r="Y3409" s="40">
        <f t="shared" si="849"/>
        <v>0</v>
      </c>
      <c r="Z3409" s="40">
        <f t="shared" si="850"/>
        <v>0</v>
      </c>
      <c r="AA3409" s="40">
        <f t="shared" si="851"/>
        <v>1</v>
      </c>
      <c r="AB3409" s="40">
        <f t="shared" si="852"/>
        <v>0</v>
      </c>
      <c r="AC3409" s="41" t="s">
        <v>9181</v>
      </c>
      <c r="AD3409" s="41" t="s">
        <v>7505</v>
      </c>
      <c r="AE3409" s="41" t="s">
        <v>147</v>
      </c>
      <c r="AF3409" s="41" t="s">
        <v>8</v>
      </c>
      <c r="AG3409" s="41" t="s">
        <v>56</v>
      </c>
      <c r="AH3409" s="41" t="s">
        <v>56</v>
      </c>
      <c r="AI3409" s="41" t="s">
        <v>56</v>
      </c>
      <c r="AJ3409" s="41" t="s">
        <v>160</v>
      </c>
      <c r="AK3409" s="41" t="s">
        <v>56</v>
      </c>
    </row>
    <row r="3410" spans="1:37" s="41" customFormat="1" ht="15.75" thickBot="1" x14ac:dyDescent="0.3">
      <c r="A3410" s="11" t="s">
        <v>53</v>
      </c>
      <c r="B3410" s="12" t="s">
        <v>8</v>
      </c>
      <c r="C3410" s="13" t="s">
        <v>46</v>
      </c>
      <c r="D3410" s="14" t="s">
        <v>47</v>
      </c>
      <c r="E3410" s="13" t="s">
        <v>7583</v>
      </c>
      <c r="F3410" s="4" t="s">
        <v>103</v>
      </c>
      <c r="G3410" s="4" t="s">
        <v>732</v>
      </c>
      <c r="H3410" s="15">
        <v>43223.666666666664</v>
      </c>
      <c r="I3410" s="15">
        <v>43223.791666666664</v>
      </c>
      <c r="J3410" s="131" t="s">
        <v>8493</v>
      </c>
      <c r="K3410" s="45" t="s">
        <v>9</v>
      </c>
      <c r="L3410" s="47" t="s">
        <v>7</v>
      </c>
      <c r="M3410" s="47" t="s">
        <v>56</v>
      </c>
      <c r="N3410" s="9" t="str">
        <f t="shared" si="838"/>
        <v>Minor</v>
      </c>
      <c r="O3410" s="10" t="str">
        <f t="shared" si="839"/>
        <v>Successful</v>
      </c>
      <c r="P3410" s="10" t="str">
        <f t="shared" si="840"/>
        <v>On Time</v>
      </c>
      <c r="Q3410" s="9">
        <f t="shared" si="841"/>
        <v>1</v>
      </c>
      <c r="R3410" s="9">
        <f t="shared" si="842"/>
        <v>1</v>
      </c>
      <c r="S3410" s="9">
        <f t="shared" si="843"/>
        <v>0</v>
      </c>
      <c r="T3410" s="9" t="str">
        <f t="shared" si="844"/>
        <v>May</v>
      </c>
      <c r="U3410" s="40">
        <f t="shared" si="845"/>
        <v>0</v>
      </c>
      <c r="V3410" s="40" t="str">
        <f t="shared" si="846"/>
        <v>Normal</v>
      </c>
      <c r="W3410" s="40">
        <f t="shared" si="847"/>
        <v>0</v>
      </c>
      <c r="X3410" s="40">
        <f t="shared" si="848"/>
        <v>0</v>
      </c>
      <c r="Y3410" s="40">
        <f t="shared" si="849"/>
        <v>0</v>
      </c>
      <c r="Z3410" s="40">
        <f t="shared" si="850"/>
        <v>0</v>
      </c>
      <c r="AA3410" s="40">
        <f t="shared" si="851"/>
        <v>1</v>
      </c>
      <c r="AB3410" s="40">
        <f t="shared" si="852"/>
        <v>0</v>
      </c>
      <c r="AC3410" s="41" t="s">
        <v>9181</v>
      </c>
      <c r="AD3410" s="41" t="s">
        <v>280</v>
      </c>
      <c r="AE3410" s="41" t="s">
        <v>147</v>
      </c>
      <c r="AF3410" s="41" t="s">
        <v>8</v>
      </c>
      <c r="AG3410" s="41" t="s">
        <v>56</v>
      </c>
      <c r="AH3410" s="41" t="s">
        <v>56</v>
      </c>
      <c r="AI3410" s="41" t="s">
        <v>56</v>
      </c>
      <c r="AJ3410" s="41" t="s">
        <v>160</v>
      </c>
      <c r="AK3410" s="41" t="s">
        <v>56</v>
      </c>
    </row>
    <row r="3411" spans="1:37" s="41" customFormat="1" ht="15.75" thickBot="1" x14ac:dyDescent="0.3">
      <c r="A3411" s="11" t="s">
        <v>697</v>
      </c>
      <c r="B3411" s="12" t="s">
        <v>216</v>
      </c>
      <c r="C3411" s="13" t="s">
        <v>46</v>
      </c>
      <c r="D3411" s="14" t="s">
        <v>47</v>
      </c>
      <c r="E3411" s="13" t="s">
        <v>7584</v>
      </c>
      <c r="F3411" s="4" t="s">
        <v>152</v>
      </c>
      <c r="G3411" s="4" t="s">
        <v>171</v>
      </c>
      <c r="H3411" s="15">
        <v>43222.375</v>
      </c>
      <c r="I3411" s="15">
        <v>43224.958333333336</v>
      </c>
      <c r="J3411" s="131" t="s">
        <v>8494</v>
      </c>
      <c r="K3411" s="45" t="s">
        <v>9</v>
      </c>
      <c r="L3411" s="47" t="s">
        <v>7</v>
      </c>
      <c r="M3411" s="47" t="s">
        <v>56</v>
      </c>
      <c r="N3411" s="9" t="str">
        <f t="shared" si="838"/>
        <v>Minor</v>
      </c>
      <c r="O3411" s="10" t="str">
        <f t="shared" si="839"/>
        <v>Successful</v>
      </c>
      <c r="P3411" s="10" t="str">
        <f t="shared" si="840"/>
        <v>On Time</v>
      </c>
      <c r="Q3411" s="9">
        <f t="shared" si="841"/>
        <v>1</v>
      </c>
      <c r="R3411" s="9">
        <f t="shared" si="842"/>
        <v>1</v>
      </c>
      <c r="S3411" s="9">
        <f t="shared" si="843"/>
        <v>0</v>
      </c>
      <c r="T3411" s="9" t="str">
        <f t="shared" si="844"/>
        <v>May</v>
      </c>
      <c r="U3411" s="40">
        <f t="shared" si="845"/>
        <v>0</v>
      </c>
      <c r="V3411" s="40" t="str">
        <f t="shared" si="846"/>
        <v>Normal</v>
      </c>
      <c r="W3411" s="40">
        <f t="shared" si="847"/>
        <v>0</v>
      </c>
      <c r="X3411" s="40">
        <f t="shared" si="848"/>
        <v>0</v>
      </c>
      <c r="Y3411" s="40">
        <f t="shared" si="849"/>
        <v>0</v>
      </c>
      <c r="Z3411" s="40">
        <f t="shared" si="850"/>
        <v>0</v>
      </c>
      <c r="AA3411" s="40">
        <f t="shared" si="851"/>
        <v>1</v>
      </c>
      <c r="AB3411" s="40">
        <f t="shared" si="852"/>
        <v>0</v>
      </c>
      <c r="AC3411" s="41" t="s">
        <v>238</v>
      </c>
      <c r="AD3411" s="41" t="s">
        <v>825</v>
      </c>
      <c r="AE3411" s="41" t="s">
        <v>121</v>
      </c>
      <c r="AF3411" s="41" t="s">
        <v>322</v>
      </c>
      <c r="AG3411" s="41" t="s">
        <v>56</v>
      </c>
      <c r="AH3411" s="41" t="s">
        <v>56</v>
      </c>
      <c r="AI3411" s="41" t="s">
        <v>56</v>
      </c>
      <c r="AJ3411" s="41" t="s">
        <v>160</v>
      </c>
      <c r="AK3411" s="41" t="s">
        <v>56</v>
      </c>
    </row>
    <row r="3412" spans="1:37" s="41" customFormat="1" ht="15.75" thickBot="1" x14ac:dyDescent="0.3">
      <c r="A3412" s="11" t="s">
        <v>697</v>
      </c>
      <c r="B3412" s="12" t="s">
        <v>216</v>
      </c>
      <c r="C3412" s="13" t="s">
        <v>46</v>
      </c>
      <c r="D3412" s="14" t="s">
        <v>47</v>
      </c>
      <c r="E3412" s="13" t="s">
        <v>7585</v>
      </c>
      <c r="F3412" s="4" t="s">
        <v>342</v>
      </c>
      <c r="G3412" s="4" t="s">
        <v>707</v>
      </c>
      <c r="H3412" s="15">
        <v>43224.375</v>
      </c>
      <c r="I3412" s="15">
        <v>43224.958333333299</v>
      </c>
      <c r="J3412" s="131" t="s">
        <v>8495</v>
      </c>
      <c r="K3412" s="45" t="s">
        <v>9</v>
      </c>
      <c r="L3412" s="47" t="s">
        <v>7</v>
      </c>
      <c r="M3412" s="47" t="s">
        <v>56</v>
      </c>
      <c r="N3412" s="9" t="str">
        <f t="shared" si="838"/>
        <v>Minor</v>
      </c>
      <c r="O3412" s="10" t="str">
        <f t="shared" si="839"/>
        <v>Successful</v>
      </c>
      <c r="P3412" s="10" t="str">
        <f t="shared" si="840"/>
        <v>On Time</v>
      </c>
      <c r="Q3412" s="9">
        <f t="shared" si="841"/>
        <v>1</v>
      </c>
      <c r="R3412" s="9">
        <f t="shared" si="842"/>
        <v>1</v>
      </c>
      <c r="S3412" s="9">
        <f t="shared" si="843"/>
        <v>0</v>
      </c>
      <c r="T3412" s="9" t="str">
        <f t="shared" si="844"/>
        <v>May</v>
      </c>
      <c r="U3412" s="40">
        <f t="shared" si="845"/>
        <v>0</v>
      </c>
      <c r="V3412" s="40" t="str">
        <f t="shared" si="846"/>
        <v>Normal</v>
      </c>
      <c r="W3412" s="40">
        <f t="shared" si="847"/>
        <v>0</v>
      </c>
      <c r="X3412" s="40">
        <f t="shared" si="848"/>
        <v>0</v>
      </c>
      <c r="Y3412" s="40">
        <f t="shared" si="849"/>
        <v>0</v>
      </c>
      <c r="Z3412" s="40">
        <f t="shared" si="850"/>
        <v>0</v>
      </c>
      <c r="AA3412" s="40">
        <f t="shared" si="851"/>
        <v>1</v>
      </c>
      <c r="AB3412" s="40">
        <f t="shared" si="852"/>
        <v>0</v>
      </c>
      <c r="AC3412" s="41" t="s">
        <v>238</v>
      </c>
      <c r="AD3412" s="41" t="s">
        <v>3949</v>
      </c>
      <c r="AE3412" s="41" t="s">
        <v>419</v>
      </c>
      <c r="AF3412" s="41" t="s">
        <v>216</v>
      </c>
      <c r="AG3412" s="41" t="s">
        <v>56</v>
      </c>
      <c r="AH3412" s="41" t="s">
        <v>56</v>
      </c>
      <c r="AI3412" s="41" t="s">
        <v>56</v>
      </c>
      <c r="AJ3412" s="41" t="s">
        <v>160</v>
      </c>
      <c r="AK3412" s="41" t="s">
        <v>56</v>
      </c>
    </row>
    <row r="3413" spans="1:37" s="41" customFormat="1" ht="15.75" thickBot="1" x14ac:dyDescent="0.3">
      <c r="A3413" s="11" t="s">
        <v>697</v>
      </c>
      <c r="B3413" s="12" t="s">
        <v>216</v>
      </c>
      <c r="C3413" s="13" t="s">
        <v>46</v>
      </c>
      <c r="D3413" s="14" t="s">
        <v>47</v>
      </c>
      <c r="E3413" s="13" t="s">
        <v>7586</v>
      </c>
      <c r="F3413" s="4" t="s">
        <v>342</v>
      </c>
      <c r="G3413" s="4" t="s">
        <v>3123</v>
      </c>
      <c r="H3413" s="15">
        <v>43223.708333333299</v>
      </c>
      <c r="I3413" s="15">
        <v>43225.708333333299</v>
      </c>
      <c r="J3413" s="131" t="s">
        <v>8496</v>
      </c>
      <c r="K3413" s="45" t="s">
        <v>9</v>
      </c>
      <c r="L3413" s="47" t="s">
        <v>7</v>
      </c>
      <c r="M3413" s="47" t="s">
        <v>56</v>
      </c>
      <c r="N3413" s="9" t="str">
        <f t="shared" si="838"/>
        <v>Minor</v>
      </c>
      <c r="O3413" s="10" t="str">
        <f t="shared" si="839"/>
        <v>Successful</v>
      </c>
      <c r="P3413" s="10" t="str">
        <f t="shared" si="840"/>
        <v>On Time</v>
      </c>
      <c r="Q3413" s="9">
        <f t="shared" si="841"/>
        <v>1</v>
      </c>
      <c r="R3413" s="9">
        <f t="shared" si="842"/>
        <v>1</v>
      </c>
      <c r="S3413" s="9">
        <f t="shared" si="843"/>
        <v>0</v>
      </c>
      <c r="T3413" s="9" t="str">
        <f t="shared" si="844"/>
        <v>May</v>
      </c>
      <c r="U3413" s="40">
        <f t="shared" si="845"/>
        <v>0</v>
      </c>
      <c r="V3413" s="40" t="str">
        <f t="shared" si="846"/>
        <v>Normal</v>
      </c>
      <c r="W3413" s="40">
        <f t="shared" si="847"/>
        <v>0</v>
      </c>
      <c r="X3413" s="40">
        <f t="shared" si="848"/>
        <v>0</v>
      </c>
      <c r="Y3413" s="40">
        <f t="shared" si="849"/>
        <v>0</v>
      </c>
      <c r="Z3413" s="40">
        <f t="shared" si="850"/>
        <v>0</v>
      </c>
      <c r="AA3413" s="40">
        <f t="shared" si="851"/>
        <v>1</v>
      </c>
      <c r="AB3413" s="40">
        <f t="shared" si="852"/>
        <v>0</v>
      </c>
      <c r="AC3413" s="41" t="s">
        <v>238</v>
      </c>
      <c r="AD3413" s="41" t="s">
        <v>280</v>
      </c>
      <c r="AE3413" s="41" t="s">
        <v>419</v>
      </c>
      <c r="AF3413" s="41" t="s">
        <v>216</v>
      </c>
      <c r="AG3413" s="41" t="s">
        <v>56</v>
      </c>
      <c r="AH3413" s="41" t="s">
        <v>56</v>
      </c>
      <c r="AI3413" s="41" t="s">
        <v>56</v>
      </c>
      <c r="AJ3413" s="41" t="s">
        <v>160</v>
      </c>
      <c r="AK3413" s="41" t="s">
        <v>56</v>
      </c>
    </row>
    <row r="3414" spans="1:37" s="41" customFormat="1" ht="15.75" thickBot="1" x14ac:dyDescent="0.3">
      <c r="A3414" s="11" t="s">
        <v>697</v>
      </c>
      <c r="B3414" s="12" t="s">
        <v>216</v>
      </c>
      <c r="C3414" s="13" t="s">
        <v>46</v>
      </c>
      <c r="D3414" s="14" t="s">
        <v>47</v>
      </c>
      <c r="E3414" s="13" t="s">
        <v>7587</v>
      </c>
      <c r="F3414" s="4" t="s">
        <v>364</v>
      </c>
      <c r="G3414" s="4" t="s">
        <v>489</v>
      </c>
      <c r="H3414" s="15">
        <v>43224.75</v>
      </c>
      <c r="I3414" s="15">
        <v>43226.875</v>
      </c>
      <c r="J3414" s="131" t="s">
        <v>8497</v>
      </c>
      <c r="K3414" s="45" t="s">
        <v>9</v>
      </c>
      <c r="L3414" s="47" t="s">
        <v>7</v>
      </c>
      <c r="M3414" s="47" t="s">
        <v>56</v>
      </c>
      <c r="N3414" s="9" t="str">
        <f t="shared" si="838"/>
        <v>Minor</v>
      </c>
      <c r="O3414" s="10" t="str">
        <f t="shared" si="839"/>
        <v>Successful</v>
      </c>
      <c r="P3414" s="10" t="str">
        <f t="shared" si="840"/>
        <v>On Time</v>
      </c>
      <c r="Q3414" s="9">
        <f t="shared" si="841"/>
        <v>1</v>
      </c>
      <c r="R3414" s="9">
        <f t="shared" si="842"/>
        <v>1</v>
      </c>
      <c r="S3414" s="9">
        <f t="shared" si="843"/>
        <v>0</v>
      </c>
      <c r="T3414" s="9" t="str">
        <f t="shared" si="844"/>
        <v>May</v>
      </c>
      <c r="U3414" s="40">
        <f t="shared" si="845"/>
        <v>0</v>
      </c>
      <c r="V3414" s="40" t="str">
        <f t="shared" si="846"/>
        <v>Normal</v>
      </c>
      <c r="W3414" s="40">
        <f t="shared" si="847"/>
        <v>0</v>
      </c>
      <c r="X3414" s="40">
        <f t="shared" si="848"/>
        <v>0</v>
      </c>
      <c r="Y3414" s="40">
        <f t="shared" si="849"/>
        <v>0</v>
      </c>
      <c r="Z3414" s="40">
        <f t="shared" si="850"/>
        <v>0</v>
      </c>
      <c r="AA3414" s="40">
        <f t="shared" si="851"/>
        <v>1</v>
      </c>
      <c r="AB3414" s="40">
        <f t="shared" si="852"/>
        <v>0</v>
      </c>
      <c r="AC3414" s="41" t="s">
        <v>238</v>
      </c>
      <c r="AD3414" s="41" t="s">
        <v>3960</v>
      </c>
      <c r="AE3414" s="41" t="s">
        <v>429</v>
      </c>
      <c r="AF3414" s="41" t="s">
        <v>216</v>
      </c>
      <c r="AG3414" s="41" t="s">
        <v>56</v>
      </c>
      <c r="AH3414" s="41" t="s">
        <v>56</v>
      </c>
      <c r="AI3414" s="41" t="s">
        <v>56</v>
      </c>
      <c r="AJ3414" s="41" t="s">
        <v>160</v>
      </c>
      <c r="AK3414" s="41" t="s">
        <v>56</v>
      </c>
    </row>
    <row r="3415" spans="1:37" s="41" customFormat="1" ht="15.75" thickBot="1" x14ac:dyDescent="0.3">
      <c r="A3415" s="11" t="s">
        <v>697</v>
      </c>
      <c r="B3415" s="12" t="s">
        <v>216</v>
      </c>
      <c r="C3415" s="13" t="s">
        <v>46</v>
      </c>
      <c r="D3415" s="14" t="s">
        <v>47</v>
      </c>
      <c r="E3415" s="13" t="s">
        <v>7588</v>
      </c>
      <c r="F3415" s="4" t="s">
        <v>364</v>
      </c>
      <c r="G3415" s="4" t="s">
        <v>489</v>
      </c>
      <c r="H3415" s="15">
        <v>43226.645833333299</v>
      </c>
      <c r="I3415" s="15">
        <v>43226.75</v>
      </c>
      <c r="J3415" s="131" t="s">
        <v>5636</v>
      </c>
      <c r="K3415" s="45" t="s">
        <v>9</v>
      </c>
      <c r="L3415" s="47" t="s">
        <v>7</v>
      </c>
      <c r="M3415" s="47" t="s">
        <v>56</v>
      </c>
      <c r="N3415" s="9" t="str">
        <f t="shared" si="838"/>
        <v>Minor</v>
      </c>
      <c r="O3415" s="10" t="str">
        <f t="shared" si="839"/>
        <v>Successful</v>
      </c>
      <c r="P3415" s="10" t="str">
        <f t="shared" si="840"/>
        <v>On Time</v>
      </c>
      <c r="Q3415" s="9">
        <f t="shared" si="841"/>
        <v>1</v>
      </c>
      <c r="R3415" s="9">
        <f t="shared" si="842"/>
        <v>1</v>
      </c>
      <c r="S3415" s="9">
        <f t="shared" si="843"/>
        <v>0</v>
      </c>
      <c r="T3415" s="9" t="str">
        <f t="shared" si="844"/>
        <v>May</v>
      </c>
      <c r="U3415" s="40">
        <f t="shared" si="845"/>
        <v>0</v>
      </c>
      <c r="V3415" s="40" t="str">
        <f t="shared" si="846"/>
        <v>Normal</v>
      </c>
      <c r="W3415" s="40">
        <f t="shared" si="847"/>
        <v>0</v>
      </c>
      <c r="X3415" s="40">
        <f t="shared" si="848"/>
        <v>0</v>
      </c>
      <c r="Y3415" s="40">
        <f t="shared" si="849"/>
        <v>0</v>
      </c>
      <c r="Z3415" s="40">
        <f t="shared" si="850"/>
        <v>0</v>
      </c>
      <c r="AA3415" s="40">
        <f t="shared" si="851"/>
        <v>1</v>
      </c>
      <c r="AB3415" s="40">
        <f t="shared" si="852"/>
        <v>0</v>
      </c>
      <c r="AC3415" s="41" t="s">
        <v>238</v>
      </c>
      <c r="AD3415" s="41" t="s">
        <v>719</v>
      </c>
      <c r="AE3415" s="41" t="s">
        <v>429</v>
      </c>
      <c r="AF3415" s="41" t="s">
        <v>216</v>
      </c>
      <c r="AG3415" s="41" t="s">
        <v>56</v>
      </c>
      <c r="AH3415" s="41" t="s">
        <v>56</v>
      </c>
      <c r="AI3415" s="41" t="s">
        <v>56</v>
      </c>
      <c r="AJ3415" s="41" t="s">
        <v>160</v>
      </c>
      <c r="AK3415" s="41" t="s">
        <v>56</v>
      </c>
    </row>
    <row r="3416" spans="1:37" s="41" customFormat="1" ht="15.75" thickBot="1" x14ac:dyDescent="0.3">
      <c r="A3416" s="11" t="s">
        <v>697</v>
      </c>
      <c r="B3416" s="12" t="s">
        <v>216</v>
      </c>
      <c r="C3416" s="13" t="s">
        <v>46</v>
      </c>
      <c r="D3416" s="14" t="s">
        <v>47</v>
      </c>
      <c r="E3416" s="13" t="s">
        <v>7589</v>
      </c>
      <c r="F3416" s="4" t="s">
        <v>614</v>
      </c>
      <c r="G3416" s="4" t="s">
        <v>700</v>
      </c>
      <c r="H3416" s="15">
        <v>43224.541666666701</v>
      </c>
      <c r="I3416" s="15">
        <v>43225.166666666701</v>
      </c>
      <c r="J3416" s="131" t="s">
        <v>8498</v>
      </c>
      <c r="K3416" s="45" t="s">
        <v>9</v>
      </c>
      <c r="L3416" s="47" t="s">
        <v>7</v>
      </c>
      <c r="M3416" s="47" t="s">
        <v>56</v>
      </c>
      <c r="N3416" s="9" t="str">
        <f t="shared" si="838"/>
        <v>Minor</v>
      </c>
      <c r="O3416" s="10" t="str">
        <f t="shared" si="839"/>
        <v>Successful</v>
      </c>
      <c r="P3416" s="10" t="str">
        <f t="shared" si="840"/>
        <v>On Time</v>
      </c>
      <c r="Q3416" s="9">
        <f t="shared" si="841"/>
        <v>1</v>
      </c>
      <c r="R3416" s="9">
        <f t="shared" si="842"/>
        <v>1</v>
      </c>
      <c r="S3416" s="9">
        <f t="shared" si="843"/>
        <v>0</v>
      </c>
      <c r="T3416" s="9" t="str">
        <f t="shared" si="844"/>
        <v>May</v>
      </c>
      <c r="U3416" s="40">
        <f t="shared" si="845"/>
        <v>0</v>
      </c>
      <c r="V3416" s="40" t="str">
        <f t="shared" si="846"/>
        <v>Normal</v>
      </c>
      <c r="W3416" s="40">
        <f t="shared" si="847"/>
        <v>0</v>
      </c>
      <c r="X3416" s="40">
        <f t="shared" si="848"/>
        <v>0</v>
      </c>
      <c r="Y3416" s="40">
        <f t="shared" si="849"/>
        <v>0</v>
      </c>
      <c r="Z3416" s="40">
        <f t="shared" si="850"/>
        <v>0</v>
      </c>
      <c r="AA3416" s="40">
        <f t="shared" si="851"/>
        <v>1</v>
      </c>
      <c r="AB3416" s="40">
        <f t="shared" si="852"/>
        <v>0</v>
      </c>
      <c r="AC3416" s="41" t="s">
        <v>238</v>
      </c>
      <c r="AD3416" s="41" t="s">
        <v>554</v>
      </c>
      <c r="AE3416" s="41" t="s">
        <v>351</v>
      </c>
      <c r="AF3416" s="41" t="s">
        <v>216</v>
      </c>
      <c r="AG3416" s="41" t="s">
        <v>56</v>
      </c>
      <c r="AH3416" s="41" t="s">
        <v>56</v>
      </c>
      <c r="AI3416" s="41" t="s">
        <v>56</v>
      </c>
      <c r="AJ3416" s="41" t="s">
        <v>160</v>
      </c>
      <c r="AK3416" s="41" t="s">
        <v>56</v>
      </c>
    </row>
    <row r="3417" spans="1:37" s="41" customFormat="1" ht="15.75" thickBot="1" x14ac:dyDescent="0.3">
      <c r="A3417" s="11" t="s">
        <v>697</v>
      </c>
      <c r="B3417" s="12" t="s">
        <v>216</v>
      </c>
      <c r="C3417" s="13" t="s">
        <v>46</v>
      </c>
      <c r="D3417" s="14" t="s">
        <v>47</v>
      </c>
      <c r="E3417" s="13" t="s">
        <v>7590</v>
      </c>
      <c r="F3417" s="4" t="s">
        <v>614</v>
      </c>
      <c r="G3417" s="4" t="s">
        <v>700</v>
      </c>
      <c r="H3417" s="15">
        <v>43225.5</v>
      </c>
      <c r="I3417" s="15">
        <v>43226</v>
      </c>
      <c r="J3417" s="131" t="s">
        <v>8499</v>
      </c>
      <c r="K3417" s="45" t="s">
        <v>9</v>
      </c>
      <c r="L3417" s="47" t="s">
        <v>7</v>
      </c>
      <c r="M3417" s="47" t="s">
        <v>56</v>
      </c>
      <c r="N3417" s="9" t="str">
        <f t="shared" si="838"/>
        <v>Minor</v>
      </c>
      <c r="O3417" s="10" t="str">
        <f t="shared" si="839"/>
        <v>Successful</v>
      </c>
      <c r="P3417" s="10" t="str">
        <f t="shared" si="840"/>
        <v>On Time</v>
      </c>
      <c r="Q3417" s="9">
        <f t="shared" si="841"/>
        <v>1</v>
      </c>
      <c r="R3417" s="9">
        <f t="shared" si="842"/>
        <v>1</v>
      </c>
      <c r="S3417" s="9">
        <f t="shared" si="843"/>
        <v>0</v>
      </c>
      <c r="T3417" s="9" t="str">
        <f t="shared" si="844"/>
        <v>May</v>
      </c>
      <c r="U3417" s="40">
        <f t="shared" si="845"/>
        <v>0</v>
      </c>
      <c r="V3417" s="40" t="str">
        <f t="shared" si="846"/>
        <v>Normal</v>
      </c>
      <c r="W3417" s="40">
        <f t="shared" si="847"/>
        <v>0</v>
      </c>
      <c r="X3417" s="40">
        <f t="shared" si="848"/>
        <v>0</v>
      </c>
      <c r="Y3417" s="40">
        <f t="shared" si="849"/>
        <v>0</v>
      </c>
      <c r="Z3417" s="40">
        <f t="shared" si="850"/>
        <v>0</v>
      </c>
      <c r="AA3417" s="40">
        <f t="shared" si="851"/>
        <v>1</v>
      </c>
      <c r="AB3417" s="40">
        <f t="shared" si="852"/>
        <v>0</v>
      </c>
      <c r="AC3417" s="41" t="s">
        <v>238</v>
      </c>
      <c r="AD3417" s="41" t="s">
        <v>554</v>
      </c>
      <c r="AE3417" s="41" t="s">
        <v>351</v>
      </c>
      <c r="AF3417" s="41" t="s">
        <v>216</v>
      </c>
      <c r="AG3417" s="41" t="s">
        <v>56</v>
      </c>
      <c r="AH3417" s="41" t="s">
        <v>56</v>
      </c>
      <c r="AI3417" s="41" t="s">
        <v>56</v>
      </c>
      <c r="AJ3417" s="41" t="s">
        <v>160</v>
      </c>
      <c r="AK3417" s="41" t="s">
        <v>56</v>
      </c>
    </row>
    <row r="3418" spans="1:37" s="41" customFormat="1" ht="15.75" thickBot="1" x14ac:dyDescent="0.3">
      <c r="A3418" s="11" t="s">
        <v>697</v>
      </c>
      <c r="B3418" s="12" t="s">
        <v>216</v>
      </c>
      <c r="C3418" s="13" t="s">
        <v>46</v>
      </c>
      <c r="D3418" s="14" t="s">
        <v>47</v>
      </c>
      <c r="E3418" s="13" t="s">
        <v>7591</v>
      </c>
      <c r="F3418" s="4" t="s">
        <v>617</v>
      </c>
      <c r="G3418" s="4" t="s">
        <v>590</v>
      </c>
      <c r="H3418" s="15">
        <v>43226.541666666701</v>
      </c>
      <c r="I3418" s="15">
        <v>43226.916666666701</v>
      </c>
      <c r="J3418" s="131" t="s">
        <v>8500</v>
      </c>
      <c r="K3418" s="45" t="s">
        <v>9</v>
      </c>
      <c r="L3418" s="47" t="s">
        <v>7</v>
      </c>
      <c r="M3418" s="47" t="s">
        <v>56</v>
      </c>
      <c r="N3418" s="9" t="str">
        <f t="shared" si="838"/>
        <v>Minor</v>
      </c>
      <c r="O3418" s="10" t="str">
        <f t="shared" si="839"/>
        <v>Successful</v>
      </c>
      <c r="P3418" s="10" t="str">
        <f t="shared" si="840"/>
        <v>On Time</v>
      </c>
      <c r="Q3418" s="9">
        <f t="shared" si="841"/>
        <v>1</v>
      </c>
      <c r="R3418" s="9">
        <f t="shared" si="842"/>
        <v>1</v>
      </c>
      <c r="S3418" s="9">
        <f t="shared" si="843"/>
        <v>0</v>
      </c>
      <c r="T3418" s="9" t="str">
        <f t="shared" si="844"/>
        <v>May</v>
      </c>
      <c r="U3418" s="40">
        <f t="shared" si="845"/>
        <v>0</v>
      </c>
      <c r="V3418" s="40" t="str">
        <f t="shared" si="846"/>
        <v>Normal</v>
      </c>
      <c r="W3418" s="40">
        <f t="shared" si="847"/>
        <v>0</v>
      </c>
      <c r="X3418" s="40">
        <f t="shared" si="848"/>
        <v>0</v>
      </c>
      <c r="Y3418" s="40">
        <f t="shared" si="849"/>
        <v>0</v>
      </c>
      <c r="Z3418" s="40">
        <f t="shared" si="850"/>
        <v>0</v>
      </c>
      <c r="AA3418" s="40">
        <f t="shared" si="851"/>
        <v>1</v>
      </c>
      <c r="AB3418" s="40">
        <f t="shared" si="852"/>
        <v>0</v>
      </c>
      <c r="AC3418" s="41" t="s">
        <v>238</v>
      </c>
      <c r="AD3418" s="41" t="s">
        <v>5838</v>
      </c>
      <c r="AE3418" s="41" t="s">
        <v>437</v>
      </c>
      <c r="AF3418" s="41" t="s">
        <v>216</v>
      </c>
      <c r="AG3418" s="41" t="s">
        <v>56</v>
      </c>
      <c r="AH3418" s="41" t="s">
        <v>56</v>
      </c>
      <c r="AI3418" s="41" t="s">
        <v>56</v>
      </c>
      <c r="AJ3418" s="41" t="s">
        <v>160</v>
      </c>
      <c r="AK3418" s="41" t="s">
        <v>56</v>
      </c>
    </row>
    <row r="3419" spans="1:37" s="41" customFormat="1" ht="15.75" thickBot="1" x14ac:dyDescent="0.3">
      <c r="A3419" s="11" t="s">
        <v>697</v>
      </c>
      <c r="B3419" s="12" t="s">
        <v>216</v>
      </c>
      <c r="C3419" s="13" t="s">
        <v>46</v>
      </c>
      <c r="D3419" s="14" t="s">
        <v>47</v>
      </c>
      <c r="E3419" s="13" t="s">
        <v>7592</v>
      </c>
      <c r="F3419" s="4" t="s">
        <v>152</v>
      </c>
      <c r="G3419" s="4" t="s">
        <v>804</v>
      </c>
      <c r="H3419" s="15">
        <v>43224.583333333299</v>
      </c>
      <c r="I3419" s="15">
        <v>43224.708333333299</v>
      </c>
      <c r="J3419" s="131" t="s">
        <v>3297</v>
      </c>
      <c r="K3419" s="45" t="s">
        <v>9</v>
      </c>
      <c r="L3419" s="47" t="s">
        <v>7</v>
      </c>
      <c r="M3419" s="47" t="s">
        <v>56</v>
      </c>
      <c r="N3419" s="9" t="str">
        <f t="shared" si="838"/>
        <v>Minor</v>
      </c>
      <c r="O3419" s="10" t="str">
        <f t="shared" si="839"/>
        <v>Successful</v>
      </c>
      <c r="P3419" s="10" t="str">
        <f t="shared" si="840"/>
        <v>On Time</v>
      </c>
      <c r="Q3419" s="9">
        <f t="shared" si="841"/>
        <v>1</v>
      </c>
      <c r="R3419" s="9">
        <f t="shared" si="842"/>
        <v>1</v>
      </c>
      <c r="S3419" s="9">
        <f t="shared" si="843"/>
        <v>0</v>
      </c>
      <c r="T3419" s="9" t="str">
        <f t="shared" si="844"/>
        <v>May</v>
      </c>
      <c r="U3419" s="40">
        <f t="shared" si="845"/>
        <v>0</v>
      </c>
      <c r="V3419" s="40" t="str">
        <f t="shared" si="846"/>
        <v>Normal</v>
      </c>
      <c r="W3419" s="40">
        <f t="shared" si="847"/>
        <v>0</v>
      </c>
      <c r="X3419" s="40">
        <f t="shared" si="848"/>
        <v>0</v>
      </c>
      <c r="Y3419" s="40">
        <f t="shared" si="849"/>
        <v>0</v>
      </c>
      <c r="Z3419" s="40">
        <f t="shared" si="850"/>
        <v>0</v>
      </c>
      <c r="AA3419" s="40">
        <f t="shared" si="851"/>
        <v>1</v>
      </c>
      <c r="AB3419" s="40">
        <f t="shared" si="852"/>
        <v>0</v>
      </c>
      <c r="AC3419" s="41" t="s">
        <v>238</v>
      </c>
      <c r="AD3419" s="41" t="s">
        <v>283</v>
      </c>
      <c r="AE3419" s="41" t="s">
        <v>121</v>
      </c>
      <c r="AF3419" s="41" t="s">
        <v>322</v>
      </c>
      <c r="AG3419" s="41" t="s">
        <v>56</v>
      </c>
      <c r="AH3419" s="41" t="s">
        <v>56</v>
      </c>
      <c r="AI3419" s="41" t="s">
        <v>56</v>
      </c>
      <c r="AJ3419" s="41" t="s">
        <v>160</v>
      </c>
      <c r="AK3419" s="41" t="s">
        <v>56</v>
      </c>
    </row>
    <row r="3420" spans="1:37" s="41" customFormat="1" ht="15.75" thickBot="1" x14ac:dyDescent="0.3">
      <c r="A3420" s="11" t="s">
        <v>697</v>
      </c>
      <c r="B3420" s="12" t="s">
        <v>216</v>
      </c>
      <c r="C3420" s="13" t="s">
        <v>46</v>
      </c>
      <c r="D3420" s="14" t="s">
        <v>47</v>
      </c>
      <c r="E3420" s="13" t="s">
        <v>7593</v>
      </c>
      <c r="F3420" s="4" t="s">
        <v>152</v>
      </c>
      <c r="G3420" s="4" t="s">
        <v>492</v>
      </c>
      <c r="H3420" s="15">
        <v>43224.5</v>
      </c>
      <c r="I3420" s="15">
        <v>43224.708333333299</v>
      </c>
      <c r="J3420" s="131" t="s">
        <v>8501</v>
      </c>
      <c r="K3420" s="45" t="s">
        <v>9</v>
      </c>
      <c r="L3420" s="47" t="s">
        <v>7</v>
      </c>
      <c r="M3420" s="47" t="s">
        <v>56</v>
      </c>
      <c r="N3420" s="9" t="str">
        <f t="shared" si="838"/>
        <v>Minor</v>
      </c>
      <c r="O3420" s="10" t="str">
        <f t="shared" si="839"/>
        <v>Successful</v>
      </c>
      <c r="P3420" s="10" t="str">
        <f t="shared" si="840"/>
        <v>On Time</v>
      </c>
      <c r="Q3420" s="9">
        <f t="shared" si="841"/>
        <v>1</v>
      </c>
      <c r="R3420" s="9">
        <f t="shared" si="842"/>
        <v>1</v>
      </c>
      <c r="S3420" s="9">
        <f t="shared" si="843"/>
        <v>0</v>
      </c>
      <c r="T3420" s="9" t="str">
        <f t="shared" si="844"/>
        <v>May</v>
      </c>
      <c r="U3420" s="40">
        <f t="shared" si="845"/>
        <v>0</v>
      </c>
      <c r="V3420" s="40" t="str">
        <f t="shared" si="846"/>
        <v>Normal</v>
      </c>
      <c r="W3420" s="40">
        <f t="shared" si="847"/>
        <v>0</v>
      </c>
      <c r="X3420" s="40">
        <f t="shared" si="848"/>
        <v>0</v>
      </c>
      <c r="Y3420" s="40">
        <f t="shared" si="849"/>
        <v>0</v>
      </c>
      <c r="Z3420" s="40">
        <f t="shared" si="850"/>
        <v>0</v>
      </c>
      <c r="AA3420" s="40">
        <f t="shared" si="851"/>
        <v>1</v>
      </c>
      <c r="AB3420" s="40">
        <f t="shared" si="852"/>
        <v>0</v>
      </c>
      <c r="AC3420" s="41" t="s">
        <v>238</v>
      </c>
      <c r="AD3420" s="41" t="s">
        <v>293</v>
      </c>
      <c r="AE3420" s="41" t="s">
        <v>121</v>
      </c>
      <c r="AF3420" s="41" t="s">
        <v>322</v>
      </c>
      <c r="AG3420" s="41" t="s">
        <v>56</v>
      </c>
      <c r="AH3420" s="41" t="s">
        <v>56</v>
      </c>
      <c r="AI3420" s="41" t="s">
        <v>56</v>
      </c>
      <c r="AJ3420" s="41" t="s">
        <v>160</v>
      </c>
      <c r="AK3420" s="41" t="s">
        <v>56</v>
      </c>
    </row>
    <row r="3421" spans="1:37" s="41" customFormat="1" ht="15.75" thickBot="1" x14ac:dyDescent="0.3">
      <c r="A3421" s="11" t="s">
        <v>697</v>
      </c>
      <c r="B3421" s="12" t="s">
        <v>216</v>
      </c>
      <c r="C3421" s="13" t="s">
        <v>46</v>
      </c>
      <c r="D3421" s="14" t="s">
        <v>47</v>
      </c>
      <c r="E3421" s="13" t="s">
        <v>7594</v>
      </c>
      <c r="F3421" s="4" t="s">
        <v>152</v>
      </c>
      <c r="G3421" s="4" t="s">
        <v>492</v>
      </c>
      <c r="H3421" s="15">
        <v>43226.583333333299</v>
      </c>
      <c r="I3421" s="15">
        <v>43226.75</v>
      </c>
      <c r="J3421" s="131" t="s">
        <v>8502</v>
      </c>
      <c r="K3421" s="45" t="s">
        <v>9</v>
      </c>
      <c r="L3421" s="47" t="s">
        <v>7</v>
      </c>
      <c r="M3421" s="47" t="s">
        <v>56</v>
      </c>
      <c r="N3421" s="9" t="str">
        <f t="shared" si="838"/>
        <v>Minor</v>
      </c>
      <c r="O3421" s="10" t="str">
        <f t="shared" si="839"/>
        <v>Successful</v>
      </c>
      <c r="P3421" s="10" t="str">
        <f t="shared" si="840"/>
        <v>On Time</v>
      </c>
      <c r="Q3421" s="9">
        <f t="shared" si="841"/>
        <v>1</v>
      </c>
      <c r="R3421" s="9">
        <f t="shared" si="842"/>
        <v>1</v>
      </c>
      <c r="S3421" s="9">
        <f t="shared" si="843"/>
        <v>0</v>
      </c>
      <c r="T3421" s="9" t="str">
        <f t="shared" si="844"/>
        <v>May</v>
      </c>
      <c r="U3421" s="40">
        <f t="shared" si="845"/>
        <v>0</v>
      </c>
      <c r="V3421" s="40" t="str">
        <f t="shared" si="846"/>
        <v>Normal</v>
      </c>
      <c r="W3421" s="40">
        <f t="shared" si="847"/>
        <v>0</v>
      </c>
      <c r="X3421" s="40">
        <f t="shared" si="848"/>
        <v>0</v>
      </c>
      <c r="Y3421" s="40">
        <f t="shared" si="849"/>
        <v>0</v>
      </c>
      <c r="Z3421" s="40">
        <f t="shared" si="850"/>
        <v>0</v>
      </c>
      <c r="AA3421" s="40">
        <f t="shared" si="851"/>
        <v>1</v>
      </c>
      <c r="AB3421" s="40">
        <f t="shared" si="852"/>
        <v>0</v>
      </c>
      <c r="AC3421" s="41" t="s">
        <v>238</v>
      </c>
      <c r="AD3421" s="41" t="s">
        <v>293</v>
      </c>
      <c r="AE3421" s="41" t="s">
        <v>121</v>
      </c>
      <c r="AF3421" s="41" t="s">
        <v>322</v>
      </c>
      <c r="AG3421" s="41" t="s">
        <v>56</v>
      </c>
      <c r="AH3421" s="41" t="s">
        <v>56</v>
      </c>
      <c r="AI3421" s="41" t="s">
        <v>56</v>
      </c>
      <c r="AJ3421" s="41" t="s">
        <v>160</v>
      </c>
      <c r="AK3421" s="41" t="s">
        <v>56</v>
      </c>
    </row>
    <row r="3422" spans="1:37" s="41" customFormat="1" ht="15.75" hidden="1" thickBot="1" x14ac:dyDescent="0.3">
      <c r="A3422" s="11" t="s">
        <v>697</v>
      </c>
      <c r="B3422" s="12" t="s">
        <v>215</v>
      </c>
      <c r="C3422" s="13" t="s">
        <v>52</v>
      </c>
      <c r="D3422" s="14" t="s">
        <v>47</v>
      </c>
      <c r="E3422" s="13" t="s">
        <v>7595</v>
      </c>
      <c r="F3422" s="4" t="s">
        <v>94</v>
      </c>
      <c r="G3422" s="4" t="s">
        <v>4945</v>
      </c>
      <c r="H3422" s="15">
        <v>43224.666666666701</v>
      </c>
      <c r="I3422" s="15">
        <v>43224.75</v>
      </c>
      <c r="J3422" s="131" t="s">
        <v>8503</v>
      </c>
      <c r="K3422" s="45" t="s">
        <v>9</v>
      </c>
      <c r="L3422" s="47" t="s">
        <v>7</v>
      </c>
      <c r="M3422" s="47" t="s">
        <v>56</v>
      </c>
      <c r="N3422" s="9" t="str">
        <f t="shared" si="838"/>
        <v>Standard</v>
      </c>
      <c r="O3422" s="10" t="str">
        <f t="shared" si="839"/>
        <v>Successful</v>
      </c>
      <c r="P3422" s="10" t="str">
        <f t="shared" si="840"/>
        <v>On Time</v>
      </c>
      <c r="Q3422" s="9">
        <f t="shared" si="841"/>
        <v>1</v>
      </c>
      <c r="R3422" s="9">
        <f t="shared" si="842"/>
        <v>1</v>
      </c>
      <c r="S3422" s="9">
        <f t="shared" si="843"/>
        <v>0</v>
      </c>
      <c r="T3422" s="9" t="str">
        <f t="shared" si="844"/>
        <v>May</v>
      </c>
      <c r="U3422" s="40">
        <f t="shared" si="845"/>
        <v>0</v>
      </c>
      <c r="V3422" s="40" t="str">
        <f t="shared" si="846"/>
        <v>Normal</v>
      </c>
      <c r="W3422" s="40">
        <f t="shared" si="847"/>
        <v>0</v>
      </c>
      <c r="X3422" s="40">
        <f t="shared" si="848"/>
        <v>0</v>
      </c>
      <c r="Y3422" s="40">
        <f t="shared" si="849"/>
        <v>0</v>
      </c>
      <c r="Z3422" s="40">
        <f t="shared" si="850"/>
        <v>0</v>
      </c>
      <c r="AA3422" s="40">
        <f t="shared" si="851"/>
        <v>1</v>
      </c>
      <c r="AB3422" s="40">
        <f t="shared" si="852"/>
        <v>0</v>
      </c>
      <c r="AC3422" s="41" t="s">
        <v>238</v>
      </c>
      <c r="AD3422" s="41" t="s">
        <v>2259</v>
      </c>
      <c r="AE3422" s="41" t="s">
        <v>431</v>
      </c>
      <c r="AF3422" s="41" t="s">
        <v>215</v>
      </c>
      <c r="AG3422" s="41" t="s">
        <v>56</v>
      </c>
      <c r="AH3422" s="41" t="s">
        <v>56</v>
      </c>
      <c r="AI3422" s="41" t="s">
        <v>56</v>
      </c>
      <c r="AJ3422" s="41" t="s">
        <v>160</v>
      </c>
      <c r="AK3422" s="41" t="s">
        <v>56</v>
      </c>
    </row>
    <row r="3423" spans="1:37" s="41" customFormat="1" ht="15.75" hidden="1" thickBot="1" x14ac:dyDescent="0.3">
      <c r="A3423" s="11" t="s">
        <v>697</v>
      </c>
      <c r="B3423" s="12" t="s">
        <v>215</v>
      </c>
      <c r="C3423" s="13" t="s">
        <v>46</v>
      </c>
      <c r="D3423" s="14" t="s">
        <v>47</v>
      </c>
      <c r="E3423" s="13" t="s">
        <v>7596</v>
      </c>
      <c r="F3423" s="4" t="s">
        <v>3121</v>
      </c>
      <c r="G3423" s="4" t="s">
        <v>6739</v>
      </c>
      <c r="H3423" s="15">
        <v>43224.375</v>
      </c>
      <c r="I3423" s="15">
        <v>43224.708333333299</v>
      </c>
      <c r="J3423" s="131" t="s">
        <v>8504</v>
      </c>
      <c r="K3423" s="45" t="s">
        <v>9</v>
      </c>
      <c r="L3423" s="47" t="s">
        <v>7</v>
      </c>
      <c r="M3423" s="47" t="s">
        <v>56</v>
      </c>
      <c r="N3423" s="9" t="str">
        <f t="shared" si="838"/>
        <v>Minor</v>
      </c>
      <c r="O3423" s="10" t="str">
        <f t="shared" si="839"/>
        <v>Successful</v>
      </c>
      <c r="P3423" s="10" t="str">
        <f t="shared" si="840"/>
        <v>On Time</v>
      </c>
      <c r="Q3423" s="9">
        <f t="shared" si="841"/>
        <v>1</v>
      </c>
      <c r="R3423" s="9">
        <f t="shared" si="842"/>
        <v>1</v>
      </c>
      <c r="S3423" s="9">
        <f t="shared" si="843"/>
        <v>0</v>
      </c>
      <c r="T3423" s="9" t="str">
        <f t="shared" si="844"/>
        <v>May</v>
      </c>
      <c r="U3423" s="40">
        <f t="shared" si="845"/>
        <v>0</v>
      </c>
      <c r="V3423" s="40" t="str">
        <f t="shared" si="846"/>
        <v>Normal</v>
      </c>
      <c r="W3423" s="40">
        <f t="shared" si="847"/>
        <v>0</v>
      </c>
      <c r="X3423" s="40">
        <f t="shared" si="848"/>
        <v>0</v>
      </c>
      <c r="Y3423" s="40">
        <f t="shared" si="849"/>
        <v>0</v>
      </c>
      <c r="Z3423" s="40">
        <f t="shared" si="850"/>
        <v>0</v>
      </c>
      <c r="AA3423" s="40">
        <f t="shared" si="851"/>
        <v>1</v>
      </c>
      <c r="AB3423" s="40">
        <f t="shared" si="852"/>
        <v>0</v>
      </c>
      <c r="AC3423" s="41" t="s">
        <v>238</v>
      </c>
      <c r="AD3423" s="41" t="s">
        <v>280</v>
      </c>
      <c r="AE3423" s="41" t="s">
        <v>215</v>
      </c>
      <c r="AF3423" s="41" t="s">
        <v>215</v>
      </c>
      <c r="AG3423" s="41" t="s">
        <v>56</v>
      </c>
      <c r="AH3423" s="41" t="s">
        <v>56</v>
      </c>
      <c r="AI3423" s="41" t="s">
        <v>56</v>
      </c>
      <c r="AJ3423" s="41" t="s">
        <v>160</v>
      </c>
      <c r="AK3423" s="41" t="s">
        <v>56</v>
      </c>
    </row>
    <row r="3424" spans="1:37" s="41" customFormat="1" ht="15.75" thickBot="1" x14ac:dyDescent="0.3">
      <c r="A3424" s="11" t="s">
        <v>45</v>
      </c>
      <c r="B3424" s="12" t="s">
        <v>216</v>
      </c>
      <c r="C3424" s="13" t="s">
        <v>52</v>
      </c>
      <c r="D3424" s="14" t="s">
        <v>47</v>
      </c>
      <c r="E3424" s="13" t="s">
        <v>7597</v>
      </c>
      <c r="F3424" s="4" t="s">
        <v>500</v>
      </c>
      <c r="G3424" s="4" t="s">
        <v>655</v>
      </c>
      <c r="H3424" s="15">
        <v>43224.916666666664</v>
      </c>
      <c r="I3424" s="15">
        <v>43225.208333333336</v>
      </c>
      <c r="J3424" s="131" t="s">
        <v>8505</v>
      </c>
      <c r="K3424" s="45" t="s">
        <v>9</v>
      </c>
      <c r="L3424" s="47" t="s">
        <v>7</v>
      </c>
      <c r="M3424" s="47" t="s">
        <v>56</v>
      </c>
      <c r="N3424" s="9" t="str">
        <f t="shared" si="838"/>
        <v>Standard</v>
      </c>
      <c r="O3424" s="10" t="str">
        <f t="shared" si="839"/>
        <v>Successful</v>
      </c>
      <c r="P3424" s="10" t="str">
        <f t="shared" si="840"/>
        <v>On Time</v>
      </c>
      <c r="Q3424" s="9">
        <f t="shared" si="841"/>
        <v>1</v>
      </c>
      <c r="R3424" s="9">
        <f t="shared" si="842"/>
        <v>1</v>
      </c>
      <c r="S3424" s="9">
        <f t="shared" si="843"/>
        <v>0</v>
      </c>
      <c r="T3424" s="9" t="str">
        <f t="shared" si="844"/>
        <v>May</v>
      </c>
      <c r="U3424" s="40">
        <f t="shared" si="845"/>
        <v>0</v>
      </c>
      <c r="V3424" s="40" t="str">
        <f t="shared" si="846"/>
        <v>Normal</v>
      </c>
      <c r="W3424" s="40">
        <f t="shared" si="847"/>
        <v>0</v>
      </c>
      <c r="X3424" s="40">
        <f t="shared" si="848"/>
        <v>0</v>
      </c>
      <c r="Y3424" s="40">
        <f t="shared" si="849"/>
        <v>0</v>
      </c>
      <c r="Z3424" s="40">
        <f t="shared" si="850"/>
        <v>0</v>
      </c>
      <c r="AA3424" s="40">
        <f t="shared" si="851"/>
        <v>1</v>
      </c>
      <c r="AB3424" s="40">
        <f t="shared" si="852"/>
        <v>0</v>
      </c>
      <c r="AC3424" s="41" t="s">
        <v>823</v>
      </c>
      <c r="AD3424" s="41" t="s">
        <v>280</v>
      </c>
      <c r="AE3424" s="41" t="s">
        <v>264</v>
      </c>
      <c r="AF3424" s="41" t="s">
        <v>216</v>
      </c>
      <c r="AG3424" s="41" t="s">
        <v>56</v>
      </c>
      <c r="AH3424" s="41" t="s">
        <v>56</v>
      </c>
      <c r="AI3424" s="41" t="s">
        <v>56</v>
      </c>
      <c r="AJ3424" s="41" t="s">
        <v>160</v>
      </c>
      <c r="AK3424" s="41" t="s">
        <v>56</v>
      </c>
    </row>
    <row r="3425" spans="1:37" s="41" customFormat="1" ht="15.75" thickBot="1" x14ac:dyDescent="0.3">
      <c r="A3425" s="11" t="s">
        <v>45</v>
      </c>
      <c r="B3425" s="12" t="s">
        <v>216</v>
      </c>
      <c r="C3425" s="13" t="s">
        <v>52</v>
      </c>
      <c r="D3425" s="14" t="s">
        <v>47</v>
      </c>
      <c r="E3425" s="13" t="s">
        <v>7598</v>
      </c>
      <c r="F3425" s="4" t="s">
        <v>273</v>
      </c>
      <c r="G3425" s="4" t="s">
        <v>455</v>
      </c>
      <c r="H3425" s="15">
        <v>43225.958333333336</v>
      </c>
      <c r="I3425" s="15">
        <v>43226.291666666664</v>
      </c>
      <c r="J3425" s="131" t="s">
        <v>511</v>
      </c>
      <c r="K3425" s="45" t="s">
        <v>9</v>
      </c>
      <c r="L3425" s="47" t="s">
        <v>7</v>
      </c>
      <c r="M3425" s="47" t="s">
        <v>56</v>
      </c>
      <c r="N3425" s="9" t="str">
        <f t="shared" si="838"/>
        <v>Standard</v>
      </c>
      <c r="O3425" s="10" t="str">
        <f t="shared" si="839"/>
        <v>Successful</v>
      </c>
      <c r="P3425" s="10" t="str">
        <f t="shared" si="840"/>
        <v>On Time</v>
      </c>
      <c r="Q3425" s="9">
        <f t="shared" si="841"/>
        <v>1</v>
      </c>
      <c r="R3425" s="9">
        <f t="shared" si="842"/>
        <v>1</v>
      </c>
      <c r="S3425" s="9">
        <f t="shared" si="843"/>
        <v>0</v>
      </c>
      <c r="T3425" s="9" t="str">
        <f t="shared" si="844"/>
        <v>May</v>
      </c>
      <c r="U3425" s="40">
        <f t="shared" si="845"/>
        <v>0</v>
      </c>
      <c r="V3425" s="40" t="str">
        <f t="shared" si="846"/>
        <v>Normal</v>
      </c>
      <c r="W3425" s="40">
        <f t="shared" si="847"/>
        <v>0</v>
      </c>
      <c r="X3425" s="40">
        <f t="shared" si="848"/>
        <v>0</v>
      </c>
      <c r="Y3425" s="40">
        <f t="shared" si="849"/>
        <v>0</v>
      </c>
      <c r="Z3425" s="40">
        <f t="shared" si="850"/>
        <v>0</v>
      </c>
      <c r="AA3425" s="40">
        <f t="shared" si="851"/>
        <v>1</v>
      </c>
      <c r="AB3425" s="40">
        <f t="shared" si="852"/>
        <v>0</v>
      </c>
      <c r="AC3425" s="41" t="s">
        <v>823</v>
      </c>
      <c r="AD3425" s="41" t="s">
        <v>348</v>
      </c>
      <c r="AE3425" s="41" t="s">
        <v>264</v>
      </c>
      <c r="AF3425" s="41" t="s">
        <v>216</v>
      </c>
      <c r="AG3425" s="41" t="s">
        <v>56</v>
      </c>
      <c r="AH3425" s="41" t="s">
        <v>56</v>
      </c>
      <c r="AI3425" s="41" t="s">
        <v>56</v>
      </c>
      <c r="AJ3425" s="41" t="s">
        <v>160</v>
      </c>
      <c r="AK3425" s="41" t="s">
        <v>56</v>
      </c>
    </row>
    <row r="3426" spans="1:37" s="41" customFormat="1" ht="15.75" thickBot="1" x14ac:dyDescent="0.3">
      <c r="A3426" s="11" t="s">
        <v>45</v>
      </c>
      <c r="B3426" s="12" t="s">
        <v>216</v>
      </c>
      <c r="C3426" s="13" t="s">
        <v>176</v>
      </c>
      <c r="D3426" s="14" t="s">
        <v>47</v>
      </c>
      <c r="E3426" s="13" t="s">
        <v>7599</v>
      </c>
      <c r="F3426" s="4" t="s">
        <v>75</v>
      </c>
      <c r="G3426" s="4" t="s">
        <v>3175</v>
      </c>
      <c r="H3426" s="15">
        <v>43224.833333333336</v>
      </c>
      <c r="I3426" s="15">
        <v>43227.416666666664</v>
      </c>
      <c r="J3426" s="131" t="s">
        <v>8506</v>
      </c>
      <c r="K3426" s="45" t="s">
        <v>9</v>
      </c>
      <c r="L3426" s="47" t="s">
        <v>7</v>
      </c>
      <c r="M3426" s="47" t="s">
        <v>56</v>
      </c>
      <c r="N3426" s="9" t="str">
        <f t="shared" si="838"/>
        <v>Significant</v>
      </c>
      <c r="O3426" s="10" t="str">
        <f t="shared" si="839"/>
        <v>Successful</v>
      </c>
      <c r="P3426" s="10" t="str">
        <f t="shared" si="840"/>
        <v>On Time</v>
      </c>
      <c r="Q3426" s="9">
        <f t="shared" si="841"/>
        <v>1</v>
      </c>
      <c r="R3426" s="9">
        <f t="shared" si="842"/>
        <v>1</v>
      </c>
      <c r="S3426" s="9">
        <f t="shared" si="843"/>
        <v>0</v>
      </c>
      <c r="T3426" s="9" t="str">
        <f t="shared" si="844"/>
        <v>May</v>
      </c>
      <c r="U3426" s="40">
        <f t="shared" si="845"/>
        <v>0</v>
      </c>
      <c r="V3426" s="40" t="str">
        <f t="shared" si="846"/>
        <v>Normal</v>
      </c>
      <c r="W3426" s="40">
        <f t="shared" si="847"/>
        <v>0</v>
      </c>
      <c r="X3426" s="40">
        <f t="shared" si="848"/>
        <v>0</v>
      </c>
      <c r="Y3426" s="40">
        <f t="shared" si="849"/>
        <v>0</v>
      </c>
      <c r="Z3426" s="40">
        <f t="shared" si="850"/>
        <v>0</v>
      </c>
      <c r="AA3426" s="40">
        <f t="shared" si="851"/>
        <v>1</v>
      </c>
      <c r="AB3426" s="40">
        <f t="shared" si="852"/>
        <v>0</v>
      </c>
      <c r="AC3426" s="41" t="s">
        <v>823</v>
      </c>
      <c r="AD3426" s="41" t="s">
        <v>7491</v>
      </c>
      <c r="AE3426" s="41" t="s">
        <v>323</v>
      </c>
      <c r="AF3426" s="41" t="s">
        <v>216</v>
      </c>
      <c r="AG3426" s="41" t="s">
        <v>56</v>
      </c>
      <c r="AH3426" s="41" t="s">
        <v>56</v>
      </c>
      <c r="AI3426" s="41" t="s">
        <v>56</v>
      </c>
      <c r="AJ3426" s="41" t="s">
        <v>160</v>
      </c>
      <c r="AK3426" s="41" t="s">
        <v>56</v>
      </c>
    </row>
    <row r="3427" spans="1:37" s="41" customFormat="1" ht="15.75" thickBot="1" x14ac:dyDescent="0.3">
      <c r="A3427" s="11" t="s">
        <v>45</v>
      </c>
      <c r="B3427" s="12" t="s">
        <v>216</v>
      </c>
      <c r="C3427" s="13" t="s">
        <v>176</v>
      </c>
      <c r="D3427" s="14" t="s">
        <v>47</v>
      </c>
      <c r="E3427" s="13" t="s">
        <v>7600</v>
      </c>
      <c r="F3427" s="4" t="s">
        <v>75</v>
      </c>
      <c r="G3427" s="4" t="s">
        <v>3175</v>
      </c>
      <c r="H3427" s="15">
        <v>43224.833333333336</v>
      </c>
      <c r="I3427" s="15">
        <v>43227.416666666664</v>
      </c>
      <c r="J3427" s="131" t="s">
        <v>8507</v>
      </c>
      <c r="K3427" s="45" t="s">
        <v>9</v>
      </c>
      <c r="L3427" s="47" t="s">
        <v>7</v>
      </c>
      <c r="M3427" s="47" t="s">
        <v>56</v>
      </c>
      <c r="N3427" s="9" t="str">
        <f t="shared" si="838"/>
        <v>Significant</v>
      </c>
      <c r="O3427" s="10" t="str">
        <f t="shared" si="839"/>
        <v>Successful</v>
      </c>
      <c r="P3427" s="10" t="str">
        <f t="shared" si="840"/>
        <v>On Time</v>
      </c>
      <c r="Q3427" s="9">
        <f t="shared" si="841"/>
        <v>1</v>
      </c>
      <c r="R3427" s="9">
        <f t="shared" si="842"/>
        <v>1</v>
      </c>
      <c r="S3427" s="9">
        <f t="shared" si="843"/>
        <v>0</v>
      </c>
      <c r="T3427" s="9" t="str">
        <f t="shared" si="844"/>
        <v>May</v>
      </c>
      <c r="U3427" s="40">
        <f t="shared" si="845"/>
        <v>0</v>
      </c>
      <c r="V3427" s="40" t="str">
        <f t="shared" si="846"/>
        <v>Normal</v>
      </c>
      <c r="W3427" s="40">
        <f t="shared" si="847"/>
        <v>0</v>
      </c>
      <c r="X3427" s="40">
        <f t="shared" si="848"/>
        <v>0</v>
      </c>
      <c r="Y3427" s="40">
        <f t="shared" si="849"/>
        <v>0</v>
      </c>
      <c r="Z3427" s="40">
        <f t="shared" si="850"/>
        <v>0</v>
      </c>
      <c r="AA3427" s="40">
        <f t="shared" si="851"/>
        <v>1</v>
      </c>
      <c r="AB3427" s="40">
        <f t="shared" si="852"/>
        <v>0</v>
      </c>
      <c r="AC3427" s="41" t="s">
        <v>823</v>
      </c>
      <c r="AD3427" s="41" t="s">
        <v>280</v>
      </c>
      <c r="AE3427" s="41" t="s">
        <v>323</v>
      </c>
      <c r="AF3427" s="41" t="s">
        <v>216</v>
      </c>
      <c r="AG3427" s="41" t="s">
        <v>56</v>
      </c>
      <c r="AH3427" s="41" t="s">
        <v>56</v>
      </c>
      <c r="AI3427" s="41" t="s">
        <v>56</v>
      </c>
      <c r="AJ3427" s="41" t="s">
        <v>160</v>
      </c>
      <c r="AK3427" s="41" t="s">
        <v>56</v>
      </c>
    </row>
    <row r="3428" spans="1:37" s="41" customFormat="1" ht="15.75" thickBot="1" x14ac:dyDescent="0.3">
      <c r="A3428" s="11" t="s">
        <v>45</v>
      </c>
      <c r="B3428" s="12" t="s">
        <v>8</v>
      </c>
      <c r="C3428" s="13" t="s">
        <v>52</v>
      </c>
      <c r="D3428" s="14" t="s">
        <v>47</v>
      </c>
      <c r="E3428" s="13" t="s">
        <v>7601</v>
      </c>
      <c r="F3428" s="4" t="s">
        <v>122</v>
      </c>
      <c r="G3428" s="4" t="s">
        <v>3141</v>
      </c>
      <c r="H3428" s="15">
        <v>43223.75</v>
      </c>
      <c r="I3428" s="15">
        <v>43224.75</v>
      </c>
      <c r="J3428" s="131" t="s">
        <v>8508</v>
      </c>
      <c r="K3428" s="45" t="s">
        <v>9</v>
      </c>
      <c r="L3428" s="47" t="s">
        <v>7</v>
      </c>
      <c r="M3428" s="47" t="s">
        <v>56</v>
      </c>
      <c r="N3428" s="9" t="str">
        <f t="shared" si="838"/>
        <v>Standard</v>
      </c>
      <c r="O3428" s="10" t="str">
        <f t="shared" si="839"/>
        <v>Successful</v>
      </c>
      <c r="P3428" s="10" t="str">
        <f t="shared" si="840"/>
        <v>On Time</v>
      </c>
      <c r="Q3428" s="9">
        <f t="shared" si="841"/>
        <v>1</v>
      </c>
      <c r="R3428" s="9">
        <f t="shared" si="842"/>
        <v>1</v>
      </c>
      <c r="S3428" s="9">
        <f t="shared" si="843"/>
        <v>0</v>
      </c>
      <c r="T3428" s="9" t="str">
        <f t="shared" si="844"/>
        <v>May</v>
      </c>
      <c r="U3428" s="40">
        <f t="shared" si="845"/>
        <v>0</v>
      </c>
      <c r="V3428" s="40" t="str">
        <f t="shared" si="846"/>
        <v>Normal</v>
      </c>
      <c r="W3428" s="40">
        <f t="shared" si="847"/>
        <v>0</v>
      </c>
      <c r="X3428" s="40">
        <f t="shared" si="848"/>
        <v>0</v>
      </c>
      <c r="Y3428" s="40">
        <f t="shared" si="849"/>
        <v>0</v>
      </c>
      <c r="Z3428" s="40">
        <f t="shared" si="850"/>
        <v>0</v>
      </c>
      <c r="AA3428" s="40">
        <f t="shared" si="851"/>
        <v>1</v>
      </c>
      <c r="AB3428" s="40">
        <f t="shared" si="852"/>
        <v>0</v>
      </c>
      <c r="AC3428" s="41" t="s">
        <v>823</v>
      </c>
      <c r="AD3428" s="41" t="s">
        <v>3955</v>
      </c>
      <c r="AE3428" s="41" t="s">
        <v>147</v>
      </c>
      <c r="AF3428" s="41" t="s">
        <v>8</v>
      </c>
      <c r="AG3428" s="41" t="s">
        <v>56</v>
      </c>
      <c r="AH3428" s="41" t="s">
        <v>56</v>
      </c>
      <c r="AI3428" s="41" t="s">
        <v>56</v>
      </c>
      <c r="AJ3428" s="41" t="s">
        <v>160</v>
      </c>
      <c r="AK3428" s="41" t="s">
        <v>56</v>
      </c>
    </row>
    <row r="3429" spans="1:37" s="41" customFormat="1" ht="15.75" thickBot="1" x14ac:dyDescent="0.3">
      <c r="A3429" s="11" t="s">
        <v>45</v>
      </c>
      <c r="B3429" s="12" t="s">
        <v>8</v>
      </c>
      <c r="C3429" s="13" t="s">
        <v>52</v>
      </c>
      <c r="D3429" s="14" t="s">
        <v>47</v>
      </c>
      <c r="E3429" s="13" t="s">
        <v>7602</v>
      </c>
      <c r="F3429" s="4" t="s">
        <v>122</v>
      </c>
      <c r="G3429" s="4" t="s">
        <v>172</v>
      </c>
      <c r="H3429" s="15">
        <v>43224.375</v>
      </c>
      <c r="I3429" s="15">
        <v>43224.75</v>
      </c>
      <c r="J3429" s="131" t="s">
        <v>8509</v>
      </c>
      <c r="K3429" s="45" t="s">
        <v>9</v>
      </c>
      <c r="L3429" s="47" t="s">
        <v>7</v>
      </c>
      <c r="M3429" s="47" t="s">
        <v>56</v>
      </c>
      <c r="N3429" s="9" t="str">
        <f t="shared" si="838"/>
        <v>Standard</v>
      </c>
      <c r="O3429" s="10" t="str">
        <f t="shared" si="839"/>
        <v>Successful</v>
      </c>
      <c r="P3429" s="10" t="str">
        <f t="shared" si="840"/>
        <v>On Time</v>
      </c>
      <c r="Q3429" s="9">
        <f t="shared" si="841"/>
        <v>1</v>
      </c>
      <c r="R3429" s="9">
        <f t="shared" si="842"/>
        <v>1</v>
      </c>
      <c r="S3429" s="9">
        <f t="shared" si="843"/>
        <v>0</v>
      </c>
      <c r="T3429" s="9" t="str">
        <f t="shared" si="844"/>
        <v>May</v>
      </c>
      <c r="U3429" s="40">
        <f t="shared" si="845"/>
        <v>0</v>
      </c>
      <c r="V3429" s="40" t="str">
        <f t="shared" si="846"/>
        <v>Normal</v>
      </c>
      <c r="W3429" s="40">
        <f t="shared" si="847"/>
        <v>0</v>
      </c>
      <c r="X3429" s="40">
        <f t="shared" si="848"/>
        <v>0</v>
      </c>
      <c r="Y3429" s="40">
        <f t="shared" si="849"/>
        <v>0</v>
      </c>
      <c r="Z3429" s="40">
        <f t="shared" si="850"/>
        <v>0</v>
      </c>
      <c r="AA3429" s="40">
        <f t="shared" si="851"/>
        <v>1</v>
      </c>
      <c r="AB3429" s="40">
        <f t="shared" si="852"/>
        <v>0</v>
      </c>
      <c r="AC3429" s="41" t="s">
        <v>823</v>
      </c>
      <c r="AD3429" s="41" t="s">
        <v>280</v>
      </c>
      <c r="AE3429" s="41" t="s">
        <v>147</v>
      </c>
      <c r="AF3429" s="41" t="s">
        <v>8</v>
      </c>
      <c r="AG3429" s="41" t="s">
        <v>56</v>
      </c>
      <c r="AH3429" s="41" t="s">
        <v>56</v>
      </c>
      <c r="AI3429" s="41" t="s">
        <v>56</v>
      </c>
      <c r="AJ3429" s="41" t="s">
        <v>160</v>
      </c>
      <c r="AK3429" s="41" t="s">
        <v>56</v>
      </c>
    </row>
    <row r="3430" spans="1:37" s="41" customFormat="1" ht="15.75" thickBot="1" x14ac:dyDescent="0.3">
      <c r="A3430" s="11" t="s">
        <v>638</v>
      </c>
      <c r="B3430" s="12" t="s">
        <v>216</v>
      </c>
      <c r="C3430" s="13" t="s">
        <v>46</v>
      </c>
      <c r="D3430" s="14" t="s">
        <v>47</v>
      </c>
      <c r="E3430" s="13" t="s">
        <v>7603</v>
      </c>
      <c r="F3430" s="4" t="s">
        <v>640</v>
      </c>
      <c r="G3430" s="4" t="s">
        <v>641</v>
      </c>
      <c r="H3430" s="15">
        <v>43226.583333333336</v>
      </c>
      <c r="I3430" s="15">
        <v>43226.708333333336</v>
      </c>
      <c r="J3430" s="131" t="s">
        <v>667</v>
      </c>
      <c r="K3430" s="45" t="s">
        <v>9</v>
      </c>
      <c r="L3430" s="47" t="s">
        <v>7</v>
      </c>
      <c r="M3430" s="47" t="s">
        <v>56</v>
      </c>
      <c r="N3430" s="9" t="str">
        <f t="shared" si="838"/>
        <v>Minor</v>
      </c>
      <c r="O3430" s="10" t="str">
        <f t="shared" si="839"/>
        <v>Successful</v>
      </c>
      <c r="P3430" s="10" t="str">
        <f t="shared" si="840"/>
        <v>On Time</v>
      </c>
      <c r="Q3430" s="9">
        <f t="shared" si="841"/>
        <v>1</v>
      </c>
      <c r="R3430" s="9">
        <f t="shared" si="842"/>
        <v>1</v>
      </c>
      <c r="S3430" s="9">
        <f t="shared" si="843"/>
        <v>0</v>
      </c>
      <c r="T3430" s="9" t="str">
        <f t="shared" si="844"/>
        <v>May</v>
      </c>
      <c r="U3430" s="40">
        <f t="shared" si="845"/>
        <v>0</v>
      </c>
      <c r="V3430" s="40" t="str">
        <f t="shared" si="846"/>
        <v>Normal</v>
      </c>
      <c r="W3430" s="40">
        <f t="shared" si="847"/>
        <v>0</v>
      </c>
      <c r="X3430" s="40">
        <f t="shared" si="848"/>
        <v>0</v>
      </c>
      <c r="Y3430" s="40">
        <f t="shared" si="849"/>
        <v>0</v>
      </c>
      <c r="Z3430" s="40">
        <f t="shared" si="850"/>
        <v>0</v>
      </c>
      <c r="AA3430" s="40">
        <f t="shared" si="851"/>
        <v>1</v>
      </c>
      <c r="AB3430" s="40">
        <f t="shared" si="852"/>
        <v>0</v>
      </c>
      <c r="AC3430" s="41" t="s">
        <v>9181</v>
      </c>
      <c r="AD3430" s="41" t="s">
        <v>675</v>
      </c>
      <c r="AE3430" s="41" t="s">
        <v>419</v>
      </c>
      <c r="AF3430" s="41" t="s">
        <v>216</v>
      </c>
      <c r="AG3430" s="41" t="s">
        <v>56</v>
      </c>
      <c r="AH3430" s="41" t="s">
        <v>56</v>
      </c>
      <c r="AI3430" s="41" t="s">
        <v>56</v>
      </c>
      <c r="AJ3430" s="41" t="s">
        <v>160</v>
      </c>
      <c r="AK3430" s="41" t="s">
        <v>56</v>
      </c>
    </row>
    <row r="3431" spans="1:37" s="41" customFormat="1" ht="15.75" thickBot="1" x14ac:dyDescent="0.3">
      <c r="A3431" s="11" t="s">
        <v>638</v>
      </c>
      <c r="B3431" s="12" t="s">
        <v>216</v>
      </c>
      <c r="C3431" s="13" t="s">
        <v>46</v>
      </c>
      <c r="D3431" s="14" t="s">
        <v>47</v>
      </c>
      <c r="E3431" s="13" t="s">
        <v>7604</v>
      </c>
      <c r="F3431" s="4" t="s">
        <v>630</v>
      </c>
      <c r="G3431" s="4" t="s">
        <v>3161</v>
      </c>
      <c r="H3431" s="15">
        <v>43224.75</v>
      </c>
      <c r="I3431" s="15">
        <v>43226.916666666664</v>
      </c>
      <c r="J3431" s="131" t="s">
        <v>8510</v>
      </c>
      <c r="K3431" s="45" t="s">
        <v>9</v>
      </c>
      <c r="L3431" s="47" t="s">
        <v>7</v>
      </c>
      <c r="M3431" s="47" t="s">
        <v>56</v>
      </c>
      <c r="N3431" s="9" t="str">
        <f t="shared" si="838"/>
        <v>Minor</v>
      </c>
      <c r="O3431" s="10" t="str">
        <f t="shared" si="839"/>
        <v>Successful</v>
      </c>
      <c r="P3431" s="10" t="str">
        <f t="shared" si="840"/>
        <v>On Time</v>
      </c>
      <c r="Q3431" s="9">
        <f t="shared" si="841"/>
        <v>1</v>
      </c>
      <c r="R3431" s="9">
        <f t="shared" si="842"/>
        <v>1</v>
      </c>
      <c r="S3431" s="9">
        <f t="shared" si="843"/>
        <v>0</v>
      </c>
      <c r="T3431" s="9" t="str">
        <f t="shared" si="844"/>
        <v>May</v>
      </c>
      <c r="U3431" s="40">
        <f t="shared" si="845"/>
        <v>0</v>
      </c>
      <c r="V3431" s="40" t="str">
        <f t="shared" si="846"/>
        <v>Normal</v>
      </c>
      <c r="W3431" s="40">
        <f t="shared" si="847"/>
        <v>0</v>
      </c>
      <c r="X3431" s="40">
        <f t="shared" si="848"/>
        <v>0</v>
      </c>
      <c r="Y3431" s="40">
        <f t="shared" si="849"/>
        <v>0</v>
      </c>
      <c r="Z3431" s="40">
        <f t="shared" si="850"/>
        <v>0</v>
      </c>
      <c r="AA3431" s="40">
        <f t="shared" si="851"/>
        <v>1</v>
      </c>
      <c r="AB3431" s="40">
        <f t="shared" si="852"/>
        <v>0</v>
      </c>
      <c r="AC3431" s="41" t="s">
        <v>9181</v>
      </c>
      <c r="AD3431" s="41" t="s">
        <v>3996</v>
      </c>
      <c r="AE3431" s="41" t="s">
        <v>351</v>
      </c>
      <c r="AF3431" s="41" t="s">
        <v>216</v>
      </c>
      <c r="AG3431" s="41" t="s">
        <v>56</v>
      </c>
      <c r="AH3431" s="41" t="s">
        <v>56</v>
      </c>
      <c r="AI3431" s="41" t="s">
        <v>56</v>
      </c>
      <c r="AJ3431" s="41" t="s">
        <v>160</v>
      </c>
      <c r="AK3431" s="41" t="s">
        <v>56</v>
      </c>
    </row>
    <row r="3432" spans="1:37" s="41" customFormat="1" ht="15.75" thickBot="1" x14ac:dyDescent="0.3">
      <c r="A3432" s="11" t="s">
        <v>51</v>
      </c>
      <c r="B3432" s="12" t="s">
        <v>216</v>
      </c>
      <c r="C3432" s="13" t="s">
        <v>46</v>
      </c>
      <c r="D3432" s="14" t="s">
        <v>47</v>
      </c>
      <c r="E3432" s="13" t="s">
        <v>7605</v>
      </c>
      <c r="F3432" s="4" t="s">
        <v>144</v>
      </c>
      <c r="G3432" s="4" t="s">
        <v>4995</v>
      </c>
      <c r="H3432" s="15">
        <v>43222.583333333336</v>
      </c>
      <c r="I3432" s="15">
        <v>43222.708333333336</v>
      </c>
      <c r="J3432" s="131" t="s">
        <v>8511</v>
      </c>
      <c r="K3432" s="45" t="s">
        <v>9</v>
      </c>
      <c r="L3432" s="47" t="s">
        <v>7</v>
      </c>
      <c r="M3432" s="47" t="s">
        <v>56</v>
      </c>
      <c r="N3432" s="9" t="str">
        <f t="shared" si="838"/>
        <v>Minor</v>
      </c>
      <c r="O3432" s="10" t="str">
        <f t="shared" si="839"/>
        <v>Successful</v>
      </c>
      <c r="P3432" s="10" t="str">
        <f t="shared" si="840"/>
        <v>On Time</v>
      </c>
      <c r="Q3432" s="9">
        <f t="shared" si="841"/>
        <v>1</v>
      </c>
      <c r="R3432" s="9">
        <f t="shared" si="842"/>
        <v>1</v>
      </c>
      <c r="S3432" s="9">
        <f t="shared" si="843"/>
        <v>0</v>
      </c>
      <c r="T3432" s="9" t="str">
        <f t="shared" si="844"/>
        <v>May</v>
      </c>
      <c r="U3432" s="40">
        <f t="shared" si="845"/>
        <v>0</v>
      </c>
      <c r="V3432" s="40" t="str">
        <f t="shared" si="846"/>
        <v>Normal</v>
      </c>
      <c r="W3432" s="40">
        <f t="shared" si="847"/>
        <v>0</v>
      </c>
      <c r="X3432" s="40">
        <f t="shared" si="848"/>
        <v>0</v>
      </c>
      <c r="Y3432" s="40">
        <f t="shared" si="849"/>
        <v>0</v>
      </c>
      <c r="Z3432" s="40">
        <f t="shared" si="850"/>
        <v>0</v>
      </c>
      <c r="AA3432" s="40">
        <f t="shared" si="851"/>
        <v>1</v>
      </c>
      <c r="AB3432" s="40">
        <f t="shared" si="852"/>
        <v>0</v>
      </c>
      <c r="AC3432" s="41" t="s">
        <v>7463</v>
      </c>
      <c r="AD3432" s="41" t="s">
        <v>280</v>
      </c>
      <c r="AE3432" s="41" t="s">
        <v>428</v>
      </c>
      <c r="AF3432" s="41" t="s">
        <v>216</v>
      </c>
      <c r="AG3432" s="41" t="s">
        <v>56</v>
      </c>
      <c r="AH3432" s="41" t="s">
        <v>56</v>
      </c>
      <c r="AI3432" s="41" t="s">
        <v>56</v>
      </c>
      <c r="AJ3432" s="41" t="s">
        <v>160</v>
      </c>
      <c r="AK3432" s="41" t="s">
        <v>56</v>
      </c>
    </row>
    <row r="3433" spans="1:37" s="41" customFormat="1" ht="15.75" thickBot="1" x14ac:dyDescent="0.3">
      <c r="A3433" s="11" t="s">
        <v>51</v>
      </c>
      <c r="B3433" s="12" t="s">
        <v>8</v>
      </c>
      <c r="C3433" s="13" t="s">
        <v>46</v>
      </c>
      <c r="D3433" s="14" t="s">
        <v>47</v>
      </c>
      <c r="E3433" s="13" t="s">
        <v>7606</v>
      </c>
      <c r="F3433" s="4" t="s">
        <v>327</v>
      </c>
      <c r="G3433" s="4" t="s">
        <v>3130</v>
      </c>
      <c r="H3433" s="15">
        <v>43222.75</v>
      </c>
      <c r="I3433" s="15">
        <v>43222.9375</v>
      </c>
      <c r="J3433" s="131" t="s">
        <v>5820</v>
      </c>
      <c r="K3433" s="45" t="s">
        <v>9</v>
      </c>
      <c r="L3433" s="47" t="s">
        <v>7</v>
      </c>
      <c r="M3433" s="47" t="s">
        <v>56</v>
      </c>
      <c r="N3433" s="9" t="str">
        <f t="shared" si="838"/>
        <v>Minor</v>
      </c>
      <c r="O3433" s="10" t="str">
        <f t="shared" si="839"/>
        <v>Successful</v>
      </c>
      <c r="P3433" s="10" t="str">
        <f t="shared" si="840"/>
        <v>On Time</v>
      </c>
      <c r="Q3433" s="9">
        <f t="shared" si="841"/>
        <v>1</v>
      </c>
      <c r="R3433" s="9">
        <f t="shared" si="842"/>
        <v>1</v>
      </c>
      <c r="S3433" s="9">
        <f t="shared" si="843"/>
        <v>0</v>
      </c>
      <c r="T3433" s="9" t="str">
        <f t="shared" si="844"/>
        <v>May</v>
      </c>
      <c r="U3433" s="40">
        <f t="shared" si="845"/>
        <v>0</v>
      </c>
      <c r="V3433" s="40" t="str">
        <f t="shared" si="846"/>
        <v>Normal</v>
      </c>
      <c r="W3433" s="40">
        <f t="shared" si="847"/>
        <v>0</v>
      </c>
      <c r="X3433" s="40">
        <f t="shared" si="848"/>
        <v>0</v>
      </c>
      <c r="Y3433" s="40">
        <f t="shared" si="849"/>
        <v>0</v>
      </c>
      <c r="Z3433" s="40">
        <f t="shared" si="850"/>
        <v>0</v>
      </c>
      <c r="AA3433" s="40">
        <f t="shared" si="851"/>
        <v>1</v>
      </c>
      <c r="AB3433" s="40">
        <f t="shared" si="852"/>
        <v>0</v>
      </c>
      <c r="AC3433" s="41" t="s">
        <v>7463</v>
      </c>
      <c r="AD3433" s="41" t="s">
        <v>280</v>
      </c>
      <c r="AE3433" s="41" t="s">
        <v>754</v>
      </c>
      <c r="AF3433" s="41" t="s">
        <v>8</v>
      </c>
      <c r="AG3433" s="41" t="s">
        <v>56</v>
      </c>
      <c r="AH3433" s="41" t="s">
        <v>56</v>
      </c>
      <c r="AI3433" s="41" t="s">
        <v>56</v>
      </c>
      <c r="AJ3433" s="41" t="s">
        <v>160</v>
      </c>
      <c r="AK3433" s="41" t="s">
        <v>56</v>
      </c>
    </row>
    <row r="3434" spans="1:37" s="41" customFormat="1" ht="15.75" thickBot="1" x14ac:dyDescent="0.3">
      <c r="A3434" s="11" t="s">
        <v>359</v>
      </c>
      <c r="B3434" s="12" t="s">
        <v>216</v>
      </c>
      <c r="C3434" s="13" t="s">
        <v>46</v>
      </c>
      <c r="D3434" s="14" t="s">
        <v>47</v>
      </c>
      <c r="E3434" s="13" t="s">
        <v>7607</v>
      </c>
      <c r="F3434" s="4" t="s">
        <v>75</v>
      </c>
      <c r="G3434" s="4" t="s">
        <v>8391</v>
      </c>
      <c r="H3434" s="15">
        <v>43213.375</v>
      </c>
      <c r="I3434" s="15">
        <v>43224.999305555553</v>
      </c>
      <c r="J3434" s="131" t="s">
        <v>8512</v>
      </c>
      <c r="K3434" s="45" t="s">
        <v>9</v>
      </c>
      <c r="L3434" s="47" t="s">
        <v>7</v>
      </c>
      <c r="M3434" s="47" t="s">
        <v>56</v>
      </c>
      <c r="N3434" s="9" t="str">
        <f t="shared" si="838"/>
        <v>Minor</v>
      </c>
      <c r="O3434" s="10" t="str">
        <f t="shared" si="839"/>
        <v>Successful</v>
      </c>
      <c r="P3434" s="10" t="str">
        <f t="shared" si="840"/>
        <v>On Time</v>
      </c>
      <c r="Q3434" s="9">
        <f t="shared" si="841"/>
        <v>1</v>
      </c>
      <c r="R3434" s="9">
        <f t="shared" si="842"/>
        <v>1</v>
      </c>
      <c r="S3434" s="9">
        <f t="shared" si="843"/>
        <v>0</v>
      </c>
      <c r="T3434" s="9" t="str">
        <f t="shared" si="844"/>
        <v>May</v>
      </c>
      <c r="U3434" s="40">
        <f t="shared" si="845"/>
        <v>0</v>
      </c>
      <c r="V3434" s="40" t="str">
        <f t="shared" si="846"/>
        <v>Normal</v>
      </c>
      <c r="W3434" s="40">
        <f t="shared" si="847"/>
        <v>0</v>
      </c>
      <c r="X3434" s="40">
        <f t="shared" si="848"/>
        <v>0</v>
      </c>
      <c r="Y3434" s="40">
        <f t="shared" si="849"/>
        <v>0</v>
      </c>
      <c r="Z3434" s="40">
        <f t="shared" si="850"/>
        <v>0</v>
      </c>
      <c r="AA3434" s="40">
        <f t="shared" si="851"/>
        <v>1</v>
      </c>
      <c r="AB3434" s="40">
        <f t="shared" si="852"/>
        <v>0</v>
      </c>
      <c r="AC3434" s="41" t="s">
        <v>823</v>
      </c>
      <c r="AD3434" s="41" t="s">
        <v>515</v>
      </c>
      <c r="AE3434" s="41" t="s">
        <v>323</v>
      </c>
      <c r="AF3434" s="41" t="s">
        <v>216</v>
      </c>
      <c r="AG3434" s="41" t="s">
        <v>56</v>
      </c>
      <c r="AH3434" s="41" t="s">
        <v>56</v>
      </c>
      <c r="AI3434" s="41" t="s">
        <v>56</v>
      </c>
      <c r="AJ3434" s="41" t="s">
        <v>160</v>
      </c>
      <c r="AK3434" s="41" t="s">
        <v>56</v>
      </c>
    </row>
    <row r="3435" spans="1:37" s="41" customFormat="1" ht="15.75" thickBot="1" x14ac:dyDescent="0.3">
      <c r="A3435" s="11" t="s">
        <v>697</v>
      </c>
      <c r="B3435" s="12" t="s">
        <v>216</v>
      </c>
      <c r="C3435" s="13" t="s">
        <v>46</v>
      </c>
      <c r="D3435" s="14" t="s">
        <v>47</v>
      </c>
      <c r="E3435" s="13" t="s">
        <v>7608</v>
      </c>
      <c r="F3435" s="4" t="s">
        <v>365</v>
      </c>
      <c r="G3435" s="4" t="s">
        <v>184</v>
      </c>
      <c r="H3435" s="15">
        <v>43207.875</v>
      </c>
      <c r="I3435" s="15">
        <v>43224.708333333336</v>
      </c>
      <c r="J3435" s="131" t="s">
        <v>8513</v>
      </c>
      <c r="K3435" s="45" t="s">
        <v>9</v>
      </c>
      <c r="L3435" s="47" t="s">
        <v>7</v>
      </c>
      <c r="M3435" s="47" t="s">
        <v>56</v>
      </c>
      <c r="N3435" s="9" t="str">
        <f t="shared" si="838"/>
        <v>Minor</v>
      </c>
      <c r="O3435" s="10" t="str">
        <f t="shared" si="839"/>
        <v>Successful</v>
      </c>
      <c r="P3435" s="10" t="str">
        <f t="shared" si="840"/>
        <v>On Time</v>
      </c>
      <c r="Q3435" s="9">
        <f t="shared" si="841"/>
        <v>1</v>
      </c>
      <c r="R3435" s="9">
        <f t="shared" si="842"/>
        <v>1</v>
      </c>
      <c r="S3435" s="9">
        <f t="shared" si="843"/>
        <v>0</v>
      </c>
      <c r="T3435" s="9" t="str">
        <f t="shared" si="844"/>
        <v>May</v>
      </c>
      <c r="U3435" s="40">
        <f t="shared" si="845"/>
        <v>0</v>
      </c>
      <c r="V3435" s="40" t="str">
        <f t="shared" si="846"/>
        <v>Normal</v>
      </c>
      <c r="W3435" s="40">
        <f t="shared" si="847"/>
        <v>0</v>
      </c>
      <c r="X3435" s="40">
        <f t="shared" si="848"/>
        <v>0</v>
      </c>
      <c r="Y3435" s="40">
        <f t="shared" si="849"/>
        <v>0</v>
      </c>
      <c r="Z3435" s="40">
        <f t="shared" si="850"/>
        <v>0</v>
      </c>
      <c r="AA3435" s="40">
        <f t="shared" si="851"/>
        <v>1</v>
      </c>
      <c r="AB3435" s="40">
        <f t="shared" si="852"/>
        <v>0</v>
      </c>
      <c r="AC3435" s="41" t="s">
        <v>238</v>
      </c>
      <c r="AD3435" s="41" t="s">
        <v>2266</v>
      </c>
      <c r="AE3435" s="41" t="s">
        <v>432</v>
      </c>
      <c r="AF3435" s="41" t="s">
        <v>216</v>
      </c>
      <c r="AG3435" s="41" t="s">
        <v>56</v>
      </c>
      <c r="AH3435" s="41" t="s">
        <v>56</v>
      </c>
      <c r="AI3435" s="41" t="s">
        <v>56</v>
      </c>
      <c r="AJ3435" s="41" t="s">
        <v>160</v>
      </c>
      <c r="AK3435" s="41" t="s">
        <v>56</v>
      </c>
    </row>
    <row r="3436" spans="1:37" s="41" customFormat="1" ht="15.75" thickBot="1" x14ac:dyDescent="0.3">
      <c r="A3436" s="11" t="s">
        <v>697</v>
      </c>
      <c r="B3436" s="12" t="s">
        <v>216</v>
      </c>
      <c r="C3436" s="13" t="s">
        <v>46</v>
      </c>
      <c r="D3436" s="14" t="s">
        <v>47</v>
      </c>
      <c r="E3436" s="13" t="s">
        <v>7609</v>
      </c>
      <c r="F3436" s="4" t="s">
        <v>614</v>
      </c>
      <c r="G3436" s="4" t="s">
        <v>700</v>
      </c>
      <c r="H3436" s="15">
        <v>43216.541666666664</v>
      </c>
      <c r="I3436" s="15">
        <v>43224.708333333336</v>
      </c>
      <c r="J3436" s="131" t="s">
        <v>8514</v>
      </c>
      <c r="K3436" s="45" t="s">
        <v>9</v>
      </c>
      <c r="L3436" s="47" t="s">
        <v>7</v>
      </c>
      <c r="M3436" s="47" t="s">
        <v>56</v>
      </c>
      <c r="N3436" s="9" t="str">
        <f t="shared" si="838"/>
        <v>Minor</v>
      </c>
      <c r="O3436" s="10" t="str">
        <f t="shared" si="839"/>
        <v>Successful</v>
      </c>
      <c r="P3436" s="10" t="str">
        <f t="shared" si="840"/>
        <v>On Time</v>
      </c>
      <c r="Q3436" s="9">
        <f t="shared" si="841"/>
        <v>1</v>
      </c>
      <c r="R3436" s="9">
        <f t="shared" si="842"/>
        <v>1</v>
      </c>
      <c r="S3436" s="9">
        <f t="shared" si="843"/>
        <v>0</v>
      </c>
      <c r="T3436" s="9" t="str">
        <f t="shared" si="844"/>
        <v>May</v>
      </c>
      <c r="U3436" s="40">
        <f t="shared" si="845"/>
        <v>0</v>
      </c>
      <c r="V3436" s="40" t="str">
        <f t="shared" si="846"/>
        <v>Normal</v>
      </c>
      <c r="W3436" s="40">
        <f t="shared" si="847"/>
        <v>0</v>
      </c>
      <c r="X3436" s="40">
        <f t="shared" si="848"/>
        <v>0</v>
      </c>
      <c r="Y3436" s="40">
        <f t="shared" si="849"/>
        <v>0</v>
      </c>
      <c r="Z3436" s="40">
        <f t="shared" si="850"/>
        <v>0</v>
      </c>
      <c r="AA3436" s="40">
        <f t="shared" si="851"/>
        <v>1</v>
      </c>
      <c r="AB3436" s="40">
        <f t="shared" si="852"/>
        <v>0</v>
      </c>
      <c r="AC3436" s="41" t="s">
        <v>238</v>
      </c>
      <c r="AD3436" s="41" t="s">
        <v>317</v>
      </c>
      <c r="AE3436" s="41" t="s">
        <v>351</v>
      </c>
      <c r="AF3436" s="41" t="s">
        <v>216</v>
      </c>
      <c r="AG3436" s="41" t="s">
        <v>56</v>
      </c>
      <c r="AH3436" s="41" t="s">
        <v>56</v>
      </c>
      <c r="AI3436" s="41" t="s">
        <v>56</v>
      </c>
      <c r="AJ3436" s="41" t="s">
        <v>160</v>
      </c>
      <c r="AK3436" s="41" t="s">
        <v>56</v>
      </c>
    </row>
    <row r="3437" spans="1:37" s="41" customFormat="1" ht="15.75" thickBot="1" x14ac:dyDescent="0.3">
      <c r="A3437" s="11" t="s">
        <v>49</v>
      </c>
      <c r="B3437" s="12" t="s">
        <v>216</v>
      </c>
      <c r="C3437" s="13" t="s">
        <v>52</v>
      </c>
      <c r="D3437" s="14" t="s">
        <v>47</v>
      </c>
      <c r="E3437" s="13" t="s">
        <v>7610</v>
      </c>
      <c r="F3437" s="4" t="s">
        <v>365</v>
      </c>
      <c r="G3437" s="4" t="s">
        <v>3177</v>
      </c>
      <c r="H3437" s="15">
        <v>43211.833333333336</v>
      </c>
      <c r="I3437" s="15">
        <v>43224.708333333336</v>
      </c>
      <c r="J3437" s="131" t="s">
        <v>8515</v>
      </c>
      <c r="K3437" s="45" t="s">
        <v>9</v>
      </c>
      <c r="L3437" s="47" t="s">
        <v>7</v>
      </c>
      <c r="M3437" s="47" t="s">
        <v>56</v>
      </c>
      <c r="N3437" s="9" t="str">
        <f t="shared" si="838"/>
        <v>Standard</v>
      </c>
      <c r="O3437" s="10" t="str">
        <f t="shared" si="839"/>
        <v>Successful</v>
      </c>
      <c r="P3437" s="10" t="str">
        <f t="shared" si="840"/>
        <v>On Time</v>
      </c>
      <c r="Q3437" s="9">
        <f t="shared" si="841"/>
        <v>1</v>
      </c>
      <c r="R3437" s="9">
        <f t="shared" si="842"/>
        <v>1</v>
      </c>
      <c r="S3437" s="9">
        <f t="shared" si="843"/>
        <v>0</v>
      </c>
      <c r="T3437" s="9" t="str">
        <f t="shared" si="844"/>
        <v>May</v>
      </c>
      <c r="U3437" s="40">
        <f t="shared" si="845"/>
        <v>0</v>
      </c>
      <c r="V3437" s="40" t="str">
        <f t="shared" si="846"/>
        <v>Normal</v>
      </c>
      <c r="W3437" s="40">
        <f t="shared" si="847"/>
        <v>0</v>
      </c>
      <c r="X3437" s="40">
        <f t="shared" si="848"/>
        <v>0</v>
      </c>
      <c r="Y3437" s="40">
        <f t="shared" si="849"/>
        <v>0</v>
      </c>
      <c r="Z3437" s="40">
        <f t="shared" si="850"/>
        <v>0</v>
      </c>
      <c r="AA3437" s="40">
        <f t="shared" si="851"/>
        <v>1</v>
      </c>
      <c r="AB3437" s="40">
        <f t="shared" si="852"/>
        <v>0</v>
      </c>
      <c r="AC3437" s="41" t="s">
        <v>9180</v>
      </c>
      <c r="AD3437" s="41" t="s">
        <v>307</v>
      </c>
      <c r="AE3437" s="41" t="s">
        <v>432</v>
      </c>
      <c r="AF3437" s="41" t="s">
        <v>216</v>
      </c>
      <c r="AG3437" s="41" t="s">
        <v>56</v>
      </c>
      <c r="AH3437" s="41" t="s">
        <v>56</v>
      </c>
      <c r="AI3437" s="41" t="s">
        <v>56</v>
      </c>
      <c r="AJ3437" s="41" t="s">
        <v>160</v>
      </c>
      <c r="AK3437" s="41" t="s">
        <v>56</v>
      </c>
    </row>
    <row r="3438" spans="1:37" s="41" customFormat="1" ht="15.75" thickBot="1" x14ac:dyDescent="0.3">
      <c r="A3438" s="11" t="s">
        <v>65</v>
      </c>
      <c r="B3438" s="12" t="s">
        <v>216</v>
      </c>
      <c r="C3438" s="13" t="s">
        <v>52</v>
      </c>
      <c r="D3438" s="14" t="s">
        <v>47</v>
      </c>
      <c r="E3438" s="13" t="s">
        <v>7611</v>
      </c>
      <c r="F3438" s="4" t="s">
        <v>152</v>
      </c>
      <c r="G3438" s="4" t="s">
        <v>498</v>
      </c>
      <c r="H3438" s="15">
        <v>43224.625</v>
      </c>
      <c r="I3438" s="15">
        <v>43224.708333333336</v>
      </c>
      <c r="J3438" s="131" t="s">
        <v>8516</v>
      </c>
      <c r="K3438" s="45" t="s">
        <v>9</v>
      </c>
      <c r="L3438" s="47" t="s">
        <v>7</v>
      </c>
      <c r="M3438" s="47" t="s">
        <v>56</v>
      </c>
      <c r="N3438" s="9" t="str">
        <f t="shared" si="838"/>
        <v>Standard</v>
      </c>
      <c r="O3438" s="10" t="str">
        <f t="shared" si="839"/>
        <v>Successful</v>
      </c>
      <c r="P3438" s="10" t="str">
        <f t="shared" si="840"/>
        <v>On Time</v>
      </c>
      <c r="Q3438" s="9">
        <f t="shared" si="841"/>
        <v>1</v>
      </c>
      <c r="R3438" s="9">
        <f t="shared" si="842"/>
        <v>1</v>
      </c>
      <c r="S3438" s="9">
        <f t="shared" si="843"/>
        <v>0</v>
      </c>
      <c r="T3438" s="9" t="str">
        <f t="shared" si="844"/>
        <v>May</v>
      </c>
      <c r="U3438" s="40">
        <f t="shared" si="845"/>
        <v>0</v>
      </c>
      <c r="V3438" s="40" t="str">
        <f t="shared" si="846"/>
        <v>Normal</v>
      </c>
      <c r="W3438" s="40">
        <f t="shared" si="847"/>
        <v>0</v>
      </c>
      <c r="X3438" s="40">
        <f t="shared" si="848"/>
        <v>0</v>
      </c>
      <c r="Y3438" s="40">
        <f t="shared" si="849"/>
        <v>0</v>
      </c>
      <c r="Z3438" s="40">
        <f t="shared" si="850"/>
        <v>0</v>
      </c>
      <c r="AA3438" s="40">
        <f t="shared" si="851"/>
        <v>1</v>
      </c>
      <c r="AB3438" s="40">
        <f t="shared" si="852"/>
        <v>0</v>
      </c>
      <c r="AC3438" s="41" t="s">
        <v>537</v>
      </c>
      <c r="AD3438" s="41" t="s">
        <v>283</v>
      </c>
      <c r="AE3438" s="41" t="s">
        <v>121</v>
      </c>
      <c r="AF3438" s="41" t="s">
        <v>322</v>
      </c>
      <c r="AG3438" s="41" t="s">
        <v>56</v>
      </c>
      <c r="AH3438" s="41" t="s">
        <v>56</v>
      </c>
      <c r="AI3438" s="41" t="s">
        <v>56</v>
      </c>
      <c r="AJ3438" s="41" t="s">
        <v>160</v>
      </c>
      <c r="AK3438" s="41" t="s">
        <v>56</v>
      </c>
    </row>
    <row r="3439" spans="1:37" s="41" customFormat="1" ht="15.75" thickBot="1" x14ac:dyDescent="0.3">
      <c r="A3439" s="11" t="s">
        <v>549</v>
      </c>
      <c r="B3439" s="12" t="s">
        <v>216</v>
      </c>
      <c r="C3439" s="13" t="s">
        <v>46</v>
      </c>
      <c r="D3439" s="14" t="s">
        <v>47</v>
      </c>
      <c r="E3439" s="13" t="s">
        <v>7612</v>
      </c>
      <c r="F3439" s="4" t="s">
        <v>152</v>
      </c>
      <c r="G3439" s="4" t="s">
        <v>168</v>
      </c>
      <c r="H3439" s="15">
        <v>43224.75</v>
      </c>
      <c r="I3439" s="15">
        <v>43225.75</v>
      </c>
      <c r="J3439" s="131" t="s">
        <v>8517</v>
      </c>
      <c r="K3439" s="45" t="s">
        <v>9</v>
      </c>
      <c r="L3439" s="47" t="s">
        <v>7</v>
      </c>
      <c r="M3439" s="47" t="s">
        <v>56</v>
      </c>
      <c r="N3439" s="9" t="str">
        <f t="shared" si="838"/>
        <v>Minor</v>
      </c>
      <c r="O3439" s="10" t="str">
        <f t="shared" si="839"/>
        <v>Successful</v>
      </c>
      <c r="P3439" s="10" t="str">
        <f t="shared" si="840"/>
        <v>On Time</v>
      </c>
      <c r="Q3439" s="9">
        <f t="shared" si="841"/>
        <v>1</v>
      </c>
      <c r="R3439" s="9">
        <f t="shared" si="842"/>
        <v>1</v>
      </c>
      <c r="S3439" s="9">
        <f t="shared" si="843"/>
        <v>0</v>
      </c>
      <c r="T3439" s="9" t="str">
        <f t="shared" si="844"/>
        <v>May</v>
      </c>
      <c r="U3439" s="40">
        <f t="shared" si="845"/>
        <v>0</v>
      </c>
      <c r="V3439" s="40" t="str">
        <f t="shared" si="846"/>
        <v>Normal</v>
      </c>
      <c r="W3439" s="40">
        <f t="shared" si="847"/>
        <v>0</v>
      </c>
      <c r="X3439" s="40">
        <f t="shared" si="848"/>
        <v>0</v>
      </c>
      <c r="Y3439" s="40">
        <f t="shared" si="849"/>
        <v>0</v>
      </c>
      <c r="Z3439" s="40">
        <f t="shared" si="850"/>
        <v>0</v>
      </c>
      <c r="AA3439" s="40">
        <f t="shared" si="851"/>
        <v>1</v>
      </c>
      <c r="AB3439" s="40">
        <f t="shared" si="852"/>
        <v>0</v>
      </c>
      <c r="AC3439" s="41" t="s">
        <v>9181</v>
      </c>
      <c r="AD3439" s="41" t="s">
        <v>282</v>
      </c>
      <c r="AE3439" s="41" t="s">
        <v>121</v>
      </c>
      <c r="AF3439" s="41" t="s">
        <v>322</v>
      </c>
      <c r="AG3439" s="41" t="s">
        <v>56</v>
      </c>
      <c r="AH3439" s="41" t="s">
        <v>56</v>
      </c>
      <c r="AI3439" s="41" t="s">
        <v>56</v>
      </c>
      <c r="AJ3439" s="41" t="s">
        <v>160</v>
      </c>
      <c r="AK3439" s="41" t="s">
        <v>56</v>
      </c>
    </row>
    <row r="3440" spans="1:37" s="41" customFormat="1" ht="15.75" thickBot="1" x14ac:dyDescent="0.3">
      <c r="A3440" s="11" t="s">
        <v>65</v>
      </c>
      <c r="B3440" s="12" t="s">
        <v>216</v>
      </c>
      <c r="C3440" s="13" t="s">
        <v>52</v>
      </c>
      <c r="D3440" s="14" t="s">
        <v>47</v>
      </c>
      <c r="E3440" s="13" t="s">
        <v>7613</v>
      </c>
      <c r="F3440" s="4" t="s">
        <v>152</v>
      </c>
      <c r="G3440" s="4" t="s">
        <v>596</v>
      </c>
      <c r="H3440" s="15">
        <v>43225.625</v>
      </c>
      <c r="I3440" s="15">
        <v>43225.708333333336</v>
      </c>
      <c r="J3440" s="131" t="s">
        <v>8518</v>
      </c>
      <c r="K3440" s="45" t="s">
        <v>9</v>
      </c>
      <c r="L3440" s="47" t="s">
        <v>7</v>
      </c>
      <c r="M3440" s="47" t="s">
        <v>56</v>
      </c>
      <c r="N3440" s="9" t="str">
        <f t="shared" si="838"/>
        <v>Standard</v>
      </c>
      <c r="O3440" s="10" t="str">
        <f t="shared" si="839"/>
        <v>Successful</v>
      </c>
      <c r="P3440" s="10" t="str">
        <f t="shared" si="840"/>
        <v>On Time</v>
      </c>
      <c r="Q3440" s="9">
        <f t="shared" si="841"/>
        <v>1</v>
      </c>
      <c r="R3440" s="9">
        <f t="shared" si="842"/>
        <v>1</v>
      </c>
      <c r="S3440" s="9">
        <f t="shared" si="843"/>
        <v>0</v>
      </c>
      <c r="T3440" s="9" t="str">
        <f t="shared" si="844"/>
        <v>May</v>
      </c>
      <c r="U3440" s="40">
        <f t="shared" si="845"/>
        <v>0</v>
      </c>
      <c r="V3440" s="40" t="str">
        <f t="shared" si="846"/>
        <v>Normal</v>
      </c>
      <c r="W3440" s="40">
        <f t="shared" si="847"/>
        <v>0</v>
      </c>
      <c r="X3440" s="40">
        <f t="shared" si="848"/>
        <v>0</v>
      </c>
      <c r="Y3440" s="40">
        <f t="shared" si="849"/>
        <v>0</v>
      </c>
      <c r="Z3440" s="40">
        <f t="shared" si="850"/>
        <v>0</v>
      </c>
      <c r="AA3440" s="40">
        <f t="shared" si="851"/>
        <v>1</v>
      </c>
      <c r="AB3440" s="40">
        <f t="shared" si="852"/>
        <v>0</v>
      </c>
      <c r="AC3440" s="41" t="s">
        <v>537</v>
      </c>
      <c r="AD3440" s="41" t="s">
        <v>283</v>
      </c>
      <c r="AE3440" s="41" t="s">
        <v>121</v>
      </c>
      <c r="AF3440" s="41" t="s">
        <v>322</v>
      </c>
      <c r="AG3440" s="41" t="s">
        <v>56</v>
      </c>
      <c r="AH3440" s="41" t="s">
        <v>56</v>
      </c>
      <c r="AI3440" s="41" t="s">
        <v>56</v>
      </c>
      <c r="AJ3440" s="41" t="s">
        <v>160</v>
      </c>
      <c r="AK3440" s="41" t="s">
        <v>56</v>
      </c>
    </row>
    <row r="3441" spans="1:37" s="41" customFormat="1" ht="15.75" thickBot="1" x14ac:dyDescent="0.3">
      <c r="A3441" s="11" t="s">
        <v>66</v>
      </c>
      <c r="B3441" s="12" t="s">
        <v>216</v>
      </c>
      <c r="C3441" s="13" t="s">
        <v>52</v>
      </c>
      <c r="D3441" s="14" t="s">
        <v>47</v>
      </c>
      <c r="E3441" s="13" t="s">
        <v>7614</v>
      </c>
      <c r="F3441" s="4" t="s">
        <v>152</v>
      </c>
      <c r="G3441" s="4" t="s">
        <v>200</v>
      </c>
      <c r="H3441" s="15">
        <v>43224.291666666664</v>
      </c>
      <c r="I3441" s="15">
        <v>43224.708333333336</v>
      </c>
      <c r="J3441" s="131" t="s">
        <v>8519</v>
      </c>
      <c r="K3441" s="45" t="s">
        <v>9</v>
      </c>
      <c r="L3441" s="47" t="s">
        <v>7</v>
      </c>
      <c r="M3441" s="47" t="s">
        <v>56</v>
      </c>
      <c r="N3441" s="9" t="str">
        <f t="shared" si="838"/>
        <v>Standard</v>
      </c>
      <c r="O3441" s="10" t="str">
        <f t="shared" si="839"/>
        <v>Successful</v>
      </c>
      <c r="P3441" s="10" t="str">
        <f t="shared" si="840"/>
        <v>On Time</v>
      </c>
      <c r="Q3441" s="9">
        <f t="shared" si="841"/>
        <v>1</v>
      </c>
      <c r="R3441" s="9">
        <f t="shared" si="842"/>
        <v>1</v>
      </c>
      <c r="S3441" s="9">
        <f t="shared" si="843"/>
        <v>0</v>
      </c>
      <c r="T3441" s="9" t="str">
        <f t="shared" si="844"/>
        <v>May</v>
      </c>
      <c r="U3441" s="40">
        <f t="shared" si="845"/>
        <v>0</v>
      </c>
      <c r="V3441" s="40" t="str">
        <f t="shared" si="846"/>
        <v>Normal</v>
      </c>
      <c r="W3441" s="40">
        <f t="shared" si="847"/>
        <v>0</v>
      </c>
      <c r="X3441" s="40">
        <f t="shared" si="848"/>
        <v>0</v>
      </c>
      <c r="Y3441" s="40">
        <f t="shared" si="849"/>
        <v>0</v>
      </c>
      <c r="Z3441" s="40">
        <f t="shared" si="850"/>
        <v>0</v>
      </c>
      <c r="AA3441" s="40">
        <f t="shared" si="851"/>
        <v>1</v>
      </c>
      <c r="AB3441" s="40">
        <f t="shared" si="852"/>
        <v>0</v>
      </c>
      <c r="AC3441" s="41" t="s">
        <v>537</v>
      </c>
      <c r="AD3441" s="41" t="s">
        <v>281</v>
      </c>
      <c r="AE3441" s="41" t="s">
        <v>121</v>
      </c>
      <c r="AF3441" s="41" t="s">
        <v>322</v>
      </c>
      <c r="AG3441" s="41" t="s">
        <v>56</v>
      </c>
      <c r="AH3441" s="41" t="s">
        <v>56</v>
      </c>
      <c r="AI3441" s="41" t="s">
        <v>56</v>
      </c>
      <c r="AJ3441" s="41" t="s">
        <v>160</v>
      </c>
      <c r="AK3441" s="41" t="s">
        <v>56</v>
      </c>
    </row>
    <row r="3442" spans="1:37" s="41" customFormat="1" ht="15.75" thickBot="1" x14ac:dyDescent="0.3">
      <c r="A3442" s="11" t="s">
        <v>697</v>
      </c>
      <c r="B3442" s="12" t="s">
        <v>216</v>
      </c>
      <c r="C3442" s="13" t="s">
        <v>46</v>
      </c>
      <c r="D3442" s="14" t="s">
        <v>47</v>
      </c>
      <c r="E3442" s="13" t="s">
        <v>7615</v>
      </c>
      <c r="F3442" s="4" t="s">
        <v>614</v>
      </c>
      <c r="G3442" s="4" t="s">
        <v>700</v>
      </c>
      <c r="H3442" s="15">
        <v>43225.583333333336</v>
      </c>
      <c r="I3442" s="15">
        <v>43226.5</v>
      </c>
      <c r="J3442" s="131" t="s">
        <v>8520</v>
      </c>
      <c r="K3442" s="45" t="s">
        <v>9</v>
      </c>
      <c r="L3442" s="47" t="s">
        <v>7</v>
      </c>
      <c r="M3442" s="47" t="s">
        <v>56</v>
      </c>
      <c r="N3442" s="9" t="str">
        <f t="shared" si="838"/>
        <v>Minor</v>
      </c>
      <c r="O3442" s="10" t="str">
        <f t="shared" si="839"/>
        <v>Successful</v>
      </c>
      <c r="P3442" s="10" t="str">
        <f t="shared" si="840"/>
        <v>On Time</v>
      </c>
      <c r="Q3442" s="9">
        <f t="shared" si="841"/>
        <v>1</v>
      </c>
      <c r="R3442" s="9">
        <f t="shared" si="842"/>
        <v>1</v>
      </c>
      <c r="S3442" s="9">
        <f t="shared" si="843"/>
        <v>0</v>
      </c>
      <c r="T3442" s="9" t="str">
        <f t="shared" si="844"/>
        <v>May</v>
      </c>
      <c r="U3442" s="40">
        <f t="shared" si="845"/>
        <v>0</v>
      </c>
      <c r="V3442" s="40" t="str">
        <f t="shared" si="846"/>
        <v>Normal</v>
      </c>
      <c r="W3442" s="40">
        <f t="shared" si="847"/>
        <v>0</v>
      </c>
      <c r="X3442" s="40">
        <f t="shared" si="848"/>
        <v>0</v>
      </c>
      <c r="Y3442" s="40">
        <f t="shared" si="849"/>
        <v>0</v>
      </c>
      <c r="Z3442" s="40">
        <f t="shared" si="850"/>
        <v>0</v>
      </c>
      <c r="AA3442" s="40">
        <f t="shared" si="851"/>
        <v>1</v>
      </c>
      <c r="AB3442" s="40">
        <f t="shared" si="852"/>
        <v>0</v>
      </c>
      <c r="AC3442" s="41" t="s">
        <v>238</v>
      </c>
      <c r="AD3442" s="41" t="s">
        <v>554</v>
      </c>
      <c r="AE3442" s="41" t="s">
        <v>351</v>
      </c>
      <c r="AF3442" s="41" t="s">
        <v>216</v>
      </c>
      <c r="AG3442" s="41" t="s">
        <v>56</v>
      </c>
      <c r="AH3442" s="41" t="s">
        <v>56</v>
      </c>
      <c r="AI3442" s="41" t="s">
        <v>56</v>
      </c>
      <c r="AJ3442" s="41" t="s">
        <v>160</v>
      </c>
      <c r="AK3442" s="41" t="s">
        <v>56</v>
      </c>
    </row>
    <row r="3443" spans="1:37" s="41" customFormat="1" ht="15.75" thickBot="1" x14ac:dyDescent="0.3">
      <c r="A3443" s="11" t="s">
        <v>248</v>
      </c>
      <c r="B3443" s="12" t="s">
        <v>216</v>
      </c>
      <c r="C3443" s="13" t="s">
        <v>52</v>
      </c>
      <c r="D3443" s="14" t="s">
        <v>47</v>
      </c>
      <c r="E3443" s="13" t="s">
        <v>7616</v>
      </c>
      <c r="F3443" s="4" t="s">
        <v>84</v>
      </c>
      <c r="G3443" s="4" t="s">
        <v>601</v>
      </c>
      <c r="H3443" s="15">
        <v>43224.875</v>
      </c>
      <c r="I3443" s="15">
        <v>43225.041666666664</v>
      </c>
      <c r="J3443" s="131" t="s">
        <v>739</v>
      </c>
      <c r="K3443" s="45" t="s">
        <v>9</v>
      </c>
      <c r="L3443" s="47" t="s">
        <v>7</v>
      </c>
      <c r="M3443" s="47" t="s">
        <v>56</v>
      </c>
      <c r="N3443" s="9" t="str">
        <f t="shared" si="838"/>
        <v>Standard</v>
      </c>
      <c r="O3443" s="10" t="str">
        <f t="shared" si="839"/>
        <v>Successful</v>
      </c>
      <c r="P3443" s="10" t="str">
        <f t="shared" si="840"/>
        <v>On Time</v>
      </c>
      <c r="Q3443" s="9">
        <f t="shared" si="841"/>
        <v>1</v>
      </c>
      <c r="R3443" s="9">
        <f t="shared" si="842"/>
        <v>1</v>
      </c>
      <c r="S3443" s="9">
        <f t="shared" si="843"/>
        <v>0</v>
      </c>
      <c r="T3443" s="9" t="str">
        <f t="shared" si="844"/>
        <v>May</v>
      </c>
      <c r="U3443" s="40">
        <f t="shared" si="845"/>
        <v>0</v>
      </c>
      <c r="V3443" s="40" t="str">
        <f t="shared" si="846"/>
        <v>Normal</v>
      </c>
      <c r="W3443" s="40">
        <f t="shared" si="847"/>
        <v>0</v>
      </c>
      <c r="X3443" s="40">
        <f t="shared" si="848"/>
        <v>0</v>
      </c>
      <c r="Y3443" s="40">
        <f t="shared" si="849"/>
        <v>0</v>
      </c>
      <c r="Z3443" s="40">
        <f t="shared" si="850"/>
        <v>0</v>
      </c>
      <c r="AA3443" s="40">
        <f t="shared" si="851"/>
        <v>1</v>
      </c>
      <c r="AB3443" s="40">
        <f t="shared" si="852"/>
        <v>0</v>
      </c>
      <c r="AC3443" s="41" t="s">
        <v>537</v>
      </c>
      <c r="AD3443" s="41" t="s">
        <v>682</v>
      </c>
      <c r="AE3443" s="41" t="s">
        <v>260</v>
      </c>
      <c r="AF3443" s="41" t="s">
        <v>216</v>
      </c>
      <c r="AG3443" s="41" t="s">
        <v>56</v>
      </c>
      <c r="AH3443" s="41" t="s">
        <v>56</v>
      </c>
      <c r="AI3443" s="41" t="s">
        <v>56</v>
      </c>
      <c r="AJ3443" s="41" t="s">
        <v>160</v>
      </c>
      <c r="AK3443" s="41" t="s">
        <v>56</v>
      </c>
    </row>
    <row r="3444" spans="1:37" s="41" customFormat="1" ht="15.75" thickBot="1" x14ac:dyDescent="0.3">
      <c r="A3444" s="11" t="s">
        <v>697</v>
      </c>
      <c r="B3444" s="12" t="s">
        <v>216</v>
      </c>
      <c r="C3444" s="13" t="s">
        <v>46</v>
      </c>
      <c r="D3444" s="14" t="s">
        <v>47</v>
      </c>
      <c r="E3444" s="13" t="s">
        <v>7617</v>
      </c>
      <c r="F3444" s="4" t="s">
        <v>614</v>
      </c>
      <c r="G3444" s="4" t="s">
        <v>700</v>
      </c>
      <c r="H3444" s="15">
        <v>43224.541666666664</v>
      </c>
      <c r="I3444" s="15">
        <v>43224.916666666664</v>
      </c>
      <c r="J3444" s="131" t="s">
        <v>8521</v>
      </c>
      <c r="K3444" s="45" t="s">
        <v>9</v>
      </c>
      <c r="L3444" s="47" t="s">
        <v>7</v>
      </c>
      <c r="M3444" s="47" t="s">
        <v>56</v>
      </c>
      <c r="N3444" s="9" t="str">
        <f t="shared" si="838"/>
        <v>Minor</v>
      </c>
      <c r="O3444" s="10" t="str">
        <f t="shared" si="839"/>
        <v>Successful</v>
      </c>
      <c r="P3444" s="10" t="str">
        <f t="shared" si="840"/>
        <v>On Time</v>
      </c>
      <c r="Q3444" s="9">
        <f t="shared" si="841"/>
        <v>1</v>
      </c>
      <c r="R3444" s="9">
        <f t="shared" si="842"/>
        <v>1</v>
      </c>
      <c r="S3444" s="9">
        <f t="shared" si="843"/>
        <v>0</v>
      </c>
      <c r="T3444" s="9" t="str">
        <f t="shared" si="844"/>
        <v>May</v>
      </c>
      <c r="U3444" s="40">
        <f t="shared" si="845"/>
        <v>0</v>
      </c>
      <c r="V3444" s="40" t="str">
        <f t="shared" si="846"/>
        <v>Normal</v>
      </c>
      <c r="W3444" s="40">
        <f t="shared" si="847"/>
        <v>0</v>
      </c>
      <c r="X3444" s="40">
        <f t="shared" si="848"/>
        <v>0</v>
      </c>
      <c r="Y3444" s="40">
        <f t="shared" si="849"/>
        <v>0</v>
      </c>
      <c r="Z3444" s="40">
        <f t="shared" si="850"/>
        <v>0</v>
      </c>
      <c r="AA3444" s="40">
        <f t="shared" si="851"/>
        <v>1</v>
      </c>
      <c r="AB3444" s="40">
        <f t="shared" si="852"/>
        <v>0</v>
      </c>
      <c r="AC3444" s="41" t="s">
        <v>238</v>
      </c>
      <c r="AD3444" s="41" t="s">
        <v>554</v>
      </c>
      <c r="AE3444" s="41" t="s">
        <v>351</v>
      </c>
      <c r="AF3444" s="41" t="s">
        <v>216</v>
      </c>
      <c r="AG3444" s="41" t="s">
        <v>56</v>
      </c>
      <c r="AH3444" s="41" t="s">
        <v>56</v>
      </c>
      <c r="AI3444" s="41" t="s">
        <v>56</v>
      </c>
      <c r="AJ3444" s="41" t="s">
        <v>160</v>
      </c>
      <c r="AK3444" s="41" t="s">
        <v>56</v>
      </c>
    </row>
    <row r="3445" spans="1:37" s="41" customFormat="1" ht="15.75" thickBot="1" x14ac:dyDescent="0.3">
      <c r="A3445" s="11" t="s">
        <v>66</v>
      </c>
      <c r="B3445" s="12" t="s">
        <v>216</v>
      </c>
      <c r="C3445" s="13" t="s">
        <v>52</v>
      </c>
      <c r="D3445" s="14" t="s">
        <v>47</v>
      </c>
      <c r="E3445" s="13" t="s">
        <v>7618</v>
      </c>
      <c r="F3445" s="4" t="s">
        <v>152</v>
      </c>
      <c r="G3445" s="4" t="s">
        <v>200</v>
      </c>
      <c r="H3445" s="15">
        <v>43225.291666666664</v>
      </c>
      <c r="I3445" s="15">
        <v>43225.708333333336</v>
      </c>
      <c r="J3445" s="131" t="s">
        <v>8522</v>
      </c>
      <c r="K3445" s="45" t="s">
        <v>9</v>
      </c>
      <c r="L3445" s="47" t="s">
        <v>7</v>
      </c>
      <c r="M3445" s="47" t="s">
        <v>56</v>
      </c>
      <c r="N3445" s="9" t="str">
        <f t="shared" si="838"/>
        <v>Standard</v>
      </c>
      <c r="O3445" s="10" t="str">
        <f t="shared" si="839"/>
        <v>Successful</v>
      </c>
      <c r="P3445" s="10" t="str">
        <f t="shared" si="840"/>
        <v>On Time</v>
      </c>
      <c r="Q3445" s="9">
        <f t="shared" si="841"/>
        <v>1</v>
      </c>
      <c r="R3445" s="9">
        <f t="shared" si="842"/>
        <v>1</v>
      </c>
      <c r="S3445" s="9">
        <f t="shared" si="843"/>
        <v>0</v>
      </c>
      <c r="T3445" s="9" t="str">
        <f t="shared" si="844"/>
        <v>May</v>
      </c>
      <c r="U3445" s="40">
        <f t="shared" si="845"/>
        <v>0</v>
      </c>
      <c r="V3445" s="40" t="str">
        <f t="shared" si="846"/>
        <v>Normal</v>
      </c>
      <c r="W3445" s="40">
        <f t="shared" si="847"/>
        <v>0</v>
      </c>
      <c r="X3445" s="40">
        <f t="shared" si="848"/>
        <v>0</v>
      </c>
      <c r="Y3445" s="40">
        <f t="shared" si="849"/>
        <v>0</v>
      </c>
      <c r="Z3445" s="40">
        <f t="shared" si="850"/>
        <v>0</v>
      </c>
      <c r="AA3445" s="40">
        <f t="shared" si="851"/>
        <v>1</v>
      </c>
      <c r="AB3445" s="40">
        <f t="shared" si="852"/>
        <v>0</v>
      </c>
      <c r="AC3445" s="41" t="s">
        <v>537</v>
      </c>
      <c r="AD3445" s="41" t="s">
        <v>281</v>
      </c>
      <c r="AE3445" s="41" t="s">
        <v>121</v>
      </c>
      <c r="AF3445" s="41" t="s">
        <v>322</v>
      </c>
      <c r="AG3445" s="41" t="s">
        <v>56</v>
      </c>
      <c r="AH3445" s="41" t="s">
        <v>56</v>
      </c>
      <c r="AI3445" s="41" t="s">
        <v>56</v>
      </c>
      <c r="AJ3445" s="41" t="s">
        <v>160</v>
      </c>
      <c r="AK3445" s="41" t="s">
        <v>56</v>
      </c>
    </row>
    <row r="3446" spans="1:37" s="41" customFormat="1" ht="15.75" thickBot="1" x14ac:dyDescent="0.3">
      <c r="A3446" s="11" t="s">
        <v>248</v>
      </c>
      <c r="B3446" s="12" t="s">
        <v>216</v>
      </c>
      <c r="C3446" s="13" t="s">
        <v>52</v>
      </c>
      <c r="D3446" s="14" t="s">
        <v>47</v>
      </c>
      <c r="E3446" s="13" t="s">
        <v>7619</v>
      </c>
      <c r="F3446" s="4" t="s">
        <v>152</v>
      </c>
      <c r="G3446" s="4" t="s">
        <v>499</v>
      </c>
      <c r="H3446" s="15">
        <v>43225.916666666664</v>
      </c>
      <c r="I3446" s="15">
        <v>43226.125</v>
      </c>
      <c r="J3446" s="131" t="s">
        <v>5118</v>
      </c>
      <c r="K3446" s="45" t="s">
        <v>9</v>
      </c>
      <c r="L3446" s="47" t="s">
        <v>7</v>
      </c>
      <c r="M3446" s="47" t="s">
        <v>56</v>
      </c>
      <c r="N3446" s="9" t="str">
        <f t="shared" si="838"/>
        <v>Standard</v>
      </c>
      <c r="O3446" s="10" t="str">
        <f t="shared" si="839"/>
        <v>Successful</v>
      </c>
      <c r="P3446" s="10" t="str">
        <f t="shared" si="840"/>
        <v>On Time</v>
      </c>
      <c r="Q3446" s="9">
        <f t="shared" si="841"/>
        <v>1</v>
      </c>
      <c r="R3446" s="9">
        <f t="shared" si="842"/>
        <v>1</v>
      </c>
      <c r="S3446" s="9">
        <f t="shared" si="843"/>
        <v>0</v>
      </c>
      <c r="T3446" s="9" t="str">
        <f t="shared" si="844"/>
        <v>May</v>
      </c>
      <c r="U3446" s="40">
        <f t="shared" si="845"/>
        <v>0</v>
      </c>
      <c r="V3446" s="40" t="str">
        <f t="shared" si="846"/>
        <v>Normal</v>
      </c>
      <c r="W3446" s="40">
        <f t="shared" si="847"/>
        <v>0</v>
      </c>
      <c r="X3446" s="40">
        <f t="shared" si="848"/>
        <v>0</v>
      </c>
      <c r="Y3446" s="40">
        <f t="shared" si="849"/>
        <v>0</v>
      </c>
      <c r="Z3446" s="40">
        <f t="shared" si="850"/>
        <v>0</v>
      </c>
      <c r="AA3446" s="40">
        <f t="shared" si="851"/>
        <v>1</v>
      </c>
      <c r="AB3446" s="40">
        <f t="shared" si="852"/>
        <v>0</v>
      </c>
      <c r="AC3446" s="41" t="s">
        <v>537</v>
      </c>
      <c r="AD3446" s="41" t="s">
        <v>296</v>
      </c>
      <c r="AE3446" s="41" t="s">
        <v>121</v>
      </c>
      <c r="AF3446" s="41" t="s">
        <v>322</v>
      </c>
      <c r="AG3446" s="41" t="s">
        <v>56</v>
      </c>
      <c r="AH3446" s="41" t="s">
        <v>56</v>
      </c>
      <c r="AI3446" s="41" t="s">
        <v>56</v>
      </c>
      <c r="AJ3446" s="41" t="s">
        <v>160</v>
      </c>
      <c r="AK3446" s="41" t="s">
        <v>56</v>
      </c>
    </row>
    <row r="3447" spans="1:37" s="41" customFormat="1" ht="15.75" thickBot="1" x14ac:dyDescent="0.3">
      <c r="A3447" s="11" t="s">
        <v>66</v>
      </c>
      <c r="B3447" s="12" t="s">
        <v>216</v>
      </c>
      <c r="C3447" s="13" t="s">
        <v>52</v>
      </c>
      <c r="D3447" s="14" t="s">
        <v>47</v>
      </c>
      <c r="E3447" s="13" t="s">
        <v>7620</v>
      </c>
      <c r="F3447" s="4" t="s">
        <v>152</v>
      </c>
      <c r="G3447" s="4" t="s">
        <v>200</v>
      </c>
      <c r="H3447" s="15">
        <v>43226.75</v>
      </c>
      <c r="I3447" s="15">
        <v>43227.083333333336</v>
      </c>
      <c r="J3447" s="131" t="s">
        <v>8523</v>
      </c>
      <c r="K3447" s="45" t="s">
        <v>9</v>
      </c>
      <c r="L3447" s="47" t="s">
        <v>7</v>
      </c>
      <c r="M3447" s="47" t="s">
        <v>56</v>
      </c>
      <c r="N3447" s="9" t="str">
        <f t="shared" si="838"/>
        <v>Standard</v>
      </c>
      <c r="O3447" s="10" t="str">
        <f t="shared" si="839"/>
        <v>Successful</v>
      </c>
      <c r="P3447" s="10" t="str">
        <f t="shared" si="840"/>
        <v>On Time</v>
      </c>
      <c r="Q3447" s="9">
        <f t="shared" si="841"/>
        <v>1</v>
      </c>
      <c r="R3447" s="9">
        <f t="shared" si="842"/>
        <v>1</v>
      </c>
      <c r="S3447" s="9">
        <f t="shared" si="843"/>
        <v>0</v>
      </c>
      <c r="T3447" s="9" t="str">
        <f t="shared" si="844"/>
        <v>May</v>
      </c>
      <c r="U3447" s="40">
        <f t="shared" si="845"/>
        <v>0</v>
      </c>
      <c r="V3447" s="40" t="str">
        <f t="shared" si="846"/>
        <v>Normal</v>
      </c>
      <c r="W3447" s="40">
        <f t="shared" si="847"/>
        <v>0</v>
      </c>
      <c r="X3447" s="40">
        <f t="shared" si="848"/>
        <v>0</v>
      </c>
      <c r="Y3447" s="40">
        <f t="shared" si="849"/>
        <v>0</v>
      </c>
      <c r="Z3447" s="40">
        <f t="shared" si="850"/>
        <v>0</v>
      </c>
      <c r="AA3447" s="40">
        <f t="shared" si="851"/>
        <v>1</v>
      </c>
      <c r="AB3447" s="40">
        <f t="shared" si="852"/>
        <v>0</v>
      </c>
      <c r="AC3447" s="41" t="s">
        <v>537</v>
      </c>
      <c r="AD3447" s="41" t="s">
        <v>281</v>
      </c>
      <c r="AE3447" s="41" t="s">
        <v>121</v>
      </c>
      <c r="AF3447" s="41" t="s">
        <v>322</v>
      </c>
      <c r="AG3447" s="41" t="s">
        <v>56</v>
      </c>
      <c r="AH3447" s="41" t="s">
        <v>56</v>
      </c>
      <c r="AI3447" s="41" t="s">
        <v>56</v>
      </c>
      <c r="AJ3447" s="41" t="s">
        <v>160</v>
      </c>
      <c r="AK3447" s="41" t="s">
        <v>56</v>
      </c>
    </row>
    <row r="3448" spans="1:37" s="41" customFormat="1" ht="15.75" thickBot="1" x14ac:dyDescent="0.3">
      <c r="A3448" s="11" t="s">
        <v>697</v>
      </c>
      <c r="B3448" s="12" t="s">
        <v>216</v>
      </c>
      <c r="C3448" s="13" t="s">
        <v>52</v>
      </c>
      <c r="D3448" s="14" t="s">
        <v>47</v>
      </c>
      <c r="E3448" s="13" t="s">
        <v>7621</v>
      </c>
      <c r="F3448" s="4" t="s">
        <v>616</v>
      </c>
      <c r="G3448" s="4" t="s">
        <v>780</v>
      </c>
      <c r="H3448" s="15">
        <v>43224.708333333336</v>
      </c>
      <c r="I3448" s="15">
        <v>43224.833333333336</v>
      </c>
      <c r="J3448" s="131" t="s">
        <v>8524</v>
      </c>
      <c r="K3448" s="45" t="s">
        <v>9</v>
      </c>
      <c r="L3448" s="47" t="s">
        <v>7</v>
      </c>
      <c r="M3448" s="47" t="s">
        <v>56</v>
      </c>
      <c r="N3448" s="9" t="str">
        <f t="shared" si="838"/>
        <v>Standard</v>
      </c>
      <c r="O3448" s="10" t="str">
        <f t="shared" si="839"/>
        <v>Successful</v>
      </c>
      <c r="P3448" s="10" t="str">
        <f t="shared" si="840"/>
        <v>On Time</v>
      </c>
      <c r="Q3448" s="9">
        <f t="shared" si="841"/>
        <v>1</v>
      </c>
      <c r="R3448" s="9">
        <f t="shared" si="842"/>
        <v>1</v>
      </c>
      <c r="S3448" s="9">
        <f t="shared" si="843"/>
        <v>0</v>
      </c>
      <c r="T3448" s="9" t="str">
        <f t="shared" si="844"/>
        <v>May</v>
      </c>
      <c r="U3448" s="40">
        <f t="shared" si="845"/>
        <v>0</v>
      </c>
      <c r="V3448" s="40" t="str">
        <f t="shared" si="846"/>
        <v>Normal</v>
      </c>
      <c r="W3448" s="40">
        <f t="shared" si="847"/>
        <v>0</v>
      </c>
      <c r="X3448" s="40">
        <f t="shared" si="848"/>
        <v>0</v>
      </c>
      <c r="Y3448" s="40">
        <f t="shared" si="849"/>
        <v>0</v>
      </c>
      <c r="Z3448" s="40">
        <f t="shared" si="850"/>
        <v>0</v>
      </c>
      <c r="AA3448" s="40">
        <f t="shared" si="851"/>
        <v>1</v>
      </c>
      <c r="AB3448" s="40">
        <f t="shared" si="852"/>
        <v>0</v>
      </c>
      <c r="AC3448" s="41" t="s">
        <v>238</v>
      </c>
      <c r="AD3448" s="41" t="s">
        <v>721</v>
      </c>
      <c r="AE3448" s="41" t="s">
        <v>428</v>
      </c>
      <c r="AF3448" s="41" t="s">
        <v>216</v>
      </c>
      <c r="AG3448" s="41" t="s">
        <v>56</v>
      </c>
      <c r="AH3448" s="41" t="s">
        <v>56</v>
      </c>
      <c r="AI3448" s="41" t="s">
        <v>56</v>
      </c>
      <c r="AJ3448" s="41" t="s">
        <v>160</v>
      </c>
      <c r="AK3448" s="41" t="s">
        <v>56</v>
      </c>
    </row>
    <row r="3449" spans="1:37" s="41" customFormat="1" ht="15.75" thickBot="1" x14ac:dyDescent="0.3">
      <c r="A3449" s="11" t="s">
        <v>50</v>
      </c>
      <c r="B3449" s="12" t="s">
        <v>216</v>
      </c>
      <c r="C3449" s="13" t="s">
        <v>52</v>
      </c>
      <c r="D3449" s="14" t="s">
        <v>47</v>
      </c>
      <c r="E3449" s="13" t="s">
        <v>7622</v>
      </c>
      <c r="F3449" s="4" t="s">
        <v>309</v>
      </c>
      <c r="G3449" s="4" t="s">
        <v>1600</v>
      </c>
      <c r="H3449" s="15">
        <v>43226.375</v>
      </c>
      <c r="I3449" s="15">
        <v>43226.458333333336</v>
      </c>
      <c r="J3449" s="131" t="s">
        <v>8525</v>
      </c>
      <c r="K3449" s="45" t="s">
        <v>9</v>
      </c>
      <c r="L3449" s="47" t="s">
        <v>7</v>
      </c>
      <c r="M3449" s="47" t="s">
        <v>56</v>
      </c>
      <c r="N3449" s="9" t="str">
        <f t="shared" si="838"/>
        <v>Standard</v>
      </c>
      <c r="O3449" s="10" t="str">
        <f t="shared" si="839"/>
        <v>Successful</v>
      </c>
      <c r="P3449" s="10" t="str">
        <f t="shared" si="840"/>
        <v>On Time</v>
      </c>
      <c r="Q3449" s="9">
        <f t="shared" si="841"/>
        <v>1</v>
      </c>
      <c r="R3449" s="9">
        <f t="shared" si="842"/>
        <v>1</v>
      </c>
      <c r="S3449" s="9">
        <f t="shared" si="843"/>
        <v>0</v>
      </c>
      <c r="T3449" s="9" t="str">
        <f t="shared" si="844"/>
        <v>May</v>
      </c>
      <c r="U3449" s="40">
        <f t="shared" si="845"/>
        <v>0</v>
      </c>
      <c r="V3449" s="40" t="str">
        <f t="shared" si="846"/>
        <v>Normal</v>
      </c>
      <c r="W3449" s="40">
        <f t="shared" si="847"/>
        <v>0</v>
      </c>
      <c r="X3449" s="40">
        <f t="shared" si="848"/>
        <v>0</v>
      </c>
      <c r="Y3449" s="40">
        <f t="shared" si="849"/>
        <v>0</v>
      </c>
      <c r="Z3449" s="40">
        <f t="shared" si="850"/>
        <v>0</v>
      </c>
      <c r="AA3449" s="40">
        <f t="shared" si="851"/>
        <v>1</v>
      </c>
      <c r="AB3449" s="40">
        <f t="shared" si="852"/>
        <v>0</v>
      </c>
      <c r="AC3449" s="41" t="s">
        <v>537</v>
      </c>
      <c r="AD3449" s="41" t="s">
        <v>338</v>
      </c>
      <c r="AE3449" s="41" t="s">
        <v>227</v>
      </c>
      <c r="AF3449" s="41" t="s">
        <v>216</v>
      </c>
      <c r="AG3449" s="41" t="s">
        <v>56</v>
      </c>
      <c r="AH3449" s="41" t="s">
        <v>56</v>
      </c>
      <c r="AI3449" s="41" t="s">
        <v>56</v>
      </c>
      <c r="AJ3449" s="41" t="s">
        <v>160</v>
      </c>
      <c r="AK3449" s="41" t="s">
        <v>56</v>
      </c>
    </row>
    <row r="3450" spans="1:37" s="41" customFormat="1" ht="15.75" thickBot="1" x14ac:dyDescent="0.3">
      <c r="A3450" s="11" t="s">
        <v>248</v>
      </c>
      <c r="B3450" s="12" t="s">
        <v>216</v>
      </c>
      <c r="C3450" s="13" t="s">
        <v>52</v>
      </c>
      <c r="D3450" s="14" t="s">
        <v>47</v>
      </c>
      <c r="E3450" s="13" t="s">
        <v>7623</v>
      </c>
      <c r="F3450" s="4" t="s">
        <v>152</v>
      </c>
      <c r="G3450" s="4" t="s">
        <v>499</v>
      </c>
      <c r="H3450" s="15">
        <v>43224.6875</v>
      </c>
      <c r="I3450" s="15">
        <v>43224.708333333336</v>
      </c>
      <c r="J3450" s="131" t="s">
        <v>8526</v>
      </c>
      <c r="K3450" s="45" t="s">
        <v>9</v>
      </c>
      <c r="L3450" s="47" t="s">
        <v>7</v>
      </c>
      <c r="M3450" s="47" t="s">
        <v>56</v>
      </c>
      <c r="N3450" s="9" t="str">
        <f t="shared" si="838"/>
        <v>Standard</v>
      </c>
      <c r="O3450" s="10" t="str">
        <f t="shared" si="839"/>
        <v>Successful</v>
      </c>
      <c r="P3450" s="10" t="str">
        <f t="shared" si="840"/>
        <v>On Time</v>
      </c>
      <c r="Q3450" s="9">
        <f t="shared" si="841"/>
        <v>1</v>
      </c>
      <c r="R3450" s="9">
        <f t="shared" si="842"/>
        <v>1</v>
      </c>
      <c r="S3450" s="9">
        <f t="shared" si="843"/>
        <v>0</v>
      </c>
      <c r="T3450" s="9" t="str">
        <f t="shared" si="844"/>
        <v>May</v>
      </c>
      <c r="U3450" s="40">
        <f t="shared" si="845"/>
        <v>0</v>
      </c>
      <c r="V3450" s="40" t="str">
        <f t="shared" si="846"/>
        <v>Normal</v>
      </c>
      <c r="W3450" s="40">
        <f t="shared" si="847"/>
        <v>0</v>
      </c>
      <c r="X3450" s="40">
        <f t="shared" si="848"/>
        <v>0</v>
      </c>
      <c r="Y3450" s="40">
        <f t="shared" si="849"/>
        <v>0</v>
      </c>
      <c r="Z3450" s="40">
        <f t="shared" si="850"/>
        <v>0</v>
      </c>
      <c r="AA3450" s="40">
        <f t="shared" si="851"/>
        <v>1</v>
      </c>
      <c r="AB3450" s="40">
        <f t="shared" si="852"/>
        <v>0</v>
      </c>
      <c r="AC3450" s="41" t="s">
        <v>537</v>
      </c>
      <c r="AD3450" s="41" t="s">
        <v>333</v>
      </c>
      <c r="AE3450" s="41" t="s">
        <v>121</v>
      </c>
      <c r="AF3450" s="41" t="s">
        <v>322</v>
      </c>
      <c r="AG3450" s="41" t="s">
        <v>56</v>
      </c>
      <c r="AH3450" s="41" t="s">
        <v>56</v>
      </c>
      <c r="AI3450" s="41" t="s">
        <v>56</v>
      </c>
      <c r="AJ3450" s="41" t="s">
        <v>160</v>
      </c>
      <c r="AK3450" s="41" t="s">
        <v>56</v>
      </c>
    </row>
    <row r="3451" spans="1:37" s="41" customFormat="1" ht="15.75" thickBot="1" x14ac:dyDescent="0.3">
      <c r="A3451" s="11" t="s">
        <v>53</v>
      </c>
      <c r="B3451" s="12" t="s">
        <v>216</v>
      </c>
      <c r="C3451" s="13" t="s">
        <v>52</v>
      </c>
      <c r="D3451" s="14" t="s">
        <v>47</v>
      </c>
      <c r="E3451" s="13" t="s">
        <v>7624</v>
      </c>
      <c r="F3451" s="4" t="s">
        <v>101</v>
      </c>
      <c r="G3451" s="4" t="s">
        <v>625</v>
      </c>
      <c r="H3451" s="15">
        <v>43225.375</v>
      </c>
      <c r="I3451" s="15">
        <v>43226.375</v>
      </c>
      <c r="J3451" s="131" t="s">
        <v>8527</v>
      </c>
      <c r="K3451" s="45" t="s">
        <v>9</v>
      </c>
      <c r="L3451" s="47" t="s">
        <v>7</v>
      </c>
      <c r="M3451" s="47" t="s">
        <v>56</v>
      </c>
      <c r="N3451" s="9" t="str">
        <f t="shared" si="838"/>
        <v>Standard</v>
      </c>
      <c r="O3451" s="10" t="str">
        <f t="shared" si="839"/>
        <v>Successful</v>
      </c>
      <c r="P3451" s="10" t="str">
        <f t="shared" si="840"/>
        <v>On Time</v>
      </c>
      <c r="Q3451" s="9">
        <f t="shared" si="841"/>
        <v>1</v>
      </c>
      <c r="R3451" s="9">
        <f t="shared" si="842"/>
        <v>1</v>
      </c>
      <c r="S3451" s="9">
        <f t="shared" si="843"/>
        <v>0</v>
      </c>
      <c r="T3451" s="9" t="str">
        <f t="shared" si="844"/>
        <v>May</v>
      </c>
      <c r="U3451" s="40">
        <f t="shared" si="845"/>
        <v>0</v>
      </c>
      <c r="V3451" s="40" t="str">
        <f t="shared" si="846"/>
        <v>Normal</v>
      </c>
      <c r="W3451" s="40">
        <f t="shared" si="847"/>
        <v>0</v>
      </c>
      <c r="X3451" s="40">
        <f t="shared" si="848"/>
        <v>0</v>
      </c>
      <c r="Y3451" s="40">
        <f t="shared" si="849"/>
        <v>0</v>
      </c>
      <c r="Z3451" s="40">
        <f t="shared" si="850"/>
        <v>0</v>
      </c>
      <c r="AA3451" s="40">
        <f t="shared" si="851"/>
        <v>1</v>
      </c>
      <c r="AB3451" s="40">
        <f t="shared" si="852"/>
        <v>0</v>
      </c>
      <c r="AC3451" s="41" t="s">
        <v>9181</v>
      </c>
      <c r="AD3451" s="41" t="s">
        <v>315</v>
      </c>
      <c r="AE3451" s="41" t="s">
        <v>427</v>
      </c>
      <c r="AF3451" s="41" t="s">
        <v>216</v>
      </c>
      <c r="AG3451" s="41" t="s">
        <v>56</v>
      </c>
      <c r="AH3451" s="41" t="s">
        <v>56</v>
      </c>
      <c r="AI3451" s="41" t="s">
        <v>56</v>
      </c>
      <c r="AJ3451" s="41" t="s">
        <v>160</v>
      </c>
      <c r="AK3451" s="41" t="s">
        <v>56</v>
      </c>
    </row>
    <row r="3452" spans="1:37" s="41" customFormat="1" ht="15.75" thickBot="1" x14ac:dyDescent="0.3">
      <c r="A3452" s="11" t="s">
        <v>638</v>
      </c>
      <c r="B3452" s="12" t="s">
        <v>216</v>
      </c>
      <c r="C3452" s="13" t="s">
        <v>46</v>
      </c>
      <c r="D3452" s="14" t="s">
        <v>47</v>
      </c>
      <c r="E3452" s="13" t="s">
        <v>7625</v>
      </c>
      <c r="F3452" s="4" t="s">
        <v>642</v>
      </c>
      <c r="G3452" s="4" t="s">
        <v>643</v>
      </c>
      <c r="H3452" s="15">
        <v>43226.541666666664</v>
      </c>
      <c r="I3452" s="15">
        <v>43227.104166666664</v>
      </c>
      <c r="J3452" s="131" t="s">
        <v>8528</v>
      </c>
      <c r="K3452" s="45" t="s">
        <v>9</v>
      </c>
      <c r="L3452" s="47" t="s">
        <v>7</v>
      </c>
      <c r="M3452" s="47" t="s">
        <v>56</v>
      </c>
      <c r="N3452" s="9" t="str">
        <f t="shared" si="838"/>
        <v>Minor</v>
      </c>
      <c r="O3452" s="10" t="str">
        <f t="shared" si="839"/>
        <v>Successful</v>
      </c>
      <c r="P3452" s="10" t="str">
        <f t="shared" si="840"/>
        <v>On Time</v>
      </c>
      <c r="Q3452" s="9">
        <f t="shared" si="841"/>
        <v>1</v>
      </c>
      <c r="R3452" s="9">
        <f t="shared" si="842"/>
        <v>1</v>
      </c>
      <c r="S3452" s="9">
        <f t="shared" si="843"/>
        <v>0</v>
      </c>
      <c r="T3452" s="9" t="str">
        <f t="shared" si="844"/>
        <v>May</v>
      </c>
      <c r="U3452" s="40">
        <f t="shared" si="845"/>
        <v>0</v>
      </c>
      <c r="V3452" s="40" t="str">
        <f t="shared" si="846"/>
        <v>Normal</v>
      </c>
      <c r="W3452" s="40">
        <f t="shared" si="847"/>
        <v>0</v>
      </c>
      <c r="X3452" s="40">
        <f t="shared" si="848"/>
        <v>0</v>
      </c>
      <c r="Y3452" s="40">
        <f t="shared" si="849"/>
        <v>0</v>
      </c>
      <c r="Z3452" s="40">
        <f t="shared" si="850"/>
        <v>0</v>
      </c>
      <c r="AA3452" s="40">
        <f t="shared" si="851"/>
        <v>1</v>
      </c>
      <c r="AB3452" s="40">
        <f t="shared" si="852"/>
        <v>0</v>
      </c>
      <c r="AC3452" s="41" t="s">
        <v>9181</v>
      </c>
      <c r="AD3452" s="41" t="s">
        <v>676</v>
      </c>
      <c r="AE3452" s="41" t="s">
        <v>428</v>
      </c>
      <c r="AF3452" s="41" t="s">
        <v>216</v>
      </c>
      <c r="AG3452" s="41" t="s">
        <v>56</v>
      </c>
      <c r="AH3452" s="41" t="s">
        <v>56</v>
      </c>
      <c r="AI3452" s="41" t="s">
        <v>56</v>
      </c>
      <c r="AJ3452" s="41" t="s">
        <v>160</v>
      </c>
      <c r="AK3452" s="41" t="s">
        <v>56</v>
      </c>
    </row>
    <row r="3453" spans="1:37" s="41" customFormat="1" ht="15.75" thickBot="1" x14ac:dyDescent="0.3">
      <c r="A3453" s="11" t="s">
        <v>697</v>
      </c>
      <c r="B3453" s="12" t="s">
        <v>216</v>
      </c>
      <c r="C3453" s="13" t="s">
        <v>46</v>
      </c>
      <c r="D3453" s="14" t="s">
        <v>47</v>
      </c>
      <c r="E3453" s="13" t="s">
        <v>7626</v>
      </c>
      <c r="F3453" s="4" t="s">
        <v>342</v>
      </c>
      <c r="G3453" s="4" t="s">
        <v>8392</v>
      </c>
      <c r="H3453" s="15">
        <v>43226.416666666664</v>
      </c>
      <c r="I3453" s="15">
        <v>43228.5</v>
      </c>
      <c r="J3453" s="131" t="s">
        <v>8529</v>
      </c>
      <c r="K3453" s="45" t="s">
        <v>9</v>
      </c>
      <c r="L3453" s="47" t="s">
        <v>7</v>
      </c>
      <c r="M3453" s="47" t="s">
        <v>56</v>
      </c>
      <c r="N3453" s="9" t="str">
        <f t="shared" si="838"/>
        <v>Minor</v>
      </c>
      <c r="O3453" s="10" t="str">
        <f t="shared" si="839"/>
        <v>Successful</v>
      </c>
      <c r="P3453" s="10" t="str">
        <f t="shared" si="840"/>
        <v>On Time</v>
      </c>
      <c r="Q3453" s="9">
        <f t="shared" si="841"/>
        <v>1</v>
      </c>
      <c r="R3453" s="9">
        <f t="shared" si="842"/>
        <v>1</v>
      </c>
      <c r="S3453" s="9">
        <f t="shared" si="843"/>
        <v>0</v>
      </c>
      <c r="T3453" s="9" t="str">
        <f t="shared" si="844"/>
        <v>May</v>
      </c>
      <c r="U3453" s="40">
        <f t="shared" si="845"/>
        <v>0</v>
      </c>
      <c r="V3453" s="40" t="str">
        <f t="shared" si="846"/>
        <v>Normal</v>
      </c>
      <c r="W3453" s="40">
        <f t="shared" si="847"/>
        <v>0</v>
      </c>
      <c r="X3453" s="40">
        <f t="shared" si="848"/>
        <v>0</v>
      </c>
      <c r="Y3453" s="40">
        <f t="shared" si="849"/>
        <v>0</v>
      </c>
      <c r="Z3453" s="40">
        <f t="shared" si="850"/>
        <v>0</v>
      </c>
      <c r="AA3453" s="40">
        <f t="shared" si="851"/>
        <v>1</v>
      </c>
      <c r="AB3453" s="40">
        <f t="shared" si="852"/>
        <v>0</v>
      </c>
      <c r="AC3453" s="41" t="s">
        <v>238</v>
      </c>
      <c r="AD3453" s="41" t="s">
        <v>9186</v>
      </c>
      <c r="AE3453" s="41" t="s">
        <v>419</v>
      </c>
      <c r="AF3453" s="41" t="s">
        <v>216</v>
      </c>
      <c r="AG3453" s="41" t="s">
        <v>56</v>
      </c>
      <c r="AH3453" s="41" t="s">
        <v>56</v>
      </c>
      <c r="AI3453" s="41" t="s">
        <v>56</v>
      </c>
      <c r="AJ3453" s="41" t="s">
        <v>160</v>
      </c>
      <c r="AK3453" s="41" t="s">
        <v>56</v>
      </c>
    </row>
    <row r="3454" spans="1:37" s="41" customFormat="1" ht="15.75" hidden="1" thickBot="1" x14ac:dyDescent="0.3">
      <c r="A3454" s="11" t="s">
        <v>697</v>
      </c>
      <c r="B3454" s="12" t="s">
        <v>215</v>
      </c>
      <c r="C3454" s="13" t="s">
        <v>52</v>
      </c>
      <c r="D3454" s="14" t="s">
        <v>47</v>
      </c>
      <c r="E3454" s="13" t="s">
        <v>7627</v>
      </c>
      <c r="F3454" s="4" t="s">
        <v>94</v>
      </c>
      <c r="G3454" s="4" t="s">
        <v>4945</v>
      </c>
      <c r="H3454" s="15">
        <v>43227.583333333336</v>
      </c>
      <c r="I3454" s="15">
        <v>43227.666666666664</v>
      </c>
      <c r="J3454" s="131" t="s">
        <v>8530</v>
      </c>
      <c r="K3454" s="45" t="s">
        <v>9</v>
      </c>
      <c r="L3454" s="47" t="s">
        <v>7</v>
      </c>
      <c r="M3454" s="47" t="s">
        <v>56</v>
      </c>
      <c r="N3454" s="9" t="str">
        <f t="shared" si="838"/>
        <v>Standard</v>
      </c>
      <c r="O3454" s="10" t="str">
        <f t="shared" si="839"/>
        <v>Successful</v>
      </c>
      <c r="P3454" s="10" t="str">
        <f t="shared" si="840"/>
        <v>On Time</v>
      </c>
      <c r="Q3454" s="9">
        <f t="shared" si="841"/>
        <v>1</v>
      </c>
      <c r="R3454" s="9">
        <f t="shared" si="842"/>
        <v>1</v>
      </c>
      <c r="S3454" s="9">
        <f t="shared" si="843"/>
        <v>0</v>
      </c>
      <c r="T3454" s="9" t="str">
        <f t="shared" si="844"/>
        <v>May</v>
      </c>
      <c r="U3454" s="40">
        <f t="shared" si="845"/>
        <v>0</v>
      </c>
      <c r="V3454" s="40" t="str">
        <f t="shared" si="846"/>
        <v>Normal</v>
      </c>
      <c r="W3454" s="40">
        <f t="shared" si="847"/>
        <v>0</v>
      </c>
      <c r="X3454" s="40">
        <f t="shared" si="848"/>
        <v>0</v>
      </c>
      <c r="Y3454" s="40">
        <f t="shared" si="849"/>
        <v>0</v>
      </c>
      <c r="Z3454" s="40">
        <f t="shared" si="850"/>
        <v>0</v>
      </c>
      <c r="AA3454" s="40">
        <f t="shared" si="851"/>
        <v>1</v>
      </c>
      <c r="AB3454" s="40">
        <f t="shared" si="852"/>
        <v>0</v>
      </c>
      <c r="AC3454" s="41" t="s">
        <v>238</v>
      </c>
      <c r="AD3454" s="41" t="s">
        <v>2259</v>
      </c>
      <c r="AE3454" s="41" t="s">
        <v>431</v>
      </c>
      <c r="AF3454" s="41" t="s">
        <v>215</v>
      </c>
      <c r="AG3454" s="41" t="s">
        <v>56</v>
      </c>
      <c r="AH3454" s="41" t="s">
        <v>56</v>
      </c>
      <c r="AI3454" s="41" t="s">
        <v>56</v>
      </c>
      <c r="AJ3454" s="41" t="s">
        <v>160</v>
      </c>
      <c r="AK3454" s="41" t="s">
        <v>56</v>
      </c>
    </row>
    <row r="3455" spans="1:37" s="41" customFormat="1" ht="15.75" thickBot="1" x14ac:dyDescent="0.3">
      <c r="A3455" s="11" t="s">
        <v>697</v>
      </c>
      <c r="B3455" s="12" t="s">
        <v>216</v>
      </c>
      <c r="C3455" s="13" t="s">
        <v>52</v>
      </c>
      <c r="D3455" s="14" t="s">
        <v>47</v>
      </c>
      <c r="E3455" s="13" t="s">
        <v>7628</v>
      </c>
      <c r="F3455" s="4" t="s">
        <v>152</v>
      </c>
      <c r="G3455" s="4" t="s">
        <v>171</v>
      </c>
      <c r="H3455" s="15">
        <v>43220.541666666664</v>
      </c>
      <c r="I3455" s="15">
        <v>43227.958333333336</v>
      </c>
      <c r="J3455" s="131" t="s">
        <v>814</v>
      </c>
      <c r="K3455" s="45" t="s">
        <v>9</v>
      </c>
      <c r="L3455" s="47" t="s">
        <v>7</v>
      </c>
      <c r="M3455" s="47" t="s">
        <v>56</v>
      </c>
      <c r="N3455" s="9" t="str">
        <f t="shared" si="838"/>
        <v>Standard</v>
      </c>
      <c r="O3455" s="10" t="str">
        <f t="shared" si="839"/>
        <v>Successful</v>
      </c>
      <c r="P3455" s="10" t="str">
        <f t="shared" si="840"/>
        <v>On Time</v>
      </c>
      <c r="Q3455" s="9">
        <f t="shared" si="841"/>
        <v>1</v>
      </c>
      <c r="R3455" s="9">
        <f t="shared" si="842"/>
        <v>1</v>
      </c>
      <c r="S3455" s="9">
        <f t="shared" si="843"/>
        <v>0</v>
      </c>
      <c r="T3455" s="9" t="str">
        <f t="shared" si="844"/>
        <v>May</v>
      </c>
      <c r="U3455" s="40">
        <f t="shared" si="845"/>
        <v>0</v>
      </c>
      <c r="V3455" s="40" t="str">
        <f t="shared" si="846"/>
        <v>Normal</v>
      </c>
      <c r="W3455" s="40">
        <f t="shared" si="847"/>
        <v>0</v>
      </c>
      <c r="X3455" s="40">
        <f t="shared" si="848"/>
        <v>0</v>
      </c>
      <c r="Y3455" s="40">
        <f t="shared" si="849"/>
        <v>0</v>
      </c>
      <c r="Z3455" s="40">
        <f t="shared" si="850"/>
        <v>0</v>
      </c>
      <c r="AA3455" s="40">
        <f t="shared" si="851"/>
        <v>1</v>
      </c>
      <c r="AB3455" s="40">
        <f t="shared" si="852"/>
        <v>0</v>
      </c>
      <c r="AC3455" s="41" t="s">
        <v>238</v>
      </c>
      <c r="AD3455" s="41" t="s">
        <v>825</v>
      </c>
      <c r="AE3455" s="41" t="s">
        <v>121</v>
      </c>
      <c r="AF3455" s="41" t="s">
        <v>322</v>
      </c>
      <c r="AG3455" s="41" t="s">
        <v>56</v>
      </c>
      <c r="AH3455" s="41" t="s">
        <v>56</v>
      </c>
      <c r="AI3455" s="41" t="s">
        <v>56</v>
      </c>
      <c r="AJ3455" s="41" t="s">
        <v>160</v>
      </c>
      <c r="AK3455" s="41" t="s">
        <v>56</v>
      </c>
    </row>
    <row r="3456" spans="1:37" s="41" customFormat="1" ht="15.75" thickBot="1" x14ac:dyDescent="0.3">
      <c r="A3456" s="11" t="s">
        <v>45</v>
      </c>
      <c r="B3456" s="12" t="s">
        <v>216</v>
      </c>
      <c r="C3456" s="13" t="s">
        <v>52</v>
      </c>
      <c r="D3456" s="14" t="s">
        <v>47</v>
      </c>
      <c r="E3456" s="13" t="s">
        <v>7629</v>
      </c>
      <c r="F3456" s="4" t="s">
        <v>158</v>
      </c>
      <c r="G3456" s="4" t="s">
        <v>6723</v>
      </c>
      <c r="H3456" s="15">
        <v>43223.458333333336</v>
      </c>
      <c r="I3456" s="15">
        <v>43227.708333333336</v>
      </c>
      <c r="J3456" s="131" t="s">
        <v>7226</v>
      </c>
      <c r="K3456" s="45" t="s">
        <v>9</v>
      </c>
      <c r="L3456" s="47" t="s">
        <v>7</v>
      </c>
      <c r="M3456" s="47" t="s">
        <v>56</v>
      </c>
      <c r="N3456" s="9" t="str">
        <f t="shared" si="838"/>
        <v>Standard</v>
      </c>
      <c r="O3456" s="10" t="str">
        <f t="shared" si="839"/>
        <v>Successful</v>
      </c>
      <c r="P3456" s="10" t="str">
        <f t="shared" si="840"/>
        <v>On Time</v>
      </c>
      <c r="Q3456" s="9">
        <f t="shared" si="841"/>
        <v>1</v>
      </c>
      <c r="R3456" s="9">
        <f t="shared" si="842"/>
        <v>1</v>
      </c>
      <c r="S3456" s="9">
        <f t="shared" si="843"/>
        <v>0</v>
      </c>
      <c r="T3456" s="9" t="str">
        <f t="shared" si="844"/>
        <v>May</v>
      </c>
      <c r="U3456" s="40">
        <f t="shared" si="845"/>
        <v>0</v>
      </c>
      <c r="V3456" s="40" t="str">
        <f t="shared" si="846"/>
        <v>Normal</v>
      </c>
      <c r="W3456" s="40">
        <f t="shared" si="847"/>
        <v>0</v>
      </c>
      <c r="X3456" s="40">
        <f t="shared" si="848"/>
        <v>0</v>
      </c>
      <c r="Y3456" s="40">
        <f t="shared" si="849"/>
        <v>0</v>
      </c>
      <c r="Z3456" s="40">
        <f t="shared" si="850"/>
        <v>0</v>
      </c>
      <c r="AA3456" s="40">
        <f t="shared" si="851"/>
        <v>1</v>
      </c>
      <c r="AB3456" s="40">
        <f t="shared" si="852"/>
        <v>0</v>
      </c>
      <c r="AC3456" s="41" t="s">
        <v>823</v>
      </c>
      <c r="AD3456" s="41" t="s">
        <v>7494</v>
      </c>
      <c r="AE3456" s="41" t="s">
        <v>121</v>
      </c>
      <c r="AF3456" s="41" t="s">
        <v>322</v>
      </c>
      <c r="AG3456" s="41" t="s">
        <v>56</v>
      </c>
      <c r="AH3456" s="41" t="s">
        <v>56</v>
      </c>
      <c r="AI3456" s="41" t="s">
        <v>56</v>
      </c>
      <c r="AJ3456" s="41" t="s">
        <v>160</v>
      </c>
      <c r="AK3456" s="41" t="s">
        <v>56</v>
      </c>
    </row>
    <row r="3457" spans="1:37" s="41" customFormat="1" ht="15.75" thickBot="1" x14ac:dyDescent="0.3">
      <c r="A3457" s="11" t="s">
        <v>7630</v>
      </c>
      <c r="B3457" s="12" t="s">
        <v>8</v>
      </c>
      <c r="C3457" s="13" t="s">
        <v>46</v>
      </c>
      <c r="D3457" s="14" t="s">
        <v>47</v>
      </c>
      <c r="E3457" s="13" t="s">
        <v>7631</v>
      </c>
      <c r="F3457" s="4" t="s">
        <v>79</v>
      </c>
      <c r="G3457" s="4" t="s">
        <v>585</v>
      </c>
      <c r="H3457" s="15">
        <v>43225.833333333336</v>
      </c>
      <c r="I3457" s="15">
        <v>43227.666666666664</v>
      </c>
      <c r="J3457" s="131" t="s">
        <v>8531</v>
      </c>
      <c r="K3457" s="45" t="s">
        <v>9</v>
      </c>
      <c r="L3457" s="47" t="s">
        <v>7</v>
      </c>
      <c r="M3457" s="47" t="s">
        <v>56</v>
      </c>
      <c r="N3457" s="9" t="str">
        <f t="shared" si="838"/>
        <v>Minor</v>
      </c>
      <c r="O3457" s="10" t="str">
        <f t="shared" si="839"/>
        <v>Successful</v>
      </c>
      <c r="P3457" s="10" t="str">
        <f t="shared" si="840"/>
        <v>On Time</v>
      </c>
      <c r="Q3457" s="9">
        <f t="shared" si="841"/>
        <v>1</v>
      </c>
      <c r="R3457" s="9">
        <f t="shared" si="842"/>
        <v>1</v>
      </c>
      <c r="S3457" s="9">
        <f t="shared" si="843"/>
        <v>0</v>
      </c>
      <c r="T3457" s="9" t="str">
        <f t="shared" si="844"/>
        <v>May</v>
      </c>
      <c r="U3457" s="40">
        <f t="shared" si="845"/>
        <v>0</v>
      </c>
      <c r="V3457" s="40" t="str">
        <f t="shared" si="846"/>
        <v>Normal</v>
      </c>
      <c r="W3457" s="40">
        <f t="shared" si="847"/>
        <v>0</v>
      </c>
      <c r="X3457" s="40">
        <f t="shared" si="848"/>
        <v>0</v>
      </c>
      <c r="Y3457" s="40">
        <f t="shared" si="849"/>
        <v>0</v>
      </c>
      <c r="Z3457" s="40">
        <f t="shared" si="850"/>
        <v>0</v>
      </c>
      <c r="AA3457" s="40">
        <f t="shared" si="851"/>
        <v>1</v>
      </c>
      <c r="AB3457" s="40">
        <f t="shared" si="852"/>
        <v>0</v>
      </c>
      <c r="AC3457" s="41" t="s">
        <v>537</v>
      </c>
      <c r="AD3457" s="41" t="s">
        <v>280</v>
      </c>
      <c r="AE3457" s="41" t="s">
        <v>260</v>
      </c>
      <c r="AF3457" s="41" t="s">
        <v>8</v>
      </c>
      <c r="AG3457" s="41" t="s">
        <v>56</v>
      </c>
      <c r="AH3457" s="41" t="s">
        <v>56</v>
      </c>
      <c r="AI3457" s="41" t="s">
        <v>56</v>
      </c>
      <c r="AJ3457" s="41" t="s">
        <v>160</v>
      </c>
      <c r="AK3457" s="41" t="s">
        <v>56</v>
      </c>
    </row>
    <row r="3458" spans="1:37" s="41" customFormat="1" ht="15.75" thickBot="1" x14ac:dyDescent="0.3">
      <c r="A3458" s="11" t="s">
        <v>45</v>
      </c>
      <c r="B3458" s="12" t="s">
        <v>216</v>
      </c>
      <c r="C3458" s="13" t="s">
        <v>52</v>
      </c>
      <c r="D3458" s="14" t="s">
        <v>47</v>
      </c>
      <c r="E3458" s="13" t="s">
        <v>7632</v>
      </c>
      <c r="F3458" s="4" t="s">
        <v>326</v>
      </c>
      <c r="G3458" s="4" t="s">
        <v>451</v>
      </c>
      <c r="H3458" s="15">
        <v>43225.333333333336</v>
      </c>
      <c r="I3458" s="15">
        <v>43227.5</v>
      </c>
      <c r="J3458" s="131" t="s">
        <v>8532</v>
      </c>
      <c r="K3458" s="45" t="s">
        <v>9</v>
      </c>
      <c r="L3458" s="47" t="s">
        <v>7</v>
      </c>
      <c r="M3458" s="47" t="s">
        <v>56</v>
      </c>
      <c r="N3458" s="9" t="str">
        <f t="shared" si="838"/>
        <v>Standard</v>
      </c>
      <c r="O3458" s="10" t="str">
        <f t="shared" si="839"/>
        <v>Successful</v>
      </c>
      <c r="P3458" s="10" t="str">
        <f t="shared" si="840"/>
        <v>On Time</v>
      </c>
      <c r="Q3458" s="9">
        <f t="shared" si="841"/>
        <v>1</v>
      </c>
      <c r="R3458" s="9">
        <f t="shared" si="842"/>
        <v>1</v>
      </c>
      <c r="S3458" s="9">
        <f t="shared" si="843"/>
        <v>0</v>
      </c>
      <c r="T3458" s="9" t="str">
        <f t="shared" si="844"/>
        <v>May</v>
      </c>
      <c r="U3458" s="40">
        <f t="shared" si="845"/>
        <v>0</v>
      </c>
      <c r="V3458" s="40" t="str">
        <f t="shared" si="846"/>
        <v>Normal</v>
      </c>
      <c r="W3458" s="40">
        <f t="shared" si="847"/>
        <v>0</v>
      </c>
      <c r="X3458" s="40">
        <f t="shared" si="848"/>
        <v>0</v>
      </c>
      <c r="Y3458" s="40">
        <f t="shared" si="849"/>
        <v>0</v>
      </c>
      <c r="Z3458" s="40">
        <f t="shared" si="850"/>
        <v>0</v>
      </c>
      <c r="AA3458" s="40">
        <f t="shared" si="851"/>
        <v>1</v>
      </c>
      <c r="AB3458" s="40">
        <f t="shared" si="852"/>
        <v>0</v>
      </c>
      <c r="AC3458" s="41" t="s">
        <v>823</v>
      </c>
      <c r="AD3458" s="41" t="s">
        <v>300</v>
      </c>
      <c r="AE3458" s="41" t="s">
        <v>258</v>
      </c>
      <c r="AF3458" s="41" t="s">
        <v>216</v>
      </c>
      <c r="AG3458" s="41" t="s">
        <v>56</v>
      </c>
      <c r="AH3458" s="41" t="s">
        <v>56</v>
      </c>
      <c r="AI3458" s="41" t="s">
        <v>56</v>
      </c>
      <c r="AJ3458" s="41" t="s">
        <v>160</v>
      </c>
      <c r="AK3458" s="41" t="s">
        <v>56</v>
      </c>
    </row>
    <row r="3459" spans="1:37" s="41" customFormat="1" ht="15.75" thickBot="1" x14ac:dyDescent="0.3">
      <c r="A3459" s="11" t="s">
        <v>697</v>
      </c>
      <c r="B3459" s="12" t="s">
        <v>216</v>
      </c>
      <c r="C3459" s="13" t="s">
        <v>46</v>
      </c>
      <c r="D3459" s="14" t="s">
        <v>47</v>
      </c>
      <c r="E3459" s="13" t="s">
        <v>7633</v>
      </c>
      <c r="F3459" s="4" t="s">
        <v>614</v>
      </c>
      <c r="G3459" s="4" t="s">
        <v>700</v>
      </c>
      <c r="H3459" s="15">
        <v>43224.666666666664</v>
      </c>
      <c r="I3459" s="15">
        <v>43227.75</v>
      </c>
      <c r="J3459" s="131" t="s">
        <v>8533</v>
      </c>
      <c r="K3459" s="45" t="s">
        <v>9</v>
      </c>
      <c r="L3459" s="47" t="s">
        <v>7</v>
      </c>
      <c r="M3459" s="47" t="s">
        <v>56</v>
      </c>
      <c r="N3459" s="9" t="str">
        <f t="shared" si="838"/>
        <v>Minor</v>
      </c>
      <c r="O3459" s="10" t="str">
        <f t="shared" si="839"/>
        <v>Successful</v>
      </c>
      <c r="P3459" s="10" t="str">
        <f t="shared" si="840"/>
        <v>On Time</v>
      </c>
      <c r="Q3459" s="9">
        <f t="shared" si="841"/>
        <v>1</v>
      </c>
      <c r="R3459" s="9">
        <f t="shared" si="842"/>
        <v>1</v>
      </c>
      <c r="S3459" s="9">
        <f t="shared" si="843"/>
        <v>0</v>
      </c>
      <c r="T3459" s="9" t="str">
        <f t="shared" si="844"/>
        <v>May</v>
      </c>
      <c r="U3459" s="40">
        <f t="shared" si="845"/>
        <v>0</v>
      </c>
      <c r="V3459" s="40" t="str">
        <f t="shared" si="846"/>
        <v>Normal</v>
      </c>
      <c r="W3459" s="40">
        <f t="shared" si="847"/>
        <v>0</v>
      </c>
      <c r="X3459" s="40">
        <f t="shared" si="848"/>
        <v>0</v>
      </c>
      <c r="Y3459" s="40">
        <f t="shared" si="849"/>
        <v>0</v>
      </c>
      <c r="Z3459" s="40">
        <f t="shared" si="850"/>
        <v>0</v>
      </c>
      <c r="AA3459" s="40">
        <f t="shared" si="851"/>
        <v>1</v>
      </c>
      <c r="AB3459" s="40">
        <f t="shared" si="852"/>
        <v>0</v>
      </c>
      <c r="AC3459" s="41" t="s">
        <v>238</v>
      </c>
      <c r="AD3459" s="41" t="s">
        <v>554</v>
      </c>
      <c r="AE3459" s="41" t="s">
        <v>351</v>
      </c>
      <c r="AF3459" s="41" t="s">
        <v>216</v>
      </c>
      <c r="AG3459" s="41" t="s">
        <v>56</v>
      </c>
      <c r="AH3459" s="41" t="s">
        <v>56</v>
      </c>
      <c r="AI3459" s="41" t="s">
        <v>56</v>
      </c>
      <c r="AJ3459" s="41" t="s">
        <v>160</v>
      </c>
      <c r="AK3459" s="41" t="s">
        <v>56</v>
      </c>
    </row>
    <row r="3460" spans="1:37" s="41" customFormat="1" ht="15.75" thickBot="1" x14ac:dyDescent="0.3">
      <c r="A3460" s="11" t="s">
        <v>65</v>
      </c>
      <c r="B3460" s="12" t="s">
        <v>216</v>
      </c>
      <c r="C3460" s="13" t="s">
        <v>52</v>
      </c>
      <c r="D3460" s="14" t="s">
        <v>47</v>
      </c>
      <c r="E3460" s="13" t="s">
        <v>7634</v>
      </c>
      <c r="F3460" s="4" t="s">
        <v>152</v>
      </c>
      <c r="G3460" s="4" t="s">
        <v>325</v>
      </c>
      <c r="H3460" s="15">
        <v>43227.708333333336</v>
      </c>
      <c r="I3460" s="15">
        <v>43227.791666666664</v>
      </c>
      <c r="J3460" s="131" t="s">
        <v>5705</v>
      </c>
      <c r="K3460" s="45" t="s">
        <v>9</v>
      </c>
      <c r="L3460" s="47" t="s">
        <v>7</v>
      </c>
      <c r="M3460" s="47" t="s">
        <v>56</v>
      </c>
      <c r="N3460" s="9" t="str">
        <f t="shared" si="838"/>
        <v>Standard</v>
      </c>
      <c r="O3460" s="10" t="str">
        <f t="shared" si="839"/>
        <v>Successful</v>
      </c>
      <c r="P3460" s="10" t="str">
        <f t="shared" si="840"/>
        <v>On Time</v>
      </c>
      <c r="Q3460" s="9">
        <f t="shared" si="841"/>
        <v>1</v>
      </c>
      <c r="R3460" s="9">
        <f t="shared" si="842"/>
        <v>1</v>
      </c>
      <c r="S3460" s="9">
        <f t="shared" si="843"/>
        <v>0</v>
      </c>
      <c r="T3460" s="9" t="str">
        <f t="shared" si="844"/>
        <v>May</v>
      </c>
      <c r="U3460" s="40">
        <f t="shared" si="845"/>
        <v>0</v>
      </c>
      <c r="V3460" s="40" t="str">
        <f t="shared" si="846"/>
        <v>Normal</v>
      </c>
      <c r="W3460" s="40">
        <f t="shared" si="847"/>
        <v>0</v>
      </c>
      <c r="X3460" s="40">
        <f t="shared" si="848"/>
        <v>0</v>
      </c>
      <c r="Y3460" s="40">
        <f t="shared" si="849"/>
        <v>0</v>
      </c>
      <c r="Z3460" s="40">
        <f t="shared" si="850"/>
        <v>0</v>
      </c>
      <c r="AA3460" s="40">
        <f t="shared" si="851"/>
        <v>1</v>
      </c>
      <c r="AB3460" s="40">
        <f t="shared" si="852"/>
        <v>0</v>
      </c>
      <c r="AC3460" s="41" t="s">
        <v>537</v>
      </c>
      <c r="AD3460" s="41" t="s">
        <v>519</v>
      </c>
      <c r="AE3460" s="41" t="s">
        <v>121</v>
      </c>
      <c r="AF3460" s="41" t="s">
        <v>322</v>
      </c>
      <c r="AG3460" s="41" t="s">
        <v>56</v>
      </c>
      <c r="AH3460" s="41" t="s">
        <v>56</v>
      </c>
      <c r="AI3460" s="41" t="s">
        <v>56</v>
      </c>
      <c r="AJ3460" s="41" t="s">
        <v>160</v>
      </c>
      <c r="AK3460" s="41" t="s">
        <v>56</v>
      </c>
    </row>
    <row r="3461" spans="1:37" s="41" customFormat="1" ht="15.75" thickBot="1" x14ac:dyDescent="0.3">
      <c r="A3461" s="11" t="s">
        <v>45</v>
      </c>
      <c r="B3461" s="12" t="s">
        <v>216</v>
      </c>
      <c r="C3461" s="13" t="s">
        <v>52</v>
      </c>
      <c r="D3461" s="14" t="s">
        <v>47</v>
      </c>
      <c r="E3461" s="13" t="s">
        <v>7635</v>
      </c>
      <c r="F3461" s="4" t="s">
        <v>326</v>
      </c>
      <c r="G3461" s="4" t="s">
        <v>451</v>
      </c>
      <c r="H3461" s="15">
        <v>43226.333333333336</v>
      </c>
      <c r="I3461" s="15">
        <v>43227.75</v>
      </c>
      <c r="J3461" s="131" t="s">
        <v>8534</v>
      </c>
      <c r="K3461" s="45" t="s">
        <v>9</v>
      </c>
      <c r="L3461" s="47" t="s">
        <v>7</v>
      </c>
      <c r="M3461" s="47" t="s">
        <v>56</v>
      </c>
      <c r="N3461" s="9" t="str">
        <f t="shared" si="838"/>
        <v>Standard</v>
      </c>
      <c r="O3461" s="10" t="str">
        <f t="shared" si="839"/>
        <v>Successful</v>
      </c>
      <c r="P3461" s="10" t="str">
        <f t="shared" si="840"/>
        <v>On Time</v>
      </c>
      <c r="Q3461" s="9">
        <f t="shared" si="841"/>
        <v>1</v>
      </c>
      <c r="R3461" s="9">
        <f t="shared" si="842"/>
        <v>1</v>
      </c>
      <c r="S3461" s="9">
        <f t="shared" si="843"/>
        <v>0</v>
      </c>
      <c r="T3461" s="9" t="str">
        <f t="shared" si="844"/>
        <v>May</v>
      </c>
      <c r="U3461" s="40">
        <f t="shared" si="845"/>
        <v>0</v>
      </c>
      <c r="V3461" s="40" t="str">
        <f t="shared" si="846"/>
        <v>Normal</v>
      </c>
      <c r="W3461" s="40">
        <f t="shared" si="847"/>
        <v>0</v>
      </c>
      <c r="X3461" s="40">
        <f t="shared" si="848"/>
        <v>0</v>
      </c>
      <c r="Y3461" s="40">
        <f t="shared" si="849"/>
        <v>0</v>
      </c>
      <c r="Z3461" s="40">
        <f t="shared" si="850"/>
        <v>0</v>
      </c>
      <c r="AA3461" s="40">
        <f t="shared" si="851"/>
        <v>1</v>
      </c>
      <c r="AB3461" s="40">
        <f t="shared" si="852"/>
        <v>0</v>
      </c>
      <c r="AC3461" s="41" t="s">
        <v>823</v>
      </c>
      <c r="AD3461" s="41" t="s">
        <v>3950</v>
      </c>
      <c r="AE3461" s="41" t="s">
        <v>258</v>
      </c>
      <c r="AF3461" s="41" t="s">
        <v>216</v>
      </c>
      <c r="AG3461" s="41" t="s">
        <v>56</v>
      </c>
      <c r="AH3461" s="41" t="s">
        <v>56</v>
      </c>
      <c r="AI3461" s="41" t="s">
        <v>56</v>
      </c>
      <c r="AJ3461" s="41" t="s">
        <v>160</v>
      </c>
      <c r="AK3461" s="41" t="s">
        <v>56</v>
      </c>
    </row>
    <row r="3462" spans="1:37" s="41" customFormat="1" ht="15.75" thickBot="1" x14ac:dyDescent="0.3">
      <c r="A3462" s="11" t="s">
        <v>248</v>
      </c>
      <c r="B3462" s="12" t="s">
        <v>216</v>
      </c>
      <c r="C3462" s="13" t="s">
        <v>52</v>
      </c>
      <c r="D3462" s="14" t="s">
        <v>47</v>
      </c>
      <c r="E3462" s="13" t="s">
        <v>7636</v>
      </c>
      <c r="F3462" s="4" t="s">
        <v>328</v>
      </c>
      <c r="G3462" s="4" t="s">
        <v>588</v>
      </c>
      <c r="H3462" s="15">
        <v>43224.583333333336</v>
      </c>
      <c r="I3462" s="15">
        <v>43228.666666666664</v>
      </c>
      <c r="J3462" s="131" t="s">
        <v>8535</v>
      </c>
      <c r="K3462" s="45" t="s">
        <v>9</v>
      </c>
      <c r="L3462" s="47" t="s">
        <v>7</v>
      </c>
      <c r="M3462" s="47" t="s">
        <v>56</v>
      </c>
      <c r="N3462" s="9" t="str">
        <f t="shared" si="838"/>
        <v>Standard</v>
      </c>
      <c r="O3462" s="10" t="str">
        <f t="shared" si="839"/>
        <v>Successful</v>
      </c>
      <c r="P3462" s="10" t="str">
        <f t="shared" si="840"/>
        <v>On Time</v>
      </c>
      <c r="Q3462" s="9">
        <f t="shared" si="841"/>
        <v>1</v>
      </c>
      <c r="R3462" s="9">
        <f t="shared" si="842"/>
        <v>1</v>
      </c>
      <c r="S3462" s="9">
        <f t="shared" si="843"/>
        <v>0</v>
      </c>
      <c r="T3462" s="9" t="str">
        <f t="shared" si="844"/>
        <v>May</v>
      </c>
      <c r="U3462" s="40">
        <f t="shared" si="845"/>
        <v>0</v>
      </c>
      <c r="V3462" s="40" t="str">
        <f t="shared" si="846"/>
        <v>Normal</v>
      </c>
      <c r="W3462" s="40">
        <f t="shared" si="847"/>
        <v>0</v>
      </c>
      <c r="X3462" s="40">
        <f t="shared" si="848"/>
        <v>0</v>
      </c>
      <c r="Y3462" s="40">
        <f t="shared" si="849"/>
        <v>0</v>
      </c>
      <c r="Z3462" s="40">
        <f t="shared" si="850"/>
        <v>0</v>
      </c>
      <c r="AA3462" s="40">
        <f t="shared" si="851"/>
        <v>1</v>
      </c>
      <c r="AB3462" s="40">
        <f t="shared" si="852"/>
        <v>0</v>
      </c>
      <c r="AC3462" s="41" t="s">
        <v>537</v>
      </c>
      <c r="AD3462" s="41" t="s">
        <v>515</v>
      </c>
      <c r="AE3462" s="41" t="s">
        <v>424</v>
      </c>
      <c r="AF3462" s="41" t="s">
        <v>216</v>
      </c>
      <c r="AG3462" s="41" t="s">
        <v>56</v>
      </c>
      <c r="AH3462" s="41" t="s">
        <v>56</v>
      </c>
      <c r="AI3462" s="41" t="s">
        <v>56</v>
      </c>
      <c r="AJ3462" s="41" t="s">
        <v>160</v>
      </c>
      <c r="AK3462" s="41" t="s">
        <v>56</v>
      </c>
    </row>
    <row r="3463" spans="1:37" s="41" customFormat="1" ht="15.75" thickBot="1" x14ac:dyDescent="0.3">
      <c r="A3463" s="11" t="s">
        <v>697</v>
      </c>
      <c r="B3463" s="12" t="s">
        <v>216</v>
      </c>
      <c r="C3463" s="13" t="s">
        <v>52</v>
      </c>
      <c r="D3463" s="14" t="s">
        <v>47</v>
      </c>
      <c r="E3463" s="13" t="s">
        <v>7637</v>
      </c>
      <c r="F3463" s="4" t="s">
        <v>364</v>
      </c>
      <c r="G3463" s="4" t="s">
        <v>489</v>
      </c>
      <c r="H3463" s="15">
        <v>43227.628472222219</v>
      </c>
      <c r="I3463" s="15">
        <v>43227.746527777781</v>
      </c>
      <c r="J3463" s="131" t="s">
        <v>8536</v>
      </c>
      <c r="K3463" s="45" t="s">
        <v>9</v>
      </c>
      <c r="L3463" s="47" t="s">
        <v>7</v>
      </c>
      <c r="M3463" s="47" t="s">
        <v>56</v>
      </c>
      <c r="N3463" s="9" t="str">
        <f t="shared" si="838"/>
        <v>Standard</v>
      </c>
      <c r="O3463" s="10" t="str">
        <f t="shared" si="839"/>
        <v>Successful</v>
      </c>
      <c r="P3463" s="10" t="str">
        <f t="shared" si="840"/>
        <v>On Time</v>
      </c>
      <c r="Q3463" s="9">
        <f t="shared" si="841"/>
        <v>1</v>
      </c>
      <c r="R3463" s="9">
        <f t="shared" si="842"/>
        <v>1</v>
      </c>
      <c r="S3463" s="9">
        <f t="shared" si="843"/>
        <v>0</v>
      </c>
      <c r="T3463" s="9" t="str">
        <f t="shared" si="844"/>
        <v>May</v>
      </c>
      <c r="U3463" s="40">
        <f t="shared" si="845"/>
        <v>0</v>
      </c>
      <c r="V3463" s="40" t="str">
        <f t="shared" si="846"/>
        <v>Normal</v>
      </c>
      <c r="W3463" s="40">
        <f t="shared" si="847"/>
        <v>0</v>
      </c>
      <c r="X3463" s="40">
        <f t="shared" si="848"/>
        <v>0</v>
      </c>
      <c r="Y3463" s="40">
        <f t="shared" si="849"/>
        <v>0</v>
      </c>
      <c r="Z3463" s="40">
        <f t="shared" si="850"/>
        <v>0</v>
      </c>
      <c r="AA3463" s="40">
        <f t="shared" si="851"/>
        <v>1</v>
      </c>
      <c r="AB3463" s="40">
        <f t="shared" si="852"/>
        <v>0</v>
      </c>
      <c r="AC3463" s="41" t="s">
        <v>238</v>
      </c>
      <c r="AD3463" s="41" t="s">
        <v>9187</v>
      </c>
      <c r="AE3463" s="41" t="s">
        <v>429</v>
      </c>
      <c r="AF3463" s="41" t="s">
        <v>216</v>
      </c>
      <c r="AG3463" s="41" t="s">
        <v>56</v>
      </c>
      <c r="AH3463" s="41" t="s">
        <v>56</v>
      </c>
      <c r="AI3463" s="41" t="s">
        <v>56</v>
      </c>
      <c r="AJ3463" s="41" t="s">
        <v>160</v>
      </c>
      <c r="AK3463" s="41" t="s">
        <v>56</v>
      </c>
    </row>
    <row r="3464" spans="1:37" s="41" customFormat="1" ht="15.75" thickBot="1" x14ac:dyDescent="0.3">
      <c r="A3464" s="11" t="s">
        <v>45</v>
      </c>
      <c r="B3464" s="12" t="s">
        <v>216</v>
      </c>
      <c r="C3464" s="13" t="s">
        <v>46</v>
      </c>
      <c r="D3464" s="14" t="s">
        <v>47</v>
      </c>
      <c r="E3464" s="13" t="s">
        <v>7638</v>
      </c>
      <c r="F3464" s="4" t="s">
        <v>75</v>
      </c>
      <c r="G3464" s="4" t="s">
        <v>3175</v>
      </c>
      <c r="H3464" s="15">
        <v>43227.520833333336</v>
      </c>
      <c r="I3464" s="15">
        <v>43227.770833333336</v>
      </c>
      <c r="J3464" s="131" t="s">
        <v>8537</v>
      </c>
      <c r="K3464" s="45" t="s">
        <v>9</v>
      </c>
      <c r="L3464" s="47" t="s">
        <v>7</v>
      </c>
      <c r="M3464" s="47" t="s">
        <v>56</v>
      </c>
      <c r="N3464" s="9" t="str">
        <f t="shared" ref="N3464:N3527" si="853">VLOOKUP(C3464,CBI,2,FALSE)</f>
        <v>Minor</v>
      </c>
      <c r="O3464" s="10" t="str">
        <f t="shared" ref="O3464:O3527" si="854">VLOOKUP(K3464,Exitoso,2,FALSE)</f>
        <v>Successful</v>
      </c>
      <c r="P3464" s="10" t="str">
        <f t="shared" ref="P3464:P3527" si="855">VLOOKUP(L3464,EnTiempo,2,FALSE)</f>
        <v>On Time</v>
      </c>
      <c r="Q3464" s="9">
        <f t="shared" ref="Q3464:Q3527" si="856">IF(OR(K3464="Successful",K3464="Exitoso"),1,IF(OR(K3464="Not Successful",K3464="No exitoso",K3464="Fallido"),0," "))</f>
        <v>1</v>
      </c>
      <c r="R3464" s="9">
        <f t="shared" ref="R3464:R3527" si="857">IF(OR(L3464="On Time",L3464="En tiempo"),1,IF(OR(L3464="Out of Time",L3464="Fuera de Tiempo"),0," "))</f>
        <v>1</v>
      </c>
      <c r="S3464" s="9">
        <f t="shared" ref="S3464:S3527" si="858">IF(M3464="NO",0,1)</f>
        <v>0</v>
      </c>
      <c r="T3464" s="9" t="str">
        <f t="shared" ref="T3464:T3527" si="859">VLOOKUP(MONTH(I3464),Meses,2,FALSE)</f>
        <v>May</v>
      </c>
      <c r="U3464" s="40">
        <f t="shared" ref="U3464:U3527" si="860">IF(ISERROR(FIND("SLT",J3464,1)),0,1)</f>
        <v>1</v>
      </c>
      <c r="V3464" s="40" t="str">
        <f t="shared" ref="V3464:V3527" si="861">IF(D3464="emergency","Emergency",IF(ISERROR(FIND("SLT",J3464,1)),"Normal","SLT"))</f>
        <v>SLT</v>
      </c>
      <c r="W3464" s="40">
        <f t="shared" ref="W3464:W3527" si="862">IF(V3464="Emergency",1,0)</f>
        <v>0</v>
      </c>
      <c r="X3464" s="40">
        <f t="shared" ref="X3464:X3527" si="863">IF(AG3464="Si",1,0)</f>
        <v>0</v>
      </c>
      <c r="Y3464" s="40">
        <f t="shared" ref="Y3464:Y3527" si="864">IF(AH3464="Si",1,0)</f>
        <v>0</v>
      </c>
      <c r="Z3464" s="40">
        <f t="shared" ref="Z3464:Z3527" si="865">IF(AI3464="Si",1,0)</f>
        <v>0</v>
      </c>
      <c r="AA3464" s="40">
        <f t="shared" ref="AA3464:AA3527" si="866">IF(AJ3464="Si",1,0)</f>
        <v>1</v>
      </c>
      <c r="AB3464" s="40">
        <f t="shared" ref="AB3464:AB3527" si="867">IF(AK3464="Si",1,0)</f>
        <v>0</v>
      </c>
      <c r="AC3464" s="41" t="s">
        <v>823</v>
      </c>
      <c r="AD3464" s="41" t="s">
        <v>280</v>
      </c>
      <c r="AE3464" s="41" t="s">
        <v>323</v>
      </c>
      <c r="AF3464" s="41" t="s">
        <v>216</v>
      </c>
      <c r="AG3464" s="41" t="s">
        <v>56</v>
      </c>
      <c r="AH3464" s="41" t="s">
        <v>56</v>
      </c>
      <c r="AI3464" s="41" t="s">
        <v>56</v>
      </c>
      <c r="AJ3464" s="41" t="s">
        <v>160</v>
      </c>
      <c r="AK3464" s="41" t="s">
        <v>56</v>
      </c>
    </row>
    <row r="3465" spans="1:37" s="41" customFormat="1" ht="15.75" thickBot="1" x14ac:dyDescent="0.3">
      <c r="A3465" s="11" t="s">
        <v>50</v>
      </c>
      <c r="B3465" s="12" t="s">
        <v>216</v>
      </c>
      <c r="C3465" s="13" t="s">
        <v>52</v>
      </c>
      <c r="D3465" s="14" t="s">
        <v>47</v>
      </c>
      <c r="E3465" s="13" t="s">
        <v>7639</v>
      </c>
      <c r="F3465" s="4" t="s">
        <v>328</v>
      </c>
      <c r="G3465" s="4" t="s">
        <v>3162</v>
      </c>
      <c r="H3465" s="15">
        <v>43228.375</v>
      </c>
      <c r="I3465" s="15">
        <v>43228.666666666664</v>
      </c>
      <c r="J3465" s="131" t="s">
        <v>8538</v>
      </c>
      <c r="K3465" s="45" t="s">
        <v>9</v>
      </c>
      <c r="L3465" s="47" t="s">
        <v>7</v>
      </c>
      <c r="M3465" s="47" t="s">
        <v>56</v>
      </c>
      <c r="N3465" s="9" t="str">
        <f t="shared" si="853"/>
        <v>Standard</v>
      </c>
      <c r="O3465" s="10" t="str">
        <f t="shared" si="854"/>
        <v>Successful</v>
      </c>
      <c r="P3465" s="10" t="str">
        <f t="shared" si="855"/>
        <v>On Time</v>
      </c>
      <c r="Q3465" s="9">
        <f t="shared" si="856"/>
        <v>1</v>
      </c>
      <c r="R3465" s="9">
        <f t="shared" si="857"/>
        <v>1</v>
      </c>
      <c r="S3465" s="9">
        <f t="shared" si="858"/>
        <v>0</v>
      </c>
      <c r="T3465" s="9" t="str">
        <f t="shared" si="859"/>
        <v>May</v>
      </c>
      <c r="U3465" s="40">
        <f t="shared" si="860"/>
        <v>0</v>
      </c>
      <c r="V3465" s="40" t="str">
        <f t="shared" si="861"/>
        <v>Normal</v>
      </c>
      <c r="W3465" s="40">
        <f t="shared" si="862"/>
        <v>0</v>
      </c>
      <c r="X3465" s="40">
        <f t="shared" si="863"/>
        <v>0</v>
      </c>
      <c r="Y3465" s="40">
        <f t="shared" si="864"/>
        <v>0</v>
      </c>
      <c r="Z3465" s="40">
        <f t="shared" si="865"/>
        <v>0</v>
      </c>
      <c r="AA3465" s="40">
        <f t="shared" si="866"/>
        <v>1</v>
      </c>
      <c r="AB3465" s="40">
        <f t="shared" si="867"/>
        <v>0</v>
      </c>
      <c r="AC3465" s="41" t="s">
        <v>537</v>
      </c>
      <c r="AD3465" s="41" t="s">
        <v>515</v>
      </c>
      <c r="AE3465" s="41" t="s">
        <v>424</v>
      </c>
      <c r="AF3465" s="41" t="s">
        <v>216</v>
      </c>
      <c r="AG3465" s="41" t="s">
        <v>56</v>
      </c>
      <c r="AH3465" s="41" t="s">
        <v>56</v>
      </c>
      <c r="AI3465" s="41" t="s">
        <v>56</v>
      </c>
      <c r="AJ3465" s="41" t="s">
        <v>160</v>
      </c>
      <c r="AK3465" s="41" t="s">
        <v>56</v>
      </c>
    </row>
    <row r="3466" spans="1:37" s="41" customFormat="1" ht="15.75" thickBot="1" x14ac:dyDescent="0.3">
      <c r="A3466" s="11" t="s">
        <v>697</v>
      </c>
      <c r="B3466" s="12" t="s">
        <v>216</v>
      </c>
      <c r="C3466" s="13" t="s">
        <v>46</v>
      </c>
      <c r="D3466" s="14" t="s">
        <v>47</v>
      </c>
      <c r="E3466" s="13" t="s">
        <v>7640</v>
      </c>
      <c r="F3466" s="4" t="s">
        <v>152</v>
      </c>
      <c r="G3466" s="4" t="s">
        <v>171</v>
      </c>
      <c r="H3466" s="15">
        <v>43228.541666666664</v>
      </c>
      <c r="I3466" s="15">
        <v>43228.625</v>
      </c>
      <c r="J3466" s="131" t="s">
        <v>8539</v>
      </c>
      <c r="K3466" s="45" t="s">
        <v>9</v>
      </c>
      <c r="L3466" s="47" t="s">
        <v>7</v>
      </c>
      <c r="M3466" s="47" t="s">
        <v>56</v>
      </c>
      <c r="N3466" s="9" t="str">
        <f t="shared" si="853"/>
        <v>Minor</v>
      </c>
      <c r="O3466" s="10" t="str">
        <f t="shared" si="854"/>
        <v>Successful</v>
      </c>
      <c r="P3466" s="10" t="str">
        <f t="shared" si="855"/>
        <v>On Time</v>
      </c>
      <c r="Q3466" s="9">
        <f t="shared" si="856"/>
        <v>1</v>
      </c>
      <c r="R3466" s="9">
        <f t="shared" si="857"/>
        <v>1</v>
      </c>
      <c r="S3466" s="9">
        <f t="shared" si="858"/>
        <v>0</v>
      </c>
      <c r="T3466" s="9" t="str">
        <f t="shared" si="859"/>
        <v>May</v>
      </c>
      <c r="U3466" s="40">
        <f t="shared" si="860"/>
        <v>0</v>
      </c>
      <c r="V3466" s="40" t="str">
        <f t="shared" si="861"/>
        <v>Normal</v>
      </c>
      <c r="W3466" s="40">
        <f t="shared" si="862"/>
        <v>0</v>
      </c>
      <c r="X3466" s="40">
        <f t="shared" si="863"/>
        <v>0</v>
      </c>
      <c r="Y3466" s="40">
        <f t="shared" si="864"/>
        <v>0</v>
      </c>
      <c r="Z3466" s="40">
        <f t="shared" si="865"/>
        <v>0</v>
      </c>
      <c r="AA3466" s="40">
        <f t="shared" si="866"/>
        <v>1</v>
      </c>
      <c r="AB3466" s="40">
        <f t="shared" si="867"/>
        <v>0</v>
      </c>
      <c r="AC3466" s="41" t="s">
        <v>238</v>
      </c>
      <c r="AD3466" s="41" t="s">
        <v>296</v>
      </c>
      <c r="AE3466" s="41" t="s">
        <v>121</v>
      </c>
      <c r="AF3466" s="41" t="s">
        <v>322</v>
      </c>
      <c r="AG3466" s="41" t="s">
        <v>56</v>
      </c>
      <c r="AH3466" s="41" t="s">
        <v>56</v>
      </c>
      <c r="AI3466" s="41" t="s">
        <v>56</v>
      </c>
      <c r="AJ3466" s="41" t="s">
        <v>160</v>
      </c>
      <c r="AK3466" s="41" t="s">
        <v>56</v>
      </c>
    </row>
    <row r="3467" spans="1:37" s="41" customFormat="1" ht="15.75" thickBot="1" x14ac:dyDescent="0.3">
      <c r="A3467" s="11" t="s">
        <v>697</v>
      </c>
      <c r="B3467" s="12" t="s">
        <v>216</v>
      </c>
      <c r="C3467" s="13" t="s">
        <v>46</v>
      </c>
      <c r="D3467" s="14" t="s">
        <v>47</v>
      </c>
      <c r="E3467" s="13" t="s">
        <v>7641</v>
      </c>
      <c r="F3467" s="4" t="s">
        <v>614</v>
      </c>
      <c r="G3467" s="4" t="s">
        <v>274</v>
      </c>
      <c r="H3467" s="15">
        <v>43228.416666666664</v>
      </c>
      <c r="I3467" s="15">
        <v>43228.583333333336</v>
      </c>
      <c r="J3467" s="131" t="s">
        <v>8540</v>
      </c>
      <c r="K3467" s="45" t="s">
        <v>9</v>
      </c>
      <c r="L3467" s="47" t="s">
        <v>7</v>
      </c>
      <c r="M3467" s="47" t="s">
        <v>56</v>
      </c>
      <c r="N3467" s="9" t="str">
        <f t="shared" si="853"/>
        <v>Minor</v>
      </c>
      <c r="O3467" s="10" t="str">
        <f t="shared" si="854"/>
        <v>Successful</v>
      </c>
      <c r="P3467" s="10" t="str">
        <f t="shared" si="855"/>
        <v>On Time</v>
      </c>
      <c r="Q3467" s="9">
        <f t="shared" si="856"/>
        <v>1</v>
      </c>
      <c r="R3467" s="9">
        <f t="shared" si="857"/>
        <v>1</v>
      </c>
      <c r="S3467" s="9">
        <f t="shared" si="858"/>
        <v>0</v>
      </c>
      <c r="T3467" s="9" t="str">
        <f t="shared" si="859"/>
        <v>May</v>
      </c>
      <c r="U3467" s="40">
        <f t="shared" si="860"/>
        <v>0</v>
      </c>
      <c r="V3467" s="40" t="str">
        <f t="shared" si="861"/>
        <v>Normal</v>
      </c>
      <c r="W3467" s="40">
        <f t="shared" si="862"/>
        <v>0</v>
      </c>
      <c r="X3467" s="40">
        <f t="shared" si="863"/>
        <v>0</v>
      </c>
      <c r="Y3467" s="40">
        <f t="shared" si="864"/>
        <v>0</v>
      </c>
      <c r="Z3467" s="40">
        <f t="shared" si="865"/>
        <v>0</v>
      </c>
      <c r="AA3467" s="40">
        <f t="shared" si="866"/>
        <v>1</v>
      </c>
      <c r="AB3467" s="40">
        <f t="shared" si="867"/>
        <v>0</v>
      </c>
      <c r="AC3467" s="41" t="s">
        <v>238</v>
      </c>
      <c r="AD3467" s="41" t="s">
        <v>461</v>
      </c>
      <c r="AE3467" s="41" t="s">
        <v>351</v>
      </c>
      <c r="AF3467" s="41" t="s">
        <v>216</v>
      </c>
      <c r="AG3467" s="41" t="s">
        <v>56</v>
      </c>
      <c r="AH3467" s="41" t="s">
        <v>56</v>
      </c>
      <c r="AI3467" s="41" t="s">
        <v>56</v>
      </c>
      <c r="AJ3467" s="41" t="s">
        <v>160</v>
      </c>
      <c r="AK3467" s="41" t="s">
        <v>56</v>
      </c>
    </row>
    <row r="3468" spans="1:37" s="41" customFormat="1" ht="15.75" thickBot="1" x14ac:dyDescent="0.3">
      <c r="A3468" s="11" t="s">
        <v>53</v>
      </c>
      <c r="B3468" s="12" t="s">
        <v>216</v>
      </c>
      <c r="C3468" s="13" t="s">
        <v>52</v>
      </c>
      <c r="D3468" s="14" t="s">
        <v>47</v>
      </c>
      <c r="E3468" s="13" t="s">
        <v>7642</v>
      </c>
      <c r="F3468" s="4" t="s">
        <v>101</v>
      </c>
      <c r="G3468" s="4" t="s">
        <v>625</v>
      </c>
      <c r="H3468" s="15">
        <v>43227.416666666664</v>
      </c>
      <c r="I3468" s="15">
        <v>43228.416666666664</v>
      </c>
      <c r="J3468" s="131" t="s">
        <v>3355</v>
      </c>
      <c r="K3468" s="45" t="s">
        <v>9</v>
      </c>
      <c r="L3468" s="47" t="s">
        <v>7</v>
      </c>
      <c r="M3468" s="47" t="s">
        <v>56</v>
      </c>
      <c r="N3468" s="9" t="str">
        <f t="shared" si="853"/>
        <v>Standard</v>
      </c>
      <c r="O3468" s="10" t="str">
        <f t="shared" si="854"/>
        <v>Successful</v>
      </c>
      <c r="P3468" s="10" t="str">
        <f t="shared" si="855"/>
        <v>On Time</v>
      </c>
      <c r="Q3468" s="9">
        <f t="shared" si="856"/>
        <v>1</v>
      </c>
      <c r="R3468" s="9">
        <f t="shared" si="857"/>
        <v>1</v>
      </c>
      <c r="S3468" s="9">
        <f t="shared" si="858"/>
        <v>0</v>
      </c>
      <c r="T3468" s="9" t="str">
        <f t="shared" si="859"/>
        <v>May</v>
      </c>
      <c r="U3468" s="40">
        <f t="shared" si="860"/>
        <v>0</v>
      </c>
      <c r="V3468" s="40" t="str">
        <f t="shared" si="861"/>
        <v>Normal</v>
      </c>
      <c r="W3468" s="40">
        <f t="shared" si="862"/>
        <v>0</v>
      </c>
      <c r="X3468" s="40">
        <f t="shared" si="863"/>
        <v>0</v>
      </c>
      <c r="Y3468" s="40">
        <f t="shared" si="864"/>
        <v>0</v>
      </c>
      <c r="Z3468" s="40">
        <f t="shared" si="865"/>
        <v>0</v>
      </c>
      <c r="AA3468" s="40">
        <f t="shared" si="866"/>
        <v>1</v>
      </c>
      <c r="AB3468" s="40">
        <f t="shared" si="867"/>
        <v>0</v>
      </c>
      <c r="AC3468" s="41" t="s">
        <v>9181</v>
      </c>
      <c r="AD3468" s="41" t="s">
        <v>315</v>
      </c>
      <c r="AE3468" s="41" t="s">
        <v>427</v>
      </c>
      <c r="AF3468" s="41" t="s">
        <v>216</v>
      </c>
      <c r="AG3468" s="41" t="s">
        <v>56</v>
      </c>
      <c r="AH3468" s="41" t="s">
        <v>56</v>
      </c>
      <c r="AI3468" s="41" t="s">
        <v>56</v>
      </c>
      <c r="AJ3468" s="41" t="s">
        <v>160</v>
      </c>
      <c r="AK3468" s="41" t="s">
        <v>56</v>
      </c>
    </row>
    <row r="3469" spans="1:37" s="41" customFormat="1" ht="15.75" thickBot="1" x14ac:dyDescent="0.3">
      <c r="A3469" s="11" t="s">
        <v>53</v>
      </c>
      <c r="B3469" s="12" t="s">
        <v>216</v>
      </c>
      <c r="C3469" s="13" t="s">
        <v>46</v>
      </c>
      <c r="D3469" s="14" t="s">
        <v>47</v>
      </c>
      <c r="E3469" s="13" t="s">
        <v>7643</v>
      </c>
      <c r="F3469" s="4" t="s">
        <v>117</v>
      </c>
      <c r="G3469" s="4" t="s">
        <v>209</v>
      </c>
      <c r="H3469" s="15">
        <v>43224.416666666664</v>
      </c>
      <c r="I3469" s="15">
        <v>43227.6875</v>
      </c>
      <c r="J3469" s="131" t="s">
        <v>8541</v>
      </c>
      <c r="K3469" s="45" t="s">
        <v>9</v>
      </c>
      <c r="L3469" s="47" t="s">
        <v>7</v>
      </c>
      <c r="M3469" s="47" t="s">
        <v>56</v>
      </c>
      <c r="N3469" s="9" t="str">
        <f t="shared" si="853"/>
        <v>Minor</v>
      </c>
      <c r="O3469" s="10" t="str">
        <f t="shared" si="854"/>
        <v>Successful</v>
      </c>
      <c r="P3469" s="10" t="str">
        <f t="shared" si="855"/>
        <v>On Time</v>
      </c>
      <c r="Q3469" s="9">
        <f t="shared" si="856"/>
        <v>1</v>
      </c>
      <c r="R3469" s="9">
        <f t="shared" si="857"/>
        <v>1</v>
      </c>
      <c r="S3469" s="9">
        <f t="shared" si="858"/>
        <v>0</v>
      </c>
      <c r="T3469" s="9" t="str">
        <f t="shared" si="859"/>
        <v>May</v>
      </c>
      <c r="U3469" s="40">
        <f t="shared" si="860"/>
        <v>0</v>
      </c>
      <c r="V3469" s="40" t="str">
        <f t="shared" si="861"/>
        <v>Normal</v>
      </c>
      <c r="W3469" s="40">
        <f t="shared" si="862"/>
        <v>0</v>
      </c>
      <c r="X3469" s="40">
        <f t="shared" si="863"/>
        <v>0</v>
      </c>
      <c r="Y3469" s="40">
        <f t="shared" si="864"/>
        <v>0</v>
      </c>
      <c r="Z3469" s="40">
        <f t="shared" si="865"/>
        <v>0</v>
      </c>
      <c r="AA3469" s="40">
        <f t="shared" si="866"/>
        <v>1</v>
      </c>
      <c r="AB3469" s="40">
        <f t="shared" si="867"/>
        <v>0</v>
      </c>
      <c r="AC3469" s="41" t="s">
        <v>9181</v>
      </c>
      <c r="AD3469" s="41" t="s">
        <v>292</v>
      </c>
      <c r="AE3469" s="41" t="s">
        <v>323</v>
      </c>
      <c r="AF3469" s="41" t="s">
        <v>216</v>
      </c>
      <c r="AG3469" s="41" t="s">
        <v>56</v>
      </c>
      <c r="AH3469" s="41" t="s">
        <v>56</v>
      </c>
      <c r="AI3469" s="41" t="s">
        <v>56</v>
      </c>
      <c r="AJ3469" s="41" t="s">
        <v>160</v>
      </c>
      <c r="AK3469" s="41" t="s">
        <v>56</v>
      </c>
    </row>
    <row r="3470" spans="1:37" s="41" customFormat="1" ht="15.75" thickBot="1" x14ac:dyDescent="0.3">
      <c r="A3470" s="11" t="s">
        <v>53</v>
      </c>
      <c r="B3470" s="12" t="s">
        <v>216</v>
      </c>
      <c r="C3470" s="13" t="s">
        <v>52</v>
      </c>
      <c r="D3470" s="14" t="s">
        <v>47</v>
      </c>
      <c r="E3470" s="13" t="s">
        <v>7644</v>
      </c>
      <c r="F3470" s="4" t="s">
        <v>105</v>
      </c>
      <c r="G3470" s="4" t="s">
        <v>1593</v>
      </c>
      <c r="H3470" s="15">
        <v>43227.625</v>
      </c>
      <c r="I3470" s="15">
        <v>43227.833333333336</v>
      </c>
      <c r="J3470" s="131" t="s">
        <v>8542</v>
      </c>
      <c r="K3470" s="45" t="s">
        <v>9</v>
      </c>
      <c r="L3470" s="47" t="s">
        <v>7</v>
      </c>
      <c r="M3470" s="47" t="s">
        <v>56</v>
      </c>
      <c r="N3470" s="9" t="str">
        <f t="shared" si="853"/>
        <v>Standard</v>
      </c>
      <c r="O3470" s="10" t="str">
        <f t="shared" si="854"/>
        <v>Successful</v>
      </c>
      <c r="P3470" s="10" t="str">
        <f t="shared" si="855"/>
        <v>On Time</v>
      </c>
      <c r="Q3470" s="9">
        <f t="shared" si="856"/>
        <v>1</v>
      </c>
      <c r="R3470" s="9">
        <f t="shared" si="857"/>
        <v>1</v>
      </c>
      <c r="S3470" s="9">
        <f t="shared" si="858"/>
        <v>0</v>
      </c>
      <c r="T3470" s="9" t="str">
        <f t="shared" si="859"/>
        <v>May</v>
      </c>
      <c r="U3470" s="40">
        <f t="shared" si="860"/>
        <v>0</v>
      </c>
      <c r="V3470" s="40" t="str">
        <f t="shared" si="861"/>
        <v>Normal</v>
      </c>
      <c r="W3470" s="40">
        <f t="shared" si="862"/>
        <v>0</v>
      </c>
      <c r="X3470" s="40">
        <f t="shared" si="863"/>
        <v>0</v>
      </c>
      <c r="Y3470" s="40">
        <f t="shared" si="864"/>
        <v>0</v>
      </c>
      <c r="Z3470" s="40">
        <f t="shared" si="865"/>
        <v>0</v>
      </c>
      <c r="AA3470" s="40">
        <f t="shared" si="866"/>
        <v>1</v>
      </c>
      <c r="AB3470" s="40">
        <f t="shared" si="867"/>
        <v>0</v>
      </c>
      <c r="AC3470" s="41" t="s">
        <v>9181</v>
      </c>
      <c r="AD3470" s="41" t="s">
        <v>561</v>
      </c>
      <c r="AE3470" s="41" t="s">
        <v>258</v>
      </c>
      <c r="AF3470" s="41" t="s">
        <v>216</v>
      </c>
      <c r="AG3470" s="41" t="s">
        <v>56</v>
      </c>
      <c r="AH3470" s="41" t="s">
        <v>56</v>
      </c>
      <c r="AI3470" s="41" t="s">
        <v>56</v>
      </c>
      <c r="AJ3470" s="41" t="s">
        <v>160</v>
      </c>
      <c r="AK3470" s="41" t="s">
        <v>56</v>
      </c>
    </row>
    <row r="3471" spans="1:37" s="41" customFormat="1" ht="15.75" thickBot="1" x14ac:dyDescent="0.3">
      <c r="A3471" s="11" t="s">
        <v>53</v>
      </c>
      <c r="B3471" s="12" t="s">
        <v>216</v>
      </c>
      <c r="C3471" s="13" t="s">
        <v>52</v>
      </c>
      <c r="D3471" s="14" t="s">
        <v>47</v>
      </c>
      <c r="E3471" s="13" t="s">
        <v>7645</v>
      </c>
      <c r="F3471" s="4" t="s">
        <v>107</v>
      </c>
      <c r="G3471" s="4" t="s">
        <v>6736</v>
      </c>
      <c r="H3471" s="15">
        <v>43227.458333333336</v>
      </c>
      <c r="I3471" s="15">
        <v>43227.625</v>
      </c>
      <c r="J3471" s="131" t="s">
        <v>60</v>
      </c>
      <c r="K3471" s="45" t="s">
        <v>9</v>
      </c>
      <c r="L3471" s="47" t="s">
        <v>7</v>
      </c>
      <c r="M3471" s="47" t="s">
        <v>56</v>
      </c>
      <c r="N3471" s="9" t="str">
        <f t="shared" si="853"/>
        <v>Standard</v>
      </c>
      <c r="O3471" s="10" t="str">
        <f t="shared" si="854"/>
        <v>Successful</v>
      </c>
      <c r="P3471" s="10" t="str">
        <f t="shared" si="855"/>
        <v>On Time</v>
      </c>
      <c r="Q3471" s="9">
        <f t="shared" si="856"/>
        <v>1</v>
      </c>
      <c r="R3471" s="9">
        <f t="shared" si="857"/>
        <v>1</v>
      </c>
      <c r="S3471" s="9">
        <f t="shared" si="858"/>
        <v>0</v>
      </c>
      <c r="T3471" s="9" t="str">
        <f t="shared" si="859"/>
        <v>May</v>
      </c>
      <c r="U3471" s="40">
        <f t="shared" si="860"/>
        <v>0</v>
      </c>
      <c r="V3471" s="40" t="str">
        <f t="shared" si="861"/>
        <v>Normal</v>
      </c>
      <c r="W3471" s="40">
        <f t="shared" si="862"/>
        <v>0</v>
      </c>
      <c r="X3471" s="40">
        <f t="shared" si="863"/>
        <v>0</v>
      </c>
      <c r="Y3471" s="40">
        <f t="shared" si="864"/>
        <v>0</v>
      </c>
      <c r="Z3471" s="40">
        <f t="shared" si="865"/>
        <v>0</v>
      </c>
      <c r="AA3471" s="40">
        <f t="shared" si="866"/>
        <v>1</v>
      </c>
      <c r="AB3471" s="40">
        <f t="shared" si="867"/>
        <v>0</v>
      </c>
      <c r="AC3471" s="41" t="s">
        <v>9181</v>
      </c>
      <c r="AD3471" s="41" t="s">
        <v>290</v>
      </c>
      <c r="AE3471" s="41" t="s">
        <v>419</v>
      </c>
      <c r="AF3471" s="41" t="s">
        <v>216</v>
      </c>
      <c r="AG3471" s="41" t="s">
        <v>56</v>
      </c>
      <c r="AH3471" s="41" t="s">
        <v>56</v>
      </c>
      <c r="AI3471" s="41" t="s">
        <v>56</v>
      </c>
      <c r="AJ3471" s="41" t="s">
        <v>160</v>
      </c>
      <c r="AK3471" s="41" t="s">
        <v>56</v>
      </c>
    </row>
    <row r="3472" spans="1:37" s="41" customFormat="1" ht="15.75" thickBot="1" x14ac:dyDescent="0.3">
      <c r="A3472" s="11" t="s">
        <v>53</v>
      </c>
      <c r="B3472" s="12" t="s">
        <v>216</v>
      </c>
      <c r="C3472" s="13" t="s">
        <v>52</v>
      </c>
      <c r="D3472" s="14" t="s">
        <v>47</v>
      </c>
      <c r="E3472" s="13" t="s">
        <v>7646</v>
      </c>
      <c r="F3472" s="4" t="s">
        <v>107</v>
      </c>
      <c r="G3472" s="4" t="s">
        <v>569</v>
      </c>
      <c r="H3472" s="15">
        <v>43228.4375</v>
      </c>
      <c r="I3472" s="15">
        <v>43228.604166666664</v>
      </c>
      <c r="J3472" s="131" t="s">
        <v>8543</v>
      </c>
      <c r="K3472" s="45" t="s">
        <v>9</v>
      </c>
      <c r="L3472" s="47" t="s">
        <v>7</v>
      </c>
      <c r="M3472" s="47" t="s">
        <v>56</v>
      </c>
      <c r="N3472" s="9" t="str">
        <f t="shared" si="853"/>
        <v>Standard</v>
      </c>
      <c r="O3472" s="10" t="str">
        <f t="shared" si="854"/>
        <v>Successful</v>
      </c>
      <c r="P3472" s="10" t="str">
        <f t="shared" si="855"/>
        <v>On Time</v>
      </c>
      <c r="Q3472" s="9">
        <f t="shared" si="856"/>
        <v>1</v>
      </c>
      <c r="R3472" s="9">
        <f t="shared" si="857"/>
        <v>1</v>
      </c>
      <c r="S3472" s="9">
        <f t="shared" si="858"/>
        <v>0</v>
      </c>
      <c r="T3472" s="9" t="str">
        <f t="shared" si="859"/>
        <v>May</v>
      </c>
      <c r="U3472" s="40">
        <f t="shared" si="860"/>
        <v>0</v>
      </c>
      <c r="V3472" s="40" t="str">
        <f t="shared" si="861"/>
        <v>Normal</v>
      </c>
      <c r="W3472" s="40">
        <f t="shared" si="862"/>
        <v>0</v>
      </c>
      <c r="X3472" s="40">
        <f t="shared" si="863"/>
        <v>0</v>
      </c>
      <c r="Y3472" s="40">
        <f t="shared" si="864"/>
        <v>0</v>
      </c>
      <c r="Z3472" s="40">
        <f t="shared" si="865"/>
        <v>0</v>
      </c>
      <c r="AA3472" s="40">
        <f t="shared" si="866"/>
        <v>1</v>
      </c>
      <c r="AB3472" s="40">
        <f t="shared" si="867"/>
        <v>0</v>
      </c>
      <c r="AC3472" s="41" t="s">
        <v>9181</v>
      </c>
      <c r="AD3472" s="41" t="s">
        <v>290</v>
      </c>
      <c r="AE3472" s="41" t="s">
        <v>419</v>
      </c>
      <c r="AF3472" s="41" t="s">
        <v>216</v>
      </c>
      <c r="AG3472" s="41" t="s">
        <v>56</v>
      </c>
      <c r="AH3472" s="41" t="s">
        <v>56</v>
      </c>
      <c r="AI3472" s="41" t="s">
        <v>56</v>
      </c>
      <c r="AJ3472" s="41" t="s">
        <v>160</v>
      </c>
      <c r="AK3472" s="41" t="s">
        <v>56</v>
      </c>
    </row>
    <row r="3473" spans="1:37" s="41" customFormat="1" ht="15.75" thickBot="1" x14ac:dyDescent="0.3">
      <c r="A3473" s="11" t="s">
        <v>53</v>
      </c>
      <c r="B3473" s="12" t="s">
        <v>216</v>
      </c>
      <c r="C3473" s="13" t="s">
        <v>52</v>
      </c>
      <c r="D3473" s="14" t="s">
        <v>47</v>
      </c>
      <c r="E3473" s="13" t="s">
        <v>7647</v>
      </c>
      <c r="F3473" s="4" t="s">
        <v>107</v>
      </c>
      <c r="G3473" s="4" t="s">
        <v>570</v>
      </c>
      <c r="H3473" s="15">
        <v>43228.375</v>
      </c>
      <c r="I3473" s="15">
        <v>43228.541666666664</v>
      </c>
      <c r="J3473" s="131" t="s">
        <v>60</v>
      </c>
      <c r="K3473" s="45" t="s">
        <v>9</v>
      </c>
      <c r="L3473" s="47" t="s">
        <v>7</v>
      </c>
      <c r="M3473" s="47" t="s">
        <v>56</v>
      </c>
      <c r="N3473" s="9" t="str">
        <f t="shared" si="853"/>
        <v>Standard</v>
      </c>
      <c r="O3473" s="10" t="str">
        <f t="shared" si="854"/>
        <v>Successful</v>
      </c>
      <c r="P3473" s="10" t="str">
        <f t="shared" si="855"/>
        <v>On Time</v>
      </c>
      <c r="Q3473" s="9">
        <f t="shared" si="856"/>
        <v>1</v>
      </c>
      <c r="R3473" s="9">
        <f t="shared" si="857"/>
        <v>1</v>
      </c>
      <c r="S3473" s="9">
        <f t="shared" si="858"/>
        <v>0</v>
      </c>
      <c r="T3473" s="9" t="str">
        <f t="shared" si="859"/>
        <v>May</v>
      </c>
      <c r="U3473" s="40">
        <f t="shared" si="860"/>
        <v>0</v>
      </c>
      <c r="V3473" s="40" t="str">
        <f t="shared" si="861"/>
        <v>Normal</v>
      </c>
      <c r="W3473" s="40">
        <f t="shared" si="862"/>
        <v>0</v>
      </c>
      <c r="X3473" s="40">
        <f t="shared" si="863"/>
        <v>0</v>
      </c>
      <c r="Y3473" s="40">
        <f t="shared" si="864"/>
        <v>0</v>
      </c>
      <c r="Z3473" s="40">
        <f t="shared" si="865"/>
        <v>0</v>
      </c>
      <c r="AA3473" s="40">
        <f t="shared" si="866"/>
        <v>1</v>
      </c>
      <c r="AB3473" s="40">
        <f t="shared" si="867"/>
        <v>0</v>
      </c>
      <c r="AC3473" s="41" t="s">
        <v>9181</v>
      </c>
      <c r="AD3473" s="41" t="s">
        <v>290</v>
      </c>
      <c r="AE3473" s="41" t="s">
        <v>419</v>
      </c>
      <c r="AF3473" s="41" t="s">
        <v>216</v>
      </c>
      <c r="AG3473" s="41" t="s">
        <v>56</v>
      </c>
      <c r="AH3473" s="41" t="s">
        <v>56</v>
      </c>
      <c r="AI3473" s="41" t="s">
        <v>56</v>
      </c>
      <c r="AJ3473" s="41" t="s">
        <v>160</v>
      </c>
      <c r="AK3473" s="41" t="s">
        <v>56</v>
      </c>
    </row>
    <row r="3474" spans="1:37" s="41" customFormat="1" ht="15.75" thickBot="1" x14ac:dyDescent="0.3">
      <c r="A3474" s="11" t="s">
        <v>53</v>
      </c>
      <c r="B3474" s="12" t="s">
        <v>8</v>
      </c>
      <c r="C3474" s="13" t="s">
        <v>52</v>
      </c>
      <c r="D3474" s="14" t="s">
        <v>47</v>
      </c>
      <c r="E3474" s="13" t="s">
        <v>7648</v>
      </c>
      <c r="F3474" s="4" t="s">
        <v>102</v>
      </c>
      <c r="G3474" s="4" t="s">
        <v>488</v>
      </c>
      <c r="H3474" s="15">
        <v>43226.333333333336</v>
      </c>
      <c r="I3474" s="15">
        <v>43227.708333333336</v>
      </c>
      <c r="J3474" s="131" t="s">
        <v>8544</v>
      </c>
      <c r="K3474" s="45" t="s">
        <v>9</v>
      </c>
      <c r="L3474" s="47" t="s">
        <v>7</v>
      </c>
      <c r="M3474" s="47" t="s">
        <v>56</v>
      </c>
      <c r="N3474" s="9" t="str">
        <f t="shared" si="853"/>
        <v>Standard</v>
      </c>
      <c r="O3474" s="10" t="str">
        <f t="shared" si="854"/>
        <v>Successful</v>
      </c>
      <c r="P3474" s="10" t="str">
        <f t="shared" si="855"/>
        <v>On Time</v>
      </c>
      <c r="Q3474" s="9">
        <f t="shared" si="856"/>
        <v>1</v>
      </c>
      <c r="R3474" s="9">
        <f t="shared" si="857"/>
        <v>1</v>
      </c>
      <c r="S3474" s="9">
        <f t="shared" si="858"/>
        <v>0</v>
      </c>
      <c r="T3474" s="9" t="str">
        <f t="shared" si="859"/>
        <v>May</v>
      </c>
      <c r="U3474" s="40">
        <f t="shared" si="860"/>
        <v>0</v>
      </c>
      <c r="V3474" s="40" t="str">
        <f t="shared" si="861"/>
        <v>Normal</v>
      </c>
      <c r="W3474" s="40">
        <f t="shared" si="862"/>
        <v>0</v>
      </c>
      <c r="X3474" s="40">
        <f t="shared" si="863"/>
        <v>0</v>
      </c>
      <c r="Y3474" s="40">
        <f t="shared" si="864"/>
        <v>0</v>
      </c>
      <c r="Z3474" s="40">
        <f t="shared" si="865"/>
        <v>0</v>
      </c>
      <c r="AA3474" s="40">
        <f t="shared" si="866"/>
        <v>1</v>
      </c>
      <c r="AB3474" s="40">
        <f t="shared" si="867"/>
        <v>0</v>
      </c>
      <c r="AC3474" s="41" t="s">
        <v>9181</v>
      </c>
      <c r="AD3474" s="41" t="s">
        <v>523</v>
      </c>
      <c r="AE3474" s="41" t="s">
        <v>146</v>
      </c>
      <c r="AF3474" s="41" t="s">
        <v>8</v>
      </c>
      <c r="AG3474" s="41" t="s">
        <v>56</v>
      </c>
      <c r="AH3474" s="41" t="s">
        <v>56</v>
      </c>
      <c r="AI3474" s="41" t="s">
        <v>56</v>
      </c>
      <c r="AJ3474" s="41" t="s">
        <v>160</v>
      </c>
      <c r="AK3474" s="41" t="s">
        <v>56</v>
      </c>
    </row>
    <row r="3475" spans="1:37" s="41" customFormat="1" ht="15.75" thickBot="1" x14ac:dyDescent="0.3">
      <c r="A3475" s="11" t="s">
        <v>53</v>
      </c>
      <c r="B3475" s="12" t="s">
        <v>8</v>
      </c>
      <c r="C3475" s="13" t="s">
        <v>46</v>
      </c>
      <c r="D3475" s="14" t="s">
        <v>47</v>
      </c>
      <c r="E3475" s="13" t="s">
        <v>7649</v>
      </c>
      <c r="F3475" s="4" t="s">
        <v>103</v>
      </c>
      <c r="G3475" s="4" t="s">
        <v>651</v>
      </c>
      <c r="H3475" s="15">
        <v>43217.791666666664</v>
      </c>
      <c r="I3475" s="15">
        <v>43227.6875</v>
      </c>
      <c r="J3475" s="131" t="s">
        <v>8545</v>
      </c>
      <c r="K3475" s="45" t="s">
        <v>9</v>
      </c>
      <c r="L3475" s="47" t="s">
        <v>7</v>
      </c>
      <c r="M3475" s="47" t="s">
        <v>56</v>
      </c>
      <c r="N3475" s="9" t="str">
        <f t="shared" si="853"/>
        <v>Minor</v>
      </c>
      <c r="O3475" s="10" t="str">
        <f t="shared" si="854"/>
        <v>Successful</v>
      </c>
      <c r="P3475" s="10" t="str">
        <f t="shared" si="855"/>
        <v>On Time</v>
      </c>
      <c r="Q3475" s="9">
        <f t="shared" si="856"/>
        <v>1</v>
      </c>
      <c r="R3475" s="9">
        <f t="shared" si="857"/>
        <v>1</v>
      </c>
      <c r="S3475" s="9">
        <f t="shared" si="858"/>
        <v>0</v>
      </c>
      <c r="T3475" s="9" t="str">
        <f t="shared" si="859"/>
        <v>May</v>
      </c>
      <c r="U3475" s="40">
        <f t="shared" si="860"/>
        <v>0</v>
      </c>
      <c r="V3475" s="40" t="str">
        <f t="shared" si="861"/>
        <v>Normal</v>
      </c>
      <c r="W3475" s="40">
        <f t="shared" si="862"/>
        <v>0</v>
      </c>
      <c r="X3475" s="40">
        <f t="shared" si="863"/>
        <v>0</v>
      </c>
      <c r="Y3475" s="40">
        <f t="shared" si="864"/>
        <v>0</v>
      </c>
      <c r="Z3475" s="40">
        <f t="shared" si="865"/>
        <v>0</v>
      </c>
      <c r="AA3475" s="40">
        <f t="shared" si="866"/>
        <v>1</v>
      </c>
      <c r="AB3475" s="40">
        <f t="shared" si="867"/>
        <v>0</v>
      </c>
      <c r="AC3475" s="41" t="s">
        <v>9181</v>
      </c>
      <c r="AD3475" s="41" t="s">
        <v>280</v>
      </c>
      <c r="AE3475" s="41" t="s">
        <v>147</v>
      </c>
      <c r="AF3475" s="41" t="s">
        <v>8</v>
      </c>
      <c r="AG3475" s="41" t="s">
        <v>56</v>
      </c>
      <c r="AH3475" s="41" t="s">
        <v>56</v>
      </c>
      <c r="AI3475" s="41" t="s">
        <v>56</v>
      </c>
      <c r="AJ3475" s="41" t="s">
        <v>160</v>
      </c>
      <c r="AK3475" s="41" t="s">
        <v>56</v>
      </c>
    </row>
    <row r="3476" spans="1:37" s="41" customFormat="1" ht="15.75" thickBot="1" x14ac:dyDescent="0.3">
      <c r="A3476" s="11" t="s">
        <v>53</v>
      </c>
      <c r="B3476" s="12" t="s">
        <v>8</v>
      </c>
      <c r="C3476" s="13" t="s">
        <v>46</v>
      </c>
      <c r="D3476" s="14" t="s">
        <v>47</v>
      </c>
      <c r="E3476" s="13" t="s">
        <v>7650</v>
      </c>
      <c r="F3476" s="4" t="s">
        <v>109</v>
      </c>
      <c r="G3476" s="4" t="s">
        <v>6712</v>
      </c>
      <c r="H3476" s="15">
        <v>43224.75</v>
      </c>
      <c r="I3476" s="15">
        <v>43227.6875</v>
      </c>
      <c r="J3476" s="131" t="s">
        <v>8546</v>
      </c>
      <c r="K3476" s="45" t="s">
        <v>9</v>
      </c>
      <c r="L3476" s="47" t="s">
        <v>7</v>
      </c>
      <c r="M3476" s="47" t="s">
        <v>56</v>
      </c>
      <c r="N3476" s="9" t="str">
        <f t="shared" si="853"/>
        <v>Minor</v>
      </c>
      <c r="O3476" s="10" t="str">
        <f t="shared" si="854"/>
        <v>Successful</v>
      </c>
      <c r="P3476" s="10" t="str">
        <f t="shared" si="855"/>
        <v>On Time</v>
      </c>
      <c r="Q3476" s="9">
        <f t="shared" si="856"/>
        <v>1</v>
      </c>
      <c r="R3476" s="9">
        <f t="shared" si="857"/>
        <v>1</v>
      </c>
      <c r="S3476" s="9">
        <f t="shared" si="858"/>
        <v>0</v>
      </c>
      <c r="T3476" s="9" t="str">
        <f t="shared" si="859"/>
        <v>May</v>
      </c>
      <c r="U3476" s="40">
        <f t="shared" si="860"/>
        <v>0</v>
      </c>
      <c r="V3476" s="40" t="str">
        <f t="shared" si="861"/>
        <v>Normal</v>
      </c>
      <c r="W3476" s="40">
        <f t="shared" si="862"/>
        <v>0</v>
      </c>
      <c r="X3476" s="40">
        <f t="shared" si="863"/>
        <v>0</v>
      </c>
      <c r="Y3476" s="40">
        <f t="shared" si="864"/>
        <v>0</v>
      </c>
      <c r="Z3476" s="40">
        <f t="shared" si="865"/>
        <v>0</v>
      </c>
      <c r="AA3476" s="40">
        <f t="shared" si="866"/>
        <v>1</v>
      </c>
      <c r="AB3476" s="40">
        <f t="shared" si="867"/>
        <v>0</v>
      </c>
      <c r="AC3476" s="41" t="s">
        <v>9181</v>
      </c>
      <c r="AD3476" s="41" t="s">
        <v>9188</v>
      </c>
      <c r="AE3476" s="41" t="s">
        <v>259</v>
      </c>
      <c r="AF3476" s="41" t="s">
        <v>8</v>
      </c>
      <c r="AG3476" s="41" t="s">
        <v>56</v>
      </c>
      <c r="AH3476" s="41" t="s">
        <v>56</v>
      </c>
      <c r="AI3476" s="41" t="s">
        <v>56</v>
      </c>
      <c r="AJ3476" s="41" t="s">
        <v>160</v>
      </c>
      <c r="AK3476" s="41" t="s">
        <v>56</v>
      </c>
    </row>
    <row r="3477" spans="1:37" s="41" customFormat="1" ht="15.75" thickBot="1" x14ac:dyDescent="0.3">
      <c r="A3477" s="11" t="s">
        <v>638</v>
      </c>
      <c r="B3477" s="12" t="s">
        <v>216</v>
      </c>
      <c r="C3477" s="13" t="s">
        <v>46</v>
      </c>
      <c r="D3477" s="14" t="s">
        <v>47</v>
      </c>
      <c r="E3477" s="13" t="s">
        <v>7651</v>
      </c>
      <c r="F3477" s="4" t="s">
        <v>630</v>
      </c>
      <c r="G3477" s="4" t="s">
        <v>734</v>
      </c>
      <c r="H3477" s="15">
        <v>43227.875</v>
      </c>
      <c r="I3477" s="15">
        <v>43227.999305555553</v>
      </c>
      <c r="J3477" s="131" t="s">
        <v>8547</v>
      </c>
      <c r="K3477" s="45" t="s">
        <v>9</v>
      </c>
      <c r="L3477" s="47" t="s">
        <v>7</v>
      </c>
      <c r="M3477" s="47" t="s">
        <v>56</v>
      </c>
      <c r="N3477" s="9" t="str">
        <f t="shared" si="853"/>
        <v>Minor</v>
      </c>
      <c r="O3477" s="10" t="str">
        <f t="shared" si="854"/>
        <v>Successful</v>
      </c>
      <c r="P3477" s="10" t="str">
        <f t="shared" si="855"/>
        <v>On Time</v>
      </c>
      <c r="Q3477" s="9">
        <f t="shared" si="856"/>
        <v>1</v>
      </c>
      <c r="R3477" s="9">
        <f t="shared" si="857"/>
        <v>1</v>
      </c>
      <c r="S3477" s="9">
        <f t="shared" si="858"/>
        <v>0</v>
      </c>
      <c r="T3477" s="9" t="str">
        <f t="shared" si="859"/>
        <v>May</v>
      </c>
      <c r="U3477" s="40">
        <f t="shared" si="860"/>
        <v>0</v>
      </c>
      <c r="V3477" s="40" t="str">
        <f t="shared" si="861"/>
        <v>Normal</v>
      </c>
      <c r="W3477" s="40">
        <f t="shared" si="862"/>
        <v>0</v>
      </c>
      <c r="X3477" s="40">
        <f t="shared" si="863"/>
        <v>0</v>
      </c>
      <c r="Y3477" s="40">
        <f t="shared" si="864"/>
        <v>0</v>
      </c>
      <c r="Z3477" s="40">
        <f t="shared" si="865"/>
        <v>0</v>
      </c>
      <c r="AA3477" s="40">
        <f t="shared" si="866"/>
        <v>1</v>
      </c>
      <c r="AB3477" s="40">
        <f t="shared" si="867"/>
        <v>0</v>
      </c>
      <c r="AC3477" s="41" t="s">
        <v>9181</v>
      </c>
      <c r="AD3477" s="41" t="s">
        <v>3990</v>
      </c>
      <c r="AE3477" s="41" t="s">
        <v>351</v>
      </c>
      <c r="AF3477" s="41" t="s">
        <v>216</v>
      </c>
      <c r="AG3477" s="41" t="s">
        <v>56</v>
      </c>
      <c r="AH3477" s="41" t="s">
        <v>56</v>
      </c>
      <c r="AI3477" s="41" t="s">
        <v>56</v>
      </c>
      <c r="AJ3477" s="41" t="s">
        <v>160</v>
      </c>
      <c r="AK3477" s="41" t="s">
        <v>56</v>
      </c>
    </row>
    <row r="3478" spans="1:37" s="41" customFormat="1" ht="15.75" thickBot="1" x14ac:dyDescent="0.3">
      <c r="A3478" s="11" t="s">
        <v>638</v>
      </c>
      <c r="B3478" s="12" t="s">
        <v>216</v>
      </c>
      <c r="C3478" s="13" t="s">
        <v>46</v>
      </c>
      <c r="D3478" s="14" t="s">
        <v>47</v>
      </c>
      <c r="E3478" s="13" t="s">
        <v>7652</v>
      </c>
      <c r="F3478" s="4" t="s">
        <v>630</v>
      </c>
      <c r="G3478" s="4" t="s">
        <v>734</v>
      </c>
      <c r="H3478" s="15">
        <v>43227.875</v>
      </c>
      <c r="I3478" s="15">
        <v>43227.999305555553</v>
      </c>
      <c r="J3478" s="131" t="s">
        <v>8548</v>
      </c>
      <c r="K3478" s="45" t="s">
        <v>9</v>
      </c>
      <c r="L3478" s="47" t="s">
        <v>7</v>
      </c>
      <c r="M3478" s="47" t="s">
        <v>56</v>
      </c>
      <c r="N3478" s="9" t="str">
        <f t="shared" si="853"/>
        <v>Minor</v>
      </c>
      <c r="O3478" s="10" t="str">
        <f t="shared" si="854"/>
        <v>Successful</v>
      </c>
      <c r="P3478" s="10" t="str">
        <f t="shared" si="855"/>
        <v>On Time</v>
      </c>
      <c r="Q3478" s="9">
        <f t="shared" si="856"/>
        <v>1</v>
      </c>
      <c r="R3478" s="9">
        <f t="shared" si="857"/>
        <v>1</v>
      </c>
      <c r="S3478" s="9">
        <f t="shared" si="858"/>
        <v>0</v>
      </c>
      <c r="T3478" s="9" t="str">
        <f t="shared" si="859"/>
        <v>May</v>
      </c>
      <c r="U3478" s="40">
        <f t="shared" si="860"/>
        <v>0</v>
      </c>
      <c r="V3478" s="40" t="str">
        <f t="shared" si="861"/>
        <v>Normal</v>
      </c>
      <c r="W3478" s="40">
        <f t="shared" si="862"/>
        <v>0</v>
      </c>
      <c r="X3478" s="40">
        <f t="shared" si="863"/>
        <v>0</v>
      </c>
      <c r="Y3478" s="40">
        <f t="shared" si="864"/>
        <v>0</v>
      </c>
      <c r="Z3478" s="40">
        <f t="shared" si="865"/>
        <v>0</v>
      </c>
      <c r="AA3478" s="40">
        <f t="shared" si="866"/>
        <v>1</v>
      </c>
      <c r="AB3478" s="40">
        <f t="shared" si="867"/>
        <v>0</v>
      </c>
      <c r="AC3478" s="41" t="s">
        <v>9181</v>
      </c>
      <c r="AD3478" s="41" t="s">
        <v>3990</v>
      </c>
      <c r="AE3478" s="41" t="s">
        <v>351</v>
      </c>
      <c r="AF3478" s="41" t="s">
        <v>216</v>
      </c>
      <c r="AG3478" s="41" t="s">
        <v>56</v>
      </c>
      <c r="AH3478" s="41" t="s">
        <v>56</v>
      </c>
      <c r="AI3478" s="41" t="s">
        <v>56</v>
      </c>
      <c r="AJ3478" s="41" t="s">
        <v>160</v>
      </c>
      <c r="AK3478" s="41" t="s">
        <v>56</v>
      </c>
    </row>
    <row r="3479" spans="1:37" s="41" customFormat="1" ht="15.75" thickBot="1" x14ac:dyDescent="0.3">
      <c r="A3479" s="11" t="s">
        <v>638</v>
      </c>
      <c r="B3479" s="12" t="s">
        <v>8</v>
      </c>
      <c r="C3479" s="13" t="s">
        <v>46</v>
      </c>
      <c r="D3479" s="14" t="s">
        <v>47</v>
      </c>
      <c r="E3479" s="13" t="s">
        <v>7653</v>
      </c>
      <c r="F3479" s="4" t="s">
        <v>645</v>
      </c>
      <c r="G3479" s="4" t="s">
        <v>6714</v>
      </c>
      <c r="H3479" s="15">
        <v>43224.333333333336</v>
      </c>
      <c r="I3479" s="15">
        <v>43227.708333333336</v>
      </c>
      <c r="J3479" s="131" t="s">
        <v>8549</v>
      </c>
      <c r="K3479" s="45" t="s">
        <v>9</v>
      </c>
      <c r="L3479" s="47" t="s">
        <v>7</v>
      </c>
      <c r="M3479" s="47" t="s">
        <v>56</v>
      </c>
      <c r="N3479" s="9" t="str">
        <f t="shared" si="853"/>
        <v>Minor</v>
      </c>
      <c r="O3479" s="10" t="str">
        <f t="shared" si="854"/>
        <v>Successful</v>
      </c>
      <c r="P3479" s="10" t="str">
        <f t="shared" si="855"/>
        <v>On Time</v>
      </c>
      <c r="Q3479" s="9">
        <f t="shared" si="856"/>
        <v>1</v>
      </c>
      <c r="R3479" s="9">
        <f t="shared" si="857"/>
        <v>1</v>
      </c>
      <c r="S3479" s="9">
        <f t="shared" si="858"/>
        <v>0</v>
      </c>
      <c r="T3479" s="9" t="str">
        <f t="shared" si="859"/>
        <v>May</v>
      </c>
      <c r="U3479" s="40">
        <f t="shared" si="860"/>
        <v>0</v>
      </c>
      <c r="V3479" s="40" t="str">
        <f t="shared" si="861"/>
        <v>Normal</v>
      </c>
      <c r="W3479" s="40">
        <f t="shared" si="862"/>
        <v>0</v>
      </c>
      <c r="X3479" s="40">
        <f t="shared" si="863"/>
        <v>0</v>
      </c>
      <c r="Y3479" s="40">
        <f t="shared" si="864"/>
        <v>0</v>
      </c>
      <c r="Z3479" s="40">
        <f t="shared" si="865"/>
        <v>0</v>
      </c>
      <c r="AA3479" s="40">
        <f t="shared" si="866"/>
        <v>1</v>
      </c>
      <c r="AB3479" s="40">
        <f t="shared" si="867"/>
        <v>0</v>
      </c>
      <c r="AC3479" s="41" t="s">
        <v>9181</v>
      </c>
      <c r="AD3479" s="41" t="s">
        <v>280</v>
      </c>
      <c r="AE3479" s="41" t="s">
        <v>147</v>
      </c>
      <c r="AF3479" s="41" t="s">
        <v>8</v>
      </c>
      <c r="AG3479" s="41" t="s">
        <v>56</v>
      </c>
      <c r="AH3479" s="41" t="s">
        <v>56</v>
      </c>
      <c r="AI3479" s="41" t="s">
        <v>56</v>
      </c>
      <c r="AJ3479" s="41" t="s">
        <v>160</v>
      </c>
      <c r="AK3479" s="41" t="s">
        <v>56</v>
      </c>
    </row>
    <row r="3480" spans="1:37" s="41" customFormat="1" ht="15.75" thickBot="1" x14ac:dyDescent="0.3">
      <c r="A3480" s="11" t="s">
        <v>638</v>
      </c>
      <c r="B3480" s="12" t="s">
        <v>8</v>
      </c>
      <c r="C3480" s="13" t="s">
        <v>52</v>
      </c>
      <c r="D3480" s="14" t="s">
        <v>47</v>
      </c>
      <c r="E3480" s="13" t="s">
        <v>7654</v>
      </c>
      <c r="F3480" s="4" t="s">
        <v>693</v>
      </c>
      <c r="G3480" s="4" t="s">
        <v>705</v>
      </c>
      <c r="H3480" s="15">
        <v>43227.375</v>
      </c>
      <c r="I3480" s="15">
        <v>43227.541666666664</v>
      </c>
      <c r="J3480" s="131" t="s">
        <v>8550</v>
      </c>
      <c r="K3480" s="45" t="s">
        <v>9</v>
      </c>
      <c r="L3480" s="47" t="s">
        <v>7</v>
      </c>
      <c r="M3480" s="47" t="s">
        <v>56</v>
      </c>
      <c r="N3480" s="9" t="str">
        <f t="shared" si="853"/>
        <v>Standard</v>
      </c>
      <c r="O3480" s="10" t="str">
        <f t="shared" si="854"/>
        <v>Successful</v>
      </c>
      <c r="P3480" s="10" t="str">
        <f t="shared" si="855"/>
        <v>On Time</v>
      </c>
      <c r="Q3480" s="9">
        <f t="shared" si="856"/>
        <v>1</v>
      </c>
      <c r="R3480" s="9">
        <f t="shared" si="857"/>
        <v>1</v>
      </c>
      <c r="S3480" s="9">
        <f t="shared" si="858"/>
        <v>0</v>
      </c>
      <c r="T3480" s="9" t="str">
        <f t="shared" si="859"/>
        <v>May</v>
      </c>
      <c r="U3480" s="40">
        <f t="shared" si="860"/>
        <v>0</v>
      </c>
      <c r="V3480" s="40" t="str">
        <f t="shared" si="861"/>
        <v>Normal</v>
      </c>
      <c r="W3480" s="40">
        <f t="shared" si="862"/>
        <v>0</v>
      </c>
      <c r="X3480" s="40">
        <f t="shared" si="863"/>
        <v>0</v>
      </c>
      <c r="Y3480" s="40">
        <f t="shared" si="864"/>
        <v>0</v>
      </c>
      <c r="Z3480" s="40">
        <f t="shared" si="865"/>
        <v>0</v>
      </c>
      <c r="AA3480" s="40">
        <f t="shared" si="866"/>
        <v>1</v>
      </c>
      <c r="AB3480" s="40">
        <f t="shared" si="867"/>
        <v>0</v>
      </c>
      <c r="AC3480" s="41" t="s">
        <v>9181</v>
      </c>
      <c r="AD3480" s="41" t="s">
        <v>720</v>
      </c>
      <c r="AE3480" s="41" t="s">
        <v>146</v>
      </c>
      <c r="AF3480" s="41" t="s">
        <v>8</v>
      </c>
      <c r="AG3480" s="41" t="s">
        <v>56</v>
      </c>
      <c r="AH3480" s="41" t="s">
        <v>56</v>
      </c>
      <c r="AI3480" s="41" t="s">
        <v>56</v>
      </c>
      <c r="AJ3480" s="41" t="s">
        <v>160</v>
      </c>
      <c r="AK3480" s="41" t="s">
        <v>56</v>
      </c>
    </row>
    <row r="3481" spans="1:37" s="41" customFormat="1" ht="15.75" thickBot="1" x14ac:dyDescent="0.3">
      <c r="A3481" s="11" t="s">
        <v>697</v>
      </c>
      <c r="B3481" s="12" t="s">
        <v>216</v>
      </c>
      <c r="C3481" s="13" t="s">
        <v>46</v>
      </c>
      <c r="D3481" s="14" t="s">
        <v>47</v>
      </c>
      <c r="E3481" s="13" t="s">
        <v>7655</v>
      </c>
      <c r="F3481" s="4" t="s">
        <v>616</v>
      </c>
      <c r="G3481" s="4" t="s">
        <v>357</v>
      </c>
      <c r="H3481" s="15">
        <v>43229.416666666664</v>
      </c>
      <c r="I3481" s="15">
        <v>43229.625</v>
      </c>
      <c r="J3481" s="131" t="s">
        <v>8551</v>
      </c>
      <c r="K3481" s="45" t="s">
        <v>9</v>
      </c>
      <c r="L3481" s="47" t="s">
        <v>7</v>
      </c>
      <c r="M3481" s="47" t="s">
        <v>56</v>
      </c>
      <c r="N3481" s="9" t="str">
        <f t="shared" si="853"/>
        <v>Minor</v>
      </c>
      <c r="O3481" s="10" t="str">
        <f t="shared" si="854"/>
        <v>Successful</v>
      </c>
      <c r="P3481" s="10" t="str">
        <f t="shared" si="855"/>
        <v>On Time</v>
      </c>
      <c r="Q3481" s="9">
        <f t="shared" si="856"/>
        <v>1</v>
      </c>
      <c r="R3481" s="9">
        <f t="shared" si="857"/>
        <v>1</v>
      </c>
      <c r="S3481" s="9">
        <f t="shared" si="858"/>
        <v>0</v>
      </c>
      <c r="T3481" s="9" t="str">
        <f t="shared" si="859"/>
        <v>May</v>
      </c>
      <c r="U3481" s="40">
        <f t="shared" si="860"/>
        <v>0</v>
      </c>
      <c r="V3481" s="40" t="str">
        <f t="shared" si="861"/>
        <v>Normal</v>
      </c>
      <c r="W3481" s="40">
        <f t="shared" si="862"/>
        <v>0</v>
      </c>
      <c r="X3481" s="40">
        <f t="shared" si="863"/>
        <v>0</v>
      </c>
      <c r="Y3481" s="40">
        <f t="shared" si="864"/>
        <v>0</v>
      </c>
      <c r="Z3481" s="40">
        <f t="shared" si="865"/>
        <v>0</v>
      </c>
      <c r="AA3481" s="40">
        <f t="shared" si="866"/>
        <v>1</v>
      </c>
      <c r="AB3481" s="40">
        <f t="shared" si="867"/>
        <v>0</v>
      </c>
      <c r="AC3481" s="41" t="s">
        <v>238</v>
      </c>
      <c r="AD3481" s="41" t="s">
        <v>515</v>
      </c>
      <c r="AE3481" s="41" t="s">
        <v>428</v>
      </c>
      <c r="AF3481" s="41" t="s">
        <v>216</v>
      </c>
      <c r="AG3481" s="41" t="s">
        <v>56</v>
      </c>
      <c r="AH3481" s="41" t="s">
        <v>56</v>
      </c>
      <c r="AI3481" s="41" t="s">
        <v>56</v>
      </c>
      <c r="AJ3481" s="41" t="s">
        <v>160</v>
      </c>
      <c r="AK3481" s="41" t="s">
        <v>56</v>
      </c>
    </row>
    <row r="3482" spans="1:37" s="41" customFormat="1" ht="15.75" thickBot="1" x14ac:dyDescent="0.3">
      <c r="A3482" s="11" t="s">
        <v>697</v>
      </c>
      <c r="B3482" s="12" t="s">
        <v>216</v>
      </c>
      <c r="C3482" s="13" t="s">
        <v>46</v>
      </c>
      <c r="D3482" s="14" t="s">
        <v>47</v>
      </c>
      <c r="E3482" s="13" t="s">
        <v>7656</v>
      </c>
      <c r="F3482" s="4" t="s">
        <v>616</v>
      </c>
      <c r="G3482" s="4" t="s">
        <v>730</v>
      </c>
      <c r="H3482" s="15">
        <v>43228.541666666664</v>
      </c>
      <c r="I3482" s="15">
        <v>43228.708333333336</v>
      </c>
      <c r="J3482" s="131" t="s">
        <v>8552</v>
      </c>
      <c r="K3482" s="45" t="s">
        <v>9</v>
      </c>
      <c r="L3482" s="47" t="s">
        <v>7</v>
      </c>
      <c r="M3482" s="47" t="s">
        <v>56</v>
      </c>
      <c r="N3482" s="9" t="str">
        <f t="shared" si="853"/>
        <v>Minor</v>
      </c>
      <c r="O3482" s="10" t="str">
        <f t="shared" si="854"/>
        <v>Successful</v>
      </c>
      <c r="P3482" s="10" t="str">
        <f t="shared" si="855"/>
        <v>On Time</v>
      </c>
      <c r="Q3482" s="9">
        <f t="shared" si="856"/>
        <v>1</v>
      </c>
      <c r="R3482" s="9">
        <f t="shared" si="857"/>
        <v>1</v>
      </c>
      <c r="S3482" s="9">
        <f t="shared" si="858"/>
        <v>0</v>
      </c>
      <c r="T3482" s="9" t="str">
        <f t="shared" si="859"/>
        <v>May</v>
      </c>
      <c r="U3482" s="40">
        <f t="shared" si="860"/>
        <v>0</v>
      </c>
      <c r="V3482" s="40" t="str">
        <f t="shared" si="861"/>
        <v>Normal</v>
      </c>
      <c r="W3482" s="40">
        <f t="shared" si="862"/>
        <v>0</v>
      </c>
      <c r="X3482" s="40">
        <f t="shared" si="863"/>
        <v>0</v>
      </c>
      <c r="Y3482" s="40">
        <f t="shared" si="864"/>
        <v>0</v>
      </c>
      <c r="Z3482" s="40">
        <f t="shared" si="865"/>
        <v>0</v>
      </c>
      <c r="AA3482" s="40">
        <f t="shared" si="866"/>
        <v>1</v>
      </c>
      <c r="AB3482" s="40">
        <f t="shared" si="867"/>
        <v>0</v>
      </c>
      <c r="AC3482" s="41" t="s">
        <v>238</v>
      </c>
      <c r="AD3482" s="41" t="s">
        <v>515</v>
      </c>
      <c r="AE3482" s="41" t="s">
        <v>428</v>
      </c>
      <c r="AF3482" s="41" t="s">
        <v>216</v>
      </c>
      <c r="AG3482" s="41" t="s">
        <v>56</v>
      </c>
      <c r="AH3482" s="41" t="s">
        <v>56</v>
      </c>
      <c r="AI3482" s="41" t="s">
        <v>56</v>
      </c>
      <c r="AJ3482" s="41" t="s">
        <v>160</v>
      </c>
      <c r="AK3482" s="41" t="s">
        <v>56</v>
      </c>
    </row>
    <row r="3483" spans="1:37" s="41" customFormat="1" ht="15.75" thickBot="1" x14ac:dyDescent="0.3">
      <c r="A3483" s="11" t="s">
        <v>141</v>
      </c>
      <c r="B3483" s="12" t="s">
        <v>216</v>
      </c>
      <c r="C3483" s="13" t="s">
        <v>46</v>
      </c>
      <c r="D3483" s="14" t="s">
        <v>47</v>
      </c>
      <c r="E3483" s="13" t="s">
        <v>7657</v>
      </c>
      <c r="F3483" s="4" t="s">
        <v>152</v>
      </c>
      <c r="G3483" s="4" t="s">
        <v>760</v>
      </c>
      <c r="H3483" s="15">
        <v>43222.625</v>
      </c>
      <c r="I3483" s="15">
        <v>43229.625</v>
      </c>
      <c r="J3483" s="131" t="s">
        <v>8553</v>
      </c>
      <c r="K3483" s="45" t="s">
        <v>9</v>
      </c>
      <c r="L3483" s="47" t="s">
        <v>7</v>
      </c>
      <c r="M3483" s="47" t="s">
        <v>56</v>
      </c>
      <c r="N3483" s="9" t="str">
        <f t="shared" si="853"/>
        <v>Minor</v>
      </c>
      <c r="O3483" s="10" t="str">
        <f t="shared" si="854"/>
        <v>Successful</v>
      </c>
      <c r="P3483" s="10" t="str">
        <f t="shared" si="855"/>
        <v>On Time</v>
      </c>
      <c r="Q3483" s="9">
        <f t="shared" si="856"/>
        <v>1</v>
      </c>
      <c r="R3483" s="9">
        <f t="shared" si="857"/>
        <v>1</v>
      </c>
      <c r="S3483" s="9">
        <f t="shared" si="858"/>
        <v>0</v>
      </c>
      <c r="T3483" s="9" t="str">
        <f t="shared" si="859"/>
        <v>May</v>
      </c>
      <c r="U3483" s="40">
        <f t="shared" si="860"/>
        <v>0</v>
      </c>
      <c r="V3483" s="40" t="str">
        <f t="shared" si="861"/>
        <v>Normal</v>
      </c>
      <c r="W3483" s="40">
        <f t="shared" si="862"/>
        <v>0</v>
      </c>
      <c r="X3483" s="40">
        <f t="shared" si="863"/>
        <v>0</v>
      </c>
      <c r="Y3483" s="40">
        <f t="shared" si="864"/>
        <v>0</v>
      </c>
      <c r="Z3483" s="40">
        <f t="shared" si="865"/>
        <v>0</v>
      </c>
      <c r="AA3483" s="40">
        <f t="shared" si="866"/>
        <v>1</v>
      </c>
      <c r="AB3483" s="40">
        <f t="shared" si="867"/>
        <v>0</v>
      </c>
      <c r="AC3483" s="41" t="s">
        <v>537</v>
      </c>
      <c r="AD3483" s="41" t="s">
        <v>280</v>
      </c>
      <c r="AE3483" s="41" t="s">
        <v>121</v>
      </c>
      <c r="AF3483" s="41" t="s">
        <v>322</v>
      </c>
      <c r="AG3483" s="41" t="s">
        <v>56</v>
      </c>
      <c r="AH3483" s="41" t="s">
        <v>56</v>
      </c>
      <c r="AI3483" s="41" t="s">
        <v>56</v>
      </c>
      <c r="AJ3483" s="41" t="s">
        <v>160</v>
      </c>
      <c r="AK3483" s="41" t="s">
        <v>56</v>
      </c>
    </row>
    <row r="3484" spans="1:37" s="41" customFormat="1" ht="15.75" thickBot="1" x14ac:dyDescent="0.3">
      <c r="A3484" s="11" t="s">
        <v>697</v>
      </c>
      <c r="B3484" s="12" t="s">
        <v>216</v>
      </c>
      <c r="C3484" s="13" t="s">
        <v>46</v>
      </c>
      <c r="D3484" s="14" t="s">
        <v>47</v>
      </c>
      <c r="E3484" s="13" t="s">
        <v>7658</v>
      </c>
      <c r="F3484" s="4" t="s">
        <v>616</v>
      </c>
      <c r="G3484" s="4" t="s">
        <v>357</v>
      </c>
      <c r="H3484" s="15">
        <v>43229.416666666664</v>
      </c>
      <c r="I3484" s="15">
        <v>43229.666666666664</v>
      </c>
      <c r="J3484" s="131" t="s">
        <v>8554</v>
      </c>
      <c r="K3484" s="45" t="s">
        <v>9</v>
      </c>
      <c r="L3484" s="47" t="s">
        <v>7</v>
      </c>
      <c r="M3484" s="47" t="s">
        <v>56</v>
      </c>
      <c r="N3484" s="9" t="str">
        <f t="shared" si="853"/>
        <v>Minor</v>
      </c>
      <c r="O3484" s="10" t="str">
        <f t="shared" si="854"/>
        <v>Successful</v>
      </c>
      <c r="P3484" s="10" t="str">
        <f t="shared" si="855"/>
        <v>On Time</v>
      </c>
      <c r="Q3484" s="9">
        <f t="shared" si="856"/>
        <v>1</v>
      </c>
      <c r="R3484" s="9">
        <f t="shared" si="857"/>
        <v>1</v>
      </c>
      <c r="S3484" s="9">
        <f t="shared" si="858"/>
        <v>0</v>
      </c>
      <c r="T3484" s="9" t="str">
        <f t="shared" si="859"/>
        <v>May</v>
      </c>
      <c r="U3484" s="40">
        <f t="shared" si="860"/>
        <v>0</v>
      </c>
      <c r="V3484" s="40" t="str">
        <f t="shared" si="861"/>
        <v>Normal</v>
      </c>
      <c r="W3484" s="40">
        <f t="shared" si="862"/>
        <v>0</v>
      </c>
      <c r="X3484" s="40">
        <f t="shared" si="863"/>
        <v>0</v>
      </c>
      <c r="Y3484" s="40">
        <f t="shared" si="864"/>
        <v>0</v>
      </c>
      <c r="Z3484" s="40">
        <f t="shared" si="865"/>
        <v>0</v>
      </c>
      <c r="AA3484" s="40">
        <f t="shared" si="866"/>
        <v>1</v>
      </c>
      <c r="AB3484" s="40">
        <f t="shared" si="867"/>
        <v>0</v>
      </c>
      <c r="AC3484" s="41" t="s">
        <v>238</v>
      </c>
      <c r="AD3484" s="41" t="s">
        <v>515</v>
      </c>
      <c r="AE3484" s="41" t="s">
        <v>428</v>
      </c>
      <c r="AF3484" s="41" t="s">
        <v>216</v>
      </c>
      <c r="AG3484" s="41" t="s">
        <v>56</v>
      </c>
      <c r="AH3484" s="41" t="s">
        <v>56</v>
      </c>
      <c r="AI3484" s="41" t="s">
        <v>56</v>
      </c>
      <c r="AJ3484" s="41" t="s">
        <v>160</v>
      </c>
      <c r="AK3484" s="41" t="s">
        <v>56</v>
      </c>
    </row>
    <row r="3485" spans="1:37" s="41" customFormat="1" ht="15.75" thickBot="1" x14ac:dyDescent="0.3">
      <c r="A3485" s="11" t="s">
        <v>210</v>
      </c>
      <c r="B3485" s="12" t="s">
        <v>216</v>
      </c>
      <c r="C3485" s="13" t="s">
        <v>46</v>
      </c>
      <c r="D3485" s="14" t="s">
        <v>47</v>
      </c>
      <c r="E3485" s="13" t="s">
        <v>7659</v>
      </c>
      <c r="F3485" s="4" t="s">
        <v>84</v>
      </c>
      <c r="G3485" s="4" t="s">
        <v>663</v>
      </c>
      <c r="H3485" s="15">
        <v>43229.020833333336</v>
      </c>
      <c r="I3485" s="15">
        <v>43229.104166666664</v>
      </c>
      <c r="J3485" s="131" t="s">
        <v>8555</v>
      </c>
      <c r="K3485" s="45" t="s">
        <v>9</v>
      </c>
      <c r="L3485" s="47" t="s">
        <v>7</v>
      </c>
      <c r="M3485" s="47" t="s">
        <v>56</v>
      </c>
      <c r="N3485" s="9" t="str">
        <f t="shared" si="853"/>
        <v>Minor</v>
      </c>
      <c r="O3485" s="10" t="str">
        <f t="shared" si="854"/>
        <v>Successful</v>
      </c>
      <c r="P3485" s="10" t="str">
        <f t="shared" si="855"/>
        <v>On Time</v>
      </c>
      <c r="Q3485" s="9">
        <f t="shared" si="856"/>
        <v>1</v>
      </c>
      <c r="R3485" s="9">
        <f t="shared" si="857"/>
        <v>1</v>
      </c>
      <c r="S3485" s="9">
        <f t="shared" si="858"/>
        <v>0</v>
      </c>
      <c r="T3485" s="9" t="str">
        <f t="shared" si="859"/>
        <v>May</v>
      </c>
      <c r="U3485" s="40">
        <f t="shared" si="860"/>
        <v>1</v>
      </c>
      <c r="V3485" s="40" t="str">
        <f t="shared" si="861"/>
        <v>SLT</v>
      </c>
      <c r="W3485" s="40">
        <f t="shared" si="862"/>
        <v>0</v>
      </c>
      <c r="X3485" s="40">
        <f t="shared" si="863"/>
        <v>0</v>
      </c>
      <c r="Y3485" s="40">
        <f t="shared" si="864"/>
        <v>0</v>
      </c>
      <c r="Z3485" s="40">
        <f t="shared" si="865"/>
        <v>0</v>
      </c>
      <c r="AA3485" s="40">
        <f t="shared" si="866"/>
        <v>1</v>
      </c>
      <c r="AB3485" s="40">
        <f t="shared" si="867"/>
        <v>0</v>
      </c>
      <c r="AC3485" s="41" t="s">
        <v>537</v>
      </c>
      <c r="AD3485" s="41" t="s">
        <v>280</v>
      </c>
      <c r="AE3485" s="41" t="s">
        <v>260</v>
      </c>
      <c r="AF3485" s="41" t="s">
        <v>216</v>
      </c>
      <c r="AG3485" s="41" t="s">
        <v>56</v>
      </c>
      <c r="AH3485" s="41" t="s">
        <v>56</v>
      </c>
      <c r="AI3485" s="41" t="s">
        <v>56</v>
      </c>
      <c r="AJ3485" s="41" t="s">
        <v>160</v>
      </c>
      <c r="AK3485" s="41" t="s">
        <v>56</v>
      </c>
    </row>
    <row r="3486" spans="1:37" s="41" customFormat="1" ht="15.75" thickBot="1" x14ac:dyDescent="0.3">
      <c r="A3486" s="11" t="s">
        <v>697</v>
      </c>
      <c r="B3486" s="12" t="s">
        <v>216</v>
      </c>
      <c r="C3486" s="13" t="s">
        <v>52</v>
      </c>
      <c r="D3486" s="14" t="s">
        <v>47</v>
      </c>
      <c r="E3486" s="13" t="s">
        <v>7660</v>
      </c>
      <c r="F3486" s="4" t="s">
        <v>152</v>
      </c>
      <c r="G3486" s="4" t="s">
        <v>761</v>
      </c>
      <c r="H3486" s="15">
        <v>43228.625</v>
      </c>
      <c r="I3486" s="15">
        <v>43228.708333333336</v>
      </c>
      <c r="J3486" s="131" t="s">
        <v>8556</v>
      </c>
      <c r="K3486" s="45" t="s">
        <v>9</v>
      </c>
      <c r="L3486" s="47" t="s">
        <v>7</v>
      </c>
      <c r="M3486" s="47" t="s">
        <v>56</v>
      </c>
      <c r="N3486" s="9" t="str">
        <f t="shared" si="853"/>
        <v>Standard</v>
      </c>
      <c r="O3486" s="10" t="str">
        <f t="shared" si="854"/>
        <v>Successful</v>
      </c>
      <c r="P3486" s="10" t="str">
        <f t="shared" si="855"/>
        <v>On Time</v>
      </c>
      <c r="Q3486" s="9">
        <f t="shared" si="856"/>
        <v>1</v>
      </c>
      <c r="R3486" s="9">
        <f t="shared" si="857"/>
        <v>1</v>
      </c>
      <c r="S3486" s="9">
        <f t="shared" si="858"/>
        <v>0</v>
      </c>
      <c r="T3486" s="9" t="str">
        <f t="shared" si="859"/>
        <v>May</v>
      </c>
      <c r="U3486" s="40">
        <f t="shared" si="860"/>
        <v>0</v>
      </c>
      <c r="V3486" s="40" t="str">
        <f t="shared" si="861"/>
        <v>Normal</v>
      </c>
      <c r="W3486" s="40">
        <f t="shared" si="862"/>
        <v>0</v>
      </c>
      <c r="X3486" s="40">
        <f t="shared" si="863"/>
        <v>0</v>
      </c>
      <c r="Y3486" s="40">
        <f t="shared" si="864"/>
        <v>0</v>
      </c>
      <c r="Z3486" s="40">
        <f t="shared" si="865"/>
        <v>0</v>
      </c>
      <c r="AA3486" s="40">
        <f t="shared" si="866"/>
        <v>1</v>
      </c>
      <c r="AB3486" s="40">
        <f t="shared" si="867"/>
        <v>0</v>
      </c>
      <c r="AC3486" s="41" t="s">
        <v>238</v>
      </c>
      <c r="AD3486" s="41" t="s">
        <v>293</v>
      </c>
      <c r="AE3486" s="41" t="s">
        <v>121</v>
      </c>
      <c r="AF3486" s="41" t="s">
        <v>322</v>
      </c>
      <c r="AG3486" s="41" t="s">
        <v>56</v>
      </c>
      <c r="AH3486" s="41" t="s">
        <v>56</v>
      </c>
      <c r="AI3486" s="41" t="s">
        <v>56</v>
      </c>
      <c r="AJ3486" s="41" t="s">
        <v>160</v>
      </c>
      <c r="AK3486" s="41" t="s">
        <v>56</v>
      </c>
    </row>
    <row r="3487" spans="1:37" s="41" customFormat="1" ht="15.75" thickBot="1" x14ac:dyDescent="0.3">
      <c r="A3487" s="11" t="s">
        <v>697</v>
      </c>
      <c r="B3487" s="12" t="s">
        <v>216</v>
      </c>
      <c r="C3487" s="13" t="s">
        <v>46</v>
      </c>
      <c r="D3487" s="14" t="s">
        <v>47</v>
      </c>
      <c r="E3487" s="13" t="s">
        <v>7661</v>
      </c>
      <c r="F3487" s="4" t="s">
        <v>614</v>
      </c>
      <c r="G3487" s="4" t="s">
        <v>700</v>
      </c>
      <c r="H3487" s="15">
        <v>43229.291666666664</v>
      </c>
      <c r="I3487" s="15">
        <v>43229.541666666664</v>
      </c>
      <c r="J3487" s="131" t="s">
        <v>8557</v>
      </c>
      <c r="K3487" s="45" t="s">
        <v>9</v>
      </c>
      <c r="L3487" s="47" t="s">
        <v>7</v>
      </c>
      <c r="M3487" s="47" t="s">
        <v>56</v>
      </c>
      <c r="N3487" s="9" t="str">
        <f t="shared" si="853"/>
        <v>Minor</v>
      </c>
      <c r="O3487" s="10" t="str">
        <f t="shared" si="854"/>
        <v>Successful</v>
      </c>
      <c r="P3487" s="10" t="str">
        <f t="shared" si="855"/>
        <v>On Time</v>
      </c>
      <c r="Q3487" s="9">
        <f t="shared" si="856"/>
        <v>1</v>
      </c>
      <c r="R3487" s="9">
        <f t="shared" si="857"/>
        <v>1</v>
      </c>
      <c r="S3487" s="9">
        <f t="shared" si="858"/>
        <v>0</v>
      </c>
      <c r="T3487" s="9" t="str">
        <f t="shared" si="859"/>
        <v>May</v>
      </c>
      <c r="U3487" s="40">
        <f t="shared" si="860"/>
        <v>0</v>
      </c>
      <c r="V3487" s="40" t="str">
        <f t="shared" si="861"/>
        <v>Normal</v>
      </c>
      <c r="W3487" s="40">
        <f t="shared" si="862"/>
        <v>0</v>
      </c>
      <c r="X3487" s="40">
        <f t="shared" si="863"/>
        <v>0</v>
      </c>
      <c r="Y3487" s="40">
        <f t="shared" si="864"/>
        <v>0</v>
      </c>
      <c r="Z3487" s="40">
        <f t="shared" si="865"/>
        <v>0</v>
      </c>
      <c r="AA3487" s="40">
        <f t="shared" si="866"/>
        <v>1</v>
      </c>
      <c r="AB3487" s="40">
        <f t="shared" si="867"/>
        <v>0</v>
      </c>
      <c r="AC3487" s="41" t="s">
        <v>238</v>
      </c>
      <c r="AD3487" s="41" t="s">
        <v>554</v>
      </c>
      <c r="AE3487" s="41" t="s">
        <v>351</v>
      </c>
      <c r="AF3487" s="41" t="s">
        <v>216</v>
      </c>
      <c r="AG3487" s="41" t="s">
        <v>56</v>
      </c>
      <c r="AH3487" s="41" t="s">
        <v>56</v>
      </c>
      <c r="AI3487" s="41" t="s">
        <v>56</v>
      </c>
      <c r="AJ3487" s="41" t="s">
        <v>160</v>
      </c>
      <c r="AK3487" s="41" t="s">
        <v>56</v>
      </c>
    </row>
    <row r="3488" spans="1:37" s="41" customFormat="1" ht="15.75" thickBot="1" x14ac:dyDescent="0.3">
      <c r="A3488" s="11" t="s">
        <v>697</v>
      </c>
      <c r="B3488" s="12" t="s">
        <v>216</v>
      </c>
      <c r="C3488" s="13" t="s">
        <v>46</v>
      </c>
      <c r="D3488" s="14" t="s">
        <v>47</v>
      </c>
      <c r="E3488" s="13" t="s">
        <v>7662</v>
      </c>
      <c r="F3488" s="4" t="s">
        <v>614</v>
      </c>
      <c r="G3488" s="4" t="s">
        <v>4956</v>
      </c>
      <c r="H3488" s="15">
        <v>43228.916666666664</v>
      </c>
      <c r="I3488" s="15">
        <v>43229.041666666664</v>
      </c>
      <c r="J3488" s="131" t="s">
        <v>3306</v>
      </c>
      <c r="K3488" s="45" t="s">
        <v>9</v>
      </c>
      <c r="L3488" s="47" t="s">
        <v>7</v>
      </c>
      <c r="M3488" s="47" t="s">
        <v>56</v>
      </c>
      <c r="N3488" s="9" t="str">
        <f t="shared" si="853"/>
        <v>Minor</v>
      </c>
      <c r="O3488" s="10" t="str">
        <f t="shared" si="854"/>
        <v>Successful</v>
      </c>
      <c r="P3488" s="10" t="str">
        <f t="shared" si="855"/>
        <v>On Time</v>
      </c>
      <c r="Q3488" s="9">
        <f t="shared" si="856"/>
        <v>1</v>
      </c>
      <c r="R3488" s="9">
        <f t="shared" si="857"/>
        <v>1</v>
      </c>
      <c r="S3488" s="9">
        <f t="shared" si="858"/>
        <v>0</v>
      </c>
      <c r="T3488" s="9" t="str">
        <f t="shared" si="859"/>
        <v>May</v>
      </c>
      <c r="U3488" s="40">
        <f t="shared" si="860"/>
        <v>0</v>
      </c>
      <c r="V3488" s="40" t="str">
        <f t="shared" si="861"/>
        <v>Normal</v>
      </c>
      <c r="W3488" s="40">
        <f t="shared" si="862"/>
        <v>0</v>
      </c>
      <c r="X3488" s="40">
        <f t="shared" si="863"/>
        <v>0</v>
      </c>
      <c r="Y3488" s="40">
        <f t="shared" si="864"/>
        <v>0</v>
      </c>
      <c r="Z3488" s="40">
        <f t="shared" si="865"/>
        <v>0</v>
      </c>
      <c r="AA3488" s="40">
        <f t="shared" si="866"/>
        <v>1</v>
      </c>
      <c r="AB3488" s="40">
        <f t="shared" si="867"/>
        <v>0</v>
      </c>
      <c r="AC3488" s="41" t="s">
        <v>238</v>
      </c>
      <c r="AD3488" s="41" t="s">
        <v>461</v>
      </c>
      <c r="AE3488" s="41" t="s">
        <v>351</v>
      </c>
      <c r="AF3488" s="41" t="s">
        <v>216</v>
      </c>
      <c r="AG3488" s="41" t="s">
        <v>56</v>
      </c>
      <c r="AH3488" s="41" t="s">
        <v>56</v>
      </c>
      <c r="AI3488" s="41" t="s">
        <v>56</v>
      </c>
      <c r="AJ3488" s="41" t="s">
        <v>160</v>
      </c>
      <c r="AK3488" s="41" t="s">
        <v>56</v>
      </c>
    </row>
    <row r="3489" spans="1:37" s="41" customFormat="1" ht="15.75" thickBot="1" x14ac:dyDescent="0.3">
      <c r="A3489" s="11" t="s">
        <v>697</v>
      </c>
      <c r="B3489" s="12" t="s">
        <v>216</v>
      </c>
      <c r="C3489" s="13" t="s">
        <v>46</v>
      </c>
      <c r="D3489" s="14" t="s">
        <v>47</v>
      </c>
      <c r="E3489" s="13" t="s">
        <v>7663</v>
      </c>
      <c r="F3489" s="4" t="s">
        <v>364</v>
      </c>
      <c r="G3489" s="4" t="s">
        <v>783</v>
      </c>
      <c r="H3489" s="15">
        <v>43228.75</v>
      </c>
      <c r="I3489" s="15">
        <v>43228.999305555553</v>
      </c>
      <c r="J3489" s="131" t="s">
        <v>8558</v>
      </c>
      <c r="K3489" s="45" t="s">
        <v>9</v>
      </c>
      <c r="L3489" s="47" t="s">
        <v>7</v>
      </c>
      <c r="M3489" s="47" t="s">
        <v>56</v>
      </c>
      <c r="N3489" s="9" t="str">
        <f t="shared" si="853"/>
        <v>Minor</v>
      </c>
      <c r="O3489" s="10" t="str">
        <f t="shared" si="854"/>
        <v>Successful</v>
      </c>
      <c r="P3489" s="10" t="str">
        <f t="shared" si="855"/>
        <v>On Time</v>
      </c>
      <c r="Q3489" s="9">
        <f t="shared" si="856"/>
        <v>1</v>
      </c>
      <c r="R3489" s="9">
        <f t="shared" si="857"/>
        <v>1</v>
      </c>
      <c r="S3489" s="9">
        <f t="shared" si="858"/>
        <v>0</v>
      </c>
      <c r="T3489" s="9" t="str">
        <f t="shared" si="859"/>
        <v>May</v>
      </c>
      <c r="U3489" s="40">
        <f t="shared" si="860"/>
        <v>0</v>
      </c>
      <c r="V3489" s="40" t="str">
        <f t="shared" si="861"/>
        <v>Normal</v>
      </c>
      <c r="W3489" s="40">
        <f t="shared" si="862"/>
        <v>0</v>
      </c>
      <c r="X3489" s="40">
        <f t="shared" si="863"/>
        <v>0</v>
      </c>
      <c r="Y3489" s="40">
        <f t="shared" si="864"/>
        <v>0</v>
      </c>
      <c r="Z3489" s="40">
        <f t="shared" si="865"/>
        <v>0</v>
      </c>
      <c r="AA3489" s="40">
        <f t="shared" si="866"/>
        <v>1</v>
      </c>
      <c r="AB3489" s="40">
        <f t="shared" si="867"/>
        <v>0</v>
      </c>
      <c r="AC3489" s="41" t="s">
        <v>238</v>
      </c>
      <c r="AD3489" s="41" t="s">
        <v>7498</v>
      </c>
      <c r="AE3489" s="41" t="s">
        <v>429</v>
      </c>
      <c r="AF3489" s="41" t="s">
        <v>216</v>
      </c>
      <c r="AG3489" s="41" t="s">
        <v>56</v>
      </c>
      <c r="AH3489" s="41" t="s">
        <v>56</v>
      </c>
      <c r="AI3489" s="41" t="s">
        <v>56</v>
      </c>
      <c r="AJ3489" s="41" t="s">
        <v>160</v>
      </c>
      <c r="AK3489" s="41" t="s">
        <v>56</v>
      </c>
    </row>
    <row r="3490" spans="1:37" s="41" customFormat="1" ht="15.75" thickBot="1" x14ac:dyDescent="0.3">
      <c r="A3490" s="11" t="s">
        <v>697</v>
      </c>
      <c r="B3490" s="12" t="s">
        <v>216</v>
      </c>
      <c r="C3490" s="13" t="s">
        <v>52</v>
      </c>
      <c r="D3490" s="14" t="s">
        <v>47</v>
      </c>
      <c r="E3490" s="13" t="s">
        <v>7664</v>
      </c>
      <c r="F3490" s="4" t="s">
        <v>152</v>
      </c>
      <c r="G3490" s="4" t="s">
        <v>171</v>
      </c>
      <c r="H3490" s="15">
        <v>43229.541666666664</v>
      </c>
      <c r="I3490" s="15">
        <v>43229.625</v>
      </c>
      <c r="J3490" s="131" t="s">
        <v>5192</v>
      </c>
      <c r="K3490" s="45" t="s">
        <v>9</v>
      </c>
      <c r="L3490" s="47" t="s">
        <v>7</v>
      </c>
      <c r="M3490" s="47" t="s">
        <v>56</v>
      </c>
      <c r="N3490" s="9" t="str">
        <f t="shared" si="853"/>
        <v>Standard</v>
      </c>
      <c r="O3490" s="10" t="str">
        <f t="shared" si="854"/>
        <v>Successful</v>
      </c>
      <c r="P3490" s="10" t="str">
        <f t="shared" si="855"/>
        <v>On Time</v>
      </c>
      <c r="Q3490" s="9">
        <f t="shared" si="856"/>
        <v>1</v>
      </c>
      <c r="R3490" s="9">
        <f t="shared" si="857"/>
        <v>1</v>
      </c>
      <c r="S3490" s="9">
        <f t="shared" si="858"/>
        <v>0</v>
      </c>
      <c r="T3490" s="9" t="str">
        <f t="shared" si="859"/>
        <v>May</v>
      </c>
      <c r="U3490" s="40">
        <f t="shared" si="860"/>
        <v>0</v>
      </c>
      <c r="V3490" s="40" t="str">
        <f t="shared" si="861"/>
        <v>Normal</v>
      </c>
      <c r="W3490" s="40">
        <f t="shared" si="862"/>
        <v>0</v>
      </c>
      <c r="X3490" s="40">
        <f t="shared" si="863"/>
        <v>0</v>
      </c>
      <c r="Y3490" s="40">
        <f t="shared" si="864"/>
        <v>0</v>
      </c>
      <c r="Z3490" s="40">
        <f t="shared" si="865"/>
        <v>0</v>
      </c>
      <c r="AA3490" s="40">
        <f t="shared" si="866"/>
        <v>1</v>
      </c>
      <c r="AB3490" s="40">
        <f t="shared" si="867"/>
        <v>0</v>
      </c>
      <c r="AC3490" s="41" t="s">
        <v>238</v>
      </c>
      <c r="AD3490" s="41" t="s">
        <v>296</v>
      </c>
      <c r="AE3490" s="41" t="s">
        <v>121</v>
      </c>
      <c r="AF3490" s="41" t="s">
        <v>322</v>
      </c>
      <c r="AG3490" s="41" t="s">
        <v>56</v>
      </c>
      <c r="AH3490" s="41" t="s">
        <v>56</v>
      </c>
      <c r="AI3490" s="41" t="s">
        <v>56</v>
      </c>
      <c r="AJ3490" s="41" t="s">
        <v>160</v>
      </c>
      <c r="AK3490" s="41" t="s">
        <v>56</v>
      </c>
    </row>
    <row r="3491" spans="1:37" s="41" customFormat="1" ht="15.75" thickBot="1" x14ac:dyDescent="0.3">
      <c r="A3491" s="11" t="s">
        <v>697</v>
      </c>
      <c r="B3491" s="12" t="s">
        <v>216</v>
      </c>
      <c r="C3491" s="13" t="s">
        <v>52</v>
      </c>
      <c r="D3491" s="14" t="s">
        <v>47</v>
      </c>
      <c r="E3491" s="13" t="s">
        <v>7665</v>
      </c>
      <c r="F3491" s="4" t="s">
        <v>616</v>
      </c>
      <c r="G3491" s="4" t="s">
        <v>730</v>
      </c>
      <c r="H3491" s="15">
        <v>43228.666666666664</v>
      </c>
      <c r="I3491" s="15">
        <v>43228.75</v>
      </c>
      <c r="J3491" s="131" t="s">
        <v>6814</v>
      </c>
      <c r="K3491" s="45" t="s">
        <v>9</v>
      </c>
      <c r="L3491" s="47" t="s">
        <v>7</v>
      </c>
      <c r="M3491" s="47" t="s">
        <v>56</v>
      </c>
      <c r="N3491" s="9" t="str">
        <f t="shared" si="853"/>
        <v>Standard</v>
      </c>
      <c r="O3491" s="10" t="str">
        <f t="shared" si="854"/>
        <v>Successful</v>
      </c>
      <c r="P3491" s="10" t="str">
        <f t="shared" si="855"/>
        <v>On Time</v>
      </c>
      <c r="Q3491" s="9">
        <f t="shared" si="856"/>
        <v>1</v>
      </c>
      <c r="R3491" s="9">
        <f t="shared" si="857"/>
        <v>1</v>
      </c>
      <c r="S3491" s="9">
        <f t="shared" si="858"/>
        <v>0</v>
      </c>
      <c r="T3491" s="9" t="str">
        <f t="shared" si="859"/>
        <v>May</v>
      </c>
      <c r="U3491" s="40">
        <f t="shared" si="860"/>
        <v>0</v>
      </c>
      <c r="V3491" s="40" t="str">
        <f t="shared" si="861"/>
        <v>Normal</v>
      </c>
      <c r="W3491" s="40">
        <f t="shared" si="862"/>
        <v>0</v>
      </c>
      <c r="X3491" s="40">
        <f t="shared" si="863"/>
        <v>0</v>
      </c>
      <c r="Y3491" s="40">
        <f t="shared" si="864"/>
        <v>0</v>
      </c>
      <c r="Z3491" s="40">
        <f t="shared" si="865"/>
        <v>0</v>
      </c>
      <c r="AA3491" s="40">
        <f t="shared" si="866"/>
        <v>1</v>
      </c>
      <c r="AB3491" s="40">
        <f t="shared" si="867"/>
        <v>0</v>
      </c>
      <c r="AC3491" s="41" t="s">
        <v>238</v>
      </c>
      <c r="AD3491" s="41" t="s">
        <v>721</v>
      </c>
      <c r="AE3491" s="41" t="s">
        <v>428</v>
      </c>
      <c r="AF3491" s="41" t="s">
        <v>216</v>
      </c>
      <c r="AG3491" s="41" t="s">
        <v>56</v>
      </c>
      <c r="AH3491" s="41" t="s">
        <v>56</v>
      </c>
      <c r="AI3491" s="41" t="s">
        <v>56</v>
      </c>
      <c r="AJ3491" s="41" t="s">
        <v>160</v>
      </c>
      <c r="AK3491" s="41" t="s">
        <v>56</v>
      </c>
    </row>
    <row r="3492" spans="1:37" s="41" customFormat="1" ht="15.75" thickBot="1" x14ac:dyDescent="0.3">
      <c r="A3492" s="11" t="s">
        <v>53</v>
      </c>
      <c r="B3492" s="12" t="s">
        <v>216</v>
      </c>
      <c r="C3492" s="13" t="s">
        <v>52</v>
      </c>
      <c r="D3492" s="14" t="s">
        <v>47</v>
      </c>
      <c r="E3492" s="13" t="s">
        <v>7666</v>
      </c>
      <c r="F3492" s="4" t="s">
        <v>101</v>
      </c>
      <c r="G3492" s="4" t="s">
        <v>625</v>
      </c>
      <c r="H3492" s="15">
        <v>43228.416666666664</v>
      </c>
      <c r="I3492" s="15">
        <v>43229.416666666664</v>
      </c>
      <c r="J3492" s="131" t="s">
        <v>3356</v>
      </c>
      <c r="K3492" s="45" t="s">
        <v>9</v>
      </c>
      <c r="L3492" s="47" t="s">
        <v>7</v>
      </c>
      <c r="M3492" s="47" t="s">
        <v>56</v>
      </c>
      <c r="N3492" s="9" t="str">
        <f t="shared" si="853"/>
        <v>Standard</v>
      </c>
      <c r="O3492" s="10" t="str">
        <f t="shared" si="854"/>
        <v>Successful</v>
      </c>
      <c r="P3492" s="10" t="str">
        <f t="shared" si="855"/>
        <v>On Time</v>
      </c>
      <c r="Q3492" s="9">
        <f t="shared" si="856"/>
        <v>1</v>
      </c>
      <c r="R3492" s="9">
        <f t="shared" si="857"/>
        <v>1</v>
      </c>
      <c r="S3492" s="9">
        <f t="shared" si="858"/>
        <v>0</v>
      </c>
      <c r="T3492" s="9" t="str">
        <f t="shared" si="859"/>
        <v>May</v>
      </c>
      <c r="U3492" s="40">
        <f t="shared" si="860"/>
        <v>0</v>
      </c>
      <c r="V3492" s="40" t="str">
        <f t="shared" si="861"/>
        <v>Normal</v>
      </c>
      <c r="W3492" s="40">
        <f t="shared" si="862"/>
        <v>0</v>
      </c>
      <c r="X3492" s="40">
        <f t="shared" si="863"/>
        <v>0</v>
      </c>
      <c r="Y3492" s="40">
        <f t="shared" si="864"/>
        <v>0</v>
      </c>
      <c r="Z3492" s="40">
        <f t="shared" si="865"/>
        <v>0</v>
      </c>
      <c r="AA3492" s="40">
        <f t="shared" si="866"/>
        <v>1</v>
      </c>
      <c r="AB3492" s="40">
        <f t="shared" si="867"/>
        <v>0</v>
      </c>
      <c r="AC3492" s="41" t="s">
        <v>9181</v>
      </c>
      <c r="AD3492" s="41" t="s">
        <v>315</v>
      </c>
      <c r="AE3492" s="41" t="s">
        <v>427</v>
      </c>
      <c r="AF3492" s="41" t="s">
        <v>216</v>
      </c>
      <c r="AG3492" s="41" t="s">
        <v>56</v>
      </c>
      <c r="AH3492" s="41" t="s">
        <v>56</v>
      </c>
      <c r="AI3492" s="41" t="s">
        <v>56</v>
      </c>
      <c r="AJ3492" s="41" t="s">
        <v>160</v>
      </c>
      <c r="AK3492" s="41" t="s">
        <v>56</v>
      </c>
    </row>
    <row r="3493" spans="1:37" s="41" customFormat="1" ht="15.75" thickBot="1" x14ac:dyDescent="0.3">
      <c r="A3493" s="11" t="s">
        <v>638</v>
      </c>
      <c r="B3493" s="12" t="s">
        <v>8</v>
      </c>
      <c r="C3493" s="13" t="s">
        <v>52</v>
      </c>
      <c r="D3493" s="14" t="s">
        <v>47</v>
      </c>
      <c r="E3493" s="13" t="s">
        <v>7667</v>
      </c>
      <c r="F3493" s="4" t="s">
        <v>693</v>
      </c>
      <c r="G3493" s="4" t="s">
        <v>705</v>
      </c>
      <c r="H3493" s="15">
        <v>43229.375</v>
      </c>
      <c r="I3493" s="15">
        <v>43229.541666666664</v>
      </c>
      <c r="J3493" s="131" t="s">
        <v>8559</v>
      </c>
      <c r="K3493" s="45" t="s">
        <v>9</v>
      </c>
      <c r="L3493" s="47" t="s">
        <v>7</v>
      </c>
      <c r="M3493" s="47" t="s">
        <v>56</v>
      </c>
      <c r="N3493" s="9" t="str">
        <f t="shared" si="853"/>
        <v>Standard</v>
      </c>
      <c r="O3493" s="10" t="str">
        <f t="shared" si="854"/>
        <v>Successful</v>
      </c>
      <c r="P3493" s="10" t="str">
        <f t="shared" si="855"/>
        <v>On Time</v>
      </c>
      <c r="Q3493" s="9">
        <f t="shared" si="856"/>
        <v>1</v>
      </c>
      <c r="R3493" s="9">
        <f t="shared" si="857"/>
        <v>1</v>
      </c>
      <c r="S3493" s="9">
        <f t="shared" si="858"/>
        <v>0</v>
      </c>
      <c r="T3493" s="9" t="str">
        <f t="shared" si="859"/>
        <v>May</v>
      </c>
      <c r="U3493" s="40">
        <f t="shared" si="860"/>
        <v>0</v>
      </c>
      <c r="V3493" s="40" t="str">
        <f t="shared" si="861"/>
        <v>Normal</v>
      </c>
      <c r="W3493" s="40">
        <f t="shared" si="862"/>
        <v>0</v>
      </c>
      <c r="X3493" s="40">
        <f t="shared" si="863"/>
        <v>0</v>
      </c>
      <c r="Y3493" s="40">
        <f t="shared" si="864"/>
        <v>0</v>
      </c>
      <c r="Z3493" s="40">
        <f t="shared" si="865"/>
        <v>0</v>
      </c>
      <c r="AA3493" s="40">
        <f t="shared" si="866"/>
        <v>1</v>
      </c>
      <c r="AB3493" s="40">
        <f t="shared" si="867"/>
        <v>0</v>
      </c>
      <c r="AC3493" s="41" t="s">
        <v>9181</v>
      </c>
      <c r="AD3493" s="41" t="s">
        <v>720</v>
      </c>
      <c r="AE3493" s="41" t="s">
        <v>146</v>
      </c>
      <c r="AF3493" s="41" t="s">
        <v>8</v>
      </c>
      <c r="AG3493" s="41" t="s">
        <v>56</v>
      </c>
      <c r="AH3493" s="41" t="s">
        <v>56</v>
      </c>
      <c r="AI3493" s="41" t="s">
        <v>56</v>
      </c>
      <c r="AJ3493" s="41" t="s">
        <v>160</v>
      </c>
      <c r="AK3493" s="41" t="s">
        <v>56</v>
      </c>
    </row>
    <row r="3494" spans="1:37" s="41" customFormat="1" ht="15.75" thickBot="1" x14ac:dyDescent="0.3">
      <c r="A3494" s="11" t="s">
        <v>638</v>
      </c>
      <c r="B3494" s="12" t="s">
        <v>8</v>
      </c>
      <c r="C3494" s="13" t="s">
        <v>52</v>
      </c>
      <c r="D3494" s="14" t="s">
        <v>47</v>
      </c>
      <c r="E3494" s="13" t="s">
        <v>7668</v>
      </c>
      <c r="F3494" s="4" t="s">
        <v>662</v>
      </c>
      <c r="G3494" s="4" t="s">
        <v>4975</v>
      </c>
      <c r="H3494" s="15">
        <v>43228.354166666664</v>
      </c>
      <c r="I3494" s="15">
        <v>43228.708333333336</v>
      </c>
      <c r="J3494" s="131" t="s">
        <v>672</v>
      </c>
      <c r="K3494" s="45" t="s">
        <v>9</v>
      </c>
      <c r="L3494" s="47" t="s">
        <v>7</v>
      </c>
      <c r="M3494" s="47" t="s">
        <v>56</v>
      </c>
      <c r="N3494" s="9" t="str">
        <f t="shared" si="853"/>
        <v>Standard</v>
      </c>
      <c r="O3494" s="10" t="str">
        <f t="shared" si="854"/>
        <v>Successful</v>
      </c>
      <c r="P3494" s="10" t="str">
        <f t="shared" si="855"/>
        <v>On Time</v>
      </c>
      <c r="Q3494" s="9">
        <f t="shared" si="856"/>
        <v>1</v>
      </c>
      <c r="R3494" s="9">
        <f t="shared" si="857"/>
        <v>1</v>
      </c>
      <c r="S3494" s="9">
        <f t="shared" si="858"/>
        <v>0</v>
      </c>
      <c r="T3494" s="9" t="str">
        <f t="shared" si="859"/>
        <v>May</v>
      </c>
      <c r="U3494" s="40">
        <f t="shared" si="860"/>
        <v>0</v>
      </c>
      <c r="V3494" s="40" t="str">
        <f t="shared" si="861"/>
        <v>Normal</v>
      </c>
      <c r="W3494" s="40">
        <f t="shared" si="862"/>
        <v>0</v>
      </c>
      <c r="X3494" s="40">
        <f t="shared" si="863"/>
        <v>0</v>
      </c>
      <c r="Y3494" s="40">
        <f t="shared" si="864"/>
        <v>0</v>
      </c>
      <c r="Z3494" s="40">
        <f t="shared" si="865"/>
        <v>0</v>
      </c>
      <c r="AA3494" s="40">
        <f t="shared" si="866"/>
        <v>1</v>
      </c>
      <c r="AB3494" s="40">
        <f t="shared" si="867"/>
        <v>0</v>
      </c>
      <c r="AC3494" s="41" t="s">
        <v>9181</v>
      </c>
      <c r="AD3494" s="41" t="s">
        <v>681</v>
      </c>
      <c r="AE3494" s="41" t="s">
        <v>259</v>
      </c>
      <c r="AF3494" s="41" t="s">
        <v>8</v>
      </c>
      <c r="AG3494" s="41" t="s">
        <v>56</v>
      </c>
      <c r="AH3494" s="41" t="s">
        <v>56</v>
      </c>
      <c r="AI3494" s="41" t="s">
        <v>56</v>
      </c>
      <c r="AJ3494" s="41" t="s">
        <v>160</v>
      </c>
      <c r="AK3494" s="41" t="s">
        <v>56</v>
      </c>
    </row>
    <row r="3495" spans="1:37" s="41" customFormat="1" ht="15.75" thickBot="1" x14ac:dyDescent="0.3">
      <c r="A3495" s="11" t="s">
        <v>638</v>
      </c>
      <c r="B3495" s="12" t="s">
        <v>8</v>
      </c>
      <c r="C3495" s="13" t="s">
        <v>52</v>
      </c>
      <c r="D3495" s="14" t="s">
        <v>47</v>
      </c>
      <c r="E3495" s="13" t="s">
        <v>7669</v>
      </c>
      <c r="F3495" s="4" t="s">
        <v>645</v>
      </c>
      <c r="G3495" s="4" t="s">
        <v>659</v>
      </c>
      <c r="H3495" s="15">
        <v>43228.375</v>
      </c>
      <c r="I3495" s="15">
        <v>43228.708333333336</v>
      </c>
      <c r="J3495" s="131" t="s">
        <v>8560</v>
      </c>
      <c r="K3495" s="45" t="s">
        <v>9</v>
      </c>
      <c r="L3495" s="47" t="s">
        <v>7</v>
      </c>
      <c r="M3495" s="47" t="s">
        <v>56</v>
      </c>
      <c r="N3495" s="9" t="str">
        <f t="shared" si="853"/>
        <v>Standard</v>
      </c>
      <c r="O3495" s="10" t="str">
        <f t="shared" si="854"/>
        <v>Successful</v>
      </c>
      <c r="P3495" s="10" t="str">
        <f t="shared" si="855"/>
        <v>On Time</v>
      </c>
      <c r="Q3495" s="9">
        <f t="shared" si="856"/>
        <v>1</v>
      </c>
      <c r="R3495" s="9">
        <f t="shared" si="857"/>
        <v>1</v>
      </c>
      <c r="S3495" s="9">
        <f t="shared" si="858"/>
        <v>0</v>
      </c>
      <c r="T3495" s="9" t="str">
        <f t="shared" si="859"/>
        <v>May</v>
      </c>
      <c r="U3495" s="40">
        <f t="shared" si="860"/>
        <v>0</v>
      </c>
      <c r="V3495" s="40" t="str">
        <f t="shared" si="861"/>
        <v>Normal</v>
      </c>
      <c r="W3495" s="40">
        <f t="shared" si="862"/>
        <v>0</v>
      </c>
      <c r="X3495" s="40">
        <f t="shared" si="863"/>
        <v>0</v>
      </c>
      <c r="Y3495" s="40">
        <f t="shared" si="864"/>
        <v>0</v>
      </c>
      <c r="Z3495" s="40">
        <f t="shared" si="865"/>
        <v>0</v>
      </c>
      <c r="AA3495" s="40">
        <f t="shared" si="866"/>
        <v>1</v>
      </c>
      <c r="AB3495" s="40">
        <f t="shared" si="867"/>
        <v>0</v>
      </c>
      <c r="AC3495" s="41" t="s">
        <v>9181</v>
      </c>
      <c r="AD3495" s="41" t="s">
        <v>5891</v>
      </c>
      <c r="AE3495" s="41" t="s">
        <v>147</v>
      </c>
      <c r="AF3495" s="41" t="s">
        <v>8</v>
      </c>
      <c r="AG3495" s="41" t="s">
        <v>56</v>
      </c>
      <c r="AH3495" s="41" t="s">
        <v>56</v>
      </c>
      <c r="AI3495" s="41" t="s">
        <v>56</v>
      </c>
      <c r="AJ3495" s="41" t="s">
        <v>160</v>
      </c>
      <c r="AK3495" s="41" t="s">
        <v>56</v>
      </c>
    </row>
    <row r="3496" spans="1:37" s="41" customFormat="1" ht="15.75" thickBot="1" x14ac:dyDescent="0.3">
      <c r="A3496" s="11" t="s">
        <v>638</v>
      </c>
      <c r="B3496" s="12" t="s">
        <v>8</v>
      </c>
      <c r="C3496" s="13" t="s">
        <v>52</v>
      </c>
      <c r="D3496" s="14" t="s">
        <v>47</v>
      </c>
      <c r="E3496" s="13" t="s">
        <v>7670</v>
      </c>
      <c r="F3496" s="4" t="s">
        <v>645</v>
      </c>
      <c r="G3496" s="4" t="s">
        <v>659</v>
      </c>
      <c r="H3496" s="15">
        <v>43228.375</v>
      </c>
      <c r="I3496" s="15">
        <v>43228.708333333336</v>
      </c>
      <c r="J3496" s="131" t="s">
        <v>8560</v>
      </c>
      <c r="K3496" s="45" t="s">
        <v>9</v>
      </c>
      <c r="L3496" s="47" t="s">
        <v>7</v>
      </c>
      <c r="M3496" s="47" t="s">
        <v>56</v>
      </c>
      <c r="N3496" s="9" t="str">
        <f t="shared" si="853"/>
        <v>Standard</v>
      </c>
      <c r="O3496" s="10" t="str">
        <f t="shared" si="854"/>
        <v>Successful</v>
      </c>
      <c r="P3496" s="10" t="str">
        <f t="shared" si="855"/>
        <v>On Time</v>
      </c>
      <c r="Q3496" s="9">
        <f t="shared" si="856"/>
        <v>1</v>
      </c>
      <c r="R3496" s="9">
        <f t="shared" si="857"/>
        <v>1</v>
      </c>
      <c r="S3496" s="9">
        <f t="shared" si="858"/>
        <v>0</v>
      </c>
      <c r="T3496" s="9" t="str">
        <f t="shared" si="859"/>
        <v>May</v>
      </c>
      <c r="U3496" s="40">
        <f t="shared" si="860"/>
        <v>0</v>
      </c>
      <c r="V3496" s="40" t="str">
        <f t="shared" si="861"/>
        <v>Normal</v>
      </c>
      <c r="W3496" s="40">
        <f t="shared" si="862"/>
        <v>0</v>
      </c>
      <c r="X3496" s="40">
        <f t="shared" si="863"/>
        <v>0</v>
      </c>
      <c r="Y3496" s="40">
        <f t="shared" si="864"/>
        <v>0</v>
      </c>
      <c r="Z3496" s="40">
        <f t="shared" si="865"/>
        <v>0</v>
      </c>
      <c r="AA3496" s="40">
        <f t="shared" si="866"/>
        <v>1</v>
      </c>
      <c r="AB3496" s="40">
        <f t="shared" si="867"/>
        <v>0</v>
      </c>
      <c r="AC3496" s="41" t="s">
        <v>9181</v>
      </c>
      <c r="AD3496" s="41" t="s">
        <v>5891</v>
      </c>
      <c r="AE3496" s="41" t="s">
        <v>147</v>
      </c>
      <c r="AF3496" s="41" t="s">
        <v>8</v>
      </c>
      <c r="AG3496" s="41" t="s">
        <v>56</v>
      </c>
      <c r="AH3496" s="41" t="s">
        <v>56</v>
      </c>
      <c r="AI3496" s="41" t="s">
        <v>56</v>
      </c>
      <c r="AJ3496" s="41" t="s">
        <v>160</v>
      </c>
      <c r="AK3496" s="41" t="s">
        <v>56</v>
      </c>
    </row>
    <row r="3497" spans="1:37" s="41" customFormat="1" ht="15.75" thickBot="1" x14ac:dyDescent="0.3">
      <c r="A3497" s="11" t="s">
        <v>638</v>
      </c>
      <c r="B3497" s="12" t="s">
        <v>8</v>
      </c>
      <c r="C3497" s="13" t="s">
        <v>52</v>
      </c>
      <c r="D3497" s="14" t="s">
        <v>47</v>
      </c>
      <c r="E3497" s="13" t="s">
        <v>7671</v>
      </c>
      <c r="F3497" s="4" t="s">
        <v>645</v>
      </c>
      <c r="G3497" s="4" t="s">
        <v>659</v>
      </c>
      <c r="H3497" s="15">
        <v>43228.416666666664</v>
      </c>
      <c r="I3497" s="15">
        <v>43228.75</v>
      </c>
      <c r="J3497" s="131" t="s">
        <v>8561</v>
      </c>
      <c r="K3497" s="45" t="s">
        <v>9</v>
      </c>
      <c r="L3497" s="47" t="s">
        <v>7</v>
      </c>
      <c r="M3497" s="47" t="s">
        <v>56</v>
      </c>
      <c r="N3497" s="9" t="str">
        <f t="shared" si="853"/>
        <v>Standard</v>
      </c>
      <c r="O3497" s="10" t="str">
        <f t="shared" si="854"/>
        <v>Successful</v>
      </c>
      <c r="P3497" s="10" t="str">
        <f t="shared" si="855"/>
        <v>On Time</v>
      </c>
      <c r="Q3497" s="9">
        <f t="shared" si="856"/>
        <v>1</v>
      </c>
      <c r="R3497" s="9">
        <f t="shared" si="857"/>
        <v>1</v>
      </c>
      <c r="S3497" s="9">
        <f t="shared" si="858"/>
        <v>0</v>
      </c>
      <c r="T3497" s="9" t="str">
        <f t="shared" si="859"/>
        <v>May</v>
      </c>
      <c r="U3497" s="40">
        <f t="shared" si="860"/>
        <v>0</v>
      </c>
      <c r="V3497" s="40" t="str">
        <f t="shared" si="861"/>
        <v>Normal</v>
      </c>
      <c r="W3497" s="40">
        <f t="shared" si="862"/>
        <v>0</v>
      </c>
      <c r="X3497" s="40">
        <f t="shared" si="863"/>
        <v>0</v>
      </c>
      <c r="Y3497" s="40">
        <f t="shared" si="864"/>
        <v>0</v>
      </c>
      <c r="Z3497" s="40">
        <f t="shared" si="865"/>
        <v>0</v>
      </c>
      <c r="AA3497" s="40">
        <f t="shared" si="866"/>
        <v>1</v>
      </c>
      <c r="AB3497" s="40">
        <f t="shared" si="867"/>
        <v>0</v>
      </c>
      <c r="AC3497" s="41" t="s">
        <v>9181</v>
      </c>
      <c r="AD3497" s="41" t="s">
        <v>5891</v>
      </c>
      <c r="AE3497" s="41" t="s">
        <v>147</v>
      </c>
      <c r="AF3497" s="41" t="s">
        <v>8</v>
      </c>
      <c r="AG3497" s="41" t="s">
        <v>56</v>
      </c>
      <c r="AH3497" s="41" t="s">
        <v>56</v>
      </c>
      <c r="AI3497" s="41" t="s">
        <v>56</v>
      </c>
      <c r="AJ3497" s="41" t="s">
        <v>160</v>
      </c>
      <c r="AK3497" s="41" t="s">
        <v>56</v>
      </c>
    </row>
    <row r="3498" spans="1:37" s="41" customFormat="1" ht="15.75" thickBot="1" x14ac:dyDescent="0.3">
      <c r="A3498" s="11" t="s">
        <v>638</v>
      </c>
      <c r="B3498" s="12" t="s">
        <v>8</v>
      </c>
      <c r="C3498" s="13" t="s">
        <v>52</v>
      </c>
      <c r="D3498" s="14" t="s">
        <v>47</v>
      </c>
      <c r="E3498" s="13" t="s">
        <v>7672</v>
      </c>
      <c r="F3498" s="4" t="s">
        <v>645</v>
      </c>
      <c r="G3498" s="4" t="s">
        <v>659</v>
      </c>
      <c r="H3498" s="15">
        <v>43228.416666666664</v>
      </c>
      <c r="I3498" s="15">
        <v>43228.75</v>
      </c>
      <c r="J3498" s="131" t="s">
        <v>8562</v>
      </c>
      <c r="K3498" s="45" t="s">
        <v>9</v>
      </c>
      <c r="L3498" s="47" t="s">
        <v>7</v>
      </c>
      <c r="M3498" s="47" t="s">
        <v>56</v>
      </c>
      <c r="N3498" s="9" t="str">
        <f t="shared" si="853"/>
        <v>Standard</v>
      </c>
      <c r="O3498" s="10" t="str">
        <f t="shared" si="854"/>
        <v>Successful</v>
      </c>
      <c r="P3498" s="10" t="str">
        <f t="shared" si="855"/>
        <v>On Time</v>
      </c>
      <c r="Q3498" s="9">
        <f t="shared" si="856"/>
        <v>1</v>
      </c>
      <c r="R3498" s="9">
        <f t="shared" si="857"/>
        <v>1</v>
      </c>
      <c r="S3498" s="9">
        <f t="shared" si="858"/>
        <v>0</v>
      </c>
      <c r="T3498" s="9" t="str">
        <f t="shared" si="859"/>
        <v>May</v>
      </c>
      <c r="U3498" s="40">
        <f t="shared" si="860"/>
        <v>0</v>
      </c>
      <c r="V3498" s="40" t="str">
        <f t="shared" si="861"/>
        <v>Normal</v>
      </c>
      <c r="W3498" s="40">
        <f t="shared" si="862"/>
        <v>0</v>
      </c>
      <c r="X3498" s="40">
        <f t="shared" si="863"/>
        <v>0</v>
      </c>
      <c r="Y3498" s="40">
        <f t="shared" si="864"/>
        <v>0</v>
      </c>
      <c r="Z3498" s="40">
        <f t="shared" si="865"/>
        <v>0</v>
      </c>
      <c r="AA3498" s="40">
        <f t="shared" si="866"/>
        <v>1</v>
      </c>
      <c r="AB3498" s="40">
        <f t="shared" si="867"/>
        <v>0</v>
      </c>
      <c r="AC3498" s="41" t="s">
        <v>9181</v>
      </c>
      <c r="AD3498" s="41" t="s">
        <v>5891</v>
      </c>
      <c r="AE3498" s="41" t="s">
        <v>147</v>
      </c>
      <c r="AF3498" s="41" t="s">
        <v>8</v>
      </c>
      <c r="AG3498" s="41" t="s">
        <v>56</v>
      </c>
      <c r="AH3498" s="41" t="s">
        <v>56</v>
      </c>
      <c r="AI3498" s="41" t="s">
        <v>56</v>
      </c>
      <c r="AJ3498" s="41" t="s">
        <v>160</v>
      </c>
      <c r="AK3498" s="41" t="s">
        <v>56</v>
      </c>
    </row>
    <row r="3499" spans="1:37" s="41" customFormat="1" ht="15.75" thickBot="1" x14ac:dyDescent="0.3">
      <c r="A3499" s="11" t="s">
        <v>638</v>
      </c>
      <c r="B3499" s="12" t="s">
        <v>8</v>
      </c>
      <c r="C3499" s="13" t="s">
        <v>52</v>
      </c>
      <c r="D3499" s="14" t="s">
        <v>47</v>
      </c>
      <c r="E3499" s="13" t="s">
        <v>7673</v>
      </c>
      <c r="F3499" s="4" t="s">
        <v>645</v>
      </c>
      <c r="G3499" s="4" t="s">
        <v>659</v>
      </c>
      <c r="H3499" s="15">
        <v>43228.416666666664</v>
      </c>
      <c r="I3499" s="15">
        <v>43228.75</v>
      </c>
      <c r="J3499" s="131" t="s">
        <v>8563</v>
      </c>
      <c r="K3499" s="45" t="s">
        <v>9</v>
      </c>
      <c r="L3499" s="47" t="s">
        <v>7</v>
      </c>
      <c r="M3499" s="47" t="s">
        <v>56</v>
      </c>
      <c r="N3499" s="9" t="str">
        <f t="shared" si="853"/>
        <v>Standard</v>
      </c>
      <c r="O3499" s="10" t="str">
        <f t="shared" si="854"/>
        <v>Successful</v>
      </c>
      <c r="P3499" s="10" t="str">
        <f t="shared" si="855"/>
        <v>On Time</v>
      </c>
      <c r="Q3499" s="9">
        <f t="shared" si="856"/>
        <v>1</v>
      </c>
      <c r="R3499" s="9">
        <f t="shared" si="857"/>
        <v>1</v>
      </c>
      <c r="S3499" s="9">
        <f t="shared" si="858"/>
        <v>0</v>
      </c>
      <c r="T3499" s="9" t="str">
        <f t="shared" si="859"/>
        <v>May</v>
      </c>
      <c r="U3499" s="40">
        <f t="shared" si="860"/>
        <v>0</v>
      </c>
      <c r="V3499" s="40" t="str">
        <f t="shared" si="861"/>
        <v>Normal</v>
      </c>
      <c r="W3499" s="40">
        <f t="shared" si="862"/>
        <v>0</v>
      </c>
      <c r="X3499" s="40">
        <f t="shared" si="863"/>
        <v>0</v>
      </c>
      <c r="Y3499" s="40">
        <f t="shared" si="864"/>
        <v>0</v>
      </c>
      <c r="Z3499" s="40">
        <f t="shared" si="865"/>
        <v>0</v>
      </c>
      <c r="AA3499" s="40">
        <f t="shared" si="866"/>
        <v>1</v>
      </c>
      <c r="AB3499" s="40">
        <f t="shared" si="867"/>
        <v>0</v>
      </c>
      <c r="AC3499" s="41" t="s">
        <v>9181</v>
      </c>
      <c r="AD3499" s="41" t="s">
        <v>5891</v>
      </c>
      <c r="AE3499" s="41" t="s">
        <v>147</v>
      </c>
      <c r="AF3499" s="41" t="s">
        <v>8</v>
      </c>
      <c r="AG3499" s="41" t="s">
        <v>56</v>
      </c>
      <c r="AH3499" s="41" t="s">
        <v>56</v>
      </c>
      <c r="AI3499" s="41" t="s">
        <v>56</v>
      </c>
      <c r="AJ3499" s="41" t="s">
        <v>160</v>
      </c>
      <c r="AK3499" s="41" t="s">
        <v>56</v>
      </c>
    </row>
    <row r="3500" spans="1:37" s="41" customFormat="1" ht="15.75" thickBot="1" x14ac:dyDescent="0.3">
      <c r="A3500" s="11" t="s">
        <v>63</v>
      </c>
      <c r="B3500" s="12" t="s">
        <v>216</v>
      </c>
      <c r="C3500" s="13" t="s">
        <v>46</v>
      </c>
      <c r="D3500" s="14" t="s">
        <v>47</v>
      </c>
      <c r="E3500" s="13" t="s">
        <v>7674</v>
      </c>
      <c r="F3500" s="4" t="s">
        <v>326</v>
      </c>
      <c r="G3500" s="4" t="s">
        <v>453</v>
      </c>
      <c r="H3500" s="15">
        <v>43229.791666666664</v>
      </c>
      <c r="I3500" s="15">
        <v>43229.999305555553</v>
      </c>
      <c r="J3500" s="131" t="s">
        <v>1730</v>
      </c>
      <c r="K3500" s="45" t="s">
        <v>9</v>
      </c>
      <c r="L3500" s="47" t="s">
        <v>7</v>
      </c>
      <c r="M3500" s="47" t="s">
        <v>56</v>
      </c>
      <c r="N3500" s="9" t="str">
        <f t="shared" si="853"/>
        <v>Minor</v>
      </c>
      <c r="O3500" s="10" t="str">
        <f t="shared" si="854"/>
        <v>Successful</v>
      </c>
      <c r="P3500" s="10" t="str">
        <f t="shared" si="855"/>
        <v>On Time</v>
      </c>
      <c r="Q3500" s="9">
        <f t="shared" si="856"/>
        <v>1</v>
      </c>
      <c r="R3500" s="9">
        <f t="shared" si="857"/>
        <v>1</v>
      </c>
      <c r="S3500" s="9">
        <f t="shared" si="858"/>
        <v>0</v>
      </c>
      <c r="T3500" s="9" t="str">
        <f t="shared" si="859"/>
        <v>May</v>
      </c>
      <c r="U3500" s="40">
        <f t="shared" si="860"/>
        <v>0</v>
      </c>
      <c r="V3500" s="40" t="str">
        <f t="shared" si="861"/>
        <v>Normal</v>
      </c>
      <c r="W3500" s="40">
        <f t="shared" si="862"/>
        <v>0</v>
      </c>
      <c r="X3500" s="40">
        <f t="shared" si="863"/>
        <v>0</v>
      </c>
      <c r="Y3500" s="40">
        <f t="shared" si="864"/>
        <v>0</v>
      </c>
      <c r="Z3500" s="40">
        <f t="shared" si="865"/>
        <v>0</v>
      </c>
      <c r="AA3500" s="40">
        <f t="shared" si="866"/>
        <v>1</v>
      </c>
      <c r="AB3500" s="40">
        <f t="shared" si="867"/>
        <v>0</v>
      </c>
      <c r="AC3500" s="41" t="s">
        <v>537</v>
      </c>
      <c r="AD3500" s="41" t="s">
        <v>521</v>
      </c>
      <c r="AE3500" s="41" t="s">
        <v>258</v>
      </c>
      <c r="AF3500" s="41" t="s">
        <v>216</v>
      </c>
      <c r="AG3500" s="41" t="s">
        <v>56</v>
      </c>
      <c r="AH3500" s="41" t="s">
        <v>56</v>
      </c>
      <c r="AI3500" s="41" t="s">
        <v>56</v>
      </c>
      <c r="AJ3500" s="41" t="s">
        <v>160</v>
      </c>
      <c r="AK3500" s="41" t="s">
        <v>56</v>
      </c>
    </row>
    <row r="3501" spans="1:37" s="41" customFormat="1" ht="15.75" thickBot="1" x14ac:dyDescent="0.3">
      <c r="A3501" s="11" t="s">
        <v>63</v>
      </c>
      <c r="B3501" s="12" t="s">
        <v>216</v>
      </c>
      <c r="C3501" s="13" t="s">
        <v>46</v>
      </c>
      <c r="D3501" s="14" t="s">
        <v>47</v>
      </c>
      <c r="E3501" s="13" t="s">
        <v>7675</v>
      </c>
      <c r="F3501" s="4" t="s">
        <v>326</v>
      </c>
      <c r="G3501" s="4" t="s">
        <v>453</v>
      </c>
      <c r="H3501" s="15">
        <v>43230.791666666664</v>
      </c>
      <c r="I3501" s="15">
        <v>43230.999305555553</v>
      </c>
      <c r="J3501" s="131" t="s">
        <v>3622</v>
      </c>
      <c r="K3501" s="45" t="s">
        <v>9</v>
      </c>
      <c r="L3501" s="47" t="s">
        <v>7</v>
      </c>
      <c r="M3501" s="47" t="s">
        <v>56</v>
      </c>
      <c r="N3501" s="9" t="str">
        <f t="shared" si="853"/>
        <v>Minor</v>
      </c>
      <c r="O3501" s="10" t="str">
        <f t="shared" si="854"/>
        <v>Successful</v>
      </c>
      <c r="P3501" s="10" t="str">
        <f t="shared" si="855"/>
        <v>On Time</v>
      </c>
      <c r="Q3501" s="9">
        <f t="shared" si="856"/>
        <v>1</v>
      </c>
      <c r="R3501" s="9">
        <f t="shared" si="857"/>
        <v>1</v>
      </c>
      <c r="S3501" s="9">
        <f t="shared" si="858"/>
        <v>0</v>
      </c>
      <c r="T3501" s="9" t="str">
        <f t="shared" si="859"/>
        <v>May</v>
      </c>
      <c r="U3501" s="40">
        <f t="shared" si="860"/>
        <v>0</v>
      </c>
      <c r="V3501" s="40" t="str">
        <f t="shared" si="861"/>
        <v>Normal</v>
      </c>
      <c r="W3501" s="40">
        <f t="shared" si="862"/>
        <v>0</v>
      </c>
      <c r="X3501" s="40">
        <f t="shared" si="863"/>
        <v>0</v>
      </c>
      <c r="Y3501" s="40">
        <f t="shared" si="864"/>
        <v>0</v>
      </c>
      <c r="Z3501" s="40">
        <f t="shared" si="865"/>
        <v>0</v>
      </c>
      <c r="AA3501" s="40">
        <f t="shared" si="866"/>
        <v>1</v>
      </c>
      <c r="AB3501" s="40">
        <f t="shared" si="867"/>
        <v>0</v>
      </c>
      <c r="AC3501" s="41" t="s">
        <v>537</v>
      </c>
      <c r="AD3501" s="41" t="s">
        <v>521</v>
      </c>
      <c r="AE3501" s="41" t="s">
        <v>258</v>
      </c>
      <c r="AF3501" s="41" t="s">
        <v>216</v>
      </c>
      <c r="AG3501" s="41" t="s">
        <v>56</v>
      </c>
      <c r="AH3501" s="41" t="s">
        <v>56</v>
      </c>
      <c r="AI3501" s="41" t="s">
        <v>56</v>
      </c>
      <c r="AJ3501" s="41" t="s">
        <v>160</v>
      </c>
      <c r="AK3501" s="41" t="s">
        <v>56</v>
      </c>
    </row>
    <row r="3502" spans="1:37" s="41" customFormat="1" ht="15.75" thickBot="1" x14ac:dyDescent="0.3">
      <c r="A3502" s="11" t="s">
        <v>177</v>
      </c>
      <c r="B3502" s="12" t="s">
        <v>216</v>
      </c>
      <c r="C3502" s="13" t="s">
        <v>46</v>
      </c>
      <c r="D3502" s="14" t="s">
        <v>47</v>
      </c>
      <c r="E3502" s="13" t="s">
        <v>7676</v>
      </c>
      <c r="F3502" s="4" t="s">
        <v>309</v>
      </c>
      <c r="G3502" s="4" t="s">
        <v>1600</v>
      </c>
      <c r="H3502" s="15">
        <v>43229.708333333336</v>
      </c>
      <c r="I3502" s="15">
        <v>43229.875</v>
      </c>
      <c r="J3502" s="131" t="s">
        <v>8564</v>
      </c>
      <c r="K3502" s="45" t="s">
        <v>9</v>
      </c>
      <c r="L3502" s="47" t="s">
        <v>7</v>
      </c>
      <c r="M3502" s="47" t="s">
        <v>56</v>
      </c>
      <c r="N3502" s="9" t="str">
        <f t="shared" si="853"/>
        <v>Minor</v>
      </c>
      <c r="O3502" s="10" t="str">
        <f t="shared" si="854"/>
        <v>Successful</v>
      </c>
      <c r="P3502" s="10" t="str">
        <f t="shared" si="855"/>
        <v>On Time</v>
      </c>
      <c r="Q3502" s="9">
        <f t="shared" si="856"/>
        <v>1</v>
      </c>
      <c r="R3502" s="9">
        <f t="shared" si="857"/>
        <v>1</v>
      </c>
      <c r="S3502" s="9">
        <f t="shared" si="858"/>
        <v>0</v>
      </c>
      <c r="T3502" s="9" t="str">
        <f t="shared" si="859"/>
        <v>May</v>
      </c>
      <c r="U3502" s="40">
        <f t="shared" si="860"/>
        <v>0</v>
      </c>
      <c r="V3502" s="40" t="str">
        <f t="shared" si="861"/>
        <v>Normal</v>
      </c>
      <c r="W3502" s="40">
        <f t="shared" si="862"/>
        <v>0</v>
      </c>
      <c r="X3502" s="40">
        <f t="shared" si="863"/>
        <v>0</v>
      </c>
      <c r="Y3502" s="40">
        <f t="shared" si="864"/>
        <v>0</v>
      </c>
      <c r="Z3502" s="40">
        <f t="shared" si="865"/>
        <v>0</v>
      </c>
      <c r="AA3502" s="40">
        <f t="shared" si="866"/>
        <v>1</v>
      </c>
      <c r="AB3502" s="40">
        <f t="shared" si="867"/>
        <v>0</v>
      </c>
      <c r="AC3502" s="41" t="s">
        <v>537</v>
      </c>
      <c r="AD3502" s="41" t="s">
        <v>463</v>
      </c>
      <c r="AE3502" s="41" t="s">
        <v>227</v>
      </c>
      <c r="AF3502" s="41" t="s">
        <v>216</v>
      </c>
      <c r="AG3502" s="41" t="s">
        <v>56</v>
      </c>
      <c r="AH3502" s="41" t="s">
        <v>56</v>
      </c>
      <c r="AI3502" s="41" t="s">
        <v>56</v>
      </c>
      <c r="AJ3502" s="41" t="s">
        <v>160</v>
      </c>
      <c r="AK3502" s="41" t="s">
        <v>56</v>
      </c>
    </row>
    <row r="3503" spans="1:37" s="41" customFormat="1" ht="15.75" thickBot="1" x14ac:dyDescent="0.3">
      <c r="A3503" s="11" t="s">
        <v>49</v>
      </c>
      <c r="B3503" s="12" t="s">
        <v>216</v>
      </c>
      <c r="C3503" s="13" t="s">
        <v>46</v>
      </c>
      <c r="D3503" s="14" t="s">
        <v>47</v>
      </c>
      <c r="E3503" s="13" t="s">
        <v>7677</v>
      </c>
      <c r="F3503" s="4" t="s">
        <v>309</v>
      </c>
      <c r="G3503" s="4" t="s">
        <v>1600</v>
      </c>
      <c r="H3503" s="15">
        <v>43231.020833333336</v>
      </c>
      <c r="I3503" s="15">
        <v>43231.1875</v>
      </c>
      <c r="J3503" s="131" t="s">
        <v>8565</v>
      </c>
      <c r="K3503" s="45" t="s">
        <v>9</v>
      </c>
      <c r="L3503" s="47" t="s">
        <v>7</v>
      </c>
      <c r="M3503" s="47" t="s">
        <v>56</v>
      </c>
      <c r="N3503" s="9" t="str">
        <f t="shared" si="853"/>
        <v>Minor</v>
      </c>
      <c r="O3503" s="10" t="str">
        <f t="shared" si="854"/>
        <v>Successful</v>
      </c>
      <c r="P3503" s="10" t="str">
        <f t="shared" si="855"/>
        <v>On Time</v>
      </c>
      <c r="Q3503" s="9">
        <f t="shared" si="856"/>
        <v>1</v>
      </c>
      <c r="R3503" s="9">
        <f t="shared" si="857"/>
        <v>1</v>
      </c>
      <c r="S3503" s="9">
        <f t="shared" si="858"/>
        <v>0</v>
      </c>
      <c r="T3503" s="9" t="str">
        <f t="shared" si="859"/>
        <v>May</v>
      </c>
      <c r="U3503" s="40">
        <f t="shared" si="860"/>
        <v>0</v>
      </c>
      <c r="V3503" s="40" t="str">
        <f t="shared" si="861"/>
        <v>Normal</v>
      </c>
      <c r="W3503" s="40">
        <f t="shared" si="862"/>
        <v>0</v>
      </c>
      <c r="X3503" s="40">
        <f t="shared" si="863"/>
        <v>0</v>
      </c>
      <c r="Y3503" s="40">
        <f t="shared" si="864"/>
        <v>0</v>
      </c>
      <c r="Z3503" s="40">
        <f t="shared" si="865"/>
        <v>0</v>
      </c>
      <c r="AA3503" s="40">
        <f t="shared" si="866"/>
        <v>1</v>
      </c>
      <c r="AB3503" s="40">
        <f t="shared" si="867"/>
        <v>0</v>
      </c>
      <c r="AC3503" s="41" t="s">
        <v>9180</v>
      </c>
      <c r="AD3503" s="41" t="s">
        <v>463</v>
      </c>
      <c r="AE3503" s="41" t="s">
        <v>227</v>
      </c>
      <c r="AF3503" s="41" t="s">
        <v>216</v>
      </c>
      <c r="AG3503" s="41" t="s">
        <v>56</v>
      </c>
      <c r="AH3503" s="41" t="s">
        <v>56</v>
      </c>
      <c r="AI3503" s="41" t="s">
        <v>56</v>
      </c>
      <c r="AJ3503" s="41" t="s">
        <v>160</v>
      </c>
      <c r="AK3503" s="41" t="s">
        <v>56</v>
      </c>
    </row>
    <row r="3504" spans="1:37" s="41" customFormat="1" ht="15.75" thickBot="1" x14ac:dyDescent="0.3">
      <c r="A3504" s="11" t="s">
        <v>697</v>
      </c>
      <c r="B3504" s="12" t="s">
        <v>216</v>
      </c>
      <c r="C3504" s="13" t="s">
        <v>46</v>
      </c>
      <c r="D3504" s="14" t="s">
        <v>47</v>
      </c>
      <c r="E3504" s="13" t="s">
        <v>7678</v>
      </c>
      <c r="F3504" s="4" t="s">
        <v>364</v>
      </c>
      <c r="G3504" s="4" t="s">
        <v>3188</v>
      </c>
      <c r="H3504" s="15">
        <v>43228.708333333336</v>
      </c>
      <c r="I3504" s="15">
        <v>43230.75</v>
      </c>
      <c r="J3504" s="131" t="s">
        <v>8566</v>
      </c>
      <c r="K3504" s="45" t="s">
        <v>9</v>
      </c>
      <c r="L3504" s="47" t="s">
        <v>7</v>
      </c>
      <c r="M3504" s="47" t="s">
        <v>56</v>
      </c>
      <c r="N3504" s="9" t="str">
        <f t="shared" si="853"/>
        <v>Minor</v>
      </c>
      <c r="O3504" s="10" t="str">
        <f t="shared" si="854"/>
        <v>Successful</v>
      </c>
      <c r="P3504" s="10" t="str">
        <f t="shared" si="855"/>
        <v>On Time</v>
      </c>
      <c r="Q3504" s="9">
        <f t="shared" si="856"/>
        <v>1</v>
      </c>
      <c r="R3504" s="9">
        <f t="shared" si="857"/>
        <v>1</v>
      </c>
      <c r="S3504" s="9">
        <f t="shared" si="858"/>
        <v>0</v>
      </c>
      <c r="T3504" s="9" t="str">
        <f t="shared" si="859"/>
        <v>May</v>
      </c>
      <c r="U3504" s="40">
        <f t="shared" si="860"/>
        <v>0</v>
      </c>
      <c r="V3504" s="40" t="str">
        <f t="shared" si="861"/>
        <v>Normal</v>
      </c>
      <c r="W3504" s="40">
        <f t="shared" si="862"/>
        <v>0</v>
      </c>
      <c r="X3504" s="40">
        <f t="shared" si="863"/>
        <v>0</v>
      </c>
      <c r="Y3504" s="40">
        <f t="shared" si="864"/>
        <v>0</v>
      </c>
      <c r="Z3504" s="40">
        <f t="shared" si="865"/>
        <v>0</v>
      </c>
      <c r="AA3504" s="40">
        <f t="shared" si="866"/>
        <v>1</v>
      </c>
      <c r="AB3504" s="40">
        <f t="shared" si="867"/>
        <v>0</v>
      </c>
      <c r="AC3504" s="41" t="s">
        <v>238</v>
      </c>
      <c r="AD3504" s="41" t="s">
        <v>317</v>
      </c>
      <c r="AE3504" s="41" t="s">
        <v>429</v>
      </c>
      <c r="AF3504" s="41" t="s">
        <v>216</v>
      </c>
      <c r="AG3504" s="41" t="s">
        <v>56</v>
      </c>
      <c r="AH3504" s="41" t="s">
        <v>56</v>
      </c>
      <c r="AI3504" s="41" t="s">
        <v>56</v>
      </c>
      <c r="AJ3504" s="41" t="s">
        <v>160</v>
      </c>
      <c r="AK3504" s="41" t="s">
        <v>56</v>
      </c>
    </row>
    <row r="3505" spans="1:37" s="41" customFormat="1" ht="15.75" thickBot="1" x14ac:dyDescent="0.3">
      <c r="A3505" s="11" t="s">
        <v>697</v>
      </c>
      <c r="B3505" s="12" t="s">
        <v>216</v>
      </c>
      <c r="C3505" s="13" t="s">
        <v>46</v>
      </c>
      <c r="D3505" s="14" t="s">
        <v>47</v>
      </c>
      <c r="E3505" s="13" t="s">
        <v>7679</v>
      </c>
      <c r="F3505" s="4" t="s">
        <v>84</v>
      </c>
      <c r="G3505" s="4" t="s">
        <v>8393</v>
      </c>
      <c r="H3505" s="15">
        <v>43216.541666666664</v>
      </c>
      <c r="I3505" s="15">
        <v>43230.75</v>
      </c>
      <c r="J3505" s="131" t="s">
        <v>8567</v>
      </c>
      <c r="K3505" s="45" t="s">
        <v>9</v>
      </c>
      <c r="L3505" s="47" t="s">
        <v>7</v>
      </c>
      <c r="M3505" s="47" t="s">
        <v>56</v>
      </c>
      <c r="N3505" s="9" t="str">
        <f t="shared" si="853"/>
        <v>Minor</v>
      </c>
      <c r="O3505" s="10" t="str">
        <f t="shared" si="854"/>
        <v>Successful</v>
      </c>
      <c r="P3505" s="10" t="str">
        <f t="shared" si="855"/>
        <v>On Time</v>
      </c>
      <c r="Q3505" s="9">
        <f t="shared" si="856"/>
        <v>1</v>
      </c>
      <c r="R3505" s="9">
        <f t="shared" si="857"/>
        <v>1</v>
      </c>
      <c r="S3505" s="9">
        <f t="shared" si="858"/>
        <v>0</v>
      </c>
      <c r="T3505" s="9" t="str">
        <f t="shared" si="859"/>
        <v>May</v>
      </c>
      <c r="U3505" s="40">
        <f t="shared" si="860"/>
        <v>0</v>
      </c>
      <c r="V3505" s="40" t="str">
        <f t="shared" si="861"/>
        <v>Normal</v>
      </c>
      <c r="W3505" s="40">
        <f t="shared" si="862"/>
        <v>0</v>
      </c>
      <c r="X3505" s="40">
        <f t="shared" si="863"/>
        <v>0</v>
      </c>
      <c r="Y3505" s="40">
        <f t="shared" si="864"/>
        <v>0</v>
      </c>
      <c r="Z3505" s="40">
        <f t="shared" si="865"/>
        <v>0</v>
      </c>
      <c r="AA3505" s="40">
        <f t="shared" si="866"/>
        <v>1</v>
      </c>
      <c r="AB3505" s="40">
        <f t="shared" si="867"/>
        <v>0</v>
      </c>
      <c r="AC3505" s="41" t="s">
        <v>238</v>
      </c>
      <c r="AD3505" s="41" t="s">
        <v>280</v>
      </c>
      <c r="AE3505" s="41" t="s">
        <v>260</v>
      </c>
      <c r="AF3505" s="41" t="s">
        <v>216</v>
      </c>
      <c r="AG3505" s="41" t="s">
        <v>56</v>
      </c>
      <c r="AH3505" s="41" t="s">
        <v>56</v>
      </c>
      <c r="AI3505" s="41" t="s">
        <v>56</v>
      </c>
      <c r="AJ3505" s="41" t="s">
        <v>160</v>
      </c>
      <c r="AK3505" s="41" t="s">
        <v>56</v>
      </c>
    </row>
    <row r="3506" spans="1:37" s="41" customFormat="1" ht="15.75" thickBot="1" x14ac:dyDescent="0.3">
      <c r="A3506" s="11" t="s">
        <v>54</v>
      </c>
      <c r="B3506" s="12" t="s">
        <v>216</v>
      </c>
      <c r="C3506" s="13" t="s">
        <v>46</v>
      </c>
      <c r="D3506" s="14" t="s">
        <v>47</v>
      </c>
      <c r="E3506" s="13" t="s">
        <v>7680</v>
      </c>
      <c r="F3506" s="4" t="s">
        <v>152</v>
      </c>
      <c r="G3506" s="4" t="s">
        <v>498</v>
      </c>
      <c r="H3506" s="15">
        <v>43229.583333333336</v>
      </c>
      <c r="I3506" s="15">
        <v>43229.666666666664</v>
      </c>
      <c r="J3506" s="131" t="s">
        <v>8568</v>
      </c>
      <c r="K3506" s="45" t="s">
        <v>9</v>
      </c>
      <c r="L3506" s="47" t="s">
        <v>7</v>
      </c>
      <c r="M3506" s="47" t="s">
        <v>56</v>
      </c>
      <c r="N3506" s="9" t="str">
        <f t="shared" si="853"/>
        <v>Minor</v>
      </c>
      <c r="O3506" s="10" t="str">
        <f t="shared" si="854"/>
        <v>Successful</v>
      </c>
      <c r="P3506" s="10" t="str">
        <f t="shared" si="855"/>
        <v>On Time</v>
      </c>
      <c r="Q3506" s="9">
        <f t="shared" si="856"/>
        <v>1</v>
      </c>
      <c r="R3506" s="9">
        <f t="shared" si="857"/>
        <v>1</v>
      </c>
      <c r="S3506" s="9">
        <f t="shared" si="858"/>
        <v>0</v>
      </c>
      <c r="T3506" s="9" t="str">
        <f t="shared" si="859"/>
        <v>May</v>
      </c>
      <c r="U3506" s="40">
        <f t="shared" si="860"/>
        <v>0</v>
      </c>
      <c r="V3506" s="40" t="str">
        <f t="shared" si="861"/>
        <v>Normal</v>
      </c>
      <c r="W3506" s="40">
        <f t="shared" si="862"/>
        <v>0</v>
      </c>
      <c r="X3506" s="40">
        <f t="shared" si="863"/>
        <v>0</v>
      </c>
      <c r="Y3506" s="40">
        <f t="shared" si="864"/>
        <v>0</v>
      </c>
      <c r="Z3506" s="40">
        <f t="shared" si="865"/>
        <v>0</v>
      </c>
      <c r="AA3506" s="40">
        <f t="shared" si="866"/>
        <v>1</v>
      </c>
      <c r="AB3506" s="40">
        <f t="shared" si="867"/>
        <v>0</v>
      </c>
      <c r="AC3506" s="41" t="s">
        <v>537</v>
      </c>
      <c r="AD3506" s="41" t="s">
        <v>283</v>
      </c>
      <c r="AE3506" s="41" t="s">
        <v>121</v>
      </c>
      <c r="AF3506" s="41" t="s">
        <v>322</v>
      </c>
      <c r="AG3506" s="41" t="s">
        <v>56</v>
      </c>
      <c r="AH3506" s="41" t="s">
        <v>56</v>
      </c>
      <c r="AI3506" s="41" t="s">
        <v>56</v>
      </c>
      <c r="AJ3506" s="41" t="s">
        <v>160</v>
      </c>
      <c r="AK3506" s="41" t="s">
        <v>56</v>
      </c>
    </row>
    <row r="3507" spans="1:37" s="41" customFormat="1" ht="15.75" thickBot="1" x14ac:dyDescent="0.3">
      <c r="A3507" s="11" t="s">
        <v>49</v>
      </c>
      <c r="B3507" s="12" t="s">
        <v>216</v>
      </c>
      <c r="C3507" s="13" t="s">
        <v>46</v>
      </c>
      <c r="D3507" s="14" t="s">
        <v>47</v>
      </c>
      <c r="E3507" s="13" t="s">
        <v>7681</v>
      </c>
      <c r="F3507" s="4" t="s">
        <v>344</v>
      </c>
      <c r="G3507" s="4" t="s">
        <v>625</v>
      </c>
      <c r="H3507" s="15">
        <v>43229.375</v>
      </c>
      <c r="I3507" s="15">
        <v>43230.375</v>
      </c>
      <c r="J3507" s="131" t="s">
        <v>3479</v>
      </c>
      <c r="K3507" s="45" t="s">
        <v>9</v>
      </c>
      <c r="L3507" s="47" t="s">
        <v>7</v>
      </c>
      <c r="M3507" s="47" t="s">
        <v>56</v>
      </c>
      <c r="N3507" s="9" t="str">
        <f t="shared" si="853"/>
        <v>Minor</v>
      </c>
      <c r="O3507" s="10" t="str">
        <f t="shared" si="854"/>
        <v>Successful</v>
      </c>
      <c r="P3507" s="10" t="str">
        <f t="shared" si="855"/>
        <v>On Time</v>
      </c>
      <c r="Q3507" s="9">
        <f t="shared" si="856"/>
        <v>1</v>
      </c>
      <c r="R3507" s="9">
        <f t="shared" si="857"/>
        <v>1</v>
      </c>
      <c r="S3507" s="9">
        <f t="shared" si="858"/>
        <v>0</v>
      </c>
      <c r="T3507" s="9" t="str">
        <f t="shared" si="859"/>
        <v>May</v>
      </c>
      <c r="U3507" s="40">
        <f t="shared" si="860"/>
        <v>0</v>
      </c>
      <c r="V3507" s="40" t="str">
        <f t="shared" si="861"/>
        <v>Normal</v>
      </c>
      <c r="W3507" s="40">
        <f t="shared" si="862"/>
        <v>0</v>
      </c>
      <c r="X3507" s="40">
        <f t="shared" si="863"/>
        <v>0</v>
      </c>
      <c r="Y3507" s="40">
        <f t="shared" si="864"/>
        <v>0</v>
      </c>
      <c r="Z3507" s="40">
        <f t="shared" si="865"/>
        <v>0</v>
      </c>
      <c r="AA3507" s="40">
        <f t="shared" si="866"/>
        <v>1</v>
      </c>
      <c r="AB3507" s="40">
        <f t="shared" si="867"/>
        <v>0</v>
      </c>
      <c r="AC3507" s="41" t="s">
        <v>9180</v>
      </c>
      <c r="AD3507" s="41" t="s">
        <v>3971</v>
      </c>
      <c r="AE3507" s="41" t="s">
        <v>427</v>
      </c>
      <c r="AF3507" s="41" t="s">
        <v>216</v>
      </c>
      <c r="AG3507" s="41" t="s">
        <v>56</v>
      </c>
      <c r="AH3507" s="41" t="s">
        <v>56</v>
      </c>
      <c r="AI3507" s="41" t="s">
        <v>56</v>
      </c>
      <c r="AJ3507" s="41" t="s">
        <v>160</v>
      </c>
      <c r="AK3507" s="41" t="s">
        <v>56</v>
      </c>
    </row>
    <row r="3508" spans="1:37" s="41" customFormat="1" ht="15.75" thickBot="1" x14ac:dyDescent="0.3">
      <c r="A3508" s="11" t="s">
        <v>49</v>
      </c>
      <c r="B3508" s="12" t="s">
        <v>8</v>
      </c>
      <c r="C3508" s="13" t="s">
        <v>46</v>
      </c>
      <c r="D3508" s="14" t="s">
        <v>47</v>
      </c>
      <c r="E3508" s="13" t="s">
        <v>7682</v>
      </c>
      <c r="F3508" s="4" t="s">
        <v>86</v>
      </c>
      <c r="G3508" s="4" t="s">
        <v>4965</v>
      </c>
      <c r="H3508" s="15">
        <v>43229.75</v>
      </c>
      <c r="I3508" s="15">
        <v>43229.833333333336</v>
      </c>
      <c r="J3508" s="131" t="s">
        <v>8569</v>
      </c>
      <c r="K3508" s="45" t="s">
        <v>9</v>
      </c>
      <c r="L3508" s="47" t="s">
        <v>7</v>
      </c>
      <c r="M3508" s="47" t="s">
        <v>56</v>
      </c>
      <c r="N3508" s="9" t="str">
        <f t="shared" si="853"/>
        <v>Minor</v>
      </c>
      <c r="O3508" s="10" t="str">
        <f t="shared" si="854"/>
        <v>Successful</v>
      </c>
      <c r="P3508" s="10" t="str">
        <f t="shared" si="855"/>
        <v>On Time</v>
      </c>
      <c r="Q3508" s="9">
        <f t="shared" si="856"/>
        <v>1</v>
      </c>
      <c r="R3508" s="9">
        <f t="shared" si="857"/>
        <v>1</v>
      </c>
      <c r="S3508" s="9">
        <f t="shared" si="858"/>
        <v>0</v>
      </c>
      <c r="T3508" s="9" t="str">
        <f t="shared" si="859"/>
        <v>May</v>
      </c>
      <c r="U3508" s="40">
        <f t="shared" si="860"/>
        <v>0</v>
      </c>
      <c r="V3508" s="40" t="str">
        <f t="shared" si="861"/>
        <v>Normal</v>
      </c>
      <c r="W3508" s="40">
        <f t="shared" si="862"/>
        <v>0</v>
      </c>
      <c r="X3508" s="40">
        <f t="shared" si="863"/>
        <v>0</v>
      </c>
      <c r="Y3508" s="40">
        <f t="shared" si="864"/>
        <v>0</v>
      </c>
      <c r="Z3508" s="40">
        <f t="shared" si="865"/>
        <v>0</v>
      </c>
      <c r="AA3508" s="40">
        <f t="shared" si="866"/>
        <v>1</v>
      </c>
      <c r="AB3508" s="40">
        <f t="shared" si="867"/>
        <v>0</v>
      </c>
      <c r="AC3508" s="41" t="s">
        <v>9180</v>
      </c>
      <c r="AD3508" s="41" t="s">
        <v>280</v>
      </c>
      <c r="AE3508" s="41" t="s">
        <v>308</v>
      </c>
      <c r="AF3508" s="41" t="s">
        <v>8</v>
      </c>
      <c r="AG3508" s="41" t="s">
        <v>56</v>
      </c>
      <c r="AH3508" s="41" t="s">
        <v>56</v>
      </c>
      <c r="AI3508" s="41" t="s">
        <v>56</v>
      </c>
      <c r="AJ3508" s="41" t="s">
        <v>160</v>
      </c>
      <c r="AK3508" s="41" t="s">
        <v>56</v>
      </c>
    </row>
    <row r="3509" spans="1:37" s="41" customFormat="1" ht="15.75" thickBot="1" x14ac:dyDescent="0.3">
      <c r="A3509" s="11" t="s">
        <v>54</v>
      </c>
      <c r="B3509" s="12" t="s">
        <v>216</v>
      </c>
      <c r="C3509" s="13" t="s">
        <v>46</v>
      </c>
      <c r="D3509" s="14" t="s">
        <v>47</v>
      </c>
      <c r="E3509" s="13" t="s">
        <v>7683</v>
      </c>
      <c r="F3509" s="4" t="s">
        <v>75</v>
      </c>
      <c r="G3509" s="4" t="s">
        <v>6729</v>
      </c>
      <c r="H3509" s="15">
        <v>43223.333333333336</v>
      </c>
      <c r="I3509" s="15">
        <v>43230.708333333336</v>
      </c>
      <c r="J3509" s="131" t="s">
        <v>8570</v>
      </c>
      <c r="K3509" s="45" t="s">
        <v>9</v>
      </c>
      <c r="L3509" s="47" t="s">
        <v>7</v>
      </c>
      <c r="M3509" s="47" t="s">
        <v>56</v>
      </c>
      <c r="N3509" s="9" t="str">
        <f t="shared" si="853"/>
        <v>Minor</v>
      </c>
      <c r="O3509" s="10" t="str">
        <f t="shared" si="854"/>
        <v>Successful</v>
      </c>
      <c r="P3509" s="10" t="str">
        <f t="shared" si="855"/>
        <v>On Time</v>
      </c>
      <c r="Q3509" s="9">
        <f t="shared" si="856"/>
        <v>1</v>
      </c>
      <c r="R3509" s="9">
        <f t="shared" si="857"/>
        <v>1</v>
      </c>
      <c r="S3509" s="9">
        <f t="shared" si="858"/>
        <v>0</v>
      </c>
      <c r="T3509" s="9" t="str">
        <f t="shared" si="859"/>
        <v>May</v>
      </c>
      <c r="U3509" s="40">
        <f t="shared" si="860"/>
        <v>0</v>
      </c>
      <c r="V3509" s="40" t="str">
        <f t="shared" si="861"/>
        <v>Normal</v>
      </c>
      <c r="W3509" s="40">
        <f t="shared" si="862"/>
        <v>0</v>
      </c>
      <c r="X3509" s="40">
        <f t="shared" si="863"/>
        <v>0</v>
      </c>
      <c r="Y3509" s="40">
        <f t="shared" si="864"/>
        <v>0</v>
      </c>
      <c r="Z3509" s="40">
        <f t="shared" si="865"/>
        <v>0</v>
      </c>
      <c r="AA3509" s="40">
        <f t="shared" si="866"/>
        <v>1</v>
      </c>
      <c r="AB3509" s="40">
        <f t="shared" si="867"/>
        <v>0</v>
      </c>
      <c r="AC3509" s="41" t="s">
        <v>537</v>
      </c>
      <c r="AD3509" s="41" t="s">
        <v>280</v>
      </c>
      <c r="AE3509" s="41" t="s">
        <v>323</v>
      </c>
      <c r="AF3509" s="41" t="s">
        <v>216</v>
      </c>
      <c r="AG3509" s="41" t="s">
        <v>56</v>
      </c>
      <c r="AH3509" s="41" t="s">
        <v>56</v>
      </c>
      <c r="AI3509" s="41" t="s">
        <v>56</v>
      </c>
      <c r="AJ3509" s="41" t="s">
        <v>160</v>
      </c>
      <c r="AK3509" s="41" t="s">
        <v>56</v>
      </c>
    </row>
    <row r="3510" spans="1:37" s="41" customFormat="1" ht="15.75" thickBot="1" x14ac:dyDescent="0.3">
      <c r="A3510" s="11" t="s">
        <v>45</v>
      </c>
      <c r="B3510" s="12" t="s">
        <v>8</v>
      </c>
      <c r="C3510" s="13" t="s">
        <v>46</v>
      </c>
      <c r="D3510" s="14" t="s">
        <v>47</v>
      </c>
      <c r="E3510" s="13" t="s">
        <v>7684</v>
      </c>
      <c r="F3510" s="4" t="s">
        <v>122</v>
      </c>
      <c r="G3510" s="4" t="s">
        <v>501</v>
      </c>
      <c r="H3510" s="15">
        <v>43230.708333333336</v>
      </c>
      <c r="I3510" s="15">
        <v>43230.895833333336</v>
      </c>
      <c r="J3510" s="131" t="s">
        <v>8571</v>
      </c>
      <c r="K3510" s="45" t="s">
        <v>9</v>
      </c>
      <c r="L3510" s="47" t="s">
        <v>7</v>
      </c>
      <c r="M3510" s="47" t="s">
        <v>56</v>
      </c>
      <c r="N3510" s="9" t="str">
        <f t="shared" si="853"/>
        <v>Minor</v>
      </c>
      <c r="O3510" s="10" t="str">
        <f t="shared" si="854"/>
        <v>Successful</v>
      </c>
      <c r="P3510" s="10" t="str">
        <f t="shared" si="855"/>
        <v>On Time</v>
      </c>
      <c r="Q3510" s="9">
        <f t="shared" si="856"/>
        <v>1</v>
      </c>
      <c r="R3510" s="9">
        <f t="shared" si="857"/>
        <v>1</v>
      </c>
      <c r="S3510" s="9">
        <f t="shared" si="858"/>
        <v>0</v>
      </c>
      <c r="T3510" s="9" t="str">
        <f t="shared" si="859"/>
        <v>May</v>
      </c>
      <c r="U3510" s="40">
        <f t="shared" si="860"/>
        <v>0</v>
      </c>
      <c r="V3510" s="40" t="str">
        <f t="shared" si="861"/>
        <v>Normal</v>
      </c>
      <c r="W3510" s="40">
        <f t="shared" si="862"/>
        <v>0</v>
      </c>
      <c r="X3510" s="40">
        <f t="shared" si="863"/>
        <v>0</v>
      </c>
      <c r="Y3510" s="40">
        <f t="shared" si="864"/>
        <v>0</v>
      </c>
      <c r="Z3510" s="40">
        <f t="shared" si="865"/>
        <v>0</v>
      </c>
      <c r="AA3510" s="40">
        <f t="shared" si="866"/>
        <v>1</v>
      </c>
      <c r="AB3510" s="40">
        <f t="shared" si="867"/>
        <v>0</v>
      </c>
      <c r="AC3510" s="41" t="s">
        <v>823</v>
      </c>
      <c r="AD3510" s="41" t="s">
        <v>280</v>
      </c>
      <c r="AE3510" s="41" t="s">
        <v>147</v>
      </c>
      <c r="AF3510" s="41" t="s">
        <v>8</v>
      </c>
      <c r="AG3510" s="41" t="s">
        <v>56</v>
      </c>
      <c r="AH3510" s="41" t="s">
        <v>56</v>
      </c>
      <c r="AI3510" s="41" t="s">
        <v>56</v>
      </c>
      <c r="AJ3510" s="41" t="s">
        <v>160</v>
      </c>
      <c r="AK3510" s="41" t="s">
        <v>56</v>
      </c>
    </row>
    <row r="3511" spans="1:37" s="41" customFormat="1" ht="15.75" thickBot="1" x14ac:dyDescent="0.3">
      <c r="A3511" s="11" t="s">
        <v>65</v>
      </c>
      <c r="B3511" s="12" t="s">
        <v>216</v>
      </c>
      <c r="C3511" s="13" t="s">
        <v>46</v>
      </c>
      <c r="D3511" s="14" t="s">
        <v>47</v>
      </c>
      <c r="E3511" s="13" t="s">
        <v>7685</v>
      </c>
      <c r="F3511" s="4" t="s">
        <v>326</v>
      </c>
      <c r="G3511" s="4" t="s">
        <v>453</v>
      </c>
      <c r="H3511" s="15">
        <v>43222.708333333336</v>
      </c>
      <c r="I3511" s="15">
        <v>43229.708333333336</v>
      </c>
      <c r="J3511" s="131" t="s">
        <v>8572</v>
      </c>
      <c r="K3511" s="45" t="s">
        <v>9</v>
      </c>
      <c r="L3511" s="47" t="s">
        <v>7</v>
      </c>
      <c r="M3511" s="47" t="s">
        <v>56</v>
      </c>
      <c r="N3511" s="9" t="str">
        <f t="shared" si="853"/>
        <v>Minor</v>
      </c>
      <c r="O3511" s="10" t="str">
        <f t="shared" si="854"/>
        <v>Successful</v>
      </c>
      <c r="P3511" s="10" t="str">
        <f t="shared" si="855"/>
        <v>On Time</v>
      </c>
      <c r="Q3511" s="9">
        <f t="shared" si="856"/>
        <v>1</v>
      </c>
      <c r="R3511" s="9">
        <f t="shared" si="857"/>
        <v>1</v>
      </c>
      <c r="S3511" s="9">
        <f t="shared" si="858"/>
        <v>0</v>
      </c>
      <c r="T3511" s="9" t="str">
        <f t="shared" si="859"/>
        <v>May</v>
      </c>
      <c r="U3511" s="40">
        <f t="shared" si="860"/>
        <v>0</v>
      </c>
      <c r="V3511" s="40" t="str">
        <f t="shared" si="861"/>
        <v>Normal</v>
      </c>
      <c r="W3511" s="40">
        <f t="shared" si="862"/>
        <v>0</v>
      </c>
      <c r="X3511" s="40">
        <f t="shared" si="863"/>
        <v>0</v>
      </c>
      <c r="Y3511" s="40">
        <f t="shared" si="864"/>
        <v>0</v>
      </c>
      <c r="Z3511" s="40">
        <f t="shared" si="865"/>
        <v>0</v>
      </c>
      <c r="AA3511" s="40">
        <f t="shared" si="866"/>
        <v>1</v>
      </c>
      <c r="AB3511" s="40">
        <f t="shared" si="867"/>
        <v>0</v>
      </c>
      <c r="AC3511" s="41" t="s">
        <v>537</v>
      </c>
      <c r="AD3511" s="41" t="s">
        <v>635</v>
      </c>
      <c r="AE3511" s="41" t="s">
        <v>258</v>
      </c>
      <c r="AF3511" s="41" t="s">
        <v>216</v>
      </c>
      <c r="AG3511" s="41" t="s">
        <v>56</v>
      </c>
      <c r="AH3511" s="41" t="s">
        <v>56</v>
      </c>
      <c r="AI3511" s="41" t="s">
        <v>56</v>
      </c>
      <c r="AJ3511" s="41" t="s">
        <v>160</v>
      </c>
      <c r="AK3511" s="41" t="s">
        <v>56</v>
      </c>
    </row>
    <row r="3512" spans="1:37" s="41" customFormat="1" ht="15.75" thickBot="1" x14ac:dyDescent="0.3">
      <c r="A3512" s="11" t="s">
        <v>45</v>
      </c>
      <c r="B3512" s="12" t="s">
        <v>216</v>
      </c>
      <c r="C3512" s="13" t="s">
        <v>52</v>
      </c>
      <c r="D3512" s="14" t="s">
        <v>47</v>
      </c>
      <c r="E3512" s="13" t="s">
        <v>7686</v>
      </c>
      <c r="F3512" s="4" t="s">
        <v>311</v>
      </c>
      <c r="G3512" s="4" t="s">
        <v>449</v>
      </c>
      <c r="H3512" s="15">
        <v>43224.75</v>
      </c>
      <c r="I3512" s="15">
        <v>43230.75</v>
      </c>
      <c r="J3512" s="131" t="s">
        <v>5011</v>
      </c>
      <c r="K3512" s="45" t="s">
        <v>9</v>
      </c>
      <c r="L3512" s="47" t="s">
        <v>7</v>
      </c>
      <c r="M3512" s="47" t="s">
        <v>56</v>
      </c>
      <c r="N3512" s="9" t="str">
        <f t="shared" si="853"/>
        <v>Standard</v>
      </c>
      <c r="O3512" s="10" t="str">
        <f t="shared" si="854"/>
        <v>Successful</v>
      </c>
      <c r="P3512" s="10" t="str">
        <f t="shared" si="855"/>
        <v>On Time</v>
      </c>
      <c r="Q3512" s="9">
        <f t="shared" si="856"/>
        <v>1</v>
      </c>
      <c r="R3512" s="9">
        <f t="shared" si="857"/>
        <v>1</v>
      </c>
      <c r="S3512" s="9">
        <f t="shared" si="858"/>
        <v>0</v>
      </c>
      <c r="T3512" s="9" t="str">
        <f t="shared" si="859"/>
        <v>May</v>
      </c>
      <c r="U3512" s="40">
        <f t="shared" si="860"/>
        <v>0</v>
      </c>
      <c r="V3512" s="40" t="str">
        <f t="shared" si="861"/>
        <v>Normal</v>
      </c>
      <c r="W3512" s="40">
        <f t="shared" si="862"/>
        <v>0</v>
      </c>
      <c r="X3512" s="40">
        <f t="shared" si="863"/>
        <v>0</v>
      </c>
      <c r="Y3512" s="40">
        <f t="shared" si="864"/>
        <v>0</v>
      </c>
      <c r="Z3512" s="40">
        <f t="shared" si="865"/>
        <v>0</v>
      </c>
      <c r="AA3512" s="40">
        <f t="shared" si="866"/>
        <v>1</v>
      </c>
      <c r="AB3512" s="40">
        <f t="shared" si="867"/>
        <v>0</v>
      </c>
      <c r="AC3512" s="41" t="s">
        <v>823</v>
      </c>
      <c r="AD3512" s="41" t="s">
        <v>545</v>
      </c>
      <c r="AE3512" s="41" t="s">
        <v>422</v>
      </c>
      <c r="AF3512" s="41" t="s">
        <v>216</v>
      </c>
      <c r="AG3512" s="41" t="s">
        <v>56</v>
      </c>
      <c r="AH3512" s="41" t="s">
        <v>56</v>
      </c>
      <c r="AI3512" s="41" t="s">
        <v>56</v>
      </c>
      <c r="AJ3512" s="41" t="s">
        <v>160</v>
      </c>
      <c r="AK3512" s="41" t="s">
        <v>56</v>
      </c>
    </row>
    <row r="3513" spans="1:37" s="41" customFormat="1" ht="15.75" thickBot="1" x14ac:dyDescent="0.3">
      <c r="A3513" s="11" t="s">
        <v>697</v>
      </c>
      <c r="B3513" s="12" t="s">
        <v>216</v>
      </c>
      <c r="C3513" s="13" t="s">
        <v>46</v>
      </c>
      <c r="D3513" s="14" t="s">
        <v>47</v>
      </c>
      <c r="E3513" s="13" t="s">
        <v>7687</v>
      </c>
      <c r="F3513" s="4" t="s">
        <v>614</v>
      </c>
      <c r="G3513" s="4" t="s">
        <v>700</v>
      </c>
      <c r="H3513" s="15">
        <v>43224.625</v>
      </c>
      <c r="I3513" s="15">
        <v>43231.625</v>
      </c>
      <c r="J3513" s="131" t="s">
        <v>8573</v>
      </c>
      <c r="K3513" s="45" t="s">
        <v>9</v>
      </c>
      <c r="L3513" s="47" t="s">
        <v>7</v>
      </c>
      <c r="M3513" s="47" t="s">
        <v>56</v>
      </c>
      <c r="N3513" s="9" t="str">
        <f t="shared" si="853"/>
        <v>Minor</v>
      </c>
      <c r="O3513" s="10" t="str">
        <f t="shared" si="854"/>
        <v>Successful</v>
      </c>
      <c r="P3513" s="10" t="str">
        <f t="shared" si="855"/>
        <v>On Time</v>
      </c>
      <c r="Q3513" s="9">
        <f t="shared" si="856"/>
        <v>1</v>
      </c>
      <c r="R3513" s="9">
        <f t="shared" si="857"/>
        <v>1</v>
      </c>
      <c r="S3513" s="9">
        <f t="shared" si="858"/>
        <v>0</v>
      </c>
      <c r="T3513" s="9" t="str">
        <f t="shared" si="859"/>
        <v>May</v>
      </c>
      <c r="U3513" s="40">
        <f t="shared" si="860"/>
        <v>0</v>
      </c>
      <c r="V3513" s="40" t="str">
        <f t="shared" si="861"/>
        <v>Normal</v>
      </c>
      <c r="W3513" s="40">
        <f t="shared" si="862"/>
        <v>0</v>
      </c>
      <c r="X3513" s="40">
        <f t="shared" si="863"/>
        <v>0</v>
      </c>
      <c r="Y3513" s="40">
        <f t="shared" si="864"/>
        <v>0</v>
      </c>
      <c r="Z3513" s="40">
        <f t="shared" si="865"/>
        <v>0</v>
      </c>
      <c r="AA3513" s="40">
        <f t="shared" si="866"/>
        <v>1</v>
      </c>
      <c r="AB3513" s="40">
        <f t="shared" si="867"/>
        <v>0</v>
      </c>
      <c r="AC3513" s="41" t="s">
        <v>238</v>
      </c>
      <c r="AD3513" s="41" t="s">
        <v>349</v>
      </c>
      <c r="AE3513" s="41" t="s">
        <v>351</v>
      </c>
      <c r="AF3513" s="41" t="s">
        <v>216</v>
      </c>
      <c r="AG3513" s="41" t="s">
        <v>56</v>
      </c>
      <c r="AH3513" s="41" t="s">
        <v>56</v>
      </c>
      <c r="AI3513" s="41" t="s">
        <v>56</v>
      </c>
      <c r="AJ3513" s="41" t="s">
        <v>160</v>
      </c>
      <c r="AK3513" s="41" t="s">
        <v>56</v>
      </c>
    </row>
    <row r="3514" spans="1:37" s="41" customFormat="1" ht="15.75" thickBot="1" x14ac:dyDescent="0.3">
      <c r="A3514" s="11" t="s">
        <v>697</v>
      </c>
      <c r="B3514" s="12" t="s">
        <v>216</v>
      </c>
      <c r="C3514" s="13" t="s">
        <v>46</v>
      </c>
      <c r="D3514" s="14" t="s">
        <v>47</v>
      </c>
      <c r="E3514" s="13" t="s">
        <v>7688</v>
      </c>
      <c r="F3514" s="4" t="s">
        <v>614</v>
      </c>
      <c r="G3514" s="4" t="s">
        <v>700</v>
      </c>
      <c r="H3514" s="15">
        <v>43223.625</v>
      </c>
      <c r="I3514" s="15">
        <v>43230.625</v>
      </c>
      <c r="J3514" s="131" t="s">
        <v>8574</v>
      </c>
      <c r="K3514" s="45" t="s">
        <v>9</v>
      </c>
      <c r="L3514" s="47" t="s">
        <v>7</v>
      </c>
      <c r="M3514" s="47" t="s">
        <v>56</v>
      </c>
      <c r="N3514" s="9" t="str">
        <f t="shared" si="853"/>
        <v>Minor</v>
      </c>
      <c r="O3514" s="10" t="str">
        <f t="shared" si="854"/>
        <v>Successful</v>
      </c>
      <c r="P3514" s="10" t="str">
        <f t="shared" si="855"/>
        <v>On Time</v>
      </c>
      <c r="Q3514" s="9">
        <f t="shared" si="856"/>
        <v>1</v>
      </c>
      <c r="R3514" s="9">
        <f t="shared" si="857"/>
        <v>1</v>
      </c>
      <c r="S3514" s="9">
        <f t="shared" si="858"/>
        <v>0</v>
      </c>
      <c r="T3514" s="9" t="str">
        <f t="shared" si="859"/>
        <v>May</v>
      </c>
      <c r="U3514" s="40">
        <f t="shared" si="860"/>
        <v>0</v>
      </c>
      <c r="V3514" s="40" t="str">
        <f t="shared" si="861"/>
        <v>Normal</v>
      </c>
      <c r="W3514" s="40">
        <f t="shared" si="862"/>
        <v>0</v>
      </c>
      <c r="X3514" s="40">
        <f t="shared" si="863"/>
        <v>0</v>
      </c>
      <c r="Y3514" s="40">
        <f t="shared" si="864"/>
        <v>0</v>
      </c>
      <c r="Z3514" s="40">
        <f t="shared" si="865"/>
        <v>0</v>
      </c>
      <c r="AA3514" s="40">
        <f t="shared" si="866"/>
        <v>1</v>
      </c>
      <c r="AB3514" s="40">
        <f t="shared" si="867"/>
        <v>0</v>
      </c>
      <c r="AC3514" s="41" t="s">
        <v>238</v>
      </c>
      <c r="AD3514" s="41" t="s">
        <v>349</v>
      </c>
      <c r="AE3514" s="41" t="s">
        <v>351</v>
      </c>
      <c r="AF3514" s="41" t="s">
        <v>216</v>
      </c>
      <c r="AG3514" s="41" t="s">
        <v>56</v>
      </c>
      <c r="AH3514" s="41" t="s">
        <v>56</v>
      </c>
      <c r="AI3514" s="41" t="s">
        <v>56</v>
      </c>
      <c r="AJ3514" s="41" t="s">
        <v>160</v>
      </c>
      <c r="AK3514" s="41" t="s">
        <v>56</v>
      </c>
    </row>
    <row r="3515" spans="1:37" s="41" customFormat="1" ht="15.75" thickBot="1" x14ac:dyDescent="0.3">
      <c r="A3515" s="11" t="s">
        <v>697</v>
      </c>
      <c r="B3515" s="12" t="s">
        <v>216</v>
      </c>
      <c r="C3515" s="13" t="s">
        <v>46</v>
      </c>
      <c r="D3515" s="14" t="s">
        <v>47</v>
      </c>
      <c r="E3515" s="13" t="s">
        <v>7689</v>
      </c>
      <c r="F3515" s="4" t="s">
        <v>614</v>
      </c>
      <c r="G3515" s="4" t="s">
        <v>700</v>
      </c>
      <c r="H3515" s="15">
        <v>43224.541666666664</v>
      </c>
      <c r="I3515" s="15">
        <v>43231.541666666664</v>
      </c>
      <c r="J3515" s="131" t="s">
        <v>8575</v>
      </c>
      <c r="K3515" s="45" t="s">
        <v>9</v>
      </c>
      <c r="L3515" s="47" t="s">
        <v>7</v>
      </c>
      <c r="M3515" s="47" t="s">
        <v>56</v>
      </c>
      <c r="N3515" s="9" t="str">
        <f t="shared" si="853"/>
        <v>Minor</v>
      </c>
      <c r="O3515" s="10" t="str">
        <f t="shared" si="854"/>
        <v>Successful</v>
      </c>
      <c r="P3515" s="10" t="str">
        <f t="shared" si="855"/>
        <v>On Time</v>
      </c>
      <c r="Q3515" s="9">
        <f t="shared" si="856"/>
        <v>1</v>
      </c>
      <c r="R3515" s="9">
        <f t="shared" si="857"/>
        <v>1</v>
      </c>
      <c r="S3515" s="9">
        <f t="shared" si="858"/>
        <v>0</v>
      </c>
      <c r="T3515" s="9" t="str">
        <f t="shared" si="859"/>
        <v>May</v>
      </c>
      <c r="U3515" s="40">
        <f t="shared" si="860"/>
        <v>0</v>
      </c>
      <c r="V3515" s="40" t="str">
        <f t="shared" si="861"/>
        <v>Normal</v>
      </c>
      <c r="W3515" s="40">
        <f t="shared" si="862"/>
        <v>0</v>
      </c>
      <c r="X3515" s="40">
        <f t="shared" si="863"/>
        <v>0</v>
      </c>
      <c r="Y3515" s="40">
        <f t="shared" si="864"/>
        <v>0</v>
      </c>
      <c r="Z3515" s="40">
        <f t="shared" si="865"/>
        <v>0</v>
      </c>
      <c r="AA3515" s="40">
        <f t="shared" si="866"/>
        <v>1</v>
      </c>
      <c r="AB3515" s="40">
        <f t="shared" si="867"/>
        <v>0</v>
      </c>
      <c r="AC3515" s="41" t="s">
        <v>238</v>
      </c>
      <c r="AD3515" s="41" t="s">
        <v>280</v>
      </c>
      <c r="AE3515" s="41" t="s">
        <v>351</v>
      </c>
      <c r="AF3515" s="41" t="s">
        <v>216</v>
      </c>
      <c r="AG3515" s="41" t="s">
        <v>56</v>
      </c>
      <c r="AH3515" s="41" t="s">
        <v>56</v>
      </c>
      <c r="AI3515" s="41" t="s">
        <v>56</v>
      </c>
      <c r="AJ3515" s="41" t="s">
        <v>160</v>
      </c>
      <c r="AK3515" s="41" t="s">
        <v>56</v>
      </c>
    </row>
    <row r="3516" spans="1:37" s="41" customFormat="1" ht="15.75" thickBot="1" x14ac:dyDescent="0.3">
      <c r="A3516" s="11" t="s">
        <v>697</v>
      </c>
      <c r="B3516" s="12" t="s">
        <v>216</v>
      </c>
      <c r="C3516" s="13" t="s">
        <v>52</v>
      </c>
      <c r="D3516" s="14" t="s">
        <v>47</v>
      </c>
      <c r="E3516" s="13" t="s">
        <v>7690</v>
      </c>
      <c r="F3516" s="4" t="s">
        <v>152</v>
      </c>
      <c r="G3516" s="4" t="s">
        <v>492</v>
      </c>
      <c r="H3516" s="15">
        <v>43229.541666666664</v>
      </c>
      <c r="I3516" s="15">
        <v>43229.708333333336</v>
      </c>
      <c r="J3516" s="131" t="s">
        <v>8576</v>
      </c>
      <c r="K3516" s="45" t="s">
        <v>9</v>
      </c>
      <c r="L3516" s="47" t="s">
        <v>7</v>
      </c>
      <c r="M3516" s="47" t="s">
        <v>56</v>
      </c>
      <c r="N3516" s="9" t="str">
        <f t="shared" si="853"/>
        <v>Standard</v>
      </c>
      <c r="O3516" s="10" t="str">
        <f t="shared" si="854"/>
        <v>Successful</v>
      </c>
      <c r="P3516" s="10" t="str">
        <f t="shared" si="855"/>
        <v>On Time</v>
      </c>
      <c r="Q3516" s="9">
        <f t="shared" si="856"/>
        <v>1</v>
      </c>
      <c r="R3516" s="9">
        <f t="shared" si="857"/>
        <v>1</v>
      </c>
      <c r="S3516" s="9">
        <f t="shared" si="858"/>
        <v>0</v>
      </c>
      <c r="T3516" s="9" t="str">
        <f t="shared" si="859"/>
        <v>May</v>
      </c>
      <c r="U3516" s="40">
        <f t="shared" si="860"/>
        <v>0</v>
      </c>
      <c r="V3516" s="40" t="str">
        <f t="shared" si="861"/>
        <v>Normal</v>
      </c>
      <c r="W3516" s="40">
        <f t="shared" si="862"/>
        <v>0</v>
      </c>
      <c r="X3516" s="40">
        <f t="shared" si="863"/>
        <v>0</v>
      </c>
      <c r="Y3516" s="40">
        <f t="shared" si="864"/>
        <v>0</v>
      </c>
      <c r="Z3516" s="40">
        <f t="shared" si="865"/>
        <v>0</v>
      </c>
      <c r="AA3516" s="40">
        <f t="shared" si="866"/>
        <v>1</v>
      </c>
      <c r="AB3516" s="40">
        <f t="shared" si="867"/>
        <v>0</v>
      </c>
      <c r="AC3516" s="41" t="s">
        <v>238</v>
      </c>
      <c r="AD3516" s="41" t="s">
        <v>296</v>
      </c>
      <c r="AE3516" s="41" t="s">
        <v>121</v>
      </c>
      <c r="AF3516" s="41" t="s">
        <v>322</v>
      </c>
      <c r="AG3516" s="41" t="s">
        <v>56</v>
      </c>
      <c r="AH3516" s="41" t="s">
        <v>56</v>
      </c>
      <c r="AI3516" s="41" t="s">
        <v>56</v>
      </c>
      <c r="AJ3516" s="41" t="s">
        <v>160</v>
      </c>
      <c r="AK3516" s="41" t="s">
        <v>56</v>
      </c>
    </row>
    <row r="3517" spans="1:37" s="41" customFormat="1" ht="15.75" thickBot="1" x14ac:dyDescent="0.3">
      <c r="A3517" s="11" t="s">
        <v>697</v>
      </c>
      <c r="B3517" s="12" t="s">
        <v>216</v>
      </c>
      <c r="C3517" s="13" t="s">
        <v>52</v>
      </c>
      <c r="D3517" s="14" t="s">
        <v>47</v>
      </c>
      <c r="E3517" s="13" t="s">
        <v>7691</v>
      </c>
      <c r="F3517" s="4" t="s">
        <v>152</v>
      </c>
      <c r="G3517" s="4" t="s">
        <v>761</v>
      </c>
      <c r="H3517" s="15">
        <v>43229.625</v>
      </c>
      <c r="I3517" s="15">
        <v>43229.708333333336</v>
      </c>
      <c r="J3517" s="131" t="s">
        <v>8577</v>
      </c>
      <c r="K3517" s="45" t="s">
        <v>9</v>
      </c>
      <c r="L3517" s="47" t="s">
        <v>7</v>
      </c>
      <c r="M3517" s="47" t="s">
        <v>56</v>
      </c>
      <c r="N3517" s="9" t="str">
        <f t="shared" si="853"/>
        <v>Standard</v>
      </c>
      <c r="O3517" s="10" t="str">
        <f t="shared" si="854"/>
        <v>Successful</v>
      </c>
      <c r="P3517" s="10" t="str">
        <f t="shared" si="855"/>
        <v>On Time</v>
      </c>
      <c r="Q3517" s="9">
        <f t="shared" si="856"/>
        <v>1</v>
      </c>
      <c r="R3517" s="9">
        <f t="shared" si="857"/>
        <v>1</v>
      </c>
      <c r="S3517" s="9">
        <f t="shared" si="858"/>
        <v>0</v>
      </c>
      <c r="T3517" s="9" t="str">
        <f t="shared" si="859"/>
        <v>May</v>
      </c>
      <c r="U3517" s="40">
        <f t="shared" si="860"/>
        <v>0</v>
      </c>
      <c r="V3517" s="40" t="str">
        <f t="shared" si="861"/>
        <v>Normal</v>
      </c>
      <c r="W3517" s="40">
        <f t="shared" si="862"/>
        <v>0</v>
      </c>
      <c r="X3517" s="40">
        <f t="shared" si="863"/>
        <v>0</v>
      </c>
      <c r="Y3517" s="40">
        <f t="shared" si="864"/>
        <v>0</v>
      </c>
      <c r="Z3517" s="40">
        <f t="shared" si="865"/>
        <v>0</v>
      </c>
      <c r="AA3517" s="40">
        <f t="shared" si="866"/>
        <v>1</v>
      </c>
      <c r="AB3517" s="40">
        <f t="shared" si="867"/>
        <v>0</v>
      </c>
      <c r="AC3517" s="41" t="s">
        <v>238</v>
      </c>
      <c r="AD3517" s="41" t="s">
        <v>293</v>
      </c>
      <c r="AE3517" s="41" t="s">
        <v>121</v>
      </c>
      <c r="AF3517" s="41" t="s">
        <v>322</v>
      </c>
      <c r="AG3517" s="41" t="s">
        <v>56</v>
      </c>
      <c r="AH3517" s="41" t="s">
        <v>56</v>
      </c>
      <c r="AI3517" s="41" t="s">
        <v>56</v>
      </c>
      <c r="AJ3517" s="41" t="s">
        <v>160</v>
      </c>
      <c r="AK3517" s="41" t="s">
        <v>56</v>
      </c>
    </row>
    <row r="3518" spans="1:37" s="41" customFormat="1" ht="15.75" thickBot="1" x14ac:dyDescent="0.3">
      <c r="A3518" s="11" t="s">
        <v>45</v>
      </c>
      <c r="B3518" s="12" t="s">
        <v>216</v>
      </c>
      <c r="C3518" s="13" t="s">
        <v>52</v>
      </c>
      <c r="D3518" s="14" t="s">
        <v>47</v>
      </c>
      <c r="E3518" s="13" t="s">
        <v>7692</v>
      </c>
      <c r="F3518" s="4" t="s">
        <v>326</v>
      </c>
      <c r="G3518" s="4" t="s">
        <v>451</v>
      </c>
      <c r="H3518" s="15">
        <v>43228.375</v>
      </c>
      <c r="I3518" s="15">
        <v>43229.75</v>
      </c>
      <c r="J3518" s="131" t="s">
        <v>8578</v>
      </c>
      <c r="K3518" s="45" t="s">
        <v>9</v>
      </c>
      <c r="L3518" s="47" t="s">
        <v>7</v>
      </c>
      <c r="M3518" s="47" t="s">
        <v>56</v>
      </c>
      <c r="N3518" s="9" t="str">
        <f t="shared" si="853"/>
        <v>Standard</v>
      </c>
      <c r="O3518" s="10" t="str">
        <f t="shared" si="854"/>
        <v>Successful</v>
      </c>
      <c r="P3518" s="10" t="str">
        <f t="shared" si="855"/>
        <v>On Time</v>
      </c>
      <c r="Q3518" s="9">
        <f t="shared" si="856"/>
        <v>1</v>
      </c>
      <c r="R3518" s="9">
        <f t="shared" si="857"/>
        <v>1</v>
      </c>
      <c r="S3518" s="9">
        <f t="shared" si="858"/>
        <v>0</v>
      </c>
      <c r="T3518" s="9" t="str">
        <f t="shared" si="859"/>
        <v>May</v>
      </c>
      <c r="U3518" s="40">
        <f t="shared" si="860"/>
        <v>0</v>
      </c>
      <c r="V3518" s="40" t="str">
        <f t="shared" si="861"/>
        <v>Normal</v>
      </c>
      <c r="W3518" s="40">
        <f t="shared" si="862"/>
        <v>0</v>
      </c>
      <c r="X3518" s="40">
        <f t="shared" si="863"/>
        <v>0</v>
      </c>
      <c r="Y3518" s="40">
        <f t="shared" si="864"/>
        <v>0</v>
      </c>
      <c r="Z3518" s="40">
        <f t="shared" si="865"/>
        <v>0</v>
      </c>
      <c r="AA3518" s="40">
        <f t="shared" si="866"/>
        <v>1</v>
      </c>
      <c r="AB3518" s="40">
        <f t="shared" si="867"/>
        <v>0</v>
      </c>
      <c r="AC3518" s="41" t="s">
        <v>823</v>
      </c>
      <c r="AD3518" s="41" t="s">
        <v>300</v>
      </c>
      <c r="AE3518" s="41" t="s">
        <v>258</v>
      </c>
      <c r="AF3518" s="41" t="s">
        <v>216</v>
      </c>
      <c r="AG3518" s="41" t="s">
        <v>56</v>
      </c>
      <c r="AH3518" s="41" t="s">
        <v>56</v>
      </c>
      <c r="AI3518" s="41" t="s">
        <v>56</v>
      </c>
      <c r="AJ3518" s="41" t="s">
        <v>160</v>
      </c>
      <c r="AK3518" s="41" t="s">
        <v>56</v>
      </c>
    </row>
    <row r="3519" spans="1:37" s="41" customFormat="1" ht="15.75" hidden="1" thickBot="1" x14ac:dyDescent="0.3">
      <c r="A3519" s="11" t="s">
        <v>697</v>
      </c>
      <c r="B3519" s="12" t="s">
        <v>215</v>
      </c>
      <c r="C3519" s="13" t="s">
        <v>52</v>
      </c>
      <c r="D3519" s="14" t="s">
        <v>47</v>
      </c>
      <c r="E3519" s="13" t="s">
        <v>7693</v>
      </c>
      <c r="F3519" s="4" t="s">
        <v>94</v>
      </c>
      <c r="G3519" s="4" t="s">
        <v>4945</v>
      </c>
      <c r="H3519" s="15">
        <v>43230.5</v>
      </c>
      <c r="I3519" s="15">
        <v>43230.583333333336</v>
      </c>
      <c r="J3519" s="131" t="s">
        <v>8579</v>
      </c>
      <c r="K3519" s="45" t="s">
        <v>9</v>
      </c>
      <c r="L3519" s="47" t="s">
        <v>7</v>
      </c>
      <c r="M3519" s="47" t="s">
        <v>56</v>
      </c>
      <c r="N3519" s="9" t="str">
        <f t="shared" si="853"/>
        <v>Standard</v>
      </c>
      <c r="O3519" s="10" t="str">
        <f t="shared" si="854"/>
        <v>Successful</v>
      </c>
      <c r="P3519" s="10" t="str">
        <f t="shared" si="855"/>
        <v>On Time</v>
      </c>
      <c r="Q3519" s="9">
        <f t="shared" si="856"/>
        <v>1</v>
      </c>
      <c r="R3519" s="9">
        <f t="shared" si="857"/>
        <v>1</v>
      </c>
      <c r="S3519" s="9">
        <f t="shared" si="858"/>
        <v>0</v>
      </c>
      <c r="T3519" s="9" t="str">
        <f t="shared" si="859"/>
        <v>May</v>
      </c>
      <c r="U3519" s="40">
        <f t="shared" si="860"/>
        <v>0</v>
      </c>
      <c r="V3519" s="40" t="str">
        <f t="shared" si="861"/>
        <v>Normal</v>
      </c>
      <c r="W3519" s="40">
        <f t="shared" si="862"/>
        <v>0</v>
      </c>
      <c r="X3519" s="40">
        <f t="shared" si="863"/>
        <v>0</v>
      </c>
      <c r="Y3519" s="40">
        <f t="shared" si="864"/>
        <v>0</v>
      </c>
      <c r="Z3519" s="40">
        <f t="shared" si="865"/>
        <v>0</v>
      </c>
      <c r="AA3519" s="40">
        <f t="shared" si="866"/>
        <v>1</v>
      </c>
      <c r="AB3519" s="40">
        <f t="shared" si="867"/>
        <v>0</v>
      </c>
      <c r="AC3519" s="41" t="s">
        <v>238</v>
      </c>
      <c r="AD3519" s="41" t="s">
        <v>2259</v>
      </c>
      <c r="AE3519" s="41" t="s">
        <v>431</v>
      </c>
      <c r="AF3519" s="41" t="s">
        <v>215</v>
      </c>
      <c r="AG3519" s="41" t="s">
        <v>56</v>
      </c>
      <c r="AH3519" s="41" t="s">
        <v>56</v>
      </c>
      <c r="AI3519" s="41" t="s">
        <v>56</v>
      </c>
      <c r="AJ3519" s="41" t="s">
        <v>160</v>
      </c>
      <c r="AK3519" s="41" t="s">
        <v>56</v>
      </c>
    </row>
    <row r="3520" spans="1:37" s="41" customFormat="1" ht="15.75" thickBot="1" x14ac:dyDescent="0.3">
      <c r="A3520" s="11" t="s">
        <v>697</v>
      </c>
      <c r="B3520" s="12" t="s">
        <v>216</v>
      </c>
      <c r="C3520" s="13" t="s">
        <v>46</v>
      </c>
      <c r="D3520" s="14" t="s">
        <v>47</v>
      </c>
      <c r="E3520" s="13" t="s">
        <v>7694</v>
      </c>
      <c r="F3520" s="4" t="s">
        <v>614</v>
      </c>
      <c r="G3520" s="4" t="s">
        <v>3198</v>
      </c>
      <c r="H3520" s="15">
        <v>43229.625</v>
      </c>
      <c r="I3520" s="15">
        <v>43229.791666666664</v>
      </c>
      <c r="J3520" s="131" t="s">
        <v>8580</v>
      </c>
      <c r="K3520" s="45" t="s">
        <v>9</v>
      </c>
      <c r="L3520" s="47" t="s">
        <v>7</v>
      </c>
      <c r="M3520" s="47" t="s">
        <v>56</v>
      </c>
      <c r="N3520" s="9" t="str">
        <f t="shared" si="853"/>
        <v>Minor</v>
      </c>
      <c r="O3520" s="10" t="str">
        <f t="shared" si="854"/>
        <v>Successful</v>
      </c>
      <c r="P3520" s="10" t="str">
        <f t="shared" si="855"/>
        <v>On Time</v>
      </c>
      <c r="Q3520" s="9">
        <f t="shared" si="856"/>
        <v>1</v>
      </c>
      <c r="R3520" s="9">
        <f t="shared" si="857"/>
        <v>1</v>
      </c>
      <c r="S3520" s="9">
        <f t="shared" si="858"/>
        <v>0</v>
      </c>
      <c r="T3520" s="9" t="str">
        <f t="shared" si="859"/>
        <v>May</v>
      </c>
      <c r="U3520" s="40">
        <f t="shared" si="860"/>
        <v>0</v>
      </c>
      <c r="V3520" s="40" t="str">
        <f t="shared" si="861"/>
        <v>Normal</v>
      </c>
      <c r="W3520" s="40">
        <f t="shared" si="862"/>
        <v>0</v>
      </c>
      <c r="X3520" s="40">
        <f t="shared" si="863"/>
        <v>0</v>
      </c>
      <c r="Y3520" s="40">
        <f t="shared" si="864"/>
        <v>0</v>
      </c>
      <c r="Z3520" s="40">
        <f t="shared" si="865"/>
        <v>0</v>
      </c>
      <c r="AA3520" s="40">
        <f t="shared" si="866"/>
        <v>1</v>
      </c>
      <c r="AB3520" s="40">
        <f t="shared" si="867"/>
        <v>0</v>
      </c>
      <c r="AC3520" s="41" t="s">
        <v>238</v>
      </c>
      <c r="AD3520" s="41" t="s">
        <v>9189</v>
      </c>
      <c r="AE3520" s="41" t="s">
        <v>351</v>
      </c>
      <c r="AF3520" s="41" t="s">
        <v>216</v>
      </c>
      <c r="AG3520" s="41" t="s">
        <v>56</v>
      </c>
      <c r="AH3520" s="41" t="s">
        <v>56</v>
      </c>
      <c r="AI3520" s="41" t="s">
        <v>56</v>
      </c>
      <c r="AJ3520" s="41" t="s">
        <v>160</v>
      </c>
      <c r="AK3520" s="41" t="s">
        <v>56</v>
      </c>
    </row>
    <row r="3521" spans="1:37" s="41" customFormat="1" ht="15.75" thickBot="1" x14ac:dyDescent="0.3">
      <c r="A3521" s="11" t="s">
        <v>697</v>
      </c>
      <c r="B3521" s="12" t="s">
        <v>216</v>
      </c>
      <c r="C3521" s="13" t="s">
        <v>52</v>
      </c>
      <c r="D3521" s="14" t="s">
        <v>47</v>
      </c>
      <c r="E3521" s="13" t="s">
        <v>7695</v>
      </c>
      <c r="F3521" s="4" t="s">
        <v>616</v>
      </c>
      <c r="G3521" s="4" t="s">
        <v>491</v>
      </c>
      <c r="H3521" s="15">
        <v>43228.666666666664</v>
      </c>
      <c r="I3521" s="15">
        <v>43229.708333333336</v>
      </c>
      <c r="J3521" s="131" t="s">
        <v>8581</v>
      </c>
      <c r="K3521" s="45" t="s">
        <v>9</v>
      </c>
      <c r="L3521" s="47" t="s">
        <v>7</v>
      </c>
      <c r="M3521" s="47" t="s">
        <v>56</v>
      </c>
      <c r="N3521" s="9" t="str">
        <f t="shared" si="853"/>
        <v>Standard</v>
      </c>
      <c r="O3521" s="10" t="str">
        <f t="shared" si="854"/>
        <v>Successful</v>
      </c>
      <c r="P3521" s="10" t="str">
        <f t="shared" si="855"/>
        <v>On Time</v>
      </c>
      <c r="Q3521" s="9">
        <f t="shared" si="856"/>
        <v>1</v>
      </c>
      <c r="R3521" s="9">
        <f t="shared" si="857"/>
        <v>1</v>
      </c>
      <c r="S3521" s="9">
        <f t="shared" si="858"/>
        <v>0</v>
      </c>
      <c r="T3521" s="9" t="str">
        <f t="shared" si="859"/>
        <v>May</v>
      </c>
      <c r="U3521" s="40">
        <f t="shared" si="860"/>
        <v>0</v>
      </c>
      <c r="V3521" s="40" t="str">
        <f t="shared" si="861"/>
        <v>Normal</v>
      </c>
      <c r="W3521" s="40">
        <f t="shared" si="862"/>
        <v>0</v>
      </c>
      <c r="X3521" s="40">
        <f t="shared" si="863"/>
        <v>0</v>
      </c>
      <c r="Y3521" s="40">
        <f t="shared" si="864"/>
        <v>0</v>
      </c>
      <c r="Z3521" s="40">
        <f t="shared" si="865"/>
        <v>0</v>
      </c>
      <c r="AA3521" s="40">
        <f t="shared" si="866"/>
        <v>1</v>
      </c>
      <c r="AB3521" s="40">
        <f t="shared" si="867"/>
        <v>0</v>
      </c>
      <c r="AC3521" s="41" t="s">
        <v>238</v>
      </c>
      <c r="AD3521" s="41" t="s">
        <v>289</v>
      </c>
      <c r="AE3521" s="41" t="s">
        <v>428</v>
      </c>
      <c r="AF3521" s="41" t="s">
        <v>216</v>
      </c>
      <c r="AG3521" s="41" t="s">
        <v>56</v>
      </c>
      <c r="AH3521" s="41" t="s">
        <v>56</v>
      </c>
      <c r="AI3521" s="41" t="s">
        <v>56</v>
      </c>
      <c r="AJ3521" s="41" t="s">
        <v>160</v>
      </c>
      <c r="AK3521" s="41" t="s">
        <v>56</v>
      </c>
    </row>
    <row r="3522" spans="1:37" s="41" customFormat="1" ht="15.75" thickBot="1" x14ac:dyDescent="0.3">
      <c r="A3522" s="11" t="s">
        <v>45</v>
      </c>
      <c r="B3522" s="12" t="s">
        <v>8</v>
      </c>
      <c r="C3522" s="13" t="s">
        <v>52</v>
      </c>
      <c r="D3522" s="14" t="s">
        <v>47</v>
      </c>
      <c r="E3522" s="13" t="s">
        <v>7696</v>
      </c>
      <c r="F3522" s="4" t="s">
        <v>125</v>
      </c>
      <c r="G3522" s="4" t="s">
        <v>1612</v>
      </c>
      <c r="H3522" s="15">
        <v>43230.75</v>
      </c>
      <c r="I3522" s="15">
        <v>43230.833333333336</v>
      </c>
      <c r="J3522" s="131" t="s">
        <v>8582</v>
      </c>
      <c r="K3522" s="45" t="s">
        <v>9</v>
      </c>
      <c r="L3522" s="47" t="s">
        <v>7</v>
      </c>
      <c r="M3522" s="47" t="s">
        <v>56</v>
      </c>
      <c r="N3522" s="9" t="str">
        <f t="shared" si="853"/>
        <v>Standard</v>
      </c>
      <c r="O3522" s="10" t="str">
        <f t="shared" si="854"/>
        <v>Successful</v>
      </c>
      <c r="P3522" s="10" t="str">
        <f t="shared" si="855"/>
        <v>On Time</v>
      </c>
      <c r="Q3522" s="9">
        <f t="shared" si="856"/>
        <v>1</v>
      </c>
      <c r="R3522" s="9">
        <f t="shared" si="857"/>
        <v>1</v>
      </c>
      <c r="S3522" s="9">
        <f t="shared" si="858"/>
        <v>0</v>
      </c>
      <c r="T3522" s="9" t="str">
        <f t="shared" si="859"/>
        <v>May</v>
      </c>
      <c r="U3522" s="40">
        <f t="shared" si="860"/>
        <v>0</v>
      </c>
      <c r="V3522" s="40" t="str">
        <f t="shared" si="861"/>
        <v>Normal</v>
      </c>
      <c r="W3522" s="40">
        <f t="shared" si="862"/>
        <v>0</v>
      </c>
      <c r="X3522" s="40">
        <f t="shared" si="863"/>
        <v>0</v>
      </c>
      <c r="Y3522" s="40">
        <f t="shared" si="864"/>
        <v>0</v>
      </c>
      <c r="Z3522" s="40">
        <f t="shared" si="865"/>
        <v>0</v>
      </c>
      <c r="AA3522" s="40">
        <f t="shared" si="866"/>
        <v>1</v>
      </c>
      <c r="AB3522" s="40">
        <f t="shared" si="867"/>
        <v>0</v>
      </c>
      <c r="AC3522" s="41" t="s">
        <v>823</v>
      </c>
      <c r="AD3522" s="41" t="s">
        <v>280</v>
      </c>
      <c r="AE3522" s="41" t="s">
        <v>308</v>
      </c>
      <c r="AF3522" s="41" t="s">
        <v>8</v>
      </c>
      <c r="AG3522" s="41" t="s">
        <v>56</v>
      </c>
      <c r="AH3522" s="41" t="s">
        <v>56</v>
      </c>
      <c r="AI3522" s="41" t="s">
        <v>56</v>
      </c>
      <c r="AJ3522" s="41" t="s">
        <v>160</v>
      </c>
      <c r="AK3522" s="41" t="s">
        <v>56</v>
      </c>
    </row>
    <row r="3523" spans="1:37" s="41" customFormat="1" ht="15.75" hidden="1" thickBot="1" x14ac:dyDescent="0.3">
      <c r="A3523" s="11" t="s">
        <v>697</v>
      </c>
      <c r="B3523" s="12" t="s">
        <v>215</v>
      </c>
      <c r="C3523" s="13" t="s">
        <v>52</v>
      </c>
      <c r="D3523" s="14" t="s">
        <v>47</v>
      </c>
      <c r="E3523" s="13" t="s">
        <v>7697</v>
      </c>
      <c r="F3523" s="4" t="s">
        <v>94</v>
      </c>
      <c r="G3523" s="4" t="s">
        <v>4945</v>
      </c>
      <c r="H3523" s="15">
        <v>43230.583333333336</v>
      </c>
      <c r="I3523" s="15">
        <v>43230.666666666664</v>
      </c>
      <c r="J3523" s="131" t="s">
        <v>8583</v>
      </c>
      <c r="K3523" s="45" t="s">
        <v>9</v>
      </c>
      <c r="L3523" s="47" t="s">
        <v>7</v>
      </c>
      <c r="M3523" s="47" t="s">
        <v>56</v>
      </c>
      <c r="N3523" s="9" t="str">
        <f t="shared" si="853"/>
        <v>Standard</v>
      </c>
      <c r="O3523" s="10" t="str">
        <f t="shared" si="854"/>
        <v>Successful</v>
      </c>
      <c r="P3523" s="10" t="str">
        <f t="shared" si="855"/>
        <v>On Time</v>
      </c>
      <c r="Q3523" s="9">
        <f t="shared" si="856"/>
        <v>1</v>
      </c>
      <c r="R3523" s="9">
        <f t="shared" si="857"/>
        <v>1</v>
      </c>
      <c r="S3523" s="9">
        <f t="shared" si="858"/>
        <v>0</v>
      </c>
      <c r="T3523" s="9" t="str">
        <f t="shared" si="859"/>
        <v>May</v>
      </c>
      <c r="U3523" s="40">
        <f t="shared" si="860"/>
        <v>0</v>
      </c>
      <c r="V3523" s="40" t="str">
        <f t="shared" si="861"/>
        <v>Normal</v>
      </c>
      <c r="W3523" s="40">
        <f t="shared" si="862"/>
        <v>0</v>
      </c>
      <c r="X3523" s="40">
        <f t="shared" si="863"/>
        <v>0</v>
      </c>
      <c r="Y3523" s="40">
        <f t="shared" si="864"/>
        <v>0</v>
      </c>
      <c r="Z3523" s="40">
        <f t="shared" si="865"/>
        <v>0</v>
      </c>
      <c r="AA3523" s="40">
        <f t="shared" si="866"/>
        <v>1</v>
      </c>
      <c r="AB3523" s="40">
        <f t="shared" si="867"/>
        <v>0</v>
      </c>
      <c r="AC3523" s="41" t="s">
        <v>238</v>
      </c>
      <c r="AD3523" s="41" t="s">
        <v>2259</v>
      </c>
      <c r="AE3523" s="41" t="s">
        <v>431</v>
      </c>
      <c r="AF3523" s="41" t="s">
        <v>215</v>
      </c>
      <c r="AG3523" s="41" t="s">
        <v>56</v>
      </c>
      <c r="AH3523" s="41" t="s">
        <v>56</v>
      </c>
      <c r="AI3523" s="41" t="s">
        <v>56</v>
      </c>
      <c r="AJ3523" s="41" t="s">
        <v>160</v>
      </c>
      <c r="AK3523" s="41" t="s">
        <v>56</v>
      </c>
    </row>
    <row r="3524" spans="1:37" s="41" customFormat="1" ht="15.75" thickBot="1" x14ac:dyDescent="0.3">
      <c r="A3524" s="11" t="s">
        <v>248</v>
      </c>
      <c r="B3524" s="12" t="s">
        <v>8</v>
      </c>
      <c r="C3524" s="13" t="s">
        <v>46</v>
      </c>
      <c r="D3524" s="14" t="s">
        <v>47</v>
      </c>
      <c r="E3524" s="13" t="s">
        <v>7698</v>
      </c>
      <c r="F3524" s="4" t="s">
        <v>76</v>
      </c>
      <c r="G3524" s="4" t="s">
        <v>213</v>
      </c>
      <c r="H3524" s="15">
        <v>43229.791666666664</v>
      </c>
      <c r="I3524" s="15">
        <v>43229.833333333336</v>
      </c>
      <c r="J3524" s="131" t="s">
        <v>8584</v>
      </c>
      <c r="K3524" s="45" t="s">
        <v>9</v>
      </c>
      <c r="L3524" s="47" t="s">
        <v>7</v>
      </c>
      <c r="M3524" s="47" t="s">
        <v>56</v>
      </c>
      <c r="N3524" s="9" t="str">
        <f t="shared" si="853"/>
        <v>Minor</v>
      </c>
      <c r="O3524" s="10" t="str">
        <f t="shared" si="854"/>
        <v>Successful</v>
      </c>
      <c r="P3524" s="10" t="str">
        <f t="shared" si="855"/>
        <v>On Time</v>
      </c>
      <c r="Q3524" s="9">
        <f t="shared" si="856"/>
        <v>1</v>
      </c>
      <c r="R3524" s="9">
        <f t="shared" si="857"/>
        <v>1</v>
      </c>
      <c r="S3524" s="9">
        <f t="shared" si="858"/>
        <v>0</v>
      </c>
      <c r="T3524" s="9" t="str">
        <f t="shared" si="859"/>
        <v>May</v>
      </c>
      <c r="U3524" s="40">
        <f t="shared" si="860"/>
        <v>0</v>
      </c>
      <c r="V3524" s="40" t="str">
        <f t="shared" si="861"/>
        <v>Normal</v>
      </c>
      <c r="W3524" s="40">
        <f t="shared" si="862"/>
        <v>0</v>
      </c>
      <c r="X3524" s="40">
        <f t="shared" si="863"/>
        <v>0</v>
      </c>
      <c r="Y3524" s="40">
        <f t="shared" si="864"/>
        <v>0</v>
      </c>
      <c r="Z3524" s="40">
        <f t="shared" si="865"/>
        <v>0</v>
      </c>
      <c r="AA3524" s="40">
        <f t="shared" si="866"/>
        <v>1</v>
      </c>
      <c r="AB3524" s="40">
        <f t="shared" si="867"/>
        <v>0</v>
      </c>
      <c r="AC3524" s="41" t="s">
        <v>537</v>
      </c>
      <c r="AD3524" s="41" t="s">
        <v>280</v>
      </c>
      <c r="AE3524" s="41" t="s">
        <v>259</v>
      </c>
      <c r="AF3524" s="41" t="s">
        <v>8</v>
      </c>
      <c r="AG3524" s="41" t="s">
        <v>56</v>
      </c>
      <c r="AH3524" s="41" t="s">
        <v>56</v>
      </c>
      <c r="AI3524" s="41" t="s">
        <v>56</v>
      </c>
      <c r="AJ3524" s="41" t="s">
        <v>160</v>
      </c>
      <c r="AK3524" s="41" t="s">
        <v>56</v>
      </c>
    </row>
    <row r="3525" spans="1:37" s="41" customFormat="1" ht="15.75" thickBot="1" x14ac:dyDescent="0.3">
      <c r="A3525" s="11" t="s">
        <v>141</v>
      </c>
      <c r="B3525" s="12" t="s">
        <v>216</v>
      </c>
      <c r="C3525" s="13" t="s">
        <v>46</v>
      </c>
      <c r="D3525" s="14" t="s">
        <v>47</v>
      </c>
      <c r="E3525" s="13" t="s">
        <v>7699</v>
      </c>
      <c r="F3525" s="4" t="s">
        <v>152</v>
      </c>
      <c r="G3525" s="4" t="s">
        <v>760</v>
      </c>
      <c r="H3525" s="15">
        <v>43229.708333333336</v>
      </c>
      <c r="I3525" s="15">
        <v>43229.791666666664</v>
      </c>
      <c r="J3525" s="131" t="s">
        <v>8585</v>
      </c>
      <c r="K3525" s="45" t="s">
        <v>9</v>
      </c>
      <c r="L3525" s="47" t="s">
        <v>7</v>
      </c>
      <c r="M3525" s="47" t="s">
        <v>56</v>
      </c>
      <c r="N3525" s="9" t="str">
        <f t="shared" si="853"/>
        <v>Minor</v>
      </c>
      <c r="O3525" s="10" t="str">
        <f t="shared" si="854"/>
        <v>Successful</v>
      </c>
      <c r="P3525" s="10" t="str">
        <f t="shared" si="855"/>
        <v>On Time</v>
      </c>
      <c r="Q3525" s="9">
        <f t="shared" si="856"/>
        <v>1</v>
      </c>
      <c r="R3525" s="9">
        <f t="shared" si="857"/>
        <v>1</v>
      </c>
      <c r="S3525" s="9">
        <f t="shared" si="858"/>
        <v>0</v>
      </c>
      <c r="T3525" s="9" t="str">
        <f t="shared" si="859"/>
        <v>May</v>
      </c>
      <c r="U3525" s="40">
        <f t="shared" si="860"/>
        <v>0</v>
      </c>
      <c r="V3525" s="40" t="str">
        <f t="shared" si="861"/>
        <v>Normal</v>
      </c>
      <c r="W3525" s="40">
        <f t="shared" si="862"/>
        <v>0</v>
      </c>
      <c r="X3525" s="40">
        <f t="shared" si="863"/>
        <v>0</v>
      </c>
      <c r="Y3525" s="40">
        <f t="shared" si="864"/>
        <v>0</v>
      </c>
      <c r="Z3525" s="40">
        <f t="shared" si="865"/>
        <v>0</v>
      </c>
      <c r="AA3525" s="40">
        <f t="shared" si="866"/>
        <v>1</v>
      </c>
      <c r="AB3525" s="40">
        <f t="shared" si="867"/>
        <v>0</v>
      </c>
      <c r="AC3525" s="41" t="s">
        <v>537</v>
      </c>
      <c r="AD3525" s="41" t="s">
        <v>296</v>
      </c>
      <c r="AE3525" s="41" t="s">
        <v>121</v>
      </c>
      <c r="AF3525" s="41" t="s">
        <v>322</v>
      </c>
      <c r="AG3525" s="41" t="s">
        <v>56</v>
      </c>
      <c r="AH3525" s="41" t="s">
        <v>56</v>
      </c>
      <c r="AI3525" s="41" t="s">
        <v>56</v>
      </c>
      <c r="AJ3525" s="41" t="s">
        <v>160</v>
      </c>
      <c r="AK3525" s="41" t="s">
        <v>56</v>
      </c>
    </row>
    <row r="3526" spans="1:37" s="41" customFormat="1" ht="15.75" thickBot="1" x14ac:dyDescent="0.3">
      <c r="A3526" s="11" t="s">
        <v>697</v>
      </c>
      <c r="B3526" s="12" t="s">
        <v>216</v>
      </c>
      <c r="C3526" s="13" t="s">
        <v>46</v>
      </c>
      <c r="D3526" s="14" t="s">
        <v>47</v>
      </c>
      <c r="E3526" s="13" t="s">
        <v>7700</v>
      </c>
      <c r="F3526" s="4" t="s">
        <v>342</v>
      </c>
      <c r="G3526" s="4" t="s">
        <v>3197</v>
      </c>
      <c r="H3526" s="15">
        <v>43229.666666666664</v>
      </c>
      <c r="I3526" s="15">
        <v>43229.958333333336</v>
      </c>
      <c r="J3526" s="131" t="s">
        <v>8586</v>
      </c>
      <c r="K3526" s="45" t="s">
        <v>9</v>
      </c>
      <c r="L3526" s="47" t="s">
        <v>7</v>
      </c>
      <c r="M3526" s="47" t="s">
        <v>56</v>
      </c>
      <c r="N3526" s="9" t="str">
        <f t="shared" si="853"/>
        <v>Minor</v>
      </c>
      <c r="O3526" s="10" t="str">
        <f t="shared" si="854"/>
        <v>Successful</v>
      </c>
      <c r="P3526" s="10" t="str">
        <f t="shared" si="855"/>
        <v>On Time</v>
      </c>
      <c r="Q3526" s="9">
        <f t="shared" si="856"/>
        <v>1</v>
      </c>
      <c r="R3526" s="9">
        <f t="shared" si="857"/>
        <v>1</v>
      </c>
      <c r="S3526" s="9">
        <f t="shared" si="858"/>
        <v>0</v>
      </c>
      <c r="T3526" s="9" t="str">
        <f t="shared" si="859"/>
        <v>May</v>
      </c>
      <c r="U3526" s="40">
        <f t="shared" si="860"/>
        <v>0</v>
      </c>
      <c r="V3526" s="40" t="str">
        <f t="shared" si="861"/>
        <v>Normal</v>
      </c>
      <c r="W3526" s="40">
        <f t="shared" si="862"/>
        <v>0</v>
      </c>
      <c r="X3526" s="40">
        <f t="shared" si="863"/>
        <v>0</v>
      </c>
      <c r="Y3526" s="40">
        <f t="shared" si="864"/>
        <v>0</v>
      </c>
      <c r="Z3526" s="40">
        <f t="shared" si="865"/>
        <v>0</v>
      </c>
      <c r="AA3526" s="40">
        <f t="shared" si="866"/>
        <v>1</v>
      </c>
      <c r="AB3526" s="40">
        <f t="shared" si="867"/>
        <v>0</v>
      </c>
      <c r="AC3526" s="41" t="s">
        <v>238</v>
      </c>
      <c r="AD3526" s="41" t="s">
        <v>5888</v>
      </c>
      <c r="AE3526" s="41" t="s">
        <v>419</v>
      </c>
      <c r="AF3526" s="41" t="s">
        <v>216</v>
      </c>
      <c r="AG3526" s="41" t="s">
        <v>56</v>
      </c>
      <c r="AH3526" s="41" t="s">
        <v>56</v>
      </c>
      <c r="AI3526" s="41" t="s">
        <v>56</v>
      </c>
      <c r="AJ3526" s="41" t="s">
        <v>160</v>
      </c>
      <c r="AK3526" s="41" t="s">
        <v>56</v>
      </c>
    </row>
    <row r="3527" spans="1:37" s="41" customFormat="1" ht="15.75" thickBot="1" x14ac:dyDescent="0.3">
      <c r="A3527" s="11" t="s">
        <v>45</v>
      </c>
      <c r="B3527" s="12" t="s">
        <v>8</v>
      </c>
      <c r="C3527" s="13" t="s">
        <v>52</v>
      </c>
      <c r="D3527" s="14" t="s">
        <v>47</v>
      </c>
      <c r="E3527" s="13" t="s">
        <v>7701</v>
      </c>
      <c r="F3527" s="4" t="s">
        <v>122</v>
      </c>
      <c r="G3527" s="4" t="s">
        <v>172</v>
      </c>
      <c r="H3527" s="15">
        <v>43230.708333333336</v>
      </c>
      <c r="I3527" s="15">
        <v>43230.791666666664</v>
      </c>
      <c r="J3527" s="131" t="s">
        <v>8587</v>
      </c>
      <c r="K3527" s="45" t="s">
        <v>9</v>
      </c>
      <c r="L3527" s="47" t="s">
        <v>7</v>
      </c>
      <c r="M3527" s="47" t="s">
        <v>56</v>
      </c>
      <c r="N3527" s="9" t="str">
        <f t="shared" si="853"/>
        <v>Standard</v>
      </c>
      <c r="O3527" s="10" t="str">
        <f t="shared" si="854"/>
        <v>Successful</v>
      </c>
      <c r="P3527" s="10" t="str">
        <f t="shared" si="855"/>
        <v>On Time</v>
      </c>
      <c r="Q3527" s="9">
        <f t="shared" si="856"/>
        <v>1</v>
      </c>
      <c r="R3527" s="9">
        <f t="shared" si="857"/>
        <v>1</v>
      </c>
      <c r="S3527" s="9">
        <f t="shared" si="858"/>
        <v>0</v>
      </c>
      <c r="T3527" s="9" t="str">
        <f t="shared" si="859"/>
        <v>May</v>
      </c>
      <c r="U3527" s="40">
        <f t="shared" si="860"/>
        <v>0</v>
      </c>
      <c r="V3527" s="40" t="str">
        <f t="shared" si="861"/>
        <v>Normal</v>
      </c>
      <c r="W3527" s="40">
        <f t="shared" si="862"/>
        <v>0</v>
      </c>
      <c r="X3527" s="40">
        <f t="shared" si="863"/>
        <v>0</v>
      </c>
      <c r="Y3527" s="40">
        <f t="shared" si="864"/>
        <v>0</v>
      </c>
      <c r="Z3527" s="40">
        <f t="shared" si="865"/>
        <v>0</v>
      </c>
      <c r="AA3527" s="40">
        <f t="shared" si="866"/>
        <v>1</v>
      </c>
      <c r="AB3527" s="40">
        <f t="shared" si="867"/>
        <v>0</v>
      </c>
      <c r="AC3527" s="41" t="s">
        <v>823</v>
      </c>
      <c r="AD3527" s="41" t="s">
        <v>7471</v>
      </c>
      <c r="AE3527" s="41" t="s">
        <v>147</v>
      </c>
      <c r="AF3527" s="41" t="s">
        <v>8</v>
      </c>
      <c r="AG3527" s="41" t="s">
        <v>56</v>
      </c>
      <c r="AH3527" s="41" t="s">
        <v>56</v>
      </c>
      <c r="AI3527" s="41" t="s">
        <v>56</v>
      </c>
      <c r="AJ3527" s="41" t="s">
        <v>160</v>
      </c>
      <c r="AK3527" s="41" t="s">
        <v>56</v>
      </c>
    </row>
    <row r="3528" spans="1:37" s="41" customFormat="1" ht="15.75" thickBot="1" x14ac:dyDescent="0.3">
      <c r="A3528" s="11" t="s">
        <v>697</v>
      </c>
      <c r="B3528" s="12" t="s">
        <v>216</v>
      </c>
      <c r="C3528" s="13" t="s">
        <v>52</v>
      </c>
      <c r="D3528" s="14" t="s">
        <v>47</v>
      </c>
      <c r="E3528" s="13" t="s">
        <v>7702</v>
      </c>
      <c r="F3528" s="4" t="s">
        <v>616</v>
      </c>
      <c r="G3528" s="4" t="s">
        <v>730</v>
      </c>
      <c r="H3528" s="15">
        <v>43229.645833333336</v>
      </c>
      <c r="I3528" s="15">
        <v>43229.666666666664</v>
      </c>
      <c r="J3528" s="131" t="s">
        <v>8588</v>
      </c>
      <c r="K3528" s="45" t="s">
        <v>9</v>
      </c>
      <c r="L3528" s="47" t="s">
        <v>7</v>
      </c>
      <c r="M3528" s="47" t="s">
        <v>56</v>
      </c>
      <c r="N3528" s="9" t="str">
        <f t="shared" ref="N3528:N3591" si="868">VLOOKUP(C3528,CBI,2,FALSE)</f>
        <v>Standard</v>
      </c>
      <c r="O3528" s="10" t="str">
        <f t="shared" ref="O3528:O3591" si="869">VLOOKUP(K3528,Exitoso,2,FALSE)</f>
        <v>Successful</v>
      </c>
      <c r="P3528" s="10" t="str">
        <f t="shared" ref="P3528:P3591" si="870">VLOOKUP(L3528,EnTiempo,2,FALSE)</f>
        <v>On Time</v>
      </c>
      <c r="Q3528" s="9">
        <f t="shared" ref="Q3528:Q3591" si="871">IF(OR(K3528="Successful",K3528="Exitoso"),1,IF(OR(K3528="Not Successful",K3528="No exitoso",K3528="Fallido"),0," "))</f>
        <v>1</v>
      </c>
      <c r="R3528" s="9">
        <f t="shared" ref="R3528:R3591" si="872">IF(OR(L3528="On Time",L3528="En tiempo"),1,IF(OR(L3528="Out of Time",L3528="Fuera de Tiempo"),0," "))</f>
        <v>1</v>
      </c>
      <c r="S3528" s="9">
        <f t="shared" ref="S3528:S3591" si="873">IF(M3528="NO",0,1)</f>
        <v>0</v>
      </c>
      <c r="T3528" s="9" t="str">
        <f t="shared" ref="T3528:T3591" si="874">VLOOKUP(MONTH(I3528),Meses,2,FALSE)</f>
        <v>May</v>
      </c>
      <c r="U3528" s="40">
        <f t="shared" ref="U3528:U3591" si="875">IF(ISERROR(FIND("SLT",J3528,1)),0,1)</f>
        <v>0</v>
      </c>
      <c r="V3528" s="40" t="str">
        <f t="shared" ref="V3528:V3591" si="876">IF(D3528="emergency","Emergency",IF(ISERROR(FIND("SLT",J3528,1)),"Normal","SLT"))</f>
        <v>Normal</v>
      </c>
      <c r="W3528" s="40">
        <f t="shared" ref="W3528:W3591" si="877">IF(V3528="Emergency",1,0)</f>
        <v>0</v>
      </c>
      <c r="X3528" s="40">
        <f t="shared" ref="X3528:X3591" si="878">IF(AG3528="Si",1,0)</f>
        <v>0</v>
      </c>
      <c r="Y3528" s="40">
        <f t="shared" ref="Y3528:Y3591" si="879">IF(AH3528="Si",1,0)</f>
        <v>0</v>
      </c>
      <c r="Z3528" s="40">
        <f t="shared" ref="Z3528:Z3591" si="880">IF(AI3528="Si",1,0)</f>
        <v>0</v>
      </c>
      <c r="AA3528" s="40">
        <f t="shared" ref="AA3528:AA3591" si="881">IF(AJ3528="Si",1,0)</f>
        <v>1</v>
      </c>
      <c r="AB3528" s="40">
        <f t="shared" ref="AB3528:AB3591" si="882">IF(AK3528="Si",1,0)</f>
        <v>0</v>
      </c>
      <c r="AC3528" s="41" t="s">
        <v>238</v>
      </c>
      <c r="AD3528" s="41" t="s">
        <v>280</v>
      </c>
      <c r="AE3528" s="41" t="s">
        <v>428</v>
      </c>
      <c r="AF3528" s="41" t="s">
        <v>216</v>
      </c>
      <c r="AG3528" s="41" t="s">
        <v>56</v>
      </c>
      <c r="AH3528" s="41" t="s">
        <v>56</v>
      </c>
      <c r="AI3528" s="41" t="s">
        <v>56</v>
      </c>
      <c r="AJ3528" s="41" t="s">
        <v>160</v>
      </c>
      <c r="AK3528" s="41" t="s">
        <v>56</v>
      </c>
    </row>
    <row r="3529" spans="1:37" s="41" customFormat="1" ht="15.75" thickBot="1" x14ac:dyDescent="0.3">
      <c r="A3529" s="11" t="s">
        <v>697</v>
      </c>
      <c r="B3529" s="12" t="s">
        <v>216</v>
      </c>
      <c r="C3529" s="13" t="s">
        <v>46</v>
      </c>
      <c r="D3529" s="14" t="s">
        <v>47</v>
      </c>
      <c r="E3529" s="13" t="s">
        <v>7703</v>
      </c>
      <c r="F3529" s="4" t="s">
        <v>617</v>
      </c>
      <c r="G3529" s="4" t="s">
        <v>1619</v>
      </c>
      <c r="H3529" s="15">
        <v>43229.708333333336</v>
      </c>
      <c r="I3529" s="15">
        <v>43231.291666666664</v>
      </c>
      <c r="J3529" s="131" t="s">
        <v>5528</v>
      </c>
      <c r="K3529" s="45" t="s">
        <v>9</v>
      </c>
      <c r="L3529" s="47" t="s">
        <v>7</v>
      </c>
      <c r="M3529" s="47" t="s">
        <v>56</v>
      </c>
      <c r="N3529" s="9" t="str">
        <f t="shared" si="868"/>
        <v>Minor</v>
      </c>
      <c r="O3529" s="10" t="str">
        <f t="shared" si="869"/>
        <v>Successful</v>
      </c>
      <c r="P3529" s="10" t="str">
        <f t="shared" si="870"/>
        <v>On Time</v>
      </c>
      <c r="Q3529" s="9">
        <f t="shared" si="871"/>
        <v>1</v>
      </c>
      <c r="R3529" s="9">
        <f t="shared" si="872"/>
        <v>1</v>
      </c>
      <c r="S3529" s="9">
        <f t="shared" si="873"/>
        <v>0</v>
      </c>
      <c r="T3529" s="9" t="str">
        <f t="shared" si="874"/>
        <v>May</v>
      </c>
      <c r="U3529" s="40">
        <f t="shared" si="875"/>
        <v>0</v>
      </c>
      <c r="V3529" s="40" t="str">
        <f t="shared" si="876"/>
        <v>Normal</v>
      </c>
      <c r="W3529" s="40">
        <f t="shared" si="877"/>
        <v>0</v>
      </c>
      <c r="X3529" s="40">
        <f t="shared" si="878"/>
        <v>0</v>
      </c>
      <c r="Y3529" s="40">
        <f t="shared" si="879"/>
        <v>0</v>
      </c>
      <c r="Z3529" s="40">
        <f t="shared" si="880"/>
        <v>0</v>
      </c>
      <c r="AA3529" s="40">
        <f t="shared" si="881"/>
        <v>1</v>
      </c>
      <c r="AB3529" s="40">
        <f t="shared" si="882"/>
        <v>0</v>
      </c>
      <c r="AC3529" s="41" t="s">
        <v>238</v>
      </c>
      <c r="AD3529" s="41" t="s">
        <v>5838</v>
      </c>
      <c r="AE3529" s="41" t="s">
        <v>437</v>
      </c>
      <c r="AF3529" s="41" t="s">
        <v>216</v>
      </c>
      <c r="AG3529" s="41" t="s">
        <v>56</v>
      </c>
      <c r="AH3529" s="41" t="s">
        <v>56</v>
      </c>
      <c r="AI3529" s="41" t="s">
        <v>56</v>
      </c>
      <c r="AJ3529" s="41" t="s">
        <v>160</v>
      </c>
      <c r="AK3529" s="41" t="s">
        <v>56</v>
      </c>
    </row>
    <row r="3530" spans="1:37" s="41" customFormat="1" ht="15.75" hidden="1" thickBot="1" x14ac:dyDescent="0.3">
      <c r="A3530" s="11" t="s">
        <v>697</v>
      </c>
      <c r="B3530" s="12" t="s">
        <v>215</v>
      </c>
      <c r="C3530" s="13" t="s">
        <v>46</v>
      </c>
      <c r="D3530" s="14" t="s">
        <v>47</v>
      </c>
      <c r="E3530" s="13" t="s">
        <v>7704</v>
      </c>
      <c r="F3530" s="4" t="s">
        <v>3121</v>
      </c>
      <c r="G3530" s="4" t="s">
        <v>3122</v>
      </c>
      <c r="H3530" s="15">
        <v>43229.375</v>
      </c>
      <c r="I3530" s="15">
        <v>43229.708333333336</v>
      </c>
      <c r="J3530" s="131" t="s">
        <v>8589</v>
      </c>
      <c r="K3530" s="45" t="s">
        <v>9</v>
      </c>
      <c r="L3530" s="47" t="s">
        <v>7</v>
      </c>
      <c r="M3530" s="47" t="s">
        <v>56</v>
      </c>
      <c r="N3530" s="9" t="str">
        <f t="shared" si="868"/>
        <v>Minor</v>
      </c>
      <c r="O3530" s="10" t="str">
        <f t="shared" si="869"/>
        <v>Successful</v>
      </c>
      <c r="P3530" s="10" t="str">
        <f t="shared" si="870"/>
        <v>On Time</v>
      </c>
      <c r="Q3530" s="9">
        <f t="shared" si="871"/>
        <v>1</v>
      </c>
      <c r="R3530" s="9">
        <f t="shared" si="872"/>
        <v>1</v>
      </c>
      <c r="S3530" s="9">
        <f t="shared" si="873"/>
        <v>0</v>
      </c>
      <c r="T3530" s="9" t="str">
        <f t="shared" si="874"/>
        <v>May</v>
      </c>
      <c r="U3530" s="40">
        <f t="shared" si="875"/>
        <v>0</v>
      </c>
      <c r="V3530" s="40" t="str">
        <f t="shared" si="876"/>
        <v>Normal</v>
      </c>
      <c r="W3530" s="40">
        <f t="shared" si="877"/>
        <v>0</v>
      </c>
      <c r="X3530" s="40">
        <f t="shared" si="878"/>
        <v>0</v>
      </c>
      <c r="Y3530" s="40">
        <f t="shared" si="879"/>
        <v>0</v>
      </c>
      <c r="Z3530" s="40">
        <f t="shared" si="880"/>
        <v>0</v>
      </c>
      <c r="AA3530" s="40">
        <f t="shared" si="881"/>
        <v>1</v>
      </c>
      <c r="AB3530" s="40">
        <f t="shared" si="882"/>
        <v>0</v>
      </c>
      <c r="AC3530" s="41" t="s">
        <v>238</v>
      </c>
      <c r="AD3530" s="41" t="s">
        <v>280</v>
      </c>
      <c r="AE3530" s="41" t="s">
        <v>215</v>
      </c>
      <c r="AF3530" s="41" t="s">
        <v>215</v>
      </c>
      <c r="AG3530" s="41" t="s">
        <v>56</v>
      </c>
      <c r="AH3530" s="41" t="s">
        <v>56</v>
      </c>
      <c r="AI3530" s="41" t="s">
        <v>56</v>
      </c>
      <c r="AJ3530" s="41" t="s">
        <v>160</v>
      </c>
      <c r="AK3530" s="41" t="s">
        <v>56</v>
      </c>
    </row>
    <row r="3531" spans="1:37" s="41" customFormat="1" ht="15.75" thickBot="1" x14ac:dyDescent="0.3">
      <c r="A3531" s="11" t="s">
        <v>697</v>
      </c>
      <c r="B3531" s="12" t="s">
        <v>216</v>
      </c>
      <c r="C3531" s="13" t="s">
        <v>52</v>
      </c>
      <c r="D3531" s="14" t="s">
        <v>47</v>
      </c>
      <c r="E3531" s="13" t="s">
        <v>7705</v>
      </c>
      <c r="F3531" s="4" t="s">
        <v>152</v>
      </c>
      <c r="G3531" s="4" t="s">
        <v>582</v>
      </c>
      <c r="H3531" s="15">
        <v>43230.666666666664</v>
      </c>
      <c r="I3531" s="15">
        <v>43230.875</v>
      </c>
      <c r="J3531" s="131" t="s">
        <v>8590</v>
      </c>
      <c r="K3531" s="45" t="s">
        <v>9</v>
      </c>
      <c r="L3531" s="47" t="s">
        <v>7</v>
      </c>
      <c r="M3531" s="47" t="s">
        <v>56</v>
      </c>
      <c r="N3531" s="9" t="str">
        <f t="shared" si="868"/>
        <v>Standard</v>
      </c>
      <c r="O3531" s="10" t="str">
        <f t="shared" si="869"/>
        <v>Successful</v>
      </c>
      <c r="P3531" s="10" t="str">
        <f t="shared" si="870"/>
        <v>On Time</v>
      </c>
      <c r="Q3531" s="9">
        <f t="shared" si="871"/>
        <v>1</v>
      </c>
      <c r="R3531" s="9">
        <f t="shared" si="872"/>
        <v>1</v>
      </c>
      <c r="S3531" s="9">
        <f t="shared" si="873"/>
        <v>0</v>
      </c>
      <c r="T3531" s="9" t="str">
        <f t="shared" si="874"/>
        <v>May</v>
      </c>
      <c r="U3531" s="40">
        <f t="shared" si="875"/>
        <v>0</v>
      </c>
      <c r="V3531" s="40" t="str">
        <f t="shared" si="876"/>
        <v>Normal</v>
      </c>
      <c r="W3531" s="40">
        <f t="shared" si="877"/>
        <v>0</v>
      </c>
      <c r="X3531" s="40">
        <f t="shared" si="878"/>
        <v>0</v>
      </c>
      <c r="Y3531" s="40">
        <f t="shared" si="879"/>
        <v>0</v>
      </c>
      <c r="Z3531" s="40">
        <f t="shared" si="880"/>
        <v>0</v>
      </c>
      <c r="AA3531" s="40">
        <f t="shared" si="881"/>
        <v>1</v>
      </c>
      <c r="AB3531" s="40">
        <f t="shared" si="882"/>
        <v>0</v>
      </c>
      <c r="AC3531" s="41" t="s">
        <v>238</v>
      </c>
      <c r="AD3531" s="41" t="s">
        <v>295</v>
      </c>
      <c r="AE3531" s="41" t="s">
        <v>121</v>
      </c>
      <c r="AF3531" s="41" t="s">
        <v>322</v>
      </c>
      <c r="AG3531" s="41" t="s">
        <v>56</v>
      </c>
      <c r="AH3531" s="41" t="s">
        <v>56</v>
      </c>
      <c r="AI3531" s="41" t="s">
        <v>56</v>
      </c>
      <c r="AJ3531" s="41" t="s">
        <v>160</v>
      </c>
      <c r="AK3531" s="41" t="s">
        <v>56</v>
      </c>
    </row>
    <row r="3532" spans="1:37" s="41" customFormat="1" ht="15.75" thickBot="1" x14ac:dyDescent="0.3">
      <c r="A3532" s="11" t="s">
        <v>697</v>
      </c>
      <c r="B3532" s="12" t="s">
        <v>216</v>
      </c>
      <c r="C3532" s="13" t="s">
        <v>46</v>
      </c>
      <c r="D3532" s="14" t="s">
        <v>47</v>
      </c>
      <c r="E3532" s="13" t="s">
        <v>7706</v>
      </c>
      <c r="F3532" s="4" t="s">
        <v>614</v>
      </c>
      <c r="G3532" s="4" t="s">
        <v>700</v>
      </c>
      <c r="H3532" s="15">
        <v>43230.5</v>
      </c>
      <c r="I3532" s="15">
        <v>43230.791666666664</v>
      </c>
      <c r="J3532" s="131" t="s">
        <v>8591</v>
      </c>
      <c r="K3532" s="45" t="s">
        <v>9</v>
      </c>
      <c r="L3532" s="47" t="s">
        <v>7</v>
      </c>
      <c r="M3532" s="47" t="s">
        <v>56</v>
      </c>
      <c r="N3532" s="9" t="str">
        <f t="shared" si="868"/>
        <v>Minor</v>
      </c>
      <c r="O3532" s="10" t="str">
        <f t="shared" si="869"/>
        <v>Successful</v>
      </c>
      <c r="P3532" s="10" t="str">
        <f t="shared" si="870"/>
        <v>On Time</v>
      </c>
      <c r="Q3532" s="9">
        <f t="shared" si="871"/>
        <v>1</v>
      </c>
      <c r="R3532" s="9">
        <f t="shared" si="872"/>
        <v>1</v>
      </c>
      <c r="S3532" s="9">
        <f t="shared" si="873"/>
        <v>0</v>
      </c>
      <c r="T3532" s="9" t="str">
        <f t="shared" si="874"/>
        <v>May</v>
      </c>
      <c r="U3532" s="40">
        <f t="shared" si="875"/>
        <v>0</v>
      </c>
      <c r="V3532" s="40" t="str">
        <f t="shared" si="876"/>
        <v>Normal</v>
      </c>
      <c r="W3532" s="40">
        <f t="shared" si="877"/>
        <v>0</v>
      </c>
      <c r="X3532" s="40">
        <f t="shared" si="878"/>
        <v>0</v>
      </c>
      <c r="Y3532" s="40">
        <f t="shared" si="879"/>
        <v>0</v>
      </c>
      <c r="Z3532" s="40">
        <f t="shared" si="880"/>
        <v>0</v>
      </c>
      <c r="AA3532" s="40">
        <f t="shared" si="881"/>
        <v>1</v>
      </c>
      <c r="AB3532" s="40">
        <f t="shared" si="882"/>
        <v>0</v>
      </c>
      <c r="AC3532" s="41" t="s">
        <v>238</v>
      </c>
      <c r="AD3532" s="41" t="s">
        <v>554</v>
      </c>
      <c r="AE3532" s="41" t="s">
        <v>351</v>
      </c>
      <c r="AF3532" s="41" t="s">
        <v>216</v>
      </c>
      <c r="AG3532" s="41" t="s">
        <v>56</v>
      </c>
      <c r="AH3532" s="41" t="s">
        <v>56</v>
      </c>
      <c r="AI3532" s="41" t="s">
        <v>56</v>
      </c>
      <c r="AJ3532" s="41" t="s">
        <v>160</v>
      </c>
      <c r="AK3532" s="41" t="s">
        <v>56</v>
      </c>
    </row>
    <row r="3533" spans="1:37" s="41" customFormat="1" ht="15.75" thickBot="1" x14ac:dyDescent="0.3">
      <c r="A3533" s="11" t="s">
        <v>697</v>
      </c>
      <c r="B3533" s="12" t="s">
        <v>216</v>
      </c>
      <c r="C3533" s="13" t="s">
        <v>46</v>
      </c>
      <c r="D3533" s="14" t="s">
        <v>47</v>
      </c>
      <c r="E3533" s="13" t="s">
        <v>7707</v>
      </c>
      <c r="F3533" s="4" t="s">
        <v>614</v>
      </c>
      <c r="G3533" s="4" t="s">
        <v>700</v>
      </c>
      <c r="H3533" s="15">
        <v>43230.520833333336</v>
      </c>
      <c r="I3533" s="15">
        <v>43230.791666666664</v>
      </c>
      <c r="J3533" s="131" t="s">
        <v>8592</v>
      </c>
      <c r="K3533" s="45" t="s">
        <v>9</v>
      </c>
      <c r="L3533" s="47" t="s">
        <v>7</v>
      </c>
      <c r="M3533" s="47" t="s">
        <v>56</v>
      </c>
      <c r="N3533" s="9" t="str">
        <f t="shared" si="868"/>
        <v>Minor</v>
      </c>
      <c r="O3533" s="10" t="str">
        <f t="shared" si="869"/>
        <v>Successful</v>
      </c>
      <c r="P3533" s="10" t="str">
        <f t="shared" si="870"/>
        <v>On Time</v>
      </c>
      <c r="Q3533" s="9">
        <f t="shared" si="871"/>
        <v>1</v>
      </c>
      <c r="R3533" s="9">
        <f t="shared" si="872"/>
        <v>1</v>
      </c>
      <c r="S3533" s="9">
        <f t="shared" si="873"/>
        <v>0</v>
      </c>
      <c r="T3533" s="9" t="str">
        <f t="shared" si="874"/>
        <v>May</v>
      </c>
      <c r="U3533" s="40">
        <f t="shared" si="875"/>
        <v>0</v>
      </c>
      <c r="V3533" s="40" t="str">
        <f t="shared" si="876"/>
        <v>Normal</v>
      </c>
      <c r="W3533" s="40">
        <f t="shared" si="877"/>
        <v>0</v>
      </c>
      <c r="X3533" s="40">
        <f t="shared" si="878"/>
        <v>0</v>
      </c>
      <c r="Y3533" s="40">
        <f t="shared" si="879"/>
        <v>0</v>
      </c>
      <c r="Z3533" s="40">
        <f t="shared" si="880"/>
        <v>0</v>
      </c>
      <c r="AA3533" s="40">
        <f t="shared" si="881"/>
        <v>1</v>
      </c>
      <c r="AB3533" s="40">
        <f t="shared" si="882"/>
        <v>0</v>
      </c>
      <c r="AC3533" s="41" t="s">
        <v>238</v>
      </c>
      <c r="AD3533" s="41" t="s">
        <v>554</v>
      </c>
      <c r="AE3533" s="41" t="s">
        <v>351</v>
      </c>
      <c r="AF3533" s="41" t="s">
        <v>216</v>
      </c>
      <c r="AG3533" s="41" t="s">
        <v>56</v>
      </c>
      <c r="AH3533" s="41" t="s">
        <v>56</v>
      </c>
      <c r="AI3533" s="41" t="s">
        <v>56</v>
      </c>
      <c r="AJ3533" s="41" t="s">
        <v>160</v>
      </c>
      <c r="AK3533" s="41" t="s">
        <v>56</v>
      </c>
    </row>
    <row r="3534" spans="1:37" s="41" customFormat="1" ht="15.75" thickBot="1" x14ac:dyDescent="0.3">
      <c r="A3534" s="11" t="s">
        <v>49</v>
      </c>
      <c r="B3534" s="12" t="s">
        <v>8</v>
      </c>
      <c r="C3534" s="13" t="s">
        <v>46</v>
      </c>
      <c r="D3534" s="14" t="s">
        <v>47</v>
      </c>
      <c r="E3534" s="13" t="s">
        <v>7708</v>
      </c>
      <c r="F3534" s="4" t="s">
        <v>76</v>
      </c>
      <c r="G3534" s="4" t="s">
        <v>654</v>
      </c>
      <c r="H3534" s="15">
        <v>43229.75</v>
      </c>
      <c r="I3534" s="15">
        <v>43229.791666666664</v>
      </c>
      <c r="J3534" s="131" t="s">
        <v>8593</v>
      </c>
      <c r="K3534" s="45" t="s">
        <v>9</v>
      </c>
      <c r="L3534" s="47" t="s">
        <v>7</v>
      </c>
      <c r="M3534" s="47" t="s">
        <v>56</v>
      </c>
      <c r="N3534" s="9" t="str">
        <f t="shared" si="868"/>
        <v>Minor</v>
      </c>
      <c r="O3534" s="10" t="str">
        <f t="shared" si="869"/>
        <v>Successful</v>
      </c>
      <c r="P3534" s="10" t="str">
        <f t="shared" si="870"/>
        <v>On Time</v>
      </c>
      <c r="Q3534" s="9">
        <f t="shared" si="871"/>
        <v>1</v>
      </c>
      <c r="R3534" s="9">
        <f t="shared" si="872"/>
        <v>1</v>
      </c>
      <c r="S3534" s="9">
        <f t="shared" si="873"/>
        <v>0</v>
      </c>
      <c r="T3534" s="9" t="str">
        <f t="shared" si="874"/>
        <v>May</v>
      </c>
      <c r="U3534" s="40">
        <f t="shared" si="875"/>
        <v>0</v>
      </c>
      <c r="V3534" s="40" t="str">
        <f t="shared" si="876"/>
        <v>Normal</v>
      </c>
      <c r="W3534" s="40">
        <f t="shared" si="877"/>
        <v>0</v>
      </c>
      <c r="X3534" s="40">
        <f t="shared" si="878"/>
        <v>0</v>
      </c>
      <c r="Y3534" s="40">
        <f t="shared" si="879"/>
        <v>0</v>
      </c>
      <c r="Z3534" s="40">
        <f t="shared" si="880"/>
        <v>0</v>
      </c>
      <c r="AA3534" s="40">
        <f t="shared" si="881"/>
        <v>1</v>
      </c>
      <c r="AB3534" s="40">
        <f t="shared" si="882"/>
        <v>0</v>
      </c>
      <c r="AC3534" s="41" t="s">
        <v>9180</v>
      </c>
      <c r="AD3534" s="41" t="s">
        <v>280</v>
      </c>
      <c r="AE3534" s="41" t="s">
        <v>259</v>
      </c>
      <c r="AF3534" s="41" t="s">
        <v>8</v>
      </c>
      <c r="AG3534" s="41" t="s">
        <v>56</v>
      </c>
      <c r="AH3534" s="41" t="s">
        <v>56</v>
      </c>
      <c r="AI3534" s="41" t="s">
        <v>56</v>
      </c>
      <c r="AJ3534" s="41" t="s">
        <v>160</v>
      </c>
      <c r="AK3534" s="41" t="s">
        <v>56</v>
      </c>
    </row>
    <row r="3535" spans="1:37" s="41" customFormat="1" ht="15.75" thickBot="1" x14ac:dyDescent="0.3">
      <c r="A3535" s="11" t="s">
        <v>49</v>
      </c>
      <c r="B3535" s="12" t="s">
        <v>8</v>
      </c>
      <c r="C3535" s="13" t="s">
        <v>46</v>
      </c>
      <c r="D3535" s="14" t="s">
        <v>47</v>
      </c>
      <c r="E3535" s="13" t="s">
        <v>7709</v>
      </c>
      <c r="F3535" s="4" t="s">
        <v>86</v>
      </c>
      <c r="G3535" s="4" t="s">
        <v>4965</v>
      </c>
      <c r="H3535" s="15">
        <v>43229.833333333336</v>
      </c>
      <c r="I3535" s="15">
        <v>43231.416666666664</v>
      </c>
      <c r="J3535" s="131" t="s">
        <v>8594</v>
      </c>
      <c r="K3535" s="45" t="s">
        <v>9</v>
      </c>
      <c r="L3535" s="47" t="s">
        <v>7</v>
      </c>
      <c r="M3535" s="47" t="s">
        <v>56</v>
      </c>
      <c r="N3535" s="9" t="str">
        <f t="shared" si="868"/>
        <v>Minor</v>
      </c>
      <c r="O3535" s="10" t="str">
        <f t="shared" si="869"/>
        <v>Successful</v>
      </c>
      <c r="P3535" s="10" t="str">
        <f t="shared" si="870"/>
        <v>On Time</v>
      </c>
      <c r="Q3535" s="9">
        <f t="shared" si="871"/>
        <v>1</v>
      </c>
      <c r="R3535" s="9">
        <f t="shared" si="872"/>
        <v>1</v>
      </c>
      <c r="S3535" s="9">
        <f t="shared" si="873"/>
        <v>0</v>
      </c>
      <c r="T3535" s="9" t="str">
        <f t="shared" si="874"/>
        <v>May</v>
      </c>
      <c r="U3535" s="40">
        <f t="shared" si="875"/>
        <v>0</v>
      </c>
      <c r="V3535" s="40" t="str">
        <f t="shared" si="876"/>
        <v>Normal</v>
      </c>
      <c r="W3535" s="40">
        <f t="shared" si="877"/>
        <v>0</v>
      </c>
      <c r="X3535" s="40">
        <f t="shared" si="878"/>
        <v>0</v>
      </c>
      <c r="Y3535" s="40">
        <f t="shared" si="879"/>
        <v>0</v>
      </c>
      <c r="Z3535" s="40">
        <f t="shared" si="880"/>
        <v>0</v>
      </c>
      <c r="AA3535" s="40">
        <f t="shared" si="881"/>
        <v>1</v>
      </c>
      <c r="AB3535" s="40">
        <f t="shared" si="882"/>
        <v>0</v>
      </c>
      <c r="AC3535" s="41" t="s">
        <v>9180</v>
      </c>
      <c r="AD3535" s="41" t="s">
        <v>280</v>
      </c>
      <c r="AE3535" s="41" t="s">
        <v>308</v>
      </c>
      <c r="AF3535" s="41" t="s">
        <v>8</v>
      </c>
      <c r="AG3535" s="41" t="s">
        <v>56</v>
      </c>
      <c r="AH3535" s="41" t="s">
        <v>56</v>
      </c>
      <c r="AI3535" s="41" t="s">
        <v>56</v>
      </c>
      <c r="AJ3535" s="41" t="s">
        <v>160</v>
      </c>
      <c r="AK3535" s="41" t="s">
        <v>56</v>
      </c>
    </row>
    <row r="3536" spans="1:37" s="41" customFormat="1" ht="15.75" thickBot="1" x14ac:dyDescent="0.3">
      <c r="A3536" s="11" t="s">
        <v>66</v>
      </c>
      <c r="B3536" s="12" t="s">
        <v>216</v>
      </c>
      <c r="C3536" s="13" t="s">
        <v>46</v>
      </c>
      <c r="D3536" s="14" t="s">
        <v>47</v>
      </c>
      <c r="E3536" s="13" t="s">
        <v>7710</v>
      </c>
      <c r="F3536" s="4" t="s">
        <v>84</v>
      </c>
      <c r="G3536" s="4" t="s">
        <v>4971</v>
      </c>
      <c r="H3536" s="15">
        <v>43229.791666666664</v>
      </c>
      <c r="I3536" s="15">
        <v>43229.916666666664</v>
      </c>
      <c r="J3536" s="131" t="s">
        <v>8595</v>
      </c>
      <c r="K3536" s="45" t="s">
        <v>9</v>
      </c>
      <c r="L3536" s="47" t="s">
        <v>7</v>
      </c>
      <c r="M3536" s="47" t="s">
        <v>56</v>
      </c>
      <c r="N3536" s="9" t="str">
        <f t="shared" si="868"/>
        <v>Minor</v>
      </c>
      <c r="O3536" s="10" t="str">
        <f t="shared" si="869"/>
        <v>Successful</v>
      </c>
      <c r="P3536" s="10" t="str">
        <f t="shared" si="870"/>
        <v>On Time</v>
      </c>
      <c r="Q3536" s="9">
        <f t="shared" si="871"/>
        <v>1</v>
      </c>
      <c r="R3536" s="9">
        <f t="shared" si="872"/>
        <v>1</v>
      </c>
      <c r="S3536" s="9">
        <f t="shared" si="873"/>
        <v>0</v>
      </c>
      <c r="T3536" s="9" t="str">
        <f t="shared" si="874"/>
        <v>May</v>
      </c>
      <c r="U3536" s="40">
        <f t="shared" si="875"/>
        <v>0</v>
      </c>
      <c r="V3536" s="40" t="str">
        <f t="shared" si="876"/>
        <v>Normal</v>
      </c>
      <c r="W3536" s="40">
        <f t="shared" si="877"/>
        <v>0</v>
      </c>
      <c r="X3536" s="40">
        <f t="shared" si="878"/>
        <v>0</v>
      </c>
      <c r="Y3536" s="40">
        <f t="shared" si="879"/>
        <v>0</v>
      </c>
      <c r="Z3536" s="40">
        <f t="shared" si="880"/>
        <v>0</v>
      </c>
      <c r="AA3536" s="40">
        <f t="shared" si="881"/>
        <v>1</v>
      </c>
      <c r="AB3536" s="40">
        <f t="shared" si="882"/>
        <v>0</v>
      </c>
      <c r="AC3536" s="41" t="s">
        <v>537</v>
      </c>
      <c r="AD3536" s="41" t="s">
        <v>280</v>
      </c>
      <c r="AE3536" s="41" t="s">
        <v>260</v>
      </c>
      <c r="AF3536" s="41" t="s">
        <v>216</v>
      </c>
      <c r="AG3536" s="41" t="s">
        <v>56</v>
      </c>
      <c r="AH3536" s="41" t="s">
        <v>56</v>
      </c>
      <c r="AI3536" s="41" t="s">
        <v>56</v>
      </c>
      <c r="AJ3536" s="41" t="s">
        <v>160</v>
      </c>
      <c r="AK3536" s="41" t="s">
        <v>56</v>
      </c>
    </row>
    <row r="3537" spans="1:37" s="41" customFormat="1" ht="15.75" thickBot="1" x14ac:dyDescent="0.3">
      <c r="A3537" s="11" t="s">
        <v>248</v>
      </c>
      <c r="B3537" s="12" t="s">
        <v>216</v>
      </c>
      <c r="C3537" s="13" t="s">
        <v>46</v>
      </c>
      <c r="D3537" s="14" t="s">
        <v>47</v>
      </c>
      <c r="E3537" s="13" t="s">
        <v>7711</v>
      </c>
      <c r="F3537" s="4" t="s">
        <v>454</v>
      </c>
      <c r="G3537" s="4" t="s">
        <v>497</v>
      </c>
      <c r="H3537" s="15">
        <v>43229.572916666664</v>
      </c>
      <c r="I3537" s="15">
        <v>43229.729166666664</v>
      </c>
      <c r="J3537" s="131" t="s">
        <v>8596</v>
      </c>
      <c r="K3537" s="45" t="s">
        <v>9</v>
      </c>
      <c r="L3537" s="47" t="s">
        <v>7</v>
      </c>
      <c r="M3537" s="47" t="s">
        <v>56</v>
      </c>
      <c r="N3537" s="9" t="str">
        <f t="shared" si="868"/>
        <v>Minor</v>
      </c>
      <c r="O3537" s="10" t="str">
        <f t="shared" si="869"/>
        <v>Successful</v>
      </c>
      <c r="P3537" s="10" t="str">
        <f t="shared" si="870"/>
        <v>On Time</v>
      </c>
      <c r="Q3537" s="9">
        <f t="shared" si="871"/>
        <v>1</v>
      </c>
      <c r="R3537" s="9">
        <f t="shared" si="872"/>
        <v>1</v>
      </c>
      <c r="S3537" s="9">
        <f t="shared" si="873"/>
        <v>0</v>
      </c>
      <c r="T3537" s="9" t="str">
        <f t="shared" si="874"/>
        <v>May</v>
      </c>
      <c r="U3537" s="40">
        <f t="shared" si="875"/>
        <v>0</v>
      </c>
      <c r="V3537" s="40" t="str">
        <f t="shared" si="876"/>
        <v>Normal</v>
      </c>
      <c r="W3537" s="40">
        <f t="shared" si="877"/>
        <v>0</v>
      </c>
      <c r="X3537" s="40">
        <f t="shared" si="878"/>
        <v>0</v>
      </c>
      <c r="Y3537" s="40">
        <f t="shared" si="879"/>
        <v>0</v>
      </c>
      <c r="Z3537" s="40">
        <f t="shared" si="880"/>
        <v>0</v>
      </c>
      <c r="AA3537" s="40">
        <f t="shared" si="881"/>
        <v>1</v>
      </c>
      <c r="AB3537" s="40">
        <f t="shared" si="882"/>
        <v>0</v>
      </c>
      <c r="AC3537" s="41" t="s">
        <v>537</v>
      </c>
      <c r="AD3537" s="41" t="s">
        <v>280</v>
      </c>
      <c r="AE3537" s="41" t="s">
        <v>421</v>
      </c>
      <c r="AF3537" s="41" t="s">
        <v>216</v>
      </c>
      <c r="AG3537" s="41" t="s">
        <v>56</v>
      </c>
      <c r="AH3537" s="41" t="s">
        <v>56</v>
      </c>
      <c r="AI3537" s="41" t="s">
        <v>56</v>
      </c>
      <c r="AJ3537" s="41" t="s">
        <v>160</v>
      </c>
      <c r="AK3537" s="41" t="s">
        <v>56</v>
      </c>
    </row>
    <row r="3538" spans="1:37" s="41" customFormat="1" ht="15.75" thickBot="1" x14ac:dyDescent="0.3">
      <c r="A3538" s="11" t="s">
        <v>248</v>
      </c>
      <c r="B3538" s="12" t="s">
        <v>216</v>
      </c>
      <c r="C3538" s="13" t="s">
        <v>52</v>
      </c>
      <c r="D3538" s="14" t="s">
        <v>47</v>
      </c>
      <c r="E3538" s="13" t="s">
        <v>7712</v>
      </c>
      <c r="F3538" s="4" t="s">
        <v>326</v>
      </c>
      <c r="G3538" s="4" t="s">
        <v>453</v>
      </c>
      <c r="H3538" s="15">
        <v>43229.604166666664</v>
      </c>
      <c r="I3538" s="15">
        <v>43229.875</v>
      </c>
      <c r="J3538" s="131" t="s">
        <v>8597</v>
      </c>
      <c r="K3538" s="45" t="s">
        <v>9</v>
      </c>
      <c r="L3538" s="47" t="s">
        <v>7</v>
      </c>
      <c r="M3538" s="47" t="s">
        <v>56</v>
      </c>
      <c r="N3538" s="9" t="str">
        <f t="shared" si="868"/>
        <v>Standard</v>
      </c>
      <c r="O3538" s="10" t="str">
        <f t="shared" si="869"/>
        <v>Successful</v>
      </c>
      <c r="P3538" s="10" t="str">
        <f t="shared" si="870"/>
        <v>On Time</v>
      </c>
      <c r="Q3538" s="9">
        <f t="shared" si="871"/>
        <v>1</v>
      </c>
      <c r="R3538" s="9">
        <f t="shared" si="872"/>
        <v>1</v>
      </c>
      <c r="S3538" s="9">
        <f t="shared" si="873"/>
        <v>0</v>
      </c>
      <c r="T3538" s="9" t="str">
        <f t="shared" si="874"/>
        <v>May</v>
      </c>
      <c r="U3538" s="40">
        <f t="shared" si="875"/>
        <v>0</v>
      </c>
      <c r="V3538" s="40" t="str">
        <f t="shared" si="876"/>
        <v>Normal</v>
      </c>
      <c r="W3538" s="40">
        <f t="shared" si="877"/>
        <v>0</v>
      </c>
      <c r="X3538" s="40">
        <f t="shared" si="878"/>
        <v>0</v>
      </c>
      <c r="Y3538" s="40">
        <f t="shared" si="879"/>
        <v>0</v>
      </c>
      <c r="Z3538" s="40">
        <f t="shared" si="880"/>
        <v>0</v>
      </c>
      <c r="AA3538" s="40">
        <f t="shared" si="881"/>
        <v>1</v>
      </c>
      <c r="AB3538" s="40">
        <f t="shared" si="882"/>
        <v>0</v>
      </c>
      <c r="AC3538" s="41" t="s">
        <v>537</v>
      </c>
      <c r="AD3538" s="41" t="s">
        <v>461</v>
      </c>
      <c r="AE3538" s="41" t="s">
        <v>258</v>
      </c>
      <c r="AF3538" s="41" t="s">
        <v>216</v>
      </c>
      <c r="AG3538" s="41" t="s">
        <v>56</v>
      </c>
      <c r="AH3538" s="41" t="s">
        <v>56</v>
      </c>
      <c r="AI3538" s="41" t="s">
        <v>56</v>
      </c>
      <c r="AJ3538" s="41" t="s">
        <v>160</v>
      </c>
      <c r="AK3538" s="41" t="s">
        <v>56</v>
      </c>
    </row>
    <row r="3539" spans="1:37" s="41" customFormat="1" ht="15.75" thickBot="1" x14ac:dyDescent="0.3">
      <c r="A3539" s="11" t="s">
        <v>697</v>
      </c>
      <c r="B3539" s="12" t="s">
        <v>216</v>
      </c>
      <c r="C3539" s="13" t="s">
        <v>52</v>
      </c>
      <c r="D3539" s="14" t="s">
        <v>47</v>
      </c>
      <c r="E3539" s="13" t="s">
        <v>7713</v>
      </c>
      <c r="F3539" s="4" t="s">
        <v>616</v>
      </c>
      <c r="G3539" s="4" t="s">
        <v>730</v>
      </c>
      <c r="H3539" s="15">
        <v>43229.708333333336</v>
      </c>
      <c r="I3539" s="15">
        <v>43229.75</v>
      </c>
      <c r="J3539" s="131" t="s">
        <v>6814</v>
      </c>
      <c r="K3539" s="45" t="s">
        <v>9</v>
      </c>
      <c r="L3539" s="47" t="s">
        <v>7</v>
      </c>
      <c r="M3539" s="47" t="s">
        <v>56</v>
      </c>
      <c r="N3539" s="9" t="str">
        <f t="shared" si="868"/>
        <v>Standard</v>
      </c>
      <c r="O3539" s="10" t="str">
        <f t="shared" si="869"/>
        <v>Successful</v>
      </c>
      <c r="P3539" s="10" t="str">
        <f t="shared" si="870"/>
        <v>On Time</v>
      </c>
      <c r="Q3539" s="9">
        <f t="shared" si="871"/>
        <v>1</v>
      </c>
      <c r="R3539" s="9">
        <f t="shared" si="872"/>
        <v>1</v>
      </c>
      <c r="S3539" s="9">
        <f t="shared" si="873"/>
        <v>0</v>
      </c>
      <c r="T3539" s="9" t="str">
        <f t="shared" si="874"/>
        <v>May</v>
      </c>
      <c r="U3539" s="40">
        <f t="shared" si="875"/>
        <v>0</v>
      </c>
      <c r="V3539" s="40" t="str">
        <f t="shared" si="876"/>
        <v>Normal</v>
      </c>
      <c r="W3539" s="40">
        <f t="shared" si="877"/>
        <v>0</v>
      </c>
      <c r="X3539" s="40">
        <f t="shared" si="878"/>
        <v>0</v>
      </c>
      <c r="Y3539" s="40">
        <f t="shared" si="879"/>
        <v>0</v>
      </c>
      <c r="Z3539" s="40">
        <f t="shared" si="880"/>
        <v>0</v>
      </c>
      <c r="AA3539" s="40">
        <f t="shared" si="881"/>
        <v>1</v>
      </c>
      <c r="AB3539" s="40">
        <f t="shared" si="882"/>
        <v>0</v>
      </c>
      <c r="AC3539" s="41" t="s">
        <v>238</v>
      </c>
      <c r="AD3539" s="41" t="s">
        <v>721</v>
      </c>
      <c r="AE3539" s="41" t="s">
        <v>428</v>
      </c>
      <c r="AF3539" s="41" t="s">
        <v>216</v>
      </c>
      <c r="AG3539" s="41" t="s">
        <v>56</v>
      </c>
      <c r="AH3539" s="41" t="s">
        <v>56</v>
      </c>
      <c r="AI3539" s="41" t="s">
        <v>56</v>
      </c>
      <c r="AJ3539" s="41" t="s">
        <v>160</v>
      </c>
      <c r="AK3539" s="41" t="s">
        <v>56</v>
      </c>
    </row>
    <row r="3540" spans="1:37" s="41" customFormat="1" ht="15.75" thickBot="1" x14ac:dyDescent="0.3">
      <c r="A3540" s="11" t="s">
        <v>53</v>
      </c>
      <c r="B3540" s="12" t="s">
        <v>216</v>
      </c>
      <c r="C3540" s="13" t="s">
        <v>46</v>
      </c>
      <c r="D3540" s="14" t="s">
        <v>47</v>
      </c>
      <c r="E3540" s="13" t="s">
        <v>7714</v>
      </c>
      <c r="F3540" s="4" t="s">
        <v>117</v>
      </c>
      <c r="G3540" s="4" t="s">
        <v>4988</v>
      </c>
      <c r="H3540" s="15">
        <v>43230.25</v>
      </c>
      <c r="I3540" s="15">
        <v>43231.25</v>
      </c>
      <c r="J3540" s="131" t="s">
        <v>8598</v>
      </c>
      <c r="K3540" s="45" t="s">
        <v>9</v>
      </c>
      <c r="L3540" s="47" t="s">
        <v>7</v>
      </c>
      <c r="M3540" s="47" t="s">
        <v>215</v>
      </c>
      <c r="N3540" s="9" t="str">
        <f t="shared" si="868"/>
        <v>Minor</v>
      </c>
      <c r="O3540" s="10" t="str">
        <f t="shared" si="869"/>
        <v>Successful</v>
      </c>
      <c r="P3540" s="10" t="str">
        <f t="shared" si="870"/>
        <v>On Time</v>
      </c>
      <c r="Q3540" s="9">
        <f t="shared" si="871"/>
        <v>1</v>
      </c>
      <c r="R3540" s="9">
        <f t="shared" si="872"/>
        <v>1</v>
      </c>
      <c r="S3540" s="9">
        <f t="shared" si="873"/>
        <v>1</v>
      </c>
      <c r="T3540" s="9" t="str">
        <f t="shared" si="874"/>
        <v>May</v>
      </c>
      <c r="U3540" s="40">
        <f t="shared" si="875"/>
        <v>0</v>
      </c>
      <c r="V3540" s="40" t="str">
        <f t="shared" si="876"/>
        <v>Normal</v>
      </c>
      <c r="W3540" s="40">
        <f t="shared" si="877"/>
        <v>0</v>
      </c>
      <c r="X3540" s="40">
        <f t="shared" si="878"/>
        <v>0</v>
      </c>
      <c r="Y3540" s="40">
        <f t="shared" si="879"/>
        <v>0</v>
      </c>
      <c r="Z3540" s="40">
        <f t="shared" si="880"/>
        <v>0</v>
      </c>
      <c r="AA3540" s="40">
        <f t="shared" si="881"/>
        <v>1</v>
      </c>
      <c r="AB3540" s="40">
        <f t="shared" si="882"/>
        <v>0</v>
      </c>
      <c r="AC3540" s="41" t="s">
        <v>9181</v>
      </c>
      <c r="AD3540" s="41" t="s">
        <v>280</v>
      </c>
      <c r="AE3540" s="41" t="s">
        <v>323</v>
      </c>
      <c r="AF3540" s="41" t="s">
        <v>216</v>
      </c>
      <c r="AG3540" s="41" t="s">
        <v>56</v>
      </c>
      <c r="AH3540" s="41" t="s">
        <v>56</v>
      </c>
      <c r="AI3540" s="41" t="s">
        <v>56</v>
      </c>
      <c r="AJ3540" s="41" t="s">
        <v>160</v>
      </c>
      <c r="AK3540" s="41" t="s">
        <v>56</v>
      </c>
    </row>
    <row r="3541" spans="1:37" s="41" customFormat="1" ht="15.75" thickBot="1" x14ac:dyDescent="0.3">
      <c r="A3541" s="11" t="s">
        <v>53</v>
      </c>
      <c r="B3541" s="12" t="s">
        <v>216</v>
      </c>
      <c r="C3541" s="13" t="s">
        <v>46</v>
      </c>
      <c r="D3541" s="14" t="s">
        <v>47</v>
      </c>
      <c r="E3541" s="13" t="s">
        <v>7715</v>
      </c>
      <c r="F3541" s="4" t="s">
        <v>99</v>
      </c>
      <c r="G3541" s="4" t="s">
        <v>543</v>
      </c>
      <c r="H3541" s="15">
        <v>43229.5</v>
      </c>
      <c r="I3541" s="15">
        <v>43229.6875</v>
      </c>
      <c r="J3541" s="131" t="s">
        <v>6962</v>
      </c>
      <c r="K3541" s="45" t="s">
        <v>9</v>
      </c>
      <c r="L3541" s="47" t="s">
        <v>7</v>
      </c>
      <c r="M3541" s="47" t="s">
        <v>56</v>
      </c>
      <c r="N3541" s="9" t="str">
        <f t="shared" si="868"/>
        <v>Minor</v>
      </c>
      <c r="O3541" s="10" t="str">
        <f t="shared" si="869"/>
        <v>Successful</v>
      </c>
      <c r="P3541" s="10" t="str">
        <f t="shared" si="870"/>
        <v>On Time</v>
      </c>
      <c r="Q3541" s="9">
        <f t="shared" si="871"/>
        <v>1</v>
      </c>
      <c r="R3541" s="9">
        <f t="shared" si="872"/>
        <v>1</v>
      </c>
      <c r="S3541" s="9">
        <f t="shared" si="873"/>
        <v>0</v>
      </c>
      <c r="T3541" s="9" t="str">
        <f t="shared" si="874"/>
        <v>May</v>
      </c>
      <c r="U3541" s="40">
        <f t="shared" si="875"/>
        <v>0</v>
      </c>
      <c r="V3541" s="40" t="str">
        <f t="shared" si="876"/>
        <v>Normal</v>
      </c>
      <c r="W3541" s="40">
        <f t="shared" si="877"/>
        <v>0</v>
      </c>
      <c r="X3541" s="40">
        <f t="shared" si="878"/>
        <v>0</v>
      </c>
      <c r="Y3541" s="40">
        <f t="shared" si="879"/>
        <v>0</v>
      </c>
      <c r="Z3541" s="40">
        <f t="shared" si="880"/>
        <v>0</v>
      </c>
      <c r="AA3541" s="40">
        <f t="shared" si="881"/>
        <v>1</v>
      </c>
      <c r="AB3541" s="40">
        <f t="shared" si="882"/>
        <v>0</v>
      </c>
      <c r="AC3541" s="41" t="s">
        <v>9181</v>
      </c>
      <c r="AD3541" s="41" t="s">
        <v>7478</v>
      </c>
      <c r="AE3541" s="41" t="s">
        <v>421</v>
      </c>
      <c r="AF3541" s="41" t="s">
        <v>216</v>
      </c>
      <c r="AG3541" s="41" t="s">
        <v>56</v>
      </c>
      <c r="AH3541" s="41" t="s">
        <v>56</v>
      </c>
      <c r="AI3541" s="41" t="s">
        <v>56</v>
      </c>
      <c r="AJ3541" s="41" t="s">
        <v>160</v>
      </c>
      <c r="AK3541" s="41" t="s">
        <v>56</v>
      </c>
    </row>
    <row r="3542" spans="1:37" s="41" customFormat="1" ht="15.75" thickBot="1" x14ac:dyDescent="0.3">
      <c r="A3542" s="11" t="s">
        <v>638</v>
      </c>
      <c r="B3542" s="12" t="s">
        <v>8</v>
      </c>
      <c r="C3542" s="13" t="s">
        <v>52</v>
      </c>
      <c r="D3542" s="14" t="s">
        <v>47</v>
      </c>
      <c r="E3542" s="13" t="s">
        <v>7716</v>
      </c>
      <c r="F3542" s="4" t="s">
        <v>693</v>
      </c>
      <c r="G3542" s="4" t="s">
        <v>705</v>
      </c>
      <c r="H3542" s="15">
        <v>43231.375</v>
      </c>
      <c r="I3542" s="15">
        <v>43231.541666666664</v>
      </c>
      <c r="J3542" s="131" t="s">
        <v>8599</v>
      </c>
      <c r="K3542" s="45" t="s">
        <v>9</v>
      </c>
      <c r="L3542" s="47" t="s">
        <v>7</v>
      </c>
      <c r="M3542" s="47" t="s">
        <v>56</v>
      </c>
      <c r="N3542" s="9" t="str">
        <f t="shared" si="868"/>
        <v>Standard</v>
      </c>
      <c r="O3542" s="10" t="str">
        <f t="shared" si="869"/>
        <v>Successful</v>
      </c>
      <c r="P3542" s="10" t="str">
        <f t="shared" si="870"/>
        <v>On Time</v>
      </c>
      <c r="Q3542" s="9">
        <f t="shared" si="871"/>
        <v>1</v>
      </c>
      <c r="R3542" s="9">
        <f t="shared" si="872"/>
        <v>1</v>
      </c>
      <c r="S3542" s="9">
        <f t="shared" si="873"/>
        <v>0</v>
      </c>
      <c r="T3542" s="9" t="str">
        <f t="shared" si="874"/>
        <v>May</v>
      </c>
      <c r="U3542" s="40">
        <f t="shared" si="875"/>
        <v>0</v>
      </c>
      <c r="V3542" s="40" t="str">
        <f t="shared" si="876"/>
        <v>Normal</v>
      </c>
      <c r="W3542" s="40">
        <f t="shared" si="877"/>
        <v>0</v>
      </c>
      <c r="X3542" s="40">
        <f t="shared" si="878"/>
        <v>0</v>
      </c>
      <c r="Y3542" s="40">
        <f t="shared" si="879"/>
        <v>0</v>
      </c>
      <c r="Z3542" s="40">
        <f t="shared" si="880"/>
        <v>0</v>
      </c>
      <c r="AA3542" s="40">
        <f t="shared" si="881"/>
        <v>1</v>
      </c>
      <c r="AB3542" s="40">
        <f t="shared" si="882"/>
        <v>0</v>
      </c>
      <c r="AC3542" s="41" t="s">
        <v>9181</v>
      </c>
      <c r="AD3542" s="41" t="s">
        <v>720</v>
      </c>
      <c r="AE3542" s="41" t="s">
        <v>146</v>
      </c>
      <c r="AF3542" s="41" t="s">
        <v>8</v>
      </c>
      <c r="AG3542" s="41" t="s">
        <v>56</v>
      </c>
      <c r="AH3542" s="41" t="s">
        <v>56</v>
      </c>
      <c r="AI3542" s="41" t="s">
        <v>56</v>
      </c>
      <c r="AJ3542" s="41" t="s">
        <v>160</v>
      </c>
      <c r="AK3542" s="41" t="s">
        <v>56</v>
      </c>
    </row>
    <row r="3543" spans="1:37" s="41" customFormat="1" ht="15.75" thickBot="1" x14ac:dyDescent="0.3">
      <c r="A3543" s="11" t="s">
        <v>638</v>
      </c>
      <c r="B3543" s="12" t="s">
        <v>216</v>
      </c>
      <c r="C3543" s="13" t="s">
        <v>46</v>
      </c>
      <c r="D3543" s="14" t="s">
        <v>47</v>
      </c>
      <c r="E3543" s="13" t="s">
        <v>7717</v>
      </c>
      <c r="F3543" s="4" t="s">
        <v>688</v>
      </c>
      <c r="G3543" s="4" t="s">
        <v>701</v>
      </c>
      <c r="H3543" s="15">
        <v>43231.375</v>
      </c>
      <c r="I3543" s="15">
        <v>43231.458333333336</v>
      </c>
      <c r="J3543" s="131" t="s">
        <v>8600</v>
      </c>
      <c r="K3543" s="45" t="s">
        <v>9</v>
      </c>
      <c r="L3543" s="47" t="s">
        <v>7</v>
      </c>
      <c r="M3543" s="47" t="s">
        <v>56</v>
      </c>
      <c r="N3543" s="9" t="str">
        <f t="shared" si="868"/>
        <v>Minor</v>
      </c>
      <c r="O3543" s="10" t="str">
        <f t="shared" si="869"/>
        <v>Successful</v>
      </c>
      <c r="P3543" s="10" t="str">
        <f t="shared" si="870"/>
        <v>On Time</v>
      </c>
      <c r="Q3543" s="9">
        <f t="shared" si="871"/>
        <v>1</v>
      </c>
      <c r="R3543" s="9">
        <f t="shared" si="872"/>
        <v>1</v>
      </c>
      <c r="S3543" s="9">
        <f t="shared" si="873"/>
        <v>0</v>
      </c>
      <c r="T3543" s="9" t="str">
        <f t="shared" si="874"/>
        <v>May</v>
      </c>
      <c r="U3543" s="40">
        <f t="shared" si="875"/>
        <v>0</v>
      </c>
      <c r="V3543" s="40" t="str">
        <f t="shared" si="876"/>
        <v>Normal</v>
      </c>
      <c r="W3543" s="40">
        <f t="shared" si="877"/>
        <v>0</v>
      </c>
      <c r="X3543" s="40">
        <f t="shared" si="878"/>
        <v>0</v>
      </c>
      <c r="Y3543" s="40">
        <f t="shared" si="879"/>
        <v>0</v>
      </c>
      <c r="Z3543" s="40">
        <f t="shared" si="880"/>
        <v>0</v>
      </c>
      <c r="AA3543" s="40">
        <f t="shared" si="881"/>
        <v>1</v>
      </c>
      <c r="AB3543" s="40">
        <f t="shared" si="882"/>
        <v>0</v>
      </c>
      <c r="AC3543" s="41" t="s">
        <v>9181</v>
      </c>
      <c r="AD3543" s="41" t="s">
        <v>677</v>
      </c>
      <c r="AE3543" s="41" t="s">
        <v>427</v>
      </c>
      <c r="AF3543" s="41" t="s">
        <v>216</v>
      </c>
      <c r="AG3543" s="41" t="s">
        <v>56</v>
      </c>
      <c r="AH3543" s="41" t="s">
        <v>56</v>
      </c>
      <c r="AI3543" s="41" t="s">
        <v>56</v>
      </c>
      <c r="AJ3543" s="41" t="s">
        <v>160</v>
      </c>
      <c r="AK3543" s="41" t="s">
        <v>56</v>
      </c>
    </row>
    <row r="3544" spans="1:37" s="41" customFormat="1" ht="15.75" thickBot="1" x14ac:dyDescent="0.3">
      <c r="A3544" s="11" t="s">
        <v>638</v>
      </c>
      <c r="B3544" s="12" t="s">
        <v>216</v>
      </c>
      <c r="C3544" s="13" t="s">
        <v>46</v>
      </c>
      <c r="D3544" s="14" t="s">
        <v>47</v>
      </c>
      <c r="E3544" s="13" t="s">
        <v>7718</v>
      </c>
      <c r="F3544" s="4" t="s">
        <v>688</v>
      </c>
      <c r="G3544" s="4" t="s">
        <v>701</v>
      </c>
      <c r="H3544" s="15">
        <v>43231.458333333336</v>
      </c>
      <c r="I3544" s="15">
        <v>43231.541666666664</v>
      </c>
      <c r="J3544" s="131" t="s">
        <v>8601</v>
      </c>
      <c r="K3544" s="45" t="s">
        <v>9</v>
      </c>
      <c r="L3544" s="47" t="s">
        <v>7</v>
      </c>
      <c r="M3544" s="47" t="s">
        <v>56</v>
      </c>
      <c r="N3544" s="9" t="str">
        <f t="shared" si="868"/>
        <v>Minor</v>
      </c>
      <c r="O3544" s="10" t="str">
        <f t="shared" si="869"/>
        <v>Successful</v>
      </c>
      <c r="P3544" s="10" t="str">
        <f t="shared" si="870"/>
        <v>On Time</v>
      </c>
      <c r="Q3544" s="9">
        <f t="shared" si="871"/>
        <v>1</v>
      </c>
      <c r="R3544" s="9">
        <f t="shared" si="872"/>
        <v>1</v>
      </c>
      <c r="S3544" s="9">
        <f t="shared" si="873"/>
        <v>0</v>
      </c>
      <c r="T3544" s="9" t="str">
        <f t="shared" si="874"/>
        <v>May</v>
      </c>
      <c r="U3544" s="40">
        <f t="shared" si="875"/>
        <v>0</v>
      </c>
      <c r="V3544" s="40" t="str">
        <f t="shared" si="876"/>
        <v>Normal</v>
      </c>
      <c r="W3544" s="40">
        <f t="shared" si="877"/>
        <v>0</v>
      </c>
      <c r="X3544" s="40">
        <f t="shared" si="878"/>
        <v>0</v>
      </c>
      <c r="Y3544" s="40">
        <f t="shared" si="879"/>
        <v>0</v>
      </c>
      <c r="Z3544" s="40">
        <f t="shared" si="880"/>
        <v>0</v>
      </c>
      <c r="AA3544" s="40">
        <f t="shared" si="881"/>
        <v>1</v>
      </c>
      <c r="AB3544" s="40">
        <f t="shared" si="882"/>
        <v>0</v>
      </c>
      <c r="AC3544" s="41" t="s">
        <v>9181</v>
      </c>
      <c r="AD3544" s="41" t="s">
        <v>677</v>
      </c>
      <c r="AE3544" s="41" t="s">
        <v>427</v>
      </c>
      <c r="AF3544" s="41" t="s">
        <v>216</v>
      </c>
      <c r="AG3544" s="41" t="s">
        <v>56</v>
      </c>
      <c r="AH3544" s="41" t="s">
        <v>56</v>
      </c>
      <c r="AI3544" s="41" t="s">
        <v>56</v>
      </c>
      <c r="AJ3544" s="41" t="s">
        <v>160</v>
      </c>
      <c r="AK3544" s="41" t="s">
        <v>56</v>
      </c>
    </row>
    <row r="3545" spans="1:37" s="41" customFormat="1" ht="15.75" thickBot="1" x14ac:dyDescent="0.3">
      <c r="A3545" s="11" t="s">
        <v>638</v>
      </c>
      <c r="B3545" s="12" t="s">
        <v>216</v>
      </c>
      <c r="C3545" s="13" t="s">
        <v>46</v>
      </c>
      <c r="D3545" s="14" t="s">
        <v>47</v>
      </c>
      <c r="E3545" s="13" t="s">
        <v>7719</v>
      </c>
      <c r="F3545" s="4" t="s">
        <v>688</v>
      </c>
      <c r="G3545" s="4" t="s">
        <v>701</v>
      </c>
      <c r="H3545" s="15">
        <v>43231.541666666664</v>
      </c>
      <c r="I3545" s="15">
        <v>43231.666666666664</v>
      </c>
      <c r="J3545" s="131" t="s">
        <v>8602</v>
      </c>
      <c r="K3545" s="45" t="s">
        <v>9</v>
      </c>
      <c r="L3545" s="47" t="s">
        <v>7</v>
      </c>
      <c r="M3545" s="47" t="s">
        <v>56</v>
      </c>
      <c r="N3545" s="9" t="str">
        <f t="shared" si="868"/>
        <v>Minor</v>
      </c>
      <c r="O3545" s="10" t="str">
        <f t="shared" si="869"/>
        <v>Successful</v>
      </c>
      <c r="P3545" s="10" t="str">
        <f t="shared" si="870"/>
        <v>On Time</v>
      </c>
      <c r="Q3545" s="9">
        <f t="shared" si="871"/>
        <v>1</v>
      </c>
      <c r="R3545" s="9">
        <f t="shared" si="872"/>
        <v>1</v>
      </c>
      <c r="S3545" s="9">
        <f t="shared" si="873"/>
        <v>0</v>
      </c>
      <c r="T3545" s="9" t="str">
        <f t="shared" si="874"/>
        <v>May</v>
      </c>
      <c r="U3545" s="40">
        <f t="shared" si="875"/>
        <v>0</v>
      </c>
      <c r="V3545" s="40" t="str">
        <f t="shared" si="876"/>
        <v>Normal</v>
      </c>
      <c r="W3545" s="40">
        <f t="shared" si="877"/>
        <v>0</v>
      </c>
      <c r="X3545" s="40">
        <f t="shared" si="878"/>
        <v>0</v>
      </c>
      <c r="Y3545" s="40">
        <f t="shared" si="879"/>
        <v>0</v>
      </c>
      <c r="Z3545" s="40">
        <f t="shared" si="880"/>
        <v>0</v>
      </c>
      <c r="AA3545" s="40">
        <f t="shared" si="881"/>
        <v>1</v>
      </c>
      <c r="AB3545" s="40">
        <f t="shared" si="882"/>
        <v>0</v>
      </c>
      <c r="AC3545" s="41" t="s">
        <v>9181</v>
      </c>
      <c r="AD3545" s="41" t="s">
        <v>677</v>
      </c>
      <c r="AE3545" s="41" t="s">
        <v>427</v>
      </c>
      <c r="AF3545" s="41" t="s">
        <v>216</v>
      </c>
      <c r="AG3545" s="41" t="s">
        <v>56</v>
      </c>
      <c r="AH3545" s="41" t="s">
        <v>56</v>
      </c>
      <c r="AI3545" s="41" t="s">
        <v>56</v>
      </c>
      <c r="AJ3545" s="41" t="s">
        <v>160</v>
      </c>
      <c r="AK3545" s="41" t="s">
        <v>56</v>
      </c>
    </row>
    <row r="3546" spans="1:37" s="41" customFormat="1" ht="15.75" thickBot="1" x14ac:dyDescent="0.3">
      <c r="A3546" s="11" t="s">
        <v>638</v>
      </c>
      <c r="B3546" s="12" t="s">
        <v>216</v>
      </c>
      <c r="C3546" s="13" t="s">
        <v>46</v>
      </c>
      <c r="D3546" s="14" t="s">
        <v>47</v>
      </c>
      <c r="E3546" s="13" t="s">
        <v>7720</v>
      </c>
      <c r="F3546" s="4" t="s">
        <v>639</v>
      </c>
      <c r="G3546" s="4" t="s">
        <v>548</v>
      </c>
      <c r="H3546" s="15">
        <v>43230.333333333336</v>
      </c>
      <c r="I3546" s="15">
        <v>43230.5</v>
      </c>
      <c r="J3546" s="131" t="s">
        <v>8603</v>
      </c>
      <c r="K3546" s="45" t="s">
        <v>9</v>
      </c>
      <c r="L3546" s="47" t="s">
        <v>7</v>
      </c>
      <c r="M3546" s="47" t="s">
        <v>56</v>
      </c>
      <c r="N3546" s="9" t="str">
        <f t="shared" si="868"/>
        <v>Minor</v>
      </c>
      <c r="O3546" s="10" t="str">
        <f t="shared" si="869"/>
        <v>Successful</v>
      </c>
      <c r="P3546" s="10" t="str">
        <f t="shared" si="870"/>
        <v>On Time</v>
      </c>
      <c r="Q3546" s="9">
        <f t="shared" si="871"/>
        <v>1</v>
      </c>
      <c r="R3546" s="9">
        <f t="shared" si="872"/>
        <v>1</v>
      </c>
      <c r="S3546" s="9">
        <f t="shared" si="873"/>
        <v>0</v>
      </c>
      <c r="T3546" s="9" t="str">
        <f t="shared" si="874"/>
        <v>May</v>
      </c>
      <c r="U3546" s="40">
        <f t="shared" si="875"/>
        <v>0</v>
      </c>
      <c r="V3546" s="40" t="str">
        <f t="shared" si="876"/>
        <v>Normal</v>
      </c>
      <c r="W3546" s="40">
        <f t="shared" si="877"/>
        <v>0</v>
      </c>
      <c r="X3546" s="40">
        <f t="shared" si="878"/>
        <v>0</v>
      </c>
      <c r="Y3546" s="40">
        <f t="shared" si="879"/>
        <v>0</v>
      </c>
      <c r="Z3546" s="40">
        <f t="shared" si="880"/>
        <v>0</v>
      </c>
      <c r="AA3546" s="40">
        <f t="shared" si="881"/>
        <v>1</v>
      </c>
      <c r="AB3546" s="40">
        <f t="shared" si="882"/>
        <v>0</v>
      </c>
      <c r="AC3546" s="41" t="s">
        <v>9181</v>
      </c>
      <c r="AD3546" s="41" t="s">
        <v>9182</v>
      </c>
      <c r="AE3546" s="41" t="s">
        <v>429</v>
      </c>
      <c r="AF3546" s="41" t="s">
        <v>216</v>
      </c>
      <c r="AG3546" s="41" t="s">
        <v>56</v>
      </c>
      <c r="AH3546" s="41" t="s">
        <v>56</v>
      </c>
      <c r="AI3546" s="41" t="s">
        <v>56</v>
      </c>
      <c r="AJ3546" s="41" t="s">
        <v>160</v>
      </c>
      <c r="AK3546" s="41" t="s">
        <v>56</v>
      </c>
    </row>
    <row r="3547" spans="1:37" s="41" customFormat="1" ht="15.75" thickBot="1" x14ac:dyDescent="0.3">
      <c r="A3547" s="11" t="s">
        <v>638</v>
      </c>
      <c r="B3547" s="12" t="s">
        <v>8</v>
      </c>
      <c r="C3547" s="13" t="s">
        <v>52</v>
      </c>
      <c r="D3547" s="14" t="s">
        <v>47</v>
      </c>
      <c r="E3547" s="13" t="s">
        <v>7721</v>
      </c>
      <c r="F3547" s="4" t="s">
        <v>662</v>
      </c>
      <c r="G3547" s="4" t="s">
        <v>4975</v>
      </c>
      <c r="H3547" s="15">
        <v>43231.4375</v>
      </c>
      <c r="I3547" s="15">
        <v>43231.666666666664</v>
      </c>
      <c r="J3547" s="131" t="s">
        <v>672</v>
      </c>
      <c r="K3547" s="45" t="s">
        <v>9</v>
      </c>
      <c r="L3547" s="47" t="s">
        <v>7</v>
      </c>
      <c r="M3547" s="47" t="s">
        <v>56</v>
      </c>
      <c r="N3547" s="9" t="str">
        <f t="shared" si="868"/>
        <v>Standard</v>
      </c>
      <c r="O3547" s="10" t="str">
        <f t="shared" si="869"/>
        <v>Successful</v>
      </c>
      <c r="P3547" s="10" t="str">
        <f t="shared" si="870"/>
        <v>On Time</v>
      </c>
      <c r="Q3547" s="9">
        <f t="shared" si="871"/>
        <v>1</v>
      </c>
      <c r="R3547" s="9">
        <f t="shared" si="872"/>
        <v>1</v>
      </c>
      <c r="S3547" s="9">
        <f t="shared" si="873"/>
        <v>0</v>
      </c>
      <c r="T3547" s="9" t="str">
        <f t="shared" si="874"/>
        <v>May</v>
      </c>
      <c r="U3547" s="40">
        <f t="shared" si="875"/>
        <v>0</v>
      </c>
      <c r="V3547" s="40" t="str">
        <f t="shared" si="876"/>
        <v>Normal</v>
      </c>
      <c r="W3547" s="40">
        <f t="shared" si="877"/>
        <v>0</v>
      </c>
      <c r="X3547" s="40">
        <f t="shared" si="878"/>
        <v>0</v>
      </c>
      <c r="Y3547" s="40">
        <f t="shared" si="879"/>
        <v>0</v>
      </c>
      <c r="Z3547" s="40">
        <f t="shared" si="880"/>
        <v>0</v>
      </c>
      <c r="AA3547" s="40">
        <f t="shared" si="881"/>
        <v>1</v>
      </c>
      <c r="AB3547" s="40">
        <f t="shared" si="882"/>
        <v>0</v>
      </c>
      <c r="AC3547" s="41" t="s">
        <v>9181</v>
      </c>
      <c r="AD3547" s="41" t="s">
        <v>681</v>
      </c>
      <c r="AE3547" s="41" t="s">
        <v>259</v>
      </c>
      <c r="AF3547" s="41" t="s">
        <v>8</v>
      </c>
      <c r="AG3547" s="41" t="s">
        <v>56</v>
      </c>
      <c r="AH3547" s="41" t="s">
        <v>56</v>
      </c>
      <c r="AI3547" s="41" t="s">
        <v>56</v>
      </c>
      <c r="AJ3547" s="41" t="s">
        <v>160</v>
      </c>
      <c r="AK3547" s="41" t="s">
        <v>56</v>
      </c>
    </row>
    <row r="3548" spans="1:37" s="41" customFormat="1" ht="15.75" thickBot="1" x14ac:dyDescent="0.3">
      <c r="A3548" s="11" t="s">
        <v>67</v>
      </c>
      <c r="B3548" s="12" t="s">
        <v>216</v>
      </c>
      <c r="C3548" s="13" t="s">
        <v>46</v>
      </c>
      <c r="D3548" s="14" t="s">
        <v>47</v>
      </c>
      <c r="E3548" s="13" t="s">
        <v>7722</v>
      </c>
      <c r="F3548" s="4" t="s">
        <v>326</v>
      </c>
      <c r="G3548" s="4" t="s">
        <v>453</v>
      </c>
      <c r="H3548" s="15">
        <v>43233.416666666664</v>
      </c>
      <c r="I3548" s="15">
        <v>43233.666666666664</v>
      </c>
      <c r="J3548" s="131" t="s">
        <v>8604</v>
      </c>
      <c r="K3548" s="45" t="s">
        <v>9</v>
      </c>
      <c r="L3548" s="47" t="s">
        <v>7</v>
      </c>
      <c r="M3548" s="47" t="s">
        <v>56</v>
      </c>
      <c r="N3548" s="9" t="str">
        <f t="shared" si="868"/>
        <v>Minor</v>
      </c>
      <c r="O3548" s="10" t="str">
        <f t="shared" si="869"/>
        <v>Successful</v>
      </c>
      <c r="P3548" s="10" t="str">
        <f t="shared" si="870"/>
        <v>On Time</v>
      </c>
      <c r="Q3548" s="9">
        <f t="shared" si="871"/>
        <v>1</v>
      </c>
      <c r="R3548" s="9">
        <f t="shared" si="872"/>
        <v>1</v>
      </c>
      <c r="S3548" s="9">
        <f t="shared" si="873"/>
        <v>0</v>
      </c>
      <c r="T3548" s="9" t="str">
        <f t="shared" si="874"/>
        <v>May</v>
      </c>
      <c r="U3548" s="40">
        <f t="shared" si="875"/>
        <v>0</v>
      </c>
      <c r="V3548" s="40" t="str">
        <f t="shared" si="876"/>
        <v>Normal</v>
      </c>
      <c r="W3548" s="40">
        <f t="shared" si="877"/>
        <v>0</v>
      </c>
      <c r="X3548" s="40">
        <f t="shared" si="878"/>
        <v>0</v>
      </c>
      <c r="Y3548" s="40">
        <f t="shared" si="879"/>
        <v>0</v>
      </c>
      <c r="Z3548" s="40">
        <f t="shared" si="880"/>
        <v>0</v>
      </c>
      <c r="AA3548" s="40">
        <f t="shared" si="881"/>
        <v>1</v>
      </c>
      <c r="AB3548" s="40">
        <f t="shared" si="882"/>
        <v>0</v>
      </c>
      <c r="AC3548" s="41" t="s">
        <v>537</v>
      </c>
      <c r="AD3548" s="41" t="s">
        <v>280</v>
      </c>
      <c r="AE3548" s="41" t="s">
        <v>258</v>
      </c>
      <c r="AF3548" s="41" t="s">
        <v>216</v>
      </c>
      <c r="AG3548" s="41" t="s">
        <v>56</v>
      </c>
      <c r="AH3548" s="41" t="s">
        <v>56</v>
      </c>
      <c r="AI3548" s="41" t="s">
        <v>56</v>
      </c>
      <c r="AJ3548" s="41" t="s">
        <v>160</v>
      </c>
      <c r="AK3548" s="41" t="s">
        <v>56</v>
      </c>
    </row>
    <row r="3549" spans="1:37" s="41" customFormat="1" ht="15.75" thickBot="1" x14ac:dyDescent="0.3">
      <c r="A3549" s="11" t="s">
        <v>211</v>
      </c>
      <c r="B3549" s="12" t="s">
        <v>216</v>
      </c>
      <c r="C3549" s="13" t="s">
        <v>46</v>
      </c>
      <c r="D3549" s="14" t="s">
        <v>47</v>
      </c>
      <c r="E3549" s="13" t="s">
        <v>7723</v>
      </c>
      <c r="F3549" s="4" t="s">
        <v>326</v>
      </c>
      <c r="G3549" s="4" t="s">
        <v>232</v>
      </c>
      <c r="H3549" s="15">
        <v>43232.416666666664</v>
      </c>
      <c r="I3549" s="15">
        <v>43232.75</v>
      </c>
      <c r="J3549" s="131" t="s">
        <v>8605</v>
      </c>
      <c r="K3549" s="45" t="s">
        <v>9</v>
      </c>
      <c r="L3549" s="47" t="s">
        <v>7</v>
      </c>
      <c r="M3549" s="47" t="s">
        <v>56</v>
      </c>
      <c r="N3549" s="9" t="str">
        <f t="shared" si="868"/>
        <v>Minor</v>
      </c>
      <c r="O3549" s="10" t="str">
        <f t="shared" si="869"/>
        <v>Successful</v>
      </c>
      <c r="P3549" s="10" t="str">
        <f t="shared" si="870"/>
        <v>On Time</v>
      </c>
      <c r="Q3549" s="9">
        <f t="shared" si="871"/>
        <v>1</v>
      </c>
      <c r="R3549" s="9">
        <f t="shared" si="872"/>
        <v>1</v>
      </c>
      <c r="S3549" s="9">
        <f t="shared" si="873"/>
        <v>0</v>
      </c>
      <c r="T3549" s="9" t="str">
        <f t="shared" si="874"/>
        <v>May</v>
      </c>
      <c r="U3549" s="40">
        <f t="shared" si="875"/>
        <v>0</v>
      </c>
      <c r="V3549" s="40" t="str">
        <f t="shared" si="876"/>
        <v>Normal</v>
      </c>
      <c r="W3549" s="40">
        <f t="shared" si="877"/>
        <v>0</v>
      </c>
      <c r="X3549" s="40">
        <f t="shared" si="878"/>
        <v>0</v>
      </c>
      <c r="Y3549" s="40">
        <f t="shared" si="879"/>
        <v>0</v>
      </c>
      <c r="Z3549" s="40">
        <f t="shared" si="880"/>
        <v>0</v>
      </c>
      <c r="AA3549" s="40">
        <f t="shared" si="881"/>
        <v>1</v>
      </c>
      <c r="AB3549" s="40">
        <f t="shared" si="882"/>
        <v>0</v>
      </c>
      <c r="AC3549" s="41" t="s">
        <v>537</v>
      </c>
      <c r="AD3549" s="41" t="s">
        <v>521</v>
      </c>
      <c r="AE3549" s="41" t="s">
        <v>258</v>
      </c>
      <c r="AF3549" s="41" t="s">
        <v>216</v>
      </c>
      <c r="AG3549" s="41" t="s">
        <v>56</v>
      </c>
      <c r="AH3549" s="41" t="s">
        <v>56</v>
      </c>
      <c r="AI3549" s="41" t="s">
        <v>56</v>
      </c>
      <c r="AJ3549" s="41" t="s">
        <v>160</v>
      </c>
      <c r="AK3549" s="41" t="s">
        <v>56</v>
      </c>
    </row>
    <row r="3550" spans="1:37" s="41" customFormat="1" ht="15.75" thickBot="1" x14ac:dyDescent="0.3">
      <c r="A3550" s="11" t="s">
        <v>65</v>
      </c>
      <c r="B3550" s="12" t="s">
        <v>216</v>
      </c>
      <c r="C3550" s="13" t="s">
        <v>46</v>
      </c>
      <c r="D3550" s="14" t="s">
        <v>47</v>
      </c>
      <c r="E3550" s="13" t="s">
        <v>7724</v>
      </c>
      <c r="F3550" s="4" t="s">
        <v>152</v>
      </c>
      <c r="G3550" s="4" t="s">
        <v>325</v>
      </c>
      <c r="H3550" s="15">
        <v>43232.888888888891</v>
      </c>
      <c r="I3550" s="15">
        <v>43233.145833333336</v>
      </c>
      <c r="J3550" s="131" t="s">
        <v>8606</v>
      </c>
      <c r="K3550" s="45" t="s">
        <v>9</v>
      </c>
      <c r="L3550" s="47" t="s">
        <v>7</v>
      </c>
      <c r="M3550" s="47" t="s">
        <v>56</v>
      </c>
      <c r="N3550" s="9" t="str">
        <f t="shared" si="868"/>
        <v>Minor</v>
      </c>
      <c r="O3550" s="10" t="str">
        <f t="shared" si="869"/>
        <v>Successful</v>
      </c>
      <c r="P3550" s="10" t="str">
        <f t="shared" si="870"/>
        <v>On Time</v>
      </c>
      <c r="Q3550" s="9">
        <f t="shared" si="871"/>
        <v>1</v>
      </c>
      <c r="R3550" s="9">
        <f t="shared" si="872"/>
        <v>1</v>
      </c>
      <c r="S3550" s="9">
        <f t="shared" si="873"/>
        <v>0</v>
      </c>
      <c r="T3550" s="9" t="str">
        <f t="shared" si="874"/>
        <v>May</v>
      </c>
      <c r="U3550" s="40">
        <f t="shared" si="875"/>
        <v>0</v>
      </c>
      <c r="V3550" s="40" t="str">
        <f t="shared" si="876"/>
        <v>Normal</v>
      </c>
      <c r="W3550" s="40">
        <f t="shared" si="877"/>
        <v>0</v>
      </c>
      <c r="X3550" s="40">
        <f t="shared" si="878"/>
        <v>0</v>
      </c>
      <c r="Y3550" s="40">
        <f t="shared" si="879"/>
        <v>0</v>
      </c>
      <c r="Z3550" s="40">
        <f t="shared" si="880"/>
        <v>0</v>
      </c>
      <c r="AA3550" s="40">
        <f t="shared" si="881"/>
        <v>1</v>
      </c>
      <c r="AB3550" s="40">
        <f t="shared" si="882"/>
        <v>0</v>
      </c>
      <c r="AC3550" s="41" t="s">
        <v>537</v>
      </c>
      <c r="AD3550" s="41" t="s">
        <v>280</v>
      </c>
      <c r="AE3550" s="41" t="s">
        <v>121</v>
      </c>
      <c r="AF3550" s="41" t="s">
        <v>322</v>
      </c>
      <c r="AG3550" s="41" t="s">
        <v>56</v>
      </c>
      <c r="AH3550" s="41" t="s">
        <v>56</v>
      </c>
      <c r="AI3550" s="41" t="s">
        <v>56</v>
      </c>
      <c r="AJ3550" s="41" t="s">
        <v>160</v>
      </c>
      <c r="AK3550" s="41" t="s">
        <v>56</v>
      </c>
    </row>
    <row r="3551" spans="1:37" s="41" customFormat="1" ht="15.75" thickBot="1" x14ac:dyDescent="0.3">
      <c r="A3551" s="11" t="s">
        <v>210</v>
      </c>
      <c r="B3551" s="12" t="s">
        <v>216</v>
      </c>
      <c r="C3551" s="13" t="s">
        <v>46</v>
      </c>
      <c r="D3551" s="14" t="s">
        <v>47</v>
      </c>
      <c r="E3551" s="13" t="s">
        <v>7725</v>
      </c>
      <c r="F3551" s="4" t="s">
        <v>152</v>
      </c>
      <c r="G3551" s="4" t="s">
        <v>760</v>
      </c>
      <c r="H3551" s="15">
        <v>43234.041666666664</v>
      </c>
      <c r="I3551" s="15">
        <v>43234.208333333336</v>
      </c>
      <c r="J3551" s="131" t="s">
        <v>8607</v>
      </c>
      <c r="K3551" s="45" t="s">
        <v>9</v>
      </c>
      <c r="L3551" s="47" t="s">
        <v>7</v>
      </c>
      <c r="M3551" s="47" t="s">
        <v>56</v>
      </c>
      <c r="N3551" s="9" t="str">
        <f t="shared" si="868"/>
        <v>Minor</v>
      </c>
      <c r="O3551" s="10" t="str">
        <f t="shared" si="869"/>
        <v>Successful</v>
      </c>
      <c r="P3551" s="10" t="str">
        <f t="shared" si="870"/>
        <v>On Time</v>
      </c>
      <c r="Q3551" s="9">
        <f t="shared" si="871"/>
        <v>1</v>
      </c>
      <c r="R3551" s="9">
        <f t="shared" si="872"/>
        <v>1</v>
      </c>
      <c r="S3551" s="9">
        <f t="shared" si="873"/>
        <v>0</v>
      </c>
      <c r="T3551" s="9" t="str">
        <f t="shared" si="874"/>
        <v>May</v>
      </c>
      <c r="U3551" s="40">
        <f t="shared" si="875"/>
        <v>0</v>
      </c>
      <c r="V3551" s="40" t="str">
        <f t="shared" si="876"/>
        <v>Normal</v>
      </c>
      <c r="W3551" s="40">
        <f t="shared" si="877"/>
        <v>0</v>
      </c>
      <c r="X3551" s="40">
        <f t="shared" si="878"/>
        <v>0</v>
      </c>
      <c r="Y3551" s="40">
        <f t="shared" si="879"/>
        <v>0</v>
      </c>
      <c r="Z3551" s="40">
        <f t="shared" si="880"/>
        <v>0</v>
      </c>
      <c r="AA3551" s="40">
        <f t="shared" si="881"/>
        <v>1</v>
      </c>
      <c r="AB3551" s="40">
        <f t="shared" si="882"/>
        <v>0</v>
      </c>
      <c r="AC3551" s="41" t="s">
        <v>537</v>
      </c>
      <c r="AD3551" s="41" t="s">
        <v>280</v>
      </c>
      <c r="AE3551" s="41" t="s">
        <v>121</v>
      </c>
      <c r="AF3551" s="41" t="s">
        <v>322</v>
      </c>
      <c r="AG3551" s="41" t="s">
        <v>56</v>
      </c>
      <c r="AH3551" s="41" t="s">
        <v>56</v>
      </c>
      <c r="AI3551" s="41" t="s">
        <v>56</v>
      </c>
      <c r="AJ3551" s="41" t="s">
        <v>160</v>
      </c>
      <c r="AK3551" s="41" t="s">
        <v>56</v>
      </c>
    </row>
    <row r="3552" spans="1:37" s="41" customFormat="1" ht="15.75" thickBot="1" x14ac:dyDescent="0.3">
      <c r="A3552" s="11" t="s">
        <v>248</v>
      </c>
      <c r="B3552" s="12" t="s">
        <v>216</v>
      </c>
      <c r="C3552" s="13" t="s">
        <v>46</v>
      </c>
      <c r="D3552" s="14" t="s">
        <v>47</v>
      </c>
      <c r="E3552" s="13" t="s">
        <v>7726</v>
      </c>
      <c r="F3552" s="4" t="s">
        <v>343</v>
      </c>
      <c r="G3552" s="4" t="s">
        <v>664</v>
      </c>
      <c r="H3552" s="15">
        <v>43232.75</v>
      </c>
      <c r="I3552" s="15">
        <v>43233.541666666664</v>
      </c>
      <c r="J3552" s="131" t="s">
        <v>8608</v>
      </c>
      <c r="K3552" s="45" t="s">
        <v>9</v>
      </c>
      <c r="L3552" s="47" t="s">
        <v>7</v>
      </c>
      <c r="M3552" s="47" t="s">
        <v>56</v>
      </c>
      <c r="N3552" s="9" t="str">
        <f t="shared" si="868"/>
        <v>Minor</v>
      </c>
      <c r="O3552" s="10" t="str">
        <f t="shared" si="869"/>
        <v>Successful</v>
      </c>
      <c r="P3552" s="10" t="str">
        <f t="shared" si="870"/>
        <v>On Time</v>
      </c>
      <c r="Q3552" s="9">
        <f t="shared" si="871"/>
        <v>1</v>
      </c>
      <c r="R3552" s="9">
        <f t="shared" si="872"/>
        <v>1</v>
      </c>
      <c r="S3552" s="9">
        <f t="shared" si="873"/>
        <v>0</v>
      </c>
      <c r="T3552" s="9" t="str">
        <f t="shared" si="874"/>
        <v>May</v>
      </c>
      <c r="U3552" s="40">
        <f t="shared" si="875"/>
        <v>0</v>
      </c>
      <c r="V3552" s="40" t="str">
        <f t="shared" si="876"/>
        <v>Normal</v>
      </c>
      <c r="W3552" s="40">
        <f t="shared" si="877"/>
        <v>0</v>
      </c>
      <c r="X3552" s="40">
        <f t="shared" si="878"/>
        <v>0</v>
      </c>
      <c r="Y3552" s="40">
        <f t="shared" si="879"/>
        <v>0</v>
      </c>
      <c r="Z3552" s="40">
        <f t="shared" si="880"/>
        <v>0</v>
      </c>
      <c r="AA3552" s="40">
        <f t="shared" si="881"/>
        <v>1</v>
      </c>
      <c r="AB3552" s="40">
        <f t="shared" si="882"/>
        <v>0</v>
      </c>
      <c r="AC3552" s="41" t="s">
        <v>537</v>
      </c>
      <c r="AD3552" s="41" t="s">
        <v>3994</v>
      </c>
      <c r="AE3552" s="41" t="s">
        <v>420</v>
      </c>
      <c r="AF3552" s="41" t="s">
        <v>216</v>
      </c>
      <c r="AG3552" s="41" t="s">
        <v>56</v>
      </c>
      <c r="AH3552" s="41" t="s">
        <v>56</v>
      </c>
      <c r="AI3552" s="41" t="s">
        <v>56</v>
      </c>
      <c r="AJ3552" s="41" t="s">
        <v>160</v>
      </c>
      <c r="AK3552" s="41" t="s">
        <v>56</v>
      </c>
    </row>
    <row r="3553" spans="1:37" s="41" customFormat="1" ht="15.75" thickBot="1" x14ac:dyDescent="0.3">
      <c r="A3553" s="11" t="s">
        <v>141</v>
      </c>
      <c r="B3553" s="12" t="s">
        <v>216</v>
      </c>
      <c r="C3553" s="13" t="s">
        <v>46</v>
      </c>
      <c r="D3553" s="14" t="s">
        <v>47</v>
      </c>
      <c r="E3553" s="13" t="s">
        <v>7727</v>
      </c>
      <c r="F3553" s="4" t="s">
        <v>152</v>
      </c>
      <c r="G3553" s="4" t="s">
        <v>760</v>
      </c>
      <c r="H3553" s="15">
        <v>43232.625</v>
      </c>
      <c r="I3553" s="15">
        <v>43232.708333333336</v>
      </c>
      <c r="J3553" s="131" t="s">
        <v>8609</v>
      </c>
      <c r="K3553" s="45" t="s">
        <v>9</v>
      </c>
      <c r="L3553" s="47" t="s">
        <v>7</v>
      </c>
      <c r="M3553" s="47" t="s">
        <v>56</v>
      </c>
      <c r="N3553" s="9" t="str">
        <f t="shared" si="868"/>
        <v>Minor</v>
      </c>
      <c r="O3553" s="10" t="str">
        <f t="shared" si="869"/>
        <v>Successful</v>
      </c>
      <c r="P3553" s="10" t="str">
        <f t="shared" si="870"/>
        <v>On Time</v>
      </c>
      <c r="Q3553" s="9">
        <f t="shared" si="871"/>
        <v>1</v>
      </c>
      <c r="R3553" s="9">
        <f t="shared" si="872"/>
        <v>1</v>
      </c>
      <c r="S3553" s="9">
        <f t="shared" si="873"/>
        <v>0</v>
      </c>
      <c r="T3553" s="9" t="str">
        <f t="shared" si="874"/>
        <v>May</v>
      </c>
      <c r="U3553" s="40">
        <f t="shared" si="875"/>
        <v>0</v>
      </c>
      <c r="V3553" s="40" t="str">
        <f t="shared" si="876"/>
        <v>Normal</v>
      </c>
      <c r="W3553" s="40">
        <f t="shared" si="877"/>
        <v>0</v>
      </c>
      <c r="X3553" s="40">
        <f t="shared" si="878"/>
        <v>0</v>
      </c>
      <c r="Y3553" s="40">
        <f t="shared" si="879"/>
        <v>0</v>
      </c>
      <c r="Z3553" s="40">
        <f t="shared" si="880"/>
        <v>0</v>
      </c>
      <c r="AA3553" s="40">
        <f t="shared" si="881"/>
        <v>1</v>
      </c>
      <c r="AB3553" s="40">
        <f t="shared" si="882"/>
        <v>0</v>
      </c>
      <c r="AC3553" s="41" t="s">
        <v>537</v>
      </c>
      <c r="AD3553" s="41" t="s">
        <v>296</v>
      </c>
      <c r="AE3553" s="41" t="s">
        <v>121</v>
      </c>
      <c r="AF3553" s="41" t="s">
        <v>322</v>
      </c>
      <c r="AG3553" s="41" t="s">
        <v>56</v>
      </c>
      <c r="AH3553" s="41" t="s">
        <v>56</v>
      </c>
      <c r="AI3553" s="41" t="s">
        <v>56</v>
      </c>
      <c r="AJ3553" s="41" t="s">
        <v>160</v>
      </c>
      <c r="AK3553" s="41" t="s">
        <v>56</v>
      </c>
    </row>
    <row r="3554" spans="1:37" s="41" customFormat="1" ht="15.75" thickBot="1" x14ac:dyDescent="0.3">
      <c r="A3554" s="11" t="s">
        <v>63</v>
      </c>
      <c r="B3554" s="12" t="s">
        <v>216</v>
      </c>
      <c r="C3554" s="13" t="s">
        <v>46</v>
      </c>
      <c r="D3554" s="14" t="s">
        <v>47</v>
      </c>
      <c r="E3554" s="13" t="s">
        <v>7728</v>
      </c>
      <c r="F3554" s="4" t="s">
        <v>326</v>
      </c>
      <c r="G3554" s="4" t="s">
        <v>453</v>
      </c>
      <c r="H3554" s="15">
        <v>43233.791666666664</v>
      </c>
      <c r="I3554" s="15">
        <v>43234.208333333336</v>
      </c>
      <c r="J3554" s="131" t="s">
        <v>791</v>
      </c>
      <c r="K3554" s="45" t="s">
        <v>9</v>
      </c>
      <c r="L3554" s="47" t="s">
        <v>7</v>
      </c>
      <c r="M3554" s="47" t="s">
        <v>56</v>
      </c>
      <c r="N3554" s="9" t="str">
        <f t="shared" si="868"/>
        <v>Minor</v>
      </c>
      <c r="O3554" s="10" t="str">
        <f t="shared" si="869"/>
        <v>Successful</v>
      </c>
      <c r="P3554" s="10" t="str">
        <f t="shared" si="870"/>
        <v>On Time</v>
      </c>
      <c r="Q3554" s="9">
        <f t="shared" si="871"/>
        <v>1</v>
      </c>
      <c r="R3554" s="9">
        <f t="shared" si="872"/>
        <v>1</v>
      </c>
      <c r="S3554" s="9">
        <f t="shared" si="873"/>
        <v>0</v>
      </c>
      <c r="T3554" s="9" t="str">
        <f t="shared" si="874"/>
        <v>May</v>
      </c>
      <c r="U3554" s="40">
        <f t="shared" si="875"/>
        <v>0</v>
      </c>
      <c r="V3554" s="40" t="str">
        <f t="shared" si="876"/>
        <v>Normal</v>
      </c>
      <c r="W3554" s="40">
        <f t="shared" si="877"/>
        <v>0</v>
      </c>
      <c r="X3554" s="40">
        <f t="shared" si="878"/>
        <v>0</v>
      </c>
      <c r="Y3554" s="40">
        <f t="shared" si="879"/>
        <v>0</v>
      </c>
      <c r="Z3554" s="40">
        <f t="shared" si="880"/>
        <v>0</v>
      </c>
      <c r="AA3554" s="40">
        <f t="shared" si="881"/>
        <v>1</v>
      </c>
      <c r="AB3554" s="40">
        <f t="shared" si="882"/>
        <v>0</v>
      </c>
      <c r="AC3554" s="41" t="s">
        <v>537</v>
      </c>
      <c r="AD3554" s="41" t="s">
        <v>521</v>
      </c>
      <c r="AE3554" s="41" t="s">
        <v>258</v>
      </c>
      <c r="AF3554" s="41" t="s">
        <v>216</v>
      </c>
      <c r="AG3554" s="41" t="s">
        <v>56</v>
      </c>
      <c r="AH3554" s="41" t="s">
        <v>56</v>
      </c>
      <c r="AI3554" s="41" t="s">
        <v>56</v>
      </c>
      <c r="AJ3554" s="41" t="s">
        <v>160</v>
      </c>
      <c r="AK3554" s="41" t="s">
        <v>56</v>
      </c>
    </row>
    <row r="3555" spans="1:37" s="41" customFormat="1" ht="15.75" thickBot="1" x14ac:dyDescent="0.3">
      <c r="A3555" s="11" t="s">
        <v>49</v>
      </c>
      <c r="B3555" s="12" t="s">
        <v>216</v>
      </c>
      <c r="C3555" s="13" t="s">
        <v>46</v>
      </c>
      <c r="D3555" s="14" t="s">
        <v>47</v>
      </c>
      <c r="E3555" s="13" t="s">
        <v>7729</v>
      </c>
      <c r="F3555" s="4" t="s">
        <v>75</v>
      </c>
      <c r="G3555" s="4" t="s">
        <v>3152</v>
      </c>
      <c r="H3555" s="15">
        <v>43233.333333333336</v>
      </c>
      <c r="I3555" s="15">
        <v>43233.854166666664</v>
      </c>
      <c r="J3555" s="131" t="s">
        <v>8610</v>
      </c>
      <c r="K3555" s="45" t="s">
        <v>9</v>
      </c>
      <c r="L3555" s="47" t="s">
        <v>7</v>
      </c>
      <c r="M3555" s="47" t="s">
        <v>56</v>
      </c>
      <c r="N3555" s="9" t="str">
        <f t="shared" si="868"/>
        <v>Minor</v>
      </c>
      <c r="O3555" s="10" t="str">
        <f t="shared" si="869"/>
        <v>Successful</v>
      </c>
      <c r="P3555" s="10" t="str">
        <f t="shared" si="870"/>
        <v>On Time</v>
      </c>
      <c r="Q3555" s="9">
        <f t="shared" si="871"/>
        <v>1</v>
      </c>
      <c r="R3555" s="9">
        <f t="shared" si="872"/>
        <v>1</v>
      </c>
      <c r="S3555" s="9">
        <f t="shared" si="873"/>
        <v>0</v>
      </c>
      <c r="T3555" s="9" t="str">
        <f t="shared" si="874"/>
        <v>May</v>
      </c>
      <c r="U3555" s="40">
        <f t="shared" si="875"/>
        <v>0</v>
      </c>
      <c r="V3555" s="40" t="str">
        <f t="shared" si="876"/>
        <v>Normal</v>
      </c>
      <c r="W3555" s="40">
        <f t="shared" si="877"/>
        <v>0</v>
      </c>
      <c r="X3555" s="40">
        <f t="shared" si="878"/>
        <v>0</v>
      </c>
      <c r="Y3555" s="40">
        <f t="shared" si="879"/>
        <v>0</v>
      </c>
      <c r="Z3555" s="40">
        <f t="shared" si="880"/>
        <v>0</v>
      </c>
      <c r="AA3555" s="40">
        <f t="shared" si="881"/>
        <v>1</v>
      </c>
      <c r="AB3555" s="40">
        <f t="shared" si="882"/>
        <v>0</v>
      </c>
      <c r="AC3555" s="41" t="s">
        <v>9180</v>
      </c>
      <c r="AD3555" s="41" t="s">
        <v>280</v>
      </c>
      <c r="AE3555" s="41" t="s">
        <v>323</v>
      </c>
      <c r="AF3555" s="41" t="s">
        <v>216</v>
      </c>
      <c r="AG3555" s="41" t="s">
        <v>56</v>
      </c>
      <c r="AH3555" s="41" t="s">
        <v>56</v>
      </c>
      <c r="AI3555" s="41" t="s">
        <v>56</v>
      </c>
      <c r="AJ3555" s="41" t="s">
        <v>160</v>
      </c>
      <c r="AK3555" s="41" t="s">
        <v>56</v>
      </c>
    </row>
    <row r="3556" spans="1:37" s="41" customFormat="1" ht="15.75" thickBot="1" x14ac:dyDescent="0.3">
      <c r="A3556" s="11" t="s">
        <v>49</v>
      </c>
      <c r="B3556" s="12" t="s">
        <v>8</v>
      </c>
      <c r="C3556" s="13" t="s">
        <v>46</v>
      </c>
      <c r="D3556" s="14" t="s">
        <v>47</v>
      </c>
      <c r="E3556" s="13" t="s">
        <v>7730</v>
      </c>
      <c r="F3556" s="4" t="s">
        <v>87</v>
      </c>
      <c r="G3556" s="4" t="s">
        <v>6735</v>
      </c>
      <c r="H3556" s="15">
        <v>43232.666666666664</v>
      </c>
      <c r="I3556" s="15">
        <v>43233</v>
      </c>
      <c r="J3556" s="131" t="s">
        <v>8611</v>
      </c>
      <c r="K3556" s="45" t="s">
        <v>9</v>
      </c>
      <c r="L3556" s="47" t="s">
        <v>7</v>
      </c>
      <c r="M3556" s="47" t="s">
        <v>56</v>
      </c>
      <c r="N3556" s="9" t="str">
        <f t="shared" si="868"/>
        <v>Minor</v>
      </c>
      <c r="O3556" s="10" t="str">
        <f t="shared" si="869"/>
        <v>Successful</v>
      </c>
      <c r="P3556" s="10" t="str">
        <f t="shared" si="870"/>
        <v>On Time</v>
      </c>
      <c r="Q3556" s="9">
        <f t="shared" si="871"/>
        <v>1</v>
      </c>
      <c r="R3556" s="9">
        <f t="shared" si="872"/>
        <v>1</v>
      </c>
      <c r="S3556" s="9">
        <f t="shared" si="873"/>
        <v>0</v>
      </c>
      <c r="T3556" s="9" t="str">
        <f t="shared" si="874"/>
        <v>May</v>
      </c>
      <c r="U3556" s="40">
        <f t="shared" si="875"/>
        <v>0</v>
      </c>
      <c r="V3556" s="40" t="str">
        <f t="shared" si="876"/>
        <v>Normal</v>
      </c>
      <c r="W3556" s="40">
        <f t="shared" si="877"/>
        <v>0</v>
      </c>
      <c r="X3556" s="40">
        <f t="shared" si="878"/>
        <v>0</v>
      </c>
      <c r="Y3556" s="40">
        <f t="shared" si="879"/>
        <v>0</v>
      </c>
      <c r="Z3556" s="40">
        <f t="shared" si="880"/>
        <v>0</v>
      </c>
      <c r="AA3556" s="40">
        <f t="shared" si="881"/>
        <v>1</v>
      </c>
      <c r="AB3556" s="40">
        <f t="shared" si="882"/>
        <v>0</v>
      </c>
      <c r="AC3556" s="41" t="s">
        <v>9180</v>
      </c>
      <c r="AD3556" s="41" t="s">
        <v>7492</v>
      </c>
      <c r="AE3556" s="41" t="s">
        <v>146</v>
      </c>
      <c r="AF3556" s="41" t="s">
        <v>8</v>
      </c>
      <c r="AG3556" s="41" t="s">
        <v>56</v>
      </c>
      <c r="AH3556" s="41" t="s">
        <v>56</v>
      </c>
      <c r="AI3556" s="41" t="s">
        <v>56</v>
      </c>
      <c r="AJ3556" s="41" t="s">
        <v>160</v>
      </c>
      <c r="AK3556" s="41" t="s">
        <v>56</v>
      </c>
    </row>
    <row r="3557" spans="1:37" s="41" customFormat="1" ht="15.75" thickBot="1" x14ac:dyDescent="0.3">
      <c r="A3557" s="11" t="s">
        <v>49</v>
      </c>
      <c r="B3557" s="12" t="s">
        <v>216</v>
      </c>
      <c r="C3557" s="13" t="s">
        <v>46</v>
      </c>
      <c r="D3557" s="14" t="s">
        <v>47</v>
      </c>
      <c r="E3557" s="13" t="s">
        <v>7731</v>
      </c>
      <c r="F3557" s="4" t="s">
        <v>326</v>
      </c>
      <c r="G3557" s="4" t="s">
        <v>609</v>
      </c>
      <c r="H3557" s="15">
        <v>43229.666666666664</v>
      </c>
      <c r="I3557" s="15">
        <v>43234.375</v>
      </c>
      <c r="J3557" s="131" t="s">
        <v>789</v>
      </c>
      <c r="K3557" s="45" t="s">
        <v>9</v>
      </c>
      <c r="L3557" s="47" t="s">
        <v>7</v>
      </c>
      <c r="M3557" s="47" t="s">
        <v>56</v>
      </c>
      <c r="N3557" s="9" t="str">
        <f t="shared" si="868"/>
        <v>Minor</v>
      </c>
      <c r="O3557" s="10" t="str">
        <f t="shared" si="869"/>
        <v>Successful</v>
      </c>
      <c r="P3557" s="10" t="str">
        <f t="shared" si="870"/>
        <v>On Time</v>
      </c>
      <c r="Q3557" s="9">
        <f t="shared" si="871"/>
        <v>1</v>
      </c>
      <c r="R3557" s="9">
        <f t="shared" si="872"/>
        <v>1</v>
      </c>
      <c r="S3557" s="9">
        <f t="shared" si="873"/>
        <v>0</v>
      </c>
      <c r="T3557" s="9" t="str">
        <f t="shared" si="874"/>
        <v>May</v>
      </c>
      <c r="U3557" s="40">
        <f t="shared" si="875"/>
        <v>0</v>
      </c>
      <c r="V3557" s="40" t="str">
        <f t="shared" si="876"/>
        <v>Normal</v>
      </c>
      <c r="W3557" s="40">
        <f t="shared" si="877"/>
        <v>0</v>
      </c>
      <c r="X3557" s="40">
        <f t="shared" si="878"/>
        <v>0</v>
      </c>
      <c r="Y3557" s="40">
        <f t="shared" si="879"/>
        <v>0</v>
      </c>
      <c r="Z3557" s="40">
        <f t="shared" si="880"/>
        <v>0</v>
      </c>
      <c r="AA3557" s="40">
        <f t="shared" si="881"/>
        <v>1</v>
      </c>
      <c r="AB3557" s="40">
        <f t="shared" si="882"/>
        <v>0</v>
      </c>
      <c r="AC3557" s="41" t="s">
        <v>9180</v>
      </c>
      <c r="AD3557" s="41" t="s">
        <v>314</v>
      </c>
      <c r="AE3557" s="41" t="s">
        <v>258</v>
      </c>
      <c r="AF3557" s="41" t="s">
        <v>216</v>
      </c>
      <c r="AG3557" s="41" t="s">
        <v>56</v>
      </c>
      <c r="AH3557" s="41" t="s">
        <v>56</v>
      </c>
      <c r="AI3557" s="41" t="s">
        <v>56</v>
      </c>
      <c r="AJ3557" s="41" t="s">
        <v>160</v>
      </c>
      <c r="AK3557" s="41" t="s">
        <v>56</v>
      </c>
    </row>
    <row r="3558" spans="1:37" s="41" customFormat="1" ht="15.75" thickBot="1" x14ac:dyDescent="0.3">
      <c r="A3558" s="11" t="s">
        <v>49</v>
      </c>
      <c r="B3558" s="12" t="s">
        <v>8</v>
      </c>
      <c r="C3558" s="13" t="s">
        <v>46</v>
      </c>
      <c r="D3558" s="14" t="s">
        <v>47</v>
      </c>
      <c r="E3558" s="13" t="s">
        <v>7732</v>
      </c>
      <c r="F3558" s="4" t="s">
        <v>87</v>
      </c>
      <c r="G3558" s="4" t="s">
        <v>6735</v>
      </c>
      <c r="H3558" s="15">
        <v>43230.333333333336</v>
      </c>
      <c r="I3558" s="15">
        <v>43234</v>
      </c>
      <c r="J3558" s="131" t="s">
        <v>8612</v>
      </c>
      <c r="K3558" s="45" t="s">
        <v>9</v>
      </c>
      <c r="L3558" s="47" t="s">
        <v>7</v>
      </c>
      <c r="M3558" s="47" t="s">
        <v>56</v>
      </c>
      <c r="N3558" s="9" t="str">
        <f t="shared" si="868"/>
        <v>Minor</v>
      </c>
      <c r="O3558" s="10" t="str">
        <f t="shared" si="869"/>
        <v>Successful</v>
      </c>
      <c r="P3558" s="10" t="str">
        <f t="shared" si="870"/>
        <v>On Time</v>
      </c>
      <c r="Q3558" s="9">
        <f t="shared" si="871"/>
        <v>1</v>
      </c>
      <c r="R3558" s="9">
        <f t="shared" si="872"/>
        <v>1</v>
      </c>
      <c r="S3558" s="9">
        <f t="shared" si="873"/>
        <v>0</v>
      </c>
      <c r="T3558" s="9" t="str">
        <f t="shared" si="874"/>
        <v>May</v>
      </c>
      <c r="U3558" s="40">
        <f t="shared" si="875"/>
        <v>0</v>
      </c>
      <c r="V3558" s="40" t="str">
        <f t="shared" si="876"/>
        <v>Normal</v>
      </c>
      <c r="W3558" s="40">
        <f t="shared" si="877"/>
        <v>0</v>
      </c>
      <c r="X3558" s="40">
        <f t="shared" si="878"/>
        <v>0</v>
      </c>
      <c r="Y3558" s="40">
        <f t="shared" si="879"/>
        <v>0</v>
      </c>
      <c r="Z3558" s="40">
        <f t="shared" si="880"/>
        <v>0</v>
      </c>
      <c r="AA3558" s="40">
        <f t="shared" si="881"/>
        <v>1</v>
      </c>
      <c r="AB3558" s="40">
        <f t="shared" si="882"/>
        <v>0</v>
      </c>
      <c r="AC3558" s="41" t="s">
        <v>9180</v>
      </c>
      <c r="AD3558" s="41" t="s">
        <v>9190</v>
      </c>
      <c r="AE3558" s="41" t="s">
        <v>146</v>
      </c>
      <c r="AF3558" s="41" t="s">
        <v>8</v>
      </c>
      <c r="AG3558" s="41" t="s">
        <v>56</v>
      </c>
      <c r="AH3558" s="41" t="s">
        <v>56</v>
      </c>
      <c r="AI3558" s="41" t="s">
        <v>56</v>
      </c>
      <c r="AJ3558" s="41" t="s">
        <v>160</v>
      </c>
      <c r="AK3558" s="41" t="s">
        <v>56</v>
      </c>
    </row>
    <row r="3559" spans="1:37" s="41" customFormat="1" ht="15.75" thickBot="1" x14ac:dyDescent="0.3">
      <c r="A3559" s="11" t="s">
        <v>49</v>
      </c>
      <c r="B3559" s="12" t="s">
        <v>216</v>
      </c>
      <c r="C3559" s="13" t="s">
        <v>46</v>
      </c>
      <c r="D3559" s="14" t="s">
        <v>47</v>
      </c>
      <c r="E3559" s="13" t="s">
        <v>7733</v>
      </c>
      <c r="F3559" s="4" t="s">
        <v>326</v>
      </c>
      <c r="G3559" s="4" t="s">
        <v>609</v>
      </c>
      <c r="H3559" s="15">
        <v>43229.833333333336</v>
      </c>
      <c r="I3559" s="15">
        <v>43231.875</v>
      </c>
      <c r="J3559" s="131" t="s">
        <v>8613</v>
      </c>
      <c r="K3559" s="45" t="s">
        <v>9</v>
      </c>
      <c r="L3559" s="47" t="s">
        <v>7</v>
      </c>
      <c r="M3559" s="47" t="s">
        <v>56</v>
      </c>
      <c r="N3559" s="9" t="str">
        <f t="shared" si="868"/>
        <v>Minor</v>
      </c>
      <c r="O3559" s="10" t="str">
        <f t="shared" si="869"/>
        <v>Successful</v>
      </c>
      <c r="P3559" s="10" t="str">
        <f t="shared" si="870"/>
        <v>On Time</v>
      </c>
      <c r="Q3559" s="9">
        <f t="shared" si="871"/>
        <v>1</v>
      </c>
      <c r="R3559" s="9">
        <f t="shared" si="872"/>
        <v>1</v>
      </c>
      <c r="S3559" s="9">
        <f t="shared" si="873"/>
        <v>0</v>
      </c>
      <c r="T3559" s="9" t="str">
        <f t="shared" si="874"/>
        <v>May</v>
      </c>
      <c r="U3559" s="40">
        <f t="shared" si="875"/>
        <v>0</v>
      </c>
      <c r="V3559" s="40" t="str">
        <f t="shared" si="876"/>
        <v>Normal</v>
      </c>
      <c r="W3559" s="40">
        <f t="shared" si="877"/>
        <v>0</v>
      </c>
      <c r="X3559" s="40">
        <f t="shared" si="878"/>
        <v>0</v>
      </c>
      <c r="Y3559" s="40">
        <f t="shared" si="879"/>
        <v>0</v>
      </c>
      <c r="Z3559" s="40">
        <f t="shared" si="880"/>
        <v>0</v>
      </c>
      <c r="AA3559" s="40">
        <f t="shared" si="881"/>
        <v>1</v>
      </c>
      <c r="AB3559" s="40">
        <f t="shared" si="882"/>
        <v>0</v>
      </c>
      <c r="AC3559" s="41" t="s">
        <v>9180</v>
      </c>
      <c r="AD3559" s="41" t="s">
        <v>314</v>
      </c>
      <c r="AE3559" s="41" t="s">
        <v>258</v>
      </c>
      <c r="AF3559" s="41" t="s">
        <v>216</v>
      </c>
      <c r="AG3559" s="41" t="s">
        <v>56</v>
      </c>
      <c r="AH3559" s="41" t="s">
        <v>56</v>
      </c>
      <c r="AI3559" s="41" t="s">
        <v>56</v>
      </c>
      <c r="AJ3559" s="41" t="s">
        <v>160</v>
      </c>
      <c r="AK3559" s="41" t="s">
        <v>56</v>
      </c>
    </row>
    <row r="3560" spans="1:37" s="41" customFormat="1" ht="15.75" thickBot="1" x14ac:dyDescent="0.3">
      <c r="A3560" s="11" t="s">
        <v>49</v>
      </c>
      <c r="B3560" s="12" t="s">
        <v>216</v>
      </c>
      <c r="C3560" s="13" t="s">
        <v>46</v>
      </c>
      <c r="D3560" s="14" t="s">
        <v>47</v>
      </c>
      <c r="E3560" s="13" t="s">
        <v>7734</v>
      </c>
      <c r="F3560" s="4" t="s">
        <v>342</v>
      </c>
      <c r="G3560" s="4" t="s">
        <v>484</v>
      </c>
      <c r="H3560" s="15">
        <v>43232.375</v>
      </c>
      <c r="I3560" s="15">
        <v>43232.625</v>
      </c>
      <c r="J3560" s="131" t="s">
        <v>8614</v>
      </c>
      <c r="K3560" s="45" t="s">
        <v>9</v>
      </c>
      <c r="L3560" s="47" t="s">
        <v>7</v>
      </c>
      <c r="M3560" s="47" t="s">
        <v>56</v>
      </c>
      <c r="N3560" s="9" t="str">
        <f t="shared" si="868"/>
        <v>Minor</v>
      </c>
      <c r="O3560" s="10" t="str">
        <f t="shared" si="869"/>
        <v>Successful</v>
      </c>
      <c r="P3560" s="10" t="str">
        <f t="shared" si="870"/>
        <v>On Time</v>
      </c>
      <c r="Q3560" s="9">
        <f t="shared" si="871"/>
        <v>1</v>
      </c>
      <c r="R3560" s="9">
        <f t="shared" si="872"/>
        <v>1</v>
      </c>
      <c r="S3560" s="9">
        <f t="shared" si="873"/>
        <v>0</v>
      </c>
      <c r="T3560" s="9" t="str">
        <f t="shared" si="874"/>
        <v>May</v>
      </c>
      <c r="U3560" s="40">
        <f t="shared" si="875"/>
        <v>0</v>
      </c>
      <c r="V3560" s="40" t="str">
        <f t="shared" si="876"/>
        <v>Normal</v>
      </c>
      <c r="W3560" s="40">
        <f t="shared" si="877"/>
        <v>0</v>
      </c>
      <c r="X3560" s="40">
        <f t="shared" si="878"/>
        <v>0</v>
      </c>
      <c r="Y3560" s="40">
        <f t="shared" si="879"/>
        <v>0</v>
      </c>
      <c r="Z3560" s="40">
        <f t="shared" si="880"/>
        <v>0</v>
      </c>
      <c r="AA3560" s="40">
        <f t="shared" si="881"/>
        <v>1</v>
      </c>
      <c r="AB3560" s="40">
        <f t="shared" si="882"/>
        <v>0</v>
      </c>
      <c r="AC3560" s="41" t="s">
        <v>9180</v>
      </c>
      <c r="AD3560" s="41" t="s">
        <v>280</v>
      </c>
      <c r="AE3560" s="41" t="s">
        <v>419</v>
      </c>
      <c r="AF3560" s="41" t="s">
        <v>216</v>
      </c>
      <c r="AG3560" s="41" t="s">
        <v>56</v>
      </c>
      <c r="AH3560" s="41" t="s">
        <v>56</v>
      </c>
      <c r="AI3560" s="41" t="s">
        <v>56</v>
      </c>
      <c r="AJ3560" s="41" t="s">
        <v>160</v>
      </c>
      <c r="AK3560" s="41" t="s">
        <v>56</v>
      </c>
    </row>
    <row r="3561" spans="1:37" s="41" customFormat="1" ht="15.75" thickBot="1" x14ac:dyDescent="0.3">
      <c r="A3561" s="11" t="s">
        <v>49</v>
      </c>
      <c r="B3561" s="12" t="s">
        <v>216</v>
      </c>
      <c r="C3561" s="13" t="s">
        <v>46</v>
      </c>
      <c r="D3561" s="14" t="s">
        <v>47</v>
      </c>
      <c r="E3561" s="13" t="s">
        <v>7735</v>
      </c>
      <c r="F3561" s="4" t="s">
        <v>75</v>
      </c>
      <c r="G3561" s="4" t="s">
        <v>234</v>
      </c>
      <c r="H3561" s="15">
        <v>43231.791666666664</v>
      </c>
      <c r="I3561" s="15">
        <v>43232.791666666664</v>
      </c>
      <c r="J3561" s="131" t="s">
        <v>8615</v>
      </c>
      <c r="K3561" s="45" t="s">
        <v>9</v>
      </c>
      <c r="L3561" s="47" t="s">
        <v>7</v>
      </c>
      <c r="M3561" s="47" t="s">
        <v>56</v>
      </c>
      <c r="N3561" s="9" t="str">
        <f t="shared" si="868"/>
        <v>Minor</v>
      </c>
      <c r="O3561" s="10" t="str">
        <f t="shared" si="869"/>
        <v>Successful</v>
      </c>
      <c r="P3561" s="10" t="str">
        <f t="shared" si="870"/>
        <v>On Time</v>
      </c>
      <c r="Q3561" s="9">
        <f t="shared" si="871"/>
        <v>1</v>
      </c>
      <c r="R3561" s="9">
        <f t="shared" si="872"/>
        <v>1</v>
      </c>
      <c r="S3561" s="9">
        <f t="shared" si="873"/>
        <v>0</v>
      </c>
      <c r="T3561" s="9" t="str">
        <f t="shared" si="874"/>
        <v>May</v>
      </c>
      <c r="U3561" s="40">
        <f t="shared" si="875"/>
        <v>0</v>
      </c>
      <c r="V3561" s="40" t="str">
        <f t="shared" si="876"/>
        <v>Normal</v>
      </c>
      <c r="W3561" s="40">
        <f t="shared" si="877"/>
        <v>0</v>
      </c>
      <c r="X3561" s="40">
        <f t="shared" si="878"/>
        <v>0</v>
      </c>
      <c r="Y3561" s="40">
        <f t="shared" si="879"/>
        <v>0</v>
      </c>
      <c r="Z3561" s="40">
        <f t="shared" si="880"/>
        <v>0</v>
      </c>
      <c r="AA3561" s="40">
        <f t="shared" si="881"/>
        <v>1</v>
      </c>
      <c r="AB3561" s="40">
        <f t="shared" si="882"/>
        <v>0</v>
      </c>
      <c r="AC3561" s="41" t="s">
        <v>9180</v>
      </c>
      <c r="AD3561" s="41" t="s">
        <v>280</v>
      </c>
      <c r="AE3561" s="41" t="s">
        <v>323</v>
      </c>
      <c r="AF3561" s="41" t="s">
        <v>216</v>
      </c>
      <c r="AG3561" s="41" t="s">
        <v>56</v>
      </c>
      <c r="AH3561" s="41" t="s">
        <v>56</v>
      </c>
      <c r="AI3561" s="41" t="s">
        <v>56</v>
      </c>
      <c r="AJ3561" s="41" t="s">
        <v>160</v>
      </c>
      <c r="AK3561" s="41" t="s">
        <v>56</v>
      </c>
    </row>
    <row r="3562" spans="1:37" s="41" customFormat="1" ht="15.75" thickBot="1" x14ac:dyDescent="0.3">
      <c r="A3562" s="11" t="s">
        <v>49</v>
      </c>
      <c r="B3562" s="12" t="s">
        <v>8</v>
      </c>
      <c r="C3562" s="13" t="s">
        <v>46</v>
      </c>
      <c r="D3562" s="14" t="s">
        <v>47</v>
      </c>
      <c r="E3562" s="13" t="s">
        <v>7736</v>
      </c>
      <c r="F3562" s="4" t="s">
        <v>89</v>
      </c>
      <c r="G3562" s="4" t="s">
        <v>656</v>
      </c>
      <c r="H3562" s="15">
        <v>43233.5</v>
      </c>
      <c r="I3562" s="15">
        <v>43233.833333333336</v>
      </c>
      <c r="J3562" s="131" t="s">
        <v>8616</v>
      </c>
      <c r="K3562" s="45" t="s">
        <v>9</v>
      </c>
      <c r="L3562" s="47" t="s">
        <v>7</v>
      </c>
      <c r="M3562" s="47" t="s">
        <v>56</v>
      </c>
      <c r="N3562" s="9" t="str">
        <f t="shared" si="868"/>
        <v>Minor</v>
      </c>
      <c r="O3562" s="10" t="str">
        <f t="shared" si="869"/>
        <v>Successful</v>
      </c>
      <c r="P3562" s="10" t="str">
        <f t="shared" si="870"/>
        <v>On Time</v>
      </c>
      <c r="Q3562" s="9">
        <f t="shared" si="871"/>
        <v>1</v>
      </c>
      <c r="R3562" s="9">
        <f t="shared" si="872"/>
        <v>1</v>
      </c>
      <c r="S3562" s="9">
        <f t="shared" si="873"/>
        <v>0</v>
      </c>
      <c r="T3562" s="9" t="str">
        <f t="shared" si="874"/>
        <v>May</v>
      </c>
      <c r="U3562" s="40">
        <f t="shared" si="875"/>
        <v>0</v>
      </c>
      <c r="V3562" s="40" t="str">
        <f t="shared" si="876"/>
        <v>Normal</v>
      </c>
      <c r="W3562" s="40">
        <f t="shared" si="877"/>
        <v>0</v>
      </c>
      <c r="X3562" s="40">
        <f t="shared" si="878"/>
        <v>0</v>
      </c>
      <c r="Y3562" s="40">
        <f t="shared" si="879"/>
        <v>0</v>
      </c>
      <c r="Z3562" s="40">
        <f t="shared" si="880"/>
        <v>0</v>
      </c>
      <c r="AA3562" s="40">
        <f t="shared" si="881"/>
        <v>1</v>
      </c>
      <c r="AB3562" s="40">
        <f t="shared" si="882"/>
        <v>0</v>
      </c>
      <c r="AC3562" s="41" t="s">
        <v>9180</v>
      </c>
      <c r="AD3562" s="41" t="s">
        <v>280</v>
      </c>
      <c r="AE3562" s="41" t="s">
        <v>147</v>
      </c>
      <c r="AF3562" s="41" t="s">
        <v>8</v>
      </c>
      <c r="AG3562" s="41" t="s">
        <v>56</v>
      </c>
      <c r="AH3562" s="41" t="s">
        <v>56</v>
      </c>
      <c r="AI3562" s="41" t="s">
        <v>56</v>
      </c>
      <c r="AJ3562" s="41" t="s">
        <v>160</v>
      </c>
      <c r="AK3562" s="41" t="s">
        <v>56</v>
      </c>
    </row>
    <row r="3563" spans="1:37" s="41" customFormat="1" ht="15.75" thickBot="1" x14ac:dyDescent="0.3">
      <c r="A3563" s="11" t="s">
        <v>49</v>
      </c>
      <c r="B3563" s="12" t="s">
        <v>8</v>
      </c>
      <c r="C3563" s="13" t="s">
        <v>46</v>
      </c>
      <c r="D3563" s="14" t="s">
        <v>47</v>
      </c>
      <c r="E3563" s="13" t="s">
        <v>7737</v>
      </c>
      <c r="F3563" s="4" t="s">
        <v>86</v>
      </c>
      <c r="G3563" s="4" t="s">
        <v>4965</v>
      </c>
      <c r="H3563" s="15">
        <v>43231.75</v>
      </c>
      <c r="I3563" s="15">
        <v>43231.916666666664</v>
      </c>
      <c r="J3563" s="131" t="s">
        <v>8617</v>
      </c>
      <c r="K3563" s="45" t="s">
        <v>9</v>
      </c>
      <c r="L3563" s="47" t="s">
        <v>7</v>
      </c>
      <c r="M3563" s="47" t="s">
        <v>56</v>
      </c>
      <c r="N3563" s="9" t="str">
        <f t="shared" si="868"/>
        <v>Minor</v>
      </c>
      <c r="O3563" s="10" t="str">
        <f t="shared" si="869"/>
        <v>Successful</v>
      </c>
      <c r="P3563" s="10" t="str">
        <f t="shared" si="870"/>
        <v>On Time</v>
      </c>
      <c r="Q3563" s="9">
        <f t="shared" si="871"/>
        <v>1</v>
      </c>
      <c r="R3563" s="9">
        <f t="shared" si="872"/>
        <v>1</v>
      </c>
      <c r="S3563" s="9">
        <f t="shared" si="873"/>
        <v>0</v>
      </c>
      <c r="T3563" s="9" t="str">
        <f t="shared" si="874"/>
        <v>May</v>
      </c>
      <c r="U3563" s="40">
        <f t="shared" si="875"/>
        <v>0</v>
      </c>
      <c r="V3563" s="40" t="str">
        <f t="shared" si="876"/>
        <v>Normal</v>
      </c>
      <c r="W3563" s="40">
        <f t="shared" si="877"/>
        <v>0</v>
      </c>
      <c r="X3563" s="40">
        <f t="shared" si="878"/>
        <v>0</v>
      </c>
      <c r="Y3563" s="40">
        <f t="shared" si="879"/>
        <v>0</v>
      </c>
      <c r="Z3563" s="40">
        <f t="shared" si="880"/>
        <v>0</v>
      </c>
      <c r="AA3563" s="40">
        <f t="shared" si="881"/>
        <v>1</v>
      </c>
      <c r="AB3563" s="40">
        <f t="shared" si="882"/>
        <v>0</v>
      </c>
      <c r="AC3563" s="41" t="s">
        <v>9180</v>
      </c>
      <c r="AD3563" s="41" t="s">
        <v>280</v>
      </c>
      <c r="AE3563" s="41" t="s">
        <v>308</v>
      </c>
      <c r="AF3563" s="41" t="s">
        <v>8</v>
      </c>
      <c r="AG3563" s="41" t="s">
        <v>56</v>
      </c>
      <c r="AH3563" s="41" t="s">
        <v>56</v>
      </c>
      <c r="AI3563" s="41" t="s">
        <v>56</v>
      </c>
      <c r="AJ3563" s="41" t="s">
        <v>160</v>
      </c>
      <c r="AK3563" s="41" t="s">
        <v>56</v>
      </c>
    </row>
    <row r="3564" spans="1:37" s="41" customFormat="1" ht="15.75" thickBot="1" x14ac:dyDescent="0.3">
      <c r="A3564" s="11" t="s">
        <v>49</v>
      </c>
      <c r="B3564" s="12" t="s">
        <v>8</v>
      </c>
      <c r="C3564" s="13" t="s">
        <v>46</v>
      </c>
      <c r="D3564" s="14" t="s">
        <v>47</v>
      </c>
      <c r="E3564" s="13" t="s">
        <v>7738</v>
      </c>
      <c r="F3564" s="4" t="s">
        <v>4947</v>
      </c>
      <c r="G3564" s="4" t="s">
        <v>4948</v>
      </c>
      <c r="H3564" s="15">
        <v>43233.416666666664</v>
      </c>
      <c r="I3564" s="15">
        <v>43233.583333333336</v>
      </c>
      <c r="J3564" s="131" t="s">
        <v>8618</v>
      </c>
      <c r="K3564" s="45" t="s">
        <v>9</v>
      </c>
      <c r="L3564" s="47" t="s">
        <v>7</v>
      </c>
      <c r="M3564" s="47" t="s">
        <v>56</v>
      </c>
      <c r="N3564" s="9" t="str">
        <f t="shared" si="868"/>
        <v>Minor</v>
      </c>
      <c r="O3564" s="10" t="str">
        <f t="shared" si="869"/>
        <v>Successful</v>
      </c>
      <c r="P3564" s="10" t="str">
        <f t="shared" si="870"/>
        <v>On Time</v>
      </c>
      <c r="Q3564" s="9">
        <f t="shared" si="871"/>
        <v>1</v>
      </c>
      <c r="R3564" s="9">
        <f t="shared" si="872"/>
        <v>1</v>
      </c>
      <c r="S3564" s="9">
        <f t="shared" si="873"/>
        <v>0</v>
      </c>
      <c r="T3564" s="9" t="str">
        <f t="shared" si="874"/>
        <v>May</v>
      </c>
      <c r="U3564" s="40">
        <f t="shared" si="875"/>
        <v>0</v>
      </c>
      <c r="V3564" s="40" t="str">
        <f t="shared" si="876"/>
        <v>Normal</v>
      </c>
      <c r="W3564" s="40">
        <f t="shared" si="877"/>
        <v>0</v>
      </c>
      <c r="X3564" s="40">
        <f t="shared" si="878"/>
        <v>0</v>
      </c>
      <c r="Y3564" s="40">
        <f t="shared" si="879"/>
        <v>0</v>
      </c>
      <c r="Z3564" s="40">
        <f t="shared" si="880"/>
        <v>0</v>
      </c>
      <c r="AA3564" s="40">
        <f t="shared" si="881"/>
        <v>1</v>
      </c>
      <c r="AB3564" s="40">
        <f t="shared" si="882"/>
        <v>0</v>
      </c>
      <c r="AC3564" s="41" t="s">
        <v>9180</v>
      </c>
      <c r="AD3564" s="41" t="s">
        <v>280</v>
      </c>
      <c r="AE3564" s="41" t="s">
        <v>754</v>
      </c>
      <c r="AF3564" s="41" t="s">
        <v>8</v>
      </c>
      <c r="AG3564" s="41" t="s">
        <v>56</v>
      </c>
      <c r="AH3564" s="41" t="s">
        <v>56</v>
      </c>
      <c r="AI3564" s="41" t="s">
        <v>56</v>
      </c>
      <c r="AJ3564" s="41" t="s">
        <v>160</v>
      </c>
      <c r="AK3564" s="41" t="s">
        <v>56</v>
      </c>
    </row>
    <row r="3565" spans="1:37" s="41" customFormat="1" ht="15.75" thickBot="1" x14ac:dyDescent="0.3">
      <c r="A3565" s="11" t="s">
        <v>195</v>
      </c>
      <c r="B3565" s="12" t="s">
        <v>216</v>
      </c>
      <c r="C3565" s="13" t="s">
        <v>46</v>
      </c>
      <c r="D3565" s="14" t="s">
        <v>47</v>
      </c>
      <c r="E3565" s="13" t="s">
        <v>7739</v>
      </c>
      <c r="F3565" s="4" t="s">
        <v>540</v>
      </c>
      <c r="G3565" s="4" t="s">
        <v>8394</v>
      </c>
      <c r="H3565" s="15">
        <v>43230.375</v>
      </c>
      <c r="I3565" s="15">
        <v>43230.458333333336</v>
      </c>
      <c r="J3565" s="131" t="s">
        <v>8619</v>
      </c>
      <c r="K3565" s="45" t="s">
        <v>9</v>
      </c>
      <c r="L3565" s="47" t="s">
        <v>7</v>
      </c>
      <c r="M3565" s="47" t="s">
        <v>56</v>
      </c>
      <c r="N3565" s="9" t="str">
        <f t="shared" si="868"/>
        <v>Minor</v>
      </c>
      <c r="O3565" s="10" t="str">
        <f t="shared" si="869"/>
        <v>Successful</v>
      </c>
      <c r="P3565" s="10" t="str">
        <f t="shared" si="870"/>
        <v>On Time</v>
      </c>
      <c r="Q3565" s="9">
        <f t="shared" si="871"/>
        <v>1</v>
      </c>
      <c r="R3565" s="9">
        <f t="shared" si="872"/>
        <v>1</v>
      </c>
      <c r="S3565" s="9">
        <f t="shared" si="873"/>
        <v>0</v>
      </c>
      <c r="T3565" s="9" t="str">
        <f t="shared" si="874"/>
        <v>May</v>
      </c>
      <c r="U3565" s="40">
        <f t="shared" si="875"/>
        <v>0</v>
      </c>
      <c r="V3565" s="40" t="str">
        <f t="shared" si="876"/>
        <v>Normal</v>
      </c>
      <c r="W3565" s="40">
        <f t="shared" si="877"/>
        <v>0</v>
      </c>
      <c r="X3565" s="40">
        <f t="shared" si="878"/>
        <v>0</v>
      </c>
      <c r="Y3565" s="40">
        <f t="shared" si="879"/>
        <v>0</v>
      </c>
      <c r="Z3565" s="40">
        <f t="shared" si="880"/>
        <v>0</v>
      </c>
      <c r="AA3565" s="40">
        <f t="shared" si="881"/>
        <v>1</v>
      </c>
      <c r="AB3565" s="40">
        <f t="shared" si="882"/>
        <v>0</v>
      </c>
      <c r="AC3565" s="41" t="s">
        <v>823</v>
      </c>
      <c r="AD3565" s="41" t="s">
        <v>280</v>
      </c>
      <c r="AE3565" s="41" t="s">
        <v>227</v>
      </c>
      <c r="AF3565" s="41" t="s">
        <v>216</v>
      </c>
      <c r="AG3565" s="41" t="s">
        <v>56</v>
      </c>
      <c r="AH3565" s="41" t="s">
        <v>56</v>
      </c>
      <c r="AI3565" s="41" t="s">
        <v>56</v>
      </c>
      <c r="AJ3565" s="41" t="s">
        <v>160</v>
      </c>
      <c r="AK3565" s="41" t="s">
        <v>56</v>
      </c>
    </row>
    <row r="3566" spans="1:37" s="41" customFormat="1" ht="15.75" thickBot="1" x14ac:dyDescent="0.3">
      <c r="A3566" s="11" t="s">
        <v>195</v>
      </c>
      <c r="B3566" s="12" t="s">
        <v>216</v>
      </c>
      <c r="C3566" s="13" t="s">
        <v>46</v>
      </c>
      <c r="D3566" s="14" t="s">
        <v>47</v>
      </c>
      <c r="E3566" s="13" t="s">
        <v>7740</v>
      </c>
      <c r="F3566" s="4" t="s">
        <v>540</v>
      </c>
      <c r="G3566" s="4" t="s">
        <v>8394</v>
      </c>
      <c r="H3566" s="15">
        <v>43231.375</v>
      </c>
      <c r="I3566" s="15">
        <v>43231.458333333336</v>
      </c>
      <c r="J3566" s="131" t="s">
        <v>8620</v>
      </c>
      <c r="K3566" s="45" t="s">
        <v>9</v>
      </c>
      <c r="L3566" s="47" t="s">
        <v>7</v>
      </c>
      <c r="M3566" s="47" t="s">
        <v>56</v>
      </c>
      <c r="N3566" s="9" t="str">
        <f t="shared" si="868"/>
        <v>Minor</v>
      </c>
      <c r="O3566" s="10" t="str">
        <f t="shared" si="869"/>
        <v>Successful</v>
      </c>
      <c r="P3566" s="10" t="str">
        <f t="shared" si="870"/>
        <v>On Time</v>
      </c>
      <c r="Q3566" s="9">
        <f t="shared" si="871"/>
        <v>1</v>
      </c>
      <c r="R3566" s="9">
        <f t="shared" si="872"/>
        <v>1</v>
      </c>
      <c r="S3566" s="9">
        <f t="shared" si="873"/>
        <v>0</v>
      </c>
      <c r="T3566" s="9" t="str">
        <f t="shared" si="874"/>
        <v>May</v>
      </c>
      <c r="U3566" s="40">
        <f t="shared" si="875"/>
        <v>0</v>
      </c>
      <c r="V3566" s="40" t="str">
        <f t="shared" si="876"/>
        <v>Normal</v>
      </c>
      <c r="W3566" s="40">
        <f t="shared" si="877"/>
        <v>0</v>
      </c>
      <c r="X3566" s="40">
        <f t="shared" si="878"/>
        <v>0</v>
      </c>
      <c r="Y3566" s="40">
        <f t="shared" si="879"/>
        <v>0</v>
      </c>
      <c r="Z3566" s="40">
        <f t="shared" si="880"/>
        <v>0</v>
      </c>
      <c r="AA3566" s="40">
        <f t="shared" si="881"/>
        <v>1</v>
      </c>
      <c r="AB3566" s="40">
        <f t="shared" si="882"/>
        <v>0</v>
      </c>
      <c r="AC3566" s="41" t="s">
        <v>823</v>
      </c>
      <c r="AD3566" s="41" t="s">
        <v>280</v>
      </c>
      <c r="AE3566" s="41" t="s">
        <v>227</v>
      </c>
      <c r="AF3566" s="41" t="s">
        <v>216</v>
      </c>
      <c r="AG3566" s="41" t="s">
        <v>56</v>
      </c>
      <c r="AH3566" s="41" t="s">
        <v>56</v>
      </c>
      <c r="AI3566" s="41" t="s">
        <v>56</v>
      </c>
      <c r="AJ3566" s="41" t="s">
        <v>160</v>
      </c>
      <c r="AK3566" s="41" t="s">
        <v>56</v>
      </c>
    </row>
    <row r="3567" spans="1:37" s="41" customFormat="1" ht="15.75" thickBot="1" x14ac:dyDescent="0.3">
      <c r="A3567" s="11" t="s">
        <v>53</v>
      </c>
      <c r="B3567" s="12" t="s">
        <v>216</v>
      </c>
      <c r="C3567" s="13" t="s">
        <v>46</v>
      </c>
      <c r="D3567" s="14" t="s">
        <v>47</v>
      </c>
      <c r="E3567" s="13" t="s">
        <v>7741</v>
      </c>
      <c r="F3567" s="4" t="s">
        <v>99</v>
      </c>
      <c r="G3567" s="4" t="s">
        <v>543</v>
      </c>
      <c r="H3567" s="15">
        <v>43232.333333333336</v>
      </c>
      <c r="I3567" s="15">
        <v>43232.541666666664</v>
      </c>
      <c r="J3567" s="131" t="s">
        <v>8621</v>
      </c>
      <c r="K3567" s="45" t="s">
        <v>9</v>
      </c>
      <c r="L3567" s="47" t="s">
        <v>7</v>
      </c>
      <c r="M3567" s="47" t="s">
        <v>56</v>
      </c>
      <c r="N3567" s="9" t="str">
        <f t="shared" si="868"/>
        <v>Minor</v>
      </c>
      <c r="O3567" s="10" t="str">
        <f t="shared" si="869"/>
        <v>Successful</v>
      </c>
      <c r="P3567" s="10" t="str">
        <f t="shared" si="870"/>
        <v>On Time</v>
      </c>
      <c r="Q3567" s="9">
        <f t="shared" si="871"/>
        <v>1</v>
      </c>
      <c r="R3567" s="9">
        <f t="shared" si="872"/>
        <v>1</v>
      </c>
      <c r="S3567" s="9">
        <f t="shared" si="873"/>
        <v>0</v>
      </c>
      <c r="T3567" s="9" t="str">
        <f t="shared" si="874"/>
        <v>May</v>
      </c>
      <c r="U3567" s="40">
        <f t="shared" si="875"/>
        <v>0</v>
      </c>
      <c r="V3567" s="40" t="str">
        <f t="shared" si="876"/>
        <v>Normal</v>
      </c>
      <c r="W3567" s="40">
        <f t="shared" si="877"/>
        <v>0</v>
      </c>
      <c r="X3567" s="40">
        <f t="shared" si="878"/>
        <v>0</v>
      </c>
      <c r="Y3567" s="40">
        <f t="shared" si="879"/>
        <v>0</v>
      </c>
      <c r="Z3567" s="40">
        <f t="shared" si="880"/>
        <v>0</v>
      </c>
      <c r="AA3567" s="40">
        <f t="shared" si="881"/>
        <v>1</v>
      </c>
      <c r="AB3567" s="40">
        <f t="shared" si="882"/>
        <v>0</v>
      </c>
      <c r="AC3567" s="41" t="s">
        <v>9181</v>
      </c>
      <c r="AD3567" s="41" t="s">
        <v>9191</v>
      </c>
      <c r="AE3567" s="41" t="s">
        <v>421</v>
      </c>
      <c r="AF3567" s="41" t="s">
        <v>216</v>
      </c>
      <c r="AG3567" s="41" t="s">
        <v>56</v>
      </c>
      <c r="AH3567" s="41" t="s">
        <v>56</v>
      </c>
      <c r="AI3567" s="41" t="s">
        <v>56</v>
      </c>
      <c r="AJ3567" s="41" t="s">
        <v>160</v>
      </c>
      <c r="AK3567" s="41" t="s">
        <v>56</v>
      </c>
    </row>
    <row r="3568" spans="1:37" s="41" customFormat="1" ht="15.75" thickBot="1" x14ac:dyDescent="0.3">
      <c r="A3568" s="11" t="s">
        <v>53</v>
      </c>
      <c r="B3568" s="12" t="s">
        <v>216</v>
      </c>
      <c r="C3568" s="13" t="s">
        <v>46</v>
      </c>
      <c r="D3568" s="14" t="s">
        <v>47</v>
      </c>
      <c r="E3568" s="13" t="s">
        <v>7742</v>
      </c>
      <c r="F3568" s="4" t="s">
        <v>105</v>
      </c>
      <c r="G3568" s="4" t="s">
        <v>161</v>
      </c>
      <c r="H3568" s="15">
        <v>43233.583333333336</v>
      </c>
      <c r="I3568" s="15">
        <v>43234.083333333336</v>
      </c>
      <c r="J3568" s="131" t="s">
        <v>8622</v>
      </c>
      <c r="K3568" s="45" t="s">
        <v>9</v>
      </c>
      <c r="L3568" s="47" t="s">
        <v>7</v>
      </c>
      <c r="M3568" s="47" t="s">
        <v>56</v>
      </c>
      <c r="N3568" s="9" t="str">
        <f t="shared" si="868"/>
        <v>Minor</v>
      </c>
      <c r="O3568" s="10" t="str">
        <f t="shared" si="869"/>
        <v>Successful</v>
      </c>
      <c r="P3568" s="10" t="str">
        <f t="shared" si="870"/>
        <v>On Time</v>
      </c>
      <c r="Q3568" s="9">
        <f t="shared" si="871"/>
        <v>1</v>
      </c>
      <c r="R3568" s="9">
        <f t="shared" si="872"/>
        <v>1</v>
      </c>
      <c r="S3568" s="9">
        <f t="shared" si="873"/>
        <v>0</v>
      </c>
      <c r="T3568" s="9" t="str">
        <f t="shared" si="874"/>
        <v>May</v>
      </c>
      <c r="U3568" s="40">
        <f t="shared" si="875"/>
        <v>0</v>
      </c>
      <c r="V3568" s="40" t="str">
        <f t="shared" si="876"/>
        <v>Normal</v>
      </c>
      <c r="W3568" s="40">
        <f t="shared" si="877"/>
        <v>0</v>
      </c>
      <c r="X3568" s="40">
        <f t="shared" si="878"/>
        <v>0</v>
      </c>
      <c r="Y3568" s="40">
        <f t="shared" si="879"/>
        <v>0</v>
      </c>
      <c r="Z3568" s="40">
        <f t="shared" si="880"/>
        <v>0</v>
      </c>
      <c r="AA3568" s="40">
        <f t="shared" si="881"/>
        <v>1</v>
      </c>
      <c r="AB3568" s="40">
        <f t="shared" si="882"/>
        <v>0</v>
      </c>
      <c r="AC3568" s="41" t="s">
        <v>9181</v>
      </c>
      <c r="AD3568" s="41" t="s">
        <v>280</v>
      </c>
      <c r="AE3568" s="41" t="s">
        <v>258</v>
      </c>
      <c r="AF3568" s="41" t="s">
        <v>216</v>
      </c>
      <c r="AG3568" s="41" t="s">
        <v>56</v>
      </c>
      <c r="AH3568" s="41" t="s">
        <v>56</v>
      </c>
      <c r="AI3568" s="41" t="s">
        <v>56</v>
      </c>
      <c r="AJ3568" s="41" t="s">
        <v>160</v>
      </c>
      <c r="AK3568" s="41" t="s">
        <v>56</v>
      </c>
    </row>
    <row r="3569" spans="1:37" s="41" customFormat="1" ht="15.75" thickBot="1" x14ac:dyDescent="0.3">
      <c r="A3569" s="11" t="s">
        <v>53</v>
      </c>
      <c r="B3569" s="12" t="s">
        <v>8</v>
      </c>
      <c r="C3569" s="13" t="s">
        <v>46</v>
      </c>
      <c r="D3569" s="14" t="s">
        <v>47</v>
      </c>
      <c r="E3569" s="13" t="s">
        <v>7743</v>
      </c>
      <c r="F3569" s="4" t="s">
        <v>103</v>
      </c>
      <c r="G3569" s="4" t="s">
        <v>656</v>
      </c>
      <c r="H3569" s="15">
        <v>43231.729166666664</v>
      </c>
      <c r="I3569" s="15">
        <v>43231.979166666664</v>
      </c>
      <c r="J3569" s="131" t="s">
        <v>8623</v>
      </c>
      <c r="K3569" s="45" t="s">
        <v>9</v>
      </c>
      <c r="L3569" s="47" t="s">
        <v>7</v>
      </c>
      <c r="M3569" s="47" t="s">
        <v>56</v>
      </c>
      <c r="N3569" s="9" t="str">
        <f t="shared" si="868"/>
        <v>Minor</v>
      </c>
      <c r="O3569" s="10" t="str">
        <f t="shared" si="869"/>
        <v>Successful</v>
      </c>
      <c r="P3569" s="10" t="str">
        <f t="shared" si="870"/>
        <v>On Time</v>
      </c>
      <c r="Q3569" s="9">
        <f t="shared" si="871"/>
        <v>1</v>
      </c>
      <c r="R3569" s="9">
        <f t="shared" si="872"/>
        <v>1</v>
      </c>
      <c r="S3569" s="9">
        <f t="shared" si="873"/>
        <v>0</v>
      </c>
      <c r="T3569" s="9" t="str">
        <f t="shared" si="874"/>
        <v>May</v>
      </c>
      <c r="U3569" s="40">
        <f t="shared" si="875"/>
        <v>0</v>
      </c>
      <c r="V3569" s="40" t="str">
        <f t="shared" si="876"/>
        <v>Normal</v>
      </c>
      <c r="W3569" s="40">
        <f t="shared" si="877"/>
        <v>0</v>
      </c>
      <c r="X3569" s="40">
        <f t="shared" si="878"/>
        <v>0</v>
      </c>
      <c r="Y3569" s="40">
        <f t="shared" si="879"/>
        <v>0</v>
      </c>
      <c r="Z3569" s="40">
        <f t="shared" si="880"/>
        <v>0</v>
      </c>
      <c r="AA3569" s="40">
        <f t="shared" si="881"/>
        <v>1</v>
      </c>
      <c r="AB3569" s="40">
        <f t="shared" si="882"/>
        <v>0</v>
      </c>
      <c r="AC3569" s="41" t="s">
        <v>9181</v>
      </c>
      <c r="AD3569" s="41" t="s">
        <v>280</v>
      </c>
      <c r="AE3569" s="41" t="s">
        <v>147</v>
      </c>
      <c r="AF3569" s="41" t="s">
        <v>8</v>
      </c>
      <c r="AG3569" s="41" t="s">
        <v>56</v>
      </c>
      <c r="AH3569" s="41" t="s">
        <v>56</v>
      </c>
      <c r="AI3569" s="41" t="s">
        <v>56</v>
      </c>
      <c r="AJ3569" s="41" t="s">
        <v>160</v>
      </c>
      <c r="AK3569" s="41" t="s">
        <v>56</v>
      </c>
    </row>
    <row r="3570" spans="1:37" s="41" customFormat="1" ht="15.75" thickBot="1" x14ac:dyDescent="0.3">
      <c r="A3570" s="11" t="s">
        <v>53</v>
      </c>
      <c r="B3570" s="12" t="s">
        <v>8</v>
      </c>
      <c r="C3570" s="13" t="s">
        <v>46</v>
      </c>
      <c r="D3570" s="14" t="s">
        <v>47</v>
      </c>
      <c r="E3570" s="13" t="s">
        <v>7744</v>
      </c>
      <c r="F3570" s="4" t="s">
        <v>104</v>
      </c>
      <c r="G3570" s="4" t="s">
        <v>130</v>
      </c>
      <c r="H3570" s="15">
        <v>43231.708333333336</v>
      </c>
      <c r="I3570" s="15">
        <v>43231.875</v>
      </c>
      <c r="J3570" s="131" t="s">
        <v>8624</v>
      </c>
      <c r="K3570" s="45" t="s">
        <v>9</v>
      </c>
      <c r="L3570" s="47" t="s">
        <v>7</v>
      </c>
      <c r="M3570" s="47" t="s">
        <v>56</v>
      </c>
      <c r="N3570" s="9" t="str">
        <f t="shared" si="868"/>
        <v>Minor</v>
      </c>
      <c r="O3570" s="10" t="str">
        <f t="shared" si="869"/>
        <v>Successful</v>
      </c>
      <c r="P3570" s="10" t="str">
        <f t="shared" si="870"/>
        <v>On Time</v>
      </c>
      <c r="Q3570" s="9">
        <f t="shared" si="871"/>
        <v>1</v>
      </c>
      <c r="R3570" s="9">
        <f t="shared" si="872"/>
        <v>1</v>
      </c>
      <c r="S3570" s="9">
        <f t="shared" si="873"/>
        <v>0</v>
      </c>
      <c r="T3570" s="9" t="str">
        <f t="shared" si="874"/>
        <v>May</v>
      </c>
      <c r="U3570" s="40">
        <f t="shared" si="875"/>
        <v>0</v>
      </c>
      <c r="V3570" s="40" t="str">
        <f t="shared" si="876"/>
        <v>Normal</v>
      </c>
      <c r="W3570" s="40">
        <f t="shared" si="877"/>
        <v>0</v>
      </c>
      <c r="X3570" s="40">
        <f t="shared" si="878"/>
        <v>0</v>
      </c>
      <c r="Y3570" s="40">
        <f t="shared" si="879"/>
        <v>0</v>
      </c>
      <c r="Z3570" s="40">
        <f t="shared" si="880"/>
        <v>0</v>
      </c>
      <c r="AA3570" s="40">
        <f t="shared" si="881"/>
        <v>1</v>
      </c>
      <c r="AB3570" s="40">
        <f t="shared" si="882"/>
        <v>0</v>
      </c>
      <c r="AC3570" s="41" t="s">
        <v>9181</v>
      </c>
      <c r="AD3570" s="41" t="s">
        <v>9192</v>
      </c>
      <c r="AE3570" s="41" t="s">
        <v>308</v>
      </c>
      <c r="AF3570" s="41" t="s">
        <v>8</v>
      </c>
      <c r="AG3570" s="41" t="s">
        <v>56</v>
      </c>
      <c r="AH3570" s="41" t="s">
        <v>56</v>
      </c>
      <c r="AI3570" s="41" t="s">
        <v>56</v>
      </c>
      <c r="AJ3570" s="41" t="s">
        <v>160</v>
      </c>
      <c r="AK3570" s="41" t="s">
        <v>56</v>
      </c>
    </row>
    <row r="3571" spans="1:37" s="41" customFormat="1" ht="15.75" thickBot="1" x14ac:dyDescent="0.3">
      <c r="A3571" s="11" t="s">
        <v>45</v>
      </c>
      <c r="B3571" s="12" t="s">
        <v>216</v>
      </c>
      <c r="C3571" s="13" t="s">
        <v>52</v>
      </c>
      <c r="D3571" s="14" t="s">
        <v>47</v>
      </c>
      <c r="E3571" s="13" t="s">
        <v>7745</v>
      </c>
      <c r="F3571" s="4" t="s">
        <v>273</v>
      </c>
      <c r="G3571" s="4" t="s">
        <v>655</v>
      </c>
      <c r="H3571" s="15">
        <v>43231.958333333336</v>
      </c>
      <c r="I3571" s="15">
        <v>43232.291666666664</v>
      </c>
      <c r="J3571" s="131" t="s">
        <v>511</v>
      </c>
      <c r="K3571" s="45" t="s">
        <v>9</v>
      </c>
      <c r="L3571" s="47" t="s">
        <v>7</v>
      </c>
      <c r="M3571" s="47" t="s">
        <v>56</v>
      </c>
      <c r="N3571" s="9" t="str">
        <f t="shared" si="868"/>
        <v>Standard</v>
      </c>
      <c r="O3571" s="10" t="str">
        <f t="shared" si="869"/>
        <v>Successful</v>
      </c>
      <c r="P3571" s="10" t="str">
        <f t="shared" si="870"/>
        <v>On Time</v>
      </c>
      <c r="Q3571" s="9">
        <f t="shared" si="871"/>
        <v>1</v>
      </c>
      <c r="R3571" s="9">
        <f t="shared" si="872"/>
        <v>1</v>
      </c>
      <c r="S3571" s="9">
        <f t="shared" si="873"/>
        <v>0</v>
      </c>
      <c r="T3571" s="9" t="str">
        <f t="shared" si="874"/>
        <v>May</v>
      </c>
      <c r="U3571" s="40">
        <f t="shared" si="875"/>
        <v>0</v>
      </c>
      <c r="V3571" s="40" t="str">
        <f t="shared" si="876"/>
        <v>Normal</v>
      </c>
      <c r="W3571" s="40">
        <f t="shared" si="877"/>
        <v>0</v>
      </c>
      <c r="X3571" s="40">
        <f t="shared" si="878"/>
        <v>0</v>
      </c>
      <c r="Y3571" s="40">
        <f t="shared" si="879"/>
        <v>0</v>
      </c>
      <c r="Z3571" s="40">
        <f t="shared" si="880"/>
        <v>0</v>
      </c>
      <c r="AA3571" s="40">
        <f t="shared" si="881"/>
        <v>1</v>
      </c>
      <c r="AB3571" s="40">
        <f t="shared" si="882"/>
        <v>0</v>
      </c>
      <c r="AC3571" s="41" t="s">
        <v>823</v>
      </c>
      <c r="AD3571" s="41" t="s">
        <v>348</v>
      </c>
      <c r="AE3571" s="41" t="s">
        <v>264</v>
      </c>
      <c r="AF3571" s="41" t="s">
        <v>216</v>
      </c>
      <c r="AG3571" s="41" t="s">
        <v>56</v>
      </c>
      <c r="AH3571" s="41" t="s">
        <v>56</v>
      </c>
      <c r="AI3571" s="41" t="s">
        <v>56</v>
      </c>
      <c r="AJ3571" s="41" t="s">
        <v>160</v>
      </c>
      <c r="AK3571" s="41" t="s">
        <v>56</v>
      </c>
    </row>
    <row r="3572" spans="1:37" s="41" customFormat="1" ht="15.75" thickBot="1" x14ac:dyDescent="0.3">
      <c r="A3572" s="11" t="s">
        <v>45</v>
      </c>
      <c r="B3572" s="12" t="s">
        <v>216</v>
      </c>
      <c r="C3572" s="13" t="s">
        <v>52</v>
      </c>
      <c r="D3572" s="14" t="s">
        <v>47</v>
      </c>
      <c r="E3572" s="13" t="s">
        <v>7746</v>
      </c>
      <c r="F3572" s="4" t="s">
        <v>158</v>
      </c>
      <c r="G3572" s="4" t="s">
        <v>757</v>
      </c>
      <c r="H3572" s="15">
        <v>43232.958333333336</v>
      </c>
      <c r="I3572" s="15">
        <v>43233.083333333336</v>
      </c>
      <c r="J3572" s="131" t="s">
        <v>7321</v>
      </c>
      <c r="K3572" s="45" t="s">
        <v>9</v>
      </c>
      <c r="L3572" s="47" t="s">
        <v>7</v>
      </c>
      <c r="M3572" s="47" t="s">
        <v>56</v>
      </c>
      <c r="N3572" s="9" t="str">
        <f t="shared" si="868"/>
        <v>Standard</v>
      </c>
      <c r="O3572" s="10" t="str">
        <f t="shared" si="869"/>
        <v>Successful</v>
      </c>
      <c r="P3572" s="10" t="str">
        <f t="shared" si="870"/>
        <v>On Time</v>
      </c>
      <c r="Q3572" s="9">
        <f t="shared" si="871"/>
        <v>1</v>
      </c>
      <c r="R3572" s="9">
        <f t="shared" si="872"/>
        <v>1</v>
      </c>
      <c r="S3572" s="9">
        <f t="shared" si="873"/>
        <v>0</v>
      </c>
      <c r="T3572" s="9" t="str">
        <f t="shared" si="874"/>
        <v>May</v>
      </c>
      <c r="U3572" s="40">
        <f t="shared" si="875"/>
        <v>0</v>
      </c>
      <c r="V3572" s="40" t="str">
        <f t="shared" si="876"/>
        <v>Normal</v>
      </c>
      <c r="W3572" s="40">
        <f t="shared" si="877"/>
        <v>0</v>
      </c>
      <c r="X3572" s="40">
        <f t="shared" si="878"/>
        <v>0</v>
      </c>
      <c r="Y3572" s="40">
        <f t="shared" si="879"/>
        <v>0</v>
      </c>
      <c r="Z3572" s="40">
        <f t="shared" si="880"/>
        <v>0</v>
      </c>
      <c r="AA3572" s="40">
        <f t="shared" si="881"/>
        <v>1</v>
      </c>
      <c r="AB3572" s="40">
        <f t="shared" si="882"/>
        <v>0</v>
      </c>
      <c r="AC3572" s="41" t="s">
        <v>823</v>
      </c>
      <c r="AD3572" s="41" t="s">
        <v>297</v>
      </c>
      <c r="AE3572" s="41" t="s">
        <v>121</v>
      </c>
      <c r="AF3572" s="41" t="s">
        <v>322</v>
      </c>
      <c r="AG3572" s="41" t="s">
        <v>56</v>
      </c>
      <c r="AH3572" s="41" t="s">
        <v>56</v>
      </c>
      <c r="AI3572" s="41" t="s">
        <v>56</v>
      </c>
      <c r="AJ3572" s="41" t="s">
        <v>160</v>
      </c>
      <c r="AK3572" s="41" t="s">
        <v>56</v>
      </c>
    </row>
    <row r="3573" spans="1:37" s="41" customFormat="1" ht="15.75" thickBot="1" x14ac:dyDescent="0.3">
      <c r="A3573" s="11" t="s">
        <v>45</v>
      </c>
      <c r="B3573" s="12" t="s">
        <v>216</v>
      </c>
      <c r="C3573" s="13" t="s">
        <v>176</v>
      </c>
      <c r="D3573" s="14" t="s">
        <v>47</v>
      </c>
      <c r="E3573" s="13" t="s">
        <v>7747</v>
      </c>
      <c r="F3573" s="4" t="s">
        <v>75</v>
      </c>
      <c r="G3573" s="4" t="s">
        <v>3175</v>
      </c>
      <c r="H3573" s="15">
        <v>43231.833333333336</v>
      </c>
      <c r="I3573" s="15">
        <v>43234.416666666664</v>
      </c>
      <c r="J3573" s="131" t="s">
        <v>8625</v>
      </c>
      <c r="K3573" s="45" t="s">
        <v>9</v>
      </c>
      <c r="L3573" s="47" t="s">
        <v>7</v>
      </c>
      <c r="M3573" s="47" t="s">
        <v>56</v>
      </c>
      <c r="N3573" s="9" t="str">
        <f t="shared" si="868"/>
        <v>Significant</v>
      </c>
      <c r="O3573" s="10" t="str">
        <f t="shared" si="869"/>
        <v>Successful</v>
      </c>
      <c r="P3573" s="10" t="str">
        <f t="shared" si="870"/>
        <v>On Time</v>
      </c>
      <c r="Q3573" s="9">
        <f t="shared" si="871"/>
        <v>1</v>
      </c>
      <c r="R3573" s="9">
        <f t="shared" si="872"/>
        <v>1</v>
      </c>
      <c r="S3573" s="9">
        <f t="shared" si="873"/>
        <v>0</v>
      </c>
      <c r="T3573" s="9" t="str">
        <f t="shared" si="874"/>
        <v>May</v>
      </c>
      <c r="U3573" s="40">
        <f t="shared" si="875"/>
        <v>0</v>
      </c>
      <c r="V3573" s="40" t="str">
        <f t="shared" si="876"/>
        <v>Normal</v>
      </c>
      <c r="W3573" s="40">
        <f t="shared" si="877"/>
        <v>0</v>
      </c>
      <c r="X3573" s="40">
        <f t="shared" si="878"/>
        <v>0</v>
      </c>
      <c r="Y3573" s="40">
        <f t="shared" si="879"/>
        <v>0</v>
      </c>
      <c r="Z3573" s="40">
        <f t="shared" si="880"/>
        <v>0</v>
      </c>
      <c r="AA3573" s="40">
        <f t="shared" si="881"/>
        <v>1</v>
      </c>
      <c r="AB3573" s="40">
        <f t="shared" si="882"/>
        <v>0</v>
      </c>
      <c r="AC3573" s="41" t="s">
        <v>823</v>
      </c>
      <c r="AD3573" s="41" t="s">
        <v>9193</v>
      </c>
      <c r="AE3573" s="41" t="s">
        <v>323</v>
      </c>
      <c r="AF3573" s="41" t="s">
        <v>216</v>
      </c>
      <c r="AG3573" s="41" t="s">
        <v>56</v>
      </c>
      <c r="AH3573" s="41" t="s">
        <v>56</v>
      </c>
      <c r="AI3573" s="41" t="s">
        <v>56</v>
      </c>
      <c r="AJ3573" s="41" t="s">
        <v>160</v>
      </c>
      <c r="AK3573" s="41" t="s">
        <v>56</v>
      </c>
    </row>
    <row r="3574" spans="1:37" s="41" customFormat="1" ht="15.75" thickBot="1" x14ac:dyDescent="0.3">
      <c r="A3574" s="11" t="s">
        <v>45</v>
      </c>
      <c r="B3574" s="12" t="s">
        <v>216</v>
      </c>
      <c r="C3574" s="13" t="s">
        <v>176</v>
      </c>
      <c r="D3574" s="14" t="s">
        <v>47</v>
      </c>
      <c r="E3574" s="13" t="s">
        <v>7748</v>
      </c>
      <c r="F3574" s="4" t="s">
        <v>75</v>
      </c>
      <c r="G3574" s="4" t="s">
        <v>3175</v>
      </c>
      <c r="H3574" s="15">
        <v>43231.833333333336</v>
      </c>
      <c r="I3574" s="15">
        <v>43234.416666666664</v>
      </c>
      <c r="J3574" s="131" t="s">
        <v>8626</v>
      </c>
      <c r="K3574" s="45" t="s">
        <v>9</v>
      </c>
      <c r="L3574" s="47" t="s">
        <v>7</v>
      </c>
      <c r="M3574" s="47" t="s">
        <v>56</v>
      </c>
      <c r="N3574" s="9" t="str">
        <f t="shared" si="868"/>
        <v>Significant</v>
      </c>
      <c r="O3574" s="10" t="str">
        <f t="shared" si="869"/>
        <v>Successful</v>
      </c>
      <c r="P3574" s="10" t="str">
        <f t="shared" si="870"/>
        <v>On Time</v>
      </c>
      <c r="Q3574" s="9">
        <f t="shared" si="871"/>
        <v>1</v>
      </c>
      <c r="R3574" s="9">
        <f t="shared" si="872"/>
        <v>1</v>
      </c>
      <c r="S3574" s="9">
        <f t="shared" si="873"/>
        <v>0</v>
      </c>
      <c r="T3574" s="9" t="str">
        <f t="shared" si="874"/>
        <v>May</v>
      </c>
      <c r="U3574" s="40">
        <f t="shared" si="875"/>
        <v>0</v>
      </c>
      <c r="V3574" s="40" t="str">
        <f t="shared" si="876"/>
        <v>Normal</v>
      </c>
      <c r="W3574" s="40">
        <f t="shared" si="877"/>
        <v>0</v>
      </c>
      <c r="X3574" s="40">
        <f t="shared" si="878"/>
        <v>0</v>
      </c>
      <c r="Y3574" s="40">
        <f t="shared" si="879"/>
        <v>0</v>
      </c>
      <c r="Z3574" s="40">
        <f t="shared" si="880"/>
        <v>0</v>
      </c>
      <c r="AA3574" s="40">
        <f t="shared" si="881"/>
        <v>1</v>
      </c>
      <c r="AB3574" s="40">
        <f t="shared" si="882"/>
        <v>0</v>
      </c>
      <c r="AC3574" s="41" t="s">
        <v>823</v>
      </c>
      <c r="AD3574" s="41" t="s">
        <v>280</v>
      </c>
      <c r="AE3574" s="41" t="s">
        <v>323</v>
      </c>
      <c r="AF3574" s="41" t="s">
        <v>216</v>
      </c>
      <c r="AG3574" s="41" t="s">
        <v>56</v>
      </c>
      <c r="AH3574" s="41" t="s">
        <v>56</v>
      </c>
      <c r="AI3574" s="41" t="s">
        <v>56</v>
      </c>
      <c r="AJ3574" s="41" t="s">
        <v>160</v>
      </c>
      <c r="AK3574" s="41" t="s">
        <v>56</v>
      </c>
    </row>
    <row r="3575" spans="1:37" s="41" customFormat="1" ht="15.75" thickBot="1" x14ac:dyDescent="0.3">
      <c r="A3575" s="11" t="s">
        <v>45</v>
      </c>
      <c r="B3575" s="12" t="s">
        <v>8</v>
      </c>
      <c r="C3575" s="13" t="s">
        <v>52</v>
      </c>
      <c r="D3575" s="14" t="s">
        <v>47</v>
      </c>
      <c r="E3575" s="13" t="s">
        <v>7749</v>
      </c>
      <c r="F3575" s="4" t="s">
        <v>122</v>
      </c>
      <c r="G3575" s="4" t="s">
        <v>3141</v>
      </c>
      <c r="H3575" s="15">
        <v>43230.75</v>
      </c>
      <c r="I3575" s="15">
        <v>43231.75</v>
      </c>
      <c r="J3575" s="131" t="s">
        <v>8627</v>
      </c>
      <c r="K3575" s="45" t="s">
        <v>9</v>
      </c>
      <c r="L3575" s="47" t="s">
        <v>7</v>
      </c>
      <c r="M3575" s="47" t="s">
        <v>56</v>
      </c>
      <c r="N3575" s="9" t="str">
        <f t="shared" si="868"/>
        <v>Standard</v>
      </c>
      <c r="O3575" s="10" t="str">
        <f t="shared" si="869"/>
        <v>Successful</v>
      </c>
      <c r="P3575" s="10" t="str">
        <f t="shared" si="870"/>
        <v>On Time</v>
      </c>
      <c r="Q3575" s="9">
        <f t="shared" si="871"/>
        <v>1</v>
      </c>
      <c r="R3575" s="9">
        <f t="shared" si="872"/>
        <v>1</v>
      </c>
      <c r="S3575" s="9">
        <f t="shared" si="873"/>
        <v>0</v>
      </c>
      <c r="T3575" s="9" t="str">
        <f t="shared" si="874"/>
        <v>May</v>
      </c>
      <c r="U3575" s="40">
        <f t="shared" si="875"/>
        <v>0</v>
      </c>
      <c r="V3575" s="40" t="str">
        <f t="shared" si="876"/>
        <v>Normal</v>
      </c>
      <c r="W3575" s="40">
        <f t="shared" si="877"/>
        <v>0</v>
      </c>
      <c r="X3575" s="40">
        <f t="shared" si="878"/>
        <v>0</v>
      </c>
      <c r="Y3575" s="40">
        <f t="shared" si="879"/>
        <v>0</v>
      </c>
      <c r="Z3575" s="40">
        <f t="shared" si="880"/>
        <v>0</v>
      </c>
      <c r="AA3575" s="40">
        <f t="shared" si="881"/>
        <v>1</v>
      </c>
      <c r="AB3575" s="40">
        <f t="shared" si="882"/>
        <v>0</v>
      </c>
      <c r="AC3575" s="41" t="s">
        <v>823</v>
      </c>
      <c r="AD3575" s="41" t="s">
        <v>3955</v>
      </c>
      <c r="AE3575" s="41" t="s">
        <v>147</v>
      </c>
      <c r="AF3575" s="41" t="s">
        <v>8</v>
      </c>
      <c r="AG3575" s="41" t="s">
        <v>56</v>
      </c>
      <c r="AH3575" s="41" t="s">
        <v>56</v>
      </c>
      <c r="AI3575" s="41" t="s">
        <v>56</v>
      </c>
      <c r="AJ3575" s="41" t="s">
        <v>160</v>
      </c>
      <c r="AK3575" s="41" t="s">
        <v>56</v>
      </c>
    </row>
    <row r="3576" spans="1:37" s="41" customFormat="1" ht="15.75" thickBot="1" x14ac:dyDescent="0.3">
      <c r="A3576" s="11" t="s">
        <v>45</v>
      </c>
      <c r="B3576" s="12" t="s">
        <v>8</v>
      </c>
      <c r="C3576" s="13" t="s">
        <v>52</v>
      </c>
      <c r="D3576" s="14" t="s">
        <v>47</v>
      </c>
      <c r="E3576" s="13" t="s">
        <v>7750</v>
      </c>
      <c r="F3576" s="4" t="s">
        <v>123</v>
      </c>
      <c r="G3576" s="4" t="s">
        <v>172</v>
      </c>
      <c r="H3576" s="15">
        <v>43232.583333333336</v>
      </c>
      <c r="I3576" s="15">
        <v>43232.708333333336</v>
      </c>
      <c r="J3576" s="131" t="s">
        <v>8628</v>
      </c>
      <c r="K3576" s="45" t="s">
        <v>9</v>
      </c>
      <c r="L3576" s="47" t="s">
        <v>7</v>
      </c>
      <c r="M3576" s="47" t="s">
        <v>56</v>
      </c>
      <c r="N3576" s="9" t="str">
        <f t="shared" si="868"/>
        <v>Standard</v>
      </c>
      <c r="O3576" s="10" t="str">
        <f t="shared" si="869"/>
        <v>Successful</v>
      </c>
      <c r="P3576" s="10" t="str">
        <f t="shared" si="870"/>
        <v>On Time</v>
      </c>
      <c r="Q3576" s="9">
        <f t="shared" si="871"/>
        <v>1</v>
      </c>
      <c r="R3576" s="9">
        <f t="shared" si="872"/>
        <v>1</v>
      </c>
      <c r="S3576" s="9">
        <f t="shared" si="873"/>
        <v>0</v>
      </c>
      <c r="T3576" s="9" t="str">
        <f t="shared" si="874"/>
        <v>May</v>
      </c>
      <c r="U3576" s="40">
        <f t="shared" si="875"/>
        <v>0</v>
      </c>
      <c r="V3576" s="40" t="str">
        <f t="shared" si="876"/>
        <v>Normal</v>
      </c>
      <c r="W3576" s="40">
        <f t="shared" si="877"/>
        <v>0</v>
      </c>
      <c r="X3576" s="40">
        <f t="shared" si="878"/>
        <v>0</v>
      </c>
      <c r="Y3576" s="40">
        <f t="shared" si="879"/>
        <v>0</v>
      </c>
      <c r="Z3576" s="40">
        <f t="shared" si="880"/>
        <v>0</v>
      </c>
      <c r="AA3576" s="40">
        <f t="shared" si="881"/>
        <v>1</v>
      </c>
      <c r="AB3576" s="40">
        <f t="shared" si="882"/>
        <v>0</v>
      </c>
      <c r="AC3576" s="41" t="s">
        <v>823</v>
      </c>
      <c r="AD3576" s="41" t="s">
        <v>3966</v>
      </c>
      <c r="AE3576" s="41" t="s">
        <v>259</v>
      </c>
      <c r="AF3576" s="41" t="s">
        <v>8</v>
      </c>
      <c r="AG3576" s="41" t="s">
        <v>56</v>
      </c>
      <c r="AH3576" s="41" t="s">
        <v>56</v>
      </c>
      <c r="AI3576" s="41" t="s">
        <v>56</v>
      </c>
      <c r="AJ3576" s="41" t="s">
        <v>160</v>
      </c>
      <c r="AK3576" s="41" t="s">
        <v>56</v>
      </c>
    </row>
    <row r="3577" spans="1:37" s="41" customFormat="1" ht="15.75" thickBot="1" x14ac:dyDescent="0.3">
      <c r="A3577" s="11" t="s">
        <v>45</v>
      </c>
      <c r="B3577" s="12" t="s">
        <v>8</v>
      </c>
      <c r="C3577" s="13" t="s">
        <v>52</v>
      </c>
      <c r="D3577" s="14" t="s">
        <v>47</v>
      </c>
      <c r="E3577" s="13" t="s">
        <v>7751</v>
      </c>
      <c r="F3577" s="4" t="s">
        <v>122</v>
      </c>
      <c r="G3577" s="4" t="s">
        <v>172</v>
      </c>
      <c r="H3577" s="15">
        <v>43232.416666666664</v>
      </c>
      <c r="I3577" s="15">
        <v>43232.583333333336</v>
      </c>
      <c r="J3577" s="131" t="s">
        <v>8629</v>
      </c>
      <c r="K3577" s="45" t="s">
        <v>9</v>
      </c>
      <c r="L3577" s="47" t="s">
        <v>7</v>
      </c>
      <c r="M3577" s="47" t="s">
        <v>56</v>
      </c>
      <c r="N3577" s="9" t="str">
        <f t="shared" si="868"/>
        <v>Standard</v>
      </c>
      <c r="O3577" s="10" t="str">
        <f t="shared" si="869"/>
        <v>Successful</v>
      </c>
      <c r="P3577" s="10" t="str">
        <f t="shared" si="870"/>
        <v>On Time</v>
      </c>
      <c r="Q3577" s="9">
        <f t="shared" si="871"/>
        <v>1</v>
      </c>
      <c r="R3577" s="9">
        <f t="shared" si="872"/>
        <v>1</v>
      </c>
      <c r="S3577" s="9">
        <f t="shared" si="873"/>
        <v>0</v>
      </c>
      <c r="T3577" s="9" t="str">
        <f t="shared" si="874"/>
        <v>May</v>
      </c>
      <c r="U3577" s="40">
        <f t="shared" si="875"/>
        <v>0</v>
      </c>
      <c r="V3577" s="40" t="str">
        <f t="shared" si="876"/>
        <v>Normal</v>
      </c>
      <c r="W3577" s="40">
        <f t="shared" si="877"/>
        <v>0</v>
      </c>
      <c r="X3577" s="40">
        <f t="shared" si="878"/>
        <v>0</v>
      </c>
      <c r="Y3577" s="40">
        <f t="shared" si="879"/>
        <v>0</v>
      </c>
      <c r="Z3577" s="40">
        <f t="shared" si="880"/>
        <v>0</v>
      </c>
      <c r="AA3577" s="40">
        <f t="shared" si="881"/>
        <v>1</v>
      </c>
      <c r="AB3577" s="40">
        <f t="shared" si="882"/>
        <v>0</v>
      </c>
      <c r="AC3577" s="41" t="s">
        <v>823</v>
      </c>
      <c r="AD3577" s="41" t="s">
        <v>7471</v>
      </c>
      <c r="AE3577" s="41" t="s">
        <v>147</v>
      </c>
      <c r="AF3577" s="41" t="s">
        <v>8</v>
      </c>
      <c r="AG3577" s="41" t="s">
        <v>56</v>
      </c>
      <c r="AH3577" s="41" t="s">
        <v>56</v>
      </c>
      <c r="AI3577" s="41" t="s">
        <v>56</v>
      </c>
      <c r="AJ3577" s="41" t="s">
        <v>160</v>
      </c>
      <c r="AK3577" s="41" t="s">
        <v>56</v>
      </c>
    </row>
    <row r="3578" spans="1:37" s="41" customFormat="1" ht="15.75" thickBot="1" x14ac:dyDescent="0.3">
      <c r="A3578" s="11" t="s">
        <v>697</v>
      </c>
      <c r="B3578" s="12" t="s">
        <v>216</v>
      </c>
      <c r="C3578" s="13" t="s">
        <v>46</v>
      </c>
      <c r="D3578" s="14" t="s">
        <v>47</v>
      </c>
      <c r="E3578" s="13" t="s">
        <v>7752</v>
      </c>
      <c r="F3578" s="4" t="s">
        <v>342</v>
      </c>
      <c r="G3578" s="4" t="s">
        <v>8392</v>
      </c>
      <c r="H3578" s="15">
        <v>43229.625</v>
      </c>
      <c r="I3578" s="15">
        <v>43231.708333333299</v>
      </c>
      <c r="J3578" s="131" t="s">
        <v>8630</v>
      </c>
      <c r="K3578" s="45" t="s">
        <v>9</v>
      </c>
      <c r="L3578" s="47" t="s">
        <v>7</v>
      </c>
      <c r="M3578" s="47" t="s">
        <v>56</v>
      </c>
      <c r="N3578" s="9" t="str">
        <f t="shared" si="868"/>
        <v>Minor</v>
      </c>
      <c r="O3578" s="10" t="str">
        <f t="shared" si="869"/>
        <v>Successful</v>
      </c>
      <c r="P3578" s="10" t="str">
        <f t="shared" si="870"/>
        <v>On Time</v>
      </c>
      <c r="Q3578" s="9">
        <f t="shared" si="871"/>
        <v>1</v>
      </c>
      <c r="R3578" s="9">
        <f t="shared" si="872"/>
        <v>1</v>
      </c>
      <c r="S3578" s="9">
        <f t="shared" si="873"/>
        <v>0</v>
      </c>
      <c r="T3578" s="9" t="str">
        <f t="shared" si="874"/>
        <v>May</v>
      </c>
      <c r="U3578" s="40">
        <f t="shared" si="875"/>
        <v>0</v>
      </c>
      <c r="V3578" s="40" t="str">
        <f t="shared" si="876"/>
        <v>Normal</v>
      </c>
      <c r="W3578" s="40">
        <f t="shared" si="877"/>
        <v>0</v>
      </c>
      <c r="X3578" s="40">
        <f t="shared" si="878"/>
        <v>0</v>
      </c>
      <c r="Y3578" s="40">
        <f t="shared" si="879"/>
        <v>0</v>
      </c>
      <c r="Z3578" s="40">
        <f t="shared" si="880"/>
        <v>0</v>
      </c>
      <c r="AA3578" s="40">
        <f t="shared" si="881"/>
        <v>1</v>
      </c>
      <c r="AB3578" s="40">
        <f t="shared" si="882"/>
        <v>0</v>
      </c>
      <c r="AC3578" s="41" t="s">
        <v>238</v>
      </c>
      <c r="AD3578" s="41" t="s">
        <v>5888</v>
      </c>
      <c r="AE3578" s="41" t="s">
        <v>419</v>
      </c>
      <c r="AF3578" s="41" t="s">
        <v>216</v>
      </c>
      <c r="AG3578" s="41" t="s">
        <v>56</v>
      </c>
      <c r="AH3578" s="41" t="s">
        <v>56</v>
      </c>
      <c r="AI3578" s="41" t="s">
        <v>56</v>
      </c>
      <c r="AJ3578" s="41" t="s">
        <v>160</v>
      </c>
      <c r="AK3578" s="41" t="s">
        <v>56</v>
      </c>
    </row>
    <row r="3579" spans="1:37" s="41" customFormat="1" ht="15.75" thickBot="1" x14ac:dyDescent="0.3">
      <c r="A3579" s="11" t="s">
        <v>697</v>
      </c>
      <c r="B3579" s="12" t="s">
        <v>216</v>
      </c>
      <c r="C3579" s="13" t="s">
        <v>46</v>
      </c>
      <c r="D3579" s="14" t="s">
        <v>47</v>
      </c>
      <c r="E3579" s="13" t="s">
        <v>7753</v>
      </c>
      <c r="F3579" s="4" t="s">
        <v>614</v>
      </c>
      <c r="G3579" s="4" t="s">
        <v>700</v>
      </c>
      <c r="H3579" s="15">
        <v>43228.541666666701</v>
      </c>
      <c r="I3579" s="15">
        <v>43231.958333333299</v>
      </c>
      <c r="J3579" s="131" t="s">
        <v>8631</v>
      </c>
      <c r="K3579" s="45" t="s">
        <v>9</v>
      </c>
      <c r="L3579" s="47" t="s">
        <v>7</v>
      </c>
      <c r="M3579" s="47" t="s">
        <v>56</v>
      </c>
      <c r="N3579" s="9" t="str">
        <f t="shared" si="868"/>
        <v>Minor</v>
      </c>
      <c r="O3579" s="10" t="str">
        <f t="shared" si="869"/>
        <v>Successful</v>
      </c>
      <c r="P3579" s="10" t="str">
        <f t="shared" si="870"/>
        <v>On Time</v>
      </c>
      <c r="Q3579" s="9">
        <f t="shared" si="871"/>
        <v>1</v>
      </c>
      <c r="R3579" s="9">
        <f t="shared" si="872"/>
        <v>1</v>
      </c>
      <c r="S3579" s="9">
        <f t="shared" si="873"/>
        <v>0</v>
      </c>
      <c r="T3579" s="9" t="str">
        <f t="shared" si="874"/>
        <v>May</v>
      </c>
      <c r="U3579" s="40">
        <f t="shared" si="875"/>
        <v>0</v>
      </c>
      <c r="V3579" s="40" t="str">
        <f t="shared" si="876"/>
        <v>Normal</v>
      </c>
      <c r="W3579" s="40">
        <f t="shared" si="877"/>
        <v>0</v>
      </c>
      <c r="X3579" s="40">
        <f t="shared" si="878"/>
        <v>0</v>
      </c>
      <c r="Y3579" s="40">
        <f t="shared" si="879"/>
        <v>0</v>
      </c>
      <c r="Z3579" s="40">
        <f t="shared" si="880"/>
        <v>0</v>
      </c>
      <c r="AA3579" s="40">
        <f t="shared" si="881"/>
        <v>1</v>
      </c>
      <c r="AB3579" s="40">
        <f t="shared" si="882"/>
        <v>0</v>
      </c>
      <c r="AC3579" s="41" t="s">
        <v>238</v>
      </c>
      <c r="AD3579" s="41" t="s">
        <v>280</v>
      </c>
      <c r="AE3579" s="41" t="s">
        <v>351</v>
      </c>
      <c r="AF3579" s="41" t="s">
        <v>216</v>
      </c>
      <c r="AG3579" s="41" t="s">
        <v>56</v>
      </c>
      <c r="AH3579" s="41" t="s">
        <v>56</v>
      </c>
      <c r="AI3579" s="41" t="s">
        <v>56</v>
      </c>
      <c r="AJ3579" s="41" t="s">
        <v>160</v>
      </c>
      <c r="AK3579" s="41" t="s">
        <v>56</v>
      </c>
    </row>
    <row r="3580" spans="1:37" s="41" customFormat="1" ht="15.75" thickBot="1" x14ac:dyDescent="0.3">
      <c r="A3580" s="11" t="s">
        <v>697</v>
      </c>
      <c r="B3580" s="12" t="s">
        <v>216</v>
      </c>
      <c r="C3580" s="13" t="s">
        <v>46</v>
      </c>
      <c r="D3580" s="14" t="s">
        <v>47</v>
      </c>
      <c r="E3580" s="13" t="s">
        <v>7754</v>
      </c>
      <c r="F3580" s="4" t="s">
        <v>616</v>
      </c>
      <c r="G3580" s="4" t="s">
        <v>730</v>
      </c>
      <c r="H3580" s="15">
        <v>43229.458333333299</v>
      </c>
      <c r="I3580" s="15">
        <v>43229.625</v>
      </c>
      <c r="J3580" s="131" t="s">
        <v>8632</v>
      </c>
      <c r="K3580" s="45" t="s">
        <v>9</v>
      </c>
      <c r="L3580" s="47" t="s">
        <v>7</v>
      </c>
      <c r="M3580" s="47" t="s">
        <v>56</v>
      </c>
      <c r="N3580" s="9" t="str">
        <f t="shared" si="868"/>
        <v>Minor</v>
      </c>
      <c r="O3580" s="10" t="str">
        <f t="shared" si="869"/>
        <v>Successful</v>
      </c>
      <c r="P3580" s="10" t="str">
        <f t="shared" si="870"/>
        <v>On Time</v>
      </c>
      <c r="Q3580" s="9">
        <f t="shared" si="871"/>
        <v>1</v>
      </c>
      <c r="R3580" s="9">
        <f t="shared" si="872"/>
        <v>1</v>
      </c>
      <c r="S3580" s="9">
        <f t="shared" si="873"/>
        <v>0</v>
      </c>
      <c r="T3580" s="9" t="str">
        <f t="shared" si="874"/>
        <v>May</v>
      </c>
      <c r="U3580" s="40">
        <f t="shared" si="875"/>
        <v>0</v>
      </c>
      <c r="V3580" s="40" t="str">
        <f t="shared" si="876"/>
        <v>Normal</v>
      </c>
      <c r="W3580" s="40">
        <f t="shared" si="877"/>
        <v>0</v>
      </c>
      <c r="X3580" s="40">
        <f t="shared" si="878"/>
        <v>0</v>
      </c>
      <c r="Y3580" s="40">
        <f t="shared" si="879"/>
        <v>0</v>
      </c>
      <c r="Z3580" s="40">
        <f t="shared" si="880"/>
        <v>0</v>
      </c>
      <c r="AA3580" s="40">
        <f t="shared" si="881"/>
        <v>1</v>
      </c>
      <c r="AB3580" s="40">
        <f t="shared" si="882"/>
        <v>0</v>
      </c>
      <c r="AC3580" s="41" t="s">
        <v>238</v>
      </c>
      <c r="AD3580" s="41" t="s">
        <v>515</v>
      </c>
      <c r="AE3580" s="41" t="s">
        <v>428</v>
      </c>
      <c r="AF3580" s="41" t="s">
        <v>216</v>
      </c>
      <c r="AG3580" s="41" t="s">
        <v>56</v>
      </c>
      <c r="AH3580" s="41" t="s">
        <v>56</v>
      </c>
      <c r="AI3580" s="41" t="s">
        <v>56</v>
      </c>
      <c r="AJ3580" s="41" t="s">
        <v>160</v>
      </c>
      <c r="AK3580" s="41" t="s">
        <v>56</v>
      </c>
    </row>
    <row r="3581" spans="1:37" s="41" customFormat="1" ht="15.75" thickBot="1" x14ac:dyDescent="0.3">
      <c r="A3581" s="11" t="s">
        <v>697</v>
      </c>
      <c r="B3581" s="12" t="s">
        <v>216</v>
      </c>
      <c r="C3581" s="13" t="s">
        <v>46</v>
      </c>
      <c r="D3581" s="14" t="s">
        <v>47</v>
      </c>
      <c r="E3581" s="13" t="s">
        <v>7755</v>
      </c>
      <c r="F3581" s="4" t="s">
        <v>617</v>
      </c>
      <c r="G3581" s="4" t="s">
        <v>1619</v>
      </c>
      <c r="H3581" s="15">
        <v>43232.645833333299</v>
      </c>
      <c r="I3581" s="15">
        <v>43233.041666666701</v>
      </c>
      <c r="J3581" s="131" t="s">
        <v>8633</v>
      </c>
      <c r="K3581" s="45" t="s">
        <v>9</v>
      </c>
      <c r="L3581" s="47" t="s">
        <v>7</v>
      </c>
      <c r="M3581" s="47" t="s">
        <v>56</v>
      </c>
      <c r="N3581" s="9" t="str">
        <f t="shared" si="868"/>
        <v>Minor</v>
      </c>
      <c r="O3581" s="10" t="str">
        <f t="shared" si="869"/>
        <v>Successful</v>
      </c>
      <c r="P3581" s="10" t="str">
        <f t="shared" si="870"/>
        <v>On Time</v>
      </c>
      <c r="Q3581" s="9">
        <f t="shared" si="871"/>
        <v>1</v>
      </c>
      <c r="R3581" s="9">
        <f t="shared" si="872"/>
        <v>1</v>
      </c>
      <c r="S3581" s="9">
        <f t="shared" si="873"/>
        <v>0</v>
      </c>
      <c r="T3581" s="9" t="str">
        <f t="shared" si="874"/>
        <v>May</v>
      </c>
      <c r="U3581" s="40">
        <f t="shared" si="875"/>
        <v>0</v>
      </c>
      <c r="V3581" s="40" t="str">
        <f t="shared" si="876"/>
        <v>Normal</v>
      </c>
      <c r="W3581" s="40">
        <f t="shared" si="877"/>
        <v>0</v>
      </c>
      <c r="X3581" s="40">
        <f t="shared" si="878"/>
        <v>0</v>
      </c>
      <c r="Y3581" s="40">
        <f t="shared" si="879"/>
        <v>0</v>
      </c>
      <c r="Z3581" s="40">
        <f t="shared" si="880"/>
        <v>0</v>
      </c>
      <c r="AA3581" s="40">
        <f t="shared" si="881"/>
        <v>1</v>
      </c>
      <c r="AB3581" s="40">
        <f t="shared" si="882"/>
        <v>0</v>
      </c>
      <c r="AC3581" s="41" t="s">
        <v>238</v>
      </c>
      <c r="AD3581" s="41" t="s">
        <v>5838</v>
      </c>
      <c r="AE3581" s="41" t="s">
        <v>437</v>
      </c>
      <c r="AF3581" s="41" t="s">
        <v>216</v>
      </c>
      <c r="AG3581" s="41" t="s">
        <v>56</v>
      </c>
      <c r="AH3581" s="41" t="s">
        <v>56</v>
      </c>
      <c r="AI3581" s="41" t="s">
        <v>56</v>
      </c>
      <c r="AJ3581" s="41" t="s">
        <v>160</v>
      </c>
      <c r="AK3581" s="41" t="s">
        <v>56</v>
      </c>
    </row>
    <row r="3582" spans="1:37" s="41" customFormat="1" ht="15.75" thickBot="1" x14ac:dyDescent="0.3">
      <c r="A3582" s="11" t="s">
        <v>697</v>
      </c>
      <c r="B3582" s="12" t="s">
        <v>216</v>
      </c>
      <c r="C3582" s="13" t="s">
        <v>46</v>
      </c>
      <c r="D3582" s="14" t="s">
        <v>47</v>
      </c>
      <c r="E3582" s="13" t="s">
        <v>7756</v>
      </c>
      <c r="F3582" s="4" t="s">
        <v>617</v>
      </c>
      <c r="G3582" s="4" t="s">
        <v>706</v>
      </c>
      <c r="H3582" s="15">
        <v>43232.916666666701</v>
      </c>
      <c r="I3582" s="15">
        <v>43233.916666666701</v>
      </c>
      <c r="J3582" s="131" t="s">
        <v>7172</v>
      </c>
      <c r="K3582" s="45" t="s">
        <v>9</v>
      </c>
      <c r="L3582" s="47" t="s">
        <v>7</v>
      </c>
      <c r="M3582" s="47" t="s">
        <v>56</v>
      </c>
      <c r="N3582" s="9" t="str">
        <f t="shared" si="868"/>
        <v>Minor</v>
      </c>
      <c r="O3582" s="10" t="str">
        <f t="shared" si="869"/>
        <v>Successful</v>
      </c>
      <c r="P3582" s="10" t="str">
        <f t="shared" si="870"/>
        <v>On Time</v>
      </c>
      <c r="Q3582" s="9">
        <f t="shared" si="871"/>
        <v>1</v>
      </c>
      <c r="R3582" s="9">
        <f t="shared" si="872"/>
        <v>1</v>
      </c>
      <c r="S3582" s="9">
        <f t="shared" si="873"/>
        <v>0</v>
      </c>
      <c r="T3582" s="9" t="str">
        <f t="shared" si="874"/>
        <v>May</v>
      </c>
      <c r="U3582" s="40">
        <f t="shared" si="875"/>
        <v>0</v>
      </c>
      <c r="V3582" s="40" t="str">
        <f t="shared" si="876"/>
        <v>Normal</v>
      </c>
      <c r="W3582" s="40">
        <f t="shared" si="877"/>
        <v>0</v>
      </c>
      <c r="X3582" s="40">
        <f t="shared" si="878"/>
        <v>0</v>
      </c>
      <c r="Y3582" s="40">
        <f t="shared" si="879"/>
        <v>0</v>
      </c>
      <c r="Z3582" s="40">
        <f t="shared" si="880"/>
        <v>0</v>
      </c>
      <c r="AA3582" s="40">
        <f t="shared" si="881"/>
        <v>1</v>
      </c>
      <c r="AB3582" s="40">
        <f t="shared" si="882"/>
        <v>0</v>
      </c>
      <c r="AC3582" s="41" t="s">
        <v>238</v>
      </c>
      <c r="AD3582" s="41" t="s">
        <v>280</v>
      </c>
      <c r="AE3582" s="41" t="s">
        <v>437</v>
      </c>
      <c r="AF3582" s="41" t="s">
        <v>216</v>
      </c>
      <c r="AG3582" s="41" t="s">
        <v>56</v>
      </c>
      <c r="AH3582" s="41" t="s">
        <v>56</v>
      </c>
      <c r="AI3582" s="41" t="s">
        <v>56</v>
      </c>
      <c r="AJ3582" s="41" t="s">
        <v>160</v>
      </c>
      <c r="AK3582" s="41" t="s">
        <v>56</v>
      </c>
    </row>
    <row r="3583" spans="1:37" s="41" customFormat="1" ht="15.75" thickBot="1" x14ac:dyDescent="0.3">
      <c r="A3583" s="11" t="s">
        <v>697</v>
      </c>
      <c r="B3583" s="12" t="s">
        <v>216</v>
      </c>
      <c r="C3583" s="13" t="s">
        <v>46</v>
      </c>
      <c r="D3583" s="14" t="s">
        <v>47</v>
      </c>
      <c r="E3583" s="13" t="s">
        <v>7757</v>
      </c>
      <c r="F3583" s="4" t="s">
        <v>152</v>
      </c>
      <c r="G3583" s="4" t="s">
        <v>761</v>
      </c>
      <c r="H3583" s="15">
        <v>43231.625</v>
      </c>
      <c r="I3583" s="15">
        <v>43231.708333333299</v>
      </c>
      <c r="J3583" s="131" t="s">
        <v>8634</v>
      </c>
      <c r="K3583" s="45" t="s">
        <v>9</v>
      </c>
      <c r="L3583" s="47" t="s">
        <v>7</v>
      </c>
      <c r="M3583" s="47" t="s">
        <v>56</v>
      </c>
      <c r="N3583" s="9" t="str">
        <f t="shared" si="868"/>
        <v>Minor</v>
      </c>
      <c r="O3583" s="10" t="str">
        <f t="shared" si="869"/>
        <v>Successful</v>
      </c>
      <c r="P3583" s="10" t="str">
        <f t="shared" si="870"/>
        <v>On Time</v>
      </c>
      <c r="Q3583" s="9">
        <f t="shared" si="871"/>
        <v>1</v>
      </c>
      <c r="R3583" s="9">
        <f t="shared" si="872"/>
        <v>1</v>
      </c>
      <c r="S3583" s="9">
        <f t="shared" si="873"/>
        <v>0</v>
      </c>
      <c r="T3583" s="9" t="str">
        <f t="shared" si="874"/>
        <v>May</v>
      </c>
      <c r="U3583" s="40">
        <f t="shared" si="875"/>
        <v>0</v>
      </c>
      <c r="V3583" s="40" t="str">
        <f t="shared" si="876"/>
        <v>Normal</v>
      </c>
      <c r="W3583" s="40">
        <f t="shared" si="877"/>
        <v>0</v>
      </c>
      <c r="X3583" s="40">
        <f t="shared" si="878"/>
        <v>0</v>
      </c>
      <c r="Y3583" s="40">
        <f t="shared" si="879"/>
        <v>0</v>
      </c>
      <c r="Z3583" s="40">
        <f t="shared" si="880"/>
        <v>0</v>
      </c>
      <c r="AA3583" s="40">
        <f t="shared" si="881"/>
        <v>1</v>
      </c>
      <c r="AB3583" s="40">
        <f t="shared" si="882"/>
        <v>0</v>
      </c>
      <c r="AC3583" s="41" t="s">
        <v>238</v>
      </c>
      <c r="AD3583" s="41" t="s">
        <v>293</v>
      </c>
      <c r="AE3583" s="41" t="s">
        <v>121</v>
      </c>
      <c r="AF3583" s="41" t="s">
        <v>322</v>
      </c>
      <c r="AG3583" s="41" t="s">
        <v>56</v>
      </c>
      <c r="AH3583" s="41" t="s">
        <v>56</v>
      </c>
      <c r="AI3583" s="41" t="s">
        <v>56</v>
      </c>
      <c r="AJ3583" s="41" t="s">
        <v>160</v>
      </c>
      <c r="AK3583" s="41" t="s">
        <v>56</v>
      </c>
    </row>
    <row r="3584" spans="1:37" s="41" customFormat="1" ht="15.75" thickBot="1" x14ac:dyDescent="0.3">
      <c r="A3584" s="11" t="s">
        <v>697</v>
      </c>
      <c r="B3584" s="12" t="s">
        <v>216</v>
      </c>
      <c r="C3584" s="13" t="s">
        <v>46</v>
      </c>
      <c r="D3584" s="14" t="s">
        <v>47</v>
      </c>
      <c r="E3584" s="13" t="s">
        <v>7758</v>
      </c>
      <c r="F3584" s="4" t="s">
        <v>152</v>
      </c>
      <c r="G3584" s="4" t="s">
        <v>761</v>
      </c>
      <c r="H3584" s="15">
        <v>43232.625</v>
      </c>
      <c r="I3584" s="15">
        <v>43232.708333333299</v>
      </c>
      <c r="J3584" s="131" t="s">
        <v>8635</v>
      </c>
      <c r="K3584" s="45" t="s">
        <v>9</v>
      </c>
      <c r="L3584" s="47" t="s">
        <v>7</v>
      </c>
      <c r="M3584" s="47" t="s">
        <v>56</v>
      </c>
      <c r="N3584" s="9" t="str">
        <f t="shared" si="868"/>
        <v>Minor</v>
      </c>
      <c r="O3584" s="10" t="str">
        <f t="shared" si="869"/>
        <v>Successful</v>
      </c>
      <c r="P3584" s="10" t="str">
        <f t="shared" si="870"/>
        <v>On Time</v>
      </c>
      <c r="Q3584" s="9">
        <f t="shared" si="871"/>
        <v>1</v>
      </c>
      <c r="R3584" s="9">
        <f t="shared" si="872"/>
        <v>1</v>
      </c>
      <c r="S3584" s="9">
        <f t="shared" si="873"/>
        <v>0</v>
      </c>
      <c r="T3584" s="9" t="str">
        <f t="shared" si="874"/>
        <v>May</v>
      </c>
      <c r="U3584" s="40">
        <f t="shared" si="875"/>
        <v>0</v>
      </c>
      <c r="V3584" s="40" t="str">
        <f t="shared" si="876"/>
        <v>Normal</v>
      </c>
      <c r="W3584" s="40">
        <f t="shared" si="877"/>
        <v>0</v>
      </c>
      <c r="X3584" s="40">
        <f t="shared" si="878"/>
        <v>0</v>
      </c>
      <c r="Y3584" s="40">
        <f t="shared" si="879"/>
        <v>0</v>
      </c>
      <c r="Z3584" s="40">
        <f t="shared" si="880"/>
        <v>0</v>
      </c>
      <c r="AA3584" s="40">
        <f t="shared" si="881"/>
        <v>1</v>
      </c>
      <c r="AB3584" s="40">
        <f t="shared" si="882"/>
        <v>0</v>
      </c>
      <c r="AC3584" s="41" t="s">
        <v>238</v>
      </c>
      <c r="AD3584" s="41" t="s">
        <v>293</v>
      </c>
      <c r="AE3584" s="41" t="s">
        <v>121</v>
      </c>
      <c r="AF3584" s="41" t="s">
        <v>322</v>
      </c>
      <c r="AG3584" s="41" t="s">
        <v>56</v>
      </c>
      <c r="AH3584" s="41" t="s">
        <v>56</v>
      </c>
      <c r="AI3584" s="41" t="s">
        <v>56</v>
      </c>
      <c r="AJ3584" s="41" t="s">
        <v>160</v>
      </c>
      <c r="AK3584" s="41" t="s">
        <v>56</v>
      </c>
    </row>
    <row r="3585" spans="1:37" s="41" customFormat="1" ht="15.75" thickBot="1" x14ac:dyDescent="0.3">
      <c r="A3585" s="11" t="s">
        <v>697</v>
      </c>
      <c r="B3585" s="12" t="s">
        <v>216</v>
      </c>
      <c r="C3585" s="13" t="s">
        <v>46</v>
      </c>
      <c r="D3585" s="14" t="s">
        <v>47</v>
      </c>
      <c r="E3585" s="13" t="s">
        <v>7759</v>
      </c>
      <c r="F3585" s="4" t="s">
        <v>152</v>
      </c>
      <c r="G3585" s="4" t="s">
        <v>505</v>
      </c>
      <c r="H3585" s="15">
        <v>43232.791666666664</v>
      </c>
      <c r="I3585" s="15">
        <v>43233.791666666664</v>
      </c>
      <c r="J3585" s="131" t="s">
        <v>8636</v>
      </c>
      <c r="K3585" s="45" t="s">
        <v>9</v>
      </c>
      <c r="L3585" s="47" t="s">
        <v>7</v>
      </c>
      <c r="M3585" s="47" t="s">
        <v>56</v>
      </c>
      <c r="N3585" s="9" t="str">
        <f t="shared" si="868"/>
        <v>Minor</v>
      </c>
      <c r="O3585" s="10" t="str">
        <f t="shared" si="869"/>
        <v>Successful</v>
      </c>
      <c r="P3585" s="10" t="str">
        <f t="shared" si="870"/>
        <v>On Time</v>
      </c>
      <c r="Q3585" s="9">
        <f t="shared" si="871"/>
        <v>1</v>
      </c>
      <c r="R3585" s="9">
        <f t="shared" si="872"/>
        <v>1</v>
      </c>
      <c r="S3585" s="9">
        <f t="shared" si="873"/>
        <v>0</v>
      </c>
      <c r="T3585" s="9" t="str">
        <f t="shared" si="874"/>
        <v>May</v>
      </c>
      <c r="U3585" s="40">
        <f t="shared" si="875"/>
        <v>0</v>
      </c>
      <c r="V3585" s="40" t="str">
        <f t="shared" si="876"/>
        <v>Normal</v>
      </c>
      <c r="W3585" s="40">
        <f t="shared" si="877"/>
        <v>0</v>
      </c>
      <c r="X3585" s="40">
        <f t="shared" si="878"/>
        <v>0</v>
      </c>
      <c r="Y3585" s="40">
        <f t="shared" si="879"/>
        <v>0</v>
      </c>
      <c r="Z3585" s="40">
        <f t="shared" si="880"/>
        <v>0</v>
      </c>
      <c r="AA3585" s="40">
        <f t="shared" si="881"/>
        <v>1</v>
      </c>
      <c r="AB3585" s="40">
        <f t="shared" si="882"/>
        <v>0</v>
      </c>
      <c r="AC3585" s="41" t="s">
        <v>238</v>
      </c>
      <c r="AD3585" s="41" t="s">
        <v>296</v>
      </c>
      <c r="AE3585" s="41" t="s">
        <v>121</v>
      </c>
      <c r="AF3585" s="41" t="s">
        <v>322</v>
      </c>
      <c r="AG3585" s="41" t="s">
        <v>56</v>
      </c>
      <c r="AH3585" s="41" t="s">
        <v>56</v>
      </c>
      <c r="AI3585" s="41" t="s">
        <v>56</v>
      </c>
      <c r="AJ3585" s="41" t="s">
        <v>160</v>
      </c>
      <c r="AK3585" s="41" t="s">
        <v>56</v>
      </c>
    </row>
    <row r="3586" spans="1:37" s="41" customFormat="1" ht="15.75" thickBot="1" x14ac:dyDescent="0.3">
      <c r="A3586" s="11" t="s">
        <v>697</v>
      </c>
      <c r="B3586" s="12" t="s">
        <v>216</v>
      </c>
      <c r="C3586" s="13" t="s">
        <v>46</v>
      </c>
      <c r="D3586" s="14" t="s">
        <v>47</v>
      </c>
      <c r="E3586" s="13" t="s">
        <v>7760</v>
      </c>
      <c r="F3586" s="4" t="s">
        <v>152</v>
      </c>
      <c r="G3586" s="4" t="s">
        <v>761</v>
      </c>
      <c r="H3586" s="15">
        <v>43232.583333333299</v>
      </c>
      <c r="I3586" s="15">
        <v>43232.708333333299</v>
      </c>
      <c r="J3586" s="131" t="s">
        <v>3417</v>
      </c>
      <c r="K3586" s="45" t="s">
        <v>9</v>
      </c>
      <c r="L3586" s="47" t="s">
        <v>7</v>
      </c>
      <c r="M3586" s="47" t="s">
        <v>56</v>
      </c>
      <c r="N3586" s="9" t="str">
        <f t="shared" si="868"/>
        <v>Minor</v>
      </c>
      <c r="O3586" s="10" t="str">
        <f t="shared" si="869"/>
        <v>Successful</v>
      </c>
      <c r="P3586" s="10" t="str">
        <f t="shared" si="870"/>
        <v>On Time</v>
      </c>
      <c r="Q3586" s="9">
        <f t="shared" si="871"/>
        <v>1</v>
      </c>
      <c r="R3586" s="9">
        <f t="shared" si="872"/>
        <v>1</v>
      </c>
      <c r="S3586" s="9">
        <f t="shared" si="873"/>
        <v>0</v>
      </c>
      <c r="T3586" s="9" t="str">
        <f t="shared" si="874"/>
        <v>May</v>
      </c>
      <c r="U3586" s="40">
        <f t="shared" si="875"/>
        <v>0</v>
      </c>
      <c r="V3586" s="40" t="str">
        <f t="shared" si="876"/>
        <v>Normal</v>
      </c>
      <c r="W3586" s="40">
        <f t="shared" si="877"/>
        <v>0</v>
      </c>
      <c r="X3586" s="40">
        <f t="shared" si="878"/>
        <v>0</v>
      </c>
      <c r="Y3586" s="40">
        <f t="shared" si="879"/>
        <v>0</v>
      </c>
      <c r="Z3586" s="40">
        <f t="shared" si="880"/>
        <v>0</v>
      </c>
      <c r="AA3586" s="40">
        <f t="shared" si="881"/>
        <v>1</v>
      </c>
      <c r="AB3586" s="40">
        <f t="shared" si="882"/>
        <v>0</v>
      </c>
      <c r="AC3586" s="41" t="s">
        <v>238</v>
      </c>
      <c r="AD3586" s="41" t="s">
        <v>283</v>
      </c>
      <c r="AE3586" s="41" t="s">
        <v>121</v>
      </c>
      <c r="AF3586" s="41" t="s">
        <v>322</v>
      </c>
      <c r="AG3586" s="41" t="s">
        <v>56</v>
      </c>
      <c r="AH3586" s="41" t="s">
        <v>56</v>
      </c>
      <c r="AI3586" s="41" t="s">
        <v>56</v>
      </c>
      <c r="AJ3586" s="41" t="s">
        <v>160</v>
      </c>
      <c r="AK3586" s="41" t="s">
        <v>56</v>
      </c>
    </row>
    <row r="3587" spans="1:37" s="41" customFormat="1" ht="15.75" thickBot="1" x14ac:dyDescent="0.3">
      <c r="A3587" s="11" t="s">
        <v>697</v>
      </c>
      <c r="B3587" s="12" t="s">
        <v>216</v>
      </c>
      <c r="C3587" s="13" t="s">
        <v>46</v>
      </c>
      <c r="D3587" s="14" t="s">
        <v>47</v>
      </c>
      <c r="E3587" s="13" t="s">
        <v>7761</v>
      </c>
      <c r="F3587" s="4" t="s">
        <v>500</v>
      </c>
      <c r="G3587" s="4" t="s">
        <v>3187</v>
      </c>
      <c r="H3587" s="15">
        <v>43231.791666666701</v>
      </c>
      <c r="I3587" s="15">
        <v>43232</v>
      </c>
      <c r="J3587" s="131" t="s">
        <v>8637</v>
      </c>
      <c r="K3587" s="45" t="s">
        <v>9</v>
      </c>
      <c r="L3587" s="47" t="s">
        <v>7</v>
      </c>
      <c r="M3587" s="47" t="s">
        <v>56</v>
      </c>
      <c r="N3587" s="9" t="str">
        <f t="shared" si="868"/>
        <v>Minor</v>
      </c>
      <c r="O3587" s="10" t="str">
        <f t="shared" si="869"/>
        <v>Successful</v>
      </c>
      <c r="P3587" s="10" t="str">
        <f t="shared" si="870"/>
        <v>On Time</v>
      </c>
      <c r="Q3587" s="9">
        <f t="shared" si="871"/>
        <v>1</v>
      </c>
      <c r="R3587" s="9">
        <f t="shared" si="872"/>
        <v>1</v>
      </c>
      <c r="S3587" s="9">
        <f t="shared" si="873"/>
        <v>0</v>
      </c>
      <c r="T3587" s="9" t="str">
        <f t="shared" si="874"/>
        <v>May</v>
      </c>
      <c r="U3587" s="40">
        <f t="shared" si="875"/>
        <v>0</v>
      </c>
      <c r="V3587" s="40" t="str">
        <f t="shared" si="876"/>
        <v>Normal</v>
      </c>
      <c r="W3587" s="40">
        <f t="shared" si="877"/>
        <v>0</v>
      </c>
      <c r="X3587" s="40">
        <f t="shared" si="878"/>
        <v>0</v>
      </c>
      <c r="Y3587" s="40">
        <f t="shared" si="879"/>
        <v>0</v>
      </c>
      <c r="Z3587" s="40">
        <f t="shared" si="880"/>
        <v>0</v>
      </c>
      <c r="AA3587" s="40">
        <f t="shared" si="881"/>
        <v>1</v>
      </c>
      <c r="AB3587" s="40">
        <f t="shared" si="882"/>
        <v>0</v>
      </c>
      <c r="AC3587" s="41" t="s">
        <v>238</v>
      </c>
      <c r="AD3587" s="41" t="s">
        <v>280</v>
      </c>
      <c r="AE3587" s="41" t="s">
        <v>264</v>
      </c>
      <c r="AF3587" s="41" t="s">
        <v>216</v>
      </c>
      <c r="AG3587" s="41" t="s">
        <v>56</v>
      </c>
      <c r="AH3587" s="41" t="s">
        <v>56</v>
      </c>
      <c r="AI3587" s="41" t="s">
        <v>56</v>
      </c>
      <c r="AJ3587" s="41" t="s">
        <v>160</v>
      </c>
      <c r="AK3587" s="41" t="s">
        <v>56</v>
      </c>
    </row>
    <row r="3588" spans="1:37" s="41" customFormat="1" ht="15.75" thickBot="1" x14ac:dyDescent="0.3">
      <c r="A3588" s="11" t="s">
        <v>697</v>
      </c>
      <c r="B3588" s="12" t="s">
        <v>216</v>
      </c>
      <c r="C3588" s="13" t="s">
        <v>46</v>
      </c>
      <c r="D3588" s="14" t="s">
        <v>47</v>
      </c>
      <c r="E3588" s="13" t="s">
        <v>7762</v>
      </c>
      <c r="F3588" s="4" t="s">
        <v>614</v>
      </c>
      <c r="G3588" s="4" t="s">
        <v>700</v>
      </c>
      <c r="H3588" s="15">
        <v>43231.625</v>
      </c>
      <c r="I3588" s="15">
        <v>43233.5</v>
      </c>
      <c r="J3588" s="131" t="s">
        <v>8638</v>
      </c>
      <c r="K3588" s="45" t="s">
        <v>9</v>
      </c>
      <c r="L3588" s="47" t="s">
        <v>7</v>
      </c>
      <c r="M3588" s="47" t="s">
        <v>56</v>
      </c>
      <c r="N3588" s="9" t="str">
        <f t="shared" si="868"/>
        <v>Minor</v>
      </c>
      <c r="O3588" s="10" t="str">
        <f t="shared" si="869"/>
        <v>Successful</v>
      </c>
      <c r="P3588" s="10" t="str">
        <f t="shared" si="870"/>
        <v>On Time</v>
      </c>
      <c r="Q3588" s="9">
        <f t="shared" si="871"/>
        <v>1</v>
      </c>
      <c r="R3588" s="9">
        <f t="shared" si="872"/>
        <v>1</v>
      </c>
      <c r="S3588" s="9">
        <f t="shared" si="873"/>
        <v>0</v>
      </c>
      <c r="T3588" s="9" t="str">
        <f t="shared" si="874"/>
        <v>May</v>
      </c>
      <c r="U3588" s="40">
        <f t="shared" si="875"/>
        <v>0</v>
      </c>
      <c r="V3588" s="40" t="str">
        <f t="shared" si="876"/>
        <v>Normal</v>
      </c>
      <c r="W3588" s="40">
        <f t="shared" si="877"/>
        <v>0</v>
      </c>
      <c r="X3588" s="40">
        <f t="shared" si="878"/>
        <v>0</v>
      </c>
      <c r="Y3588" s="40">
        <f t="shared" si="879"/>
        <v>0</v>
      </c>
      <c r="Z3588" s="40">
        <f t="shared" si="880"/>
        <v>0</v>
      </c>
      <c r="AA3588" s="40">
        <f t="shared" si="881"/>
        <v>1</v>
      </c>
      <c r="AB3588" s="40">
        <f t="shared" si="882"/>
        <v>0</v>
      </c>
      <c r="AC3588" s="41" t="s">
        <v>238</v>
      </c>
      <c r="AD3588" s="41" t="s">
        <v>554</v>
      </c>
      <c r="AE3588" s="41" t="s">
        <v>351</v>
      </c>
      <c r="AF3588" s="41" t="s">
        <v>216</v>
      </c>
      <c r="AG3588" s="41" t="s">
        <v>56</v>
      </c>
      <c r="AH3588" s="41" t="s">
        <v>56</v>
      </c>
      <c r="AI3588" s="41" t="s">
        <v>56</v>
      </c>
      <c r="AJ3588" s="41" t="s">
        <v>160</v>
      </c>
      <c r="AK3588" s="41" t="s">
        <v>56</v>
      </c>
    </row>
    <row r="3589" spans="1:37" s="41" customFormat="1" ht="15.75" thickBot="1" x14ac:dyDescent="0.3">
      <c r="A3589" s="11" t="s">
        <v>697</v>
      </c>
      <c r="B3589" s="12" t="s">
        <v>216</v>
      </c>
      <c r="C3589" s="13" t="s">
        <v>46</v>
      </c>
      <c r="D3589" s="14" t="s">
        <v>47</v>
      </c>
      <c r="E3589" s="13" t="s">
        <v>7763</v>
      </c>
      <c r="F3589" s="4" t="s">
        <v>614</v>
      </c>
      <c r="G3589" s="4" t="s">
        <v>700</v>
      </c>
      <c r="H3589" s="15">
        <v>43233.270833333336</v>
      </c>
      <c r="I3589" s="15">
        <v>43233.979166666664</v>
      </c>
      <c r="J3589" s="131" t="s">
        <v>8639</v>
      </c>
      <c r="K3589" s="45" t="s">
        <v>9</v>
      </c>
      <c r="L3589" s="47" t="s">
        <v>7</v>
      </c>
      <c r="M3589" s="47" t="s">
        <v>56</v>
      </c>
      <c r="N3589" s="9" t="str">
        <f t="shared" si="868"/>
        <v>Minor</v>
      </c>
      <c r="O3589" s="10" t="str">
        <f t="shared" si="869"/>
        <v>Successful</v>
      </c>
      <c r="P3589" s="10" t="str">
        <f t="shared" si="870"/>
        <v>On Time</v>
      </c>
      <c r="Q3589" s="9">
        <f t="shared" si="871"/>
        <v>1</v>
      </c>
      <c r="R3589" s="9">
        <f t="shared" si="872"/>
        <v>1</v>
      </c>
      <c r="S3589" s="9">
        <f t="shared" si="873"/>
        <v>0</v>
      </c>
      <c r="T3589" s="9" t="str">
        <f t="shared" si="874"/>
        <v>May</v>
      </c>
      <c r="U3589" s="40">
        <f t="shared" si="875"/>
        <v>0</v>
      </c>
      <c r="V3589" s="40" t="str">
        <f t="shared" si="876"/>
        <v>Normal</v>
      </c>
      <c r="W3589" s="40">
        <f t="shared" si="877"/>
        <v>0</v>
      </c>
      <c r="X3589" s="40">
        <f t="shared" si="878"/>
        <v>0</v>
      </c>
      <c r="Y3589" s="40">
        <f t="shared" si="879"/>
        <v>0</v>
      </c>
      <c r="Z3589" s="40">
        <f t="shared" si="880"/>
        <v>0</v>
      </c>
      <c r="AA3589" s="40">
        <f t="shared" si="881"/>
        <v>1</v>
      </c>
      <c r="AB3589" s="40">
        <f t="shared" si="882"/>
        <v>0</v>
      </c>
      <c r="AC3589" s="41" t="s">
        <v>238</v>
      </c>
      <c r="AD3589" s="41" t="s">
        <v>280</v>
      </c>
      <c r="AE3589" s="41" t="s">
        <v>351</v>
      </c>
      <c r="AF3589" s="41" t="s">
        <v>216</v>
      </c>
      <c r="AG3589" s="41" t="s">
        <v>56</v>
      </c>
      <c r="AH3589" s="41" t="s">
        <v>56</v>
      </c>
      <c r="AI3589" s="41" t="s">
        <v>56</v>
      </c>
      <c r="AJ3589" s="41" t="s">
        <v>160</v>
      </c>
      <c r="AK3589" s="41" t="s">
        <v>56</v>
      </c>
    </row>
    <row r="3590" spans="1:37" s="41" customFormat="1" ht="15.75" thickBot="1" x14ac:dyDescent="0.3">
      <c r="A3590" s="11" t="s">
        <v>697</v>
      </c>
      <c r="B3590" s="12" t="s">
        <v>216</v>
      </c>
      <c r="C3590" s="13" t="s">
        <v>46</v>
      </c>
      <c r="D3590" s="14" t="s">
        <v>47</v>
      </c>
      <c r="E3590" s="13" t="s">
        <v>7764</v>
      </c>
      <c r="F3590" s="4" t="s">
        <v>616</v>
      </c>
      <c r="G3590" s="4" t="s">
        <v>491</v>
      </c>
      <c r="H3590" s="15">
        <v>43233.583333333336</v>
      </c>
      <c r="I3590" s="15">
        <v>43233.75</v>
      </c>
      <c r="J3590" s="131" t="s">
        <v>8640</v>
      </c>
      <c r="K3590" s="45" t="s">
        <v>9</v>
      </c>
      <c r="L3590" s="47" t="s">
        <v>7</v>
      </c>
      <c r="M3590" s="47" t="s">
        <v>56</v>
      </c>
      <c r="N3590" s="9" t="str">
        <f t="shared" si="868"/>
        <v>Minor</v>
      </c>
      <c r="O3590" s="10" t="str">
        <f t="shared" si="869"/>
        <v>Successful</v>
      </c>
      <c r="P3590" s="10" t="str">
        <f t="shared" si="870"/>
        <v>On Time</v>
      </c>
      <c r="Q3590" s="9">
        <f t="shared" si="871"/>
        <v>1</v>
      </c>
      <c r="R3590" s="9">
        <f t="shared" si="872"/>
        <v>1</v>
      </c>
      <c r="S3590" s="9">
        <f t="shared" si="873"/>
        <v>0</v>
      </c>
      <c r="T3590" s="9" t="str">
        <f t="shared" si="874"/>
        <v>May</v>
      </c>
      <c r="U3590" s="40">
        <f t="shared" si="875"/>
        <v>0</v>
      </c>
      <c r="V3590" s="40" t="str">
        <f t="shared" si="876"/>
        <v>Normal</v>
      </c>
      <c r="W3590" s="40">
        <f t="shared" si="877"/>
        <v>0</v>
      </c>
      <c r="X3590" s="40">
        <f t="shared" si="878"/>
        <v>0</v>
      </c>
      <c r="Y3590" s="40">
        <f t="shared" si="879"/>
        <v>0</v>
      </c>
      <c r="Z3590" s="40">
        <f t="shared" si="880"/>
        <v>0</v>
      </c>
      <c r="AA3590" s="40">
        <f t="shared" si="881"/>
        <v>1</v>
      </c>
      <c r="AB3590" s="40">
        <f t="shared" si="882"/>
        <v>0</v>
      </c>
      <c r="AC3590" s="41" t="s">
        <v>238</v>
      </c>
      <c r="AD3590" s="41" t="s">
        <v>280</v>
      </c>
      <c r="AE3590" s="41" t="s">
        <v>428</v>
      </c>
      <c r="AF3590" s="41" t="s">
        <v>216</v>
      </c>
      <c r="AG3590" s="41" t="s">
        <v>56</v>
      </c>
      <c r="AH3590" s="41" t="s">
        <v>56</v>
      </c>
      <c r="AI3590" s="41" t="s">
        <v>56</v>
      </c>
      <c r="AJ3590" s="41" t="s">
        <v>160</v>
      </c>
      <c r="AK3590" s="41" t="s">
        <v>56</v>
      </c>
    </row>
    <row r="3591" spans="1:37" s="41" customFormat="1" ht="15.75" thickBot="1" x14ac:dyDescent="0.3">
      <c r="A3591" s="11" t="s">
        <v>697</v>
      </c>
      <c r="B3591" s="12" t="s">
        <v>216</v>
      </c>
      <c r="C3591" s="13" t="s">
        <v>46</v>
      </c>
      <c r="D3591" s="14" t="s">
        <v>47</v>
      </c>
      <c r="E3591" s="13" t="s">
        <v>7765</v>
      </c>
      <c r="F3591" s="4" t="s">
        <v>617</v>
      </c>
      <c r="G3591" s="4" t="s">
        <v>590</v>
      </c>
      <c r="H3591" s="15">
        <v>43233.541666666664</v>
      </c>
      <c r="I3591" s="15">
        <v>43234</v>
      </c>
      <c r="J3591" s="131" t="s">
        <v>8641</v>
      </c>
      <c r="K3591" s="45" t="s">
        <v>9</v>
      </c>
      <c r="L3591" s="47" t="s">
        <v>7</v>
      </c>
      <c r="M3591" s="47" t="s">
        <v>56</v>
      </c>
      <c r="N3591" s="9" t="str">
        <f t="shared" si="868"/>
        <v>Minor</v>
      </c>
      <c r="O3591" s="10" t="str">
        <f t="shared" si="869"/>
        <v>Successful</v>
      </c>
      <c r="P3591" s="10" t="str">
        <f t="shared" si="870"/>
        <v>On Time</v>
      </c>
      <c r="Q3591" s="9">
        <f t="shared" si="871"/>
        <v>1</v>
      </c>
      <c r="R3591" s="9">
        <f t="shared" si="872"/>
        <v>1</v>
      </c>
      <c r="S3591" s="9">
        <f t="shared" si="873"/>
        <v>0</v>
      </c>
      <c r="T3591" s="9" t="str">
        <f t="shared" si="874"/>
        <v>May</v>
      </c>
      <c r="U3591" s="40">
        <f t="shared" si="875"/>
        <v>0</v>
      </c>
      <c r="V3591" s="40" t="str">
        <f t="shared" si="876"/>
        <v>Normal</v>
      </c>
      <c r="W3591" s="40">
        <f t="shared" si="877"/>
        <v>0</v>
      </c>
      <c r="X3591" s="40">
        <f t="shared" si="878"/>
        <v>0</v>
      </c>
      <c r="Y3591" s="40">
        <f t="shared" si="879"/>
        <v>0</v>
      </c>
      <c r="Z3591" s="40">
        <f t="shared" si="880"/>
        <v>0</v>
      </c>
      <c r="AA3591" s="40">
        <f t="shared" si="881"/>
        <v>1</v>
      </c>
      <c r="AB3591" s="40">
        <f t="shared" si="882"/>
        <v>0</v>
      </c>
      <c r="AC3591" s="41" t="s">
        <v>238</v>
      </c>
      <c r="AD3591" s="41" t="s">
        <v>5838</v>
      </c>
      <c r="AE3591" s="41" t="s">
        <v>437</v>
      </c>
      <c r="AF3591" s="41" t="s">
        <v>216</v>
      </c>
      <c r="AG3591" s="41" t="s">
        <v>56</v>
      </c>
      <c r="AH3591" s="41" t="s">
        <v>56</v>
      </c>
      <c r="AI3591" s="41" t="s">
        <v>56</v>
      </c>
      <c r="AJ3591" s="41" t="s">
        <v>160</v>
      </c>
      <c r="AK3591" s="41" t="s">
        <v>56</v>
      </c>
    </row>
    <row r="3592" spans="1:37" s="41" customFormat="1" ht="15.75" thickBot="1" x14ac:dyDescent="0.3">
      <c r="A3592" s="11" t="s">
        <v>697</v>
      </c>
      <c r="B3592" s="12" t="s">
        <v>216</v>
      </c>
      <c r="C3592" s="13" t="s">
        <v>46</v>
      </c>
      <c r="D3592" s="14" t="s">
        <v>47</v>
      </c>
      <c r="E3592" s="13" t="s">
        <v>7766</v>
      </c>
      <c r="F3592" s="4" t="s">
        <v>152</v>
      </c>
      <c r="G3592" s="4" t="s">
        <v>505</v>
      </c>
      <c r="H3592" s="15">
        <v>43231.666666666664</v>
      </c>
      <c r="I3592" s="15">
        <v>43231.833333333336</v>
      </c>
      <c r="J3592" s="131" t="s">
        <v>5698</v>
      </c>
      <c r="K3592" s="45" t="s">
        <v>9</v>
      </c>
      <c r="L3592" s="47" t="s">
        <v>7</v>
      </c>
      <c r="M3592" s="47" t="s">
        <v>56</v>
      </c>
      <c r="N3592" s="9" t="str">
        <f t="shared" ref="N3592:N3655" si="883">VLOOKUP(C3592,CBI,2,FALSE)</f>
        <v>Minor</v>
      </c>
      <c r="O3592" s="10" t="str">
        <f t="shared" ref="O3592:O3655" si="884">VLOOKUP(K3592,Exitoso,2,FALSE)</f>
        <v>Successful</v>
      </c>
      <c r="P3592" s="10" t="str">
        <f t="shared" ref="P3592:P3655" si="885">VLOOKUP(L3592,EnTiempo,2,FALSE)</f>
        <v>On Time</v>
      </c>
      <c r="Q3592" s="9">
        <f t="shared" ref="Q3592:Q3655" si="886">IF(OR(K3592="Successful",K3592="Exitoso"),1,IF(OR(K3592="Not Successful",K3592="No exitoso",K3592="Fallido"),0," "))</f>
        <v>1</v>
      </c>
      <c r="R3592" s="9">
        <f t="shared" ref="R3592:R3655" si="887">IF(OR(L3592="On Time",L3592="En tiempo"),1,IF(OR(L3592="Out of Time",L3592="Fuera de Tiempo"),0," "))</f>
        <v>1</v>
      </c>
      <c r="S3592" s="9">
        <f t="shared" ref="S3592:S3655" si="888">IF(M3592="NO",0,1)</f>
        <v>0</v>
      </c>
      <c r="T3592" s="9" t="str">
        <f t="shared" ref="T3592:T3655" si="889">VLOOKUP(MONTH(I3592),Meses,2,FALSE)</f>
        <v>May</v>
      </c>
      <c r="U3592" s="40">
        <f t="shared" ref="U3592:U3655" si="890">IF(ISERROR(FIND("SLT",J3592,1)),0,1)</f>
        <v>0</v>
      </c>
      <c r="V3592" s="40" t="str">
        <f t="shared" ref="V3592:V3655" si="891">IF(D3592="emergency","Emergency",IF(ISERROR(FIND("SLT",J3592,1)),"Normal","SLT"))</f>
        <v>Normal</v>
      </c>
      <c r="W3592" s="40">
        <f t="shared" ref="W3592:W3655" si="892">IF(V3592="Emergency",1,0)</f>
        <v>0</v>
      </c>
      <c r="X3592" s="40">
        <f t="shared" ref="X3592:X3655" si="893">IF(AG3592="Si",1,0)</f>
        <v>0</v>
      </c>
      <c r="Y3592" s="40">
        <f t="shared" ref="Y3592:Y3655" si="894">IF(AH3592="Si",1,0)</f>
        <v>0</v>
      </c>
      <c r="Z3592" s="40">
        <f t="shared" ref="Z3592:Z3655" si="895">IF(AI3592="Si",1,0)</f>
        <v>0</v>
      </c>
      <c r="AA3592" s="40">
        <f t="shared" ref="AA3592:AA3655" si="896">IF(AJ3592="Si",1,0)</f>
        <v>1</v>
      </c>
      <c r="AB3592" s="40">
        <f t="shared" ref="AB3592:AB3655" si="897">IF(AK3592="Si",1,0)</f>
        <v>0</v>
      </c>
      <c r="AC3592" s="41" t="s">
        <v>238</v>
      </c>
      <c r="AD3592" s="41" t="s">
        <v>296</v>
      </c>
      <c r="AE3592" s="41" t="s">
        <v>121</v>
      </c>
      <c r="AF3592" s="41" t="s">
        <v>322</v>
      </c>
      <c r="AG3592" s="41" t="s">
        <v>56</v>
      </c>
      <c r="AH3592" s="41" t="s">
        <v>56</v>
      </c>
      <c r="AI3592" s="41" t="s">
        <v>56</v>
      </c>
      <c r="AJ3592" s="41" t="s">
        <v>160</v>
      </c>
      <c r="AK3592" s="41" t="s">
        <v>56</v>
      </c>
    </row>
    <row r="3593" spans="1:37" s="41" customFormat="1" ht="15.75" thickBot="1" x14ac:dyDescent="0.3">
      <c r="A3593" s="11" t="s">
        <v>697</v>
      </c>
      <c r="B3593" s="12" t="s">
        <v>216</v>
      </c>
      <c r="C3593" s="13" t="s">
        <v>46</v>
      </c>
      <c r="D3593" s="14" t="s">
        <v>47</v>
      </c>
      <c r="E3593" s="13" t="s">
        <v>7767</v>
      </c>
      <c r="F3593" s="4" t="s">
        <v>152</v>
      </c>
      <c r="G3593" s="4" t="s">
        <v>505</v>
      </c>
      <c r="H3593" s="15">
        <v>43233.416666666664</v>
      </c>
      <c r="I3593" s="15">
        <v>43234.416666666664</v>
      </c>
      <c r="J3593" s="131" t="s">
        <v>8642</v>
      </c>
      <c r="K3593" s="45" t="s">
        <v>9</v>
      </c>
      <c r="L3593" s="47" t="s">
        <v>7</v>
      </c>
      <c r="M3593" s="47" t="s">
        <v>56</v>
      </c>
      <c r="N3593" s="9" t="str">
        <f t="shared" si="883"/>
        <v>Minor</v>
      </c>
      <c r="O3593" s="10" t="str">
        <f t="shared" si="884"/>
        <v>Successful</v>
      </c>
      <c r="P3593" s="10" t="str">
        <f t="shared" si="885"/>
        <v>On Time</v>
      </c>
      <c r="Q3593" s="9">
        <f t="shared" si="886"/>
        <v>1</v>
      </c>
      <c r="R3593" s="9">
        <f t="shared" si="887"/>
        <v>1</v>
      </c>
      <c r="S3593" s="9">
        <f t="shared" si="888"/>
        <v>0</v>
      </c>
      <c r="T3593" s="9" t="str">
        <f t="shared" si="889"/>
        <v>May</v>
      </c>
      <c r="U3593" s="40">
        <f t="shared" si="890"/>
        <v>0</v>
      </c>
      <c r="V3593" s="40" t="str">
        <f t="shared" si="891"/>
        <v>Normal</v>
      </c>
      <c r="W3593" s="40">
        <f t="shared" si="892"/>
        <v>0</v>
      </c>
      <c r="X3593" s="40">
        <f t="shared" si="893"/>
        <v>0</v>
      </c>
      <c r="Y3593" s="40">
        <f t="shared" si="894"/>
        <v>0</v>
      </c>
      <c r="Z3593" s="40">
        <f t="shared" si="895"/>
        <v>0</v>
      </c>
      <c r="AA3593" s="40">
        <f t="shared" si="896"/>
        <v>1</v>
      </c>
      <c r="AB3593" s="40">
        <f t="shared" si="897"/>
        <v>0</v>
      </c>
      <c r="AC3593" s="41" t="s">
        <v>238</v>
      </c>
      <c r="AD3593" s="41" t="s">
        <v>296</v>
      </c>
      <c r="AE3593" s="41" t="s">
        <v>121</v>
      </c>
      <c r="AF3593" s="41" t="s">
        <v>322</v>
      </c>
      <c r="AG3593" s="41" t="s">
        <v>56</v>
      </c>
      <c r="AH3593" s="41" t="s">
        <v>56</v>
      </c>
      <c r="AI3593" s="41" t="s">
        <v>56</v>
      </c>
      <c r="AJ3593" s="41" t="s">
        <v>160</v>
      </c>
      <c r="AK3593" s="41" t="s">
        <v>56</v>
      </c>
    </row>
    <row r="3594" spans="1:37" s="41" customFormat="1" ht="15.75" thickBot="1" x14ac:dyDescent="0.3">
      <c r="A3594" s="11" t="s">
        <v>638</v>
      </c>
      <c r="B3594" s="12" t="s">
        <v>216</v>
      </c>
      <c r="C3594" s="13" t="s">
        <v>46</v>
      </c>
      <c r="D3594" s="14" t="s">
        <v>47</v>
      </c>
      <c r="E3594" s="13" t="s">
        <v>7768</v>
      </c>
      <c r="F3594" s="4" t="s">
        <v>640</v>
      </c>
      <c r="G3594" s="4" t="s">
        <v>641</v>
      </c>
      <c r="H3594" s="15">
        <v>43233.583333333336</v>
      </c>
      <c r="I3594" s="15">
        <v>43233.708333333336</v>
      </c>
      <c r="J3594" s="131" t="s">
        <v>667</v>
      </c>
      <c r="K3594" s="45" t="s">
        <v>9</v>
      </c>
      <c r="L3594" s="47" t="s">
        <v>7</v>
      </c>
      <c r="M3594" s="47" t="s">
        <v>56</v>
      </c>
      <c r="N3594" s="9" t="str">
        <f t="shared" si="883"/>
        <v>Minor</v>
      </c>
      <c r="O3594" s="10" t="str">
        <f t="shared" si="884"/>
        <v>Successful</v>
      </c>
      <c r="P3594" s="10" t="str">
        <f t="shared" si="885"/>
        <v>On Time</v>
      </c>
      <c r="Q3594" s="9">
        <f t="shared" si="886"/>
        <v>1</v>
      </c>
      <c r="R3594" s="9">
        <f t="shared" si="887"/>
        <v>1</v>
      </c>
      <c r="S3594" s="9">
        <f t="shared" si="888"/>
        <v>0</v>
      </c>
      <c r="T3594" s="9" t="str">
        <f t="shared" si="889"/>
        <v>May</v>
      </c>
      <c r="U3594" s="40">
        <f t="shared" si="890"/>
        <v>0</v>
      </c>
      <c r="V3594" s="40" t="str">
        <f t="shared" si="891"/>
        <v>Normal</v>
      </c>
      <c r="W3594" s="40">
        <f t="shared" si="892"/>
        <v>0</v>
      </c>
      <c r="X3594" s="40">
        <f t="shared" si="893"/>
        <v>0</v>
      </c>
      <c r="Y3594" s="40">
        <f t="shared" si="894"/>
        <v>0</v>
      </c>
      <c r="Z3594" s="40">
        <f t="shared" si="895"/>
        <v>0</v>
      </c>
      <c r="AA3594" s="40">
        <f t="shared" si="896"/>
        <v>1</v>
      </c>
      <c r="AB3594" s="40">
        <f t="shared" si="897"/>
        <v>0</v>
      </c>
      <c r="AC3594" s="41" t="s">
        <v>9181</v>
      </c>
      <c r="AD3594" s="41" t="s">
        <v>675</v>
      </c>
      <c r="AE3594" s="41" t="s">
        <v>419</v>
      </c>
      <c r="AF3594" s="41" t="s">
        <v>216</v>
      </c>
      <c r="AG3594" s="41" t="s">
        <v>56</v>
      </c>
      <c r="AH3594" s="41" t="s">
        <v>56</v>
      </c>
      <c r="AI3594" s="41" t="s">
        <v>56</v>
      </c>
      <c r="AJ3594" s="41" t="s">
        <v>160</v>
      </c>
      <c r="AK3594" s="41" t="s">
        <v>56</v>
      </c>
    </row>
    <row r="3595" spans="1:37" s="41" customFormat="1" ht="15.75" thickBot="1" x14ac:dyDescent="0.3">
      <c r="A3595" s="11" t="s">
        <v>638</v>
      </c>
      <c r="B3595" s="12" t="s">
        <v>216</v>
      </c>
      <c r="C3595" s="13" t="s">
        <v>46</v>
      </c>
      <c r="D3595" s="14" t="s">
        <v>47</v>
      </c>
      <c r="E3595" s="13" t="s">
        <v>7769</v>
      </c>
      <c r="F3595" s="4" t="s">
        <v>688</v>
      </c>
      <c r="G3595" s="4" t="s">
        <v>701</v>
      </c>
      <c r="H3595" s="15">
        <v>43231.625</v>
      </c>
      <c r="I3595" s="15">
        <v>43231.708333333336</v>
      </c>
      <c r="J3595" s="131" t="s">
        <v>8643</v>
      </c>
      <c r="K3595" s="45" t="s">
        <v>9</v>
      </c>
      <c r="L3595" s="47" t="s">
        <v>7</v>
      </c>
      <c r="M3595" s="47" t="s">
        <v>56</v>
      </c>
      <c r="N3595" s="9" t="str">
        <f t="shared" si="883"/>
        <v>Minor</v>
      </c>
      <c r="O3595" s="10" t="str">
        <f t="shared" si="884"/>
        <v>Successful</v>
      </c>
      <c r="P3595" s="10" t="str">
        <f t="shared" si="885"/>
        <v>On Time</v>
      </c>
      <c r="Q3595" s="9">
        <f t="shared" si="886"/>
        <v>1</v>
      </c>
      <c r="R3595" s="9">
        <f t="shared" si="887"/>
        <v>1</v>
      </c>
      <c r="S3595" s="9">
        <f t="shared" si="888"/>
        <v>0</v>
      </c>
      <c r="T3595" s="9" t="str">
        <f t="shared" si="889"/>
        <v>May</v>
      </c>
      <c r="U3595" s="40">
        <f t="shared" si="890"/>
        <v>0</v>
      </c>
      <c r="V3595" s="40" t="str">
        <f t="shared" si="891"/>
        <v>Normal</v>
      </c>
      <c r="W3595" s="40">
        <f t="shared" si="892"/>
        <v>0</v>
      </c>
      <c r="X3595" s="40">
        <f t="shared" si="893"/>
        <v>0</v>
      </c>
      <c r="Y3595" s="40">
        <f t="shared" si="894"/>
        <v>0</v>
      </c>
      <c r="Z3595" s="40">
        <f t="shared" si="895"/>
        <v>0</v>
      </c>
      <c r="AA3595" s="40">
        <f t="shared" si="896"/>
        <v>1</v>
      </c>
      <c r="AB3595" s="40">
        <f t="shared" si="897"/>
        <v>0</v>
      </c>
      <c r="AC3595" s="41" t="s">
        <v>9181</v>
      </c>
      <c r="AD3595" s="41" t="s">
        <v>677</v>
      </c>
      <c r="AE3595" s="41" t="s">
        <v>427</v>
      </c>
      <c r="AF3595" s="41" t="s">
        <v>216</v>
      </c>
      <c r="AG3595" s="41" t="s">
        <v>56</v>
      </c>
      <c r="AH3595" s="41" t="s">
        <v>56</v>
      </c>
      <c r="AI3595" s="41" t="s">
        <v>56</v>
      </c>
      <c r="AJ3595" s="41" t="s">
        <v>160</v>
      </c>
      <c r="AK3595" s="41" t="s">
        <v>56</v>
      </c>
    </row>
    <row r="3596" spans="1:37" s="41" customFormat="1" ht="15.75" thickBot="1" x14ac:dyDescent="0.3">
      <c r="A3596" s="11" t="s">
        <v>638</v>
      </c>
      <c r="B3596" s="12" t="s">
        <v>216</v>
      </c>
      <c r="C3596" s="13" t="s">
        <v>46</v>
      </c>
      <c r="D3596" s="14" t="s">
        <v>47</v>
      </c>
      <c r="E3596" s="13" t="s">
        <v>7770</v>
      </c>
      <c r="F3596" s="4" t="s">
        <v>630</v>
      </c>
      <c r="G3596" s="4" t="s">
        <v>3161</v>
      </c>
      <c r="H3596" s="15">
        <v>43231.875</v>
      </c>
      <c r="I3596" s="15">
        <v>43231.999305555553</v>
      </c>
      <c r="J3596" s="131" t="s">
        <v>8644</v>
      </c>
      <c r="K3596" s="45" t="s">
        <v>9</v>
      </c>
      <c r="L3596" s="47" t="s">
        <v>7</v>
      </c>
      <c r="M3596" s="47" t="s">
        <v>56</v>
      </c>
      <c r="N3596" s="9" t="str">
        <f t="shared" si="883"/>
        <v>Minor</v>
      </c>
      <c r="O3596" s="10" t="str">
        <f t="shared" si="884"/>
        <v>Successful</v>
      </c>
      <c r="P3596" s="10" t="str">
        <f t="shared" si="885"/>
        <v>On Time</v>
      </c>
      <c r="Q3596" s="9">
        <f t="shared" si="886"/>
        <v>1</v>
      </c>
      <c r="R3596" s="9">
        <f t="shared" si="887"/>
        <v>1</v>
      </c>
      <c r="S3596" s="9">
        <f t="shared" si="888"/>
        <v>0</v>
      </c>
      <c r="T3596" s="9" t="str">
        <f t="shared" si="889"/>
        <v>May</v>
      </c>
      <c r="U3596" s="40">
        <f t="shared" si="890"/>
        <v>0</v>
      </c>
      <c r="V3596" s="40" t="str">
        <f t="shared" si="891"/>
        <v>Normal</v>
      </c>
      <c r="W3596" s="40">
        <f t="shared" si="892"/>
        <v>0</v>
      </c>
      <c r="X3596" s="40">
        <f t="shared" si="893"/>
        <v>0</v>
      </c>
      <c r="Y3596" s="40">
        <f t="shared" si="894"/>
        <v>0</v>
      </c>
      <c r="Z3596" s="40">
        <f t="shared" si="895"/>
        <v>0</v>
      </c>
      <c r="AA3596" s="40">
        <f t="shared" si="896"/>
        <v>1</v>
      </c>
      <c r="AB3596" s="40">
        <f t="shared" si="897"/>
        <v>0</v>
      </c>
      <c r="AC3596" s="41" t="s">
        <v>9181</v>
      </c>
      <c r="AD3596" s="41" t="s">
        <v>3990</v>
      </c>
      <c r="AE3596" s="41" t="s">
        <v>351</v>
      </c>
      <c r="AF3596" s="41" t="s">
        <v>216</v>
      </c>
      <c r="AG3596" s="41" t="s">
        <v>56</v>
      </c>
      <c r="AH3596" s="41" t="s">
        <v>56</v>
      </c>
      <c r="AI3596" s="41" t="s">
        <v>56</v>
      </c>
      <c r="AJ3596" s="41" t="s">
        <v>160</v>
      </c>
      <c r="AK3596" s="41" t="s">
        <v>56</v>
      </c>
    </row>
    <row r="3597" spans="1:37" s="41" customFormat="1" ht="15.75" thickBot="1" x14ac:dyDescent="0.3">
      <c r="A3597" s="11" t="s">
        <v>638</v>
      </c>
      <c r="B3597" s="12" t="s">
        <v>216</v>
      </c>
      <c r="C3597" s="13" t="s">
        <v>46</v>
      </c>
      <c r="D3597" s="14" t="s">
        <v>47</v>
      </c>
      <c r="E3597" s="13" t="s">
        <v>7771</v>
      </c>
      <c r="F3597" s="4" t="s">
        <v>630</v>
      </c>
      <c r="G3597" s="4" t="s">
        <v>3161</v>
      </c>
      <c r="H3597" s="15">
        <v>43230.708333333336</v>
      </c>
      <c r="I3597" s="15">
        <v>43230.958333333336</v>
      </c>
      <c r="J3597" s="131" t="s">
        <v>8645</v>
      </c>
      <c r="K3597" s="45" t="s">
        <v>9</v>
      </c>
      <c r="L3597" s="47" t="s">
        <v>7</v>
      </c>
      <c r="M3597" s="47" t="s">
        <v>56</v>
      </c>
      <c r="N3597" s="9" t="str">
        <f t="shared" si="883"/>
        <v>Minor</v>
      </c>
      <c r="O3597" s="10" t="str">
        <f t="shared" si="884"/>
        <v>Successful</v>
      </c>
      <c r="P3597" s="10" t="str">
        <f t="shared" si="885"/>
        <v>On Time</v>
      </c>
      <c r="Q3597" s="9">
        <f t="shared" si="886"/>
        <v>1</v>
      </c>
      <c r="R3597" s="9">
        <f t="shared" si="887"/>
        <v>1</v>
      </c>
      <c r="S3597" s="9">
        <f t="shared" si="888"/>
        <v>0</v>
      </c>
      <c r="T3597" s="9" t="str">
        <f t="shared" si="889"/>
        <v>May</v>
      </c>
      <c r="U3597" s="40">
        <f t="shared" si="890"/>
        <v>0</v>
      </c>
      <c r="V3597" s="40" t="str">
        <f t="shared" si="891"/>
        <v>Normal</v>
      </c>
      <c r="W3597" s="40">
        <f t="shared" si="892"/>
        <v>0</v>
      </c>
      <c r="X3597" s="40">
        <f t="shared" si="893"/>
        <v>0</v>
      </c>
      <c r="Y3597" s="40">
        <f t="shared" si="894"/>
        <v>0</v>
      </c>
      <c r="Z3597" s="40">
        <f t="shared" si="895"/>
        <v>0</v>
      </c>
      <c r="AA3597" s="40">
        <f t="shared" si="896"/>
        <v>1</v>
      </c>
      <c r="AB3597" s="40">
        <f t="shared" si="897"/>
        <v>0</v>
      </c>
      <c r="AC3597" s="41" t="s">
        <v>9181</v>
      </c>
      <c r="AD3597" s="41" t="s">
        <v>280</v>
      </c>
      <c r="AE3597" s="41" t="s">
        <v>351</v>
      </c>
      <c r="AF3597" s="41" t="s">
        <v>216</v>
      </c>
      <c r="AG3597" s="41" t="s">
        <v>56</v>
      </c>
      <c r="AH3597" s="41" t="s">
        <v>56</v>
      </c>
      <c r="AI3597" s="41" t="s">
        <v>56</v>
      </c>
      <c r="AJ3597" s="41" t="s">
        <v>160</v>
      </c>
      <c r="AK3597" s="41" t="s">
        <v>56</v>
      </c>
    </row>
    <row r="3598" spans="1:37" s="41" customFormat="1" ht="15.75" thickBot="1" x14ac:dyDescent="0.3">
      <c r="A3598" s="11" t="s">
        <v>638</v>
      </c>
      <c r="B3598" s="12" t="s">
        <v>8</v>
      </c>
      <c r="C3598" s="13" t="s">
        <v>46</v>
      </c>
      <c r="D3598" s="14" t="s">
        <v>47</v>
      </c>
      <c r="E3598" s="13" t="s">
        <v>7772</v>
      </c>
      <c r="F3598" s="4" t="s">
        <v>662</v>
      </c>
      <c r="G3598" s="4" t="s">
        <v>6712</v>
      </c>
      <c r="H3598" s="15">
        <v>43232.75</v>
      </c>
      <c r="I3598" s="15">
        <v>43232.916666666664</v>
      </c>
      <c r="J3598" s="131" t="s">
        <v>8646</v>
      </c>
      <c r="K3598" s="45" t="s">
        <v>9</v>
      </c>
      <c r="L3598" s="47" t="s">
        <v>7</v>
      </c>
      <c r="M3598" s="47" t="s">
        <v>56</v>
      </c>
      <c r="N3598" s="9" t="str">
        <f t="shared" si="883"/>
        <v>Minor</v>
      </c>
      <c r="O3598" s="10" t="str">
        <f t="shared" si="884"/>
        <v>Successful</v>
      </c>
      <c r="P3598" s="10" t="str">
        <f t="shared" si="885"/>
        <v>On Time</v>
      </c>
      <c r="Q3598" s="9">
        <f t="shared" si="886"/>
        <v>1</v>
      </c>
      <c r="R3598" s="9">
        <f t="shared" si="887"/>
        <v>1</v>
      </c>
      <c r="S3598" s="9">
        <f t="shared" si="888"/>
        <v>0</v>
      </c>
      <c r="T3598" s="9" t="str">
        <f t="shared" si="889"/>
        <v>May</v>
      </c>
      <c r="U3598" s="40">
        <f t="shared" si="890"/>
        <v>0</v>
      </c>
      <c r="V3598" s="40" t="str">
        <f t="shared" si="891"/>
        <v>Normal</v>
      </c>
      <c r="W3598" s="40">
        <f t="shared" si="892"/>
        <v>0</v>
      </c>
      <c r="X3598" s="40">
        <f t="shared" si="893"/>
        <v>0</v>
      </c>
      <c r="Y3598" s="40">
        <f t="shared" si="894"/>
        <v>0</v>
      </c>
      <c r="Z3598" s="40">
        <f t="shared" si="895"/>
        <v>0</v>
      </c>
      <c r="AA3598" s="40">
        <f t="shared" si="896"/>
        <v>1</v>
      </c>
      <c r="AB3598" s="40">
        <f t="shared" si="897"/>
        <v>0</v>
      </c>
      <c r="AC3598" s="41" t="s">
        <v>9181</v>
      </c>
      <c r="AD3598" s="41" t="s">
        <v>677</v>
      </c>
      <c r="AE3598" s="41" t="s">
        <v>259</v>
      </c>
      <c r="AF3598" s="41" t="s">
        <v>8</v>
      </c>
      <c r="AG3598" s="41" t="s">
        <v>56</v>
      </c>
      <c r="AH3598" s="41" t="s">
        <v>56</v>
      </c>
      <c r="AI3598" s="41" t="s">
        <v>56</v>
      </c>
      <c r="AJ3598" s="41" t="s">
        <v>160</v>
      </c>
      <c r="AK3598" s="41" t="s">
        <v>56</v>
      </c>
    </row>
    <row r="3599" spans="1:37" s="41" customFormat="1" ht="15.75" thickBot="1" x14ac:dyDescent="0.3">
      <c r="A3599" s="11" t="s">
        <v>638</v>
      </c>
      <c r="B3599" s="12" t="s">
        <v>216</v>
      </c>
      <c r="C3599" s="13" t="s">
        <v>46</v>
      </c>
      <c r="D3599" s="14" t="s">
        <v>47</v>
      </c>
      <c r="E3599" s="13" t="s">
        <v>7773</v>
      </c>
      <c r="F3599" s="4" t="s">
        <v>630</v>
      </c>
      <c r="G3599" s="4" t="s">
        <v>3161</v>
      </c>
      <c r="H3599" s="15">
        <v>43231.75</v>
      </c>
      <c r="I3599" s="15">
        <v>43233.916666666664</v>
      </c>
      <c r="J3599" s="131" t="s">
        <v>8647</v>
      </c>
      <c r="K3599" s="45" t="s">
        <v>9</v>
      </c>
      <c r="L3599" s="47" t="s">
        <v>7</v>
      </c>
      <c r="M3599" s="47" t="s">
        <v>56</v>
      </c>
      <c r="N3599" s="9" t="str">
        <f t="shared" si="883"/>
        <v>Minor</v>
      </c>
      <c r="O3599" s="10" t="str">
        <f t="shared" si="884"/>
        <v>Successful</v>
      </c>
      <c r="P3599" s="10" t="str">
        <f t="shared" si="885"/>
        <v>On Time</v>
      </c>
      <c r="Q3599" s="9">
        <f t="shared" si="886"/>
        <v>1</v>
      </c>
      <c r="R3599" s="9">
        <f t="shared" si="887"/>
        <v>1</v>
      </c>
      <c r="S3599" s="9">
        <f t="shared" si="888"/>
        <v>0</v>
      </c>
      <c r="T3599" s="9" t="str">
        <f t="shared" si="889"/>
        <v>May</v>
      </c>
      <c r="U3599" s="40">
        <f t="shared" si="890"/>
        <v>0</v>
      </c>
      <c r="V3599" s="40" t="str">
        <f t="shared" si="891"/>
        <v>Normal</v>
      </c>
      <c r="W3599" s="40">
        <f t="shared" si="892"/>
        <v>0</v>
      </c>
      <c r="X3599" s="40">
        <f t="shared" si="893"/>
        <v>0</v>
      </c>
      <c r="Y3599" s="40">
        <f t="shared" si="894"/>
        <v>0</v>
      </c>
      <c r="Z3599" s="40">
        <f t="shared" si="895"/>
        <v>0</v>
      </c>
      <c r="AA3599" s="40">
        <f t="shared" si="896"/>
        <v>1</v>
      </c>
      <c r="AB3599" s="40">
        <f t="shared" si="897"/>
        <v>0</v>
      </c>
      <c r="AC3599" s="41" t="s">
        <v>9181</v>
      </c>
      <c r="AD3599" s="41" t="s">
        <v>280</v>
      </c>
      <c r="AE3599" s="41" t="s">
        <v>351</v>
      </c>
      <c r="AF3599" s="41" t="s">
        <v>216</v>
      </c>
      <c r="AG3599" s="41" t="s">
        <v>56</v>
      </c>
      <c r="AH3599" s="41" t="s">
        <v>56</v>
      </c>
      <c r="AI3599" s="41" t="s">
        <v>56</v>
      </c>
      <c r="AJ3599" s="41" t="s">
        <v>160</v>
      </c>
      <c r="AK3599" s="41" t="s">
        <v>56</v>
      </c>
    </row>
    <row r="3600" spans="1:37" s="41" customFormat="1" ht="15.75" thickBot="1" x14ac:dyDescent="0.3">
      <c r="A3600" s="11" t="s">
        <v>359</v>
      </c>
      <c r="B3600" s="12" t="s">
        <v>216</v>
      </c>
      <c r="C3600" s="13" t="s">
        <v>46</v>
      </c>
      <c r="D3600" s="14" t="s">
        <v>47</v>
      </c>
      <c r="E3600" s="13" t="s">
        <v>7774</v>
      </c>
      <c r="F3600" s="4" t="s">
        <v>158</v>
      </c>
      <c r="G3600" s="4" t="s">
        <v>494</v>
      </c>
      <c r="H3600" s="15">
        <v>43232.708333333336</v>
      </c>
      <c r="I3600" s="15">
        <v>43232.875</v>
      </c>
      <c r="J3600" s="131" t="s">
        <v>8648</v>
      </c>
      <c r="K3600" s="45" t="s">
        <v>9</v>
      </c>
      <c r="L3600" s="47" t="s">
        <v>7</v>
      </c>
      <c r="M3600" s="47" t="s">
        <v>56</v>
      </c>
      <c r="N3600" s="9" t="str">
        <f t="shared" si="883"/>
        <v>Minor</v>
      </c>
      <c r="O3600" s="10" t="str">
        <f t="shared" si="884"/>
        <v>Successful</v>
      </c>
      <c r="P3600" s="10" t="str">
        <f t="shared" si="885"/>
        <v>On Time</v>
      </c>
      <c r="Q3600" s="9">
        <f t="shared" si="886"/>
        <v>1</v>
      </c>
      <c r="R3600" s="9">
        <f t="shared" si="887"/>
        <v>1</v>
      </c>
      <c r="S3600" s="9">
        <f t="shared" si="888"/>
        <v>0</v>
      </c>
      <c r="T3600" s="9" t="str">
        <f t="shared" si="889"/>
        <v>May</v>
      </c>
      <c r="U3600" s="40">
        <f t="shared" si="890"/>
        <v>0</v>
      </c>
      <c r="V3600" s="40" t="str">
        <f t="shared" si="891"/>
        <v>Normal</v>
      </c>
      <c r="W3600" s="40">
        <f t="shared" si="892"/>
        <v>0</v>
      </c>
      <c r="X3600" s="40">
        <f t="shared" si="893"/>
        <v>0</v>
      </c>
      <c r="Y3600" s="40">
        <f t="shared" si="894"/>
        <v>0</v>
      </c>
      <c r="Z3600" s="40">
        <f t="shared" si="895"/>
        <v>0</v>
      </c>
      <c r="AA3600" s="40">
        <f t="shared" si="896"/>
        <v>1</v>
      </c>
      <c r="AB3600" s="40">
        <f t="shared" si="897"/>
        <v>0</v>
      </c>
      <c r="AC3600" s="41" t="s">
        <v>823</v>
      </c>
      <c r="AD3600" s="41" t="s">
        <v>337</v>
      </c>
      <c r="AE3600" s="41" t="s">
        <v>121</v>
      </c>
      <c r="AF3600" s="41" t="s">
        <v>322</v>
      </c>
      <c r="AG3600" s="41" t="s">
        <v>56</v>
      </c>
      <c r="AH3600" s="41" t="s">
        <v>56</v>
      </c>
      <c r="AI3600" s="41" t="s">
        <v>56</v>
      </c>
      <c r="AJ3600" s="41" t="s">
        <v>160</v>
      </c>
      <c r="AK3600" s="41" t="s">
        <v>56</v>
      </c>
    </row>
    <row r="3601" spans="1:37" s="41" customFormat="1" ht="15.75" thickBot="1" x14ac:dyDescent="0.3">
      <c r="A3601" s="11" t="s">
        <v>51</v>
      </c>
      <c r="B3601" s="12" t="s">
        <v>8</v>
      </c>
      <c r="C3601" s="13" t="s">
        <v>52</v>
      </c>
      <c r="D3601" s="14" t="s">
        <v>47</v>
      </c>
      <c r="E3601" s="13" t="s">
        <v>7775</v>
      </c>
      <c r="F3601" s="4" t="s">
        <v>149</v>
      </c>
      <c r="G3601" s="4" t="s">
        <v>3204</v>
      </c>
      <c r="H3601" s="15">
        <v>43229.458333333336</v>
      </c>
      <c r="I3601" s="15">
        <v>43229.75</v>
      </c>
      <c r="J3601" s="131" t="s">
        <v>8649</v>
      </c>
      <c r="K3601" s="45" t="s">
        <v>9</v>
      </c>
      <c r="L3601" s="47" t="s">
        <v>7</v>
      </c>
      <c r="M3601" s="47" t="s">
        <v>56</v>
      </c>
      <c r="N3601" s="9" t="str">
        <f t="shared" si="883"/>
        <v>Standard</v>
      </c>
      <c r="O3601" s="10" t="str">
        <f t="shared" si="884"/>
        <v>Successful</v>
      </c>
      <c r="P3601" s="10" t="str">
        <f t="shared" si="885"/>
        <v>On Time</v>
      </c>
      <c r="Q3601" s="9">
        <f t="shared" si="886"/>
        <v>1</v>
      </c>
      <c r="R3601" s="9">
        <f t="shared" si="887"/>
        <v>1</v>
      </c>
      <c r="S3601" s="9">
        <f t="shared" si="888"/>
        <v>0</v>
      </c>
      <c r="T3601" s="9" t="str">
        <f t="shared" si="889"/>
        <v>May</v>
      </c>
      <c r="U3601" s="40">
        <f t="shared" si="890"/>
        <v>0</v>
      </c>
      <c r="V3601" s="40" t="str">
        <f t="shared" si="891"/>
        <v>Normal</v>
      </c>
      <c r="W3601" s="40">
        <f t="shared" si="892"/>
        <v>0</v>
      </c>
      <c r="X3601" s="40">
        <f t="shared" si="893"/>
        <v>0</v>
      </c>
      <c r="Y3601" s="40">
        <f t="shared" si="894"/>
        <v>0</v>
      </c>
      <c r="Z3601" s="40">
        <f t="shared" si="895"/>
        <v>0</v>
      </c>
      <c r="AA3601" s="40">
        <f t="shared" si="896"/>
        <v>1</v>
      </c>
      <c r="AB3601" s="40">
        <f t="shared" si="897"/>
        <v>0</v>
      </c>
      <c r="AC3601" s="41" t="s">
        <v>7463</v>
      </c>
      <c r="AD3601" s="41" t="s">
        <v>348</v>
      </c>
      <c r="AE3601" s="41" t="s">
        <v>147</v>
      </c>
      <c r="AF3601" s="41" t="s">
        <v>8</v>
      </c>
      <c r="AG3601" s="41" t="s">
        <v>56</v>
      </c>
      <c r="AH3601" s="41" t="s">
        <v>56</v>
      </c>
      <c r="AI3601" s="41" t="s">
        <v>56</v>
      </c>
      <c r="AJ3601" s="41" t="s">
        <v>160</v>
      </c>
      <c r="AK3601" s="41" t="s">
        <v>56</v>
      </c>
    </row>
    <row r="3602" spans="1:37" s="41" customFormat="1" ht="15.75" thickBot="1" x14ac:dyDescent="0.3">
      <c r="A3602" s="11" t="s">
        <v>51</v>
      </c>
      <c r="B3602" s="12" t="s">
        <v>8</v>
      </c>
      <c r="C3602" s="13" t="s">
        <v>46</v>
      </c>
      <c r="D3602" s="14" t="s">
        <v>47</v>
      </c>
      <c r="E3602" s="13" t="s">
        <v>7776</v>
      </c>
      <c r="F3602" s="4" t="s">
        <v>155</v>
      </c>
      <c r="G3602" s="4" t="s">
        <v>3150</v>
      </c>
      <c r="H3602" s="15">
        <v>43229.708333333336</v>
      </c>
      <c r="I3602" s="15">
        <v>43229.791666666664</v>
      </c>
      <c r="J3602" s="131" t="s">
        <v>742</v>
      </c>
      <c r="K3602" s="45" t="s">
        <v>9</v>
      </c>
      <c r="L3602" s="47" t="s">
        <v>7</v>
      </c>
      <c r="M3602" s="47" t="s">
        <v>56</v>
      </c>
      <c r="N3602" s="9" t="str">
        <f t="shared" si="883"/>
        <v>Minor</v>
      </c>
      <c r="O3602" s="10" t="str">
        <f t="shared" si="884"/>
        <v>Successful</v>
      </c>
      <c r="P3602" s="10" t="str">
        <f t="shared" si="885"/>
        <v>On Time</v>
      </c>
      <c r="Q3602" s="9">
        <f t="shared" si="886"/>
        <v>1</v>
      </c>
      <c r="R3602" s="9">
        <f t="shared" si="887"/>
        <v>1</v>
      </c>
      <c r="S3602" s="9">
        <f t="shared" si="888"/>
        <v>0</v>
      </c>
      <c r="T3602" s="9" t="str">
        <f t="shared" si="889"/>
        <v>May</v>
      </c>
      <c r="U3602" s="40">
        <f t="shared" si="890"/>
        <v>0</v>
      </c>
      <c r="V3602" s="40" t="str">
        <f t="shared" si="891"/>
        <v>Normal</v>
      </c>
      <c r="W3602" s="40">
        <f t="shared" si="892"/>
        <v>0</v>
      </c>
      <c r="X3602" s="40">
        <f t="shared" si="893"/>
        <v>0</v>
      </c>
      <c r="Y3602" s="40">
        <f t="shared" si="894"/>
        <v>0</v>
      </c>
      <c r="Z3602" s="40">
        <f t="shared" si="895"/>
        <v>0</v>
      </c>
      <c r="AA3602" s="40">
        <f t="shared" si="896"/>
        <v>1</v>
      </c>
      <c r="AB3602" s="40">
        <f t="shared" si="897"/>
        <v>0</v>
      </c>
      <c r="AC3602" s="41" t="s">
        <v>7463</v>
      </c>
      <c r="AD3602" s="41" t="s">
        <v>2266</v>
      </c>
      <c r="AE3602" s="41" t="s">
        <v>259</v>
      </c>
      <c r="AF3602" s="41" t="s">
        <v>8</v>
      </c>
      <c r="AG3602" s="41" t="s">
        <v>56</v>
      </c>
      <c r="AH3602" s="41" t="s">
        <v>56</v>
      </c>
      <c r="AI3602" s="41" t="s">
        <v>56</v>
      </c>
      <c r="AJ3602" s="41" t="s">
        <v>160</v>
      </c>
      <c r="AK3602" s="41" t="s">
        <v>56</v>
      </c>
    </row>
    <row r="3603" spans="1:37" s="41" customFormat="1" ht="15.75" thickBot="1" x14ac:dyDescent="0.3">
      <c r="A3603" s="11" t="s">
        <v>51</v>
      </c>
      <c r="B3603" s="12" t="s">
        <v>8</v>
      </c>
      <c r="C3603" s="13" t="s">
        <v>46</v>
      </c>
      <c r="D3603" s="14" t="s">
        <v>47</v>
      </c>
      <c r="E3603" s="13" t="s">
        <v>7777</v>
      </c>
      <c r="F3603" s="4" t="s">
        <v>327</v>
      </c>
      <c r="G3603" s="4" t="s">
        <v>8395</v>
      </c>
      <c r="H3603" s="15">
        <v>43229.75</v>
      </c>
      <c r="I3603" s="15">
        <v>43229.791666666664</v>
      </c>
      <c r="J3603" s="131" t="s">
        <v>8650</v>
      </c>
      <c r="K3603" s="45" t="s">
        <v>9</v>
      </c>
      <c r="L3603" s="47" t="s">
        <v>7</v>
      </c>
      <c r="M3603" s="47" t="s">
        <v>56</v>
      </c>
      <c r="N3603" s="9" t="str">
        <f t="shared" si="883"/>
        <v>Minor</v>
      </c>
      <c r="O3603" s="10" t="str">
        <f t="shared" si="884"/>
        <v>Successful</v>
      </c>
      <c r="P3603" s="10" t="str">
        <f t="shared" si="885"/>
        <v>On Time</v>
      </c>
      <c r="Q3603" s="9">
        <f t="shared" si="886"/>
        <v>1</v>
      </c>
      <c r="R3603" s="9">
        <f t="shared" si="887"/>
        <v>1</v>
      </c>
      <c r="S3603" s="9">
        <f t="shared" si="888"/>
        <v>0</v>
      </c>
      <c r="T3603" s="9" t="str">
        <f t="shared" si="889"/>
        <v>May</v>
      </c>
      <c r="U3603" s="40">
        <f t="shared" si="890"/>
        <v>0</v>
      </c>
      <c r="V3603" s="40" t="str">
        <f t="shared" si="891"/>
        <v>Normal</v>
      </c>
      <c r="W3603" s="40">
        <f t="shared" si="892"/>
        <v>0</v>
      </c>
      <c r="X3603" s="40">
        <f t="shared" si="893"/>
        <v>1</v>
      </c>
      <c r="Y3603" s="40">
        <f t="shared" si="894"/>
        <v>0</v>
      </c>
      <c r="Z3603" s="40">
        <f t="shared" si="895"/>
        <v>0</v>
      </c>
      <c r="AA3603" s="40">
        <f t="shared" si="896"/>
        <v>1</v>
      </c>
      <c r="AB3603" s="40">
        <f t="shared" si="897"/>
        <v>0</v>
      </c>
      <c r="AC3603" s="41" t="s">
        <v>7463</v>
      </c>
      <c r="AD3603" s="41" t="s">
        <v>2266</v>
      </c>
      <c r="AE3603" s="41" t="s">
        <v>754</v>
      </c>
      <c r="AF3603" s="41" t="s">
        <v>8</v>
      </c>
      <c r="AG3603" s="41" t="s">
        <v>160</v>
      </c>
      <c r="AH3603" s="41" t="s">
        <v>56</v>
      </c>
      <c r="AI3603" s="41" t="s">
        <v>56</v>
      </c>
      <c r="AJ3603" s="41" t="s">
        <v>160</v>
      </c>
      <c r="AK3603" s="41" t="s">
        <v>56</v>
      </c>
    </row>
    <row r="3604" spans="1:37" s="41" customFormat="1" ht="15.75" thickBot="1" x14ac:dyDescent="0.3">
      <c r="A3604" s="11" t="s">
        <v>45</v>
      </c>
      <c r="B3604" s="12" t="s">
        <v>216</v>
      </c>
      <c r="C3604" s="13" t="s">
        <v>52</v>
      </c>
      <c r="D3604" s="14" t="s">
        <v>47</v>
      </c>
      <c r="E3604" s="13" t="s">
        <v>7778</v>
      </c>
      <c r="F3604" s="4" t="s">
        <v>326</v>
      </c>
      <c r="G3604" s="4" t="s">
        <v>451</v>
      </c>
      <c r="H3604" s="15">
        <v>43231.354166666664</v>
      </c>
      <c r="I3604" s="15">
        <v>43231.75</v>
      </c>
      <c r="J3604" s="131" t="s">
        <v>8651</v>
      </c>
      <c r="K3604" s="45" t="s">
        <v>9</v>
      </c>
      <c r="L3604" s="47" t="s">
        <v>7</v>
      </c>
      <c r="M3604" s="47" t="s">
        <v>56</v>
      </c>
      <c r="N3604" s="9" t="str">
        <f t="shared" si="883"/>
        <v>Standard</v>
      </c>
      <c r="O3604" s="10" t="str">
        <f t="shared" si="884"/>
        <v>Successful</v>
      </c>
      <c r="P3604" s="10" t="str">
        <f t="shared" si="885"/>
        <v>On Time</v>
      </c>
      <c r="Q3604" s="9">
        <f t="shared" si="886"/>
        <v>1</v>
      </c>
      <c r="R3604" s="9">
        <f t="shared" si="887"/>
        <v>1</v>
      </c>
      <c r="S3604" s="9">
        <f t="shared" si="888"/>
        <v>0</v>
      </c>
      <c r="T3604" s="9" t="str">
        <f t="shared" si="889"/>
        <v>May</v>
      </c>
      <c r="U3604" s="40">
        <f t="shared" si="890"/>
        <v>0</v>
      </c>
      <c r="V3604" s="40" t="str">
        <f t="shared" si="891"/>
        <v>Normal</v>
      </c>
      <c r="W3604" s="40">
        <f t="shared" si="892"/>
        <v>0</v>
      </c>
      <c r="X3604" s="40">
        <f t="shared" si="893"/>
        <v>0</v>
      </c>
      <c r="Y3604" s="40">
        <f t="shared" si="894"/>
        <v>0</v>
      </c>
      <c r="Z3604" s="40">
        <f t="shared" si="895"/>
        <v>0</v>
      </c>
      <c r="AA3604" s="40">
        <f t="shared" si="896"/>
        <v>1</v>
      </c>
      <c r="AB3604" s="40">
        <f t="shared" si="897"/>
        <v>0</v>
      </c>
      <c r="AC3604" s="41" t="s">
        <v>823</v>
      </c>
      <c r="AD3604" s="41" t="s">
        <v>348</v>
      </c>
      <c r="AE3604" s="41" t="s">
        <v>258</v>
      </c>
      <c r="AF3604" s="41" t="s">
        <v>216</v>
      </c>
      <c r="AG3604" s="41" t="s">
        <v>56</v>
      </c>
      <c r="AH3604" s="41" t="s">
        <v>56</v>
      </c>
      <c r="AI3604" s="41" t="s">
        <v>56</v>
      </c>
      <c r="AJ3604" s="41" t="s">
        <v>160</v>
      </c>
      <c r="AK3604" s="41" t="s">
        <v>56</v>
      </c>
    </row>
    <row r="3605" spans="1:37" s="41" customFormat="1" ht="15.75" thickBot="1" x14ac:dyDescent="0.3">
      <c r="A3605" s="11" t="s">
        <v>697</v>
      </c>
      <c r="B3605" s="12" t="s">
        <v>216</v>
      </c>
      <c r="C3605" s="13" t="s">
        <v>46</v>
      </c>
      <c r="D3605" s="14" t="s">
        <v>47</v>
      </c>
      <c r="E3605" s="13" t="s">
        <v>7779</v>
      </c>
      <c r="F3605" s="4" t="s">
        <v>365</v>
      </c>
      <c r="G3605" s="4" t="s">
        <v>704</v>
      </c>
      <c r="H3605" s="15">
        <v>43210.75</v>
      </c>
      <c r="I3605" s="15">
        <v>43234.416666666664</v>
      </c>
      <c r="J3605" s="131" t="s">
        <v>8652</v>
      </c>
      <c r="K3605" s="45" t="s">
        <v>9</v>
      </c>
      <c r="L3605" s="47" t="s">
        <v>7</v>
      </c>
      <c r="M3605" s="47" t="s">
        <v>56</v>
      </c>
      <c r="N3605" s="9" t="str">
        <f t="shared" si="883"/>
        <v>Minor</v>
      </c>
      <c r="O3605" s="10" t="str">
        <f t="shared" si="884"/>
        <v>Successful</v>
      </c>
      <c r="P3605" s="10" t="str">
        <f t="shared" si="885"/>
        <v>On Time</v>
      </c>
      <c r="Q3605" s="9">
        <f t="shared" si="886"/>
        <v>1</v>
      </c>
      <c r="R3605" s="9">
        <f t="shared" si="887"/>
        <v>1</v>
      </c>
      <c r="S3605" s="9">
        <f t="shared" si="888"/>
        <v>0</v>
      </c>
      <c r="T3605" s="9" t="str">
        <f t="shared" si="889"/>
        <v>May</v>
      </c>
      <c r="U3605" s="40">
        <f t="shared" si="890"/>
        <v>0</v>
      </c>
      <c r="V3605" s="40" t="str">
        <f t="shared" si="891"/>
        <v>Normal</v>
      </c>
      <c r="W3605" s="40">
        <f t="shared" si="892"/>
        <v>0</v>
      </c>
      <c r="X3605" s="40">
        <f t="shared" si="893"/>
        <v>0</v>
      </c>
      <c r="Y3605" s="40">
        <f t="shared" si="894"/>
        <v>0</v>
      </c>
      <c r="Z3605" s="40">
        <f t="shared" si="895"/>
        <v>0</v>
      </c>
      <c r="AA3605" s="40">
        <f t="shared" si="896"/>
        <v>1</v>
      </c>
      <c r="AB3605" s="40">
        <f t="shared" si="897"/>
        <v>0</v>
      </c>
      <c r="AC3605" s="41" t="s">
        <v>238</v>
      </c>
      <c r="AD3605" s="41" t="s">
        <v>2266</v>
      </c>
      <c r="AE3605" s="41" t="s">
        <v>432</v>
      </c>
      <c r="AF3605" s="41" t="s">
        <v>216</v>
      </c>
      <c r="AG3605" s="41" t="s">
        <v>56</v>
      </c>
      <c r="AH3605" s="41" t="s">
        <v>56</v>
      </c>
      <c r="AI3605" s="41" t="s">
        <v>56</v>
      </c>
      <c r="AJ3605" s="41" t="s">
        <v>160</v>
      </c>
      <c r="AK3605" s="41" t="s">
        <v>56</v>
      </c>
    </row>
    <row r="3606" spans="1:37" s="41" customFormat="1" ht="15.75" thickBot="1" x14ac:dyDescent="0.3">
      <c r="A3606" s="11" t="s">
        <v>697</v>
      </c>
      <c r="B3606" s="12" t="s">
        <v>216</v>
      </c>
      <c r="C3606" s="13" t="s">
        <v>52</v>
      </c>
      <c r="D3606" s="14" t="s">
        <v>47</v>
      </c>
      <c r="E3606" s="13" t="s">
        <v>7780</v>
      </c>
      <c r="F3606" s="4" t="s">
        <v>365</v>
      </c>
      <c r="G3606" s="4" t="s">
        <v>184</v>
      </c>
      <c r="H3606" s="15">
        <v>43213.416666666664</v>
      </c>
      <c r="I3606" s="15">
        <v>43231.708333333336</v>
      </c>
      <c r="J3606" s="131" t="s">
        <v>8653</v>
      </c>
      <c r="K3606" s="45" t="s">
        <v>9</v>
      </c>
      <c r="L3606" s="47" t="s">
        <v>7</v>
      </c>
      <c r="M3606" s="47" t="s">
        <v>56</v>
      </c>
      <c r="N3606" s="9" t="str">
        <f t="shared" si="883"/>
        <v>Standard</v>
      </c>
      <c r="O3606" s="10" t="str">
        <f t="shared" si="884"/>
        <v>Successful</v>
      </c>
      <c r="P3606" s="10" t="str">
        <f t="shared" si="885"/>
        <v>On Time</v>
      </c>
      <c r="Q3606" s="9">
        <f t="shared" si="886"/>
        <v>1</v>
      </c>
      <c r="R3606" s="9">
        <f t="shared" si="887"/>
        <v>1</v>
      </c>
      <c r="S3606" s="9">
        <f t="shared" si="888"/>
        <v>0</v>
      </c>
      <c r="T3606" s="9" t="str">
        <f t="shared" si="889"/>
        <v>May</v>
      </c>
      <c r="U3606" s="40">
        <f t="shared" si="890"/>
        <v>0</v>
      </c>
      <c r="V3606" s="40" t="str">
        <f t="shared" si="891"/>
        <v>Normal</v>
      </c>
      <c r="W3606" s="40">
        <f t="shared" si="892"/>
        <v>0</v>
      </c>
      <c r="X3606" s="40">
        <f t="shared" si="893"/>
        <v>0</v>
      </c>
      <c r="Y3606" s="40">
        <f t="shared" si="894"/>
        <v>0</v>
      </c>
      <c r="Z3606" s="40">
        <f t="shared" si="895"/>
        <v>0</v>
      </c>
      <c r="AA3606" s="40">
        <f t="shared" si="896"/>
        <v>1</v>
      </c>
      <c r="AB3606" s="40">
        <f t="shared" si="897"/>
        <v>0</v>
      </c>
      <c r="AC3606" s="41" t="s">
        <v>238</v>
      </c>
      <c r="AD3606" s="41" t="s">
        <v>2266</v>
      </c>
      <c r="AE3606" s="41" t="s">
        <v>432</v>
      </c>
      <c r="AF3606" s="41" t="s">
        <v>216</v>
      </c>
      <c r="AG3606" s="41" t="s">
        <v>56</v>
      </c>
      <c r="AH3606" s="41" t="s">
        <v>56</v>
      </c>
      <c r="AI3606" s="41" t="s">
        <v>56</v>
      </c>
      <c r="AJ3606" s="41" t="s">
        <v>160</v>
      </c>
      <c r="AK3606" s="41" t="s">
        <v>56</v>
      </c>
    </row>
    <row r="3607" spans="1:37" s="41" customFormat="1" ht="15.75" thickBot="1" x14ac:dyDescent="0.3">
      <c r="A3607" s="11" t="s">
        <v>697</v>
      </c>
      <c r="B3607" s="12" t="s">
        <v>216</v>
      </c>
      <c r="C3607" s="13" t="s">
        <v>52</v>
      </c>
      <c r="D3607" s="14" t="s">
        <v>47</v>
      </c>
      <c r="E3607" s="13" t="s">
        <v>7781</v>
      </c>
      <c r="F3607" s="4" t="s">
        <v>365</v>
      </c>
      <c r="G3607" s="4" t="s">
        <v>184</v>
      </c>
      <c r="H3607" s="15">
        <v>43213.416666666664</v>
      </c>
      <c r="I3607" s="15">
        <v>43231.708333333336</v>
      </c>
      <c r="J3607" s="131" t="s">
        <v>8654</v>
      </c>
      <c r="K3607" s="45" t="s">
        <v>9</v>
      </c>
      <c r="L3607" s="47" t="s">
        <v>7</v>
      </c>
      <c r="M3607" s="47" t="s">
        <v>56</v>
      </c>
      <c r="N3607" s="9" t="str">
        <f t="shared" si="883"/>
        <v>Standard</v>
      </c>
      <c r="O3607" s="10" t="str">
        <f t="shared" si="884"/>
        <v>Successful</v>
      </c>
      <c r="P3607" s="10" t="str">
        <f t="shared" si="885"/>
        <v>On Time</v>
      </c>
      <c r="Q3607" s="9">
        <f t="shared" si="886"/>
        <v>1</v>
      </c>
      <c r="R3607" s="9">
        <f t="shared" si="887"/>
        <v>1</v>
      </c>
      <c r="S3607" s="9">
        <f t="shared" si="888"/>
        <v>0</v>
      </c>
      <c r="T3607" s="9" t="str">
        <f t="shared" si="889"/>
        <v>May</v>
      </c>
      <c r="U3607" s="40">
        <f t="shared" si="890"/>
        <v>0</v>
      </c>
      <c r="V3607" s="40" t="str">
        <f t="shared" si="891"/>
        <v>Normal</v>
      </c>
      <c r="W3607" s="40">
        <f t="shared" si="892"/>
        <v>0</v>
      </c>
      <c r="X3607" s="40">
        <f t="shared" si="893"/>
        <v>0</v>
      </c>
      <c r="Y3607" s="40">
        <f t="shared" si="894"/>
        <v>0</v>
      </c>
      <c r="Z3607" s="40">
        <f t="shared" si="895"/>
        <v>0</v>
      </c>
      <c r="AA3607" s="40">
        <f t="shared" si="896"/>
        <v>1</v>
      </c>
      <c r="AB3607" s="40">
        <f t="shared" si="897"/>
        <v>0</v>
      </c>
      <c r="AC3607" s="41" t="s">
        <v>238</v>
      </c>
      <c r="AD3607" s="41" t="s">
        <v>2266</v>
      </c>
      <c r="AE3607" s="41" t="s">
        <v>432</v>
      </c>
      <c r="AF3607" s="41" t="s">
        <v>216</v>
      </c>
      <c r="AG3607" s="41" t="s">
        <v>56</v>
      </c>
      <c r="AH3607" s="41" t="s">
        <v>56</v>
      </c>
      <c r="AI3607" s="41" t="s">
        <v>56</v>
      </c>
      <c r="AJ3607" s="41" t="s">
        <v>160</v>
      </c>
      <c r="AK3607" s="41" t="s">
        <v>56</v>
      </c>
    </row>
    <row r="3608" spans="1:37" s="41" customFormat="1" ht="15.75" thickBot="1" x14ac:dyDescent="0.3">
      <c r="A3608" s="11" t="s">
        <v>697</v>
      </c>
      <c r="B3608" s="12" t="s">
        <v>216</v>
      </c>
      <c r="C3608" s="13" t="s">
        <v>46</v>
      </c>
      <c r="D3608" s="14" t="s">
        <v>47</v>
      </c>
      <c r="E3608" s="13" t="s">
        <v>7782</v>
      </c>
      <c r="F3608" s="4" t="s">
        <v>614</v>
      </c>
      <c r="G3608" s="4" t="s">
        <v>779</v>
      </c>
      <c r="H3608" s="15">
        <v>43217.625</v>
      </c>
      <c r="I3608" s="15">
        <v>43231.708333333336</v>
      </c>
      <c r="J3608" s="131" t="s">
        <v>8655</v>
      </c>
      <c r="K3608" s="45" t="s">
        <v>9</v>
      </c>
      <c r="L3608" s="47" t="s">
        <v>7</v>
      </c>
      <c r="M3608" s="47" t="s">
        <v>56</v>
      </c>
      <c r="N3608" s="9" t="str">
        <f t="shared" si="883"/>
        <v>Minor</v>
      </c>
      <c r="O3608" s="10" t="str">
        <f t="shared" si="884"/>
        <v>Successful</v>
      </c>
      <c r="P3608" s="10" t="str">
        <f t="shared" si="885"/>
        <v>On Time</v>
      </c>
      <c r="Q3608" s="9">
        <f t="shared" si="886"/>
        <v>1</v>
      </c>
      <c r="R3608" s="9">
        <f t="shared" si="887"/>
        <v>1</v>
      </c>
      <c r="S3608" s="9">
        <f t="shared" si="888"/>
        <v>0</v>
      </c>
      <c r="T3608" s="9" t="str">
        <f t="shared" si="889"/>
        <v>May</v>
      </c>
      <c r="U3608" s="40">
        <f t="shared" si="890"/>
        <v>0</v>
      </c>
      <c r="V3608" s="40" t="str">
        <f t="shared" si="891"/>
        <v>Normal</v>
      </c>
      <c r="W3608" s="40">
        <f t="shared" si="892"/>
        <v>0</v>
      </c>
      <c r="X3608" s="40">
        <f t="shared" si="893"/>
        <v>0</v>
      </c>
      <c r="Y3608" s="40">
        <f t="shared" si="894"/>
        <v>0</v>
      </c>
      <c r="Z3608" s="40">
        <f t="shared" si="895"/>
        <v>0</v>
      </c>
      <c r="AA3608" s="40">
        <f t="shared" si="896"/>
        <v>1</v>
      </c>
      <c r="AB3608" s="40">
        <f t="shared" si="897"/>
        <v>0</v>
      </c>
      <c r="AC3608" s="41" t="s">
        <v>238</v>
      </c>
      <c r="AD3608" s="41" t="s">
        <v>349</v>
      </c>
      <c r="AE3608" s="41" t="s">
        <v>351</v>
      </c>
      <c r="AF3608" s="41" t="s">
        <v>216</v>
      </c>
      <c r="AG3608" s="41" t="s">
        <v>56</v>
      </c>
      <c r="AH3608" s="41" t="s">
        <v>56</v>
      </c>
      <c r="AI3608" s="41" t="s">
        <v>56</v>
      </c>
      <c r="AJ3608" s="41" t="s">
        <v>160</v>
      </c>
      <c r="AK3608" s="41" t="s">
        <v>56</v>
      </c>
    </row>
    <row r="3609" spans="1:37" s="41" customFormat="1" ht="15.75" thickBot="1" x14ac:dyDescent="0.3">
      <c r="A3609" s="11" t="s">
        <v>45</v>
      </c>
      <c r="B3609" s="12" t="s">
        <v>216</v>
      </c>
      <c r="C3609" s="13" t="s">
        <v>46</v>
      </c>
      <c r="D3609" s="14" t="s">
        <v>47</v>
      </c>
      <c r="E3609" s="13" t="s">
        <v>7783</v>
      </c>
      <c r="F3609" s="4" t="s">
        <v>75</v>
      </c>
      <c r="G3609" s="4" t="s">
        <v>330</v>
      </c>
      <c r="H3609" s="15">
        <v>43225.916666666664</v>
      </c>
      <c r="I3609" s="15">
        <v>43231.708333333336</v>
      </c>
      <c r="J3609" s="131" t="s">
        <v>7337</v>
      </c>
      <c r="K3609" s="45" t="s">
        <v>9</v>
      </c>
      <c r="L3609" s="47" t="s">
        <v>7</v>
      </c>
      <c r="M3609" s="47" t="s">
        <v>56</v>
      </c>
      <c r="N3609" s="9" t="str">
        <f t="shared" si="883"/>
        <v>Minor</v>
      </c>
      <c r="O3609" s="10" t="str">
        <f t="shared" si="884"/>
        <v>Successful</v>
      </c>
      <c r="P3609" s="10" t="str">
        <f t="shared" si="885"/>
        <v>On Time</v>
      </c>
      <c r="Q3609" s="9">
        <f t="shared" si="886"/>
        <v>1</v>
      </c>
      <c r="R3609" s="9">
        <f t="shared" si="887"/>
        <v>1</v>
      </c>
      <c r="S3609" s="9">
        <f t="shared" si="888"/>
        <v>0</v>
      </c>
      <c r="T3609" s="9" t="str">
        <f t="shared" si="889"/>
        <v>May</v>
      </c>
      <c r="U3609" s="40">
        <f t="shared" si="890"/>
        <v>0</v>
      </c>
      <c r="V3609" s="40" t="str">
        <f t="shared" si="891"/>
        <v>Normal</v>
      </c>
      <c r="W3609" s="40">
        <f t="shared" si="892"/>
        <v>0</v>
      </c>
      <c r="X3609" s="40">
        <f t="shared" si="893"/>
        <v>0</v>
      </c>
      <c r="Y3609" s="40">
        <f t="shared" si="894"/>
        <v>0</v>
      </c>
      <c r="Z3609" s="40">
        <f t="shared" si="895"/>
        <v>0</v>
      </c>
      <c r="AA3609" s="40">
        <f t="shared" si="896"/>
        <v>1</v>
      </c>
      <c r="AB3609" s="40">
        <f t="shared" si="897"/>
        <v>0</v>
      </c>
      <c r="AC3609" s="41" t="s">
        <v>823</v>
      </c>
      <c r="AD3609" s="41" t="s">
        <v>280</v>
      </c>
      <c r="AE3609" s="41" t="s">
        <v>323</v>
      </c>
      <c r="AF3609" s="41" t="s">
        <v>216</v>
      </c>
      <c r="AG3609" s="41" t="s">
        <v>56</v>
      </c>
      <c r="AH3609" s="41" t="s">
        <v>56</v>
      </c>
      <c r="AI3609" s="41" t="s">
        <v>56</v>
      </c>
      <c r="AJ3609" s="41" t="s">
        <v>160</v>
      </c>
      <c r="AK3609" s="41" t="s">
        <v>56</v>
      </c>
    </row>
    <row r="3610" spans="1:37" s="41" customFormat="1" ht="15.75" thickBot="1" x14ac:dyDescent="0.3">
      <c r="A3610" s="11" t="s">
        <v>45</v>
      </c>
      <c r="B3610" s="12" t="s">
        <v>216</v>
      </c>
      <c r="C3610" s="13" t="s">
        <v>52</v>
      </c>
      <c r="D3610" s="14" t="s">
        <v>47</v>
      </c>
      <c r="E3610" s="13" t="s">
        <v>7784</v>
      </c>
      <c r="F3610" s="4" t="s">
        <v>158</v>
      </c>
      <c r="G3610" s="4" t="s">
        <v>6723</v>
      </c>
      <c r="H3610" s="15">
        <v>43228.458333333336</v>
      </c>
      <c r="I3610" s="15">
        <v>43231.708333333336</v>
      </c>
      <c r="J3610" s="131" t="s">
        <v>7340</v>
      </c>
      <c r="K3610" s="45" t="s">
        <v>9</v>
      </c>
      <c r="L3610" s="47" t="s">
        <v>7</v>
      </c>
      <c r="M3610" s="47" t="s">
        <v>56</v>
      </c>
      <c r="N3610" s="9" t="str">
        <f t="shared" si="883"/>
        <v>Standard</v>
      </c>
      <c r="O3610" s="10" t="str">
        <f t="shared" si="884"/>
        <v>Successful</v>
      </c>
      <c r="P3610" s="10" t="str">
        <f t="shared" si="885"/>
        <v>On Time</v>
      </c>
      <c r="Q3610" s="9">
        <f t="shared" si="886"/>
        <v>1</v>
      </c>
      <c r="R3610" s="9">
        <f t="shared" si="887"/>
        <v>1</v>
      </c>
      <c r="S3610" s="9">
        <f t="shared" si="888"/>
        <v>0</v>
      </c>
      <c r="T3610" s="9" t="str">
        <f t="shared" si="889"/>
        <v>May</v>
      </c>
      <c r="U3610" s="40">
        <f t="shared" si="890"/>
        <v>0</v>
      </c>
      <c r="V3610" s="40" t="str">
        <f t="shared" si="891"/>
        <v>Normal</v>
      </c>
      <c r="W3610" s="40">
        <f t="shared" si="892"/>
        <v>0</v>
      </c>
      <c r="X3610" s="40">
        <f t="shared" si="893"/>
        <v>0</v>
      </c>
      <c r="Y3610" s="40">
        <f t="shared" si="894"/>
        <v>0</v>
      </c>
      <c r="Z3610" s="40">
        <f t="shared" si="895"/>
        <v>0</v>
      </c>
      <c r="AA3610" s="40">
        <f t="shared" si="896"/>
        <v>1</v>
      </c>
      <c r="AB3610" s="40">
        <f t="shared" si="897"/>
        <v>0</v>
      </c>
      <c r="AC3610" s="41" t="s">
        <v>823</v>
      </c>
      <c r="AD3610" s="41" t="s">
        <v>5856</v>
      </c>
      <c r="AE3610" s="41" t="s">
        <v>121</v>
      </c>
      <c r="AF3610" s="41" t="s">
        <v>322</v>
      </c>
      <c r="AG3610" s="41" t="s">
        <v>56</v>
      </c>
      <c r="AH3610" s="41" t="s">
        <v>56</v>
      </c>
      <c r="AI3610" s="41" t="s">
        <v>56</v>
      </c>
      <c r="AJ3610" s="41" t="s">
        <v>160</v>
      </c>
      <c r="AK3610" s="41" t="s">
        <v>56</v>
      </c>
    </row>
    <row r="3611" spans="1:37" s="41" customFormat="1" ht="15.75" thickBot="1" x14ac:dyDescent="0.3">
      <c r="A3611" s="11" t="s">
        <v>697</v>
      </c>
      <c r="B3611" s="12" t="s">
        <v>216</v>
      </c>
      <c r="C3611" s="13" t="s">
        <v>52</v>
      </c>
      <c r="D3611" s="14" t="s">
        <v>47</v>
      </c>
      <c r="E3611" s="13" t="s">
        <v>7785</v>
      </c>
      <c r="F3611" s="4" t="s">
        <v>152</v>
      </c>
      <c r="G3611" s="4" t="s">
        <v>490</v>
      </c>
      <c r="H3611" s="15">
        <v>43227.333333333336</v>
      </c>
      <c r="I3611" s="15">
        <v>43233.958333333336</v>
      </c>
      <c r="J3611" s="131" t="s">
        <v>814</v>
      </c>
      <c r="K3611" s="45" t="s">
        <v>9</v>
      </c>
      <c r="L3611" s="47" t="s">
        <v>7</v>
      </c>
      <c r="M3611" s="47" t="s">
        <v>56</v>
      </c>
      <c r="N3611" s="9" t="str">
        <f t="shared" si="883"/>
        <v>Standard</v>
      </c>
      <c r="O3611" s="10" t="str">
        <f t="shared" si="884"/>
        <v>Successful</v>
      </c>
      <c r="P3611" s="10" t="str">
        <f t="shared" si="885"/>
        <v>On Time</v>
      </c>
      <c r="Q3611" s="9">
        <f t="shared" si="886"/>
        <v>1</v>
      </c>
      <c r="R3611" s="9">
        <f t="shared" si="887"/>
        <v>1</v>
      </c>
      <c r="S3611" s="9">
        <f t="shared" si="888"/>
        <v>0</v>
      </c>
      <c r="T3611" s="9" t="str">
        <f t="shared" si="889"/>
        <v>May</v>
      </c>
      <c r="U3611" s="40">
        <f t="shared" si="890"/>
        <v>0</v>
      </c>
      <c r="V3611" s="40" t="str">
        <f t="shared" si="891"/>
        <v>Normal</v>
      </c>
      <c r="W3611" s="40">
        <f t="shared" si="892"/>
        <v>0</v>
      </c>
      <c r="X3611" s="40">
        <f t="shared" si="893"/>
        <v>0</v>
      </c>
      <c r="Y3611" s="40">
        <f t="shared" si="894"/>
        <v>0</v>
      </c>
      <c r="Z3611" s="40">
        <f t="shared" si="895"/>
        <v>0</v>
      </c>
      <c r="AA3611" s="40">
        <f t="shared" si="896"/>
        <v>1</v>
      </c>
      <c r="AB3611" s="40">
        <f t="shared" si="897"/>
        <v>0</v>
      </c>
      <c r="AC3611" s="41" t="s">
        <v>238</v>
      </c>
      <c r="AD3611" s="41" t="s">
        <v>825</v>
      </c>
      <c r="AE3611" s="41" t="s">
        <v>121</v>
      </c>
      <c r="AF3611" s="41" t="s">
        <v>322</v>
      </c>
      <c r="AG3611" s="41" t="s">
        <v>56</v>
      </c>
      <c r="AH3611" s="41" t="s">
        <v>56</v>
      </c>
      <c r="AI3611" s="41" t="s">
        <v>56</v>
      </c>
      <c r="AJ3611" s="41" t="s">
        <v>160</v>
      </c>
      <c r="AK3611" s="41" t="s">
        <v>56</v>
      </c>
    </row>
    <row r="3612" spans="1:37" s="41" customFormat="1" ht="15.75" thickBot="1" x14ac:dyDescent="0.3">
      <c r="A3612" s="11" t="s">
        <v>697</v>
      </c>
      <c r="B3612" s="12" t="s">
        <v>216</v>
      </c>
      <c r="C3612" s="13" t="s">
        <v>46</v>
      </c>
      <c r="D3612" s="14" t="s">
        <v>47</v>
      </c>
      <c r="E3612" s="13" t="s">
        <v>7786</v>
      </c>
      <c r="F3612" s="4" t="s">
        <v>617</v>
      </c>
      <c r="G3612" s="4" t="s">
        <v>6734</v>
      </c>
      <c r="H3612" s="15">
        <v>43231.708333333336</v>
      </c>
      <c r="I3612" s="15">
        <v>43233.833333333336</v>
      </c>
      <c r="J3612" s="131" t="s">
        <v>8656</v>
      </c>
      <c r="K3612" s="45" t="s">
        <v>9</v>
      </c>
      <c r="L3612" s="47" t="s">
        <v>7</v>
      </c>
      <c r="M3612" s="47" t="s">
        <v>56</v>
      </c>
      <c r="N3612" s="9" t="str">
        <f t="shared" si="883"/>
        <v>Minor</v>
      </c>
      <c r="O3612" s="10" t="str">
        <f t="shared" si="884"/>
        <v>Successful</v>
      </c>
      <c r="P3612" s="10" t="str">
        <f t="shared" si="885"/>
        <v>On Time</v>
      </c>
      <c r="Q3612" s="9">
        <f t="shared" si="886"/>
        <v>1</v>
      </c>
      <c r="R3612" s="9">
        <f t="shared" si="887"/>
        <v>1</v>
      </c>
      <c r="S3612" s="9">
        <f t="shared" si="888"/>
        <v>0</v>
      </c>
      <c r="T3612" s="9" t="str">
        <f t="shared" si="889"/>
        <v>May</v>
      </c>
      <c r="U3612" s="40">
        <f t="shared" si="890"/>
        <v>0</v>
      </c>
      <c r="V3612" s="40" t="str">
        <f t="shared" si="891"/>
        <v>Normal</v>
      </c>
      <c r="W3612" s="40">
        <f t="shared" si="892"/>
        <v>0</v>
      </c>
      <c r="X3612" s="40">
        <f t="shared" si="893"/>
        <v>0</v>
      </c>
      <c r="Y3612" s="40">
        <f t="shared" si="894"/>
        <v>0</v>
      </c>
      <c r="Z3612" s="40">
        <f t="shared" si="895"/>
        <v>0</v>
      </c>
      <c r="AA3612" s="40">
        <f t="shared" si="896"/>
        <v>1</v>
      </c>
      <c r="AB3612" s="40">
        <f t="shared" si="897"/>
        <v>0</v>
      </c>
      <c r="AC3612" s="41" t="s">
        <v>238</v>
      </c>
      <c r="AD3612" s="41" t="s">
        <v>5838</v>
      </c>
      <c r="AE3612" s="41" t="s">
        <v>437</v>
      </c>
      <c r="AF3612" s="41" t="s">
        <v>216</v>
      </c>
      <c r="AG3612" s="41" t="s">
        <v>56</v>
      </c>
      <c r="AH3612" s="41" t="s">
        <v>56</v>
      </c>
      <c r="AI3612" s="41" t="s">
        <v>56</v>
      </c>
      <c r="AJ3612" s="41" t="s">
        <v>160</v>
      </c>
      <c r="AK3612" s="41" t="s">
        <v>56</v>
      </c>
    </row>
    <row r="3613" spans="1:37" s="41" customFormat="1" ht="15.75" thickBot="1" x14ac:dyDescent="0.3">
      <c r="A3613" s="11" t="s">
        <v>54</v>
      </c>
      <c r="B3613" s="12" t="s">
        <v>216</v>
      </c>
      <c r="C3613" s="13" t="s">
        <v>52</v>
      </c>
      <c r="D3613" s="14" t="s">
        <v>47</v>
      </c>
      <c r="E3613" s="13" t="s">
        <v>7787</v>
      </c>
      <c r="F3613" s="4" t="s">
        <v>152</v>
      </c>
      <c r="G3613" s="4" t="s">
        <v>596</v>
      </c>
      <c r="H3613" s="15">
        <v>43231.625</v>
      </c>
      <c r="I3613" s="15">
        <v>43231.708333333336</v>
      </c>
      <c r="J3613" s="131" t="s">
        <v>8657</v>
      </c>
      <c r="K3613" s="45" t="s">
        <v>9</v>
      </c>
      <c r="L3613" s="47" t="s">
        <v>7</v>
      </c>
      <c r="M3613" s="47" t="s">
        <v>56</v>
      </c>
      <c r="N3613" s="9" t="str">
        <f t="shared" si="883"/>
        <v>Standard</v>
      </c>
      <c r="O3613" s="10" t="str">
        <f t="shared" si="884"/>
        <v>Successful</v>
      </c>
      <c r="P3613" s="10" t="str">
        <f t="shared" si="885"/>
        <v>On Time</v>
      </c>
      <c r="Q3613" s="9">
        <f t="shared" si="886"/>
        <v>1</v>
      </c>
      <c r="R3613" s="9">
        <f t="shared" si="887"/>
        <v>1</v>
      </c>
      <c r="S3613" s="9">
        <f t="shared" si="888"/>
        <v>0</v>
      </c>
      <c r="T3613" s="9" t="str">
        <f t="shared" si="889"/>
        <v>May</v>
      </c>
      <c r="U3613" s="40">
        <f t="shared" si="890"/>
        <v>0</v>
      </c>
      <c r="V3613" s="40" t="str">
        <f t="shared" si="891"/>
        <v>Normal</v>
      </c>
      <c r="W3613" s="40">
        <f t="shared" si="892"/>
        <v>0</v>
      </c>
      <c r="X3613" s="40">
        <f t="shared" si="893"/>
        <v>0</v>
      </c>
      <c r="Y3613" s="40">
        <f t="shared" si="894"/>
        <v>0</v>
      </c>
      <c r="Z3613" s="40">
        <f t="shared" si="895"/>
        <v>0</v>
      </c>
      <c r="AA3613" s="40">
        <f t="shared" si="896"/>
        <v>1</v>
      </c>
      <c r="AB3613" s="40">
        <f t="shared" si="897"/>
        <v>0</v>
      </c>
      <c r="AC3613" s="41" t="s">
        <v>537</v>
      </c>
      <c r="AD3613" s="41" t="s">
        <v>283</v>
      </c>
      <c r="AE3613" s="41" t="s">
        <v>121</v>
      </c>
      <c r="AF3613" s="41" t="s">
        <v>322</v>
      </c>
      <c r="AG3613" s="41" t="s">
        <v>56</v>
      </c>
      <c r="AH3613" s="41" t="s">
        <v>56</v>
      </c>
      <c r="AI3613" s="41" t="s">
        <v>56</v>
      </c>
      <c r="AJ3613" s="41" t="s">
        <v>160</v>
      </c>
      <c r="AK3613" s="41" t="s">
        <v>56</v>
      </c>
    </row>
    <row r="3614" spans="1:37" s="41" customFormat="1" ht="15.75" thickBot="1" x14ac:dyDescent="0.3">
      <c r="A3614" s="11" t="s">
        <v>248</v>
      </c>
      <c r="B3614" s="12" t="s">
        <v>216</v>
      </c>
      <c r="C3614" s="13" t="s">
        <v>52</v>
      </c>
      <c r="D3614" s="14" t="s">
        <v>47</v>
      </c>
      <c r="E3614" s="13" t="s">
        <v>7788</v>
      </c>
      <c r="F3614" s="4" t="s">
        <v>152</v>
      </c>
      <c r="G3614" s="4" t="s">
        <v>162</v>
      </c>
      <c r="H3614" s="15">
        <v>43231.958333333336</v>
      </c>
      <c r="I3614" s="15">
        <v>43232.291666666664</v>
      </c>
      <c r="J3614" s="131" t="s">
        <v>8658</v>
      </c>
      <c r="K3614" s="45" t="s">
        <v>9</v>
      </c>
      <c r="L3614" s="47" t="s">
        <v>7</v>
      </c>
      <c r="M3614" s="47" t="s">
        <v>56</v>
      </c>
      <c r="N3614" s="9" t="str">
        <f t="shared" si="883"/>
        <v>Standard</v>
      </c>
      <c r="O3614" s="10" t="str">
        <f t="shared" si="884"/>
        <v>Successful</v>
      </c>
      <c r="P3614" s="10" t="str">
        <f t="shared" si="885"/>
        <v>On Time</v>
      </c>
      <c r="Q3614" s="9">
        <f t="shared" si="886"/>
        <v>1</v>
      </c>
      <c r="R3614" s="9">
        <f t="shared" si="887"/>
        <v>1</v>
      </c>
      <c r="S3614" s="9">
        <f t="shared" si="888"/>
        <v>0</v>
      </c>
      <c r="T3614" s="9" t="str">
        <f t="shared" si="889"/>
        <v>May</v>
      </c>
      <c r="U3614" s="40">
        <f t="shared" si="890"/>
        <v>0</v>
      </c>
      <c r="V3614" s="40" t="str">
        <f t="shared" si="891"/>
        <v>Normal</v>
      </c>
      <c r="W3614" s="40">
        <f t="shared" si="892"/>
        <v>0</v>
      </c>
      <c r="X3614" s="40">
        <f t="shared" si="893"/>
        <v>0</v>
      </c>
      <c r="Y3614" s="40">
        <f t="shared" si="894"/>
        <v>0</v>
      </c>
      <c r="Z3614" s="40">
        <f t="shared" si="895"/>
        <v>0</v>
      </c>
      <c r="AA3614" s="40">
        <f t="shared" si="896"/>
        <v>1</v>
      </c>
      <c r="AB3614" s="40">
        <f t="shared" si="897"/>
        <v>0</v>
      </c>
      <c r="AC3614" s="41" t="s">
        <v>537</v>
      </c>
      <c r="AD3614" s="41" t="s">
        <v>332</v>
      </c>
      <c r="AE3614" s="41" t="s">
        <v>121</v>
      </c>
      <c r="AF3614" s="41" t="s">
        <v>322</v>
      </c>
      <c r="AG3614" s="41" t="s">
        <v>56</v>
      </c>
      <c r="AH3614" s="41" t="s">
        <v>56</v>
      </c>
      <c r="AI3614" s="41" t="s">
        <v>56</v>
      </c>
      <c r="AJ3614" s="41" t="s">
        <v>160</v>
      </c>
      <c r="AK3614" s="41" t="s">
        <v>56</v>
      </c>
    </row>
    <row r="3615" spans="1:37" s="41" customFormat="1" ht="15.75" thickBot="1" x14ac:dyDescent="0.3">
      <c r="A3615" s="11" t="s">
        <v>697</v>
      </c>
      <c r="B3615" s="12" t="s">
        <v>216</v>
      </c>
      <c r="C3615" s="13" t="s">
        <v>46</v>
      </c>
      <c r="D3615" s="14" t="s">
        <v>47</v>
      </c>
      <c r="E3615" s="13" t="s">
        <v>7789</v>
      </c>
      <c r="F3615" s="4" t="s">
        <v>500</v>
      </c>
      <c r="G3615" s="4" t="s">
        <v>6724</v>
      </c>
      <c r="H3615" s="15">
        <v>43231.875</v>
      </c>
      <c r="I3615" s="15">
        <v>43232</v>
      </c>
      <c r="J3615" s="131" t="s">
        <v>8659</v>
      </c>
      <c r="K3615" s="45" t="s">
        <v>9</v>
      </c>
      <c r="L3615" s="47" t="s">
        <v>7</v>
      </c>
      <c r="M3615" s="47" t="s">
        <v>56</v>
      </c>
      <c r="N3615" s="9" t="str">
        <f t="shared" si="883"/>
        <v>Minor</v>
      </c>
      <c r="O3615" s="10" t="str">
        <f t="shared" si="884"/>
        <v>Successful</v>
      </c>
      <c r="P3615" s="10" t="str">
        <f t="shared" si="885"/>
        <v>On Time</v>
      </c>
      <c r="Q3615" s="9">
        <f t="shared" si="886"/>
        <v>1</v>
      </c>
      <c r="R3615" s="9">
        <f t="shared" si="887"/>
        <v>1</v>
      </c>
      <c r="S3615" s="9">
        <f t="shared" si="888"/>
        <v>0</v>
      </c>
      <c r="T3615" s="9" t="str">
        <f t="shared" si="889"/>
        <v>May</v>
      </c>
      <c r="U3615" s="40">
        <f t="shared" si="890"/>
        <v>0</v>
      </c>
      <c r="V3615" s="40" t="str">
        <f t="shared" si="891"/>
        <v>Normal</v>
      </c>
      <c r="W3615" s="40">
        <f t="shared" si="892"/>
        <v>0</v>
      </c>
      <c r="X3615" s="40">
        <f t="shared" si="893"/>
        <v>0</v>
      </c>
      <c r="Y3615" s="40">
        <f t="shared" si="894"/>
        <v>0</v>
      </c>
      <c r="Z3615" s="40">
        <f t="shared" si="895"/>
        <v>0</v>
      </c>
      <c r="AA3615" s="40">
        <f t="shared" si="896"/>
        <v>1</v>
      </c>
      <c r="AB3615" s="40">
        <f t="shared" si="897"/>
        <v>0</v>
      </c>
      <c r="AC3615" s="41" t="s">
        <v>238</v>
      </c>
      <c r="AD3615" s="41" t="s">
        <v>280</v>
      </c>
      <c r="AE3615" s="41" t="s">
        <v>264</v>
      </c>
      <c r="AF3615" s="41" t="s">
        <v>216</v>
      </c>
      <c r="AG3615" s="41" t="s">
        <v>56</v>
      </c>
      <c r="AH3615" s="41" t="s">
        <v>56</v>
      </c>
      <c r="AI3615" s="41" t="s">
        <v>56</v>
      </c>
      <c r="AJ3615" s="41" t="s">
        <v>160</v>
      </c>
      <c r="AK3615" s="41" t="s">
        <v>56</v>
      </c>
    </row>
    <row r="3616" spans="1:37" s="41" customFormat="1" ht="15.75" thickBot="1" x14ac:dyDescent="0.3">
      <c r="A3616" s="11" t="s">
        <v>248</v>
      </c>
      <c r="B3616" s="12" t="s">
        <v>216</v>
      </c>
      <c r="C3616" s="13" t="s">
        <v>52</v>
      </c>
      <c r="D3616" s="14" t="s">
        <v>47</v>
      </c>
      <c r="E3616" s="13" t="s">
        <v>7790</v>
      </c>
      <c r="F3616" s="4" t="s">
        <v>152</v>
      </c>
      <c r="G3616" s="4" t="s">
        <v>162</v>
      </c>
      <c r="H3616" s="15">
        <v>43231.5</v>
      </c>
      <c r="I3616" s="15">
        <v>43233.958333333336</v>
      </c>
      <c r="J3616" s="131" t="s">
        <v>7102</v>
      </c>
      <c r="K3616" s="45" t="s">
        <v>9</v>
      </c>
      <c r="L3616" s="47" t="s">
        <v>7</v>
      </c>
      <c r="M3616" s="47" t="s">
        <v>56</v>
      </c>
      <c r="N3616" s="9" t="str">
        <f t="shared" si="883"/>
        <v>Standard</v>
      </c>
      <c r="O3616" s="10" t="str">
        <f t="shared" si="884"/>
        <v>Successful</v>
      </c>
      <c r="P3616" s="10" t="str">
        <f t="shared" si="885"/>
        <v>On Time</v>
      </c>
      <c r="Q3616" s="9">
        <f t="shared" si="886"/>
        <v>1</v>
      </c>
      <c r="R3616" s="9">
        <f t="shared" si="887"/>
        <v>1</v>
      </c>
      <c r="S3616" s="9">
        <f t="shared" si="888"/>
        <v>0</v>
      </c>
      <c r="T3616" s="9" t="str">
        <f t="shared" si="889"/>
        <v>May</v>
      </c>
      <c r="U3616" s="40">
        <f t="shared" si="890"/>
        <v>0</v>
      </c>
      <c r="V3616" s="40" t="str">
        <f t="shared" si="891"/>
        <v>Normal</v>
      </c>
      <c r="W3616" s="40">
        <f t="shared" si="892"/>
        <v>0</v>
      </c>
      <c r="X3616" s="40">
        <f t="shared" si="893"/>
        <v>0</v>
      </c>
      <c r="Y3616" s="40">
        <f t="shared" si="894"/>
        <v>0</v>
      </c>
      <c r="Z3616" s="40">
        <f t="shared" si="895"/>
        <v>0</v>
      </c>
      <c r="AA3616" s="40">
        <f t="shared" si="896"/>
        <v>1</v>
      </c>
      <c r="AB3616" s="40">
        <f t="shared" si="897"/>
        <v>0</v>
      </c>
      <c r="AC3616" s="41" t="s">
        <v>537</v>
      </c>
      <c r="AD3616" s="41" t="s">
        <v>332</v>
      </c>
      <c r="AE3616" s="41" t="s">
        <v>121</v>
      </c>
      <c r="AF3616" s="41" t="s">
        <v>322</v>
      </c>
      <c r="AG3616" s="41" t="s">
        <v>56</v>
      </c>
      <c r="AH3616" s="41" t="s">
        <v>56</v>
      </c>
      <c r="AI3616" s="41" t="s">
        <v>56</v>
      </c>
      <c r="AJ3616" s="41" t="s">
        <v>160</v>
      </c>
      <c r="AK3616" s="41" t="s">
        <v>56</v>
      </c>
    </row>
    <row r="3617" spans="1:37" s="41" customFormat="1" ht="15.75" thickBot="1" x14ac:dyDescent="0.3">
      <c r="A3617" s="11" t="s">
        <v>248</v>
      </c>
      <c r="B3617" s="12" t="s">
        <v>216</v>
      </c>
      <c r="C3617" s="13" t="s">
        <v>52</v>
      </c>
      <c r="D3617" s="14" t="s">
        <v>47</v>
      </c>
      <c r="E3617" s="13" t="s">
        <v>7791</v>
      </c>
      <c r="F3617" s="4" t="s">
        <v>152</v>
      </c>
      <c r="G3617" s="4" t="s">
        <v>162</v>
      </c>
      <c r="H3617" s="15">
        <v>43231.5</v>
      </c>
      <c r="I3617" s="15">
        <v>43233.958333333336</v>
      </c>
      <c r="J3617" s="131" t="s">
        <v>8660</v>
      </c>
      <c r="K3617" s="45" t="s">
        <v>9</v>
      </c>
      <c r="L3617" s="47" t="s">
        <v>7</v>
      </c>
      <c r="M3617" s="47" t="s">
        <v>56</v>
      </c>
      <c r="N3617" s="9" t="str">
        <f t="shared" si="883"/>
        <v>Standard</v>
      </c>
      <c r="O3617" s="10" t="str">
        <f t="shared" si="884"/>
        <v>Successful</v>
      </c>
      <c r="P3617" s="10" t="str">
        <f t="shared" si="885"/>
        <v>On Time</v>
      </c>
      <c r="Q3617" s="9">
        <f t="shared" si="886"/>
        <v>1</v>
      </c>
      <c r="R3617" s="9">
        <f t="shared" si="887"/>
        <v>1</v>
      </c>
      <c r="S3617" s="9">
        <f t="shared" si="888"/>
        <v>0</v>
      </c>
      <c r="T3617" s="9" t="str">
        <f t="shared" si="889"/>
        <v>May</v>
      </c>
      <c r="U3617" s="40">
        <f t="shared" si="890"/>
        <v>0</v>
      </c>
      <c r="V3617" s="40" t="str">
        <f t="shared" si="891"/>
        <v>Normal</v>
      </c>
      <c r="W3617" s="40">
        <f t="shared" si="892"/>
        <v>0</v>
      </c>
      <c r="X3617" s="40">
        <f t="shared" si="893"/>
        <v>0</v>
      </c>
      <c r="Y3617" s="40">
        <f t="shared" si="894"/>
        <v>0</v>
      </c>
      <c r="Z3617" s="40">
        <f t="shared" si="895"/>
        <v>0</v>
      </c>
      <c r="AA3617" s="40">
        <f t="shared" si="896"/>
        <v>1</v>
      </c>
      <c r="AB3617" s="40">
        <f t="shared" si="897"/>
        <v>0</v>
      </c>
      <c r="AC3617" s="41" t="s">
        <v>537</v>
      </c>
      <c r="AD3617" s="41" t="s">
        <v>332</v>
      </c>
      <c r="AE3617" s="41" t="s">
        <v>121</v>
      </c>
      <c r="AF3617" s="41" t="s">
        <v>322</v>
      </c>
      <c r="AG3617" s="41" t="s">
        <v>56</v>
      </c>
      <c r="AH3617" s="41" t="s">
        <v>56</v>
      </c>
      <c r="AI3617" s="41" t="s">
        <v>56</v>
      </c>
      <c r="AJ3617" s="41" t="s">
        <v>160</v>
      </c>
      <c r="AK3617" s="41" t="s">
        <v>56</v>
      </c>
    </row>
    <row r="3618" spans="1:37" s="41" customFormat="1" ht="15.75" thickBot="1" x14ac:dyDescent="0.3">
      <c r="A3618" s="11" t="s">
        <v>248</v>
      </c>
      <c r="B3618" s="12" t="s">
        <v>216</v>
      </c>
      <c r="C3618" s="13" t="s">
        <v>52</v>
      </c>
      <c r="D3618" s="14" t="s">
        <v>47</v>
      </c>
      <c r="E3618" s="13" t="s">
        <v>7792</v>
      </c>
      <c r="F3618" s="4" t="s">
        <v>84</v>
      </c>
      <c r="G3618" s="4" t="s">
        <v>601</v>
      </c>
      <c r="H3618" s="15">
        <v>43231.875</v>
      </c>
      <c r="I3618" s="15">
        <v>43232.041666666664</v>
      </c>
      <c r="J3618" s="131" t="s">
        <v>739</v>
      </c>
      <c r="K3618" s="45" t="s">
        <v>9</v>
      </c>
      <c r="L3618" s="47" t="s">
        <v>7</v>
      </c>
      <c r="M3618" s="47" t="s">
        <v>56</v>
      </c>
      <c r="N3618" s="9" t="str">
        <f t="shared" si="883"/>
        <v>Standard</v>
      </c>
      <c r="O3618" s="10" t="str">
        <f t="shared" si="884"/>
        <v>Successful</v>
      </c>
      <c r="P3618" s="10" t="str">
        <f t="shared" si="885"/>
        <v>On Time</v>
      </c>
      <c r="Q3618" s="9">
        <f t="shared" si="886"/>
        <v>1</v>
      </c>
      <c r="R3618" s="9">
        <f t="shared" si="887"/>
        <v>1</v>
      </c>
      <c r="S3618" s="9">
        <f t="shared" si="888"/>
        <v>0</v>
      </c>
      <c r="T3618" s="9" t="str">
        <f t="shared" si="889"/>
        <v>May</v>
      </c>
      <c r="U3618" s="40">
        <f t="shared" si="890"/>
        <v>0</v>
      </c>
      <c r="V3618" s="40" t="str">
        <f t="shared" si="891"/>
        <v>Normal</v>
      </c>
      <c r="W3618" s="40">
        <f t="shared" si="892"/>
        <v>0</v>
      </c>
      <c r="X3618" s="40">
        <f t="shared" si="893"/>
        <v>0</v>
      </c>
      <c r="Y3618" s="40">
        <f t="shared" si="894"/>
        <v>0</v>
      </c>
      <c r="Z3618" s="40">
        <f t="shared" si="895"/>
        <v>0</v>
      </c>
      <c r="AA3618" s="40">
        <f t="shared" si="896"/>
        <v>1</v>
      </c>
      <c r="AB3618" s="40">
        <f t="shared" si="897"/>
        <v>0</v>
      </c>
      <c r="AC3618" s="41" t="s">
        <v>537</v>
      </c>
      <c r="AD3618" s="41" t="s">
        <v>682</v>
      </c>
      <c r="AE3618" s="41" t="s">
        <v>260</v>
      </c>
      <c r="AF3618" s="41" t="s">
        <v>216</v>
      </c>
      <c r="AG3618" s="41" t="s">
        <v>56</v>
      </c>
      <c r="AH3618" s="41" t="s">
        <v>56</v>
      </c>
      <c r="AI3618" s="41" t="s">
        <v>56</v>
      </c>
      <c r="AJ3618" s="41" t="s">
        <v>160</v>
      </c>
      <c r="AK3618" s="41" t="s">
        <v>56</v>
      </c>
    </row>
    <row r="3619" spans="1:37" s="41" customFormat="1" ht="15.75" thickBot="1" x14ac:dyDescent="0.3">
      <c r="A3619" s="11" t="s">
        <v>63</v>
      </c>
      <c r="B3619" s="12" t="s">
        <v>216</v>
      </c>
      <c r="C3619" s="13" t="s">
        <v>46</v>
      </c>
      <c r="D3619" s="14" t="s">
        <v>47</v>
      </c>
      <c r="E3619" s="13" t="s">
        <v>7793</v>
      </c>
      <c r="F3619" s="4" t="s">
        <v>84</v>
      </c>
      <c r="G3619" s="4" t="s">
        <v>663</v>
      </c>
      <c r="H3619" s="15">
        <v>43233.708333333336</v>
      </c>
      <c r="I3619" s="15">
        <v>43233.979166666664</v>
      </c>
      <c r="J3619" s="131" t="s">
        <v>8661</v>
      </c>
      <c r="K3619" s="45" t="s">
        <v>9</v>
      </c>
      <c r="L3619" s="47" t="s">
        <v>7</v>
      </c>
      <c r="M3619" s="47" t="s">
        <v>56</v>
      </c>
      <c r="N3619" s="9" t="str">
        <f t="shared" si="883"/>
        <v>Minor</v>
      </c>
      <c r="O3619" s="10" t="str">
        <f t="shared" si="884"/>
        <v>Successful</v>
      </c>
      <c r="P3619" s="10" t="str">
        <f t="shared" si="885"/>
        <v>On Time</v>
      </c>
      <c r="Q3619" s="9">
        <f t="shared" si="886"/>
        <v>1</v>
      </c>
      <c r="R3619" s="9">
        <f t="shared" si="887"/>
        <v>1</v>
      </c>
      <c r="S3619" s="9">
        <f t="shared" si="888"/>
        <v>0</v>
      </c>
      <c r="T3619" s="9" t="str">
        <f t="shared" si="889"/>
        <v>May</v>
      </c>
      <c r="U3619" s="40">
        <f t="shared" si="890"/>
        <v>1</v>
      </c>
      <c r="V3619" s="40" t="str">
        <f t="shared" si="891"/>
        <v>SLT</v>
      </c>
      <c r="W3619" s="40">
        <f t="shared" si="892"/>
        <v>0</v>
      </c>
      <c r="X3619" s="40">
        <f t="shared" si="893"/>
        <v>0</v>
      </c>
      <c r="Y3619" s="40">
        <f t="shared" si="894"/>
        <v>0</v>
      </c>
      <c r="Z3619" s="40">
        <f t="shared" si="895"/>
        <v>0</v>
      </c>
      <c r="AA3619" s="40">
        <f t="shared" si="896"/>
        <v>1</v>
      </c>
      <c r="AB3619" s="40">
        <f t="shared" si="897"/>
        <v>0</v>
      </c>
      <c r="AC3619" s="41" t="s">
        <v>537</v>
      </c>
      <c r="AD3619" s="41" t="s">
        <v>280</v>
      </c>
      <c r="AE3619" s="41" t="s">
        <v>260</v>
      </c>
      <c r="AF3619" s="41" t="s">
        <v>216</v>
      </c>
      <c r="AG3619" s="41" t="s">
        <v>56</v>
      </c>
      <c r="AH3619" s="41" t="s">
        <v>56</v>
      </c>
      <c r="AI3619" s="41" t="s">
        <v>56</v>
      </c>
      <c r="AJ3619" s="41" t="s">
        <v>160</v>
      </c>
      <c r="AK3619" s="41" t="s">
        <v>56</v>
      </c>
    </row>
    <row r="3620" spans="1:37" s="41" customFormat="1" ht="15.75" thickBot="1" x14ac:dyDescent="0.3">
      <c r="A3620" s="11" t="s">
        <v>45</v>
      </c>
      <c r="B3620" s="12" t="s">
        <v>216</v>
      </c>
      <c r="C3620" s="13" t="s">
        <v>52</v>
      </c>
      <c r="D3620" s="14" t="s">
        <v>47</v>
      </c>
      <c r="E3620" s="13" t="s">
        <v>7794</v>
      </c>
      <c r="F3620" s="4" t="s">
        <v>326</v>
      </c>
      <c r="G3620" s="4" t="s">
        <v>451</v>
      </c>
      <c r="H3620" s="15">
        <v>43232.25</v>
      </c>
      <c r="I3620" s="15">
        <v>43233.75</v>
      </c>
      <c r="J3620" s="131" t="s">
        <v>8662</v>
      </c>
      <c r="K3620" s="45" t="s">
        <v>9</v>
      </c>
      <c r="L3620" s="47" t="s">
        <v>7</v>
      </c>
      <c r="M3620" s="47" t="s">
        <v>56</v>
      </c>
      <c r="N3620" s="9" t="str">
        <f t="shared" si="883"/>
        <v>Standard</v>
      </c>
      <c r="O3620" s="10" t="str">
        <f t="shared" si="884"/>
        <v>Successful</v>
      </c>
      <c r="P3620" s="10" t="str">
        <f t="shared" si="885"/>
        <v>On Time</v>
      </c>
      <c r="Q3620" s="9">
        <f t="shared" si="886"/>
        <v>1</v>
      </c>
      <c r="R3620" s="9">
        <f t="shared" si="887"/>
        <v>1</v>
      </c>
      <c r="S3620" s="9">
        <f t="shared" si="888"/>
        <v>0</v>
      </c>
      <c r="T3620" s="9" t="str">
        <f t="shared" si="889"/>
        <v>May</v>
      </c>
      <c r="U3620" s="40">
        <f t="shared" si="890"/>
        <v>0</v>
      </c>
      <c r="V3620" s="40" t="str">
        <f t="shared" si="891"/>
        <v>Normal</v>
      </c>
      <c r="W3620" s="40">
        <f t="shared" si="892"/>
        <v>0</v>
      </c>
      <c r="X3620" s="40">
        <f t="shared" si="893"/>
        <v>0</v>
      </c>
      <c r="Y3620" s="40">
        <f t="shared" si="894"/>
        <v>0</v>
      </c>
      <c r="Z3620" s="40">
        <f t="shared" si="895"/>
        <v>0</v>
      </c>
      <c r="AA3620" s="40">
        <f t="shared" si="896"/>
        <v>1</v>
      </c>
      <c r="AB3620" s="40">
        <f t="shared" si="897"/>
        <v>0</v>
      </c>
      <c r="AC3620" s="41" t="s">
        <v>823</v>
      </c>
      <c r="AD3620" s="41" t="s">
        <v>724</v>
      </c>
      <c r="AE3620" s="41" t="s">
        <v>258</v>
      </c>
      <c r="AF3620" s="41" t="s">
        <v>216</v>
      </c>
      <c r="AG3620" s="41" t="s">
        <v>56</v>
      </c>
      <c r="AH3620" s="41" t="s">
        <v>56</v>
      </c>
      <c r="AI3620" s="41" t="s">
        <v>56</v>
      </c>
      <c r="AJ3620" s="41" t="s">
        <v>160</v>
      </c>
      <c r="AK3620" s="41" t="s">
        <v>56</v>
      </c>
    </row>
    <row r="3621" spans="1:37" s="41" customFormat="1" ht="15.75" thickBot="1" x14ac:dyDescent="0.3">
      <c r="A3621" s="11" t="s">
        <v>65</v>
      </c>
      <c r="B3621" s="12" t="s">
        <v>216</v>
      </c>
      <c r="C3621" s="13" t="s">
        <v>52</v>
      </c>
      <c r="D3621" s="14" t="s">
        <v>47</v>
      </c>
      <c r="E3621" s="13" t="s">
        <v>7795</v>
      </c>
      <c r="F3621" s="4" t="s">
        <v>152</v>
      </c>
      <c r="G3621" s="4" t="s">
        <v>498</v>
      </c>
      <c r="H3621" s="15">
        <v>43231.625</v>
      </c>
      <c r="I3621" s="15">
        <v>43231.708333333336</v>
      </c>
      <c r="J3621" s="131" t="s">
        <v>8663</v>
      </c>
      <c r="K3621" s="45" t="s">
        <v>9</v>
      </c>
      <c r="L3621" s="47" t="s">
        <v>7</v>
      </c>
      <c r="M3621" s="47" t="s">
        <v>56</v>
      </c>
      <c r="N3621" s="9" t="str">
        <f t="shared" si="883"/>
        <v>Standard</v>
      </c>
      <c r="O3621" s="10" t="str">
        <f t="shared" si="884"/>
        <v>Successful</v>
      </c>
      <c r="P3621" s="10" t="str">
        <f t="shared" si="885"/>
        <v>On Time</v>
      </c>
      <c r="Q3621" s="9">
        <f t="shared" si="886"/>
        <v>1</v>
      </c>
      <c r="R3621" s="9">
        <f t="shared" si="887"/>
        <v>1</v>
      </c>
      <c r="S3621" s="9">
        <f t="shared" si="888"/>
        <v>0</v>
      </c>
      <c r="T3621" s="9" t="str">
        <f t="shared" si="889"/>
        <v>May</v>
      </c>
      <c r="U3621" s="40">
        <f t="shared" si="890"/>
        <v>0</v>
      </c>
      <c r="V3621" s="40" t="str">
        <f t="shared" si="891"/>
        <v>Normal</v>
      </c>
      <c r="W3621" s="40">
        <f t="shared" si="892"/>
        <v>0</v>
      </c>
      <c r="X3621" s="40">
        <f t="shared" si="893"/>
        <v>0</v>
      </c>
      <c r="Y3621" s="40">
        <f t="shared" si="894"/>
        <v>0</v>
      </c>
      <c r="Z3621" s="40">
        <f t="shared" si="895"/>
        <v>0</v>
      </c>
      <c r="AA3621" s="40">
        <f t="shared" si="896"/>
        <v>1</v>
      </c>
      <c r="AB3621" s="40">
        <f t="shared" si="897"/>
        <v>0</v>
      </c>
      <c r="AC3621" s="41" t="s">
        <v>537</v>
      </c>
      <c r="AD3621" s="41" t="s">
        <v>296</v>
      </c>
      <c r="AE3621" s="41" t="s">
        <v>121</v>
      </c>
      <c r="AF3621" s="41" t="s">
        <v>322</v>
      </c>
      <c r="AG3621" s="41" t="s">
        <v>56</v>
      </c>
      <c r="AH3621" s="41" t="s">
        <v>56</v>
      </c>
      <c r="AI3621" s="41" t="s">
        <v>56</v>
      </c>
      <c r="AJ3621" s="41" t="s">
        <v>160</v>
      </c>
      <c r="AK3621" s="41" t="s">
        <v>56</v>
      </c>
    </row>
    <row r="3622" spans="1:37" s="41" customFormat="1" ht="15.75" thickBot="1" x14ac:dyDescent="0.3">
      <c r="A3622" s="11" t="s">
        <v>697</v>
      </c>
      <c r="B3622" s="12" t="s">
        <v>216</v>
      </c>
      <c r="C3622" s="13" t="s">
        <v>52</v>
      </c>
      <c r="D3622" s="14" t="s">
        <v>47</v>
      </c>
      <c r="E3622" s="13" t="s">
        <v>7796</v>
      </c>
      <c r="F3622" s="4" t="s">
        <v>616</v>
      </c>
      <c r="G3622" s="4" t="s">
        <v>780</v>
      </c>
      <c r="H3622" s="15">
        <v>43231.625</v>
      </c>
      <c r="I3622" s="15">
        <v>43231.75</v>
      </c>
      <c r="J3622" s="131" t="s">
        <v>8664</v>
      </c>
      <c r="K3622" s="45" t="s">
        <v>9</v>
      </c>
      <c r="L3622" s="47" t="s">
        <v>7</v>
      </c>
      <c r="M3622" s="47" t="s">
        <v>56</v>
      </c>
      <c r="N3622" s="9" t="str">
        <f t="shared" si="883"/>
        <v>Standard</v>
      </c>
      <c r="O3622" s="10" t="str">
        <f t="shared" si="884"/>
        <v>Successful</v>
      </c>
      <c r="P3622" s="10" t="str">
        <f t="shared" si="885"/>
        <v>On Time</v>
      </c>
      <c r="Q3622" s="9">
        <f t="shared" si="886"/>
        <v>1</v>
      </c>
      <c r="R3622" s="9">
        <f t="shared" si="887"/>
        <v>1</v>
      </c>
      <c r="S3622" s="9">
        <f t="shared" si="888"/>
        <v>0</v>
      </c>
      <c r="T3622" s="9" t="str">
        <f t="shared" si="889"/>
        <v>May</v>
      </c>
      <c r="U3622" s="40">
        <f t="shared" si="890"/>
        <v>0</v>
      </c>
      <c r="V3622" s="40" t="str">
        <f t="shared" si="891"/>
        <v>Normal</v>
      </c>
      <c r="W3622" s="40">
        <f t="shared" si="892"/>
        <v>0</v>
      </c>
      <c r="X3622" s="40">
        <f t="shared" si="893"/>
        <v>0</v>
      </c>
      <c r="Y3622" s="40">
        <f t="shared" si="894"/>
        <v>0</v>
      </c>
      <c r="Z3622" s="40">
        <f t="shared" si="895"/>
        <v>0</v>
      </c>
      <c r="AA3622" s="40">
        <f t="shared" si="896"/>
        <v>1</v>
      </c>
      <c r="AB3622" s="40">
        <f t="shared" si="897"/>
        <v>0</v>
      </c>
      <c r="AC3622" s="41" t="s">
        <v>238</v>
      </c>
      <c r="AD3622" s="41" t="s">
        <v>289</v>
      </c>
      <c r="AE3622" s="41" t="s">
        <v>428</v>
      </c>
      <c r="AF3622" s="41" t="s">
        <v>216</v>
      </c>
      <c r="AG3622" s="41" t="s">
        <v>56</v>
      </c>
      <c r="AH3622" s="41" t="s">
        <v>56</v>
      </c>
      <c r="AI3622" s="41" t="s">
        <v>56</v>
      </c>
      <c r="AJ3622" s="41" t="s">
        <v>160</v>
      </c>
      <c r="AK3622" s="41" t="s">
        <v>56</v>
      </c>
    </row>
    <row r="3623" spans="1:37" s="41" customFormat="1" ht="15.75" thickBot="1" x14ac:dyDescent="0.3">
      <c r="A3623" s="11" t="s">
        <v>59</v>
      </c>
      <c r="B3623" s="12" t="s">
        <v>216</v>
      </c>
      <c r="C3623" s="13" t="s">
        <v>52</v>
      </c>
      <c r="D3623" s="14" t="s">
        <v>47</v>
      </c>
      <c r="E3623" s="13" t="s">
        <v>7797</v>
      </c>
      <c r="F3623" s="4" t="s">
        <v>152</v>
      </c>
      <c r="G3623" s="4" t="s">
        <v>266</v>
      </c>
      <c r="H3623" s="15">
        <v>43231.4375</v>
      </c>
      <c r="I3623" s="15">
        <v>43231.791666666664</v>
      </c>
      <c r="J3623" s="131" t="s">
        <v>3683</v>
      </c>
      <c r="K3623" s="45" t="s">
        <v>9</v>
      </c>
      <c r="L3623" s="47" t="s">
        <v>7</v>
      </c>
      <c r="M3623" s="47" t="s">
        <v>56</v>
      </c>
      <c r="N3623" s="9" t="str">
        <f t="shared" si="883"/>
        <v>Standard</v>
      </c>
      <c r="O3623" s="10" t="str">
        <f t="shared" si="884"/>
        <v>Successful</v>
      </c>
      <c r="P3623" s="10" t="str">
        <f t="shared" si="885"/>
        <v>On Time</v>
      </c>
      <c r="Q3623" s="9">
        <f t="shared" si="886"/>
        <v>1</v>
      </c>
      <c r="R3623" s="9">
        <f t="shared" si="887"/>
        <v>1</v>
      </c>
      <c r="S3623" s="9">
        <f t="shared" si="888"/>
        <v>0</v>
      </c>
      <c r="T3623" s="9" t="str">
        <f t="shared" si="889"/>
        <v>May</v>
      </c>
      <c r="U3623" s="40">
        <f t="shared" si="890"/>
        <v>0</v>
      </c>
      <c r="V3623" s="40" t="str">
        <f t="shared" si="891"/>
        <v>Normal</v>
      </c>
      <c r="W3623" s="40">
        <f t="shared" si="892"/>
        <v>0</v>
      </c>
      <c r="X3623" s="40">
        <f t="shared" si="893"/>
        <v>0</v>
      </c>
      <c r="Y3623" s="40">
        <f t="shared" si="894"/>
        <v>0</v>
      </c>
      <c r="Z3623" s="40">
        <f t="shared" si="895"/>
        <v>0</v>
      </c>
      <c r="AA3623" s="40">
        <f t="shared" si="896"/>
        <v>1</v>
      </c>
      <c r="AB3623" s="40">
        <f t="shared" si="897"/>
        <v>0</v>
      </c>
      <c r="AC3623" s="41" t="s">
        <v>537</v>
      </c>
      <c r="AD3623" s="41" t="s">
        <v>516</v>
      </c>
      <c r="AE3623" s="41" t="s">
        <v>121</v>
      </c>
      <c r="AF3623" s="41" t="s">
        <v>322</v>
      </c>
      <c r="AG3623" s="41" t="s">
        <v>56</v>
      </c>
      <c r="AH3623" s="41" t="s">
        <v>56</v>
      </c>
      <c r="AI3623" s="41" t="s">
        <v>56</v>
      </c>
      <c r="AJ3623" s="41" t="s">
        <v>160</v>
      </c>
      <c r="AK3623" s="41" t="s">
        <v>56</v>
      </c>
    </row>
    <row r="3624" spans="1:37" s="41" customFormat="1" ht="15.75" thickBot="1" x14ac:dyDescent="0.3">
      <c r="A3624" s="11" t="s">
        <v>65</v>
      </c>
      <c r="B3624" s="12" t="s">
        <v>216</v>
      </c>
      <c r="C3624" s="13" t="s">
        <v>52</v>
      </c>
      <c r="D3624" s="14" t="s">
        <v>47</v>
      </c>
      <c r="E3624" s="13" t="s">
        <v>7798</v>
      </c>
      <c r="F3624" s="4" t="s">
        <v>152</v>
      </c>
      <c r="G3624" s="4" t="s">
        <v>266</v>
      </c>
      <c r="H3624" s="15">
        <v>43231.4375</v>
      </c>
      <c r="I3624" s="15">
        <v>43231.791666666664</v>
      </c>
      <c r="J3624" s="131" t="s">
        <v>8665</v>
      </c>
      <c r="K3624" s="45" t="s">
        <v>9</v>
      </c>
      <c r="L3624" s="47" t="s">
        <v>7</v>
      </c>
      <c r="M3624" s="47" t="s">
        <v>56</v>
      </c>
      <c r="N3624" s="9" t="str">
        <f t="shared" si="883"/>
        <v>Standard</v>
      </c>
      <c r="O3624" s="10" t="str">
        <f t="shared" si="884"/>
        <v>Successful</v>
      </c>
      <c r="P3624" s="10" t="str">
        <f t="shared" si="885"/>
        <v>On Time</v>
      </c>
      <c r="Q3624" s="9">
        <f t="shared" si="886"/>
        <v>1</v>
      </c>
      <c r="R3624" s="9">
        <f t="shared" si="887"/>
        <v>1</v>
      </c>
      <c r="S3624" s="9">
        <f t="shared" si="888"/>
        <v>0</v>
      </c>
      <c r="T3624" s="9" t="str">
        <f t="shared" si="889"/>
        <v>May</v>
      </c>
      <c r="U3624" s="40">
        <f t="shared" si="890"/>
        <v>0</v>
      </c>
      <c r="V3624" s="40" t="str">
        <f t="shared" si="891"/>
        <v>Normal</v>
      </c>
      <c r="W3624" s="40">
        <f t="shared" si="892"/>
        <v>0</v>
      </c>
      <c r="X3624" s="40">
        <f t="shared" si="893"/>
        <v>0</v>
      </c>
      <c r="Y3624" s="40">
        <f t="shared" si="894"/>
        <v>0</v>
      </c>
      <c r="Z3624" s="40">
        <f t="shared" si="895"/>
        <v>0</v>
      </c>
      <c r="AA3624" s="40">
        <f t="shared" si="896"/>
        <v>1</v>
      </c>
      <c r="AB3624" s="40">
        <f t="shared" si="897"/>
        <v>0</v>
      </c>
      <c r="AC3624" s="41" t="s">
        <v>537</v>
      </c>
      <c r="AD3624" s="41" t="s">
        <v>516</v>
      </c>
      <c r="AE3624" s="41" t="s">
        <v>121</v>
      </c>
      <c r="AF3624" s="41" t="s">
        <v>322</v>
      </c>
      <c r="AG3624" s="41" t="s">
        <v>56</v>
      </c>
      <c r="AH3624" s="41" t="s">
        <v>56</v>
      </c>
      <c r="AI3624" s="41" t="s">
        <v>56</v>
      </c>
      <c r="AJ3624" s="41" t="s">
        <v>160</v>
      </c>
      <c r="AK3624" s="41" t="s">
        <v>56</v>
      </c>
    </row>
    <row r="3625" spans="1:37" s="41" customFormat="1" ht="15.75" thickBot="1" x14ac:dyDescent="0.3">
      <c r="A3625" s="11" t="s">
        <v>54</v>
      </c>
      <c r="B3625" s="12" t="s">
        <v>216</v>
      </c>
      <c r="C3625" s="13" t="s">
        <v>52</v>
      </c>
      <c r="D3625" s="14" t="s">
        <v>47</v>
      </c>
      <c r="E3625" s="13" t="s">
        <v>7799</v>
      </c>
      <c r="F3625" s="4" t="s">
        <v>152</v>
      </c>
      <c r="G3625" s="4" t="s">
        <v>266</v>
      </c>
      <c r="H3625" s="15">
        <v>43231.4375</v>
      </c>
      <c r="I3625" s="15">
        <v>43231.791666666664</v>
      </c>
      <c r="J3625" s="131" t="s">
        <v>3725</v>
      </c>
      <c r="K3625" s="45" t="s">
        <v>9</v>
      </c>
      <c r="L3625" s="47" t="s">
        <v>7</v>
      </c>
      <c r="M3625" s="47" t="s">
        <v>56</v>
      </c>
      <c r="N3625" s="9" t="str">
        <f t="shared" si="883"/>
        <v>Standard</v>
      </c>
      <c r="O3625" s="10" t="str">
        <f t="shared" si="884"/>
        <v>Successful</v>
      </c>
      <c r="P3625" s="10" t="str">
        <f t="shared" si="885"/>
        <v>On Time</v>
      </c>
      <c r="Q3625" s="9">
        <f t="shared" si="886"/>
        <v>1</v>
      </c>
      <c r="R3625" s="9">
        <f t="shared" si="887"/>
        <v>1</v>
      </c>
      <c r="S3625" s="9">
        <f t="shared" si="888"/>
        <v>0</v>
      </c>
      <c r="T3625" s="9" t="str">
        <f t="shared" si="889"/>
        <v>May</v>
      </c>
      <c r="U3625" s="40">
        <f t="shared" si="890"/>
        <v>0</v>
      </c>
      <c r="V3625" s="40" t="str">
        <f t="shared" si="891"/>
        <v>Normal</v>
      </c>
      <c r="W3625" s="40">
        <f t="shared" si="892"/>
        <v>0</v>
      </c>
      <c r="X3625" s="40">
        <f t="shared" si="893"/>
        <v>0</v>
      </c>
      <c r="Y3625" s="40">
        <f t="shared" si="894"/>
        <v>0</v>
      </c>
      <c r="Z3625" s="40">
        <f t="shared" si="895"/>
        <v>0</v>
      </c>
      <c r="AA3625" s="40">
        <f t="shared" si="896"/>
        <v>1</v>
      </c>
      <c r="AB3625" s="40">
        <f t="shared" si="897"/>
        <v>0</v>
      </c>
      <c r="AC3625" s="41" t="s">
        <v>537</v>
      </c>
      <c r="AD3625" s="41" t="s">
        <v>516</v>
      </c>
      <c r="AE3625" s="41" t="s">
        <v>121</v>
      </c>
      <c r="AF3625" s="41" t="s">
        <v>322</v>
      </c>
      <c r="AG3625" s="41" t="s">
        <v>56</v>
      </c>
      <c r="AH3625" s="41" t="s">
        <v>56</v>
      </c>
      <c r="AI3625" s="41" t="s">
        <v>56</v>
      </c>
      <c r="AJ3625" s="41" t="s">
        <v>160</v>
      </c>
      <c r="AK3625" s="41" t="s">
        <v>56</v>
      </c>
    </row>
    <row r="3626" spans="1:37" s="41" customFormat="1" ht="15.75" thickBot="1" x14ac:dyDescent="0.3">
      <c r="A3626" s="11" t="s">
        <v>63</v>
      </c>
      <c r="B3626" s="12" t="s">
        <v>216</v>
      </c>
      <c r="C3626" s="13" t="s">
        <v>52</v>
      </c>
      <c r="D3626" s="14" t="s">
        <v>47</v>
      </c>
      <c r="E3626" s="13" t="s">
        <v>7800</v>
      </c>
      <c r="F3626" s="4" t="s">
        <v>152</v>
      </c>
      <c r="G3626" s="4" t="s">
        <v>266</v>
      </c>
      <c r="H3626" s="15">
        <v>43231.4375</v>
      </c>
      <c r="I3626" s="15">
        <v>43231.791666666664</v>
      </c>
      <c r="J3626" s="131" t="s">
        <v>8666</v>
      </c>
      <c r="K3626" s="45" t="s">
        <v>9</v>
      </c>
      <c r="L3626" s="47" t="s">
        <v>7</v>
      </c>
      <c r="M3626" s="47" t="s">
        <v>56</v>
      </c>
      <c r="N3626" s="9" t="str">
        <f t="shared" si="883"/>
        <v>Standard</v>
      </c>
      <c r="O3626" s="10" t="str">
        <f t="shared" si="884"/>
        <v>Successful</v>
      </c>
      <c r="P3626" s="10" t="str">
        <f t="shared" si="885"/>
        <v>On Time</v>
      </c>
      <c r="Q3626" s="9">
        <f t="shared" si="886"/>
        <v>1</v>
      </c>
      <c r="R3626" s="9">
        <f t="shared" si="887"/>
        <v>1</v>
      </c>
      <c r="S3626" s="9">
        <f t="shared" si="888"/>
        <v>0</v>
      </c>
      <c r="T3626" s="9" t="str">
        <f t="shared" si="889"/>
        <v>May</v>
      </c>
      <c r="U3626" s="40">
        <f t="shared" si="890"/>
        <v>0</v>
      </c>
      <c r="V3626" s="40" t="str">
        <f t="shared" si="891"/>
        <v>Normal</v>
      </c>
      <c r="W3626" s="40">
        <f t="shared" si="892"/>
        <v>0</v>
      </c>
      <c r="X3626" s="40">
        <f t="shared" si="893"/>
        <v>0</v>
      </c>
      <c r="Y3626" s="40">
        <f t="shared" si="894"/>
        <v>0</v>
      </c>
      <c r="Z3626" s="40">
        <f t="shared" si="895"/>
        <v>0</v>
      </c>
      <c r="AA3626" s="40">
        <f t="shared" si="896"/>
        <v>1</v>
      </c>
      <c r="AB3626" s="40">
        <f t="shared" si="897"/>
        <v>0</v>
      </c>
      <c r="AC3626" s="41" t="s">
        <v>537</v>
      </c>
      <c r="AD3626" s="41" t="s">
        <v>516</v>
      </c>
      <c r="AE3626" s="41" t="s">
        <v>121</v>
      </c>
      <c r="AF3626" s="41" t="s">
        <v>322</v>
      </c>
      <c r="AG3626" s="41" t="s">
        <v>56</v>
      </c>
      <c r="AH3626" s="41" t="s">
        <v>56</v>
      </c>
      <c r="AI3626" s="41" t="s">
        <v>56</v>
      </c>
      <c r="AJ3626" s="41" t="s">
        <v>160</v>
      </c>
      <c r="AK3626" s="41" t="s">
        <v>56</v>
      </c>
    </row>
    <row r="3627" spans="1:37" s="41" customFormat="1" ht="15.75" thickBot="1" x14ac:dyDescent="0.3">
      <c r="A3627" s="11" t="s">
        <v>53</v>
      </c>
      <c r="B3627" s="12" t="s">
        <v>216</v>
      </c>
      <c r="C3627" s="13" t="s">
        <v>52</v>
      </c>
      <c r="D3627" s="14" t="s">
        <v>47</v>
      </c>
      <c r="E3627" s="13" t="s">
        <v>7801</v>
      </c>
      <c r="F3627" s="4" t="s">
        <v>101</v>
      </c>
      <c r="G3627" s="4" t="s">
        <v>6719</v>
      </c>
      <c r="H3627" s="15">
        <v>43232.375</v>
      </c>
      <c r="I3627" s="15">
        <v>43233.375</v>
      </c>
      <c r="J3627" s="131" t="s">
        <v>3656</v>
      </c>
      <c r="K3627" s="45" t="s">
        <v>9</v>
      </c>
      <c r="L3627" s="47" t="s">
        <v>7</v>
      </c>
      <c r="M3627" s="47" t="s">
        <v>56</v>
      </c>
      <c r="N3627" s="9" t="str">
        <f t="shared" si="883"/>
        <v>Standard</v>
      </c>
      <c r="O3627" s="10" t="str">
        <f t="shared" si="884"/>
        <v>Successful</v>
      </c>
      <c r="P3627" s="10" t="str">
        <f t="shared" si="885"/>
        <v>On Time</v>
      </c>
      <c r="Q3627" s="9">
        <f t="shared" si="886"/>
        <v>1</v>
      </c>
      <c r="R3627" s="9">
        <f t="shared" si="887"/>
        <v>1</v>
      </c>
      <c r="S3627" s="9">
        <f t="shared" si="888"/>
        <v>0</v>
      </c>
      <c r="T3627" s="9" t="str">
        <f t="shared" si="889"/>
        <v>May</v>
      </c>
      <c r="U3627" s="40">
        <f t="shared" si="890"/>
        <v>0</v>
      </c>
      <c r="V3627" s="40" t="str">
        <f t="shared" si="891"/>
        <v>Normal</v>
      </c>
      <c r="W3627" s="40">
        <f t="shared" si="892"/>
        <v>0</v>
      </c>
      <c r="X3627" s="40">
        <f t="shared" si="893"/>
        <v>0</v>
      </c>
      <c r="Y3627" s="40">
        <f t="shared" si="894"/>
        <v>0</v>
      </c>
      <c r="Z3627" s="40">
        <f t="shared" si="895"/>
        <v>0</v>
      </c>
      <c r="AA3627" s="40">
        <f t="shared" si="896"/>
        <v>1</v>
      </c>
      <c r="AB3627" s="40">
        <f t="shared" si="897"/>
        <v>0</v>
      </c>
      <c r="AC3627" s="41" t="s">
        <v>9181</v>
      </c>
      <c r="AD3627" s="41" t="s">
        <v>280</v>
      </c>
      <c r="AE3627" s="41" t="s">
        <v>427</v>
      </c>
      <c r="AF3627" s="41" t="s">
        <v>216</v>
      </c>
      <c r="AG3627" s="41" t="s">
        <v>56</v>
      </c>
      <c r="AH3627" s="41" t="s">
        <v>56</v>
      </c>
      <c r="AI3627" s="41" t="s">
        <v>56</v>
      </c>
      <c r="AJ3627" s="41" t="s">
        <v>160</v>
      </c>
      <c r="AK3627" s="41" t="s">
        <v>56</v>
      </c>
    </row>
    <row r="3628" spans="1:37" s="41" customFormat="1" ht="15.75" thickBot="1" x14ac:dyDescent="0.3">
      <c r="A3628" s="11" t="s">
        <v>53</v>
      </c>
      <c r="B3628" s="12" t="s">
        <v>216</v>
      </c>
      <c r="C3628" s="13" t="s">
        <v>52</v>
      </c>
      <c r="D3628" s="14" t="s">
        <v>47</v>
      </c>
      <c r="E3628" s="13" t="s">
        <v>7802</v>
      </c>
      <c r="F3628" s="4" t="s">
        <v>107</v>
      </c>
      <c r="G3628" s="4" t="s">
        <v>6736</v>
      </c>
      <c r="H3628" s="15">
        <v>43231.666666666664</v>
      </c>
      <c r="I3628" s="15">
        <v>43231.833333333336</v>
      </c>
      <c r="J3628" s="131" t="s">
        <v>60</v>
      </c>
      <c r="K3628" s="45" t="s">
        <v>9</v>
      </c>
      <c r="L3628" s="47" t="s">
        <v>7</v>
      </c>
      <c r="M3628" s="47" t="s">
        <v>56</v>
      </c>
      <c r="N3628" s="9" t="str">
        <f t="shared" si="883"/>
        <v>Standard</v>
      </c>
      <c r="O3628" s="10" t="str">
        <f t="shared" si="884"/>
        <v>Successful</v>
      </c>
      <c r="P3628" s="10" t="str">
        <f t="shared" si="885"/>
        <v>On Time</v>
      </c>
      <c r="Q3628" s="9">
        <f t="shared" si="886"/>
        <v>1</v>
      </c>
      <c r="R3628" s="9">
        <f t="shared" si="887"/>
        <v>1</v>
      </c>
      <c r="S3628" s="9">
        <f t="shared" si="888"/>
        <v>0</v>
      </c>
      <c r="T3628" s="9" t="str">
        <f t="shared" si="889"/>
        <v>May</v>
      </c>
      <c r="U3628" s="40">
        <f t="shared" si="890"/>
        <v>0</v>
      </c>
      <c r="V3628" s="40" t="str">
        <f t="shared" si="891"/>
        <v>Normal</v>
      </c>
      <c r="W3628" s="40">
        <f t="shared" si="892"/>
        <v>0</v>
      </c>
      <c r="X3628" s="40">
        <f t="shared" si="893"/>
        <v>0</v>
      </c>
      <c r="Y3628" s="40">
        <f t="shared" si="894"/>
        <v>0</v>
      </c>
      <c r="Z3628" s="40">
        <f t="shared" si="895"/>
        <v>0</v>
      </c>
      <c r="AA3628" s="40">
        <f t="shared" si="896"/>
        <v>1</v>
      </c>
      <c r="AB3628" s="40">
        <f t="shared" si="897"/>
        <v>0</v>
      </c>
      <c r="AC3628" s="41" t="s">
        <v>9181</v>
      </c>
      <c r="AD3628" s="41" t="s">
        <v>280</v>
      </c>
      <c r="AE3628" s="41" t="s">
        <v>419</v>
      </c>
      <c r="AF3628" s="41" t="s">
        <v>216</v>
      </c>
      <c r="AG3628" s="41" t="s">
        <v>56</v>
      </c>
      <c r="AH3628" s="41" t="s">
        <v>56</v>
      </c>
      <c r="AI3628" s="41" t="s">
        <v>56</v>
      </c>
      <c r="AJ3628" s="41" t="s">
        <v>160</v>
      </c>
      <c r="AK3628" s="41" t="s">
        <v>56</v>
      </c>
    </row>
    <row r="3629" spans="1:37" s="41" customFormat="1" ht="15.75" thickBot="1" x14ac:dyDescent="0.3">
      <c r="A3629" s="11" t="s">
        <v>53</v>
      </c>
      <c r="B3629" s="12" t="s">
        <v>8</v>
      </c>
      <c r="C3629" s="13" t="s">
        <v>52</v>
      </c>
      <c r="D3629" s="14" t="s">
        <v>47</v>
      </c>
      <c r="E3629" s="13" t="s">
        <v>7803</v>
      </c>
      <c r="F3629" s="4" t="s">
        <v>102</v>
      </c>
      <c r="G3629" s="4" t="s">
        <v>488</v>
      </c>
      <c r="H3629" s="15">
        <v>43233</v>
      </c>
      <c r="I3629" s="15">
        <v>43233.25</v>
      </c>
      <c r="J3629" s="131" t="s">
        <v>8667</v>
      </c>
      <c r="K3629" s="45" t="s">
        <v>9</v>
      </c>
      <c r="L3629" s="47" t="s">
        <v>7</v>
      </c>
      <c r="M3629" s="47" t="s">
        <v>56</v>
      </c>
      <c r="N3629" s="9" t="str">
        <f t="shared" si="883"/>
        <v>Standard</v>
      </c>
      <c r="O3629" s="10" t="str">
        <f t="shared" si="884"/>
        <v>Successful</v>
      </c>
      <c r="P3629" s="10" t="str">
        <f t="shared" si="885"/>
        <v>On Time</v>
      </c>
      <c r="Q3629" s="9">
        <f t="shared" si="886"/>
        <v>1</v>
      </c>
      <c r="R3629" s="9">
        <f t="shared" si="887"/>
        <v>1</v>
      </c>
      <c r="S3629" s="9">
        <f t="shared" si="888"/>
        <v>0</v>
      </c>
      <c r="T3629" s="9" t="str">
        <f t="shared" si="889"/>
        <v>May</v>
      </c>
      <c r="U3629" s="40">
        <f t="shared" si="890"/>
        <v>0</v>
      </c>
      <c r="V3629" s="40" t="str">
        <f t="shared" si="891"/>
        <v>Normal</v>
      </c>
      <c r="W3629" s="40">
        <f t="shared" si="892"/>
        <v>0</v>
      </c>
      <c r="X3629" s="40">
        <f t="shared" si="893"/>
        <v>0</v>
      </c>
      <c r="Y3629" s="40">
        <f t="shared" si="894"/>
        <v>0</v>
      </c>
      <c r="Z3629" s="40">
        <f t="shared" si="895"/>
        <v>0</v>
      </c>
      <c r="AA3629" s="40">
        <f t="shared" si="896"/>
        <v>1</v>
      </c>
      <c r="AB3629" s="40">
        <f t="shared" si="897"/>
        <v>0</v>
      </c>
      <c r="AC3629" s="41" t="s">
        <v>9181</v>
      </c>
      <c r="AD3629" s="41" t="s">
        <v>523</v>
      </c>
      <c r="AE3629" s="41" t="s">
        <v>146</v>
      </c>
      <c r="AF3629" s="41" t="s">
        <v>8</v>
      </c>
      <c r="AG3629" s="41" t="s">
        <v>56</v>
      </c>
      <c r="AH3629" s="41" t="s">
        <v>56</v>
      </c>
      <c r="AI3629" s="41" t="s">
        <v>56</v>
      </c>
      <c r="AJ3629" s="41" t="s">
        <v>160</v>
      </c>
      <c r="AK3629" s="41" t="s">
        <v>56</v>
      </c>
    </row>
    <row r="3630" spans="1:37" s="41" customFormat="1" ht="15.75" thickBot="1" x14ac:dyDescent="0.3">
      <c r="A3630" s="11" t="s">
        <v>53</v>
      </c>
      <c r="B3630" s="12" t="s">
        <v>8</v>
      </c>
      <c r="C3630" s="13" t="s">
        <v>46</v>
      </c>
      <c r="D3630" s="14" t="s">
        <v>47</v>
      </c>
      <c r="E3630" s="13" t="s">
        <v>7804</v>
      </c>
      <c r="F3630" s="4" t="s">
        <v>103</v>
      </c>
      <c r="G3630" s="4" t="s">
        <v>8396</v>
      </c>
      <c r="H3630" s="15">
        <v>43226</v>
      </c>
      <c r="I3630" s="15">
        <v>43231.75</v>
      </c>
      <c r="J3630" s="131" t="s">
        <v>8668</v>
      </c>
      <c r="K3630" s="45" t="s">
        <v>9</v>
      </c>
      <c r="L3630" s="47" t="s">
        <v>7</v>
      </c>
      <c r="M3630" s="47" t="s">
        <v>56</v>
      </c>
      <c r="N3630" s="9" t="str">
        <f t="shared" si="883"/>
        <v>Minor</v>
      </c>
      <c r="O3630" s="10" t="str">
        <f t="shared" si="884"/>
        <v>Successful</v>
      </c>
      <c r="P3630" s="10" t="str">
        <f t="shared" si="885"/>
        <v>On Time</v>
      </c>
      <c r="Q3630" s="9">
        <f t="shared" si="886"/>
        <v>1</v>
      </c>
      <c r="R3630" s="9">
        <f t="shared" si="887"/>
        <v>1</v>
      </c>
      <c r="S3630" s="9">
        <f t="shared" si="888"/>
        <v>0</v>
      </c>
      <c r="T3630" s="9" t="str">
        <f t="shared" si="889"/>
        <v>May</v>
      </c>
      <c r="U3630" s="40">
        <f t="shared" si="890"/>
        <v>0</v>
      </c>
      <c r="V3630" s="40" t="str">
        <f t="shared" si="891"/>
        <v>Normal</v>
      </c>
      <c r="W3630" s="40">
        <f t="shared" si="892"/>
        <v>0</v>
      </c>
      <c r="X3630" s="40">
        <f t="shared" si="893"/>
        <v>0</v>
      </c>
      <c r="Y3630" s="40">
        <f t="shared" si="894"/>
        <v>0</v>
      </c>
      <c r="Z3630" s="40">
        <f t="shared" si="895"/>
        <v>0</v>
      </c>
      <c r="AA3630" s="40">
        <f t="shared" si="896"/>
        <v>1</v>
      </c>
      <c r="AB3630" s="40">
        <f t="shared" si="897"/>
        <v>0</v>
      </c>
      <c r="AC3630" s="41" t="s">
        <v>9181</v>
      </c>
      <c r="AD3630" s="41" t="s">
        <v>280</v>
      </c>
      <c r="AE3630" s="41" t="s">
        <v>147</v>
      </c>
      <c r="AF3630" s="41" t="s">
        <v>8</v>
      </c>
      <c r="AG3630" s="41" t="s">
        <v>56</v>
      </c>
      <c r="AH3630" s="41" t="s">
        <v>56</v>
      </c>
      <c r="AI3630" s="41" t="s">
        <v>56</v>
      </c>
      <c r="AJ3630" s="41" t="s">
        <v>160</v>
      </c>
      <c r="AK3630" s="41" t="s">
        <v>56</v>
      </c>
    </row>
    <row r="3631" spans="1:37" s="41" customFormat="1" ht="15.75" thickBot="1" x14ac:dyDescent="0.3">
      <c r="A3631" s="11" t="s">
        <v>638</v>
      </c>
      <c r="B3631" s="12" t="s">
        <v>216</v>
      </c>
      <c r="C3631" s="13" t="s">
        <v>46</v>
      </c>
      <c r="D3631" s="14" t="s">
        <v>47</v>
      </c>
      <c r="E3631" s="13" t="s">
        <v>7805</v>
      </c>
      <c r="F3631" s="4" t="s">
        <v>630</v>
      </c>
      <c r="G3631" s="4" t="s">
        <v>734</v>
      </c>
      <c r="H3631" s="15">
        <v>43233.333333333336</v>
      </c>
      <c r="I3631" s="15">
        <v>43233.583333333336</v>
      </c>
      <c r="J3631" s="131" t="s">
        <v>8669</v>
      </c>
      <c r="K3631" s="45" t="s">
        <v>9</v>
      </c>
      <c r="L3631" s="47" t="s">
        <v>7</v>
      </c>
      <c r="M3631" s="47" t="s">
        <v>56</v>
      </c>
      <c r="N3631" s="9" t="str">
        <f t="shared" si="883"/>
        <v>Minor</v>
      </c>
      <c r="O3631" s="10" t="str">
        <f t="shared" si="884"/>
        <v>Successful</v>
      </c>
      <c r="P3631" s="10" t="str">
        <f t="shared" si="885"/>
        <v>On Time</v>
      </c>
      <c r="Q3631" s="9">
        <f t="shared" si="886"/>
        <v>1</v>
      </c>
      <c r="R3631" s="9">
        <f t="shared" si="887"/>
        <v>1</v>
      </c>
      <c r="S3631" s="9">
        <f t="shared" si="888"/>
        <v>0</v>
      </c>
      <c r="T3631" s="9" t="str">
        <f t="shared" si="889"/>
        <v>May</v>
      </c>
      <c r="U3631" s="40">
        <f t="shared" si="890"/>
        <v>0</v>
      </c>
      <c r="V3631" s="40" t="str">
        <f t="shared" si="891"/>
        <v>Normal</v>
      </c>
      <c r="W3631" s="40">
        <f t="shared" si="892"/>
        <v>0</v>
      </c>
      <c r="X3631" s="40">
        <f t="shared" si="893"/>
        <v>0</v>
      </c>
      <c r="Y3631" s="40">
        <f t="shared" si="894"/>
        <v>0</v>
      </c>
      <c r="Z3631" s="40">
        <f t="shared" si="895"/>
        <v>0</v>
      </c>
      <c r="AA3631" s="40">
        <f t="shared" si="896"/>
        <v>1</v>
      </c>
      <c r="AB3631" s="40">
        <f t="shared" si="897"/>
        <v>0</v>
      </c>
      <c r="AC3631" s="41" t="s">
        <v>9181</v>
      </c>
      <c r="AD3631" s="41" t="s">
        <v>3951</v>
      </c>
      <c r="AE3631" s="41" t="s">
        <v>351</v>
      </c>
      <c r="AF3631" s="41" t="s">
        <v>216</v>
      </c>
      <c r="AG3631" s="41" t="s">
        <v>56</v>
      </c>
      <c r="AH3631" s="41" t="s">
        <v>56</v>
      </c>
      <c r="AI3631" s="41" t="s">
        <v>56</v>
      </c>
      <c r="AJ3631" s="41" t="s">
        <v>160</v>
      </c>
      <c r="AK3631" s="41" t="s">
        <v>56</v>
      </c>
    </row>
    <row r="3632" spans="1:37" s="41" customFormat="1" ht="15.75" thickBot="1" x14ac:dyDescent="0.3">
      <c r="A3632" s="11" t="s">
        <v>638</v>
      </c>
      <c r="B3632" s="12" t="s">
        <v>216</v>
      </c>
      <c r="C3632" s="13" t="s">
        <v>46</v>
      </c>
      <c r="D3632" s="14" t="s">
        <v>47</v>
      </c>
      <c r="E3632" s="13" t="s">
        <v>7806</v>
      </c>
      <c r="F3632" s="4" t="s">
        <v>630</v>
      </c>
      <c r="G3632" s="4" t="s">
        <v>3161</v>
      </c>
      <c r="H3632" s="15">
        <v>43233.416666666664</v>
      </c>
      <c r="I3632" s="15">
        <v>43233.541666666664</v>
      </c>
      <c r="J3632" s="131" t="s">
        <v>8670</v>
      </c>
      <c r="K3632" s="45" t="s">
        <v>9</v>
      </c>
      <c r="L3632" s="47" t="s">
        <v>7</v>
      </c>
      <c r="M3632" s="47" t="s">
        <v>56</v>
      </c>
      <c r="N3632" s="9" t="str">
        <f t="shared" si="883"/>
        <v>Minor</v>
      </c>
      <c r="O3632" s="10" t="str">
        <f t="shared" si="884"/>
        <v>Successful</v>
      </c>
      <c r="P3632" s="10" t="str">
        <f t="shared" si="885"/>
        <v>On Time</v>
      </c>
      <c r="Q3632" s="9">
        <f t="shared" si="886"/>
        <v>1</v>
      </c>
      <c r="R3632" s="9">
        <f t="shared" si="887"/>
        <v>1</v>
      </c>
      <c r="S3632" s="9">
        <f t="shared" si="888"/>
        <v>0</v>
      </c>
      <c r="T3632" s="9" t="str">
        <f t="shared" si="889"/>
        <v>May</v>
      </c>
      <c r="U3632" s="40">
        <f t="shared" si="890"/>
        <v>0</v>
      </c>
      <c r="V3632" s="40" t="str">
        <f t="shared" si="891"/>
        <v>Normal</v>
      </c>
      <c r="W3632" s="40">
        <f t="shared" si="892"/>
        <v>0</v>
      </c>
      <c r="X3632" s="40">
        <f t="shared" si="893"/>
        <v>0</v>
      </c>
      <c r="Y3632" s="40">
        <f t="shared" si="894"/>
        <v>0</v>
      </c>
      <c r="Z3632" s="40">
        <f t="shared" si="895"/>
        <v>0</v>
      </c>
      <c r="AA3632" s="40">
        <f t="shared" si="896"/>
        <v>1</v>
      </c>
      <c r="AB3632" s="40">
        <f t="shared" si="897"/>
        <v>0</v>
      </c>
      <c r="AC3632" s="41" t="s">
        <v>9181</v>
      </c>
      <c r="AD3632" s="41" t="s">
        <v>9194</v>
      </c>
      <c r="AE3632" s="41" t="s">
        <v>351</v>
      </c>
      <c r="AF3632" s="41" t="s">
        <v>216</v>
      </c>
      <c r="AG3632" s="41" t="s">
        <v>56</v>
      </c>
      <c r="AH3632" s="41" t="s">
        <v>56</v>
      </c>
      <c r="AI3632" s="41" t="s">
        <v>56</v>
      </c>
      <c r="AJ3632" s="41" t="s">
        <v>160</v>
      </c>
      <c r="AK3632" s="41" t="s">
        <v>56</v>
      </c>
    </row>
    <row r="3633" spans="1:37" s="41" customFormat="1" ht="15.75" thickBot="1" x14ac:dyDescent="0.3">
      <c r="A3633" s="11" t="s">
        <v>638</v>
      </c>
      <c r="B3633" s="12" t="s">
        <v>216</v>
      </c>
      <c r="C3633" s="13" t="s">
        <v>46</v>
      </c>
      <c r="D3633" s="14" t="s">
        <v>47</v>
      </c>
      <c r="E3633" s="13" t="s">
        <v>7807</v>
      </c>
      <c r="F3633" s="4" t="s">
        <v>642</v>
      </c>
      <c r="G3633" s="4" t="s">
        <v>643</v>
      </c>
      <c r="H3633" s="15">
        <v>43233.5</v>
      </c>
      <c r="I3633" s="15">
        <v>43233.979166666664</v>
      </c>
      <c r="J3633" s="131" t="s">
        <v>8671</v>
      </c>
      <c r="K3633" s="45" t="s">
        <v>9</v>
      </c>
      <c r="L3633" s="47" t="s">
        <v>7</v>
      </c>
      <c r="M3633" s="47" t="s">
        <v>56</v>
      </c>
      <c r="N3633" s="9" t="str">
        <f t="shared" si="883"/>
        <v>Minor</v>
      </c>
      <c r="O3633" s="10" t="str">
        <f t="shared" si="884"/>
        <v>Successful</v>
      </c>
      <c r="P3633" s="10" t="str">
        <f t="shared" si="885"/>
        <v>On Time</v>
      </c>
      <c r="Q3633" s="9">
        <f t="shared" si="886"/>
        <v>1</v>
      </c>
      <c r="R3633" s="9">
        <f t="shared" si="887"/>
        <v>1</v>
      </c>
      <c r="S3633" s="9">
        <f t="shared" si="888"/>
        <v>0</v>
      </c>
      <c r="T3633" s="9" t="str">
        <f t="shared" si="889"/>
        <v>May</v>
      </c>
      <c r="U3633" s="40">
        <f t="shared" si="890"/>
        <v>0</v>
      </c>
      <c r="V3633" s="40" t="str">
        <f t="shared" si="891"/>
        <v>Normal</v>
      </c>
      <c r="W3633" s="40">
        <f t="shared" si="892"/>
        <v>0</v>
      </c>
      <c r="X3633" s="40">
        <f t="shared" si="893"/>
        <v>0</v>
      </c>
      <c r="Y3633" s="40">
        <f t="shared" si="894"/>
        <v>0</v>
      </c>
      <c r="Z3633" s="40">
        <f t="shared" si="895"/>
        <v>0</v>
      </c>
      <c r="AA3633" s="40">
        <f t="shared" si="896"/>
        <v>1</v>
      </c>
      <c r="AB3633" s="40">
        <f t="shared" si="897"/>
        <v>0</v>
      </c>
      <c r="AC3633" s="41" t="s">
        <v>9181</v>
      </c>
      <c r="AD3633" s="41" t="s">
        <v>676</v>
      </c>
      <c r="AE3633" s="41" t="s">
        <v>428</v>
      </c>
      <c r="AF3633" s="41" t="s">
        <v>216</v>
      </c>
      <c r="AG3633" s="41" t="s">
        <v>56</v>
      </c>
      <c r="AH3633" s="41" t="s">
        <v>56</v>
      </c>
      <c r="AI3633" s="41" t="s">
        <v>56</v>
      </c>
      <c r="AJ3633" s="41" t="s">
        <v>160</v>
      </c>
      <c r="AK3633" s="41" t="s">
        <v>56</v>
      </c>
    </row>
    <row r="3634" spans="1:37" s="41" customFormat="1" ht="15.75" thickBot="1" x14ac:dyDescent="0.3">
      <c r="A3634" s="11" t="s">
        <v>50</v>
      </c>
      <c r="B3634" s="12" t="s">
        <v>216</v>
      </c>
      <c r="C3634" s="13" t="s">
        <v>176</v>
      </c>
      <c r="D3634" s="14" t="s">
        <v>47</v>
      </c>
      <c r="E3634" s="13" t="s">
        <v>7808</v>
      </c>
      <c r="F3634" s="4" t="s">
        <v>75</v>
      </c>
      <c r="G3634" s="4" t="s">
        <v>8397</v>
      </c>
      <c r="H3634" s="15">
        <v>43218.020833333336</v>
      </c>
      <c r="I3634" s="15">
        <v>43223.708333333336</v>
      </c>
      <c r="J3634" s="131" t="s">
        <v>8672</v>
      </c>
      <c r="K3634" s="45" t="s">
        <v>9</v>
      </c>
      <c r="L3634" s="47" t="s">
        <v>7</v>
      </c>
      <c r="M3634" s="47" t="s">
        <v>56</v>
      </c>
      <c r="N3634" s="9" t="str">
        <f t="shared" si="883"/>
        <v>Significant</v>
      </c>
      <c r="O3634" s="10" t="str">
        <f t="shared" si="884"/>
        <v>Successful</v>
      </c>
      <c r="P3634" s="10" t="str">
        <f t="shared" si="885"/>
        <v>On Time</v>
      </c>
      <c r="Q3634" s="9">
        <f t="shared" si="886"/>
        <v>1</v>
      </c>
      <c r="R3634" s="9">
        <f t="shared" si="887"/>
        <v>1</v>
      </c>
      <c r="S3634" s="9">
        <f t="shared" si="888"/>
        <v>0</v>
      </c>
      <c r="T3634" s="9" t="str">
        <f t="shared" si="889"/>
        <v>May</v>
      </c>
      <c r="U3634" s="40">
        <f t="shared" si="890"/>
        <v>0</v>
      </c>
      <c r="V3634" s="40" t="str">
        <f t="shared" si="891"/>
        <v>Normal</v>
      </c>
      <c r="W3634" s="40">
        <f t="shared" si="892"/>
        <v>0</v>
      </c>
      <c r="X3634" s="40">
        <f t="shared" si="893"/>
        <v>0</v>
      </c>
      <c r="Y3634" s="40">
        <f t="shared" si="894"/>
        <v>0</v>
      </c>
      <c r="Z3634" s="40">
        <f t="shared" si="895"/>
        <v>0</v>
      </c>
      <c r="AA3634" s="40">
        <f t="shared" si="896"/>
        <v>1</v>
      </c>
      <c r="AB3634" s="40">
        <f t="shared" si="897"/>
        <v>0</v>
      </c>
      <c r="AC3634" s="41" t="s">
        <v>537</v>
      </c>
      <c r="AD3634" s="41" t="s">
        <v>280</v>
      </c>
      <c r="AE3634" s="41" t="s">
        <v>323</v>
      </c>
      <c r="AF3634" s="41" t="s">
        <v>216</v>
      </c>
      <c r="AG3634" s="41" t="s">
        <v>56</v>
      </c>
      <c r="AH3634" s="41" t="s">
        <v>56</v>
      </c>
      <c r="AI3634" s="41" t="s">
        <v>56</v>
      </c>
      <c r="AJ3634" s="41" t="s">
        <v>160</v>
      </c>
      <c r="AK3634" s="41" t="s">
        <v>56</v>
      </c>
    </row>
    <row r="3635" spans="1:37" s="41" customFormat="1" ht="15.75" thickBot="1" x14ac:dyDescent="0.3">
      <c r="A3635" s="11" t="s">
        <v>697</v>
      </c>
      <c r="B3635" s="12" t="s">
        <v>216</v>
      </c>
      <c r="C3635" s="13" t="s">
        <v>46</v>
      </c>
      <c r="D3635" s="14" t="s">
        <v>47</v>
      </c>
      <c r="E3635" s="13" t="s">
        <v>7809</v>
      </c>
      <c r="F3635" s="4" t="s">
        <v>365</v>
      </c>
      <c r="G3635" s="4" t="s">
        <v>704</v>
      </c>
      <c r="H3635" s="15">
        <v>43210.791666666664</v>
      </c>
      <c r="I3635" s="15">
        <v>43234.458333333336</v>
      </c>
      <c r="J3635" s="131" t="s">
        <v>8673</v>
      </c>
      <c r="K3635" s="45" t="s">
        <v>9</v>
      </c>
      <c r="L3635" s="47" t="s">
        <v>7</v>
      </c>
      <c r="M3635" s="47" t="s">
        <v>56</v>
      </c>
      <c r="N3635" s="9" t="str">
        <f t="shared" si="883"/>
        <v>Minor</v>
      </c>
      <c r="O3635" s="10" t="str">
        <f t="shared" si="884"/>
        <v>Successful</v>
      </c>
      <c r="P3635" s="10" t="str">
        <f t="shared" si="885"/>
        <v>On Time</v>
      </c>
      <c r="Q3635" s="9">
        <f t="shared" si="886"/>
        <v>1</v>
      </c>
      <c r="R3635" s="9">
        <f t="shared" si="887"/>
        <v>1</v>
      </c>
      <c r="S3635" s="9">
        <f t="shared" si="888"/>
        <v>0</v>
      </c>
      <c r="T3635" s="9" t="str">
        <f t="shared" si="889"/>
        <v>May</v>
      </c>
      <c r="U3635" s="40">
        <f t="shared" si="890"/>
        <v>0</v>
      </c>
      <c r="V3635" s="40" t="str">
        <f t="shared" si="891"/>
        <v>Normal</v>
      </c>
      <c r="W3635" s="40">
        <f t="shared" si="892"/>
        <v>0</v>
      </c>
      <c r="X3635" s="40">
        <f t="shared" si="893"/>
        <v>0</v>
      </c>
      <c r="Y3635" s="40">
        <f t="shared" si="894"/>
        <v>0</v>
      </c>
      <c r="Z3635" s="40">
        <f t="shared" si="895"/>
        <v>0</v>
      </c>
      <c r="AA3635" s="40">
        <f t="shared" si="896"/>
        <v>1</v>
      </c>
      <c r="AB3635" s="40">
        <f t="shared" si="897"/>
        <v>0</v>
      </c>
      <c r="AC3635" s="41" t="s">
        <v>238</v>
      </c>
      <c r="AD3635" s="41" t="s">
        <v>2266</v>
      </c>
      <c r="AE3635" s="41" t="s">
        <v>432</v>
      </c>
      <c r="AF3635" s="41" t="s">
        <v>216</v>
      </c>
      <c r="AG3635" s="41" t="s">
        <v>56</v>
      </c>
      <c r="AH3635" s="41" t="s">
        <v>56</v>
      </c>
      <c r="AI3635" s="41" t="s">
        <v>56</v>
      </c>
      <c r="AJ3635" s="41" t="s">
        <v>160</v>
      </c>
      <c r="AK3635" s="41" t="s">
        <v>56</v>
      </c>
    </row>
    <row r="3636" spans="1:37" s="41" customFormat="1" ht="15.75" thickBot="1" x14ac:dyDescent="0.3">
      <c r="A3636" s="11" t="s">
        <v>697</v>
      </c>
      <c r="B3636" s="12" t="s">
        <v>216</v>
      </c>
      <c r="C3636" s="13" t="s">
        <v>46</v>
      </c>
      <c r="D3636" s="14" t="s">
        <v>47</v>
      </c>
      <c r="E3636" s="13" t="s">
        <v>7810</v>
      </c>
      <c r="F3636" s="4" t="s">
        <v>365</v>
      </c>
      <c r="G3636" s="4" t="s">
        <v>704</v>
      </c>
      <c r="H3636" s="15">
        <v>43210.770833333336</v>
      </c>
      <c r="I3636" s="15">
        <v>43234.520833333336</v>
      </c>
      <c r="J3636" s="131" t="s">
        <v>8674</v>
      </c>
      <c r="K3636" s="45" t="s">
        <v>9</v>
      </c>
      <c r="L3636" s="47" t="s">
        <v>7</v>
      </c>
      <c r="M3636" s="47" t="s">
        <v>56</v>
      </c>
      <c r="N3636" s="9" t="str">
        <f t="shared" si="883"/>
        <v>Minor</v>
      </c>
      <c r="O3636" s="10" t="str">
        <f t="shared" si="884"/>
        <v>Successful</v>
      </c>
      <c r="P3636" s="10" t="str">
        <f t="shared" si="885"/>
        <v>On Time</v>
      </c>
      <c r="Q3636" s="9">
        <f t="shared" si="886"/>
        <v>1</v>
      </c>
      <c r="R3636" s="9">
        <f t="shared" si="887"/>
        <v>1</v>
      </c>
      <c r="S3636" s="9">
        <f t="shared" si="888"/>
        <v>0</v>
      </c>
      <c r="T3636" s="9" t="str">
        <f t="shared" si="889"/>
        <v>May</v>
      </c>
      <c r="U3636" s="40">
        <f t="shared" si="890"/>
        <v>0</v>
      </c>
      <c r="V3636" s="40" t="str">
        <f t="shared" si="891"/>
        <v>Normal</v>
      </c>
      <c r="W3636" s="40">
        <f t="shared" si="892"/>
        <v>0</v>
      </c>
      <c r="X3636" s="40">
        <f t="shared" si="893"/>
        <v>0</v>
      </c>
      <c r="Y3636" s="40">
        <f t="shared" si="894"/>
        <v>0</v>
      </c>
      <c r="Z3636" s="40">
        <f t="shared" si="895"/>
        <v>0</v>
      </c>
      <c r="AA3636" s="40">
        <f t="shared" si="896"/>
        <v>1</v>
      </c>
      <c r="AB3636" s="40">
        <f t="shared" si="897"/>
        <v>0</v>
      </c>
      <c r="AC3636" s="41" t="s">
        <v>238</v>
      </c>
      <c r="AD3636" s="41" t="s">
        <v>2266</v>
      </c>
      <c r="AE3636" s="41" t="s">
        <v>432</v>
      </c>
      <c r="AF3636" s="41" t="s">
        <v>216</v>
      </c>
      <c r="AG3636" s="41" t="s">
        <v>56</v>
      </c>
      <c r="AH3636" s="41" t="s">
        <v>56</v>
      </c>
      <c r="AI3636" s="41" t="s">
        <v>56</v>
      </c>
      <c r="AJ3636" s="41" t="s">
        <v>160</v>
      </c>
      <c r="AK3636" s="41" t="s">
        <v>56</v>
      </c>
    </row>
    <row r="3637" spans="1:37" s="41" customFormat="1" ht="15.75" thickBot="1" x14ac:dyDescent="0.3">
      <c r="A3637" s="11" t="s">
        <v>45</v>
      </c>
      <c r="B3637" s="12" t="s">
        <v>216</v>
      </c>
      <c r="C3637" s="13" t="s">
        <v>52</v>
      </c>
      <c r="D3637" s="14" t="s">
        <v>47</v>
      </c>
      <c r="E3637" s="13" t="s">
        <v>7811</v>
      </c>
      <c r="F3637" s="4" t="s">
        <v>326</v>
      </c>
      <c r="G3637" s="4" t="s">
        <v>451</v>
      </c>
      <c r="H3637" s="15">
        <v>43216.916666666664</v>
      </c>
      <c r="I3637" s="15">
        <v>43234.708333333336</v>
      </c>
      <c r="J3637" s="131" t="s">
        <v>8675</v>
      </c>
      <c r="K3637" s="45" t="s">
        <v>9</v>
      </c>
      <c r="L3637" s="47" t="s">
        <v>7</v>
      </c>
      <c r="M3637" s="47" t="s">
        <v>56</v>
      </c>
      <c r="N3637" s="9" t="str">
        <f t="shared" si="883"/>
        <v>Standard</v>
      </c>
      <c r="O3637" s="10" t="str">
        <f t="shared" si="884"/>
        <v>Successful</v>
      </c>
      <c r="P3637" s="10" t="str">
        <f t="shared" si="885"/>
        <v>On Time</v>
      </c>
      <c r="Q3637" s="9">
        <f t="shared" si="886"/>
        <v>1</v>
      </c>
      <c r="R3637" s="9">
        <f t="shared" si="887"/>
        <v>1</v>
      </c>
      <c r="S3637" s="9">
        <f t="shared" si="888"/>
        <v>0</v>
      </c>
      <c r="T3637" s="9" t="str">
        <f t="shared" si="889"/>
        <v>May</v>
      </c>
      <c r="U3637" s="40">
        <f t="shared" si="890"/>
        <v>0</v>
      </c>
      <c r="V3637" s="40" t="str">
        <f t="shared" si="891"/>
        <v>Normal</v>
      </c>
      <c r="W3637" s="40">
        <f t="shared" si="892"/>
        <v>0</v>
      </c>
      <c r="X3637" s="40">
        <f t="shared" si="893"/>
        <v>0</v>
      </c>
      <c r="Y3637" s="40">
        <f t="shared" si="894"/>
        <v>0</v>
      </c>
      <c r="Z3637" s="40">
        <f t="shared" si="895"/>
        <v>0</v>
      </c>
      <c r="AA3637" s="40">
        <f t="shared" si="896"/>
        <v>1</v>
      </c>
      <c r="AB3637" s="40">
        <f t="shared" si="897"/>
        <v>0</v>
      </c>
      <c r="AC3637" s="41" t="s">
        <v>823</v>
      </c>
      <c r="AD3637" s="41" t="s">
        <v>635</v>
      </c>
      <c r="AE3637" s="41" t="s">
        <v>258</v>
      </c>
      <c r="AF3637" s="41" t="s">
        <v>216</v>
      </c>
      <c r="AG3637" s="41" t="s">
        <v>56</v>
      </c>
      <c r="AH3637" s="41" t="s">
        <v>56</v>
      </c>
      <c r="AI3637" s="41" t="s">
        <v>56</v>
      </c>
      <c r="AJ3637" s="41" t="s">
        <v>160</v>
      </c>
      <c r="AK3637" s="41" t="s">
        <v>56</v>
      </c>
    </row>
    <row r="3638" spans="1:37" s="41" customFormat="1" ht="15.75" thickBot="1" x14ac:dyDescent="0.3">
      <c r="A3638" s="11" t="s">
        <v>45</v>
      </c>
      <c r="B3638" s="12" t="s">
        <v>216</v>
      </c>
      <c r="C3638" s="13" t="s">
        <v>46</v>
      </c>
      <c r="D3638" s="14" t="s">
        <v>47</v>
      </c>
      <c r="E3638" s="13" t="s">
        <v>7812</v>
      </c>
      <c r="F3638" s="4" t="s">
        <v>273</v>
      </c>
      <c r="G3638" s="4" t="s">
        <v>3155</v>
      </c>
      <c r="H3638" s="15">
        <v>43223.708333333336</v>
      </c>
      <c r="I3638" s="15">
        <v>43234.708333333336</v>
      </c>
      <c r="J3638" s="131" t="s">
        <v>8676</v>
      </c>
      <c r="K3638" s="45" t="s">
        <v>9</v>
      </c>
      <c r="L3638" s="47" t="s">
        <v>7</v>
      </c>
      <c r="M3638" s="47" t="s">
        <v>56</v>
      </c>
      <c r="N3638" s="9" t="str">
        <f t="shared" si="883"/>
        <v>Minor</v>
      </c>
      <c r="O3638" s="10" t="str">
        <f t="shared" si="884"/>
        <v>Successful</v>
      </c>
      <c r="P3638" s="10" t="str">
        <f t="shared" si="885"/>
        <v>On Time</v>
      </c>
      <c r="Q3638" s="9">
        <f t="shared" si="886"/>
        <v>1</v>
      </c>
      <c r="R3638" s="9">
        <f t="shared" si="887"/>
        <v>1</v>
      </c>
      <c r="S3638" s="9">
        <f t="shared" si="888"/>
        <v>0</v>
      </c>
      <c r="T3638" s="9" t="str">
        <f t="shared" si="889"/>
        <v>May</v>
      </c>
      <c r="U3638" s="40">
        <f t="shared" si="890"/>
        <v>0</v>
      </c>
      <c r="V3638" s="40" t="str">
        <f t="shared" si="891"/>
        <v>Normal</v>
      </c>
      <c r="W3638" s="40">
        <f t="shared" si="892"/>
        <v>0</v>
      </c>
      <c r="X3638" s="40">
        <f t="shared" si="893"/>
        <v>0</v>
      </c>
      <c r="Y3638" s="40">
        <f t="shared" si="894"/>
        <v>0</v>
      </c>
      <c r="Z3638" s="40">
        <f t="shared" si="895"/>
        <v>0</v>
      </c>
      <c r="AA3638" s="40">
        <f t="shared" si="896"/>
        <v>1</v>
      </c>
      <c r="AB3638" s="40">
        <f t="shared" si="897"/>
        <v>0</v>
      </c>
      <c r="AC3638" s="41" t="s">
        <v>823</v>
      </c>
      <c r="AD3638" s="41" t="s">
        <v>280</v>
      </c>
      <c r="AE3638" s="41" t="s">
        <v>264</v>
      </c>
      <c r="AF3638" s="41" t="s">
        <v>216</v>
      </c>
      <c r="AG3638" s="41" t="s">
        <v>56</v>
      </c>
      <c r="AH3638" s="41" t="s">
        <v>56</v>
      </c>
      <c r="AI3638" s="41" t="s">
        <v>56</v>
      </c>
      <c r="AJ3638" s="41" t="s">
        <v>160</v>
      </c>
      <c r="AK3638" s="41" t="s">
        <v>56</v>
      </c>
    </row>
    <row r="3639" spans="1:37" s="41" customFormat="1" ht="15.75" thickBot="1" x14ac:dyDescent="0.3">
      <c r="A3639" s="11" t="s">
        <v>697</v>
      </c>
      <c r="B3639" s="12" t="s">
        <v>216</v>
      </c>
      <c r="C3639" s="13" t="s">
        <v>52</v>
      </c>
      <c r="D3639" s="14" t="s">
        <v>47</v>
      </c>
      <c r="E3639" s="13" t="s">
        <v>7813</v>
      </c>
      <c r="F3639" s="4" t="s">
        <v>152</v>
      </c>
      <c r="G3639" s="4" t="s">
        <v>171</v>
      </c>
      <c r="H3639" s="15">
        <v>43233.333333333336</v>
      </c>
      <c r="I3639" s="15">
        <v>43234.708333333336</v>
      </c>
      <c r="J3639" s="131" t="s">
        <v>7053</v>
      </c>
      <c r="K3639" s="45" t="s">
        <v>9</v>
      </c>
      <c r="L3639" s="47" t="s">
        <v>7</v>
      </c>
      <c r="M3639" s="47" t="s">
        <v>56</v>
      </c>
      <c r="N3639" s="9" t="str">
        <f t="shared" si="883"/>
        <v>Standard</v>
      </c>
      <c r="O3639" s="10" t="str">
        <f t="shared" si="884"/>
        <v>Successful</v>
      </c>
      <c r="P3639" s="10" t="str">
        <f t="shared" si="885"/>
        <v>On Time</v>
      </c>
      <c r="Q3639" s="9">
        <f t="shared" si="886"/>
        <v>1</v>
      </c>
      <c r="R3639" s="9">
        <f t="shared" si="887"/>
        <v>1</v>
      </c>
      <c r="S3639" s="9">
        <f t="shared" si="888"/>
        <v>0</v>
      </c>
      <c r="T3639" s="9" t="str">
        <f t="shared" si="889"/>
        <v>May</v>
      </c>
      <c r="U3639" s="40">
        <f t="shared" si="890"/>
        <v>0</v>
      </c>
      <c r="V3639" s="40" t="str">
        <f t="shared" si="891"/>
        <v>Normal</v>
      </c>
      <c r="W3639" s="40">
        <f t="shared" si="892"/>
        <v>0</v>
      </c>
      <c r="X3639" s="40">
        <f t="shared" si="893"/>
        <v>0</v>
      </c>
      <c r="Y3639" s="40">
        <f t="shared" si="894"/>
        <v>0</v>
      </c>
      <c r="Z3639" s="40">
        <f t="shared" si="895"/>
        <v>0</v>
      </c>
      <c r="AA3639" s="40">
        <f t="shared" si="896"/>
        <v>1</v>
      </c>
      <c r="AB3639" s="40">
        <f t="shared" si="897"/>
        <v>0</v>
      </c>
      <c r="AC3639" s="41" t="s">
        <v>238</v>
      </c>
      <c r="AD3639" s="41" t="s">
        <v>825</v>
      </c>
      <c r="AE3639" s="41" t="s">
        <v>121</v>
      </c>
      <c r="AF3639" s="41" t="s">
        <v>322</v>
      </c>
      <c r="AG3639" s="41" t="s">
        <v>56</v>
      </c>
      <c r="AH3639" s="41" t="s">
        <v>56</v>
      </c>
      <c r="AI3639" s="41" t="s">
        <v>56</v>
      </c>
      <c r="AJ3639" s="41" t="s">
        <v>160</v>
      </c>
      <c r="AK3639" s="41" t="s">
        <v>56</v>
      </c>
    </row>
    <row r="3640" spans="1:37" s="41" customFormat="1" ht="15.75" thickBot="1" x14ac:dyDescent="0.3">
      <c r="A3640" s="11" t="s">
        <v>4521</v>
      </c>
      <c r="B3640" s="12" t="s">
        <v>8</v>
      </c>
      <c r="C3640" s="13" t="s">
        <v>46</v>
      </c>
      <c r="D3640" s="14" t="s">
        <v>47</v>
      </c>
      <c r="E3640" s="13" t="s">
        <v>7814</v>
      </c>
      <c r="F3640" s="4" t="s">
        <v>79</v>
      </c>
      <c r="G3640" s="4" t="s">
        <v>585</v>
      </c>
      <c r="H3640" s="15">
        <v>43229.5</v>
      </c>
      <c r="I3640" s="15">
        <v>43234.666666666664</v>
      </c>
      <c r="J3640" s="131" t="s">
        <v>8677</v>
      </c>
      <c r="K3640" s="45" t="s">
        <v>9</v>
      </c>
      <c r="L3640" s="47" t="s">
        <v>7</v>
      </c>
      <c r="M3640" s="47" t="s">
        <v>56</v>
      </c>
      <c r="N3640" s="9" t="str">
        <f t="shared" si="883"/>
        <v>Minor</v>
      </c>
      <c r="O3640" s="10" t="str">
        <f t="shared" si="884"/>
        <v>Successful</v>
      </c>
      <c r="P3640" s="10" t="str">
        <f t="shared" si="885"/>
        <v>On Time</v>
      </c>
      <c r="Q3640" s="9">
        <f t="shared" si="886"/>
        <v>1</v>
      </c>
      <c r="R3640" s="9">
        <f t="shared" si="887"/>
        <v>1</v>
      </c>
      <c r="S3640" s="9">
        <f t="shared" si="888"/>
        <v>0</v>
      </c>
      <c r="T3640" s="9" t="str">
        <f t="shared" si="889"/>
        <v>May</v>
      </c>
      <c r="U3640" s="40">
        <f t="shared" si="890"/>
        <v>0</v>
      </c>
      <c r="V3640" s="40" t="str">
        <f t="shared" si="891"/>
        <v>Normal</v>
      </c>
      <c r="W3640" s="40">
        <f t="shared" si="892"/>
        <v>0</v>
      </c>
      <c r="X3640" s="40">
        <f t="shared" si="893"/>
        <v>0</v>
      </c>
      <c r="Y3640" s="40">
        <f t="shared" si="894"/>
        <v>0</v>
      </c>
      <c r="Z3640" s="40">
        <f t="shared" si="895"/>
        <v>0</v>
      </c>
      <c r="AA3640" s="40">
        <f t="shared" si="896"/>
        <v>1</v>
      </c>
      <c r="AB3640" s="40">
        <f t="shared" si="897"/>
        <v>0</v>
      </c>
      <c r="AC3640" s="41" t="s">
        <v>537</v>
      </c>
      <c r="AD3640" s="41" t="s">
        <v>280</v>
      </c>
      <c r="AE3640" s="41" t="s">
        <v>260</v>
      </c>
      <c r="AF3640" s="41" t="s">
        <v>8</v>
      </c>
      <c r="AG3640" s="41" t="s">
        <v>56</v>
      </c>
      <c r="AH3640" s="41" t="s">
        <v>56</v>
      </c>
      <c r="AI3640" s="41" t="s">
        <v>56</v>
      </c>
      <c r="AJ3640" s="41" t="s">
        <v>160</v>
      </c>
      <c r="AK3640" s="41" t="s">
        <v>56</v>
      </c>
    </row>
    <row r="3641" spans="1:37" s="41" customFormat="1" ht="15.75" thickBot="1" x14ac:dyDescent="0.3">
      <c r="A3641" s="11" t="s">
        <v>248</v>
      </c>
      <c r="B3641" s="12" t="s">
        <v>8</v>
      </c>
      <c r="C3641" s="13" t="s">
        <v>46</v>
      </c>
      <c r="D3641" s="14" t="s">
        <v>47</v>
      </c>
      <c r="E3641" s="13" t="s">
        <v>7815</v>
      </c>
      <c r="F3641" s="4" t="s">
        <v>76</v>
      </c>
      <c r="G3641" s="4" t="s">
        <v>213</v>
      </c>
      <c r="H3641" s="15">
        <v>43230.791666666664</v>
      </c>
      <c r="I3641" s="15">
        <v>43234.916666666664</v>
      </c>
      <c r="J3641" s="131" t="s">
        <v>8678</v>
      </c>
      <c r="K3641" s="45" t="s">
        <v>9</v>
      </c>
      <c r="L3641" s="47" t="s">
        <v>7</v>
      </c>
      <c r="M3641" s="47" t="s">
        <v>56</v>
      </c>
      <c r="N3641" s="9" t="str">
        <f t="shared" si="883"/>
        <v>Minor</v>
      </c>
      <c r="O3641" s="10" t="str">
        <f t="shared" si="884"/>
        <v>Successful</v>
      </c>
      <c r="P3641" s="10" t="str">
        <f t="shared" si="885"/>
        <v>On Time</v>
      </c>
      <c r="Q3641" s="9">
        <f t="shared" si="886"/>
        <v>1</v>
      </c>
      <c r="R3641" s="9">
        <f t="shared" si="887"/>
        <v>1</v>
      </c>
      <c r="S3641" s="9">
        <f t="shared" si="888"/>
        <v>0</v>
      </c>
      <c r="T3641" s="9" t="str">
        <f t="shared" si="889"/>
        <v>May</v>
      </c>
      <c r="U3641" s="40">
        <f t="shared" si="890"/>
        <v>0</v>
      </c>
      <c r="V3641" s="40" t="str">
        <f t="shared" si="891"/>
        <v>Normal</v>
      </c>
      <c r="W3641" s="40">
        <f t="shared" si="892"/>
        <v>0</v>
      </c>
      <c r="X3641" s="40">
        <f t="shared" si="893"/>
        <v>0</v>
      </c>
      <c r="Y3641" s="40">
        <f t="shared" si="894"/>
        <v>0</v>
      </c>
      <c r="Z3641" s="40">
        <f t="shared" si="895"/>
        <v>0</v>
      </c>
      <c r="AA3641" s="40">
        <f t="shared" si="896"/>
        <v>1</v>
      </c>
      <c r="AB3641" s="40">
        <f t="shared" si="897"/>
        <v>0</v>
      </c>
      <c r="AC3641" s="41" t="s">
        <v>537</v>
      </c>
      <c r="AD3641" s="41" t="s">
        <v>280</v>
      </c>
      <c r="AE3641" s="41" t="s">
        <v>259</v>
      </c>
      <c r="AF3641" s="41" t="s">
        <v>8</v>
      </c>
      <c r="AG3641" s="41" t="s">
        <v>56</v>
      </c>
      <c r="AH3641" s="41" t="s">
        <v>56</v>
      </c>
      <c r="AI3641" s="41" t="s">
        <v>56</v>
      </c>
      <c r="AJ3641" s="41" t="s">
        <v>160</v>
      </c>
      <c r="AK3641" s="41" t="s">
        <v>56</v>
      </c>
    </row>
    <row r="3642" spans="1:37" s="41" customFormat="1" ht="15.75" thickBot="1" x14ac:dyDescent="0.3">
      <c r="A3642" s="11" t="s">
        <v>65</v>
      </c>
      <c r="B3642" s="12" t="s">
        <v>216</v>
      </c>
      <c r="C3642" s="13" t="s">
        <v>46</v>
      </c>
      <c r="D3642" s="14" t="s">
        <v>47</v>
      </c>
      <c r="E3642" s="13" t="s">
        <v>7816</v>
      </c>
      <c r="F3642" s="4" t="s">
        <v>84</v>
      </c>
      <c r="G3642" s="4" t="s">
        <v>173</v>
      </c>
      <c r="H3642" s="15">
        <v>43231.416666666664</v>
      </c>
      <c r="I3642" s="15">
        <v>43234.75</v>
      </c>
      <c r="J3642" s="131" t="s">
        <v>8679</v>
      </c>
      <c r="K3642" s="45" t="s">
        <v>9</v>
      </c>
      <c r="L3642" s="47" t="s">
        <v>7</v>
      </c>
      <c r="M3642" s="47" t="s">
        <v>56</v>
      </c>
      <c r="N3642" s="9" t="str">
        <f t="shared" si="883"/>
        <v>Minor</v>
      </c>
      <c r="O3642" s="10" t="str">
        <f t="shared" si="884"/>
        <v>Successful</v>
      </c>
      <c r="P3642" s="10" t="str">
        <f t="shared" si="885"/>
        <v>On Time</v>
      </c>
      <c r="Q3642" s="9">
        <f t="shared" si="886"/>
        <v>1</v>
      </c>
      <c r="R3642" s="9">
        <f t="shared" si="887"/>
        <v>1</v>
      </c>
      <c r="S3642" s="9">
        <f t="shared" si="888"/>
        <v>0</v>
      </c>
      <c r="T3642" s="9" t="str">
        <f t="shared" si="889"/>
        <v>May</v>
      </c>
      <c r="U3642" s="40">
        <f t="shared" si="890"/>
        <v>0</v>
      </c>
      <c r="V3642" s="40" t="str">
        <f t="shared" si="891"/>
        <v>Normal</v>
      </c>
      <c r="W3642" s="40">
        <f t="shared" si="892"/>
        <v>0</v>
      </c>
      <c r="X3642" s="40">
        <f t="shared" si="893"/>
        <v>0</v>
      </c>
      <c r="Y3642" s="40">
        <f t="shared" si="894"/>
        <v>0</v>
      </c>
      <c r="Z3642" s="40">
        <f t="shared" si="895"/>
        <v>0</v>
      </c>
      <c r="AA3642" s="40">
        <f t="shared" si="896"/>
        <v>1</v>
      </c>
      <c r="AB3642" s="40">
        <f t="shared" si="897"/>
        <v>0</v>
      </c>
      <c r="AC3642" s="41" t="s">
        <v>537</v>
      </c>
      <c r="AD3642" s="41" t="s">
        <v>7476</v>
      </c>
      <c r="AE3642" s="41" t="s">
        <v>260</v>
      </c>
      <c r="AF3642" s="41" t="s">
        <v>216</v>
      </c>
      <c r="AG3642" s="41" t="s">
        <v>56</v>
      </c>
      <c r="AH3642" s="41" t="s">
        <v>56</v>
      </c>
      <c r="AI3642" s="41" t="s">
        <v>56</v>
      </c>
      <c r="AJ3642" s="41" t="s">
        <v>160</v>
      </c>
      <c r="AK3642" s="41" t="s">
        <v>56</v>
      </c>
    </row>
    <row r="3643" spans="1:37" s="41" customFormat="1" ht="15.75" thickBot="1" x14ac:dyDescent="0.3">
      <c r="A3643" s="11" t="s">
        <v>697</v>
      </c>
      <c r="B3643" s="12" t="s">
        <v>216</v>
      </c>
      <c r="C3643" s="13" t="s">
        <v>46</v>
      </c>
      <c r="D3643" s="14" t="s">
        <v>47</v>
      </c>
      <c r="E3643" s="13" t="s">
        <v>7817</v>
      </c>
      <c r="F3643" s="4" t="s">
        <v>614</v>
      </c>
      <c r="G3643" s="4" t="s">
        <v>700</v>
      </c>
      <c r="H3643" s="15">
        <v>43231.708333333336</v>
      </c>
      <c r="I3643" s="15">
        <v>43235</v>
      </c>
      <c r="J3643" s="131" t="s">
        <v>8680</v>
      </c>
      <c r="K3643" s="45" t="s">
        <v>9</v>
      </c>
      <c r="L3643" s="47" t="s">
        <v>7</v>
      </c>
      <c r="M3643" s="47" t="s">
        <v>56</v>
      </c>
      <c r="N3643" s="9" t="str">
        <f t="shared" si="883"/>
        <v>Minor</v>
      </c>
      <c r="O3643" s="10" t="str">
        <f t="shared" si="884"/>
        <v>Successful</v>
      </c>
      <c r="P3643" s="10" t="str">
        <f t="shared" si="885"/>
        <v>On Time</v>
      </c>
      <c r="Q3643" s="9">
        <f t="shared" si="886"/>
        <v>1</v>
      </c>
      <c r="R3643" s="9">
        <f t="shared" si="887"/>
        <v>1</v>
      </c>
      <c r="S3643" s="9">
        <f t="shared" si="888"/>
        <v>0</v>
      </c>
      <c r="T3643" s="9" t="str">
        <f t="shared" si="889"/>
        <v>May</v>
      </c>
      <c r="U3643" s="40">
        <f t="shared" si="890"/>
        <v>0</v>
      </c>
      <c r="V3643" s="40" t="str">
        <f t="shared" si="891"/>
        <v>Normal</v>
      </c>
      <c r="W3643" s="40">
        <f t="shared" si="892"/>
        <v>0</v>
      </c>
      <c r="X3643" s="40">
        <f t="shared" si="893"/>
        <v>0</v>
      </c>
      <c r="Y3643" s="40">
        <f t="shared" si="894"/>
        <v>0</v>
      </c>
      <c r="Z3643" s="40">
        <f t="shared" si="895"/>
        <v>0</v>
      </c>
      <c r="AA3643" s="40">
        <f t="shared" si="896"/>
        <v>1</v>
      </c>
      <c r="AB3643" s="40">
        <f t="shared" si="897"/>
        <v>0</v>
      </c>
      <c r="AC3643" s="41" t="s">
        <v>238</v>
      </c>
      <c r="AD3643" s="41" t="s">
        <v>554</v>
      </c>
      <c r="AE3643" s="41" t="s">
        <v>351</v>
      </c>
      <c r="AF3643" s="41" t="s">
        <v>216</v>
      </c>
      <c r="AG3643" s="41" t="s">
        <v>56</v>
      </c>
      <c r="AH3643" s="41" t="s">
        <v>56</v>
      </c>
      <c r="AI3643" s="41" t="s">
        <v>56</v>
      </c>
      <c r="AJ3643" s="41" t="s">
        <v>160</v>
      </c>
      <c r="AK3643" s="41" t="s">
        <v>56</v>
      </c>
    </row>
    <row r="3644" spans="1:37" s="41" customFormat="1" ht="15.75" thickBot="1" x14ac:dyDescent="0.3">
      <c r="A3644" s="11" t="s">
        <v>697</v>
      </c>
      <c r="B3644" s="12" t="s">
        <v>216</v>
      </c>
      <c r="C3644" s="13" t="s">
        <v>46</v>
      </c>
      <c r="D3644" s="14" t="s">
        <v>47</v>
      </c>
      <c r="E3644" s="13" t="s">
        <v>7818</v>
      </c>
      <c r="F3644" s="4" t="s">
        <v>614</v>
      </c>
      <c r="G3644" s="4" t="s">
        <v>700</v>
      </c>
      <c r="H3644" s="15">
        <v>43232.708333333336</v>
      </c>
      <c r="I3644" s="15">
        <v>43234.541666666664</v>
      </c>
      <c r="J3644" s="131" t="s">
        <v>8681</v>
      </c>
      <c r="K3644" s="45" t="s">
        <v>9</v>
      </c>
      <c r="L3644" s="47" t="s">
        <v>7</v>
      </c>
      <c r="M3644" s="47" t="s">
        <v>56</v>
      </c>
      <c r="N3644" s="9" t="str">
        <f t="shared" si="883"/>
        <v>Minor</v>
      </c>
      <c r="O3644" s="10" t="str">
        <f t="shared" si="884"/>
        <v>Successful</v>
      </c>
      <c r="P3644" s="10" t="str">
        <f t="shared" si="885"/>
        <v>On Time</v>
      </c>
      <c r="Q3644" s="9">
        <f t="shared" si="886"/>
        <v>1</v>
      </c>
      <c r="R3644" s="9">
        <f t="shared" si="887"/>
        <v>1</v>
      </c>
      <c r="S3644" s="9">
        <f t="shared" si="888"/>
        <v>0</v>
      </c>
      <c r="T3644" s="9" t="str">
        <f t="shared" si="889"/>
        <v>May</v>
      </c>
      <c r="U3644" s="40">
        <f t="shared" si="890"/>
        <v>0</v>
      </c>
      <c r="V3644" s="40" t="str">
        <f t="shared" si="891"/>
        <v>Normal</v>
      </c>
      <c r="W3644" s="40">
        <f t="shared" si="892"/>
        <v>0</v>
      </c>
      <c r="X3644" s="40">
        <f t="shared" si="893"/>
        <v>0</v>
      </c>
      <c r="Y3644" s="40">
        <f t="shared" si="894"/>
        <v>0</v>
      </c>
      <c r="Z3644" s="40">
        <f t="shared" si="895"/>
        <v>0</v>
      </c>
      <c r="AA3644" s="40">
        <f t="shared" si="896"/>
        <v>1</v>
      </c>
      <c r="AB3644" s="40">
        <f t="shared" si="897"/>
        <v>0</v>
      </c>
      <c r="AC3644" s="41" t="s">
        <v>238</v>
      </c>
      <c r="AD3644" s="41" t="s">
        <v>554</v>
      </c>
      <c r="AE3644" s="41" t="s">
        <v>351</v>
      </c>
      <c r="AF3644" s="41" t="s">
        <v>216</v>
      </c>
      <c r="AG3644" s="41" t="s">
        <v>56</v>
      </c>
      <c r="AH3644" s="41" t="s">
        <v>56</v>
      </c>
      <c r="AI3644" s="41" t="s">
        <v>56</v>
      </c>
      <c r="AJ3644" s="41" t="s">
        <v>160</v>
      </c>
      <c r="AK3644" s="41" t="s">
        <v>56</v>
      </c>
    </row>
    <row r="3645" spans="1:37" s="41" customFormat="1" ht="15.75" thickBot="1" x14ac:dyDescent="0.3">
      <c r="A3645" s="11" t="s">
        <v>49</v>
      </c>
      <c r="B3645" s="12" t="s">
        <v>216</v>
      </c>
      <c r="C3645" s="13" t="s">
        <v>46</v>
      </c>
      <c r="D3645" s="14" t="s">
        <v>47</v>
      </c>
      <c r="E3645" s="13" t="s">
        <v>7819</v>
      </c>
      <c r="F3645" s="4" t="s">
        <v>344</v>
      </c>
      <c r="G3645" s="4" t="s">
        <v>625</v>
      </c>
      <c r="H3645" s="15">
        <v>43234.625</v>
      </c>
      <c r="I3645" s="15">
        <v>43235.625</v>
      </c>
      <c r="J3645" s="131" t="s">
        <v>8682</v>
      </c>
      <c r="K3645" s="45" t="s">
        <v>9</v>
      </c>
      <c r="L3645" s="47" t="s">
        <v>7</v>
      </c>
      <c r="M3645" s="47" t="s">
        <v>56</v>
      </c>
      <c r="N3645" s="9" t="str">
        <f t="shared" si="883"/>
        <v>Minor</v>
      </c>
      <c r="O3645" s="10" t="str">
        <f t="shared" si="884"/>
        <v>Successful</v>
      </c>
      <c r="P3645" s="10" t="str">
        <f t="shared" si="885"/>
        <v>On Time</v>
      </c>
      <c r="Q3645" s="9">
        <f t="shared" si="886"/>
        <v>1</v>
      </c>
      <c r="R3645" s="9">
        <f t="shared" si="887"/>
        <v>1</v>
      </c>
      <c r="S3645" s="9">
        <f t="shared" si="888"/>
        <v>0</v>
      </c>
      <c r="T3645" s="9" t="str">
        <f t="shared" si="889"/>
        <v>May</v>
      </c>
      <c r="U3645" s="40">
        <f t="shared" si="890"/>
        <v>0</v>
      </c>
      <c r="V3645" s="40" t="str">
        <f t="shared" si="891"/>
        <v>Normal</v>
      </c>
      <c r="W3645" s="40">
        <f t="shared" si="892"/>
        <v>0</v>
      </c>
      <c r="X3645" s="40">
        <f t="shared" si="893"/>
        <v>0</v>
      </c>
      <c r="Y3645" s="40">
        <f t="shared" si="894"/>
        <v>0</v>
      </c>
      <c r="Z3645" s="40">
        <f t="shared" si="895"/>
        <v>0</v>
      </c>
      <c r="AA3645" s="40">
        <f t="shared" si="896"/>
        <v>1</v>
      </c>
      <c r="AB3645" s="40">
        <f t="shared" si="897"/>
        <v>0</v>
      </c>
      <c r="AC3645" s="41" t="s">
        <v>9180</v>
      </c>
      <c r="AD3645" s="41" t="s">
        <v>280</v>
      </c>
      <c r="AE3645" s="41" t="s">
        <v>427</v>
      </c>
      <c r="AF3645" s="41" t="s">
        <v>216</v>
      </c>
      <c r="AG3645" s="41" t="s">
        <v>56</v>
      </c>
      <c r="AH3645" s="41" t="s">
        <v>56</v>
      </c>
      <c r="AI3645" s="41" t="s">
        <v>56</v>
      </c>
      <c r="AJ3645" s="41" t="s">
        <v>160</v>
      </c>
      <c r="AK3645" s="41" t="s">
        <v>56</v>
      </c>
    </row>
    <row r="3646" spans="1:37" s="41" customFormat="1" ht="15.75" thickBot="1" x14ac:dyDescent="0.3">
      <c r="A3646" s="11" t="s">
        <v>45</v>
      </c>
      <c r="B3646" s="12" t="s">
        <v>216</v>
      </c>
      <c r="C3646" s="13" t="s">
        <v>52</v>
      </c>
      <c r="D3646" s="14" t="s">
        <v>47</v>
      </c>
      <c r="E3646" s="13" t="s">
        <v>7820</v>
      </c>
      <c r="F3646" s="4" t="s">
        <v>328</v>
      </c>
      <c r="G3646" s="4" t="s">
        <v>649</v>
      </c>
      <c r="H3646" s="15">
        <v>43229.5</v>
      </c>
      <c r="I3646" s="15">
        <v>43235.416666666664</v>
      </c>
      <c r="J3646" s="131" t="s">
        <v>8683</v>
      </c>
      <c r="K3646" s="45" t="s">
        <v>9</v>
      </c>
      <c r="L3646" s="47" t="s">
        <v>7</v>
      </c>
      <c r="M3646" s="47" t="s">
        <v>56</v>
      </c>
      <c r="N3646" s="9" t="str">
        <f t="shared" si="883"/>
        <v>Standard</v>
      </c>
      <c r="O3646" s="10" t="str">
        <f t="shared" si="884"/>
        <v>Successful</v>
      </c>
      <c r="P3646" s="10" t="str">
        <f t="shared" si="885"/>
        <v>On Time</v>
      </c>
      <c r="Q3646" s="9">
        <f t="shared" si="886"/>
        <v>1</v>
      </c>
      <c r="R3646" s="9">
        <f t="shared" si="887"/>
        <v>1</v>
      </c>
      <c r="S3646" s="9">
        <f t="shared" si="888"/>
        <v>0</v>
      </c>
      <c r="T3646" s="9" t="str">
        <f t="shared" si="889"/>
        <v>May</v>
      </c>
      <c r="U3646" s="40">
        <f t="shared" si="890"/>
        <v>0</v>
      </c>
      <c r="V3646" s="40" t="str">
        <f t="shared" si="891"/>
        <v>Normal</v>
      </c>
      <c r="W3646" s="40">
        <f t="shared" si="892"/>
        <v>0</v>
      </c>
      <c r="X3646" s="40">
        <f t="shared" si="893"/>
        <v>0</v>
      </c>
      <c r="Y3646" s="40">
        <f t="shared" si="894"/>
        <v>0</v>
      </c>
      <c r="Z3646" s="40">
        <f t="shared" si="895"/>
        <v>0</v>
      </c>
      <c r="AA3646" s="40">
        <f t="shared" si="896"/>
        <v>1</v>
      </c>
      <c r="AB3646" s="40">
        <f t="shared" si="897"/>
        <v>0</v>
      </c>
      <c r="AC3646" s="41" t="s">
        <v>823</v>
      </c>
      <c r="AD3646" s="41" t="s">
        <v>515</v>
      </c>
      <c r="AE3646" s="41" t="s">
        <v>424</v>
      </c>
      <c r="AF3646" s="41" t="s">
        <v>216</v>
      </c>
      <c r="AG3646" s="41" t="s">
        <v>56</v>
      </c>
      <c r="AH3646" s="41" t="s">
        <v>56</v>
      </c>
      <c r="AI3646" s="41" t="s">
        <v>56</v>
      </c>
      <c r="AJ3646" s="41" t="s">
        <v>160</v>
      </c>
      <c r="AK3646" s="41" t="s">
        <v>56</v>
      </c>
    </row>
    <row r="3647" spans="1:37" s="41" customFormat="1" ht="15.75" thickBot="1" x14ac:dyDescent="0.3">
      <c r="A3647" s="11" t="s">
        <v>45</v>
      </c>
      <c r="B3647" s="12" t="s">
        <v>216</v>
      </c>
      <c r="C3647" s="13" t="s">
        <v>52</v>
      </c>
      <c r="D3647" s="14" t="s">
        <v>47</v>
      </c>
      <c r="E3647" s="13" t="s">
        <v>7821</v>
      </c>
      <c r="F3647" s="4" t="s">
        <v>326</v>
      </c>
      <c r="G3647" s="4" t="s">
        <v>451</v>
      </c>
      <c r="H3647" s="15">
        <v>43232.291666666664</v>
      </c>
      <c r="I3647" s="15">
        <v>43234.75</v>
      </c>
      <c r="J3647" s="131" t="s">
        <v>8684</v>
      </c>
      <c r="K3647" s="45" t="s">
        <v>9</v>
      </c>
      <c r="L3647" s="47" t="s">
        <v>7</v>
      </c>
      <c r="M3647" s="47" t="s">
        <v>56</v>
      </c>
      <c r="N3647" s="9" t="str">
        <f t="shared" si="883"/>
        <v>Standard</v>
      </c>
      <c r="O3647" s="10" t="str">
        <f t="shared" si="884"/>
        <v>Successful</v>
      </c>
      <c r="P3647" s="10" t="str">
        <f t="shared" si="885"/>
        <v>On Time</v>
      </c>
      <c r="Q3647" s="9">
        <f t="shared" si="886"/>
        <v>1</v>
      </c>
      <c r="R3647" s="9">
        <f t="shared" si="887"/>
        <v>1</v>
      </c>
      <c r="S3647" s="9">
        <f t="shared" si="888"/>
        <v>0</v>
      </c>
      <c r="T3647" s="9" t="str">
        <f t="shared" si="889"/>
        <v>May</v>
      </c>
      <c r="U3647" s="40">
        <f t="shared" si="890"/>
        <v>0</v>
      </c>
      <c r="V3647" s="40" t="str">
        <f t="shared" si="891"/>
        <v>Normal</v>
      </c>
      <c r="W3647" s="40">
        <f t="shared" si="892"/>
        <v>0</v>
      </c>
      <c r="X3647" s="40">
        <f t="shared" si="893"/>
        <v>0</v>
      </c>
      <c r="Y3647" s="40">
        <f t="shared" si="894"/>
        <v>0</v>
      </c>
      <c r="Z3647" s="40">
        <f t="shared" si="895"/>
        <v>0</v>
      </c>
      <c r="AA3647" s="40">
        <f t="shared" si="896"/>
        <v>1</v>
      </c>
      <c r="AB3647" s="40">
        <f t="shared" si="897"/>
        <v>0</v>
      </c>
      <c r="AC3647" s="41" t="s">
        <v>823</v>
      </c>
      <c r="AD3647" s="41" t="s">
        <v>3950</v>
      </c>
      <c r="AE3647" s="41" t="s">
        <v>258</v>
      </c>
      <c r="AF3647" s="41" t="s">
        <v>216</v>
      </c>
      <c r="AG3647" s="41" t="s">
        <v>56</v>
      </c>
      <c r="AH3647" s="41" t="s">
        <v>56</v>
      </c>
      <c r="AI3647" s="41" t="s">
        <v>56</v>
      </c>
      <c r="AJ3647" s="41" t="s">
        <v>160</v>
      </c>
      <c r="AK3647" s="41" t="s">
        <v>56</v>
      </c>
    </row>
    <row r="3648" spans="1:37" s="41" customFormat="1" ht="15.75" thickBot="1" x14ac:dyDescent="0.3">
      <c r="A3648" s="11" t="s">
        <v>697</v>
      </c>
      <c r="B3648" s="12" t="s">
        <v>216</v>
      </c>
      <c r="C3648" s="13" t="s">
        <v>52</v>
      </c>
      <c r="D3648" s="14" t="s">
        <v>47</v>
      </c>
      <c r="E3648" s="13" t="s">
        <v>7822</v>
      </c>
      <c r="F3648" s="4" t="s">
        <v>616</v>
      </c>
      <c r="G3648" s="4" t="s">
        <v>730</v>
      </c>
      <c r="H3648" s="15">
        <v>43234.5</v>
      </c>
      <c r="I3648" s="15">
        <v>43234.625</v>
      </c>
      <c r="J3648" s="131" t="s">
        <v>6814</v>
      </c>
      <c r="K3648" s="45" t="s">
        <v>9</v>
      </c>
      <c r="L3648" s="47" t="s">
        <v>7</v>
      </c>
      <c r="M3648" s="47" t="s">
        <v>56</v>
      </c>
      <c r="N3648" s="9" t="str">
        <f t="shared" si="883"/>
        <v>Standard</v>
      </c>
      <c r="O3648" s="10" t="str">
        <f t="shared" si="884"/>
        <v>Successful</v>
      </c>
      <c r="P3648" s="10" t="str">
        <f t="shared" si="885"/>
        <v>On Time</v>
      </c>
      <c r="Q3648" s="9">
        <f t="shared" si="886"/>
        <v>1</v>
      </c>
      <c r="R3648" s="9">
        <f t="shared" si="887"/>
        <v>1</v>
      </c>
      <c r="S3648" s="9">
        <f t="shared" si="888"/>
        <v>0</v>
      </c>
      <c r="T3648" s="9" t="str">
        <f t="shared" si="889"/>
        <v>May</v>
      </c>
      <c r="U3648" s="40">
        <f t="shared" si="890"/>
        <v>0</v>
      </c>
      <c r="V3648" s="40" t="str">
        <f t="shared" si="891"/>
        <v>Normal</v>
      </c>
      <c r="W3648" s="40">
        <f t="shared" si="892"/>
        <v>0</v>
      </c>
      <c r="X3648" s="40">
        <f t="shared" si="893"/>
        <v>0</v>
      </c>
      <c r="Y3648" s="40">
        <f t="shared" si="894"/>
        <v>0</v>
      </c>
      <c r="Z3648" s="40">
        <f t="shared" si="895"/>
        <v>0</v>
      </c>
      <c r="AA3648" s="40">
        <f t="shared" si="896"/>
        <v>1</v>
      </c>
      <c r="AB3648" s="40">
        <f t="shared" si="897"/>
        <v>0</v>
      </c>
      <c r="AC3648" s="41" t="s">
        <v>238</v>
      </c>
      <c r="AD3648" s="41" t="s">
        <v>721</v>
      </c>
      <c r="AE3648" s="41" t="s">
        <v>428</v>
      </c>
      <c r="AF3648" s="41" t="s">
        <v>216</v>
      </c>
      <c r="AG3648" s="41" t="s">
        <v>56</v>
      </c>
      <c r="AH3648" s="41" t="s">
        <v>56</v>
      </c>
      <c r="AI3648" s="41" t="s">
        <v>56</v>
      </c>
      <c r="AJ3648" s="41" t="s">
        <v>160</v>
      </c>
      <c r="AK3648" s="41" t="s">
        <v>56</v>
      </c>
    </row>
    <row r="3649" spans="1:37" s="41" customFormat="1" ht="15.75" thickBot="1" x14ac:dyDescent="0.3">
      <c r="A3649" s="11" t="s">
        <v>57</v>
      </c>
      <c r="B3649" s="12" t="s">
        <v>216</v>
      </c>
      <c r="C3649" s="13" t="s">
        <v>52</v>
      </c>
      <c r="D3649" s="14" t="s">
        <v>47</v>
      </c>
      <c r="E3649" s="13" t="s">
        <v>7823</v>
      </c>
      <c r="F3649" s="4" t="s">
        <v>158</v>
      </c>
      <c r="G3649" s="4" t="s">
        <v>577</v>
      </c>
      <c r="H3649" s="15">
        <v>43234.416666666664</v>
      </c>
      <c r="I3649" s="15">
        <v>43234.458333333336</v>
      </c>
      <c r="J3649" s="131" t="s">
        <v>8685</v>
      </c>
      <c r="K3649" s="45" t="s">
        <v>9</v>
      </c>
      <c r="L3649" s="47" t="s">
        <v>7</v>
      </c>
      <c r="M3649" s="47" t="s">
        <v>56</v>
      </c>
      <c r="N3649" s="9" t="str">
        <f t="shared" si="883"/>
        <v>Standard</v>
      </c>
      <c r="O3649" s="10" t="str">
        <f t="shared" si="884"/>
        <v>Successful</v>
      </c>
      <c r="P3649" s="10" t="str">
        <f t="shared" si="885"/>
        <v>On Time</v>
      </c>
      <c r="Q3649" s="9">
        <f t="shared" si="886"/>
        <v>1</v>
      </c>
      <c r="R3649" s="9">
        <f t="shared" si="887"/>
        <v>1</v>
      </c>
      <c r="S3649" s="9">
        <f t="shared" si="888"/>
        <v>0</v>
      </c>
      <c r="T3649" s="9" t="str">
        <f t="shared" si="889"/>
        <v>May</v>
      </c>
      <c r="U3649" s="40">
        <f t="shared" si="890"/>
        <v>0</v>
      </c>
      <c r="V3649" s="40" t="str">
        <f t="shared" si="891"/>
        <v>Normal</v>
      </c>
      <c r="W3649" s="40">
        <f t="shared" si="892"/>
        <v>0</v>
      </c>
      <c r="X3649" s="40">
        <f t="shared" si="893"/>
        <v>0</v>
      </c>
      <c r="Y3649" s="40">
        <f t="shared" si="894"/>
        <v>0</v>
      </c>
      <c r="Z3649" s="40">
        <f t="shared" si="895"/>
        <v>0</v>
      </c>
      <c r="AA3649" s="40">
        <f t="shared" si="896"/>
        <v>1</v>
      </c>
      <c r="AB3649" s="40">
        <f t="shared" si="897"/>
        <v>0</v>
      </c>
      <c r="AC3649" s="41" t="s">
        <v>537</v>
      </c>
      <c r="AD3649" s="41" t="s">
        <v>516</v>
      </c>
      <c r="AE3649" s="41" t="s">
        <v>121</v>
      </c>
      <c r="AF3649" s="41" t="s">
        <v>322</v>
      </c>
      <c r="AG3649" s="41" t="s">
        <v>56</v>
      </c>
      <c r="AH3649" s="41" t="s">
        <v>56</v>
      </c>
      <c r="AI3649" s="41" t="s">
        <v>56</v>
      </c>
      <c r="AJ3649" s="41" t="s">
        <v>160</v>
      </c>
      <c r="AK3649" s="41" t="s">
        <v>56</v>
      </c>
    </row>
    <row r="3650" spans="1:37" s="41" customFormat="1" ht="15.75" thickBot="1" x14ac:dyDescent="0.3">
      <c r="A3650" s="11" t="s">
        <v>57</v>
      </c>
      <c r="B3650" s="12" t="s">
        <v>216</v>
      </c>
      <c r="C3650" s="13" t="s">
        <v>52</v>
      </c>
      <c r="D3650" s="14" t="s">
        <v>47</v>
      </c>
      <c r="E3650" s="13" t="s">
        <v>7824</v>
      </c>
      <c r="F3650" s="4" t="s">
        <v>158</v>
      </c>
      <c r="G3650" s="4" t="s">
        <v>577</v>
      </c>
      <c r="H3650" s="15">
        <v>43234.458333333336</v>
      </c>
      <c r="I3650" s="15">
        <v>43234.5</v>
      </c>
      <c r="J3650" s="131" t="s">
        <v>8686</v>
      </c>
      <c r="K3650" s="45" t="s">
        <v>9</v>
      </c>
      <c r="L3650" s="47" t="s">
        <v>7</v>
      </c>
      <c r="M3650" s="47" t="s">
        <v>56</v>
      </c>
      <c r="N3650" s="9" t="str">
        <f t="shared" si="883"/>
        <v>Standard</v>
      </c>
      <c r="O3650" s="10" t="str">
        <f t="shared" si="884"/>
        <v>Successful</v>
      </c>
      <c r="P3650" s="10" t="str">
        <f t="shared" si="885"/>
        <v>On Time</v>
      </c>
      <c r="Q3650" s="9">
        <f t="shared" si="886"/>
        <v>1</v>
      </c>
      <c r="R3650" s="9">
        <f t="shared" si="887"/>
        <v>1</v>
      </c>
      <c r="S3650" s="9">
        <f t="shared" si="888"/>
        <v>0</v>
      </c>
      <c r="T3650" s="9" t="str">
        <f t="shared" si="889"/>
        <v>May</v>
      </c>
      <c r="U3650" s="40">
        <f t="shared" si="890"/>
        <v>0</v>
      </c>
      <c r="V3650" s="40" t="str">
        <f t="shared" si="891"/>
        <v>Normal</v>
      </c>
      <c r="W3650" s="40">
        <f t="shared" si="892"/>
        <v>0</v>
      </c>
      <c r="X3650" s="40">
        <f t="shared" si="893"/>
        <v>0</v>
      </c>
      <c r="Y3650" s="40">
        <f t="shared" si="894"/>
        <v>0</v>
      </c>
      <c r="Z3650" s="40">
        <f t="shared" si="895"/>
        <v>0</v>
      </c>
      <c r="AA3650" s="40">
        <f t="shared" si="896"/>
        <v>1</v>
      </c>
      <c r="AB3650" s="40">
        <f t="shared" si="897"/>
        <v>0</v>
      </c>
      <c r="AC3650" s="41" t="s">
        <v>537</v>
      </c>
      <c r="AD3650" s="41" t="s">
        <v>516</v>
      </c>
      <c r="AE3650" s="41" t="s">
        <v>121</v>
      </c>
      <c r="AF3650" s="41" t="s">
        <v>322</v>
      </c>
      <c r="AG3650" s="41" t="s">
        <v>56</v>
      </c>
      <c r="AH3650" s="41" t="s">
        <v>56</v>
      </c>
      <c r="AI3650" s="41" t="s">
        <v>56</v>
      </c>
      <c r="AJ3650" s="41" t="s">
        <v>160</v>
      </c>
      <c r="AK3650" s="41" t="s">
        <v>56</v>
      </c>
    </row>
    <row r="3651" spans="1:37" s="41" customFormat="1" ht="15.75" thickBot="1" x14ac:dyDescent="0.3">
      <c r="A3651" s="11" t="s">
        <v>57</v>
      </c>
      <c r="B3651" s="12" t="s">
        <v>216</v>
      </c>
      <c r="C3651" s="13" t="s">
        <v>52</v>
      </c>
      <c r="D3651" s="14" t="s">
        <v>47</v>
      </c>
      <c r="E3651" s="13" t="s">
        <v>7825</v>
      </c>
      <c r="F3651" s="4" t="s">
        <v>158</v>
      </c>
      <c r="G3651" s="4" t="s">
        <v>577</v>
      </c>
      <c r="H3651" s="15">
        <v>43234.5</v>
      </c>
      <c r="I3651" s="15">
        <v>43234.541666666664</v>
      </c>
      <c r="J3651" s="131" t="s">
        <v>8687</v>
      </c>
      <c r="K3651" s="45" t="s">
        <v>9</v>
      </c>
      <c r="L3651" s="47" t="s">
        <v>7</v>
      </c>
      <c r="M3651" s="47" t="s">
        <v>56</v>
      </c>
      <c r="N3651" s="9" t="str">
        <f t="shared" si="883"/>
        <v>Standard</v>
      </c>
      <c r="O3651" s="10" t="str">
        <f t="shared" si="884"/>
        <v>Successful</v>
      </c>
      <c r="P3651" s="10" t="str">
        <f t="shared" si="885"/>
        <v>On Time</v>
      </c>
      <c r="Q3651" s="9">
        <f t="shared" si="886"/>
        <v>1</v>
      </c>
      <c r="R3651" s="9">
        <f t="shared" si="887"/>
        <v>1</v>
      </c>
      <c r="S3651" s="9">
        <f t="shared" si="888"/>
        <v>0</v>
      </c>
      <c r="T3651" s="9" t="str">
        <f t="shared" si="889"/>
        <v>May</v>
      </c>
      <c r="U3651" s="40">
        <f t="shared" si="890"/>
        <v>0</v>
      </c>
      <c r="V3651" s="40" t="str">
        <f t="shared" si="891"/>
        <v>Normal</v>
      </c>
      <c r="W3651" s="40">
        <f t="shared" si="892"/>
        <v>0</v>
      </c>
      <c r="X3651" s="40">
        <f t="shared" si="893"/>
        <v>0</v>
      </c>
      <c r="Y3651" s="40">
        <f t="shared" si="894"/>
        <v>0</v>
      </c>
      <c r="Z3651" s="40">
        <f t="shared" si="895"/>
        <v>0</v>
      </c>
      <c r="AA3651" s="40">
        <f t="shared" si="896"/>
        <v>1</v>
      </c>
      <c r="AB3651" s="40">
        <f t="shared" si="897"/>
        <v>0</v>
      </c>
      <c r="AC3651" s="41" t="s">
        <v>537</v>
      </c>
      <c r="AD3651" s="41" t="s">
        <v>516</v>
      </c>
      <c r="AE3651" s="41" t="s">
        <v>121</v>
      </c>
      <c r="AF3651" s="41" t="s">
        <v>322</v>
      </c>
      <c r="AG3651" s="41" t="s">
        <v>56</v>
      </c>
      <c r="AH3651" s="41" t="s">
        <v>56</v>
      </c>
      <c r="AI3651" s="41" t="s">
        <v>56</v>
      </c>
      <c r="AJ3651" s="41" t="s">
        <v>160</v>
      </c>
      <c r="AK3651" s="41" t="s">
        <v>56</v>
      </c>
    </row>
    <row r="3652" spans="1:37" s="41" customFormat="1" ht="15.75" thickBot="1" x14ac:dyDescent="0.3">
      <c r="A3652" s="11" t="s">
        <v>68</v>
      </c>
      <c r="B3652" s="12" t="s">
        <v>216</v>
      </c>
      <c r="C3652" s="13" t="s">
        <v>52</v>
      </c>
      <c r="D3652" s="14" t="s">
        <v>47</v>
      </c>
      <c r="E3652" s="13" t="s">
        <v>7826</v>
      </c>
      <c r="F3652" s="4" t="s">
        <v>158</v>
      </c>
      <c r="G3652" s="4" t="s">
        <v>577</v>
      </c>
      <c r="H3652" s="15">
        <v>43234.583333333336</v>
      </c>
      <c r="I3652" s="15">
        <v>43234.625</v>
      </c>
      <c r="J3652" s="131" t="s">
        <v>8688</v>
      </c>
      <c r="K3652" s="45" t="s">
        <v>9</v>
      </c>
      <c r="L3652" s="47" t="s">
        <v>7</v>
      </c>
      <c r="M3652" s="47" t="s">
        <v>56</v>
      </c>
      <c r="N3652" s="9" t="str">
        <f t="shared" si="883"/>
        <v>Standard</v>
      </c>
      <c r="O3652" s="10" t="str">
        <f t="shared" si="884"/>
        <v>Successful</v>
      </c>
      <c r="P3652" s="10" t="str">
        <f t="shared" si="885"/>
        <v>On Time</v>
      </c>
      <c r="Q3652" s="9">
        <f t="shared" si="886"/>
        <v>1</v>
      </c>
      <c r="R3652" s="9">
        <f t="shared" si="887"/>
        <v>1</v>
      </c>
      <c r="S3652" s="9">
        <f t="shared" si="888"/>
        <v>0</v>
      </c>
      <c r="T3652" s="9" t="str">
        <f t="shared" si="889"/>
        <v>May</v>
      </c>
      <c r="U3652" s="40">
        <f t="shared" si="890"/>
        <v>0</v>
      </c>
      <c r="V3652" s="40" t="str">
        <f t="shared" si="891"/>
        <v>Normal</v>
      </c>
      <c r="W3652" s="40">
        <f t="shared" si="892"/>
        <v>0</v>
      </c>
      <c r="X3652" s="40">
        <f t="shared" si="893"/>
        <v>0</v>
      </c>
      <c r="Y3652" s="40">
        <f t="shared" si="894"/>
        <v>0</v>
      </c>
      <c r="Z3652" s="40">
        <f t="shared" si="895"/>
        <v>0</v>
      </c>
      <c r="AA3652" s="40">
        <f t="shared" si="896"/>
        <v>1</v>
      </c>
      <c r="AB3652" s="40">
        <f t="shared" si="897"/>
        <v>0</v>
      </c>
      <c r="AC3652" s="41" t="s">
        <v>537</v>
      </c>
      <c r="AD3652" s="41" t="s">
        <v>516</v>
      </c>
      <c r="AE3652" s="41" t="s">
        <v>121</v>
      </c>
      <c r="AF3652" s="41" t="s">
        <v>322</v>
      </c>
      <c r="AG3652" s="41" t="s">
        <v>56</v>
      </c>
      <c r="AH3652" s="41" t="s">
        <v>56</v>
      </c>
      <c r="AI3652" s="41" t="s">
        <v>56</v>
      </c>
      <c r="AJ3652" s="41" t="s">
        <v>160</v>
      </c>
      <c r="AK3652" s="41" t="s">
        <v>56</v>
      </c>
    </row>
    <row r="3653" spans="1:37" s="41" customFormat="1" ht="15.75" thickBot="1" x14ac:dyDescent="0.3">
      <c r="A3653" s="11" t="s">
        <v>68</v>
      </c>
      <c r="B3653" s="12" t="s">
        <v>216</v>
      </c>
      <c r="C3653" s="13" t="s">
        <v>52</v>
      </c>
      <c r="D3653" s="14" t="s">
        <v>47</v>
      </c>
      <c r="E3653" s="13" t="s">
        <v>7827</v>
      </c>
      <c r="F3653" s="4" t="s">
        <v>158</v>
      </c>
      <c r="G3653" s="4" t="s">
        <v>577</v>
      </c>
      <c r="H3653" s="15">
        <v>43234.625</v>
      </c>
      <c r="I3653" s="15">
        <v>43234.666666666664</v>
      </c>
      <c r="J3653" s="131" t="s">
        <v>8689</v>
      </c>
      <c r="K3653" s="45" t="s">
        <v>9</v>
      </c>
      <c r="L3653" s="47" t="s">
        <v>7</v>
      </c>
      <c r="M3653" s="47" t="s">
        <v>56</v>
      </c>
      <c r="N3653" s="9" t="str">
        <f t="shared" si="883"/>
        <v>Standard</v>
      </c>
      <c r="O3653" s="10" t="str">
        <f t="shared" si="884"/>
        <v>Successful</v>
      </c>
      <c r="P3653" s="10" t="str">
        <f t="shared" si="885"/>
        <v>On Time</v>
      </c>
      <c r="Q3653" s="9">
        <f t="shared" si="886"/>
        <v>1</v>
      </c>
      <c r="R3653" s="9">
        <f t="shared" si="887"/>
        <v>1</v>
      </c>
      <c r="S3653" s="9">
        <f t="shared" si="888"/>
        <v>0</v>
      </c>
      <c r="T3653" s="9" t="str">
        <f t="shared" si="889"/>
        <v>May</v>
      </c>
      <c r="U3653" s="40">
        <f t="shared" si="890"/>
        <v>0</v>
      </c>
      <c r="V3653" s="40" t="str">
        <f t="shared" si="891"/>
        <v>Normal</v>
      </c>
      <c r="W3653" s="40">
        <f t="shared" si="892"/>
        <v>0</v>
      </c>
      <c r="X3653" s="40">
        <f t="shared" si="893"/>
        <v>0</v>
      </c>
      <c r="Y3653" s="40">
        <f t="shared" si="894"/>
        <v>0</v>
      </c>
      <c r="Z3653" s="40">
        <f t="shared" si="895"/>
        <v>0</v>
      </c>
      <c r="AA3653" s="40">
        <f t="shared" si="896"/>
        <v>1</v>
      </c>
      <c r="AB3653" s="40">
        <f t="shared" si="897"/>
        <v>0</v>
      </c>
      <c r="AC3653" s="41" t="s">
        <v>537</v>
      </c>
      <c r="AD3653" s="41" t="s">
        <v>516</v>
      </c>
      <c r="AE3653" s="41" t="s">
        <v>121</v>
      </c>
      <c r="AF3653" s="41" t="s">
        <v>322</v>
      </c>
      <c r="AG3653" s="41" t="s">
        <v>56</v>
      </c>
      <c r="AH3653" s="41" t="s">
        <v>56</v>
      </c>
      <c r="AI3653" s="41" t="s">
        <v>56</v>
      </c>
      <c r="AJ3653" s="41" t="s">
        <v>160</v>
      </c>
      <c r="AK3653" s="41" t="s">
        <v>56</v>
      </c>
    </row>
    <row r="3654" spans="1:37" s="41" customFormat="1" ht="15.75" thickBot="1" x14ac:dyDescent="0.3">
      <c r="A3654" s="11" t="s">
        <v>68</v>
      </c>
      <c r="B3654" s="12" t="s">
        <v>216</v>
      </c>
      <c r="C3654" s="13" t="s">
        <v>52</v>
      </c>
      <c r="D3654" s="14" t="s">
        <v>47</v>
      </c>
      <c r="E3654" s="13" t="s">
        <v>7828</v>
      </c>
      <c r="F3654" s="4" t="s">
        <v>158</v>
      </c>
      <c r="G3654" s="4" t="s">
        <v>577</v>
      </c>
      <c r="H3654" s="15">
        <v>43234.666666666664</v>
      </c>
      <c r="I3654" s="15">
        <v>43234.708333333336</v>
      </c>
      <c r="J3654" s="131" t="s">
        <v>8690</v>
      </c>
      <c r="K3654" s="45" t="s">
        <v>9</v>
      </c>
      <c r="L3654" s="47" t="s">
        <v>7</v>
      </c>
      <c r="M3654" s="47" t="s">
        <v>56</v>
      </c>
      <c r="N3654" s="9" t="str">
        <f t="shared" si="883"/>
        <v>Standard</v>
      </c>
      <c r="O3654" s="10" t="str">
        <f t="shared" si="884"/>
        <v>Successful</v>
      </c>
      <c r="P3654" s="10" t="str">
        <f t="shared" si="885"/>
        <v>On Time</v>
      </c>
      <c r="Q3654" s="9">
        <f t="shared" si="886"/>
        <v>1</v>
      </c>
      <c r="R3654" s="9">
        <f t="shared" si="887"/>
        <v>1</v>
      </c>
      <c r="S3654" s="9">
        <f t="shared" si="888"/>
        <v>0</v>
      </c>
      <c r="T3654" s="9" t="str">
        <f t="shared" si="889"/>
        <v>May</v>
      </c>
      <c r="U3654" s="40">
        <f t="shared" si="890"/>
        <v>0</v>
      </c>
      <c r="V3654" s="40" t="str">
        <f t="shared" si="891"/>
        <v>Normal</v>
      </c>
      <c r="W3654" s="40">
        <f t="shared" si="892"/>
        <v>0</v>
      </c>
      <c r="X3654" s="40">
        <f t="shared" si="893"/>
        <v>0</v>
      </c>
      <c r="Y3654" s="40">
        <f t="shared" si="894"/>
        <v>0</v>
      </c>
      <c r="Z3654" s="40">
        <f t="shared" si="895"/>
        <v>0</v>
      </c>
      <c r="AA3654" s="40">
        <f t="shared" si="896"/>
        <v>1</v>
      </c>
      <c r="AB3654" s="40">
        <f t="shared" si="897"/>
        <v>0</v>
      </c>
      <c r="AC3654" s="41" t="s">
        <v>537</v>
      </c>
      <c r="AD3654" s="41" t="s">
        <v>516</v>
      </c>
      <c r="AE3654" s="41" t="s">
        <v>121</v>
      </c>
      <c r="AF3654" s="41" t="s">
        <v>322</v>
      </c>
      <c r="AG3654" s="41" t="s">
        <v>56</v>
      </c>
      <c r="AH3654" s="41" t="s">
        <v>56</v>
      </c>
      <c r="AI3654" s="41" t="s">
        <v>56</v>
      </c>
      <c r="AJ3654" s="41" t="s">
        <v>160</v>
      </c>
      <c r="AK3654" s="41" t="s">
        <v>56</v>
      </c>
    </row>
    <row r="3655" spans="1:37" s="41" customFormat="1" ht="15.75" thickBot="1" x14ac:dyDescent="0.3">
      <c r="A3655" s="11" t="s">
        <v>66</v>
      </c>
      <c r="B3655" s="12" t="s">
        <v>216</v>
      </c>
      <c r="C3655" s="13" t="s">
        <v>52</v>
      </c>
      <c r="D3655" s="14" t="s">
        <v>47</v>
      </c>
      <c r="E3655" s="13" t="s">
        <v>7829</v>
      </c>
      <c r="F3655" s="4" t="s">
        <v>158</v>
      </c>
      <c r="G3655" s="4" t="s">
        <v>577</v>
      </c>
      <c r="H3655" s="15">
        <v>43234.5</v>
      </c>
      <c r="I3655" s="15">
        <v>43234.541666666664</v>
      </c>
      <c r="J3655" s="131" t="s">
        <v>8691</v>
      </c>
      <c r="K3655" s="45" t="s">
        <v>9</v>
      </c>
      <c r="L3655" s="47" t="s">
        <v>7</v>
      </c>
      <c r="M3655" s="47" t="s">
        <v>56</v>
      </c>
      <c r="N3655" s="9" t="str">
        <f t="shared" si="883"/>
        <v>Standard</v>
      </c>
      <c r="O3655" s="10" t="str">
        <f t="shared" si="884"/>
        <v>Successful</v>
      </c>
      <c r="P3655" s="10" t="str">
        <f t="shared" si="885"/>
        <v>On Time</v>
      </c>
      <c r="Q3655" s="9">
        <f t="shared" si="886"/>
        <v>1</v>
      </c>
      <c r="R3655" s="9">
        <f t="shared" si="887"/>
        <v>1</v>
      </c>
      <c r="S3655" s="9">
        <f t="shared" si="888"/>
        <v>0</v>
      </c>
      <c r="T3655" s="9" t="str">
        <f t="shared" si="889"/>
        <v>May</v>
      </c>
      <c r="U3655" s="40">
        <f t="shared" si="890"/>
        <v>0</v>
      </c>
      <c r="V3655" s="40" t="str">
        <f t="shared" si="891"/>
        <v>Normal</v>
      </c>
      <c r="W3655" s="40">
        <f t="shared" si="892"/>
        <v>0</v>
      </c>
      <c r="X3655" s="40">
        <f t="shared" si="893"/>
        <v>0</v>
      </c>
      <c r="Y3655" s="40">
        <f t="shared" si="894"/>
        <v>0</v>
      </c>
      <c r="Z3655" s="40">
        <f t="shared" si="895"/>
        <v>0</v>
      </c>
      <c r="AA3655" s="40">
        <f t="shared" si="896"/>
        <v>1</v>
      </c>
      <c r="AB3655" s="40">
        <f t="shared" si="897"/>
        <v>0</v>
      </c>
      <c r="AC3655" s="41" t="s">
        <v>537</v>
      </c>
      <c r="AD3655" s="41" t="s">
        <v>516</v>
      </c>
      <c r="AE3655" s="41" t="s">
        <v>121</v>
      </c>
      <c r="AF3655" s="41" t="s">
        <v>322</v>
      </c>
      <c r="AG3655" s="41" t="s">
        <v>56</v>
      </c>
      <c r="AH3655" s="41" t="s">
        <v>56</v>
      </c>
      <c r="AI3655" s="41" t="s">
        <v>56</v>
      </c>
      <c r="AJ3655" s="41" t="s">
        <v>160</v>
      </c>
      <c r="AK3655" s="41" t="s">
        <v>56</v>
      </c>
    </row>
    <row r="3656" spans="1:37" s="41" customFormat="1" ht="15.75" thickBot="1" x14ac:dyDescent="0.3">
      <c r="A3656" s="11" t="s">
        <v>177</v>
      </c>
      <c r="B3656" s="12" t="s">
        <v>216</v>
      </c>
      <c r="C3656" s="13" t="s">
        <v>52</v>
      </c>
      <c r="D3656" s="14" t="s">
        <v>47</v>
      </c>
      <c r="E3656" s="13" t="s">
        <v>7830</v>
      </c>
      <c r="F3656" s="4" t="s">
        <v>158</v>
      </c>
      <c r="G3656" s="4" t="s">
        <v>452</v>
      </c>
      <c r="H3656" s="15">
        <v>43235.416666666664</v>
      </c>
      <c r="I3656" s="15">
        <v>43235.5</v>
      </c>
      <c r="J3656" s="131" t="s">
        <v>8692</v>
      </c>
      <c r="K3656" s="45" t="s">
        <v>9</v>
      </c>
      <c r="L3656" s="47" t="s">
        <v>7</v>
      </c>
      <c r="M3656" s="47" t="s">
        <v>56</v>
      </c>
      <c r="N3656" s="9" t="str">
        <f t="shared" ref="N3656:N3719" si="898">VLOOKUP(C3656,CBI,2,FALSE)</f>
        <v>Standard</v>
      </c>
      <c r="O3656" s="10" t="str">
        <f t="shared" ref="O3656:O3719" si="899">VLOOKUP(K3656,Exitoso,2,FALSE)</f>
        <v>Successful</v>
      </c>
      <c r="P3656" s="10" t="str">
        <f t="shared" ref="P3656:P3719" si="900">VLOOKUP(L3656,EnTiempo,2,FALSE)</f>
        <v>On Time</v>
      </c>
      <c r="Q3656" s="9">
        <f t="shared" ref="Q3656:Q3719" si="901">IF(OR(K3656="Successful",K3656="Exitoso"),1,IF(OR(K3656="Not Successful",K3656="No exitoso",K3656="Fallido"),0," "))</f>
        <v>1</v>
      </c>
      <c r="R3656" s="9">
        <f t="shared" ref="R3656:R3719" si="902">IF(OR(L3656="On Time",L3656="En tiempo"),1,IF(OR(L3656="Out of Time",L3656="Fuera de Tiempo"),0," "))</f>
        <v>1</v>
      </c>
      <c r="S3656" s="9">
        <f t="shared" ref="S3656:S3719" si="903">IF(M3656="NO",0,1)</f>
        <v>0</v>
      </c>
      <c r="T3656" s="9" t="str">
        <f t="shared" ref="T3656:T3719" si="904">VLOOKUP(MONTH(I3656),Meses,2,FALSE)</f>
        <v>May</v>
      </c>
      <c r="U3656" s="40">
        <f t="shared" ref="U3656:U3719" si="905">IF(ISERROR(FIND("SLT",J3656,1)),0,1)</f>
        <v>0</v>
      </c>
      <c r="V3656" s="40" t="str">
        <f t="shared" ref="V3656:V3719" si="906">IF(D3656="emergency","Emergency",IF(ISERROR(FIND("SLT",J3656,1)),"Normal","SLT"))</f>
        <v>Normal</v>
      </c>
      <c r="W3656" s="40">
        <f t="shared" ref="W3656:W3719" si="907">IF(V3656="Emergency",1,0)</f>
        <v>0</v>
      </c>
      <c r="X3656" s="40">
        <f t="shared" ref="X3656:X3719" si="908">IF(AG3656="Si",1,0)</f>
        <v>0</v>
      </c>
      <c r="Y3656" s="40">
        <f t="shared" ref="Y3656:Y3719" si="909">IF(AH3656="Si",1,0)</f>
        <v>0</v>
      </c>
      <c r="Z3656" s="40">
        <f t="shared" ref="Z3656:Z3719" si="910">IF(AI3656="Si",1,0)</f>
        <v>0</v>
      </c>
      <c r="AA3656" s="40">
        <f t="shared" ref="AA3656:AA3719" si="911">IF(AJ3656="Si",1,0)</f>
        <v>1</v>
      </c>
      <c r="AB3656" s="40">
        <f t="shared" ref="AB3656:AB3719" si="912">IF(AK3656="Si",1,0)</f>
        <v>0</v>
      </c>
      <c r="AC3656" s="41" t="s">
        <v>537</v>
      </c>
      <c r="AD3656" s="41" t="s">
        <v>516</v>
      </c>
      <c r="AE3656" s="41" t="s">
        <v>121</v>
      </c>
      <c r="AF3656" s="41" t="s">
        <v>322</v>
      </c>
      <c r="AG3656" s="41" t="s">
        <v>56</v>
      </c>
      <c r="AH3656" s="41" t="s">
        <v>56</v>
      </c>
      <c r="AI3656" s="41" t="s">
        <v>56</v>
      </c>
      <c r="AJ3656" s="41" t="s">
        <v>160</v>
      </c>
      <c r="AK3656" s="41" t="s">
        <v>56</v>
      </c>
    </row>
    <row r="3657" spans="1:37" s="41" customFormat="1" ht="15.75" thickBot="1" x14ac:dyDescent="0.3">
      <c r="A3657" s="11" t="s">
        <v>50</v>
      </c>
      <c r="B3657" s="12" t="s">
        <v>216</v>
      </c>
      <c r="C3657" s="13" t="s">
        <v>52</v>
      </c>
      <c r="D3657" s="14" t="s">
        <v>47</v>
      </c>
      <c r="E3657" s="13" t="s">
        <v>7831</v>
      </c>
      <c r="F3657" s="4" t="s">
        <v>152</v>
      </c>
      <c r="G3657" s="4" t="s">
        <v>183</v>
      </c>
      <c r="H3657" s="15">
        <v>43235.416666666664</v>
      </c>
      <c r="I3657" s="15">
        <v>43235.5</v>
      </c>
      <c r="J3657" s="131" t="s">
        <v>8693</v>
      </c>
      <c r="K3657" s="45" t="s">
        <v>9</v>
      </c>
      <c r="L3657" s="47" t="s">
        <v>7</v>
      </c>
      <c r="M3657" s="47" t="s">
        <v>56</v>
      </c>
      <c r="N3657" s="9" t="str">
        <f t="shared" si="898"/>
        <v>Standard</v>
      </c>
      <c r="O3657" s="10" t="str">
        <f t="shared" si="899"/>
        <v>Successful</v>
      </c>
      <c r="P3657" s="10" t="str">
        <f t="shared" si="900"/>
        <v>On Time</v>
      </c>
      <c r="Q3657" s="9">
        <f t="shared" si="901"/>
        <v>1</v>
      </c>
      <c r="R3657" s="9">
        <f t="shared" si="902"/>
        <v>1</v>
      </c>
      <c r="S3657" s="9">
        <f t="shared" si="903"/>
        <v>0</v>
      </c>
      <c r="T3657" s="9" t="str">
        <f t="shared" si="904"/>
        <v>May</v>
      </c>
      <c r="U3657" s="40">
        <f t="shared" si="905"/>
        <v>0</v>
      </c>
      <c r="V3657" s="40" t="str">
        <f t="shared" si="906"/>
        <v>Normal</v>
      </c>
      <c r="W3657" s="40">
        <f t="shared" si="907"/>
        <v>0</v>
      </c>
      <c r="X3657" s="40">
        <f t="shared" si="908"/>
        <v>0</v>
      </c>
      <c r="Y3657" s="40">
        <f t="shared" si="909"/>
        <v>0</v>
      </c>
      <c r="Z3657" s="40">
        <f t="shared" si="910"/>
        <v>0</v>
      </c>
      <c r="AA3657" s="40">
        <f t="shared" si="911"/>
        <v>1</v>
      </c>
      <c r="AB3657" s="40">
        <f t="shared" si="912"/>
        <v>0</v>
      </c>
      <c r="AC3657" s="41" t="s">
        <v>537</v>
      </c>
      <c r="AD3657" s="41" t="s">
        <v>282</v>
      </c>
      <c r="AE3657" s="41" t="s">
        <v>121</v>
      </c>
      <c r="AF3657" s="41" t="s">
        <v>322</v>
      </c>
      <c r="AG3657" s="41" t="s">
        <v>56</v>
      </c>
      <c r="AH3657" s="41" t="s">
        <v>56</v>
      </c>
      <c r="AI3657" s="41" t="s">
        <v>56</v>
      </c>
      <c r="AJ3657" s="41" t="s">
        <v>160</v>
      </c>
      <c r="AK3657" s="41" t="s">
        <v>56</v>
      </c>
    </row>
    <row r="3658" spans="1:37" s="41" customFormat="1" ht="15.75" thickBot="1" x14ac:dyDescent="0.3">
      <c r="A3658" s="11" t="s">
        <v>50</v>
      </c>
      <c r="B3658" s="12" t="s">
        <v>216</v>
      </c>
      <c r="C3658" s="13" t="s">
        <v>52</v>
      </c>
      <c r="D3658" s="14" t="s">
        <v>47</v>
      </c>
      <c r="E3658" s="13" t="s">
        <v>7832</v>
      </c>
      <c r="F3658" s="4" t="s">
        <v>152</v>
      </c>
      <c r="G3658" s="4" t="s">
        <v>648</v>
      </c>
      <c r="H3658" s="15">
        <v>43235.541666666664</v>
      </c>
      <c r="I3658" s="15">
        <v>43235.625</v>
      </c>
      <c r="J3658" s="131" t="s">
        <v>8694</v>
      </c>
      <c r="K3658" s="45" t="s">
        <v>9</v>
      </c>
      <c r="L3658" s="47" t="s">
        <v>7</v>
      </c>
      <c r="M3658" s="47" t="s">
        <v>56</v>
      </c>
      <c r="N3658" s="9" t="str">
        <f t="shared" si="898"/>
        <v>Standard</v>
      </c>
      <c r="O3658" s="10" t="str">
        <f t="shared" si="899"/>
        <v>Successful</v>
      </c>
      <c r="P3658" s="10" t="str">
        <f t="shared" si="900"/>
        <v>On Time</v>
      </c>
      <c r="Q3658" s="9">
        <f t="shared" si="901"/>
        <v>1</v>
      </c>
      <c r="R3658" s="9">
        <f t="shared" si="902"/>
        <v>1</v>
      </c>
      <c r="S3658" s="9">
        <f t="shared" si="903"/>
        <v>0</v>
      </c>
      <c r="T3658" s="9" t="str">
        <f t="shared" si="904"/>
        <v>May</v>
      </c>
      <c r="U3658" s="40">
        <f t="shared" si="905"/>
        <v>0</v>
      </c>
      <c r="V3658" s="40" t="str">
        <f t="shared" si="906"/>
        <v>Normal</v>
      </c>
      <c r="W3658" s="40">
        <f t="shared" si="907"/>
        <v>0</v>
      </c>
      <c r="X3658" s="40">
        <f t="shared" si="908"/>
        <v>0</v>
      </c>
      <c r="Y3658" s="40">
        <f t="shared" si="909"/>
        <v>0</v>
      </c>
      <c r="Z3658" s="40">
        <f t="shared" si="910"/>
        <v>0</v>
      </c>
      <c r="AA3658" s="40">
        <f t="shared" si="911"/>
        <v>1</v>
      </c>
      <c r="AB3658" s="40">
        <f t="shared" si="912"/>
        <v>0</v>
      </c>
      <c r="AC3658" s="41" t="s">
        <v>537</v>
      </c>
      <c r="AD3658" s="41" t="s">
        <v>281</v>
      </c>
      <c r="AE3658" s="41" t="s">
        <v>121</v>
      </c>
      <c r="AF3658" s="41" t="s">
        <v>322</v>
      </c>
      <c r="AG3658" s="41" t="s">
        <v>56</v>
      </c>
      <c r="AH3658" s="41" t="s">
        <v>56</v>
      </c>
      <c r="AI3658" s="41" t="s">
        <v>56</v>
      </c>
      <c r="AJ3658" s="41" t="s">
        <v>160</v>
      </c>
      <c r="AK3658" s="41" t="s">
        <v>56</v>
      </c>
    </row>
    <row r="3659" spans="1:37" s="41" customFormat="1" ht="15.75" thickBot="1" x14ac:dyDescent="0.3">
      <c r="A3659" s="11" t="s">
        <v>53</v>
      </c>
      <c r="B3659" s="12" t="s">
        <v>8</v>
      </c>
      <c r="C3659" s="13" t="s">
        <v>46</v>
      </c>
      <c r="D3659" s="14" t="s">
        <v>47</v>
      </c>
      <c r="E3659" s="13" t="s">
        <v>7833</v>
      </c>
      <c r="F3659" s="4" t="s">
        <v>103</v>
      </c>
      <c r="G3659" s="4" t="s">
        <v>732</v>
      </c>
      <c r="H3659" s="15">
        <v>43229.791666666664</v>
      </c>
      <c r="I3659" s="15">
        <v>43234.6875</v>
      </c>
      <c r="J3659" s="131" t="s">
        <v>8695</v>
      </c>
      <c r="K3659" s="45" t="s">
        <v>9</v>
      </c>
      <c r="L3659" s="47" t="s">
        <v>7</v>
      </c>
      <c r="M3659" s="47" t="s">
        <v>56</v>
      </c>
      <c r="N3659" s="9" t="str">
        <f t="shared" si="898"/>
        <v>Minor</v>
      </c>
      <c r="O3659" s="10" t="str">
        <f t="shared" si="899"/>
        <v>Successful</v>
      </c>
      <c r="P3659" s="10" t="str">
        <f t="shared" si="900"/>
        <v>On Time</v>
      </c>
      <c r="Q3659" s="9">
        <f t="shared" si="901"/>
        <v>1</v>
      </c>
      <c r="R3659" s="9">
        <f t="shared" si="902"/>
        <v>1</v>
      </c>
      <c r="S3659" s="9">
        <f t="shared" si="903"/>
        <v>0</v>
      </c>
      <c r="T3659" s="9" t="str">
        <f t="shared" si="904"/>
        <v>May</v>
      </c>
      <c r="U3659" s="40">
        <f t="shared" si="905"/>
        <v>0</v>
      </c>
      <c r="V3659" s="40" t="str">
        <f t="shared" si="906"/>
        <v>Normal</v>
      </c>
      <c r="W3659" s="40">
        <f t="shared" si="907"/>
        <v>0</v>
      </c>
      <c r="X3659" s="40">
        <f t="shared" si="908"/>
        <v>0</v>
      </c>
      <c r="Y3659" s="40">
        <f t="shared" si="909"/>
        <v>0</v>
      </c>
      <c r="Z3659" s="40">
        <f t="shared" si="910"/>
        <v>0</v>
      </c>
      <c r="AA3659" s="40">
        <f t="shared" si="911"/>
        <v>1</v>
      </c>
      <c r="AB3659" s="40">
        <f t="shared" si="912"/>
        <v>0</v>
      </c>
      <c r="AC3659" s="41" t="s">
        <v>9181</v>
      </c>
      <c r="AD3659" s="41" t="s">
        <v>280</v>
      </c>
      <c r="AE3659" s="41" t="s">
        <v>147</v>
      </c>
      <c r="AF3659" s="41" t="s">
        <v>8</v>
      </c>
      <c r="AG3659" s="41" t="s">
        <v>56</v>
      </c>
      <c r="AH3659" s="41" t="s">
        <v>56</v>
      </c>
      <c r="AI3659" s="41" t="s">
        <v>56</v>
      </c>
      <c r="AJ3659" s="41" t="s">
        <v>160</v>
      </c>
      <c r="AK3659" s="41" t="s">
        <v>56</v>
      </c>
    </row>
    <row r="3660" spans="1:37" s="41" customFormat="1" ht="15.75" thickBot="1" x14ac:dyDescent="0.3">
      <c r="A3660" s="11" t="s">
        <v>53</v>
      </c>
      <c r="B3660" s="12" t="s">
        <v>216</v>
      </c>
      <c r="C3660" s="13" t="s">
        <v>46</v>
      </c>
      <c r="D3660" s="14" t="s">
        <v>47</v>
      </c>
      <c r="E3660" s="13" t="s">
        <v>7834</v>
      </c>
      <c r="F3660" s="4" t="s">
        <v>117</v>
      </c>
      <c r="G3660" s="4" t="s">
        <v>179</v>
      </c>
      <c r="H3660" s="15">
        <v>43232.375</v>
      </c>
      <c r="I3660" s="15">
        <v>43234.666666666664</v>
      </c>
      <c r="J3660" s="131" t="s">
        <v>8696</v>
      </c>
      <c r="K3660" s="45" t="s">
        <v>9</v>
      </c>
      <c r="L3660" s="47" t="s">
        <v>7</v>
      </c>
      <c r="M3660" s="47" t="s">
        <v>56</v>
      </c>
      <c r="N3660" s="9" t="str">
        <f t="shared" si="898"/>
        <v>Minor</v>
      </c>
      <c r="O3660" s="10" t="str">
        <f t="shared" si="899"/>
        <v>Successful</v>
      </c>
      <c r="P3660" s="10" t="str">
        <f t="shared" si="900"/>
        <v>On Time</v>
      </c>
      <c r="Q3660" s="9">
        <f t="shared" si="901"/>
        <v>1</v>
      </c>
      <c r="R3660" s="9">
        <f t="shared" si="902"/>
        <v>1</v>
      </c>
      <c r="S3660" s="9">
        <f t="shared" si="903"/>
        <v>0</v>
      </c>
      <c r="T3660" s="9" t="str">
        <f t="shared" si="904"/>
        <v>May</v>
      </c>
      <c r="U3660" s="40">
        <f t="shared" si="905"/>
        <v>0</v>
      </c>
      <c r="V3660" s="40" t="str">
        <f t="shared" si="906"/>
        <v>Normal</v>
      </c>
      <c r="W3660" s="40">
        <f t="shared" si="907"/>
        <v>0</v>
      </c>
      <c r="X3660" s="40">
        <f t="shared" si="908"/>
        <v>0</v>
      </c>
      <c r="Y3660" s="40">
        <f t="shared" si="909"/>
        <v>0</v>
      </c>
      <c r="Z3660" s="40">
        <f t="shared" si="910"/>
        <v>0</v>
      </c>
      <c r="AA3660" s="40">
        <f t="shared" si="911"/>
        <v>1</v>
      </c>
      <c r="AB3660" s="40">
        <f t="shared" si="912"/>
        <v>0</v>
      </c>
      <c r="AC3660" s="41" t="s">
        <v>9181</v>
      </c>
      <c r="AD3660" s="41" t="s">
        <v>5870</v>
      </c>
      <c r="AE3660" s="41" t="s">
        <v>323</v>
      </c>
      <c r="AF3660" s="41" t="s">
        <v>216</v>
      </c>
      <c r="AG3660" s="41" t="s">
        <v>56</v>
      </c>
      <c r="AH3660" s="41" t="s">
        <v>56</v>
      </c>
      <c r="AI3660" s="41" t="s">
        <v>56</v>
      </c>
      <c r="AJ3660" s="41" t="s">
        <v>160</v>
      </c>
      <c r="AK3660" s="41" t="s">
        <v>56</v>
      </c>
    </row>
    <row r="3661" spans="1:37" s="41" customFormat="1" ht="15.75" thickBot="1" x14ac:dyDescent="0.3">
      <c r="A3661" s="11" t="s">
        <v>53</v>
      </c>
      <c r="B3661" s="12" t="s">
        <v>216</v>
      </c>
      <c r="C3661" s="13" t="s">
        <v>46</v>
      </c>
      <c r="D3661" s="14" t="s">
        <v>47</v>
      </c>
      <c r="E3661" s="13" t="s">
        <v>7835</v>
      </c>
      <c r="F3661" s="4" t="s">
        <v>99</v>
      </c>
      <c r="G3661" s="4" t="s">
        <v>170</v>
      </c>
      <c r="H3661" s="15">
        <v>43234.416666666664</v>
      </c>
      <c r="I3661" s="15">
        <v>43234.833333333336</v>
      </c>
      <c r="J3661" s="131" t="s">
        <v>8697</v>
      </c>
      <c r="K3661" s="45" t="s">
        <v>9</v>
      </c>
      <c r="L3661" s="47" t="s">
        <v>7</v>
      </c>
      <c r="M3661" s="47" t="s">
        <v>56</v>
      </c>
      <c r="N3661" s="9" t="str">
        <f t="shared" si="898"/>
        <v>Minor</v>
      </c>
      <c r="O3661" s="10" t="str">
        <f t="shared" si="899"/>
        <v>Successful</v>
      </c>
      <c r="P3661" s="10" t="str">
        <f t="shared" si="900"/>
        <v>On Time</v>
      </c>
      <c r="Q3661" s="9">
        <f t="shared" si="901"/>
        <v>1</v>
      </c>
      <c r="R3661" s="9">
        <f t="shared" si="902"/>
        <v>1</v>
      </c>
      <c r="S3661" s="9">
        <f t="shared" si="903"/>
        <v>0</v>
      </c>
      <c r="T3661" s="9" t="str">
        <f t="shared" si="904"/>
        <v>May</v>
      </c>
      <c r="U3661" s="40">
        <f t="shared" si="905"/>
        <v>0</v>
      </c>
      <c r="V3661" s="40" t="str">
        <f t="shared" si="906"/>
        <v>Normal</v>
      </c>
      <c r="W3661" s="40">
        <f t="shared" si="907"/>
        <v>0</v>
      </c>
      <c r="X3661" s="40">
        <f t="shared" si="908"/>
        <v>0</v>
      </c>
      <c r="Y3661" s="40">
        <f t="shared" si="909"/>
        <v>0</v>
      </c>
      <c r="Z3661" s="40">
        <f t="shared" si="910"/>
        <v>0</v>
      </c>
      <c r="AA3661" s="40">
        <f t="shared" si="911"/>
        <v>1</v>
      </c>
      <c r="AB3661" s="40">
        <f t="shared" si="912"/>
        <v>0</v>
      </c>
      <c r="AC3661" s="41" t="s">
        <v>9181</v>
      </c>
      <c r="AD3661" s="41" t="s">
        <v>3944</v>
      </c>
      <c r="AE3661" s="41" t="s">
        <v>421</v>
      </c>
      <c r="AF3661" s="41" t="s">
        <v>216</v>
      </c>
      <c r="AG3661" s="41" t="s">
        <v>56</v>
      </c>
      <c r="AH3661" s="41" t="s">
        <v>56</v>
      </c>
      <c r="AI3661" s="41" t="s">
        <v>56</v>
      </c>
      <c r="AJ3661" s="41" t="s">
        <v>160</v>
      </c>
      <c r="AK3661" s="41" t="s">
        <v>56</v>
      </c>
    </row>
    <row r="3662" spans="1:37" s="41" customFormat="1" ht="15.75" thickBot="1" x14ac:dyDescent="0.3">
      <c r="A3662" s="11" t="s">
        <v>53</v>
      </c>
      <c r="B3662" s="12" t="s">
        <v>216</v>
      </c>
      <c r="C3662" s="13" t="s">
        <v>46</v>
      </c>
      <c r="D3662" s="14" t="s">
        <v>47</v>
      </c>
      <c r="E3662" s="13" t="s">
        <v>7836</v>
      </c>
      <c r="F3662" s="4" t="s">
        <v>101</v>
      </c>
      <c r="G3662" s="4" t="s">
        <v>625</v>
      </c>
      <c r="H3662" s="15">
        <v>43232.375</v>
      </c>
      <c r="I3662" s="15">
        <v>43234.625</v>
      </c>
      <c r="J3662" s="131" t="s">
        <v>8698</v>
      </c>
      <c r="K3662" s="45" t="s">
        <v>9</v>
      </c>
      <c r="L3662" s="47" t="s">
        <v>7</v>
      </c>
      <c r="M3662" s="47" t="s">
        <v>56</v>
      </c>
      <c r="N3662" s="9" t="str">
        <f t="shared" si="898"/>
        <v>Minor</v>
      </c>
      <c r="O3662" s="10" t="str">
        <f t="shared" si="899"/>
        <v>Successful</v>
      </c>
      <c r="P3662" s="10" t="str">
        <f t="shared" si="900"/>
        <v>On Time</v>
      </c>
      <c r="Q3662" s="9">
        <f t="shared" si="901"/>
        <v>1</v>
      </c>
      <c r="R3662" s="9">
        <f t="shared" si="902"/>
        <v>1</v>
      </c>
      <c r="S3662" s="9">
        <f t="shared" si="903"/>
        <v>0</v>
      </c>
      <c r="T3662" s="9" t="str">
        <f t="shared" si="904"/>
        <v>May</v>
      </c>
      <c r="U3662" s="40">
        <f t="shared" si="905"/>
        <v>0</v>
      </c>
      <c r="V3662" s="40" t="str">
        <f t="shared" si="906"/>
        <v>Normal</v>
      </c>
      <c r="W3662" s="40">
        <f t="shared" si="907"/>
        <v>0</v>
      </c>
      <c r="X3662" s="40">
        <f t="shared" si="908"/>
        <v>0</v>
      </c>
      <c r="Y3662" s="40">
        <f t="shared" si="909"/>
        <v>0</v>
      </c>
      <c r="Z3662" s="40">
        <f t="shared" si="910"/>
        <v>0</v>
      </c>
      <c r="AA3662" s="40">
        <f t="shared" si="911"/>
        <v>1</v>
      </c>
      <c r="AB3662" s="40">
        <f t="shared" si="912"/>
        <v>0</v>
      </c>
      <c r="AC3662" s="41" t="s">
        <v>9181</v>
      </c>
      <c r="AD3662" s="41" t="s">
        <v>280</v>
      </c>
      <c r="AE3662" s="41" t="s">
        <v>427</v>
      </c>
      <c r="AF3662" s="41" t="s">
        <v>216</v>
      </c>
      <c r="AG3662" s="41" t="s">
        <v>56</v>
      </c>
      <c r="AH3662" s="41" t="s">
        <v>56</v>
      </c>
      <c r="AI3662" s="41" t="s">
        <v>56</v>
      </c>
      <c r="AJ3662" s="41" t="s">
        <v>160</v>
      </c>
      <c r="AK3662" s="41" t="s">
        <v>56</v>
      </c>
    </row>
    <row r="3663" spans="1:37" s="41" customFormat="1" ht="15.75" thickBot="1" x14ac:dyDescent="0.3">
      <c r="A3663" s="11" t="s">
        <v>638</v>
      </c>
      <c r="B3663" s="12" t="s">
        <v>8</v>
      </c>
      <c r="C3663" s="13" t="s">
        <v>52</v>
      </c>
      <c r="D3663" s="14" t="s">
        <v>47</v>
      </c>
      <c r="E3663" s="13" t="s">
        <v>7837</v>
      </c>
      <c r="F3663" s="4" t="s">
        <v>693</v>
      </c>
      <c r="G3663" s="4" t="s">
        <v>705</v>
      </c>
      <c r="H3663" s="15">
        <v>43234.375</v>
      </c>
      <c r="I3663" s="15">
        <v>43234.541666666664</v>
      </c>
      <c r="J3663" s="131" t="s">
        <v>8699</v>
      </c>
      <c r="K3663" s="45" t="s">
        <v>9</v>
      </c>
      <c r="L3663" s="47" t="s">
        <v>7</v>
      </c>
      <c r="M3663" s="47" t="s">
        <v>56</v>
      </c>
      <c r="N3663" s="9" t="str">
        <f t="shared" si="898"/>
        <v>Standard</v>
      </c>
      <c r="O3663" s="10" t="str">
        <f t="shared" si="899"/>
        <v>Successful</v>
      </c>
      <c r="P3663" s="10" t="str">
        <f t="shared" si="900"/>
        <v>On Time</v>
      </c>
      <c r="Q3663" s="9">
        <f t="shared" si="901"/>
        <v>1</v>
      </c>
      <c r="R3663" s="9">
        <f t="shared" si="902"/>
        <v>1</v>
      </c>
      <c r="S3663" s="9">
        <f t="shared" si="903"/>
        <v>0</v>
      </c>
      <c r="T3663" s="9" t="str">
        <f t="shared" si="904"/>
        <v>May</v>
      </c>
      <c r="U3663" s="40">
        <f t="shared" si="905"/>
        <v>0</v>
      </c>
      <c r="V3663" s="40" t="str">
        <f t="shared" si="906"/>
        <v>Normal</v>
      </c>
      <c r="W3663" s="40">
        <f t="shared" si="907"/>
        <v>0</v>
      </c>
      <c r="X3663" s="40">
        <f t="shared" si="908"/>
        <v>0</v>
      </c>
      <c r="Y3663" s="40">
        <f t="shared" si="909"/>
        <v>0</v>
      </c>
      <c r="Z3663" s="40">
        <f t="shared" si="910"/>
        <v>0</v>
      </c>
      <c r="AA3663" s="40">
        <f t="shared" si="911"/>
        <v>1</v>
      </c>
      <c r="AB3663" s="40">
        <f t="shared" si="912"/>
        <v>0</v>
      </c>
      <c r="AC3663" s="41" t="s">
        <v>9181</v>
      </c>
      <c r="AD3663" s="41" t="s">
        <v>720</v>
      </c>
      <c r="AE3663" s="41" t="s">
        <v>146</v>
      </c>
      <c r="AF3663" s="41" t="s">
        <v>8</v>
      </c>
      <c r="AG3663" s="41" t="s">
        <v>56</v>
      </c>
      <c r="AH3663" s="41" t="s">
        <v>56</v>
      </c>
      <c r="AI3663" s="41" t="s">
        <v>56</v>
      </c>
      <c r="AJ3663" s="41" t="s">
        <v>160</v>
      </c>
      <c r="AK3663" s="41" t="s">
        <v>56</v>
      </c>
    </row>
    <row r="3664" spans="1:37" s="41" customFormat="1" ht="15.75" thickBot="1" x14ac:dyDescent="0.3">
      <c r="A3664" s="11" t="s">
        <v>638</v>
      </c>
      <c r="B3664" s="12" t="s">
        <v>216</v>
      </c>
      <c r="C3664" s="13" t="s">
        <v>46</v>
      </c>
      <c r="D3664" s="14" t="s">
        <v>47</v>
      </c>
      <c r="E3664" s="13" t="s">
        <v>7838</v>
      </c>
      <c r="F3664" s="4" t="s">
        <v>642</v>
      </c>
      <c r="G3664" s="4" t="s">
        <v>643</v>
      </c>
      <c r="H3664" s="15">
        <v>43234.5</v>
      </c>
      <c r="I3664" s="15">
        <v>43234.979166666664</v>
      </c>
      <c r="J3664" s="131" t="s">
        <v>8671</v>
      </c>
      <c r="K3664" s="45" t="s">
        <v>9</v>
      </c>
      <c r="L3664" s="47" t="s">
        <v>7</v>
      </c>
      <c r="M3664" s="47" t="s">
        <v>56</v>
      </c>
      <c r="N3664" s="9" t="str">
        <f t="shared" si="898"/>
        <v>Minor</v>
      </c>
      <c r="O3664" s="10" t="str">
        <f t="shared" si="899"/>
        <v>Successful</v>
      </c>
      <c r="P3664" s="10" t="str">
        <f t="shared" si="900"/>
        <v>On Time</v>
      </c>
      <c r="Q3664" s="9">
        <f t="shared" si="901"/>
        <v>1</v>
      </c>
      <c r="R3664" s="9">
        <f t="shared" si="902"/>
        <v>1</v>
      </c>
      <c r="S3664" s="9">
        <f t="shared" si="903"/>
        <v>0</v>
      </c>
      <c r="T3664" s="9" t="str">
        <f t="shared" si="904"/>
        <v>May</v>
      </c>
      <c r="U3664" s="40">
        <f t="shared" si="905"/>
        <v>0</v>
      </c>
      <c r="V3664" s="40" t="str">
        <f t="shared" si="906"/>
        <v>Normal</v>
      </c>
      <c r="W3664" s="40">
        <f t="shared" si="907"/>
        <v>0</v>
      </c>
      <c r="X3664" s="40">
        <f t="shared" si="908"/>
        <v>0</v>
      </c>
      <c r="Y3664" s="40">
        <f t="shared" si="909"/>
        <v>0</v>
      </c>
      <c r="Z3664" s="40">
        <f t="shared" si="910"/>
        <v>0</v>
      </c>
      <c r="AA3664" s="40">
        <f t="shared" si="911"/>
        <v>1</v>
      </c>
      <c r="AB3664" s="40">
        <f t="shared" si="912"/>
        <v>0</v>
      </c>
      <c r="AC3664" s="41" t="s">
        <v>9181</v>
      </c>
      <c r="AD3664" s="41" t="s">
        <v>676</v>
      </c>
      <c r="AE3664" s="41" t="s">
        <v>428</v>
      </c>
      <c r="AF3664" s="41" t="s">
        <v>216</v>
      </c>
      <c r="AG3664" s="41" t="s">
        <v>56</v>
      </c>
      <c r="AH3664" s="41" t="s">
        <v>56</v>
      </c>
      <c r="AI3664" s="41" t="s">
        <v>56</v>
      </c>
      <c r="AJ3664" s="41" t="s">
        <v>160</v>
      </c>
      <c r="AK3664" s="41" t="s">
        <v>56</v>
      </c>
    </row>
    <row r="3665" spans="1:37" s="41" customFormat="1" ht="15.75" thickBot="1" x14ac:dyDescent="0.3">
      <c r="A3665" s="11" t="s">
        <v>248</v>
      </c>
      <c r="B3665" s="12" t="s">
        <v>216</v>
      </c>
      <c r="C3665" s="13" t="s">
        <v>46</v>
      </c>
      <c r="D3665" s="14" t="s">
        <v>47</v>
      </c>
      <c r="E3665" s="13" t="s">
        <v>7839</v>
      </c>
      <c r="F3665" s="4" t="s">
        <v>84</v>
      </c>
      <c r="G3665" s="4" t="s">
        <v>3176</v>
      </c>
      <c r="H3665" s="15">
        <v>43174.125</v>
      </c>
      <c r="I3665" s="15">
        <v>43235.708333333336</v>
      </c>
      <c r="J3665" s="131" t="s">
        <v>3637</v>
      </c>
      <c r="K3665" s="45" t="s">
        <v>9</v>
      </c>
      <c r="L3665" s="47" t="s">
        <v>7</v>
      </c>
      <c r="M3665" s="47" t="s">
        <v>56</v>
      </c>
      <c r="N3665" s="9" t="str">
        <f t="shared" si="898"/>
        <v>Minor</v>
      </c>
      <c r="O3665" s="10" t="str">
        <f t="shared" si="899"/>
        <v>Successful</v>
      </c>
      <c r="P3665" s="10" t="str">
        <f t="shared" si="900"/>
        <v>On Time</v>
      </c>
      <c r="Q3665" s="9">
        <f t="shared" si="901"/>
        <v>1</v>
      </c>
      <c r="R3665" s="9">
        <f t="shared" si="902"/>
        <v>1</v>
      </c>
      <c r="S3665" s="9">
        <f t="shared" si="903"/>
        <v>0</v>
      </c>
      <c r="T3665" s="9" t="str">
        <f t="shared" si="904"/>
        <v>May</v>
      </c>
      <c r="U3665" s="40">
        <f t="shared" si="905"/>
        <v>0</v>
      </c>
      <c r="V3665" s="40" t="str">
        <f t="shared" si="906"/>
        <v>Normal</v>
      </c>
      <c r="W3665" s="40">
        <f t="shared" si="907"/>
        <v>0</v>
      </c>
      <c r="X3665" s="40">
        <f t="shared" si="908"/>
        <v>0</v>
      </c>
      <c r="Y3665" s="40">
        <f t="shared" si="909"/>
        <v>0</v>
      </c>
      <c r="Z3665" s="40">
        <f t="shared" si="910"/>
        <v>0</v>
      </c>
      <c r="AA3665" s="40">
        <f t="shared" si="911"/>
        <v>1</v>
      </c>
      <c r="AB3665" s="40">
        <f t="shared" si="912"/>
        <v>0</v>
      </c>
      <c r="AC3665" s="41" t="s">
        <v>537</v>
      </c>
      <c r="AD3665" s="41" t="s">
        <v>280</v>
      </c>
      <c r="AE3665" s="41" t="s">
        <v>260</v>
      </c>
      <c r="AF3665" s="41" t="s">
        <v>216</v>
      </c>
      <c r="AG3665" s="41" t="s">
        <v>56</v>
      </c>
      <c r="AH3665" s="41" t="s">
        <v>56</v>
      </c>
      <c r="AI3665" s="41" t="s">
        <v>56</v>
      </c>
      <c r="AJ3665" s="41" t="s">
        <v>160</v>
      </c>
      <c r="AK3665" s="41" t="s">
        <v>56</v>
      </c>
    </row>
    <row r="3666" spans="1:37" s="41" customFormat="1" ht="15.75" thickBot="1" x14ac:dyDescent="0.3">
      <c r="A3666" s="11" t="s">
        <v>697</v>
      </c>
      <c r="B3666" s="12" t="s">
        <v>216</v>
      </c>
      <c r="C3666" s="13" t="s">
        <v>46</v>
      </c>
      <c r="D3666" s="14" t="s">
        <v>47</v>
      </c>
      <c r="E3666" s="13" t="s">
        <v>7840</v>
      </c>
      <c r="F3666" s="4" t="s">
        <v>340</v>
      </c>
      <c r="G3666" s="4" t="s">
        <v>3119</v>
      </c>
      <c r="H3666" s="15">
        <v>43232.416666666664</v>
      </c>
      <c r="I3666" s="15">
        <v>43235.708333333336</v>
      </c>
      <c r="J3666" s="131" t="s">
        <v>8700</v>
      </c>
      <c r="K3666" s="45" t="s">
        <v>9</v>
      </c>
      <c r="L3666" s="47" t="s">
        <v>7</v>
      </c>
      <c r="M3666" s="47" t="s">
        <v>56</v>
      </c>
      <c r="N3666" s="9" t="str">
        <f t="shared" si="898"/>
        <v>Minor</v>
      </c>
      <c r="O3666" s="10" t="str">
        <f t="shared" si="899"/>
        <v>Successful</v>
      </c>
      <c r="P3666" s="10" t="str">
        <f t="shared" si="900"/>
        <v>On Time</v>
      </c>
      <c r="Q3666" s="9">
        <f t="shared" si="901"/>
        <v>1</v>
      </c>
      <c r="R3666" s="9">
        <f t="shared" si="902"/>
        <v>1</v>
      </c>
      <c r="S3666" s="9">
        <f t="shared" si="903"/>
        <v>0</v>
      </c>
      <c r="T3666" s="9" t="str">
        <f t="shared" si="904"/>
        <v>May</v>
      </c>
      <c r="U3666" s="40">
        <f t="shared" si="905"/>
        <v>0</v>
      </c>
      <c r="V3666" s="40" t="str">
        <f t="shared" si="906"/>
        <v>Normal</v>
      </c>
      <c r="W3666" s="40">
        <f t="shared" si="907"/>
        <v>0</v>
      </c>
      <c r="X3666" s="40">
        <f t="shared" si="908"/>
        <v>0</v>
      </c>
      <c r="Y3666" s="40">
        <f t="shared" si="909"/>
        <v>0</v>
      </c>
      <c r="Z3666" s="40">
        <f t="shared" si="910"/>
        <v>0</v>
      </c>
      <c r="AA3666" s="40">
        <f t="shared" si="911"/>
        <v>1</v>
      </c>
      <c r="AB3666" s="40">
        <f t="shared" si="912"/>
        <v>0</v>
      </c>
      <c r="AC3666" s="41" t="s">
        <v>238</v>
      </c>
      <c r="AD3666" s="41" t="s">
        <v>9195</v>
      </c>
      <c r="AE3666" s="41" t="s">
        <v>426</v>
      </c>
      <c r="AF3666" s="41" t="s">
        <v>216</v>
      </c>
      <c r="AG3666" s="41" t="s">
        <v>56</v>
      </c>
      <c r="AH3666" s="41" t="s">
        <v>56</v>
      </c>
      <c r="AI3666" s="41" t="s">
        <v>56</v>
      </c>
      <c r="AJ3666" s="41" t="s">
        <v>160</v>
      </c>
      <c r="AK3666" s="41" t="s">
        <v>56</v>
      </c>
    </row>
    <row r="3667" spans="1:37" s="41" customFormat="1" ht="15.75" thickBot="1" x14ac:dyDescent="0.3">
      <c r="A3667" s="11" t="s">
        <v>697</v>
      </c>
      <c r="B3667" s="12" t="s">
        <v>216</v>
      </c>
      <c r="C3667" s="13" t="s">
        <v>46</v>
      </c>
      <c r="D3667" s="14" t="s">
        <v>47</v>
      </c>
      <c r="E3667" s="13" t="s">
        <v>7841</v>
      </c>
      <c r="F3667" s="4" t="s">
        <v>614</v>
      </c>
      <c r="G3667" s="4" t="s">
        <v>495</v>
      </c>
      <c r="H3667" s="15">
        <v>43228.708333333336</v>
      </c>
      <c r="I3667" s="15">
        <v>43235.708333333336</v>
      </c>
      <c r="J3667" s="131" t="s">
        <v>8701</v>
      </c>
      <c r="K3667" s="45" t="s">
        <v>9</v>
      </c>
      <c r="L3667" s="47" t="s">
        <v>7</v>
      </c>
      <c r="M3667" s="47" t="s">
        <v>56</v>
      </c>
      <c r="N3667" s="9" t="str">
        <f t="shared" si="898"/>
        <v>Minor</v>
      </c>
      <c r="O3667" s="10" t="str">
        <f t="shared" si="899"/>
        <v>Successful</v>
      </c>
      <c r="P3667" s="10" t="str">
        <f t="shared" si="900"/>
        <v>On Time</v>
      </c>
      <c r="Q3667" s="9">
        <f t="shared" si="901"/>
        <v>1</v>
      </c>
      <c r="R3667" s="9">
        <f t="shared" si="902"/>
        <v>1</v>
      </c>
      <c r="S3667" s="9">
        <f t="shared" si="903"/>
        <v>0</v>
      </c>
      <c r="T3667" s="9" t="str">
        <f t="shared" si="904"/>
        <v>May</v>
      </c>
      <c r="U3667" s="40">
        <f t="shared" si="905"/>
        <v>0</v>
      </c>
      <c r="V3667" s="40" t="str">
        <f t="shared" si="906"/>
        <v>Normal</v>
      </c>
      <c r="W3667" s="40">
        <f t="shared" si="907"/>
        <v>0</v>
      </c>
      <c r="X3667" s="40">
        <f t="shared" si="908"/>
        <v>0</v>
      </c>
      <c r="Y3667" s="40">
        <f t="shared" si="909"/>
        <v>0</v>
      </c>
      <c r="Z3667" s="40">
        <f t="shared" si="910"/>
        <v>0</v>
      </c>
      <c r="AA3667" s="40">
        <f t="shared" si="911"/>
        <v>1</v>
      </c>
      <c r="AB3667" s="40">
        <f t="shared" si="912"/>
        <v>0</v>
      </c>
      <c r="AC3667" s="41" t="s">
        <v>238</v>
      </c>
      <c r="AD3667" s="41" t="s">
        <v>349</v>
      </c>
      <c r="AE3667" s="41" t="s">
        <v>351</v>
      </c>
      <c r="AF3667" s="41" t="s">
        <v>216</v>
      </c>
      <c r="AG3667" s="41" t="s">
        <v>56</v>
      </c>
      <c r="AH3667" s="41" t="s">
        <v>56</v>
      </c>
      <c r="AI3667" s="41" t="s">
        <v>56</v>
      </c>
      <c r="AJ3667" s="41" t="s">
        <v>160</v>
      </c>
      <c r="AK3667" s="41" t="s">
        <v>56</v>
      </c>
    </row>
    <row r="3668" spans="1:37" s="41" customFormat="1" ht="15.75" thickBot="1" x14ac:dyDescent="0.3">
      <c r="A3668" s="11" t="s">
        <v>697</v>
      </c>
      <c r="B3668" s="12" t="s">
        <v>216</v>
      </c>
      <c r="C3668" s="13" t="s">
        <v>46</v>
      </c>
      <c r="D3668" s="14" t="s">
        <v>47</v>
      </c>
      <c r="E3668" s="13" t="s">
        <v>7842</v>
      </c>
      <c r="F3668" s="4" t="s">
        <v>614</v>
      </c>
      <c r="G3668" s="4" t="s">
        <v>495</v>
      </c>
      <c r="H3668" s="15">
        <v>43228.708333333336</v>
      </c>
      <c r="I3668" s="15">
        <v>43235.708333333336</v>
      </c>
      <c r="J3668" s="131" t="s">
        <v>8702</v>
      </c>
      <c r="K3668" s="45" t="s">
        <v>9</v>
      </c>
      <c r="L3668" s="47" t="s">
        <v>7</v>
      </c>
      <c r="M3668" s="47" t="s">
        <v>56</v>
      </c>
      <c r="N3668" s="9" t="str">
        <f t="shared" si="898"/>
        <v>Minor</v>
      </c>
      <c r="O3668" s="10" t="str">
        <f t="shared" si="899"/>
        <v>Successful</v>
      </c>
      <c r="P3668" s="10" t="str">
        <f t="shared" si="900"/>
        <v>On Time</v>
      </c>
      <c r="Q3668" s="9">
        <f t="shared" si="901"/>
        <v>1</v>
      </c>
      <c r="R3668" s="9">
        <f t="shared" si="902"/>
        <v>1</v>
      </c>
      <c r="S3668" s="9">
        <f t="shared" si="903"/>
        <v>0</v>
      </c>
      <c r="T3668" s="9" t="str">
        <f t="shared" si="904"/>
        <v>May</v>
      </c>
      <c r="U3668" s="40">
        <f t="shared" si="905"/>
        <v>0</v>
      </c>
      <c r="V3668" s="40" t="str">
        <f t="shared" si="906"/>
        <v>Normal</v>
      </c>
      <c r="W3668" s="40">
        <f t="shared" si="907"/>
        <v>0</v>
      </c>
      <c r="X3668" s="40">
        <f t="shared" si="908"/>
        <v>0</v>
      </c>
      <c r="Y3668" s="40">
        <f t="shared" si="909"/>
        <v>0</v>
      </c>
      <c r="Z3668" s="40">
        <f t="shared" si="910"/>
        <v>0</v>
      </c>
      <c r="AA3668" s="40">
        <f t="shared" si="911"/>
        <v>1</v>
      </c>
      <c r="AB3668" s="40">
        <f t="shared" si="912"/>
        <v>0</v>
      </c>
      <c r="AC3668" s="41" t="s">
        <v>238</v>
      </c>
      <c r="AD3668" s="41" t="s">
        <v>349</v>
      </c>
      <c r="AE3668" s="41" t="s">
        <v>351</v>
      </c>
      <c r="AF3668" s="41" t="s">
        <v>216</v>
      </c>
      <c r="AG3668" s="41" t="s">
        <v>56</v>
      </c>
      <c r="AH3668" s="41" t="s">
        <v>56</v>
      </c>
      <c r="AI3668" s="41" t="s">
        <v>56</v>
      </c>
      <c r="AJ3668" s="41" t="s">
        <v>160</v>
      </c>
      <c r="AK3668" s="41" t="s">
        <v>56</v>
      </c>
    </row>
    <row r="3669" spans="1:37" s="41" customFormat="1" ht="15.75" thickBot="1" x14ac:dyDescent="0.3">
      <c r="A3669" s="11" t="s">
        <v>697</v>
      </c>
      <c r="B3669" s="12" t="s">
        <v>216</v>
      </c>
      <c r="C3669" s="13" t="s">
        <v>52</v>
      </c>
      <c r="D3669" s="14" t="s">
        <v>47</v>
      </c>
      <c r="E3669" s="13" t="s">
        <v>7843</v>
      </c>
      <c r="F3669" s="4" t="s">
        <v>614</v>
      </c>
      <c r="G3669" s="4" t="s">
        <v>495</v>
      </c>
      <c r="H3669" s="15">
        <v>43228.708333333336</v>
      </c>
      <c r="I3669" s="15">
        <v>43235.708333333336</v>
      </c>
      <c r="J3669" s="131" t="s">
        <v>8703</v>
      </c>
      <c r="K3669" s="45" t="s">
        <v>9</v>
      </c>
      <c r="L3669" s="47" t="s">
        <v>7</v>
      </c>
      <c r="M3669" s="47" t="s">
        <v>56</v>
      </c>
      <c r="N3669" s="9" t="str">
        <f t="shared" si="898"/>
        <v>Standard</v>
      </c>
      <c r="O3669" s="10" t="str">
        <f t="shared" si="899"/>
        <v>Successful</v>
      </c>
      <c r="P3669" s="10" t="str">
        <f t="shared" si="900"/>
        <v>On Time</v>
      </c>
      <c r="Q3669" s="9">
        <f t="shared" si="901"/>
        <v>1</v>
      </c>
      <c r="R3669" s="9">
        <f t="shared" si="902"/>
        <v>1</v>
      </c>
      <c r="S3669" s="9">
        <f t="shared" si="903"/>
        <v>0</v>
      </c>
      <c r="T3669" s="9" t="str">
        <f t="shared" si="904"/>
        <v>May</v>
      </c>
      <c r="U3669" s="40">
        <f t="shared" si="905"/>
        <v>0</v>
      </c>
      <c r="V3669" s="40" t="str">
        <f t="shared" si="906"/>
        <v>Normal</v>
      </c>
      <c r="W3669" s="40">
        <f t="shared" si="907"/>
        <v>0</v>
      </c>
      <c r="X3669" s="40">
        <f t="shared" si="908"/>
        <v>0</v>
      </c>
      <c r="Y3669" s="40">
        <f t="shared" si="909"/>
        <v>0</v>
      </c>
      <c r="Z3669" s="40">
        <f t="shared" si="910"/>
        <v>0</v>
      </c>
      <c r="AA3669" s="40">
        <f t="shared" si="911"/>
        <v>1</v>
      </c>
      <c r="AB3669" s="40">
        <f t="shared" si="912"/>
        <v>0</v>
      </c>
      <c r="AC3669" s="41" t="s">
        <v>238</v>
      </c>
      <c r="AD3669" s="41" t="s">
        <v>9196</v>
      </c>
      <c r="AE3669" s="41" t="s">
        <v>351</v>
      </c>
      <c r="AF3669" s="41" t="s">
        <v>216</v>
      </c>
      <c r="AG3669" s="41" t="s">
        <v>56</v>
      </c>
      <c r="AH3669" s="41" t="s">
        <v>56</v>
      </c>
      <c r="AI3669" s="41" t="s">
        <v>56</v>
      </c>
      <c r="AJ3669" s="41" t="s">
        <v>160</v>
      </c>
      <c r="AK3669" s="41" t="s">
        <v>56</v>
      </c>
    </row>
    <row r="3670" spans="1:37" s="41" customFormat="1" ht="15.75" thickBot="1" x14ac:dyDescent="0.3">
      <c r="A3670" s="11" t="s">
        <v>49</v>
      </c>
      <c r="B3670" s="12" t="s">
        <v>219</v>
      </c>
      <c r="C3670" s="13" t="s">
        <v>46</v>
      </c>
      <c r="D3670" s="14" t="s">
        <v>47</v>
      </c>
      <c r="E3670" s="13" t="s">
        <v>7844</v>
      </c>
      <c r="F3670" s="4" t="s">
        <v>91</v>
      </c>
      <c r="G3670" s="4" t="s">
        <v>608</v>
      </c>
      <c r="H3670" s="15">
        <v>43235.958333333336</v>
      </c>
      <c r="I3670" s="15">
        <v>43236.041666666664</v>
      </c>
      <c r="J3670" s="131" t="s">
        <v>740</v>
      </c>
      <c r="K3670" s="45" t="s">
        <v>9</v>
      </c>
      <c r="L3670" s="47" t="s">
        <v>7</v>
      </c>
      <c r="M3670" s="47" t="s">
        <v>56</v>
      </c>
      <c r="N3670" s="9" t="str">
        <f t="shared" si="898"/>
        <v>Minor</v>
      </c>
      <c r="O3670" s="10" t="str">
        <f t="shared" si="899"/>
        <v>Successful</v>
      </c>
      <c r="P3670" s="10" t="str">
        <f t="shared" si="900"/>
        <v>On Time</v>
      </c>
      <c r="Q3670" s="9">
        <f t="shared" si="901"/>
        <v>1</v>
      </c>
      <c r="R3670" s="9">
        <f t="shared" si="902"/>
        <v>1</v>
      </c>
      <c r="S3670" s="9">
        <f t="shared" si="903"/>
        <v>0</v>
      </c>
      <c r="T3670" s="9" t="str">
        <f t="shared" si="904"/>
        <v>May</v>
      </c>
      <c r="U3670" s="40">
        <f t="shared" si="905"/>
        <v>0</v>
      </c>
      <c r="V3670" s="40" t="str">
        <f t="shared" si="906"/>
        <v>Normal</v>
      </c>
      <c r="W3670" s="40">
        <f t="shared" si="907"/>
        <v>0</v>
      </c>
      <c r="X3670" s="40">
        <f t="shared" si="908"/>
        <v>0</v>
      </c>
      <c r="Y3670" s="40">
        <f t="shared" si="909"/>
        <v>0</v>
      </c>
      <c r="Z3670" s="40">
        <f t="shared" si="910"/>
        <v>0</v>
      </c>
      <c r="AA3670" s="40">
        <f t="shared" si="911"/>
        <v>1</v>
      </c>
      <c r="AB3670" s="40">
        <f t="shared" si="912"/>
        <v>0</v>
      </c>
      <c r="AC3670" s="41" t="s">
        <v>9180</v>
      </c>
      <c r="AD3670" s="41" t="s">
        <v>747</v>
      </c>
      <c r="AE3670" s="41" t="s">
        <v>219</v>
      </c>
      <c r="AF3670" s="41" t="s">
        <v>219</v>
      </c>
      <c r="AG3670" s="41" t="s">
        <v>56</v>
      </c>
      <c r="AH3670" s="41" t="s">
        <v>56</v>
      </c>
      <c r="AI3670" s="41" t="s">
        <v>56</v>
      </c>
      <c r="AJ3670" s="41" t="s">
        <v>160</v>
      </c>
      <c r="AK3670" s="41" t="s">
        <v>56</v>
      </c>
    </row>
    <row r="3671" spans="1:37" s="41" customFormat="1" ht="15.75" thickBot="1" x14ac:dyDescent="0.3">
      <c r="A3671" s="11" t="s">
        <v>697</v>
      </c>
      <c r="B3671" s="12" t="s">
        <v>216</v>
      </c>
      <c r="C3671" s="13" t="s">
        <v>46</v>
      </c>
      <c r="D3671" s="14" t="s">
        <v>47</v>
      </c>
      <c r="E3671" s="13" t="s">
        <v>7845</v>
      </c>
      <c r="F3671" s="4" t="s">
        <v>84</v>
      </c>
      <c r="G3671" s="4" t="s">
        <v>8393</v>
      </c>
      <c r="H3671" s="15">
        <v>43228.75</v>
      </c>
      <c r="I3671" s="15">
        <v>43235.75</v>
      </c>
      <c r="J3671" s="131" t="s">
        <v>8704</v>
      </c>
      <c r="K3671" s="45" t="s">
        <v>9</v>
      </c>
      <c r="L3671" s="47" t="s">
        <v>7</v>
      </c>
      <c r="M3671" s="47" t="s">
        <v>56</v>
      </c>
      <c r="N3671" s="9" t="str">
        <f t="shared" si="898"/>
        <v>Minor</v>
      </c>
      <c r="O3671" s="10" t="str">
        <f t="shared" si="899"/>
        <v>Successful</v>
      </c>
      <c r="P3671" s="10" t="str">
        <f t="shared" si="900"/>
        <v>On Time</v>
      </c>
      <c r="Q3671" s="9">
        <f t="shared" si="901"/>
        <v>1</v>
      </c>
      <c r="R3671" s="9">
        <f t="shared" si="902"/>
        <v>1</v>
      </c>
      <c r="S3671" s="9">
        <f t="shared" si="903"/>
        <v>0</v>
      </c>
      <c r="T3671" s="9" t="str">
        <f t="shared" si="904"/>
        <v>May</v>
      </c>
      <c r="U3671" s="40">
        <f t="shared" si="905"/>
        <v>0</v>
      </c>
      <c r="V3671" s="40" t="str">
        <f t="shared" si="906"/>
        <v>Normal</v>
      </c>
      <c r="W3671" s="40">
        <f t="shared" si="907"/>
        <v>0</v>
      </c>
      <c r="X3671" s="40">
        <f t="shared" si="908"/>
        <v>0</v>
      </c>
      <c r="Y3671" s="40">
        <f t="shared" si="909"/>
        <v>0</v>
      </c>
      <c r="Z3671" s="40">
        <f t="shared" si="910"/>
        <v>0</v>
      </c>
      <c r="AA3671" s="40">
        <f t="shared" si="911"/>
        <v>1</v>
      </c>
      <c r="AB3671" s="40">
        <f t="shared" si="912"/>
        <v>0</v>
      </c>
      <c r="AC3671" s="41" t="s">
        <v>238</v>
      </c>
      <c r="AD3671" s="41" t="s">
        <v>280</v>
      </c>
      <c r="AE3671" s="41" t="s">
        <v>260</v>
      </c>
      <c r="AF3671" s="41" t="s">
        <v>216</v>
      </c>
      <c r="AG3671" s="41" t="s">
        <v>56</v>
      </c>
      <c r="AH3671" s="41" t="s">
        <v>56</v>
      </c>
      <c r="AI3671" s="41" t="s">
        <v>56</v>
      </c>
      <c r="AJ3671" s="41" t="s">
        <v>160</v>
      </c>
      <c r="AK3671" s="41" t="s">
        <v>56</v>
      </c>
    </row>
    <row r="3672" spans="1:37" s="41" customFormat="1" ht="15.75" thickBot="1" x14ac:dyDescent="0.3">
      <c r="A3672" s="11" t="s">
        <v>50</v>
      </c>
      <c r="B3672" s="12" t="s">
        <v>216</v>
      </c>
      <c r="C3672" s="13" t="s">
        <v>46</v>
      </c>
      <c r="D3672" s="14" t="s">
        <v>47</v>
      </c>
      <c r="E3672" s="13" t="s">
        <v>7846</v>
      </c>
      <c r="F3672" s="4" t="s">
        <v>84</v>
      </c>
      <c r="G3672" s="4" t="s">
        <v>4971</v>
      </c>
      <c r="H3672" s="15">
        <v>43234.083333333336</v>
      </c>
      <c r="I3672" s="15">
        <v>43235.993055555555</v>
      </c>
      <c r="J3672" s="131" t="s">
        <v>8705</v>
      </c>
      <c r="K3672" s="45" t="s">
        <v>9</v>
      </c>
      <c r="L3672" s="47" t="s">
        <v>7</v>
      </c>
      <c r="M3672" s="47" t="s">
        <v>56</v>
      </c>
      <c r="N3672" s="9" t="str">
        <f t="shared" si="898"/>
        <v>Minor</v>
      </c>
      <c r="O3672" s="10" t="str">
        <f t="shared" si="899"/>
        <v>Successful</v>
      </c>
      <c r="P3672" s="10" t="str">
        <f t="shared" si="900"/>
        <v>On Time</v>
      </c>
      <c r="Q3672" s="9">
        <f t="shared" si="901"/>
        <v>1</v>
      </c>
      <c r="R3672" s="9">
        <f t="shared" si="902"/>
        <v>1</v>
      </c>
      <c r="S3672" s="9">
        <f t="shared" si="903"/>
        <v>0</v>
      </c>
      <c r="T3672" s="9" t="str">
        <f t="shared" si="904"/>
        <v>May</v>
      </c>
      <c r="U3672" s="40">
        <f t="shared" si="905"/>
        <v>0</v>
      </c>
      <c r="V3672" s="40" t="str">
        <f t="shared" si="906"/>
        <v>Normal</v>
      </c>
      <c r="W3672" s="40">
        <f t="shared" si="907"/>
        <v>0</v>
      </c>
      <c r="X3672" s="40">
        <f t="shared" si="908"/>
        <v>0</v>
      </c>
      <c r="Y3672" s="40">
        <f t="shared" si="909"/>
        <v>0</v>
      </c>
      <c r="Z3672" s="40">
        <f t="shared" si="910"/>
        <v>0</v>
      </c>
      <c r="AA3672" s="40">
        <f t="shared" si="911"/>
        <v>1</v>
      </c>
      <c r="AB3672" s="40">
        <f t="shared" si="912"/>
        <v>0</v>
      </c>
      <c r="AC3672" s="41" t="s">
        <v>537</v>
      </c>
      <c r="AD3672" s="41" t="s">
        <v>9197</v>
      </c>
      <c r="AE3672" s="41" t="s">
        <v>260</v>
      </c>
      <c r="AF3672" s="41" t="s">
        <v>216</v>
      </c>
      <c r="AG3672" s="41" t="s">
        <v>56</v>
      </c>
      <c r="AH3672" s="41" t="s">
        <v>56</v>
      </c>
      <c r="AI3672" s="41" t="s">
        <v>56</v>
      </c>
      <c r="AJ3672" s="41" t="s">
        <v>160</v>
      </c>
      <c r="AK3672" s="41" t="s">
        <v>56</v>
      </c>
    </row>
    <row r="3673" spans="1:37" s="41" customFormat="1" ht="15.75" thickBot="1" x14ac:dyDescent="0.3">
      <c r="A3673" s="11" t="s">
        <v>64</v>
      </c>
      <c r="B3673" s="12" t="s">
        <v>216</v>
      </c>
      <c r="C3673" s="13" t="s">
        <v>52</v>
      </c>
      <c r="D3673" s="14" t="s">
        <v>47</v>
      </c>
      <c r="E3673" s="13" t="s">
        <v>7847</v>
      </c>
      <c r="F3673" s="4" t="s">
        <v>158</v>
      </c>
      <c r="G3673" s="4" t="s">
        <v>452</v>
      </c>
      <c r="H3673" s="15">
        <v>43235.625</v>
      </c>
      <c r="I3673" s="15">
        <v>43235.708333333336</v>
      </c>
      <c r="J3673" s="131" t="s">
        <v>8706</v>
      </c>
      <c r="K3673" s="45" t="s">
        <v>9</v>
      </c>
      <c r="L3673" s="47" t="s">
        <v>7</v>
      </c>
      <c r="M3673" s="47" t="s">
        <v>56</v>
      </c>
      <c r="N3673" s="9" t="str">
        <f t="shared" si="898"/>
        <v>Standard</v>
      </c>
      <c r="O3673" s="10" t="str">
        <f t="shared" si="899"/>
        <v>Successful</v>
      </c>
      <c r="P3673" s="10" t="str">
        <f t="shared" si="900"/>
        <v>On Time</v>
      </c>
      <c r="Q3673" s="9">
        <f t="shared" si="901"/>
        <v>1</v>
      </c>
      <c r="R3673" s="9">
        <f t="shared" si="902"/>
        <v>1</v>
      </c>
      <c r="S3673" s="9">
        <f t="shared" si="903"/>
        <v>0</v>
      </c>
      <c r="T3673" s="9" t="str">
        <f t="shared" si="904"/>
        <v>May</v>
      </c>
      <c r="U3673" s="40">
        <f t="shared" si="905"/>
        <v>0</v>
      </c>
      <c r="V3673" s="40" t="str">
        <f t="shared" si="906"/>
        <v>Normal</v>
      </c>
      <c r="W3673" s="40">
        <f t="shared" si="907"/>
        <v>0</v>
      </c>
      <c r="X3673" s="40">
        <f t="shared" si="908"/>
        <v>0</v>
      </c>
      <c r="Y3673" s="40">
        <f t="shared" si="909"/>
        <v>0</v>
      </c>
      <c r="Z3673" s="40">
        <f t="shared" si="910"/>
        <v>0</v>
      </c>
      <c r="AA3673" s="40">
        <f t="shared" si="911"/>
        <v>1</v>
      </c>
      <c r="AB3673" s="40">
        <f t="shared" si="912"/>
        <v>0</v>
      </c>
      <c r="AC3673" s="41" t="s">
        <v>537</v>
      </c>
      <c r="AD3673" s="41" t="s">
        <v>516</v>
      </c>
      <c r="AE3673" s="41" t="s">
        <v>121</v>
      </c>
      <c r="AF3673" s="41" t="s">
        <v>322</v>
      </c>
      <c r="AG3673" s="41" t="s">
        <v>56</v>
      </c>
      <c r="AH3673" s="41" t="s">
        <v>56</v>
      </c>
      <c r="AI3673" s="41" t="s">
        <v>56</v>
      </c>
      <c r="AJ3673" s="41" t="s">
        <v>160</v>
      </c>
      <c r="AK3673" s="41" t="s">
        <v>56</v>
      </c>
    </row>
    <row r="3674" spans="1:37" s="41" customFormat="1" ht="15.75" thickBot="1" x14ac:dyDescent="0.3">
      <c r="A3674" s="11" t="s">
        <v>50</v>
      </c>
      <c r="B3674" s="12" t="s">
        <v>216</v>
      </c>
      <c r="C3674" s="13" t="s">
        <v>52</v>
      </c>
      <c r="D3674" s="14" t="s">
        <v>47</v>
      </c>
      <c r="E3674" s="13" t="s">
        <v>7848</v>
      </c>
      <c r="F3674" s="4" t="s">
        <v>158</v>
      </c>
      <c r="G3674" s="4" t="s">
        <v>452</v>
      </c>
      <c r="H3674" s="15">
        <v>43236.416666666664</v>
      </c>
      <c r="I3674" s="15">
        <v>43236.541666666664</v>
      </c>
      <c r="J3674" s="131" t="s">
        <v>8707</v>
      </c>
      <c r="K3674" s="45" t="s">
        <v>9</v>
      </c>
      <c r="L3674" s="47" t="s">
        <v>7</v>
      </c>
      <c r="M3674" s="47" t="s">
        <v>56</v>
      </c>
      <c r="N3674" s="9" t="str">
        <f t="shared" si="898"/>
        <v>Standard</v>
      </c>
      <c r="O3674" s="10" t="str">
        <f t="shared" si="899"/>
        <v>Successful</v>
      </c>
      <c r="P3674" s="10" t="str">
        <f t="shared" si="900"/>
        <v>On Time</v>
      </c>
      <c r="Q3674" s="9">
        <f t="shared" si="901"/>
        <v>1</v>
      </c>
      <c r="R3674" s="9">
        <f t="shared" si="902"/>
        <v>1</v>
      </c>
      <c r="S3674" s="9">
        <f t="shared" si="903"/>
        <v>0</v>
      </c>
      <c r="T3674" s="9" t="str">
        <f t="shared" si="904"/>
        <v>May</v>
      </c>
      <c r="U3674" s="40">
        <f t="shared" si="905"/>
        <v>0</v>
      </c>
      <c r="V3674" s="40" t="str">
        <f t="shared" si="906"/>
        <v>Normal</v>
      </c>
      <c r="W3674" s="40">
        <f t="shared" si="907"/>
        <v>0</v>
      </c>
      <c r="X3674" s="40">
        <f t="shared" si="908"/>
        <v>0</v>
      </c>
      <c r="Y3674" s="40">
        <f t="shared" si="909"/>
        <v>0</v>
      </c>
      <c r="Z3674" s="40">
        <f t="shared" si="910"/>
        <v>0</v>
      </c>
      <c r="AA3674" s="40">
        <f t="shared" si="911"/>
        <v>1</v>
      </c>
      <c r="AB3674" s="40">
        <f t="shared" si="912"/>
        <v>0</v>
      </c>
      <c r="AC3674" s="41" t="s">
        <v>537</v>
      </c>
      <c r="AD3674" s="41" t="s">
        <v>516</v>
      </c>
      <c r="AE3674" s="41" t="s">
        <v>121</v>
      </c>
      <c r="AF3674" s="41" t="s">
        <v>322</v>
      </c>
      <c r="AG3674" s="41" t="s">
        <v>56</v>
      </c>
      <c r="AH3674" s="41" t="s">
        <v>56</v>
      </c>
      <c r="AI3674" s="41" t="s">
        <v>56</v>
      </c>
      <c r="AJ3674" s="41" t="s">
        <v>160</v>
      </c>
      <c r="AK3674" s="41" t="s">
        <v>56</v>
      </c>
    </row>
    <row r="3675" spans="1:37" s="41" customFormat="1" ht="15.75" thickBot="1" x14ac:dyDescent="0.3">
      <c r="A3675" s="11" t="s">
        <v>697</v>
      </c>
      <c r="B3675" s="12" t="s">
        <v>216</v>
      </c>
      <c r="C3675" s="13" t="s">
        <v>52</v>
      </c>
      <c r="D3675" s="14" t="s">
        <v>47</v>
      </c>
      <c r="E3675" s="13" t="s">
        <v>7849</v>
      </c>
      <c r="F3675" s="4" t="s">
        <v>158</v>
      </c>
      <c r="G3675" s="4" t="s">
        <v>505</v>
      </c>
      <c r="H3675" s="15">
        <v>43235.520833333336</v>
      </c>
      <c r="I3675" s="15">
        <v>43235.729166666664</v>
      </c>
      <c r="J3675" s="131" t="s">
        <v>3632</v>
      </c>
      <c r="K3675" s="45" t="s">
        <v>9</v>
      </c>
      <c r="L3675" s="47" t="s">
        <v>7</v>
      </c>
      <c r="M3675" s="47" t="s">
        <v>56</v>
      </c>
      <c r="N3675" s="9" t="str">
        <f t="shared" si="898"/>
        <v>Standard</v>
      </c>
      <c r="O3675" s="10" t="str">
        <f t="shared" si="899"/>
        <v>Successful</v>
      </c>
      <c r="P3675" s="10" t="str">
        <f t="shared" si="900"/>
        <v>On Time</v>
      </c>
      <c r="Q3675" s="9">
        <f t="shared" si="901"/>
        <v>1</v>
      </c>
      <c r="R3675" s="9">
        <f t="shared" si="902"/>
        <v>1</v>
      </c>
      <c r="S3675" s="9">
        <f t="shared" si="903"/>
        <v>0</v>
      </c>
      <c r="T3675" s="9" t="str">
        <f t="shared" si="904"/>
        <v>May</v>
      </c>
      <c r="U3675" s="40">
        <f t="shared" si="905"/>
        <v>0</v>
      </c>
      <c r="V3675" s="40" t="str">
        <f t="shared" si="906"/>
        <v>Normal</v>
      </c>
      <c r="W3675" s="40">
        <f t="shared" si="907"/>
        <v>0</v>
      </c>
      <c r="X3675" s="40">
        <f t="shared" si="908"/>
        <v>0</v>
      </c>
      <c r="Y3675" s="40">
        <f t="shared" si="909"/>
        <v>0</v>
      </c>
      <c r="Z3675" s="40">
        <f t="shared" si="910"/>
        <v>0</v>
      </c>
      <c r="AA3675" s="40">
        <f t="shared" si="911"/>
        <v>1</v>
      </c>
      <c r="AB3675" s="40">
        <f t="shared" si="912"/>
        <v>0</v>
      </c>
      <c r="AC3675" s="41" t="s">
        <v>238</v>
      </c>
      <c r="AD3675" s="41" t="s">
        <v>516</v>
      </c>
      <c r="AE3675" s="41" t="s">
        <v>121</v>
      </c>
      <c r="AF3675" s="41" t="s">
        <v>322</v>
      </c>
      <c r="AG3675" s="41" t="s">
        <v>56</v>
      </c>
      <c r="AH3675" s="41" t="s">
        <v>56</v>
      </c>
      <c r="AI3675" s="41" t="s">
        <v>56</v>
      </c>
      <c r="AJ3675" s="41" t="s">
        <v>160</v>
      </c>
      <c r="AK3675" s="41" t="s">
        <v>56</v>
      </c>
    </row>
    <row r="3676" spans="1:37" s="41" customFormat="1" ht="15.75" thickBot="1" x14ac:dyDescent="0.3">
      <c r="A3676" s="11" t="s">
        <v>697</v>
      </c>
      <c r="B3676" s="12" t="s">
        <v>216</v>
      </c>
      <c r="C3676" s="13" t="s">
        <v>52</v>
      </c>
      <c r="D3676" s="14" t="s">
        <v>47</v>
      </c>
      <c r="E3676" s="13" t="s">
        <v>7850</v>
      </c>
      <c r="F3676" s="4" t="s">
        <v>152</v>
      </c>
      <c r="G3676" s="4" t="s">
        <v>490</v>
      </c>
      <c r="H3676" s="15">
        <v>43236.541666666664</v>
      </c>
      <c r="I3676" s="15">
        <v>43236.666666666664</v>
      </c>
      <c r="J3676" s="131" t="s">
        <v>8708</v>
      </c>
      <c r="K3676" s="45" t="s">
        <v>9</v>
      </c>
      <c r="L3676" s="47" t="s">
        <v>7</v>
      </c>
      <c r="M3676" s="47" t="s">
        <v>56</v>
      </c>
      <c r="N3676" s="9" t="str">
        <f t="shared" si="898"/>
        <v>Standard</v>
      </c>
      <c r="O3676" s="10" t="str">
        <f t="shared" si="899"/>
        <v>Successful</v>
      </c>
      <c r="P3676" s="10" t="str">
        <f t="shared" si="900"/>
        <v>On Time</v>
      </c>
      <c r="Q3676" s="9">
        <f t="shared" si="901"/>
        <v>1</v>
      </c>
      <c r="R3676" s="9">
        <f t="shared" si="902"/>
        <v>1</v>
      </c>
      <c r="S3676" s="9">
        <f t="shared" si="903"/>
        <v>0</v>
      </c>
      <c r="T3676" s="9" t="str">
        <f t="shared" si="904"/>
        <v>May</v>
      </c>
      <c r="U3676" s="40">
        <f t="shared" si="905"/>
        <v>0</v>
      </c>
      <c r="V3676" s="40" t="str">
        <f t="shared" si="906"/>
        <v>Normal</v>
      </c>
      <c r="W3676" s="40">
        <f t="shared" si="907"/>
        <v>0</v>
      </c>
      <c r="X3676" s="40">
        <f t="shared" si="908"/>
        <v>0</v>
      </c>
      <c r="Y3676" s="40">
        <f t="shared" si="909"/>
        <v>0</v>
      </c>
      <c r="Z3676" s="40">
        <f t="shared" si="910"/>
        <v>0</v>
      </c>
      <c r="AA3676" s="40">
        <f t="shared" si="911"/>
        <v>1</v>
      </c>
      <c r="AB3676" s="40">
        <f t="shared" si="912"/>
        <v>0</v>
      </c>
      <c r="AC3676" s="41" t="s">
        <v>238</v>
      </c>
      <c r="AD3676" s="41" t="s">
        <v>283</v>
      </c>
      <c r="AE3676" s="41" t="s">
        <v>121</v>
      </c>
      <c r="AF3676" s="41" t="s">
        <v>322</v>
      </c>
      <c r="AG3676" s="41" t="s">
        <v>56</v>
      </c>
      <c r="AH3676" s="41" t="s">
        <v>56</v>
      </c>
      <c r="AI3676" s="41" t="s">
        <v>56</v>
      </c>
      <c r="AJ3676" s="41" t="s">
        <v>160</v>
      </c>
      <c r="AK3676" s="41" t="s">
        <v>56</v>
      </c>
    </row>
    <row r="3677" spans="1:37" s="41" customFormat="1" ht="15.75" thickBot="1" x14ac:dyDescent="0.3">
      <c r="A3677" s="11" t="s">
        <v>59</v>
      </c>
      <c r="B3677" s="12" t="s">
        <v>216</v>
      </c>
      <c r="C3677" s="13" t="s">
        <v>52</v>
      </c>
      <c r="D3677" s="14" t="s">
        <v>47</v>
      </c>
      <c r="E3677" s="13" t="s">
        <v>7851</v>
      </c>
      <c r="F3677" s="4" t="s">
        <v>152</v>
      </c>
      <c r="G3677" s="4" t="s">
        <v>596</v>
      </c>
      <c r="H3677" s="15">
        <v>43236.375</v>
      </c>
      <c r="I3677" s="15">
        <v>43236.458333333336</v>
      </c>
      <c r="J3677" s="131" t="s">
        <v>8709</v>
      </c>
      <c r="K3677" s="45" t="s">
        <v>9</v>
      </c>
      <c r="L3677" s="47" t="s">
        <v>7</v>
      </c>
      <c r="M3677" s="47" t="s">
        <v>56</v>
      </c>
      <c r="N3677" s="9" t="str">
        <f t="shared" si="898"/>
        <v>Standard</v>
      </c>
      <c r="O3677" s="10" t="str">
        <f t="shared" si="899"/>
        <v>Successful</v>
      </c>
      <c r="P3677" s="10" t="str">
        <f t="shared" si="900"/>
        <v>On Time</v>
      </c>
      <c r="Q3677" s="9">
        <f t="shared" si="901"/>
        <v>1</v>
      </c>
      <c r="R3677" s="9">
        <f t="shared" si="902"/>
        <v>1</v>
      </c>
      <c r="S3677" s="9">
        <f t="shared" si="903"/>
        <v>0</v>
      </c>
      <c r="T3677" s="9" t="str">
        <f t="shared" si="904"/>
        <v>May</v>
      </c>
      <c r="U3677" s="40">
        <f t="shared" si="905"/>
        <v>0</v>
      </c>
      <c r="V3677" s="40" t="str">
        <f t="shared" si="906"/>
        <v>Normal</v>
      </c>
      <c r="W3677" s="40">
        <f t="shared" si="907"/>
        <v>0</v>
      </c>
      <c r="X3677" s="40">
        <f t="shared" si="908"/>
        <v>0</v>
      </c>
      <c r="Y3677" s="40">
        <f t="shared" si="909"/>
        <v>0</v>
      </c>
      <c r="Z3677" s="40">
        <f t="shared" si="910"/>
        <v>0</v>
      </c>
      <c r="AA3677" s="40">
        <f t="shared" si="911"/>
        <v>1</v>
      </c>
      <c r="AB3677" s="40">
        <f t="shared" si="912"/>
        <v>0</v>
      </c>
      <c r="AC3677" s="41" t="s">
        <v>537</v>
      </c>
      <c r="AD3677" s="41" t="s">
        <v>283</v>
      </c>
      <c r="AE3677" s="41" t="s">
        <v>121</v>
      </c>
      <c r="AF3677" s="41" t="s">
        <v>322</v>
      </c>
      <c r="AG3677" s="41" t="s">
        <v>56</v>
      </c>
      <c r="AH3677" s="41" t="s">
        <v>56</v>
      </c>
      <c r="AI3677" s="41" t="s">
        <v>56</v>
      </c>
      <c r="AJ3677" s="41" t="s">
        <v>160</v>
      </c>
      <c r="AK3677" s="41" t="s">
        <v>56</v>
      </c>
    </row>
    <row r="3678" spans="1:37" s="41" customFormat="1" ht="15.75" thickBot="1" x14ac:dyDescent="0.3">
      <c r="A3678" s="11" t="s">
        <v>66</v>
      </c>
      <c r="B3678" s="12" t="s">
        <v>216</v>
      </c>
      <c r="C3678" s="13" t="s">
        <v>52</v>
      </c>
      <c r="D3678" s="14" t="s">
        <v>47</v>
      </c>
      <c r="E3678" s="13" t="s">
        <v>7852</v>
      </c>
      <c r="F3678" s="4" t="s">
        <v>152</v>
      </c>
      <c r="G3678" s="4" t="s">
        <v>577</v>
      </c>
      <c r="H3678" s="15">
        <v>43236.458333333336</v>
      </c>
      <c r="I3678" s="15">
        <v>43236.583333333336</v>
      </c>
      <c r="J3678" s="131" t="s">
        <v>8710</v>
      </c>
      <c r="K3678" s="45" t="s">
        <v>9</v>
      </c>
      <c r="L3678" s="47" t="s">
        <v>7</v>
      </c>
      <c r="M3678" s="47" t="s">
        <v>56</v>
      </c>
      <c r="N3678" s="9" t="str">
        <f t="shared" si="898"/>
        <v>Standard</v>
      </c>
      <c r="O3678" s="10" t="str">
        <f t="shared" si="899"/>
        <v>Successful</v>
      </c>
      <c r="P3678" s="10" t="str">
        <f t="shared" si="900"/>
        <v>On Time</v>
      </c>
      <c r="Q3678" s="9">
        <f t="shared" si="901"/>
        <v>1</v>
      </c>
      <c r="R3678" s="9">
        <f t="shared" si="902"/>
        <v>1</v>
      </c>
      <c r="S3678" s="9">
        <f t="shared" si="903"/>
        <v>0</v>
      </c>
      <c r="T3678" s="9" t="str">
        <f t="shared" si="904"/>
        <v>May</v>
      </c>
      <c r="U3678" s="40">
        <f t="shared" si="905"/>
        <v>0</v>
      </c>
      <c r="V3678" s="40" t="str">
        <f t="shared" si="906"/>
        <v>Normal</v>
      </c>
      <c r="W3678" s="40">
        <f t="shared" si="907"/>
        <v>0</v>
      </c>
      <c r="X3678" s="40">
        <f t="shared" si="908"/>
        <v>0</v>
      </c>
      <c r="Y3678" s="40">
        <f t="shared" si="909"/>
        <v>0</v>
      </c>
      <c r="Z3678" s="40">
        <f t="shared" si="910"/>
        <v>0</v>
      </c>
      <c r="AA3678" s="40">
        <f t="shared" si="911"/>
        <v>1</v>
      </c>
      <c r="AB3678" s="40">
        <f t="shared" si="912"/>
        <v>0</v>
      </c>
      <c r="AC3678" s="41" t="s">
        <v>537</v>
      </c>
      <c r="AD3678" s="41" t="s">
        <v>283</v>
      </c>
      <c r="AE3678" s="41" t="s">
        <v>121</v>
      </c>
      <c r="AF3678" s="41" t="s">
        <v>322</v>
      </c>
      <c r="AG3678" s="41" t="s">
        <v>56</v>
      </c>
      <c r="AH3678" s="41" t="s">
        <v>56</v>
      </c>
      <c r="AI3678" s="41" t="s">
        <v>56</v>
      </c>
      <c r="AJ3678" s="41" t="s">
        <v>160</v>
      </c>
      <c r="AK3678" s="41" t="s">
        <v>56</v>
      </c>
    </row>
    <row r="3679" spans="1:37" s="41" customFormat="1" ht="15.75" thickBot="1" x14ac:dyDescent="0.3">
      <c r="A3679" s="11" t="s">
        <v>50</v>
      </c>
      <c r="B3679" s="12" t="s">
        <v>216</v>
      </c>
      <c r="C3679" s="13" t="s">
        <v>52</v>
      </c>
      <c r="D3679" s="14" t="s">
        <v>47</v>
      </c>
      <c r="E3679" s="13" t="s">
        <v>7853</v>
      </c>
      <c r="F3679" s="4" t="s">
        <v>152</v>
      </c>
      <c r="G3679" s="4" t="s">
        <v>648</v>
      </c>
      <c r="H3679" s="15">
        <v>43235.6875</v>
      </c>
      <c r="I3679" s="15">
        <v>43235.770833333336</v>
      </c>
      <c r="J3679" s="131" t="s">
        <v>8711</v>
      </c>
      <c r="K3679" s="45" t="s">
        <v>9</v>
      </c>
      <c r="L3679" s="47" t="s">
        <v>7</v>
      </c>
      <c r="M3679" s="47" t="s">
        <v>56</v>
      </c>
      <c r="N3679" s="9" t="str">
        <f t="shared" si="898"/>
        <v>Standard</v>
      </c>
      <c r="O3679" s="10" t="str">
        <f t="shared" si="899"/>
        <v>Successful</v>
      </c>
      <c r="P3679" s="10" t="str">
        <f t="shared" si="900"/>
        <v>On Time</v>
      </c>
      <c r="Q3679" s="9">
        <f t="shared" si="901"/>
        <v>1</v>
      </c>
      <c r="R3679" s="9">
        <f t="shared" si="902"/>
        <v>1</v>
      </c>
      <c r="S3679" s="9">
        <f t="shared" si="903"/>
        <v>0</v>
      </c>
      <c r="T3679" s="9" t="str">
        <f t="shared" si="904"/>
        <v>May</v>
      </c>
      <c r="U3679" s="40">
        <f t="shared" si="905"/>
        <v>0</v>
      </c>
      <c r="V3679" s="40" t="str">
        <f t="shared" si="906"/>
        <v>Normal</v>
      </c>
      <c r="W3679" s="40">
        <f t="shared" si="907"/>
        <v>0</v>
      </c>
      <c r="X3679" s="40">
        <f t="shared" si="908"/>
        <v>0</v>
      </c>
      <c r="Y3679" s="40">
        <f t="shared" si="909"/>
        <v>0</v>
      </c>
      <c r="Z3679" s="40">
        <f t="shared" si="910"/>
        <v>0</v>
      </c>
      <c r="AA3679" s="40">
        <f t="shared" si="911"/>
        <v>1</v>
      </c>
      <c r="AB3679" s="40">
        <f t="shared" si="912"/>
        <v>0</v>
      </c>
      <c r="AC3679" s="41" t="s">
        <v>537</v>
      </c>
      <c r="AD3679" s="41" t="s">
        <v>281</v>
      </c>
      <c r="AE3679" s="41" t="s">
        <v>121</v>
      </c>
      <c r="AF3679" s="41" t="s">
        <v>322</v>
      </c>
      <c r="AG3679" s="41" t="s">
        <v>56</v>
      </c>
      <c r="AH3679" s="41" t="s">
        <v>56</v>
      </c>
      <c r="AI3679" s="41" t="s">
        <v>56</v>
      </c>
      <c r="AJ3679" s="41" t="s">
        <v>160</v>
      </c>
      <c r="AK3679" s="41" t="s">
        <v>56</v>
      </c>
    </row>
    <row r="3680" spans="1:37" s="41" customFormat="1" ht="15.75" thickBot="1" x14ac:dyDescent="0.3">
      <c r="A3680" s="11" t="s">
        <v>50</v>
      </c>
      <c r="B3680" s="12" t="s">
        <v>216</v>
      </c>
      <c r="C3680" s="13" t="s">
        <v>52</v>
      </c>
      <c r="D3680" s="14" t="s">
        <v>47</v>
      </c>
      <c r="E3680" s="13" t="s">
        <v>7854</v>
      </c>
      <c r="F3680" s="4" t="s">
        <v>152</v>
      </c>
      <c r="G3680" s="4" t="s">
        <v>648</v>
      </c>
      <c r="H3680" s="15">
        <v>43235.708333333336</v>
      </c>
      <c r="I3680" s="15">
        <v>43235.791666666664</v>
      </c>
      <c r="J3680" s="131" t="s">
        <v>8712</v>
      </c>
      <c r="K3680" s="45" t="s">
        <v>9</v>
      </c>
      <c r="L3680" s="47" t="s">
        <v>7</v>
      </c>
      <c r="M3680" s="47" t="s">
        <v>56</v>
      </c>
      <c r="N3680" s="9" t="str">
        <f t="shared" si="898"/>
        <v>Standard</v>
      </c>
      <c r="O3680" s="10" t="str">
        <f t="shared" si="899"/>
        <v>Successful</v>
      </c>
      <c r="P3680" s="10" t="str">
        <f t="shared" si="900"/>
        <v>On Time</v>
      </c>
      <c r="Q3680" s="9">
        <f t="shared" si="901"/>
        <v>1</v>
      </c>
      <c r="R3680" s="9">
        <f t="shared" si="902"/>
        <v>1</v>
      </c>
      <c r="S3680" s="9">
        <f t="shared" si="903"/>
        <v>0</v>
      </c>
      <c r="T3680" s="9" t="str">
        <f t="shared" si="904"/>
        <v>May</v>
      </c>
      <c r="U3680" s="40">
        <f t="shared" si="905"/>
        <v>0</v>
      </c>
      <c r="V3680" s="40" t="str">
        <f t="shared" si="906"/>
        <v>Normal</v>
      </c>
      <c r="W3680" s="40">
        <f t="shared" si="907"/>
        <v>0</v>
      </c>
      <c r="X3680" s="40">
        <f t="shared" si="908"/>
        <v>0</v>
      </c>
      <c r="Y3680" s="40">
        <f t="shared" si="909"/>
        <v>0</v>
      </c>
      <c r="Z3680" s="40">
        <f t="shared" si="910"/>
        <v>0</v>
      </c>
      <c r="AA3680" s="40">
        <f t="shared" si="911"/>
        <v>1</v>
      </c>
      <c r="AB3680" s="40">
        <f t="shared" si="912"/>
        <v>0</v>
      </c>
      <c r="AC3680" s="41" t="s">
        <v>537</v>
      </c>
      <c r="AD3680" s="41" t="s">
        <v>281</v>
      </c>
      <c r="AE3680" s="41" t="s">
        <v>121</v>
      </c>
      <c r="AF3680" s="41" t="s">
        <v>322</v>
      </c>
      <c r="AG3680" s="41" t="s">
        <v>56</v>
      </c>
      <c r="AH3680" s="41" t="s">
        <v>56</v>
      </c>
      <c r="AI3680" s="41" t="s">
        <v>56</v>
      </c>
      <c r="AJ3680" s="41" t="s">
        <v>160</v>
      </c>
      <c r="AK3680" s="41" t="s">
        <v>56</v>
      </c>
    </row>
    <row r="3681" spans="1:37" s="41" customFormat="1" ht="15.75" thickBot="1" x14ac:dyDescent="0.3">
      <c r="A3681" s="11" t="s">
        <v>54</v>
      </c>
      <c r="B3681" s="12" t="s">
        <v>216</v>
      </c>
      <c r="C3681" s="13" t="s">
        <v>52</v>
      </c>
      <c r="D3681" s="14" t="s">
        <v>47</v>
      </c>
      <c r="E3681" s="13" t="s">
        <v>7855</v>
      </c>
      <c r="F3681" s="4" t="s">
        <v>152</v>
      </c>
      <c r="G3681" s="4" t="s">
        <v>266</v>
      </c>
      <c r="H3681" s="15">
        <v>43236.5</v>
      </c>
      <c r="I3681" s="15">
        <v>43236.583333333336</v>
      </c>
      <c r="J3681" s="131" t="s">
        <v>3741</v>
      </c>
      <c r="K3681" s="45" t="s">
        <v>9</v>
      </c>
      <c r="L3681" s="47" t="s">
        <v>7</v>
      </c>
      <c r="M3681" s="47" t="s">
        <v>56</v>
      </c>
      <c r="N3681" s="9" t="str">
        <f t="shared" si="898"/>
        <v>Standard</v>
      </c>
      <c r="O3681" s="10" t="str">
        <f t="shared" si="899"/>
        <v>Successful</v>
      </c>
      <c r="P3681" s="10" t="str">
        <f t="shared" si="900"/>
        <v>On Time</v>
      </c>
      <c r="Q3681" s="9">
        <f t="shared" si="901"/>
        <v>1</v>
      </c>
      <c r="R3681" s="9">
        <f t="shared" si="902"/>
        <v>1</v>
      </c>
      <c r="S3681" s="9">
        <f t="shared" si="903"/>
        <v>0</v>
      </c>
      <c r="T3681" s="9" t="str">
        <f t="shared" si="904"/>
        <v>May</v>
      </c>
      <c r="U3681" s="40">
        <f t="shared" si="905"/>
        <v>0</v>
      </c>
      <c r="V3681" s="40" t="str">
        <f t="shared" si="906"/>
        <v>Normal</v>
      </c>
      <c r="W3681" s="40">
        <f t="shared" si="907"/>
        <v>0</v>
      </c>
      <c r="X3681" s="40">
        <f t="shared" si="908"/>
        <v>0</v>
      </c>
      <c r="Y3681" s="40">
        <f t="shared" si="909"/>
        <v>0</v>
      </c>
      <c r="Z3681" s="40">
        <f t="shared" si="910"/>
        <v>0</v>
      </c>
      <c r="AA3681" s="40">
        <f t="shared" si="911"/>
        <v>1</v>
      </c>
      <c r="AB3681" s="40">
        <f t="shared" si="912"/>
        <v>0</v>
      </c>
      <c r="AC3681" s="41" t="s">
        <v>537</v>
      </c>
      <c r="AD3681" s="41" t="s">
        <v>464</v>
      </c>
      <c r="AE3681" s="41" t="s">
        <v>121</v>
      </c>
      <c r="AF3681" s="41" t="s">
        <v>322</v>
      </c>
      <c r="AG3681" s="41" t="s">
        <v>56</v>
      </c>
      <c r="AH3681" s="41" t="s">
        <v>56</v>
      </c>
      <c r="AI3681" s="41" t="s">
        <v>56</v>
      </c>
      <c r="AJ3681" s="41" t="s">
        <v>160</v>
      </c>
      <c r="AK3681" s="41" t="s">
        <v>56</v>
      </c>
    </row>
    <row r="3682" spans="1:37" s="41" customFormat="1" ht="15.75" thickBot="1" x14ac:dyDescent="0.3">
      <c r="A3682" s="11" t="s">
        <v>53</v>
      </c>
      <c r="B3682" s="12" t="s">
        <v>216</v>
      </c>
      <c r="C3682" s="13" t="s">
        <v>52</v>
      </c>
      <c r="D3682" s="14" t="s">
        <v>47</v>
      </c>
      <c r="E3682" s="13" t="s">
        <v>7856</v>
      </c>
      <c r="F3682" s="4" t="s">
        <v>81</v>
      </c>
      <c r="G3682" s="4" t="s">
        <v>450</v>
      </c>
      <c r="H3682" s="15">
        <v>43235.416666666664</v>
      </c>
      <c r="I3682" s="15">
        <v>43235.791666666664</v>
      </c>
      <c r="J3682" s="131" t="s">
        <v>8713</v>
      </c>
      <c r="K3682" s="45" t="s">
        <v>9</v>
      </c>
      <c r="L3682" s="47" t="s">
        <v>7</v>
      </c>
      <c r="M3682" s="47" t="s">
        <v>56</v>
      </c>
      <c r="N3682" s="9" t="str">
        <f t="shared" si="898"/>
        <v>Standard</v>
      </c>
      <c r="O3682" s="10" t="str">
        <f t="shared" si="899"/>
        <v>Successful</v>
      </c>
      <c r="P3682" s="10" t="str">
        <f t="shared" si="900"/>
        <v>On Time</v>
      </c>
      <c r="Q3682" s="9">
        <f t="shared" si="901"/>
        <v>1</v>
      </c>
      <c r="R3682" s="9">
        <f t="shared" si="902"/>
        <v>1</v>
      </c>
      <c r="S3682" s="9">
        <f t="shared" si="903"/>
        <v>0</v>
      </c>
      <c r="T3682" s="9" t="str">
        <f t="shared" si="904"/>
        <v>May</v>
      </c>
      <c r="U3682" s="40">
        <f t="shared" si="905"/>
        <v>0</v>
      </c>
      <c r="V3682" s="40" t="str">
        <f t="shared" si="906"/>
        <v>Normal</v>
      </c>
      <c r="W3682" s="40">
        <f t="shared" si="907"/>
        <v>0</v>
      </c>
      <c r="X3682" s="40">
        <f t="shared" si="908"/>
        <v>0</v>
      </c>
      <c r="Y3682" s="40">
        <f t="shared" si="909"/>
        <v>0</v>
      </c>
      <c r="Z3682" s="40">
        <f t="shared" si="910"/>
        <v>0</v>
      </c>
      <c r="AA3682" s="40">
        <f t="shared" si="911"/>
        <v>1</v>
      </c>
      <c r="AB3682" s="40">
        <f t="shared" si="912"/>
        <v>0</v>
      </c>
      <c r="AC3682" s="41" t="s">
        <v>9181</v>
      </c>
      <c r="AD3682" s="41" t="s">
        <v>291</v>
      </c>
      <c r="AE3682" s="41" t="s">
        <v>419</v>
      </c>
      <c r="AF3682" s="41" t="s">
        <v>216</v>
      </c>
      <c r="AG3682" s="41" t="s">
        <v>56</v>
      </c>
      <c r="AH3682" s="41" t="s">
        <v>56</v>
      </c>
      <c r="AI3682" s="41" t="s">
        <v>56</v>
      </c>
      <c r="AJ3682" s="41" t="s">
        <v>160</v>
      </c>
      <c r="AK3682" s="41" t="s">
        <v>56</v>
      </c>
    </row>
    <row r="3683" spans="1:37" s="41" customFormat="1" ht="15.75" thickBot="1" x14ac:dyDescent="0.3">
      <c r="A3683" s="11" t="s">
        <v>53</v>
      </c>
      <c r="B3683" s="12" t="s">
        <v>216</v>
      </c>
      <c r="C3683" s="13" t="s">
        <v>46</v>
      </c>
      <c r="D3683" s="14" t="s">
        <v>47</v>
      </c>
      <c r="E3683" s="13" t="s">
        <v>7857</v>
      </c>
      <c r="F3683" s="4" t="s">
        <v>99</v>
      </c>
      <c r="G3683" s="4" t="s">
        <v>170</v>
      </c>
      <c r="H3683" s="15">
        <v>43235.583333333336</v>
      </c>
      <c r="I3683" s="15">
        <v>43235.75</v>
      </c>
      <c r="J3683" s="131" t="s">
        <v>8714</v>
      </c>
      <c r="K3683" s="45" t="s">
        <v>9</v>
      </c>
      <c r="L3683" s="47" t="s">
        <v>7</v>
      </c>
      <c r="M3683" s="47" t="s">
        <v>56</v>
      </c>
      <c r="N3683" s="9" t="str">
        <f t="shared" si="898"/>
        <v>Minor</v>
      </c>
      <c r="O3683" s="10" t="str">
        <f t="shared" si="899"/>
        <v>Successful</v>
      </c>
      <c r="P3683" s="10" t="str">
        <f t="shared" si="900"/>
        <v>On Time</v>
      </c>
      <c r="Q3683" s="9">
        <f t="shared" si="901"/>
        <v>1</v>
      </c>
      <c r="R3683" s="9">
        <f t="shared" si="902"/>
        <v>1</v>
      </c>
      <c r="S3683" s="9">
        <f t="shared" si="903"/>
        <v>0</v>
      </c>
      <c r="T3683" s="9" t="str">
        <f t="shared" si="904"/>
        <v>May</v>
      </c>
      <c r="U3683" s="40">
        <f t="shared" si="905"/>
        <v>1</v>
      </c>
      <c r="V3683" s="40" t="str">
        <f t="shared" si="906"/>
        <v>SLT</v>
      </c>
      <c r="W3683" s="40">
        <f t="shared" si="907"/>
        <v>0</v>
      </c>
      <c r="X3683" s="40">
        <f t="shared" si="908"/>
        <v>0</v>
      </c>
      <c r="Y3683" s="40">
        <f t="shared" si="909"/>
        <v>0</v>
      </c>
      <c r="Z3683" s="40">
        <f t="shared" si="910"/>
        <v>0</v>
      </c>
      <c r="AA3683" s="40">
        <f t="shared" si="911"/>
        <v>1</v>
      </c>
      <c r="AB3683" s="40">
        <f t="shared" si="912"/>
        <v>0</v>
      </c>
      <c r="AC3683" s="41" t="s">
        <v>9181</v>
      </c>
      <c r="AD3683" s="41" t="s">
        <v>280</v>
      </c>
      <c r="AE3683" s="41" t="s">
        <v>421</v>
      </c>
      <c r="AF3683" s="41" t="s">
        <v>216</v>
      </c>
      <c r="AG3683" s="41" t="s">
        <v>56</v>
      </c>
      <c r="AH3683" s="41" t="s">
        <v>56</v>
      </c>
      <c r="AI3683" s="41" t="s">
        <v>56</v>
      </c>
      <c r="AJ3683" s="41" t="s">
        <v>160</v>
      </c>
      <c r="AK3683" s="41" t="s">
        <v>56</v>
      </c>
    </row>
    <row r="3684" spans="1:37" s="41" customFormat="1" ht="15.75" thickBot="1" x14ac:dyDescent="0.3">
      <c r="A3684" s="11" t="s">
        <v>53</v>
      </c>
      <c r="B3684" s="12" t="s">
        <v>216</v>
      </c>
      <c r="C3684" s="13" t="s">
        <v>52</v>
      </c>
      <c r="D3684" s="14" t="s">
        <v>47</v>
      </c>
      <c r="E3684" s="13" t="s">
        <v>7858</v>
      </c>
      <c r="F3684" s="4" t="s">
        <v>107</v>
      </c>
      <c r="G3684" s="4" t="s">
        <v>8398</v>
      </c>
      <c r="H3684" s="15">
        <v>43236.5</v>
      </c>
      <c r="I3684" s="15">
        <v>43236.666666666664</v>
      </c>
      <c r="J3684" s="131" t="s">
        <v>60</v>
      </c>
      <c r="K3684" s="45" t="s">
        <v>9</v>
      </c>
      <c r="L3684" s="47" t="s">
        <v>7</v>
      </c>
      <c r="M3684" s="47" t="s">
        <v>56</v>
      </c>
      <c r="N3684" s="9" t="str">
        <f t="shared" si="898"/>
        <v>Standard</v>
      </c>
      <c r="O3684" s="10" t="str">
        <f t="shared" si="899"/>
        <v>Successful</v>
      </c>
      <c r="P3684" s="10" t="str">
        <f t="shared" si="900"/>
        <v>On Time</v>
      </c>
      <c r="Q3684" s="9">
        <f t="shared" si="901"/>
        <v>1</v>
      </c>
      <c r="R3684" s="9">
        <f t="shared" si="902"/>
        <v>1</v>
      </c>
      <c r="S3684" s="9">
        <f t="shared" si="903"/>
        <v>0</v>
      </c>
      <c r="T3684" s="9" t="str">
        <f t="shared" si="904"/>
        <v>May</v>
      </c>
      <c r="U3684" s="40">
        <f t="shared" si="905"/>
        <v>0</v>
      </c>
      <c r="V3684" s="40" t="str">
        <f t="shared" si="906"/>
        <v>Normal</v>
      </c>
      <c r="W3684" s="40">
        <f t="shared" si="907"/>
        <v>0</v>
      </c>
      <c r="X3684" s="40">
        <f t="shared" si="908"/>
        <v>0</v>
      </c>
      <c r="Y3684" s="40">
        <f t="shared" si="909"/>
        <v>0</v>
      </c>
      <c r="Z3684" s="40">
        <f t="shared" si="910"/>
        <v>0</v>
      </c>
      <c r="AA3684" s="40">
        <f t="shared" si="911"/>
        <v>1</v>
      </c>
      <c r="AB3684" s="40">
        <f t="shared" si="912"/>
        <v>0</v>
      </c>
      <c r="AC3684" s="41" t="s">
        <v>9181</v>
      </c>
      <c r="AD3684" s="41" t="s">
        <v>290</v>
      </c>
      <c r="AE3684" s="41" t="s">
        <v>419</v>
      </c>
      <c r="AF3684" s="41" t="s">
        <v>216</v>
      </c>
      <c r="AG3684" s="41" t="s">
        <v>56</v>
      </c>
      <c r="AH3684" s="41" t="s">
        <v>56</v>
      </c>
      <c r="AI3684" s="41" t="s">
        <v>56</v>
      </c>
      <c r="AJ3684" s="41" t="s">
        <v>160</v>
      </c>
      <c r="AK3684" s="41" t="s">
        <v>56</v>
      </c>
    </row>
    <row r="3685" spans="1:37" s="41" customFormat="1" ht="15.75" thickBot="1" x14ac:dyDescent="0.3">
      <c r="A3685" s="11" t="s">
        <v>638</v>
      </c>
      <c r="B3685" s="12" t="s">
        <v>8</v>
      </c>
      <c r="C3685" s="13" t="s">
        <v>52</v>
      </c>
      <c r="D3685" s="14" t="s">
        <v>47</v>
      </c>
      <c r="E3685" s="13" t="s">
        <v>7859</v>
      </c>
      <c r="F3685" s="4" t="s">
        <v>693</v>
      </c>
      <c r="G3685" s="4" t="s">
        <v>705</v>
      </c>
      <c r="H3685" s="15">
        <v>43236.375</v>
      </c>
      <c r="I3685" s="15">
        <v>43236.541666666664</v>
      </c>
      <c r="J3685" s="131" t="s">
        <v>8715</v>
      </c>
      <c r="K3685" s="45" t="s">
        <v>9</v>
      </c>
      <c r="L3685" s="47" t="s">
        <v>7</v>
      </c>
      <c r="M3685" s="47" t="s">
        <v>56</v>
      </c>
      <c r="N3685" s="9" t="str">
        <f t="shared" si="898"/>
        <v>Standard</v>
      </c>
      <c r="O3685" s="10" t="str">
        <f t="shared" si="899"/>
        <v>Successful</v>
      </c>
      <c r="P3685" s="10" t="str">
        <f t="shared" si="900"/>
        <v>On Time</v>
      </c>
      <c r="Q3685" s="9">
        <f t="shared" si="901"/>
        <v>1</v>
      </c>
      <c r="R3685" s="9">
        <f t="shared" si="902"/>
        <v>1</v>
      </c>
      <c r="S3685" s="9">
        <f t="shared" si="903"/>
        <v>0</v>
      </c>
      <c r="T3685" s="9" t="str">
        <f t="shared" si="904"/>
        <v>May</v>
      </c>
      <c r="U3685" s="40">
        <f t="shared" si="905"/>
        <v>0</v>
      </c>
      <c r="V3685" s="40" t="str">
        <f t="shared" si="906"/>
        <v>Normal</v>
      </c>
      <c r="W3685" s="40">
        <f t="shared" si="907"/>
        <v>0</v>
      </c>
      <c r="X3685" s="40">
        <f t="shared" si="908"/>
        <v>0</v>
      </c>
      <c r="Y3685" s="40">
        <f t="shared" si="909"/>
        <v>0</v>
      </c>
      <c r="Z3685" s="40">
        <f t="shared" si="910"/>
        <v>0</v>
      </c>
      <c r="AA3685" s="40">
        <f t="shared" si="911"/>
        <v>1</v>
      </c>
      <c r="AB3685" s="40">
        <f t="shared" si="912"/>
        <v>0</v>
      </c>
      <c r="AC3685" s="41" t="s">
        <v>9181</v>
      </c>
      <c r="AD3685" s="41" t="s">
        <v>720</v>
      </c>
      <c r="AE3685" s="41" t="s">
        <v>146</v>
      </c>
      <c r="AF3685" s="41" t="s">
        <v>8</v>
      </c>
      <c r="AG3685" s="41" t="s">
        <v>56</v>
      </c>
      <c r="AH3685" s="41" t="s">
        <v>56</v>
      </c>
      <c r="AI3685" s="41" t="s">
        <v>56</v>
      </c>
      <c r="AJ3685" s="41" t="s">
        <v>160</v>
      </c>
      <c r="AK3685" s="41" t="s">
        <v>56</v>
      </c>
    </row>
    <row r="3686" spans="1:37" s="41" customFormat="1" ht="15.75" thickBot="1" x14ac:dyDescent="0.3">
      <c r="A3686" s="11" t="s">
        <v>638</v>
      </c>
      <c r="B3686" s="12" t="s">
        <v>8</v>
      </c>
      <c r="C3686" s="13" t="s">
        <v>52</v>
      </c>
      <c r="D3686" s="14" t="s">
        <v>47</v>
      </c>
      <c r="E3686" s="13" t="s">
        <v>7860</v>
      </c>
      <c r="F3686" s="4" t="s">
        <v>645</v>
      </c>
      <c r="G3686" s="4" t="s">
        <v>3137</v>
      </c>
      <c r="H3686" s="15">
        <v>43231.833333333336</v>
      </c>
      <c r="I3686" s="15">
        <v>43235.833333333336</v>
      </c>
      <c r="J3686" s="131" t="s">
        <v>8716</v>
      </c>
      <c r="K3686" s="45" t="s">
        <v>9</v>
      </c>
      <c r="L3686" s="47" t="s">
        <v>7</v>
      </c>
      <c r="M3686" s="47" t="s">
        <v>56</v>
      </c>
      <c r="N3686" s="9" t="str">
        <f t="shared" si="898"/>
        <v>Standard</v>
      </c>
      <c r="O3686" s="10" t="str">
        <f t="shared" si="899"/>
        <v>Successful</v>
      </c>
      <c r="P3686" s="10" t="str">
        <f t="shared" si="900"/>
        <v>On Time</v>
      </c>
      <c r="Q3686" s="9">
        <f t="shared" si="901"/>
        <v>1</v>
      </c>
      <c r="R3686" s="9">
        <f t="shared" si="902"/>
        <v>1</v>
      </c>
      <c r="S3686" s="9">
        <f t="shared" si="903"/>
        <v>0</v>
      </c>
      <c r="T3686" s="9" t="str">
        <f t="shared" si="904"/>
        <v>May</v>
      </c>
      <c r="U3686" s="40">
        <f t="shared" si="905"/>
        <v>0</v>
      </c>
      <c r="V3686" s="40" t="str">
        <f t="shared" si="906"/>
        <v>Normal</v>
      </c>
      <c r="W3686" s="40">
        <f t="shared" si="907"/>
        <v>0</v>
      </c>
      <c r="X3686" s="40">
        <f t="shared" si="908"/>
        <v>0</v>
      </c>
      <c r="Y3686" s="40">
        <f t="shared" si="909"/>
        <v>0</v>
      </c>
      <c r="Z3686" s="40">
        <f t="shared" si="910"/>
        <v>0</v>
      </c>
      <c r="AA3686" s="40">
        <f t="shared" si="911"/>
        <v>1</v>
      </c>
      <c r="AB3686" s="40">
        <f t="shared" si="912"/>
        <v>0</v>
      </c>
      <c r="AC3686" s="41" t="s">
        <v>9181</v>
      </c>
      <c r="AD3686" s="41" t="s">
        <v>5891</v>
      </c>
      <c r="AE3686" s="41" t="s">
        <v>147</v>
      </c>
      <c r="AF3686" s="41" t="s">
        <v>8</v>
      </c>
      <c r="AG3686" s="41" t="s">
        <v>56</v>
      </c>
      <c r="AH3686" s="41" t="s">
        <v>56</v>
      </c>
      <c r="AI3686" s="41" t="s">
        <v>56</v>
      </c>
      <c r="AJ3686" s="41" t="s">
        <v>160</v>
      </c>
      <c r="AK3686" s="41" t="s">
        <v>56</v>
      </c>
    </row>
    <row r="3687" spans="1:37" s="41" customFormat="1" ht="15.75" thickBot="1" x14ac:dyDescent="0.3">
      <c r="A3687" s="11" t="s">
        <v>638</v>
      </c>
      <c r="B3687" s="12" t="s">
        <v>8</v>
      </c>
      <c r="C3687" s="13" t="s">
        <v>52</v>
      </c>
      <c r="D3687" s="14" t="s">
        <v>47</v>
      </c>
      <c r="E3687" s="13" t="s">
        <v>7861</v>
      </c>
      <c r="F3687" s="4" t="s">
        <v>645</v>
      </c>
      <c r="G3687" s="4" t="s">
        <v>3137</v>
      </c>
      <c r="H3687" s="15">
        <v>43231.833333333336</v>
      </c>
      <c r="I3687" s="15">
        <v>43235.833333333336</v>
      </c>
      <c r="J3687" s="131" t="s">
        <v>8717</v>
      </c>
      <c r="K3687" s="45" t="s">
        <v>9</v>
      </c>
      <c r="L3687" s="47" t="s">
        <v>7</v>
      </c>
      <c r="M3687" s="47" t="s">
        <v>56</v>
      </c>
      <c r="N3687" s="9" t="str">
        <f t="shared" si="898"/>
        <v>Standard</v>
      </c>
      <c r="O3687" s="10" t="str">
        <f t="shared" si="899"/>
        <v>Successful</v>
      </c>
      <c r="P3687" s="10" t="str">
        <f t="shared" si="900"/>
        <v>On Time</v>
      </c>
      <c r="Q3687" s="9">
        <f t="shared" si="901"/>
        <v>1</v>
      </c>
      <c r="R3687" s="9">
        <f t="shared" si="902"/>
        <v>1</v>
      </c>
      <c r="S3687" s="9">
        <f t="shared" si="903"/>
        <v>0</v>
      </c>
      <c r="T3687" s="9" t="str">
        <f t="shared" si="904"/>
        <v>May</v>
      </c>
      <c r="U3687" s="40">
        <f t="shared" si="905"/>
        <v>0</v>
      </c>
      <c r="V3687" s="40" t="str">
        <f t="shared" si="906"/>
        <v>Normal</v>
      </c>
      <c r="W3687" s="40">
        <f t="shared" si="907"/>
        <v>0</v>
      </c>
      <c r="X3687" s="40">
        <f t="shared" si="908"/>
        <v>0</v>
      </c>
      <c r="Y3687" s="40">
        <f t="shared" si="909"/>
        <v>0</v>
      </c>
      <c r="Z3687" s="40">
        <f t="shared" si="910"/>
        <v>0</v>
      </c>
      <c r="AA3687" s="40">
        <f t="shared" si="911"/>
        <v>1</v>
      </c>
      <c r="AB3687" s="40">
        <f t="shared" si="912"/>
        <v>0</v>
      </c>
      <c r="AC3687" s="41" t="s">
        <v>9181</v>
      </c>
      <c r="AD3687" s="41" t="s">
        <v>3954</v>
      </c>
      <c r="AE3687" s="41" t="s">
        <v>147</v>
      </c>
      <c r="AF3687" s="41" t="s">
        <v>8</v>
      </c>
      <c r="AG3687" s="41" t="s">
        <v>56</v>
      </c>
      <c r="AH3687" s="41" t="s">
        <v>56</v>
      </c>
      <c r="AI3687" s="41" t="s">
        <v>56</v>
      </c>
      <c r="AJ3687" s="41" t="s">
        <v>160</v>
      </c>
      <c r="AK3687" s="41" t="s">
        <v>56</v>
      </c>
    </row>
    <row r="3688" spans="1:37" s="41" customFormat="1" ht="15.75" thickBot="1" x14ac:dyDescent="0.3">
      <c r="A3688" s="11" t="s">
        <v>638</v>
      </c>
      <c r="B3688" s="12" t="s">
        <v>8</v>
      </c>
      <c r="C3688" s="13" t="s">
        <v>52</v>
      </c>
      <c r="D3688" s="14" t="s">
        <v>47</v>
      </c>
      <c r="E3688" s="13" t="s">
        <v>7862</v>
      </c>
      <c r="F3688" s="4" t="s">
        <v>662</v>
      </c>
      <c r="G3688" s="4" t="s">
        <v>4975</v>
      </c>
      <c r="H3688" s="15">
        <v>43235.354166666664</v>
      </c>
      <c r="I3688" s="15">
        <v>43235.708333333336</v>
      </c>
      <c r="J3688" s="131" t="s">
        <v>672</v>
      </c>
      <c r="K3688" s="45" t="s">
        <v>9</v>
      </c>
      <c r="L3688" s="47" t="s">
        <v>7</v>
      </c>
      <c r="M3688" s="47" t="s">
        <v>56</v>
      </c>
      <c r="N3688" s="9" t="str">
        <f t="shared" si="898"/>
        <v>Standard</v>
      </c>
      <c r="O3688" s="10" t="str">
        <f t="shared" si="899"/>
        <v>Successful</v>
      </c>
      <c r="P3688" s="10" t="str">
        <f t="shared" si="900"/>
        <v>On Time</v>
      </c>
      <c r="Q3688" s="9">
        <f t="shared" si="901"/>
        <v>1</v>
      </c>
      <c r="R3688" s="9">
        <f t="shared" si="902"/>
        <v>1</v>
      </c>
      <c r="S3688" s="9">
        <f t="shared" si="903"/>
        <v>0</v>
      </c>
      <c r="T3688" s="9" t="str">
        <f t="shared" si="904"/>
        <v>May</v>
      </c>
      <c r="U3688" s="40">
        <f t="shared" si="905"/>
        <v>0</v>
      </c>
      <c r="V3688" s="40" t="str">
        <f t="shared" si="906"/>
        <v>Normal</v>
      </c>
      <c r="W3688" s="40">
        <f t="shared" si="907"/>
        <v>0</v>
      </c>
      <c r="X3688" s="40">
        <f t="shared" si="908"/>
        <v>0</v>
      </c>
      <c r="Y3688" s="40">
        <f t="shared" si="909"/>
        <v>0</v>
      </c>
      <c r="Z3688" s="40">
        <f t="shared" si="910"/>
        <v>0</v>
      </c>
      <c r="AA3688" s="40">
        <f t="shared" si="911"/>
        <v>1</v>
      </c>
      <c r="AB3688" s="40">
        <f t="shared" si="912"/>
        <v>0</v>
      </c>
      <c r="AC3688" s="41" t="s">
        <v>9181</v>
      </c>
      <c r="AD3688" s="41" t="s">
        <v>681</v>
      </c>
      <c r="AE3688" s="41" t="s">
        <v>259</v>
      </c>
      <c r="AF3688" s="41" t="s">
        <v>8</v>
      </c>
      <c r="AG3688" s="41" t="s">
        <v>56</v>
      </c>
      <c r="AH3688" s="41" t="s">
        <v>56</v>
      </c>
      <c r="AI3688" s="41" t="s">
        <v>56</v>
      </c>
      <c r="AJ3688" s="41" t="s">
        <v>160</v>
      </c>
      <c r="AK3688" s="41" t="s">
        <v>56</v>
      </c>
    </row>
    <row r="3689" spans="1:37" s="41" customFormat="1" ht="15.75" thickBot="1" x14ac:dyDescent="0.3">
      <c r="A3689" s="11" t="s">
        <v>65</v>
      </c>
      <c r="B3689" s="12" t="s">
        <v>216</v>
      </c>
      <c r="C3689" s="13" t="s">
        <v>52</v>
      </c>
      <c r="D3689" s="14" t="s">
        <v>47</v>
      </c>
      <c r="E3689" s="13" t="s">
        <v>7863</v>
      </c>
      <c r="F3689" s="4" t="s">
        <v>152</v>
      </c>
      <c r="G3689" s="4" t="s">
        <v>266</v>
      </c>
      <c r="H3689" s="15">
        <v>43236.416666666664</v>
      </c>
      <c r="I3689" s="15">
        <v>43236.75</v>
      </c>
      <c r="J3689" s="131" t="s">
        <v>8718</v>
      </c>
      <c r="K3689" s="45" t="s">
        <v>9</v>
      </c>
      <c r="L3689" s="47" t="s">
        <v>7</v>
      </c>
      <c r="M3689" s="47" t="s">
        <v>56</v>
      </c>
      <c r="N3689" s="9" t="str">
        <f t="shared" si="898"/>
        <v>Standard</v>
      </c>
      <c r="O3689" s="10" t="str">
        <f t="shared" si="899"/>
        <v>Successful</v>
      </c>
      <c r="P3689" s="10" t="str">
        <f t="shared" si="900"/>
        <v>On Time</v>
      </c>
      <c r="Q3689" s="9">
        <f t="shared" si="901"/>
        <v>1</v>
      </c>
      <c r="R3689" s="9">
        <f t="shared" si="902"/>
        <v>1</v>
      </c>
      <c r="S3689" s="9">
        <f t="shared" si="903"/>
        <v>0</v>
      </c>
      <c r="T3689" s="9" t="str">
        <f t="shared" si="904"/>
        <v>May</v>
      </c>
      <c r="U3689" s="40">
        <f t="shared" si="905"/>
        <v>0</v>
      </c>
      <c r="V3689" s="40" t="str">
        <f t="shared" si="906"/>
        <v>Normal</v>
      </c>
      <c r="W3689" s="40">
        <f t="shared" si="907"/>
        <v>0</v>
      </c>
      <c r="X3689" s="40">
        <f t="shared" si="908"/>
        <v>0</v>
      </c>
      <c r="Y3689" s="40">
        <f t="shared" si="909"/>
        <v>0</v>
      </c>
      <c r="Z3689" s="40">
        <f t="shared" si="910"/>
        <v>0</v>
      </c>
      <c r="AA3689" s="40">
        <f t="shared" si="911"/>
        <v>1</v>
      </c>
      <c r="AB3689" s="40">
        <f t="shared" si="912"/>
        <v>0</v>
      </c>
      <c r="AC3689" s="41" t="s">
        <v>537</v>
      </c>
      <c r="AD3689" s="41" t="s">
        <v>516</v>
      </c>
      <c r="AE3689" s="41" t="s">
        <v>121</v>
      </c>
      <c r="AF3689" s="41" t="s">
        <v>322</v>
      </c>
      <c r="AG3689" s="41" t="s">
        <v>56</v>
      </c>
      <c r="AH3689" s="41" t="s">
        <v>56</v>
      </c>
      <c r="AI3689" s="41" t="s">
        <v>56</v>
      </c>
      <c r="AJ3689" s="41" t="s">
        <v>160</v>
      </c>
      <c r="AK3689" s="41" t="s">
        <v>56</v>
      </c>
    </row>
    <row r="3690" spans="1:37" s="41" customFormat="1" ht="15.75" thickBot="1" x14ac:dyDescent="0.3">
      <c r="A3690" s="11" t="s">
        <v>45</v>
      </c>
      <c r="B3690" s="12" t="s">
        <v>216</v>
      </c>
      <c r="C3690" s="13" t="s">
        <v>52</v>
      </c>
      <c r="D3690" s="14" t="s">
        <v>47</v>
      </c>
      <c r="E3690" s="13" t="s">
        <v>7864</v>
      </c>
      <c r="F3690" s="4" t="s">
        <v>324</v>
      </c>
      <c r="G3690" s="4" t="s">
        <v>510</v>
      </c>
      <c r="H3690" s="15">
        <v>43203.75</v>
      </c>
      <c r="I3690" s="15">
        <v>43236.958333333336</v>
      </c>
      <c r="J3690" s="131" t="s">
        <v>8719</v>
      </c>
      <c r="K3690" s="45" t="s">
        <v>9</v>
      </c>
      <c r="L3690" s="47" t="s">
        <v>7</v>
      </c>
      <c r="M3690" s="47" t="s">
        <v>56</v>
      </c>
      <c r="N3690" s="9" t="str">
        <f t="shared" si="898"/>
        <v>Standard</v>
      </c>
      <c r="O3690" s="10" t="str">
        <f t="shared" si="899"/>
        <v>Successful</v>
      </c>
      <c r="P3690" s="10" t="str">
        <f t="shared" si="900"/>
        <v>On Time</v>
      </c>
      <c r="Q3690" s="9">
        <f t="shared" si="901"/>
        <v>1</v>
      </c>
      <c r="R3690" s="9">
        <f t="shared" si="902"/>
        <v>1</v>
      </c>
      <c r="S3690" s="9">
        <f t="shared" si="903"/>
        <v>0</v>
      </c>
      <c r="T3690" s="9" t="str">
        <f t="shared" si="904"/>
        <v>May</v>
      </c>
      <c r="U3690" s="40">
        <f t="shared" si="905"/>
        <v>0</v>
      </c>
      <c r="V3690" s="40" t="str">
        <f t="shared" si="906"/>
        <v>Normal</v>
      </c>
      <c r="W3690" s="40">
        <f t="shared" si="907"/>
        <v>0</v>
      </c>
      <c r="X3690" s="40">
        <f t="shared" si="908"/>
        <v>0</v>
      </c>
      <c r="Y3690" s="40">
        <f t="shared" si="909"/>
        <v>0</v>
      </c>
      <c r="Z3690" s="40">
        <f t="shared" si="910"/>
        <v>0</v>
      </c>
      <c r="AA3690" s="40">
        <f t="shared" si="911"/>
        <v>1</v>
      </c>
      <c r="AB3690" s="40">
        <f t="shared" si="912"/>
        <v>0</v>
      </c>
      <c r="AC3690" s="41" t="s">
        <v>823</v>
      </c>
      <c r="AD3690" s="41" t="s">
        <v>635</v>
      </c>
      <c r="AE3690" s="41" t="s">
        <v>260</v>
      </c>
      <c r="AF3690" s="41" t="s">
        <v>216</v>
      </c>
      <c r="AG3690" s="41" t="s">
        <v>56</v>
      </c>
      <c r="AH3690" s="41" t="s">
        <v>56</v>
      </c>
      <c r="AI3690" s="41" t="s">
        <v>56</v>
      </c>
      <c r="AJ3690" s="41" t="s">
        <v>160</v>
      </c>
      <c r="AK3690" s="41" t="s">
        <v>56</v>
      </c>
    </row>
    <row r="3691" spans="1:37" s="41" customFormat="1" ht="15.75" thickBot="1" x14ac:dyDescent="0.3">
      <c r="A3691" s="11" t="s">
        <v>177</v>
      </c>
      <c r="B3691" s="12" t="s">
        <v>216</v>
      </c>
      <c r="C3691" s="13" t="s">
        <v>46</v>
      </c>
      <c r="D3691" s="14" t="s">
        <v>47</v>
      </c>
      <c r="E3691" s="13" t="s">
        <v>7865</v>
      </c>
      <c r="F3691" s="4" t="s">
        <v>309</v>
      </c>
      <c r="G3691" s="4" t="s">
        <v>1600</v>
      </c>
      <c r="H3691" s="15">
        <v>43236.708333333336</v>
      </c>
      <c r="I3691" s="15">
        <v>43236.875</v>
      </c>
      <c r="J3691" s="131" t="s">
        <v>8720</v>
      </c>
      <c r="K3691" s="45" t="s">
        <v>9</v>
      </c>
      <c r="L3691" s="47" t="s">
        <v>7</v>
      </c>
      <c r="M3691" s="47" t="s">
        <v>56</v>
      </c>
      <c r="N3691" s="9" t="str">
        <f t="shared" si="898"/>
        <v>Minor</v>
      </c>
      <c r="O3691" s="10" t="str">
        <f t="shared" si="899"/>
        <v>Successful</v>
      </c>
      <c r="P3691" s="10" t="str">
        <f t="shared" si="900"/>
        <v>On Time</v>
      </c>
      <c r="Q3691" s="9">
        <f t="shared" si="901"/>
        <v>1</v>
      </c>
      <c r="R3691" s="9">
        <f t="shared" si="902"/>
        <v>1</v>
      </c>
      <c r="S3691" s="9">
        <f t="shared" si="903"/>
        <v>0</v>
      </c>
      <c r="T3691" s="9" t="str">
        <f t="shared" si="904"/>
        <v>May</v>
      </c>
      <c r="U3691" s="40">
        <f t="shared" si="905"/>
        <v>0</v>
      </c>
      <c r="V3691" s="40" t="str">
        <f t="shared" si="906"/>
        <v>Normal</v>
      </c>
      <c r="W3691" s="40">
        <f t="shared" si="907"/>
        <v>0</v>
      </c>
      <c r="X3691" s="40">
        <f t="shared" si="908"/>
        <v>0</v>
      </c>
      <c r="Y3691" s="40">
        <f t="shared" si="909"/>
        <v>0</v>
      </c>
      <c r="Z3691" s="40">
        <f t="shared" si="910"/>
        <v>0</v>
      </c>
      <c r="AA3691" s="40">
        <f t="shared" si="911"/>
        <v>1</v>
      </c>
      <c r="AB3691" s="40">
        <f t="shared" si="912"/>
        <v>0</v>
      </c>
      <c r="AC3691" s="41" t="s">
        <v>537</v>
      </c>
      <c r="AD3691" s="41" t="s">
        <v>463</v>
      </c>
      <c r="AE3691" s="41" t="s">
        <v>227</v>
      </c>
      <c r="AF3691" s="41" t="s">
        <v>216</v>
      </c>
      <c r="AG3691" s="41" t="s">
        <v>56</v>
      </c>
      <c r="AH3691" s="41" t="s">
        <v>56</v>
      </c>
      <c r="AI3691" s="41" t="s">
        <v>56</v>
      </c>
      <c r="AJ3691" s="41" t="s">
        <v>160</v>
      </c>
      <c r="AK3691" s="41" t="s">
        <v>56</v>
      </c>
    </row>
    <row r="3692" spans="1:37" s="41" customFormat="1" ht="15.75" thickBot="1" x14ac:dyDescent="0.3">
      <c r="A3692" s="11" t="s">
        <v>65</v>
      </c>
      <c r="B3692" s="12" t="s">
        <v>216</v>
      </c>
      <c r="C3692" s="13" t="s">
        <v>46</v>
      </c>
      <c r="D3692" s="14" t="s">
        <v>47</v>
      </c>
      <c r="E3692" s="13" t="s">
        <v>7866</v>
      </c>
      <c r="F3692" s="4" t="s">
        <v>84</v>
      </c>
      <c r="G3692" s="4" t="s">
        <v>173</v>
      </c>
      <c r="H3692" s="15">
        <v>43208.541666666664</v>
      </c>
      <c r="I3692" s="15">
        <v>43237.625</v>
      </c>
      <c r="J3692" s="131" t="s">
        <v>8721</v>
      </c>
      <c r="K3692" s="45" t="s">
        <v>9</v>
      </c>
      <c r="L3692" s="47" t="s">
        <v>7</v>
      </c>
      <c r="M3692" s="47" t="s">
        <v>56</v>
      </c>
      <c r="N3692" s="9" t="str">
        <f t="shared" si="898"/>
        <v>Minor</v>
      </c>
      <c r="O3692" s="10" t="str">
        <f t="shared" si="899"/>
        <v>Successful</v>
      </c>
      <c r="P3692" s="10" t="str">
        <f t="shared" si="900"/>
        <v>On Time</v>
      </c>
      <c r="Q3692" s="9">
        <f t="shared" si="901"/>
        <v>1</v>
      </c>
      <c r="R3692" s="9">
        <f t="shared" si="902"/>
        <v>1</v>
      </c>
      <c r="S3692" s="9">
        <f t="shared" si="903"/>
        <v>0</v>
      </c>
      <c r="T3692" s="9" t="str">
        <f t="shared" si="904"/>
        <v>May</v>
      </c>
      <c r="U3692" s="40">
        <f t="shared" si="905"/>
        <v>0</v>
      </c>
      <c r="V3692" s="40" t="str">
        <f t="shared" si="906"/>
        <v>Normal</v>
      </c>
      <c r="W3692" s="40">
        <f t="shared" si="907"/>
        <v>0</v>
      </c>
      <c r="X3692" s="40">
        <f t="shared" si="908"/>
        <v>0</v>
      </c>
      <c r="Y3692" s="40">
        <f t="shared" si="909"/>
        <v>0</v>
      </c>
      <c r="Z3692" s="40">
        <f t="shared" si="910"/>
        <v>0</v>
      </c>
      <c r="AA3692" s="40">
        <f t="shared" si="911"/>
        <v>1</v>
      </c>
      <c r="AB3692" s="40">
        <f t="shared" si="912"/>
        <v>0</v>
      </c>
      <c r="AC3692" s="41" t="s">
        <v>537</v>
      </c>
      <c r="AD3692" s="41" t="s">
        <v>682</v>
      </c>
      <c r="AE3692" s="41" t="s">
        <v>260</v>
      </c>
      <c r="AF3692" s="41" t="s">
        <v>216</v>
      </c>
      <c r="AG3692" s="41" t="s">
        <v>56</v>
      </c>
      <c r="AH3692" s="41" t="s">
        <v>56</v>
      </c>
      <c r="AI3692" s="41" t="s">
        <v>56</v>
      </c>
      <c r="AJ3692" s="41" t="s">
        <v>160</v>
      </c>
      <c r="AK3692" s="41" t="s">
        <v>56</v>
      </c>
    </row>
    <row r="3693" spans="1:37" s="41" customFormat="1" ht="15.75" thickBot="1" x14ac:dyDescent="0.3">
      <c r="A3693" s="11" t="s">
        <v>697</v>
      </c>
      <c r="B3693" s="12" t="s">
        <v>216</v>
      </c>
      <c r="C3693" s="13" t="s">
        <v>46</v>
      </c>
      <c r="D3693" s="14" t="s">
        <v>47</v>
      </c>
      <c r="E3693" s="13" t="s">
        <v>7867</v>
      </c>
      <c r="F3693" s="4" t="s">
        <v>84</v>
      </c>
      <c r="G3693" s="4" t="s">
        <v>8393</v>
      </c>
      <c r="H3693" s="15">
        <v>43229.375</v>
      </c>
      <c r="I3693" s="15">
        <v>43236.75</v>
      </c>
      <c r="J3693" s="131" t="s">
        <v>8722</v>
      </c>
      <c r="K3693" s="45" t="s">
        <v>9</v>
      </c>
      <c r="L3693" s="47" t="s">
        <v>7</v>
      </c>
      <c r="M3693" s="47" t="s">
        <v>56</v>
      </c>
      <c r="N3693" s="9" t="str">
        <f t="shared" si="898"/>
        <v>Minor</v>
      </c>
      <c r="O3693" s="10" t="str">
        <f t="shared" si="899"/>
        <v>Successful</v>
      </c>
      <c r="P3693" s="10" t="str">
        <f t="shared" si="900"/>
        <v>On Time</v>
      </c>
      <c r="Q3693" s="9">
        <f t="shared" si="901"/>
        <v>1</v>
      </c>
      <c r="R3693" s="9">
        <f t="shared" si="902"/>
        <v>1</v>
      </c>
      <c r="S3693" s="9">
        <f t="shared" si="903"/>
        <v>0</v>
      </c>
      <c r="T3693" s="9" t="str">
        <f t="shared" si="904"/>
        <v>May</v>
      </c>
      <c r="U3693" s="40">
        <f t="shared" si="905"/>
        <v>0</v>
      </c>
      <c r="V3693" s="40" t="str">
        <f t="shared" si="906"/>
        <v>Normal</v>
      </c>
      <c r="W3693" s="40">
        <f t="shared" si="907"/>
        <v>0</v>
      </c>
      <c r="X3693" s="40">
        <f t="shared" si="908"/>
        <v>0</v>
      </c>
      <c r="Y3693" s="40">
        <f t="shared" si="909"/>
        <v>0</v>
      </c>
      <c r="Z3693" s="40">
        <f t="shared" si="910"/>
        <v>0</v>
      </c>
      <c r="AA3693" s="40">
        <f t="shared" si="911"/>
        <v>1</v>
      </c>
      <c r="AB3693" s="40">
        <f t="shared" si="912"/>
        <v>0</v>
      </c>
      <c r="AC3693" s="41" t="s">
        <v>238</v>
      </c>
      <c r="AD3693" s="41" t="s">
        <v>280</v>
      </c>
      <c r="AE3693" s="41" t="s">
        <v>260</v>
      </c>
      <c r="AF3693" s="41" t="s">
        <v>216</v>
      </c>
      <c r="AG3693" s="41" t="s">
        <v>56</v>
      </c>
      <c r="AH3693" s="41" t="s">
        <v>56</v>
      </c>
      <c r="AI3693" s="41" t="s">
        <v>56</v>
      </c>
      <c r="AJ3693" s="41" t="s">
        <v>160</v>
      </c>
      <c r="AK3693" s="41" t="s">
        <v>56</v>
      </c>
    </row>
    <row r="3694" spans="1:37" s="41" customFormat="1" ht="15.75" thickBot="1" x14ac:dyDescent="0.3">
      <c r="A3694" s="11" t="s">
        <v>49</v>
      </c>
      <c r="B3694" s="12" t="s">
        <v>216</v>
      </c>
      <c r="C3694" s="13" t="s">
        <v>46</v>
      </c>
      <c r="D3694" s="14" t="s">
        <v>47</v>
      </c>
      <c r="E3694" s="13" t="s">
        <v>7868</v>
      </c>
      <c r="F3694" s="4" t="s">
        <v>249</v>
      </c>
      <c r="G3694" s="4" t="s">
        <v>3120</v>
      </c>
      <c r="H3694" s="15">
        <v>43237.041666666664</v>
      </c>
      <c r="I3694" s="15">
        <v>43237.375</v>
      </c>
      <c r="J3694" s="131" t="s">
        <v>8723</v>
      </c>
      <c r="K3694" s="45" t="s">
        <v>9</v>
      </c>
      <c r="L3694" s="47" t="s">
        <v>7</v>
      </c>
      <c r="M3694" s="47" t="s">
        <v>56</v>
      </c>
      <c r="N3694" s="9" t="str">
        <f t="shared" si="898"/>
        <v>Minor</v>
      </c>
      <c r="O3694" s="10" t="str">
        <f t="shared" si="899"/>
        <v>Successful</v>
      </c>
      <c r="P3694" s="10" t="str">
        <f t="shared" si="900"/>
        <v>On Time</v>
      </c>
      <c r="Q3694" s="9">
        <f t="shared" si="901"/>
        <v>1</v>
      </c>
      <c r="R3694" s="9">
        <f t="shared" si="902"/>
        <v>1</v>
      </c>
      <c r="S3694" s="9">
        <f t="shared" si="903"/>
        <v>0</v>
      </c>
      <c r="T3694" s="9" t="str">
        <f t="shared" si="904"/>
        <v>May</v>
      </c>
      <c r="U3694" s="40">
        <f t="shared" si="905"/>
        <v>0</v>
      </c>
      <c r="V3694" s="40" t="str">
        <f t="shared" si="906"/>
        <v>Normal</v>
      </c>
      <c r="W3694" s="40">
        <f t="shared" si="907"/>
        <v>0</v>
      </c>
      <c r="X3694" s="40">
        <f t="shared" si="908"/>
        <v>0</v>
      </c>
      <c r="Y3694" s="40">
        <f t="shared" si="909"/>
        <v>0</v>
      </c>
      <c r="Z3694" s="40">
        <f t="shared" si="910"/>
        <v>0</v>
      </c>
      <c r="AA3694" s="40">
        <f t="shared" si="911"/>
        <v>1</v>
      </c>
      <c r="AB3694" s="40">
        <f t="shared" si="912"/>
        <v>0</v>
      </c>
      <c r="AC3694" s="41" t="s">
        <v>9180</v>
      </c>
      <c r="AD3694" s="41" t="s">
        <v>280</v>
      </c>
      <c r="AE3694" s="41" t="s">
        <v>239</v>
      </c>
      <c r="AF3694" s="41" t="s">
        <v>216</v>
      </c>
      <c r="AG3694" s="41" t="s">
        <v>56</v>
      </c>
      <c r="AH3694" s="41" t="s">
        <v>56</v>
      </c>
      <c r="AI3694" s="41" t="s">
        <v>56</v>
      </c>
      <c r="AJ3694" s="41" t="s">
        <v>160</v>
      </c>
      <c r="AK3694" s="41" t="s">
        <v>56</v>
      </c>
    </row>
    <row r="3695" spans="1:37" s="41" customFormat="1" ht="15.75" thickBot="1" x14ac:dyDescent="0.3">
      <c r="A3695" s="11" t="s">
        <v>49</v>
      </c>
      <c r="B3695" s="12" t="s">
        <v>216</v>
      </c>
      <c r="C3695" s="13" t="s">
        <v>46</v>
      </c>
      <c r="D3695" s="14" t="s">
        <v>47</v>
      </c>
      <c r="E3695" s="13" t="s">
        <v>7869</v>
      </c>
      <c r="F3695" s="4" t="s">
        <v>328</v>
      </c>
      <c r="G3695" s="4" t="s">
        <v>1623</v>
      </c>
      <c r="H3695" s="15">
        <v>43226</v>
      </c>
      <c r="I3695" s="15">
        <v>43237</v>
      </c>
      <c r="J3695" s="131" t="s">
        <v>8724</v>
      </c>
      <c r="K3695" s="45" t="s">
        <v>9</v>
      </c>
      <c r="L3695" s="47" t="s">
        <v>7</v>
      </c>
      <c r="M3695" s="47" t="s">
        <v>56</v>
      </c>
      <c r="N3695" s="9" t="str">
        <f t="shared" si="898"/>
        <v>Minor</v>
      </c>
      <c r="O3695" s="10" t="str">
        <f t="shared" si="899"/>
        <v>Successful</v>
      </c>
      <c r="P3695" s="10" t="str">
        <f t="shared" si="900"/>
        <v>On Time</v>
      </c>
      <c r="Q3695" s="9">
        <f t="shared" si="901"/>
        <v>1</v>
      </c>
      <c r="R3695" s="9">
        <f t="shared" si="902"/>
        <v>1</v>
      </c>
      <c r="S3695" s="9">
        <f t="shared" si="903"/>
        <v>0</v>
      </c>
      <c r="T3695" s="9" t="str">
        <f t="shared" si="904"/>
        <v>May</v>
      </c>
      <c r="U3695" s="40">
        <f t="shared" si="905"/>
        <v>0</v>
      </c>
      <c r="V3695" s="40" t="str">
        <f t="shared" si="906"/>
        <v>Normal</v>
      </c>
      <c r="W3695" s="40">
        <f t="shared" si="907"/>
        <v>0</v>
      </c>
      <c r="X3695" s="40">
        <f t="shared" si="908"/>
        <v>0</v>
      </c>
      <c r="Y3695" s="40">
        <f t="shared" si="909"/>
        <v>0</v>
      </c>
      <c r="Z3695" s="40">
        <f t="shared" si="910"/>
        <v>0</v>
      </c>
      <c r="AA3695" s="40">
        <f t="shared" si="911"/>
        <v>1</v>
      </c>
      <c r="AB3695" s="40">
        <f t="shared" si="912"/>
        <v>0</v>
      </c>
      <c r="AC3695" s="41" t="s">
        <v>9180</v>
      </c>
      <c r="AD3695" s="41" t="s">
        <v>5858</v>
      </c>
      <c r="AE3695" s="41" t="s">
        <v>424</v>
      </c>
      <c r="AF3695" s="41" t="s">
        <v>216</v>
      </c>
      <c r="AG3695" s="41" t="s">
        <v>56</v>
      </c>
      <c r="AH3695" s="41" t="s">
        <v>56</v>
      </c>
      <c r="AI3695" s="41" t="s">
        <v>56</v>
      </c>
      <c r="AJ3695" s="41" t="s">
        <v>160</v>
      </c>
      <c r="AK3695" s="41" t="s">
        <v>56</v>
      </c>
    </row>
    <row r="3696" spans="1:37" s="41" customFormat="1" ht="15.75" thickBot="1" x14ac:dyDescent="0.3">
      <c r="A3696" s="11" t="s">
        <v>697</v>
      </c>
      <c r="B3696" s="12" t="s">
        <v>216</v>
      </c>
      <c r="C3696" s="13" t="s">
        <v>46</v>
      </c>
      <c r="D3696" s="14" t="s">
        <v>47</v>
      </c>
      <c r="E3696" s="13" t="s">
        <v>7870</v>
      </c>
      <c r="F3696" s="4" t="s">
        <v>364</v>
      </c>
      <c r="G3696" s="4" t="s">
        <v>489</v>
      </c>
      <c r="H3696" s="15">
        <v>43233.420138888891</v>
      </c>
      <c r="I3696" s="15">
        <v>43236.954861111109</v>
      </c>
      <c r="J3696" s="131" t="s">
        <v>5377</v>
      </c>
      <c r="K3696" s="45" t="s">
        <v>9</v>
      </c>
      <c r="L3696" s="47" t="s">
        <v>7</v>
      </c>
      <c r="M3696" s="47" t="s">
        <v>56</v>
      </c>
      <c r="N3696" s="9" t="str">
        <f t="shared" si="898"/>
        <v>Minor</v>
      </c>
      <c r="O3696" s="10" t="str">
        <f t="shared" si="899"/>
        <v>Successful</v>
      </c>
      <c r="P3696" s="10" t="str">
        <f t="shared" si="900"/>
        <v>On Time</v>
      </c>
      <c r="Q3696" s="9">
        <f t="shared" si="901"/>
        <v>1</v>
      </c>
      <c r="R3696" s="9">
        <f t="shared" si="902"/>
        <v>1</v>
      </c>
      <c r="S3696" s="9">
        <f t="shared" si="903"/>
        <v>0</v>
      </c>
      <c r="T3696" s="9" t="str">
        <f t="shared" si="904"/>
        <v>May</v>
      </c>
      <c r="U3696" s="40">
        <f t="shared" si="905"/>
        <v>0</v>
      </c>
      <c r="V3696" s="40" t="str">
        <f t="shared" si="906"/>
        <v>Normal</v>
      </c>
      <c r="W3696" s="40">
        <f t="shared" si="907"/>
        <v>0</v>
      </c>
      <c r="X3696" s="40">
        <f t="shared" si="908"/>
        <v>0</v>
      </c>
      <c r="Y3696" s="40">
        <f t="shared" si="909"/>
        <v>0</v>
      </c>
      <c r="Z3696" s="40">
        <f t="shared" si="910"/>
        <v>0</v>
      </c>
      <c r="AA3696" s="40">
        <f t="shared" si="911"/>
        <v>1</v>
      </c>
      <c r="AB3696" s="40">
        <f t="shared" si="912"/>
        <v>0</v>
      </c>
      <c r="AC3696" s="41" t="s">
        <v>238</v>
      </c>
      <c r="AD3696" s="41" t="s">
        <v>280</v>
      </c>
      <c r="AE3696" s="41" t="s">
        <v>429</v>
      </c>
      <c r="AF3696" s="41" t="s">
        <v>216</v>
      </c>
      <c r="AG3696" s="41" t="s">
        <v>56</v>
      </c>
      <c r="AH3696" s="41" t="s">
        <v>56</v>
      </c>
      <c r="AI3696" s="41" t="s">
        <v>56</v>
      </c>
      <c r="AJ3696" s="41" t="s">
        <v>160</v>
      </c>
      <c r="AK3696" s="41" t="s">
        <v>56</v>
      </c>
    </row>
    <row r="3697" spans="1:37" s="41" customFormat="1" ht="15.75" thickBot="1" x14ac:dyDescent="0.3">
      <c r="A3697" s="11" t="s">
        <v>45</v>
      </c>
      <c r="B3697" s="12" t="s">
        <v>216</v>
      </c>
      <c r="C3697" s="13" t="s">
        <v>52</v>
      </c>
      <c r="D3697" s="14" t="s">
        <v>47</v>
      </c>
      <c r="E3697" s="13" t="s">
        <v>7871</v>
      </c>
      <c r="F3697" s="4" t="s">
        <v>328</v>
      </c>
      <c r="G3697" s="4" t="s">
        <v>1623</v>
      </c>
      <c r="H3697" s="15">
        <v>43229.583333333336</v>
      </c>
      <c r="I3697" s="15">
        <v>43237.625</v>
      </c>
      <c r="J3697" s="131" t="s">
        <v>8725</v>
      </c>
      <c r="K3697" s="45" t="s">
        <v>9</v>
      </c>
      <c r="L3697" s="47" t="s">
        <v>7</v>
      </c>
      <c r="M3697" s="47" t="s">
        <v>56</v>
      </c>
      <c r="N3697" s="9" t="str">
        <f t="shared" si="898"/>
        <v>Standard</v>
      </c>
      <c r="O3697" s="10" t="str">
        <f t="shared" si="899"/>
        <v>Successful</v>
      </c>
      <c r="P3697" s="10" t="str">
        <f t="shared" si="900"/>
        <v>On Time</v>
      </c>
      <c r="Q3697" s="9">
        <f t="shared" si="901"/>
        <v>1</v>
      </c>
      <c r="R3697" s="9">
        <f t="shared" si="902"/>
        <v>1</v>
      </c>
      <c r="S3697" s="9">
        <f t="shared" si="903"/>
        <v>0</v>
      </c>
      <c r="T3697" s="9" t="str">
        <f t="shared" si="904"/>
        <v>May</v>
      </c>
      <c r="U3697" s="40">
        <f t="shared" si="905"/>
        <v>0</v>
      </c>
      <c r="V3697" s="40" t="str">
        <f t="shared" si="906"/>
        <v>Normal</v>
      </c>
      <c r="W3697" s="40">
        <f t="shared" si="907"/>
        <v>0</v>
      </c>
      <c r="X3697" s="40">
        <f t="shared" si="908"/>
        <v>0</v>
      </c>
      <c r="Y3697" s="40">
        <f t="shared" si="909"/>
        <v>0</v>
      </c>
      <c r="Z3697" s="40">
        <f t="shared" si="910"/>
        <v>0</v>
      </c>
      <c r="AA3697" s="40">
        <f t="shared" si="911"/>
        <v>1</v>
      </c>
      <c r="AB3697" s="40">
        <f t="shared" si="912"/>
        <v>0</v>
      </c>
      <c r="AC3697" s="41" t="s">
        <v>823</v>
      </c>
      <c r="AD3697" s="41" t="s">
        <v>280</v>
      </c>
      <c r="AE3697" s="41" t="s">
        <v>424</v>
      </c>
      <c r="AF3697" s="41" t="s">
        <v>216</v>
      </c>
      <c r="AG3697" s="41" t="s">
        <v>56</v>
      </c>
      <c r="AH3697" s="41" t="s">
        <v>56</v>
      </c>
      <c r="AI3697" s="41" t="s">
        <v>56</v>
      </c>
      <c r="AJ3697" s="41" t="s">
        <v>160</v>
      </c>
      <c r="AK3697" s="41" t="s">
        <v>56</v>
      </c>
    </row>
    <row r="3698" spans="1:37" s="41" customFormat="1" ht="15.75" thickBot="1" x14ac:dyDescent="0.3">
      <c r="A3698" s="11" t="s">
        <v>248</v>
      </c>
      <c r="B3698" s="12" t="s">
        <v>216</v>
      </c>
      <c r="C3698" s="13" t="s">
        <v>52</v>
      </c>
      <c r="D3698" s="14" t="s">
        <v>47</v>
      </c>
      <c r="E3698" s="13" t="s">
        <v>7872</v>
      </c>
      <c r="F3698" s="4" t="s">
        <v>152</v>
      </c>
      <c r="G3698" s="4" t="s">
        <v>272</v>
      </c>
      <c r="H3698" s="15">
        <v>43237.5</v>
      </c>
      <c r="I3698" s="15">
        <v>43237.625</v>
      </c>
      <c r="J3698" s="131" t="s">
        <v>8726</v>
      </c>
      <c r="K3698" s="45" t="s">
        <v>9</v>
      </c>
      <c r="L3698" s="47" t="s">
        <v>7</v>
      </c>
      <c r="M3698" s="47" t="s">
        <v>56</v>
      </c>
      <c r="N3698" s="9" t="str">
        <f t="shared" si="898"/>
        <v>Standard</v>
      </c>
      <c r="O3698" s="10" t="str">
        <f t="shared" si="899"/>
        <v>Successful</v>
      </c>
      <c r="P3698" s="10" t="str">
        <f t="shared" si="900"/>
        <v>On Time</v>
      </c>
      <c r="Q3698" s="9">
        <f t="shared" si="901"/>
        <v>1</v>
      </c>
      <c r="R3698" s="9">
        <f t="shared" si="902"/>
        <v>1</v>
      </c>
      <c r="S3698" s="9">
        <f t="shared" si="903"/>
        <v>0</v>
      </c>
      <c r="T3698" s="9" t="str">
        <f t="shared" si="904"/>
        <v>May</v>
      </c>
      <c r="U3698" s="40">
        <f t="shared" si="905"/>
        <v>0</v>
      </c>
      <c r="V3698" s="40" t="str">
        <f t="shared" si="906"/>
        <v>Normal</v>
      </c>
      <c r="W3698" s="40">
        <f t="shared" si="907"/>
        <v>0</v>
      </c>
      <c r="X3698" s="40">
        <f t="shared" si="908"/>
        <v>0</v>
      </c>
      <c r="Y3698" s="40">
        <f t="shared" si="909"/>
        <v>0</v>
      </c>
      <c r="Z3698" s="40">
        <f t="shared" si="910"/>
        <v>0</v>
      </c>
      <c r="AA3698" s="40">
        <f t="shared" si="911"/>
        <v>1</v>
      </c>
      <c r="AB3698" s="40">
        <f t="shared" si="912"/>
        <v>0</v>
      </c>
      <c r="AC3698" s="41" t="s">
        <v>537</v>
      </c>
      <c r="AD3698" s="41" t="s">
        <v>5866</v>
      </c>
      <c r="AE3698" s="41" t="s">
        <v>121</v>
      </c>
      <c r="AF3698" s="41" t="s">
        <v>322</v>
      </c>
      <c r="AG3698" s="41" t="s">
        <v>56</v>
      </c>
      <c r="AH3698" s="41" t="s">
        <v>56</v>
      </c>
      <c r="AI3698" s="41" t="s">
        <v>56</v>
      </c>
      <c r="AJ3698" s="41" t="s">
        <v>160</v>
      </c>
      <c r="AK3698" s="41" t="s">
        <v>56</v>
      </c>
    </row>
    <row r="3699" spans="1:37" s="41" customFormat="1" ht="15.75" thickBot="1" x14ac:dyDescent="0.3">
      <c r="A3699" s="11" t="s">
        <v>265</v>
      </c>
      <c r="B3699" s="12" t="s">
        <v>216</v>
      </c>
      <c r="C3699" s="13" t="s">
        <v>52</v>
      </c>
      <c r="D3699" s="14" t="s">
        <v>47</v>
      </c>
      <c r="E3699" s="13" t="s">
        <v>7873</v>
      </c>
      <c r="F3699" s="4" t="s">
        <v>326</v>
      </c>
      <c r="G3699" s="4" t="s">
        <v>495</v>
      </c>
      <c r="H3699" s="15">
        <v>43236.916666666664</v>
      </c>
      <c r="I3699" s="15">
        <v>43237.083333333336</v>
      </c>
      <c r="J3699" s="131" t="s">
        <v>8727</v>
      </c>
      <c r="K3699" s="45" t="s">
        <v>9</v>
      </c>
      <c r="L3699" s="47" t="s">
        <v>7</v>
      </c>
      <c r="M3699" s="47" t="s">
        <v>56</v>
      </c>
      <c r="N3699" s="9" t="str">
        <f t="shared" si="898"/>
        <v>Standard</v>
      </c>
      <c r="O3699" s="10" t="str">
        <f t="shared" si="899"/>
        <v>Successful</v>
      </c>
      <c r="P3699" s="10" t="str">
        <f t="shared" si="900"/>
        <v>On Time</v>
      </c>
      <c r="Q3699" s="9">
        <f t="shared" si="901"/>
        <v>1</v>
      </c>
      <c r="R3699" s="9">
        <f t="shared" si="902"/>
        <v>1</v>
      </c>
      <c r="S3699" s="9">
        <f t="shared" si="903"/>
        <v>0</v>
      </c>
      <c r="T3699" s="9" t="str">
        <f t="shared" si="904"/>
        <v>May</v>
      </c>
      <c r="U3699" s="40">
        <f t="shared" si="905"/>
        <v>0</v>
      </c>
      <c r="V3699" s="40" t="str">
        <f t="shared" si="906"/>
        <v>Normal</v>
      </c>
      <c r="W3699" s="40">
        <f t="shared" si="907"/>
        <v>0</v>
      </c>
      <c r="X3699" s="40">
        <f t="shared" si="908"/>
        <v>0</v>
      </c>
      <c r="Y3699" s="40">
        <f t="shared" si="909"/>
        <v>0</v>
      </c>
      <c r="Z3699" s="40">
        <f t="shared" si="910"/>
        <v>0</v>
      </c>
      <c r="AA3699" s="40">
        <f t="shared" si="911"/>
        <v>1</v>
      </c>
      <c r="AB3699" s="40">
        <f t="shared" si="912"/>
        <v>0</v>
      </c>
      <c r="AC3699" s="41" t="s">
        <v>823</v>
      </c>
      <c r="AD3699" s="41" t="s">
        <v>553</v>
      </c>
      <c r="AE3699" s="41" t="s">
        <v>258</v>
      </c>
      <c r="AF3699" s="41" t="s">
        <v>216</v>
      </c>
      <c r="AG3699" s="41" t="s">
        <v>56</v>
      </c>
      <c r="AH3699" s="41" t="s">
        <v>56</v>
      </c>
      <c r="AI3699" s="41" t="s">
        <v>56</v>
      </c>
      <c r="AJ3699" s="41" t="s">
        <v>160</v>
      </c>
      <c r="AK3699" s="41" t="s">
        <v>56</v>
      </c>
    </row>
    <row r="3700" spans="1:37" s="41" customFormat="1" ht="15.75" thickBot="1" x14ac:dyDescent="0.3">
      <c r="A3700" s="11" t="s">
        <v>49</v>
      </c>
      <c r="B3700" s="12" t="s">
        <v>8</v>
      </c>
      <c r="C3700" s="13" t="s">
        <v>46</v>
      </c>
      <c r="D3700" s="14" t="s">
        <v>47</v>
      </c>
      <c r="E3700" s="13" t="s">
        <v>7874</v>
      </c>
      <c r="F3700" s="4" t="s">
        <v>76</v>
      </c>
      <c r="G3700" s="4" t="s">
        <v>563</v>
      </c>
      <c r="H3700" s="15">
        <v>43236.75</v>
      </c>
      <c r="I3700" s="15">
        <v>43236.875</v>
      </c>
      <c r="J3700" s="131" t="s">
        <v>8728</v>
      </c>
      <c r="K3700" s="45" t="s">
        <v>9</v>
      </c>
      <c r="L3700" s="47" t="s">
        <v>7</v>
      </c>
      <c r="M3700" s="47" t="s">
        <v>56</v>
      </c>
      <c r="N3700" s="9" t="str">
        <f t="shared" si="898"/>
        <v>Minor</v>
      </c>
      <c r="O3700" s="10" t="str">
        <f t="shared" si="899"/>
        <v>Successful</v>
      </c>
      <c r="P3700" s="10" t="str">
        <f t="shared" si="900"/>
        <v>On Time</v>
      </c>
      <c r="Q3700" s="9">
        <f t="shared" si="901"/>
        <v>1</v>
      </c>
      <c r="R3700" s="9">
        <f t="shared" si="902"/>
        <v>1</v>
      </c>
      <c r="S3700" s="9">
        <f t="shared" si="903"/>
        <v>0</v>
      </c>
      <c r="T3700" s="9" t="str">
        <f t="shared" si="904"/>
        <v>May</v>
      </c>
      <c r="U3700" s="40">
        <f t="shared" si="905"/>
        <v>0</v>
      </c>
      <c r="V3700" s="40" t="str">
        <f t="shared" si="906"/>
        <v>Normal</v>
      </c>
      <c r="W3700" s="40">
        <f t="shared" si="907"/>
        <v>0</v>
      </c>
      <c r="X3700" s="40">
        <f t="shared" si="908"/>
        <v>0</v>
      </c>
      <c r="Y3700" s="40">
        <f t="shared" si="909"/>
        <v>0</v>
      </c>
      <c r="Z3700" s="40">
        <f t="shared" si="910"/>
        <v>0</v>
      </c>
      <c r="AA3700" s="40">
        <f t="shared" si="911"/>
        <v>1</v>
      </c>
      <c r="AB3700" s="40">
        <f t="shared" si="912"/>
        <v>0</v>
      </c>
      <c r="AC3700" s="41" t="s">
        <v>9180</v>
      </c>
      <c r="AD3700" s="41" t="s">
        <v>280</v>
      </c>
      <c r="AE3700" s="41" t="s">
        <v>259</v>
      </c>
      <c r="AF3700" s="41" t="s">
        <v>8</v>
      </c>
      <c r="AG3700" s="41" t="s">
        <v>56</v>
      </c>
      <c r="AH3700" s="41" t="s">
        <v>56</v>
      </c>
      <c r="AI3700" s="41" t="s">
        <v>56</v>
      </c>
      <c r="AJ3700" s="41" t="s">
        <v>160</v>
      </c>
      <c r="AK3700" s="41" t="s">
        <v>56</v>
      </c>
    </row>
    <row r="3701" spans="1:37" s="41" customFormat="1" ht="15.75" thickBot="1" x14ac:dyDescent="0.3">
      <c r="A3701" s="11" t="s">
        <v>697</v>
      </c>
      <c r="B3701" s="12" t="s">
        <v>216</v>
      </c>
      <c r="C3701" s="13" t="s">
        <v>46</v>
      </c>
      <c r="D3701" s="14" t="s">
        <v>47</v>
      </c>
      <c r="E3701" s="13" t="s">
        <v>7875</v>
      </c>
      <c r="F3701" s="4" t="s">
        <v>152</v>
      </c>
      <c r="G3701" s="4" t="s">
        <v>492</v>
      </c>
      <c r="H3701" s="15">
        <v>43236.541666666664</v>
      </c>
      <c r="I3701" s="15">
        <v>43236.708333333336</v>
      </c>
      <c r="J3701" s="131" t="s">
        <v>8729</v>
      </c>
      <c r="K3701" s="45" t="s">
        <v>9</v>
      </c>
      <c r="L3701" s="47" t="s">
        <v>7</v>
      </c>
      <c r="M3701" s="47" t="s">
        <v>56</v>
      </c>
      <c r="N3701" s="9" t="str">
        <f t="shared" si="898"/>
        <v>Minor</v>
      </c>
      <c r="O3701" s="10" t="str">
        <f t="shared" si="899"/>
        <v>Successful</v>
      </c>
      <c r="P3701" s="10" t="str">
        <f t="shared" si="900"/>
        <v>On Time</v>
      </c>
      <c r="Q3701" s="9">
        <f t="shared" si="901"/>
        <v>1</v>
      </c>
      <c r="R3701" s="9">
        <f t="shared" si="902"/>
        <v>1</v>
      </c>
      <c r="S3701" s="9">
        <f t="shared" si="903"/>
        <v>0</v>
      </c>
      <c r="T3701" s="9" t="str">
        <f t="shared" si="904"/>
        <v>May</v>
      </c>
      <c r="U3701" s="40">
        <f t="shared" si="905"/>
        <v>0</v>
      </c>
      <c r="V3701" s="40" t="str">
        <f t="shared" si="906"/>
        <v>Normal</v>
      </c>
      <c r="W3701" s="40">
        <f t="shared" si="907"/>
        <v>0</v>
      </c>
      <c r="X3701" s="40">
        <f t="shared" si="908"/>
        <v>0</v>
      </c>
      <c r="Y3701" s="40">
        <f t="shared" si="909"/>
        <v>0</v>
      </c>
      <c r="Z3701" s="40">
        <f t="shared" si="910"/>
        <v>0</v>
      </c>
      <c r="AA3701" s="40">
        <f t="shared" si="911"/>
        <v>1</v>
      </c>
      <c r="AB3701" s="40">
        <f t="shared" si="912"/>
        <v>0</v>
      </c>
      <c r="AC3701" s="41" t="s">
        <v>238</v>
      </c>
      <c r="AD3701" s="41" t="s">
        <v>296</v>
      </c>
      <c r="AE3701" s="41" t="s">
        <v>121</v>
      </c>
      <c r="AF3701" s="41" t="s">
        <v>322</v>
      </c>
      <c r="AG3701" s="41" t="s">
        <v>56</v>
      </c>
      <c r="AH3701" s="41" t="s">
        <v>56</v>
      </c>
      <c r="AI3701" s="41" t="s">
        <v>56</v>
      </c>
      <c r="AJ3701" s="41" t="s">
        <v>160</v>
      </c>
      <c r="AK3701" s="41" t="s">
        <v>56</v>
      </c>
    </row>
    <row r="3702" spans="1:37" s="41" customFormat="1" ht="15.75" thickBot="1" x14ac:dyDescent="0.3">
      <c r="A3702" s="11" t="s">
        <v>697</v>
      </c>
      <c r="B3702" s="12" t="s">
        <v>216</v>
      </c>
      <c r="C3702" s="13" t="s">
        <v>46</v>
      </c>
      <c r="D3702" s="14" t="s">
        <v>47</v>
      </c>
      <c r="E3702" s="13" t="s">
        <v>7876</v>
      </c>
      <c r="F3702" s="4" t="s">
        <v>614</v>
      </c>
      <c r="G3702" s="4" t="s">
        <v>700</v>
      </c>
      <c r="H3702" s="15">
        <v>43236.604166666664</v>
      </c>
      <c r="I3702" s="15">
        <v>43236.979166666664</v>
      </c>
      <c r="J3702" s="131" t="s">
        <v>8730</v>
      </c>
      <c r="K3702" s="45" t="s">
        <v>9</v>
      </c>
      <c r="L3702" s="47" t="s">
        <v>7</v>
      </c>
      <c r="M3702" s="47" t="s">
        <v>56</v>
      </c>
      <c r="N3702" s="9" t="str">
        <f t="shared" si="898"/>
        <v>Minor</v>
      </c>
      <c r="O3702" s="10" t="str">
        <f t="shared" si="899"/>
        <v>Successful</v>
      </c>
      <c r="P3702" s="10" t="str">
        <f t="shared" si="900"/>
        <v>On Time</v>
      </c>
      <c r="Q3702" s="9">
        <f t="shared" si="901"/>
        <v>1</v>
      </c>
      <c r="R3702" s="9">
        <f t="shared" si="902"/>
        <v>1</v>
      </c>
      <c r="S3702" s="9">
        <f t="shared" si="903"/>
        <v>0</v>
      </c>
      <c r="T3702" s="9" t="str">
        <f t="shared" si="904"/>
        <v>May</v>
      </c>
      <c r="U3702" s="40">
        <f t="shared" si="905"/>
        <v>0</v>
      </c>
      <c r="V3702" s="40" t="str">
        <f t="shared" si="906"/>
        <v>Normal</v>
      </c>
      <c r="W3702" s="40">
        <f t="shared" si="907"/>
        <v>0</v>
      </c>
      <c r="X3702" s="40">
        <f t="shared" si="908"/>
        <v>0</v>
      </c>
      <c r="Y3702" s="40">
        <f t="shared" si="909"/>
        <v>0</v>
      </c>
      <c r="Z3702" s="40">
        <f t="shared" si="910"/>
        <v>0</v>
      </c>
      <c r="AA3702" s="40">
        <f t="shared" si="911"/>
        <v>1</v>
      </c>
      <c r="AB3702" s="40">
        <f t="shared" si="912"/>
        <v>0</v>
      </c>
      <c r="AC3702" s="41" t="s">
        <v>238</v>
      </c>
      <c r="AD3702" s="41" t="s">
        <v>461</v>
      </c>
      <c r="AE3702" s="41" t="s">
        <v>351</v>
      </c>
      <c r="AF3702" s="41" t="s">
        <v>216</v>
      </c>
      <c r="AG3702" s="41" t="s">
        <v>56</v>
      </c>
      <c r="AH3702" s="41" t="s">
        <v>56</v>
      </c>
      <c r="AI3702" s="41" t="s">
        <v>56</v>
      </c>
      <c r="AJ3702" s="41" t="s">
        <v>160</v>
      </c>
      <c r="AK3702" s="41" t="s">
        <v>56</v>
      </c>
    </row>
    <row r="3703" spans="1:37" s="41" customFormat="1" ht="15.75" hidden="1" thickBot="1" x14ac:dyDescent="0.3">
      <c r="A3703" s="11" t="s">
        <v>697</v>
      </c>
      <c r="B3703" s="12" t="s">
        <v>215</v>
      </c>
      <c r="C3703" s="13" t="s">
        <v>52</v>
      </c>
      <c r="D3703" s="14" t="s">
        <v>47</v>
      </c>
      <c r="E3703" s="13" t="s">
        <v>7877</v>
      </c>
      <c r="F3703" s="4" t="s">
        <v>94</v>
      </c>
      <c r="G3703" s="4" t="s">
        <v>4945</v>
      </c>
      <c r="H3703" s="15">
        <v>43237.541666666664</v>
      </c>
      <c r="I3703" s="15">
        <v>43237.625</v>
      </c>
      <c r="J3703" s="131" t="s">
        <v>8731</v>
      </c>
      <c r="K3703" s="45" t="s">
        <v>9</v>
      </c>
      <c r="L3703" s="47" t="s">
        <v>7</v>
      </c>
      <c r="M3703" s="47" t="s">
        <v>56</v>
      </c>
      <c r="N3703" s="9" t="str">
        <f t="shared" si="898"/>
        <v>Standard</v>
      </c>
      <c r="O3703" s="10" t="str">
        <f t="shared" si="899"/>
        <v>Successful</v>
      </c>
      <c r="P3703" s="10" t="str">
        <f t="shared" si="900"/>
        <v>On Time</v>
      </c>
      <c r="Q3703" s="9">
        <f t="shared" si="901"/>
        <v>1</v>
      </c>
      <c r="R3703" s="9">
        <f t="shared" si="902"/>
        <v>1</v>
      </c>
      <c r="S3703" s="9">
        <f t="shared" si="903"/>
        <v>0</v>
      </c>
      <c r="T3703" s="9" t="str">
        <f t="shared" si="904"/>
        <v>May</v>
      </c>
      <c r="U3703" s="40">
        <f t="shared" si="905"/>
        <v>0</v>
      </c>
      <c r="V3703" s="40" t="str">
        <f t="shared" si="906"/>
        <v>Normal</v>
      </c>
      <c r="W3703" s="40">
        <f t="shared" si="907"/>
        <v>0</v>
      </c>
      <c r="X3703" s="40">
        <f t="shared" si="908"/>
        <v>0</v>
      </c>
      <c r="Y3703" s="40">
        <f t="shared" si="909"/>
        <v>0</v>
      </c>
      <c r="Z3703" s="40">
        <f t="shared" si="910"/>
        <v>0</v>
      </c>
      <c r="AA3703" s="40">
        <f t="shared" si="911"/>
        <v>1</v>
      </c>
      <c r="AB3703" s="40">
        <f t="shared" si="912"/>
        <v>0</v>
      </c>
      <c r="AC3703" s="41" t="s">
        <v>238</v>
      </c>
      <c r="AD3703" s="41" t="s">
        <v>2259</v>
      </c>
      <c r="AE3703" s="41" t="s">
        <v>431</v>
      </c>
      <c r="AF3703" s="41" t="s">
        <v>215</v>
      </c>
      <c r="AG3703" s="41" t="s">
        <v>56</v>
      </c>
      <c r="AH3703" s="41" t="s">
        <v>56</v>
      </c>
      <c r="AI3703" s="41" t="s">
        <v>56</v>
      </c>
      <c r="AJ3703" s="41" t="s">
        <v>160</v>
      </c>
      <c r="AK3703" s="41" t="s">
        <v>56</v>
      </c>
    </row>
    <row r="3704" spans="1:37" s="41" customFormat="1" ht="15.75" thickBot="1" x14ac:dyDescent="0.3">
      <c r="A3704" s="11" t="s">
        <v>248</v>
      </c>
      <c r="B3704" s="12" t="s">
        <v>216</v>
      </c>
      <c r="C3704" s="13" t="s">
        <v>52</v>
      </c>
      <c r="D3704" s="14" t="s">
        <v>47</v>
      </c>
      <c r="E3704" s="13" t="s">
        <v>7878</v>
      </c>
      <c r="F3704" s="4" t="s">
        <v>152</v>
      </c>
      <c r="G3704" s="4" t="s">
        <v>577</v>
      </c>
      <c r="H3704" s="15">
        <v>43236.625</v>
      </c>
      <c r="I3704" s="15">
        <v>43236.75</v>
      </c>
      <c r="J3704" s="131" t="s">
        <v>8732</v>
      </c>
      <c r="K3704" s="45" t="s">
        <v>9</v>
      </c>
      <c r="L3704" s="47" t="s">
        <v>7</v>
      </c>
      <c r="M3704" s="47" t="s">
        <v>56</v>
      </c>
      <c r="N3704" s="9" t="str">
        <f t="shared" si="898"/>
        <v>Standard</v>
      </c>
      <c r="O3704" s="10" t="str">
        <f t="shared" si="899"/>
        <v>Successful</v>
      </c>
      <c r="P3704" s="10" t="str">
        <f t="shared" si="900"/>
        <v>On Time</v>
      </c>
      <c r="Q3704" s="9">
        <f t="shared" si="901"/>
        <v>1</v>
      </c>
      <c r="R3704" s="9">
        <f t="shared" si="902"/>
        <v>1</v>
      </c>
      <c r="S3704" s="9">
        <f t="shared" si="903"/>
        <v>0</v>
      </c>
      <c r="T3704" s="9" t="str">
        <f t="shared" si="904"/>
        <v>May</v>
      </c>
      <c r="U3704" s="40">
        <f t="shared" si="905"/>
        <v>0</v>
      </c>
      <c r="V3704" s="40" t="str">
        <f t="shared" si="906"/>
        <v>Normal</v>
      </c>
      <c r="W3704" s="40">
        <f t="shared" si="907"/>
        <v>0</v>
      </c>
      <c r="X3704" s="40">
        <f t="shared" si="908"/>
        <v>0</v>
      </c>
      <c r="Y3704" s="40">
        <f t="shared" si="909"/>
        <v>0</v>
      </c>
      <c r="Z3704" s="40">
        <f t="shared" si="910"/>
        <v>0</v>
      </c>
      <c r="AA3704" s="40">
        <f t="shared" si="911"/>
        <v>1</v>
      </c>
      <c r="AB3704" s="40">
        <f t="shared" si="912"/>
        <v>0</v>
      </c>
      <c r="AC3704" s="41" t="s">
        <v>537</v>
      </c>
      <c r="AD3704" s="41" t="s">
        <v>283</v>
      </c>
      <c r="AE3704" s="41" t="s">
        <v>121</v>
      </c>
      <c r="AF3704" s="41" t="s">
        <v>322</v>
      </c>
      <c r="AG3704" s="41" t="s">
        <v>56</v>
      </c>
      <c r="AH3704" s="41" t="s">
        <v>56</v>
      </c>
      <c r="AI3704" s="41" t="s">
        <v>56</v>
      </c>
      <c r="AJ3704" s="41" t="s">
        <v>160</v>
      </c>
      <c r="AK3704" s="41" t="s">
        <v>56</v>
      </c>
    </row>
    <row r="3705" spans="1:37" s="41" customFormat="1" ht="15.75" thickBot="1" x14ac:dyDescent="0.3">
      <c r="A3705" s="11" t="s">
        <v>49</v>
      </c>
      <c r="B3705" s="12" t="s">
        <v>8</v>
      </c>
      <c r="C3705" s="13" t="s">
        <v>46</v>
      </c>
      <c r="D3705" s="14" t="s">
        <v>47</v>
      </c>
      <c r="E3705" s="13" t="s">
        <v>7879</v>
      </c>
      <c r="F3705" s="4" t="s">
        <v>76</v>
      </c>
      <c r="G3705" s="4" t="s">
        <v>213</v>
      </c>
      <c r="H3705" s="15">
        <v>43236.708333333336</v>
      </c>
      <c r="I3705" s="15">
        <v>43236.833333333336</v>
      </c>
      <c r="J3705" s="131" t="s">
        <v>8733</v>
      </c>
      <c r="K3705" s="45" t="s">
        <v>9</v>
      </c>
      <c r="L3705" s="47" t="s">
        <v>7</v>
      </c>
      <c r="M3705" s="47" t="s">
        <v>56</v>
      </c>
      <c r="N3705" s="9" t="str">
        <f t="shared" si="898"/>
        <v>Minor</v>
      </c>
      <c r="O3705" s="10" t="str">
        <f t="shared" si="899"/>
        <v>Successful</v>
      </c>
      <c r="P3705" s="10" t="str">
        <f t="shared" si="900"/>
        <v>On Time</v>
      </c>
      <c r="Q3705" s="9">
        <f t="shared" si="901"/>
        <v>1</v>
      </c>
      <c r="R3705" s="9">
        <f t="shared" si="902"/>
        <v>1</v>
      </c>
      <c r="S3705" s="9">
        <f t="shared" si="903"/>
        <v>0</v>
      </c>
      <c r="T3705" s="9" t="str">
        <f t="shared" si="904"/>
        <v>May</v>
      </c>
      <c r="U3705" s="40">
        <f t="shared" si="905"/>
        <v>0</v>
      </c>
      <c r="V3705" s="40" t="str">
        <f t="shared" si="906"/>
        <v>Normal</v>
      </c>
      <c r="W3705" s="40">
        <f t="shared" si="907"/>
        <v>0</v>
      </c>
      <c r="X3705" s="40">
        <f t="shared" si="908"/>
        <v>0</v>
      </c>
      <c r="Y3705" s="40">
        <f t="shared" si="909"/>
        <v>0</v>
      </c>
      <c r="Z3705" s="40">
        <f t="shared" si="910"/>
        <v>0</v>
      </c>
      <c r="AA3705" s="40">
        <f t="shared" si="911"/>
        <v>1</v>
      </c>
      <c r="AB3705" s="40">
        <f t="shared" si="912"/>
        <v>0</v>
      </c>
      <c r="AC3705" s="41" t="s">
        <v>9180</v>
      </c>
      <c r="AD3705" s="41" t="s">
        <v>280</v>
      </c>
      <c r="AE3705" s="41" t="s">
        <v>259</v>
      </c>
      <c r="AF3705" s="41" t="s">
        <v>8</v>
      </c>
      <c r="AG3705" s="41" t="s">
        <v>56</v>
      </c>
      <c r="AH3705" s="41" t="s">
        <v>56</v>
      </c>
      <c r="AI3705" s="41" t="s">
        <v>56</v>
      </c>
      <c r="AJ3705" s="41" t="s">
        <v>160</v>
      </c>
      <c r="AK3705" s="41" t="s">
        <v>56</v>
      </c>
    </row>
    <row r="3706" spans="1:37" s="41" customFormat="1" ht="15.75" thickBot="1" x14ac:dyDescent="0.3">
      <c r="A3706" s="11" t="s">
        <v>59</v>
      </c>
      <c r="B3706" s="12" t="s">
        <v>216</v>
      </c>
      <c r="C3706" s="13" t="s">
        <v>52</v>
      </c>
      <c r="D3706" s="14" t="s">
        <v>47</v>
      </c>
      <c r="E3706" s="13" t="s">
        <v>7880</v>
      </c>
      <c r="F3706" s="4" t="s">
        <v>152</v>
      </c>
      <c r="G3706" s="4" t="s">
        <v>596</v>
      </c>
      <c r="H3706" s="15">
        <v>43237.375</v>
      </c>
      <c r="I3706" s="15">
        <v>43237.458333333336</v>
      </c>
      <c r="J3706" s="131" t="s">
        <v>8734</v>
      </c>
      <c r="K3706" s="45" t="s">
        <v>9</v>
      </c>
      <c r="L3706" s="47" t="s">
        <v>7</v>
      </c>
      <c r="M3706" s="47" t="s">
        <v>56</v>
      </c>
      <c r="N3706" s="9" t="str">
        <f t="shared" si="898"/>
        <v>Standard</v>
      </c>
      <c r="O3706" s="10" t="str">
        <f t="shared" si="899"/>
        <v>Successful</v>
      </c>
      <c r="P3706" s="10" t="str">
        <f t="shared" si="900"/>
        <v>On Time</v>
      </c>
      <c r="Q3706" s="9">
        <f t="shared" si="901"/>
        <v>1</v>
      </c>
      <c r="R3706" s="9">
        <f t="shared" si="902"/>
        <v>1</v>
      </c>
      <c r="S3706" s="9">
        <f t="shared" si="903"/>
        <v>0</v>
      </c>
      <c r="T3706" s="9" t="str">
        <f t="shared" si="904"/>
        <v>May</v>
      </c>
      <c r="U3706" s="40">
        <f t="shared" si="905"/>
        <v>0</v>
      </c>
      <c r="V3706" s="40" t="str">
        <f t="shared" si="906"/>
        <v>Normal</v>
      </c>
      <c r="W3706" s="40">
        <f t="shared" si="907"/>
        <v>0</v>
      </c>
      <c r="X3706" s="40">
        <f t="shared" si="908"/>
        <v>0</v>
      </c>
      <c r="Y3706" s="40">
        <f t="shared" si="909"/>
        <v>0</v>
      </c>
      <c r="Z3706" s="40">
        <f t="shared" si="910"/>
        <v>0</v>
      </c>
      <c r="AA3706" s="40">
        <f t="shared" si="911"/>
        <v>1</v>
      </c>
      <c r="AB3706" s="40">
        <f t="shared" si="912"/>
        <v>0</v>
      </c>
      <c r="AC3706" s="41" t="s">
        <v>537</v>
      </c>
      <c r="AD3706" s="41" t="s">
        <v>283</v>
      </c>
      <c r="AE3706" s="41" t="s">
        <v>121</v>
      </c>
      <c r="AF3706" s="41" t="s">
        <v>322</v>
      </c>
      <c r="AG3706" s="41" t="s">
        <v>56</v>
      </c>
      <c r="AH3706" s="41" t="s">
        <v>56</v>
      </c>
      <c r="AI3706" s="41" t="s">
        <v>56</v>
      </c>
      <c r="AJ3706" s="41" t="s">
        <v>160</v>
      </c>
      <c r="AK3706" s="41" t="s">
        <v>56</v>
      </c>
    </row>
    <row r="3707" spans="1:37" s="41" customFormat="1" ht="15.75" thickBot="1" x14ac:dyDescent="0.3">
      <c r="A3707" s="11" t="s">
        <v>697</v>
      </c>
      <c r="B3707" s="12" t="s">
        <v>216</v>
      </c>
      <c r="C3707" s="13" t="s">
        <v>52</v>
      </c>
      <c r="D3707" s="14" t="s">
        <v>47</v>
      </c>
      <c r="E3707" s="13" t="s">
        <v>7881</v>
      </c>
      <c r="F3707" s="4" t="s">
        <v>617</v>
      </c>
      <c r="G3707" s="4" t="s">
        <v>6734</v>
      </c>
      <c r="H3707" s="15">
        <v>43236.75</v>
      </c>
      <c r="I3707" s="15">
        <v>43237.166666666664</v>
      </c>
      <c r="J3707" s="131" t="s">
        <v>8735</v>
      </c>
      <c r="K3707" s="45" t="s">
        <v>9</v>
      </c>
      <c r="L3707" s="47" t="s">
        <v>7</v>
      </c>
      <c r="M3707" s="47" t="s">
        <v>56</v>
      </c>
      <c r="N3707" s="9" t="str">
        <f t="shared" si="898"/>
        <v>Standard</v>
      </c>
      <c r="O3707" s="10" t="str">
        <f t="shared" si="899"/>
        <v>Successful</v>
      </c>
      <c r="P3707" s="10" t="str">
        <f t="shared" si="900"/>
        <v>On Time</v>
      </c>
      <c r="Q3707" s="9">
        <f t="shared" si="901"/>
        <v>1</v>
      </c>
      <c r="R3707" s="9">
        <f t="shared" si="902"/>
        <v>1</v>
      </c>
      <c r="S3707" s="9">
        <f t="shared" si="903"/>
        <v>0</v>
      </c>
      <c r="T3707" s="9" t="str">
        <f t="shared" si="904"/>
        <v>May</v>
      </c>
      <c r="U3707" s="40">
        <f t="shared" si="905"/>
        <v>0</v>
      </c>
      <c r="V3707" s="40" t="str">
        <f t="shared" si="906"/>
        <v>Normal</v>
      </c>
      <c r="W3707" s="40">
        <f t="shared" si="907"/>
        <v>0</v>
      </c>
      <c r="X3707" s="40">
        <f t="shared" si="908"/>
        <v>0</v>
      </c>
      <c r="Y3707" s="40">
        <f t="shared" si="909"/>
        <v>0</v>
      </c>
      <c r="Z3707" s="40">
        <f t="shared" si="910"/>
        <v>0</v>
      </c>
      <c r="AA3707" s="40">
        <f t="shared" si="911"/>
        <v>1</v>
      </c>
      <c r="AB3707" s="40">
        <f t="shared" si="912"/>
        <v>0</v>
      </c>
      <c r="AC3707" s="41" t="s">
        <v>238</v>
      </c>
      <c r="AD3707" s="41" t="s">
        <v>5838</v>
      </c>
      <c r="AE3707" s="41" t="s">
        <v>437</v>
      </c>
      <c r="AF3707" s="41" t="s">
        <v>216</v>
      </c>
      <c r="AG3707" s="41" t="s">
        <v>56</v>
      </c>
      <c r="AH3707" s="41" t="s">
        <v>56</v>
      </c>
      <c r="AI3707" s="41" t="s">
        <v>56</v>
      </c>
      <c r="AJ3707" s="41" t="s">
        <v>160</v>
      </c>
      <c r="AK3707" s="41" t="s">
        <v>56</v>
      </c>
    </row>
    <row r="3708" spans="1:37" s="41" customFormat="1" ht="15.75" thickBot="1" x14ac:dyDescent="0.3">
      <c r="A3708" s="11" t="s">
        <v>45</v>
      </c>
      <c r="B3708" s="12" t="s">
        <v>8</v>
      </c>
      <c r="C3708" s="13" t="s">
        <v>46</v>
      </c>
      <c r="D3708" s="14" t="s">
        <v>47</v>
      </c>
      <c r="E3708" s="13" t="s">
        <v>7882</v>
      </c>
      <c r="F3708" s="4" t="s">
        <v>122</v>
      </c>
      <c r="G3708" s="4" t="s">
        <v>501</v>
      </c>
      <c r="H3708" s="15">
        <v>43237.375</v>
      </c>
      <c r="I3708" s="15">
        <v>43237.5625</v>
      </c>
      <c r="J3708" s="131" t="s">
        <v>5395</v>
      </c>
      <c r="K3708" s="45" t="s">
        <v>9</v>
      </c>
      <c r="L3708" s="47" t="s">
        <v>7</v>
      </c>
      <c r="M3708" s="47" t="s">
        <v>56</v>
      </c>
      <c r="N3708" s="9" t="str">
        <f t="shared" si="898"/>
        <v>Minor</v>
      </c>
      <c r="O3708" s="10" t="str">
        <f t="shared" si="899"/>
        <v>Successful</v>
      </c>
      <c r="P3708" s="10" t="str">
        <f t="shared" si="900"/>
        <v>On Time</v>
      </c>
      <c r="Q3708" s="9">
        <f t="shared" si="901"/>
        <v>1</v>
      </c>
      <c r="R3708" s="9">
        <f t="shared" si="902"/>
        <v>1</v>
      </c>
      <c r="S3708" s="9">
        <f t="shared" si="903"/>
        <v>0</v>
      </c>
      <c r="T3708" s="9" t="str">
        <f t="shared" si="904"/>
        <v>May</v>
      </c>
      <c r="U3708" s="40">
        <f t="shared" si="905"/>
        <v>0</v>
      </c>
      <c r="V3708" s="40" t="str">
        <f t="shared" si="906"/>
        <v>Normal</v>
      </c>
      <c r="W3708" s="40">
        <f t="shared" si="907"/>
        <v>0</v>
      </c>
      <c r="X3708" s="40">
        <f t="shared" si="908"/>
        <v>0</v>
      </c>
      <c r="Y3708" s="40">
        <f t="shared" si="909"/>
        <v>0</v>
      </c>
      <c r="Z3708" s="40">
        <f t="shared" si="910"/>
        <v>0</v>
      </c>
      <c r="AA3708" s="40">
        <f t="shared" si="911"/>
        <v>1</v>
      </c>
      <c r="AB3708" s="40">
        <f t="shared" si="912"/>
        <v>0</v>
      </c>
      <c r="AC3708" s="41" t="s">
        <v>823</v>
      </c>
      <c r="AD3708" s="41" t="s">
        <v>280</v>
      </c>
      <c r="AE3708" s="41" t="s">
        <v>147</v>
      </c>
      <c r="AF3708" s="41" t="s">
        <v>8</v>
      </c>
      <c r="AG3708" s="41" t="s">
        <v>56</v>
      </c>
      <c r="AH3708" s="41" t="s">
        <v>56</v>
      </c>
      <c r="AI3708" s="41" t="s">
        <v>56</v>
      </c>
      <c r="AJ3708" s="41" t="s">
        <v>160</v>
      </c>
      <c r="AK3708" s="41" t="s">
        <v>56</v>
      </c>
    </row>
    <row r="3709" spans="1:37" s="41" customFormat="1" ht="15.75" thickBot="1" x14ac:dyDescent="0.3">
      <c r="A3709" s="11" t="s">
        <v>697</v>
      </c>
      <c r="B3709" s="12" t="s">
        <v>216</v>
      </c>
      <c r="C3709" s="13" t="s">
        <v>46</v>
      </c>
      <c r="D3709" s="14" t="s">
        <v>47</v>
      </c>
      <c r="E3709" s="13" t="s">
        <v>7883</v>
      </c>
      <c r="F3709" s="4" t="s">
        <v>616</v>
      </c>
      <c r="G3709" s="4" t="s">
        <v>730</v>
      </c>
      <c r="H3709" s="15">
        <v>43237.625</v>
      </c>
      <c r="I3709" s="15">
        <v>43237.666666666664</v>
      </c>
      <c r="J3709" s="131" t="s">
        <v>8736</v>
      </c>
      <c r="K3709" s="45" t="s">
        <v>9</v>
      </c>
      <c r="L3709" s="47" t="s">
        <v>7</v>
      </c>
      <c r="M3709" s="47" t="s">
        <v>56</v>
      </c>
      <c r="N3709" s="9" t="str">
        <f t="shared" si="898"/>
        <v>Minor</v>
      </c>
      <c r="O3709" s="10" t="str">
        <f t="shared" si="899"/>
        <v>Successful</v>
      </c>
      <c r="P3709" s="10" t="str">
        <f t="shared" si="900"/>
        <v>On Time</v>
      </c>
      <c r="Q3709" s="9">
        <f t="shared" si="901"/>
        <v>1</v>
      </c>
      <c r="R3709" s="9">
        <f t="shared" si="902"/>
        <v>1</v>
      </c>
      <c r="S3709" s="9">
        <f t="shared" si="903"/>
        <v>0</v>
      </c>
      <c r="T3709" s="9" t="str">
        <f t="shared" si="904"/>
        <v>May</v>
      </c>
      <c r="U3709" s="40">
        <f t="shared" si="905"/>
        <v>0</v>
      </c>
      <c r="V3709" s="40" t="str">
        <f t="shared" si="906"/>
        <v>Normal</v>
      </c>
      <c r="W3709" s="40">
        <f t="shared" si="907"/>
        <v>0</v>
      </c>
      <c r="X3709" s="40">
        <f t="shared" si="908"/>
        <v>0</v>
      </c>
      <c r="Y3709" s="40">
        <f t="shared" si="909"/>
        <v>0</v>
      </c>
      <c r="Z3709" s="40">
        <f t="shared" si="910"/>
        <v>0</v>
      </c>
      <c r="AA3709" s="40">
        <f t="shared" si="911"/>
        <v>1</v>
      </c>
      <c r="AB3709" s="40">
        <f t="shared" si="912"/>
        <v>0</v>
      </c>
      <c r="AC3709" s="41" t="s">
        <v>238</v>
      </c>
      <c r="AD3709" s="41" t="s">
        <v>721</v>
      </c>
      <c r="AE3709" s="41" t="s">
        <v>428</v>
      </c>
      <c r="AF3709" s="41" t="s">
        <v>216</v>
      </c>
      <c r="AG3709" s="41" t="s">
        <v>56</v>
      </c>
      <c r="AH3709" s="41" t="s">
        <v>56</v>
      </c>
      <c r="AI3709" s="41" t="s">
        <v>56</v>
      </c>
      <c r="AJ3709" s="41" t="s">
        <v>160</v>
      </c>
      <c r="AK3709" s="41" t="s">
        <v>56</v>
      </c>
    </row>
    <row r="3710" spans="1:37" s="41" customFormat="1" ht="15.75" thickBot="1" x14ac:dyDescent="0.3">
      <c r="A3710" s="11" t="s">
        <v>53</v>
      </c>
      <c r="B3710" s="12" t="s">
        <v>216</v>
      </c>
      <c r="C3710" s="13" t="s">
        <v>52</v>
      </c>
      <c r="D3710" s="14" t="s">
        <v>47</v>
      </c>
      <c r="E3710" s="13" t="s">
        <v>7884</v>
      </c>
      <c r="F3710" s="4" t="s">
        <v>81</v>
      </c>
      <c r="G3710" s="4" t="s">
        <v>450</v>
      </c>
      <c r="H3710" s="15">
        <v>43237.416666666664</v>
      </c>
      <c r="I3710" s="15">
        <v>43237.541666666664</v>
      </c>
      <c r="J3710" s="131" t="s">
        <v>8737</v>
      </c>
      <c r="K3710" s="45" t="s">
        <v>9</v>
      </c>
      <c r="L3710" s="47" t="s">
        <v>7</v>
      </c>
      <c r="M3710" s="47" t="s">
        <v>56</v>
      </c>
      <c r="N3710" s="9" t="str">
        <f t="shared" si="898"/>
        <v>Standard</v>
      </c>
      <c r="O3710" s="10" t="str">
        <f t="shared" si="899"/>
        <v>Successful</v>
      </c>
      <c r="P3710" s="10" t="str">
        <f t="shared" si="900"/>
        <v>On Time</v>
      </c>
      <c r="Q3710" s="9">
        <f t="shared" si="901"/>
        <v>1</v>
      </c>
      <c r="R3710" s="9">
        <f t="shared" si="902"/>
        <v>1</v>
      </c>
      <c r="S3710" s="9">
        <f t="shared" si="903"/>
        <v>0</v>
      </c>
      <c r="T3710" s="9" t="str">
        <f t="shared" si="904"/>
        <v>May</v>
      </c>
      <c r="U3710" s="40">
        <f t="shared" si="905"/>
        <v>0</v>
      </c>
      <c r="V3710" s="40" t="str">
        <f t="shared" si="906"/>
        <v>Normal</v>
      </c>
      <c r="W3710" s="40">
        <f t="shared" si="907"/>
        <v>0</v>
      </c>
      <c r="X3710" s="40">
        <f t="shared" si="908"/>
        <v>0</v>
      </c>
      <c r="Y3710" s="40">
        <f t="shared" si="909"/>
        <v>0</v>
      </c>
      <c r="Z3710" s="40">
        <f t="shared" si="910"/>
        <v>0</v>
      </c>
      <c r="AA3710" s="40">
        <f t="shared" si="911"/>
        <v>1</v>
      </c>
      <c r="AB3710" s="40">
        <f t="shared" si="912"/>
        <v>0</v>
      </c>
      <c r="AC3710" s="41" t="s">
        <v>9181</v>
      </c>
      <c r="AD3710" s="41" t="s">
        <v>578</v>
      </c>
      <c r="AE3710" s="41" t="s">
        <v>419</v>
      </c>
      <c r="AF3710" s="41" t="s">
        <v>216</v>
      </c>
      <c r="AG3710" s="41" t="s">
        <v>56</v>
      </c>
      <c r="AH3710" s="41" t="s">
        <v>56</v>
      </c>
      <c r="AI3710" s="41" t="s">
        <v>56</v>
      </c>
      <c r="AJ3710" s="41" t="s">
        <v>160</v>
      </c>
      <c r="AK3710" s="41" t="s">
        <v>56</v>
      </c>
    </row>
    <row r="3711" spans="1:37" s="41" customFormat="1" ht="15.75" thickBot="1" x14ac:dyDescent="0.3">
      <c r="A3711" s="11" t="s">
        <v>53</v>
      </c>
      <c r="B3711" s="12" t="s">
        <v>216</v>
      </c>
      <c r="C3711" s="13" t="s">
        <v>46</v>
      </c>
      <c r="D3711" s="14" t="s">
        <v>47</v>
      </c>
      <c r="E3711" s="13" t="s">
        <v>7885</v>
      </c>
      <c r="F3711" s="4" t="s">
        <v>99</v>
      </c>
      <c r="G3711" s="4" t="s">
        <v>543</v>
      </c>
      <c r="H3711" s="15">
        <v>43236.666666666664</v>
      </c>
      <c r="I3711" s="15">
        <v>43236.791666666664</v>
      </c>
      <c r="J3711" s="131" t="s">
        <v>8738</v>
      </c>
      <c r="K3711" s="45" t="s">
        <v>9</v>
      </c>
      <c r="L3711" s="47" t="s">
        <v>7</v>
      </c>
      <c r="M3711" s="47" t="s">
        <v>56</v>
      </c>
      <c r="N3711" s="9" t="str">
        <f t="shared" si="898"/>
        <v>Minor</v>
      </c>
      <c r="O3711" s="10" t="str">
        <f t="shared" si="899"/>
        <v>Successful</v>
      </c>
      <c r="P3711" s="10" t="str">
        <f t="shared" si="900"/>
        <v>On Time</v>
      </c>
      <c r="Q3711" s="9">
        <f t="shared" si="901"/>
        <v>1</v>
      </c>
      <c r="R3711" s="9">
        <f t="shared" si="902"/>
        <v>1</v>
      </c>
      <c r="S3711" s="9">
        <f t="shared" si="903"/>
        <v>0</v>
      </c>
      <c r="T3711" s="9" t="str">
        <f t="shared" si="904"/>
        <v>May</v>
      </c>
      <c r="U3711" s="40">
        <f t="shared" si="905"/>
        <v>0</v>
      </c>
      <c r="V3711" s="40" t="str">
        <f t="shared" si="906"/>
        <v>Normal</v>
      </c>
      <c r="W3711" s="40">
        <f t="shared" si="907"/>
        <v>0</v>
      </c>
      <c r="X3711" s="40">
        <f t="shared" si="908"/>
        <v>0</v>
      </c>
      <c r="Y3711" s="40">
        <f t="shared" si="909"/>
        <v>0</v>
      </c>
      <c r="Z3711" s="40">
        <f t="shared" si="910"/>
        <v>0</v>
      </c>
      <c r="AA3711" s="40">
        <f t="shared" si="911"/>
        <v>1</v>
      </c>
      <c r="AB3711" s="40">
        <f t="shared" si="912"/>
        <v>0</v>
      </c>
      <c r="AC3711" s="41" t="s">
        <v>9181</v>
      </c>
      <c r="AD3711" s="41" t="s">
        <v>9191</v>
      </c>
      <c r="AE3711" s="41" t="s">
        <v>421</v>
      </c>
      <c r="AF3711" s="41" t="s">
        <v>216</v>
      </c>
      <c r="AG3711" s="41" t="s">
        <v>56</v>
      </c>
      <c r="AH3711" s="41" t="s">
        <v>56</v>
      </c>
      <c r="AI3711" s="41" t="s">
        <v>56</v>
      </c>
      <c r="AJ3711" s="41" t="s">
        <v>160</v>
      </c>
      <c r="AK3711" s="41" t="s">
        <v>56</v>
      </c>
    </row>
    <row r="3712" spans="1:37" s="41" customFormat="1" ht="15.75" thickBot="1" x14ac:dyDescent="0.3">
      <c r="A3712" s="11" t="s">
        <v>53</v>
      </c>
      <c r="B3712" s="12" t="s">
        <v>216</v>
      </c>
      <c r="C3712" s="13" t="s">
        <v>46</v>
      </c>
      <c r="D3712" s="14" t="s">
        <v>47</v>
      </c>
      <c r="E3712" s="13" t="s">
        <v>7886</v>
      </c>
      <c r="F3712" s="4" t="s">
        <v>106</v>
      </c>
      <c r="G3712" s="4" t="s">
        <v>180</v>
      </c>
      <c r="H3712" s="15">
        <v>43237.5</v>
      </c>
      <c r="I3712" s="15">
        <v>43237.75</v>
      </c>
      <c r="J3712" s="131" t="s">
        <v>8739</v>
      </c>
      <c r="K3712" s="45" t="s">
        <v>9</v>
      </c>
      <c r="L3712" s="47" t="s">
        <v>7</v>
      </c>
      <c r="M3712" s="47" t="s">
        <v>56</v>
      </c>
      <c r="N3712" s="9" t="str">
        <f t="shared" si="898"/>
        <v>Minor</v>
      </c>
      <c r="O3712" s="10" t="str">
        <f t="shared" si="899"/>
        <v>Successful</v>
      </c>
      <c r="P3712" s="10" t="str">
        <f t="shared" si="900"/>
        <v>On Time</v>
      </c>
      <c r="Q3712" s="9">
        <f t="shared" si="901"/>
        <v>1</v>
      </c>
      <c r="R3712" s="9">
        <f t="shared" si="902"/>
        <v>1</v>
      </c>
      <c r="S3712" s="9">
        <f t="shared" si="903"/>
        <v>0</v>
      </c>
      <c r="T3712" s="9" t="str">
        <f t="shared" si="904"/>
        <v>May</v>
      </c>
      <c r="U3712" s="40">
        <f t="shared" si="905"/>
        <v>0</v>
      </c>
      <c r="V3712" s="40" t="str">
        <f t="shared" si="906"/>
        <v>Normal</v>
      </c>
      <c r="W3712" s="40">
        <f t="shared" si="907"/>
        <v>0</v>
      </c>
      <c r="X3712" s="40">
        <f t="shared" si="908"/>
        <v>0</v>
      </c>
      <c r="Y3712" s="40">
        <f t="shared" si="909"/>
        <v>0</v>
      </c>
      <c r="Z3712" s="40">
        <f t="shared" si="910"/>
        <v>0</v>
      </c>
      <c r="AA3712" s="40">
        <f t="shared" si="911"/>
        <v>1</v>
      </c>
      <c r="AB3712" s="40">
        <f t="shared" si="912"/>
        <v>0</v>
      </c>
      <c r="AC3712" s="41" t="s">
        <v>9181</v>
      </c>
      <c r="AD3712" s="41" t="s">
        <v>5842</v>
      </c>
      <c r="AE3712" s="41" t="s">
        <v>429</v>
      </c>
      <c r="AF3712" s="41" t="s">
        <v>216</v>
      </c>
      <c r="AG3712" s="41" t="s">
        <v>56</v>
      </c>
      <c r="AH3712" s="41" t="s">
        <v>56</v>
      </c>
      <c r="AI3712" s="41" t="s">
        <v>56</v>
      </c>
      <c r="AJ3712" s="41" t="s">
        <v>160</v>
      </c>
      <c r="AK3712" s="41" t="s">
        <v>56</v>
      </c>
    </row>
    <row r="3713" spans="1:37" s="41" customFormat="1" ht="15.75" thickBot="1" x14ac:dyDescent="0.3">
      <c r="A3713" s="11" t="s">
        <v>53</v>
      </c>
      <c r="B3713" s="12" t="s">
        <v>216</v>
      </c>
      <c r="C3713" s="13" t="s">
        <v>46</v>
      </c>
      <c r="D3713" s="14" t="s">
        <v>47</v>
      </c>
      <c r="E3713" s="13" t="s">
        <v>7887</v>
      </c>
      <c r="F3713" s="4" t="s">
        <v>106</v>
      </c>
      <c r="G3713" s="4" t="s">
        <v>548</v>
      </c>
      <c r="H3713" s="15">
        <v>43237.25</v>
      </c>
      <c r="I3713" s="15">
        <v>43237.333333333336</v>
      </c>
      <c r="J3713" s="131" t="s">
        <v>8740</v>
      </c>
      <c r="K3713" s="45" t="s">
        <v>9</v>
      </c>
      <c r="L3713" s="47" t="s">
        <v>7</v>
      </c>
      <c r="M3713" s="47" t="s">
        <v>56</v>
      </c>
      <c r="N3713" s="9" t="str">
        <f t="shared" si="898"/>
        <v>Minor</v>
      </c>
      <c r="O3713" s="10" t="str">
        <f t="shared" si="899"/>
        <v>Successful</v>
      </c>
      <c r="P3713" s="10" t="str">
        <f t="shared" si="900"/>
        <v>On Time</v>
      </c>
      <c r="Q3713" s="9">
        <f t="shared" si="901"/>
        <v>1</v>
      </c>
      <c r="R3713" s="9">
        <f t="shared" si="902"/>
        <v>1</v>
      </c>
      <c r="S3713" s="9">
        <f t="shared" si="903"/>
        <v>0</v>
      </c>
      <c r="T3713" s="9" t="str">
        <f t="shared" si="904"/>
        <v>May</v>
      </c>
      <c r="U3713" s="40">
        <f t="shared" si="905"/>
        <v>0</v>
      </c>
      <c r="V3713" s="40" t="str">
        <f t="shared" si="906"/>
        <v>Normal</v>
      </c>
      <c r="W3713" s="40">
        <f t="shared" si="907"/>
        <v>0</v>
      </c>
      <c r="X3713" s="40">
        <f t="shared" si="908"/>
        <v>0</v>
      </c>
      <c r="Y3713" s="40">
        <f t="shared" si="909"/>
        <v>0</v>
      </c>
      <c r="Z3713" s="40">
        <f t="shared" si="910"/>
        <v>0</v>
      </c>
      <c r="AA3713" s="40">
        <f t="shared" si="911"/>
        <v>1</v>
      </c>
      <c r="AB3713" s="40">
        <f t="shared" si="912"/>
        <v>0</v>
      </c>
      <c r="AC3713" s="41" t="s">
        <v>9181</v>
      </c>
      <c r="AD3713" s="41" t="s">
        <v>7503</v>
      </c>
      <c r="AE3713" s="41" t="s">
        <v>429</v>
      </c>
      <c r="AF3713" s="41" t="s">
        <v>216</v>
      </c>
      <c r="AG3713" s="41" t="s">
        <v>56</v>
      </c>
      <c r="AH3713" s="41" t="s">
        <v>56</v>
      </c>
      <c r="AI3713" s="41" t="s">
        <v>56</v>
      </c>
      <c r="AJ3713" s="41" t="s">
        <v>160</v>
      </c>
      <c r="AK3713" s="41" t="s">
        <v>56</v>
      </c>
    </row>
    <row r="3714" spans="1:37" s="41" customFormat="1" ht="15.75" thickBot="1" x14ac:dyDescent="0.3">
      <c r="A3714" s="11" t="s">
        <v>638</v>
      </c>
      <c r="B3714" s="12" t="s">
        <v>216</v>
      </c>
      <c r="C3714" s="13" t="s">
        <v>46</v>
      </c>
      <c r="D3714" s="14" t="s">
        <v>47</v>
      </c>
      <c r="E3714" s="13" t="s">
        <v>7888</v>
      </c>
      <c r="F3714" s="4" t="s">
        <v>630</v>
      </c>
      <c r="G3714" s="4" t="s">
        <v>3161</v>
      </c>
      <c r="H3714" s="15">
        <v>43230.416666666664</v>
      </c>
      <c r="I3714" s="15">
        <v>43237.708333333336</v>
      </c>
      <c r="J3714" s="131" t="s">
        <v>8741</v>
      </c>
      <c r="K3714" s="45" t="s">
        <v>9</v>
      </c>
      <c r="L3714" s="47" t="s">
        <v>7</v>
      </c>
      <c r="M3714" s="47" t="s">
        <v>56</v>
      </c>
      <c r="N3714" s="9" t="str">
        <f t="shared" si="898"/>
        <v>Minor</v>
      </c>
      <c r="O3714" s="10" t="str">
        <f t="shared" si="899"/>
        <v>Successful</v>
      </c>
      <c r="P3714" s="10" t="str">
        <f t="shared" si="900"/>
        <v>On Time</v>
      </c>
      <c r="Q3714" s="9">
        <f t="shared" si="901"/>
        <v>1</v>
      </c>
      <c r="R3714" s="9">
        <f t="shared" si="902"/>
        <v>1</v>
      </c>
      <c r="S3714" s="9">
        <f t="shared" si="903"/>
        <v>0</v>
      </c>
      <c r="T3714" s="9" t="str">
        <f t="shared" si="904"/>
        <v>May</v>
      </c>
      <c r="U3714" s="40">
        <f t="shared" si="905"/>
        <v>0</v>
      </c>
      <c r="V3714" s="40" t="str">
        <f t="shared" si="906"/>
        <v>Normal</v>
      </c>
      <c r="W3714" s="40">
        <f t="shared" si="907"/>
        <v>0</v>
      </c>
      <c r="X3714" s="40">
        <f t="shared" si="908"/>
        <v>0</v>
      </c>
      <c r="Y3714" s="40">
        <f t="shared" si="909"/>
        <v>0</v>
      </c>
      <c r="Z3714" s="40">
        <f t="shared" si="910"/>
        <v>0</v>
      </c>
      <c r="AA3714" s="40">
        <f t="shared" si="911"/>
        <v>1</v>
      </c>
      <c r="AB3714" s="40">
        <f t="shared" si="912"/>
        <v>0</v>
      </c>
      <c r="AC3714" s="41" t="s">
        <v>9181</v>
      </c>
      <c r="AD3714" s="41" t="s">
        <v>718</v>
      </c>
      <c r="AE3714" s="41" t="s">
        <v>351</v>
      </c>
      <c r="AF3714" s="41" t="s">
        <v>216</v>
      </c>
      <c r="AG3714" s="41" t="s">
        <v>56</v>
      </c>
      <c r="AH3714" s="41" t="s">
        <v>56</v>
      </c>
      <c r="AI3714" s="41" t="s">
        <v>56</v>
      </c>
      <c r="AJ3714" s="41" t="s">
        <v>160</v>
      </c>
      <c r="AK3714" s="41" t="s">
        <v>56</v>
      </c>
    </row>
    <row r="3715" spans="1:37" s="41" customFormat="1" ht="15.75" thickBot="1" x14ac:dyDescent="0.3">
      <c r="A3715" s="11" t="s">
        <v>638</v>
      </c>
      <c r="B3715" s="12" t="s">
        <v>216</v>
      </c>
      <c r="C3715" s="13" t="s">
        <v>46</v>
      </c>
      <c r="D3715" s="14" t="s">
        <v>47</v>
      </c>
      <c r="E3715" s="13" t="s">
        <v>7889</v>
      </c>
      <c r="F3715" s="4" t="s">
        <v>630</v>
      </c>
      <c r="G3715" s="4" t="s">
        <v>3161</v>
      </c>
      <c r="H3715" s="15">
        <v>43230.416666666664</v>
      </c>
      <c r="I3715" s="15">
        <v>43237.708333333336</v>
      </c>
      <c r="J3715" s="131" t="s">
        <v>8742</v>
      </c>
      <c r="K3715" s="45" t="s">
        <v>9</v>
      </c>
      <c r="L3715" s="47" t="s">
        <v>7</v>
      </c>
      <c r="M3715" s="47" t="s">
        <v>56</v>
      </c>
      <c r="N3715" s="9" t="str">
        <f t="shared" si="898"/>
        <v>Minor</v>
      </c>
      <c r="O3715" s="10" t="str">
        <f t="shared" si="899"/>
        <v>Successful</v>
      </c>
      <c r="P3715" s="10" t="str">
        <f t="shared" si="900"/>
        <v>On Time</v>
      </c>
      <c r="Q3715" s="9">
        <f t="shared" si="901"/>
        <v>1</v>
      </c>
      <c r="R3715" s="9">
        <f t="shared" si="902"/>
        <v>1</v>
      </c>
      <c r="S3715" s="9">
        <f t="shared" si="903"/>
        <v>0</v>
      </c>
      <c r="T3715" s="9" t="str">
        <f t="shared" si="904"/>
        <v>May</v>
      </c>
      <c r="U3715" s="40">
        <f t="shared" si="905"/>
        <v>0</v>
      </c>
      <c r="V3715" s="40" t="str">
        <f t="shared" si="906"/>
        <v>Normal</v>
      </c>
      <c r="W3715" s="40">
        <f t="shared" si="907"/>
        <v>0</v>
      </c>
      <c r="X3715" s="40">
        <f t="shared" si="908"/>
        <v>0</v>
      </c>
      <c r="Y3715" s="40">
        <f t="shared" si="909"/>
        <v>0</v>
      </c>
      <c r="Z3715" s="40">
        <f t="shared" si="910"/>
        <v>0</v>
      </c>
      <c r="AA3715" s="40">
        <f t="shared" si="911"/>
        <v>1</v>
      </c>
      <c r="AB3715" s="40">
        <f t="shared" si="912"/>
        <v>0</v>
      </c>
      <c r="AC3715" s="41" t="s">
        <v>9181</v>
      </c>
      <c r="AD3715" s="41" t="s">
        <v>718</v>
      </c>
      <c r="AE3715" s="41" t="s">
        <v>351</v>
      </c>
      <c r="AF3715" s="41" t="s">
        <v>216</v>
      </c>
      <c r="AG3715" s="41" t="s">
        <v>56</v>
      </c>
      <c r="AH3715" s="41" t="s">
        <v>56</v>
      </c>
      <c r="AI3715" s="41" t="s">
        <v>56</v>
      </c>
      <c r="AJ3715" s="41" t="s">
        <v>160</v>
      </c>
      <c r="AK3715" s="41" t="s">
        <v>56</v>
      </c>
    </row>
    <row r="3716" spans="1:37" s="41" customFormat="1" ht="15.75" thickBot="1" x14ac:dyDescent="0.3">
      <c r="A3716" s="11" t="s">
        <v>638</v>
      </c>
      <c r="B3716" s="12" t="s">
        <v>216</v>
      </c>
      <c r="C3716" s="13" t="s">
        <v>46</v>
      </c>
      <c r="D3716" s="14" t="s">
        <v>47</v>
      </c>
      <c r="E3716" s="13" t="s">
        <v>7890</v>
      </c>
      <c r="F3716" s="4" t="s">
        <v>630</v>
      </c>
      <c r="G3716" s="4" t="s">
        <v>3161</v>
      </c>
      <c r="H3716" s="15">
        <v>43230.416666666664</v>
      </c>
      <c r="I3716" s="15">
        <v>43237.708333333336</v>
      </c>
      <c r="J3716" s="131" t="s">
        <v>8743</v>
      </c>
      <c r="K3716" s="45" t="s">
        <v>9</v>
      </c>
      <c r="L3716" s="47" t="s">
        <v>7</v>
      </c>
      <c r="M3716" s="47" t="s">
        <v>56</v>
      </c>
      <c r="N3716" s="9" t="str">
        <f t="shared" si="898"/>
        <v>Minor</v>
      </c>
      <c r="O3716" s="10" t="str">
        <f t="shared" si="899"/>
        <v>Successful</v>
      </c>
      <c r="P3716" s="10" t="str">
        <f t="shared" si="900"/>
        <v>On Time</v>
      </c>
      <c r="Q3716" s="9">
        <f t="shared" si="901"/>
        <v>1</v>
      </c>
      <c r="R3716" s="9">
        <f t="shared" si="902"/>
        <v>1</v>
      </c>
      <c r="S3716" s="9">
        <f t="shared" si="903"/>
        <v>0</v>
      </c>
      <c r="T3716" s="9" t="str">
        <f t="shared" si="904"/>
        <v>May</v>
      </c>
      <c r="U3716" s="40">
        <f t="shared" si="905"/>
        <v>0</v>
      </c>
      <c r="V3716" s="40" t="str">
        <f t="shared" si="906"/>
        <v>Normal</v>
      </c>
      <c r="W3716" s="40">
        <f t="shared" si="907"/>
        <v>0</v>
      </c>
      <c r="X3716" s="40">
        <f t="shared" si="908"/>
        <v>0</v>
      </c>
      <c r="Y3716" s="40">
        <f t="shared" si="909"/>
        <v>0</v>
      </c>
      <c r="Z3716" s="40">
        <f t="shared" si="910"/>
        <v>0</v>
      </c>
      <c r="AA3716" s="40">
        <f t="shared" si="911"/>
        <v>1</v>
      </c>
      <c r="AB3716" s="40">
        <f t="shared" si="912"/>
        <v>0</v>
      </c>
      <c r="AC3716" s="41" t="s">
        <v>9181</v>
      </c>
      <c r="AD3716" s="41" t="s">
        <v>718</v>
      </c>
      <c r="AE3716" s="41" t="s">
        <v>351</v>
      </c>
      <c r="AF3716" s="41" t="s">
        <v>216</v>
      </c>
      <c r="AG3716" s="41" t="s">
        <v>56</v>
      </c>
      <c r="AH3716" s="41" t="s">
        <v>56</v>
      </c>
      <c r="AI3716" s="41" t="s">
        <v>56</v>
      </c>
      <c r="AJ3716" s="41" t="s">
        <v>160</v>
      </c>
      <c r="AK3716" s="41" t="s">
        <v>56</v>
      </c>
    </row>
    <row r="3717" spans="1:37" s="41" customFormat="1" ht="15.75" thickBot="1" x14ac:dyDescent="0.3">
      <c r="A3717" s="11" t="s">
        <v>638</v>
      </c>
      <c r="B3717" s="12" t="s">
        <v>216</v>
      </c>
      <c r="C3717" s="13" t="s">
        <v>46</v>
      </c>
      <c r="D3717" s="14" t="s">
        <v>47</v>
      </c>
      <c r="E3717" s="13" t="s">
        <v>7891</v>
      </c>
      <c r="F3717" s="4" t="s">
        <v>630</v>
      </c>
      <c r="G3717" s="4" t="s">
        <v>8399</v>
      </c>
      <c r="H3717" s="15">
        <v>43236.875</v>
      </c>
      <c r="I3717" s="15">
        <v>43237.166666666664</v>
      </c>
      <c r="J3717" s="131" t="s">
        <v>8744</v>
      </c>
      <c r="K3717" s="45" t="s">
        <v>9</v>
      </c>
      <c r="L3717" s="47" t="s">
        <v>7</v>
      </c>
      <c r="M3717" s="47" t="s">
        <v>56</v>
      </c>
      <c r="N3717" s="9" t="str">
        <f t="shared" si="898"/>
        <v>Minor</v>
      </c>
      <c r="O3717" s="10" t="str">
        <f t="shared" si="899"/>
        <v>Successful</v>
      </c>
      <c r="P3717" s="10" t="str">
        <f t="shared" si="900"/>
        <v>On Time</v>
      </c>
      <c r="Q3717" s="9">
        <f t="shared" si="901"/>
        <v>1</v>
      </c>
      <c r="R3717" s="9">
        <f t="shared" si="902"/>
        <v>1</v>
      </c>
      <c r="S3717" s="9">
        <f t="shared" si="903"/>
        <v>0</v>
      </c>
      <c r="T3717" s="9" t="str">
        <f t="shared" si="904"/>
        <v>May</v>
      </c>
      <c r="U3717" s="40">
        <f t="shared" si="905"/>
        <v>0</v>
      </c>
      <c r="V3717" s="40" t="str">
        <f t="shared" si="906"/>
        <v>Normal</v>
      </c>
      <c r="W3717" s="40">
        <f t="shared" si="907"/>
        <v>0</v>
      </c>
      <c r="X3717" s="40">
        <f t="shared" si="908"/>
        <v>0</v>
      </c>
      <c r="Y3717" s="40">
        <f t="shared" si="909"/>
        <v>0</v>
      </c>
      <c r="Z3717" s="40">
        <f t="shared" si="910"/>
        <v>0</v>
      </c>
      <c r="AA3717" s="40">
        <f t="shared" si="911"/>
        <v>1</v>
      </c>
      <c r="AB3717" s="40">
        <f t="shared" si="912"/>
        <v>0</v>
      </c>
      <c r="AC3717" s="41" t="s">
        <v>9181</v>
      </c>
      <c r="AD3717" s="41" t="s">
        <v>3951</v>
      </c>
      <c r="AE3717" s="41" t="s">
        <v>351</v>
      </c>
      <c r="AF3717" s="41" t="s">
        <v>216</v>
      </c>
      <c r="AG3717" s="41" t="s">
        <v>56</v>
      </c>
      <c r="AH3717" s="41" t="s">
        <v>56</v>
      </c>
      <c r="AI3717" s="41" t="s">
        <v>56</v>
      </c>
      <c r="AJ3717" s="41" t="s">
        <v>160</v>
      </c>
      <c r="AK3717" s="41" t="s">
        <v>56</v>
      </c>
    </row>
    <row r="3718" spans="1:37" s="41" customFormat="1" ht="15.75" thickBot="1" x14ac:dyDescent="0.3">
      <c r="A3718" s="11" t="s">
        <v>638</v>
      </c>
      <c r="B3718" s="12" t="s">
        <v>216</v>
      </c>
      <c r="C3718" s="13" t="s">
        <v>46</v>
      </c>
      <c r="D3718" s="14" t="s">
        <v>47</v>
      </c>
      <c r="E3718" s="13" t="s">
        <v>7892</v>
      </c>
      <c r="F3718" s="4" t="s">
        <v>630</v>
      </c>
      <c r="G3718" s="4" t="s">
        <v>3161</v>
      </c>
      <c r="H3718" s="15">
        <v>43236.708333333336</v>
      </c>
      <c r="I3718" s="15">
        <v>43237.166666666664</v>
      </c>
      <c r="J3718" s="131" t="s">
        <v>8745</v>
      </c>
      <c r="K3718" s="45" t="s">
        <v>9</v>
      </c>
      <c r="L3718" s="47" t="s">
        <v>7</v>
      </c>
      <c r="M3718" s="47" t="s">
        <v>56</v>
      </c>
      <c r="N3718" s="9" t="str">
        <f t="shared" si="898"/>
        <v>Minor</v>
      </c>
      <c r="O3718" s="10" t="str">
        <f t="shared" si="899"/>
        <v>Successful</v>
      </c>
      <c r="P3718" s="10" t="str">
        <f t="shared" si="900"/>
        <v>On Time</v>
      </c>
      <c r="Q3718" s="9">
        <f t="shared" si="901"/>
        <v>1</v>
      </c>
      <c r="R3718" s="9">
        <f t="shared" si="902"/>
        <v>1</v>
      </c>
      <c r="S3718" s="9">
        <f t="shared" si="903"/>
        <v>0</v>
      </c>
      <c r="T3718" s="9" t="str">
        <f t="shared" si="904"/>
        <v>May</v>
      </c>
      <c r="U3718" s="40">
        <f t="shared" si="905"/>
        <v>0</v>
      </c>
      <c r="V3718" s="40" t="str">
        <f t="shared" si="906"/>
        <v>Normal</v>
      </c>
      <c r="W3718" s="40">
        <f t="shared" si="907"/>
        <v>0</v>
      </c>
      <c r="X3718" s="40">
        <f t="shared" si="908"/>
        <v>0</v>
      </c>
      <c r="Y3718" s="40">
        <f t="shared" si="909"/>
        <v>0</v>
      </c>
      <c r="Z3718" s="40">
        <f t="shared" si="910"/>
        <v>0</v>
      </c>
      <c r="AA3718" s="40">
        <f t="shared" si="911"/>
        <v>1</v>
      </c>
      <c r="AB3718" s="40">
        <f t="shared" si="912"/>
        <v>0</v>
      </c>
      <c r="AC3718" s="41" t="s">
        <v>9181</v>
      </c>
      <c r="AD3718" s="41" t="s">
        <v>9198</v>
      </c>
      <c r="AE3718" s="41" t="s">
        <v>351</v>
      </c>
      <c r="AF3718" s="41" t="s">
        <v>216</v>
      </c>
      <c r="AG3718" s="41" t="s">
        <v>56</v>
      </c>
      <c r="AH3718" s="41" t="s">
        <v>56</v>
      </c>
      <c r="AI3718" s="41" t="s">
        <v>56</v>
      </c>
      <c r="AJ3718" s="41" t="s">
        <v>160</v>
      </c>
      <c r="AK3718" s="41" t="s">
        <v>56</v>
      </c>
    </row>
    <row r="3719" spans="1:37" s="41" customFormat="1" ht="15.75" thickBot="1" x14ac:dyDescent="0.3">
      <c r="A3719" s="11" t="s">
        <v>50</v>
      </c>
      <c r="B3719" s="12" t="s">
        <v>216</v>
      </c>
      <c r="C3719" s="13" t="s">
        <v>46</v>
      </c>
      <c r="D3719" s="14" t="s">
        <v>47</v>
      </c>
      <c r="E3719" s="13" t="s">
        <v>7893</v>
      </c>
      <c r="F3719" s="4" t="s">
        <v>309</v>
      </c>
      <c r="G3719" s="4" t="s">
        <v>1600</v>
      </c>
      <c r="H3719" s="15">
        <v>43237.666666666664</v>
      </c>
      <c r="I3719" s="15">
        <v>43237.833333333336</v>
      </c>
      <c r="J3719" s="131" t="s">
        <v>8746</v>
      </c>
      <c r="K3719" s="45" t="s">
        <v>9</v>
      </c>
      <c r="L3719" s="47" t="s">
        <v>7</v>
      </c>
      <c r="M3719" s="47" t="s">
        <v>56</v>
      </c>
      <c r="N3719" s="9" t="str">
        <f t="shared" si="898"/>
        <v>Minor</v>
      </c>
      <c r="O3719" s="10" t="str">
        <f t="shared" si="899"/>
        <v>Successful</v>
      </c>
      <c r="P3719" s="10" t="str">
        <f t="shared" si="900"/>
        <v>On Time</v>
      </c>
      <c r="Q3719" s="9">
        <f t="shared" si="901"/>
        <v>1</v>
      </c>
      <c r="R3719" s="9">
        <f t="shared" si="902"/>
        <v>1</v>
      </c>
      <c r="S3719" s="9">
        <f t="shared" si="903"/>
        <v>0</v>
      </c>
      <c r="T3719" s="9" t="str">
        <f t="shared" si="904"/>
        <v>May</v>
      </c>
      <c r="U3719" s="40">
        <f t="shared" si="905"/>
        <v>0</v>
      </c>
      <c r="V3719" s="40" t="str">
        <f t="shared" si="906"/>
        <v>Normal</v>
      </c>
      <c r="W3719" s="40">
        <f t="shared" si="907"/>
        <v>0</v>
      </c>
      <c r="X3719" s="40">
        <f t="shared" si="908"/>
        <v>0</v>
      </c>
      <c r="Y3719" s="40">
        <f t="shared" si="909"/>
        <v>0</v>
      </c>
      <c r="Z3719" s="40">
        <f t="shared" si="910"/>
        <v>0</v>
      </c>
      <c r="AA3719" s="40">
        <f t="shared" si="911"/>
        <v>1</v>
      </c>
      <c r="AB3719" s="40">
        <f t="shared" si="912"/>
        <v>0</v>
      </c>
      <c r="AC3719" s="41" t="s">
        <v>537</v>
      </c>
      <c r="AD3719" s="41" t="s">
        <v>463</v>
      </c>
      <c r="AE3719" s="41" t="s">
        <v>227</v>
      </c>
      <c r="AF3719" s="41" t="s">
        <v>216</v>
      </c>
      <c r="AG3719" s="41" t="s">
        <v>56</v>
      </c>
      <c r="AH3719" s="41" t="s">
        <v>56</v>
      </c>
      <c r="AI3719" s="41" t="s">
        <v>56</v>
      </c>
      <c r="AJ3719" s="41" t="s">
        <v>160</v>
      </c>
      <c r="AK3719" s="41" t="s">
        <v>56</v>
      </c>
    </row>
    <row r="3720" spans="1:37" s="41" customFormat="1" ht="15.75" thickBot="1" x14ac:dyDescent="0.3">
      <c r="A3720" s="11" t="s">
        <v>697</v>
      </c>
      <c r="B3720" s="12" t="s">
        <v>216</v>
      </c>
      <c r="C3720" s="13" t="s">
        <v>52</v>
      </c>
      <c r="D3720" s="14" t="s">
        <v>47</v>
      </c>
      <c r="E3720" s="13" t="s">
        <v>7894</v>
      </c>
      <c r="F3720" s="4" t="s">
        <v>152</v>
      </c>
      <c r="G3720" s="4" t="s">
        <v>492</v>
      </c>
      <c r="H3720" s="15">
        <v>43236.416666666664</v>
      </c>
      <c r="I3720" s="15">
        <v>43237.708333333336</v>
      </c>
      <c r="J3720" s="131" t="s">
        <v>8747</v>
      </c>
      <c r="K3720" s="45" t="s">
        <v>9</v>
      </c>
      <c r="L3720" s="47" t="s">
        <v>7</v>
      </c>
      <c r="M3720" s="47" t="s">
        <v>56</v>
      </c>
      <c r="N3720" s="9" t="str">
        <f t="shared" ref="N3720:N3783" si="913">VLOOKUP(C3720,CBI,2,FALSE)</f>
        <v>Standard</v>
      </c>
      <c r="O3720" s="10" t="str">
        <f t="shared" ref="O3720:O3783" si="914">VLOOKUP(K3720,Exitoso,2,FALSE)</f>
        <v>Successful</v>
      </c>
      <c r="P3720" s="10" t="str">
        <f t="shared" ref="P3720:P3783" si="915">VLOOKUP(L3720,EnTiempo,2,FALSE)</f>
        <v>On Time</v>
      </c>
      <c r="Q3720" s="9">
        <f t="shared" ref="Q3720:Q3783" si="916">IF(OR(K3720="Successful",K3720="Exitoso"),1,IF(OR(K3720="Not Successful",K3720="No exitoso",K3720="Fallido"),0," "))</f>
        <v>1</v>
      </c>
      <c r="R3720" s="9">
        <f t="shared" ref="R3720:R3783" si="917">IF(OR(L3720="On Time",L3720="En tiempo"),1,IF(OR(L3720="Out of Time",L3720="Fuera de Tiempo"),0," "))</f>
        <v>1</v>
      </c>
      <c r="S3720" s="9">
        <f t="shared" ref="S3720:S3783" si="918">IF(M3720="NO",0,1)</f>
        <v>0</v>
      </c>
      <c r="T3720" s="9" t="str">
        <f t="shared" ref="T3720:T3783" si="919">VLOOKUP(MONTH(I3720),Meses,2,FALSE)</f>
        <v>May</v>
      </c>
      <c r="U3720" s="40">
        <f t="shared" ref="U3720:U3783" si="920">IF(ISERROR(FIND("SLT",J3720,1)),0,1)</f>
        <v>0</v>
      </c>
      <c r="V3720" s="40" t="str">
        <f t="shared" ref="V3720:V3783" si="921">IF(D3720="emergency","Emergency",IF(ISERROR(FIND("SLT",J3720,1)),"Normal","SLT"))</f>
        <v>Normal</v>
      </c>
      <c r="W3720" s="40">
        <f t="shared" ref="W3720:W3783" si="922">IF(V3720="Emergency",1,0)</f>
        <v>0</v>
      </c>
      <c r="X3720" s="40">
        <f t="shared" ref="X3720:X3783" si="923">IF(AG3720="Si",1,0)</f>
        <v>0</v>
      </c>
      <c r="Y3720" s="40">
        <f t="shared" ref="Y3720:Y3783" si="924">IF(AH3720="Si",1,0)</f>
        <v>0</v>
      </c>
      <c r="Z3720" s="40">
        <f t="shared" ref="Z3720:Z3783" si="925">IF(AI3720="Si",1,0)</f>
        <v>0</v>
      </c>
      <c r="AA3720" s="40">
        <f t="shared" ref="AA3720:AA3783" si="926">IF(AJ3720="Si",1,0)</f>
        <v>1</v>
      </c>
      <c r="AB3720" s="40">
        <f t="shared" ref="AB3720:AB3783" si="927">IF(AK3720="Si",1,0)</f>
        <v>0</v>
      </c>
      <c r="AC3720" s="41" t="s">
        <v>238</v>
      </c>
      <c r="AD3720" s="41" t="s">
        <v>464</v>
      </c>
      <c r="AE3720" s="41" t="s">
        <v>121</v>
      </c>
      <c r="AF3720" s="41" t="s">
        <v>322</v>
      </c>
      <c r="AG3720" s="41" t="s">
        <v>56</v>
      </c>
      <c r="AH3720" s="41" t="s">
        <v>56</v>
      </c>
      <c r="AI3720" s="41" t="s">
        <v>56</v>
      </c>
      <c r="AJ3720" s="41" t="s">
        <v>160</v>
      </c>
      <c r="AK3720" s="41" t="s">
        <v>56</v>
      </c>
    </row>
    <row r="3721" spans="1:37" s="41" customFormat="1" ht="15.75" thickBot="1" x14ac:dyDescent="0.3">
      <c r="A3721" s="11" t="s">
        <v>49</v>
      </c>
      <c r="B3721" s="12" t="s">
        <v>216</v>
      </c>
      <c r="C3721" s="13" t="s">
        <v>46</v>
      </c>
      <c r="D3721" s="14" t="s">
        <v>47</v>
      </c>
      <c r="E3721" s="13" t="s">
        <v>7895</v>
      </c>
      <c r="F3721" s="4" t="s">
        <v>75</v>
      </c>
      <c r="G3721" s="4" t="s">
        <v>3152</v>
      </c>
      <c r="H3721" s="15">
        <v>43230.375</v>
      </c>
      <c r="I3721" s="15">
        <v>43237.708333333336</v>
      </c>
      <c r="J3721" s="131" t="s">
        <v>8748</v>
      </c>
      <c r="K3721" s="45" t="s">
        <v>9</v>
      </c>
      <c r="L3721" s="47" t="s">
        <v>7</v>
      </c>
      <c r="M3721" s="47" t="s">
        <v>56</v>
      </c>
      <c r="N3721" s="9" t="str">
        <f t="shared" si="913"/>
        <v>Minor</v>
      </c>
      <c r="O3721" s="10" t="str">
        <f t="shared" si="914"/>
        <v>Successful</v>
      </c>
      <c r="P3721" s="10" t="str">
        <f t="shared" si="915"/>
        <v>On Time</v>
      </c>
      <c r="Q3721" s="9">
        <f t="shared" si="916"/>
        <v>1</v>
      </c>
      <c r="R3721" s="9">
        <f t="shared" si="917"/>
        <v>1</v>
      </c>
      <c r="S3721" s="9">
        <f t="shared" si="918"/>
        <v>0</v>
      </c>
      <c r="T3721" s="9" t="str">
        <f t="shared" si="919"/>
        <v>May</v>
      </c>
      <c r="U3721" s="40">
        <f t="shared" si="920"/>
        <v>0</v>
      </c>
      <c r="V3721" s="40" t="str">
        <f t="shared" si="921"/>
        <v>Normal</v>
      </c>
      <c r="W3721" s="40">
        <f t="shared" si="922"/>
        <v>0</v>
      </c>
      <c r="X3721" s="40">
        <f t="shared" si="923"/>
        <v>0</v>
      </c>
      <c r="Y3721" s="40">
        <f t="shared" si="924"/>
        <v>0</v>
      </c>
      <c r="Z3721" s="40">
        <f t="shared" si="925"/>
        <v>0</v>
      </c>
      <c r="AA3721" s="40">
        <f t="shared" si="926"/>
        <v>1</v>
      </c>
      <c r="AB3721" s="40">
        <f t="shared" si="927"/>
        <v>0</v>
      </c>
      <c r="AC3721" s="41" t="s">
        <v>9180</v>
      </c>
      <c r="AD3721" s="41" t="s">
        <v>280</v>
      </c>
      <c r="AE3721" s="41" t="s">
        <v>323</v>
      </c>
      <c r="AF3721" s="41" t="s">
        <v>216</v>
      </c>
      <c r="AG3721" s="41" t="s">
        <v>56</v>
      </c>
      <c r="AH3721" s="41" t="s">
        <v>56</v>
      </c>
      <c r="AI3721" s="41" t="s">
        <v>56</v>
      </c>
      <c r="AJ3721" s="41" t="s">
        <v>160</v>
      </c>
      <c r="AK3721" s="41" t="s">
        <v>56</v>
      </c>
    </row>
    <row r="3722" spans="1:37" s="41" customFormat="1" ht="15.75" thickBot="1" x14ac:dyDescent="0.3">
      <c r="A3722" s="11" t="s">
        <v>697</v>
      </c>
      <c r="B3722" s="12" t="s">
        <v>216</v>
      </c>
      <c r="C3722" s="13" t="s">
        <v>46</v>
      </c>
      <c r="D3722" s="14" t="s">
        <v>47</v>
      </c>
      <c r="E3722" s="13" t="s">
        <v>7896</v>
      </c>
      <c r="F3722" s="4" t="s">
        <v>365</v>
      </c>
      <c r="G3722" s="4" t="s">
        <v>704</v>
      </c>
      <c r="H3722" s="15">
        <v>43234.416666666664</v>
      </c>
      <c r="I3722" s="15">
        <v>43238.645833333336</v>
      </c>
      <c r="J3722" s="131" t="s">
        <v>8749</v>
      </c>
      <c r="K3722" s="45" t="s">
        <v>9</v>
      </c>
      <c r="L3722" s="47" t="s">
        <v>7</v>
      </c>
      <c r="M3722" s="47" t="s">
        <v>56</v>
      </c>
      <c r="N3722" s="9" t="str">
        <f t="shared" si="913"/>
        <v>Minor</v>
      </c>
      <c r="O3722" s="10" t="str">
        <f t="shared" si="914"/>
        <v>Successful</v>
      </c>
      <c r="P3722" s="10" t="str">
        <f t="shared" si="915"/>
        <v>On Time</v>
      </c>
      <c r="Q3722" s="9">
        <f t="shared" si="916"/>
        <v>1</v>
      </c>
      <c r="R3722" s="9">
        <f t="shared" si="917"/>
        <v>1</v>
      </c>
      <c r="S3722" s="9">
        <f t="shared" si="918"/>
        <v>0</v>
      </c>
      <c r="T3722" s="9" t="str">
        <f t="shared" si="919"/>
        <v>May</v>
      </c>
      <c r="U3722" s="40">
        <f t="shared" si="920"/>
        <v>0</v>
      </c>
      <c r="V3722" s="40" t="str">
        <f t="shared" si="921"/>
        <v>Normal</v>
      </c>
      <c r="W3722" s="40">
        <f t="shared" si="922"/>
        <v>0</v>
      </c>
      <c r="X3722" s="40">
        <f t="shared" si="923"/>
        <v>0</v>
      </c>
      <c r="Y3722" s="40">
        <f t="shared" si="924"/>
        <v>0</v>
      </c>
      <c r="Z3722" s="40">
        <f t="shared" si="925"/>
        <v>0</v>
      </c>
      <c r="AA3722" s="40">
        <f t="shared" si="926"/>
        <v>1</v>
      </c>
      <c r="AB3722" s="40">
        <f t="shared" si="927"/>
        <v>0</v>
      </c>
      <c r="AC3722" s="41" t="s">
        <v>238</v>
      </c>
      <c r="AD3722" s="41" t="s">
        <v>2266</v>
      </c>
      <c r="AE3722" s="41" t="s">
        <v>432</v>
      </c>
      <c r="AF3722" s="41" t="s">
        <v>216</v>
      </c>
      <c r="AG3722" s="41" t="s">
        <v>56</v>
      </c>
      <c r="AH3722" s="41" t="s">
        <v>56</v>
      </c>
      <c r="AI3722" s="41" t="s">
        <v>56</v>
      </c>
      <c r="AJ3722" s="41" t="s">
        <v>160</v>
      </c>
      <c r="AK3722" s="41" t="s">
        <v>56</v>
      </c>
    </row>
    <row r="3723" spans="1:37" s="41" customFormat="1" ht="15.75" thickBot="1" x14ac:dyDescent="0.3">
      <c r="A3723" s="11" t="s">
        <v>697</v>
      </c>
      <c r="B3723" s="12" t="s">
        <v>216</v>
      </c>
      <c r="C3723" s="13" t="s">
        <v>46</v>
      </c>
      <c r="D3723" s="14" t="s">
        <v>47</v>
      </c>
      <c r="E3723" s="13" t="s">
        <v>7897</v>
      </c>
      <c r="F3723" s="4" t="s">
        <v>365</v>
      </c>
      <c r="G3723" s="4" t="s">
        <v>704</v>
      </c>
      <c r="H3723" s="15">
        <v>43234.458333333336</v>
      </c>
      <c r="I3723" s="15">
        <v>43238.666666666664</v>
      </c>
      <c r="J3723" s="131" t="s">
        <v>8750</v>
      </c>
      <c r="K3723" s="45" t="s">
        <v>9</v>
      </c>
      <c r="L3723" s="47" t="s">
        <v>7</v>
      </c>
      <c r="M3723" s="47" t="s">
        <v>56</v>
      </c>
      <c r="N3723" s="9" t="str">
        <f t="shared" si="913"/>
        <v>Minor</v>
      </c>
      <c r="O3723" s="10" t="str">
        <f t="shared" si="914"/>
        <v>Successful</v>
      </c>
      <c r="P3723" s="10" t="str">
        <f t="shared" si="915"/>
        <v>On Time</v>
      </c>
      <c r="Q3723" s="9">
        <f t="shared" si="916"/>
        <v>1</v>
      </c>
      <c r="R3723" s="9">
        <f t="shared" si="917"/>
        <v>1</v>
      </c>
      <c r="S3723" s="9">
        <f t="shared" si="918"/>
        <v>0</v>
      </c>
      <c r="T3723" s="9" t="str">
        <f t="shared" si="919"/>
        <v>May</v>
      </c>
      <c r="U3723" s="40">
        <f t="shared" si="920"/>
        <v>0</v>
      </c>
      <c r="V3723" s="40" t="str">
        <f t="shared" si="921"/>
        <v>Normal</v>
      </c>
      <c r="W3723" s="40">
        <f t="shared" si="922"/>
        <v>0</v>
      </c>
      <c r="X3723" s="40">
        <f t="shared" si="923"/>
        <v>0</v>
      </c>
      <c r="Y3723" s="40">
        <f t="shared" si="924"/>
        <v>0</v>
      </c>
      <c r="Z3723" s="40">
        <f t="shared" si="925"/>
        <v>0</v>
      </c>
      <c r="AA3723" s="40">
        <f t="shared" si="926"/>
        <v>1</v>
      </c>
      <c r="AB3723" s="40">
        <f t="shared" si="927"/>
        <v>0</v>
      </c>
      <c r="AC3723" s="41" t="s">
        <v>238</v>
      </c>
      <c r="AD3723" s="41" t="s">
        <v>2266</v>
      </c>
      <c r="AE3723" s="41" t="s">
        <v>432</v>
      </c>
      <c r="AF3723" s="41" t="s">
        <v>216</v>
      </c>
      <c r="AG3723" s="41" t="s">
        <v>56</v>
      </c>
      <c r="AH3723" s="41" t="s">
        <v>56</v>
      </c>
      <c r="AI3723" s="41" t="s">
        <v>56</v>
      </c>
      <c r="AJ3723" s="41" t="s">
        <v>160</v>
      </c>
      <c r="AK3723" s="41" t="s">
        <v>56</v>
      </c>
    </row>
    <row r="3724" spans="1:37" s="41" customFormat="1" ht="15.75" thickBot="1" x14ac:dyDescent="0.3">
      <c r="A3724" s="11" t="s">
        <v>248</v>
      </c>
      <c r="B3724" s="12" t="s">
        <v>216</v>
      </c>
      <c r="C3724" s="13" t="s">
        <v>52</v>
      </c>
      <c r="D3724" s="14" t="s">
        <v>47</v>
      </c>
      <c r="E3724" s="13" t="s">
        <v>7898</v>
      </c>
      <c r="F3724" s="4" t="s">
        <v>328</v>
      </c>
      <c r="G3724" s="4" t="s">
        <v>486</v>
      </c>
      <c r="H3724" s="15">
        <v>43227.541666666664</v>
      </c>
      <c r="I3724" s="15">
        <v>43237.75</v>
      </c>
      <c r="J3724" s="131" t="s">
        <v>8751</v>
      </c>
      <c r="K3724" s="45" t="s">
        <v>9</v>
      </c>
      <c r="L3724" s="47" t="s">
        <v>7</v>
      </c>
      <c r="M3724" s="47" t="s">
        <v>56</v>
      </c>
      <c r="N3724" s="9" t="str">
        <f t="shared" si="913"/>
        <v>Standard</v>
      </c>
      <c r="O3724" s="10" t="str">
        <f t="shared" si="914"/>
        <v>Successful</v>
      </c>
      <c r="P3724" s="10" t="str">
        <f t="shared" si="915"/>
        <v>On Time</v>
      </c>
      <c r="Q3724" s="9">
        <f t="shared" si="916"/>
        <v>1</v>
      </c>
      <c r="R3724" s="9">
        <f t="shared" si="917"/>
        <v>1</v>
      </c>
      <c r="S3724" s="9">
        <f t="shared" si="918"/>
        <v>0</v>
      </c>
      <c r="T3724" s="9" t="str">
        <f t="shared" si="919"/>
        <v>May</v>
      </c>
      <c r="U3724" s="40">
        <f t="shared" si="920"/>
        <v>0</v>
      </c>
      <c r="V3724" s="40" t="str">
        <f t="shared" si="921"/>
        <v>Normal</v>
      </c>
      <c r="W3724" s="40">
        <f t="shared" si="922"/>
        <v>0</v>
      </c>
      <c r="X3724" s="40">
        <f t="shared" si="923"/>
        <v>0</v>
      </c>
      <c r="Y3724" s="40">
        <f t="shared" si="924"/>
        <v>0</v>
      </c>
      <c r="Z3724" s="40">
        <f t="shared" si="925"/>
        <v>0</v>
      </c>
      <c r="AA3724" s="40">
        <f t="shared" si="926"/>
        <v>1</v>
      </c>
      <c r="AB3724" s="40">
        <f t="shared" si="927"/>
        <v>0</v>
      </c>
      <c r="AC3724" s="41" t="s">
        <v>537</v>
      </c>
      <c r="AD3724" s="41" t="s">
        <v>515</v>
      </c>
      <c r="AE3724" s="41" t="s">
        <v>424</v>
      </c>
      <c r="AF3724" s="41" t="s">
        <v>216</v>
      </c>
      <c r="AG3724" s="41" t="s">
        <v>56</v>
      </c>
      <c r="AH3724" s="41" t="s">
        <v>56</v>
      </c>
      <c r="AI3724" s="41" t="s">
        <v>56</v>
      </c>
      <c r="AJ3724" s="41" t="s">
        <v>160</v>
      </c>
      <c r="AK3724" s="41" t="s">
        <v>56</v>
      </c>
    </row>
    <row r="3725" spans="1:37" s="41" customFormat="1" ht="15.75" thickBot="1" x14ac:dyDescent="0.3">
      <c r="A3725" s="11" t="s">
        <v>49</v>
      </c>
      <c r="B3725" s="12" t="s">
        <v>8</v>
      </c>
      <c r="C3725" s="13" t="s">
        <v>46</v>
      </c>
      <c r="D3725" s="14" t="s">
        <v>47</v>
      </c>
      <c r="E3725" s="13" t="s">
        <v>7899</v>
      </c>
      <c r="F3725" s="4" t="s">
        <v>89</v>
      </c>
      <c r="G3725" s="4" t="s">
        <v>245</v>
      </c>
      <c r="H3725" s="15">
        <v>43238</v>
      </c>
      <c r="I3725" s="15">
        <v>43238.166666666664</v>
      </c>
      <c r="J3725" s="131" t="s">
        <v>8752</v>
      </c>
      <c r="K3725" s="45" t="s">
        <v>9</v>
      </c>
      <c r="L3725" s="47" t="s">
        <v>7</v>
      </c>
      <c r="M3725" s="47" t="s">
        <v>56</v>
      </c>
      <c r="N3725" s="9" t="str">
        <f t="shared" si="913"/>
        <v>Minor</v>
      </c>
      <c r="O3725" s="10" t="str">
        <f t="shared" si="914"/>
        <v>Successful</v>
      </c>
      <c r="P3725" s="10" t="str">
        <f t="shared" si="915"/>
        <v>On Time</v>
      </c>
      <c r="Q3725" s="9">
        <f t="shared" si="916"/>
        <v>1</v>
      </c>
      <c r="R3725" s="9">
        <f t="shared" si="917"/>
        <v>1</v>
      </c>
      <c r="S3725" s="9">
        <f t="shared" si="918"/>
        <v>0</v>
      </c>
      <c r="T3725" s="9" t="str">
        <f t="shared" si="919"/>
        <v>May</v>
      </c>
      <c r="U3725" s="40">
        <f t="shared" si="920"/>
        <v>0</v>
      </c>
      <c r="V3725" s="40" t="str">
        <f t="shared" si="921"/>
        <v>Normal</v>
      </c>
      <c r="W3725" s="40">
        <f t="shared" si="922"/>
        <v>0</v>
      </c>
      <c r="X3725" s="40">
        <f t="shared" si="923"/>
        <v>0</v>
      </c>
      <c r="Y3725" s="40">
        <f t="shared" si="924"/>
        <v>0</v>
      </c>
      <c r="Z3725" s="40">
        <f t="shared" si="925"/>
        <v>0</v>
      </c>
      <c r="AA3725" s="40">
        <f t="shared" si="926"/>
        <v>1</v>
      </c>
      <c r="AB3725" s="40">
        <f t="shared" si="927"/>
        <v>0</v>
      </c>
      <c r="AC3725" s="41" t="s">
        <v>9180</v>
      </c>
      <c r="AD3725" s="41" t="s">
        <v>280</v>
      </c>
      <c r="AE3725" s="41" t="s">
        <v>147</v>
      </c>
      <c r="AF3725" s="41" t="s">
        <v>8</v>
      </c>
      <c r="AG3725" s="41" t="s">
        <v>56</v>
      </c>
      <c r="AH3725" s="41" t="s">
        <v>56</v>
      </c>
      <c r="AI3725" s="41" t="s">
        <v>56</v>
      </c>
      <c r="AJ3725" s="41" t="s">
        <v>160</v>
      </c>
      <c r="AK3725" s="41" t="s">
        <v>56</v>
      </c>
    </row>
    <row r="3726" spans="1:37" s="41" customFormat="1" ht="15.75" thickBot="1" x14ac:dyDescent="0.3">
      <c r="A3726" s="11" t="s">
        <v>49</v>
      </c>
      <c r="B3726" s="12" t="s">
        <v>216</v>
      </c>
      <c r="C3726" s="13" t="s">
        <v>46</v>
      </c>
      <c r="D3726" s="14" t="s">
        <v>47</v>
      </c>
      <c r="E3726" s="13" t="s">
        <v>7900</v>
      </c>
      <c r="F3726" s="4" t="s">
        <v>340</v>
      </c>
      <c r="G3726" s="4" t="s">
        <v>1597</v>
      </c>
      <c r="H3726" s="15">
        <v>43238.416666666664</v>
      </c>
      <c r="I3726" s="15">
        <v>43238.525000000001</v>
      </c>
      <c r="J3726" s="131" t="s">
        <v>8753</v>
      </c>
      <c r="K3726" s="45" t="s">
        <v>9</v>
      </c>
      <c r="L3726" s="47" t="s">
        <v>7</v>
      </c>
      <c r="M3726" s="47" t="s">
        <v>56</v>
      </c>
      <c r="N3726" s="9" t="str">
        <f t="shared" si="913"/>
        <v>Minor</v>
      </c>
      <c r="O3726" s="10" t="str">
        <f t="shared" si="914"/>
        <v>Successful</v>
      </c>
      <c r="P3726" s="10" t="str">
        <f t="shared" si="915"/>
        <v>On Time</v>
      </c>
      <c r="Q3726" s="9">
        <f t="shared" si="916"/>
        <v>1</v>
      </c>
      <c r="R3726" s="9">
        <f t="shared" si="917"/>
        <v>1</v>
      </c>
      <c r="S3726" s="9">
        <f t="shared" si="918"/>
        <v>0</v>
      </c>
      <c r="T3726" s="9" t="str">
        <f t="shared" si="919"/>
        <v>May</v>
      </c>
      <c r="U3726" s="40">
        <f t="shared" si="920"/>
        <v>0</v>
      </c>
      <c r="V3726" s="40" t="str">
        <f t="shared" si="921"/>
        <v>Normal</v>
      </c>
      <c r="W3726" s="40">
        <f t="shared" si="922"/>
        <v>0</v>
      </c>
      <c r="X3726" s="40">
        <f t="shared" si="923"/>
        <v>0</v>
      </c>
      <c r="Y3726" s="40">
        <f t="shared" si="924"/>
        <v>0</v>
      </c>
      <c r="Z3726" s="40">
        <f t="shared" si="925"/>
        <v>0</v>
      </c>
      <c r="AA3726" s="40">
        <f t="shared" si="926"/>
        <v>1</v>
      </c>
      <c r="AB3726" s="40">
        <f t="shared" si="927"/>
        <v>0</v>
      </c>
      <c r="AC3726" s="41" t="s">
        <v>9180</v>
      </c>
      <c r="AD3726" s="41" t="s">
        <v>280</v>
      </c>
      <c r="AE3726" s="41" t="s">
        <v>426</v>
      </c>
      <c r="AF3726" s="41" t="s">
        <v>216</v>
      </c>
      <c r="AG3726" s="41" t="s">
        <v>56</v>
      </c>
      <c r="AH3726" s="41" t="s">
        <v>56</v>
      </c>
      <c r="AI3726" s="41" t="s">
        <v>56</v>
      </c>
      <c r="AJ3726" s="41" t="s">
        <v>160</v>
      </c>
      <c r="AK3726" s="41" t="s">
        <v>56</v>
      </c>
    </row>
    <row r="3727" spans="1:37" s="41" customFormat="1" ht="15.75" thickBot="1" x14ac:dyDescent="0.3">
      <c r="A3727" s="11" t="s">
        <v>45</v>
      </c>
      <c r="B3727" s="12" t="s">
        <v>216</v>
      </c>
      <c r="C3727" s="13" t="s">
        <v>52</v>
      </c>
      <c r="D3727" s="14" t="s">
        <v>47</v>
      </c>
      <c r="E3727" s="13" t="s">
        <v>7901</v>
      </c>
      <c r="F3727" s="4" t="s">
        <v>311</v>
      </c>
      <c r="G3727" s="4" t="s">
        <v>449</v>
      </c>
      <c r="H3727" s="15">
        <v>43231.75</v>
      </c>
      <c r="I3727" s="15">
        <v>43237.75</v>
      </c>
      <c r="J3727" s="131" t="s">
        <v>5011</v>
      </c>
      <c r="K3727" s="45" t="s">
        <v>9</v>
      </c>
      <c r="L3727" s="47" t="s">
        <v>7</v>
      </c>
      <c r="M3727" s="47" t="s">
        <v>56</v>
      </c>
      <c r="N3727" s="9" t="str">
        <f t="shared" si="913"/>
        <v>Standard</v>
      </c>
      <c r="O3727" s="10" t="str">
        <f t="shared" si="914"/>
        <v>Successful</v>
      </c>
      <c r="P3727" s="10" t="str">
        <f t="shared" si="915"/>
        <v>On Time</v>
      </c>
      <c r="Q3727" s="9">
        <f t="shared" si="916"/>
        <v>1</v>
      </c>
      <c r="R3727" s="9">
        <f t="shared" si="917"/>
        <v>1</v>
      </c>
      <c r="S3727" s="9">
        <f t="shared" si="918"/>
        <v>0</v>
      </c>
      <c r="T3727" s="9" t="str">
        <f t="shared" si="919"/>
        <v>May</v>
      </c>
      <c r="U3727" s="40">
        <f t="shared" si="920"/>
        <v>0</v>
      </c>
      <c r="V3727" s="40" t="str">
        <f t="shared" si="921"/>
        <v>Normal</v>
      </c>
      <c r="W3727" s="40">
        <f t="shared" si="922"/>
        <v>0</v>
      </c>
      <c r="X3727" s="40">
        <f t="shared" si="923"/>
        <v>0</v>
      </c>
      <c r="Y3727" s="40">
        <f t="shared" si="924"/>
        <v>0</v>
      </c>
      <c r="Z3727" s="40">
        <f t="shared" si="925"/>
        <v>0</v>
      </c>
      <c r="AA3727" s="40">
        <f t="shared" si="926"/>
        <v>1</v>
      </c>
      <c r="AB3727" s="40">
        <f t="shared" si="927"/>
        <v>0</v>
      </c>
      <c r="AC3727" s="41" t="s">
        <v>823</v>
      </c>
      <c r="AD3727" s="41" t="s">
        <v>545</v>
      </c>
      <c r="AE3727" s="41" t="s">
        <v>422</v>
      </c>
      <c r="AF3727" s="41" t="s">
        <v>216</v>
      </c>
      <c r="AG3727" s="41" t="s">
        <v>56</v>
      </c>
      <c r="AH3727" s="41" t="s">
        <v>56</v>
      </c>
      <c r="AI3727" s="41" t="s">
        <v>56</v>
      </c>
      <c r="AJ3727" s="41" t="s">
        <v>160</v>
      </c>
      <c r="AK3727" s="41" t="s">
        <v>56</v>
      </c>
    </row>
    <row r="3728" spans="1:37" s="41" customFormat="1" ht="15.75" thickBot="1" x14ac:dyDescent="0.3">
      <c r="A3728" s="11" t="s">
        <v>45</v>
      </c>
      <c r="B3728" s="12" t="s">
        <v>8</v>
      </c>
      <c r="C3728" s="13" t="s">
        <v>46</v>
      </c>
      <c r="D3728" s="14" t="s">
        <v>47</v>
      </c>
      <c r="E3728" s="13" t="s">
        <v>7902</v>
      </c>
      <c r="F3728" s="4" t="s">
        <v>122</v>
      </c>
      <c r="G3728" s="4" t="s">
        <v>172</v>
      </c>
      <c r="H3728" s="15">
        <v>43237.916666666664</v>
      </c>
      <c r="I3728" s="15">
        <v>43237.958333333336</v>
      </c>
      <c r="J3728" s="131" t="s">
        <v>8754</v>
      </c>
      <c r="K3728" s="45" t="s">
        <v>9</v>
      </c>
      <c r="L3728" s="47" t="s">
        <v>7</v>
      </c>
      <c r="M3728" s="47" t="s">
        <v>56</v>
      </c>
      <c r="N3728" s="9" t="str">
        <f t="shared" si="913"/>
        <v>Minor</v>
      </c>
      <c r="O3728" s="10" t="str">
        <f t="shared" si="914"/>
        <v>Successful</v>
      </c>
      <c r="P3728" s="10" t="str">
        <f t="shared" si="915"/>
        <v>On Time</v>
      </c>
      <c r="Q3728" s="9">
        <f t="shared" si="916"/>
        <v>1</v>
      </c>
      <c r="R3728" s="9">
        <f t="shared" si="917"/>
        <v>1</v>
      </c>
      <c r="S3728" s="9">
        <f t="shared" si="918"/>
        <v>0</v>
      </c>
      <c r="T3728" s="9" t="str">
        <f t="shared" si="919"/>
        <v>May</v>
      </c>
      <c r="U3728" s="40">
        <f t="shared" si="920"/>
        <v>0</v>
      </c>
      <c r="V3728" s="40" t="str">
        <f t="shared" si="921"/>
        <v>Normal</v>
      </c>
      <c r="W3728" s="40">
        <f t="shared" si="922"/>
        <v>0</v>
      </c>
      <c r="X3728" s="40">
        <f t="shared" si="923"/>
        <v>0</v>
      </c>
      <c r="Y3728" s="40">
        <f t="shared" si="924"/>
        <v>0</v>
      </c>
      <c r="Z3728" s="40">
        <f t="shared" si="925"/>
        <v>0</v>
      </c>
      <c r="AA3728" s="40">
        <f t="shared" si="926"/>
        <v>1</v>
      </c>
      <c r="AB3728" s="40">
        <f t="shared" si="927"/>
        <v>0</v>
      </c>
      <c r="AC3728" s="41" t="s">
        <v>823</v>
      </c>
      <c r="AD3728" s="41" t="s">
        <v>280</v>
      </c>
      <c r="AE3728" s="41" t="s">
        <v>147</v>
      </c>
      <c r="AF3728" s="41" t="s">
        <v>8</v>
      </c>
      <c r="AG3728" s="41" t="s">
        <v>56</v>
      </c>
      <c r="AH3728" s="41" t="s">
        <v>56</v>
      </c>
      <c r="AI3728" s="41" t="s">
        <v>56</v>
      </c>
      <c r="AJ3728" s="41" t="s">
        <v>160</v>
      </c>
      <c r="AK3728" s="41" t="s">
        <v>56</v>
      </c>
    </row>
    <row r="3729" spans="1:37" s="41" customFormat="1" ht="15.75" thickBot="1" x14ac:dyDescent="0.3">
      <c r="A3729" s="11" t="s">
        <v>54</v>
      </c>
      <c r="B3729" s="12" t="s">
        <v>216</v>
      </c>
      <c r="C3729" s="13" t="s">
        <v>46</v>
      </c>
      <c r="D3729" s="14" t="s">
        <v>47</v>
      </c>
      <c r="E3729" s="13" t="s">
        <v>7903</v>
      </c>
      <c r="F3729" s="4" t="s">
        <v>152</v>
      </c>
      <c r="G3729" s="4" t="s">
        <v>498</v>
      </c>
      <c r="H3729" s="15">
        <v>43237.875</v>
      </c>
      <c r="I3729" s="15">
        <v>43237.958333333336</v>
      </c>
      <c r="J3729" s="131" t="s">
        <v>8755</v>
      </c>
      <c r="K3729" s="45" t="s">
        <v>9</v>
      </c>
      <c r="L3729" s="47" t="s">
        <v>7</v>
      </c>
      <c r="M3729" s="47" t="s">
        <v>56</v>
      </c>
      <c r="N3729" s="9" t="str">
        <f t="shared" si="913"/>
        <v>Minor</v>
      </c>
      <c r="O3729" s="10" t="str">
        <f t="shared" si="914"/>
        <v>Successful</v>
      </c>
      <c r="P3729" s="10" t="str">
        <f t="shared" si="915"/>
        <v>On Time</v>
      </c>
      <c r="Q3729" s="9">
        <f t="shared" si="916"/>
        <v>1</v>
      </c>
      <c r="R3729" s="9">
        <f t="shared" si="917"/>
        <v>1</v>
      </c>
      <c r="S3729" s="9">
        <f t="shared" si="918"/>
        <v>0</v>
      </c>
      <c r="T3729" s="9" t="str">
        <f t="shared" si="919"/>
        <v>May</v>
      </c>
      <c r="U3729" s="40">
        <f t="shared" si="920"/>
        <v>0</v>
      </c>
      <c r="V3729" s="40" t="str">
        <f t="shared" si="921"/>
        <v>Normal</v>
      </c>
      <c r="W3729" s="40">
        <f t="shared" si="922"/>
        <v>0</v>
      </c>
      <c r="X3729" s="40">
        <f t="shared" si="923"/>
        <v>0</v>
      </c>
      <c r="Y3729" s="40">
        <f t="shared" si="924"/>
        <v>0</v>
      </c>
      <c r="Z3729" s="40">
        <f t="shared" si="925"/>
        <v>0</v>
      </c>
      <c r="AA3729" s="40">
        <f t="shared" si="926"/>
        <v>1</v>
      </c>
      <c r="AB3729" s="40">
        <f t="shared" si="927"/>
        <v>0</v>
      </c>
      <c r="AC3729" s="41" t="s">
        <v>537</v>
      </c>
      <c r="AD3729" s="41" t="s">
        <v>283</v>
      </c>
      <c r="AE3729" s="41" t="s">
        <v>121</v>
      </c>
      <c r="AF3729" s="41" t="s">
        <v>322</v>
      </c>
      <c r="AG3729" s="41" t="s">
        <v>56</v>
      </c>
      <c r="AH3729" s="41" t="s">
        <v>56</v>
      </c>
      <c r="AI3729" s="41" t="s">
        <v>56</v>
      </c>
      <c r="AJ3729" s="41" t="s">
        <v>160</v>
      </c>
      <c r="AK3729" s="41" t="s">
        <v>56</v>
      </c>
    </row>
    <row r="3730" spans="1:37" s="41" customFormat="1" ht="15.75" thickBot="1" x14ac:dyDescent="0.3">
      <c r="A3730" s="11" t="s">
        <v>45</v>
      </c>
      <c r="B3730" s="12" t="s">
        <v>216</v>
      </c>
      <c r="C3730" s="13" t="s">
        <v>52</v>
      </c>
      <c r="D3730" s="14" t="s">
        <v>47</v>
      </c>
      <c r="E3730" s="13" t="s">
        <v>7904</v>
      </c>
      <c r="F3730" s="4" t="s">
        <v>326</v>
      </c>
      <c r="G3730" s="4" t="s">
        <v>451</v>
      </c>
      <c r="H3730" s="15">
        <v>43236.708333333336</v>
      </c>
      <c r="I3730" s="15">
        <v>43237.75</v>
      </c>
      <c r="J3730" s="131" t="s">
        <v>8756</v>
      </c>
      <c r="K3730" s="45" t="s">
        <v>9</v>
      </c>
      <c r="L3730" s="47" t="s">
        <v>7</v>
      </c>
      <c r="M3730" s="47" t="s">
        <v>56</v>
      </c>
      <c r="N3730" s="9" t="str">
        <f t="shared" si="913"/>
        <v>Standard</v>
      </c>
      <c r="O3730" s="10" t="str">
        <f t="shared" si="914"/>
        <v>Successful</v>
      </c>
      <c r="P3730" s="10" t="str">
        <f t="shared" si="915"/>
        <v>On Time</v>
      </c>
      <c r="Q3730" s="9">
        <f t="shared" si="916"/>
        <v>1</v>
      </c>
      <c r="R3730" s="9">
        <f t="shared" si="917"/>
        <v>1</v>
      </c>
      <c r="S3730" s="9">
        <f t="shared" si="918"/>
        <v>0</v>
      </c>
      <c r="T3730" s="9" t="str">
        <f t="shared" si="919"/>
        <v>May</v>
      </c>
      <c r="U3730" s="40">
        <f t="shared" si="920"/>
        <v>0</v>
      </c>
      <c r="V3730" s="40" t="str">
        <f t="shared" si="921"/>
        <v>Normal</v>
      </c>
      <c r="W3730" s="40">
        <f t="shared" si="922"/>
        <v>0</v>
      </c>
      <c r="X3730" s="40">
        <f t="shared" si="923"/>
        <v>0</v>
      </c>
      <c r="Y3730" s="40">
        <f t="shared" si="924"/>
        <v>0</v>
      </c>
      <c r="Z3730" s="40">
        <f t="shared" si="925"/>
        <v>0</v>
      </c>
      <c r="AA3730" s="40">
        <f t="shared" si="926"/>
        <v>1</v>
      </c>
      <c r="AB3730" s="40">
        <f t="shared" si="927"/>
        <v>0</v>
      </c>
      <c r="AC3730" s="41" t="s">
        <v>823</v>
      </c>
      <c r="AD3730" s="41" t="s">
        <v>3950</v>
      </c>
      <c r="AE3730" s="41" t="s">
        <v>258</v>
      </c>
      <c r="AF3730" s="41" t="s">
        <v>216</v>
      </c>
      <c r="AG3730" s="41" t="s">
        <v>56</v>
      </c>
      <c r="AH3730" s="41" t="s">
        <v>56</v>
      </c>
      <c r="AI3730" s="41" t="s">
        <v>56</v>
      </c>
      <c r="AJ3730" s="41" t="s">
        <v>160</v>
      </c>
      <c r="AK3730" s="41" t="s">
        <v>56</v>
      </c>
    </row>
    <row r="3731" spans="1:37" s="41" customFormat="1" ht="15.75" thickBot="1" x14ac:dyDescent="0.3">
      <c r="A3731" s="11" t="s">
        <v>45</v>
      </c>
      <c r="B3731" s="12" t="s">
        <v>216</v>
      </c>
      <c r="C3731" s="13" t="s">
        <v>52</v>
      </c>
      <c r="D3731" s="14" t="s">
        <v>47</v>
      </c>
      <c r="E3731" s="13" t="s">
        <v>7905</v>
      </c>
      <c r="F3731" s="4" t="s">
        <v>326</v>
      </c>
      <c r="G3731" s="4" t="s">
        <v>451</v>
      </c>
      <c r="H3731" s="15">
        <v>43236.708333333336</v>
      </c>
      <c r="I3731" s="15">
        <v>43237.75</v>
      </c>
      <c r="J3731" s="131" t="s">
        <v>8757</v>
      </c>
      <c r="K3731" s="45" t="s">
        <v>9</v>
      </c>
      <c r="L3731" s="47" t="s">
        <v>7</v>
      </c>
      <c r="M3731" s="47" t="s">
        <v>56</v>
      </c>
      <c r="N3731" s="9" t="str">
        <f t="shared" si="913"/>
        <v>Standard</v>
      </c>
      <c r="O3731" s="10" t="str">
        <f t="shared" si="914"/>
        <v>Successful</v>
      </c>
      <c r="P3731" s="10" t="str">
        <f t="shared" si="915"/>
        <v>On Time</v>
      </c>
      <c r="Q3731" s="9">
        <f t="shared" si="916"/>
        <v>1</v>
      </c>
      <c r="R3731" s="9">
        <f t="shared" si="917"/>
        <v>1</v>
      </c>
      <c r="S3731" s="9">
        <f t="shared" si="918"/>
        <v>0</v>
      </c>
      <c r="T3731" s="9" t="str">
        <f t="shared" si="919"/>
        <v>May</v>
      </c>
      <c r="U3731" s="40">
        <f t="shared" si="920"/>
        <v>0</v>
      </c>
      <c r="V3731" s="40" t="str">
        <f t="shared" si="921"/>
        <v>Normal</v>
      </c>
      <c r="W3731" s="40">
        <f t="shared" si="922"/>
        <v>0</v>
      </c>
      <c r="X3731" s="40">
        <f t="shared" si="923"/>
        <v>0</v>
      </c>
      <c r="Y3731" s="40">
        <f t="shared" si="924"/>
        <v>0</v>
      </c>
      <c r="Z3731" s="40">
        <f t="shared" si="925"/>
        <v>0</v>
      </c>
      <c r="AA3731" s="40">
        <f t="shared" si="926"/>
        <v>1</v>
      </c>
      <c r="AB3731" s="40">
        <f t="shared" si="927"/>
        <v>0</v>
      </c>
      <c r="AC3731" s="41" t="s">
        <v>823</v>
      </c>
      <c r="AD3731" s="41" t="s">
        <v>724</v>
      </c>
      <c r="AE3731" s="41" t="s">
        <v>258</v>
      </c>
      <c r="AF3731" s="41" t="s">
        <v>216</v>
      </c>
      <c r="AG3731" s="41" t="s">
        <v>56</v>
      </c>
      <c r="AH3731" s="41" t="s">
        <v>56</v>
      </c>
      <c r="AI3731" s="41" t="s">
        <v>56</v>
      </c>
      <c r="AJ3731" s="41" t="s">
        <v>160</v>
      </c>
      <c r="AK3731" s="41" t="s">
        <v>56</v>
      </c>
    </row>
    <row r="3732" spans="1:37" s="41" customFormat="1" ht="15.75" thickBot="1" x14ac:dyDescent="0.3">
      <c r="A3732" s="11" t="s">
        <v>49</v>
      </c>
      <c r="B3732" s="12" t="s">
        <v>8</v>
      </c>
      <c r="C3732" s="13" t="s">
        <v>46</v>
      </c>
      <c r="D3732" s="14" t="s">
        <v>47</v>
      </c>
      <c r="E3732" s="13" t="s">
        <v>7906</v>
      </c>
      <c r="F3732" s="4" t="s">
        <v>76</v>
      </c>
      <c r="G3732" s="4" t="s">
        <v>563</v>
      </c>
      <c r="H3732" s="15">
        <v>43237.75</v>
      </c>
      <c r="I3732" s="15">
        <v>43238</v>
      </c>
      <c r="J3732" s="131" t="s">
        <v>8758</v>
      </c>
      <c r="K3732" s="45" t="s">
        <v>9</v>
      </c>
      <c r="L3732" s="47" t="s">
        <v>7</v>
      </c>
      <c r="M3732" s="47" t="s">
        <v>56</v>
      </c>
      <c r="N3732" s="9" t="str">
        <f t="shared" si="913"/>
        <v>Minor</v>
      </c>
      <c r="O3732" s="10" t="str">
        <f t="shared" si="914"/>
        <v>Successful</v>
      </c>
      <c r="P3732" s="10" t="str">
        <f t="shared" si="915"/>
        <v>On Time</v>
      </c>
      <c r="Q3732" s="9">
        <f t="shared" si="916"/>
        <v>1</v>
      </c>
      <c r="R3732" s="9">
        <f t="shared" si="917"/>
        <v>1</v>
      </c>
      <c r="S3732" s="9">
        <f t="shared" si="918"/>
        <v>0</v>
      </c>
      <c r="T3732" s="9" t="str">
        <f t="shared" si="919"/>
        <v>May</v>
      </c>
      <c r="U3732" s="40">
        <f t="shared" si="920"/>
        <v>0</v>
      </c>
      <c r="V3732" s="40" t="str">
        <f t="shared" si="921"/>
        <v>Normal</v>
      </c>
      <c r="W3732" s="40">
        <f t="shared" si="922"/>
        <v>0</v>
      </c>
      <c r="X3732" s="40">
        <f t="shared" si="923"/>
        <v>0</v>
      </c>
      <c r="Y3732" s="40">
        <f t="shared" si="924"/>
        <v>0</v>
      </c>
      <c r="Z3732" s="40">
        <f t="shared" si="925"/>
        <v>0</v>
      </c>
      <c r="AA3732" s="40">
        <f t="shared" si="926"/>
        <v>1</v>
      </c>
      <c r="AB3732" s="40">
        <f t="shared" si="927"/>
        <v>0</v>
      </c>
      <c r="AC3732" s="41" t="s">
        <v>9180</v>
      </c>
      <c r="AD3732" s="41" t="s">
        <v>280</v>
      </c>
      <c r="AE3732" s="41" t="s">
        <v>259</v>
      </c>
      <c r="AF3732" s="41" t="s">
        <v>8</v>
      </c>
      <c r="AG3732" s="41" t="s">
        <v>56</v>
      </c>
      <c r="AH3732" s="41" t="s">
        <v>56</v>
      </c>
      <c r="AI3732" s="41" t="s">
        <v>56</v>
      </c>
      <c r="AJ3732" s="41" t="s">
        <v>160</v>
      </c>
      <c r="AK3732" s="41" t="s">
        <v>56</v>
      </c>
    </row>
    <row r="3733" spans="1:37" s="41" customFormat="1" ht="15.75" thickBot="1" x14ac:dyDescent="0.3">
      <c r="A3733" s="11" t="s">
        <v>66</v>
      </c>
      <c r="B3733" s="12" t="s">
        <v>216</v>
      </c>
      <c r="C3733" s="13" t="s">
        <v>46</v>
      </c>
      <c r="D3733" s="14" t="s">
        <v>47</v>
      </c>
      <c r="E3733" s="13" t="s">
        <v>7907</v>
      </c>
      <c r="F3733" s="4" t="s">
        <v>152</v>
      </c>
      <c r="G3733" s="4" t="s">
        <v>577</v>
      </c>
      <c r="H3733" s="15">
        <v>43238.458333333336</v>
      </c>
      <c r="I3733" s="15">
        <v>43238.583333333336</v>
      </c>
      <c r="J3733" s="131" t="s">
        <v>8759</v>
      </c>
      <c r="K3733" s="45" t="s">
        <v>9</v>
      </c>
      <c r="L3733" s="47" t="s">
        <v>7</v>
      </c>
      <c r="M3733" s="47" t="s">
        <v>56</v>
      </c>
      <c r="N3733" s="9" t="str">
        <f t="shared" si="913"/>
        <v>Minor</v>
      </c>
      <c r="O3733" s="10" t="str">
        <f t="shared" si="914"/>
        <v>Successful</v>
      </c>
      <c r="P3733" s="10" t="str">
        <f t="shared" si="915"/>
        <v>On Time</v>
      </c>
      <c r="Q3733" s="9">
        <f t="shared" si="916"/>
        <v>1</v>
      </c>
      <c r="R3733" s="9">
        <f t="shared" si="917"/>
        <v>1</v>
      </c>
      <c r="S3733" s="9">
        <f t="shared" si="918"/>
        <v>0</v>
      </c>
      <c r="T3733" s="9" t="str">
        <f t="shared" si="919"/>
        <v>May</v>
      </c>
      <c r="U3733" s="40">
        <f t="shared" si="920"/>
        <v>0</v>
      </c>
      <c r="V3733" s="40" t="str">
        <f t="shared" si="921"/>
        <v>Normal</v>
      </c>
      <c r="W3733" s="40">
        <f t="shared" si="922"/>
        <v>0</v>
      </c>
      <c r="X3733" s="40">
        <f t="shared" si="923"/>
        <v>0</v>
      </c>
      <c r="Y3733" s="40">
        <f t="shared" si="924"/>
        <v>0</v>
      </c>
      <c r="Z3733" s="40">
        <f t="shared" si="925"/>
        <v>0</v>
      </c>
      <c r="AA3733" s="40">
        <f t="shared" si="926"/>
        <v>1</v>
      </c>
      <c r="AB3733" s="40">
        <f t="shared" si="927"/>
        <v>0</v>
      </c>
      <c r="AC3733" s="41" t="s">
        <v>537</v>
      </c>
      <c r="AD3733" s="41" t="s">
        <v>283</v>
      </c>
      <c r="AE3733" s="41" t="s">
        <v>121</v>
      </c>
      <c r="AF3733" s="41" t="s">
        <v>322</v>
      </c>
      <c r="AG3733" s="41" t="s">
        <v>56</v>
      </c>
      <c r="AH3733" s="41" t="s">
        <v>56</v>
      </c>
      <c r="AI3733" s="41" t="s">
        <v>56</v>
      </c>
      <c r="AJ3733" s="41" t="s">
        <v>160</v>
      </c>
      <c r="AK3733" s="41" t="s">
        <v>56</v>
      </c>
    </row>
    <row r="3734" spans="1:37" s="41" customFormat="1" ht="15.75" thickBot="1" x14ac:dyDescent="0.3">
      <c r="A3734" s="11" t="s">
        <v>697</v>
      </c>
      <c r="B3734" s="12" t="s">
        <v>216</v>
      </c>
      <c r="C3734" s="13" t="s">
        <v>46</v>
      </c>
      <c r="D3734" s="14" t="s">
        <v>47</v>
      </c>
      <c r="E3734" s="13" t="s">
        <v>7908</v>
      </c>
      <c r="F3734" s="4" t="s">
        <v>616</v>
      </c>
      <c r="G3734" s="4" t="s">
        <v>730</v>
      </c>
      <c r="H3734" s="15">
        <v>43237.708333333336</v>
      </c>
      <c r="I3734" s="15">
        <v>43237.791666666664</v>
      </c>
      <c r="J3734" s="131" t="s">
        <v>8760</v>
      </c>
      <c r="K3734" s="45" t="s">
        <v>9</v>
      </c>
      <c r="L3734" s="47" t="s">
        <v>7</v>
      </c>
      <c r="M3734" s="47" t="s">
        <v>56</v>
      </c>
      <c r="N3734" s="9" t="str">
        <f t="shared" si="913"/>
        <v>Minor</v>
      </c>
      <c r="O3734" s="10" t="str">
        <f t="shared" si="914"/>
        <v>Successful</v>
      </c>
      <c r="P3734" s="10" t="str">
        <f t="shared" si="915"/>
        <v>On Time</v>
      </c>
      <c r="Q3734" s="9">
        <f t="shared" si="916"/>
        <v>1</v>
      </c>
      <c r="R3734" s="9">
        <f t="shared" si="917"/>
        <v>1</v>
      </c>
      <c r="S3734" s="9">
        <f t="shared" si="918"/>
        <v>0</v>
      </c>
      <c r="T3734" s="9" t="str">
        <f t="shared" si="919"/>
        <v>May</v>
      </c>
      <c r="U3734" s="40">
        <f t="shared" si="920"/>
        <v>0</v>
      </c>
      <c r="V3734" s="40" t="str">
        <f t="shared" si="921"/>
        <v>Normal</v>
      </c>
      <c r="W3734" s="40">
        <f t="shared" si="922"/>
        <v>0</v>
      </c>
      <c r="X3734" s="40">
        <f t="shared" si="923"/>
        <v>0</v>
      </c>
      <c r="Y3734" s="40">
        <f t="shared" si="924"/>
        <v>0</v>
      </c>
      <c r="Z3734" s="40">
        <f t="shared" si="925"/>
        <v>0</v>
      </c>
      <c r="AA3734" s="40">
        <f t="shared" si="926"/>
        <v>1</v>
      </c>
      <c r="AB3734" s="40">
        <f t="shared" si="927"/>
        <v>0</v>
      </c>
      <c r="AC3734" s="41" t="s">
        <v>238</v>
      </c>
      <c r="AD3734" s="41" t="s">
        <v>517</v>
      </c>
      <c r="AE3734" s="41" t="s">
        <v>428</v>
      </c>
      <c r="AF3734" s="41" t="s">
        <v>216</v>
      </c>
      <c r="AG3734" s="41" t="s">
        <v>56</v>
      </c>
      <c r="AH3734" s="41" t="s">
        <v>56</v>
      </c>
      <c r="AI3734" s="41" t="s">
        <v>56</v>
      </c>
      <c r="AJ3734" s="41" t="s">
        <v>160</v>
      </c>
      <c r="AK3734" s="41" t="s">
        <v>56</v>
      </c>
    </row>
    <row r="3735" spans="1:37" s="41" customFormat="1" ht="15.75" thickBot="1" x14ac:dyDescent="0.3">
      <c r="A3735" s="11" t="s">
        <v>697</v>
      </c>
      <c r="B3735" s="12" t="s">
        <v>216</v>
      </c>
      <c r="C3735" s="13" t="s">
        <v>46</v>
      </c>
      <c r="D3735" s="14" t="s">
        <v>47</v>
      </c>
      <c r="E3735" s="13" t="s">
        <v>7909</v>
      </c>
      <c r="F3735" s="4" t="s">
        <v>616</v>
      </c>
      <c r="G3735" s="4" t="s">
        <v>780</v>
      </c>
      <c r="H3735" s="15">
        <v>43237.666666666664</v>
      </c>
      <c r="I3735" s="15">
        <v>43237.833333333336</v>
      </c>
      <c r="J3735" s="131" t="s">
        <v>8761</v>
      </c>
      <c r="K3735" s="45" t="s">
        <v>9</v>
      </c>
      <c r="L3735" s="47" t="s">
        <v>7</v>
      </c>
      <c r="M3735" s="47" t="s">
        <v>56</v>
      </c>
      <c r="N3735" s="9" t="str">
        <f t="shared" si="913"/>
        <v>Minor</v>
      </c>
      <c r="O3735" s="10" t="str">
        <f t="shared" si="914"/>
        <v>Successful</v>
      </c>
      <c r="P3735" s="10" t="str">
        <f t="shared" si="915"/>
        <v>On Time</v>
      </c>
      <c r="Q3735" s="9">
        <f t="shared" si="916"/>
        <v>1</v>
      </c>
      <c r="R3735" s="9">
        <f t="shared" si="917"/>
        <v>1</v>
      </c>
      <c r="S3735" s="9">
        <f t="shared" si="918"/>
        <v>0</v>
      </c>
      <c r="T3735" s="9" t="str">
        <f t="shared" si="919"/>
        <v>May</v>
      </c>
      <c r="U3735" s="40">
        <f t="shared" si="920"/>
        <v>0</v>
      </c>
      <c r="V3735" s="40" t="str">
        <f t="shared" si="921"/>
        <v>Normal</v>
      </c>
      <c r="W3735" s="40">
        <f t="shared" si="922"/>
        <v>0</v>
      </c>
      <c r="X3735" s="40">
        <f t="shared" si="923"/>
        <v>0</v>
      </c>
      <c r="Y3735" s="40">
        <f t="shared" si="924"/>
        <v>0</v>
      </c>
      <c r="Z3735" s="40">
        <f t="shared" si="925"/>
        <v>0</v>
      </c>
      <c r="AA3735" s="40">
        <f t="shared" si="926"/>
        <v>1</v>
      </c>
      <c r="AB3735" s="40">
        <f t="shared" si="927"/>
        <v>0</v>
      </c>
      <c r="AC3735" s="41" t="s">
        <v>238</v>
      </c>
      <c r="AD3735" s="41" t="s">
        <v>289</v>
      </c>
      <c r="AE3735" s="41" t="s">
        <v>428</v>
      </c>
      <c r="AF3735" s="41" t="s">
        <v>216</v>
      </c>
      <c r="AG3735" s="41" t="s">
        <v>56</v>
      </c>
      <c r="AH3735" s="41" t="s">
        <v>56</v>
      </c>
      <c r="AI3735" s="41" t="s">
        <v>56</v>
      </c>
      <c r="AJ3735" s="41" t="s">
        <v>160</v>
      </c>
      <c r="AK3735" s="41" t="s">
        <v>56</v>
      </c>
    </row>
    <row r="3736" spans="1:37" s="41" customFormat="1" ht="15.75" thickBot="1" x14ac:dyDescent="0.3">
      <c r="A3736" s="11" t="s">
        <v>697</v>
      </c>
      <c r="B3736" s="12" t="s">
        <v>216</v>
      </c>
      <c r="C3736" s="13" t="s">
        <v>46</v>
      </c>
      <c r="D3736" s="14" t="s">
        <v>47</v>
      </c>
      <c r="E3736" s="13" t="s">
        <v>7910</v>
      </c>
      <c r="F3736" s="4" t="s">
        <v>616</v>
      </c>
      <c r="G3736" s="4" t="s">
        <v>780</v>
      </c>
      <c r="H3736" s="15">
        <v>43237.645833333336</v>
      </c>
      <c r="I3736" s="15">
        <v>43237.770833333336</v>
      </c>
      <c r="J3736" s="131" t="s">
        <v>8762</v>
      </c>
      <c r="K3736" s="45" t="s">
        <v>9</v>
      </c>
      <c r="L3736" s="47" t="s">
        <v>7</v>
      </c>
      <c r="M3736" s="47" t="s">
        <v>56</v>
      </c>
      <c r="N3736" s="9" t="str">
        <f t="shared" si="913"/>
        <v>Minor</v>
      </c>
      <c r="O3736" s="10" t="str">
        <f t="shared" si="914"/>
        <v>Successful</v>
      </c>
      <c r="P3736" s="10" t="str">
        <f t="shared" si="915"/>
        <v>On Time</v>
      </c>
      <c r="Q3736" s="9">
        <f t="shared" si="916"/>
        <v>1</v>
      </c>
      <c r="R3736" s="9">
        <f t="shared" si="917"/>
        <v>1</v>
      </c>
      <c r="S3736" s="9">
        <f t="shared" si="918"/>
        <v>0</v>
      </c>
      <c r="T3736" s="9" t="str">
        <f t="shared" si="919"/>
        <v>May</v>
      </c>
      <c r="U3736" s="40">
        <f t="shared" si="920"/>
        <v>0</v>
      </c>
      <c r="V3736" s="40" t="str">
        <f t="shared" si="921"/>
        <v>Normal</v>
      </c>
      <c r="W3736" s="40">
        <f t="shared" si="922"/>
        <v>0</v>
      </c>
      <c r="X3736" s="40">
        <f t="shared" si="923"/>
        <v>0</v>
      </c>
      <c r="Y3736" s="40">
        <f t="shared" si="924"/>
        <v>0</v>
      </c>
      <c r="Z3736" s="40">
        <f t="shared" si="925"/>
        <v>0</v>
      </c>
      <c r="AA3736" s="40">
        <f t="shared" si="926"/>
        <v>1</v>
      </c>
      <c r="AB3736" s="40">
        <f t="shared" si="927"/>
        <v>0</v>
      </c>
      <c r="AC3736" s="41" t="s">
        <v>238</v>
      </c>
      <c r="AD3736" s="41" t="s">
        <v>721</v>
      </c>
      <c r="AE3736" s="41" t="s">
        <v>428</v>
      </c>
      <c r="AF3736" s="41" t="s">
        <v>216</v>
      </c>
      <c r="AG3736" s="41" t="s">
        <v>56</v>
      </c>
      <c r="AH3736" s="41" t="s">
        <v>56</v>
      </c>
      <c r="AI3736" s="41" t="s">
        <v>56</v>
      </c>
      <c r="AJ3736" s="41" t="s">
        <v>160</v>
      </c>
      <c r="AK3736" s="41" t="s">
        <v>56</v>
      </c>
    </row>
    <row r="3737" spans="1:37" s="41" customFormat="1" ht="15.75" thickBot="1" x14ac:dyDescent="0.3">
      <c r="A3737" s="11" t="s">
        <v>697</v>
      </c>
      <c r="B3737" s="12" t="s">
        <v>216</v>
      </c>
      <c r="C3737" s="13" t="s">
        <v>46</v>
      </c>
      <c r="D3737" s="14" t="s">
        <v>47</v>
      </c>
      <c r="E3737" s="13" t="s">
        <v>7911</v>
      </c>
      <c r="F3737" s="4" t="s">
        <v>342</v>
      </c>
      <c r="G3737" s="4" t="s">
        <v>3197</v>
      </c>
      <c r="H3737" s="15">
        <v>43237.625</v>
      </c>
      <c r="I3737" s="15">
        <v>43237.75</v>
      </c>
      <c r="J3737" s="131" t="s">
        <v>8763</v>
      </c>
      <c r="K3737" s="45" t="s">
        <v>9</v>
      </c>
      <c r="L3737" s="47" t="s">
        <v>7</v>
      </c>
      <c r="M3737" s="47" t="s">
        <v>56</v>
      </c>
      <c r="N3737" s="9" t="str">
        <f t="shared" si="913"/>
        <v>Minor</v>
      </c>
      <c r="O3737" s="10" t="str">
        <f t="shared" si="914"/>
        <v>Successful</v>
      </c>
      <c r="P3737" s="10" t="str">
        <f t="shared" si="915"/>
        <v>On Time</v>
      </c>
      <c r="Q3737" s="9">
        <f t="shared" si="916"/>
        <v>1</v>
      </c>
      <c r="R3737" s="9">
        <f t="shared" si="917"/>
        <v>1</v>
      </c>
      <c r="S3737" s="9">
        <f t="shared" si="918"/>
        <v>0</v>
      </c>
      <c r="T3737" s="9" t="str">
        <f t="shared" si="919"/>
        <v>May</v>
      </c>
      <c r="U3737" s="40">
        <f t="shared" si="920"/>
        <v>0</v>
      </c>
      <c r="V3737" s="40" t="str">
        <f t="shared" si="921"/>
        <v>Normal</v>
      </c>
      <c r="W3737" s="40">
        <f t="shared" si="922"/>
        <v>0</v>
      </c>
      <c r="X3737" s="40">
        <f t="shared" si="923"/>
        <v>0</v>
      </c>
      <c r="Y3737" s="40">
        <f t="shared" si="924"/>
        <v>0</v>
      </c>
      <c r="Z3737" s="40">
        <f t="shared" si="925"/>
        <v>0</v>
      </c>
      <c r="AA3737" s="40">
        <f t="shared" si="926"/>
        <v>1</v>
      </c>
      <c r="AB3737" s="40">
        <f t="shared" si="927"/>
        <v>0</v>
      </c>
      <c r="AC3737" s="41" t="s">
        <v>238</v>
      </c>
      <c r="AD3737" s="41" t="s">
        <v>280</v>
      </c>
      <c r="AE3737" s="41" t="s">
        <v>419</v>
      </c>
      <c r="AF3737" s="41" t="s">
        <v>216</v>
      </c>
      <c r="AG3737" s="41" t="s">
        <v>56</v>
      </c>
      <c r="AH3737" s="41" t="s">
        <v>56</v>
      </c>
      <c r="AI3737" s="41" t="s">
        <v>56</v>
      </c>
      <c r="AJ3737" s="41" t="s">
        <v>160</v>
      </c>
      <c r="AK3737" s="41" t="s">
        <v>56</v>
      </c>
    </row>
    <row r="3738" spans="1:37" s="41" customFormat="1" ht="15.75" hidden="1" thickBot="1" x14ac:dyDescent="0.3">
      <c r="A3738" s="11" t="s">
        <v>53</v>
      </c>
      <c r="B3738" s="12" t="s">
        <v>215</v>
      </c>
      <c r="C3738" s="13" t="s">
        <v>46</v>
      </c>
      <c r="D3738" s="14" t="s">
        <v>47</v>
      </c>
      <c r="E3738" s="13" t="s">
        <v>7912</v>
      </c>
      <c r="F3738" s="4" t="s">
        <v>118</v>
      </c>
      <c r="G3738" s="4" t="s">
        <v>4969</v>
      </c>
      <c r="H3738" s="15">
        <v>43237.708333333336</v>
      </c>
      <c r="I3738" s="15">
        <v>43237.833333333336</v>
      </c>
      <c r="J3738" s="131" t="s">
        <v>8764</v>
      </c>
      <c r="K3738" s="45" t="s">
        <v>9</v>
      </c>
      <c r="L3738" s="47" t="s">
        <v>7</v>
      </c>
      <c r="M3738" s="47" t="s">
        <v>56</v>
      </c>
      <c r="N3738" s="9" t="str">
        <f t="shared" si="913"/>
        <v>Minor</v>
      </c>
      <c r="O3738" s="10" t="str">
        <f t="shared" si="914"/>
        <v>Successful</v>
      </c>
      <c r="P3738" s="10" t="str">
        <f t="shared" si="915"/>
        <v>On Time</v>
      </c>
      <c r="Q3738" s="9">
        <f t="shared" si="916"/>
        <v>1</v>
      </c>
      <c r="R3738" s="9">
        <f t="shared" si="917"/>
        <v>1</v>
      </c>
      <c r="S3738" s="9">
        <f t="shared" si="918"/>
        <v>0</v>
      </c>
      <c r="T3738" s="9" t="str">
        <f t="shared" si="919"/>
        <v>May</v>
      </c>
      <c r="U3738" s="40">
        <f t="shared" si="920"/>
        <v>0</v>
      </c>
      <c r="V3738" s="40" t="str">
        <f t="shared" si="921"/>
        <v>Normal</v>
      </c>
      <c r="W3738" s="40">
        <f t="shared" si="922"/>
        <v>0</v>
      </c>
      <c r="X3738" s="40">
        <f t="shared" si="923"/>
        <v>0</v>
      </c>
      <c r="Y3738" s="40">
        <f t="shared" si="924"/>
        <v>0</v>
      </c>
      <c r="Z3738" s="40">
        <f t="shared" si="925"/>
        <v>0</v>
      </c>
      <c r="AA3738" s="40">
        <f t="shared" si="926"/>
        <v>1</v>
      </c>
      <c r="AB3738" s="40">
        <f t="shared" si="927"/>
        <v>0</v>
      </c>
      <c r="AC3738" s="41" t="s">
        <v>9181</v>
      </c>
      <c r="AD3738" s="41" t="s">
        <v>9199</v>
      </c>
      <c r="AE3738" s="41" t="s">
        <v>433</v>
      </c>
      <c r="AF3738" s="41" t="s">
        <v>215</v>
      </c>
      <c r="AG3738" s="41" t="s">
        <v>56</v>
      </c>
      <c r="AH3738" s="41" t="s">
        <v>56</v>
      </c>
      <c r="AI3738" s="41" t="s">
        <v>56</v>
      </c>
      <c r="AJ3738" s="41" t="s">
        <v>160</v>
      </c>
      <c r="AK3738" s="41" t="s">
        <v>56</v>
      </c>
    </row>
    <row r="3739" spans="1:37" s="41" customFormat="1" ht="15.75" thickBot="1" x14ac:dyDescent="0.3">
      <c r="A3739" s="11" t="s">
        <v>53</v>
      </c>
      <c r="B3739" s="12" t="s">
        <v>216</v>
      </c>
      <c r="C3739" s="13" t="s">
        <v>52</v>
      </c>
      <c r="D3739" s="14" t="s">
        <v>47</v>
      </c>
      <c r="E3739" s="13" t="s">
        <v>7913</v>
      </c>
      <c r="F3739" s="4" t="s">
        <v>107</v>
      </c>
      <c r="G3739" s="4" t="s">
        <v>3189</v>
      </c>
      <c r="H3739" s="15">
        <v>43238.458333333336</v>
      </c>
      <c r="I3739" s="15">
        <v>43238.666666666664</v>
      </c>
      <c r="J3739" s="131" t="s">
        <v>60</v>
      </c>
      <c r="K3739" s="45" t="s">
        <v>9</v>
      </c>
      <c r="L3739" s="47" t="s">
        <v>7</v>
      </c>
      <c r="M3739" s="47" t="s">
        <v>56</v>
      </c>
      <c r="N3739" s="9" t="str">
        <f t="shared" si="913"/>
        <v>Standard</v>
      </c>
      <c r="O3739" s="10" t="str">
        <f t="shared" si="914"/>
        <v>Successful</v>
      </c>
      <c r="P3739" s="10" t="str">
        <f t="shared" si="915"/>
        <v>On Time</v>
      </c>
      <c r="Q3739" s="9">
        <f t="shared" si="916"/>
        <v>1</v>
      </c>
      <c r="R3739" s="9">
        <f t="shared" si="917"/>
        <v>1</v>
      </c>
      <c r="S3739" s="9">
        <f t="shared" si="918"/>
        <v>0</v>
      </c>
      <c r="T3739" s="9" t="str">
        <f t="shared" si="919"/>
        <v>May</v>
      </c>
      <c r="U3739" s="40">
        <f t="shared" si="920"/>
        <v>0</v>
      </c>
      <c r="V3739" s="40" t="str">
        <f t="shared" si="921"/>
        <v>Normal</v>
      </c>
      <c r="W3739" s="40">
        <f t="shared" si="922"/>
        <v>0</v>
      </c>
      <c r="X3739" s="40">
        <f t="shared" si="923"/>
        <v>0</v>
      </c>
      <c r="Y3739" s="40">
        <f t="shared" si="924"/>
        <v>0</v>
      </c>
      <c r="Z3739" s="40">
        <f t="shared" si="925"/>
        <v>0</v>
      </c>
      <c r="AA3739" s="40">
        <f t="shared" si="926"/>
        <v>1</v>
      </c>
      <c r="AB3739" s="40">
        <f t="shared" si="927"/>
        <v>0</v>
      </c>
      <c r="AC3739" s="41" t="s">
        <v>9181</v>
      </c>
      <c r="AD3739" s="41" t="s">
        <v>290</v>
      </c>
      <c r="AE3739" s="41" t="s">
        <v>419</v>
      </c>
      <c r="AF3739" s="41" t="s">
        <v>216</v>
      </c>
      <c r="AG3739" s="41" t="s">
        <v>56</v>
      </c>
      <c r="AH3739" s="41" t="s">
        <v>56</v>
      </c>
      <c r="AI3739" s="41" t="s">
        <v>56</v>
      </c>
      <c r="AJ3739" s="41" t="s">
        <v>160</v>
      </c>
      <c r="AK3739" s="41" t="s">
        <v>56</v>
      </c>
    </row>
    <row r="3740" spans="1:37" s="41" customFormat="1" ht="15.75" thickBot="1" x14ac:dyDescent="0.3">
      <c r="A3740" s="11" t="s">
        <v>638</v>
      </c>
      <c r="B3740" s="12" t="s">
        <v>216</v>
      </c>
      <c r="C3740" s="13" t="s">
        <v>46</v>
      </c>
      <c r="D3740" s="14" t="s">
        <v>47</v>
      </c>
      <c r="E3740" s="13" t="s">
        <v>7914</v>
      </c>
      <c r="F3740" s="4" t="s">
        <v>630</v>
      </c>
      <c r="G3740" s="4" t="s">
        <v>734</v>
      </c>
      <c r="H3740" s="15">
        <v>43238.208333333336</v>
      </c>
      <c r="I3740" s="15">
        <v>43238.458333333336</v>
      </c>
      <c r="J3740" s="131" t="s">
        <v>8765</v>
      </c>
      <c r="K3740" s="45" t="s">
        <v>9</v>
      </c>
      <c r="L3740" s="47" t="s">
        <v>7</v>
      </c>
      <c r="M3740" s="47" t="s">
        <v>56</v>
      </c>
      <c r="N3740" s="9" t="str">
        <f t="shared" si="913"/>
        <v>Minor</v>
      </c>
      <c r="O3740" s="10" t="str">
        <f t="shared" si="914"/>
        <v>Successful</v>
      </c>
      <c r="P3740" s="10" t="str">
        <f t="shared" si="915"/>
        <v>On Time</v>
      </c>
      <c r="Q3740" s="9">
        <f t="shared" si="916"/>
        <v>1</v>
      </c>
      <c r="R3740" s="9">
        <f t="shared" si="917"/>
        <v>1</v>
      </c>
      <c r="S3740" s="9">
        <f t="shared" si="918"/>
        <v>0</v>
      </c>
      <c r="T3740" s="9" t="str">
        <f t="shared" si="919"/>
        <v>May</v>
      </c>
      <c r="U3740" s="40">
        <f t="shared" si="920"/>
        <v>0</v>
      </c>
      <c r="V3740" s="40" t="str">
        <f t="shared" si="921"/>
        <v>Normal</v>
      </c>
      <c r="W3740" s="40">
        <f t="shared" si="922"/>
        <v>0</v>
      </c>
      <c r="X3740" s="40">
        <f t="shared" si="923"/>
        <v>0</v>
      </c>
      <c r="Y3740" s="40">
        <f t="shared" si="924"/>
        <v>0</v>
      </c>
      <c r="Z3740" s="40">
        <f t="shared" si="925"/>
        <v>0</v>
      </c>
      <c r="AA3740" s="40">
        <f t="shared" si="926"/>
        <v>1</v>
      </c>
      <c r="AB3740" s="40">
        <f t="shared" si="927"/>
        <v>0</v>
      </c>
      <c r="AC3740" s="41" t="s">
        <v>9181</v>
      </c>
      <c r="AD3740" s="41" t="s">
        <v>3956</v>
      </c>
      <c r="AE3740" s="41" t="s">
        <v>351</v>
      </c>
      <c r="AF3740" s="41" t="s">
        <v>216</v>
      </c>
      <c r="AG3740" s="41" t="s">
        <v>56</v>
      </c>
      <c r="AH3740" s="41" t="s">
        <v>56</v>
      </c>
      <c r="AI3740" s="41" t="s">
        <v>56</v>
      </c>
      <c r="AJ3740" s="41" t="s">
        <v>160</v>
      </c>
      <c r="AK3740" s="41" t="s">
        <v>56</v>
      </c>
    </row>
    <row r="3741" spans="1:37" s="41" customFormat="1" ht="15.75" thickBot="1" x14ac:dyDescent="0.3">
      <c r="A3741" s="11" t="s">
        <v>638</v>
      </c>
      <c r="B3741" s="12" t="s">
        <v>8</v>
      </c>
      <c r="C3741" s="13" t="s">
        <v>52</v>
      </c>
      <c r="D3741" s="14" t="s">
        <v>47</v>
      </c>
      <c r="E3741" s="13" t="s">
        <v>7915</v>
      </c>
      <c r="F3741" s="4" t="s">
        <v>693</v>
      </c>
      <c r="G3741" s="4" t="s">
        <v>705</v>
      </c>
      <c r="H3741" s="15">
        <v>43238.375</v>
      </c>
      <c r="I3741" s="15">
        <v>43238.541666666664</v>
      </c>
      <c r="J3741" s="131" t="s">
        <v>8766</v>
      </c>
      <c r="K3741" s="45" t="s">
        <v>9</v>
      </c>
      <c r="L3741" s="47" t="s">
        <v>7</v>
      </c>
      <c r="M3741" s="47" t="s">
        <v>56</v>
      </c>
      <c r="N3741" s="9" t="str">
        <f t="shared" si="913"/>
        <v>Standard</v>
      </c>
      <c r="O3741" s="10" t="str">
        <f t="shared" si="914"/>
        <v>Successful</v>
      </c>
      <c r="P3741" s="10" t="str">
        <f t="shared" si="915"/>
        <v>On Time</v>
      </c>
      <c r="Q3741" s="9">
        <f t="shared" si="916"/>
        <v>1</v>
      </c>
      <c r="R3741" s="9">
        <f t="shared" si="917"/>
        <v>1</v>
      </c>
      <c r="S3741" s="9">
        <f t="shared" si="918"/>
        <v>0</v>
      </c>
      <c r="T3741" s="9" t="str">
        <f t="shared" si="919"/>
        <v>May</v>
      </c>
      <c r="U3741" s="40">
        <f t="shared" si="920"/>
        <v>0</v>
      </c>
      <c r="V3741" s="40" t="str">
        <f t="shared" si="921"/>
        <v>Normal</v>
      </c>
      <c r="W3741" s="40">
        <f t="shared" si="922"/>
        <v>0</v>
      </c>
      <c r="X3741" s="40">
        <f t="shared" si="923"/>
        <v>0</v>
      </c>
      <c r="Y3741" s="40">
        <f t="shared" si="924"/>
        <v>0</v>
      </c>
      <c r="Z3741" s="40">
        <f t="shared" si="925"/>
        <v>0</v>
      </c>
      <c r="AA3741" s="40">
        <f t="shared" si="926"/>
        <v>1</v>
      </c>
      <c r="AB3741" s="40">
        <f t="shared" si="927"/>
        <v>0</v>
      </c>
      <c r="AC3741" s="41" t="s">
        <v>9181</v>
      </c>
      <c r="AD3741" s="41" t="s">
        <v>720</v>
      </c>
      <c r="AE3741" s="41" t="s">
        <v>146</v>
      </c>
      <c r="AF3741" s="41" t="s">
        <v>8</v>
      </c>
      <c r="AG3741" s="41" t="s">
        <v>56</v>
      </c>
      <c r="AH3741" s="41" t="s">
        <v>56</v>
      </c>
      <c r="AI3741" s="41" t="s">
        <v>56</v>
      </c>
      <c r="AJ3741" s="41" t="s">
        <v>160</v>
      </c>
      <c r="AK3741" s="41" t="s">
        <v>56</v>
      </c>
    </row>
    <row r="3742" spans="1:37" s="41" customFormat="1" ht="15.75" thickBot="1" x14ac:dyDescent="0.3">
      <c r="A3742" s="11" t="s">
        <v>65</v>
      </c>
      <c r="B3742" s="12" t="s">
        <v>216</v>
      </c>
      <c r="C3742" s="13" t="s">
        <v>46</v>
      </c>
      <c r="D3742" s="14" t="s">
        <v>47</v>
      </c>
      <c r="E3742" s="13" t="s">
        <v>7916</v>
      </c>
      <c r="F3742" s="4" t="s">
        <v>84</v>
      </c>
      <c r="G3742" s="4" t="s">
        <v>173</v>
      </c>
      <c r="H3742" s="15">
        <v>43236.625</v>
      </c>
      <c r="I3742" s="15">
        <v>43239.916666666664</v>
      </c>
      <c r="J3742" s="131" t="s">
        <v>8767</v>
      </c>
      <c r="K3742" s="45" t="s">
        <v>9</v>
      </c>
      <c r="L3742" s="47" t="s">
        <v>7</v>
      </c>
      <c r="M3742" s="47" t="s">
        <v>56</v>
      </c>
      <c r="N3742" s="9" t="str">
        <f t="shared" si="913"/>
        <v>Minor</v>
      </c>
      <c r="O3742" s="10" t="str">
        <f t="shared" si="914"/>
        <v>Successful</v>
      </c>
      <c r="P3742" s="10" t="str">
        <f t="shared" si="915"/>
        <v>On Time</v>
      </c>
      <c r="Q3742" s="9">
        <f t="shared" si="916"/>
        <v>1</v>
      </c>
      <c r="R3742" s="9">
        <f t="shared" si="917"/>
        <v>1</v>
      </c>
      <c r="S3742" s="9">
        <f t="shared" si="918"/>
        <v>0</v>
      </c>
      <c r="T3742" s="9" t="str">
        <f t="shared" si="919"/>
        <v>May</v>
      </c>
      <c r="U3742" s="40">
        <f t="shared" si="920"/>
        <v>0</v>
      </c>
      <c r="V3742" s="40" t="str">
        <f t="shared" si="921"/>
        <v>Normal</v>
      </c>
      <c r="W3742" s="40">
        <f t="shared" si="922"/>
        <v>0</v>
      </c>
      <c r="X3742" s="40">
        <f t="shared" si="923"/>
        <v>0</v>
      </c>
      <c r="Y3742" s="40">
        <f t="shared" si="924"/>
        <v>0</v>
      </c>
      <c r="Z3742" s="40">
        <f t="shared" si="925"/>
        <v>0</v>
      </c>
      <c r="AA3742" s="40">
        <f t="shared" si="926"/>
        <v>1</v>
      </c>
      <c r="AB3742" s="40">
        <f t="shared" si="927"/>
        <v>0</v>
      </c>
      <c r="AC3742" s="41" t="s">
        <v>537</v>
      </c>
      <c r="AD3742" s="41" t="s">
        <v>280</v>
      </c>
      <c r="AE3742" s="41" t="s">
        <v>260</v>
      </c>
      <c r="AF3742" s="41" t="s">
        <v>216</v>
      </c>
      <c r="AG3742" s="41" t="s">
        <v>56</v>
      </c>
      <c r="AH3742" s="41" t="s">
        <v>56</v>
      </c>
      <c r="AI3742" s="41" t="s">
        <v>56</v>
      </c>
      <c r="AJ3742" s="41" t="s">
        <v>160</v>
      </c>
      <c r="AK3742" s="41" t="s">
        <v>56</v>
      </c>
    </row>
    <row r="3743" spans="1:37" s="41" customFormat="1" ht="15.75" thickBot="1" x14ac:dyDescent="0.3">
      <c r="A3743" s="11" t="s">
        <v>210</v>
      </c>
      <c r="B3743" s="12" t="s">
        <v>216</v>
      </c>
      <c r="C3743" s="13" t="s">
        <v>46</v>
      </c>
      <c r="D3743" s="14" t="s">
        <v>47</v>
      </c>
      <c r="E3743" s="13" t="s">
        <v>7917</v>
      </c>
      <c r="F3743" s="4" t="s">
        <v>326</v>
      </c>
      <c r="G3743" s="4" t="s">
        <v>784</v>
      </c>
      <c r="H3743" s="15">
        <v>43238.416666666664</v>
      </c>
      <c r="I3743" s="15">
        <v>43238.708333333336</v>
      </c>
      <c r="J3743" s="131" t="s">
        <v>3616</v>
      </c>
      <c r="K3743" s="45" t="s">
        <v>9</v>
      </c>
      <c r="L3743" s="47" t="s">
        <v>7</v>
      </c>
      <c r="M3743" s="47" t="s">
        <v>56</v>
      </c>
      <c r="N3743" s="9" t="str">
        <f t="shared" si="913"/>
        <v>Minor</v>
      </c>
      <c r="O3743" s="10" t="str">
        <f t="shared" si="914"/>
        <v>Successful</v>
      </c>
      <c r="P3743" s="10" t="str">
        <f t="shared" si="915"/>
        <v>On Time</v>
      </c>
      <c r="Q3743" s="9">
        <f t="shared" si="916"/>
        <v>1</v>
      </c>
      <c r="R3743" s="9">
        <f t="shared" si="917"/>
        <v>1</v>
      </c>
      <c r="S3743" s="9">
        <f t="shared" si="918"/>
        <v>0</v>
      </c>
      <c r="T3743" s="9" t="str">
        <f t="shared" si="919"/>
        <v>May</v>
      </c>
      <c r="U3743" s="40">
        <f t="shared" si="920"/>
        <v>0</v>
      </c>
      <c r="V3743" s="40" t="str">
        <f t="shared" si="921"/>
        <v>Normal</v>
      </c>
      <c r="W3743" s="40">
        <f t="shared" si="922"/>
        <v>0</v>
      </c>
      <c r="X3743" s="40">
        <f t="shared" si="923"/>
        <v>0</v>
      </c>
      <c r="Y3743" s="40">
        <f t="shared" si="924"/>
        <v>0</v>
      </c>
      <c r="Z3743" s="40">
        <f t="shared" si="925"/>
        <v>0</v>
      </c>
      <c r="AA3743" s="40">
        <f t="shared" si="926"/>
        <v>1</v>
      </c>
      <c r="AB3743" s="40">
        <f t="shared" si="927"/>
        <v>0</v>
      </c>
      <c r="AC3743" s="41" t="s">
        <v>537</v>
      </c>
      <c r="AD3743" s="41" t="s">
        <v>521</v>
      </c>
      <c r="AE3743" s="41" t="s">
        <v>258</v>
      </c>
      <c r="AF3743" s="41" t="s">
        <v>216</v>
      </c>
      <c r="AG3743" s="41" t="s">
        <v>56</v>
      </c>
      <c r="AH3743" s="41" t="s">
        <v>56</v>
      </c>
      <c r="AI3743" s="41" t="s">
        <v>56</v>
      </c>
      <c r="AJ3743" s="41" t="s">
        <v>160</v>
      </c>
      <c r="AK3743" s="41" t="s">
        <v>56</v>
      </c>
    </row>
    <row r="3744" spans="1:37" s="41" customFormat="1" ht="15.75" thickBot="1" x14ac:dyDescent="0.3">
      <c r="A3744" s="11" t="s">
        <v>248</v>
      </c>
      <c r="B3744" s="12" t="s">
        <v>216</v>
      </c>
      <c r="C3744" s="13" t="s">
        <v>46</v>
      </c>
      <c r="D3744" s="14" t="s">
        <v>47</v>
      </c>
      <c r="E3744" s="13" t="s">
        <v>7918</v>
      </c>
      <c r="F3744" s="4" t="s">
        <v>309</v>
      </c>
      <c r="G3744" s="4" t="s">
        <v>1600</v>
      </c>
      <c r="H3744" s="15">
        <v>43238.666666666664</v>
      </c>
      <c r="I3744" s="15">
        <v>43238.833333333336</v>
      </c>
      <c r="J3744" s="131" t="s">
        <v>8768</v>
      </c>
      <c r="K3744" s="45" t="s">
        <v>9</v>
      </c>
      <c r="L3744" s="47" t="s">
        <v>7</v>
      </c>
      <c r="M3744" s="47" t="s">
        <v>56</v>
      </c>
      <c r="N3744" s="9" t="str">
        <f t="shared" si="913"/>
        <v>Minor</v>
      </c>
      <c r="O3744" s="10" t="str">
        <f t="shared" si="914"/>
        <v>Successful</v>
      </c>
      <c r="P3744" s="10" t="str">
        <f t="shared" si="915"/>
        <v>On Time</v>
      </c>
      <c r="Q3744" s="9">
        <f t="shared" si="916"/>
        <v>1</v>
      </c>
      <c r="R3744" s="9">
        <f t="shared" si="917"/>
        <v>1</v>
      </c>
      <c r="S3744" s="9">
        <f t="shared" si="918"/>
        <v>0</v>
      </c>
      <c r="T3744" s="9" t="str">
        <f t="shared" si="919"/>
        <v>May</v>
      </c>
      <c r="U3744" s="40">
        <f t="shared" si="920"/>
        <v>0</v>
      </c>
      <c r="V3744" s="40" t="str">
        <f t="shared" si="921"/>
        <v>Normal</v>
      </c>
      <c r="W3744" s="40">
        <f t="shared" si="922"/>
        <v>0</v>
      </c>
      <c r="X3744" s="40">
        <f t="shared" si="923"/>
        <v>0</v>
      </c>
      <c r="Y3744" s="40">
        <f t="shared" si="924"/>
        <v>0</v>
      </c>
      <c r="Z3744" s="40">
        <f t="shared" si="925"/>
        <v>0</v>
      </c>
      <c r="AA3744" s="40">
        <f t="shared" si="926"/>
        <v>1</v>
      </c>
      <c r="AB3744" s="40">
        <f t="shared" si="927"/>
        <v>0</v>
      </c>
      <c r="AC3744" s="41" t="s">
        <v>537</v>
      </c>
      <c r="AD3744" s="41" t="s">
        <v>463</v>
      </c>
      <c r="AE3744" s="41" t="s">
        <v>227</v>
      </c>
      <c r="AF3744" s="41" t="s">
        <v>216</v>
      </c>
      <c r="AG3744" s="41" t="s">
        <v>56</v>
      </c>
      <c r="AH3744" s="41" t="s">
        <v>56</v>
      </c>
      <c r="AI3744" s="41" t="s">
        <v>56</v>
      </c>
      <c r="AJ3744" s="41" t="s">
        <v>160</v>
      </c>
      <c r="AK3744" s="41" t="s">
        <v>56</v>
      </c>
    </row>
    <row r="3745" spans="1:37" s="41" customFormat="1" ht="15.75" thickBot="1" x14ac:dyDescent="0.3">
      <c r="A3745" s="11" t="s">
        <v>248</v>
      </c>
      <c r="B3745" s="12" t="s">
        <v>216</v>
      </c>
      <c r="C3745" s="13" t="s">
        <v>46</v>
      </c>
      <c r="D3745" s="14" t="s">
        <v>47</v>
      </c>
      <c r="E3745" s="13" t="s">
        <v>7919</v>
      </c>
      <c r="F3745" s="4" t="s">
        <v>326</v>
      </c>
      <c r="G3745" s="4" t="s">
        <v>232</v>
      </c>
      <c r="H3745" s="15">
        <v>43238.041666666664</v>
      </c>
      <c r="I3745" s="15">
        <v>43240.999305555553</v>
      </c>
      <c r="J3745" s="131" t="s">
        <v>8769</v>
      </c>
      <c r="K3745" s="45" t="s">
        <v>9</v>
      </c>
      <c r="L3745" s="47" t="s">
        <v>7</v>
      </c>
      <c r="M3745" s="47" t="s">
        <v>56</v>
      </c>
      <c r="N3745" s="9" t="str">
        <f t="shared" si="913"/>
        <v>Minor</v>
      </c>
      <c r="O3745" s="10" t="str">
        <f t="shared" si="914"/>
        <v>Successful</v>
      </c>
      <c r="P3745" s="10" t="str">
        <f t="shared" si="915"/>
        <v>On Time</v>
      </c>
      <c r="Q3745" s="9">
        <f t="shared" si="916"/>
        <v>1</v>
      </c>
      <c r="R3745" s="9">
        <f t="shared" si="917"/>
        <v>1</v>
      </c>
      <c r="S3745" s="9">
        <f t="shared" si="918"/>
        <v>0</v>
      </c>
      <c r="T3745" s="9" t="str">
        <f t="shared" si="919"/>
        <v>May</v>
      </c>
      <c r="U3745" s="40">
        <f t="shared" si="920"/>
        <v>0</v>
      </c>
      <c r="V3745" s="40" t="str">
        <f t="shared" si="921"/>
        <v>Normal</v>
      </c>
      <c r="W3745" s="40">
        <f t="shared" si="922"/>
        <v>0</v>
      </c>
      <c r="X3745" s="40">
        <f t="shared" si="923"/>
        <v>0</v>
      </c>
      <c r="Y3745" s="40">
        <f t="shared" si="924"/>
        <v>0</v>
      </c>
      <c r="Z3745" s="40">
        <f t="shared" si="925"/>
        <v>0</v>
      </c>
      <c r="AA3745" s="40">
        <f t="shared" si="926"/>
        <v>1</v>
      </c>
      <c r="AB3745" s="40">
        <f t="shared" si="927"/>
        <v>0</v>
      </c>
      <c r="AC3745" s="41" t="s">
        <v>537</v>
      </c>
      <c r="AD3745" s="41" t="s">
        <v>521</v>
      </c>
      <c r="AE3745" s="41" t="s">
        <v>258</v>
      </c>
      <c r="AF3745" s="41" t="s">
        <v>216</v>
      </c>
      <c r="AG3745" s="41" t="s">
        <v>56</v>
      </c>
      <c r="AH3745" s="41" t="s">
        <v>56</v>
      </c>
      <c r="AI3745" s="41" t="s">
        <v>56</v>
      </c>
      <c r="AJ3745" s="41" t="s">
        <v>160</v>
      </c>
      <c r="AK3745" s="41" t="s">
        <v>56</v>
      </c>
    </row>
    <row r="3746" spans="1:37" s="41" customFormat="1" ht="15.75" thickBot="1" x14ac:dyDescent="0.3">
      <c r="A3746" s="11" t="s">
        <v>49</v>
      </c>
      <c r="B3746" s="12" t="s">
        <v>8</v>
      </c>
      <c r="C3746" s="13" t="s">
        <v>46</v>
      </c>
      <c r="D3746" s="14" t="s">
        <v>47</v>
      </c>
      <c r="E3746" s="13" t="s">
        <v>7920</v>
      </c>
      <c r="F3746" s="4" t="s">
        <v>76</v>
      </c>
      <c r="G3746" s="4" t="s">
        <v>213</v>
      </c>
      <c r="H3746" s="15">
        <v>43238.791666666664</v>
      </c>
      <c r="I3746" s="15">
        <v>43238.958333333336</v>
      </c>
      <c r="J3746" s="131" t="s">
        <v>8770</v>
      </c>
      <c r="K3746" s="45" t="s">
        <v>9</v>
      </c>
      <c r="L3746" s="47" t="s">
        <v>7</v>
      </c>
      <c r="M3746" s="47" t="s">
        <v>56</v>
      </c>
      <c r="N3746" s="9" t="str">
        <f t="shared" si="913"/>
        <v>Minor</v>
      </c>
      <c r="O3746" s="10" t="str">
        <f t="shared" si="914"/>
        <v>Successful</v>
      </c>
      <c r="P3746" s="10" t="str">
        <f t="shared" si="915"/>
        <v>On Time</v>
      </c>
      <c r="Q3746" s="9">
        <f t="shared" si="916"/>
        <v>1</v>
      </c>
      <c r="R3746" s="9">
        <f t="shared" si="917"/>
        <v>1</v>
      </c>
      <c r="S3746" s="9">
        <f t="shared" si="918"/>
        <v>0</v>
      </c>
      <c r="T3746" s="9" t="str">
        <f t="shared" si="919"/>
        <v>May</v>
      </c>
      <c r="U3746" s="40">
        <f t="shared" si="920"/>
        <v>0</v>
      </c>
      <c r="V3746" s="40" t="str">
        <f t="shared" si="921"/>
        <v>Normal</v>
      </c>
      <c r="W3746" s="40">
        <f t="shared" si="922"/>
        <v>0</v>
      </c>
      <c r="X3746" s="40">
        <f t="shared" si="923"/>
        <v>0</v>
      </c>
      <c r="Y3746" s="40">
        <f t="shared" si="924"/>
        <v>0</v>
      </c>
      <c r="Z3746" s="40">
        <f t="shared" si="925"/>
        <v>0</v>
      </c>
      <c r="AA3746" s="40">
        <f t="shared" si="926"/>
        <v>1</v>
      </c>
      <c r="AB3746" s="40">
        <f t="shared" si="927"/>
        <v>0</v>
      </c>
      <c r="AC3746" s="41" t="s">
        <v>9180</v>
      </c>
      <c r="AD3746" s="41" t="s">
        <v>280</v>
      </c>
      <c r="AE3746" s="41" t="s">
        <v>259</v>
      </c>
      <c r="AF3746" s="41" t="s">
        <v>8</v>
      </c>
      <c r="AG3746" s="41" t="s">
        <v>56</v>
      </c>
      <c r="AH3746" s="41" t="s">
        <v>56</v>
      </c>
      <c r="AI3746" s="41" t="s">
        <v>56</v>
      </c>
      <c r="AJ3746" s="41" t="s">
        <v>160</v>
      </c>
      <c r="AK3746" s="41" t="s">
        <v>56</v>
      </c>
    </row>
    <row r="3747" spans="1:37" s="41" customFormat="1" ht="15.75" thickBot="1" x14ac:dyDescent="0.3">
      <c r="A3747" s="11" t="s">
        <v>49</v>
      </c>
      <c r="B3747" s="12" t="s">
        <v>216</v>
      </c>
      <c r="C3747" s="13" t="s">
        <v>176</v>
      </c>
      <c r="D3747" s="14" t="s">
        <v>47</v>
      </c>
      <c r="E3747" s="13" t="s">
        <v>7921</v>
      </c>
      <c r="F3747" s="4" t="s">
        <v>244</v>
      </c>
      <c r="G3747" s="4" t="s">
        <v>8400</v>
      </c>
      <c r="H3747" s="15">
        <v>43238.75</v>
      </c>
      <c r="I3747" s="15">
        <v>43240.5</v>
      </c>
      <c r="J3747" s="131" t="s">
        <v>8771</v>
      </c>
      <c r="K3747" s="45" t="s">
        <v>9</v>
      </c>
      <c r="L3747" s="47" t="s">
        <v>7</v>
      </c>
      <c r="M3747" s="47" t="s">
        <v>56</v>
      </c>
      <c r="N3747" s="9" t="str">
        <f t="shared" si="913"/>
        <v>Significant</v>
      </c>
      <c r="O3747" s="10" t="str">
        <f t="shared" si="914"/>
        <v>Successful</v>
      </c>
      <c r="P3747" s="10" t="str">
        <f t="shared" si="915"/>
        <v>On Time</v>
      </c>
      <c r="Q3747" s="9">
        <f t="shared" si="916"/>
        <v>1</v>
      </c>
      <c r="R3747" s="9">
        <f t="shared" si="917"/>
        <v>1</v>
      </c>
      <c r="S3747" s="9">
        <f t="shared" si="918"/>
        <v>0</v>
      </c>
      <c r="T3747" s="9" t="str">
        <f t="shared" si="919"/>
        <v>May</v>
      </c>
      <c r="U3747" s="40">
        <f t="shared" si="920"/>
        <v>0</v>
      </c>
      <c r="V3747" s="40" t="str">
        <f t="shared" si="921"/>
        <v>Normal</v>
      </c>
      <c r="W3747" s="40">
        <f t="shared" si="922"/>
        <v>0</v>
      </c>
      <c r="X3747" s="40">
        <f t="shared" si="923"/>
        <v>0</v>
      </c>
      <c r="Y3747" s="40">
        <f t="shared" si="924"/>
        <v>0</v>
      </c>
      <c r="Z3747" s="40">
        <f t="shared" si="925"/>
        <v>0</v>
      </c>
      <c r="AA3747" s="40">
        <f t="shared" si="926"/>
        <v>1</v>
      </c>
      <c r="AB3747" s="40">
        <f t="shared" si="927"/>
        <v>0</v>
      </c>
      <c r="AC3747" s="41" t="s">
        <v>9180</v>
      </c>
      <c r="AD3747" s="41" t="s">
        <v>280</v>
      </c>
      <c r="AE3747" s="41" t="s">
        <v>434</v>
      </c>
      <c r="AF3747" s="41" t="s">
        <v>216</v>
      </c>
      <c r="AG3747" s="41" t="s">
        <v>56</v>
      </c>
      <c r="AH3747" s="41" t="s">
        <v>56</v>
      </c>
      <c r="AI3747" s="41" t="s">
        <v>56</v>
      </c>
      <c r="AJ3747" s="41" t="s">
        <v>160</v>
      </c>
      <c r="AK3747" s="41" t="s">
        <v>56</v>
      </c>
    </row>
    <row r="3748" spans="1:37" s="41" customFormat="1" ht="15.75" thickBot="1" x14ac:dyDescent="0.3">
      <c r="A3748" s="11" t="s">
        <v>49</v>
      </c>
      <c r="B3748" s="12" t="s">
        <v>216</v>
      </c>
      <c r="C3748" s="13" t="s">
        <v>46</v>
      </c>
      <c r="D3748" s="14" t="s">
        <v>47</v>
      </c>
      <c r="E3748" s="13" t="s">
        <v>7922</v>
      </c>
      <c r="F3748" s="4" t="s">
        <v>340</v>
      </c>
      <c r="G3748" s="4" t="s">
        <v>574</v>
      </c>
      <c r="H3748" s="15">
        <v>43238.75</v>
      </c>
      <c r="I3748" s="15">
        <v>43238.875</v>
      </c>
      <c r="J3748" s="131" t="s">
        <v>8772</v>
      </c>
      <c r="K3748" s="45" t="s">
        <v>9</v>
      </c>
      <c r="L3748" s="47" t="s">
        <v>7</v>
      </c>
      <c r="M3748" s="47" t="s">
        <v>56</v>
      </c>
      <c r="N3748" s="9" t="str">
        <f t="shared" si="913"/>
        <v>Minor</v>
      </c>
      <c r="O3748" s="10" t="str">
        <f t="shared" si="914"/>
        <v>Successful</v>
      </c>
      <c r="P3748" s="10" t="str">
        <f t="shared" si="915"/>
        <v>On Time</v>
      </c>
      <c r="Q3748" s="9">
        <f t="shared" si="916"/>
        <v>1</v>
      </c>
      <c r="R3748" s="9">
        <f t="shared" si="917"/>
        <v>1</v>
      </c>
      <c r="S3748" s="9">
        <f t="shared" si="918"/>
        <v>0</v>
      </c>
      <c r="T3748" s="9" t="str">
        <f t="shared" si="919"/>
        <v>May</v>
      </c>
      <c r="U3748" s="40">
        <f t="shared" si="920"/>
        <v>0</v>
      </c>
      <c r="V3748" s="40" t="str">
        <f t="shared" si="921"/>
        <v>Normal</v>
      </c>
      <c r="W3748" s="40">
        <f t="shared" si="922"/>
        <v>0</v>
      </c>
      <c r="X3748" s="40">
        <f t="shared" si="923"/>
        <v>0</v>
      </c>
      <c r="Y3748" s="40">
        <f t="shared" si="924"/>
        <v>0</v>
      </c>
      <c r="Z3748" s="40">
        <f t="shared" si="925"/>
        <v>0</v>
      </c>
      <c r="AA3748" s="40">
        <f t="shared" si="926"/>
        <v>1</v>
      </c>
      <c r="AB3748" s="40">
        <f t="shared" si="927"/>
        <v>0</v>
      </c>
      <c r="AC3748" s="41" t="s">
        <v>9180</v>
      </c>
      <c r="AD3748" s="41" t="s">
        <v>280</v>
      </c>
      <c r="AE3748" s="41" t="s">
        <v>426</v>
      </c>
      <c r="AF3748" s="41" t="s">
        <v>216</v>
      </c>
      <c r="AG3748" s="41" t="s">
        <v>56</v>
      </c>
      <c r="AH3748" s="41" t="s">
        <v>56</v>
      </c>
      <c r="AI3748" s="41" t="s">
        <v>56</v>
      </c>
      <c r="AJ3748" s="41" t="s">
        <v>160</v>
      </c>
      <c r="AK3748" s="41" t="s">
        <v>56</v>
      </c>
    </row>
    <row r="3749" spans="1:37" s="41" customFormat="1" ht="15.75" thickBot="1" x14ac:dyDescent="0.3">
      <c r="A3749" s="11" t="s">
        <v>49</v>
      </c>
      <c r="B3749" s="12" t="s">
        <v>8</v>
      </c>
      <c r="C3749" s="13" t="s">
        <v>46</v>
      </c>
      <c r="D3749" s="14" t="s">
        <v>47</v>
      </c>
      <c r="E3749" s="13" t="s">
        <v>7923</v>
      </c>
      <c r="F3749" s="4" t="s">
        <v>76</v>
      </c>
      <c r="G3749" s="4" t="s">
        <v>563</v>
      </c>
      <c r="H3749" s="15">
        <v>43238.666666666664</v>
      </c>
      <c r="I3749" s="15">
        <v>43239</v>
      </c>
      <c r="J3749" s="131" t="s">
        <v>8773</v>
      </c>
      <c r="K3749" s="45" t="s">
        <v>9</v>
      </c>
      <c r="L3749" s="47" t="s">
        <v>7</v>
      </c>
      <c r="M3749" s="47" t="s">
        <v>56</v>
      </c>
      <c r="N3749" s="9" t="str">
        <f t="shared" si="913"/>
        <v>Minor</v>
      </c>
      <c r="O3749" s="10" t="str">
        <f t="shared" si="914"/>
        <v>Successful</v>
      </c>
      <c r="P3749" s="10" t="str">
        <f t="shared" si="915"/>
        <v>On Time</v>
      </c>
      <c r="Q3749" s="9">
        <f t="shared" si="916"/>
        <v>1</v>
      </c>
      <c r="R3749" s="9">
        <f t="shared" si="917"/>
        <v>1</v>
      </c>
      <c r="S3749" s="9">
        <f t="shared" si="918"/>
        <v>0</v>
      </c>
      <c r="T3749" s="9" t="str">
        <f t="shared" si="919"/>
        <v>May</v>
      </c>
      <c r="U3749" s="40">
        <f t="shared" si="920"/>
        <v>0</v>
      </c>
      <c r="V3749" s="40" t="str">
        <f t="shared" si="921"/>
        <v>Normal</v>
      </c>
      <c r="W3749" s="40">
        <f t="shared" si="922"/>
        <v>0</v>
      </c>
      <c r="X3749" s="40">
        <f t="shared" si="923"/>
        <v>0</v>
      </c>
      <c r="Y3749" s="40">
        <f t="shared" si="924"/>
        <v>0</v>
      </c>
      <c r="Z3749" s="40">
        <f t="shared" si="925"/>
        <v>0</v>
      </c>
      <c r="AA3749" s="40">
        <f t="shared" si="926"/>
        <v>1</v>
      </c>
      <c r="AB3749" s="40">
        <f t="shared" si="927"/>
        <v>0</v>
      </c>
      <c r="AC3749" s="41" t="s">
        <v>9180</v>
      </c>
      <c r="AD3749" s="41" t="s">
        <v>280</v>
      </c>
      <c r="AE3749" s="41" t="s">
        <v>259</v>
      </c>
      <c r="AF3749" s="41" t="s">
        <v>8</v>
      </c>
      <c r="AG3749" s="41" t="s">
        <v>56</v>
      </c>
      <c r="AH3749" s="41" t="s">
        <v>56</v>
      </c>
      <c r="AI3749" s="41" t="s">
        <v>56</v>
      </c>
      <c r="AJ3749" s="41" t="s">
        <v>160</v>
      </c>
      <c r="AK3749" s="41" t="s">
        <v>56</v>
      </c>
    </row>
    <row r="3750" spans="1:37" s="41" customFormat="1" ht="15.75" thickBot="1" x14ac:dyDescent="0.3">
      <c r="A3750" s="11" t="s">
        <v>7924</v>
      </c>
      <c r="B3750" s="12" t="s">
        <v>216</v>
      </c>
      <c r="C3750" s="13" t="s">
        <v>46</v>
      </c>
      <c r="D3750" s="14" t="s">
        <v>47</v>
      </c>
      <c r="E3750" s="13" t="s">
        <v>7925</v>
      </c>
      <c r="F3750" s="4" t="s">
        <v>365</v>
      </c>
      <c r="G3750" s="4" t="s">
        <v>8401</v>
      </c>
      <c r="H3750" s="15">
        <v>43236.833333333336</v>
      </c>
      <c r="I3750" s="15">
        <v>43238.833333333336</v>
      </c>
      <c r="J3750" s="131" t="s">
        <v>8774</v>
      </c>
      <c r="K3750" s="45" t="s">
        <v>9</v>
      </c>
      <c r="L3750" s="47" t="s">
        <v>7</v>
      </c>
      <c r="M3750" s="47" t="s">
        <v>56</v>
      </c>
      <c r="N3750" s="9" t="str">
        <f t="shared" si="913"/>
        <v>Minor</v>
      </c>
      <c r="O3750" s="10" t="str">
        <f t="shared" si="914"/>
        <v>Successful</v>
      </c>
      <c r="P3750" s="10" t="str">
        <f t="shared" si="915"/>
        <v>On Time</v>
      </c>
      <c r="Q3750" s="9">
        <f t="shared" si="916"/>
        <v>1</v>
      </c>
      <c r="R3750" s="9">
        <f t="shared" si="917"/>
        <v>1</v>
      </c>
      <c r="S3750" s="9">
        <f t="shared" si="918"/>
        <v>0</v>
      </c>
      <c r="T3750" s="9" t="str">
        <f t="shared" si="919"/>
        <v>May</v>
      </c>
      <c r="U3750" s="40">
        <f t="shared" si="920"/>
        <v>0</v>
      </c>
      <c r="V3750" s="40" t="str">
        <f t="shared" si="921"/>
        <v>Normal</v>
      </c>
      <c r="W3750" s="40">
        <f t="shared" si="922"/>
        <v>0</v>
      </c>
      <c r="X3750" s="40">
        <f t="shared" si="923"/>
        <v>0</v>
      </c>
      <c r="Y3750" s="40">
        <f t="shared" si="924"/>
        <v>0</v>
      </c>
      <c r="Z3750" s="40">
        <f t="shared" si="925"/>
        <v>0</v>
      </c>
      <c r="AA3750" s="40">
        <f t="shared" si="926"/>
        <v>1</v>
      </c>
      <c r="AB3750" s="40">
        <f t="shared" si="927"/>
        <v>0</v>
      </c>
      <c r="AC3750" s="41" t="s">
        <v>9180</v>
      </c>
      <c r="AD3750" s="41" t="s">
        <v>280</v>
      </c>
      <c r="AE3750" s="41" t="s">
        <v>432</v>
      </c>
      <c r="AF3750" s="41" t="s">
        <v>216</v>
      </c>
      <c r="AG3750" s="41" t="s">
        <v>56</v>
      </c>
      <c r="AH3750" s="41" t="s">
        <v>56</v>
      </c>
      <c r="AI3750" s="41" t="s">
        <v>56</v>
      </c>
      <c r="AJ3750" s="41" t="s">
        <v>160</v>
      </c>
      <c r="AK3750" s="41" t="s">
        <v>56</v>
      </c>
    </row>
    <row r="3751" spans="1:37" s="41" customFormat="1" ht="15.75" thickBot="1" x14ac:dyDescent="0.3">
      <c r="A3751" s="11" t="s">
        <v>265</v>
      </c>
      <c r="B3751" s="12" t="s">
        <v>216</v>
      </c>
      <c r="C3751" s="13" t="s">
        <v>52</v>
      </c>
      <c r="D3751" s="14" t="s">
        <v>47</v>
      </c>
      <c r="E3751" s="13" t="s">
        <v>7926</v>
      </c>
      <c r="F3751" s="4" t="s">
        <v>326</v>
      </c>
      <c r="G3751" s="4" t="s">
        <v>495</v>
      </c>
      <c r="H3751" s="15">
        <v>43238.333333333336</v>
      </c>
      <c r="I3751" s="15">
        <v>43240.5</v>
      </c>
      <c r="J3751" s="131" t="s">
        <v>8775</v>
      </c>
      <c r="K3751" s="45" t="s">
        <v>9</v>
      </c>
      <c r="L3751" s="47" t="s">
        <v>7</v>
      </c>
      <c r="M3751" s="47" t="s">
        <v>56</v>
      </c>
      <c r="N3751" s="9" t="str">
        <f t="shared" si="913"/>
        <v>Standard</v>
      </c>
      <c r="O3751" s="10" t="str">
        <f t="shared" si="914"/>
        <v>Successful</v>
      </c>
      <c r="P3751" s="10" t="str">
        <f t="shared" si="915"/>
        <v>On Time</v>
      </c>
      <c r="Q3751" s="9">
        <f t="shared" si="916"/>
        <v>1</v>
      </c>
      <c r="R3751" s="9">
        <f t="shared" si="917"/>
        <v>1</v>
      </c>
      <c r="S3751" s="9">
        <f t="shared" si="918"/>
        <v>0</v>
      </c>
      <c r="T3751" s="9" t="str">
        <f t="shared" si="919"/>
        <v>May</v>
      </c>
      <c r="U3751" s="40">
        <f t="shared" si="920"/>
        <v>0</v>
      </c>
      <c r="V3751" s="40" t="str">
        <f t="shared" si="921"/>
        <v>Normal</v>
      </c>
      <c r="W3751" s="40">
        <f t="shared" si="922"/>
        <v>0</v>
      </c>
      <c r="X3751" s="40">
        <f t="shared" si="923"/>
        <v>0</v>
      </c>
      <c r="Y3751" s="40">
        <f t="shared" si="924"/>
        <v>0</v>
      </c>
      <c r="Z3751" s="40">
        <f t="shared" si="925"/>
        <v>0</v>
      </c>
      <c r="AA3751" s="40">
        <f t="shared" si="926"/>
        <v>1</v>
      </c>
      <c r="AB3751" s="40">
        <f t="shared" si="927"/>
        <v>0</v>
      </c>
      <c r="AC3751" s="41" t="s">
        <v>823</v>
      </c>
      <c r="AD3751" s="41" t="s">
        <v>554</v>
      </c>
      <c r="AE3751" s="41" t="s">
        <v>258</v>
      </c>
      <c r="AF3751" s="41" t="s">
        <v>216</v>
      </c>
      <c r="AG3751" s="41" t="s">
        <v>56</v>
      </c>
      <c r="AH3751" s="41" t="s">
        <v>56</v>
      </c>
      <c r="AI3751" s="41" t="s">
        <v>56</v>
      </c>
      <c r="AJ3751" s="41" t="s">
        <v>160</v>
      </c>
      <c r="AK3751" s="41" t="s">
        <v>56</v>
      </c>
    </row>
    <row r="3752" spans="1:37" s="41" customFormat="1" ht="15.75" thickBot="1" x14ac:dyDescent="0.3">
      <c r="A3752" s="11" t="s">
        <v>45</v>
      </c>
      <c r="B3752" s="12" t="s">
        <v>8</v>
      </c>
      <c r="C3752" s="13" t="s">
        <v>46</v>
      </c>
      <c r="D3752" s="14" t="s">
        <v>47</v>
      </c>
      <c r="E3752" s="13" t="s">
        <v>7927</v>
      </c>
      <c r="F3752" s="4" t="s">
        <v>123</v>
      </c>
      <c r="G3752" s="4" t="s">
        <v>172</v>
      </c>
      <c r="H3752" s="15">
        <v>43234.708333333336</v>
      </c>
      <c r="I3752" s="15">
        <v>43238.708333333336</v>
      </c>
      <c r="J3752" s="131" t="s">
        <v>8776</v>
      </c>
      <c r="K3752" s="45" t="s">
        <v>9</v>
      </c>
      <c r="L3752" s="47" t="s">
        <v>7</v>
      </c>
      <c r="M3752" s="47" t="s">
        <v>56</v>
      </c>
      <c r="N3752" s="9" t="str">
        <f t="shared" si="913"/>
        <v>Minor</v>
      </c>
      <c r="O3752" s="10" t="str">
        <f t="shared" si="914"/>
        <v>Successful</v>
      </c>
      <c r="P3752" s="10" t="str">
        <f t="shared" si="915"/>
        <v>On Time</v>
      </c>
      <c r="Q3752" s="9">
        <f t="shared" si="916"/>
        <v>1</v>
      </c>
      <c r="R3752" s="9">
        <f t="shared" si="917"/>
        <v>1</v>
      </c>
      <c r="S3752" s="9">
        <f t="shared" si="918"/>
        <v>0</v>
      </c>
      <c r="T3752" s="9" t="str">
        <f t="shared" si="919"/>
        <v>May</v>
      </c>
      <c r="U3752" s="40">
        <f t="shared" si="920"/>
        <v>0</v>
      </c>
      <c r="V3752" s="40" t="str">
        <f t="shared" si="921"/>
        <v>Normal</v>
      </c>
      <c r="W3752" s="40">
        <f t="shared" si="922"/>
        <v>0</v>
      </c>
      <c r="X3752" s="40">
        <f t="shared" si="923"/>
        <v>0</v>
      </c>
      <c r="Y3752" s="40">
        <f t="shared" si="924"/>
        <v>0</v>
      </c>
      <c r="Z3752" s="40">
        <f t="shared" si="925"/>
        <v>0</v>
      </c>
      <c r="AA3752" s="40">
        <f t="shared" si="926"/>
        <v>1</v>
      </c>
      <c r="AB3752" s="40">
        <f t="shared" si="927"/>
        <v>0</v>
      </c>
      <c r="AC3752" s="41" t="s">
        <v>823</v>
      </c>
      <c r="AD3752" s="41" t="s">
        <v>280</v>
      </c>
      <c r="AE3752" s="41" t="s">
        <v>259</v>
      </c>
      <c r="AF3752" s="41" t="s">
        <v>8</v>
      </c>
      <c r="AG3752" s="41" t="s">
        <v>56</v>
      </c>
      <c r="AH3752" s="41" t="s">
        <v>56</v>
      </c>
      <c r="AI3752" s="41" t="s">
        <v>56</v>
      </c>
      <c r="AJ3752" s="41" t="s">
        <v>160</v>
      </c>
      <c r="AK3752" s="41" t="s">
        <v>56</v>
      </c>
    </row>
    <row r="3753" spans="1:37" s="41" customFormat="1" ht="15.75" thickBot="1" x14ac:dyDescent="0.3">
      <c r="A3753" s="11" t="s">
        <v>45</v>
      </c>
      <c r="B3753" s="12" t="s">
        <v>216</v>
      </c>
      <c r="C3753" s="13" t="s">
        <v>46</v>
      </c>
      <c r="D3753" s="14" t="s">
        <v>47</v>
      </c>
      <c r="E3753" s="13" t="s">
        <v>7928</v>
      </c>
      <c r="F3753" s="4" t="s">
        <v>356</v>
      </c>
      <c r="G3753" s="4" t="s">
        <v>491</v>
      </c>
      <c r="H3753" s="15">
        <v>43237.5</v>
      </c>
      <c r="I3753" s="15">
        <v>43241</v>
      </c>
      <c r="J3753" s="131" t="s">
        <v>8777</v>
      </c>
      <c r="K3753" s="45" t="s">
        <v>9</v>
      </c>
      <c r="L3753" s="47" t="s">
        <v>7</v>
      </c>
      <c r="M3753" s="47" t="s">
        <v>56</v>
      </c>
      <c r="N3753" s="9" t="str">
        <f t="shared" si="913"/>
        <v>Minor</v>
      </c>
      <c r="O3753" s="10" t="str">
        <f t="shared" si="914"/>
        <v>Successful</v>
      </c>
      <c r="P3753" s="10" t="str">
        <f t="shared" si="915"/>
        <v>On Time</v>
      </c>
      <c r="Q3753" s="9">
        <f t="shared" si="916"/>
        <v>1</v>
      </c>
      <c r="R3753" s="9">
        <f t="shared" si="917"/>
        <v>1</v>
      </c>
      <c r="S3753" s="9">
        <f t="shared" si="918"/>
        <v>0</v>
      </c>
      <c r="T3753" s="9" t="str">
        <f t="shared" si="919"/>
        <v>May</v>
      </c>
      <c r="U3753" s="40">
        <f t="shared" si="920"/>
        <v>0</v>
      </c>
      <c r="V3753" s="40" t="str">
        <f t="shared" si="921"/>
        <v>Normal</v>
      </c>
      <c r="W3753" s="40">
        <f t="shared" si="922"/>
        <v>0</v>
      </c>
      <c r="X3753" s="40">
        <f t="shared" si="923"/>
        <v>0</v>
      </c>
      <c r="Y3753" s="40">
        <f t="shared" si="924"/>
        <v>0</v>
      </c>
      <c r="Z3753" s="40">
        <f t="shared" si="925"/>
        <v>0</v>
      </c>
      <c r="AA3753" s="40">
        <f t="shared" si="926"/>
        <v>1</v>
      </c>
      <c r="AB3753" s="40">
        <f t="shared" si="927"/>
        <v>0</v>
      </c>
      <c r="AC3753" s="41" t="s">
        <v>823</v>
      </c>
      <c r="AD3753" s="41" t="s">
        <v>9200</v>
      </c>
      <c r="AE3753" s="41" t="s">
        <v>428</v>
      </c>
      <c r="AF3753" s="41" t="s">
        <v>216</v>
      </c>
      <c r="AG3753" s="41" t="s">
        <v>56</v>
      </c>
      <c r="AH3753" s="41" t="s">
        <v>56</v>
      </c>
      <c r="AI3753" s="41" t="s">
        <v>56</v>
      </c>
      <c r="AJ3753" s="41" t="s">
        <v>160</v>
      </c>
      <c r="AK3753" s="41" t="s">
        <v>56</v>
      </c>
    </row>
    <row r="3754" spans="1:37" s="41" customFormat="1" ht="15.75" thickBot="1" x14ac:dyDescent="0.3">
      <c r="A3754" s="11" t="s">
        <v>45</v>
      </c>
      <c r="B3754" s="12" t="s">
        <v>216</v>
      </c>
      <c r="C3754" s="13" t="s">
        <v>46</v>
      </c>
      <c r="D3754" s="14" t="s">
        <v>47</v>
      </c>
      <c r="E3754" s="13" t="s">
        <v>7929</v>
      </c>
      <c r="F3754" s="4" t="s">
        <v>273</v>
      </c>
      <c r="G3754" s="4" t="s">
        <v>599</v>
      </c>
      <c r="H3754" s="15">
        <v>43237.75</v>
      </c>
      <c r="I3754" s="15">
        <v>43238.958333333336</v>
      </c>
      <c r="J3754" s="131" t="s">
        <v>8778</v>
      </c>
      <c r="K3754" s="45" t="s">
        <v>9</v>
      </c>
      <c r="L3754" s="47" t="s">
        <v>7</v>
      </c>
      <c r="M3754" s="47" t="s">
        <v>56</v>
      </c>
      <c r="N3754" s="9" t="str">
        <f t="shared" si="913"/>
        <v>Minor</v>
      </c>
      <c r="O3754" s="10" t="str">
        <f t="shared" si="914"/>
        <v>Successful</v>
      </c>
      <c r="P3754" s="10" t="str">
        <f t="shared" si="915"/>
        <v>On Time</v>
      </c>
      <c r="Q3754" s="9">
        <f t="shared" si="916"/>
        <v>1</v>
      </c>
      <c r="R3754" s="9">
        <f t="shared" si="917"/>
        <v>1</v>
      </c>
      <c r="S3754" s="9">
        <f t="shared" si="918"/>
        <v>0</v>
      </c>
      <c r="T3754" s="9" t="str">
        <f t="shared" si="919"/>
        <v>May</v>
      </c>
      <c r="U3754" s="40">
        <f t="shared" si="920"/>
        <v>0</v>
      </c>
      <c r="V3754" s="40" t="str">
        <f t="shared" si="921"/>
        <v>Normal</v>
      </c>
      <c r="W3754" s="40">
        <f t="shared" si="922"/>
        <v>0</v>
      </c>
      <c r="X3754" s="40">
        <f t="shared" si="923"/>
        <v>0</v>
      </c>
      <c r="Y3754" s="40">
        <f t="shared" si="924"/>
        <v>0</v>
      </c>
      <c r="Z3754" s="40">
        <f t="shared" si="925"/>
        <v>0</v>
      </c>
      <c r="AA3754" s="40">
        <f t="shared" si="926"/>
        <v>1</v>
      </c>
      <c r="AB3754" s="40">
        <f t="shared" si="927"/>
        <v>0</v>
      </c>
      <c r="AC3754" s="41" t="s">
        <v>823</v>
      </c>
      <c r="AD3754" s="41" t="s">
        <v>280</v>
      </c>
      <c r="AE3754" s="41" t="s">
        <v>264</v>
      </c>
      <c r="AF3754" s="41" t="s">
        <v>216</v>
      </c>
      <c r="AG3754" s="41" t="s">
        <v>56</v>
      </c>
      <c r="AH3754" s="41" t="s">
        <v>56</v>
      </c>
      <c r="AI3754" s="41" t="s">
        <v>56</v>
      </c>
      <c r="AJ3754" s="41" t="s">
        <v>160</v>
      </c>
      <c r="AK3754" s="41" t="s">
        <v>56</v>
      </c>
    </row>
    <row r="3755" spans="1:37" s="41" customFormat="1" ht="15.75" thickBot="1" x14ac:dyDescent="0.3">
      <c r="A3755" s="11" t="s">
        <v>45</v>
      </c>
      <c r="B3755" s="12" t="s">
        <v>216</v>
      </c>
      <c r="C3755" s="13" t="s">
        <v>176</v>
      </c>
      <c r="D3755" s="14" t="s">
        <v>47</v>
      </c>
      <c r="E3755" s="13" t="s">
        <v>7930</v>
      </c>
      <c r="F3755" s="4" t="s">
        <v>75</v>
      </c>
      <c r="G3755" s="4" t="s">
        <v>3175</v>
      </c>
      <c r="H3755" s="15">
        <v>43238.833333333336</v>
      </c>
      <c r="I3755" s="15">
        <v>43241.416666666664</v>
      </c>
      <c r="J3755" s="131" t="s">
        <v>8779</v>
      </c>
      <c r="K3755" s="45" t="s">
        <v>9</v>
      </c>
      <c r="L3755" s="47" t="s">
        <v>7</v>
      </c>
      <c r="M3755" s="47" t="s">
        <v>56</v>
      </c>
      <c r="N3755" s="9" t="str">
        <f t="shared" si="913"/>
        <v>Significant</v>
      </c>
      <c r="O3755" s="10" t="str">
        <f t="shared" si="914"/>
        <v>Successful</v>
      </c>
      <c r="P3755" s="10" t="str">
        <f t="shared" si="915"/>
        <v>On Time</v>
      </c>
      <c r="Q3755" s="9">
        <f t="shared" si="916"/>
        <v>1</v>
      </c>
      <c r="R3755" s="9">
        <f t="shared" si="917"/>
        <v>1</v>
      </c>
      <c r="S3755" s="9">
        <f t="shared" si="918"/>
        <v>0</v>
      </c>
      <c r="T3755" s="9" t="str">
        <f t="shared" si="919"/>
        <v>May</v>
      </c>
      <c r="U3755" s="40">
        <f t="shared" si="920"/>
        <v>0</v>
      </c>
      <c r="V3755" s="40" t="str">
        <f t="shared" si="921"/>
        <v>Normal</v>
      </c>
      <c r="W3755" s="40">
        <f t="shared" si="922"/>
        <v>0</v>
      </c>
      <c r="X3755" s="40">
        <f t="shared" si="923"/>
        <v>0</v>
      </c>
      <c r="Y3755" s="40">
        <f t="shared" si="924"/>
        <v>0</v>
      </c>
      <c r="Z3755" s="40">
        <f t="shared" si="925"/>
        <v>0</v>
      </c>
      <c r="AA3755" s="40">
        <f t="shared" si="926"/>
        <v>1</v>
      </c>
      <c r="AB3755" s="40">
        <f t="shared" si="927"/>
        <v>0</v>
      </c>
      <c r="AC3755" s="41" t="s">
        <v>823</v>
      </c>
      <c r="AD3755" s="41" t="s">
        <v>280</v>
      </c>
      <c r="AE3755" s="41" t="s">
        <v>323</v>
      </c>
      <c r="AF3755" s="41" t="s">
        <v>216</v>
      </c>
      <c r="AG3755" s="41" t="s">
        <v>56</v>
      </c>
      <c r="AH3755" s="41" t="s">
        <v>56</v>
      </c>
      <c r="AI3755" s="41" t="s">
        <v>56</v>
      </c>
      <c r="AJ3755" s="41" t="s">
        <v>160</v>
      </c>
      <c r="AK3755" s="41" t="s">
        <v>56</v>
      </c>
    </row>
    <row r="3756" spans="1:37" s="41" customFormat="1" ht="15.75" thickBot="1" x14ac:dyDescent="0.3">
      <c r="A3756" s="11" t="s">
        <v>45</v>
      </c>
      <c r="B3756" s="12" t="s">
        <v>216</v>
      </c>
      <c r="C3756" s="13" t="s">
        <v>176</v>
      </c>
      <c r="D3756" s="14" t="s">
        <v>47</v>
      </c>
      <c r="E3756" s="13" t="s">
        <v>7931</v>
      </c>
      <c r="F3756" s="4" t="s">
        <v>75</v>
      </c>
      <c r="G3756" s="4" t="s">
        <v>3175</v>
      </c>
      <c r="H3756" s="15">
        <v>43238.833333333336</v>
      </c>
      <c r="I3756" s="15">
        <v>43241.416666666664</v>
      </c>
      <c r="J3756" s="131" t="s">
        <v>8780</v>
      </c>
      <c r="K3756" s="45" t="s">
        <v>9</v>
      </c>
      <c r="L3756" s="47" t="s">
        <v>7</v>
      </c>
      <c r="M3756" s="47" t="s">
        <v>56</v>
      </c>
      <c r="N3756" s="9" t="str">
        <f t="shared" si="913"/>
        <v>Significant</v>
      </c>
      <c r="O3756" s="10" t="str">
        <f t="shared" si="914"/>
        <v>Successful</v>
      </c>
      <c r="P3756" s="10" t="str">
        <f t="shared" si="915"/>
        <v>On Time</v>
      </c>
      <c r="Q3756" s="9">
        <f t="shared" si="916"/>
        <v>1</v>
      </c>
      <c r="R3756" s="9">
        <f t="shared" si="917"/>
        <v>1</v>
      </c>
      <c r="S3756" s="9">
        <f t="shared" si="918"/>
        <v>0</v>
      </c>
      <c r="T3756" s="9" t="str">
        <f t="shared" si="919"/>
        <v>May</v>
      </c>
      <c r="U3756" s="40">
        <f t="shared" si="920"/>
        <v>0</v>
      </c>
      <c r="V3756" s="40" t="str">
        <f t="shared" si="921"/>
        <v>Normal</v>
      </c>
      <c r="W3756" s="40">
        <f t="shared" si="922"/>
        <v>0</v>
      </c>
      <c r="X3756" s="40">
        <f t="shared" si="923"/>
        <v>0</v>
      </c>
      <c r="Y3756" s="40">
        <f t="shared" si="924"/>
        <v>0</v>
      </c>
      <c r="Z3756" s="40">
        <f t="shared" si="925"/>
        <v>0</v>
      </c>
      <c r="AA3756" s="40">
        <f t="shared" si="926"/>
        <v>1</v>
      </c>
      <c r="AB3756" s="40">
        <f t="shared" si="927"/>
        <v>0</v>
      </c>
      <c r="AC3756" s="41" t="s">
        <v>823</v>
      </c>
      <c r="AD3756" s="41" t="s">
        <v>280</v>
      </c>
      <c r="AE3756" s="41" t="s">
        <v>323</v>
      </c>
      <c r="AF3756" s="41" t="s">
        <v>216</v>
      </c>
      <c r="AG3756" s="41" t="s">
        <v>56</v>
      </c>
      <c r="AH3756" s="41" t="s">
        <v>56</v>
      </c>
      <c r="AI3756" s="41" t="s">
        <v>56</v>
      </c>
      <c r="AJ3756" s="41" t="s">
        <v>160</v>
      </c>
      <c r="AK3756" s="41" t="s">
        <v>56</v>
      </c>
    </row>
    <row r="3757" spans="1:37" s="41" customFormat="1" ht="15.75" thickBot="1" x14ac:dyDescent="0.3">
      <c r="A3757" s="11" t="s">
        <v>45</v>
      </c>
      <c r="B3757" s="12" t="s">
        <v>8</v>
      </c>
      <c r="C3757" s="13" t="s">
        <v>52</v>
      </c>
      <c r="D3757" s="14" t="s">
        <v>47</v>
      </c>
      <c r="E3757" s="13" t="s">
        <v>7932</v>
      </c>
      <c r="F3757" s="4" t="s">
        <v>122</v>
      </c>
      <c r="G3757" s="4" t="s">
        <v>3141</v>
      </c>
      <c r="H3757" s="15">
        <v>43237.458333333336</v>
      </c>
      <c r="I3757" s="15">
        <v>43238.75</v>
      </c>
      <c r="J3757" s="131" t="s">
        <v>8781</v>
      </c>
      <c r="K3757" s="45" t="s">
        <v>9</v>
      </c>
      <c r="L3757" s="47" t="s">
        <v>7</v>
      </c>
      <c r="M3757" s="47" t="s">
        <v>56</v>
      </c>
      <c r="N3757" s="9" t="str">
        <f t="shared" si="913"/>
        <v>Standard</v>
      </c>
      <c r="O3757" s="10" t="str">
        <f t="shared" si="914"/>
        <v>Successful</v>
      </c>
      <c r="P3757" s="10" t="str">
        <f t="shared" si="915"/>
        <v>On Time</v>
      </c>
      <c r="Q3757" s="9">
        <f t="shared" si="916"/>
        <v>1</v>
      </c>
      <c r="R3757" s="9">
        <f t="shared" si="917"/>
        <v>1</v>
      </c>
      <c r="S3757" s="9">
        <f t="shared" si="918"/>
        <v>0</v>
      </c>
      <c r="T3757" s="9" t="str">
        <f t="shared" si="919"/>
        <v>May</v>
      </c>
      <c r="U3757" s="40">
        <f t="shared" si="920"/>
        <v>0</v>
      </c>
      <c r="V3757" s="40" t="str">
        <f t="shared" si="921"/>
        <v>Normal</v>
      </c>
      <c r="W3757" s="40">
        <f t="shared" si="922"/>
        <v>0</v>
      </c>
      <c r="X3757" s="40">
        <f t="shared" si="923"/>
        <v>0</v>
      </c>
      <c r="Y3757" s="40">
        <f t="shared" si="924"/>
        <v>0</v>
      </c>
      <c r="Z3757" s="40">
        <f t="shared" si="925"/>
        <v>0</v>
      </c>
      <c r="AA3757" s="40">
        <f t="shared" si="926"/>
        <v>1</v>
      </c>
      <c r="AB3757" s="40">
        <f t="shared" si="927"/>
        <v>0</v>
      </c>
      <c r="AC3757" s="41" t="s">
        <v>823</v>
      </c>
      <c r="AD3757" s="41" t="s">
        <v>321</v>
      </c>
      <c r="AE3757" s="41" t="s">
        <v>147</v>
      </c>
      <c r="AF3757" s="41" t="s">
        <v>8</v>
      </c>
      <c r="AG3757" s="41" t="s">
        <v>56</v>
      </c>
      <c r="AH3757" s="41" t="s">
        <v>56</v>
      </c>
      <c r="AI3757" s="41" t="s">
        <v>56</v>
      </c>
      <c r="AJ3757" s="41" t="s">
        <v>160</v>
      </c>
      <c r="AK3757" s="41" t="s">
        <v>56</v>
      </c>
    </row>
    <row r="3758" spans="1:37" s="41" customFormat="1" ht="15.75" thickBot="1" x14ac:dyDescent="0.3">
      <c r="A3758" s="11" t="s">
        <v>45</v>
      </c>
      <c r="B3758" s="12" t="s">
        <v>8</v>
      </c>
      <c r="C3758" s="13" t="s">
        <v>52</v>
      </c>
      <c r="D3758" s="14" t="s">
        <v>47</v>
      </c>
      <c r="E3758" s="13" t="s">
        <v>7933</v>
      </c>
      <c r="F3758" s="4" t="s">
        <v>122</v>
      </c>
      <c r="G3758" s="4" t="s">
        <v>172</v>
      </c>
      <c r="H3758" s="15">
        <v>43238.333333333336</v>
      </c>
      <c r="I3758" s="15">
        <v>43238.75</v>
      </c>
      <c r="J3758" s="131" t="s">
        <v>8782</v>
      </c>
      <c r="K3758" s="45" t="s">
        <v>9</v>
      </c>
      <c r="L3758" s="47" t="s">
        <v>7</v>
      </c>
      <c r="M3758" s="47" t="s">
        <v>56</v>
      </c>
      <c r="N3758" s="9" t="str">
        <f t="shared" si="913"/>
        <v>Standard</v>
      </c>
      <c r="O3758" s="10" t="str">
        <f t="shared" si="914"/>
        <v>Successful</v>
      </c>
      <c r="P3758" s="10" t="str">
        <f t="shared" si="915"/>
        <v>On Time</v>
      </c>
      <c r="Q3758" s="9">
        <f t="shared" si="916"/>
        <v>1</v>
      </c>
      <c r="R3758" s="9">
        <f t="shared" si="917"/>
        <v>1</v>
      </c>
      <c r="S3758" s="9">
        <f t="shared" si="918"/>
        <v>0</v>
      </c>
      <c r="T3758" s="9" t="str">
        <f t="shared" si="919"/>
        <v>May</v>
      </c>
      <c r="U3758" s="40">
        <f t="shared" si="920"/>
        <v>0</v>
      </c>
      <c r="V3758" s="40" t="str">
        <f t="shared" si="921"/>
        <v>Normal</v>
      </c>
      <c r="W3758" s="40">
        <f t="shared" si="922"/>
        <v>0</v>
      </c>
      <c r="X3758" s="40">
        <f t="shared" si="923"/>
        <v>0</v>
      </c>
      <c r="Y3758" s="40">
        <f t="shared" si="924"/>
        <v>0</v>
      </c>
      <c r="Z3758" s="40">
        <f t="shared" si="925"/>
        <v>0</v>
      </c>
      <c r="AA3758" s="40">
        <f t="shared" si="926"/>
        <v>1</v>
      </c>
      <c r="AB3758" s="40">
        <f t="shared" si="927"/>
        <v>0</v>
      </c>
      <c r="AC3758" s="41" t="s">
        <v>823</v>
      </c>
      <c r="AD3758" s="41" t="s">
        <v>280</v>
      </c>
      <c r="AE3758" s="41" t="s">
        <v>147</v>
      </c>
      <c r="AF3758" s="41" t="s">
        <v>8</v>
      </c>
      <c r="AG3758" s="41" t="s">
        <v>56</v>
      </c>
      <c r="AH3758" s="41" t="s">
        <v>56</v>
      </c>
      <c r="AI3758" s="41" t="s">
        <v>56</v>
      </c>
      <c r="AJ3758" s="41" t="s">
        <v>160</v>
      </c>
      <c r="AK3758" s="41" t="s">
        <v>56</v>
      </c>
    </row>
    <row r="3759" spans="1:37" s="41" customFormat="1" ht="15.75" thickBot="1" x14ac:dyDescent="0.3">
      <c r="A3759" s="11" t="s">
        <v>638</v>
      </c>
      <c r="B3759" s="12" t="s">
        <v>216</v>
      </c>
      <c r="C3759" s="13" t="s">
        <v>46</v>
      </c>
      <c r="D3759" s="14" t="s">
        <v>47</v>
      </c>
      <c r="E3759" s="13" t="s">
        <v>7934</v>
      </c>
      <c r="F3759" s="4" t="s">
        <v>630</v>
      </c>
      <c r="G3759" s="4" t="s">
        <v>3161</v>
      </c>
      <c r="H3759" s="15">
        <v>43240.666666666664</v>
      </c>
      <c r="I3759" s="15">
        <v>43241.125</v>
      </c>
      <c r="J3759" s="131" t="s">
        <v>668</v>
      </c>
      <c r="K3759" s="45" t="s">
        <v>9</v>
      </c>
      <c r="L3759" s="47" t="s">
        <v>7</v>
      </c>
      <c r="M3759" s="47" t="s">
        <v>56</v>
      </c>
      <c r="N3759" s="9" t="str">
        <f t="shared" si="913"/>
        <v>Minor</v>
      </c>
      <c r="O3759" s="10" t="str">
        <f t="shared" si="914"/>
        <v>Successful</v>
      </c>
      <c r="P3759" s="10" t="str">
        <f t="shared" si="915"/>
        <v>On Time</v>
      </c>
      <c r="Q3759" s="9">
        <f t="shared" si="916"/>
        <v>1</v>
      </c>
      <c r="R3759" s="9">
        <f t="shared" si="917"/>
        <v>1</v>
      </c>
      <c r="S3759" s="9">
        <f t="shared" si="918"/>
        <v>0</v>
      </c>
      <c r="T3759" s="9" t="str">
        <f t="shared" si="919"/>
        <v>May</v>
      </c>
      <c r="U3759" s="40">
        <f t="shared" si="920"/>
        <v>0</v>
      </c>
      <c r="V3759" s="40" t="str">
        <f t="shared" si="921"/>
        <v>Normal</v>
      </c>
      <c r="W3759" s="40">
        <f t="shared" si="922"/>
        <v>0</v>
      </c>
      <c r="X3759" s="40">
        <f t="shared" si="923"/>
        <v>0</v>
      </c>
      <c r="Y3759" s="40">
        <f t="shared" si="924"/>
        <v>0</v>
      </c>
      <c r="Z3759" s="40">
        <f t="shared" si="925"/>
        <v>0</v>
      </c>
      <c r="AA3759" s="40">
        <f t="shared" si="926"/>
        <v>1</v>
      </c>
      <c r="AB3759" s="40">
        <f t="shared" si="927"/>
        <v>0</v>
      </c>
      <c r="AC3759" s="41" t="s">
        <v>9181</v>
      </c>
      <c r="AD3759" s="41" t="s">
        <v>678</v>
      </c>
      <c r="AE3759" s="41" t="s">
        <v>351</v>
      </c>
      <c r="AF3759" s="41" t="s">
        <v>216</v>
      </c>
      <c r="AG3759" s="41" t="s">
        <v>56</v>
      </c>
      <c r="AH3759" s="41" t="s">
        <v>56</v>
      </c>
      <c r="AI3759" s="41" t="s">
        <v>56</v>
      </c>
      <c r="AJ3759" s="41" t="s">
        <v>160</v>
      </c>
      <c r="AK3759" s="41" t="s">
        <v>56</v>
      </c>
    </row>
    <row r="3760" spans="1:37" s="41" customFormat="1" ht="15.75" thickBot="1" x14ac:dyDescent="0.3">
      <c r="A3760" s="11" t="s">
        <v>638</v>
      </c>
      <c r="B3760" s="12" t="s">
        <v>216</v>
      </c>
      <c r="C3760" s="13" t="s">
        <v>46</v>
      </c>
      <c r="D3760" s="14" t="s">
        <v>47</v>
      </c>
      <c r="E3760" s="13" t="s">
        <v>7935</v>
      </c>
      <c r="F3760" s="4" t="s">
        <v>630</v>
      </c>
      <c r="G3760" s="4" t="s">
        <v>3161</v>
      </c>
      <c r="H3760" s="15">
        <v>43237.875</v>
      </c>
      <c r="I3760" s="15">
        <v>43237.999305555553</v>
      </c>
      <c r="J3760" s="131" t="s">
        <v>8783</v>
      </c>
      <c r="K3760" s="45" t="s">
        <v>9</v>
      </c>
      <c r="L3760" s="47" t="s">
        <v>7</v>
      </c>
      <c r="M3760" s="47" t="s">
        <v>56</v>
      </c>
      <c r="N3760" s="9" t="str">
        <f t="shared" si="913"/>
        <v>Minor</v>
      </c>
      <c r="O3760" s="10" t="str">
        <f t="shared" si="914"/>
        <v>Successful</v>
      </c>
      <c r="P3760" s="10" t="str">
        <f t="shared" si="915"/>
        <v>On Time</v>
      </c>
      <c r="Q3760" s="9">
        <f t="shared" si="916"/>
        <v>1</v>
      </c>
      <c r="R3760" s="9">
        <f t="shared" si="917"/>
        <v>1</v>
      </c>
      <c r="S3760" s="9">
        <f t="shared" si="918"/>
        <v>0</v>
      </c>
      <c r="T3760" s="9" t="str">
        <f t="shared" si="919"/>
        <v>May</v>
      </c>
      <c r="U3760" s="40">
        <f t="shared" si="920"/>
        <v>0</v>
      </c>
      <c r="V3760" s="40" t="str">
        <f t="shared" si="921"/>
        <v>Normal</v>
      </c>
      <c r="W3760" s="40">
        <f t="shared" si="922"/>
        <v>0</v>
      </c>
      <c r="X3760" s="40">
        <f t="shared" si="923"/>
        <v>0</v>
      </c>
      <c r="Y3760" s="40">
        <f t="shared" si="924"/>
        <v>0</v>
      </c>
      <c r="Z3760" s="40">
        <f t="shared" si="925"/>
        <v>0</v>
      </c>
      <c r="AA3760" s="40">
        <f t="shared" si="926"/>
        <v>1</v>
      </c>
      <c r="AB3760" s="40">
        <f t="shared" si="927"/>
        <v>0</v>
      </c>
      <c r="AC3760" s="41" t="s">
        <v>9181</v>
      </c>
      <c r="AD3760" s="41" t="s">
        <v>3990</v>
      </c>
      <c r="AE3760" s="41" t="s">
        <v>351</v>
      </c>
      <c r="AF3760" s="41" t="s">
        <v>216</v>
      </c>
      <c r="AG3760" s="41" t="s">
        <v>56</v>
      </c>
      <c r="AH3760" s="41" t="s">
        <v>56</v>
      </c>
      <c r="AI3760" s="41" t="s">
        <v>56</v>
      </c>
      <c r="AJ3760" s="41" t="s">
        <v>160</v>
      </c>
      <c r="AK3760" s="41" t="s">
        <v>56</v>
      </c>
    </row>
    <row r="3761" spans="1:37" s="41" customFormat="1" ht="15.75" thickBot="1" x14ac:dyDescent="0.3">
      <c r="A3761" s="11" t="s">
        <v>53</v>
      </c>
      <c r="B3761" s="12" t="s">
        <v>216</v>
      </c>
      <c r="C3761" s="13" t="s">
        <v>46</v>
      </c>
      <c r="D3761" s="14" t="s">
        <v>47</v>
      </c>
      <c r="E3761" s="13" t="s">
        <v>7936</v>
      </c>
      <c r="F3761" s="4" t="s">
        <v>99</v>
      </c>
      <c r="G3761" s="4" t="s">
        <v>170</v>
      </c>
      <c r="H3761" s="15">
        <v>43240.083333333336</v>
      </c>
      <c r="I3761" s="15">
        <v>43240.583333333336</v>
      </c>
      <c r="J3761" s="131" t="s">
        <v>8784</v>
      </c>
      <c r="K3761" s="45" t="s">
        <v>9</v>
      </c>
      <c r="L3761" s="47" t="s">
        <v>7</v>
      </c>
      <c r="M3761" s="47" t="s">
        <v>56</v>
      </c>
      <c r="N3761" s="9" t="str">
        <f t="shared" si="913"/>
        <v>Minor</v>
      </c>
      <c r="O3761" s="10" t="str">
        <f t="shared" si="914"/>
        <v>Successful</v>
      </c>
      <c r="P3761" s="10" t="str">
        <f t="shared" si="915"/>
        <v>On Time</v>
      </c>
      <c r="Q3761" s="9">
        <f t="shared" si="916"/>
        <v>1</v>
      </c>
      <c r="R3761" s="9">
        <f t="shared" si="917"/>
        <v>1</v>
      </c>
      <c r="S3761" s="9">
        <f t="shared" si="918"/>
        <v>0</v>
      </c>
      <c r="T3761" s="9" t="str">
        <f t="shared" si="919"/>
        <v>May</v>
      </c>
      <c r="U3761" s="40">
        <f t="shared" si="920"/>
        <v>0</v>
      </c>
      <c r="V3761" s="40" t="str">
        <f t="shared" si="921"/>
        <v>Normal</v>
      </c>
      <c r="W3761" s="40">
        <f t="shared" si="922"/>
        <v>0</v>
      </c>
      <c r="X3761" s="40">
        <f t="shared" si="923"/>
        <v>0</v>
      </c>
      <c r="Y3761" s="40">
        <f t="shared" si="924"/>
        <v>0</v>
      </c>
      <c r="Z3761" s="40">
        <f t="shared" si="925"/>
        <v>0</v>
      </c>
      <c r="AA3761" s="40">
        <f t="shared" si="926"/>
        <v>1</v>
      </c>
      <c r="AB3761" s="40">
        <f t="shared" si="927"/>
        <v>0</v>
      </c>
      <c r="AC3761" s="41" t="s">
        <v>9181</v>
      </c>
      <c r="AD3761" s="41" t="s">
        <v>634</v>
      </c>
      <c r="AE3761" s="41" t="s">
        <v>421</v>
      </c>
      <c r="AF3761" s="41" t="s">
        <v>216</v>
      </c>
      <c r="AG3761" s="41" t="s">
        <v>56</v>
      </c>
      <c r="AH3761" s="41" t="s">
        <v>56</v>
      </c>
      <c r="AI3761" s="41" t="s">
        <v>56</v>
      </c>
      <c r="AJ3761" s="41" t="s">
        <v>160</v>
      </c>
      <c r="AK3761" s="41" t="s">
        <v>56</v>
      </c>
    </row>
    <row r="3762" spans="1:37" s="41" customFormat="1" ht="15.75" hidden="1" thickBot="1" x14ac:dyDescent="0.3">
      <c r="A3762" s="11" t="s">
        <v>53</v>
      </c>
      <c r="B3762" s="12" t="s">
        <v>215</v>
      </c>
      <c r="C3762" s="13" t="s">
        <v>46</v>
      </c>
      <c r="D3762" s="14" t="s">
        <v>47</v>
      </c>
      <c r="E3762" s="13" t="s">
        <v>7937</v>
      </c>
      <c r="F3762" s="4" t="s">
        <v>118</v>
      </c>
      <c r="G3762" s="4" t="s">
        <v>4969</v>
      </c>
      <c r="H3762" s="15">
        <v>43240.333333333336</v>
      </c>
      <c r="I3762" s="15">
        <v>43240.625</v>
      </c>
      <c r="J3762" s="131" t="s">
        <v>8785</v>
      </c>
      <c r="K3762" s="45" t="s">
        <v>9</v>
      </c>
      <c r="L3762" s="47" t="s">
        <v>7</v>
      </c>
      <c r="M3762" s="47" t="s">
        <v>56</v>
      </c>
      <c r="N3762" s="9" t="str">
        <f t="shared" si="913"/>
        <v>Minor</v>
      </c>
      <c r="O3762" s="10" t="str">
        <f t="shared" si="914"/>
        <v>Successful</v>
      </c>
      <c r="P3762" s="10" t="str">
        <f t="shared" si="915"/>
        <v>On Time</v>
      </c>
      <c r="Q3762" s="9">
        <f t="shared" si="916"/>
        <v>1</v>
      </c>
      <c r="R3762" s="9">
        <f t="shared" si="917"/>
        <v>1</v>
      </c>
      <c r="S3762" s="9">
        <f t="shared" si="918"/>
        <v>0</v>
      </c>
      <c r="T3762" s="9" t="str">
        <f t="shared" si="919"/>
        <v>May</v>
      </c>
      <c r="U3762" s="40">
        <f t="shared" si="920"/>
        <v>0</v>
      </c>
      <c r="V3762" s="40" t="str">
        <f t="shared" si="921"/>
        <v>Normal</v>
      </c>
      <c r="W3762" s="40">
        <f t="shared" si="922"/>
        <v>0</v>
      </c>
      <c r="X3762" s="40">
        <f t="shared" si="923"/>
        <v>0</v>
      </c>
      <c r="Y3762" s="40">
        <f t="shared" si="924"/>
        <v>0</v>
      </c>
      <c r="Z3762" s="40">
        <f t="shared" si="925"/>
        <v>0</v>
      </c>
      <c r="AA3762" s="40">
        <f t="shared" si="926"/>
        <v>1</v>
      </c>
      <c r="AB3762" s="40">
        <f t="shared" si="927"/>
        <v>0</v>
      </c>
      <c r="AC3762" s="41" t="s">
        <v>9181</v>
      </c>
      <c r="AD3762" s="41" t="s">
        <v>5872</v>
      </c>
      <c r="AE3762" s="41" t="s">
        <v>433</v>
      </c>
      <c r="AF3762" s="41" t="s">
        <v>215</v>
      </c>
      <c r="AG3762" s="41" t="s">
        <v>56</v>
      </c>
      <c r="AH3762" s="41" t="s">
        <v>56</v>
      </c>
      <c r="AI3762" s="41" t="s">
        <v>56</v>
      </c>
      <c r="AJ3762" s="41" t="s">
        <v>160</v>
      </c>
      <c r="AK3762" s="41" t="s">
        <v>56</v>
      </c>
    </row>
    <row r="3763" spans="1:37" s="41" customFormat="1" ht="15.75" thickBot="1" x14ac:dyDescent="0.3">
      <c r="A3763" s="11" t="s">
        <v>53</v>
      </c>
      <c r="B3763" s="12" t="s">
        <v>216</v>
      </c>
      <c r="C3763" s="13" t="s">
        <v>46</v>
      </c>
      <c r="D3763" s="14" t="s">
        <v>47</v>
      </c>
      <c r="E3763" s="13" t="s">
        <v>7938</v>
      </c>
      <c r="F3763" s="4" t="s">
        <v>106</v>
      </c>
      <c r="G3763" s="4" t="s">
        <v>660</v>
      </c>
      <c r="H3763" s="15">
        <v>43240.583333333336</v>
      </c>
      <c r="I3763" s="15">
        <v>43240.75</v>
      </c>
      <c r="J3763" s="131" t="s">
        <v>8786</v>
      </c>
      <c r="K3763" s="45" t="s">
        <v>9</v>
      </c>
      <c r="L3763" s="47" t="s">
        <v>7</v>
      </c>
      <c r="M3763" s="47" t="s">
        <v>56</v>
      </c>
      <c r="N3763" s="9" t="str">
        <f t="shared" si="913"/>
        <v>Minor</v>
      </c>
      <c r="O3763" s="10" t="str">
        <f t="shared" si="914"/>
        <v>Successful</v>
      </c>
      <c r="P3763" s="10" t="str">
        <f t="shared" si="915"/>
        <v>On Time</v>
      </c>
      <c r="Q3763" s="9">
        <f t="shared" si="916"/>
        <v>1</v>
      </c>
      <c r="R3763" s="9">
        <f t="shared" si="917"/>
        <v>1</v>
      </c>
      <c r="S3763" s="9">
        <f t="shared" si="918"/>
        <v>0</v>
      </c>
      <c r="T3763" s="9" t="str">
        <f t="shared" si="919"/>
        <v>May</v>
      </c>
      <c r="U3763" s="40">
        <f t="shared" si="920"/>
        <v>0</v>
      </c>
      <c r="V3763" s="40" t="str">
        <f t="shared" si="921"/>
        <v>Normal</v>
      </c>
      <c r="W3763" s="40">
        <f t="shared" si="922"/>
        <v>0</v>
      </c>
      <c r="X3763" s="40">
        <f t="shared" si="923"/>
        <v>0</v>
      </c>
      <c r="Y3763" s="40">
        <f t="shared" si="924"/>
        <v>0</v>
      </c>
      <c r="Z3763" s="40">
        <f t="shared" si="925"/>
        <v>0</v>
      </c>
      <c r="AA3763" s="40">
        <f t="shared" si="926"/>
        <v>1</v>
      </c>
      <c r="AB3763" s="40">
        <f t="shared" si="927"/>
        <v>0</v>
      </c>
      <c r="AC3763" s="41" t="s">
        <v>9181</v>
      </c>
      <c r="AD3763" s="41" t="s">
        <v>5855</v>
      </c>
      <c r="AE3763" s="41" t="s">
        <v>429</v>
      </c>
      <c r="AF3763" s="41" t="s">
        <v>216</v>
      </c>
      <c r="AG3763" s="41" t="s">
        <v>56</v>
      </c>
      <c r="AH3763" s="41" t="s">
        <v>56</v>
      </c>
      <c r="AI3763" s="41" t="s">
        <v>56</v>
      </c>
      <c r="AJ3763" s="41" t="s">
        <v>160</v>
      </c>
      <c r="AK3763" s="41" t="s">
        <v>56</v>
      </c>
    </row>
    <row r="3764" spans="1:37" s="41" customFormat="1" ht="15.75" thickBot="1" x14ac:dyDescent="0.3">
      <c r="A3764" s="11" t="s">
        <v>53</v>
      </c>
      <c r="B3764" s="12" t="s">
        <v>216</v>
      </c>
      <c r="C3764" s="13" t="s">
        <v>46</v>
      </c>
      <c r="D3764" s="14" t="s">
        <v>47</v>
      </c>
      <c r="E3764" s="13" t="s">
        <v>7939</v>
      </c>
      <c r="F3764" s="4" t="s">
        <v>106</v>
      </c>
      <c r="G3764" s="4" t="s">
        <v>3151</v>
      </c>
      <c r="H3764" s="15">
        <v>43240.791666666664</v>
      </c>
      <c r="I3764" s="15">
        <v>43240.958333333336</v>
      </c>
      <c r="J3764" s="131" t="s">
        <v>8787</v>
      </c>
      <c r="K3764" s="45" t="s">
        <v>9</v>
      </c>
      <c r="L3764" s="47" t="s">
        <v>7</v>
      </c>
      <c r="M3764" s="47" t="s">
        <v>56</v>
      </c>
      <c r="N3764" s="9" t="str">
        <f t="shared" si="913"/>
        <v>Minor</v>
      </c>
      <c r="O3764" s="10" t="str">
        <f t="shared" si="914"/>
        <v>Successful</v>
      </c>
      <c r="P3764" s="10" t="str">
        <f t="shared" si="915"/>
        <v>On Time</v>
      </c>
      <c r="Q3764" s="9">
        <f t="shared" si="916"/>
        <v>1</v>
      </c>
      <c r="R3764" s="9">
        <f t="shared" si="917"/>
        <v>1</v>
      </c>
      <c r="S3764" s="9">
        <f t="shared" si="918"/>
        <v>0</v>
      </c>
      <c r="T3764" s="9" t="str">
        <f t="shared" si="919"/>
        <v>May</v>
      </c>
      <c r="U3764" s="40">
        <f t="shared" si="920"/>
        <v>0</v>
      </c>
      <c r="V3764" s="40" t="str">
        <f t="shared" si="921"/>
        <v>Normal</v>
      </c>
      <c r="W3764" s="40">
        <f t="shared" si="922"/>
        <v>0</v>
      </c>
      <c r="X3764" s="40">
        <f t="shared" si="923"/>
        <v>0</v>
      </c>
      <c r="Y3764" s="40">
        <f t="shared" si="924"/>
        <v>0</v>
      </c>
      <c r="Z3764" s="40">
        <f t="shared" si="925"/>
        <v>0</v>
      </c>
      <c r="AA3764" s="40">
        <f t="shared" si="926"/>
        <v>1</v>
      </c>
      <c r="AB3764" s="40">
        <f t="shared" si="927"/>
        <v>0</v>
      </c>
      <c r="AC3764" s="41" t="s">
        <v>9181</v>
      </c>
      <c r="AD3764" s="41" t="s">
        <v>557</v>
      </c>
      <c r="AE3764" s="41" t="s">
        <v>429</v>
      </c>
      <c r="AF3764" s="41" t="s">
        <v>216</v>
      </c>
      <c r="AG3764" s="41" t="s">
        <v>56</v>
      </c>
      <c r="AH3764" s="41" t="s">
        <v>56</v>
      </c>
      <c r="AI3764" s="41" t="s">
        <v>56</v>
      </c>
      <c r="AJ3764" s="41" t="s">
        <v>160</v>
      </c>
      <c r="AK3764" s="41" t="s">
        <v>56</v>
      </c>
    </row>
    <row r="3765" spans="1:37" s="41" customFormat="1" ht="15.75" thickBot="1" x14ac:dyDescent="0.3">
      <c r="A3765" s="11" t="s">
        <v>53</v>
      </c>
      <c r="B3765" s="12" t="s">
        <v>216</v>
      </c>
      <c r="C3765" s="13" t="s">
        <v>46</v>
      </c>
      <c r="D3765" s="14" t="s">
        <v>47</v>
      </c>
      <c r="E3765" s="13" t="s">
        <v>7940</v>
      </c>
      <c r="F3765" s="4" t="s">
        <v>105</v>
      </c>
      <c r="G3765" s="4" t="s">
        <v>1593</v>
      </c>
      <c r="H3765" s="15">
        <v>43238.791666666664</v>
      </c>
      <c r="I3765" s="15">
        <v>43240.833333333336</v>
      </c>
      <c r="J3765" s="131" t="s">
        <v>358</v>
      </c>
      <c r="K3765" s="45" t="s">
        <v>9</v>
      </c>
      <c r="L3765" s="47" t="s">
        <v>7</v>
      </c>
      <c r="M3765" s="47" t="s">
        <v>56</v>
      </c>
      <c r="N3765" s="9" t="str">
        <f t="shared" si="913"/>
        <v>Minor</v>
      </c>
      <c r="O3765" s="10" t="str">
        <f t="shared" si="914"/>
        <v>Successful</v>
      </c>
      <c r="P3765" s="10" t="str">
        <f t="shared" si="915"/>
        <v>On Time</v>
      </c>
      <c r="Q3765" s="9">
        <f t="shared" si="916"/>
        <v>1</v>
      </c>
      <c r="R3765" s="9">
        <f t="shared" si="917"/>
        <v>1</v>
      </c>
      <c r="S3765" s="9">
        <f t="shared" si="918"/>
        <v>0</v>
      </c>
      <c r="T3765" s="9" t="str">
        <f t="shared" si="919"/>
        <v>May</v>
      </c>
      <c r="U3765" s="40">
        <f t="shared" si="920"/>
        <v>0</v>
      </c>
      <c r="V3765" s="40" t="str">
        <f t="shared" si="921"/>
        <v>Normal</v>
      </c>
      <c r="W3765" s="40">
        <f t="shared" si="922"/>
        <v>0</v>
      </c>
      <c r="X3765" s="40">
        <f t="shared" si="923"/>
        <v>0</v>
      </c>
      <c r="Y3765" s="40">
        <f t="shared" si="924"/>
        <v>0</v>
      </c>
      <c r="Z3765" s="40">
        <f t="shared" si="925"/>
        <v>0</v>
      </c>
      <c r="AA3765" s="40">
        <f t="shared" si="926"/>
        <v>1</v>
      </c>
      <c r="AB3765" s="40">
        <f t="shared" si="927"/>
        <v>0</v>
      </c>
      <c r="AC3765" s="41" t="s">
        <v>9181</v>
      </c>
      <c r="AD3765" s="41" t="s">
        <v>336</v>
      </c>
      <c r="AE3765" s="41" t="s">
        <v>258</v>
      </c>
      <c r="AF3765" s="41" t="s">
        <v>216</v>
      </c>
      <c r="AG3765" s="41" t="s">
        <v>56</v>
      </c>
      <c r="AH3765" s="41" t="s">
        <v>56</v>
      </c>
      <c r="AI3765" s="41" t="s">
        <v>56</v>
      </c>
      <c r="AJ3765" s="41" t="s">
        <v>160</v>
      </c>
      <c r="AK3765" s="41" t="s">
        <v>56</v>
      </c>
    </row>
    <row r="3766" spans="1:37" s="41" customFormat="1" ht="15.75" thickBot="1" x14ac:dyDescent="0.3">
      <c r="A3766" s="11" t="s">
        <v>53</v>
      </c>
      <c r="B3766" s="12" t="s">
        <v>216</v>
      </c>
      <c r="C3766" s="13" t="s">
        <v>46</v>
      </c>
      <c r="D3766" s="14" t="s">
        <v>47</v>
      </c>
      <c r="E3766" s="13" t="s">
        <v>7941</v>
      </c>
      <c r="F3766" s="4" t="s">
        <v>105</v>
      </c>
      <c r="G3766" s="4" t="s">
        <v>161</v>
      </c>
      <c r="H3766" s="15">
        <v>43240.333333333336</v>
      </c>
      <c r="I3766" s="15">
        <v>43240.999305555553</v>
      </c>
      <c r="J3766" s="131" t="s">
        <v>8788</v>
      </c>
      <c r="K3766" s="45" t="s">
        <v>9</v>
      </c>
      <c r="L3766" s="47" t="s">
        <v>7</v>
      </c>
      <c r="M3766" s="47" t="s">
        <v>56</v>
      </c>
      <c r="N3766" s="9" t="str">
        <f t="shared" si="913"/>
        <v>Minor</v>
      </c>
      <c r="O3766" s="10" t="str">
        <f t="shared" si="914"/>
        <v>Successful</v>
      </c>
      <c r="P3766" s="10" t="str">
        <f t="shared" si="915"/>
        <v>On Time</v>
      </c>
      <c r="Q3766" s="9">
        <f t="shared" si="916"/>
        <v>1</v>
      </c>
      <c r="R3766" s="9">
        <f t="shared" si="917"/>
        <v>1</v>
      </c>
      <c r="S3766" s="9">
        <f t="shared" si="918"/>
        <v>0</v>
      </c>
      <c r="T3766" s="9" t="str">
        <f t="shared" si="919"/>
        <v>May</v>
      </c>
      <c r="U3766" s="40">
        <f t="shared" si="920"/>
        <v>0</v>
      </c>
      <c r="V3766" s="40" t="str">
        <f t="shared" si="921"/>
        <v>Normal</v>
      </c>
      <c r="W3766" s="40">
        <f t="shared" si="922"/>
        <v>0</v>
      </c>
      <c r="X3766" s="40">
        <f t="shared" si="923"/>
        <v>0</v>
      </c>
      <c r="Y3766" s="40">
        <f t="shared" si="924"/>
        <v>0</v>
      </c>
      <c r="Z3766" s="40">
        <f t="shared" si="925"/>
        <v>0</v>
      </c>
      <c r="AA3766" s="40">
        <f t="shared" si="926"/>
        <v>1</v>
      </c>
      <c r="AB3766" s="40">
        <f t="shared" si="927"/>
        <v>0</v>
      </c>
      <c r="AC3766" s="41" t="s">
        <v>9181</v>
      </c>
      <c r="AD3766" s="41" t="s">
        <v>9201</v>
      </c>
      <c r="AE3766" s="41" t="s">
        <v>258</v>
      </c>
      <c r="AF3766" s="41" t="s">
        <v>216</v>
      </c>
      <c r="AG3766" s="41" t="s">
        <v>56</v>
      </c>
      <c r="AH3766" s="41" t="s">
        <v>56</v>
      </c>
      <c r="AI3766" s="41" t="s">
        <v>56</v>
      </c>
      <c r="AJ3766" s="41" t="s">
        <v>160</v>
      </c>
      <c r="AK3766" s="41" t="s">
        <v>56</v>
      </c>
    </row>
    <row r="3767" spans="1:37" s="41" customFormat="1" ht="15.75" thickBot="1" x14ac:dyDescent="0.3">
      <c r="A3767" s="11" t="s">
        <v>53</v>
      </c>
      <c r="B3767" s="12" t="s">
        <v>8</v>
      </c>
      <c r="C3767" s="13" t="s">
        <v>46</v>
      </c>
      <c r="D3767" s="14" t="s">
        <v>47</v>
      </c>
      <c r="E3767" s="13" t="s">
        <v>7942</v>
      </c>
      <c r="F3767" s="4" t="s">
        <v>103</v>
      </c>
      <c r="G3767" s="4" t="s">
        <v>4946</v>
      </c>
      <c r="H3767" s="15">
        <v>43240.4375</v>
      </c>
      <c r="I3767" s="15">
        <v>43240.666666666664</v>
      </c>
      <c r="J3767" s="131" t="s">
        <v>8789</v>
      </c>
      <c r="K3767" s="45" t="s">
        <v>9</v>
      </c>
      <c r="L3767" s="47" t="s">
        <v>7</v>
      </c>
      <c r="M3767" s="47" t="s">
        <v>56</v>
      </c>
      <c r="N3767" s="9" t="str">
        <f t="shared" si="913"/>
        <v>Minor</v>
      </c>
      <c r="O3767" s="10" t="str">
        <f t="shared" si="914"/>
        <v>Successful</v>
      </c>
      <c r="P3767" s="10" t="str">
        <f t="shared" si="915"/>
        <v>On Time</v>
      </c>
      <c r="Q3767" s="9">
        <f t="shared" si="916"/>
        <v>1</v>
      </c>
      <c r="R3767" s="9">
        <f t="shared" si="917"/>
        <v>1</v>
      </c>
      <c r="S3767" s="9">
        <f t="shared" si="918"/>
        <v>0</v>
      </c>
      <c r="T3767" s="9" t="str">
        <f t="shared" si="919"/>
        <v>May</v>
      </c>
      <c r="U3767" s="40">
        <f t="shared" si="920"/>
        <v>0</v>
      </c>
      <c r="V3767" s="40" t="str">
        <f t="shared" si="921"/>
        <v>Normal</v>
      </c>
      <c r="W3767" s="40">
        <f t="shared" si="922"/>
        <v>0</v>
      </c>
      <c r="X3767" s="40">
        <f t="shared" si="923"/>
        <v>0</v>
      </c>
      <c r="Y3767" s="40">
        <f t="shared" si="924"/>
        <v>0</v>
      </c>
      <c r="Z3767" s="40">
        <f t="shared" si="925"/>
        <v>0</v>
      </c>
      <c r="AA3767" s="40">
        <f t="shared" si="926"/>
        <v>1</v>
      </c>
      <c r="AB3767" s="40">
        <f t="shared" si="927"/>
        <v>0</v>
      </c>
      <c r="AC3767" s="41" t="s">
        <v>9181</v>
      </c>
      <c r="AD3767" s="41" t="s">
        <v>7505</v>
      </c>
      <c r="AE3767" s="41" t="s">
        <v>147</v>
      </c>
      <c r="AF3767" s="41" t="s">
        <v>8</v>
      </c>
      <c r="AG3767" s="41" t="s">
        <v>56</v>
      </c>
      <c r="AH3767" s="41" t="s">
        <v>56</v>
      </c>
      <c r="AI3767" s="41" t="s">
        <v>56</v>
      </c>
      <c r="AJ3767" s="41" t="s">
        <v>160</v>
      </c>
      <c r="AK3767" s="41" t="s">
        <v>56</v>
      </c>
    </row>
    <row r="3768" spans="1:37" s="41" customFormat="1" ht="15.75" thickBot="1" x14ac:dyDescent="0.3">
      <c r="A3768" s="11" t="s">
        <v>697</v>
      </c>
      <c r="B3768" s="12" t="s">
        <v>216</v>
      </c>
      <c r="C3768" s="13" t="s">
        <v>46</v>
      </c>
      <c r="D3768" s="14" t="s">
        <v>47</v>
      </c>
      <c r="E3768" s="13" t="s">
        <v>7943</v>
      </c>
      <c r="F3768" s="4" t="s">
        <v>342</v>
      </c>
      <c r="G3768" s="4" t="s">
        <v>707</v>
      </c>
      <c r="H3768" s="15">
        <v>43240.458333333299</v>
      </c>
      <c r="I3768" s="15">
        <v>43240.958333333299</v>
      </c>
      <c r="J3768" s="131" t="s">
        <v>8790</v>
      </c>
      <c r="K3768" s="45" t="s">
        <v>9</v>
      </c>
      <c r="L3768" s="47" t="s">
        <v>7</v>
      </c>
      <c r="M3768" s="47" t="s">
        <v>56</v>
      </c>
      <c r="N3768" s="9" t="str">
        <f t="shared" si="913"/>
        <v>Minor</v>
      </c>
      <c r="O3768" s="10" t="str">
        <f t="shared" si="914"/>
        <v>Successful</v>
      </c>
      <c r="P3768" s="10" t="str">
        <f t="shared" si="915"/>
        <v>On Time</v>
      </c>
      <c r="Q3768" s="9">
        <f t="shared" si="916"/>
        <v>1</v>
      </c>
      <c r="R3768" s="9">
        <f t="shared" si="917"/>
        <v>1</v>
      </c>
      <c r="S3768" s="9">
        <f t="shared" si="918"/>
        <v>0</v>
      </c>
      <c r="T3768" s="9" t="str">
        <f t="shared" si="919"/>
        <v>May</v>
      </c>
      <c r="U3768" s="40">
        <f t="shared" si="920"/>
        <v>0</v>
      </c>
      <c r="V3768" s="40" t="str">
        <f t="shared" si="921"/>
        <v>Normal</v>
      </c>
      <c r="W3768" s="40">
        <f t="shared" si="922"/>
        <v>0</v>
      </c>
      <c r="X3768" s="40">
        <f t="shared" si="923"/>
        <v>0</v>
      </c>
      <c r="Y3768" s="40">
        <f t="shared" si="924"/>
        <v>0</v>
      </c>
      <c r="Z3768" s="40">
        <f t="shared" si="925"/>
        <v>0</v>
      </c>
      <c r="AA3768" s="40">
        <f t="shared" si="926"/>
        <v>1</v>
      </c>
      <c r="AB3768" s="40">
        <f t="shared" si="927"/>
        <v>0</v>
      </c>
      <c r="AC3768" s="41" t="s">
        <v>238</v>
      </c>
      <c r="AD3768" s="41" t="s">
        <v>9202</v>
      </c>
      <c r="AE3768" s="41" t="s">
        <v>419</v>
      </c>
      <c r="AF3768" s="41" t="s">
        <v>216</v>
      </c>
      <c r="AG3768" s="41" t="s">
        <v>56</v>
      </c>
      <c r="AH3768" s="41" t="s">
        <v>56</v>
      </c>
      <c r="AI3768" s="41" t="s">
        <v>56</v>
      </c>
      <c r="AJ3768" s="41" t="s">
        <v>160</v>
      </c>
      <c r="AK3768" s="41" t="s">
        <v>56</v>
      </c>
    </row>
    <row r="3769" spans="1:37" s="41" customFormat="1" ht="15.75" thickBot="1" x14ac:dyDescent="0.3">
      <c r="A3769" s="11" t="s">
        <v>697</v>
      </c>
      <c r="B3769" s="12" t="s">
        <v>216</v>
      </c>
      <c r="C3769" s="13" t="s">
        <v>46</v>
      </c>
      <c r="D3769" s="14" t="s">
        <v>47</v>
      </c>
      <c r="E3769" s="13" t="s">
        <v>7944</v>
      </c>
      <c r="F3769" s="4" t="s">
        <v>364</v>
      </c>
      <c r="G3769" s="4" t="s">
        <v>489</v>
      </c>
      <c r="H3769" s="15">
        <v>43238.503472222197</v>
      </c>
      <c r="I3769" s="15">
        <v>43238.829861111102</v>
      </c>
      <c r="J3769" s="131" t="s">
        <v>8791</v>
      </c>
      <c r="K3769" s="45" t="s">
        <v>9</v>
      </c>
      <c r="L3769" s="47" t="s">
        <v>7</v>
      </c>
      <c r="M3769" s="47" t="s">
        <v>56</v>
      </c>
      <c r="N3769" s="9" t="str">
        <f t="shared" si="913"/>
        <v>Minor</v>
      </c>
      <c r="O3769" s="10" t="str">
        <f t="shared" si="914"/>
        <v>Successful</v>
      </c>
      <c r="P3769" s="10" t="str">
        <f t="shared" si="915"/>
        <v>On Time</v>
      </c>
      <c r="Q3769" s="9">
        <f t="shared" si="916"/>
        <v>1</v>
      </c>
      <c r="R3769" s="9">
        <f t="shared" si="917"/>
        <v>1</v>
      </c>
      <c r="S3769" s="9">
        <f t="shared" si="918"/>
        <v>0</v>
      </c>
      <c r="T3769" s="9" t="str">
        <f t="shared" si="919"/>
        <v>May</v>
      </c>
      <c r="U3769" s="40">
        <f t="shared" si="920"/>
        <v>0</v>
      </c>
      <c r="V3769" s="40" t="str">
        <f t="shared" si="921"/>
        <v>Normal</v>
      </c>
      <c r="W3769" s="40">
        <f t="shared" si="922"/>
        <v>0</v>
      </c>
      <c r="X3769" s="40">
        <f t="shared" si="923"/>
        <v>0</v>
      </c>
      <c r="Y3769" s="40">
        <f t="shared" si="924"/>
        <v>0</v>
      </c>
      <c r="Z3769" s="40">
        <f t="shared" si="925"/>
        <v>0</v>
      </c>
      <c r="AA3769" s="40">
        <f t="shared" si="926"/>
        <v>1</v>
      </c>
      <c r="AB3769" s="40">
        <f t="shared" si="927"/>
        <v>0</v>
      </c>
      <c r="AC3769" s="41" t="s">
        <v>238</v>
      </c>
      <c r="AD3769" s="41" t="s">
        <v>5846</v>
      </c>
      <c r="AE3769" s="41" t="s">
        <v>429</v>
      </c>
      <c r="AF3769" s="41" t="s">
        <v>216</v>
      </c>
      <c r="AG3769" s="41" t="s">
        <v>56</v>
      </c>
      <c r="AH3769" s="41" t="s">
        <v>56</v>
      </c>
      <c r="AI3769" s="41" t="s">
        <v>56</v>
      </c>
      <c r="AJ3769" s="41" t="s">
        <v>160</v>
      </c>
      <c r="AK3769" s="41" t="s">
        <v>56</v>
      </c>
    </row>
    <row r="3770" spans="1:37" s="41" customFormat="1" ht="15.75" thickBot="1" x14ac:dyDescent="0.3">
      <c r="A3770" s="11" t="s">
        <v>697</v>
      </c>
      <c r="B3770" s="12" t="s">
        <v>216</v>
      </c>
      <c r="C3770" s="13" t="s">
        <v>46</v>
      </c>
      <c r="D3770" s="14" t="s">
        <v>47</v>
      </c>
      <c r="E3770" s="13" t="s">
        <v>7945</v>
      </c>
      <c r="F3770" s="4" t="s">
        <v>364</v>
      </c>
      <c r="G3770" s="4" t="s">
        <v>489</v>
      </c>
      <c r="H3770" s="15">
        <v>43239.503472222197</v>
      </c>
      <c r="I3770" s="15">
        <v>43239.666666666701</v>
      </c>
      <c r="J3770" s="131" t="s">
        <v>5636</v>
      </c>
      <c r="K3770" s="45" t="s">
        <v>9</v>
      </c>
      <c r="L3770" s="47" t="s">
        <v>7</v>
      </c>
      <c r="M3770" s="47" t="s">
        <v>56</v>
      </c>
      <c r="N3770" s="9" t="str">
        <f t="shared" si="913"/>
        <v>Minor</v>
      </c>
      <c r="O3770" s="10" t="str">
        <f t="shared" si="914"/>
        <v>Successful</v>
      </c>
      <c r="P3770" s="10" t="str">
        <f t="shared" si="915"/>
        <v>On Time</v>
      </c>
      <c r="Q3770" s="9">
        <f t="shared" si="916"/>
        <v>1</v>
      </c>
      <c r="R3770" s="9">
        <f t="shared" si="917"/>
        <v>1</v>
      </c>
      <c r="S3770" s="9">
        <f t="shared" si="918"/>
        <v>0</v>
      </c>
      <c r="T3770" s="9" t="str">
        <f t="shared" si="919"/>
        <v>May</v>
      </c>
      <c r="U3770" s="40">
        <f t="shared" si="920"/>
        <v>0</v>
      </c>
      <c r="V3770" s="40" t="str">
        <f t="shared" si="921"/>
        <v>Normal</v>
      </c>
      <c r="W3770" s="40">
        <f t="shared" si="922"/>
        <v>0</v>
      </c>
      <c r="X3770" s="40">
        <f t="shared" si="923"/>
        <v>0</v>
      </c>
      <c r="Y3770" s="40">
        <f t="shared" si="924"/>
        <v>0</v>
      </c>
      <c r="Z3770" s="40">
        <f t="shared" si="925"/>
        <v>0</v>
      </c>
      <c r="AA3770" s="40">
        <f t="shared" si="926"/>
        <v>1</v>
      </c>
      <c r="AB3770" s="40">
        <f t="shared" si="927"/>
        <v>0</v>
      </c>
      <c r="AC3770" s="41" t="s">
        <v>238</v>
      </c>
      <c r="AD3770" s="41" t="s">
        <v>719</v>
      </c>
      <c r="AE3770" s="41" t="s">
        <v>429</v>
      </c>
      <c r="AF3770" s="41" t="s">
        <v>216</v>
      </c>
      <c r="AG3770" s="41" t="s">
        <v>56</v>
      </c>
      <c r="AH3770" s="41" t="s">
        <v>56</v>
      </c>
      <c r="AI3770" s="41" t="s">
        <v>56</v>
      </c>
      <c r="AJ3770" s="41" t="s">
        <v>160</v>
      </c>
      <c r="AK3770" s="41" t="s">
        <v>56</v>
      </c>
    </row>
    <row r="3771" spans="1:37" s="41" customFormat="1" ht="15.75" thickBot="1" x14ac:dyDescent="0.3">
      <c r="A3771" s="11" t="s">
        <v>697</v>
      </c>
      <c r="B3771" s="12" t="s">
        <v>216</v>
      </c>
      <c r="C3771" s="13" t="s">
        <v>46</v>
      </c>
      <c r="D3771" s="14" t="s">
        <v>47</v>
      </c>
      <c r="E3771" s="13" t="s">
        <v>7946</v>
      </c>
      <c r="F3771" s="4" t="s">
        <v>364</v>
      </c>
      <c r="G3771" s="4" t="s">
        <v>3188</v>
      </c>
      <c r="H3771" s="15">
        <v>43238.708333333299</v>
      </c>
      <c r="I3771" s="15">
        <v>43240.875</v>
      </c>
      <c r="J3771" s="131" t="s">
        <v>8792</v>
      </c>
      <c r="K3771" s="45" t="s">
        <v>9</v>
      </c>
      <c r="L3771" s="47" t="s">
        <v>7</v>
      </c>
      <c r="M3771" s="47" t="s">
        <v>56</v>
      </c>
      <c r="N3771" s="9" t="str">
        <f t="shared" si="913"/>
        <v>Minor</v>
      </c>
      <c r="O3771" s="10" t="str">
        <f t="shared" si="914"/>
        <v>Successful</v>
      </c>
      <c r="P3771" s="10" t="str">
        <f t="shared" si="915"/>
        <v>On Time</v>
      </c>
      <c r="Q3771" s="9">
        <f t="shared" si="916"/>
        <v>1</v>
      </c>
      <c r="R3771" s="9">
        <f t="shared" si="917"/>
        <v>1</v>
      </c>
      <c r="S3771" s="9">
        <f t="shared" si="918"/>
        <v>0</v>
      </c>
      <c r="T3771" s="9" t="str">
        <f t="shared" si="919"/>
        <v>May</v>
      </c>
      <c r="U3771" s="40">
        <f t="shared" si="920"/>
        <v>0</v>
      </c>
      <c r="V3771" s="40" t="str">
        <f t="shared" si="921"/>
        <v>Normal</v>
      </c>
      <c r="W3771" s="40">
        <f t="shared" si="922"/>
        <v>0</v>
      </c>
      <c r="X3771" s="40">
        <f t="shared" si="923"/>
        <v>0</v>
      </c>
      <c r="Y3771" s="40">
        <f t="shared" si="924"/>
        <v>0</v>
      </c>
      <c r="Z3771" s="40">
        <f t="shared" si="925"/>
        <v>0</v>
      </c>
      <c r="AA3771" s="40">
        <f t="shared" si="926"/>
        <v>1</v>
      </c>
      <c r="AB3771" s="40">
        <f t="shared" si="927"/>
        <v>0</v>
      </c>
      <c r="AC3771" s="41" t="s">
        <v>238</v>
      </c>
      <c r="AD3771" s="41" t="s">
        <v>3960</v>
      </c>
      <c r="AE3771" s="41" t="s">
        <v>429</v>
      </c>
      <c r="AF3771" s="41" t="s">
        <v>216</v>
      </c>
      <c r="AG3771" s="41" t="s">
        <v>56</v>
      </c>
      <c r="AH3771" s="41" t="s">
        <v>56</v>
      </c>
      <c r="AI3771" s="41" t="s">
        <v>56</v>
      </c>
      <c r="AJ3771" s="41" t="s">
        <v>160</v>
      </c>
      <c r="AK3771" s="41" t="s">
        <v>56</v>
      </c>
    </row>
    <row r="3772" spans="1:37" s="41" customFormat="1" ht="15.75" thickBot="1" x14ac:dyDescent="0.3">
      <c r="A3772" s="11" t="s">
        <v>697</v>
      </c>
      <c r="B3772" s="12" t="s">
        <v>216</v>
      </c>
      <c r="C3772" s="13" t="s">
        <v>46</v>
      </c>
      <c r="D3772" s="14" t="s">
        <v>47</v>
      </c>
      <c r="E3772" s="13" t="s">
        <v>7947</v>
      </c>
      <c r="F3772" s="4" t="s">
        <v>614</v>
      </c>
      <c r="G3772" s="4" t="s">
        <v>700</v>
      </c>
      <c r="H3772" s="15">
        <v>43237.520833333299</v>
      </c>
      <c r="I3772" s="15">
        <v>43239.979166666701</v>
      </c>
      <c r="J3772" s="131" t="s">
        <v>8793</v>
      </c>
      <c r="K3772" s="45" t="s">
        <v>9</v>
      </c>
      <c r="L3772" s="47" t="s">
        <v>7</v>
      </c>
      <c r="M3772" s="47" t="s">
        <v>56</v>
      </c>
      <c r="N3772" s="9" t="str">
        <f t="shared" si="913"/>
        <v>Minor</v>
      </c>
      <c r="O3772" s="10" t="str">
        <f t="shared" si="914"/>
        <v>Successful</v>
      </c>
      <c r="P3772" s="10" t="str">
        <f t="shared" si="915"/>
        <v>On Time</v>
      </c>
      <c r="Q3772" s="9">
        <f t="shared" si="916"/>
        <v>1</v>
      </c>
      <c r="R3772" s="9">
        <f t="shared" si="917"/>
        <v>1</v>
      </c>
      <c r="S3772" s="9">
        <f t="shared" si="918"/>
        <v>0</v>
      </c>
      <c r="T3772" s="9" t="str">
        <f t="shared" si="919"/>
        <v>May</v>
      </c>
      <c r="U3772" s="40">
        <f t="shared" si="920"/>
        <v>0</v>
      </c>
      <c r="V3772" s="40" t="str">
        <f t="shared" si="921"/>
        <v>Normal</v>
      </c>
      <c r="W3772" s="40">
        <f t="shared" si="922"/>
        <v>0</v>
      </c>
      <c r="X3772" s="40">
        <f t="shared" si="923"/>
        <v>0</v>
      </c>
      <c r="Y3772" s="40">
        <f t="shared" si="924"/>
        <v>0</v>
      </c>
      <c r="Z3772" s="40">
        <f t="shared" si="925"/>
        <v>0</v>
      </c>
      <c r="AA3772" s="40">
        <f t="shared" si="926"/>
        <v>1</v>
      </c>
      <c r="AB3772" s="40">
        <f t="shared" si="927"/>
        <v>0</v>
      </c>
      <c r="AC3772" s="41" t="s">
        <v>238</v>
      </c>
      <c r="AD3772" s="41" t="s">
        <v>554</v>
      </c>
      <c r="AE3772" s="41" t="s">
        <v>351</v>
      </c>
      <c r="AF3772" s="41" t="s">
        <v>216</v>
      </c>
      <c r="AG3772" s="41" t="s">
        <v>56</v>
      </c>
      <c r="AH3772" s="41" t="s">
        <v>56</v>
      </c>
      <c r="AI3772" s="41" t="s">
        <v>56</v>
      </c>
      <c r="AJ3772" s="41" t="s">
        <v>160</v>
      </c>
      <c r="AK3772" s="41" t="s">
        <v>56</v>
      </c>
    </row>
    <row r="3773" spans="1:37" s="41" customFormat="1" ht="15.75" thickBot="1" x14ac:dyDescent="0.3">
      <c r="A3773" s="11" t="s">
        <v>697</v>
      </c>
      <c r="B3773" s="12" t="s">
        <v>216</v>
      </c>
      <c r="C3773" s="13" t="s">
        <v>46</v>
      </c>
      <c r="D3773" s="14" t="s">
        <v>47</v>
      </c>
      <c r="E3773" s="13" t="s">
        <v>7948</v>
      </c>
      <c r="F3773" s="4" t="s">
        <v>614</v>
      </c>
      <c r="G3773" s="4" t="s">
        <v>700</v>
      </c>
      <c r="H3773" s="15">
        <v>43239.75</v>
      </c>
      <c r="I3773" s="15">
        <v>43240.75</v>
      </c>
      <c r="J3773" s="131" t="s">
        <v>8794</v>
      </c>
      <c r="K3773" s="45" t="s">
        <v>9</v>
      </c>
      <c r="L3773" s="47" t="s">
        <v>7</v>
      </c>
      <c r="M3773" s="47" t="s">
        <v>56</v>
      </c>
      <c r="N3773" s="9" t="str">
        <f t="shared" si="913"/>
        <v>Minor</v>
      </c>
      <c r="O3773" s="10" t="str">
        <f t="shared" si="914"/>
        <v>Successful</v>
      </c>
      <c r="P3773" s="10" t="str">
        <f t="shared" si="915"/>
        <v>On Time</v>
      </c>
      <c r="Q3773" s="9">
        <f t="shared" si="916"/>
        <v>1</v>
      </c>
      <c r="R3773" s="9">
        <f t="shared" si="917"/>
        <v>1</v>
      </c>
      <c r="S3773" s="9">
        <f t="shared" si="918"/>
        <v>0</v>
      </c>
      <c r="T3773" s="9" t="str">
        <f t="shared" si="919"/>
        <v>May</v>
      </c>
      <c r="U3773" s="40">
        <f t="shared" si="920"/>
        <v>0</v>
      </c>
      <c r="V3773" s="40" t="str">
        <f t="shared" si="921"/>
        <v>Normal</v>
      </c>
      <c r="W3773" s="40">
        <f t="shared" si="922"/>
        <v>0</v>
      </c>
      <c r="X3773" s="40">
        <f t="shared" si="923"/>
        <v>0</v>
      </c>
      <c r="Y3773" s="40">
        <f t="shared" si="924"/>
        <v>0</v>
      </c>
      <c r="Z3773" s="40">
        <f t="shared" si="925"/>
        <v>0</v>
      </c>
      <c r="AA3773" s="40">
        <f t="shared" si="926"/>
        <v>1</v>
      </c>
      <c r="AB3773" s="40">
        <f t="shared" si="927"/>
        <v>0</v>
      </c>
      <c r="AC3773" s="41" t="s">
        <v>238</v>
      </c>
      <c r="AD3773" s="41" t="s">
        <v>554</v>
      </c>
      <c r="AE3773" s="41" t="s">
        <v>351</v>
      </c>
      <c r="AF3773" s="41" t="s">
        <v>216</v>
      </c>
      <c r="AG3773" s="41" t="s">
        <v>56</v>
      </c>
      <c r="AH3773" s="41" t="s">
        <v>56</v>
      </c>
      <c r="AI3773" s="41" t="s">
        <v>56</v>
      </c>
      <c r="AJ3773" s="41" t="s">
        <v>160</v>
      </c>
      <c r="AK3773" s="41" t="s">
        <v>56</v>
      </c>
    </row>
    <row r="3774" spans="1:37" s="41" customFormat="1" ht="15.75" thickBot="1" x14ac:dyDescent="0.3">
      <c r="A3774" s="11" t="s">
        <v>697</v>
      </c>
      <c r="B3774" s="12" t="s">
        <v>216</v>
      </c>
      <c r="C3774" s="13" t="s">
        <v>46</v>
      </c>
      <c r="D3774" s="14" t="s">
        <v>47</v>
      </c>
      <c r="E3774" s="13" t="s">
        <v>7949</v>
      </c>
      <c r="F3774" s="4" t="s">
        <v>614</v>
      </c>
      <c r="G3774" s="4" t="s">
        <v>3198</v>
      </c>
      <c r="H3774" s="15">
        <v>43238.875</v>
      </c>
      <c r="I3774" s="15">
        <v>43240.5</v>
      </c>
      <c r="J3774" s="131" t="s">
        <v>8795</v>
      </c>
      <c r="K3774" s="45" t="s">
        <v>9</v>
      </c>
      <c r="L3774" s="47" t="s">
        <v>7</v>
      </c>
      <c r="M3774" s="47" t="s">
        <v>56</v>
      </c>
      <c r="N3774" s="9" t="str">
        <f t="shared" si="913"/>
        <v>Minor</v>
      </c>
      <c r="O3774" s="10" t="str">
        <f t="shared" si="914"/>
        <v>Successful</v>
      </c>
      <c r="P3774" s="10" t="str">
        <f t="shared" si="915"/>
        <v>On Time</v>
      </c>
      <c r="Q3774" s="9">
        <f t="shared" si="916"/>
        <v>1</v>
      </c>
      <c r="R3774" s="9">
        <f t="shared" si="917"/>
        <v>1</v>
      </c>
      <c r="S3774" s="9">
        <f t="shared" si="918"/>
        <v>0</v>
      </c>
      <c r="T3774" s="9" t="str">
        <f t="shared" si="919"/>
        <v>May</v>
      </c>
      <c r="U3774" s="40">
        <f t="shared" si="920"/>
        <v>0</v>
      </c>
      <c r="V3774" s="40" t="str">
        <f t="shared" si="921"/>
        <v>Normal</v>
      </c>
      <c r="W3774" s="40">
        <f t="shared" si="922"/>
        <v>0</v>
      </c>
      <c r="X3774" s="40">
        <f t="shared" si="923"/>
        <v>0</v>
      </c>
      <c r="Y3774" s="40">
        <f t="shared" si="924"/>
        <v>0</v>
      </c>
      <c r="Z3774" s="40">
        <f t="shared" si="925"/>
        <v>0</v>
      </c>
      <c r="AA3774" s="40">
        <f t="shared" si="926"/>
        <v>1</v>
      </c>
      <c r="AB3774" s="40">
        <f t="shared" si="927"/>
        <v>0</v>
      </c>
      <c r="AC3774" s="41" t="s">
        <v>238</v>
      </c>
      <c r="AD3774" s="41" t="s">
        <v>554</v>
      </c>
      <c r="AE3774" s="41" t="s">
        <v>351</v>
      </c>
      <c r="AF3774" s="41" t="s">
        <v>216</v>
      </c>
      <c r="AG3774" s="41" t="s">
        <v>56</v>
      </c>
      <c r="AH3774" s="41" t="s">
        <v>56</v>
      </c>
      <c r="AI3774" s="41" t="s">
        <v>56</v>
      </c>
      <c r="AJ3774" s="41" t="s">
        <v>160</v>
      </c>
      <c r="AK3774" s="41" t="s">
        <v>56</v>
      </c>
    </row>
    <row r="3775" spans="1:37" s="41" customFormat="1" ht="15.75" thickBot="1" x14ac:dyDescent="0.3">
      <c r="A3775" s="11" t="s">
        <v>697</v>
      </c>
      <c r="B3775" s="12" t="s">
        <v>216</v>
      </c>
      <c r="C3775" s="13" t="s">
        <v>46</v>
      </c>
      <c r="D3775" s="14" t="s">
        <v>47</v>
      </c>
      <c r="E3775" s="13" t="s">
        <v>7950</v>
      </c>
      <c r="F3775" s="4" t="s">
        <v>614</v>
      </c>
      <c r="G3775" s="4" t="s">
        <v>700</v>
      </c>
      <c r="H3775" s="15">
        <v>43239.833333333299</v>
      </c>
      <c r="I3775" s="15">
        <v>43240.166666666701</v>
      </c>
      <c r="J3775" s="131" t="s">
        <v>8796</v>
      </c>
      <c r="K3775" s="45" t="s">
        <v>9</v>
      </c>
      <c r="L3775" s="47" t="s">
        <v>7</v>
      </c>
      <c r="M3775" s="47" t="s">
        <v>56</v>
      </c>
      <c r="N3775" s="9" t="str">
        <f t="shared" si="913"/>
        <v>Minor</v>
      </c>
      <c r="O3775" s="10" t="str">
        <f t="shared" si="914"/>
        <v>Successful</v>
      </c>
      <c r="P3775" s="10" t="str">
        <f t="shared" si="915"/>
        <v>On Time</v>
      </c>
      <c r="Q3775" s="9">
        <f t="shared" si="916"/>
        <v>1</v>
      </c>
      <c r="R3775" s="9">
        <f t="shared" si="917"/>
        <v>1</v>
      </c>
      <c r="S3775" s="9">
        <f t="shared" si="918"/>
        <v>0</v>
      </c>
      <c r="T3775" s="9" t="str">
        <f t="shared" si="919"/>
        <v>May</v>
      </c>
      <c r="U3775" s="40">
        <f t="shared" si="920"/>
        <v>0</v>
      </c>
      <c r="V3775" s="40" t="str">
        <f t="shared" si="921"/>
        <v>Normal</v>
      </c>
      <c r="W3775" s="40">
        <f t="shared" si="922"/>
        <v>0</v>
      </c>
      <c r="X3775" s="40">
        <f t="shared" si="923"/>
        <v>0</v>
      </c>
      <c r="Y3775" s="40">
        <f t="shared" si="924"/>
        <v>0</v>
      </c>
      <c r="Z3775" s="40">
        <f t="shared" si="925"/>
        <v>0</v>
      </c>
      <c r="AA3775" s="40">
        <f t="shared" si="926"/>
        <v>1</v>
      </c>
      <c r="AB3775" s="40">
        <f t="shared" si="927"/>
        <v>0</v>
      </c>
      <c r="AC3775" s="41" t="s">
        <v>238</v>
      </c>
      <c r="AD3775" s="41" t="s">
        <v>554</v>
      </c>
      <c r="AE3775" s="41" t="s">
        <v>351</v>
      </c>
      <c r="AF3775" s="41" t="s">
        <v>216</v>
      </c>
      <c r="AG3775" s="41" t="s">
        <v>56</v>
      </c>
      <c r="AH3775" s="41" t="s">
        <v>56</v>
      </c>
      <c r="AI3775" s="41" t="s">
        <v>56</v>
      </c>
      <c r="AJ3775" s="41" t="s">
        <v>160</v>
      </c>
      <c r="AK3775" s="41" t="s">
        <v>56</v>
      </c>
    </row>
    <row r="3776" spans="1:37" s="41" customFormat="1" ht="15.75" thickBot="1" x14ac:dyDescent="0.3">
      <c r="A3776" s="11" t="s">
        <v>697</v>
      </c>
      <c r="B3776" s="12" t="s">
        <v>216</v>
      </c>
      <c r="C3776" s="13" t="s">
        <v>46</v>
      </c>
      <c r="D3776" s="14" t="s">
        <v>47</v>
      </c>
      <c r="E3776" s="13" t="s">
        <v>7951</v>
      </c>
      <c r="F3776" s="4" t="s">
        <v>616</v>
      </c>
      <c r="G3776" s="4" t="s">
        <v>780</v>
      </c>
      <c r="H3776" s="15">
        <v>43237.645833333299</v>
      </c>
      <c r="I3776" s="15">
        <v>43238.770833333299</v>
      </c>
      <c r="J3776" s="131" t="s">
        <v>8797</v>
      </c>
      <c r="K3776" s="45" t="s">
        <v>9</v>
      </c>
      <c r="L3776" s="47" t="s">
        <v>7</v>
      </c>
      <c r="M3776" s="47" t="s">
        <v>56</v>
      </c>
      <c r="N3776" s="9" t="str">
        <f t="shared" si="913"/>
        <v>Minor</v>
      </c>
      <c r="O3776" s="10" t="str">
        <f t="shared" si="914"/>
        <v>Successful</v>
      </c>
      <c r="P3776" s="10" t="str">
        <f t="shared" si="915"/>
        <v>On Time</v>
      </c>
      <c r="Q3776" s="9">
        <f t="shared" si="916"/>
        <v>1</v>
      </c>
      <c r="R3776" s="9">
        <f t="shared" si="917"/>
        <v>1</v>
      </c>
      <c r="S3776" s="9">
        <f t="shared" si="918"/>
        <v>0</v>
      </c>
      <c r="T3776" s="9" t="str">
        <f t="shared" si="919"/>
        <v>May</v>
      </c>
      <c r="U3776" s="40">
        <f t="shared" si="920"/>
        <v>0</v>
      </c>
      <c r="V3776" s="40" t="str">
        <f t="shared" si="921"/>
        <v>Normal</v>
      </c>
      <c r="W3776" s="40">
        <f t="shared" si="922"/>
        <v>0</v>
      </c>
      <c r="X3776" s="40">
        <f t="shared" si="923"/>
        <v>0</v>
      </c>
      <c r="Y3776" s="40">
        <f t="shared" si="924"/>
        <v>0</v>
      </c>
      <c r="Z3776" s="40">
        <f t="shared" si="925"/>
        <v>0</v>
      </c>
      <c r="AA3776" s="40">
        <f t="shared" si="926"/>
        <v>1</v>
      </c>
      <c r="AB3776" s="40">
        <f t="shared" si="927"/>
        <v>0</v>
      </c>
      <c r="AC3776" s="41" t="s">
        <v>238</v>
      </c>
      <c r="AD3776" s="41" t="s">
        <v>280</v>
      </c>
      <c r="AE3776" s="41" t="s">
        <v>428</v>
      </c>
      <c r="AF3776" s="41" t="s">
        <v>216</v>
      </c>
      <c r="AG3776" s="41" t="s">
        <v>56</v>
      </c>
      <c r="AH3776" s="41" t="s">
        <v>56</v>
      </c>
      <c r="AI3776" s="41" t="s">
        <v>56</v>
      </c>
      <c r="AJ3776" s="41" t="s">
        <v>160</v>
      </c>
      <c r="AK3776" s="41" t="s">
        <v>56</v>
      </c>
    </row>
    <row r="3777" spans="1:37" s="41" customFormat="1" ht="15.75" thickBot="1" x14ac:dyDescent="0.3">
      <c r="A3777" s="11" t="s">
        <v>697</v>
      </c>
      <c r="B3777" s="12" t="s">
        <v>216</v>
      </c>
      <c r="C3777" s="13" t="s">
        <v>46</v>
      </c>
      <c r="D3777" s="14" t="s">
        <v>47</v>
      </c>
      <c r="E3777" s="13" t="s">
        <v>7952</v>
      </c>
      <c r="F3777" s="4" t="s">
        <v>617</v>
      </c>
      <c r="G3777" s="4" t="s">
        <v>6734</v>
      </c>
      <c r="H3777" s="15">
        <v>43238.458333333299</v>
      </c>
      <c r="I3777" s="15">
        <v>43239.833333333299</v>
      </c>
      <c r="J3777" s="131" t="s">
        <v>8798</v>
      </c>
      <c r="K3777" s="45" t="s">
        <v>9</v>
      </c>
      <c r="L3777" s="47" t="s">
        <v>7</v>
      </c>
      <c r="M3777" s="47" t="s">
        <v>56</v>
      </c>
      <c r="N3777" s="9" t="str">
        <f t="shared" si="913"/>
        <v>Minor</v>
      </c>
      <c r="O3777" s="10" t="str">
        <f t="shared" si="914"/>
        <v>Successful</v>
      </c>
      <c r="P3777" s="10" t="str">
        <f t="shared" si="915"/>
        <v>On Time</v>
      </c>
      <c r="Q3777" s="9">
        <f t="shared" si="916"/>
        <v>1</v>
      </c>
      <c r="R3777" s="9">
        <f t="shared" si="917"/>
        <v>1</v>
      </c>
      <c r="S3777" s="9">
        <f t="shared" si="918"/>
        <v>0</v>
      </c>
      <c r="T3777" s="9" t="str">
        <f t="shared" si="919"/>
        <v>May</v>
      </c>
      <c r="U3777" s="40">
        <f t="shared" si="920"/>
        <v>0</v>
      </c>
      <c r="V3777" s="40" t="str">
        <f t="shared" si="921"/>
        <v>Normal</v>
      </c>
      <c r="W3777" s="40">
        <f t="shared" si="922"/>
        <v>0</v>
      </c>
      <c r="X3777" s="40">
        <f t="shared" si="923"/>
        <v>0</v>
      </c>
      <c r="Y3777" s="40">
        <f t="shared" si="924"/>
        <v>0</v>
      </c>
      <c r="Z3777" s="40">
        <f t="shared" si="925"/>
        <v>0</v>
      </c>
      <c r="AA3777" s="40">
        <f t="shared" si="926"/>
        <v>1</v>
      </c>
      <c r="AB3777" s="40">
        <f t="shared" si="927"/>
        <v>0</v>
      </c>
      <c r="AC3777" s="41" t="s">
        <v>238</v>
      </c>
      <c r="AD3777" s="41" t="s">
        <v>5838</v>
      </c>
      <c r="AE3777" s="41" t="s">
        <v>437</v>
      </c>
      <c r="AF3777" s="41" t="s">
        <v>216</v>
      </c>
      <c r="AG3777" s="41" t="s">
        <v>56</v>
      </c>
      <c r="AH3777" s="41" t="s">
        <v>56</v>
      </c>
      <c r="AI3777" s="41" t="s">
        <v>56</v>
      </c>
      <c r="AJ3777" s="41" t="s">
        <v>160</v>
      </c>
      <c r="AK3777" s="41" t="s">
        <v>56</v>
      </c>
    </row>
    <row r="3778" spans="1:37" s="41" customFormat="1" ht="15.75" thickBot="1" x14ac:dyDescent="0.3">
      <c r="A3778" s="11" t="s">
        <v>697</v>
      </c>
      <c r="B3778" s="12" t="s">
        <v>216</v>
      </c>
      <c r="C3778" s="13" t="s">
        <v>46</v>
      </c>
      <c r="D3778" s="14" t="s">
        <v>47</v>
      </c>
      <c r="E3778" s="13" t="s">
        <v>7953</v>
      </c>
      <c r="F3778" s="4" t="s">
        <v>617</v>
      </c>
      <c r="G3778" s="4" t="s">
        <v>706</v>
      </c>
      <c r="H3778" s="15">
        <v>43239.916666666701</v>
      </c>
      <c r="I3778" s="15">
        <v>43240.333333333299</v>
      </c>
      <c r="J3778" s="131" t="s">
        <v>7172</v>
      </c>
      <c r="K3778" s="45" t="s">
        <v>9</v>
      </c>
      <c r="L3778" s="47" t="s">
        <v>7</v>
      </c>
      <c r="M3778" s="47" t="s">
        <v>56</v>
      </c>
      <c r="N3778" s="9" t="str">
        <f t="shared" si="913"/>
        <v>Minor</v>
      </c>
      <c r="O3778" s="10" t="str">
        <f t="shared" si="914"/>
        <v>Successful</v>
      </c>
      <c r="P3778" s="10" t="str">
        <f t="shared" si="915"/>
        <v>On Time</v>
      </c>
      <c r="Q3778" s="9">
        <f t="shared" si="916"/>
        <v>1</v>
      </c>
      <c r="R3778" s="9">
        <f t="shared" si="917"/>
        <v>1</v>
      </c>
      <c r="S3778" s="9">
        <f t="shared" si="918"/>
        <v>0</v>
      </c>
      <c r="T3778" s="9" t="str">
        <f t="shared" si="919"/>
        <v>May</v>
      </c>
      <c r="U3778" s="40">
        <f t="shared" si="920"/>
        <v>0</v>
      </c>
      <c r="V3778" s="40" t="str">
        <f t="shared" si="921"/>
        <v>Normal</v>
      </c>
      <c r="W3778" s="40">
        <f t="shared" si="922"/>
        <v>0</v>
      </c>
      <c r="X3778" s="40">
        <f t="shared" si="923"/>
        <v>0</v>
      </c>
      <c r="Y3778" s="40">
        <f t="shared" si="924"/>
        <v>0</v>
      </c>
      <c r="Z3778" s="40">
        <f t="shared" si="925"/>
        <v>0</v>
      </c>
      <c r="AA3778" s="40">
        <f t="shared" si="926"/>
        <v>1</v>
      </c>
      <c r="AB3778" s="40">
        <f t="shared" si="927"/>
        <v>0</v>
      </c>
      <c r="AC3778" s="41" t="s">
        <v>238</v>
      </c>
      <c r="AD3778" s="41" t="s">
        <v>280</v>
      </c>
      <c r="AE3778" s="41" t="s">
        <v>437</v>
      </c>
      <c r="AF3778" s="41" t="s">
        <v>216</v>
      </c>
      <c r="AG3778" s="41" t="s">
        <v>56</v>
      </c>
      <c r="AH3778" s="41" t="s">
        <v>56</v>
      </c>
      <c r="AI3778" s="41" t="s">
        <v>56</v>
      </c>
      <c r="AJ3778" s="41" t="s">
        <v>160</v>
      </c>
      <c r="AK3778" s="41" t="s">
        <v>56</v>
      </c>
    </row>
    <row r="3779" spans="1:37" s="41" customFormat="1" ht="15.75" thickBot="1" x14ac:dyDescent="0.3">
      <c r="A3779" s="11" t="s">
        <v>697</v>
      </c>
      <c r="B3779" s="12" t="s">
        <v>216</v>
      </c>
      <c r="C3779" s="13" t="s">
        <v>46</v>
      </c>
      <c r="D3779" s="14" t="s">
        <v>47</v>
      </c>
      <c r="E3779" s="13" t="s">
        <v>7954</v>
      </c>
      <c r="F3779" s="4" t="s">
        <v>152</v>
      </c>
      <c r="G3779" s="4" t="s">
        <v>725</v>
      </c>
      <c r="H3779" s="15">
        <v>43238.6875</v>
      </c>
      <c r="I3779" s="15">
        <v>43239.041666666701</v>
      </c>
      <c r="J3779" s="131" t="s">
        <v>8799</v>
      </c>
      <c r="K3779" s="45" t="s">
        <v>9</v>
      </c>
      <c r="L3779" s="47" t="s">
        <v>7</v>
      </c>
      <c r="M3779" s="47" t="s">
        <v>56</v>
      </c>
      <c r="N3779" s="9" t="str">
        <f t="shared" si="913"/>
        <v>Minor</v>
      </c>
      <c r="O3779" s="10" t="str">
        <f t="shared" si="914"/>
        <v>Successful</v>
      </c>
      <c r="P3779" s="10" t="str">
        <f t="shared" si="915"/>
        <v>On Time</v>
      </c>
      <c r="Q3779" s="9">
        <f t="shared" si="916"/>
        <v>1</v>
      </c>
      <c r="R3779" s="9">
        <f t="shared" si="917"/>
        <v>1</v>
      </c>
      <c r="S3779" s="9">
        <f t="shared" si="918"/>
        <v>0</v>
      </c>
      <c r="T3779" s="9" t="str">
        <f t="shared" si="919"/>
        <v>May</v>
      </c>
      <c r="U3779" s="40">
        <f t="shared" si="920"/>
        <v>0</v>
      </c>
      <c r="V3779" s="40" t="str">
        <f t="shared" si="921"/>
        <v>Normal</v>
      </c>
      <c r="W3779" s="40">
        <f t="shared" si="922"/>
        <v>0</v>
      </c>
      <c r="X3779" s="40">
        <f t="shared" si="923"/>
        <v>0</v>
      </c>
      <c r="Y3779" s="40">
        <f t="shared" si="924"/>
        <v>0</v>
      </c>
      <c r="Z3779" s="40">
        <f t="shared" si="925"/>
        <v>0</v>
      </c>
      <c r="AA3779" s="40">
        <f t="shared" si="926"/>
        <v>1</v>
      </c>
      <c r="AB3779" s="40">
        <f t="shared" si="927"/>
        <v>0</v>
      </c>
      <c r="AC3779" s="41" t="s">
        <v>238</v>
      </c>
      <c r="AD3779" s="41" t="s">
        <v>5857</v>
      </c>
      <c r="AE3779" s="41" t="s">
        <v>121</v>
      </c>
      <c r="AF3779" s="41" t="s">
        <v>322</v>
      </c>
      <c r="AG3779" s="41" t="s">
        <v>56</v>
      </c>
      <c r="AH3779" s="41" t="s">
        <v>56</v>
      </c>
      <c r="AI3779" s="41" t="s">
        <v>56</v>
      </c>
      <c r="AJ3779" s="41" t="s">
        <v>160</v>
      </c>
      <c r="AK3779" s="41" t="s">
        <v>56</v>
      </c>
    </row>
    <row r="3780" spans="1:37" s="41" customFormat="1" ht="15.75" thickBot="1" x14ac:dyDescent="0.3">
      <c r="A3780" s="11" t="s">
        <v>697</v>
      </c>
      <c r="B3780" s="12" t="s">
        <v>216</v>
      </c>
      <c r="C3780" s="13" t="s">
        <v>46</v>
      </c>
      <c r="D3780" s="14" t="s">
        <v>47</v>
      </c>
      <c r="E3780" s="13" t="s">
        <v>7955</v>
      </c>
      <c r="F3780" s="4" t="s">
        <v>152</v>
      </c>
      <c r="G3780" s="4" t="s">
        <v>490</v>
      </c>
      <c r="H3780" s="15">
        <v>43240.625</v>
      </c>
      <c r="I3780" s="15">
        <v>43240.75</v>
      </c>
      <c r="J3780" s="131" t="s">
        <v>8800</v>
      </c>
      <c r="K3780" s="45" t="s">
        <v>9</v>
      </c>
      <c r="L3780" s="47" t="s">
        <v>7</v>
      </c>
      <c r="M3780" s="47" t="s">
        <v>56</v>
      </c>
      <c r="N3780" s="9" t="str">
        <f t="shared" si="913"/>
        <v>Minor</v>
      </c>
      <c r="O3780" s="10" t="str">
        <f t="shared" si="914"/>
        <v>Successful</v>
      </c>
      <c r="P3780" s="10" t="str">
        <f t="shared" si="915"/>
        <v>On Time</v>
      </c>
      <c r="Q3780" s="9">
        <f t="shared" si="916"/>
        <v>1</v>
      </c>
      <c r="R3780" s="9">
        <f t="shared" si="917"/>
        <v>1</v>
      </c>
      <c r="S3780" s="9">
        <f t="shared" si="918"/>
        <v>0</v>
      </c>
      <c r="T3780" s="9" t="str">
        <f t="shared" si="919"/>
        <v>May</v>
      </c>
      <c r="U3780" s="40">
        <f t="shared" si="920"/>
        <v>0</v>
      </c>
      <c r="V3780" s="40" t="str">
        <f t="shared" si="921"/>
        <v>Normal</v>
      </c>
      <c r="W3780" s="40">
        <f t="shared" si="922"/>
        <v>0</v>
      </c>
      <c r="X3780" s="40">
        <f t="shared" si="923"/>
        <v>0</v>
      </c>
      <c r="Y3780" s="40">
        <f t="shared" si="924"/>
        <v>0</v>
      </c>
      <c r="Z3780" s="40">
        <f t="shared" si="925"/>
        <v>0</v>
      </c>
      <c r="AA3780" s="40">
        <f t="shared" si="926"/>
        <v>1</v>
      </c>
      <c r="AB3780" s="40">
        <f t="shared" si="927"/>
        <v>0</v>
      </c>
      <c r="AC3780" s="41" t="s">
        <v>238</v>
      </c>
      <c r="AD3780" s="41" t="s">
        <v>280</v>
      </c>
      <c r="AE3780" s="41" t="s">
        <v>121</v>
      </c>
      <c r="AF3780" s="41" t="s">
        <v>322</v>
      </c>
      <c r="AG3780" s="41" t="s">
        <v>56</v>
      </c>
      <c r="AH3780" s="41" t="s">
        <v>56</v>
      </c>
      <c r="AI3780" s="41" t="s">
        <v>56</v>
      </c>
      <c r="AJ3780" s="41" t="s">
        <v>160</v>
      </c>
      <c r="AK3780" s="41" t="s">
        <v>56</v>
      </c>
    </row>
    <row r="3781" spans="1:37" s="41" customFormat="1" ht="15.75" hidden="1" thickBot="1" x14ac:dyDescent="0.3">
      <c r="A3781" s="11" t="s">
        <v>697</v>
      </c>
      <c r="B3781" s="12" t="s">
        <v>215</v>
      </c>
      <c r="C3781" s="13" t="s">
        <v>46</v>
      </c>
      <c r="D3781" s="14" t="s">
        <v>47</v>
      </c>
      <c r="E3781" s="13" t="s">
        <v>7956</v>
      </c>
      <c r="F3781" s="4" t="s">
        <v>708</v>
      </c>
      <c r="G3781" s="4" t="s">
        <v>8402</v>
      </c>
      <c r="H3781" s="15">
        <v>43238.541666666701</v>
      </c>
      <c r="I3781" s="15">
        <v>43238.791666666701</v>
      </c>
      <c r="J3781" s="131" t="s">
        <v>8801</v>
      </c>
      <c r="K3781" s="45" t="s">
        <v>9</v>
      </c>
      <c r="L3781" s="47" t="s">
        <v>7</v>
      </c>
      <c r="M3781" s="47" t="s">
        <v>56</v>
      </c>
      <c r="N3781" s="9" t="str">
        <f t="shared" si="913"/>
        <v>Minor</v>
      </c>
      <c r="O3781" s="10" t="str">
        <f t="shared" si="914"/>
        <v>Successful</v>
      </c>
      <c r="P3781" s="10" t="str">
        <f t="shared" si="915"/>
        <v>On Time</v>
      </c>
      <c r="Q3781" s="9">
        <f t="shared" si="916"/>
        <v>1</v>
      </c>
      <c r="R3781" s="9">
        <f t="shared" si="917"/>
        <v>1</v>
      </c>
      <c r="S3781" s="9">
        <f t="shared" si="918"/>
        <v>0</v>
      </c>
      <c r="T3781" s="9" t="str">
        <f t="shared" si="919"/>
        <v>May</v>
      </c>
      <c r="U3781" s="40">
        <f t="shared" si="920"/>
        <v>0</v>
      </c>
      <c r="V3781" s="40" t="str">
        <f t="shared" si="921"/>
        <v>Normal</v>
      </c>
      <c r="W3781" s="40">
        <f t="shared" si="922"/>
        <v>0</v>
      </c>
      <c r="X3781" s="40">
        <f t="shared" si="923"/>
        <v>0</v>
      </c>
      <c r="Y3781" s="40">
        <f t="shared" si="924"/>
        <v>0</v>
      </c>
      <c r="Z3781" s="40">
        <f t="shared" si="925"/>
        <v>0</v>
      </c>
      <c r="AA3781" s="40">
        <f t="shared" si="926"/>
        <v>1</v>
      </c>
      <c r="AB3781" s="40">
        <f t="shared" si="927"/>
        <v>0</v>
      </c>
      <c r="AC3781" s="41" t="s">
        <v>238</v>
      </c>
      <c r="AD3781" s="41" t="s">
        <v>280</v>
      </c>
      <c r="AE3781" s="41" t="s">
        <v>433</v>
      </c>
      <c r="AF3781" s="41" t="s">
        <v>215</v>
      </c>
      <c r="AG3781" s="41" t="s">
        <v>56</v>
      </c>
      <c r="AH3781" s="41" t="s">
        <v>56</v>
      </c>
      <c r="AI3781" s="41" t="s">
        <v>56</v>
      </c>
      <c r="AJ3781" s="41" t="s">
        <v>160</v>
      </c>
      <c r="AK3781" s="41" t="s">
        <v>56</v>
      </c>
    </row>
    <row r="3782" spans="1:37" s="41" customFormat="1" ht="15.75" thickBot="1" x14ac:dyDescent="0.3">
      <c r="A3782" s="11" t="s">
        <v>51</v>
      </c>
      <c r="B3782" s="12" t="s">
        <v>8</v>
      </c>
      <c r="C3782" s="13" t="s">
        <v>46</v>
      </c>
      <c r="D3782" s="14" t="s">
        <v>47</v>
      </c>
      <c r="E3782" s="13" t="s">
        <v>7957</v>
      </c>
      <c r="F3782" s="4" t="s">
        <v>149</v>
      </c>
      <c r="G3782" s="4" t="s">
        <v>8403</v>
      </c>
      <c r="H3782" s="15">
        <v>43201.833333333336</v>
      </c>
      <c r="I3782" s="15">
        <v>43236.75</v>
      </c>
      <c r="J3782" s="131" t="s">
        <v>8802</v>
      </c>
      <c r="K3782" s="45" t="s">
        <v>9</v>
      </c>
      <c r="L3782" s="47" t="s">
        <v>7</v>
      </c>
      <c r="M3782" s="47" t="s">
        <v>56</v>
      </c>
      <c r="N3782" s="9" t="str">
        <f t="shared" si="913"/>
        <v>Minor</v>
      </c>
      <c r="O3782" s="10" t="str">
        <f t="shared" si="914"/>
        <v>Successful</v>
      </c>
      <c r="P3782" s="10" t="str">
        <f t="shared" si="915"/>
        <v>On Time</v>
      </c>
      <c r="Q3782" s="9">
        <f t="shared" si="916"/>
        <v>1</v>
      </c>
      <c r="R3782" s="9">
        <f t="shared" si="917"/>
        <v>1</v>
      </c>
      <c r="S3782" s="9">
        <f t="shared" si="918"/>
        <v>0</v>
      </c>
      <c r="T3782" s="9" t="str">
        <f t="shared" si="919"/>
        <v>May</v>
      </c>
      <c r="U3782" s="40">
        <f t="shared" si="920"/>
        <v>0</v>
      </c>
      <c r="V3782" s="40" t="str">
        <f t="shared" si="921"/>
        <v>Normal</v>
      </c>
      <c r="W3782" s="40">
        <f t="shared" si="922"/>
        <v>0</v>
      </c>
      <c r="X3782" s="40">
        <f t="shared" si="923"/>
        <v>0</v>
      </c>
      <c r="Y3782" s="40">
        <f t="shared" si="924"/>
        <v>0</v>
      </c>
      <c r="Z3782" s="40">
        <f t="shared" si="925"/>
        <v>0</v>
      </c>
      <c r="AA3782" s="40">
        <f t="shared" si="926"/>
        <v>1</v>
      </c>
      <c r="AB3782" s="40">
        <f t="shared" si="927"/>
        <v>0</v>
      </c>
      <c r="AC3782" s="41" t="s">
        <v>7463</v>
      </c>
      <c r="AD3782" s="41" t="s">
        <v>280</v>
      </c>
      <c r="AE3782" s="41" t="s">
        <v>147</v>
      </c>
      <c r="AF3782" s="41" t="s">
        <v>8</v>
      </c>
      <c r="AG3782" s="41" t="s">
        <v>56</v>
      </c>
      <c r="AH3782" s="41" t="s">
        <v>56</v>
      </c>
      <c r="AI3782" s="41" t="s">
        <v>56</v>
      </c>
      <c r="AJ3782" s="41" t="s">
        <v>160</v>
      </c>
      <c r="AK3782" s="41" t="s">
        <v>56</v>
      </c>
    </row>
    <row r="3783" spans="1:37" s="41" customFormat="1" ht="15.75" thickBot="1" x14ac:dyDescent="0.3">
      <c r="A3783" s="11" t="s">
        <v>51</v>
      </c>
      <c r="B3783" s="12" t="s">
        <v>8</v>
      </c>
      <c r="C3783" s="13" t="s">
        <v>46</v>
      </c>
      <c r="D3783" s="14" t="s">
        <v>47</v>
      </c>
      <c r="E3783" s="13" t="s">
        <v>7958</v>
      </c>
      <c r="F3783" s="4" t="s">
        <v>149</v>
      </c>
      <c r="G3783" s="4" t="s">
        <v>8403</v>
      </c>
      <c r="H3783" s="15">
        <v>43235.416666666664</v>
      </c>
      <c r="I3783" s="15">
        <v>43236.75</v>
      </c>
      <c r="J3783" s="131" t="s">
        <v>8803</v>
      </c>
      <c r="K3783" s="45" t="s">
        <v>9</v>
      </c>
      <c r="L3783" s="47" t="s">
        <v>7</v>
      </c>
      <c r="M3783" s="47" t="s">
        <v>56</v>
      </c>
      <c r="N3783" s="9" t="str">
        <f t="shared" si="913"/>
        <v>Minor</v>
      </c>
      <c r="O3783" s="10" t="str">
        <f t="shared" si="914"/>
        <v>Successful</v>
      </c>
      <c r="P3783" s="10" t="str">
        <f t="shared" si="915"/>
        <v>On Time</v>
      </c>
      <c r="Q3783" s="9">
        <f t="shared" si="916"/>
        <v>1</v>
      </c>
      <c r="R3783" s="9">
        <f t="shared" si="917"/>
        <v>1</v>
      </c>
      <c r="S3783" s="9">
        <f t="shared" si="918"/>
        <v>0</v>
      </c>
      <c r="T3783" s="9" t="str">
        <f t="shared" si="919"/>
        <v>May</v>
      </c>
      <c r="U3783" s="40">
        <f t="shared" si="920"/>
        <v>0</v>
      </c>
      <c r="V3783" s="40" t="str">
        <f t="shared" si="921"/>
        <v>Normal</v>
      </c>
      <c r="W3783" s="40">
        <f t="shared" si="922"/>
        <v>0</v>
      </c>
      <c r="X3783" s="40">
        <f t="shared" si="923"/>
        <v>0</v>
      </c>
      <c r="Y3783" s="40">
        <f t="shared" si="924"/>
        <v>0</v>
      </c>
      <c r="Z3783" s="40">
        <f t="shared" si="925"/>
        <v>0</v>
      </c>
      <c r="AA3783" s="40">
        <f t="shared" si="926"/>
        <v>1</v>
      </c>
      <c r="AB3783" s="40">
        <f t="shared" si="927"/>
        <v>0</v>
      </c>
      <c r="AC3783" s="41" t="s">
        <v>7463</v>
      </c>
      <c r="AD3783" s="41" t="s">
        <v>280</v>
      </c>
      <c r="AE3783" s="41" t="s">
        <v>147</v>
      </c>
      <c r="AF3783" s="41" t="s">
        <v>8</v>
      </c>
      <c r="AG3783" s="41" t="s">
        <v>56</v>
      </c>
      <c r="AH3783" s="41" t="s">
        <v>56</v>
      </c>
      <c r="AI3783" s="41" t="s">
        <v>56</v>
      </c>
      <c r="AJ3783" s="41" t="s">
        <v>160</v>
      </c>
      <c r="AK3783" s="41" t="s">
        <v>56</v>
      </c>
    </row>
    <row r="3784" spans="1:37" s="41" customFormat="1" ht="15.75" thickBot="1" x14ac:dyDescent="0.3">
      <c r="A3784" s="11" t="s">
        <v>51</v>
      </c>
      <c r="B3784" s="12" t="s">
        <v>216</v>
      </c>
      <c r="C3784" s="13" t="s">
        <v>46</v>
      </c>
      <c r="D3784" s="14" t="s">
        <v>47</v>
      </c>
      <c r="E3784" s="13" t="s">
        <v>7959</v>
      </c>
      <c r="F3784" s="4" t="s">
        <v>163</v>
      </c>
      <c r="G3784" s="4" t="s">
        <v>360</v>
      </c>
      <c r="H3784" s="15">
        <v>43236.666666666664</v>
      </c>
      <c r="I3784" s="15">
        <v>43237</v>
      </c>
      <c r="J3784" s="131" t="s">
        <v>8804</v>
      </c>
      <c r="K3784" s="45" t="s">
        <v>9</v>
      </c>
      <c r="L3784" s="47" t="s">
        <v>7</v>
      </c>
      <c r="M3784" s="47" t="s">
        <v>56</v>
      </c>
      <c r="N3784" s="9" t="str">
        <f t="shared" ref="N3784:N3847" si="928">VLOOKUP(C3784,CBI,2,FALSE)</f>
        <v>Minor</v>
      </c>
      <c r="O3784" s="10" t="str">
        <f t="shared" ref="O3784:O3847" si="929">VLOOKUP(K3784,Exitoso,2,FALSE)</f>
        <v>Successful</v>
      </c>
      <c r="P3784" s="10" t="str">
        <f t="shared" ref="P3784:P3847" si="930">VLOOKUP(L3784,EnTiempo,2,FALSE)</f>
        <v>On Time</v>
      </c>
      <c r="Q3784" s="9">
        <f t="shared" ref="Q3784:Q3847" si="931">IF(OR(K3784="Successful",K3784="Exitoso"),1,IF(OR(K3784="Not Successful",K3784="No exitoso",K3784="Fallido"),0," "))</f>
        <v>1</v>
      </c>
      <c r="R3784" s="9">
        <f t="shared" ref="R3784:R3847" si="932">IF(OR(L3784="On Time",L3784="En tiempo"),1,IF(OR(L3784="Out of Time",L3784="Fuera de Tiempo"),0," "))</f>
        <v>1</v>
      </c>
      <c r="S3784" s="9">
        <f t="shared" ref="S3784:S3847" si="933">IF(M3784="NO",0,1)</f>
        <v>0</v>
      </c>
      <c r="T3784" s="9" t="str">
        <f t="shared" ref="T3784:T3847" si="934">VLOOKUP(MONTH(I3784),Meses,2,FALSE)</f>
        <v>May</v>
      </c>
      <c r="U3784" s="40">
        <f t="shared" ref="U3784:U3847" si="935">IF(ISERROR(FIND("SLT",J3784,1)),0,1)</f>
        <v>0</v>
      </c>
      <c r="V3784" s="40" t="str">
        <f t="shared" ref="V3784:V3847" si="936">IF(D3784="emergency","Emergency",IF(ISERROR(FIND("SLT",J3784,1)),"Normal","SLT"))</f>
        <v>Normal</v>
      </c>
      <c r="W3784" s="40">
        <f t="shared" ref="W3784:W3847" si="937">IF(V3784="Emergency",1,0)</f>
        <v>0</v>
      </c>
      <c r="X3784" s="40">
        <f t="shared" ref="X3784:X3847" si="938">IF(AG3784="Si",1,0)</f>
        <v>0</v>
      </c>
      <c r="Y3784" s="40">
        <f t="shared" ref="Y3784:Y3847" si="939">IF(AH3784="Si",1,0)</f>
        <v>0</v>
      </c>
      <c r="Z3784" s="40">
        <f t="shared" ref="Z3784:Z3847" si="940">IF(AI3784="Si",1,0)</f>
        <v>0</v>
      </c>
      <c r="AA3784" s="40">
        <f t="shared" ref="AA3784:AA3847" si="941">IF(AJ3784="Si",1,0)</f>
        <v>1</v>
      </c>
      <c r="AB3784" s="40">
        <f t="shared" ref="AB3784:AB3847" si="942">IF(AK3784="Si",1,0)</f>
        <v>0</v>
      </c>
      <c r="AC3784" s="41" t="s">
        <v>7463</v>
      </c>
      <c r="AD3784" s="41" t="s">
        <v>280</v>
      </c>
      <c r="AE3784" s="41" t="s">
        <v>429</v>
      </c>
      <c r="AF3784" s="41" t="s">
        <v>216</v>
      </c>
      <c r="AG3784" s="41" t="s">
        <v>56</v>
      </c>
      <c r="AH3784" s="41" t="s">
        <v>56</v>
      </c>
      <c r="AI3784" s="41" t="s">
        <v>56</v>
      </c>
      <c r="AJ3784" s="41" t="s">
        <v>160</v>
      </c>
      <c r="AK3784" s="41" t="s">
        <v>56</v>
      </c>
    </row>
    <row r="3785" spans="1:37" s="41" customFormat="1" ht="15.75" thickBot="1" x14ac:dyDescent="0.3">
      <c r="A3785" s="11" t="s">
        <v>51</v>
      </c>
      <c r="B3785" s="12" t="s">
        <v>8</v>
      </c>
      <c r="C3785" s="13" t="s">
        <v>46</v>
      </c>
      <c r="D3785" s="14" t="s">
        <v>47</v>
      </c>
      <c r="E3785" s="13" t="s">
        <v>7960</v>
      </c>
      <c r="F3785" s="4" t="s">
        <v>155</v>
      </c>
      <c r="G3785" s="4" t="s">
        <v>5002</v>
      </c>
      <c r="H3785" s="15">
        <v>43237.125</v>
      </c>
      <c r="I3785" s="15">
        <v>43237.25</v>
      </c>
      <c r="J3785" s="131" t="s">
        <v>8805</v>
      </c>
      <c r="K3785" s="45" t="s">
        <v>9</v>
      </c>
      <c r="L3785" s="47" t="s">
        <v>7</v>
      </c>
      <c r="M3785" s="47" t="s">
        <v>56</v>
      </c>
      <c r="N3785" s="9" t="str">
        <f t="shared" si="928"/>
        <v>Minor</v>
      </c>
      <c r="O3785" s="10" t="str">
        <f t="shared" si="929"/>
        <v>Successful</v>
      </c>
      <c r="P3785" s="10" t="str">
        <f t="shared" si="930"/>
        <v>On Time</v>
      </c>
      <c r="Q3785" s="9">
        <f t="shared" si="931"/>
        <v>1</v>
      </c>
      <c r="R3785" s="9">
        <f t="shared" si="932"/>
        <v>1</v>
      </c>
      <c r="S3785" s="9">
        <f t="shared" si="933"/>
        <v>0</v>
      </c>
      <c r="T3785" s="9" t="str">
        <f t="shared" si="934"/>
        <v>May</v>
      </c>
      <c r="U3785" s="40">
        <f t="shared" si="935"/>
        <v>0</v>
      </c>
      <c r="V3785" s="40" t="str">
        <f t="shared" si="936"/>
        <v>Normal</v>
      </c>
      <c r="W3785" s="40">
        <f t="shared" si="937"/>
        <v>0</v>
      </c>
      <c r="X3785" s="40">
        <f t="shared" si="938"/>
        <v>0</v>
      </c>
      <c r="Y3785" s="40">
        <f t="shared" si="939"/>
        <v>0</v>
      </c>
      <c r="Z3785" s="40">
        <f t="shared" si="940"/>
        <v>0</v>
      </c>
      <c r="AA3785" s="40">
        <f t="shared" si="941"/>
        <v>1</v>
      </c>
      <c r="AB3785" s="40">
        <f t="shared" si="942"/>
        <v>0</v>
      </c>
      <c r="AC3785" s="41" t="s">
        <v>7463</v>
      </c>
      <c r="AD3785" s="41" t="s">
        <v>280</v>
      </c>
      <c r="AE3785" s="41" t="s">
        <v>259</v>
      </c>
      <c r="AF3785" s="41" t="s">
        <v>8</v>
      </c>
      <c r="AG3785" s="41" t="s">
        <v>56</v>
      </c>
      <c r="AH3785" s="41" t="s">
        <v>56</v>
      </c>
      <c r="AI3785" s="41" t="s">
        <v>56</v>
      </c>
      <c r="AJ3785" s="41" t="s">
        <v>160</v>
      </c>
      <c r="AK3785" s="41" t="s">
        <v>56</v>
      </c>
    </row>
    <row r="3786" spans="1:37" s="41" customFormat="1" ht="15.75" thickBot="1" x14ac:dyDescent="0.3">
      <c r="A3786" s="11" t="s">
        <v>49</v>
      </c>
      <c r="B3786" s="12" t="s">
        <v>8</v>
      </c>
      <c r="C3786" s="13" t="s">
        <v>46</v>
      </c>
      <c r="D3786" s="14" t="s">
        <v>47</v>
      </c>
      <c r="E3786" s="13" t="s">
        <v>7961</v>
      </c>
      <c r="F3786" s="4" t="s">
        <v>86</v>
      </c>
      <c r="G3786" s="4" t="s">
        <v>4965</v>
      </c>
      <c r="H3786" s="15">
        <v>43240.666666666664</v>
      </c>
      <c r="I3786" s="15">
        <v>43240.75</v>
      </c>
      <c r="J3786" s="131" t="s">
        <v>8806</v>
      </c>
      <c r="K3786" s="45" t="s">
        <v>9</v>
      </c>
      <c r="L3786" s="47" t="s">
        <v>7</v>
      </c>
      <c r="M3786" s="47" t="s">
        <v>56</v>
      </c>
      <c r="N3786" s="9" t="str">
        <f t="shared" si="928"/>
        <v>Minor</v>
      </c>
      <c r="O3786" s="10" t="str">
        <f t="shared" si="929"/>
        <v>Successful</v>
      </c>
      <c r="P3786" s="10" t="str">
        <f t="shared" si="930"/>
        <v>On Time</v>
      </c>
      <c r="Q3786" s="9">
        <f t="shared" si="931"/>
        <v>1</v>
      </c>
      <c r="R3786" s="9">
        <f t="shared" si="932"/>
        <v>1</v>
      </c>
      <c r="S3786" s="9">
        <f t="shared" si="933"/>
        <v>0</v>
      </c>
      <c r="T3786" s="9" t="str">
        <f t="shared" si="934"/>
        <v>May</v>
      </c>
      <c r="U3786" s="40">
        <f t="shared" si="935"/>
        <v>0</v>
      </c>
      <c r="V3786" s="40" t="str">
        <f t="shared" si="936"/>
        <v>Normal</v>
      </c>
      <c r="W3786" s="40">
        <f t="shared" si="937"/>
        <v>0</v>
      </c>
      <c r="X3786" s="40">
        <f t="shared" si="938"/>
        <v>0</v>
      </c>
      <c r="Y3786" s="40">
        <f t="shared" si="939"/>
        <v>0</v>
      </c>
      <c r="Z3786" s="40">
        <f t="shared" si="940"/>
        <v>0</v>
      </c>
      <c r="AA3786" s="40">
        <f t="shared" si="941"/>
        <v>1</v>
      </c>
      <c r="AB3786" s="40">
        <f t="shared" si="942"/>
        <v>0</v>
      </c>
      <c r="AC3786" s="41" t="s">
        <v>9180</v>
      </c>
      <c r="AD3786" s="41" t="s">
        <v>280</v>
      </c>
      <c r="AE3786" s="41" t="s">
        <v>308</v>
      </c>
      <c r="AF3786" s="41" t="s">
        <v>8</v>
      </c>
      <c r="AG3786" s="41" t="s">
        <v>56</v>
      </c>
      <c r="AH3786" s="41" t="s">
        <v>56</v>
      </c>
      <c r="AI3786" s="41" t="s">
        <v>56</v>
      </c>
      <c r="AJ3786" s="41" t="s">
        <v>160</v>
      </c>
      <c r="AK3786" s="41" t="s">
        <v>56</v>
      </c>
    </row>
    <row r="3787" spans="1:37" s="41" customFormat="1" ht="15.75" thickBot="1" x14ac:dyDescent="0.3">
      <c r="A3787" s="11" t="s">
        <v>64</v>
      </c>
      <c r="B3787" s="12" t="s">
        <v>216</v>
      </c>
      <c r="C3787" s="13" t="s">
        <v>46</v>
      </c>
      <c r="D3787" s="14" t="s">
        <v>47</v>
      </c>
      <c r="E3787" s="13" t="s">
        <v>7962</v>
      </c>
      <c r="F3787" s="4" t="s">
        <v>326</v>
      </c>
      <c r="G3787" s="4" t="s">
        <v>232</v>
      </c>
      <c r="H3787" s="15">
        <v>43240.416666666664</v>
      </c>
      <c r="I3787" s="15">
        <v>43240.666666666664</v>
      </c>
      <c r="J3787" s="131" t="s">
        <v>8807</v>
      </c>
      <c r="K3787" s="45" t="s">
        <v>9</v>
      </c>
      <c r="L3787" s="47" t="s">
        <v>7</v>
      </c>
      <c r="M3787" s="47" t="s">
        <v>56</v>
      </c>
      <c r="N3787" s="9" t="str">
        <f t="shared" si="928"/>
        <v>Minor</v>
      </c>
      <c r="O3787" s="10" t="str">
        <f t="shared" si="929"/>
        <v>Successful</v>
      </c>
      <c r="P3787" s="10" t="str">
        <f t="shared" si="930"/>
        <v>On Time</v>
      </c>
      <c r="Q3787" s="9">
        <f t="shared" si="931"/>
        <v>1</v>
      </c>
      <c r="R3787" s="9">
        <f t="shared" si="932"/>
        <v>1</v>
      </c>
      <c r="S3787" s="9">
        <f t="shared" si="933"/>
        <v>0</v>
      </c>
      <c r="T3787" s="9" t="str">
        <f t="shared" si="934"/>
        <v>May</v>
      </c>
      <c r="U3787" s="40">
        <f t="shared" si="935"/>
        <v>0</v>
      </c>
      <c r="V3787" s="40" t="str">
        <f t="shared" si="936"/>
        <v>Normal</v>
      </c>
      <c r="W3787" s="40">
        <f t="shared" si="937"/>
        <v>0</v>
      </c>
      <c r="X3787" s="40">
        <f t="shared" si="938"/>
        <v>0</v>
      </c>
      <c r="Y3787" s="40">
        <f t="shared" si="939"/>
        <v>0</v>
      </c>
      <c r="Z3787" s="40">
        <f t="shared" si="940"/>
        <v>0</v>
      </c>
      <c r="AA3787" s="40">
        <f t="shared" si="941"/>
        <v>1</v>
      </c>
      <c r="AB3787" s="40">
        <f t="shared" si="942"/>
        <v>0</v>
      </c>
      <c r="AC3787" s="41" t="s">
        <v>537</v>
      </c>
      <c r="AD3787" s="41" t="s">
        <v>320</v>
      </c>
      <c r="AE3787" s="41" t="s">
        <v>258</v>
      </c>
      <c r="AF3787" s="41" t="s">
        <v>216</v>
      </c>
      <c r="AG3787" s="41" t="s">
        <v>56</v>
      </c>
      <c r="AH3787" s="41" t="s">
        <v>56</v>
      </c>
      <c r="AI3787" s="41" t="s">
        <v>56</v>
      </c>
      <c r="AJ3787" s="41" t="s">
        <v>160</v>
      </c>
      <c r="AK3787" s="41" t="s">
        <v>56</v>
      </c>
    </row>
    <row r="3788" spans="1:37" s="41" customFormat="1" ht="15.75" thickBot="1" x14ac:dyDescent="0.3">
      <c r="A3788" s="11" t="s">
        <v>7924</v>
      </c>
      <c r="B3788" s="12" t="s">
        <v>216</v>
      </c>
      <c r="C3788" s="13" t="s">
        <v>46</v>
      </c>
      <c r="D3788" s="14" t="s">
        <v>47</v>
      </c>
      <c r="E3788" s="13" t="s">
        <v>7963</v>
      </c>
      <c r="F3788" s="4" t="s">
        <v>365</v>
      </c>
      <c r="G3788" s="4" t="s">
        <v>8401</v>
      </c>
      <c r="H3788" s="15">
        <v>43224.875</v>
      </c>
      <c r="I3788" s="15">
        <v>43238.875</v>
      </c>
      <c r="J3788" s="131" t="s">
        <v>8808</v>
      </c>
      <c r="K3788" s="45" t="s">
        <v>9</v>
      </c>
      <c r="L3788" s="47" t="s">
        <v>7</v>
      </c>
      <c r="M3788" s="47" t="s">
        <v>56</v>
      </c>
      <c r="N3788" s="9" t="str">
        <f t="shared" si="928"/>
        <v>Minor</v>
      </c>
      <c r="O3788" s="10" t="str">
        <f t="shared" si="929"/>
        <v>Successful</v>
      </c>
      <c r="P3788" s="10" t="str">
        <f t="shared" si="930"/>
        <v>On Time</v>
      </c>
      <c r="Q3788" s="9">
        <f t="shared" si="931"/>
        <v>1</v>
      </c>
      <c r="R3788" s="9">
        <f t="shared" si="932"/>
        <v>1</v>
      </c>
      <c r="S3788" s="9">
        <f t="shared" si="933"/>
        <v>0</v>
      </c>
      <c r="T3788" s="9" t="str">
        <f t="shared" si="934"/>
        <v>May</v>
      </c>
      <c r="U3788" s="40">
        <f t="shared" si="935"/>
        <v>0</v>
      </c>
      <c r="V3788" s="40" t="str">
        <f t="shared" si="936"/>
        <v>Normal</v>
      </c>
      <c r="W3788" s="40">
        <f t="shared" si="937"/>
        <v>0</v>
      </c>
      <c r="X3788" s="40">
        <f t="shared" si="938"/>
        <v>0</v>
      </c>
      <c r="Y3788" s="40">
        <f t="shared" si="939"/>
        <v>0</v>
      </c>
      <c r="Z3788" s="40">
        <f t="shared" si="940"/>
        <v>0</v>
      </c>
      <c r="AA3788" s="40">
        <f t="shared" si="941"/>
        <v>1</v>
      </c>
      <c r="AB3788" s="40">
        <f t="shared" si="942"/>
        <v>0</v>
      </c>
      <c r="AC3788" s="41" t="s">
        <v>9180</v>
      </c>
      <c r="AD3788" s="41" t="s">
        <v>280</v>
      </c>
      <c r="AE3788" s="41" t="s">
        <v>432</v>
      </c>
      <c r="AF3788" s="41" t="s">
        <v>216</v>
      </c>
      <c r="AG3788" s="41" t="s">
        <v>56</v>
      </c>
      <c r="AH3788" s="41" t="s">
        <v>56</v>
      </c>
      <c r="AI3788" s="41" t="s">
        <v>56</v>
      </c>
      <c r="AJ3788" s="41" t="s">
        <v>160</v>
      </c>
      <c r="AK3788" s="41" t="s">
        <v>56</v>
      </c>
    </row>
    <row r="3789" spans="1:37" s="41" customFormat="1" ht="15.75" thickBot="1" x14ac:dyDescent="0.3">
      <c r="A3789" s="11" t="s">
        <v>49</v>
      </c>
      <c r="B3789" s="12" t="s">
        <v>216</v>
      </c>
      <c r="C3789" s="13" t="s">
        <v>52</v>
      </c>
      <c r="D3789" s="14" t="s">
        <v>47</v>
      </c>
      <c r="E3789" s="13" t="s">
        <v>7964</v>
      </c>
      <c r="F3789" s="4" t="s">
        <v>340</v>
      </c>
      <c r="G3789" s="4" t="s">
        <v>3119</v>
      </c>
      <c r="H3789" s="15">
        <v>43209.375</v>
      </c>
      <c r="I3789" s="15">
        <v>43238.75</v>
      </c>
      <c r="J3789" s="131" t="s">
        <v>739</v>
      </c>
      <c r="K3789" s="45" t="s">
        <v>9</v>
      </c>
      <c r="L3789" s="47" t="s">
        <v>7</v>
      </c>
      <c r="M3789" s="47" t="s">
        <v>56</v>
      </c>
      <c r="N3789" s="9" t="str">
        <f t="shared" si="928"/>
        <v>Standard</v>
      </c>
      <c r="O3789" s="10" t="str">
        <f t="shared" si="929"/>
        <v>Successful</v>
      </c>
      <c r="P3789" s="10" t="str">
        <f t="shared" si="930"/>
        <v>On Time</v>
      </c>
      <c r="Q3789" s="9">
        <f t="shared" si="931"/>
        <v>1</v>
      </c>
      <c r="R3789" s="9">
        <f t="shared" si="932"/>
        <v>1</v>
      </c>
      <c r="S3789" s="9">
        <f t="shared" si="933"/>
        <v>0</v>
      </c>
      <c r="T3789" s="9" t="str">
        <f t="shared" si="934"/>
        <v>May</v>
      </c>
      <c r="U3789" s="40">
        <f t="shared" si="935"/>
        <v>0</v>
      </c>
      <c r="V3789" s="40" t="str">
        <f t="shared" si="936"/>
        <v>Normal</v>
      </c>
      <c r="W3789" s="40">
        <f t="shared" si="937"/>
        <v>0</v>
      </c>
      <c r="X3789" s="40">
        <f t="shared" si="938"/>
        <v>0</v>
      </c>
      <c r="Y3789" s="40">
        <f t="shared" si="939"/>
        <v>0</v>
      </c>
      <c r="Z3789" s="40">
        <f t="shared" si="940"/>
        <v>0</v>
      </c>
      <c r="AA3789" s="40">
        <f t="shared" si="941"/>
        <v>1</v>
      </c>
      <c r="AB3789" s="40">
        <f t="shared" si="942"/>
        <v>0</v>
      </c>
      <c r="AC3789" s="41" t="s">
        <v>9180</v>
      </c>
      <c r="AD3789" s="41" t="s">
        <v>682</v>
      </c>
      <c r="AE3789" s="41" t="s">
        <v>426</v>
      </c>
      <c r="AF3789" s="41" t="s">
        <v>216</v>
      </c>
      <c r="AG3789" s="41" t="s">
        <v>56</v>
      </c>
      <c r="AH3789" s="41" t="s">
        <v>56</v>
      </c>
      <c r="AI3789" s="41" t="s">
        <v>56</v>
      </c>
      <c r="AJ3789" s="41" t="s">
        <v>160</v>
      </c>
      <c r="AK3789" s="41" t="s">
        <v>56</v>
      </c>
    </row>
    <row r="3790" spans="1:37" s="41" customFormat="1" ht="15.75" thickBot="1" x14ac:dyDescent="0.3">
      <c r="A3790" s="11" t="s">
        <v>50</v>
      </c>
      <c r="B3790" s="12" t="s">
        <v>216</v>
      </c>
      <c r="C3790" s="13" t="s">
        <v>46</v>
      </c>
      <c r="D3790" s="14" t="s">
        <v>47</v>
      </c>
      <c r="E3790" s="13" t="s">
        <v>7965</v>
      </c>
      <c r="F3790" s="4" t="s">
        <v>309</v>
      </c>
      <c r="G3790" s="4" t="s">
        <v>1600</v>
      </c>
      <c r="H3790" s="15">
        <v>43239.020833333336</v>
      </c>
      <c r="I3790" s="15">
        <v>43239.1875</v>
      </c>
      <c r="J3790" s="131" t="s">
        <v>8809</v>
      </c>
      <c r="K3790" s="45" t="s">
        <v>9</v>
      </c>
      <c r="L3790" s="47" t="s">
        <v>7</v>
      </c>
      <c r="M3790" s="47" t="s">
        <v>56</v>
      </c>
      <c r="N3790" s="9" t="str">
        <f t="shared" si="928"/>
        <v>Minor</v>
      </c>
      <c r="O3790" s="10" t="str">
        <f t="shared" si="929"/>
        <v>Successful</v>
      </c>
      <c r="P3790" s="10" t="str">
        <f t="shared" si="930"/>
        <v>On Time</v>
      </c>
      <c r="Q3790" s="9">
        <f t="shared" si="931"/>
        <v>1</v>
      </c>
      <c r="R3790" s="9">
        <f t="shared" si="932"/>
        <v>1</v>
      </c>
      <c r="S3790" s="9">
        <f t="shared" si="933"/>
        <v>0</v>
      </c>
      <c r="T3790" s="9" t="str">
        <f t="shared" si="934"/>
        <v>May</v>
      </c>
      <c r="U3790" s="40">
        <f t="shared" si="935"/>
        <v>0</v>
      </c>
      <c r="V3790" s="40" t="str">
        <f t="shared" si="936"/>
        <v>Normal</v>
      </c>
      <c r="W3790" s="40">
        <f t="shared" si="937"/>
        <v>0</v>
      </c>
      <c r="X3790" s="40">
        <f t="shared" si="938"/>
        <v>0</v>
      </c>
      <c r="Y3790" s="40">
        <f t="shared" si="939"/>
        <v>0</v>
      </c>
      <c r="Z3790" s="40">
        <f t="shared" si="940"/>
        <v>0</v>
      </c>
      <c r="AA3790" s="40">
        <f t="shared" si="941"/>
        <v>1</v>
      </c>
      <c r="AB3790" s="40">
        <f t="shared" si="942"/>
        <v>0</v>
      </c>
      <c r="AC3790" s="41" t="s">
        <v>537</v>
      </c>
      <c r="AD3790" s="41" t="s">
        <v>463</v>
      </c>
      <c r="AE3790" s="41" t="s">
        <v>227</v>
      </c>
      <c r="AF3790" s="41" t="s">
        <v>216</v>
      </c>
      <c r="AG3790" s="41" t="s">
        <v>56</v>
      </c>
      <c r="AH3790" s="41" t="s">
        <v>56</v>
      </c>
      <c r="AI3790" s="41" t="s">
        <v>56</v>
      </c>
      <c r="AJ3790" s="41" t="s">
        <v>160</v>
      </c>
      <c r="AK3790" s="41" t="s">
        <v>56</v>
      </c>
    </row>
    <row r="3791" spans="1:37" s="41" customFormat="1" ht="15.75" thickBot="1" x14ac:dyDescent="0.3">
      <c r="A3791" s="11" t="s">
        <v>50</v>
      </c>
      <c r="B3791" s="12" t="s">
        <v>216</v>
      </c>
      <c r="C3791" s="13" t="s">
        <v>46</v>
      </c>
      <c r="D3791" s="14" t="s">
        <v>47</v>
      </c>
      <c r="E3791" s="13" t="s">
        <v>7966</v>
      </c>
      <c r="F3791" s="4" t="s">
        <v>309</v>
      </c>
      <c r="G3791" s="4" t="s">
        <v>1600</v>
      </c>
      <c r="H3791" s="15">
        <v>43240.020833333336</v>
      </c>
      <c r="I3791" s="15">
        <v>43240.1875</v>
      </c>
      <c r="J3791" s="131" t="s">
        <v>8810</v>
      </c>
      <c r="K3791" s="45" t="s">
        <v>9</v>
      </c>
      <c r="L3791" s="47" t="s">
        <v>7</v>
      </c>
      <c r="M3791" s="47" t="s">
        <v>56</v>
      </c>
      <c r="N3791" s="9" t="str">
        <f t="shared" si="928"/>
        <v>Minor</v>
      </c>
      <c r="O3791" s="10" t="str">
        <f t="shared" si="929"/>
        <v>Successful</v>
      </c>
      <c r="P3791" s="10" t="str">
        <f t="shared" si="930"/>
        <v>On Time</v>
      </c>
      <c r="Q3791" s="9">
        <f t="shared" si="931"/>
        <v>1</v>
      </c>
      <c r="R3791" s="9">
        <f t="shared" si="932"/>
        <v>1</v>
      </c>
      <c r="S3791" s="9">
        <f t="shared" si="933"/>
        <v>0</v>
      </c>
      <c r="T3791" s="9" t="str">
        <f t="shared" si="934"/>
        <v>May</v>
      </c>
      <c r="U3791" s="40">
        <f t="shared" si="935"/>
        <v>0</v>
      </c>
      <c r="V3791" s="40" t="str">
        <f t="shared" si="936"/>
        <v>Normal</v>
      </c>
      <c r="W3791" s="40">
        <f t="shared" si="937"/>
        <v>0</v>
      </c>
      <c r="X3791" s="40">
        <f t="shared" si="938"/>
        <v>0</v>
      </c>
      <c r="Y3791" s="40">
        <f t="shared" si="939"/>
        <v>0</v>
      </c>
      <c r="Z3791" s="40">
        <f t="shared" si="940"/>
        <v>0</v>
      </c>
      <c r="AA3791" s="40">
        <f t="shared" si="941"/>
        <v>1</v>
      </c>
      <c r="AB3791" s="40">
        <f t="shared" si="942"/>
        <v>0</v>
      </c>
      <c r="AC3791" s="41" t="s">
        <v>537</v>
      </c>
      <c r="AD3791" s="41" t="s">
        <v>463</v>
      </c>
      <c r="AE3791" s="41" t="s">
        <v>227</v>
      </c>
      <c r="AF3791" s="41" t="s">
        <v>216</v>
      </c>
      <c r="AG3791" s="41" t="s">
        <v>56</v>
      </c>
      <c r="AH3791" s="41" t="s">
        <v>56</v>
      </c>
      <c r="AI3791" s="41" t="s">
        <v>56</v>
      </c>
      <c r="AJ3791" s="41" t="s">
        <v>160</v>
      </c>
      <c r="AK3791" s="41" t="s">
        <v>56</v>
      </c>
    </row>
    <row r="3792" spans="1:37" s="41" customFormat="1" ht="15.75" thickBot="1" x14ac:dyDescent="0.3">
      <c r="A3792" s="11" t="s">
        <v>49</v>
      </c>
      <c r="B3792" s="12" t="s">
        <v>216</v>
      </c>
      <c r="C3792" s="13" t="s">
        <v>52</v>
      </c>
      <c r="D3792" s="14" t="s">
        <v>47</v>
      </c>
      <c r="E3792" s="13" t="s">
        <v>7967</v>
      </c>
      <c r="F3792" s="4" t="s">
        <v>75</v>
      </c>
      <c r="G3792" s="4" t="s">
        <v>8404</v>
      </c>
      <c r="H3792" s="15">
        <v>43208.5</v>
      </c>
      <c r="I3792" s="15">
        <v>43240.5</v>
      </c>
      <c r="J3792" s="131" t="s">
        <v>739</v>
      </c>
      <c r="K3792" s="45" t="s">
        <v>9</v>
      </c>
      <c r="L3792" s="47" t="s">
        <v>7</v>
      </c>
      <c r="M3792" s="47" t="s">
        <v>56</v>
      </c>
      <c r="N3792" s="9" t="str">
        <f t="shared" si="928"/>
        <v>Standard</v>
      </c>
      <c r="O3792" s="10" t="str">
        <f t="shared" si="929"/>
        <v>Successful</v>
      </c>
      <c r="P3792" s="10" t="str">
        <f t="shared" si="930"/>
        <v>On Time</v>
      </c>
      <c r="Q3792" s="9">
        <f t="shared" si="931"/>
        <v>1</v>
      </c>
      <c r="R3792" s="9">
        <f t="shared" si="932"/>
        <v>1</v>
      </c>
      <c r="S3792" s="9">
        <f t="shared" si="933"/>
        <v>0</v>
      </c>
      <c r="T3792" s="9" t="str">
        <f t="shared" si="934"/>
        <v>May</v>
      </c>
      <c r="U3792" s="40">
        <f t="shared" si="935"/>
        <v>0</v>
      </c>
      <c r="V3792" s="40" t="str">
        <f t="shared" si="936"/>
        <v>Normal</v>
      </c>
      <c r="W3792" s="40">
        <f t="shared" si="937"/>
        <v>0</v>
      </c>
      <c r="X3792" s="40">
        <f t="shared" si="938"/>
        <v>0</v>
      </c>
      <c r="Y3792" s="40">
        <f t="shared" si="939"/>
        <v>0</v>
      </c>
      <c r="Z3792" s="40">
        <f t="shared" si="940"/>
        <v>0</v>
      </c>
      <c r="AA3792" s="40">
        <f t="shared" si="941"/>
        <v>1</v>
      </c>
      <c r="AB3792" s="40">
        <f t="shared" si="942"/>
        <v>0</v>
      </c>
      <c r="AC3792" s="41" t="s">
        <v>9180</v>
      </c>
      <c r="AD3792" s="41" t="s">
        <v>682</v>
      </c>
      <c r="AE3792" s="41" t="s">
        <v>323</v>
      </c>
      <c r="AF3792" s="41" t="s">
        <v>216</v>
      </c>
      <c r="AG3792" s="41" t="s">
        <v>56</v>
      </c>
      <c r="AH3792" s="41" t="s">
        <v>56</v>
      </c>
      <c r="AI3792" s="41" t="s">
        <v>56</v>
      </c>
      <c r="AJ3792" s="41" t="s">
        <v>160</v>
      </c>
      <c r="AK3792" s="41" t="s">
        <v>56</v>
      </c>
    </row>
    <row r="3793" spans="1:37" s="41" customFormat="1" ht="15.75" thickBot="1" x14ac:dyDescent="0.3">
      <c r="A3793" s="11" t="s">
        <v>50</v>
      </c>
      <c r="B3793" s="12" t="s">
        <v>216</v>
      </c>
      <c r="C3793" s="13" t="s">
        <v>46</v>
      </c>
      <c r="D3793" s="14" t="s">
        <v>47</v>
      </c>
      <c r="E3793" s="13" t="s">
        <v>7968</v>
      </c>
      <c r="F3793" s="4" t="s">
        <v>152</v>
      </c>
      <c r="G3793" s="4" t="s">
        <v>3133</v>
      </c>
      <c r="H3793" s="15">
        <v>43229.583333333336</v>
      </c>
      <c r="I3793" s="15">
        <v>43238.708333333336</v>
      </c>
      <c r="J3793" s="131" t="s">
        <v>8811</v>
      </c>
      <c r="K3793" s="45" t="s">
        <v>9</v>
      </c>
      <c r="L3793" s="47" t="s">
        <v>7</v>
      </c>
      <c r="M3793" s="47" t="s">
        <v>56</v>
      </c>
      <c r="N3793" s="9" t="str">
        <f t="shared" si="928"/>
        <v>Minor</v>
      </c>
      <c r="O3793" s="10" t="str">
        <f t="shared" si="929"/>
        <v>Successful</v>
      </c>
      <c r="P3793" s="10" t="str">
        <f t="shared" si="930"/>
        <v>On Time</v>
      </c>
      <c r="Q3793" s="9">
        <f t="shared" si="931"/>
        <v>1</v>
      </c>
      <c r="R3793" s="9">
        <f t="shared" si="932"/>
        <v>1</v>
      </c>
      <c r="S3793" s="9">
        <f t="shared" si="933"/>
        <v>0</v>
      </c>
      <c r="T3793" s="9" t="str">
        <f t="shared" si="934"/>
        <v>May</v>
      </c>
      <c r="U3793" s="40">
        <f t="shared" si="935"/>
        <v>0</v>
      </c>
      <c r="V3793" s="40" t="str">
        <f t="shared" si="936"/>
        <v>Normal</v>
      </c>
      <c r="W3793" s="40">
        <f t="shared" si="937"/>
        <v>0</v>
      </c>
      <c r="X3793" s="40">
        <f t="shared" si="938"/>
        <v>0</v>
      </c>
      <c r="Y3793" s="40">
        <f t="shared" si="939"/>
        <v>0</v>
      </c>
      <c r="Z3793" s="40">
        <f t="shared" si="940"/>
        <v>0</v>
      </c>
      <c r="AA3793" s="40">
        <f t="shared" si="941"/>
        <v>1</v>
      </c>
      <c r="AB3793" s="40">
        <f t="shared" si="942"/>
        <v>0</v>
      </c>
      <c r="AC3793" s="41" t="s">
        <v>537</v>
      </c>
      <c r="AD3793" s="41" t="s">
        <v>287</v>
      </c>
      <c r="AE3793" s="41" t="s">
        <v>121</v>
      </c>
      <c r="AF3793" s="41" t="s">
        <v>322</v>
      </c>
      <c r="AG3793" s="41" t="s">
        <v>56</v>
      </c>
      <c r="AH3793" s="41" t="s">
        <v>56</v>
      </c>
      <c r="AI3793" s="41" t="s">
        <v>56</v>
      </c>
      <c r="AJ3793" s="41" t="s">
        <v>160</v>
      </c>
      <c r="AK3793" s="41" t="s">
        <v>56</v>
      </c>
    </row>
    <row r="3794" spans="1:37" s="41" customFormat="1" ht="15.75" thickBot="1" x14ac:dyDescent="0.3">
      <c r="A3794" s="11" t="s">
        <v>45</v>
      </c>
      <c r="B3794" s="12" t="s">
        <v>216</v>
      </c>
      <c r="C3794" s="13" t="s">
        <v>46</v>
      </c>
      <c r="D3794" s="14" t="s">
        <v>47</v>
      </c>
      <c r="E3794" s="13" t="s">
        <v>7969</v>
      </c>
      <c r="F3794" s="4" t="s">
        <v>75</v>
      </c>
      <c r="G3794" s="4" t="s">
        <v>3175</v>
      </c>
      <c r="H3794" s="15">
        <v>43223.416666666664</v>
      </c>
      <c r="I3794" s="15">
        <v>43238.958333333336</v>
      </c>
      <c r="J3794" s="131" t="s">
        <v>8812</v>
      </c>
      <c r="K3794" s="45" t="s">
        <v>9</v>
      </c>
      <c r="L3794" s="47" t="s">
        <v>7</v>
      </c>
      <c r="M3794" s="47" t="s">
        <v>56</v>
      </c>
      <c r="N3794" s="9" t="str">
        <f t="shared" si="928"/>
        <v>Minor</v>
      </c>
      <c r="O3794" s="10" t="str">
        <f t="shared" si="929"/>
        <v>Successful</v>
      </c>
      <c r="P3794" s="10" t="str">
        <f t="shared" si="930"/>
        <v>On Time</v>
      </c>
      <c r="Q3794" s="9">
        <f t="shared" si="931"/>
        <v>1</v>
      </c>
      <c r="R3794" s="9">
        <f t="shared" si="932"/>
        <v>1</v>
      </c>
      <c r="S3794" s="9">
        <f t="shared" si="933"/>
        <v>0</v>
      </c>
      <c r="T3794" s="9" t="str">
        <f t="shared" si="934"/>
        <v>May</v>
      </c>
      <c r="U3794" s="40">
        <f t="shared" si="935"/>
        <v>0</v>
      </c>
      <c r="V3794" s="40" t="str">
        <f t="shared" si="936"/>
        <v>Normal</v>
      </c>
      <c r="W3794" s="40">
        <f t="shared" si="937"/>
        <v>0</v>
      </c>
      <c r="X3794" s="40">
        <f t="shared" si="938"/>
        <v>0</v>
      </c>
      <c r="Y3794" s="40">
        <f t="shared" si="939"/>
        <v>0</v>
      </c>
      <c r="Z3794" s="40">
        <f t="shared" si="940"/>
        <v>0</v>
      </c>
      <c r="AA3794" s="40">
        <f t="shared" si="941"/>
        <v>1</v>
      </c>
      <c r="AB3794" s="40">
        <f t="shared" si="942"/>
        <v>0</v>
      </c>
      <c r="AC3794" s="41" t="s">
        <v>823</v>
      </c>
      <c r="AD3794" s="41" t="s">
        <v>9203</v>
      </c>
      <c r="AE3794" s="41" t="s">
        <v>323</v>
      </c>
      <c r="AF3794" s="41" t="s">
        <v>216</v>
      </c>
      <c r="AG3794" s="41" t="s">
        <v>56</v>
      </c>
      <c r="AH3794" s="41" t="s">
        <v>56</v>
      </c>
      <c r="AI3794" s="41" t="s">
        <v>56</v>
      </c>
      <c r="AJ3794" s="41" t="s">
        <v>160</v>
      </c>
      <c r="AK3794" s="41" t="s">
        <v>56</v>
      </c>
    </row>
    <row r="3795" spans="1:37" s="41" customFormat="1" ht="15.75" thickBot="1" x14ac:dyDescent="0.3">
      <c r="A3795" s="11" t="s">
        <v>697</v>
      </c>
      <c r="B3795" s="12" t="s">
        <v>216</v>
      </c>
      <c r="C3795" s="13" t="s">
        <v>52</v>
      </c>
      <c r="D3795" s="14" t="s">
        <v>47</v>
      </c>
      <c r="E3795" s="13" t="s">
        <v>7970</v>
      </c>
      <c r="F3795" s="4" t="s">
        <v>365</v>
      </c>
      <c r="G3795" s="4" t="s">
        <v>184</v>
      </c>
      <c r="H3795" s="15">
        <v>43224.416666666664</v>
      </c>
      <c r="I3795" s="15">
        <v>43238.708333333336</v>
      </c>
      <c r="J3795" s="131" t="s">
        <v>8813</v>
      </c>
      <c r="K3795" s="45" t="s">
        <v>9</v>
      </c>
      <c r="L3795" s="47" t="s">
        <v>7</v>
      </c>
      <c r="M3795" s="47" t="s">
        <v>56</v>
      </c>
      <c r="N3795" s="9" t="str">
        <f t="shared" si="928"/>
        <v>Standard</v>
      </c>
      <c r="O3795" s="10" t="str">
        <f t="shared" si="929"/>
        <v>Successful</v>
      </c>
      <c r="P3795" s="10" t="str">
        <f t="shared" si="930"/>
        <v>On Time</v>
      </c>
      <c r="Q3795" s="9">
        <f t="shared" si="931"/>
        <v>1</v>
      </c>
      <c r="R3795" s="9">
        <f t="shared" si="932"/>
        <v>1</v>
      </c>
      <c r="S3795" s="9">
        <f t="shared" si="933"/>
        <v>0</v>
      </c>
      <c r="T3795" s="9" t="str">
        <f t="shared" si="934"/>
        <v>May</v>
      </c>
      <c r="U3795" s="40">
        <f t="shared" si="935"/>
        <v>0</v>
      </c>
      <c r="V3795" s="40" t="str">
        <f t="shared" si="936"/>
        <v>Normal</v>
      </c>
      <c r="W3795" s="40">
        <f t="shared" si="937"/>
        <v>0</v>
      </c>
      <c r="X3795" s="40">
        <f t="shared" si="938"/>
        <v>0</v>
      </c>
      <c r="Y3795" s="40">
        <f t="shared" si="939"/>
        <v>0</v>
      </c>
      <c r="Z3795" s="40">
        <f t="shared" si="940"/>
        <v>0</v>
      </c>
      <c r="AA3795" s="40">
        <f t="shared" si="941"/>
        <v>1</v>
      </c>
      <c r="AB3795" s="40">
        <f t="shared" si="942"/>
        <v>0</v>
      </c>
      <c r="AC3795" s="41" t="s">
        <v>238</v>
      </c>
      <c r="AD3795" s="41" t="s">
        <v>280</v>
      </c>
      <c r="AE3795" s="41" t="s">
        <v>432</v>
      </c>
      <c r="AF3795" s="41" t="s">
        <v>216</v>
      </c>
      <c r="AG3795" s="41" t="s">
        <v>56</v>
      </c>
      <c r="AH3795" s="41" t="s">
        <v>56</v>
      </c>
      <c r="AI3795" s="41" t="s">
        <v>56</v>
      </c>
      <c r="AJ3795" s="41" t="s">
        <v>160</v>
      </c>
      <c r="AK3795" s="41" t="s">
        <v>56</v>
      </c>
    </row>
    <row r="3796" spans="1:37" s="41" customFormat="1" ht="15.75" thickBot="1" x14ac:dyDescent="0.3">
      <c r="A3796" s="11" t="s">
        <v>697</v>
      </c>
      <c r="B3796" s="12" t="s">
        <v>216</v>
      </c>
      <c r="C3796" s="13" t="s">
        <v>52</v>
      </c>
      <c r="D3796" s="14" t="s">
        <v>47</v>
      </c>
      <c r="E3796" s="13" t="s">
        <v>7971</v>
      </c>
      <c r="F3796" s="4" t="s">
        <v>365</v>
      </c>
      <c r="G3796" s="4" t="s">
        <v>704</v>
      </c>
      <c r="H3796" s="15">
        <v>43234.5</v>
      </c>
      <c r="I3796" s="15">
        <v>43238.708333333336</v>
      </c>
      <c r="J3796" s="131" t="s">
        <v>8814</v>
      </c>
      <c r="K3796" s="45" t="s">
        <v>9</v>
      </c>
      <c r="L3796" s="47" t="s">
        <v>7</v>
      </c>
      <c r="M3796" s="47" t="s">
        <v>56</v>
      </c>
      <c r="N3796" s="9" t="str">
        <f t="shared" si="928"/>
        <v>Standard</v>
      </c>
      <c r="O3796" s="10" t="str">
        <f t="shared" si="929"/>
        <v>Successful</v>
      </c>
      <c r="P3796" s="10" t="str">
        <f t="shared" si="930"/>
        <v>On Time</v>
      </c>
      <c r="Q3796" s="9">
        <f t="shared" si="931"/>
        <v>1</v>
      </c>
      <c r="R3796" s="9">
        <f t="shared" si="932"/>
        <v>1</v>
      </c>
      <c r="S3796" s="9">
        <f t="shared" si="933"/>
        <v>0</v>
      </c>
      <c r="T3796" s="9" t="str">
        <f t="shared" si="934"/>
        <v>May</v>
      </c>
      <c r="U3796" s="40">
        <f t="shared" si="935"/>
        <v>0</v>
      </c>
      <c r="V3796" s="40" t="str">
        <f t="shared" si="936"/>
        <v>Normal</v>
      </c>
      <c r="W3796" s="40">
        <f t="shared" si="937"/>
        <v>0</v>
      </c>
      <c r="X3796" s="40">
        <f t="shared" si="938"/>
        <v>0</v>
      </c>
      <c r="Y3796" s="40">
        <f t="shared" si="939"/>
        <v>0</v>
      </c>
      <c r="Z3796" s="40">
        <f t="shared" si="940"/>
        <v>0</v>
      </c>
      <c r="AA3796" s="40">
        <f t="shared" si="941"/>
        <v>1</v>
      </c>
      <c r="AB3796" s="40">
        <f t="shared" si="942"/>
        <v>0</v>
      </c>
      <c r="AC3796" s="41" t="s">
        <v>238</v>
      </c>
      <c r="AD3796" s="41" t="s">
        <v>2266</v>
      </c>
      <c r="AE3796" s="41" t="s">
        <v>432</v>
      </c>
      <c r="AF3796" s="41" t="s">
        <v>216</v>
      </c>
      <c r="AG3796" s="41" t="s">
        <v>56</v>
      </c>
      <c r="AH3796" s="41" t="s">
        <v>56</v>
      </c>
      <c r="AI3796" s="41" t="s">
        <v>56</v>
      </c>
      <c r="AJ3796" s="41" t="s">
        <v>160</v>
      </c>
      <c r="AK3796" s="41" t="s">
        <v>56</v>
      </c>
    </row>
    <row r="3797" spans="1:37" s="41" customFormat="1" ht="15.75" thickBot="1" x14ac:dyDescent="0.3">
      <c r="A3797" s="11" t="s">
        <v>697</v>
      </c>
      <c r="B3797" s="12" t="s">
        <v>216</v>
      </c>
      <c r="C3797" s="13" t="s">
        <v>46</v>
      </c>
      <c r="D3797" s="14" t="s">
        <v>47</v>
      </c>
      <c r="E3797" s="13" t="s">
        <v>7972</v>
      </c>
      <c r="F3797" s="4" t="s">
        <v>365</v>
      </c>
      <c r="G3797" s="4" t="s">
        <v>184</v>
      </c>
      <c r="H3797" s="15">
        <v>43231.875</v>
      </c>
      <c r="I3797" s="15">
        <v>43238.708333333336</v>
      </c>
      <c r="J3797" s="131" t="s">
        <v>8815</v>
      </c>
      <c r="K3797" s="45" t="s">
        <v>9</v>
      </c>
      <c r="L3797" s="47" t="s">
        <v>7</v>
      </c>
      <c r="M3797" s="47" t="s">
        <v>56</v>
      </c>
      <c r="N3797" s="9" t="str">
        <f t="shared" si="928"/>
        <v>Minor</v>
      </c>
      <c r="O3797" s="10" t="str">
        <f t="shared" si="929"/>
        <v>Successful</v>
      </c>
      <c r="P3797" s="10" t="str">
        <f t="shared" si="930"/>
        <v>On Time</v>
      </c>
      <c r="Q3797" s="9">
        <f t="shared" si="931"/>
        <v>1</v>
      </c>
      <c r="R3797" s="9">
        <f t="shared" si="932"/>
        <v>1</v>
      </c>
      <c r="S3797" s="9">
        <f t="shared" si="933"/>
        <v>0</v>
      </c>
      <c r="T3797" s="9" t="str">
        <f t="shared" si="934"/>
        <v>May</v>
      </c>
      <c r="U3797" s="40">
        <f t="shared" si="935"/>
        <v>0</v>
      </c>
      <c r="V3797" s="40" t="str">
        <f t="shared" si="936"/>
        <v>Normal</v>
      </c>
      <c r="W3797" s="40">
        <f t="shared" si="937"/>
        <v>0</v>
      </c>
      <c r="X3797" s="40">
        <f t="shared" si="938"/>
        <v>0</v>
      </c>
      <c r="Y3797" s="40">
        <f t="shared" si="939"/>
        <v>0</v>
      </c>
      <c r="Z3797" s="40">
        <f t="shared" si="940"/>
        <v>0</v>
      </c>
      <c r="AA3797" s="40">
        <f t="shared" si="941"/>
        <v>1</v>
      </c>
      <c r="AB3797" s="40">
        <f t="shared" si="942"/>
        <v>0</v>
      </c>
      <c r="AC3797" s="41" t="s">
        <v>238</v>
      </c>
      <c r="AD3797" s="41" t="s">
        <v>2266</v>
      </c>
      <c r="AE3797" s="41" t="s">
        <v>432</v>
      </c>
      <c r="AF3797" s="41" t="s">
        <v>216</v>
      </c>
      <c r="AG3797" s="41" t="s">
        <v>56</v>
      </c>
      <c r="AH3797" s="41" t="s">
        <v>56</v>
      </c>
      <c r="AI3797" s="41" t="s">
        <v>56</v>
      </c>
      <c r="AJ3797" s="41" t="s">
        <v>160</v>
      </c>
      <c r="AK3797" s="41" t="s">
        <v>56</v>
      </c>
    </row>
    <row r="3798" spans="1:37" s="41" customFormat="1" ht="15.75" thickBot="1" x14ac:dyDescent="0.3">
      <c r="A3798" s="11" t="s">
        <v>697</v>
      </c>
      <c r="B3798" s="12" t="s">
        <v>216</v>
      </c>
      <c r="C3798" s="13" t="s">
        <v>52</v>
      </c>
      <c r="D3798" s="14" t="s">
        <v>47</v>
      </c>
      <c r="E3798" s="13" t="s">
        <v>7973</v>
      </c>
      <c r="F3798" s="4" t="s">
        <v>365</v>
      </c>
      <c r="G3798" s="4" t="s">
        <v>184</v>
      </c>
      <c r="H3798" s="15">
        <v>43231.875</v>
      </c>
      <c r="I3798" s="15">
        <v>43238.708333333336</v>
      </c>
      <c r="J3798" s="131" t="s">
        <v>8816</v>
      </c>
      <c r="K3798" s="45" t="s">
        <v>9</v>
      </c>
      <c r="L3798" s="47" t="s">
        <v>7</v>
      </c>
      <c r="M3798" s="47" t="s">
        <v>56</v>
      </c>
      <c r="N3798" s="9" t="str">
        <f t="shared" si="928"/>
        <v>Standard</v>
      </c>
      <c r="O3798" s="10" t="str">
        <f t="shared" si="929"/>
        <v>Successful</v>
      </c>
      <c r="P3798" s="10" t="str">
        <f t="shared" si="930"/>
        <v>On Time</v>
      </c>
      <c r="Q3798" s="9">
        <f t="shared" si="931"/>
        <v>1</v>
      </c>
      <c r="R3798" s="9">
        <f t="shared" si="932"/>
        <v>1</v>
      </c>
      <c r="S3798" s="9">
        <f t="shared" si="933"/>
        <v>0</v>
      </c>
      <c r="T3798" s="9" t="str">
        <f t="shared" si="934"/>
        <v>May</v>
      </c>
      <c r="U3798" s="40">
        <f t="shared" si="935"/>
        <v>0</v>
      </c>
      <c r="V3798" s="40" t="str">
        <f t="shared" si="936"/>
        <v>Normal</v>
      </c>
      <c r="W3798" s="40">
        <f t="shared" si="937"/>
        <v>0</v>
      </c>
      <c r="X3798" s="40">
        <f t="shared" si="938"/>
        <v>0</v>
      </c>
      <c r="Y3798" s="40">
        <f t="shared" si="939"/>
        <v>0</v>
      </c>
      <c r="Z3798" s="40">
        <f t="shared" si="940"/>
        <v>0</v>
      </c>
      <c r="AA3798" s="40">
        <f t="shared" si="941"/>
        <v>1</v>
      </c>
      <c r="AB3798" s="40">
        <f t="shared" si="942"/>
        <v>0</v>
      </c>
      <c r="AC3798" s="41" t="s">
        <v>238</v>
      </c>
      <c r="AD3798" s="41" t="s">
        <v>2266</v>
      </c>
      <c r="AE3798" s="41" t="s">
        <v>432</v>
      </c>
      <c r="AF3798" s="41" t="s">
        <v>216</v>
      </c>
      <c r="AG3798" s="41" t="s">
        <v>56</v>
      </c>
      <c r="AH3798" s="41" t="s">
        <v>56</v>
      </c>
      <c r="AI3798" s="41" t="s">
        <v>56</v>
      </c>
      <c r="AJ3798" s="41" t="s">
        <v>160</v>
      </c>
      <c r="AK3798" s="41" t="s">
        <v>56</v>
      </c>
    </row>
    <row r="3799" spans="1:37" s="41" customFormat="1" ht="15.75" thickBot="1" x14ac:dyDescent="0.3">
      <c r="A3799" s="11" t="s">
        <v>7924</v>
      </c>
      <c r="B3799" s="12" t="s">
        <v>216</v>
      </c>
      <c r="C3799" s="13" t="s">
        <v>46</v>
      </c>
      <c r="D3799" s="14" t="s">
        <v>47</v>
      </c>
      <c r="E3799" s="13" t="s">
        <v>7974</v>
      </c>
      <c r="F3799" s="4" t="s">
        <v>344</v>
      </c>
      <c r="G3799" s="4" t="s">
        <v>594</v>
      </c>
      <c r="H3799" s="15">
        <v>43239.625</v>
      </c>
      <c r="I3799" s="15">
        <v>43239.916666666664</v>
      </c>
      <c r="J3799" s="131" t="s">
        <v>8817</v>
      </c>
      <c r="K3799" s="45" t="s">
        <v>9</v>
      </c>
      <c r="L3799" s="47" t="s">
        <v>7</v>
      </c>
      <c r="M3799" s="47" t="s">
        <v>56</v>
      </c>
      <c r="N3799" s="9" t="str">
        <f t="shared" si="928"/>
        <v>Minor</v>
      </c>
      <c r="O3799" s="10" t="str">
        <f t="shared" si="929"/>
        <v>Successful</v>
      </c>
      <c r="P3799" s="10" t="str">
        <f t="shared" si="930"/>
        <v>On Time</v>
      </c>
      <c r="Q3799" s="9">
        <f t="shared" si="931"/>
        <v>1</v>
      </c>
      <c r="R3799" s="9">
        <f t="shared" si="932"/>
        <v>1</v>
      </c>
      <c r="S3799" s="9">
        <f t="shared" si="933"/>
        <v>0</v>
      </c>
      <c r="T3799" s="9" t="str">
        <f t="shared" si="934"/>
        <v>May</v>
      </c>
      <c r="U3799" s="40">
        <f t="shared" si="935"/>
        <v>0</v>
      </c>
      <c r="V3799" s="40" t="str">
        <f t="shared" si="936"/>
        <v>Normal</v>
      </c>
      <c r="W3799" s="40">
        <f t="shared" si="937"/>
        <v>0</v>
      </c>
      <c r="X3799" s="40">
        <f t="shared" si="938"/>
        <v>0</v>
      </c>
      <c r="Y3799" s="40">
        <f t="shared" si="939"/>
        <v>0</v>
      </c>
      <c r="Z3799" s="40">
        <f t="shared" si="940"/>
        <v>0</v>
      </c>
      <c r="AA3799" s="40">
        <f t="shared" si="941"/>
        <v>1</v>
      </c>
      <c r="AB3799" s="40">
        <f t="shared" si="942"/>
        <v>0</v>
      </c>
      <c r="AC3799" s="41" t="s">
        <v>9180</v>
      </c>
      <c r="AD3799" s="41" t="s">
        <v>280</v>
      </c>
      <c r="AE3799" s="41" t="s">
        <v>427</v>
      </c>
      <c r="AF3799" s="41" t="s">
        <v>216</v>
      </c>
      <c r="AG3799" s="41" t="s">
        <v>56</v>
      </c>
      <c r="AH3799" s="41" t="s">
        <v>56</v>
      </c>
      <c r="AI3799" s="41" t="s">
        <v>56</v>
      </c>
      <c r="AJ3799" s="41" t="s">
        <v>160</v>
      </c>
      <c r="AK3799" s="41" t="s">
        <v>56</v>
      </c>
    </row>
    <row r="3800" spans="1:37" s="41" customFormat="1" ht="15.75" thickBot="1" x14ac:dyDescent="0.3">
      <c r="A3800" s="11" t="s">
        <v>45</v>
      </c>
      <c r="B3800" s="12" t="s">
        <v>216</v>
      </c>
      <c r="C3800" s="13" t="s">
        <v>46</v>
      </c>
      <c r="D3800" s="14" t="s">
        <v>47</v>
      </c>
      <c r="E3800" s="13" t="s">
        <v>7975</v>
      </c>
      <c r="F3800" s="4" t="s">
        <v>75</v>
      </c>
      <c r="G3800" s="4" t="s">
        <v>330</v>
      </c>
      <c r="H3800" s="15">
        <v>43232.916666666664</v>
      </c>
      <c r="I3800" s="15">
        <v>43238.708333333336</v>
      </c>
      <c r="J3800" s="131" t="s">
        <v>7337</v>
      </c>
      <c r="K3800" s="45" t="s">
        <v>9</v>
      </c>
      <c r="L3800" s="47" t="s">
        <v>7</v>
      </c>
      <c r="M3800" s="47" t="s">
        <v>56</v>
      </c>
      <c r="N3800" s="9" t="str">
        <f t="shared" si="928"/>
        <v>Minor</v>
      </c>
      <c r="O3800" s="10" t="str">
        <f t="shared" si="929"/>
        <v>Successful</v>
      </c>
      <c r="P3800" s="10" t="str">
        <f t="shared" si="930"/>
        <v>On Time</v>
      </c>
      <c r="Q3800" s="9">
        <f t="shared" si="931"/>
        <v>1</v>
      </c>
      <c r="R3800" s="9">
        <f t="shared" si="932"/>
        <v>1</v>
      </c>
      <c r="S3800" s="9">
        <f t="shared" si="933"/>
        <v>0</v>
      </c>
      <c r="T3800" s="9" t="str">
        <f t="shared" si="934"/>
        <v>May</v>
      </c>
      <c r="U3800" s="40">
        <f t="shared" si="935"/>
        <v>0</v>
      </c>
      <c r="V3800" s="40" t="str">
        <f t="shared" si="936"/>
        <v>Normal</v>
      </c>
      <c r="W3800" s="40">
        <f t="shared" si="937"/>
        <v>0</v>
      </c>
      <c r="X3800" s="40">
        <f t="shared" si="938"/>
        <v>0</v>
      </c>
      <c r="Y3800" s="40">
        <f t="shared" si="939"/>
        <v>0</v>
      </c>
      <c r="Z3800" s="40">
        <f t="shared" si="940"/>
        <v>0</v>
      </c>
      <c r="AA3800" s="40">
        <f t="shared" si="941"/>
        <v>1</v>
      </c>
      <c r="AB3800" s="40">
        <f t="shared" si="942"/>
        <v>0</v>
      </c>
      <c r="AC3800" s="41" t="s">
        <v>823</v>
      </c>
      <c r="AD3800" s="41" t="s">
        <v>280</v>
      </c>
      <c r="AE3800" s="41" t="s">
        <v>323</v>
      </c>
      <c r="AF3800" s="41" t="s">
        <v>216</v>
      </c>
      <c r="AG3800" s="41" t="s">
        <v>56</v>
      </c>
      <c r="AH3800" s="41" t="s">
        <v>56</v>
      </c>
      <c r="AI3800" s="41" t="s">
        <v>56</v>
      </c>
      <c r="AJ3800" s="41" t="s">
        <v>160</v>
      </c>
      <c r="AK3800" s="41" t="s">
        <v>56</v>
      </c>
    </row>
    <row r="3801" spans="1:37" s="41" customFormat="1" ht="15.75" thickBot="1" x14ac:dyDescent="0.3">
      <c r="A3801" s="11" t="s">
        <v>45</v>
      </c>
      <c r="B3801" s="12" t="s">
        <v>216</v>
      </c>
      <c r="C3801" s="13" t="s">
        <v>52</v>
      </c>
      <c r="D3801" s="14" t="s">
        <v>47</v>
      </c>
      <c r="E3801" s="13" t="s">
        <v>7976</v>
      </c>
      <c r="F3801" s="4" t="s">
        <v>326</v>
      </c>
      <c r="G3801" s="4" t="s">
        <v>451</v>
      </c>
      <c r="H3801" s="15">
        <v>43231.75</v>
      </c>
      <c r="I3801" s="15">
        <v>43238.75</v>
      </c>
      <c r="J3801" s="131" t="s">
        <v>8818</v>
      </c>
      <c r="K3801" s="45" t="s">
        <v>9</v>
      </c>
      <c r="L3801" s="47" t="s">
        <v>7</v>
      </c>
      <c r="M3801" s="47" t="s">
        <v>56</v>
      </c>
      <c r="N3801" s="9" t="str">
        <f t="shared" si="928"/>
        <v>Standard</v>
      </c>
      <c r="O3801" s="10" t="str">
        <f t="shared" si="929"/>
        <v>Successful</v>
      </c>
      <c r="P3801" s="10" t="str">
        <f t="shared" si="930"/>
        <v>On Time</v>
      </c>
      <c r="Q3801" s="9">
        <f t="shared" si="931"/>
        <v>1</v>
      </c>
      <c r="R3801" s="9">
        <f t="shared" si="932"/>
        <v>1</v>
      </c>
      <c r="S3801" s="9">
        <f t="shared" si="933"/>
        <v>0</v>
      </c>
      <c r="T3801" s="9" t="str">
        <f t="shared" si="934"/>
        <v>May</v>
      </c>
      <c r="U3801" s="40">
        <f t="shared" si="935"/>
        <v>0</v>
      </c>
      <c r="V3801" s="40" t="str">
        <f t="shared" si="936"/>
        <v>Normal</v>
      </c>
      <c r="W3801" s="40">
        <f t="shared" si="937"/>
        <v>0</v>
      </c>
      <c r="X3801" s="40">
        <f t="shared" si="938"/>
        <v>0</v>
      </c>
      <c r="Y3801" s="40">
        <f t="shared" si="939"/>
        <v>0</v>
      </c>
      <c r="Z3801" s="40">
        <f t="shared" si="940"/>
        <v>0</v>
      </c>
      <c r="AA3801" s="40">
        <f t="shared" si="941"/>
        <v>1</v>
      </c>
      <c r="AB3801" s="40">
        <f t="shared" si="942"/>
        <v>0</v>
      </c>
      <c r="AC3801" s="41" t="s">
        <v>823</v>
      </c>
      <c r="AD3801" s="41" t="s">
        <v>515</v>
      </c>
      <c r="AE3801" s="41" t="s">
        <v>258</v>
      </c>
      <c r="AF3801" s="41" t="s">
        <v>216</v>
      </c>
      <c r="AG3801" s="41" t="s">
        <v>56</v>
      </c>
      <c r="AH3801" s="41" t="s">
        <v>56</v>
      </c>
      <c r="AI3801" s="41" t="s">
        <v>56</v>
      </c>
      <c r="AJ3801" s="41" t="s">
        <v>160</v>
      </c>
      <c r="AK3801" s="41" t="s">
        <v>56</v>
      </c>
    </row>
    <row r="3802" spans="1:37" s="41" customFormat="1" ht="15.75" thickBot="1" x14ac:dyDescent="0.3">
      <c r="A3802" s="11" t="s">
        <v>49</v>
      </c>
      <c r="B3802" s="12" t="s">
        <v>216</v>
      </c>
      <c r="C3802" s="13" t="s">
        <v>52</v>
      </c>
      <c r="D3802" s="14" t="s">
        <v>47</v>
      </c>
      <c r="E3802" s="13" t="s">
        <v>7977</v>
      </c>
      <c r="F3802" s="4" t="s">
        <v>365</v>
      </c>
      <c r="G3802" s="4" t="s">
        <v>3177</v>
      </c>
      <c r="H3802" s="15">
        <v>43235.833333333336</v>
      </c>
      <c r="I3802" s="15">
        <v>43238.708333333336</v>
      </c>
      <c r="J3802" s="131" t="s">
        <v>8819</v>
      </c>
      <c r="K3802" s="45" t="s">
        <v>9</v>
      </c>
      <c r="L3802" s="47" t="s">
        <v>7</v>
      </c>
      <c r="M3802" s="47" t="s">
        <v>56</v>
      </c>
      <c r="N3802" s="9" t="str">
        <f t="shared" si="928"/>
        <v>Standard</v>
      </c>
      <c r="O3802" s="10" t="str">
        <f t="shared" si="929"/>
        <v>Successful</v>
      </c>
      <c r="P3802" s="10" t="str">
        <f t="shared" si="930"/>
        <v>On Time</v>
      </c>
      <c r="Q3802" s="9">
        <f t="shared" si="931"/>
        <v>1</v>
      </c>
      <c r="R3802" s="9">
        <f t="shared" si="932"/>
        <v>1</v>
      </c>
      <c r="S3802" s="9">
        <f t="shared" si="933"/>
        <v>0</v>
      </c>
      <c r="T3802" s="9" t="str">
        <f t="shared" si="934"/>
        <v>May</v>
      </c>
      <c r="U3802" s="40">
        <f t="shared" si="935"/>
        <v>0</v>
      </c>
      <c r="V3802" s="40" t="str">
        <f t="shared" si="936"/>
        <v>Normal</v>
      </c>
      <c r="W3802" s="40">
        <f t="shared" si="937"/>
        <v>0</v>
      </c>
      <c r="X3802" s="40">
        <f t="shared" si="938"/>
        <v>0</v>
      </c>
      <c r="Y3802" s="40">
        <f t="shared" si="939"/>
        <v>0</v>
      </c>
      <c r="Z3802" s="40">
        <f t="shared" si="940"/>
        <v>0</v>
      </c>
      <c r="AA3802" s="40">
        <f t="shared" si="941"/>
        <v>1</v>
      </c>
      <c r="AB3802" s="40">
        <f t="shared" si="942"/>
        <v>0</v>
      </c>
      <c r="AC3802" s="41" t="s">
        <v>9180</v>
      </c>
      <c r="AD3802" s="41" t="s">
        <v>307</v>
      </c>
      <c r="AE3802" s="41" t="s">
        <v>432</v>
      </c>
      <c r="AF3802" s="41" t="s">
        <v>216</v>
      </c>
      <c r="AG3802" s="41" t="s">
        <v>56</v>
      </c>
      <c r="AH3802" s="41" t="s">
        <v>56</v>
      </c>
      <c r="AI3802" s="41" t="s">
        <v>56</v>
      </c>
      <c r="AJ3802" s="41" t="s">
        <v>160</v>
      </c>
      <c r="AK3802" s="41" t="s">
        <v>56</v>
      </c>
    </row>
    <row r="3803" spans="1:37" s="41" customFormat="1" ht="15.75" thickBot="1" x14ac:dyDescent="0.3">
      <c r="A3803" s="11" t="s">
        <v>49</v>
      </c>
      <c r="B3803" s="12" t="s">
        <v>8</v>
      </c>
      <c r="C3803" s="13" t="s">
        <v>46</v>
      </c>
      <c r="D3803" s="14" t="s">
        <v>47</v>
      </c>
      <c r="E3803" s="13" t="s">
        <v>7978</v>
      </c>
      <c r="F3803" s="4" t="s">
        <v>79</v>
      </c>
      <c r="G3803" s="4" t="s">
        <v>585</v>
      </c>
      <c r="H3803" s="15">
        <v>43239.833333333336</v>
      </c>
      <c r="I3803" s="15">
        <v>43240.708333333336</v>
      </c>
      <c r="J3803" s="131" t="s">
        <v>8820</v>
      </c>
      <c r="K3803" s="45" t="s">
        <v>9</v>
      </c>
      <c r="L3803" s="47" t="s">
        <v>7</v>
      </c>
      <c r="M3803" s="47" t="s">
        <v>56</v>
      </c>
      <c r="N3803" s="9" t="str">
        <f t="shared" si="928"/>
        <v>Minor</v>
      </c>
      <c r="O3803" s="10" t="str">
        <f t="shared" si="929"/>
        <v>Successful</v>
      </c>
      <c r="P3803" s="10" t="str">
        <f t="shared" si="930"/>
        <v>On Time</v>
      </c>
      <c r="Q3803" s="9">
        <f t="shared" si="931"/>
        <v>1</v>
      </c>
      <c r="R3803" s="9">
        <f t="shared" si="932"/>
        <v>1</v>
      </c>
      <c r="S3803" s="9">
        <f t="shared" si="933"/>
        <v>0</v>
      </c>
      <c r="T3803" s="9" t="str">
        <f t="shared" si="934"/>
        <v>May</v>
      </c>
      <c r="U3803" s="40">
        <f t="shared" si="935"/>
        <v>0</v>
      </c>
      <c r="V3803" s="40" t="str">
        <f t="shared" si="936"/>
        <v>Normal</v>
      </c>
      <c r="W3803" s="40">
        <f t="shared" si="937"/>
        <v>0</v>
      </c>
      <c r="X3803" s="40">
        <f t="shared" si="938"/>
        <v>0</v>
      </c>
      <c r="Y3803" s="40">
        <f t="shared" si="939"/>
        <v>0</v>
      </c>
      <c r="Z3803" s="40">
        <f t="shared" si="940"/>
        <v>0</v>
      </c>
      <c r="AA3803" s="40">
        <f t="shared" si="941"/>
        <v>1</v>
      </c>
      <c r="AB3803" s="40">
        <f t="shared" si="942"/>
        <v>0</v>
      </c>
      <c r="AC3803" s="41" t="s">
        <v>9180</v>
      </c>
      <c r="AD3803" s="41" t="s">
        <v>280</v>
      </c>
      <c r="AE3803" s="41" t="s">
        <v>260</v>
      </c>
      <c r="AF3803" s="41" t="s">
        <v>8</v>
      </c>
      <c r="AG3803" s="41" t="s">
        <v>56</v>
      </c>
      <c r="AH3803" s="41" t="s">
        <v>56</v>
      </c>
      <c r="AI3803" s="41" t="s">
        <v>56</v>
      </c>
      <c r="AJ3803" s="41" t="s">
        <v>160</v>
      </c>
      <c r="AK3803" s="41" t="s">
        <v>56</v>
      </c>
    </row>
    <row r="3804" spans="1:37" s="41" customFormat="1" ht="15.75" thickBot="1" x14ac:dyDescent="0.3">
      <c r="A3804" s="11" t="s">
        <v>49</v>
      </c>
      <c r="B3804" s="12" t="s">
        <v>8</v>
      </c>
      <c r="C3804" s="13" t="s">
        <v>46</v>
      </c>
      <c r="D3804" s="14" t="s">
        <v>47</v>
      </c>
      <c r="E3804" s="13" t="s">
        <v>7979</v>
      </c>
      <c r="F3804" s="4" t="s">
        <v>6711</v>
      </c>
      <c r="G3804" s="4" t="s">
        <v>3125</v>
      </c>
      <c r="H3804" s="15">
        <v>43240.166666666664</v>
      </c>
      <c r="I3804" s="15">
        <v>43241.041666666664</v>
      </c>
      <c r="J3804" s="131" t="s">
        <v>8821</v>
      </c>
      <c r="K3804" s="45" t="s">
        <v>9</v>
      </c>
      <c r="L3804" s="47" t="s">
        <v>7</v>
      </c>
      <c r="M3804" s="47" t="s">
        <v>56</v>
      </c>
      <c r="N3804" s="9" t="str">
        <f t="shared" si="928"/>
        <v>Minor</v>
      </c>
      <c r="O3804" s="10" t="str">
        <f t="shared" si="929"/>
        <v>Successful</v>
      </c>
      <c r="P3804" s="10" t="str">
        <f t="shared" si="930"/>
        <v>On Time</v>
      </c>
      <c r="Q3804" s="9">
        <f t="shared" si="931"/>
        <v>1</v>
      </c>
      <c r="R3804" s="9">
        <f t="shared" si="932"/>
        <v>1</v>
      </c>
      <c r="S3804" s="9">
        <f t="shared" si="933"/>
        <v>0</v>
      </c>
      <c r="T3804" s="9" t="str">
        <f t="shared" si="934"/>
        <v>May</v>
      </c>
      <c r="U3804" s="40">
        <f t="shared" si="935"/>
        <v>0</v>
      </c>
      <c r="V3804" s="40" t="str">
        <f t="shared" si="936"/>
        <v>Normal</v>
      </c>
      <c r="W3804" s="40">
        <f t="shared" si="937"/>
        <v>0</v>
      </c>
      <c r="X3804" s="40">
        <f t="shared" si="938"/>
        <v>0</v>
      </c>
      <c r="Y3804" s="40">
        <f t="shared" si="939"/>
        <v>0</v>
      </c>
      <c r="Z3804" s="40">
        <f t="shared" si="940"/>
        <v>0</v>
      </c>
      <c r="AA3804" s="40">
        <f t="shared" si="941"/>
        <v>1</v>
      </c>
      <c r="AB3804" s="40">
        <f t="shared" si="942"/>
        <v>0</v>
      </c>
      <c r="AC3804" s="41" t="s">
        <v>9180</v>
      </c>
      <c r="AD3804" s="41" t="s">
        <v>280</v>
      </c>
      <c r="AE3804" s="41" t="s">
        <v>2280</v>
      </c>
      <c r="AF3804" s="41" t="s">
        <v>8</v>
      </c>
      <c r="AG3804" s="41" t="s">
        <v>56</v>
      </c>
      <c r="AH3804" s="41" t="s">
        <v>56</v>
      </c>
      <c r="AI3804" s="41" t="s">
        <v>56</v>
      </c>
      <c r="AJ3804" s="41" t="s">
        <v>160</v>
      </c>
      <c r="AK3804" s="41" t="s">
        <v>56</v>
      </c>
    </row>
    <row r="3805" spans="1:37" s="41" customFormat="1" ht="15.75" thickBot="1" x14ac:dyDescent="0.3">
      <c r="A3805" s="11" t="s">
        <v>7924</v>
      </c>
      <c r="B3805" s="12" t="s">
        <v>8</v>
      </c>
      <c r="C3805" s="13" t="s">
        <v>46</v>
      </c>
      <c r="D3805" s="14" t="s">
        <v>47</v>
      </c>
      <c r="E3805" s="13" t="s">
        <v>7980</v>
      </c>
      <c r="F3805" s="4" t="s">
        <v>86</v>
      </c>
      <c r="G3805" s="4" t="s">
        <v>8405</v>
      </c>
      <c r="H3805" s="15">
        <v>43240.479166666664</v>
      </c>
      <c r="I3805" s="15">
        <v>43240.666666666664</v>
      </c>
      <c r="J3805" s="131" t="s">
        <v>8822</v>
      </c>
      <c r="K3805" s="45" t="s">
        <v>9</v>
      </c>
      <c r="L3805" s="47" t="s">
        <v>7</v>
      </c>
      <c r="M3805" s="47" t="s">
        <v>56</v>
      </c>
      <c r="N3805" s="9" t="str">
        <f t="shared" si="928"/>
        <v>Minor</v>
      </c>
      <c r="O3805" s="10" t="str">
        <f t="shared" si="929"/>
        <v>Successful</v>
      </c>
      <c r="P3805" s="10" t="str">
        <f t="shared" si="930"/>
        <v>On Time</v>
      </c>
      <c r="Q3805" s="9">
        <f t="shared" si="931"/>
        <v>1</v>
      </c>
      <c r="R3805" s="9">
        <f t="shared" si="932"/>
        <v>1</v>
      </c>
      <c r="S3805" s="9">
        <f t="shared" si="933"/>
        <v>0</v>
      </c>
      <c r="T3805" s="9" t="str">
        <f t="shared" si="934"/>
        <v>May</v>
      </c>
      <c r="U3805" s="40">
        <f t="shared" si="935"/>
        <v>0</v>
      </c>
      <c r="V3805" s="40" t="str">
        <f t="shared" si="936"/>
        <v>Normal</v>
      </c>
      <c r="W3805" s="40">
        <f t="shared" si="937"/>
        <v>0</v>
      </c>
      <c r="X3805" s="40">
        <f t="shared" si="938"/>
        <v>0</v>
      </c>
      <c r="Y3805" s="40">
        <f t="shared" si="939"/>
        <v>0</v>
      </c>
      <c r="Z3805" s="40">
        <f t="shared" si="940"/>
        <v>0</v>
      </c>
      <c r="AA3805" s="40">
        <f t="shared" si="941"/>
        <v>1</v>
      </c>
      <c r="AB3805" s="40">
        <f t="shared" si="942"/>
        <v>0</v>
      </c>
      <c r="AC3805" s="41" t="s">
        <v>9180</v>
      </c>
      <c r="AD3805" s="41" t="s">
        <v>280</v>
      </c>
      <c r="AE3805" s="41" t="s">
        <v>308</v>
      </c>
      <c r="AF3805" s="41" t="s">
        <v>8</v>
      </c>
      <c r="AG3805" s="41" t="s">
        <v>56</v>
      </c>
      <c r="AH3805" s="41" t="s">
        <v>56</v>
      </c>
      <c r="AI3805" s="41" t="s">
        <v>56</v>
      </c>
      <c r="AJ3805" s="41" t="s">
        <v>160</v>
      </c>
      <c r="AK3805" s="41" t="s">
        <v>56</v>
      </c>
    </row>
    <row r="3806" spans="1:37" s="41" customFormat="1" ht="15.75" thickBot="1" x14ac:dyDescent="0.3">
      <c r="A3806" s="11" t="s">
        <v>7924</v>
      </c>
      <c r="B3806" s="12" t="s">
        <v>216</v>
      </c>
      <c r="C3806" s="13" t="s">
        <v>46</v>
      </c>
      <c r="D3806" s="14" t="s">
        <v>47</v>
      </c>
      <c r="E3806" s="13" t="s">
        <v>7981</v>
      </c>
      <c r="F3806" s="4" t="s">
        <v>326</v>
      </c>
      <c r="G3806" s="4" t="s">
        <v>508</v>
      </c>
      <c r="H3806" s="15">
        <v>43239.416666666664</v>
      </c>
      <c r="I3806" s="15">
        <v>43240.999305555553</v>
      </c>
      <c r="J3806" s="131" t="s">
        <v>8823</v>
      </c>
      <c r="K3806" s="45" t="s">
        <v>9</v>
      </c>
      <c r="L3806" s="47" t="s">
        <v>7</v>
      </c>
      <c r="M3806" s="47" t="s">
        <v>56</v>
      </c>
      <c r="N3806" s="9" t="str">
        <f t="shared" si="928"/>
        <v>Minor</v>
      </c>
      <c r="O3806" s="10" t="str">
        <f t="shared" si="929"/>
        <v>Successful</v>
      </c>
      <c r="P3806" s="10" t="str">
        <f t="shared" si="930"/>
        <v>On Time</v>
      </c>
      <c r="Q3806" s="9">
        <f t="shared" si="931"/>
        <v>1</v>
      </c>
      <c r="R3806" s="9">
        <f t="shared" si="932"/>
        <v>1</v>
      </c>
      <c r="S3806" s="9">
        <f t="shared" si="933"/>
        <v>0</v>
      </c>
      <c r="T3806" s="9" t="str">
        <f t="shared" si="934"/>
        <v>May</v>
      </c>
      <c r="U3806" s="40">
        <f t="shared" si="935"/>
        <v>0</v>
      </c>
      <c r="V3806" s="40" t="str">
        <f t="shared" si="936"/>
        <v>Normal</v>
      </c>
      <c r="W3806" s="40">
        <f t="shared" si="937"/>
        <v>0</v>
      </c>
      <c r="X3806" s="40">
        <f t="shared" si="938"/>
        <v>0</v>
      </c>
      <c r="Y3806" s="40">
        <f t="shared" si="939"/>
        <v>0</v>
      </c>
      <c r="Z3806" s="40">
        <f t="shared" si="940"/>
        <v>0</v>
      </c>
      <c r="AA3806" s="40">
        <f t="shared" si="941"/>
        <v>1</v>
      </c>
      <c r="AB3806" s="40">
        <f t="shared" si="942"/>
        <v>0</v>
      </c>
      <c r="AC3806" s="41" t="s">
        <v>9180</v>
      </c>
      <c r="AD3806" s="41" t="s">
        <v>280</v>
      </c>
      <c r="AE3806" s="41" t="s">
        <v>258</v>
      </c>
      <c r="AF3806" s="41" t="s">
        <v>216</v>
      </c>
      <c r="AG3806" s="41" t="s">
        <v>56</v>
      </c>
      <c r="AH3806" s="41" t="s">
        <v>56</v>
      </c>
      <c r="AI3806" s="41" t="s">
        <v>56</v>
      </c>
      <c r="AJ3806" s="41" t="s">
        <v>160</v>
      </c>
      <c r="AK3806" s="41" t="s">
        <v>56</v>
      </c>
    </row>
    <row r="3807" spans="1:37" s="41" customFormat="1" ht="15.75" thickBot="1" x14ac:dyDescent="0.3">
      <c r="A3807" s="11" t="s">
        <v>49</v>
      </c>
      <c r="B3807" s="12" t="s">
        <v>8</v>
      </c>
      <c r="C3807" s="13" t="s">
        <v>46</v>
      </c>
      <c r="D3807" s="14" t="s">
        <v>47</v>
      </c>
      <c r="E3807" s="13" t="s">
        <v>7982</v>
      </c>
      <c r="F3807" s="4" t="s">
        <v>6711</v>
      </c>
      <c r="G3807" s="4" t="s">
        <v>3125</v>
      </c>
      <c r="H3807" s="15">
        <v>43240.375</v>
      </c>
      <c r="I3807" s="15">
        <v>43240.708333333336</v>
      </c>
      <c r="J3807" s="131" t="s">
        <v>8824</v>
      </c>
      <c r="K3807" s="45" t="s">
        <v>9</v>
      </c>
      <c r="L3807" s="47" t="s">
        <v>7</v>
      </c>
      <c r="M3807" s="47" t="s">
        <v>56</v>
      </c>
      <c r="N3807" s="9" t="str">
        <f t="shared" si="928"/>
        <v>Minor</v>
      </c>
      <c r="O3807" s="10" t="str">
        <f t="shared" si="929"/>
        <v>Successful</v>
      </c>
      <c r="P3807" s="10" t="str">
        <f t="shared" si="930"/>
        <v>On Time</v>
      </c>
      <c r="Q3807" s="9">
        <f t="shared" si="931"/>
        <v>1</v>
      </c>
      <c r="R3807" s="9">
        <f t="shared" si="932"/>
        <v>1</v>
      </c>
      <c r="S3807" s="9">
        <f t="shared" si="933"/>
        <v>0</v>
      </c>
      <c r="T3807" s="9" t="str">
        <f t="shared" si="934"/>
        <v>May</v>
      </c>
      <c r="U3807" s="40">
        <f t="shared" si="935"/>
        <v>0</v>
      </c>
      <c r="V3807" s="40" t="str">
        <f t="shared" si="936"/>
        <v>Normal</v>
      </c>
      <c r="W3807" s="40">
        <f t="shared" si="937"/>
        <v>0</v>
      </c>
      <c r="X3807" s="40">
        <f t="shared" si="938"/>
        <v>0</v>
      </c>
      <c r="Y3807" s="40">
        <f t="shared" si="939"/>
        <v>0</v>
      </c>
      <c r="Z3807" s="40">
        <f t="shared" si="940"/>
        <v>0</v>
      </c>
      <c r="AA3807" s="40">
        <f t="shared" si="941"/>
        <v>1</v>
      </c>
      <c r="AB3807" s="40">
        <f t="shared" si="942"/>
        <v>0</v>
      </c>
      <c r="AC3807" s="41" t="s">
        <v>9180</v>
      </c>
      <c r="AD3807" s="41" t="s">
        <v>280</v>
      </c>
      <c r="AE3807" s="41" t="s">
        <v>2280</v>
      </c>
      <c r="AF3807" s="41" t="s">
        <v>8</v>
      </c>
      <c r="AG3807" s="41" t="s">
        <v>56</v>
      </c>
      <c r="AH3807" s="41" t="s">
        <v>56</v>
      </c>
      <c r="AI3807" s="41" t="s">
        <v>56</v>
      </c>
      <c r="AJ3807" s="41" t="s">
        <v>160</v>
      </c>
      <c r="AK3807" s="41" t="s">
        <v>56</v>
      </c>
    </row>
    <row r="3808" spans="1:37" s="41" customFormat="1" ht="15.75" thickBot="1" x14ac:dyDescent="0.3">
      <c r="A3808" s="11" t="s">
        <v>7924</v>
      </c>
      <c r="B3808" s="12" t="s">
        <v>8</v>
      </c>
      <c r="C3808" s="13" t="s">
        <v>46</v>
      </c>
      <c r="D3808" s="14" t="s">
        <v>47</v>
      </c>
      <c r="E3808" s="13" t="s">
        <v>7983</v>
      </c>
      <c r="F3808" s="4" t="s">
        <v>86</v>
      </c>
      <c r="G3808" s="4" t="s">
        <v>8405</v>
      </c>
      <c r="H3808" s="15">
        <v>43240.75</v>
      </c>
      <c r="I3808" s="15">
        <v>43240.875</v>
      </c>
      <c r="J3808" s="131" t="s">
        <v>8825</v>
      </c>
      <c r="K3808" s="45" t="s">
        <v>9</v>
      </c>
      <c r="L3808" s="47" t="s">
        <v>7</v>
      </c>
      <c r="M3808" s="47" t="s">
        <v>56</v>
      </c>
      <c r="N3808" s="9" t="str">
        <f t="shared" si="928"/>
        <v>Minor</v>
      </c>
      <c r="O3808" s="10" t="str">
        <f t="shared" si="929"/>
        <v>Successful</v>
      </c>
      <c r="P3808" s="10" t="str">
        <f t="shared" si="930"/>
        <v>On Time</v>
      </c>
      <c r="Q3808" s="9">
        <f t="shared" si="931"/>
        <v>1</v>
      </c>
      <c r="R3808" s="9">
        <f t="shared" si="932"/>
        <v>1</v>
      </c>
      <c r="S3808" s="9">
        <f t="shared" si="933"/>
        <v>0</v>
      </c>
      <c r="T3808" s="9" t="str">
        <f t="shared" si="934"/>
        <v>May</v>
      </c>
      <c r="U3808" s="40">
        <f t="shared" si="935"/>
        <v>0</v>
      </c>
      <c r="V3808" s="40" t="str">
        <f t="shared" si="936"/>
        <v>Normal</v>
      </c>
      <c r="W3808" s="40">
        <f t="shared" si="937"/>
        <v>0</v>
      </c>
      <c r="X3808" s="40">
        <f t="shared" si="938"/>
        <v>0</v>
      </c>
      <c r="Y3808" s="40">
        <f t="shared" si="939"/>
        <v>0</v>
      </c>
      <c r="Z3808" s="40">
        <f t="shared" si="940"/>
        <v>0</v>
      </c>
      <c r="AA3808" s="40">
        <f t="shared" si="941"/>
        <v>1</v>
      </c>
      <c r="AB3808" s="40">
        <f t="shared" si="942"/>
        <v>0</v>
      </c>
      <c r="AC3808" s="41" t="s">
        <v>9180</v>
      </c>
      <c r="AD3808" s="41" t="s">
        <v>280</v>
      </c>
      <c r="AE3808" s="41" t="s">
        <v>308</v>
      </c>
      <c r="AF3808" s="41" t="s">
        <v>8</v>
      </c>
      <c r="AG3808" s="41" t="s">
        <v>56</v>
      </c>
      <c r="AH3808" s="41" t="s">
        <v>56</v>
      </c>
      <c r="AI3808" s="41" t="s">
        <v>56</v>
      </c>
      <c r="AJ3808" s="41" t="s">
        <v>160</v>
      </c>
      <c r="AK3808" s="41" t="s">
        <v>56</v>
      </c>
    </row>
    <row r="3809" spans="1:37" s="41" customFormat="1" ht="15.75" thickBot="1" x14ac:dyDescent="0.3">
      <c r="A3809" s="11" t="s">
        <v>65</v>
      </c>
      <c r="B3809" s="12" t="s">
        <v>216</v>
      </c>
      <c r="C3809" s="13" t="s">
        <v>46</v>
      </c>
      <c r="D3809" s="14" t="s">
        <v>47</v>
      </c>
      <c r="E3809" s="13" t="s">
        <v>7984</v>
      </c>
      <c r="F3809" s="4" t="s">
        <v>84</v>
      </c>
      <c r="G3809" s="4" t="s">
        <v>173</v>
      </c>
      <c r="H3809" s="15">
        <v>43239.833333333336</v>
      </c>
      <c r="I3809" s="15">
        <v>43239.999305555553</v>
      </c>
      <c r="J3809" s="131" t="s">
        <v>8826</v>
      </c>
      <c r="K3809" s="45" t="s">
        <v>9</v>
      </c>
      <c r="L3809" s="47" t="s">
        <v>7</v>
      </c>
      <c r="M3809" s="47" t="s">
        <v>56</v>
      </c>
      <c r="N3809" s="9" t="str">
        <f t="shared" si="928"/>
        <v>Minor</v>
      </c>
      <c r="O3809" s="10" t="str">
        <f t="shared" si="929"/>
        <v>Successful</v>
      </c>
      <c r="P3809" s="10" t="str">
        <f t="shared" si="930"/>
        <v>On Time</v>
      </c>
      <c r="Q3809" s="9">
        <f t="shared" si="931"/>
        <v>1</v>
      </c>
      <c r="R3809" s="9">
        <f t="shared" si="932"/>
        <v>1</v>
      </c>
      <c r="S3809" s="9">
        <f t="shared" si="933"/>
        <v>0</v>
      </c>
      <c r="T3809" s="9" t="str">
        <f t="shared" si="934"/>
        <v>May</v>
      </c>
      <c r="U3809" s="40">
        <f t="shared" si="935"/>
        <v>0</v>
      </c>
      <c r="V3809" s="40" t="str">
        <f t="shared" si="936"/>
        <v>Normal</v>
      </c>
      <c r="W3809" s="40">
        <f t="shared" si="937"/>
        <v>0</v>
      </c>
      <c r="X3809" s="40">
        <f t="shared" si="938"/>
        <v>0</v>
      </c>
      <c r="Y3809" s="40">
        <f t="shared" si="939"/>
        <v>0</v>
      </c>
      <c r="Z3809" s="40">
        <f t="shared" si="940"/>
        <v>0</v>
      </c>
      <c r="AA3809" s="40">
        <f t="shared" si="941"/>
        <v>1</v>
      </c>
      <c r="AB3809" s="40">
        <f t="shared" si="942"/>
        <v>0</v>
      </c>
      <c r="AC3809" s="41" t="s">
        <v>537</v>
      </c>
      <c r="AD3809" s="41" t="s">
        <v>280</v>
      </c>
      <c r="AE3809" s="41" t="s">
        <v>260</v>
      </c>
      <c r="AF3809" s="41" t="s">
        <v>216</v>
      </c>
      <c r="AG3809" s="41" t="s">
        <v>56</v>
      </c>
      <c r="AH3809" s="41" t="s">
        <v>56</v>
      </c>
      <c r="AI3809" s="41" t="s">
        <v>56</v>
      </c>
      <c r="AJ3809" s="41" t="s">
        <v>160</v>
      </c>
      <c r="AK3809" s="41" t="s">
        <v>56</v>
      </c>
    </row>
    <row r="3810" spans="1:37" s="41" customFormat="1" ht="15.75" thickBot="1" x14ac:dyDescent="0.3">
      <c r="A3810" s="11" t="s">
        <v>66</v>
      </c>
      <c r="B3810" s="12" t="s">
        <v>216</v>
      </c>
      <c r="C3810" s="13" t="s">
        <v>52</v>
      </c>
      <c r="D3810" s="14" t="s">
        <v>47</v>
      </c>
      <c r="E3810" s="13" t="s">
        <v>7985</v>
      </c>
      <c r="F3810" s="4" t="s">
        <v>152</v>
      </c>
      <c r="G3810" s="4" t="s">
        <v>577</v>
      </c>
      <c r="H3810" s="15">
        <v>43238.625</v>
      </c>
      <c r="I3810" s="15">
        <v>43238.75</v>
      </c>
      <c r="J3810" s="131" t="s">
        <v>8827</v>
      </c>
      <c r="K3810" s="45" t="s">
        <v>9</v>
      </c>
      <c r="L3810" s="47" t="s">
        <v>7</v>
      </c>
      <c r="M3810" s="47" t="s">
        <v>56</v>
      </c>
      <c r="N3810" s="9" t="str">
        <f t="shared" si="928"/>
        <v>Standard</v>
      </c>
      <c r="O3810" s="10" t="str">
        <f t="shared" si="929"/>
        <v>Successful</v>
      </c>
      <c r="P3810" s="10" t="str">
        <f t="shared" si="930"/>
        <v>On Time</v>
      </c>
      <c r="Q3810" s="9">
        <f t="shared" si="931"/>
        <v>1</v>
      </c>
      <c r="R3810" s="9">
        <f t="shared" si="932"/>
        <v>1</v>
      </c>
      <c r="S3810" s="9">
        <f t="shared" si="933"/>
        <v>0</v>
      </c>
      <c r="T3810" s="9" t="str">
        <f t="shared" si="934"/>
        <v>May</v>
      </c>
      <c r="U3810" s="40">
        <f t="shared" si="935"/>
        <v>0</v>
      </c>
      <c r="V3810" s="40" t="str">
        <f t="shared" si="936"/>
        <v>Normal</v>
      </c>
      <c r="W3810" s="40">
        <f t="shared" si="937"/>
        <v>0</v>
      </c>
      <c r="X3810" s="40">
        <f t="shared" si="938"/>
        <v>0</v>
      </c>
      <c r="Y3810" s="40">
        <f t="shared" si="939"/>
        <v>0</v>
      </c>
      <c r="Z3810" s="40">
        <f t="shared" si="940"/>
        <v>0</v>
      </c>
      <c r="AA3810" s="40">
        <f t="shared" si="941"/>
        <v>1</v>
      </c>
      <c r="AB3810" s="40">
        <f t="shared" si="942"/>
        <v>0</v>
      </c>
      <c r="AC3810" s="41" t="s">
        <v>537</v>
      </c>
      <c r="AD3810" s="41" t="s">
        <v>283</v>
      </c>
      <c r="AE3810" s="41" t="s">
        <v>121</v>
      </c>
      <c r="AF3810" s="41" t="s">
        <v>322</v>
      </c>
      <c r="AG3810" s="41" t="s">
        <v>56</v>
      </c>
      <c r="AH3810" s="41" t="s">
        <v>56</v>
      </c>
      <c r="AI3810" s="41" t="s">
        <v>56</v>
      </c>
      <c r="AJ3810" s="41" t="s">
        <v>160</v>
      </c>
      <c r="AK3810" s="41" t="s">
        <v>56</v>
      </c>
    </row>
    <row r="3811" spans="1:37" s="41" customFormat="1" ht="15.75" thickBot="1" x14ac:dyDescent="0.3">
      <c r="A3811" s="11" t="s">
        <v>7924</v>
      </c>
      <c r="B3811" s="12" t="s">
        <v>216</v>
      </c>
      <c r="C3811" s="13" t="s">
        <v>46</v>
      </c>
      <c r="D3811" s="14" t="s">
        <v>47</v>
      </c>
      <c r="E3811" s="13" t="s">
        <v>7986</v>
      </c>
      <c r="F3811" s="4" t="s">
        <v>344</v>
      </c>
      <c r="G3811" s="4" t="s">
        <v>594</v>
      </c>
      <c r="H3811" s="15">
        <v>43240.416666666664</v>
      </c>
      <c r="I3811" s="15">
        <v>43240.583333333336</v>
      </c>
      <c r="J3811" s="131" t="s">
        <v>8828</v>
      </c>
      <c r="K3811" s="45" t="s">
        <v>9</v>
      </c>
      <c r="L3811" s="47" t="s">
        <v>7</v>
      </c>
      <c r="M3811" s="47" t="s">
        <v>56</v>
      </c>
      <c r="N3811" s="9" t="str">
        <f t="shared" si="928"/>
        <v>Minor</v>
      </c>
      <c r="O3811" s="10" t="str">
        <f t="shared" si="929"/>
        <v>Successful</v>
      </c>
      <c r="P3811" s="10" t="str">
        <f t="shared" si="930"/>
        <v>On Time</v>
      </c>
      <c r="Q3811" s="9">
        <f t="shared" si="931"/>
        <v>1</v>
      </c>
      <c r="R3811" s="9">
        <f t="shared" si="932"/>
        <v>1</v>
      </c>
      <c r="S3811" s="9">
        <f t="shared" si="933"/>
        <v>0</v>
      </c>
      <c r="T3811" s="9" t="str">
        <f t="shared" si="934"/>
        <v>May</v>
      </c>
      <c r="U3811" s="40">
        <f t="shared" si="935"/>
        <v>0</v>
      </c>
      <c r="V3811" s="40" t="str">
        <f t="shared" si="936"/>
        <v>Normal</v>
      </c>
      <c r="W3811" s="40">
        <f t="shared" si="937"/>
        <v>0</v>
      </c>
      <c r="X3811" s="40">
        <f t="shared" si="938"/>
        <v>0</v>
      </c>
      <c r="Y3811" s="40">
        <f t="shared" si="939"/>
        <v>0</v>
      </c>
      <c r="Z3811" s="40">
        <f t="shared" si="940"/>
        <v>0</v>
      </c>
      <c r="AA3811" s="40">
        <f t="shared" si="941"/>
        <v>1</v>
      </c>
      <c r="AB3811" s="40">
        <f t="shared" si="942"/>
        <v>0</v>
      </c>
      <c r="AC3811" s="41" t="s">
        <v>9180</v>
      </c>
      <c r="AD3811" s="41" t="s">
        <v>280</v>
      </c>
      <c r="AE3811" s="41" t="s">
        <v>427</v>
      </c>
      <c r="AF3811" s="41" t="s">
        <v>216</v>
      </c>
      <c r="AG3811" s="41" t="s">
        <v>56</v>
      </c>
      <c r="AH3811" s="41" t="s">
        <v>56</v>
      </c>
      <c r="AI3811" s="41" t="s">
        <v>56</v>
      </c>
      <c r="AJ3811" s="41" t="s">
        <v>160</v>
      </c>
      <c r="AK3811" s="41" t="s">
        <v>56</v>
      </c>
    </row>
    <row r="3812" spans="1:37" s="41" customFormat="1" ht="15.75" thickBot="1" x14ac:dyDescent="0.3">
      <c r="A3812" s="11" t="s">
        <v>7924</v>
      </c>
      <c r="B3812" s="12" t="s">
        <v>216</v>
      </c>
      <c r="C3812" s="13" t="s">
        <v>46</v>
      </c>
      <c r="D3812" s="14" t="s">
        <v>47</v>
      </c>
      <c r="E3812" s="13" t="s">
        <v>7987</v>
      </c>
      <c r="F3812" s="4" t="s">
        <v>344</v>
      </c>
      <c r="G3812" s="4" t="s">
        <v>594</v>
      </c>
      <c r="H3812" s="15">
        <v>43240.416666666664</v>
      </c>
      <c r="I3812" s="15">
        <v>43240.583333333336</v>
      </c>
      <c r="J3812" s="131" t="s">
        <v>8829</v>
      </c>
      <c r="K3812" s="45" t="s">
        <v>9</v>
      </c>
      <c r="L3812" s="47" t="s">
        <v>7</v>
      </c>
      <c r="M3812" s="47" t="s">
        <v>56</v>
      </c>
      <c r="N3812" s="9" t="str">
        <f t="shared" si="928"/>
        <v>Minor</v>
      </c>
      <c r="O3812" s="10" t="str">
        <f t="shared" si="929"/>
        <v>Successful</v>
      </c>
      <c r="P3812" s="10" t="str">
        <f t="shared" si="930"/>
        <v>On Time</v>
      </c>
      <c r="Q3812" s="9">
        <f t="shared" si="931"/>
        <v>1</v>
      </c>
      <c r="R3812" s="9">
        <f t="shared" si="932"/>
        <v>1</v>
      </c>
      <c r="S3812" s="9">
        <f t="shared" si="933"/>
        <v>0</v>
      </c>
      <c r="T3812" s="9" t="str">
        <f t="shared" si="934"/>
        <v>May</v>
      </c>
      <c r="U3812" s="40">
        <f t="shared" si="935"/>
        <v>0</v>
      </c>
      <c r="V3812" s="40" t="str">
        <f t="shared" si="936"/>
        <v>Normal</v>
      </c>
      <c r="W3812" s="40">
        <f t="shared" si="937"/>
        <v>0</v>
      </c>
      <c r="X3812" s="40">
        <f t="shared" si="938"/>
        <v>0</v>
      </c>
      <c r="Y3812" s="40">
        <f t="shared" si="939"/>
        <v>0</v>
      </c>
      <c r="Z3812" s="40">
        <f t="shared" si="940"/>
        <v>0</v>
      </c>
      <c r="AA3812" s="40">
        <f t="shared" si="941"/>
        <v>1</v>
      </c>
      <c r="AB3812" s="40">
        <f t="shared" si="942"/>
        <v>0</v>
      </c>
      <c r="AC3812" s="41" t="s">
        <v>9180</v>
      </c>
      <c r="AD3812" s="41" t="s">
        <v>280</v>
      </c>
      <c r="AE3812" s="41" t="s">
        <v>427</v>
      </c>
      <c r="AF3812" s="41" t="s">
        <v>216</v>
      </c>
      <c r="AG3812" s="41" t="s">
        <v>56</v>
      </c>
      <c r="AH3812" s="41" t="s">
        <v>56</v>
      </c>
      <c r="AI3812" s="41" t="s">
        <v>56</v>
      </c>
      <c r="AJ3812" s="41" t="s">
        <v>160</v>
      </c>
      <c r="AK3812" s="41" t="s">
        <v>56</v>
      </c>
    </row>
    <row r="3813" spans="1:37" s="41" customFormat="1" ht="15.75" thickBot="1" x14ac:dyDescent="0.3">
      <c r="A3813" s="11" t="s">
        <v>7924</v>
      </c>
      <c r="B3813" s="12" t="s">
        <v>216</v>
      </c>
      <c r="C3813" s="13" t="s">
        <v>46</v>
      </c>
      <c r="D3813" s="14" t="s">
        <v>47</v>
      </c>
      <c r="E3813" s="13" t="s">
        <v>7988</v>
      </c>
      <c r="F3813" s="4" t="s">
        <v>344</v>
      </c>
      <c r="G3813" s="4" t="s">
        <v>594</v>
      </c>
      <c r="H3813" s="15">
        <v>43239.416666666664</v>
      </c>
      <c r="I3813" s="15">
        <v>43239.583333333336</v>
      </c>
      <c r="J3813" s="131" t="s">
        <v>8830</v>
      </c>
      <c r="K3813" s="45" t="s">
        <v>9</v>
      </c>
      <c r="L3813" s="47" t="s">
        <v>7</v>
      </c>
      <c r="M3813" s="47" t="s">
        <v>56</v>
      </c>
      <c r="N3813" s="9" t="str">
        <f t="shared" si="928"/>
        <v>Minor</v>
      </c>
      <c r="O3813" s="10" t="str">
        <f t="shared" si="929"/>
        <v>Successful</v>
      </c>
      <c r="P3813" s="10" t="str">
        <f t="shared" si="930"/>
        <v>On Time</v>
      </c>
      <c r="Q3813" s="9">
        <f t="shared" si="931"/>
        <v>1</v>
      </c>
      <c r="R3813" s="9">
        <f t="shared" si="932"/>
        <v>1</v>
      </c>
      <c r="S3813" s="9">
        <f t="shared" si="933"/>
        <v>0</v>
      </c>
      <c r="T3813" s="9" t="str">
        <f t="shared" si="934"/>
        <v>May</v>
      </c>
      <c r="U3813" s="40">
        <f t="shared" si="935"/>
        <v>0</v>
      </c>
      <c r="V3813" s="40" t="str">
        <f t="shared" si="936"/>
        <v>Normal</v>
      </c>
      <c r="W3813" s="40">
        <f t="shared" si="937"/>
        <v>0</v>
      </c>
      <c r="X3813" s="40">
        <f t="shared" si="938"/>
        <v>0</v>
      </c>
      <c r="Y3813" s="40">
        <f t="shared" si="939"/>
        <v>0</v>
      </c>
      <c r="Z3813" s="40">
        <f t="shared" si="940"/>
        <v>0</v>
      </c>
      <c r="AA3813" s="40">
        <f t="shared" si="941"/>
        <v>1</v>
      </c>
      <c r="AB3813" s="40">
        <f t="shared" si="942"/>
        <v>0</v>
      </c>
      <c r="AC3813" s="41" t="s">
        <v>9180</v>
      </c>
      <c r="AD3813" s="41" t="s">
        <v>280</v>
      </c>
      <c r="AE3813" s="41" t="s">
        <v>427</v>
      </c>
      <c r="AF3813" s="41" t="s">
        <v>216</v>
      </c>
      <c r="AG3813" s="41" t="s">
        <v>56</v>
      </c>
      <c r="AH3813" s="41" t="s">
        <v>56</v>
      </c>
      <c r="AI3813" s="41" t="s">
        <v>56</v>
      </c>
      <c r="AJ3813" s="41" t="s">
        <v>160</v>
      </c>
      <c r="AK3813" s="41" t="s">
        <v>56</v>
      </c>
    </row>
    <row r="3814" spans="1:37" s="41" customFormat="1" ht="15.75" thickBot="1" x14ac:dyDescent="0.3">
      <c r="A3814" s="11" t="s">
        <v>7924</v>
      </c>
      <c r="B3814" s="12" t="s">
        <v>216</v>
      </c>
      <c r="C3814" s="13" t="s">
        <v>46</v>
      </c>
      <c r="D3814" s="14" t="s">
        <v>47</v>
      </c>
      <c r="E3814" s="13" t="s">
        <v>7989</v>
      </c>
      <c r="F3814" s="4" t="s">
        <v>344</v>
      </c>
      <c r="G3814" s="4" t="s">
        <v>594</v>
      </c>
      <c r="H3814" s="15">
        <v>43240.416666666664</v>
      </c>
      <c r="I3814" s="15">
        <v>43240.583333333336</v>
      </c>
      <c r="J3814" s="131" t="s">
        <v>8831</v>
      </c>
      <c r="K3814" s="45" t="s">
        <v>9</v>
      </c>
      <c r="L3814" s="47" t="s">
        <v>7</v>
      </c>
      <c r="M3814" s="47" t="s">
        <v>56</v>
      </c>
      <c r="N3814" s="9" t="str">
        <f t="shared" si="928"/>
        <v>Minor</v>
      </c>
      <c r="O3814" s="10" t="str">
        <f t="shared" si="929"/>
        <v>Successful</v>
      </c>
      <c r="P3814" s="10" t="str">
        <f t="shared" si="930"/>
        <v>On Time</v>
      </c>
      <c r="Q3814" s="9">
        <f t="shared" si="931"/>
        <v>1</v>
      </c>
      <c r="R3814" s="9">
        <f t="shared" si="932"/>
        <v>1</v>
      </c>
      <c r="S3814" s="9">
        <f t="shared" si="933"/>
        <v>0</v>
      </c>
      <c r="T3814" s="9" t="str">
        <f t="shared" si="934"/>
        <v>May</v>
      </c>
      <c r="U3814" s="40">
        <f t="shared" si="935"/>
        <v>0</v>
      </c>
      <c r="V3814" s="40" t="str">
        <f t="shared" si="936"/>
        <v>Normal</v>
      </c>
      <c r="W3814" s="40">
        <f t="shared" si="937"/>
        <v>0</v>
      </c>
      <c r="X3814" s="40">
        <f t="shared" si="938"/>
        <v>0</v>
      </c>
      <c r="Y3814" s="40">
        <f t="shared" si="939"/>
        <v>0</v>
      </c>
      <c r="Z3814" s="40">
        <f t="shared" si="940"/>
        <v>0</v>
      </c>
      <c r="AA3814" s="40">
        <f t="shared" si="941"/>
        <v>1</v>
      </c>
      <c r="AB3814" s="40">
        <f t="shared" si="942"/>
        <v>0</v>
      </c>
      <c r="AC3814" s="41" t="s">
        <v>9180</v>
      </c>
      <c r="AD3814" s="41" t="s">
        <v>280</v>
      </c>
      <c r="AE3814" s="41" t="s">
        <v>427</v>
      </c>
      <c r="AF3814" s="41" t="s">
        <v>216</v>
      </c>
      <c r="AG3814" s="41" t="s">
        <v>56</v>
      </c>
      <c r="AH3814" s="41" t="s">
        <v>56</v>
      </c>
      <c r="AI3814" s="41" t="s">
        <v>56</v>
      </c>
      <c r="AJ3814" s="41" t="s">
        <v>160</v>
      </c>
      <c r="AK3814" s="41" t="s">
        <v>56</v>
      </c>
    </row>
    <row r="3815" spans="1:37" s="41" customFormat="1" ht="15.75" thickBot="1" x14ac:dyDescent="0.3">
      <c r="A3815" s="11" t="s">
        <v>59</v>
      </c>
      <c r="B3815" s="12" t="s">
        <v>216</v>
      </c>
      <c r="C3815" s="13" t="s">
        <v>52</v>
      </c>
      <c r="D3815" s="14" t="s">
        <v>47</v>
      </c>
      <c r="E3815" s="13" t="s">
        <v>7990</v>
      </c>
      <c r="F3815" s="4" t="s">
        <v>152</v>
      </c>
      <c r="G3815" s="4" t="s">
        <v>596</v>
      </c>
      <c r="H3815" s="15">
        <v>43240.708333333336</v>
      </c>
      <c r="I3815" s="15">
        <v>43240.791666666664</v>
      </c>
      <c r="J3815" s="131" t="s">
        <v>8832</v>
      </c>
      <c r="K3815" s="45" t="s">
        <v>9</v>
      </c>
      <c r="L3815" s="47" t="s">
        <v>7</v>
      </c>
      <c r="M3815" s="47" t="s">
        <v>56</v>
      </c>
      <c r="N3815" s="9" t="str">
        <f t="shared" si="928"/>
        <v>Standard</v>
      </c>
      <c r="O3815" s="10" t="str">
        <f t="shared" si="929"/>
        <v>Successful</v>
      </c>
      <c r="P3815" s="10" t="str">
        <f t="shared" si="930"/>
        <v>On Time</v>
      </c>
      <c r="Q3815" s="9">
        <f t="shared" si="931"/>
        <v>1</v>
      </c>
      <c r="R3815" s="9">
        <f t="shared" si="932"/>
        <v>1</v>
      </c>
      <c r="S3815" s="9">
        <f t="shared" si="933"/>
        <v>0</v>
      </c>
      <c r="T3815" s="9" t="str">
        <f t="shared" si="934"/>
        <v>May</v>
      </c>
      <c r="U3815" s="40">
        <f t="shared" si="935"/>
        <v>0</v>
      </c>
      <c r="V3815" s="40" t="str">
        <f t="shared" si="936"/>
        <v>Normal</v>
      </c>
      <c r="W3815" s="40">
        <f t="shared" si="937"/>
        <v>0</v>
      </c>
      <c r="X3815" s="40">
        <f t="shared" si="938"/>
        <v>0</v>
      </c>
      <c r="Y3815" s="40">
        <f t="shared" si="939"/>
        <v>0</v>
      </c>
      <c r="Z3815" s="40">
        <f t="shared" si="940"/>
        <v>0</v>
      </c>
      <c r="AA3815" s="40">
        <f t="shared" si="941"/>
        <v>1</v>
      </c>
      <c r="AB3815" s="40">
        <f t="shared" si="942"/>
        <v>0</v>
      </c>
      <c r="AC3815" s="41" t="s">
        <v>537</v>
      </c>
      <c r="AD3815" s="41" t="s">
        <v>283</v>
      </c>
      <c r="AE3815" s="41" t="s">
        <v>121</v>
      </c>
      <c r="AF3815" s="41" t="s">
        <v>322</v>
      </c>
      <c r="AG3815" s="41" t="s">
        <v>56</v>
      </c>
      <c r="AH3815" s="41" t="s">
        <v>56</v>
      </c>
      <c r="AI3815" s="41" t="s">
        <v>56</v>
      </c>
      <c r="AJ3815" s="41" t="s">
        <v>160</v>
      </c>
      <c r="AK3815" s="41" t="s">
        <v>56</v>
      </c>
    </row>
    <row r="3816" spans="1:37" s="41" customFormat="1" ht="15.75" thickBot="1" x14ac:dyDescent="0.3">
      <c r="A3816" s="11" t="s">
        <v>549</v>
      </c>
      <c r="B3816" s="12" t="s">
        <v>216</v>
      </c>
      <c r="C3816" s="13" t="s">
        <v>46</v>
      </c>
      <c r="D3816" s="14" t="s">
        <v>47</v>
      </c>
      <c r="E3816" s="13" t="s">
        <v>7991</v>
      </c>
      <c r="F3816" s="4" t="s">
        <v>152</v>
      </c>
      <c r="G3816" s="4" t="s">
        <v>764</v>
      </c>
      <c r="H3816" s="15">
        <v>43238.916666666664</v>
      </c>
      <c r="I3816" s="15">
        <v>43239.416666666664</v>
      </c>
      <c r="J3816" s="131" t="s">
        <v>8833</v>
      </c>
      <c r="K3816" s="45" t="s">
        <v>9</v>
      </c>
      <c r="L3816" s="47" t="s">
        <v>7</v>
      </c>
      <c r="M3816" s="47" t="s">
        <v>56</v>
      </c>
      <c r="N3816" s="9" t="str">
        <f t="shared" si="928"/>
        <v>Minor</v>
      </c>
      <c r="O3816" s="10" t="str">
        <f t="shared" si="929"/>
        <v>Successful</v>
      </c>
      <c r="P3816" s="10" t="str">
        <f t="shared" si="930"/>
        <v>On Time</v>
      </c>
      <c r="Q3816" s="9">
        <f t="shared" si="931"/>
        <v>1</v>
      </c>
      <c r="R3816" s="9">
        <f t="shared" si="932"/>
        <v>1</v>
      </c>
      <c r="S3816" s="9">
        <f t="shared" si="933"/>
        <v>0</v>
      </c>
      <c r="T3816" s="9" t="str">
        <f t="shared" si="934"/>
        <v>May</v>
      </c>
      <c r="U3816" s="40">
        <f t="shared" si="935"/>
        <v>0</v>
      </c>
      <c r="V3816" s="40" t="str">
        <f t="shared" si="936"/>
        <v>Normal</v>
      </c>
      <c r="W3816" s="40">
        <f t="shared" si="937"/>
        <v>0</v>
      </c>
      <c r="X3816" s="40">
        <f t="shared" si="938"/>
        <v>0</v>
      </c>
      <c r="Y3816" s="40">
        <f t="shared" si="939"/>
        <v>0</v>
      </c>
      <c r="Z3816" s="40">
        <f t="shared" si="940"/>
        <v>0</v>
      </c>
      <c r="AA3816" s="40">
        <f t="shared" si="941"/>
        <v>1</v>
      </c>
      <c r="AB3816" s="40">
        <f t="shared" si="942"/>
        <v>0</v>
      </c>
      <c r="AC3816" s="41" t="s">
        <v>9181</v>
      </c>
      <c r="AD3816" s="41" t="s">
        <v>282</v>
      </c>
      <c r="AE3816" s="41" t="s">
        <v>121</v>
      </c>
      <c r="AF3816" s="41" t="s">
        <v>322</v>
      </c>
      <c r="AG3816" s="41" t="s">
        <v>56</v>
      </c>
      <c r="AH3816" s="41" t="s">
        <v>56</v>
      </c>
      <c r="AI3816" s="41" t="s">
        <v>56</v>
      </c>
      <c r="AJ3816" s="41" t="s">
        <v>160</v>
      </c>
      <c r="AK3816" s="41" t="s">
        <v>56</v>
      </c>
    </row>
    <row r="3817" spans="1:37" s="41" customFormat="1" ht="15.75" thickBot="1" x14ac:dyDescent="0.3">
      <c r="A3817" s="11" t="s">
        <v>45</v>
      </c>
      <c r="B3817" s="12" t="s">
        <v>216</v>
      </c>
      <c r="C3817" s="13" t="s">
        <v>52</v>
      </c>
      <c r="D3817" s="14" t="s">
        <v>47</v>
      </c>
      <c r="E3817" s="13" t="s">
        <v>7992</v>
      </c>
      <c r="F3817" s="4" t="s">
        <v>158</v>
      </c>
      <c r="G3817" s="4" t="s">
        <v>6723</v>
      </c>
      <c r="H3817" s="15">
        <v>43238.708333333336</v>
      </c>
      <c r="I3817" s="15">
        <v>43240.916666666664</v>
      </c>
      <c r="J3817" s="131" t="s">
        <v>8834</v>
      </c>
      <c r="K3817" s="45" t="s">
        <v>9</v>
      </c>
      <c r="L3817" s="47" t="s">
        <v>7</v>
      </c>
      <c r="M3817" s="47" t="s">
        <v>56</v>
      </c>
      <c r="N3817" s="9" t="str">
        <f t="shared" si="928"/>
        <v>Standard</v>
      </c>
      <c r="O3817" s="10" t="str">
        <f t="shared" si="929"/>
        <v>Successful</v>
      </c>
      <c r="P3817" s="10" t="str">
        <f t="shared" si="930"/>
        <v>On Time</v>
      </c>
      <c r="Q3817" s="9">
        <f t="shared" si="931"/>
        <v>1</v>
      </c>
      <c r="R3817" s="9">
        <f t="shared" si="932"/>
        <v>1</v>
      </c>
      <c r="S3817" s="9">
        <f t="shared" si="933"/>
        <v>0</v>
      </c>
      <c r="T3817" s="9" t="str">
        <f t="shared" si="934"/>
        <v>May</v>
      </c>
      <c r="U3817" s="40">
        <f t="shared" si="935"/>
        <v>0</v>
      </c>
      <c r="V3817" s="40" t="str">
        <f t="shared" si="936"/>
        <v>Normal</v>
      </c>
      <c r="W3817" s="40">
        <f t="shared" si="937"/>
        <v>0</v>
      </c>
      <c r="X3817" s="40">
        <f t="shared" si="938"/>
        <v>0</v>
      </c>
      <c r="Y3817" s="40">
        <f t="shared" si="939"/>
        <v>0</v>
      </c>
      <c r="Z3817" s="40">
        <f t="shared" si="940"/>
        <v>0</v>
      </c>
      <c r="AA3817" s="40">
        <f t="shared" si="941"/>
        <v>1</v>
      </c>
      <c r="AB3817" s="40">
        <f t="shared" si="942"/>
        <v>0</v>
      </c>
      <c r="AC3817" s="41" t="s">
        <v>823</v>
      </c>
      <c r="AD3817" s="41" t="s">
        <v>297</v>
      </c>
      <c r="AE3817" s="41" t="s">
        <v>121</v>
      </c>
      <c r="AF3817" s="41" t="s">
        <v>322</v>
      </c>
      <c r="AG3817" s="41" t="s">
        <v>56</v>
      </c>
      <c r="AH3817" s="41" t="s">
        <v>56</v>
      </c>
      <c r="AI3817" s="41" t="s">
        <v>56</v>
      </c>
      <c r="AJ3817" s="41" t="s">
        <v>160</v>
      </c>
      <c r="AK3817" s="41" t="s">
        <v>56</v>
      </c>
    </row>
    <row r="3818" spans="1:37" s="41" customFormat="1" ht="15.75" thickBot="1" x14ac:dyDescent="0.3">
      <c r="A3818" s="11" t="s">
        <v>697</v>
      </c>
      <c r="B3818" s="12" t="s">
        <v>216</v>
      </c>
      <c r="C3818" s="13" t="s">
        <v>46</v>
      </c>
      <c r="D3818" s="14" t="s">
        <v>47</v>
      </c>
      <c r="E3818" s="13" t="s">
        <v>7993</v>
      </c>
      <c r="F3818" s="4" t="s">
        <v>342</v>
      </c>
      <c r="G3818" s="4" t="s">
        <v>707</v>
      </c>
      <c r="H3818" s="15">
        <v>43239.833333333336</v>
      </c>
      <c r="I3818" s="15">
        <v>43240.25</v>
      </c>
      <c r="J3818" s="131" t="s">
        <v>8835</v>
      </c>
      <c r="K3818" s="45" t="s">
        <v>9</v>
      </c>
      <c r="L3818" s="47" t="s">
        <v>7</v>
      </c>
      <c r="M3818" s="47" t="s">
        <v>56</v>
      </c>
      <c r="N3818" s="9" t="str">
        <f t="shared" si="928"/>
        <v>Minor</v>
      </c>
      <c r="O3818" s="10" t="str">
        <f t="shared" si="929"/>
        <v>Successful</v>
      </c>
      <c r="P3818" s="10" t="str">
        <f t="shared" si="930"/>
        <v>On Time</v>
      </c>
      <c r="Q3818" s="9">
        <f t="shared" si="931"/>
        <v>1</v>
      </c>
      <c r="R3818" s="9">
        <f t="shared" si="932"/>
        <v>1</v>
      </c>
      <c r="S3818" s="9">
        <f t="shared" si="933"/>
        <v>0</v>
      </c>
      <c r="T3818" s="9" t="str">
        <f t="shared" si="934"/>
        <v>May</v>
      </c>
      <c r="U3818" s="40">
        <f t="shared" si="935"/>
        <v>0</v>
      </c>
      <c r="V3818" s="40" t="str">
        <f t="shared" si="936"/>
        <v>Normal</v>
      </c>
      <c r="W3818" s="40">
        <f t="shared" si="937"/>
        <v>0</v>
      </c>
      <c r="X3818" s="40">
        <f t="shared" si="938"/>
        <v>0</v>
      </c>
      <c r="Y3818" s="40">
        <f t="shared" si="939"/>
        <v>0</v>
      </c>
      <c r="Z3818" s="40">
        <f t="shared" si="940"/>
        <v>0</v>
      </c>
      <c r="AA3818" s="40">
        <f t="shared" si="941"/>
        <v>1</v>
      </c>
      <c r="AB3818" s="40">
        <f t="shared" si="942"/>
        <v>0</v>
      </c>
      <c r="AC3818" s="41" t="s">
        <v>238</v>
      </c>
      <c r="AD3818" s="41" t="s">
        <v>280</v>
      </c>
      <c r="AE3818" s="41" t="s">
        <v>419</v>
      </c>
      <c r="AF3818" s="41" t="s">
        <v>216</v>
      </c>
      <c r="AG3818" s="41" t="s">
        <v>56</v>
      </c>
      <c r="AH3818" s="41" t="s">
        <v>56</v>
      </c>
      <c r="AI3818" s="41" t="s">
        <v>56</v>
      </c>
      <c r="AJ3818" s="41" t="s">
        <v>160</v>
      </c>
      <c r="AK3818" s="41" t="s">
        <v>56</v>
      </c>
    </row>
    <row r="3819" spans="1:37" s="41" customFormat="1" ht="15.75" thickBot="1" x14ac:dyDescent="0.3">
      <c r="A3819" s="11" t="s">
        <v>45</v>
      </c>
      <c r="B3819" s="12" t="s">
        <v>216</v>
      </c>
      <c r="C3819" s="13" t="s">
        <v>46</v>
      </c>
      <c r="D3819" s="14" t="s">
        <v>47</v>
      </c>
      <c r="E3819" s="13" t="s">
        <v>7994</v>
      </c>
      <c r="F3819" s="4" t="s">
        <v>75</v>
      </c>
      <c r="G3819" s="4" t="s">
        <v>330</v>
      </c>
      <c r="H3819" s="15">
        <v>43238.75</v>
      </c>
      <c r="I3819" s="15">
        <v>43238.833333333336</v>
      </c>
      <c r="J3819" s="131" t="s">
        <v>8836</v>
      </c>
      <c r="K3819" s="45" t="s">
        <v>9</v>
      </c>
      <c r="L3819" s="47" t="s">
        <v>7</v>
      </c>
      <c r="M3819" s="47" t="s">
        <v>56</v>
      </c>
      <c r="N3819" s="9" t="str">
        <f t="shared" si="928"/>
        <v>Minor</v>
      </c>
      <c r="O3819" s="10" t="str">
        <f t="shared" si="929"/>
        <v>Successful</v>
      </c>
      <c r="P3819" s="10" t="str">
        <f t="shared" si="930"/>
        <v>On Time</v>
      </c>
      <c r="Q3819" s="9">
        <f t="shared" si="931"/>
        <v>1</v>
      </c>
      <c r="R3819" s="9">
        <f t="shared" si="932"/>
        <v>1</v>
      </c>
      <c r="S3819" s="9">
        <f t="shared" si="933"/>
        <v>0</v>
      </c>
      <c r="T3819" s="9" t="str">
        <f t="shared" si="934"/>
        <v>May</v>
      </c>
      <c r="U3819" s="40">
        <f t="shared" si="935"/>
        <v>0</v>
      </c>
      <c r="V3819" s="40" t="str">
        <f t="shared" si="936"/>
        <v>Normal</v>
      </c>
      <c r="W3819" s="40">
        <f t="shared" si="937"/>
        <v>0</v>
      </c>
      <c r="X3819" s="40">
        <f t="shared" si="938"/>
        <v>0</v>
      </c>
      <c r="Y3819" s="40">
        <f t="shared" si="939"/>
        <v>0</v>
      </c>
      <c r="Z3819" s="40">
        <f t="shared" si="940"/>
        <v>0</v>
      </c>
      <c r="AA3819" s="40">
        <f t="shared" si="941"/>
        <v>1</v>
      </c>
      <c r="AB3819" s="40">
        <f t="shared" si="942"/>
        <v>0</v>
      </c>
      <c r="AC3819" s="41" t="s">
        <v>823</v>
      </c>
      <c r="AD3819" s="41" t="s">
        <v>280</v>
      </c>
      <c r="AE3819" s="41" t="s">
        <v>323</v>
      </c>
      <c r="AF3819" s="41" t="s">
        <v>216</v>
      </c>
      <c r="AG3819" s="41" t="s">
        <v>56</v>
      </c>
      <c r="AH3819" s="41" t="s">
        <v>56</v>
      </c>
      <c r="AI3819" s="41" t="s">
        <v>56</v>
      </c>
      <c r="AJ3819" s="41" t="s">
        <v>160</v>
      </c>
      <c r="AK3819" s="41" t="s">
        <v>56</v>
      </c>
    </row>
    <row r="3820" spans="1:37" s="41" customFormat="1" ht="15.75" thickBot="1" x14ac:dyDescent="0.3">
      <c r="A3820" s="11" t="s">
        <v>66</v>
      </c>
      <c r="B3820" s="12" t="s">
        <v>216</v>
      </c>
      <c r="C3820" s="13" t="s">
        <v>52</v>
      </c>
      <c r="D3820" s="14" t="s">
        <v>47</v>
      </c>
      <c r="E3820" s="13" t="s">
        <v>7995</v>
      </c>
      <c r="F3820" s="4" t="s">
        <v>152</v>
      </c>
      <c r="G3820" s="4" t="s">
        <v>577</v>
      </c>
      <c r="H3820" s="15">
        <v>43240.375</v>
      </c>
      <c r="I3820" s="15">
        <v>43240.5</v>
      </c>
      <c r="J3820" s="131" t="s">
        <v>8837</v>
      </c>
      <c r="K3820" s="45" t="s">
        <v>9</v>
      </c>
      <c r="L3820" s="47" t="s">
        <v>7</v>
      </c>
      <c r="M3820" s="47" t="s">
        <v>56</v>
      </c>
      <c r="N3820" s="9" t="str">
        <f t="shared" si="928"/>
        <v>Standard</v>
      </c>
      <c r="O3820" s="10" t="str">
        <f t="shared" si="929"/>
        <v>Successful</v>
      </c>
      <c r="P3820" s="10" t="str">
        <f t="shared" si="930"/>
        <v>On Time</v>
      </c>
      <c r="Q3820" s="9">
        <f t="shared" si="931"/>
        <v>1</v>
      </c>
      <c r="R3820" s="9">
        <f t="shared" si="932"/>
        <v>1</v>
      </c>
      <c r="S3820" s="9">
        <f t="shared" si="933"/>
        <v>0</v>
      </c>
      <c r="T3820" s="9" t="str">
        <f t="shared" si="934"/>
        <v>May</v>
      </c>
      <c r="U3820" s="40">
        <f t="shared" si="935"/>
        <v>0</v>
      </c>
      <c r="V3820" s="40" t="str">
        <f t="shared" si="936"/>
        <v>Normal</v>
      </c>
      <c r="W3820" s="40">
        <f t="shared" si="937"/>
        <v>0</v>
      </c>
      <c r="X3820" s="40">
        <f t="shared" si="938"/>
        <v>0</v>
      </c>
      <c r="Y3820" s="40">
        <f t="shared" si="939"/>
        <v>0</v>
      </c>
      <c r="Z3820" s="40">
        <f t="shared" si="940"/>
        <v>0</v>
      </c>
      <c r="AA3820" s="40">
        <f t="shared" si="941"/>
        <v>1</v>
      </c>
      <c r="AB3820" s="40">
        <f t="shared" si="942"/>
        <v>0</v>
      </c>
      <c r="AC3820" s="41" t="s">
        <v>537</v>
      </c>
      <c r="AD3820" s="41" t="s">
        <v>283</v>
      </c>
      <c r="AE3820" s="41" t="s">
        <v>121</v>
      </c>
      <c r="AF3820" s="41" t="s">
        <v>322</v>
      </c>
      <c r="AG3820" s="41" t="s">
        <v>56</v>
      </c>
      <c r="AH3820" s="41" t="s">
        <v>56</v>
      </c>
      <c r="AI3820" s="41" t="s">
        <v>56</v>
      </c>
      <c r="AJ3820" s="41" t="s">
        <v>160</v>
      </c>
      <c r="AK3820" s="41" t="s">
        <v>56</v>
      </c>
    </row>
    <row r="3821" spans="1:37" s="41" customFormat="1" ht="15.75" thickBot="1" x14ac:dyDescent="0.3">
      <c r="A3821" s="11" t="s">
        <v>66</v>
      </c>
      <c r="B3821" s="12" t="s">
        <v>216</v>
      </c>
      <c r="C3821" s="13" t="s">
        <v>52</v>
      </c>
      <c r="D3821" s="14" t="s">
        <v>47</v>
      </c>
      <c r="E3821" s="13" t="s">
        <v>7996</v>
      </c>
      <c r="F3821" s="4" t="s">
        <v>152</v>
      </c>
      <c r="G3821" s="4" t="s">
        <v>577</v>
      </c>
      <c r="H3821" s="15">
        <v>43240.5</v>
      </c>
      <c r="I3821" s="15">
        <v>43240.625</v>
      </c>
      <c r="J3821" s="131" t="s">
        <v>8838</v>
      </c>
      <c r="K3821" s="45" t="s">
        <v>9</v>
      </c>
      <c r="L3821" s="47" t="s">
        <v>7</v>
      </c>
      <c r="M3821" s="47" t="s">
        <v>56</v>
      </c>
      <c r="N3821" s="9" t="str">
        <f t="shared" si="928"/>
        <v>Standard</v>
      </c>
      <c r="O3821" s="10" t="str">
        <f t="shared" si="929"/>
        <v>Successful</v>
      </c>
      <c r="P3821" s="10" t="str">
        <f t="shared" si="930"/>
        <v>On Time</v>
      </c>
      <c r="Q3821" s="9">
        <f t="shared" si="931"/>
        <v>1</v>
      </c>
      <c r="R3821" s="9">
        <f t="shared" si="932"/>
        <v>1</v>
      </c>
      <c r="S3821" s="9">
        <f t="shared" si="933"/>
        <v>0</v>
      </c>
      <c r="T3821" s="9" t="str">
        <f t="shared" si="934"/>
        <v>May</v>
      </c>
      <c r="U3821" s="40">
        <f t="shared" si="935"/>
        <v>0</v>
      </c>
      <c r="V3821" s="40" t="str">
        <f t="shared" si="936"/>
        <v>Normal</v>
      </c>
      <c r="W3821" s="40">
        <f t="shared" si="937"/>
        <v>0</v>
      </c>
      <c r="X3821" s="40">
        <f t="shared" si="938"/>
        <v>0</v>
      </c>
      <c r="Y3821" s="40">
        <f t="shared" si="939"/>
        <v>0</v>
      </c>
      <c r="Z3821" s="40">
        <f t="shared" si="940"/>
        <v>0</v>
      </c>
      <c r="AA3821" s="40">
        <f t="shared" si="941"/>
        <v>1</v>
      </c>
      <c r="AB3821" s="40">
        <f t="shared" si="942"/>
        <v>0</v>
      </c>
      <c r="AC3821" s="41" t="s">
        <v>537</v>
      </c>
      <c r="AD3821" s="41" t="s">
        <v>283</v>
      </c>
      <c r="AE3821" s="41" t="s">
        <v>121</v>
      </c>
      <c r="AF3821" s="41" t="s">
        <v>322</v>
      </c>
      <c r="AG3821" s="41" t="s">
        <v>56</v>
      </c>
      <c r="AH3821" s="41" t="s">
        <v>56</v>
      </c>
      <c r="AI3821" s="41" t="s">
        <v>56</v>
      </c>
      <c r="AJ3821" s="41" t="s">
        <v>160</v>
      </c>
      <c r="AK3821" s="41" t="s">
        <v>56</v>
      </c>
    </row>
    <row r="3822" spans="1:37" s="41" customFormat="1" ht="15.75" thickBot="1" x14ac:dyDescent="0.3">
      <c r="A3822" s="11" t="s">
        <v>45</v>
      </c>
      <c r="B3822" s="12" t="s">
        <v>216</v>
      </c>
      <c r="C3822" s="13" t="s">
        <v>52</v>
      </c>
      <c r="D3822" s="14" t="s">
        <v>47</v>
      </c>
      <c r="E3822" s="13" t="s">
        <v>7997</v>
      </c>
      <c r="F3822" s="4" t="s">
        <v>326</v>
      </c>
      <c r="G3822" s="4" t="s">
        <v>3200</v>
      </c>
      <c r="H3822" s="15">
        <v>43237.708333333336</v>
      </c>
      <c r="I3822" s="15">
        <v>43238.75</v>
      </c>
      <c r="J3822" s="131" t="s">
        <v>8839</v>
      </c>
      <c r="K3822" s="45" t="s">
        <v>9</v>
      </c>
      <c r="L3822" s="47" t="s">
        <v>7</v>
      </c>
      <c r="M3822" s="47" t="s">
        <v>56</v>
      </c>
      <c r="N3822" s="9" t="str">
        <f t="shared" si="928"/>
        <v>Standard</v>
      </c>
      <c r="O3822" s="10" t="str">
        <f t="shared" si="929"/>
        <v>Successful</v>
      </c>
      <c r="P3822" s="10" t="str">
        <f t="shared" si="930"/>
        <v>On Time</v>
      </c>
      <c r="Q3822" s="9">
        <f t="shared" si="931"/>
        <v>1</v>
      </c>
      <c r="R3822" s="9">
        <f t="shared" si="932"/>
        <v>1</v>
      </c>
      <c r="S3822" s="9">
        <f t="shared" si="933"/>
        <v>0</v>
      </c>
      <c r="T3822" s="9" t="str">
        <f t="shared" si="934"/>
        <v>May</v>
      </c>
      <c r="U3822" s="40">
        <f t="shared" si="935"/>
        <v>0</v>
      </c>
      <c r="V3822" s="40" t="str">
        <f t="shared" si="936"/>
        <v>Normal</v>
      </c>
      <c r="W3822" s="40">
        <f t="shared" si="937"/>
        <v>0</v>
      </c>
      <c r="X3822" s="40">
        <f t="shared" si="938"/>
        <v>0</v>
      </c>
      <c r="Y3822" s="40">
        <f t="shared" si="939"/>
        <v>0</v>
      </c>
      <c r="Z3822" s="40">
        <f t="shared" si="940"/>
        <v>0</v>
      </c>
      <c r="AA3822" s="40">
        <f t="shared" si="941"/>
        <v>1</v>
      </c>
      <c r="AB3822" s="40">
        <f t="shared" si="942"/>
        <v>0</v>
      </c>
      <c r="AC3822" s="41" t="s">
        <v>823</v>
      </c>
      <c r="AD3822" s="41" t="s">
        <v>3950</v>
      </c>
      <c r="AE3822" s="41" t="s">
        <v>258</v>
      </c>
      <c r="AF3822" s="41" t="s">
        <v>216</v>
      </c>
      <c r="AG3822" s="41" t="s">
        <v>56</v>
      </c>
      <c r="AH3822" s="41" t="s">
        <v>56</v>
      </c>
      <c r="AI3822" s="41" t="s">
        <v>56</v>
      </c>
      <c r="AJ3822" s="41" t="s">
        <v>160</v>
      </c>
      <c r="AK3822" s="41" t="s">
        <v>56</v>
      </c>
    </row>
    <row r="3823" spans="1:37" s="41" customFormat="1" ht="15.75" thickBot="1" x14ac:dyDescent="0.3">
      <c r="A3823" s="11" t="s">
        <v>697</v>
      </c>
      <c r="B3823" s="12" t="s">
        <v>216</v>
      </c>
      <c r="C3823" s="13" t="s">
        <v>52</v>
      </c>
      <c r="D3823" s="14" t="s">
        <v>47</v>
      </c>
      <c r="E3823" s="13" t="s">
        <v>7998</v>
      </c>
      <c r="F3823" s="4" t="s">
        <v>616</v>
      </c>
      <c r="G3823" s="4" t="s">
        <v>780</v>
      </c>
      <c r="H3823" s="15">
        <v>43239.354166666664</v>
      </c>
      <c r="I3823" s="15">
        <v>43239.75</v>
      </c>
      <c r="J3823" s="131" t="s">
        <v>8840</v>
      </c>
      <c r="K3823" s="45" t="s">
        <v>9</v>
      </c>
      <c r="L3823" s="47" t="s">
        <v>7</v>
      </c>
      <c r="M3823" s="47" t="s">
        <v>56</v>
      </c>
      <c r="N3823" s="9" t="str">
        <f t="shared" si="928"/>
        <v>Standard</v>
      </c>
      <c r="O3823" s="10" t="str">
        <f t="shared" si="929"/>
        <v>Successful</v>
      </c>
      <c r="P3823" s="10" t="str">
        <f t="shared" si="930"/>
        <v>On Time</v>
      </c>
      <c r="Q3823" s="9">
        <f t="shared" si="931"/>
        <v>1</v>
      </c>
      <c r="R3823" s="9">
        <f t="shared" si="932"/>
        <v>1</v>
      </c>
      <c r="S3823" s="9">
        <f t="shared" si="933"/>
        <v>0</v>
      </c>
      <c r="T3823" s="9" t="str">
        <f t="shared" si="934"/>
        <v>May</v>
      </c>
      <c r="U3823" s="40">
        <f t="shared" si="935"/>
        <v>0</v>
      </c>
      <c r="V3823" s="40" t="str">
        <f t="shared" si="936"/>
        <v>Normal</v>
      </c>
      <c r="W3823" s="40">
        <f t="shared" si="937"/>
        <v>0</v>
      </c>
      <c r="X3823" s="40">
        <f t="shared" si="938"/>
        <v>0</v>
      </c>
      <c r="Y3823" s="40">
        <f t="shared" si="939"/>
        <v>0</v>
      </c>
      <c r="Z3823" s="40">
        <f t="shared" si="940"/>
        <v>0</v>
      </c>
      <c r="AA3823" s="40">
        <f t="shared" si="941"/>
        <v>1</v>
      </c>
      <c r="AB3823" s="40">
        <f t="shared" si="942"/>
        <v>0</v>
      </c>
      <c r="AC3823" s="41" t="s">
        <v>238</v>
      </c>
      <c r="AD3823" s="41" t="s">
        <v>721</v>
      </c>
      <c r="AE3823" s="41" t="s">
        <v>428</v>
      </c>
      <c r="AF3823" s="41" t="s">
        <v>216</v>
      </c>
      <c r="AG3823" s="41" t="s">
        <v>56</v>
      </c>
      <c r="AH3823" s="41" t="s">
        <v>56</v>
      </c>
      <c r="AI3823" s="41" t="s">
        <v>56</v>
      </c>
      <c r="AJ3823" s="41" t="s">
        <v>160</v>
      </c>
      <c r="AK3823" s="41" t="s">
        <v>56</v>
      </c>
    </row>
    <row r="3824" spans="1:37" s="41" customFormat="1" ht="15.75" thickBot="1" x14ac:dyDescent="0.3">
      <c r="A3824" s="11" t="s">
        <v>359</v>
      </c>
      <c r="B3824" s="12" t="s">
        <v>216</v>
      </c>
      <c r="C3824" s="13" t="s">
        <v>46</v>
      </c>
      <c r="D3824" s="14" t="s">
        <v>47</v>
      </c>
      <c r="E3824" s="13" t="s">
        <v>7999</v>
      </c>
      <c r="F3824" s="4" t="s">
        <v>75</v>
      </c>
      <c r="G3824" s="4" t="s">
        <v>624</v>
      </c>
      <c r="H3824" s="15">
        <v>43238.916666666664</v>
      </c>
      <c r="I3824" s="15">
        <v>43239.916666666664</v>
      </c>
      <c r="J3824" s="131" t="s">
        <v>8841</v>
      </c>
      <c r="K3824" s="45" t="s">
        <v>9</v>
      </c>
      <c r="L3824" s="47" t="s">
        <v>7</v>
      </c>
      <c r="M3824" s="47" t="s">
        <v>56</v>
      </c>
      <c r="N3824" s="9" t="str">
        <f t="shared" si="928"/>
        <v>Minor</v>
      </c>
      <c r="O3824" s="10" t="str">
        <f t="shared" si="929"/>
        <v>Successful</v>
      </c>
      <c r="P3824" s="10" t="str">
        <f t="shared" si="930"/>
        <v>On Time</v>
      </c>
      <c r="Q3824" s="9">
        <f t="shared" si="931"/>
        <v>1</v>
      </c>
      <c r="R3824" s="9">
        <f t="shared" si="932"/>
        <v>1</v>
      </c>
      <c r="S3824" s="9">
        <f t="shared" si="933"/>
        <v>0</v>
      </c>
      <c r="T3824" s="9" t="str">
        <f t="shared" si="934"/>
        <v>May</v>
      </c>
      <c r="U3824" s="40">
        <f t="shared" si="935"/>
        <v>0</v>
      </c>
      <c r="V3824" s="40" t="str">
        <f t="shared" si="936"/>
        <v>Normal</v>
      </c>
      <c r="W3824" s="40">
        <f t="shared" si="937"/>
        <v>0</v>
      </c>
      <c r="X3824" s="40">
        <f t="shared" si="938"/>
        <v>0</v>
      </c>
      <c r="Y3824" s="40">
        <f t="shared" si="939"/>
        <v>0</v>
      </c>
      <c r="Z3824" s="40">
        <f t="shared" si="940"/>
        <v>0</v>
      </c>
      <c r="AA3824" s="40">
        <f t="shared" si="941"/>
        <v>1</v>
      </c>
      <c r="AB3824" s="40">
        <f t="shared" si="942"/>
        <v>0</v>
      </c>
      <c r="AC3824" s="41" t="s">
        <v>823</v>
      </c>
      <c r="AD3824" s="41" t="s">
        <v>280</v>
      </c>
      <c r="AE3824" s="41" t="s">
        <v>323</v>
      </c>
      <c r="AF3824" s="41" t="s">
        <v>216</v>
      </c>
      <c r="AG3824" s="41" t="s">
        <v>56</v>
      </c>
      <c r="AH3824" s="41" t="s">
        <v>56</v>
      </c>
      <c r="AI3824" s="41" t="s">
        <v>56</v>
      </c>
      <c r="AJ3824" s="41" t="s">
        <v>160</v>
      </c>
      <c r="AK3824" s="41" t="s">
        <v>56</v>
      </c>
    </row>
    <row r="3825" spans="1:37" s="41" customFormat="1" ht="15.75" thickBot="1" x14ac:dyDescent="0.3">
      <c r="A3825" s="11" t="s">
        <v>53</v>
      </c>
      <c r="B3825" s="12" t="s">
        <v>216</v>
      </c>
      <c r="C3825" s="13" t="s">
        <v>52</v>
      </c>
      <c r="D3825" s="14" t="s">
        <v>47</v>
      </c>
      <c r="E3825" s="13" t="s">
        <v>8000</v>
      </c>
      <c r="F3825" s="4" t="s">
        <v>101</v>
      </c>
      <c r="G3825" s="4" t="s">
        <v>625</v>
      </c>
      <c r="H3825" s="15">
        <v>43239.333333333336</v>
      </c>
      <c r="I3825" s="15">
        <v>43239.833333333336</v>
      </c>
      <c r="J3825" s="131" t="s">
        <v>8842</v>
      </c>
      <c r="K3825" s="45" t="s">
        <v>9</v>
      </c>
      <c r="L3825" s="47" t="s">
        <v>7</v>
      </c>
      <c r="M3825" s="47" t="s">
        <v>56</v>
      </c>
      <c r="N3825" s="9" t="str">
        <f t="shared" si="928"/>
        <v>Standard</v>
      </c>
      <c r="O3825" s="10" t="str">
        <f t="shared" si="929"/>
        <v>Successful</v>
      </c>
      <c r="P3825" s="10" t="str">
        <f t="shared" si="930"/>
        <v>On Time</v>
      </c>
      <c r="Q3825" s="9">
        <f t="shared" si="931"/>
        <v>1</v>
      </c>
      <c r="R3825" s="9">
        <f t="shared" si="932"/>
        <v>1</v>
      </c>
      <c r="S3825" s="9">
        <f t="shared" si="933"/>
        <v>0</v>
      </c>
      <c r="T3825" s="9" t="str">
        <f t="shared" si="934"/>
        <v>May</v>
      </c>
      <c r="U3825" s="40">
        <f t="shared" si="935"/>
        <v>0</v>
      </c>
      <c r="V3825" s="40" t="str">
        <f t="shared" si="936"/>
        <v>Normal</v>
      </c>
      <c r="W3825" s="40">
        <f t="shared" si="937"/>
        <v>0</v>
      </c>
      <c r="X3825" s="40">
        <f t="shared" si="938"/>
        <v>0</v>
      </c>
      <c r="Y3825" s="40">
        <f t="shared" si="939"/>
        <v>0</v>
      </c>
      <c r="Z3825" s="40">
        <f t="shared" si="940"/>
        <v>0</v>
      </c>
      <c r="AA3825" s="40">
        <f t="shared" si="941"/>
        <v>1</v>
      </c>
      <c r="AB3825" s="40">
        <f t="shared" si="942"/>
        <v>0</v>
      </c>
      <c r="AC3825" s="41" t="s">
        <v>9181</v>
      </c>
      <c r="AD3825" s="41" t="s">
        <v>9204</v>
      </c>
      <c r="AE3825" s="41" t="s">
        <v>427</v>
      </c>
      <c r="AF3825" s="41" t="s">
        <v>216</v>
      </c>
      <c r="AG3825" s="41" t="s">
        <v>56</v>
      </c>
      <c r="AH3825" s="41" t="s">
        <v>56</v>
      </c>
      <c r="AI3825" s="41" t="s">
        <v>56</v>
      </c>
      <c r="AJ3825" s="41" t="s">
        <v>160</v>
      </c>
      <c r="AK3825" s="41" t="s">
        <v>56</v>
      </c>
    </row>
    <row r="3826" spans="1:37" s="41" customFormat="1" ht="15.75" thickBot="1" x14ac:dyDescent="0.3">
      <c r="A3826" s="11" t="s">
        <v>53</v>
      </c>
      <c r="B3826" s="12" t="s">
        <v>8</v>
      </c>
      <c r="C3826" s="13" t="s">
        <v>52</v>
      </c>
      <c r="D3826" s="14" t="s">
        <v>47</v>
      </c>
      <c r="E3826" s="13" t="s">
        <v>8001</v>
      </c>
      <c r="F3826" s="4" t="s">
        <v>102</v>
      </c>
      <c r="G3826" s="4" t="s">
        <v>488</v>
      </c>
      <c r="H3826" s="15">
        <v>43240.125</v>
      </c>
      <c r="I3826" s="15">
        <v>43240.916666666664</v>
      </c>
      <c r="J3826" s="131" t="s">
        <v>8843</v>
      </c>
      <c r="K3826" s="45" t="s">
        <v>9</v>
      </c>
      <c r="L3826" s="47" t="s">
        <v>7</v>
      </c>
      <c r="M3826" s="47" t="s">
        <v>56</v>
      </c>
      <c r="N3826" s="9" t="str">
        <f t="shared" si="928"/>
        <v>Standard</v>
      </c>
      <c r="O3826" s="10" t="str">
        <f t="shared" si="929"/>
        <v>Successful</v>
      </c>
      <c r="P3826" s="10" t="str">
        <f t="shared" si="930"/>
        <v>On Time</v>
      </c>
      <c r="Q3826" s="9">
        <f t="shared" si="931"/>
        <v>1</v>
      </c>
      <c r="R3826" s="9">
        <f t="shared" si="932"/>
        <v>1</v>
      </c>
      <c r="S3826" s="9">
        <f t="shared" si="933"/>
        <v>0</v>
      </c>
      <c r="T3826" s="9" t="str">
        <f t="shared" si="934"/>
        <v>May</v>
      </c>
      <c r="U3826" s="40">
        <f t="shared" si="935"/>
        <v>0</v>
      </c>
      <c r="V3826" s="40" t="str">
        <f t="shared" si="936"/>
        <v>Normal</v>
      </c>
      <c r="W3826" s="40">
        <f t="shared" si="937"/>
        <v>0</v>
      </c>
      <c r="X3826" s="40">
        <f t="shared" si="938"/>
        <v>0</v>
      </c>
      <c r="Y3826" s="40">
        <f t="shared" si="939"/>
        <v>0</v>
      </c>
      <c r="Z3826" s="40">
        <f t="shared" si="940"/>
        <v>0</v>
      </c>
      <c r="AA3826" s="40">
        <f t="shared" si="941"/>
        <v>1</v>
      </c>
      <c r="AB3826" s="40">
        <f t="shared" si="942"/>
        <v>0</v>
      </c>
      <c r="AC3826" s="41" t="s">
        <v>9181</v>
      </c>
      <c r="AD3826" s="41" t="s">
        <v>523</v>
      </c>
      <c r="AE3826" s="41" t="s">
        <v>146</v>
      </c>
      <c r="AF3826" s="41" t="s">
        <v>8</v>
      </c>
      <c r="AG3826" s="41" t="s">
        <v>56</v>
      </c>
      <c r="AH3826" s="41" t="s">
        <v>56</v>
      </c>
      <c r="AI3826" s="41" t="s">
        <v>56</v>
      </c>
      <c r="AJ3826" s="41" t="s">
        <v>160</v>
      </c>
      <c r="AK3826" s="41" t="s">
        <v>56</v>
      </c>
    </row>
    <row r="3827" spans="1:37" s="41" customFormat="1" ht="15.75" thickBot="1" x14ac:dyDescent="0.3">
      <c r="A3827" s="11" t="s">
        <v>53</v>
      </c>
      <c r="B3827" s="12" t="s">
        <v>8</v>
      </c>
      <c r="C3827" s="13" t="s">
        <v>52</v>
      </c>
      <c r="D3827" s="14" t="s">
        <v>47</v>
      </c>
      <c r="E3827" s="13" t="s">
        <v>8002</v>
      </c>
      <c r="F3827" s="4" t="s">
        <v>103</v>
      </c>
      <c r="G3827" s="4" t="s">
        <v>245</v>
      </c>
      <c r="H3827" s="15">
        <v>43238.8125</v>
      </c>
      <c r="I3827" s="15">
        <v>43238.979166666664</v>
      </c>
      <c r="J3827" s="131" t="s">
        <v>8844</v>
      </c>
      <c r="K3827" s="45" t="s">
        <v>9</v>
      </c>
      <c r="L3827" s="47" t="s">
        <v>7</v>
      </c>
      <c r="M3827" s="47" t="s">
        <v>56</v>
      </c>
      <c r="N3827" s="9" t="str">
        <f t="shared" si="928"/>
        <v>Standard</v>
      </c>
      <c r="O3827" s="10" t="str">
        <f t="shared" si="929"/>
        <v>Successful</v>
      </c>
      <c r="P3827" s="10" t="str">
        <f t="shared" si="930"/>
        <v>On Time</v>
      </c>
      <c r="Q3827" s="9">
        <f t="shared" si="931"/>
        <v>1</v>
      </c>
      <c r="R3827" s="9">
        <f t="shared" si="932"/>
        <v>1</v>
      </c>
      <c r="S3827" s="9">
        <f t="shared" si="933"/>
        <v>0</v>
      </c>
      <c r="T3827" s="9" t="str">
        <f t="shared" si="934"/>
        <v>May</v>
      </c>
      <c r="U3827" s="40">
        <f t="shared" si="935"/>
        <v>0</v>
      </c>
      <c r="V3827" s="40" t="str">
        <f t="shared" si="936"/>
        <v>Normal</v>
      </c>
      <c r="W3827" s="40">
        <f t="shared" si="937"/>
        <v>0</v>
      </c>
      <c r="X3827" s="40">
        <f t="shared" si="938"/>
        <v>0</v>
      </c>
      <c r="Y3827" s="40">
        <f t="shared" si="939"/>
        <v>0</v>
      </c>
      <c r="Z3827" s="40">
        <f t="shared" si="940"/>
        <v>0</v>
      </c>
      <c r="AA3827" s="40">
        <f t="shared" si="941"/>
        <v>1</v>
      </c>
      <c r="AB3827" s="40">
        <f t="shared" si="942"/>
        <v>0</v>
      </c>
      <c r="AC3827" s="41" t="s">
        <v>9181</v>
      </c>
      <c r="AD3827" s="41" t="s">
        <v>3970</v>
      </c>
      <c r="AE3827" s="41" t="s">
        <v>147</v>
      </c>
      <c r="AF3827" s="41" t="s">
        <v>8</v>
      </c>
      <c r="AG3827" s="41" t="s">
        <v>56</v>
      </c>
      <c r="AH3827" s="41" t="s">
        <v>56</v>
      </c>
      <c r="AI3827" s="41" t="s">
        <v>56</v>
      </c>
      <c r="AJ3827" s="41" t="s">
        <v>160</v>
      </c>
      <c r="AK3827" s="41" t="s">
        <v>56</v>
      </c>
    </row>
    <row r="3828" spans="1:37" s="41" customFormat="1" ht="15.75" thickBot="1" x14ac:dyDescent="0.3">
      <c r="A3828" s="11" t="s">
        <v>638</v>
      </c>
      <c r="B3828" s="12" t="s">
        <v>216</v>
      </c>
      <c r="C3828" s="13" t="s">
        <v>46</v>
      </c>
      <c r="D3828" s="14" t="s">
        <v>47</v>
      </c>
      <c r="E3828" s="13" t="s">
        <v>8003</v>
      </c>
      <c r="F3828" s="4" t="s">
        <v>640</v>
      </c>
      <c r="G3828" s="4" t="s">
        <v>641</v>
      </c>
      <c r="H3828" s="15">
        <v>43240.583333333336</v>
      </c>
      <c r="I3828" s="15">
        <v>43240.708333333336</v>
      </c>
      <c r="J3828" s="131" t="s">
        <v>667</v>
      </c>
      <c r="K3828" s="45" t="s">
        <v>9</v>
      </c>
      <c r="L3828" s="47" t="s">
        <v>7</v>
      </c>
      <c r="M3828" s="47" t="s">
        <v>56</v>
      </c>
      <c r="N3828" s="9" t="str">
        <f t="shared" si="928"/>
        <v>Minor</v>
      </c>
      <c r="O3828" s="10" t="str">
        <f t="shared" si="929"/>
        <v>Successful</v>
      </c>
      <c r="P3828" s="10" t="str">
        <f t="shared" si="930"/>
        <v>On Time</v>
      </c>
      <c r="Q3828" s="9">
        <f t="shared" si="931"/>
        <v>1</v>
      </c>
      <c r="R3828" s="9">
        <f t="shared" si="932"/>
        <v>1</v>
      </c>
      <c r="S3828" s="9">
        <f t="shared" si="933"/>
        <v>0</v>
      </c>
      <c r="T3828" s="9" t="str">
        <f t="shared" si="934"/>
        <v>May</v>
      </c>
      <c r="U3828" s="40">
        <f t="shared" si="935"/>
        <v>0</v>
      </c>
      <c r="V3828" s="40" t="str">
        <f t="shared" si="936"/>
        <v>Normal</v>
      </c>
      <c r="W3828" s="40">
        <f t="shared" si="937"/>
        <v>0</v>
      </c>
      <c r="X3828" s="40">
        <f t="shared" si="938"/>
        <v>0</v>
      </c>
      <c r="Y3828" s="40">
        <f t="shared" si="939"/>
        <v>0</v>
      </c>
      <c r="Z3828" s="40">
        <f t="shared" si="940"/>
        <v>0</v>
      </c>
      <c r="AA3828" s="40">
        <f t="shared" si="941"/>
        <v>1</v>
      </c>
      <c r="AB3828" s="40">
        <f t="shared" si="942"/>
        <v>0</v>
      </c>
      <c r="AC3828" s="41" t="s">
        <v>9181</v>
      </c>
      <c r="AD3828" s="41" t="s">
        <v>675</v>
      </c>
      <c r="AE3828" s="41" t="s">
        <v>419</v>
      </c>
      <c r="AF3828" s="41" t="s">
        <v>216</v>
      </c>
      <c r="AG3828" s="41" t="s">
        <v>56</v>
      </c>
      <c r="AH3828" s="41" t="s">
        <v>56</v>
      </c>
      <c r="AI3828" s="41" t="s">
        <v>56</v>
      </c>
      <c r="AJ3828" s="41" t="s">
        <v>160</v>
      </c>
      <c r="AK3828" s="41" t="s">
        <v>56</v>
      </c>
    </row>
    <row r="3829" spans="1:37" s="41" customFormat="1" ht="15.75" thickBot="1" x14ac:dyDescent="0.3">
      <c r="A3829" s="11" t="s">
        <v>638</v>
      </c>
      <c r="B3829" s="12" t="s">
        <v>216</v>
      </c>
      <c r="C3829" s="13" t="s">
        <v>46</v>
      </c>
      <c r="D3829" s="14" t="s">
        <v>47</v>
      </c>
      <c r="E3829" s="13" t="s">
        <v>8004</v>
      </c>
      <c r="F3829" s="4" t="s">
        <v>630</v>
      </c>
      <c r="G3829" s="4" t="s">
        <v>3161</v>
      </c>
      <c r="H3829" s="15">
        <v>43238.75</v>
      </c>
      <c r="I3829" s="15">
        <v>43240.916666666664</v>
      </c>
      <c r="J3829" s="131" t="s">
        <v>8845</v>
      </c>
      <c r="K3829" s="45" t="s">
        <v>9</v>
      </c>
      <c r="L3829" s="47" t="s">
        <v>7</v>
      </c>
      <c r="M3829" s="47" t="s">
        <v>56</v>
      </c>
      <c r="N3829" s="9" t="str">
        <f t="shared" si="928"/>
        <v>Minor</v>
      </c>
      <c r="O3829" s="10" t="str">
        <f t="shared" si="929"/>
        <v>Successful</v>
      </c>
      <c r="P3829" s="10" t="str">
        <f t="shared" si="930"/>
        <v>On Time</v>
      </c>
      <c r="Q3829" s="9">
        <f t="shared" si="931"/>
        <v>1</v>
      </c>
      <c r="R3829" s="9">
        <f t="shared" si="932"/>
        <v>1</v>
      </c>
      <c r="S3829" s="9">
        <f t="shared" si="933"/>
        <v>0</v>
      </c>
      <c r="T3829" s="9" t="str">
        <f t="shared" si="934"/>
        <v>May</v>
      </c>
      <c r="U3829" s="40">
        <f t="shared" si="935"/>
        <v>0</v>
      </c>
      <c r="V3829" s="40" t="str">
        <f t="shared" si="936"/>
        <v>Normal</v>
      </c>
      <c r="W3829" s="40">
        <f t="shared" si="937"/>
        <v>0</v>
      </c>
      <c r="X3829" s="40">
        <f t="shared" si="938"/>
        <v>0</v>
      </c>
      <c r="Y3829" s="40">
        <f t="shared" si="939"/>
        <v>0</v>
      </c>
      <c r="Z3829" s="40">
        <f t="shared" si="940"/>
        <v>0</v>
      </c>
      <c r="AA3829" s="40">
        <f t="shared" si="941"/>
        <v>1</v>
      </c>
      <c r="AB3829" s="40">
        <f t="shared" si="942"/>
        <v>0</v>
      </c>
      <c r="AC3829" s="41" t="s">
        <v>9181</v>
      </c>
      <c r="AD3829" s="41" t="s">
        <v>280</v>
      </c>
      <c r="AE3829" s="41" t="s">
        <v>351</v>
      </c>
      <c r="AF3829" s="41" t="s">
        <v>216</v>
      </c>
      <c r="AG3829" s="41" t="s">
        <v>56</v>
      </c>
      <c r="AH3829" s="41" t="s">
        <v>56</v>
      </c>
      <c r="AI3829" s="41" t="s">
        <v>56</v>
      </c>
      <c r="AJ3829" s="41" t="s">
        <v>160</v>
      </c>
      <c r="AK3829" s="41" t="s">
        <v>56</v>
      </c>
    </row>
    <row r="3830" spans="1:37" s="41" customFormat="1" ht="15.75" thickBot="1" x14ac:dyDescent="0.3">
      <c r="A3830" s="11" t="s">
        <v>638</v>
      </c>
      <c r="B3830" s="12" t="s">
        <v>216</v>
      </c>
      <c r="C3830" s="13" t="s">
        <v>46</v>
      </c>
      <c r="D3830" s="14" t="s">
        <v>47</v>
      </c>
      <c r="E3830" s="13" t="s">
        <v>8005</v>
      </c>
      <c r="F3830" s="4" t="s">
        <v>630</v>
      </c>
      <c r="G3830" s="4" t="s">
        <v>734</v>
      </c>
      <c r="H3830" s="15">
        <v>43240.541666666664</v>
      </c>
      <c r="I3830" s="15">
        <v>43241.083333333336</v>
      </c>
      <c r="J3830" s="131" t="s">
        <v>8846</v>
      </c>
      <c r="K3830" s="45" t="s">
        <v>9</v>
      </c>
      <c r="L3830" s="47" t="s">
        <v>7</v>
      </c>
      <c r="M3830" s="47" t="s">
        <v>56</v>
      </c>
      <c r="N3830" s="9" t="str">
        <f t="shared" si="928"/>
        <v>Minor</v>
      </c>
      <c r="O3830" s="10" t="str">
        <f t="shared" si="929"/>
        <v>Successful</v>
      </c>
      <c r="P3830" s="10" t="str">
        <f t="shared" si="930"/>
        <v>On Time</v>
      </c>
      <c r="Q3830" s="9">
        <f t="shared" si="931"/>
        <v>1</v>
      </c>
      <c r="R3830" s="9">
        <f t="shared" si="932"/>
        <v>1</v>
      </c>
      <c r="S3830" s="9">
        <f t="shared" si="933"/>
        <v>0</v>
      </c>
      <c r="T3830" s="9" t="str">
        <f t="shared" si="934"/>
        <v>May</v>
      </c>
      <c r="U3830" s="40">
        <f t="shared" si="935"/>
        <v>0</v>
      </c>
      <c r="V3830" s="40" t="str">
        <f t="shared" si="936"/>
        <v>Normal</v>
      </c>
      <c r="W3830" s="40">
        <f t="shared" si="937"/>
        <v>0</v>
      </c>
      <c r="X3830" s="40">
        <f t="shared" si="938"/>
        <v>0</v>
      </c>
      <c r="Y3830" s="40">
        <f t="shared" si="939"/>
        <v>0</v>
      </c>
      <c r="Z3830" s="40">
        <f t="shared" si="940"/>
        <v>0</v>
      </c>
      <c r="AA3830" s="40">
        <f t="shared" si="941"/>
        <v>1</v>
      </c>
      <c r="AB3830" s="40">
        <f t="shared" si="942"/>
        <v>0</v>
      </c>
      <c r="AC3830" s="41" t="s">
        <v>9181</v>
      </c>
      <c r="AD3830" s="41" t="s">
        <v>9205</v>
      </c>
      <c r="AE3830" s="41" t="s">
        <v>351</v>
      </c>
      <c r="AF3830" s="41" t="s">
        <v>216</v>
      </c>
      <c r="AG3830" s="41" t="s">
        <v>56</v>
      </c>
      <c r="AH3830" s="41" t="s">
        <v>56</v>
      </c>
      <c r="AI3830" s="41" t="s">
        <v>56</v>
      </c>
      <c r="AJ3830" s="41" t="s">
        <v>160</v>
      </c>
      <c r="AK3830" s="41" t="s">
        <v>56</v>
      </c>
    </row>
    <row r="3831" spans="1:37" s="41" customFormat="1" ht="15.75" thickBot="1" x14ac:dyDescent="0.3">
      <c r="A3831" s="11" t="s">
        <v>638</v>
      </c>
      <c r="B3831" s="12" t="s">
        <v>216</v>
      </c>
      <c r="C3831" s="13" t="s">
        <v>46</v>
      </c>
      <c r="D3831" s="14" t="s">
        <v>47</v>
      </c>
      <c r="E3831" s="13" t="s">
        <v>8006</v>
      </c>
      <c r="F3831" s="4" t="s">
        <v>630</v>
      </c>
      <c r="G3831" s="4" t="s">
        <v>8399</v>
      </c>
      <c r="H3831" s="15">
        <v>43239.416666666664</v>
      </c>
      <c r="I3831" s="15">
        <v>43239.541666666664</v>
      </c>
      <c r="J3831" s="131" t="s">
        <v>8847</v>
      </c>
      <c r="K3831" s="45" t="s">
        <v>9</v>
      </c>
      <c r="L3831" s="47" t="s">
        <v>7</v>
      </c>
      <c r="M3831" s="47" t="s">
        <v>56</v>
      </c>
      <c r="N3831" s="9" t="str">
        <f t="shared" si="928"/>
        <v>Minor</v>
      </c>
      <c r="O3831" s="10" t="str">
        <f t="shared" si="929"/>
        <v>Successful</v>
      </c>
      <c r="P3831" s="10" t="str">
        <f t="shared" si="930"/>
        <v>On Time</v>
      </c>
      <c r="Q3831" s="9">
        <f t="shared" si="931"/>
        <v>1</v>
      </c>
      <c r="R3831" s="9">
        <f t="shared" si="932"/>
        <v>1</v>
      </c>
      <c r="S3831" s="9">
        <f t="shared" si="933"/>
        <v>0</v>
      </c>
      <c r="T3831" s="9" t="str">
        <f t="shared" si="934"/>
        <v>May</v>
      </c>
      <c r="U3831" s="40">
        <f t="shared" si="935"/>
        <v>0</v>
      </c>
      <c r="V3831" s="40" t="str">
        <f t="shared" si="936"/>
        <v>Normal</v>
      </c>
      <c r="W3831" s="40">
        <f t="shared" si="937"/>
        <v>0</v>
      </c>
      <c r="X3831" s="40">
        <f t="shared" si="938"/>
        <v>0</v>
      </c>
      <c r="Y3831" s="40">
        <f t="shared" si="939"/>
        <v>0</v>
      </c>
      <c r="Z3831" s="40">
        <f t="shared" si="940"/>
        <v>0</v>
      </c>
      <c r="AA3831" s="40">
        <f t="shared" si="941"/>
        <v>1</v>
      </c>
      <c r="AB3831" s="40">
        <f t="shared" si="942"/>
        <v>0</v>
      </c>
      <c r="AC3831" s="41" t="s">
        <v>9181</v>
      </c>
      <c r="AD3831" s="41" t="s">
        <v>3956</v>
      </c>
      <c r="AE3831" s="41" t="s">
        <v>351</v>
      </c>
      <c r="AF3831" s="41" t="s">
        <v>216</v>
      </c>
      <c r="AG3831" s="41" t="s">
        <v>56</v>
      </c>
      <c r="AH3831" s="41" t="s">
        <v>56</v>
      </c>
      <c r="AI3831" s="41" t="s">
        <v>56</v>
      </c>
      <c r="AJ3831" s="41" t="s">
        <v>160</v>
      </c>
      <c r="AK3831" s="41" t="s">
        <v>56</v>
      </c>
    </row>
    <row r="3832" spans="1:37" s="41" customFormat="1" ht="15.75" thickBot="1" x14ac:dyDescent="0.3">
      <c r="A3832" s="11" t="s">
        <v>638</v>
      </c>
      <c r="B3832" s="12" t="s">
        <v>216</v>
      </c>
      <c r="C3832" s="13" t="s">
        <v>46</v>
      </c>
      <c r="D3832" s="14" t="s">
        <v>47</v>
      </c>
      <c r="E3832" s="13" t="s">
        <v>8007</v>
      </c>
      <c r="F3832" s="4" t="s">
        <v>642</v>
      </c>
      <c r="G3832" s="4" t="s">
        <v>643</v>
      </c>
      <c r="H3832" s="15">
        <v>43238.708333333336</v>
      </c>
      <c r="I3832" s="15">
        <v>43238.979166666664</v>
      </c>
      <c r="J3832" s="131" t="s">
        <v>805</v>
      </c>
      <c r="K3832" s="45" t="s">
        <v>9</v>
      </c>
      <c r="L3832" s="47" t="s">
        <v>7</v>
      </c>
      <c r="M3832" s="47" t="s">
        <v>56</v>
      </c>
      <c r="N3832" s="9" t="str">
        <f t="shared" si="928"/>
        <v>Minor</v>
      </c>
      <c r="O3832" s="10" t="str">
        <f t="shared" si="929"/>
        <v>Successful</v>
      </c>
      <c r="P3832" s="10" t="str">
        <f t="shared" si="930"/>
        <v>On Time</v>
      </c>
      <c r="Q3832" s="9">
        <f t="shared" si="931"/>
        <v>1</v>
      </c>
      <c r="R3832" s="9">
        <f t="shared" si="932"/>
        <v>1</v>
      </c>
      <c r="S3832" s="9">
        <f t="shared" si="933"/>
        <v>0</v>
      </c>
      <c r="T3832" s="9" t="str">
        <f t="shared" si="934"/>
        <v>May</v>
      </c>
      <c r="U3832" s="40">
        <f t="shared" si="935"/>
        <v>0</v>
      </c>
      <c r="V3832" s="40" t="str">
        <f t="shared" si="936"/>
        <v>Normal</v>
      </c>
      <c r="W3832" s="40">
        <f t="shared" si="937"/>
        <v>0</v>
      </c>
      <c r="X3832" s="40">
        <f t="shared" si="938"/>
        <v>0</v>
      </c>
      <c r="Y3832" s="40">
        <f t="shared" si="939"/>
        <v>0</v>
      </c>
      <c r="Z3832" s="40">
        <f t="shared" si="940"/>
        <v>0</v>
      </c>
      <c r="AA3832" s="40">
        <f t="shared" si="941"/>
        <v>1</v>
      </c>
      <c r="AB3832" s="40">
        <f t="shared" si="942"/>
        <v>0</v>
      </c>
      <c r="AC3832" s="41" t="s">
        <v>9181</v>
      </c>
      <c r="AD3832" s="41" t="s">
        <v>676</v>
      </c>
      <c r="AE3832" s="41" t="s">
        <v>428</v>
      </c>
      <c r="AF3832" s="41" t="s">
        <v>216</v>
      </c>
      <c r="AG3832" s="41" t="s">
        <v>56</v>
      </c>
      <c r="AH3832" s="41" t="s">
        <v>56</v>
      </c>
      <c r="AI3832" s="41" t="s">
        <v>56</v>
      </c>
      <c r="AJ3832" s="41" t="s">
        <v>160</v>
      </c>
      <c r="AK3832" s="41" t="s">
        <v>56</v>
      </c>
    </row>
    <row r="3833" spans="1:37" s="41" customFormat="1" ht="15.75" thickBot="1" x14ac:dyDescent="0.3">
      <c r="A3833" s="11" t="s">
        <v>638</v>
      </c>
      <c r="B3833" s="12" t="s">
        <v>8</v>
      </c>
      <c r="C3833" s="13" t="s">
        <v>52</v>
      </c>
      <c r="D3833" s="14" t="s">
        <v>47</v>
      </c>
      <c r="E3833" s="13" t="s">
        <v>8008</v>
      </c>
      <c r="F3833" s="4" t="s">
        <v>658</v>
      </c>
      <c r="G3833" s="4" t="s">
        <v>659</v>
      </c>
      <c r="H3833" s="15">
        <v>43238.75</v>
      </c>
      <c r="I3833" s="15">
        <v>43238.770833333336</v>
      </c>
      <c r="J3833" s="131" t="s">
        <v>8848</v>
      </c>
      <c r="K3833" s="45" t="s">
        <v>9</v>
      </c>
      <c r="L3833" s="47" t="s">
        <v>7</v>
      </c>
      <c r="M3833" s="47" t="s">
        <v>56</v>
      </c>
      <c r="N3833" s="9" t="str">
        <f t="shared" si="928"/>
        <v>Standard</v>
      </c>
      <c r="O3833" s="10" t="str">
        <f t="shared" si="929"/>
        <v>Successful</v>
      </c>
      <c r="P3833" s="10" t="str">
        <f t="shared" si="930"/>
        <v>On Time</v>
      </c>
      <c r="Q3833" s="9">
        <f t="shared" si="931"/>
        <v>1</v>
      </c>
      <c r="R3833" s="9">
        <f t="shared" si="932"/>
        <v>1</v>
      </c>
      <c r="S3833" s="9">
        <f t="shared" si="933"/>
        <v>0</v>
      </c>
      <c r="T3833" s="9" t="str">
        <f t="shared" si="934"/>
        <v>May</v>
      </c>
      <c r="U3833" s="40">
        <f t="shared" si="935"/>
        <v>0</v>
      </c>
      <c r="V3833" s="40" t="str">
        <f t="shared" si="936"/>
        <v>Normal</v>
      </c>
      <c r="W3833" s="40">
        <f t="shared" si="937"/>
        <v>0</v>
      </c>
      <c r="X3833" s="40">
        <f t="shared" si="938"/>
        <v>0</v>
      </c>
      <c r="Y3833" s="40">
        <f t="shared" si="939"/>
        <v>0</v>
      </c>
      <c r="Z3833" s="40">
        <f t="shared" si="940"/>
        <v>0</v>
      </c>
      <c r="AA3833" s="40">
        <f t="shared" si="941"/>
        <v>1</v>
      </c>
      <c r="AB3833" s="40">
        <f t="shared" si="942"/>
        <v>0</v>
      </c>
      <c r="AC3833" s="41" t="s">
        <v>9181</v>
      </c>
      <c r="AD3833" s="41" t="s">
        <v>717</v>
      </c>
      <c r="AE3833" s="41" t="s">
        <v>147</v>
      </c>
      <c r="AF3833" s="41" t="s">
        <v>8</v>
      </c>
      <c r="AG3833" s="41" t="s">
        <v>56</v>
      </c>
      <c r="AH3833" s="41" t="s">
        <v>56</v>
      </c>
      <c r="AI3833" s="41" t="s">
        <v>56</v>
      </c>
      <c r="AJ3833" s="41" t="s">
        <v>160</v>
      </c>
      <c r="AK3833" s="41" t="s">
        <v>56</v>
      </c>
    </row>
    <row r="3834" spans="1:37" s="41" customFormat="1" ht="15.75" thickBot="1" x14ac:dyDescent="0.3">
      <c r="A3834" s="11" t="s">
        <v>359</v>
      </c>
      <c r="B3834" s="12" t="s">
        <v>216</v>
      </c>
      <c r="C3834" s="13" t="s">
        <v>176</v>
      </c>
      <c r="D3834" s="14" t="s">
        <v>47</v>
      </c>
      <c r="E3834" s="13" t="s">
        <v>8009</v>
      </c>
      <c r="F3834" s="4" t="s">
        <v>75</v>
      </c>
      <c r="G3834" s="4" t="s">
        <v>624</v>
      </c>
      <c r="H3834" s="15">
        <v>43231.625</v>
      </c>
      <c r="I3834" s="15">
        <v>43233.999305555553</v>
      </c>
      <c r="J3834" s="131" t="s">
        <v>8849</v>
      </c>
      <c r="K3834" s="45" t="s">
        <v>9</v>
      </c>
      <c r="L3834" s="47" t="s">
        <v>7</v>
      </c>
      <c r="M3834" s="47" t="s">
        <v>56</v>
      </c>
      <c r="N3834" s="9" t="str">
        <f t="shared" si="928"/>
        <v>Significant</v>
      </c>
      <c r="O3834" s="10" t="str">
        <f t="shared" si="929"/>
        <v>Successful</v>
      </c>
      <c r="P3834" s="10" t="str">
        <f t="shared" si="930"/>
        <v>On Time</v>
      </c>
      <c r="Q3834" s="9">
        <f t="shared" si="931"/>
        <v>1</v>
      </c>
      <c r="R3834" s="9">
        <f t="shared" si="932"/>
        <v>1</v>
      </c>
      <c r="S3834" s="9">
        <f t="shared" si="933"/>
        <v>0</v>
      </c>
      <c r="T3834" s="9" t="str">
        <f t="shared" si="934"/>
        <v>May</v>
      </c>
      <c r="U3834" s="40">
        <f t="shared" si="935"/>
        <v>0</v>
      </c>
      <c r="V3834" s="40" t="str">
        <f t="shared" si="936"/>
        <v>Normal</v>
      </c>
      <c r="W3834" s="40">
        <f t="shared" si="937"/>
        <v>0</v>
      </c>
      <c r="X3834" s="40">
        <f t="shared" si="938"/>
        <v>0</v>
      </c>
      <c r="Y3834" s="40">
        <f t="shared" si="939"/>
        <v>0</v>
      </c>
      <c r="Z3834" s="40">
        <f t="shared" si="940"/>
        <v>0</v>
      </c>
      <c r="AA3834" s="40">
        <f t="shared" si="941"/>
        <v>1</v>
      </c>
      <c r="AB3834" s="40">
        <f t="shared" si="942"/>
        <v>0</v>
      </c>
      <c r="AC3834" s="41" t="s">
        <v>823</v>
      </c>
      <c r="AD3834" s="41" t="s">
        <v>9206</v>
      </c>
      <c r="AE3834" s="41" t="s">
        <v>323</v>
      </c>
      <c r="AF3834" s="41" t="s">
        <v>216</v>
      </c>
      <c r="AG3834" s="41" t="s">
        <v>56</v>
      </c>
      <c r="AH3834" s="41" t="s">
        <v>56</v>
      </c>
      <c r="AI3834" s="41" t="s">
        <v>56</v>
      </c>
      <c r="AJ3834" s="41" t="s">
        <v>160</v>
      </c>
      <c r="AK3834" s="41" t="s">
        <v>56</v>
      </c>
    </row>
    <row r="3835" spans="1:37" s="41" customFormat="1" ht="15.75" thickBot="1" x14ac:dyDescent="0.3">
      <c r="A3835" s="11" t="s">
        <v>697</v>
      </c>
      <c r="B3835" s="12" t="s">
        <v>216</v>
      </c>
      <c r="C3835" s="13" t="s">
        <v>46</v>
      </c>
      <c r="D3835" s="14" t="s">
        <v>47</v>
      </c>
      <c r="E3835" s="13" t="s">
        <v>8010</v>
      </c>
      <c r="F3835" s="4" t="s">
        <v>365</v>
      </c>
      <c r="G3835" s="4" t="s">
        <v>704</v>
      </c>
      <c r="H3835" s="15">
        <v>43228.875</v>
      </c>
      <c r="I3835" s="15">
        <v>43241.666666666664</v>
      </c>
      <c r="J3835" s="131" t="s">
        <v>8850</v>
      </c>
      <c r="K3835" s="45" t="s">
        <v>9</v>
      </c>
      <c r="L3835" s="47" t="s">
        <v>7</v>
      </c>
      <c r="M3835" s="47" t="s">
        <v>56</v>
      </c>
      <c r="N3835" s="9" t="str">
        <f t="shared" si="928"/>
        <v>Minor</v>
      </c>
      <c r="O3835" s="10" t="str">
        <f t="shared" si="929"/>
        <v>Successful</v>
      </c>
      <c r="P3835" s="10" t="str">
        <f t="shared" si="930"/>
        <v>On Time</v>
      </c>
      <c r="Q3835" s="9">
        <f t="shared" si="931"/>
        <v>1</v>
      </c>
      <c r="R3835" s="9">
        <f t="shared" si="932"/>
        <v>1</v>
      </c>
      <c r="S3835" s="9">
        <f t="shared" si="933"/>
        <v>0</v>
      </c>
      <c r="T3835" s="9" t="str">
        <f t="shared" si="934"/>
        <v>May</v>
      </c>
      <c r="U3835" s="40">
        <f t="shared" si="935"/>
        <v>0</v>
      </c>
      <c r="V3835" s="40" t="str">
        <f t="shared" si="936"/>
        <v>Normal</v>
      </c>
      <c r="W3835" s="40">
        <f t="shared" si="937"/>
        <v>0</v>
      </c>
      <c r="X3835" s="40">
        <f t="shared" si="938"/>
        <v>0</v>
      </c>
      <c r="Y3835" s="40">
        <f t="shared" si="939"/>
        <v>0</v>
      </c>
      <c r="Z3835" s="40">
        <f t="shared" si="940"/>
        <v>0</v>
      </c>
      <c r="AA3835" s="40">
        <f t="shared" si="941"/>
        <v>1</v>
      </c>
      <c r="AB3835" s="40">
        <f t="shared" si="942"/>
        <v>0</v>
      </c>
      <c r="AC3835" s="41" t="s">
        <v>238</v>
      </c>
      <c r="AD3835" s="41" t="s">
        <v>280</v>
      </c>
      <c r="AE3835" s="41" t="s">
        <v>432</v>
      </c>
      <c r="AF3835" s="41" t="s">
        <v>216</v>
      </c>
      <c r="AG3835" s="41" t="s">
        <v>56</v>
      </c>
      <c r="AH3835" s="41" t="s">
        <v>56</v>
      </c>
      <c r="AI3835" s="41" t="s">
        <v>56</v>
      </c>
      <c r="AJ3835" s="41" t="s">
        <v>160</v>
      </c>
      <c r="AK3835" s="41" t="s">
        <v>56</v>
      </c>
    </row>
    <row r="3836" spans="1:37" s="41" customFormat="1" ht="15.75" thickBot="1" x14ac:dyDescent="0.3">
      <c r="A3836" s="11" t="s">
        <v>697</v>
      </c>
      <c r="B3836" s="12" t="s">
        <v>216</v>
      </c>
      <c r="C3836" s="13" t="s">
        <v>52</v>
      </c>
      <c r="D3836" s="14" t="s">
        <v>47</v>
      </c>
      <c r="E3836" s="13" t="s">
        <v>8011</v>
      </c>
      <c r="F3836" s="4" t="s">
        <v>152</v>
      </c>
      <c r="G3836" s="4" t="s">
        <v>171</v>
      </c>
      <c r="H3836" s="15">
        <v>43234.333333333336</v>
      </c>
      <c r="I3836" s="15">
        <v>43241.958333333336</v>
      </c>
      <c r="J3836" s="131" t="s">
        <v>814</v>
      </c>
      <c r="K3836" s="45" t="s">
        <v>9</v>
      </c>
      <c r="L3836" s="47" t="s">
        <v>7</v>
      </c>
      <c r="M3836" s="47" t="s">
        <v>56</v>
      </c>
      <c r="N3836" s="9" t="str">
        <f t="shared" si="928"/>
        <v>Standard</v>
      </c>
      <c r="O3836" s="10" t="str">
        <f t="shared" si="929"/>
        <v>Successful</v>
      </c>
      <c r="P3836" s="10" t="str">
        <f t="shared" si="930"/>
        <v>On Time</v>
      </c>
      <c r="Q3836" s="9">
        <f t="shared" si="931"/>
        <v>1</v>
      </c>
      <c r="R3836" s="9">
        <f t="shared" si="932"/>
        <v>1</v>
      </c>
      <c r="S3836" s="9">
        <f t="shared" si="933"/>
        <v>0</v>
      </c>
      <c r="T3836" s="9" t="str">
        <f t="shared" si="934"/>
        <v>May</v>
      </c>
      <c r="U3836" s="40">
        <f t="shared" si="935"/>
        <v>0</v>
      </c>
      <c r="V3836" s="40" t="str">
        <f t="shared" si="936"/>
        <v>Normal</v>
      </c>
      <c r="W3836" s="40">
        <f t="shared" si="937"/>
        <v>0</v>
      </c>
      <c r="X3836" s="40">
        <f t="shared" si="938"/>
        <v>0</v>
      </c>
      <c r="Y3836" s="40">
        <f t="shared" si="939"/>
        <v>0</v>
      </c>
      <c r="Z3836" s="40">
        <f t="shared" si="940"/>
        <v>0</v>
      </c>
      <c r="AA3836" s="40">
        <f t="shared" si="941"/>
        <v>1</v>
      </c>
      <c r="AB3836" s="40">
        <f t="shared" si="942"/>
        <v>0</v>
      </c>
      <c r="AC3836" s="41" t="s">
        <v>238</v>
      </c>
      <c r="AD3836" s="41" t="s">
        <v>825</v>
      </c>
      <c r="AE3836" s="41" t="s">
        <v>121</v>
      </c>
      <c r="AF3836" s="41" t="s">
        <v>322</v>
      </c>
      <c r="AG3836" s="41" t="s">
        <v>56</v>
      </c>
      <c r="AH3836" s="41" t="s">
        <v>56</v>
      </c>
      <c r="AI3836" s="41" t="s">
        <v>56</v>
      </c>
      <c r="AJ3836" s="41" t="s">
        <v>160</v>
      </c>
      <c r="AK3836" s="41" t="s">
        <v>56</v>
      </c>
    </row>
    <row r="3837" spans="1:37" s="41" customFormat="1" ht="15.75" thickBot="1" x14ac:dyDescent="0.3">
      <c r="A3837" s="11" t="s">
        <v>697</v>
      </c>
      <c r="B3837" s="12" t="s">
        <v>216</v>
      </c>
      <c r="C3837" s="13" t="s">
        <v>46</v>
      </c>
      <c r="D3837" s="14" t="s">
        <v>47</v>
      </c>
      <c r="E3837" s="13" t="s">
        <v>8012</v>
      </c>
      <c r="F3837" s="4" t="s">
        <v>365</v>
      </c>
      <c r="G3837" s="4" t="s">
        <v>184</v>
      </c>
      <c r="H3837" s="15">
        <v>43237.875</v>
      </c>
      <c r="I3837" s="15">
        <v>43241.875</v>
      </c>
      <c r="J3837" s="131" t="s">
        <v>8851</v>
      </c>
      <c r="K3837" s="45" t="s">
        <v>9</v>
      </c>
      <c r="L3837" s="47" t="s">
        <v>7</v>
      </c>
      <c r="M3837" s="47" t="s">
        <v>56</v>
      </c>
      <c r="N3837" s="9" t="str">
        <f t="shared" si="928"/>
        <v>Minor</v>
      </c>
      <c r="O3837" s="10" t="str">
        <f t="shared" si="929"/>
        <v>Successful</v>
      </c>
      <c r="P3837" s="10" t="str">
        <f t="shared" si="930"/>
        <v>On Time</v>
      </c>
      <c r="Q3837" s="9">
        <f t="shared" si="931"/>
        <v>1</v>
      </c>
      <c r="R3837" s="9">
        <f t="shared" si="932"/>
        <v>1</v>
      </c>
      <c r="S3837" s="9">
        <f t="shared" si="933"/>
        <v>0</v>
      </c>
      <c r="T3837" s="9" t="str">
        <f t="shared" si="934"/>
        <v>May</v>
      </c>
      <c r="U3837" s="40">
        <f t="shared" si="935"/>
        <v>0</v>
      </c>
      <c r="V3837" s="40" t="str">
        <f t="shared" si="936"/>
        <v>Normal</v>
      </c>
      <c r="W3837" s="40">
        <f t="shared" si="937"/>
        <v>0</v>
      </c>
      <c r="X3837" s="40">
        <f t="shared" si="938"/>
        <v>0</v>
      </c>
      <c r="Y3837" s="40">
        <f t="shared" si="939"/>
        <v>0</v>
      </c>
      <c r="Z3837" s="40">
        <f t="shared" si="940"/>
        <v>0</v>
      </c>
      <c r="AA3837" s="40">
        <f t="shared" si="941"/>
        <v>1</v>
      </c>
      <c r="AB3837" s="40">
        <f t="shared" si="942"/>
        <v>0</v>
      </c>
      <c r="AC3837" s="41" t="s">
        <v>238</v>
      </c>
      <c r="AD3837" s="41" t="s">
        <v>280</v>
      </c>
      <c r="AE3837" s="41" t="s">
        <v>432</v>
      </c>
      <c r="AF3837" s="41" t="s">
        <v>216</v>
      </c>
      <c r="AG3837" s="41" t="s">
        <v>56</v>
      </c>
      <c r="AH3837" s="41" t="s">
        <v>56</v>
      </c>
      <c r="AI3837" s="41" t="s">
        <v>56</v>
      </c>
      <c r="AJ3837" s="41" t="s">
        <v>160</v>
      </c>
      <c r="AK3837" s="41" t="s">
        <v>56</v>
      </c>
    </row>
    <row r="3838" spans="1:37" s="41" customFormat="1" ht="15.75" thickBot="1" x14ac:dyDescent="0.3">
      <c r="A3838" s="11" t="s">
        <v>697</v>
      </c>
      <c r="B3838" s="12" t="s">
        <v>216</v>
      </c>
      <c r="C3838" s="13" t="s">
        <v>46</v>
      </c>
      <c r="D3838" s="14" t="s">
        <v>47</v>
      </c>
      <c r="E3838" s="13" t="s">
        <v>8013</v>
      </c>
      <c r="F3838" s="4" t="s">
        <v>342</v>
      </c>
      <c r="G3838" s="4" t="s">
        <v>3123</v>
      </c>
      <c r="H3838" s="15">
        <v>43235.541666666664</v>
      </c>
      <c r="I3838" s="15">
        <v>43242.416666666664</v>
      </c>
      <c r="J3838" s="131" t="s">
        <v>8852</v>
      </c>
      <c r="K3838" s="45" t="s">
        <v>9</v>
      </c>
      <c r="L3838" s="47" t="s">
        <v>7</v>
      </c>
      <c r="M3838" s="47" t="s">
        <v>56</v>
      </c>
      <c r="N3838" s="9" t="str">
        <f t="shared" si="928"/>
        <v>Minor</v>
      </c>
      <c r="O3838" s="10" t="str">
        <f t="shared" si="929"/>
        <v>Successful</v>
      </c>
      <c r="P3838" s="10" t="str">
        <f t="shared" si="930"/>
        <v>On Time</v>
      </c>
      <c r="Q3838" s="9">
        <f t="shared" si="931"/>
        <v>1</v>
      </c>
      <c r="R3838" s="9">
        <f t="shared" si="932"/>
        <v>1</v>
      </c>
      <c r="S3838" s="9">
        <f t="shared" si="933"/>
        <v>0</v>
      </c>
      <c r="T3838" s="9" t="str">
        <f t="shared" si="934"/>
        <v>May</v>
      </c>
      <c r="U3838" s="40">
        <f t="shared" si="935"/>
        <v>0</v>
      </c>
      <c r="V3838" s="40" t="str">
        <f t="shared" si="936"/>
        <v>Normal</v>
      </c>
      <c r="W3838" s="40">
        <f t="shared" si="937"/>
        <v>0</v>
      </c>
      <c r="X3838" s="40">
        <f t="shared" si="938"/>
        <v>0</v>
      </c>
      <c r="Y3838" s="40">
        <f t="shared" si="939"/>
        <v>0</v>
      </c>
      <c r="Z3838" s="40">
        <f t="shared" si="940"/>
        <v>0</v>
      </c>
      <c r="AA3838" s="40">
        <f t="shared" si="941"/>
        <v>1</v>
      </c>
      <c r="AB3838" s="40">
        <f t="shared" si="942"/>
        <v>0</v>
      </c>
      <c r="AC3838" s="41" t="s">
        <v>238</v>
      </c>
      <c r="AD3838" s="41" t="s">
        <v>280</v>
      </c>
      <c r="AE3838" s="41" t="s">
        <v>419</v>
      </c>
      <c r="AF3838" s="41" t="s">
        <v>216</v>
      </c>
      <c r="AG3838" s="41" t="s">
        <v>56</v>
      </c>
      <c r="AH3838" s="41" t="s">
        <v>56</v>
      </c>
      <c r="AI3838" s="41" t="s">
        <v>56</v>
      </c>
      <c r="AJ3838" s="41" t="s">
        <v>160</v>
      </c>
      <c r="AK3838" s="41" t="s">
        <v>56</v>
      </c>
    </row>
    <row r="3839" spans="1:37" s="41" customFormat="1" ht="15.75" thickBot="1" x14ac:dyDescent="0.3">
      <c r="A3839" s="11" t="s">
        <v>7924</v>
      </c>
      <c r="B3839" s="12" t="s">
        <v>216</v>
      </c>
      <c r="C3839" s="13" t="s">
        <v>46</v>
      </c>
      <c r="D3839" s="14" t="s">
        <v>47</v>
      </c>
      <c r="E3839" s="13" t="s">
        <v>8014</v>
      </c>
      <c r="F3839" s="4" t="s">
        <v>326</v>
      </c>
      <c r="G3839" s="4" t="s">
        <v>453</v>
      </c>
      <c r="H3839" s="15">
        <v>43239.416666666664</v>
      </c>
      <c r="I3839" s="15">
        <v>43242.5</v>
      </c>
      <c r="J3839" s="131" t="s">
        <v>8853</v>
      </c>
      <c r="K3839" s="45" t="s">
        <v>9</v>
      </c>
      <c r="L3839" s="47" t="s">
        <v>7</v>
      </c>
      <c r="M3839" s="47" t="s">
        <v>56</v>
      </c>
      <c r="N3839" s="9" t="str">
        <f t="shared" si="928"/>
        <v>Minor</v>
      </c>
      <c r="O3839" s="10" t="str">
        <f t="shared" si="929"/>
        <v>Successful</v>
      </c>
      <c r="P3839" s="10" t="str">
        <f t="shared" si="930"/>
        <v>On Time</v>
      </c>
      <c r="Q3839" s="9">
        <f t="shared" si="931"/>
        <v>1</v>
      </c>
      <c r="R3839" s="9">
        <f t="shared" si="932"/>
        <v>1</v>
      </c>
      <c r="S3839" s="9">
        <f t="shared" si="933"/>
        <v>0</v>
      </c>
      <c r="T3839" s="9" t="str">
        <f t="shared" si="934"/>
        <v>May</v>
      </c>
      <c r="U3839" s="40">
        <f t="shared" si="935"/>
        <v>0</v>
      </c>
      <c r="V3839" s="40" t="str">
        <f t="shared" si="936"/>
        <v>Normal</v>
      </c>
      <c r="W3839" s="40">
        <f t="shared" si="937"/>
        <v>0</v>
      </c>
      <c r="X3839" s="40">
        <f t="shared" si="938"/>
        <v>0</v>
      </c>
      <c r="Y3839" s="40">
        <f t="shared" si="939"/>
        <v>0</v>
      </c>
      <c r="Z3839" s="40">
        <f t="shared" si="940"/>
        <v>0</v>
      </c>
      <c r="AA3839" s="40">
        <f t="shared" si="941"/>
        <v>1</v>
      </c>
      <c r="AB3839" s="40">
        <f t="shared" si="942"/>
        <v>0</v>
      </c>
      <c r="AC3839" s="41" t="s">
        <v>9180</v>
      </c>
      <c r="AD3839" s="41" t="s">
        <v>521</v>
      </c>
      <c r="AE3839" s="41" t="s">
        <v>258</v>
      </c>
      <c r="AF3839" s="41" t="s">
        <v>216</v>
      </c>
      <c r="AG3839" s="41" t="s">
        <v>56</v>
      </c>
      <c r="AH3839" s="41" t="s">
        <v>56</v>
      </c>
      <c r="AI3839" s="41" t="s">
        <v>56</v>
      </c>
      <c r="AJ3839" s="41" t="s">
        <v>160</v>
      </c>
      <c r="AK3839" s="41" t="s">
        <v>56</v>
      </c>
    </row>
    <row r="3840" spans="1:37" s="41" customFormat="1" ht="15.75" thickBot="1" x14ac:dyDescent="0.3">
      <c r="A3840" s="11" t="s">
        <v>45</v>
      </c>
      <c r="B3840" s="12" t="s">
        <v>216</v>
      </c>
      <c r="C3840" s="13" t="s">
        <v>46</v>
      </c>
      <c r="D3840" s="14" t="s">
        <v>47</v>
      </c>
      <c r="E3840" s="13" t="s">
        <v>8015</v>
      </c>
      <c r="F3840" s="4" t="s">
        <v>273</v>
      </c>
      <c r="G3840" s="4" t="s">
        <v>599</v>
      </c>
      <c r="H3840" s="15">
        <v>43238.791666666664</v>
      </c>
      <c r="I3840" s="15">
        <v>43241.75</v>
      </c>
      <c r="J3840" s="131" t="s">
        <v>8854</v>
      </c>
      <c r="K3840" s="45" t="s">
        <v>9</v>
      </c>
      <c r="L3840" s="47" t="s">
        <v>7</v>
      </c>
      <c r="M3840" s="47" t="s">
        <v>56</v>
      </c>
      <c r="N3840" s="9" t="str">
        <f t="shared" si="928"/>
        <v>Minor</v>
      </c>
      <c r="O3840" s="10" t="str">
        <f t="shared" si="929"/>
        <v>Successful</v>
      </c>
      <c r="P3840" s="10" t="str">
        <f t="shared" si="930"/>
        <v>On Time</v>
      </c>
      <c r="Q3840" s="9">
        <f t="shared" si="931"/>
        <v>1</v>
      </c>
      <c r="R3840" s="9">
        <f t="shared" si="932"/>
        <v>1</v>
      </c>
      <c r="S3840" s="9">
        <f t="shared" si="933"/>
        <v>0</v>
      </c>
      <c r="T3840" s="9" t="str">
        <f t="shared" si="934"/>
        <v>May</v>
      </c>
      <c r="U3840" s="40">
        <f t="shared" si="935"/>
        <v>0</v>
      </c>
      <c r="V3840" s="40" t="str">
        <f t="shared" si="936"/>
        <v>Normal</v>
      </c>
      <c r="W3840" s="40">
        <f t="shared" si="937"/>
        <v>0</v>
      </c>
      <c r="X3840" s="40">
        <f t="shared" si="938"/>
        <v>0</v>
      </c>
      <c r="Y3840" s="40">
        <f t="shared" si="939"/>
        <v>0</v>
      </c>
      <c r="Z3840" s="40">
        <f t="shared" si="940"/>
        <v>0</v>
      </c>
      <c r="AA3840" s="40">
        <f t="shared" si="941"/>
        <v>1</v>
      </c>
      <c r="AB3840" s="40">
        <f t="shared" si="942"/>
        <v>0</v>
      </c>
      <c r="AC3840" s="41" t="s">
        <v>823</v>
      </c>
      <c r="AD3840" s="41" t="s">
        <v>280</v>
      </c>
      <c r="AE3840" s="41" t="s">
        <v>264</v>
      </c>
      <c r="AF3840" s="41" t="s">
        <v>216</v>
      </c>
      <c r="AG3840" s="41" t="s">
        <v>56</v>
      </c>
      <c r="AH3840" s="41" t="s">
        <v>56</v>
      </c>
      <c r="AI3840" s="41" t="s">
        <v>56</v>
      </c>
      <c r="AJ3840" s="41" t="s">
        <v>160</v>
      </c>
      <c r="AK3840" s="41" t="s">
        <v>56</v>
      </c>
    </row>
    <row r="3841" spans="1:37" s="41" customFormat="1" ht="15.75" thickBot="1" x14ac:dyDescent="0.3">
      <c r="A3841" s="11" t="s">
        <v>697</v>
      </c>
      <c r="B3841" s="12" t="s">
        <v>216</v>
      </c>
      <c r="C3841" s="13" t="s">
        <v>46</v>
      </c>
      <c r="D3841" s="14" t="s">
        <v>47</v>
      </c>
      <c r="E3841" s="13" t="s">
        <v>8016</v>
      </c>
      <c r="F3841" s="4" t="s">
        <v>364</v>
      </c>
      <c r="G3841" s="4" t="s">
        <v>489</v>
      </c>
      <c r="H3841" s="15">
        <v>43239.503472222219</v>
      </c>
      <c r="I3841" s="15">
        <v>43241.913194444445</v>
      </c>
      <c r="J3841" s="131" t="s">
        <v>5377</v>
      </c>
      <c r="K3841" s="45" t="s">
        <v>9</v>
      </c>
      <c r="L3841" s="47" t="s">
        <v>7</v>
      </c>
      <c r="M3841" s="47" t="s">
        <v>56</v>
      </c>
      <c r="N3841" s="9" t="str">
        <f t="shared" si="928"/>
        <v>Minor</v>
      </c>
      <c r="O3841" s="10" t="str">
        <f t="shared" si="929"/>
        <v>Successful</v>
      </c>
      <c r="P3841" s="10" t="str">
        <f t="shared" si="930"/>
        <v>On Time</v>
      </c>
      <c r="Q3841" s="9">
        <f t="shared" si="931"/>
        <v>1</v>
      </c>
      <c r="R3841" s="9">
        <f t="shared" si="932"/>
        <v>1</v>
      </c>
      <c r="S3841" s="9">
        <f t="shared" si="933"/>
        <v>0</v>
      </c>
      <c r="T3841" s="9" t="str">
        <f t="shared" si="934"/>
        <v>May</v>
      </c>
      <c r="U3841" s="40">
        <f t="shared" si="935"/>
        <v>0</v>
      </c>
      <c r="V3841" s="40" t="str">
        <f t="shared" si="936"/>
        <v>Normal</v>
      </c>
      <c r="W3841" s="40">
        <f t="shared" si="937"/>
        <v>0</v>
      </c>
      <c r="X3841" s="40">
        <f t="shared" si="938"/>
        <v>0</v>
      </c>
      <c r="Y3841" s="40">
        <f t="shared" si="939"/>
        <v>0</v>
      </c>
      <c r="Z3841" s="40">
        <f t="shared" si="940"/>
        <v>0</v>
      </c>
      <c r="AA3841" s="40">
        <f t="shared" si="941"/>
        <v>1</v>
      </c>
      <c r="AB3841" s="40">
        <f t="shared" si="942"/>
        <v>0</v>
      </c>
      <c r="AC3841" s="41" t="s">
        <v>238</v>
      </c>
      <c r="AD3841" s="41" t="s">
        <v>280</v>
      </c>
      <c r="AE3841" s="41" t="s">
        <v>429</v>
      </c>
      <c r="AF3841" s="41" t="s">
        <v>216</v>
      </c>
      <c r="AG3841" s="41" t="s">
        <v>56</v>
      </c>
      <c r="AH3841" s="41" t="s">
        <v>56</v>
      </c>
      <c r="AI3841" s="41" t="s">
        <v>56</v>
      </c>
      <c r="AJ3841" s="41" t="s">
        <v>160</v>
      </c>
      <c r="AK3841" s="41" t="s">
        <v>56</v>
      </c>
    </row>
    <row r="3842" spans="1:37" s="41" customFormat="1" ht="15.75" thickBot="1" x14ac:dyDescent="0.3">
      <c r="A3842" s="11" t="s">
        <v>50</v>
      </c>
      <c r="B3842" s="12" t="s">
        <v>216</v>
      </c>
      <c r="C3842" s="13" t="s">
        <v>46</v>
      </c>
      <c r="D3842" s="14" t="s">
        <v>47</v>
      </c>
      <c r="E3842" s="13" t="s">
        <v>8017</v>
      </c>
      <c r="F3842" s="4" t="s">
        <v>340</v>
      </c>
      <c r="G3842" s="4" t="s">
        <v>3119</v>
      </c>
      <c r="H3842" s="15">
        <v>43242.583333333336</v>
      </c>
      <c r="I3842" s="15">
        <v>43242.625</v>
      </c>
      <c r="J3842" s="131" t="s">
        <v>3210</v>
      </c>
      <c r="K3842" s="45" t="s">
        <v>9</v>
      </c>
      <c r="L3842" s="47" t="s">
        <v>7</v>
      </c>
      <c r="M3842" s="47" t="s">
        <v>56</v>
      </c>
      <c r="N3842" s="9" t="str">
        <f t="shared" si="928"/>
        <v>Minor</v>
      </c>
      <c r="O3842" s="10" t="str">
        <f t="shared" si="929"/>
        <v>Successful</v>
      </c>
      <c r="P3842" s="10" t="str">
        <f t="shared" si="930"/>
        <v>On Time</v>
      </c>
      <c r="Q3842" s="9">
        <f t="shared" si="931"/>
        <v>1</v>
      </c>
      <c r="R3842" s="9">
        <f t="shared" si="932"/>
        <v>1</v>
      </c>
      <c r="S3842" s="9">
        <f t="shared" si="933"/>
        <v>0</v>
      </c>
      <c r="T3842" s="9" t="str">
        <f t="shared" si="934"/>
        <v>May</v>
      </c>
      <c r="U3842" s="40">
        <f t="shared" si="935"/>
        <v>0</v>
      </c>
      <c r="V3842" s="40" t="str">
        <f t="shared" si="936"/>
        <v>Normal</v>
      </c>
      <c r="W3842" s="40">
        <f t="shared" si="937"/>
        <v>0</v>
      </c>
      <c r="X3842" s="40">
        <f t="shared" si="938"/>
        <v>0</v>
      </c>
      <c r="Y3842" s="40">
        <f t="shared" si="939"/>
        <v>0</v>
      </c>
      <c r="Z3842" s="40">
        <f t="shared" si="940"/>
        <v>0</v>
      </c>
      <c r="AA3842" s="40">
        <f t="shared" si="941"/>
        <v>1</v>
      </c>
      <c r="AB3842" s="40">
        <f t="shared" si="942"/>
        <v>0</v>
      </c>
      <c r="AC3842" s="41" t="s">
        <v>537</v>
      </c>
      <c r="AD3842" s="41" t="s">
        <v>3940</v>
      </c>
      <c r="AE3842" s="41" t="s">
        <v>426</v>
      </c>
      <c r="AF3842" s="41" t="s">
        <v>216</v>
      </c>
      <c r="AG3842" s="41" t="s">
        <v>56</v>
      </c>
      <c r="AH3842" s="41" t="s">
        <v>56</v>
      </c>
      <c r="AI3842" s="41" t="s">
        <v>56</v>
      </c>
      <c r="AJ3842" s="41" t="s">
        <v>160</v>
      </c>
      <c r="AK3842" s="41" t="s">
        <v>56</v>
      </c>
    </row>
    <row r="3843" spans="1:37" s="41" customFormat="1" ht="15.75" thickBot="1" x14ac:dyDescent="0.3">
      <c r="A3843" s="11" t="s">
        <v>65</v>
      </c>
      <c r="B3843" s="12" t="s">
        <v>216</v>
      </c>
      <c r="C3843" s="13" t="s">
        <v>52</v>
      </c>
      <c r="D3843" s="14" t="s">
        <v>47</v>
      </c>
      <c r="E3843" s="13" t="s">
        <v>8018</v>
      </c>
      <c r="F3843" s="4" t="s">
        <v>328</v>
      </c>
      <c r="G3843" s="4" t="s">
        <v>448</v>
      </c>
      <c r="H3843" s="15">
        <v>43235.708333333336</v>
      </c>
      <c r="I3843" s="15">
        <v>43241.666666666664</v>
      </c>
      <c r="J3843" s="131" t="s">
        <v>8855</v>
      </c>
      <c r="K3843" s="45" t="s">
        <v>9</v>
      </c>
      <c r="L3843" s="47" t="s">
        <v>7</v>
      </c>
      <c r="M3843" s="47" t="s">
        <v>56</v>
      </c>
      <c r="N3843" s="9" t="str">
        <f t="shared" si="928"/>
        <v>Standard</v>
      </c>
      <c r="O3843" s="10" t="str">
        <f t="shared" si="929"/>
        <v>Successful</v>
      </c>
      <c r="P3843" s="10" t="str">
        <f t="shared" si="930"/>
        <v>On Time</v>
      </c>
      <c r="Q3843" s="9">
        <f t="shared" si="931"/>
        <v>1</v>
      </c>
      <c r="R3843" s="9">
        <f t="shared" si="932"/>
        <v>1</v>
      </c>
      <c r="S3843" s="9">
        <f t="shared" si="933"/>
        <v>0</v>
      </c>
      <c r="T3843" s="9" t="str">
        <f t="shared" si="934"/>
        <v>May</v>
      </c>
      <c r="U3843" s="40">
        <f t="shared" si="935"/>
        <v>0</v>
      </c>
      <c r="V3843" s="40" t="str">
        <f t="shared" si="936"/>
        <v>Normal</v>
      </c>
      <c r="W3843" s="40">
        <f t="shared" si="937"/>
        <v>0</v>
      </c>
      <c r="X3843" s="40">
        <f t="shared" si="938"/>
        <v>0</v>
      </c>
      <c r="Y3843" s="40">
        <f t="shared" si="939"/>
        <v>0</v>
      </c>
      <c r="Z3843" s="40">
        <f t="shared" si="940"/>
        <v>0</v>
      </c>
      <c r="AA3843" s="40">
        <f t="shared" si="941"/>
        <v>1</v>
      </c>
      <c r="AB3843" s="40">
        <f t="shared" si="942"/>
        <v>0</v>
      </c>
      <c r="AC3843" s="41" t="s">
        <v>537</v>
      </c>
      <c r="AD3843" s="41" t="s">
        <v>515</v>
      </c>
      <c r="AE3843" s="41" t="s">
        <v>424</v>
      </c>
      <c r="AF3843" s="41" t="s">
        <v>216</v>
      </c>
      <c r="AG3843" s="41" t="s">
        <v>56</v>
      </c>
      <c r="AH3843" s="41" t="s">
        <v>56</v>
      </c>
      <c r="AI3843" s="41" t="s">
        <v>56</v>
      </c>
      <c r="AJ3843" s="41" t="s">
        <v>160</v>
      </c>
      <c r="AK3843" s="41" t="s">
        <v>56</v>
      </c>
    </row>
    <row r="3844" spans="1:37" s="41" customFormat="1" ht="15.75" thickBot="1" x14ac:dyDescent="0.3">
      <c r="A3844" s="11" t="s">
        <v>45</v>
      </c>
      <c r="B3844" s="12" t="s">
        <v>8</v>
      </c>
      <c r="C3844" s="13" t="s">
        <v>52</v>
      </c>
      <c r="D3844" s="14" t="s">
        <v>47</v>
      </c>
      <c r="E3844" s="13" t="s">
        <v>8019</v>
      </c>
      <c r="F3844" s="4" t="s">
        <v>122</v>
      </c>
      <c r="G3844" s="4" t="s">
        <v>501</v>
      </c>
      <c r="H3844" s="15">
        <v>43241.708333333336</v>
      </c>
      <c r="I3844" s="15">
        <v>43241.875</v>
      </c>
      <c r="J3844" s="131" t="s">
        <v>8856</v>
      </c>
      <c r="K3844" s="45" t="s">
        <v>9</v>
      </c>
      <c r="L3844" s="47" t="s">
        <v>7</v>
      </c>
      <c r="M3844" s="47" t="s">
        <v>56</v>
      </c>
      <c r="N3844" s="9" t="str">
        <f t="shared" si="928"/>
        <v>Standard</v>
      </c>
      <c r="O3844" s="10" t="str">
        <f t="shared" si="929"/>
        <v>Successful</v>
      </c>
      <c r="P3844" s="10" t="str">
        <f t="shared" si="930"/>
        <v>On Time</v>
      </c>
      <c r="Q3844" s="9">
        <f t="shared" si="931"/>
        <v>1</v>
      </c>
      <c r="R3844" s="9">
        <f t="shared" si="932"/>
        <v>1</v>
      </c>
      <c r="S3844" s="9">
        <f t="shared" si="933"/>
        <v>0</v>
      </c>
      <c r="T3844" s="9" t="str">
        <f t="shared" si="934"/>
        <v>May</v>
      </c>
      <c r="U3844" s="40">
        <f t="shared" si="935"/>
        <v>0</v>
      </c>
      <c r="V3844" s="40" t="str">
        <f t="shared" si="936"/>
        <v>Normal</v>
      </c>
      <c r="W3844" s="40">
        <f t="shared" si="937"/>
        <v>0</v>
      </c>
      <c r="X3844" s="40">
        <f t="shared" si="938"/>
        <v>0</v>
      </c>
      <c r="Y3844" s="40">
        <f t="shared" si="939"/>
        <v>0</v>
      </c>
      <c r="Z3844" s="40">
        <f t="shared" si="940"/>
        <v>0</v>
      </c>
      <c r="AA3844" s="40">
        <f t="shared" si="941"/>
        <v>1</v>
      </c>
      <c r="AB3844" s="40">
        <f t="shared" si="942"/>
        <v>0</v>
      </c>
      <c r="AC3844" s="41" t="s">
        <v>823</v>
      </c>
      <c r="AD3844" s="41" t="s">
        <v>280</v>
      </c>
      <c r="AE3844" s="41" t="s">
        <v>147</v>
      </c>
      <c r="AF3844" s="41" t="s">
        <v>8</v>
      </c>
      <c r="AG3844" s="41" t="s">
        <v>56</v>
      </c>
      <c r="AH3844" s="41" t="s">
        <v>56</v>
      </c>
      <c r="AI3844" s="41" t="s">
        <v>56</v>
      </c>
      <c r="AJ3844" s="41" t="s">
        <v>160</v>
      </c>
      <c r="AK3844" s="41" t="s">
        <v>56</v>
      </c>
    </row>
    <row r="3845" spans="1:37" s="41" customFormat="1" ht="15.75" thickBot="1" x14ac:dyDescent="0.3">
      <c r="A3845" s="11" t="s">
        <v>45</v>
      </c>
      <c r="B3845" s="12" t="s">
        <v>216</v>
      </c>
      <c r="C3845" s="13" t="s">
        <v>52</v>
      </c>
      <c r="D3845" s="14" t="s">
        <v>47</v>
      </c>
      <c r="E3845" s="13" t="s">
        <v>8020</v>
      </c>
      <c r="F3845" s="4" t="s">
        <v>158</v>
      </c>
      <c r="G3845" s="4" t="s">
        <v>6723</v>
      </c>
      <c r="H3845" s="15">
        <v>43237.458333333336</v>
      </c>
      <c r="I3845" s="15">
        <v>43241.708333333336</v>
      </c>
      <c r="J3845" s="131" t="s">
        <v>7226</v>
      </c>
      <c r="K3845" s="45" t="s">
        <v>9</v>
      </c>
      <c r="L3845" s="47" t="s">
        <v>7</v>
      </c>
      <c r="M3845" s="47" t="s">
        <v>56</v>
      </c>
      <c r="N3845" s="9" t="str">
        <f t="shared" si="928"/>
        <v>Standard</v>
      </c>
      <c r="O3845" s="10" t="str">
        <f t="shared" si="929"/>
        <v>Successful</v>
      </c>
      <c r="P3845" s="10" t="str">
        <f t="shared" si="930"/>
        <v>On Time</v>
      </c>
      <c r="Q3845" s="9">
        <f t="shared" si="931"/>
        <v>1</v>
      </c>
      <c r="R3845" s="9">
        <f t="shared" si="932"/>
        <v>1</v>
      </c>
      <c r="S3845" s="9">
        <f t="shared" si="933"/>
        <v>0</v>
      </c>
      <c r="T3845" s="9" t="str">
        <f t="shared" si="934"/>
        <v>May</v>
      </c>
      <c r="U3845" s="40">
        <f t="shared" si="935"/>
        <v>0</v>
      </c>
      <c r="V3845" s="40" t="str">
        <f t="shared" si="936"/>
        <v>Normal</v>
      </c>
      <c r="W3845" s="40">
        <f t="shared" si="937"/>
        <v>0</v>
      </c>
      <c r="X3845" s="40">
        <f t="shared" si="938"/>
        <v>0</v>
      </c>
      <c r="Y3845" s="40">
        <f t="shared" si="939"/>
        <v>0</v>
      </c>
      <c r="Z3845" s="40">
        <f t="shared" si="940"/>
        <v>0</v>
      </c>
      <c r="AA3845" s="40">
        <f t="shared" si="941"/>
        <v>1</v>
      </c>
      <c r="AB3845" s="40">
        <f t="shared" si="942"/>
        <v>0</v>
      </c>
      <c r="AC3845" s="41" t="s">
        <v>823</v>
      </c>
      <c r="AD3845" s="41" t="s">
        <v>7494</v>
      </c>
      <c r="AE3845" s="41" t="s">
        <v>121</v>
      </c>
      <c r="AF3845" s="41" t="s">
        <v>322</v>
      </c>
      <c r="AG3845" s="41" t="s">
        <v>56</v>
      </c>
      <c r="AH3845" s="41" t="s">
        <v>56</v>
      </c>
      <c r="AI3845" s="41" t="s">
        <v>56</v>
      </c>
      <c r="AJ3845" s="41" t="s">
        <v>160</v>
      </c>
      <c r="AK3845" s="41" t="s">
        <v>56</v>
      </c>
    </row>
    <row r="3846" spans="1:37" s="41" customFormat="1" ht="15.75" thickBot="1" x14ac:dyDescent="0.3">
      <c r="A3846" s="11" t="s">
        <v>697</v>
      </c>
      <c r="B3846" s="12" t="s">
        <v>216</v>
      </c>
      <c r="C3846" s="13" t="s">
        <v>46</v>
      </c>
      <c r="D3846" s="14" t="s">
        <v>47</v>
      </c>
      <c r="E3846" s="13" t="s">
        <v>8021</v>
      </c>
      <c r="F3846" s="4" t="s">
        <v>614</v>
      </c>
      <c r="G3846" s="4" t="s">
        <v>3198</v>
      </c>
      <c r="H3846" s="15">
        <v>43239.625</v>
      </c>
      <c r="I3846" s="15">
        <v>43241.979166666664</v>
      </c>
      <c r="J3846" s="131" t="s">
        <v>8857</v>
      </c>
      <c r="K3846" s="45" t="s">
        <v>9</v>
      </c>
      <c r="L3846" s="47" t="s">
        <v>7</v>
      </c>
      <c r="M3846" s="47" t="s">
        <v>56</v>
      </c>
      <c r="N3846" s="9" t="str">
        <f t="shared" si="928"/>
        <v>Minor</v>
      </c>
      <c r="O3846" s="10" t="str">
        <f t="shared" si="929"/>
        <v>Successful</v>
      </c>
      <c r="P3846" s="10" t="str">
        <f t="shared" si="930"/>
        <v>On Time</v>
      </c>
      <c r="Q3846" s="9">
        <f t="shared" si="931"/>
        <v>1</v>
      </c>
      <c r="R3846" s="9">
        <f t="shared" si="932"/>
        <v>1</v>
      </c>
      <c r="S3846" s="9">
        <f t="shared" si="933"/>
        <v>0</v>
      </c>
      <c r="T3846" s="9" t="str">
        <f t="shared" si="934"/>
        <v>May</v>
      </c>
      <c r="U3846" s="40">
        <f t="shared" si="935"/>
        <v>0</v>
      </c>
      <c r="V3846" s="40" t="str">
        <f t="shared" si="936"/>
        <v>Normal</v>
      </c>
      <c r="W3846" s="40">
        <f t="shared" si="937"/>
        <v>0</v>
      </c>
      <c r="X3846" s="40">
        <f t="shared" si="938"/>
        <v>0</v>
      </c>
      <c r="Y3846" s="40">
        <f t="shared" si="939"/>
        <v>0</v>
      </c>
      <c r="Z3846" s="40">
        <f t="shared" si="940"/>
        <v>0</v>
      </c>
      <c r="AA3846" s="40">
        <f t="shared" si="941"/>
        <v>1</v>
      </c>
      <c r="AB3846" s="40">
        <f t="shared" si="942"/>
        <v>0</v>
      </c>
      <c r="AC3846" s="41" t="s">
        <v>238</v>
      </c>
      <c r="AD3846" s="41" t="s">
        <v>554</v>
      </c>
      <c r="AE3846" s="41" t="s">
        <v>351</v>
      </c>
      <c r="AF3846" s="41" t="s">
        <v>216</v>
      </c>
      <c r="AG3846" s="41" t="s">
        <v>56</v>
      </c>
      <c r="AH3846" s="41" t="s">
        <v>56</v>
      </c>
      <c r="AI3846" s="41" t="s">
        <v>56</v>
      </c>
      <c r="AJ3846" s="41" t="s">
        <v>160</v>
      </c>
      <c r="AK3846" s="41" t="s">
        <v>56</v>
      </c>
    </row>
    <row r="3847" spans="1:37" s="41" customFormat="1" ht="15.75" thickBot="1" x14ac:dyDescent="0.3">
      <c r="A3847" s="11" t="s">
        <v>66</v>
      </c>
      <c r="B3847" s="12" t="s">
        <v>216</v>
      </c>
      <c r="C3847" s="13" t="s">
        <v>52</v>
      </c>
      <c r="D3847" s="14" t="s">
        <v>47</v>
      </c>
      <c r="E3847" s="13" t="s">
        <v>8022</v>
      </c>
      <c r="F3847" s="4" t="s">
        <v>152</v>
      </c>
      <c r="G3847" s="4" t="s">
        <v>577</v>
      </c>
      <c r="H3847" s="15">
        <v>43241.458333333336</v>
      </c>
      <c r="I3847" s="15">
        <v>43241.583333333336</v>
      </c>
      <c r="J3847" s="131" t="s">
        <v>8858</v>
      </c>
      <c r="K3847" s="45" t="s">
        <v>9</v>
      </c>
      <c r="L3847" s="47" t="s">
        <v>7</v>
      </c>
      <c r="M3847" s="47" t="s">
        <v>56</v>
      </c>
      <c r="N3847" s="9" t="str">
        <f t="shared" si="928"/>
        <v>Standard</v>
      </c>
      <c r="O3847" s="10" t="str">
        <f t="shared" si="929"/>
        <v>Successful</v>
      </c>
      <c r="P3847" s="10" t="str">
        <f t="shared" si="930"/>
        <v>On Time</v>
      </c>
      <c r="Q3847" s="9">
        <f t="shared" si="931"/>
        <v>1</v>
      </c>
      <c r="R3847" s="9">
        <f t="shared" si="932"/>
        <v>1</v>
      </c>
      <c r="S3847" s="9">
        <f t="shared" si="933"/>
        <v>0</v>
      </c>
      <c r="T3847" s="9" t="str">
        <f t="shared" si="934"/>
        <v>May</v>
      </c>
      <c r="U3847" s="40">
        <f t="shared" si="935"/>
        <v>0</v>
      </c>
      <c r="V3847" s="40" t="str">
        <f t="shared" si="936"/>
        <v>Normal</v>
      </c>
      <c r="W3847" s="40">
        <f t="shared" si="937"/>
        <v>0</v>
      </c>
      <c r="X3847" s="40">
        <f t="shared" si="938"/>
        <v>0</v>
      </c>
      <c r="Y3847" s="40">
        <f t="shared" si="939"/>
        <v>0</v>
      </c>
      <c r="Z3847" s="40">
        <f t="shared" si="940"/>
        <v>0</v>
      </c>
      <c r="AA3847" s="40">
        <f t="shared" si="941"/>
        <v>1</v>
      </c>
      <c r="AB3847" s="40">
        <f t="shared" si="942"/>
        <v>0</v>
      </c>
      <c r="AC3847" s="41" t="s">
        <v>537</v>
      </c>
      <c r="AD3847" s="41" t="s">
        <v>283</v>
      </c>
      <c r="AE3847" s="41" t="s">
        <v>121</v>
      </c>
      <c r="AF3847" s="41" t="s">
        <v>322</v>
      </c>
      <c r="AG3847" s="41" t="s">
        <v>56</v>
      </c>
      <c r="AH3847" s="41" t="s">
        <v>56</v>
      </c>
      <c r="AI3847" s="41" t="s">
        <v>56</v>
      </c>
      <c r="AJ3847" s="41" t="s">
        <v>160</v>
      </c>
      <c r="AK3847" s="41" t="s">
        <v>56</v>
      </c>
    </row>
    <row r="3848" spans="1:37" s="41" customFormat="1" ht="15.75" thickBot="1" x14ac:dyDescent="0.3">
      <c r="A3848" s="11" t="s">
        <v>66</v>
      </c>
      <c r="B3848" s="12" t="s">
        <v>216</v>
      </c>
      <c r="C3848" s="13" t="s">
        <v>52</v>
      </c>
      <c r="D3848" s="14" t="s">
        <v>47</v>
      </c>
      <c r="E3848" s="13" t="s">
        <v>8023</v>
      </c>
      <c r="F3848" s="4" t="s">
        <v>152</v>
      </c>
      <c r="G3848" s="4" t="s">
        <v>577</v>
      </c>
      <c r="H3848" s="15">
        <v>43241.625</v>
      </c>
      <c r="I3848" s="15">
        <v>43241.75</v>
      </c>
      <c r="J3848" s="131" t="s">
        <v>8859</v>
      </c>
      <c r="K3848" s="45" t="s">
        <v>9</v>
      </c>
      <c r="L3848" s="47" t="s">
        <v>7</v>
      </c>
      <c r="M3848" s="47" t="s">
        <v>56</v>
      </c>
      <c r="N3848" s="9" t="str">
        <f t="shared" ref="N3848:N3911" si="943">VLOOKUP(C3848,CBI,2,FALSE)</f>
        <v>Standard</v>
      </c>
      <c r="O3848" s="10" t="str">
        <f t="shared" ref="O3848:O3911" si="944">VLOOKUP(K3848,Exitoso,2,FALSE)</f>
        <v>Successful</v>
      </c>
      <c r="P3848" s="10" t="str">
        <f t="shared" ref="P3848:P3911" si="945">VLOOKUP(L3848,EnTiempo,2,FALSE)</f>
        <v>On Time</v>
      </c>
      <c r="Q3848" s="9">
        <f t="shared" ref="Q3848:Q3911" si="946">IF(OR(K3848="Successful",K3848="Exitoso"),1,IF(OR(K3848="Not Successful",K3848="No exitoso",K3848="Fallido"),0," "))</f>
        <v>1</v>
      </c>
      <c r="R3848" s="9">
        <f t="shared" ref="R3848:R3911" si="947">IF(OR(L3848="On Time",L3848="En tiempo"),1,IF(OR(L3848="Out of Time",L3848="Fuera de Tiempo"),0," "))</f>
        <v>1</v>
      </c>
      <c r="S3848" s="9">
        <f t="shared" ref="S3848:S3911" si="948">IF(M3848="NO",0,1)</f>
        <v>0</v>
      </c>
      <c r="T3848" s="9" t="str">
        <f t="shared" ref="T3848:T3911" si="949">VLOOKUP(MONTH(I3848),Meses,2,FALSE)</f>
        <v>May</v>
      </c>
      <c r="U3848" s="40">
        <f t="shared" ref="U3848:U3911" si="950">IF(ISERROR(FIND("SLT",J3848,1)),0,1)</f>
        <v>0</v>
      </c>
      <c r="V3848" s="40" t="str">
        <f t="shared" ref="V3848:V3911" si="951">IF(D3848="emergency","Emergency",IF(ISERROR(FIND("SLT",J3848,1)),"Normal","SLT"))</f>
        <v>Normal</v>
      </c>
      <c r="W3848" s="40">
        <f t="shared" ref="W3848:W3911" si="952">IF(V3848="Emergency",1,0)</f>
        <v>0</v>
      </c>
      <c r="X3848" s="40">
        <f t="shared" ref="X3848:X3911" si="953">IF(AG3848="Si",1,0)</f>
        <v>0</v>
      </c>
      <c r="Y3848" s="40">
        <f t="shared" ref="Y3848:Y3911" si="954">IF(AH3848="Si",1,0)</f>
        <v>0</v>
      </c>
      <c r="Z3848" s="40">
        <f t="shared" ref="Z3848:Z3911" si="955">IF(AI3848="Si",1,0)</f>
        <v>0</v>
      </c>
      <c r="AA3848" s="40">
        <f t="shared" ref="AA3848:AA3911" si="956">IF(AJ3848="Si",1,0)</f>
        <v>1</v>
      </c>
      <c r="AB3848" s="40">
        <f t="shared" ref="AB3848:AB3911" si="957">IF(AK3848="Si",1,0)</f>
        <v>0</v>
      </c>
      <c r="AC3848" s="41" t="s">
        <v>537</v>
      </c>
      <c r="AD3848" s="41" t="s">
        <v>283</v>
      </c>
      <c r="AE3848" s="41" t="s">
        <v>121</v>
      </c>
      <c r="AF3848" s="41" t="s">
        <v>322</v>
      </c>
      <c r="AG3848" s="41" t="s">
        <v>56</v>
      </c>
      <c r="AH3848" s="41" t="s">
        <v>56</v>
      </c>
      <c r="AI3848" s="41" t="s">
        <v>56</v>
      </c>
      <c r="AJ3848" s="41" t="s">
        <v>160</v>
      </c>
      <c r="AK3848" s="41" t="s">
        <v>56</v>
      </c>
    </row>
    <row r="3849" spans="1:37" s="41" customFormat="1" ht="15.75" hidden="1" thickBot="1" x14ac:dyDescent="0.3">
      <c r="A3849" s="11" t="s">
        <v>697</v>
      </c>
      <c r="B3849" s="12" t="s">
        <v>215</v>
      </c>
      <c r="C3849" s="13" t="s">
        <v>52</v>
      </c>
      <c r="D3849" s="14" t="s">
        <v>47</v>
      </c>
      <c r="E3849" s="13" t="s">
        <v>8024</v>
      </c>
      <c r="F3849" s="4" t="s">
        <v>94</v>
      </c>
      <c r="G3849" s="4" t="s">
        <v>4945</v>
      </c>
      <c r="H3849" s="15">
        <v>43242.541666666664</v>
      </c>
      <c r="I3849" s="15">
        <v>43242.625</v>
      </c>
      <c r="J3849" s="131" t="s">
        <v>8860</v>
      </c>
      <c r="K3849" s="45" t="s">
        <v>9</v>
      </c>
      <c r="L3849" s="47" t="s">
        <v>7</v>
      </c>
      <c r="M3849" s="47" t="s">
        <v>56</v>
      </c>
      <c r="N3849" s="9" t="str">
        <f t="shared" si="943"/>
        <v>Standard</v>
      </c>
      <c r="O3849" s="10" t="str">
        <f t="shared" si="944"/>
        <v>Successful</v>
      </c>
      <c r="P3849" s="10" t="str">
        <f t="shared" si="945"/>
        <v>On Time</v>
      </c>
      <c r="Q3849" s="9">
        <f t="shared" si="946"/>
        <v>1</v>
      </c>
      <c r="R3849" s="9">
        <f t="shared" si="947"/>
        <v>1</v>
      </c>
      <c r="S3849" s="9">
        <f t="shared" si="948"/>
        <v>0</v>
      </c>
      <c r="T3849" s="9" t="str">
        <f t="shared" si="949"/>
        <v>May</v>
      </c>
      <c r="U3849" s="40">
        <f t="shared" si="950"/>
        <v>0</v>
      </c>
      <c r="V3849" s="40" t="str">
        <f t="shared" si="951"/>
        <v>Normal</v>
      </c>
      <c r="W3849" s="40">
        <f t="shared" si="952"/>
        <v>0</v>
      </c>
      <c r="X3849" s="40">
        <f t="shared" si="953"/>
        <v>0</v>
      </c>
      <c r="Y3849" s="40">
        <f t="shared" si="954"/>
        <v>0</v>
      </c>
      <c r="Z3849" s="40">
        <f t="shared" si="955"/>
        <v>0</v>
      </c>
      <c r="AA3849" s="40">
        <f t="shared" si="956"/>
        <v>1</v>
      </c>
      <c r="AB3849" s="40">
        <f t="shared" si="957"/>
        <v>0</v>
      </c>
      <c r="AC3849" s="41" t="s">
        <v>238</v>
      </c>
      <c r="AD3849" s="41" t="s">
        <v>2259</v>
      </c>
      <c r="AE3849" s="41" t="s">
        <v>431</v>
      </c>
      <c r="AF3849" s="41" t="s">
        <v>215</v>
      </c>
      <c r="AG3849" s="41" t="s">
        <v>56</v>
      </c>
      <c r="AH3849" s="41" t="s">
        <v>56</v>
      </c>
      <c r="AI3849" s="41" t="s">
        <v>56</v>
      </c>
      <c r="AJ3849" s="41" t="s">
        <v>160</v>
      </c>
      <c r="AK3849" s="41" t="s">
        <v>56</v>
      </c>
    </row>
    <row r="3850" spans="1:37" s="41" customFormat="1" ht="15.75" thickBot="1" x14ac:dyDescent="0.3">
      <c r="A3850" s="11" t="s">
        <v>359</v>
      </c>
      <c r="B3850" s="12" t="s">
        <v>216</v>
      </c>
      <c r="C3850" s="13" t="s">
        <v>52</v>
      </c>
      <c r="D3850" s="14" t="s">
        <v>47</v>
      </c>
      <c r="E3850" s="13" t="s">
        <v>8025</v>
      </c>
      <c r="F3850" s="4" t="s">
        <v>158</v>
      </c>
      <c r="G3850" s="4" t="s">
        <v>243</v>
      </c>
      <c r="H3850" s="15">
        <v>43241.416666666664</v>
      </c>
      <c r="I3850" s="15">
        <v>43242.666666666664</v>
      </c>
      <c r="J3850" s="131" t="s">
        <v>8861</v>
      </c>
      <c r="K3850" s="45" t="s">
        <v>9</v>
      </c>
      <c r="L3850" s="47" t="s">
        <v>7</v>
      </c>
      <c r="M3850" s="47" t="s">
        <v>56</v>
      </c>
      <c r="N3850" s="9" t="str">
        <f t="shared" si="943"/>
        <v>Standard</v>
      </c>
      <c r="O3850" s="10" t="str">
        <f t="shared" si="944"/>
        <v>Successful</v>
      </c>
      <c r="P3850" s="10" t="str">
        <f t="shared" si="945"/>
        <v>On Time</v>
      </c>
      <c r="Q3850" s="9">
        <f t="shared" si="946"/>
        <v>1</v>
      </c>
      <c r="R3850" s="9">
        <f t="shared" si="947"/>
        <v>1</v>
      </c>
      <c r="S3850" s="9">
        <f t="shared" si="948"/>
        <v>0</v>
      </c>
      <c r="T3850" s="9" t="str">
        <f t="shared" si="949"/>
        <v>May</v>
      </c>
      <c r="U3850" s="40">
        <f t="shared" si="950"/>
        <v>0</v>
      </c>
      <c r="V3850" s="40" t="str">
        <f t="shared" si="951"/>
        <v>Normal</v>
      </c>
      <c r="W3850" s="40">
        <f t="shared" si="952"/>
        <v>0</v>
      </c>
      <c r="X3850" s="40">
        <f t="shared" si="953"/>
        <v>0</v>
      </c>
      <c r="Y3850" s="40">
        <f t="shared" si="954"/>
        <v>0</v>
      </c>
      <c r="Z3850" s="40">
        <f t="shared" si="955"/>
        <v>0</v>
      </c>
      <c r="AA3850" s="40">
        <f t="shared" si="956"/>
        <v>1</v>
      </c>
      <c r="AB3850" s="40">
        <f t="shared" si="957"/>
        <v>0</v>
      </c>
      <c r="AC3850" s="41" t="s">
        <v>823</v>
      </c>
      <c r="AD3850" s="41" t="s">
        <v>333</v>
      </c>
      <c r="AE3850" s="41" t="s">
        <v>121</v>
      </c>
      <c r="AF3850" s="41" t="s">
        <v>322</v>
      </c>
      <c r="AG3850" s="41" t="s">
        <v>56</v>
      </c>
      <c r="AH3850" s="41" t="s">
        <v>56</v>
      </c>
      <c r="AI3850" s="41" t="s">
        <v>56</v>
      </c>
      <c r="AJ3850" s="41" t="s">
        <v>160</v>
      </c>
      <c r="AK3850" s="41" t="s">
        <v>56</v>
      </c>
    </row>
    <row r="3851" spans="1:37" s="41" customFormat="1" ht="15.75" thickBot="1" x14ac:dyDescent="0.3">
      <c r="A3851" s="11" t="s">
        <v>65</v>
      </c>
      <c r="B3851" s="12" t="s">
        <v>216</v>
      </c>
      <c r="C3851" s="13" t="s">
        <v>52</v>
      </c>
      <c r="D3851" s="14" t="s">
        <v>47</v>
      </c>
      <c r="E3851" s="13" t="s">
        <v>8026</v>
      </c>
      <c r="F3851" s="4" t="s">
        <v>152</v>
      </c>
      <c r="G3851" s="4" t="s">
        <v>325</v>
      </c>
      <c r="H3851" s="15">
        <v>43241.708333333336</v>
      </c>
      <c r="I3851" s="15">
        <v>43241.75</v>
      </c>
      <c r="J3851" s="131" t="s">
        <v>8862</v>
      </c>
      <c r="K3851" s="45" t="s">
        <v>9</v>
      </c>
      <c r="L3851" s="47" t="s">
        <v>7</v>
      </c>
      <c r="M3851" s="47" t="s">
        <v>56</v>
      </c>
      <c r="N3851" s="9" t="str">
        <f t="shared" si="943"/>
        <v>Standard</v>
      </c>
      <c r="O3851" s="10" t="str">
        <f t="shared" si="944"/>
        <v>Successful</v>
      </c>
      <c r="P3851" s="10" t="str">
        <f t="shared" si="945"/>
        <v>On Time</v>
      </c>
      <c r="Q3851" s="9">
        <f t="shared" si="946"/>
        <v>1</v>
      </c>
      <c r="R3851" s="9">
        <f t="shared" si="947"/>
        <v>1</v>
      </c>
      <c r="S3851" s="9">
        <f t="shared" si="948"/>
        <v>0</v>
      </c>
      <c r="T3851" s="9" t="str">
        <f t="shared" si="949"/>
        <v>May</v>
      </c>
      <c r="U3851" s="40">
        <f t="shared" si="950"/>
        <v>0</v>
      </c>
      <c r="V3851" s="40" t="str">
        <f t="shared" si="951"/>
        <v>Normal</v>
      </c>
      <c r="W3851" s="40">
        <f t="shared" si="952"/>
        <v>0</v>
      </c>
      <c r="X3851" s="40">
        <f t="shared" si="953"/>
        <v>0</v>
      </c>
      <c r="Y3851" s="40">
        <f t="shared" si="954"/>
        <v>0</v>
      </c>
      <c r="Z3851" s="40">
        <f t="shared" si="955"/>
        <v>0</v>
      </c>
      <c r="AA3851" s="40">
        <f t="shared" si="956"/>
        <v>1</v>
      </c>
      <c r="AB3851" s="40">
        <f t="shared" si="957"/>
        <v>0</v>
      </c>
      <c r="AC3851" s="41" t="s">
        <v>537</v>
      </c>
      <c r="AD3851" s="41" t="s">
        <v>519</v>
      </c>
      <c r="AE3851" s="41" t="s">
        <v>121</v>
      </c>
      <c r="AF3851" s="41" t="s">
        <v>322</v>
      </c>
      <c r="AG3851" s="41" t="s">
        <v>56</v>
      </c>
      <c r="AH3851" s="41" t="s">
        <v>56</v>
      </c>
      <c r="AI3851" s="41" t="s">
        <v>56</v>
      </c>
      <c r="AJ3851" s="41" t="s">
        <v>160</v>
      </c>
      <c r="AK3851" s="41" t="s">
        <v>56</v>
      </c>
    </row>
    <row r="3852" spans="1:37" s="41" customFormat="1" ht="15.75" thickBot="1" x14ac:dyDescent="0.3">
      <c r="A3852" s="11" t="s">
        <v>65</v>
      </c>
      <c r="B3852" s="12" t="s">
        <v>216</v>
      </c>
      <c r="C3852" s="13" t="s">
        <v>52</v>
      </c>
      <c r="D3852" s="14" t="s">
        <v>47</v>
      </c>
      <c r="E3852" s="13" t="s">
        <v>8027</v>
      </c>
      <c r="F3852" s="4" t="s">
        <v>152</v>
      </c>
      <c r="G3852" s="4" t="s">
        <v>325</v>
      </c>
      <c r="H3852" s="15">
        <v>43241.75</v>
      </c>
      <c r="I3852" s="15">
        <v>43241.791666666664</v>
      </c>
      <c r="J3852" s="131" t="s">
        <v>8863</v>
      </c>
      <c r="K3852" s="45" t="s">
        <v>9</v>
      </c>
      <c r="L3852" s="47" t="s">
        <v>7</v>
      </c>
      <c r="M3852" s="47" t="s">
        <v>56</v>
      </c>
      <c r="N3852" s="9" t="str">
        <f t="shared" si="943"/>
        <v>Standard</v>
      </c>
      <c r="O3852" s="10" t="str">
        <f t="shared" si="944"/>
        <v>Successful</v>
      </c>
      <c r="P3852" s="10" t="str">
        <f t="shared" si="945"/>
        <v>On Time</v>
      </c>
      <c r="Q3852" s="9">
        <f t="shared" si="946"/>
        <v>1</v>
      </c>
      <c r="R3852" s="9">
        <f t="shared" si="947"/>
        <v>1</v>
      </c>
      <c r="S3852" s="9">
        <f t="shared" si="948"/>
        <v>0</v>
      </c>
      <c r="T3852" s="9" t="str">
        <f t="shared" si="949"/>
        <v>May</v>
      </c>
      <c r="U3852" s="40">
        <f t="shared" si="950"/>
        <v>0</v>
      </c>
      <c r="V3852" s="40" t="str">
        <f t="shared" si="951"/>
        <v>Normal</v>
      </c>
      <c r="W3852" s="40">
        <f t="shared" si="952"/>
        <v>0</v>
      </c>
      <c r="X3852" s="40">
        <f t="shared" si="953"/>
        <v>0</v>
      </c>
      <c r="Y3852" s="40">
        <f t="shared" si="954"/>
        <v>0</v>
      </c>
      <c r="Z3852" s="40">
        <f t="shared" si="955"/>
        <v>0</v>
      </c>
      <c r="AA3852" s="40">
        <f t="shared" si="956"/>
        <v>1</v>
      </c>
      <c r="AB3852" s="40">
        <f t="shared" si="957"/>
        <v>0</v>
      </c>
      <c r="AC3852" s="41" t="s">
        <v>537</v>
      </c>
      <c r="AD3852" s="41" t="s">
        <v>519</v>
      </c>
      <c r="AE3852" s="41" t="s">
        <v>121</v>
      </c>
      <c r="AF3852" s="41" t="s">
        <v>322</v>
      </c>
      <c r="AG3852" s="41" t="s">
        <v>56</v>
      </c>
      <c r="AH3852" s="41" t="s">
        <v>56</v>
      </c>
      <c r="AI3852" s="41" t="s">
        <v>56</v>
      </c>
      <c r="AJ3852" s="41" t="s">
        <v>160</v>
      </c>
      <c r="AK3852" s="41" t="s">
        <v>56</v>
      </c>
    </row>
    <row r="3853" spans="1:37" s="41" customFormat="1" ht="15.75" thickBot="1" x14ac:dyDescent="0.3">
      <c r="A3853" s="11" t="s">
        <v>49</v>
      </c>
      <c r="B3853" s="12" t="s">
        <v>8</v>
      </c>
      <c r="C3853" s="13" t="s">
        <v>46</v>
      </c>
      <c r="D3853" s="14" t="s">
        <v>47</v>
      </c>
      <c r="E3853" s="13" t="s">
        <v>8028</v>
      </c>
      <c r="F3853" s="4" t="s">
        <v>86</v>
      </c>
      <c r="G3853" s="4" t="s">
        <v>4965</v>
      </c>
      <c r="H3853" s="15">
        <v>43241.9375</v>
      </c>
      <c r="I3853" s="15">
        <v>43242.104166666664</v>
      </c>
      <c r="J3853" s="131" t="s">
        <v>8864</v>
      </c>
      <c r="K3853" s="45" t="s">
        <v>9</v>
      </c>
      <c r="L3853" s="47" t="s">
        <v>7</v>
      </c>
      <c r="M3853" s="47" t="s">
        <v>56</v>
      </c>
      <c r="N3853" s="9" t="str">
        <f t="shared" si="943"/>
        <v>Minor</v>
      </c>
      <c r="O3853" s="10" t="str">
        <f t="shared" si="944"/>
        <v>Successful</v>
      </c>
      <c r="P3853" s="10" t="str">
        <f t="shared" si="945"/>
        <v>On Time</v>
      </c>
      <c r="Q3853" s="9">
        <f t="shared" si="946"/>
        <v>1</v>
      </c>
      <c r="R3853" s="9">
        <f t="shared" si="947"/>
        <v>1</v>
      </c>
      <c r="S3853" s="9">
        <f t="shared" si="948"/>
        <v>0</v>
      </c>
      <c r="T3853" s="9" t="str">
        <f t="shared" si="949"/>
        <v>May</v>
      </c>
      <c r="U3853" s="40">
        <f t="shared" si="950"/>
        <v>1</v>
      </c>
      <c r="V3853" s="40" t="str">
        <f t="shared" si="951"/>
        <v>SLT</v>
      </c>
      <c r="W3853" s="40">
        <f t="shared" si="952"/>
        <v>0</v>
      </c>
      <c r="X3853" s="40">
        <f t="shared" si="953"/>
        <v>0</v>
      </c>
      <c r="Y3853" s="40">
        <f t="shared" si="954"/>
        <v>0</v>
      </c>
      <c r="Z3853" s="40">
        <f t="shared" si="955"/>
        <v>0</v>
      </c>
      <c r="AA3853" s="40">
        <f t="shared" si="956"/>
        <v>1</v>
      </c>
      <c r="AB3853" s="40">
        <f t="shared" si="957"/>
        <v>0</v>
      </c>
      <c r="AC3853" s="41" t="s">
        <v>9180</v>
      </c>
      <c r="AD3853" s="41" t="s">
        <v>280</v>
      </c>
      <c r="AE3853" s="41" t="s">
        <v>308</v>
      </c>
      <c r="AF3853" s="41" t="s">
        <v>8</v>
      </c>
      <c r="AG3853" s="41" t="s">
        <v>56</v>
      </c>
      <c r="AH3853" s="41" t="s">
        <v>56</v>
      </c>
      <c r="AI3853" s="41" t="s">
        <v>56</v>
      </c>
      <c r="AJ3853" s="41" t="s">
        <v>160</v>
      </c>
      <c r="AK3853" s="41" t="s">
        <v>56</v>
      </c>
    </row>
    <row r="3854" spans="1:37" s="41" customFormat="1" ht="15.75" thickBot="1" x14ac:dyDescent="0.3">
      <c r="A3854" s="11" t="s">
        <v>211</v>
      </c>
      <c r="B3854" s="12" t="s">
        <v>216</v>
      </c>
      <c r="C3854" s="13" t="s">
        <v>46</v>
      </c>
      <c r="D3854" s="14" t="s">
        <v>47</v>
      </c>
      <c r="E3854" s="13" t="s">
        <v>8029</v>
      </c>
      <c r="F3854" s="4" t="s">
        <v>84</v>
      </c>
      <c r="G3854" s="4" t="s">
        <v>663</v>
      </c>
      <c r="H3854" s="15">
        <v>43241.854166666664</v>
      </c>
      <c r="I3854" s="15">
        <v>43241.895833333336</v>
      </c>
      <c r="J3854" s="131" t="s">
        <v>8865</v>
      </c>
      <c r="K3854" s="45" t="s">
        <v>9</v>
      </c>
      <c r="L3854" s="47" t="s">
        <v>7</v>
      </c>
      <c r="M3854" s="47" t="s">
        <v>56</v>
      </c>
      <c r="N3854" s="9" t="str">
        <f t="shared" si="943"/>
        <v>Minor</v>
      </c>
      <c r="O3854" s="10" t="str">
        <f t="shared" si="944"/>
        <v>Successful</v>
      </c>
      <c r="P3854" s="10" t="str">
        <f t="shared" si="945"/>
        <v>On Time</v>
      </c>
      <c r="Q3854" s="9">
        <f t="shared" si="946"/>
        <v>1</v>
      </c>
      <c r="R3854" s="9">
        <f t="shared" si="947"/>
        <v>1</v>
      </c>
      <c r="S3854" s="9">
        <f t="shared" si="948"/>
        <v>0</v>
      </c>
      <c r="T3854" s="9" t="str">
        <f t="shared" si="949"/>
        <v>May</v>
      </c>
      <c r="U3854" s="40">
        <f t="shared" si="950"/>
        <v>1</v>
      </c>
      <c r="V3854" s="40" t="str">
        <f t="shared" si="951"/>
        <v>SLT</v>
      </c>
      <c r="W3854" s="40">
        <f t="shared" si="952"/>
        <v>0</v>
      </c>
      <c r="X3854" s="40">
        <f t="shared" si="953"/>
        <v>0</v>
      </c>
      <c r="Y3854" s="40">
        <f t="shared" si="954"/>
        <v>0</v>
      </c>
      <c r="Z3854" s="40">
        <f t="shared" si="955"/>
        <v>0</v>
      </c>
      <c r="AA3854" s="40">
        <f t="shared" si="956"/>
        <v>1</v>
      </c>
      <c r="AB3854" s="40">
        <f t="shared" si="957"/>
        <v>0</v>
      </c>
      <c r="AC3854" s="41" t="s">
        <v>537</v>
      </c>
      <c r="AD3854" s="41" t="s">
        <v>461</v>
      </c>
      <c r="AE3854" s="41" t="s">
        <v>260</v>
      </c>
      <c r="AF3854" s="41" t="s">
        <v>216</v>
      </c>
      <c r="AG3854" s="41" t="s">
        <v>56</v>
      </c>
      <c r="AH3854" s="41" t="s">
        <v>56</v>
      </c>
      <c r="AI3854" s="41" t="s">
        <v>56</v>
      </c>
      <c r="AJ3854" s="41" t="s">
        <v>160</v>
      </c>
      <c r="AK3854" s="41" t="s">
        <v>56</v>
      </c>
    </row>
    <row r="3855" spans="1:37" s="41" customFormat="1" ht="15.75" thickBot="1" x14ac:dyDescent="0.3">
      <c r="A3855" s="11" t="s">
        <v>359</v>
      </c>
      <c r="B3855" s="12" t="s">
        <v>216</v>
      </c>
      <c r="C3855" s="13" t="s">
        <v>46</v>
      </c>
      <c r="D3855" s="14" t="s">
        <v>48</v>
      </c>
      <c r="E3855" s="13" t="s">
        <v>8030</v>
      </c>
      <c r="F3855" s="4" t="s">
        <v>309</v>
      </c>
      <c r="G3855" s="4" t="s">
        <v>230</v>
      </c>
      <c r="H3855" s="15">
        <v>43241.958333333336</v>
      </c>
      <c r="I3855" s="15">
        <v>43242.041666666664</v>
      </c>
      <c r="J3855" s="131" t="s">
        <v>8866</v>
      </c>
      <c r="K3855" s="45" t="s">
        <v>9</v>
      </c>
      <c r="L3855" s="47" t="s">
        <v>7</v>
      </c>
      <c r="M3855" s="47" t="s">
        <v>56</v>
      </c>
      <c r="N3855" s="9" t="str">
        <f t="shared" si="943"/>
        <v>Minor</v>
      </c>
      <c r="O3855" s="10" t="str">
        <f t="shared" si="944"/>
        <v>Successful</v>
      </c>
      <c r="P3855" s="10" t="str">
        <f t="shared" si="945"/>
        <v>On Time</v>
      </c>
      <c r="Q3855" s="9">
        <f t="shared" si="946"/>
        <v>1</v>
      </c>
      <c r="R3855" s="9">
        <f t="shared" si="947"/>
        <v>1</v>
      </c>
      <c r="S3855" s="9">
        <f t="shared" si="948"/>
        <v>0</v>
      </c>
      <c r="T3855" s="9" t="str">
        <f t="shared" si="949"/>
        <v>May</v>
      </c>
      <c r="U3855" s="40">
        <f t="shared" si="950"/>
        <v>0</v>
      </c>
      <c r="V3855" s="40" t="str">
        <f t="shared" si="951"/>
        <v>Emergency</v>
      </c>
      <c r="W3855" s="40">
        <f t="shared" si="952"/>
        <v>1</v>
      </c>
      <c r="X3855" s="40">
        <f t="shared" si="953"/>
        <v>0</v>
      </c>
      <c r="Y3855" s="40">
        <f t="shared" si="954"/>
        <v>0</v>
      </c>
      <c r="Z3855" s="40">
        <f t="shared" si="955"/>
        <v>0</v>
      </c>
      <c r="AA3855" s="40">
        <f t="shared" si="956"/>
        <v>1</v>
      </c>
      <c r="AB3855" s="40">
        <f t="shared" si="957"/>
        <v>0</v>
      </c>
      <c r="AC3855" s="41" t="s">
        <v>823</v>
      </c>
      <c r="AD3855" s="41" t="s">
        <v>7475</v>
      </c>
      <c r="AE3855" s="41" t="s">
        <v>227</v>
      </c>
      <c r="AF3855" s="41" t="s">
        <v>216</v>
      </c>
      <c r="AG3855" s="41" t="s">
        <v>56</v>
      </c>
      <c r="AH3855" s="41" t="s">
        <v>56</v>
      </c>
      <c r="AI3855" s="41" t="s">
        <v>56</v>
      </c>
      <c r="AJ3855" s="41" t="s">
        <v>160</v>
      </c>
      <c r="AK3855" s="41" t="s">
        <v>56</v>
      </c>
    </row>
    <row r="3856" spans="1:37" s="41" customFormat="1" ht="15.75" thickBot="1" x14ac:dyDescent="0.3">
      <c r="A3856" s="11" t="s">
        <v>53</v>
      </c>
      <c r="B3856" s="12" t="s">
        <v>216</v>
      </c>
      <c r="C3856" s="13" t="s">
        <v>46</v>
      </c>
      <c r="D3856" s="14" t="s">
        <v>47</v>
      </c>
      <c r="E3856" s="13" t="s">
        <v>8031</v>
      </c>
      <c r="F3856" s="4" t="s">
        <v>106</v>
      </c>
      <c r="G3856" s="4" t="s">
        <v>548</v>
      </c>
      <c r="H3856" s="15">
        <v>43238.666666666664</v>
      </c>
      <c r="I3856" s="15">
        <v>43241.75</v>
      </c>
      <c r="J3856" s="131" t="s">
        <v>8867</v>
      </c>
      <c r="K3856" s="45" t="s">
        <v>9</v>
      </c>
      <c r="L3856" s="47" t="s">
        <v>7</v>
      </c>
      <c r="M3856" s="47" t="s">
        <v>56</v>
      </c>
      <c r="N3856" s="9" t="str">
        <f t="shared" si="943"/>
        <v>Minor</v>
      </c>
      <c r="O3856" s="10" t="str">
        <f t="shared" si="944"/>
        <v>Successful</v>
      </c>
      <c r="P3856" s="10" t="str">
        <f t="shared" si="945"/>
        <v>On Time</v>
      </c>
      <c r="Q3856" s="9">
        <f t="shared" si="946"/>
        <v>1</v>
      </c>
      <c r="R3856" s="9">
        <f t="shared" si="947"/>
        <v>1</v>
      </c>
      <c r="S3856" s="9">
        <f t="shared" si="948"/>
        <v>0</v>
      </c>
      <c r="T3856" s="9" t="str">
        <f t="shared" si="949"/>
        <v>May</v>
      </c>
      <c r="U3856" s="40">
        <f t="shared" si="950"/>
        <v>0</v>
      </c>
      <c r="V3856" s="40" t="str">
        <f t="shared" si="951"/>
        <v>Normal</v>
      </c>
      <c r="W3856" s="40">
        <f t="shared" si="952"/>
        <v>0</v>
      </c>
      <c r="X3856" s="40">
        <f t="shared" si="953"/>
        <v>0</v>
      </c>
      <c r="Y3856" s="40">
        <f t="shared" si="954"/>
        <v>0</v>
      </c>
      <c r="Z3856" s="40">
        <f t="shared" si="955"/>
        <v>0</v>
      </c>
      <c r="AA3856" s="40">
        <f t="shared" si="956"/>
        <v>1</v>
      </c>
      <c r="AB3856" s="40">
        <f t="shared" si="957"/>
        <v>0</v>
      </c>
      <c r="AC3856" s="41" t="s">
        <v>9181</v>
      </c>
      <c r="AD3856" s="41" t="s">
        <v>9207</v>
      </c>
      <c r="AE3856" s="41" t="s">
        <v>429</v>
      </c>
      <c r="AF3856" s="41" t="s">
        <v>216</v>
      </c>
      <c r="AG3856" s="41" t="s">
        <v>56</v>
      </c>
      <c r="AH3856" s="41" t="s">
        <v>56</v>
      </c>
      <c r="AI3856" s="41" t="s">
        <v>56</v>
      </c>
      <c r="AJ3856" s="41" t="s">
        <v>160</v>
      </c>
      <c r="AK3856" s="41" t="s">
        <v>56</v>
      </c>
    </row>
    <row r="3857" spans="1:37" s="41" customFormat="1" ht="15.75" thickBot="1" x14ac:dyDescent="0.3">
      <c r="A3857" s="11" t="s">
        <v>53</v>
      </c>
      <c r="B3857" s="12" t="s">
        <v>8</v>
      </c>
      <c r="C3857" s="13" t="s">
        <v>46</v>
      </c>
      <c r="D3857" s="14" t="s">
        <v>47</v>
      </c>
      <c r="E3857" s="13" t="s">
        <v>8032</v>
      </c>
      <c r="F3857" s="4" t="s">
        <v>103</v>
      </c>
      <c r="G3857" s="4" t="s">
        <v>4946</v>
      </c>
      <c r="H3857" s="15">
        <v>43238.708333333336</v>
      </c>
      <c r="I3857" s="15">
        <v>43241.666666666664</v>
      </c>
      <c r="J3857" s="131" t="s">
        <v>8868</v>
      </c>
      <c r="K3857" s="45" t="s">
        <v>9</v>
      </c>
      <c r="L3857" s="47" t="s">
        <v>7</v>
      </c>
      <c r="M3857" s="47" t="s">
        <v>56</v>
      </c>
      <c r="N3857" s="9" t="str">
        <f t="shared" si="943"/>
        <v>Minor</v>
      </c>
      <c r="O3857" s="10" t="str">
        <f t="shared" si="944"/>
        <v>Successful</v>
      </c>
      <c r="P3857" s="10" t="str">
        <f t="shared" si="945"/>
        <v>On Time</v>
      </c>
      <c r="Q3857" s="9">
        <f t="shared" si="946"/>
        <v>1</v>
      </c>
      <c r="R3857" s="9">
        <f t="shared" si="947"/>
        <v>1</v>
      </c>
      <c r="S3857" s="9">
        <f t="shared" si="948"/>
        <v>0</v>
      </c>
      <c r="T3857" s="9" t="str">
        <f t="shared" si="949"/>
        <v>May</v>
      </c>
      <c r="U3857" s="40">
        <f t="shared" si="950"/>
        <v>0</v>
      </c>
      <c r="V3857" s="40" t="str">
        <f t="shared" si="951"/>
        <v>Normal</v>
      </c>
      <c r="W3857" s="40">
        <f t="shared" si="952"/>
        <v>0</v>
      </c>
      <c r="X3857" s="40">
        <f t="shared" si="953"/>
        <v>0</v>
      </c>
      <c r="Y3857" s="40">
        <f t="shared" si="954"/>
        <v>0</v>
      </c>
      <c r="Z3857" s="40">
        <f t="shared" si="955"/>
        <v>0</v>
      </c>
      <c r="AA3857" s="40">
        <f t="shared" si="956"/>
        <v>1</v>
      </c>
      <c r="AB3857" s="40">
        <f t="shared" si="957"/>
        <v>0</v>
      </c>
      <c r="AC3857" s="41" t="s">
        <v>9181</v>
      </c>
      <c r="AD3857" s="41" t="s">
        <v>9208</v>
      </c>
      <c r="AE3857" s="41" t="s">
        <v>147</v>
      </c>
      <c r="AF3857" s="41" t="s">
        <v>8</v>
      </c>
      <c r="AG3857" s="41" t="s">
        <v>56</v>
      </c>
      <c r="AH3857" s="41" t="s">
        <v>56</v>
      </c>
      <c r="AI3857" s="41" t="s">
        <v>56</v>
      </c>
      <c r="AJ3857" s="41" t="s">
        <v>160</v>
      </c>
      <c r="AK3857" s="41" t="s">
        <v>56</v>
      </c>
    </row>
    <row r="3858" spans="1:37" s="41" customFormat="1" ht="15.75" thickBot="1" x14ac:dyDescent="0.3">
      <c r="A3858" s="11" t="s">
        <v>53</v>
      </c>
      <c r="B3858" s="12" t="s">
        <v>8</v>
      </c>
      <c r="C3858" s="13" t="s">
        <v>46</v>
      </c>
      <c r="D3858" s="14" t="s">
        <v>47</v>
      </c>
      <c r="E3858" s="13" t="s">
        <v>8033</v>
      </c>
      <c r="F3858" s="4" t="s">
        <v>109</v>
      </c>
      <c r="G3858" s="4" t="s">
        <v>6712</v>
      </c>
      <c r="H3858" s="15">
        <v>43238.666666666664</v>
      </c>
      <c r="I3858" s="15">
        <v>43241.6875</v>
      </c>
      <c r="J3858" s="131" t="s">
        <v>8869</v>
      </c>
      <c r="K3858" s="45" t="s">
        <v>9</v>
      </c>
      <c r="L3858" s="47" t="s">
        <v>7</v>
      </c>
      <c r="M3858" s="47" t="s">
        <v>56</v>
      </c>
      <c r="N3858" s="9" t="str">
        <f t="shared" si="943"/>
        <v>Minor</v>
      </c>
      <c r="O3858" s="10" t="str">
        <f t="shared" si="944"/>
        <v>Successful</v>
      </c>
      <c r="P3858" s="10" t="str">
        <f t="shared" si="945"/>
        <v>On Time</v>
      </c>
      <c r="Q3858" s="9">
        <f t="shared" si="946"/>
        <v>1</v>
      </c>
      <c r="R3858" s="9">
        <f t="shared" si="947"/>
        <v>1</v>
      </c>
      <c r="S3858" s="9">
        <f t="shared" si="948"/>
        <v>0</v>
      </c>
      <c r="T3858" s="9" t="str">
        <f t="shared" si="949"/>
        <v>May</v>
      </c>
      <c r="U3858" s="40">
        <f t="shared" si="950"/>
        <v>0</v>
      </c>
      <c r="V3858" s="40" t="str">
        <f t="shared" si="951"/>
        <v>Normal</v>
      </c>
      <c r="W3858" s="40">
        <f t="shared" si="952"/>
        <v>0</v>
      </c>
      <c r="X3858" s="40">
        <f t="shared" si="953"/>
        <v>0</v>
      </c>
      <c r="Y3858" s="40">
        <f t="shared" si="954"/>
        <v>0</v>
      </c>
      <c r="Z3858" s="40">
        <f t="shared" si="955"/>
        <v>0</v>
      </c>
      <c r="AA3858" s="40">
        <f t="shared" si="956"/>
        <v>1</v>
      </c>
      <c r="AB3858" s="40">
        <f t="shared" si="957"/>
        <v>0</v>
      </c>
      <c r="AC3858" s="41" t="s">
        <v>9181</v>
      </c>
      <c r="AD3858" s="41" t="s">
        <v>280</v>
      </c>
      <c r="AE3858" s="41" t="s">
        <v>259</v>
      </c>
      <c r="AF3858" s="41" t="s">
        <v>8</v>
      </c>
      <c r="AG3858" s="41" t="s">
        <v>56</v>
      </c>
      <c r="AH3858" s="41" t="s">
        <v>56</v>
      </c>
      <c r="AI3858" s="41" t="s">
        <v>56</v>
      </c>
      <c r="AJ3858" s="41" t="s">
        <v>160</v>
      </c>
      <c r="AK3858" s="41" t="s">
        <v>56</v>
      </c>
    </row>
    <row r="3859" spans="1:37" s="41" customFormat="1" ht="15.75" thickBot="1" x14ac:dyDescent="0.3">
      <c r="A3859" s="11" t="s">
        <v>638</v>
      </c>
      <c r="B3859" s="12" t="s">
        <v>216</v>
      </c>
      <c r="C3859" s="13" t="s">
        <v>46</v>
      </c>
      <c r="D3859" s="14" t="s">
        <v>47</v>
      </c>
      <c r="E3859" s="13" t="s">
        <v>8034</v>
      </c>
      <c r="F3859" s="4" t="s">
        <v>630</v>
      </c>
      <c r="G3859" s="4" t="s">
        <v>734</v>
      </c>
      <c r="H3859" s="15">
        <v>43238.416666666664</v>
      </c>
      <c r="I3859" s="15">
        <v>43241.708333333336</v>
      </c>
      <c r="J3859" s="131" t="s">
        <v>8870</v>
      </c>
      <c r="K3859" s="45" t="s">
        <v>9</v>
      </c>
      <c r="L3859" s="47" t="s">
        <v>7</v>
      </c>
      <c r="M3859" s="47" t="s">
        <v>56</v>
      </c>
      <c r="N3859" s="9" t="str">
        <f t="shared" si="943"/>
        <v>Minor</v>
      </c>
      <c r="O3859" s="10" t="str">
        <f t="shared" si="944"/>
        <v>Successful</v>
      </c>
      <c r="P3859" s="10" t="str">
        <f t="shared" si="945"/>
        <v>On Time</v>
      </c>
      <c r="Q3859" s="9">
        <f t="shared" si="946"/>
        <v>1</v>
      </c>
      <c r="R3859" s="9">
        <f t="shared" si="947"/>
        <v>1</v>
      </c>
      <c r="S3859" s="9">
        <f t="shared" si="948"/>
        <v>0</v>
      </c>
      <c r="T3859" s="9" t="str">
        <f t="shared" si="949"/>
        <v>May</v>
      </c>
      <c r="U3859" s="40">
        <f t="shared" si="950"/>
        <v>0</v>
      </c>
      <c r="V3859" s="40" t="str">
        <f t="shared" si="951"/>
        <v>Normal</v>
      </c>
      <c r="W3859" s="40">
        <f t="shared" si="952"/>
        <v>0</v>
      </c>
      <c r="X3859" s="40">
        <f t="shared" si="953"/>
        <v>0</v>
      </c>
      <c r="Y3859" s="40">
        <f t="shared" si="954"/>
        <v>0</v>
      </c>
      <c r="Z3859" s="40">
        <f t="shared" si="955"/>
        <v>0</v>
      </c>
      <c r="AA3859" s="40">
        <f t="shared" si="956"/>
        <v>1</v>
      </c>
      <c r="AB3859" s="40">
        <f t="shared" si="957"/>
        <v>0</v>
      </c>
      <c r="AC3859" s="41" t="s">
        <v>9181</v>
      </c>
      <c r="AD3859" s="41" t="s">
        <v>722</v>
      </c>
      <c r="AE3859" s="41" t="s">
        <v>351</v>
      </c>
      <c r="AF3859" s="41" t="s">
        <v>216</v>
      </c>
      <c r="AG3859" s="41" t="s">
        <v>56</v>
      </c>
      <c r="AH3859" s="41" t="s">
        <v>56</v>
      </c>
      <c r="AI3859" s="41" t="s">
        <v>56</v>
      </c>
      <c r="AJ3859" s="41" t="s">
        <v>160</v>
      </c>
      <c r="AK3859" s="41" t="s">
        <v>56</v>
      </c>
    </row>
    <row r="3860" spans="1:37" s="41" customFormat="1" ht="15.75" thickBot="1" x14ac:dyDescent="0.3">
      <c r="A3860" s="11" t="s">
        <v>638</v>
      </c>
      <c r="B3860" s="12" t="s">
        <v>216</v>
      </c>
      <c r="C3860" s="13" t="s">
        <v>46</v>
      </c>
      <c r="D3860" s="14" t="s">
        <v>47</v>
      </c>
      <c r="E3860" s="13" t="s">
        <v>8035</v>
      </c>
      <c r="F3860" s="4" t="s">
        <v>630</v>
      </c>
      <c r="G3860" s="4" t="s">
        <v>734</v>
      </c>
      <c r="H3860" s="15">
        <v>43238.416666666664</v>
      </c>
      <c r="I3860" s="15">
        <v>43241.708333333336</v>
      </c>
      <c r="J3860" s="131" t="s">
        <v>8871</v>
      </c>
      <c r="K3860" s="45" t="s">
        <v>9</v>
      </c>
      <c r="L3860" s="47" t="s">
        <v>7</v>
      </c>
      <c r="M3860" s="47" t="s">
        <v>56</v>
      </c>
      <c r="N3860" s="9" t="str">
        <f t="shared" si="943"/>
        <v>Minor</v>
      </c>
      <c r="O3860" s="10" t="str">
        <f t="shared" si="944"/>
        <v>Successful</v>
      </c>
      <c r="P3860" s="10" t="str">
        <f t="shared" si="945"/>
        <v>On Time</v>
      </c>
      <c r="Q3860" s="9">
        <f t="shared" si="946"/>
        <v>1</v>
      </c>
      <c r="R3860" s="9">
        <f t="shared" si="947"/>
        <v>1</v>
      </c>
      <c r="S3860" s="9">
        <f t="shared" si="948"/>
        <v>0</v>
      </c>
      <c r="T3860" s="9" t="str">
        <f t="shared" si="949"/>
        <v>May</v>
      </c>
      <c r="U3860" s="40">
        <f t="shared" si="950"/>
        <v>0</v>
      </c>
      <c r="V3860" s="40" t="str">
        <f t="shared" si="951"/>
        <v>Normal</v>
      </c>
      <c r="W3860" s="40">
        <f t="shared" si="952"/>
        <v>0</v>
      </c>
      <c r="X3860" s="40">
        <f t="shared" si="953"/>
        <v>0</v>
      </c>
      <c r="Y3860" s="40">
        <f t="shared" si="954"/>
        <v>0</v>
      </c>
      <c r="Z3860" s="40">
        <f t="shared" si="955"/>
        <v>0</v>
      </c>
      <c r="AA3860" s="40">
        <f t="shared" si="956"/>
        <v>1</v>
      </c>
      <c r="AB3860" s="40">
        <f t="shared" si="957"/>
        <v>0</v>
      </c>
      <c r="AC3860" s="41" t="s">
        <v>9181</v>
      </c>
      <c r="AD3860" s="41" t="s">
        <v>722</v>
      </c>
      <c r="AE3860" s="41" t="s">
        <v>351</v>
      </c>
      <c r="AF3860" s="41" t="s">
        <v>216</v>
      </c>
      <c r="AG3860" s="41" t="s">
        <v>56</v>
      </c>
      <c r="AH3860" s="41" t="s">
        <v>56</v>
      </c>
      <c r="AI3860" s="41" t="s">
        <v>56</v>
      </c>
      <c r="AJ3860" s="41" t="s">
        <v>160</v>
      </c>
      <c r="AK3860" s="41" t="s">
        <v>56</v>
      </c>
    </row>
    <row r="3861" spans="1:37" s="41" customFormat="1" ht="15.75" thickBot="1" x14ac:dyDescent="0.3">
      <c r="A3861" s="11" t="s">
        <v>638</v>
      </c>
      <c r="B3861" s="12" t="s">
        <v>216</v>
      </c>
      <c r="C3861" s="13" t="s">
        <v>46</v>
      </c>
      <c r="D3861" s="14" t="s">
        <v>47</v>
      </c>
      <c r="E3861" s="13" t="s">
        <v>8036</v>
      </c>
      <c r="F3861" s="4" t="s">
        <v>630</v>
      </c>
      <c r="G3861" s="4" t="s">
        <v>734</v>
      </c>
      <c r="H3861" s="15">
        <v>43238.416666666664</v>
      </c>
      <c r="I3861" s="15">
        <v>43241.708333333336</v>
      </c>
      <c r="J3861" s="131" t="s">
        <v>8872</v>
      </c>
      <c r="K3861" s="45" t="s">
        <v>9</v>
      </c>
      <c r="L3861" s="47" t="s">
        <v>7</v>
      </c>
      <c r="M3861" s="47" t="s">
        <v>56</v>
      </c>
      <c r="N3861" s="9" t="str">
        <f t="shared" si="943"/>
        <v>Minor</v>
      </c>
      <c r="O3861" s="10" t="str">
        <f t="shared" si="944"/>
        <v>Successful</v>
      </c>
      <c r="P3861" s="10" t="str">
        <f t="shared" si="945"/>
        <v>On Time</v>
      </c>
      <c r="Q3861" s="9">
        <f t="shared" si="946"/>
        <v>1</v>
      </c>
      <c r="R3861" s="9">
        <f t="shared" si="947"/>
        <v>1</v>
      </c>
      <c r="S3861" s="9">
        <f t="shared" si="948"/>
        <v>0</v>
      </c>
      <c r="T3861" s="9" t="str">
        <f t="shared" si="949"/>
        <v>May</v>
      </c>
      <c r="U3861" s="40">
        <f t="shared" si="950"/>
        <v>0</v>
      </c>
      <c r="V3861" s="40" t="str">
        <f t="shared" si="951"/>
        <v>Normal</v>
      </c>
      <c r="W3861" s="40">
        <f t="shared" si="952"/>
        <v>0</v>
      </c>
      <c r="X3861" s="40">
        <f t="shared" si="953"/>
        <v>0</v>
      </c>
      <c r="Y3861" s="40">
        <f t="shared" si="954"/>
        <v>0</v>
      </c>
      <c r="Z3861" s="40">
        <f t="shared" si="955"/>
        <v>0</v>
      </c>
      <c r="AA3861" s="40">
        <f t="shared" si="956"/>
        <v>1</v>
      </c>
      <c r="AB3861" s="40">
        <f t="shared" si="957"/>
        <v>0</v>
      </c>
      <c r="AC3861" s="41" t="s">
        <v>9181</v>
      </c>
      <c r="AD3861" s="41" t="s">
        <v>722</v>
      </c>
      <c r="AE3861" s="41" t="s">
        <v>351</v>
      </c>
      <c r="AF3861" s="41" t="s">
        <v>216</v>
      </c>
      <c r="AG3861" s="41" t="s">
        <v>56</v>
      </c>
      <c r="AH3861" s="41" t="s">
        <v>56</v>
      </c>
      <c r="AI3861" s="41" t="s">
        <v>56</v>
      </c>
      <c r="AJ3861" s="41" t="s">
        <v>160</v>
      </c>
      <c r="AK3861" s="41" t="s">
        <v>56</v>
      </c>
    </row>
    <row r="3862" spans="1:37" s="41" customFormat="1" ht="15.75" thickBot="1" x14ac:dyDescent="0.3">
      <c r="A3862" s="11" t="s">
        <v>638</v>
      </c>
      <c r="B3862" s="12" t="s">
        <v>8</v>
      </c>
      <c r="C3862" s="13" t="s">
        <v>52</v>
      </c>
      <c r="D3862" s="14" t="s">
        <v>47</v>
      </c>
      <c r="E3862" s="13" t="s">
        <v>8037</v>
      </c>
      <c r="F3862" s="4" t="s">
        <v>693</v>
      </c>
      <c r="G3862" s="4" t="s">
        <v>705</v>
      </c>
      <c r="H3862" s="15">
        <v>43241.375</v>
      </c>
      <c r="I3862" s="15">
        <v>43241.541666666664</v>
      </c>
      <c r="J3862" s="131" t="s">
        <v>8873</v>
      </c>
      <c r="K3862" s="45" t="s">
        <v>9</v>
      </c>
      <c r="L3862" s="47" t="s">
        <v>7</v>
      </c>
      <c r="M3862" s="47" t="s">
        <v>56</v>
      </c>
      <c r="N3862" s="9" t="str">
        <f t="shared" si="943"/>
        <v>Standard</v>
      </c>
      <c r="O3862" s="10" t="str">
        <f t="shared" si="944"/>
        <v>Successful</v>
      </c>
      <c r="P3862" s="10" t="str">
        <f t="shared" si="945"/>
        <v>On Time</v>
      </c>
      <c r="Q3862" s="9">
        <f t="shared" si="946"/>
        <v>1</v>
      </c>
      <c r="R3862" s="9">
        <f t="shared" si="947"/>
        <v>1</v>
      </c>
      <c r="S3862" s="9">
        <f t="shared" si="948"/>
        <v>0</v>
      </c>
      <c r="T3862" s="9" t="str">
        <f t="shared" si="949"/>
        <v>May</v>
      </c>
      <c r="U3862" s="40">
        <f t="shared" si="950"/>
        <v>0</v>
      </c>
      <c r="V3862" s="40" t="str">
        <f t="shared" si="951"/>
        <v>Normal</v>
      </c>
      <c r="W3862" s="40">
        <f t="shared" si="952"/>
        <v>0</v>
      </c>
      <c r="X3862" s="40">
        <f t="shared" si="953"/>
        <v>0</v>
      </c>
      <c r="Y3862" s="40">
        <f t="shared" si="954"/>
        <v>0</v>
      </c>
      <c r="Z3862" s="40">
        <f t="shared" si="955"/>
        <v>0</v>
      </c>
      <c r="AA3862" s="40">
        <f t="shared" si="956"/>
        <v>1</v>
      </c>
      <c r="AB3862" s="40">
        <f t="shared" si="957"/>
        <v>0</v>
      </c>
      <c r="AC3862" s="41" t="s">
        <v>9181</v>
      </c>
      <c r="AD3862" s="41" t="s">
        <v>720</v>
      </c>
      <c r="AE3862" s="41" t="s">
        <v>146</v>
      </c>
      <c r="AF3862" s="41" t="s">
        <v>8</v>
      </c>
      <c r="AG3862" s="41" t="s">
        <v>56</v>
      </c>
      <c r="AH3862" s="41" t="s">
        <v>56</v>
      </c>
      <c r="AI3862" s="41" t="s">
        <v>56</v>
      </c>
      <c r="AJ3862" s="41" t="s">
        <v>160</v>
      </c>
      <c r="AK3862" s="41" t="s">
        <v>56</v>
      </c>
    </row>
    <row r="3863" spans="1:37" s="41" customFormat="1" ht="15.75" thickBot="1" x14ac:dyDescent="0.3">
      <c r="A3863" s="11" t="s">
        <v>51</v>
      </c>
      <c r="B3863" s="12" t="s">
        <v>216</v>
      </c>
      <c r="C3863" s="13" t="s">
        <v>46</v>
      </c>
      <c r="D3863" s="14" t="s">
        <v>47</v>
      </c>
      <c r="E3863" s="13" t="s">
        <v>8038</v>
      </c>
      <c r="F3863" s="4" t="s">
        <v>621</v>
      </c>
      <c r="G3863" s="4" t="s">
        <v>786</v>
      </c>
      <c r="H3863" s="15">
        <v>43113.333333333336</v>
      </c>
      <c r="I3863" s="15">
        <v>43236.583333333336</v>
      </c>
      <c r="J3863" s="131" t="s">
        <v>8874</v>
      </c>
      <c r="K3863" s="45" t="s">
        <v>9</v>
      </c>
      <c r="L3863" s="47" t="s">
        <v>7</v>
      </c>
      <c r="M3863" s="47" t="s">
        <v>160</v>
      </c>
      <c r="N3863" s="9" t="str">
        <f t="shared" si="943"/>
        <v>Minor</v>
      </c>
      <c r="O3863" s="10" t="str">
        <f t="shared" si="944"/>
        <v>Successful</v>
      </c>
      <c r="P3863" s="10" t="str">
        <f t="shared" si="945"/>
        <v>On Time</v>
      </c>
      <c r="Q3863" s="9">
        <f t="shared" si="946"/>
        <v>1</v>
      </c>
      <c r="R3863" s="9">
        <f t="shared" si="947"/>
        <v>1</v>
      </c>
      <c r="S3863" s="9">
        <f t="shared" si="948"/>
        <v>1</v>
      </c>
      <c r="T3863" s="9" t="str">
        <f t="shared" si="949"/>
        <v>May</v>
      </c>
      <c r="U3863" s="40">
        <f t="shared" si="950"/>
        <v>0</v>
      </c>
      <c r="V3863" s="40" t="str">
        <f t="shared" si="951"/>
        <v>Normal</v>
      </c>
      <c r="W3863" s="40">
        <f t="shared" si="952"/>
        <v>0</v>
      </c>
      <c r="X3863" s="40">
        <f t="shared" si="953"/>
        <v>0</v>
      </c>
      <c r="Y3863" s="40">
        <f t="shared" si="954"/>
        <v>0</v>
      </c>
      <c r="Z3863" s="40">
        <f t="shared" si="955"/>
        <v>0</v>
      </c>
      <c r="AA3863" s="40">
        <f t="shared" si="956"/>
        <v>1</v>
      </c>
      <c r="AB3863" s="40">
        <f t="shared" si="957"/>
        <v>0</v>
      </c>
      <c r="AC3863" s="41" t="s">
        <v>7463</v>
      </c>
      <c r="AD3863" s="41" t="s">
        <v>280</v>
      </c>
      <c r="AE3863" s="41" t="s">
        <v>264</v>
      </c>
      <c r="AF3863" s="41" t="s">
        <v>216</v>
      </c>
      <c r="AG3863" s="41" t="s">
        <v>56</v>
      </c>
      <c r="AH3863" s="41" t="s">
        <v>56</v>
      </c>
      <c r="AI3863" s="41" t="s">
        <v>56</v>
      </c>
      <c r="AJ3863" s="41" t="s">
        <v>160</v>
      </c>
      <c r="AK3863" s="41" t="s">
        <v>56</v>
      </c>
    </row>
    <row r="3864" spans="1:37" s="41" customFormat="1" ht="15.75" thickBot="1" x14ac:dyDescent="0.3">
      <c r="A3864" s="11" t="s">
        <v>51</v>
      </c>
      <c r="B3864" s="12" t="s">
        <v>216</v>
      </c>
      <c r="C3864" s="13" t="s">
        <v>46</v>
      </c>
      <c r="D3864" s="14" t="s">
        <v>47</v>
      </c>
      <c r="E3864" s="13" t="s">
        <v>8039</v>
      </c>
      <c r="F3864" s="4" t="s">
        <v>145</v>
      </c>
      <c r="G3864" s="4" t="s">
        <v>6751</v>
      </c>
      <c r="H3864" s="15">
        <v>43234.375</v>
      </c>
      <c r="I3864" s="15">
        <v>43240.375</v>
      </c>
      <c r="J3864" s="131" t="s">
        <v>8875</v>
      </c>
      <c r="K3864" s="45" t="s">
        <v>9</v>
      </c>
      <c r="L3864" s="47" t="s">
        <v>7</v>
      </c>
      <c r="M3864" s="47" t="s">
        <v>56</v>
      </c>
      <c r="N3864" s="9" t="str">
        <f t="shared" si="943"/>
        <v>Minor</v>
      </c>
      <c r="O3864" s="10" t="str">
        <f t="shared" si="944"/>
        <v>Successful</v>
      </c>
      <c r="P3864" s="10" t="str">
        <f t="shared" si="945"/>
        <v>On Time</v>
      </c>
      <c r="Q3864" s="9">
        <f t="shared" si="946"/>
        <v>1</v>
      </c>
      <c r="R3864" s="9">
        <f t="shared" si="947"/>
        <v>1</v>
      </c>
      <c r="S3864" s="9">
        <f t="shared" si="948"/>
        <v>0</v>
      </c>
      <c r="T3864" s="9" t="str">
        <f t="shared" si="949"/>
        <v>May</v>
      </c>
      <c r="U3864" s="40">
        <f t="shared" si="950"/>
        <v>0</v>
      </c>
      <c r="V3864" s="40" t="str">
        <f t="shared" si="951"/>
        <v>Normal</v>
      </c>
      <c r="W3864" s="40">
        <f t="shared" si="952"/>
        <v>0</v>
      </c>
      <c r="X3864" s="40">
        <f t="shared" si="953"/>
        <v>0</v>
      </c>
      <c r="Y3864" s="40">
        <f t="shared" si="954"/>
        <v>0</v>
      </c>
      <c r="Z3864" s="40">
        <f t="shared" si="955"/>
        <v>0</v>
      </c>
      <c r="AA3864" s="40">
        <f t="shared" si="956"/>
        <v>1</v>
      </c>
      <c r="AB3864" s="40">
        <f t="shared" si="957"/>
        <v>0</v>
      </c>
      <c r="AC3864" s="41" t="s">
        <v>7463</v>
      </c>
      <c r="AD3864" s="41" t="s">
        <v>280</v>
      </c>
      <c r="AE3864" s="41" t="s">
        <v>121</v>
      </c>
      <c r="AF3864" s="41" t="s">
        <v>322</v>
      </c>
      <c r="AG3864" s="41" t="s">
        <v>56</v>
      </c>
      <c r="AH3864" s="41" t="s">
        <v>56</v>
      </c>
      <c r="AI3864" s="41" t="s">
        <v>56</v>
      </c>
      <c r="AJ3864" s="41" t="s">
        <v>160</v>
      </c>
      <c r="AK3864" s="41" t="s">
        <v>56</v>
      </c>
    </row>
    <row r="3865" spans="1:37" s="41" customFormat="1" ht="15.75" thickBot="1" x14ac:dyDescent="0.3">
      <c r="A3865" s="11" t="s">
        <v>51</v>
      </c>
      <c r="B3865" s="12" t="s">
        <v>216</v>
      </c>
      <c r="C3865" s="13" t="s">
        <v>46</v>
      </c>
      <c r="D3865" s="14" t="s">
        <v>47</v>
      </c>
      <c r="E3865" s="13" t="s">
        <v>8040</v>
      </c>
      <c r="F3865" s="4" t="s">
        <v>145</v>
      </c>
      <c r="G3865" s="4" t="s">
        <v>583</v>
      </c>
      <c r="H3865" s="15">
        <v>43234.416666666664</v>
      </c>
      <c r="I3865" s="15">
        <v>43240.708333333336</v>
      </c>
      <c r="J3865" s="131" t="s">
        <v>8876</v>
      </c>
      <c r="K3865" s="45" t="s">
        <v>9</v>
      </c>
      <c r="L3865" s="47" t="s">
        <v>7</v>
      </c>
      <c r="M3865" s="47" t="s">
        <v>56</v>
      </c>
      <c r="N3865" s="9" t="str">
        <f t="shared" si="943"/>
        <v>Minor</v>
      </c>
      <c r="O3865" s="10" t="str">
        <f t="shared" si="944"/>
        <v>Successful</v>
      </c>
      <c r="P3865" s="10" t="str">
        <f t="shared" si="945"/>
        <v>On Time</v>
      </c>
      <c r="Q3865" s="9">
        <f t="shared" si="946"/>
        <v>1</v>
      </c>
      <c r="R3865" s="9">
        <f t="shared" si="947"/>
        <v>1</v>
      </c>
      <c r="S3865" s="9">
        <f t="shared" si="948"/>
        <v>0</v>
      </c>
      <c r="T3865" s="9" t="str">
        <f t="shared" si="949"/>
        <v>May</v>
      </c>
      <c r="U3865" s="40">
        <f t="shared" si="950"/>
        <v>0</v>
      </c>
      <c r="V3865" s="40" t="str">
        <f t="shared" si="951"/>
        <v>Normal</v>
      </c>
      <c r="W3865" s="40">
        <f t="shared" si="952"/>
        <v>0</v>
      </c>
      <c r="X3865" s="40">
        <f t="shared" si="953"/>
        <v>0</v>
      </c>
      <c r="Y3865" s="40">
        <f t="shared" si="954"/>
        <v>0</v>
      </c>
      <c r="Z3865" s="40">
        <f t="shared" si="955"/>
        <v>0</v>
      </c>
      <c r="AA3865" s="40">
        <f t="shared" si="956"/>
        <v>1</v>
      </c>
      <c r="AB3865" s="40">
        <f t="shared" si="957"/>
        <v>0</v>
      </c>
      <c r="AC3865" s="41" t="s">
        <v>7463</v>
      </c>
      <c r="AD3865" s="41" t="s">
        <v>280</v>
      </c>
      <c r="AE3865" s="41" t="s">
        <v>121</v>
      </c>
      <c r="AF3865" s="41" t="s">
        <v>322</v>
      </c>
      <c r="AG3865" s="41" t="s">
        <v>56</v>
      </c>
      <c r="AH3865" s="41" t="s">
        <v>56</v>
      </c>
      <c r="AI3865" s="41" t="s">
        <v>56</v>
      </c>
      <c r="AJ3865" s="41" t="s">
        <v>160</v>
      </c>
      <c r="AK3865" s="41" t="s">
        <v>56</v>
      </c>
    </row>
    <row r="3866" spans="1:37" s="41" customFormat="1" ht="15.75" thickBot="1" x14ac:dyDescent="0.3">
      <c r="A3866" s="11" t="s">
        <v>51</v>
      </c>
      <c r="B3866" s="12" t="s">
        <v>8</v>
      </c>
      <c r="C3866" s="13" t="s">
        <v>52</v>
      </c>
      <c r="D3866" s="14" t="s">
        <v>47</v>
      </c>
      <c r="E3866" s="13" t="s">
        <v>8041</v>
      </c>
      <c r="F3866" s="4" t="s">
        <v>153</v>
      </c>
      <c r="G3866" s="4" t="s">
        <v>8406</v>
      </c>
      <c r="H3866" s="15">
        <v>43235.416666666664</v>
      </c>
      <c r="I3866" s="15">
        <v>43238.708333333336</v>
      </c>
      <c r="J3866" s="131" t="s">
        <v>714</v>
      </c>
      <c r="K3866" s="45" t="s">
        <v>9</v>
      </c>
      <c r="L3866" s="47" t="s">
        <v>7</v>
      </c>
      <c r="M3866" s="47" t="s">
        <v>56</v>
      </c>
      <c r="N3866" s="9" t="str">
        <f t="shared" si="943"/>
        <v>Standard</v>
      </c>
      <c r="O3866" s="10" t="str">
        <f t="shared" si="944"/>
        <v>Successful</v>
      </c>
      <c r="P3866" s="10" t="str">
        <f t="shared" si="945"/>
        <v>On Time</v>
      </c>
      <c r="Q3866" s="9">
        <f t="shared" si="946"/>
        <v>1</v>
      </c>
      <c r="R3866" s="9">
        <f t="shared" si="947"/>
        <v>1</v>
      </c>
      <c r="S3866" s="9">
        <f t="shared" si="948"/>
        <v>0</v>
      </c>
      <c r="T3866" s="9" t="str">
        <f t="shared" si="949"/>
        <v>May</v>
      </c>
      <c r="U3866" s="40">
        <f t="shared" si="950"/>
        <v>0</v>
      </c>
      <c r="V3866" s="40" t="str">
        <f t="shared" si="951"/>
        <v>Normal</v>
      </c>
      <c r="W3866" s="40">
        <f t="shared" si="952"/>
        <v>0</v>
      </c>
      <c r="X3866" s="40">
        <f t="shared" si="953"/>
        <v>0</v>
      </c>
      <c r="Y3866" s="40">
        <f t="shared" si="954"/>
        <v>0</v>
      </c>
      <c r="Z3866" s="40">
        <f t="shared" si="955"/>
        <v>0</v>
      </c>
      <c r="AA3866" s="40">
        <f t="shared" si="956"/>
        <v>1</v>
      </c>
      <c r="AB3866" s="40">
        <f t="shared" si="957"/>
        <v>0</v>
      </c>
      <c r="AC3866" s="41" t="s">
        <v>7463</v>
      </c>
      <c r="AD3866" s="41" t="s">
        <v>280</v>
      </c>
      <c r="AE3866" s="41" t="s">
        <v>308</v>
      </c>
      <c r="AF3866" s="41" t="s">
        <v>8</v>
      </c>
      <c r="AG3866" s="41" t="s">
        <v>56</v>
      </c>
      <c r="AH3866" s="41" t="s">
        <v>56</v>
      </c>
      <c r="AI3866" s="41" t="s">
        <v>56</v>
      </c>
      <c r="AJ3866" s="41" t="s">
        <v>160</v>
      </c>
      <c r="AK3866" s="41" t="s">
        <v>56</v>
      </c>
    </row>
    <row r="3867" spans="1:37" s="41" customFormat="1" ht="15.75" thickBot="1" x14ac:dyDescent="0.3">
      <c r="A3867" s="11" t="s">
        <v>51</v>
      </c>
      <c r="B3867" s="12" t="s">
        <v>216</v>
      </c>
      <c r="C3867" s="13" t="s">
        <v>46</v>
      </c>
      <c r="D3867" s="14" t="s">
        <v>47</v>
      </c>
      <c r="E3867" s="13" t="s">
        <v>8042</v>
      </c>
      <c r="F3867" s="4" t="s">
        <v>150</v>
      </c>
      <c r="G3867" s="4" t="s">
        <v>726</v>
      </c>
      <c r="H3867" s="15">
        <v>43235.458333333336</v>
      </c>
      <c r="I3867" s="15">
        <v>43237.75</v>
      </c>
      <c r="J3867" s="131" t="s">
        <v>8877</v>
      </c>
      <c r="K3867" s="45" t="s">
        <v>9</v>
      </c>
      <c r="L3867" s="47" t="s">
        <v>7</v>
      </c>
      <c r="M3867" s="47" t="s">
        <v>56</v>
      </c>
      <c r="N3867" s="9" t="str">
        <f t="shared" si="943"/>
        <v>Minor</v>
      </c>
      <c r="O3867" s="10" t="str">
        <f t="shared" si="944"/>
        <v>Successful</v>
      </c>
      <c r="P3867" s="10" t="str">
        <f t="shared" si="945"/>
        <v>On Time</v>
      </c>
      <c r="Q3867" s="9">
        <f t="shared" si="946"/>
        <v>1</v>
      </c>
      <c r="R3867" s="9">
        <f t="shared" si="947"/>
        <v>1</v>
      </c>
      <c r="S3867" s="9">
        <f t="shared" si="948"/>
        <v>0</v>
      </c>
      <c r="T3867" s="9" t="str">
        <f t="shared" si="949"/>
        <v>May</v>
      </c>
      <c r="U3867" s="40">
        <f t="shared" si="950"/>
        <v>0</v>
      </c>
      <c r="V3867" s="40" t="str">
        <f t="shared" si="951"/>
        <v>Normal</v>
      </c>
      <c r="W3867" s="40">
        <f t="shared" si="952"/>
        <v>0</v>
      </c>
      <c r="X3867" s="40">
        <f t="shared" si="953"/>
        <v>0</v>
      </c>
      <c r="Y3867" s="40">
        <f t="shared" si="954"/>
        <v>0</v>
      </c>
      <c r="Z3867" s="40">
        <f t="shared" si="955"/>
        <v>0</v>
      </c>
      <c r="AA3867" s="40">
        <f t="shared" si="956"/>
        <v>1</v>
      </c>
      <c r="AB3867" s="40">
        <f t="shared" si="957"/>
        <v>0</v>
      </c>
      <c r="AC3867" s="41" t="s">
        <v>7463</v>
      </c>
      <c r="AD3867" s="41" t="s">
        <v>280</v>
      </c>
      <c r="AE3867" s="41" t="s">
        <v>258</v>
      </c>
      <c r="AF3867" s="41" t="s">
        <v>216</v>
      </c>
      <c r="AG3867" s="41" t="s">
        <v>56</v>
      </c>
      <c r="AH3867" s="41" t="s">
        <v>56</v>
      </c>
      <c r="AI3867" s="41" t="s">
        <v>56</v>
      </c>
      <c r="AJ3867" s="41" t="s">
        <v>160</v>
      </c>
      <c r="AK3867" s="41" t="s">
        <v>56</v>
      </c>
    </row>
    <row r="3868" spans="1:37" s="41" customFormat="1" ht="15.75" thickBot="1" x14ac:dyDescent="0.3">
      <c r="A3868" s="11" t="s">
        <v>51</v>
      </c>
      <c r="B3868" s="12" t="s">
        <v>216</v>
      </c>
      <c r="C3868" s="13" t="s">
        <v>46</v>
      </c>
      <c r="D3868" s="14" t="s">
        <v>47</v>
      </c>
      <c r="E3868" s="13" t="s">
        <v>8043</v>
      </c>
      <c r="F3868" s="4" t="s">
        <v>167</v>
      </c>
      <c r="G3868" s="4" t="s">
        <v>6742</v>
      </c>
      <c r="H3868" s="15">
        <v>43238.208333333336</v>
      </c>
      <c r="I3868" s="15">
        <v>43238.708333333336</v>
      </c>
      <c r="J3868" s="131" t="s">
        <v>8878</v>
      </c>
      <c r="K3868" s="45" t="s">
        <v>9</v>
      </c>
      <c r="L3868" s="47" t="s">
        <v>7</v>
      </c>
      <c r="M3868" s="47" t="s">
        <v>56</v>
      </c>
      <c r="N3868" s="9" t="str">
        <f t="shared" si="943"/>
        <v>Minor</v>
      </c>
      <c r="O3868" s="10" t="str">
        <f t="shared" si="944"/>
        <v>Successful</v>
      </c>
      <c r="P3868" s="10" t="str">
        <f t="shared" si="945"/>
        <v>On Time</v>
      </c>
      <c r="Q3868" s="9">
        <f t="shared" si="946"/>
        <v>1</v>
      </c>
      <c r="R3868" s="9">
        <f t="shared" si="947"/>
        <v>1</v>
      </c>
      <c r="S3868" s="9">
        <f t="shared" si="948"/>
        <v>0</v>
      </c>
      <c r="T3868" s="9" t="str">
        <f t="shared" si="949"/>
        <v>May</v>
      </c>
      <c r="U3868" s="40">
        <f t="shared" si="950"/>
        <v>0</v>
      </c>
      <c r="V3868" s="40" t="str">
        <f t="shared" si="951"/>
        <v>Normal</v>
      </c>
      <c r="W3868" s="40">
        <f t="shared" si="952"/>
        <v>0</v>
      </c>
      <c r="X3868" s="40">
        <f t="shared" si="953"/>
        <v>0</v>
      </c>
      <c r="Y3868" s="40">
        <f t="shared" si="954"/>
        <v>0</v>
      </c>
      <c r="Z3868" s="40">
        <f t="shared" si="955"/>
        <v>0</v>
      </c>
      <c r="AA3868" s="40">
        <f t="shared" si="956"/>
        <v>1</v>
      </c>
      <c r="AB3868" s="40">
        <f t="shared" si="957"/>
        <v>0</v>
      </c>
      <c r="AC3868" s="41" t="s">
        <v>7463</v>
      </c>
      <c r="AD3868" s="41" t="s">
        <v>280</v>
      </c>
      <c r="AE3868" s="41" t="s">
        <v>419</v>
      </c>
      <c r="AF3868" s="41" t="s">
        <v>216</v>
      </c>
      <c r="AG3868" s="41" t="s">
        <v>56</v>
      </c>
      <c r="AH3868" s="41" t="s">
        <v>56</v>
      </c>
      <c r="AI3868" s="41" t="s">
        <v>56</v>
      </c>
      <c r="AJ3868" s="41" t="s">
        <v>160</v>
      </c>
      <c r="AK3868" s="41" t="s">
        <v>56</v>
      </c>
    </row>
    <row r="3869" spans="1:37" s="41" customFormat="1" ht="15.75" thickBot="1" x14ac:dyDescent="0.3">
      <c r="A3869" s="11" t="s">
        <v>51</v>
      </c>
      <c r="B3869" s="12" t="s">
        <v>8</v>
      </c>
      <c r="C3869" s="13" t="s">
        <v>46</v>
      </c>
      <c r="D3869" s="14" t="s">
        <v>47</v>
      </c>
      <c r="E3869" s="13" t="s">
        <v>8044</v>
      </c>
      <c r="F3869" s="4" t="s">
        <v>155</v>
      </c>
      <c r="G3869" s="4" t="s">
        <v>3150</v>
      </c>
      <c r="H3869" s="15">
        <v>43238.708333333336</v>
      </c>
      <c r="I3869" s="15">
        <v>43238.791666666664</v>
      </c>
      <c r="J3869" s="131" t="s">
        <v>742</v>
      </c>
      <c r="K3869" s="45" t="s">
        <v>9</v>
      </c>
      <c r="L3869" s="47" t="s">
        <v>7</v>
      </c>
      <c r="M3869" s="47" t="s">
        <v>56</v>
      </c>
      <c r="N3869" s="9" t="str">
        <f t="shared" si="943"/>
        <v>Minor</v>
      </c>
      <c r="O3869" s="10" t="str">
        <f t="shared" si="944"/>
        <v>Successful</v>
      </c>
      <c r="P3869" s="10" t="str">
        <f t="shared" si="945"/>
        <v>On Time</v>
      </c>
      <c r="Q3869" s="9">
        <f t="shared" si="946"/>
        <v>1</v>
      </c>
      <c r="R3869" s="9">
        <f t="shared" si="947"/>
        <v>1</v>
      </c>
      <c r="S3869" s="9">
        <f t="shared" si="948"/>
        <v>0</v>
      </c>
      <c r="T3869" s="9" t="str">
        <f t="shared" si="949"/>
        <v>May</v>
      </c>
      <c r="U3869" s="40">
        <f t="shared" si="950"/>
        <v>0</v>
      </c>
      <c r="V3869" s="40" t="str">
        <f t="shared" si="951"/>
        <v>Normal</v>
      </c>
      <c r="W3869" s="40">
        <f t="shared" si="952"/>
        <v>0</v>
      </c>
      <c r="X3869" s="40">
        <f t="shared" si="953"/>
        <v>0</v>
      </c>
      <c r="Y3869" s="40">
        <f t="shared" si="954"/>
        <v>0</v>
      </c>
      <c r="Z3869" s="40">
        <f t="shared" si="955"/>
        <v>0</v>
      </c>
      <c r="AA3869" s="40">
        <f t="shared" si="956"/>
        <v>1</v>
      </c>
      <c r="AB3869" s="40">
        <f t="shared" si="957"/>
        <v>0</v>
      </c>
      <c r="AC3869" s="41" t="s">
        <v>7463</v>
      </c>
      <c r="AD3869" s="41" t="s">
        <v>280</v>
      </c>
      <c r="AE3869" s="41" t="s">
        <v>259</v>
      </c>
      <c r="AF3869" s="41" t="s">
        <v>8</v>
      </c>
      <c r="AG3869" s="41" t="s">
        <v>56</v>
      </c>
      <c r="AH3869" s="41" t="s">
        <v>56</v>
      </c>
      <c r="AI3869" s="41" t="s">
        <v>56</v>
      </c>
      <c r="AJ3869" s="41" t="s">
        <v>160</v>
      </c>
      <c r="AK3869" s="41" t="s">
        <v>56</v>
      </c>
    </row>
    <row r="3870" spans="1:37" s="41" customFormat="1" ht="15.75" thickBot="1" x14ac:dyDescent="0.3">
      <c r="A3870" s="11" t="s">
        <v>51</v>
      </c>
      <c r="B3870" s="12" t="s">
        <v>216</v>
      </c>
      <c r="C3870" s="13" t="s">
        <v>52</v>
      </c>
      <c r="D3870" s="14" t="s">
        <v>47</v>
      </c>
      <c r="E3870" s="13" t="s">
        <v>8045</v>
      </c>
      <c r="F3870" s="4" t="s">
        <v>143</v>
      </c>
      <c r="G3870" s="4" t="s">
        <v>3149</v>
      </c>
      <c r="H3870" s="15">
        <v>43238.708333333336</v>
      </c>
      <c r="I3870" s="15">
        <v>43239.416666666664</v>
      </c>
      <c r="J3870" s="131" t="s">
        <v>8879</v>
      </c>
      <c r="K3870" s="45" t="s">
        <v>9</v>
      </c>
      <c r="L3870" s="47" t="s">
        <v>7</v>
      </c>
      <c r="M3870" s="47" t="s">
        <v>56</v>
      </c>
      <c r="N3870" s="9" t="str">
        <f t="shared" si="943"/>
        <v>Standard</v>
      </c>
      <c r="O3870" s="10" t="str">
        <f t="shared" si="944"/>
        <v>Successful</v>
      </c>
      <c r="P3870" s="10" t="str">
        <f t="shared" si="945"/>
        <v>On Time</v>
      </c>
      <c r="Q3870" s="9">
        <f t="shared" si="946"/>
        <v>1</v>
      </c>
      <c r="R3870" s="9">
        <f t="shared" si="947"/>
        <v>1</v>
      </c>
      <c r="S3870" s="9">
        <f t="shared" si="948"/>
        <v>0</v>
      </c>
      <c r="T3870" s="9" t="str">
        <f t="shared" si="949"/>
        <v>May</v>
      </c>
      <c r="U3870" s="40">
        <f t="shared" si="950"/>
        <v>0</v>
      </c>
      <c r="V3870" s="40" t="str">
        <f t="shared" si="951"/>
        <v>Normal</v>
      </c>
      <c r="W3870" s="40">
        <f t="shared" si="952"/>
        <v>0</v>
      </c>
      <c r="X3870" s="40">
        <f t="shared" si="953"/>
        <v>0</v>
      </c>
      <c r="Y3870" s="40">
        <f t="shared" si="954"/>
        <v>0</v>
      </c>
      <c r="Z3870" s="40">
        <f t="shared" si="955"/>
        <v>0</v>
      </c>
      <c r="AA3870" s="40">
        <f t="shared" si="956"/>
        <v>1</v>
      </c>
      <c r="AB3870" s="40">
        <f t="shared" si="957"/>
        <v>0</v>
      </c>
      <c r="AC3870" s="41" t="s">
        <v>7463</v>
      </c>
      <c r="AD3870" s="41" t="s">
        <v>280</v>
      </c>
      <c r="AE3870" s="41" t="s">
        <v>419</v>
      </c>
      <c r="AF3870" s="41" t="s">
        <v>216</v>
      </c>
      <c r="AG3870" s="41" t="s">
        <v>56</v>
      </c>
      <c r="AH3870" s="41" t="s">
        <v>56</v>
      </c>
      <c r="AI3870" s="41" t="s">
        <v>56</v>
      </c>
      <c r="AJ3870" s="41" t="s">
        <v>160</v>
      </c>
      <c r="AK3870" s="41" t="s">
        <v>56</v>
      </c>
    </row>
    <row r="3871" spans="1:37" s="41" customFormat="1" ht="15.75" thickBot="1" x14ac:dyDescent="0.3">
      <c r="A3871" s="11" t="s">
        <v>51</v>
      </c>
      <c r="B3871" s="12" t="s">
        <v>216</v>
      </c>
      <c r="C3871" s="13" t="s">
        <v>46</v>
      </c>
      <c r="D3871" s="14" t="s">
        <v>47</v>
      </c>
      <c r="E3871" s="13" t="s">
        <v>8046</v>
      </c>
      <c r="F3871" s="4" t="s">
        <v>3167</v>
      </c>
      <c r="G3871" s="4" t="s">
        <v>3185</v>
      </c>
      <c r="H3871" s="15">
        <v>43238.916666666664</v>
      </c>
      <c r="I3871" s="15">
        <v>43239.458333333336</v>
      </c>
      <c r="J3871" s="131" t="s">
        <v>8880</v>
      </c>
      <c r="K3871" s="45" t="s">
        <v>9</v>
      </c>
      <c r="L3871" s="47" t="s">
        <v>7</v>
      </c>
      <c r="M3871" s="47" t="s">
        <v>56</v>
      </c>
      <c r="N3871" s="9" t="str">
        <f t="shared" si="943"/>
        <v>Minor</v>
      </c>
      <c r="O3871" s="10" t="str">
        <f t="shared" si="944"/>
        <v>Successful</v>
      </c>
      <c r="P3871" s="10" t="str">
        <f t="shared" si="945"/>
        <v>On Time</v>
      </c>
      <c r="Q3871" s="9">
        <f t="shared" si="946"/>
        <v>1</v>
      </c>
      <c r="R3871" s="9">
        <f t="shared" si="947"/>
        <v>1</v>
      </c>
      <c r="S3871" s="9">
        <f t="shared" si="948"/>
        <v>0</v>
      </c>
      <c r="T3871" s="9" t="str">
        <f t="shared" si="949"/>
        <v>May</v>
      </c>
      <c r="U3871" s="40">
        <f t="shared" si="950"/>
        <v>0</v>
      </c>
      <c r="V3871" s="40" t="str">
        <f t="shared" si="951"/>
        <v>Normal</v>
      </c>
      <c r="W3871" s="40">
        <f t="shared" si="952"/>
        <v>0</v>
      </c>
      <c r="X3871" s="40">
        <f t="shared" si="953"/>
        <v>0</v>
      </c>
      <c r="Y3871" s="40">
        <f t="shared" si="954"/>
        <v>0</v>
      </c>
      <c r="Z3871" s="40">
        <f t="shared" si="955"/>
        <v>0</v>
      </c>
      <c r="AA3871" s="40">
        <f t="shared" si="956"/>
        <v>1</v>
      </c>
      <c r="AB3871" s="40">
        <f t="shared" si="957"/>
        <v>0</v>
      </c>
      <c r="AC3871" s="41" t="s">
        <v>7463</v>
      </c>
      <c r="AD3871" s="41" t="s">
        <v>280</v>
      </c>
      <c r="AE3871" s="41" t="s">
        <v>422</v>
      </c>
      <c r="AF3871" s="41" t="s">
        <v>216</v>
      </c>
      <c r="AG3871" s="41" t="s">
        <v>56</v>
      </c>
      <c r="AH3871" s="41" t="s">
        <v>56</v>
      </c>
      <c r="AI3871" s="41" t="s">
        <v>56</v>
      </c>
      <c r="AJ3871" s="41" t="s">
        <v>160</v>
      </c>
      <c r="AK3871" s="41" t="s">
        <v>56</v>
      </c>
    </row>
    <row r="3872" spans="1:37" s="41" customFormat="1" ht="15.75" thickBot="1" x14ac:dyDescent="0.3">
      <c r="A3872" s="11" t="s">
        <v>51</v>
      </c>
      <c r="B3872" s="12" t="s">
        <v>216</v>
      </c>
      <c r="C3872" s="13" t="s">
        <v>46</v>
      </c>
      <c r="D3872" s="14" t="s">
        <v>47</v>
      </c>
      <c r="E3872" s="13" t="s">
        <v>8047</v>
      </c>
      <c r="F3872" s="4" t="s">
        <v>189</v>
      </c>
      <c r="G3872" s="4" t="s">
        <v>8407</v>
      </c>
      <c r="H3872" s="15">
        <v>43238.958333333336</v>
      </c>
      <c r="I3872" s="15">
        <v>43240.958333333336</v>
      </c>
      <c r="J3872" s="131" t="s">
        <v>8881</v>
      </c>
      <c r="K3872" s="45" t="s">
        <v>9</v>
      </c>
      <c r="L3872" s="47" t="s">
        <v>7</v>
      </c>
      <c r="M3872" s="47" t="s">
        <v>56</v>
      </c>
      <c r="N3872" s="9" t="str">
        <f t="shared" si="943"/>
        <v>Minor</v>
      </c>
      <c r="O3872" s="10" t="str">
        <f t="shared" si="944"/>
        <v>Successful</v>
      </c>
      <c r="P3872" s="10" t="str">
        <f t="shared" si="945"/>
        <v>On Time</v>
      </c>
      <c r="Q3872" s="9">
        <f t="shared" si="946"/>
        <v>1</v>
      </c>
      <c r="R3872" s="9">
        <f t="shared" si="947"/>
        <v>1</v>
      </c>
      <c r="S3872" s="9">
        <f t="shared" si="948"/>
        <v>0</v>
      </c>
      <c r="T3872" s="9" t="str">
        <f t="shared" si="949"/>
        <v>May</v>
      </c>
      <c r="U3872" s="40">
        <f t="shared" si="950"/>
        <v>1</v>
      </c>
      <c r="V3872" s="40" t="str">
        <f t="shared" si="951"/>
        <v>SLT</v>
      </c>
      <c r="W3872" s="40">
        <f t="shared" si="952"/>
        <v>0</v>
      </c>
      <c r="X3872" s="40">
        <f t="shared" si="953"/>
        <v>0</v>
      </c>
      <c r="Y3872" s="40">
        <f t="shared" si="954"/>
        <v>0</v>
      </c>
      <c r="Z3872" s="40">
        <f t="shared" si="955"/>
        <v>0</v>
      </c>
      <c r="AA3872" s="40">
        <f t="shared" si="956"/>
        <v>1</v>
      </c>
      <c r="AB3872" s="40">
        <f t="shared" si="957"/>
        <v>0</v>
      </c>
      <c r="AC3872" s="41" t="s">
        <v>7463</v>
      </c>
      <c r="AD3872" s="41" t="s">
        <v>280</v>
      </c>
      <c r="AE3872" s="41" t="s">
        <v>323</v>
      </c>
      <c r="AF3872" s="41" t="s">
        <v>216</v>
      </c>
      <c r="AG3872" s="41" t="s">
        <v>56</v>
      </c>
      <c r="AH3872" s="41" t="s">
        <v>56</v>
      </c>
      <c r="AI3872" s="41" t="s">
        <v>56</v>
      </c>
      <c r="AJ3872" s="41" t="s">
        <v>160</v>
      </c>
      <c r="AK3872" s="41" t="s">
        <v>56</v>
      </c>
    </row>
    <row r="3873" spans="1:37" s="41" customFormat="1" ht="15.75" thickBot="1" x14ac:dyDescent="0.3">
      <c r="A3873" s="11" t="s">
        <v>51</v>
      </c>
      <c r="B3873" s="12" t="s">
        <v>216</v>
      </c>
      <c r="C3873" s="13" t="s">
        <v>46</v>
      </c>
      <c r="D3873" s="14" t="s">
        <v>47</v>
      </c>
      <c r="E3873" s="13" t="s">
        <v>8048</v>
      </c>
      <c r="F3873" s="4" t="s">
        <v>143</v>
      </c>
      <c r="G3873" s="4" t="s">
        <v>584</v>
      </c>
      <c r="H3873" s="15">
        <v>43238.958333333336</v>
      </c>
      <c r="I3873" s="15">
        <v>43241.625</v>
      </c>
      <c r="J3873" s="131" t="s">
        <v>8882</v>
      </c>
      <c r="K3873" s="45" t="s">
        <v>9</v>
      </c>
      <c r="L3873" s="47" t="s">
        <v>7</v>
      </c>
      <c r="M3873" s="47" t="s">
        <v>56</v>
      </c>
      <c r="N3873" s="9" t="str">
        <f t="shared" si="943"/>
        <v>Minor</v>
      </c>
      <c r="O3873" s="10" t="str">
        <f t="shared" si="944"/>
        <v>Successful</v>
      </c>
      <c r="P3873" s="10" t="str">
        <f t="shared" si="945"/>
        <v>On Time</v>
      </c>
      <c r="Q3873" s="9">
        <f t="shared" si="946"/>
        <v>1</v>
      </c>
      <c r="R3873" s="9">
        <f t="shared" si="947"/>
        <v>1</v>
      </c>
      <c r="S3873" s="9">
        <f t="shared" si="948"/>
        <v>0</v>
      </c>
      <c r="T3873" s="9" t="str">
        <f t="shared" si="949"/>
        <v>May</v>
      </c>
      <c r="U3873" s="40">
        <f t="shared" si="950"/>
        <v>0</v>
      </c>
      <c r="V3873" s="40" t="str">
        <f t="shared" si="951"/>
        <v>Normal</v>
      </c>
      <c r="W3873" s="40">
        <f t="shared" si="952"/>
        <v>0</v>
      </c>
      <c r="X3873" s="40">
        <f t="shared" si="953"/>
        <v>0</v>
      </c>
      <c r="Y3873" s="40">
        <f t="shared" si="954"/>
        <v>0</v>
      </c>
      <c r="Z3873" s="40">
        <f t="shared" si="955"/>
        <v>0</v>
      </c>
      <c r="AA3873" s="40">
        <f t="shared" si="956"/>
        <v>1</v>
      </c>
      <c r="AB3873" s="40">
        <f t="shared" si="957"/>
        <v>0</v>
      </c>
      <c r="AC3873" s="41" t="s">
        <v>7463</v>
      </c>
      <c r="AD3873" s="41" t="s">
        <v>280</v>
      </c>
      <c r="AE3873" s="41" t="s">
        <v>419</v>
      </c>
      <c r="AF3873" s="41" t="s">
        <v>216</v>
      </c>
      <c r="AG3873" s="41" t="s">
        <v>56</v>
      </c>
      <c r="AH3873" s="41" t="s">
        <v>56</v>
      </c>
      <c r="AI3873" s="41" t="s">
        <v>56</v>
      </c>
      <c r="AJ3873" s="41" t="s">
        <v>160</v>
      </c>
      <c r="AK3873" s="41" t="s">
        <v>56</v>
      </c>
    </row>
    <row r="3874" spans="1:37" s="41" customFormat="1" ht="15.75" thickBot="1" x14ac:dyDescent="0.3">
      <c r="A3874" s="11" t="s">
        <v>51</v>
      </c>
      <c r="B3874" s="12" t="s">
        <v>216</v>
      </c>
      <c r="C3874" s="13" t="s">
        <v>46</v>
      </c>
      <c r="D3874" s="14" t="s">
        <v>47</v>
      </c>
      <c r="E3874" s="13" t="s">
        <v>8049</v>
      </c>
      <c r="F3874" s="4" t="s">
        <v>164</v>
      </c>
      <c r="G3874" s="4" t="s">
        <v>4992</v>
      </c>
      <c r="H3874" s="15">
        <v>43238.958333333336</v>
      </c>
      <c r="I3874" s="15">
        <v>43242.708333333336</v>
      </c>
      <c r="J3874" s="131" t="s">
        <v>8883</v>
      </c>
      <c r="K3874" s="45" t="s">
        <v>9</v>
      </c>
      <c r="L3874" s="47" t="s">
        <v>7</v>
      </c>
      <c r="M3874" s="47" t="s">
        <v>56</v>
      </c>
      <c r="N3874" s="9" t="str">
        <f t="shared" si="943"/>
        <v>Minor</v>
      </c>
      <c r="O3874" s="10" t="str">
        <f t="shared" si="944"/>
        <v>Successful</v>
      </c>
      <c r="P3874" s="10" t="str">
        <f t="shared" si="945"/>
        <v>On Time</v>
      </c>
      <c r="Q3874" s="9">
        <f t="shared" si="946"/>
        <v>1</v>
      </c>
      <c r="R3874" s="9">
        <f t="shared" si="947"/>
        <v>1</v>
      </c>
      <c r="S3874" s="9">
        <f t="shared" si="948"/>
        <v>0</v>
      </c>
      <c r="T3874" s="9" t="str">
        <f t="shared" si="949"/>
        <v>May</v>
      </c>
      <c r="U3874" s="40">
        <f t="shared" si="950"/>
        <v>0</v>
      </c>
      <c r="V3874" s="40" t="str">
        <f t="shared" si="951"/>
        <v>Normal</v>
      </c>
      <c r="W3874" s="40">
        <f t="shared" si="952"/>
        <v>0</v>
      </c>
      <c r="X3874" s="40">
        <f t="shared" si="953"/>
        <v>0</v>
      </c>
      <c r="Y3874" s="40">
        <f t="shared" si="954"/>
        <v>0</v>
      </c>
      <c r="Z3874" s="40">
        <f t="shared" si="955"/>
        <v>0</v>
      </c>
      <c r="AA3874" s="40">
        <f t="shared" si="956"/>
        <v>1</v>
      </c>
      <c r="AB3874" s="40">
        <f t="shared" si="957"/>
        <v>0</v>
      </c>
      <c r="AC3874" s="41" t="s">
        <v>7463</v>
      </c>
      <c r="AD3874" s="41" t="s">
        <v>280</v>
      </c>
      <c r="AE3874" s="41" t="s">
        <v>435</v>
      </c>
      <c r="AF3874" s="41" t="s">
        <v>216</v>
      </c>
      <c r="AG3874" s="41" t="s">
        <v>56</v>
      </c>
      <c r="AH3874" s="41" t="s">
        <v>56</v>
      </c>
      <c r="AI3874" s="41" t="s">
        <v>56</v>
      </c>
      <c r="AJ3874" s="41" t="s">
        <v>160</v>
      </c>
      <c r="AK3874" s="41" t="s">
        <v>56</v>
      </c>
    </row>
    <row r="3875" spans="1:37" s="41" customFormat="1" ht="15.75" thickBot="1" x14ac:dyDescent="0.3">
      <c r="A3875" s="11" t="s">
        <v>51</v>
      </c>
      <c r="B3875" s="12" t="s">
        <v>8</v>
      </c>
      <c r="C3875" s="13" t="s">
        <v>46</v>
      </c>
      <c r="D3875" s="14" t="s">
        <v>47</v>
      </c>
      <c r="E3875" s="13" t="s">
        <v>8050</v>
      </c>
      <c r="F3875" s="4" t="s">
        <v>327</v>
      </c>
      <c r="G3875" s="4" t="s">
        <v>8408</v>
      </c>
      <c r="H3875" s="15">
        <v>43239.375</v>
      </c>
      <c r="I3875" s="15">
        <v>43239.583333333336</v>
      </c>
      <c r="J3875" s="131" t="s">
        <v>8884</v>
      </c>
      <c r="K3875" s="45" t="s">
        <v>9</v>
      </c>
      <c r="L3875" s="47" t="s">
        <v>7</v>
      </c>
      <c r="M3875" s="47" t="s">
        <v>56</v>
      </c>
      <c r="N3875" s="9" t="str">
        <f t="shared" si="943"/>
        <v>Minor</v>
      </c>
      <c r="O3875" s="10" t="str">
        <f t="shared" si="944"/>
        <v>Successful</v>
      </c>
      <c r="P3875" s="10" t="str">
        <f t="shared" si="945"/>
        <v>On Time</v>
      </c>
      <c r="Q3875" s="9">
        <f t="shared" si="946"/>
        <v>1</v>
      </c>
      <c r="R3875" s="9">
        <f t="shared" si="947"/>
        <v>1</v>
      </c>
      <c r="S3875" s="9">
        <f t="shared" si="948"/>
        <v>0</v>
      </c>
      <c r="T3875" s="9" t="str">
        <f t="shared" si="949"/>
        <v>May</v>
      </c>
      <c r="U3875" s="40">
        <f t="shared" si="950"/>
        <v>0</v>
      </c>
      <c r="V3875" s="40" t="str">
        <f t="shared" si="951"/>
        <v>Normal</v>
      </c>
      <c r="W3875" s="40">
        <f t="shared" si="952"/>
        <v>0</v>
      </c>
      <c r="X3875" s="40">
        <f t="shared" si="953"/>
        <v>0</v>
      </c>
      <c r="Y3875" s="40">
        <f t="shared" si="954"/>
        <v>0</v>
      </c>
      <c r="Z3875" s="40">
        <f t="shared" si="955"/>
        <v>0</v>
      </c>
      <c r="AA3875" s="40">
        <f t="shared" si="956"/>
        <v>1</v>
      </c>
      <c r="AB3875" s="40">
        <f t="shared" si="957"/>
        <v>0</v>
      </c>
      <c r="AC3875" s="41" t="s">
        <v>7463</v>
      </c>
      <c r="AD3875" s="41" t="s">
        <v>280</v>
      </c>
      <c r="AE3875" s="41" t="s">
        <v>754</v>
      </c>
      <c r="AF3875" s="41" t="s">
        <v>8</v>
      </c>
      <c r="AG3875" s="41" t="s">
        <v>56</v>
      </c>
      <c r="AH3875" s="41" t="s">
        <v>56</v>
      </c>
      <c r="AI3875" s="41" t="s">
        <v>56</v>
      </c>
      <c r="AJ3875" s="41" t="s">
        <v>160</v>
      </c>
      <c r="AK3875" s="41" t="s">
        <v>56</v>
      </c>
    </row>
    <row r="3876" spans="1:37" s="41" customFormat="1" ht="15.75" thickBot="1" x14ac:dyDescent="0.3">
      <c r="A3876" s="11" t="s">
        <v>51</v>
      </c>
      <c r="B3876" s="12" t="s">
        <v>216</v>
      </c>
      <c r="C3876" s="13" t="s">
        <v>46</v>
      </c>
      <c r="D3876" s="14" t="s">
        <v>47</v>
      </c>
      <c r="E3876" s="13" t="s">
        <v>8051</v>
      </c>
      <c r="F3876" s="4" t="s">
        <v>145</v>
      </c>
      <c r="G3876" s="4" t="s">
        <v>8409</v>
      </c>
      <c r="H3876" s="15">
        <v>43240</v>
      </c>
      <c r="I3876" s="15">
        <v>43240.5</v>
      </c>
      <c r="J3876" s="131" t="s">
        <v>8885</v>
      </c>
      <c r="K3876" s="45" t="s">
        <v>9</v>
      </c>
      <c r="L3876" s="47" t="s">
        <v>7</v>
      </c>
      <c r="M3876" s="47" t="s">
        <v>56</v>
      </c>
      <c r="N3876" s="9" t="str">
        <f t="shared" si="943"/>
        <v>Minor</v>
      </c>
      <c r="O3876" s="10" t="str">
        <f t="shared" si="944"/>
        <v>Successful</v>
      </c>
      <c r="P3876" s="10" t="str">
        <f t="shared" si="945"/>
        <v>On Time</v>
      </c>
      <c r="Q3876" s="9">
        <f t="shared" si="946"/>
        <v>1</v>
      </c>
      <c r="R3876" s="9">
        <f t="shared" si="947"/>
        <v>1</v>
      </c>
      <c r="S3876" s="9">
        <f t="shared" si="948"/>
        <v>0</v>
      </c>
      <c r="T3876" s="9" t="str">
        <f t="shared" si="949"/>
        <v>May</v>
      </c>
      <c r="U3876" s="40">
        <f t="shared" si="950"/>
        <v>0</v>
      </c>
      <c r="V3876" s="40" t="str">
        <f t="shared" si="951"/>
        <v>Normal</v>
      </c>
      <c r="W3876" s="40">
        <f t="shared" si="952"/>
        <v>0</v>
      </c>
      <c r="X3876" s="40">
        <f t="shared" si="953"/>
        <v>0</v>
      </c>
      <c r="Y3876" s="40">
        <f t="shared" si="954"/>
        <v>0</v>
      </c>
      <c r="Z3876" s="40">
        <f t="shared" si="955"/>
        <v>0</v>
      </c>
      <c r="AA3876" s="40">
        <f t="shared" si="956"/>
        <v>1</v>
      </c>
      <c r="AB3876" s="40">
        <f t="shared" si="957"/>
        <v>0</v>
      </c>
      <c r="AC3876" s="41" t="s">
        <v>7463</v>
      </c>
      <c r="AD3876" s="41" t="s">
        <v>280</v>
      </c>
      <c r="AE3876" s="41" t="s">
        <v>121</v>
      </c>
      <c r="AF3876" s="41" t="s">
        <v>322</v>
      </c>
      <c r="AG3876" s="41" t="s">
        <v>56</v>
      </c>
      <c r="AH3876" s="41" t="s">
        <v>56</v>
      </c>
      <c r="AI3876" s="41" t="s">
        <v>56</v>
      </c>
      <c r="AJ3876" s="41" t="s">
        <v>160</v>
      </c>
      <c r="AK3876" s="41" t="s">
        <v>56</v>
      </c>
    </row>
    <row r="3877" spans="1:37" s="41" customFormat="1" ht="15.75" thickBot="1" x14ac:dyDescent="0.3">
      <c r="A3877" s="11" t="s">
        <v>51</v>
      </c>
      <c r="B3877" s="12" t="s">
        <v>216</v>
      </c>
      <c r="C3877" s="13" t="s">
        <v>46</v>
      </c>
      <c r="D3877" s="14" t="s">
        <v>47</v>
      </c>
      <c r="E3877" s="13" t="s">
        <v>8052</v>
      </c>
      <c r="F3877" s="4" t="s">
        <v>145</v>
      </c>
      <c r="G3877" s="4" t="s">
        <v>583</v>
      </c>
      <c r="H3877" s="15">
        <v>43240</v>
      </c>
      <c r="I3877" s="15">
        <v>43240.958333333336</v>
      </c>
      <c r="J3877" s="131" t="s">
        <v>8886</v>
      </c>
      <c r="K3877" s="45" t="s">
        <v>9</v>
      </c>
      <c r="L3877" s="47" t="s">
        <v>7</v>
      </c>
      <c r="M3877" s="47" t="s">
        <v>56</v>
      </c>
      <c r="N3877" s="9" t="str">
        <f t="shared" si="943"/>
        <v>Minor</v>
      </c>
      <c r="O3877" s="10" t="str">
        <f t="shared" si="944"/>
        <v>Successful</v>
      </c>
      <c r="P3877" s="10" t="str">
        <f t="shared" si="945"/>
        <v>On Time</v>
      </c>
      <c r="Q3877" s="9">
        <f t="shared" si="946"/>
        <v>1</v>
      </c>
      <c r="R3877" s="9">
        <f t="shared" si="947"/>
        <v>1</v>
      </c>
      <c r="S3877" s="9">
        <f t="shared" si="948"/>
        <v>0</v>
      </c>
      <c r="T3877" s="9" t="str">
        <f t="shared" si="949"/>
        <v>May</v>
      </c>
      <c r="U3877" s="40">
        <f t="shared" si="950"/>
        <v>0</v>
      </c>
      <c r="V3877" s="40" t="str">
        <f t="shared" si="951"/>
        <v>Normal</v>
      </c>
      <c r="W3877" s="40">
        <f t="shared" si="952"/>
        <v>0</v>
      </c>
      <c r="X3877" s="40">
        <f t="shared" si="953"/>
        <v>0</v>
      </c>
      <c r="Y3877" s="40">
        <f t="shared" si="954"/>
        <v>0</v>
      </c>
      <c r="Z3877" s="40">
        <f t="shared" si="955"/>
        <v>0</v>
      </c>
      <c r="AA3877" s="40">
        <f t="shared" si="956"/>
        <v>1</v>
      </c>
      <c r="AB3877" s="40">
        <f t="shared" si="957"/>
        <v>0</v>
      </c>
      <c r="AC3877" s="41" t="s">
        <v>7463</v>
      </c>
      <c r="AD3877" s="41" t="s">
        <v>280</v>
      </c>
      <c r="AE3877" s="41" t="s">
        <v>121</v>
      </c>
      <c r="AF3877" s="41" t="s">
        <v>322</v>
      </c>
      <c r="AG3877" s="41" t="s">
        <v>56</v>
      </c>
      <c r="AH3877" s="41" t="s">
        <v>56</v>
      </c>
      <c r="AI3877" s="41" t="s">
        <v>56</v>
      </c>
      <c r="AJ3877" s="41" t="s">
        <v>160</v>
      </c>
      <c r="AK3877" s="41" t="s">
        <v>56</v>
      </c>
    </row>
    <row r="3878" spans="1:37" s="41" customFormat="1" ht="15.75" thickBot="1" x14ac:dyDescent="0.3">
      <c r="A3878" s="11" t="s">
        <v>51</v>
      </c>
      <c r="B3878" s="12" t="s">
        <v>216</v>
      </c>
      <c r="C3878" s="13" t="s">
        <v>46</v>
      </c>
      <c r="D3878" s="14" t="s">
        <v>47</v>
      </c>
      <c r="E3878" s="13" t="s">
        <v>8053</v>
      </c>
      <c r="F3878" s="4" t="s">
        <v>163</v>
      </c>
      <c r="G3878" s="4" t="s">
        <v>360</v>
      </c>
      <c r="H3878" s="15">
        <v>43240</v>
      </c>
      <c r="I3878" s="15">
        <v>43240.5</v>
      </c>
      <c r="J3878" s="131" t="s">
        <v>8887</v>
      </c>
      <c r="K3878" s="45" t="s">
        <v>9</v>
      </c>
      <c r="L3878" s="47" t="s">
        <v>7</v>
      </c>
      <c r="M3878" s="47" t="s">
        <v>56</v>
      </c>
      <c r="N3878" s="9" t="str">
        <f t="shared" si="943"/>
        <v>Minor</v>
      </c>
      <c r="O3878" s="10" t="str">
        <f t="shared" si="944"/>
        <v>Successful</v>
      </c>
      <c r="P3878" s="10" t="str">
        <f t="shared" si="945"/>
        <v>On Time</v>
      </c>
      <c r="Q3878" s="9">
        <f t="shared" si="946"/>
        <v>1</v>
      </c>
      <c r="R3878" s="9">
        <f t="shared" si="947"/>
        <v>1</v>
      </c>
      <c r="S3878" s="9">
        <f t="shared" si="948"/>
        <v>0</v>
      </c>
      <c r="T3878" s="9" t="str">
        <f t="shared" si="949"/>
        <v>May</v>
      </c>
      <c r="U3878" s="40">
        <f t="shared" si="950"/>
        <v>0</v>
      </c>
      <c r="V3878" s="40" t="str">
        <f t="shared" si="951"/>
        <v>Normal</v>
      </c>
      <c r="W3878" s="40">
        <f t="shared" si="952"/>
        <v>0</v>
      </c>
      <c r="X3878" s="40">
        <f t="shared" si="953"/>
        <v>0</v>
      </c>
      <c r="Y3878" s="40">
        <f t="shared" si="954"/>
        <v>0</v>
      </c>
      <c r="Z3878" s="40">
        <f t="shared" si="955"/>
        <v>0</v>
      </c>
      <c r="AA3878" s="40">
        <f t="shared" si="956"/>
        <v>1</v>
      </c>
      <c r="AB3878" s="40">
        <f t="shared" si="957"/>
        <v>0</v>
      </c>
      <c r="AC3878" s="41" t="s">
        <v>7463</v>
      </c>
      <c r="AD3878" s="41" t="s">
        <v>280</v>
      </c>
      <c r="AE3878" s="41" t="s">
        <v>429</v>
      </c>
      <c r="AF3878" s="41" t="s">
        <v>216</v>
      </c>
      <c r="AG3878" s="41" t="s">
        <v>56</v>
      </c>
      <c r="AH3878" s="41" t="s">
        <v>56</v>
      </c>
      <c r="AI3878" s="41" t="s">
        <v>56</v>
      </c>
      <c r="AJ3878" s="41" t="s">
        <v>160</v>
      </c>
      <c r="AK3878" s="41" t="s">
        <v>56</v>
      </c>
    </row>
    <row r="3879" spans="1:37" s="41" customFormat="1" ht="15.75" thickBot="1" x14ac:dyDescent="0.3">
      <c r="A3879" s="11" t="s">
        <v>51</v>
      </c>
      <c r="B3879" s="12" t="s">
        <v>216</v>
      </c>
      <c r="C3879" s="13" t="s">
        <v>46</v>
      </c>
      <c r="D3879" s="14" t="s">
        <v>47</v>
      </c>
      <c r="E3879" s="13" t="s">
        <v>8054</v>
      </c>
      <c r="F3879" s="4" t="s">
        <v>145</v>
      </c>
      <c r="G3879" s="4" t="s">
        <v>782</v>
      </c>
      <c r="H3879" s="15">
        <v>43240.041666666664</v>
      </c>
      <c r="I3879" s="15">
        <v>43240.270833333336</v>
      </c>
      <c r="J3879" s="131" t="s">
        <v>8888</v>
      </c>
      <c r="K3879" s="45" t="s">
        <v>9</v>
      </c>
      <c r="L3879" s="47" t="s">
        <v>7</v>
      </c>
      <c r="M3879" s="47" t="s">
        <v>56</v>
      </c>
      <c r="N3879" s="9" t="str">
        <f t="shared" si="943"/>
        <v>Minor</v>
      </c>
      <c r="O3879" s="10" t="str">
        <f t="shared" si="944"/>
        <v>Successful</v>
      </c>
      <c r="P3879" s="10" t="str">
        <f t="shared" si="945"/>
        <v>On Time</v>
      </c>
      <c r="Q3879" s="9">
        <f t="shared" si="946"/>
        <v>1</v>
      </c>
      <c r="R3879" s="9">
        <f t="shared" si="947"/>
        <v>1</v>
      </c>
      <c r="S3879" s="9">
        <f t="shared" si="948"/>
        <v>0</v>
      </c>
      <c r="T3879" s="9" t="str">
        <f t="shared" si="949"/>
        <v>May</v>
      </c>
      <c r="U3879" s="40">
        <f t="shared" si="950"/>
        <v>0</v>
      </c>
      <c r="V3879" s="40" t="str">
        <f t="shared" si="951"/>
        <v>Normal</v>
      </c>
      <c r="W3879" s="40">
        <f t="shared" si="952"/>
        <v>0</v>
      </c>
      <c r="X3879" s="40">
        <f t="shared" si="953"/>
        <v>1</v>
      </c>
      <c r="Y3879" s="40">
        <f t="shared" si="954"/>
        <v>0</v>
      </c>
      <c r="Z3879" s="40">
        <f t="shared" si="955"/>
        <v>0</v>
      </c>
      <c r="AA3879" s="40">
        <f t="shared" si="956"/>
        <v>1</v>
      </c>
      <c r="AB3879" s="40">
        <f t="shared" si="957"/>
        <v>0</v>
      </c>
      <c r="AC3879" s="41" t="s">
        <v>7463</v>
      </c>
      <c r="AD3879" s="41" t="s">
        <v>280</v>
      </c>
      <c r="AE3879" s="41" t="s">
        <v>121</v>
      </c>
      <c r="AF3879" s="41" t="s">
        <v>322</v>
      </c>
      <c r="AG3879" s="41" t="s">
        <v>160</v>
      </c>
      <c r="AH3879" s="41" t="s">
        <v>56</v>
      </c>
      <c r="AI3879" s="41" t="s">
        <v>56</v>
      </c>
      <c r="AJ3879" s="41" t="s">
        <v>160</v>
      </c>
      <c r="AK3879" s="41" t="s">
        <v>56</v>
      </c>
    </row>
    <row r="3880" spans="1:37" s="41" customFormat="1" ht="15.75" thickBot="1" x14ac:dyDescent="0.3">
      <c r="A3880" s="11" t="s">
        <v>51</v>
      </c>
      <c r="B3880" s="12" t="s">
        <v>216</v>
      </c>
      <c r="C3880" s="13" t="s">
        <v>46</v>
      </c>
      <c r="D3880" s="14" t="s">
        <v>47</v>
      </c>
      <c r="E3880" s="13" t="s">
        <v>8055</v>
      </c>
      <c r="F3880" s="4" t="s">
        <v>145</v>
      </c>
      <c r="G3880" s="4" t="s">
        <v>583</v>
      </c>
      <c r="H3880" s="15">
        <v>43240.041666666664</v>
      </c>
      <c r="I3880" s="15">
        <v>43240.999305555553</v>
      </c>
      <c r="J3880" s="131" t="s">
        <v>8889</v>
      </c>
      <c r="K3880" s="45" t="s">
        <v>9</v>
      </c>
      <c r="L3880" s="47" t="s">
        <v>7</v>
      </c>
      <c r="M3880" s="47" t="s">
        <v>56</v>
      </c>
      <c r="N3880" s="9" t="str">
        <f t="shared" si="943"/>
        <v>Minor</v>
      </c>
      <c r="O3880" s="10" t="str">
        <f t="shared" si="944"/>
        <v>Successful</v>
      </c>
      <c r="P3880" s="10" t="str">
        <f t="shared" si="945"/>
        <v>On Time</v>
      </c>
      <c r="Q3880" s="9">
        <f t="shared" si="946"/>
        <v>1</v>
      </c>
      <c r="R3880" s="9">
        <f t="shared" si="947"/>
        <v>1</v>
      </c>
      <c r="S3880" s="9">
        <f t="shared" si="948"/>
        <v>0</v>
      </c>
      <c r="T3880" s="9" t="str">
        <f t="shared" si="949"/>
        <v>May</v>
      </c>
      <c r="U3880" s="40">
        <f t="shared" si="950"/>
        <v>0</v>
      </c>
      <c r="V3880" s="40" t="str">
        <f t="shared" si="951"/>
        <v>Normal</v>
      </c>
      <c r="W3880" s="40">
        <f t="shared" si="952"/>
        <v>0</v>
      </c>
      <c r="X3880" s="40">
        <f t="shared" si="953"/>
        <v>0</v>
      </c>
      <c r="Y3880" s="40">
        <f t="shared" si="954"/>
        <v>0</v>
      </c>
      <c r="Z3880" s="40">
        <f t="shared" si="955"/>
        <v>0</v>
      </c>
      <c r="AA3880" s="40">
        <f t="shared" si="956"/>
        <v>1</v>
      </c>
      <c r="AB3880" s="40">
        <f t="shared" si="957"/>
        <v>0</v>
      </c>
      <c r="AC3880" s="41" t="s">
        <v>7463</v>
      </c>
      <c r="AD3880" s="41" t="s">
        <v>280</v>
      </c>
      <c r="AE3880" s="41" t="s">
        <v>121</v>
      </c>
      <c r="AF3880" s="41" t="s">
        <v>322</v>
      </c>
      <c r="AG3880" s="41" t="s">
        <v>56</v>
      </c>
      <c r="AH3880" s="41" t="s">
        <v>56</v>
      </c>
      <c r="AI3880" s="41" t="s">
        <v>56</v>
      </c>
      <c r="AJ3880" s="41" t="s">
        <v>160</v>
      </c>
      <c r="AK3880" s="41" t="s">
        <v>56</v>
      </c>
    </row>
    <row r="3881" spans="1:37" s="41" customFormat="1" ht="15.75" thickBot="1" x14ac:dyDescent="0.3">
      <c r="A3881" s="11" t="s">
        <v>51</v>
      </c>
      <c r="B3881" s="12" t="s">
        <v>216</v>
      </c>
      <c r="C3881" s="13" t="s">
        <v>46</v>
      </c>
      <c r="D3881" s="14" t="s">
        <v>47</v>
      </c>
      <c r="E3881" s="13" t="s">
        <v>8056</v>
      </c>
      <c r="F3881" s="4" t="s">
        <v>145</v>
      </c>
      <c r="G3881" s="4" t="s">
        <v>8410</v>
      </c>
      <c r="H3881" s="15">
        <v>43240.541666666664</v>
      </c>
      <c r="I3881" s="15">
        <v>43240.625</v>
      </c>
      <c r="J3881" s="131" t="s">
        <v>8890</v>
      </c>
      <c r="K3881" s="45" t="s">
        <v>9</v>
      </c>
      <c r="L3881" s="47" t="s">
        <v>7</v>
      </c>
      <c r="M3881" s="47" t="s">
        <v>56</v>
      </c>
      <c r="N3881" s="9" t="str">
        <f t="shared" si="943"/>
        <v>Minor</v>
      </c>
      <c r="O3881" s="10" t="str">
        <f t="shared" si="944"/>
        <v>Successful</v>
      </c>
      <c r="P3881" s="10" t="str">
        <f t="shared" si="945"/>
        <v>On Time</v>
      </c>
      <c r="Q3881" s="9">
        <f t="shared" si="946"/>
        <v>1</v>
      </c>
      <c r="R3881" s="9">
        <f t="shared" si="947"/>
        <v>1</v>
      </c>
      <c r="S3881" s="9">
        <f t="shared" si="948"/>
        <v>0</v>
      </c>
      <c r="T3881" s="9" t="str">
        <f t="shared" si="949"/>
        <v>May</v>
      </c>
      <c r="U3881" s="40">
        <f t="shared" si="950"/>
        <v>0</v>
      </c>
      <c r="V3881" s="40" t="str">
        <f t="shared" si="951"/>
        <v>Normal</v>
      </c>
      <c r="W3881" s="40">
        <f t="shared" si="952"/>
        <v>0</v>
      </c>
      <c r="X3881" s="40">
        <f t="shared" si="953"/>
        <v>0</v>
      </c>
      <c r="Y3881" s="40">
        <f t="shared" si="954"/>
        <v>0</v>
      </c>
      <c r="Z3881" s="40">
        <f t="shared" si="955"/>
        <v>0</v>
      </c>
      <c r="AA3881" s="40">
        <f t="shared" si="956"/>
        <v>1</v>
      </c>
      <c r="AB3881" s="40">
        <f t="shared" si="957"/>
        <v>0</v>
      </c>
      <c r="AC3881" s="41" t="s">
        <v>7463</v>
      </c>
      <c r="AD3881" s="41" t="s">
        <v>280</v>
      </c>
      <c r="AE3881" s="41" t="s">
        <v>121</v>
      </c>
      <c r="AF3881" s="41" t="s">
        <v>322</v>
      </c>
      <c r="AG3881" s="41" t="s">
        <v>56</v>
      </c>
      <c r="AH3881" s="41" t="s">
        <v>56</v>
      </c>
      <c r="AI3881" s="41" t="s">
        <v>56</v>
      </c>
      <c r="AJ3881" s="41" t="s">
        <v>160</v>
      </c>
      <c r="AK3881" s="41" t="s">
        <v>56</v>
      </c>
    </row>
    <row r="3882" spans="1:37" s="41" customFormat="1" ht="15.75" thickBot="1" x14ac:dyDescent="0.3">
      <c r="A3882" s="11" t="s">
        <v>51</v>
      </c>
      <c r="B3882" s="12" t="s">
        <v>216</v>
      </c>
      <c r="C3882" s="13" t="s">
        <v>46</v>
      </c>
      <c r="D3882" s="14" t="s">
        <v>47</v>
      </c>
      <c r="E3882" s="13" t="s">
        <v>8057</v>
      </c>
      <c r="F3882" s="4" t="s">
        <v>189</v>
      </c>
      <c r="G3882" s="4" t="s">
        <v>4989</v>
      </c>
      <c r="H3882" s="15">
        <v>43241.458333333336</v>
      </c>
      <c r="I3882" s="15">
        <v>43242.708333333336</v>
      </c>
      <c r="J3882" s="131" t="s">
        <v>8891</v>
      </c>
      <c r="K3882" s="45" t="s">
        <v>9</v>
      </c>
      <c r="L3882" s="47" t="s">
        <v>7</v>
      </c>
      <c r="M3882" s="47" t="s">
        <v>56</v>
      </c>
      <c r="N3882" s="9" t="str">
        <f t="shared" si="943"/>
        <v>Minor</v>
      </c>
      <c r="O3882" s="10" t="str">
        <f t="shared" si="944"/>
        <v>Successful</v>
      </c>
      <c r="P3882" s="10" t="str">
        <f t="shared" si="945"/>
        <v>On Time</v>
      </c>
      <c r="Q3882" s="9">
        <f t="shared" si="946"/>
        <v>1</v>
      </c>
      <c r="R3882" s="9">
        <f t="shared" si="947"/>
        <v>1</v>
      </c>
      <c r="S3882" s="9">
        <f t="shared" si="948"/>
        <v>0</v>
      </c>
      <c r="T3882" s="9" t="str">
        <f t="shared" si="949"/>
        <v>May</v>
      </c>
      <c r="U3882" s="40">
        <f t="shared" si="950"/>
        <v>0</v>
      </c>
      <c r="V3882" s="40" t="str">
        <f t="shared" si="951"/>
        <v>Normal</v>
      </c>
      <c r="W3882" s="40">
        <f t="shared" si="952"/>
        <v>0</v>
      </c>
      <c r="X3882" s="40">
        <f t="shared" si="953"/>
        <v>1</v>
      </c>
      <c r="Y3882" s="40">
        <f t="shared" si="954"/>
        <v>0</v>
      </c>
      <c r="Z3882" s="40">
        <f t="shared" si="955"/>
        <v>0</v>
      </c>
      <c r="AA3882" s="40">
        <f t="shared" si="956"/>
        <v>1</v>
      </c>
      <c r="AB3882" s="40">
        <f t="shared" si="957"/>
        <v>0</v>
      </c>
      <c r="AC3882" s="41" t="s">
        <v>7463</v>
      </c>
      <c r="AD3882" s="41" t="s">
        <v>280</v>
      </c>
      <c r="AE3882" s="41" t="s">
        <v>323</v>
      </c>
      <c r="AF3882" s="41" t="s">
        <v>216</v>
      </c>
      <c r="AG3882" s="41" t="s">
        <v>160</v>
      </c>
      <c r="AH3882" s="41" t="s">
        <v>56</v>
      </c>
      <c r="AI3882" s="41" t="s">
        <v>56</v>
      </c>
      <c r="AJ3882" s="41" t="s">
        <v>160</v>
      </c>
      <c r="AK3882" s="41" t="s">
        <v>56</v>
      </c>
    </row>
    <row r="3883" spans="1:37" s="41" customFormat="1" ht="15.75" thickBot="1" x14ac:dyDescent="0.3">
      <c r="A3883" s="11" t="s">
        <v>51</v>
      </c>
      <c r="B3883" s="12" t="s">
        <v>216</v>
      </c>
      <c r="C3883" s="13" t="s">
        <v>46</v>
      </c>
      <c r="D3883" s="14" t="s">
        <v>47</v>
      </c>
      <c r="E3883" s="13" t="s">
        <v>8058</v>
      </c>
      <c r="F3883" s="4" t="s">
        <v>341</v>
      </c>
      <c r="G3883" s="4" t="s">
        <v>1622</v>
      </c>
      <c r="H3883" s="15">
        <v>43242.770833333336</v>
      </c>
      <c r="I3883" s="15">
        <v>43243.1875</v>
      </c>
      <c r="J3883" s="131" t="s">
        <v>8892</v>
      </c>
      <c r="K3883" s="45" t="s">
        <v>9</v>
      </c>
      <c r="L3883" s="47" t="s">
        <v>7</v>
      </c>
      <c r="M3883" s="47" t="s">
        <v>56</v>
      </c>
      <c r="N3883" s="9" t="str">
        <f t="shared" si="943"/>
        <v>Minor</v>
      </c>
      <c r="O3883" s="10" t="str">
        <f t="shared" si="944"/>
        <v>Successful</v>
      </c>
      <c r="P3883" s="10" t="str">
        <f t="shared" si="945"/>
        <v>On Time</v>
      </c>
      <c r="Q3883" s="9">
        <f t="shared" si="946"/>
        <v>1</v>
      </c>
      <c r="R3883" s="9">
        <f t="shared" si="947"/>
        <v>1</v>
      </c>
      <c r="S3883" s="9">
        <f t="shared" si="948"/>
        <v>0</v>
      </c>
      <c r="T3883" s="9" t="str">
        <f t="shared" si="949"/>
        <v>May</v>
      </c>
      <c r="U3883" s="40">
        <f t="shared" si="950"/>
        <v>1</v>
      </c>
      <c r="V3883" s="40" t="str">
        <f t="shared" si="951"/>
        <v>SLT</v>
      </c>
      <c r="W3883" s="40">
        <f t="shared" si="952"/>
        <v>0</v>
      </c>
      <c r="X3883" s="40">
        <f t="shared" si="953"/>
        <v>0</v>
      </c>
      <c r="Y3883" s="40">
        <f t="shared" si="954"/>
        <v>0</v>
      </c>
      <c r="Z3883" s="40">
        <f t="shared" si="955"/>
        <v>0</v>
      </c>
      <c r="AA3883" s="40">
        <f t="shared" si="956"/>
        <v>1</v>
      </c>
      <c r="AB3883" s="40">
        <f t="shared" si="957"/>
        <v>0</v>
      </c>
      <c r="AC3883" s="41" t="s">
        <v>7463</v>
      </c>
      <c r="AD3883" s="41" t="s">
        <v>280</v>
      </c>
      <c r="AE3883" s="41" t="s">
        <v>435</v>
      </c>
      <c r="AF3883" s="41" t="s">
        <v>216</v>
      </c>
      <c r="AG3883" s="41" t="s">
        <v>56</v>
      </c>
      <c r="AH3883" s="41" t="s">
        <v>56</v>
      </c>
      <c r="AI3883" s="41" t="s">
        <v>56</v>
      </c>
      <c r="AJ3883" s="41" t="s">
        <v>160</v>
      </c>
      <c r="AK3883" s="41" t="s">
        <v>56</v>
      </c>
    </row>
    <row r="3884" spans="1:37" s="41" customFormat="1" ht="15.75" thickBot="1" x14ac:dyDescent="0.3">
      <c r="A3884" s="11" t="s">
        <v>51</v>
      </c>
      <c r="B3884" s="12" t="s">
        <v>216</v>
      </c>
      <c r="C3884" s="13" t="s">
        <v>52</v>
      </c>
      <c r="D3884" s="14" t="s">
        <v>47</v>
      </c>
      <c r="E3884" s="13" t="s">
        <v>8059</v>
      </c>
      <c r="F3884" s="4" t="s">
        <v>144</v>
      </c>
      <c r="G3884" s="4" t="s">
        <v>573</v>
      </c>
      <c r="H3884" s="15">
        <v>43243.083333333336</v>
      </c>
      <c r="I3884" s="15">
        <v>43243.625</v>
      </c>
      <c r="J3884" s="131" t="s">
        <v>8893</v>
      </c>
      <c r="K3884" s="45" t="s">
        <v>9</v>
      </c>
      <c r="L3884" s="47" t="s">
        <v>7</v>
      </c>
      <c r="M3884" s="47" t="s">
        <v>56</v>
      </c>
      <c r="N3884" s="9" t="str">
        <f t="shared" si="943"/>
        <v>Standard</v>
      </c>
      <c r="O3884" s="10" t="str">
        <f t="shared" si="944"/>
        <v>Successful</v>
      </c>
      <c r="P3884" s="10" t="str">
        <f t="shared" si="945"/>
        <v>On Time</v>
      </c>
      <c r="Q3884" s="9">
        <f t="shared" si="946"/>
        <v>1</v>
      </c>
      <c r="R3884" s="9">
        <f t="shared" si="947"/>
        <v>1</v>
      </c>
      <c r="S3884" s="9">
        <f t="shared" si="948"/>
        <v>0</v>
      </c>
      <c r="T3884" s="9" t="str">
        <f t="shared" si="949"/>
        <v>May</v>
      </c>
      <c r="U3884" s="40">
        <f t="shared" si="950"/>
        <v>0</v>
      </c>
      <c r="V3884" s="40" t="str">
        <f t="shared" si="951"/>
        <v>Normal</v>
      </c>
      <c r="W3884" s="40">
        <f t="shared" si="952"/>
        <v>0</v>
      </c>
      <c r="X3884" s="40">
        <f t="shared" si="953"/>
        <v>0</v>
      </c>
      <c r="Y3884" s="40">
        <f t="shared" si="954"/>
        <v>0</v>
      </c>
      <c r="Z3884" s="40">
        <f t="shared" si="955"/>
        <v>0</v>
      </c>
      <c r="AA3884" s="40">
        <f t="shared" si="956"/>
        <v>1</v>
      </c>
      <c r="AB3884" s="40">
        <f t="shared" si="957"/>
        <v>0</v>
      </c>
      <c r="AC3884" s="41" t="s">
        <v>7463</v>
      </c>
      <c r="AD3884" s="41" t="s">
        <v>280</v>
      </c>
      <c r="AE3884" s="41" t="s">
        <v>428</v>
      </c>
      <c r="AF3884" s="41" t="s">
        <v>216</v>
      </c>
      <c r="AG3884" s="41" t="s">
        <v>56</v>
      </c>
      <c r="AH3884" s="41" t="s">
        <v>56</v>
      </c>
      <c r="AI3884" s="41" t="s">
        <v>56</v>
      </c>
      <c r="AJ3884" s="41" t="s">
        <v>160</v>
      </c>
      <c r="AK3884" s="41" t="s">
        <v>56</v>
      </c>
    </row>
    <row r="3885" spans="1:37" s="41" customFormat="1" ht="15.75" thickBot="1" x14ac:dyDescent="0.3">
      <c r="A3885" s="11" t="s">
        <v>65</v>
      </c>
      <c r="B3885" s="12" t="s">
        <v>216</v>
      </c>
      <c r="C3885" s="13" t="s">
        <v>46</v>
      </c>
      <c r="D3885" s="14" t="s">
        <v>47</v>
      </c>
      <c r="E3885" s="13" t="s">
        <v>8060</v>
      </c>
      <c r="F3885" s="4" t="s">
        <v>84</v>
      </c>
      <c r="G3885" s="4" t="s">
        <v>173</v>
      </c>
      <c r="H3885" s="15">
        <v>43215.541666666664</v>
      </c>
      <c r="I3885" s="15">
        <v>43243.583333333336</v>
      </c>
      <c r="J3885" s="131" t="s">
        <v>8894</v>
      </c>
      <c r="K3885" s="45" t="s">
        <v>9</v>
      </c>
      <c r="L3885" s="47" t="s">
        <v>7</v>
      </c>
      <c r="M3885" s="47" t="s">
        <v>56</v>
      </c>
      <c r="N3885" s="9" t="str">
        <f t="shared" si="943"/>
        <v>Minor</v>
      </c>
      <c r="O3885" s="10" t="str">
        <f t="shared" si="944"/>
        <v>Successful</v>
      </c>
      <c r="P3885" s="10" t="str">
        <f t="shared" si="945"/>
        <v>On Time</v>
      </c>
      <c r="Q3885" s="9">
        <f t="shared" si="946"/>
        <v>1</v>
      </c>
      <c r="R3885" s="9">
        <f t="shared" si="947"/>
        <v>1</v>
      </c>
      <c r="S3885" s="9">
        <f t="shared" si="948"/>
        <v>0</v>
      </c>
      <c r="T3885" s="9" t="str">
        <f t="shared" si="949"/>
        <v>May</v>
      </c>
      <c r="U3885" s="40">
        <f t="shared" si="950"/>
        <v>0</v>
      </c>
      <c r="V3885" s="40" t="str">
        <f t="shared" si="951"/>
        <v>Normal</v>
      </c>
      <c r="W3885" s="40">
        <f t="shared" si="952"/>
        <v>0</v>
      </c>
      <c r="X3885" s="40">
        <f t="shared" si="953"/>
        <v>0</v>
      </c>
      <c r="Y3885" s="40">
        <f t="shared" si="954"/>
        <v>0</v>
      </c>
      <c r="Z3885" s="40">
        <f t="shared" si="955"/>
        <v>0</v>
      </c>
      <c r="AA3885" s="40">
        <f t="shared" si="956"/>
        <v>1</v>
      </c>
      <c r="AB3885" s="40">
        <f t="shared" si="957"/>
        <v>0</v>
      </c>
      <c r="AC3885" s="41" t="s">
        <v>537</v>
      </c>
      <c r="AD3885" s="41" t="s">
        <v>682</v>
      </c>
      <c r="AE3885" s="41" t="s">
        <v>260</v>
      </c>
      <c r="AF3885" s="41" t="s">
        <v>216</v>
      </c>
      <c r="AG3885" s="41" t="s">
        <v>56</v>
      </c>
      <c r="AH3885" s="41" t="s">
        <v>56</v>
      </c>
      <c r="AI3885" s="41" t="s">
        <v>56</v>
      </c>
      <c r="AJ3885" s="41" t="s">
        <v>160</v>
      </c>
      <c r="AK3885" s="41" t="s">
        <v>56</v>
      </c>
    </row>
    <row r="3886" spans="1:37" s="41" customFormat="1" ht="15.75" thickBot="1" x14ac:dyDescent="0.3">
      <c r="A3886" s="11" t="s">
        <v>49</v>
      </c>
      <c r="B3886" s="12" t="s">
        <v>219</v>
      </c>
      <c r="C3886" s="13" t="s">
        <v>46</v>
      </c>
      <c r="D3886" s="14" t="s">
        <v>47</v>
      </c>
      <c r="E3886" s="13" t="s">
        <v>8061</v>
      </c>
      <c r="F3886" s="4" t="s">
        <v>91</v>
      </c>
      <c r="G3886" s="4" t="s">
        <v>608</v>
      </c>
      <c r="H3886" s="15">
        <v>43242.958333333336</v>
      </c>
      <c r="I3886" s="15">
        <v>43243.041666666664</v>
      </c>
      <c r="J3886" s="131" t="s">
        <v>740</v>
      </c>
      <c r="K3886" s="45" t="s">
        <v>9</v>
      </c>
      <c r="L3886" s="47" t="s">
        <v>7</v>
      </c>
      <c r="M3886" s="47" t="s">
        <v>56</v>
      </c>
      <c r="N3886" s="9" t="str">
        <f t="shared" si="943"/>
        <v>Minor</v>
      </c>
      <c r="O3886" s="10" t="str">
        <f t="shared" si="944"/>
        <v>Successful</v>
      </c>
      <c r="P3886" s="10" t="str">
        <f t="shared" si="945"/>
        <v>On Time</v>
      </c>
      <c r="Q3886" s="9">
        <f t="shared" si="946"/>
        <v>1</v>
      </c>
      <c r="R3886" s="9">
        <f t="shared" si="947"/>
        <v>1</v>
      </c>
      <c r="S3886" s="9">
        <f t="shared" si="948"/>
        <v>0</v>
      </c>
      <c r="T3886" s="9" t="str">
        <f t="shared" si="949"/>
        <v>May</v>
      </c>
      <c r="U3886" s="40">
        <f t="shared" si="950"/>
        <v>0</v>
      </c>
      <c r="V3886" s="40" t="str">
        <f t="shared" si="951"/>
        <v>Normal</v>
      </c>
      <c r="W3886" s="40">
        <f t="shared" si="952"/>
        <v>0</v>
      </c>
      <c r="X3886" s="40">
        <f t="shared" si="953"/>
        <v>0</v>
      </c>
      <c r="Y3886" s="40">
        <f t="shared" si="954"/>
        <v>0</v>
      </c>
      <c r="Z3886" s="40">
        <f t="shared" si="955"/>
        <v>0</v>
      </c>
      <c r="AA3886" s="40">
        <f t="shared" si="956"/>
        <v>1</v>
      </c>
      <c r="AB3886" s="40">
        <f t="shared" si="957"/>
        <v>0</v>
      </c>
      <c r="AC3886" s="41" t="s">
        <v>9180</v>
      </c>
      <c r="AD3886" s="41" t="s">
        <v>747</v>
      </c>
      <c r="AE3886" s="41" t="s">
        <v>219</v>
      </c>
      <c r="AF3886" s="41" t="s">
        <v>219</v>
      </c>
      <c r="AG3886" s="41" t="s">
        <v>56</v>
      </c>
      <c r="AH3886" s="41" t="s">
        <v>56</v>
      </c>
      <c r="AI3886" s="41" t="s">
        <v>56</v>
      </c>
      <c r="AJ3886" s="41" t="s">
        <v>160</v>
      </c>
      <c r="AK3886" s="41" t="s">
        <v>56</v>
      </c>
    </row>
    <row r="3887" spans="1:37" s="41" customFormat="1" ht="15.75" thickBot="1" x14ac:dyDescent="0.3">
      <c r="A3887" s="11" t="s">
        <v>359</v>
      </c>
      <c r="B3887" s="12" t="s">
        <v>216</v>
      </c>
      <c r="C3887" s="13" t="s">
        <v>176</v>
      </c>
      <c r="D3887" s="14" t="s">
        <v>47</v>
      </c>
      <c r="E3887" s="13" t="s">
        <v>8062</v>
      </c>
      <c r="F3887" s="4" t="s">
        <v>75</v>
      </c>
      <c r="G3887" s="4" t="s">
        <v>624</v>
      </c>
      <c r="H3887" s="15">
        <v>43237.5</v>
      </c>
      <c r="I3887" s="15">
        <v>43242.999305555553</v>
      </c>
      <c r="J3887" s="131" t="s">
        <v>8895</v>
      </c>
      <c r="K3887" s="45" t="s">
        <v>9</v>
      </c>
      <c r="L3887" s="47" t="s">
        <v>7</v>
      </c>
      <c r="M3887" s="47" t="s">
        <v>56</v>
      </c>
      <c r="N3887" s="9" t="str">
        <f t="shared" si="943"/>
        <v>Significant</v>
      </c>
      <c r="O3887" s="10" t="str">
        <f t="shared" si="944"/>
        <v>Successful</v>
      </c>
      <c r="P3887" s="10" t="str">
        <f t="shared" si="945"/>
        <v>On Time</v>
      </c>
      <c r="Q3887" s="9">
        <f t="shared" si="946"/>
        <v>1</v>
      </c>
      <c r="R3887" s="9">
        <f t="shared" si="947"/>
        <v>1</v>
      </c>
      <c r="S3887" s="9">
        <f t="shared" si="948"/>
        <v>0</v>
      </c>
      <c r="T3887" s="9" t="str">
        <f t="shared" si="949"/>
        <v>May</v>
      </c>
      <c r="U3887" s="40">
        <f t="shared" si="950"/>
        <v>0</v>
      </c>
      <c r="V3887" s="40" t="str">
        <f t="shared" si="951"/>
        <v>Normal</v>
      </c>
      <c r="W3887" s="40">
        <f t="shared" si="952"/>
        <v>0</v>
      </c>
      <c r="X3887" s="40">
        <f t="shared" si="953"/>
        <v>0</v>
      </c>
      <c r="Y3887" s="40">
        <f t="shared" si="954"/>
        <v>0</v>
      </c>
      <c r="Z3887" s="40">
        <f t="shared" si="955"/>
        <v>0</v>
      </c>
      <c r="AA3887" s="40">
        <f t="shared" si="956"/>
        <v>1</v>
      </c>
      <c r="AB3887" s="40">
        <f t="shared" si="957"/>
        <v>0</v>
      </c>
      <c r="AC3887" s="41" t="s">
        <v>823</v>
      </c>
      <c r="AD3887" s="41" t="s">
        <v>9206</v>
      </c>
      <c r="AE3887" s="41" t="s">
        <v>323</v>
      </c>
      <c r="AF3887" s="41" t="s">
        <v>216</v>
      </c>
      <c r="AG3887" s="41" t="s">
        <v>56</v>
      </c>
      <c r="AH3887" s="41" t="s">
        <v>56</v>
      </c>
      <c r="AI3887" s="41" t="s">
        <v>56</v>
      </c>
      <c r="AJ3887" s="41" t="s">
        <v>160</v>
      </c>
      <c r="AK3887" s="41" t="s">
        <v>56</v>
      </c>
    </row>
    <row r="3888" spans="1:37" s="41" customFormat="1" ht="15.75" thickBot="1" x14ac:dyDescent="0.3">
      <c r="A3888" s="11" t="s">
        <v>697</v>
      </c>
      <c r="B3888" s="12" t="s">
        <v>216</v>
      </c>
      <c r="C3888" s="13" t="s">
        <v>46</v>
      </c>
      <c r="D3888" s="14" t="s">
        <v>47</v>
      </c>
      <c r="E3888" s="13" t="s">
        <v>8063</v>
      </c>
      <c r="F3888" s="4" t="s">
        <v>614</v>
      </c>
      <c r="G3888" s="4" t="s">
        <v>700</v>
      </c>
      <c r="H3888" s="15">
        <v>43235.708333333336</v>
      </c>
      <c r="I3888" s="15">
        <v>43242.708333333336</v>
      </c>
      <c r="J3888" s="131" t="s">
        <v>8896</v>
      </c>
      <c r="K3888" s="45" t="s">
        <v>9</v>
      </c>
      <c r="L3888" s="47" t="s">
        <v>7</v>
      </c>
      <c r="M3888" s="47" t="s">
        <v>56</v>
      </c>
      <c r="N3888" s="9" t="str">
        <f t="shared" si="943"/>
        <v>Minor</v>
      </c>
      <c r="O3888" s="10" t="str">
        <f t="shared" si="944"/>
        <v>Successful</v>
      </c>
      <c r="P3888" s="10" t="str">
        <f t="shared" si="945"/>
        <v>On Time</v>
      </c>
      <c r="Q3888" s="9">
        <f t="shared" si="946"/>
        <v>1</v>
      </c>
      <c r="R3888" s="9">
        <f t="shared" si="947"/>
        <v>1</v>
      </c>
      <c r="S3888" s="9">
        <f t="shared" si="948"/>
        <v>0</v>
      </c>
      <c r="T3888" s="9" t="str">
        <f t="shared" si="949"/>
        <v>May</v>
      </c>
      <c r="U3888" s="40">
        <f t="shared" si="950"/>
        <v>0</v>
      </c>
      <c r="V3888" s="40" t="str">
        <f t="shared" si="951"/>
        <v>Normal</v>
      </c>
      <c r="W3888" s="40">
        <f t="shared" si="952"/>
        <v>0</v>
      </c>
      <c r="X3888" s="40">
        <f t="shared" si="953"/>
        <v>0</v>
      </c>
      <c r="Y3888" s="40">
        <f t="shared" si="954"/>
        <v>0</v>
      </c>
      <c r="Z3888" s="40">
        <f t="shared" si="955"/>
        <v>0</v>
      </c>
      <c r="AA3888" s="40">
        <f t="shared" si="956"/>
        <v>1</v>
      </c>
      <c r="AB3888" s="40">
        <f t="shared" si="957"/>
        <v>0</v>
      </c>
      <c r="AC3888" s="41" t="s">
        <v>238</v>
      </c>
      <c r="AD3888" s="41" t="s">
        <v>349</v>
      </c>
      <c r="AE3888" s="41" t="s">
        <v>351</v>
      </c>
      <c r="AF3888" s="41" t="s">
        <v>216</v>
      </c>
      <c r="AG3888" s="41" t="s">
        <v>56</v>
      </c>
      <c r="AH3888" s="41" t="s">
        <v>56</v>
      </c>
      <c r="AI3888" s="41" t="s">
        <v>56</v>
      </c>
      <c r="AJ3888" s="41" t="s">
        <v>160</v>
      </c>
      <c r="AK3888" s="41" t="s">
        <v>56</v>
      </c>
    </row>
    <row r="3889" spans="1:37" s="41" customFormat="1" ht="15.75" thickBot="1" x14ac:dyDescent="0.3">
      <c r="A3889" s="11" t="s">
        <v>49</v>
      </c>
      <c r="B3889" s="12" t="s">
        <v>216</v>
      </c>
      <c r="C3889" s="13" t="s">
        <v>46</v>
      </c>
      <c r="D3889" s="14" t="s">
        <v>47</v>
      </c>
      <c r="E3889" s="13" t="s">
        <v>8064</v>
      </c>
      <c r="F3889" s="4" t="s">
        <v>344</v>
      </c>
      <c r="G3889" s="4" t="s">
        <v>625</v>
      </c>
      <c r="H3889" s="15">
        <v>43242.375</v>
      </c>
      <c r="I3889" s="15">
        <v>43243.375</v>
      </c>
      <c r="J3889" s="131" t="s">
        <v>3674</v>
      </c>
      <c r="K3889" s="45" t="s">
        <v>9</v>
      </c>
      <c r="L3889" s="47" t="s">
        <v>7</v>
      </c>
      <c r="M3889" s="47" t="s">
        <v>56</v>
      </c>
      <c r="N3889" s="9" t="str">
        <f t="shared" si="943"/>
        <v>Minor</v>
      </c>
      <c r="O3889" s="10" t="str">
        <f t="shared" si="944"/>
        <v>Successful</v>
      </c>
      <c r="P3889" s="10" t="str">
        <f t="shared" si="945"/>
        <v>On Time</v>
      </c>
      <c r="Q3889" s="9">
        <f t="shared" si="946"/>
        <v>1</v>
      </c>
      <c r="R3889" s="9">
        <f t="shared" si="947"/>
        <v>1</v>
      </c>
      <c r="S3889" s="9">
        <f t="shared" si="948"/>
        <v>0</v>
      </c>
      <c r="T3889" s="9" t="str">
        <f t="shared" si="949"/>
        <v>May</v>
      </c>
      <c r="U3889" s="40">
        <f t="shared" si="950"/>
        <v>0</v>
      </c>
      <c r="V3889" s="40" t="str">
        <f t="shared" si="951"/>
        <v>Normal</v>
      </c>
      <c r="W3889" s="40">
        <f t="shared" si="952"/>
        <v>0</v>
      </c>
      <c r="X3889" s="40">
        <f t="shared" si="953"/>
        <v>0</v>
      </c>
      <c r="Y3889" s="40">
        <f t="shared" si="954"/>
        <v>0</v>
      </c>
      <c r="Z3889" s="40">
        <f t="shared" si="955"/>
        <v>0</v>
      </c>
      <c r="AA3889" s="40">
        <f t="shared" si="956"/>
        <v>1</v>
      </c>
      <c r="AB3889" s="40">
        <f t="shared" si="957"/>
        <v>0</v>
      </c>
      <c r="AC3889" s="41" t="s">
        <v>9180</v>
      </c>
      <c r="AD3889" s="41" t="s">
        <v>3986</v>
      </c>
      <c r="AE3889" s="41" t="s">
        <v>427</v>
      </c>
      <c r="AF3889" s="41" t="s">
        <v>216</v>
      </c>
      <c r="AG3889" s="41" t="s">
        <v>56</v>
      </c>
      <c r="AH3889" s="41" t="s">
        <v>56</v>
      </c>
      <c r="AI3889" s="41" t="s">
        <v>56</v>
      </c>
      <c r="AJ3889" s="41" t="s">
        <v>160</v>
      </c>
      <c r="AK3889" s="41" t="s">
        <v>56</v>
      </c>
    </row>
    <row r="3890" spans="1:37" s="41" customFormat="1" ht="15.75" thickBot="1" x14ac:dyDescent="0.3">
      <c r="A3890" s="11" t="s">
        <v>66</v>
      </c>
      <c r="B3890" s="12" t="s">
        <v>216</v>
      </c>
      <c r="C3890" s="13" t="s">
        <v>46</v>
      </c>
      <c r="D3890" s="14" t="s">
        <v>47</v>
      </c>
      <c r="E3890" s="13" t="s">
        <v>8065</v>
      </c>
      <c r="F3890" s="4" t="s">
        <v>340</v>
      </c>
      <c r="G3890" s="4" t="s">
        <v>3119</v>
      </c>
      <c r="H3890" s="15">
        <v>43242.625</v>
      </c>
      <c r="I3890" s="15">
        <v>43242.708333333336</v>
      </c>
      <c r="J3890" s="131" t="s">
        <v>3210</v>
      </c>
      <c r="K3890" s="45" t="s">
        <v>9</v>
      </c>
      <c r="L3890" s="47" t="s">
        <v>7</v>
      </c>
      <c r="M3890" s="47" t="s">
        <v>56</v>
      </c>
      <c r="N3890" s="9" t="str">
        <f t="shared" si="943"/>
        <v>Minor</v>
      </c>
      <c r="O3890" s="10" t="str">
        <f t="shared" si="944"/>
        <v>Successful</v>
      </c>
      <c r="P3890" s="10" t="str">
        <f t="shared" si="945"/>
        <v>On Time</v>
      </c>
      <c r="Q3890" s="9">
        <f t="shared" si="946"/>
        <v>1</v>
      </c>
      <c r="R3890" s="9">
        <f t="shared" si="947"/>
        <v>1</v>
      </c>
      <c r="S3890" s="9">
        <f t="shared" si="948"/>
        <v>0</v>
      </c>
      <c r="T3890" s="9" t="str">
        <f t="shared" si="949"/>
        <v>May</v>
      </c>
      <c r="U3890" s="40">
        <f t="shared" si="950"/>
        <v>0</v>
      </c>
      <c r="V3890" s="40" t="str">
        <f t="shared" si="951"/>
        <v>Normal</v>
      </c>
      <c r="W3890" s="40">
        <f t="shared" si="952"/>
        <v>0</v>
      </c>
      <c r="X3890" s="40">
        <f t="shared" si="953"/>
        <v>0</v>
      </c>
      <c r="Y3890" s="40">
        <f t="shared" si="954"/>
        <v>0</v>
      </c>
      <c r="Z3890" s="40">
        <f t="shared" si="955"/>
        <v>0</v>
      </c>
      <c r="AA3890" s="40">
        <f t="shared" si="956"/>
        <v>1</v>
      </c>
      <c r="AB3890" s="40">
        <f t="shared" si="957"/>
        <v>0</v>
      </c>
      <c r="AC3890" s="41" t="s">
        <v>537</v>
      </c>
      <c r="AD3890" s="41" t="s">
        <v>3940</v>
      </c>
      <c r="AE3890" s="41" t="s">
        <v>426</v>
      </c>
      <c r="AF3890" s="41" t="s">
        <v>216</v>
      </c>
      <c r="AG3890" s="41" t="s">
        <v>56</v>
      </c>
      <c r="AH3890" s="41" t="s">
        <v>56</v>
      </c>
      <c r="AI3890" s="41" t="s">
        <v>56</v>
      </c>
      <c r="AJ3890" s="41" t="s">
        <v>160</v>
      </c>
      <c r="AK3890" s="41" t="s">
        <v>56</v>
      </c>
    </row>
    <row r="3891" spans="1:37" s="41" customFormat="1" ht="15.75" thickBot="1" x14ac:dyDescent="0.3">
      <c r="A3891" s="11" t="s">
        <v>697</v>
      </c>
      <c r="B3891" s="12" t="s">
        <v>216</v>
      </c>
      <c r="C3891" s="13" t="s">
        <v>46</v>
      </c>
      <c r="D3891" s="14" t="s">
        <v>47</v>
      </c>
      <c r="E3891" s="13" t="s">
        <v>8066</v>
      </c>
      <c r="F3891" s="4" t="s">
        <v>616</v>
      </c>
      <c r="G3891" s="4" t="s">
        <v>730</v>
      </c>
      <c r="H3891" s="15">
        <v>43242.666666666664</v>
      </c>
      <c r="I3891" s="15">
        <v>43242.708333333336</v>
      </c>
      <c r="J3891" s="131" t="s">
        <v>8897</v>
      </c>
      <c r="K3891" s="45" t="s">
        <v>9</v>
      </c>
      <c r="L3891" s="47" t="s">
        <v>7</v>
      </c>
      <c r="M3891" s="47" t="s">
        <v>56</v>
      </c>
      <c r="N3891" s="9" t="str">
        <f t="shared" si="943"/>
        <v>Minor</v>
      </c>
      <c r="O3891" s="10" t="str">
        <f t="shared" si="944"/>
        <v>Successful</v>
      </c>
      <c r="P3891" s="10" t="str">
        <f t="shared" si="945"/>
        <v>On Time</v>
      </c>
      <c r="Q3891" s="9">
        <f t="shared" si="946"/>
        <v>1</v>
      </c>
      <c r="R3891" s="9">
        <f t="shared" si="947"/>
        <v>1</v>
      </c>
      <c r="S3891" s="9">
        <f t="shared" si="948"/>
        <v>0</v>
      </c>
      <c r="T3891" s="9" t="str">
        <f t="shared" si="949"/>
        <v>May</v>
      </c>
      <c r="U3891" s="40">
        <f t="shared" si="950"/>
        <v>0</v>
      </c>
      <c r="V3891" s="40" t="str">
        <f t="shared" si="951"/>
        <v>Normal</v>
      </c>
      <c r="W3891" s="40">
        <f t="shared" si="952"/>
        <v>0</v>
      </c>
      <c r="X3891" s="40">
        <f t="shared" si="953"/>
        <v>0</v>
      </c>
      <c r="Y3891" s="40">
        <f t="shared" si="954"/>
        <v>0</v>
      </c>
      <c r="Z3891" s="40">
        <f t="shared" si="955"/>
        <v>0</v>
      </c>
      <c r="AA3891" s="40">
        <f t="shared" si="956"/>
        <v>1</v>
      </c>
      <c r="AB3891" s="40">
        <f t="shared" si="957"/>
        <v>0</v>
      </c>
      <c r="AC3891" s="41" t="s">
        <v>238</v>
      </c>
      <c r="AD3891" s="41" t="s">
        <v>3947</v>
      </c>
      <c r="AE3891" s="41" t="s">
        <v>428</v>
      </c>
      <c r="AF3891" s="41" t="s">
        <v>216</v>
      </c>
      <c r="AG3891" s="41" t="s">
        <v>56</v>
      </c>
      <c r="AH3891" s="41" t="s">
        <v>56</v>
      </c>
      <c r="AI3891" s="41" t="s">
        <v>56</v>
      </c>
      <c r="AJ3891" s="41" t="s">
        <v>160</v>
      </c>
      <c r="AK3891" s="41" t="s">
        <v>56</v>
      </c>
    </row>
    <row r="3892" spans="1:37" s="41" customFormat="1" ht="15.75" thickBot="1" x14ac:dyDescent="0.3">
      <c r="A3892" s="11" t="s">
        <v>697</v>
      </c>
      <c r="B3892" s="12" t="s">
        <v>216</v>
      </c>
      <c r="C3892" s="13" t="s">
        <v>46</v>
      </c>
      <c r="D3892" s="14" t="s">
        <v>47</v>
      </c>
      <c r="E3892" s="13" t="s">
        <v>8067</v>
      </c>
      <c r="F3892" s="4" t="s">
        <v>614</v>
      </c>
      <c r="G3892" s="4" t="s">
        <v>700</v>
      </c>
      <c r="H3892" s="15">
        <v>43237.520833333336</v>
      </c>
      <c r="I3892" s="15">
        <v>43242.708333333336</v>
      </c>
      <c r="J3892" s="131" t="s">
        <v>8898</v>
      </c>
      <c r="K3892" s="45" t="s">
        <v>9</v>
      </c>
      <c r="L3892" s="47" t="s">
        <v>7</v>
      </c>
      <c r="M3892" s="47" t="s">
        <v>56</v>
      </c>
      <c r="N3892" s="9" t="str">
        <f t="shared" si="943"/>
        <v>Minor</v>
      </c>
      <c r="O3892" s="10" t="str">
        <f t="shared" si="944"/>
        <v>Successful</v>
      </c>
      <c r="P3892" s="10" t="str">
        <f t="shared" si="945"/>
        <v>On Time</v>
      </c>
      <c r="Q3892" s="9">
        <f t="shared" si="946"/>
        <v>1</v>
      </c>
      <c r="R3892" s="9">
        <f t="shared" si="947"/>
        <v>1</v>
      </c>
      <c r="S3892" s="9">
        <f t="shared" si="948"/>
        <v>0</v>
      </c>
      <c r="T3892" s="9" t="str">
        <f t="shared" si="949"/>
        <v>May</v>
      </c>
      <c r="U3892" s="40">
        <f t="shared" si="950"/>
        <v>0</v>
      </c>
      <c r="V3892" s="40" t="str">
        <f t="shared" si="951"/>
        <v>Normal</v>
      </c>
      <c r="W3892" s="40">
        <f t="shared" si="952"/>
        <v>0</v>
      </c>
      <c r="X3892" s="40">
        <f t="shared" si="953"/>
        <v>0</v>
      </c>
      <c r="Y3892" s="40">
        <f t="shared" si="954"/>
        <v>0</v>
      </c>
      <c r="Z3892" s="40">
        <f t="shared" si="955"/>
        <v>0</v>
      </c>
      <c r="AA3892" s="40">
        <f t="shared" si="956"/>
        <v>1</v>
      </c>
      <c r="AB3892" s="40">
        <f t="shared" si="957"/>
        <v>0</v>
      </c>
      <c r="AC3892" s="41" t="s">
        <v>238</v>
      </c>
      <c r="AD3892" s="41" t="s">
        <v>554</v>
      </c>
      <c r="AE3892" s="41" t="s">
        <v>351</v>
      </c>
      <c r="AF3892" s="41" t="s">
        <v>216</v>
      </c>
      <c r="AG3892" s="41" t="s">
        <v>56</v>
      </c>
      <c r="AH3892" s="41" t="s">
        <v>56</v>
      </c>
      <c r="AI3892" s="41" t="s">
        <v>56</v>
      </c>
      <c r="AJ3892" s="41" t="s">
        <v>160</v>
      </c>
      <c r="AK3892" s="41" t="s">
        <v>56</v>
      </c>
    </row>
    <row r="3893" spans="1:37" s="41" customFormat="1" ht="15.75" thickBot="1" x14ac:dyDescent="0.3">
      <c r="A3893" s="11" t="s">
        <v>45</v>
      </c>
      <c r="B3893" s="12" t="s">
        <v>8</v>
      </c>
      <c r="C3893" s="13" t="s">
        <v>52</v>
      </c>
      <c r="D3893" s="14" t="s">
        <v>47</v>
      </c>
      <c r="E3893" s="13" t="s">
        <v>8068</v>
      </c>
      <c r="F3893" s="4" t="s">
        <v>123</v>
      </c>
      <c r="G3893" s="4" t="s">
        <v>501</v>
      </c>
      <c r="H3893" s="15">
        <v>43242.416666666664</v>
      </c>
      <c r="I3893" s="15">
        <v>43242.708333333336</v>
      </c>
      <c r="J3893" s="131" t="s">
        <v>8899</v>
      </c>
      <c r="K3893" s="45" t="s">
        <v>9</v>
      </c>
      <c r="L3893" s="47" t="s">
        <v>7</v>
      </c>
      <c r="M3893" s="47" t="s">
        <v>56</v>
      </c>
      <c r="N3893" s="9" t="str">
        <f t="shared" si="943"/>
        <v>Standard</v>
      </c>
      <c r="O3893" s="10" t="str">
        <f t="shared" si="944"/>
        <v>Successful</v>
      </c>
      <c r="P3893" s="10" t="str">
        <f t="shared" si="945"/>
        <v>On Time</v>
      </c>
      <c r="Q3893" s="9">
        <f t="shared" si="946"/>
        <v>1</v>
      </c>
      <c r="R3893" s="9">
        <f t="shared" si="947"/>
        <v>1</v>
      </c>
      <c r="S3893" s="9">
        <f t="shared" si="948"/>
        <v>0</v>
      </c>
      <c r="T3893" s="9" t="str">
        <f t="shared" si="949"/>
        <v>May</v>
      </c>
      <c r="U3893" s="40">
        <f t="shared" si="950"/>
        <v>0</v>
      </c>
      <c r="V3893" s="40" t="str">
        <f t="shared" si="951"/>
        <v>Normal</v>
      </c>
      <c r="W3893" s="40">
        <f t="shared" si="952"/>
        <v>0</v>
      </c>
      <c r="X3893" s="40">
        <f t="shared" si="953"/>
        <v>0</v>
      </c>
      <c r="Y3893" s="40">
        <f t="shared" si="954"/>
        <v>0</v>
      </c>
      <c r="Z3893" s="40">
        <f t="shared" si="955"/>
        <v>0</v>
      </c>
      <c r="AA3893" s="40">
        <f t="shared" si="956"/>
        <v>1</v>
      </c>
      <c r="AB3893" s="40">
        <f t="shared" si="957"/>
        <v>0</v>
      </c>
      <c r="AC3893" s="41" t="s">
        <v>823</v>
      </c>
      <c r="AD3893" s="41" t="s">
        <v>280</v>
      </c>
      <c r="AE3893" s="41" t="s">
        <v>259</v>
      </c>
      <c r="AF3893" s="41" t="s">
        <v>8</v>
      </c>
      <c r="AG3893" s="41" t="s">
        <v>56</v>
      </c>
      <c r="AH3893" s="41" t="s">
        <v>56</v>
      </c>
      <c r="AI3893" s="41" t="s">
        <v>56</v>
      </c>
      <c r="AJ3893" s="41" t="s">
        <v>160</v>
      </c>
      <c r="AK3893" s="41" t="s">
        <v>56</v>
      </c>
    </row>
    <row r="3894" spans="1:37" s="41" customFormat="1" ht="15.75" thickBot="1" x14ac:dyDescent="0.3">
      <c r="A3894" s="11" t="s">
        <v>359</v>
      </c>
      <c r="B3894" s="12" t="s">
        <v>216</v>
      </c>
      <c r="C3894" s="13" t="s">
        <v>52</v>
      </c>
      <c r="D3894" s="14" t="s">
        <v>47</v>
      </c>
      <c r="E3894" s="13" t="s">
        <v>8069</v>
      </c>
      <c r="F3894" s="4" t="s">
        <v>158</v>
      </c>
      <c r="G3894" s="4" t="s">
        <v>243</v>
      </c>
      <c r="H3894" s="15">
        <v>43243.416666666664</v>
      </c>
      <c r="I3894" s="15">
        <v>43243.666666666664</v>
      </c>
      <c r="J3894" s="131" t="s">
        <v>8900</v>
      </c>
      <c r="K3894" s="45" t="s">
        <v>9</v>
      </c>
      <c r="L3894" s="47" t="s">
        <v>7</v>
      </c>
      <c r="M3894" s="47" t="s">
        <v>56</v>
      </c>
      <c r="N3894" s="9" t="str">
        <f t="shared" si="943"/>
        <v>Standard</v>
      </c>
      <c r="O3894" s="10" t="str">
        <f t="shared" si="944"/>
        <v>Successful</v>
      </c>
      <c r="P3894" s="10" t="str">
        <f t="shared" si="945"/>
        <v>On Time</v>
      </c>
      <c r="Q3894" s="9">
        <f t="shared" si="946"/>
        <v>1</v>
      </c>
      <c r="R3894" s="9">
        <f t="shared" si="947"/>
        <v>1</v>
      </c>
      <c r="S3894" s="9">
        <f t="shared" si="948"/>
        <v>0</v>
      </c>
      <c r="T3894" s="9" t="str">
        <f t="shared" si="949"/>
        <v>May</v>
      </c>
      <c r="U3894" s="40">
        <f t="shared" si="950"/>
        <v>0</v>
      </c>
      <c r="V3894" s="40" t="str">
        <f t="shared" si="951"/>
        <v>Normal</v>
      </c>
      <c r="W3894" s="40">
        <f t="shared" si="952"/>
        <v>0</v>
      </c>
      <c r="X3894" s="40">
        <f t="shared" si="953"/>
        <v>0</v>
      </c>
      <c r="Y3894" s="40">
        <f t="shared" si="954"/>
        <v>0</v>
      </c>
      <c r="Z3894" s="40">
        <f t="shared" si="955"/>
        <v>0</v>
      </c>
      <c r="AA3894" s="40">
        <f t="shared" si="956"/>
        <v>1</v>
      </c>
      <c r="AB3894" s="40">
        <f t="shared" si="957"/>
        <v>0</v>
      </c>
      <c r="AC3894" s="41" t="s">
        <v>823</v>
      </c>
      <c r="AD3894" s="41" t="s">
        <v>333</v>
      </c>
      <c r="AE3894" s="41" t="s">
        <v>121</v>
      </c>
      <c r="AF3894" s="41" t="s">
        <v>322</v>
      </c>
      <c r="AG3894" s="41" t="s">
        <v>56</v>
      </c>
      <c r="AH3894" s="41" t="s">
        <v>56</v>
      </c>
      <c r="AI3894" s="41" t="s">
        <v>56</v>
      </c>
      <c r="AJ3894" s="41" t="s">
        <v>160</v>
      </c>
      <c r="AK3894" s="41" t="s">
        <v>56</v>
      </c>
    </row>
    <row r="3895" spans="1:37" s="41" customFormat="1" ht="15.75" thickBot="1" x14ac:dyDescent="0.3">
      <c r="A3895" s="11" t="s">
        <v>697</v>
      </c>
      <c r="B3895" s="12" t="s">
        <v>216</v>
      </c>
      <c r="C3895" s="13" t="s">
        <v>46</v>
      </c>
      <c r="D3895" s="14" t="s">
        <v>47</v>
      </c>
      <c r="E3895" s="13" t="s">
        <v>8070</v>
      </c>
      <c r="F3895" s="4" t="s">
        <v>152</v>
      </c>
      <c r="G3895" s="4" t="s">
        <v>490</v>
      </c>
      <c r="H3895" s="15">
        <v>43243.541666666664</v>
      </c>
      <c r="I3895" s="15">
        <v>43243.666666666664</v>
      </c>
      <c r="J3895" s="131" t="s">
        <v>8901</v>
      </c>
      <c r="K3895" s="45" t="s">
        <v>9</v>
      </c>
      <c r="L3895" s="47" t="s">
        <v>7</v>
      </c>
      <c r="M3895" s="47" t="s">
        <v>56</v>
      </c>
      <c r="N3895" s="9" t="str">
        <f t="shared" si="943"/>
        <v>Minor</v>
      </c>
      <c r="O3895" s="10" t="str">
        <f t="shared" si="944"/>
        <v>Successful</v>
      </c>
      <c r="P3895" s="10" t="str">
        <f t="shared" si="945"/>
        <v>On Time</v>
      </c>
      <c r="Q3895" s="9">
        <f t="shared" si="946"/>
        <v>1</v>
      </c>
      <c r="R3895" s="9">
        <f t="shared" si="947"/>
        <v>1</v>
      </c>
      <c r="S3895" s="9">
        <f t="shared" si="948"/>
        <v>0</v>
      </c>
      <c r="T3895" s="9" t="str">
        <f t="shared" si="949"/>
        <v>May</v>
      </c>
      <c r="U3895" s="40">
        <f t="shared" si="950"/>
        <v>0</v>
      </c>
      <c r="V3895" s="40" t="str">
        <f t="shared" si="951"/>
        <v>Normal</v>
      </c>
      <c r="W3895" s="40">
        <f t="shared" si="952"/>
        <v>0</v>
      </c>
      <c r="X3895" s="40">
        <f t="shared" si="953"/>
        <v>0</v>
      </c>
      <c r="Y3895" s="40">
        <f t="shared" si="954"/>
        <v>0</v>
      </c>
      <c r="Z3895" s="40">
        <f t="shared" si="955"/>
        <v>0</v>
      </c>
      <c r="AA3895" s="40">
        <f t="shared" si="956"/>
        <v>1</v>
      </c>
      <c r="AB3895" s="40">
        <f t="shared" si="957"/>
        <v>0</v>
      </c>
      <c r="AC3895" s="41" t="s">
        <v>238</v>
      </c>
      <c r="AD3895" s="41" t="s">
        <v>283</v>
      </c>
      <c r="AE3895" s="41" t="s">
        <v>121</v>
      </c>
      <c r="AF3895" s="41" t="s">
        <v>322</v>
      </c>
      <c r="AG3895" s="41" t="s">
        <v>56</v>
      </c>
      <c r="AH3895" s="41" t="s">
        <v>56</v>
      </c>
      <c r="AI3895" s="41" t="s">
        <v>56</v>
      </c>
      <c r="AJ3895" s="41" t="s">
        <v>160</v>
      </c>
      <c r="AK3895" s="41" t="s">
        <v>56</v>
      </c>
    </row>
    <row r="3896" spans="1:37" s="41" customFormat="1" ht="15.75" thickBot="1" x14ac:dyDescent="0.3">
      <c r="A3896" s="11" t="s">
        <v>697</v>
      </c>
      <c r="B3896" s="12" t="s">
        <v>216</v>
      </c>
      <c r="C3896" s="13" t="s">
        <v>46</v>
      </c>
      <c r="D3896" s="14" t="s">
        <v>47</v>
      </c>
      <c r="E3896" s="13" t="s">
        <v>8071</v>
      </c>
      <c r="F3896" s="4" t="s">
        <v>152</v>
      </c>
      <c r="G3896" s="4" t="s">
        <v>8411</v>
      </c>
      <c r="H3896" s="15">
        <v>43242.541666666664</v>
      </c>
      <c r="I3896" s="15">
        <v>43242.708333333336</v>
      </c>
      <c r="J3896" s="131" t="s">
        <v>8902</v>
      </c>
      <c r="K3896" s="45" t="s">
        <v>9</v>
      </c>
      <c r="L3896" s="47" t="s">
        <v>7</v>
      </c>
      <c r="M3896" s="47" t="s">
        <v>56</v>
      </c>
      <c r="N3896" s="9" t="str">
        <f t="shared" si="943"/>
        <v>Minor</v>
      </c>
      <c r="O3896" s="10" t="str">
        <f t="shared" si="944"/>
        <v>Successful</v>
      </c>
      <c r="P3896" s="10" t="str">
        <f t="shared" si="945"/>
        <v>On Time</v>
      </c>
      <c r="Q3896" s="9">
        <f t="shared" si="946"/>
        <v>1</v>
      </c>
      <c r="R3896" s="9">
        <f t="shared" si="947"/>
        <v>1</v>
      </c>
      <c r="S3896" s="9">
        <f t="shared" si="948"/>
        <v>0</v>
      </c>
      <c r="T3896" s="9" t="str">
        <f t="shared" si="949"/>
        <v>May</v>
      </c>
      <c r="U3896" s="40">
        <f t="shared" si="950"/>
        <v>0</v>
      </c>
      <c r="V3896" s="40" t="str">
        <f t="shared" si="951"/>
        <v>Normal</v>
      </c>
      <c r="W3896" s="40">
        <f t="shared" si="952"/>
        <v>0</v>
      </c>
      <c r="X3896" s="40">
        <f t="shared" si="953"/>
        <v>0</v>
      </c>
      <c r="Y3896" s="40">
        <f t="shared" si="954"/>
        <v>0</v>
      </c>
      <c r="Z3896" s="40">
        <f t="shared" si="955"/>
        <v>0</v>
      </c>
      <c r="AA3896" s="40">
        <f t="shared" si="956"/>
        <v>1</v>
      </c>
      <c r="AB3896" s="40">
        <f t="shared" si="957"/>
        <v>0</v>
      </c>
      <c r="AC3896" s="41" t="s">
        <v>238</v>
      </c>
      <c r="AD3896" s="41" t="s">
        <v>464</v>
      </c>
      <c r="AE3896" s="41" t="s">
        <v>121</v>
      </c>
      <c r="AF3896" s="41" t="s">
        <v>322</v>
      </c>
      <c r="AG3896" s="41" t="s">
        <v>56</v>
      </c>
      <c r="AH3896" s="41" t="s">
        <v>56</v>
      </c>
      <c r="AI3896" s="41" t="s">
        <v>56</v>
      </c>
      <c r="AJ3896" s="41" t="s">
        <v>160</v>
      </c>
      <c r="AK3896" s="41" t="s">
        <v>56</v>
      </c>
    </row>
    <row r="3897" spans="1:37" s="41" customFormat="1" ht="15.75" thickBot="1" x14ac:dyDescent="0.3">
      <c r="A3897" s="11" t="s">
        <v>697</v>
      </c>
      <c r="B3897" s="12" t="s">
        <v>216</v>
      </c>
      <c r="C3897" s="13" t="s">
        <v>46</v>
      </c>
      <c r="D3897" s="14" t="s">
        <v>47</v>
      </c>
      <c r="E3897" s="13" t="s">
        <v>8072</v>
      </c>
      <c r="F3897" s="4" t="s">
        <v>616</v>
      </c>
      <c r="G3897" s="4" t="s">
        <v>730</v>
      </c>
      <c r="H3897" s="15">
        <v>43242.5625</v>
      </c>
      <c r="I3897" s="15">
        <v>43242.6875</v>
      </c>
      <c r="J3897" s="131" t="s">
        <v>8903</v>
      </c>
      <c r="K3897" s="45" t="s">
        <v>9</v>
      </c>
      <c r="L3897" s="47" t="s">
        <v>7</v>
      </c>
      <c r="M3897" s="47" t="s">
        <v>56</v>
      </c>
      <c r="N3897" s="9" t="str">
        <f t="shared" si="943"/>
        <v>Minor</v>
      </c>
      <c r="O3897" s="10" t="str">
        <f t="shared" si="944"/>
        <v>Successful</v>
      </c>
      <c r="P3897" s="10" t="str">
        <f t="shared" si="945"/>
        <v>On Time</v>
      </c>
      <c r="Q3897" s="9">
        <f t="shared" si="946"/>
        <v>1</v>
      </c>
      <c r="R3897" s="9">
        <f t="shared" si="947"/>
        <v>1</v>
      </c>
      <c r="S3897" s="9">
        <f t="shared" si="948"/>
        <v>0</v>
      </c>
      <c r="T3897" s="9" t="str">
        <f t="shared" si="949"/>
        <v>May</v>
      </c>
      <c r="U3897" s="40">
        <f t="shared" si="950"/>
        <v>0</v>
      </c>
      <c r="V3897" s="40" t="str">
        <f t="shared" si="951"/>
        <v>Normal</v>
      </c>
      <c r="W3897" s="40">
        <f t="shared" si="952"/>
        <v>0</v>
      </c>
      <c r="X3897" s="40">
        <f t="shared" si="953"/>
        <v>0</v>
      </c>
      <c r="Y3897" s="40">
        <f t="shared" si="954"/>
        <v>0</v>
      </c>
      <c r="Z3897" s="40">
        <f t="shared" si="955"/>
        <v>0</v>
      </c>
      <c r="AA3897" s="40">
        <f t="shared" si="956"/>
        <v>1</v>
      </c>
      <c r="AB3897" s="40">
        <f t="shared" si="957"/>
        <v>0</v>
      </c>
      <c r="AC3897" s="41" t="s">
        <v>238</v>
      </c>
      <c r="AD3897" s="41" t="s">
        <v>721</v>
      </c>
      <c r="AE3897" s="41" t="s">
        <v>428</v>
      </c>
      <c r="AF3897" s="41" t="s">
        <v>216</v>
      </c>
      <c r="AG3897" s="41" t="s">
        <v>56</v>
      </c>
      <c r="AH3897" s="41" t="s">
        <v>56</v>
      </c>
      <c r="AI3897" s="41" t="s">
        <v>56</v>
      </c>
      <c r="AJ3897" s="41" t="s">
        <v>160</v>
      </c>
      <c r="AK3897" s="41" t="s">
        <v>56</v>
      </c>
    </row>
    <row r="3898" spans="1:37" s="41" customFormat="1" ht="15.75" thickBot="1" x14ac:dyDescent="0.3">
      <c r="A3898" s="11" t="s">
        <v>697</v>
      </c>
      <c r="B3898" s="12" t="s">
        <v>216</v>
      </c>
      <c r="C3898" s="13" t="s">
        <v>46</v>
      </c>
      <c r="D3898" s="14" t="s">
        <v>47</v>
      </c>
      <c r="E3898" s="13" t="s">
        <v>8073</v>
      </c>
      <c r="F3898" s="4" t="s">
        <v>614</v>
      </c>
      <c r="G3898" s="4" t="s">
        <v>700</v>
      </c>
      <c r="H3898" s="15">
        <v>43242.833333333336</v>
      </c>
      <c r="I3898" s="15">
        <v>43243.5</v>
      </c>
      <c r="J3898" s="131" t="s">
        <v>8904</v>
      </c>
      <c r="K3898" s="45" t="s">
        <v>9</v>
      </c>
      <c r="L3898" s="47" t="s">
        <v>7</v>
      </c>
      <c r="M3898" s="47" t="s">
        <v>56</v>
      </c>
      <c r="N3898" s="9" t="str">
        <f t="shared" si="943"/>
        <v>Minor</v>
      </c>
      <c r="O3898" s="10" t="str">
        <f t="shared" si="944"/>
        <v>Successful</v>
      </c>
      <c r="P3898" s="10" t="str">
        <f t="shared" si="945"/>
        <v>On Time</v>
      </c>
      <c r="Q3898" s="9">
        <f t="shared" si="946"/>
        <v>1</v>
      </c>
      <c r="R3898" s="9">
        <f t="shared" si="947"/>
        <v>1</v>
      </c>
      <c r="S3898" s="9">
        <f t="shared" si="948"/>
        <v>0</v>
      </c>
      <c r="T3898" s="9" t="str">
        <f t="shared" si="949"/>
        <v>May</v>
      </c>
      <c r="U3898" s="40">
        <f t="shared" si="950"/>
        <v>0</v>
      </c>
      <c r="V3898" s="40" t="str">
        <f t="shared" si="951"/>
        <v>Normal</v>
      </c>
      <c r="W3898" s="40">
        <f t="shared" si="952"/>
        <v>0</v>
      </c>
      <c r="X3898" s="40">
        <f t="shared" si="953"/>
        <v>0</v>
      </c>
      <c r="Y3898" s="40">
        <f t="shared" si="954"/>
        <v>0</v>
      </c>
      <c r="Z3898" s="40">
        <f t="shared" si="955"/>
        <v>0</v>
      </c>
      <c r="AA3898" s="40">
        <f t="shared" si="956"/>
        <v>1</v>
      </c>
      <c r="AB3898" s="40">
        <f t="shared" si="957"/>
        <v>0</v>
      </c>
      <c r="AC3898" s="41" t="s">
        <v>238</v>
      </c>
      <c r="AD3898" s="41" t="s">
        <v>280</v>
      </c>
      <c r="AE3898" s="41" t="s">
        <v>351</v>
      </c>
      <c r="AF3898" s="41" t="s">
        <v>216</v>
      </c>
      <c r="AG3898" s="41" t="s">
        <v>56</v>
      </c>
      <c r="AH3898" s="41" t="s">
        <v>56</v>
      </c>
      <c r="AI3898" s="41" t="s">
        <v>56</v>
      </c>
      <c r="AJ3898" s="41" t="s">
        <v>160</v>
      </c>
      <c r="AK3898" s="41" t="s">
        <v>56</v>
      </c>
    </row>
    <row r="3899" spans="1:37" s="41" customFormat="1" ht="15.75" thickBot="1" x14ac:dyDescent="0.3">
      <c r="A3899" s="11" t="s">
        <v>697</v>
      </c>
      <c r="B3899" s="12" t="s">
        <v>216</v>
      </c>
      <c r="C3899" s="13" t="s">
        <v>52</v>
      </c>
      <c r="D3899" s="14" t="s">
        <v>47</v>
      </c>
      <c r="E3899" s="13" t="s">
        <v>8074</v>
      </c>
      <c r="F3899" s="4" t="s">
        <v>616</v>
      </c>
      <c r="G3899" s="4" t="s">
        <v>780</v>
      </c>
      <c r="H3899" s="15">
        <v>43243.5</v>
      </c>
      <c r="I3899" s="15">
        <v>43243.666666666664</v>
      </c>
      <c r="J3899" s="131" t="s">
        <v>8905</v>
      </c>
      <c r="K3899" s="45" t="s">
        <v>9</v>
      </c>
      <c r="L3899" s="47" t="s">
        <v>7</v>
      </c>
      <c r="M3899" s="47" t="s">
        <v>56</v>
      </c>
      <c r="N3899" s="9" t="str">
        <f t="shared" si="943"/>
        <v>Standard</v>
      </c>
      <c r="O3899" s="10" t="str">
        <f t="shared" si="944"/>
        <v>Successful</v>
      </c>
      <c r="P3899" s="10" t="str">
        <f t="shared" si="945"/>
        <v>On Time</v>
      </c>
      <c r="Q3899" s="9">
        <f t="shared" si="946"/>
        <v>1</v>
      </c>
      <c r="R3899" s="9">
        <f t="shared" si="947"/>
        <v>1</v>
      </c>
      <c r="S3899" s="9">
        <f t="shared" si="948"/>
        <v>0</v>
      </c>
      <c r="T3899" s="9" t="str">
        <f t="shared" si="949"/>
        <v>May</v>
      </c>
      <c r="U3899" s="40">
        <f t="shared" si="950"/>
        <v>0</v>
      </c>
      <c r="V3899" s="40" t="str">
        <f t="shared" si="951"/>
        <v>Normal</v>
      </c>
      <c r="W3899" s="40">
        <f t="shared" si="952"/>
        <v>0</v>
      </c>
      <c r="X3899" s="40">
        <f t="shared" si="953"/>
        <v>0</v>
      </c>
      <c r="Y3899" s="40">
        <f t="shared" si="954"/>
        <v>0</v>
      </c>
      <c r="Z3899" s="40">
        <f t="shared" si="955"/>
        <v>0</v>
      </c>
      <c r="AA3899" s="40">
        <f t="shared" si="956"/>
        <v>1</v>
      </c>
      <c r="AB3899" s="40">
        <f t="shared" si="957"/>
        <v>0</v>
      </c>
      <c r="AC3899" s="41" t="s">
        <v>238</v>
      </c>
      <c r="AD3899" s="41" t="s">
        <v>280</v>
      </c>
      <c r="AE3899" s="41" t="s">
        <v>428</v>
      </c>
      <c r="AF3899" s="41" t="s">
        <v>216</v>
      </c>
      <c r="AG3899" s="41" t="s">
        <v>56</v>
      </c>
      <c r="AH3899" s="41" t="s">
        <v>56</v>
      </c>
      <c r="AI3899" s="41" t="s">
        <v>56</v>
      </c>
      <c r="AJ3899" s="41" t="s">
        <v>160</v>
      </c>
      <c r="AK3899" s="41" t="s">
        <v>56</v>
      </c>
    </row>
    <row r="3900" spans="1:37" s="41" customFormat="1" ht="15.75" thickBot="1" x14ac:dyDescent="0.3">
      <c r="A3900" s="11" t="s">
        <v>359</v>
      </c>
      <c r="B3900" s="12" t="s">
        <v>216</v>
      </c>
      <c r="C3900" s="13" t="s">
        <v>52</v>
      </c>
      <c r="D3900" s="14" t="s">
        <v>47</v>
      </c>
      <c r="E3900" s="13" t="s">
        <v>8075</v>
      </c>
      <c r="F3900" s="4" t="s">
        <v>75</v>
      </c>
      <c r="G3900" s="4" t="s">
        <v>624</v>
      </c>
      <c r="H3900" s="15">
        <v>43242.833333333336</v>
      </c>
      <c r="I3900" s="15">
        <v>43243.666666666664</v>
      </c>
      <c r="J3900" s="131" t="s">
        <v>8906</v>
      </c>
      <c r="K3900" s="45" t="s">
        <v>9</v>
      </c>
      <c r="L3900" s="47" t="s">
        <v>7</v>
      </c>
      <c r="M3900" s="47" t="s">
        <v>56</v>
      </c>
      <c r="N3900" s="9" t="str">
        <f t="shared" si="943"/>
        <v>Standard</v>
      </c>
      <c r="O3900" s="10" t="str">
        <f t="shared" si="944"/>
        <v>Successful</v>
      </c>
      <c r="P3900" s="10" t="str">
        <f t="shared" si="945"/>
        <v>On Time</v>
      </c>
      <c r="Q3900" s="9">
        <f t="shared" si="946"/>
        <v>1</v>
      </c>
      <c r="R3900" s="9">
        <f t="shared" si="947"/>
        <v>1</v>
      </c>
      <c r="S3900" s="9">
        <f t="shared" si="948"/>
        <v>0</v>
      </c>
      <c r="T3900" s="9" t="str">
        <f t="shared" si="949"/>
        <v>May</v>
      </c>
      <c r="U3900" s="40">
        <f t="shared" si="950"/>
        <v>0</v>
      </c>
      <c r="V3900" s="40" t="str">
        <f t="shared" si="951"/>
        <v>Normal</v>
      </c>
      <c r="W3900" s="40">
        <f t="shared" si="952"/>
        <v>0</v>
      </c>
      <c r="X3900" s="40">
        <f t="shared" si="953"/>
        <v>0</v>
      </c>
      <c r="Y3900" s="40">
        <f t="shared" si="954"/>
        <v>0</v>
      </c>
      <c r="Z3900" s="40">
        <f t="shared" si="955"/>
        <v>0</v>
      </c>
      <c r="AA3900" s="40">
        <f t="shared" si="956"/>
        <v>1</v>
      </c>
      <c r="AB3900" s="40">
        <f t="shared" si="957"/>
        <v>0</v>
      </c>
      <c r="AC3900" s="41" t="s">
        <v>823</v>
      </c>
      <c r="AD3900" s="41" t="s">
        <v>282</v>
      </c>
      <c r="AE3900" s="41" t="s">
        <v>323</v>
      </c>
      <c r="AF3900" s="41" t="s">
        <v>216</v>
      </c>
      <c r="AG3900" s="41" t="s">
        <v>56</v>
      </c>
      <c r="AH3900" s="41" t="s">
        <v>56</v>
      </c>
      <c r="AI3900" s="41" t="s">
        <v>56</v>
      </c>
      <c r="AJ3900" s="41" t="s">
        <v>160</v>
      </c>
      <c r="AK3900" s="41" t="s">
        <v>56</v>
      </c>
    </row>
    <row r="3901" spans="1:37" s="41" customFormat="1" ht="15.75" thickBot="1" x14ac:dyDescent="0.3">
      <c r="A3901" s="11" t="s">
        <v>53</v>
      </c>
      <c r="B3901" s="12" t="s">
        <v>8</v>
      </c>
      <c r="C3901" s="13" t="s">
        <v>52</v>
      </c>
      <c r="D3901" s="14" t="s">
        <v>47</v>
      </c>
      <c r="E3901" s="13" t="s">
        <v>8076</v>
      </c>
      <c r="F3901" s="4" t="s">
        <v>103</v>
      </c>
      <c r="G3901" s="4" t="s">
        <v>245</v>
      </c>
      <c r="H3901" s="15">
        <v>43242.791666666664</v>
      </c>
      <c r="I3901" s="15">
        <v>43242.958333333336</v>
      </c>
      <c r="J3901" s="131" t="s">
        <v>8907</v>
      </c>
      <c r="K3901" s="45" t="s">
        <v>9</v>
      </c>
      <c r="L3901" s="47" t="s">
        <v>7</v>
      </c>
      <c r="M3901" s="47" t="s">
        <v>56</v>
      </c>
      <c r="N3901" s="9" t="str">
        <f t="shared" si="943"/>
        <v>Standard</v>
      </c>
      <c r="O3901" s="10" t="str">
        <f t="shared" si="944"/>
        <v>Successful</v>
      </c>
      <c r="P3901" s="10" t="str">
        <f t="shared" si="945"/>
        <v>On Time</v>
      </c>
      <c r="Q3901" s="9">
        <f t="shared" si="946"/>
        <v>1</v>
      </c>
      <c r="R3901" s="9">
        <f t="shared" si="947"/>
        <v>1</v>
      </c>
      <c r="S3901" s="9">
        <f t="shared" si="948"/>
        <v>0</v>
      </c>
      <c r="T3901" s="9" t="str">
        <f t="shared" si="949"/>
        <v>May</v>
      </c>
      <c r="U3901" s="40">
        <f t="shared" si="950"/>
        <v>0</v>
      </c>
      <c r="V3901" s="40" t="str">
        <f t="shared" si="951"/>
        <v>Normal</v>
      </c>
      <c r="W3901" s="40">
        <f t="shared" si="952"/>
        <v>0</v>
      </c>
      <c r="X3901" s="40">
        <f t="shared" si="953"/>
        <v>0</v>
      </c>
      <c r="Y3901" s="40">
        <f t="shared" si="954"/>
        <v>0</v>
      </c>
      <c r="Z3901" s="40">
        <f t="shared" si="955"/>
        <v>0</v>
      </c>
      <c r="AA3901" s="40">
        <f t="shared" si="956"/>
        <v>1</v>
      </c>
      <c r="AB3901" s="40">
        <f t="shared" si="957"/>
        <v>0</v>
      </c>
      <c r="AC3901" s="41" t="s">
        <v>9181</v>
      </c>
      <c r="AD3901" s="41" t="s">
        <v>3958</v>
      </c>
      <c r="AE3901" s="41" t="s">
        <v>147</v>
      </c>
      <c r="AF3901" s="41" t="s">
        <v>8</v>
      </c>
      <c r="AG3901" s="41" t="s">
        <v>56</v>
      </c>
      <c r="AH3901" s="41" t="s">
        <v>56</v>
      </c>
      <c r="AI3901" s="41" t="s">
        <v>56</v>
      </c>
      <c r="AJ3901" s="41" t="s">
        <v>160</v>
      </c>
      <c r="AK3901" s="41" t="s">
        <v>56</v>
      </c>
    </row>
    <row r="3902" spans="1:37" s="41" customFormat="1" ht="15.75" thickBot="1" x14ac:dyDescent="0.3">
      <c r="A3902" s="11" t="s">
        <v>638</v>
      </c>
      <c r="B3902" s="12" t="s">
        <v>8</v>
      </c>
      <c r="C3902" s="13" t="s">
        <v>52</v>
      </c>
      <c r="D3902" s="14" t="s">
        <v>47</v>
      </c>
      <c r="E3902" s="13" t="s">
        <v>8077</v>
      </c>
      <c r="F3902" s="4" t="s">
        <v>693</v>
      </c>
      <c r="G3902" s="4" t="s">
        <v>705</v>
      </c>
      <c r="H3902" s="15">
        <v>43243.375</v>
      </c>
      <c r="I3902" s="15">
        <v>43243.541666666664</v>
      </c>
      <c r="J3902" s="131" t="s">
        <v>8908</v>
      </c>
      <c r="K3902" s="45" t="s">
        <v>9</v>
      </c>
      <c r="L3902" s="47" t="s">
        <v>7</v>
      </c>
      <c r="M3902" s="47" t="s">
        <v>56</v>
      </c>
      <c r="N3902" s="9" t="str">
        <f t="shared" si="943"/>
        <v>Standard</v>
      </c>
      <c r="O3902" s="10" t="str">
        <f t="shared" si="944"/>
        <v>Successful</v>
      </c>
      <c r="P3902" s="10" t="str">
        <f t="shared" si="945"/>
        <v>On Time</v>
      </c>
      <c r="Q3902" s="9">
        <f t="shared" si="946"/>
        <v>1</v>
      </c>
      <c r="R3902" s="9">
        <f t="shared" si="947"/>
        <v>1</v>
      </c>
      <c r="S3902" s="9">
        <f t="shared" si="948"/>
        <v>0</v>
      </c>
      <c r="T3902" s="9" t="str">
        <f t="shared" si="949"/>
        <v>May</v>
      </c>
      <c r="U3902" s="40">
        <f t="shared" si="950"/>
        <v>0</v>
      </c>
      <c r="V3902" s="40" t="str">
        <f t="shared" si="951"/>
        <v>Normal</v>
      </c>
      <c r="W3902" s="40">
        <f t="shared" si="952"/>
        <v>0</v>
      </c>
      <c r="X3902" s="40">
        <f t="shared" si="953"/>
        <v>0</v>
      </c>
      <c r="Y3902" s="40">
        <f t="shared" si="954"/>
        <v>0</v>
      </c>
      <c r="Z3902" s="40">
        <f t="shared" si="955"/>
        <v>0</v>
      </c>
      <c r="AA3902" s="40">
        <f t="shared" si="956"/>
        <v>1</v>
      </c>
      <c r="AB3902" s="40">
        <f t="shared" si="957"/>
        <v>0</v>
      </c>
      <c r="AC3902" s="41" t="s">
        <v>9181</v>
      </c>
      <c r="AD3902" s="41" t="s">
        <v>720</v>
      </c>
      <c r="AE3902" s="41" t="s">
        <v>146</v>
      </c>
      <c r="AF3902" s="41" t="s">
        <v>8</v>
      </c>
      <c r="AG3902" s="41" t="s">
        <v>56</v>
      </c>
      <c r="AH3902" s="41" t="s">
        <v>56</v>
      </c>
      <c r="AI3902" s="41" t="s">
        <v>56</v>
      </c>
      <c r="AJ3902" s="41" t="s">
        <v>160</v>
      </c>
      <c r="AK3902" s="41" t="s">
        <v>56</v>
      </c>
    </row>
    <row r="3903" spans="1:37" s="41" customFormat="1" ht="15.75" thickBot="1" x14ac:dyDescent="0.3">
      <c r="A3903" s="11" t="s">
        <v>638</v>
      </c>
      <c r="B3903" s="12" t="s">
        <v>8</v>
      </c>
      <c r="C3903" s="13" t="s">
        <v>52</v>
      </c>
      <c r="D3903" s="14" t="s">
        <v>47</v>
      </c>
      <c r="E3903" s="13" t="s">
        <v>8078</v>
      </c>
      <c r="F3903" s="4" t="s">
        <v>662</v>
      </c>
      <c r="G3903" s="4" t="s">
        <v>4975</v>
      </c>
      <c r="H3903" s="15">
        <v>43242.354166666664</v>
      </c>
      <c r="I3903" s="15">
        <v>43242.708333333336</v>
      </c>
      <c r="J3903" s="131" t="s">
        <v>672</v>
      </c>
      <c r="K3903" s="45" t="s">
        <v>9</v>
      </c>
      <c r="L3903" s="47" t="s">
        <v>7</v>
      </c>
      <c r="M3903" s="47" t="s">
        <v>56</v>
      </c>
      <c r="N3903" s="9" t="str">
        <f t="shared" si="943"/>
        <v>Standard</v>
      </c>
      <c r="O3903" s="10" t="str">
        <f t="shared" si="944"/>
        <v>Successful</v>
      </c>
      <c r="P3903" s="10" t="str">
        <f t="shared" si="945"/>
        <v>On Time</v>
      </c>
      <c r="Q3903" s="9">
        <f t="shared" si="946"/>
        <v>1</v>
      </c>
      <c r="R3903" s="9">
        <f t="shared" si="947"/>
        <v>1</v>
      </c>
      <c r="S3903" s="9">
        <f t="shared" si="948"/>
        <v>0</v>
      </c>
      <c r="T3903" s="9" t="str">
        <f t="shared" si="949"/>
        <v>May</v>
      </c>
      <c r="U3903" s="40">
        <f t="shared" si="950"/>
        <v>0</v>
      </c>
      <c r="V3903" s="40" t="str">
        <f t="shared" si="951"/>
        <v>Normal</v>
      </c>
      <c r="W3903" s="40">
        <f t="shared" si="952"/>
        <v>0</v>
      </c>
      <c r="X3903" s="40">
        <f t="shared" si="953"/>
        <v>0</v>
      </c>
      <c r="Y3903" s="40">
        <f t="shared" si="954"/>
        <v>0</v>
      </c>
      <c r="Z3903" s="40">
        <f t="shared" si="955"/>
        <v>0</v>
      </c>
      <c r="AA3903" s="40">
        <f t="shared" si="956"/>
        <v>1</v>
      </c>
      <c r="AB3903" s="40">
        <f t="shared" si="957"/>
        <v>0</v>
      </c>
      <c r="AC3903" s="41" t="s">
        <v>9181</v>
      </c>
      <c r="AD3903" s="41" t="s">
        <v>681</v>
      </c>
      <c r="AE3903" s="41" t="s">
        <v>259</v>
      </c>
      <c r="AF3903" s="41" t="s">
        <v>8</v>
      </c>
      <c r="AG3903" s="41" t="s">
        <v>56</v>
      </c>
      <c r="AH3903" s="41" t="s">
        <v>56</v>
      </c>
      <c r="AI3903" s="41" t="s">
        <v>56</v>
      </c>
      <c r="AJ3903" s="41" t="s">
        <v>160</v>
      </c>
      <c r="AK3903" s="41" t="s">
        <v>56</v>
      </c>
    </row>
    <row r="3904" spans="1:37" s="41" customFormat="1" ht="15.75" thickBot="1" x14ac:dyDescent="0.3">
      <c r="A3904" s="11" t="s">
        <v>359</v>
      </c>
      <c r="B3904" s="12" t="s">
        <v>216</v>
      </c>
      <c r="C3904" s="13" t="s">
        <v>176</v>
      </c>
      <c r="D3904" s="14" t="s">
        <v>47</v>
      </c>
      <c r="E3904" s="13" t="s">
        <v>8079</v>
      </c>
      <c r="F3904" s="4" t="s">
        <v>75</v>
      </c>
      <c r="G3904" s="4" t="s">
        <v>624</v>
      </c>
      <c r="H3904" s="15">
        <v>43238.333333333336</v>
      </c>
      <c r="I3904" s="15">
        <v>43241.999305555553</v>
      </c>
      <c r="J3904" s="131" t="s">
        <v>8909</v>
      </c>
      <c r="K3904" s="45" t="s">
        <v>9</v>
      </c>
      <c r="L3904" s="47" t="s">
        <v>7</v>
      </c>
      <c r="M3904" s="47" t="s">
        <v>160</v>
      </c>
      <c r="N3904" s="9" t="str">
        <f t="shared" si="943"/>
        <v>Significant</v>
      </c>
      <c r="O3904" s="10" t="str">
        <f t="shared" si="944"/>
        <v>Successful</v>
      </c>
      <c r="P3904" s="10" t="str">
        <f t="shared" si="945"/>
        <v>On Time</v>
      </c>
      <c r="Q3904" s="9">
        <f t="shared" si="946"/>
        <v>1</v>
      </c>
      <c r="R3904" s="9">
        <f t="shared" si="947"/>
        <v>1</v>
      </c>
      <c r="S3904" s="9">
        <f t="shared" si="948"/>
        <v>1</v>
      </c>
      <c r="T3904" s="9" t="str">
        <f t="shared" si="949"/>
        <v>May</v>
      </c>
      <c r="U3904" s="40">
        <f t="shared" si="950"/>
        <v>0</v>
      </c>
      <c r="V3904" s="40" t="str">
        <f t="shared" si="951"/>
        <v>Normal</v>
      </c>
      <c r="W3904" s="40">
        <f t="shared" si="952"/>
        <v>0</v>
      </c>
      <c r="X3904" s="40">
        <f t="shared" si="953"/>
        <v>0</v>
      </c>
      <c r="Y3904" s="40">
        <f t="shared" si="954"/>
        <v>0</v>
      </c>
      <c r="Z3904" s="40">
        <f t="shared" si="955"/>
        <v>0</v>
      </c>
      <c r="AA3904" s="40">
        <f t="shared" si="956"/>
        <v>1</v>
      </c>
      <c r="AB3904" s="40">
        <f t="shared" si="957"/>
        <v>0</v>
      </c>
      <c r="AC3904" s="41" t="s">
        <v>823</v>
      </c>
      <c r="AD3904" s="41" t="s">
        <v>9206</v>
      </c>
      <c r="AE3904" s="41" t="s">
        <v>323</v>
      </c>
      <c r="AF3904" s="41" t="s">
        <v>216</v>
      </c>
      <c r="AG3904" s="41" t="s">
        <v>56</v>
      </c>
      <c r="AH3904" s="41" t="s">
        <v>56</v>
      </c>
      <c r="AI3904" s="41" t="s">
        <v>56</v>
      </c>
      <c r="AJ3904" s="41" t="s">
        <v>160</v>
      </c>
      <c r="AK3904" s="41" t="s">
        <v>56</v>
      </c>
    </row>
    <row r="3905" spans="1:37" s="41" customFormat="1" ht="15.75" thickBot="1" x14ac:dyDescent="0.3">
      <c r="A3905" s="11" t="s">
        <v>248</v>
      </c>
      <c r="B3905" s="12" t="s">
        <v>216</v>
      </c>
      <c r="C3905" s="13" t="s">
        <v>52</v>
      </c>
      <c r="D3905" s="14" t="s">
        <v>47</v>
      </c>
      <c r="E3905" s="13" t="s">
        <v>8080</v>
      </c>
      <c r="F3905" s="4" t="s">
        <v>309</v>
      </c>
      <c r="G3905" s="4" t="s">
        <v>1600</v>
      </c>
      <c r="H3905" s="15">
        <v>43243.666666666664</v>
      </c>
      <c r="I3905" s="15">
        <v>43243.833333333336</v>
      </c>
      <c r="J3905" s="131" t="s">
        <v>8910</v>
      </c>
      <c r="K3905" s="45" t="s">
        <v>9</v>
      </c>
      <c r="L3905" s="47" t="s">
        <v>7</v>
      </c>
      <c r="M3905" s="47" t="s">
        <v>56</v>
      </c>
      <c r="N3905" s="9" t="str">
        <f t="shared" si="943"/>
        <v>Standard</v>
      </c>
      <c r="O3905" s="10" t="str">
        <f t="shared" si="944"/>
        <v>Successful</v>
      </c>
      <c r="P3905" s="10" t="str">
        <f t="shared" si="945"/>
        <v>On Time</v>
      </c>
      <c r="Q3905" s="9">
        <f t="shared" si="946"/>
        <v>1</v>
      </c>
      <c r="R3905" s="9">
        <f t="shared" si="947"/>
        <v>1</v>
      </c>
      <c r="S3905" s="9">
        <f t="shared" si="948"/>
        <v>0</v>
      </c>
      <c r="T3905" s="9" t="str">
        <f t="shared" si="949"/>
        <v>May</v>
      </c>
      <c r="U3905" s="40">
        <f t="shared" si="950"/>
        <v>0</v>
      </c>
      <c r="V3905" s="40" t="str">
        <f t="shared" si="951"/>
        <v>Normal</v>
      </c>
      <c r="W3905" s="40">
        <f t="shared" si="952"/>
        <v>0</v>
      </c>
      <c r="X3905" s="40">
        <f t="shared" si="953"/>
        <v>0</v>
      </c>
      <c r="Y3905" s="40">
        <f t="shared" si="954"/>
        <v>0</v>
      </c>
      <c r="Z3905" s="40">
        <f t="shared" si="955"/>
        <v>0</v>
      </c>
      <c r="AA3905" s="40">
        <f t="shared" si="956"/>
        <v>1</v>
      </c>
      <c r="AB3905" s="40">
        <f t="shared" si="957"/>
        <v>0</v>
      </c>
      <c r="AC3905" s="41" t="s">
        <v>537</v>
      </c>
      <c r="AD3905" s="41" t="s">
        <v>463</v>
      </c>
      <c r="AE3905" s="41" t="s">
        <v>227</v>
      </c>
      <c r="AF3905" s="41" t="s">
        <v>216</v>
      </c>
      <c r="AG3905" s="41" t="s">
        <v>56</v>
      </c>
      <c r="AH3905" s="41" t="s">
        <v>56</v>
      </c>
      <c r="AI3905" s="41" t="s">
        <v>56</v>
      </c>
      <c r="AJ3905" s="41" t="s">
        <v>160</v>
      </c>
      <c r="AK3905" s="41" t="s">
        <v>56</v>
      </c>
    </row>
    <row r="3906" spans="1:37" s="41" customFormat="1" ht="15.75" thickBot="1" x14ac:dyDescent="0.3">
      <c r="A3906" s="11" t="s">
        <v>54</v>
      </c>
      <c r="B3906" s="12" t="s">
        <v>216</v>
      </c>
      <c r="C3906" s="13" t="s">
        <v>46</v>
      </c>
      <c r="D3906" s="14" t="s">
        <v>47</v>
      </c>
      <c r="E3906" s="13" t="s">
        <v>8081</v>
      </c>
      <c r="F3906" s="4" t="s">
        <v>340</v>
      </c>
      <c r="G3906" s="4" t="s">
        <v>1597</v>
      </c>
      <c r="H3906" s="15">
        <v>43244.5</v>
      </c>
      <c r="I3906" s="15">
        <v>43244.583333333336</v>
      </c>
      <c r="J3906" s="131" t="s">
        <v>8911</v>
      </c>
      <c r="K3906" s="45" t="s">
        <v>9</v>
      </c>
      <c r="L3906" s="47" t="s">
        <v>7</v>
      </c>
      <c r="M3906" s="47" t="s">
        <v>56</v>
      </c>
      <c r="N3906" s="9" t="str">
        <f t="shared" si="943"/>
        <v>Minor</v>
      </c>
      <c r="O3906" s="10" t="str">
        <f t="shared" si="944"/>
        <v>Successful</v>
      </c>
      <c r="P3906" s="10" t="str">
        <f t="shared" si="945"/>
        <v>On Time</v>
      </c>
      <c r="Q3906" s="9">
        <f t="shared" si="946"/>
        <v>1</v>
      </c>
      <c r="R3906" s="9">
        <f t="shared" si="947"/>
        <v>1</v>
      </c>
      <c r="S3906" s="9">
        <f t="shared" si="948"/>
        <v>0</v>
      </c>
      <c r="T3906" s="9" t="str">
        <f t="shared" si="949"/>
        <v>May</v>
      </c>
      <c r="U3906" s="40">
        <f t="shared" si="950"/>
        <v>0</v>
      </c>
      <c r="V3906" s="40" t="str">
        <f t="shared" si="951"/>
        <v>Normal</v>
      </c>
      <c r="W3906" s="40">
        <f t="shared" si="952"/>
        <v>0</v>
      </c>
      <c r="X3906" s="40">
        <f t="shared" si="953"/>
        <v>0</v>
      </c>
      <c r="Y3906" s="40">
        <f t="shared" si="954"/>
        <v>0</v>
      </c>
      <c r="Z3906" s="40">
        <f t="shared" si="955"/>
        <v>0</v>
      </c>
      <c r="AA3906" s="40">
        <f t="shared" si="956"/>
        <v>1</v>
      </c>
      <c r="AB3906" s="40">
        <f t="shared" si="957"/>
        <v>0</v>
      </c>
      <c r="AC3906" s="41" t="s">
        <v>537</v>
      </c>
      <c r="AD3906" s="41" t="s">
        <v>280</v>
      </c>
      <c r="AE3906" s="41" t="s">
        <v>426</v>
      </c>
      <c r="AF3906" s="41" t="s">
        <v>216</v>
      </c>
      <c r="AG3906" s="41" t="s">
        <v>56</v>
      </c>
      <c r="AH3906" s="41" t="s">
        <v>56</v>
      </c>
      <c r="AI3906" s="41" t="s">
        <v>56</v>
      </c>
      <c r="AJ3906" s="41" t="s">
        <v>160</v>
      </c>
      <c r="AK3906" s="41" t="s">
        <v>56</v>
      </c>
    </row>
    <row r="3907" spans="1:37" s="41" customFormat="1" ht="15.75" thickBot="1" x14ac:dyDescent="0.3">
      <c r="A3907" s="11" t="s">
        <v>697</v>
      </c>
      <c r="B3907" s="12" t="s">
        <v>216</v>
      </c>
      <c r="C3907" s="13" t="s">
        <v>46</v>
      </c>
      <c r="D3907" s="14" t="s">
        <v>47</v>
      </c>
      <c r="E3907" s="13" t="s">
        <v>8082</v>
      </c>
      <c r="F3907" s="4" t="s">
        <v>342</v>
      </c>
      <c r="G3907" s="4" t="s">
        <v>3123</v>
      </c>
      <c r="H3907" s="15">
        <v>43237.541666666664</v>
      </c>
      <c r="I3907" s="15">
        <v>43244.416666666664</v>
      </c>
      <c r="J3907" s="131" t="s">
        <v>8912</v>
      </c>
      <c r="K3907" s="45" t="s">
        <v>9</v>
      </c>
      <c r="L3907" s="47" t="s">
        <v>7</v>
      </c>
      <c r="M3907" s="47" t="s">
        <v>56</v>
      </c>
      <c r="N3907" s="9" t="str">
        <f t="shared" si="943"/>
        <v>Minor</v>
      </c>
      <c r="O3907" s="10" t="str">
        <f t="shared" si="944"/>
        <v>Successful</v>
      </c>
      <c r="P3907" s="10" t="str">
        <f t="shared" si="945"/>
        <v>On Time</v>
      </c>
      <c r="Q3907" s="9">
        <f t="shared" si="946"/>
        <v>1</v>
      </c>
      <c r="R3907" s="9">
        <f t="shared" si="947"/>
        <v>1</v>
      </c>
      <c r="S3907" s="9">
        <f t="shared" si="948"/>
        <v>0</v>
      </c>
      <c r="T3907" s="9" t="str">
        <f t="shared" si="949"/>
        <v>May</v>
      </c>
      <c r="U3907" s="40">
        <f t="shared" si="950"/>
        <v>0</v>
      </c>
      <c r="V3907" s="40" t="str">
        <f t="shared" si="951"/>
        <v>Normal</v>
      </c>
      <c r="W3907" s="40">
        <f t="shared" si="952"/>
        <v>0</v>
      </c>
      <c r="X3907" s="40">
        <f t="shared" si="953"/>
        <v>0</v>
      </c>
      <c r="Y3907" s="40">
        <f t="shared" si="954"/>
        <v>0</v>
      </c>
      <c r="Z3907" s="40">
        <f t="shared" si="955"/>
        <v>0</v>
      </c>
      <c r="AA3907" s="40">
        <f t="shared" si="956"/>
        <v>1</v>
      </c>
      <c r="AB3907" s="40">
        <f t="shared" si="957"/>
        <v>0</v>
      </c>
      <c r="AC3907" s="41" t="s">
        <v>238</v>
      </c>
      <c r="AD3907" s="41" t="s">
        <v>280</v>
      </c>
      <c r="AE3907" s="41" t="s">
        <v>419</v>
      </c>
      <c r="AF3907" s="41" t="s">
        <v>216</v>
      </c>
      <c r="AG3907" s="41" t="s">
        <v>56</v>
      </c>
      <c r="AH3907" s="41" t="s">
        <v>56</v>
      </c>
      <c r="AI3907" s="41" t="s">
        <v>56</v>
      </c>
      <c r="AJ3907" s="41" t="s">
        <v>160</v>
      </c>
      <c r="AK3907" s="41" t="s">
        <v>56</v>
      </c>
    </row>
    <row r="3908" spans="1:37" s="41" customFormat="1" ht="15.75" thickBot="1" x14ac:dyDescent="0.3">
      <c r="A3908" s="11" t="s">
        <v>49</v>
      </c>
      <c r="B3908" s="12" t="s">
        <v>216</v>
      </c>
      <c r="C3908" s="13" t="s">
        <v>46</v>
      </c>
      <c r="D3908" s="14" t="s">
        <v>47</v>
      </c>
      <c r="E3908" s="13" t="s">
        <v>8083</v>
      </c>
      <c r="F3908" s="4" t="s">
        <v>340</v>
      </c>
      <c r="G3908" s="4" t="s">
        <v>1597</v>
      </c>
      <c r="H3908" s="15">
        <v>43244.416666666664</v>
      </c>
      <c r="I3908" s="15">
        <v>43244.541666666664</v>
      </c>
      <c r="J3908" s="131" t="s">
        <v>8913</v>
      </c>
      <c r="K3908" s="45" t="s">
        <v>9</v>
      </c>
      <c r="L3908" s="47" t="s">
        <v>7</v>
      </c>
      <c r="M3908" s="47" t="s">
        <v>56</v>
      </c>
      <c r="N3908" s="9" t="str">
        <f t="shared" si="943"/>
        <v>Minor</v>
      </c>
      <c r="O3908" s="10" t="str">
        <f t="shared" si="944"/>
        <v>Successful</v>
      </c>
      <c r="P3908" s="10" t="str">
        <f t="shared" si="945"/>
        <v>On Time</v>
      </c>
      <c r="Q3908" s="9">
        <f t="shared" si="946"/>
        <v>1</v>
      </c>
      <c r="R3908" s="9">
        <f t="shared" si="947"/>
        <v>1</v>
      </c>
      <c r="S3908" s="9">
        <f t="shared" si="948"/>
        <v>0</v>
      </c>
      <c r="T3908" s="9" t="str">
        <f t="shared" si="949"/>
        <v>May</v>
      </c>
      <c r="U3908" s="40">
        <f t="shared" si="950"/>
        <v>0</v>
      </c>
      <c r="V3908" s="40" t="str">
        <f t="shared" si="951"/>
        <v>Normal</v>
      </c>
      <c r="W3908" s="40">
        <f t="shared" si="952"/>
        <v>0</v>
      </c>
      <c r="X3908" s="40">
        <f t="shared" si="953"/>
        <v>0</v>
      </c>
      <c r="Y3908" s="40">
        <f t="shared" si="954"/>
        <v>0</v>
      </c>
      <c r="Z3908" s="40">
        <f t="shared" si="955"/>
        <v>0</v>
      </c>
      <c r="AA3908" s="40">
        <f t="shared" si="956"/>
        <v>1</v>
      </c>
      <c r="AB3908" s="40">
        <f t="shared" si="957"/>
        <v>0</v>
      </c>
      <c r="AC3908" s="41" t="s">
        <v>9180</v>
      </c>
      <c r="AD3908" s="41" t="s">
        <v>280</v>
      </c>
      <c r="AE3908" s="41" t="s">
        <v>426</v>
      </c>
      <c r="AF3908" s="41" t="s">
        <v>216</v>
      </c>
      <c r="AG3908" s="41" t="s">
        <v>56</v>
      </c>
      <c r="AH3908" s="41" t="s">
        <v>56</v>
      </c>
      <c r="AI3908" s="41" t="s">
        <v>56</v>
      </c>
      <c r="AJ3908" s="41" t="s">
        <v>160</v>
      </c>
      <c r="AK3908" s="41" t="s">
        <v>56</v>
      </c>
    </row>
    <row r="3909" spans="1:37" s="41" customFormat="1" ht="15.75" thickBot="1" x14ac:dyDescent="0.3">
      <c r="A3909" s="11" t="s">
        <v>697</v>
      </c>
      <c r="B3909" s="12" t="s">
        <v>216</v>
      </c>
      <c r="C3909" s="13" t="s">
        <v>46</v>
      </c>
      <c r="D3909" s="14" t="s">
        <v>47</v>
      </c>
      <c r="E3909" s="13" t="s">
        <v>8084</v>
      </c>
      <c r="F3909" s="4" t="s">
        <v>616</v>
      </c>
      <c r="G3909" s="4" t="s">
        <v>730</v>
      </c>
      <c r="H3909" s="15">
        <v>43242.541666666664</v>
      </c>
      <c r="I3909" s="15">
        <v>43243.75</v>
      </c>
      <c r="J3909" s="131" t="s">
        <v>8914</v>
      </c>
      <c r="K3909" s="45" t="s">
        <v>9</v>
      </c>
      <c r="L3909" s="47" t="s">
        <v>7</v>
      </c>
      <c r="M3909" s="47" t="s">
        <v>56</v>
      </c>
      <c r="N3909" s="9" t="str">
        <f t="shared" si="943"/>
        <v>Minor</v>
      </c>
      <c r="O3909" s="10" t="str">
        <f t="shared" si="944"/>
        <v>Successful</v>
      </c>
      <c r="P3909" s="10" t="str">
        <f t="shared" si="945"/>
        <v>On Time</v>
      </c>
      <c r="Q3909" s="9">
        <f t="shared" si="946"/>
        <v>1</v>
      </c>
      <c r="R3909" s="9">
        <f t="shared" si="947"/>
        <v>1</v>
      </c>
      <c r="S3909" s="9">
        <f t="shared" si="948"/>
        <v>0</v>
      </c>
      <c r="T3909" s="9" t="str">
        <f t="shared" si="949"/>
        <v>May</v>
      </c>
      <c r="U3909" s="40">
        <f t="shared" si="950"/>
        <v>0</v>
      </c>
      <c r="V3909" s="40" t="str">
        <f t="shared" si="951"/>
        <v>Normal</v>
      </c>
      <c r="W3909" s="40">
        <f t="shared" si="952"/>
        <v>0</v>
      </c>
      <c r="X3909" s="40">
        <f t="shared" si="953"/>
        <v>0</v>
      </c>
      <c r="Y3909" s="40">
        <f t="shared" si="954"/>
        <v>0</v>
      </c>
      <c r="Z3909" s="40">
        <f t="shared" si="955"/>
        <v>0</v>
      </c>
      <c r="AA3909" s="40">
        <f t="shared" si="956"/>
        <v>1</v>
      </c>
      <c r="AB3909" s="40">
        <f t="shared" si="957"/>
        <v>0</v>
      </c>
      <c r="AC3909" s="41" t="s">
        <v>238</v>
      </c>
      <c r="AD3909" s="41" t="s">
        <v>3947</v>
      </c>
      <c r="AE3909" s="41" t="s">
        <v>428</v>
      </c>
      <c r="AF3909" s="41" t="s">
        <v>216</v>
      </c>
      <c r="AG3909" s="41" t="s">
        <v>56</v>
      </c>
      <c r="AH3909" s="41" t="s">
        <v>56</v>
      </c>
      <c r="AI3909" s="41" t="s">
        <v>56</v>
      </c>
      <c r="AJ3909" s="41" t="s">
        <v>160</v>
      </c>
      <c r="AK3909" s="41" t="s">
        <v>56</v>
      </c>
    </row>
    <row r="3910" spans="1:37" s="41" customFormat="1" ht="15.75" thickBot="1" x14ac:dyDescent="0.3">
      <c r="A3910" s="11" t="s">
        <v>177</v>
      </c>
      <c r="B3910" s="12" t="s">
        <v>216</v>
      </c>
      <c r="C3910" s="13" t="s">
        <v>46</v>
      </c>
      <c r="D3910" s="14" t="s">
        <v>47</v>
      </c>
      <c r="E3910" s="13" t="s">
        <v>8085</v>
      </c>
      <c r="F3910" s="4" t="s">
        <v>326</v>
      </c>
      <c r="G3910" s="4" t="s">
        <v>508</v>
      </c>
      <c r="H3910" s="15">
        <v>43244.3125</v>
      </c>
      <c r="I3910" s="15">
        <v>43244.5</v>
      </c>
      <c r="J3910" s="131" t="s">
        <v>8915</v>
      </c>
      <c r="K3910" s="45" t="s">
        <v>9</v>
      </c>
      <c r="L3910" s="47" t="s">
        <v>7</v>
      </c>
      <c r="M3910" s="47" t="s">
        <v>56</v>
      </c>
      <c r="N3910" s="9" t="str">
        <f t="shared" si="943"/>
        <v>Minor</v>
      </c>
      <c r="O3910" s="10" t="str">
        <f t="shared" si="944"/>
        <v>Successful</v>
      </c>
      <c r="P3910" s="10" t="str">
        <f t="shared" si="945"/>
        <v>On Time</v>
      </c>
      <c r="Q3910" s="9">
        <f t="shared" si="946"/>
        <v>1</v>
      </c>
      <c r="R3910" s="9">
        <f t="shared" si="947"/>
        <v>1</v>
      </c>
      <c r="S3910" s="9">
        <f t="shared" si="948"/>
        <v>0</v>
      </c>
      <c r="T3910" s="9" t="str">
        <f t="shared" si="949"/>
        <v>May</v>
      </c>
      <c r="U3910" s="40">
        <f t="shared" si="950"/>
        <v>0</v>
      </c>
      <c r="V3910" s="40" t="str">
        <f t="shared" si="951"/>
        <v>Normal</v>
      </c>
      <c r="W3910" s="40">
        <f t="shared" si="952"/>
        <v>0</v>
      </c>
      <c r="X3910" s="40">
        <f t="shared" si="953"/>
        <v>0</v>
      </c>
      <c r="Y3910" s="40">
        <f t="shared" si="954"/>
        <v>0</v>
      </c>
      <c r="Z3910" s="40">
        <f t="shared" si="955"/>
        <v>0</v>
      </c>
      <c r="AA3910" s="40">
        <f t="shared" si="956"/>
        <v>1</v>
      </c>
      <c r="AB3910" s="40">
        <f t="shared" si="957"/>
        <v>0</v>
      </c>
      <c r="AC3910" s="41" t="s">
        <v>537</v>
      </c>
      <c r="AD3910" s="41" t="s">
        <v>338</v>
      </c>
      <c r="AE3910" s="41" t="s">
        <v>258</v>
      </c>
      <c r="AF3910" s="41" t="s">
        <v>216</v>
      </c>
      <c r="AG3910" s="41" t="s">
        <v>56</v>
      </c>
      <c r="AH3910" s="41" t="s">
        <v>56</v>
      </c>
      <c r="AI3910" s="41" t="s">
        <v>56</v>
      </c>
      <c r="AJ3910" s="41" t="s">
        <v>160</v>
      </c>
      <c r="AK3910" s="41" t="s">
        <v>56</v>
      </c>
    </row>
    <row r="3911" spans="1:37" s="41" customFormat="1" ht="15.75" thickBot="1" x14ac:dyDescent="0.3">
      <c r="A3911" s="11" t="s">
        <v>66</v>
      </c>
      <c r="B3911" s="12" t="s">
        <v>216</v>
      </c>
      <c r="C3911" s="13" t="s">
        <v>46</v>
      </c>
      <c r="D3911" s="14" t="s">
        <v>47</v>
      </c>
      <c r="E3911" s="13" t="s">
        <v>8086</v>
      </c>
      <c r="F3911" s="4" t="s">
        <v>152</v>
      </c>
      <c r="G3911" s="4" t="s">
        <v>577</v>
      </c>
      <c r="H3911" s="15">
        <v>43243.625</v>
      </c>
      <c r="I3911" s="15">
        <v>43243.708333333336</v>
      </c>
      <c r="J3911" s="131" t="s">
        <v>8916</v>
      </c>
      <c r="K3911" s="45" t="s">
        <v>9</v>
      </c>
      <c r="L3911" s="47" t="s">
        <v>7</v>
      </c>
      <c r="M3911" s="47" t="s">
        <v>56</v>
      </c>
      <c r="N3911" s="9" t="str">
        <f t="shared" si="943"/>
        <v>Minor</v>
      </c>
      <c r="O3911" s="10" t="str">
        <f t="shared" si="944"/>
        <v>Successful</v>
      </c>
      <c r="P3911" s="10" t="str">
        <f t="shared" si="945"/>
        <v>On Time</v>
      </c>
      <c r="Q3911" s="9">
        <f t="shared" si="946"/>
        <v>1</v>
      </c>
      <c r="R3911" s="9">
        <f t="shared" si="947"/>
        <v>1</v>
      </c>
      <c r="S3911" s="9">
        <f t="shared" si="948"/>
        <v>0</v>
      </c>
      <c r="T3911" s="9" t="str">
        <f t="shared" si="949"/>
        <v>May</v>
      </c>
      <c r="U3911" s="40">
        <f t="shared" si="950"/>
        <v>0</v>
      </c>
      <c r="V3911" s="40" t="str">
        <f t="shared" si="951"/>
        <v>Normal</v>
      </c>
      <c r="W3911" s="40">
        <f t="shared" si="952"/>
        <v>0</v>
      </c>
      <c r="X3911" s="40">
        <f t="shared" si="953"/>
        <v>0</v>
      </c>
      <c r="Y3911" s="40">
        <f t="shared" si="954"/>
        <v>0</v>
      </c>
      <c r="Z3911" s="40">
        <f t="shared" si="955"/>
        <v>0</v>
      </c>
      <c r="AA3911" s="40">
        <f t="shared" si="956"/>
        <v>1</v>
      </c>
      <c r="AB3911" s="40">
        <f t="shared" si="957"/>
        <v>0</v>
      </c>
      <c r="AC3911" s="41" t="s">
        <v>537</v>
      </c>
      <c r="AD3911" s="41" t="s">
        <v>280</v>
      </c>
      <c r="AE3911" s="41" t="s">
        <v>121</v>
      </c>
      <c r="AF3911" s="41" t="s">
        <v>322</v>
      </c>
      <c r="AG3911" s="41" t="s">
        <v>56</v>
      </c>
      <c r="AH3911" s="41" t="s">
        <v>56</v>
      </c>
      <c r="AI3911" s="41" t="s">
        <v>56</v>
      </c>
      <c r="AJ3911" s="41" t="s">
        <v>160</v>
      </c>
      <c r="AK3911" s="41" t="s">
        <v>56</v>
      </c>
    </row>
    <row r="3912" spans="1:37" s="41" customFormat="1" ht="15.75" thickBot="1" x14ac:dyDescent="0.3">
      <c r="A3912" s="11" t="s">
        <v>65</v>
      </c>
      <c r="B3912" s="12" t="s">
        <v>216</v>
      </c>
      <c r="C3912" s="13" t="s">
        <v>46</v>
      </c>
      <c r="D3912" s="14" t="s">
        <v>47</v>
      </c>
      <c r="E3912" s="13" t="s">
        <v>8087</v>
      </c>
      <c r="F3912" s="4" t="s">
        <v>84</v>
      </c>
      <c r="G3912" s="4" t="s">
        <v>173</v>
      </c>
      <c r="H3912" s="15">
        <v>43243.75</v>
      </c>
      <c r="I3912" s="15">
        <v>43243.833333333336</v>
      </c>
      <c r="J3912" s="131" t="s">
        <v>8917</v>
      </c>
      <c r="K3912" s="45" t="s">
        <v>9</v>
      </c>
      <c r="L3912" s="47" t="s">
        <v>7</v>
      </c>
      <c r="M3912" s="47" t="s">
        <v>56</v>
      </c>
      <c r="N3912" s="9" t="str">
        <f t="shared" ref="N3912:N3975" si="958">VLOOKUP(C3912,CBI,2,FALSE)</f>
        <v>Minor</v>
      </c>
      <c r="O3912" s="10" t="str">
        <f t="shared" ref="O3912:O3975" si="959">VLOOKUP(K3912,Exitoso,2,FALSE)</f>
        <v>Successful</v>
      </c>
      <c r="P3912" s="10" t="str">
        <f t="shared" ref="P3912:P3975" si="960">VLOOKUP(L3912,EnTiempo,2,FALSE)</f>
        <v>On Time</v>
      </c>
      <c r="Q3912" s="9">
        <f t="shared" ref="Q3912:Q3975" si="961">IF(OR(K3912="Successful",K3912="Exitoso"),1,IF(OR(K3912="Not Successful",K3912="No exitoso",K3912="Fallido"),0," "))</f>
        <v>1</v>
      </c>
      <c r="R3912" s="9">
        <f t="shared" ref="R3912:R3975" si="962">IF(OR(L3912="On Time",L3912="En tiempo"),1,IF(OR(L3912="Out of Time",L3912="Fuera de Tiempo"),0," "))</f>
        <v>1</v>
      </c>
      <c r="S3912" s="9">
        <f t="shared" ref="S3912:S3975" si="963">IF(M3912="NO",0,1)</f>
        <v>0</v>
      </c>
      <c r="T3912" s="9" t="str">
        <f t="shared" ref="T3912:T3975" si="964">VLOOKUP(MONTH(I3912),Meses,2,FALSE)</f>
        <v>May</v>
      </c>
      <c r="U3912" s="40">
        <f t="shared" ref="U3912:U3975" si="965">IF(ISERROR(FIND("SLT",J3912,1)),0,1)</f>
        <v>0</v>
      </c>
      <c r="V3912" s="40" t="str">
        <f t="shared" ref="V3912:V3975" si="966">IF(D3912="emergency","Emergency",IF(ISERROR(FIND("SLT",J3912,1)),"Normal","SLT"))</f>
        <v>Normal</v>
      </c>
      <c r="W3912" s="40">
        <f t="shared" ref="W3912:W3975" si="967">IF(V3912="Emergency",1,0)</f>
        <v>0</v>
      </c>
      <c r="X3912" s="40">
        <f t="shared" ref="X3912:X3975" si="968">IF(AG3912="Si",1,0)</f>
        <v>0</v>
      </c>
      <c r="Y3912" s="40">
        <f t="shared" ref="Y3912:Y3975" si="969">IF(AH3912="Si",1,0)</f>
        <v>0</v>
      </c>
      <c r="Z3912" s="40">
        <f t="shared" ref="Z3912:Z3975" si="970">IF(AI3912="Si",1,0)</f>
        <v>0</v>
      </c>
      <c r="AA3912" s="40">
        <f t="shared" ref="AA3912:AA3975" si="971">IF(AJ3912="Si",1,0)</f>
        <v>1</v>
      </c>
      <c r="AB3912" s="40">
        <f t="shared" ref="AB3912:AB3975" si="972">IF(AK3912="Si",1,0)</f>
        <v>0</v>
      </c>
      <c r="AC3912" s="41" t="s">
        <v>537</v>
      </c>
      <c r="AD3912" s="41" t="s">
        <v>461</v>
      </c>
      <c r="AE3912" s="41" t="s">
        <v>260</v>
      </c>
      <c r="AF3912" s="41" t="s">
        <v>216</v>
      </c>
      <c r="AG3912" s="41" t="s">
        <v>56</v>
      </c>
      <c r="AH3912" s="41" t="s">
        <v>56</v>
      </c>
      <c r="AI3912" s="41" t="s">
        <v>56</v>
      </c>
      <c r="AJ3912" s="41" t="s">
        <v>160</v>
      </c>
      <c r="AK3912" s="41" t="s">
        <v>56</v>
      </c>
    </row>
    <row r="3913" spans="1:37" s="41" customFormat="1" ht="15.75" thickBot="1" x14ac:dyDescent="0.3">
      <c r="A3913" s="11" t="s">
        <v>697</v>
      </c>
      <c r="B3913" s="12" t="s">
        <v>216</v>
      </c>
      <c r="C3913" s="13" t="s">
        <v>46</v>
      </c>
      <c r="D3913" s="14" t="s">
        <v>47</v>
      </c>
      <c r="E3913" s="13" t="s">
        <v>8088</v>
      </c>
      <c r="F3913" s="4" t="s">
        <v>616</v>
      </c>
      <c r="G3913" s="4" t="s">
        <v>780</v>
      </c>
      <c r="H3913" s="15">
        <v>43243.791666666664</v>
      </c>
      <c r="I3913" s="15">
        <v>43244</v>
      </c>
      <c r="J3913" s="131" t="s">
        <v>8918</v>
      </c>
      <c r="K3913" s="45" t="s">
        <v>9</v>
      </c>
      <c r="L3913" s="47" t="s">
        <v>7</v>
      </c>
      <c r="M3913" s="47" t="s">
        <v>56</v>
      </c>
      <c r="N3913" s="9" t="str">
        <f t="shared" si="958"/>
        <v>Minor</v>
      </c>
      <c r="O3913" s="10" t="str">
        <f t="shared" si="959"/>
        <v>Successful</v>
      </c>
      <c r="P3913" s="10" t="str">
        <f t="shared" si="960"/>
        <v>On Time</v>
      </c>
      <c r="Q3913" s="9">
        <f t="shared" si="961"/>
        <v>1</v>
      </c>
      <c r="R3913" s="9">
        <f t="shared" si="962"/>
        <v>1</v>
      </c>
      <c r="S3913" s="9">
        <f t="shared" si="963"/>
        <v>0</v>
      </c>
      <c r="T3913" s="9" t="str">
        <f t="shared" si="964"/>
        <v>May</v>
      </c>
      <c r="U3913" s="40">
        <f t="shared" si="965"/>
        <v>0</v>
      </c>
      <c r="V3913" s="40" t="str">
        <f t="shared" si="966"/>
        <v>Normal</v>
      </c>
      <c r="W3913" s="40">
        <f t="shared" si="967"/>
        <v>0</v>
      </c>
      <c r="X3913" s="40">
        <f t="shared" si="968"/>
        <v>0</v>
      </c>
      <c r="Y3913" s="40">
        <f t="shared" si="969"/>
        <v>0</v>
      </c>
      <c r="Z3913" s="40">
        <f t="shared" si="970"/>
        <v>0</v>
      </c>
      <c r="AA3913" s="40">
        <f t="shared" si="971"/>
        <v>1</v>
      </c>
      <c r="AB3913" s="40">
        <f t="shared" si="972"/>
        <v>0</v>
      </c>
      <c r="AC3913" s="41" t="s">
        <v>238</v>
      </c>
      <c r="AD3913" s="41" t="s">
        <v>721</v>
      </c>
      <c r="AE3913" s="41" t="s">
        <v>428</v>
      </c>
      <c r="AF3913" s="41" t="s">
        <v>216</v>
      </c>
      <c r="AG3913" s="41" t="s">
        <v>56</v>
      </c>
      <c r="AH3913" s="41" t="s">
        <v>56</v>
      </c>
      <c r="AI3913" s="41" t="s">
        <v>56</v>
      </c>
      <c r="AJ3913" s="41" t="s">
        <v>160</v>
      </c>
      <c r="AK3913" s="41" t="s">
        <v>56</v>
      </c>
    </row>
    <row r="3914" spans="1:37" s="41" customFormat="1" ht="15.75" thickBot="1" x14ac:dyDescent="0.3">
      <c r="A3914" s="11" t="s">
        <v>50</v>
      </c>
      <c r="B3914" s="12" t="s">
        <v>216</v>
      </c>
      <c r="C3914" s="13" t="s">
        <v>46</v>
      </c>
      <c r="D3914" s="14" t="s">
        <v>47</v>
      </c>
      <c r="E3914" s="13" t="s">
        <v>8089</v>
      </c>
      <c r="F3914" s="4" t="s">
        <v>309</v>
      </c>
      <c r="G3914" s="4" t="s">
        <v>1600</v>
      </c>
      <c r="H3914" s="15">
        <v>43244.25</v>
      </c>
      <c r="I3914" s="15">
        <v>43244.375</v>
      </c>
      <c r="J3914" s="131" t="s">
        <v>8919</v>
      </c>
      <c r="K3914" s="45" t="s">
        <v>9</v>
      </c>
      <c r="L3914" s="47" t="s">
        <v>7</v>
      </c>
      <c r="M3914" s="47" t="s">
        <v>56</v>
      </c>
      <c r="N3914" s="9" t="str">
        <f t="shared" si="958"/>
        <v>Minor</v>
      </c>
      <c r="O3914" s="10" t="str">
        <f t="shared" si="959"/>
        <v>Successful</v>
      </c>
      <c r="P3914" s="10" t="str">
        <f t="shared" si="960"/>
        <v>On Time</v>
      </c>
      <c r="Q3914" s="9">
        <f t="shared" si="961"/>
        <v>1</v>
      </c>
      <c r="R3914" s="9">
        <f t="shared" si="962"/>
        <v>1</v>
      </c>
      <c r="S3914" s="9">
        <f t="shared" si="963"/>
        <v>0</v>
      </c>
      <c r="T3914" s="9" t="str">
        <f t="shared" si="964"/>
        <v>May</v>
      </c>
      <c r="U3914" s="40">
        <f t="shared" si="965"/>
        <v>0</v>
      </c>
      <c r="V3914" s="40" t="str">
        <f t="shared" si="966"/>
        <v>Normal</v>
      </c>
      <c r="W3914" s="40">
        <f t="shared" si="967"/>
        <v>0</v>
      </c>
      <c r="X3914" s="40">
        <f t="shared" si="968"/>
        <v>0</v>
      </c>
      <c r="Y3914" s="40">
        <f t="shared" si="969"/>
        <v>0</v>
      </c>
      <c r="Z3914" s="40">
        <f t="shared" si="970"/>
        <v>0</v>
      </c>
      <c r="AA3914" s="40">
        <f t="shared" si="971"/>
        <v>1</v>
      </c>
      <c r="AB3914" s="40">
        <f t="shared" si="972"/>
        <v>0</v>
      </c>
      <c r="AC3914" s="41" t="s">
        <v>537</v>
      </c>
      <c r="AD3914" s="41" t="s">
        <v>338</v>
      </c>
      <c r="AE3914" s="41" t="s">
        <v>227</v>
      </c>
      <c r="AF3914" s="41" t="s">
        <v>216</v>
      </c>
      <c r="AG3914" s="41" t="s">
        <v>56</v>
      </c>
      <c r="AH3914" s="41" t="s">
        <v>56</v>
      </c>
      <c r="AI3914" s="41" t="s">
        <v>56</v>
      </c>
      <c r="AJ3914" s="41" t="s">
        <v>160</v>
      </c>
      <c r="AK3914" s="41" t="s">
        <v>56</v>
      </c>
    </row>
    <row r="3915" spans="1:37" s="41" customFormat="1" ht="15.75" thickBot="1" x14ac:dyDescent="0.3">
      <c r="A3915" s="11" t="s">
        <v>45</v>
      </c>
      <c r="B3915" s="12" t="s">
        <v>8</v>
      </c>
      <c r="C3915" s="13" t="s">
        <v>52</v>
      </c>
      <c r="D3915" s="14" t="s">
        <v>47</v>
      </c>
      <c r="E3915" s="13" t="s">
        <v>8090</v>
      </c>
      <c r="F3915" s="4" t="s">
        <v>122</v>
      </c>
      <c r="G3915" s="4" t="s">
        <v>172</v>
      </c>
      <c r="H3915" s="15">
        <v>43243.6875</v>
      </c>
      <c r="I3915" s="15">
        <v>43243.916666666664</v>
      </c>
      <c r="J3915" s="131" t="s">
        <v>8920</v>
      </c>
      <c r="K3915" s="45" t="s">
        <v>9</v>
      </c>
      <c r="L3915" s="47" t="s">
        <v>7</v>
      </c>
      <c r="M3915" s="47" t="s">
        <v>56</v>
      </c>
      <c r="N3915" s="9" t="str">
        <f t="shared" si="958"/>
        <v>Standard</v>
      </c>
      <c r="O3915" s="10" t="str">
        <f t="shared" si="959"/>
        <v>Successful</v>
      </c>
      <c r="P3915" s="10" t="str">
        <f t="shared" si="960"/>
        <v>On Time</v>
      </c>
      <c r="Q3915" s="9">
        <f t="shared" si="961"/>
        <v>1</v>
      </c>
      <c r="R3915" s="9">
        <f t="shared" si="962"/>
        <v>1</v>
      </c>
      <c r="S3915" s="9">
        <f t="shared" si="963"/>
        <v>0</v>
      </c>
      <c r="T3915" s="9" t="str">
        <f t="shared" si="964"/>
        <v>May</v>
      </c>
      <c r="U3915" s="40">
        <f t="shared" si="965"/>
        <v>0</v>
      </c>
      <c r="V3915" s="40" t="str">
        <f t="shared" si="966"/>
        <v>Normal</v>
      </c>
      <c r="W3915" s="40">
        <f t="shared" si="967"/>
        <v>0</v>
      </c>
      <c r="X3915" s="40">
        <f t="shared" si="968"/>
        <v>0</v>
      </c>
      <c r="Y3915" s="40">
        <f t="shared" si="969"/>
        <v>0</v>
      </c>
      <c r="Z3915" s="40">
        <f t="shared" si="970"/>
        <v>0</v>
      </c>
      <c r="AA3915" s="40">
        <f t="shared" si="971"/>
        <v>1</v>
      </c>
      <c r="AB3915" s="40">
        <f t="shared" si="972"/>
        <v>0</v>
      </c>
      <c r="AC3915" s="41" t="s">
        <v>823</v>
      </c>
      <c r="AD3915" s="41" t="s">
        <v>3955</v>
      </c>
      <c r="AE3915" s="41" t="s">
        <v>147</v>
      </c>
      <c r="AF3915" s="41" t="s">
        <v>8</v>
      </c>
      <c r="AG3915" s="41" t="s">
        <v>56</v>
      </c>
      <c r="AH3915" s="41" t="s">
        <v>56</v>
      </c>
      <c r="AI3915" s="41" t="s">
        <v>56</v>
      </c>
      <c r="AJ3915" s="41" t="s">
        <v>160</v>
      </c>
      <c r="AK3915" s="41" t="s">
        <v>56</v>
      </c>
    </row>
    <row r="3916" spans="1:37" s="41" customFormat="1" ht="15.75" thickBot="1" x14ac:dyDescent="0.3">
      <c r="A3916" s="11" t="s">
        <v>697</v>
      </c>
      <c r="B3916" s="12" t="s">
        <v>216</v>
      </c>
      <c r="C3916" s="13" t="s">
        <v>46</v>
      </c>
      <c r="D3916" s="14" t="s">
        <v>47</v>
      </c>
      <c r="E3916" s="13" t="s">
        <v>8091</v>
      </c>
      <c r="F3916" s="4" t="s">
        <v>616</v>
      </c>
      <c r="G3916" s="4" t="s">
        <v>780</v>
      </c>
      <c r="H3916" s="15">
        <v>43243.666666666664</v>
      </c>
      <c r="I3916" s="15">
        <v>43243.791666666664</v>
      </c>
      <c r="J3916" s="131" t="s">
        <v>8921</v>
      </c>
      <c r="K3916" s="45" t="s">
        <v>9</v>
      </c>
      <c r="L3916" s="47" t="s">
        <v>7</v>
      </c>
      <c r="M3916" s="47" t="s">
        <v>56</v>
      </c>
      <c r="N3916" s="9" t="str">
        <f t="shared" si="958"/>
        <v>Minor</v>
      </c>
      <c r="O3916" s="10" t="str">
        <f t="shared" si="959"/>
        <v>Successful</v>
      </c>
      <c r="P3916" s="10" t="str">
        <f t="shared" si="960"/>
        <v>On Time</v>
      </c>
      <c r="Q3916" s="9">
        <f t="shared" si="961"/>
        <v>1</v>
      </c>
      <c r="R3916" s="9">
        <f t="shared" si="962"/>
        <v>1</v>
      </c>
      <c r="S3916" s="9">
        <f t="shared" si="963"/>
        <v>0</v>
      </c>
      <c r="T3916" s="9" t="str">
        <f t="shared" si="964"/>
        <v>May</v>
      </c>
      <c r="U3916" s="40">
        <f t="shared" si="965"/>
        <v>0</v>
      </c>
      <c r="V3916" s="40" t="str">
        <f t="shared" si="966"/>
        <v>Normal</v>
      </c>
      <c r="W3916" s="40">
        <f t="shared" si="967"/>
        <v>0</v>
      </c>
      <c r="X3916" s="40">
        <f t="shared" si="968"/>
        <v>0</v>
      </c>
      <c r="Y3916" s="40">
        <f t="shared" si="969"/>
        <v>0</v>
      </c>
      <c r="Z3916" s="40">
        <f t="shared" si="970"/>
        <v>0</v>
      </c>
      <c r="AA3916" s="40">
        <f t="shared" si="971"/>
        <v>1</v>
      </c>
      <c r="AB3916" s="40">
        <f t="shared" si="972"/>
        <v>0</v>
      </c>
      <c r="AC3916" s="41" t="s">
        <v>238</v>
      </c>
      <c r="AD3916" s="41" t="s">
        <v>721</v>
      </c>
      <c r="AE3916" s="41" t="s">
        <v>428</v>
      </c>
      <c r="AF3916" s="41" t="s">
        <v>216</v>
      </c>
      <c r="AG3916" s="41" t="s">
        <v>56</v>
      </c>
      <c r="AH3916" s="41" t="s">
        <v>56</v>
      </c>
      <c r="AI3916" s="41" t="s">
        <v>56</v>
      </c>
      <c r="AJ3916" s="41" t="s">
        <v>160</v>
      </c>
      <c r="AK3916" s="41" t="s">
        <v>56</v>
      </c>
    </row>
    <row r="3917" spans="1:37" s="41" customFormat="1" ht="15.75" thickBot="1" x14ac:dyDescent="0.3">
      <c r="A3917" s="11" t="s">
        <v>697</v>
      </c>
      <c r="B3917" s="12" t="s">
        <v>216</v>
      </c>
      <c r="C3917" s="13" t="s">
        <v>46</v>
      </c>
      <c r="D3917" s="14" t="s">
        <v>47</v>
      </c>
      <c r="E3917" s="13" t="s">
        <v>8092</v>
      </c>
      <c r="F3917" s="4" t="s">
        <v>616</v>
      </c>
      <c r="G3917" s="4" t="s">
        <v>780</v>
      </c>
      <c r="H3917" s="15">
        <v>43243.708333333336</v>
      </c>
      <c r="I3917" s="15">
        <v>43243.875</v>
      </c>
      <c r="J3917" s="131" t="s">
        <v>8922</v>
      </c>
      <c r="K3917" s="45" t="s">
        <v>9</v>
      </c>
      <c r="L3917" s="47" t="s">
        <v>7</v>
      </c>
      <c r="M3917" s="47" t="s">
        <v>56</v>
      </c>
      <c r="N3917" s="9" t="str">
        <f t="shared" si="958"/>
        <v>Minor</v>
      </c>
      <c r="O3917" s="10" t="str">
        <f t="shared" si="959"/>
        <v>Successful</v>
      </c>
      <c r="P3917" s="10" t="str">
        <f t="shared" si="960"/>
        <v>On Time</v>
      </c>
      <c r="Q3917" s="9">
        <f t="shared" si="961"/>
        <v>1</v>
      </c>
      <c r="R3917" s="9">
        <f t="shared" si="962"/>
        <v>1</v>
      </c>
      <c r="S3917" s="9">
        <f t="shared" si="963"/>
        <v>0</v>
      </c>
      <c r="T3917" s="9" t="str">
        <f t="shared" si="964"/>
        <v>May</v>
      </c>
      <c r="U3917" s="40">
        <f t="shared" si="965"/>
        <v>0</v>
      </c>
      <c r="V3917" s="40" t="str">
        <f t="shared" si="966"/>
        <v>Normal</v>
      </c>
      <c r="W3917" s="40">
        <f t="shared" si="967"/>
        <v>0</v>
      </c>
      <c r="X3917" s="40">
        <f t="shared" si="968"/>
        <v>0</v>
      </c>
      <c r="Y3917" s="40">
        <f t="shared" si="969"/>
        <v>0</v>
      </c>
      <c r="Z3917" s="40">
        <f t="shared" si="970"/>
        <v>0</v>
      </c>
      <c r="AA3917" s="40">
        <f t="shared" si="971"/>
        <v>1</v>
      </c>
      <c r="AB3917" s="40">
        <f t="shared" si="972"/>
        <v>0</v>
      </c>
      <c r="AC3917" s="41" t="s">
        <v>238</v>
      </c>
      <c r="AD3917" s="41" t="s">
        <v>280</v>
      </c>
      <c r="AE3917" s="41" t="s">
        <v>428</v>
      </c>
      <c r="AF3917" s="41" t="s">
        <v>216</v>
      </c>
      <c r="AG3917" s="41" t="s">
        <v>56</v>
      </c>
      <c r="AH3917" s="41" t="s">
        <v>56</v>
      </c>
      <c r="AI3917" s="41" t="s">
        <v>56</v>
      </c>
      <c r="AJ3917" s="41" t="s">
        <v>160</v>
      </c>
      <c r="AK3917" s="41" t="s">
        <v>56</v>
      </c>
    </row>
    <row r="3918" spans="1:37" s="41" customFormat="1" ht="15.75" thickBot="1" x14ac:dyDescent="0.3">
      <c r="A3918" s="11" t="s">
        <v>697</v>
      </c>
      <c r="B3918" s="12" t="s">
        <v>216</v>
      </c>
      <c r="C3918" s="13" t="s">
        <v>52</v>
      </c>
      <c r="D3918" s="14" t="s">
        <v>47</v>
      </c>
      <c r="E3918" s="13" t="s">
        <v>8093</v>
      </c>
      <c r="F3918" s="4" t="s">
        <v>158</v>
      </c>
      <c r="G3918" s="4" t="s">
        <v>505</v>
      </c>
      <c r="H3918" s="15">
        <v>43243.416666666664</v>
      </c>
      <c r="I3918" s="15">
        <v>43243.708333333336</v>
      </c>
      <c r="J3918" s="131" t="s">
        <v>8923</v>
      </c>
      <c r="K3918" s="45" t="s">
        <v>9</v>
      </c>
      <c r="L3918" s="47" t="s">
        <v>7</v>
      </c>
      <c r="M3918" s="47" t="s">
        <v>56</v>
      </c>
      <c r="N3918" s="9" t="str">
        <f t="shared" si="958"/>
        <v>Standard</v>
      </c>
      <c r="O3918" s="10" t="str">
        <f t="shared" si="959"/>
        <v>Successful</v>
      </c>
      <c r="P3918" s="10" t="str">
        <f t="shared" si="960"/>
        <v>On Time</v>
      </c>
      <c r="Q3918" s="9">
        <f t="shared" si="961"/>
        <v>1</v>
      </c>
      <c r="R3918" s="9">
        <f t="shared" si="962"/>
        <v>1</v>
      </c>
      <c r="S3918" s="9">
        <f t="shared" si="963"/>
        <v>0</v>
      </c>
      <c r="T3918" s="9" t="str">
        <f t="shared" si="964"/>
        <v>May</v>
      </c>
      <c r="U3918" s="40">
        <f t="shared" si="965"/>
        <v>0</v>
      </c>
      <c r="V3918" s="40" t="str">
        <f t="shared" si="966"/>
        <v>Normal</v>
      </c>
      <c r="W3918" s="40">
        <f t="shared" si="967"/>
        <v>0</v>
      </c>
      <c r="X3918" s="40">
        <f t="shared" si="968"/>
        <v>0</v>
      </c>
      <c r="Y3918" s="40">
        <f t="shared" si="969"/>
        <v>0</v>
      </c>
      <c r="Z3918" s="40">
        <f t="shared" si="970"/>
        <v>0</v>
      </c>
      <c r="AA3918" s="40">
        <f t="shared" si="971"/>
        <v>1</v>
      </c>
      <c r="AB3918" s="40">
        <f t="shared" si="972"/>
        <v>0</v>
      </c>
      <c r="AC3918" s="41" t="s">
        <v>238</v>
      </c>
      <c r="AD3918" s="41" t="s">
        <v>516</v>
      </c>
      <c r="AE3918" s="41" t="s">
        <v>121</v>
      </c>
      <c r="AF3918" s="41" t="s">
        <v>322</v>
      </c>
      <c r="AG3918" s="41" t="s">
        <v>56</v>
      </c>
      <c r="AH3918" s="41" t="s">
        <v>56</v>
      </c>
      <c r="AI3918" s="41" t="s">
        <v>56</v>
      </c>
      <c r="AJ3918" s="41" t="s">
        <v>160</v>
      </c>
      <c r="AK3918" s="41" t="s">
        <v>56</v>
      </c>
    </row>
    <row r="3919" spans="1:37" s="41" customFormat="1" ht="15.75" thickBot="1" x14ac:dyDescent="0.3">
      <c r="A3919" s="11" t="s">
        <v>45</v>
      </c>
      <c r="B3919" s="12" t="s">
        <v>216</v>
      </c>
      <c r="C3919" s="13" t="s">
        <v>52</v>
      </c>
      <c r="D3919" s="14" t="s">
        <v>47</v>
      </c>
      <c r="E3919" s="13" t="s">
        <v>8094</v>
      </c>
      <c r="F3919" s="4" t="s">
        <v>326</v>
      </c>
      <c r="G3919" s="4" t="s">
        <v>3200</v>
      </c>
      <c r="H3919" s="15">
        <v>43242.666666666664</v>
      </c>
      <c r="I3919" s="15">
        <v>43243.75</v>
      </c>
      <c r="J3919" s="131" t="s">
        <v>3924</v>
      </c>
      <c r="K3919" s="45" t="s">
        <v>9</v>
      </c>
      <c r="L3919" s="47" t="s">
        <v>7</v>
      </c>
      <c r="M3919" s="47" t="s">
        <v>56</v>
      </c>
      <c r="N3919" s="9" t="str">
        <f t="shared" si="958"/>
        <v>Standard</v>
      </c>
      <c r="O3919" s="10" t="str">
        <f t="shared" si="959"/>
        <v>Successful</v>
      </c>
      <c r="P3919" s="10" t="str">
        <f t="shared" si="960"/>
        <v>On Time</v>
      </c>
      <c r="Q3919" s="9">
        <f t="shared" si="961"/>
        <v>1</v>
      </c>
      <c r="R3919" s="9">
        <f t="shared" si="962"/>
        <v>1</v>
      </c>
      <c r="S3919" s="9">
        <f t="shared" si="963"/>
        <v>0</v>
      </c>
      <c r="T3919" s="9" t="str">
        <f t="shared" si="964"/>
        <v>May</v>
      </c>
      <c r="U3919" s="40">
        <f t="shared" si="965"/>
        <v>0</v>
      </c>
      <c r="V3919" s="40" t="str">
        <f t="shared" si="966"/>
        <v>Normal</v>
      </c>
      <c r="W3919" s="40">
        <f t="shared" si="967"/>
        <v>0</v>
      </c>
      <c r="X3919" s="40">
        <f t="shared" si="968"/>
        <v>0</v>
      </c>
      <c r="Y3919" s="40">
        <f t="shared" si="969"/>
        <v>0</v>
      </c>
      <c r="Z3919" s="40">
        <f t="shared" si="970"/>
        <v>0</v>
      </c>
      <c r="AA3919" s="40">
        <f t="shared" si="971"/>
        <v>1</v>
      </c>
      <c r="AB3919" s="40">
        <f t="shared" si="972"/>
        <v>0</v>
      </c>
      <c r="AC3919" s="41" t="s">
        <v>823</v>
      </c>
      <c r="AD3919" s="41" t="s">
        <v>9209</v>
      </c>
      <c r="AE3919" s="41" t="s">
        <v>258</v>
      </c>
      <c r="AF3919" s="41" t="s">
        <v>216</v>
      </c>
      <c r="AG3919" s="41" t="s">
        <v>56</v>
      </c>
      <c r="AH3919" s="41" t="s">
        <v>56</v>
      </c>
      <c r="AI3919" s="41" t="s">
        <v>56</v>
      </c>
      <c r="AJ3919" s="41" t="s">
        <v>160</v>
      </c>
      <c r="AK3919" s="41" t="s">
        <v>56</v>
      </c>
    </row>
    <row r="3920" spans="1:37" s="41" customFormat="1" ht="15.75" thickBot="1" x14ac:dyDescent="0.3">
      <c r="A3920" s="11" t="s">
        <v>66</v>
      </c>
      <c r="B3920" s="12" t="s">
        <v>8</v>
      </c>
      <c r="C3920" s="13" t="s">
        <v>46</v>
      </c>
      <c r="D3920" s="14" t="s">
        <v>47</v>
      </c>
      <c r="E3920" s="13" t="s">
        <v>8095</v>
      </c>
      <c r="F3920" s="4" t="s">
        <v>76</v>
      </c>
      <c r="G3920" s="4" t="s">
        <v>213</v>
      </c>
      <c r="H3920" s="15">
        <v>43243.791666666664</v>
      </c>
      <c r="I3920" s="15">
        <v>43243.833333333336</v>
      </c>
      <c r="J3920" s="131" t="s">
        <v>8924</v>
      </c>
      <c r="K3920" s="45" t="s">
        <v>9</v>
      </c>
      <c r="L3920" s="47" t="s">
        <v>7</v>
      </c>
      <c r="M3920" s="47" t="s">
        <v>56</v>
      </c>
      <c r="N3920" s="9" t="str">
        <f t="shared" si="958"/>
        <v>Minor</v>
      </c>
      <c r="O3920" s="10" t="str">
        <f t="shared" si="959"/>
        <v>Successful</v>
      </c>
      <c r="P3920" s="10" t="str">
        <f t="shared" si="960"/>
        <v>On Time</v>
      </c>
      <c r="Q3920" s="9">
        <f t="shared" si="961"/>
        <v>1</v>
      </c>
      <c r="R3920" s="9">
        <f t="shared" si="962"/>
        <v>1</v>
      </c>
      <c r="S3920" s="9">
        <f t="shared" si="963"/>
        <v>0</v>
      </c>
      <c r="T3920" s="9" t="str">
        <f t="shared" si="964"/>
        <v>May</v>
      </c>
      <c r="U3920" s="40">
        <f t="shared" si="965"/>
        <v>0</v>
      </c>
      <c r="V3920" s="40" t="str">
        <f t="shared" si="966"/>
        <v>Normal</v>
      </c>
      <c r="W3920" s="40">
        <f t="shared" si="967"/>
        <v>0</v>
      </c>
      <c r="X3920" s="40">
        <f t="shared" si="968"/>
        <v>0</v>
      </c>
      <c r="Y3920" s="40">
        <f t="shared" si="969"/>
        <v>0</v>
      </c>
      <c r="Z3920" s="40">
        <f t="shared" si="970"/>
        <v>0</v>
      </c>
      <c r="AA3920" s="40">
        <f t="shared" si="971"/>
        <v>1</v>
      </c>
      <c r="AB3920" s="40">
        <f t="shared" si="972"/>
        <v>0</v>
      </c>
      <c r="AC3920" s="41" t="s">
        <v>537</v>
      </c>
      <c r="AD3920" s="41" t="s">
        <v>280</v>
      </c>
      <c r="AE3920" s="41" t="s">
        <v>259</v>
      </c>
      <c r="AF3920" s="41" t="s">
        <v>8</v>
      </c>
      <c r="AG3920" s="41" t="s">
        <v>56</v>
      </c>
      <c r="AH3920" s="41" t="s">
        <v>56</v>
      </c>
      <c r="AI3920" s="41" t="s">
        <v>56</v>
      </c>
      <c r="AJ3920" s="41" t="s">
        <v>160</v>
      </c>
      <c r="AK3920" s="41" t="s">
        <v>56</v>
      </c>
    </row>
    <row r="3921" spans="1:37" s="41" customFormat="1" ht="15.75" thickBot="1" x14ac:dyDescent="0.3">
      <c r="A3921" s="11" t="s">
        <v>54</v>
      </c>
      <c r="B3921" s="12" t="s">
        <v>216</v>
      </c>
      <c r="C3921" s="13" t="s">
        <v>52</v>
      </c>
      <c r="D3921" s="14" t="s">
        <v>47</v>
      </c>
      <c r="E3921" s="13" t="s">
        <v>8096</v>
      </c>
      <c r="F3921" s="4" t="s">
        <v>309</v>
      </c>
      <c r="G3921" s="4" t="s">
        <v>360</v>
      </c>
      <c r="H3921" s="15">
        <v>43244</v>
      </c>
      <c r="I3921" s="15">
        <v>43244.083333333336</v>
      </c>
      <c r="J3921" s="131" t="s">
        <v>8925</v>
      </c>
      <c r="K3921" s="45" t="s">
        <v>9</v>
      </c>
      <c r="L3921" s="47" t="s">
        <v>7</v>
      </c>
      <c r="M3921" s="47" t="s">
        <v>56</v>
      </c>
      <c r="N3921" s="9" t="str">
        <f t="shared" si="958"/>
        <v>Standard</v>
      </c>
      <c r="O3921" s="10" t="str">
        <f t="shared" si="959"/>
        <v>Successful</v>
      </c>
      <c r="P3921" s="10" t="str">
        <f t="shared" si="960"/>
        <v>On Time</v>
      </c>
      <c r="Q3921" s="9">
        <f t="shared" si="961"/>
        <v>1</v>
      </c>
      <c r="R3921" s="9">
        <f t="shared" si="962"/>
        <v>1</v>
      </c>
      <c r="S3921" s="9">
        <f t="shared" si="963"/>
        <v>0</v>
      </c>
      <c r="T3921" s="9" t="str">
        <f t="shared" si="964"/>
        <v>May</v>
      </c>
      <c r="U3921" s="40">
        <f t="shared" si="965"/>
        <v>0</v>
      </c>
      <c r="V3921" s="40" t="str">
        <f t="shared" si="966"/>
        <v>Normal</v>
      </c>
      <c r="W3921" s="40">
        <f t="shared" si="967"/>
        <v>0</v>
      </c>
      <c r="X3921" s="40">
        <f t="shared" si="968"/>
        <v>0</v>
      </c>
      <c r="Y3921" s="40">
        <f t="shared" si="969"/>
        <v>0</v>
      </c>
      <c r="Z3921" s="40">
        <f t="shared" si="970"/>
        <v>0</v>
      </c>
      <c r="AA3921" s="40">
        <f t="shared" si="971"/>
        <v>1</v>
      </c>
      <c r="AB3921" s="40">
        <f t="shared" si="972"/>
        <v>0</v>
      </c>
      <c r="AC3921" s="41" t="s">
        <v>537</v>
      </c>
      <c r="AD3921" s="41" t="s">
        <v>338</v>
      </c>
      <c r="AE3921" s="41" t="s">
        <v>227</v>
      </c>
      <c r="AF3921" s="41" t="s">
        <v>216</v>
      </c>
      <c r="AG3921" s="41" t="s">
        <v>56</v>
      </c>
      <c r="AH3921" s="41" t="s">
        <v>56</v>
      </c>
      <c r="AI3921" s="41" t="s">
        <v>56</v>
      </c>
      <c r="AJ3921" s="41" t="s">
        <v>160</v>
      </c>
      <c r="AK3921" s="41" t="s">
        <v>56</v>
      </c>
    </row>
    <row r="3922" spans="1:37" s="41" customFormat="1" ht="15.75" thickBot="1" x14ac:dyDescent="0.3">
      <c r="A3922" s="11" t="s">
        <v>45</v>
      </c>
      <c r="B3922" s="12" t="s">
        <v>216</v>
      </c>
      <c r="C3922" s="13" t="s">
        <v>52</v>
      </c>
      <c r="D3922" s="14" t="s">
        <v>47</v>
      </c>
      <c r="E3922" s="13" t="s">
        <v>8097</v>
      </c>
      <c r="F3922" s="4" t="s">
        <v>326</v>
      </c>
      <c r="G3922" s="4" t="s">
        <v>451</v>
      </c>
      <c r="H3922" s="15">
        <v>43243.75</v>
      </c>
      <c r="I3922" s="15">
        <v>43244.5</v>
      </c>
      <c r="J3922" s="131" t="s">
        <v>8926</v>
      </c>
      <c r="K3922" s="45" t="s">
        <v>9</v>
      </c>
      <c r="L3922" s="47" t="s">
        <v>7</v>
      </c>
      <c r="M3922" s="47" t="s">
        <v>56</v>
      </c>
      <c r="N3922" s="9" t="str">
        <f t="shared" si="958"/>
        <v>Standard</v>
      </c>
      <c r="O3922" s="10" t="str">
        <f t="shared" si="959"/>
        <v>Successful</v>
      </c>
      <c r="P3922" s="10" t="str">
        <f t="shared" si="960"/>
        <v>On Time</v>
      </c>
      <c r="Q3922" s="9">
        <f t="shared" si="961"/>
        <v>1</v>
      </c>
      <c r="R3922" s="9">
        <f t="shared" si="962"/>
        <v>1</v>
      </c>
      <c r="S3922" s="9">
        <f t="shared" si="963"/>
        <v>0</v>
      </c>
      <c r="T3922" s="9" t="str">
        <f t="shared" si="964"/>
        <v>May</v>
      </c>
      <c r="U3922" s="40">
        <f t="shared" si="965"/>
        <v>0</v>
      </c>
      <c r="V3922" s="40" t="str">
        <f t="shared" si="966"/>
        <v>Normal</v>
      </c>
      <c r="W3922" s="40">
        <f t="shared" si="967"/>
        <v>0</v>
      </c>
      <c r="X3922" s="40">
        <f t="shared" si="968"/>
        <v>0</v>
      </c>
      <c r="Y3922" s="40">
        <f t="shared" si="969"/>
        <v>0</v>
      </c>
      <c r="Z3922" s="40">
        <f t="shared" si="970"/>
        <v>0</v>
      </c>
      <c r="AA3922" s="40">
        <f t="shared" si="971"/>
        <v>1</v>
      </c>
      <c r="AB3922" s="40">
        <f t="shared" si="972"/>
        <v>0</v>
      </c>
      <c r="AC3922" s="41" t="s">
        <v>823</v>
      </c>
      <c r="AD3922" s="41" t="s">
        <v>348</v>
      </c>
      <c r="AE3922" s="41" t="s">
        <v>258</v>
      </c>
      <c r="AF3922" s="41" t="s">
        <v>216</v>
      </c>
      <c r="AG3922" s="41" t="s">
        <v>56</v>
      </c>
      <c r="AH3922" s="41" t="s">
        <v>56</v>
      </c>
      <c r="AI3922" s="41" t="s">
        <v>56</v>
      </c>
      <c r="AJ3922" s="41" t="s">
        <v>160</v>
      </c>
      <c r="AK3922" s="41" t="s">
        <v>56</v>
      </c>
    </row>
    <row r="3923" spans="1:37" s="41" customFormat="1" ht="15.75" thickBot="1" x14ac:dyDescent="0.3">
      <c r="A3923" s="11" t="s">
        <v>359</v>
      </c>
      <c r="B3923" s="12" t="s">
        <v>216</v>
      </c>
      <c r="C3923" s="13" t="s">
        <v>52</v>
      </c>
      <c r="D3923" s="14" t="s">
        <v>47</v>
      </c>
      <c r="E3923" s="13" t="s">
        <v>8098</v>
      </c>
      <c r="F3923" s="4" t="s">
        <v>75</v>
      </c>
      <c r="G3923" s="4" t="s">
        <v>624</v>
      </c>
      <c r="H3923" s="15">
        <v>43242.875</v>
      </c>
      <c r="I3923" s="15">
        <v>43243.708333333336</v>
      </c>
      <c r="J3923" s="131" t="s">
        <v>8927</v>
      </c>
      <c r="K3923" s="45" t="s">
        <v>9</v>
      </c>
      <c r="L3923" s="47" t="s">
        <v>7</v>
      </c>
      <c r="M3923" s="47" t="s">
        <v>56</v>
      </c>
      <c r="N3923" s="9" t="str">
        <f t="shared" si="958"/>
        <v>Standard</v>
      </c>
      <c r="O3923" s="10" t="str">
        <f t="shared" si="959"/>
        <v>Successful</v>
      </c>
      <c r="P3923" s="10" t="str">
        <f t="shared" si="960"/>
        <v>On Time</v>
      </c>
      <c r="Q3923" s="9">
        <f t="shared" si="961"/>
        <v>1</v>
      </c>
      <c r="R3923" s="9">
        <f t="shared" si="962"/>
        <v>1</v>
      </c>
      <c r="S3923" s="9">
        <f t="shared" si="963"/>
        <v>0</v>
      </c>
      <c r="T3923" s="9" t="str">
        <f t="shared" si="964"/>
        <v>May</v>
      </c>
      <c r="U3923" s="40">
        <f t="shared" si="965"/>
        <v>0</v>
      </c>
      <c r="V3923" s="40" t="str">
        <f t="shared" si="966"/>
        <v>Normal</v>
      </c>
      <c r="W3923" s="40">
        <f t="shared" si="967"/>
        <v>0</v>
      </c>
      <c r="X3923" s="40">
        <f t="shared" si="968"/>
        <v>0</v>
      </c>
      <c r="Y3923" s="40">
        <f t="shared" si="969"/>
        <v>0</v>
      </c>
      <c r="Z3923" s="40">
        <f t="shared" si="970"/>
        <v>0</v>
      </c>
      <c r="AA3923" s="40">
        <f t="shared" si="971"/>
        <v>1</v>
      </c>
      <c r="AB3923" s="40">
        <f t="shared" si="972"/>
        <v>0</v>
      </c>
      <c r="AC3923" s="41" t="s">
        <v>823</v>
      </c>
      <c r="AD3923" s="41" t="s">
        <v>282</v>
      </c>
      <c r="AE3923" s="41" t="s">
        <v>323</v>
      </c>
      <c r="AF3923" s="41" t="s">
        <v>216</v>
      </c>
      <c r="AG3923" s="41" t="s">
        <v>56</v>
      </c>
      <c r="AH3923" s="41" t="s">
        <v>56</v>
      </c>
      <c r="AI3923" s="41" t="s">
        <v>56</v>
      </c>
      <c r="AJ3923" s="41" t="s">
        <v>160</v>
      </c>
      <c r="AK3923" s="41" t="s">
        <v>56</v>
      </c>
    </row>
    <row r="3924" spans="1:37" s="41" customFormat="1" ht="15.75" thickBot="1" x14ac:dyDescent="0.3">
      <c r="A3924" s="11" t="s">
        <v>45</v>
      </c>
      <c r="B3924" s="12" t="s">
        <v>216</v>
      </c>
      <c r="C3924" s="13" t="s">
        <v>46</v>
      </c>
      <c r="D3924" s="14" t="s">
        <v>47</v>
      </c>
      <c r="E3924" s="13" t="s">
        <v>8099</v>
      </c>
      <c r="F3924" s="4" t="s">
        <v>356</v>
      </c>
      <c r="G3924" s="4" t="s">
        <v>491</v>
      </c>
      <c r="H3924" s="15">
        <v>43243.708333333336</v>
      </c>
      <c r="I3924" s="15">
        <v>43244.5</v>
      </c>
      <c r="J3924" s="131" t="s">
        <v>8928</v>
      </c>
      <c r="K3924" s="45" t="s">
        <v>9</v>
      </c>
      <c r="L3924" s="47" t="s">
        <v>7</v>
      </c>
      <c r="M3924" s="47" t="s">
        <v>56</v>
      </c>
      <c r="N3924" s="9" t="str">
        <f t="shared" si="958"/>
        <v>Minor</v>
      </c>
      <c r="O3924" s="10" t="str">
        <f t="shared" si="959"/>
        <v>Successful</v>
      </c>
      <c r="P3924" s="10" t="str">
        <f t="shared" si="960"/>
        <v>On Time</v>
      </c>
      <c r="Q3924" s="9">
        <f t="shared" si="961"/>
        <v>1</v>
      </c>
      <c r="R3924" s="9">
        <f t="shared" si="962"/>
        <v>1</v>
      </c>
      <c r="S3924" s="9">
        <f t="shared" si="963"/>
        <v>0</v>
      </c>
      <c r="T3924" s="9" t="str">
        <f t="shared" si="964"/>
        <v>May</v>
      </c>
      <c r="U3924" s="40">
        <f t="shared" si="965"/>
        <v>0</v>
      </c>
      <c r="V3924" s="40" t="str">
        <f t="shared" si="966"/>
        <v>Normal</v>
      </c>
      <c r="W3924" s="40">
        <f t="shared" si="967"/>
        <v>0</v>
      </c>
      <c r="X3924" s="40">
        <f t="shared" si="968"/>
        <v>0</v>
      </c>
      <c r="Y3924" s="40">
        <f t="shared" si="969"/>
        <v>0</v>
      </c>
      <c r="Z3924" s="40">
        <f t="shared" si="970"/>
        <v>0</v>
      </c>
      <c r="AA3924" s="40">
        <f t="shared" si="971"/>
        <v>1</v>
      </c>
      <c r="AB3924" s="40">
        <f t="shared" si="972"/>
        <v>0</v>
      </c>
      <c r="AC3924" s="41" t="s">
        <v>823</v>
      </c>
      <c r="AD3924" s="41" t="s">
        <v>3941</v>
      </c>
      <c r="AE3924" s="41" t="s">
        <v>428</v>
      </c>
      <c r="AF3924" s="41" t="s">
        <v>216</v>
      </c>
      <c r="AG3924" s="41" t="s">
        <v>56</v>
      </c>
      <c r="AH3924" s="41" t="s">
        <v>56</v>
      </c>
      <c r="AI3924" s="41" t="s">
        <v>56</v>
      </c>
      <c r="AJ3924" s="41" t="s">
        <v>160</v>
      </c>
      <c r="AK3924" s="41" t="s">
        <v>56</v>
      </c>
    </row>
    <row r="3925" spans="1:37" s="41" customFormat="1" ht="15.75" thickBot="1" x14ac:dyDescent="0.3">
      <c r="A3925" s="11" t="s">
        <v>45</v>
      </c>
      <c r="B3925" s="12" t="s">
        <v>216</v>
      </c>
      <c r="C3925" s="13" t="s">
        <v>52</v>
      </c>
      <c r="D3925" s="14" t="s">
        <v>47</v>
      </c>
      <c r="E3925" s="13" t="s">
        <v>8100</v>
      </c>
      <c r="F3925" s="4" t="s">
        <v>356</v>
      </c>
      <c r="G3925" s="4" t="s">
        <v>491</v>
      </c>
      <c r="H3925" s="15">
        <v>43243.75</v>
      </c>
      <c r="I3925" s="15">
        <v>43244.5</v>
      </c>
      <c r="J3925" s="131" t="s">
        <v>2052</v>
      </c>
      <c r="K3925" s="45" t="s">
        <v>9</v>
      </c>
      <c r="L3925" s="47" t="s">
        <v>7</v>
      </c>
      <c r="M3925" s="47" t="s">
        <v>56</v>
      </c>
      <c r="N3925" s="9" t="str">
        <f t="shared" si="958"/>
        <v>Standard</v>
      </c>
      <c r="O3925" s="10" t="str">
        <f t="shared" si="959"/>
        <v>Successful</v>
      </c>
      <c r="P3925" s="10" t="str">
        <f t="shared" si="960"/>
        <v>On Time</v>
      </c>
      <c r="Q3925" s="9">
        <f t="shared" si="961"/>
        <v>1</v>
      </c>
      <c r="R3925" s="9">
        <f t="shared" si="962"/>
        <v>1</v>
      </c>
      <c r="S3925" s="9">
        <f t="shared" si="963"/>
        <v>0</v>
      </c>
      <c r="T3925" s="9" t="str">
        <f t="shared" si="964"/>
        <v>May</v>
      </c>
      <c r="U3925" s="40">
        <f t="shared" si="965"/>
        <v>0</v>
      </c>
      <c r="V3925" s="40" t="str">
        <f t="shared" si="966"/>
        <v>Normal</v>
      </c>
      <c r="W3925" s="40">
        <f t="shared" si="967"/>
        <v>0</v>
      </c>
      <c r="X3925" s="40">
        <f t="shared" si="968"/>
        <v>0</v>
      </c>
      <c r="Y3925" s="40">
        <f t="shared" si="969"/>
        <v>0</v>
      </c>
      <c r="Z3925" s="40">
        <f t="shared" si="970"/>
        <v>0</v>
      </c>
      <c r="AA3925" s="40">
        <f t="shared" si="971"/>
        <v>1</v>
      </c>
      <c r="AB3925" s="40">
        <f t="shared" si="972"/>
        <v>0</v>
      </c>
      <c r="AC3925" s="41" t="s">
        <v>823</v>
      </c>
      <c r="AD3925" s="41" t="s">
        <v>2274</v>
      </c>
      <c r="AE3925" s="41" t="s">
        <v>428</v>
      </c>
      <c r="AF3925" s="41" t="s">
        <v>216</v>
      </c>
      <c r="AG3925" s="41" t="s">
        <v>56</v>
      </c>
      <c r="AH3925" s="41" t="s">
        <v>56</v>
      </c>
      <c r="AI3925" s="41" t="s">
        <v>56</v>
      </c>
      <c r="AJ3925" s="41" t="s">
        <v>160</v>
      </c>
      <c r="AK3925" s="41" t="s">
        <v>56</v>
      </c>
    </row>
    <row r="3926" spans="1:37" s="41" customFormat="1" ht="15.75" thickBot="1" x14ac:dyDescent="0.3">
      <c r="A3926" s="11" t="s">
        <v>65</v>
      </c>
      <c r="B3926" s="12" t="s">
        <v>216</v>
      </c>
      <c r="C3926" s="13" t="s">
        <v>52</v>
      </c>
      <c r="D3926" s="14" t="s">
        <v>47</v>
      </c>
      <c r="E3926" s="13" t="s">
        <v>8101</v>
      </c>
      <c r="F3926" s="4" t="s">
        <v>326</v>
      </c>
      <c r="G3926" s="4" t="s">
        <v>232</v>
      </c>
      <c r="H3926" s="15">
        <v>43243.791666666664</v>
      </c>
      <c r="I3926" s="15">
        <v>43243.875</v>
      </c>
      <c r="J3926" s="131" t="s">
        <v>8929</v>
      </c>
      <c r="K3926" s="45" t="s">
        <v>9</v>
      </c>
      <c r="L3926" s="47" t="s">
        <v>7</v>
      </c>
      <c r="M3926" s="47" t="s">
        <v>56</v>
      </c>
      <c r="N3926" s="9" t="str">
        <f t="shared" si="958"/>
        <v>Standard</v>
      </c>
      <c r="O3926" s="10" t="str">
        <f t="shared" si="959"/>
        <v>Successful</v>
      </c>
      <c r="P3926" s="10" t="str">
        <f t="shared" si="960"/>
        <v>On Time</v>
      </c>
      <c r="Q3926" s="9">
        <f t="shared" si="961"/>
        <v>1</v>
      </c>
      <c r="R3926" s="9">
        <f t="shared" si="962"/>
        <v>1</v>
      </c>
      <c r="S3926" s="9">
        <f t="shared" si="963"/>
        <v>0</v>
      </c>
      <c r="T3926" s="9" t="str">
        <f t="shared" si="964"/>
        <v>May</v>
      </c>
      <c r="U3926" s="40">
        <f t="shared" si="965"/>
        <v>0</v>
      </c>
      <c r="V3926" s="40" t="str">
        <f t="shared" si="966"/>
        <v>Normal</v>
      </c>
      <c r="W3926" s="40">
        <f t="shared" si="967"/>
        <v>0</v>
      </c>
      <c r="X3926" s="40">
        <f t="shared" si="968"/>
        <v>0</v>
      </c>
      <c r="Y3926" s="40">
        <f t="shared" si="969"/>
        <v>0</v>
      </c>
      <c r="Z3926" s="40">
        <f t="shared" si="970"/>
        <v>0</v>
      </c>
      <c r="AA3926" s="40">
        <f t="shared" si="971"/>
        <v>1</v>
      </c>
      <c r="AB3926" s="40">
        <f t="shared" si="972"/>
        <v>0</v>
      </c>
      <c r="AC3926" s="41" t="s">
        <v>537</v>
      </c>
      <c r="AD3926" s="41" t="s">
        <v>461</v>
      </c>
      <c r="AE3926" s="41" t="s">
        <v>258</v>
      </c>
      <c r="AF3926" s="41" t="s">
        <v>216</v>
      </c>
      <c r="AG3926" s="41" t="s">
        <v>56</v>
      </c>
      <c r="AH3926" s="41" t="s">
        <v>56</v>
      </c>
      <c r="AI3926" s="41" t="s">
        <v>56</v>
      </c>
      <c r="AJ3926" s="41" t="s">
        <v>160</v>
      </c>
      <c r="AK3926" s="41" t="s">
        <v>56</v>
      </c>
    </row>
    <row r="3927" spans="1:37" s="41" customFormat="1" ht="15.75" thickBot="1" x14ac:dyDescent="0.3">
      <c r="A3927" s="11" t="s">
        <v>549</v>
      </c>
      <c r="B3927" s="12" t="s">
        <v>216</v>
      </c>
      <c r="C3927" s="13" t="s">
        <v>46</v>
      </c>
      <c r="D3927" s="14" t="s">
        <v>47</v>
      </c>
      <c r="E3927" s="13" t="s">
        <v>8102</v>
      </c>
      <c r="F3927" s="4" t="s">
        <v>152</v>
      </c>
      <c r="G3927" s="4" t="s">
        <v>760</v>
      </c>
      <c r="H3927" s="15">
        <v>43243.791666666664</v>
      </c>
      <c r="I3927" s="15">
        <v>43244.375</v>
      </c>
      <c r="J3927" s="131" t="s">
        <v>8930</v>
      </c>
      <c r="K3927" s="45" t="s">
        <v>9</v>
      </c>
      <c r="L3927" s="47" t="s">
        <v>7</v>
      </c>
      <c r="M3927" s="47" t="s">
        <v>56</v>
      </c>
      <c r="N3927" s="9" t="str">
        <f t="shared" si="958"/>
        <v>Minor</v>
      </c>
      <c r="O3927" s="10" t="str">
        <f t="shared" si="959"/>
        <v>Successful</v>
      </c>
      <c r="P3927" s="10" t="str">
        <f t="shared" si="960"/>
        <v>On Time</v>
      </c>
      <c r="Q3927" s="9">
        <f t="shared" si="961"/>
        <v>1</v>
      </c>
      <c r="R3927" s="9">
        <f t="shared" si="962"/>
        <v>1</v>
      </c>
      <c r="S3927" s="9">
        <f t="shared" si="963"/>
        <v>0</v>
      </c>
      <c r="T3927" s="9" t="str">
        <f t="shared" si="964"/>
        <v>May</v>
      </c>
      <c r="U3927" s="40">
        <f t="shared" si="965"/>
        <v>0</v>
      </c>
      <c r="V3927" s="40" t="str">
        <f t="shared" si="966"/>
        <v>Normal</v>
      </c>
      <c r="W3927" s="40">
        <f t="shared" si="967"/>
        <v>0</v>
      </c>
      <c r="X3927" s="40">
        <f t="shared" si="968"/>
        <v>0</v>
      </c>
      <c r="Y3927" s="40">
        <f t="shared" si="969"/>
        <v>0</v>
      </c>
      <c r="Z3927" s="40">
        <f t="shared" si="970"/>
        <v>0</v>
      </c>
      <c r="AA3927" s="40">
        <f t="shared" si="971"/>
        <v>1</v>
      </c>
      <c r="AB3927" s="40">
        <f t="shared" si="972"/>
        <v>0</v>
      </c>
      <c r="AC3927" s="41" t="s">
        <v>9181</v>
      </c>
      <c r="AD3927" s="41" t="s">
        <v>282</v>
      </c>
      <c r="AE3927" s="41" t="s">
        <v>121</v>
      </c>
      <c r="AF3927" s="41" t="s">
        <v>322</v>
      </c>
      <c r="AG3927" s="41" t="s">
        <v>56</v>
      </c>
      <c r="AH3927" s="41" t="s">
        <v>56</v>
      </c>
      <c r="AI3927" s="41" t="s">
        <v>56</v>
      </c>
      <c r="AJ3927" s="41" t="s">
        <v>160</v>
      </c>
      <c r="AK3927" s="41" t="s">
        <v>56</v>
      </c>
    </row>
    <row r="3928" spans="1:37" s="41" customFormat="1" ht="15.75" thickBot="1" x14ac:dyDescent="0.3">
      <c r="A3928" s="11" t="s">
        <v>53</v>
      </c>
      <c r="B3928" s="12" t="s">
        <v>8</v>
      </c>
      <c r="C3928" s="13" t="s">
        <v>52</v>
      </c>
      <c r="D3928" s="14" t="s">
        <v>47</v>
      </c>
      <c r="E3928" s="13" t="s">
        <v>8103</v>
      </c>
      <c r="F3928" s="4" t="s">
        <v>103</v>
      </c>
      <c r="G3928" s="4" t="s">
        <v>245</v>
      </c>
      <c r="H3928" s="15">
        <v>43236.8125</v>
      </c>
      <c r="I3928" s="15">
        <v>43243.979166666664</v>
      </c>
      <c r="J3928" s="131" t="s">
        <v>8931</v>
      </c>
      <c r="K3928" s="45" t="s">
        <v>9</v>
      </c>
      <c r="L3928" s="47" t="s">
        <v>7</v>
      </c>
      <c r="M3928" s="47" t="s">
        <v>56</v>
      </c>
      <c r="N3928" s="9" t="str">
        <f t="shared" si="958"/>
        <v>Standard</v>
      </c>
      <c r="O3928" s="10" t="str">
        <f t="shared" si="959"/>
        <v>Successful</v>
      </c>
      <c r="P3928" s="10" t="str">
        <f t="shared" si="960"/>
        <v>On Time</v>
      </c>
      <c r="Q3928" s="9">
        <f t="shared" si="961"/>
        <v>1</v>
      </c>
      <c r="R3928" s="9">
        <f t="shared" si="962"/>
        <v>1</v>
      </c>
      <c r="S3928" s="9">
        <f t="shared" si="963"/>
        <v>0</v>
      </c>
      <c r="T3928" s="9" t="str">
        <f t="shared" si="964"/>
        <v>May</v>
      </c>
      <c r="U3928" s="40">
        <f t="shared" si="965"/>
        <v>0</v>
      </c>
      <c r="V3928" s="40" t="str">
        <f t="shared" si="966"/>
        <v>Normal</v>
      </c>
      <c r="W3928" s="40">
        <f t="shared" si="967"/>
        <v>0</v>
      </c>
      <c r="X3928" s="40">
        <f t="shared" si="968"/>
        <v>0</v>
      </c>
      <c r="Y3928" s="40">
        <f t="shared" si="969"/>
        <v>0</v>
      </c>
      <c r="Z3928" s="40">
        <f t="shared" si="970"/>
        <v>0</v>
      </c>
      <c r="AA3928" s="40">
        <f t="shared" si="971"/>
        <v>1</v>
      </c>
      <c r="AB3928" s="40">
        <f t="shared" si="972"/>
        <v>0</v>
      </c>
      <c r="AC3928" s="41" t="s">
        <v>9181</v>
      </c>
      <c r="AD3928" s="41" t="s">
        <v>3958</v>
      </c>
      <c r="AE3928" s="41" t="s">
        <v>147</v>
      </c>
      <c r="AF3928" s="41" t="s">
        <v>8</v>
      </c>
      <c r="AG3928" s="41" t="s">
        <v>56</v>
      </c>
      <c r="AH3928" s="41" t="s">
        <v>56</v>
      </c>
      <c r="AI3928" s="41" t="s">
        <v>56</v>
      </c>
      <c r="AJ3928" s="41" t="s">
        <v>160</v>
      </c>
      <c r="AK3928" s="41" t="s">
        <v>56</v>
      </c>
    </row>
    <row r="3929" spans="1:37" s="41" customFormat="1" ht="15.75" hidden="1" thickBot="1" x14ac:dyDescent="0.3">
      <c r="A3929" s="11" t="s">
        <v>53</v>
      </c>
      <c r="B3929" s="12" t="s">
        <v>215</v>
      </c>
      <c r="C3929" s="13" t="s">
        <v>46</v>
      </c>
      <c r="D3929" s="14" t="s">
        <v>47</v>
      </c>
      <c r="E3929" s="13" t="s">
        <v>8104</v>
      </c>
      <c r="F3929" s="4" t="s">
        <v>118</v>
      </c>
      <c r="G3929" s="4" t="s">
        <v>8412</v>
      </c>
      <c r="H3929" s="15">
        <v>43243.708333333336</v>
      </c>
      <c r="I3929" s="15">
        <v>43243.875</v>
      </c>
      <c r="J3929" s="131" t="s">
        <v>8932</v>
      </c>
      <c r="K3929" s="45" t="s">
        <v>9</v>
      </c>
      <c r="L3929" s="47" t="s">
        <v>7</v>
      </c>
      <c r="M3929" s="47" t="s">
        <v>56</v>
      </c>
      <c r="N3929" s="9" t="str">
        <f t="shared" si="958"/>
        <v>Minor</v>
      </c>
      <c r="O3929" s="10" t="str">
        <f t="shared" si="959"/>
        <v>Successful</v>
      </c>
      <c r="P3929" s="10" t="str">
        <f t="shared" si="960"/>
        <v>On Time</v>
      </c>
      <c r="Q3929" s="9">
        <f t="shared" si="961"/>
        <v>1</v>
      </c>
      <c r="R3929" s="9">
        <f t="shared" si="962"/>
        <v>1</v>
      </c>
      <c r="S3929" s="9">
        <f t="shared" si="963"/>
        <v>0</v>
      </c>
      <c r="T3929" s="9" t="str">
        <f t="shared" si="964"/>
        <v>May</v>
      </c>
      <c r="U3929" s="40">
        <f t="shared" si="965"/>
        <v>0</v>
      </c>
      <c r="V3929" s="40" t="str">
        <f t="shared" si="966"/>
        <v>Normal</v>
      </c>
      <c r="W3929" s="40">
        <f t="shared" si="967"/>
        <v>0</v>
      </c>
      <c r="X3929" s="40">
        <f t="shared" si="968"/>
        <v>0</v>
      </c>
      <c r="Y3929" s="40">
        <f t="shared" si="969"/>
        <v>0</v>
      </c>
      <c r="Z3929" s="40">
        <f t="shared" si="970"/>
        <v>0</v>
      </c>
      <c r="AA3929" s="40">
        <f t="shared" si="971"/>
        <v>1</v>
      </c>
      <c r="AB3929" s="40">
        <f t="shared" si="972"/>
        <v>0</v>
      </c>
      <c r="AC3929" s="41" t="s">
        <v>9181</v>
      </c>
      <c r="AD3929" s="41" t="s">
        <v>9210</v>
      </c>
      <c r="AE3929" s="41" t="s">
        <v>433</v>
      </c>
      <c r="AF3929" s="41" t="s">
        <v>215</v>
      </c>
      <c r="AG3929" s="41" t="s">
        <v>56</v>
      </c>
      <c r="AH3929" s="41" t="s">
        <v>56</v>
      </c>
      <c r="AI3929" s="41" t="s">
        <v>56</v>
      </c>
      <c r="AJ3929" s="41" t="s">
        <v>160</v>
      </c>
      <c r="AK3929" s="41" t="s">
        <v>56</v>
      </c>
    </row>
    <row r="3930" spans="1:37" s="41" customFormat="1" ht="15.75" thickBot="1" x14ac:dyDescent="0.3">
      <c r="A3930" s="11" t="s">
        <v>53</v>
      </c>
      <c r="B3930" s="12" t="s">
        <v>216</v>
      </c>
      <c r="C3930" s="13" t="s">
        <v>52</v>
      </c>
      <c r="D3930" s="14" t="s">
        <v>47</v>
      </c>
      <c r="E3930" s="13" t="s">
        <v>8105</v>
      </c>
      <c r="F3930" s="4" t="s">
        <v>107</v>
      </c>
      <c r="G3930" s="4" t="s">
        <v>3189</v>
      </c>
      <c r="H3930" s="15">
        <v>43243.583333333336</v>
      </c>
      <c r="I3930" s="15">
        <v>43243.75</v>
      </c>
      <c r="J3930" s="131" t="s">
        <v>60</v>
      </c>
      <c r="K3930" s="45" t="s">
        <v>9</v>
      </c>
      <c r="L3930" s="47" t="s">
        <v>7</v>
      </c>
      <c r="M3930" s="47" t="s">
        <v>56</v>
      </c>
      <c r="N3930" s="9" t="str">
        <f t="shared" si="958"/>
        <v>Standard</v>
      </c>
      <c r="O3930" s="10" t="str">
        <f t="shared" si="959"/>
        <v>Successful</v>
      </c>
      <c r="P3930" s="10" t="str">
        <f t="shared" si="960"/>
        <v>On Time</v>
      </c>
      <c r="Q3930" s="9">
        <f t="shared" si="961"/>
        <v>1</v>
      </c>
      <c r="R3930" s="9">
        <f t="shared" si="962"/>
        <v>1</v>
      </c>
      <c r="S3930" s="9">
        <f t="shared" si="963"/>
        <v>0</v>
      </c>
      <c r="T3930" s="9" t="str">
        <f t="shared" si="964"/>
        <v>May</v>
      </c>
      <c r="U3930" s="40">
        <f t="shared" si="965"/>
        <v>0</v>
      </c>
      <c r="V3930" s="40" t="str">
        <f t="shared" si="966"/>
        <v>Normal</v>
      </c>
      <c r="W3930" s="40">
        <f t="shared" si="967"/>
        <v>0</v>
      </c>
      <c r="X3930" s="40">
        <f t="shared" si="968"/>
        <v>0</v>
      </c>
      <c r="Y3930" s="40">
        <f t="shared" si="969"/>
        <v>0</v>
      </c>
      <c r="Z3930" s="40">
        <f t="shared" si="970"/>
        <v>0</v>
      </c>
      <c r="AA3930" s="40">
        <f t="shared" si="971"/>
        <v>1</v>
      </c>
      <c r="AB3930" s="40">
        <f t="shared" si="972"/>
        <v>0</v>
      </c>
      <c r="AC3930" s="41" t="s">
        <v>9181</v>
      </c>
      <c r="AD3930" s="41" t="s">
        <v>290</v>
      </c>
      <c r="AE3930" s="41" t="s">
        <v>419</v>
      </c>
      <c r="AF3930" s="41" t="s">
        <v>216</v>
      </c>
      <c r="AG3930" s="41" t="s">
        <v>56</v>
      </c>
      <c r="AH3930" s="41" t="s">
        <v>56</v>
      </c>
      <c r="AI3930" s="41" t="s">
        <v>56</v>
      </c>
      <c r="AJ3930" s="41" t="s">
        <v>160</v>
      </c>
      <c r="AK3930" s="41" t="s">
        <v>56</v>
      </c>
    </row>
    <row r="3931" spans="1:37" s="41" customFormat="1" ht="15.75" thickBot="1" x14ac:dyDescent="0.3">
      <c r="A3931" s="11" t="s">
        <v>638</v>
      </c>
      <c r="B3931" s="12" t="s">
        <v>216</v>
      </c>
      <c r="C3931" s="13" t="s">
        <v>46</v>
      </c>
      <c r="D3931" s="14" t="s">
        <v>47</v>
      </c>
      <c r="E3931" s="13" t="s">
        <v>8106</v>
      </c>
      <c r="F3931" s="4" t="s">
        <v>639</v>
      </c>
      <c r="G3931" s="4" t="s">
        <v>548</v>
      </c>
      <c r="H3931" s="15">
        <v>43244.416666666664</v>
      </c>
      <c r="I3931" s="15">
        <v>43244.583333333336</v>
      </c>
      <c r="J3931" s="131" t="s">
        <v>8933</v>
      </c>
      <c r="K3931" s="45" t="s">
        <v>9</v>
      </c>
      <c r="L3931" s="47" t="s">
        <v>7</v>
      </c>
      <c r="M3931" s="47" t="s">
        <v>56</v>
      </c>
      <c r="N3931" s="9" t="str">
        <f t="shared" si="958"/>
        <v>Minor</v>
      </c>
      <c r="O3931" s="10" t="str">
        <f t="shared" si="959"/>
        <v>Successful</v>
      </c>
      <c r="P3931" s="10" t="str">
        <f t="shared" si="960"/>
        <v>On Time</v>
      </c>
      <c r="Q3931" s="9">
        <f t="shared" si="961"/>
        <v>1</v>
      </c>
      <c r="R3931" s="9">
        <f t="shared" si="962"/>
        <v>1</v>
      </c>
      <c r="S3931" s="9">
        <f t="shared" si="963"/>
        <v>0</v>
      </c>
      <c r="T3931" s="9" t="str">
        <f t="shared" si="964"/>
        <v>May</v>
      </c>
      <c r="U3931" s="40">
        <f t="shared" si="965"/>
        <v>0</v>
      </c>
      <c r="V3931" s="40" t="str">
        <f t="shared" si="966"/>
        <v>Normal</v>
      </c>
      <c r="W3931" s="40">
        <f t="shared" si="967"/>
        <v>0</v>
      </c>
      <c r="X3931" s="40">
        <f t="shared" si="968"/>
        <v>0</v>
      </c>
      <c r="Y3931" s="40">
        <f t="shared" si="969"/>
        <v>0</v>
      </c>
      <c r="Z3931" s="40">
        <f t="shared" si="970"/>
        <v>0</v>
      </c>
      <c r="AA3931" s="40">
        <f t="shared" si="971"/>
        <v>1</v>
      </c>
      <c r="AB3931" s="40">
        <f t="shared" si="972"/>
        <v>0</v>
      </c>
      <c r="AC3931" s="41" t="s">
        <v>9181</v>
      </c>
      <c r="AD3931" s="41" t="s">
        <v>9211</v>
      </c>
      <c r="AE3931" s="41" t="s">
        <v>429</v>
      </c>
      <c r="AF3931" s="41" t="s">
        <v>216</v>
      </c>
      <c r="AG3931" s="41" t="s">
        <v>56</v>
      </c>
      <c r="AH3931" s="41" t="s">
        <v>56</v>
      </c>
      <c r="AI3931" s="41" t="s">
        <v>56</v>
      </c>
      <c r="AJ3931" s="41" t="s">
        <v>160</v>
      </c>
      <c r="AK3931" s="41" t="s">
        <v>56</v>
      </c>
    </row>
    <row r="3932" spans="1:37" s="41" customFormat="1" ht="15.75" thickBot="1" x14ac:dyDescent="0.3">
      <c r="A3932" s="11" t="s">
        <v>65</v>
      </c>
      <c r="B3932" s="12" t="s">
        <v>216</v>
      </c>
      <c r="C3932" s="13" t="s">
        <v>46</v>
      </c>
      <c r="D3932" s="14" t="s">
        <v>47</v>
      </c>
      <c r="E3932" s="13" t="s">
        <v>8107</v>
      </c>
      <c r="F3932" s="4" t="s">
        <v>152</v>
      </c>
      <c r="G3932" s="4" t="s">
        <v>266</v>
      </c>
      <c r="H3932" s="15">
        <v>43173.75</v>
      </c>
      <c r="I3932" s="15">
        <v>43244.833333333336</v>
      </c>
      <c r="J3932" s="131" t="s">
        <v>8934</v>
      </c>
      <c r="K3932" s="45" t="s">
        <v>9</v>
      </c>
      <c r="L3932" s="47" t="s">
        <v>7</v>
      </c>
      <c r="M3932" s="47" t="s">
        <v>56</v>
      </c>
      <c r="N3932" s="9" t="str">
        <f t="shared" si="958"/>
        <v>Minor</v>
      </c>
      <c r="O3932" s="10" t="str">
        <f t="shared" si="959"/>
        <v>Successful</v>
      </c>
      <c r="P3932" s="10" t="str">
        <f t="shared" si="960"/>
        <v>On Time</v>
      </c>
      <c r="Q3932" s="9">
        <f t="shared" si="961"/>
        <v>1</v>
      </c>
      <c r="R3932" s="9">
        <f t="shared" si="962"/>
        <v>1</v>
      </c>
      <c r="S3932" s="9">
        <f t="shared" si="963"/>
        <v>0</v>
      </c>
      <c r="T3932" s="9" t="str">
        <f t="shared" si="964"/>
        <v>May</v>
      </c>
      <c r="U3932" s="40">
        <f t="shared" si="965"/>
        <v>0</v>
      </c>
      <c r="V3932" s="40" t="str">
        <f t="shared" si="966"/>
        <v>Normal</v>
      </c>
      <c r="W3932" s="40">
        <f t="shared" si="967"/>
        <v>0</v>
      </c>
      <c r="X3932" s="40">
        <f t="shared" si="968"/>
        <v>0</v>
      </c>
      <c r="Y3932" s="40">
        <f t="shared" si="969"/>
        <v>0</v>
      </c>
      <c r="Z3932" s="40">
        <f t="shared" si="970"/>
        <v>0</v>
      </c>
      <c r="AA3932" s="40">
        <f t="shared" si="971"/>
        <v>1</v>
      </c>
      <c r="AB3932" s="40">
        <f t="shared" si="972"/>
        <v>0</v>
      </c>
      <c r="AC3932" s="41" t="s">
        <v>537</v>
      </c>
      <c r="AD3932" s="41" t="s">
        <v>278</v>
      </c>
      <c r="AE3932" s="41" t="s">
        <v>121</v>
      </c>
      <c r="AF3932" s="41" t="s">
        <v>322</v>
      </c>
      <c r="AG3932" s="41" t="s">
        <v>56</v>
      </c>
      <c r="AH3932" s="41" t="s">
        <v>56</v>
      </c>
      <c r="AI3932" s="41" t="s">
        <v>56</v>
      </c>
      <c r="AJ3932" s="41" t="s">
        <v>160</v>
      </c>
      <c r="AK3932" s="41" t="s">
        <v>56</v>
      </c>
    </row>
    <row r="3933" spans="1:37" s="41" customFormat="1" ht="15.75" thickBot="1" x14ac:dyDescent="0.3">
      <c r="A3933" s="11" t="s">
        <v>45</v>
      </c>
      <c r="B3933" s="12" t="s">
        <v>216</v>
      </c>
      <c r="C3933" s="13" t="s">
        <v>52</v>
      </c>
      <c r="D3933" s="14" t="s">
        <v>47</v>
      </c>
      <c r="E3933" s="13" t="s">
        <v>8108</v>
      </c>
      <c r="F3933" s="4" t="s">
        <v>326</v>
      </c>
      <c r="G3933" s="4" t="s">
        <v>3200</v>
      </c>
      <c r="H3933" s="15">
        <v>43214.708333333336</v>
      </c>
      <c r="I3933" s="15">
        <v>43244.75</v>
      </c>
      <c r="J3933" s="131" t="s">
        <v>8935</v>
      </c>
      <c r="K3933" s="45" t="s">
        <v>9</v>
      </c>
      <c r="L3933" s="47" t="s">
        <v>7</v>
      </c>
      <c r="M3933" s="47" t="s">
        <v>56</v>
      </c>
      <c r="N3933" s="9" t="str">
        <f t="shared" si="958"/>
        <v>Standard</v>
      </c>
      <c r="O3933" s="10" t="str">
        <f t="shared" si="959"/>
        <v>Successful</v>
      </c>
      <c r="P3933" s="10" t="str">
        <f t="shared" si="960"/>
        <v>On Time</v>
      </c>
      <c r="Q3933" s="9">
        <f t="shared" si="961"/>
        <v>1</v>
      </c>
      <c r="R3933" s="9">
        <f t="shared" si="962"/>
        <v>1</v>
      </c>
      <c r="S3933" s="9">
        <f t="shared" si="963"/>
        <v>0</v>
      </c>
      <c r="T3933" s="9" t="str">
        <f t="shared" si="964"/>
        <v>May</v>
      </c>
      <c r="U3933" s="40">
        <f t="shared" si="965"/>
        <v>0</v>
      </c>
      <c r="V3933" s="40" t="str">
        <f t="shared" si="966"/>
        <v>Normal</v>
      </c>
      <c r="W3933" s="40">
        <f t="shared" si="967"/>
        <v>0</v>
      </c>
      <c r="X3933" s="40">
        <f t="shared" si="968"/>
        <v>0</v>
      </c>
      <c r="Y3933" s="40">
        <f t="shared" si="969"/>
        <v>0</v>
      </c>
      <c r="Z3933" s="40">
        <f t="shared" si="970"/>
        <v>0</v>
      </c>
      <c r="AA3933" s="40">
        <f t="shared" si="971"/>
        <v>1</v>
      </c>
      <c r="AB3933" s="40">
        <f t="shared" si="972"/>
        <v>0</v>
      </c>
      <c r="AC3933" s="41" t="s">
        <v>823</v>
      </c>
      <c r="AD3933" s="41" t="s">
        <v>635</v>
      </c>
      <c r="AE3933" s="41" t="s">
        <v>258</v>
      </c>
      <c r="AF3933" s="41" t="s">
        <v>216</v>
      </c>
      <c r="AG3933" s="41" t="s">
        <v>56</v>
      </c>
      <c r="AH3933" s="41" t="s">
        <v>56</v>
      </c>
      <c r="AI3933" s="41" t="s">
        <v>56</v>
      </c>
      <c r="AJ3933" s="41" t="s">
        <v>160</v>
      </c>
      <c r="AK3933" s="41" t="s">
        <v>56</v>
      </c>
    </row>
    <row r="3934" spans="1:37" s="41" customFormat="1" ht="15.75" thickBot="1" x14ac:dyDescent="0.3">
      <c r="A3934" s="11" t="s">
        <v>248</v>
      </c>
      <c r="B3934" s="12" t="s">
        <v>216</v>
      </c>
      <c r="C3934" s="13" t="s">
        <v>52</v>
      </c>
      <c r="D3934" s="14" t="s">
        <v>47</v>
      </c>
      <c r="E3934" s="13" t="s">
        <v>8109</v>
      </c>
      <c r="F3934" s="4" t="s">
        <v>309</v>
      </c>
      <c r="G3934" s="4" t="s">
        <v>1600</v>
      </c>
      <c r="H3934" s="15">
        <v>43244.666666666664</v>
      </c>
      <c r="I3934" s="15">
        <v>43244.833333333336</v>
      </c>
      <c r="J3934" s="131" t="s">
        <v>8936</v>
      </c>
      <c r="K3934" s="45" t="s">
        <v>9</v>
      </c>
      <c r="L3934" s="47" t="s">
        <v>7</v>
      </c>
      <c r="M3934" s="47" t="s">
        <v>56</v>
      </c>
      <c r="N3934" s="9" t="str">
        <f t="shared" si="958"/>
        <v>Standard</v>
      </c>
      <c r="O3934" s="10" t="str">
        <f t="shared" si="959"/>
        <v>Successful</v>
      </c>
      <c r="P3934" s="10" t="str">
        <f t="shared" si="960"/>
        <v>On Time</v>
      </c>
      <c r="Q3934" s="9">
        <f t="shared" si="961"/>
        <v>1</v>
      </c>
      <c r="R3934" s="9">
        <f t="shared" si="962"/>
        <v>1</v>
      </c>
      <c r="S3934" s="9">
        <f t="shared" si="963"/>
        <v>0</v>
      </c>
      <c r="T3934" s="9" t="str">
        <f t="shared" si="964"/>
        <v>May</v>
      </c>
      <c r="U3934" s="40">
        <f t="shared" si="965"/>
        <v>0</v>
      </c>
      <c r="V3934" s="40" t="str">
        <f t="shared" si="966"/>
        <v>Normal</v>
      </c>
      <c r="W3934" s="40">
        <f t="shared" si="967"/>
        <v>0</v>
      </c>
      <c r="X3934" s="40">
        <f t="shared" si="968"/>
        <v>0</v>
      </c>
      <c r="Y3934" s="40">
        <f t="shared" si="969"/>
        <v>0</v>
      </c>
      <c r="Z3934" s="40">
        <f t="shared" si="970"/>
        <v>0</v>
      </c>
      <c r="AA3934" s="40">
        <f t="shared" si="971"/>
        <v>1</v>
      </c>
      <c r="AB3934" s="40">
        <f t="shared" si="972"/>
        <v>0</v>
      </c>
      <c r="AC3934" s="41" t="s">
        <v>537</v>
      </c>
      <c r="AD3934" s="41" t="s">
        <v>463</v>
      </c>
      <c r="AE3934" s="41" t="s">
        <v>227</v>
      </c>
      <c r="AF3934" s="41" t="s">
        <v>216</v>
      </c>
      <c r="AG3934" s="41" t="s">
        <v>56</v>
      </c>
      <c r="AH3934" s="41" t="s">
        <v>56</v>
      </c>
      <c r="AI3934" s="41" t="s">
        <v>56</v>
      </c>
      <c r="AJ3934" s="41" t="s">
        <v>160</v>
      </c>
      <c r="AK3934" s="41" t="s">
        <v>56</v>
      </c>
    </row>
    <row r="3935" spans="1:37" s="41" customFormat="1" ht="15.75" thickBot="1" x14ac:dyDescent="0.3">
      <c r="A3935" s="11" t="s">
        <v>45</v>
      </c>
      <c r="B3935" s="12" t="s">
        <v>216</v>
      </c>
      <c r="C3935" s="13" t="s">
        <v>52</v>
      </c>
      <c r="D3935" s="14" t="s">
        <v>47</v>
      </c>
      <c r="E3935" s="13" t="s">
        <v>8110</v>
      </c>
      <c r="F3935" s="4" t="s">
        <v>311</v>
      </c>
      <c r="G3935" s="4" t="s">
        <v>449</v>
      </c>
      <c r="H3935" s="15">
        <v>43238.75</v>
      </c>
      <c r="I3935" s="15">
        <v>43244.75</v>
      </c>
      <c r="J3935" s="131" t="s">
        <v>5011</v>
      </c>
      <c r="K3935" s="45" t="s">
        <v>9</v>
      </c>
      <c r="L3935" s="47" t="s">
        <v>7</v>
      </c>
      <c r="M3935" s="47" t="s">
        <v>56</v>
      </c>
      <c r="N3935" s="9" t="str">
        <f t="shared" si="958"/>
        <v>Standard</v>
      </c>
      <c r="O3935" s="10" t="str">
        <f t="shared" si="959"/>
        <v>Successful</v>
      </c>
      <c r="P3935" s="10" t="str">
        <f t="shared" si="960"/>
        <v>On Time</v>
      </c>
      <c r="Q3935" s="9">
        <f t="shared" si="961"/>
        <v>1</v>
      </c>
      <c r="R3935" s="9">
        <f t="shared" si="962"/>
        <v>1</v>
      </c>
      <c r="S3935" s="9">
        <f t="shared" si="963"/>
        <v>0</v>
      </c>
      <c r="T3935" s="9" t="str">
        <f t="shared" si="964"/>
        <v>May</v>
      </c>
      <c r="U3935" s="40">
        <f t="shared" si="965"/>
        <v>0</v>
      </c>
      <c r="V3935" s="40" t="str">
        <f t="shared" si="966"/>
        <v>Normal</v>
      </c>
      <c r="W3935" s="40">
        <f t="shared" si="967"/>
        <v>0</v>
      </c>
      <c r="X3935" s="40">
        <f t="shared" si="968"/>
        <v>0</v>
      </c>
      <c r="Y3935" s="40">
        <f t="shared" si="969"/>
        <v>0</v>
      </c>
      <c r="Z3935" s="40">
        <f t="shared" si="970"/>
        <v>0</v>
      </c>
      <c r="AA3935" s="40">
        <f t="shared" si="971"/>
        <v>1</v>
      </c>
      <c r="AB3935" s="40">
        <f t="shared" si="972"/>
        <v>0</v>
      </c>
      <c r="AC3935" s="41" t="s">
        <v>823</v>
      </c>
      <c r="AD3935" s="41" t="s">
        <v>545</v>
      </c>
      <c r="AE3935" s="41" t="s">
        <v>422</v>
      </c>
      <c r="AF3935" s="41" t="s">
        <v>216</v>
      </c>
      <c r="AG3935" s="41" t="s">
        <v>56</v>
      </c>
      <c r="AH3935" s="41" t="s">
        <v>56</v>
      </c>
      <c r="AI3935" s="41" t="s">
        <v>56</v>
      </c>
      <c r="AJ3935" s="41" t="s">
        <v>160</v>
      </c>
      <c r="AK3935" s="41" t="s">
        <v>56</v>
      </c>
    </row>
    <row r="3936" spans="1:37" s="41" customFormat="1" ht="15.75" hidden="1" thickBot="1" x14ac:dyDescent="0.3">
      <c r="A3936" s="11" t="s">
        <v>49</v>
      </c>
      <c r="B3936" s="12" t="s">
        <v>215</v>
      </c>
      <c r="C3936" s="13" t="s">
        <v>46</v>
      </c>
      <c r="D3936" s="14" t="s">
        <v>47</v>
      </c>
      <c r="E3936" s="13" t="s">
        <v>8111</v>
      </c>
      <c r="F3936" s="4" t="s">
        <v>194</v>
      </c>
      <c r="G3936" s="4" t="s">
        <v>8413</v>
      </c>
      <c r="H3936" s="15">
        <v>43244.75</v>
      </c>
      <c r="I3936" s="15">
        <v>43245.125</v>
      </c>
      <c r="J3936" s="131" t="s">
        <v>8937</v>
      </c>
      <c r="K3936" s="45" t="s">
        <v>9</v>
      </c>
      <c r="L3936" s="47" t="s">
        <v>7</v>
      </c>
      <c r="M3936" s="47" t="s">
        <v>56</v>
      </c>
      <c r="N3936" s="9" t="str">
        <f t="shared" si="958"/>
        <v>Minor</v>
      </c>
      <c r="O3936" s="10" t="str">
        <f t="shared" si="959"/>
        <v>Successful</v>
      </c>
      <c r="P3936" s="10" t="str">
        <f t="shared" si="960"/>
        <v>On Time</v>
      </c>
      <c r="Q3936" s="9">
        <f t="shared" si="961"/>
        <v>1</v>
      </c>
      <c r="R3936" s="9">
        <f t="shared" si="962"/>
        <v>1</v>
      </c>
      <c r="S3936" s="9">
        <f t="shared" si="963"/>
        <v>0</v>
      </c>
      <c r="T3936" s="9" t="str">
        <f t="shared" si="964"/>
        <v>May</v>
      </c>
      <c r="U3936" s="40">
        <f t="shared" si="965"/>
        <v>0</v>
      </c>
      <c r="V3936" s="40" t="str">
        <f t="shared" si="966"/>
        <v>Normal</v>
      </c>
      <c r="W3936" s="40">
        <f t="shared" si="967"/>
        <v>0</v>
      </c>
      <c r="X3936" s="40">
        <f t="shared" si="968"/>
        <v>0</v>
      </c>
      <c r="Y3936" s="40">
        <f t="shared" si="969"/>
        <v>0</v>
      </c>
      <c r="Z3936" s="40">
        <f t="shared" si="970"/>
        <v>0</v>
      </c>
      <c r="AA3936" s="40">
        <f t="shared" si="971"/>
        <v>1</v>
      </c>
      <c r="AB3936" s="40">
        <f t="shared" si="972"/>
        <v>0</v>
      </c>
      <c r="AC3936" s="41" t="s">
        <v>9180</v>
      </c>
      <c r="AD3936" s="41" t="s">
        <v>280</v>
      </c>
      <c r="AE3936" s="41" t="s">
        <v>215</v>
      </c>
      <c r="AF3936" s="41" t="s">
        <v>215</v>
      </c>
      <c r="AG3936" s="41" t="s">
        <v>56</v>
      </c>
      <c r="AH3936" s="41" t="s">
        <v>56</v>
      </c>
      <c r="AI3936" s="41" t="s">
        <v>56</v>
      </c>
      <c r="AJ3936" s="41" t="s">
        <v>160</v>
      </c>
      <c r="AK3936" s="41" t="s">
        <v>56</v>
      </c>
    </row>
    <row r="3937" spans="1:37" s="41" customFormat="1" ht="15.75" thickBot="1" x14ac:dyDescent="0.3">
      <c r="A3937" s="11" t="s">
        <v>45</v>
      </c>
      <c r="B3937" s="12" t="s">
        <v>8</v>
      </c>
      <c r="C3937" s="13" t="s">
        <v>46</v>
      </c>
      <c r="D3937" s="14" t="s">
        <v>47</v>
      </c>
      <c r="E3937" s="13" t="s">
        <v>8112</v>
      </c>
      <c r="F3937" s="4" t="s">
        <v>122</v>
      </c>
      <c r="G3937" s="4" t="s">
        <v>501</v>
      </c>
      <c r="H3937" s="15">
        <v>43244.791666666664</v>
      </c>
      <c r="I3937" s="15">
        <v>43245</v>
      </c>
      <c r="J3937" s="131" t="s">
        <v>8938</v>
      </c>
      <c r="K3937" s="45" t="s">
        <v>9</v>
      </c>
      <c r="L3937" s="47" t="s">
        <v>7</v>
      </c>
      <c r="M3937" s="47" t="s">
        <v>56</v>
      </c>
      <c r="N3937" s="9" t="str">
        <f t="shared" si="958"/>
        <v>Minor</v>
      </c>
      <c r="O3937" s="10" t="str">
        <f t="shared" si="959"/>
        <v>Successful</v>
      </c>
      <c r="P3937" s="10" t="str">
        <f t="shared" si="960"/>
        <v>On Time</v>
      </c>
      <c r="Q3937" s="9">
        <f t="shared" si="961"/>
        <v>1</v>
      </c>
      <c r="R3937" s="9">
        <f t="shared" si="962"/>
        <v>1</v>
      </c>
      <c r="S3937" s="9">
        <f t="shared" si="963"/>
        <v>0</v>
      </c>
      <c r="T3937" s="9" t="str">
        <f t="shared" si="964"/>
        <v>May</v>
      </c>
      <c r="U3937" s="40">
        <f t="shared" si="965"/>
        <v>0</v>
      </c>
      <c r="V3937" s="40" t="str">
        <f t="shared" si="966"/>
        <v>Normal</v>
      </c>
      <c r="W3937" s="40">
        <f t="shared" si="967"/>
        <v>0</v>
      </c>
      <c r="X3937" s="40">
        <f t="shared" si="968"/>
        <v>0</v>
      </c>
      <c r="Y3937" s="40">
        <f t="shared" si="969"/>
        <v>0</v>
      </c>
      <c r="Z3937" s="40">
        <f t="shared" si="970"/>
        <v>0</v>
      </c>
      <c r="AA3937" s="40">
        <f t="shared" si="971"/>
        <v>1</v>
      </c>
      <c r="AB3937" s="40">
        <f t="shared" si="972"/>
        <v>0</v>
      </c>
      <c r="AC3937" s="41" t="s">
        <v>823</v>
      </c>
      <c r="AD3937" s="41" t="s">
        <v>280</v>
      </c>
      <c r="AE3937" s="41" t="s">
        <v>147</v>
      </c>
      <c r="AF3937" s="41" t="s">
        <v>8</v>
      </c>
      <c r="AG3937" s="41" t="s">
        <v>56</v>
      </c>
      <c r="AH3937" s="41" t="s">
        <v>56</v>
      </c>
      <c r="AI3937" s="41" t="s">
        <v>56</v>
      </c>
      <c r="AJ3937" s="41" t="s">
        <v>160</v>
      </c>
      <c r="AK3937" s="41" t="s">
        <v>56</v>
      </c>
    </row>
    <row r="3938" spans="1:37" s="41" customFormat="1" ht="15.75" thickBot="1" x14ac:dyDescent="0.3">
      <c r="A3938" s="11" t="s">
        <v>697</v>
      </c>
      <c r="B3938" s="12" t="s">
        <v>216</v>
      </c>
      <c r="C3938" s="13" t="s">
        <v>46</v>
      </c>
      <c r="D3938" s="14" t="s">
        <v>47</v>
      </c>
      <c r="E3938" s="13" t="s">
        <v>8113</v>
      </c>
      <c r="F3938" s="4" t="s">
        <v>614</v>
      </c>
      <c r="G3938" s="4" t="s">
        <v>495</v>
      </c>
      <c r="H3938" s="15">
        <v>43237.708333333336</v>
      </c>
      <c r="I3938" s="15">
        <v>43244.708333333336</v>
      </c>
      <c r="J3938" s="131" t="s">
        <v>8939</v>
      </c>
      <c r="K3938" s="45" t="s">
        <v>9</v>
      </c>
      <c r="L3938" s="47" t="s">
        <v>7</v>
      </c>
      <c r="M3938" s="47" t="s">
        <v>56</v>
      </c>
      <c r="N3938" s="9" t="str">
        <f t="shared" si="958"/>
        <v>Minor</v>
      </c>
      <c r="O3938" s="10" t="str">
        <f t="shared" si="959"/>
        <v>Successful</v>
      </c>
      <c r="P3938" s="10" t="str">
        <f t="shared" si="960"/>
        <v>On Time</v>
      </c>
      <c r="Q3938" s="9">
        <f t="shared" si="961"/>
        <v>1</v>
      </c>
      <c r="R3938" s="9">
        <f t="shared" si="962"/>
        <v>1</v>
      </c>
      <c r="S3938" s="9">
        <f t="shared" si="963"/>
        <v>0</v>
      </c>
      <c r="T3938" s="9" t="str">
        <f t="shared" si="964"/>
        <v>May</v>
      </c>
      <c r="U3938" s="40">
        <f t="shared" si="965"/>
        <v>0</v>
      </c>
      <c r="V3938" s="40" t="str">
        <f t="shared" si="966"/>
        <v>Normal</v>
      </c>
      <c r="W3938" s="40">
        <f t="shared" si="967"/>
        <v>0</v>
      </c>
      <c r="X3938" s="40">
        <f t="shared" si="968"/>
        <v>0</v>
      </c>
      <c r="Y3938" s="40">
        <f t="shared" si="969"/>
        <v>0</v>
      </c>
      <c r="Z3938" s="40">
        <f t="shared" si="970"/>
        <v>0</v>
      </c>
      <c r="AA3938" s="40">
        <f t="shared" si="971"/>
        <v>1</v>
      </c>
      <c r="AB3938" s="40">
        <f t="shared" si="972"/>
        <v>0</v>
      </c>
      <c r="AC3938" s="41" t="s">
        <v>238</v>
      </c>
      <c r="AD3938" s="41" t="s">
        <v>349</v>
      </c>
      <c r="AE3938" s="41" t="s">
        <v>351</v>
      </c>
      <c r="AF3938" s="41" t="s">
        <v>216</v>
      </c>
      <c r="AG3938" s="41" t="s">
        <v>56</v>
      </c>
      <c r="AH3938" s="41" t="s">
        <v>56</v>
      </c>
      <c r="AI3938" s="41" t="s">
        <v>56</v>
      </c>
      <c r="AJ3938" s="41" t="s">
        <v>160</v>
      </c>
      <c r="AK3938" s="41" t="s">
        <v>56</v>
      </c>
    </row>
    <row r="3939" spans="1:37" s="41" customFormat="1" ht="15.75" thickBot="1" x14ac:dyDescent="0.3">
      <c r="A3939" s="11" t="s">
        <v>50</v>
      </c>
      <c r="B3939" s="12" t="s">
        <v>216</v>
      </c>
      <c r="C3939" s="13" t="s">
        <v>46</v>
      </c>
      <c r="D3939" s="14" t="s">
        <v>47</v>
      </c>
      <c r="E3939" s="13" t="s">
        <v>8114</v>
      </c>
      <c r="F3939" s="4" t="s">
        <v>152</v>
      </c>
      <c r="G3939" s="4" t="s">
        <v>648</v>
      </c>
      <c r="H3939" s="15">
        <v>43244.5</v>
      </c>
      <c r="I3939" s="15">
        <v>43244.708333333336</v>
      </c>
      <c r="J3939" s="131" t="s">
        <v>8940</v>
      </c>
      <c r="K3939" s="45" t="s">
        <v>9</v>
      </c>
      <c r="L3939" s="47" t="s">
        <v>7</v>
      </c>
      <c r="M3939" s="47" t="s">
        <v>56</v>
      </c>
      <c r="N3939" s="9" t="str">
        <f t="shared" si="958"/>
        <v>Minor</v>
      </c>
      <c r="O3939" s="10" t="str">
        <f t="shared" si="959"/>
        <v>Successful</v>
      </c>
      <c r="P3939" s="10" t="str">
        <f t="shared" si="960"/>
        <v>On Time</v>
      </c>
      <c r="Q3939" s="9">
        <f t="shared" si="961"/>
        <v>1</v>
      </c>
      <c r="R3939" s="9">
        <f t="shared" si="962"/>
        <v>1</v>
      </c>
      <c r="S3939" s="9">
        <f t="shared" si="963"/>
        <v>0</v>
      </c>
      <c r="T3939" s="9" t="str">
        <f t="shared" si="964"/>
        <v>May</v>
      </c>
      <c r="U3939" s="40">
        <f t="shared" si="965"/>
        <v>0</v>
      </c>
      <c r="V3939" s="40" t="str">
        <f t="shared" si="966"/>
        <v>Normal</v>
      </c>
      <c r="W3939" s="40">
        <f t="shared" si="967"/>
        <v>0</v>
      </c>
      <c r="X3939" s="40">
        <f t="shared" si="968"/>
        <v>0</v>
      </c>
      <c r="Y3939" s="40">
        <f t="shared" si="969"/>
        <v>0</v>
      </c>
      <c r="Z3939" s="40">
        <f t="shared" si="970"/>
        <v>0</v>
      </c>
      <c r="AA3939" s="40">
        <f t="shared" si="971"/>
        <v>1</v>
      </c>
      <c r="AB3939" s="40">
        <f t="shared" si="972"/>
        <v>0</v>
      </c>
      <c r="AC3939" s="41" t="s">
        <v>537</v>
      </c>
      <c r="AD3939" s="41" t="s">
        <v>280</v>
      </c>
      <c r="AE3939" s="41" t="s">
        <v>121</v>
      </c>
      <c r="AF3939" s="41" t="s">
        <v>322</v>
      </c>
      <c r="AG3939" s="41" t="s">
        <v>56</v>
      </c>
      <c r="AH3939" s="41" t="s">
        <v>56</v>
      </c>
      <c r="AI3939" s="41" t="s">
        <v>56</v>
      </c>
      <c r="AJ3939" s="41" t="s">
        <v>160</v>
      </c>
      <c r="AK3939" s="41" t="s">
        <v>56</v>
      </c>
    </row>
    <row r="3940" spans="1:37" s="41" customFormat="1" ht="15.75" thickBot="1" x14ac:dyDescent="0.3">
      <c r="A3940" s="11" t="s">
        <v>697</v>
      </c>
      <c r="B3940" s="12" t="s">
        <v>216</v>
      </c>
      <c r="C3940" s="13" t="s">
        <v>52</v>
      </c>
      <c r="D3940" s="14" t="s">
        <v>47</v>
      </c>
      <c r="E3940" s="13" t="s">
        <v>8115</v>
      </c>
      <c r="F3940" s="4" t="s">
        <v>152</v>
      </c>
      <c r="G3940" s="4" t="s">
        <v>490</v>
      </c>
      <c r="H3940" s="15">
        <v>43243.458333333336</v>
      </c>
      <c r="I3940" s="15">
        <v>43244.708333333336</v>
      </c>
      <c r="J3940" s="131" t="s">
        <v>8941</v>
      </c>
      <c r="K3940" s="45" t="s">
        <v>9</v>
      </c>
      <c r="L3940" s="47" t="s">
        <v>7</v>
      </c>
      <c r="M3940" s="47" t="s">
        <v>56</v>
      </c>
      <c r="N3940" s="9" t="str">
        <f t="shared" si="958"/>
        <v>Standard</v>
      </c>
      <c r="O3940" s="10" t="str">
        <f t="shared" si="959"/>
        <v>Successful</v>
      </c>
      <c r="P3940" s="10" t="str">
        <f t="shared" si="960"/>
        <v>On Time</v>
      </c>
      <c r="Q3940" s="9">
        <f t="shared" si="961"/>
        <v>1</v>
      </c>
      <c r="R3940" s="9">
        <f t="shared" si="962"/>
        <v>1</v>
      </c>
      <c r="S3940" s="9">
        <f t="shared" si="963"/>
        <v>0</v>
      </c>
      <c r="T3940" s="9" t="str">
        <f t="shared" si="964"/>
        <v>May</v>
      </c>
      <c r="U3940" s="40">
        <f t="shared" si="965"/>
        <v>0</v>
      </c>
      <c r="V3940" s="40" t="str">
        <f t="shared" si="966"/>
        <v>Normal</v>
      </c>
      <c r="W3940" s="40">
        <f t="shared" si="967"/>
        <v>0</v>
      </c>
      <c r="X3940" s="40">
        <f t="shared" si="968"/>
        <v>0</v>
      </c>
      <c r="Y3940" s="40">
        <f t="shared" si="969"/>
        <v>0</v>
      </c>
      <c r="Z3940" s="40">
        <f t="shared" si="970"/>
        <v>0</v>
      </c>
      <c r="AA3940" s="40">
        <f t="shared" si="971"/>
        <v>1</v>
      </c>
      <c r="AB3940" s="40">
        <f t="shared" si="972"/>
        <v>0</v>
      </c>
      <c r="AC3940" s="41" t="s">
        <v>238</v>
      </c>
      <c r="AD3940" s="41" t="s">
        <v>525</v>
      </c>
      <c r="AE3940" s="41" t="s">
        <v>121</v>
      </c>
      <c r="AF3940" s="41" t="s">
        <v>322</v>
      </c>
      <c r="AG3940" s="41" t="s">
        <v>56</v>
      </c>
      <c r="AH3940" s="41" t="s">
        <v>56</v>
      </c>
      <c r="AI3940" s="41" t="s">
        <v>56</v>
      </c>
      <c r="AJ3940" s="41" t="s">
        <v>160</v>
      </c>
      <c r="AK3940" s="41" t="s">
        <v>56</v>
      </c>
    </row>
    <row r="3941" spans="1:37" s="41" customFormat="1" ht="15.75" thickBot="1" x14ac:dyDescent="0.3">
      <c r="A3941" s="11" t="s">
        <v>359</v>
      </c>
      <c r="B3941" s="12" t="s">
        <v>216</v>
      </c>
      <c r="C3941" s="13" t="s">
        <v>52</v>
      </c>
      <c r="D3941" s="14" t="s">
        <v>47</v>
      </c>
      <c r="E3941" s="13" t="s">
        <v>8116</v>
      </c>
      <c r="F3941" s="4" t="s">
        <v>158</v>
      </c>
      <c r="G3941" s="4" t="s">
        <v>243</v>
      </c>
      <c r="H3941" s="15">
        <v>43245.583333333336</v>
      </c>
      <c r="I3941" s="15">
        <v>43245.666666666664</v>
      </c>
      <c r="J3941" s="131" t="s">
        <v>8942</v>
      </c>
      <c r="K3941" s="45" t="s">
        <v>9</v>
      </c>
      <c r="L3941" s="47" t="s">
        <v>7</v>
      </c>
      <c r="M3941" s="47" t="s">
        <v>56</v>
      </c>
      <c r="N3941" s="9" t="str">
        <f t="shared" si="958"/>
        <v>Standard</v>
      </c>
      <c r="O3941" s="10" t="str">
        <f t="shared" si="959"/>
        <v>Successful</v>
      </c>
      <c r="P3941" s="10" t="str">
        <f t="shared" si="960"/>
        <v>On Time</v>
      </c>
      <c r="Q3941" s="9">
        <f t="shared" si="961"/>
        <v>1</v>
      </c>
      <c r="R3941" s="9">
        <f t="shared" si="962"/>
        <v>1</v>
      </c>
      <c r="S3941" s="9">
        <f t="shared" si="963"/>
        <v>0</v>
      </c>
      <c r="T3941" s="9" t="str">
        <f t="shared" si="964"/>
        <v>May</v>
      </c>
      <c r="U3941" s="40">
        <f t="shared" si="965"/>
        <v>0</v>
      </c>
      <c r="V3941" s="40" t="str">
        <f t="shared" si="966"/>
        <v>Normal</v>
      </c>
      <c r="W3941" s="40">
        <f t="shared" si="967"/>
        <v>0</v>
      </c>
      <c r="X3941" s="40">
        <f t="shared" si="968"/>
        <v>0</v>
      </c>
      <c r="Y3941" s="40">
        <f t="shared" si="969"/>
        <v>0</v>
      </c>
      <c r="Z3941" s="40">
        <f t="shared" si="970"/>
        <v>0</v>
      </c>
      <c r="AA3941" s="40">
        <f t="shared" si="971"/>
        <v>1</v>
      </c>
      <c r="AB3941" s="40">
        <f t="shared" si="972"/>
        <v>0</v>
      </c>
      <c r="AC3941" s="41" t="s">
        <v>823</v>
      </c>
      <c r="AD3941" s="41" t="s">
        <v>333</v>
      </c>
      <c r="AE3941" s="41" t="s">
        <v>121</v>
      </c>
      <c r="AF3941" s="41" t="s">
        <v>322</v>
      </c>
      <c r="AG3941" s="41" t="s">
        <v>56</v>
      </c>
      <c r="AH3941" s="41" t="s">
        <v>56</v>
      </c>
      <c r="AI3941" s="41" t="s">
        <v>56</v>
      </c>
      <c r="AJ3941" s="41" t="s">
        <v>160</v>
      </c>
      <c r="AK3941" s="41" t="s">
        <v>56</v>
      </c>
    </row>
    <row r="3942" spans="1:37" s="41" customFormat="1" ht="15.75" thickBot="1" x14ac:dyDescent="0.3">
      <c r="A3942" s="11" t="s">
        <v>211</v>
      </c>
      <c r="B3942" s="12" t="s">
        <v>216</v>
      </c>
      <c r="C3942" s="13" t="s">
        <v>46</v>
      </c>
      <c r="D3942" s="14" t="s">
        <v>47</v>
      </c>
      <c r="E3942" s="13" t="s">
        <v>8117</v>
      </c>
      <c r="F3942" s="4" t="s">
        <v>84</v>
      </c>
      <c r="G3942" s="4" t="s">
        <v>663</v>
      </c>
      <c r="H3942" s="15">
        <v>43245.208333333336</v>
      </c>
      <c r="I3942" s="15">
        <v>43245.333333333336</v>
      </c>
      <c r="J3942" s="131" t="s">
        <v>8943</v>
      </c>
      <c r="K3942" s="45" t="s">
        <v>9</v>
      </c>
      <c r="L3942" s="47" t="s">
        <v>7</v>
      </c>
      <c r="M3942" s="47" t="s">
        <v>56</v>
      </c>
      <c r="N3942" s="9" t="str">
        <f t="shared" si="958"/>
        <v>Minor</v>
      </c>
      <c r="O3942" s="10" t="str">
        <f t="shared" si="959"/>
        <v>Successful</v>
      </c>
      <c r="P3942" s="10" t="str">
        <f t="shared" si="960"/>
        <v>On Time</v>
      </c>
      <c r="Q3942" s="9">
        <f t="shared" si="961"/>
        <v>1</v>
      </c>
      <c r="R3942" s="9">
        <f t="shared" si="962"/>
        <v>1</v>
      </c>
      <c r="S3942" s="9">
        <f t="shared" si="963"/>
        <v>0</v>
      </c>
      <c r="T3942" s="9" t="str">
        <f t="shared" si="964"/>
        <v>May</v>
      </c>
      <c r="U3942" s="40">
        <f t="shared" si="965"/>
        <v>0</v>
      </c>
      <c r="V3942" s="40" t="str">
        <f t="shared" si="966"/>
        <v>Normal</v>
      </c>
      <c r="W3942" s="40">
        <f t="shared" si="967"/>
        <v>0</v>
      </c>
      <c r="X3942" s="40">
        <f t="shared" si="968"/>
        <v>0</v>
      </c>
      <c r="Y3942" s="40">
        <f t="shared" si="969"/>
        <v>0</v>
      </c>
      <c r="Z3942" s="40">
        <f t="shared" si="970"/>
        <v>0</v>
      </c>
      <c r="AA3942" s="40">
        <f t="shared" si="971"/>
        <v>1</v>
      </c>
      <c r="AB3942" s="40">
        <f t="shared" si="972"/>
        <v>0</v>
      </c>
      <c r="AC3942" s="41" t="s">
        <v>537</v>
      </c>
      <c r="AD3942" s="41" t="s">
        <v>280</v>
      </c>
      <c r="AE3942" s="41" t="s">
        <v>260</v>
      </c>
      <c r="AF3942" s="41" t="s">
        <v>216</v>
      </c>
      <c r="AG3942" s="41" t="s">
        <v>56</v>
      </c>
      <c r="AH3942" s="41" t="s">
        <v>56</v>
      </c>
      <c r="AI3942" s="41" t="s">
        <v>56</v>
      </c>
      <c r="AJ3942" s="41" t="s">
        <v>160</v>
      </c>
      <c r="AK3942" s="41" t="s">
        <v>56</v>
      </c>
    </row>
    <row r="3943" spans="1:37" s="41" customFormat="1" ht="15.75" thickBot="1" x14ac:dyDescent="0.3">
      <c r="A3943" s="11" t="s">
        <v>49</v>
      </c>
      <c r="B3943" s="12" t="s">
        <v>216</v>
      </c>
      <c r="C3943" s="13" t="s">
        <v>46</v>
      </c>
      <c r="D3943" s="14" t="s">
        <v>47</v>
      </c>
      <c r="E3943" s="13" t="s">
        <v>8118</v>
      </c>
      <c r="F3943" s="4" t="s">
        <v>326</v>
      </c>
      <c r="G3943" s="4" t="s">
        <v>609</v>
      </c>
      <c r="H3943" s="15">
        <v>43243.833333333336</v>
      </c>
      <c r="I3943" s="15">
        <v>43244.875</v>
      </c>
      <c r="J3943" s="131" t="s">
        <v>8944</v>
      </c>
      <c r="K3943" s="45" t="s">
        <v>9</v>
      </c>
      <c r="L3943" s="47" t="s">
        <v>7</v>
      </c>
      <c r="M3943" s="47" t="s">
        <v>56</v>
      </c>
      <c r="N3943" s="9" t="str">
        <f t="shared" si="958"/>
        <v>Minor</v>
      </c>
      <c r="O3943" s="10" t="str">
        <f t="shared" si="959"/>
        <v>Successful</v>
      </c>
      <c r="P3943" s="10" t="str">
        <f t="shared" si="960"/>
        <v>On Time</v>
      </c>
      <c r="Q3943" s="9">
        <f t="shared" si="961"/>
        <v>1</v>
      </c>
      <c r="R3943" s="9">
        <f t="shared" si="962"/>
        <v>1</v>
      </c>
      <c r="S3943" s="9">
        <f t="shared" si="963"/>
        <v>0</v>
      </c>
      <c r="T3943" s="9" t="str">
        <f t="shared" si="964"/>
        <v>May</v>
      </c>
      <c r="U3943" s="40">
        <f t="shared" si="965"/>
        <v>0</v>
      </c>
      <c r="V3943" s="40" t="str">
        <f t="shared" si="966"/>
        <v>Normal</v>
      </c>
      <c r="W3943" s="40">
        <f t="shared" si="967"/>
        <v>0</v>
      </c>
      <c r="X3943" s="40">
        <f t="shared" si="968"/>
        <v>0</v>
      </c>
      <c r="Y3943" s="40">
        <f t="shared" si="969"/>
        <v>0</v>
      </c>
      <c r="Z3943" s="40">
        <f t="shared" si="970"/>
        <v>0</v>
      </c>
      <c r="AA3943" s="40">
        <f t="shared" si="971"/>
        <v>1</v>
      </c>
      <c r="AB3943" s="40">
        <f t="shared" si="972"/>
        <v>0</v>
      </c>
      <c r="AC3943" s="41" t="s">
        <v>9180</v>
      </c>
      <c r="AD3943" s="41" t="s">
        <v>280</v>
      </c>
      <c r="AE3943" s="41" t="s">
        <v>258</v>
      </c>
      <c r="AF3943" s="41" t="s">
        <v>216</v>
      </c>
      <c r="AG3943" s="41" t="s">
        <v>56</v>
      </c>
      <c r="AH3943" s="41" t="s">
        <v>56</v>
      </c>
      <c r="AI3943" s="41" t="s">
        <v>56</v>
      </c>
      <c r="AJ3943" s="41" t="s">
        <v>160</v>
      </c>
      <c r="AK3943" s="41" t="s">
        <v>56</v>
      </c>
    </row>
    <row r="3944" spans="1:37" s="41" customFormat="1" ht="15.75" thickBot="1" x14ac:dyDescent="0.3">
      <c r="A3944" s="11" t="s">
        <v>697</v>
      </c>
      <c r="B3944" s="12" t="s">
        <v>216</v>
      </c>
      <c r="C3944" s="13" t="s">
        <v>46</v>
      </c>
      <c r="D3944" s="14" t="s">
        <v>47</v>
      </c>
      <c r="E3944" s="13" t="s">
        <v>8119</v>
      </c>
      <c r="F3944" s="4" t="s">
        <v>614</v>
      </c>
      <c r="G3944" s="4" t="s">
        <v>495</v>
      </c>
      <c r="H3944" s="15">
        <v>43244.625</v>
      </c>
      <c r="I3944" s="15">
        <v>43244.791666666664</v>
      </c>
      <c r="J3944" s="131" t="s">
        <v>8945</v>
      </c>
      <c r="K3944" s="45" t="s">
        <v>9</v>
      </c>
      <c r="L3944" s="47" t="s">
        <v>7</v>
      </c>
      <c r="M3944" s="47" t="s">
        <v>56</v>
      </c>
      <c r="N3944" s="9" t="str">
        <f t="shared" si="958"/>
        <v>Minor</v>
      </c>
      <c r="O3944" s="10" t="str">
        <f t="shared" si="959"/>
        <v>Successful</v>
      </c>
      <c r="P3944" s="10" t="str">
        <f t="shared" si="960"/>
        <v>On Time</v>
      </c>
      <c r="Q3944" s="9">
        <f t="shared" si="961"/>
        <v>1</v>
      </c>
      <c r="R3944" s="9">
        <f t="shared" si="962"/>
        <v>1</v>
      </c>
      <c r="S3944" s="9">
        <f t="shared" si="963"/>
        <v>0</v>
      </c>
      <c r="T3944" s="9" t="str">
        <f t="shared" si="964"/>
        <v>May</v>
      </c>
      <c r="U3944" s="40">
        <f t="shared" si="965"/>
        <v>0</v>
      </c>
      <c r="V3944" s="40" t="str">
        <f t="shared" si="966"/>
        <v>Normal</v>
      </c>
      <c r="W3944" s="40">
        <f t="shared" si="967"/>
        <v>0</v>
      </c>
      <c r="X3944" s="40">
        <f t="shared" si="968"/>
        <v>0</v>
      </c>
      <c r="Y3944" s="40">
        <f t="shared" si="969"/>
        <v>0</v>
      </c>
      <c r="Z3944" s="40">
        <f t="shared" si="970"/>
        <v>0</v>
      </c>
      <c r="AA3944" s="40">
        <f t="shared" si="971"/>
        <v>1</v>
      </c>
      <c r="AB3944" s="40">
        <f t="shared" si="972"/>
        <v>0</v>
      </c>
      <c r="AC3944" s="41" t="s">
        <v>238</v>
      </c>
      <c r="AD3944" s="41" t="s">
        <v>280</v>
      </c>
      <c r="AE3944" s="41" t="s">
        <v>351</v>
      </c>
      <c r="AF3944" s="41" t="s">
        <v>216</v>
      </c>
      <c r="AG3944" s="41" t="s">
        <v>56</v>
      </c>
      <c r="AH3944" s="41" t="s">
        <v>56</v>
      </c>
      <c r="AI3944" s="41" t="s">
        <v>56</v>
      </c>
      <c r="AJ3944" s="41" t="s">
        <v>160</v>
      </c>
      <c r="AK3944" s="41" t="s">
        <v>56</v>
      </c>
    </row>
    <row r="3945" spans="1:37" s="41" customFormat="1" ht="15.75" thickBot="1" x14ac:dyDescent="0.3">
      <c r="A3945" s="11" t="s">
        <v>45</v>
      </c>
      <c r="B3945" s="12" t="s">
        <v>8</v>
      </c>
      <c r="C3945" s="13" t="s">
        <v>52</v>
      </c>
      <c r="D3945" s="14" t="s">
        <v>47</v>
      </c>
      <c r="E3945" s="13" t="s">
        <v>8120</v>
      </c>
      <c r="F3945" s="4" t="s">
        <v>122</v>
      </c>
      <c r="G3945" s="4" t="s">
        <v>3141</v>
      </c>
      <c r="H3945" s="15">
        <v>43243.75</v>
      </c>
      <c r="I3945" s="15">
        <v>43244.75</v>
      </c>
      <c r="J3945" s="131" t="s">
        <v>8946</v>
      </c>
      <c r="K3945" s="45" t="s">
        <v>9</v>
      </c>
      <c r="L3945" s="47" t="s">
        <v>7</v>
      </c>
      <c r="M3945" s="47" t="s">
        <v>56</v>
      </c>
      <c r="N3945" s="9" t="str">
        <f t="shared" si="958"/>
        <v>Standard</v>
      </c>
      <c r="O3945" s="10" t="str">
        <f t="shared" si="959"/>
        <v>Successful</v>
      </c>
      <c r="P3945" s="10" t="str">
        <f t="shared" si="960"/>
        <v>On Time</v>
      </c>
      <c r="Q3945" s="9">
        <f t="shared" si="961"/>
        <v>1</v>
      </c>
      <c r="R3945" s="9">
        <f t="shared" si="962"/>
        <v>1</v>
      </c>
      <c r="S3945" s="9">
        <f t="shared" si="963"/>
        <v>0</v>
      </c>
      <c r="T3945" s="9" t="str">
        <f t="shared" si="964"/>
        <v>May</v>
      </c>
      <c r="U3945" s="40">
        <f t="shared" si="965"/>
        <v>0</v>
      </c>
      <c r="V3945" s="40" t="str">
        <f t="shared" si="966"/>
        <v>Normal</v>
      </c>
      <c r="W3945" s="40">
        <f t="shared" si="967"/>
        <v>0</v>
      </c>
      <c r="X3945" s="40">
        <f t="shared" si="968"/>
        <v>0</v>
      </c>
      <c r="Y3945" s="40">
        <f t="shared" si="969"/>
        <v>0</v>
      </c>
      <c r="Z3945" s="40">
        <f t="shared" si="970"/>
        <v>0</v>
      </c>
      <c r="AA3945" s="40">
        <f t="shared" si="971"/>
        <v>1</v>
      </c>
      <c r="AB3945" s="40">
        <f t="shared" si="972"/>
        <v>0</v>
      </c>
      <c r="AC3945" s="41" t="s">
        <v>823</v>
      </c>
      <c r="AD3945" s="41" t="s">
        <v>304</v>
      </c>
      <c r="AE3945" s="41" t="s">
        <v>147</v>
      </c>
      <c r="AF3945" s="41" t="s">
        <v>8</v>
      </c>
      <c r="AG3945" s="41" t="s">
        <v>56</v>
      </c>
      <c r="AH3945" s="41" t="s">
        <v>56</v>
      </c>
      <c r="AI3945" s="41" t="s">
        <v>56</v>
      </c>
      <c r="AJ3945" s="41" t="s">
        <v>160</v>
      </c>
      <c r="AK3945" s="41" t="s">
        <v>56</v>
      </c>
    </row>
    <row r="3946" spans="1:37" s="41" customFormat="1" ht="15.75" thickBot="1" x14ac:dyDescent="0.3">
      <c r="A3946" s="11" t="s">
        <v>49</v>
      </c>
      <c r="B3946" s="12" t="s">
        <v>8</v>
      </c>
      <c r="C3946" s="13" t="s">
        <v>46</v>
      </c>
      <c r="D3946" s="14" t="s">
        <v>47</v>
      </c>
      <c r="E3946" s="13" t="s">
        <v>8121</v>
      </c>
      <c r="F3946" s="4" t="s">
        <v>87</v>
      </c>
      <c r="G3946" s="4" t="s">
        <v>6735</v>
      </c>
      <c r="H3946" s="15">
        <v>43244.75</v>
      </c>
      <c r="I3946" s="15">
        <v>43244.833333333336</v>
      </c>
      <c r="J3946" s="131" t="s">
        <v>8947</v>
      </c>
      <c r="K3946" s="45" t="s">
        <v>9</v>
      </c>
      <c r="L3946" s="47" t="s">
        <v>7</v>
      </c>
      <c r="M3946" s="47" t="s">
        <v>56</v>
      </c>
      <c r="N3946" s="9" t="str">
        <f t="shared" si="958"/>
        <v>Minor</v>
      </c>
      <c r="O3946" s="10" t="str">
        <f t="shared" si="959"/>
        <v>Successful</v>
      </c>
      <c r="P3946" s="10" t="str">
        <f t="shared" si="960"/>
        <v>On Time</v>
      </c>
      <c r="Q3946" s="9">
        <f t="shared" si="961"/>
        <v>1</v>
      </c>
      <c r="R3946" s="9">
        <f t="shared" si="962"/>
        <v>1</v>
      </c>
      <c r="S3946" s="9">
        <f t="shared" si="963"/>
        <v>0</v>
      </c>
      <c r="T3946" s="9" t="str">
        <f t="shared" si="964"/>
        <v>May</v>
      </c>
      <c r="U3946" s="40">
        <f t="shared" si="965"/>
        <v>0</v>
      </c>
      <c r="V3946" s="40" t="str">
        <f t="shared" si="966"/>
        <v>Normal</v>
      </c>
      <c r="W3946" s="40">
        <f t="shared" si="967"/>
        <v>0</v>
      </c>
      <c r="X3946" s="40">
        <f t="shared" si="968"/>
        <v>0</v>
      </c>
      <c r="Y3946" s="40">
        <f t="shared" si="969"/>
        <v>0</v>
      </c>
      <c r="Z3946" s="40">
        <f t="shared" si="970"/>
        <v>0</v>
      </c>
      <c r="AA3946" s="40">
        <f t="shared" si="971"/>
        <v>1</v>
      </c>
      <c r="AB3946" s="40">
        <f t="shared" si="972"/>
        <v>0</v>
      </c>
      <c r="AC3946" s="41" t="s">
        <v>9180</v>
      </c>
      <c r="AD3946" s="41" t="s">
        <v>9190</v>
      </c>
      <c r="AE3946" s="41" t="s">
        <v>146</v>
      </c>
      <c r="AF3946" s="41" t="s">
        <v>8</v>
      </c>
      <c r="AG3946" s="41" t="s">
        <v>56</v>
      </c>
      <c r="AH3946" s="41" t="s">
        <v>56</v>
      </c>
      <c r="AI3946" s="41" t="s">
        <v>56</v>
      </c>
      <c r="AJ3946" s="41" t="s">
        <v>160</v>
      </c>
      <c r="AK3946" s="41" t="s">
        <v>56</v>
      </c>
    </row>
    <row r="3947" spans="1:37" s="41" customFormat="1" ht="15.75" thickBot="1" x14ac:dyDescent="0.3">
      <c r="A3947" s="11" t="s">
        <v>54</v>
      </c>
      <c r="B3947" s="12" t="s">
        <v>216</v>
      </c>
      <c r="C3947" s="13" t="s">
        <v>52</v>
      </c>
      <c r="D3947" s="14" t="s">
        <v>47</v>
      </c>
      <c r="E3947" s="13" t="s">
        <v>8122</v>
      </c>
      <c r="F3947" s="4" t="s">
        <v>328</v>
      </c>
      <c r="G3947" s="4" t="s">
        <v>448</v>
      </c>
      <c r="H3947" s="15">
        <v>43242.583333333336</v>
      </c>
      <c r="I3947" s="15">
        <v>43245.375</v>
      </c>
      <c r="J3947" s="131" t="s">
        <v>8948</v>
      </c>
      <c r="K3947" s="45" t="s">
        <v>9</v>
      </c>
      <c r="L3947" s="47" t="s">
        <v>7</v>
      </c>
      <c r="M3947" s="47" t="s">
        <v>56</v>
      </c>
      <c r="N3947" s="9" t="str">
        <f t="shared" si="958"/>
        <v>Standard</v>
      </c>
      <c r="O3947" s="10" t="str">
        <f t="shared" si="959"/>
        <v>Successful</v>
      </c>
      <c r="P3947" s="10" t="str">
        <f t="shared" si="960"/>
        <v>On Time</v>
      </c>
      <c r="Q3947" s="9">
        <f t="shared" si="961"/>
        <v>1</v>
      </c>
      <c r="R3947" s="9">
        <f t="shared" si="962"/>
        <v>1</v>
      </c>
      <c r="S3947" s="9">
        <f t="shared" si="963"/>
        <v>0</v>
      </c>
      <c r="T3947" s="9" t="str">
        <f t="shared" si="964"/>
        <v>May</v>
      </c>
      <c r="U3947" s="40">
        <f t="shared" si="965"/>
        <v>0</v>
      </c>
      <c r="V3947" s="40" t="str">
        <f t="shared" si="966"/>
        <v>Normal</v>
      </c>
      <c r="W3947" s="40">
        <f t="shared" si="967"/>
        <v>0</v>
      </c>
      <c r="X3947" s="40">
        <f t="shared" si="968"/>
        <v>0</v>
      </c>
      <c r="Y3947" s="40">
        <f t="shared" si="969"/>
        <v>0</v>
      </c>
      <c r="Z3947" s="40">
        <f t="shared" si="970"/>
        <v>0</v>
      </c>
      <c r="AA3947" s="40">
        <f t="shared" si="971"/>
        <v>1</v>
      </c>
      <c r="AB3947" s="40">
        <f t="shared" si="972"/>
        <v>0</v>
      </c>
      <c r="AC3947" s="41" t="s">
        <v>537</v>
      </c>
      <c r="AD3947" s="41" t="s">
        <v>515</v>
      </c>
      <c r="AE3947" s="41" t="s">
        <v>424</v>
      </c>
      <c r="AF3947" s="41" t="s">
        <v>216</v>
      </c>
      <c r="AG3947" s="41" t="s">
        <v>56</v>
      </c>
      <c r="AH3947" s="41" t="s">
        <v>56</v>
      </c>
      <c r="AI3947" s="41" t="s">
        <v>56</v>
      </c>
      <c r="AJ3947" s="41" t="s">
        <v>160</v>
      </c>
      <c r="AK3947" s="41" t="s">
        <v>56</v>
      </c>
    </row>
    <row r="3948" spans="1:37" s="41" customFormat="1" ht="15.75" thickBot="1" x14ac:dyDescent="0.3">
      <c r="A3948" s="11" t="s">
        <v>65</v>
      </c>
      <c r="B3948" s="12" t="s">
        <v>216</v>
      </c>
      <c r="C3948" s="13" t="s">
        <v>46</v>
      </c>
      <c r="D3948" s="14" t="s">
        <v>47</v>
      </c>
      <c r="E3948" s="13" t="s">
        <v>8123</v>
      </c>
      <c r="F3948" s="4" t="s">
        <v>84</v>
      </c>
      <c r="G3948" s="4" t="s">
        <v>173</v>
      </c>
      <c r="H3948" s="15">
        <v>43244.791666666664</v>
      </c>
      <c r="I3948" s="15">
        <v>43244.875</v>
      </c>
      <c r="J3948" s="131" t="s">
        <v>8949</v>
      </c>
      <c r="K3948" s="45" t="s">
        <v>9</v>
      </c>
      <c r="L3948" s="47" t="s">
        <v>7</v>
      </c>
      <c r="M3948" s="47" t="s">
        <v>56</v>
      </c>
      <c r="N3948" s="9" t="str">
        <f t="shared" si="958"/>
        <v>Minor</v>
      </c>
      <c r="O3948" s="10" t="str">
        <f t="shared" si="959"/>
        <v>Successful</v>
      </c>
      <c r="P3948" s="10" t="str">
        <f t="shared" si="960"/>
        <v>On Time</v>
      </c>
      <c r="Q3948" s="9">
        <f t="shared" si="961"/>
        <v>1</v>
      </c>
      <c r="R3948" s="9">
        <f t="shared" si="962"/>
        <v>1</v>
      </c>
      <c r="S3948" s="9">
        <f t="shared" si="963"/>
        <v>0</v>
      </c>
      <c r="T3948" s="9" t="str">
        <f t="shared" si="964"/>
        <v>May</v>
      </c>
      <c r="U3948" s="40">
        <f t="shared" si="965"/>
        <v>0</v>
      </c>
      <c r="V3948" s="40" t="str">
        <f t="shared" si="966"/>
        <v>Normal</v>
      </c>
      <c r="W3948" s="40">
        <f t="shared" si="967"/>
        <v>0</v>
      </c>
      <c r="X3948" s="40">
        <f t="shared" si="968"/>
        <v>0</v>
      </c>
      <c r="Y3948" s="40">
        <f t="shared" si="969"/>
        <v>0</v>
      </c>
      <c r="Z3948" s="40">
        <f t="shared" si="970"/>
        <v>0</v>
      </c>
      <c r="AA3948" s="40">
        <f t="shared" si="971"/>
        <v>1</v>
      </c>
      <c r="AB3948" s="40">
        <f t="shared" si="972"/>
        <v>0</v>
      </c>
      <c r="AC3948" s="41" t="s">
        <v>537</v>
      </c>
      <c r="AD3948" s="41" t="s">
        <v>280</v>
      </c>
      <c r="AE3948" s="41" t="s">
        <v>260</v>
      </c>
      <c r="AF3948" s="41" t="s">
        <v>216</v>
      </c>
      <c r="AG3948" s="41" t="s">
        <v>56</v>
      </c>
      <c r="AH3948" s="41" t="s">
        <v>56</v>
      </c>
      <c r="AI3948" s="41" t="s">
        <v>56</v>
      </c>
      <c r="AJ3948" s="41" t="s">
        <v>160</v>
      </c>
      <c r="AK3948" s="41" t="s">
        <v>56</v>
      </c>
    </row>
    <row r="3949" spans="1:37" s="41" customFormat="1" ht="15.75" thickBot="1" x14ac:dyDescent="0.3">
      <c r="A3949" s="11" t="s">
        <v>697</v>
      </c>
      <c r="B3949" s="12" t="s">
        <v>216</v>
      </c>
      <c r="C3949" s="13" t="s">
        <v>52</v>
      </c>
      <c r="D3949" s="14" t="s">
        <v>47</v>
      </c>
      <c r="E3949" s="13" t="s">
        <v>8124</v>
      </c>
      <c r="F3949" s="4" t="s">
        <v>617</v>
      </c>
      <c r="G3949" s="4" t="s">
        <v>1619</v>
      </c>
      <c r="H3949" s="15">
        <v>43244.791666666664</v>
      </c>
      <c r="I3949" s="15">
        <v>43245.25</v>
      </c>
      <c r="J3949" s="131" t="s">
        <v>8950</v>
      </c>
      <c r="K3949" s="45" t="s">
        <v>9</v>
      </c>
      <c r="L3949" s="47" t="s">
        <v>7</v>
      </c>
      <c r="M3949" s="47" t="s">
        <v>56</v>
      </c>
      <c r="N3949" s="9" t="str">
        <f t="shared" si="958"/>
        <v>Standard</v>
      </c>
      <c r="O3949" s="10" t="str">
        <f t="shared" si="959"/>
        <v>Successful</v>
      </c>
      <c r="P3949" s="10" t="str">
        <f t="shared" si="960"/>
        <v>On Time</v>
      </c>
      <c r="Q3949" s="9">
        <f t="shared" si="961"/>
        <v>1</v>
      </c>
      <c r="R3949" s="9">
        <f t="shared" si="962"/>
        <v>1</v>
      </c>
      <c r="S3949" s="9">
        <f t="shared" si="963"/>
        <v>0</v>
      </c>
      <c r="T3949" s="9" t="str">
        <f t="shared" si="964"/>
        <v>May</v>
      </c>
      <c r="U3949" s="40">
        <f t="shared" si="965"/>
        <v>0</v>
      </c>
      <c r="V3949" s="40" t="str">
        <f t="shared" si="966"/>
        <v>Normal</v>
      </c>
      <c r="W3949" s="40">
        <f t="shared" si="967"/>
        <v>0</v>
      </c>
      <c r="X3949" s="40">
        <f t="shared" si="968"/>
        <v>0</v>
      </c>
      <c r="Y3949" s="40">
        <f t="shared" si="969"/>
        <v>0</v>
      </c>
      <c r="Z3949" s="40">
        <f t="shared" si="970"/>
        <v>0</v>
      </c>
      <c r="AA3949" s="40">
        <f t="shared" si="971"/>
        <v>1</v>
      </c>
      <c r="AB3949" s="40">
        <f t="shared" si="972"/>
        <v>0</v>
      </c>
      <c r="AC3949" s="41" t="s">
        <v>238</v>
      </c>
      <c r="AD3949" s="41" t="s">
        <v>5838</v>
      </c>
      <c r="AE3949" s="41" t="s">
        <v>437</v>
      </c>
      <c r="AF3949" s="41" t="s">
        <v>216</v>
      </c>
      <c r="AG3949" s="41" t="s">
        <v>56</v>
      </c>
      <c r="AH3949" s="41" t="s">
        <v>56</v>
      </c>
      <c r="AI3949" s="41" t="s">
        <v>56</v>
      </c>
      <c r="AJ3949" s="41" t="s">
        <v>160</v>
      </c>
      <c r="AK3949" s="41" t="s">
        <v>56</v>
      </c>
    </row>
    <row r="3950" spans="1:37" s="41" customFormat="1" ht="15.75" thickBot="1" x14ac:dyDescent="0.3">
      <c r="A3950" s="11" t="s">
        <v>697</v>
      </c>
      <c r="B3950" s="12" t="s">
        <v>216</v>
      </c>
      <c r="C3950" s="13" t="s">
        <v>46</v>
      </c>
      <c r="D3950" s="14" t="s">
        <v>47</v>
      </c>
      <c r="E3950" s="13" t="s">
        <v>8125</v>
      </c>
      <c r="F3950" s="4" t="s">
        <v>152</v>
      </c>
      <c r="G3950" s="4" t="s">
        <v>492</v>
      </c>
      <c r="H3950" s="15">
        <v>43244.5</v>
      </c>
      <c r="I3950" s="15">
        <v>43244.708333333336</v>
      </c>
      <c r="J3950" s="131" t="s">
        <v>8951</v>
      </c>
      <c r="K3950" s="45" t="s">
        <v>9</v>
      </c>
      <c r="L3950" s="47" t="s">
        <v>7</v>
      </c>
      <c r="M3950" s="47" t="s">
        <v>56</v>
      </c>
      <c r="N3950" s="9" t="str">
        <f t="shared" si="958"/>
        <v>Minor</v>
      </c>
      <c r="O3950" s="10" t="str">
        <f t="shared" si="959"/>
        <v>Successful</v>
      </c>
      <c r="P3950" s="10" t="str">
        <f t="shared" si="960"/>
        <v>On Time</v>
      </c>
      <c r="Q3950" s="9">
        <f t="shared" si="961"/>
        <v>1</v>
      </c>
      <c r="R3950" s="9">
        <f t="shared" si="962"/>
        <v>1</v>
      </c>
      <c r="S3950" s="9">
        <f t="shared" si="963"/>
        <v>0</v>
      </c>
      <c r="T3950" s="9" t="str">
        <f t="shared" si="964"/>
        <v>May</v>
      </c>
      <c r="U3950" s="40">
        <f t="shared" si="965"/>
        <v>0</v>
      </c>
      <c r="V3950" s="40" t="str">
        <f t="shared" si="966"/>
        <v>Normal</v>
      </c>
      <c r="W3950" s="40">
        <f t="shared" si="967"/>
        <v>0</v>
      </c>
      <c r="X3950" s="40">
        <f t="shared" si="968"/>
        <v>0</v>
      </c>
      <c r="Y3950" s="40">
        <f t="shared" si="969"/>
        <v>0</v>
      </c>
      <c r="Z3950" s="40">
        <f t="shared" si="970"/>
        <v>0</v>
      </c>
      <c r="AA3950" s="40">
        <f t="shared" si="971"/>
        <v>1</v>
      </c>
      <c r="AB3950" s="40">
        <f t="shared" si="972"/>
        <v>0</v>
      </c>
      <c r="AC3950" s="41" t="s">
        <v>238</v>
      </c>
      <c r="AD3950" s="41" t="s">
        <v>296</v>
      </c>
      <c r="AE3950" s="41" t="s">
        <v>121</v>
      </c>
      <c r="AF3950" s="41" t="s">
        <v>322</v>
      </c>
      <c r="AG3950" s="41" t="s">
        <v>56</v>
      </c>
      <c r="AH3950" s="41" t="s">
        <v>56</v>
      </c>
      <c r="AI3950" s="41" t="s">
        <v>56</v>
      </c>
      <c r="AJ3950" s="41" t="s">
        <v>160</v>
      </c>
      <c r="AK3950" s="41" t="s">
        <v>56</v>
      </c>
    </row>
    <row r="3951" spans="1:37" s="41" customFormat="1" ht="15.75" thickBot="1" x14ac:dyDescent="0.3">
      <c r="A3951" s="11" t="s">
        <v>697</v>
      </c>
      <c r="B3951" s="12" t="s">
        <v>216</v>
      </c>
      <c r="C3951" s="13" t="s">
        <v>46</v>
      </c>
      <c r="D3951" s="14" t="s">
        <v>47</v>
      </c>
      <c r="E3951" s="13" t="s">
        <v>8126</v>
      </c>
      <c r="F3951" s="4" t="s">
        <v>152</v>
      </c>
      <c r="G3951" s="4" t="s">
        <v>171</v>
      </c>
      <c r="H3951" s="15">
        <v>43244.541666666664</v>
      </c>
      <c r="I3951" s="15">
        <v>43244.708333333336</v>
      </c>
      <c r="J3951" s="131" t="s">
        <v>8952</v>
      </c>
      <c r="K3951" s="45" t="s">
        <v>9</v>
      </c>
      <c r="L3951" s="47" t="s">
        <v>7</v>
      </c>
      <c r="M3951" s="47" t="s">
        <v>56</v>
      </c>
      <c r="N3951" s="9" t="str">
        <f t="shared" si="958"/>
        <v>Minor</v>
      </c>
      <c r="O3951" s="10" t="str">
        <f t="shared" si="959"/>
        <v>Successful</v>
      </c>
      <c r="P3951" s="10" t="str">
        <f t="shared" si="960"/>
        <v>On Time</v>
      </c>
      <c r="Q3951" s="9">
        <f t="shared" si="961"/>
        <v>1</v>
      </c>
      <c r="R3951" s="9">
        <f t="shared" si="962"/>
        <v>1</v>
      </c>
      <c r="S3951" s="9">
        <f t="shared" si="963"/>
        <v>0</v>
      </c>
      <c r="T3951" s="9" t="str">
        <f t="shared" si="964"/>
        <v>May</v>
      </c>
      <c r="U3951" s="40">
        <f t="shared" si="965"/>
        <v>0</v>
      </c>
      <c r="V3951" s="40" t="str">
        <f t="shared" si="966"/>
        <v>Normal</v>
      </c>
      <c r="W3951" s="40">
        <f t="shared" si="967"/>
        <v>0</v>
      </c>
      <c r="X3951" s="40">
        <f t="shared" si="968"/>
        <v>0</v>
      </c>
      <c r="Y3951" s="40">
        <f t="shared" si="969"/>
        <v>0</v>
      </c>
      <c r="Z3951" s="40">
        <f t="shared" si="970"/>
        <v>0</v>
      </c>
      <c r="AA3951" s="40">
        <f t="shared" si="971"/>
        <v>1</v>
      </c>
      <c r="AB3951" s="40">
        <f t="shared" si="972"/>
        <v>0</v>
      </c>
      <c r="AC3951" s="41" t="s">
        <v>238</v>
      </c>
      <c r="AD3951" s="41" t="s">
        <v>288</v>
      </c>
      <c r="AE3951" s="41" t="s">
        <v>121</v>
      </c>
      <c r="AF3951" s="41" t="s">
        <v>322</v>
      </c>
      <c r="AG3951" s="41" t="s">
        <v>56</v>
      </c>
      <c r="AH3951" s="41" t="s">
        <v>56</v>
      </c>
      <c r="AI3951" s="41" t="s">
        <v>56</v>
      </c>
      <c r="AJ3951" s="41" t="s">
        <v>160</v>
      </c>
      <c r="AK3951" s="41" t="s">
        <v>56</v>
      </c>
    </row>
    <row r="3952" spans="1:37" s="41" customFormat="1" ht="15.75" thickBot="1" x14ac:dyDescent="0.3">
      <c r="A3952" s="11" t="s">
        <v>697</v>
      </c>
      <c r="B3952" s="12" t="s">
        <v>216</v>
      </c>
      <c r="C3952" s="13" t="s">
        <v>46</v>
      </c>
      <c r="D3952" s="14" t="s">
        <v>47</v>
      </c>
      <c r="E3952" s="13" t="s">
        <v>8127</v>
      </c>
      <c r="F3952" s="4" t="s">
        <v>342</v>
      </c>
      <c r="G3952" s="4" t="s">
        <v>3197</v>
      </c>
      <c r="H3952" s="15">
        <v>43244.625</v>
      </c>
      <c r="I3952" s="15">
        <v>43244.791666666664</v>
      </c>
      <c r="J3952" s="131" t="s">
        <v>8763</v>
      </c>
      <c r="K3952" s="45" t="s">
        <v>9</v>
      </c>
      <c r="L3952" s="47" t="s">
        <v>7</v>
      </c>
      <c r="M3952" s="47" t="s">
        <v>56</v>
      </c>
      <c r="N3952" s="9" t="str">
        <f t="shared" si="958"/>
        <v>Minor</v>
      </c>
      <c r="O3952" s="10" t="str">
        <f t="shared" si="959"/>
        <v>Successful</v>
      </c>
      <c r="P3952" s="10" t="str">
        <f t="shared" si="960"/>
        <v>On Time</v>
      </c>
      <c r="Q3952" s="9">
        <f t="shared" si="961"/>
        <v>1</v>
      </c>
      <c r="R3952" s="9">
        <f t="shared" si="962"/>
        <v>1</v>
      </c>
      <c r="S3952" s="9">
        <f t="shared" si="963"/>
        <v>0</v>
      </c>
      <c r="T3952" s="9" t="str">
        <f t="shared" si="964"/>
        <v>May</v>
      </c>
      <c r="U3952" s="40">
        <f t="shared" si="965"/>
        <v>0</v>
      </c>
      <c r="V3952" s="40" t="str">
        <f t="shared" si="966"/>
        <v>Normal</v>
      </c>
      <c r="W3952" s="40">
        <f t="shared" si="967"/>
        <v>0</v>
      </c>
      <c r="X3952" s="40">
        <f t="shared" si="968"/>
        <v>0</v>
      </c>
      <c r="Y3952" s="40">
        <f t="shared" si="969"/>
        <v>0</v>
      </c>
      <c r="Z3952" s="40">
        <f t="shared" si="970"/>
        <v>0</v>
      </c>
      <c r="AA3952" s="40">
        <f t="shared" si="971"/>
        <v>1</v>
      </c>
      <c r="AB3952" s="40">
        <f t="shared" si="972"/>
        <v>0</v>
      </c>
      <c r="AC3952" s="41" t="s">
        <v>238</v>
      </c>
      <c r="AD3952" s="41" t="s">
        <v>9212</v>
      </c>
      <c r="AE3952" s="41" t="s">
        <v>419</v>
      </c>
      <c r="AF3952" s="41" t="s">
        <v>216</v>
      </c>
      <c r="AG3952" s="41" t="s">
        <v>56</v>
      </c>
      <c r="AH3952" s="41" t="s">
        <v>56</v>
      </c>
      <c r="AI3952" s="41" t="s">
        <v>56</v>
      </c>
      <c r="AJ3952" s="41" t="s">
        <v>160</v>
      </c>
      <c r="AK3952" s="41" t="s">
        <v>56</v>
      </c>
    </row>
    <row r="3953" spans="1:37" s="41" customFormat="1" ht="15.75" thickBot="1" x14ac:dyDescent="0.3">
      <c r="A3953" s="11" t="s">
        <v>697</v>
      </c>
      <c r="B3953" s="12" t="s">
        <v>216</v>
      </c>
      <c r="C3953" s="13" t="s">
        <v>46</v>
      </c>
      <c r="D3953" s="14" t="s">
        <v>47</v>
      </c>
      <c r="E3953" s="13" t="s">
        <v>8128</v>
      </c>
      <c r="F3953" s="4" t="s">
        <v>614</v>
      </c>
      <c r="G3953" s="4" t="s">
        <v>700</v>
      </c>
      <c r="H3953" s="15">
        <v>43244.875</v>
      </c>
      <c r="I3953" s="15">
        <v>43245.041666666664</v>
      </c>
      <c r="J3953" s="131" t="s">
        <v>8953</v>
      </c>
      <c r="K3953" s="45" t="s">
        <v>9</v>
      </c>
      <c r="L3953" s="47" t="s">
        <v>7</v>
      </c>
      <c r="M3953" s="47" t="s">
        <v>56</v>
      </c>
      <c r="N3953" s="9" t="str">
        <f t="shared" si="958"/>
        <v>Minor</v>
      </c>
      <c r="O3953" s="10" t="str">
        <f t="shared" si="959"/>
        <v>Successful</v>
      </c>
      <c r="P3953" s="10" t="str">
        <f t="shared" si="960"/>
        <v>On Time</v>
      </c>
      <c r="Q3953" s="9">
        <f t="shared" si="961"/>
        <v>1</v>
      </c>
      <c r="R3953" s="9">
        <f t="shared" si="962"/>
        <v>1</v>
      </c>
      <c r="S3953" s="9">
        <f t="shared" si="963"/>
        <v>0</v>
      </c>
      <c r="T3953" s="9" t="str">
        <f t="shared" si="964"/>
        <v>May</v>
      </c>
      <c r="U3953" s="40">
        <f t="shared" si="965"/>
        <v>0</v>
      </c>
      <c r="V3953" s="40" t="str">
        <f t="shared" si="966"/>
        <v>Normal</v>
      </c>
      <c r="W3953" s="40">
        <f t="shared" si="967"/>
        <v>0</v>
      </c>
      <c r="X3953" s="40">
        <f t="shared" si="968"/>
        <v>0</v>
      </c>
      <c r="Y3953" s="40">
        <f t="shared" si="969"/>
        <v>0</v>
      </c>
      <c r="Z3953" s="40">
        <f t="shared" si="970"/>
        <v>0</v>
      </c>
      <c r="AA3953" s="40">
        <f t="shared" si="971"/>
        <v>1</v>
      </c>
      <c r="AB3953" s="40">
        <f t="shared" si="972"/>
        <v>0</v>
      </c>
      <c r="AC3953" s="41" t="s">
        <v>238</v>
      </c>
      <c r="AD3953" s="41" t="s">
        <v>289</v>
      </c>
      <c r="AE3953" s="41" t="s">
        <v>351</v>
      </c>
      <c r="AF3953" s="41" t="s">
        <v>216</v>
      </c>
      <c r="AG3953" s="41" t="s">
        <v>56</v>
      </c>
      <c r="AH3953" s="41" t="s">
        <v>56</v>
      </c>
      <c r="AI3953" s="41" t="s">
        <v>56</v>
      </c>
      <c r="AJ3953" s="41" t="s">
        <v>160</v>
      </c>
      <c r="AK3953" s="41" t="s">
        <v>56</v>
      </c>
    </row>
    <row r="3954" spans="1:37" s="41" customFormat="1" ht="15.75" thickBot="1" x14ac:dyDescent="0.3">
      <c r="A3954" s="11" t="s">
        <v>7924</v>
      </c>
      <c r="B3954" s="12" t="s">
        <v>8</v>
      </c>
      <c r="C3954" s="13" t="s">
        <v>46</v>
      </c>
      <c r="D3954" s="14" t="s">
        <v>47</v>
      </c>
      <c r="E3954" s="13" t="s">
        <v>8129</v>
      </c>
      <c r="F3954" s="4" t="s">
        <v>89</v>
      </c>
      <c r="G3954" s="4" t="s">
        <v>4946</v>
      </c>
      <c r="H3954" s="15">
        <v>43244.833333333336</v>
      </c>
      <c r="I3954" s="15">
        <v>43245.208333333336</v>
      </c>
      <c r="J3954" s="131" t="s">
        <v>8954</v>
      </c>
      <c r="K3954" s="45" t="s">
        <v>9</v>
      </c>
      <c r="L3954" s="47" t="s">
        <v>7</v>
      </c>
      <c r="M3954" s="47" t="s">
        <v>56</v>
      </c>
      <c r="N3954" s="9" t="str">
        <f t="shared" si="958"/>
        <v>Minor</v>
      </c>
      <c r="O3954" s="10" t="str">
        <f t="shared" si="959"/>
        <v>Successful</v>
      </c>
      <c r="P3954" s="10" t="str">
        <f t="shared" si="960"/>
        <v>On Time</v>
      </c>
      <c r="Q3954" s="9">
        <f t="shared" si="961"/>
        <v>1</v>
      </c>
      <c r="R3954" s="9">
        <f t="shared" si="962"/>
        <v>1</v>
      </c>
      <c r="S3954" s="9">
        <f t="shared" si="963"/>
        <v>0</v>
      </c>
      <c r="T3954" s="9" t="str">
        <f t="shared" si="964"/>
        <v>May</v>
      </c>
      <c r="U3954" s="40">
        <f t="shared" si="965"/>
        <v>0</v>
      </c>
      <c r="V3954" s="40" t="str">
        <f t="shared" si="966"/>
        <v>Normal</v>
      </c>
      <c r="W3954" s="40">
        <f t="shared" si="967"/>
        <v>0</v>
      </c>
      <c r="X3954" s="40">
        <f t="shared" si="968"/>
        <v>0</v>
      </c>
      <c r="Y3954" s="40">
        <f t="shared" si="969"/>
        <v>0</v>
      </c>
      <c r="Z3954" s="40">
        <f t="shared" si="970"/>
        <v>0</v>
      </c>
      <c r="AA3954" s="40">
        <f t="shared" si="971"/>
        <v>1</v>
      </c>
      <c r="AB3954" s="40">
        <f t="shared" si="972"/>
        <v>0</v>
      </c>
      <c r="AC3954" s="41" t="s">
        <v>9180</v>
      </c>
      <c r="AD3954" s="41" t="s">
        <v>280</v>
      </c>
      <c r="AE3954" s="41" t="s">
        <v>147</v>
      </c>
      <c r="AF3954" s="41" t="s">
        <v>8</v>
      </c>
      <c r="AG3954" s="41" t="s">
        <v>56</v>
      </c>
      <c r="AH3954" s="41" t="s">
        <v>56</v>
      </c>
      <c r="AI3954" s="41" t="s">
        <v>56</v>
      </c>
      <c r="AJ3954" s="41" t="s">
        <v>160</v>
      </c>
      <c r="AK3954" s="41" t="s">
        <v>56</v>
      </c>
    </row>
    <row r="3955" spans="1:37" s="41" customFormat="1" ht="15.75" thickBot="1" x14ac:dyDescent="0.3">
      <c r="A3955" s="11" t="s">
        <v>359</v>
      </c>
      <c r="B3955" s="12" t="s">
        <v>216</v>
      </c>
      <c r="C3955" s="13" t="s">
        <v>52</v>
      </c>
      <c r="D3955" s="14" t="s">
        <v>47</v>
      </c>
      <c r="E3955" s="13" t="s">
        <v>8130</v>
      </c>
      <c r="F3955" s="4" t="s">
        <v>158</v>
      </c>
      <c r="G3955" s="4" t="s">
        <v>494</v>
      </c>
      <c r="H3955" s="15">
        <v>43244.9375</v>
      </c>
      <c r="I3955" s="15">
        <v>43245.041666666664</v>
      </c>
      <c r="J3955" s="131" t="s">
        <v>8955</v>
      </c>
      <c r="K3955" s="45" t="s">
        <v>9</v>
      </c>
      <c r="L3955" s="47" t="s">
        <v>7</v>
      </c>
      <c r="M3955" s="47" t="s">
        <v>56</v>
      </c>
      <c r="N3955" s="9" t="str">
        <f t="shared" si="958"/>
        <v>Standard</v>
      </c>
      <c r="O3955" s="10" t="str">
        <f t="shared" si="959"/>
        <v>Successful</v>
      </c>
      <c r="P3955" s="10" t="str">
        <f t="shared" si="960"/>
        <v>On Time</v>
      </c>
      <c r="Q3955" s="9">
        <f t="shared" si="961"/>
        <v>1</v>
      </c>
      <c r="R3955" s="9">
        <f t="shared" si="962"/>
        <v>1</v>
      </c>
      <c r="S3955" s="9">
        <f t="shared" si="963"/>
        <v>0</v>
      </c>
      <c r="T3955" s="9" t="str">
        <f t="shared" si="964"/>
        <v>May</v>
      </c>
      <c r="U3955" s="40">
        <f t="shared" si="965"/>
        <v>0</v>
      </c>
      <c r="V3955" s="40" t="str">
        <f t="shared" si="966"/>
        <v>Normal</v>
      </c>
      <c r="W3955" s="40">
        <f t="shared" si="967"/>
        <v>0</v>
      </c>
      <c r="X3955" s="40">
        <f t="shared" si="968"/>
        <v>0</v>
      </c>
      <c r="Y3955" s="40">
        <f t="shared" si="969"/>
        <v>0</v>
      </c>
      <c r="Z3955" s="40">
        <f t="shared" si="970"/>
        <v>0</v>
      </c>
      <c r="AA3955" s="40">
        <f t="shared" si="971"/>
        <v>1</v>
      </c>
      <c r="AB3955" s="40">
        <f t="shared" si="972"/>
        <v>0</v>
      </c>
      <c r="AC3955" s="41" t="s">
        <v>823</v>
      </c>
      <c r="AD3955" s="41" t="s">
        <v>293</v>
      </c>
      <c r="AE3955" s="41" t="s">
        <v>121</v>
      </c>
      <c r="AF3955" s="41" t="s">
        <v>322</v>
      </c>
      <c r="AG3955" s="41" t="s">
        <v>56</v>
      </c>
      <c r="AH3955" s="41" t="s">
        <v>56</v>
      </c>
      <c r="AI3955" s="41" t="s">
        <v>56</v>
      </c>
      <c r="AJ3955" s="41" t="s">
        <v>160</v>
      </c>
      <c r="AK3955" s="41" t="s">
        <v>56</v>
      </c>
    </row>
    <row r="3956" spans="1:37" s="41" customFormat="1" ht="15.75" thickBot="1" x14ac:dyDescent="0.3">
      <c r="A3956" s="11" t="s">
        <v>248</v>
      </c>
      <c r="B3956" s="12" t="s">
        <v>216</v>
      </c>
      <c r="C3956" s="13" t="s">
        <v>52</v>
      </c>
      <c r="D3956" s="14" t="s">
        <v>47</v>
      </c>
      <c r="E3956" s="13" t="s">
        <v>8131</v>
      </c>
      <c r="F3956" s="4" t="s">
        <v>152</v>
      </c>
      <c r="G3956" s="4" t="s">
        <v>272</v>
      </c>
      <c r="H3956" s="15">
        <v>43245.041666666664</v>
      </c>
      <c r="I3956" s="15">
        <v>43245.25</v>
      </c>
      <c r="J3956" s="131" t="s">
        <v>8956</v>
      </c>
      <c r="K3956" s="45" t="s">
        <v>9</v>
      </c>
      <c r="L3956" s="47" t="s">
        <v>7</v>
      </c>
      <c r="M3956" s="47" t="s">
        <v>56</v>
      </c>
      <c r="N3956" s="9" t="str">
        <f t="shared" si="958"/>
        <v>Standard</v>
      </c>
      <c r="O3956" s="10" t="str">
        <f t="shared" si="959"/>
        <v>Successful</v>
      </c>
      <c r="P3956" s="10" t="str">
        <f t="shared" si="960"/>
        <v>On Time</v>
      </c>
      <c r="Q3956" s="9">
        <f t="shared" si="961"/>
        <v>1</v>
      </c>
      <c r="R3956" s="9">
        <f t="shared" si="962"/>
        <v>1</v>
      </c>
      <c r="S3956" s="9">
        <f t="shared" si="963"/>
        <v>0</v>
      </c>
      <c r="T3956" s="9" t="str">
        <f t="shared" si="964"/>
        <v>May</v>
      </c>
      <c r="U3956" s="40">
        <f t="shared" si="965"/>
        <v>0</v>
      </c>
      <c r="V3956" s="40" t="str">
        <f t="shared" si="966"/>
        <v>Normal</v>
      </c>
      <c r="W3956" s="40">
        <f t="shared" si="967"/>
        <v>0</v>
      </c>
      <c r="X3956" s="40">
        <f t="shared" si="968"/>
        <v>0</v>
      </c>
      <c r="Y3956" s="40">
        <f t="shared" si="969"/>
        <v>0</v>
      </c>
      <c r="Z3956" s="40">
        <f t="shared" si="970"/>
        <v>0</v>
      </c>
      <c r="AA3956" s="40">
        <f t="shared" si="971"/>
        <v>1</v>
      </c>
      <c r="AB3956" s="40">
        <f t="shared" si="972"/>
        <v>0</v>
      </c>
      <c r="AC3956" s="41" t="s">
        <v>537</v>
      </c>
      <c r="AD3956" s="41" t="s">
        <v>296</v>
      </c>
      <c r="AE3956" s="41" t="s">
        <v>121</v>
      </c>
      <c r="AF3956" s="41" t="s">
        <v>322</v>
      </c>
      <c r="AG3956" s="41" t="s">
        <v>56</v>
      </c>
      <c r="AH3956" s="41" t="s">
        <v>56</v>
      </c>
      <c r="AI3956" s="41" t="s">
        <v>56</v>
      </c>
      <c r="AJ3956" s="41" t="s">
        <v>160</v>
      </c>
      <c r="AK3956" s="41" t="s">
        <v>56</v>
      </c>
    </row>
    <row r="3957" spans="1:37" s="41" customFormat="1" ht="15.75" thickBot="1" x14ac:dyDescent="0.3">
      <c r="A3957" s="11" t="s">
        <v>53</v>
      </c>
      <c r="B3957" s="12" t="s">
        <v>216</v>
      </c>
      <c r="C3957" s="13" t="s">
        <v>46</v>
      </c>
      <c r="D3957" s="14" t="s">
        <v>47</v>
      </c>
      <c r="E3957" s="13" t="s">
        <v>8132</v>
      </c>
      <c r="F3957" s="4" t="s">
        <v>106</v>
      </c>
      <c r="G3957" s="4" t="s">
        <v>180</v>
      </c>
      <c r="H3957" s="15">
        <v>43244.708333333336</v>
      </c>
      <c r="I3957" s="15">
        <v>43244.916666666664</v>
      </c>
      <c r="J3957" s="131" t="s">
        <v>8957</v>
      </c>
      <c r="K3957" s="45" t="s">
        <v>9</v>
      </c>
      <c r="L3957" s="47" t="s">
        <v>7</v>
      </c>
      <c r="M3957" s="47" t="s">
        <v>56</v>
      </c>
      <c r="N3957" s="9" t="str">
        <f t="shared" si="958"/>
        <v>Minor</v>
      </c>
      <c r="O3957" s="10" t="str">
        <f t="shared" si="959"/>
        <v>Successful</v>
      </c>
      <c r="P3957" s="10" t="str">
        <f t="shared" si="960"/>
        <v>On Time</v>
      </c>
      <c r="Q3957" s="9">
        <f t="shared" si="961"/>
        <v>1</v>
      </c>
      <c r="R3957" s="9">
        <f t="shared" si="962"/>
        <v>1</v>
      </c>
      <c r="S3957" s="9">
        <f t="shared" si="963"/>
        <v>0</v>
      </c>
      <c r="T3957" s="9" t="str">
        <f t="shared" si="964"/>
        <v>May</v>
      </c>
      <c r="U3957" s="40">
        <f t="shared" si="965"/>
        <v>0</v>
      </c>
      <c r="V3957" s="40" t="str">
        <f t="shared" si="966"/>
        <v>Normal</v>
      </c>
      <c r="W3957" s="40">
        <f t="shared" si="967"/>
        <v>0</v>
      </c>
      <c r="X3957" s="40">
        <f t="shared" si="968"/>
        <v>0</v>
      </c>
      <c r="Y3957" s="40">
        <f t="shared" si="969"/>
        <v>0</v>
      </c>
      <c r="Z3957" s="40">
        <f t="shared" si="970"/>
        <v>0</v>
      </c>
      <c r="AA3957" s="40">
        <f t="shared" si="971"/>
        <v>1</v>
      </c>
      <c r="AB3957" s="40">
        <f t="shared" si="972"/>
        <v>0</v>
      </c>
      <c r="AC3957" s="41" t="s">
        <v>9181</v>
      </c>
      <c r="AD3957" s="41" t="s">
        <v>335</v>
      </c>
      <c r="AE3957" s="41" t="s">
        <v>429</v>
      </c>
      <c r="AF3957" s="41" t="s">
        <v>216</v>
      </c>
      <c r="AG3957" s="41" t="s">
        <v>56</v>
      </c>
      <c r="AH3957" s="41" t="s">
        <v>56</v>
      </c>
      <c r="AI3957" s="41" t="s">
        <v>56</v>
      </c>
      <c r="AJ3957" s="41" t="s">
        <v>160</v>
      </c>
      <c r="AK3957" s="41" t="s">
        <v>56</v>
      </c>
    </row>
    <row r="3958" spans="1:37" s="41" customFormat="1" ht="15.75" thickBot="1" x14ac:dyDescent="0.3">
      <c r="A3958" s="11" t="s">
        <v>53</v>
      </c>
      <c r="B3958" s="12" t="s">
        <v>216</v>
      </c>
      <c r="C3958" s="13" t="s">
        <v>52</v>
      </c>
      <c r="D3958" s="14" t="s">
        <v>47</v>
      </c>
      <c r="E3958" s="13" t="s">
        <v>8133</v>
      </c>
      <c r="F3958" s="4" t="s">
        <v>107</v>
      </c>
      <c r="G3958" s="4" t="s">
        <v>3189</v>
      </c>
      <c r="H3958" s="15">
        <v>43244.645833333336</v>
      </c>
      <c r="I3958" s="15">
        <v>43244.8125</v>
      </c>
      <c r="J3958" s="131" t="s">
        <v>60</v>
      </c>
      <c r="K3958" s="45" t="s">
        <v>9</v>
      </c>
      <c r="L3958" s="47" t="s">
        <v>7</v>
      </c>
      <c r="M3958" s="47" t="s">
        <v>56</v>
      </c>
      <c r="N3958" s="9" t="str">
        <f t="shared" si="958"/>
        <v>Standard</v>
      </c>
      <c r="O3958" s="10" t="str">
        <f t="shared" si="959"/>
        <v>Successful</v>
      </c>
      <c r="P3958" s="10" t="str">
        <f t="shared" si="960"/>
        <v>On Time</v>
      </c>
      <c r="Q3958" s="9">
        <f t="shared" si="961"/>
        <v>1</v>
      </c>
      <c r="R3958" s="9">
        <f t="shared" si="962"/>
        <v>1</v>
      </c>
      <c r="S3958" s="9">
        <f t="shared" si="963"/>
        <v>0</v>
      </c>
      <c r="T3958" s="9" t="str">
        <f t="shared" si="964"/>
        <v>May</v>
      </c>
      <c r="U3958" s="40">
        <f t="shared" si="965"/>
        <v>0</v>
      </c>
      <c r="V3958" s="40" t="str">
        <f t="shared" si="966"/>
        <v>Normal</v>
      </c>
      <c r="W3958" s="40">
        <f t="shared" si="967"/>
        <v>0</v>
      </c>
      <c r="X3958" s="40">
        <f t="shared" si="968"/>
        <v>0</v>
      </c>
      <c r="Y3958" s="40">
        <f t="shared" si="969"/>
        <v>0</v>
      </c>
      <c r="Z3958" s="40">
        <f t="shared" si="970"/>
        <v>0</v>
      </c>
      <c r="AA3958" s="40">
        <f t="shared" si="971"/>
        <v>1</v>
      </c>
      <c r="AB3958" s="40">
        <f t="shared" si="972"/>
        <v>0</v>
      </c>
      <c r="AC3958" s="41" t="s">
        <v>9181</v>
      </c>
      <c r="AD3958" s="41" t="s">
        <v>290</v>
      </c>
      <c r="AE3958" s="41" t="s">
        <v>419</v>
      </c>
      <c r="AF3958" s="41" t="s">
        <v>216</v>
      </c>
      <c r="AG3958" s="41" t="s">
        <v>56</v>
      </c>
      <c r="AH3958" s="41" t="s">
        <v>56</v>
      </c>
      <c r="AI3958" s="41" t="s">
        <v>56</v>
      </c>
      <c r="AJ3958" s="41" t="s">
        <v>160</v>
      </c>
      <c r="AK3958" s="41" t="s">
        <v>56</v>
      </c>
    </row>
    <row r="3959" spans="1:37" s="41" customFormat="1" ht="15.75" thickBot="1" x14ac:dyDescent="0.3">
      <c r="A3959" s="11" t="s">
        <v>53</v>
      </c>
      <c r="B3959" s="12" t="s">
        <v>8</v>
      </c>
      <c r="C3959" s="13" t="s">
        <v>46</v>
      </c>
      <c r="D3959" s="14" t="s">
        <v>47</v>
      </c>
      <c r="E3959" s="13" t="s">
        <v>8134</v>
      </c>
      <c r="F3959" s="4" t="s">
        <v>99</v>
      </c>
      <c r="G3959" s="4" t="s">
        <v>4959</v>
      </c>
      <c r="H3959" s="15">
        <v>43245.583333333336</v>
      </c>
      <c r="I3959" s="15">
        <v>43245.625</v>
      </c>
      <c r="J3959" s="131" t="s">
        <v>8958</v>
      </c>
      <c r="K3959" s="45" t="s">
        <v>9</v>
      </c>
      <c r="L3959" s="47" t="s">
        <v>7</v>
      </c>
      <c r="M3959" s="47" t="s">
        <v>56</v>
      </c>
      <c r="N3959" s="9" t="str">
        <f t="shared" si="958"/>
        <v>Minor</v>
      </c>
      <c r="O3959" s="10" t="str">
        <f t="shared" si="959"/>
        <v>Successful</v>
      </c>
      <c r="P3959" s="10" t="str">
        <f t="shared" si="960"/>
        <v>On Time</v>
      </c>
      <c r="Q3959" s="9">
        <f t="shared" si="961"/>
        <v>1</v>
      </c>
      <c r="R3959" s="9">
        <f t="shared" si="962"/>
        <v>1</v>
      </c>
      <c r="S3959" s="9">
        <f t="shared" si="963"/>
        <v>0</v>
      </c>
      <c r="T3959" s="9" t="str">
        <f t="shared" si="964"/>
        <v>May</v>
      </c>
      <c r="U3959" s="40">
        <f t="shared" si="965"/>
        <v>1</v>
      </c>
      <c r="V3959" s="40" t="str">
        <f t="shared" si="966"/>
        <v>SLT</v>
      </c>
      <c r="W3959" s="40">
        <f t="shared" si="967"/>
        <v>0</v>
      </c>
      <c r="X3959" s="40">
        <f t="shared" si="968"/>
        <v>0</v>
      </c>
      <c r="Y3959" s="40">
        <f t="shared" si="969"/>
        <v>0</v>
      </c>
      <c r="Z3959" s="40">
        <f t="shared" si="970"/>
        <v>0</v>
      </c>
      <c r="AA3959" s="40">
        <f t="shared" si="971"/>
        <v>1</v>
      </c>
      <c r="AB3959" s="40">
        <f t="shared" si="972"/>
        <v>0</v>
      </c>
      <c r="AC3959" s="41" t="s">
        <v>9181</v>
      </c>
      <c r="AD3959" s="41" t="s">
        <v>280</v>
      </c>
      <c r="AE3959" s="41" t="s">
        <v>421</v>
      </c>
      <c r="AF3959" s="41" t="s">
        <v>8</v>
      </c>
      <c r="AG3959" s="41" t="s">
        <v>56</v>
      </c>
      <c r="AH3959" s="41" t="s">
        <v>56</v>
      </c>
      <c r="AI3959" s="41" t="s">
        <v>56</v>
      </c>
      <c r="AJ3959" s="41" t="s">
        <v>160</v>
      </c>
      <c r="AK3959" s="41" t="s">
        <v>56</v>
      </c>
    </row>
    <row r="3960" spans="1:37" s="41" customFormat="1" ht="15.75" thickBot="1" x14ac:dyDescent="0.3">
      <c r="A3960" s="11" t="s">
        <v>638</v>
      </c>
      <c r="B3960" s="12" t="s">
        <v>216</v>
      </c>
      <c r="C3960" s="13" t="s">
        <v>46</v>
      </c>
      <c r="D3960" s="14" t="s">
        <v>47</v>
      </c>
      <c r="E3960" s="13" t="s">
        <v>8135</v>
      </c>
      <c r="F3960" s="4" t="s">
        <v>630</v>
      </c>
      <c r="G3960" s="4" t="s">
        <v>3161</v>
      </c>
      <c r="H3960" s="15">
        <v>43244.333333333336</v>
      </c>
      <c r="I3960" s="15">
        <v>43244.708333333336</v>
      </c>
      <c r="J3960" s="131" t="s">
        <v>8959</v>
      </c>
      <c r="K3960" s="45" t="s">
        <v>9</v>
      </c>
      <c r="L3960" s="47" t="s">
        <v>7</v>
      </c>
      <c r="M3960" s="47" t="s">
        <v>56</v>
      </c>
      <c r="N3960" s="9" t="str">
        <f t="shared" si="958"/>
        <v>Minor</v>
      </c>
      <c r="O3960" s="10" t="str">
        <f t="shared" si="959"/>
        <v>Successful</v>
      </c>
      <c r="P3960" s="10" t="str">
        <f t="shared" si="960"/>
        <v>On Time</v>
      </c>
      <c r="Q3960" s="9">
        <f t="shared" si="961"/>
        <v>1</v>
      </c>
      <c r="R3960" s="9">
        <f t="shared" si="962"/>
        <v>1</v>
      </c>
      <c r="S3960" s="9">
        <f t="shared" si="963"/>
        <v>0</v>
      </c>
      <c r="T3960" s="9" t="str">
        <f t="shared" si="964"/>
        <v>May</v>
      </c>
      <c r="U3960" s="40">
        <f t="shared" si="965"/>
        <v>0</v>
      </c>
      <c r="V3960" s="40" t="str">
        <f t="shared" si="966"/>
        <v>Normal</v>
      </c>
      <c r="W3960" s="40">
        <f t="shared" si="967"/>
        <v>0</v>
      </c>
      <c r="X3960" s="40">
        <f t="shared" si="968"/>
        <v>0</v>
      </c>
      <c r="Y3960" s="40">
        <f t="shared" si="969"/>
        <v>0</v>
      </c>
      <c r="Z3960" s="40">
        <f t="shared" si="970"/>
        <v>0</v>
      </c>
      <c r="AA3960" s="40">
        <f t="shared" si="971"/>
        <v>1</v>
      </c>
      <c r="AB3960" s="40">
        <f t="shared" si="972"/>
        <v>0</v>
      </c>
      <c r="AC3960" s="41" t="s">
        <v>9181</v>
      </c>
      <c r="AD3960" s="41" t="s">
        <v>9213</v>
      </c>
      <c r="AE3960" s="41" t="s">
        <v>351</v>
      </c>
      <c r="AF3960" s="41" t="s">
        <v>216</v>
      </c>
      <c r="AG3960" s="41" t="s">
        <v>56</v>
      </c>
      <c r="AH3960" s="41" t="s">
        <v>56</v>
      </c>
      <c r="AI3960" s="41" t="s">
        <v>56</v>
      </c>
      <c r="AJ3960" s="41" t="s">
        <v>160</v>
      </c>
      <c r="AK3960" s="41" t="s">
        <v>56</v>
      </c>
    </row>
    <row r="3961" spans="1:37" s="41" customFormat="1" ht="15.75" thickBot="1" x14ac:dyDescent="0.3">
      <c r="A3961" s="11" t="s">
        <v>638</v>
      </c>
      <c r="B3961" s="12" t="s">
        <v>8</v>
      </c>
      <c r="C3961" s="13" t="s">
        <v>46</v>
      </c>
      <c r="D3961" s="14" t="s">
        <v>47</v>
      </c>
      <c r="E3961" s="13" t="s">
        <v>8136</v>
      </c>
      <c r="F3961" s="4" t="s">
        <v>645</v>
      </c>
      <c r="G3961" s="4" t="s">
        <v>659</v>
      </c>
      <c r="H3961" s="15">
        <v>43244.375</v>
      </c>
      <c r="I3961" s="15">
        <v>43244.708333333336</v>
      </c>
      <c r="J3961" s="131" t="s">
        <v>8960</v>
      </c>
      <c r="K3961" s="45" t="s">
        <v>9</v>
      </c>
      <c r="L3961" s="47" t="s">
        <v>7</v>
      </c>
      <c r="M3961" s="47" t="s">
        <v>56</v>
      </c>
      <c r="N3961" s="9" t="str">
        <f t="shared" si="958"/>
        <v>Minor</v>
      </c>
      <c r="O3961" s="10" t="str">
        <f t="shared" si="959"/>
        <v>Successful</v>
      </c>
      <c r="P3961" s="10" t="str">
        <f t="shared" si="960"/>
        <v>On Time</v>
      </c>
      <c r="Q3961" s="9">
        <f t="shared" si="961"/>
        <v>1</v>
      </c>
      <c r="R3961" s="9">
        <f t="shared" si="962"/>
        <v>1</v>
      </c>
      <c r="S3961" s="9">
        <f t="shared" si="963"/>
        <v>0</v>
      </c>
      <c r="T3961" s="9" t="str">
        <f t="shared" si="964"/>
        <v>May</v>
      </c>
      <c r="U3961" s="40">
        <f t="shared" si="965"/>
        <v>0</v>
      </c>
      <c r="V3961" s="40" t="str">
        <f t="shared" si="966"/>
        <v>Normal</v>
      </c>
      <c r="W3961" s="40">
        <f t="shared" si="967"/>
        <v>0</v>
      </c>
      <c r="X3961" s="40">
        <f t="shared" si="968"/>
        <v>0</v>
      </c>
      <c r="Y3961" s="40">
        <f t="shared" si="969"/>
        <v>0</v>
      </c>
      <c r="Z3961" s="40">
        <f t="shared" si="970"/>
        <v>0</v>
      </c>
      <c r="AA3961" s="40">
        <f t="shared" si="971"/>
        <v>1</v>
      </c>
      <c r="AB3961" s="40">
        <f t="shared" si="972"/>
        <v>0</v>
      </c>
      <c r="AC3961" s="41" t="s">
        <v>9181</v>
      </c>
      <c r="AD3961" s="41" t="s">
        <v>801</v>
      </c>
      <c r="AE3961" s="41" t="s">
        <v>147</v>
      </c>
      <c r="AF3961" s="41" t="s">
        <v>8</v>
      </c>
      <c r="AG3961" s="41" t="s">
        <v>56</v>
      </c>
      <c r="AH3961" s="41" t="s">
        <v>56</v>
      </c>
      <c r="AI3961" s="41" t="s">
        <v>56</v>
      </c>
      <c r="AJ3961" s="41" t="s">
        <v>160</v>
      </c>
      <c r="AK3961" s="41" t="s">
        <v>56</v>
      </c>
    </row>
    <row r="3962" spans="1:37" s="41" customFormat="1" ht="15.75" thickBot="1" x14ac:dyDescent="0.3">
      <c r="A3962" s="11" t="s">
        <v>638</v>
      </c>
      <c r="B3962" s="12" t="s">
        <v>8</v>
      </c>
      <c r="C3962" s="13" t="s">
        <v>52</v>
      </c>
      <c r="D3962" s="14" t="s">
        <v>47</v>
      </c>
      <c r="E3962" s="13" t="s">
        <v>8137</v>
      </c>
      <c r="F3962" s="4" t="s">
        <v>693</v>
      </c>
      <c r="G3962" s="4" t="s">
        <v>705</v>
      </c>
      <c r="H3962" s="15">
        <v>43245.375</v>
      </c>
      <c r="I3962" s="15">
        <v>43245.541666666664</v>
      </c>
      <c r="J3962" s="131" t="s">
        <v>8961</v>
      </c>
      <c r="K3962" s="45" t="s">
        <v>9</v>
      </c>
      <c r="L3962" s="47" t="s">
        <v>7</v>
      </c>
      <c r="M3962" s="47" t="s">
        <v>56</v>
      </c>
      <c r="N3962" s="9" t="str">
        <f t="shared" si="958"/>
        <v>Standard</v>
      </c>
      <c r="O3962" s="10" t="str">
        <f t="shared" si="959"/>
        <v>Successful</v>
      </c>
      <c r="P3962" s="10" t="str">
        <f t="shared" si="960"/>
        <v>On Time</v>
      </c>
      <c r="Q3962" s="9">
        <f t="shared" si="961"/>
        <v>1</v>
      </c>
      <c r="R3962" s="9">
        <f t="shared" si="962"/>
        <v>1</v>
      </c>
      <c r="S3962" s="9">
        <f t="shared" si="963"/>
        <v>0</v>
      </c>
      <c r="T3962" s="9" t="str">
        <f t="shared" si="964"/>
        <v>May</v>
      </c>
      <c r="U3962" s="40">
        <f t="shared" si="965"/>
        <v>0</v>
      </c>
      <c r="V3962" s="40" t="str">
        <f t="shared" si="966"/>
        <v>Normal</v>
      </c>
      <c r="W3962" s="40">
        <f t="shared" si="967"/>
        <v>0</v>
      </c>
      <c r="X3962" s="40">
        <f t="shared" si="968"/>
        <v>0</v>
      </c>
      <c r="Y3962" s="40">
        <f t="shared" si="969"/>
        <v>0</v>
      </c>
      <c r="Z3962" s="40">
        <f t="shared" si="970"/>
        <v>0</v>
      </c>
      <c r="AA3962" s="40">
        <f t="shared" si="971"/>
        <v>1</v>
      </c>
      <c r="AB3962" s="40">
        <f t="shared" si="972"/>
        <v>0</v>
      </c>
      <c r="AC3962" s="41" t="s">
        <v>9181</v>
      </c>
      <c r="AD3962" s="41" t="s">
        <v>720</v>
      </c>
      <c r="AE3962" s="41" t="s">
        <v>146</v>
      </c>
      <c r="AF3962" s="41" t="s">
        <v>8</v>
      </c>
      <c r="AG3962" s="41" t="s">
        <v>56</v>
      </c>
      <c r="AH3962" s="41" t="s">
        <v>56</v>
      </c>
      <c r="AI3962" s="41" t="s">
        <v>56</v>
      </c>
      <c r="AJ3962" s="41" t="s">
        <v>160</v>
      </c>
      <c r="AK3962" s="41" t="s">
        <v>56</v>
      </c>
    </row>
    <row r="3963" spans="1:37" s="41" customFormat="1" ht="15.75" thickBot="1" x14ac:dyDescent="0.3">
      <c r="A3963" s="11" t="s">
        <v>638</v>
      </c>
      <c r="B3963" s="12" t="s">
        <v>8</v>
      </c>
      <c r="C3963" s="13" t="s">
        <v>46</v>
      </c>
      <c r="D3963" s="14" t="s">
        <v>47</v>
      </c>
      <c r="E3963" s="13" t="s">
        <v>8138</v>
      </c>
      <c r="F3963" s="4" t="s">
        <v>645</v>
      </c>
      <c r="G3963" s="4" t="s">
        <v>3137</v>
      </c>
      <c r="H3963" s="15">
        <v>43244.75</v>
      </c>
      <c r="I3963" s="15">
        <v>43244.916666666664</v>
      </c>
      <c r="J3963" s="131" t="s">
        <v>8962</v>
      </c>
      <c r="K3963" s="45" t="s">
        <v>9</v>
      </c>
      <c r="L3963" s="47" t="s">
        <v>7</v>
      </c>
      <c r="M3963" s="47" t="s">
        <v>56</v>
      </c>
      <c r="N3963" s="9" t="str">
        <f t="shared" si="958"/>
        <v>Minor</v>
      </c>
      <c r="O3963" s="10" t="str">
        <f t="shared" si="959"/>
        <v>Successful</v>
      </c>
      <c r="P3963" s="10" t="str">
        <f t="shared" si="960"/>
        <v>On Time</v>
      </c>
      <c r="Q3963" s="9">
        <f t="shared" si="961"/>
        <v>1</v>
      </c>
      <c r="R3963" s="9">
        <f t="shared" si="962"/>
        <v>1</v>
      </c>
      <c r="S3963" s="9">
        <f t="shared" si="963"/>
        <v>0</v>
      </c>
      <c r="T3963" s="9" t="str">
        <f t="shared" si="964"/>
        <v>May</v>
      </c>
      <c r="U3963" s="40">
        <f t="shared" si="965"/>
        <v>0</v>
      </c>
      <c r="V3963" s="40" t="str">
        <f t="shared" si="966"/>
        <v>Normal</v>
      </c>
      <c r="W3963" s="40">
        <f t="shared" si="967"/>
        <v>0</v>
      </c>
      <c r="X3963" s="40">
        <f t="shared" si="968"/>
        <v>0</v>
      </c>
      <c r="Y3963" s="40">
        <f t="shared" si="969"/>
        <v>0</v>
      </c>
      <c r="Z3963" s="40">
        <f t="shared" si="970"/>
        <v>0</v>
      </c>
      <c r="AA3963" s="40">
        <f t="shared" si="971"/>
        <v>1</v>
      </c>
      <c r="AB3963" s="40">
        <f t="shared" si="972"/>
        <v>0</v>
      </c>
      <c r="AC3963" s="41" t="s">
        <v>9181</v>
      </c>
      <c r="AD3963" s="41" t="s">
        <v>677</v>
      </c>
      <c r="AE3963" s="41" t="s">
        <v>147</v>
      </c>
      <c r="AF3963" s="41" t="s">
        <v>8</v>
      </c>
      <c r="AG3963" s="41" t="s">
        <v>56</v>
      </c>
      <c r="AH3963" s="41" t="s">
        <v>56</v>
      </c>
      <c r="AI3963" s="41" t="s">
        <v>56</v>
      </c>
      <c r="AJ3963" s="41" t="s">
        <v>160</v>
      </c>
      <c r="AK3963" s="41" t="s">
        <v>56</v>
      </c>
    </row>
    <row r="3964" spans="1:37" s="41" customFormat="1" ht="15.75" thickBot="1" x14ac:dyDescent="0.3">
      <c r="A3964" s="11" t="s">
        <v>638</v>
      </c>
      <c r="B3964" s="12" t="s">
        <v>216</v>
      </c>
      <c r="C3964" s="13" t="s">
        <v>46</v>
      </c>
      <c r="D3964" s="14" t="s">
        <v>47</v>
      </c>
      <c r="E3964" s="13" t="s">
        <v>8139</v>
      </c>
      <c r="F3964" s="4" t="s">
        <v>688</v>
      </c>
      <c r="G3964" s="4" t="s">
        <v>701</v>
      </c>
      <c r="H3964" s="15">
        <v>43245.375</v>
      </c>
      <c r="I3964" s="15">
        <v>43245.541666666664</v>
      </c>
      <c r="J3964" s="131" t="s">
        <v>8963</v>
      </c>
      <c r="K3964" s="45" t="s">
        <v>9</v>
      </c>
      <c r="L3964" s="47" t="s">
        <v>7</v>
      </c>
      <c r="M3964" s="47" t="s">
        <v>56</v>
      </c>
      <c r="N3964" s="9" t="str">
        <f t="shared" si="958"/>
        <v>Minor</v>
      </c>
      <c r="O3964" s="10" t="str">
        <f t="shared" si="959"/>
        <v>Successful</v>
      </c>
      <c r="P3964" s="10" t="str">
        <f t="shared" si="960"/>
        <v>On Time</v>
      </c>
      <c r="Q3964" s="9">
        <f t="shared" si="961"/>
        <v>1</v>
      </c>
      <c r="R3964" s="9">
        <f t="shared" si="962"/>
        <v>1</v>
      </c>
      <c r="S3964" s="9">
        <f t="shared" si="963"/>
        <v>0</v>
      </c>
      <c r="T3964" s="9" t="str">
        <f t="shared" si="964"/>
        <v>May</v>
      </c>
      <c r="U3964" s="40">
        <f t="shared" si="965"/>
        <v>0</v>
      </c>
      <c r="V3964" s="40" t="str">
        <f t="shared" si="966"/>
        <v>Normal</v>
      </c>
      <c r="W3964" s="40">
        <f t="shared" si="967"/>
        <v>0</v>
      </c>
      <c r="X3964" s="40">
        <f t="shared" si="968"/>
        <v>0</v>
      </c>
      <c r="Y3964" s="40">
        <f t="shared" si="969"/>
        <v>0</v>
      </c>
      <c r="Z3964" s="40">
        <f t="shared" si="970"/>
        <v>0</v>
      </c>
      <c r="AA3964" s="40">
        <f t="shared" si="971"/>
        <v>1</v>
      </c>
      <c r="AB3964" s="40">
        <f t="shared" si="972"/>
        <v>0</v>
      </c>
      <c r="AC3964" s="41" t="s">
        <v>9181</v>
      </c>
      <c r="AD3964" s="41" t="s">
        <v>676</v>
      </c>
      <c r="AE3964" s="41" t="s">
        <v>427</v>
      </c>
      <c r="AF3964" s="41" t="s">
        <v>216</v>
      </c>
      <c r="AG3964" s="41" t="s">
        <v>56</v>
      </c>
      <c r="AH3964" s="41" t="s">
        <v>56</v>
      </c>
      <c r="AI3964" s="41" t="s">
        <v>56</v>
      </c>
      <c r="AJ3964" s="41" t="s">
        <v>160</v>
      </c>
      <c r="AK3964" s="41" t="s">
        <v>56</v>
      </c>
    </row>
    <row r="3965" spans="1:37" s="41" customFormat="1" ht="15.75" thickBot="1" x14ac:dyDescent="0.3">
      <c r="A3965" s="11" t="s">
        <v>638</v>
      </c>
      <c r="B3965" s="12" t="s">
        <v>8</v>
      </c>
      <c r="C3965" s="13" t="s">
        <v>46</v>
      </c>
      <c r="D3965" s="14" t="s">
        <v>47</v>
      </c>
      <c r="E3965" s="13" t="s">
        <v>8140</v>
      </c>
      <c r="F3965" s="4" t="s">
        <v>662</v>
      </c>
      <c r="G3965" s="4" t="s">
        <v>563</v>
      </c>
      <c r="H3965" s="15">
        <v>43244.666666666664</v>
      </c>
      <c r="I3965" s="15">
        <v>43244.875</v>
      </c>
      <c r="J3965" s="131" t="s">
        <v>8964</v>
      </c>
      <c r="K3965" s="45" t="s">
        <v>9</v>
      </c>
      <c r="L3965" s="47" t="s">
        <v>7</v>
      </c>
      <c r="M3965" s="47" t="s">
        <v>56</v>
      </c>
      <c r="N3965" s="9" t="str">
        <f t="shared" si="958"/>
        <v>Minor</v>
      </c>
      <c r="O3965" s="10" t="str">
        <f t="shared" si="959"/>
        <v>Successful</v>
      </c>
      <c r="P3965" s="10" t="str">
        <f t="shared" si="960"/>
        <v>On Time</v>
      </c>
      <c r="Q3965" s="9">
        <f t="shared" si="961"/>
        <v>1</v>
      </c>
      <c r="R3965" s="9">
        <f t="shared" si="962"/>
        <v>1</v>
      </c>
      <c r="S3965" s="9">
        <f t="shared" si="963"/>
        <v>0</v>
      </c>
      <c r="T3965" s="9" t="str">
        <f t="shared" si="964"/>
        <v>May</v>
      </c>
      <c r="U3965" s="40">
        <f t="shared" si="965"/>
        <v>0</v>
      </c>
      <c r="V3965" s="40" t="str">
        <f t="shared" si="966"/>
        <v>Normal</v>
      </c>
      <c r="W3965" s="40">
        <f t="shared" si="967"/>
        <v>0</v>
      </c>
      <c r="X3965" s="40">
        <f t="shared" si="968"/>
        <v>0</v>
      </c>
      <c r="Y3965" s="40">
        <f t="shared" si="969"/>
        <v>0</v>
      </c>
      <c r="Z3965" s="40">
        <f t="shared" si="970"/>
        <v>0</v>
      </c>
      <c r="AA3965" s="40">
        <f t="shared" si="971"/>
        <v>1</v>
      </c>
      <c r="AB3965" s="40">
        <f t="shared" si="972"/>
        <v>0</v>
      </c>
      <c r="AC3965" s="41" t="s">
        <v>9181</v>
      </c>
      <c r="AD3965" s="41" t="s">
        <v>677</v>
      </c>
      <c r="AE3965" s="41" t="s">
        <v>259</v>
      </c>
      <c r="AF3965" s="41" t="s">
        <v>8</v>
      </c>
      <c r="AG3965" s="41" t="s">
        <v>56</v>
      </c>
      <c r="AH3965" s="41" t="s">
        <v>56</v>
      </c>
      <c r="AI3965" s="41" t="s">
        <v>56</v>
      </c>
      <c r="AJ3965" s="41" t="s">
        <v>160</v>
      </c>
      <c r="AK3965" s="41" t="s">
        <v>56</v>
      </c>
    </row>
    <row r="3966" spans="1:37" s="41" customFormat="1" ht="15.75" thickBot="1" x14ac:dyDescent="0.3">
      <c r="A3966" s="11" t="s">
        <v>359</v>
      </c>
      <c r="B3966" s="12" t="s">
        <v>216</v>
      </c>
      <c r="C3966" s="13" t="s">
        <v>46</v>
      </c>
      <c r="D3966" s="14" t="s">
        <v>47</v>
      </c>
      <c r="E3966" s="13" t="s">
        <v>8141</v>
      </c>
      <c r="F3966" s="4" t="s">
        <v>158</v>
      </c>
      <c r="G3966" s="4" t="s">
        <v>243</v>
      </c>
      <c r="H3966" s="15">
        <v>43241.375</v>
      </c>
      <c r="I3966" s="15">
        <v>43246.25</v>
      </c>
      <c r="J3966" s="131" t="s">
        <v>8965</v>
      </c>
      <c r="K3966" s="45" t="s">
        <v>9</v>
      </c>
      <c r="L3966" s="47" t="s">
        <v>7</v>
      </c>
      <c r="M3966" s="47" t="s">
        <v>56</v>
      </c>
      <c r="N3966" s="9" t="str">
        <f t="shared" si="958"/>
        <v>Minor</v>
      </c>
      <c r="O3966" s="10" t="str">
        <f t="shared" si="959"/>
        <v>Successful</v>
      </c>
      <c r="P3966" s="10" t="str">
        <f t="shared" si="960"/>
        <v>On Time</v>
      </c>
      <c r="Q3966" s="9">
        <f t="shared" si="961"/>
        <v>1</v>
      </c>
      <c r="R3966" s="9">
        <f t="shared" si="962"/>
        <v>1</v>
      </c>
      <c r="S3966" s="9">
        <f t="shared" si="963"/>
        <v>0</v>
      </c>
      <c r="T3966" s="9" t="str">
        <f t="shared" si="964"/>
        <v>May</v>
      </c>
      <c r="U3966" s="40">
        <f t="shared" si="965"/>
        <v>0</v>
      </c>
      <c r="V3966" s="40" t="str">
        <f t="shared" si="966"/>
        <v>Normal</v>
      </c>
      <c r="W3966" s="40">
        <f t="shared" si="967"/>
        <v>0</v>
      </c>
      <c r="X3966" s="40">
        <f t="shared" si="968"/>
        <v>0</v>
      </c>
      <c r="Y3966" s="40">
        <f t="shared" si="969"/>
        <v>0</v>
      </c>
      <c r="Z3966" s="40">
        <f t="shared" si="970"/>
        <v>0</v>
      </c>
      <c r="AA3966" s="40">
        <f t="shared" si="971"/>
        <v>1</v>
      </c>
      <c r="AB3966" s="40">
        <f t="shared" si="972"/>
        <v>0</v>
      </c>
      <c r="AC3966" s="41" t="s">
        <v>823</v>
      </c>
      <c r="AD3966" s="41" t="s">
        <v>287</v>
      </c>
      <c r="AE3966" s="41" t="s">
        <v>121</v>
      </c>
      <c r="AF3966" s="41" t="s">
        <v>322</v>
      </c>
      <c r="AG3966" s="41" t="s">
        <v>56</v>
      </c>
      <c r="AH3966" s="41" t="s">
        <v>56</v>
      </c>
      <c r="AI3966" s="41" t="s">
        <v>56</v>
      </c>
      <c r="AJ3966" s="41" t="s">
        <v>160</v>
      </c>
      <c r="AK3966" s="41" t="s">
        <v>56</v>
      </c>
    </row>
    <row r="3967" spans="1:37" s="41" customFormat="1" ht="15.75" thickBot="1" x14ac:dyDescent="0.3">
      <c r="A3967" s="11" t="s">
        <v>177</v>
      </c>
      <c r="B3967" s="12" t="s">
        <v>216</v>
      </c>
      <c r="C3967" s="13" t="s">
        <v>46</v>
      </c>
      <c r="D3967" s="14" t="s">
        <v>47</v>
      </c>
      <c r="E3967" s="13" t="s">
        <v>8142</v>
      </c>
      <c r="F3967" s="4" t="s">
        <v>309</v>
      </c>
      <c r="G3967" s="4" t="s">
        <v>1600</v>
      </c>
      <c r="H3967" s="15">
        <v>43246.020833333336</v>
      </c>
      <c r="I3967" s="15">
        <v>43246.1875</v>
      </c>
      <c r="J3967" s="131" t="s">
        <v>8966</v>
      </c>
      <c r="K3967" s="45" t="s">
        <v>9</v>
      </c>
      <c r="L3967" s="47" t="s">
        <v>7</v>
      </c>
      <c r="M3967" s="47" t="s">
        <v>56</v>
      </c>
      <c r="N3967" s="9" t="str">
        <f t="shared" si="958"/>
        <v>Minor</v>
      </c>
      <c r="O3967" s="10" t="str">
        <f t="shared" si="959"/>
        <v>Successful</v>
      </c>
      <c r="P3967" s="10" t="str">
        <f t="shared" si="960"/>
        <v>On Time</v>
      </c>
      <c r="Q3967" s="9">
        <f t="shared" si="961"/>
        <v>1</v>
      </c>
      <c r="R3967" s="9">
        <f t="shared" si="962"/>
        <v>1</v>
      </c>
      <c r="S3967" s="9">
        <f t="shared" si="963"/>
        <v>0</v>
      </c>
      <c r="T3967" s="9" t="str">
        <f t="shared" si="964"/>
        <v>May</v>
      </c>
      <c r="U3967" s="40">
        <f t="shared" si="965"/>
        <v>0</v>
      </c>
      <c r="V3967" s="40" t="str">
        <f t="shared" si="966"/>
        <v>Normal</v>
      </c>
      <c r="W3967" s="40">
        <f t="shared" si="967"/>
        <v>0</v>
      </c>
      <c r="X3967" s="40">
        <f t="shared" si="968"/>
        <v>0</v>
      </c>
      <c r="Y3967" s="40">
        <f t="shared" si="969"/>
        <v>0</v>
      </c>
      <c r="Z3967" s="40">
        <f t="shared" si="970"/>
        <v>0</v>
      </c>
      <c r="AA3967" s="40">
        <f t="shared" si="971"/>
        <v>1</v>
      </c>
      <c r="AB3967" s="40">
        <f t="shared" si="972"/>
        <v>0</v>
      </c>
      <c r="AC3967" s="41" t="s">
        <v>537</v>
      </c>
      <c r="AD3967" s="41" t="s">
        <v>463</v>
      </c>
      <c r="AE3967" s="41" t="s">
        <v>227</v>
      </c>
      <c r="AF3967" s="41" t="s">
        <v>216</v>
      </c>
      <c r="AG3967" s="41" t="s">
        <v>56</v>
      </c>
      <c r="AH3967" s="41" t="s">
        <v>56</v>
      </c>
      <c r="AI3967" s="41" t="s">
        <v>56</v>
      </c>
      <c r="AJ3967" s="41" t="s">
        <v>160</v>
      </c>
      <c r="AK3967" s="41" t="s">
        <v>56</v>
      </c>
    </row>
    <row r="3968" spans="1:37" s="41" customFormat="1" ht="15.75" thickBot="1" x14ac:dyDescent="0.3">
      <c r="A3968" s="11" t="s">
        <v>50</v>
      </c>
      <c r="B3968" s="12" t="s">
        <v>216</v>
      </c>
      <c r="C3968" s="13" t="s">
        <v>46</v>
      </c>
      <c r="D3968" s="14" t="s">
        <v>47</v>
      </c>
      <c r="E3968" s="13" t="s">
        <v>8143</v>
      </c>
      <c r="F3968" s="4" t="s">
        <v>309</v>
      </c>
      <c r="G3968" s="4" t="s">
        <v>360</v>
      </c>
      <c r="H3968" s="15">
        <v>43245.666666666664</v>
      </c>
      <c r="I3968" s="15">
        <v>43245.833333333336</v>
      </c>
      <c r="J3968" s="131" t="s">
        <v>8967</v>
      </c>
      <c r="K3968" s="45" t="s">
        <v>9</v>
      </c>
      <c r="L3968" s="47" t="s">
        <v>7</v>
      </c>
      <c r="M3968" s="47" t="s">
        <v>56</v>
      </c>
      <c r="N3968" s="9" t="str">
        <f t="shared" si="958"/>
        <v>Minor</v>
      </c>
      <c r="O3968" s="10" t="str">
        <f t="shared" si="959"/>
        <v>Successful</v>
      </c>
      <c r="P3968" s="10" t="str">
        <f t="shared" si="960"/>
        <v>On Time</v>
      </c>
      <c r="Q3968" s="9">
        <f t="shared" si="961"/>
        <v>1</v>
      </c>
      <c r="R3968" s="9">
        <f t="shared" si="962"/>
        <v>1</v>
      </c>
      <c r="S3968" s="9">
        <f t="shared" si="963"/>
        <v>0</v>
      </c>
      <c r="T3968" s="9" t="str">
        <f t="shared" si="964"/>
        <v>May</v>
      </c>
      <c r="U3968" s="40">
        <f t="shared" si="965"/>
        <v>0</v>
      </c>
      <c r="V3968" s="40" t="str">
        <f t="shared" si="966"/>
        <v>Normal</v>
      </c>
      <c r="W3968" s="40">
        <f t="shared" si="967"/>
        <v>0</v>
      </c>
      <c r="X3968" s="40">
        <f t="shared" si="968"/>
        <v>0</v>
      </c>
      <c r="Y3968" s="40">
        <f t="shared" si="969"/>
        <v>0</v>
      </c>
      <c r="Z3968" s="40">
        <f t="shared" si="970"/>
        <v>0</v>
      </c>
      <c r="AA3968" s="40">
        <f t="shared" si="971"/>
        <v>1</v>
      </c>
      <c r="AB3968" s="40">
        <f t="shared" si="972"/>
        <v>0</v>
      </c>
      <c r="AC3968" s="41" t="s">
        <v>537</v>
      </c>
      <c r="AD3968" s="41" t="s">
        <v>463</v>
      </c>
      <c r="AE3968" s="41" t="s">
        <v>227</v>
      </c>
      <c r="AF3968" s="41" t="s">
        <v>216</v>
      </c>
      <c r="AG3968" s="41" t="s">
        <v>56</v>
      </c>
      <c r="AH3968" s="41" t="s">
        <v>56</v>
      </c>
      <c r="AI3968" s="41" t="s">
        <v>56</v>
      </c>
      <c r="AJ3968" s="41" t="s">
        <v>160</v>
      </c>
      <c r="AK3968" s="41" t="s">
        <v>56</v>
      </c>
    </row>
    <row r="3969" spans="1:37" s="41" customFormat="1" ht="15.75" thickBot="1" x14ac:dyDescent="0.3">
      <c r="A3969" s="11" t="s">
        <v>50</v>
      </c>
      <c r="B3969" s="12" t="s">
        <v>216</v>
      </c>
      <c r="C3969" s="13" t="s">
        <v>46</v>
      </c>
      <c r="D3969" s="14" t="s">
        <v>47</v>
      </c>
      <c r="E3969" s="13" t="s">
        <v>8144</v>
      </c>
      <c r="F3969" s="4" t="s">
        <v>326</v>
      </c>
      <c r="G3969" s="4" t="s">
        <v>508</v>
      </c>
      <c r="H3969" s="15">
        <v>43246.75</v>
      </c>
      <c r="I3969" s="15">
        <v>43246.875</v>
      </c>
      <c r="J3969" s="131" t="s">
        <v>8968</v>
      </c>
      <c r="K3969" s="45" t="s">
        <v>9</v>
      </c>
      <c r="L3969" s="47" t="s">
        <v>7</v>
      </c>
      <c r="M3969" s="47" t="s">
        <v>56</v>
      </c>
      <c r="N3969" s="9" t="str">
        <f t="shared" si="958"/>
        <v>Minor</v>
      </c>
      <c r="O3969" s="10" t="str">
        <f t="shared" si="959"/>
        <v>Successful</v>
      </c>
      <c r="P3969" s="10" t="str">
        <f t="shared" si="960"/>
        <v>On Time</v>
      </c>
      <c r="Q3969" s="9">
        <f t="shared" si="961"/>
        <v>1</v>
      </c>
      <c r="R3969" s="9">
        <f t="shared" si="962"/>
        <v>1</v>
      </c>
      <c r="S3969" s="9">
        <f t="shared" si="963"/>
        <v>0</v>
      </c>
      <c r="T3969" s="9" t="str">
        <f t="shared" si="964"/>
        <v>May</v>
      </c>
      <c r="U3969" s="40">
        <f t="shared" si="965"/>
        <v>0</v>
      </c>
      <c r="V3969" s="40" t="str">
        <f t="shared" si="966"/>
        <v>Normal</v>
      </c>
      <c r="W3969" s="40">
        <f t="shared" si="967"/>
        <v>0</v>
      </c>
      <c r="X3969" s="40">
        <f t="shared" si="968"/>
        <v>0</v>
      </c>
      <c r="Y3969" s="40">
        <f t="shared" si="969"/>
        <v>0</v>
      </c>
      <c r="Z3969" s="40">
        <f t="shared" si="970"/>
        <v>0</v>
      </c>
      <c r="AA3969" s="40">
        <f t="shared" si="971"/>
        <v>1</v>
      </c>
      <c r="AB3969" s="40">
        <f t="shared" si="972"/>
        <v>0</v>
      </c>
      <c r="AC3969" s="41" t="s">
        <v>537</v>
      </c>
      <c r="AD3969" s="41" t="s">
        <v>521</v>
      </c>
      <c r="AE3969" s="41" t="s">
        <v>258</v>
      </c>
      <c r="AF3969" s="41" t="s">
        <v>216</v>
      </c>
      <c r="AG3969" s="41" t="s">
        <v>56</v>
      </c>
      <c r="AH3969" s="41" t="s">
        <v>56</v>
      </c>
      <c r="AI3969" s="41" t="s">
        <v>56</v>
      </c>
      <c r="AJ3969" s="41" t="s">
        <v>160</v>
      </c>
      <c r="AK3969" s="41" t="s">
        <v>56</v>
      </c>
    </row>
    <row r="3970" spans="1:37" s="41" customFormat="1" ht="15.75" thickBot="1" x14ac:dyDescent="0.3">
      <c r="A3970" s="11" t="s">
        <v>248</v>
      </c>
      <c r="B3970" s="12" t="s">
        <v>216</v>
      </c>
      <c r="C3970" s="13" t="s">
        <v>46</v>
      </c>
      <c r="D3970" s="14" t="s">
        <v>47</v>
      </c>
      <c r="E3970" s="13" t="s">
        <v>8145</v>
      </c>
      <c r="F3970" s="4" t="s">
        <v>309</v>
      </c>
      <c r="G3970" s="4" t="s">
        <v>1600</v>
      </c>
      <c r="H3970" s="15">
        <v>43245.666666666664</v>
      </c>
      <c r="I3970" s="15">
        <v>43245.833333333336</v>
      </c>
      <c r="J3970" s="131" t="s">
        <v>8969</v>
      </c>
      <c r="K3970" s="45" t="s">
        <v>9</v>
      </c>
      <c r="L3970" s="47" t="s">
        <v>7</v>
      </c>
      <c r="M3970" s="47" t="s">
        <v>56</v>
      </c>
      <c r="N3970" s="9" t="str">
        <f t="shared" si="958"/>
        <v>Minor</v>
      </c>
      <c r="O3970" s="10" t="str">
        <f t="shared" si="959"/>
        <v>Successful</v>
      </c>
      <c r="P3970" s="10" t="str">
        <f t="shared" si="960"/>
        <v>On Time</v>
      </c>
      <c r="Q3970" s="9">
        <f t="shared" si="961"/>
        <v>1</v>
      </c>
      <c r="R3970" s="9">
        <f t="shared" si="962"/>
        <v>1</v>
      </c>
      <c r="S3970" s="9">
        <f t="shared" si="963"/>
        <v>0</v>
      </c>
      <c r="T3970" s="9" t="str">
        <f t="shared" si="964"/>
        <v>May</v>
      </c>
      <c r="U3970" s="40">
        <f t="shared" si="965"/>
        <v>0</v>
      </c>
      <c r="V3970" s="40" t="str">
        <f t="shared" si="966"/>
        <v>Normal</v>
      </c>
      <c r="W3970" s="40">
        <f t="shared" si="967"/>
        <v>0</v>
      </c>
      <c r="X3970" s="40">
        <f t="shared" si="968"/>
        <v>0</v>
      </c>
      <c r="Y3970" s="40">
        <f t="shared" si="969"/>
        <v>0</v>
      </c>
      <c r="Z3970" s="40">
        <f t="shared" si="970"/>
        <v>0</v>
      </c>
      <c r="AA3970" s="40">
        <f t="shared" si="971"/>
        <v>1</v>
      </c>
      <c r="AB3970" s="40">
        <f t="shared" si="972"/>
        <v>0</v>
      </c>
      <c r="AC3970" s="41" t="s">
        <v>537</v>
      </c>
      <c r="AD3970" s="41" t="s">
        <v>463</v>
      </c>
      <c r="AE3970" s="41" t="s">
        <v>227</v>
      </c>
      <c r="AF3970" s="41" t="s">
        <v>216</v>
      </c>
      <c r="AG3970" s="41" t="s">
        <v>56</v>
      </c>
      <c r="AH3970" s="41" t="s">
        <v>56</v>
      </c>
      <c r="AI3970" s="41" t="s">
        <v>56</v>
      </c>
      <c r="AJ3970" s="41" t="s">
        <v>160</v>
      </c>
      <c r="AK3970" s="41" t="s">
        <v>56</v>
      </c>
    </row>
    <row r="3971" spans="1:37" s="41" customFormat="1" ht="15.75" thickBot="1" x14ac:dyDescent="0.3">
      <c r="A3971" s="11" t="s">
        <v>248</v>
      </c>
      <c r="B3971" s="12" t="s">
        <v>216</v>
      </c>
      <c r="C3971" s="13" t="s">
        <v>46</v>
      </c>
      <c r="D3971" s="14" t="s">
        <v>47</v>
      </c>
      <c r="E3971" s="13" t="s">
        <v>8146</v>
      </c>
      <c r="F3971" s="4" t="s">
        <v>309</v>
      </c>
      <c r="G3971" s="4" t="s">
        <v>1600</v>
      </c>
      <c r="H3971" s="15">
        <v>43246.020833333336</v>
      </c>
      <c r="I3971" s="15">
        <v>43246.1875</v>
      </c>
      <c r="J3971" s="131" t="s">
        <v>8970</v>
      </c>
      <c r="K3971" s="45" t="s">
        <v>9</v>
      </c>
      <c r="L3971" s="47" t="s">
        <v>7</v>
      </c>
      <c r="M3971" s="47" t="s">
        <v>56</v>
      </c>
      <c r="N3971" s="9" t="str">
        <f t="shared" si="958"/>
        <v>Minor</v>
      </c>
      <c r="O3971" s="10" t="str">
        <f t="shared" si="959"/>
        <v>Successful</v>
      </c>
      <c r="P3971" s="10" t="str">
        <f t="shared" si="960"/>
        <v>On Time</v>
      </c>
      <c r="Q3971" s="9">
        <f t="shared" si="961"/>
        <v>1</v>
      </c>
      <c r="R3971" s="9">
        <f t="shared" si="962"/>
        <v>1</v>
      </c>
      <c r="S3971" s="9">
        <f t="shared" si="963"/>
        <v>0</v>
      </c>
      <c r="T3971" s="9" t="str">
        <f t="shared" si="964"/>
        <v>May</v>
      </c>
      <c r="U3971" s="40">
        <f t="shared" si="965"/>
        <v>0</v>
      </c>
      <c r="V3971" s="40" t="str">
        <f t="shared" si="966"/>
        <v>Normal</v>
      </c>
      <c r="W3971" s="40">
        <f t="shared" si="967"/>
        <v>0</v>
      </c>
      <c r="X3971" s="40">
        <f t="shared" si="968"/>
        <v>0</v>
      </c>
      <c r="Y3971" s="40">
        <f t="shared" si="969"/>
        <v>0</v>
      </c>
      <c r="Z3971" s="40">
        <f t="shared" si="970"/>
        <v>0</v>
      </c>
      <c r="AA3971" s="40">
        <f t="shared" si="971"/>
        <v>1</v>
      </c>
      <c r="AB3971" s="40">
        <f t="shared" si="972"/>
        <v>0</v>
      </c>
      <c r="AC3971" s="41" t="s">
        <v>537</v>
      </c>
      <c r="AD3971" s="41" t="s">
        <v>463</v>
      </c>
      <c r="AE3971" s="41" t="s">
        <v>227</v>
      </c>
      <c r="AF3971" s="41" t="s">
        <v>216</v>
      </c>
      <c r="AG3971" s="41" t="s">
        <v>56</v>
      </c>
      <c r="AH3971" s="41" t="s">
        <v>56</v>
      </c>
      <c r="AI3971" s="41" t="s">
        <v>56</v>
      </c>
      <c r="AJ3971" s="41" t="s">
        <v>160</v>
      </c>
      <c r="AK3971" s="41" t="s">
        <v>56</v>
      </c>
    </row>
    <row r="3972" spans="1:37" s="41" customFormat="1" ht="15.75" thickBot="1" x14ac:dyDescent="0.3">
      <c r="A3972" s="11" t="s">
        <v>248</v>
      </c>
      <c r="B3972" s="12" t="s">
        <v>216</v>
      </c>
      <c r="C3972" s="13" t="s">
        <v>46</v>
      </c>
      <c r="D3972" s="14" t="s">
        <v>47</v>
      </c>
      <c r="E3972" s="13" t="s">
        <v>8147</v>
      </c>
      <c r="F3972" s="4" t="s">
        <v>309</v>
      </c>
      <c r="G3972" s="4" t="s">
        <v>1600</v>
      </c>
      <c r="H3972" s="15">
        <v>43247.020833333336</v>
      </c>
      <c r="I3972" s="15">
        <v>43247.1875</v>
      </c>
      <c r="J3972" s="131" t="s">
        <v>8971</v>
      </c>
      <c r="K3972" s="45" t="s">
        <v>9</v>
      </c>
      <c r="L3972" s="47" t="s">
        <v>7</v>
      </c>
      <c r="M3972" s="47" t="s">
        <v>56</v>
      </c>
      <c r="N3972" s="9" t="str">
        <f t="shared" si="958"/>
        <v>Minor</v>
      </c>
      <c r="O3972" s="10" t="str">
        <f t="shared" si="959"/>
        <v>Successful</v>
      </c>
      <c r="P3972" s="10" t="str">
        <f t="shared" si="960"/>
        <v>On Time</v>
      </c>
      <c r="Q3972" s="9">
        <f t="shared" si="961"/>
        <v>1</v>
      </c>
      <c r="R3972" s="9">
        <f t="shared" si="962"/>
        <v>1</v>
      </c>
      <c r="S3972" s="9">
        <f t="shared" si="963"/>
        <v>0</v>
      </c>
      <c r="T3972" s="9" t="str">
        <f t="shared" si="964"/>
        <v>May</v>
      </c>
      <c r="U3972" s="40">
        <f t="shared" si="965"/>
        <v>0</v>
      </c>
      <c r="V3972" s="40" t="str">
        <f t="shared" si="966"/>
        <v>Normal</v>
      </c>
      <c r="W3972" s="40">
        <f t="shared" si="967"/>
        <v>0</v>
      </c>
      <c r="X3972" s="40">
        <f t="shared" si="968"/>
        <v>0</v>
      </c>
      <c r="Y3972" s="40">
        <f t="shared" si="969"/>
        <v>0</v>
      </c>
      <c r="Z3972" s="40">
        <f t="shared" si="970"/>
        <v>0</v>
      </c>
      <c r="AA3972" s="40">
        <f t="shared" si="971"/>
        <v>1</v>
      </c>
      <c r="AB3972" s="40">
        <f t="shared" si="972"/>
        <v>0</v>
      </c>
      <c r="AC3972" s="41" t="s">
        <v>537</v>
      </c>
      <c r="AD3972" s="41" t="s">
        <v>463</v>
      </c>
      <c r="AE3972" s="41" t="s">
        <v>227</v>
      </c>
      <c r="AF3972" s="41" t="s">
        <v>216</v>
      </c>
      <c r="AG3972" s="41" t="s">
        <v>56</v>
      </c>
      <c r="AH3972" s="41" t="s">
        <v>56</v>
      </c>
      <c r="AI3972" s="41" t="s">
        <v>56</v>
      </c>
      <c r="AJ3972" s="41" t="s">
        <v>160</v>
      </c>
      <c r="AK3972" s="41" t="s">
        <v>56</v>
      </c>
    </row>
    <row r="3973" spans="1:37" s="41" customFormat="1" ht="15.75" thickBot="1" x14ac:dyDescent="0.3">
      <c r="A3973" s="11" t="s">
        <v>248</v>
      </c>
      <c r="B3973" s="12" t="s">
        <v>216</v>
      </c>
      <c r="C3973" s="13" t="s">
        <v>46</v>
      </c>
      <c r="D3973" s="14" t="s">
        <v>47</v>
      </c>
      <c r="E3973" s="13" t="s">
        <v>8148</v>
      </c>
      <c r="F3973" s="4" t="s">
        <v>326</v>
      </c>
      <c r="G3973" s="4" t="s">
        <v>508</v>
      </c>
      <c r="H3973" s="15">
        <v>43243.666666666664</v>
      </c>
      <c r="I3973" s="15">
        <v>43245.708333333336</v>
      </c>
      <c r="J3973" s="131" t="s">
        <v>8972</v>
      </c>
      <c r="K3973" s="45" t="s">
        <v>9</v>
      </c>
      <c r="L3973" s="47" t="s">
        <v>7</v>
      </c>
      <c r="M3973" s="47" t="s">
        <v>56</v>
      </c>
      <c r="N3973" s="9" t="str">
        <f t="shared" si="958"/>
        <v>Minor</v>
      </c>
      <c r="O3973" s="10" t="str">
        <f t="shared" si="959"/>
        <v>Successful</v>
      </c>
      <c r="P3973" s="10" t="str">
        <f t="shared" si="960"/>
        <v>On Time</v>
      </c>
      <c r="Q3973" s="9">
        <f t="shared" si="961"/>
        <v>1</v>
      </c>
      <c r="R3973" s="9">
        <f t="shared" si="962"/>
        <v>1</v>
      </c>
      <c r="S3973" s="9">
        <f t="shared" si="963"/>
        <v>0</v>
      </c>
      <c r="T3973" s="9" t="str">
        <f t="shared" si="964"/>
        <v>May</v>
      </c>
      <c r="U3973" s="40">
        <f t="shared" si="965"/>
        <v>0</v>
      </c>
      <c r="V3973" s="40" t="str">
        <f t="shared" si="966"/>
        <v>Normal</v>
      </c>
      <c r="W3973" s="40">
        <f t="shared" si="967"/>
        <v>0</v>
      </c>
      <c r="X3973" s="40">
        <f t="shared" si="968"/>
        <v>0</v>
      </c>
      <c r="Y3973" s="40">
        <f t="shared" si="969"/>
        <v>0</v>
      </c>
      <c r="Z3973" s="40">
        <f t="shared" si="970"/>
        <v>0</v>
      </c>
      <c r="AA3973" s="40">
        <f t="shared" si="971"/>
        <v>1</v>
      </c>
      <c r="AB3973" s="40">
        <f t="shared" si="972"/>
        <v>0</v>
      </c>
      <c r="AC3973" s="41" t="s">
        <v>537</v>
      </c>
      <c r="AD3973" s="41" t="s">
        <v>524</v>
      </c>
      <c r="AE3973" s="41" t="s">
        <v>258</v>
      </c>
      <c r="AF3973" s="41" t="s">
        <v>216</v>
      </c>
      <c r="AG3973" s="41" t="s">
        <v>56</v>
      </c>
      <c r="AH3973" s="41" t="s">
        <v>56</v>
      </c>
      <c r="AI3973" s="41" t="s">
        <v>56</v>
      </c>
      <c r="AJ3973" s="41" t="s">
        <v>160</v>
      </c>
      <c r="AK3973" s="41" t="s">
        <v>56</v>
      </c>
    </row>
    <row r="3974" spans="1:37" s="41" customFormat="1" ht="15.75" thickBot="1" x14ac:dyDescent="0.3">
      <c r="A3974" s="11" t="s">
        <v>248</v>
      </c>
      <c r="B3974" s="12" t="s">
        <v>216</v>
      </c>
      <c r="C3974" s="13" t="s">
        <v>46</v>
      </c>
      <c r="D3974" s="14" t="s">
        <v>47</v>
      </c>
      <c r="E3974" s="13" t="s">
        <v>8149</v>
      </c>
      <c r="F3974" s="4" t="s">
        <v>326</v>
      </c>
      <c r="G3974" s="4" t="s">
        <v>508</v>
      </c>
      <c r="H3974" s="15">
        <v>43245.666666666664</v>
      </c>
      <c r="I3974" s="15">
        <v>43245.958333333336</v>
      </c>
      <c r="J3974" s="131" t="s">
        <v>8973</v>
      </c>
      <c r="K3974" s="45" t="s">
        <v>9</v>
      </c>
      <c r="L3974" s="47" t="s">
        <v>7</v>
      </c>
      <c r="M3974" s="47" t="s">
        <v>56</v>
      </c>
      <c r="N3974" s="9" t="str">
        <f t="shared" si="958"/>
        <v>Minor</v>
      </c>
      <c r="O3974" s="10" t="str">
        <f t="shared" si="959"/>
        <v>Successful</v>
      </c>
      <c r="P3974" s="10" t="str">
        <f t="shared" si="960"/>
        <v>On Time</v>
      </c>
      <c r="Q3974" s="9">
        <f t="shared" si="961"/>
        <v>1</v>
      </c>
      <c r="R3974" s="9">
        <f t="shared" si="962"/>
        <v>1</v>
      </c>
      <c r="S3974" s="9">
        <f t="shared" si="963"/>
        <v>0</v>
      </c>
      <c r="T3974" s="9" t="str">
        <f t="shared" si="964"/>
        <v>May</v>
      </c>
      <c r="U3974" s="40">
        <f t="shared" si="965"/>
        <v>0</v>
      </c>
      <c r="V3974" s="40" t="str">
        <f t="shared" si="966"/>
        <v>Normal</v>
      </c>
      <c r="W3974" s="40">
        <f t="shared" si="967"/>
        <v>0</v>
      </c>
      <c r="X3974" s="40">
        <f t="shared" si="968"/>
        <v>0</v>
      </c>
      <c r="Y3974" s="40">
        <f t="shared" si="969"/>
        <v>0</v>
      </c>
      <c r="Z3974" s="40">
        <f t="shared" si="970"/>
        <v>0</v>
      </c>
      <c r="AA3974" s="40">
        <f t="shared" si="971"/>
        <v>1</v>
      </c>
      <c r="AB3974" s="40">
        <f t="shared" si="972"/>
        <v>0</v>
      </c>
      <c r="AC3974" s="41" t="s">
        <v>537</v>
      </c>
      <c r="AD3974" s="41" t="s">
        <v>338</v>
      </c>
      <c r="AE3974" s="41" t="s">
        <v>258</v>
      </c>
      <c r="AF3974" s="41" t="s">
        <v>216</v>
      </c>
      <c r="AG3974" s="41" t="s">
        <v>56</v>
      </c>
      <c r="AH3974" s="41" t="s">
        <v>56</v>
      </c>
      <c r="AI3974" s="41" t="s">
        <v>56</v>
      </c>
      <c r="AJ3974" s="41" t="s">
        <v>160</v>
      </c>
      <c r="AK3974" s="41" t="s">
        <v>56</v>
      </c>
    </row>
    <row r="3975" spans="1:37" s="41" customFormat="1" ht="15.75" thickBot="1" x14ac:dyDescent="0.3">
      <c r="A3975" s="11" t="s">
        <v>248</v>
      </c>
      <c r="B3975" s="12" t="s">
        <v>216</v>
      </c>
      <c r="C3975" s="13" t="s">
        <v>46</v>
      </c>
      <c r="D3975" s="14" t="s">
        <v>47</v>
      </c>
      <c r="E3975" s="13" t="s">
        <v>8150</v>
      </c>
      <c r="F3975" s="4" t="s">
        <v>326</v>
      </c>
      <c r="G3975" s="4" t="s">
        <v>453</v>
      </c>
      <c r="H3975" s="15">
        <v>43246.333333333336</v>
      </c>
      <c r="I3975" s="15">
        <v>43246.5</v>
      </c>
      <c r="J3975" s="131" t="s">
        <v>8974</v>
      </c>
      <c r="K3975" s="45" t="s">
        <v>9</v>
      </c>
      <c r="L3975" s="47" t="s">
        <v>7</v>
      </c>
      <c r="M3975" s="47" t="s">
        <v>56</v>
      </c>
      <c r="N3975" s="9" t="str">
        <f t="shared" si="958"/>
        <v>Minor</v>
      </c>
      <c r="O3975" s="10" t="str">
        <f t="shared" si="959"/>
        <v>Successful</v>
      </c>
      <c r="P3975" s="10" t="str">
        <f t="shared" si="960"/>
        <v>On Time</v>
      </c>
      <c r="Q3975" s="9">
        <f t="shared" si="961"/>
        <v>1</v>
      </c>
      <c r="R3975" s="9">
        <f t="shared" si="962"/>
        <v>1</v>
      </c>
      <c r="S3975" s="9">
        <f t="shared" si="963"/>
        <v>0</v>
      </c>
      <c r="T3975" s="9" t="str">
        <f t="shared" si="964"/>
        <v>May</v>
      </c>
      <c r="U3975" s="40">
        <f t="shared" si="965"/>
        <v>0</v>
      </c>
      <c r="V3975" s="40" t="str">
        <f t="shared" si="966"/>
        <v>Normal</v>
      </c>
      <c r="W3975" s="40">
        <f t="shared" si="967"/>
        <v>0</v>
      </c>
      <c r="X3975" s="40">
        <f t="shared" si="968"/>
        <v>0</v>
      </c>
      <c r="Y3975" s="40">
        <f t="shared" si="969"/>
        <v>0</v>
      </c>
      <c r="Z3975" s="40">
        <f t="shared" si="970"/>
        <v>0</v>
      </c>
      <c r="AA3975" s="40">
        <f t="shared" si="971"/>
        <v>1</v>
      </c>
      <c r="AB3975" s="40">
        <f t="shared" si="972"/>
        <v>0</v>
      </c>
      <c r="AC3975" s="41" t="s">
        <v>537</v>
      </c>
      <c r="AD3975" s="41" t="s">
        <v>521</v>
      </c>
      <c r="AE3975" s="41" t="s">
        <v>258</v>
      </c>
      <c r="AF3975" s="41" t="s">
        <v>216</v>
      </c>
      <c r="AG3975" s="41" t="s">
        <v>56</v>
      </c>
      <c r="AH3975" s="41" t="s">
        <v>56</v>
      </c>
      <c r="AI3975" s="41" t="s">
        <v>56</v>
      </c>
      <c r="AJ3975" s="41" t="s">
        <v>160</v>
      </c>
      <c r="AK3975" s="41" t="s">
        <v>56</v>
      </c>
    </row>
    <row r="3976" spans="1:37" s="41" customFormat="1" ht="15.75" thickBot="1" x14ac:dyDescent="0.3">
      <c r="A3976" s="11" t="s">
        <v>49</v>
      </c>
      <c r="B3976" s="12" t="s">
        <v>216</v>
      </c>
      <c r="C3976" s="13" t="s">
        <v>46</v>
      </c>
      <c r="D3976" s="14" t="s">
        <v>47</v>
      </c>
      <c r="E3976" s="13" t="s">
        <v>8151</v>
      </c>
      <c r="F3976" s="4" t="s">
        <v>344</v>
      </c>
      <c r="G3976" s="4" t="s">
        <v>6730</v>
      </c>
      <c r="H3976" s="15">
        <v>43246.875</v>
      </c>
      <c r="I3976" s="15">
        <v>43247.25</v>
      </c>
      <c r="J3976" s="131" t="s">
        <v>8975</v>
      </c>
      <c r="K3976" s="45" t="s">
        <v>9</v>
      </c>
      <c r="L3976" s="47" t="s">
        <v>7</v>
      </c>
      <c r="M3976" s="47" t="s">
        <v>56</v>
      </c>
      <c r="N3976" s="9" t="str">
        <f t="shared" ref="N3976:N4039" si="973">VLOOKUP(C3976,CBI,2,FALSE)</f>
        <v>Minor</v>
      </c>
      <c r="O3976" s="10" t="str">
        <f t="shared" ref="O3976:O4039" si="974">VLOOKUP(K3976,Exitoso,2,FALSE)</f>
        <v>Successful</v>
      </c>
      <c r="P3976" s="10" t="str">
        <f t="shared" ref="P3976:P4039" si="975">VLOOKUP(L3976,EnTiempo,2,FALSE)</f>
        <v>On Time</v>
      </c>
      <c r="Q3976" s="9">
        <f t="shared" ref="Q3976:Q4039" si="976">IF(OR(K3976="Successful",K3976="Exitoso"),1,IF(OR(K3976="Not Successful",K3976="No exitoso",K3976="Fallido"),0," "))</f>
        <v>1</v>
      </c>
      <c r="R3976" s="9">
        <f t="shared" ref="R3976:R4039" si="977">IF(OR(L3976="On Time",L3976="En tiempo"),1,IF(OR(L3976="Out of Time",L3976="Fuera de Tiempo"),0," "))</f>
        <v>1</v>
      </c>
      <c r="S3976" s="9">
        <f t="shared" ref="S3976:S4039" si="978">IF(M3976="NO",0,1)</f>
        <v>0</v>
      </c>
      <c r="T3976" s="9" t="str">
        <f t="shared" ref="T3976:T4039" si="979">VLOOKUP(MONTH(I3976),Meses,2,FALSE)</f>
        <v>May</v>
      </c>
      <c r="U3976" s="40">
        <f t="shared" ref="U3976:U4039" si="980">IF(ISERROR(FIND("SLT",J3976,1)),0,1)</f>
        <v>0</v>
      </c>
      <c r="V3976" s="40" t="str">
        <f t="shared" ref="V3976:V4039" si="981">IF(D3976="emergency","Emergency",IF(ISERROR(FIND("SLT",J3976,1)),"Normal","SLT"))</f>
        <v>Normal</v>
      </c>
      <c r="W3976" s="40">
        <f t="shared" ref="W3976:W4039" si="982">IF(V3976="Emergency",1,0)</f>
        <v>0</v>
      </c>
      <c r="X3976" s="40">
        <f t="shared" ref="X3976:X4039" si="983">IF(AG3976="Si",1,0)</f>
        <v>0</v>
      </c>
      <c r="Y3976" s="40">
        <f t="shared" ref="Y3976:Y4039" si="984">IF(AH3976="Si",1,0)</f>
        <v>0</v>
      </c>
      <c r="Z3976" s="40">
        <f t="shared" ref="Z3976:Z4039" si="985">IF(AI3976="Si",1,0)</f>
        <v>0</v>
      </c>
      <c r="AA3976" s="40">
        <f t="shared" ref="AA3976:AA4039" si="986">IF(AJ3976="Si",1,0)</f>
        <v>1</v>
      </c>
      <c r="AB3976" s="40">
        <f t="shared" ref="AB3976:AB4039" si="987">IF(AK3976="Si",1,0)</f>
        <v>0</v>
      </c>
      <c r="AC3976" s="41" t="s">
        <v>9180</v>
      </c>
      <c r="AD3976" s="41" t="s">
        <v>280</v>
      </c>
      <c r="AE3976" s="41" t="s">
        <v>427</v>
      </c>
      <c r="AF3976" s="41" t="s">
        <v>216</v>
      </c>
      <c r="AG3976" s="41" t="s">
        <v>56</v>
      </c>
      <c r="AH3976" s="41" t="s">
        <v>56</v>
      </c>
      <c r="AI3976" s="41" t="s">
        <v>56</v>
      </c>
      <c r="AJ3976" s="41" t="s">
        <v>160</v>
      </c>
      <c r="AK3976" s="41" t="s">
        <v>56</v>
      </c>
    </row>
    <row r="3977" spans="1:37" s="41" customFormat="1" ht="15.75" thickBot="1" x14ac:dyDescent="0.3">
      <c r="A3977" s="11" t="s">
        <v>49</v>
      </c>
      <c r="B3977" s="12" t="s">
        <v>216</v>
      </c>
      <c r="C3977" s="13" t="s">
        <v>46</v>
      </c>
      <c r="D3977" s="14" t="s">
        <v>47</v>
      </c>
      <c r="E3977" s="13" t="s">
        <v>8152</v>
      </c>
      <c r="F3977" s="4" t="s">
        <v>75</v>
      </c>
      <c r="G3977" s="4" t="s">
        <v>3152</v>
      </c>
      <c r="H3977" s="15">
        <v>43244.336805555555</v>
      </c>
      <c r="I3977" s="15">
        <v>43245.996527777781</v>
      </c>
      <c r="J3977" s="131" t="s">
        <v>8976</v>
      </c>
      <c r="K3977" s="45" t="s">
        <v>9</v>
      </c>
      <c r="L3977" s="47" t="s">
        <v>7</v>
      </c>
      <c r="M3977" s="47" t="s">
        <v>56</v>
      </c>
      <c r="N3977" s="9" t="str">
        <f t="shared" si="973"/>
        <v>Minor</v>
      </c>
      <c r="O3977" s="10" t="str">
        <f t="shared" si="974"/>
        <v>Successful</v>
      </c>
      <c r="P3977" s="10" t="str">
        <f t="shared" si="975"/>
        <v>On Time</v>
      </c>
      <c r="Q3977" s="9">
        <f t="shared" si="976"/>
        <v>1</v>
      </c>
      <c r="R3977" s="9">
        <f t="shared" si="977"/>
        <v>1</v>
      </c>
      <c r="S3977" s="9">
        <f t="shared" si="978"/>
        <v>0</v>
      </c>
      <c r="T3977" s="9" t="str">
        <f t="shared" si="979"/>
        <v>May</v>
      </c>
      <c r="U3977" s="40">
        <f t="shared" si="980"/>
        <v>0</v>
      </c>
      <c r="V3977" s="40" t="str">
        <f t="shared" si="981"/>
        <v>Normal</v>
      </c>
      <c r="W3977" s="40">
        <f t="shared" si="982"/>
        <v>0</v>
      </c>
      <c r="X3977" s="40">
        <f t="shared" si="983"/>
        <v>0</v>
      </c>
      <c r="Y3977" s="40">
        <f t="shared" si="984"/>
        <v>0</v>
      </c>
      <c r="Z3977" s="40">
        <f t="shared" si="985"/>
        <v>0</v>
      </c>
      <c r="AA3977" s="40">
        <f t="shared" si="986"/>
        <v>1</v>
      </c>
      <c r="AB3977" s="40">
        <f t="shared" si="987"/>
        <v>0</v>
      </c>
      <c r="AC3977" s="41" t="s">
        <v>9180</v>
      </c>
      <c r="AD3977" s="41" t="s">
        <v>280</v>
      </c>
      <c r="AE3977" s="41" t="s">
        <v>323</v>
      </c>
      <c r="AF3977" s="41" t="s">
        <v>216</v>
      </c>
      <c r="AG3977" s="41" t="s">
        <v>56</v>
      </c>
      <c r="AH3977" s="41" t="s">
        <v>56</v>
      </c>
      <c r="AI3977" s="41" t="s">
        <v>56</v>
      </c>
      <c r="AJ3977" s="41" t="s">
        <v>160</v>
      </c>
      <c r="AK3977" s="41" t="s">
        <v>56</v>
      </c>
    </row>
    <row r="3978" spans="1:37" s="41" customFormat="1" ht="15.75" thickBot="1" x14ac:dyDescent="0.3">
      <c r="A3978" s="11" t="s">
        <v>49</v>
      </c>
      <c r="B3978" s="12" t="s">
        <v>8</v>
      </c>
      <c r="C3978" s="13" t="s">
        <v>176</v>
      </c>
      <c r="D3978" s="14" t="s">
        <v>47</v>
      </c>
      <c r="E3978" s="13" t="s">
        <v>8153</v>
      </c>
      <c r="F3978" s="4" t="s">
        <v>4947</v>
      </c>
      <c r="G3978" s="4" t="s">
        <v>4948</v>
      </c>
      <c r="H3978" s="15">
        <v>43246.541666666664</v>
      </c>
      <c r="I3978" s="15">
        <v>43247.666666666664</v>
      </c>
      <c r="J3978" s="131" t="s">
        <v>8977</v>
      </c>
      <c r="K3978" s="45" t="s">
        <v>9</v>
      </c>
      <c r="L3978" s="47" t="s">
        <v>7</v>
      </c>
      <c r="M3978" s="47" t="s">
        <v>56</v>
      </c>
      <c r="N3978" s="9" t="str">
        <f t="shared" si="973"/>
        <v>Significant</v>
      </c>
      <c r="O3978" s="10" t="str">
        <f t="shared" si="974"/>
        <v>Successful</v>
      </c>
      <c r="P3978" s="10" t="str">
        <f t="shared" si="975"/>
        <v>On Time</v>
      </c>
      <c r="Q3978" s="9">
        <f t="shared" si="976"/>
        <v>1</v>
      </c>
      <c r="R3978" s="9">
        <f t="shared" si="977"/>
        <v>1</v>
      </c>
      <c r="S3978" s="9">
        <f t="shared" si="978"/>
        <v>0</v>
      </c>
      <c r="T3978" s="9" t="str">
        <f t="shared" si="979"/>
        <v>May</v>
      </c>
      <c r="U3978" s="40">
        <f t="shared" si="980"/>
        <v>0</v>
      </c>
      <c r="V3978" s="40" t="str">
        <f t="shared" si="981"/>
        <v>Normal</v>
      </c>
      <c r="W3978" s="40">
        <f t="shared" si="982"/>
        <v>0</v>
      </c>
      <c r="X3978" s="40">
        <f t="shared" si="983"/>
        <v>0</v>
      </c>
      <c r="Y3978" s="40">
        <f t="shared" si="984"/>
        <v>0</v>
      </c>
      <c r="Z3978" s="40">
        <f t="shared" si="985"/>
        <v>0</v>
      </c>
      <c r="AA3978" s="40">
        <f t="shared" si="986"/>
        <v>1</v>
      </c>
      <c r="AB3978" s="40">
        <f t="shared" si="987"/>
        <v>0</v>
      </c>
      <c r="AC3978" s="41" t="s">
        <v>9180</v>
      </c>
      <c r="AD3978" s="41" t="s">
        <v>280</v>
      </c>
      <c r="AE3978" s="41" t="s">
        <v>754</v>
      </c>
      <c r="AF3978" s="41" t="s">
        <v>8</v>
      </c>
      <c r="AG3978" s="41" t="s">
        <v>56</v>
      </c>
      <c r="AH3978" s="41" t="s">
        <v>56</v>
      </c>
      <c r="AI3978" s="41" t="s">
        <v>56</v>
      </c>
      <c r="AJ3978" s="41" t="s">
        <v>160</v>
      </c>
      <c r="AK3978" s="41" t="s">
        <v>56</v>
      </c>
    </row>
    <row r="3979" spans="1:37" s="41" customFormat="1" ht="15.75" thickBot="1" x14ac:dyDescent="0.3">
      <c r="A3979" s="11" t="s">
        <v>49</v>
      </c>
      <c r="B3979" s="12" t="s">
        <v>216</v>
      </c>
      <c r="C3979" s="13" t="s">
        <v>46</v>
      </c>
      <c r="D3979" s="14" t="s">
        <v>47</v>
      </c>
      <c r="E3979" s="13" t="s">
        <v>8154</v>
      </c>
      <c r="F3979" s="4" t="s">
        <v>152</v>
      </c>
      <c r="G3979" s="4" t="s">
        <v>8410</v>
      </c>
      <c r="H3979" s="15">
        <v>43244.833333333336</v>
      </c>
      <c r="I3979" s="15">
        <v>43245.916666666664</v>
      </c>
      <c r="J3979" s="131" t="s">
        <v>8978</v>
      </c>
      <c r="K3979" s="45" t="s">
        <v>9</v>
      </c>
      <c r="L3979" s="47" t="s">
        <v>7</v>
      </c>
      <c r="M3979" s="47" t="s">
        <v>56</v>
      </c>
      <c r="N3979" s="9" t="str">
        <f t="shared" si="973"/>
        <v>Minor</v>
      </c>
      <c r="O3979" s="10" t="str">
        <f t="shared" si="974"/>
        <v>Successful</v>
      </c>
      <c r="P3979" s="10" t="str">
        <f t="shared" si="975"/>
        <v>On Time</v>
      </c>
      <c r="Q3979" s="9">
        <f t="shared" si="976"/>
        <v>1</v>
      </c>
      <c r="R3979" s="9">
        <f t="shared" si="977"/>
        <v>1</v>
      </c>
      <c r="S3979" s="9">
        <f t="shared" si="978"/>
        <v>0</v>
      </c>
      <c r="T3979" s="9" t="str">
        <f t="shared" si="979"/>
        <v>May</v>
      </c>
      <c r="U3979" s="40">
        <f t="shared" si="980"/>
        <v>0</v>
      </c>
      <c r="V3979" s="40" t="str">
        <f t="shared" si="981"/>
        <v>Normal</v>
      </c>
      <c r="W3979" s="40">
        <f t="shared" si="982"/>
        <v>0</v>
      </c>
      <c r="X3979" s="40">
        <f t="shared" si="983"/>
        <v>0</v>
      </c>
      <c r="Y3979" s="40">
        <f t="shared" si="984"/>
        <v>0</v>
      </c>
      <c r="Z3979" s="40">
        <f t="shared" si="985"/>
        <v>0</v>
      </c>
      <c r="AA3979" s="40">
        <f t="shared" si="986"/>
        <v>1</v>
      </c>
      <c r="AB3979" s="40">
        <f t="shared" si="987"/>
        <v>0</v>
      </c>
      <c r="AC3979" s="41" t="s">
        <v>9180</v>
      </c>
      <c r="AD3979" s="41" t="s">
        <v>280</v>
      </c>
      <c r="AE3979" s="41" t="s">
        <v>121</v>
      </c>
      <c r="AF3979" s="41" t="s">
        <v>322</v>
      </c>
      <c r="AG3979" s="41" t="s">
        <v>56</v>
      </c>
      <c r="AH3979" s="41" t="s">
        <v>56</v>
      </c>
      <c r="AI3979" s="41" t="s">
        <v>56</v>
      </c>
      <c r="AJ3979" s="41" t="s">
        <v>160</v>
      </c>
      <c r="AK3979" s="41" t="s">
        <v>56</v>
      </c>
    </row>
    <row r="3980" spans="1:37" s="41" customFormat="1" ht="15.75" thickBot="1" x14ac:dyDescent="0.3">
      <c r="A3980" s="11" t="s">
        <v>49</v>
      </c>
      <c r="B3980" s="12" t="s">
        <v>219</v>
      </c>
      <c r="C3980" s="13" t="s">
        <v>46</v>
      </c>
      <c r="D3980" s="14" t="s">
        <v>47</v>
      </c>
      <c r="E3980" s="13" t="s">
        <v>8155</v>
      </c>
      <c r="F3980" s="4" t="s">
        <v>91</v>
      </c>
      <c r="G3980" s="4" t="s">
        <v>608</v>
      </c>
      <c r="H3980" s="15">
        <v>43245.5</v>
      </c>
      <c r="I3980" s="15">
        <v>43245.75</v>
      </c>
      <c r="J3980" s="131" t="s">
        <v>806</v>
      </c>
      <c r="K3980" s="45" t="s">
        <v>9</v>
      </c>
      <c r="L3980" s="47" t="s">
        <v>7</v>
      </c>
      <c r="M3980" s="47" t="s">
        <v>56</v>
      </c>
      <c r="N3980" s="9" t="str">
        <f t="shared" si="973"/>
        <v>Minor</v>
      </c>
      <c r="O3980" s="10" t="str">
        <f t="shared" si="974"/>
        <v>Successful</v>
      </c>
      <c r="P3980" s="10" t="str">
        <f t="shared" si="975"/>
        <v>On Time</v>
      </c>
      <c r="Q3980" s="9">
        <f t="shared" si="976"/>
        <v>1</v>
      </c>
      <c r="R3980" s="9">
        <f t="shared" si="977"/>
        <v>1</v>
      </c>
      <c r="S3980" s="9">
        <f t="shared" si="978"/>
        <v>0</v>
      </c>
      <c r="T3980" s="9" t="str">
        <f t="shared" si="979"/>
        <v>May</v>
      </c>
      <c r="U3980" s="40">
        <f t="shared" si="980"/>
        <v>0</v>
      </c>
      <c r="V3980" s="40" t="str">
        <f t="shared" si="981"/>
        <v>Normal</v>
      </c>
      <c r="W3980" s="40">
        <f t="shared" si="982"/>
        <v>0</v>
      </c>
      <c r="X3980" s="40">
        <f t="shared" si="983"/>
        <v>0</v>
      </c>
      <c r="Y3980" s="40">
        <f t="shared" si="984"/>
        <v>0</v>
      </c>
      <c r="Z3980" s="40">
        <f t="shared" si="985"/>
        <v>0</v>
      </c>
      <c r="AA3980" s="40">
        <f t="shared" si="986"/>
        <v>1</v>
      </c>
      <c r="AB3980" s="40">
        <f t="shared" si="987"/>
        <v>0</v>
      </c>
      <c r="AC3980" s="41" t="s">
        <v>9180</v>
      </c>
      <c r="AD3980" s="41" t="s">
        <v>826</v>
      </c>
      <c r="AE3980" s="41" t="s">
        <v>219</v>
      </c>
      <c r="AF3980" s="41" t="s">
        <v>219</v>
      </c>
      <c r="AG3980" s="41" t="s">
        <v>56</v>
      </c>
      <c r="AH3980" s="41" t="s">
        <v>56</v>
      </c>
      <c r="AI3980" s="41" t="s">
        <v>56</v>
      </c>
      <c r="AJ3980" s="41" t="s">
        <v>160</v>
      </c>
      <c r="AK3980" s="41" t="s">
        <v>56</v>
      </c>
    </row>
    <row r="3981" spans="1:37" s="41" customFormat="1" ht="15.75" thickBot="1" x14ac:dyDescent="0.3">
      <c r="A3981" s="11" t="s">
        <v>50</v>
      </c>
      <c r="B3981" s="12" t="s">
        <v>216</v>
      </c>
      <c r="C3981" s="13" t="s">
        <v>46</v>
      </c>
      <c r="D3981" s="14" t="s">
        <v>47</v>
      </c>
      <c r="E3981" s="13" t="s">
        <v>8156</v>
      </c>
      <c r="F3981" s="4" t="s">
        <v>309</v>
      </c>
      <c r="G3981" s="4" t="s">
        <v>1600</v>
      </c>
      <c r="H3981" s="15">
        <v>43246.020833333336</v>
      </c>
      <c r="I3981" s="15">
        <v>43246.1875</v>
      </c>
      <c r="J3981" s="131" t="s">
        <v>8979</v>
      </c>
      <c r="K3981" s="45" t="s">
        <v>9</v>
      </c>
      <c r="L3981" s="47" t="s">
        <v>7</v>
      </c>
      <c r="M3981" s="47" t="s">
        <v>56</v>
      </c>
      <c r="N3981" s="9" t="str">
        <f t="shared" si="973"/>
        <v>Minor</v>
      </c>
      <c r="O3981" s="10" t="str">
        <f t="shared" si="974"/>
        <v>Successful</v>
      </c>
      <c r="P3981" s="10" t="str">
        <f t="shared" si="975"/>
        <v>On Time</v>
      </c>
      <c r="Q3981" s="9">
        <f t="shared" si="976"/>
        <v>1</v>
      </c>
      <c r="R3981" s="9">
        <f t="shared" si="977"/>
        <v>1</v>
      </c>
      <c r="S3981" s="9">
        <f t="shared" si="978"/>
        <v>0</v>
      </c>
      <c r="T3981" s="9" t="str">
        <f t="shared" si="979"/>
        <v>May</v>
      </c>
      <c r="U3981" s="40">
        <f t="shared" si="980"/>
        <v>0</v>
      </c>
      <c r="V3981" s="40" t="str">
        <f t="shared" si="981"/>
        <v>Normal</v>
      </c>
      <c r="W3981" s="40">
        <f t="shared" si="982"/>
        <v>0</v>
      </c>
      <c r="X3981" s="40">
        <f t="shared" si="983"/>
        <v>0</v>
      </c>
      <c r="Y3981" s="40">
        <f t="shared" si="984"/>
        <v>0</v>
      </c>
      <c r="Z3981" s="40">
        <f t="shared" si="985"/>
        <v>0</v>
      </c>
      <c r="AA3981" s="40">
        <f t="shared" si="986"/>
        <v>1</v>
      </c>
      <c r="AB3981" s="40">
        <f t="shared" si="987"/>
        <v>0</v>
      </c>
      <c r="AC3981" s="41" t="s">
        <v>537</v>
      </c>
      <c r="AD3981" s="41" t="s">
        <v>463</v>
      </c>
      <c r="AE3981" s="41" t="s">
        <v>227</v>
      </c>
      <c r="AF3981" s="41" t="s">
        <v>216</v>
      </c>
      <c r="AG3981" s="41" t="s">
        <v>56</v>
      </c>
      <c r="AH3981" s="41" t="s">
        <v>56</v>
      </c>
      <c r="AI3981" s="41" t="s">
        <v>56</v>
      </c>
      <c r="AJ3981" s="41" t="s">
        <v>160</v>
      </c>
      <c r="AK3981" s="41" t="s">
        <v>56</v>
      </c>
    </row>
    <row r="3982" spans="1:37" s="41" customFormat="1" ht="15.75" thickBot="1" x14ac:dyDescent="0.3">
      <c r="A3982" s="11" t="s">
        <v>638</v>
      </c>
      <c r="B3982" s="12" t="s">
        <v>216</v>
      </c>
      <c r="C3982" s="13" t="s">
        <v>46</v>
      </c>
      <c r="D3982" s="14" t="s">
        <v>47</v>
      </c>
      <c r="E3982" s="13" t="s">
        <v>8157</v>
      </c>
      <c r="F3982" s="4" t="s">
        <v>640</v>
      </c>
      <c r="G3982" s="4" t="s">
        <v>641</v>
      </c>
      <c r="H3982" s="15">
        <v>43247.583333333336</v>
      </c>
      <c r="I3982" s="15">
        <v>43247.708333333336</v>
      </c>
      <c r="J3982" s="131" t="s">
        <v>667</v>
      </c>
      <c r="K3982" s="45" t="s">
        <v>9</v>
      </c>
      <c r="L3982" s="47" t="s">
        <v>7</v>
      </c>
      <c r="M3982" s="47" t="s">
        <v>56</v>
      </c>
      <c r="N3982" s="9" t="str">
        <f t="shared" si="973"/>
        <v>Minor</v>
      </c>
      <c r="O3982" s="10" t="str">
        <f t="shared" si="974"/>
        <v>Successful</v>
      </c>
      <c r="P3982" s="10" t="str">
        <f t="shared" si="975"/>
        <v>On Time</v>
      </c>
      <c r="Q3982" s="9">
        <f t="shared" si="976"/>
        <v>1</v>
      </c>
      <c r="R3982" s="9">
        <f t="shared" si="977"/>
        <v>1</v>
      </c>
      <c r="S3982" s="9">
        <f t="shared" si="978"/>
        <v>0</v>
      </c>
      <c r="T3982" s="9" t="str">
        <f t="shared" si="979"/>
        <v>May</v>
      </c>
      <c r="U3982" s="40">
        <f t="shared" si="980"/>
        <v>0</v>
      </c>
      <c r="V3982" s="40" t="str">
        <f t="shared" si="981"/>
        <v>Normal</v>
      </c>
      <c r="W3982" s="40">
        <f t="shared" si="982"/>
        <v>0</v>
      </c>
      <c r="X3982" s="40">
        <f t="shared" si="983"/>
        <v>0</v>
      </c>
      <c r="Y3982" s="40">
        <f t="shared" si="984"/>
        <v>0</v>
      </c>
      <c r="Z3982" s="40">
        <f t="shared" si="985"/>
        <v>0</v>
      </c>
      <c r="AA3982" s="40">
        <f t="shared" si="986"/>
        <v>1</v>
      </c>
      <c r="AB3982" s="40">
        <f t="shared" si="987"/>
        <v>0</v>
      </c>
      <c r="AC3982" s="41" t="s">
        <v>9181</v>
      </c>
      <c r="AD3982" s="41" t="s">
        <v>675</v>
      </c>
      <c r="AE3982" s="41" t="s">
        <v>419</v>
      </c>
      <c r="AF3982" s="41" t="s">
        <v>216</v>
      </c>
      <c r="AG3982" s="41" t="s">
        <v>56</v>
      </c>
      <c r="AH3982" s="41" t="s">
        <v>56</v>
      </c>
      <c r="AI3982" s="41" t="s">
        <v>56</v>
      </c>
      <c r="AJ3982" s="41" t="s">
        <v>160</v>
      </c>
      <c r="AK3982" s="41" t="s">
        <v>56</v>
      </c>
    </row>
    <row r="3983" spans="1:37" s="41" customFormat="1" ht="15.75" thickBot="1" x14ac:dyDescent="0.3">
      <c r="A3983" s="11" t="s">
        <v>638</v>
      </c>
      <c r="B3983" s="12" t="s">
        <v>216</v>
      </c>
      <c r="C3983" s="13" t="s">
        <v>46</v>
      </c>
      <c r="D3983" s="14" t="s">
        <v>47</v>
      </c>
      <c r="E3983" s="13" t="s">
        <v>8158</v>
      </c>
      <c r="F3983" s="4" t="s">
        <v>688</v>
      </c>
      <c r="G3983" s="4" t="s">
        <v>701</v>
      </c>
      <c r="H3983" s="15">
        <v>43245.375</v>
      </c>
      <c r="I3983" s="15">
        <v>43245.708333333336</v>
      </c>
      <c r="J3983" s="131" t="s">
        <v>8980</v>
      </c>
      <c r="K3983" s="45" t="s">
        <v>9</v>
      </c>
      <c r="L3983" s="47" t="s">
        <v>7</v>
      </c>
      <c r="M3983" s="47" t="s">
        <v>56</v>
      </c>
      <c r="N3983" s="9" t="str">
        <f t="shared" si="973"/>
        <v>Minor</v>
      </c>
      <c r="O3983" s="10" t="str">
        <f t="shared" si="974"/>
        <v>Successful</v>
      </c>
      <c r="P3983" s="10" t="str">
        <f t="shared" si="975"/>
        <v>On Time</v>
      </c>
      <c r="Q3983" s="9">
        <f t="shared" si="976"/>
        <v>1</v>
      </c>
      <c r="R3983" s="9">
        <f t="shared" si="977"/>
        <v>1</v>
      </c>
      <c r="S3983" s="9">
        <f t="shared" si="978"/>
        <v>0</v>
      </c>
      <c r="T3983" s="9" t="str">
        <f t="shared" si="979"/>
        <v>May</v>
      </c>
      <c r="U3983" s="40">
        <f t="shared" si="980"/>
        <v>0</v>
      </c>
      <c r="V3983" s="40" t="str">
        <f t="shared" si="981"/>
        <v>Normal</v>
      </c>
      <c r="W3983" s="40">
        <f t="shared" si="982"/>
        <v>0</v>
      </c>
      <c r="X3983" s="40">
        <f t="shared" si="983"/>
        <v>0</v>
      </c>
      <c r="Y3983" s="40">
        <f t="shared" si="984"/>
        <v>0</v>
      </c>
      <c r="Z3983" s="40">
        <f t="shared" si="985"/>
        <v>0</v>
      </c>
      <c r="AA3983" s="40">
        <f t="shared" si="986"/>
        <v>1</v>
      </c>
      <c r="AB3983" s="40">
        <f t="shared" si="987"/>
        <v>0</v>
      </c>
      <c r="AC3983" s="41" t="s">
        <v>9181</v>
      </c>
      <c r="AD3983" s="41" t="s">
        <v>676</v>
      </c>
      <c r="AE3983" s="41" t="s">
        <v>427</v>
      </c>
      <c r="AF3983" s="41" t="s">
        <v>216</v>
      </c>
      <c r="AG3983" s="41" t="s">
        <v>56</v>
      </c>
      <c r="AH3983" s="41" t="s">
        <v>56</v>
      </c>
      <c r="AI3983" s="41" t="s">
        <v>56</v>
      </c>
      <c r="AJ3983" s="41" t="s">
        <v>160</v>
      </c>
      <c r="AK3983" s="41" t="s">
        <v>56</v>
      </c>
    </row>
    <row r="3984" spans="1:37" s="41" customFormat="1" ht="15.75" hidden="1" thickBot="1" x14ac:dyDescent="0.3">
      <c r="A3984" s="11" t="s">
        <v>638</v>
      </c>
      <c r="B3984" s="12" t="s">
        <v>215</v>
      </c>
      <c r="C3984" s="13" t="s">
        <v>46</v>
      </c>
      <c r="D3984" s="14" t="s">
        <v>47</v>
      </c>
      <c r="E3984" s="13" t="s">
        <v>8159</v>
      </c>
      <c r="F3984" s="4" t="s">
        <v>650</v>
      </c>
      <c r="G3984" s="4" t="s">
        <v>3191</v>
      </c>
      <c r="H3984" s="15">
        <v>43247.333333333336</v>
      </c>
      <c r="I3984" s="15">
        <v>43247.541666666664</v>
      </c>
      <c r="J3984" s="131" t="s">
        <v>8981</v>
      </c>
      <c r="K3984" s="45" t="s">
        <v>9</v>
      </c>
      <c r="L3984" s="47" t="s">
        <v>7</v>
      </c>
      <c r="M3984" s="47" t="s">
        <v>56</v>
      </c>
      <c r="N3984" s="9" t="str">
        <f t="shared" si="973"/>
        <v>Minor</v>
      </c>
      <c r="O3984" s="10" t="str">
        <f t="shared" si="974"/>
        <v>Successful</v>
      </c>
      <c r="P3984" s="10" t="str">
        <f t="shared" si="975"/>
        <v>On Time</v>
      </c>
      <c r="Q3984" s="9">
        <f t="shared" si="976"/>
        <v>1</v>
      </c>
      <c r="R3984" s="9">
        <f t="shared" si="977"/>
        <v>1</v>
      </c>
      <c r="S3984" s="9">
        <f t="shared" si="978"/>
        <v>0</v>
      </c>
      <c r="T3984" s="9" t="str">
        <f t="shared" si="979"/>
        <v>May</v>
      </c>
      <c r="U3984" s="40">
        <f t="shared" si="980"/>
        <v>0</v>
      </c>
      <c r="V3984" s="40" t="str">
        <f t="shared" si="981"/>
        <v>Normal</v>
      </c>
      <c r="W3984" s="40">
        <f t="shared" si="982"/>
        <v>0</v>
      </c>
      <c r="X3984" s="40">
        <f t="shared" si="983"/>
        <v>0</v>
      </c>
      <c r="Y3984" s="40">
        <f t="shared" si="984"/>
        <v>0</v>
      </c>
      <c r="Z3984" s="40">
        <f t="shared" si="985"/>
        <v>0</v>
      </c>
      <c r="AA3984" s="40">
        <f t="shared" si="986"/>
        <v>1</v>
      </c>
      <c r="AB3984" s="40">
        <f t="shared" si="987"/>
        <v>0</v>
      </c>
      <c r="AC3984" s="41" t="s">
        <v>9181</v>
      </c>
      <c r="AD3984" s="41" t="s">
        <v>5836</v>
      </c>
      <c r="AE3984" s="41" t="s">
        <v>433</v>
      </c>
      <c r="AF3984" s="41" t="s">
        <v>215</v>
      </c>
      <c r="AG3984" s="41" t="s">
        <v>56</v>
      </c>
      <c r="AH3984" s="41" t="s">
        <v>56</v>
      </c>
      <c r="AI3984" s="41" t="s">
        <v>56</v>
      </c>
      <c r="AJ3984" s="41" t="s">
        <v>160</v>
      </c>
      <c r="AK3984" s="41" t="s">
        <v>56</v>
      </c>
    </row>
    <row r="3985" spans="1:37" s="41" customFormat="1" ht="15.75" hidden="1" thickBot="1" x14ac:dyDescent="0.3">
      <c r="A3985" s="11" t="s">
        <v>638</v>
      </c>
      <c r="B3985" s="12" t="s">
        <v>215</v>
      </c>
      <c r="C3985" s="13" t="s">
        <v>46</v>
      </c>
      <c r="D3985" s="14" t="s">
        <v>47</v>
      </c>
      <c r="E3985" s="13" t="s">
        <v>8160</v>
      </c>
      <c r="F3985" s="4" t="s">
        <v>650</v>
      </c>
      <c r="G3985" s="4" t="s">
        <v>3191</v>
      </c>
      <c r="H3985" s="15">
        <v>43247.666666666664</v>
      </c>
      <c r="I3985" s="15">
        <v>43247.833333333336</v>
      </c>
      <c r="J3985" s="131" t="s">
        <v>8982</v>
      </c>
      <c r="K3985" s="45" t="s">
        <v>9</v>
      </c>
      <c r="L3985" s="47" t="s">
        <v>7</v>
      </c>
      <c r="M3985" s="47" t="s">
        <v>56</v>
      </c>
      <c r="N3985" s="9" t="str">
        <f t="shared" si="973"/>
        <v>Minor</v>
      </c>
      <c r="O3985" s="10" t="str">
        <f t="shared" si="974"/>
        <v>Successful</v>
      </c>
      <c r="P3985" s="10" t="str">
        <f t="shared" si="975"/>
        <v>On Time</v>
      </c>
      <c r="Q3985" s="9">
        <f t="shared" si="976"/>
        <v>1</v>
      </c>
      <c r="R3985" s="9">
        <f t="shared" si="977"/>
        <v>1</v>
      </c>
      <c r="S3985" s="9">
        <f t="shared" si="978"/>
        <v>0</v>
      </c>
      <c r="T3985" s="9" t="str">
        <f t="shared" si="979"/>
        <v>May</v>
      </c>
      <c r="U3985" s="40">
        <f t="shared" si="980"/>
        <v>0</v>
      </c>
      <c r="V3985" s="40" t="str">
        <f t="shared" si="981"/>
        <v>Normal</v>
      </c>
      <c r="W3985" s="40">
        <f t="shared" si="982"/>
        <v>0</v>
      </c>
      <c r="X3985" s="40">
        <f t="shared" si="983"/>
        <v>0</v>
      </c>
      <c r="Y3985" s="40">
        <f t="shared" si="984"/>
        <v>0</v>
      </c>
      <c r="Z3985" s="40">
        <f t="shared" si="985"/>
        <v>0</v>
      </c>
      <c r="AA3985" s="40">
        <f t="shared" si="986"/>
        <v>1</v>
      </c>
      <c r="AB3985" s="40">
        <f t="shared" si="987"/>
        <v>0</v>
      </c>
      <c r="AC3985" s="41" t="s">
        <v>9181</v>
      </c>
      <c r="AD3985" s="41" t="s">
        <v>5836</v>
      </c>
      <c r="AE3985" s="41" t="s">
        <v>433</v>
      </c>
      <c r="AF3985" s="41" t="s">
        <v>215</v>
      </c>
      <c r="AG3985" s="41" t="s">
        <v>56</v>
      </c>
      <c r="AH3985" s="41" t="s">
        <v>56</v>
      </c>
      <c r="AI3985" s="41" t="s">
        <v>56</v>
      </c>
      <c r="AJ3985" s="41" t="s">
        <v>160</v>
      </c>
      <c r="AK3985" s="41" t="s">
        <v>56</v>
      </c>
    </row>
    <row r="3986" spans="1:37" s="41" customFormat="1" ht="15.75" thickBot="1" x14ac:dyDescent="0.3">
      <c r="A3986" s="11" t="s">
        <v>638</v>
      </c>
      <c r="B3986" s="12" t="s">
        <v>216</v>
      </c>
      <c r="C3986" s="13" t="s">
        <v>46</v>
      </c>
      <c r="D3986" s="14" t="s">
        <v>47</v>
      </c>
      <c r="E3986" s="13" t="s">
        <v>8161</v>
      </c>
      <c r="F3986" s="4" t="s">
        <v>639</v>
      </c>
      <c r="G3986" s="4" t="s">
        <v>506</v>
      </c>
      <c r="H3986" s="15">
        <v>43247.333333333336</v>
      </c>
      <c r="I3986" s="15">
        <v>43247.625</v>
      </c>
      <c r="J3986" s="131" t="s">
        <v>8983</v>
      </c>
      <c r="K3986" s="45" t="s">
        <v>9</v>
      </c>
      <c r="L3986" s="47" t="s">
        <v>7</v>
      </c>
      <c r="M3986" s="47" t="s">
        <v>56</v>
      </c>
      <c r="N3986" s="9" t="str">
        <f t="shared" si="973"/>
        <v>Minor</v>
      </c>
      <c r="O3986" s="10" t="str">
        <f t="shared" si="974"/>
        <v>Successful</v>
      </c>
      <c r="P3986" s="10" t="str">
        <f t="shared" si="975"/>
        <v>On Time</v>
      </c>
      <c r="Q3986" s="9">
        <f t="shared" si="976"/>
        <v>1</v>
      </c>
      <c r="R3986" s="9">
        <f t="shared" si="977"/>
        <v>1</v>
      </c>
      <c r="S3986" s="9">
        <f t="shared" si="978"/>
        <v>0</v>
      </c>
      <c r="T3986" s="9" t="str">
        <f t="shared" si="979"/>
        <v>May</v>
      </c>
      <c r="U3986" s="40">
        <f t="shared" si="980"/>
        <v>0</v>
      </c>
      <c r="V3986" s="40" t="str">
        <f t="shared" si="981"/>
        <v>Normal</v>
      </c>
      <c r="W3986" s="40">
        <f t="shared" si="982"/>
        <v>0</v>
      </c>
      <c r="X3986" s="40">
        <f t="shared" si="983"/>
        <v>0</v>
      </c>
      <c r="Y3986" s="40">
        <f t="shared" si="984"/>
        <v>0</v>
      </c>
      <c r="Z3986" s="40">
        <f t="shared" si="985"/>
        <v>0</v>
      </c>
      <c r="AA3986" s="40">
        <f t="shared" si="986"/>
        <v>1</v>
      </c>
      <c r="AB3986" s="40">
        <f t="shared" si="987"/>
        <v>0</v>
      </c>
      <c r="AC3986" s="41" t="s">
        <v>9181</v>
      </c>
      <c r="AD3986" s="41" t="s">
        <v>9214</v>
      </c>
      <c r="AE3986" s="41" t="s">
        <v>429</v>
      </c>
      <c r="AF3986" s="41" t="s">
        <v>216</v>
      </c>
      <c r="AG3986" s="41" t="s">
        <v>56</v>
      </c>
      <c r="AH3986" s="41" t="s">
        <v>56</v>
      </c>
      <c r="AI3986" s="41" t="s">
        <v>56</v>
      </c>
      <c r="AJ3986" s="41" t="s">
        <v>160</v>
      </c>
      <c r="AK3986" s="41" t="s">
        <v>56</v>
      </c>
    </row>
    <row r="3987" spans="1:37" s="41" customFormat="1" ht="15.75" thickBot="1" x14ac:dyDescent="0.3">
      <c r="A3987" s="11" t="s">
        <v>638</v>
      </c>
      <c r="B3987" s="12" t="s">
        <v>216</v>
      </c>
      <c r="C3987" s="13" t="s">
        <v>46</v>
      </c>
      <c r="D3987" s="14" t="s">
        <v>47</v>
      </c>
      <c r="E3987" s="13" t="s">
        <v>8162</v>
      </c>
      <c r="F3987" s="4" t="s">
        <v>630</v>
      </c>
      <c r="G3987" s="4" t="s">
        <v>3161</v>
      </c>
      <c r="H3987" s="15">
        <v>43245.75</v>
      </c>
      <c r="I3987" s="15">
        <v>43246.5</v>
      </c>
      <c r="J3987" s="131" t="s">
        <v>8984</v>
      </c>
      <c r="K3987" s="45" t="s">
        <v>9</v>
      </c>
      <c r="L3987" s="47" t="s">
        <v>7</v>
      </c>
      <c r="M3987" s="47" t="s">
        <v>56</v>
      </c>
      <c r="N3987" s="9" t="str">
        <f t="shared" si="973"/>
        <v>Minor</v>
      </c>
      <c r="O3987" s="10" t="str">
        <f t="shared" si="974"/>
        <v>Successful</v>
      </c>
      <c r="P3987" s="10" t="str">
        <f t="shared" si="975"/>
        <v>On Time</v>
      </c>
      <c r="Q3987" s="9">
        <f t="shared" si="976"/>
        <v>1</v>
      </c>
      <c r="R3987" s="9">
        <f t="shared" si="977"/>
        <v>1</v>
      </c>
      <c r="S3987" s="9">
        <f t="shared" si="978"/>
        <v>0</v>
      </c>
      <c r="T3987" s="9" t="str">
        <f t="shared" si="979"/>
        <v>May</v>
      </c>
      <c r="U3987" s="40">
        <f t="shared" si="980"/>
        <v>0</v>
      </c>
      <c r="V3987" s="40" t="str">
        <f t="shared" si="981"/>
        <v>Normal</v>
      </c>
      <c r="W3987" s="40">
        <f t="shared" si="982"/>
        <v>0</v>
      </c>
      <c r="X3987" s="40">
        <f t="shared" si="983"/>
        <v>0</v>
      </c>
      <c r="Y3987" s="40">
        <f t="shared" si="984"/>
        <v>0</v>
      </c>
      <c r="Z3987" s="40">
        <f t="shared" si="985"/>
        <v>0</v>
      </c>
      <c r="AA3987" s="40">
        <f t="shared" si="986"/>
        <v>1</v>
      </c>
      <c r="AB3987" s="40">
        <f t="shared" si="987"/>
        <v>0</v>
      </c>
      <c r="AC3987" s="41" t="s">
        <v>9181</v>
      </c>
      <c r="AD3987" s="41" t="s">
        <v>3996</v>
      </c>
      <c r="AE3987" s="41" t="s">
        <v>351</v>
      </c>
      <c r="AF3987" s="41" t="s">
        <v>216</v>
      </c>
      <c r="AG3987" s="41" t="s">
        <v>56</v>
      </c>
      <c r="AH3987" s="41" t="s">
        <v>56</v>
      </c>
      <c r="AI3987" s="41" t="s">
        <v>56</v>
      </c>
      <c r="AJ3987" s="41" t="s">
        <v>160</v>
      </c>
      <c r="AK3987" s="41" t="s">
        <v>56</v>
      </c>
    </row>
    <row r="3988" spans="1:37" s="41" customFormat="1" ht="15.75" thickBot="1" x14ac:dyDescent="0.3">
      <c r="A3988" s="11" t="s">
        <v>638</v>
      </c>
      <c r="B3988" s="12" t="s">
        <v>216</v>
      </c>
      <c r="C3988" s="13" t="s">
        <v>46</v>
      </c>
      <c r="D3988" s="14" t="s">
        <v>47</v>
      </c>
      <c r="E3988" s="13" t="s">
        <v>8163</v>
      </c>
      <c r="F3988" s="4" t="s">
        <v>630</v>
      </c>
      <c r="G3988" s="4" t="s">
        <v>3161</v>
      </c>
      <c r="H3988" s="15">
        <v>43246.791666666664</v>
      </c>
      <c r="I3988" s="15">
        <v>43247.166666666664</v>
      </c>
      <c r="J3988" s="131" t="s">
        <v>8985</v>
      </c>
      <c r="K3988" s="45" t="s">
        <v>9</v>
      </c>
      <c r="L3988" s="47" t="s">
        <v>7</v>
      </c>
      <c r="M3988" s="47" t="s">
        <v>56</v>
      </c>
      <c r="N3988" s="9" t="str">
        <f t="shared" si="973"/>
        <v>Minor</v>
      </c>
      <c r="O3988" s="10" t="str">
        <f t="shared" si="974"/>
        <v>Successful</v>
      </c>
      <c r="P3988" s="10" t="str">
        <f t="shared" si="975"/>
        <v>On Time</v>
      </c>
      <c r="Q3988" s="9">
        <f t="shared" si="976"/>
        <v>1</v>
      </c>
      <c r="R3988" s="9">
        <f t="shared" si="977"/>
        <v>1</v>
      </c>
      <c r="S3988" s="9">
        <f t="shared" si="978"/>
        <v>0</v>
      </c>
      <c r="T3988" s="9" t="str">
        <f t="shared" si="979"/>
        <v>May</v>
      </c>
      <c r="U3988" s="40">
        <f t="shared" si="980"/>
        <v>0</v>
      </c>
      <c r="V3988" s="40" t="str">
        <f t="shared" si="981"/>
        <v>Normal</v>
      </c>
      <c r="W3988" s="40">
        <f t="shared" si="982"/>
        <v>0</v>
      </c>
      <c r="X3988" s="40">
        <f t="shared" si="983"/>
        <v>0</v>
      </c>
      <c r="Y3988" s="40">
        <f t="shared" si="984"/>
        <v>0</v>
      </c>
      <c r="Z3988" s="40">
        <f t="shared" si="985"/>
        <v>0</v>
      </c>
      <c r="AA3988" s="40">
        <f t="shared" si="986"/>
        <v>1</v>
      </c>
      <c r="AB3988" s="40">
        <f t="shared" si="987"/>
        <v>0</v>
      </c>
      <c r="AC3988" s="41" t="s">
        <v>9181</v>
      </c>
      <c r="AD3988" s="41" t="s">
        <v>3956</v>
      </c>
      <c r="AE3988" s="41" t="s">
        <v>351</v>
      </c>
      <c r="AF3988" s="41" t="s">
        <v>216</v>
      </c>
      <c r="AG3988" s="41" t="s">
        <v>56</v>
      </c>
      <c r="AH3988" s="41" t="s">
        <v>56</v>
      </c>
      <c r="AI3988" s="41" t="s">
        <v>56</v>
      </c>
      <c r="AJ3988" s="41" t="s">
        <v>160</v>
      </c>
      <c r="AK3988" s="41" t="s">
        <v>56</v>
      </c>
    </row>
    <row r="3989" spans="1:37" s="41" customFormat="1" ht="15.75" thickBot="1" x14ac:dyDescent="0.3">
      <c r="A3989" s="11" t="s">
        <v>638</v>
      </c>
      <c r="B3989" s="12" t="s">
        <v>216</v>
      </c>
      <c r="C3989" s="13" t="s">
        <v>46</v>
      </c>
      <c r="D3989" s="14" t="s">
        <v>47</v>
      </c>
      <c r="E3989" s="13" t="s">
        <v>8164</v>
      </c>
      <c r="F3989" s="4" t="s">
        <v>630</v>
      </c>
      <c r="G3989" s="4" t="s">
        <v>3161</v>
      </c>
      <c r="H3989" s="15">
        <v>43247.25</v>
      </c>
      <c r="I3989" s="15">
        <v>43247.583333333336</v>
      </c>
      <c r="J3989" s="131" t="s">
        <v>8985</v>
      </c>
      <c r="K3989" s="45" t="s">
        <v>9</v>
      </c>
      <c r="L3989" s="47" t="s">
        <v>7</v>
      </c>
      <c r="M3989" s="47" t="s">
        <v>56</v>
      </c>
      <c r="N3989" s="9" t="str">
        <f t="shared" si="973"/>
        <v>Minor</v>
      </c>
      <c r="O3989" s="10" t="str">
        <f t="shared" si="974"/>
        <v>Successful</v>
      </c>
      <c r="P3989" s="10" t="str">
        <f t="shared" si="975"/>
        <v>On Time</v>
      </c>
      <c r="Q3989" s="9">
        <f t="shared" si="976"/>
        <v>1</v>
      </c>
      <c r="R3989" s="9">
        <f t="shared" si="977"/>
        <v>1</v>
      </c>
      <c r="S3989" s="9">
        <f t="shared" si="978"/>
        <v>0</v>
      </c>
      <c r="T3989" s="9" t="str">
        <f t="shared" si="979"/>
        <v>May</v>
      </c>
      <c r="U3989" s="40">
        <f t="shared" si="980"/>
        <v>0</v>
      </c>
      <c r="V3989" s="40" t="str">
        <f t="shared" si="981"/>
        <v>Normal</v>
      </c>
      <c r="W3989" s="40">
        <f t="shared" si="982"/>
        <v>0</v>
      </c>
      <c r="X3989" s="40">
        <f t="shared" si="983"/>
        <v>0</v>
      </c>
      <c r="Y3989" s="40">
        <f t="shared" si="984"/>
        <v>0</v>
      </c>
      <c r="Z3989" s="40">
        <f t="shared" si="985"/>
        <v>0</v>
      </c>
      <c r="AA3989" s="40">
        <f t="shared" si="986"/>
        <v>1</v>
      </c>
      <c r="AB3989" s="40">
        <f t="shared" si="987"/>
        <v>0</v>
      </c>
      <c r="AC3989" s="41" t="s">
        <v>9181</v>
      </c>
      <c r="AD3989" s="41" t="s">
        <v>280</v>
      </c>
      <c r="AE3989" s="41" t="s">
        <v>351</v>
      </c>
      <c r="AF3989" s="41" t="s">
        <v>216</v>
      </c>
      <c r="AG3989" s="41" t="s">
        <v>56</v>
      </c>
      <c r="AH3989" s="41" t="s">
        <v>56</v>
      </c>
      <c r="AI3989" s="41" t="s">
        <v>56</v>
      </c>
      <c r="AJ3989" s="41" t="s">
        <v>160</v>
      </c>
      <c r="AK3989" s="41" t="s">
        <v>56</v>
      </c>
    </row>
    <row r="3990" spans="1:37" s="41" customFormat="1" ht="15.75" thickBot="1" x14ac:dyDescent="0.3">
      <c r="A3990" s="11" t="s">
        <v>638</v>
      </c>
      <c r="B3990" s="12" t="s">
        <v>216</v>
      </c>
      <c r="C3990" s="13" t="s">
        <v>46</v>
      </c>
      <c r="D3990" s="14" t="s">
        <v>47</v>
      </c>
      <c r="E3990" s="13" t="s">
        <v>8165</v>
      </c>
      <c r="F3990" s="4" t="s">
        <v>630</v>
      </c>
      <c r="G3990" s="4" t="s">
        <v>3161</v>
      </c>
      <c r="H3990" s="15">
        <v>43247.666666666664</v>
      </c>
      <c r="I3990" s="15">
        <v>43248.145833333336</v>
      </c>
      <c r="J3990" s="131" t="s">
        <v>669</v>
      </c>
      <c r="K3990" s="45" t="s">
        <v>9</v>
      </c>
      <c r="L3990" s="47" t="s">
        <v>7</v>
      </c>
      <c r="M3990" s="47" t="s">
        <v>56</v>
      </c>
      <c r="N3990" s="9" t="str">
        <f t="shared" si="973"/>
        <v>Minor</v>
      </c>
      <c r="O3990" s="10" t="str">
        <f t="shared" si="974"/>
        <v>Successful</v>
      </c>
      <c r="P3990" s="10" t="str">
        <f t="shared" si="975"/>
        <v>On Time</v>
      </c>
      <c r="Q3990" s="9">
        <f t="shared" si="976"/>
        <v>1</v>
      </c>
      <c r="R3990" s="9">
        <f t="shared" si="977"/>
        <v>1</v>
      </c>
      <c r="S3990" s="9">
        <f t="shared" si="978"/>
        <v>0</v>
      </c>
      <c r="T3990" s="9" t="str">
        <f t="shared" si="979"/>
        <v>May</v>
      </c>
      <c r="U3990" s="40">
        <f t="shared" si="980"/>
        <v>0</v>
      </c>
      <c r="V3990" s="40" t="str">
        <f t="shared" si="981"/>
        <v>Normal</v>
      </c>
      <c r="W3990" s="40">
        <f t="shared" si="982"/>
        <v>0</v>
      </c>
      <c r="X3990" s="40">
        <f t="shared" si="983"/>
        <v>0</v>
      </c>
      <c r="Y3990" s="40">
        <f t="shared" si="984"/>
        <v>0</v>
      </c>
      <c r="Z3990" s="40">
        <f t="shared" si="985"/>
        <v>0</v>
      </c>
      <c r="AA3990" s="40">
        <f t="shared" si="986"/>
        <v>1</v>
      </c>
      <c r="AB3990" s="40">
        <f t="shared" si="987"/>
        <v>0</v>
      </c>
      <c r="AC3990" s="41" t="s">
        <v>9181</v>
      </c>
      <c r="AD3990" s="41" t="s">
        <v>680</v>
      </c>
      <c r="AE3990" s="41" t="s">
        <v>351</v>
      </c>
      <c r="AF3990" s="41" t="s">
        <v>216</v>
      </c>
      <c r="AG3990" s="41" t="s">
        <v>56</v>
      </c>
      <c r="AH3990" s="41" t="s">
        <v>56</v>
      </c>
      <c r="AI3990" s="41" t="s">
        <v>56</v>
      </c>
      <c r="AJ3990" s="41" t="s">
        <v>160</v>
      </c>
      <c r="AK3990" s="41" t="s">
        <v>56</v>
      </c>
    </row>
    <row r="3991" spans="1:37" s="41" customFormat="1" ht="15.75" thickBot="1" x14ac:dyDescent="0.3">
      <c r="A3991" s="11" t="s">
        <v>638</v>
      </c>
      <c r="B3991" s="12" t="s">
        <v>216</v>
      </c>
      <c r="C3991" s="13" t="s">
        <v>46</v>
      </c>
      <c r="D3991" s="14" t="s">
        <v>47</v>
      </c>
      <c r="E3991" s="13" t="s">
        <v>8166</v>
      </c>
      <c r="F3991" s="4" t="s">
        <v>630</v>
      </c>
      <c r="G3991" s="4" t="s">
        <v>3161</v>
      </c>
      <c r="H3991" s="15">
        <v>43246.875</v>
      </c>
      <c r="I3991" s="15">
        <v>43247.875</v>
      </c>
      <c r="J3991" s="131" t="s">
        <v>8986</v>
      </c>
      <c r="K3991" s="45" t="s">
        <v>9</v>
      </c>
      <c r="L3991" s="47" t="s">
        <v>7</v>
      </c>
      <c r="M3991" s="47" t="s">
        <v>56</v>
      </c>
      <c r="N3991" s="9" t="str">
        <f t="shared" si="973"/>
        <v>Minor</v>
      </c>
      <c r="O3991" s="10" t="str">
        <f t="shared" si="974"/>
        <v>Successful</v>
      </c>
      <c r="P3991" s="10" t="str">
        <f t="shared" si="975"/>
        <v>On Time</v>
      </c>
      <c r="Q3991" s="9">
        <f t="shared" si="976"/>
        <v>1</v>
      </c>
      <c r="R3991" s="9">
        <f t="shared" si="977"/>
        <v>1</v>
      </c>
      <c r="S3991" s="9">
        <f t="shared" si="978"/>
        <v>0</v>
      </c>
      <c r="T3991" s="9" t="str">
        <f t="shared" si="979"/>
        <v>May</v>
      </c>
      <c r="U3991" s="40">
        <f t="shared" si="980"/>
        <v>0</v>
      </c>
      <c r="V3991" s="40" t="str">
        <f t="shared" si="981"/>
        <v>Normal</v>
      </c>
      <c r="W3991" s="40">
        <f t="shared" si="982"/>
        <v>0</v>
      </c>
      <c r="X3991" s="40">
        <f t="shared" si="983"/>
        <v>0</v>
      </c>
      <c r="Y3991" s="40">
        <f t="shared" si="984"/>
        <v>0</v>
      </c>
      <c r="Z3991" s="40">
        <f t="shared" si="985"/>
        <v>0</v>
      </c>
      <c r="AA3991" s="40">
        <f t="shared" si="986"/>
        <v>1</v>
      </c>
      <c r="AB3991" s="40">
        <f t="shared" si="987"/>
        <v>0</v>
      </c>
      <c r="AC3991" s="41" t="s">
        <v>9181</v>
      </c>
      <c r="AD3991" s="41" t="s">
        <v>3951</v>
      </c>
      <c r="AE3991" s="41" t="s">
        <v>351</v>
      </c>
      <c r="AF3991" s="41" t="s">
        <v>216</v>
      </c>
      <c r="AG3991" s="41" t="s">
        <v>56</v>
      </c>
      <c r="AH3991" s="41" t="s">
        <v>56</v>
      </c>
      <c r="AI3991" s="41" t="s">
        <v>56</v>
      </c>
      <c r="AJ3991" s="41" t="s">
        <v>160</v>
      </c>
      <c r="AK3991" s="41" t="s">
        <v>56</v>
      </c>
    </row>
    <row r="3992" spans="1:37" s="41" customFormat="1" ht="15.75" thickBot="1" x14ac:dyDescent="0.3">
      <c r="A3992" s="11" t="s">
        <v>638</v>
      </c>
      <c r="B3992" s="12" t="s">
        <v>8</v>
      </c>
      <c r="C3992" s="13" t="s">
        <v>46</v>
      </c>
      <c r="D3992" s="14" t="s">
        <v>47</v>
      </c>
      <c r="E3992" s="13" t="s">
        <v>8167</v>
      </c>
      <c r="F3992" s="4" t="s">
        <v>662</v>
      </c>
      <c r="G3992" s="4" t="s">
        <v>563</v>
      </c>
      <c r="H3992" s="15">
        <v>43246.416666666664</v>
      </c>
      <c r="I3992" s="15">
        <v>43246.75</v>
      </c>
      <c r="J3992" s="131" t="s">
        <v>8987</v>
      </c>
      <c r="K3992" s="45" t="s">
        <v>9</v>
      </c>
      <c r="L3992" s="47" t="s">
        <v>7</v>
      </c>
      <c r="M3992" s="47" t="s">
        <v>56</v>
      </c>
      <c r="N3992" s="9" t="str">
        <f t="shared" si="973"/>
        <v>Minor</v>
      </c>
      <c r="O3992" s="10" t="str">
        <f t="shared" si="974"/>
        <v>Successful</v>
      </c>
      <c r="P3992" s="10" t="str">
        <f t="shared" si="975"/>
        <v>On Time</v>
      </c>
      <c r="Q3992" s="9">
        <f t="shared" si="976"/>
        <v>1</v>
      </c>
      <c r="R3992" s="9">
        <f t="shared" si="977"/>
        <v>1</v>
      </c>
      <c r="S3992" s="9">
        <f t="shared" si="978"/>
        <v>0</v>
      </c>
      <c r="T3992" s="9" t="str">
        <f t="shared" si="979"/>
        <v>May</v>
      </c>
      <c r="U3992" s="40">
        <f t="shared" si="980"/>
        <v>0</v>
      </c>
      <c r="V3992" s="40" t="str">
        <f t="shared" si="981"/>
        <v>Normal</v>
      </c>
      <c r="W3992" s="40">
        <f t="shared" si="982"/>
        <v>0</v>
      </c>
      <c r="X3992" s="40">
        <f t="shared" si="983"/>
        <v>0</v>
      </c>
      <c r="Y3992" s="40">
        <f t="shared" si="984"/>
        <v>0</v>
      </c>
      <c r="Z3992" s="40">
        <f t="shared" si="985"/>
        <v>0</v>
      </c>
      <c r="AA3992" s="40">
        <f t="shared" si="986"/>
        <v>1</v>
      </c>
      <c r="AB3992" s="40">
        <f t="shared" si="987"/>
        <v>0</v>
      </c>
      <c r="AC3992" s="41" t="s">
        <v>9181</v>
      </c>
      <c r="AD3992" s="41" t="s">
        <v>280</v>
      </c>
      <c r="AE3992" s="41" t="s">
        <v>259</v>
      </c>
      <c r="AF3992" s="41" t="s">
        <v>8</v>
      </c>
      <c r="AG3992" s="41" t="s">
        <v>56</v>
      </c>
      <c r="AH3992" s="41" t="s">
        <v>56</v>
      </c>
      <c r="AI3992" s="41" t="s">
        <v>56</v>
      </c>
      <c r="AJ3992" s="41" t="s">
        <v>160</v>
      </c>
      <c r="AK3992" s="41" t="s">
        <v>56</v>
      </c>
    </row>
    <row r="3993" spans="1:37" s="41" customFormat="1" ht="15.75" thickBot="1" x14ac:dyDescent="0.3">
      <c r="A3993" s="11" t="s">
        <v>697</v>
      </c>
      <c r="B3993" s="12" t="s">
        <v>216</v>
      </c>
      <c r="C3993" s="13" t="s">
        <v>46</v>
      </c>
      <c r="D3993" s="14" t="s">
        <v>47</v>
      </c>
      <c r="E3993" s="13" t="s">
        <v>8168</v>
      </c>
      <c r="F3993" s="4" t="s">
        <v>342</v>
      </c>
      <c r="G3993" s="4" t="s">
        <v>707</v>
      </c>
      <c r="H3993" s="15">
        <v>43246.625</v>
      </c>
      <c r="I3993" s="15">
        <v>43247.125</v>
      </c>
      <c r="J3993" s="131" t="s">
        <v>8988</v>
      </c>
      <c r="K3993" s="45" t="s">
        <v>9</v>
      </c>
      <c r="L3993" s="47" t="s">
        <v>7</v>
      </c>
      <c r="M3993" s="47" t="s">
        <v>56</v>
      </c>
      <c r="N3993" s="9" t="str">
        <f t="shared" si="973"/>
        <v>Minor</v>
      </c>
      <c r="O3993" s="10" t="str">
        <f t="shared" si="974"/>
        <v>Successful</v>
      </c>
      <c r="P3993" s="10" t="str">
        <f t="shared" si="975"/>
        <v>On Time</v>
      </c>
      <c r="Q3993" s="9">
        <f t="shared" si="976"/>
        <v>1</v>
      </c>
      <c r="R3993" s="9">
        <f t="shared" si="977"/>
        <v>1</v>
      </c>
      <c r="S3993" s="9">
        <f t="shared" si="978"/>
        <v>0</v>
      </c>
      <c r="T3993" s="9" t="str">
        <f t="shared" si="979"/>
        <v>May</v>
      </c>
      <c r="U3993" s="40">
        <f t="shared" si="980"/>
        <v>0</v>
      </c>
      <c r="V3993" s="40" t="str">
        <f t="shared" si="981"/>
        <v>Normal</v>
      </c>
      <c r="W3993" s="40">
        <f t="shared" si="982"/>
        <v>0</v>
      </c>
      <c r="X3993" s="40">
        <f t="shared" si="983"/>
        <v>0</v>
      </c>
      <c r="Y3993" s="40">
        <f t="shared" si="984"/>
        <v>0</v>
      </c>
      <c r="Z3993" s="40">
        <f t="shared" si="985"/>
        <v>0</v>
      </c>
      <c r="AA3993" s="40">
        <f t="shared" si="986"/>
        <v>1</v>
      </c>
      <c r="AB3993" s="40">
        <f t="shared" si="987"/>
        <v>0</v>
      </c>
      <c r="AC3993" s="41" t="s">
        <v>238</v>
      </c>
      <c r="AD3993" s="41" t="s">
        <v>9212</v>
      </c>
      <c r="AE3993" s="41" t="s">
        <v>419</v>
      </c>
      <c r="AF3993" s="41" t="s">
        <v>216</v>
      </c>
      <c r="AG3993" s="41" t="s">
        <v>56</v>
      </c>
      <c r="AH3993" s="41" t="s">
        <v>56</v>
      </c>
      <c r="AI3993" s="41" t="s">
        <v>56</v>
      </c>
      <c r="AJ3993" s="41" t="s">
        <v>160</v>
      </c>
      <c r="AK3993" s="41" t="s">
        <v>56</v>
      </c>
    </row>
    <row r="3994" spans="1:37" s="41" customFormat="1" ht="15.75" thickBot="1" x14ac:dyDescent="0.3">
      <c r="A3994" s="11" t="s">
        <v>697</v>
      </c>
      <c r="B3994" s="12" t="s">
        <v>216</v>
      </c>
      <c r="C3994" s="13" t="s">
        <v>46</v>
      </c>
      <c r="D3994" s="14" t="s">
        <v>47</v>
      </c>
      <c r="E3994" s="13" t="s">
        <v>8169</v>
      </c>
      <c r="F3994" s="4" t="s">
        <v>614</v>
      </c>
      <c r="G3994" s="4" t="s">
        <v>3198</v>
      </c>
      <c r="H3994" s="15">
        <v>43245.916666666701</v>
      </c>
      <c r="I3994" s="15">
        <v>43247.5</v>
      </c>
      <c r="J3994" s="131" t="s">
        <v>8989</v>
      </c>
      <c r="K3994" s="45" t="s">
        <v>9</v>
      </c>
      <c r="L3994" s="47" t="s">
        <v>7</v>
      </c>
      <c r="M3994" s="47" t="s">
        <v>56</v>
      </c>
      <c r="N3994" s="9" t="str">
        <f t="shared" si="973"/>
        <v>Minor</v>
      </c>
      <c r="O3994" s="10" t="str">
        <f t="shared" si="974"/>
        <v>Successful</v>
      </c>
      <c r="P3994" s="10" t="str">
        <f t="shared" si="975"/>
        <v>On Time</v>
      </c>
      <c r="Q3994" s="9">
        <f t="shared" si="976"/>
        <v>1</v>
      </c>
      <c r="R3994" s="9">
        <f t="shared" si="977"/>
        <v>1</v>
      </c>
      <c r="S3994" s="9">
        <f t="shared" si="978"/>
        <v>0</v>
      </c>
      <c r="T3994" s="9" t="str">
        <f t="shared" si="979"/>
        <v>May</v>
      </c>
      <c r="U3994" s="40">
        <f t="shared" si="980"/>
        <v>0</v>
      </c>
      <c r="V3994" s="40" t="str">
        <f t="shared" si="981"/>
        <v>Normal</v>
      </c>
      <c r="W3994" s="40">
        <f t="shared" si="982"/>
        <v>0</v>
      </c>
      <c r="X3994" s="40">
        <f t="shared" si="983"/>
        <v>0</v>
      </c>
      <c r="Y3994" s="40">
        <f t="shared" si="984"/>
        <v>0</v>
      </c>
      <c r="Z3994" s="40">
        <f t="shared" si="985"/>
        <v>0</v>
      </c>
      <c r="AA3994" s="40">
        <f t="shared" si="986"/>
        <v>1</v>
      </c>
      <c r="AB3994" s="40">
        <f t="shared" si="987"/>
        <v>0</v>
      </c>
      <c r="AC3994" s="41" t="s">
        <v>238</v>
      </c>
      <c r="AD3994" s="41" t="s">
        <v>554</v>
      </c>
      <c r="AE3994" s="41" t="s">
        <v>351</v>
      </c>
      <c r="AF3994" s="41" t="s">
        <v>216</v>
      </c>
      <c r="AG3994" s="41" t="s">
        <v>56</v>
      </c>
      <c r="AH3994" s="41" t="s">
        <v>56</v>
      </c>
      <c r="AI3994" s="41" t="s">
        <v>56</v>
      </c>
      <c r="AJ3994" s="41" t="s">
        <v>160</v>
      </c>
      <c r="AK3994" s="41" t="s">
        <v>56</v>
      </c>
    </row>
    <row r="3995" spans="1:37" s="41" customFormat="1" ht="15.75" thickBot="1" x14ac:dyDescent="0.3">
      <c r="A3995" s="11" t="s">
        <v>697</v>
      </c>
      <c r="B3995" s="12" t="s">
        <v>216</v>
      </c>
      <c r="C3995" s="13" t="s">
        <v>46</v>
      </c>
      <c r="D3995" s="14" t="s">
        <v>47</v>
      </c>
      <c r="E3995" s="13" t="s">
        <v>8170</v>
      </c>
      <c r="F3995" s="4" t="s">
        <v>614</v>
      </c>
      <c r="G3995" s="4" t="s">
        <v>3198</v>
      </c>
      <c r="H3995" s="15">
        <v>43246.8125</v>
      </c>
      <c r="I3995" s="15">
        <v>43246.979166666701</v>
      </c>
      <c r="J3995" s="131" t="s">
        <v>8990</v>
      </c>
      <c r="K3995" s="45" t="s">
        <v>9</v>
      </c>
      <c r="L3995" s="47" t="s">
        <v>7</v>
      </c>
      <c r="M3995" s="47" t="s">
        <v>56</v>
      </c>
      <c r="N3995" s="9" t="str">
        <f t="shared" si="973"/>
        <v>Minor</v>
      </c>
      <c r="O3995" s="10" t="str">
        <f t="shared" si="974"/>
        <v>Successful</v>
      </c>
      <c r="P3995" s="10" t="str">
        <f t="shared" si="975"/>
        <v>On Time</v>
      </c>
      <c r="Q3995" s="9">
        <f t="shared" si="976"/>
        <v>1</v>
      </c>
      <c r="R3995" s="9">
        <f t="shared" si="977"/>
        <v>1</v>
      </c>
      <c r="S3995" s="9">
        <f t="shared" si="978"/>
        <v>0</v>
      </c>
      <c r="T3995" s="9" t="str">
        <f t="shared" si="979"/>
        <v>May</v>
      </c>
      <c r="U3995" s="40">
        <f t="shared" si="980"/>
        <v>0</v>
      </c>
      <c r="V3995" s="40" t="str">
        <f t="shared" si="981"/>
        <v>Normal</v>
      </c>
      <c r="W3995" s="40">
        <f t="shared" si="982"/>
        <v>0</v>
      </c>
      <c r="X3995" s="40">
        <f t="shared" si="983"/>
        <v>0</v>
      </c>
      <c r="Y3995" s="40">
        <f t="shared" si="984"/>
        <v>0</v>
      </c>
      <c r="Z3995" s="40">
        <f t="shared" si="985"/>
        <v>0</v>
      </c>
      <c r="AA3995" s="40">
        <f t="shared" si="986"/>
        <v>1</v>
      </c>
      <c r="AB3995" s="40">
        <f t="shared" si="987"/>
        <v>0</v>
      </c>
      <c r="AC3995" s="41" t="s">
        <v>238</v>
      </c>
      <c r="AD3995" s="41" t="s">
        <v>289</v>
      </c>
      <c r="AE3995" s="41" t="s">
        <v>351</v>
      </c>
      <c r="AF3995" s="41" t="s">
        <v>216</v>
      </c>
      <c r="AG3995" s="41" t="s">
        <v>56</v>
      </c>
      <c r="AH3995" s="41" t="s">
        <v>56</v>
      </c>
      <c r="AI3995" s="41" t="s">
        <v>56</v>
      </c>
      <c r="AJ3995" s="41" t="s">
        <v>160</v>
      </c>
      <c r="AK3995" s="41" t="s">
        <v>56</v>
      </c>
    </row>
    <row r="3996" spans="1:37" s="41" customFormat="1" ht="15.75" thickBot="1" x14ac:dyDescent="0.3">
      <c r="A3996" s="11" t="s">
        <v>697</v>
      </c>
      <c r="B3996" s="12" t="s">
        <v>216</v>
      </c>
      <c r="C3996" s="13" t="s">
        <v>46</v>
      </c>
      <c r="D3996" s="14" t="s">
        <v>47</v>
      </c>
      <c r="E3996" s="13" t="s">
        <v>8171</v>
      </c>
      <c r="F3996" s="4" t="s">
        <v>617</v>
      </c>
      <c r="G3996" s="4" t="s">
        <v>590</v>
      </c>
      <c r="H3996" s="15">
        <v>43247.541666666701</v>
      </c>
      <c r="I3996" s="15">
        <v>43247.916666666701</v>
      </c>
      <c r="J3996" s="131" t="s">
        <v>8991</v>
      </c>
      <c r="K3996" s="45" t="s">
        <v>9</v>
      </c>
      <c r="L3996" s="47" t="s">
        <v>7</v>
      </c>
      <c r="M3996" s="47" t="s">
        <v>56</v>
      </c>
      <c r="N3996" s="9" t="str">
        <f t="shared" si="973"/>
        <v>Minor</v>
      </c>
      <c r="O3996" s="10" t="str">
        <f t="shared" si="974"/>
        <v>Successful</v>
      </c>
      <c r="P3996" s="10" t="str">
        <f t="shared" si="975"/>
        <v>On Time</v>
      </c>
      <c r="Q3996" s="9">
        <f t="shared" si="976"/>
        <v>1</v>
      </c>
      <c r="R3996" s="9">
        <f t="shared" si="977"/>
        <v>1</v>
      </c>
      <c r="S3996" s="9">
        <f t="shared" si="978"/>
        <v>0</v>
      </c>
      <c r="T3996" s="9" t="str">
        <f t="shared" si="979"/>
        <v>May</v>
      </c>
      <c r="U3996" s="40">
        <f t="shared" si="980"/>
        <v>0</v>
      </c>
      <c r="V3996" s="40" t="str">
        <f t="shared" si="981"/>
        <v>Normal</v>
      </c>
      <c r="W3996" s="40">
        <f t="shared" si="982"/>
        <v>0</v>
      </c>
      <c r="X3996" s="40">
        <f t="shared" si="983"/>
        <v>0</v>
      </c>
      <c r="Y3996" s="40">
        <f t="shared" si="984"/>
        <v>0</v>
      </c>
      <c r="Z3996" s="40">
        <f t="shared" si="985"/>
        <v>0</v>
      </c>
      <c r="AA3996" s="40">
        <f t="shared" si="986"/>
        <v>1</v>
      </c>
      <c r="AB3996" s="40">
        <f t="shared" si="987"/>
        <v>0</v>
      </c>
      <c r="AC3996" s="41" t="s">
        <v>238</v>
      </c>
      <c r="AD3996" s="41" t="s">
        <v>5838</v>
      </c>
      <c r="AE3996" s="41" t="s">
        <v>437</v>
      </c>
      <c r="AF3996" s="41" t="s">
        <v>216</v>
      </c>
      <c r="AG3996" s="41" t="s">
        <v>56</v>
      </c>
      <c r="AH3996" s="41" t="s">
        <v>56</v>
      </c>
      <c r="AI3996" s="41" t="s">
        <v>56</v>
      </c>
      <c r="AJ3996" s="41" t="s">
        <v>160</v>
      </c>
      <c r="AK3996" s="41" t="s">
        <v>56</v>
      </c>
    </row>
    <row r="3997" spans="1:37" s="41" customFormat="1" ht="15.75" thickBot="1" x14ac:dyDescent="0.3">
      <c r="A3997" s="11" t="s">
        <v>697</v>
      </c>
      <c r="B3997" s="12" t="s">
        <v>216</v>
      </c>
      <c r="C3997" s="13" t="s">
        <v>46</v>
      </c>
      <c r="D3997" s="14" t="s">
        <v>47</v>
      </c>
      <c r="E3997" s="13" t="s">
        <v>8172</v>
      </c>
      <c r="F3997" s="4" t="s">
        <v>152</v>
      </c>
      <c r="G3997" s="4" t="s">
        <v>8414</v>
      </c>
      <c r="H3997" s="15">
        <v>43246.333333333299</v>
      </c>
      <c r="I3997" s="15">
        <v>43247.583333333299</v>
      </c>
      <c r="J3997" s="131" t="s">
        <v>8992</v>
      </c>
      <c r="K3997" s="45" t="s">
        <v>9</v>
      </c>
      <c r="L3997" s="47" t="s">
        <v>7</v>
      </c>
      <c r="M3997" s="47" t="s">
        <v>56</v>
      </c>
      <c r="N3997" s="9" t="str">
        <f t="shared" si="973"/>
        <v>Minor</v>
      </c>
      <c r="O3997" s="10" t="str">
        <f t="shared" si="974"/>
        <v>Successful</v>
      </c>
      <c r="P3997" s="10" t="str">
        <f t="shared" si="975"/>
        <v>On Time</v>
      </c>
      <c r="Q3997" s="9">
        <f t="shared" si="976"/>
        <v>1</v>
      </c>
      <c r="R3997" s="9">
        <f t="shared" si="977"/>
        <v>1</v>
      </c>
      <c r="S3997" s="9">
        <f t="shared" si="978"/>
        <v>0</v>
      </c>
      <c r="T3997" s="9" t="str">
        <f t="shared" si="979"/>
        <v>May</v>
      </c>
      <c r="U3997" s="40">
        <f t="shared" si="980"/>
        <v>0</v>
      </c>
      <c r="V3997" s="40" t="str">
        <f t="shared" si="981"/>
        <v>Normal</v>
      </c>
      <c r="W3997" s="40">
        <f t="shared" si="982"/>
        <v>0</v>
      </c>
      <c r="X3997" s="40">
        <f t="shared" si="983"/>
        <v>0</v>
      </c>
      <c r="Y3997" s="40">
        <f t="shared" si="984"/>
        <v>0</v>
      </c>
      <c r="Z3997" s="40">
        <f t="shared" si="985"/>
        <v>0</v>
      </c>
      <c r="AA3997" s="40">
        <f t="shared" si="986"/>
        <v>1</v>
      </c>
      <c r="AB3997" s="40">
        <f t="shared" si="987"/>
        <v>0</v>
      </c>
      <c r="AC3997" s="41" t="s">
        <v>238</v>
      </c>
      <c r="AD3997" s="41" t="s">
        <v>280</v>
      </c>
      <c r="AE3997" s="41" t="s">
        <v>121</v>
      </c>
      <c r="AF3997" s="41" t="s">
        <v>322</v>
      </c>
      <c r="AG3997" s="41" t="s">
        <v>56</v>
      </c>
      <c r="AH3997" s="41" t="s">
        <v>56</v>
      </c>
      <c r="AI3997" s="41" t="s">
        <v>56</v>
      </c>
      <c r="AJ3997" s="41" t="s">
        <v>160</v>
      </c>
      <c r="AK3997" s="41" t="s">
        <v>56</v>
      </c>
    </row>
    <row r="3998" spans="1:37" s="41" customFormat="1" ht="15.75" thickBot="1" x14ac:dyDescent="0.3">
      <c r="A3998" s="11" t="s">
        <v>697</v>
      </c>
      <c r="B3998" s="12" t="s">
        <v>216</v>
      </c>
      <c r="C3998" s="13" t="s">
        <v>46</v>
      </c>
      <c r="D3998" s="14" t="s">
        <v>47</v>
      </c>
      <c r="E3998" s="13" t="s">
        <v>8173</v>
      </c>
      <c r="F3998" s="4" t="s">
        <v>152</v>
      </c>
      <c r="G3998" s="4" t="s">
        <v>492</v>
      </c>
      <c r="H3998" s="15">
        <v>43244.541666666701</v>
      </c>
      <c r="I3998" s="15">
        <v>43245.708333333299</v>
      </c>
      <c r="J3998" s="131" t="s">
        <v>8993</v>
      </c>
      <c r="K3998" s="45" t="s">
        <v>9</v>
      </c>
      <c r="L3998" s="47" t="s">
        <v>7</v>
      </c>
      <c r="M3998" s="47" t="s">
        <v>56</v>
      </c>
      <c r="N3998" s="9" t="str">
        <f t="shared" si="973"/>
        <v>Minor</v>
      </c>
      <c r="O3998" s="10" t="str">
        <f t="shared" si="974"/>
        <v>Successful</v>
      </c>
      <c r="P3998" s="10" t="str">
        <f t="shared" si="975"/>
        <v>On Time</v>
      </c>
      <c r="Q3998" s="9">
        <f t="shared" si="976"/>
        <v>1</v>
      </c>
      <c r="R3998" s="9">
        <f t="shared" si="977"/>
        <v>1</v>
      </c>
      <c r="S3998" s="9">
        <f t="shared" si="978"/>
        <v>0</v>
      </c>
      <c r="T3998" s="9" t="str">
        <f t="shared" si="979"/>
        <v>May</v>
      </c>
      <c r="U3998" s="40">
        <f t="shared" si="980"/>
        <v>0</v>
      </c>
      <c r="V3998" s="40" t="str">
        <f t="shared" si="981"/>
        <v>Normal</v>
      </c>
      <c r="W3998" s="40">
        <f t="shared" si="982"/>
        <v>0</v>
      </c>
      <c r="X3998" s="40">
        <f t="shared" si="983"/>
        <v>0</v>
      </c>
      <c r="Y3998" s="40">
        <f t="shared" si="984"/>
        <v>0</v>
      </c>
      <c r="Z3998" s="40">
        <f t="shared" si="985"/>
        <v>0</v>
      </c>
      <c r="AA3998" s="40">
        <f t="shared" si="986"/>
        <v>1</v>
      </c>
      <c r="AB3998" s="40">
        <f t="shared" si="987"/>
        <v>0</v>
      </c>
      <c r="AC3998" s="41" t="s">
        <v>238</v>
      </c>
      <c r="AD3998" s="41" t="s">
        <v>5866</v>
      </c>
      <c r="AE3998" s="41" t="s">
        <v>121</v>
      </c>
      <c r="AF3998" s="41" t="s">
        <v>322</v>
      </c>
      <c r="AG3998" s="41" t="s">
        <v>56</v>
      </c>
      <c r="AH3998" s="41" t="s">
        <v>56</v>
      </c>
      <c r="AI3998" s="41" t="s">
        <v>56</v>
      </c>
      <c r="AJ3998" s="41" t="s">
        <v>160</v>
      </c>
      <c r="AK3998" s="41" t="s">
        <v>56</v>
      </c>
    </row>
    <row r="3999" spans="1:37" s="41" customFormat="1" ht="15.75" thickBot="1" x14ac:dyDescent="0.3">
      <c r="A3999" s="11" t="s">
        <v>697</v>
      </c>
      <c r="B3999" s="12" t="s">
        <v>216</v>
      </c>
      <c r="C3999" s="13" t="s">
        <v>46</v>
      </c>
      <c r="D3999" s="14" t="s">
        <v>47</v>
      </c>
      <c r="E3999" s="13" t="s">
        <v>8174</v>
      </c>
      <c r="F3999" s="4" t="s">
        <v>152</v>
      </c>
      <c r="G3999" s="4" t="s">
        <v>171</v>
      </c>
      <c r="H3999" s="15">
        <v>43246.458333333299</v>
      </c>
      <c r="I3999" s="15">
        <v>43246.625</v>
      </c>
      <c r="J3999" s="131" t="s">
        <v>8994</v>
      </c>
      <c r="K3999" s="45" t="s">
        <v>9</v>
      </c>
      <c r="L3999" s="47" t="s">
        <v>7</v>
      </c>
      <c r="M3999" s="47" t="s">
        <v>56</v>
      </c>
      <c r="N3999" s="9" t="str">
        <f t="shared" si="973"/>
        <v>Minor</v>
      </c>
      <c r="O3999" s="10" t="str">
        <f t="shared" si="974"/>
        <v>Successful</v>
      </c>
      <c r="P3999" s="10" t="str">
        <f t="shared" si="975"/>
        <v>On Time</v>
      </c>
      <c r="Q3999" s="9">
        <f t="shared" si="976"/>
        <v>1</v>
      </c>
      <c r="R3999" s="9">
        <f t="shared" si="977"/>
        <v>1</v>
      </c>
      <c r="S3999" s="9">
        <f t="shared" si="978"/>
        <v>0</v>
      </c>
      <c r="T3999" s="9" t="str">
        <f t="shared" si="979"/>
        <v>May</v>
      </c>
      <c r="U3999" s="40">
        <f t="shared" si="980"/>
        <v>0</v>
      </c>
      <c r="V3999" s="40" t="str">
        <f t="shared" si="981"/>
        <v>Normal</v>
      </c>
      <c r="W3999" s="40">
        <f t="shared" si="982"/>
        <v>0</v>
      </c>
      <c r="X3999" s="40">
        <f t="shared" si="983"/>
        <v>0</v>
      </c>
      <c r="Y3999" s="40">
        <f t="shared" si="984"/>
        <v>0</v>
      </c>
      <c r="Z3999" s="40">
        <f t="shared" si="985"/>
        <v>0</v>
      </c>
      <c r="AA3999" s="40">
        <f t="shared" si="986"/>
        <v>1</v>
      </c>
      <c r="AB3999" s="40">
        <f t="shared" si="987"/>
        <v>0</v>
      </c>
      <c r="AC3999" s="41" t="s">
        <v>238</v>
      </c>
      <c r="AD3999" s="41" t="s">
        <v>5857</v>
      </c>
      <c r="AE3999" s="41" t="s">
        <v>121</v>
      </c>
      <c r="AF3999" s="41" t="s">
        <v>322</v>
      </c>
      <c r="AG3999" s="41" t="s">
        <v>56</v>
      </c>
      <c r="AH3999" s="41" t="s">
        <v>56</v>
      </c>
      <c r="AI3999" s="41" t="s">
        <v>56</v>
      </c>
      <c r="AJ3999" s="41" t="s">
        <v>160</v>
      </c>
      <c r="AK3999" s="41" t="s">
        <v>56</v>
      </c>
    </row>
    <row r="4000" spans="1:37" s="41" customFormat="1" ht="15.75" thickBot="1" x14ac:dyDescent="0.3">
      <c r="A4000" s="11" t="s">
        <v>697</v>
      </c>
      <c r="B4000" s="12" t="s">
        <v>216</v>
      </c>
      <c r="C4000" s="13" t="s">
        <v>46</v>
      </c>
      <c r="D4000" s="14" t="s">
        <v>47</v>
      </c>
      <c r="E4000" s="13" t="s">
        <v>8175</v>
      </c>
      <c r="F4000" s="4" t="s">
        <v>152</v>
      </c>
      <c r="G4000" s="4" t="s">
        <v>492</v>
      </c>
      <c r="H4000" s="15">
        <v>43245.5</v>
      </c>
      <c r="I4000" s="15">
        <v>43245.708333333299</v>
      </c>
      <c r="J4000" s="131" t="s">
        <v>8995</v>
      </c>
      <c r="K4000" s="45" t="s">
        <v>9</v>
      </c>
      <c r="L4000" s="47" t="s">
        <v>7</v>
      </c>
      <c r="M4000" s="47" t="s">
        <v>56</v>
      </c>
      <c r="N4000" s="9" t="str">
        <f t="shared" si="973"/>
        <v>Minor</v>
      </c>
      <c r="O4000" s="10" t="str">
        <f t="shared" si="974"/>
        <v>Successful</v>
      </c>
      <c r="P4000" s="10" t="str">
        <f t="shared" si="975"/>
        <v>On Time</v>
      </c>
      <c r="Q4000" s="9">
        <f t="shared" si="976"/>
        <v>1</v>
      </c>
      <c r="R4000" s="9">
        <f t="shared" si="977"/>
        <v>1</v>
      </c>
      <c r="S4000" s="9">
        <f t="shared" si="978"/>
        <v>0</v>
      </c>
      <c r="T4000" s="9" t="str">
        <f t="shared" si="979"/>
        <v>May</v>
      </c>
      <c r="U4000" s="40">
        <f t="shared" si="980"/>
        <v>0</v>
      </c>
      <c r="V4000" s="40" t="str">
        <f t="shared" si="981"/>
        <v>Normal</v>
      </c>
      <c r="W4000" s="40">
        <f t="shared" si="982"/>
        <v>0</v>
      </c>
      <c r="X4000" s="40">
        <f t="shared" si="983"/>
        <v>0</v>
      </c>
      <c r="Y4000" s="40">
        <f t="shared" si="984"/>
        <v>0</v>
      </c>
      <c r="Z4000" s="40">
        <f t="shared" si="985"/>
        <v>0</v>
      </c>
      <c r="AA4000" s="40">
        <f t="shared" si="986"/>
        <v>1</v>
      </c>
      <c r="AB4000" s="40">
        <f t="shared" si="987"/>
        <v>0</v>
      </c>
      <c r="AC4000" s="41" t="s">
        <v>238</v>
      </c>
      <c r="AD4000" s="41" t="s">
        <v>296</v>
      </c>
      <c r="AE4000" s="41" t="s">
        <v>121</v>
      </c>
      <c r="AF4000" s="41" t="s">
        <v>322</v>
      </c>
      <c r="AG4000" s="41" t="s">
        <v>56</v>
      </c>
      <c r="AH4000" s="41" t="s">
        <v>56</v>
      </c>
      <c r="AI4000" s="41" t="s">
        <v>56</v>
      </c>
      <c r="AJ4000" s="41" t="s">
        <v>160</v>
      </c>
      <c r="AK4000" s="41" t="s">
        <v>56</v>
      </c>
    </row>
    <row r="4001" spans="1:37" s="41" customFormat="1" ht="15.75" thickBot="1" x14ac:dyDescent="0.3">
      <c r="A4001" s="11" t="s">
        <v>697</v>
      </c>
      <c r="B4001" s="12" t="s">
        <v>216</v>
      </c>
      <c r="C4001" s="13" t="s">
        <v>46</v>
      </c>
      <c r="D4001" s="14" t="s">
        <v>47</v>
      </c>
      <c r="E4001" s="13" t="s">
        <v>8176</v>
      </c>
      <c r="F4001" s="4" t="s">
        <v>152</v>
      </c>
      <c r="G4001" s="4" t="s">
        <v>492</v>
      </c>
      <c r="H4001" s="15">
        <v>43247.5</v>
      </c>
      <c r="I4001" s="15">
        <v>43247.708333333299</v>
      </c>
      <c r="J4001" s="131" t="s">
        <v>8996</v>
      </c>
      <c r="K4001" s="45" t="s">
        <v>9</v>
      </c>
      <c r="L4001" s="47" t="s">
        <v>7</v>
      </c>
      <c r="M4001" s="47" t="s">
        <v>56</v>
      </c>
      <c r="N4001" s="9" t="str">
        <f t="shared" si="973"/>
        <v>Minor</v>
      </c>
      <c r="O4001" s="10" t="str">
        <f t="shared" si="974"/>
        <v>Successful</v>
      </c>
      <c r="P4001" s="10" t="str">
        <f t="shared" si="975"/>
        <v>On Time</v>
      </c>
      <c r="Q4001" s="9">
        <f t="shared" si="976"/>
        <v>1</v>
      </c>
      <c r="R4001" s="9">
        <f t="shared" si="977"/>
        <v>1</v>
      </c>
      <c r="S4001" s="9">
        <f t="shared" si="978"/>
        <v>0</v>
      </c>
      <c r="T4001" s="9" t="str">
        <f t="shared" si="979"/>
        <v>May</v>
      </c>
      <c r="U4001" s="40">
        <f t="shared" si="980"/>
        <v>0</v>
      </c>
      <c r="V4001" s="40" t="str">
        <f t="shared" si="981"/>
        <v>Normal</v>
      </c>
      <c r="W4001" s="40">
        <f t="shared" si="982"/>
        <v>0</v>
      </c>
      <c r="X4001" s="40">
        <f t="shared" si="983"/>
        <v>0</v>
      </c>
      <c r="Y4001" s="40">
        <f t="shared" si="984"/>
        <v>0</v>
      </c>
      <c r="Z4001" s="40">
        <f t="shared" si="985"/>
        <v>0</v>
      </c>
      <c r="AA4001" s="40">
        <f t="shared" si="986"/>
        <v>1</v>
      </c>
      <c r="AB4001" s="40">
        <f t="shared" si="987"/>
        <v>0</v>
      </c>
      <c r="AC4001" s="41" t="s">
        <v>238</v>
      </c>
      <c r="AD4001" s="41" t="s">
        <v>296</v>
      </c>
      <c r="AE4001" s="41" t="s">
        <v>121</v>
      </c>
      <c r="AF4001" s="41" t="s">
        <v>322</v>
      </c>
      <c r="AG4001" s="41" t="s">
        <v>56</v>
      </c>
      <c r="AH4001" s="41" t="s">
        <v>56</v>
      </c>
      <c r="AI4001" s="41" t="s">
        <v>56</v>
      </c>
      <c r="AJ4001" s="41" t="s">
        <v>160</v>
      </c>
      <c r="AK4001" s="41" t="s">
        <v>56</v>
      </c>
    </row>
    <row r="4002" spans="1:37" s="41" customFormat="1" ht="15.75" thickBot="1" x14ac:dyDescent="0.3">
      <c r="A4002" s="11" t="s">
        <v>697</v>
      </c>
      <c r="B4002" s="12" t="s">
        <v>216</v>
      </c>
      <c r="C4002" s="13" t="s">
        <v>46</v>
      </c>
      <c r="D4002" s="14" t="s">
        <v>47</v>
      </c>
      <c r="E4002" s="13" t="s">
        <v>8177</v>
      </c>
      <c r="F4002" s="4" t="s">
        <v>152</v>
      </c>
      <c r="G4002" s="4" t="s">
        <v>505</v>
      </c>
      <c r="H4002" s="15">
        <v>43245.572916666701</v>
      </c>
      <c r="I4002" s="15">
        <v>43245.958333333299</v>
      </c>
      <c r="J4002" s="131" t="s">
        <v>8997</v>
      </c>
      <c r="K4002" s="45" t="s">
        <v>9</v>
      </c>
      <c r="L4002" s="47" t="s">
        <v>7</v>
      </c>
      <c r="M4002" s="47" t="s">
        <v>56</v>
      </c>
      <c r="N4002" s="9" t="str">
        <f t="shared" si="973"/>
        <v>Minor</v>
      </c>
      <c r="O4002" s="10" t="str">
        <f t="shared" si="974"/>
        <v>Successful</v>
      </c>
      <c r="P4002" s="10" t="str">
        <f t="shared" si="975"/>
        <v>On Time</v>
      </c>
      <c r="Q4002" s="9">
        <f t="shared" si="976"/>
        <v>1</v>
      </c>
      <c r="R4002" s="9">
        <f t="shared" si="977"/>
        <v>1</v>
      </c>
      <c r="S4002" s="9">
        <f t="shared" si="978"/>
        <v>0</v>
      </c>
      <c r="T4002" s="9" t="str">
        <f t="shared" si="979"/>
        <v>May</v>
      </c>
      <c r="U4002" s="40">
        <f t="shared" si="980"/>
        <v>0</v>
      </c>
      <c r="V4002" s="40" t="str">
        <f t="shared" si="981"/>
        <v>Normal</v>
      </c>
      <c r="W4002" s="40">
        <f t="shared" si="982"/>
        <v>0</v>
      </c>
      <c r="X4002" s="40">
        <f t="shared" si="983"/>
        <v>0</v>
      </c>
      <c r="Y4002" s="40">
        <f t="shared" si="984"/>
        <v>0</v>
      </c>
      <c r="Z4002" s="40">
        <f t="shared" si="985"/>
        <v>0</v>
      </c>
      <c r="AA4002" s="40">
        <f t="shared" si="986"/>
        <v>1</v>
      </c>
      <c r="AB4002" s="40">
        <f t="shared" si="987"/>
        <v>0</v>
      </c>
      <c r="AC4002" s="41" t="s">
        <v>238</v>
      </c>
      <c r="AD4002" s="41" t="s">
        <v>3948</v>
      </c>
      <c r="AE4002" s="41" t="s">
        <v>121</v>
      </c>
      <c r="AF4002" s="41" t="s">
        <v>322</v>
      </c>
      <c r="AG4002" s="41" t="s">
        <v>56</v>
      </c>
      <c r="AH4002" s="41" t="s">
        <v>56</v>
      </c>
      <c r="AI4002" s="41" t="s">
        <v>56</v>
      </c>
      <c r="AJ4002" s="41" t="s">
        <v>160</v>
      </c>
      <c r="AK4002" s="41" t="s">
        <v>56</v>
      </c>
    </row>
    <row r="4003" spans="1:37" s="41" customFormat="1" ht="15.75" thickBot="1" x14ac:dyDescent="0.3">
      <c r="A4003" s="11" t="s">
        <v>697</v>
      </c>
      <c r="B4003" s="12" t="s">
        <v>216</v>
      </c>
      <c r="C4003" s="13" t="s">
        <v>46</v>
      </c>
      <c r="D4003" s="14" t="s">
        <v>47</v>
      </c>
      <c r="E4003" s="13" t="s">
        <v>8178</v>
      </c>
      <c r="F4003" s="4" t="s">
        <v>152</v>
      </c>
      <c r="G4003" s="4" t="s">
        <v>492</v>
      </c>
      <c r="H4003" s="15">
        <v>43245.541666666701</v>
      </c>
      <c r="I4003" s="15">
        <v>43245.708333333299</v>
      </c>
      <c r="J4003" s="131" t="s">
        <v>8998</v>
      </c>
      <c r="K4003" s="45" t="s">
        <v>9</v>
      </c>
      <c r="L4003" s="47" t="s">
        <v>7</v>
      </c>
      <c r="M4003" s="47" t="s">
        <v>56</v>
      </c>
      <c r="N4003" s="9" t="str">
        <f t="shared" si="973"/>
        <v>Minor</v>
      </c>
      <c r="O4003" s="10" t="str">
        <f t="shared" si="974"/>
        <v>Successful</v>
      </c>
      <c r="P4003" s="10" t="str">
        <f t="shared" si="975"/>
        <v>On Time</v>
      </c>
      <c r="Q4003" s="9">
        <f t="shared" si="976"/>
        <v>1</v>
      </c>
      <c r="R4003" s="9">
        <f t="shared" si="977"/>
        <v>1</v>
      </c>
      <c r="S4003" s="9">
        <f t="shared" si="978"/>
        <v>0</v>
      </c>
      <c r="T4003" s="9" t="str">
        <f t="shared" si="979"/>
        <v>May</v>
      </c>
      <c r="U4003" s="40">
        <f t="shared" si="980"/>
        <v>0</v>
      </c>
      <c r="V4003" s="40" t="str">
        <f t="shared" si="981"/>
        <v>Normal</v>
      </c>
      <c r="W4003" s="40">
        <f t="shared" si="982"/>
        <v>0</v>
      </c>
      <c r="X4003" s="40">
        <f t="shared" si="983"/>
        <v>0</v>
      </c>
      <c r="Y4003" s="40">
        <f t="shared" si="984"/>
        <v>0</v>
      </c>
      <c r="Z4003" s="40">
        <f t="shared" si="985"/>
        <v>0</v>
      </c>
      <c r="AA4003" s="40">
        <f t="shared" si="986"/>
        <v>1</v>
      </c>
      <c r="AB4003" s="40">
        <f t="shared" si="987"/>
        <v>0</v>
      </c>
      <c r="AC4003" s="41" t="s">
        <v>238</v>
      </c>
      <c r="AD4003" s="41" t="s">
        <v>723</v>
      </c>
      <c r="AE4003" s="41" t="s">
        <v>121</v>
      </c>
      <c r="AF4003" s="41" t="s">
        <v>322</v>
      </c>
      <c r="AG4003" s="41" t="s">
        <v>56</v>
      </c>
      <c r="AH4003" s="41" t="s">
        <v>56</v>
      </c>
      <c r="AI4003" s="41" t="s">
        <v>56</v>
      </c>
      <c r="AJ4003" s="41" t="s">
        <v>160</v>
      </c>
      <c r="AK4003" s="41" t="s">
        <v>56</v>
      </c>
    </row>
    <row r="4004" spans="1:37" s="41" customFormat="1" ht="15.75" thickBot="1" x14ac:dyDescent="0.3">
      <c r="A4004" s="11" t="s">
        <v>697</v>
      </c>
      <c r="B4004" s="12" t="s">
        <v>216</v>
      </c>
      <c r="C4004" s="13" t="s">
        <v>46</v>
      </c>
      <c r="D4004" s="14" t="s">
        <v>47</v>
      </c>
      <c r="E4004" s="13" t="s">
        <v>8179</v>
      </c>
      <c r="F4004" s="4" t="s">
        <v>152</v>
      </c>
      <c r="G4004" s="4" t="s">
        <v>490</v>
      </c>
      <c r="H4004" s="15">
        <v>43247.625</v>
      </c>
      <c r="I4004" s="15">
        <v>43247.75</v>
      </c>
      <c r="J4004" s="131" t="s">
        <v>8999</v>
      </c>
      <c r="K4004" s="45" t="s">
        <v>9</v>
      </c>
      <c r="L4004" s="47" t="s">
        <v>7</v>
      </c>
      <c r="M4004" s="47" t="s">
        <v>56</v>
      </c>
      <c r="N4004" s="9" t="str">
        <f t="shared" si="973"/>
        <v>Minor</v>
      </c>
      <c r="O4004" s="10" t="str">
        <f t="shared" si="974"/>
        <v>Successful</v>
      </c>
      <c r="P4004" s="10" t="str">
        <f t="shared" si="975"/>
        <v>On Time</v>
      </c>
      <c r="Q4004" s="9">
        <f t="shared" si="976"/>
        <v>1</v>
      </c>
      <c r="R4004" s="9">
        <f t="shared" si="977"/>
        <v>1</v>
      </c>
      <c r="S4004" s="9">
        <f t="shared" si="978"/>
        <v>0</v>
      </c>
      <c r="T4004" s="9" t="str">
        <f t="shared" si="979"/>
        <v>May</v>
      </c>
      <c r="U4004" s="40">
        <f t="shared" si="980"/>
        <v>0</v>
      </c>
      <c r="V4004" s="40" t="str">
        <f t="shared" si="981"/>
        <v>Normal</v>
      </c>
      <c r="W4004" s="40">
        <f t="shared" si="982"/>
        <v>0</v>
      </c>
      <c r="X4004" s="40">
        <f t="shared" si="983"/>
        <v>0</v>
      </c>
      <c r="Y4004" s="40">
        <f t="shared" si="984"/>
        <v>0</v>
      </c>
      <c r="Z4004" s="40">
        <f t="shared" si="985"/>
        <v>0</v>
      </c>
      <c r="AA4004" s="40">
        <f t="shared" si="986"/>
        <v>1</v>
      </c>
      <c r="AB4004" s="40">
        <f t="shared" si="987"/>
        <v>0</v>
      </c>
      <c r="AC4004" s="41" t="s">
        <v>238</v>
      </c>
      <c r="AD4004" s="41" t="s">
        <v>9215</v>
      </c>
      <c r="AE4004" s="41" t="s">
        <v>121</v>
      </c>
      <c r="AF4004" s="41" t="s">
        <v>322</v>
      </c>
      <c r="AG4004" s="41" t="s">
        <v>56</v>
      </c>
      <c r="AH4004" s="41" t="s">
        <v>56</v>
      </c>
      <c r="AI4004" s="41" t="s">
        <v>56</v>
      </c>
      <c r="AJ4004" s="41" t="s">
        <v>160</v>
      </c>
      <c r="AK4004" s="41" t="s">
        <v>56</v>
      </c>
    </row>
    <row r="4005" spans="1:37" s="41" customFormat="1" ht="15.75" thickBot="1" x14ac:dyDescent="0.3">
      <c r="A4005" s="11" t="s">
        <v>697</v>
      </c>
      <c r="B4005" s="12" t="s">
        <v>216</v>
      </c>
      <c r="C4005" s="13" t="s">
        <v>46</v>
      </c>
      <c r="D4005" s="14" t="s">
        <v>47</v>
      </c>
      <c r="E4005" s="13" t="s">
        <v>8180</v>
      </c>
      <c r="F4005" s="4" t="s">
        <v>343</v>
      </c>
      <c r="G4005" s="4" t="s">
        <v>664</v>
      </c>
      <c r="H4005" s="15">
        <v>43245.833333333299</v>
      </c>
      <c r="I4005" s="15">
        <v>43246.375</v>
      </c>
      <c r="J4005" s="131" t="s">
        <v>9000</v>
      </c>
      <c r="K4005" s="45" t="s">
        <v>9</v>
      </c>
      <c r="L4005" s="47" t="s">
        <v>7</v>
      </c>
      <c r="M4005" s="47" t="s">
        <v>56</v>
      </c>
      <c r="N4005" s="9" t="str">
        <f t="shared" si="973"/>
        <v>Minor</v>
      </c>
      <c r="O4005" s="10" t="str">
        <f t="shared" si="974"/>
        <v>Successful</v>
      </c>
      <c r="P4005" s="10" t="str">
        <f t="shared" si="975"/>
        <v>On Time</v>
      </c>
      <c r="Q4005" s="9">
        <f t="shared" si="976"/>
        <v>1</v>
      </c>
      <c r="R4005" s="9">
        <f t="shared" si="977"/>
        <v>1</v>
      </c>
      <c r="S4005" s="9">
        <f t="shared" si="978"/>
        <v>0</v>
      </c>
      <c r="T4005" s="9" t="str">
        <f t="shared" si="979"/>
        <v>May</v>
      </c>
      <c r="U4005" s="40">
        <f t="shared" si="980"/>
        <v>0</v>
      </c>
      <c r="V4005" s="40" t="str">
        <f t="shared" si="981"/>
        <v>Normal</v>
      </c>
      <c r="W4005" s="40">
        <f t="shared" si="982"/>
        <v>0</v>
      </c>
      <c r="X4005" s="40">
        <f t="shared" si="983"/>
        <v>0</v>
      </c>
      <c r="Y4005" s="40">
        <f t="shared" si="984"/>
        <v>0</v>
      </c>
      <c r="Z4005" s="40">
        <f t="shared" si="985"/>
        <v>0</v>
      </c>
      <c r="AA4005" s="40">
        <f t="shared" si="986"/>
        <v>1</v>
      </c>
      <c r="AB4005" s="40">
        <f t="shared" si="987"/>
        <v>0</v>
      </c>
      <c r="AC4005" s="41" t="s">
        <v>238</v>
      </c>
      <c r="AD4005" s="41" t="s">
        <v>514</v>
      </c>
      <c r="AE4005" s="41" t="s">
        <v>420</v>
      </c>
      <c r="AF4005" s="41" t="s">
        <v>216</v>
      </c>
      <c r="AG4005" s="41" t="s">
        <v>56</v>
      </c>
      <c r="AH4005" s="41" t="s">
        <v>56</v>
      </c>
      <c r="AI4005" s="41" t="s">
        <v>56</v>
      </c>
      <c r="AJ4005" s="41" t="s">
        <v>160</v>
      </c>
      <c r="AK4005" s="41" t="s">
        <v>56</v>
      </c>
    </row>
    <row r="4006" spans="1:37" s="41" customFormat="1" ht="15.75" thickBot="1" x14ac:dyDescent="0.3">
      <c r="A4006" s="11" t="s">
        <v>697</v>
      </c>
      <c r="B4006" s="12" t="s">
        <v>216</v>
      </c>
      <c r="C4006" s="13" t="s">
        <v>46</v>
      </c>
      <c r="D4006" s="14" t="s">
        <v>47</v>
      </c>
      <c r="E4006" s="13" t="s">
        <v>8181</v>
      </c>
      <c r="F4006" s="4" t="s">
        <v>500</v>
      </c>
      <c r="G4006" s="4" t="s">
        <v>599</v>
      </c>
      <c r="H4006" s="15">
        <v>43245.5</v>
      </c>
      <c r="I4006" s="15">
        <v>43245.999305555597</v>
      </c>
      <c r="J4006" s="131" t="s">
        <v>9001</v>
      </c>
      <c r="K4006" s="45" t="s">
        <v>9</v>
      </c>
      <c r="L4006" s="47" t="s">
        <v>7</v>
      </c>
      <c r="M4006" s="47" t="s">
        <v>56</v>
      </c>
      <c r="N4006" s="9" t="str">
        <f t="shared" si="973"/>
        <v>Minor</v>
      </c>
      <c r="O4006" s="10" t="str">
        <f t="shared" si="974"/>
        <v>Successful</v>
      </c>
      <c r="P4006" s="10" t="str">
        <f t="shared" si="975"/>
        <v>On Time</v>
      </c>
      <c r="Q4006" s="9">
        <f t="shared" si="976"/>
        <v>1</v>
      </c>
      <c r="R4006" s="9">
        <f t="shared" si="977"/>
        <v>1</v>
      </c>
      <c r="S4006" s="9">
        <f t="shared" si="978"/>
        <v>0</v>
      </c>
      <c r="T4006" s="9" t="str">
        <f t="shared" si="979"/>
        <v>May</v>
      </c>
      <c r="U4006" s="40">
        <f t="shared" si="980"/>
        <v>0</v>
      </c>
      <c r="V4006" s="40" t="str">
        <f t="shared" si="981"/>
        <v>Normal</v>
      </c>
      <c r="W4006" s="40">
        <f t="shared" si="982"/>
        <v>0</v>
      </c>
      <c r="X4006" s="40">
        <f t="shared" si="983"/>
        <v>0</v>
      </c>
      <c r="Y4006" s="40">
        <f t="shared" si="984"/>
        <v>0</v>
      </c>
      <c r="Z4006" s="40">
        <f t="shared" si="985"/>
        <v>0</v>
      </c>
      <c r="AA4006" s="40">
        <f t="shared" si="986"/>
        <v>1</v>
      </c>
      <c r="AB4006" s="40">
        <f t="shared" si="987"/>
        <v>0</v>
      </c>
      <c r="AC4006" s="41" t="s">
        <v>238</v>
      </c>
      <c r="AD4006" s="41" t="s">
        <v>280</v>
      </c>
      <c r="AE4006" s="41" t="s">
        <v>264</v>
      </c>
      <c r="AF4006" s="41" t="s">
        <v>216</v>
      </c>
      <c r="AG4006" s="41" t="s">
        <v>56</v>
      </c>
      <c r="AH4006" s="41" t="s">
        <v>56</v>
      </c>
      <c r="AI4006" s="41" t="s">
        <v>56</v>
      </c>
      <c r="AJ4006" s="41" t="s">
        <v>160</v>
      </c>
      <c r="AK4006" s="41" t="s">
        <v>56</v>
      </c>
    </row>
    <row r="4007" spans="1:37" s="41" customFormat="1" ht="15.75" thickBot="1" x14ac:dyDescent="0.3">
      <c r="A4007" s="11" t="s">
        <v>45</v>
      </c>
      <c r="B4007" s="12" t="s">
        <v>216</v>
      </c>
      <c r="C4007" s="13" t="s">
        <v>52</v>
      </c>
      <c r="D4007" s="14" t="s">
        <v>47</v>
      </c>
      <c r="E4007" s="13" t="s">
        <v>8182</v>
      </c>
      <c r="F4007" s="4" t="s">
        <v>273</v>
      </c>
      <c r="G4007" s="4" t="s">
        <v>6724</v>
      </c>
      <c r="H4007" s="15">
        <v>43245.958333333336</v>
      </c>
      <c r="I4007" s="15">
        <v>43246.291666666664</v>
      </c>
      <c r="J4007" s="131" t="s">
        <v>511</v>
      </c>
      <c r="K4007" s="45" t="s">
        <v>9</v>
      </c>
      <c r="L4007" s="47" t="s">
        <v>7</v>
      </c>
      <c r="M4007" s="47" t="s">
        <v>56</v>
      </c>
      <c r="N4007" s="9" t="str">
        <f t="shared" si="973"/>
        <v>Standard</v>
      </c>
      <c r="O4007" s="10" t="str">
        <f t="shared" si="974"/>
        <v>Successful</v>
      </c>
      <c r="P4007" s="10" t="str">
        <f t="shared" si="975"/>
        <v>On Time</v>
      </c>
      <c r="Q4007" s="9">
        <f t="shared" si="976"/>
        <v>1</v>
      </c>
      <c r="R4007" s="9">
        <f t="shared" si="977"/>
        <v>1</v>
      </c>
      <c r="S4007" s="9">
        <f t="shared" si="978"/>
        <v>0</v>
      </c>
      <c r="T4007" s="9" t="str">
        <f t="shared" si="979"/>
        <v>May</v>
      </c>
      <c r="U4007" s="40">
        <f t="shared" si="980"/>
        <v>0</v>
      </c>
      <c r="V4007" s="40" t="str">
        <f t="shared" si="981"/>
        <v>Normal</v>
      </c>
      <c r="W4007" s="40">
        <f t="shared" si="982"/>
        <v>0</v>
      </c>
      <c r="X4007" s="40">
        <f t="shared" si="983"/>
        <v>0</v>
      </c>
      <c r="Y4007" s="40">
        <f t="shared" si="984"/>
        <v>0</v>
      </c>
      <c r="Z4007" s="40">
        <f t="shared" si="985"/>
        <v>0</v>
      </c>
      <c r="AA4007" s="40">
        <f t="shared" si="986"/>
        <v>1</v>
      </c>
      <c r="AB4007" s="40">
        <f t="shared" si="987"/>
        <v>0</v>
      </c>
      <c r="AC4007" s="41" t="s">
        <v>823</v>
      </c>
      <c r="AD4007" s="41" t="s">
        <v>348</v>
      </c>
      <c r="AE4007" s="41" t="s">
        <v>264</v>
      </c>
      <c r="AF4007" s="41" t="s">
        <v>216</v>
      </c>
      <c r="AG4007" s="41" t="s">
        <v>56</v>
      </c>
      <c r="AH4007" s="41" t="s">
        <v>56</v>
      </c>
      <c r="AI4007" s="41" t="s">
        <v>56</v>
      </c>
      <c r="AJ4007" s="41" t="s">
        <v>160</v>
      </c>
      <c r="AK4007" s="41" t="s">
        <v>56</v>
      </c>
    </row>
    <row r="4008" spans="1:37" s="41" customFormat="1" ht="15.75" thickBot="1" x14ac:dyDescent="0.3">
      <c r="A4008" s="11" t="s">
        <v>45</v>
      </c>
      <c r="B4008" s="12" t="s">
        <v>8</v>
      </c>
      <c r="C4008" s="13" t="s">
        <v>52</v>
      </c>
      <c r="D4008" s="14" t="s">
        <v>47</v>
      </c>
      <c r="E4008" s="13" t="s">
        <v>8183</v>
      </c>
      <c r="F4008" s="4" t="s">
        <v>122</v>
      </c>
      <c r="G4008" s="4" t="s">
        <v>3141</v>
      </c>
      <c r="H4008" s="15">
        <v>43244.75</v>
      </c>
      <c r="I4008" s="15">
        <v>43245.75</v>
      </c>
      <c r="J4008" s="131" t="s">
        <v>9002</v>
      </c>
      <c r="K4008" s="45" t="s">
        <v>9</v>
      </c>
      <c r="L4008" s="47" t="s">
        <v>7</v>
      </c>
      <c r="M4008" s="47" t="s">
        <v>56</v>
      </c>
      <c r="N4008" s="9" t="str">
        <f t="shared" si="973"/>
        <v>Standard</v>
      </c>
      <c r="O4008" s="10" t="str">
        <f t="shared" si="974"/>
        <v>Successful</v>
      </c>
      <c r="P4008" s="10" t="str">
        <f t="shared" si="975"/>
        <v>On Time</v>
      </c>
      <c r="Q4008" s="9">
        <f t="shared" si="976"/>
        <v>1</v>
      </c>
      <c r="R4008" s="9">
        <f t="shared" si="977"/>
        <v>1</v>
      </c>
      <c r="S4008" s="9">
        <f t="shared" si="978"/>
        <v>0</v>
      </c>
      <c r="T4008" s="9" t="str">
        <f t="shared" si="979"/>
        <v>May</v>
      </c>
      <c r="U4008" s="40">
        <f t="shared" si="980"/>
        <v>0</v>
      </c>
      <c r="V4008" s="40" t="str">
        <f t="shared" si="981"/>
        <v>Normal</v>
      </c>
      <c r="W4008" s="40">
        <f t="shared" si="982"/>
        <v>0</v>
      </c>
      <c r="X4008" s="40">
        <f t="shared" si="983"/>
        <v>0</v>
      </c>
      <c r="Y4008" s="40">
        <f t="shared" si="984"/>
        <v>0</v>
      </c>
      <c r="Z4008" s="40">
        <f t="shared" si="985"/>
        <v>0</v>
      </c>
      <c r="AA4008" s="40">
        <f t="shared" si="986"/>
        <v>1</v>
      </c>
      <c r="AB4008" s="40">
        <f t="shared" si="987"/>
        <v>0</v>
      </c>
      <c r="AC4008" s="41" t="s">
        <v>823</v>
      </c>
      <c r="AD4008" s="41" t="s">
        <v>3955</v>
      </c>
      <c r="AE4008" s="41" t="s">
        <v>147</v>
      </c>
      <c r="AF4008" s="41" t="s">
        <v>8</v>
      </c>
      <c r="AG4008" s="41" t="s">
        <v>56</v>
      </c>
      <c r="AH4008" s="41" t="s">
        <v>56</v>
      </c>
      <c r="AI4008" s="41" t="s">
        <v>56</v>
      </c>
      <c r="AJ4008" s="41" t="s">
        <v>160</v>
      </c>
      <c r="AK4008" s="41" t="s">
        <v>56</v>
      </c>
    </row>
    <row r="4009" spans="1:37" s="41" customFormat="1" ht="15.75" thickBot="1" x14ac:dyDescent="0.3">
      <c r="A4009" s="11" t="s">
        <v>195</v>
      </c>
      <c r="B4009" s="12" t="s">
        <v>216</v>
      </c>
      <c r="C4009" s="13" t="s">
        <v>46</v>
      </c>
      <c r="D4009" s="14" t="s">
        <v>47</v>
      </c>
      <c r="E4009" s="13" t="s">
        <v>8184</v>
      </c>
      <c r="F4009" s="4" t="s">
        <v>544</v>
      </c>
      <c r="G4009" s="4" t="s">
        <v>232</v>
      </c>
      <c r="H4009" s="15">
        <v>43245.083333333336</v>
      </c>
      <c r="I4009" s="15">
        <v>43245.416666666664</v>
      </c>
      <c r="J4009" s="131" t="s">
        <v>9003</v>
      </c>
      <c r="K4009" s="45" t="s">
        <v>9</v>
      </c>
      <c r="L4009" s="47" t="s">
        <v>7</v>
      </c>
      <c r="M4009" s="47" t="s">
        <v>56</v>
      </c>
      <c r="N4009" s="9" t="str">
        <f t="shared" si="973"/>
        <v>Minor</v>
      </c>
      <c r="O4009" s="10" t="str">
        <f t="shared" si="974"/>
        <v>Successful</v>
      </c>
      <c r="P4009" s="10" t="str">
        <f t="shared" si="975"/>
        <v>On Time</v>
      </c>
      <c r="Q4009" s="9">
        <f t="shared" si="976"/>
        <v>1</v>
      </c>
      <c r="R4009" s="9">
        <f t="shared" si="977"/>
        <v>1</v>
      </c>
      <c r="S4009" s="9">
        <f t="shared" si="978"/>
        <v>0</v>
      </c>
      <c r="T4009" s="9" t="str">
        <f t="shared" si="979"/>
        <v>May</v>
      </c>
      <c r="U4009" s="40">
        <f t="shared" si="980"/>
        <v>0</v>
      </c>
      <c r="V4009" s="40" t="str">
        <f t="shared" si="981"/>
        <v>Normal</v>
      </c>
      <c r="W4009" s="40">
        <f t="shared" si="982"/>
        <v>0</v>
      </c>
      <c r="X4009" s="40">
        <f t="shared" si="983"/>
        <v>0</v>
      </c>
      <c r="Y4009" s="40">
        <f t="shared" si="984"/>
        <v>0</v>
      </c>
      <c r="Z4009" s="40">
        <f t="shared" si="985"/>
        <v>0</v>
      </c>
      <c r="AA4009" s="40">
        <f t="shared" si="986"/>
        <v>1</v>
      </c>
      <c r="AB4009" s="40">
        <f t="shared" si="987"/>
        <v>0</v>
      </c>
      <c r="AC4009" s="41" t="s">
        <v>823</v>
      </c>
      <c r="AD4009" s="41" t="s">
        <v>9216</v>
      </c>
      <c r="AE4009" s="41" t="s">
        <v>258</v>
      </c>
      <c r="AF4009" s="41" t="s">
        <v>216</v>
      </c>
      <c r="AG4009" s="41" t="s">
        <v>56</v>
      </c>
      <c r="AH4009" s="41" t="s">
        <v>56</v>
      </c>
      <c r="AI4009" s="41" t="s">
        <v>56</v>
      </c>
      <c r="AJ4009" s="41" t="s">
        <v>160</v>
      </c>
      <c r="AK4009" s="41" t="s">
        <v>56</v>
      </c>
    </row>
    <row r="4010" spans="1:37" s="41" customFormat="1" ht="15.75" thickBot="1" x14ac:dyDescent="0.3">
      <c r="A4010" s="11" t="s">
        <v>195</v>
      </c>
      <c r="B4010" s="12" t="s">
        <v>216</v>
      </c>
      <c r="C4010" s="13" t="s">
        <v>46</v>
      </c>
      <c r="D4010" s="14" t="s">
        <v>47</v>
      </c>
      <c r="E4010" s="13" t="s">
        <v>8185</v>
      </c>
      <c r="F4010" s="4" t="s">
        <v>544</v>
      </c>
      <c r="G4010" s="4" t="s">
        <v>232</v>
      </c>
      <c r="H4010" s="15">
        <v>43245.833333333336</v>
      </c>
      <c r="I4010" s="15">
        <v>43246.083333333336</v>
      </c>
      <c r="J4010" s="131" t="s">
        <v>9004</v>
      </c>
      <c r="K4010" s="45" t="s">
        <v>9</v>
      </c>
      <c r="L4010" s="47" t="s">
        <v>7</v>
      </c>
      <c r="M4010" s="47" t="s">
        <v>56</v>
      </c>
      <c r="N4010" s="9" t="str">
        <f t="shared" si="973"/>
        <v>Minor</v>
      </c>
      <c r="O4010" s="10" t="str">
        <f t="shared" si="974"/>
        <v>Successful</v>
      </c>
      <c r="P4010" s="10" t="str">
        <f t="shared" si="975"/>
        <v>On Time</v>
      </c>
      <c r="Q4010" s="9">
        <f t="shared" si="976"/>
        <v>1</v>
      </c>
      <c r="R4010" s="9">
        <f t="shared" si="977"/>
        <v>1</v>
      </c>
      <c r="S4010" s="9">
        <f t="shared" si="978"/>
        <v>0</v>
      </c>
      <c r="T4010" s="9" t="str">
        <f t="shared" si="979"/>
        <v>May</v>
      </c>
      <c r="U4010" s="40">
        <f t="shared" si="980"/>
        <v>0</v>
      </c>
      <c r="V4010" s="40" t="str">
        <f t="shared" si="981"/>
        <v>Normal</v>
      </c>
      <c r="W4010" s="40">
        <f t="shared" si="982"/>
        <v>0</v>
      </c>
      <c r="X4010" s="40">
        <f t="shared" si="983"/>
        <v>0</v>
      </c>
      <c r="Y4010" s="40">
        <f t="shared" si="984"/>
        <v>0</v>
      </c>
      <c r="Z4010" s="40">
        <f t="shared" si="985"/>
        <v>0</v>
      </c>
      <c r="AA4010" s="40">
        <f t="shared" si="986"/>
        <v>1</v>
      </c>
      <c r="AB4010" s="40">
        <f t="shared" si="987"/>
        <v>0</v>
      </c>
      <c r="AC4010" s="41" t="s">
        <v>823</v>
      </c>
      <c r="AD4010" s="41" t="s">
        <v>9217</v>
      </c>
      <c r="AE4010" s="41" t="s">
        <v>258</v>
      </c>
      <c r="AF4010" s="41" t="s">
        <v>216</v>
      </c>
      <c r="AG4010" s="41" t="s">
        <v>56</v>
      </c>
      <c r="AH4010" s="41" t="s">
        <v>56</v>
      </c>
      <c r="AI4010" s="41" t="s">
        <v>56</v>
      </c>
      <c r="AJ4010" s="41" t="s">
        <v>160</v>
      </c>
      <c r="AK4010" s="41" t="s">
        <v>56</v>
      </c>
    </row>
    <row r="4011" spans="1:37" s="41" customFormat="1" ht="15.75" thickBot="1" x14ac:dyDescent="0.3">
      <c r="A4011" s="11" t="s">
        <v>195</v>
      </c>
      <c r="B4011" s="12" t="s">
        <v>216</v>
      </c>
      <c r="C4011" s="13" t="s">
        <v>46</v>
      </c>
      <c r="D4011" s="14" t="s">
        <v>47</v>
      </c>
      <c r="E4011" s="13" t="s">
        <v>8186</v>
      </c>
      <c r="F4011" s="4" t="s">
        <v>227</v>
      </c>
      <c r="G4011" s="4" t="s">
        <v>360</v>
      </c>
      <c r="H4011" s="15">
        <v>43245.5</v>
      </c>
      <c r="I4011" s="15">
        <v>43245.583333333336</v>
      </c>
      <c r="J4011" s="131" t="s">
        <v>9005</v>
      </c>
      <c r="K4011" s="45" t="s">
        <v>9</v>
      </c>
      <c r="L4011" s="47" t="s">
        <v>7</v>
      </c>
      <c r="M4011" s="47" t="s">
        <v>56</v>
      </c>
      <c r="N4011" s="9" t="str">
        <f t="shared" si="973"/>
        <v>Minor</v>
      </c>
      <c r="O4011" s="10" t="str">
        <f t="shared" si="974"/>
        <v>Successful</v>
      </c>
      <c r="P4011" s="10" t="str">
        <f t="shared" si="975"/>
        <v>On Time</v>
      </c>
      <c r="Q4011" s="9">
        <f t="shared" si="976"/>
        <v>1</v>
      </c>
      <c r="R4011" s="9">
        <f t="shared" si="977"/>
        <v>1</v>
      </c>
      <c r="S4011" s="9">
        <f t="shared" si="978"/>
        <v>0</v>
      </c>
      <c r="T4011" s="9" t="str">
        <f t="shared" si="979"/>
        <v>May</v>
      </c>
      <c r="U4011" s="40">
        <f t="shared" si="980"/>
        <v>0</v>
      </c>
      <c r="V4011" s="40" t="str">
        <f t="shared" si="981"/>
        <v>Normal</v>
      </c>
      <c r="W4011" s="40">
        <f t="shared" si="982"/>
        <v>0</v>
      </c>
      <c r="X4011" s="40">
        <f t="shared" si="983"/>
        <v>0</v>
      </c>
      <c r="Y4011" s="40">
        <f t="shared" si="984"/>
        <v>0</v>
      </c>
      <c r="Z4011" s="40">
        <f t="shared" si="985"/>
        <v>0</v>
      </c>
      <c r="AA4011" s="40">
        <f t="shared" si="986"/>
        <v>1</v>
      </c>
      <c r="AB4011" s="40">
        <f t="shared" si="987"/>
        <v>0</v>
      </c>
      <c r="AC4011" s="41" t="s">
        <v>823</v>
      </c>
      <c r="AD4011" s="41" t="s">
        <v>1023</v>
      </c>
      <c r="AE4011" s="41" t="s">
        <v>227</v>
      </c>
      <c r="AF4011" s="41" t="s">
        <v>216</v>
      </c>
      <c r="AG4011" s="41" t="s">
        <v>56</v>
      </c>
      <c r="AH4011" s="41" t="s">
        <v>56</v>
      </c>
      <c r="AI4011" s="41" t="s">
        <v>56</v>
      </c>
      <c r="AJ4011" s="41" t="s">
        <v>160</v>
      </c>
      <c r="AK4011" s="41" t="s">
        <v>56</v>
      </c>
    </row>
    <row r="4012" spans="1:37" s="41" customFormat="1" ht="15.75" thickBot="1" x14ac:dyDescent="0.3">
      <c r="A4012" s="11" t="s">
        <v>195</v>
      </c>
      <c r="B4012" s="12" t="s">
        <v>8</v>
      </c>
      <c r="C4012" s="13" t="s">
        <v>46</v>
      </c>
      <c r="D4012" s="14" t="s">
        <v>47</v>
      </c>
      <c r="E4012" s="13" t="s">
        <v>8187</v>
      </c>
      <c r="F4012" s="4" t="s">
        <v>221</v>
      </c>
      <c r="G4012" s="4" t="s">
        <v>256</v>
      </c>
      <c r="H4012" s="15">
        <v>43245.375</v>
      </c>
      <c r="I4012" s="15">
        <v>43245.5</v>
      </c>
      <c r="J4012" s="131" t="s">
        <v>9006</v>
      </c>
      <c r="K4012" s="45" t="s">
        <v>9</v>
      </c>
      <c r="L4012" s="47" t="s">
        <v>7</v>
      </c>
      <c r="M4012" s="47" t="s">
        <v>56</v>
      </c>
      <c r="N4012" s="9" t="str">
        <f t="shared" si="973"/>
        <v>Minor</v>
      </c>
      <c r="O4012" s="10" t="str">
        <f t="shared" si="974"/>
        <v>Successful</v>
      </c>
      <c r="P4012" s="10" t="str">
        <f t="shared" si="975"/>
        <v>On Time</v>
      </c>
      <c r="Q4012" s="9">
        <f t="shared" si="976"/>
        <v>1</v>
      </c>
      <c r="R4012" s="9">
        <f t="shared" si="977"/>
        <v>1</v>
      </c>
      <c r="S4012" s="9">
        <f t="shared" si="978"/>
        <v>0</v>
      </c>
      <c r="T4012" s="9" t="str">
        <f t="shared" si="979"/>
        <v>May</v>
      </c>
      <c r="U4012" s="40">
        <f t="shared" si="980"/>
        <v>0</v>
      </c>
      <c r="V4012" s="40" t="str">
        <f t="shared" si="981"/>
        <v>Normal</v>
      </c>
      <c r="W4012" s="40">
        <f t="shared" si="982"/>
        <v>0</v>
      </c>
      <c r="X4012" s="40">
        <f t="shared" si="983"/>
        <v>0</v>
      </c>
      <c r="Y4012" s="40">
        <f t="shared" si="984"/>
        <v>0</v>
      </c>
      <c r="Z4012" s="40">
        <f t="shared" si="985"/>
        <v>0</v>
      </c>
      <c r="AA4012" s="40">
        <f t="shared" si="986"/>
        <v>1</v>
      </c>
      <c r="AB4012" s="40">
        <f t="shared" si="987"/>
        <v>0</v>
      </c>
      <c r="AC4012" s="41" t="s">
        <v>823</v>
      </c>
      <c r="AD4012" s="41" t="s">
        <v>280</v>
      </c>
      <c r="AE4012" s="41" t="s">
        <v>259</v>
      </c>
      <c r="AF4012" s="41" t="s">
        <v>8</v>
      </c>
      <c r="AG4012" s="41" t="s">
        <v>56</v>
      </c>
      <c r="AH4012" s="41" t="s">
        <v>56</v>
      </c>
      <c r="AI4012" s="41" t="s">
        <v>56</v>
      </c>
      <c r="AJ4012" s="41" t="s">
        <v>160</v>
      </c>
      <c r="AK4012" s="41" t="s">
        <v>56</v>
      </c>
    </row>
    <row r="4013" spans="1:37" s="41" customFormat="1" ht="15.75" thickBot="1" x14ac:dyDescent="0.3">
      <c r="A4013" s="11" t="s">
        <v>51</v>
      </c>
      <c r="B4013" s="12" t="s">
        <v>8</v>
      </c>
      <c r="C4013" s="13" t="s">
        <v>46</v>
      </c>
      <c r="D4013" s="14" t="s">
        <v>47</v>
      </c>
      <c r="E4013" s="13" t="s">
        <v>8188</v>
      </c>
      <c r="F4013" s="4" t="s">
        <v>327</v>
      </c>
      <c r="G4013" s="4" t="s">
        <v>8415</v>
      </c>
      <c r="H4013" s="15">
        <v>43243.916666666664</v>
      </c>
      <c r="I4013" s="15">
        <v>43245.15625</v>
      </c>
      <c r="J4013" s="131" t="s">
        <v>9007</v>
      </c>
      <c r="K4013" s="45" t="s">
        <v>9</v>
      </c>
      <c r="L4013" s="47" t="s">
        <v>7</v>
      </c>
      <c r="M4013" s="47" t="s">
        <v>56</v>
      </c>
      <c r="N4013" s="9" t="str">
        <f t="shared" si="973"/>
        <v>Minor</v>
      </c>
      <c r="O4013" s="10" t="str">
        <f t="shared" si="974"/>
        <v>Successful</v>
      </c>
      <c r="P4013" s="10" t="str">
        <f t="shared" si="975"/>
        <v>On Time</v>
      </c>
      <c r="Q4013" s="9">
        <f t="shared" si="976"/>
        <v>1</v>
      </c>
      <c r="R4013" s="9">
        <f t="shared" si="977"/>
        <v>1</v>
      </c>
      <c r="S4013" s="9">
        <f t="shared" si="978"/>
        <v>0</v>
      </c>
      <c r="T4013" s="9" t="str">
        <f t="shared" si="979"/>
        <v>May</v>
      </c>
      <c r="U4013" s="40">
        <f t="shared" si="980"/>
        <v>0</v>
      </c>
      <c r="V4013" s="40" t="str">
        <f t="shared" si="981"/>
        <v>Normal</v>
      </c>
      <c r="W4013" s="40">
        <f t="shared" si="982"/>
        <v>0</v>
      </c>
      <c r="X4013" s="40">
        <f t="shared" si="983"/>
        <v>0</v>
      </c>
      <c r="Y4013" s="40">
        <f t="shared" si="984"/>
        <v>0</v>
      </c>
      <c r="Z4013" s="40">
        <f t="shared" si="985"/>
        <v>0</v>
      </c>
      <c r="AA4013" s="40">
        <f t="shared" si="986"/>
        <v>1</v>
      </c>
      <c r="AB4013" s="40">
        <f t="shared" si="987"/>
        <v>0</v>
      </c>
      <c r="AC4013" s="41" t="s">
        <v>7463</v>
      </c>
      <c r="AD4013" s="41" t="s">
        <v>280</v>
      </c>
      <c r="AE4013" s="41" t="s">
        <v>754</v>
      </c>
      <c r="AF4013" s="41" t="s">
        <v>8</v>
      </c>
      <c r="AG4013" s="41" t="s">
        <v>56</v>
      </c>
      <c r="AH4013" s="41" t="s">
        <v>56</v>
      </c>
      <c r="AI4013" s="41" t="s">
        <v>56</v>
      </c>
      <c r="AJ4013" s="41" t="s">
        <v>160</v>
      </c>
      <c r="AK4013" s="41" t="s">
        <v>56</v>
      </c>
    </row>
    <row r="4014" spans="1:37" s="41" customFormat="1" ht="15.75" thickBot="1" x14ac:dyDescent="0.3">
      <c r="A4014" s="11" t="s">
        <v>51</v>
      </c>
      <c r="B4014" s="12" t="s">
        <v>8</v>
      </c>
      <c r="C4014" s="13" t="s">
        <v>46</v>
      </c>
      <c r="D4014" s="14" t="s">
        <v>47</v>
      </c>
      <c r="E4014" s="13" t="s">
        <v>8189</v>
      </c>
      <c r="F4014" s="4" t="s">
        <v>155</v>
      </c>
      <c r="G4014" s="4" t="s">
        <v>3150</v>
      </c>
      <c r="H4014" s="15">
        <v>43244.708333333336</v>
      </c>
      <c r="I4014" s="15">
        <v>43244.791666666664</v>
      </c>
      <c r="J4014" s="131" t="s">
        <v>9008</v>
      </c>
      <c r="K4014" s="45" t="s">
        <v>9</v>
      </c>
      <c r="L4014" s="47" t="s">
        <v>7</v>
      </c>
      <c r="M4014" s="47" t="s">
        <v>56</v>
      </c>
      <c r="N4014" s="9" t="str">
        <f t="shared" si="973"/>
        <v>Minor</v>
      </c>
      <c r="O4014" s="10" t="str">
        <f t="shared" si="974"/>
        <v>Successful</v>
      </c>
      <c r="P4014" s="10" t="str">
        <f t="shared" si="975"/>
        <v>On Time</v>
      </c>
      <c r="Q4014" s="9">
        <f t="shared" si="976"/>
        <v>1</v>
      </c>
      <c r="R4014" s="9">
        <f t="shared" si="977"/>
        <v>1</v>
      </c>
      <c r="S4014" s="9">
        <f t="shared" si="978"/>
        <v>0</v>
      </c>
      <c r="T4014" s="9" t="str">
        <f t="shared" si="979"/>
        <v>May</v>
      </c>
      <c r="U4014" s="40">
        <f t="shared" si="980"/>
        <v>0</v>
      </c>
      <c r="V4014" s="40" t="str">
        <f t="shared" si="981"/>
        <v>Normal</v>
      </c>
      <c r="W4014" s="40">
        <f t="shared" si="982"/>
        <v>0</v>
      </c>
      <c r="X4014" s="40">
        <f t="shared" si="983"/>
        <v>0</v>
      </c>
      <c r="Y4014" s="40">
        <f t="shared" si="984"/>
        <v>0</v>
      </c>
      <c r="Z4014" s="40">
        <f t="shared" si="985"/>
        <v>0</v>
      </c>
      <c r="AA4014" s="40">
        <f t="shared" si="986"/>
        <v>1</v>
      </c>
      <c r="AB4014" s="40">
        <f t="shared" si="987"/>
        <v>0</v>
      </c>
      <c r="AC4014" s="41" t="s">
        <v>7463</v>
      </c>
      <c r="AD4014" s="41" t="s">
        <v>280</v>
      </c>
      <c r="AE4014" s="41" t="s">
        <v>259</v>
      </c>
      <c r="AF4014" s="41" t="s">
        <v>8</v>
      </c>
      <c r="AG4014" s="41" t="s">
        <v>56</v>
      </c>
      <c r="AH4014" s="41" t="s">
        <v>56</v>
      </c>
      <c r="AI4014" s="41" t="s">
        <v>56</v>
      </c>
      <c r="AJ4014" s="41" t="s">
        <v>160</v>
      </c>
      <c r="AK4014" s="41" t="s">
        <v>56</v>
      </c>
    </row>
    <row r="4015" spans="1:37" s="41" customFormat="1" ht="15.75" thickBot="1" x14ac:dyDescent="0.3">
      <c r="A4015" s="11" t="s">
        <v>51</v>
      </c>
      <c r="B4015" s="12" t="s">
        <v>216</v>
      </c>
      <c r="C4015" s="13" t="s">
        <v>46</v>
      </c>
      <c r="D4015" s="14" t="s">
        <v>47</v>
      </c>
      <c r="E4015" s="13" t="s">
        <v>8190</v>
      </c>
      <c r="F4015" s="4" t="s">
        <v>150</v>
      </c>
      <c r="G4015" s="4" t="s">
        <v>731</v>
      </c>
      <c r="H4015" s="15">
        <v>43245.458333333336</v>
      </c>
      <c r="I4015" s="15">
        <v>43245.708333333336</v>
      </c>
      <c r="J4015" s="131" t="s">
        <v>9009</v>
      </c>
      <c r="K4015" s="45" t="s">
        <v>9</v>
      </c>
      <c r="L4015" s="47" t="s">
        <v>7</v>
      </c>
      <c r="M4015" s="47" t="s">
        <v>56</v>
      </c>
      <c r="N4015" s="9" t="str">
        <f t="shared" si="973"/>
        <v>Minor</v>
      </c>
      <c r="O4015" s="10" t="str">
        <f t="shared" si="974"/>
        <v>Successful</v>
      </c>
      <c r="P4015" s="10" t="str">
        <f t="shared" si="975"/>
        <v>On Time</v>
      </c>
      <c r="Q4015" s="9">
        <f t="shared" si="976"/>
        <v>1</v>
      </c>
      <c r="R4015" s="9">
        <f t="shared" si="977"/>
        <v>1</v>
      </c>
      <c r="S4015" s="9">
        <f t="shared" si="978"/>
        <v>0</v>
      </c>
      <c r="T4015" s="9" t="str">
        <f t="shared" si="979"/>
        <v>May</v>
      </c>
      <c r="U4015" s="40">
        <f t="shared" si="980"/>
        <v>0</v>
      </c>
      <c r="V4015" s="40" t="str">
        <f t="shared" si="981"/>
        <v>Normal</v>
      </c>
      <c r="W4015" s="40">
        <f t="shared" si="982"/>
        <v>0</v>
      </c>
      <c r="X4015" s="40">
        <f t="shared" si="983"/>
        <v>0</v>
      </c>
      <c r="Y4015" s="40">
        <f t="shared" si="984"/>
        <v>0</v>
      </c>
      <c r="Z4015" s="40">
        <f t="shared" si="985"/>
        <v>0</v>
      </c>
      <c r="AA4015" s="40">
        <f t="shared" si="986"/>
        <v>1</v>
      </c>
      <c r="AB4015" s="40">
        <f t="shared" si="987"/>
        <v>0</v>
      </c>
      <c r="AC4015" s="41" t="s">
        <v>7463</v>
      </c>
      <c r="AD4015" s="41" t="s">
        <v>280</v>
      </c>
      <c r="AE4015" s="41" t="s">
        <v>258</v>
      </c>
      <c r="AF4015" s="41" t="s">
        <v>216</v>
      </c>
      <c r="AG4015" s="41" t="s">
        <v>56</v>
      </c>
      <c r="AH4015" s="41" t="s">
        <v>56</v>
      </c>
      <c r="AI4015" s="41" t="s">
        <v>56</v>
      </c>
      <c r="AJ4015" s="41" t="s">
        <v>160</v>
      </c>
      <c r="AK4015" s="41" t="s">
        <v>56</v>
      </c>
    </row>
    <row r="4016" spans="1:37" s="41" customFormat="1" ht="15.75" thickBot="1" x14ac:dyDescent="0.3">
      <c r="A4016" s="11" t="s">
        <v>51</v>
      </c>
      <c r="B4016" s="12" t="s">
        <v>216</v>
      </c>
      <c r="C4016" s="13" t="s">
        <v>46</v>
      </c>
      <c r="D4016" s="14" t="s">
        <v>47</v>
      </c>
      <c r="E4016" s="13" t="s">
        <v>8191</v>
      </c>
      <c r="F4016" s="4" t="s">
        <v>150</v>
      </c>
      <c r="G4016" s="4" t="s">
        <v>731</v>
      </c>
      <c r="H4016" s="15">
        <v>43245.625</v>
      </c>
      <c r="I4016" s="15">
        <v>43246.625</v>
      </c>
      <c r="J4016" s="131" t="s">
        <v>9010</v>
      </c>
      <c r="K4016" s="45" t="s">
        <v>9</v>
      </c>
      <c r="L4016" s="47" t="s">
        <v>7</v>
      </c>
      <c r="M4016" s="47" t="s">
        <v>56</v>
      </c>
      <c r="N4016" s="9" t="str">
        <f t="shared" si="973"/>
        <v>Minor</v>
      </c>
      <c r="O4016" s="10" t="str">
        <f t="shared" si="974"/>
        <v>Successful</v>
      </c>
      <c r="P4016" s="10" t="str">
        <f t="shared" si="975"/>
        <v>On Time</v>
      </c>
      <c r="Q4016" s="9">
        <f t="shared" si="976"/>
        <v>1</v>
      </c>
      <c r="R4016" s="9">
        <f t="shared" si="977"/>
        <v>1</v>
      </c>
      <c r="S4016" s="9">
        <f t="shared" si="978"/>
        <v>0</v>
      </c>
      <c r="T4016" s="9" t="str">
        <f t="shared" si="979"/>
        <v>May</v>
      </c>
      <c r="U4016" s="40">
        <f t="shared" si="980"/>
        <v>0</v>
      </c>
      <c r="V4016" s="40" t="str">
        <f t="shared" si="981"/>
        <v>Normal</v>
      </c>
      <c r="W4016" s="40">
        <f t="shared" si="982"/>
        <v>0</v>
      </c>
      <c r="X4016" s="40">
        <f t="shared" si="983"/>
        <v>0</v>
      </c>
      <c r="Y4016" s="40">
        <f t="shared" si="984"/>
        <v>0</v>
      </c>
      <c r="Z4016" s="40">
        <f t="shared" si="985"/>
        <v>0</v>
      </c>
      <c r="AA4016" s="40">
        <f t="shared" si="986"/>
        <v>1</v>
      </c>
      <c r="AB4016" s="40">
        <f t="shared" si="987"/>
        <v>0</v>
      </c>
      <c r="AC4016" s="41" t="s">
        <v>7463</v>
      </c>
      <c r="AD4016" s="41" t="s">
        <v>280</v>
      </c>
      <c r="AE4016" s="41" t="s">
        <v>258</v>
      </c>
      <c r="AF4016" s="41" t="s">
        <v>216</v>
      </c>
      <c r="AG4016" s="41" t="s">
        <v>56</v>
      </c>
      <c r="AH4016" s="41" t="s">
        <v>56</v>
      </c>
      <c r="AI4016" s="41" t="s">
        <v>56</v>
      </c>
      <c r="AJ4016" s="41" t="s">
        <v>160</v>
      </c>
      <c r="AK4016" s="41" t="s">
        <v>56</v>
      </c>
    </row>
    <row r="4017" spans="1:37" s="41" customFormat="1" ht="15.75" thickBot="1" x14ac:dyDescent="0.3">
      <c r="A4017" s="11" t="s">
        <v>51</v>
      </c>
      <c r="B4017" s="12" t="s">
        <v>8</v>
      </c>
      <c r="C4017" s="13" t="s">
        <v>46</v>
      </c>
      <c r="D4017" s="14" t="s">
        <v>47</v>
      </c>
      <c r="E4017" s="13" t="s">
        <v>8192</v>
      </c>
      <c r="F4017" s="4" t="s">
        <v>148</v>
      </c>
      <c r="G4017" s="4" t="s">
        <v>6744</v>
      </c>
      <c r="H4017" s="15">
        <v>43245.916666666664</v>
      </c>
      <c r="I4017" s="15">
        <v>43246.166666666664</v>
      </c>
      <c r="J4017" s="131" t="s">
        <v>9011</v>
      </c>
      <c r="K4017" s="45" t="s">
        <v>9</v>
      </c>
      <c r="L4017" s="47" t="s">
        <v>7</v>
      </c>
      <c r="M4017" s="47" t="s">
        <v>56</v>
      </c>
      <c r="N4017" s="9" t="str">
        <f t="shared" si="973"/>
        <v>Minor</v>
      </c>
      <c r="O4017" s="10" t="str">
        <f t="shared" si="974"/>
        <v>Successful</v>
      </c>
      <c r="P4017" s="10" t="str">
        <f t="shared" si="975"/>
        <v>On Time</v>
      </c>
      <c r="Q4017" s="9">
        <f t="shared" si="976"/>
        <v>1</v>
      </c>
      <c r="R4017" s="9">
        <f t="shared" si="977"/>
        <v>1</v>
      </c>
      <c r="S4017" s="9">
        <f t="shared" si="978"/>
        <v>0</v>
      </c>
      <c r="T4017" s="9" t="str">
        <f t="shared" si="979"/>
        <v>May</v>
      </c>
      <c r="U4017" s="40">
        <f t="shared" si="980"/>
        <v>0</v>
      </c>
      <c r="V4017" s="40" t="str">
        <f t="shared" si="981"/>
        <v>Normal</v>
      </c>
      <c r="W4017" s="40">
        <f t="shared" si="982"/>
        <v>0</v>
      </c>
      <c r="X4017" s="40">
        <f t="shared" si="983"/>
        <v>0</v>
      </c>
      <c r="Y4017" s="40">
        <f t="shared" si="984"/>
        <v>0</v>
      </c>
      <c r="Z4017" s="40">
        <f t="shared" si="985"/>
        <v>0</v>
      </c>
      <c r="AA4017" s="40">
        <f t="shared" si="986"/>
        <v>1</v>
      </c>
      <c r="AB4017" s="40">
        <f t="shared" si="987"/>
        <v>0</v>
      </c>
      <c r="AC4017" s="41" t="s">
        <v>7463</v>
      </c>
      <c r="AD4017" s="41" t="s">
        <v>280</v>
      </c>
      <c r="AE4017" s="41" t="s">
        <v>259</v>
      </c>
      <c r="AF4017" s="41" t="s">
        <v>8</v>
      </c>
      <c r="AG4017" s="41" t="s">
        <v>56</v>
      </c>
      <c r="AH4017" s="41" t="s">
        <v>56</v>
      </c>
      <c r="AI4017" s="41" t="s">
        <v>56</v>
      </c>
      <c r="AJ4017" s="41" t="s">
        <v>160</v>
      </c>
      <c r="AK4017" s="41" t="s">
        <v>56</v>
      </c>
    </row>
    <row r="4018" spans="1:37" s="41" customFormat="1" ht="15.75" thickBot="1" x14ac:dyDescent="0.3">
      <c r="A4018" s="11" t="s">
        <v>51</v>
      </c>
      <c r="B4018" s="12" t="s">
        <v>8</v>
      </c>
      <c r="C4018" s="13" t="s">
        <v>46</v>
      </c>
      <c r="D4018" s="14" t="s">
        <v>47</v>
      </c>
      <c r="E4018" s="13" t="s">
        <v>8193</v>
      </c>
      <c r="F4018" s="4" t="s">
        <v>148</v>
      </c>
      <c r="G4018" s="4" t="s">
        <v>6744</v>
      </c>
      <c r="H4018" s="15">
        <v>43246.916666666664</v>
      </c>
      <c r="I4018" s="15">
        <v>43247.166666666664</v>
      </c>
      <c r="J4018" s="131" t="s">
        <v>9012</v>
      </c>
      <c r="K4018" s="45" t="s">
        <v>9</v>
      </c>
      <c r="L4018" s="47" t="s">
        <v>7</v>
      </c>
      <c r="M4018" s="47" t="s">
        <v>56</v>
      </c>
      <c r="N4018" s="9" t="str">
        <f t="shared" si="973"/>
        <v>Minor</v>
      </c>
      <c r="O4018" s="10" t="str">
        <f t="shared" si="974"/>
        <v>Successful</v>
      </c>
      <c r="P4018" s="10" t="str">
        <f t="shared" si="975"/>
        <v>On Time</v>
      </c>
      <c r="Q4018" s="9">
        <f t="shared" si="976"/>
        <v>1</v>
      </c>
      <c r="R4018" s="9">
        <f t="shared" si="977"/>
        <v>1</v>
      </c>
      <c r="S4018" s="9">
        <f t="shared" si="978"/>
        <v>0</v>
      </c>
      <c r="T4018" s="9" t="str">
        <f t="shared" si="979"/>
        <v>May</v>
      </c>
      <c r="U4018" s="40">
        <f t="shared" si="980"/>
        <v>0</v>
      </c>
      <c r="V4018" s="40" t="str">
        <f t="shared" si="981"/>
        <v>Normal</v>
      </c>
      <c r="W4018" s="40">
        <f t="shared" si="982"/>
        <v>0</v>
      </c>
      <c r="X4018" s="40">
        <f t="shared" si="983"/>
        <v>0</v>
      </c>
      <c r="Y4018" s="40">
        <f t="shared" si="984"/>
        <v>0</v>
      </c>
      <c r="Z4018" s="40">
        <f t="shared" si="985"/>
        <v>0</v>
      </c>
      <c r="AA4018" s="40">
        <f t="shared" si="986"/>
        <v>1</v>
      </c>
      <c r="AB4018" s="40">
        <f t="shared" si="987"/>
        <v>0</v>
      </c>
      <c r="AC4018" s="41" t="s">
        <v>7463</v>
      </c>
      <c r="AD4018" s="41" t="s">
        <v>280</v>
      </c>
      <c r="AE4018" s="41" t="s">
        <v>259</v>
      </c>
      <c r="AF4018" s="41" t="s">
        <v>8</v>
      </c>
      <c r="AG4018" s="41" t="s">
        <v>56</v>
      </c>
      <c r="AH4018" s="41" t="s">
        <v>56</v>
      </c>
      <c r="AI4018" s="41" t="s">
        <v>56</v>
      </c>
      <c r="AJ4018" s="41" t="s">
        <v>160</v>
      </c>
      <c r="AK4018" s="41" t="s">
        <v>56</v>
      </c>
    </row>
    <row r="4019" spans="1:37" s="41" customFormat="1" ht="15.75" thickBot="1" x14ac:dyDescent="0.3">
      <c r="A4019" s="11" t="s">
        <v>51</v>
      </c>
      <c r="B4019" s="12" t="s">
        <v>216</v>
      </c>
      <c r="C4019" s="13" t="s">
        <v>46</v>
      </c>
      <c r="D4019" s="14" t="s">
        <v>47</v>
      </c>
      <c r="E4019" s="13" t="s">
        <v>8194</v>
      </c>
      <c r="F4019" s="4" t="s">
        <v>185</v>
      </c>
      <c r="G4019" s="4" t="s">
        <v>8416</v>
      </c>
      <c r="H4019" s="15">
        <v>43247.208333333336</v>
      </c>
      <c r="I4019" s="15">
        <v>43247.625</v>
      </c>
      <c r="J4019" s="131" t="s">
        <v>9013</v>
      </c>
      <c r="K4019" s="45" t="s">
        <v>9</v>
      </c>
      <c r="L4019" s="47" t="s">
        <v>7</v>
      </c>
      <c r="M4019" s="47" t="s">
        <v>56</v>
      </c>
      <c r="N4019" s="9" t="str">
        <f t="shared" si="973"/>
        <v>Minor</v>
      </c>
      <c r="O4019" s="10" t="str">
        <f t="shared" si="974"/>
        <v>Successful</v>
      </c>
      <c r="P4019" s="10" t="str">
        <f t="shared" si="975"/>
        <v>On Time</v>
      </c>
      <c r="Q4019" s="9">
        <f t="shared" si="976"/>
        <v>1</v>
      </c>
      <c r="R4019" s="9">
        <f t="shared" si="977"/>
        <v>1</v>
      </c>
      <c r="S4019" s="9">
        <f t="shared" si="978"/>
        <v>0</v>
      </c>
      <c r="T4019" s="9" t="str">
        <f t="shared" si="979"/>
        <v>May</v>
      </c>
      <c r="U4019" s="40">
        <f t="shared" si="980"/>
        <v>0</v>
      </c>
      <c r="V4019" s="40" t="str">
        <f t="shared" si="981"/>
        <v>Normal</v>
      </c>
      <c r="W4019" s="40">
        <f t="shared" si="982"/>
        <v>0</v>
      </c>
      <c r="X4019" s="40">
        <f t="shared" si="983"/>
        <v>0</v>
      </c>
      <c r="Y4019" s="40">
        <f t="shared" si="984"/>
        <v>0</v>
      </c>
      <c r="Z4019" s="40">
        <f t="shared" si="985"/>
        <v>0</v>
      </c>
      <c r="AA4019" s="40">
        <f t="shared" si="986"/>
        <v>1</v>
      </c>
      <c r="AB4019" s="40">
        <f t="shared" si="987"/>
        <v>0</v>
      </c>
      <c r="AC4019" s="41" t="s">
        <v>7463</v>
      </c>
      <c r="AD4019" s="41" t="s">
        <v>280</v>
      </c>
      <c r="AE4019" s="41" t="s">
        <v>428</v>
      </c>
      <c r="AF4019" s="41" t="s">
        <v>216</v>
      </c>
      <c r="AG4019" s="41" t="s">
        <v>56</v>
      </c>
      <c r="AH4019" s="41" t="s">
        <v>56</v>
      </c>
      <c r="AI4019" s="41" t="s">
        <v>56</v>
      </c>
      <c r="AJ4019" s="41" t="s">
        <v>160</v>
      </c>
      <c r="AK4019" s="41" t="s">
        <v>56</v>
      </c>
    </row>
    <row r="4020" spans="1:37" s="41" customFormat="1" ht="15.75" thickBot="1" x14ac:dyDescent="0.3">
      <c r="A4020" s="11" t="s">
        <v>53</v>
      </c>
      <c r="B4020" s="12" t="s">
        <v>216</v>
      </c>
      <c r="C4020" s="13" t="s">
        <v>46</v>
      </c>
      <c r="D4020" s="14" t="s">
        <v>47</v>
      </c>
      <c r="E4020" s="13" t="s">
        <v>8195</v>
      </c>
      <c r="F4020" s="4" t="s">
        <v>99</v>
      </c>
      <c r="G4020" s="4" t="s">
        <v>170</v>
      </c>
      <c r="H4020" s="15">
        <v>43247.416666666664</v>
      </c>
      <c r="I4020" s="15">
        <v>43247.791666666664</v>
      </c>
      <c r="J4020" s="131" t="s">
        <v>9014</v>
      </c>
      <c r="K4020" s="45" t="s">
        <v>9</v>
      </c>
      <c r="L4020" s="47" t="s">
        <v>7</v>
      </c>
      <c r="M4020" s="47" t="s">
        <v>56</v>
      </c>
      <c r="N4020" s="9" t="str">
        <f t="shared" si="973"/>
        <v>Minor</v>
      </c>
      <c r="O4020" s="10" t="str">
        <f t="shared" si="974"/>
        <v>Successful</v>
      </c>
      <c r="P4020" s="10" t="str">
        <f t="shared" si="975"/>
        <v>On Time</v>
      </c>
      <c r="Q4020" s="9">
        <f t="shared" si="976"/>
        <v>1</v>
      </c>
      <c r="R4020" s="9">
        <f t="shared" si="977"/>
        <v>1</v>
      </c>
      <c r="S4020" s="9">
        <f t="shared" si="978"/>
        <v>0</v>
      </c>
      <c r="T4020" s="9" t="str">
        <f t="shared" si="979"/>
        <v>May</v>
      </c>
      <c r="U4020" s="40">
        <f t="shared" si="980"/>
        <v>0</v>
      </c>
      <c r="V4020" s="40" t="str">
        <f t="shared" si="981"/>
        <v>Normal</v>
      </c>
      <c r="W4020" s="40">
        <f t="shared" si="982"/>
        <v>0</v>
      </c>
      <c r="X4020" s="40">
        <f t="shared" si="983"/>
        <v>0</v>
      </c>
      <c r="Y4020" s="40">
        <f t="shared" si="984"/>
        <v>0</v>
      </c>
      <c r="Z4020" s="40">
        <f t="shared" si="985"/>
        <v>0</v>
      </c>
      <c r="AA4020" s="40">
        <f t="shared" si="986"/>
        <v>1</v>
      </c>
      <c r="AB4020" s="40">
        <f t="shared" si="987"/>
        <v>0</v>
      </c>
      <c r="AC4020" s="41" t="s">
        <v>9181</v>
      </c>
      <c r="AD4020" s="41" t="s">
        <v>335</v>
      </c>
      <c r="AE4020" s="41" t="s">
        <v>421</v>
      </c>
      <c r="AF4020" s="41" t="s">
        <v>216</v>
      </c>
      <c r="AG4020" s="41" t="s">
        <v>56</v>
      </c>
      <c r="AH4020" s="41" t="s">
        <v>56</v>
      </c>
      <c r="AI4020" s="41" t="s">
        <v>56</v>
      </c>
      <c r="AJ4020" s="41" t="s">
        <v>160</v>
      </c>
      <c r="AK4020" s="41" t="s">
        <v>56</v>
      </c>
    </row>
    <row r="4021" spans="1:37" s="41" customFormat="1" ht="15.75" thickBot="1" x14ac:dyDescent="0.3">
      <c r="A4021" s="11" t="s">
        <v>53</v>
      </c>
      <c r="B4021" s="12" t="s">
        <v>216</v>
      </c>
      <c r="C4021" s="13" t="s">
        <v>46</v>
      </c>
      <c r="D4021" s="14" t="s">
        <v>47</v>
      </c>
      <c r="E4021" s="13" t="s">
        <v>8196</v>
      </c>
      <c r="F4021" s="4" t="s">
        <v>99</v>
      </c>
      <c r="G4021" s="4" t="s">
        <v>543</v>
      </c>
      <c r="H4021" s="15">
        <v>43246.75</v>
      </c>
      <c r="I4021" s="15">
        <v>43247.583333333336</v>
      </c>
      <c r="J4021" s="131" t="s">
        <v>9015</v>
      </c>
      <c r="K4021" s="45" t="s">
        <v>9</v>
      </c>
      <c r="L4021" s="47" t="s">
        <v>7</v>
      </c>
      <c r="M4021" s="47" t="s">
        <v>56</v>
      </c>
      <c r="N4021" s="9" t="str">
        <f t="shared" si="973"/>
        <v>Minor</v>
      </c>
      <c r="O4021" s="10" t="str">
        <f t="shared" si="974"/>
        <v>Successful</v>
      </c>
      <c r="P4021" s="10" t="str">
        <f t="shared" si="975"/>
        <v>On Time</v>
      </c>
      <c r="Q4021" s="9">
        <f t="shared" si="976"/>
        <v>1</v>
      </c>
      <c r="R4021" s="9">
        <f t="shared" si="977"/>
        <v>1</v>
      </c>
      <c r="S4021" s="9">
        <f t="shared" si="978"/>
        <v>0</v>
      </c>
      <c r="T4021" s="9" t="str">
        <f t="shared" si="979"/>
        <v>May</v>
      </c>
      <c r="U4021" s="40">
        <f t="shared" si="980"/>
        <v>0</v>
      </c>
      <c r="V4021" s="40" t="str">
        <f t="shared" si="981"/>
        <v>Normal</v>
      </c>
      <c r="W4021" s="40">
        <f t="shared" si="982"/>
        <v>0</v>
      </c>
      <c r="X4021" s="40">
        <f t="shared" si="983"/>
        <v>0</v>
      </c>
      <c r="Y4021" s="40">
        <f t="shared" si="984"/>
        <v>0</v>
      </c>
      <c r="Z4021" s="40">
        <f t="shared" si="985"/>
        <v>0</v>
      </c>
      <c r="AA4021" s="40">
        <f t="shared" si="986"/>
        <v>1</v>
      </c>
      <c r="AB4021" s="40">
        <f t="shared" si="987"/>
        <v>0</v>
      </c>
      <c r="AC4021" s="41" t="s">
        <v>9181</v>
      </c>
      <c r="AD4021" s="41" t="s">
        <v>9191</v>
      </c>
      <c r="AE4021" s="41" t="s">
        <v>421</v>
      </c>
      <c r="AF4021" s="41" t="s">
        <v>216</v>
      </c>
      <c r="AG4021" s="41" t="s">
        <v>56</v>
      </c>
      <c r="AH4021" s="41" t="s">
        <v>56</v>
      </c>
      <c r="AI4021" s="41" t="s">
        <v>56</v>
      </c>
      <c r="AJ4021" s="41" t="s">
        <v>160</v>
      </c>
      <c r="AK4021" s="41" t="s">
        <v>56</v>
      </c>
    </row>
    <row r="4022" spans="1:37" s="41" customFormat="1" ht="15.75" hidden="1" thickBot="1" x14ac:dyDescent="0.3">
      <c r="A4022" s="11" t="s">
        <v>53</v>
      </c>
      <c r="B4022" s="12" t="s">
        <v>215</v>
      </c>
      <c r="C4022" s="13" t="s">
        <v>46</v>
      </c>
      <c r="D4022" s="14" t="s">
        <v>47</v>
      </c>
      <c r="E4022" s="13" t="s">
        <v>8197</v>
      </c>
      <c r="F4022" s="4" t="s">
        <v>118</v>
      </c>
      <c r="G4022" s="4" t="s">
        <v>8412</v>
      </c>
      <c r="H4022" s="15">
        <v>43247.375</v>
      </c>
      <c r="I4022" s="15">
        <v>43247.666666666664</v>
      </c>
      <c r="J4022" s="131" t="s">
        <v>8932</v>
      </c>
      <c r="K4022" s="45" t="s">
        <v>9</v>
      </c>
      <c r="L4022" s="47" t="s">
        <v>7</v>
      </c>
      <c r="M4022" s="47" t="s">
        <v>56</v>
      </c>
      <c r="N4022" s="9" t="str">
        <f t="shared" si="973"/>
        <v>Minor</v>
      </c>
      <c r="O4022" s="10" t="str">
        <f t="shared" si="974"/>
        <v>Successful</v>
      </c>
      <c r="P4022" s="10" t="str">
        <f t="shared" si="975"/>
        <v>On Time</v>
      </c>
      <c r="Q4022" s="9">
        <f t="shared" si="976"/>
        <v>1</v>
      </c>
      <c r="R4022" s="9">
        <f t="shared" si="977"/>
        <v>1</v>
      </c>
      <c r="S4022" s="9">
        <f t="shared" si="978"/>
        <v>0</v>
      </c>
      <c r="T4022" s="9" t="str">
        <f t="shared" si="979"/>
        <v>May</v>
      </c>
      <c r="U4022" s="40">
        <f t="shared" si="980"/>
        <v>0</v>
      </c>
      <c r="V4022" s="40" t="str">
        <f t="shared" si="981"/>
        <v>Normal</v>
      </c>
      <c r="W4022" s="40">
        <f t="shared" si="982"/>
        <v>0</v>
      </c>
      <c r="X4022" s="40">
        <f t="shared" si="983"/>
        <v>0</v>
      </c>
      <c r="Y4022" s="40">
        <f t="shared" si="984"/>
        <v>0</v>
      </c>
      <c r="Z4022" s="40">
        <f t="shared" si="985"/>
        <v>0</v>
      </c>
      <c r="AA4022" s="40">
        <f t="shared" si="986"/>
        <v>1</v>
      </c>
      <c r="AB4022" s="40">
        <f t="shared" si="987"/>
        <v>0</v>
      </c>
      <c r="AC4022" s="41" t="s">
        <v>9181</v>
      </c>
      <c r="AD4022" s="41" t="s">
        <v>9218</v>
      </c>
      <c r="AE4022" s="41" t="s">
        <v>433</v>
      </c>
      <c r="AF4022" s="41" t="s">
        <v>215</v>
      </c>
      <c r="AG4022" s="41" t="s">
        <v>56</v>
      </c>
      <c r="AH4022" s="41" t="s">
        <v>56</v>
      </c>
      <c r="AI4022" s="41" t="s">
        <v>56</v>
      </c>
      <c r="AJ4022" s="41" t="s">
        <v>160</v>
      </c>
      <c r="AK4022" s="41" t="s">
        <v>56</v>
      </c>
    </row>
    <row r="4023" spans="1:37" s="41" customFormat="1" ht="15.75" thickBot="1" x14ac:dyDescent="0.3">
      <c r="A4023" s="11" t="s">
        <v>53</v>
      </c>
      <c r="B4023" s="12" t="s">
        <v>8</v>
      </c>
      <c r="C4023" s="13" t="s">
        <v>46</v>
      </c>
      <c r="D4023" s="14" t="s">
        <v>47</v>
      </c>
      <c r="E4023" s="13" t="s">
        <v>8198</v>
      </c>
      <c r="F4023" s="4" t="s">
        <v>104</v>
      </c>
      <c r="G4023" s="4" t="s">
        <v>4949</v>
      </c>
      <c r="H4023" s="15">
        <v>43245.75</v>
      </c>
      <c r="I4023" s="15">
        <v>43246.25</v>
      </c>
      <c r="J4023" s="131" t="s">
        <v>9016</v>
      </c>
      <c r="K4023" s="45" t="s">
        <v>9</v>
      </c>
      <c r="L4023" s="47" t="s">
        <v>7</v>
      </c>
      <c r="M4023" s="47" t="s">
        <v>56</v>
      </c>
      <c r="N4023" s="9" t="str">
        <f t="shared" si="973"/>
        <v>Minor</v>
      </c>
      <c r="O4023" s="10" t="str">
        <f t="shared" si="974"/>
        <v>Successful</v>
      </c>
      <c r="P4023" s="10" t="str">
        <f t="shared" si="975"/>
        <v>On Time</v>
      </c>
      <c r="Q4023" s="9">
        <f t="shared" si="976"/>
        <v>1</v>
      </c>
      <c r="R4023" s="9">
        <f t="shared" si="977"/>
        <v>1</v>
      </c>
      <c r="S4023" s="9">
        <f t="shared" si="978"/>
        <v>0</v>
      </c>
      <c r="T4023" s="9" t="str">
        <f t="shared" si="979"/>
        <v>May</v>
      </c>
      <c r="U4023" s="40">
        <f t="shared" si="980"/>
        <v>0</v>
      </c>
      <c r="V4023" s="40" t="str">
        <f t="shared" si="981"/>
        <v>Normal</v>
      </c>
      <c r="W4023" s="40">
        <f t="shared" si="982"/>
        <v>0</v>
      </c>
      <c r="X4023" s="40">
        <f t="shared" si="983"/>
        <v>0</v>
      </c>
      <c r="Y4023" s="40">
        <f t="shared" si="984"/>
        <v>0</v>
      </c>
      <c r="Z4023" s="40">
        <f t="shared" si="985"/>
        <v>0</v>
      </c>
      <c r="AA4023" s="40">
        <f t="shared" si="986"/>
        <v>1</v>
      </c>
      <c r="AB4023" s="40">
        <f t="shared" si="987"/>
        <v>0</v>
      </c>
      <c r="AC4023" s="41" t="s">
        <v>9181</v>
      </c>
      <c r="AD4023" s="41" t="s">
        <v>3992</v>
      </c>
      <c r="AE4023" s="41" t="s">
        <v>308</v>
      </c>
      <c r="AF4023" s="41" t="s">
        <v>8</v>
      </c>
      <c r="AG4023" s="41" t="s">
        <v>56</v>
      </c>
      <c r="AH4023" s="41" t="s">
        <v>56</v>
      </c>
      <c r="AI4023" s="41" t="s">
        <v>56</v>
      </c>
      <c r="AJ4023" s="41" t="s">
        <v>160</v>
      </c>
      <c r="AK4023" s="41" t="s">
        <v>56</v>
      </c>
    </row>
    <row r="4024" spans="1:37" s="41" customFormat="1" ht="15.75" thickBot="1" x14ac:dyDescent="0.3">
      <c r="A4024" s="11" t="s">
        <v>359</v>
      </c>
      <c r="B4024" s="12" t="s">
        <v>216</v>
      </c>
      <c r="C4024" s="13" t="s">
        <v>52</v>
      </c>
      <c r="D4024" s="14" t="s">
        <v>47</v>
      </c>
      <c r="E4024" s="13" t="s">
        <v>8199</v>
      </c>
      <c r="F4024" s="4" t="s">
        <v>158</v>
      </c>
      <c r="G4024" s="4" t="s">
        <v>243</v>
      </c>
      <c r="H4024" s="15">
        <v>43245.875</v>
      </c>
      <c r="I4024" s="15">
        <v>43246.041666666664</v>
      </c>
      <c r="J4024" s="131" t="s">
        <v>9017</v>
      </c>
      <c r="K4024" s="45" t="s">
        <v>9</v>
      </c>
      <c r="L4024" s="47" t="s">
        <v>7</v>
      </c>
      <c r="M4024" s="47" t="s">
        <v>56</v>
      </c>
      <c r="N4024" s="9" t="str">
        <f t="shared" si="973"/>
        <v>Standard</v>
      </c>
      <c r="O4024" s="10" t="str">
        <f t="shared" si="974"/>
        <v>Successful</v>
      </c>
      <c r="P4024" s="10" t="str">
        <f t="shared" si="975"/>
        <v>On Time</v>
      </c>
      <c r="Q4024" s="9">
        <f t="shared" si="976"/>
        <v>1</v>
      </c>
      <c r="R4024" s="9">
        <f t="shared" si="977"/>
        <v>1</v>
      </c>
      <c r="S4024" s="9">
        <f t="shared" si="978"/>
        <v>0</v>
      </c>
      <c r="T4024" s="9" t="str">
        <f t="shared" si="979"/>
        <v>May</v>
      </c>
      <c r="U4024" s="40">
        <f t="shared" si="980"/>
        <v>0</v>
      </c>
      <c r="V4024" s="40" t="str">
        <f t="shared" si="981"/>
        <v>Normal</v>
      </c>
      <c r="W4024" s="40">
        <f t="shared" si="982"/>
        <v>0</v>
      </c>
      <c r="X4024" s="40">
        <f t="shared" si="983"/>
        <v>0</v>
      </c>
      <c r="Y4024" s="40">
        <f t="shared" si="984"/>
        <v>0</v>
      </c>
      <c r="Z4024" s="40">
        <f t="shared" si="985"/>
        <v>0</v>
      </c>
      <c r="AA4024" s="40">
        <f t="shared" si="986"/>
        <v>1</v>
      </c>
      <c r="AB4024" s="40">
        <f t="shared" si="987"/>
        <v>0</v>
      </c>
      <c r="AC4024" s="41" t="s">
        <v>823</v>
      </c>
      <c r="AD4024" s="41" t="s">
        <v>279</v>
      </c>
      <c r="AE4024" s="41" t="s">
        <v>121</v>
      </c>
      <c r="AF4024" s="41" t="s">
        <v>322</v>
      </c>
      <c r="AG4024" s="41" t="s">
        <v>56</v>
      </c>
      <c r="AH4024" s="41" t="s">
        <v>56</v>
      </c>
      <c r="AI4024" s="41" t="s">
        <v>56</v>
      </c>
      <c r="AJ4024" s="41" t="s">
        <v>160</v>
      </c>
      <c r="AK4024" s="41" t="s">
        <v>56</v>
      </c>
    </row>
    <row r="4025" spans="1:37" s="41" customFormat="1" ht="15.75" thickBot="1" x14ac:dyDescent="0.3">
      <c r="A4025" s="11" t="s">
        <v>51</v>
      </c>
      <c r="B4025" s="12" t="s">
        <v>216</v>
      </c>
      <c r="C4025" s="13" t="s">
        <v>46</v>
      </c>
      <c r="D4025" s="14" t="s">
        <v>47</v>
      </c>
      <c r="E4025" s="13" t="s">
        <v>8200</v>
      </c>
      <c r="F4025" s="4" t="s">
        <v>144</v>
      </c>
      <c r="G4025" s="4" t="s">
        <v>4995</v>
      </c>
      <c r="H4025" s="15">
        <v>43234.375</v>
      </c>
      <c r="I4025" s="15">
        <v>43245.75</v>
      </c>
      <c r="J4025" s="131" t="s">
        <v>9018</v>
      </c>
      <c r="K4025" s="45" t="s">
        <v>9</v>
      </c>
      <c r="L4025" s="47" t="s">
        <v>7</v>
      </c>
      <c r="M4025" s="47" t="s">
        <v>56</v>
      </c>
      <c r="N4025" s="9" t="str">
        <f t="shared" si="973"/>
        <v>Minor</v>
      </c>
      <c r="O4025" s="10" t="str">
        <f t="shared" si="974"/>
        <v>Successful</v>
      </c>
      <c r="P4025" s="10" t="str">
        <f t="shared" si="975"/>
        <v>On Time</v>
      </c>
      <c r="Q4025" s="9">
        <f t="shared" si="976"/>
        <v>1</v>
      </c>
      <c r="R4025" s="9">
        <f t="shared" si="977"/>
        <v>1</v>
      </c>
      <c r="S4025" s="9">
        <f t="shared" si="978"/>
        <v>0</v>
      </c>
      <c r="T4025" s="9" t="str">
        <f t="shared" si="979"/>
        <v>May</v>
      </c>
      <c r="U4025" s="40">
        <f t="shared" si="980"/>
        <v>0</v>
      </c>
      <c r="V4025" s="40" t="str">
        <f t="shared" si="981"/>
        <v>Normal</v>
      </c>
      <c r="W4025" s="40">
        <f t="shared" si="982"/>
        <v>0</v>
      </c>
      <c r="X4025" s="40">
        <f t="shared" si="983"/>
        <v>0</v>
      </c>
      <c r="Y4025" s="40">
        <f t="shared" si="984"/>
        <v>0</v>
      </c>
      <c r="Z4025" s="40">
        <f t="shared" si="985"/>
        <v>0</v>
      </c>
      <c r="AA4025" s="40">
        <f t="shared" si="986"/>
        <v>1</v>
      </c>
      <c r="AB4025" s="40">
        <f t="shared" si="987"/>
        <v>0</v>
      </c>
      <c r="AC4025" s="41" t="s">
        <v>7463</v>
      </c>
      <c r="AD4025" s="41" t="s">
        <v>280</v>
      </c>
      <c r="AE4025" s="41" t="s">
        <v>428</v>
      </c>
      <c r="AF4025" s="41" t="s">
        <v>216</v>
      </c>
      <c r="AG4025" s="41" t="s">
        <v>56</v>
      </c>
      <c r="AH4025" s="41" t="s">
        <v>56</v>
      </c>
      <c r="AI4025" s="41" t="s">
        <v>56</v>
      </c>
      <c r="AJ4025" s="41" t="s">
        <v>160</v>
      </c>
      <c r="AK4025" s="41" t="s">
        <v>56</v>
      </c>
    </row>
    <row r="4026" spans="1:37" s="41" customFormat="1" ht="15.75" thickBot="1" x14ac:dyDescent="0.3">
      <c r="A4026" s="11" t="s">
        <v>697</v>
      </c>
      <c r="B4026" s="12" t="s">
        <v>216</v>
      </c>
      <c r="C4026" s="13" t="s">
        <v>46</v>
      </c>
      <c r="D4026" s="14" t="s">
        <v>47</v>
      </c>
      <c r="E4026" s="13" t="s">
        <v>8201</v>
      </c>
      <c r="F4026" s="4" t="s">
        <v>84</v>
      </c>
      <c r="G4026" s="4" t="s">
        <v>766</v>
      </c>
      <c r="H4026" s="15">
        <v>43209.833333333336</v>
      </c>
      <c r="I4026" s="15">
        <v>43245.708333333336</v>
      </c>
      <c r="J4026" s="131" t="s">
        <v>9019</v>
      </c>
      <c r="K4026" s="45" t="s">
        <v>9</v>
      </c>
      <c r="L4026" s="47" t="s">
        <v>7</v>
      </c>
      <c r="M4026" s="47" t="s">
        <v>56</v>
      </c>
      <c r="N4026" s="9" t="str">
        <f t="shared" si="973"/>
        <v>Minor</v>
      </c>
      <c r="O4026" s="10" t="str">
        <f t="shared" si="974"/>
        <v>Successful</v>
      </c>
      <c r="P4026" s="10" t="str">
        <f t="shared" si="975"/>
        <v>On Time</v>
      </c>
      <c r="Q4026" s="9">
        <f t="shared" si="976"/>
        <v>1</v>
      </c>
      <c r="R4026" s="9">
        <f t="shared" si="977"/>
        <v>1</v>
      </c>
      <c r="S4026" s="9">
        <f t="shared" si="978"/>
        <v>0</v>
      </c>
      <c r="T4026" s="9" t="str">
        <f t="shared" si="979"/>
        <v>May</v>
      </c>
      <c r="U4026" s="40">
        <f t="shared" si="980"/>
        <v>1</v>
      </c>
      <c r="V4026" s="40" t="str">
        <f t="shared" si="981"/>
        <v>SLT</v>
      </c>
      <c r="W4026" s="40">
        <f t="shared" si="982"/>
        <v>0</v>
      </c>
      <c r="X4026" s="40">
        <f t="shared" si="983"/>
        <v>0</v>
      </c>
      <c r="Y4026" s="40">
        <f t="shared" si="984"/>
        <v>0</v>
      </c>
      <c r="Z4026" s="40">
        <f t="shared" si="985"/>
        <v>0</v>
      </c>
      <c r="AA4026" s="40">
        <f t="shared" si="986"/>
        <v>1</v>
      </c>
      <c r="AB4026" s="40">
        <f t="shared" si="987"/>
        <v>0</v>
      </c>
      <c r="AC4026" s="41" t="s">
        <v>238</v>
      </c>
      <c r="AD4026" s="41" t="s">
        <v>280</v>
      </c>
      <c r="AE4026" s="41" t="s">
        <v>260</v>
      </c>
      <c r="AF4026" s="41" t="s">
        <v>216</v>
      </c>
      <c r="AG4026" s="41" t="s">
        <v>56</v>
      </c>
      <c r="AH4026" s="41" t="s">
        <v>56</v>
      </c>
      <c r="AI4026" s="41" t="s">
        <v>56</v>
      </c>
      <c r="AJ4026" s="41" t="s">
        <v>160</v>
      </c>
      <c r="AK4026" s="41" t="s">
        <v>56</v>
      </c>
    </row>
    <row r="4027" spans="1:37" s="41" customFormat="1" ht="15.75" thickBot="1" x14ac:dyDescent="0.3">
      <c r="A4027" s="11" t="s">
        <v>49</v>
      </c>
      <c r="B4027" s="12" t="s">
        <v>216</v>
      </c>
      <c r="C4027" s="13" t="s">
        <v>52</v>
      </c>
      <c r="D4027" s="14" t="s">
        <v>47</v>
      </c>
      <c r="E4027" s="13" t="s">
        <v>8202</v>
      </c>
      <c r="F4027" s="4" t="s">
        <v>340</v>
      </c>
      <c r="G4027" s="4" t="s">
        <v>3119</v>
      </c>
      <c r="H4027" s="15">
        <v>43216.416666666664</v>
      </c>
      <c r="I4027" s="15">
        <v>43245.708333333336</v>
      </c>
      <c r="J4027" s="131" t="s">
        <v>739</v>
      </c>
      <c r="K4027" s="45" t="s">
        <v>9</v>
      </c>
      <c r="L4027" s="47" t="s">
        <v>7</v>
      </c>
      <c r="M4027" s="47" t="s">
        <v>56</v>
      </c>
      <c r="N4027" s="9" t="str">
        <f t="shared" si="973"/>
        <v>Standard</v>
      </c>
      <c r="O4027" s="10" t="str">
        <f t="shared" si="974"/>
        <v>Successful</v>
      </c>
      <c r="P4027" s="10" t="str">
        <f t="shared" si="975"/>
        <v>On Time</v>
      </c>
      <c r="Q4027" s="9">
        <f t="shared" si="976"/>
        <v>1</v>
      </c>
      <c r="R4027" s="9">
        <f t="shared" si="977"/>
        <v>1</v>
      </c>
      <c r="S4027" s="9">
        <f t="shared" si="978"/>
        <v>0</v>
      </c>
      <c r="T4027" s="9" t="str">
        <f t="shared" si="979"/>
        <v>May</v>
      </c>
      <c r="U4027" s="40">
        <f t="shared" si="980"/>
        <v>0</v>
      </c>
      <c r="V4027" s="40" t="str">
        <f t="shared" si="981"/>
        <v>Normal</v>
      </c>
      <c r="W4027" s="40">
        <f t="shared" si="982"/>
        <v>0</v>
      </c>
      <c r="X4027" s="40">
        <f t="shared" si="983"/>
        <v>0</v>
      </c>
      <c r="Y4027" s="40">
        <f t="shared" si="984"/>
        <v>0</v>
      </c>
      <c r="Z4027" s="40">
        <f t="shared" si="985"/>
        <v>0</v>
      </c>
      <c r="AA4027" s="40">
        <f t="shared" si="986"/>
        <v>1</v>
      </c>
      <c r="AB4027" s="40">
        <f t="shared" si="987"/>
        <v>0</v>
      </c>
      <c r="AC4027" s="41" t="s">
        <v>9180</v>
      </c>
      <c r="AD4027" s="41" t="s">
        <v>682</v>
      </c>
      <c r="AE4027" s="41" t="s">
        <v>426</v>
      </c>
      <c r="AF4027" s="41" t="s">
        <v>216</v>
      </c>
      <c r="AG4027" s="41" t="s">
        <v>56</v>
      </c>
      <c r="AH4027" s="41" t="s">
        <v>56</v>
      </c>
      <c r="AI4027" s="41" t="s">
        <v>56</v>
      </c>
      <c r="AJ4027" s="41" t="s">
        <v>160</v>
      </c>
      <c r="AK4027" s="41" t="s">
        <v>56</v>
      </c>
    </row>
    <row r="4028" spans="1:37" s="41" customFormat="1" ht="15.75" thickBot="1" x14ac:dyDescent="0.3">
      <c r="A4028" s="11" t="s">
        <v>49</v>
      </c>
      <c r="B4028" s="12" t="s">
        <v>216</v>
      </c>
      <c r="C4028" s="13" t="s">
        <v>46</v>
      </c>
      <c r="D4028" s="14" t="s">
        <v>47</v>
      </c>
      <c r="E4028" s="13" t="s">
        <v>8203</v>
      </c>
      <c r="F4028" s="4" t="s">
        <v>75</v>
      </c>
      <c r="G4028" s="4" t="s">
        <v>3152</v>
      </c>
      <c r="H4028" s="15">
        <v>43231.375</v>
      </c>
      <c r="I4028" s="15">
        <v>43245.708333333336</v>
      </c>
      <c r="J4028" s="131" t="s">
        <v>9020</v>
      </c>
      <c r="K4028" s="45" t="s">
        <v>9</v>
      </c>
      <c r="L4028" s="47" t="s">
        <v>7</v>
      </c>
      <c r="M4028" s="47" t="s">
        <v>56</v>
      </c>
      <c r="N4028" s="9" t="str">
        <f t="shared" si="973"/>
        <v>Minor</v>
      </c>
      <c r="O4028" s="10" t="str">
        <f t="shared" si="974"/>
        <v>Successful</v>
      </c>
      <c r="P4028" s="10" t="str">
        <f t="shared" si="975"/>
        <v>On Time</v>
      </c>
      <c r="Q4028" s="9">
        <f t="shared" si="976"/>
        <v>1</v>
      </c>
      <c r="R4028" s="9">
        <f t="shared" si="977"/>
        <v>1</v>
      </c>
      <c r="S4028" s="9">
        <f t="shared" si="978"/>
        <v>0</v>
      </c>
      <c r="T4028" s="9" t="str">
        <f t="shared" si="979"/>
        <v>May</v>
      </c>
      <c r="U4028" s="40">
        <f t="shared" si="980"/>
        <v>0</v>
      </c>
      <c r="V4028" s="40" t="str">
        <f t="shared" si="981"/>
        <v>Normal</v>
      </c>
      <c r="W4028" s="40">
        <f t="shared" si="982"/>
        <v>0</v>
      </c>
      <c r="X4028" s="40">
        <f t="shared" si="983"/>
        <v>0</v>
      </c>
      <c r="Y4028" s="40">
        <f t="shared" si="984"/>
        <v>0</v>
      </c>
      <c r="Z4028" s="40">
        <f t="shared" si="985"/>
        <v>0</v>
      </c>
      <c r="AA4028" s="40">
        <f t="shared" si="986"/>
        <v>1</v>
      </c>
      <c r="AB4028" s="40">
        <f t="shared" si="987"/>
        <v>0</v>
      </c>
      <c r="AC4028" s="41" t="s">
        <v>9180</v>
      </c>
      <c r="AD4028" s="41" t="s">
        <v>280</v>
      </c>
      <c r="AE4028" s="41" t="s">
        <v>323</v>
      </c>
      <c r="AF4028" s="41" t="s">
        <v>216</v>
      </c>
      <c r="AG4028" s="41" t="s">
        <v>56</v>
      </c>
      <c r="AH4028" s="41" t="s">
        <v>56</v>
      </c>
      <c r="AI4028" s="41" t="s">
        <v>56</v>
      </c>
      <c r="AJ4028" s="41" t="s">
        <v>160</v>
      </c>
      <c r="AK4028" s="41" t="s">
        <v>56</v>
      </c>
    </row>
    <row r="4029" spans="1:37" s="41" customFormat="1" ht="15.75" thickBot="1" x14ac:dyDescent="0.3">
      <c r="A4029" s="11" t="s">
        <v>359</v>
      </c>
      <c r="B4029" s="12" t="s">
        <v>216</v>
      </c>
      <c r="C4029" s="13" t="s">
        <v>52</v>
      </c>
      <c r="D4029" s="14" t="s">
        <v>47</v>
      </c>
      <c r="E4029" s="13" t="s">
        <v>8204</v>
      </c>
      <c r="F4029" s="4" t="s">
        <v>75</v>
      </c>
      <c r="G4029" s="4" t="s">
        <v>8391</v>
      </c>
      <c r="H4029" s="15">
        <v>43229.470833333333</v>
      </c>
      <c r="I4029" s="15">
        <v>43245.999305555553</v>
      </c>
      <c r="J4029" s="131" t="s">
        <v>9021</v>
      </c>
      <c r="K4029" s="45" t="s">
        <v>9</v>
      </c>
      <c r="L4029" s="47" t="s">
        <v>7</v>
      </c>
      <c r="M4029" s="47" t="s">
        <v>56</v>
      </c>
      <c r="N4029" s="9" t="str">
        <f t="shared" si="973"/>
        <v>Standard</v>
      </c>
      <c r="O4029" s="10" t="str">
        <f t="shared" si="974"/>
        <v>Successful</v>
      </c>
      <c r="P4029" s="10" t="str">
        <f t="shared" si="975"/>
        <v>On Time</v>
      </c>
      <c r="Q4029" s="9">
        <f t="shared" si="976"/>
        <v>1</v>
      </c>
      <c r="R4029" s="9">
        <f t="shared" si="977"/>
        <v>1</v>
      </c>
      <c r="S4029" s="9">
        <f t="shared" si="978"/>
        <v>0</v>
      </c>
      <c r="T4029" s="9" t="str">
        <f t="shared" si="979"/>
        <v>May</v>
      </c>
      <c r="U4029" s="40">
        <f t="shared" si="980"/>
        <v>0</v>
      </c>
      <c r="V4029" s="40" t="str">
        <f t="shared" si="981"/>
        <v>Normal</v>
      </c>
      <c r="W4029" s="40">
        <f t="shared" si="982"/>
        <v>0</v>
      </c>
      <c r="X4029" s="40">
        <f t="shared" si="983"/>
        <v>0</v>
      </c>
      <c r="Y4029" s="40">
        <f t="shared" si="984"/>
        <v>0</v>
      </c>
      <c r="Z4029" s="40">
        <f t="shared" si="985"/>
        <v>0</v>
      </c>
      <c r="AA4029" s="40">
        <f t="shared" si="986"/>
        <v>1</v>
      </c>
      <c r="AB4029" s="40">
        <f t="shared" si="987"/>
        <v>0</v>
      </c>
      <c r="AC4029" s="41" t="s">
        <v>823</v>
      </c>
      <c r="AD4029" s="41" t="s">
        <v>525</v>
      </c>
      <c r="AE4029" s="41" t="s">
        <v>323</v>
      </c>
      <c r="AF4029" s="41" t="s">
        <v>216</v>
      </c>
      <c r="AG4029" s="41" t="s">
        <v>56</v>
      </c>
      <c r="AH4029" s="41" t="s">
        <v>56</v>
      </c>
      <c r="AI4029" s="41" t="s">
        <v>56</v>
      </c>
      <c r="AJ4029" s="41" t="s">
        <v>160</v>
      </c>
      <c r="AK4029" s="41" t="s">
        <v>56</v>
      </c>
    </row>
    <row r="4030" spans="1:37" s="41" customFormat="1" ht="15.75" thickBot="1" x14ac:dyDescent="0.3">
      <c r="A4030" s="11" t="s">
        <v>66</v>
      </c>
      <c r="B4030" s="12" t="s">
        <v>216</v>
      </c>
      <c r="C4030" s="13" t="s">
        <v>52</v>
      </c>
      <c r="D4030" s="14" t="s">
        <v>47</v>
      </c>
      <c r="E4030" s="13" t="s">
        <v>8205</v>
      </c>
      <c r="F4030" s="4" t="s">
        <v>152</v>
      </c>
      <c r="G4030" s="4" t="s">
        <v>577</v>
      </c>
      <c r="H4030" s="15">
        <v>43230.333333333336</v>
      </c>
      <c r="I4030" s="15">
        <v>43245.833333333336</v>
      </c>
      <c r="J4030" s="131" t="s">
        <v>9022</v>
      </c>
      <c r="K4030" s="45" t="s">
        <v>9</v>
      </c>
      <c r="L4030" s="47" t="s">
        <v>7</v>
      </c>
      <c r="M4030" s="47" t="s">
        <v>56</v>
      </c>
      <c r="N4030" s="9" t="str">
        <f t="shared" si="973"/>
        <v>Standard</v>
      </c>
      <c r="O4030" s="10" t="str">
        <f t="shared" si="974"/>
        <v>Successful</v>
      </c>
      <c r="P4030" s="10" t="str">
        <f t="shared" si="975"/>
        <v>On Time</v>
      </c>
      <c r="Q4030" s="9">
        <f t="shared" si="976"/>
        <v>1</v>
      </c>
      <c r="R4030" s="9">
        <f t="shared" si="977"/>
        <v>1</v>
      </c>
      <c r="S4030" s="9">
        <f t="shared" si="978"/>
        <v>0</v>
      </c>
      <c r="T4030" s="9" t="str">
        <f t="shared" si="979"/>
        <v>May</v>
      </c>
      <c r="U4030" s="40">
        <f t="shared" si="980"/>
        <v>0</v>
      </c>
      <c r="V4030" s="40" t="str">
        <f t="shared" si="981"/>
        <v>Normal</v>
      </c>
      <c r="W4030" s="40">
        <f t="shared" si="982"/>
        <v>0</v>
      </c>
      <c r="X4030" s="40">
        <f t="shared" si="983"/>
        <v>0</v>
      </c>
      <c r="Y4030" s="40">
        <f t="shared" si="984"/>
        <v>0</v>
      </c>
      <c r="Z4030" s="40">
        <f t="shared" si="985"/>
        <v>0</v>
      </c>
      <c r="AA4030" s="40">
        <f t="shared" si="986"/>
        <v>1</v>
      </c>
      <c r="AB4030" s="40">
        <f t="shared" si="987"/>
        <v>0</v>
      </c>
      <c r="AC4030" s="41" t="s">
        <v>537</v>
      </c>
      <c r="AD4030" s="41" t="s">
        <v>295</v>
      </c>
      <c r="AE4030" s="41" t="s">
        <v>121</v>
      </c>
      <c r="AF4030" s="41" t="s">
        <v>322</v>
      </c>
      <c r="AG4030" s="41" t="s">
        <v>56</v>
      </c>
      <c r="AH4030" s="41" t="s">
        <v>56</v>
      </c>
      <c r="AI4030" s="41" t="s">
        <v>56</v>
      </c>
      <c r="AJ4030" s="41" t="s">
        <v>160</v>
      </c>
      <c r="AK4030" s="41" t="s">
        <v>56</v>
      </c>
    </row>
    <row r="4031" spans="1:37" s="41" customFormat="1" ht="15.75" thickBot="1" x14ac:dyDescent="0.3">
      <c r="A4031" s="11" t="s">
        <v>66</v>
      </c>
      <c r="B4031" s="12" t="s">
        <v>216</v>
      </c>
      <c r="C4031" s="13" t="s">
        <v>52</v>
      </c>
      <c r="D4031" s="14" t="s">
        <v>47</v>
      </c>
      <c r="E4031" s="13" t="s">
        <v>8206</v>
      </c>
      <c r="F4031" s="4" t="s">
        <v>152</v>
      </c>
      <c r="G4031" s="4" t="s">
        <v>577</v>
      </c>
      <c r="H4031" s="15">
        <v>43230.791666666664</v>
      </c>
      <c r="I4031" s="15">
        <v>43245.833333333336</v>
      </c>
      <c r="J4031" s="131" t="s">
        <v>9023</v>
      </c>
      <c r="K4031" s="45" t="s">
        <v>9</v>
      </c>
      <c r="L4031" s="47" t="s">
        <v>7</v>
      </c>
      <c r="M4031" s="47" t="s">
        <v>56</v>
      </c>
      <c r="N4031" s="9" t="str">
        <f t="shared" si="973"/>
        <v>Standard</v>
      </c>
      <c r="O4031" s="10" t="str">
        <f t="shared" si="974"/>
        <v>Successful</v>
      </c>
      <c r="P4031" s="10" t="str">
        <f t="shared" si="975"/>
        <v>On Time</v>
      </c>
      <c r="Q4031" s="9">
        <f t="shared" si="976"/>
        <v>1</v>
      </c>
      <c r="R4031" s="9">
        <f t="shared" si="977"/>
        <v>1</v>
      </c>
      <c r="S4031" s="9">
        <f t="shared" si="978"/>
        <v>0</v>
      </c>
      <c r="T4031" s="9" t="str">
        <f t="shared" si="979"/>
        <v>May</v>
      </c>
      <c r="U4031" s="40">
        <f t="shared" si="980"/>
        <v>0</v>
      </c>
      <c r="V4031" s="40" t="str">
        <f t="shared" si="981"/>
        <v>Normal</v>
      </c>
      <c r="W4031" s="40">
        <f t="shared" si="982"/>
        <v>0</v>
      </c>
      <c r="X4031" s="40">
        <f t="shared" si="983"/>
        <v>0</v>
      </c>
      <c r="Y4031" s="40">
        <f t="shared" si="984"/>
        <v>0</v>
      </c>
      <c r="Z4031" s="40">
        <f t="shared" si="985"/>
        <v>0</v>
      </c>
      <c r="AA4031" s="40">
        <f t="shared" si="986"/>
        <v>1</v>
      </c>
      <c r="AB4031" s="40">
        <f t="shared" si="987"/>
        <v>0</v>
      </c>
      <c r="AC4031" s="41" t="s">
        <v>537</v>
      </c>
      <c r="AD4031" s="41" t="s">
        <v>295</v>
      </c>
      <c r="AE4031" s="41" t="s">
        <v>121</v>
      </c>
      <c r="AF4031" s="41" t="s">
        <v>322</v>
      </c>
      <c r="AG4031" s="41" t="s">
        <v>56</v>
      </c>
      <c r="AH4031" s="41" t="s">
        <v>56</v>
      </c>
      <c r="AI4031" s="41" t="s">
        <v>56</v>
      </c>
      <c r="AJ4031" s="41" t="s">
        <v>160</v>
      </c>
      <c r="AK4031" s="41" t="s">
        <v>56</v>
      </c>
    </row>
    <row r="4032" spans="1:37" s="41" customFormat="1" ht="15.75" thickBot="1" x14ac:dyDescent="0.3">
      <c r="A4032" s="11" t="s">
        <v>66</v>
      </c>
      <c r="B4032" s="12" t="s">
        <v>216</v>
      </c>
      <c r="C4032" s="13" t="s">
        <v>52</v>
      </c>
      <c r="D4032" s="14" t="s">
        <v>47</v>
      </c>
      <c r="E4032" s="13" t="s">
        <v>8207</v>
      </c>
      <c r="F4032" s="4" t="s">
        <v>152</v>
      </c>
      <c r="G4032" s="4" t="s">
        <v>577</v>
      </c>
      <c r="H4032" s="15">
        <v>43233.708333333336</v>
      </c>
      <c r="I4032" s="15">
        <v>43247.833333333336</v>
      </c>
      <c r="J4032" s="131" t="s">
        <v>9024</v>
      </c>
      <c r="K4032" s="45" t="s">
        <v>9</v>
      </c>
      <c r="L4032" s="47" t="s">
        <v>7</v>
      </c>
      <c r="M4032" s="47" t="s">
        <v>56</v>
      </c>
      <c r="N4032" s="9" t="str">
        <f t="shared" si="973"/>
        <v>Standard</v>
      </c>
      <c r="O4032" s="10" t="str">
        <f t="shared" si="974"/>
        <v>Successful</v>
      </c>
      <c r="P4032" s="10" t="str">
        <f t="shared" si="975"/>
        <v>On Time</v>
      </c>
      <c r="Q4032" s="9">
        <f t="shared" si="976"/>
        <v>1</v>
      </c>
      <c r="R4032" s="9">
        <f t="shared" si="977"/>
        <v>1</v>
      </c>
      <c r="S4032" s="9">
        <f t="shared" si="978"/>
        <v>0</v>
      </c>
      <c r="T4032" s="9" t="str">
        <f t="shared" si="979"/>
        <v>May</v>
      </c>
      <c r="U4032" s="40">
        <f t="shared" si="980"/>
        <v>0</v>
      </c>
      <c r="V4032" s="40" t="str">
        <f t="shared" si="981"/>
        <v>Normal</v>
      </c>
      <c r="W4032" s="40">
        <f t="shared" si="982"/>
        <v>0</v>
      </c>
      <c r="X4032" s="40">
        <f t="shared" si="983"/>
        <v>0</v>
      </c>
      <c r="Y4032" s="40">
        <f t="shared" si="984"/>
        <v>0</v>
      </c>
      <c r="Z4032" s="40">
        <f t="shared" si="985"/>
        <v>0</v>
      </c>
      <c r="AA4032" s="40">
        <f t="shared" si="986"/>
        <v>1</v>
      </c>
      <c r="AB4032" s="40">
        <f t="shared" si="987"/>
        <v>0</v>
      </c>
      <c r="AC4032" s="41" t="s">
        <v>537</v>
      </c>
      <c r="AD4032" s="41" t="s">
        <v>295</v>
      </c>
      <c r="AE4032" s="41" t="s">
        <v>121</v>
      </c>
      <c r="AF4032" s="41" t="s">
        <v>322</v>
      </c>
      <c r="AG4032" s="41" t="s">
        <v>56</v>
      </c>
      <c r="AH4032" s="41" t="s">
        <v>56</v>
      </c>
      <c r="AI4032" s="41" t="s">
        <v>56</v>
      </c>
      <c r="AJ4032" s="41" t="s">
        <v>160</v>
      </c>
      <c r="AK4032" s="41" t="s">
        <v>56</v>
      </c>
    </row>
    <row r="4033" spans="1:37" s="41" customFormat="1" ht="15.75" thickBot="1" x14ac:dyDescent="0.3">
      <c r="A4033" s="11" t="s">
        <v>66</v>
      </c>
      <c r="B4033" s="12" t="s">
        <v>216</v>
      </c>
      <c r="C4033" s="13" t="s">
        <v>52</v>
      </c>
      <c r="D4033" s="14" t="s">
        <v>47</v>
      </c>
      <c r="E4033" s="13" t="s">
        <v>8208</v>
      </c>
      <c r="F4033" s="4" t="s">
        <v>152</v>
      </c>
      <c r="G4033" s="4" t="s">
        <v>577</v>
      </c>
      <c r="H4033" s="15">
        <v>43230.333333333336</v>
      </c>
      <c r="I4033" s="15">
        <v>43245.833333333336</v>
      </c>
      <c r="J4033" s="131" t="s">
        <v>9025</v>
      </c>
      <c r="K4033" s="45" t="s">
        <v>9</v>
      </c>
      <c r="L4033" s="47" t="s">
        <v>7</v>
      </c>
      <c r="M4033" s="47" t="s">
        <v>56</v>
      </c>
      <c r="N4033" s="9" t="str">
        <f t="shared" si="973"/>
        <v>Standard</v>
      </c>
      <c r="O4033" s="10" t="str">
        <f t="shared" si="974"/>
        <v>Successful</v>
      </c>
      <c r="P4033" s="10" t="str">
        <f t="shared" si="975"/>
        <v>On Time</v>
      </c>
      <c r="Q4033" s="9">
        <f t="shared" si="976"/>
        <v>1</v>
      </c>
      <c r="R4033" s="9">
        <f t="shared" si="977"/>
        <v>1</v>
      </c>
      <c r="S4033" s="9">
        <f t="shared" si="978"/>
        <v>0</v>
      </c>
      <c r="T4033" s="9" t="str">
        <f t="shared" si="979"/>
        <v>May</v>
      </c>
      <c r="U4033" s="40">
        <f t="shared" si="980"/>
        <v>0</v>
      </c>
      <c r="V4033" s="40" t="str">
        <f t="shared" si="981"/>
        <v>Normal</v>
      </c>
      <c r="W4033" s="40">
        <f t="shared" si="982"/>
        <v>0</v>
      </c>
      <c r="X4033" s="40">
        <f t="shared" si="983"/>
        <v>0</v>
      </c>
      <c r="Y4033" s="40">
        <f t="shared" si="984"/>
        <v>0</v>
      </c>
      <c r="Z4033" s="40">
        <f t="shared" si="985"/>
        <v>0</v>
      </c>
      <c r="AA4033" s="40">
        <f t="shared" si="986"/>
        <v>1</v>
      </c>
      <c r="AB4033" s="40">
        <f t="shared" si="987"/>
        <v>0</v>
      </c>
      <c r="AC4033" s="41" t="s">
        <v>537</v>
      </c>
      <c r="AD4033" s="41" t="s">
        <v>295</v>
      </c>
      <c r="AE4033" s="41" t="s">
        <v>121</v>
      </c>
      <c r="AF4033" s="41" t="s">
        <v>322</v>
      </c>
      <c r="AG4033" s="41" t="s">
        <v>56</v>
      </c>
      <c r="AH4033" s="41" t="s">
        <v>56</v>
      </c>
      <c r="AI4033" s="41" t="s">
        <v>56</v>
      </c>
      <c r="AJ4033" s="41" t="s">
        <v>160</v>
      </c>
      <c r="AK4033" s="41" t="s">
        <v>56</v>
      </c>
    </row>
    <row r="4034" spans="1:37" s="41" customFormat="1" ht="15.75" thickBot="1" x14ac:dyDescent="0.3">
      <c r="A4034" s="11" t="s">
        <v>66</v>
      </c>
      <c r="B4034" s="12" t="s">
        <v>216</v>
      </c>
      <c r="C4034" s="13" t="s">
        <v>52</v>
      </c>
      <c r="D4034" s="14" t="s">
        <v>47</v>
      </c>
      <c r="E4034" s="13" t="s">
        <v>8209</v>
      </c>
      <c r="F4034" s="4" t="s">
        <v>152</v>
      </c>
      <c r="G4034" s="4" t="s">
        <v>577</v>
      </c>
      <c r="H4034" s="15">
        <v>43230.791666666664</v>
      </c>
      <c r="I4034" s="15">
        <v>43245.833333333336</v>
      </c>
      <c r="J4034" s="131" t="s">
        <v>9026</v>
      </c>
      <c r="K4034" s="45" t="s">
        <v>9</v>
      </c>
      <c r="L4034" s="47" t="s">
        <v>7</v>
      </c>
      <c r="M4034" s="47" t="s">
        <v>56</v>
      </c>
      <c r="N4034" s="9" t="str">
        <f t="shared" si="973"/>
        <v>Standard</v>
      </c>
      <c r="O4034" s="10" t="str">
        <f t="shared" si="974"/>
        <v>Successful</v>
      </c>
      <c r="P4034" s="10" t="str">
        <f t="shared" si="975"/>
        <v>On Time</v>
      </c>
      <c r="Q4034" s="9">
        <f t="shared" si="976"/>
        <v>1</v>
      </c>
      <c r="R4034" s="9">
        <f t="shared" si="977"/>
        <v>1</v>
      </c>
      <c r="S4034" s="9">
        <f t="shared" si="978"/>
        <v>0</v>
      </c>
      <c r="T4034" s="9" t="str">
        <f t="shared" si="979"/>
        <v>May</v>
      </c>
      <c r="U4034" s="40">
        <f t="shared" si="980"/>
        <v>0</v>
      </c>
      <c r="V4034" s="40" t="str">
        <f t="shared" si="981"/>
        <v>Normal</v>
      </c>
      <c r="W4034" s="40">
        <f t="shared" si="982"/>
        <v>0</v>
      </c>
      <c r="X4034" s="40">
        <f t="shared" si="983"/>
        <v>0</v>
      </c>
      <c r="Y4034" s="40">
        <f t="shared" si="984"/>
        <v>0</v>
      </c>
      <c r="Z4034" s="40">
        <f t="shared" si="985"/>
        <v>0</v>
      </c>
      <c r="AA4034" s="40">
        <f t="shared" si="986"/>
        <v>1</v>
      </c>
      <c r="AB4034" s="40">
        <f t="shared" si="987"/>
        <v>0</v>
      </c>
      <c r="AC4034" s="41" t="s">
        <v>537</v>
      </c>
      <c r="AD4034" s="41" t="s">
        <v>295</v>
      </c>
      <c r="AE4034" s="41" t="s">
        <v>121</v>
      </c>
      <c r="AF4034" s="41" t="s">
        <v>322</v>
      </c>
      <c r="AG4034" s="41" t="s">
        <v>56</v>
      </c>
      <c r="AH4034" s="41" t="s">
        <v>56</v>
      </c>
      <c r="AI4034" s="41" t="s">
        <v>56</v>
      </c>
      <c r="AJ4034" s="41" t="s">
        <v>160</v>
      </c>
      <c r="AK4034" s="41" t="s">
        <v>56</v>
      </c>
    </row>
    <row r="4035" spans="1:37" s="41" customFormat="1" ht="15.75" thickBot="1" x14ac:dyDescent="0.3">
      <c r="A4035" s="11" t="s">
        <v>45</v>
      </c>
      <c r="B4035" s="12" t="s">
        <v>216</v>
      </c>
      <c r="C4035" s="13" t="s">
        <v>46</v>
      </c>
      <c r="D4035" s="14" t="s">
        <v>47</v>
      </c>
      <c r="E4035" s="13" t="s">
        <v>8210</v>
      </c>
      <c r="F4035" s="4" t="s">
        <v>75</v>
      </c>
      <c r="G4035" s="4" t="s">
        <v>3175</v>
      </c>
      <c r="H4035" s="15">
        <v>43236.25</v>
      </c>
      <c r="I4035" s="15">
        <v>43245.958333333336</v>
      </c>
      <c r="J4035" s="131" t="s">
        <v>9027</v>
      </c>
      <c r="K4035" s="45" t="s">
        <v>9</v>
      </c>
      <c r="L4035" s="47" t="s">
        <v>7</v>
      </c>
      <c r="M4035" s="47" t="s">
        <v>56</v>
      </c>
      <c r="N4035" s="9" t="str">
        <f t="shared" si="973"/>
        <v>Minor</v>
      </c>
      <c r="O4035" s="10" t="str">
        <f t="shared" si="974"/>
        <v>Successful</v>
      </c>
      <c r="P4035" s="10" t="str">
        <f t="shared" si="975"/>
        <v>On Time</v>
      </c>
      <c r="Q4035" s="9">
        <f t="shared" si="976"/>
        <v>1</v>
      </c>
      <c r="R4035" s="9">
        <f t="shared" si="977"/>
        <v>1</v>
      </c>
      <c r="S4035" s="9">
        <f t="shared" si="978"/>
        <v>0</v>
      </c>
      <c r="T4035" s="9" t="str">
        <f t="shared" si="979"/>
        <v>May</v>
      </c>
      <c r="U4035" s="40">
        <f t="shared" si="980"/>
        <v>0</v>
      </c>
      <c r="V4035" s="40" t="str">
        <f t="shared" si="981"/>
        <v>Normal</v>
      </c>
      <c r="W4035" s="40">
        <f t="shared" si="982"/>
        <v>0</v>
      </c>
      <c r="X4035" s="40">
        <f t="shared" si="983"/>
        <v>0</v>
      </c>
      <c r="Y4035" s="40">
        <f t="shared" si="984"/>
        <v>0</v>
      </c>
      <c r="Z4035" s="40">
        <f t="shared" si="985"/>
        <v>0</v>
      </c>
      <c r="AA4035" s="40">
        <f t="shared" si="986"/>
        <v>1</v>
      </c>
      <c r="AB4035" s="40">
        <f t="shared" si="987"/>
        <v>0</v>
      </c>
      <c r="AC4035" s="41" t="s">
        <v>823</v>
      </c>
      <c r="AD4035" s="41" t="s">
        <v>7491</v>
      </c>
      <c r="AE4035" s="41" t="s">
        <v>323</v>
      </c>
      <c r="AF4035" s="41" t="s">
        <v>216</v>
      </c>
      <c r="AG4035" s="41" t="s">
        <v>56</v>
      </c>
      <c r="AH4035" s="41" t="s">
        <v>56</v>
      </c>
      <c r="AI4035" s="41" t="s">
        <v>56</v>
      </c>
      <c r="AJ4035" s="41" t="s">
        <v>160</v>
      </c>
      <c r="AK4035" s="41" t="s">
        <v>56</v>
      </c>
    </row>
    <row r="4036" spans="1:37" s="41" customFormat="1" ht="15.75" thickBot="1" x14ac:dyDescent="0.3">
      <c r="A4036" s="11" t="s">
        <v>66</v>
      </c>
      <c r="B4036" s="12" t="s">
        <v>216</v>
      </c>
      <c r="C4036" s="13" t="s">
        <v>52</v>
      </c>
      <c r="D4036" s="14" t="s">
        <v>47</v>
      </c>
      <c r="E4036" s="13" t="s">
        <v>8211</v>
      </c>
      <c r="F4036" s="4" t="s">
        <v>152</v>
      </c>
      <c r="G4036" s="4" t="s">
        <v>577</v>
      </c>
      <c r="H4036" s="15">
        <v>43233.708333333336</v>
      </c>
      <c r="I4036" s="15">
        <v>43247.833333333336</v>
      </c>
      <c r="J4036" s="131" t="s">
        <v>9028</v>
      </c>
      <c r="K4036" s="45" t="s">
        <v>9</v>
      </c>
      <c r="L4036" s="47" t="s">
        <v>7</v>
      </c>
      <c r="M4036" s="47" t="s">
        <v>56</v>
      </c>
      <c r="N4036" s="9" t="str">
        <f t="shared" si="973"/>
        <v>Standard</v>
      </c>
      <c r="O4036" s="10" t="str">
        <f t="shared" si="974"/>
        <v>Successful</v>
      </c>
      <c r="P4036" s="10" t="str">
        <f t="shared" si="975"/>
        <v>On Time</v>
      </c>
      <c r="Q4036" s="9">
        <f t="shared" si="976"/>
        <v>1</v>
      </c>
      <c r="R4036" s="9">
        <f t="shared" si="977"/>
        <v>1</v>
      </c>
      <c r="S4036" s="9">
        <f t="shared" si="978"/>
        <v>0</v>
      </c>
      <c r="T4036" s="9" t="str">
        <f t="shared" si="979"/>
        <v>May</v>
      </c>
      <c r="U4036" s="40">
        <f t="shared" si="980"/>
        <v>0</v>
      </c>
      <c r="V4036" s="40" t="str">
        <f t="shared" si="981"/>
        <v>Normal</v>
      </c>
      <c r="W4036" s="40">
        <f t="shared" si="982"/>
        <v>0</v>
      </c>
      <c r="X4036" s="40">
        <f t="shared" si="983"/>
        <v>0</v>
      </c>
      <c r="Y4036" s="40">
        <f t="shared" si="984"/>
        <v>0</v>
      </c>
      <c r="Z4036" s="40">
        <f t="shared" si="985"/>
        <v>0</v>
      </c>
      <c r="AA4036" s="40">
        <f t="shared" si="986"/>
        <v>1</v>
      </c>
      <c r="AB4036" s="40">
        <f t="shared" si="987"/>
        <v>0</v>
      </c>
      <c r="AC4036" s="41" t="s">
        <v>537</v>
      </c>
      <c r="AD4036" s="41" t="s">
        <v>295</v>
      </c>
      <c r="AE4036" s="41" t="s">
        <v>121</v>
      </c>
      <c r="AF4036" s="41" t="s">
        <v>322</v>
      </c>
      <c r="AG4036" s="41" t="s">
        <v>56</v>
      </c>
      <c r="AH4036" s="41" t="s">
        <v>56</v>
      </c>
      <c r="AI4036" s="41" t="s">
        <v>56</v>
      </c>
      <c r="AJ4036" s="41" t="s">
        <v>160</v>
      </c>
      <c r="AK4036" s="41" t="s">
        <v>56</v>
      </c>
    </row>
    <row r="4037" spans="1:37" s="41" customFormat="1" ht="15.75" thickBot="1" x14ac:dyDescent="0.3">
      <c r="A4037" s="11" t="s">
        <v>7924</v>
      </c>
      <c r="B4037" s="12" t="s">
        <v>216</v>
      </c>
      <c r="C4037" s="13" t="s">
        <v>46</v>
      </c>
      <c r="D4037" s="14" t="s">
        <v>47</v>
      </c>
      <c r="E4037" s="13" t="s">
        <v>8212</v>
      </c>
      <c r="F4037" s="4" t="s">
        <v>365</v>
      </c>
      <c r="G4037" s="4" t="s">
        <v>8401</v>
      </c>
      <c r="H4037" s="15">
        <v>43238.875</v>
      </c>
      <c r="I4037" s="15">
        <v>43245.875</v>
      </c>
      <c r="J4037" s="131" t="s">
        <v>9029</v>
      </c>
      <c r="K4037" s="45" t="s">
        <v>9</v>
      </c>
      <c r="L4037" s="47" t="s">
        <v>7</v>
      </c>
      <c r="M4037" s="47" t="s">
        <v>56</v>
      </c>
      <c r="N4037" s="9" t="str">
        <f t="shared" si="973"/>
        <v>Minor</v>
      </c>
      <c r="O4037" s="10" t="str">
        <f t="shared" si="974"/>
        <v>Successful</v>
      </c>
      <c r="P4037" s="10" t="str">
        <f t="shared" si="975"/>
        <v>On Time</v>
      </c>
      <c r="Q4037" s="9">
        <f t="shared" si="976"/>
        <v>1</v>
      </c>
      <c r="R4037" s="9">
        <f t="shared" si="977"/>
        <v>1</v>
      </c>
      <c r="S4037" s="9">
        <f t="shared" si="978"/>
        <v>0</v>
      </c>
      <c r="T4037" s="9" t="str">
        <f t="shared" si="979"/>
        <v>May</v>
      </c>
      <c r="U4037" s="40">
        <f t="shared" si="980"/>
        <v>0</v>
      </c>
      <c r="V4037" s="40" t="str">
        <f t="shared" si="981"/>
        <v>Normal</v>
      </c>
      <c r="W4037" s="40">
        <f t="shared" si="982"/>
        <v>0</v>
      </c>
      <c r="X4037" s="40">
        <f t="shared" si="983"/>
        <v>0</v>
      </c>
      <c r="Y4037" s="40">
        <f t="shared" si="984"/>
        <v>0</v>
      </c>
      <c r="Z4037" s="40">
        <f t="shared" si="985"/>
        <v>0</v>
      </c>
      <c r="AA4037" s="40">
        <f t="shared" si="986"/>
        <v>1</v>
      </c>
      <c r="AB4037" s="40">
        <f t="shared" si="987"/>
        <v>0</v>
      </c>
      <c r="AC4037" s="41" t="s">
        <v>9180</v>
      </c>
      <c r="AD4037" s="41" t="s">
        <v>280</v>
      </c>
      <c r="AE4037" s="41" t="s">
        <v>432</v>
      </c>
      <c r="AF4037" s="41" t="s">
        <v>216</v>
      </c>
      <c r="AG4037" s="41" t="s">
        <v>56</v>
      </c>
      <c r="AH4037" s="41" t="s">
        <v>56</v>
      </c>
      <c r="AI4037" s="41" t="s">
        <v>56</v>
      </c>
      <c r="AJ4037" s="41" t="s">
        <v>160</v>
      </c>
      <c r="AK4037" s="41" t="s">
        <v>56</v>
      </c>
    </row>
    <row r="4038" spans="1:37" s="41" customFormat="1" ht="15.75" thickBot="1" x14ac:dyDescent="0.3">
      <c r="A4038" s="11" t="s">
        <v>45</v>
      </c>
      <c r="B4038" s="12" t="s">
        <v>8</v>
      </c>
      <c r="C4038" s="13" t="s">
        <v>46</v>
      </c>
      <c r="D4038" s="14" t="s">
        <v>47</v>
      </c>
      <c r="E4038" s="13" t="s">
        <v>8213</v>
      </c>
      <c r="F4038" s="4" t="s">
        <v>123</v>
      </c>
      <c r="G4038" s="4" t="s">
        <v>3141</v>
      </c>
      <c r="H4038" s="15">
        <v>43245.875</v>
      </c>
      <c r="I4038" s="15">
        <v>43246.083333333336</v>
      </c>
      <c r="J4038" s="131" t="s">
        <v>9030</v>
      </c>
      <c r="K4038" s="45" t="s">
        <v>9</v>
      </c>
      <c r="L4038" s="47" t="s">
        <v>7</v>
      </c>
      <c r="M4038" s="47" t="s">
        <v>56</v>
      </c>
      <c r="N4038" s="9" t="str">
        <f t="shared" si="973"/>
        <v>Minor</v>
      </c>
      <c r="O4038" s="10" t="str">
        <f t="shared" si="974"/>
        <v>Successful</v>
      </c>
      <c r="P4038" s="10" t="str">
        <f t="shared" si="975"/>
        <v>On Time</v>
      </c>
      <c r="Q4038" s="9">
        <f t="shared" si="976"/>
        <v>1</v>
      </c>
      <c r="R4038" s="9">
        <f t="shared" si="977"/>
        <v>1</v>
      </c>
      <c r="S4038" s="9">
        <f t="shared" si="978"/>
        <v>0</v>
      </c>
      <c r="T4038" s="9" t="str">
        <f t="shared" si="979"/>
        <v>May</v>
      </c>
      <c r="U4038" s="40">
        <f t="shared" si="980"/>
        <v>0</v>
      </c>
      <c r="V4038" s="40" t="str">
        <f t="shared" si="981"/>
        <v>Normal</v>
      </c>
      <c r="W4038" s="40">
        <f t="shared" si="982"/>
        <v>0</v>
      </c>
      <c r="X4038" s="40">
        <f t="shared" si="983"/>
        <v>0</v>
      </c>
      <c r="Y4038" s="40">
        <f t="shared" si="984"/>
        <v>0</v>
      </c>
      <c r="Z4038" s="40">
        <f t="shared" si="985"/>
        <v>0</v>
      </c>
      <c r="AA4038" s="40">
        <f t="shared" si="986"/>
        <v>1</v>
      </c>
      <c r="AB4038" s="40">
        <f t="shared" si="987"/>
        <v>0</v>
      </c>
      <c r="AC4038" s="41" t="s">
        <v>823</v>
      </c>
      <c r="AD4038" s="41" t="s">
        <v>9219</v>
      </c>
      <c r="AE4038" s="41" t="s">
        <v>259</v>
      </c>
      <c r="AF4038" s="41" t="s">
        <v>8</v>
      </c>
      <c r="AG4038" s="41" t="s">
        <v>56</v>
      </c>
      <c r="AH4038" s="41" t="s">
        <v>56</v>
      </c>
      <c r="AI4038" s="41" t="s">
        <v>56</v>
      </c>
      <c r="AJ4038" s="41" t="s">
        <v>160</v>
      </c>
      <c r="AK4038" s="41" t="s">
        <v>56</v>
      </c>
    </row>
    <row r="4039" spans="1:37" s="41" customFormat="1" ht="15.75" thickBot="1" x14ac:dyDescent="0.3">
      <c r="A4039" s="11" t="s">
        <v>49</v>
      </c>
      <c r="B4039" s="12" t="s">
        <v>216</v>
      </c>
      <c r="C4039" s="13" t="s">
        <v>46</v>
      </c>
      <c r="D4039" s="14" t="s">
        <v>47</v>
      </c>
      <c r="E4039" s="13" t="s">
        <v>8214</v>
      </c>
      <c r="F4039" s="4" t="s">
        <v>344</v>
      </c>
      <c r="G4039" s="4" t="s">
        <v>594</v>
      </c>
      <c r="H4039" s="15">
        <v>43246.333333333336</v>
      </c>
      <c r="I4039" s="15">
        <v>43246.833333333336</v>
      </c>
      <c r="J4039" s="131" t="s">
        <v>9031</v>
      </c>
      <c r="K4039" s="45" t="s">
        <v>9</v>
      </c>
      <c r="L4039" s="47" t="s">
        <v>7</v>
      </c>
      <c r="M4039" s="47" t="s">
        <v>56</v>
      </c>
      <c r="N4039" s="9" t="str">
        <f t="shared" si="973"/>
        <v>Minor</v>
      </c>
      <c r="O4039" s="10" t="str">
        <f t="shared" si="974"/>
        <v>Successful</v>
      </c>
      <c r="P4039" s="10" t="str">
        <f t="shared" si="975"/>
        <v>On Time</v>
      </c>
      <c r="Q4039" s="9">
        <f t="shared" si="976"/>
        <v>1</v>
      </c>
      <c r="R4039" s="9">
        <f t="shared" si="977"/>
        <v>1</v>
      </c>
      <c r="S4039" s="9">
        <f t="shared" si="978"/>
        <v>0</v>
      </c>
      <c r="T4039" s="9" t="str">
        <f t="shared" si="979"/>
        <v>May</v>
      </c>
      <c r="U4039" s="40">
        <f t="shared" si="980"/>
        <v>0</v>
      </c>
      <c r="V4039" s="40" t="str">
        <f t="shared" si="981"/>
        <v>Normal</v>
      </c>
      <c r="W4039" s="40">
        <f t="shared" si="982"/>
        <v>0</v>
      </c>
      <c r="X4039" s="40">
        <f t="shared" si="983"/>
        <v>0</v>
      </c>
      <c r="Y4039" s="40">
        <f t="shared" si="984"/>
        <v>0</v>
      </c>
      <c r="Z4039" s="40">
        <f t="shared" si="985"/>
        <v>0</v>
      </c>
      <c r="AA4039" s="40">
        <f t="shared" si="986"/>
        <v>1</v>
      </c>
      <c r="AB4039" s="40">
        <f t="shared" si="987"/>
        <v>0</v>
      </c>
      <c r="AC4039" s="41" t="s">
        <v>9180</v>
      </c>
      <c r="AD4039" s="41" t="s">
        <v>280</v>
      </c>
      <c r="AE4039" s="41" t="s">
        <v>427</v>
      </c>
      <c r="AF4039" s="41" t="s">
        <v>216</v>
      </c>
      <c r="AG4039" s="41" t="s">
        <v>56</v>
      </c>
      <c r="AH4039" s="41" t="s">
        <v>56</v>
      </c>
      <c r="AI4039" s="41" t="s">
        <v>56</v>
      </c>
      <c r="AJ4039" s="41" t="s">
        <v>160</v>
      </c>
      <c r="AK4039" s="41" t="s">
        <v>56</v>
      </c>
    </row>
    <row r="4040" spans="1:37" s="41" customFormat="1" ht="15.75" thickBot="1" x14ac:dyDescent="0.3">
      <c r="A4040" s="11" t="s">
        <v>49</v>
      </c>
      <c r="B4040" s="12" t="s">
        <v>216</v>
      </c>
      <c r="C4040" s="13" t="s">
        <v>46</v>
      </c>
      <c r="D4040" s="14" t="s">
        <v>47</v>
      </c>
      <c r="E4040" s="13" t="s">
        <v>8215</v>
      </c>
      <c r="F4040" s="4" t="s">
        <v>344</v>
      </c>
      <c r="G4040" s="4" t="s">
        <v>594</v>
      </c>
      <c r="H4040" s="15">
        <v>43245.375</v>
      </c>
      <c r="I4040" s="15">
        <v>43246.375</v>
      </c>
      <c r="J4040" s="131" t="s">
        <v>3710</v>
      </c>
      <c r="K4040" s="45" t="s">
        <v>9</v>
      </c>
      <c r="L4040" s="47" t="s">
        <v>7</v>
      </c>
      <c r="M4040" s="47" t="s">
        <v>56</v>
      </c>
      <c r="N4040" s="9" t="str">
        <f t="shared" ref="N4040:N4103" si="988">VLOOKUP(C4040,CBI,2,FALSE)</f>
        <v>Minor</v>
      </c>
      <c r="O4040" s="10" t="str">
        <f t="shared" ref="O4040:O4103" si="989">VLOOKUP(K4040,Exitoso,2,FALSE)</f>
        <v>Successful</v>
      </c>
      <c r="P4040" s="10" t="str">
        <f t="shared" ref="P4040:P4103" si="990">VLOOKUP(L4040,EnTiempo,2,FALSE)</f>
        <v>On Time</v>
      </c>
      <c r="Q4040" s="9">
        <f t="shared" ref="Q4040:Q4103" si="991">IF(OR(K4040="Successful",K4040="Exitoso"),1,IF(OR(K4040="Not Successful",K4040="No exitoso",K4040="Fallido"),0," "))</f>
        <v>1</v>
      </c>
      <c r="R4040" s="9">
        <f t="shared" ref="R4040:R4103" si="992">IF(OR(L4040="On Time",L4040="En tiempo"),1,IF(OR(L4040="Out of Time",L4040="Fuera de Tiempo"),0," "))</f>
        <v>1</v>
      </c>
      <c r="S4040" s="9">
        <f t="shared" ref="S4040:S4103" si="993">IF(M4040="NO",0,1)</f>
        <v>0</v>
      </c>
      <c r="T4040" s="9" t="str">
        <f t="shared" ref="T4040:T4103" si="994">VLOOKUP(MONTH(I4040),Meses,2,FALSE)</f>
        <v>May</v>
      </c>
      <c r="U4040" s="40">
        <f t="shared" ref="U4040:U4103" si="995">IF(ISERROR(FIND("SLT",J4040,1)),0,1)</f>
        <v>0</v>
      </c>
      <c r="V4040" s="40" t="str">
        <f t="shared" ref="V4040:V4103" si="996">IF(D4040="emergency","Emergency",IF(ISERROR(FIND("SLT",J4040,1)),"Normal","SLT"))</f>
        <v>Normal</v>
      </c>
      <c r="W4040" s="40">
        <f t="shared" ref="W4040:W4103" si="997">IF(V4040="Emergency",1,0)</f>
        <v>0</v>
      </c>
      <c r="X4040" s="40">
        <f t="shared" ref="X4040:X4103" si="998">IF(AG4040="Si",1,0)</f>
        <v>0</v>
      </c>
      <c r="Y4040" s="40">
        <f t="shared" ref="Y4040:Y4103" si="999">IF(AH4040="Si",1,0)</f>
        <v>0</v>
      </c>
      <c r="Z4040" s="40">
        <f t="shared" ref="Z4040:Z4103" si="1000">IF(AI4040="Si",1,0)</f>
        <v>0</v>
      </c>
      <c r="AA4040" s="40">
        <f t="shared" ref="AA4040:AA4103" si="1001">IF(AJ4040="Si",1,0)</f>
        <v>1</v>
      </c>
      <c r="AB4040" s="40">
        <f t="shared" ref="AB4040:AB4103" si="1002">IF(AK4040="Si",1,0)</f>
        <v>0</v>
      </c>
      <c r="AC4040" s="41" t="s">
        <v>9180</v>
      </c>
      <c r="AD4040" s="41" t="s">
        <v>3986</v>
      </c>
      <c r="AE4040" s="41" t="s">
        <v>427</v>
      </c>
      <c r="AF4040" s="41" t="s">
        <v>216</v>
      </c>
      <c r="AG4040" s="41" t="s">
        <v>56</v>
      </c>
      <c r="AH4040" s="41" t="s">
        <v>56</v>
      </c>
      <c r="AI4040" s="41" t="s">
        <v>56</v>
      </c>
      <c r="AJ4040" s="41" t="s">
        <v>160</v>
      </c>
      <c r="AK4040" s="41" t="s">
        <v>56</v>
      </c>
    </row>
    <row r="4041" spans="1:37" s="41" customFormat="1" ht="15.75" thickBot="1" x14ac:dyDescent="0.3">
      <c r="A4041" s="11" t="s">
        <v>65</v>
      </c>
      <c r="B4041" s="12" t="s">
        <v>216</v>
      </c>
      <c r="C4041" s="13" t="s">
        <v>46</v>
      </c>
      <c r="D4041" s="14" t="s">
        <v>47</v>
      </c>
      <c r="E4041" s="13" t="s">
        <v>8216</v>
      </c>
      <c r="F4041" s="4" t="s">
        <v>84</v>
      </c>
      <c r="G4041" s="4" t="s">
        <v>173</v>
      </c>
      <c r="H4041" s="15">
        <v>43238.416666666664</v>
      </c>
      <c r="I4041" s="15">
        <v>43245.916666666664</v>
      </c>
      <c r="J4041" s="131" t="s">
        <v>9032</v>
      </c>
      <c r="K4041" s="45" t="s">
        <v>9</v>
      </c>
      <c r="L4041" s="47" t="s">
        <v>7</v>
      </c>
      <c r="M4041" s="47" t="s">
        <v>56</v>
      </c>
      <c r="N4041" s="9" t="str">
        <f t="shared" si="988"/>
        <v>Minor</v>
      </c>
      <c r="O4041" s="10" t="str">
        <f t="shared" si="989"/>
        <v>Successful</v>
      </c>
      <c r="P4041" s="10" t="str">
        <f t="shared" si="990"/>
        <v>On Time</v>
      </c>
      <c r="Q4041" s="9">
        <f t="shared" si="991"/>
        <v>1</v>
      </c>
      <c r="R4041" s="9">
        <f t="shared" si="992"/>
        <v>1</v>
      </c>
      <c r="S4041" s="9">
        <f t="shared" si="993"/>
        <v>0</v>
      </c>
      <c r="T4041" s="9" t="str">
        <f t="shared" si="994"/>
        <v>May</v>
      </c>
      <c r="U4041" s="40">
        <f t="shared" si="995"/>
        <v>0</v>
      </c>
      <c r="V4041" s="40" t="str">
        <f t="shared" si="996"/>
        <v>Normal</v>
      </c>
      <c r="W4041" s="40">
        <f t="shared" si="997"/>
        <v>0</v>
      </c>
      <c r="X4041" s="40">
        <f t="shared" si="998"/>
        <v>0</v>
      </c>
      <c r="Y4041" s="40">
        <f t="shared" si="999"/>
        <v>0</v>
      </c>
      <c r="Z4041" s="40">
        <f t="shared" si="1000"/>
        <v>0</v>
      </c>
      <c r="AA4041" s="40">
        <f t="shared" si="1001"/>
        <v>1</v>
      </c>
      <c r="AB4041" s="40">
        <f t="shared" si="1002"/>
        <v>0</v>
      </c>
      <c r="AC4041" s="41" t="s">
        <v>537</v>
      </c>
      <c r="AD4041" s="41" t="s">
        <v>524</v>
      </c>
      <c r="AE4041" s="41" t="s">
        <v>260</v>
      </c>
      <c r="AF4041" s="41" t="s">
        <v>216</v>
      </c>
      <c r="AG4041" s="41" t="s">
        <v>56</v>
      </c>
      <c r="AH4041" s="41" t="s">
        <v>56</v>
      </c>
      <c r="AI4041" s="41" t="s">
        <v>56</v>
      </c>
      <c r="AJ4041" s="41" t="s">
        <v>160</v>
      </c>
      <c r="AK4041" s="41" t="s">
        <v>56</v>
      </c>
    </row>
    <row r="4042" spans="1:37" s="41" customFormat="1" ht="15.75" thickBot="1" x14ac:dyDescent="0.3">
      <c r="A4042" s="11" t="s">
        <v>697</v>
      </c>
      <c r="B4042" s="12" t="s">
        <v>216</v>
      </c>
      <c r="C4042" s="13" t="s">
        <v>52</v>
      </c>
      <c r="D4042" s="14" t="s">
        <v>47</v>
      </c>
      <c r="E4042" s="13" t="s">
        <v>8217</v>
      </c>
      <c r="F4042" s="4" t="s">
        <v>152</v>
      </c>
      <c r="G4042" s="4" t="s">
        <v>490</v>
      </c>
      <c r="H4042" s="15">
        <v>43241.333333333336</v>
      </c>
      <c r="I4042" s="15">
        <v>43247.958333333336</v>
      </c>
      <c r="J4042" s="131" t="s">
        <v>814</v>
      </c>
      <c r="K4042" s="45" t="s">
        <v>9</v>
      </c>
      <c r="L4042" s="47" t="s">
        <v>7</v>
      </c>
      <c r="M4042" s="47" t="s">
        <v>56</v>
      </c>
      <c r="N4042" s="9" t="str">
        <f t="shared" si="988"/>
        <v>Standard</v>
      </c>
      <c r="O4042" s="10" t="str">
        <f t="shared" si="989"/>
        <v>Successful</v>
      </c>
      <c r="P4042" s="10" t="str">
        <f t="shared" si="990"/>
        <v>On Time</v>
      </c>
      <c r="Q4042" s="9">
        <f t="shared" si="991"/>
        <v>1</v>
      </c>
      <c r="R4042" s="9">
        <f t="shared" si="992"/>
        <v>1</v>
      </c>
      <c r="S4042" s="9">
        <f t="shared" si="993"/>
        <v>0</v>
      </c>
      <c r="T4042" s="9" t="str">
        <f t="shared" si="994"/>
        <v>May</v>
      </c>
      <c r="U4042" s="40">
        <f t="shared" si="995"/>
        <v>0</v>
      </c>
      <c r="V4042" s="40" t="str">
        <f t="shared" si="996"/>
        <v>Normal</v>
      </c>
      <c r="W4042" s="40">
        <f t="shared" si="997"/>
        <v>0</v>
      </c>
      <c r="X4042" s="40">
        <f t="shared" si="998"/>
        <v>0</v>
      </c>
      <c r="Y4042" s="40">
        <f t="shared" si="999"/>
        <v>0</v>
      </c>
      <c r="Z4042" s="40">
        <f t="shared" si="1000"/>
        <v>0</v>
      </c>
      <c r="AA4042" s="40">
        <f t="shared" si="1001"/>
        <v>1</v>
      </c>
      <c r="AB4042" s="40">
        <f t="shared" si="1002"/>
        <v>0</v>
      </c>
      <c r="AC4042" s="41" t="s">
        <v>238</v>
      </c>
      <c r="AD4042" s="41" t="s">
        <v>825</v>
      </c>
      <c r="AE4042" s="41" t="s">
        <v>121</v>
      </c>
      <c r="AF4042" s="41" t="s">
        <v>322</v>
      </c>
      <c r="AG4042" s="41" t="s">
        <v>56</v>
      </c>
      <c r="AH4042" s="41" t="s">
        <v>56</v>
      </c>
      <c r="AI4042" s="41" t="s">
        <v>56</v>
      </c>
      <c r="AJ4042" s="41" t="s">
        <v>160</v>
      </c>
      <c r="AK4042" s="41" t="s">
        <v>56</v>
      </c>
    </row>
    <row r="4043" spans="1:37" s="41" customFormat="1" ht="15.75" thickBot="1" x14ac:dyDescent="0.3">
      <c r="A4043" s="11" t="s">
        <v>45</v>
      </c>
      <c r="B4043" s="12" t="s">
        <v>216</v>
      </c>
      <c r="C4043" s="13" t="s">
        <v>52</v>
      </c>
      <c r="D4043" s="14" t="s">
        <v>47</v>
      </c>
      <c r="E4043" s="13" t="s">
        <v>8218</v>
      </c>
      <c r="F4043" s="4" t="s">
        <v>75</v>
      </c>
      <c r="G4043" s="4" t="s">
        <v>3175</v>
      </c>
      <c r="H4043" s="15">
        <v>43236.5</v>
      </c>
      <c r="I4043" s="15">
        <v>43245.958333333336</v>
      </c>
      <c r="J4043" s="131" t="s">
        <v>9033</v>
      </c>
      <c r="K4043" s="45" t="s">
        <v>9</v>
      </c>
      <c r="L4043" s="47" t="s">
        <v>7</v>
      </c>
      <c r="M4043" s="47" t="s">
        <v>56</v>
      </c>
      <c r="N4043" s="9" t="str">
        <f t="shared" si="988"/>
        <v>Standard</v>
      </c>
      <c r="O4043" s="10" t="str">
        <f t="shared" si="989"/>
        <v>Successful</v>
      </c>
      <c r="P4043" s="10" t="str">
        <f t="shared" si="990"/>
        <v>On Time</v>
      </c>
      <c r="Q4043" s="9">
        <f t="shared" si="991"/>
        <v>1</v>
      </c>
      <c r="R4043" s="9">
        <f t="shared" si="992"/>
        <v>1</v>
      </c>
      <c r="S4043" s="9">
        <f t="shared" si="993"/>
        <v>0</v>
      </c>
      <c r="T4043" s="9" t="str">
        <f t="shared" si="994"/>
        <v>May</v>
      </c>
      <c r="U4043" s="40">
        <f t="shared" si="995"/>
        <v>0</v>
      </c>
      <c r="V4043" s="40" t="str">
        <f t="shared" si="996"/>
        <v>Normal</v>
      </c>
      <c r="W4043" s="40">
        <f t="shared" si="997"/>
        <v>0</v>
      </c>
      <c r="X4043" s="40">
        <f t="shared" si="998"/>
        <v>0</v>
      </c>
      <c r="Y4043" s="40">
        <f t="shared" si="999"/>
        <v>0</v>
      </c>
      <c r="Z4043" s="40">
        <f t="shared" si="1000"/>
        <v>0</v>
      </c>
      <c r="AA4043" s="40">
        <f t="shared" si="1001"/>
        <v>1</v>
      </c>
      <c r="AB4043" s="40">
        <f t="shared" si="1002"/>
        <v>0</v>
      </c>
      <c r="AC4043" s="41" t="s">
        <v>823</v>
      </c>
      <c r="AD4043" s="41" t="s">
        <v>367</v>
      </c>
      <c r="AE4043" s="41" t="s">
        <v>323</v>
      </c>
      <c r="AF4043" s="41" t="s">
        <v>216</v>
      </c>
      <c r="AG4043" s="41" t="s">
        <v>56</v>
      </c>
      <c r="AH4043" s="41" t="s">
        <v>56</v>
      </c>
      <c r="AI4043" s="41" t="s">
        <v>56</v>
      </c>
      <c r="AJ4043" s="41" t="s">
        <v>160</v>
      </c>
      <c r="AK4043" s="41" t="s">
        <v>56</v>
      </c>
    </row>
    <row r="4044" spans="1:37" s="41" customFormat="1" ht="15.75" thickBot="1" x14ac:dyDescent="0.3">
      <c r="A4044" s="11" t="s">
        <v>45</v>
      </c>
      <c r="B4044" s="12" t="s">
        <v>216</v>
      </c>
      <c r="C4044" s="13" t="s">
        <v>46</v>
      </c>
      <c r="D4044" s="14" t="s">
        <v>47</v>
      </c>
      <c r="E4044" s="13" t="s">
        <v>8219</v>
      </c>
      <c r="F4044" s="4" t="s">
        <v>75</v>
      </c>
      <c r="G4044" s="4" t="s">
        <v>330</v>
      </c>
      <c r="H4044" s="15">
        <v>43239.916666666664</v>
      </c>
      <c r="I4044" s="15">
        <v>43245.708333333336</v>
      </c>
      <c r="J4044" s="131" t="s">
        <v>9034</v>
      </c>
      <c r="K4044" s="45" t="s">
        <v>9</v>
      </c>
      <c r="L4044" s="47" t="s">
        <v>7</v>
      </c>
      <c r="M4044" s="47" t="s">
        <v>56</v>
      </c>
      <c r="N4044" s="9" t="str">
        <f t="shared" si="988"/>
        <v>Minor</v>
      </c>
      <c r="O4044" s="10" t="str">
        <f t="shared" si="989"/>
        <v>Successful</v>
      </c>
      <c r="P4044" s="10" t="str">
        <f t="shared" si="990"/>
        <v>On Time</v>
      </c>
      <c r="Q4044" s="9">
        <f t="shared" si="991"/>
        <v>1</v>
      </c>
      <c r="R4044" s="9">
        <f t="shared" si="992"/>
        <v>1</v>
      </c>
      <c r="S4044" s="9">
        <f t="shared" si="993"/>
        <v>0</v>
      </c>
      <c r="T4044" s="9" t="str">
        <f t="shared" si="994"/>
        <v>May</v>
      </c>
      <c r="U4044" s="40">
        <f t="shared" si="995"/>
        <v>0</v>
      </c>
      <c r="V4044" s="40" t="str">
        <f t="shared" si="996"/>
        <v>Normal</v>
      </c>
      <c r="W4044" s="40">
        <f t="shared" si="997"/>
        <v>0</v>
      </c>
      <c r="X4044" s="40">
        <f t="shared" si="998"/>
        <v>0</v>
      </c>
      <c r="Y4044" s="40">
        <f t="shared" si="999"/>
        <v>0</v>
      </c>
      <c r="Z4044" s="40">
        <f t="shared" si="1000"/>
        <v>0</v>
      </c>
      <c r="AA4044" s="40">
        <f t="shared" si="1001"/>
        <v>1</v>
      </c>
      <c r="AB4044" s="40">
        <f t="shared" si="1002"/>
        <v>0</v>
      </c>
      <c r="AC4044" s="41" t="s">
        <v>823</v>
      </c>
      <c r="AD4044" s="41" t="s">
        <v>280</v>
      </c>
      <c r="AE4044" s="41" t="s">
        <v>323</v>
      </c>
      <c r="AF4044" s="41" t="s">
        <v>216</v>
      </c>
      <c r="AG4044" s="41" t="s">
        <v>56</v>
      </c>
      <c r="AH4044" s="41" t="s">
        <v>56</v>
      </c>
      <c r="AI4044" s="41" t="s">
        <v>56</v>
      </c>
      <c r="AJ4044" s="41" t="s">
        <v>160</v>
      </c>
      <c r="AK4044" s="41" t="s">
        <v>56</v>
      </c>
    </row>
    <row r="4045" spans="1:37" s="41" customFormat="1" ht="15.75" thickBot="1" x14ac:dyDescent="0.3">
      <c r="A4045" s="11" t="s">
        <v>697</v>
      </c>
      <c r="B4045" s="12" t="s">
        <v>216</v>
      </c>
      <c r="C4045" s="13" t="s">
        <v>46</v>
      </c>
      <c r="D4045" s="14" t="s">
        <v>47</v>
      </c>
      <c r="E4045" s="13" t="s">
        <v>8220</v>
      </c>
      <c r="F4045" s="4" t="s">
        <v>614</v>
      </c>
      <c r="G4045" s="4" t="s">
        <v>700</v>
      </c>
      <c r="H4045" s="15">
        <v>43238.833333333336</v>
      </c>
      <c r="I4045" s="15">
        <v>43245.708333333336</v>
      </c>
      <c r="J4045" s="131" t="s">
        <v>9035</v>
      </c>
      <c r="K4045" s="45" t="s">
        <v>9</v>
      </c>
      <c r="L4045" s="47" t="s">
        <v>7</v>
      </c>
      <c r="M4045" s="47" t="s">
        <v>56</v>
      </c>
      <c r="N4045" s="9" t="str">
        <f t="shared" si="988"/>
        <v>Minor</v>
      </c>
      <c r="O4045" s="10" t="str">
        <f t="shared" si="989"/>
        <v>Successful</v>
      </c>
      <c r="P4045" s="10" t="str">
        <f t="shared" si="990"/>
        <v>On Time</v>
      </c>
      <c r="Q4045" s="9">
        <f t="shared" si="991"/>
        <v>1</v>
      </c>
      <c r="R4045" s="9">
        <f t="shared" si="992"/>
        <v>1</v>
      </c>
      <c r="S4045" s="9">
        <f t="shared" si="993"/>
        <v>0</v>
      </c>
      <c r="T4045" s="9" t="str">
        <f t="shared" si="994"/>
        <v>May</v>
      </c>
      <c r="U4045" s="40">
        <f t="shared" si="995"/>
        <v>0</v>
      </c>
      <c r="V4045" s="40" t="str">
        <f t="shared" si="996"/>
        <v>Normal</v>
      </c>
      <c r="W4045" s="40">
        <f t="shared" si="997"/>
        <v>0</v>
      </c>
      <c r="X4045" s="40">
        <f t="shared" si="998"/>
        <v>0</v>
      </c>
      <c r="Y4045" s="40">
        <f t="shared" si="999"/>
        <v>0</v>
      </c>
      <c r="Z4045" s="40">
        <f t="shared" si="1000"/>
        <v>0</v>
      </c>
      <c r="AA4045" s="40">
        <f t="shared" si="1001"/>
        <v>1</v>
      </c>
      <c r="AB4045" s="40">
        <f t="shared" si="1002"/>
        <v>0</v>
      </c>
      <c r="AC4045" s="41" t="s">
        <v>238</v>
      </c>
      <c r="AD4045" s="41" t="s">
        <v>280</v>
      </c>
      <c r="AE4045" s="41" t="s">
        <v>351</v>
      </c>
      <c r="AF4045" s="41" t="s">
        <v>216</v>
      </c>
      <c r="AG4045" s="41" t="s">
        <v>56</v>
      </c>
      <c r="AH4045" s="41" t="s">
        <v>56</v>
      </c>
      <c r="AI4045" s="41" t="s">
        <v>56</v>
      </c>
      <c r="AJ4045" s="41" t="s">
        <v>160</v>
      </c>
      <c r="AK4045" s="41" t="s">
        <v>56</v>
      </c>
    </row>
    <row r="4046" spans="1:37" s="41" customFormat="1" ht="15.75" thickBot="1" x14ac:dyDescent="0.3">
      <c r="A4046" s="11" t="s">
        <v>63</v>
      </c>
      <c r="B4046" s="12" t="s">
        <v>216</v>
      </c>
      <c r="C4046" s="13" t="s">
        <v>46</v>
      </c>
      <c r="D4046" s="14" t="s">
        <v>47</v>
      </c>
      <c r="E4046" s="13" t="s">
        <v>8221</v>
      </c>
      <c r="F4046" s="4" t="s">
        <v>84</v>
      </c>
      <c r="G4046" s="4" t="s">
        <v>493</v>
      </c>
      <c r="H4046" s="15">
        <v>43241.354166666664</v>
      </c>
      <c r="I4046" s="15">
        <v>43247.770833333336</v>
      </c>
      <c r="J4046" s="131" t="s">
        <v>9036</v>
      </c>
      <c r="K4046" s="45" t="s">
        <v>9</v>
      </c>
      <c r="L4046" s="47" t="s">
        <v>7</v>
      </c>
      <c r="M4046" s="47" t="s">
        <v>56</v>
      </c>
      <c r="N4046" s="9" t="str">
        <f t="shared" si="988"/>
        <v>Minor</v>
      </c>
      <c r="O4046" s="10" t="str">
        <f t="shared" si="989"/>
        <v>Successful</v>
      </c>
      <c r="P4046" s="10" t="str">
        <f t="shared" si="990"/>
        <v>On Time</v>
      </c>
      <c r="Q4046" s="9">
        <f t="shared" si="991"/>
        <v>1</v>
      </c>
      <c r="R4046" s="9">
        <f t="shared" si="992"/>
        <v>1</v>
      </c>
      <c r="S4046" s="9">
        <f t="shared" si="993"/>
        <v>0</v>
      </c>
      <c r="T4046" s="9" t="str">
        <f t="shared" si="994"/>
        <v>May</v>
      </c>
      <c r="U4046" s="40">
        <f t="shared" si="995"/>
        <v>1</v>
      </c>
      <c r="V4046" s="40" t="str">
        <f t="shared" si="996"/>
        <v>SLT</v>
      </c>
      <c r="W4046" s="40">
        <f t="shared" si="997"/>
        <v>0</v>
      </c>
      <c r="X4046" s="40">
        <f t="shared" si="998"/>
        <v>0</v>
      </c>
      <c r="Y4046" s="40">
        <f t="shared" si="999"/>
        <v>0</v>
      </c>
      <c r="Z4046" s="40">
        <f t="shared" si="1000"/>
        <v>0</v>
      </c>
      <c r="AA4046" s="40">
        <f t="shared" si="1001"/>
        <v>1</v>
      </c>
      <c r="AB4046" s="40">
        <f t="shared" si="1002"/>
        <v>0</v>
      </c>
      <c r="AC4046" s="41" t="s">
        <v>537</v>
      </c>
      <c r="AD4046" s="41" t="s">
        <v>9220</v>
      </c>
      <c r="AE4046" s="41" t="s">
        <v>260</v>
      </c>
      <c r="AF4046" s="41" t="s">
        <v>216</v>
      </c>
      <c r="AG4046" s="41" t="s">
        <v>56</v>
      </c>
      <c r="AH4046" s="41" t="s">
        <v>56</v>
      </c>
      <c r="AI4046" s="41" t="s">
        <v>56</v>
      </c>
      <c r="AJ4046" s="41" t="s">
        <v>160</v>
      </c>
      <c r="AK4046" s="41" t="s">
        <v>56</v>
      </c>
    </row>
    <row r="4047" spans="1:37" s="41" customFormat="1" ht="15.75" thickBot="1" x14ac:dyDescent="0.3">
      <c r="A4047" s="11" t="s">
        <v>45</v>
      </c>
      <c r="B4047" s="12" t="s">
        <v>8</v>
      </c>
      <c r="C4047" s="13" t="s">
        <v>52</v>
      </c>
      <c r="D4047" s="14" t="s">
        <v>47</v>
      </c>
      <c r="E4047" s="13" t="s">
        <v>8222</v>
      </c>
      <c r="F4047" s="4" t="s">
        <v>125</v>
      </c>
      <c r="G4047" s="4" t="s">
        <v>8417</v>
      </c>
      <c r="H4047" s="15">
        <v>43243.416666666664</v>
      </c>
      <c r="I4047" s="15">
        <v>43245.75</v>
      </c>
      <c r="J4047" s="131" t="s">
        <v>9037</v>
      </c>
      <c r="K4047" s="45" t="s">
        <v>9</v>
      </c>
      <c r="L4047" s="47" t="s">
        <v>7</v>
      </c>
      <c r="M4047" s="47" t="s">
        <v>56</v>
      </c>
      <c r="N4047" s="9" t="str">
        <f t="shared" si="988"/>
        <v>Standard</v>
      </c>
      <c r="O4047" s="10" t="str">
        <f t="shared" si="989"/>
        <v>Successful</v>
      </c>
      <c r="P4047" s="10" t="str">
        <f t="shared" si="990"/>
        <v>On Time</v>
      </c>
      <c r="Q4047" s="9">
        <f t="shared" si="991"/>
        <v>1</v>
      </c>
      <c r="R4047" s="9">
        <f t="shared" si="992"/>
        <v>1</v>
      </c>
      <c r="S4047" s="9">
        <f t="shared" si="993"/>
        <v>0</v>
      </c>
      <c r="T4047" s="9" t="str">
        <f t="shared" si="994"/>
        <v>May</v>
      </c>
      <c r="U4047" s="40">
        <f t="shared" si="995"/>
        <v>0</v>
      </c>
      <c r="V4047" s="40" t="str">
        <f t="shared" si="996"/>
        <v>Normal</v>
      </c>
      <c r="W4047" s="40">
        <f t="shared" si="997"/>
        <v>0</v>
      </c>
      <c r="X4047" s="40">
        <f t="shared" si="998"/>
        <v>0</v>
      </c>
      <c r="Y4047" s="40">
        <f t="shared" si="999"/>
        <v>0</v>
      </c>
      <c r="Z4047" s="40">
        <f t="shared" si="1000"/>
        <v>0</v>
      </c>
      <c r="AA4047" s="40">
        <f t="shared" si="1001"/>
        <v>1</v>
      </c>
      <c r="AB4047" s="40">
        <f t="shared" si="1002"/>
        <v>0</v>
      </c>
      <c r="AC4047" s="41" t="s">
        <v>823</v>
      </c>
      <c r="AD4047" s="41" t="s">
        <v>7499</v>
      </c>
      <c r="AE4047" s="41" t="s">
        <v>308</v>
      </c>
      <c r="AF4047" s="41" t="s">
        <v>8</v>
      </c>
      <c r="AG4047" s="41" t="s">
        <v>56</v>
      </c>
      <c r="AH4047" s="41" t="s">
        <v>56</v>
      </c>
      <c r="AI4047" s="41" t="s">
        <v>56</v>
      </c>
      <c r="AJ4047" s="41" t="s">
        <v>160</v>
      </c>
      <c r="AK4047" s="41" t="s">
        <v>56</v>
      </c>
    </row>
    <row r="4048" spans="1:37" s="41" customFormat="1" ht="15.75" thickBot="1" x14ac:dyDescent="0.3">
      <c r="A4048" s="11" t="s">
        <v>49</v>
      </c>
      <c r="B4048" s="12" t="s">
        <v>8</v>
      </c>
      <c r="C4048" s="13" t="s">
        <v>46</v>
      </c>
      <c r="D4048" s="14" t="s">
        <v>47</v>
      </c>
      <c r="E4048" s="13" t="s">
        <v>8223</v>
      </c>
      <c r="F4048" s="4" t="s">
        <v>6711</v>
      </c>
      <c r="G4048" s="4" t="s">
        <v>3125</v>
      </c>
      <c r="H4048" s="15">
        <v>43244.708333333336</v>
      </c>
      <c r="I4048" s="15">
        <v>43247.666666666664</v>
      </c>
      <c r="J4048" s="131" t="s">
        <v>9038</v>
      </c>
      <c r="K4048" s="45" t="s">
        <v>9</v>
      </c>
      <c r="L4048" s="47" t="s">
        <v>7</v>
      </c>
      <c r="M4048" s="47" t="s">
        <v>56</v>
      </c>
      <c r="N4048" s="9" t="str">
        <f t="shared" si="988"/>
        <v>Minor</v>
      </c>
      <c r="O4048" s="10" t="str">
        <f t="shared" si="989"/>
        <v>Successful</v>
      </c>
      <c r="P4048" s="10" t="str">
        <f t="shared" si="990"/>
        <v>On Time</v>
      </c>
      <c r="Q4048" s="9">
        <f t="shared" si="991"/>
        <v>1</v>
      </c>
      <c r="R4048" s="9">
        <f t="shared" si="992"/>
        <v>1</v>
      </c>
      <c r="S4048" s="9">
        <f t="shared" si="993"/>
        <v>0</v>
      </c>
      <c r="T4048" s="9" t="str">
        <f t="shared" si="994"/>
        <v>May</v>
      </c>
      <c r="U4048" s="40">
        <f t="shared" si="995"/>
        <v>0</v>
      </c>
      <c r="V4048" s="40" t="str">
        <f t="shared" si="996"/>
        <v>Normal</v>
      </c>
      <c r="W4048" s="40">
        <f t="shared" si="997"/>
        <v>0</v>
      </c>
      <c r="X4048" s="40">
        <f t="shared" si="998"/>
        <v>0</v>
      </c>
      <c r="Y4048" s="40">
        <f t="shared" si="999"/>
        <v>0</v>
      </c>
      <c r="Z4048" s="40">
        <f t="shared" si="1000"/>
        <v>0</v>
      </c>
      <c r="AA4048" s="40">
        <f t="shared" si="1001"/>
        <v>1</v>
      </c>
      <c r="AB4048" s="40">
        <f t="shared" si="1002"/>
        <v>0</v>
      </c>
      <c r="AC4048" s="41" t="s">
        <v>9180</v>
      </c>
      <c r="AD4048" s="41" t="s">
        <v>280</v>
      </c>
      <c r="AE4048" s="41" t="s">
        <v>2280</v>
      </c>
      <c r="AF4048" s="41" t="s">
        <v>8</v>
      </c>
      <c r="AG4048" s="41" t="s">
        <v>56</v>
      </c>
      <c r="AH4048" s="41" t="s">
        <v>56</v>
      </c>
      <c r="AI4048" s="41" t="s">
        <v>56</v>
      </c>
      <c r="AJ4048" s="41" t="s">
        <v>160</v>
      </c>
      <c r="AK4048" s="41" t="s">
        <v>56</v>
      </c>
    </row>
    <row r="4049" spans="1:37" s="41" customFormat="1" ht="15.75" thickBot="1" x14ac:dyDescent="0.3">
      <c r="A4049" s="11" t="s">
        <v>7924</v>
      </c>
      <c r="B4049" s="12" t="s">
        <v>216</v>
      </c>
      <c r="C4049" s="13" t="s">
        <v>46</v>
      </c>
      <c r="D4049" s="14" t="s">
        <v>47</v>
      </c>
      <c r="E4049" s="13" t="s">
        <v>8224</v>
      </c>
      <c r="F4049" s="4" t="s">
        <v>344</v>
      </c>
      <c r="G4049" s="4" t="s">
        <v>8418</v>
      </c>
      <c r="H4049" s="15">
        <v>43246.583333333336</v>
      </c>
      <c r="I4049" s="15">
        <v>43246.75</v>
      </c>
      <c r="J4049" s="131" t="s">
        <v>9039</v>
      </c>
      <c r="K4049" s="45" t="s">
        <v>9</v>
      </c>
      <c r="L4049" s="47" t="s">
        <v>7</v>
      </c>
      <c r="M4049" s="47" t="s">
        <v>56</v>
      </c>
      <c r="N4049" s="9" t="str">
        <f t="shared" si="988"/>
        <v>Minor</v>
      </c>
      <c r="O4049" s="10" t="str">
        <f t="shared" si="989"/>
        <v>Successful</v>
      </c>
      <c r="P4049" s="10" t="str">
        <f t="shared" si="990"/>
        <v>On Time</v>
      </c>
      <c r="Q4049" s="9">
        <f t="shared" si="991"/>
        <v>1</v>
      </c>
      <c r="R4049" s="9">
        <f t="shared" si="992"/>
        <v>1</v>
      </c>
      <c r="S4049" s="9">
        <f t="shared" si="993"/>
        <v>0</v>
      </c>
      <c r="T4049" s="9" t="str">
        <f t="shared" si="994"/>
        <v>May</v>
      </c>
      <c r="U4049" s="40">
        <f t="shared" si="995"/>
        <v>0</v>
      </c>
      <c r="V4049" s="40" t="str">
        <f t="shared" si="996"/>
        <v>Normal</v>
      </c>
      <c r="W4049" s="40">
        <f t="shared" si="997"/>
        <v>0</v>
      </c>
      <c r="X4049" s="40">
        <f t="shared" si="998"/>
        <v>0</v>
      </c>
      <c r="Y4049" s="40">
        <f t="shared" si="999"/>
        <v>0</v>
      </c>
      <c r="Z4049" s="40">
        <f t="shared" si="1000"/>
        <v>0</v>
      </c>
      <c r="AA4049" s="40">
        <f t="shared" si="1001"/>
        <v>1</v>
      </c>
      <c r="AB4049" s="40">
        <f t="shared" si="1002"/>
        <v>0</v>
      </c>
      <c r="AC4049" s="41" t="s">
        <v>9180</v>
      </c>
      <c r="AD4049" s="41" t="s">
        <v>280</v>
      </c>
      <c r="AE4049" s="41" t="s">
        <v>427</v>
      </c>
      <c r="AF4049" s="41" t="s">
        <v>216</v>
      </c>
      <c r="AG4049" s="41" t="s">
        <v>56</v>
      </c>
      <c r="AH4049" s="41" t="s">
        <v>56</v>
      </c>
      <c r="AI4049" s="41" t="s">
        <v>56</v>
      </c>
      <c r="AJ4049" s="41" t="s">
        <v>160</v>
      </c>
      <c r="AK4049" s="41" t="s">
        <v>56</v>
      </c>
    </row>
    <row r="4050" spans="1:37" s="41" customFormat="1" ht="15.75" thickBot="1" x14ac:dyDescent="0.3">
      <c r="A4050" s="11" t="s">
        <v>7924</v>
      </c>
      <c r="B4050" s="12" t="s">
        <v>216</v>
      </c>
      <c r="C4050" s="13" t="s">
        <v>46</v>
      </c>
      <c r="D4050" s="14" t="s">
        <v>47</v>
      </c>
      <c r="E4050" s="13" t="s">
        <v>8225</v>
      </c>
      <c r="F4050" s="4" t="s">
        <v>344</v>
      </c>
      <c r="G4050" s="4" t="s">
        <v>594</v>
      </c>
      <c r="H4050" s="15">
        <v>43246.416666666664</v>
      </c>
      <c r="I4050" s="15">
        <v>43246.708333333336</v>
      </c>
      <c r="J4050" s="131" t="s">
        <v>9040</v>
      </c>
      <c r="K4050" s="45" t="s">
        <v>9</v>
      </c>
      <c r="L4050" s="47" t="s">
        <v>7</v>
      </c>
      <c r="M4050" s="47" t="s">
        <v>56</v>
      </c>
      <c r="N4050" s="9" t="str">
        <f t="shared" si="988"/>
        <v>Minor</v>
      </c>
      <c r="O4050" s="10" t="str">
        <f t="shared" si="989"/>
        <v>Successful</v>
      </c>
      <c r="P4050" s="10" t="str">
        <f t="shared" si="990"/>
        <v>On Time</v>
      </c>
      <c r="Q4050" s="9">
        <f t="shared" si="991"/>
        <v>1</v>
      </c>
      <c r="R4050" s="9">
        <f t="shared" si="992"/>
        <v>1</v>
      </c>
      <c r="S4050" s="9">
        <f t="shared" si="993"/>
        <v>0</v>
      </c>
      <c r="T4050" s="9" t="str">
        <f t="shared" si="994"/>
        <v>May</v>
      </c>
      <c r="U4050" s="40">
        <f t="shared" si="995"/>
        <v>0</v>
      </c>
      <c r="V4050" s="40" t="str">
        <f t="shared" si="996"/>
        <v>Normal</v>
      </c>
      <c r="W4050" s="40">
        <f t="shared" si="997"/>
        <v>0</v>
      </c>
      <c r="X4050" s="40">
        <f t="shared" si="998"/>
        <v>0</v>
      </c>
      <c r="Y4050" s="40">
        <f t="shared" si="999"/>
        <v>0</v>
      </c>
      <c r="Z4050" s="40">
        <f t="shared" si="1000"/>
        <v>0</v>
      </c>
      <c r="AA4050" s="40">
        <f t="shared" si="1001"/>
        <v>1</v>
      </c>
      <c r="AB4050" s="40">
        <f t="shared" si="1002"/>
        <v>0</v>
      </c>
      <c r="AC4050" s="41" t="s">
        <v>9180</v>
      </c>
      <c r="AD4050" s="41" t="s">
        <v>280</v>
      </c>
      <c r="AE4050" s="41" t="s">
        <v>427</v>
      </c>
      <c r="AF4050" s="41" t="s">
        <v>216</v>
      </c>
      <c r="AG4050" s="41" t="s">
        <v>56</v>
      </c>
      <c r="AH4050" s="41" t="s">
        <v>56</v>
      </c>
      <c r="AI4050" s="41" t="s">
        <v>56</v>
      </c>
      <c r="AJ4050" s="41" t="s">
        <v>160</v>
      </c>
      <c r="AK4050" s="41" t="s">
        <v>56</v>
      </c>
    </row>
    <row r="4051" spans="1:37" s="41" customFormat="1" ht="15.75" thickBot="1" x14ac:dyDescent="0.3">
      <c r="A4051" s="11" t="s">
        <v>7924</v>
      </c>
      <c r="B4051" s="12" t="s">
        <v>216</v>
      </c>
      <c r="C4051" s="13" t="s">
        <v>46</v>
      </c>
      <c r="D4051" s="14" t="s">
        <v>47</v>
      </c>
      <c r="E4051" s="13" t="s">
        <v>8226</v>
      </c>
      <c r="F4051" s="4" t="s">
        <v>344</v>
      </c>
      <c r="G4051" s="4" t="s">
        <v>594</v>
      </c>
      <c r="H4051" s="15">
        <v>43246.583333333336</v>
      </c>
      <c r="I4051" s="15">
        <v>43246.75</v>
      </c>
      <c r="J4051" s="131" t="s">
        <v>8817</v>
      </c>
      <c r="K4051" s="45" t="s">
        <v>9</v>
      </c>
      <c r="L4051" s="47" t="s">
        <v>7</v>
      </c>
      <c r="M4051" s="47" t="s">
        <v>56</v>
      </c>
      <c r="N4051" s="9" t="str">
        <f t="shared" si="988"/>
        <v>Minor</v>
      </c>
      <c r="O4051" s="10" t="str">
        <f t="shared" si="989"/>
        <v>Successful</v>
      </c>
      <c r="P4051" s="10" t="str">
        <f t="shared" si="990"/>
        <v>On Time</v>
      </c>
      <c r="Q4051" s="9">
        <f t="shared" si="991"/>
        <v>1</v>
      </c>
      <c r="R4051" s="9">
        <f t="shared" si="992"/>
        <v>1</v>
      </c>
      <c r="S4051" s="9">
        <f t="shared" si="993"/>
        <v>0</v>
      </c>
      <c r="T4051" s="9" t="str">
        <f t="shared" si="994"/>
        <v>May</v>
      </c>
      <c r="U4051" s="40">
        <f t="shared" si="995"/>
        <v>0</v>
      </c>
      <c r="V4051" s="40" t="str">
        <f t="shared" si="996"/>
        <v>Normal</v>
      </c>
      <c r="W4051" s="40">
        <f t="shared" si="997"/>
        <v>0</v>
      </c>
      <c r="X4051" s="40">
        <f t="shared" si="998"/>
        <v>0</v>
      </c>
      <c r="Y4051" s="40">
        <f t="shared" si="999"/>
        <v>0</v>
      </c>
      <c r="Z4051" s="40">
        <f t="shared" si="1000"/>
        <v>0</v>
      </c>
      <c r="AA4051" s="40">
        <f t="shared" si="1001"/>
        <v>1</v>
      </c>
      <c r="AB4051" s="40">
        <f t="shared" si="1002"/>
        <v>0</v>
      </c>
      <c r="AC4051" s="41" t="s">
        <v>9180</v>
      </c>
      <c r="AD4051" s="41" t="s">
        <v>280</v>
      </c>
      <c r="AE4051" s="41" t="s">
        <v>427</v>
      </c>
      <c r="AF4051" s="41" t="s">
        <v>216</v>
      </c>
      <c r="AG4051" s="41" t="s">
        <v>56</v>
      </c>
      <c r="AH4051" s="41" t="s">
        <v>56</v>
      </c>
      <c r="AI4051" s="41" t="s">
        <v>56</v>
      </c>
      <c r="AJ4051" s="41" t="s">
        <v>160</v>
      </c>
      <c r="AK4051" s="41" t="s">
        <v>56</v>
      </c>
    </row>
    <row r="4052" spans="1:37" s="41" customFormat="1" ht="15.75" thickBot="1" x14ac:dyDescent="0.3">
      <c r="A4052" s="11" t="s">
        <v>7924</v>
      </c>
      <c r="B4052" s="12" t="s">
        <v>216</v>
      </c>
      <c r="C4052" s="13" t="s">
        <v>46</v>
      </c>
      <c r="D4052" s="14" t="s">
        <v>47</v>
      </c>
      <c r="E4052" s="13" t="s">
        <v>8227</v>
      </c>
      <c r="F4052" s="4" t="s">
        <v>344</v>
      </c>
      <c r="G4052" s="4" t="s">
        <v>8418</v>
      </c>
      <c r="H4052" s="15">
        <v>43246.458333333336</v>
      </c>
      <c r="I4052" s="15">
        <v>43246.75</v>
      </c>
      <c r="J4052" s="131" t="s">
        <v>9041</v>
      </c>
      <c r="K4052" s="45" t="s">
        <v>9</v>
      </c>
      <c r="L4052" s="47" t="s">
        <v>7</v>
      </c>
      <c r="M4052" s="47" t="s">
        <v>56</v>
      </c>
      <c r="N4052" s="9" t="str">
        <f t="shared" si="988"/>
        <v>Minor</v>
      </c>
      <c r="O4052" s="10" t="str">
        <f t="shared" si="989"/>
        <v>Successful</v>
      </c>
      <c r="P4052" s="10" t="str">
        <f t="shared" si="990"/>
        <v>On Time</v>
      </c>
      <c r="Q4052" s="9">
        <f t="shared" si="991"/>
        <v>1</v>
      </c>
      <c r="R4052" s="9">
        <f t="shared" si="992"/>
        <v>1</v>
      </c>
      <c r="S4052" s="9">
        <f t="shared" si="993"/>
        <v>0</v>
      </c>
      <c r="T4052" s="9" t="str">
        <f t="shared" si="994"/>
        <v>May</v>
      </c>
      <c r="U4052" s="40">
        <f t="shared" si="995"/>
        <v>0</v>
      </c>
      <c r="V4052" s="40" t="str">
        <f t="shared" si="996"/>
        <v>Normal</v>
      </c>
      <c r="W4052" s="40">
        <f t="shared" si="997"/>
        <v>0</v>
      </c>
      <c r="X4052" s="40">
        <f t="shared" si="998"/>
        <v>0</v>
      </c>
      <c r="Y4052" s="40">
        <f t="shared" si="999"/>
        <v>0</v>
      </c>
      <c r="Z4052" s="40">
        <f t="shared" si="1000"/>
        <v>0</v>
      </c>
      <c r="AA4052" s="40">
        <f t="shared" si="1001"/>
        <v>1</v>
      </c>
      <c r="AB4052" s="40">
        <f t="shared" si="1002"/>
        <v>0</v>
      </c>
      <c r="AC4052" s="41" t="s">
        <v>9180</v>
      </c>
      <c r="AD4052" s="41" t="s">
        <v>280</v>
      </c>
      <c r="AE4052" s="41" t="s">
        <v>427</v>
      </c>
      <c r="AF4052" s="41" t="s">
        <v>216</v>
      </c>
      <c r="AG4052" s="41" t="s">
        <v>56</v>
      </c>
      <c r="AH4052" s="41" t="s">
        <v>56</v>
      </c>
      <c r="AI4052" s="41" t="s">
        <v>56</v>
      </c>
      <c r="AJ4052" s="41" t="s">
        <v>160</v>
      </c>
      <c r="AK4052" s="41" t="s">
        <v>56</v>
      </c>
    </row>
    <row r="4053" spans="1:37" s="41" customFormat="1" ht="15.75" thickBot="1" x14ac:dyDescent="0.3">
      <c r="A4053" s="11" t="s">
        <v>7924</v>
      </c>
      <c r="B4053" s="12" t="s">
        <v>216</v>
      </c>
      <c r="C4053" s="13" t="s">
        <v>46</v>
      </c>
      <c r="D4053" s="14" t="s">
        <v>47</v>
      </c>
      <c r="E4053" s="13" t="s">
        <v>8228</v>
      </c>
      <c r="F4053" s="4" t="s">
        <v>344</v>
      </c>
      <c r="G4053" s="4" t="s">
        <v>594</v>
      </c>
      <c r="H4053" s="15">
        <v>43246.458333333336</v>
      </c>
      <c r="I4053" s="15">
        <v>43246.75</v>
      </c>
      <c r="J4053" s="131" t="s">
        <v>9042</v>
      </c>
      <c r="K4053" s="45" t="s">
        <v>9</v>
      </c>
      <c r="L4053" s="47" t="s">
        <v>7</v>
      </c>
      <c r="M4053" s="47" t="s">
        <v>56</v>
      </c>
      <c r="N4053" s="9" t="str">
        <f t="shared" si="988"/>
        <v>Minor</v>
      </c>
      <c r="O4053" s="10" t="str">
        <f t="shared" si="989"/>
        <v>Successful</v>
      </c>
      <c r="P4053" s="10" t="str">
        <f t="shared" si="990"/>
        <v>On Time</v>
      </c>
      <c r="Q4053" s="9">
        <f t="shared" si="991"/>
        <v>1</v>
      </c>
      <c r="R4053" s="9">
        <f t="shared" si="992"/>
        <v>1</v>
      </c>
      <c r="S4053" s="9">
        <f t="shared" si="993"/>
        <v>0</v>
      </c>
      <c r="T4053" s="9" t="str">
        <f t="shared" si="994"/>
        <v>May</v>
      </c>
      <c r="U4053" s="40">
        <f t="shared" si="995"/>
        <v>0</v>
      </c>
      <c r="V4053" s="40" t="str">
        <f t="shared" si="996"/>
        <v>Normal</v>
      </c>
      <c r="W4053" s="40">
        <f t="shared" si="997"/>
        <v>0</v>
      </c>
      <c r="X4053" s="40">
        <f t="shared" si="998"/>
        <v>0</v>
      </c>
      <c r="Y4053" s="40">
        <f t="shared" si="999"/>
        <v>0</v>
      </c>
      <c r="Z4053" s="40">
        <f t="shared" si="1000"/>
        <v>0</v>
      </c>
      <c r="AA4053" s="40">
        <f t="shared" si="1001"/>
        <v>1</v>
      </c>
      <c r="AB4053" s="40">
        <f t="shared" si="1002"/>
        <v>0</v>
      </c>
      <c r="AC4053" s="41" t="s">
        <v>9180</v>
      </c>
      <c r="AD4053" s="41" t="s">
        <v>280</v>
      </c>
      <c r="AE4053" s="41" t="s">
        <v>427</v>
      </c>
      <c r="AF4053" s="41" t="s">
        <v>216</v>
      </c>
      <c r="AG4053" s="41" t="s">
        <v>56</v>
      </c>
      <c r="AH4053" s="41" t="s">
        <v>56</v>
      </c>
      <c r="AI4053" s="41" t="s">
        <v>56</v>
      </c>
      <c r="AJ4053" s="41" t="s">
        <v>160</v>
      </c>
      <c r="AK4053" s="41" t="s">
        <v>56</v>
      </c>
    </row>
    <row r="4054" spans="1:37" s="41" customFormat="1" ht="15.75" thickBot="1" x14ac:dyDescent="0.3">
      <c r="A4054" s="11" t="s">
        <v>50</v>
      </c>
      <c r="B4054" s="12" t="s">
        <v>216</v>
      </c>
      <c r="C4054" s="13" t="s">
        <v>52</v>
      </c>
      <c r="D4054" s="14" t="s">
        <v>47</v>
      </c>
      <c r="E4054" s="13" t="s">
        <v>8229</v>
      </c>
      <c r="F4054" s="4" t="s">
        <v>309</v>
      </c>
      <c r="G4054" s="4" t="s">
        <v>1600</v>
      </c>
      <c r="H4054" s="15">
        <v>43247.020833333336</v>
      </c>
      <c r="I4054" s="15">
        <v>43247.145833333336</v>
      </c>
      <c r="J4054" s="131" t="s">
        <v>9043</v>
      </c>
      <c r="K4054" s="45" t="s">
        <v>9</v>
      </c>
      <c r="L4054" s="47" t="s">
        <v>7</v>
      </c>
      <c r="M4054" s="47" t="s">
        <v>56</v>
      </c>
      <c r="N4054" s="9" t="str">
        <f t="shared" si="988"/>
        <v>Standard</v>
      </c>
      <c r="O4054" s="10" t="str">
        <f t="shared" si="989"/>
        <v>Successful</v>
      </c>
      <c r="P4054" s="10" t="str">
        <f t="shared" si="990"/>
        <v>On Time</v>
      </c>
      <c r="Q4054" s="9">
        <f t="shared" si="991"/>
        <v>1</v>
      </c>
      <c r="R4054" s="9">
        <f t="shared" si="992"/>
        <v>1</v>
      </c>
      <c r="S4054" s="9">
        <f t="shared" si="993"/>
        <v>0</v>
      </c>
      <c r="T4054" s="9" t="str">
        <f t="shared" si="994"/>
        <v>May</v>
      </c>
      <c r="U4054" s="40">
        <f t="shared" si="995"/>
        <v>0</v>
      </c>
      <c r="V4054" s="40" t="str">
        <f t="shared" si="996"/>
        <v>Normal</v>
      </c>
      <c r="W4054" s="40">
        <f t="shared" si="997"/>
        <v>0</v>
      </c>
      <c r="X4054" s="40">
        <f t="shared" si="998"/>
        <v>0</v>
      </c>
      <c r="Y4054" s="40">
        <f t="shared" si="999"/>
        <v>0</v>
      </c>
      <c r="Z4054" s="40">
        <f t="shared" si="1000"/>
        <v>0</v>
      </c>
      <c r="AA4054" s="40">
        <f t="shared" si="1001"/>
        <v>1</v>
      </c>
      <c r="AB4054" s="40">
        <f t="shared" si="1002"/>
        <v>0</v>
      </c>
      <c r="AC4054" s="41" t="s">
        <v>537</v>
      </c>
      <c r="AD4054" s="41" t="s">
        <v>338</v>
      </c>
      <c r="AE4054" s="41" t="s">
        <v>227</v>
      </c>
      <c r="AF4054" s="41" t="s">
        <v>216</v>
      </c>
      <c r="AG4054" s="41" t="s">
        <v>56</v>
      </c>
      <c r="AH4054" s="41" t="s">
        <v>56</v>
      </c>
      <c r="AI4054" s="41" t="s">
        <v>56</v>
      </c>
      <c r="AJ4054" s="41" t="s">
        <v>160</v>
      </c>
      <c r="AK4054" s="41" t="s">
        <v>56</v>
      </c>
    </row>
    <row r="4055" spans="1:37" s="41" customFormat="1" ht="15.75" thickBot="1" x14ac:dyDescent="0.3">
      <c r="A4055" s="11" t="s">
        <v>45</v>
      </c>
      <c r="B4055" s="12" t="s">
        <v>216</v>
      </c>
      <c r="C4055" s="13" t="s">
        <v>52</v>
      </c>
      <c r="D4055" s="14" t="s">
        <v>47</v>
      </c>
      <c r="E4055" s="13" t="s">
        <v>8230</v>
      </c>
      <c r="F4055" s="4" t="s">
        <v>326</v>
      </c>
      <c r="G4055" s="4" t="s">
        <v>3200</v>
      </c>
      <c r="H4055" s="15">
        <v>43245.729166666664</v>
      </c>
      <c r="I4055" s="15">
        <v>43245.916666666664</v>
      </c>
      <c r="J4055" s="131" t="s">
        <v>9044</v>
      </c>
      <c r="K4055" s="45" t="s">
        <v>9</v>
      </c>
      <c r="L4055" s="47" t="s">
        <v>7</v>
      </c>
      <c r="M4055" s="47" t="s">
        <v>56</v>
      </c>
      <c r="N4055" s="9" t="str">
        <f t="shared" si="988"/>
        <v>Standard</v>
      </c>
      <c r="O4055" s="10" t="str">
        <f t="shared" si="989"/>
        <v>Successful</v>
      </c>
      <c r="P4055" s="10" t="str">
        <f t="shared" si="990"/>
        <v>On Time</v>
      </c>
      <c r="Q4055" s="9">
        <f t="shared" si="991"/>
        <v>1</v>
      </c>
      <c r="R4055" s="9">
        <f t="shared" si="992"/>
        <v>1</v>
      </c>
      <c r="S4055" s="9">
        <f t="shared" si="993"/>
        <v>0</v>
      </c>
      <c r="T4055" s="9" t="str">
        <f t="shared" si="994"/>
        <v>May</v>
      </c>
      <c r="U4055" s="40">
        <f t="shared" si="995"/>
        <v>0</v>
      </c>
      <c r="V4055" s="40" t="str">
        <f t="shared" si="996"/>
        <v>Normal</v>
      </c>
      <c r="W4055" s="40">
        <f t="shared" si="997"/>
        <v>0</v>
      </c>
      <c r="X4055" s="40">
        <f t="shared" si="998"/>
        <v>0</v>
      </c>
      <c r="Y4055" s="40">
        <f t="shared" si="999"/>
        <v>0</v>
      </c>
      <c r="Z4055" s="40">
        <f t="shared" si="1000"/>
        <v>0</v>
      </c>
      <c r="AA4055" s="40">
        <f t="shared" si="1001"/>
        <v>1</v>
      </c>
      <c r="AB4055" s="40">
        <f t="shared" si="1002"/>
        <v>0</v>
      </c>
      <c r="AC4055" s="41" t="s">
        <v>823</v>
      </c>
      <c r="AD4055" s="41" t="s">
        <v>776</v>
      </c>
      <c r="AE4055" s="41" t="s">
        <v>258</v>
      </c>
      <c r="AF4055" s="41" t="s">
        <v>216</v>
      </c>
      <c r="AG4055" s="41" t="s">
        <v>56</v>
      </c>
      <c r="AH4055" s="41" t="s">
        <v>56</v>
      </c>
      <c r="AI4055" s="41" t="s">
        <v>56</v>
      </c>
      <c r="AJ4055" s="41" t="s">
        <v>160</v>
      </c>
      <c r="AK4055" s="41" t="s">
        <v>56</v>
      </c>
    </row>
    <row r="4056" spans="1:37" s="41" customFormat="1" ht="15.75" thickBot="1" x14ac:dyDescent="0.3">
      <c r="A4056" s="11" t="s">
        <v>66</v>
      </c>
      <c r="B4056" s="12" t="s">
        <v>216</v>
      </c>
      <c r="C4056" s="13" t="s">
        <v>52</v>
      </c>
      <c r="D4056" s="14" t="s">
        <v>47</v>
      </c>
      <c r="E4056" s="13" t="s">
        <v>8231</v>
      </c>
      <c r="F4056" s="4" t="s">
        <v>152</v>
      </c>
      <c r="G4056" s="4" t="s">
        <v>577</v>
      </c>
      <c r="H4056" s="15">
        <v>43246.875</v>
      </c>
      <c r="I4056" s="15">
        <v>43246.999305555553</v>
      </c>
      <c r="J4056" s="131" t="s">
        <v>9045</v>
      </c>
      <c r="K4056" s="45" t="s">
        <v>9</v>
      </c>
      <c r="L4056" s="47" t="s">
        <v>7</v>
      </c>
      <c r="M4056" s="47" t="s">
        <v>56</v>
      </c>
      <c r="N4056" s="9" t="str">
        <f t="shared" si="988"/>
        <v>Standard</v>
      </c>
      <c r="O4056" s="10" t="str">
        <f t="shared" si="989"/>
        <v>Successful</v>
      </c>
      <c r="P4056" s="10" t="str">
        <f t="shared" si="990"/>
        <v>On Time</v>
      </c>
      <c r="Q4056" s="9">
        <f t="shared" si="991"/>
        <v>1</v>
      </c>
      <c r="R4056" s="9">
        <f t="shared" si="992"/>
        <v>1</v>
      </c>
      <c r="S4056" s="9">
        <f t="shared" si="993"/>
        <v>0</v>
      </c>
      <c r="T4056" s="9" t="str">
        <f t="shared" si="994"/>
        <v>May</v>
      </c>
      <c r="U4056" s="40">
        <f t="shared" si="995"/>
        <v>0</v>
      </c>
      <c r="V4056" s="40" t="str">
        <f t="shared" si="996"/>
        <v>Normal</v>
      </c>
      <c r="W4056" s="40">
        <f t="shared" si="997"/>
        <v>0</v>
      </c>
      <c r="X4056" s="40">
        <f t="shared" si="998"/>
        <v>0</v>
      </c>
      <c r="Y4056" s="40">
        <f t="shared" si="999"/>
        <v>0</v>
      </c>
      <c r="Z4056" s="40">
        <f t="shared" si="1000"/>
        <v>0</v>
      </c>
      <c r="AA4056" s="40">
        <f t="shared" si="1001"/>
        <v>1</v>
      </c>
      <c r="AB4056" s="40">
        <f t="shared" si="1002"/>
        <v>0</v>
      </c>
      <c r="AC4056" s="41" t="s">
        <v>537</v>
      </c>
      <c r="AD4056" s="41" t="s">
        <v>283</v>
      </c>
      <c r="AE4056" s="41" t="s">
        <v>121</v>
      </c>
      <c r="AF4056" s="41" t="s">
        <v>322</v>
      </c>
      <c r="AG4056" s="41" t="s">
        <v>56</v>
      </c>
      <c r="AH4056" s="41" t="s">
        <v>56</v>
      </c>
      <c r="AI4056" s="41" t="s">
        <v>56</v>
      </c>
      <c r="AJ4056" s="41" t="s">
        <v>160</v>
      </c>
      <c r="AK4056" s="41" t="s">
        <v>56</v>
      </c>
    </row>
    <row r="4057" spans="1:37" s="41" customFormat="1" ht="15.75" thickBot="1" x14ac:dyDescent="0.3">
      <c r="A4057" s="11" t="s">
        <v>53</v>
      </c>
      <c r="B4057" s="12" t="s">
        <v>216</v>
      </c>
      <c r="C4057" s="13" t="s">
        <v>46</v>
      </c>
      <c r="D4057" s="14" t="s">
        <v>47</v>
      </c>
      <c r="E4057" s="13" t="s">
        <v>8232</v>
      </c>
      <c r="F4057" s="4" t="s">
        <v>99</v>
      </c>
      <c r="G4057" s="4" t="s">
        <v>8419</v>
      </c>
      <c r="H4057" s="15">
        <v>43247.288194444445</v>
      </c>
      <c r="I4057" s="15">
        <v>43247.833333333336</v>
      </c>
      <c r="J4057" s="131" t="s">
        <v>9046</v>
      </c>
      <c r="K4057" s="45" t="s">
        <v>9</v>
      </c>
      <c r="L4057" s="47" t="s">
        <v>7</v>
      </c>
      <c r="M4057" s="47" t="s">
        <v>56</v>
      </c>
      <c r="N4057" s="9" t="str">
        <f t="shared" si="988"/>
        <v>Minor</v>
      </c>
      <c r="O4057" s="10" t="str">
        <f t="shared" si="989"/>
        <v>Successful</v>
      </c>
      <c r="P4057" s="10" t="str">
        <f t="shared" si="990"/>
        <v>On Time</v>
      </c>
      <c r="Q4057" s="9">
        <f t="shared" si="991"/>
        <v>1</v>
      </c>
      <c r="R4057" s="9">
        <f t="shared" si="992"/>
        <v>1</v>
      </c>
      <c r="S4057" s="9">
        <f t="shared" si="993"/>
        <v>0</v>
      </c>
      <c r="T4057" s="9" t="str">
        <f t="shared" si="994"/>
        <v>May</v>
      </c>
      <c r="U4057" s="40">
        <f t="shared" si="995"/>
        <v>0</v>
      </c>
      <c r="V4057" s="40" t="str">
        <f t="shared" si="996"/>
        <v>Normal</v>
      </c>
      <c r="W4057" s="40">
        <f t="shared" si="997"/>
        <v>0</v>
      </c>
      <c r="X4057" s="40">
        <f t="shared" si="998"/>
        <v>0</v>
      </c>
      <c r="Y4057" s="40">
        <f t="shared" si="999"/>
        <v>0</v>
      </c>
      <c r="Z4057" s="40">
        <f t="shared" si="1000"/>
        <v>0</v>
      </c>
      <c r="AA4057" s="40">
        <f t="shared" si="1001"/>
        <v>1</v>
      </c>
      <c r="AB4057" s="40">
        <f t="shared" si="1002"/>
        <v>0</v>
      </c>
      <c r="AC4057" s="41" t="s">
        <v>9181</v>
      </c>
      <c r="AD4057" s="41" t="s">
        <v>280</v>
      </c>
      <c r="AE4057" s="41" t="s">
        <v>421</v>
      </c>
      <c r="AF4057" s="41" t="s">
        <v>216</v>
      </c>
      <c r="AG4057" s="41" t="s">
        <v>56</v>
      </c>
      <c r="AH4057" s="41" t="s">
        <v>56</v>
      </c>
      <c r="AI4057" s="41" t="s">
        <v>56</v>
      </c>
      <c r="AJ4057" s="41" t="s">
        <v>160</v>
      </c>
      <c r="AK4057" s="41" t="s">
        <v>56</v>
      </c>
    </row>
    <row r="4058" spans="1:37" s="41" customFormat="1" ht="15.75" thickBot="1" x14ac:dyDescent="0.3">
      <c r="A4058" s="11" t="s">
        <v>53</v>
      </c>
      <c r="B4058" s="12" t="s">
        <v>8</v>
      </c>
      <c r="C4058" s="13" t="s">
        <v>52</v>
      </c>
      <c r="D4058" s="14" t="s">
        <v>47</v>
      </c>
      <c r="E4058" s="13" t="s">
        <v>8233</v>
      </c>
      <c r="F4058" s="4" t="s">
        <v>103</v>
      </c>
      <c r="G4058" s="4" t="s">
        <v>245</v>
      </c>
      <c r="H4058" s="15">
        <v>43246.333333333336</v>
      </c>
      <c r="I4058" s="15">
        <v>43246.625</v>
      </c>
      <c r="J4058" s="131" t="s">
        <v>9047</v>
      </c>
      <c r="K4058" s="45" t="s">
        <v>9</v>
      </c>
      <c r="L4058" s="47" t="s">
        <v>7</v>
      </c>
      <c r="M4058" s="47" t="s">
        <v>56</v>
      </c>
      <c r="N4058" s="9" t="str">
        <f t="shared" si="988"/>
        <v>Standard</v>
      </c>
      <c r="O4058" s="10" t="str">
        <f t="shared" si="989"/>
        <v>Successful</v>
      </c>
      <c r="P4058" s="10" t="str">
        <f t="shared" si="990"/>
        <v>On Time</v>
      </c>
      <c r="Q4058" s="9">
        <f t="shared" si="991"/>
        <v>1</v>
      </c>
      <c r="R4058" s="9">
        <f t="shared" si="992"/>
        <v>1</v>
      </c>
      <c r="S4058" s="9">
        <f t="shared" si="993"/>
        <v>0</v>
      </c>
      <c r="T4058" s="9" t="str">
        <f t="shared" si="994"/>
        <v>May</v>
      </c>
      <c r="U4058" s="40">
        <f t="shared" si="995"/>
        <v>0</v>
      </c>
      <c r="V4058" s="40" t="str">
        <f t="shared" si="996"/>
        <v>Normal</v>
      </c>
      <c r="W4058" s="40">
        <f t="shared" si="997"/>
        <v>0</v>
      </c>
      <c r="X4058" s="40">
        <f t="shared" si="998"/>
        <v>0</v>
      </c>
      <c r="Y4058" s="40">
        <f t="shared" si="999"/>
        <v>0</v>
      </c>
      <c r="Z4058" s="40">
        <f t="shared" si="1000"/>
        <v>0</v>
      </c>
      <c r="AA4058" s="40">
        <f t="shared" si="1001"/>
        <v>1</v>
      </c>
      <c r="AB4058" s="40">
        <f t="shared" si="1002"/>
        <v>0</v>
      </c>
      <c r="AC4058" s="41" t="s">
        <v>9181</v>
      </c>
      <c r="AD4058" s="41" t="s">
        <v>3969</v>
      </c>
      <c r="AE4058" s="41" t="s">
        <v>147</v>
      </c>
      <c r="AF4058" s="41" t="s">
        <v>8</v>
      </c>
      <c r="AG4058" s="41" t="s">
        <v>56</v>
      </c>
      <c r="AH4058" s="41" t="s">
        <v>56</v>
      </c>
      <c r="AI4058" s="41" t="s">
        <v>56</v>
      </c>
      <c r="AJ4058" s="41" t="s">
        <v>160</v>
      </c>
      <c r="AK4058" s="41" t="s">
        <v>56</v>
      </c>
    </row>
    <row r="4059" spans="1:37" s="41" customFormat="1" ht="15.75" thickBot="1" x14ac:dyDescent="0.3">
      <c r="A4059" s="11" t="s">
        <v>53</v>
      </c>
      <c r="B4059" s="12" t="s">
        <v>216</v>
      </c>
      <c r="C4059" s="13" t="s">
        <v>52</v>
      </c>
      <c r="D4059" s="14" t="s">
        <v>47</v>
      </c>
      <c r="E4059" s="13" t="s">
        <v>8234</v>
      </c>
      <c r="F4059" s="4" t="s">
        <v>107</v>
      </c>
      <c r="G4059" s="4" t="s">
        <v>6736</v>
      </c>
      <c r="H4059" s="15">
        <v>43245.625</v>
      </c>
      <c r="I4059" s="15">
        <v>43245.75</v>
      </c>
      <c r="J4059" s="131" t="s">
        <v>60</v>
      </c>
      <c r="K4059" s="45" t="s">
        <v>9</v>
      </c>
      <c r="L4059" s="47" t="s">
        <v>7</v>
      </c>
      <c r="M4059" s="47" t="s">
        <v>56</v>
      </c>
      <c r="N4059" s="9" t="str">
        <f t="shared" si="988"/>
        <v>Standard</v>
      </c>
      <c r="O4059" s="10" t="str">
        <f t="shared" si="989"/>
        <v>Successful</v>
      </c>
      <c r="P4059" s="10" t="str">
        <f t="shared" si="990"/>
        <v>On Time</v>
      </c>
      <c r="Q4059" s="9">
        <f t="shared" si="991"/>
        <v>1</v>
      </c>
      <c r="R4059" s="9">
        <f t="shared" si="992"/>
        <v>1</v>
      </c>
      <c r="S4059" s="9">
        <f t="shared" si="993"/>
        <v>0</v>
      </c>
      <c r="T4059" s="9" t="str">
        <f t="shared" si="994"/>
        <v>May</v>
      </c>
      <c r="U4059" s="40">
        <f t="shared" si="995"/>
        <v>0</v>
      </c>
      <c r="V4059" s="40" t="str">
        <f t="shared" si="996"/>
        <v>Normal</v>
      </c>
      <c r="W4059" s="40">
        <f t="shared" si="997"/>
        <v>0</v>
      </c>
      <c r="X4059" s="40">
        <f t="shared" si="998"/>
        <v>0</v>
      </c>
      <c r="Y4059" s="40">
        <f t="shared" si="999"/>
        <v>0</v>
      </c>
      <c r="Z4059" s="40">
        <f t="shared" si="1000"/>
        <v>0</v>
      </c>
      <c r="AA4059" s="40">
        <f t="shared" si="1001"/>
        <v>1</v>
      </c>
      <c r="AB4059" s="40">
        <f t="shared" si="1002"/>
        <v>0</v>
      </c>
      <c r="AC4059" s="41" t="s">
        <v>9181</v>
      </c>
      <c r="AD4059" s="41" t="s">
        <v>290</v>
      </c>
      <c r="AE4059" s="41" t="s">
        <v>419</v>
      </c>
      <c r="AF4059" s="41" t="s">
        <v>216</v>
      </c>
      <c r="AG4059" s="41" t="s">
        <v>56</v>
      </c>
      <c r="AH4059" s="41" t="s">
        <v>56</v>
      </c>
      <c r="AI4059" s="41" t="s">
        <v>56</v>
      </c>
      <c r="AJ4059" s="41" t="s">
        <v>160</v>
      </c>
      <c r="AK4059" s="41" t="s">
        <v>56</v>
      </c>
    </row>
    <row r="4060" spans="1:37" s="41" customFormat="1" ht="15.75" thickBot="1" x14ac:dyDescent="0.3">
      <c r="A4060" s="11" t="s">
        <v>53</v>
      </c>
      <c r="B4060" s="12" t="s">
        <v>8</v>
      </c>
      <c r="C4060" s="13" t="s">
        <v>52</v>
      </c>
      <c r="D4060" s="14" t="s">
        <v>47</v>
      </c>
      <c r="E4060" s="13" t="s">
        <v>8235</v>
      </c>
      <c r="F4060" s="4" t="s">
        <v>102</v>
      </c>
      <c r="G4060" s="4" t="s">
        <v>626</v>
      </c>
      <c r="H4060" s="15">
        <v>43246.5</v>
      </c>
      <c r="I4060" s="15">
        <v>43247.833333333336</v>
      </c>
      <c r="J4060" s="131" t="s">
        <v>9048</v>
      </c>
      <c r="K4060" s="45" t="s">
        <v>9</v>
      </c>
      <c r="L4060" s="47" t="s">
        <v>7</v>
      </c>
      <c r="M4060" s="47" t="s">
        <v>56</v>
      </c>
      <c r="N4060" s="9" t="str">
        <f t="shared" si="988"/>
        <v>Standard</v>
      </c>
      <c r="O4060" s="10" t="str">
        <f t="shared" si="989"/>
        <v>Successful</v>
      </c>
      <c r="P4060" s="10" t="str">
        <f t="shared" si="990"/>
        <v>On Time</v>
      </c>
      <c r="Q4060" s="9">
        <f t="shared" si="991"/>
        <v>1</v>
      </c>
      <c r="R4060" s="9">
        <f t="shared" si="992"/>
        <v>1</v>
      </c>
      <c r="S4060" s="9">
        <f t="shared" si="993"/>
        <v>0</v>
      </c>
      <c r="T4060" s="9" t="str">
        <f t="shared" si="994"/>
        <v>May</v>
      </c>
      <c r="U4060" s="40">
        <f t="shared" si="995"/>
        <v>0</v>
      </c>
      <c r="V4060" s="40" t="str">
        <f t="shared" si="996"/>
        <v>Normal</v>
      </c>
      <c r="W4060" s="40">
        <f t="shared" si="997"/>
        <v>0</v>
      </c>
      <c r="X4060" s="40">
        <f t="shared" si="998"/>
        <v>0</v>
      </c>
      <c r="Y4060" s="40">
        <f t="shared" si="999"/>
        <v>0</v>
      </c>
      <c r="Z4060" s="40">
        <f t="shared" si="1000"/>
        <v>0</v>
      </c>
      <c r="AA4060" s="40">
        <f t="shared" si="1001"/>
        <v>1</v>
      </c>
      <c r="AB4060" s="40">
        <f t="shared" si="1002"/>
        <v>0</v>
      </c>
      <c r="AC4060" s="41" t="s">
        <v>9181</v>
      </c>
      <c r="AD4060" s="41" t="s">
        <v>523</v>
      </c>
      <c r="AE4060" s="41" t="s">
        <v>146</v>
      </c>
      <c r="AF4060" s="41" t="s">
        <v>8</v>
      </c>
      <c r="AG4060" s="41" t="s">
        <v>56</v>
      </c>
      <c r="AH4060" s="41" t="s">
        <v>56</v>
      </c>
      <c r="AI4060" s="41" t="s">
        <v>56</v>
      </c>
      <c r="AJ4060" s="41" t="s">
        <v>160</v>
      </c>
      <c r="AK4060" s="41" t="s">
        <v>56</v>
      </c>
    </row>
    <row r="4061" spans="1:37" s="41" customFormat="1" ht="15.75" thickBot="1" x14ac:dyDescent="0.3">
      <c r="A4061" s="11" t="s">
        <v>53</v>
      </c>
      <c r="B4061" s="12" t="s">
        <v>8</v>
      </c>
      <c r="C4061" s="13" t="s">
        <v>52</v>
      </c>
      <c r="D4061" s="14" t="s">
        <v>47</v>
      </c>
      <c r="E4061" s="13" t="s">
        <v>8236</v>
      </c>
      <c r="F4061" s="4" t="s">
        <v>103</v>
      </c>
      <c r="G4061" s="4" t="s">
        <v>245</v>
      </c>
      <c r="H4061" s="15">
        <v>43247.6875</v>
      </c>
      <c r="I4061" s="15">
        <v>43247.9375</v>
      </c>
      <c r="J4061" s="131" t="s">
        <v>6913</v>
      </c>
      <c r="K4061" s="45" t="s">
        <v>9</v>
      </c>
      <c r="L4061" s="47" t="s">
        <v>7</v>
      </c>
      <c r="M4061" s="47" t="s">
        <v>56</v>
      </c>
      <c r="N4061" s="9" t="str">
        <f t="shared" si="988"/>
        <v>Standard</v>
      </c>
      <c r="O4061" s="10" t="str">
        <f t="shared" si="989"/>
        <v>Successful</v>
      </c>
      <c r="P4061" s="10" t="str">
        <f t="shared" si="990"/>
        <v>On Time</v>
      </c>
      <c r="Q4061" s="9">
        <f t="shared" si="991"/>
        <v>1</v>
      </c>
      <c r="R4061" s="9">
        <f t="shared" si="992"/>
        <v>1</v>
      </c>
      <c r="S4061" s="9">
        <f t="shared" si="993"/>
        <v>0</v>
      </c>
      <c r="T4061" s="9" t="str">
        <f t="shared" si="994"/>
        <v>May</v>
      </c>
      <c r="U4061" s="40">
        <f t="shared" si="995"/>
        <v>0</v>
      </c>
      <c r="V4061" s="40" t="str">
        <f t="shared" si="996"/>
        <v>Normal</v>
      </c>
      <c r="W4061" s="40">
        <f t="shared" si="997"/>
        <v>0</v>
      </c>
      <c r="X4061" s="40">
        <f t="shared" si="998"/>
        <v>0</v>
      </c>
      <c r="Y4061" s="40">
        <f t="shared" si="999"/>
        <v>0</v>
      </c>
      <c r="Z4061" s="40">
        <f t="shared" si="1000"/>
        <v>0</v>
      </c>
      <c r="AA4061" s="40">
        <f t="shared" si="1001"/>
        <v>1</v>
      </c>
      <c r="AB4061" s="40">
        <f t="shared" si="1002"/>
        <v>0</v>
      </c>
      <c r="AC4061" s="41" t="s">
        <v>9181</v>
      </c>
      <c r="AD4061" s="41" t="s">
        <v>3969</v>
      </c>
      <c r="AE4061" s="41" t="s">
        <v>147</v>
      </c>
      <c r="AF4061" s="41" t="s">
        <v>8</v>
      </c>
      <c r="AG4061" s="41" t="s">
        <v>56</v>
      </c>
      <c r="AH4061" s="41" t="s">
        <v>56</v>
      </c>
      <c r="AI4061" s="41" t="s">
        <v>56</v>
      </c>
      <c r="AJ4061" s="41" t="s">
        <v>160</v>
      </c>
      <c r="AK4061" s="41" t="s">
        <v>56</v>
      </c>
    </row>
    <row r="4062" spans="1:37" s="41" customFormat="1" ht="15.75" thickBot="1" x14ac:dyDescent="0.3">
      <c r="A4062" s="11" t="s">
        <v>53</v>
      </c>
      <c r="B4062" s="12" t="s">
        <v>8</v>
      </c>
      <c r="C4062" s="13" t="s">
        <v>52</v>
      </c>
      <c r="D4062" s="14" t="s">
        <v>47</v>
      </c>
      <c r="E4062" s="13" t="s">
        <v>8237</v>
      </c>
      <c r="F4062" s="4" t="s">
        <v>103</v>
      </c>
      <c r="G4062" s="4" t="s">
        <v>245</v>
      </c>
      <c r="H4062" s="15">
        <v>43247.333333333336</v>
      </c>
      <c r="I4062" s="15">
        <v>43247.625</v>
      </c>
      <c r="J4062" s="131" t="s">
        <v>9049</v>
      </c>
      <c r="K4062" s="45" t="s">
        <v>9</v>
      </c>
      <c r="L4062" s="47" t="s">
        <v>7</v>
      </c>
      <c r="M4062" s="47" t="s">
        <v>56</v>
      </c>
      <c r="N4062" s="9" t="str">
        <f t="shared" si="988"/>
        <v>Standard</v>
      </c>
      <c r="O4062" s="10" t="str">
        <f t="shared" si="989"/>
        <v>Successful</v>
      </c>
      <c r="P4062" s="10" t="str">
        <f t="shared" si="990"/>
        <v>On Time</v>
      </c>
      <c r="Q4062" s="9">
        <f t="shared" si="991"/>
        <v>1</v>
      </c>
      <c r="R4062" s="9">
        <f t="shared" si="992"/>
        <v>1</v>
      </c>
      <c r="S4062" s="9">
        <f t="shared" si="993"/>
        <v>0</v>
      </c>
      <c r="T4062" s="9" t="str">
        <f t="shared" si="994"/>
        <v>May</v>
      </c>
      <c r="U4062" s="40">
        <f t="shared" si="995"/>
        <v>0</v>
      </c>
      <c r="V4062" s="40" t="str">
        <f t="shared" si="996"/>
        <v>Normal</v>
      </c>
      <c r="W4062" s="40">
        <f t="shared" si="997"/>
        <v>0</v>
      </c>
      <c r="X4062" s="40">
        <f t="shared" si="998"/>
        <v>0</v>
      </c>
      <c r="Y4062" s="40">
        <f t="shared" si="999"/>
        <v>0</v>
      </c>
      <c r="Z4062" s="40">
        <f t="shared" si="1000"/>
        <v>0</v>
      </c>
      <c r="AA4062" s="40">
        <f t="shared" si="1001"/>
        <v>1</v>
      </c>
      <c r="AB4062" s="40">
        <f t="shared" si="1002"/>
        <v>0</v>
      </c>
      <c r="AC4062" s="41" t="s">
        <v>9181</v>
      </c>
      <c r="AD4062" s="41" t="s">
        <v>3969</v>
      </c>
      <c r="AE4062" s="41" t="s">
        <v>147</v>
      </c>
      <c r="AF4062" s="41" t="s">
        <v>8</v>
      </c>
      <c r="AG4062" s="41" t="s">
        <v>56</v>
      </c>
      <c r="AH4062" s="41" t="s">
        <v>56</v>
      </c>
      <c r="AI4062" s="41" t="s">
        <v>56</v>
      </c>
      <c r="AJ4062" s="41" t="s">
        <v>160</v>
      </c>
      <c r="AK4062" s="41" t="s">
        <v>56</v>
      </c>
    </row>
    <row r="4063" spans="1:37" s="41" customFormat="1" ht="15.75" thickBot="1" x14ac:dyDescent="0.3">
      <c r="A4063" s="11" t="s">
        <v>53</v>
      </c>
      <c r="B4063" s="12" t="s">
        <v>216</v>
      </c>
      <c r="C4063" s="13" t="s">
        <v>52</v>
      </c>
      <c r="D4063" s="14" t="s">
        <v>47</v>
      </c>
      <c r="E4063" s="13" t="s">
        <v>8238</v>
      </c>
      <c r="F4063" s="4" t="s">
        <v>101</v>
      </c>
      <c r="G4063" s="4" t="s">
        <v>625</v>
      </c>
      <c r="H4063" s="15">
        <v>43247.375</v>
      </c>
      <c r="I4063" s="15">
        <v>43248.375</v>
      </c>
      <c r="J4063" s="131" t="s">
        <v>9050</v>
      </c>
      <c r="K4063" s="45" t="s">
        <v>9</v>
      </c>
      <c r="L4063" s="47" t="s">
        <v>7</v>
      </c>
      <c r="M4063" s="47" t="s">
        <v>56</v>
      </c>
      <c r="N4063" s="9" t="str">
        <f t="shared" si="988"/>
        <v>Standard</v>
      </c>
      <c r="O4063" s="10" t="str">
        <f t="shared" si="989"/>
        <v>Successful</v>
      </c>
      <c r="P4063" s="10" t="str">
        <f t="shared" si="990"/>
        <v>On Time</v>
      </c>
      <c r="Q4063" s="9">
        <f t="shared" si="991"/>
        <v>1</v>
      </c>
      <c r="R4063" s="9">
        <f t="shared" si="992"/>
        <v>1</v>
      </c>
      <c r="S4063" s="9">
        <f t="shared" si="993"/>
        <v>0</v>
      </c>
      <c r="T4063" s="9" t="str">
        <f t="shared" si="994"/>
        <v>May</v>
      </c>
      <c r="U4063" s="40">
        <f t="shared" si="995"/>
        <v>0</v>
      </c>
      <c r="V4063" s="40" t="str">
        <f t="shared" si="996"/>
        <v>Normal</v>
      </c>
      <c r="W4063" s="40">
        <f t="shared" si="997"/>
        <v>0</v>
      </c>
      <c r="X4063" s="40">
        <f t="shared" si="998"/>
        <v>0</v>
      </c>
      <c r="Y4063" s="40">
        <f t="shared" si="999"/>
        <v>0</v>
      </c>
      <c r="Z4063" s="40">
        <f t="shared" si="1000"/>
        <v>0</v>
      </c>
      <c r="AA4063" s="40">
        <f t="shared" si="1001"/>
        <v>1</v>
      </c>
      <c r="AB4063" s="40">
        <f t="shared" si="1002"/>
        <v>0</v>
      </c>
      <c r="AC4063" s="41" t="s">
        <v>9181</v>
      </c>
      <c r="AD4063" s="41" t="s">
        <v>315</v>
      </c>
      <c r="AE4063" s="41" t="s">
        <v>427</v>
      </c>
      <c r="AF4063" s="41" t="s">
        <v>216</v>
      </c>
      <c r="AG4063" s="41" t="s">
        <v>56</v>
      </c>
      <c r="AH4063" s="41" t="s">
        <v>56</v>
      </c>
      <c r="AI4063" s="41" t="s">
        <v>56</v>
      </c>
      <c r="AJ4063" s="41" t="s">
        <v>160</v>
      </c>
      <c r="AK4063" s="41" t="s">
        <v>56</v>
      </c>
    </row>
    <row r="4064" spans="1:37" s="41" customFormat="1" ht="15.75" thickBot="1" x14ac:dyDescent="0.3">
      <c r="A4064" s="11" t="s">
        <v>53</v>
      </c>
      <c r="B4064" s="12" t="s">
        <v>216</v>
      </c>
      <c r="C4064" s="13" t="s">
        <v>52</v>
      </c>
      <c r="D4064" s="14" t="s">
        <v>47</v>
      </c>
      <c r="E4064" s="13" t="s">
        <v>8239</v>
      </c>
      <c r="F4064" s="4" t="s">
        <v>101</v>
      </c>
      <c r="G4064" s="4" t="s">
        <v>625</v>
      </c>
      <c r="H4064" s="15">
        <v>43247.375</v>
      </c>
      <c r="I4064" s="15">
        <v>43248.375</v>
      </c>
      <c r="J4064" s="131" t="s">
        <v>9051</v>
      </c>
      <c r="K4064" s="45" t="s">
        <v>9</v>
      </c>
      <c r="L4064" s="47" t="s">
        <v>7</v>
      </c>
      <c r="M4064" s="47" t="s">
        <v>56</v>
      </c>
      <c r="N4064" s="9" t="str">
        <f t="shared" si="988"/>
        <v>Standard</v>
      </c>
      <c r="O4064" s="10" t="str">
        <f t="shared" si="989"/>
        <v>Successful</v>
      </c>
      <c r="P4064" s="10" t="str">
        <f t="shared" si="990"/>
        <v>On Time</v>
      </c>
      <c r="Q4064" s="9">
        <f t="shared" si="991"/>
        <v>1</v>
      </c>
      <c r="R4064" s="9">
        <f t="shared" si="992"/>
        <v>1</v>
      </c>
      <c r="S4064" s="9">
        <f t="shared" si="993"/>
        <v>0</v>
      </c>
      <c r="T4064" s="9" t="str">
        <f t="shared" si="994"/>
        <v>May</v>
      </c>
      <c r="U4064" s="40">
        <f t="shared" si="995"/>
        <v>0</v>
      </c>
      <c r="V4064" s="40" t="str">
        <f t="shared" si="996"/>
        <v>Normal</v>
      </c>
      <c r="W4064" s="40">
        <f t="shared" si="997"/>
        <v>0</v>
      </c>
      <c r="X4064" s="40">
        <f t="shared" si="998"/>
        <v>0</v>
      </c>
      <c r="Y4064" s="40">
        <f t="shared" si="999"/>
        <v>0</v>
      </c>
      <c r="Z4064" s="40">
        <f t="shared" si="1000"/>
        <v>0</v>
      </c>
      <c r="AA4064" s="40">
        <f t="shared" si="1001"/>
        <v>1</v>
      </c>
      <c r="AB4064" s="40">
        <f t="shared" si="1002"/>
        <v>0</v>
      </c>
      <c r="AC4064" s="41" t="s">
        <v>9181</v>
      </c>
      <c r="AD4064" s="41" t="s">
        <v>315</v>
      </c>
      <c r="AE4064" s="41" t="s">
        <v>427</v>
      </c>
      <c r="AF4064" s="41" t="s">
        <v>216</v>
      </c>
      <c r="AG4064" s="41" t="s">
        <v>56</v>
      </c>
      <c r="AH4064" s="41" t="s">
        <v>56</v>
      </c>
      <c r="AI4064" s="41" t="s">
        <v>56</v>
      </c>
      <c r="AJ4064" s="41" t="s">
        <v>160</v>
      </c>
      <c r="AK4064" s="41" t="s">
        <v>56</v>
      </c>
    </row>
    <row r="4065" spans="1:37" s="41" customFormat="1" ht="15.75" thickBot="1" x14ac:dyDescent="0.3">
      <c r="A4065" s="11" t="s">
        <v>53</v>
      </c>
      <c r="B4065" s="12" t="s">
        <v>8</v>
      </c>
      <c r="C4065" s="13" t="s">
        <v>52</v>
      </c>
      <c r="D4065" s="14" t="s">
        <v>47</v>
      </c>
      <c r="E4065" s="13" t="s">
        <v>8240</v>
      </c>
      <c r="F4065" s="4" t="s">
        <v>103</v>
      </c>
      <c r="G4065" s="4" t="s">
        <v>245</v>
      </c>
      <c r="H4065" s="15">
        <v>43247.375</v>
      </c>
      <c r="I4065" s="15">
        <v>43247.708333333336</v>
      </c>
      <c r="J4065" s="131" t="s">
        <v>9049</v>
      </c>
      <c r="K4065" s="45" t="s">
        <v>9</v>
      </c>
      <c r="L4065" s="47" t="s">
        <v>7</v>
      </c>
      <c r="M4065" s="47" t="s">
        <v>56</v>
      </c>
      <c r="N4065" s="9" t="str">
        <f t="shared" si="988"/>
        <v>Standard</v>
      </c>
      <c r="O4065" s="10" t="str">
        <f t="shared" si="989"/>
        <v>Successful</v>
      </c>
      <c r="P4065" s="10" t="str">
        <f t="shared" si="990"/>
        <v>On Time</v>
      </c>
      <c r="Q4065" s="9">
        <f t="shared" si="991"/>
        <v>1</v>
      </c>
      <c r="R4065" s="9">
        <f t="shared" si="992"/>
        <v>1</v>
      </c>
      <c r="S4065" s="9">
        <f t="shared" si="993"/>
        <v>0</v>
      </c>
      <c r="T4065" s="9" t="str">
        <f t="shared" si="994"/>
        <v>May</v>
      </c>
      <c r="U4065" s="40">
        <f t="shared" si="995"/>
        <v>0</v>
      </c>
      <c r="V4065" s="40" t="str">
        <f t="shared" si="996"/>
        <v>Normal</v>
      </c>
      <c r="W4065" s="40">
        <f t="shared" si="997"/>
        <v>0</v>
      </c>
      <c r="X4065" s="40">
        <f t="shared" si="998"/>
        <v>0</v>
      </c>
      <c r="Y4065" s="40">
        <f t="shared" si="999"/>
        <v>0</v>
      </c>
      <c r="Z4065" s="40">
        <f t="shared" si="1000"/>
        <v>0</v>
      </c>
      <c r="AA4065" s="40">
        <f t="shared" si="1001"/>
        <v>1</v>
      </c>
      <c r="AB4065" s="40">
        <f t="shared" si="1002"/>
        <v>0</v>
      </c>
      <c r="AC4065" s="41" t="s">
        <v>9181</v>
      </c>
      <c r="AD4065" s="41" t="s">
        <v>3969</v>
      </c>
      <c r="AE4065" s="41" t="s">
        <v>147</v>
      </c>
      <c r="AF4065" s="41" t="s">
        <v>8</v>
      </c>
      <c r="AG4065" s="41" t="s">
        <v>56</v>
      </c>
      <c r="AH4065" s="41" t="s">
        <v>56</v>
      </c>
      <c r="AI4065" s="41" t="s">
        <v>56</v>
      </c>
      <c r="AJ4065" s="41" t="s">
        <v>160</v>
      </c>
      <c r="AK4065" s="41" t="s">
        <v>56</v>
      </c>
    </row>
    <row r="4066" spans="1:37" s="41" customFormat="1" ht="15.75" thickBot="1" x14ac:dyDescent="0.3">
      <c r="A4066" s="11" t="s">
        <v>638</v>
      </c>
      <c r="B4066" s="12" t="s">
        <v>216</v>
      </c>
      <c r="C4066" s="13" t="s">
        <v>46</v>
      </c>
      <c r="D4066" s="14" t="s">
        <v>47</v>
      </c>
      <c r="E4066" s="13" t="s">
        <v>8241</v>
      </c>
      <c r="F4066" s="4" t="s">
        <v>642</v>
      </c>
      <c r="G4066" s="4" t="s">
        <v>643</v>
      </c>
      <c r="H4066" s="15">
        <v>43246.5</v>
      </c>
      <c r="I4066" s="15">
        <v>43246.791666666664</v>
      </c>
      <c r="J4066" s="131" t="s">
        <v>9052</v>
      </c>
      <c r="K4066" s="45" t="s">
        <v>9</v>
      </c>
      <c r="L4066" s="47" t="s">
        <v>7</v>
      </c>
      <c r="M4066" s="47" t="s">
        <v>56</v>
      </c>
      <c r="N4066" s="9" t="str">
        <f t="shared" si="988"/>
        <v>Minor</v>
      </c>
      <c r="O4066" s="10" t="str">
        <f t="shared" si="989"/>
        <v>Successful</v>
      </c>
      <c r="P4066" s="10" t="str">
        <f t="shared" si="990"/>
        <v>On Time</v>
      </c>
      <c r="Q4066" s="9">
        <f t="shared" si="991"/>
        <v>1</v>
      </c>
      <c r="R4066" s="9">
        <f t="shared" si="992"/>
        <v>1</v>
      </c>
      <c r="S4066" s="9">
        <f t="shared" si="993"/>
        <v>0</v>
      </c>
      <c r="T4066" s="9" t="str">
        <f t="shared" si="994"/>
        <v>May</v>
      </c>
      <c r="U4066" s="40">
        <f t="shared" si="995"/>
        <v>0</v>
      </c>
      <c r="V4066" s="40" t="str">
        <f t="shared" si="996"/>
        <v>Normal</v>
      </c>
      <c r="W4066" s="40">
        <f t="shared" si="997"/>
        <v>0</v>
      </c>
      <c r="X4066" s="40">
        <f t="shared" si="998"/>
        <v>0</v>
      </c>
      <c r="Y4066" s="40">
        <f t="shared" si="999"/>
        <v>0</v>
      </c>
      <c r="Z4066" s="40">
        <f t="shared" si="1000"/>
        <v>0</v>
      </c>
      <c r="AA4066" s="40">
        <f t="shared" si="1001"/>
        <v>1</v>
      </c>
      <c r="AB4066" s="40">
        <f t="shared" si="1002"/>
        <v>0</v>
      </c>
      <c r="AC4066" s="41" t="s">
        <v>9181</v>
      </c>
      <c r="AD4066" s="41" t="s">
        <v>676</v>
      </c>
      <c r="AE4066" s="41" t="s">
        <v>428</v>
      </c>
      <c r="AF4066" s="41" t="s">
        <v>216</v>
      </c>
      <c r="AG4066" s="41" t="s">
        <v>56</v>
      </c>
      <c r="AH4066" s="41" t="s">
        <v>56</v>
      </c>
      <c r="AI4066" s="41" t="s">
        <v>56</v>
      </c>
      <c r="AJ4066" s="41" t="s">
        <v>160</v>
      </c>
      <c r="AK4066" s="41" t="s">
        <v>56</v>
      </c>
    </row>
    <row r="4067" spans="1:37" s="41" customFormat="1" ht="15.75" thickBot="1" x14ac:dyDescent="0.3">
      <c r="A4067" s="11" t="s">
        <v>638</v>
      </c>
      <c r="B4067" s="12" t="s">
        <v>216</v>
      </c>
      <c r="C4067" s="13" t="s">
        <v>52</v>
      </c>
      <c r="D4067" s="14" t="s">
        <v>47</v>
      </c>
      <c r="E4067" s="13" t="s">
        <v>8242</v>
      </c>
      <c r="F4067" s="4" t="s">
        <v>630</v>
      </c>
      <c r="G4067" s="4" t="s">
        <v>734</v>
      </c>
      <c r="H4067" s="15">
        <v>43241.479166666664</v>
      </c>
      <c r="I4067" s="15">
        <v>43245.708333333336</v>
      </c>
      <c r="J4067" s="131" t="s">
        <v>3748</v>
      </c>
      <c r="K4067" s="45" t="s">
        <v>9</v>
      </c>
      <c r="L4067" s="47" t="s">
        <v>7</v>
      </c>
      <c r="M4067" s="47" t="s">
        <v>56</v>
      </c>
      <c r="N4067" s="9" t="str">
        <f t="shared" si="988"/>
        <v>Standard</v>
      </c>
      <c r="O4067" s="10" t="str">
        <f t="shared" si="989"/>
        <v>Successful</v>
      </c>
      <c r="P4067" s="10" t="str">
        <f t="shared" si="990"/>
        <v>On Time</v>
      </c>
      <c r="Q4067" s="9">
        <f t="shared" si="991"/>
        <v>1</v>
      </c>
      <c r="R4067" s="9">
        <f t="shared" si="992"/>
        <v>1</v>
      </c>
      <c r="S4067" s="9">
        <f t="shared" si="993"/>
        <v>0</v>
      </c>
      <c r="T4067" s="9" t="str">
        <f t="shared" si="994"/>
        <v>May</v>
      </c>
      <c r="U4067" s="40">
        <f t="shared" si="995"/>
        <v>0</v>
      </c>
      <c r="V4067" s="40" t="str">
        <f t="shared" si="996"/>
        <v>Normal</v>
      </c>
      <c r="W4067" s="40">
        <f t="shared" si="997"/>
        <v>0</v>
      </c>
      <c r="X4067" s="40">
        <f t="shared" si="998"/>
        <v>0</v>
      </c>
      <c r="Y4067" s="40">
        <f t="shared" si="999"/>
        <v>0</v>
      </c>
      <c r="Z4067" s="40">
        <f t="shared" si="1000"/>
        <v>0</v>
      </c>
      <c r="AA4067" s="40">
        <f t="shared" si="1001"/>
        <v>1</v>
      </c>
      <c r="AB4067" s="40">
        <f t="shared" si="1002"/>
        <v>0</v>
      </c>
      <c r="AC4067" s="41" t="s">
        <v>9181</v>
      </c>
      <c r="AD4067" s="41" t="s">
        <v>716</v>
      </c>
      <c r="AE4067" s="41" t="s">
        <v>351</v>
      </c>
      <c r="AF4067" s="41" t="s">
        <v>216</v>
      </c>
      <c r="AG4067" s="41" t="s">
        <v>56</v>
      </c>
      <c r="AH4067" s="41" t="s">
        <v>56</v>
      </c>
      <c r="AI4067" s="41" t="s">
        <v>56</v>
      </c>
      <c r="AJ4067" s="41" t="s">
        <v>160</v>
      </c>
      <c r="AK4067" s="41" t="s">
        <v>56</v>
      </c>
    </row>
    <row r="4068" spans="1:37" s="41" customFormat="1" ht="15.75" thickBot="1" x14ac:dyDescent="0.3">
      <c r="A4068" s="11" t="s">
        <v>50</v>
      </c>
      <c r="B4068" s="12" t="s">
        <v>216</v>
      </c>
      <c r="C4068" s="13" t="s">
        <v>46</v>
      </c>
      <c r="D4068" s="14" t="s">
        <v>47</v>
      </c>
      <c r="E4068" s="13" t="s">
        <v>8243</v>
      </c>
      <c r="F4068" s="4" t="s">
        <v>84</v>
      </c>
      <c r="G4068" s="4" t="s">
        <v>4971</v>
      </c>
      <c r="H4068" s="15">
        <v>43215.625</v>
      </c>
      <c r="I4068" s="15">
        <v>43248.708333333336</v>
      </c>
      <c r="J4068" s="131" t="s">
        <v>9053</v>
      </c>
      <c r="K4068" s="45" t="s">
        <v>9</v>
      </c>
      <c r="L4068" s="47" t="s">
        <v>7</v>
      </c>
      <c r="M4068" s="47" t="s">
        <v>56</v>
      </c>
      <c r="N4068" s="9" t="str">
        <f t="shared" si="988"/>
        <v>Minor</v>
      </c>
      <c r="O4068" s="10" t="str">
        <f t="shared" si="989"/>
        <v>Successful</v>
      </c>
      <c r="P4068" s="10" t="str">
        <f t="shared" si="990"/>
        <v>On Time</v>
      </c>
      <c r="Q4068" s="9">
        <f t="shared" si="991"/>
        <v>1</v>
      </c>
      <c r="R4068" s="9">
        <f t="shared" si="992"/>
        <v>1</v>
      </c>
      <c r="S4068" s="9">
        <f t="shared" si="993"/>
        <v>0</v>
      </c>
      <c r="T4068" s="9" t="str">
        <f t="shared" si="994"/>
        <v>May</v>
      </c>
      <c r="U4068" s="40">
        <f t="shared" si="995"/>
        <v>0</v>
      </c>
      <c r="V4068" s="40" t="str">
        <f t="shared" si="996"/>
        <v>Normal</v>
      </c>
      <c r="W4068" s="40">
        <f t="shared" si="997"/>
        <v>0</v>
      </c>
      <c r="X4068" s="40">
        <f t="shared" si="998"/>
        <v>0</v>
      </c>
      <c r="Y4068" s="40">
        <f t="shared" si="999"/>
        <v>0</v>
      </c>
      <c r="Z4068" s="40">
        <f t="shared" si="1000"/>
        <v>0</v>
      </c>
      <c r="AA4068" s="40">
        <f t="shared" si="1001"/>
        <v>1</v>
      </c>
      <c r="AB4068" s="40">
        <f t="shared" si="1002"/>
        <v>0</v>
      </c>
      <c r="AC4068" s="41" t="s">
        <v>537</v>
      </c>
      <c r="AD4068" s="41" t="s">
        <v>280</v>
      </c>
      <c r="AE4068" s="41" t="s">
        <v>260</v>
      </c>
      <c r="AF4068" s="41" t="s">
        <v>216</v>
      </c>
      <c r="AG4068" s="41" t="s">
        <v>56</v>
      </c>
      <c r="AH4068" s="41" t="s">
        <v>56</v>
      </c>
      <c r="AI4068" s="41" t="s">
        <v>56</v>
      </c>
      <c r="AJ4068" s="41" t="s">
        <v>160</v>
      </c>
      <c r="AK4068" s="41" t="s">
        <v>56</v>
      </c>
    </row>
    <row r="4069" spans="1:37" s="41" customFormat="1" ht="15.75" thickBot="1" x14ac:dyDescent="0.3">
      <c r="A4069" s="11" t="s">
        <v>697</v>
      </c>
      <c r="B4069" s="12" t="s">
        <v>216</v>
      </c>
      <c r="C4069" s="13" t="s">
        <v>46</v>
      </c>
      <c r="D4069" s="14" t="s">
        <v>47</v>
      </c>
      <c r="E4069" s="13" t="s">
        <v>8244</v>
      </c>
      <c r="F4069" s="4" t="s">
        <v>365</v>
      </c>
      <c r="G4069" s="4" t="s">
        <v>184</v>
      </c>
      <c r="H4069" s="15">
        <v>43242.875</v>
      </c>
      <c r="I4069" s="15">
        <v>43248.708333333336</v>
      </c>
      <c r="J4069" s="131" t="s">
        <v>9054</v>
      </c>
      <c r="K4069" s="45" t="s">
        <v>9</v>
      </c>
      <c r="L4069" s="47" t="s">
        <v>7</v>
      </c>
      <c r="M4069" s="47" t="s">
        <v>56</v>
      </c>
      <c r="N4069" s="9" t="str">
        <f t="shared" si="988"/>
        <v>Minor</v>
      </c>
      <c r="O4069" s="10" t="str">
        <f t="shared" si="989"/>
        <v>Successful</v>
      </c>
      <c r="P4069" s="10" t="str">
        <f t="shared" si="990"/>
        <v>On Time</v>
      </c>
      <c r="Q4069" s="9">
        <f t="shared" si="991"/>
        <v>1</v>
      </c>
      <c r="R4069" s="9">
        <f t="shared" si="992"/>
        <v>1</v>
      </c>
      <c r="S4069" s="9">
        <f t="shared" si="993"/>
        <v>0</v>
      </c>
      <c r="T4069" s="9" t="str">
        <f t="shared" si="994"/>
        <v>May</v>
      </c>
      <c r="U4069" s="40">
        <f t="shared" si="995"/>
        <v>0</v>
      </c>
      <c r="V4069" s="40" t="str">
        <f t="shared" si="996"/>
        <v>Normal</v>
      </c>
      <c r="W4069" s="40">
        <f t="shared" si="997"/>
        <v>0</v>
      </c>
      <c r="X4069" s="40">
        <f t="shared" si="998"/>
        <v>0</v>
      </c>
      <c r="Y4069" s="40">
        <f t="shared" si="999"/>
        <v>0</v>
      </c>
      <c r="Z4069" s="40">
        <f t="shared" si="1000"/>
        <v>0</v>
      </c>
      <c r="AA4069" s="40">
        <f t="shared" si="1001"/>
        <v>1</v>
      </c>
      <c r="AB4069" s="40">
        <f t="shared" si="1002"/>
        <v>0</v>
      </c>
      <c r="AC4069" s="41" t="s">
        <v>238</v>
      </c>
      <c r="AD4069" s="41" t="s">
        <v>2266</v>
      </c>
      <c r="AE4069" s="41" t="s">
        <v>432</v>
      </c>
      <c r="AF4069" s="41" t="s">
        <v>216</v>
      </c>
      <c r="AG4069" s="41" t="s">
        <v>56</v>
      </c>
      <c r="AH4069" s="41" t="s">
        <v>56</v>
      </c>
      <c r="AI4069" s="41" t="s">
        <v>56</v>
      </c>
      <c r="AJ4069" s="41" t="s">
        <v>160</v>
      </c>
      <c r="AK4069" s="41" t="s">
        <v>56</v>
      </c>
    </row>
    <row r="4070" spans="1:37" s="41" customFormat="1" ht="15.75" thickBot="1" x14ac:dyDescent="0.3">
      <c r="A4070" s="11" t="s">
        <v>66</v>
      </c>
      <c r="B4070" s="12" t="s">
        <v>216</v>
      </c>
      <c r="C4070" s="13" t="s">
        <v>52</v>
      </c>
      <c r="D4070" s="14" t="s">
        <v>47</v>
      </c>
      <c r="E4070" s="13" t="s">
        <v>8245</v>
      </c>
      <c r="F4070" s="4" t="s">
        <v>152</v>
      </c>
      <c r="G4070" s="4" t="s">
        <v>200</v>
      </c>
      <c r="H4070" s="15">
        <v>43237.25</v>
      </c>
      <c r="I4070" s="15">
        <v>43248.958333333336</v>
      </c>
      <c r="J4070" s="131" t="s">
        <v>7087</v>
      </c>
      <c r="K4070" s="45" t="s">
        <v>9</v>
      </c>
      <c r="L4070" s="47" t="s">
        <v>7</v>
      </c>
      <c r="M4070" s="47" t="s">
        <v>56</v>
      </c>
      <c r="N4070" s="9" t="str">
        <f t="shared" si="988"/>
        <v>Standard</v>
      </c>
      <c r="O4070" s="10" t="str">
        <f t="shared" si="989"/>
        <v>Successful</v>
      </c>
      <c r="P4070" s="10" t="str">
        <f t="shared" si="990"/>
        <v>On Time</v>
      </c>
      <c r="Q4070" s="9">
        <f t="shared" si="991"/>
        <v>1</v>
      </c>
      <c r="R4070" s="9">
        <f t="shared" si="992"/>
        <v>1</v>
      </c>
      <c r="S4070" s="9">
        <f t="shared" si="993"/>
        <v>0</v>
      </c>
      <c r="T4070" s="9" t="str">
        <f t="shared" si="994"/>
        <v>May</v>
      </c>
      <c r="U4070" s="40">
        <f t="shared" si="995"/>
        <v>0</v>
      </c>
      <c r="V4070" s="40" t="str">
        <f t="shared" si="996"/>
        <v>Normal</v>
      </c>
      <c r="W4070" s="40">
        <f t="shared" si="997"/>
        <v>0</v>
      </c>
      <c r="X4070" s="40">
        <f t="shared" si="998"/>
        <v>0</v>
      </c>
      <c r="Y4070" s="40">
        <f t="shared" si="999"/>
        <v>0</v>
      </c>
      <c r="Z4070" s="40">
        <f t="shared" si="1000"/>
        <v>0</v>
      </c>
      <c r="AA4070" s="40">
        <f t="shared" si="1001"/>
        <v>1</v>
      </c>
      <c r="AB4070" s="40">
        <f t="shared" si="1002"/>
        <v>0</v>
      </c>
      <c r="AC4070" s="41" t="s">
        <v>537</v>
      </c>
      <c r="AD4070" s="41" t="s">
        <v>5881</v>
      </c>
      <c r="AE4070" s="41" t="s">
        <v>121</v>
      </c>
      <c r="AF4070" s="41" t="s">
        <v>322</v>
      </c>
      <c r="AG4070" s="41" t="s">
        <v>56</v>
      </c>
      <c r="AH4070" s="41" t="s">
        <v>56</v>
      </c>
      <c r="AI4070" s="41" t="s">
        <v>56</v>
      </c>
      <c r="AJ4070" s="41" t="s">
        <v>160</v>
      </c>
      <c r="AK4070" s="41" t="s">
        <v>56</v>
      </c>
    </row>
    <row r="4071" spans="1:37" s="41" customFormat="1" ht="15.75" thickBot="1" x14ac:dyDescent="0.3">
      <c r="A4071" s="11" t="s">
        <v>49</v>
      </c>
      <c r="B4071" s="12" t="s">
        <v>8</v>
      </c>
      <c r="C4071" s="13" t="s">
        <v>46</v>
      </c>
      <c r="D4071" s="14" t="s">
        <v>47</v>
      </c>
      <c r="E4071" s="13" t="s">
        <v>8246</v>
      </c>
      <c r="F4071" s="4" t="s">
        <v>6711</v>
      </c>
      <c r="G4071" s="4" t="s">
        <v>3192</v>
      </c>
      <c r="H4071" s="15">
        <v>43244.416666666664</v>
      </c>
      <c r="I4071" s="15">
        <v>43248.666666666664</v>
      </c>
      <c r="J4071" s="131" t="s">
        <v>9055</v>
      </c>
      <c r="K4071" s="45" t="s">
        <v>9</v>
      </c>
      <c r="L4071" s="47" t="s">
        <v>7</v>
      </c>
      <c r="M4071" s="47" t="s">
        <v>56</v>
      </c>
      <c r="N4071" s="9" t="str">
        <f t="shared" si="988"/>
        <v>Minor</v>
      </c>
      <c r="O4071" s="10" t="str">
        <f t="shared" si="989"/>
        <v>Successful</v>
      </c>
      <c r="P4071" s="10" t="str">
        <f t="shared" si="990"/>
        <v>On Time</v>
      </c>
      <c r="Q4071" s="9">
        <f t="shared" si="991"/>
        <v>1</v>
      </c>
      <c r="R4071" s="9">
        <f t="shared" si="992"/>
        <v>1</v>
      </c>
      <c r="S4071" s="9">
        <f t="shared" si="993"/>
        <v>0</v>
      </c>
      <c r="T4071" s="9" t="str">
        <f t="shared" si="994"/>
        <v>May</v>
      </c>
      <c r="U4071" s="40">
        <f t="shared" si="995"/>
        <v>0</v>
      </c>
      <c r="V4071" s="40" t="str">
        <f t="shared" si="996"/>
        <v>Normal</v>
      </c>
      <c r="W4071" s="40">
        <f t="shared" si="997"/>
        <v>0</v>
      </c>
      <c r="X4071" s="40">
        <f t="shared" si="998"/>
        <v>0</v>
      </c>
      <c r="Y4071" s="40">
        <f t="shared" si="999"/>
        <v>0</v>
      </c>
      <c r="Z4071" s="40">
        <f t="shared" si="1000"/>
        <v>0</v>
      </c>
      <c r="AA4071" s="40">
        <f t="shared" si="1001"/>
        <v>1</v>
      </c>
      <c r="AB4071" s="40">
        <f t="shared" si="1002"/>
        <v>0</v>
      </c>
      <c r="AC4071" s="41" t="s">
        <v>9180</v>
      </c>
      <c r="AD4071" s="41" t="s">
        <v>280</v>
      </c>
      <c r="AE4071" s="41" t="s">
        <v>2280</v>
      </c>
      <c r="AF4071" s="41" t="s">
        <v>8</v>
      </c>
      <c r="AG4071" s="41" t="s">
        <v>56</v>
      </c>
      <c r="AH4071" s="41" t="s">
        <v>56</v>
      </c>
      <c r="AI4071" s="41" t="s">
        <v>56</v>
      </c>
      <c r="AJ4071" s="41" t="s">
        <v>160</v>
      </c>
      <c r="AK4071" s="41" t="s">
        <v>56</v>
      </c>
    </row>
    <row r="4072" spans="1:37" s="41" customFormat="1" ht="15.75" thickBot="1" x14ac:dyDescent="0.3">
      <c r="A4072" s="11" t="s">
        <v>697</v>
      </c>
      <c r="B4072" s="12" t="s">
        <v>216</v>
      </c>
      <c r="C4072" s="13" t="s">
        <v>46</v>
      </c>
      <c r="D4072" s="14" t="s">
        <v>47</v>
      </c>
      <c r="E4072" s="13" t="s">
        <v>8247</v>
      </c>
      <c r="F4072" s="4" t="s">
        <v>614</v>
      </c>
      <c r="G4072" s="4" t="s">
        <v>700</v>
      </c>
      <c r="H4072" s="15">
        <v>43245.666666666664</v>
      </c>
      <c r="I4072" s="15">
        <v>43248.75</v>
      </c>
      <c r="J4072" s="131" t="s">
        <v>9056</v>
      </c>
      <c r="K4072" s="45" t="s">
        <v>9</v>
      </c>
      <c r="L4072" s="47" t="s">
        <v>7</v>
      </c>
      <c r="M4072" s="47" t="s">
        <v>56</v>
      </c>
      <c r="N4072" s="9" t="str">
        <f t="shared" si="988"/>
        <v>Minor</v>
      </c>
      <c r="O4072" s="10" t="str">
        <f t="shared" si="989"/>
        <v>Successful</v>
      </c>
      <c r="P4072" s="10" t="str">
        <f t="shared" si="990"/>
        <v>On Time</v>
      </c>
      <c r="Q4072" s="9">
        <f t="shared" si="991"/>
        <v>1</v>
      </c>
      <c r="R4072" s="9">
        <f t="shared" si="992"/>
        <v>1</v>
      </c>
      <c r="S4072" s="9">
        <f t="shared" si="993"/>
        <v>0</v>
      </c>
      <c r="T4072" s="9" t="str">
        <f t="shared" si="994"/>
        <v>May</v>
      </c>
      <c r="U4072" s="40">
        <f t="shared" si="995"/>
        <v>0</v>
      </c>
      <c r="V4072" s="40" t="str">
        <f t="shared" si="996"/>
        <v>Normal</v>
      </c>
      <c r="W4072" s="40">
        <f t="shared" si="997"/>
        <v>0</v>
      </c>
      <c r="X4072" s="40">
        <f t="shared" si="998"/>
        <v>0</v>
      </c>
      <c r="Y4072" s="40">
        <f t="shared" si="999"/>
        <v>0</v>
      </c>
      <c r="Z4072" s="40">
        <f t="shared" si="1000"/>
        <v>0</v>
      </c>
      <c r="AA4072" s="40">
        <f t="shared" si="1001"/>
        <v>1</v>
      </c>
      <c r="AB4072" s="40">
        <f t="shared" si="1002"/>
        <v>0</v>
      </c>
      <c r="AC4072" s="41" t="s">
        <v>238</v>
      </c>
      <c r="AD4072" s="41" t="s">
        <v>554</v>
      </c>
      <c r="AE4072" s="41" t="s">
        <v>351</v>
      </c>
      <c r="AF4072" s="41" t="s">
        <v>216</v>
      </c>
      <c r="AG4072" s="41" t="s">
        <v>56</v>
      </c>
      <c r="AH4072" s="41" t="s">
        <v>56</v>
      </c>
      <c r="AI4072" s="41" t="s">
        <v>56</v>
      </c>
      <c r="AJ4072" s="41" t="s">
        <v>160</v>
      </c>
      <c r="AK4072" s="41" t="s">
        <v>56</v>
      </c>
    </row>
    <row r="4073" spans="1:37" s="41" customFormat="1" ht="15.75" thickBot="1" x14ac:dyDescent="0.3">
      <c r="A4073" s="11" t="s">
        <v>697</v>
      </c>
      <c r="B4073" s="12" t="s">
        <v>216</v>
      </c>
      <c r="C4073" s="13" t="s">
        <v>46</v>
      </c>
      <c r="D4073" s="14" t="s">
        <v>47</v>
      </c>
      <c r="E4073" s="13" t="s">
        <v>8248</v>
      </c>
      <c r="F4073" s="4" t="s">
        <v>152</v>
      </c>
      <c r="G4073" s="4" t="s">
        <v>171</v>
      </c>
      <c r="H4073" s="15">
        <v>43248.541666666664</v>
      </c>
      <c r="I4073" s="15">
        <v>43248.708333333336</v>
      </c>
      <c r="J4073" s="131" t="s">
        <v>9057</v>
      </c>
      <c r="K4073" s="45" t="s">
        <v>9</v>
      </c>
      <c r="L4073" s="47" t="s">
        <v>7</v>
      </c>
      <c r="M4073" s="47" t="s">
        <v>56</v>
      </c>
      <c r="N4073" s="9" t="str">
        <f t="shared" si="988"/>
        <v>Minor</v>
      </c>
      <c r="O4073" s="10" t="str">
        <f t="shared" si="989"/>
        <v>Successful</v>
      </c>
      <c r="P4073" s="10" t="str">
        <f t="shared" si="990"/>
        <v>On Time</v>
      </c>
      <c r="Q4073" s="9">
        <f t="shared" si="991"/>
        <v>1</v>
      </c>
      <c r="R4073" s="9">
        <f t="shared" si="992"/>
        <v>1</v>
      </c>
      <c r="S4073" s="9">
        <f t="shared" si="993"/>
        <v>0</v>
      </c>
      <c r="T4073" s="9" t="str">
        <f t="shared" si="994"/>
        <v>May</v>
      </c>
      <c r="U4073" s="40">
        <f t="shared" si="995"/>
        <v>0</v>
      </c>
      <c r="V4073" s="40" t="str">
        <f t="shared" si="996"/>
        <v>Normal</v>
      </c>
      <c r="W4073" s="40">
        <f t="shared" si="997"/>
        <v>0</v>
      </c>
      <c r="X4073" s="40">
        <f t="shared" si="998"/>
        <v>0</v>
      </c>
      <c r="Y4073" s="40">
        <f t="shared" si="999"/>
        <v>0</v>
      </c>
      <c r="Z4073" s="40">
        <f t="shared" si="1000"/>
        <v>0</v>
      </c>
      <c r="AA4073" s="40">
        <f t="shared" si="1001"/>
        <v>1</v>
      </c>
      <c r="AB4073" s="40">
        <f t="shared" si="1002"/>
        <v>0</v>
      </c>
      <c r="AC4073" s="41" t="s">
        <v>238</v>
      </c>
      <c r="AD4073" s="41" t="s">
        <v>288</v>
      </c>
      <c r="AE4073" s="41" t="s">
        <v>121</v>
      </c>
      <c r="AF4073" s="41" t="s">
        <v>322</v>
      </c>
      <c r="AG4073" s="41" t="s">
        <v>56</v>
      </c>
      <c r="AH4073" s="41" t="s">
        <v>56</v>
      </c>
      <c r="AI4073" s="41" t="s">
        <v>56</v>
      </c>
      <c r="AJ4073" s="41" t="s">
        <v>160</v>
      </c>
      <c r="AK4073" s="41" t="s">
        <v>56</v>
      </c>
    </row>
    <row r="4074" spans="1:37" s="41" customFormat="1" ht="15.75" thickBot="1" x14ac:dyDescent="0.3">
      <c r="A4074" s="11" t="s">
        <v>265</v>
      </c>
      <c r="B4074" s="12" t="s">
        <v>216</v>
      </c>
      <c r="C4074" s="13" t="s">
        <v>52</v>
      </c>
      <c r="D4074" s="14" t="s">
        <v>47</v>
      </c>
      <c r="E4074" s="13" t="s">
        <v>8249</v>
      </c>
      <c r="F4074" s="4" t="s">
        <v>326</v>
      </c>
      <c r="G4074" s="4" t="s">
        <v>495</v>
      </c>
      <c r="H4074" s="15">
        <v>43248.416666666664</v>
      </c>
      <c r="I4074" s="15">
        <v>43248.5</v>
      </c>
      <c r="J4074" s="131" t="s">
        <v>9058</v>
      </c>
      <c r="K4074" s="45" t="s">
        <v>9</v>
      </c>
      <c r="L4074" s="47" t="s">
        <v>7</v>
      </c>
      <c r="M4074" s="47" t="s">
        <v>56</v>
      </c>
      <c r="N4074" s="9" t="str">
        <f t="shared" si="988"/>
        <v>Standard</v>
      </c>
      <c r="O4074" s="10" t="str">
        <f t="shared" si="989"/>
        <v>Successful</v>
      </c>
      <c r="P4074" s="10" t="str">
        <f t="shared" si="990"/>
        <v>On Time</v>
      </c>
      <c r="Q4074" s="9">
        <f t="shared" si="991"/>
        <v>1</v>
      </c>
      <c r="R4074" s="9">
        <f t="shared" si="992"/>
        <v>1</v>
      </c>
      <c r="S4074" s="9">
        <f t="shared" si="993"/>
        <v>0</v>
      </c>
      <c r="T4074" s="9" t="str">
        <f t="shared" si="994"/>
        <v>May</v>
      </c>
      <c r="U4074" s="40">
        <f t="shared" si="995"/>
        <v>0</v>
      </c>
      <c r="V4074" s="40" t="str">
        <f t="shared" si="996"/>
        <v>Normal</v>
      </c>
      <c r="W4074" s="40">
        <f t="shared" si="997"/>
        <v>0</v>
      </c>
      <c r="X4074" s="40">
        <f t="shared" si="998"/>
        <v>0</v>
      </c>
      <c r="Y4074" s="40">
        <f t="shared" si="999"/>
        <v>0</v>
      </c>
      <c r="Z4074" s="40">
        <f t="shared" si="1000"/>
        <v>0</v>
      </c>
      <c r="AA4074" s="40">
        <f t="shared" si="1001"/>
        <v>1</v>
      </c>
      <c r="AB4074" s="40">
        <f t="shared" si="1002"/>
        <v>0</v>
      </c>
      <c r="AC4074" s="41" t="s">
        <v>823</v>
      </c>
      <c r="AD4074" s="41" t="s">
        <v>7500</v>
      </c>
      <c r="AE4074" s="41" t="s">
        <v>258</v>
      </c>
      <c r="AF4074" s="41" t="s">
        <v>216</v>
      </c>
      <c r="AG4074" s="41" t="s">
        <v>56</v>
      </c>
      <c r="AH4074" s="41" t="s">
        <v>56</v>
      </c>
      <c r="AI4074" s="41" t="s">
        <v>56</v>
      </c>
      <c r="AJ4074" s="41" t="s">
        <v>160</v>
      </c>
      <c r="AK4074" s="41" t="s">
        <v>56</v>
      </c>
    </row>
    <row r="4075" spans="1:37" s="41" customFormat="1" ht="15.75" thickBot="1" x14ac:dyDescent="0.3">
      <c r="A4075" s="11" t="s">
        <v>697</v>
      </c>
      <c r="B4075" s="12" t="s">
        <v>216</v>
      </c>
      <c r="C4075" s="13" t="s">
        <v>52</v>
      </c>
      <c r="D4075" s="14" t="s">
        <v>47</v>
      </c>
      <c r="E4075" s="13" t="s">
        <v>8250</v>
      </c>
      <c r="F4075" s="4" t="s">
        <v>364</v>
      </c>
      <c r="G4075" s="4" t="s">
        <v>489</v>
      </c>
      <c r="H4075" s="15">
        <v>43249.545138888891</v>
      </c>
      <c r="I4075" s="15">
        <v>43249.663194444445</v>
      </c>
      <c r="J4075" s="131" t="s">
        <v>9059</v>
      </c>
      <c r="K4075" s="45" t="s">
        <v>9</v>
      </c>
      <c r="L4075" s="47" t="s">
        <v>7</v>
      </c>
      <c r="M4075" s="47" t="s">
        <v>56</v>
      </c>
      <c r="N4075" s="9" t="str">
        <f t="shared" si="988"/>
        <v>Standard</v>
      </c>
      <c r="O4075" s="10" t="str">
        <f t="shared" si="989"/>
        <v>Successful</v>
      </c>
      <c r="P4075" s="10" t="str">
        <f t="shared" si="990"/>
        <v>On Time</v>
      </c>
      <c r="Q4075" s="9">
        <f t="shared" si="991"/>
        <v>1</v>
      </c>
      <c r="R4075" s="9">
        <f t="shared" si="992"/>
        <v>1</v>
      </c>
      <c r="S4075" s="9">
        <f t="shared" si="993"/>
        <v>0</v>
      </c>
      <c r="T4075" s="9" t="str">
        <f t="shared" si="994"/>
        <v>May</v>
      </c>
      <c r="U4075" s="40">
        <f t="shared" si="995"/>
        <v>0</v>
      </c>
      <c r="V4075" s="40" t="str">
        <f t="shared" si="996"/>
        <v>Normal</v>
      </c>
      <c r="W4075" s="40">
        <f t="shared" si="997"/>
        <v>0</v>
      </c>
      <c r="X4075" s="40">
        <f t="shared" si="998"/>
        <v>0</v>
      </c>
      <c r="Y4075" s="40">
        <f t="shared" si="999"/>
        <v>0</v>
      </c>
      <c r="Z4075" s="40">
        <f t="shared" si="1000"/>
        <v>0</v>
      </c>
      <c r="AA4075" s="40">
        <f t="shared" si="1001"/>
        <v>1</v>
      </c>
      <c r="AB4075" s="40">
        <f t="shared" si="1002"/>
        <v>0</v>
      </c>
      <c r="AC4075" s="41" t="s">
        <v>238</v>
      </c>
      <c r="AD4075" s="41" t="s">
        <v>280</v>
      </c>
      <c r="AE4075" s="41" t="s">
        <v>429</v>
      </c>
      <c r="AF4075" s="41" t="s">
        <v>216</v>
      </c>
      <c r="AG4075" s="41" t="s">
        <v>56</v>
      </c>
      <c r="AH4075" s="41" t="s">
        <v>56</v>
      </c>
      <c r="AI4075" s="41" t="s">
        <v>56</v>
      </c>
      <c r="AJ4075" s="41" t="s">
        <v>160</v>
      </c>
      <c r="AK4075" s="41" t="s">
        <v>56</v>
      </c>
    </row>
    <row r="4076" spans="1:37" s="41" customFormat="1" ht="15.75" thickBot="1" x14ac:dyDescent="0.3">
      <c r="A4076" s="11" t="s">
        <v>53</v>
      </c>
      <c r="B4076" s="12" t="s">
        <v>216</v>
      </c>
      <c r="C4076" s="13" t="s">
        <v>52</v>
      </c>
      <c r="D4076" s="14" t="s">
        <v>47</v>
      </c>
      <c r="E4076" s="13" t="s">
        <v>8251</v>
      </c>
      <c r="F4076" s="4" t="s">
        <v>106</v>
      </c>
      <c r="G4076" s="4" t="s">
        <v>660</v>
      </c>
      <c r="H4076" s="15">
        <v>43245.541666666664</v>
      </c>
      <c r="I4076" s="15">
        <v>43248.708333333336</v>
      </c>
      <c r="J4076" s="131" t="s">
        <v>9060</v>
      </c>
      <c r="K4076" s="45" t="s">
        <v>9</v>
      </c>
      <c r="L4076" s="47" t="s">
        <v>7</v>
      </c>
      <c r="M4076" s="47" t="s">
        <v>56</v>
      </c>
      <c r="N4076" s="9" t="str">
        <f t="shared" si="988"/>
        <v>Standard</v>
      </c>
      <c r="O4076" s="10" t="str">
        <f t="shared" si="989"/>
        <v>Successful</v>
      </c>
      <c r="P4076" s="10" t="str">
        <f t="shared" si="990"/>
        <v>On Time</v>
      </c>
      <c r="Q4076" s="9">
        <f t="shared" si="991"/>
        <v>1</v>
      </c>
      <c r="R4076" s="9">
        <f t="shared" si="992"/>
        <v>1</v>
      </c>
      <c r="S4076" s="9">
        <f t="shared" si="993"/>
        <v>0</v>
      </c>
      <c r="T4076" s="9" t="str">
        <f t="shared" si="994"/>
        <v>May</v>
      </c>
      <c r="U4076" s="40">
        <f t="shared" si="995"/>
        <v>0</v>
      </c>
      <c r="V4076" s="40" t="str">
        <f t="shared" si="996"/>
        <v>Normal</v>
      </c>
      <c r="W4076" s="40">
        <f t="shared" si="997"/>
        <v>0</v>
      </c>
      <c r="X4076" s="40">
        <f t="shared" si="998"/>
        <v>0</v>
      </c>
      <c r="Y4076" s="40">
        <f t="shared" si="999"/>
        <v>0</v>
      </c>
      <c r="Z4076" s="40">
        <f t="shared" si="1000"/>
        <v>0</v>
      </c>
      <c r="AA4076" s="40">
        <f t="shared" si="1001"/>
        <v>1</v>
      </c>
      <c r="AB4076" s="40">
        <f t="shared" si="1002"/>
        <v>0</v>
      </c>
      <c r="AC4076" s="41" t="s">
        <v>9181</v>
      </c>
      <c r="AD4076" s="41" t="s">
        <v>280</v>
      </c>
      <c r="AE4076" s="41" t="s">
        <v>429</v>
      </c>
      <c r="AF4076" s="41" t="s">
        <v>216</v>
      </c>
      <c r="AG4076" s="41" t="s">
        <v>56</v>
      </c>
      <c r="AH4076" s="41" t="s">
        <v>56</v>
      </c>
      <c r="AI4076" s="41" t="s">
        <v>56</v>
      </c>
      <c r="AJ4076" s="41" t="s">
        <v>160</v>
      </c>
      <c r="AK4076" s="41" t="s">
        <v>56</v>
      </c>
    </row>
    <row r="4077" spans="1:37" s="41" customFormat="1" ht="15.75" thickBot="1" x14ac:dyDescent="0.3">
      <c r="A4077" s="11" t="s">
        <v>53</v>
      </c>
      <c r="B4077" s="12" t="s">
        <v>216</v>
      </c>
      <c r="C4077" s="13" t="s">
        <v>46</v>
      </c>
      <c r="D4077" s="14" t="s">
        <v>47</v>
      </c>
      <c r="E4077" s="13" t="s">
        <v>8252</v>
      </c>
      <c r="F4077" s="4" t="s">
        <v>105</v>
      </c>
      <c r="G4077" s="4" t="s">
        <v>1593</v>
      </c>
      <c r="H4077" s="15">
        <v>43245.791666666664</v>
      </c>
      <c r="I4077" s="15">
        <v>43248.833333333336</v>
      </c>
      <c r="J4077" s="131" t="s">
        <v>331</v>
      </c>
      <c r="K4077" s="45" t="s">
        <v>9</v>
      </c>
      <c r="L4077" s="47" t="s">
        <v>7</v>
      </c>
      <c r="M4077" s="47" t="s">
        <v>56</v>
      </c>
      <c r="N4077" s="9" t="str">
        <f t="shared" si="988"/>
        <v>Minor</v>
      </c>
      <c r="O4077" s="10" t="str">
        <f t="shared" si="989"/>
        <v>Successful</v>
      </c>
      <c r="P4077" s="10" t="str">
        <f t="shared" si="990"/>
        <v>On Time</v>
      </c>
      <c r="Q4077" s="9">
        <f t="shared" si="991"/>
        <v>1</v>
      </c>
      <c r="R4077" s="9">
        <f t="shared" si="992"/>
        <v>1</v>
      </c>
      <c r="S4077" s="9">
        <f t="shared" si="993"/>
        <v>0</v>
      </c>
      <c r="T4077" s="9" t="str">
        <f t="shared" si="994"/>
        <v>May</v>
      </c>
      <c r="U4077" s="40">
        <f t="shared" si="995"/>
        <v>0</v>
      </c>
      <c r="V4077" s="40" t="str">
        <f t="shared" si="996"/>
        <v>Normal</v>
      </c>
      <c r="W4077" s="40">
        <f t="shared" si="997"/>
        <v>0</v>
      </c>
      <c r="X4077" s="40">
        <f t="shared" si="998"/>
        <v>0</v>
      </c>
      <c r="Y4077" s="40">
        <f t="shared" si="999"/>
        <v>0</v>
      </c>
      <c r="Z4077" s="40">
        <f t="shared" si="1000"/>
        <v>0</v>
      </c>
      <c r="AA4077" s="40">
        <f t="shared" si="1001"/>
        <v>1</v>
      </c>
      <c r="AB4077" s="40">
        <f t="shared" si="1002"/>
        <v>0</v>
      </c>
      <c r="AC4077" s="41" t="s">
        <v>9181</v>
      </c>
      <c r="AD4077" s="41" t="s">
        <v>306</v>
      </c>
      <c r="AE4077" s="41" t="s">
        <v>258</v>
      </c>
      <c r="AF4077" s="41" t="s">
        <v>216</v>
      </c>
      <c r="AG4077" s="41" t="s">
        <v>56</v>
      </c>
      <c r="AH4077" s="41" t="s">
        <v>56</v>
      </c>
      <c r="AI4077" s="41" t="s">
        <v>56</v>
      </c>
      <c r="AJ4077" s="41" t="s">
        <v>160</v>
      </c>
      <c r="AK4077" s="41" t="s">
        <v>56</v>
      </c>
    </row>
    <row r="4078" spans="1:37" s="41" customFormat="1" ht="15.75" thickBot="1" x14ac:dyDescent="0.3">
      <c r="A4078" s="11" t="s">
        <v>53</v>
      </c>
      <c r="B4078" s="12" t="s">
        <v>8</v>
      </c>
      <c r="C4078" s="13" t="s">
        <v>52</v>
      </c>
      <c r="D4078" s="14" t="s">
        <v>47</v>
      </c>
      <c r="E4078" s="13" t="s">
        <v>8253</v>
      </c>
      <c r="F4078" s="4" t="s">
        <v>102</v>
      </c>
      <c r="G4078" s="4" t="s">
        <v>3163</v>
      </c>
      <c r="H4078" s="15">
        <v>43247.375</v>
      </c>
      <c r="I4078" s="15">
        <v>43248.729166666664</v>
      </c>
      <c r="J4078" s="131" t="s">
        <v>9061</v>
      </c>
      <c r="K4078" s="45" t="s">
        <v>9</v>
      </c>
      <c r="L4078" s="47" t="s">
        <v>7</v>
      </c>
      <c r="M4078" s="47" t="s">
        <v>56</v>
      </c>
      <c r="N4078" s="9" t="str">
        <f t="shared" si="988"/>
        <v>Standard</v>
      </c>
      <c r="O4078" s="10" t="str">
        <f t="shared" si="989"/>
        <v>Successful</v>
      </c>
      <c r="P4078" s="10" t="str">
        <f t="shared" si="990"/>
        <v>On Time</v>
      </c>
      <c r="Q4078" s="9">
        <f t="shared" si="991"/>
        <v>1</v>
      </c>
      <c r="R4078" s="9">
        <f t="shared" si="992"/>
        <v>1</v>
      </c>
      <c r="S4078" s="9">
        <f t="shared" si="993"/>
        <v>0</v>
      </c>
      <c r="T4078" s="9" t="str">
        <f t="shared" si="994"/>
        <v>May</v>
      </c>
      <c r="U4078" s="40">
        <f t="shared" si="995"/>
        <v>0</v>
      </c>
      <c r="V4078" s="40" t="str">
        <f t="shared" si="996"/>
        <v>Normal</v>
      </c>
      <c r="W4078" s="40">
        <f t="shared" si="997"/>
        <v>0</v>
      </c>
      <c r="X4078" s="40">
        <f t="shared" si="998"/>
        <v>0</v>
      </c>
      <c r="Y4078" s="40">
        <f t="shared" si="999"/>
        <v>0</v>
      </c>
      <c r="Z4078" s="40">
        <f t="shared" si="1000"/>
        <v>0</v>
      </c>
      <c r="AA4078" s="40">
        <f t="shared" si="1001"/>
        <v>1</v>
      </c>
      <c r="AB4078" s="40">
        <f t="shared" si="1002"/>
        <v>0</v>
      </c>
      <c r="AC4078" s="41" t="s">
        <v>9181</v>
      </c>
      <c r="AD4078" s="41" t="s">
        <v>7481</v>
      </c>
      <c r="AE4078" s="41" t="s">
        <v>146</v>
      </c>
      <c r="AF4078" s="41" t="s">
        <v>8</v>
      </c>
      <c r="AG4078" s="41" t="s">
        <v>56</v>
      </c>
      <c r="AH4078" s="41" t="s">
        <v>56</v>
      </c>
      <c r="AI4078" s="41" t="s">
        <v>56</v>
      </c>
      <c r="AJ4078" s="41" t="s">
        <v>160</v>
      </c>
      <c r="AK4078" s="41" t="s">
        <v>56</v>
      </c>
    </row>
    <row r="4079" spans="1:37" s="41" customFormat="1" ht="15.75" thickBot="1" x14ac:dyDescent="0.3">
      <c r="A4079" s="11" t="s">
        <v>53</v>
      </c>
      <c r="B4079" s="12" t="s">
        <v>216</v>
      </c>
      <c r="C4079" s="13" t="s">
        <v>52</v>
      </c>
      <c r="D4079" s="14" t="s">
        <v>47</v>
      </c>
      <c r="E4079" s="13" t="s">
        <v>8254</v>
      </c>
      <c r="F4079" s="4" t="s">
        <v>101</v>
      </c>
      <c r="G4079" s="4" t="s">
        <v>625</v>
      </c>
      <c r="H4079" s="15">
        <v>43246.333333333336</v>
      </c>
      <c r="I4079" s="15">
        <v>43248.6875</v>
      </c>
      <c r="J4079" s="131" t="s">
        <v>8842</v>
      </c>
      <c r="K4079" s="45" t="s">
        <v>9</v>
      </c>
      <c r="L4079" s="47" t="s">
        <v>7</v>
      </c>
      <c r="M4079" s="47" t="s">
        <v>56</v>
      </c>
      <c r="N4079" s="9" t="str">
        <f t="shared" si="988"/>
        <v>Standard</v>
      </c>
      <c r="O4079" s="10" t="str">
        <f t="shared" si="989"/>
        <v>Successful</v>
      </c>
      <c r="P4079" s="10" t="str">
        <f t="shared" si="990"/>
        <v>On Time</v>
      </c>
      <c r="Q4079" s="9">
        <f t="shared" si="991"/>
        <v>1</v>
      </c>
      <c r="R4079" s="9">
        <f t="shared" si="992"/>
        <v>1</v>
      </c>
      <c r="S4079" s="9">
        <f t="shared" si="993"/>
        <v>0</v>
      </c>
      <c r="T4079" s="9" t="str">
        <f t="shared" si="994"/>
        <v>May</v>
      </c>
      <c r="U4079" s="40">
        <f t="shared" si="995"/>
        <v>0</v>
      </c>
      <c r="V4079" s="40" t="str">
        <f t="shared" si="996"/>
        <v>Normal</v>
      </c>
      <c r="W4079" s="40">
        <f t="shared" si="997"/>
        <v>0</v>
      </c>
      <c r="X4079" s="40">
        <f t="shared" si="998"/>
        <v>0</v>
      </c>
      <c r="Y4079" s="40">
        <f t="shared" si="999"/>
        <v>0</v>
      </c>
      <c r="Z4079" s="40">
        <f t="shared" si="1000"/>
        <v>0</v>
      </c>
      <c r="AA4079" s="40">
        <f t="shared" si="1001"/>
        <v>1</v>
      </c>
      <c r="AB4079" s="40">
        <f t="shared" si="1002"/>
        <v>0</v>
      </c>
      <c r="AC4079" s="41" t="s">
        <v>9181</v>
      </c>
      <c r="AD4079" s="41" t="s">
        <v>9204</v>
      </c>
      <c r="AE4079" s="41" t="s">
        <v>427</v>
      </c>
      <c r="AF4079" s="41" t="s">
        <v>216</v>
      </c>
      <c r="AG4079" s="41" t="s">
        <v>56</v>
      </c>
      <c r="AH4079" s="41" t="s">
        <v>56</v>
      </c>
      <c r="AI4079" s="41" t="s">
        <v>56</v>
      </c>
      <c r="AJ4079" s="41" t="s">
        <v>160</v>
      </c>
      <c r="AK4079" s="41" t="s">
        <v>56</v>
      </c>
    </row>
    <row r="4080" spans="1:37" s="41" customFormat="1" ht="15.75" thickBot="1" x14ac:dyDescent="0.3">
      <c r="A4080" s="11" t="s">
        <v>53</v>
      </c>
      <c r="B4080" s="12" t="s">
        <v>216</v>
      </c>
      <c r="C4080" s="13" t="s">
        <v>46</v>
      </c>
      <c r="D4080" s="14" t="s">
        <v>47</v>
      </c>
      <c r="E4080" s="13" t="s">
        <v>8255</v>
      </c>
      <c r="F4080" s="4" t="s">
        <v>101</v>
      </c>
      <c r="G4080" s="4" t="s">
        <v>6730</v>
      </c>
      <c r="H4080" s="15">
        <v>43245.770833333336</v>
      </c>
      <c r="I4080" s="15">
        <v>43248.6875</v>
      </c>
      <c r="J4080" s="131" t="s">
        <v>9062</v>
      </c>
      <c r="K4080" s="45" t="s">
        <v>9</v>
      </c>
      <c r="L4080" s="47" t="s">
        <v>7</v>
      </c>
      <c r="M4080" s="47" t="s">
        <v>56</v>
      </c>
      <c r="N4080" s="9" t="str">
        <f t="shared" si="988"/>
        <v>Minor</v>
      </c>
      <c r="O4080" s="10" t="str">
        <f t="shared" si="989"/>
        <v>Successful</v>
      </c>
      <c r="P4080" s="10" t="str">
        <f t="shared" si="990"/>
        <v>On Time</v>
      </c>
      <c r="Q4080" s="9">
        <f t="shared" si="991"/>
        <v>1</v>
      </c>
      <c r="R4080" s="9">
        <f t="shared" si="992"/>
        <v>1</v>
      </c>
      <c r="S4080" s="9">
        <f t="shared" si="993"/>
        <v>0</v>
      </c>
      <c r="T4080" s="9" t="str">
        <f t="shared" si="994"/>
        <v>May</v>
      </c>
      <c r="U4080" s="40">
        <f t="shared" si="995"/>
        <v>0</v>
      </c>
      <c r="V4080" s="40" t="str">
        <f t="shared" si="996"/>
        <v>Normal</v>
      </c>
      <c r="W4080" s="40">
        <f t="shared" si="997"/>
        <v>0</v>
      </c>
      <c r="X4080" s="40">
        <f t="shared" si="998"/>
        <v>0</v>
      </c>
      <c r="Y4080" s="40">
        <f t="shared" si="999"/>
        <v>0</v>
      </c>
      <c r="Z4080" s="40">
        <f t="shared" si="1000"/>
        <v>0</v>
      </c>
      <c r="AA4080" s="40">
        <f t="shared" si="1001"/>
        <v>1</v>
      </c>
      <c r="AB4080" s="40">
        <f t="shared" si="1002"/>
        <v>0</v>
      </c>
      <c r="AC4080" s="41" t="s">
        <v>9181</v>
      </c>
      <c r="AD4080" s="41" t="s">
        <v>280</v>
      </c>
      <c r="AE4080" s="41" t="s">
        <v>427</v>
      </c>
      <c r="AF4080" s="41" t="s">
        <v>216</v>
      </c>
      <c r="AG4080" s="41" t="s">
        <v>56</v>
      </c>
      <c r="AH4080" s="41" t="s">
        <v>56</v>
      </c>
      <c r="AI4080" s="41" t="s">
        <v>56</v>
      </c>
      <c r="AJ4080" s="41" t="s">
        <v>160</v>
      </c>
      <c r="AK4080" s="41" t="s">
        <v>56</v>
      </c>
    </row>
    <row r="4081" spans="1:37" s="41" customFormat="1" ht="15.75" thickBot="1" x14ac:dyDescent="0.3">
      <c r="A4081" s="11" t="s">
        <v>53</v>
      </c>
      <c r="B4081" s="12" t="s">
        <v>216</v>
      </c>
      <c r="C4081" s="13" t="s">
        <v>46</v>
      </c>
      <c r="D4081" s="14" t="s">
        <v>47</v>
      </c>
      <c r="E4081" s="13" t="s">
        <v>8256</v>
      </c>
      <c r="F4081" s="4" t="s">
        <v>106</v>
      </c>
      <c r="G4081" s="4" t="s">
        <v>3151</v>
      </c>
      <c r="H4081" s="15">
        <v>43247.583333333336</v>
      </c>
      <c r="I4081" s="15">
        <v>43248.583333333336</v>
      </c>
      <c r="J4081" s="131" t="s">
        <v>9063</v>
      </c>
      <c r="K4081" s="45" t="s">
        <v>9</v>
      </c>
      <c r="L4081" s="47" t="s">
        <v>7</v>
      </c>
      <c r="M4081" s="47" t="s">
        <v>56</v>
      </c>
      <c r="N4081" s="9" t="str">
        <f t="shared" si="988"/>
        <v>Minor</v>
      </c>
      <c r="O4081" s="10" t="str">
        <f t="shared" si="989"/>
        <v>Successful</v>
      </c>
      <c r="P4081" s="10" t="str">
        <f t="shared" si="990"/>
        <v>On Time</v>
      </c>
      <c r="Q4081" s="9">
        <f t="shared" si="991"/>
        <v>1</v>
      </c>
      <c r="R4081" s="9">
        <f t="shared" si="992"/>
        <v>1</v>
      </c>
      <c r="S4081" s="9">
        <f t="shared" si="993"/>
        <v>0</v>
      </c>
      <c r="T4081" s="9" t="str">
        <f t="shared" si="994"/>
        <v>May</v>
      </c>
      <c r="U4081" s="40">
        <f t="shared" si="995"/>
        <v>0</v>
      </c>
      <c r="V4081" s="40" t="str">
        <f t="shared" si="996"/>
        <v>Normal</v>
      </c>
      <c r="W4081" s="40">
        <f t="shared" si="997"/>
        <v>0</v>
      </c>
      <c r="X4081" s="40">
        <f t="shared" si="998"/>
        <v>0</v>
      </c>
      <c r="Y4081" s="40">
        <f t="shared" si="999"/>
        <v>0</v>
      </c>
      <c r="Z4081" s="40">
        <f t="shared" si="1000"/>
        <v>0</v>
      </c>
      <c r="AA4081" s="40">
        <f t="shared" si="1001"/>
        <v>1</v>
      </c>
      <c r="AB4081" s="40">
        <f t="shared" si="1002"/>
        <v>0</v>
      </c>
      <c r="AC4081" s="41" t="s">
        <v>9181</v>
      </c>
      <c r="AD4081" s="41" t="s">
        <v>557</v>
      </c>
      <c r="AE4081" s="41" t="s">
        <v>429</v>
      </c>
      <c r="AF4081" s="41" t="s">
        <v>216</v>
      </c>
      <c r="AG4081" s="41" t="s">
        <v>56</v>
      </c>
      <c r="AH4081" s="41" t="s">
        <v>56</v>
      </c>
      <c r="AI4081" s="41" t="s">
        <v>56</v>
      </c>
      <c r="AJ4081" s="41" t="s">
        <v>160</v>
      </c>
      <c r="AK4081" s="41" t="s">
        <v>56</v>
      </c>
    </row>
    <row r="4082" spans="1:37" s="41" customFormat="1" ht="15.75" thickBot="1" x14ac:dyDescent="0.3">
      <c r="A4082" s="11" t="s">
        <v>53</v>
      </c>
      <c r="B4082" s="12" t="s">
        <v>8</v>
      </c>
      <c r="C4082" s="13" t="s">
        <v>46</v>
      </c>
      <c r="D4082" s="14" t="s">
        <v>47</v>
      </c>
      <c r="E4082" s="13" t="s">
        <v>8257</v>
      </c>
      <c r="F4082" s="4" t="s">
        <v>103</v>
      </c>
      <c r="G4082" s="4" t="s">
        <v>566</v>
      </c>
      <c r="H4082" s="15">
        <v>43246.958333333336</v>
      </c>
      <c r="I4082" s="15">
        <v>43248.666666666664</v>
      </c>
      <c r="J4082" s="131" t="s">
        <v>9064</v>
      </c>
      <c r="K4082" s="45" t="s">
        <v>9</v>
      </c>
      <c r="L4082" s="47" t="s">
        <v>7</v>
      </c>
      <c r="M4082" s="47" t="s">
        <v>56</v>
      </c>
      <c r="N4082" s="9" t="str">
        <f t="shared" si="988"/>
        <v>Minor</v>
      </c>
      <c r="O4082" s="10" t="str">
        <f t="shared" si="989"/>
        <v>Successful</v>
      </c>
      <c r="P4082" s="10" t="str">
        <f t="shared" si="990"/>
        <v>On Time</v>
      </c>
      <c r="Q4082" s="9">
        <f t="shared" si="991"/>
        <v>1</v>
      </c>
      <c r="R4082" s="9">
        <f t="shared" si="992"/>
        <v>1</v>
      </c>
      <c r="S4082" s="9">
        <f t="shared" si="993"/>
        <v>0</v>
      </c>
      <c r="T4082" s="9" t="str">
        <f t="shared" si="994"/>
        <v>May</v>
      </c>
      <c r="U4082" s="40">
        <f t="shared" si="995"/>
        <v>0</v>
      </c>
      <c r="V4082" s="40" t="str">
        <f t="shared" si="996"/>
        <v>Normal</v>
      </c>
      <c r="W4082" s="40">
        <f t="shared" si="997"/>
        <v>0</v>
      </c>
      <c r="X4082" s="40">
        <f t="shared" si="998"/>
        <v>0</v>
      </c>
      <c r="Y4082" s="40">
        <f t="shared" si="999"/>
        <v>0</v>
      </c>
      <c r="Z4082" s="40">
        <f t="shared" si="1000"/>
        <v>0</v>
      </c>
      <c r="AA4082" s="40">
        <f t="shared" si="1001"/>
        <v>1</v>
      </c>
      <c r="AB4082" s="40">
        <f t="shared" si="1002"/>
        <v>0</v>
      </c>
      <c r="AC4082" s="41" t="s">
        <v>9181</v>
      </c>
      <c r="AD4082" s="41" t="s">
        <v>9208</v>
      </c>
      <c r="AE4082" s="41" t="s">
        <v>147</v>
      </c>
      <c r="AF4082" s="41" t="s">
        <v>8</v>
      </c>
      <c r="AG4082" s="41" t="s">
        <v>56</v>
      </c>
      <c r="AH4082" s="41" t="s">
        <v>56</v>
      </c>
      <c r="AI4082" s="41" t="s">
        <v>56</v>
      </c>
      <c r="AJ4082" s="41" t="s">
        <v>160</v>
      </c>
      <c r="AK4082" s="41" t="s">
        <v>56</v>
      </c>
    </row>
    <row r="4083" spans="1:37" s="41" customFormat="1" ht="15.75" thickBot="1" x14ac:dyDescent="0.3">
      <c r="A4083" s="11" t="s">
        <v>53</v>
      </c>
      <c r="B4083" s="12" t="s">
        <v>8</v>
      </c>
      <c r="C4083" s="13" t="s">
        <v>46</v>
      </c>
      <c r="D4083" s="14" t="s">
        <v>47</v>
      </c>
      <c r="E4083" s="13" t="s">
        <v>8258</v>
      </c>
      <c r="F4083" s="4" t="s">
        <v>103</v>
      </c>
      <c r="G4083" s="4" t="s">
        <v>4946</v>
      </c>
      <c r="H4083" s="15">
        <v>43247.333333333336</v>
      </c>
      <c r="I4083" s="15">
        <v>43248.666666666664</v>
      </c>
      <c r="J4083" s="131" t="s">
        <v>9065</v>
      </c>
      <c r="K4083" s="45" t="s">
        <v>9</v>
      </c>
      <c r="L4083" s="47" t="s">
        <v>7</v>
      </c>
      <c r="M4083" s="47" t="s">
        <v>56</v>
      </c>
      <c r="N4083" s="9" t="str">
        <f t="shared" si="988"/>
        <v>Minor</v>
      </c>
      <c r="O4083" s="10" t="str">
        <f t="shared" si="989"/>
        <v>Successful</v>
      </c>
      <c r="P4083" s="10" t="str">
        <f t="shared" si="990"/>
        <v>On Time</v>
      </c>
      <c r="Q4083" s="9">
        <f t="shared" si="991"/>
        <v>1</v>
      </c>
      <c r="R4083" s="9">
        <f t="shared" si="992"/>
        <v>1</v>
      </c>
      <c r="S4083" s="9">
        <f t="shared" si="993"/>
        <v>0</v>
      </c>
      <c r="T4083" s="9" t="str">
        <f t="shared" si="994"/>
        <v>May</v>
      </c>
      <c r="U4083" s="40">
        <f t="shared" si="995"/>
        <v>0</v>
      </c>
      <c r="V4083" s="40" t="str">
        <f t="shared" si="996"/>
        <v>Normal</v>
      </c>
      <c r="W4083" s="40">
        <f t="shared" si="997"/>
        <v>0</v>
      </c>
      <c r="X4083" s="40">
        <f t="shared" si="998"/>
        <v>0</v>
      </c>
      <c r="Y4083" s="40">
        <f t="shared" si="999"/>
        <v>0</v>
      </c>
      <c r="Z4083" s="40">
        <f t="shared" si="1000"/>
        <v>0</v>
      </c>
      <c r="AA4083" s="40">
        <f t="shared" si="1001"/>
        <v>1</v>
      </c>
      <c r="AB4083" s="40">
        <f t="shared" si="1002"/>
        <v>0</v>
      </c>
      <c r="AC4083" s="41" t="s">
        <v>9181</v>
      </c>
      <c r="AD4083" s="41" t="s">
        <v>7505</v>
      </c>
      <c r="AE4083" s="41" t="s">
        <v>147</v>
      </c>
      <c r="AF4083" s="41" t="s">
        <v>8</v>
      </c>
      <c r="AG4083" s="41" t="s">
        <v>56</v>
      </c>
      <c r="AH4083" s="41" t="s">
        <v>56</v>
      </c>
      <c r="AI4083" s="41" t="s">
        <v>56</v>
      </c>
      <c r="AJ4083" s="41" t="s">
        <v>160</v>
      </c>
      <c r="AK4083" s="41" t="s">
        <v>56</v>
      </c>
    </row>
    <row r="4084" spans="1:37" s="41" customFormat="1" ht="15.75" thickBot="1" x14ac:dyDescent="0.3">
      <c r="A4084" s="11" t="s">
        <v>53</v>
      </c>
      <c r="B4084" s="12" t="s">
        <v>216</v>
      </c>
      <c r="C4084" s="13" t="s">
        <v>46</v>
      </c>
      <c r="D4084" s="14" t="s">
        <v>47</v>
      </c>
      <c r="E4084" s="13" t="s">
        <v>8259</v>
      </c>
      <c r="F4084" s="4" t="s">
        <v>99</v>
      </c>
      <c r="G4084" s="4" t="s">
        <v>170</v>
      </c>
      <c r="H4084" s="15">
        <v>43248.625</v>
      </c>
      <c r="I4084" s="15">
        <v>43248.916666666664</v>
      </c>
      <c r="J4084" s="131" t="s">
        <v>9066</v>
      </c>
      <c r="K4084" s="45" t="s">
        <v>9</v>
      </c>
      <c r="L4084" s="47" t="s">
        <v>7</v>
      </c>
      <c r="M4084" s="47" t="s">
        <v>56</v>
      </c>
      <c r="N4084" s="9" t="str">
        <f t="shared" si="988"/>
        <v>Minor</v>
      </c>
      <c r="O4084" s="10" t="str">
        <f t="shared" si="989"/>
        <v>Successful</v>
      </c>
      <c r="P4084" s="10" t="str">
        <f t="shared" si="990"/>
        <v>On Time</v>
      </c>
      <c r="Q4084" s="9">
        <f t="shared" si="991"/>
        <v>1</v>
      </c>
      <c r="R4084" s="9">
        <f t="shared" si="992"/>
        <v>1</v>
      </c>
      <c r="S4084" s="9">
        <f t="shared" si="993"/>
        <v>0</v>
      </c>
      <c r="T4084" s="9" t="str">
        <f t="shared" si="994"/>
        <v>May</v>
      </c>
      <c r="U4084" s="40">
        <f t="shared" si="995"/>
        <v>0</v>
      </c>
      <c r="V4084" s="40" t="str">
        <f t="shared" si="996"/>
        <v>Normal</v>
      </c>
      <c r="W4084" s="40">
        <f t="shared" si="997"/>
        <v>0</v>
      </c>
      <c r="X4084" s="40">
        <f t="shared" si="998"/>
        <v>0</v>
      </c>
      <c r="Y4084" s="40">
        <f t="shared" si="999"/>
        <v>0</v>
      </c>
      <c r="Z4084" s="40">
        <f t="shared" si="1000"/>
        <v>0</v>
      </c>
      <c r="AA4084" s="40">
        <f t="shared" si="1001"/>
        <v>1</v>
      </c>
      <c r="AB4084" s="40">
        <f t="shared" si="1002"/>
        <v>0</v>
      </c>
      <c r="AC4084" s="41" t="s">
        <v>9181</v>
      </c>
      <c r="AD4084" s="41" t="s">
        <v>9221</v>
      </c>
      <c r="AE4084" s="41" t="s">
        <v>421</v>
      </c>
      <c r="AF4084" s="41" t="s">
        <v>216</v>
      </c>
      <c r="AG4084" s="41" t="s">
        <v>56</v>
      </c>
      <c r="AH4084" s="41" t="s">
        <v>56</v>
      </c>
      <c r="AI4084" s="41" t="s">
        <v>56</v>
      </c>
      <c r="AJ4084" s="41" t="s">
        <v>160</v>
      </c>
      <c r="AK4084" s="41" t="s">
        <v>56</v>
      </c>
    </row>
    <row r="4085" spans="1:37" s="41" customFormat="1" ht="15.75" thickBot="1" x14ac:dyDescent="0.3">
      <c r="A4085" s="11" t="s">
        <v>53</v>
      </c>
      <c r="B4085" s="12" t="s">
        <v>8</v>
      </c>
      <c r="C4085" s="13" t="s">
        <v>46</v>
      </c>
      <c r="D4085" s="14" t="s">
        <v>47</v>
      </c>
      <c r="E4085" s="13" t="s">
        <v>8260</v>
      </c>
      <c r="F4085" s="4" t="s">
        <v>103</v>
      </c>
      <c r="G4085" s="4" t="s">
        <v>245</v>
      </c>
      <c r="H4085" s="15">
        <v>43248.708333333336</v>
      </c>
      <c r="I4085" s="15">
        <v>43248.875</v>
      </c>
      <c r="J4085" s="131" t="s">
        <v>9067</v>
      </c>
      <c r="K4085" s="45" t="s">
        <v>9</v>
      </c>
      <c r="L4085" s="47" t="s">
        <v>7</v>
      </c>
      <c r="M4085" s="47" t="s">
        <v>56</v>
      </c>
      <c r="N4085" s="9" t="str">
        <f t="shared" si="988"/>
        <v>Minor</v>
      </c>
      <c r="O4085" s="10" t="str">
        <f t="shared" si="989"/>
        <v>Successful</v>
      </c>
      <c r="P4085" s="10" t="str">
        <f t="shared" si="990"/>
        <v>On Time</v>
      </c>
      <c r="Q4085" s="9">
        <f t="shared" si="991"/>
        <v>1</v>
      </c>
      <c r="R4085" s="9">
        <f t="shared" si="992"/>
        <v>1</v>
      </c>
      <c r="S4085" s="9">
        <f t="shared" si="993"/>
        <v>0</v>
      </c>
      <c r="T4085" s="9" t="str">
        <f t="shared" si="994"/>
        <v>May</v>
      </c>
      <c r="U4085" s="40">
        <f t="shared" si="995"/>
        <v>0</v>
      </c>
      <c r="V4085" s="40" t="str">
        <f t="shared" si="996"/>
        <v>Normal</v>
      </c>
      <c r="W4085" s="40">
        <f t="shared" si="997"/>
        <v>0</v>
      </c>
      <c r="X4085" s="40">
        <f t="shared" si="998"/>
        <v>0</v>
      </c>
      <c r="Y4085" s="40">
        <f t="shared" si="999"/>
        <v>0</v>
      </c>
      <c r="Z4085" s="40">
        <f t="shared" si="1000"/>
        <v>0</v>
      </c>
      <c r="AA4085" s="40">
        <f t="shared" si="1001"/>
        <v>1</v>
      </c>
      <c r="AB4085" s="40">
        <f t="shared" si="1002"/>
        <v>0</v>
      </c>
      <c r="AC4085" s="41" t="s">
        <v>9181</v>
      </c>
      <c r="AD4085" s="41" t="s">
        <v>9222</v>
      </c>
      <c r="AE4085" s="41" t="s">
        <v>147</v>
      </c>
      <c r="AF4085" s="41" t="s">
        <v>8</v>
      </c>
      <c r="AG4085" s="41" t="s">
        <v>56</v>
      </c>
      <c r="AH4085" s="41" t="s">
        <v>56</v>
      </c>
      <c r="AI4085" s="41" t="s">
        <v>56</v>
      </c>
      <c r="AJ4085" s="41" t="s">
        <v>160</v>
      </c>
      <c r="AK4085" s="41" t="s">
        <v>56</v>
      </c>
    </row>
    <row r="4086" spans="1:37" s="41" customFormat="1" ht="15.75" thickBot="1" x14ac:dyDescent="0.3">
      <c r="A4086" s="11" t="s">
        <v>638</v>
      </c>
      <c r="B4086" s="12" t="s">
        <v>8</v>
      </c>
      <c r="C4086" s="13" t="s">
        <v>52</v>
      </c>
      <c r="D4086" s="14" t="s">
        <v>47</v>
      </c>
      <c r="E4086" s="13" t="s">
        <v>8261</v>
      </c>
      <c r="F4086" s="4" t="s">
        <v>693</v>
      </c>
      <c r="G4086" s="4" t="s">
        <v>705</v>
      </c>
      <c r="H4086" s="15">
        <v>43248.375</v>
      </c>
      <c r="I4086" s="15">
        <v>43248.541666666664</v>
      </c>
      <c r="J4086" s="131" t="s">
        <v>9068</v>
      </c>
      <c r="K4086" s="45" t="s">
        <v>9</v>
      </c>
      <c r="L4086" s="47" t="s">
        <v>7</v>
      </c>
      <c r="M4086" s="47" t="s">
        <v>56</v>
      </c>
      <c r="N4086" s="9" t="str">
        <f t="shared" si="988"/>
        <v>Standard</v>
      </c>
      <c r="O4086" s="10" t="str">
        <f t="shared" si="989"/>
        <v>Successful</v>
      </c>
      <c r="P4086" s="10" t="str">
        <f t="shared" si="990"/>
        <v>On Time</v>
      </c>
      <c r="Q4086" s="9">
        <f t="shared" si="991"/>
        <v>1</v>
      </c>
      <c r="R4086" s="9">
        <f t="shared" si="992"/>
        <v>1</v>
      </c>
      <c r="S4086" s="9">
        <f t="shared" si="993"/>
        <v>0</v>
      </c>
      <c r="T4086" s="9" t="str">
        <f t="shared" si="994"/>
        <v>May</v>
      </c>
      <c r="U4086" s="40">
        <f t="shared" si="995"/>
        <v>0</v>
      </c>
      <c r="V4086" s="40" t="str">
        <f t="shared" si="996"/>
        <v>Normal</v>
      </c>
      <c r="W4086" s="40">
        <f t="shared" si="997"/>
        <v>0</v>
      </c>
      <c r="X4086" s="40">
        <f t="shared" si="998"/>
        <v>0</v>
      </c>
      <c r="Y4086" s="40">
        <f t="shared" si="999"/>
        <v>0</v>
      </c>
      <c r="Z4086" s="40">
        <f t="shared" si="1000"/>
        <v>0</v>
      </c>
      <c r="AA4086" s="40">
        <f t="shared" si="1001"/>
        <v>1</v>
      </c>
      <c r="AB4086" s="40">
        <f t="shared" si="1002"/>
        <v>0</v>
      </c>
      <c r="AC4086" s="41" t="s">
        <v>9181</v>
      </c>
      <c r="AD4086" s="41" t="s">
        <v>720</v>
      </c>
      <c r="AE4086" s="41" t="s">
        <v>146</v>
      </c>
      <c r="AF4086" s="41" t="s">
        <v>8</v>
      </c>
      <c r="AG4086" s="41" t="s">
        <v>56</v>
      </c>
      <c r="AH4086" s="41" t="s">
        <v>56</v>
      </c>
      <c r="AI4086" s="41" t="s">
        <v>56</v>
      </c>
      <c r="AJ4086" s="41" t="s">
        <v>160</v>
      </c>
      <c r="AK4086" s="41" t="s">
        <v>56</v>
      </c>
    </row>
    <row r="4087" spans="1:37" s="41" customFormat="1" ht="15.75" thickBot="1" x14ac:dyDescent="0.3">
      <c r="A4087" s="11" t="s">
        <v>638</v>
      </c>
      <c r="B4087" s="12" t="s">
        <v>216</v>
      </c>
      <c r="C4087" s="13" t="s">
        <v>52</v>
      </c>
      <c r="D4087" s="14" t="s">
        <v>47</v>
      </c>
      <c r="E4087" s="13" t="s">
        <v>8262</v>
      </c>
      <c r="F4087" s="4" t="s">
        <v>688</v>
      </c>
      <c r="G4087" s="4" t="s">
        <v>8420</v>
      </c>
      <c r="H4087" s="15">
        <v>43249.541666666664</v>
      </c>
      <c r="I4087" s="15">
        <v>43249.625</v>
      </c>
      <c r="J4087" s="131" t="s">
        <v>9069</v>
      </c>
      <c r="K4087" s="45" t="s">
        <v>9</v>
      </c>
      <c r="L4087" s="47" t="s">
        <v>7</v>
      </c>
      <c r="M4087" s="47" t="s">
        <v>56</v>
      </c>
      <c r="N4087" s="9" t="str">
        <f t="shared" si="988"/>
        <v>Standard</v>
      </c>
      <c r="O4087" s="10" t="str">
        <f t="shared" si="989"/>
        <v>Successful</v>
      </c>
      <c r="P4087" s="10" t="str">
        <f t="shared" si="990"/>
        <v>On Time</v>
      </c>
      <c r="Q4087" s="9">
        <f t="shared" si="991"/>
        <v>1</v>
      </c>
      <c r="R4087" s="9">
        <f t="shared" si="992"/>
        <v>1</v>
      </c>
      <c r="S4087" s="9">
        <f t="shared" si="993"/>
        <v>0</v>
      </c>
      <c r="T4087" s="9" t="str">
        <f t="shared" si="994"/>
        <v>May</v>
      </c>
      <c r="U4087" s="40">
        <f t="shared" si="995"/>
        <v>0</v>
      </c>
      <c r="V4087" s="40" t="str">
        <f t="shared" si="996"/>
        <v>Normal</v>
      </c>
      <c r="W4087" s="40">
        <f t="shared" si="997"/>
        <v>0</v>
      </c>
      <c r="X4087" s="40">
        <f t="shared" si="998"/>
        <v>0</v>
      </c>
      <c r="Y4087" s="40">
        <f t="shared" si="999"/>
        <v>0</v>
      </c>
      <c r="Z4087" s="40">
        <f t="shared" si="1000"/>
        <v>0</v>
      </c>
      <c r="AA4087" s="40">
        <f t="shared" si="1001"/>
        <v>1</v>
      </c>
      <c r="AB4087" s="40">
        <f t="shared" si="1002"/>
        <v>0</v>
      </c>
      <c r="AC4087" s="41" t="s">
        <v>9181</v>
      </c>
      <c r="AD4087" s="41" t="s">
        <v>676</v>
      </c>
      <c r="AE4087" s="41" t="s">
        <v>427</v>
      </c>
      <c r="AF4087" s="41" t="s">
        <v>216</v>
      </c>
      <c r="AG4087" s="41" t="s">
        <v>56</v>
      </c>
      <c r="AH4087" s="41" t="s">
        <v>56</v>
      </c>
      <c r="AI4087" s="41" t="s">
        <v>56</v>
      </c>
      <c r="AJ4087" s="41" t="s">
        <v>160</v>
      </c>
      <c r="AK4087" s="41" t="s">
        <v>56</v>
      </c>
    </row>
    <row r="4088" spans="1:37" s="41" customFormat="1" ht="15.75" thickBot="1" x14ac:dyDescent="0.3">
      <c r="A4088" s="11" t="s">
        <v>248</v>
      </c>
      <c r="B4088" s="12" t="s">
        <v>8</v>
      </c>
      <c r="C4088" s="13" t="s">
        <v>46</v>
      </c>
      <c r="D4088" s="14" t="s">
        <v>47</v>
      </c>
      <c r="E4088" s="13" t="s">
        <v>8263</v>
      </c>
      <c r="F4088" s="4" t="s">
        <v>76</v>
      </c>
      <c r="G4088" s="4" t="s">
        <v>213</v>
      </c>
      <c r="H4088" s="15">
        <v>43236.791666666664</v>
      </c>
      <c r="I4088" s="15">
        <v>43249.916666666664</v>
      </c>
      <c r="J4088" s="131" t="s">
        <v>9070</v>
      </c>
      <c r="K4088" s="45" t="s">
        <v>9</v>
      </c>
      <c r="L4088" s="47" t="s">
        <v>7</v>
      </c>
      <c r="M4088" s="47" t="s">
        <v>56</v>
      </c>
      <c r="N4088" s="9" t="str">
        <f t="shared" si="988"/>
        <v>Minor</v>
      </c>
      <c r="O4088" s="10" t="str">
        <f t="shared" si="989"/>
        <v>Successful</v>
      </c>
      <c r="P4088" s="10" t="str">
        <f t="shared" si="990"/>
        <v>On Time</v>
      </c>
      <c r="Q4088" s="9">
        <f t="shared" si="991"/>
        <v>1</v>
      </c>
      <c r="R4088" s="9">
        <f t="shared" si="992"/>
        <v>1</v>
      </c>
      <c r="S4088" s="9">
        <f t="shared" si="993"/>
        <v>0</v>
      </c>
      <c r="T4088" s="9" t="str">
        <f t="shared" si="994"/>
        <v>May</v>
      </c>
      <c r="U4088" s="40">
        <f t="shared" si="995"/>
        <v>0</v>
      </c>
      <c r="V4088" s="40" t="str">
        <f t="shared" si="996"/>
        <v>Normal</v>
      </c>
      <c r="W4088" s="40">
        <f t="shared" si="997"/>
        <v>0</v>
      </c>
      <c r="X4088" s="40">
        <f t="shared" si="998"/>
        <v>0</v>
      </c>
      <c r="Y4088" s="40">
        <f t="shared" si="999"/>
        <v>0</v>
      </c>
      <c r="Z4088" s="40">
        <f t="shared" si="1000"/>
        <v>0</v>
      </c>
      <c r="AA4088" s="40">
        <f t="shared" si="1001"/>
        <v>1</v>
      </c>
      <c r="AB4088" s="40">
        <f t="shared" si="1002"/>
        <v>0</v>
      </c>
      <c r="AC4088" s="41" t="s">
        <v>537</v>
      </c>
      <c r="AD4088" s="41" t="s">
        <v>280</v>
      </c>
      <c r="AE4088" s="41" t="s">
        <v>259</v>
      </c>
      <c r="AF4088" s="41" t="s">
        <v>8</v>
      </c>
      <c r="AG4088" s="41" t="s">
        <v>56</v>
      </c>
      <c r="AH4088" s="41" t="s">
        <v>56</v>
      </c>
      <c r="AI4088" s="41" t="s">
        <v>56</v>
      </c>
      <c r="AJ4088" s="41" t="s">
        <v>160</v>
      </c>
      <c r="AK4088" s="41" t="s">
        <v>56</v>
      </c>
    </row>
    <row r="4089" spans="1:37" s="41" customFormat="1" ht="15.75" thickBot="1" x14ac:dyDescent="0.3">
      <c r="A4089" s="11" t="s">
        <v>697</v>
      </c>
      <c r="B4089" s="12" t="s">
        <v>216</v>
      </c>
      <c r="C4089" s="13" t="s">
        <v>46</v>
      </c>
      <c r="D4089" s="14" t="s">
        <v>47</v>
      </c>
      <c r="E4089" s="13" t="s">
        <v>8264</v>
      </c>
      <c r="F4089" s="4" t="s">
        <v>364</v>
      </c>
      <c r="G4089" s="4" t="s">
        <v>3188</v>
      </c>
      <c r="H4089" s="15">
        <v>43242.541666666664</v>
      </c>
      <c r="I4089" s="15">
        <v>43249.75</v>
      </c>
      <c r="J4089" s="131" t="s">
        <v>9071</v>
      </c>
      <c r="K4089" s="45" t="s">
        <v>9</v>
      </c>
      <c r="L4089" s="47" t="s">
        <v>7</v>
      </c>
      <c r="M4089" s="47" t="s">
        <v>56</v>
      </c>
      <c r="N4089" s="9" t="str">
        <f t="shared" si="988"/>
        <v>Minor</v>
      </c>
      <c r="O4089" s="10" t="str">
        <f t="shared" si="989"/>
        <v>Successful</v>
      </c>
      <c r="P4089" s="10" t="str">
        <f t="shared" si="990"/>
        <v>On Time</v>
      </c>
      <c r="Q4089" s="9">
        <f t="shared" si="991"/>
        <v>1</v>
      </c>
      <c r="R4089" s="9">
        <f t="shared" si="992"/>
        <v>1</v>
      </c>
      <c r="S4089" s="9">
        <f t="shared" si="993"/>
        <v>0</v>
      </c>
      <c r="T4089" s="9" t="str">
        <f t="shared" si="994"/>
        <v>May</v>
      </c>
      <c r="U4089" s="40">
        <f t="shared" si="995"/>
        <v>0</v>
      </c>
      <c r="V4089" s="40" t="str">
        <f t="shared" si="996"/>
        <v>Normal</v>
      </c>
      <c r="W4089" s="40">
        <f t="shared" si="997"/>
        <v>0</v>
      </c>
      <c r="X4089" s="40">
        <f t="shared" si="998"/>
        <v>0</v>
      </c>
      <c r="Y4089" s="40">
        <f t="shared" si="999"/>
        <v>0</v>
      </c>
      <c r="Z4089" s="40">
        <f t="shared" si="1000"/>
        <v>0</v>
      </c>
      <c r="AA4089" s="40">
        <f t="shared" si="1001"/>
        <v>1</v>
      </c>
      <c r="AB4089" s="40">
        <f t="shared" si="1002"/>
        <v>0</v>
      </c>
      <c r="AC4089" s="41" t="s">
        <v>238</v>
      </c>
      <c r="AD4089" s="41" t="s">
        <v>317</v>
      </c>
      <c r="AE4089" s="41" t="s">
        <v>429</v>
      </c>
      <c r="AF4089" s="41" t="s">
        <v>216</v>
      </c>
      <c r="AG4089" s="41" t="s">
        <v>56</v>
      </c>
      <c r="AH4089" s="41" t="s">
        <v>56</v>
      </c>
      <c r="AI4089" s="41" t="s">
        <v>56</v>
      </c>
      <c r="AJ4089" s="41" t="s">
        <v>160</v>
      </c>
      <c r="AK4089" s="41" t="s">
        <v>56</v>
      </c>
    </row>
    <row r="4090" spans="1:37" s="41" customFormat="1" ht="15.75" thickBot="1" x14ac:dyDescent="0.3">
      <c r="A4090" s="11" t="s">
        <v>49</v>
      </c>
      <c r="B4090" s="12" t="s">
        <v>219</v>
      </c>
      <c r="C4090" s="13" t="s">
        <v>46</v>
      </c>
      <c r="D4090" s="14" t="s">
        <v>47</v>
      </c>
      <c r="E4090" s="13" t="s">
        <v>8265</v>
      </c>
      <c r="F4090" s="4" t="s">
        <v>91</v>
      </c>
      <c r="G4090" s="4" t="s">
        <v>608</v>
      </c>
      <c r="H4090" s="15">
        <v>43249.958333333336</v>
      </c>
      <c r="I4090" s="15">
        <v>43250.041666666664</v>
      </c>
      <c r="J4090" s="131" t="s">
        <v>740</v>
      </c>
      <c r="K4090" s="45" t="s">
        <v>9</v>
      </c>
      <c r="L4090" s="47" t="s">
        <v>7</v>
      </c>
      <c r="M4090" s="47" t="s">
        <v>56</v>
      </c>
      <c r="N4090" s="9" t="str">
        <f t="shared" si="988"/>
        <v>Minor</v>
      </c>
      <c r="O4090" s="10" t="str">
        <f t="shared" si="989"/>
        <v>Successful</v>
      </c>
      <c r="P4090" s="10" t="str">
        <f t="shared" si="990"/>
        <v>On Time</v>
      </c>
      <c r="Q4090" s="9">
        <f t="shared" si="991"/>
        <v>1</v>
      </c>
      <c r="R4090" s="9">
        <f t="shared" si="992"/>
        <v>1</v>
      </c>
      <c r="S4090" s="9">
        <f t="shared" si="993"/>
        <v>0</v>
      </c>
      <c r="T4090" s="9" t="str">
        <f t="shared" si="994"/>
        <v>May</v>
      </c>
      <c r="U4090" s="40">
        <f t="shared" si="995"/>
        <v>0</v>
      </c>
      <c r="V4090" s="40" t="str">
        <f t="shared" si="996"/>
        <v>Normal</v>
      </c>
      <c r="W4090" s="40">
        <f t="shared" si="997"/>
        <v>0</v>
      </c>
      <c r="X4090" s="40">
        <f t="shared" si="998"/>
        <v>0</v>
      </c>
      <c r="Y4090" s="40">
        <f t="shared" si="999"/>
        <v>0</v>
      </c>
      <c r="Z4090" s="40">
        <f t="shared" si="1000"/>
        <v>0</v>
      </c>
      <c r="AA4090" s="40">
        <f t="shared" si="1001"/>
        <v>1</v>
      </c>
      <c r="AB4090" s="40">
        <f t="shared" si="1002"/>
        <v>0</v>
      </c>
      <c r="AC4090" s="41" t="s">
        <v>9180</v>
      </c>
      <c r="AD4090" s="41" t="s">
        <v>747</v>
      </c>
      <c r="AE4090" s="41" t="s">
        <v>219</v>
      </c>
      <c r="AF4090" s="41" t="s">
        <v>219</v>
      </c>
      <c r="AG4090" s="41" t="s">
        <v>56</v>
      </c>
      <c r="AH4090" s="41" t="s">
        <v>56</v>
      </c>
      <c r="AI4090" s="41" t="s">
        <v>56</v>
      </c>
      <c r="AJ4090" s="41" t="s">
        <v>160</v>
      </c>
      <c r="AK4090" s="41" t="s">
        <v>56</v>
      </c>
    </row>
    <row r="4091" spans="1:37" s="41" customFormat="1" ht="15.75" thickBot="1" x14ac:dyDescent="0.3">
      <c r="A4091" s="11" t="s">
        <v>697</v>
      </c>
      <c r="B4091" s="12" t="s">
        <v>216</v>
      </c>
      <c r="C4091" s="13" t="s">
        <v>46</v>
      </c>
      <c r="D4091" s="14" t="s">
        <v>47</v>
      </c>
      <c r="E4091" s="13" t="s">
        <v>8266</v>
      </c>
      <c r="F4091" s="4" t="s">
        <v>614</v>
      </c>
      <c r="G4091" s="4" t="s">
        <v>495</v>
      </c>
      <c r="H4091" s="15">
        <v>43242.708333333336</v>
      </c>
      <c r="I4091" s="15">
        <v>43249.708333333336</v>
      </c>
      <c r="J4091" s="131" t="s">
        <v>9072</v>
      </c>
      <c r="K4091" s="45" t="s">
        <v>9</v>
      </c>
      <c r="L4091" s="47" t="s">
        <v>7</v>
      </c>
      <c r="M4091" s="47" t="s">
        <v>56</v>
      </c>
      <c r="N4091" s="9" t="str">
        <f t="shared" si="988"/>
        <v>Minor</v>
      </c>
      <c r="O4091" s="10" t="str">
        <f t="shared" si="989"/>
        <v>Successful</v>
      </c>
      <c r="P4091" s="10" t="str">
        <f t="shared" si="990"/>
        <v>On Time</v>
      </c>
      <c r="Q4091" s="9">
        <f t="shared" si="991"/>
        <v>1</v>
      </c>
      <c r="R4091" s="9">
        <f t="shared" si="992"/>
        <v>1</v>
      </c>
      <c r="S4091" s="9">
        <f t="shared" si="993"/>
        <v>0</v>
      </c>
      <c r="T4091" s="9" t="str">
        <f t="shared" si="994"/>
        <v>May</v>
      </c>
      <c r="U4091" s="40">
        <f t="shared" si="995"/>
        <v>0</v>
      </c>
      <c r="V4091" s="40" t="str">
        <f t="shared" si="996"/>
        <v>Normal</v>
      </c>
      <c r="W4091" s="40">
        <f t="shared" si="997"/>
        <v>0</v>
      </c>
      <c r="X4091" s="40">
        <f t="shared" si="998"/>
        <v>0</v>
      </c>
      <c r="Y4091" s="40">
        <f t="shared" si="999"/>
        <v>0</v>
      </c>
      <c r="Z4091" s="40">
        <f t="shared" si="1000"/>
        <v>0</v>
      </c>
      <c r="AA4091" s="40">
        <f t="shared" si="1001"/>
        <v>1</v>
      </c>
      <c r="AB4091" s="40">
        <f t="shared" si="1002"/>
        <v>0</v>
      </c>
      <c r="AC4091" s="41" t="s">
        <v>238</v>
      </c>
      <c r="AD4091" s="41" t="s">
        <v>515</v>
      </c>
      <c r="AE4091" s="41" t="s">
        <v>351</v>
      </c>
      <c r="AF4091" s="41" t="s">
        <v>216</v>
      </c>
      <c r="AG4091" s="41" t="s">
        <v>56</v>
      </c>
      <c r="AH4091" s="41" t="s">
        <v>56</v>
      </c>
      <c r="AI4091" s="41" t="s">
        <v>56</v>
      </c>
      <c r="AJ4091" s="41" t="s">
        <v>160</v>
      </c>
      <c r="AK4091" s="41" t="s">
        <v>56</v>
      </c>
    </row>
    <row r="4092" spans="1:37" s="41" customFormat="1" ht="15.75" thickBot="1" x14ac:dyDescent="0.3">
      <c r="A4092" s="11" t="s">
        <v>45</v>
      </c>
      <c r="B4092" s="12" t="s">
        <v>216</v>
      </c>
      <c r="C4092" s="13" t="s">
        <v>52</v>
      </c>
      <c r="D4092" s="14" t="s">
        <v>47</v>
      </c>
      <c r="E4092" s="13" t="s">
        <v>8267</v>
      </c>
      <c r="F4092" s="4" t="s">
        <v>158</v>
      </c>
      <c r="G4092" s="4" t="s">
        <v>6723</v>
      </c>
      <c r="H4092" s="15">
        <v>43244.458333333336</v>
      </c>
      <c r="I4092" s="15">
        <v>43249.708333333336</v>
      </c>
      <c r="J4092" s="131" t="s">
        <v>7340</v>
      </c>
      <c r="K4092" s="45" t="s">
        <v>9</v>
      </c>
      <c r="L4092" s="47" t="s">
        <v>7</v>
      </c>
      <c r="M4092" s="47" t="s">
        <v>56</v>
      </c>
      <c r="N4092" s="9" t="str">
        <f t="shared" si="988"/>
        <v>Standard</v>
      </c>
      <c r="O4092" s="10" t="str">
        <f t="shared" si="989"/>
        <v>Successful</v>
      </c>
      <c r="P4092" s="10" t="str">
        <f t="shared" si="990"/>
        <v>On Time</v>
      </c>
      <c r="Q4092" s="9">
        <f t="shared" si="991"/>
        <v>1</v>
      </c>
      <c r="R4092" s="9">
        <f t="shared" si="992"/>
        <v>1</v>
      </c>
      <c r="S4092" s="9">
        <f t="shared" si="993"/>
        <v>0</v>
      </c>
      <c r="T4092" s="9" t="str">
        <f t="shared" si="994"/>
        <v>May</v>
      </c>
      <c r="U4092" s="40">
        <f t="shared" si="995"/>
        <v>0</v>
      </c>
      <c r="V4092" s="40" t="str">
        <f t="shared" si="996"/>
        <v>Normal</v>
      </c>
      <c r="W4092" s="40">
        <f t="shared" si="997"/>
        <v>0</v>
      </c>
      <c r="X4092" s="40">
        <f t="shared" si="998"/>
        <v>0</v>
      </c>
      <c r="Y4092" s="40">
        <f t="shared" si="999"/>
        <v>0</v>
      </c>
      <c r="Z4092" s="40">
        <f t="shared" si="1000"/>
        <v>0</v>
      </c>
      <c r="AA4092" s="40">
        <f t="shared" si="1001"/>
        <v>1</v>
      </c>
      <c r="AB4092" s="40">
        <f t="shared" si="1002"/>
        <v>0</v>
      </c>
      <c r="AC4092" s="41" t="s">
        <v>823</v>
      </c>
      <c r="AD4092" s="41" t="s">
        <v>5856</v>
      </c>
      <c r="AE4092" s="41" t="s">
        <v>121</v>
      </c>
      <c r="AF4092" s="41" t="s">
        <v>322</v>
      </c>
      <c r="AG4092" s="41" t="s">
        <v>56</v>
      </c>
      <c r="AH4092" s="41" t="s">
        <v>56</v>
      </c>
      <c r="AI4092" s="41" t="s">
        <v>56</v>
      </c>
      <c r="AJ4092" s="41" t="s">
        <v>160</v>
      </c>
      <c r="AK4092" s="41" t="s">
        <v>56</v>
      </c>
    </row>
    <row r="4093" spans="1:37" s="41" customFormat="1" ht="15.75" thickBot="1" x14ac:dyDescent="0.3">
      <c r="A4093" s="11" t="s">
        <v>697</v>
      </c>
      <c r="B4093" s="12" t="s">
        <v>216</v>
      </c>
      <c r="C4093" s="13" t="s">
        <v>46</v>
      </c>
      <c r="D4093" s="14" t="s">
        <v>47</v>
      </c>
      <c r="E4093" s="13" t="s">
        <v>8268</v>
      </c>
      <c r="F4093" s="4" t="s">
        <v>614</v>
      </c>
      <c r="G4093" s="4" t="s">
        <v>4956</v>
      </c>
      <c r="H4093" s="15">
        <v>43244.833333333336</v>
      </c>
      <c r="I4093" s="15">
        <v>43249.708333333336</v>
      </c>
      <c r="J4093" s="131" t="s">
        <v>9073</v>
      </c>
      <c r="K4093" s="45" t="s">
        <v>9</v>
      </c>
      <c r="L4093" s="47" t="s">
        <v>7</v>
      </c>
      <c r="M4093" s="47" t="s">
        <v>56</v>
      </c>
      <c r="N4093" s="9" t="str">
        <f t="shared" si="988"/>
        <v>Minor</v>
      </c>
      <c r="O4093" s="10" t="str">
        <f t="shared" si="989"/>
        <v>Successful</v>
      </c>
      <c r="P4093" s="10" t="str">
        <f t="shared" si="990"/>
        <v>On Time</v>
      </c>
      <c r="Q4093" s="9">
        <f t="shared" si="991"/>
        <v>1</v>
      </c>
      <c r="R4093" s="9">
        <f t="shared" si="992"/>
        <v>1</v>
      </c>
      <c r="S4093" s="9">
        <f t="shared" si="993"/>
        <v>0</v>
      </c>
      <c r="T4093" s="9" t="str">
        <f t="shared" si="994"/>
        <v>May</v>
      </c>
      <c r="U4093" s="40">
        <f t="shared" si="995"/>
        <v>0</v>
      </c>
      <c r="V4093" s="40" t="str">
        <f t="shared" si="996"/>
        <v>Normal</v>
      </c>
      <c r="W4093" s="40">
        <f t="shared" si="997"/>
        <v>0</v>
      </c>
      <c r="X4093" s="40">
        <f t="shared" si="998"/>
        <v>0</v>
      </c>
      <c r="Y4093" s="40">
        <f t="shared" si="999"/>
        <v>0</v>
      </c>
      <c r="Z4093" s="40">
        <f t="shared" si="1000"/>
        <v>0</v>
      </c>
      <c r="AA4093" s="40">
        <f t="shared" si="1001"/>
        <v>1</v>
      </c>
      <c r="AB4093" s="40">
        <f t="shared" si="1002"/>
        <v>0</v>
      </c>
      <c r="AC4093" s="41" t="s">
        <v>238</v>
      </c>
      <c r="AD4093" s="41" t="s">
        <v>554</v>
      </c>
      <c r="AE4093" s="41" t="s">
        <v>351</v>
      </c>
      <c r="AF4093" s="41" t="s">
        <v>216</v>
      </c>
      <c r="AG4093" s="41" t="s">
        <v>56</v>
      </c>
      <c r="AH4093" s="41" t="s">
        <v>56</v>
      </c>
      <c r="AI4093" s="41" t="s">
        <v>56</v>
      </c>
      <c r="AJ4093" s="41" t="s">
        <v>160</v>
      </c>
      <c r="AK4093" s="41" t="s">
        <v>56</v>
      </c>
    </row>
    <row r="4094" spans="1:37" s="41" customFormat="1" ht="15.75" thickBot="1" x14ac:dyDescent="0.3">
      <c r="A4094" s="11" t="s">
        <v>697</v>
      </c>
      <c r="B4094" s="12" t="s">
        <v>216</v>
      </c>
      <c r="C4094" s="13" t="s">
        <v>46</v>
      </c>
      <c r="D4094" s="14" t="s">
        <v>47</v>
      </c>
      <c r="E4094" s="13" t="s">
        <v>8269</v>
      </c>
      <c r="F4094" s="4" t="s">
        <v>328</v>
      </c>
      <c r="G4094" s="4" t="s">
        <v>448</v>
      </c>
      <c r="H4094" s="15">
        <v>43244.625</v>
      </c>
      <c r="I4094" s="15">
        <v>43249.708333333336</v>
      </c>
      <c r="J4094" s="131" t="s">
        <v>9074</v>
      </c>
      <c r="K4094" s="45" t="s">
        <v>9</v>
      </c>
      <c r="L4094" s="47" t="s">
        <v>7</v>
      </c>
      <c r="M4094" s="47" t="s">
        <v>56</v>
      </c>
      <c r="N4094" s="9" t="str">
        <f t="shared" si="988"/>
        <v>Minor</v>
      </c>
      <c r="O4094" s="10" t="str">
        <f t="shared" si="989"/>
        <v>Successful</v>
      </c>
      <c r="P4094" s="10" t="str">
        <f t="shared" si="990"/>
        <v>On Time</v>
      </c>
      <c r="Q4094" s="9">
        <f t="shared" si="991"/>
        <v>1</v>
      </c>
      <c r="R4094" s="9">
        <f t="shared" si="992"/>
        <v>1</v>
      </c>
      <c r="S4094" s="9">
        <f t="shared" si="993"/>
        <v>0</v>
      </c>
      <c r="T4094" s="9" t="str">
        <f t="shared" si="994"/>
        <v>May</v>
      </c>
      <c r="U4094" s="40">
        <f t="shared" si="995"/>
        <v>0</v>
      </c>
      <c r="V4094" s="40" t="str">
        <f t="shared" si="996"/>
        <v>Normal</v>
      </c>
      <c r="W4094" s="40">
        <f t="shared" si="997"/>
        <v>0</v>
      </c>
      <c r="X4094" s="40">
        <f t="shared" si="998"/>
        <v>0</v>
      </c>
      <c r="Y4094" s="40">
        <f t="shared" si="999"/>
        <v>0</v>
      </c>
      <c r="Z4094" s="40">
        <f t="shared" si="1000"/>
        <v>0</v>
      </c>
      <c r="AA4094" s="40">
        <f t="shared" si="1001"/>
        <v>1</v>
      </c>
      <c r="AB4094" s="40">
        <f t="shared" si="1002"/>
        <v>0</v>
      </c>
      <c r="AC4094" s="41" t="s">
        <v>238</v>
      </c>
      <c r="AD4094" s="41" t="s">
        <v>280</v>
      </c>
      <c r="AE4094" s="41" t="s">
        <v>424</v>
      </c>
      <c r="AF4094" s="41" t="s">
        <v>216</v>
      </c>
      <c r="AG4094" s="41" t="s">
        <v>56</v>
      </c>
      <c r="AH4094" s="41" t="s">
        <v>56</v>
      </c>
      <c r="AI4094" s="41" t="s">
        <v>56</v>
      </c>
      <c r="AJ4094" s="41" t="s">
        <v>160</v>
      </c>
      <c r="AK4094" s="41" t="s">
        <v>56</v>
      </c>
    </row>
    <row r="4095" spans="1:37" s="41" customFormat="1" ht="15.75" thickBot="1" x14ac:dyDescent="0.3">
      <c r="A4095" s="11" t="s">
        <v>697</v>
      </c>
      <c r="B4095" s="12" t="s">
        <v>216</v>
      </c>
      <c r="C4095" s="13" t="s">
        <v>46</v>
      </c>
      <c r="D4095" s="14" t="s">
        <v>47</v>
      </c>
      <c r="E4095" s="13" t="s">
        <v>8270</v>
      </c>
      <c r="F4095" s="4" t="s">
        <v>616</v>
      </c>
      <c r="G4095" s="4" t="s">
        <v>780</v>
      </c>
      <c r="H4095" s="15">
        <v>43250.375</v>
      </c>
      <c r="I4095" s="15">
        <v>43250.666666666664</v>
      </c>
      <c r="J4095" s="131" t="s">
        <v>9075</v>
      </c>
      <c r="K4095" s="45" t="s">
        <v>9</v>
      </c>
      <c r="L4095" s="47" t="s">
        <v>7</v>
      </c>
      <c r="M4095" s="47" t="s">
        <v>56</v>
      </c>
      <c r="N4095" s="9" t="str">
        <f t="shared" si="988"/>
        <v>Minor</v>
      </c>
      <c r="O4095" s="10" t="str">
        <f t="shared" si="989"/>
        <v>Successful</v>
      </c>
      <c r="P4095" s="10" t="str">
        <f t="shared" si="990"/>
        <v>On Time</v>
      </c>
      <c r="Q4095" s="9">
        <f t="shared" si="991"/>
        <v>1</v>
      </c>
      <c r="R4095" s="9">
        <f t="shared" si="992"/>
        <v>1</v>
      </c>
      <c r="S4095" s="9">
        <f t="shared" si="993"/>
        <v>0</v>
      </c>
      <c r="T4095" s="9" t="str">
        <f t="shared" si="994"/>
        <v>May</v>
      </c>
      <c r="U4095" s="40">
        <f t="shared" si="995"/>
        <v>0</v>
      </c>
      <c r="V4095" s="40" t="str">
        <f t="shared" si="996"/>
        <v>Normal</v>
      </c>
      <c r="W4095" s="40">
        <f t="shared" si="997"/>
        <v>0</v>
      </c>
      <c r="X4095" s="40">
        <f t="shared" si="998"/>
        <v>0</v>
      </c>
      <c r="Y4095" s="40">
        <f t="shared" si="999"/>
        <v>0</v>
      </c>
      <c r="Z4095" s="40">
        <f t="shared" si="1000"/>
        <v>0</v>
      </c>
      <c r="AA4095" s="40">
        <f t="shared" si="1001"/>
        <v>1</v>
      </c>
      <c r="AB4095" s="40">
        <f t="shared" si="1002"/>
        <v>0</v>
      </c>
      <c r="AC4095" s="41" t="s">
        <v>238</v>
      </c>
      <c r="AD4095" s="41" t="s">
        <v>515</v>
      </c>
      <c r="AE4095" s="41" t="s">
        <v>428</v>
      </c>
      <c r="AF4095" s="41" t="s">
        <v>216</v>
      </c>
      <c r="AG4095" s="41" t="s">
        <v>56</v>
      </c>
      <c r="AH4095" s="41" t="s">
        <v>56</v>
      </c>
      <c r="AI4095" s="41" t="s">
        <v>56</v>
      </c>
      <c r="AJ4095" s="41" t="s">
        <v>160</v>
      </c>
      <c r="AK4095" s="41" t="s">
        <v>56</v>
      </c>
    </row>
    <row r="4096" spans="1:37" s="41" customFormat="1" ht="15.75" thickBot="1" x14ac:dyDescent="0.3">
      <c r="A4096" s="11" t="s">
        <v>697</v>
      </c>
      <c r="B4096" s="12" t="s">
        <v>216</v>
      </c>
      <c r="C4096" s="13" t="s">
        <v>46</v>
      </c>
      <c r="D4096" s="14" t="s">
        <v>47</v>
      </c>
      <c r="E4096" s="13" t="s">
        <v>8271</v>
      </c>
      <c r="F4096" s="4" t="s">
        <v>152</v>
      </c>
      <c r="G4096" s="4" t="s">
        <v>582</v>
      </c>
      <c r="H4096" s="15">
        <v>43249.5</v>
      </c>
      <c r="I4096" s="15">
        <v>43249.791666666664</v>
      </c>
      <c r="J4096" s="131" t="s">
        <v>9076</v>
      </c>
      <c r="K4096" s="45" t="s">
        <v>9</v>
      </c>
      <c r="L4096" s="47" t="s">
        <v>7</v>
      </c>
      <c r="M4096" s="47" t="s">
        <v>56</v>
      </c>
      <c r="N4096" s="9" t="str">
        <f t="shared" si="988"/>
        <v>Minor</v>
      </c>
      <c r="O4096" s="10" t="str">
        <f t="shared" si="989"/>
        <v>Successful</v>
      </c>
      <c r="P4096" s="10" t="str">
        <f t="shared" si="990"/>
        <v>On Time</v>
      </c>
      <c r="Q4096" s="9">
        <f t="shared" si="991"/>
        <v>1</v>
      </c>
      <c r="R4096" s="9">
        <f t="shared" si="992"/>
        <v>1</v>
      </c>
      <c r="S4096" s="9">
        <f t="shared" si="993"/>
        <v>0</v>
      </c>
      <c r="T4096" s="9" t="str">
        <f t="shared" si="994"/>
        <v>May</v>
      </c>
      <c r="U4096" s="40">
        <f t="shared" si="995"/>
        <v>0</v>
      </c>
      <c r="V4096" s="40" t="str">
        <f t="shared" si="996"/>
        <v>Normal</v>
      </c>
      <c r="W4096" s="40">
        <f t="shared" si="997"/>
        <v>0</v>
      </c>
      <c r="X4096" s="40">
        <f t="shared" si="998"/>
        <v>0</v>
      </c>
      <c r="Y4096" s="40">
        <f t="shared" si="999"/>
        <v>0</v>
      </c>
      <c r="Z4096" s="40">
        <f t="shared" si="1000"/>
        <v>0</v>
      </c>
      <c r="AA4096" s="40">
        <f t="shared" si="1001"/>
        <v>1</v>
      </c>
      <c r="AB4096" s="40">
        <f t="shared" si="1002"/>
        <v>0</v>
      </c>
      <c r="AC4096" s="41" t="s">
        <v>238</v>
      </c>
      <c r="AD4096" s="41" t="s">
        <v>296</v>
      </c>
      <c r="AE4096" s="41" t="s">
        <v>121</v>
      </c>
      <c r="AF4096" s="41" t="s">
        <v>322</v>
      </c>
      <c r="AG4096" s="41" t="s">
        <v>56</v>
      </c>
      <c r="AH4096" s="41" t="s">
        <v>56</v>
      </c>
      <c r="AI4096" s="41" t="s">
        <v>56</v>
      </c>
      <c r="AJ4096" s="41" t="s">
        <v>160</v>
      </c>
      <c r="AK4096" s="41" t="s">
        <v>56</v>
      </c>
    </row>
    <row r="4097" spans="1:37" s="41" customFormat="1" ht="15.75" thickBot="1" x14ac:dyDescent="0.3">
      <c r="A4097" s="11" t="s">
        <v>45</v>
      </c>
      <c r="B4097" s="12" t="s">
        <v>8</v>
      </c>
      <c r="C4097" s="13" t="s">
        <v>52</v>
      </c>
      <c r="D4097" s="14" t="s">
        <v>47</v>
      </c>
      <c r="E4097" s="13" t="s">
        <v>8272</v>
      </c>
      <c r="F4097" s="4" t="s">
        <v>122</v>
      </c>
      <c r="G4097" s="4" t="s">
        <v>501</v>
      </c>
      <c r="H4097" s="15">
        <v>43249.416666666664</v>
      </c>
      <c r="I4097" s="15">
        <v>43249.708333333336</v>
      </c>
      <c r="J4097" s="131" t="s">
        <v>9077</v>
      </c>
      <c r="K4097" s="45" t="s">
        <v>9</v>
      </c>
      <c r="L4097" s="47" t="s">
        <v>7</v>
      </c>
      <c r="M4097" s="47" t="s">
        <v>56</v>
      </c>
      <c r="N4097" s="9" t="str">
        <f t="shared" si="988"/>
        <v>Standard</v>
      </c>
      <c r="O4097" s="10" t="str">
        <f t="shared" si="989"/>
        <v>Successful</v>
      </c>
      <c r="P4097" s="10" t="str">
        <f t="shared" si="990"/>
        <v>On Time</v>
      </c>
      <c r="Q4097" s="9">
        <f t="shared" si="991"/>
        <v>1</v>
      </c>
      <c r="R4097" s="9">
        <f t="shared" si="992"/>
        <v>1</v>
      </c>
      <c r="S4097" s="9">
        <f t="shared" si="993"/>
        <v>0</v>
      </c>
      <c r="T4097" s="9" t="str">
        <f t="shared" si="994"/>
        <v>May</v>
      </c>
      <c r="U4097" s="40">
        <f t="shared" si="995"/>
        <v>0</v>
      </c>
      <c r="V4097" s="40" t="str">
        <f t="shared" si="996"/>
        <v>Normal</v>
      </c>
      <c r="W4097" s="40">
        <f t="shared" si="997"/>
        <v>0</v>
      </c>
      <c r="X4097" s="40">
        <f t="shared" si="998"/>
        <v>0</v>
      </c>
      <c r="Y4097" s="40">
        <f t="shared" si="999"/>
        <v>0</v>
      </c>
      <c r="Z4097" s="40">
        <f t="shared" si="1000"/>
        <v>0</v>
      </c>
      <c r="AA4097" s="40">
        <f t="shared" si="1001"/>
        <v>1</v>
      </c>
      <c r="AB4097" s="40">
        <f t="shared" si="1002"/>
        <v>0</v>
      </c>
      <c r="AC4097" s="41" t="s">
        <v>823</v>
      </c>
      <c r="AD4097" s="41" t="s">
        <v>280</v>
      </c>
      <c r="AE4097" s="41" t="s">
        <v>147</v>
      </c>
      <c r="AF4097" s="41" t="s">
        <v>8</v>
      </c>
      <c r="AG4097" s="41" t="s">
        <v>56</v>
      </c>
      <c r="AH4097" s="41" t="s">
        <v>56</v>
      </c>
      <c r="AI4097" s="41" t="s">
        <v>56</v>
      </c>
      <c r="AJ4097" s="41" t="s">
        <v>160</v>
      </c>
      <c r="AK4097" s="41" t="s">
        <v>56</v>
      </c>
    </row>
    <row r="4098" spans="1:37" s="41" customFormat="1" ht="15.75" thickBot="1" x14ac:dyDescent="0.3">
      <c r="A4098" s="11" t="s">
        <v>697</v>
      </c>
      <c r="B4098" s="12" t="s">
        <v>216</v>
      </c>
      <c r="C4098" s="13" t="s">
        <v>46</v>
      </c>
      <c r="D4098" s="14" t="s">
        <v>47</v>
      </c>
      <c r="E4098" s="13" t="s">
        <v>8273</v>
      </c>
      <c r="F4098" s="4" t="s">
        <v>152</v>
      </c>
      <c r="G4098" s="4" t="s">
        <v>171</v>
      </c>
      <c r="H4098" s="15">
        <v>43249.541666666664</v>
      </c>
      <c r="I4098" s="15">
        <v>43249.708333333336</v>
      </c>
      <c r="J4098" s="131" t="s">
        <v>9078</v>
      </c>
      <c r="K4098" s="45" t="s">
        <v>9</v>
      </c>
      <c r="L4098" s="47" t="s">
        <v>7</v>
      </c>
      <c r="M4098" s="47" t="s">
        <v>56</v>
      </c>
      <c r="N4098" s="9" t="str">
        <f t="shared" si="988"/>
        <v>Minor</v>
      </c>
      <c r="O4098" s="10" t="str">
        <f t="shared" si="989"/>
        <v>Successful</v>
      </c>
      <c r="P4098" s="10" t="str">
        <f t="shared" si="990"/>
        <v>On Time</v>
      </c>
      <c r="Q4098" s="9">
        <f t="shared" si="991"/>
        <v>1</v>
      </c>
      <c r="R4098" s="9">
        <f t="shared" si="992"/>
        <v>1</v>
      </c>
      <c r="S4098" s="9">
        <f t="shared" si="993"/>
        <v>0</v>
      </c>
      <c r="T4098" s="9" t="str">
        <f t="shared" si="994"/>
        <v>May</v>
      </c>
      <c r="U4098" s="40">
        <f t="shared" si="995"/>
        <v>0</v>
      </c>
      <c r="V4098" s="40" t="str">
        <f t="shared" si="996"/>
        <v>Normal</v>
      </c>
      <c r="W4098" s="40">
        <f t="shared" si="997"/>
        <v>0</v>
      </c>
      <c r="X4098" s="40">
        <f t="shared" si="998"/>
        <v>0</v>
      </c>
      <c r="Y4098" s="40">
        <f t="shared" si="999"/>
        <v>0</v>
      </c>
      <c r="Z4098" s="40">
        <f t="shared" si="1000"/>
        <v>0</v>
      </c>
      <c r="AA4098" s="40">
        <f t="shared" si="1001"/>
        <v>1</v>
      </c>
      <c r="AB4098" s="40">
        <f t="shared" si="1002"/>
        <v>0</v>
      </c>
      <c r="AC4098" s="41" t="s">
        <v>238</v>
      </c>
      <c r="AD4098" s="41" t="s">
        <v>9215</v>
      </c>
      <c r="AE4098" s="41" t="s">
        <v>121</v>
      </c>
      <c r="AF4098" s="41" t="s">
        <v>322</v>
      </c>
      <c r="AG4098" s="41" t="s">
        <v>56</v>
      </c>
      <c r="AH4098" s="41" t="s">
        <v>56</v>
      </c>
      <c r="AI4098" s="41" t="s">
        <v>56</v>
      </c>
      <c r="AJ4098" s="41" t="s">
        <v>160</v>
      </c>
      <c r="AK4098" s="41" t="s">
        <v>56</v>
      </c>
    </row>
    <row r="4099" spans="1:37" s="41" customFormat="1" ht="15.75" thickBot="1" x14ac:dyDescent="0.3">
      <c r="A4099" s="11" t="s">
        <v>265</v>
      </c>
      <c r="B4099" s="12" t="s">
        <v>216</v>
      </c>
      <c r="C4099" s="13" t="s">
        <v>52</v>
      </c>
      <c r="D4099" s="14" t="s">
        <v>47</v>
      </c>
      <c r="E4099" s="13" t="s">
        <v>8274</v>
      </c>
      <c r="F4099" s="4" t="s">
        <v>326</v>
      </c>
      <c r="G4099" s="4" t="s">
        <v>495</v>
      </c>
      <c r="H4099" s="15">
        <v>43250.416666666664</v>
      </c>
      <c r="I4099" s="15">
        <v>43250.5</v>
      </c>
      <c r="J4099" s="131" t="s">
        <v>9079</v>
      </c>
      <c r="K4099" s="45" t="s">
        <v>9</v>
      </c>
      <c r="L4099" s="47" t="s">
        <v>7</v>
      </c>
      <c r="M4099" s="47" t="s">
        <v>56</v>
      </c>
      <c r="N4099" s="9" t="str">
        <f t="shared" si="988"/>
        <v>Standard</v>
      </c>
      <c r="O4099" s="10" t="str">
        <f t="shared" si="989"/>
        <v>Successful</v>
      </c>
      <c r="P4099" s="10" t="str">
        <f t="shared" si="990"/>
        <v>On Time</v>
      </c>
      <c r="Q4099" s="9">
        <f t="shared" si="991"/>
        <v>1</v>
      </c>
      <c r="R4099" s="9">
        <f t="shared" si="992"/>
        <v>1</v>
      </c>
      <c r="S4099" s="9">
        <f t="shared" si="993"/>
        <v>0</v>
      </c>
      <c r="T4099" s="9" t="str">
        <f t="shared" si="994"/>
        <v>May</v>
      </c>
      <c r="U4099" s="40">
        <f t="shared" si="995"/>
        <v>0</v>
      </c>
      <c r="V4099" s="40" t="str">
        <f t="shared" si="996"/>
        <v>Normal</v>
      </c>
      <c r="W4099" s="40">
        <f t="shared" si="997"/>
        <v>0</v>
      </c>
      <c r="X4099" s="40">
        <f t="shared" si="998"/>
        <v>0</v>
      </c>
      <c r="Y4099" s="40">
        <f t="shared" si="999"/>
        <v>0</v>
      </c>
      <c r="Z4099" s="40">
        <f t="shared" si="1000"/>
        <v>0</v>
      </c>
      <c r="AA4099" s="40">
        <f t="shared" si="1001"/>
        <v>1</v>
      </c>
      <c r="AB4099" s="40">
        <f t="shared" si="1002"/>
        <v>0</v>
      </c>
      <c r="AC4099" s="41" t="s">
        <v>823</v>
      </c>
      <c r="AD4099" s="41" t="s">
        <v>7500</v>
      </c>
      <c r="AE4099" s="41" t="s">
        <v>258</v>
      </c>
      <c r="AF4099" s="41" t="s">
        <v>216</v>
      </c>
      <c r="AG4099" s="41" t="s">
        <v>56</v>
      </c>
      <c r="AH4099" s="41" t="s">
        <v>56</v>
      </c>
      <c r="AI4099" s="41" t="s">
        <v>56</v>
      </c>
      <c r="AJ4099" s="41" t="s">
        <v>160</v>
      </c>
      <c r="AK4099" s="41" t="s">
        <v>56</v>
      </c>
    </row>
    <row r="4100" spans="1:37" s="41" customFormat="1" ht="15.75" thickBot="1" x14ac:dyDescent="0.3">
      <c r="A4100" s="11" t="s">
        <v>66</v>
      </c>
      <c r="B4100" s="12" t="s">
        <v>216</v>
      </c>
      <c r="C4100" s="13" t="s">
        <v>52</v>
      </c>
      <c r="D4100" s="14" t="s">
        <v>47</v>
      </c>
      <c r="E4100" s="13" t="s">
        <v>8275</v>
      </c>
      <c r="F4100" s="4" t="s">
        <v>152</v>
      </c>
      <c r="G4100" s="4" t="s">
        <v>200</v>
      </c>
      <c r="H4100" s="15">
        <v>43249.625</v>
      </c>
      <c r="I4100" s="15">
        <v>43249.708333333336</v>
      </c>
      <c r="J4100" s="131" t="s">
        <v>9080</v>
      </c>
      <c r="K4100" s="45" t="s">
        <v>9</v>
      </c>
      <c r="L4100" s="47" t="s">
        <v>7</v>
      </c>
      <c r="M4100" s="47" t="s">
        <v>56</v>
      </c>
      <c r="N4100" s="9" t="str">
        <f t="shared" si="988"/>
        <v>Standard</v>
      </c>
      <c r="O4100" s="10" t="str">
        <f t="shared" si="989"/>
        <v>Successful</v>
      </c>
      <c r="P4100" s="10" t="str">
        <f t="shared" si="990"/>
        <v>On Time</v>
      </c>
      <c r="Q4100" s="9">
        <f t="shared" si="991"/>
        <v>1</v>
      </c>
      <c r="R4100" s="9">
        <f t="shared" si="992"/>
        <v>1</v>
      </c>
      <c r="S4100" s="9">
        <f t="shared" si="993"/>
        <v>0</v>
      </c>
      <c r="T4100" s="9" t="str">
        <f t="shared" si="994"/>
        <v>May</v>
      </c>
      <c r="U4100" s="40">
        <f t="shared" si="995"/>
        <v>0</v>
      </c>
      <c r="V4100" s="40" t="str">
        <f t="shared" si="996"/>
        <v>Normal</v>
      </c>
      <c r="W4100" s="40">
        <f t="shared" si="997"/>
        <v>0</v>
      </c>
      <c r="X4100" s="40">
        <f t="shared" si="998"/>
        <v>0</v>
      </c>
      <c r="Y4100" s="40">
        <f t="shared" si="999"/>
        <v>0</v>
      </c>
      <c r="Z4100" s="40">
        <f t="shared" si="1000"/>
        <v>0</v>
      </c>
      <c r="AA4100" s="40">
        <f t="shared" si="1001"/>
        <v>1</v>
      </c>
      <c r="AB4100" s="40">
        <f t="shared" si="1002"/>
        <v>0</v>
      </c>
      <c r="AC4100" s="41" t="s">
        <v>537</v>
      </c>
      <c r="AD4100" s="41" t="s">
        <v>283</v>
      </c>
      <c r="AE4100" s="41" t="s">
        <v>121</v>
      </c>
      <c r="AF4100" s="41" t="s">
        <v>322</v>
      </c>
      <c r="AG4100" s="41" t="s">
        <v>56</v>
      </c>
      <c r="AH4100" s="41" t="s">
        <v>56</v>
      </c>
      <c r="AI4100" s="41" t="s">
        <v>56</v>
      </c>
      <c r="AJ4100" s="41" t="s">
        <v>160</v>
      </c>
      <c r="AK4100" s="41" t="s">
        <v>56</v>
      </c>
    </row>
    <row r="4101" spans="1:37" s="41" customFormat="1" ht="15.75" thickBot="1" x14ac:dyDescent="0.3">
      <c r="A4101" s="11" t="s">
        <v>53</v>
      </c>
      <c r="B4101" s="12" t="s">
        <v>216</v>
      </c>
      <c r="C4101" s="13" t="s">
        <v>46</v>
      </c>
      <c r="D4101" s="14" t="s">
        <v>47</v>
      </c>
      <c r="E4101" s="13" t="s">
        <v>8276</v>
      </c>
      <c r="F4101" s="4" t="s">
        <v>99</v>
      </c>
      <c r="G4101" s="4" t="s">
        <v>543</v>
      </c>
      <c r="H4101" s="15">
        <v>43243.291666666664</v>
      </c>
      <c r="I4101" s="15">
        <v>43250.291666666664</v>
      </c>
      <c r="J4101" s="131" t="s">
        <v>9081</v>
      </c>
      <c r="K4101" s="45" t="s">
        <v>9</v>
      </c>
      <c r="L4101" s="47" t="s">
        <v>7</v>
      </c>
      <c r="M4101" s="47" t="s">
        <v>56</v>
      </c>
      <c r="N4101" s="9" t="str">
        <f t="shared" si="988"/>
        <v>Minor</v>
      </c>
      <c r="O4101" s="10" t="str">
        <f t="shared" si="989"/>
        <v>Successful</v>
      </c>
      <c r="P4101" s="10" t="str">
        <f t="shared" si="990"/>
        <v>On Time</v>
      </c>
      <c r="Q4101" s="9">
        <f t="shared" si="991"/>
        <v>1</v>
      </c>
      <c r="R4101" s="9">
        <f t="shared" si="992"/>
        <v>1</v>
      </c>
      <c r="S4101" s="9">
        <f t="shared" si="993"/>
        <v>0</v>
      </c>
      <c r="T4101" s="9" t="str">
        <f t="shared" si="994"/>
        <v>May</v>
      </c>
      <c r="U4101" s="40">
        <f t="shared" si="995"/>
        <v>0</v>
      </c>
      <c r="V4101" s="40" t="str">
        <f t="shared" si="996"/>
        <v>Normal</v>
      </c>
      <c r="W4101" s="40">
        <f t="shared" si="997"/>
        <v>0</v>
      </c>
      <c r="X4101" s="40">
        <f t="shared" si="998"/>
        <v>0</v>
      </c>
      <c r="Y4101" s="40">
        <f t="shared" si="999"/>
        <v>0</v>
      </c>
      <c r="Z4101" s="40">
        <f t="shared" si="1000"/>
        <v>0</v>
      </c>
      <c r="AA4101" s="40">
        <f t="shared" si="1001"/>
        <v>1</v>
      </c>
      <c r="AB4101" s="40">
        <f t="shared" si="1002"/>
        <v>0</v>
      </c>
      <c r="AC4101" s="41" t="s">
        <v>9181</v>
      </c>
      <c r="AD4101" s="41" t="s">
        <v>9221</v>
      </c>
      <c r="AE4101" s="41" t="s">
        <v>421</v>
      </c>
      <c r="AF4101" s="41" t="s">
        <v>216</v>
      </c>
      <c r="AG4101" s="41" t="s">
        <v>56</v>
      </c>
      <c r="AH4101" s="41" t="s">
        <v>56</v>
      </c>
      <c r="AI4101" s="41" t="s">
        <v>56</v>
      </c>
      <c r="AJ4101" s="41" t="s">
        <v>160</v>
      </c>
      <c r="AK4101" s="41" t="s">
        <v>56</v>
      </c>
    </row>
    <row r="4102" spans="1:37" s="41" customFormat="1" ht="15.75" thickBot="1" x14ac:dyDescent="0.3">
      <c r="A4102" s="11" t="s">
        <v>53</v>
      </c>
      <c r="B4102" s="12" t="s">
        <v>216</v>
      </c>
      <c r="C4102" s="13" t="s">
        <v>52</v>
      </c>
      <c r="D4102" s="14" t="s">
        <v>47</v>
      </c>
      <c r="E4102" s="13" t="s">
        <v>8277</v>
      </c>
      <c r="F4102" s="4" t="s">
        <v>107</v>
      </c>
      <c r="G4102" s="4" t="s">
        <v>8398</v>
      </c>
      <c r="H4102" s="15">
        <v>43250.416666666664</v>
      </c>
      <c r="I4102" s="15">
        <v>43250.583333333336</v>
      </c>
      <c r="J4102" s="131" t="s">
        <v>60</v>
      </c>
      <c r="K4102" s="45" t="s">
        <v>9</v>
      </c>
      <c r="L4102" s="47" t="s">
        <v>7</v>
      </c>
      <c r="M4102" s="47" t="s">
        <v>56</v>
      </c>
      <c r="N4102" s="9" t="str">
        <f t="shared" si="988"/>
        <v>Standard</v>
      </c>
      <c r="O4102" s="10" t="str">
        <f t="shared" si="989"/>
        <v>Successful</v>
      </c>
      <c r="P4102" s="10" t="str">
        <f t="shared" si="990"/>
        <v>On Time</v>
      </c>
      <c r="Q4102" s="9">
        <f t="shared" si="991"/>
        <v>1</v>
      </c>
      <c r="R4102" s="9">
        <f t="shared" si="992"/>
        <v>1</v>
      </c>
      <c r="S4102" s="9">
        <f t="shared" si="993"/>
        <v>0</v>
      </c>
      <c r="T4102" s="9" t="str">
        <f t="shared" si="994"/>
        <v>May</v>
      </c>
      <c r="U4102" s="40">
        <f t="shared" si="995"/>
        <v>0</v>
      </c>
      <c r="V4102" s="40" t="str">
        <f t="shared" si="996"/>
        <v>Normal</v>
      </c>
      <c r="W4102" s="40">
        <f t="shared" si="997"/>
        <v>0</v>
      </c>
      <c r="X4102" s="40">
        <f t="shared" si="998"/>
        <v>0</v>
      </c>
      <c r="Y4102" s="40">
        <f t="shared" si="999"/>
        <v>0</v>
      </c>
      <c r="Z4102" s="40">
        <f t="shared" si="1000"/>
        <v>0</v>
      </c>
      <c r="AA4102" s="40">
        <f t="shared" si="1001"/>
        <v>1</v>
      </c>
      <c r="AB4102" s="40">
        <f t="shared" si="1002"/>
        <v>0</v>
      </c>
      <c r="AC4102" s="41" t="s">
        <v>9181</v>
      </c>
      <c r="AD4102" s="41" t="s">
        <v>290</v>
      </c>
      <c r="AE4102" s="41" t="s">
        <v>419</v>
      </c>
      <c r="AF4102" s="41" t="s">
        <v>216</v>
      </c>
      <c r="AG4102" s="41" t="s">
        <v>56</v>
      </c>
      <c r="AH4102" s="41" t="s">
        <v>56</v>
      </c>
      <c r="AI4102" s="41" t="s">
        <v>56</v>
      </c>
      <c r="AJ4102" s="41" t="s">
        <v>160</v>
      </c>
      <c r="AK4102" s="41" t="s">
        <v>56</v>
      </c>
    </row>
    <row r="4103" spans="1:37" s="41" customFormat="1" ht="15.75" hidden="1" thickBot="1" x14ac:dyDescent="0.3">
      <c r="A4103" s="11" t="s">
        <v>53</v>
      </c>
      <c r="B4103" s="12" t="s">
        <v>215</v>
      </c>
      <c r="C4103" s="13" t="s">
        <v>46</v>
      </c>
      <c r="D4103" s="14" t="s">
        <v>47</v>
      </c>
      <c r="E4103" s="13" t="s">
        <v>8278</v>
      </c>
      <c r="F4103" s="4" t="s">
        <v>235</v>
      </c>
      <c r="G4103" s="4" t="s">
        <v>8421</v>
      </c>
      <c r="H4103" s="15">
        <v>43249.875</v>
      </c>
      <c r="I4103" s="15">
        <v>43249.958333333336</v>
      </c>
      <c r="J4103" s="131" t="s">
        <v>9082</v>
      </c>
      <c r="K4103" s="45" t="s">
        <v>9</v>
      </c>
      <c r="L4103" s="47" t="s">
        <v>7</v>
      </c>
      <c r="M4103" s="47" t="s">
        <v>56</v>
      </c>
      <c r="N4103" s="9" t="str">
        <f t="shared" si="988"/>
        <v>Minor</v>
      </c>
      <c r="O4103" s="10" t="str">
        <f t="shared" si="989"/>
        <v>Successful</v>
      </c>
      <c r="P4103" s="10" t="str">
        <f t="shared" si="990"/>
        <v>On Time</v>
      </c>
      <c r="Q4103" s="9">
        <f t="shared" si="991"/>
        <v>1</v>
      </c>
      <c r="R4103" s="9">
        <f t="shared" si="992"/>
        <v>1</v>
      </c>
      <c r="S4103" s="9">
        <f t="shared" si="993"/>
        <v>0</v>
      </c>
      <c r="T4103" s="9" t="str">
        <f t="shared" si="994"/>
        <v>May</v>
      </c>
      <c r="U4103" s="40">
        <f t="shared" si="995"/>
        <v>0</v>
      </c>
      <c r="V4103" s="40" t="str">
        <f t="shared" si="996"/>
        <v>Normal</v>
      </c>
      <c r="W4103" s="40">
        <f t="shared" si="997"/>
        <v>0</v>
      </c>
      <c r="X4103" s="40">
        <f t="shared" si="998"/>
        <v>0</v>
      </c>
      <c r="Y4103" s="40">
        <f t="shared" si="999"/>
        <v>0</v>
      </c>
      <c r="Z4103" s="40">
        <f t="shared" si="1000"/>
        <v>0</v>
      </c>
      <c r="AA4103" s="40">
        <f t="shared" si="1001"/>
        <v>1</v>
      </c>
      <c r="AB4103" s="40">
        <f t="shared" si="1002"/>
        <v>0</v>
      </c>
      <c r="AC4103" s="41" t="s">
        <v>9181</v>
      </c>
      <c r="AD4103" s="41" t="s">
        <v>280</v>
      </c>
      <c r="AE4103" s="41" t="s">
        <v>433</v>
      </c>
      <c r="AF4103" s="41" t="s">
        <v>215</v>
      </c>
      <c r="AG4103" s="41" t="s">
        <v>56</v>
      </c>
      <c r="AH4103" s="41" t="s">
        <v>56</v>
      </c>
      <c r="AI4103" s="41" t="s">
        <v>56</v>
      </c>
      <c r="AJ4103" s="41" t="s">
        <v>160</v>
      </c>
      <c r="AK4103" s="41" t="s">
        <v>56</v>
      </c>
    </row>
    <row r="4104" spans="1:37" s="41" customFormat="1" ht="15.75" thickBot="1" x14ac:dyDescent="0.3">
      <c r="A4104" s="11" t="s">
        <v>638</v>
      </c>
      <c r="B4104" s="12" t="s">
        <v>8</v>
      </c>
      <c r="C4104" s="13" t="s">
        <v>52</v>
      </c>
      <c r="D4104" s="14" t="s">
        <v>47</v>
      </c>
      <c r="E4104" s="13" t="s">
        <v>8279</v>
      </c>
      <c r="F4104" s="4" t="s">
        <v>693</v>
      </c>
      <c r="G4104" s="4" t="s">
        <v>705</v>
      </c>
      <c r="H4104" s="15">
        <v>43250.375</v>
      </c>
      <c r="I4104" s="15">
        <v>43250.541666666664</v>
      </c>
      <c r="J4104" s="131" t="s">
        <v>9083</v>
      </c>
      <c r="K4104" s="45" t="s">
        <v>9</v>
      </c>
      <c r="L4104" s="47" t="s">
        <v>7</v>
      </c>
      <c r="M4104" s="47" t="s">
        <v>56</v>
      </c>
      <c r="N4104" s="9" t="str">
        <f t="shared" ref="N4104:N4167" si="1003">VLOOKUP(C4104,CBI,2,FALSE)</f>
        <v>Standard</v>
      </c>
      <c r="O4104" s="10" t="str">
        <f t="shared" ref="O4104:O4167" si="1004">VLOOKUP(K4104,Exitoso,2,FALSE)</f>
        <v>Successful</v>
      </c>
      <c r="P4104" s="10" t="str">
        <f t="shared" ref="P4104:P4167" si="1005">VLOOKUP(L4104,EnTiempo,2,FALSE)</f>
        <v>On Time</v>
      </c>
      <c r="Q4104" s="9">
        <f t="shared" ref="Q4104:Q4167" si="1006">IF(OR(K4104="Successful",K4104="Exitoso"),1,IF(OR(K4104="Not Successful",K4104="No exitoso",K4104="Fallido"),0," "))</f>
        <v>1</v>
      </c>
      <c r="R4104" s="9">
        <f t="shared" ref="R4104:R4167" si="1007">IF(OR(L4104="On Time",L4104="En tiempo"),1,IF(OR(L4104="Out of Time",L4104="Fuera de Tiempo"),0," "))</f>
        <v>1</v>
      </c>
      <c r="S4104" s="9">
        <f t="shared" ref="S4104:S4167" si="1008">IF(M4104="NO",0,1)</f>
        <v>0</v>
      </c>
      <c r="T4104" s="9" t="str">
        <f t="shared" ref="T4104:T4167" si="1009">VLOOKUP(MONTH(I4104),Meses,2,FALSE)</f>
        <v>May</v>
      </c>
      <c r="U4104" s="40">
        <f t="shared" ref="U4104:U4167" si="1010">IF(ISERROR(FIND("SLT",J4104,1)),0,1)</f>
        <v>0</v>
      </c>
      <c r="V4104" s="40" t="str">
        <f t="shared" ref="V4104:V4167" si="1011">IF(D4104="emergency","Emergency",IF(ISERROR(FIND("SLT",J4104,1)),"Normal","SLT"))</f>
        <v>Normal</v>
      </c>
      <c r="W4104" s="40">
        <f t="shared" ref="W4104:W4167" si="1012">IF(V4104="Emergency",1,0)</f>
        <v>0</v>
      </c>
      <c r="X4104" s="40">
        <f t="shared" ref="X4104:X4167" si="1013">IF(AG4104="Si",1,0)</f>
        <v>0</v>
      </c>
      <c r="Y4104" s="40">
        <f t="shared" ref="Y4104:Y4167" si="1014">IF(AH4104="Si",1,0)</f>
        <v>0</v>
      </c>
      <c r="Z4104" s="40">
        <f t="shared" ref="Z4104:Z4167" si="1015">IF(AI4104="Si",1,0)</f>
        <v>0</v>
      </c>
      <c r="AA4104" s="40">
        <f t="shared" ref="AA4104:AA4167" si="1016">IF(AJ4104="Si",1,0)</f>
        <v>1</v>
      </c>
      <c r="AB4104" s="40">
        <f t="shared" ref="AB4104:AB4167" si="1017">IF(AK4104="Si",1,0)</f>
        <v>0</v>
      </c>
      <c r="AC4104" s="41" t="s">
        <v>9181</v>
      </c>
      <c r="AD4104" s="41" t="s">
        <v>720</v>
      </c>
      <c r="AE4104" s="41" t="s">
        <v>146</v>
      </c>
      <c r="AF4104" s="41" t="s">
        <v>8</v>
      </c>
      <c r="AG4104" s="41" t="s">
        <v>56</v>
      </c>
      <c r="AH4104" s="41" t="s">
        <v>56</v>
      </c>
      <c r="AI4104" s="41" t="s">
        <v>56</v>
      </c>
      <c r="AJ4104" s="41" t="s">
        <v>160</v>
      </c>
      <c r="AK4104" s="41" t="s">
        <v>56</v>
      </c>
    </row>
    <row r="4105" spans="1:37" s="41" customFormat="1" ht="15.75" thickBot="1" x14ac:dyDescent="0.3">
      <c r="A4105" s="11" t="s">
        <v>638</v>
      </c>
      <c r="B4105" s="12" t="s">
        <v>8</v>
      </c>
      <c r="C4105" s="13" t="s">
        <v>52</v>
      </c>
      <c r="D4105" s="14" t="s">
        <v>47</v>
      </c>
      <c r="E4105" s="13" t="s">
        <v>8280</v>
      </c>
      <c r="F4105" s="4" t="s">
        <v>662</v>
      </c>
      <c r="G4105" s="4" t="s">
        <v>4975</v>
      </c>
      <c r="H4105" s="15">
        <v>43249.354166666664</v>
      </c>
      <c r="I4105" s="15">
        <v>43249.708333333336</v>
      </c>
      <c r="J4105" s="131" t="s">
        <v>672</v>
      </c>
      <c r="K4105" s="45" t="s">
        <v>9</v>
      </c>
      <c r="L4105" s="47" t="s">
        <v>7</v>
      </c>
      <c r="M4105" s="47" t="s">
        <v>56</v>
      </c>
      <c r="N4105" s="9" t="str">
        <f t="shared" si="1003"/>
        <v>Standard</v>
      </c>
      <c r="O4105" s="10" t="str">
        <f t="shared" si="1004"/>
        <v>Successful</v>
      </c>
      <c r="P4105" s="10" t="str">
        <f t="shared" si="1005"/>
        <v>On Time</v>
      </c>
      <c r="Q4105" s="9">
        <f t="shared" si="1006"/>
        <v>1</v>
      </c>
      <c r="R4105" s="9">
        <f t="shared" si="1007"/>
        <v>1</v>
      </c>
      <c r="S4105" s="9">
        <f t="shared" si="1008"/>
        <v>0</v>
      </c>
      <c r="T4105" s="9" t="str">
        <f t="shared" si="1009"/>
        <v>May</v>
      </c>
      <c r="U4105" s="40">
        <f t="shared" si="1010"/>
        <v>0</v>
      </c>
      <c r="V4105" s="40" t="str">
        <f t="shared" si="1011"/>
        <v>Normal</v>
      </c>
      <c r="W4105" s="40">
        <f t="shared" si="1012"/>
        <v>0</v>
      </c>
      <c r="X4105" s="40">
        <f t="shared" si="1013"/>
        <v>0</v>
      </c>
      <c r="Y4105" s="40">
        <f t="shared" si="1014"/>
        <v>0</v>
      </c>
      <c r="Z4105" s="40">
        <f t="shared" si="1015"/>
        <v>0</v>
      </c>
      <c r="AA4105" s="40">
        <f t="shared" si="1016"/>
        <v>1</v>
      </c>
      <c r="AB4105" s="40">
        <f t="shared" si="1017"/>
        <v>0</v>
      </c>
      <c r="AC4105" s="41" t="s">
        <v>9181</v>
      </c>
      <c r="AD4105" s="41" t="s">
        <v>681</v>
      </c>
      <c r="AE4105" s="41" t="s">
        <v>259</v>
      </c>
      <c r="AF4105" s="41" t="s">
        <v>8</v>
      </c>
      <c r="AG4105" s="41" t="s">
        <v>56</v>
      </c>
      <c r="AH4105" s="41" t="s">
        <v>56</v>
      </c>
      <c r="AI4105" s="41" t="s">
        <v>56</v>
      </c>
      <c r="AJ4105" s="41" t="s">
        <v>160</v>
      </c>
      <c r="AK4105" s="41" t="s">
        <v>56</v>
      </c>
    </row>
    <row r="4106" spans="1:37" s="41" customFormat="1" ht="15.75" thickBot="1" x14ac:dyDescent="0.3">
      <c r="A4106" s="11" t="s">
        <v>697</v>
      </c>
      <c r="B4106" s="12" t="s">
        <v>216</v>
      </c>
      <c r="C4106" s="13" t="s">
        <v>46</v>
      </c>
      <c r="D4106" s="14" t="s">
        <v>47</v>
      </c>
      <c r="E4106" s="13" t="s">
        <v>8281</v>
      </c>
      <c r="F4106" s="4" t="s">
        <v>84</v>
      </c>
      <c r="G4106" s="4" t="s">
        <v>8393</v>
      </c>
      <c r="H4106" s="15">
        <v>43243.416666666664</v>
      </c>
      <c r="I4106" s="15">
        <v>43250.75</v>
      </c>
      <c r="J4106" s="131" t="s">
        <v>9084</v>
      </c>
      <c r="K4106" s="45" t="s">
        <v>9</v>
      </c>
      <c r="L4106" s="47" t="s">
        <v>7</v>
      </c>
      <c r="M4106" s="47" t="s">
        <v>56</v>
      </c>
      <c r="N4106" s="9" t="str">
        <f t="shared" si="1003"/>
        <v>Minor</v>
      </c>
      <c r="O4106" s="10" t="str">
        <f t="shared" si="1004"/>
        <v>Successful</v>
      </c>
      <c r="P4106" s="10" t="str">
        <f t="shared" si="1005"/>
        <v>On Time</v>
      </c>
      <c r="Q4106" s="9">
        <f t="shared" si="1006"/>
        <v>1</v>
      </c>
      <c r="R4106" s="9">
        <f t="shared" si="1007"/>
        <v>1</v>
      </c>
      <c r="S4106" s="9">
        <f t="shared" si="1008"/>
        <v>0</v>
      </c>
      <c r="T4106" s="9" t="str">
        <f t="shared" si="1009"/>
        <v>May</v>
      </c>
      <c r="U4106" s="40">
        <f t="shared" si="1010"/>
        <v>0</v>
      </c>
      <c r="V4106" s="40" t="str">
        <f t="shared" si="1011"/>
        <v>Normal</v>
      </c>
      <c r="W4106" s="40">
        <f t="shared" si="1012"/>
        <v>0</v>
      </c>
      <c r="X4106" s="40">
        <f t="shared" si="1013"/>
        <v>0</v>
      </c>
      <c r="Y4106" s="40">
        <f t="shared" si="1014"/>
        <v>0</v>
      </c>
      <c r="Z4106" s="40">
        <f t="shared" si="1015"/>
        <v>0</v>
      </c>
      <c r="AA4106" s="40">
        <f t="shared" si="1016"/>
        <v>1</v>
      </c>
      <c r="AB4106" s="40">
        <f t="shared" si="1017"/>
        <v>0</v>
      </c>
      <c r="AC4106" s="41" t="s">
        <v>238</v>
      </c>
      <c r="AD4106" s="41" t="s">
        <v>9223</v>
      </c>
      <c r="AE4106" s="41" t="s">
        <v>260</v>
      </c>
      <c r="AF4106" s="41" t="s">
        <v>216</v>
      </c>
      <c r="AG4106" s="41" t="s">
        <v>56</v>
      </c>
      <c r="AH4106" s="41" t="s">
        <v>56</v>
      </c>
      <c r="AI4106" s="41" t="s">
        <v>56</v>
      </c>
      <c r="AJ4106" s="41" t="s">
        <v>160</v>
      </c>
      <c r="AK4106" s="41" t="s">
        <v>56</v>
      </c>
    </row>
    <row r="4107" spans="1:37" s="41" customFormat="1" ht="15.75" thickBot="1" x14ac:dyDescent="0.3">
      <c r="A4107" s="11" t="s">
        <v>7924</v>
      </c>
      <c r="B4107" s="12" t="s">
        <v>216</v>
      </c>
      <c r="C4107" s="13" t="s">
        <v>46</v>
      </c>
      <c r="D4107" s="14" t="s">
        <v>48</v>
      </c>
      <c r="E4107" s="13" t="s">
        <v>8282</v>
      </c>
      <c r="F4107" s="4" t="s">
        <v>342</v>
      </c>
      <c r="G4107" s="4" t="s">
        <v>8422</v>
      </c>
      <c r="H4107" s="15">
        <v>43244.9375</v>
      </c>
      <c r="I4107" s="15">
        <v>43251.5</v>
      </c>
      <c r="J4107" s="131" t="s">
        <v>9085</v>
      </c>
      <c r="K4107" s="45" t="s">
        <v>9</v>
      </c>
      <c r="L4107" s="47" t="s">
        <v>7</v>
      </c>
      <c r="M4107" s="47" t="s">
        <v>56</v>
      </c>
      <c r="N4107" s="9" t="str">
        <f t="shared" si="1003"/>
        <v>Minor</v>
      </c>
      <c r="O4107" s="10" t="str">
        <f t="shared" si="1004"/>
        <v>Successful</v>
      </c>
      <c r="P4107" s="10" t="str">
        <f t="shared" si="1005"/>
        <v>On Time</v>
      </c>
      <c r="Q4107" s="9">
        <f t="shared" si="1006"/>
        <v>1</v>
      </c>
      <c r="R4107" s="9">
        <f t="shared" si="1007"/>
        <v>1</v>
      </c>
      <c r="S4107" s="9">
        <f t="shared" si="1008"/>
        <v>0</v>
      </c>
      <c r="T4107" s="9" t="str">
        <f t="shared" si="1009"/>
        <v>May</v>
      </c>
      <c r="U4107" s="40">
        <f t="shared" si="1010"/>
        <v>0</v>
      </c>
      <c r="V4107" s="40" t="str">
        <f t="shared" si="1011"/>
        <v>Emergency</v>
      </c>
      <c r="W4107" s="40">
        <f t="shared" si="1012"/>
        <v>1</v>
      </c>
      <c r="X4107" s="40">
        <f t="shared" si="1013"/>
        <v>0</v>
      </c>
      <c r="Y4107" s="40">
        <f t="shared" si="1014"/>
        <v>0</v>
      </c>
      <c r="Z4107" s="40">
        <f t="shared" si="1015"/>
        <v>0</v>
      </c>
      <c r="AA4107" s="40">
        <f t="shared" si="1016"/>
        <v>1</v>
      </c>
      <c r="AB4107" s="40">
        <f t="shared" si="1017"/>
        <v>0</v>
      </c>
      <c r="AC4107" s="41" t="s">
        <v>9180</v>
      </c>
      <c r="AD4107" s="41" t="s">
        <v>280</v>
      </c>
      <c r="AE4107" s="41" t="s">
        <v>419</v>
      </c>
      <c r="AF4107" s="41" t="s">
        <v>216</v>
      </c>
      <c r="AG4107" s="41" t="s">
        <v>56</v>
      </c>
      <c r="AH4107" s="41" t="s">
        <v>56</v>
      </c>
      <c r="AI4107" s="41" t="s">
        <v>56</v>
      </c>
      <c r="AJ4107" s="41" t="s">
        <v>160</v>
      </c>
      <c r="AK4107" s="41" t="s">
        <v>56</v>
      </c>
    </row>
    <row r="4108" spans="1:37" s="41" customFormat="1" ht="15.75" thickBot="1" x14ac:dyDescent="0.3">
      <c r="A4108" s="11" t="s">
        <v>45</v>
      </c>
      <c r="B4108" s="12" t="s">
        <v>216</v>
      </c>
      <c r="C4108" s="13" t="s">
        <v>46</v>
      </c>
      <c r="D4108" s="14" t="s">
        <v>47</v>
      </c>
      <c r="E4108" s="13" t="s">
        <v>8283</v>
      </c>
      <c r="F4108" s="4" t="s">
        <v>158</v>
      </c>
      <c r="G4108" s="4" t="s">
        <v>757</v>
      </c>
      <c r="H4108" s="15">
        <v>43248.541666666664</v>
      </c>
      <c r="I4108" s="15">
        <v>43250.708333333336</v>
      </c>
      <c r="J4108" s="131" t="s">
        <v>9086</v>
      </c>
      <c r="K4108" s="45" t="s">
        <v>9</v>
      </c>
      <c r="L4108" s="47" t="s">
        <v>7</v>
      </c>
      <c r="M4108" s="47" t="s">
        <v>56</v>
      </c>
      <c r="N4108" s="9" t="str">
        <f t="shared" si="1003"/>
        <v>Minor</v>
      </c>
      <c r="O4108" s="10" t="str">
        <f t="shared" si="1004"/>
        <v>Successful</v>
      </c>
      <c r="P4108" s="10" t="str">
        <f t="shared" si="1005"/>
        <v>On Time</v>
      </c>
      <c r="Q4108" s="9">
        <f t="shared" si="1006"/>
        <v>1</v>
      </c>
      <c r="R4108" s="9">
        <f t="shared" si="1007"/>
        <v>1</v>
      </c>
      <c r="S4108" s="9">
        <f t="shared" si="1008"/>
        <v>0</v>
      </c>
      <c r="T4108" s="9" t="str">
        <f t="shared" si="1009"/>
        <v>May</v>
      </c>
      <c r="U4108" s="40">
        <f t="shared" si="1010"/>
        <v>0</v>
      </c>
      <c r="V4108" s="40" t="str">
        <f t="shared" si="1011"/>
        <v>Normal</v>
      </c>
      <c r="W4108" s="40">
        <f t="shared" si="1012"/>
        <v>0</v>
      </c>
      <c r="X4108" s="40">
        <f t="shared" si="1013"/>
        <v>0</v>
      </c>
      <c r="Y4108" s="40">
        <f t="shared" si="1014"/>
        <v>0</v>
      </c>
      <c r="Z4108" s="40">
        <f t="shared" si="1015"/>
        <v>0</v>
      </c>
      <c r="AA4108" s="40">
        <f t="shared" si="1016"/>
        <v>1</v>
      </c>
      <c r="AB4108" s="40">
        <f t="shared" si="1017"/>
        <v>0</v>
      </c>
      <c r="AC4108" s="41" t="s">
        <v>823</v>
      </c>
      <c r="AD4108" s="41" t="s">
        <v>280</v>
      </c>
      <c r="AE4108" s="41" t="s">
        <v>121</v>
      </c>
      <c r="AF4108" s="41" t="s">
        <v>322</v>
      </c>
      <c r="AG4108" s="41" t="s">
        <v>56</v>
      </c>
      <c r="AH4108" s="41" t="s">
        <v>56</v>
      </c>
      <c r="AI4108" s="41" t="s">
        <v>56</v>
      </c>
      <c r="AJ4108" s="41" t="s">
        <v>160</v>
      </c>
      <c r="AK4108" s="41" t="s">
        <v>56</v>
      </c>
    </row>
    <row r="4109" spans="1:37" s="41" customFormat="1" ht="15.75" thickBot="1" x14ac:dyDescent="0.3">
      <c r="A4109" s="11" t="s">
        <v>697</v>
      </c>
      <c r="B4109" s="12" t="s">
        <v>216</v>
      </c>
      <c r="C4109" s="13" t="s">
        <v>46</v>
      </c>
      <c r="D4109" s="14" t="s">
        <v>47</v>
      </c>
      <c r="E4109" s="13" t="s">
        <v>8284</v>
      </c>
      <c r="F4109" s="4" t="s">
        <v>342</v>
      </c>
      <c r="G4109" s="4" t="s">
        <v>3123</v>
      </c>
      <c r="H4109" s="15">
        <v>43244.625</v>
      </c>
      <c r="I4109" s="15">
        <v>43251.625</v>
      </c>
      <c r="J4109" s="131" t="s">
        <v>9087</v>
      </c>
      <c r="K4109" s="45" t="s">
        <v>9</v>
      </c>
      <c r="L4109" s="47" t="s">
        <v>7</v>
      </c>
      <c r="M4109" s="47" t="s">
        <v>56</v>
      </c>
      <c r="N4109" s="9" t="str">
        <f t="shared" si="1003"/>
        <v>Minor</v>
      </c>
      <c r="O4109" s="10" t="str">
        <f t="shared" si="1004"/>
        <v>Successful</v>
      </c>
      <c r="P4109" s="10" t="str">
        <f t="shared" si="1005"/>
        <v>On Time</v>
      </c>
      <c r="Q4109" s="9">
        <f t="shared" si="1006"/>
        <v>1</v>
      </c>
      <c r="R4109" s="9">
        <f t="shared" si="1007"/>
        <v>1</v>
      </c>
      <c r="S4109" s="9">
        <f t="shared" si="1008"/>
        <v>0</v>
      </c>
      <c r="T4109" s="9" t="str">
        <f t="shared" si="1009"/>
        <v>May</v>
      </c>
      <c r="U4109" s="40">
        <f t="shared" si="1010"/>
        <v>0</v>
      </c>
      <c r="V4109" s="40" t="str">
        <f t="shared" si="1011"/>
        <v>Normal</v>
      </c>
      <c r="W4109" s="40">
        <f t="shared" si="1012"/>
        <v>0</v>
      </c>
      <c r="X4109" s="40">
        <f t="shared" si="1013"/>
        <v>0</v>
      </c>
      <c r="Y4109" s="40">
        <f t="shared" si="1014"/>
        <v>0</v>
      </c>
      <c r="Z4109" s="40">
        <f t="shared" si="1015"/>
        <v>0</v>
      </c>
      <c r="AA4109" s="40">
        <f t="shared" si="1016"/>
        <v>1</v>
      </c>
      <c r="AB4109" s="40">
        <f t="shared" si="1017"/>
        <v>0</v>
      </c>
      <c r="AC4109" s="41" t="s">
        <v>238</v>
      </c>
      <c r="AD4109" s="41" t="s">
        <v>280</v>
      </c>
      <c r="AE4109" s="41" t="s">
        <v>419</v>
      </c>
      <c r="AF4109" s="41" t="s">
        <v>216</v>
      </c>
      <c r="AG4109" s="41" t="s">
        <v>56</v>
      </c>
      <c r="AH4109" s="41" t="s">
        <v>56</v>
      </c>
      <c r="AI4109" s="41" t="s">
        <v>56</v>
      </c>
      <c r="AJ4109" s="41" t="s">
        <v>160</v>
      </c>
      <c r="AK4109" s="41" t="s">
        <v>56</v>
      </c>
    </row>
    <row r="4110" spans="1:37" s="41" customFormat="1" ht="15.75" thickBot="1" x14ac:dyDescent="0.3">
      <c r="A4110" s="11" t="s">
        <v>49</v>
      </c>
      <c r="B4110" s="12" t="s">
        <v>216</v>
      </c>
      <c r="C4110" s="13" t="s">
        <v>46</v>
      </c>
      <c r="D4110" s="14" t="s">
        <v>48</v>
      </c>
      <c r="E4110" s="13" t="s">
        <v>8285</v>
      </c>
      <c r="F4110" s="4" t="s">
        <v>75</v>
      </c>
      <c r="G4110" s="4" t="s">
        <v>3152</v>
      </c>
      <c r="H4110" s="15">
        <v>43244.756944444445</v>
      </c>
      <c r="I4110" s="15">
        <v>43250.954861111109</v>
      </c>
      <c r="J4110" s="131" t="s">
        <v>9088</v>
      </c>
      <c r="K4110" s="45" t="s">
        <v>9</v>
      </c>
      <c r="L4110" s="47" t="s">
        <v>7</v>
      </c>
      <c r="M4110" s="47" t="s">
        <v>56</v>
      </c>
      <c r="N4110" s="9" t="str">
        <f t="shared" si="1003"/>
        <v>Minor</v>
      </c>
      <c r="O4110" s="10" t="str">
        <f t="shared" si="1004"/>
        <v>Successful</v>
      </c>
      <c r="P4110" s="10" t="str">
        <f t="shared" si="1005"/>
        <v>On Time</v>
      </c>
      <c r="Q4110" s="9">
        <f t="shared" si="1006"/>
        <v>1</v>
      </c>
      <c r="R4110" s="9">
        <f t="shared" si="1007"/>
        <v>1</v>
      </c>
      <c r="S4110" s="9">
        <f t="shared" si="1008"/>
        <v>0</v>
      </c>
      <c r="T4110" s="9" t="str">
        <f t="shared" si="1009"/>
        <v>May</v>
      </c>
      <c r="U4110" s="40">
        <f t="shared" si="1010"/>
        <v>0</v>
      </c>
      <c r="V4110" s="40" t="str">
        <f t="shared" si="1011"/>
        <v>Emergency</v>
      </c>
      <c r="W4110" s="40">
        <f t="shared" si="1012"/>
        <v>1</v>
      </c>
      <c r="X4110" s="40">
        <f t="shared" si="1013"/>
        <v>0</v>
      </c>
      <c r="Y4110" s="40">
        <f t="shared" si="1014"/>
        <v>0</v>
      </c>
      <c r="Z4110" s="40">
        <f t="shared" si="1015"/>
        <v>0</v>
      </c>
      <c r="AA4110" s="40">
        <f t="shared" si="1016"/>
        <v>1</v>
      </c>
      <c r="AB4110" s="40">
        <f t="shared" si="1017"/>
        <v>0</v>
      </c>
      <c r="AC4110" s="41" t="s">
        <v>9180</v>
      </c>
      <c r="AD4110" s="41" t="s">
        <v>280</v>
      </c>
      <c r="AE4110" s="41" t="s">
        <v>323</v>
      </c>
      <c r="AF4110" s="41" t="s">
        <v>216</v>
      </c>
      <c r="AG4110" s="41" t="s">
        <v>56</v>
      </c>
      <c r="AH4110" s="41" t="s">
        <v>56</v>
      </c>
      <c r="AI4110" s="41" t="s">
        <v>56</v>
      </c>
      <c r="AJ4110" s="41" t="s">
        <v>160</v>
      </c>
      <c r="AK4110" s="41" t="s">
        <v>56</v>
      </c>
    </row>
    <row r="4111" spans="1:37" s="41" customFormat="1" ht="15.75" thickBot="1" x14ac:dyDescent="0.3">
      <c r="A4111" s="11" t="s">
        <v>54</v>
      </c>
      <c r="B4111" s="12" t="s">
        <v>216</v>
      </c>
      <c r="C4111" s="13" t="s">
        <v>46</v>
      </c>
      <c r="D4111" s="14" t="s">
        <v>47</v>
      </c>
      <c r="E4111" s="13" t="s">
        <v>8286</v>
      </c>
      <c r="F4111" s="4" t="s">
        <v>75</v>
      </c>
      <c r="G4111" s="4" t="s">
        <v>6729</v>
      </c>
      <c r="H4111" s="15">
        <v>43245.545138888891</v>
      </c>
      <c r="I4111" s="15">
        <v>43250.788194444445</v>
      </c>
      <c r="J4111" s="131" t="s">
        <v>9089</v>
      </c>
      <c r="K4111" s="45" t="s">
        <v>9</v>
      </c>
      <c r="L4111" s="47" t="s">
        <v>7</v>
      </c>
      <c r="M4111" s="47" t="s">
        <v>56</v>
      </c>
      <c r="N4111" s="9" t="str">
        <f t="shared" si="1003"/>
        <v>Minor</v>
      </c>
      <c r="O4111" s="10" t="str">
        <f t="shared" si="1004"/>
        <v>Successful</v>
      </c>
      <c r="P4111" s="10" t="str">
        <f t="shared" si="1005"/>
        <v>On Time</v>
      </c>
      <c r="Q4111" s="9">
        <f t="shared" si="1006"/>
        <v>1</v>
      </c>
      <c r="R4111" s="9">
        <f t="shared" si="1007"/>
        <v>1</v>
      </c>
      <c r="S4111" s="9">
        <f t="shared" si="1008"/>
        <v>0</v>
      </c>
      <c r="T4111" s="9" t="str">
        <f t="shared" si="1009"/>
        <v>May</v>
      </c>
      <c r="U4111" s="40">
        <f t="shared" si="1010"/>
        <v>1</v>
      </c>
      <c r="V4111" s="40" t="str">
        <f t="shared" si="1011"/>
        <v>SLT</v>
      </c>
      <c r="W4111" s="40">
        <f t="shared" si="1012"/>
        <v>0</v>
      </c>
      <c r="X4111" s="40">
        <f t="shared" si="1013"/>
        <v>0</v>
      </c>
      <c r="Y4111" s="40">
        <f t="shared" si="1014"/>
        <v>0</v>
      </c>
      <c r="Z4111" s="40">
        <f t="shared" si="1015"/>
        <v>0</v>
      </c>
      <c r="AA4111" s="40">
        <f t="shared" si="1016"/>
        <v>1</v>
      </c>
      <c r="AB4111" s="40">
        <f t="shared" si="1017"/>
        <v>0</v>
      </c>
      <c r="AC4111" s="41" t="s">
        <v>537</v>
      </c>
      <c r="AD4111" s="41" t="s">
        <v>280</v>
      </c>
      <c r="AE4111" s="41" t="s">
        <v>323</v>
      </c>
      <c r="AF4111" s="41" t="s">
        <v>216</v>
      </c>
      <c r="AG4111" s="41" t="s">
        <v>56</v>
      </c>
      <c r="AH4111" s="41" t="s">
        <v>56</v>
      </c>
      <c r="AI4111" s="41" t="s">
        <v>56</v>
      </c>
      <c r="AJ4111" s="41" t="s">
        <v>160</v>
      </c>
      <c r="AK4111" s="41" t="s">
        <v>56</v>
      </c>
    </row>
    <row r="4112" spans="1:37" s="41" customFormat="1" ht="15.75" thickBot="1" x14ac:dyDescent="0.3">
      <c r="A4112" s="11" t="s">
        <v>49</v>
      </c>
      <c r="B4112" s="12" t="s">
        <v>219</v>
      </c>
      <c r="C4112" s="13" t="s">
        <v>46</v>
      </c>
      <c r="D4112" s="14" t="s">
        <v>47</v>
      </c>
      <c r="E4112" s="13" t="s">
        <v>8287</v>
      </c>
      <c r="F4112" s="4" t="s">
        <v>91</v>
      </c>
      <c r="G4112" s="4" t="s">
        <v>620</v>
      </c>
      <c r="H4112" s="15">
        <v>43251.416666666664</v>
      </c>
      <c r="I4112" s="15">
        <v>43251.625</v>
      </c>
      <c r="J4112" s="131" t="s">
        <v>5022</v>
      </c>
      <c r="K4112" s="45" t="s">
        <v>9</v>
      </c>
      <c r="L4112" s="47" t="s">
        <v>7</v>
      </c>
      <c r="M4112" s="47" t="s">
        <v>56</v>
      </c>
      <c r="N4112" s="9" t="str">
        <f t="shared" si="1003"/>
        <v>Minor</v>
      </c>
      <c r="O4112" s="10" t="str">
        <f t="shared" si="1004"/>
        <v>Successful</v>
      </c>
      <c r="P4112" s="10" t="str">
        <f t="shared" si="1005"/>
        <v>On Time</v>
      </c>
      <c r="Q4112" s="9">
        <f t="shared" si="1006"/>
        <v>1</v>
      </c>
      <c r="R4112" s="9">
        <f t="shared" si="1007"/>
        <v>1</v>
      </c>
      <c r="S4112" s="9">
        <f t="shared" si="1008"/>
        <v>0</v>
      </c>
      <c r="T4112" s="9" t="str">
        <f t="shared" si="1009"/>
        <v>May</v>
      </c>
      <c r="U4112" s="40">
        <f t="shared" si="1010"/>
        <v>0</v>
      </c>
      <c r="V4112" s="40" t="str">
        <f t="shared" si="1011"/>
        <v>Normal</v>
      </c>
      <c r="W4112" s="40">
        <f t="shared" si="1012"/>
        <v>0</v>
      </c>
      <c r="X4112" s="40">
        <f t="shared" si="1013"/>
        <v>0</v>
      </c>
      <c r="Y4112" s="40">
        <f t="shared" si="1014"/>
        <v>0</v>
      </c>
      <c r="Z4112" s="40">
        <f t="shared" si="1015"/>
        <v>0</v>
      </c>
      <c r="AA4112" s="40">
        <f t="shared" si="1016"/>
        <v>1</v>
      </c>
      <c r="AB4112" s="40">
        <f t="shared" si="1017"/>
        <v>0</v>
      </c>
      <c r="AC4112" s="41" t="s">
        <v>9180</v>
      </c>
      <c r="AD4112" s="41" t="s">
        <v>5835</v>
      </c>
      <c r="AE4112" s="41" t="s">
        <v>219</v>
      </c>
      <c r="AF4112" s="41" t="s">
        <v>219</v>
      </c>
      <c r="AG4112" s="41" t="s">
        <v>56</v>
      </c>
      <c r="AH4112" s="41" t="s">
        <v>56</v>
      </c>
      <c r="AI4112" s="41" t="s">
        <v>56</v>
      </c>
      <c r="AJ4112" s="41" t="s">
        <v>160</v>
      </c>
      <c r="AK4112" s="41" t="s">
        <v>56</v>
      </c>
    </row>
    <row r="4113" spans="1:37" s="41" customFormat="1" ht="15.75" thickBot="1" x14ac:dyDescent="0.3">
      <c r="A4113" s="11" t="s">
        <v>697</v>
      </c>
      <c r="B4113" s="12" t="s">
        <v>216</v>
      </c>
      <c r="C4113" s="13" t="s">
        <v>46</v>
      </c>
      <c r="D4113" s="14" t="s">
        <v>47</v>
      </c>
      <c r="E4113" s="13" t="s">
        <v>8288</v>
      </c>
      <c r="F4113" s="4" t="s">
        <v>152</v>
      </c>
      <c r="G4113" s="4" t="s">
        <v>490</v>
      </c>
      <c r="H4113" s="15">
        <v>43250.458333333336</v>
      </c>
      <c r="I4113" s="15">
        <v>43250.791666666664</v>
      </c>
      <c r="J4113" s="131" t="s">
        <v>9090</v>
      </c>
      <c r="K4113" s="45" t="s">
        <v>9</v>
      </c>
      <c r="L4113" s="47" t="s">
        <v>7</v>
      </c>
      <c r="M4113" s="47" t="s">
        <v>56</v>
      </c>
      <c r="N4113" s="9" t="str">
        <f t="shared" si="1003"/>
        <v>Minor</v>
      </c>
      <c r="O4113" s="10" t="str">
        <f t="shared" si="1004"/>
        <v>Successful</v>
      </c>
      <c r="P4113" s="10" t="str">
        <f t="shared" si="1005"/>
        <v>On Time</v>
      </c>
      <c r="Q4113" s="9">
        <f t="shared" si="1006"/>
        <v>1</v>
      </c>
      <c r="R4113" s="9">
        <f t="shared" si="1007"/>
        <v>1</v>
      </c>
      <c r="S4113" s="9">
        <f t="shared" si="1008"/>
        <v>0</v>
      </c>
      <c r="T4113" s="9" t="str">
        <f t="shared" si="1009"/>
        <v>May</v>
      </c>
      <c r="U4113" s="40">
        <f t="shared" si="1010"/>
        <v>0</v>
      </c>
      <c r="V4113" s="40" t="str">
        <f t="shared" si="1011"/>
        <v>Normal</v>
      </c>
      <c r="W4113" s="40">
        <f t="shared" si="1012"/>
        <v>0</v>
      </c>
      <c r="X4113" s="40">
        <f t="shared" si="1013"/>
        <v>0</v>
      </c>
      <c r="Y4113" s="40">
        <f t="shared" si="1014"/>
        <v>0</v>
      </c>
      <c r="Z4113" s="40">
        <f t="shared" si="1015"/>
        <v>0</v>
      </c>
      <c r="AA4113" s="40">
        <f t="shared" si="1016"/>
        <v>1</v>
      </c>
      <c r="AB4113" s="40">
        <f t="shared" si="1017"/>
        <v>0</v>
      </c>
      <c r="AC4113" s="41" t="s">
        <v>238</v>
      </c>
      <c r="AD4113" s="41" t="s">
        <v>3948</v>
      </c>
      <c r="AE4113" s="41" t="s">
        <v>121</v>
      </c>
      <c r="AF4113" s="41" t="s">
        <v>322</v>
      </c>
      <c r="AG4113" s="41" t="s">
        <v>56</v>
      </c>
      <c r="AH4113" s="41" t="s">
        <v>56</v>
      </c>
      <c r="AI4113" s="41" t="s">
        <v>56</v>
      </c>
      <c r="AJ4113" s="41" t="s">
        <v>160</v>
      </c>
      <c r="AK4113" s="41" t="s">
        <v>56</v>
      </c>
    </row>
    <row r="4114" spans="1:37" s="41" customFormat="1" ht="15.75" thickBot="1" x14ac:dyDescent="0.3">
      <c r="A4114" s="11" t="s">
        <v>49</v>
      </c>
      <c r="B4114" s="12" t="s">
        <v>8</v>
      </c>
      <c r="C4114" s="13" t="s">
        <v>46</v>
      </c>
      <c r="D4114" s="14" t="s">
        <v>47</v>
      </c>
      <c r="E4114" s="13" t="s">
        <v>8289</v>
      </c>
      <c r="F4114" s="4" t="s">
        <v>76</v>
      </c>
      <c r="G4114" s="4" t="s">
        <v>654</v>
      </c>
      <c r="H4114" s="15">
        <v>43250.666666666664</v>
      </c>
      <c r="I4114" s="15">
        <v>43250.708333333336</v>
      </c>
      <c r="J4114" s="131" t="s">
        <v>9091</v>
      </c>
      <c r="K4114" s="45" t="s">
        <v>9</v>
      </c>
      <c r="L4114" s="47" t="s">
        <v>7</v>
      </c>
      <c r="M4114" s="47" t="s">
        <v>56</v>
      </c>
      <c r="N4114" s="9" t="str">
        <f t="shared" si="1003"/>
        <v>Minor</v>
      </c>
      <c r="O4114" s="10" t="str">
        <f t="shared" si="1004"/>
        <v>Successful</v>
      </c>
      <c r="P4114" s="10" t="str">
        <f t="shared" si="1005"/>
        <v>On Time</v>
      </c>
      <c r="Q4114" s="9">
        <f t="shared" si="1006"/>
        <v>1</v>
      </c>
      <c r="R4114" s="9">
        <f t="shared" si="1007"/>
        <v>1</v>
      </c>
      <c r="S4114" s="9">
        <f t="shared" si="1008"/>
        <v>0</v>
      </c>
      <c r="T4114" s="9" t="str">
        <f t="shared" si="1009"/>
        <v>May</v>
      </c>
      <c r="U4114" s="40">
        <f t="shared" si="1010"/>
        <v>0</v>
      </c>
      <c r="V4114" s="40" t="str">
        <f t="shared" si="1011"/>
        <v>Normal</v>
      </c>
      <c r="W4114" s="40">
        <f t="shared" si="1012"/>
        <v>0</v>
      </c>
      <c r="X4114" s="40">
        <f t="shared" si="1013"/>
        <v>0</v>
      </c>
      <c r="Y4114" s="40">
        <f t="shared" si="1014"/>
        <v>0</v>
      </c>
      <c r="Z4114" s="40">
        <f t="shared" si="1015"/>
        <v>0</v>
      </c>
      <c r="AA4114" s="40">
        <f t="shared" si="1016"/>
        <v>1</v>
      </c>
      <c r="AB4114" s="40">
        <f t="shared" si="1017"/>
        <v>0</v>
      </c>
      <c r="AC4114" s="41" t="s">
        <v>9180</v>
      </c>
      <c r="AD4114" s="41" t="s">
        <v>280</v>
      </c>
      <c r="AE4114" s="41" t="s">
        <v>259</v>
      </c>
      <c r="AF4114" s="41" t="s">
        <v>8</v>
      </c>
      <c r="AG4114" s="41" t="s">
        <v>56</v>
      </c>
      <c r="AH4114" s="41" t="s">
        <v>56</v>
      </c>
      <c r="AI4114" s="41" t="s">
        <v>56</v>
      </c>
      <c r="AJ4114" s="41" t="s">
        <v>160</v>
      </c>
      <c r="AK4114" s="41" t="s">
        <v>56</v>
      </c>
    </row>
    <row r="4115" spans="1:37" s="41" customFormat="1" ht="15.75" thickBot="1" x14ac:dyDescent="0.3">
      <c r="A4115" s="11" t="s">
        <v>697</v>
      </c>
      <c r="B4115" s="12" t="s">
        <v>216</v>
      </c>
      <c r="C4115" s="13" t="s">
        <v>46</v>
      </c>
      <c r="D4115" s="14" t="s">
        <v>47</v>
      </c>
      <c r="E4115" s="13" t="s">
        <v>8290</v>
      </c>
      <c r="F4115" s="4" t="s">
        <v>152</v>
      </c>
      <c r="G4115" s="4" t="s">
        <v>505</v>
      </c>
      <c r="H4115" s="15">
        <v>43250.375</v>
      </c>
      <c r="I4115" s="15">
        <v>43250.958333333336</v>
      </c>
      <c r="J4115" s="131" t="s">
        <v>9092</v>
      </c>
      <c r="K4115" s="45" t="s">
        <v>9</v>
      </c>
      <c r="L4115" s="47" t="s">
        <v>7</v>
      </c>
      <c r="M4115" s="47" t="s">
        <v>56</v>
      </c>
      <c r="N4115" s="9" t="str">
        <f t="shared" si="1003"/>
        <v>Minor</v>
      </c>
      <c r="O4115" s="10" t="str">
        <f t="shared" si="1004"/>
        <v>Successful</v>
      </c>
      <c r="P4115" s="10" t="str">
        <f t="shared" si="1005"/>
        <v>On Time</v>
      </c>
      <c r="Q4115" s="9">
        <f t="shared" si="1006"/>
        <v>1</v>
      </c>
      <c r="R4115" s="9">
        <f t="shared" si="1007"/>
        <v>1</v>
      </c>
      <c r="S4115" s="9">
        <f t="shared" si="1008"/>
        <v>0</v>
      </c>
      <c r="T4115" s="9" t="str">
        <f t="shared" si="1009"/>
        <v>May</v>
      </c>
      <c r="U4115" s="40">
        <f t="shared" si="1010"/>
        <v>0</v>
      </c>
      <c r="V4115" s="40" t="str">
        <f t="shared" si="1011"/>
        <v>Normal</v>
      </c>
      <c r="W4115" s="40">
        <f t="shared" si="1012"/>
        <v>0</v>
      </c>
      <c r="X4115" s="40">
        <f t="shared" si="1013"/>
        <v>0</v>
      </c>
      <c r="Y4115" s="40">
        <f t="shared" si="1014"/>
        <v>0</v>
      </c>
      <c r="Z4115" s="40">
        <f t="shared" si="1015"/>
        <v>0</v>
      </c>
      <c r="AA4115" s="40">
        <f t="shared" si="1016"/>
        <v>1</v>
      </c>
      <c r="AB4115" s="40">
        <f t="shared" si="1017"/>
        <v>0</v>
      </c>
      <c r="AC4115" s="41" t="s">
        <v>238</v>
      </c>
      <c r="AD4115" s="41" t="s">
        <v>3948</v>
      </c>
      <c r="AE4115" s="41" t="s">
        <v>121</v>
      </c>
      <c r="AF4115" s="41" t="s">
        <v>322</v>
      </c>
      <c r="AG4115" s="41" t="s">
        <v>56</v>
      </c>
      <c r="AH4115" s="41" t="s">
        <v>56</v>
      </c>
      <c r="AI4115" s="41" t="s">
        <v>56</v>
      </c>
      <c r="AJ4115" s="41" t="s">
        <v>160</v>
      </c>
      <c r="AK4115" s="41" t="s">
        <v>56</v>
      </c>
    </row>
    <row r="4116" spans="1:37" s="41" customFormat="1" ht="15.75" thickBot="1" x14ac:dyDescent="0.3">
      <c r="A4116" s="11" t="s">
        <v>45</v>
      </c>
      <c r="B4116" s="12" t="s">
        <v>8</v>
      </c>
      <c r="C4116" s="13" t="s">
        <v>46</v>
      </c>
      <c r="D4116" s="14" t="s">
        <v>47</v>
      </c>
      <c r="E4116" s="13" t="s">
        <v>8291</v>
      </c>
      <c r="F4116" s="4" t="s">
        <v>122</v>
      </c>
      <c r="G4116" s="4" t="s">
        <v>501</v>
      </c>
      <c r="H4116" s="15">
        <v>43251.25</v>
      </c>
      <c r="I4116" s="15">
        <v>43251.4375</v>
      </c>
      <c r="J4116" s="131" t="s">
        <v>5024</v>
      </c>
      <c r="K4116" s="45" t="s">
        <v>9</v>
      </c>
      <c r="L4116" s="47" t="s">
        <v>7</v>
      </c>
      <c r="M4116" s="47" t="s">
        <v>56</v>
      </c>
      <c r="N4116" s="9" t="str">
        <f t="shared" si="1003"/>
        <v>Minor</v>
      </c>
      <c r="O4116" s="10" t="str">
        <f t="shared" si="1004"/>
        <v>Successful</v>
      </c>
      <c r="P4116" s="10" t="str">
        <f t="shared" si="1005"/>
        <v>On Time</v>
      </c>
      <c r="Q4116" s="9">
        <f t="shared" si="1006"/>
        <v>1</v>
      </c>
      <c r="R4116" s="9">
        <f t="shared" si="1007"/>
        <v>1</v>
      </c>
      <c r="S4116" s="9">
        <f t="shared" si="1008"/>
        <v>0</v>
      </c>
      <c r="T4116" s="9" t="str">
        <f t="shared" si="1009"/>
        <v>May</v>
      </c>
      <c r="U4116" s="40">
        <f t="shared" si="1010"/>
        <v>0</v>
      </c>
      <c r="V4116" s="40" t="str">
        <f t="shared" si="1011"/>
        <v>Normal</v>
      </c>
      <c r="W4116" s="40">
        <f t="shared" si="1012"/>
        <v>0</v>
      </c>
      <c r="X4116" s="40">
        <f t="shared" si="1013"/>
        <v>0</v>
      </c>
      <c r="Y4116" s="40">
        <f t="shared" si="1014"/>
        <v>0</v>
      </c>
      <c r="Z4116" s="40">
        <f t="shared" si="1015"/>
        <v>0</v>
      </c>
      <c r="AA4116" s="40">
        <f t="shared" si="1016"/>
        <v>1</v>
      </c>
      <c r="AB4116" s="40">
        <f t="shared" si="1017"/>
        <v>0</v>
      </c>
      <c r="AC4116" s="41" t="s">
        <v>823</v>
      </c>
      <c r="AD4116" s="41" t="s">
        <v>280</v>
      </c>
      <c r="AE4116" s="41" t="s">
        <v>147</v>
      </c>
      <c r="AF4116" s="41" t="s">
        <v>8</v>
      </c>
      <c r="AG4116" s="41" t="s">
        <v>56</v>
      </c>
      <c r="AH4116" s="41" t="s">
        <v>56</v>
      </c>
      <c r="AI4116" s="41" t="s">
        <v>56</v>
      </c>
      <c r="AJ4116" s="41" t="s">
        <v>160</v>
      </c>
      <c r="AK4116" s="41" t="s">
        <v>56</v>
      </c>
    </row>
    <row r="4117" spans="1:37" s="41" customFormat="1" ht="15.75" thickBot="1" x14ac:dyDescent="0.3">
      <c r="A4117" s="11" t="s">
        <v>45</v>
      </c>
      <c r="B4117" s="12" t="s">
        <v>216</v>
      </c>
      <c r="C4117" s="13" t="s">
        <v>52</v>
      </c>
      <c r="D4117" s="14" t="s">
        <v>47</v>
      </c>
      <c r="E4117" s="13" t="s">
        <v>8292</v>
      </c>
      <c r="F4117" s="4" t="s">
        <v>309</v>
      </c>
      <c r="G4117" s="4" t="s">
        <v>8423</v>
      </c>
      <c r="H4117" s="15">
        <v>43250.666666666664</v>
      </c>
      <c r="I4117" s="15">
        <v>43251.666666666664</v>
      </c>
      <c r="J4117" s="131" t="s">
        <v>9093</v>
      </c>
      <c r="K4117" s="45" t="s">
        <v>9</v>
      </c>
      <c r="L4117" s="47" t="s">
        <v>7</v>
      </c>
      <c r="M4117" s="47" t="s">
        <v>56</v>
      </c>
      <c r="N4117" s="9" t="str">
        <f t="shared" si="1003"/>
        <v>Standard</v>
      </c>
      <c r="O4117" s="10" t="str">
        <f t="shared" si="1004"/>
        <v>Successful</v>
      </c>
      <c r="P4117" s="10" t="str">
        <f t="shared" si="1005"/>
        <v>On Time</v>
      </c>
      <c r="Q4117" s="9">
        <f t="shared" si="1006"/>
        <v>1</v>
      </c>
      <c r="R4117" s="9">
        <f t="shared" si="1007"/>
        <v>1</v>
      </c>
      <c r="S4117" s="9">
        <f t="shared" si="1008"/>
        <v>0</v>
      </c>
      <c r="T4117" s="9" t="str">
        <f t="shared" si="1009"/>
        <v>May</v>
      </c>
      <c r="U4117" s="40">
        <f t="shared" si="1010"/>
        <v>0</v>
      </c>
      <c r="V4117" s="40" t="str">
        <f t="shared" si="1011"/>
        <v>Normal</v>
      </c>
      <c r="W4117" s="40">
        <f t="shared" si="1012"/>
        <v>0</v>
      </c>
      <c r="X4117" s="40">
        <f t="shared" si="1013"/>
        <v>0</v>
      </c>
      <c r="Y4117" s="40">
        <f t="shared" si="1014"/>
        <v>0</v>
      </c>
      <c r="Z4117" s="40">
        <f t="shared" si="1015"/>
        <v>0</v>
      </c>
      <c r="AA4117" s="40">
        <f t="shared" si="1016"/>
        <v>1</v>
      </c>
      <c r="AB4117" s="40">
        <f t="shared" si="1017"/>
        <v>0</v>
      </c>
      <c r="AC4117" s="41" t="s">
        <v>823</v>
      </c>
      <c r="AD4117" s="41" t="s">
        <v>301</v>
      </c>
      <c r="AE4117" s="41" t="s">
        <v>227</v>
      </c>
      <c r="AF4117" s="41" t="s">
        <v>216</v>
      </c>
      <c r="AG4117" s="41" t="s">
        <v>56</v>
      </c>
      <c r="AH4117" s="41" t="s">
        <v>56</v>
      </c>
      <c r="AI4117" s="41" t="s">
        <v>56</v>
      </c>
      <c r="AJ4117" s="41" t="s">
        <v>160</v>
      </c>
      <c r="AK4117" s="41" t="s">
        <v>56</v>
      </c>
    </row>
    <row r="4118" spans="1:37" s="41" customFormat="1" ht="15.75" thickBot="1" x14ac:dyDescent="0.3">
      <c r="A4118" s="11" t="s">
        <v>49</v>
      </c>
      <c r="B4118" s="12" t="s">
        <v>216</v>
      </c>
      <c r="C4118" s="13" t="s">
        <v>46</v>
      </c>
      <c r="D4118" s="14" t="s">
        <v>47</v>
      </c>
      <c r="E4118" s="13" t="s">
        <v>8293</v>
      </c>
      <c r="F4118" s="4" t="s">
        <v>75</v>
      </c>
      <c r="G4118" s="4" t="s">
        <v>3152</v>
      </c>
      <c r="H4118" s="15">
        <v>43250.666666666664</v>
      </c>
      <c r="I4118" s="15">
        <v>43251.041666666664</v>
      </c>
      <c r="J4118" s="131" t="s">
        <v>9094</v>
      </c>
      <c r="K4118" s="45" t="s">
        <v>9</v>
      </c>
      <c r="L4118" s="47" t="s">
        <v>7</v>
      </c>
      <c r="M4118" s="47" t="s">
        <v>56</v>
      </c>
      <c r="N4118" s="9" t="str">
        <f t="shared" si="1003"/>
        <v>Minor</v>
      </c>
      <c r="O4118" s="10" t="str">
        <f t="shared" si="1004"/>
        <v>Successful</v>
      </c>
      <c r="P4118" s="10" t="str">
        <f t="shared" si="1005"/>
        <v>On Time</v>
      </c>
      <c r="Q4118" s="9">
        <f t="shared" si="1006"/>
        <v>1</v>
      </c>
      <c r="R4118" s="9">
        <f t="shared" si="1007"/>
        <v>1</v>
      </c>
      <c r="S4118" s="9">
        <f t="shared" si="1008"/>
        <v>0</v>
      </c>
      <c r="T4118" s="9" t="str">
        <f t="shared" si="1009"/>
        <v>May</v>
      </c>
      <c r="U4118" s="40">
        <f t="shared" si="1010"/>
        <v>0</v>
      </c>
      <c r="V4118" s="40" t="str">
        <f t="shared" si="1011"/>
        <v>Normal</v>
      </c>
      <c r="W4118" s="40">
        <f t="shared" si="1012"/>
        <v>0</v>
      </c>
      <c r="X4118" s="40">
        <f t="shared" si="1013"/>
        <v>0</v>
      </c>
      <c r="Y4118" s="40">
        <f t="shared" si="1014"/>
        <v>0</v>
      </c>
      <c r="Z4118" s="40">
        <f t="shared" si="1015"/>
        <v>0</v>
      </c>
      <c r="AA4118" s="40">
        <f t="shared" si="1016"/>
        <v>1</v>
      </c>
      <c r="AB4118" s="40">
        <f t="shared" si="1017"/>
        <v>0</v>
      </c>
      <c r="AC4118" s="41" t="s">
        <v>9180</v>
      </c>
      <c r="AD4118" s="41" t="s">
        <v>280</v>
      </c>
      <c r="AE4118" s="41" t="s">
        <v>323</v>
      </c>
      <c r="AF4118" s="41" t="s">
        <v>216</v>
      </c>
      <c r="AG4118" s="41" t="s">
        <v>56</v>
      </c>
      <c r="AH4118" s="41" t="s">
        <v>56</v>
      </c>
      <c r="AI4118" s="41" t="s">
        <v>56</v>
      </c>
      <c r="AJ4118" s="41" t="s">
        <v>160</v>
      </c>
      <c r="AK4118" s="41" t="s">
        <v>56</v>
      </c>
    </row>
    <row r="4119" spans="1:37" s="41" customFormat="1" ht="15.75" thickBot="1" x14ac:dyDescent="0.3">
      <c r="A4119" s="11" t="s">
        <v>50</v>
      </c>
      <c r="B4119" s="12" t="s">
        <v>216</v>
      </c>
      <c r="C4119" s="13" t="s">
        <v>46</v>
      </c>
      <c r="D4119" s="14" t="s">
        <v>47</v>
      </c>
      <c r="E4119" s="13" t="s">
        <v>8294</v>
      </c>
      <c r="F4119" s="4" t="s">
        <v>152</v>
      </c>
      <c r="G4119" s="4" t="s">
        <v>648</v>
      </c>
      <c r="H4119" s="15">
        <v>43250.5</v>
      </c>
      <c r="I4119" s="15">
        <v>43250.708333333336</v>
      </c>
      <c r="J4119" s="131" t="s">
        <v>9095</v>
      </c>
      <c r="K4119" s="45" t="s">
        <v>9</v>
      </c>
      <c r="L4119" s="47" t="s">
        <v>7</v>
      </c>
      <c r="M4119" s="47" t="s">
        <v>56</v>
      </c>
      <c r="N4119" s="9" t="str">
        <f t="shared" si="1003"/>
        <v>Minor</v>
      </c>
      <c r="O4119" s="10" t="str">
        <f t="shared" si="1004"/>
        <v>Successful</v>
      </c>
      <c r="P4119" s="10" t="str">
        <f t="shared" si="1005"/>
        <v>On Time</v>
      </c>
      <c r="Q4119" s="9">
        <f t="shared" si="1006"/>
        <v>1</v>
      </c>
      <c r="R4119" s="9">
        <f t="shared" si="1007"/>
        <v>1</v>
      </c>
      <c r="S4119" s="9">
        <f t="shared" si="1008"/>
        <v>0</v>
      </c>
      <c r="T4119" s="9" t="str">
        <f t="shared" si="1009"/>
        <v>May</v>
      </c>
      <c r="U4119" s="40">
        <f t="shared" si="1010"/>
        <v>0</v>
      </c>
      <c r="V4119" s="40" t="str">
        <f t="shared" si="1011"/>
        <v>Normal</v>
      </c>
      <c r="W4119" s="40">
        <f t="shared" si="1012"/>
        <v>0</v>
      </c>
      <c r="X4119" s="40">
        <f t="shared" si="1013"/>
        <v>0</v>
      </c>
      <c r="Y4119" s="40">
        <f t="shared" si="1014"/>
        <v>0</v>
      </c>
      <c r="Z4119" s="40">
        <f t="shared" si="1015"/>
        <v>0</v>
      </c>
      <c r="AA4119" s="40">
        <f t="shared" si="1016"/>
        <v>1</v>
      </c>
      <c r="AB4119" s="40">
        <f t="shared" si="1017"/>
        <v>0</v>
      </c>
      <c r="AC4119" s="41" t="s">
        <v>537</v>
      </c>
      <c r="AD4119" s="41" t="s">
        <v>280</v>
      </c>
      <c r="AE4119" s="41" t="s">
        <v>121</v>
      </c>
      <c r="AF4119" s="41" t="s">
        <v>322</v>
      </c>
      <c r="AG4119" s="41" t="s">
        <v>56</v>
      </c>
      <c r="AH4119" s="41" t="s">
        <v>56</v>
      </c>
      <c r="AI4119" s="41" t="s">
        <v>56</v>
      </c>
      <c r="AJ4119" s="41" t="s">
        <v>160</v>
      </c>
      <c r="AK4119" s="41" t="s">
        <v>56</v>
      </c>
    </row>
    <row r="4120" spans="1:37" s="41" customFormat="1" ht="15.75" thickBot="1" x14ac:dyDescent="0.3">
      <c r="A4120" s="11" t="s">
        <v>65</v>
      </c>
      <c r="B4120" s="12" t="s">
        <v>216</v>
      </c>
      <c r="C4120" s="13" t="s">
        <v>46</v>
      </c>
      <c r="D4120" s="14" t="s">
        <v>47</v>
      </c>
      <c r="E4120" s="13" t="s">
        <v>8295</v>
      </c>
      <c r="F4120" s="4" t="s">
        <v>328</v>
      </c>
      <c r="G4120" s="4" t="s">
        <v>3162</v>
      </c>
      <c r="H4120" s="15">
        <v>43250.458333333336</v>
      </c>
      <c r="I4120" s="15">
        <v>43251.666666666664</v>
      </c>
      <c r="J4120" s="131" t="s">
        <v>9096</v>
      </c>
      <c r="K4120" s="45" t="s">
        <v>9</v>
      </c>
      <c r="L4120" s="47" t="s">
        <v>7</v>
      </c>
      <c r="M4120" s="47" t="s">
        <v>56</v>
      </c>
      <c r="N4120" s="9" t="str">
        <f t="shared" si="1003"/>
        <v>Minor</v>
      </c>
      <c r="O4120" s="10" t="str">
        <f t="shared" si="1004"/>
        <v>Successful</v>
      </c>
      <c r="P4120" s="10" t="str">
        <f t="shared" si="1005"/>
        <v>On Time</v>
      </c>
      <c r="Q4120" s="9">
        <f t="shared" si="1006"/>
        <v>1</v>
      </c>
      <c r="R4120" s="9">
        <f t="shared" si="1007"/>
        <v>1</v>
      </c>
      <c r="S4120" s="9">
        <f t="shared" si="1008"/>
        <v>0</v>
      </c>
      <c r="T4120" s="9" t="str">
        <f t="shared" si="1009"/>
        <v>May</v>
      </c>
      <c r="U4120" s="40">
        <f t="shared" si="1010"/>
        <v>0</v>
      </c>
      <c r="V4120" s="40" t="str">
        <f t="shared" si="1011"/>
        <v>Normal</v>
      </c>
      <c r="W4120" s="40">
        <f t="shared" si="1012"/>
        <v>0</v>
      </c>
      <c r="X4120" s="40">
        <f t="shared" si="1013"/>
        <v>0</v>
      </c>
      <c r="Y4120" s="40">
        <f t="shared" si="1014"/>
        <v>0</v>
      </c>
      <c r="Z4120" s="40">
        <f t="shared" si="1015"/>
        <v>0</v>
      </c>
      <c r="AA4120" s="40">
        <f t="shared" si="1016"/>
        <v>1</v>
      </c>
      <c r="AB4120" s="40">
        <f t="shared" si="1017"/>
        <v>0</v>
      </c>
      <c r="AC4120" s="41" t="s">
        <v>537</v>
      </c>
      <c r="AD4120" s="41" t="s">
        <v>515</v>
      </c>
      <c r="AE4120" s="41" t="s">
        <v>424</v>
      </c>
      <c r="AF4120" s="41" t="s">
        <v>216</v>
      </c>
      <c r="AG4120" s="41" t="s">
        <v>56</v>
      </c>
      <c r="AH4120" s="41" t="s">
        <v>56</v>
      </c>
      <c r="AI4120" s="41" t="s">
        <v>56</v>
      </c>
      <c r="AJ4120" s="41" t="s">
        <v>160</v>
      </c>
      <c r="AK4120" s="41" t="s">
        <v>56</v>
      </c>
    </row>
    <row r="4121" spans="1:37" s="41" customFormat="1" ht="15.75" thickBot="1" x14ac:dyDescent="0.3">
      <c r="A4121" s="11" t="s">
        <v>66</v>
      </c>
      <c r="B4121" s="12" t="s">
        <v>8</v>
      </c>
      <c r="C4121" s="13" t="s">
        <v>46</v>
      </c>
      <c r="D4121" s="14" t="s">
        <v>47</v>
      </c>
      <c r="E4121" s="13" t="s">
        <v>8296</v>
      </c>
      <c r="F4121" s="4" t="s">
        <v>76</v>
      </c>
      <c r="G4121" s="4" t="s">
        <v>213</v>
      </c>
      <c r="H4121" s="15">
        <v>43250.791666666664</v>
      </c>
      <c r="I4121" s="15">
        <v>43250.833333333336</v>
      </c>
      <c r="J4121" s="131" t="s">
        <v>9097</v>
      </c>
      <c r="K4121" s="45" t="s">
        <v>9</v>
      </c>
      <c r="L4121" s="47" t="s">
        <v>7</v>
      </c>
      <c r="M4121" s="47" t="s">
        <v>56</v>
      </c>
      <c r="N4121" s="9" t="str">
        <f t="shared" si="1003"/>
        <v>Minor</v>
      </c>
      <c r="O4121" s="10" t="str">
        <f t="shared" si="1004"/>
        <v>Successful</v>
      </c>
      <c r="P4121" s="10" t="str">
        <f t="shared" si="1005"/>
        <v>On Time</v>
      </c>
      <c r="Q4121" s="9">
        <f t="shared" si="1006"/>
        <v>1</v>
      </c>
      <c r="R4121" s="9">
        <f t="shared" si="1007"/>
        <v>1</v>
      </c>
      <c r="S4121" s="9">
        <f t="shared" si="1008"/>
        <v>0</v>
      </c>
      <c r="T4121" s="9" t="str">
        <f t="shared" si="1009"/>
        <v>May</v>
      </c>
      <c r="U4121" s="40">
        <f t="shared" si="1010"/>
        <v>0</v>
      </c>
      <c r="V4121" s="40" t="str">
        <f t="shared" si="1011"/>
        <v>Normal</v>
      </c>
      <c r="W4121" s="40">
        <f t="shared" si="1012"/>
        <v>0</v>
      </c>
      <c r="X4121" s="40">
        <f t="shared" si="1013"/>
        <v>0</v>
      </c>
      <c r="Y4121" s="40">
        <f t="shared" si="1014"/>
        <v>0</v>
      </c>
      <c r="Z4121" s="40">
        <f t="shared" si="1015"/>
        <v>0</v>
      </c>
      <c r="AA4121" s="40">
        <f t="shared" si="1016"/>
        <v>1</v>
      </c>
      <c r="AB4121" s="40">
        <f t="shared" si="1017"/>
        <v>0</v>
      </c>
      <c r="AC4121" s="41" t="s">
        <v>537</v>
      </c>
      <c r="AD4121" s="41" t="s">
        <v>280</v>
      </c>
      <c r="AE4121" s="41" t="s">
        <v>259</v>
      </c>
      <c r="AF4121" s="41" t="s">
        <v>8</v>
      </c>
      <c r="AG4121" s="41" t="s">
        <v>56</v>
      </c>
      <c r="AH4121" s="41" t="s">
        <v>56</v>
      </c>
      <c r="AI4121" s="41" t="s">
        <v>56</v>
      </c>
      <c r="AJ4121" s="41" t="s">
        <v>160</v>
      </c>
      <c r="AK4121" s="41" t="s">
        <v>56</v>
      </c>
    </row>
    <row r="4122" spans="1:37" s="41" customFormat="1" ht="15.75" thickBot="1" x14ac:dyDescent="0.3">
      <c r="A4122" s="11" t="s">
        <v>359</v>
      </c>
      <c r="B4122" s="12" t="s">
        <v>216</v>
      </c>
      <c r="C4122" s="13" t="s">
        <v>52</v>
      </c>
      <c r="D4122" s="14" t="s">
        <v>47</v>
      </c>
      <c r="E4122" s="13" t="s">
        <v>8297</v>
      </c>
      <c r="F4122" s="4" t="s">
        <v>158</v>
      </c>
      <c r="G4122" s="4" t="s">
        <v>243</v>
      </c>
      <c r="H4122" s="15">
        <v>43250.916666666664</v>
      </c>
      <c r="I4122" s="15">
        <v>43250.958333333336</v>
      </c>
      <c r="J4122" s="131" t="s">
        <v>9098</v>
      </c>
      <c r="K4122" s="45" t="s">
        <v>9</v>
      </c>
      <c r="L4122" s="47" t="s">
        <v>7</v>
      </c>
      <c r="M4122" s="47" t="s">
        <v>56</v>
      </c>
      <c r="N4122" s="9" t="str">
        <f t="shared" si="1003"/>
        <v>Standard</v>
      </c>
      <c r="O4122" s="10" t="str">
        <f t="shared" si="1004"/>
        <v>Successful</v>
      </c>
      <c r="P4122" s="10" t="str">
        <f t="shared" si="1005"/>
        <v>On Time</v>
      </c>
      <c r="Q4122" s="9">
        <f t="shared" si="1006"/>
        <v>1</v>
      </c>
      <c r="R4122" s="9">
        <f t="shared" si="1007"/>
        <v>1</v>
      </c>
      <c r="S4122" s="9">
        <f t="shared" si="1008"/>
        <v>0</v>
      </c>
      <c r="T4122" s="9" t="str">
        <f t="shared" si="1009"/>
        <v>May</v>
      </c>
      <c r="U4122" s="40">
        <f t="shared" si="1010"/>
        <v>0</v>
      </c>
      <c r="V4122" s="40" t="str">
        <f t="shared" si="1011"/>
        <v>Normal</v>
      </c>
      <c r="W4122" s="40">
        <f t="shared" si="1012"/>
        <v>0</v>
      </c>
      <c r="X4122" s="40">
        <f t="shared" si="1013"/>
        <v>0</v>
      </c>
      <c r="Y4122" s="40">
        <f t="shared" si="1014"/>
        <v>0</v>
      </c>
      <c r="Z4122" s="40">
        <f t="shared" si="1015"/>
        <v>0</v>
      </c>
      <c r="AA4122" s="40">
        <f t="shared" si="1016"/>
        <v>1</v>
      </c>
      <c r="AB4122" s="40">
        <f t="shared" si="1017"/>
        <v>0</v>
      </c>
      <c r="AC4122" s="41" t="s">
        <v>823</v>
      </c>
      <c r="AD4122" s="41" t="s">
        <v>333</v>
      </c>
      <c r="AE4122" s="41" t="s">
        <v>121</v>
      </c>
      <c r="AF4122" s="41" t="s">
        <v>322</v>
      </c>
      <c r="AG4122" s="41" t="s">
        <v>56</v>
      </c>
      <c r="AH4122" s="41" t="s">
        <v>56</v>
      </c>
      <c r="AI4122" s="41" t="s">
        <v>56</v>
      </c>
      <c r="AJ4122" s="41" t="s">
        <v>160</v>
      </c>
      <c r="AK4122" s="41" t="s">
        <v>56</v>
      </c>
    </row>
    <row r="4123" spans="1:37" s="41" customFormat="1" ht="15.75" thickBot="1" x14ac:dyDescent="0.3">
      <c r="A4123" s="11" t="s">
        <v>697</v>
      </c>
      <c r="B4123" s="12" t="s">
        <v>216</v>
      </c>
      <c r="C4123" s="13" t="s">
        <v>52</v>
      </c>
      <c r="D4123" s="14" t="s">
        <v>47</v>
      </c>
      <c r="E4123" s="13" t="s">
        <v>8298</v>
      </c>
      <c r="F4123" s="4" t="s">
        <v>614</v>
      </c>
      <c r="G4123" s="4" t="s">
        <v>3198</v>
      </c>
      <c r="H4123" s="15">
        <v>43250.625</v>
      </c>
      <c r="I4123" s="15">
        <v>43250.75</v>
      </c>
      <c r="J4123" s="131" t="s">
        <v>9099</v>
      </c>
      <c r="K4123" s="45" t="s">
        <v>9</v>
      </c>
      <c r="L4123" s="47" t="s">
        <v>7</v>
      </c>
      <c r="M4123" s="47" t="s">
        <v>56</v>
      </c>
      <c r="N4123" s="9" t="str">
        <f t="shared" si="1003"/>
        <v>Standard</v>
      </c>
      <c r="O4123" s="10" t="str">
        <f t="shared" si="1004"/>
        <v>Successful</v>
      </c>
      <c r="P4123" s="10" t="str">
        <f t="shared" si="1005"/>
        <v>On Time</v>
      </c>
      <c r="Q4123" s="9">
        <f t="shared" si="1006"/>
        <v>1</v>
      </c>
      <c r="R4123" s="9">
        <f t="shared" si="1007"/>
        <v>1</v>
      </c>
      <c r="S4123" s="9">
        <f t="shared" si="1008"/>
        <v>0</v>
      </c>
      <c r="T4123" s="9" t="str">
        <f t="shared" si="1009"/>
        <v>May</v>
      </c>
      <c r="U4123" s="40">
        <f t="shared" si="1010"/>
        <v>0</v>
      </c>
      <c r="V4123" s="40" t="str">
        <f t="shared" si="1011"/>
        <v>Normal</v>
      </c>
      <c r="W4123" s="40">
        <f t="shared" si="1012"/>
        <v>0</v>
      </c>
      <c r="X4123" s="40">
        <f t="shared" si="1013"/>
        <v>0</v>
      </c>
      <c r="Y4123" s="40">
        <f t="shared" si="1014"/>
        <v>0</v>
      </c>
      <c r="Z4123" s="40">
        <f t="shared" si="1015"/>
        <v>0</v>
      </c>
      <c r="AA4123" s="40">
        <f t="shared" si="1016"/>
        <v>1</v>
      </c>
      <c r="AB4123" s="40">
        <f t="shared" si="1017"/>
        <v>0</v>
      </c>
      <c r="AC4123" s="41" t="s">
        <v>238</v>
      </c>
      <c r="AD4123" s="41" t="s">
        <v>289</v>
      </c>
      <c r="AE4123" s="41" t="s">
        <v>351</v>
      </c>
      <c r="AF4123" s="41" t="s">
        <v>216</v>
      </c>
      <c r="AG4123" s="41" t="s">
        <v>56</v>
      </c>
      <c r="AH4123" s="41" t="s">
        <v>56</v>
      </c>
      <c r="AI4123" s="41" t="s">
        <v>56</v>
      </c>
      <c r="AJ4123" s="41" t="s">
        <v>160</v>
      </c>
      <c r="AK4123" s="41" t="s">
        <v>56</v>
      </c>
    </row>
    <row r="4124" spans="1:37" s="41" customFormat="1" ht="15.75" thickBot="1" x14ac:dyDescent="0.3">
      <c r="A4124" s="11" t="s">
        <v>697</v>
      </c>
      <c r="B4124" s="12" t="s">
        <v>216</v>
      </c>
      <c r="C4124" s="13" t="s">
        <v>52</v>
      </c>
      <c r="D4124" s="14" t="s">
        <v>47</v>
      </c>
      <c r="E4124" s="13" t="s">
        <v>8299</v>
      </c>
      <c r="F4124" s="4" t="s">
        <v>614</v>
      </c>
      <c r="G4124" s="4" t="s">
        <v>495</v>
      </c>
      <c r="H4124" s="15">
        <v>43250.625</v>
      </c>
      <c r="I4124" s="15">
        <v>43250.708333333336</v>
      </c>
      <c r="J4124" s="131" t="s">
        <v>9100</v>
      </c>
      <c r="K4124" s="45" t="s">
        <v>9</v>
      </c>
      <c r="L4124" s="47" t="s">
        <v>7</v>
      </c>
      <c r="M4124" s="47" t="s">
        <v>56</v>
      </c>
      <c r="N4124" s="9" t="str">
        <f t="shared" si="1003"/>
        <v>Standard</v>
      </c>
      <c r="O4124" s="10" t="str">
        <f t="shared" si="1004"/>
        <v>Successful</v>
      </c>
      <c r="P4124" s="10" t="str">
        <f t="shared" si="1005"/>
        <v>On Time</v>
      </c>
      <c r="Q4124" s="9">
        <f t="shared" si="1006"/>
        <v>1</v>
      </c>
      <c r="R4124" s="9">
        <f t="shared" si="1007"/>
        <v>1</v>
      </c>
      <c r="S4124" s="9">
        <f t="shared" si="1008"/>
        <v>0</v>
      </c>
      <c r="T4124" s="9" t="str">
        <f t="shared" si="1009"/>
        <v>May</v>
      </c>
      <c r="U4124" s="40">
        <f t="shared" si="1010"/>
        <v>0</v>
      </c>
      <c r="V4124" s="40" t="str">
        <f t="shared" si="1011"/>
        <v>Normal</v>
      </c>
      <c r="W4124" s="40">
        <f t="shared" si="1012"/>
        <v>0</v>
      </c>
      <c r="X4124" s="40">
        <f t="shared" si="1013"/>
        <v>0</v>
      </c>
      <c r="Y4124" s="40">
        <f t="shared" si="1014"/>
        <v>0</v>
      </c>
      <c r="Z4124" s="40">
        <f t="shared" si="1015"/>
        <v>0</v>
      </c>
      <c r="AA4124" s="40">
        <f t="shared" si="1016"/>
        <v>1</v>
      </c>
      <c r="AB4124" s="40">
        <f t="shared" si="1017"/>
        <v>0</v>
      </c>
      <c r="AC4124" s="41" t="s">
        <v>238</v>
      </c>
      <c r="AD4124" s="41" t="s">
        <v>289</v>
      </c>
      <c r="AE4124" s="41" t="s">
        <v>351</v>
      </c>
      <c r="AF4124" s="41" t="s">
        <v>216</v>
      </c>
      <c r="AG4124" s="41" t="s">
        <v>56</v>
      </c>
      <c r="AH4124" s="41" t="s">
        <v>56</v>
      </c>
      <c r="AI4124" s="41" t="s">
        <v>56</v>
      </c>
      <c r="AJ4124" s="41" t="s">
        <v>160</v>
      </c>
      <c r="AK4124" s="41" t="s">
        <v>56</v>
      </c>
    </row>
    <row r="4125" spans="1:37" s="41" customFormat="1" ht="15.75" hidden="1" thickBot="1" x14ac:dyDescent="0.3">
      <c r="A4125" s="11" t="s">
        <v>53</v>
      </c>
      <c r="B4125" s="12" t="s">
        <v>215</v>
      </c>
      <c r="C4125" s="13" t="s">
        <v>46</v>
      </c>
      <c r="D4125" s="14" t="s">
        <v>47</v>
      </c>
      <c r="E4125" s="13" t="s">
        <v>8300</v>
      </c>
      <c r="F4125" s="4" t="s">
        <v>118</v>
      </c>
      <c r="G4125" s="4" t="s">
        <v>8412</v>
      </c>
      <c r="H4125" s="15">
        <v>43250.708333333336</v>
      </c>
      <c r="I4125" s="15">
        <v>43250.833333333336</v>
      </c>
      <c r="J4125" s="131" t="s">
        <v>8932</v>
      </c>
      <c r="K4125" s="45" t="s">
        <v>9</v>
      </c>
      <c r="L4125" s="47" t="s">
        <v>7</v>
      </c>
      <c r="M4125" s="47" t="s">
        <v>56</v>
      </c>
      <c r="N4125" s="9" t="str">
        <f t="shared" si="1003"/>
        <v>Minor</v>
      </c>
      <c r="O4125" s="10" t="str">
        <f t="shared" si="1004"/>
        <v>Successful</v>
      </c>
      <c r="P4125" s="10" t="str">
        <f t="shared" si="1005"/>
        <v>On Time</v>
      </c>
      <c r="Q4125" s="9">
        <f t="shared" si="1006"/>
        <v>1</v>
      </c>
      <c r="R4125" s="9">
        <f t="shared" si="1007"/>
        <v>1</v>
      </c>
      <c r="S4125" s="9">
        <f t="shared" si="1008"/>
        <v>0</v>
      </c>
      <c r="T4125" s="9" t="str">
        <f t="shared" si="1009"/>
        <v>May</v>
      </c>
      <c r="U4125" s="40">
        <f t="shared" si="1010"/>
        <v>0</v>
      </c>
      <c r="V4125" s="40" t="str">
        <f t="shared" si="1011"/>
        <v>Normal</v>
      </c>
      <c r="W4125" s="40">
        <f t="shared" si="1012"/>
        <v>0</v>
      </c>
      <c r="X4125" s="40">
        <f t="shared" si="1013"/>
        <v>0</v>
      </c>
      <c r="Y4125" s="40">
        <f t="shared" si="1014"/>
        <v>0</v>
      </c>
      <c r="Z4125" s="40">
        <f t="shared" si="1015"/>
        <v>0</v>
      </c>
      <c r="AA4125" s="40">
        <f t="shared" si="1016"/>
        <v>1</v>
      </c>
      <c r="AB4125" s="40">
        <f t="shared" si="1017"/>
        <v>0</v>
      </c>
      <c r="AC4125" s="41" t="s">
        <v>9181</v>
      </c>
      <c r="AD4125" s="41" t="s">
        <v>9218</v>
      </c>
      <c r="AE4125" s="41" t="s">
        <v>433</v>
      </c>
      <c r="AF4125" s="41" t="s">
        <v>215</v>
      </c>
      <c r="AG4125" s="41" t="s">
        <v>56</v>
      </c>
      <c r="AH4125" s="41" t="s">
        <v>56</v>
      </c>
      <c r="AI4125" s="41" t="s">
        <v>56</v>
      </c>
      <c r="AJ4125" s="41" t="s">
        <v>160</v>
      </c>
      <c r="AK4125" s="41" t="s">
        <v>56</v>
      </c>
    </row>
    <row r="4126" spans="1:37" s="41" customFormat="1" ht="15.75" thickBot="1" x14ac:dyDescent="0.3">
      <c r="A4126" s="11" t="s">
        <v>53</v>
      </c>
      <c r="B4126" s="12" t="s">
        <v>216</v>
      </c>
      <c r="C4126" s="13" t="s">
        <v>46</v>
      </c>
      <c r="D4126" s="14" t="s">
        <v>47</v>
      </c>
      <c r="E4126" s="13" t="s">
        <v>8301</v>
      </c>
      <c r="F4126" s="4" t="s">
        <v>106</v>
      </c>
      <c r="G4126" s="4" t="s">
        <v>180</v>
      </c>
      <c r="H4126" s="15">
        <v>43250.708333333336</v>
      </c>
      <c r="I4126" s="15">
        <v>43251.666666666664</v>
      </c>
      <c r="J4126" s="131" t="s">
        <v>9101</v>
      </c>
      <c r="K4126" s="45" t="s">
        <v>9</v>
      </c>
      <c r="L4126" s="47" t="s">
        <v>7</v>
      </c>
      <c r="M4126" s="47" t="s">
        <v>56</v>
      </c>
      <c r="N4126" s="9" t="str">
        <f t="shared" si="1003"/>
        <v>Minor</v>
      </c>
      <c r="O4126" s="10" t="str">
        <f t="shared" si="1004"/>
        <v>Successful</v>
      </c>
      <c r="P4126" s="10" t="str">
        <f t="shared" si="1005"/>
        <v>On Time</v>
      </c>
      <c r="Q4126" s="9">
        <f t="shared" si="1006"/>
        <v>1</v>
      </c>
      <c r="R4126" s="9">
        <f t="shared" si="1007"/>
        <v>1</v>
      </c>
      <c r="S4126" s="9">
        <f t="shared" si="1008"/>
        <v>0</v>
      </c>
      <c r="T4126" s="9" t="str">
        <f t="shared" si="1009"/>
        <v>May</v>
      </c>
      <c r="U4126" s="40">
        <f t="shared" si="1010"/>
        <v>0</v>
      </c>
      <c r="V4126" s="40" t="str">
        <f t="shared" si="1011"/>
        <v>Normal</v>
      </c>
      <c r="W4126" s="40">
        <f t="shared" si="1012"/>
        <v>0</v>
      </c>
      <c r="X4126" s="40">
        <f t="shared" si="1013"/>
        <v>0</v>
      </c>
      <c r="Y4126" s="40">
        <f t="shared" si="1014"/>
        <v>0</v>
      </c>
      <c r="Z4126" s="40">
        <f t="shared" si="1015"/>
        <v>0</v>
      </c>
      <c r="AA4126" s="40">
        <f t="shared" si="1016"/>
        <v>1</v>
      </c>
      <c r="AB4126" s="40">
        <f t="shared" si="1017"/>
        <v>0</v>
      </c>
      <c r="AC4126" s="41" t="s">
        <v>9181</v>
      </c>
      <c r="AD4126" s="41" t="s">
        <v>280</v>
      </c>
      <c r="AE4126" s="41" t="s">
        <v>429</v>
      </c>
      <c r="AF4126" s="41" t="s">
        <v>216</v>
      </c>
      <c r="AG4126" s="41" t="s">
        <v>56</v>
      </c>
      <c r="AH4126" s="41" t="s">
        <v>56</v>
      </c>
      <c r="AI4126" s="41" t="s">
        <v>56</v>
      </c>
      <c r="AJ4126" s="41" t="s">
        <v>160</v>
      </c>
      <c r="AK4126" s="41" t="s">
        <v>56</v>
      </c>
    </row>
    <row r="4127" spans="1:37" s="41" customFormat="1" ht="15.75" thickBot="1" x14ac:dyDescent="0.3">
      <c r="A4127" s="11" t="s">
        <v>53</v>
      </c>
      <c r="B4127" s="12" t="s">
        <v>216</v>
      </c>
      <c r="C4127" s="13" t="s">
        <v>52</v>
      </c>
      <c r="D4127" s="14" t="s">
        <v>47</v>
      </c>
      <c r="E4127" s="13" t="s">
        <v>8302</v>
      </c>
      <c r="F4127" s="4" t="s">
        <v>107</v>
      </c>
      <c r="G4127" s="4" t="s">
        <v>570</v>
      </c>
      <c r="H4127" s="15">
        <v>43251.416666666664</v>
      </c>
      <c r="I4127" s="15">
        <v>43251.583333333336</v>
      </c>
      <c r="J4127" s="131" t="s">
        <v>60</v>
      </c>
      <c r="K4127" s="45" t="s">
        <v>9</v>
      </c>
      <c r="L4127" s="47" t="s">
        <v>7</v>
      </c>
      <c r="M4127" s="47" t="s">
        <v>56</v>
      </c>
      <c r="N4127" s="9" t="str">
        <f t="shared" si="1003"/>
        <v>Standard</v>
      </c>
      <c r="O4127" s="10" t="str">
        <f t="shared" si="1004"/>
        <v>Successful</v>
      </c>
      <c r="P4127" s="10" t="str">
        <f t="shared" si="1005"/>
        <v>On Time</v>
      </c>
      <c r="Q4127" s="9">
        <f t="shared" si="1006"/>
        <v>1</v>
      </c>
      <c r="R4127" s="9">
        <f t="shared" si="1007"/>
        <v>1</v>
      </c>
      <c r="S4127" s="9">
        <f t="shared" si="1008"/>
        <v>0</v>
      </c>
      <c r="T4127" s="9" t="str">
        <f t="shared" si="1009"/>
        <v>May</v>
      </c>
      <c r="U4127" s="40">
        <f t="shared" si="1010"/>
        <v>0</v>
      </c>
      <c r="V4127" s="40" t="str">
        <f t="shared" si="1011"/>
        <v>Normal</v>
      </c>
      <c r="W4127" s="40">
        <f t="shared" si="1012"/>
        <v>0</v>
      </c>
      <c r="X4127" s="40">
        <f t="shared" si="1013"/>
        <v>0</v>
      </c>
      <c r="Y4127" s="40">
        <f t="shared" si="1014"/>
        <v>0</v>
      </c>
      <c r="Z4127" s="40">
        <f t="shared" si="1015"/>
        <v>0</v>
      </c>
      <c r="AA4127" s="40">
        <f t="shared" si="1016"/>
        <v>1</v>
      </c>
      <c r="AB4127" s="40">
        <f t="shared" si="1017"/>
        <v>0</v>
      </c>
      <c r="AC4127" s="41" t="s">
        <v>9181</v>
      </c>
      <c r="AD4127" s="41" t="s">
        <v>290</v>
      </c>
      <c r="AE4127" s="41" t="s">
        <v>419</v>
      </c>
      <c r="AF4127" s="41" t="s">
        <v>216</v>
      </c>
      <c r="AG4127" s="41" t="s">
        <v>56</v>
      </c>
      <c r="AH4127" s="41" t="s">
        <v>56</v>
      </c>
      <c r="AI4127" s="41" t="s">
        <v>56</v>
      </c>
      <c r="AJ4127" s="41" t="s">
        <v>160</v>
      </c>
      <c r="AK4127" s="41" t="s">
        <v>56</v>
      </c>
    </row>
    <row r="4128" spans="1:37" s="41" customFormat="1" ht="15.75" thickBot="1" x14ac:dyDescent="0.3">
      <c r="A4128" s="11" t="s">
        <v>638</v>
      </c>
      <c r="B4128" s="12" t="s">
        <v>216</v>
      </c>
      <c r="C4128" s="13" t="s">
        <v>46</v>
      </c>
      <c r="D4128" s="14" t="s">
        <v>47</v>
      </c>
      <c r="E4128" s="13" t="s">
        <v>8303</v>
      </c>
      <c r="F4128" s="4" t="s">
        <v>630</v>
      </c>
      <c r="G4128" s="4" t="s">
        <v>734</v>
      </c>
      <c r="H4128" s="15">
        <v>43250.666666666664</v>
      </c>
      <c r="I4128" s="15">
        <v>43250.791666666664</v>
      </c>
      <c r="J4128" s="131" t="s">
        <v>9102</v>
      </c>
      <c r="K4128" s="45" t="s">
        <v>9</v>
      </c>
      <c r="L4128" s="47" t="s">
        <v>7</v>
      </c>
      <c r="M4128" s="47" t="s">
        <v>56</v>
      </c>
      <c r="N4128" s="9" t="str">
        <f t="shared" si="1003"/>
        <v>Minor</v>
      </c>
      <c r="O4128" s="10" t="str">
        <f t="shared" si="1004"/>
        <v>Successful</v>
      </c>
      <c r="P4128" s="10" t="str">
        <f t="shared" si="1005"/>
        <v>On Time</v>
      </c>
      <c r="Q4128" s="9">
        <f t="shared" si="1006"/>
        <v>1</v>
      </c>
      <c r="R4128" s="9">
        <f t="shared" si="1007"/>
        <v>1</v>
      </c>
      <c r="S4128" s="9">
        <f t="shared" si="1008"/>
        <v>0</v>
      </c>
      <c r="T4128" s="9" t="str">
        <f t="shared" si="1009"/>
        <v>May</v>
      </c>
      <c r="U4128" s="40">
        <f t="shared" si="1010"/>
        <v>0</v>
      </c>
      <c r="V4128" s="40" t="str">
        <f t="shared" si="1011"/>
        <v>Normal</v>
      </c>
      <c r="W4128" s="40">
        <f t="shared" si="1012"/>
        <v>0</v>
      </c>
      <c r="X4128" s="40">
        <f t="shared" si="1013"/>
        <v>0</v>
      </c>
      <c r="Y4128" s="40">
        <f t="shared" si="1014"/>
        <v>0</v>
      </c>
      <c r="Z4128" s="40">
        <f t="shared" si="1015"/>
        <v>0</v>
      </c>
      <c r="AA4128" s="40">
        <f t="shared" si="1016"/>
        <v>1</v>
      </c>
      <c r="AB4128" s="40">
        <f t="shared" si="1017"/>
        <v>0</v>
      </c>
      <c r="AC4128" s="41" t="s">
        <v>9181</v>
      </c>
      <c r="AD4128" s="41" t="s">
        <v>3991</v>
      </c>
      <c r="AE4128" s="41" t="s">
        <v>351</v>
      </c>
      <c r="AF4128" s="41" t="s">
        <v>216</v>
      </c>
      <c r="AG4128" s="41" t="s">
        <v>56</v>
      </c>
      <c r="AH4128" s="41" t="s">
        <v>56</v>
      </c>
      <c r="AI4128" s="41" t="s">
        <v>56</v>
      </c>
      <c r="AJ4128" s="41" t="s">
        <v>160</v>
      </c>
      <c r="AK4128" s="41" t="s">
        <v>56</v>
      </c>
    </row>
    <row r="4129" spans="1:37" s="41" customFormat="1" ht="15.75" thickBot="1" x14ac:dyDescent="0.3">
      <c r="A4129" s="11" t="s">
        <v>638</v>
      </c>
      <c r="B4129" s="12" t="s">
        <v>8</v>
      </c>
      <c r="C4129" s="13" t="s">
        <v>52</v>
      </c>
      <c r="D4129" s="14" t="s">
        <v>47</v>
      </c>
      <c r="E4129" s="13" t="s">
        <v>8304</v>
      </c>
      <c r="F4129" s="4" t="s">
        <v>662</v>
      </c>
      <c r="G4129" s="4" t="s">
        <v>4975</v>
      </c>
      <c r="H4129" s="15">
        <v>43250.458333333336</v>
      </c>
      <c r="I4129" s="15">
        <v>43250.6875</v>
      </c>
      <c r="J4129" s="131" t="s">
        <v>672</v>
      </c>
      <c r="K4129" s="45" t="s">
        <v>9</v>
      </c>
      <c r="L4129" s="47" t="s">
        <v>7</v>
      </c>
      <c r="M4129" s="47" t="s">
        <v>56</v>
      </c>
      <c r="N4129" s="9" t="str">
        <f t="shared" si="1003"/>
        <v>Standard</v>
      </c>
      <c r="O4129" s="10" t="str">
        <f t="shared" si="1004"/>
        <v>Successful</v>
      </c>
      <c r="P4129" s="10" t="str">
        <f t="shared" si="1005"/>
        <v>On Time</v>
      </c>
      <c r="Q4129" s="9">
        <f t="shared" si="1006"/>
        <v>1</v>
      </c>
      <c r="R4129" s="9">
        <f t="shared" si="1007"/>
        <v>1</v>
      </c>
      <c r="S4129" s="9">
        <f t="shared" si="1008"/>
        <v>0</v>
      </c>
      <c r="T4129" s="9" t="str">
        <f t="shared" si="1009"/>
        <v>May</v>
      </c>
      <c r="U4129" s="40">
        <f t="shared" si="1010"/>
        <v>0</v>
      </c>
      <c r="V4129" s="40" t="str">
        <f t="shared" si="1011"/>
        <v>Normal</v>
      </c>
      <c r="W4129" s="40">
        <f t="shared" si="1012"/>
        <v>0</v>
      </c>
      <c r="X4129" s="40">
        <f t="shared" si="1013"/>
        <v>0</v>
      </c>
      <c r="Y4129" s="40">
        <f t="shared" si="1014"/>
        <v>0</v>
      </c>
      <c r="Z4129" s="40">
        <f t="shared" si="1015"/>
        <v>0</v>
      </c>
      <c r="AA4129" s="40">
        <f t="shared" si="1016"/>
        <v>1</v>
      </c>
      <c r="AB4129" s="40">
        <f t="shared" si="1017"/>
        <v>0</v>
      </c>
      <c r="AC4129" s="41" t="s">
        <v>9181</v>
      </c>
      <c r="AD4129" s="41" t="s">
        <v>681</v>
      </c>
      <c r="AE4129" s="41" t="s">
        <v>259</v>
      </c>
      <c r="AF4129" s="41" t="s">
        <v>8</v>
      </c>
      <c r="AG4129" s="41" t="s">
        <v>56</v>
      </c>
      <c r="AH4129" s="41" t="s">
        <v>56</v>
      </c>
      <c r="AI4129" s="41" t="s">
        <v>56</v>
      </c>
      <c r="AJ4129" s="41" t="s">
        <v>160</v>
      </c>
      <c r="AK4129" s="41" t="s">
        <v>56</v>
      </c>
    </row>
    <row r="4130" spans="1:37" s="41" customFormat="1" ht="15.75" thickBot="1" x14ac:dyDescent="0.3">
      <c r="A4130" s="11" t="s">
        <v>45</v>
      </c>
      <c r="B4130" s="12" t="s">
        <v>216</v>
      </c>
      <c r="C4130" s="13" t="s">
        <v>52</v>
      </c>
      <c r="D4130" s="14" t="s">
        <v>47</v>
      </c>
      <c r="E4130" s="13" t="s">
        <v>8305</v>
      </c>
      <c r="F4130" s="4" t="s">
        <v>242</v>
      </c>
      <c r="G4130" s="4" t="s">
        <v>207</v>
      </c>
      <c r="H4130" s="15">
        <v>43220.708333333336</v>
      </c>
      <c r="I4130" s="15">
        <v>43251.958333333336</v>
      </c>
      <c r="J4130" s="131" t="s">
        <v>9103</v>
      </c>
      <c r="K4130" s="45" t="s">
        <v>9</v>
      </c>
      <c r="L4130" s="47" t="s">
        <v>7</v>
      </c>
      <c r="M4130" s="47" t="s">
        <v>56</v>
      </c>
      <c r="N4130" s="9" t="str">
        <f t="shared" si="1003"/>
        <v>Standard</v>
      </c>
      <c r="O4130" s="10" t="str">
        <f t="shared" si="1004"/>
        <v>Successful</v>
      </c>
      <c r="P4130" s="10" t="str">
        <f t="shared" si="1005"/>
        <v>On Time</v>
      </c>
      <c r="Q4130" s="9">
        <f t="shared" si="1006"/>
        <v>1</v>
      </c>
      <c r="R4130" s="9">
        <f t="shared" si="1007"/>
        <v>1</v>
      </c>
      <c r="S4130" s="9">
        <f t="shared" si="1008"/>
        <v>0</v>
      </c>
      <c r="T4130" s="9" t="str">
        <f t="shared" si="1009"/>
        <v>May</v>
      </c>
      <c r="U4130" s="40">
        <f t="shared" si="1010"/>
        <v>0</v>
      </c>
      <c r="V4130" s="40" t="str">
        <f t="shared" si="1011"/>
        <v>Normal</v>
      </c>
      <c r="W4130" s="40">
        <f t="shared" si="1012"/>
        <v>0</v>
      </c>
      <c r="X4130" s="40">
        <f t="shared" si="1013"/>
        <v>0</v>
      </c>
      <c r="Y4130" s="40">
        <f t="shared" si="1014"/>
        <v>0</v>
      </c>
      <c r="Z4130" s="40">
        <f t="shared" si="1015"/>
        <v>0</v>
      </c>
      <c r="AA4130" s="40">
        <f t="shared" si="1016"/>
        <v>1</v>
      </c>
      <c r="AB4130" s="40">
        <f t="shared" si="1017"/>
        <v>0</v>
      </c>
      <c r="AC4130" s="41" t="s">
        <v>823</v>
      </c>
      <c r="AD4130" s="41" t="s">
        <v>305</v>
      </c>
      <c r="AE4130" s="41" t="s">
        <v>432</v>
      </c>
      <c r="AF4130" s="41" t="s">
        <v>216</v>
      </c>
      <c r="AG4130" s="41" t="s">
        <v>56</v>
      </c>
      <c r="AH4130" s="41" t="s">
        <v>56</v>
      </c>
      <c r="AI4130" s="41" t="s">
        <v>56</v>
      </c>
      <c r="AJ4130" s="41" t="s">
        <v>160</v>
      </c>
      <c r="AK4130" s="41" t="s">
        <v>56</v>
      </c>
    </row>
    <row r="4131" spans="1:37" s="41" customFormat="1" ht="15.75" thickBot="1" x14ac:dyDescent="0.3">
      <c r="A4131" s="11" t="s">
        <v>49</v>
      </c>
      <c r="B4131" s="12" t="s">
        <v>8</v>
      </c>
      <c r="C4131" s="13" t="s">
        <v>46</v>
      </c>
      <c r="D4131" s="14" t="s">
        <v>47</v>
      </c>
      <c r="E4131" s="13" t="s">
        <v>8306</v>
      </c>
      <c r="F4131" s="4" t="s">
        <v>89</v>
      </c>
      <c r="G4131" s="4" t="s">
        <v>4946</v>
      </c>
      <c r="H4131" s="15">
        <v>43251.583333333336</v>
      </c>
      <c r="I4131" s="15">
        <v>43251.916666666664</v>
      </c>
      <c r="J4131" s="131" t="s">
        <v>9104</v>
      </c>
      <c r="K4131" s="45" t="s">
        <v>9</v>
      </c>
      <c r="L4131" s="47" t="s">
        <v>7</v>
      </c>
      <c r="M4131" s="47" t="s">
        <v>56</v>
      </c>
      <c r="N4131" s="9" t="str">
        <f t="shared" si="1003"/>
        <v>Minor</v>
      </c>
      <c r="O4131" s="10" t="str">
        <f t="shared" si="1004"/>
        <v>Successful</v>
      </c>
      <c r="P4131" s="10" t="str">
        <f t="shared" si="1005"/>
        <v>On Time</v>
      </c>
      <c r="Q4131" s="9">
        <f t="shared" si="1006"/>
        <v>1</v>
      </c>
      <c r="R4131" s="9">
        <f t="shared" si="1007"/>
        <v>1</v>
      </c>
      <c r="S4131" s="9">
        <f t="shared" si="1008"/>
        <v>0</v>
      </c>
      <c r="T4131" s="9" t="str">
        <f t="shared" si="1009"/>
        <v>May</v>
      </c>
      <c r="U4131" s="40">
        <f t="shared" si="1010"/>
        <v>0</v>
      </c>
      <c r="V4131" s="40" t="str">
        <f t="shared" si="1011"/>
        <v>Normal</v>
      </c>
      <c r="W4131" s="40">
        <f t="shared" si="1012"/>
        <v>0</v>
      </c>
      <c r="X4131" s="40">
        <f t="shared" si="1013"/>
        <v>0</v>
      </c>
      <c r="Y4131" s="40">
        <f t="shared" si="1014"/>
        <v>0</v>
      </c>
      <c r="Z4131" s="40">
        <f t="shared" si="1015"/>
        <v>0</v>
      </c>
      <c r="AA4131" s="40">
        <f t="shared" si="1016"/>
        <v>1</v>
      </c>
      <c r="AB4131" s="40">
        <f t="shared" si="1017"/>
        <v>0</v>
      </c>
      <c r="AC4131" s="41" t="s">
        <v>9180</v>
      </c>
      <c r="AD4131" s="41" t="s">
        <v>280</v>
      </c>
      <c r="AE4131" s="41" t="s">
        <v>147</v>
      </c>
      <c r="AF4131" s="41" t="s">
        <v>8</v>
      </c>
      <c r="AG4131" s="41" t="s">
        <v>56</v>
      </c>
      <c r="AH4131" s="41" t="s">
        <v>56</v>
      </c>
      <c r="AI4131" s="41" t="s">
        <v>56</v>
      </c>
      <c r="AJ4131" s="41" t="s">
        <v>160</v>
      </c>
      <c r="AK4131" s="41" t="s">
        <v>56</v>
      </c>
    </row>
    <row r="4132" spans="1:37" s="41" customFormat="1" ht="15.75" thickBot="1" x14ac:dyDescent="0.3">
      <c r="A4132" s="11" t="s">
        <v>45</v>
      </c>
      <c r="B4132" s="12" t="s">
        <v>216</v>
      </c>
      <c r="C4132" s="13" t="s">
        <v>52</v>
      </c>
      <c r="D4132" s="14" t="s">
        <v>47</v>
      </c>
      <c r="E4132" s="13" t="s">
        <v>8307</v>
      </c>
      <c r="F4132" s="4" t="s">
        <v>324</v>
      </c>
      <c r="G4132" s="4" t="s">
        <v>510</v>
      </c>
      <c r="H4132" s="15">
        <v>43216.75</v>
      </c>
      <c r="I4132" s="15">
        <v>43251.958333333336</v>
      </c>
      <c r="J4132" s="131" t="s">
        <v>9105</v>
      </c>
      <c r="K4132" s="45" t="s">
        <v>9</v>
      </c>
      <c r="L4132" s="47" t="s">
        <v>7</v>
      </c>
      <c r="M4132" s="47" t="s">
        <v>56</v>
      </c>
      <c r="N4132" s="9" t="str">
        <f t="shared" si="1003"/>
        <v>Standard</v>
      </c>
      <c r="O4132" s="10" t="str">
        <f t="shared" si="1004"/>
        <v>Successful</v>
      </c>
      <c r="P4132" s="10" t="str">
        <f t="shared" si="1005"/>
        <v>On Time</v>
      </c>
      <c r="Q4132" s="9">
        <f t="shared" si="1006"/>
        <v>1</v>
      </c>
      <c r="R4132" s="9">
        <f t="shared" si="1007"/>
        <v>1</v>
      </c>
      <c r="S4132" s="9">
        <f t="shared" si="1008"/>
        <v>0</v>
      </c>
      <c r="T4132" s="9" t="str">
        <f t="shared" si="1009"/>
        <v>May</v>
      </c>
      <c r="U4132" s="40">
        <f t="shared" si="1010"/>
        <v>0</v>
      </c>
      <c r="V4132" s="40" t="str">
        <f t="shared" si="1011"/>
        <v>Normal</v>
      </c>
      <c r="W4132" s="40">
        <f t="shared" si="1012"/>
        <v>0</v>
      </c>
      <c r="X4132" s="40">
        <f t="shared" si="1013"/>
        <v>0</v>
      </c>
      <c r="Y4132" s="40">
        <f t="shared" si="1014"/>
        <v>0</v>
      </c>
      <c r="Z4132" s="40">
        <f t="shared" si="1015"/>
        <v>0</v>
      </c>
      <c r="AA4132" s="40">
        <f t="shared" si="1016"/>
        <v>1</v>
      </c>
      <c r="AB4132" s="40">
        <f t="shared" si="1017"/>
        <v>0</v>
      </c>
      <c r="AC4132" s="41" t="s">
        <v>823</v>
      </c>
      <c r="AD4132" s="41" t="s">
        <v>367</v>
      </c>
      <c r="AE4132" s="41" t="s">
        <v>260</v>
      </c>
      <c r="AF4132" s="41" t="s">
        <v>216</v>
      </c>
      <c r="AG4132" s="41" t="s">
        <v>56</v>
      </c>
      <c r="AH4132" s="41" t="s">
        <v>56</v>
      </c>
      <c r="AI4132" s="41" t="s">
        <v>56</v>
      </c>
      <c r="AJ4132" s="41" t="s">
        <v>160</v>
      </c>
      <c r="AK4132" s="41" t="s">
        <v>56</v>
      </c>
    </row>
    <row r="4133" spans="1:37" s="41" customFormat="1" ht="15.75" thickBot="1" x14ac:dyDescent="0.3">
      <c r="A4133" s="11" t="s">
        <v>697</v>
      </c>
      <c r="B4133" s="12" t="s">
        <v>216</v>
      </c>
      <c r="C4133" s="13" t="s">
        <v>46</v>
      </c>
      <c r="D4133" s="14" t="s">
        <v>47</v>
      </c>
      <c r="E4133" s="13" t="s">
        <v>8308</v>
      </c>
      <c r="F4133" s="4" t="s">
        <v>365</v>
      </c>
      <c r="G4133" s="4" t="s">
        <v>184</v>
      </c>
      <c r="H4133" s="15">
        <v>43235.875</v>
      </c>
      <c r="I4133" s="15">
        <v>43251.708333333336</v>
      </c>
      <c r="J4133" s="131" t="s">
        <v>9106</v>
      </c>
      <c r="K4133" s="45" t="s">
        <v>9</v>
      </c>
      <c r="L4133" s="47" t="s">
        <v>7</v>
      </c>
      <c r="M4133" s="47" t="s">
        <v>56</v>
      </c>
      <c r="N4133" s="9" t="str">
        <f t="shared" si="1003"/>
        <v>Minor</v>
      </c>
      <c r="O4133" s="10" t="str">
        <f t="shared" si="1004"/>
        <v>Successful</v>
      </c>
      <c r="P4133" s="10" t="str">
        <f t="shared" si="1005"/>
        <v>On Time</v>
      </c>
      <c r="Q4133" s="9">
        <f t="shared" si="1006"/>
        <v>1</v>
      </c>
      <c r="R4133" s="9">
        <f t="shared" si="1007"/>
        <v>1</v>
      </c>
      <c r="S4133" s="9">
        <f t="shared" si="1008"/>
        <v>0</v>
      </c>
      <c r="T4133" s="9" t="str">
        <f t="shared" si="1009"/>
        <v>May</v>
      </c>
      <c r="U4133" s="40">
        <f t="shared" si="1010"/>
        <v>0</v>
      </c>
      <c r="V4133" s="40" t="str">
        <f t="shared" si="1011"/>
        <v>Normal</v>
      </c>
      <c r="W4133" s="40">
        <f t="shared" si="1012"/>
        <v>0</v>
      </c>
      <c r="X4133" s="40">
        <f t="shared" si="1013"/>
        <v>0</v>
      </c>
      <c r="Y4133" s="40">
        <f t="shared" si="1014"/>
        <v>0</v>
      </c>
      <c r="Z4133" s="40">
        <f t="shared" si="1015"/>
        <v>0</v>
      </c>
      <c r="AA4133" s="40">
        <f t="shared" si="1016"/>
        <v>1</v>
      </c>
      <c r="AB4133" s="40">
        <f t="shared" si="1017"/>
        <v>0</v>
      </c>
      <c r="AC4133" s="41" t="s">
        <v>238</v>
      </c>
      <c r="AD4133" s="41" t="s">
        <v>280</v>
      </c>
      <c r="AE4133" s="41" t="s">
        <v>432</v>
      </c>
      <c r="AF4133" s="41" t="s">
        <v>216</v>
      </c>
      <c r="AG4133" s="41" t="s">
        <v>56</v>
      </c>
      <c r="AH4133" s="41" t="s">
        <v>56</v>
      </c>
      <c r="AI4133" s="41" t="s">
        <v>56</v>
      </c>
      <c r="AJ4133" s="41" t="s">
        <v>160</v>
      </c>
      <c r="AK4133" s="41" t="s">
        <v>56</v>
      </c>
    </row>
    <row r="4134" spans="1:37" s="41" customFormat="1" ht="15.75" thickBot="1" x14ac:dyDescent="0.3">
      <c r="A4134" s="11" t="s">
        <v>45</v>
      </c>
      <c r="B4134" s="12" t="s">
        <v>216</v>
      </c>
      <c r="C4134" s="13" t="s">
        <v>52</v>
      </c>
      <c r="D4134" s="14" t="s">
        <v>47</v>
      </c>
      <c r="E4134" s="13" t="s">
        <v>8309</v>
      </c>
      <c r="F4134" s="4" t="s">
        <v>324</v>
      </c>
      <c r="G4134" s="4" t="s">
        <v>510</v>
      </c>
      <c r="H4134" s="15">
        <v>43234.666666666664</v>
      </c>
      <c r="I4134" s="15">
        <v>43251.916666666664</v>
      </c>
      <c r="J4134" s="131" t="s">
        <v>9107</v>
      </c>
      <c r="K4134" s="45" t="s">
        <v>9</v>
      </c>
      <c r="L4134" s="47" t="s">
        <v>7</v>
      </c>
      <c r="M4134" s="47" t="s">
        <v>56</v>
      </c>
      <c r="N4134" s="9" t="str">
        <f t="shared" si="1003"/>
        <v>Standard</v>
      </c>
      <c r="O4134" s="10" t="str">
        <f t="shared" si="1004"/>
        <v>Successful</v>
      </c>
      <c r="P4134" s="10" t="str">
        <f t="shared" si="1005"/>
        <v>On Time</v>
      </c>
      <c r="Q4134" s="9">
        <f t="shared" si="1006"/>
        <v>1</v>
      </c>
      <c r="R4134" s="9">
        <f t="shared" si="1007"/>
        <v>1</v>
      </c>
      <c r="S4134" s="9">
        <f t="shared" si="1008"/>
        <v>0</v>
      </c>
      <c r="T4134" s="9" t="str">
        <f t="shared" si="1009"/>
        <v>May</v>
      </c>
      <c r="U4134" s="40">
        <f t="shared" si="1010"/>
        <v>0</v>
      </c>
      <c r="V4134" s="40" t="str">
        <f t="shared" si="1011"/>
        <v>Normal</v>
      </c>
      <c r="W4134" s="40">
        <f t="shared" si="1012"/>
        <v>0</v>
      </c>
      <c r="X4134" s="40">
        <f t="shared" si="1013"/>
        <v>0</v>
      </c>
      <c r="Y4134" s="40">
        <f t="shared" si="1014"/>
        <v>0</v>
      </c>
      <c r="Z4134" s="40">
        <f t="shared" si="1015"/>
        <v>0</v>
      </c>
      <c r="AA4134" s="40">
        <f t="shared" si="1016"/>
        <v>1</v>
      </c>
      <c r="AB4134" s="40">
        <f t="shared" si="1017"/>
        <v>0</v>
      </c>
      <c r="AC4134" s="41" t="s">
        <v>823</v>
      </c>
      <c r="AD4134" s="41" t="s">
        <v>367</v>
      </c>
      <c r="AE4134" s="41" t="s">
        <v>260</v>
      </c>
      <c r="AF4134" s="41" t="s">
        <v>216</v>
      </c>
      <c r="AG4134" s="41" t="s">
        <v>56</v>
      </c>
      <c r="AH4134" s="41" t="s">
        <v>56</v>
      </c>
      <c r="AI4134" s="41" t="s">
        <v>56</v>
      </c>
      <c r="AJ4134" s="41" t="s">
        <v>160</v>
      </c>
      <c r="AK4134" s="41" t="s">
        <v>56</v>
      </c>
    </row>
    <row r="4135" spans="1:37" s="41" customFormat="1" ht="15.75" thickBot="1" x14ac:dyDescent="0.3">
      <c r="A4135" s="11" t="s">
        <v>45</v>
      </c>
      <c r="B4135" s="12" t="s">
        <v>216</v>
      </c>
      <c r="C4135" s="13" t="s">
        <v>52</v>
      </c>
      <c r="D4135" s="14" t="s">
        <v>47</v>
      </c>
      <c r="E4135" s="13" t="s">
        <v>8310</v>
      </c>
      <c r="F4135" s="4" t="s">
        <v>311</v>
      </c>
      <c r="G4135" s="4" t="s">
        <v>449</v>
      </c>
      <c r="H4135" s="15">
        <v>43245.75</v>
      </c>
      <c r="I4135" s="15">
        <v>43251.75</v>
      </c>
      <c r="J4135" s="131" t="s">
        <v>5011</v>
      </c>
      <c r="K4135" s="45" t="s">
        <v>9</v>
      </c>
      <c r="L4135" s="47" t="s">
        <v>7</v>
      </c>
      <c r="M4135" s="47" t="s">
        <v>56</v>
      </c>
      <c r="N4135" s="9" t="str">
        <f t="shared" si="1003"/>
        <v>Standard</v>
      </c>
      <c r="O4135" s="10" t="str">
        <f t="shared" si="1004"/>
        <v>Successful</v>
      </c>
      <c r="P4135" s="10" t="str">
        <f t="shared" si="1005"/>
        <v>On Time</v>
      </c>
      <c r="Q4135" s="9">
        <f t="shared" si="1006"/>
        <v>1</v>
      </c>
      <c r="R4135" s="9">
        <f t="shared" si="1007"/>
        <v>1</v>
      </c>
      <c r="S4135" s="9">
        <f t="shared" si="1008"/>
        <v>0</v>
      </c>
      <c r="T4135" s="9" t="str">
        <f t="shared" si="1009"/>
        <v>May</v>
      </c>
      <c r="U4135" s="40">
        <f t="shared" si="1010"/>
        <v>0</v>
      </c>
      <c r="V4135" s="40" t="str">
        <f t="shared" si="1011"/>
        <v>Normal</v>
      </c>
      <c r="W4135" s="40">
        <f t="shared" si="1012"/>
        <v>0</v>
      </c>
      <c r="X4135" s="40">
        <f t="shared" si="1013"/>
        <v>0</v>
      </c>
      <c r="Y4135" s="40">
        <f t="shared" si="1014"/>
        <v>0</v>
      </c>
      <c r="Z4135" s="40">
        <f t="shared" si="1015"/>
        <v>0</v>
      </c>
      <c r="AA4135" s="40">
        <f t="shared" si="1016"/>
        <v>1</v>
      </c>
      <c r="AB4135" s="40">
        <f t="shared" si="1017"/>
        <v>0</v>
      </c>
      <c r="AC4135" s="41" t="s">
        <v>823</v>
      </c>
      <c r="AD4135" s="41" t="s">
        <v>545</v>
      </c>
      <c r="AE4135" s="41" t="s">
        <v>422</v>
      </c>
      <c r="AF4135" s="41" t="s">
        <v>216</v>
      </c>
      <c r="AG4135" s="41" t="s">
        <v>56</v>
      </c>
      <c r="AH4135" s="41" t="s">
        <v>56</v>
      </c>
      <c r="AI4135" s="41" t="s">
        <v>56</v>
      </c>
      <c r="AJ4135" s="41" t="s">
        <v>160</v>
      </c>
      <c r="AK4135" s="41" t="s">
        <v>56</v>
      </c>
    </row>
    <row r="4136" spans="1:37" s="41" customFormat="1" ht="15.75" thickBot="1" x14ac:dyDescent="0.3">
      <c r="A4136" s="11" t="s">
        <v>697</v>
      </c>
      <c r="B4136" s="12" t="s">
        <v>216</v>
      </c>
      <c r="C4136" s="13" t="s">
        <v>46</v>
      </c>
      <c r="D4136" s="14" t="s">
        <v>47</v>
      </c>
      <c r="E4136" s="13" t="s">
        <v>8311</v>
      </c>
      <c r="F4136" s="4" t="s">
        <v>614</v>
      </c>
      <c r="G4136" s="4" t="s">
        <v>3198</v>
      </c>
      <c r="H4136" s="15">
        <v>43244.708333333336</v>
      </c>
      <c r="I4136" s="15">
        <v>43251.708333333336</v>
      </c>
      <c r="J4136" s="131" t="s">
        <v>9108</v>
      </c>
      <c r="K4136" s="45" t="s">
        <v>9</v>
      </c>
      <c r="L4136" s="47" t="s">
        <v>7</v>
      </c>
      <c r="M4136" s="47" t="s">
        <v>56</v>
      </c>
      <c r="N4136" s="9" t="str">
        <f t="shared" si="1003"/>
        <v>Minor</v>
      </c>
      <c r="O4136" s="10" t="str">
        <f t="shared" si="1004"/>
        <v>Successful</v>
      </c>
      <c r="P4136" s="10" t="str">
        <f t="shared" si="1005"/>
        <v>On Time</v>
      </c>
      <c r="Q4136" s="9">
        <f t="shared" si="1006"/>
        <v>1</v>
      </c>
      <c r="R4136" s="9">
        <f t="shared" si="1007"/>
        <v>1</v>
      </c>
      <c r="S4136" s="9">
        <f t="shared" si="1008"/>
        <v>0</v>
      </c>
      <c r="T4136" s="9" t="str">
        <f t="shared" si="1009"/>
        <v>May</v>
      </c>
      <c r="U4136" s="40">
        <f t="shared" si="1010"/>
        <v>0</v>
      </c>
      <c r="V4136" s="40" t="str">
        <f t="shared" si="1011"/>
        <v>Normal</v>
      </c>
      <c r="W4136" s="40">
        <f t="shared" si="1012"/>
        <v>0</v>
      </c>
      <c r="X4136" s="40">
        <f t="shared" si="1013"/>
        <v>0</v>
      </c>
      <c r="Y4136" s="40">
        <f t="shared" si="1014"/>
        <v>0</v>
      </c>
      <c r="Z4136" s="40">
        <f t="shared" si="1015"/>
        <v>0</v>
      </c>
      <c r="AA4136" s="40">
        <f t="shared" si="1016"/>
        <v>1</v>
      </c>
      <c r="AB4136" s="40">
        <f t="shared" si="1017"/>
        <v>0</v>
      </c>
      <c r="AC4136" s="41" t="s">
        <v>238</v>
      </c>
      <c r="AD4136" s="41" t="s">
        <v>349</v>
      </c>
      <c r="AE4136" s="41" t="s">
        <v>351</v>
      </c>
      <c r="AF4136" s="41" t="s">
        <v>216</v>
      </c>
      <c r="AG4136" s="41" t="s">
        <v>56</v>
      </c>
      <c r="AH4136" s="41" t="s">
        <v>56</v>
      </c>
      <c r="AI4136" s="41" t="s">
        <v>56</v>
      </c>
      <c r="AJ4136" s="41" t="s">
        <v>160</v>
      </c>
      <c r="AK4136" s="41" t="s">
        <v>56</v>
      </c>
    </row>
    <row r="4137" spans="1:37" s="41" customFormat="1" ht="15.75" thickBot="1" x14ac:dyDescent="0.3">
      <c r="A4137" s="11" t="s">
        <v>697</v>
      </c>
      <c r="B4137" s="12" t="s">
        <v>216</v>
      </c>
      <c r="C4137" s="13" t="s">
        <v>46</v>
      </c>
      <c r="D4137" s="14" t="s">
        <v>47</v>
      </c>
      <c r="E4137" s="13" t="s">
        <v>8312</v>
      </c>
      <c r="F4137" s="4" t="s">
        <v>152</v>
      </c>
      <c r="G4137" s="4" t="s">
        <v>582</v>
      </c>
      <c r="H4137" s="15">
        <v>43251.5</v>
      </c>
      <c r="I4137" s="15">
        <v>43251.791666666664</v>
      </c>
      <c r="J4137" s="131" t="s">
        <v>9109</v>
      </c>
      <c r="K4137" s="45" t="s">
        <v>9</v>
      </c>
      <c r="L4137" s="47" t="s">
        <v>7</v>
      </c>
      <c r="M4137" s="47" t="s">
        <v>56</v>
      </c>
      <c r="N4137" s="9" t="str">
        <f t="shared" si="1003"/>
        <v>Minor</v>
      </c>
      <c r="O4137" s="10" t="str">
        <f t="shared" si="1004"/>
        <v>Successful</v>
      </c>
      <c r="P4137" s="10" t="str">
        <f t="shared" si="1005"/>
        <v>On Time</v>
      </c>
      <c r="Q4137" s="9">
        <f t="shared" si="1006"/>
        <v>1</v>
      </c>
      <c r="R4137" s="9">
        <f t="shared" si="1007"/>
        <v>1</v>
      </c>
      <c r="S4137" s="9">
        <f t="shared" si="1008"/>
        <v>0</v>
      </c>
      <c r="T4137" s="9" t="str">
        <f t="shared" si="1009"/>
        <v>May</v>
      </c>
      <c r="U4137" s="40">
        <f t="shared" si="1010"/>
        <v>0</v>
      </c>
      <c r="V4137" s="40" t="str">
        <f t="shared" si="1011"/>
        <v>Normal</v>
      </c>
      <c r="W4137" s="40">
        <f t="shared" si="1012"/>
        <v>0</v>
      </c>
      <c r="X4137" s="40">
        <f t="shared" si="1013"/>
        <v>0</v>
      </c>
      <c r="Y4137" s="40">
        <f t="shared" si="1014"/>
        <v>0</v>
      </c>
      <c r="Z4137" s="40">
        <f t="shared" si="1015"/>
        <v>0</v>
      </c>
      <c r="AA4137" s="40">
        <f t="shared" si="1016"/>
        <v>1</v>
      </c>
      <c r="AB4137" s="40">
        <f t="shared" si="1017"/>
        <v>0</v>
      </c>
      <c r="AC4137" s="41" t="s">
        <v>238</v>
      </c>
      <c r="AD4137" s="41" t="s">
        <v>296</v>
      </c>
      <c r="AE4137" s="41" t="s">
        <v>121</v>
      </c>
      <c r="AF4137" s="41" t="s">
        <v>322</v>
      </c>
      <c r="AG4137" s="41" t="s">
        <v>56</v>
      </c>
      <c r="AH4137" s="41" t="s">
        <v>56</v>
      </c>
      <c r="AI4137" s="41" t="s">
        <v>56</v>
      </c>
      <c r="AJ4137" s="41" t="s">
        <v>160</v>
      </c>
      <c r="AK4137" s="41" t="s">
        <v>56</v>
      </c>
    </row>
    <row r="4138" spans="1:37" s="41" customFormat="1" ht="15.75" thickBot="1" x14ac:dyDescent="0.3">
      <c r="A4138" s="11" t="s">
        <v>50</v>
      </c>
      <c r="B4138" s="12" t="s">
        <v>216</v>
      </c>
      <c r="C4138" s="13" t="s">
        <v>46</v>
      </c>
      <c r="D4138" s="14" t="s">
        <v>47</v>
      </c>
      <c r="E4138" s="13" t="s">
        <v>8313</v>
      </c>
      <c r="F4138" s="4" t="s">
        <v>152</v>
      </c>
      <c r="G4138" s="4" t="s">
        <v>183</v>
      </c>
      <c r="H4138" s="15">
        <v>43251.708333333336</v>
      </c>
      <c r="I4138" s="15">
        <v>43251.833333333336</v>
      </c>
      <c r="J4138" s="131" t="s">
        <v>9110</v>
      </c>
      <c r="K4138" s="45" t="s">
        <v>9</v>
      </c>
      <c r="L4138" s="47" t="s">
        <v>7</v>
      </c>
      <c r="M4138" s="47" t="s">
        <v>56</v>
      </c>
      <c r="N4138" s="9" t="str">
        <f t="shared" si="1003"/>
        <v>Minor</v>
      </c>
      <c r="O4138" s="10" t="str">
        <f t="shared" si="1004"/>
        <v>Successful</v>
      </c>
      <c r="P4138" s="10" t="str">
        <f t="shared" si="1005"/>
        <v>On Time</v>
      </c>
      <c r="Q4138" s="9">
        <f t="shared" si="1006"/>
        <v>1</v>
      </c>
      <c r="R4138" s="9">
        <f t="shared" si="1007"/>
        <v>1</v>
      </c>
      <c r="S4138" s="9">
        <f t="shared" si="1008"/>
        <v>0</v>
      </c>
      <c r="T4138" s="9" t="str">
        <f t="shared" si="1009"/>
        <v>May</v>
      </c>
      <c r="U4138" s="40">
        <f t="shared" si="1010"/>
        <v>0</v>
      </c>
      <c r="V4138" s="40" t="str">
        <f t="shared" si="1011"/>
        <v>Normal</v>
      </c>
      <c r="W4138" s="40">
        <f t="shared" si="1012"/>
        <v>0</v>
      </c>
      <c r="X4138" s="40">
        <f t="shared" si="1013"/>
        <v>0</v>
      </c>
      <c r="Y4138" s="40">
        <f t="shared" si="1014"/>
        <v>0</v>
      </c>
      <c r="Z4138" s="40">
        <f t="shared" si="1015"/>
        <v>0</v>
      </c>
      <c r="AA4138" s="40">
        <f t="shared" si="1016"/>
        <v>1</v>
      </c>
      <c r="AB4138" s="40">
        <f t="shared" si="1017"/>
        <v>0</v>
      </c>
      <c r="AC4138" s="41" t="s">
        <v>537</v>
      </c>
      <c r="AD4138" s="41" t="s">
        <v>280</v>
      </c>
      <c r="AE4138" s="41" t="s">
        <v>121</v>
      </c>
      <c r="AF4138" s="41" t="s">
        <v>322</v>
      </c>
      <c r="AG4138" s="41" t="s">
        <v>56</v>
      </c>
      <c r="AH4138" s="41" t="s">
        <v>56</v>
      </c>
      <c r="AI4138" s="41" t="s">
        <v>56</v>
      </c>
      <c r="AJ4138" s="41" t="s">
        <v>160</v>
      </c>
      <c r="AK4138" s="41" t="s">
        <v>56</v>
      </c>
    </row>
    <row r="4139" spans="1:37" s="41" customFormat="1" ht="15.75" thickBot="1" x14ac:dyDescent="0.3">
      <c r="A4139" s="11" t="s">
        <v>49</v>
      </c>
      <c r="B4139" s="12" t="s">
        <v>8</v>
      </c>
      <c r="C4139" s="13" t="s">
        <v>46</v>
      </c>
      <c r="D4139" s="14" t="s">
        <v>47</v>
      </c>
      <c r="E4139" s="13" t="s">
        <v>8314</v>
      </c>
      <c r="F4139" s="4" t="s">
        <v>76</v>
      </c>
      <c r="G4139" s="4" t="s">
        <v>563</v>
      </c>
      <c r="H4139" s="15">
        <v>43251.791666666664</v>
      </c>
      <c r="I4139" s="15">
        <v>43251.999305555553</v>
      </c>
      <c r="J4139" s="131" t="s">
        <v>9111</v>
      </c>
      <c r="K4139" s="45" t="s">
        <v>9</v>
      </c>
      <c r="L4139" s="47" t="s">
        <v>7</v>
      </c>
      <c r="M4139" s="47" t="s">
        <v>56</v>
      </c>
      <c r="N4139" s="9" t="str">
        <f t="shared" si="1003"/>
        <v>Minor</v>
      </c>
      <c r="O4139" s="10" t="str">
        <f t="shared" si="1004"/>
        <v>Successful</v>
      </c>
      <c r="P4139" s="10" t="str">
        <f t="shared" si="1005"/>
        <v>On Time</v>
      </c>
      <c r="Q4139" s="9">
        <f t="shared" si="1006"/>
        <v>1</v>
      </c>
      <c r="R4139" s="9">
        <f t="shared" si="1007"/>
        <v>1</v>
      </c>
      <c r="S4139" s="9">
        <f t="shared" si="1008"/>
        <v>0</v>
      </c>
      <c r="T4139" s="9" t="str">
        <f t="shared" si="1009"/>
        <v>May</v>
      </c>
      <c r="U4139" s="40">
        <f t="shared" si="1010"/>
        <v>0</v>
      </c>
      <c r="V4139" s="40" t="str">
        <f t="shared" si="1011"/>
        <v>Normal</v>
      </c>
      <c r="W4139" s="40">
        <f t="shared" si="1012"/>
        <v>0</v>
      </c>
      <c r="X4139" s="40">
        <f t="shared" si="1013"/>
        <v>0</v>
      </c>
      <c r="Y4139" s="40">
        <f t="shared" si="1014"/>
        <v>0</v>
      </c>
      <c r="Z4139" s="40">
        <f t="shared" si="1015"/>
        <v>0</v>
      </c>
      <c r="AA4139" s="40">
        <f t="shared" si="1016"/>
        <v>1</v>
      </c>
      <c r="AB4139" s="40">
        <f t="shared" si="1017"/>
        <v>0</v>
      </c>
      <c r="AC4139" s="41" t="s">
        <v>9180</v>
      </c>
      <c r="AD4139" s="41" t="s">
        <v>280</v>
      </c>
      <c r="AE4139" s="41" t="s">
        <v>259</v>
      </c>
      <c r="AF4139" s="41" t="s">
        <v>8</v>
      </c>
      <c r="AG4139" s="41" t="s">
        <v>56</v>
      </c>
      <c r="AH4139" s="41" t="s">
        <v>56</v>
      </c>
      <c r="AI4139" s="41" t="s">
        <v>56</v>
      </c>
      <c r="AJ4139" s="41" t="s">
        <v>160</v>
      </c>
      <c r="AK4139" s="41" t="s">
        <v>56</v>
      </c>
    </row>
    <row r="4140" spans="1:37" s="41" customFormat="1" ht="15.75" thickBot="1" x14ac:dyDescent="0.3">
      <c r="A4140" s="11" t="s">
        <v>49</v>
      </c>
      <c r="B4140" s="12" t="s">
        <v>8</v>
      </c>
      <c r="C4140" s="13" t="s">
        <v>46</v>
      </c>
      <c r="D4140" s="14" t="s">
        <v>47</v>
      </c>
      <c r="E4140" s="13" t="s">
        <v>8315</v>
      </c>
      <c r="F4140" s="4" t="s">
        <v>89</v>
      </c>
      <c r="G4140" s="4" t="s">
        <v>566</v>
      </c>
      <c r="H4140" s="15">
        <v>43251.75</v>
      </c>
      <c r="I4140" s="15">
        <v>43251.958333333336</v>
      </c>
      <c r="J4140" s="131" t="s">
        <v>9112</v>
      </c>
      <c r="K4140" s="45" t="s">
        <v>9</v>
      </c>
      <c r="L4140" s="47" t="s">
        <v>7</v>
      </c>
      <c r="M4140" s="47" t="s">
        <v>56</v>
      </c>
      <c r="N4140" s="9" t="str">
        <f t="shared" si="1003"/>
        <v>Minor</v>
      </c>
      <c r="O4140" s="10" t="str">
        <f t="shared" si="1004"/>
        <v>Successful</v>
      </c>
      <c r="P4140" s="10" t="str">
        <f t="shared" si="1005"/>
        <v>On Time</v>
      </c>
      <c r="Q4140" s="9">
        <f t="shared" si="1006"/>
        <v>1</v>
      </c>
      <c r="R4140" s="9">
        <f t="shared" si="1007"/>
        <v>1</v>
      </c>
      <c r="S4140" s="9">
        <f t="shared" si="1008"/>
        <v>0</v>
      </c>
      <c r="T4140" s="9" t="str">
        <f t="shared" si="1009"/>
        <v>May</v>
      </c>
      <c r="U4140" s="40">
        <f t="shared" si="1010"/>
        <v>0</v>
      </c>
      <c r="V4140" s="40" t="str">
        <f t="shared" si="1011"/>
        <v>Normal</v>
      </c>
      <c r="W4140" s="40">
        <f t="shared" si="1012"/>
        <v>0</v>
      </c>
      <c r="X4140" s="40">
        <f t="shared" si="1013"/>
        <v>0</v>
      </c>
      <c r="Y4140" s="40">
        <f t="shared" si="1014"/>
        <v>0</v>
      </c>
      <c r="Z4140" s="40">
        <f t="shared" si="1015"/>
        <v>0</v>
      </c>
      <c r="AA4140" s="40">
        <f t="shared" si="1016"/>
        <v>1</v>
      </c>
      <c r="AB4140" s="40">
        <f t="shared" si="1017"/>
        <v>0</v>
      </c>
      <c r="AC4140" s="41" t="s">
        <v>9180</v>
      </c>
      <c r="AD4140" s="41" t="s">
        <v>280</v>
      </c>
      <c r="AE4140" s="41" t="s">
        <v>147</v>
      </c>
      <c r="AF4140" s="41" t="s">
        <v>8</v>
      </c>
      <c r="AG4140" s="41" t="s">
        <v>56</v>
      </c>
      <c r="AH4140" s="41" t="s">
        <v>56</v>
      </c>
      <c r="AI4140" s="41" t="s">
        <v>56</v>
      </c>
      <c r="AJ4140" s="41" t="s">
        <v>160</v>
      </c>
      <c r="AK4140" s="41" t="s">
        <v>56</v>
      </c>
    </row>
    <row r="4141" spans="1:37" s="41" customFormat="1" ht="15.75" thickBot="1" x14ac:dyDescent="0.3">
      <c r="A4141" s="11" t="s">
        <v>697</v>
      </c>
      <c r="B4141" s="12" t="s">
        <v>216</v>
      </c>
      <c r="C4141" s="13" t="s">
        <v>52</v>
      </c>
      <c r="D4141" s="14" t="s">
        <v>47</v>
      </c>
      <c r="E4141" s="13" t="s">
        <v>8316</v>
      </c>
      <c r="F4141" s="4" t="s">
        <v>616</v>
      </c>
      <c r="G4141" s="4" t="s">
        <v>730</v>
      </c>
      <c r="H4141" s="15">
        <v>43244.625</v>
      </c>
      <c r="I4141" s="15">
        <v>43251.708333333336</v>
      </c>
      <c r="J4141" s="131" t="s">
        <v>9113</v>
      </c>
      <c r="K4141" s="45" t="s">
        <v>9</v>
      </c>
      <c r="L4141" s="47" t="s">
        <v>7</v>
      </c>
      <c r="M4141" s="47" t="s">
        <v>56</v>
      </c>
      <c r="N4141" s="9" t="str">
        <f t="shared" si="1003"/>
        <v>Standard</v>
      </c>
      <c r="O4141" s="10" t="str">
        <f t="shared" si="1004"/>
        <v>Successful</v>
      </c>
      <c r="P4141" s="10" t="str">
        <f t="shared" si="1005"/>
        <v>On Time</v>
      </c>
      <c r="Q4141" s="9">
        <f t="shared" si="1006"/>
        <v>1</v>
      </c>
      <c r="R4141" s="9">
        <f t="shared" si="1007"/>
        <v>1</v>
      </c>
      <c r="S4141" s="9">
        <f t="shared" si="1008"/>
        <v>0</v>
      </c>
      <c r="T4141" s="9" t="str">
        <f t="shared" si="1009"/>
        <v>May</v>
      </c>
      <c r="U4141" s="40">
        <f t="shared" si="1010"/>
        <v>0</v>
      </c>
      <c r="V4141" s="40" t="str">
        <f t="shared" si="1011"/>
        <v>Normal</v>
      </c>
      <c r="W4141" s="40">
        <f t="shared" si="1012"/>
        <v>0</v>
      </c>
      <c r="X4141" s="40">
        <f t="shared" si="1013"/>
        <v>0</v>
      </c>
      <c r="Y4141" s="40">
        <f t="shared" si="1014"/>
        <v>0</v>
      </c>
      <c r="Z4141" s="40">
        <f t="shared" si="1015"/>
        <v>0</v>
      </c>
      <c r="AA4141" s="40">
        <f t="shared" si="1016"/>
        <v>1</v>
      </c>
      <c r="AB4141" s="40">
        <f t="shared" si="1017"/>
        <v>0</v>
      </c>
      <c r="AC4141" s="41" t="s">
        <v>238</v>
      </c>
      <c r="AD4141" s="41" t="s">
        <v>721</v>
      </c>
      <c r="AE4141" s="41" t="s">
        <v>428</v>
      </c>
      <c r="AF4141" s="41" t="s">
        <v>216</v>
      </c>
      <c r="AG4141" s="41" t="s">
        <v>56</v>
      </c>
      <c r="AH4141" s="41" t="s">
        <v>56</v>
      </c>
      <c r="AI4141" s="41" t="s">
        <v>56</v>
      </c>
      <c r="AJ4141" s="41" t="s">
        <v>160</v>
      </c>
      <c r="AK4141" s="41" t="s">
        <v>56</v>
      </c>
    </row>
    <row r="4142" spans="1:37" s="41" customFormat="1" ht="15.75" thickBot="1" x14ac:dyDescent="0.3">
      <c r="A4142" s="11" t="s">
        <v>53</v>
      </c>
      <c r="B4142" s="12" t="s">
        <v>8</v>
      </c>
      <c r="C4142" s="13" t="s">
        <v>46</v>
      </c>
      <c r="D4142" s="14" t="s">
        <v>47</v>
      </c>
      <c r="E4142" s="13" t="s">
        <v>8317</v>
      </c>
      <c r="F4142" s="4" t="s">
        <v>103</v>
      </c>
      <c r="G4142" s="4" t="s">
        <v>4946</v>
      </c>
      <c r="H4142" s="15">
        <v>43251.729166666664</v>
      </c>
      <c r="I4142" s="15">
        <v>43251.895833333336</v>
      </c>
      <c r="J4142" s="131" t="s">
        <v>9114</v>
      </c>
      <c r="K4142" s="45" t="s">
        <v>9</v>
      </c>
      <c r="L4142" s="47" t="s">
        <v>7</v>
      </c>
      <c r="M4142" s="47" t="s">
        <v>56</v>
      </c>
      <c r="N4142" s="9" t="str">
        <f t="shared" si="1003"/>
        <v>Minor</v>
      </c>
      <c r="O4142" s="10" t="str">
        <f t="shared" si="1004"/>
        <v>Successful</v>
      </c>
      <c r="P4142" s="10" t="str">
        <f t="shared" si="1005"/>
        <v>On Time</v>
      </c>
      <c r="Q4142" s="9">
        <f t="shared" si="1006"/>
        <v>1</v>
      </c>
      <c r="R4142" s="9">
        <f t="shared" si="1007"/>
        <v>1</v>
      </c>
      <c r="S4142" s="9">
        <f t="shared" si="1008"/>
        <v>0</v>
      </c>
      <c r="T4142" s="9" t="str">
        <f t="shared" si="1009"/>
        <v>May</v>
      </c>
      <c r="U4142" s="40">
        <f t="shared" si="1010"/>
        <v>0</v>
      </c>
      <c r="V4142" s="40" t="str">
        <f t="shared" si="1011"/>
        <v>Normal</v>
      </c>
      <c r="W4142" s="40">
        <f t="shared" si="1012"/>
        <v>0</v>
      </c>
      <c r="X4142" s="40">
        <f t="shared" si="1013"/>
        <v>0</v>
      </c>
      <c r="Y4142" s="40">
        <f t="shared" si="1014"/>
        <v>0</v>
      </c>
      <c r="Z4142" s="40">
        <f t="shared" si="1015"/>
        <v>0</v>
      </c>
      <c r="AA4142" s="40">
        <f t="shared" si="1016"/>
        <v>1</v>
      </c>
      <c r="AB4142" s="40">
        <f t="shared" si="1017"/>
        <v>0</v>
      </c>
      <c r="AC4142" s="41" t="s">
        <v>9181</v>
      </c>
      <c r="AD4142" s="41" t="s">
        <v>280</v>
      </c>
      <c r="AE4142" s="41" t="s">
        <v>147</v>
      </c>
      <c r="AF4142" s="41" t="s">
        <v>8</v>
      </c>
      <c r="AG4142" s="41" t="s">
        <v>56</v>
      </c>
      <c r="AH4142" s="41" t="s">
        <v>56</v>
      </c>
      <c r="AI4142" s="41" t="s">
        <v>56</v>
      </c>
      <c r="AJ4142" s="41" t="s">
        <v>160</v>
      </c>
      <c r="AK4142" s="41" t="s">
        <v>56</v>
      </c>
    </row>
    <row r="4143" spans="1:37" s="41" customFormat="1" ht="15.75" thickBot="1" x14ac:dyDescent="0.3">
      <c r="A4143" s="11" t="s">
        <v>638</v>
      </c>
      <c r="B4143" s="12" t="s">
        <v>216</v>
      </c>
      <c r="C4143" s="13" t="s">
        <v>46</v>
      </c>
      <c r="D4143" s="14" t="s">
        <v>47</v>
      </c>
      <c r="E4143" s="13" t="s">
        <v>8318</v>
      </c>
      <c r="F4143" s="4" t="s">
        <v>630</v>
      </c>
      <c r="G4143" s="4" t="s">
        <v>734</v>
      </c>
      <c r="H4143" s="15">
        <v>43251.333333333336</v>
      </c>
      <c r="I4143" s="15">
        <v>43251.708333333336</v>
      </c>
      <c r="J4143" s="131" t="s">
        <v>9115</v>
      </c>
      <c r="K4143" s="45" t="s">
        <v>9</v>
      </c>
      <c r="L4143" s="47" t="s">
        <v>7</v>
      </c>
      <c r="M4143" s="47" t="s">
        <v>56</v>
      </c>
      <c r="N4143" s="9" t="str">
        <f t="shared" si="1003"/>
        <v>Minor</v>
      </c>
      <c r="O4143" s="10" t="str">
        <f t="shared" si="1004"/>
        <v>Successful</v>
      </c>
      <c r="P4143" s="10" t="str">
        <f t="shared" si="1005"/>
        <v>On Time</v>
      </c>
      <c r="Q4143" s="9">
        <f t="shared" si="1006"/>
        <v>1</v>
      </c>
      <c r="R4143" s="9">
        <f t="shared" si="1007"/>
        <v>1</v>
      </c>
      <c r="S4143" s="9">
        <f t="shared" si="1008"/>
        <v>0</v>
      </c>
      <c r="T4143" s="9" t="str">
        <f t="shared" si="1009"/>
        <v>May</v>
      </c>
      <c r="U4143" s="40">
        <f t="shared" si="1010"/>
        <v>0</v>
      </c>
      <c r="V4143" s="40" t="str">
        <f t="shared" si="1011"/>
        <v>Normal</v>
      </c>
      <c r="W4143" s="40">
        <f t="shared" si="1012"/>
        <v>0</v>
      </c>
      <c r="X4143" s="40">
        <f t="shared" si="1013"/>
        <v>0</v>
      </c>
      <c r="Y4143" s="40">
        <f t="shared" si="1014"/>
        <v>0</v>
      </c>
      <c r="Z4143" s="40">
        <f t="shared" si="1015"/>
        <v>0</v>
      </c>
      <c r="AA4143" s="40">
        <f t="shared" si="1016"/>
        <v>1</v>
      </c>
      <c r="AB4143" s="40">
        <f t="shared" si="1017"/>
        <v>0</v>
      </c>
      <c r="AC4143" s="41" t="s">
        <v>9181</v>
      </c>
      <c r="AD4143" s="41" t="s">
        <v>280</v>
      </c>
      <c r="AE4143" s="41" t="s">
        <v>351</v>
      </c>
      <c r="AF4143" s="41" t="s">
        <v>216</v>
      </c>
      <c r="AG4143" s="41" t="s">
        <v>56</v>
      </c>
      <c r="AH4143" s="41" t="s">
        <v>56</v>
      </c>
      <c r="AI4143" s="41" t="s">
        <v>56</v>
      </c>
      <c r="AJ4143" s="41" t="s">
        <v>160</v>
      </c>
      <c r="AK4143" s="41" t="s">
        <v>56</v>
      </c>
    </row>
    <row r="4144" spans="1:37" s="41" customFormat="1" ht="15.75" thickBot="1" x14ac:dyDescent="0.3">
      <c r="A4144" s="11" t="s">
        <v>638</v>
      </c>
      <c r="B4144" s="12" t="s">
        <v>216</v>
      </c>
      <c r="C4144" s="13" t="s">
        <v>52</v>
      </c>
      <c r="D4144" s="14" t="s">
        <v>47</v>
      </c>
      <c r="E4144" s="13" t="s">
        <v>8319</v>
      </c>
      <c r="F4144" s="4" t="s">
        <v>630</v>
      </c>
      <c r="G4144" s="4" t="s">
        <v>734</v>
      </c>
      <c r="H4144" s="15">
        <v>43251.333333333336</v>
      </c>
      <c r="I4144" s="15">
        <v>43251.708333333336</v>
      </c>
      <c r="J4144" s="131" t="s">
        <v>9116</v>
      </c>
      <c r="K4144" s="45" t="s">
        <v>9</v>
      </c>
      <c r="L4144" s="47" t="s">
        <v>7</v>
      </c>
      <c r="M4144" s="47" t="s">
        <v>56</v>
      </c>
      <c r="N4144" s="9" t="str">
        <f t="shared" si="1003"/>
        <v>Standard</v>
      </c>
      <c r="O4144" s="10" t="str">
        <f t="shared" si="1004"/>
        <v>Successful</v>
      </c>
      <c r="P4144" s="10" t="str">
        <f t="shared" si="1005"/>
        <v>On Time</v>
      </c>
      <c r="Q4144" s="9">
        <f t="shared" si="1006"/>
        <v>1</v>
      </c>
      <c r="R4144" s="9">
        <f t="shared" si="1007"/>
        <v>1</v>
      </c>
      <c r="S4144" s="9">
        <f t="shared" si="1008"/>
        <v>0</v>
      </c>
      <c r="T4144" s="9" t="str">
        <f t="shared" si="1009"/>
        <v>May</v>
      </c>
      <c r="U4144" s="40">
        <f t="shared" si="1010"/>
        <v>0</v>
      </c>
      <c r="V4144" s="40" t="str">
        <f t="shared" si="1011"/>
        <v>Normal</v>
      </c>
      <c r="W4144" s="40">
        <f t="shared" si="1012"/>
        <v>0</v>
      </c>
      <c r="X4144" s="40">
        <f t="shared" si="1013"/>
        <v>0</v>
      </c>
      <c r="Y4144" s="40">
        <f t="shared" si="1014"/>
        <v>0</v>
      </c>
      <c r="Z4144" s="40">
        <f t="shared" si="1015"/>
        <v>0</v>
      </c>
      <c r="AA4144" s="40">
        <f t="shared" si="1016"/>
        <v>1</v>
      </c>
      <c r="AB4144" s="40">
        <f t="shared" si="1017"/>
        <v>0</v>
      </c>
      <c r="AC4144" s="41" t="s">
        <v>9181</v>
      </c>
      <c r="AD4144" s="41" t="s">
        <v>9213</v>
      </c>
      <c r="AE4144" s="41" t="s">
        <v>351</v>
      </c>
      <c r="AF4144" s="41" t="s">
        <v>216</v>
      </c>
      <c r="AG4144" s="41" t="s">
        <v>56</v>
      </c>
      <c r="AH4144" s="41" t="s">
        <v>56</v>
      </c>
      <c r="AI4144" s="41" t="s">
        <v>56</v>
      </c>
      <c r="AJ4144" s="41" t="s">
        <v>160</v>
      </c>
      <c r="AK4144" s="41" t="s">
        <v>56</v>
      </c>
    </row>
    <row r="4145" spans="1:37" s="41" customFormat="1" ht="15.75" thickBot="1" x14ac:dyDescent="0.3">
      <c r="A4145" s="11" t="s">
        <v>53</v>
      </c>
      <c r="B4145" s="12" t="s">
        <v>216</v>
      </c>
      <c r="C4145" s="13" t="s">
        <v>46</v>
      </c>
      <c r="D4145" s="14" t="s">
        <v>47</v>
      </c>
      <c r="E4145" s="13" t="s">
        <v>6548</v>
      </c>
      <c r="F4145" s="4" t="s">
        <v>106</v>
      </c>
      <c r="G4145" s="4" t="s">
        <v>506</v>
      </c>
      <c r="H4145" s="15">
        <v>43220.833333333336</v>
      </c>
      <c r="I4145" s="15">
        <v>43221.625</v>
      </c>
      <c r="J4145" s="131" t="s">
        <v>7318</v>
      </c>
      <c r="K4145" s="45" t="s">
        <v>36</v>
      </c>
      <c r="L4145" s="47" t="s">
        <v>7</v>
      </c>
      <c r="M4145" s="47" t="s">
        <v>160</v>
      </c>
      <c r="N4145" s="9" t="str">
        <f t="shared" si="1003"/>
        <v>Minor</v>
      </c>
      <c r="O4145" s="10" t="str">
        <f t="shared" si="1004"/>
        <v>Not Successful</v>
      </c>
      <c r="P4145" s="10" t="str">
        <f t="shared" si="1005"/>
        <v>On Time</v>
      </c>
      <c r="Q4145" s="9">
        <f t="shared" si="1006"/>
        <v>0</v>
      </c>
      <c r="R4145" s="9">
        <f t="shared" si="1007"/>
        <v>1</v>
      </c>
      <c r="S4145" s="9">
        <f t="shared" si="1008"/>
        <v>1</v>
      </c>
      <c r="T4145" s="9" t="str">
        <f t="shared" si="1009"/>
        <v>May</v>
      </c>
      <c r="U4145" s="40">
        <f t="shared" si="1010"/>
        <v>0</v>
      </c>
      <c r="V4145" s="40" t="str">
        <f t="shared" si="1011"/>
        <v>Normal</v>
      </c>
      <c r="W4145" s="40">
        <f t="shared" si="1012"/>
        <v>0</v>
      </c>
      <c r="X4145" s="40">
        <f t="shared" si="1013"/>
        <v>0</v>
      </c>
      <c r="Y4145" s="40">
        <f t="shared" si="1014"/>
        <v>0</v>
      </c>
      <c r="Z4145" s="40">
        <f t="shared" si="1015"/>
        <v>0</v>
      </c>
      <c r="AA4145" s="40">
        <f t="shared" si="1016"/>
        <v>1</v>
      </c>
      <c r="AB4145" s="40">
        <f t="shared" si="1017"/>
        <v>0</v>
      </c>
      <c r="AC4145" s="41" t="s">
        <v>9181</v>
      </c>
      <c r="AD4145" s="41" t="s">
        <v>5887</v>
      </c>
      <c r="AE4145" s="41" t="s">
        <v>429</v>
      </c>
      <c r="AF4145" s="41" t="s">
        <v>216</v>
      </c>
      <c r="AG4145" s="41" t="s">
        <v>56</v>
      </c>
      <c r="AH4145" s="41" t="s">
        <v>56</v>
      </c>
      <c r="AI4145" s="41" t="s">
        <v>56</v>
      </c>
      <c r="AJ4145" s="41" t="s">
        <v>160</v>
      </c>
      <c r="AK4145" s="41" t="s">
        <v>56</v>
      </c>
    </row>
    <row r="4146" spans="1:37" s="41" customFormat="1" ht="15.75" thickBot="1" x14ac:dyDescent="0.3">
      <c r="A4146" s="11" t="s">
        <v>51</v>
      </c>
      <c r="B4146" s="12" t="s">
        <v>8</v>
      </c>
      <c r="C4146" s="13" t="s">
        <v>46</v>
      </c>
      <c r="D4146" s="14" t="s">
        <v>47</v>
      </c>
      <c r="E4146" s="13" t="s">
        <v>8320</v>
      </c>
      <c r="F4146" s="4" t="s">
        <v>149</v>
      </c>
      <c r="G4146" s="4" t="s">
        <v>8424</v>
      </c>
      <c r="H4146" s="15">
        <v>43244.833333333336</v>
      </c>
      <c r="I4146" s="15">
        <v>43250.833333333336</v>
      </c>
      <c r="J4146" s="131" t="s">
        <v>9117</v>
      </c>
      <c r="K4146" s="45" t="s">
        <v>9</v>
      </c>
      <c r="L4146" s="47" t="s">
        <v>7</v>
      </c>
      <c r="M4146" s="47" t="s">
        <v>56</v>
      </c>
      <c r="N4146" s="9" t="str">
        <f t="shared" si="1003"/>
        <v>Minor</v>
      </c>
      <c r="O4146" s="10" t="str">
        <f t="shared" si="1004"/>
        <v>Successful</v>
      </c>
      <c r="P4146" s="10" t="str">
        <f t="shared" si="1005"/>
        <v>On Time</v>
      </c>
      <c r="Q4146" s="9">
        <f t="shared" si="1006"/>
        <v>1</v>
      </c>
      <c r="R4146" s="9">
        <f t="shared" si="1007"/>
        <v>1</v>
      </c>
      <c r="S4146" s="9">
        <f t="shared" si="1008"/>
        <v>0</v>
      </c>
      <c r="T4146" s="9" t="str">
        <f t="shared" si="1009"/>
        <v>May</v>
      </c>
      <c r="U4146" s="40">
        <f t="shared" si="1010"/>
        <v>0</v>
      </c>
      <c r="V4146" s="40" t="str">
        <f t="shared" si="1011"/>
        <v>Normal</v>
      </c>
      <c r="W4146" s="40">
        <f t="shared" si="1012"/>
        <v>0</v>
      </c>
      <c r="X4146" s="40">
        <f t="shared" si="1013"/>
        <v>0</v>
      </c>
      <c r="Y4146" s="40">
        <f t="shared" si="1014"/>
        <v>0</v>
      </c>
      <c r="Z4146" s="40">
        <f t="shared" si="1015"/>
        <v>0</v>
      </c>
      <c r="AA4146" s="40">
        <f t="shared" si="1016"/>
        <v>1</v>
      </c>
      <c r="AB4146" s="40">
        <f t="shared" si="1017"/>
        <v>0</v>
      </c>
      <c r="AC4146" s="41" t="s">
        <v>7463</v>
      </c>
      <c r="AD4146" s="41" t="s">
        <v>280</v>
      </c>
      <c r="AE4146" s="41" t="s">
        <v>147</v>
      </c>
      <c r="AF4146" s="41" t="s">
        <v>8</v>
      </c>
      <c r="AG4146" s="41" t="s">
        <v>56</v>
      </c>
      <c r="AH4146" s="41" t="s">
        <v>56</v>
      </c>
      <c r="AI4146" s="41" t="s">
        <v>56</v>
      </c>
      <c r="AJ4146" s="41" t="s">
        <v>160</v>
      </c>
      <c r="AK4146" s="41" t="s">
        <v>56</v>
      </c>
    </row>
    <row r="4147" spans="1:37" s="41" customFormat="1" ht="15.75" thickBot="1" x14ac:dyDescent="0.3">
      <c r="A4147" s="11" t="s">
        <v>51</v>
      </c>
      <c r="B4147" s="12" t="s">
        <v>216</v>
      </c>
      <c r="C4147" s="13" t="s">
        <v>46</v>
      </c>
      <c r="D4147" s="14" t="s">
        <v>47</v>
      </c>
      <c r="E4147" s="13" t="s">
        <v>8321</v>
      </c>
      <c r="F4147" s="4" t="s">
        <v>145</v>
      </c>
      <c r="G4147" s="4" t="s">
        <v>6752</v>
      </c>
      <c r="H4147" s="15">
        <v>43248.291666666664</v>
      </c>
      <c r="I4147" s="15">
        <v>43251.708333333336</v>
      </c>
      <c r="J4147" s="131" t="s">
        <v>9118</v>
      </c>
      <c r="K4147" s="45" t="s">
        <v>9</v>
      </c>
      <c r="L4147" s="47" t="s">
        <v>7</v>
      </c>
      <c r="M4147" s="47" t="s">
        <v>56</v>
      </c>
      <c r="N4147" s="9" t="str">
        <f t="shared" si="1003"/>
        <v>Minor</v>
      </c>
      <c r="O4147" s="10" t="str">
        <f t="shared" si="1004"/>
        <v>Successful</v>
      </c>
      <c r="P4147" s="10" t="str">
        <f t="shared" si="1005"/>
        <v>On Time</v>
      </c>
      <c r="Q4147" s="9">
        <f t="shared" si="1006"/>
        <v>1</v>
      </c>
      <c r="R4147" s="9">
        <f t="shared" si="1007"/>
        <v>1</v>
      </c>
      <c r="S4147" s="9">
        <f t="shared" si="1008"/>
        <v>0</v>
      </c>
      <c r="T4147" s="9" t="str">
        <f t="shared" si="1009"/>
        <v>May</v>
      </c>
      <c r="U4147" s="40">
        <f t="shared" si="1010"/>
        <v>0</v>
      </c>
      <c r="V4147" s="40" t="str">
        <f t="shared" si="1011"/>
        <v>Normal</v>
      </c>
      <c r="W4147" s="40">
        <f t="shared" si="1012"/>
        <v>0</v>
      </c>
      <c r="X4147" s="40">
        <f t="shared" si="1013"/>
        <v>0</v>
      </c>
      <c r="Y4147" s="40">
        <f t="shared" si="1014"/>
        <v>0</v>
      </c>
      <c r="Z4147" s="40">
        <f t="shared" si="1015"/>
        <v>0</v>
      </c>
      <c r="AA4147" s="40">
        <f t="shared" si="1016"/>
        <v>1</v>
      </c>
      <c r="AB4147" s="40">
        <f t="shared" si="1017"/>
        <v>0</v>
      </c>
      <c r="AC4147" s="41" t="s">
        <v>7463</v>
      </c>
      <c r="AD4147" s="41" t="s">
        <v>280</v>
      </c>
      <c r="AE4147" s="41" t="s">
        <v>121</v>
      </c>
      <c r="AF4147" s="41" t="s">
        <v>322</v>
      </c>
      <c r="AG4147" s="41" t="s">
        <v>56</v>
      </c>
      <c r="AH4147" s="41" t="s">
        <v>56</v>
      </c>
      <c r="AI4147" s="41" t="s">
        <v>56</v>
      </c>
      <c r="AJ4147" s="41" t="s">
        <v>160</v>
      </c>
      <c r="AK4147" s="41" t="s">
        <v>56</v>
      </c>
    </row>
    <row r="4148" spans="1:37" s="41" customFormat="1" ht="15.75" thickBot="1" x14ac:dyDescent="0.3">
      <c r="A4148" s="11" t="s">
        <v>51</v>
      </c>
      <c r="B4148" s="12" t="s">
        <v>216</v>
      </c>
      <c r="C4148" s="13" t="s">
        <v>52</v>
      </c>
      <c r="D4148" s="14" t="s">
        <v>47</v>
      </c>
      <c r="E4148" s="13" t="s">
        <v>8322</v>
      </c>
      <c r="F4148" s="4" t="s">
        <v>150</v>
      </c>
      <c r="G4148" s="4" t="s">
        <v>3148</v>
      </c>
      <c r="H4148" s="15">
        <v>43251.5</v>
      </c>
      <c r="I4148" s="15">
        <v>43251.5625</v>
      </c>
      <c r="J4148" s="131" t="s">
        <v>9119</v>
      </c>
      <c r="K4148" s="45" t="s">
        <v>9</v>
      </c>
      <c r="L4148" s="47" t="s">
        <v>7</v>
      </c>
      <c r="M4148" s="47" t="s">
        <v>56</v>
      </c>
      <c r="N4148" s="9" t="str">
        <f t="shared" si="1003"/>
        <v>Standard</v>
      </c>
      <c r="O4148" s="10" t="str">
        <f t="shared" si="1004"/>
        <v>Successful</v>
      </c>
      <c r="P4148" s="10" t="str">
        <f t="shared" si="1005"/>
        <v>On Time</v>
      </c>
      <c r="Q4148" s="9">
        <f t="shared" si="1006"/>
        <v>1</v>
      </c>
      <c r="R4148" s="9">
        <f t="shared" si="1007"/>
        <v>1</v>
      </c>
      <c r="S4148" s="9">
        <f t="shared" si="1008"/>
        <v>0</v>
      </c>
      <c r="T4148" s="9" t="str">
        <f t="shared" si="1009"/>
        <v>May</v>
      </c>
      <c r="U4148" s="40">
        <f t="shared" si="1010"/>
        <v>0</v>
      </c>
      <c r="V4148" s="40" t="str">
        <f t="shared" si="1011"/>
        <v>Normal</v>
      </c>
      <c r="W4148" s="40">
        <f t="shared" si="1012"/>
        <v>0</v>
      </c>
      <c r="X4148" s="40">
        <f t="shared" si="1013"/>
        <v>0</v>
      </c>
      <c r="Y4148" s="40">
        <f t="shared" si="1014"/>
        <v>0</v>
      </c>
      <c r="Z4148" s="40">
        <f t="shared" si="1015"/>
        <v>0</v>
      </c>
      <c r="AA4148" s="40">
        <f t="shared" si="1016"/>
        <v>1</v>
      </c>
      <c r="AB4148" s="40">
        <f t="shared" si="1017"/>
        <v>0</v>
      </c>
      <c r="AC4148" s="41" t="s">
        <v>7463</v>
      </c>
      <c r="AD4148" s="41" t="s">
        <v>280</v>
      </c>
      <c r="AE4148" s="41" t="s">
        <v>258</v>
      </c>
      <c r="AF4148" s="41" t="s">
        <v>216</v>
      </c>
      <c r="AG4148" s="41" t="s">
        <v>56</v>
      </c>
      <c r="AH4148" s="41" t="s">
        <v>56</v>
      </c>
      <c r="AI4148" s="41" t="s">
        <v>56</v>
      </c>
      <c r="AJ4148" s="41" t="s">
        <v>160</v>
      </c>
      <c r="AK4148" s="41" t="s">
        <v>56</v>
      </c>
    </row>
    <row r="4149" spans="1:37" s="41" customFormat="1" ht="15.75" thickBot="1" x14ac:dyDescent="0.3">
      <c r="A4149" s="11" t="s">
        <v>51</v>
      </c>
      <c r="B4149" s="12" t="s">
        <v>8</v>
      </c>
      <c r="C4149" s="13" t="s">
        <v>46</v>
      </c>
      <c r="D4149" s="14" t="s">
        <v>47</v>
      </c>
      <c r="E4149" s="13" t="s">
        <v>8323</v>
      </c>
      <c r="F4149" s="4" t="s">
        <v>327</v>
      </c>
      <c r="G4149" s="4" t="s">
        <v>8425</v>
      </c>
      <c r="H4149" s="15">
        <v>43236.5</v>
      </c>
      <c r="I4149" s="15">
        <v>43249.708333333336</v>
      </c>
      <c r="J4149" s="131" t="s">
        <v>9120</v>
      </c>
      <c r="K4149" s="45" t="s">
        <v>9</v>
      </c>
      <c r="L4149" s="47" t="s">
        <v>7</v>
      </c>
      <c r="M4149" s="47" t="s">
        <v>56</v>
      </c>
      <c r="N4149" s="9" t="str">
        <f t="shared" si="1003"/>
        <v>Minor</v>
      </c>
      <c r="O4149" s="10" t="str">
        <f t="shared" si="1004"/>
        <v>Successful</v>
      </c>
      <c r="P4149" s="10" t="str">
        <f t="shared" si="1005"/>
        <v>On Time</v>
      </c>
      <c r="Q4149" s="9">
        <f t="shared" si="1006"/>
        <v>1</v>
      </c>
      <c r="R4149" s="9">
        <f t="shared" si="1007"/>
        <v>1</v>
      </c>
      <c r="S4149" s="9">
        <f t="shared" si="1008"/>
        <v>0</v>
      </c>
      <c r="T4149" s="9" t="str">
        <f t="shared" si="1009"/>
        <v>May</v>
      </c>
      <c r="U4149" s="40">
        <f t="shared" si="1010"/>
        <v>0</v>
      </c>
      <c r="V4149" s="40" t="str">
        <f t="shared" si="1011"/>
        <v>Normal</v>
      </c>
      <c r="W4149" s="40">
        <f t="shared" si="1012"/>
        <v>0</v>
      </c>
      <c r="X4149" s="40">
        <f t="shared" si="1013"/>
        <v>0</v>
      </c>
      <c r="Y4149" s="40">
        <f t="shared" si="1014"/>
        <v>0</v>
      </c>
      <c r="Z4149" s="40">
        <f t="shared" si="1015"/>
        <v>0</v>
      </c>
      <c r="AA4149" s="40">
        <f t="shared" si="1016"/>
        <v>1</v>
      </c>
      <c r="AB4149" s="40">
        <f t="shared" si="1017"/>
        <v>0</v>
      </c>
      <c r="AC4149" s="41" t="s">
        <v>7463</v>
      </c>
      <c r="AD4149" s="41" t="s">
        <v>280</v>
      </c>
      <c r="AE4149" s="41" t="s">
        <v>754</v>
      </c>
      <c r="AF4149" s="41" t="s">
        <v>8</v>
      </c>
      <c r="AG4149" s="41" t="s">
        <v>56</v>
      </c>
      <c r="AH4149" s="41" t="s">
        <v>56</v>
      </c>
      <c r="AI4149" s="41" t="s">
        <v>56</v>
      </c>
      <c r="AJ4149" s="41" t="s">
        <v>160</v>
      </c>
      <c r="AK4149" s="41" t="s">
        <v>56</v>
      </c>
    </row>
    <row r="4150" spans="1:37" s="41" customFormat="1" ht="15.75" thickBot="1" x14ac:dyDescent="0.3">
      <c r="A4150" s="11" t="s">
        <v>51</v>
      </c>
      <c r="B4150" s="12" t="s">
        <v>8</v>
      </c>
      <c r="C4150" s="13" t="s">
        <v>46</v>
      </c>
      <c r="D4150" s="14" t="s">
        <v>47</v>
      </c>
      <c r="E4150" s="13" t="s">
        <v>8324</v>
      </c>
      <c r="F4150" s="4" t="s">
        <v>327</v>
      </c>
      <c r="G4150" s="4" t="s">
        <v>8425</v>
      </c>
      <c r="H4150" s="15">
        <v>43241.458333333336</v>
      </c>
      <c r="I4150" s="15">
        <v>43245.958333333336</v>
      </c>
      <c r="J4150" s="131" t="s">
        <v>9121</v>
      </c>
      <c r="K4150" s="45" t="s">
        <v>9</v>
      </c>
      <c r="L4150" s="47" t="s">
        <v>7</v>
      </c>
      <c r="M4150" s="47" t="s">
        <v>56</v>
      </c>
      <c r="N4150" s="9" t="str">
        <f t="shared" si="1003"/>
        <v>Minor</v>
      </c>
      <c r="O4150" s="10" t="str">
        <f t="shared" si="1004"/>
        <v>Successful</v>
      </c>
      <c r="P4150" s="10" t="str">
        <f t="shared" si="1005"/>
        <v>On Time</v>
      </c>
      <c r="Q4150" s="9">
        <f t="shared" si="1006"/>
        <v>1</v>
      </c>
      <c r="R4150" s="9">
        <f t="shared" si="1007"/>
        <v>1</v>
      </c>
      <c r="S4150" s="9">
        <f t="shared" si="1008"/>
        <v>0</v>
      </c>
      <c r="T4150" s="9" t="str">
        <f t="shared" si="1009"/>
        <v>May</v>
      </c>
      <c r="U4150" s="40">
        <f t="shared" si="1010"/>
        <v>0</v>
      </c>
      <c r="V4150" s="40" t="str">
        <f t="shared" si="1011"/>
        <v>Normal</v>
      </c>
      <c r="W4150" s="40">
        <f t="shared" si="1012"/>
        <v>0</v>
      </c>
      <c r="X4150" s="40">
        <f t="shared" si="1013"/>
        <v>0</v>
      </c>
      <c r="Y4150" s="40">
        <f t="shared" si="1014"/>
        <v>0</v>
      </c>
      <c r="Z4150" s="40">
        <f t="shared" si="1015"/>
        <v>0</v>
      </c>
      <c r="AA4150" s="40">
        <f t="shared" si="1016"/>
        <v>1</v>
      </c>
      <c r="AB4150" s="40">
        <f t="shared" si="1017"/>
        <v>0</v>
      </c>
      <c r="AC4150" s="41" t="s">
        <v>7463</v>
      </c>
      <c r="AD4150" s="41" t="s">
        <v>280</v>
      </c>
      <c r="AE4150" s="41" t="s">
        <v>754</v>
      </c>
      <c r="AF4150" s="41" t="s">
        <v>8</v>
      </c>
      <c r="AG4150" s="41" t="s">
        <v>56</v>
      </c>
      <c r="AH4150" s="41" t="s">
        <v>56</v>
      </c>
      <c r="AI4150" s="41" t="s">
        <v>56</v>
      </c>
      <c r="AJ4150" s="41" t="s">
        <v>160</v>
      </c>
      <c r="AK4150" s="41" t="s">
        <v>56</v>
      </c>
    </row>
    <row r="4151" spans="1:37" s="41" customFormat="1" ht="15.75" thickBot="1" x14ac:dyDescent="0.3">
      <c r="A4151" s="11" t="s">
        <v>51</v>
      </c>
      <c r="B4151" s="12" t="s">
        <v>216</v>
      </c>
      <c r="C4151" s="13" t="s">
        <v>46</v>
      </c>
      <c r="D4151" s="14" t="s">
        <v>47</v>
      </c>
      <c r="E4151" s="13" t="s">
        <v>8325</v>
      </c>
      <c r="F4151" s="4" t="s">
        <v>150</v>
      </c>
      <c r="G4151" s="4" t="s">
        <v>8426</v>
      </c>
      <c r="H4151" s="15">
        <v>43245.458333333336</v>
      </c>
      <c r="I4151" s="15">
        <v>43248.75</v>
      </c>
      <c r="J4151" s="131" t="s">
        <v>9122</v>
      </c>
      <c r="K4151" s="45" t="s">
        <v>9</v>
      </c>
      <c r="L4151" s="47" t="s">
        <v>7</v>
      </c>
      <c r="M4151" s="47" t="s">
        <v>56</v>
      </c>
      <c r="N4151" s="9" t="str">
        <f t="shared" si="1003"/>
        <v>Minor</v>
      </c>
      <c r="O4151" s="10" t="str">
        <f t="shared" si="1004"/>
        <v>Successful</v>
      </c>
      <c r="P4151" s="10" t="str">
        <f t="shared" si="1005"/>
        <v>On Time</v>
      </c>
      <c r="Q4151" s="9">
        <f t="shared" si="1006"/>
        <v>1</v>
      </c>
      <c r="R4151" s="9">
        <f t="shared" si="1007"/>
        <v>1</v>
      </c>
      <c r="S4151" s="9">
        <f t="shared" si="1008"/>
        <v>0</v>
      </c>
      <c r="T4151" s="9" t="str">
        <f t="shared" si="1009"/>
        <v>May</v>
      </c>
      <c r="U4151" s="40">
        <f t="shared" si="1010"/>
        <v>0</v>
      </c>
      <c r="V4151" s="40" t="str">
        <f t="shared" si="1011"/>
        <v>Normal</v>
      </c>
      <c r="W4151" s="40">
        <f t="shared" si="1012"/>
        <v>0</v>
      </c>
      <c r="X4151" s="40">
        <f t="shared" si="1013"/>
        <v>0</v>
      </c>
      <c r="Y4151" s="40">
        <f t="shared" si="1014"/>
        <v>0</v>
      </c>
      <c r="Z4151" s="40">
        <f t="shared" si="1015"/>
        <v>0</v>
      </c>
      <c r="AA4151" s="40">
        <f t="shared" si="1016"/>
        <v>1</v>
      </c>
      <c r="AB4151" s="40">
        <f t="shared" si="1017"/>
        <v>0</v>
      </c>
      <c r="AC4151" s="41" t="s">
        <v>7463</v>
      </c>
      <c r="AD4151" s="41" t="s">
        <v>280</v>
      </c>
      <c r="AE4151" s="41" t="s">
        <v>258</v>
      </c>
      <c r="AF4151" s="41" t="s">
        <v>216</v>
      </c>
      <c r="AG4151" s="41" t="s">
        <v>56</v>
      </c>
      <c r="AH4151" s="41" t="s">
        <v>56</v>
      </c>
      <c r="AI4151" s="41" t="s">
        <v>56</v>
      </c>
      <c r="AJ4151" s="41" t="s">
        <v>160</v>
      </c>
      <c r="AK4151" s="41" t="s">
        <v>56</v>
      </c>
    </row>
    <row r="4152" spans="1:37" s="41" customFormat="1" ht="15.75" thickBot="1" x14ac:dyDescent="0.3">
      <c r="A4152" s="11" t="s">
        <v>51</v>
      </c>
      <c r="B4152" s="12" t="s">
        <v>216</v>
      </c>
      <c r="C4152" s="13" t="s">
        <v>46</v>
      </c>
      <c r="D4152" s="14" t="s">
        <v>47</v>
      </c>
      <c r="E4152" s="13" t="s">
        <v>8326</v>
      </c>
      <c r="F4152" s="4" t="s">
        <v>143</v>
      </c>
      <c r="G4152" s="4" t="s">
        <v>623</v>
      </c>
      <c r="H4152" s="15">
        <v>43245.916666666664</v>
      </c>
      <c r="I4152" s="15">
        <v>43248.75</v>
      </c>
      <c r="J4152" s="131" t="s">
        <v>9123</v>
      </c>
      <c r="K4152" s="45" t="s">
        <v>9</v>
      </c>
      <c r="L4152" s="47" t="s">
        <v>7</v>
      </c>
      <c r="M4152" s="47" t="s">
        <v>56</v>
      </c>
      <c r="N4152" s="9" t="str">
        <f t="shared" si="1003"/>
        <v>Minor</v>
      </c>
      <c r="O4152" s="10" t="str">
        <f t="shared" si="1004"/>
        <v>Successful</v>
      </c>
      <c r="P4152" s="10" t="str">
        <f t="shared" si="1005"/>
        <v>On Time</v>
      </c>
      <c r="Q4152" s="9">
        <f t="shared" si="1006"/>
        <v>1</v>
      </c>
      <c r="R4152" s="9">
        <f t="shared" si="1007"/>
        <v>1</v>
      </c>
      <c r="S4152" s="9">
        <f t="shared" si="1008"/>
        <v>0</v>
      </c>
      <c r="T4152" s="9" t="str">
        <f t="shared" si="1009"/>
        <v>May</v>
      </c>
      <c r="U4152" s="40">
        <f t="shared" si="1010"/>
        <v>0</v>
      </c>
      <c r="V4152" s="40" t="str">
        <f t="shared" si="1011"/>
        <v>Normal</v>
      </c>
      <c r="W4152" s="40">
        <f t="shared" si="1012"/>
        <v>0</v>
      </c>
      <c r="X4152" s="40">
        <f t="shared" si="1013"/>
        <v>0</v>
      </c>
      <c r="Y4152" s="40">
        <f t="shared" si="1014"/>
        <v>0</v>
      </c>
      <c r="Z4152" s="40">
        <f t="shared" si="1015"/>
        <v>0</v>
      </c>
      <c r="AA4152" s="40">
        <f t="shared" si="1016"/>
        <v>1</v>
      </c>
      <c r="AB4152" s="40">
        <f t="shared" si="1017"/>
        <v>0</v>
      </c>
      <c r="AC4152" s="41" t="s">
        <v>7463</v>
      </c>
      <c r="AD4152" s="41" t="s">
        <v>280</v>
      </c>
      <c r="AE4152" s="41" t="s">
        <v>419</v>
      </c>
      <c r="AF4152" s="41" t="s">
        <v>216</v>
      </c>
      <c r="AG4152" s="41" t="s">
        <v>56</v>
      </c>
      <c r="AH4152" s="41" t="s">
        <v>56</v>
      </c>
      <c r="AI4152" s="41" t="s">
        <v>56</v>
      </c>
      <c r="AJ4152" s="41" t="s">
        <v>160</v>
      </c>
      <c r="AK4152" s="41" t="s">
        <v>56</v>
      </c>
    </row>
    <row r="4153" spans="1:37" s="41" customFormat="1" ht="15.75" thickBot="1" x14ac:dyDescent="0.3">
      <c r="A4153" s="11" t="s">
        <v>51</v>
      </c>
      <c r="B4153" s="12" t="s">
        <v>216</v>
      </c>
      <c r="C4153" s="13" t="s">
        <v>46</v>
      </c>
      <c r="D4153" s="14" t="s">
        <v>47</v>
      </c>
      <c r="E4153" s="13" t="s">
        <v>8327</v>
      </c>
      <c r="F4153" s="4" t="s">
        <v>144</v>
      </c>
      <c r="G4153" s="4" t="s">
        <v>8417</v>
      </c>
      <c r="H4153" s="15">
        <v>43246.416666666664</v>
      </c>
      <c r="I4153" s="15">
        <v>43248.75</v>
      </c>
      <c r="J4153" s="131" t="s">
        <v>9124</v>
      </c>
      <c r="K4153" s="45" t="s">
        <v>9</v>
      </c>
      <c r="L4153" s="47" t="s">
        <v>7</v>
      </c>
      <c r="M4153" s="47" t="s">
        <v>56</v>
      </c>
      <c r="N4153" s="9" t="str">
        <f t="shared" si="1003"/>
        <v>Minor</v>
      </c>
      <c r="O4153" s="10" t="str">
        <f t="shared" si="1004"/>
        <v>Successful</v>
      </c>
      <c r="P4153" s="10" t="str">
        <f t="shared" si="1005"/>
        <v>On Time</v>
      </c>
      <c r="Q4153" s="9">
        <f t="shared" si="1006"/>
        <v>1</v>
      </c>
      <c r="R4153" s="9">
        <f t="shared" si="1007"/>
        <v>1</v>
      </c>
      <c r="S4153" s="9">
        <f t="shared" si="1008"/>
        <v>0</v>
      </c>
      <c r="T4153" s="9" t="str">
        <f t="shared" si="1009"/>
        <v>May</v>
      </c>
      <c r="U4153" s="40">
        <f t="shared" si="1010"/>
        <v>0</v>
      </c>
      <c r="V4153" s="40" t="str">
        <f t="shared" si="1011"/>
        <v>Normal</v>
      </c>
      <c r="W4153" s="40">
        <f t="shared" si="1012"/>
        <v>0</v>
      </c>
      <c r="X4153" s="40">
        <f t="shared" si="1013"/>
        <v>0</v>
      </c>
      <c r="Y4153" s="40">
        <f t="shared" si="1014"/>
        <v>0</v>
      </c>
      <c r="Z4153" s="40">
        <f t="shared" si="1015"/>
        <v>0</v>
      </c>
      <c r="AA4153" s="40">
        <f t="shared" si="1016"/>
        <v>1</v>
      </c>
      <c r="AB4153" s="40">
        <f t="shared" si="1017"/>
        <v>0</v>
      </c>
      <c r="AC4153" s="41" t="s">
        <v>7463</v>
      </c>
      <c r="AD4153" s="41" t="s">
        <v>280</v>
      </c>
      <c r="AE4153" s="41" t="s">
        <v>428</v>
      </c>
      <c r="AF4153" s="41" t="s">
        <v>216</v>
      </c>
      <c r="AG4153" s="41" t="s">
        <v>56</v>
      </c>
      <c r="AH4153" s="41" t="s">
        <v>56</v>
      </c>
      <c r="AI4153" s="41" t="s">
        <v>56</v>
      </c>
      <c r="AJ4153" s="41" t="s">
        <v>160</v>
      </c>
      <c r="AK4153" s="41" t="s">
        <v>56</v>
      </c>
    </row>
    <row r="4154" spans="1:37" s="41" customFormat="1" ht="15.75" thickBot="1" x14ac:dyDescent="0.3">
      <c r="A4154" s="11" t="s">
        <v>51</v>
      </c>
      <c r="B4154" s="12" t="s">
        <v>216</v>
      </c>
      <c r="C4154" s="13" t="s">
        <v>46</v>
      </c>
      <c r="D4154" s="14" t="s">
        <v>47</v>
      </c>
      <c r="E4154" s="13" t="s">
        <v>8328</v>
      </c>
      <c r="F4154" s="4" t="s">
        <v>145</v>
      </c>
      <c r="G4154" s="4" t="s">
        <v>8409</v>
      </c>
      <c r="H4154" s="15">
        <v>43248.375</v>
      </c>
      <c r="I4154" s="15">
        <v>43248.993055555555</v>
      </c>
      <c r="J4154" s="131" t="s">
        <v>9125</v>
      </c>
      <c r="K4154" s="45" t="s">
        <v>9</v>
      </c>
      <c r="L4154" s="47" t="s">
        <v>7</v>
      </c>
      <c r="M4154" s="47" t="s">
        <v>56</v>
      </c>
      <c r="N4154" s="9" t="str">
        <f t="shared" si="1003"/>
        <v>Minor</v>
      </c>
      <c r="O4154" s="10" t="str">
        <f t="shared" si="1004"/>
        <v>Successful</v>
      </c>
      <c r="P4154" s="10" t="str">
        <f t="shared" si="1005"/>
        <v>On Time</v>
      </c>
      <c r="Q4154" s="9">
        <f t="shared" si="1006"/>
        <v>1</v>
      </c>
      <c r="R4154" s="9">
        <f t="shared" si="1007"/>
        <v>1</v>
      </c>
      <c r="S4154" s="9">
        <f t="shared" si="1008"/>
        <v>0</v>
      </c>
      <c r="T4154" s="9" t="str">
        <f t="shared" si="1009"/>
        <v>May</v>
      </c>
      <c r="U4154" s="40">
        <f t="shared" si="1010"/>
        <v>0</v>
      </c>
      <c r="V4154" s="40" t="str">
        <f t="shared" si="1011"/>
        <v>Normal</v>
      </c>
      <c r="W4154" s="40">
        <f t="shared" si="1012"/>
        <v>0</v>
      </c>
      <c r="X4154" s="40">
        <f t="shared" si="1013"/>
        <v>0</v>
      </c>
      <c r="Y4154" s="40">
        <f t="shared" si="1014"/>
        <v>0</v>
      </c>
      <c r="Z4154" s="40">
        <f t="shared" si="1015"/>
        <v>0</v>
      </c>
      <c r="AA4154" s="40">
        <f t="shared" si="1016"/>
        <v>1</v>
      </c>
      <c r="AB4154" s="40">
        <f t="shared" si="1017"/>
        <v>0</v>
      </c>
      <c r="AC4154" s="41" t="s">
        <v>7463</v>
      </c>
      <c r="AD4154" s="41" t="s">
        <v>280</v>
      </c>
      <c r="AE4154" s="41" t="s">
        <v>121</v>
      </c>
      <c r="AF4154" s="41" t="s">
        <v>322</v>
      </c>
      <c r="AG4154" s="41" t="s">
        <v>56</v>
      </c>
      <c r="AH4154" s="41" t="s">
        <v>56</v>
      </c>
      <c r="AI4154" s="41" t="s">
        <v>56</v>
      </c>
      <c r="AJ4154" s="41" t="s">
        <v>160</v>
      </c>
      <c r="AK4154" s="41" t="s">
        <v>56</v>
      </c>
    </row>
    <row r="4155" spans="1:37" s="41" customFormat="1" ht="15.75" thickBot="1" x14ac:dyDescent="0.3">
      <c r="A4155" s="11" t="s">
        <v>51</v>
      </c>
      <c r="B4155" s="12" t="s">
        <v>216</v>
      </c>
      <c r="C4155" s="13" t="s">
        <v>52</v>
      </c>
      <c r="D4155" s="14" t="s">
        <v>47</v>
      </c>
      <c r="E4155" s="13" t="s">
        <v>8329</v>
      </c>
      <c r="F4155" s="4" t="s">
        <v>145</v>
      </c>
      <c r="G4155" s="4" t="s">
        <v>8409</v>
      </c>
      <c r="H4155" s="15">
        <v>43249.5</v>
      </c>
      <c r="I4155" s="15">
        <v>43249.75</v>
      </c>
      <c r="J4155" s="131" t="s">
        <v>9126</v>
      </c>
      <c r="K4155" s="45" t="s">
        <v>9</v>
      </c>
      <c r="L4155" s="47" t="s">
        <v>7</v>
      </c>
      <c r="M4155" s="47" t="s">
        <v>56</v>
      </c>
      <c r="N4155" s="9" t="str">
        <f t="shared" si="1003"/>
        <v>Standard</v>
      </c>
      <c r="O4155" s="10" t="str">
        <f t="shared" si="1004"/>
        <v>Successful</v>
      </c>
      <c r="P4155" s="10" t="str">
        <f t="shared" si="1005"/>
        <v>On Time</v>
      </c>
      <c r="Q4155" s="9">
        <f t="shared" si="1006"/>
        <v>1</v>
      </c>
      <c r="R4155" s="9">
        <f t="shared" si="1007"/>
        <v>1</v>
      </c>
      <c r="S4155" s="9">
        <f t="shared" si="1008"/>
        <v>0</v>
      </c>
      <c r="T4155" s="9" t="str">
        <f t="shared" si="1009"/>
        <v>May</v>
      </c>
      <c r="U4155" s="40">
        <f t="shared" si="1010"/>
        <v>0</v>
      </c>
      <c r="V4155" s="40" t="str">
        <f t="shared" si="1011"/>
        <v>Normal</v>
      </c>
      <c r="W4155" s="40">
        <f t="shared" si="1012"/>
        <v>0</v>
      </c>
      <c r="X4155" s="40">
        <f t="shared" si="1013"/>
        <v>0</v>
      </c>
      <c r="Y4155" s="40">
        <f t="shared" si="1014"/>
        <v>0</v>
      </c>
      <c r="Z4155" s="40">
        <f t="shared" si="1015"/>
        <v>0</v>
      </c>
      <c r="AA4155" s="40">
        <f t="shared" si="1016"/>
        <v>1</v>
      </c>
      <c r="AB4155" s="40">
        <f t="shared" si="1017"/>
        <v>0</v>
      </c>
      <c r="AC4155" s="41" t="s">
        <v>7463</v>
      </c>
      <c r="AD4155" s="41" t="s">
        <v>280</v>
      </c>
      <c r="AE4155" s="41" t="s">
        <v>121</v>
      </c>
      <c r="AF4155" s="41" t="s">
        <v>322</v>
      </c>
      <c r="AG4155" s="41" t="s">
        <v>56</v>
      </c>
      <c r="AH4155" s="41" t="s">
        <v>56</v>
      </c>
      <c r="AI4155" s="41" t="s">
        <v>56</v>
      </c>
      <c r="AJ4155" s="41" t="s">
        <v>160</v>
      </c>
      <c r="AK4155" s="41" t="s">
        <v>56</v>
      </c>
    </row>
    <row r="4156" spans="1:37" s="41" customFormat="1" ht="15.75" thickBot="1" x14ac:dyDescent="0.3">
      <c r="A4156" s="11" t="s">
        <v>51</v>
      </c>
      <c r="B4156" s="12" t="s">
        <v>8</v>
      </c>
      <c r="C4156" s="13" t="s">
        <v>46</v>
      </c>
      <c r="D4156" s="14" t="s">
        <v>47</v>
      </c>
      <c r="E4156" s="13" t="s">
        <v>8330</v>
      </c>
      <c r="F4156" s="4" t="s">
        <v>155</v>
      </c>
      <c r="G4156" s="4" t="s">
        <v>8424</v>
      </c>
      <c r="H4156" s="15">
        <v>43249.791666666664</v>
      </c>
      <c r="I4156" s="15">
        <v>43249.875</v>
      </c>
      <c r="J4156" s="131" t="s">
        <v>742</v>
      </c>
      <c r="K4156" s="45" t="s">
        <v>9</v>
      </c>
      <c r="L4156" s="47" t="s">
        <v>7</v>
      </c>
      <c r="M4156" s="47" t="s">
        <v>56</v>
      </c>
      <c r="N4156" s="9" t="str">
        <f t="shared" si="1003"/>
        <v>Minor</v>
      </c>
      <c r="O4156" s="10" t="str">
        <f t="shared" si="1004"/>
        <v>Successful</v>
      </c>
      <c r="P4156" s="10" t="str">
        <f t="shared" si="1005"/>
        <v>On Time</v>
      </c>
      <c r="Q4156" s="9">
        <f t="shared" si="1006"/>
        <v>1</v>
      </c>
      <c r="R4156" s="9">
        <f t="shared" si="1007"/>
        <v>1</v>
      </c>
      <c r="S4156" s="9">
        <f t="shared" si="1008"/>
        <v>0</v>
      </c>
      <c r="T4156" s="9" t="str">
        <f t="shared" si="1009"/>
        <v>May</v>
      </c>
      <c r="U4156" s="40">
        <f t="shared" si="1010"/>
        <v>0</v>
      </c>
      <c r="V4156" s="40" t="str">
        <f t="shared" si="1011"/>
        <v>Normal</v>
      </c>
      <c r="W4156" s="40">
        <f t="shared" si="1012"/>
        <v>0</v>
      </c>
      <c r="X4156" s="40">
        <f t="shared" si="1013"/>
        <v>0</v>
      </c>
      <c r="Y4156" s="40">
        <f t="shared" si="1014"/>
        <v>0</v>
      </c>
      <c r="Z4156" s="40">
        <f t="shared" si="1015"/>
        <v>0</v>
      </c>
      <c r="AA4156" s="40">
        <f t="shared" si="1016"/>
        <v>1</v>
      </c>
      <c r="AB4156" s="40">
        <f t="shared" si="1017"/>
        <v>0</v>
      </c>
      <c r="AC4156" s="41" t="s">
        <v>7463</v>
      </c>
      <c r="AD4156" s="41" t="s">
        <v>280</v>
      </c>
      <c r="AE4156" s="41" t="s">
        <v>259</v>
      </c>
      <c r="AF4156" s="41" t="s">
        <v>8</v>
      </c>
      <c r="AG4156" s="41" t="s">
        <v>56</v>
      </c>
      <c r="AH4156" s="41" t="s">
        <v>56</v>
      </c>
      <c r="AI4156" s="41" t="s">
        <v>56</v>
      </c>
      <c r="AJ4156" s="41" t="s">
        <v>160</v>
      </c>
      <c r="AK4156" s="41" t="s">
        <v>56</v>
      </c>
    </row>
    <row r="4157" spans="1:37" s="41" customFormat="1" ht="15.75" thickBot="1" x14ac:dyDescent="0.3">
      <c r="A4157" s="11" t="s">
        <v>50</v>
      </c>
      <c r="B4157" s="12" t="s">
        <v>216</v>
      </c>
      <c r="C4157" s="13" t="s">
        <v>46</v>
      </c>
      <c r="D4157" s="14" t="s">
        <v>47</v>
      </c>
      <c r="E4157" s="13" t="s">
        <v>8331</v>
      </c>
      <c r="F4157" s="4" t="s">
        <v>152</v>
      </c>
      <c r="G4157" s="4" t="s">
        <v>183</v>
      </c>
      <c r="H4157" s="15">
        <v>43251.5</v>
      </c>
      <c r="I4157" s="15">
        <v>43251.666666666664</v>
      </c>
      <c r="J4157" s="131" t="s">
        <v>9127</v>
      </c>
      <c r="K4157" s="45" t="s">
        <v>9</v>
      </c>
      <c r="L4157" s="47" t="s">
        <v>7</v>
      </c>
      <c r="M4157" s="47" t="s">
        <v>56</v>
      </c>
      <c r="N4157" s="9" t="str">
        <f t="shared" si="1003"/>
        <v>Minor</v>
      </c>
      <c r="O4157" s="10" t="str">
        <f t="shared" si="1004"/>
        <v>Successful</v>
      </c>
      <c r="P4157" s="10" t="str">
        <f t="shared" si="1005"/>
        <v>On Time</v>
      </c>
      <c r="Q4157" s="9">
        <f t="shared" si="1006"/>
        <v>1</v>
      </c>
      <c r="R4157" s="9">
        <f t="shared" si="1007"/>
        <v>1</v>
      </c>
      <c r="S4157" s="9">
        <f t="shared" si="1008"/>
        <v>0</v>
      </c>
      <c r="T4157" s="9" t="str">
        <f t="shared" si="1009"/>
        <v>May</v>
      </c>
      <c r="U4157" s="40">
        <f t="shared" si="1010"/>
        <v>0</v>
      </c>
      <c r="V4157" s="40" t="str">
        <f t="shared" si="1011"/>
        <v>Normal</v>
      </c>
      <c r="W4157" s="40">
        <f t="shared" si="1012"/>
        <v>0</v>
      </c>
      <c r="X4157" s="40">
        <f t="shared" si="1013"/>
        <v>0</v>
      </c>
      <c r="Y4157" s="40">
        <f t="shared" si="1014"/>
        <v>0</v>
      </c>
      <c r="Z4157" s="40">
        <f t="shared" si="1015"/>
        <v>0</v>
      </c>
      <c r="AA4157" s="40">
        <f t="shared" si="1016"/>
        <v>1</v>
      </c>
      <c r="AB4157" s="40">
        <f t="shared" si="1017"/>
        <v>0</v>
      </c>
      <c r="AC4157" s="41" t="s">
        <v>537</v>
      </c>
      <c r="AD4157" s="41" t="s">
        <v>280</v>
      </c>
      <c r="AE4157" s="41" t="s">
        <v>121</v>
      </c>
      <c r="AF4157" s="41" t="s">
        <v>322</v>
      </c>
      <c r="AG4157" s="41" t="s">
        <v>56</v>
      </c>
      <c r="AH4157" s="41" t="s">
        <v>56</v>
      </c>
      <c r="AI4157" s="41" t="s">
        <v>56</v>
      </c>
      <c r="AJ4157" s="41" t="s">
        <v>160</v>
      </c>
      <c r="AK4157" s="41" t="s">
        <v>56</v>
      </c>
    </row>
    <row r="4158" spans="1:37" s="41" customFormat="1" ht="15.75" thickBot="1" x14ac:dyDescent="0.3">
      <c r="A4158" s="11" t="s">
        <v>638</v>
      </c>
      <c r="B4158" s="12" t="s">
        <v>216</v>
      </c>
      <c r="C4158" s="13" t="s">
        <v>46</v>
      </c>
      <c r="D4158" s="14" t="s">
        <v>47</v>
      </c>
      <c r="E4158" s="13" t="s">
        <v>8332</v>
      </c>
      <c r="F4158" s="4" t="s">
        <v>630</v>
      </c>
      <c r="G4158" s="4" t="s">
        <v>734</v>
      </c>
      <c r="H4158" s="15">
        <v>43250.666666666664</v>
      </c>
      <c r="I4158" s="15">
        <v>43250.791666666664</v>
      </c>
      <c r="J4158" s="131" t="s">
        <v>9102</v>
      </c>
      <c r="K4158" s="45" t="s">
        <v>9</v>
      </c>
      <c r="L4158" s="47" t="s">
        <v>7</v>
      </c>
      <c r="M4158" s="47" t="s">
        <v>56</v>
      </c>
      <c r="N4158" s="9" t="str">
        <f t="shared" si="1003"/>
        <v>Minor</v>
      </c>
      <c r="O4158" s="10" t="str">
        <f t="shared" si="1004"/>
        <v>Successful</v>
      </c>
      <c r="P4158" s="10" t="str">
        <f t="shared" si="1005"/>
        <v>On Time</v>
      </c>
      <c r="Q4158" s="9">
        <f t="shared" si="1006"/>
        <v>1</v>
      </c>
      <c r="R4158" s="9">
        <f t="shared" si="1007"/>
        <v>1</v>
      </c>
      <c r="S4158" s="9">
        <f t="shared" si="1008"/>
        <v>0</v>
      </c>
      <c r="T4158" s="9" t="str">
        <f t="shared" si="1009"/>
        <v>May</v>
      </c>
      <c r="U4158" s="40">
        <f t="shared" si="1010"/>
        <v>0</v>
      </c>
      <c r="V4158" s="40" t="str">
        <f t="shared" si="1011"/>
        <v>Normal</v>
      </c>
      <c r="W4158" s="40">
        <f t="shared" si="1012"/>
        <v>0</v>
      </c>
      <c r="X4158" s="40">
        <f t="shared" si="1013"/>
        <v>0</v>
      </c>
      <c r="Y4158" s="40">
        <f t="shared" si="1014"/>
        <v>0</v>
      </c>
      <c r="Z4158" s="40">
        <f t="shared" si="1015"/>
        <v>0</v>
      </c>
      <c r="AA4158" s="40">
        <f t="shared" si="1016"/>
        <v>1</v>
      </c>
      <c r="AB4158" s="40">
        <f t="shared" si="1017"/>
        <v>0</v>
      </c>
      <c r="AC4158" s="41" t="s">
        <v>9181</v>
      </c>
      <c r="AD4158" s="41" t="s">
        <v>3991</v>
      </c>
      <c r="AE4158" s="41" t="s">
        <v>351</v>
      </c>
      <c r="AF4158" s="41" t="s">
        <v>216</v>
      </c>
      <c r="AG4158" s="41" t="s">
        <v>56</v>
      </c>
      <c r="AH4158" s="41" t="s">
        <v>56</v>
      </c>
      <c r="AI4158" s="41" t="s">
        <v>56</v>
      </c>
      <c r="AJ4158" s="41" t="s">
        <v>160</v>
      </c>
      <c r="AK4158" s="41" t="s">
        <v>56</v>
      </c>
    </row>
    <row r="4159" spans="1:37" s="41" customFormat="1" ht="15.75" thickBot="1" x14ac:dyDescent="0.3">
      <c r="A4159" s="11" t="s">
        <v>45</v>
      </c>
      <c r="B4159" s="12" t="s">
        <v>216</v>
      </c>
      <c r="C4159" s="13" t="s">
        <v>52</v>
      </c>
      <c r="D4159" s="14" t="s">
        <v>47</v>
      </c>
      <c r="E4159" s="13" t="s">
        <v>8333</v>
      </c>
      <c r="F4159" s="4" t="s">
        <v>326</v>
      </c>
      <c r="G4159" s="4" t="s">
        <v>451</v>
      </c>
      <c r="H4159" s="15">
        <v>43250.5</v>
      </c>
      <c r="I4159" s="15">
        <v>43251.75</v>
      </c>
      <c r="J4159" s="131" t="s">
        <v>9128</v>
      </c>
      <c r="K4159" s="45" t="s">
        <v>9</v>
      </c>
      <c r="L4159" s="47" t="s">
        <v>7</v>
      </c>
      <c r="M4159" s="47" t="s">
        <v>56</v>
      </c>
      <c r="N4159" s="9" t="str">
        <f t="shared" si="1003"/>
        <v>Standard</v>
      </c>
      <c r="O4159" s="10" t="str">
        <f t="shared" si="1004"/>
        <v>Successful</v>
      </c>
      <c r="P4159" s="10" t="str">
        <f t="shared" si="1005"/>
        <v>On Time</v>
      </c>
      <c r="Q4159" s="9">
        <f t="shared" si="1006"/>
        <v>1</v>
      </c>
      <c r="R4159" s="9">
        <f t="shared" si="1007"/>
        <v>1</v>
      </c>
      <c r="S4159" s="9">
        <f t="shared" si="1008"/>
        <v>0</v>
      </c>
      <c r="T4159" s="9" t="str">
        <f t="shared" si="1009"/>
        <v>May</v>
      </c>
      <c r="U4159" s="40">
        <f t="shared" si="1010"/>
        <v>0</v>
      </c>
      <c r="V4159" s="40" t="str">
        <f t="shared" si="1011"/>
        <v>Normal</v>
      </c>
      <c r="W4159" s="40">
        <f t="shared" si="1012"/>
        <v>0</v>
      </c>
      <c r="X4159" s="40">
        <f t="shared" si="1013"/>
        <v>0</v>
      </c>
      <c r="Y4159" s="40">
        <f t="shared" si="1014"/>
        <v>0</v>
      </c>
      <c r="Z4159" s="40">
        <f t="shared" si="1015"/>
        <v>0</v>
      </c>
      <c r="AA4159" s="40">
        <f t="shared" si="1016"/>
        <v>1</v>
      </c>
      <c r="AB4159" s="40">
        <f t="shared" si="1017"/>
        <v>0</v>
      </c>
      <c r="AC4159" s="41" t="s">
        <v>823</v>
      </c>
      <c r="AD4159" s="41" t="s">
        <v>3952</v>
      </c>
      <c r="AE4159" s="41" t="s">
        <v>258</v>
      </c>
      <c r="AF4159" s="41" t="s">
        <v>216</v>
      </c>
      <c r="AG4159" s="41" t="s">
        <v>56</v>
      </c>
      <c r="AH4159" s="41" t="s">
        <v>56</v>
      </c>
      <c r="AI4159" s="41" t="s">
        <v>56</v>
      </c>
      <c r="AJ4159" s="41" t="s">
        <v>160</v>
      </c>
      <c r="AK4159" s="41" t="s">
        <v>56</v>
      </c>
    </row>
    <row r="4160" spans="1:37" s="41" customFormat="1" ht="15.75" thickBot="1" x14ac:dyDescent="0.3">
      <c r="A4160" s="11" t="s">
        <v>45</v>
      </c>
      <c r="B4160" s="12" t="s">
        <v>216</v>
      </c>
      <c r="C4160" s="13" t="s">
        <v>52</v>
      </c>
      <c r="D4160" s="14" t="s">
        <v>47</v>
      </c>
      <c r="E4160" s="13" t="s">
        <v>8334</v>
      </c>
      <c r="F4160" s="4" t="s">
        <v>326</v>
      </c>
      <c r="G4160" s="4" t="s">
        <v>3200</v>
      </c>
      <c r="H4160" s="15">
        <v>43248.5625</v>
      </c>
      <c r="I4160" s="15">
        <v>43248.625</v>
      </c>
      <c r="J4160" s="131" t="s">
        <v>9129</v>
      </c>
      <c r="K4160" s="45" t="s">
        <v>9</v>
      </c>
      <c r="L4160" s="47" t="s">
        <v>7</v>
      </c>
      <c r="M4160" s="47" t="s">
        <v>56</v>
      </c>
      <c r="N4160" s="9" t="str">
        <f t="shared" si="1003"/>
        <v>Standard</v>
      </c>
      <c r="O4160" s="10" t="str">
        <f t="shared" si="1004"/>
        <v>Successful</v>
      </c>
      <c r="P4160" s="10" t="str">
        <f t="shared" si="1005"/>
        <v>On Time</v>
      </c>
      <c r="Q4160" s="9">
        <f t="shared" si="1006"/>
        <v>1</v>
      </c>
      <c r="R4160" s="9">
        <f t="shared" si="1007"/>
        <v>1</v>
      </c>
      <c r="S4160" s="9">
        <f t="shared" si="1008"/>
        <v>0</v>
      </c>
      <c r="T4160" s="9" t="str">
        <f t="shared" si="1009"/>
        <v>May</v>
      </c>
      <c r="U4160" s="40">
        <f t="shared" si="1010"/>
        <v>0</v>
      </c>
      <c r="V4160" s="40" t="str">
        <f t="shared" si="1011"/>
        <v>Normal</v>
      </c>
      <c r="W4160" s="40">
        <f t="shared" si="1012"/>
        <v>0</v>
      </c>
      <c r="X4160" s="40">
        <f t="shared" si="1013"/>
        <v>0</v>
      </c>
      <c r="Y4160" s="40">
        <f t="shared" si="1014"/>
        <v>0</v>
      </c>
      <c r="Z4160" s="40">
        <f t="shared" si="1015"/>
        <v>0</v>
      </c>
      <c r="AA4160" s="40">
        <f t="shared" si="1016"/>
        <v>1</v>
      </c>
      <c r="AB4160" s="40">
        <f t="shared" si="1017"/>
        <v>0</v>
      </c>
      <c r="AC4160" s="41" t="s">
        <v>823</v>
      </c>
      <c r="AD4160" s="41" t="s">
        <v>776</v>
      </c>
      <c r="AE4160" s="41" t="s">
        <v>258</v>
      </c>
      <c r="AF4160" s="41" t="s">
        <v>216</v>
      </c>
      <c r="AG4160" s="41" t="s">
        <v>56</v>
      </c>
      <c r="AH4160" s="41" t="s">
        <v>56</v>
      </c>
      <c r="AI4160" s="41" t="s">
        <v>56</v>
      </c>
      <c r="AJ4160" s="41" t="s">
        <v>160</v>
      </c>
      <c r="AK4160" s="41" t="s">
        <v>56</v>
      </c>
    </row>
    <row r="4161" spans="1:37" s="41" customFormat="1" ht="15.75" thickBot="1" x14ac:dyDescent="0.3">
      <c r="A4161" s="11" t="s">
        <v>7924</v>
      </c>
      <c r="B4161" s="12" t="s">
        <v>216</v>
      </c>
      <c r="C4161" s="13" t="s">
        <v>46</v>
      </c>
      <c r="D4161" s="14" t="s">
        <v>47</v>
      </c>
      <c r="E4161" s="13" t="s">
        <v>8335</v>
      </c>
      <c r="F4161" s="4" t="s">
        <v>326</v>
      </c>
      <c r="G4161" s="4" t="s">
        <v>453</v>
      </c>
      <c r="H4161" s="15">
        <v>43194.708333333336</v>
      </c>
      <c r="I4161" s="15">
        <v>43229</v>
      </c>
      <c r="J4161" s="131" t="s">
        <v>9130</v>
      </c>
      <c r="K4161" s="45" t="s">
        <v>9</v>
      </c>
      <c r="L4161" s="47" t="s">
        <v>7</v>
      </c>
      <c r="M4161" s="47" t="s">
        <v>56</v>
      </c>
      <c r="N4161" s="9" t="str">
        <f t="shared" si="1003"/>
        <v>Minor</v>
      </c>
      <c r="O4161" s="10" t="str">
        <f t="shared" si="1004"/>
        <v>Successful</v>
      </c>
      <c r="P4161" s="10" t="str">
        <f t="shared" si="1005"/>
        <v>On Time</v>
      </c>
      <c r="Q4161" s="9">
        <f t="shared" si="1006"/>
        <v>1</v>
      </c>
      <c r="R4161" s="9">
        <f t="shared" si="1007"/>
        <v>1</v>
      </c>
      <c r="S4161" s="9">
        <f t="shared" si="1008"/>
        <v>0</v>
      </c>
      <c r="T4161" s="9" t="str">
        <f t="shared" si="1009"/>
        <v>May</v>
      </c>
      <c r="U4161" s="40">
        <f t="shared" si="1010"/>
        <v>0</v>
      </c>
      <c r="V4161" s="40" t="str">
        <f t="shared" si="1011"/>
        <v>Normal</v>
      </c>
      <c r="W4161" s="40">
        <f t="shared" si="1012"/>
        <v>0</v>
      </c>
      <c r="X4161" s="40">
        <f t="shared" si="1013"/>
        <v>0</v>
      </c>
      <c r="Y4161" s="40">
        <f t="shared" si="1014"/>
        <v>0</v>
      </c>
      <c r="Z4161" s="40">
        <f t="shared" si="1015"/>
        <v>0</v>
      </c>
      <c r="AA4161" s="40">
        <f t="shared" si="1016"/>
        <v>1</v>
      </c>
      <c r="AB4161" s="40">
        <f t="shared" si="1017"/>
        <v>0</v>
      </c>
      <c r="AC4161" s="41" t="s">
        <v>9180</v>
      </c>
      <c r="AD4161" s="41" t="s">
        <v>524</v>
      </c>
      <c r="AE4161" s="41" t="s">
        <v>258</v>
      </c>
      <c r="AF4161" s="41" t="s">
        <v>216</v>
      </c>
      <c r="AG4161" s="41" t="s">
        <v>56</v>
      </c>
      <c r="AH4161" s="41" t="s">
        <v>56</v>
      </c>
      <c r="AI4161" s="41" t="s">
        <v>56</v>
      </c>
      <c r="AJ4161" s="41" t="s">
        <v>160</v>
      </c>
      <c r="AK4161" s="41" t="s">
        <v>56</v>
      </c>
    </row>
    <row r="4162" spans="1:37" s="41" customFormat="1" ht="15.75" thickBot="1" x14ac:dyDescent="0.3">
      <c r="A4162" s="11" t="s">
        <v>7924</v>
      </c>
      <c r="B4162" s="12" t="s">
        <v>8</v>
      </c>
      <c r="C4162" s="13" t="s">
        <v>46</v>
      </c>
      <c r="D4162" s="14" t="s">
        <v>47</v>
      </c>
      <c r="E4162" s="13" t="s">
        <v>8336</v>
      </c>
      <c r="F4162" s="4" t="s">
        <v>89</v>
      </c>
      <c r="G4162" s="4" t="s">
        <v>8427</v>
      </c>
      <c r="H4162" s="15">
        <v>43196.833333333336</v>
      </c>
      <c r="I4162" s="15">
        <v>43227.833333333336</v>
      </c>
      <c r="J4162" s="131" t="s">
        <v>9131</v>
      </c>
      <c r="K4162" s="45" t="s">
        <v>9</v>
      </c>
      <c r="L4162" s="47" t="s">
        <v>7</v>
      </c>
      <c r="M4162" s="47" t="s">
        <v>56</v>
      </c>
      <c r="N4162" s="9" t="str">
        <f t="shared" si="1003"/>
        <v>Minor</v>
      </c>
      <c r="O4162" s="10" t="str">
        <f t="shared" si="1004"/>
        <v>Successful</v>
      </c>
      <c r="P4162" s="10" t="str">
        <f t="shared" si="1005"/>
        <v>On Time</v>
      </c>
      <c r="Q4162" s="9">
        <f t="shared" si="1006"/>
        <v>1</v>
      </c>
      <c r="R4162" s="9">
        <f t="shared" si="1007"/>
        <v>1</v>
      </c>
      <c r="S4162" s="9">
        <f t="shared" si="1008"/>
        <v>0</v>
      </c>
      <c r="T4162" s="9" t="str">
        <f t="shared" si="1009"/>
        <v>May</v>
      </c>
      <c r="U4162" s="40">
        <f t="shared" si="1010"/>
        <v>0</v>
      </c>
      <c r="V4162" s="40" t="str">
        <f t="shared" si="1011"/>
        <v>Normal</v>
      </c>
      <c r="W4162" s="40">
        <f t="shared" si="1012"/>
        <v>0</v>
      </c>
      <c r="X4162" s="40">
        <f t="shared" si="1013"/>
        <v>0</v>
      </c>
      <c r="Y4162" s="40">
        <f t="shared" si="1014"/>
        <v>0</v>
      </c>
      <c r="Z4162" s="40">
        <f t="shared" si="1015"/>
        <v>0</v>
      </c>
      <c r="AA4162" s="40">
        <f t="shared" si="1016"/>
        <v>1</v>
      </c>
      <c r="AB4162" s="40">
        <f t="shared" si="1017"/>
        <v>0</v>
      </c>
      <c r="AC4162" s="41" t="s">
        <v>9180</v>
      </c>
      <c r="AD4162" s="41" t="s">
        <v>9224</v>
      </c>
      <c r="AE4162" s="41" t="s">
        <v>147</v>
      </c>
      <c r="AF4162" s="41" t="s">
        <v>8</v>
      </c>
      <c r="AG4162" s="41" t="s">
        <v>56</v>
      </c>
      <c r="AH4162" s="41" t="s">
        <v>56</v>
      </c>
      <c r="AI4162" s="41" t="s">
        <v>56</v>
      </c>
      <c r="AJ4162" s="41" t="s">
        <v>160</v>
      </c>
      <c r="AK4162" s="41" t="s">
        <v>56</v>
      </c>
    </row>
    <row r="4163" spans="1:37" s="41" customFormat="1" ht="15.75" thickBot="1" x14ac:dyDescent="0.3">
      <c r="A4163" s="11" t="s">
        <v>7924</v>
      </c>
      <c r="B4163" s="12" t="s">
        <v>8</v>
      </c>
      <c r="C4163" s="13" t="s">
        <v>46</v>
      </c>
      <c r="D4163" s="14" t="s">
        <v>47</v>
      </c>
      <c r="E4163" s="13" t="s">
        <v>8337</v>
      </c>
      <c r="F4163" s="4" t="s">
        <v>89</v>
      </c>
      <c r="G4163" s="4" t="s">
        <v>4946</v>
      </c>
      <c r="H4163" s="15">
        <v>43228.708333333336</v>
      </c>
      <c r="I4163" s="15">
        <v>43228.958333333336</v>
      </c>
      <c r="J4163" s="131" t="s">
        <v>9132</v>
      </c>
      <c r="K4163" s="45" t="s">
        <v>9</v>
      </c>
      <c r="L4163" s="47" t="s">
        <v>7</v>
      </c>
      <c r="M4163" s="47" t="s">
        <v>56</v>
      </c>
      <c r="N4163" s="9" t="str">
        <f t="shared" si="1003"/>
        <v>Minor</v>
      </c>
      <c r="O4163" s="10" t="str">
        <f t="shared" si="1004"/>
        <v>Successful</v>
      </c>
      <c r="P4163" s="10" t="str">
        <f t="shared" si="1005"/>
        <v>On Time</v>
      </c>
      <c r="Q4163" s="9">
        <f t="shared" si="1006"/>
        <v>1</v>
      </c>
      <c r="R4163" s="9">
        <f t="shared" si="1007"/>
        <v>1</v>
      </c>
      <c r="S4163" s="9">
        <f t="shared" si="1008"/>
        <v>0</v>
      </c>
      <c r="T4163" s="9" t="str">
        <f t="shared" si="1009"/>
        <v>May</v>
      </c>
      <c r="U4163" s="40">
        <f t="shared" si="1010"/>
        <v>0</v>
      </c>
      <c r="V4163" s="40" t="str">
        <f t="shared" si="1011"/>
        <v>Normal</v>
      </c>
      <c r="W4163" s="40">
        <f t="shared" si="1012"/>
        <v>0</v>
      </c>
      <c r="X4163" s="40">
        <f t="shared" si="1013"/>
        <v>0</v>
      </c>
      <c r="Y4163" s="40">
        <f t="shared" si="1014"/>
        <v>0</v>
      </c>
      <c r="Z4163" s="40">
        <f t="shared" si="1015"/>
        <v>0</v>
      </c>
      <c r="AA4163" s="40">
        <f t="shared" si="1016"/>
        <v>1</v>
      </c>
      <c r="AB4163" s="40">
        <f t="shared" si="1017"/>
        <v>0</v>
      </c>
      <c r="AC4163" s="41" t="s">
        <v>9180</v>
      </c>
      <c r="AD4163" s="41" t="s">
        <v>280</v>
      </c>
      <c r="AE4163" s="41" t="s">
        <v>147</v>
      </c>
      <c r="AF4163" s="41" t="s">
        <v>8</v>
      </c>
      <c r="AG4163" s="41" t="s">
        <v>56</v>
      </c>
      <c r="AH4163" s="41" t="s">
        <v>56</v>
      </c>
      <c r="AI4163" s="41" t="s">
        <v>56</v>
      </c>
      <c r="AJ4163" s="41" t="s">
        <v>160</v>
      </c>
      <c r="AK4163" s="41" t="s">
        <v>56</v>
      </c>
    </row>
    <row r="4164" spans="1:37" s="41" customFormat="1" ht="15.75" thickBot="1" x14ac:dyDescent="0.3">
      <c r="A4164" s="11" t="s">
        <v>7924</v>
      </c>
      <c r="B4164" s="12" t="s">
        <v>216</v>
      </c>
      <c r="C4164" s="13" t="s">
        <v>46</v>
      </c>
      <c r="D4164" s="14" t="s">
        <v>47</v>
      </c>
      <c r="E4164" s="13" t="s">
        <v>8338</v>
      </c>
      <c r="F4164" s="4" t="s">
        <v>326</v>
      </c>
      <c r="G4164" s="4" t="s">
        <v>508</v>
      </c>
      <c r="H4164" s="15">
        <v>43222.625</v>
      </c>
      <c r="I4164" s="15">
        <v>43236.999305555553</v>
      </c>
      <c r="J4164" s="131" t="s">
        <v>9133</v>
      </c>
      <c r="K4164" s="45" t="s">
        <v>9</v>
      </c>
      <c r="L4164" s="47" t="s">
        <v>7</v>
      </c>
      <c r="M4164" s="47" t="s">
        <v>56</v>
      </c>
      <c r="N4164" s="9" t="str">
        <f t="shared" si="1003"/>
        <v>Minor</v>
      </c>
      <c r="O4164" s="10" t="str">
        <f t="shared" si="1004"/>
        <v>Successful</v>
      </c>
      <c r="P4164" s="10" t="str">
        <f t="shared" si="1005"/>
        <v>On Time</v>
      </c>
      <c r="Q4164" s="9">
        <f t="shared" si="1006"/>
        <v>1</v>
      </c>
      <c r="R4164" s="9">
        <f t="shared" si="1007"/>
        <v>1</v>
      </c>
      <c r="S4164" s="9">
        <f t="shared" si="1008"/>
        <v>0</v>
      </c>
      <c r="T4164" s="9" t="str">
        <f t="shared" si="1009"/>
        <v>May</v>
      </c>
      <c r="U4164" s="40">
        <f t="shared" si="1010"/>
        <v>0</v>
      </c>
      <c r="V4164" s="40" t="str">
        <f t="shared" si="1011"/>
        <v>Normal</v>
      </c>
      <c r="W4164" s="40">
        <f t="shared" si="1012"/>
        <v>0</v>
      </c>
      <c r="X4164" s="40">
        <f t="shared" si="1013"/>
        <v>0</v>
      </c>
      <c r="Y4164" s="40">
        <f t="shared" si="1014"/>
        <v>0</v>
      </c>
      <c r="Z4164" s="40">
        <f t="shared" si="1015"/>
        <v>0</v>
      </c>
      <c r="AA4164" s="40">
        <f t="shared" si="1016"/>
        <v>1</v>
      </c>
      <c r="AB4164" s="40">
        <f t="shared" si="1017"/>
        <v>0</v>
      </c>
      <c r="AC4164" s="41" t="s">
        <v>9180</v>
      </c>
      <c r="AD4164" s="41" t="s">
        <v>7476</v>
      </c>
      <c r="AE4164" s="41" t="s">
        <v>258</v>
      </c>
      <c r="AF4164" s="41" t="s">
        <v>216</v>
      </c>
      <c r="AG4164" s="41" t="s">
        <v>56</v>
      </c>
      <c r="AH4164" s="41" t="s">
        <v>56</v>
      </c>
      <c r="AI4164" s="41" t="s">
        <v>56</v>
      </c>
      <c r="AJ4164" s="41" t="s">
        <v>160</v>
      </c>
      <c r="AK4164" s="41" t="s">
        <v>56</v>
      </c>
    </row>
    <row r="4165" spans="1:37" s="41" customFormat="1" ht="15.75" thickBot="1" x14ac:dyDescent="0.3">
      <c r="A4165" s="11" t="s">
        <v>7924</v>
      </c>
      <c r="B4165" s="12" t="s">
        <v>216</v>
      </c>
      <c r="C4165" s="13" t="s">
        <v>46</v>
      </c>
      <c r="D4165" s="14" t="s">
        <v>47</v>
      </c>
      <c r="E4165" s="13" t="s">
        <v>8339</v>
      </c>
      <c r="F4165" s="4" t="s">
        <v>326</v>
      </c>
      <c r="G4165" s="4" t="s">
        <v>508</v>
      </c>
      <c r="H4165" s="15">
        <v>43231.416666666664</v>
      </c>
      <c r="I4165" s="15">
        <v>43235.999305555553</v>
      </c>
      <c r="J4165" s="131" t="s">
        <v>9134</v>
      </c>
      <c r="K4165" s="45" t="s">
        <v>9</v>
      </c>
      <c r="L4165" s="47" t="s">
        <v>7</v>
      </c>
      <c r="M4165" s="47" t="s">
        <v>56</v>
      </c>
      <c r="N4165" s="9" t="str">
        <f t="shared" si="1003"/>
        <v>Minor</v>
      </c>
      <c r="O4165" s="10" t="str">
        <f t="shared" si="1004"/>
        <v>Successful</v>
      </c>
      <c r="P4165" s="10" t="str">
        <f t="shared" si="1005"/>
        <v>On Time</v>
      </c>
      <c r="Q4165" s="9">
        <f t="shared" si="1006"/>
        <v>1</v>
      </c>
      <c r="R4165" s="9">
        <f t="shared" si="1007"/>
        <v>1</v>
      </c>
      <c r="S4165" s="9">
        <f t="shared" si="1008"/>
        <v>0</v>
      </c>
      <c r="T4165" s="9" t="str">
        <f t="shared" si="1009"/>
        <v>May</v>
      </c>
      <c r="U4165" s="40">
        <f t="shared" si="1010"/>
        <v>0</v>
      </c>
      <c r="V4165" s="40" t="str">
        <f t="shared" si="1011"/>
        <v>Normal</v>
      </c>
      <c r="W4165" s="40">
        <f t="shared" si="1012"/>
        <v>0</v>
      </c>
      <c r="X4165" s="40">
        <f t="shared" si="1013"/>
        <v>0</v>
      </c>
      <c r="Y4165" s="40">
        <f t="shared" si="1014"/>
        <v>0</v>
      </c>
      <c r="Z4165" s="40">
        <f t="shared" si="1015"/>
        <v>0</v>
      </c>
      <c r="AA4165" s="40">
        <f t="shared" si="1016"/>
        <v>1</v>
      </c>
      <c r="AB4165" s="40">
        <f t="shared" si="1017"/>
        <v>0</v>
      </c>
      <c r="AC4165" s="41" t="s">
        <v>9180</v>
      </c>
      <c r="AD4165" s="41" t="s">
        <v>524</v>
      </c>
      <c r="AE4165" s="41" t="s">
        <v>258</v>
      </c>
      <c r="AF4165" s="41" t="s">
        <v>216</v>
      </c>
      <c r="AG4165" s="41" t="s">
        <v>56</v>
      </c>
      <c r="AH4165" s="41" t="s">
        <v>56</v>
      </c>
      <c r="AI4165" s="41" t="s">
        <v>56</v>
      </c>
      <c r="AJ4165" s="41" t="s">
        <v>160</v>
      </c>
      <c r="AK4165" s="41" t="s">
        <v>56</v>
      </c>
    </row>
    <row r="4166" spans="1:37" s="41" customFormat="1" ht="15.75" thickBot="1" x14ac:dyDescent="0.3">
      <c r="A4166" s="11" t="s">
        <v>7924</v>
      </c>
      <c r="B4166" s="12" t="s">
        <v>8</v>
      </c>
      <c r="C4166" s="13" t="s">
        <v>46</v>
      </c>
      <c r="D4166" s="14" t="s">
        <v>47</v>
      </c>
      <c r="E4166" s="13" t="s">
        <v>8340</v>
      </c>
      <c r="F4166" s="4" t="s">
        <v>89</v>
      </c>
      <c r="G4166" s="4" t="s">
        <v>8428</v>
      </c>
      <c r="H4166" s="15">
        <v>43234.416666666664</v>
      </c>
      <c r="I4166" s="15">
        <v>43236</v>
      </c>
      <c r="J4166" s="131" t="s">
        <v>9135</v>
      </c>
      <c r="K4166" s="45" t="s">
        <v>9</v>
      </c>
      <c r="L4166" s="47" t="s">
        <v>7</v>
      </c>
      <c r="M4166" s="47" t="s">
        <v>56</v>
      </c>
      <c r="N4166" s="9" t="str">
        <f t="shared" si="1003"/>
        <v>Minor</v>
      </c>
      <c r="O4166" s="10" t="str">
        <f t="shared" si="1004"/>
        <v>Successful</v>
      </c>
      <c r="P4166" s="10" t="str">
        <f t="shared" si="1005"/>
        <v>On Time</v>
      </c>
      <c r="Q4166" s="9">
        <f t="shared" si="1006"/>
        <v>1</v>
      </c>
      <c r="R4166" s="9">
        <f t="shared" si="1007"/>
        <v>1</v>
      </c>
      <c r="S4166" s="9">
        <f t="shared" si="1008"/>
        <v>0</v>
      </c>
      <c r="T4166" s="9" t="str">
        <f t="shared" si="1009"/>
        <v>May</v>
      </c>
      <c r="U4166" s="40">
        <f t="shared" si="1010"/>
        <v>0</v>
      </c>
      <c r="V4166" s="40" t="str">
        <f t="shared" si="1011"/>
        <v>Normal</v>
      </c>
      <c r="W4166" s="40">
        <f t="shared" si="1012"/>
        <v>0</v>
      </c>
      <c r="X4166" s="40">
        <f t="shared" si="1013"/>
        <v>0</v>
      </c>
      <c r="Y4166" s="40">
        <f t="shared" si="1014"/>
        <v>0</v>
      </c>
      <c r="Z4166" s="40">
        <f t="shared" si="1015"/>
        <v>0</v>
      </c>
      <c r="AA4166" s="40">
        <f t="shared" si="1016"/>
        <v>1</v>
      </c>
      <c r="AB4166" s="40">
        <f t="shared" si="1017"/>
        <v>0</v>
      </c>
      <c r="AC4166" s="41" t="s">
        <v>9180</v>
      </c>
      <c r="AD4166" s="41" t="s">
        <v>280</v>
      </c>
      <c r="AE4166" s="41" t="s">
        <v>147</v>
      </c>
      <c r="AF4166" s="41" t="s">
        <v>8</v>
      </c>
      <c r="AG4166" s="41" t="s">
        <v>56</v>
      </c>
      <c r="AH4166" s="41" t="s">
        <v>56</v>
      </c>
      <c r="AI4166" s="41" t="s">
        <v>56</v>
      </c>
      <c r="AJ4166" s="41" t="s">
        <v>160</v>
      </c>
      <c r="AK4166" s="41" t="s">
        <v>56</v>
      </c>
    </row>
    <row r="4167" spans="1:37" s="41" customFormat="1" ht="15.75" thickBot="1" x14ac:dyDescent="0.3">
      <c r="A4167" s="11" t="s">
        <v>7924</v>
      </c>
      <c r="B4167" s="12" t="s">
        <v>216</v>
      </c>
      <c r="C4167" s="13" t="s">
        <v>46</v>
      </c>
      <c r="D4167" s="14" t="s">
        <v>47</v>
      </c>
      <c r="E4167" s="13" t="s">
        <v>8341</v>
      </c>
      <c r="F4167" s="4" t="s">
        <v>344</v>
      </c>
      <c r="G4167" s="4" t="s">
        <v>594</v>
      </c>
      <c r="H4167" s="15">
        <v>43226.625</v>
      </c>
      <c r="I4167" s="15">
        <v>43226.708333333336</v>
      </c>
      <c r="J4167" s="131" t="s">
        <v>9136</v>
      </c>
      <c r="K4167" s="45" t="s">
        <v>9</v>
      </c>
      <c r="L4167" s="47" t="s">
        <v>7</v>
      </c>
      <c r="M4167" s="47" t="s">
        <v>56</v>
      </c>
      <c r="N4167" s="9" t="str">
        <f t="shared" si="1003"/>
        <v>Minor</v>
      </c>
      <c r="O4167" s="10" t="str">
        <f t="shared" si="1004"/>
        <v>Successful</v>
      </c>
      <c r="P4167" s="10" t="str">
        <f t="shared" si="1005"/>
        <v>On Time</v>
      </c>
      <c r="Q4167" s="9">
        <f t="shared" si="1006"/>
        <v>1</v>
      </c>
      <c r="R4167" s="9">
        <f t="shared" si="1007"/>
        <v>1</v>
      </c>
      <c r="S4167" s="9">
        <f t="shared" si="1008"/>
        <v>0</v>
      </c>
      <c r="T4167" s="9" t="str">
        <f t="shared" si="1009"/>
        <v>May</v>
      </c>
      <c r="U4167" s="40">
        <f t="shared" si="1010"/>
        <v>0</v>
      </c>
      <c r="V4167" s="40" t="str">
        <f t="shared" si="1011"/>
        <v>Normal</v>
      </c>
      <c r="W4167" s="40">
        <f t="shared" si="1012"/>
        <v>0</v>
      </c>
      <c r="X4167" s="40">
        <f t="shared" si="1013"/>
        <v>0</v>
      </c>
      <c r="Y4167" s="40">
        <f t="shared" si="1014"/>
        <v>0</v>
      </c>
      <c r="Z4167" s="40">
        <f t="shared" si="1015"/>
        <v>0</v>
      </c>
      <c r="AA4167" s="40">
        <f t="shared" si="1016"/>
        <v>1</v>
      </c>
      <c r="AB4167" s="40">
        <f t="shared" si="1017"/>
        <v>0</v>
      </c>
      <c r="AC4167" s="41" t="s">
        <v>9180</v>
      </c>
      <c r="AD4167" s="41" t="s">
        <v>280</v>
      </c>
      <c r="AE4167" s="41" t="s">
        <v>427</v>
      </c>
      <c r="AF4167" s="41" t="s">
        <v>216</v>
      </c>
      <c r="AG4167" s="41" t="s">
        <v>56</v>
      </c>
      <c r="AH4167" s="41" t="s">
        <v>56</v>
      </c>
      <c r="AI4167" s="41" t="s">
        <v>56</v>
      </c>
      <c r="AJ4167" s="41" t="s">
        <v>160</v>
      </c>
      <c r="AK4167" s="41" t="s">
        <v>56</v>
      </c>
    </row>
    <row r="4168" spans="1:37" s="41" customFormat="1" ht="15.75" thickBot="1" x14ac:dyDescent="0.3">
      <c r="A4168" s="11" t="s">
        <v>248</v>
      </c>
      <c r="B4168" s="12" t="s">
        <v>216</v>
      </c>
      <c r="C4168" s="13" t="s">
        <v>52</v>
      </c>
      <c r="D4168" s="14" t="s">
        <v>47</v>
      </c>
      <c r="E4168" s="13" t="s">
        <v>8342</v>
      </c>
      <c r="F4168" s="4" t="s">
        <v>152</v>
      </c>
      <c r="G4168" s="4" t="s">
        <v>499</v>
      </c>
      <c r="H4168" s="15">
        <v>43226.333333333336</v>
      </c>
      <c r="I4168" s="15">
        <v>43226.958333333336</v>
      </c>
      <c r="J4168" s="131" t="s">
        <v>9137</v>
      </c>
      <c r="K4168" s="45" t="s">
        <v>9</v>
      </c>
      <c r="L4168" s="47" t="s">
        <v>7</v>
      </c>
      <c r="M4168" s="47" t="s">
        <v>56</v>
      </c>
      <c r="N4168" s="9" t="str">
        <f t="shared" ref="N4168:N4214" si="1018">VLOOKUP(C4168,CBI,2,FALSE)</f>
        <v>Standard</v>
      </c>
      <c r="O4168" s="10" t="str">
        <f t="shared" ref="O4168:O4214" si="1019">VLOOKUP(K4168,Exitoso,2,FALSE)</f>
        <v>Successful</v>
      </c>
      <c r="P4168" s="10" t="str">
        <f t="shared" ref="P4168:P4214" si="1020">VLOOKUP(L4168,EnTiempo,2,FALSE)</f>
        <v>On Time</v>
      </c>
      <c r="Q4168" s="9">
        <f t="shared" ref="Q4168:Q4214" si="1021">IF(OR(K4168="Successful",K4168="Exitoso"),1,IF(OR(K4168="Not Successful",K4168="No exitoso",K4168="Fallido"),0," "))</f>
        <v>1</v>
      </c>
      <c r="R4168" s="9">
        <f t="shared" ref="R4168:R4214" si="1022">IF(OR(L4168="On Time",L4168="En tiempo"),1,IF(OR(L4168="Out of Time",L4168="Fuera de Tiempo"),0," "))</f>
        <v>1</v>
      </c>
      <c r="S4168" s="9">
        <f t="shared" ref="S4168:S4214" si="1023">IF(M4168="NO",0,1)</f>
        <v>0</v>
      </c>
      <c r="T4168" s="9" t="str">
        <f t="shared" ref="T4168:T4214" si="1024">VLOOKUP(MONTH(I4168),Meses,2,FALSE)</f>
        <v>May</v>
      </c>
      <c r="U4168" s="40">
        <f t="shared" ref="U4168:U4214" si="1025">IF(ISERROR(FIND("SLT",J4168,1)),0,1)</f>
        <v>0</v>
      </c>
      <c r="V4168" s="40" t="str">
        <f t="shared" ref="V4168:V4214" si="1026">IF(D4168="emergency","Emergency",IF(ISERROR(FIND("SLT",J4168,1)),"Normal","SLT"))</f>
        <v>Normal</v>
      </c>
      <c r="W4168" s="40">
        <f t="shared" ref="W4168:W4214" si="1027">IF(V4168="Emergency",1,0)</f>
        <v>0</v>
      </c>
      <c r="X4168" s="40">
        <f t="shared" ref="X4168:X4214" si="1028">IF(AG4168="Si",1,0)</f>
        <v>0</v>
      </c>
      <c r="Y4168" s="40">
        <f t="shared" ref="Y4168:Y4214" si="1029">IF(AH4168="Si",1,0)</f>
        <v>0</v>
      </c>
      <c r="Z4168" s="40">
        <f t="shared" ref="Z4168:Z4214" si="1030">IF(AI4168="Si",1,0)</f>
        <v>0</v>
      </c>
      <c r="AA4168" s="40">
        <f t="shared" ref="AA4168:AA4214" si="1031">IF(AJ4168="Si",1,0)</f>
        <v>1</v>
      </c>
      <c r="AB4168" s="40">
        <f t="shared" ref="AB4168:AB4214" si="1032">IF(AK4168="Si",1,0)</f>
        <v>0</v>
      </c>
      <c r="AC4168" s="41" t="s">
        <v>537</v>
      </c>
      <c r="AD4168" s="41" t="s">
        <v>296</v>
      </c>
      <c r="AE4168" s="41" t="s">
        <v>121</v>
      </c>
      <c r="AF4168" s="41" t="s">
        <v>322</v>
      </c>
      <c r="AG4168" s="41" t="s">
        <v>56</v>
      </c>
      <c r="AH4168" s="41" t="s">
        <v>56</v>
      </c>
      <c r="AI4168" s="41" t="s">
        <v>56</v>
      </c>
      <c r="AJ4168" s="41" t="s">
        <v>160</v>
      </c>
      <c r="AK4168" s="41" t="s">
        <v>56</v>
      </c>
    </row>
    <row r="4169" spans="1:37" s="41" customFormat="1" ht="15.75" thickBot="1" x14ac:dyDescent="0.3">
      <c r="A4169" s="11" t="s">
        <v>248</v>
      </c>
      <c r="B4169" s="12" t="s">
        <v>216</v>
      </c>
      <c r="C4169" s="13" t="s">
        <v>52</v>
      </c>
      <c r="D4169" s="14" t="s">
        <v>47</v>
      </c>
      <c r="E4169" s="13" t="s">
        <v>8343</v>
      </c>
      <c r="F4169" s="4" t="s">
        <v>152</v>
      </c>
      <c r="G4169" s="4" t="s">
        <v>162</v>
      </c>
      <c r="H4169" s="15">
        <v>43227.75</v>
      </c>
      <c r="I4169" s="15">
        <v>43227.791666666664</v>
      </c>
      <c r="J4169" s="131" t="s">
        <v>9138</v>
      </c>
      <c r="K4169" s="45" t="s">
        <v>9</v>
      </c>
      <c r="L4169" s="47" t="s">
        <v>7</v>
      </c>
      <c r="M4169" s="47" t="s">
        <v>56</v>
      </c>
      <c r="N4169" s="9" t="str">
        <f t="shared" si="1018"/>
        <v>Standard</v>
      </c>
      <c r="O4169" s="10" t="str">
        <f t="shared" si="1019"/>
        <v>Successful</v>
      </c>
      <c r="P4169" s="10" t="str">
        <f t="shared" si="1020"/>
        <v>On Time</v>
      </c>
      <c r="Q4169" s="9">
        <f t="shared" si="1021"/>
        <v>1</v>
      </c>
      <c r="R4169" s="9">
        <f t="shared" si="1022"/>
        <v>1</v>
      </c>
      <c r="S4169" s="9">
        <f t="shared" si="1023"/>
        <v>0</v>
      </c>
      <c r="T4169" s="9" t="str">
        <f t="shared" si="1024"/>
        <v>May</v>
      </c>
      <c r="U4169" s="40">
        <f t="shared" si="1025"/>
        <v>0</v>
      </c>
      <c r="V4169" s="40" t="str">
        <f t="shared" si="1026"/>
        <v>Normal</v>
      </c>
      <c r="W4169" s="40">
        <f t="shared" si="1027"/>
        <v>0</v>
      </c>
      <c r="X4169" s="40">
        <f t="shared" si="1028"/>
        <v>0</v>
      </c>
      <c r="Y4169" s="40">
        <f t="shared" si="1029"/>
        <v>0</v>
      </c>
      <c r="Z4169" s="40">
        <f t="shared" si="1030"/>
        <v>0</v>
      </c>
      <c r="AA4169" s="40">
        <f t="shared" si="1031"/>
        <v>1</v>
      </c>
      <c r="AB4169" s="40">
        <f t="shared" si="1032"/>
        <v>0</v>
      </c>
      <c r="AC4169" s="41" t="s">
        <v>537</v>
      </c>
      <c r="AD4169" s="41" t="s">
        <v>296</v>
      </c>
      <c r="AE4169" s="41" t="s">
        <v>121</v>
      </c>
      <c r="AF4169" s="41" t="s">
        <v>322</v>
      </c>
      <c r="AG4169" s="41" t="s">
        <v>56</v>
      </c>
      <c r="AH4169" s="41" t="s">
        <v>56</v>
      </c>
      <c r="AI4169" s="41" t="s">
        <v>56</v>
      </c>
      <c r="AJ4169" s="41" t="s">
        <v>160</v>
      </c>
      <c r="AK4169" s="41" t="s">
        <v>56</v>
      </c>
    </row>
    <row r="4170" spans="1:37" s="41" customFormat="1" ht="15.75" thickBot="1" x14ac:dyDescent="0.3">
      <c r="A4170" s="11" t="s">
        <v>7924</v>
      </c>
      <c r="B4170" s="12" t="s">
        <v>216</v>
      </c>
      <c r="C4170" s="13" t="s">
        <v>46</v>
      </c>
      <c r="D4170" s="14" t="s">
        <v>47</v>
      </c>
      <c r="E4170" s="13" t="s">
        <v>8344</v>
      </c>
      <c r="F4170" s="4" t="s">
        <v>75</v>
      </c>
      <c r="G4170" s="4" t="s">
        <v>8429</v>
      </c>
      <c r="H4170" s="15">
        <v>43232.375</v>
      </c>
      <c r="I4170" s="15">
        <v>43235.958333333336</v>
      </c>
      <c r="J4170" s="131" t="s">
        <v>9139</v>
      </c>
      <c r="K4170" s="45" t="s">
        <v>9</v>
      </c>
      <c r="L4170" s="47" t="s">
        <v>7</v>
      </c>
      <c r="M4170" s="47" t="s">
        <v>56</v>
      </c>
      <c r="N4170" s="9" t="str">
        <f t="shared" si="1018"/>
        <v>Minor</v>
      </c>
      <c r="O4170" s="10" t="str">
        <f t="shared" si="1019"/>
        <v>Successful</v>
      </c>
      <c r="P4170" s="10" t="str">
        <f t="shared" si="1020"/>
        <v>On Time</v>
      </c>
      <c r="Q4170" s="9">
        <f t="shared" si="1021"/>
        <v>1</v>
      </c>
      <c r="R4170" s="9">
        <f t="shared" si="1022"/>
        <v>1</v>
      </c>
      <c r="S4170" s="9">
        <f t="shared" si="1023"/>
        <v>0</v>
      </c>
      <c r="T4170" s="9" t="str">
        <f t="shared" si="1024"/>
        <v>May</v>
      </c>
      <c r="U4170" s="40">
        <f t="shared" si="1025"/>
        <v>0</v>
      </c>
      <c r="V4170" s="40" t="str">
        <f t="shared" si="1026"/>
        <v>Normal</v>
      </c>
      <c r="W4170" s="40">
        <f t="shared" si="1027"/>
        <v>0</v>
      </c>
      <c r="X4170" s="40">
        <f t="shared" si="1028"/>
        <v>0</v>
      </c>
      <c r="Y4170" s="40">
        <f t="shared" si="1029"/>
        <v>0</v>
      </c>
      <c r="Z4170" s="40">
        <f t="shared" si="1030"/>
        <v>0</v>
      </c>
      <c r="AA4170" s="40">
        <f t="shared" si="1031"/>
        <v>1</v>
      </c>
      <c r="AB4170" s="40">
        <f t="shared" si="1032"/>
        <v>0</v>
      </c>
      <c r="AC4170" s="41" t="s">
        <v>9180</v>
      </c>
      <c r="AD4170" s="41" t="s">
        <v>280</v>
      </c>
      <c r="AE4170" s="41" t="s">
        <v>323</v>
      </c>
      <c r="AF4170" s="41" t="s">
        <v>216</v>
      </c>
      <c r="AG4170" s="41" t="s">
        <v>56</v>
      </c>
      <c r="AH4170" s="41" t="s">
        <v>56</v>
      </c>
      <c r="AI4170" s="41" t="s">
        <v>56</v>
      </c>
      <c r="AJ4170" s="41" t="s">
        <v>160</v>
      </c>
      <c r="AK4170" s="41" t="s">
        <v>56</v>
      </c>
    </row>
    <row r="4171" spans="1:37" s="41" customFormat="1" ht="15.75" thickBot="1" x14ac:dyDescent="0.3">
      <c r="A4171" s="11" t="s">
        <v>64</v>
      </c>
      <c r="B4171" s="12" t="s">
        <v>216</v>
      </c>
      <c r="C4171" s="13" t="s">
        <v>52</v>
      </c>
      <c r="D4171" s="14" t="s">
        <v>47</v>
      </c>
      <c r="E4171" s="13" t="s">
        <v>8345</v>
      </c>
      <c r="F4171" s="4" t="s">
        <v>152</v>
      </c>
      <c r="G4171" s="4" t="s">
        <v>169</v>
      </c>
      <c r="H4171" s="15">
        <v>43228.791666666664</v>
      </c>
      <c r="I4171" s="15">
        <v>43228.875</v>
      </c>
      <c r="J4171" s="131" t="s">
        <v>9140</v>
      </c>
      <c r="K4171" s="45" t="s">
        <v>9</v>
      </c>
      <c r="L4171" s="47" t="s">
        <v>7</v>
      </c>
      <c r="M4171" s="47" t="s">
        <v>56</v>
      </c>
      <c r="N4171" s="9" t="str">
        <f t="shared" si="1018"/>
        <v>Standard</v>
      </c>
      <c r="O4171" s="10" t="str">
        <f t="shared" si="1019"/>
        <v>Successful</v>
      </c>
      <c r="P4171" s="10" t="str">
        <f t="shared" si="1020"/>
        <v>On Time</v>
      </c>
      <c r="Q4171" s="9">
        <f t="shared" si="1021"/>
        <v>1</v>
      </c>
      <c r="R4171" s="9">
        <f t="shared" si="1022"/>
        <v>1</v>
      </c>
      <c r="S4171" s="9">
        <f t="shared" si="1023"/>
        <v>0</v>
      </c>
      <c r="T4171" s="9" t="str">
        <f t="shared" si="1024"/>
        <v>May</v>
      </c>
      <c r="U4171" s="40">
        <f t="shared" si="1025"/>
        <v>0</v>
      </c>
      <c r="V4171" s="40" t="str">
        <f t="shared" si="1026"/>
        <v>Normal</v>
      </c>
      <c r="W4171" s="40">
        <f t="shared" si="1027"/>
        <v>0</v>
      </c>
      <c r="X4171" s="40">
        <f t="shared" si="1028"/>
        <v>0</v>
      </c>
      <c r="Y4171" s="40">
        <f t="shared" si="1029"/>
        <v>0</v>
      </c>
      <c r="Z4171" s="40">
        <f t="shared" si="1030"/>
        <v>0</v>
      </c>
      <c r="AA4171" s="40">
        <f t="shared" si="1031"/>
        <v>1</v>
      </c>
      <c r="AB4171" s="40">
        <f t="shared" si="1032"/>
        <v>0</v>
      </c>
      <c r="AC4171" s="41" t="s">
        <v>537</v>
      </c>
      <c r="AD4171" s="41" t="s">
        <v>282</v>
      </c>
      <c r="AE4171" s="41" t="s">
        <v>121</v>
      </c>
      <c r="AF4171" s="41" t="s">
        <v>322</v>
      </c>
      <c r="AG4171" s="41" t="s">
        <v>56</v>
      </c>
      <c r="AH4171" s="41" t="s">
        <v>56</v>
      </c>
      <c r="AI4171" s="41" t="s">
        <v>56</v>
      </c>
      <c r="AJ4171" s="41" t="s">
        <v>160</v>
      </c>
      <c r="AK4171" s="41" t="s">
        <v>56</v>
      </c>
    </row>
    <row r="4172" spans="1:37" s="41" customFormat="1" ht="15.75" thickBot="1" x14ac:dyDescent="0.3">
      <c r="A4172" s="11" t="s">
        <v>248</v>
      </c>
      <c r="B4172" s="12" t="s">
        <v>216</v>
      </c>
      <c r="C4172" s="13" t="s">
        <v>52</v>
      </c>
      <c r="D4172" s="14" t="s">
        <v>47</v>
      </c>
      <c r="E4172" s="13" t="s">
        <v>8346</v>
      </c>
      <c r="F4172" s="4" t="s">
        <v>326</v>
      </c>
      <c r="G4172" s="4" t="s">
        <v>609</v>
      </c>
      <c r="H4172" s="15">
        <v>43229.854166666664</v>
      </c>
      <c r="I4172" s="15">
        <v>43230</v>
      </c>
      <c r="J4172" s="131" t="s">
        <v>9141</v>
      </c>
      <c r="K4172" s="45" t="s">
        <v>9</v>
      </c>
      <c r="L4172" s="47" t="s">
        <v>7</v>
      </c>
      <c r="M4172" s="47" t="s">
        <v>56</v>
      </c>
      <c r="N4172" s="9" t="str">
        <f t="shared" si="1018"/>
        <v>Standard</v>
      </c>
      <c r="O4172" s="10" t="str">
        <f t="shared" si="1019"/>
        <v>Successful</v>
      </c>
      <c r="P4172" s="10" t="str">
        <f t="shared" si="1020"/>
        <v>On Time</v>
      </c>
      <c r="Q4172" s="9">
        <f t="shared" si="1021"/>
        <v>1</v>
      </c>
      <c r="R4172" s="9">
        <f t="shared" si="1022"/>
        <v>1</v>
      </c>
      <c r="S4172" s="9">
        <f t="shared" si="1023"/>
        <v>0</v>
      </c>
      <c r="T4172" s="9" t="str">
        <f t="shared" si="1024"/>
        <v>May</v>
      </c>
      <c r="U4172" s="40">
        <f t="shared" si="1025"/>
        <v>0</v>
      </c>
      <c r="V4172" s="40" t="str">
        <f t="shared" si="1026"/>
        <v>Normal</v>
      </c>
      <c r="W4172" s="40">
        <f t="shared" si="1027"/>
        <v>0</v>
      </c>
      <c r="X4172" s="40">
        <f t="shared" si="1028"/>
        <v>0</v>
      </c>
      <c r="Y4172" s="40">
        <f t="shared" si="1029"/>
        <v>0</v>
      </c>
      <c r="Z4172" s="40">
        <f t="shared" si="1030"/>
        <v>0</v>
      </c>
      <c r="AA4172" s="40">
        <f t="shared" si="1031"/>
        <v>1</v>
      </c>
      <c r="AB4172" s="40">
        <f t="shared" si="1032"/>
        <v>0</v>
      </c>
      <c r="AC4172" s="41" t="s">
        <v>537</v>
      </c>
      <c r="AD4172" s="41" t="s">
        <v>461</v>
      </c>
      <c r="AE4172" s="41" t="s">
        <v>258</v>
      </c>
      <c r="AF4172" s="41" t="s">
        <v>216</v>
      </c>
      <c r="AG4172" s="41" t="s">
        <v>56</v>
      </c>
      <c r="AH4172" s="41" t="s">
        <v>56</v>
      </c>
      <c r="AI4172" s="41" t="s">
        <v>56</v>
      </c>
      <c r="AJ4172" s="41" t="s">
        <v>160</v>
      </c>
      <c r="AK4172" s="41" t="s">
        <v>56</v>
      </c>
    </row>
    <row r="4173" spans="1:37" s="41" customFormat="1" ht="15.75" thickBot="1" x14ac:dyDescent="0.3">
      <c r="A4173" s="11" t="s">
        <v>7924</v>
      </c>
      <c r="B4173" s="12" t="s">
        <v>216</v>
      </c>
      <c r="C4173" s="13" t="s">
        <v>46</v>
      </c>
      <c r="D4173" s="14" t="s">
        <v>47</v>
      </c>
      <c r="E4173" s="13" t="s">
        <v>8347</v>
      </c>
      <c r="F4173" s="4" t="s">
        <v>344</v>
      </c>
      <c r="G4173" s="4" t="s">
        <v>594</v>
      </c>
      <c r="H4173" s="15">
        <v>43233.625</v>
      </c>
      <c r="I4173" s="15">
        <v>43233.833333333336</v>
      </c>
      <c r="J4173" s="131" t="s">
        <v>9136</v>
      </c>
      <c r="K4173" s="45" t="s">
        <v>9</v>
      </c>
      <c r="L4173" s="47" t="s">
        <v>7</v>
      </c>
      <c r="M4173" s="47" t="s">
        <v>56</v>
      </c>
      <c r="N4173" s="9" t="str">
        <f t="shared" si="1018"/>
        <v>Minor</v>
      </c>
      <c r="O4173" s="10" t="str">
        <f t="shared" si="1019"/>
        <v>Successful</v>
      </c>
      <c r="P4173" s="10" t="str">
        <f t="shared" si="1020"/>
        <v>On Time</v>
      </c>
      <c r="Q4173" s="9">
        <f t="shared" si="1021"/>
        <v>1</v>
      </c>
      <c r="R4173" s="9">
        <f t="shared" si="1022"/>
        <v>1</v>
      </c>
      <c r="S4173" s="9">
        <f t="shared" si="1023"/>
        <v>0</v>
      </c>
      <c r="T4173" s="9" t="str">
        <f t="shared" si="1024"/>
        <v>May</v>
      </c>
      <c r="U4173" s="40">
        <f t="shared" si="1025"/>
        <v>0</v>
      </c>
      <c r="V4173" s="40" t="str">
        <f t="shared" si="1026"/>
        <v>Normal</v>
      </c>
      <c r="W4173" s="40">
        <f t="shared" si="1027"/>
        <v>0</v>
      </c>
      <c r="X4173" s="40">
        <f t="shared" si="1028"/>
        <v>0</v>
      </c>
      <c r="Y4173" s="40">
        <f t="shared" si="1029"/>
        <v>0</v>
      </c>
      <c r="Z4173" s="40">
        <f t="shared" si="1030"/>
        <v>0</v>
      </c>
      <c r="AA4173" s="40">
        <f t="shared" si="1031"/>
        <v>1</v>
      </c>
      <c r="AB4173" s="40">
        <f t="shared" si="1032"/>
        <v>0</v>
      </c>
      <c r="AC4173" s="41" t="s">
        <v>9180</v>
      </c>
      <c r="AD4173" s="41" t="s">
        <v>280</v>
      </c>
      <c r="AE4173" s="41" t="s">
        <v>427</v>
      </c>
      <c r="AF4173" s="41" t="s">
        <v>216</v>
      </c>
      <c r="AG4173" s="41" t="s">
        <v>56</v>
      </c>
      <c r="AH4173" s="41" t="s">
        <v>56</v>
      </c>
      <c r="AI4173" s="41" t="s">
        <v>56</v>
      </c>
      <c r="AJ4173" s="41" t="s">
        <v>160</v>
      </c>
      <c r="AK4173" s="41" t="s">
        <v>56</v>
      </c>
    </row>
    <row r="4174" spans="1:37" s="41" customFormat="1" ht="15.75" thickBot="1" x14ac:dyDescent="0.3">
      <c r="A4174" s="11" t="s">
        <v>7924</v>
      </c>
      <c r="B4174" s="12" t="s">
        <v>216</v>
      </c>
      <c r="C4174" s="13" t="s">
        <v>46</v>
      </c>
      <c r="D4174" s="14" t="s">
        <v>47</v>
      </c>
      <c r="E4174" s="13" t="s">
        <v>8348</v>
      </c>
      <c r="F4174" s="4" t="s">
        <v>344</v>
      </c>
      <c r="G4174" s="4" t="s">
        <v>594</v>
      </c>
      <c r="H4174" s="15">
        <v>43232.25</v>
      </c>
      <c r="I4174" s="15">
        <v>43232.916666666664</v>
      </c>
      <c r="J4174" s="131" t="s">
        <v>9142</v>
      </c>
      <c r="K4174" s="45" t="s">
        <v>9</v>
      </c>
      <c r="L4174" s="47" t="s">
        <v>7</v>
      </c>
      <c r="M4174" s="47" t="s">
        <v>56</v>
      </c>
      <c r="N4174" s="9" t="str">
        <f t="shared" si="1018"/>
        <v>Minor</v>
      </c>
      <c r="O4174" s="10" t="str">
        <f t="shared" si="1019"/>
        <v>Successful</v>
      </c>
      <c r="P4174" s="10" t="str">
        <f t="shared" si="1020"/>
        <v>On Time</v>
      </c>
      <c r="Q4174" s="9">
        <f t="shared" si="1021"/>
        <v>1</v>
      </c>
      <c r="R4174" s="9">
        <f t="shared" si="1022"/>
        <v>1</v>
      </c>
      <c r="S4174" s="9">
        <f t="shared" si="1023"/>
        <v>0</v>
      </c>
      <c r="T4174" s="9" t="str">
        <f t="shared" si="1024"/>
        <v>May</v>
      </c>
      <c r="U4174" s="40">
        <f t="shared" si="1025"/>
        <v>0</v>
      </c>
      <c r="V4174" s="40" t="str">
        <f t="shared" si="1026"/>
        <v>Normal</v>
      </c>
      <c r="W4174" s="40">
        <f t="shared" si="1027"/>
        <v>0</v>
      </c>
      <c r="X4174" s="40">
        <f t="shared" si="1028"/>
        <v>0</v>
      </c>
      <c r="Y4174" s="40">
        <f t="shared" si="1029"/>
        <v>0</v>
      </c>
      <c r="Z4174" s="40">
        <f t="shared" si="1030"/>
        <v>0</v>
      </c>
      <c r="AA4174" s="40">
        <f t="shared" si="1031"/>
        <v>1</v>
      </c>
      <c r="AB4174" s="40">
        <f t="shared" si="1032"/>
        <v>0</v>
      </c>
      <c r="AC4174" s="41" t="s">
        <v>9180</v>
      </c>
      <c r="AD4174" s="41" t="s">
        <v>280</v>
      </c>
      <c r="AE4174" s="41" t="s">
        <v>427</v>
      </c>
      <c r="AF4174" s="41" t="s">
        <v>216</v>
      </c>
      <c r="AG4174" s="41" t="s">
        <v>56</v>
      </c>
      <c r="AH4174" s="41" t="s">
        <v>56</v>
      </c>
      <c r="AI4174" s="41" t="s">
        <v>56</v>
      </c>
      <c r="AJ4174" s="41" t="s">
        <v>160</v>
      </c>
      <c r="AK4174" s="41" t="s">
        <v>56</v>
      </c>
    </row>
    <row r="4175" spans="1:37" s="41" customFormat="1" ht="15.75" thickBot="1" x14ac:dyDescent="0.3">
      <c r="A4175" s="11" t="s">
        <v>7924</v>
      </c>
      <c r="B4175" s="12" t="s">
        <v>216</v>
      </c>
      <c r="C4175" s="13" t="s">
        <v>52</v>
      </c>
      <c r="D4175" s="14" t="s">
        <v>47</v>
      </c>
      <c r="E4175" s="13" t="s">
        <v>8349</v>
      </c>
      <c r="F4175" s="4" t="s">
        <v>326</v>
      </c>
      <c r="G4175" s="4" t="s">
        <v>453</v>
      </c>
      <c r="H4175" s="15">
        <v>43236.291666666664</v>
      </c>
      <c r="I4175" s="15">
        <v>43237.125</v>
      </c>
      <c r="J4175" s="131" t="s">
        <v>9143</v>
      </c>
      <c r="K4175" s="45" t="s">
        <v>9</v>
      </c>
      <c r="L4175" s="47" t="s">
        <v>7</v>
      </c>
      <c r="M4175" s="47" t="s">
        <v>56</v>
      </c>
      <c r="N4175" s="9" t="str">
        <f t="shared" si="1018"/>
        <v>Standard</v>
      </c>
      <c r="O4175" s="10" t="str">
        <f t="shared" si="1019"/>
        <v>Successful</v>
      </c>
      <c r="P4175" s="10" t="str">
        <f t="shared" si="1020"/>
        <v>On Time</v>
      </c>
      <c r="Q4175" s="9">
        <f t="shared" si="1021"/>
        <v>1</v>
      </c>
      <c r="R4175" s="9">
        <f t="shared" si="1022"/>
        <v>1</v>
      </c>
      <c r="S4175" s="9">
        <f t="shared" si="1023"/>
        <v>0</v>
      </c>
      <c r="T4175" s="9" t="str">
        <f t="shared" si="1024"/>
        <v>May</v>
      </c>
      <c r="U4175" s="40">
        <f t="shared" si="1025"/>
        <v>0</v>
      </c>
      <c r="V4175" s="40" t="str">
        <f t="shared" si="1026"/>
        <v>Normal</v>
      </c>
      <c r="W4175" s="40">
        <f t="shared" si="1027"/>
        <v>0</v>
      </c>
      <c r="X4175" s="40">
        <f t="shared" si="1028"/>
        <v>0</v>
      </c>
      <c r="Y4175" s="40">
        <f t="shared" si="1029"/>
        <v>0</v>
      </c>
      <c r="Z4175" s="40">
        <f t="shared" si="1030"/>
        <v>0</v>
      </c>
      <c r="AA4175" s="40">
        <f t="shared" si="1031"/>
        <v>1</v>
      </c>
      <c r="AB4175" s="40">
        <f t="shared" si="1032"/>
        <v>0</v>
      </c>
      <c r="AC4175" s="41" t="s">
        <v>9180</v>
      </c>
      <c r="AD4175" s="41" t="s">
        <v>521</v>
      </c>
      <c r="AE4175" s="41" t="s">
        <v>258</v>
      </c>
      <c r="AF4175" s="41" t="s">
        <v>216</v>
      </c>
      <c r="AG4175" s="41" t="s">
        <v>56</v>
      </c>
      <c r="AH4175" s="41" t="s">
        <v>56</v>
      </c>
      <c r="AI4175" s="41" t="s">
        <v>56</v>
      </c>
      <c r="AJ4175" s="41" t="s">
        <v>160</v>
      </c>
      <c r="AK4175" s="41" t="s">
        <v>56</v>
      </c>
    </row>
    <row r="4176" spans="1:37" s="41" customFormat="1" ht="15.75" thickBot="1" x14ac:dyDescent="0.3">
      <c r="A4176" s="11" t="s">
        <v>248</v>
      </c>
      <c r="B4176" s="12" t="s">
        <v>216</v>
      </c>
      <c r="C4176" s="13" t="s">
        <v>52</v>
      </c>
      <c r="D4176" s="14" t="s">
        <v>47</v>
      </c>
      <c r="E4176" s="13" t="s">
        <v>8350</v>
      </c>
      <c r="F4176" s="4" t="s">
        <v>84</v>
      </c>
      <c r="G4176" s="4" t="s">
        <v>601</v>
      </c>
      <c r="H4176" s="15">
        <v>43236.510416666664</v>
      </c>
      <c r="I4176" s="15">
        <v>43236.583333333336</v>
      </c>
      <c r="J4176" s="131" t="s">
        <v>9144</v>
      </c>
      <c r="K4176" s="45" t="s">
        <v>9</v>
      </c>
      <c r="L4176" s="47" t="s">
        <v>7</v>
      </c>
      <c r="M4176" s="47" t="s">
        <v>56</v>
      </c>
      <c r="N4176" s="9" t="str">
        <f t="shared" si="1018"/>
        <v>Standard</v>
      </c>
      <c r="O4176" s="10" t="str">
        <f t="shared" si="1019"/>
        <v>Successful</v>
      </c>
      <c r="P4176" s="10" t="str">
        <f t="shared" si="1020"/>
        <v>On Time</v>
      </c>
      <c r="Q4176" s="9">
        <f t="shared" si="1021"/>
        <v>1</v>
      </c>
      <c r="R4176" s="9">
        <f t="shared" si="1022"/>
        <v>1</v>
      </c>
      <c r="S4176" s="9">
        <f t="shared" si="1023"/>
        <v>0</v>
      </c>
      <c r="T4176" s="9" t="str">
        <f t="shared" si="1024"/>
        <v>May</v>
      </c>
      <c r="U4176" s="40">
        <f t="shared" si="1025"/>
        <v>0</v>
      </c>
      <c r="V4176" s="40" t="str">
        <f t="shared" si="1026"/>
        <v>Normal</v>
      </c>
      <c r="W4176" s="40">
        <f t="shared" si="1027"/>
        <v>0</v>
      </c>
      <c r="X4176" s="40">
        <f t="shared" si="1028"/>
        <v>0</v>
      </c>
      <c r="Y4176" s="40">
        <f t="shared" si="1029"/>
        <v>0</v>
      </c>
      <c r="Z4176" s="40">
        <f t="shared" si="1030"/>
        <v>0</v>
      </c>
      <c r="AA4176" s="40">
        <f t="shared" si="1031"/>
        <v>1</v>
      </c>
      <c r="AB4176" s="40">
        <f t="shared" si="1032"/>
        <v>0</v>
      </c>
      <c r="AC4176" s="41" t="s">
        <v>537</v>
      </c>
      <c r="AD4176" s="41" t="s">
        <v>338</v>
      </c>
      <c r="AE4176" s="41" t="s">
        <v>260</v>
      </c>
      <c r="AF4176" s="41" t="s">
        <v>216</v>
      </c>
      <c r="AG4176" s="41" t="s">
        <v>56</v>
      </c>
      <c r="AH4176" s="41" t="s">
        <v>56</v>
      </c>
      <c r="AI4176" s="41" t="s">
        <v>56</v>
      </c>
      <c r="AJ4176" s="41" t="s">
        <v>160</v>
      </c>
      <c r="AK4176" s="41" t="s">
        <v>56</v>
      </c>
    </row>
    <row r="4177" spans="1:37" s="41" customFormat="1" ht="15.75" thickBot="1" x14ac:dyDescent="0.3">
      <c r="A4177" s="11" t="s">
        <v>697</v>
      </c>
      <c r="B4177" s="12" t="s">
        <v>216</v>
      </c>
      <c r="C4177" s="13" t="s">
        <v>46</v>
      </c>
      <c r="D4177" s="14" t="s">
        <v>47</v>
      </c>
      <c r="E4177" s="13" t="s">
        <v>8351</v>
      </c>
      <c r="F4177" s="4" t="s">
        <v>614</v>
      </c>
      <c r="G4177" s="4" t="s">
        <v>700</v>
      </c>
      <c r="H4177" s="15">
        <v>43245.375</v>
      </c>
      <c r="I4177" s="15">
        <v>43245.708333333336</v>
      </c>
      <c r="J4177" s="131" t="s">
        <v>9145</v>
      </c>
      <c r="K4177" s="45" t="s">
        <v>9</v>
      </c>
      <c r="L4177" s="47" t="s">
        <v>7</v>
      </c>
      <c r="M4177" s="47" t="s">
        <v>56</v>
      </c>
      <c r="N4177" s="9" t="str">
        <f t="shared" si="1018"/>
        <v>Minor</v>
      </c>
      <c r="O4177" s="10" t="str">
        <f t="shared" si="1019"/>
        <v>Successful</v>
      </c>
      <c r="P4177" s="10" t="str">
        <f t="shared" si="1020"/>
        <v>On Time</v>
      </c>
      <c r="Q4177" s="9">
        <f t="shared" si="1021"/>
        <v>1</v>
      </c>
      <c r="R4177" s="9">
        <f t="shared" si="1022"/>
        <v>1</v>
      </c>
      <c r="S4177" s="9">
        <f t="shared" si="1023"/>
        <v>0</v>
      </c>
      <c r="T4177" s="9" t="str">
        <f t="shared" si="1024"/>
        <v>May</v>
      </c>
      <c r="U4177" s="40">
        <f t="shared" si="1025"/>
        <v>0</v>
      </c>
      <c r="V4177" s="40" t="str">
        <f t="shared" si="1026"/>
        <v>Normal</v>
      </c>
      <c r="W4177" s="40">
        <f t="shared" si="1027"/>
        <v>0</v>
      </c>
      <c r="X4177" s="40">
        <f t="shared" si="1028"/>
        <v>0</v>
      </c>
      <c r="Y4177" s="40">
        <f t="shared" si="1029"/>
        <v>0</v>
      </c>
      <c r="Z4177" s="40">
        <f t="shared" si="1030"/>
        <v>0</v>
      </c>
      <c r="AA4177" s="40">
        <f t="shared" si="1031"/>
        <v>1</v>
      </c>
      <c r="AB4177" s="40">
        <f t="shared" si="1032"/>
        <v>0</v>
      </c>
      <c r="AC4177" s="41" t="s">
        <v>238</v>
      </c>
      <c r="AD4177" s="41" t="s">
        <v>280</v>
      </c>
      <c r="AE4177" s="41" t="s">
        <v>351</v>
      </c>
      <c r="AF4177" s="41" t="s">
        <v>216</v>
      </c>
      <c r="AG4177" s="41" t="s">
        <v>56</v>
      </c>
      <c r="AH4177" s="41" t="s">
        <v>56</v>
      </c>
      <c r="AI4177" s="41" t="s">
        <v>56</v>
      </c>
      <c r="AJ4177" s="41" t="s">
        <v>160</v>
      </c>
      <c r="AK4177" s="41" t="s">
        <v>56</v>
      </c>
    </row>
    <row r="4178" spans="1:37" s="41" customFormat="1" ht="15.75" thickBot="1" x14ac:dyDescent="0.3">
      <c r="A4178" s="11" t="s">
        <v>210</v>
      </c>
      <c r="B4178" s="12" t="s">
        <v>216</v>
      </c>
      <c r="C4178" s="13" t="s">
        <v>46</v>
      </c>
      <c r="D4178" s="14" t="s">
        <v>48</v>
      </c>
      <c r="E4178" s="13" t="s">
        <v>8352</v>
      </c>
      <c r="F4178" s="4" t="s">
        <v>84</v>
      </c>
      <c r="G4178" s="4" t="s">
        <v>663</v>
      </c>
      <c r="H4178" s="15">
        <v>43236.75</v>
      </c>
      <c r="I4178" s="15">
        <v>43236.791666666664</v>
      </c>
      <c r="J4178" s="131" t="s">
        <v>9146</v>
      </c>
      <c r="K4178" s="45" t="s">
        <v>9</v>
      </c>
      <c r="L4178" s="47" t="s">
        <v>7</v>
      </c>
      <c r="M4178" s="47" t="s">
        <v>56</v>
      </c>
      <c r="N4178" s="9" t="str">
        <f t="shared" si="1018"/>
        <v>Minor</v>
      </c>
      <c r="O4178" s="10" t="str">
        <f t="shared" si="1019"/>
        <v>Successful</v>
      </c>
      <c r="P4178" s="10" t="str">
        <f t="shared" si="1020"/>
        <v>On Time</v>
      </c>
      <c r="Q4178" s="9">
        <f t="shared" si="1021"/>
        <v>1</v>
      </c>
      <c r="R4178" s="9">
        <f t="shared" si="1022"/>
        <v>1</v>
      </c>
      <c r="S4178" s="9">
        <f t="shared" si="1023"/>
        <v>0</v>
      </c>
      <c r="T4178" s="9" t="str">
        <f t="shared" si="1024"/>
        <v>May</v>
      </c>
      <c r="U4178" s="40">
        <f t="shared" si="1025"/>
        <v>0</v>
      </c>
      <c r="V4178" s="40" t="str">
        <f t="shared" si="1026"/>
        <v>Emergency</v>
      </c>
      <c r="W4178" s="40">
        <f t="shared" si="1027"/>
        <v>1</v>
      </c>
      <c r="X4178" s="40">
        <f t="shared" si="1028"/>
        <v>0</v>
      </c>
      <c r="Y4178" s="40">
        <f t="shared" si="1029"/>
        <v>0</v>
      </c>
      <c r="Z4178" s="40">
        <f t="shared" si="1030"/>
        <v>0</v>
      </c>
      <c r="AA4178" s="40">
        <f t="shared" si="1031"/>
        <v>1</v>
      </c>
      <c r="AB4178" s="40">
        <f t="shared" si="1032"/>
        <v>0</v>
      </c>
      <c r="AC4178" s="41" t="s">
        <v>537</v>
      </c>
      <c r="AD4178" s="41" t="s">
        <v>461</v>
      </c>
      <c r="AE4178" s="41" t="s">
        <v>260</v>
      </c>
      <c r="AF4178" s="41" t="s">
        <v>216</v>
      </c>
      <c r="AG4178" s="41" t="s">
        <v>56</v>
      </c>
      <c r="AH4178" s="41" t="s">
        <v>56</v>
      </c>
      <c r="AI4178" s="41" t="s">
        <v>56</v>
      </c>
      <c r="AJ4178" s="41" t="s">
        <v>160</v>
      </c>
      <c r="AK4178" s="41" t="s">
        <v>56</v>
      </c>
    </row>
    <row r="4179" spans="1:37" s="41" customFormat="1" ht="15.75" thickBot="1" x14ac:dyDescent="0.3">
      <c r="A4179" s="11" t="s">
        <v>45</v>
      </c>
      <c r="B4179" s="12" t="s">
        <v>216</v>
      </c>
      <c r="C4179" s="13" t="s">
        <v>52</v>
      </c>
      <c r="D4179" s="14" t="s">
        <v>47</v>
      </c>
      <c r="E4179" s="13" t="s">
        <v>8353</v>
      </c>
      <c r="F4179" s="4" t="s">
        <v>343</v>
      </c>
      <c r="G4179" s="4" t="s">
        <v>354</v>
      </c>
      <c r="H4179" s="15">
        <v>43239.208333333336</v>
      </c>
      <c r="I4179" s="15">
        <v>43239.333333333336</v>
      </c>
      <c r="J4179" s="131" t="s">
        <v>9147</v>
      </c>
      <c r="K4179" s="45" t="s">
        <v>9</v>
      </c>
      <c r="L4179" s="47" t="s">
        <v>7</v>
      </c>
      <c r="M4179" s="47" t="s">
        <v>56</v>
      </c>
      <c r="N4179" s="9" t="str">
        <f t="shared" si="1018"/>
        <v>Standard</v>
      </c>
      <c r="O4179" s="10" t="str">
        <f t="shared" si="1019"/>
        <v>Successful</v>
      </c>
      <c r="P4179" s="10" t="str">
        <f t="shared" si="1020"/>
        <v>On Time</v>
      </c>
      <c r="Q4179" s="9">
        <f t="shared" si="1021"/>
        <v>1</v>
      </c>
      <c r="R4179" s="9">
        <f t="shared" si="1022"/>
        <v>1</v>
      </c>
      <c r="S4179" s="9">
        <f t="shared" si="1023"/>
        <v>0</v>
      </c>
      <c r="T4179" s="9" t="str">
        <f t="shared" si="1024"/>
        <v>May</v>
      </c>
      <c r="U4179" s="40">
        <f t="shared" si="1025"/>
        <v>0</v>
      </c>
      <c r="V4179" s="40" t="str">
        <f t="shared" si="1026"/>
        <v>Normal</v>
      </c>
      <c r="W4179" s="40">
        <f t="shared" si="1027"/>
        <v>0</v>
      </c>
      <c r="X4179" s="40">
        <f t="shared" si="1028"/>
        <v>0</v>
      </c>
      <c r="Y4179" s="40">
        <f t="shared" si="1029"/>
        <v>0</v>
      </c>
      <c r="Z4179" s="40">
        <f t="shared" si="1030"/>
        <v>0</v>
      </c>
      <c r="AA4179" s="40">
        <f t="shared" si="1031"/>
        <v>1</v>
      </c>
      <c r="AB4179" s="40">
        <f t="shared" si="1032"/>
        <v>0</v>
      </c>
      <c r="AC4179" s="41" t="s">
        <v>823</v>
      </c>
      <c r="AD4179" s="41" t="s">
        <v>348</v>
      </c>
      <c r="AE4179" s="41" t="s">
        <v>420</v>
      </c>
      <c r="AF4179" s="41" t="s">
        <v>216</v>
      </c>
      <c r="AG4179" s="41" t="s">
        <v>56</v>
      </c>
      <c r="AH4179" s="41" t="s">
        <v>56</v>
      </c>
      <c r="AI4179" s="41" t="s">
        <v>56</v>
      </c>
      <c r="AJ4179" s="41" t="s">
        <v>160</v>
      </c>
      <c r="AK4179" s="41" t="s">
        <v>56</v>
      </c>
    </row>
    <row r="4180" spans="1:37" s="41" customFormat="1" ht="15.75" thickBot="1" x14ac:dyDescent="0.3">
      <c r="A4180" s="11" t="s">
        <v>248</v>
      </c>
      <c r="B4180" s="12" t="s">
        <v>216</v>
      </c>
      <c r="C4180" s="13" t="s">
        <v>52</v>
      </c>
      <c r="D4180" s="14" t="s">
        <v>47</v>
      </c>
      <c r="E4180" s="13" t="s">
        <v>8354</v>
      </c>
      <c r="F4180" s="4" t="s">
        <v>326</v>
      </c>
      <c r="G4180" s="4" t="s">
        <v>453</v>
      </c>
      <c r="H4180" s="15">
        <v>43241.5625</v>
      </c>
      <c r="I4180" s="15">
        <v>43241.708333333336</v>
      </c>
      <c r="J4180" s="131" t="s">
        <v>9148</v>
      </c>
      <c r="K4180" s="45" t="s">
        <v>9</v>
      </c>
      <c r="L4180" s="47" t="s">
        <v>7</v>
      </c>
      <c r="M4180" s="47" t="s">
        <v>56</v>
      </c>
      <c r="N4180" s="9" t="str">
        <f t="shared" si="1018"/>
        <v>Standard</v>
      </c>
      <c r="O4180" s="10" t="str">
        <f t="shared" si="1019"/>
        <v>Successful</v>
      </c>
      <c r="P4180" s="10" t="str">
        <f t="shared" si="1020"/>
        <v>On Time</v>
      </c>
      <c r="Q4180" s="9">
        <f t="shared" si="1021"/>
        <v>1</v>
      </c>
      <c r="R4180" s="9">
        <f t="shared" si="1022"/>
        <v>1</v>
      </c>
      <c r="S4180" s="9">
        <f t="shared" si="1023"/>
        <v>0</v>
      </c>
      <c r="T4180" s="9" t="str">
        <f t="shared" si="1024"/>
        <v>May</v>
      </c>
      <c r="U4180" s="40">
        <f t="shared" si="1025"/>
        <v>0</v>
      </c>
      <c r="V4180" s="40" t="str">
        <f t="shared" si="1026"/>
        <v>Normal</v>
      </c>
      <c r="W4180" s="40">
        <f t="shared" si="1027"/>
        <v>0</v>
      </c>
      <c r="X4180" s="40">
        <f t="shared" si="1028"/>
        <v>0</v>
      </c>
      <c r="Y4180" s="40">
        <f t="shared" si="1029"/>
        <v>0</v>
      </c>
      <c r="Z4180" s="40">
        <f t="shared" si="1030"/>
        <v>0</v>
      </c>
      <c r="AA4180" s="40">
        <f t="shared" si="1031"/>
        <v>1</v>
      </c>
      <c r="AB4180" s="40">
        <f t="shared" si="1032"/>
        <v>0</v>
      </c>
      <c r="AC4180" s="41" t="s">
        <v>537</v>
      </c>
      <c r="AD4180" s="41" t="s">
        <v>461</v>
      </c>
      <c r="AE4180" s="41" t="s">
        <v>258</v>
      </c>
      <c r="AF4180" s="41" t="s">
        <v>216</v>
      </c>
      <c r="AG4180" s="41" t="s">
        <v>56</v>
      </c>
      <c r="AH4180" s="41" t="s">
        <v>56</v>
      </c>
      <c r="AI4180" s="41" t="s">
        <v>56</v>
      </c>
      <c r="AJ4180" s="41" t="s">
        <v>160</v>
      </c>
      <c r="AK4180" s="41" t="s">
        <v>56</v>
      </c>
    </row>
    <row r="4181" spans="1:37" s="41" customFormat="1" ht="15.75" thickBot="1" x14ac:dyDescent="0.3">
      <c r="A4181" s="11" t="s">
        <v>45</v>
      </c>
      <c r="B4181" s="12" t="s">
        <v>216</v>
      </c>
      <c r="C4181" s="13" t="s">
        <v>52</v>
      </c>
      <c r="D4181" s="14" t="s">
        <v>47</v>
      </c>
      <c r="E4181" s="13" t="s">
        <v>8355</v>
      </c>
      <c r="F4181" s="4" t="s">
        <v>342</v>
      </c>
      <c r="G4181" s="4" t="s">
        <v>3156</v>
      </c>
      <c r="H4181" s="15">
        <v>43244.666666666664</v>
      </c>
      <c r="I4181" s="15">
        <v>43244.791666666664</v>
      </c>
      <c r="J4181" s="131" t="s">
        <v>9149</v>
      </c>
      <c r="K4181" s="45" t="s">
        <v>9</v>
      </c>
      <c r="L4181" s="47" t="s">
        <v>7</v>
      </c>
      <c r="M4181" s="47" t="s">
        <v>56</v>
      </c>
      <c r="N4181" s="9" t="str">
        <f t="shared" si="1018"/>
        <v>Standard</v>
      </c>
      <c r="O4181" s="10" t="str">
        <f t="shared" si="1019"/>
        <v>Successful</v>
      </c>
      <c r="P4181" s="10" t="str">
        <f t="shared" si="1020"/>
        <v>On Time</v>
      </c>
      <c r="Q4181" s="9">
        <f t="shared" si="1021"/>
        <v>1</v>
      </c>
      <c r="R4181" s="9">
        <f t="shared" si="1022"/>
        <v>1</v>
      </c>
      <c r="S4181" s="9">
        <f t="shared" si="1023"/>
        <v>0</v>
      </c>
      <c r="T4181" s="9" t="str">
        <f t="shared" si="1024"/>
        <v>May</v>
      </c>
      <c r="U4181" s="40">
        <f t="shared" si="1025"/>
        <v>0</v>
      </c>
      <c r="V4181" s="40" t="str">
        <f t="shared" si="1026"/>
        <v>Normal</v>
      </c>
      <c r="W4181" s="40">
        <f t="shared" si="1027"/>
        <v>0</v>
      </c>
      <c r="X4181" s="40">
        <f t="shared" si="1028"/>
        <v>0</v>
      </c>
      <c r="Y4181" s="40">
        <f t="shared" si="1029"/>
        <v>0</v>
      </c>
      <c r="Z4181" s="40">
        <f t="shared" si="1030"/>
        <v>0</v>
      </c>
      <c r="AA4181" s="40">
        <f t="shared" si="1031"/>
        <v>1</v>
      </c>
      <c r="AB4181" s="40">
        <f t="shared" si="1032"/>
        <v>0</v>
      </c>
      <c r="AC4181" s="41" t="s">
        <v>823</v>
      </c>
      <c r="AD4181" s="41" t="s">
        <v>776</v>
      </c>
      <c r="AE4181" s="41" t="s">
        <v>419</v>
      </c>
      <c r="AF4181" s="41" t="s">
        <v>216</v>
      </c>
      <c r="AG4181" s="41" t="s">
        <v>56</v>
      </c>
      <c r="AH4181" s="41" t="s">
        <v>56</v>
      </c>
      <c r="AI4181" s="41" t="s">
        <v>56</v>
      </c>
      <c r="AJ4181" s="41" t="s">
        <v>160</v>
      </c>
      <c r="AK4181" s="41" t="s">
        <v>56</v>
      </c>
    </row>
    <row r="4182" spans="1:37" s="41" customFormat="1" ht="15.75" thickBot="1" x14ac:dyDescent="0.3">
      <c r="A4182" s="11" t="s">
        <v>49</v>
      </c>
      <c r="B4182" s="12" t="s">
        <v>219</v>
      </c>
      <c r="C4182" s="13" t="s">
        <v>46</v>
      </c>
      <c r="D4182" s="14" t="s">
        <v>48</v>
      </c>
      <c r="E4182" s="13" t="s">
        <v>8356</v>
      </c>
      <c r="F4182" s="4" t="s">
        <v>91</v>
      </c>
      <c r="G4182" s="4" t="s">
        <v>620</v>
      </c>
      <c r="H4182" s="15">
        <v>43249.722222222219</v>
      </c>
      <c r="I4182" s="15">
        <v>43250</v>
      </c>
      <c r="J4182" s="131" t="s">
        <v>9150</v>
      </c>
      <c r="K4182" s="45" t="s">
        <v>9</v>
      </c>
      <c r="L4182" s="47" t="s">
        <v>7</v>
      </c>
      <c r="M4182" s="47" t="s">
        <v>56</v>
      </c>
      <c r="N4182" s="9" t="str">
        <f t="shared" si="1018"/>
        <v>Minor</v>
      </c>
      <c r="O4182" s="10" t="str">
        <f t="shared" si="1019"/>
        <v>Successful</v>
      </c>
      <c r="P4182" s="10" t="str">
        <f t="shared" si="1020"/>
        <v>On Time</v>
      </c>
      <c r="Q4182" s="9">
        <f t="shared" si="1021"/>
        <v>1</v>
      </c>
      <c r="R4182" s="9">
        <f t="shared" si="1022"/>
        <v>1</v>
      </c>
      <c r="S4182" s="9">
        <f t="shared" si="1023"/>
        <v>0</v>
      </c>
      <c r="T4182" s="9" t="str">
        <f t="shared" si="1024"/>
        <v>May</v>
      </c>
      <c r="U4182" s="40">
        <f t="shared" si="1025"/>
        <v>0</v>
      </c>
      <c r="V4182" s="40" t="str">
        <f t="shared" si="1026"/>
        <v>Emergency</v>
      </c>
      <c r="W4182" s="40">
        <f t="shared" si="1027"/>
        <v>1</v>
      </c>
      <c r="X4182" s="40">
        <f t="shared" si="1028"/>
        <v>0</v>
      </c>
      <c r="Y4182" s="40">
        <f t="shared" si="1029"/>
        <v>0</v>
      </c>
      <c r="Z4182" s="40">
        <f t="shared" si="1030"/>
        <v>0</v>
      </c>
      <c r="AA4182" s="40">
        <f t="shared" si="1031"/>
        <v>1</v>
      </c>
      <c r="AB4182" s="40">
        <f t="shared" si="1032"/>
        <v>0</v>
      </c>
      <c r="AC4182" s="41" t="s">
        <v>9180</v>
      </c>
      <c r="AD4182" s="41" t="s">
        <v>280</v>
      </c>
      <c r="AE4182" s="41" t="s">
        <v>219</v>
      </c>
      <c r="AF4182" s="41" t="s">
        <v>219</v>
      </c>
      <c r="AG4182" s="41" t="s">
        <v>56</v>
      </c>
      <c r="AH4182" s="41" t="s">
        <v>56</v>
      </c>
      <c r="AI4182" s="41" t="s">
        <v>56</v>
      </c>
      <c r="AJ4182" s="41" t="s">
        <v>160</v>
      </c>
      <c r="AK4182" s="41" t="s">
        <v>56</v>
      </c>
    </row>
    <row r="4183" spans="1:37" s="41" customFormat="1" ht="15.75" thickBot="1" x14ac:dyDescent="0.3">
      <c r="A4183" s="11" t="s">
        <v>50</v>
      </c>
      <c r="B4183" s="12" t="s">
        <v>216</v>
      </c>
      <c r="C4183" s="13" t="s">
        <v>52</v>
      </c>
      <c r="D4183" s="14" t="s">
        <v>47</v>
      </c>
      <c r="E4183" s="13" t="s">
        <v>8357</v>
      </c>
      <c r="F4183" s="4" t="s">
        <v>152</v>
      </c>
      <c r="G4183" s="4" t="s">
        <v>183</v>
      </c>
      <c r="H4183" s="15">
        <v>43251.520833333336</v>
      </c>
      <c r="I4183" s="15">
        <v>43251.604166666664</v>
      </c>
      <c r="J4183" s="131" t="s">
        <v>9151</v>
      </c>
      <c r="K4183" s="45" t="s">
        <v>9</v>
      </c>
      <c r="L4183" s="47" t="s">
        <v>7</v>
      </c>
      <c r="M4183" s="47" t="s">
        <v>56</v>
      </c>
      <c r="N4183" s="9" t="str">
        <f t="shared" si="1018"/>
        <v>Standard</v>
      </c>
      <c r="O4183" s="10" t="str">
        <f t="shared" si="1019"/>
        <v>Successful</v>
      </c>
      <c r="P4183" s="10" t="str">
        <f t="shared" si="1020"/>
        <v>On Time</v>
      </c>
      <c r="Q4183" s="9">
        <f t="shared" si="1021"/>
        <v>1</v>
      </c>
      <c r="R4183" s="9">
        <f t="shared" si="1022"/>
        <v>1</v>
      </c>
      <c r="S4183" s="9">
        <f t="shared" si="1023"/>
        <v>0</v>
      </c>
      <c r="T4183" s="9" t="str">
        <f t="shared" si="1024"/>
        <v>May</v>
      </c>
      <c r="U4183" s="40">
        <f t="shared" si="1025"/>
        <v>0</v>
      </c>
      <c r="V4183" s="40" t="str">
        <f t="shared" si="1026"/>
        <v>Normal</v>
      </c>
      <c r="W4183" s="40">
        <f t="shared" si="1027"/>
        <v>0</v>
      </c>
      <c r="X4183" s="40">
        <f t="shared" si="1028"/>
        <v>0</v>
      </c>
      <c r="Y4183" s="40">
        <f t="shared" si="1029"/>
        <v>0</v>
      </c>
      <c r="Z4183" s="40">
        <f t="shared" si="1030"/>
        <v>0</v>
      </c>
      <c r="AA4183" s="40">
        <f t="shared" si="1031"/>
        <v>1</v>
      </c>
      <c r="AB4183" s="40">
        <f t="shared" si="1032"/>
        <v>0</v>
      </c>
      <c r="AC4183" s="41" t="s">
        <v>537</v>
      </c>
      <c r="AD4183" s="41" t="s">
        <v>296</v>
      </c>
      <c r="AE4183" s="41" t="s">
        <v>121</v>
      </c>
      <c r="AF4183" s="41" t="s">
        <v>322</v>
      </c>
      <c r="AG4183" s="41" t="s">
        <v>56</v>
      </c>
      <c r="AH4183" s="41" t="s">
        <v>56</v>
      </c>
      <c r="AI4183" s="41" t="s">
        <v>56</v>
      </c>
      <c r="AJ4183" s="41" t="s">
        <v>160</v>
      </c>
      <c r="AK4183" s="41" t="s">
        <v>56</v>
      </c>
    </row>
    <row r="4184" spans="1:37" s="41" customFormat="1" ht="15.75" thickBot="1" x14ac:dyDescent="0.3">
      <c r="A4184" s="11" t="s">
        <v>51</v>
      </c>
      <c r="B4184" s="12" t="s">
        <v>8</v>
      </c>
      <c r="C4184" s="13" t="s">
        <v>46</v>
      </c>
      <c r="D4184" s="14" t="s">
        <v>47</v>
      </c>
      <c r="E4184" s="13" t="s">
        <v>8358</v>
      </c>
      <c r="F4184" s="4" t="s">
        <v>149</v>
      </c>
      <c r="G4184" s="4" t="s">
        <v>3204</v>
      </c>
      <c r="H4184" s="15">
        <v>43223.916666666664</v>
      </c>
      <c r="I4184" s="15">
        <v>43224.75</v>
      </c>
      <c r="J4184" s="131" t="s">
        <v>9152</v>
      </c>
      <c r="K4184" s="45" t="s">
        <v>9</v>
      </c>
      <c r="L4184" s="47" t="s">
        <v>7</v>
      </c>
      <c r="M4184" s="47" t="s">
        <v>56</v>
      </c>
      <c r="N4184" s="9" t="str">
        <f t="shared" si="1018"/>
        <v>Minor</v>
      </c>
      <c r="O4184" s="10" t="str">
        <f t="shared" si="1019"/>
        <v>Successful</v>
      </c>
      <c r="P4184" s="10" t="str">
        <f t="shared" si="1020"/>
        <v>On Time</v>
      </c>
      <c r="Q4184" s="9">
        <f t="shared" si="1021"/>
        <v>1</v>
      </c>
      <c r="R4184" s="9">
        <f t="shared" si="1022"/>
        <v>1</v>
      </c>
      <c r="S4184" s="9">
        <f t="shared" si="1023"/>
        <v>0</v>
      </c>
      <c r="T4184" s="9" t="str">
        <f t="shared" si="1024"/>
        <v>May</v>
      </c>
      <c r="U4184" s="40">
        <f t="shared" si="1025"/>
        <v>0</v>
      </c>
      <c r="V4184" s="40" t="str">
        <f t="shared" si="1026"/>
        <v>Normal</v>
      </c>
      <c r="W4184" s="40">
        <f t="shared" si="1027"/>
        <v>0</v>
      </c>
      <c r="X4184" s="40">
        <f t="shared" si="1028"/>
        <v>0</v>
      </c>
      <c r="Y4184" s="40">
        <f t="shared" si="1029"/>
        <v>0</v>
      </c>
      <c r="Z4184" s="40">
        <f t="shared" si="1030"/>
        <v>0</v>
      </c>
      <c r="AA4184" s="40">
        <f t="shared" si="1031"/>
        <v>1</v>
      </c>
      <c r="AB4184" s="40">
        <f t="shared" si="1032"/>
        <v>0</v>
      </c>
      <c r="AC4184" s="41" t="s">
        <v>7463</v>
      </c>
      <c r="AD4184" s="41" t="s">
        <v>280</v>
      </c>
      <c r="AE4184" s="41" t="s">
        <v>147</v>
      </c>
      <c r="AF4184" s="41" t="s">
        <v>8</v>
      </c>
      <c r="AG4184" s="41" t="s">
        <v>56</v>
      </c>
      <c r="AH4184" s="41" t="s">
        <v>56</v>
      </c>
      <c r="AI4184" s="41" t="s">
        <v>56</v>
      </c>
      <c r="AJ4184" s="41" t="s">
        <v>160</v>
      </c>
      <c r="AK4184" s="41" t="s">
        <v>56</v>
      </c>
    </row>
    <row r="4185" spans="1:37" s="41" customFormat="1" ht="15.75" thickBot="1" x14ac:dyDescent="0.3">
      <c r="A4185" s="11" t="s">
        <v>51</v>
      </c>
      <c r="B4185" s="12" t="s">
        <v>216</v>
      </c>
      <c r="C4185" s="13" t="s">
        <v>46</v>
      </c>
      <c r="D4185" s="14" t="s">
        <v>47</v>
      </c>
      <c r="E4185" s="13" t="s">
        <v>8359</v>
      </c>
      <c r="F4185" s="4" t="s">
        <v>157</v>
      </c>
      <c r="G4185" s="4" t="s">
        <v>4993</v>
      </c>
      <c r="H4185" s="15">
        <v>43224.416666666664</v>
      </c>
      <c r="I4185" s="15">
        <v>43224.75</v>
      </c>
      <c r="J4185" s="131" t="s">
        <v>9153</v>
      </c>
      <c r="K4185" s="45" t="s">
        <v>9</v>
      </c>
      <c r="L4185" s="47" t="s">
        <v>7</v>
      </c>
      <c r="M4185" s="47" t="s">
        <v>56</v>
      </c>
      <c r="N4185" s="9" t="str">
        <f t="shared" si="1018"/>
        <v>Minor</v>
      </c>
      <c r="O4185" s="10" t="str">
        <f t="shared" si="1019"/>
        <v>Successful</v>
      </c>
      <c r="P4185" s="10" t="str">
        <f t="shared" si="1020"/>
        <v>On Time</v>
      </c>
      <c r="Q4185" s="9">
        <f t="shared" si="1021"/>
        <v>1</v>
      </c>
      <c r="R4185" s="9">
        <f t="shared" si="1022"/>
        <v>1</v>
      </c>
      <c r="S4185" s="9">
        <f t="shared" si="1023"/>
        <v>0</v>
      </c>
      <c r="T4185" s="9" t="str">
        <f t="shared" si="1024"/>
        <v>May</v>
      </c>
      <c r="U4185" s="40">
        <f t="shared" si="1025"/>
        <v>0</v>
      </c>
      <c r="V4185" s="40" t="str">
        <f t="shared" si="1026"/>
        <v>Normal</v>
      </c>
      <c r="W4185" s="40">
        <f t="shared" si="1027"/>
        <v>0</v>
      </c>
      <c r="X4185" s="40">
        <f t="shared" si="1028"/>
        <v>0</v>
      </c>
      <c r="Y4185" s="40">
        <f t="shared" si="1029"/>
        <v>0</v>
      </c>
      <c r="Z4185" s="40">
        <f t="shared" si="1030"/>
        <v>0</v>
      </c>
      <c r="AA4185" s="40">
        <f t="shared" si="1031"/>
        <v>1</v>
      </c>
      <c r="AB4185" s="40">
        <f t="shared" si="1032"/>
        <v>0</v>
      </c>
      <c r="AC4185" s="41" t="s">
        <v>7463</v>
      </c>
      <c r="AD4185" s="41" t="s">
        <v>280</v>
      </c>
      <c r="AE4185" s="41" t="s">
        <v>429</v>
      </c>
      <c r="AF4185" s="41" t="s">
        <v>216</v>
      </c>
      <c r="AG4185" s="41" t="s">
        <v>56</v>
      </c>
      <c r="AH4185" s="41" t="s">
        <v>56</v>
      </c>
      <c r="AI4185" s="41" t="s">
        <v>56</v>
      </c>
      <c r="AJ4185" s="41" t="s">
        <v>160</v>
      </c>
      <c r="AK4185" s="41" t="s">
        <v>56</v>
      </c>
    </row>
    <row r="4186" spans="1:37" s="41" customFormat="1" ht="15.75" thickBot="1" x14ac:dyDescent="0.3">
      <c r="A4186" s="11" t="s">
        <v>51</v>
      </c>
      <c r="B4186" s="12" t="s">
        <v>216</v>
      </c>
      <c r="C4186" s="13" t="s">
        <v>52</v>
      </c>
      <c r="D4186" s="14" t="s">
        <v>47</v>
      </c>
      <c r="E4186" s="13" t="s">
        <v>8360</v>
      </c>
      <c r="F4186" s="4" t="s">
        <v>150</v>
      </c>
      <c r="G4186" s="4" t="s">
        <v>731</v>
      </c>
      <c r="H4186" s="15">
        <v>43225.25</v>
      </c>
      <c r="I4186" s="15">
        <v>43225.333333333336</v>
      </c>
      <c r="J4186" s="131" t="s">
        <v>9154</v>
      </c>
      <c r="K4186" s="45" t="s">
        <v>9</v>
      </c>
      <c r="L4186" s="47" t="s">
        <v>7</v>
      </c>
      <c r="M4186" s="47" t="s">
        <v>56</v>
      </c>
      <c r="N4186" s="9" t="str">
        <f t="shared" si="1018"/>
        <v>Standard</v>
      </c>
      <c r="O4186" s="10" t="str">
        <f t="shared" si="1019"/>
        <v>Successful</v>
      </c>
      <c r="P4186" s="10" t="str">
        <f t="shared" si="1020"/>
        <v>On Time</v>
      </c>
      <c r="Q4186" s="9">
        <f t="shared" si="1021"/>
        <v>1</v>
      </c>
      <c r="R4186" s="9">
        <f t="shared" si="1022"/>
        <v>1</v>
      </c>
      <c r="S4186" s="9">
        <f t="shared" si="1023"/>
        <v>0</v>
      </c>
      <c r="T4186" s="9" t="str">
        <f t="shared" si="1024"/>
        <v>May</v>
      </c>
      <c r="U4186" s="40">
        <f t="shared" si="1025"/>
        <v>0</v>
      </c>
      <c r="V4186" s="40" t="str">
        <f t="shared" si="1026"/>
        <v>Normal</v>
      </c>
      <c r="W4186" s="40">
        <f t="shared" si="1027"/>
        <v>0</v>
      </c>
      <c r="X4186" s="40">
        <f t="shared" si="1028"/>
        <v>0</v>
      </c>
      <c r="Y4186" s="40">
        <f t="shared" si="1029"/>
        <v>0</v>
      </c>
      <c r="Z4186" s="40">
        <f t="shared" si="1030"/>
        <v>0</v>
      </c>
      <c r="AA4186" s="40">
        <f t="shared" si="1031"/>
        <v>1</v>
      </c>
      <c r="AB4186" s="40">
        <f t="shared" si="1032"/>
        <v>0</v>
      </c>
      <c r="AC4186" s="41" t="s">
        <v>7463</v>
      </c>
      <c r="AD4186" s="41" t="s">
        <v>280</v>
      </c>
      <c r="AE4186" s="41" t="s">
        <v>258</v>
      </c>
      <c r="AF4186" s="41" t="s">
        <v>216</v>
      </c>
      <c r="AG4186" s="41" t="s">
        <v>56</v>
      </c>
      <c r="AH4186" s="41" t="s">
        <v>56</v>
      </c>
      <c r="AI4186" s="41" t="s">
        <v>56</v>
      </c>
      <c r="AJ4186" s="41" t="s">
        <v>160</v>
      </c>
      <c r="AK4186" s="41" t="s">
        <v>56</v>
      </c>
    </row>
    <row r="4187" spans="1:37" s="41" customFormat="1" ht="15.75" thickBot="1" x14ac:dyDescent="0.3">
      <c r="A4187" s="11" t="s">
        <v>51</v>
      </c>
      <c r="B4187" s="12" t="s">
        <v>216</v>
      </c>
      <c r="C4187" s="13" t="s">
        <v>46</v>
      </c>
      <c r="D4187" s="14" t="s">
        <v>47</v>
      </c>
      <c r="E4187" s="13" t="s">
        <v>8361</v>
      </c>
      <c r="F4187" s="4" t="s">
        <v>621</v>
      </c>
      <c r="G4187" s="4" t="s">
        <v>786</v>
      </c>
      <c r="H4187" s="15">
        <v>43224.9375</v>
      </c>
      <c r="I4187" s="15">
        <v>43225.458333333336</v>
      </c>
      <c r="J4187" s="131" t="s">
        <v>9155</v>
      </c>
      <c r="K4187" s="45" t="s">
        <v>9</v>
      </c>
      <c r="L4187" s="47" t="s">
        <v>7</v>
      </c>
      <c r="M4187" s="47" t="s">
        <v>56</v>
      </c>
      <c r="N4187" s="9" t="str">
        <f t="shared" si="1018"/>
        <v>Minor</v>
      </c>
      <c r="O4187" s="10" t="str">
        <f t="shared" si="1019"/>
        <v>Successful</v>
      </c>
      <c r="P4187" s="10" t="str">
        <f t="shared" si="1020"/>
        <v>On Time</v>
      </c>
      <c r="Q4187" s="9">
        <f t="shared" si="1021"/>
        <v>1</v>
      </c>
      <c r="R4187" s="9">
        <f t="shared" si="1022"/>
        <v>1</v>
      </c>
      <c r="S4187" s="9">
        <f t="shared" si="1023"/>
        <v>0</v>
      </c>
      <c r="T4187" s="9" t="str">
        <f t="shared" si="1024"/>
        <v>May</v>
      </c>
      <c r="U4187" s="40">
        <f t="shared" si="1025"/>
        <v>1</v>
      </c>
      <c r="V4187" s="40" t="str">
        <f t="shared" si="1026"/>
        <v>SLT</v>
      </c>
      <c r="W4187" s="40">
        <f t="shared" si="1027"/>
        <v>0</v>
      </c>
      <c r="X4187" s="40">
        <f t="shared" si="1028"/>
        <v>0</v>
      </c>
      <c r="Y4187" s="40">
        <f t="shared" si="1029"/>
        <v>0</v>
      </c>
      <c r="Z4187" s="40">
        <f t="shared" si="1030"/>
        <v>0</v>
      </c>
      <c r="AA4187" s="40">
        <f t="shared" si="1031"/>
        <v>1</v>
      </c>
      <c r="AB4187" s="40">
        <f t="shared" si="1032"/>
        <v>0</v>
      </c>
      <c r="AC4187" s="41" t="s">
        <v>7463</v>
      </c>
      <c r="AD4187" s="41" t="s">
        <v>280</v>
      </c>
      <c r="AE4187" s="41" t="s">
        <v>264</v>
      </c>
      <c r="AF4187" s="41" t="s">
        <v>216</v>
      </c>
      <c r="AG4187" s="41" t="s">
        <v>56</v>
      </c>
      <c r="AH4187" s="41" t="s">
        <v>56</v>
      </c>
      <c r="AI4187" s="41" t="s">
        <v>56</v>
      </c>
      <c r="AJ4187" s="41" t="s">
        <v>160</v>
      </c>
      <c r="AK4187" s="41" t="s">
        <v>56</v>
      </c>
    </row>
    <row r="4188" spans="1:37" s="41" customFormat="1" ht="15.75" thickBot="1" x14ac:dyDescent="0.3">
      <c r="A4188" s="11" t="s">
        <v>51</v>
      </c>
      <c r="B4188" s="12" t="s">
        <v>216</v>
      </c>
      <c r="C4188" s="13" t="s">
        <v>46</v>
      </c>
      <c r="D4188" s="14" t="s">
        <v>47</v>
      </c>
      <c r="E4188" s="13" t="s">
        <v>8362</v>
      </c>
      <c r="F4188" s="4" t="s">
        <v>3167</v>
      </c>
      <c r="G4188" s="4" t="s">
        <v>3185</v>
      </c>
      <c r="H4188" s="15">
        <v>43226.541666666664</v>
      </c>
      <c r="I4188" s="15">
        <v>43226.625</v>
      </c>
      <c r="J4188" s="131" t="s">
        <v>9156</v>
      </c>
      <c r="K4188" s="45" t="s">
        <v>9</v>
      </c>
      <c r="L4188" s="47" t="s">
        <v>7</v>
      </c>
      <c r="M4188" s="47" t="s">
        <v>56</v>
      </c>
      <c r="N4188" s="9" t="str">
        <f t="shared" si="1018"/>
        <v>Minor</v>
      </c>
      <c r="O4188" s="10" t="str">
        <f t="shared" si="1019"/>
        <v>Successful</v>
      </c>
      <c r="P4188" s="10" t="str">
        <f t="shared" si="1020"/>
        <v>On Time</v>
      </c>
      <c r="Q4188" s="9">
        <f t="shared" si="1021"/>
        <v>1</v>
      </c>
      <c r="R4188" s="9">
        <f t="shared" si="1022"/>
        <v>1</v>
      </c>
      <c r="S4188" s="9">
        <f t="shared" si="1023"/>
        <v>0</v>
      </c>
      <c r="T4188" s="9" t="str">
        <f t="shared" si="1024"/>
        <v>May</v>
      </c>
      <c r="U4188" s="40">
        <f t="shared" si="1025"/>
        <v>0</v>
      </c>
      <c r="V4188" s="40" t="str">
        <f t="shared" si="1026"/>
        <v>Normal</v>
      </c>
      <c r="W4188" s="40">
        <f t="shared" si="1027"/>
        <v>0</v>
      </c>
      <c r="X4188" s="40">
        <f t="shared" si="1028"/>
        <v>0</v>
      </c>
      <c r="Y4188" s="40">
        <f t="shared" si="1029"/>
        <v>0</v>
      </c>
      <c r="Z4188" s="40">
        <f t="shared" si="1030"/>
        <v>0</v>
      </c>
      <c r="AA4188" s="40">
        <f t="shared" si="1031"/>
        <v>1</v>
      </c>
      <c r="AB4188" s="40">
        <f t="shared" si="1032"/>
        <v>0</v>
      </c>
      <c r="AC4188" s="41" t="s">
        <v>7463</v>
      </c>
      <c r="AD4188" s="41" t="s">
        <v>280</v>
      </c>
      <c r="AE4188" s="41" t="s">
        <v>422</v>
      </c>
      <c r="AF4188" s="41" t="s">
        <v>216</v>
      </c>
      <c r="AG4188" s="41" t="s">
        <v>56</v>
      </c>
      <c r="AH4188" s="41" t="s">
        <v>56</v>
      </c>
      <c r="AI4188" s="41" t="s">
        <v>56</v>
      </c>
      <c r="AJ4188" s="41" t="s">
        <v>160</v>
      </c>
      <c r="AK4188" s="41" t="s">
        <v>56</v>
      </c>
    </row>
    <row r="4189" spans="1:37" s="41" customFormat="1" ht="15.75" thickBot="1" x14ac:dyDescent="0.3">
      <c r="A4189" s="11" t="s">
        <v>51</v>
      </c>
      <c r="B4189" s="12" t="s">
        <v>216</v>
      </c>
      <c r="C4189" s="13" t="s">
        <v>46</v>
      </c>
      <c r="D4189" s="14" t="s">
        <v>47</v>
      </c>
      <c r="E4189" s="13" t="s">
        <v>8363</v>
      </c>
      <c r="F4189" s="4" t="s">
        <v>145</v>
      </c>
      <c r="G4189" s="4" t="s">
        <v>3143</v>
      </c>
      <c r="H4189" s="15">
        <v>43226.541666666664</v>
      </c>
      <c r="I4189" s="15">
        <v>43226.625</v>
      </c>
      <c r="J4189" s="131" t="s">
        <v>9157</v>
      </c>
      <c r="K4189" s="45" t="s">
        <v>9</v>
      </c>
      <c r="L4189" s="47" t="s">
        <v>7</v>
      </c>
      <c r="M4189" s="47" t="s">
        <v>56</v>
      </c>
      <c r="N4189" s="9" t="str">
        <f t="shared" si="1018"/>
        <v>Minor</v>
      </c>
      <c r="O4189" s="10" t="str">
        <f t="shared" si="1019"/>
        <v>Successful</v>
      </c>
      <c r="P4189" s="10" t="str">
        <f t="shared" si="1020"/>
        <v>On Time</v>
      </c>
      <c r="Q4189" s="9">
        <f t="shared" si="1021"/>
        <v>1</v>
      </c>
      <c r="R4189" s="9">
        <f t="shared" si="1022"/>
        <v>1</v>
      </c>
      <c r="S4189" s="9">
        <f t="shared" si="1023"/>
        <v>0</v>
      </c>
      <c r="T4189" s="9" t="str">
        <f t="shared" si="1024"/>
        <v>May</v>
      </c>
      <c r="U4189" s="40">
        <f t="shared" si="1025"/>
        <v>0</v>
      </c>
      <c r="V4189" s="40" t="str">
        <f t="shared" si="1026"/>
        <v>Normal</v>
      </c>
      <c r="W4189" s="40">
        <f t="shared" si="1027"/>
        <v>0</v>
      </c>
      <c r="X4189" s="40">
        <f t="shared" si="1028"/>
        <v>0</v>
      </c>
      <c r="Y4189" s="40">
        <f t="shared" si="1029"/>
        <v>0</v>
      </c>
      <c r="Z4189" s="40">
        <f t="shared" si="1030"/>
        <v>0</v>
      </c>
      <c r="AA4189" s="40">
        <f t="shared" si="1031"/>
        <v>1</v>
      </c>
      <c r="AB4189" s="40">
        <f t="shared" si="1032"/>
        <v>0</v>
      </c>
      <c r="AC4189" s="41" t="s">
        <v>7463</v>
      </c>
      <c r="AD4189" s="41" t="s">
        <v>280</v>
      </c>
      <c r="AE4189" s="41" t="s">
        <v>121</v>
      </c>
      <c r="AF4189" s="41" t="s">
        <v>322</v>
      </c>
      <c r="AG4189" s="41" t="s">
        <v>56</v>
      </c>
      <c r="AH4189" s="41" t="s">
        <v>56</v>
      </c>
      <c r="AI4189" s="41" t="s">
        <v>56</v>
      </c>
      <c r="AJ4189" s="41" t="s">
        <v>160</v>
      </c>
      <c r="AK4189" s="41" t="s">
        <v>56</v>
      </c>
    </row>
    <row r="4190" spans="1:37" s="41" customFormat="1" ht="15.75" thickBot="1" x14ac:dyDescent="0.3">
      <c r="A4190" s="11" t="s">
        <v>51</v>
      </c>
      <c r="B4190" s="12" t="s">
        <v>8</v>
      </c>
      <c r="C4190" s="13" t="s">
        <v>46</v>
      </c>
      <c r="D4190" s="14" t="s">
        <v>47</v>
      </c>
      <c r="E4190" s="13" t="s">
        <v>8364</v>
      </c>
      <c r="F4190" s="4" t="s">
        <v>155</v>
      </c>
      <c r="G4190" s="4" t="s">
        <v>4951</v>
      </c>
      <c r="H4190" s="15">
        <v>43226.541666666664</v>
      </c>
      <c r="I4190" s="15">
        <v>43226.625</v>
      </c>
      <c r="J4190" s="131" t="s">
        <v>9158</v>
      </c>
      <c r="K4190" s="45" t="s">
        <v>9</v>
      </c>
      <c r="L4190" s="47" t="s">
        <v>7</v>
      </c>
      <c r="M4190" s="47" t="s">
        <v>56</v>
      </c>
      <c r="N4190" s="9" t="str">
        <f t="shared" si="1018"/>
        <v>Minor</v>
      </c>
      <c r="O4190" s="10" t="str">
        <f t="shared" si="1019"/>
        <v>Successful</v>
      </c>
      <c r="P4190" s="10" t="str">
        <f t="shared" si="1020"/>
        <v>On Time</v>
      </c>
      <c r="Q4190" s="9">
        <f t="shared" si="1021"/>
        <v>1</v>
      </c>
      <c r="R4190" s="9">
        <f t="shared" si="1022"/>
        <v>1</v>
      </c>
      <c r="S4190" s="9">
        <f t="shared" si="1023"/>
        <v>0</v>
      </c>
      <c r="T4190" s="9" t="str">
        <f t="shared" si="1024"/>
        <v>May</v>
      </c>
      <c r="U4190" s="40">
        <f t="shared" si="1025"/>
        <v>1</v>
      </c>
      <c r="V4190" s="40" t="str">
        <f t="shared" si="1026"/>
        <v>SLT</v>
      </c>
      <c r="W4190" s="40">
        <f t="shared" si="1027"/>
        <v>0</v>
      </c>
      <c r="X4190" s="40">
        <f t="shared" si="1028"/>
        <v>0</v>
      </c>
      <c r="Y4190" s="40">
        <f t="shared" si="1029"/>
        <v>0</v>
      </c>
      <c r="Z4190" s="40">
        <f t="shared" si="1030"/>
        <v>0</v>
      </c>
      <c r="AA4190" s="40">
        <f t="shared" si="1031"/>
        <v>1</v>
      </c>
      <c r="AB4190" s="40">
        <f t="shared" si="1032"/>
        <v>0</v>
      </c>
      <c r="AC4190" s="41" t="s">
        <v>7463</v>
      </c>
      <c r="AD4190" s="41" t="s">
        <v>280</v>
      </c>
      <c r="AE4190" s="41" t="s">
        <v>259</v>
      </c>
      <c r="AF4190" s="41" t="s">
        <v>8</v>
      </c>
      <c r="AG4190" s="41" t="s">
        <v>56</v>
      </c>
      <c r="AH4190" s="41" t="s">
        <v>56</v>
      </c>
      <c r="AI4190" s="41" t="s">
        <v>56</v>
      </c>
      <c r="AJ4190" s="41" t="s">
        <v>160</v>
      </c>
      <c r="AK4190" s="41" t="s">
        <v>56</v>
      </c>
    </row>
    <row r="4191" spans="1:37" s="41" customFormat="1" ht="15.75" thickBot="1" x14ac:dyDescent="0.3">
      <c r="A4191" s="11" t="s">
        <v>51</v>
      </c>
      <c r="B4191" s="12" t="s">
        <v>216</v>
      </c>
      <c r="C4191" s="13" t="s">
        <v>46</v>
      </c>
      <c r="D4191" s="14" t="s">
        <v>47</v>
      </c>
      <c r="E4191" s="13" t="s">
        <v>8365</v>
      </c>
      <c r="F4191" s="4" t="s">
        <v>621</v>
      </c>
      <c r="G4191" s="4" t="s">
        <v>786</v>
      </c>
      <c r="H4191" s="15">
        <v>43228.958333333336</v>
      </c>
      <c r="I4191" s="15">
        <v>43229.333333333328</v>
      </c>
      <c r="J4191" s="131" t="s">
        <v>9159</v>
      </c>
      <c r="K4191" s="45" t="s">
        <v>9</v>
      </c>
      <c r="L4191" s="47" t="s">
        <v>7</v>
      </c>
      <c r="M4191" s="47" t="s">
        <v>56</v>
      </c>
      <c r="N4191" s="9" t="str">
        <f t="shared" si="1018"/>
        <v>Minor</v>
      </c>
      <c r="O4191" s="10" t="str">
        <f t="shared" si="1019"/>
        <v>Successful</v>
      </c>
      <c r="P4191" s="10" t="str">
        <f t="shared" si="1020"/>
        <v>On Time</v>
      </c>
      <c r="Q4191" s="9">
        <f t="shared" si="1021"/>
        <v>1</v>
      </c>
      <c r="R4191" s="9">
        <f t="shared" si="1022"/>
        <v>1</v>
      </c>
      <c r="S4191" s="9">
        <f t="shared" si="1023"/>
        <v>0</v>
      </c>
      <c r="T4191" s="9" t="str">
        <f t="shared" si="1024"/>
        <v>May</v>
      </c>
      <c r="U4191" s="40">
        <f t="shared" si="1025"/>
        <v>0</v>
      </c>
      <c r="V4191" s="40" t="str">
        <f t="shared" si="1026"/>
        <v>Normal</v>
      </c>
      <c r="W4191" s="40">
        <f t="shared" si="1027"/>
        <v>0</v>
      </c>
      <c r="X4191" s="40">
        <f t="shared" si="1028"/>
        <v>0</v>
      </c>
      <c r="Y4191" s="40">
        <f t="shared" si="1029"/>
        <v>0</v>
      </c>
      <c r="Z4191" s="40">
        <f t="shared" si="1030"/>
        <v>0</v>
      </c>
      <c r="AA4191" s="40">
        <f t="shared" si="1031"/>
        <v>1</v>
      </c>
      <c r="AB4191" s="40">
        <f t="shared" si="1032"/>
        <v>0</v>
      </c>
      <c r="AC4191" s="41" t="s">
        <v>7463</v>
      </c>
      <c r="AD4191" s="41" t="s">
        <v>280</v>
      </c>
      <c r="AE4191" s="41" t="s">
        <v>264</v>
      </c>
      <c r="AF4191" s="41" t="s">
        <v>216</v>
      </c>
      <c r="AG4191" s="41" t="s">
        <v>56</v>
      </c>
      <c r="AH4191" s="41" t="s">
        <v>56</v>
      </c>
      <c r="AI4191" s="41" t="s">
        <v>56</v>
      </c>
      <c r="AJ4191" s="41" t="s">
        <v>160</v>
      </c>
      <c r="AK4191" s="41" t="s">
        <v>56</v>
      </c>
    </row>
    <row r="4192" spans="1:37" s="41" customFormat="1" ht="15.75" thickBot="1" x14ac:dyDescent="0.3">
      <c r="A4192" s="11" t="s">
        <v>51</v>
      </c>
      <c r="B4192" s="12" t="s">
        <v>216</v>
      </c>
      <c r="C4192" s="13" t="s">
        <v>46</v>
      </c>
      <c r="D4192" s="14" t="s">
        <v>47</v>
      </c>
      <c r="E4192" s="13" t="s">
        <v>8366</v>
      </c>
      <c r="F4192" s="4" t="s">
        <v>185</v>
      </c>
      <c r="G4192" s="4" t="s">
        <v>3143</v>
      </c>
      <c r="H4192" s="15">
        <v>43228.791666666664</v>
      </c>
      <c r="I4192" s="15">
        <v>43229.416666666664</v>
      </c>
      <c r="J4192" s="131" t="s">
        <v>9160</v>
      </c>
      <c r="K4192" s="45" t="s">
        <v>9</v>
      </c>
      <c r="L4192" s="47" t="s">
        <v>7</v>
      </c>
      <c r="M4192" s="47" t="s">
        <v>56</v>
      </c>
      <c r="N4192" s="9" t="str">
        <f t="shared" si="1018"/>
        <v>Minor</v>
      </c>
      <c r="O4192" s="10" t="str">
        <f t="shared" si="1019"/>
        <v>Successful</v>
      </c>
      <c r="P4192" s="10" t="str">
        <f t="shared" si="1020"/>
        <v>On Time</v>
      </c>
      <c r="Q4192" s="9">
        <f t="shared" si="1021"/>
        <v>1</v>
      </c>
      <c r="R4192" s="9">
        <f t="shared" si="1022"/>
        <v>1</v>
      </c>
      <c r="S4192" s="9">
        <f t="shared" si="1023"/>
        <v>0</v>
      </c>
      <c r="T4192" s="9" t="str">
        <f t="shared" si="1024"/>
        <v>May</v>
      </c>
      <c r="U4192" s="40">
        <f t="shared" si="1025"/>
        <v>0</v>
      </c>
      <c r="V4192" s="40" t="str">
        <f t="shared" si="1026"/>
        <v>Normal</v>
      </c>
      <c r="W4192" s="40">
        <f t="shared" si="1027"/>
        <v>0</v>
      </c>
      <c r="X4192" s="40">
        <f t="shared" si="1028"/>
        <v>0</v>
      </c>
      <c r="Y4192" s="40">
        <f t="shared" si="1029"/>
        <v>0</v>
      </c>
      <c r="Z4192" s="40">
        <f t="shared" si="1030"/>
        <v>0</v>
      </c>
      <c r="AA4192" s="40">
        <f t="shared" si="1031"/>
        <v>1</v>
      </c>
      <c r="AB4192" s="40">
        <f t="shared" si="1032"/>
        <v>0</v>
      </c>
      <c r="AC4192" s="41" t="s">
        <v>7463</v>
      </c>
      <c r="AD4192" s="41" t="s">
        <v>280</v>
      </c>
      <c r="AE4192" s="41" t="s">
        <v>428</v>
      </c>
      <c r="AF4192" s="41" t="s">
        <v>216</v>
      </c>
      <c r="AG4192" s="41" t="s">
        <v>56</v>
      </c>
      <c r="AH4192" s="41" t="s">
        <v>56</v>
      </c>
      <c r="AI4192" s="41" t="s">
        <v>56</v>
      </c>
      <c r="AJ4192" s="41" t="s">
        <v>160</v>
      </c>
      <c r="AK4192" s="41" t="s">
        <v>56</v>
      </c>
    </row>
    <row r="4193" spans="1:37" s="41" customFormat="1" ht="15.75" thickBot="1" x14ac:dyDescent="0.3">
      <c r="A4193" s="11" t="s">
        <v>51</v>
      </c>
      <c r="B4193" s="12" t="s">
        <v>216</v>
      </c>
      <c r="C4193" s="13" t="s">
        <v>46</v>
      </c>
      <c r="D4193" s="14" t="s">
        <v>47</v>
      </c>
      <c r="E4193" s="13" t="s">
        <v>8367</v>
      </c>
      <c r="F4193" s="4" t="s">
        <v>225</v>
      </c>
      <c r="G4193" s="4" t="s">
        <v>1622</v>
      </c>
      <c r="H4193" s="15">
        <v>43229.541666666664</v>
      </c>
      <c r="I4193" s="15">
        <v>43230.083333333336</v>
      </c>
      <c r="J4193" s="131" t="s">
        <v>9161</v>
      </c>
      <c r="K4193" s="45" t="s">
        <v>9</v>
      </c>
      <c r="L4193" s="47" t="s">
        <v>7</v>
      </c>
      <c r="M4193" s="47" t="s">
        <v>56</v>
      </c>
      <c r="N4193" s="9" t="str">
        <f t="shared" si="1018"/>
        <v>Minor</v>
      </c>
      <c r="O4193" s="10" t="str">
        <f t="shared" si="1019"/>
        <v>Successful</v>
      </c>
      <c r="P4193" s="10" t="str">
        <f t="shared" si="1020"/>
        <v>On Time</v>
      </c>
      <c r="Q4193" s="9">
        <f t="shared" si="1021"/>
        <v>1</v>
      </c>
      <c r="R4193" s="9">
        <f t="shared" si="1022"/>
        <v>1</v>
      </c>
      <c r="S4193" s="9">
        <f t="shared" si="1023"/>
        <v>0</v>
      </c>
      <c r="T4193" s="9" t="str">
        <f t="shared" si="1024"/>
        <v>May</v>
      </c>
      <c r="U4193" s="40">
        <f t="shared" si="1025"/>
        <v>0</v>
      </c>
      <c r="V4193" s="40" t="str">
        <f t="shared" si="1026"/>
        <v>Normal</v>
      </c>
      <c r="W4193" s="40">
        <f t="shared" si="1027"/>
        <v>0</v>
      </c>
      <c r="X4193" s="40">
        <f t="shared" si="1028"/>
        <v>0</v>
      </c>
      <c r="Y4193" s="40">
        <f t="shared" si="1029"/>
        <v>0</v>
      </c>
      <c r="Z4193" s="40">
        <f t="shared" si="1030"/>
        <v>0</v>
      </c>
      <c r="AA4193" s="40">
        <f t="shared" si="1031"/>
        <v>1</v>
      </c>
      <c r="AB4193" s="40">
        <f t="shared" si="1032"/>
        <v>0</v>
      </c>
      <c r="AC4193" s="41" t="s">
        <v>7463</v>
      </c>
      <c r="AD4193" s="41" t="s">
        <v>280</v>
      </c>
      <c r="AE4193" s="41" t="s">
        <v>430</v>
      </c>
      <c r="AF4193" s="41" t="s">
        <v>216</v>
      </c>
      <c r="AG4193" s="41" t="s">
        <v>56</v>
      </c>
      <c r="AH4193" s="41" t="s">
        <v>56</v>
      </c>
      <c r="AI4193" s="41" t="s">
        <v>56</v>
      </c>
      <c r="AJ4193" s="41" t="s">
        <v>160</v>
      </c>
      <c r="AK4193" s="41" t="s">
        <v>56</v>
      </c>
    </row>
    <row r="4194" spans="1:37" s="41" customFormat="1" ht="15.75" thickBot="1" x14ac:dyDescent="0.3">
      <c r="A4194" s="11" t="s">
        <v>51</v>
      </c>
      <c r="B4194" s="12" t="s">
        <v>216</v>
      </c>
      <c r="C4194" s="13" t="s">
        <v>46</v>
      </c>
      <c r="D4194" s="14" t="s">
        <v>47</v>
      </c>
      <c r="E4194" s="13" t="s">
        <v>8368</v>
      </c>
      <c r="F4194" s="4" t="s">
        <v>225</v>
      </c>
      <c r="G4194" s="4" t="s">
        <v>1622</v>
      </c>
      <c r="H4194" s="15">
        <v>43229.625</v>
      </c>
      <c r="I4194" s="15">
        <v>43230.125</v>
      </c>
      <c r="J4194" s="131" t="s">
        <v>9161</v>
      </c>
      <c r="K4194" s="45" t="s">
        <v>9</v>
      </c>
      <c r="L4194" s="47" t="s">
        <v>7</v>
      </c>
      <c r="M4194" s="47" t="s">
        <v>56</v>
      </c>
      <c r="N4194" s="9" t="str">
        <f t="shared" si="1018"/>
        <v>Minor</v>
      </c>
      <c r="O4194" s="10" t="str">
        <f t="shared" si="1019"/>
        <v>Successful</v>
      </c>
      <c r="P4194" s="10" t="str">
        <f t="shared" si="1020"/>
        <v>On Time</v>
      </c>
      <c r="Q4194" s="9">
        <f t="shared" si="1021"/>
        <v>1</v>
      </c>
      <c r="R4194" s="9">
        <f t="shared" si="1022"/>
        <v>1</v>
      </c>
      <c r="S4194" s="9">
        <f t="shared" si="1023"/>
        <v>0</v>
      </c>
      <c r="T4194" s="9" t="str">
        <f t="shared" si="1024"/>
        <v>May</v>
      </c>
      <c r="U4194" s="40">
        <f t="shared" si="1025"/>
        <v>0</v>
      </c>
      <c r="V4194" s="40" t="str">
        <f t="shared" si="1026"/>
        <v>Normal</v>
      </c>
      <c r="W4194" s="40">
        <f t="shared" si="1027"/>
        <v>0</v>
      </c>
      <c r="X4194" s="40">
        <f t="shared" si="1028"/>
        <v>0</v>
      </c>
      <c r="Y4194" s="40">
        <f t="shared" si="1029"/>
        <v>0</v>
      </c>
      <c r="Z4194" s="40">
        <f t="shared" si="1030"/>
        <v>0</v>
      </c>
      <c r="AA4194" s="40">
        <f t="shared" si="1031"/>
        <v>1</v>
      </c>
      <c r="AB4194" s="40">
        <f t="shared" si="1032"/>
        <v>0</v>
      </c>
      <c r="AC4194" s="41" t="s">
        <v>7463</v>
      </c>
      <c r="AD4194" s="41" t="s">
        <v>280</v>
      </c>
      <c r="AE4194" s="41" t="s">
        <v>430</v>
      </c>
      <c r="AF4194" s="41" t="s">
        <v>216</v>
      </c>
      <c r="AG4194" s="41" t="s">
        <v>56</v>
      </c>
      <c r="AH4194" s="41" t="s">
        <v>56</v>
      </c>
      <c r="AI4194" s="41" t="s">
        <v>56</v>
      </c>
      <c r="AJ4194" s="41" t="s">
        <v>160</v>
      </c>
      <c r="AK4194" s="41" t="s">
        <v>56</v>
      </c>
    </row>
    <row r="4195" spans="1:37" s="41" customFormat="1" ht="15.75" thickBot="1" x14ac:dyDescent="0.3">
      <c r="A4195" s="11" t="s">
        <v>51</v>
      </c>
      <c r="B4195" s="12" t="s">
        <v>8</v>
      </c>
      <c r="C4195" s="13" t="s">
        <v>46</v>
      </c>
      <c r="D4195" s="14" t="s">
        <v>47</v>
      </c>
      <c r="E4195" s="13" t="s">
        <v>8369</v>
      </c>
      <c r="F4195" s="4" t="s">
        <v>155</v>
      </c>
      <c r="G4195" s="4" t="s">
        <v>3150</v>
      </c>
      <c r="H4195" s="15">
        <v>43251.708333333336</v>
      </c>
      <c r="I4195" s="15">
        <v>43251.791666666664</v>
      </c>
      <c r="J4195" s="131" t="s">
        <v>742</v>
      </c>
      <c r="K4195" s="45" t="s">
        <v>9</v>
      </c>
      <c r="L4195" s="47" t="s">
        <v>7</v>
      </c>
      <c r="M4195" s="47" t="s">
        <v>56</v>
      </c>
      <c r="N4195" s="9" t="str">
        <f t="shared" si="1018"/>
        <v>Minor</v>
      </c>
      <c r="O4195" s="10" t="str">
        <f t="shared" si="1019"/>
        <v>Successful</v>
      </c>
      <c r="P4195" s="10" t="str">
        <f t="shared" si="1020"/>
        <v>On Time</v>
      </c>
      <c r="Q4195" s="9">
        <f t="shared" si="1021"/>
        <v>1</v>
      </c>
      <c r="R4195" s="9">
        <f t="shared" si="1022"/>
        <v>1</v>
      </c>
      <c r="S4195" s="9">
        <f t="shared" si="1023"/>
        <v>0</v>
      </c>
      <c r="T4195" s="9" t="str">
        <f t="shared" si="1024"/>
        <v>May</v>
      </c>
      <c r="U4195" s="40">
        <f t="shared" si="1025"/>
        <v>0</v>
      </c>
      <c r="V4195" s="40" t="str">
        <f t="shared" si="1026"/>
        <v>Normal</v>
      </c>
      <c r="W4195" s="40">
        <f t="shared" si="1027"/>
        <v>0</v>
      </c>
      <c r="X4195" s="40">
        <f t="shared" si="1028"/>
        <v>0</v>
      </c>
      <c r="Y4195" s="40">
        <f t="shared" si="1029"/>
        <v>0</v>
      </c>
      <c r="Z4195" s="40">
        <f t="shared" si="1030"/>
        <v>0</v>
      </c>
      <c r="AA4195" s="40">
        <f t="shared" si="1031"/>
        <v>1</v>
      </c>
      <c r="AB4195" s="40">
        <f t="shared" si="1032"/>
        <v>0</v>
      </c>
      <c r="AC4195" s="41" t="s">
        <v>7463</v>
      </c>
      <c r="AD4195" s="41" t="s">
        <v>280</v>
      </c>
      <c r="AE4195" s="41" t="s">
        <v>259</v>
      </c>
      <c r="AF4195" s="41" t="s">
        <v>8</v>
      </c>
      <c r="AG4195" s="41" t="s">
        <v>56</v>
      </c>
      <c r="AH4195" s="41" t="s">
        <v>56</v>
      </c>
      <c r="AI4195" s="41" t="s">
        <v>56</v>
      </c>
      <c r="AJ4195" s="41" t="s">
        <v>160</v>
      </c>
      <c r="AK4195" s="41" t="s">
        <v>56</v>
      </c>
    </row>
    <row r="4196" spans="1:37" s="41" customFormat="1" ht="15.75" thickBot="1" x14ac:dyDescent="0.3">
      <c r="A4196" s="11" t="s">
        <v>51</v>
      </c>
      <c r="B4196" s="12" t="s">
        <v>8</v>
      </c>
      <c r="C4196" s="13" t="s">
        <v>46</v>
      </c>
      <c r="D4196" s="14" t="s">
        <v>47</v>
      </c>
      <c r="E4196" s="13" t="s">
        <v>8370</v>
      </c>
      <c r="F4196" s="4" t="s">
        <v>327</v>
      </c>
      <c r="G4196" s="4" t="s">
        <v>8425</v>
      </c>
      <c r="H4196" s="15">
        <v>43222.5</v>
      </c>
      <c r="I4196" s="15">
        <v>43231.958333333336</v>
      </c>
      <c r="J4196" s="131" t="s">
        <v>9162</v>
      </c>
      <c r="K4196" s="45" t="s">
        <v>9</v>
      </c>
      <c r="L4196" s="47" t="s">
        <v>7</v>
      </c>
      <c r="M4196" s="47" t="s">
        <v>56</v>
      </c>
      <c r="N4196" s="9" t="str">
        <f t="shared" si="1018"/>
        <v>Minor</v>
      </c>
      <c r="O4196" s="10" t="str">
        <f t="shared" si="1019"/>
        <v>Successful</v>
      </c>
      <c r="P4196" s="10" t="str">
        <f t="shared" si="1020"/>
        <v>On Time</v>
      </c>
      <c r="Q4196" s="9">
        <f t="shared" si="1021"/>
        <v>1</v>
      </c>
      <c r="R4196" s="9">
        <f t="shared" si="1022"/>
        <v>1</v>
      </c>
      <c r="S4196" s="9">
        <f t="shared" si="1023"/>
        <v>0</v>
      </c>
      <c r="T4196" s="9" t="str">
        <f t="shared" si="1024"/>
        <v>May</v>
      </c>
      <c r="U4196" s="40">
        <f t="shared" si="1025"/>
        <v>0</v>
      </c>
      <c r="V4196" s="40" t="str">
        <f t="shared" si="1026"/>
        <v>Normal</v>
      </c>
      <c r="W4196" s="40">
        <f t="shared" si="1027"/>
        <v>0</v>
      </c>
      <c r="X4196" s="40">
        <f t="shared" si="1028"/>
        <v>0</v>
      </c>
      <c r="Y4196" s="40">
        <f t="shared" si="1029"/>
        <v>0</v>
      </c>
      <c r="Z4196" s="40">
        <f t="shared" si="1030"/>
        <v>0</v>
      </c>
      <c r="AA4196" s="40">
        <f t="shared" si="1031"/>
        <v>1</v>
      </c>
      <c r="AB4196" s="40">
        <f t="shared" si="1032"/>
        <v>0</v>
      </c>
      <c r="AC4196" s="41" t="s">
        <v>7463</v>
      </c>
      <c r="AD4196" s="41" t="s">
        <v>280</v>
      </c>
      <c r="AE4196" s="41" t="s">
        <v>754</v>
      </c>
      <c r="AF4196" s="41" t="s">
        <v>8</v>
      </c>
      <c r="AG4196" s="41" t="s">
        <v>56</v>
      </c>
      <c r="AH4196" s="41" t="s">
        <v>56</v>
      </c>
      <c r="AI4196" s="41" t="s">
        <v>56</v>
      </c>
      <c r="AJ4196" s="41" t="s">
        <v>160</v>
      </c>
      <c r="AK4196" s="41" t="s">
        <v>56</v>
      </c>
    </row>
    <row r="4197" spans="1:37" s="41" customFormat="1" ht="15.75" thickBot="1" x14ac:dyDescent="0.3">
      <c r="A4197" s="11" t="s">
        <v>51</v>
      </c>
      <c r="B4197" s="12" t="s">
        <v>216</v>
      </c>
      <c r="C4197" s="13" t="s">
        <v>46</v>
      </c>
      <c r="D4197" s="14" t="s">
        <v>47</v>
      </c>
      <c r="E4197" s="13" t="s">
        <v>8371</v>
      </c>
      <c r="F4197" s="4" t="s">
        <v>621</v>
      </c>
      <c r="G4197" s="4" t="s">
        <v>786</v>
      </c>
      <c r="H4197" s="15">
        <v>43223.333333333336</v>
      </c>
      <c r="I4197" s="15">
        <v>43232.541666666664</v>
      </c>
      <c r="J4197" s="131" t="s">
        <v>9163</v>
      </c>
      <c r="K4197" s="45" t="s">
        <v>9</v>
      </c>
      <c r="L4197" s="47" t="s">
        <v>7</v>
      </c>
      <c r="M4197" s="47" t="s">
        <v>56</v>
      </c>
      <c r="N4197" s="9" t="str">
        <f t="shared" si="1018"/>
        <v>Minor</v>
      </c>
      <c r="O4197" s="10" t="str">
        <f t="shared" si="1019"/>
        <v>Successful</v>
      </c>
      <c r="P4197" s="10" t="str">
        <f t="shared" si="1020"/>
        <v>On Time</v>
      </c>
      <c r="Q4197" s="9">
        <f t="shared" si="1021"/>
        <v>1</v>
      </c>
      <c r="R4197" s="9">
        <f t="shared" si="1022"/>
        <v>1</v>
      </c>
      <c r="S4197" s="9">
        <f t="shared" si="1023"/>
        <v>0</v>
      </c>
      <c r="T4197" s="9" t="str">
        <f t="shared" si="1024"/>
        <v>May</v>
      </c>
      <c r="U4197" s="40">
        <f t="shared" si="1025"/>
        <v>1</v>
      </c>
      <c r="V4197" s="40" t="str">
        <f t="shared" si="1026"/>
        <v>SLT</v>
      </c>
      <c r="W4197" s="40">
        <f t="shared" si="1027"/>
        <v>0</v>
      </c>
      <c r="X4197" s="40">
        <f t="shared" si="1028"/>
        <v>0</v>
      </c>
      <c r="Y4197" s="40">
        <f t="shared" si="1029"/>
        <v>0</v>
      </c>
      <c r="Z4197" s="40">
        <f t="shared" si="1030"/>
        <v>0</v>
      </c>
      <c r="AA4197" s="40">
        <f t="shared" si="1031"/>
        <v>1</v>
      </c>
      <c r="AB4197" s="40">
        <f t="shared" si="1032"/>
        <v>0</v>
      </c>
      <c r="AC4197" s="41" t="s">
        <v>7463</v>
      </c>
      <c r="AD4197" s="41" t="s">
        <v>280</v>
      </c>
      <c r="AE4197" s="41" t="s">
        <v>264</v>
      </c>
      <c r="AF4197" s="41" t="s">
        <v>216</v>
      </c>
      <c r="AG4197" s="41" t="s">
        <v>56</v>
      </c>
      <c r="AH4197" s="41" t="s">
        <v>56</v>
      </c>
      <c r="AI4197" s="41" t="s">
        <v>56</v>
      </c>
      <c r="AJ4197" s="41" t="s">
        <v>160</v>
      </c>
      <c r="AK4197" s="41" t="s">
        <v>56</v>
      </c>
    </row>
    <row r="4198" spans="1:37" s="41" customFormat="1" ht="15.75" thickBot="1" x14ac:dyDescent="0.3">
      <c r="A4198" s="11" t="s">
        <v>51</v>
      </c>
      <c r="B4198" s="12" t="s">
        <v>216</v>
      </c>
      <c r="C4198" s="13" t="s">
        <v>46</v>
      </c>
      <c r="D4198" s="14" t="s">
        <v>47</v>
      </c>
      <c r="E4198" s="13" t="s">
        <v>8372</v>
      </c>
      <c r="F4198" s="4" t="s">
        <v>163</v>
      </c>
      <c r="G4198" s="4" t="s">
        <v>180</v>
      </c>
      <c r="H4198" s="15">
        <v>43224.416666666664</v>
      </c>
      <c r="I4198" s="15">
        <v>43231.708333333336</v>
      </c>
      <c r="J4198" s="131" t="s">
        <v>9164</v>
      </c>
      <c r="K4198" s="45" t="s">
        <v>9</v>
      </c>
      <c r="L4198" s="47" t="s">
        <v>7</v>
      </c>
      <c r="M4198" s="47" t="s">
        <v>56</v>
      </c>
      <c r="N4198" s="9" t="str">
        <f t="shared" si="1018"/>
        <v>Minor</v>
      </c>
      <c r="O4198" s="10" t="str">
        <f t="shared" si="1019"/>
        <v>Successful</v>
      </c>
      <c r="P4198" s="10" t="str">
        <f t="shared" si="1020"/>
        <v>On Time</v>
      </c>
      <c r="Q4198" s="9">
        <f t="shared" si="1021"/>
        <v>1</v>
      </c>
      <c r="R4198" s="9">
        <f t="shared" si="1022"/>
        <v>1</v>
      </c>
      <c r="S4198" s="9">
        <f t="shared" si="1023"/>
        <v>0</v>
      </c>
      <c r="T4198" s="9" t="str">
        <f t="shared" si="1024"/>
        <v>May</v>
      </c>
      <c r="U4198" s="40">
        <f t="shared" si="1025"/>
        <v>0</v>
      </c>
      <c r="V4198" s="40" t="str">
        <f t="shared" si="1026"/>
        <v>Normal</v>
      </c>
      <c r="W4198" s="40">
        <f t="shared" si="1027"/>
        <v>0</v>
      </c>
      <c r="X4198" s="40">
        <f t="shared" si="1028"/>
        <v>0</v>
      </c>
      <c r="Y4198" s="40">
        <f t="shared" si="1029"/>
        <v>0</v>
      </c>
      <c r="Z4198" s="40">
        <f t="shared" si="1030"/>
        <v>0</v>
      </c>
      <c r="AA4198" s="40">
        <f t="shared" si="1031"/>
        <v>1</v>
      </c>
      <c r="AB4198" s="40">
        <f t="shared" si="1032"/>
        <v>0</v>
      </c>
      <c r="AC4198" s="41" t="s">
        <v>7463</v>
      </c>
      <c r="AD4198" s="41" t="s">
        <v>280</v>
      </c>
      <c r="AE4198" s="41" t="s">
        <v>429</v>
      </c>
      <c r="AF4198" s="41" t="s">
        <v>216</v>
      </c>
      <c r="AG4198" s="41" t="s">
        <v>56</v>
      </c>
      <c r="AH4198" s="41" t="s">
        <v>56</v>
      </c>
      <c r="AI4198" s="41" t="s">
        <v>56</v>
      </c>
      <c r="AJ4198" s="41" t="s">
        <v>160</v>
      </c>
      <c r="AK4198" s="41" t="s">
        <v>56</v>
      </c>
    </row>
    <row r="4199" spans="1:37" s="41" customFormat="1" ht="15.75" thickBot="1" x14ac:dyDescent="0.3">
      <c r="A4199" s="11" t="s">
        <v>51</v>
      </c>
      <c r="B4199" s="12" t="s">
        <v>216</v>
      </c>
      <c r="C4199" s="13" t="s">
        <v>46</v>
      </c>
      <c r="D4199" s="14" t="s">
        <v>47</v>
      </c>
      <c r="E4199" s="13" t="s">
        <v>8373</v>
      </c>
      <c r="F4199" s="4" t="s">
        <v>145</v>
      </c>
      <c r="G4199" s="4" t="s">
        <v>8409</v>
      </c>
      <c r="H4199" s="15">
        <v>43231.375</v>
      </c>
      <c r="I4199" s="15">
        <v>43234.708333333336</v>
      </c>
      <c r="J4199" s="131" t="s">
        <v>9165</v>
      </c>
      <c r="K4199" s="45" t="s">
        <v>9</v>
      </c>
      <c r="L4199" s="47" t="s">
        <v>7</v>
      </c>
      <c r="M4199" s="47" t="s">
        <v>56</v>
      </c>
      <c r="N4199" s="9" t="str">
        <f t="shared" si="1018"/>
        <v>Minor</v>
      </c>
      <c r="O4199" s="10" t="str">
        <f t="shared" si="1019"/>
        <v>Successful</v>
      </c>
      <c r="P4199" s="10" t="str">
        <f t="shared" si="1020"/>
        <v>On Time</v>
      </c>
      <c r="Q4199" s="9">
        <f t="shared" si="1021"/>
        <v>1</v>
      </c>
      <c r="R4199" s="9">
        <f t="shared" si="1022"/>
        <v>1</v>
      </c>
      <c r="S4199" s="9">
        <f t="shared" si="1023"/>
        <v>0</v>
      </c>
      <c r="T4199" s="9" t="str">
        <f t="shared" si="1024"/>
        <v>May</v>
      </c>
      <c r="U4199" s="40">
        <f t="shared" si="1025"/>
        <v>0</v>
      </c>
      <c r="V4199" s="40" t="str">
        <f t="shared" si="1026"/>
        <v>Normal</v>
      </c>
      <c r="W4199" s="40">
        <f t="shared" si="1027"/>
        <v>0</v>
      </c>
      <c r="X4199" s="40">
        <f t="shared" si="1028"/>
        <v>0</v>
      </c>
      <c r="Y4199" s="40">
        <f t="shared" si="1029"/>
        <v>0</v>
      </c>
      <c r="Z4199" s="40">
        <f t="shared" si="1030"/>
        <v>0</v>
      </c>
      <c r="AA4199" s="40">
        <f t="shared" si="1031"/>
        <v>1</v>
      </c>
      <c r="AB4199" s="40">
        <f t="shared" si="1032"/>
        <v>0</v>
      </c>
      <c r="AC4199" s="41" t="s">
        <v>7463</v>
      </c>
      <c r="AD4199" s="41" t="s">
        <v>280</v>
      </c>
      <c r="AE4199" s="41" t="s">
        <v>121</v>
      </c>
      <c r="AF4199" s="41" t="s">
        <v>322</v>
      </c>
      <c r="AG4199" s="41" t="s">
        <v>56</v>
      </c>
      <c r="AH4199" s="41" t="s">
        <v>56</v>
      </c>
      <c r="AI4199" s="41" t="s">
        <v>56</v>
      </c>
      <c r="AJ4199" s="41" t="s">
        <v>160</v>
      </c>
      <c r="AK4199" s="41" t="s">
        <v>56</v>
      </c>
    </row>
    <row r="4200" spans="1:37" s="41" customFormat="1" ht="15.75" thickBot="1" x14ac:dyDescent="0.3">
      <c r="A4200" s="11" t="s">
        <v>51</v>
      </c>
      <c r="B4200" s="12" t="s">
        <v>216</v>
      </c>
      <c r="C4200" s="13" t="s">
        <v>46</v>
      </c>
      <c r="D4200" s="14" t="s">
        <v>47</v>
      </c>
      <c r="E4200" s="13" t="s">
        <v>8374</v>
      </c>
      <c r="F4200" s="4" t="s">
        <v>164</v>
      </c>
      <c r="G4200" s="4" t="s">
        <v>4992</v>
      </c>
      <c r="H4200" s="15">
        <v>43231.375</v>
      </c>
      <c r="I4200" s="15">
        <v>43231.833333333336</v>
      </c>
      <c r="J4200" s="131" t="s">
        <v>9166</v>
      </c>
      <c r="K4200" s="45" t="s">
        <v>9</v>
      </c>
      <c r="L4200" s="47" t="s">
        <v>7</v>
      </c>
      <c r="M4200" s="47" t="s">
        <v>56</v>
      </c>
      <c r="N4200" s="9" t="str">
        <f t="shared" si="1018"/>
        <v>Minor</v>
      </c>
      <c r="O4200" s="10" t="str">
        <f t="shared" si="1019"/>
        <v>Successful</v>
      </c>
      <c r="P4200" s="10" t="str">
        <f t="shared" si="1020"/>
        <v>On Time</v>
      </c>
      <c r="Q4200" s="9">
        <f t="shared" si="1021"/>
        <v>1</v>
      </c>
      <c r="R4200" s="9">
        <f t="shared" si="1022"/>
        <v>1</v>
      </c>
      <c r="S4200" s="9">
        <f t="shared" si="1023"/>
        <v>0</v>
      </c>
      <c r="T4200" s="9" t="str">
        <f t="shared" si="1024"/>
        <v>May</v>
      </c>
      <c r="U4200" s="40">
        <f t="shared" si="1025"/>
        <v>0</v>
      </c>
      <c r="V4200" s="40" t="str">
        <f t="shared" si="1026"/>
        <v>Normal</v>
      </c>
      <c r="W4200" s="40">
        <f t="shared" si="1027"/>
        <v>0</v>
      </c>
      <c r="X4200" s="40">
        <f t="shared" si="1028"/>
        <v>0</v>
      </c>
      <c r="Y4200" s="40">
        <f t="shared" si="1029"/>
        <v>0</v>
      </c>
      <c r="Z4200" s="40">
        <f t="shared" si="1030"/>
        <v>0</v>
      </c>
      <c r="AA4200" s="40">
        <f t="shared" si="1031"/>
        <v>1</v>
      </c>
      <c r="AB4200" s="40">
        <f t="shared" si="1032"/>
        <v>0</v>
      </c>
      <c r="AC4200" s="41" t="s">
        <v>7463</v>
      </c>
      <c r="AD4200" s="41" t="s">
        <v>280</v>
      </c>
      <c r="AE4200" s="41" t="s">
        <v>435</v>
      </c>
      <c r="AF4200" s="41" t="s">
        <v>216</v>
      </c>
      <c r="AG4200" s="41" t="s">
        <v>56</v>
      </c>
      <c r="AH4200" s="41" t="s">
        <v>56</v>
      </c>
      <c r="AI4200" s="41" t="s">
        <v>56</v>
      </c>
      <c r="AJ4200" s="41" t="s">
        <v>160</v>
      </c>
      <c r="AK4200" s="41" t="s">
        <v>56</v>
      </c>
    </row>
    <row r="4201" spans="1:37" s="41" customFormat="1" ht="15.75" thickBot="1" x14ac:dyDescent="0.3">
      <c r="A4201" s="11" t="s">
        <v>51</v>
      </c>
      <c r="B4201" s="12" t="s">
        <v>8</v>
      </c>
      <c r="C4201" s="13" t="s">
        <v>46</v>
      </c>
      <c r="D4201" s="14" t="s">
        <v>47</v>
      </c>
      <c r="E4201" s="13" t="s">
        <v>8375</v>
      </c>
      <c r="F4201" s="4" t="s">
        <v>155</v>
      </c>
      <c r="G4201" s="4" t="s">
        <v>6744</v>
      </c>
      <c r="H4201" s="15">
        <v>43231.75</v>
      </c>
      <c r="I4201" s="15">
        <v>43231.833333333336</v>
      </c>
      <c r="J4201" s="131" t="s">
        <v>9167</v>
      </c>
      <c r="K4201" s="45" t="s">
        <v>9</v>
      </c>
      <c r="L4201" s="47" t="s">
        <v>7</v>
      </c>
      <c r="M4201" s="47" t="s">
        <v>56</v>
      </c>
      <c r="N4201" s="9" t="str">
        <f t="shared" si="1018"/>
        <v>Minor</v>
      </c>
      <c r="O4201" s="10" t="str">
        <f t="shared" si="1019"/>
        <v>Successful</v>
      </c>
      <c r="P4201" s="10" t="str">
        <f t="shared" si="1020"/>
        <v>On Time</v>
      </c>
      <c r="Q4201" s="9">
        <f t="shared" si="1021"/>
        <v>1</v>
      </c>
      <c r="R4201" s="9">
        <f t="shared" si="1022"/>
        <v>1</v>
      </c>
      <c r="S4201" s="9">
        <f t="shared" si="1023"/>
        <v>0</v>
      </c>
      <c r="T4201" s="9" t="str">
        <f t="shared" si="1024"/>
        <v>May</v>
      </c>
      <c r="U4201" s="40">
        <f t="shared" si="1025"/>
        <v>0</v>
      </c>
      <c r="V4201" s="40" t="str">
        <f t="shared" si="1026"/>
        <v>Normal</v>
      </c>
      <c r="W4201" s="40">
        <f t="shared" si="1027"/>
        <v>0</v>
      </c>
      <c r="X4201" s="40">
        <f t="shared" si="1028"/>
        <v>1</v>
      </c>
      <c r="Y4201" s="40">
        <f t="shared" si="1029"/>
        <v>0</v>
      </c>
      <c r="Z4201" s="40">
        <f t="shared" si="1030"/>
        <v>0</v>
      </c>
      <c r="AA4201" s="40">
        <f t="shared" si="1031"/>
        <v>1</v>
      </c>
      <c r="AB4201" s="40">
        <f t="shared" si="1032"/>
        <v>0</v>
      </c>
      <c r="AC4201" s="41" t="s">
        <v>7463</v>
      </c>
      <c r="AD4201" s="41" t="s">
        <v>280</v>
      </c>
      <c r="AE4201" s="41" t="s">
        <v>259</v>
      </c>
      <c r="AF4201" s="41" t="s">
        <v>8</v>
      </c>
      <c r="AG4201" s="41" t="s">
        <v>160</v>
      </c>
      <c r="AH4201" s="41" t="s">
        <v>56</v>
      </c>
      <c r="AI4201" s="41" t="s">
        <v>56</v>
      </c>
      <c r="AJ4201" s="41" t="s">
        <v>160</v>
      </c>
      <c r="AK4201" s="41" t="s">
        <v>56</v>
      </c>
    </row>
    <row r="4202" spans="1:37" s="41" customFormat="1" ht="15.75" thickBot="1" x14ac:dyDescent="0.3">
      <c r="A4202" s="11" t="s">
        <v>51</v>
      </c>
      <c r="B4202" s="12" t="s">
        <v>8</v>
      </c>
      <c r="C4202" s="13" t="s">
        <v>46</v>
      </c>
      <c r="D4202" s="14" t="s">
        <v>47</v>
      </c>
      <c r="E4202" s="13" t="s">
        <v>8376</v>
      </c>
      <c r="F4202" s="4" t="s">
        <v>155</v>
      </c>
      <c r="G4202" s="4" t="s">
        <v>3150</v>
      </c>
      <c r="H4202" s="15">
        <v>43231.833333333336</v>
      </c>
      <c r="I4202" s="15">
        <v>43231.875</v>
      </c>
      <c r="J4202" s="131" t="s">
        <v>9168</v>
      </c>
      <c r="K4202" s="45" t="s">
        <v>9</v>
      </c>
      <c r="L4202" s="47" t="s">
        <v>7</v>
      </c>
      <c r="M4202" s="47" t="s">
        <v>56</v>
      </c>
      <c r="N4202" s="9" t="str">
        <f t="shared" si="1018"/>
        <v>Minor</v>
      </c>
      <c r="O4202" s="10" t="str">
        <f t="shared" si="1019"/>
        <v>Successful</v>
      </c>
      <c r="P4202" s="10" t="str">
        <f t="shared" si="1020"/>
        <v>On Time</v>
      </c>
      <c r="Q4202" s="9">
        <f t="shared" si="1021"/>
        <v>1</v>
      </c>
      <c r="R4202" s="9">
        <f t="shared" si="1022"/>
        <v>1</v>
      </c>
      <c r="S4202" s="9">
        <f t="shared" si="1023"/>
        <v>0</v>
      </c>
      <c r="T4202" s="9" t="str">
        <f t="shared" si="1024"/>
        <v>May</v>
      </c>
      <c r="U4202" s="40">
        <f t="shared" si="1025"/>
        <v>0</v>
      </c>
      <c r="V4202" s="40" t="str">
        <f t="shared" si="1026"/>
        <v>Normal</v>
      </c>
      <c r="W4202" s="40">
        <f t="shared" si="1027"/>
        <v>0</v>
      </c>
      <c r="X4202" s="40">
        <f t="shared" si="1028"/>
        <v>0</v>
      </c>
      <c r="Y4202" s="40">
        <f t="shared" si="1029"/>
        <v>0</v>
      </c>
      <c r="Z4202" s="40">
        <f t="shared" si="1030"/>
        <v>0</v>
      </c>
      <c r="AA4202" s="40">
        <f t="shared" si="1031"/>
        <v>1</v>
      </c>
      <c r="AB4202" s="40">
        <f t="shared" si="1032"/>
        <v>0</v>
      </c>
      <c r="AC4202" s="41" t="s">
        <v>7463</v>
      </c>
      <c r="AD4202" s="41" t="s">
        <v>280</v>
      </c>
      <c r="AE4202" s="41" t="s">
        <v>259</v>
      </c>
      <c r="AF4202" s="41" t="s">
        <v>8</v>
      </c>
      <c r="AG4202" s="41" t="s">
        <v>56</v>
      </c>
      <c r="AH4202" s="41" t="s">
        <v>56</v>
      </c>
      <c r="AI4202" s="41" t="s">
        <v>56</v>
      </c>
      <c r="AJ4202" s="41" t="s">
        <v>160</v>
      </c>
      <c r="AK4202" s="41" t="s">
        <v>56</v>
      </c>
    </row>
    <row r="4203" spans="1:37" s="41" customFormat="1" ht="15.75" thickBot="1" x14ac:dyDescent="0.3">
      <c r="A4203" s="11" t="s">
        <v>51</v>
      </c>
      <c r="B4203" s="12" t="s">
        <v>8</v>
      </c>
      <c r="C4203" s="13" t="s">
        <v>52</v>
      </c>
      <c r="D4203" s="14" t="s">
        <v>47</v>
      </c>
      <c r="E4203" s="13" t="s">
        <v>8377</v>
      </c>
      <c r="F4203" s="4" t="s">
        <v>155</v>
      </c>
      <c r="G4203" s="4" t="s">
        <v>6744</v>
      </c>
      <c r="H4203" s="15">
        <v>43231.875</v>
      </c>
      <c r="I4203" s="15">
        <v>43231.958333333336</v>
      </c>
      <c r="J4203" s="131" t="s">
        <v>9169</v>
      </c>
      <c r="K4203" s="45" t="s">
        <v>9</v>
      </c>
      <c r="L4203" s="47" t="s">
        <v>7</v>
      </c>
      <c r="M4203" s="47" t="s">
        <v>56</v>
      </c>
      <c r="N4203" s="9" t="str">
        <f t="shared" si="1018"/>
        <v>Standard</v>
      </c>
      <c r="O4203" s="10" t="str">
        <f t="shared" si="1019"/>
        <v>Successful</v>
      </c>
      <c r="P4203" s="10" t="str">
        <f t="shared" si="1020"/>
        <v>On Time</v>
      </c>
      <c r="Q4203" s="9">
        <f t="shared" si="1021"/>
        <v>1</v>
      </c>
      <c r="R4203" s="9">
        <f t="shared" si="1022"/>
        <v>1</v>
      </c>
      <c r="S4203" s="9">
        <f t="shared" si="1023"/>
        <v>0</v>
      </c>
      <c r="T4203" s="9" t="str">
        <f t="shared" si="1024"/>
        <v>May</v>
      </c>
      <c r="U4203" s="40">
        <f t="shared" si="1025"/>
        <v>0</v>
      </c>
      <c r="V4203" s="40" t="str">
        <f t="shared" si="1026"/>
        <v>Normal</v>
      </c>
      <c r="W4203" s="40">
        <f t="shared" si="1027"/>
        <v>0</v>
      </c>
      <c r="X4203" s="40">
        <f t="shared" si="1028"/>
        <v>0</v>
      </c>
      <c r="Y4203" s="40">
        <f t="shared" si="1029"/>
        <v>0</v>
      </c>
      <c r="Z4203" s="40">
        <f t="shared" si="1030"/>
        <v>0</v>
      </c>
      <c r="AA4203" s="40">
        <f t="shared" si="1031"/>
        <v>1</v>
      </c>
      <c r="AB4203" s="40">
        <f t="shared" si="1032"/>
        <v>0</v>
      </c>
      <c r="AC4203" s="41" t="s">
        <v>7463</v>
      </c>
      <c r="AD4203" s="41" t="s">
        <v>280</v>
      </c>
      <c r="AE4203" s="41" t="s">
        <v>259</v>
      </c>
      <c r="AF4203" s="41" t="s">
        <v>8</v>
      </c>
      <c r="AG4203" s="41" t="s">
        <v>56</v>
      </c>
      <c r="AH4203" s="41" t="s">
        <v>56</v>
      </c>
      <c r="AI4203" s="41" t="s">
        <v>56</v>
      </c>
      <c r="AJ4203" s="41" t="s">
        <v>160</v>
      </c>
      <c r="AK4203" s="41" t="s">
        <v>56</v>
      </c>
    </row>
    <row r="4204" spans="1:37" s="41" customFormat="1" ht="15.75" thickBot="1" x14ac:dyDescent="0.3">
      <c r="A4204" s="11" t="s">
        <v>51</v>
      </c>
      <c r="B4204" s="12" t="s">
        <v>216</v>
      </c>
      <c r="C4204" s="13" t="s">
        <v>46</v>
      </c>
      <c r="D4204" s="14" t="s">
        <v>47</v>
      </c>
      <c r="E4204" s="13" t="s">
        <v>8378</v>
      </c>
      <c r="F4204" s="4" t="s">
        <v>150</v>
      </c>
      <c r="G4204" s="4" t="s">
        <v>731</v>
      </c>
      <c r="H4204" s="15">
        <v>43231.916666666664</v>
      </c>
      <c r="I4204" s="15">
        <v>43232.125</v>
      </c>
      <c r="J4204" s="131" t="s">
        <v>9170</v>
      </c>
      <c r="K4204" s="45" t="s">
        <v>9</v>
      </c>
      <c r="L4204" s="47" t="s">
        <v>7</v>
      </c>
      <c r="M4204" s="47" t="s">
        <v>56</v>
      </c>
      <c r="N4204" s="9" t="str">
        <f t="shared" si="1018"/>
        <v>Minor</v>
      </c>
      <c r="O4204" s="10" t="str">
        <f t="shared" si="1019"/>
        <v>Successful</v>
      </c>
      <c r="P4204" s="10" t="str">
        <f t="shared" si="1020"/>
        <v>On Time</v>
      </c>
      <c r="Q4204" s="9">
        <f t="shared" si="1021"/>
        <v>1</v>
      </c>
      <c r="R4204" s="9">
        <f t="shared" si="1022"/>
        <v>1</v>
      </c>
      <c r="S4204" s="9">
        <f t="shared" si="1023"/>
        <v>0</v>
      </c>
      <c r="T4204" s="9" t="str">
        <f t="shared" si="1024"/>
        <v>May</v>
      </c>
      <c r="U4204" s="40">
        <f t="shared" si="1025"/>
        <v>0</v>
      </c>
      <c r="V4204" s="40" t="str">
        <f t="shared" si="1026"/>
        <v>Normal</v>
      </c>
      <c r="W4204" s="40">
        <f t="shared" si="1027"/>
        <v>0</v>
      </c>
      <c r="X4204" s="40">
        <f t="shared" si="1028"/>
        <v>0</v>
      </c>
      <c r="Y4204" s="40">
        <f t="shared" si="1029"/>
        <v>0</v>
      </c>
      <c r="Z4204" s="40">
        <f t="shared" si="1030"/>
        <v>0</v>
      </c>
      <c r="AA4204" s="40">
        <f t="shared" si="1031"/>
        <v>1</v>
      </c>
      <c r="AB4204" s="40">
        <f t="shared" si="1032"/>
        <v>0</v>
      </c>
      <c r="AC4204" s="41" t="s">
        <v>7463</v>
      </c>
      <c r="AD4204" s="41" t="s">
        <v>280</v>
      </c>
      <c r="AE4204" s="41" t="s">
        <v>258</v>
      </c>
      <c r="AF4204" s="41" t="s">
        <v>216</v>
      </c>
      <c r="AG4204" s="41" t="s">
        <v>56</v>
      </c>
      <c r="AH4204" s="41" t="s">
        <v>56</v>
      </c>
      <c r="AI4204" s="41" t="s">
        <v>56</v>
      </c>
      <c r="AJ4204" s="41" t="s">
        <v>160</v>
      </c>
      <c r="AK4204" s="41" t="s">
        <v>56</v>
      </c>
    </row>
    <row r="4205" spans="1:37" s="41" customFormat="1" ht="15.75" thickBot="1" x14ac:dyDescent="0.3">
      <c r="A4205" s="11" t="s">
        <v>51</v>
      </c>
      <c r="B4205" s="12" t="s">
        <v>216</v>
      </c>
      <c r="C4205" s="13" t="s">
        <v>46</v>
      </c>
      <c r="D4205" s="14" t="s">
        <v>47</v>
      </c>
      <c r="E4205" s="13" t="s">
        <v>8379</v>
      </c>
      <c r="F4205" s="4" t="s">
        <v>621</v>
      </c>
      <c r="G4205" s="4" t="s">
        <v>786</v>
      </c>
      <c r="H4205" s="15">
        <v>43231.958333333336</v>
      </c>
      <c r="I4205" s="15">
        <v>43232.375</v>
      </c>
      <c r="J4205" s="131" t="s">
        <v>9171</v>
      </c>
      <c r="K4205" s="45" t="s">
        <v>9</v>
      </c>
      <c r="L4205" s="47" t="s">
        <v>7</v>
      </c>
      <c r="M4205" s="47" t="s">
        <v>56</v>
      </c>
      <c r="N4205" s="9" t="str">
        <f t="shared" si="1018"/>
        <v>Minor</v>
      </c>
      <c r="O4205" s="10" t="str">
        <f t="shared" si="1019"/>
        <v>Successful</v>
      </c>
      <c r="P4205" s="10" t="str">
        <f t="shared" si="1020"/>
        <v>On Time</v>
      </c>
      <c r="Q4205" s="9">
        <f t="shared" si="1021"/>
        <v>1</v>
      </c>
      <c r="R4205" s="9">
        <f t="shared" si="1022"/>
        <v>1</v>
      </c>
      <c r="S4205" s="9">
        <f t="shared" si="1023"/>
        <v>0</v>
      </c>
      <c r="T4205" s="9" t="str">
        <f t="shared" si="1024"/>
        <v>May</v>
      </c>
      <c r="U4205" s="40">
        <f t="shared" si="1025"/>
        <v>1</v>
      </c>
      <c r="V4205" s="40" t="str">
        <f t="shared" si="1026"/>
        <v>SLT</v>
      </c>
      <c r="W4205" s="40">
        <f t="shared" si="1027"/>
        <v>0</v>
      </c>
      <c r="X4205" s="40">
        <f t="shared" si="1028"/>
        <v>0</v>
      </c>
      <c r="Y4205" s="40">
        <f t="shared" si="1029"/>
        <v>0</v>
      </c>
      <c r="Z4205" s="40">
        <f t="shared" si="1030"/>
        <v>0</v>
      </c>
      <c r="AA4205" s="40">
        <f t="shared" si="1031"/>
        <v>1</v>
      </c>
      <c r="AB4205" s="40">
        <f t="shared" si="1032"/>
        <v>0</v>
      </c>
      <c r="AC4205" s="41" t="s">
        <v>7463</v>
      </c>
      <c r="AD4205" s="41" t="s">
        <v>280</v>
      </c>
      <c r="AE4205" s="41" t="s">
        <v>264</v>
      </c>
      <c r="AF4205" s="41" t="s">
        <v>216</v>
      </c>
      <c r="AG4205" s="41" t="s">
        <v>56</v>
      </c>
      <c r="AH4205" s="41" t="s">
        <v>56</v>
      </c>
      <c r="AI4205" s="41" t="s">
        <v>56</v>
      </c>
      <c r="AJ4205" s="41" t="s">
        <v>160</v>
      </c>
      <c r="AK4205" s="41" t="s">
        <v>56</v>
      </c>
    </row>
    <row r="4206" spans="1:37" s="41" customFormat="1" ht="15.75" hidden="1" thickBot="1" x14ac:dyDescent="0.3">
      <c r="A4206" s="11" t="s">
        <v>51</v>
      </c>
      <c r="B4206" s="12" t="s">
        <v>215</v>
      </c>
      <c r="C4206" s="13" t="s">
        <v>46</v>
      </c>
      <c r="D4206" s="14" t="s">
        <v>47</v>
      </c>
      <c r="E4206" s="13" t="s">
        <v>8380</v>
      </c>
      <c r="F4206" s="4" t="s">
        <v>159</v>
      </c>
      <c r="G4206" s="4" t="s">
        <v>8402</v>
      </c>
      <c r="H4206" s="15">
        <v>43233</v>
      </c>
      <c r="I4206" s="15">
        <v>43233.999305555553</v>
      </c>
      <c r="J4206" s="131" t="s">
        <v>9172</v>
      </c>
      <c r="K4206" s="45" t="s">
        <v>9</v>
      </c>
      <c r="L4206" s="47" t="s">
        <v>7</v>
      </c>
      <c r="M4206" s="47" t="s">
        <v>56</v>
      </c>
      <c r="N4206" s="9" t="str">
        <f t="shared" si="1018"/>
        <v>Minor</v>
      </c>
      <c r="O4206" s="10" t="str">
        <f t="shared" si="1019"/>
        <v>Successful</v>
      </c>
      <c r="P4206" s="10" t="str">
        <f t="shared" si="1020"/>
        <v>On Time</v>
      </c>
      <c r="Q4206" s="9">
        <f t="shared" si="1021"/>
        <v>1</v>
      </c>
      <c r="R4206" s="9">
        <f t="shared" si="1022"/>
        <v>1</v>
      </c>
      <c r="S4206" s="9">
        <f t="shared" si="1023"/>
        <v>0</v>
      </c>
      <c r="T4206" s="9" t="str">
        <f t="shared" si="1024"/>
        <v>May</v>
      </c>
      <c r="U4206" s="40">
        <f t="shared" si="1025"/>
        <v>0</v>
      </c>
      <c r="V4206" s="40" t="str">
        <f t="shared" si="1026"/>
        <v>Normal</v>
      </c>
      <c r="W4206" s="40">
        <f t="shared" si="1027"/>
        <v>0</v>
      </c>
      <c r="X4206" s="40">
        <f t="shared" si="1028"/>
        <v>0</v>
      </c>
      <c r="Y4206" s="40">
        <f t="shared" si="1029"/>
        <v>0</v>
      </c>
      <c r="Z4206" s="40">
        <f t="shared" si="1030"/>
        <v>0</v>
      </c>
      <c r="AA4206" s="40">
        <f t="shared" si="1031"/>
        <v>1</v>
      </c>
      <c r="AB4206" s="40">
        <f t="shared" si="1032"/>
        <v>0</v>
      </c>
      <c r="AC4206" s="41" t="s">
        <v>7463</v>
      </c>
      <c r="AD4206" s="41" t="s">
        <v>280</v>
      </c>
      <c r="AE4206" s="41" t="s">
        <v>431</v>
      </c>
      <c r="AF4206" s="41" t="s">
        <v>215</v>
      </c>
      <c r="AG4206" s="41" t="s">
        <v>56</v>
      </c>
      <c r="AH4206" s="41" t="s">
        <v>56</v>
      </c>
      <c r="AI4206" s="41" t="s">
        <v>56</v>
      </c>
      <c r="AJ4206" s="41" t="s">
        <v>160</v>
      </c>
      <c r="AK4206" s="41" t="s">
        <v>56</v>
      </c>
    </row>
    <row r="4207" spans="1:37" s="41" customFormat="1" ht="15.75" thickBot="1" x14ac:dyDescent="0.3">
      <c r="A4207" s="11" t="s">
        <v>51</v>
      </c>
      <c r="B4207" s="12" t="s">
        <v>8</v>
      </c>
      <c r="C4207" s="13" t="s">
        <v>46</v>
      </c>
      <c r="D4207" s="14" t="s">
        <v>47</v>
      </c>
      <c r="E4207" s="13" t="s">
        <v>8381</v>
      </c>
      <c r="F4207" s="4" t="s">
        <v>149</v>
      </c>
      <c r="G4207" s="4" t="s">
        <v>8403</v>
      </c>
      <c r="H4207" s="15">
        <v>43217.75</v>
      </c>
      <c r="I4207" s="15">
        <v>43222.9375</v>
      </c>
      <c r="J4207" s="131" t="s">
        <v>9173</v>
      </c>
      <c r="K4207" s="45" t="s">
        <v>9</v>
      </c>
      <c r="L4207" s="47" t="s">
        <v>7</v>
      </c>
      <c r="M4207" s="47" t="s">
        <v>56</v>
      </c>
      <c r="N4207" s="9" t="str">
        <f t="shared" si="1018"/>
        <v>Minor</v>
      </c>
      <c r="O4207" s="10" t="str">
        <f t="shared" si="1019"/>
        <v>Successful</v>
      </c>
      <c r="P4207" s="10" t="str">
        <f t="shared" si="1020"/>
        <v>On Time</v>
      </c>
      <c r="Q4207" s="9">
        <f t="shared" si="1021"/>
        <v>1</v>
      </c>
      <c r="R4207" s="9">
        <f t="shared" si="1022"/>
        <v>1</v>
      </c>
      <c r="S4207" s="9">
        <f t="shared" si="1023"/>
        <v>0</v>
      </c>
      <c r="T4207" s="9" t="str">
        <f t="shared" si="1024"/>
        <v>May</v>
      </c>
      <c r="U4207" s="40">
        <f t="shared" si="1025"/>
        <v>0</v>
      </c>
      <c r="V4207" s="40" t="str">
        <f t="shared" si="1026"/>
        <v>Normal</v>
      </c>
      <c r="W4207" s="40">
        <f t="shared" si="1027"/>
        <v>0</v>
      </c>
      <c r="X4207" s="40">
        <f t="shared" si="1028"/>
        <v>0</v>
      </c>
      <c r="Y4207" s="40">
        <f t="shared" si="1029"/>
        <v>0</v>
      </c>
      <c r="Z4207" s="40">
        <f t="shared" si="1030"/>
        <v>0</v>
      </c>
      <c r="AA4207" s="40">
        <f t="shared" si="1031"/>
        <v>1</v>
      </c>
      <c r="AB4207" s="40">
        <f t="shared" si="1032"/>
        <v>0</v>
      </c>
      <c r="AC4207" s="41" t="s">
        <v>7463</v>
      </c>
      <c r="AD4207" s="41" t="s">
        <v>280</v>
      </c>
      <c r="AE4207" s="41" t="s">
        <v>147</v>
      </c>
      <c r="AF4207" s="41" t="s">
        <v>8</v>
      </c>
      <c r="AG4207" s="41" t="s">
        <v>56</v>
      </c>
      <c r="AH4207" s="41" t="s">
        <v>56</v>
      </c>
      <c r="AI4207" s="41" t="s">
        <v>56</v>
      </c>
      <c r="AJ4207" s="41" t="s">
        <v>160</v>
      </c>
      <c r="AK4207" s="41" t="s">
        <v>56</v>
      </c>
    </row>
    <row r="4208" spans="1:37" s="41" customFormat="1" ht="15.75" thickBot="1" x14ac:dyDescent="0.3">
      <c r="A4208" s="11" t="s">
        <v>51</v>
      </c>
      <c r="B4208" s="12" t="s">
        <v>8</v>
      </c>
      <c r="C4208" s="13" t="s">
        <v>46</v>
      </c>
      <c r="D4208" s="14" t="s">
        <v>47</v>
      </c>
      <c r="E4208" s="13" t="s">
        <v>8382</v>
      </c>
      <c r="F4208" s="4" t="s">
        <v>327</v>
      </c>
      <c r="G4208" s="4" t="s">
        <v>8430</v>
      </c>
      <c r="H4208" s="15">
        <v>43216.75</v>
      </c>
      <c r="I4208" s="15">
        <v>43227.958333333336</v>
      </c>
      <c r="J4208" s="131" t="s">
        <v>9174</v>
      </c>
      <c r="K4208" s="45" t="s">
        <v>9</v>
      </c>
      <c r="L4208" s="47" t="s">
        <v>7</v>
      </c>
      <c r="M4208" s="47" t="s">
        <v>56</v>
      </c>
      <c r="N4208" s="9" t="str">
        <f t="shared" si="1018"/>
        <v>Minor</v>
      </c>
      <c r="O4208" s="10" t="str">
        <f t="shared" si="1019"/>
        <v>Successful</v>
      </c>
      <c r="P4208" s="10" t="str">
        <f t="shared" si="1020"/>
        <v>On Time</v>
      </c>
      <c r="Q4208" s="9">
        <f t="shared" si="1021"/>
        <v>1</v>
      </c>
      <c r="R4208" s="9">
        <f t="shared" si="1022"/>
        <v>1</v>
      </c>
      <c r="S4208" s="9">
        <f t="shared" si="1023"/>
        <v>0</v>
      </c>
      <c r="T4208" s="9" t="str">
        <f t="shared" si="1024"/>
        <v>May</v>
      </c>
      <c r="U4208" s="40">
        <f t="shared" si="1025"/>
        <v>1</v>
      </c>
      <c r="V4208" s="40" t="str">
        <f t="shared" si="1026"/>
        <v>SLT</v>
      </c>
      <c r="W4208" s="40">
        <f t="shared" si="1027"/>
        <v>0</v>
      </c>
      <c r="X4208" s="40">
        <f t="shared" si="1028"/>
        <v>0</v>
      </c>
      <c r="Y4208" s="40">
        <f t="shared" si="1029"/>
        <v>0</v>
      </c>
      <c r="Z4208" s="40">
        <f t="shared" si="1030"/>
        <v>0</v>
      </c>
      <c r="AA4208" s="40">
        <f t="shared" si="1031"/>
        <v>1</v>
      </c>
      <c r="AB4208" s="40">
        <f t="shared" si="1032"/>
        <v>0</v>
      </c>
      <c r="AC4208" s="41" t="s">
        <v>7463</v>
      </c>
      <c r="AD4208" s="41" t="s">
        <v>280</v>
      </c>
      <c r="AE4208" s="41" t="s">
        <v>754</v>
      </c>
      <c r="AF4208" s="41" t="s">
        <v>8</v>
      </c>
      <c r="AG4208" s="41" t="s">
        <v>56</v>
      </c>
      <c r="AH4208" s="41" t="s">
        <v>56</v>
      </c>
      <c r="AI4208" s="41" t="s">
        <v>56</v>
      </c>
      <c r="AJ4208" s="41" t="s">
        <v>160</v>
      </c>
      <c r="AK4208" s="41" t="s">
        <v>56</v>
      </c>
    </row>
    <row r="4209" spans="1:37" s="41" customFormat="1" ht="15.75" thickBot="1" x14ac:dyDescent="0.3">
      <c r="A4209" s="11" t="s">
        <v>51</v>
      </c>
      <c r="B4209" s="12" t="s">
        <v>216</v>
      </c>
      <c r="C4209" s="13" t="s">
        <v>46</v>
      </c>
      <c r="D4209" s="14" t="s">
        <v>47</v>
      </c>
      <c r="E4209" s="13" t="s">
        <v>8383</v>
      </c>
      <c r="F4209" s="4" t="s">
        <v>145</v>
      </c>
      <c r="G4209" s="4" t="s">
        <v>583</v>
      </c>
      <c r="H4209" s="15">
        <v>43200.416666666664</v>
      </c>
      <c r="I4209" s="15">
        <v>43224.708333333336</v>
      </c>
      <c r="J4209" s="131" t="s">
        <v>9175</v>
      </c>
      <c r="K4209" s="45" t="s">
        <v>9</v>
      </c>
      <c r="L4209" s="47" t="s">
        <v>7</v>
      </c>
      <c r="M4209" s="47" t="s">
        <v>56</v>
      </c>
      <c r="N4209" s="9" t="str">
        <f t="shared" si="1018"/>
        <v>Minor</v>
      </c>
      <c r="O4209" s="10" t="str">
        <f t="shared" si="1019"/>
        <v>Successful</v>
      </c>
      <c r="P4209" s="10" t="str">
        <f t="shared" si="1020"/>
        <v>On Time</v>
      </c>
      <c r="Q4209" s="9">
        <f t="shared" si="1021"/>
        <v>1</v>
      </c>
      <c r="R4209" s="9">
        <f t="shared" si="1022"/>
        <v>1</v>
      </c>
      <c r="S4209" s="9">
        <f t="shared" si="1023"/>
        <v>0</v>
      </c>
      <c r="T4209" s="9" t="str">
        <f t="shared" si="1024"/>
        <v>May</v>
      </c>
      <c r="U4209" s="40">
        <f t="shared" si="1025"/>
        <v>0</v>
      </c>
      <c r="V4209" s="40" t="str">
        <f t="shared" si="1026"/>
        <v>Normal</v>
      </c>
      <c r="W4209" s="40">
        <f t="shared" si="1027"/>
        <v>0</v>
      </c>
      <c r="X4209" s="40">
        <f t="shared" si="1028"/>
        <v>0</v>
      </c>
      <c r="Y4209" s="40">
        <f t="shared" si="1029"/>
        <v>0</v>
      </c>
      <c r="Z4209" s="40">
        <f t="shared" si="1030"/>
        <v>0</v>
      </c>
      <c r="AA4209" s="40">
        <f t="shared" si="1031"/>
        <v>1</v>
      </c>
      <c r="AB4209" s="40">
        <f t="shared" si="1032"/>
        <v>0</v>
      </c>
      <c r="AC4209" s="41" t="s">
        <v>7463</v>
      </c>
      <c r="AD4209" s="41" t="s">
        <v>280</v>
      </c>
      <c r="AE4209" s="41" t="s">
        <v>121</v>
      </c>
      <c r="AF4209" s="41" t="s">
        <v>322</v>
      </c>
      <c r="AG4209" s="41" t="s">
        <v>56</v>
      </c>
      <c r="AH4209" s="41" t="s">
        <v>56</v>
      </c>
      <c r="AI4209" s="41" t="s">
        <v>56</v>
      </c>
      <c r="AJ4209" s="41" t="s">
        <v>160</v>
      </c>
      <c r="AK4209" s="41" t="s">
        <v>56</v>
      </c>
    </row>
    <row r="4210" spans="1:37" s="41" customFormat="1" ht="15.75" thickBot="1" x14ac:dyDescent="0.3">
      <c r="A4210" s="11" t="s">
        <v>248</v>
      </c>
      <c r="B4210" s="12" t="s">
        <v>216</v>
      </c>
      <c r="C4210" s="13" t="s">
        <v>52</v>
      </c>
      <c r="D4210" s="14" t="s">
        <v>47</v>
      </c>
      <c r="E4210" s="13" t="s">
        <v>8384</v>
      </c>
      <c r="F4210" s="4" t="s">
        <v>326</v>
      </c>
      <c r="G4210" s="4" t="s">
        <v>609</v>
      </c>
      <c r="H4210" s="15">
        <v>43233.354166666664</v>
      </c>
      <c r="I4210" s="15">
        <v>43234.375</v>
      </c>
      <c r="J4210" s="131" t="s">
        <v>9176</v>
      </c>
      <c r="K4210" s="45" t="s">
        <v>9</v>
      </c>
      <c r="L4210" s="47" t="s">
        <v>7</v>
      </c>
      <c r="M4210" s="47" t="s">
        <v>56</v>
      </c>
      <c r="N4210" s="9" t="str">
        <f t="shared" si="1018"/>
        <v>Standard</v>
      </c>
      <c r="O4210" s="10" t="str">
        <f t="shared" si="1019"/>
        <v>Successful</v>
      </c>
      <c r="P4210" s="10" t="str">
        <f t="shared" si="1020"/>
        <v>On Time</v>
      </c>
      <c r="Q4210" s="9">
        <f t="shared" si="1021"/>
        <v>1</v>
      </c>
      <c r="R4210" s="9">
        <f t="shared" si="1022"/>
        <v>1</v>
      </c>
      <c r="S4210" s="9">
        <f t="shared" si="1023"/>
        <v>0</v>
      </c>
      <c r="T4210" s="9" t="str">
        <f t="shared" si="1024"/>
        <v>May</v>
      </c>
      <c r="U4210" s="40">
        <f t="shared" si="1025"/>
        <v>0</v>
      </c>
      <c r="V4210" s="40" t="str">
        <f t="shared" si="1026"/>
        <v>Normal</v>
      </c>
      <c r="W4210" s="40">
        <f t="shared" si="1027"/>
        <v>0</v>
      </c>
      <c r="X4210" s="40">
        <f t="shared" si="1028"/>
        <v>0</v>
      </c>
      <c r="Y4210" s="40">
        <f t="shared" si="1029"/>
        <v>0</v>
      </c>
      <c r="Z4210" s="40">
        <f t="shared" si="1030"/>
        <v>0</v>
      </c>
      <c r="AA4210" s="40">
        <f t="shared" si="1031"/>
        <v>1</v>
      </c>
      <c r="AB4210" s="40">
        <f t="shared" si="1032"/>
        <v>0</v>
      </c>
      <c r="AC4210" s="41" t="s">
        <v>537</v>
      </c>
      <c r="AD4210" s="41" t="s">
        <v>5877</v>
      </c>
      <c r="AE4210" s="41" t="s">
        <v>258</v>
      </c>
      <c r="AF4210" s="41" t="s">
        <v>216</v>
      </c>
      <c r="AG4210" s="41" t="s">
        <v>56</v>
      </c>
      <c r="AH4210" s="41" t="s">
        <v>56</v>
      </c>
      <c r="AI4210" s="41" t="s">
        <v>56</v>
      </c>
      <c r="AJ4210" s="41" t="s">
        <v>160</v>
      </c>
      <c r="AK4210" s="41" t="s">
        <v>56</v>
      </c>
    </row>
    <row r="4211" spans="1:37" s="41" customFormat="1" ht="15.75" thickBot="1" x14ac:dyDescent="0.3">
      <c r="A4211" s="11" t="s">
        <v>248</v>
      </c>
      <c r="B4211" s="12" t="s">
        <v>216</v>
      </c>
      <c r="C4211" s="13" t="s">
        <v>52</v>
      </c>
      <c r="D4211" s="14" t="s">
        <v>47</v>
      </c>
      <c r="E4211" s="13" t="s">
        <v>8385</v>
      </c>
      <c r="F4211" s="4" t="s">
        <v>326</v>
      </c>
      <c r="G4211" s="4" t="s">
        <v>784</v>
      </c>
      <c r="H4211" s="15">
        <v>43245.690972222219</v>
      </c>
      <c r="I4211" s="15">
        <v>43245.732638888891</v>
      </c>
      <c r="J4211" s="131" t="s">
        <v>9177</v>
      </c>
      <c r="K4211" s="45" t="s">
        <v>9</v>
      </c>
      <c r="L4211" s="47" t="s">
        <v>7</v>
      </c>
      <c r="M4211" s="47" t="s">
        <v>56</v>
      </c>
      <c r="N4211" s="9" t="str">
        <f t="shared" si="1018"/>
        <v>Standard</v>
      </c>
      <c r="O4211" s="10" t="str">
        <f t="shared" si="1019"/>
        <v>Successful</v>
      </c>
      <c r="P4211" s="10" t="str">
        <f t="shared" si="1020"/>
        <v>On Time</v>
      </c>
      <c r="Q4211" s="9">
        <f t="shared" si="1021"/>
        <v>1</v>
      </c>
      <c r="R4211" s="9">
        <f t="shared" si="1022"/>
        <v>1</v>
      </c>
      <c r="S4211" s="9">
        <f t="shared" si="1023"/>
        <v>0</v>
      </c>
      <c r="T4211" s="9" t="str">
        <f t="shared" si="1024"/>
        <v>May</v>
      </c>
      <c r="U4211" s="40">
        <f t="shared" si="1025"/>
        <v>0</v>
      </c>
      <c r="V4211" s="40" t="str">
        <f t="shared" si="1026"/>
        <v>Normal</v>
      </c>
      <c r="W4211" s="40">
        <f t="shared" si="1027"/>
        <v>0</v>
      </c>
      <c r="X4211" s="40">
        <f t="shared" si="1028"/>
        <v>0</v>
      </c>
      <c r="Y4211" s="40">
        <f t="shared" si="1029"/>
        <v>0</v>
      </c>
      <c r="Z4211" s="40">
        <f t="shared" si="1030"/>
        <v>0</v>
      </c>
      <c r="AA4211" s="40">
        <f t="shared" si="1031"/>
        <v>1</v>
      </c>
      <c r="AB4211" s="40">
        <f t="shared" si="1032"/>
        <v>0</v>
      </c>
      <c r="AC4211" s="41" t="s">
        <v>537</v>
      </c>
      <c r="AD4211" s="41" t="s">
        <v>461</v>
      </c>
      <c r="AE4211" s="41" t="s">
        <v>258</v>
      </c>
      <c r="AF4211" s="41" t="s">
        <v>216</v>
      </c>
      <c r="AG4211" s="41" t="s">
        <v>56</v>
      </c>
      <c r="AH4211" s="41" t="s">
        <v>56</v>
      </c>
      <c r="AI4211" s="41" t="s">
        <v>56</v>
      </c>
      <c r="AJ4211" s="41" t="s">
        <v>160</v>
      </c>
      <c r="AK4211" s="41" t="s">
        <v>56</v>
      </c>
    </row>
    <row r="4212" spans="1:37" s="41" customFormat="1" ht="15.75" thickBot="1" x14ac:dyDescent="0.3">
      <c r="A4212" s="11" t="s">
        <v>248</v>
      </c>
      <c r="B4212" s="12" t="s">
        <v>216</v>
      </c>
      <c r="C4212" s="13" t="s">
        <v>52</v>
      </c>
      <c r="D4212" s="14" t="s">
        <v>47</v>
      </c>
      <c r="E4212" s="13" t="s">
        <v>8386</v>
      </c>
      <c r="F4212" s="4" t="s">
        <v>326</v>
      </c>
      <c r="G4212" s="4" t="s">
        <v>508</v>
      </c>
      <c r="H4212" s="15">
        <v>43248.520833333336</v>
      </c>
      <c r="I4212" s="15">
        <v>43248.625</v>
      </c>
      <c r="J4212" s="131" t="s">
        <v>9178</v>
      </c>
      <c r="K4212" s="45" t="s">
        <v>9</v>
      </c>
      <c r="L4212" s="47" t="s">
        <v>7</v>
      </c>
      <c r="M4212" s="47" t="s">
        <v>56</v>
      </c>
      <c r="N4212" s="9" t="str">
        <f t="shared" si="1018"/>
        <v>Standard</v>
      </c>
      <c r="O4212" s="10" t="str">
        <f t="shared" si="1019"/>
        <v>Successful</v>
      </c>
      <c r="P4212" s="10" t="str">
        <f t="shared" si="1020"/>
        <v>On Time</v>
      </c>
      <c r="Q4212" s="9">
        <f t="shared" si="1021"/>
        <v>1</v>
      </c>
      <c r="R4212" s="9">
        <f t="shared" si="1022"/>
        <v>1</v>
      </c>
      <c r="S4212" s="9">
        <f t="shared" si="1023"/>
        <v>0</v>
      </c>
      <c r="T4212" s="9" t="str">
        <f t="shared" si="1024"/>
        <v>May</v>
      </c>
      <c r="U4212" s="40">
        <f t="shared" si="1025"/>
        <v>0</v>
      </c>
      <c r="V4212" s="40" t="str">
        <f t="shared" si="1026"/>
        <v>Normal</v>
      </c>
      <c r="W4212" s="40">
        <f t="shared" si="1027"/>
        <v>0</v>
      </c>
      <c r="X4212" s="40">
        <f t="shared" si="1028"/>
        <v>0</v>
      </c>
      <c r="Y4212" s="40">
        <f t="shared" si="1029"/>
        <v>0</v>
      </c>
      <c r="Z4212" s="40">
        <f t="shared" si="1030"/>
        <v>0</v>
      </c>
      <c r="AA4212" s="40">
        <f t="shared" si="1031"/>
        <v>1</v>
      </c>
      <c r="AB4212" s="40">
        <f t="shared" si="1032"/>
        <v>0</v>
      </c>
      <c r="AC4212" s="41" t="s">
        <v>537</v>
      </c>
      <c r="AD4212" s="41" t="s">
        <v>461</v>
      </c>
      <c r="AE4212" s="41" t="s">
        <v>258</v>
      </c>
      <c r="AF4212" s="41" t="s">
        <v>216</v>
      </c>
      <c r="AG4212" s="41" t="s">
        <v>56</v>
      </c>
      <c r="AH4212" s="41" t="s">
        <v>56</v>
      </c>
      <c r="AI4212" s="41" t="s">
        <v>56</v>
      </c>
      <c r="AJ4212" s="41" t="s">
        <v>160</v>
      </c>
      <c r="AK4212" s="41" t="s">
        <v>56</v>
      </c>
    </row>
    <row r="4213" spans="1:37" s="41" customFormat="1" ht="15.75" thickBot="1" x14ac:dyDescent="0.3">
      <c r="A4213" s="11" t="s">
        <v>248</v>
      </c>
      <c r="B4213" s="12" t="s">
        <v>216</v>
      </c>
      <c r="C4213" s="13" t="s">
        <v>52</v>
      </c>
      <c r="D4213" s="14" t="s">
        <v>47</v>
      </c>
      <c r="E4213" s="13" t="s">
        <v>8387</v>
      </c>
      <c r="F4213" s="4" t="s">
        <v>326</v>
      </c>
      <c r="G4213" s="4" t="s">
        <v>508</v>
      </c>
      <c r="H4213" s="15">
        <v>43250.375</v>
      </c>
      <c r="I4213" s="15">
        <v>43251.375</v>
      </c>
      <c r="J4213" s="131" t="s">
        <v>9178</v>
      </c>
      <c r="K4213" s="45" t="s">
        <v>9</v>
      </c>
      <c r="L4213" s="47" t="s">
        <v>7</v>
      </c>
      <c r="M4213" s="47" t="s">
        <v>56</v>
      </c>
      <c r="N4213" s="9" t="str">
        <f t="shared" si="1018"/>
        <v>Standard</v>
      </c>
      <c r="O4213" s="10" t="str">
        <f t="shared" si="1019"/>
        <v>Successful</v>
      </c>
      <c r="P4213" s="10" t="str">
        <f t="shared" si="1020"/>
        <v>On Time</v>
      </c>
      <c r="Q4213" s="9">
        <f t="shared" si="1021"/>
        <v>1</v>
      </c>
      <c r="R4213" s="9">
        <f t="shared" si="1022"/>
        <v>1</v>
      </c>
      <c r="S4213" s="9">
        <f t="shared" si="1023"/>
        <v>0</v>
      </c>
      <c r="T4213" s="9" t="str">
        <f t="shared" si="1024"/>
        <v>May</v>
      </c>
      <c r="U4213" s="40">
        <f t="shared" si="1025"/>
        <v>0</v>
      </c>
      <c r="V4213" s="40" t="str">
        <f t="shared" si="1026"/>
        <v>Normal</v>
      </c>
      <c r="W4213" s="40">
        <f t="shared" si="1027"/>
        <v>0</v>
      </c>
      <c r="X4213" s="40">
        <f t="shared" si="1028"/>
        <v>0</v>
      </c>
      <c r="Y4213" s="40">
        <f t="shared" si="1029"/>
        <v>0</v>
      </c>
      <c r="Z4213" s="40">
        <f t="shared" si="1030"/>
        <v>0</v>
      </c>
      <c r="AA4213" s="40">
        <f t="shared" si="1031"/>
        <v>1</v>
      </c>
      <c r="AB4213" s="40">
        <f t="shared" si="1032"/>
        <v>0</v>
      </c>
      <c r="AC4213" s="41" t="s">
        <v>537</v>
      </c>
      <c r="AD4213" s="41" t="s">
        <v>461</v>
      </c>
      <c r="AE4213" s="41" t="s">
        <v>258</v>
      </c>
      <c r="AF4213" s="41" t="s">
        <v>216</v>
      </c>
      <c r="AG4213" s="41" t="s">
        <v>56</v>
      </c>
      <c r="AH4213" s="41" t="s">
        <v>56</v>
      </c>
      <c r="AI4213" s="41" t="s">
        <v>56</v>
      </c>
      <c r="AJ4213" s="41" t="s">
        <v>160</v>
      </c>
      <c r="AK4213" s="41" t="s">
        <v>56</v>
      </c>
    </row>
    <row r="4214" spans="1:37" s="41" customFormat="1" ht="15.75" thickBot="1" x14ac:dyDescent="0.3">
      <c r="A4214" s="11" t="s">
        <v>248</v>
      </c>
      <c r="B4214" s="12" t="s">
        <v>216</v>
      </c>
      <c r="C4214" s="13" t="s">
        <v>52</v>
      </c>
      <c r="D4214" s="14" t="s">
        <v>47</v>
      </c>
      <c r="E4214" s="13" t="s">
        <v>8388</v>
      </c>
      <c r="F4214" s="4" t="s">
        <v>326</v>
      </c>
      <c r="G4214" s="4" t="s">
        <v>784</v>
      </c>
      <c r="H4214" s="15">
        <v>43250.579861111109</v>
      </c>
      <c r="I4214" s="15">
        <v>43250.621527777781</v>
      </c>
      <c r="J4214" s="131" t="s">
        <v>9179</v>
      </c>
      <c r="K4214" s="45" t="s">
        <v>9</v>
      </c>
      <c r="L4214" s="47" t="s">
        <v>7</v>
      </c>
      <c r="M4214" s="47" t="s">
        <v>56</v>
      </c>
      <c r="N4214" s="9" t="str">
        <f t="shared" si="1018"/>
        <v>Standard</v>
      </c>
      <c r="O4214" s="10" t="str">
        <f t="shared" si="1019"/>
        <v>Successful</v>
      </c>
      <c r="P4214" s="10" t="str">
        <f t="shared" si="1020"/>
        <v>On Time</v>
      </c>
      <c r="Q4214" s="9">
        <f t="shared" si="1021"/>
        <v>1</v>
      </c>
      <c r="R4214" s="9">
        <f t="shared" si="1022"/>
        <v>1</v>
      </c>
      <c r="S4214" s="9">
        <f t="shared" si="1023"/>
        <v>0</v>
      </c>
      <c r="T4214" s="9" t="str">
        <f t="shared" si="1024"/>
        <v>May</v>
      </c>
      <c r="U4214" s="40">
        <f t="shared" si="1025"/>
        <v>0</v>
      </c>
      <c r="V4214" s="40" t="str">
        <f t="shared" si="1026"/>
        <v>Normal</v>
      </c>
      <c r="W4214" s="40">
        <f t="shared" si="1027"/>
        <v>0</v>
      </c>
      <c r="X4214" s="40">
        <f t="shared" si="1028"/>
        <v>0</v>
      </c>
      <c r="Y4214" s="40">
        <f t="shared" si="1029"/>
        <v>0</v>
      </c>
      <c r="Z4214" s="40">
        <f t="shared" si="1030"/>
        <v>0</v>
      </c>
      <c r="AA4214" s="40">
        <f t="shared" si="1031"/>
        <v>1</v>
      </c>
      <c r="AB4214" s="40">
        <f t="shared" si="1032"/>
        <v>0</v>
      </c>
      <c r="AC4214" s="41" t="s">
        <v>537</v>
      </c>
      <c r="AD4214" s="41" t="s">
        <v>461</v>
      </c>
      <c r="AE4214" s="41" t="s">
        <v>258</v>
      </c>
      <c r="AF4214" s="41" t="s">
        <v>216</v>
      </c>
      <c r="AG4214" s="41" t="s">
        <v>56</v>
      </c>
      <c r="AH4214" s="41" t="s">
        <v>56</v>
      </c>
      <c r="AI4214" s="41" t="s">
        <v>56</v>
      </c>
      <c r="AJ4214" s="41" t="s">
        <v>160</v>
      </c>
      <c r="AK4214" s="41" t="s">
        <v>56</v>
      </c>
    </row>
  </sheetData>
  <autoFilter ref="A1:AK4214">
    <filterColumn colId="1">
      <filters>
        <filter val="ITO"/>
        <filter val="PME"/>
        <filter val="TSS"/>
      </filters>
    </filterColumn>
    <filterColumn colId="19">
      <filters>
        <filter val="May"/>
      </filters>
    </filterColumn>
  </autoFilter>
  <conditionalFormatting sqref="E4215:E1048576 E1">
    <cfRule type="duplicateValues" dxfId="11718" priority="3830"/>
    <cfRule type="duplicateValues" dxfId="11717" priority="3868"/>
  </conditionalFormatting>
  <conditionalFormatting sqref="E4215:E1048576">
    <cfRule type="duplicateValues" dxfId="11716" priority="3608"/>
    <cfRule type="duplicateValues" dxfId="11715" priority="3829"/>
  </conditionalFormatting>
  <conditionalFormatting sqref="E4215:E1048576 E1">
    <cfRule type="duplicateValues" dxfId="11714" priority="2472"/>
  </conditionalFormatting>
  <conditionalFormatting sqref="O2:P4214">
    <cfRule type="cellIs" dxfId="11713" priority="1448" operator="equal">
      <formula>"in progress"</formula>
    </cfRule>
    <cfRule type="cellIs" dxfId="11712" priority="1449" operator="equal">
      <formula>"not successful"</formula>
    </cfRule>
    <cfRule type="cellIs" dxfId="11711" priority="1450" operator="equal">
      <formula>"successful"</formula>
    </cfRule>
  </conditionalFormatting>
  <conditionalFormatting sqref="P2:P4214">
    <cfRule type="cellIs" dxfId="11710" priority="1446" operator="equal">
      <formula>"out of time"</formula>
    </cfRule>
    <cfRule type="cellIs" dxfId="11709" priority="1447" operator="equal">
      <formula>"on time"</formula>
    </cfRule>
  </conditionalFormatting>
  <conditionalFormatting sqref="P2:P4214">
    <cfRule type="cellIs" dxfId="11708" priority="1445" operator="equal">
      <formula>"In Progress"</formula>
    </cfRule>
  </conditionalFormatting>
  <conditionalFormatting sqref="E4215:E1048576">
    <cfRule type="duplicateValues" dxfId="11707" priority="1078"/>
  </conditionalFormatting>
  <conditionalFormatting sqref="E4215:E1048576">
    <cfRule type="duplicateValues" dxfId="11706" priority="968"/>
  </conditionalFormatting>
  <conditionalFormatting sqref="E4215:E1048576">
    <cfRule type="duplicateValues" dxfId="11705" priority="932"/>
  </conditionalFormatting>
  <conditionalFormatting sqref="E4215:E1048576">
    <cfRule type="duplicateValues" dxfId="11704" priority="857"/>
  </conditionalFormatting>
  <conditionalFormatting sqref="E4215:E1048576">
    <cfRule type="duplicateValues" dxfId="11703" priority="815"/>
  </conditionalFormatting>
  <conditionalFormatting sqref="E4215:E1048576">
    <cfRule type="duplicateValues" dxfId="11702" priority="693"/>
  </conditionalFormatting>
  <conditionalFormatting sqref="E4215:E1048576">
    <cfRule type="duplicateValues" dxfId="11701" priority="690"/>
  </conditionalFormatting>
  <conditionalFormatting sqref="E4215:E1048576">
    <cfRule type="duplicateValues" dxfId="11700" priority="645"/>
  </conditionalFormatting>
  <conditionalFormatting sqref="K2:M755">
    <cfRule type="cellIs" dxfId="11699" priority="175" operator="equal">
      <formula>"in progress"</formula>
    </cfRule>
    <cfRule type="cellIs" dxfId="11698" priority="176" operator="equal">
      <formula>"not successful"</formula>
    </cfRule>
    <cfRule type="cellIs" dxfId="11697" priority="177" operator="equal">
      <formula>"successful"</formula>
    </cfRule>
  </conditionalFormatting>
  <conditionalFormatting sqref="K2:M755">
    <cfRule type="cellIs" dxfId="11696" priority="173" operator="equal">
      <formula>"out of time"</formula>
    </cfRule>
    <cfRule type="cellIs" dxfId="11695" priority="174" operator="equal">
      <formula>"on time"</formula>
    </cfRule>
  </conditionalFormatting>
  <conditionalFormatting sqref="L2:M755">
    <cfRule type="cellIs" dxfId="11694" priority="172" operator="equal">
      <formula>"In Progress"</formula>
    </cfRule>
  </conditionalFormatting>
  <conditionalFormatting sqref="K2:M755">
    <cfRule type="cellIs" dxfId="11693" priority="169" operator="equal">
      <formula>"in progress"</formula>
    </cfRule>
    <cfRule type="cellIs" dxfId="11692" priority="170" operator="equal">
      <formula>"not successful"</formula>
    </cfRule>
    <cfRule type="cellIs" dxfId="11691" priority="171" operator="equal">
      <formula>"successful"</formula>
    </cfRule>
  </conditionalFormatting>
  <conditionalFormatting sqref="K2:M755">
    <cfRule type="cellIs" dxfId="11690" priority="168" operator="equal">
      <formula>"In Progress"</formula>
    </cfRule>
  </conditionalFormatting>
  <conditionalFormatting sqref="M2:M755">
    <cfRule type="cellIs" dxfId="11689" priority="166" operator="equal">
      <formula>"No"</formula>
    </cfRule>
    <cfRule type="cellIs" dxfId="11688" priority="167" operator="equal">
      <formula>"Si"</formula>
    </cfRule>
  </conditionalFormatting>
  <conditionalFormatting sqref="J2:J755">
    <cfRule type="cellIs" dxfId="11687" priority="163" stopIfTrue="1" operator="equal">
      <formula>"NORMAL"</formula>
    </cfRule>
    <cfRule type="expression" dxfId="11686" priority="164" stopIfTrue="1">
      <formula>OR(J2="EMERGENCIAL",J2="EMERGENCIAL CLIENTE")</formula>
    </cfRule>
    <cfRule type="cellIs" dxfId="11685" priority="165" stopIfTrue="1" operator="equal">
      <formula>"ACELERADA"</formula>
    </cfRule>
  </conditionalFormatting>
  <conditionalFormatting sqref="G2:G755">
    <cfRule type="containsBlanks" dxfId="11684" priority="162">
      <formula>LEN(TRIM(G2))=0</formula>
    </cfRule>
  </conditionalFormatting>
  <conditionalFormatting sqref="E2:E755">
    <cfRule type="duplicateValues" dxfId="11683" priority="178"/>
  </conditionalFormatting>
  <conditionalFormatting sqref="E2:E755">
    <cfRule type="duplicateValues" dxfId="11682" priority="179"/>
    <cfRule type="duplicateValues" priority="180"/>
  </conditionalFormatting>
  <conditionalFormatting sqref="E2:E755">
    <cfRule type="duplicateValues" dxfId="11681" priority="181"/>
    <cfRule type="duplicateValues" dxfId="11680" priority="182"/>
  </conditionalFormatting>
  <conditionalFormatting sqref="E2:E755">
    <cfRule type="duplicateValues" dxfId="11679" priority="183"/>
    <cfRule type="duplicateValues" dxfId="11678" priority="184"/>
    <cfRule type="duplicateValues" dxfId="11677" priority="185"/>
    <cfRule type="duplicateValues" dxfId="11676" priority="186"/>
    <cfRule type="duplicateValues" priority="187"/>
  </conditionalFormatting>
  <conditionalFormatting sqref="E2:E755">
    <cfRule type="duplicateValues" dxfId="11675" priority="188"/>
    <cfRule type="duplicateValues" dxfId="11674" priority="189"/>
    <cfRule type="duplicateValues" dxfId="11673" priority="190"/>
    <cfRule type="duplicateValues" dxfId="11672" priority="191"/>
    <cfRule type="duplicateValues" dxfId="11671" priority="192"/>
    <cfRule type="duplicateValues" dxfId="11670" priority="193"/>
    <cfRule type="duplicateValues" dxfId="11669" priority="194"/>
  </conditionalFormatting>
  <conditionalFormatting sqref="E1:E755 E4215:E1048576">
    <cfRule type="duplicateValues" dxfId="11668" priority="161"/>
  </conditionalFormatting>
  <conditionalFormatting sqref="K756:M1588">
    <cfRule type="cellIs" dxfId="11667" priority="135" operator="equal">
      <formula>"in progress"</formula>
    </cfRule>
    <cfRule type="cellIs" dxfId="11666" priority="136" operator="equal">
      <formula>"not successful"</formula>
    </cfRule>
    <cfRule type="cellIs" dxfId="11665" priority="137" operator="equal">
      <formula>"successful"</formula>
    </cfRule>
  </conditionalFormatting>
  <conditionalFormatting sqref="K756:M1588">
    <cfRule type="cellIs" dxfId="11664" priority="133" operator="equal">
      <formula>"out of time"</formula>
    </cfRule>
    <cfRule type="cellIs" dxfId="11663" priority="134" operator="equal">
      <formula>"on time"</formula>
    </cfRule>
  </conditionalFormatting>
  <conditionalFormatting sqref="L756:M1588">
    <cfRule type="cellIs" dxfId="11662" priority="132" operator="equal">
      <formula>"In Progress"</formula>
    </cfRule>
  </conditionalFormatting>
  <conditionalFormatting sqref="K756:M1588">
    <cfRule type="cellIs" dxfId="11661" priority="129" operator="equal">
      <formula>"in progress"</formula>
    </cfRule>
    <cfRule type="cellIs" dxfId="11660" priority="130" operator="equal">
      <formula>"not successful"</formula>
    </cfRule>
    <cfRule type="cellIs" dxfId="11659" priority="131" operator="equal">
      <formula>"successful"</formula>
    </cfRule>
  </conditionalFormatting>
  <conditionalFormatting sqref="K756:M1588">
    <cfRule type="cellIs" dxfId="11658" priority="128" operator="equal">
      <formula>"In Progress"</formula>
    </cfRule>
  </conditionalFormatting>
  <conditionalFormatting sqref="M756:M1588">
    <cfRule type="cellIs" dxfId="11657" priority="126" operator="equal">
      <formula>"No"</formula>
    </cfRule>
    <cfRule type="cellIs" dxfId="11656" priority="127" operator="equal">
      <formula>"Si"</formula>
    </cfRule>
  </conditionalFormatting>
  <conditionalFormatting sqref="J756:J1588">
    <cfRule type="cellIs" dxfId="11655" priority="123" stopIfTrue="1" operator="equal">
      <formula>"NORMAL"</formula>
    </cfRule>
    <cfRule type="expression" dxfId="11654" priority="124" stopIfTrue="1">
      <formula>OR(J756="EMERGENCIAL",J756="EMERGENCIAL CLIENTE")</formula>
    </cfRule>
    <cfRule type="cellIs" dxfId="11653" priority="125" stopIfTrue="1" operator="equal">
      <formula>"ACELERADA"</formula>
    </cfRule>
  </conditionalFormatting>
  <conditionalFormatting sqref="G756:G1588">
    <cfRule type="containsBlanks" dxfId="11652" priority="122">
      <formula>LEN(TRIM(G756))=0</formula>
    </cfRule>
  </conditionalFormatting>
  <conditionalFormatting sqref="E756:E1588">
    <cfRule type="duplicateValues" dxfId="11651" priority="138"/>
  </conditionalFormatting>
  <conditionalFormatting sqref="E756:E1588">
    <cfRule type="duplicateValues" dxfId="11650" priority="139"/>
    <cfRule type="duplicateValues" priority="140"/>
  </conditionalFormatting>
  <conditionalFormatting sqref="E756:E1588">
    <cfRule type="duplicateValues" dxfId="11649" priority="141"/>
    <cfRule type="duplicateValues" dxfId="11648" priority="142"/>
  </conditionalFormatting>
  <conditionalFormatting sqref="E756:E1588">
    <cfRule type="duplicateValues" dxfId="11647" priority="143"/>
    <cfRule type="duplicateValues" dxfId="11646" priority="144"/>
    <cfRule type="duplicateValues" dxfId="11645" priority="145"/>
    <cfRule type="duplicateValues" dxfId="11644" priority="146"/>
    <cfRule type="duplicateValues" priority="147"/>
  </conditionalFormatting>
  <conditionalFormatting sqref="E756:E1588">
    <cfRule type="duplicateValues" dxfId="11643" priority="148"/>
    <cfRule type="duplicateValues" dxfId="11642" priority="149"/>
    <cfRule type="duplicateValues" dxfId="11641" priority="150"/>
    <cfRule type="duplicateValues" dxfId="11640" priority="151"/>
    <cfRule type="duplicateValues" dxfId="11639" priority="152"/>
    <cfRule type="duplicateValues" dxfId="11638" priority="153"/>
    <cfRule type="duplicateValues" dxfId="11637" priority="154"/>
  </conditionalFormatting>
  <conditionalFormatting sqref="E756:E1588">
    <cfRule type="duplicateValues" dxfId="11636" priority="121"/>
  </conditionalFormatting>
  <conditionalFormatting sqref="K1589:M2527">
    <cfRule type="cellIs" dxfId="11635" priority="95" operator="equal">
      <formula>"in progress"</formula>
    </cfRule>
    <cfRule type="cellIs" dxfId="11634" priority="96" operator="equal">
      <formula>"not successful"</formula>
    </cfRule>
    <cfRule type="cellIs" dxfId="11633" priority="97" operator="equal">
      <formula>"successful"</formula>
    </cfRule>
  </conditionalFormatting>
  <conditionalFormatting sqref="K1589:M2527">
    <cfRule type="cellIs" dxfId="11632" priority="93" operator="equal">
      <formula>"out of time"</formula>
    </cfRule>
    <cfRule type="cellIs" dxfId="11631" priority="94" operator="equal">
      <formula>"on time"</formula>
    </cfRule>
  </conditionalFormatting>
  <conditionalFormatting sqref="L1589:M2527">
    <cfRule type="cellIs" dxfId="11630" priority="92" operator="equal">
      <formula>"In Progress"</formula>
    </cfRule>
  </conditionalFormatting>
  <conditionalFormatting sqref="K1589:M2527">
    <cfRule type="cellIs" dxfId="11629" priority="89" operator="equal">
      <formula>"in progress"</formula>
    </cfRule>
    <cfRule type="cellIs" dxfId="11628" priority="90" operator="equal">
      <formula>"not successful"</formula>
    </cfRule>
    <cfRule type="cellIs" dxfId="11627" priority="91" operator="equal">
      <formula>"successful"</formula>
    </cfRule>
  </conditionalFormatting>
  <conditionalFormatting sqref="K1589:M2527">
    <cfRule type="cellIs" dxfId="11626" priority="88" operator="equal">
      <formula>"In Progress"</formula>
    </cfRule>
  </conditionalFormatting>
  <conditionalFormatting sqref="M1589:M2527">
    <cfRule type="cellIs" dxfId="11625" priority="86" operator="equal">
      <formula>"No"</formula>
    </cfRule>
    <cfRule type="cellIs" dxfId="11624" priority="87" operator="equal">
      <formula>"Si"</formula>
    </cfRule>
  </conditionalFormatting>
  <conditionalFormatting sqref="J1589:J2527">
    <cfRule type="cellIs" dxfId="11623" priority="83" stopIfTrue="1" operator="equal">
      <formula>"NORMAL"</formula>
    </cfRule>
    <cfRule type="expression" dxfId="11622" priority="84" stopIfTrue="1">
      <formula>OR(J1589="EMERGENCIAL",J1589="EMERGENCIAL CLIENTE")</formula>
    </cfRule>
    <cfRule type="cellIs" dxfId="11621" priority="85" stopIfTrue="1" operator="equal">
      <formula>"ACELERADA"</formula>
    </cfRule>
  </conditionalFormatting>
  <conditionalFormatting sqref="G1589:G2527">
    <cfRule type="containsBlanks" dxfId="11620" priority="82">
      <formula>LEN(TRIM(G1589))=0</formula>
    </cfRule>
  </conditionalFormatting>
  <conditionalFormatting sqref="E1589:E2527">
    <cfRule type="duplicateValues" dxfId="11619" priority="98"/>
  </conditionalFormatting>
  <conditionalFormatting sqref="E1589:E2527">
    <cfRule type="duplicateValues" dxfId="11618" priority="99"/>
    <cfRule type="duplicateValues" priority="100"/>
  </conditionalFormatting>
  <conditionalFormatting sqref="E1589:E2527">
    <cfRule type="duplicateValues" dxfId="11617" priority="101"/>
    <cfRule type="duplicateValues" dxfId="11616" priority="102"/>
  </conditionalFormatting>
  <conditionalFormatting sqref="E1589:E2527">
    <cfRule type="duplicateValues" dxfId="11615" priority="103"/>
    <cfRule type="duplicateValues" dxfId="11614" priority="104"/>
    <cfRule type="duplicateValues" dxfId="11613" priority="105"/>
    <cfRule type="duplicateValues" dxfId="11612" priority="106"/>
    <cfRule type="duplicateValues" priority="107"/>
  </conditionalFormatting>
  <conditionalFormatting sqref="E1589:E2527">
    <cfRule type="duplicateValues" dxfId="11611" priority="108"/>
    <cfRule type="duplicateValues" dxfId="11610" priority="109"/>
    <cfRule type="duplicateValues" dxfId="11609" priority="110"/>
    <cfRule type="duplicateValues" dxfId="11608" priority="111"/>
    <cfRule type="duplicateValues" dxfId="11607" priority="112"/>
    <cfRule type="duplicateValues" dxfId="11606" priority="113"/>
    <cfRule type="duplicateValues" dxfId="11605" priority="114"/>
  </conditionalFormatting>
  <conditionalFormatting sqref="E1589:E2527">
    <cfRule type="duplicateValues" dxfId="11604" priority="81"/>
  </conditionalFormatting>
  <conditionalFormatting sqref="K2528:M3335">
    <cfRule type="cellIs" dxfId="11603" priority="55" operator="equal">
      <formula>"in progress"</formula>
    </cfRule>
    <cfRule type="cellIs" dxfId="11602" priority="56" operator="equal">
      <formula>"not successful"</formula>
    </cfRule>
    <cfRule type="cellIs" dxfId="11601" priority="57" operator="equal">
      <formula>"successful"</formula>
    </cfRule>
  </conditionalFormatting>
  <conditionalFormatting sqref="K2528:M3335">
    <cfRule type="cellIs" dxfId="11600" priority="53" operator="equal">
      <formula>"out of time"</formula>
    </cfRule>
    <cfRule type="cellIs" dxfId="11599" priority="54" operator="equal">
      <formula>"on time"</formula>
    </cfRule>
  </conditionalFormatting>
  <conditionalFormatting sqref="L2528:M3335">
    <cfRule type="cellIs" dxfId="11598" priority="52" operator="equal">
      <formula>"In Progress"</formula>
    </cfRule>
  </conditionalFormatting>
  <conditionalFormatting sqref="K2528:M3335">
    <cfRule type="cellIs" dxfId="11597" priority="49" operator="equal">
      <formula>"in progress"</formula>
    </cfRule>
    <cfRule type="cellIs" dxfId="11596" priority="50" operator="equal">
      <formula>"not successful"</formula>
    </cfRule>
    <cfRule type="cellIs" dxfId="11595" priority="51" operator="equal">
      <formula>"successful"</formula>
    </cfRule>
  </conditionalFormatting>
  <conditionalFormatting sqref="K2528:M3335">
    <cfRule type="cellIs" dxfId="11594" priority="48" operator="equal">
      <formula>"In Progress"</formula>
    </cfRule>
  </conditionalFormatting>
  <conditionalFormatting sqref="M2528:M3335">
    <cfRule type="cellIs" dxfId="11593" priority="46" operator="equal">
      <formula>"No"</formula>
    </cfRule>
    <cfRule type="cellIs" dxfId="11592" priority="47" operator="equal">
      <formula>"Si"</formula>
    </cfRule>
  </conditionalFormatting>
  <conditionalFormatting sqref="J2528:J3335">
    <cfRule type="cellIs" dxfId="11591" priority="43" stopIfTrue="1" operator="equal">
      <formula>"NORMAL"</formula>
    </cfRule>
    <cfRule type="expression" dxfId="11590" priority="44" stopIfTrue="1">
      <formula>OR(J2528="EMERGENCIAL",J2528="EMERGENCIAL CLIENTE")</formula>
    </cfRule>
    <cfRule type="cellIs" dxfId="11589" priority="45" stopIfTrue="1" operator="equal">
      <formula>"ACELERADA"</formula>
    </cfRule>
  </conditionalFormatting>
  <conditionalFormatting sqref="G2528:G3335">
    <cfRule type="containsBlanks" dxfId="11588" priority="42">
      <formula>LEN(TRIM(G2528))=0</formula>
    </cfRule>
  </conditionalFormatting>
  <conditionalFormatting sqref="E2528:E3335">
    <cfRule type="duplicateValues" dxfId="11587" priority="58"/>
  </conditionalFormatting>
  <conditionalFormatting sqref="E2528:E3335">
    <cfRule type="duplicateValues" dxfId="11586" priority="59"/>
    <cfRule type="duplicateValues" priority="60"/>
  </conditionalFormatting>
  <conditionalFormatting sqref="E2528:E3335">
    <cfRule type="duplicateValues" dxfId="11585" priority="61"/>
    <cfRule type="duplicateValues" dxfId="11584" priority="62"/>
  </conditionalFormatting>
  <conditionalFormatting sqref="E2528:E3335">
    <cfRule type="duplicateValues" dxfId="11583" priority="63"/>
    <cfRule type="duplicateValues" dxfId="11582" priority="64"/>
    <cfRule type="duplicateValues" dxfId="11581" priority="65"/>
    <cfRule type="duplicateValues" dxfId="11580" priority="66"/>
    <cfRule type="duplicateValues" priority="67"/>
  </conditionalFormatting>
  <conditionalFormatting sqref="E2528:E3335">
    <cfRule type="duplicateValues" dxfId="11579" priority="68"/>
    <cfRule type="duplicateValues" dxfId="11578" priority="69"/>
    <cfRule type="duplicateValues" dxfId="11577" priority="70"/>
    <cfRule type="duplicateValues" dxfId="11576" priority="71"/>
    <cfRule type="duplicateValues" dxfId="11575" priority="72"/>
    <cfRule type="duplicateValues" dxfId="11574" priority="73"/>
    <cfRule type="duplicateValues" dxfId="11573" priority="74"/>
  </conditionalFormatting>
  <conditionalFormatting sqref="E2528:E3335">
    <cfRule type="duplicateValues" dxfId="11572" priority="41"/>
  </conditionalFormatting>
  <conditionalFormatting sqref="K3336:M4214">
    <cfRule type="cellIs" dxfId="11571" priority="15" operator="equal">
      <formula>"in progress"</formula>
    </cfRule>
    <cfRule type="cellIs" dxfId="11570" priority="16" operator="equal">
      <formula>"not successful"</formula>
    </cfRule>
    <cfRule type="cellIs" dxfId="11569" priority="17" operator="equal">
      <formula>"successful"</formula>
    </cfRule>
  </conditionalFormatting>
  <conditionalFormatting sqref="K3336:M4214">
    <cfRule type="cellIs" dxfId="11568" priority="13" operator="equal">
      <formula>"out of time"</formula>
    </cfRule>
    <cfRule type="cellIs" dxfId="11567" priority="14" operator="equal">
      <formula>"on time"</formula>
    </cfRule>
  </conditionalFormatting>
  <conditionalFormatting sqref="L3336:M4214">
    <cfRule type="cellIs" dxfId="11566" priority="12" operator="equal">
      <formula>"In Progress"</formula>
    </cfRule>
  </conditionalFormatting>
  <conditionalFormatting sqref="K3336:M4214">
    <cfRule type="cellIs" dxfId="11565" priority="9" operator="equal">
      <formula>"in progress"</formula>
    </cfRule>
    <cfRule type="cellIs" dxfId="11564" priority="10" operator="equal">
      <formula>"not successful"</formula>
    </cfRule>
    <cfRule type="cellIs" dxfId="11563" priority="11" operator="equal">
      <formula>"successful"</formula>
    </cfRule>
  </conditionalFormatting>
  <conditionalFormatting sqref="K3336:M4214">
    <cfRule type="cellIs" dxfId="11562" priority="8" operator="equal">
      <formula>"In Progress"</formula>
    </cfRule>
  </conditionalFormatting>
  <conditionalFormatting sqref="M3336:M4214">
    <cfRule type="cellIs" dxfId="11561" priority="6" operator="equal">
      <formula>"No"</formula>
    </cfRule>
    <cfRule type="cellIs" dxfId="11560" priority="7" operator="equal">
      <formula>"Si"</formula>
    </cfRule>
  </conditionalFormatting>
  <conditionalFormatting sqref="J3336:J4214">
    <cfRule type="cellIs" dxfId="11559" priority="3" stopIfTrue="1" operator="equal">
      <formula>"NORMAL"</formula>
    </cfRule>
    <cfRule type="expression" dxfId="11558" priority="4" stopIfTrue="1">
      <formula>OR(J3336="EMERGENCIAL",J3336="EMERGENCIAL CLIENTE")</formula>
    </cfRule>
    <cfRule type="cellIs" dxfId="11557" priority="5" stopIfTrue="1" operator="equal">
      <formula>"ACELERADA"</formula>
    </cfRule>
  </conditionalFormatting>
  <conditionalFormatting sqref="G3336:G4214">
    <cfRule type="containsBlanks" dxfId="11556" priority="2">
      <formula>LEN(TRIM(G3336))=0</formula>
    </cfRule>
  </conditionalFormatting>
  <conditionalFormatting sqref="E3336:E4214">
    <cfRule type="duplicateValues" dxfId="11555" priority="18"/>
  </conditionalFormatting>
  <conditionalFormatting sqref="E3336:E4214">
    <cfRule type="duplicateValues" dxfId="11554" priority="19"/>
    <cfRule type="duplicateValues" priority="20"/>
  </conditionalFormatting>
  <conditionalFormatting sqref="E3336:E4214">
    <cfRule type="duplicateValues" dxfId="11553" priority="21"/>
    <cfRule type="duplicateValues" dxfId="11552" priority="22"/>
  </conditionalFormatting>
  <conditionalFormatting sqref="E3336:E4214">
    <cfRule type="duplicateValues" dxfId="11551" priority="23"/>
    <cfRule type="duplicateValues" dxfId="11550" priority="24"/>
    <cfRule type="duplicateValues" dxfId="11549" priority="25"/>
    <cfRule type="duplicateValues" dxfId="11548" priority="26"/>
    <cfRule type="duplicateValues" priority="27"/>
  </conditionalFormatting>
  <conditionalFormatting sqref="E3336:E4214">
    <cfRule type="duplicateValues" dxfId="11547" priority="28"/>
    <cfRule type="duplicateValues" dxfId="11546" priority="29"/>
    <cfRule type="duplicateValues" dxfId="11545" priority="30"/>
    <cfRule type="duplicateValues" dxfId="11544" priority="31"/>
    <cfRule type="duplicateValues" dxfId="11543" priority="32"/>
    <cfRule type="duplicateValues" dxfId="11542" priority="33"/>
    <cfRule type="duplicateValues" dxfId="11541" priority="34"/>
  </conditionalFormatting>
  <conditionalFormatting sqref="E3336:E4214">
    <cfRule type="duplicateValues" dxfId="11540" priority="1"/>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selection activeCell="D40" sqref="D40"/>
    </sheetView>
  </sheetViews>
  <sheetFormatPr defaultRowHeight="15" x14ac:dyDescent="0.25"/>
  <cols>
    <col min="2" max="2" width="10.85546875" bestFit="1" customWidth="1"/>
  </cols>
  <sheetData>
    <row r="1" spans="1:2" x14ac:dyDescent="0.25">
      <c r="A1">
        <v>1</v>
      </c>
      <c r="B1" t="s">
        <v>12</v>
      </c>
    </row>
    <row r="2" spans="1:2" x14ac:dyDescent="0.25">
      <c r="A2">
        <v>2</v>
      </c>
      <c r="B2" t="s">
        <v>13</v>
      </c>
    </row>
    <row r="3" spans="1:2" x14ac:dyDescent="0.25">
      <c r="A3">
        <v>3</v>
      </c>
      <c r="B3" t="s">
        <v>14</v>
      </c>
    </row>
    <row r="4" spans="1:2" x14ac:dyDescent="0.25">
      <c r="A4">
        <v>4</v>
      </c>
      <c r="B4" t="s">
        <v>15</v>
      </c>
    </row>
    <row r="5" spans="1:2" x14ac:dyDescent="0.25">
      <c r="A5">
        <v>5</v>
      </c>
      <c r="B5" t="s">
        <v>16</v>
      </c>
    </row>
    <row r="6" spans="1:2" x14ac:dyDescent="0.25">
      <c r="A6">
        <v>6</v>
      </c>
      <c r="B6" t="s">
        <v>17</v>
      </c>
    </row>
    <row r="7" spans="1:2" x14ac:dyDescent="0.25">
      <c r="A7">
        <v>7</v>
      </c>
      <c r="B7" t="s">
        <v>18</v>
      </c>
    </row>
    <row r="8" spans="1:2" x14ac:dyDescent="0.25">
      <c r="A8">
        <v>8</v>
      </c>
      <c r="B8" t="s">
        <v>19</v>
      </c>
    </row>
    <row r="9" spans="1:2" x14ac:dyDescent="0.25">
      <c r="A9">
        <v>9</v>
      </c>
      <c r="B9" t="s">
        <v>20</v>
      </c>
    </row>
    <row r="10" spans="1:2" x14ac:dyDescent="0.25">
      <c r="A10">
        <v>10</v>
      </c>
      <c r="B10" t="s">
        <v>21</v>
      </c>
    </row>
    <row r="11" spans="1:2" x14ac:dyDescent="0.25">
      <c r="A11">
        <v>11</v>
      </c>
      <c r="B11" t="s">
        <v>22</v>
      </c>
    </row>
    <row r="12" spans="1:2" x14ac:dyDescent="0.25">
      <c r="A12">
        <v>12</v>
      </c>
      <c r="B12" t="s">
        <v>23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
  <sheetViews>
    <sheetView workbookViewId="0">
      <selection activeCell="D1" sqref="D1"/>
    </sheetView>
  </sheetViews>
  <sheetFormatPr defaultRowHeight="15" x14ac:dyDescent="0.25"/>
  <cols>
    <col min="2" max="2" width="11.42578125" bestFit="1" customWidth="1"/>
    <col min="4" max="5" width="14" bestFit="1" customWidth="1"/>
    <col min="7" max="7" width="16" bestFit="1" customWidth="1"/>
  </cols>
  <sheetData>
    <row r="1" spans="1:8" x14ac:dyDescent="0.25">
      <c r="A1" t="s">
        <v>27</v>
      </c>
      <c r="B1" t="s">
        <v>34</v>
      </c>
      <c r="D1" t="s">
        <v>28</v>
      </c>
      <c r="E1" t="s">
        <v>9</v>
      </c>
      <c r="G1" t="s">
        <v>29</v>
      </c>
      <c r="H1" t="s">
        <v>7</v>
      </c>
    </row>
    <row r="2" spans="1:8" x14ac:dyDescent="0.25">
      <c r="A2" t="s">
        <v>34</v>
      </c>
      <c r="B2" t="s">
        <v>34</v>
      </c>
      <c r="D2" t="s">
        <v>9</v>
      </c>
      <c r="E2" t="s">
        <v>9</v>
      </c>
      <c r="G2" t="s">
        <v>7</v>
      </c>
      <c r="H2" t="s">
        <v>7</v>
      </c>
    </row>
    <row r="3" spans="1:8" x14ac:dyDescent="0.25">
      <c r="A3" t="s">
        <v>35</v>
      </c>
      <c r="B3" t="s">
        <v>35</v>
      </c>
      <c r="D3" t="s">
        <v>31</v>
      </c>
      <c r="E3" t="s">
        <v>36</v>
      </c>
      <c r="G3" t="s">
        <v>30</v>
      </c>
      <c r="H3" t="s">
        <v>41</v>
      </c>
    </row>
    <row r="4" spans="1:8" x14ac:dyDescent="0.25">
      <c r="A4" t="s">
        <v>33</v>
      </c>
      <c r="B4" t="s">
        <v>35</v>
      </c>
      <c r="D4" t="s">
        <v>36</v>
      </c>
      <c r="E4" t="s">
        <v>36</v>
      </c>
      <c r="G4" t="s">
        <v>41</v>
      </c>
      <c r="H4" t="s">
        <v>41</v>
      </c>
    </row>
    <row r="5" spans="1:8" x14ac:dyDescent="0.25">
      <c r="A5" t="s">
        <v>37</v>
      </c>
      <c r="B5" t="s">
        <v>38</v>
      </c>
      <c r="D5" t="s">
        <v>40</v>
      </c>
      <c r="E5" t="s">
        <v>36</v>
      </c>
      <c r="G5" s="22" t="s">
        <v>214</v>
      </c>
      <c r="H5" s="22" t="s">
        <v>214</v>
      </c>
    </row>
    <row r="6" spans="1:8" x14ac:dyDescent="0.25">
      <c r="A6" t="s">
        <v>38</v>
      </c>
      <c r="B6" t="s">
        <v>38</v>
      </c>
      <c r="D6" s="22" t="s">
        <v>214</v>
      </c>
      <c r="E6" s="22" t="s">
        <v>214</v>
      </c>
    </row>
    <row r="7" spans="1:8" x14ac:dyDescent="0.25">
      <c r="A7" t="s">
        <v>32</v>
      </c>
      <c r="B7" t="s">
        <v>39</v>
      </c>
    </row>
    <row r="8" spans="1:8" x14ac:dyDescent="0.25">
      <c r="A8" t="s">
        <v>39</v>
      </c>
      <c r="B8" t="s">
        <v>39</v>
      </c>
    </row>
  </sheetData>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2"/>
  <sheetViews>
    <sheetView workbookViewId="0">
      <selection activeCell="E15" sqref="E15"/>
    </sheetView>
  </sheetViews>
  <sheetFormatPr defaultRowHeight="15" x14ac:dyDescent="0.25"/>
  <cols>
    <col min="1" max="1" width="9.5703125" style="22" customWidth="1"/>
    <col min="2" max="10" width="14.28515625" style="22" customWidth="1"/>
    <col min="11" max="11" width="16.7109375" style="22" customWidth="1"/>
    <col min="12" max="12" width="15.42578125" style="22" customWidth="1"/>
    <col min="13" max="13" width="19.28515625" style="22" customWidth="1"/>
    <col min="14" max="14" width="16.7109375" style="22" bestFit="1" customWidth="1"/>
    <col min="15" max="15" width="15.42578125" style="22" bestFit="1" customWidth="1"/>
    <col min="16" max="16" width="19.28515625" style="22" bestFit="1" customWidth="1"/>
    <col min="17" max="16384" width="9.140625" style="22"/>
  </cols>
  <sheetData>
    <row r="1" spans="1:16" x14ac:dyDescent="0.25">
      <c r="A1" s="42" t="s">
        <v>6</v>
      </c>
      <c r="B1" s="40" t="s">
        <v>175</v>
      </c>
    </row>
    <row r="2" spans="1:16" x14ac:dyDescent="0.25">
      <c r="A2" s="42" t="s">
        <v>0</v>
      </c>
      <c r="B2" s="40" t="s">
        <v>175</v>
      </c>
    </row>
    <row r="3" spans="1:16" x14ac:dyDescent="0.25">
      <c r="A3" s="42" t="s">
        <v>2</v>
      </c>
      <c r="B3" s="40" t="s">
        <v>175</v>
      </c>
    </row>
    <row r="4" spans="1:16" x14ac:dyDescent="0.25">
      <c r="A4"/>
      <c r="B4"/>
      <c r="C4"/>
      <c r="D4"/>
      <c r="E4"/>
      <c r="F4"/>
      <c r="G4"/>
      <c r="H4"/>
      <c r="I4"/>
      <c r="J4"/>
      <c r="K4"/>
      <c r="L4"/>
      <c r="M4"/>
      <c r="N4"/>
      <c r="O4"/>
      <c r="P4"/>
    </row>
    <row r="5" spans="1:16" x14ac:dyDescent="0.25">
      <c r="A5"/>
      <c r="B5" s="42" t="s">
        <v>1</v>
      </c>
      <c r="C5" s="42" t="s">
        <v>62</v>
      </c>
      <c r="D5"/>
      <c r="E5"/>
      <c r="F5"/>
      <c r="G5"/>
      <c r="H5"/>
      <c r="I5"/>
      <c r="J5"/>
      <c r="K5"/>
      <c r="L5"/>
      <c r="M5"/>
      <c r="N5"/>
      <c r="O5"/>
      <c r="P5"/>
    </row>
    <row r="6" spans="1:16" x14ac:dyDescent="0.25">
      <c r="A6"/>
      <c r="B6" s="138" t="s">
        <v>8</v>
      </c>
      <c r="C6" s="138"/>
      <c r="D6" s="138"/>
      <c r="E6" s="40" t="s">
        <v>216</v>
      </c>
      <c r="F6"/>
      <c r="G6"/>
      <c r="H6" s="40" t="s">
        <v>219</v>
      </c>
      <c r="I6"/>
      <c r="J6"/>
      <c r="K6" s="40" t="s">
        <v>202</v>
      </c>
      <c r="L6" s="40" t="s">
        <v>203</v>
      </c>
      <c r="M6" s="40" t="s">
        <v>204</v>
      </c>
      <c r="N6"/>
      <c r="O6"/>
      <c r="P6"/>
    </row>
    <row r="7" spans="1:16" x14ac:dyDescent="0.25">
      <c r="A7" s="42" t="s">
        <v>24</v>
      </c>
      <c r="B7" s="40" t="s">
        <v>61</v>
      </c>
      <c r="C7" s="40" t="s">
        <v>26</v>
      </c>
      <c r="D7" s="40" t="s">
        <v>69</v>
      </c>
      <c r="E7" s="40" t="s">
        <v>61</v>
      </c>
      <c r="F7" s="40" t="s">
        <v>26</v>
      </c>
      <c r="G7" s="40" t="s">
        <v>69</v>
      </c>
      <c r="H7" s="40" t="s">
        <v>61</v>
      </c>
      <c r="I7" s="40" t="s">
        <v>26</v>
      </c>
      <c r="J7" s="40" t="s">
        <v>69</v>
      </c>
      <c r="K7"/>
      <c r="L7"/>
      <c r="M7"/>
      <c r="N7"/>
      <c r="O7"/>
      <c r="P7"/>
    </row>
    <row r="8" spans="1:16" x14ac:dyDescent="0.25">
      <c r="A8" s="17" t="s">
        <v>12</v>
      </c>
      <c r="B8" s="16">
        <v>1</v>
      </c>
      <c r="C8" s="16">
        <v>1</v>
      </c>
      <c r="D8" s="16">
        <v>0</v>
      </c>
      <c r="E8" s="33">
        <v>0.99835796387520526</v>
      </c>
      <c r="F8" s="33">
        <v>0.99835796387520526</v>
      </c>
      <c r="G8" s="33">
        <v>0</v>
      </c>
      <c r="H8" s="33">
        <v>1</v>
      </c>
      <c r="I8" s="33">
        <v>1</v>
      </c>
      <c r="J8" s="33">
        <v>0</v>
      </c>
      <c r="K8" s="33">
        <v>0.99865771812080539</v>
      </c>
      <c r="L8" s="33">
        <v>0.99865771812080539</v>
      </c>
      <c r="M8" s="33">
        <v>0</v>
      </c>
      <c r="N8"/>
      <c r="O8"/>
      <c r="P8"/>
    </row>
    <row r="9" spans="1:16" x14ac:dyDescent="0.25">
      <c r="A9" s="17" t="s">
        <v>13</v>
      </c>
      <c r="B9" s="16">
        <v>0.98333333333333328</v>
      </c>
      <c r="C9" s="16">
        <v>1</v>
      </c>
      <c r="D9" s="16">
        <v>8.3333333333333332E-3</v>
      </c>
      <c r="E9" s="33">
        <v>1</v>
      </c>
      <c r="F9" s="33">
        <v>1</v>
      </c>
      <c r="G9" s="33">
        <v>1.4513788098693759E-3</v>
      </c>
      <c r="H9" s="33">
        <v>1</v>
      </c>
      <c r="I9" s="33">
        <v>1</v>
      </c>
      <c r="J9" s="33">
        <v>0</v>
      </c>
      <c r="K9" s="33">
        <v>0.99755201958384332</v>
      </c>
      <c r="L9" s="33">
        <v>1</v>
      </c>
      <c r="M9" s="33">
        <v>2.4479804161566705E-3</v>
      </c>
    </row>
    <row r="10" spans="1:16" x14ac:dyDescent="0.25">
      <c r="A10" s="17" t="s">
        <v>14</v>
      </c>
      <c r="B10" s="16">
        <v>1</v>
      </c>
      <c r="C10" s="16">
        <v>1</v>
      </c>
      <c r="D10" s="16">
        <v>0</v>
      </c>
      <c r="E10" s="33">
        <v>0.99867374005305043</v>
      </c>
      <c r="F10" s="33">
        <v>1</v>
      </c>
      <c r="G10" s="33">
        <v>2.6525198938992041E-3</v>
      </c>
      <c r="H10" s="33">
        <v>1</v>
      </c>
      <c r="I10" s="33">
        <v>1</v>
      </c>
      <c r="J10" s="33">
        <v>0</v>
      </c>
      <c r="K10" s="33">
        <v>0.99891657638136511</v>
      </c>
      <c r="L10" s="33">
        <v>1</v>
      </c>
      <c r="M10" s="33">
        <v>2.1668472372697724E-3</v>
      </c>
    </row>
    <row r="11" spans="1:16" x14ac:dyDescent="0.25">
      <c r="A11" s="17" t="s">
        <v>15</v>
      </c>
      <c r="B11" s="16">
        <v>1</v>
      </c>
      <c r="C11" s="16">
        <v>1</v>
      </c>
      <c r="D11" s="16">
        <v>0</v>
      </c>
      <c r="E11" s="33">
        <v>0.9983974358974359</v>
      </c>
      <c r="F11" s="33">
        <v>1</v>
      </c>
      <c r="G11" s="33">
        <v>0</v>
      </c>
      <c r="H11" s="33">
        <v>1</v>
      </c>
      <c r="I11" s="33">
        <v>1</v>
      </c>
      <c r="J11" s="33">
        <v>0</v>
      </c>
      <c r="K11" s="33">
        <v>0.99874213836477987</v>
      </c>
      <c r="L11" s="33">
        <v>1</v>
      </c>
      <c r="M11" s="33">
        <v>0</v>
      </c>
    </row>
    <row r="12" spans="1:16" x14ac:dyDescent="0.25">
      <c r="A12" s="17" t="s">
        <v>16</v>
      </c>
      <c r="B12" s="16">
        <v>1</v>
      </c>
      <c r="C12" s="16">
        <v>1</v>
      </c>
      <c r="D12" s="16">
        <v>0</v>
      </c>
      <c r="E12" s="33">
        <v>0.99853587115666176</v>
      </c>
      <c r="F12" s="33">
        <v>1</v>
      </c>
      <c r="G12" s="33">
        <v>5.8565153733528552E-3</v>
      </c>
      <c r="H12" s="33">
        <v>1</v>
      </c>
      <c r="I12" s="33">
        <v>1</v>
      </c>
      <c r="J12" s="33">
        <v>0</v>
      </c>
      <c r="K12" s="33">
        <v>0.99883313885647607</v>
      </c>
      <c r="L12" s="33">
        <v>1</v>
      </c>
      <c r="M12" s="33">
        <v>4.6674445740956822E-3</v>
      </c>
    </row>
    <row r="13" spans="1:16" x14ac:dyDescent="0.25">
      <c r="A13"/>
      <c r="B13"/>
      <c r="C13"/>
      <c r="D13"/>
      <c r="E13"/>
      <c r="F13"/>
      <c r="G13"/>
      <c r="H13"/>
      <c r="I13"/>
      <c r="J13"/>
      <c r="K13"/>
      <c r="L13"/>
      <c r="M13"/>
      <c r="N13" s="24"/>
    </row>
    <row r="14" spans="1:16" x14ac:dyDescent="0.25">
      <c r="A14"/>
      <c r="B14"/>
      <c r="C14"/>
      <c r="D14"/>
      <c r="E14"/>
      <c r="F14"/>
      <c r="G14"/>
      <c r="H14"/>
      <c r="I14"/>
      <c r="J14"/>
      <c r="K14"/>
      <c r="L14"/>
      <c r="M14"/>
      <c r="N14" s="24"/>
    </row>
    <row r="15" spans="1:16" x14ac:dyDescent="0.25">
      <c r="A15"/>
      <c r="B15"/>
      <c r="C15"/>
      <c r="D15"/>
      <c r="E15"/>
      <c r="F15"/>
      <c r="G15"/>
      <c r="H15"/>
      <c r="I15"/>
      <c r="J15"/>
      <c r="K15"/>
      <c r="L15"/>
      <c r="M15"/>
      <c r="N15" s="24"/>
    </row>
    <row r="16" spans="1:16" x14ac:dyDescent="0.25">
      <c r="A16"/>
      <c r="B16"/>
      <c r="C16"/>
      <c r="D16"/>
      <c r="E16"/>
      <c r="F16"/>
      <c r="G16"/>
      <c r="H16"/>
      <c r="I16"/>
      <c r="J16"/>
      <c r="K16"/>
      <c r="L16"/>
      <c r="M16"/>
      <c r="N16" s="24"/>
    </row>
    <row r="17" spans="1:14" s="40" customFormat="1" x14ac:dyDescent="0.25">
      <c r="A17"/>
      <c r="B17"/>
      <c r="C17"/>
      <c r="D17"/>
      <c r="E17"/>
      <c r="F17"/>
      <c r="G17"/>
      <c r="H17"/>
      <c r="I17"/>
      <c r="J17"/>
      <c r="K17"/>
      <c r="L17"/>
      <c r="M17"/>
      <c r="N17" s="44"/>
    </row>
    <row r="18" spans="1:14" s="40" customFormat="1" x14ac:dyDescent="0.25">
      <c r="A18"/>
      <c r="B18"/>
      <c r="C18"/>
      <c r="D18"/>
      <c r="E18"/>
      <c r="F18"/>
      <c r="G18"/>
      <c r="H18"/>
      <c r="I18"/>
      <c r="J18"/>
      <c r="K18"/>
      <c r="L18"/>
      <c r="M18"/>
      <c r="N18" s="44"/>
    </row>
    <row r="19" spans="1:14" s="40" customFormat="1" x14ac:dyDescent="0.25">
      <c r="A19"/>
      <c r="B19"/>
      <c r="C19"/>
      <c r="D19"/>
      <c r="E19"/>
      <c r="F19"/>
      <c r="G19"/>
      <c r="H19"/>
      <c r="I19"/>
      <c r="J19"/>
      <c r="K19"/>
      <c r="L19"/>
      <c r="M19"/>
      <c r="N19" s="44"/>
    </row>
    <row r="20" spans="1:14" s="40" customFormat="1" x14ac:dyDescent="0.25">
      <c r="A20" s="21"/>
      <c r="B20" s="34"/>
      <c r="C20" s="34"/>
      <c r="D20" s="34"/>
      <c r="E20" s="35"/>
      <c r="F20" s="35"/>
      <c r="G20" s="35"/>
      <c r="H20" s="35"/>
      <c r="I20" s="35"/>
      <c r="J20" s="35"/>
      <c r="K20" s="35"/>
      <c r="L20" s="35"/>
      <c r="M20" s="35"/>
      <c r="N20" s="44"/>
    </row>
    <row r="21" spans="1:14" x14ac:dyDescent="0.25">
      <c r="A21" s="21"/>
      <c r="B21" s="34"/>
      <c r="C21" s="34"/>
      <c r="D21" s="34"/>
      <c r="E21" s="35"/>
      <c r="F21" s="35"/>
      <c r="G21" s="35"/>
      <c r="H21" s="35"/>
      <c r="I21" s="35"/>
      <c r="J21" s="35"/>
      <c r="K21" s="35"/>
      <c r="L21" s="35"/>
      <c r="M21" s="35"/>
      <c r="N21" s="24"/>
    </row>
    <row r="22" spans="1:14" x14ac:dyDescent="0.25">
      <c r="A22" s="42" t="s">
        <v>0</v>
      </c>
      <c r="B22" s="40" t="s">
        <v>175</v>
      </c>
      <c r="C22"/>
      <c r="D22"/>
      <c r="E22"/>
      <c r="F22"/>
      <c r="G22"/>
      <c r="H22"/>
      <c r="I22"/>
      <c r="J22"/>
      <c r="K22" s="24"/>
      <c r="L22" s="24"/>
      <c r="M22" s="24"/>
      <c r="N22" s="24"/>
    </row>
    <row r="23" spans="1:14" x14ac:dyDescent="0.25">
      <c r="A23" s="42" t="s">
        <v>1</v>
      </c>
      <c r="B23" s="40" t="s">
        <v>188</v>
      </c>
      <c r="C23"/>
      <c r="D23"/>
      <c r="E23"/>
      <c r="F23"/>
      <c r="G23"/>
      <c r="H23"/>
      <c r="I23"/>
      <c r="J23"/>
      <c r="K23" s="24"/>
      <c r="L23" s="24"/>
      <c r="M23" s="24"/>
      <c r="N23" s="24"/>
    </row>
    <row r="24" spans="1:14" x14ac:dyDescent="0.25">
      <c r="A24"/>
      <c r="B24"/>
      <c r="C24"/>
      <c r="D24"/>
      <c r="E24"/>
      <c r="F24"/>
      <c r="G24"/>
      <c r="H24"/>
      <c r="I24"/>
      <c r="J24"/>
      <c r="K24" s="24"/>
      <c r="L24" s="24"/>
      <c r="M24" s="24"/>
      <c r="N24" s="24"/>
    </row>
    <row r="25" spans="1:14" x14ac:dyDescent="0.25">
      <c r="A25" s="42" t="s">
        <v>191</v>
      </c>
      <c r="B25" s="42" t="s">
        <v>190</v>
      </c>
      <c r="C25"/>
      <c r="D25"/>
      <c r="E25"/>
      <c r="F25"/>
      <c r="G25"/>
      <c r="H25"/>
      <c r="I25"/>
      <c r="J25"/>
      <c r="K25" s="24"/>
      <c r="L25" s="24"/>
      <c r="M25" s="24"/>
      <c r="N25" s="24"/>
    </row>
    <row r="26" spans="1:14" x14ac:dyDescent="0.25">
      <c r="A26" s="42" t="s">
        <v>137</v>
      </c>
      <c r="B26" s="40" t="s">
        <v>46</v>
      </c>
      <c r="C26" s="40" t="s">
        <v>176</v>
      </c>
      <c r="D26" s="40" t="s">
        <v>52</v>
      </c>
      <c r="E26" s="40" t="s">
        <v>138</v>
      </c>
      <c r="F26"/>
      <c r="G26"/>
      <c r="H26"/>
      <c r="I26"/>
      <c r="J26"/>
      <c r="K26"/>
      <c r="L26"/>
      <c r="M26" s="24"/>
    </row>
    <row r="27" spans="1:14" x14ac:dyDescent="0.25">
      <c r="A27" s="43" t="s">
        <v>12</v>
      </c>
      <c r="B27" s="46">
        <v>259</v>
      </c>
      <c r="C27" s="46">
        <v>1</v>
      </c>
      <c r="D27" s="46">
        <v>157</v>
      </c>
      <c r="E27" s="46">
        <v>417</v>
      </c>
    </row>
    <row r="28" spans="1:14" x14ac:dyDescent="0.25">
      <c r="A28" s="43" t="s">
        <v>13</v>
      </c>
      <c r="B28" s="46">
        <v>442</v>
      </c>
      <c r="C28" s="46">
        <v>7</v>
      </c>
      <c r="D28" s="46">
        <v>225</v>
      </c>
      <c r="E28" s="46">
        <v>674</v>
      </c>
    </row>
    <row r="29" spans="1:14" x14ac:dyDescent="0.25">
      <c r="A29" s="43" t="s">
        <v>14</v>
      </c>
      <c r="B29" s="46">
        <v>383</v>
      </c>
      <c r="C29" s="46">
        <v>1</v>
      </c>
      <c r="D29" s="46">
        <v>241</v>
      </c>
      <c r="E29" s="46">
        <v>625</v>
      </c>
    </row>
    <row r="30" spans="1:14" x14ac:dyDescent="0.25">
      <c r="A30" s="43" t="s">
        <v>15</v>
      </c>
      <c r="B30" s="46">
        <v>333</v>
      </c>
      <c r="C30" s="46">
        <v>7</v>
      </c>
      <c r="D30" s="46">
        <v>184</v>
      </c>
      <c r="E30" s="46">
        <v>524</v>
      </c>
    </row>
    <row r="31" spans="1:14" x14ac:dyDescent="0.25">
      <c r="A31" s="43" t="s">
        <v>16</v>
      </c>
      <c r="B31" s="46">
        <v>331</v>
      </c>
      <c r="C31" s="46">
        <v>5</v>
      </c>
      <c r="D31" s="46">
        <v>309</v>
      </c>
      <c r="E31" s="46">
        <v>645</v>
      </c>
    </row>
    <row r="32" spans="1:14" x14ac:dyDescent="0.25">
      <c r="A32" s="43" t="s">
        <v>17</v>
      </c>
      <c r="B32" s="46">
        <v>361</v>
      </c>
      <c r="C32" s="46">
        <v>2</v>
      </c>
      <c r="D32" s="46">
        <v>256</v>
      </c>
      <c r="E32" s="46">
        <v>619</v>
      </c>
    </row>
    <row r="33" spans="1:5" x14ac:dyDescent="0.25">
      <c r="A33" s="43" t="s">
        <v>18</v>
      </c>
      <c r="B33" s="46">
        <v>371</v>
      </c>
      <c r="C33" s="46">
        <v>4</v>
      </c>
      <c r="D33" s="46">
        <v>287</v>
      </c>
      <c r="E33" s="46">
        <v>662</v>
      </c>
    </row>
    <row r="34" spans="1:5" x14ac:dyDescent="0.25">
      <c r="A34" s="43" t="s">
        <v>138</v>
      </c>
      <c r="B34" s="46">
        <v>2480</v>
      </c>
      <c r="C34" s="46">
        <v>27</v>
      </c>
      <c r="D34" s="46">
        <v>1659</v>
      </c>
      <c r="E34" s="46">
        <v>4166</v>
      </c>
    </row>
    <row r="35" spans="1:5" x14ac:dyDescent="0.25">
      <c r="A35"/>
      <c r="B35"/>
      <c r="C35"/>
      <c r="D35"/>
      <c r="E35"/>
    </row>
    <row r="36" spans="1:5" x14ac:dyDescent="0.25">
      <c r="A36"/>
      <c r="B36"/>
      <c r="C36"/>
      <c r="D36"/>
      <c r="E36"/>
    </row>
    <row r="37" spans="1:5" x14ac:dyDescent="0.25">
      <c r="A37"/>
      <c r="B37"/>
      <c r="C37"/>
      <c r="D37"/>
      <c r="E37"/>
    </row>
    <row r="38" spans="1:5" x14ac:dyDescent="0.25">
      <c r="A38"/>
      <c r="B38"/>
      <c r="C38"/>
    </row>
    <row r="39" spans="1:5" x14ac:dyDescent="0.25">
      <c r="A39"/>
      <c r="B39"/>
      <c r="C39"/>
    </row>
    <row r="40" spans="1:5" x14ac:dyDescent="0.25">
      <c r="A40"/>
      <c r="B40"/>
      <c r="C40"/>
    </row>
    <row r="41" spans="1:5" x14ac:dyDescent="0.25">
      <c r="A41"/>
      <c r="B41"/>
      <c r="C41"/>
    </row>
    <row r="42" spans="1:5" x14ac:dyDescent="0.25">
      <c r="A42"/>
      <c r="B42"/>
      <c r="C4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workbookViewId="0">
      <selection activeCell="M13" sqref="M13"/>
    </sheetView>
  </sheetViews>
  <sheetFormatPr defaultRowHeight="15" x14ac:dyDescent="0.25"/>
  <cols>
    <col min="1" max="1" width="13.140625" style="22" customWidth="1"/>
    <col min="2" max="2" width="18.140625" style="22" customWidth="1"/>
    <col min="3" max="16384" width="9.140625" style="22"/>
  </cols>
  <sheetData>
    <row r="1" spans="1:2" x14ac:dyDescent="0.25">
      <c r="A1" s="42" t="s">
        <v>0</v>
      </c>
      <c r="B1" s="40" t="s">
        <v>54</v>
      </c>
    </row>
    <row r="2" spans="1:2" x14ac:dyDescent="0.25">
      <c r="A2" s="42" t="s">
        <v>3</v>
      </c>
      <c r="B2" s="40" t="s">
        <v>48</v>
      </c>
    </row>
    <row r="4" spans="1:2" x14ac:dyDescent="0.25">
      <c r="A4" s="42" t="s">
        <v>137</v>
      </c>
      <c r="B4" t="s">
        <v>139</v>
      </c>
    </row>
    <row r="5" spans="1:2" x14ac:dyDescent="0.25">
      <c r="A5" s="43" t="s">
        <v>138</v>
      </c>
      <c r="B5" s="46"/>
    </row>
    <row r="6" spans="1:2" x14ac:dyDescent="0.25">
      <c r="A6"/>
      <c r="B6"/>
    </row>
    <row r="7" spans="1:2" x14ac:dyDescent="0.25">
      <c r="A7"/>
      <c r="B7"/>
    </row>
    <row r="8" spans="1:2" x14ac:dyDescent="0.25">
      <c r="A8"/>
      <c r="B8"/>
    </row>
    <row r="9" spans="1:2" x14ac:dyDescent="0.25">
      <c r="A9"/>
      <c r="B9"/>
    </row>
    <row r="10" spans="1:2" x14ac:dyDescent="0.25">
      <c r="A10"/>
      <c r="B10"/>
    </row>
    <row r="11" spans="1:2" x14ac:dyDescent="0.25">
      <c r="A11"/>
      <c r="B11"/>
    </row>
    <row r="12" spans="1:2" x14ac:dyDescent="0.25">
      <c r="A12"/>
      <c r="B12"/>
    </row>
    <row r="13" spans="1:2" x14ac:dyDescent="0.25">
      <c r="A13"/>
      <c r="B13"/>
    </row>
    <row r="14" spans="1:2" x14ac:dyDescent="0.25">
      <c r="A14"/>
      <c r="B14"/>
    </row>
    <row r="15" spans="1:2" x14ac:dyDescent="0.25">
      <c r="A15"/>
      <c r="B15"/>
    </row>
    <row r="16" spans="1:2" x14ac:dyDescent="0.25">
      <c r="A16"/>
      <c r="B16"/>
    </row>
    <row r="17" spans="1:2" x14ac:dyDescent="0.25">
      <c r="A17"/>
      <c r="B17"/>
    </row>
    <row r="18" spans="1:2" x14ac:dyDescent="0.25">
      <c r="A18"/>
      <c r="B18"/>
    </row>
    <row r="19" spans="1:2" x14ac:dyDescent="0.25">
      <c r="A19"/>
      <c r="B19"/>
    </row>
    <row r="20" spans="1:2" x14ac:dyDescent="0.25">
      <c r="A20"/>
      <c r="B20"/>
    </row>
    <row r="21" spans="1:2" x14ac:dyDescent="0.25">
      <c r="A21"/>
      <c r="B21"/>
    </row>
    <row r="22" spans="1:2" x14ac:dyDescent="0.25">
      <c r="A22"/>
      <c r="B22"/>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0"/>
  <sheetViews>
    <sheetView workbookViewId="0">
      <selection activeCell="L4" sqref="L4"/>
    </sheetView>
  </sheetViews>
  <sheetFormatPr defaultRowHeight="15" x14ac:dyDescent="0.25"/>
  <cols>
    <col min="1" max="1" width="22.7109375" style="22" customWidth="1"/>
    <col min="2" max="2" width="14.5703125" style="22" customWidth="1"/>
    <col min="3" max="3" width="11.28515625" style="22" bestFit="1" customWidth="1"/>
    <col min="4" max="16384" width="9.140625" style="22"/>
  </cols>
  <sheetData>
    <row r="1" spans="1:3" x14ac:dyDescent="0.25">
      <c r="A1" s="42" t="s">
        <v>0</v>
      </c>
      <c r="B1" s="40" t="s">
        <v>54</v>
      </c>
    </row>
    <row r="2" spans="1:3" x14ac:dyDescent="0.25">
      <c r="A2" s="42" t="s">
        <v>70</v>
      </c>
      <c r="B2" s="43">
        <v>1</v>
      </c>
    </row>
    <row r="4" spans="1:3" x14ac:dyDescent="0.25">
      <c r="A4" s="42" t="s">
        <v>137</v>
      </c>
      <c r="B4" t="s">
        <v>140</v>
      </c>
      <c r="C4"/>
    </row>
    <row r="5" spans="1:3" x14ac:dyDescent="0.25">
      <c r="A5" s="43" t="s">
        <v>16</v>
      </c>
      <c r="B5" s="46">
        <v>1</v>
      </c>
      <c r="C5"/>
    </row>
    <row r="6" spans="1:3" x14ac:dyDescent="0.25">
      <c r="A6" s="23" t="s">
        <v>75</v>
      </c>
      <c r="B6" s="46">
        <v>1</v>
      </c>
      <c r="C6"/>
    </row>
    <row r="7" spans="1:3" x14ac:dyDescent="0.25">
      <c r="A7" s="43" t="s">
        <v>138</v>
      </c>
      <c r="B7" s="46">
        <v>1</v>
      </c>
      <c r="C7"/>
    </row>
    <row r="8" spans="1:3" x14ac:dyDescent="0.25">
      <c r="A8"/>
      <c r="B8"/>
    </row>
    <row r="9" spans="1:3" x14ac:dyDescent="0.25">
      <c r="A9"/>
      <c r="B9"/>
    </row>
    <row r="10" spans="1:3" x14ac:dyDescent="0.25">
      <c r="A10"/>
      <c r="B10"/>
    </row>
    <row r="11" spans="1:3" x14ac:dyDescent="0.25">
      <c r="A11"/>
      <c r="B11"/>
    </row>
    <row r="12" spans="1:3" x14ac:dyDescent="0.25">
      <c r="A12"/>
      <c r="B12"/>
    </row>
    <row r="13" spans="1:3" x14ac:dyDescent="0.25">
      <c r="A13"/>
      <c r="B13"/>
    </row>
    <row r="14" spans="1:3" x14ac:dyDescent="0.25">
      <c r="A14"/>
      <c r="B14"/>
    </row>
    <row r="15" spans="1:3" x14ac:dyDescent="0.25">
      <c r="A15"/>
      <c r="B15"/>
    </row>
    <row r="16" spans="1:3" x14ac:dyDescent="0.25">
      <c r="A16"/>
      <c r="B16"/>
    </row>
    <row r="17" spans="1:2" x14ac:dyDescent="0.25">
      <c r="A17"/>
      <c r="B17"/>
    </row>
    <row r="18" spans="1:2" x14ac:dyDescent="0.25">
      <c r="A18"/>
      <c r="B18"/>
    </row>
    <row r="19" spans="1:2" x14ac:dyDescent="0.25">
      <c r="A19"/>
      <c r="B19"/>
    </row>
    <row r="20" spans="1:2" x14ac:dyDescent="0.25">
      <c r="A20"/>
      <c r="B20"/>
    </row>
    <row r="21" spans="1:2" x14ac:dyDescent="0.25">
      <c r="A21"/>
      <c r="B21"/>
    </row>
    <row r="22" spans="1:2" x14ac:dyDescent="0.25">
      <c r="A22"/>
      <c r="B22"/>
    </row>
    <row r="23" spans="1:2" x14ac:dyDescent="0.25">
      <c r="A23"/>
      <c r="B23"/>
    </row>
    <row r="24" spans="1:2" x14ac:dyDescent="0.25">
      <c r="A24"/>
      <c r="B24"/>
    </row>
    <row r="25" spans="1:2" x14ac:dyDescent="0.25">
      <c r="A25"/>
      <c r="B25"/>
    </row>
    <row r="26" spans="1:2" x14ac:dyDescent="0.25">
      <c r="A26"/>
      <c r="B26"/>
    </row>
    <row r="27" spans="1:2" x14ac:dyDescent="0.25">
      <c r="A27"/>
      <c r="B27"/>
    </row>
    <row r="28" spans="1:2" x14ac:dyDescent="0.25">
      <c r="A28"/>
      <c r="B28"/>
    </row>
    <row r="29" spans="1:2" x14ac:dyDescent="0.25">
      <c r="A29"/>
      <c r="B29"/>
    </row>
    <row r="30" spans="1:2" x14ac:dyDescent="0.25">
      <c r="A30"/>
      <c r="B30"/>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4"/>
  <sheetViews>
    <sheetView topLeftCell="A55" workbookViewId="0">
      <selection activeCell="P63" sqref="P63"/>
    </sheetView>
  </sheetViews>
  <sheetFormatPr defaultRowHeight="15" x14ac:dyDescent="0.25"/>
  <cols>
    <col min="1" max="1" width="9.140625" style="22"/>
    <col min="2" max="2" width="33.140625" customWidth="1"/>
    <col min="3" max="3" width="18.140625" customWidth="1"/>
  </cols>
  <sheetData>
    <row r="1" spans="2:3" x14ac:dyDescent="0.25">
      <c r="B1" s="42" t="s">
        <v>0</v>
      </c>
      <c r="C1" s="40" t="s">
        <v>54</v>
      </c>
    </row>
    <row r="2" spans="2:3" x14ac:dyDescent="0.25">
      <c r="B2" s="42" t="s">
        <v>3</v>
      </c>
      <c r="C2" s="40" t="s">
        <v>47</v>
      </c>
    </row>
    <row r="4" spans="2:3" x14ac:dyDescent="0.25">
      <c r="B4" s="42" t="s">
        <v>137</v>
      </c>
      <c r="C4" t="s">
        <v>139</v>
      </c>
    </row>
    <row r="5" spans="2:3" x14ac:dyDescent="0.25">
      <c r="B5" s="43" t="s">
        <v>12</v>
      </c>
      <c r="C5" s="46">
        <v>2</v>
      </c>
    </row>
    <row r="6" spans="2:3" x14ac:dyDescent="0.25">
      <c r="B6" s="23" t="s">
        <v>326</v>
      </c>
      <c r="C6" s="46">
        <v>1</v>
      </c>
    </row>
    <row r="7" spans="2:3" x14ac:dyDescent="0.25">
      <c r="B7" s="23" t="s">
        <v>340</v>
      </c>
      <c r="C7" s="46">
        <v>1</v>
      </c>
    </row>
    <row r="8" spans="2:3" x14ac:dyDescent="0.25">
      <c r="B8" s="43" t="s">
        <v>13</v>
      </c>
      <c r="C8" s="46">
        <v>11</v>
      </c>
    </row>
    <row r="9" spans="2:3" x14ac:dyDescent="0.25">
      <c r="B9" s="23" t="s">
        <v>261</v>
      </c>
      <c r="C9" s="46">
        <v>6</v>
      </c>
    </row>
    <row r="10" spans="2:3" x14ac:dyDescent="0.25">
      <c r="B10" s="23" t="s">
        <v>309</v>
      </c>
      <c r="C10" s="46">
        <v>3</v>
      </c>
    </row>
    <row r="11" spans="2:3" x14ac:dyDescent="0.25">
      <c r="B11" s="23" t="s">
        <v>326</v>
      </c>
      <c r="C11" s="46">
        <v>1</v>
      </c>
    </row>
    <row r="12" spans="2:3" x14ac:dyDescent="0.25">
      <c r="B12" s="23" t="s">
        <v>328</v>
      </c>
      <c r="C12" s="46">
        <v>1</v>
      </c>
    </row>
    <row r="13" spans="2:3" x14ac:dyDescent="0.25">
      <c r="B13" s="43" t="s">
        <v>14</v>
      </c>
      <c r="C13" s="46">
        <v>15</v>
      </c>
    </row>
    <row r="14" spans="2:3" x14ac:dyDescent="0.25">
      <c r="B14" s="23" t="s">
        <v>261</v>
      </c>
      <c r="C14" s="46">
        <v>11</v>
      </c>
    </row>
    <row r="15" spans="2:3" x14ac:dyDescent="0.25">
      <c r="B15" s="23" t="s">
        <v>260</v>
      </c>
      <c r="C15" s="46">
        <v>1</v>
      </c>
    </row>
    <row r="16" spans="2:3" x14ac:dyDescent="0.25">
      <c r="B16" s="23" t="s">
        <v>309</v>
      </c>
      <c r="C16" s="46">
        <v>3</v>
      </c>
    </row>
    <row r="17" spans="2:3" x14ac:dyDescent="0.25">
      <c r="B17" s="43" t="s">
        <v>15</v>
      </c>
      <c r="C17" s="46">
        <v>3</v>
      </c>
    </row>
    <row r="18" spans="2:3" x14ac:dyDescent="0.25">
      <c r="B18" s="23" t="s">
        <v>75</v>
      </c>
      <c r="C18" s="46">
        <v>3</v>
      </c>
    </row>
    <row r="19" spans="2:3" x14ac:dyDescent="0.25">
      <c r="B19" s="43" t="s">
        <v>16</v>
      </c>
      <c r="C19" s="46">
        <v>11</v>
      </c>
    </row>
    <row r="20" spans="2:3" x14ac:dyDescent="0.25">
      <c r="B20" s="23" t="s">
        <v>261</v>
      </c>
      <c r="C20" s="46">
        <v>5</v>
      </c>
    </row>
    <row r="21" spans="2:3" x14ac:dyDescent="0.25">
      <c r="B21" s="23" t="s">
        <v>75</v>
      </c>
      <c r="C21" s="46">
        <v>2</v>
      </c>
    </row>
    <row r="22" spans="2:3" x14ac:dyDescent="0.25">
      <c r="B22" s="23" t="s">
        <v>309</v>
      </c>
      <c r="C22" s="46">
        <v>1</v>
      </c>
    </row>
    <row r="23" spans="2:3" x14ac:dyDescent="0.25">
      <c r="B23" s="23" t="s">
        <v>328</v>
      </c>
      <c r="C23" s="46">
        <v>1</v>
      </c>
    </row>
    <row r="24" spans="2:3" x14ac:dyDescent="0.25">
      <c r="B24" s="23" t="s">
        <v>340</v>
      </c>
      <c r="C24" s="46">
        <v>1</v>
      </c>
    </row>
    <row r="25" spans="2:3" x14ac:dyDescent="0.25">
      <c r="B25" s="23" t="s">
        <v>4947</v>
      </c>
      <c r="C25" s="46">
        <v>1</v>
      </c>
    </row>
    <row r="26" spans="2:3" x14ac:dyDescent="0.25">
      <c r="B26" s="43" t="s">
        <v>138</v>
      </c>
      <c r="C26" s="46">
        <v>42</v>
      </c>
    </row>
    <row r="27" spans="2:3" s="40" customFormat="1" x14ac:dyDescent="0.25">
      <c r="B27"/>
      <c r="C27"/>
    </row>
    <row r="28" spans="2:3" s="40" customFormat="1" x14ac:dyDescent="0.25">
      <c r="B28"/>
      <c r="C28"/>
    </row>
    <row r="29" spans="2:3" s="40" customFormat="1" x14ac:dyDescent="0.25">
      <c r="B29"/>
      <c r="C29"/>
    </row>
    <row r="30" spans="2:3" s="40" customFormat="1" x14ac:dyDescent="0.25">
      <c r="B30"/>
      <c r="C30"/>
    </row>
    <row r="31" spans="2:3" s="40" customFormat="1" x14ac:dyDescent="0.25">
      <c r="B31"/>
      <c r="C31"/>
    </row>
    <row r="32" spans="2:3" s="40" customFormat="1" x14ac:dyDescent="0.25">
      <c r="B32"/>
      <c r="C32"/>
    </row>
    <row r="33" spans="2:3" s="40" customFormat="1" x14ac:dyDescent="0.25">
      <c r="B33"/>
      <c r="C33"/>
    </row>
    <row r="34" spans="2:3" s="40" customFormat="1" x14ac:dyDescent="0.25">
      <c r="B34"/>
      <c r="C34"/>
    </row>
    <row r="35" spans="2:3" s="40" customFormat="1" x14ac:dyDescent="0.25">
      <c r="B35"/>
      <c r="C35"/>
    </row>
    <row r="36" spans="2:3" s="40" customFormat="1" x14ac:dyDescent="0.25">
      <c r="B36"/>
      <c r="C36"/>
    </row>
    <row r="37" spans="2:3" s="40" customFormat="1" x14ac:dyDescent="0.25">
      <c r="B37"/>
      <c r="C37"/>
    </row>
    <row r="38" spans="2:3" s="40" customFormat="1" x14ac:dyDescent="0.25">
      <c r="B38"/>
      <c r="C38"/>
    </row>
    <row r="39" spans="2:3" s="40" customFormat="1" x14ac:dyDescent="0.25">
      <c r="B39"/>
      <c r="C39"/>
    </row>
    <row r="40" spans="2:3" s="40" customFormat="1" x14ac:dyDescent="0.25">
      <c r="B40"/>
      <c r="C40"/>
    </row>
    <row r="41" spans="2:3" s="40" customFormat="1" x14ac:dyDescent="0.25">
      <c r="B41"/>
      <c r="C41"/>
    </row>
    <row r="42" spans="2:3" s="40" customFormat="1" x14ac:dyDescent="0.25">
      <c r="B42"/>
      <c r="C42"/>
    </row>
    <row r="43" spans="2:3" s="40" customFormat="1" x14ac:dyDescent="0.25">
      <c r="B43"/>
      <c r="C43"/>
    </row>
    <row r="44" spans="2:3" s="40" customFormat="1" x14ac:dyDescent="0.25">
      <c r="B44"/>
      <c r="C44"/>
    </row>
    <row r="45" spans="2:3" s="40" customFormat="1" x14ac:dyDescent="0.25">
      <c r="B45"/>
      <c r="C45"/>
    </row>
    <row r="46" spans="2:3" s="40" customFormat="1" x14ac:dyDescent="0.25">
      <c r="B46"/>
      <c r="C46"/>
    </row>
    <row r="47" spans="2:3" s="40" customFormat="1" x14ac:dyDescent="0.25">
      <c r="B47"/>
      <c r="C47"/>
    </row>
    <row r="48" spans="2:3" s="40" customFormat="1" x14ac:dyDescent="0.25">
      <c r="B48"/>
      <c r="C48"/>
    </row>
    <row r="49" spans="2:3" s="40" customFormat="1" x14ac:dyDescent="0.25">
      <c r="B49"/>
      <c r="C49"/>
    </row>
    <row r="50" spans="2:3" s="40" customFormat="1" x14ac:dyDescent="0.25">
      <c r="B50"/>
      <c r="C50"/>
    </row>
    <row r="51" spans="2:3" s="40" customFormat="1" x14ac:dyDescent="0.25">
      <c r="B51"/>
      <c r="C51"/>
    </row>
    <row r="52" spans="2:3" s="40" customFormat="1" x14ac:dyDescent="0.25">
      <c r="B52"/>
      <c r="C52"/>
    </row>
    <row r="53" spans="2:3" s="40" customFormat="1" x14ac:dyDescent="0.25">
      <c r="B53"/>
      <c r="C53"/>
    </row>
    <row r="54" spans="2:3" s="40" customFormat="1" x14ac:dyDescent="0.25">
      <c r="B54"/>
      <c r="C54"/>
    </row>
    <row r="55" spans="2:3" s="40" customFormat="1" x14ac:dyDescent="0.25">
      <c r="B55"/>
      <c r="C55"/>
    </row>
    <row r="56" spans="2:3" s="40" customFormat="1" x14ac:dyDescent="0.25">
      <c r="B56"/>
      <c r="C56"/>
    </row>
    <row r="57" spans="2:3" s="40" customFormat="1" x14ac:dyDescent="0.25">
      <c r="B57"/>
      <c r="C57"/>
    </row>
    <row r="58" spans="2:3" s="40" customFormat="1" x14ac:dyDescent="0.25">
      <c r="B58"/>
      <c r="C58"/>
    </row>
    <row r="59" spans="2:3" s="40" customFormat="1" x14ac:dyDescent="0.25">
      <c r="B59"/>
      <c r="C59"/>
    </row>
    <row r="60" spans="2:3" s="40" customFormat="1" x14ac:dyDescent="0.25">
      <c r="B60"/>
      <c r="C60"/>
    </row>
    <row r="61" spans="2:3" s="40" customFormat="1" x14ac:dyDescent="0.25">
      <c r="B61"/>
      <c r="C61"/>
    </row>
    <row r="62" spans="2:3" s="40" customFormat="1" x14ac:dyDescent="0.25">
      <c r="B62"/>
      <c r="C62"/>
    </row>
    <row r="63" spans="2:3" s="40" customFormat="1" x14ac:dyDescent="0.25">
      <c r="B63"/>
      <c r="C63"/>
    </row>
    <row r="64" spans="2:3" s="40" customFormat="1" x14ac:dyDescent="0.25">
      <c r="B64" s="43"/>
      <c r="C64" s="46"/>
    </row>
    <row r="65" spans="1:3" s="40" customFormat="1" x14ac:dyDescent="0.25">
      <c r="B65" s="43"/>
      <c r="C65" s="46"/>
    </row>
    <row r="66" spans="1:3" s="40" customFormat="1" x14ac:dyDescent="0.25">
      <c r="B66" s="43"/>
      <c r="C66" s="46"/>
    </row>
    <row r="67" spans="1:3" x14ac:dyDescent="0.25">
      <c r="A67" s="139" t="s">
        <v>12</v>
      </c>
      <c r="B67" s="23" t="s">
        <v>351</v>
      </c>
      <c r="C67" s="46">
        <v>1</v>
      </c>
    </row>
    <row r="68" spans="1:3" x14ac:dyDescent="0.25">
      <c r="A68" s="139"/>
      <c r="B68" s="23" t="s">
        <v>426</v>
      </c>
      <c r="C68" s="46">
        <v>1</v>
      </c>
    </row>
    <row r="69" spans="1:3" x14ac:dyDescent="0.25">
      <c r="A69" s="139" t="s">
        <v>13</v>
      </c>
      <c r="B69" s="23" t="s">
        <v>261</v>
      </c>
      <c r="C69" s="46">
        <v>6</v>
      </c>
    </row>
    <row r="70" spans="1:3" x14ac:dyDescent="0.25">
      <c r="A70" s="139"/>
      <c r="B70" s="23" t="s">
        <v>227</v>
      </c>
      <c r="C70" s="46">
        <v>3</v>
      </c>
    </row>
    <row r="71" spans="1:3" x14ac:dyDescent="0.25">
      <c r="A71" s="139"/>
      <c r="B71" s="23" t="s">
        <v>366</v>
      </c>
      <c r="C71" s="46">
        <v>1</v>
      </c>
    </row>
    <row r="72" spans="1:3" x14ac:dyDescent="0.25">
      <c r="A72" s="139"/>
      <c r="B72" s="23" t="s">
        <v>4002</v>
      </c>
      <c r="C72" s="46">
        <v>1</v>
      </c>
    </row>
    <row r="73" spans="1:3" s="22" customFormat="1" x14ac:dyDescent="0.25">
      <c r="A73" s="145" t="s">
        <v>14</v>
      </c>
      <c r="B73" s="23" t="s">
        <v>261</v>
      </c>
      <c r="C73" s="46">
        <v>11</v>
      </c>
    </row>
    <row r="74" spans="1:3" s="22" customFormat="1" x14ac:dyDescent="0.25">
      <c r="A74" s="145"/>
      <c r="B74" s="23" t="s">
        <v>260</v>
      </c>
      <c r="C74" s="46">
        <v>1</v>
      </c>
    </row>
    <row r="75" spans="1:3" s="22" customFormat="1" x14ac:dyDescent="0.25">
      <c r="A75" s="145"/>
      <c r="B75" s="23" t="s">
        <v>227</v>
      </c>
      <c r="C75" s="46">
        <v>3</v>
      </c>
    </row>
    <row r="76" spans="1:3" s="22" customFormat="1" x14ac:dyDescent="0.25">
      <c r="A76" s="137" t="s">
        <v>15</v>
      </c>
      <c r="B76" s="23" t="s">
        <v>323</v>
      </c>
      <c r="C76" s="46">
        <v>3</v>
      </c>
    </row>
    <row r="77" spans="1:3" s="40" customFormat="1" x14ac:dyDescent="0.25">
      <c r="A77" s="139" t="s">
        <v>16</v>
      </c>
      <c r="B77" s="23" t="s">
        <v>261</v>
      </c>
      <c r="C77" s="46">
        <v>5</v>
      </c>
    </row>
    <row r="78" spans="1:3" s="40" customFormat="1" x14ac:dyDescent="0.25">
      <c r="A78" s="139"/>
      <c r="B78" s="23" t="s">
        <v>323</v>
      </c>
      <c r="C78" s="46">
        <v>2</v>
      </c>
    </row>
    <row r="79" spans="1:3" s="40" customFormat="1" x14ac:dyDescent="0.25">
      <c r="A79" s="139"/>
      <c r="B79" s="23" t="s">
        <v>227</v>
      </c>
      <c r="C79" s="46">
        <v>1</v>
      </c>
    </row>
    <row r="80" spans="1:3" s="40" customFormat="1" x14ac:dyDescent="0.25">
      <c r="A80" s="139"/>
      <c r="B80" s="23" t="s">
        <v>4002</v>
      </c>
      <c r="C80" s="46">
        <v>1</v>
      </c>
    </row>
    <row r="81" spans="1:3" s="40" customFormat="1" x14ac:dyDescent="0.25">
      <c r="A81" s="139"/>
      <c r="B81" s="23" t="s">
        <v>426</v>
      </c>
      <c r="C81" s="46">
        <v>1</v>
      </c>
    </row>
    <row r="82" spans="1:3" s="40" customFormat="1" x14ac:dyDescent="0.25">
      <c r="A82" s="139"/>
      <c r="B82" s="23" t="s">
        <v>754</v>
      </c>
      <c r="C82" s="46">
        <v>1</v>
      </c>
    </row>
    <row r="83" spans="1:3" s="40" customFormat="1" x14ac:dyDescent="0.25">
      <c r="A83" s="137"/>
      <c r="B83" s="23"/>
      <c r="C83" s="46"/>
    </row>
    <row r="84" spans="1:3" s="40" customFormat="1" x14ac:dyDescent="0.25">
      <c r="A84" s="137"/>
      <c r="B84" s="23"/>
      <c r="C84" s="46"/>
    </row>
    <row r="85" spans="1:3" x14ac:dyDescent="0.25">
      <c r="A85" s="139" t="s">
        <v>19</v>
      </c>
      <c r="B85" s="23"/>
    </row>
    <row r="86" spans="1:3" x14ac:dyDescent="0.25">
      <c r="A86" s="139"/>
      <c r="B86" s="23"/>
    </row>
    <row r="87" spans="1:3" s="40" customFormat="1" x14ac:dyDescent="0.25">
      <c r="A87" s="139"/>
      <c r="B87" s="23"/>
      <c r="C87"/>
    </row>
    <row r="88" spans="1:3" x14ac:dyDescent="0.25">
      <c r="A88" s="139"/>
      <c r="B88" s="23"/>
    </row>
    <row r="89" spans="1:3" x14ac:dyDescent="0.25">
      <c r="A89" s="139"/>
      <c r="B89" s="23" t="s">
        <v>351</v>
      </c>
      <c r="C89">
        <v>2</v>
      </c>
    </row>
    <row r="90" spans="1:3" x14ac:dyDescent="0.25">
      <c r="A90" s="144" t="s">
        <v>20</v>
      </c>
      <c r="B90" s="23" t="s">
        <v>261</v>
      </c>
      <c r="C90" s="46">
        <v>8</v>
      </c>
    </row>
    <row r="91" spans="1:3" x14ac:dyDescent="0.25">
      <c r="A91" s="144"/>
      <c r="B91" s="23" t="s">
        <v>755</v>
      </c>
      <c r="C91" s="46">
        <v>3</v>
      </c>
    </row>
    <row r="92" spans="1:3" x14ac:dyDescent="0.25">
      <c r="A92" s="144"/>
      <c r="B92" s="23" t="s">
        <v>351</v>
      </c>
      <c r="C92" s="46">
        <v>1</v>
      </c>
    </row>
    <row r="93" spans="1:3" x14ac:dyDescent="0.25">
      <c r="A93" s="144"/>
      <c r="B93" s="23" t="s">
        <v>420</v>
      </c>
      <c r="C93" s="46">
        <v>2</v>
      </c>
    </row>
    <row r="94" spans="1:3" x14ac:dyDescent="0.25">
      <c r="A94" s="141" t="s">
        <v>21</v>
      </c>
      <c r="B94" s="23" t="s">
        <v>261</v>
      </c>
      <c r="C94" s="46">
        <v>1</v>
      </c>
    </row>
    <row r="95" spans="1:3" x14ac:dyDescent="0.25">
      <c r="A95" s="141"/>
      <c r="B95" s="23" t="s">
        <v>351</v>
      </c>
      <c r="C95" s="46">
        <v>3</v>
      </c>
    </row>
    <row r="96" spans="1:3" x14ac:dyDescent="0.25">
      <c r="A96" s="142" t="s">
        <v>22</v>
      </c>
      <c r="B96" s="23" t="s">
        <v>261</v>
      </c>
      <c r="C96" s="46">
        <v>3</v>
      </c>
    </row>
    <row r="97" spans="1:3" x14ac:dyDescent="0.25">
      <c r="A97" s="143"/>
      <c r="B97" s="23" t="s">
        <v>260</v>
      </c>
      <c r="C97" s="46">
        <v>1</v>
      </c>
    </row>
    <row r="98" spans="1:3" x14ac:dyDescent="0.25">
      <c r="A98" s="143"/>
      <c r="B98" s="23" t="s">
        <v>351</v>
      </c>
      <c r="C98" s="46">
        <v>1</v>
      </c>
    </row>
    <row r="99" spans="1:3" x14ac:dyDescent="0.25">
      <c r="A99" s="143"/>
      <c r="B99" s="23" t="s">
        <v>420</v>
      </c>
      <c r="C99" s="46">
        <v>1</v>
      </c>
    </row>
    <row r="100" spans="1:3" x14ac:dyDescent="0.25">
      <c r="A100" s="143" t="s">
        <v>23</v>
      </c>
      <c r="B100" s="23" t="s">
        <v>261</v>
      </c>
      <c r="C100" s="46">
        <v>2</v>
      </c>
    </row>
    <row r="101" spans="1:3" x14ac:dyDescent="0.25">
      <c r="A101" s="143"/>
      <c r="B101" s="23" t="s">
        <v>260</v>
      </c>
      <c r="C101" s="46">
        <v>1</v>
      </c>
    </row>
    <row r="102" spans="1:3" x14ac:dyDescent="0.25">
      <c r="A102" s="143"/>
      <c r="B102" s="23" t="s">
        <v>259</v>
      </c>
      <c r="C102" s="46">
        <v>1</v>
      </c>
    </row>
    <row r="103" spans="1:3" x14ac:dyDescent="0.25">
      <c r="A103" s="132"/>
    </row>
    <row r="104" spans="1:3" x14ac:dyDescent="0.25">
      <c r="A104" s="133"/>
    </row>
    <row r="105" spans="1:3" x14ac:dyDescent="0.25">
      <c r="A105" s="142"/>
    </row>
    <row r="106" spans="1:3" x14ac:dyDescent="0.25">
      <c r="A106" s="143"/>
    </row>
    <row r="107" spans="1:3" x14ac:dyDescent="0.25">
      <c r="A107" s="141"/>
      <c r="B107" s="23"/>
      <c r="C107" s="20"/>
    </row>
    <row r="108" spans="1:3" x14ac:dyDescent="0.25">
      <c r="A108" s="141"/>
      <c r="B108" s="23"/>
      <c r="C108" s="20"/>
    </row>
    <row r="109" spans="1:3" x14ac:dyDescent="0.25">
      <c r="A109" s="141"/>
      <c r="B109" s="23"/>
      <c r="C109" s="20"/>
    </row>
    <row r="110" spans="1:3" x14ac:dyDescent="0.25">
      <c r="A110" s="141"/>
      <c r="B110" s="23"/>
      <c r="C110" s="20"/>
    </row>
    <row r="111" spans="1:3" x14ac:dyDescent="0.25">
      <c r="A111" s="141"/>
      <c r="B111" s="23"/>
      <c r="C111" s="20"/>
    </row>
    <row r="112" spans="1:3" x14ac:dyDescent="0.25">
      <c r="A112" s="142"/>
      <c r="B112" s="23"/>
      <c r="C112" s="20"/>
    </row>
    <row r="113" spans="1:3" x14ac:dyDescent="0.25">
      <c r="A113" s="143"/>
      <c r="B113" s="23"/>
      <c r="C113" s="20"/>
    </row>
    <row r="114" spans="1:3" x14ac:dyDescent="0.25">
      <c r="A114" s="143"/>
      <c r="B114" s="23"/>
      <c r="C114" s="20"/>
    </row>
    <row r="115" spans="1:3" x14ac:dyDescent="0.25">
      <c r="A115" s="141"/>
      <c r="B115" s="23"/>
      <c r="C115" s="46"/>
    </row>
    <row r="116" spans="1:3" x14ac:dyDescent="0.25">
      <c r="A116" s="141"/>
      <c r="B116" s="23"/>
      <c r="C116" s="46"/>
    </row>
    <row r="117" spans="1:3" x14ac:dyDescent="0.25">
      <c r="A117" s="141"/>
      <c r="B117" s="23"/>
      <c r="C117" s="46"/>
    </row>
    <row r="118" spans="1:3" x14ac:dyDescent="0.25">
      <c r="A118" s="141"/>
      <c r="B118" s="23"/>
      <c r="C118" s="46"/>
    </row>
    <row r="119" spans="1:3" x14ac:dyDescent="0.25">
      <c r="A119" s="141"/>
      <c r="B119" s="23"/>
      <c r="C119" s="46"/>
    </row>
    <row r="120" spans="1:3" x14ac:dyDescent="0.25">
      <c r="A120" s="140"/>
      <c r="B120" s="23"/>
      <c r="C120" s="46"/>
    </row>
    <row r="121" spans="1:3" x14ac:dyDescent="0.25">
      <c r="A121" s="139"/>
      <c r="B121" s="23"/>
      <c r="C121" s="46"/>
    </row>
    <row r="122" spans="1:3" x14ac:dyDescent="0.25">
      <c r="A122" s="139"/>
      <c r="B122" s="23"/>
      <c r="C122" s="46"/>
    </row>
    <row r="123" spans="1:3" x14ac:dyDescent="0.25">
      <c r="A123" s="139"/>
      <c r="B123" s="23"/>
      <c r="C123" s="46"/>
    </row>
    <row r="124" spans="1:3" x14ac:dyDescent="0.25">
      <c r="A124" s="139"/>
      <c r="B124" s="23"/>
      <c r="C124" s="46"/>
    </row>
  </sheetData>
  <mergeCells count="15">
    <mergeCell ref="A67:A68"/>
    <mergeCell ref="A69:A72"/>
    <mergeCell ref="A105:A106"/>
    <mergeCell ref="A85:A89"/>
    <mergeCell ref="A90:A93"/>
    <mergeCell ref="A94:A95"/>
    <mergeCell ref="A96:A99"/>
    <mergeCell ref="A100:A102"/>
    <mergeCell ref="A73:A75"/>
    <mergeCell ref="A77:A82"/>
    <mergeCell ref="A123:A124"/>
    <mergeCell ref="A120:A122"/>
    <mergeCell ref="A115:A119"/>
    <mergeCell ref="A112:A114"/>
    <mergeCell ref="A107:A111"/>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4"/>
  <sheetViews>
    <sheetView topLeftCell="A16" workbookViewId="0">
      <selection activeCell="B24" sqref="B24"/>
    </sheetView>
  </sheetViews>
  <sheetFormatPr defaultRowHeight="15" x14ac:dyDescent="0.25"/>
  <cols>
    <col min="1" max="1" width="18.140625" customWidth="1"/>
    <col min="2" max="2" width="17.85546875" customWidth="1"/>
    <col min="3" max="3" width="7.5703125" customWidth="1"/>
    <col min="4" max="4" width="3.85546875" customWidth="1"/>
    <col min="5" max="5" width="11.28515625" bestFit="1" customWidth="1"/>
    <col min="8" max="8" width="12.5703125" customWidth="1"/>
  </cols>
  <sheetData>
    <row r="1" spans="1:8" x14ac:dyDescent="0.25">
      <c r="A1" s="42" t="s">
        <v>0</v>
      </c>
      <c r="B1" s="40" t="s">
        <v>175</v>
      </c>
    </row>
    <row r="2" spans="1:8" x14ac:dyDescent="0.25">
      <c r="A2" s="42" t="s">
        <v>1</v>
      </c>
      <c r="B2" s="40" t="s">
        <v>188</v>
      </c>
    </row>
    <row r="3" spans="1:8" x14ac:dyDescent="0.25">
      <c r="A3" s="42" t="s">
        <v>2</v>
      </c>
      <c r="B3" s="40" t="s">
        <v>176</v>
      </c>
    </row>
    <row r="5" spans="1:8" x14ac:dyDescent="0.25">
      <c r="A5" s="42" t="s">
        <v>139</v>
      </c>
      <c r="B5" s="42" t="s">
        <v>190</v>
      </c>
    </row>
    <row r="6" spans="1:8" x14ac:dyDescent="0.25">
      <c r="A6" s="42" t="s">
        <v>137</v>
      </c>
      <c r="B6" s="40" t="s">
        <v>469</v>
      </c>
      <c r="C6" s="40" t="s">
        <v>529</v>
      </c>
      <c r="D6" s="40" t="s">
        <v>70</v>
      </c>
      <c r="E6" s="40" t="s">
        <v>138</v>
      </c>
      <c r="H6" s="22"/>
    </row>
    <row r="7" spans="1:8" x14ac:dyDescent="0.25">
      <c r="A7" s="43" t="s">
        <v>12</v>
      </c>
      <c r="B7" s="46"/>
      <c r="C7" s="46">
        <v>9</v>
      </c>
      <c r="D7" s="46">
        <v>3</v>
      </c>
      <c r="E7" s="46">
        <v>12</v>
      </c>
      <c r="H7" s="28"/>
    </row>
    <row r="8" spans="1:8" x14ac:dyDescent="0.25">
      <c r="A8" s="43" t="s">
        <v>13</v>
      </c>
      <c r="B8" s="46">
        <v>1</v>
      </c>
      <c r="C8" s="46">
        <v>2</v>
      </c>
      <c r="D8" s="46"/>
      <c r="E8" s="46">
        <v>3</v>
      </c>
      <c r="G8" s="22"/>
      <c r="H8" s="28"/>
    </row>
    <row r="9" spans="1:8" x14ac:dyDescent="0.25">
      <c r="A9" s="43" t="s">
        <v>14</v>
      </c>
      <c r="B9" s="46"/>
      <c r="C9" s="46">
        <v>4</v>
      </c>
      <c r="D9" s="46"/>
      <c r="E9" s="46">
        <v>4</v>
      </c>
      <c r="G9" s="24"/>
      <c r="H9" s="27"/>
    </row>
    <row r="10" spans="1:8" x14ac:dyDescent="0.25">
      <c r="A10" s="43" t="s">
        <v>15</v>
      </c>
      <c r="B10" s="46"/>
      <c r="C10" s="46">
        <v>4</v>
      </c>
      <c r="D10" s="46"/>
      <c r="E10" s="46">
        <v>4</v>
      </c>
      <c r="H10" s="27"/>
    </row>
    <row r="11" spans="1:8" x14ac:dyDescent="0.25">
      <c r="A11" s="43" t="s">
        <v>16</v>
      </c>
      <c r="B11" s="46"/>
      <c r="C11" s="46">
        <v>12</v>
      </c>
      <c r="D11" s="46"/>
      <c r="E11" s="46">
        <v>12</v>
      </c>
      <c r="G11" s="22"/>
      <c r="H11" s="27"/>
    </row>
    <row r="12" spans="1:8" x14ac:dyDescent="0.25">
      <c r="A12" s="43" t="s">
        <v>138</v>
      </c>
      <c r="B12" s="46">
        <v>1</v>
      </c>
      <c r="C12" s="46">
        <v>31</v>
      </c>
      <c r="D12" s="46">
        <v>3</v>
      </c>
      <c r="E12" s="46">
        <v>35</v>
      </c>
      <c r="G12" s="22"/>
      <c r="H12" s="27"/>
    </row>
    <row r="22" spans="1:4" x14ac:dyDescent="0.25">
      <c r="A22" s="36" t="s">
        <v>137</v>
      </c>
      <c r="B22" s="36" t="s">
        <v>48</v>
      </c>
      <c r="C22" s="36" t="s">
        <v>70</v>
      </c>
      <c r="D22" s="36" t="s">
        <v>47</v>
      </c>
    </row>
    <row r="23" spans="1:4" s="22" customFormat="1" x14ac:dyDescent="0.25">
      <c r="A23" s="37" t="s">
        <v>12</v>
      </c>
      <c r="B23" s="37"/>
      <c r="C23" s="37">
        <v>3</v>
      </c>
      <c r="D23" s="37">
        <v>9</v>
      </c>
    </row>
    <row r="24" spans="1:4" x14ac:dyDescent="0.25">
      <c r="A24" s="19" t="s">
        <v>13</v>
      </c>
      <c r="B24" s="20">
        <v>1</v>
      </c>
      <c r="C24" s="20"/>
      <c r="D24" s="46">
        <v>2</v>
      </c>
    </row>
    <row r="25" spans="1:4" x14ac:dyDescent="0.25">
      <c r="A25" s="19" t="s">
        <v>14</v>
      </c>
      <c r="B25" s="20"/>
      <c r="C25" s="20"/>
      <c r="D25" s="46">
        <v>4</v>
      </c>
    </row>
    <row r="26" spans="1:4" x14ac:dyDescent="0.25">
      <c r="A26" s="19" t="s">
        <v>15</v>
      </c>
      <c r="B26" s="20"/>
      <c r="C26" s="20"/>
      <c r="D26" s="46">
        <v>4</v>
      </c>
    </row>
    <row r="27" spans="1:4" x14ac:dyDescent="0.25">
      <c r="A27" s="19" t="s">
        <v>16</v>
      </c>
      <c r="B27" s="20"/>
      <c r="C27" s="20"/>
      <c r="D27" s="46">
        <v>12</v>
      </c>
    </row>
    <row r="28" spans="1:4" x14ac:dyDescent="0.25">
      <c r="A28" s="19" t="s">
        <v>17</v>
      </c>
      <c r="B28" s="20"/>
      <c r="C28" s="20"/>
      <c r="D28" s="46"/>
    </row>
    <row r="29" spans="1:4" x14ac:dyDescent="0.25">
      <c r="A29" s="19" t="s">
        <v>18</v>
      </c>
      <c r="B29" s="20"/>
      <c r="C29" s="20"/>
      <c r="D29" s="46"/>
    </row>
    <row r="30" spans="1:4" x14ac:dyDescent="0.25">
      <c r="A30" s="19" t="s">
        <v>19</v>
      </c>
      <c r="B30" s="20"/>
      <c r="C30" s="20"/>
      <c r="D30" s="46"/>
    </row>
    <row r="31" spans="1:4" x14ac:dyDescent="0.25">
      <c r="A31" s="19" t="s">
        <v>20</v>
      </c>
      <c r="B31" s="20"/>
      <c r="C31" s="20"/>
      <c r="D31" s="46"/>
    </row>
    <row r="32" spans="1:4" x14ac:dyDescent="0.25">
      <c r="A32" s="43" t="s">
        <v>21</v>
      </c>
      <c r="C32" s="46"/>
      <c r="D32" s="46"/>
    </row>
    <row r="33" spans="1:4" x14ac:dyDescent="0.25">
      <c r="A33" s="43" t="s">
        <v>22</v>
      </c>
      <c r="D33" s="46"/>
    </row>
    <row r="34" spans="1:4" x14ac:dyDescent="0.25">
      <c r="A34" s="43" t="s">
        <v>23</v>
      </c>
      <c r="D34" s="46"/>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3"/>
  <sheetViews>
    <sheetView topLeftCell="A80" zoomScaleNormal="100" workbookViewId="0">
      <selection activeCell="J91" sqref="J91"/>
    </sheetView>
  </sheetViews>
  <sheetFormatPr defaultRowHeight="15" x14ac:dyDescent="0.25"/>
  <cols>
    <col min="1" max="1" width="13.140625" style="22" bestFit="1" customWidth="1"/>
    <col min="2" max="2" width="11.85546875" style="22" customWidth="1"/>
    <col min="3" max="4" width="9.140625" style="22"/>
    <col min="5" max="5" width="11.7109375" style="22" customWidth="1"/>
    <col min="6" max="6" width="9.140625" style="22"/>
    <col min="7" max="7" width="13.140625" style="22" customWidth="1"/>
    <col min="8" max="9" width="10.140625" style="22" customWidth="1"/>
    <col min="10" max="17" width="9.140625" style="22"/>
    <col min="18" max="18" width="10.140625" style="22" bestFit="1" customWidth="1"/>
    <col min="19" max="19" width="10.140625" style="22" customWidth="1"/>
    <col min="20" max="16384" width="9.140625" style="22"/>
  </cols>
  <sheetData>
    <row r="1" spans="1:19" x14ac:dyDescent="0.25">
      <c r="A1" s="2" t="s">
        <v>0</v>
      </c>
      <c r="B1" s="22" t="s">
        <v>45</v>
      </c>
    </row>
    <row r="2" spans="1:19" x14ac:dyDescent="0.25">
      <c r="A2" s="2" t="s">
        <v>1</v>
      </c>
      <c r="B2" s="22" t="s">
        <v>8</v>
      </c>
    </row>
    <row r="3" spans="1:19" x14ac:dyDescent="0.25">
      <c r="F3" s="22" t="s">
        <v>192</v>
      </c>
    </row>
    <row r="4" spans="1:19" x14ac:dyDescent="0.25">
      <c r="A4" s="2" t="s">
        <v>137</v>
      </c>
      <c r="B4" t="s">
        <v>191</v>
      </c>
      <c r="F4" s="22" t="s">
        <v>13</v>
      </c>
    </row>
    <row r="5" spans="1:19" x14ac:dyDescent="0.25">
      <c r="A5" s="19" t="s">
        <v>13</v>
      </c>
      <c r="B5" s="20"/>
      <c r="F5" s="22" t="s">
        <v>14</v>
      </c>
    </row>
    <row r="6" spans="1:19" x14ac:dyDescent="0.25">
      <c r="A6" s="23" t="s">
        <v>52</v>
      </c>
      <c r="B6" s="20">
        <v>1</v>
      </c>
      <c r="F6" s="22" t="s">
        <v>15</v>
      </c>
    </row>
    <row r="7" spans="1:19" x14ac:dyDescent="0.25">
      <c r="A7" s="19" t="s">
        <v>14</v>
      </c>
      <c r="B7" s="20"/>
      <c r="F7" s="22" t="s">
        <v>16</v>
      </c>
    </row>
    <row r="8" spans="1:19" x14ac:dyDescent="0.25">
      <c r="A8" s="23" t="s">
        <v>52</v>
      </c>
      <c r="B8" s="20">
        <v>2</v>
      </c>
      <c r="F8" s="22" t="s">
        <v>72</v>
      </c>
    </row>
    <row r="9" spans="1:19" x14ac:dyDescent="0.25">
      <c r="A9" s="19" t="s">
        <v>15</v>
      </c>
      <c r="B9" s="20"/>
      <c r="R9" s="26"/>
      <c r="S9" s="26"/>
    </row>
    <row r="10" spans="1:19" x14ac:dyDescent="0.25">
      <c r="A10" s="23" t="s">
        <v>52</v>
      </c>
      <c r="B10" s="20">
        <v>3</v>
      </c>
    </row>
    <row r="11" spans="1:19" x14ac:dyDescent="0.25">
      <c r="A11" s="19" t="s">
        <v>16</v>
      </c>
      <c r="B11" s="20"/>
    </row>
    <row r="12" spans="1:19" x14ac:dyDescent="0.25">
      <c r="A12" s="23" t="s">
        <v>52</v>
      </c>
      <c r="B12" s="20">
        <v>3</v>
      </c>
    </row>
    <row r="14" spans="1:19" x14ac:dyDescent="0.25">
      <c r="D14" s="40" t="s">
        <v>205</v>
      </c>
      <c r="E14" s="40"/>
      <c r="F14" s="40" t="s">
        <v>205</v>
      </c>
      <c r="G14" s="40"/>
      <c r="H14" s="40"/>
      <c r="I14" s="40"/>
      <c r="J14" s="40"/>
    </row>
    <row r="15" spans="1:19" x14ac:dyDescent="0.25">
      <c r="D15" s="40" t="s">
        <v>24</v>
      </c>
      <c r="E15" s="30" t="s">
        <v>9</v>
      </c>
      <c r="F15" s="40" t="s">
        <v>24</v>
      </c>
      <c r="G15" s="30" t="s">
        <v>199</v>
      </c>
      <c r="H15" s="30" t="s">
        <v>24</v>
      </c>
      <c r="I15" s="30" t="s">
        <v>55</v>
      </c>
      <c r="J15" s="40"/>
    </row>
    <row r="16" spans="1:19" x14ac:dyDescent="0.25">
      <c r="D16" s="40" t="s">
        <v>12</v>
      </c>
      <c r="E16" s="33">
        <v>0.99870000000000003</v>
      </c>
      <c r="F16" s="40" t="s">
        <v>12</v>
      </c>
      <c r="G16" s="33">
        <v>0.99870000000000003</v>
      </c>
      <c r="H16" s="40" t="s">
        <v>12</v>
      </c>
      <c r="I16" s="25">
        <v>0</v>
      </c>
      <c r="J16" s="40"/>
    </row>
    <row r="17" spans="2:22" x14ac:dyDescent="0.25">
      <c r="D17" s="40" t="s">
        <v>13</v>
      </c>
      <c r="E17" s="33">
        <v>0.99760000000000004</v>
      </c>
      <c r="F17" s="40" t="s">
        <v>13</v>
      </c>
      <c r="G17" s="33">
        <v>1</v>
      </c>
      <c r="H17" s="40" t="s">
        <v>13</v>
      </c>
      <c r="I17" s="25">
        <v>2.3999999999999998E-3</v>
      </c>
      <c r="J17" s="40"/>
    </row>
    <row r="18" spans="2:22" x14ac:dyDescent="0.25">
      <c r="D18" s="40" t="s">
        <v>14</v>
      </c>
      <c r="E18" s="33">
        <v>0.99890000000000001</v>
      </c>
      <c r="F18" s="40" t="s">
        <v>14</v>
      </c>
      <c r="G18" s="33">
        <v>1</v>
      </c>
      <c r="H18" s="40" t="s">
        <v>14</v>
      </c>
      <c r="I18" s="25">
        <v>2.2000000000000001E-3</v>
      </c>
      <c r="J18" s="40"/>
    </row>
    <row r="19" spans="2:22" x14ac:dyDescent="0.25">
      <c r="D19" s="40" t="s">
        <v>15</v>
      </c>
      <c r="E19" s="33">
        <v>0.99870000000000003</v>
      </c>
      <c r="F19" s="40" t="s">
        <v>15</v>
      </c>
      <c r="G19" s="33">
        <v>1</v>
      </c>
      <c r="H19" s="40" t="s">
        <v>15</v>
      </c>
      <c r="I19" s="25">
        <v>0</v>
      </c>
      <c r="J19" s="40"/>
      <c r="T19" s="24"/>
      <c r="U19" s="24"/>
      <c r="V19" s="24"/>
    </row>
    <row r="20" spans="2:22" x14ac:dyDescent="0.25">
      <c r="D20" s="40" t="s">
        <v>16</v>
      </c>
      <c r="E20" s="33">
        <v>0.99880000000000002</v>
      </c>
      <c r="F20" s="40" t="s">
        <v>16</v>
      </c>
      <c r="G20" s="33">
        <v>1</v>
      </c>
      <c r="H20" s="40" t="s">
        <v>16</v>
      </c>
      <c r="I20" s="25">
        <v>4.7000000000000002E-3</v>
      </c>
      <c r="J20" s="40"/>
      <c r="T20" s="24"/>
      <c r="U20" s="24"/>
      <c r="V20" s="24"/>
    </row>
    <row r="21" spans="2:22" x14ac:dyDescent="0.25">
      <c r="D21" s="40" t="s">
        <v>17</v>
      </c>
      <c r="E21" s="33"/>
      <c r="F21" s="40" t="s">
        <v>17</v>
      </c>
      <c r="G21" s="33"/>
      <c r="H21" s="40" t="s">
        <v>17</v>
      </c>
      <c r="I21" s="25"/>
      <c r="J21" s="40"/>
      <c r="T21" s="24"/>
      <c r="U21" s="24"/>
    </row>
    <row r="22" spans="2:22" x14ac:dyDescent="0.25">
      <c r="D22" s="40" t="s">
        <v>18</v>
      </c>
      <c r="E22" s="33"/>
      <c r="F22" s="40" t="s">
        <v>18</v>
      </c>
      <c r="G22" s="33"/>
      <c r="H22" s="40" t="s">
        <v>18</v>
      </c>
      <c r="I22" s="25"/>
      <c r="J22" s="40"/>
    </row>
    <row r="23" spans="2:22" x14ac:dyDescent="0.25">
      <c r="D23" s="40" t="s">
        <v>19</v>
      </c>
      <c r="E23" s="25"/>
      <c r="F23" s="40" t="s">
        <v>19</v>
      </c>
      <c r="G23" s="25"/>
      <c r="H23" s="25" t="s">
        <v>19</v>
      </c>
      <c r="I23" s="25"/>
      <c r="J23" s="40"/>
    </row>
    <row r="24" spans="2:22" x14ac:dyDescent="0.25">
      <c r="D24" s="40" t="s">
        <v>20</v>
      </c>
      <c r="E24" s="25"/>
      <c r="F24" s="40" t="s">
        <v>20</v>
      </c>
      <c r="G24" s="25"/>
      <c r="H24" s="40" t="s">
        <v>20</v>
      </c>
      <c r="I24" s="25"/>
      <c r="J24" s="40"/>
    </row>
    <row r="25" spans="2:22" x14ac:dyDescent="0.25">
      <c r="B25" s="24">
        <f>AVERAGE(E16:E24)</f>
        <v>0.99853999999999998</v>
      </c>
      <c r="D25" s="40" t="s">
        <v>21</v>
      </c>
      <c r="E25" s="25"/>
      <c r="F25" s="40" t="s">
        <v>21</v>
      </c>
      <c r="G25" s="25"/>
      <c r="H25" s="40" t="s">
        <v>21</v>
      </c>
      <c r="I25" s="25"/>
      <c r="J25" s="40"/>
    </row>
    <row r="26" spans="2:22" s="40" customFormat="1" x14ac:dyDescent="0.25">
      <c r="B26" s="44"/>
      <c r="D26" s="40" t="s">
        <v>22</v>
      </c>
      <c r="E26" s="25"/>
      <c r="F26" s="40" t="s">
        <v>22</v>
      </c>
      <c r="G26" s="25"/>
      <c r="H26" s="40" t="s">
        <v>22</v>
      </c>
      <c r="I26" s="25"/>
    </row>
    <row r="27" spans="2:22" s="40" customFormat="1" x14ac:dyDescent="0.25">
      <c r="B27" s="44"/>
      <c r="D27" s="48" t="s">
        <v>23</v>
      </c>
      <c r="E27" s="25"/>
      <c r="F27" s="48" t="s">
        <v>23</v>
      </c>
      <c r="G27" s="25"/>
      <c r="H27" s="48" t="s">
        <v>23</v>
      </c>
      <c r="I27" s="25"/>
    </row>
    <row r="28" spans="2:22" x14ac:dyDescent="0.25">
      <c r="D28" s="40"/>
      <c r="E28" s="29">
        <f>AVERAGE(E16:E27)</f>
        <v>0.99853999999999998</v>
      </c>
      <c r="F28" s="40"/>
      <c r="G28" s="29">
        <f>AVERAGE(G16:G27)</f>
        <v>0.99973999999999985</v>
      </c>
      <c r="H28" s="29"/>
      <c r="I28" s="29">
        <f>AVERAGE(I16:I27)</f>
        <v>1.8599999999999999E-3</v>
      </c>
      <c r="J28" s="40"/>
    </row>
    <row r="29" spans="2:22" x14ac:dyDescent="0.25">
      <c r="D29" s="139" t="s">
        <v>216</v>
      </c>
      <c r="E29" s="139"/>
      <c r="F29" s="139"/>
    </row>
    <row r="30" spans="2:22" x14ac:dyDescent="0.25">
      <c r="B30" s="44">
        <f>SUM(E16:E19)/4</f>
        <v>0.998475</v>
      </c>
      <c r="D30" s="22" t="s">
        <v>24</v>
      </c>
      <c r="E30" s="30" t="s">
        <v>9</v>
      </c>
      <c r="F30" s="22" t="s">
        <v>24</v>
      </c>
      <c r="G30" s="30" t="s">
        <v>199</v>
      </c>
      <c r="H30" s="30" t="s">
        <v>24</v>
      </c>
      <c r="I30" s="30" t="s">
        <v>55</v>
      </c>
    </row>
    <row r="31" spans="2:22" x14ac:dyDescent="0.25">
      <c r="D31" s="22" t="s">
        <v>12</v>
      </c>
      <c r="E31" s="33">
        <v>0.998</v>
      </c>
      <c r="F31" s="22" t="s">
        <v>12</v>
      </c>
      <c r="G31" s="33">
        <v>0.998</v>
      </c>
      <c r="H31" s="22" t="s">
        <v>12</v>
      </c>
      <c r="I31" s="33">
        <v>0</v>
      </c>
    </row>
    <row r="32" spans="2:22" x14ac:dyDescent="0.25">
      <c r="D32" s="22" t="s">
        <v>13</v>
      </c>
      <c r="E32" s="33">
        <v>1</v>
      </c>
      <c r="F32" s="22" t="s">
        <v>13</v>
      </c>
      <c r="G32" s="33">
        <v>1</v>
      </c>
      <c r="H32" s="22" t="s">
        <v>13</v>
      </c>
      <c r="I32" s="33">
        <v>1.5E-3</v>
      </c>
    </row>
    <row r="33" spans="4:9" x14ac:dyDescent="0.25">
      <c r="D33" s="40" t="s">
        <v>14</v>
      </c>
      <c r="E33" s="33">
        <v>0.99870000000000003</v>
      </c>
      <c r="F33" s="40" t="s">
        <v>14</v>
      </c>
      <c r="G33" s="33">
        <v>1</v>
      </c>
      <c r="H33" s="40" t="s">
        <v>14</v>
      </c>
      <c r="I33" s="33">
        <v>2.7000000000000001E-3</v>
      </c>
    </row>
    <row r="34" spans="4:9" x14ac:dyDescent="0.25">
      <c r="D34" s="22" t="s">
        <v>15</v>
      </c>
      <c r="E34" s="33">
        <v>0.99839999999999995</v>
      </c>
      <c r="F34" s="22" t="s">
        <v>15</v>
      </c>
      <c r="G34" s="33">
        <v>1</v>
      </c>
      <c r="H34" s="22" t="s">
        <v>15</v>
      </c>
      <c r="I34" s="33">
        <v>0</v>
      </c>
    </row>
    <row r="35" spans="4:9" x14ac:dyDescent="0.25">
      <c r="D35" s="22" t="s">
        <v>16</v>
      </c>
      <c r="E35" s="33">
        <v>0.99850000000000005</v>
      </c>
      <c r="F35" s="22" t="s">
        <v>16</v>
      </c>
      <c r="G35" s="33">
        <v>1</v>
      </c>
      <c r="H35" s="22" t="s">
        <v>16</v>
      </c>
      <c r="I35" s="33">
        <v>5.8999999999999999E-3</v>
      </c>
    </row>
    <row r="36" spans="4:9" x14ac:dyDescent="0.25">
      <c r="D36" s="22" t="s">
        <v>17</v>
      </c>
      <c r="E36" s="33"/>
      <c r="F36" s="22" t="s">
        <v>17</v>
      </c>
      <c r="G36" s="33"/>
      <c r="H36" s="22" t="s">
        <v>17</v>
      </c>
      <c r="I36" s="25"/>
    </row>
    <row r="37" spans="4:9" x14ac:dyDescent="0.25">
      <c r="D37" s="22" t="s">
        <v>18</v>
      </c>
      <c r="E37" s="33"/>
      <c r="F37" s="22" t="s">
        <v>18</v>
      </c>
      <c r="G37" s="33"/>
      <c r="H37" s="22" t="s">
        <v>18</v>
      </c>
      <c r="I37" s="33"/>
    </row>
    <row r="38" spans="4:9" x14ac:dyDescent="0.25">
      <c r="D38" s="22" t="s">
        <v>19</v>
      </c>
      <c r="E38" s="25"/>
      <c r="F38" s="22" t="s">
        <v>19</v>
      </c>
      <c r="G38" s="25"/>
      <c r="H38" s="25" t="s">
        <v>19</v>
      </c>
      <c r="I38" s="25"/>
    </row>
    <row r="39" spans="4:9" x14ac:dyDescent="0.25">
      <c r="D39" s="22" t="s">
        <v>20</v>
      </c>
      <c r="E39" s="25"/>
      <c r="F39" s="22" t="s">
        <v>20</v>
      </c>
      <c r="G39" s="25"/>
      <c r="H39" s="25" t="s">
        <v>20</v>
      </c>
      <c r="I39" s="25"/>
    </row>
    <row r="40" spans="4:9" x14ac:dyDescent="0.25">
      <c r="D40" s="22" t="s">
        <v>21</v>
      </c>
      <c r="E40" s="25"/>
      <c r="F40" s="22" t="s">
        <v>21</v>
      </c>
      <c r="G40" s="25"/>
      <c r="H40" s="40" t="s">
        <v>21</v>
      </c>
      <c r="I40" s="25"/>
    </row>
    <row r="41" spans="4:9" x14ac:dyDescent="0.25">
      <c r="D41" s="22" t="s">
        <v>22</v>
      </c>
      <c r="E41" s="25"/>
      <c r="F41" s="22" t="s">
        <v>22</v>
      </c>
      <c r="G41" s="25"/>
      <c r="H41" s="40" t="s">
        <v>22</v>
      </c>
      <c r="I41" s="25"/>
    </row>
    <row r="42" spans="4:9" s="40" customFormat="1" x14ac:dyDescent="0.25">
      <c r="D42" s="48" t="s">
        <v>23</v>
      </c>
      <c r="E42" s="25"/>
      <c r="F42" s="48" t="s">
        <v>23</v>
      </c>
      <c r="G42" s="25"/>
      <c r="H42" s="48" t="s">
        <v>23</v>
      </c>
      <c r="I42" s="25"/>
    </row>
    <row r="43" spans="4:9" x14ac:dyDescent="0.25">
      <c r="E43" s="24">
        <f>AVERAGE(E31:E42)</f>
        <v>0.99871999999999994</v>
      </c>
      <c r="G43" s="29">
        <f>AVERAGE(G31:G42)</f>
        <v>0.99960000000000004</v>
      </c>
      <c r="H43" s="29"/>
      <c r="I43" s="29">
        <f>AVERAGE(I31:I42)</f>
        <v>2.0200000000000001E-3</v>
      </c>
    </row>
    <row r="44" spans="4:9" x14ac:dyDescent="0.25">
      <c r="E44" s="24"/>
      <c r="G44" s="29"/>
      <c r="H44" s="29"/>
      <c r="I44" s="29"/>
    </row>
    <row r="45" spans="4:9" x14ac:dyDescent="0.25">
      <c r="E45" s="24"/>
      <c r="G45" s="29"/>
      <c r="H45" s="29"/>
      <c r="I45" s="29"/>
    </row>
    <row r="46" spans="4:9" x14ac:dyDescent="0.25">
      <c r="E46" s="24"/>
      <c r="G46" s="29"/>
      <c r="H46" s="29"/>
      <c r="I46" s="29"/>
    </row>
    <row r="47" spans="4:9" x14ac:dyDescent="0.25">
      <c r="E47" s="24"/>
      <c r="G47" s="29"/>
      <c r="H47" s="29"/>
      <c r="I47" s="29"/>
    </row>
    <row r="48" spans="4:9" x14ac:dyDescent="0.25">
      <c r="D48" s="139" t="s">
        <v>8</v>
      </c>
      <c r="E48" s="139"/>
      <c r="F48" s="139"/>
    </row>
    <row r="49" spans="4:9" x14ac:dyDescent="0.25">
      <c r="D49" s="22" t="s">
        <v>24</v>
      </c>
      <c r="E49" s="30" t="s">
        <v>9</v>
      </c>
      <c r="F49" s="22" t="s">
        <v>24</v>
      </c>
      <c r="G49" s="30" t="s">
        <v>199</v>
      </c>
      <c r="H49" s="30" t="s">
        <v>24</v>
      </c>
      <c r="I49" s="30" t="s">
        <v>55</v>
      </c>
    </row>
    <row r="50" spans="4:9" x14ac:dyDescent="0.25">
      <c r="D50" s="22" t="s">
        <v>12</v>
      </c>
      <c r="E50" s="16">
        <v>1</v>
      </c>
      <c r="F50" s="22" t="s">
        <v>12</v>
      </c>
      <c r="G50" s="16">
        <v>1</v>
      </c>
      <c r="H50" s="22" t="s">
        <v>12</v>
      </c>
      <c r="I50" s="16">
        <v>0</v>
      </c>
    </row>
    <row r="51" spans="4:9" x14ac:dyDescent="0.25">
      <c r="D51" s="22" t="s">
        <v>13</v>
      </c>
      <c r="E51" s="16">
        <v>0.98329999999999995</v>
      </c>
      <c r="F51" s="22" t="s">
        <v>13</v>
      </c>
      <c r="G51" s="16">
        <v>1</v>
      </c>
      <c r="H51" s="22" t="s">
        <v>13</v>
      </c>
      <c r="I51" s="16">
        <v>8.3000000000000001E-3</v>
      </c>
    </row>
    <row r="52" spans="4:9" x14ac:dyDescent="0.25">
      <c r="D52" s="40" t="s">
        <v>14</v>
      </c>
      <c r="E52" s="16">
        <v>1</v>
      </c>
      <c r="F52" s="40" t="s">
        <v>14</v>
      </c>
      <c r="G52" s="16">
        <v>1</v>
      </c>
      <c r="H52" s="40" t="s">
        <v>14</v>
      </c>
      <c r="I52" s="16">
        <v>0</v>
      </c>
    </row>
    <row r="53" spans="4:9" x14ac:dyDescent="0.25">
      <c r="D53" s="22" t="s">
        <v>15</v>
      </c>
      <c r="E53" s="16">
        <v>1</v>
      </c>
      <c r="F53" s="22" t="s">
        <v>15</v>
      </c>
      <c r="G53" s="16">
        <v>1</v>
      </c>
      <c r="H53" s="22" t="s">
        <v>15</v>
      </c>
      <c r="I53" s="16">
        <v>0</v>
      </c>
    </row>
    <row r="54" spans="4:9" x14ac:dyDescent="0.25">
      <c r="D54" s="22" t="s">
        <v>16</v>
      </c>
      <c r="E54" s="16">
        <v>1</v>
      </c>
      <c r="F54" s="22" t="s">
        <v>16</v>
      </c>
      <c r="G54" s="16">
        <v>1</v>
      </c>
      <c r="H54" s="22" t="s">
        <v>16</v>
      </c>
      <c r="I54" s="16">
        <v>0</v>
      </c>
    </row>
    <row r="55" spans="4:9" x14ac:dyDescent="0.25">
      <c r="D55" s="22" t="s">
        <v>17</v>
      </c>
      <c r="E55" s="16"/>
      <c r="F55" s="22" t="s">
        <v>17</v>
      </c>
      <c r="G55" s="16"/>
      <c r="H55" s="22" t="s">
        <v>17</v>
      </c>
      <c r="I55" s="16"/>
    </row>
    <row r="56" spans="4:9" x14ac:dyDescent="0.25">
      <c r="D56" s="22" t="s">
        <v>18</v>
      </c>
      <c r="E56" s="16"/>
      <c r="F56" s="22" t="s">
        <v>18</v>
      </c>
      <c r="G56" s="16"/>
      <c r="H56" s="22" t="s">
        <v>18</v>
      </c>
      <c r="I56" s="16"/>
    </row>
    <row r="57" spans="4:9" x14ac:dyDescent="0.25">
      <c r="D57" s="22" t="s">
        <v>19</v>
      </c>
      <c r="E57" s="25"/>
      <c r="F57" s="22" t="s">
        <v>19</v>
      </c>
      <c r="G57" s="25"/>
      <c r="H57" s="25" t="s">
        <v>19</v>
      </c>
      <c r="I57" s="25"/>
    </row>
    <row r="58" spans="4:9" x14ac:dyDescent="0.25">
      <c r="D58" s="22" t="s">
        <v>20</v>
      </c>
      <c r="E58" s="25"/>
      <c r="F58" s="22" t="s">
        <v>20</v>
      </c>
      <c r="G58" s="25"/>
      <c r="H58" s="22" t="s">
        <v>20</v>
      </c>
      <c r="I58" s="25"/>
    </row>
    <row r="59" spans="4:9" x14ac:dyDescent="0.25">
      <c r="D59" s="22" t="s">
        <v>21</v>
      </c>
      <c r="E59" s="25"/>
      <c r="F59" s="22" t="s">
        <v>21</v>
      </c>
      <c r="G59" s="25"/>
      <c r="H59" s="40" t="s">
        <v>21</v>
      </c>
      <c r="I59" s="25"/>
    </row>
    <row r="60" spans="4:9" x14ac:dyDescent="0.25">
      <c r="D60" s="22" t="s">
        <v>22</v>
      </c>
      <c r="E60" s="25"/>
      <c r="F60" s="22" t="s">
        <v>22</v>
      </c>
      <c r="G60" s="25"/>
      <c r="H60" s="40" t="s">
        <v>22</v>
      </c>
      <c r="I60" s="25"/>
    </row>
    <row r="61" spans="4:9" s="40" customFormat="1" x14ac:dyDescent="0.25">
      <c r="D61" s="48" t="s">
        <v>23</v>
      </c>
      <c r="E61" s="25"/>
      <c r="F61" s="48" t="s">
        <v>23</v>
      </c>
      <c r="G61" s="25"/>
      <c r="H61" s="48" t="s">
        <v>23</v>
      </c>
      <c r="I61" s="25"/>
    </row>
    <row r="62" spans="4:9" x14ac:dyDescent="0.25">
      <c r="E62" s="29">
        <f>AVERAGE(E50:E61)</f>
        <v>0.99665999999999999</v>
      </c>
      <c r="G62" s="29">
        <f>AVERAGE(G50:G61)</f>
        <v>1</v>
      </c>
      <c r="H62" s="29"/>
      <c r="I62" s="29">
        <f>AVERAGE(I50:I61)</f>
        <v>1.66E-3</v>
      </c>
    </row>
    <row r="63" spans="4:9" x14ac:dyDescent="0.25">
      <c r="E63" s="29"/>
      <c r="G63" s="29"/>
      <c r="H63" s="29"/>
      <c r="I63" s="29"/>
    </row>
    <row r="64" spans="4:9" x14ac:dyDescent="0.25">
      <c r="E64" s="29"/>
      <c r="G64" s="29"/>
      <c r="H64" s="29"/>
      <c r="I64" s="29"/>
    </row>
    <row r="65" spans="4:9" x14ac:dyDescent="0.25">
      <c r="E65" s="29"/>
      <c r="G65" s="29"/>
      <c r="H65" s="29"/>
      <c r="I65" s="29"/>
    </row>
    <row r="66" spans="4:9" x14ac:dyDescent="0.25">
      <c r="E66" s="29"/>
      <c r="G66" s="29"/>
      <c r="H66" s="29"/>
      <c r="I66" s="29"/>
    </row>
    <row r="67" spans="4:9" x14ac:dyDescent="0.25">
      <c r="E67" s="29"/>
      <c r="G67" s="29"/>
      <c r="H67" s="29"/>
      <c r="I67" s="29"/>
    </row>
    <row r="68" spans="4:9" x14ac:dyDescent="0.25">
      <c r="E68" s="29"/>
      <c r="G68" s="29"/>
      <c r="H68" s="29"/>
      <c r="I68" s="29"/>
    </row>
    <row r="69" spans="4:9" x14ac:dyDescent="0.25">
      <c r="E69" s="29"/>
      <c r="G69" s="29"/>
      <c r="H69" s="29"/>
      <c r="I69" s="29"/>
    </row>
    <row r="70" spans="4:9" x14ac:dyDescent="0.25">
      <c r="E70" s="29"/>
      <c r="G70" s="29"/>
      <c r="H70" s="29"/>
      <c r="I70" s="29"/>
    </row>
    <row r="71" spans="4:9" x14ac:dyDescent="0.25">
      <c r="E71" s="29"/>
      <c r="G71" s="29"/>
      <c r="H71" s="29"/>
      <c r="I71" s="29"/>
    </row>
    <row r="72" spans="4:9" x14ac:dyDescent="0.25">
      <c r="E72" s="29"/>
      <c r="G72" s="29"/>
      <c r="H72" s="29"/>
      <c r="I72" s="29"/>
    </row>
    <row r="73" spans="4:9" x14ac:dyDescent="0.25">
      <c r="E73" s="29"/>
      <c r="G73" s="29"/>
      <c r="H73" s="29"/>
      <c r="I73" s="29"/>
    </row>
    <row r="74" spans="4:9" x14ac:dyDescent="0.25">
      <c r="E74" s="29"/>
      <c r="G74" s="29"/>
      <c r="H74" s="29"/>
      <c r="I74" s="29"/>
    </row>
    <row r="75" spans="4:9" x14ac:dyDescent="0.25">
      <c r="E75" s="29"/>
      <c r="G75" s="29"/>
      <c r="H75" s="29"/>
      <c r="I75" s="29"/>
    </row>
    <row r="76" spans="4:9" x14ac:dyDescent="0.25">
      <c r="E76" s="29"/>
      <c r="G76" s="29"/>
      <c r="H76" s="29"/>
      <c r="I76" s="29"/>
    </row>
    <row r="77" spans="4:9" x14ac:dyDescent="0.25">
      <c r="E77" s="29"/>
      <c r="G77" s="29"/>
      <c r="H77" s="29"/>
      <c r="I77" s="29"/>
    </row>
    <row r="78" spans="4:9" x14ac:dyDescent="0.25">
      <c r="E78" s="29"/>
      <c r="G78" s="29"/>
      <c r="H78" s="29"/>
      <c r="I78" s="29"/>
    </row>
    <row r="79" spans="4:9" x14ac:dyDescent="0.25">
      <c r="D79" s="139" t="s">
        <v>219</v>
      </c>
      <c r="E79" s="139"/>
      <c r="F79" s="139"/>
    </row>
    <row r="80" spans="4:9" x14ac:dyDescent="0.25">
      <c r="D80" s="22" t="s">
        <v>24</v>
      </c>
      <c r="E80" s="30" t="s">
        <v>9</v>
      </c>
      <c r="F80" s="22" t="s">
        <v>24</v>
      </c>
      <c r="G80" s="30" t="s">
        <v>199</v>
      </c>
      <c r="H80" s="22" t="s">
        <v>24</v>
      </c>
      <c r="I80" s="30" t="s">
        <v>55</v>
      </c>
    </row>
    <row r="81" spans="4:9" x14ac:dyDescent="0.25">
      <c r="D81" s="22" t="s">
        <v>12</v>
      </c>
      <c r="E81" s="25">
        <v>1</v>
      </c>
      <c r="F81" s="22" t="s">
        <v>12</v>
      </c>
      <c r="G81" s="25">
        <v>1</v>
      </c>
      <c r="H81" s="22" t="s">
        <v>12</v>
      </c>
      <c r="I81" s="33">
        <v>0</v>
      </c>
    </row>
    <row r="82" spans="4:9" x14ac:dyDescent="0.25">
      <c r="D82" s="22" t="s">
        <v>13</v>
      </c>
      <c r="E82" s="25">
        <v>1</v>
      </c>
      <c r="F82" s="22" t="s">
        <v>13</v>
      </c>
      <c r="G82" s="25">
        <v>1</v>
      </c>
      <c r="H82" s="22" t="s">
        <v>13</v>
      </c>
      <c r="I82" s="33">
        <v>0</v>
      </c>
    </row>
    <row r="83" spans="4:9" x14ac:dyDescent="0.25">
      <c r="D83" s="22" t="s">
        <v>14</v>
      </c>
      <c r="E83" s="25">
        <v>1</v>
      </c>
      <c r="F83" s="22" t="s">
        <v>14</v>
      </c>
      <c r="G83" s="25">
        <v>1</v>
      </c>
      <c r="H83" s="22" t="s">
        <v>14</v>
      </c>
      <c r="I83" s="33">
        <v>0</v>
      </c>
    </row>
    <row r="84" spans="4:9" x14ac:dyDescent="0.25">
      <c r="D84" s="22" t="s">
        <v>15</v>
      </c>
      <c r="E84" s="25">
        <v>1</v>
      </c>
      <c r="F84" s="22" t="s">
        <v>15</v>
      </c>
      <c r="G84" s="25">
        <v>1</v>
      </c>
      <c r="H84" s="22" t="s">
        <v>15</v>
      </c>
      <c r="I84" s="33">
        <v>0</v>
      </c>
    </row>
    <row r="85" spans="4:9" x14ac:dyDescent="0.25">
      <c r="D85" s="22" t="s">
        <v>16</v>
      </c>
      <c r="E85" s="25">
        <v>1</v>
      </c>
      <c r="F85" s="22" t="s">
        <v>16</v>
      </c>
      <c r="G85" s="25">
        <v>1</v>
      </c>
      <c r="H85" s="22" t="s">
        <v>16</v>
      </c>
      <c r="I85" s="33">
        <v>0</v>
      </c>
    </row>
    <row r="86" spans="4:9" x14ac:dyDescent="0.25">
      <c r="D86" s="22" t="s">
        <v>17</v>
      </c>
      <c r="E86" s="25"/>
      <c r="F86" s="22" t="s">
        <v>17</v>
      </c>
      <c r="G86" s="25"/>
      <c r="H86" s="22" t="s">
        <v>17</v>
      </c>
      <c r="I86" s="33"/>
    </row>
    <row r="87" spans="4:9" x14ac:dyDescent="0.25">
      <c r="D87" s="22" t="s">
        <v>18</v>
      </c>
      <c r="E87" s="25"/>
      <c r="F87" s="22" t="s">
        <v>18</v>
      </c>
      <c r="G87" s="25"/>
      <c r="H87" s="22" t="s">
        <v>18</v>
      </c>
      <c r="I87" s="33"/>
    </row>
    <row r="88" spans="4:9" x14ac:dyDescent="0.25">
      <c r="D88" s="22" t="s">
        <v>19</v>
      </c>
      <c r="E88" s="25"/>
      <c r="F88" s="22" t="s">
        <v>19</v>
      </c>
      <c r="G88" s="25"/>
      <c r="H88" s="22" t="s">
        <v>19</v>
      </c>
      <c r="I88" s="25"/>
    </row>
    <row r="89" spans="4:9" x14ac:dyDescent="0.25">
      <c r="D89" s="22" t="s">
        <v>20</v>
      </c>
      <c r="E89" s="25"/>
      <c r="F89" s="22" t="s">
        <v>20</v>
      </c>
      <c r="G89" s="25"/>
      <c r="H89" s="22" t="s">
        <v>20</v>
      </c>
      <c r="I89" s="25"/>
    </row>
    <row r="90" spans="4:9" x14ac:dyDescent="0.25">
      <c r="D90" s="22" t="s">
        <v>21</v>
      </c>
      <c r="E90" s="25"/>
      <c r="F90" s="22" t="s">
        <v>21</v>
      </c>
      <c r="G90" s="25"/>
      <c r="H90" s="22" t="s">
        <v>21</v>
      </c>
      <c r="I90" s="25"/>
    </row>
    <row r="91" spans="4:9" x14ac:dyDescent="0.25">
      <c r="D91" s="22" t="s">
        <v>22</v>
      </c>
      <c r="E91" s="25"/>
      <c r="F91" s="22" t="s">
        <v>22</v>
      </c>
      <c r="G91" s="25"/>
      <c r="H91" s="22" t="s">
        <v>22</v>
      </c>
      <c r="I91" s="25"/>
    </row>
    <row r="92" spans="4:9" s="40" customFormat="1" x14ac:dyDescent="0.25">
      <c r="D92" s="40" t="s">
        <v>23</v>
      </c>
      <c r="E92" s="25"/>
      <c r="F92" s="40" t="s">
        <v>23</v>
      </c>
      <c r="G92" s="25"/>
      <c r="H92" s="40" t="s">
        <v>23</v>
      </c>
      <c r="I92" s="25"/>
    </row>
    <row r="93" spans="4:9" x14ac:dyDescent="0.25">
      <c r="E93" s="24">
        <f>AVERAGE(E81:E92)</f>
        <v>1</v>
      </c>
      <c r="G93" s="24">
        <f>AVERAGE(G81:G92)</f>
        <v>1</v>
      </c>
      <c r="H93" s="24"/>
      <c r="I93" s="24"/>
    </row>
  </sheetData>
  <mergeCells count="3">
    <mergeCell ref="D29:F29"/>
    <mergeCell ref="D48:F48"/>
    <mergeCell ref="D79:F79"/>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B7" sqref="B7"/>
    </sheetView>
  </sheetViews>
  <sheetFormatPr defaultRowHeight="15" x14ac:dyDescent="0.25"/>
  <cols>
    <col min="1" max="1" width="13.140625" customWidth="1"/>
    <col min="2" max="2" width="18.140625" customWidth="1"/>
  </cols>
  <sheetData>
    <row r="1" spans="1:2" x14ac:dyDescent="0.25">
      <c r="A1" s="42" t="s">
        <v>0</v>
      </c>
      <c r="B1" s="40" t="s">
        <v>175</v>
      </c>
    </row>
    <row r="2" spans="1:2" x14ac:dyDescent="0.25">
      <c r="A2" s="42" t="s">
        <v>1</v>
      </c>
      <c r="B2" s="40" t="s">
        <v>188</v>
      </c>
    </row>
    <row r="3" spans="1:2" x14ac:dyDescent="0.25">
      <c r="A3" s="42" t="s">
        <v>70</v>
      </c>
      <c r="B3" s="43">
        <v>1</v>
      </c>
    </row>
    <row r="5" spans="1:2" x14ac:dyDescent="0.25">
      <c r="A5" s="42" t="s">
        <v>137</v>
      </c>
      <c r="B5" t="s">
        <v>139</v>
      </c>
    </row>
    <row r="6" spans="1:2" x14ac:dyDescent="0.25">
      <c r="A6" s="43" t="s">
        <v>12</v>
      </c>
      <c r="B6" s="46">
        <v>20</v>
      </c>
    </row>
    <row r="7" spans="1:2" x14ac:dyDescent="0.25">
      <c r="A7" s="43" t="s">
        <v>13</v>
      </c>
      <c r="B7" s="46">
        <v>8</v>
      </c>
    </row>
    <row r="8" spans="1:2" x14ac:dyDescent="0.25">
      <c r="A8" s="43" t="s">
        <v>14</v>
      </c>
      <c r="B8" s="46">
        <v>21</v>
      </c>
    </row>
    <row r="9" spans="1:2" x14ac:dyDescent="0.25">
      <c r="A9" s="43" t="s">
        <v>15</v>
      </c>
      <c r="B9" s="46">
        <v>13</v>
      </c>
    </row>
    <row r="10" spans="1:2" x14ac:dyDescent="0.25">
      <c r="A10" s="43" t="s">
        <v>16</v>
      </c>
      <c r="B10" s="46">
        <v>18</v>
      </c>
    </row>
    <row r="11" spans="1:2" x14ac:dyDescent="0.25">
      <c r="A11" s="43" t="s">
        <v>138</v>
      </c>
      <c r="B11" s="46">
        <v>80</v>
      </c>
    </row>
    <row r="20" spans="1:2" s="22" customFormat="1" x14ac:dyDescent="0.25">
      <c r="A20"/>
      <c r="B20"/>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5"/>
  <sheetViews>
    <sheetView workbookViewId="0">
      <selection activeCell="H16" sqref="H16"/>
    </sheetView>
  </sheetViews>
  <sheetFormatPr defaultRowHeight="15" x14ac:dyDescent="0.25"/>
  <cols>
    <col min="1" max="1" width="18.140625" customWidth="1"/>
    <col min="2" max="2" width="17.85546875" customWidth="1"/>
    <col min="3" max="3" width="8.28515625" customWidth="1"/>
    <col min="4" max="4" width="6.5703125" customWidth="1"/>
    <col min="5" max="5" width="9.42578125" customWidth="1"/>
    <col min="6" max="6" width="7.85546875" customWidth="1"/>
    <col min="7" max="7" width="17.42578125" customWidth="1"/>
    <col min="8" max="8" width="9.85546875" customWidth="1"/>
    <col min="9" max="9" width="6.42578125" customWidth="1"/>
    <col min="10" max="10" width="6.85546875" customWidth="1"/>
    <col min="11" max="13" width="11.28515625" customWidth="1"/>
    <col min="14" max="14" width="9.7109375" customWidth="1"/>
    <col min="15" max="16" width="8.28515625" customWidth="1"/>
    <col min="17" max="17" width="7.5703125" customWidth="1"/>
    <col min="18" max="18" width="6.5703125" customWidth="1"/>
    <col min="19" max="19" width="11.42578125" customWidth="1"/>
    <col min="20" max="20" width="9.7109375" customWidth="1"/>
    <col min="21" max="22" width="8.28515625" customWidth="1"/>
    <col min="23" max="23" width="6.5703125" customWidth="1"/>
    <col min="24" max="24" width="16.85546875" customWidth="1"/>
    <col min="25" max="25" width="10.140625" customWidth="1"/>
    <col min="26" max="26" width="9.7109375" customWidth="1"/>
    <col min="27" max="28" width="8.28515625" customWidth="1"/>
    <col min="29" max="29" width="6.5703125" customWidth="1"/>
    <col min="30" max="30" width="16.85546875" customWidth="1"/>
    <col min="31" max="31" width="9.7109375" bestFit="1" customWidth="1"/>
    <col min="32" max="32" width="9.7109375" customWidth="1"/>
    <col min="33" max="34" width="8.28515625" customWidth="1"/>
    <col min="35" max="35" width="6.5703125" customWidth="1"/>
    <col min="36" max="36" width="5.85546875" customWidth="1"/>
    <col min="37" max="37" width="10" customWidth="1"/>
    <col min="38" max="38" width="9.7109375" customWidth="1"/>
    <col min="39" max="40" width="8.28515625" customWidth="1"/>
    <col min="41" max="41" width="6.5703125" customWidth="1"/>
    <col min="42" max="42" width="5.85546875" customWidth="1"/>
    <col min="43" max="43" width="9.28515625" customWidth="1"/>
    <col min="44" max="44" width="11.28515625" bestFit="1" customWidth="1"/>
    <col min="45" max="45" width="6.5703125" bestFit="1" customWidth="1"/>
    <col min="46" max="46" width="3.85546875" bestFit="1" customWidth="1"/>
    <col min="47" max="47" width="11" bestFit="1" customWidth="1"/>
    <col min="48" max="48" width="8.42578125" bestFit="1" customWidth="1"/>
    <col min="49" max="49" width="21" bestFit="1" customWidth="1"/>
    <col min="50" max="50" width="7.28515625" bestFit="1" customWidth="1"/>
    <col min="51" max="51" width="10" bestFit="1" customWidth="1"/>
    <col min="52" max="52" width="11.42578125" bestFit="1" customWidth="1"/>
    <col min="53" max="53" width="18.7109375" bestFit="1" customWidth="1"/>
    <col min="54" max="54" width="5.42578125" bestFit="1" customWidth="1"/>
    <col min="55" max="55" width="22" bestFit="1" customWidth="1"/>
    <col min="56" max="56" width="7.7109375" bestFit="1" customWidth="1"/>
    <col min="57" max="57" width="3" bestFit="1" customWidth="1"/>
    <col min="58" max="58" width="5.42578125" bestFit="1" customWidth="1"/>
    <col min="59" max="59" width="10.7109375" bestFit="1" customWidth="1"/>
    <col min="60" max="60" width="11.28515625" bestFit="1" customWidth="1"/>
  </cols>
  <sheetData>
    <row r="1" spans="1:11" x14ac:dyDescent="0.25">
      <c r="A1" s="42" t="s">
        <v>1</v>
      </c>
      <c r="B1" s="40" t="s">
        <v>188</v>
      </c>
    </row>
    <row r="2" spans="1:11" x14ac:dyDescent="0.25">
      <c r="A2" s="42" t="s">
        <v>0</v>
      </c>
      <c r="B2" s="40" t="s">
        <v>175</v>
      </c>
    </row>
    <row r="4" spans="1:11" x14ac:dyDescent="0.25">
      <c r="A4" s="42" t="s">
        <v>139</v>
      </c>
      <c r="B4" s="42" t="s">
        <v>190</v>
      </c>
    </row>
    <row r="5" spans="1:11" x14ac:dyDescent="0.25">
      <c r="A5" s="42" t="s">
        <v>24</v>
      </c>
      <c r="B5" s="40" t="s">
        <v>131</v>
      </c>
      <c r="C5" s="40" t="s">
        <v>238</v>
      </c>
      <c r="D5" s="40" t="s">
        <v>132</v>
      </c>
      <c r="E5" s="40" t="s">
        <v>133</v>
      </c>
      <c r="F5" s="40" t="s">
        <v>537</v>
      </c>
      <c r="G5" s="40" t="s">
        <v>823</v>
      </c>
      <c r="H5" s="40" t="s">
        <v>7463</v>
      </c>
      <c r="I5" s="40" t="s">
        <v>9180</v>
      </c>
      <c r="J5" s="40" t="s">
        <v>9181</v>
      </c>
      <c r="K5" s="40" t="s">
        <v>138</v>
      </c>
    </row>
    <row r="6" spans="1:11" x14ac:dyDescent="0.25">
      <c r="A6" s="43" t="s">
        <v>12</v>
      </c>
      <c r="B6" s="46">
        <v>174</v>
      </c>
      <c r="C6" s="46">
        <v>127</v>
      </c>
      <c r="D6" s="46">
        <v>163</v>
      </c>
      <c r="E6" s="46">
        <v>70</v>
      </c>
      <c r="F6" s="46">
        <v>70</v>
      </c>
      <c r="G6" s="46">
        <v>141</v>
      </c>
      <c r="H6" s="46"/>
      <c r="I6" s="46"/>
      <c r="J6" s="46"/>
      <c r="K6" s="46">
        <v>745</v>
      </c>
    </row>
    <row r="7" spans="1:11" x14ac:dyDescent="0.25">
      <c r="A7" s="43" t="s">
        <v>13</v>
      </c>
      <c r="B7" s="46">
        <v>204</v>
      </c>
      <c r="C7" s="46">
        <v>173</v>
      </c>
      <c r="D7" s="46">
        <v>174</v>
      </c>
      <c r="E7" s="46">
        <v>62</v>
      </c>
      <c r="F7" s="46">
        <v>94</v>
      </c>
      <c r="G7" s="46">
        <v>110</v>
      </c>
      <c r="H7" s="46"/>
      <c r="I7" s="46"/>
      <c r="J7" s="46"/>
      <c r="K7" s="46">
        <v>817</v>
      </c>
    </row>
    <row r="8" spans="1:11" x14ac:dyDescent="0.25">
      <c r="A8" s="43" t="s">
        <v>14</v>
      </c>
      <c r="B8" s="46">
        <v>210</v>
      </c>
      <c r="C8" s="46">
        <v>183</v>
      </c>
      <c r="D8" s="46">
        <v>198</v>
      </c>
      <c r="E8" s="46">
        <v>68</v>
      </c>
      <c r="F8" s="46">
        <v>110</v>
      </c>
      <c r="G8" s="46">
        <v>154</v>
      </c>
      <c r="H8" s="46"/>
      <c r="I8" s="46"/>
      <c r="J8" s="46"/>
      <c r="K8" s="46">
        <v>923</v>
      </c>
    </row>
    <row r="9" spans="1:11" x14ac:dyDescent="0.25">
      <c r="A9" s="43" t="s">
        <v>15</v>
      </c>
      <c r="B9" s="46">
        <v>183</v>
      </c>
      <c r="C9" s="46">
        <v>171</v>
      </c>
      <c r="D9" s="46">
        <v>142</v>
      </c>
      <c r="E9" s="46"/>
      <c r="F9" s="46">
        <v>84</v>
      </c>
      <c r="G9" s="46">
        <v>142</v>
      </c>
      <c r="H9" s="46">
        <v>73</v>
      </c>
      <c r="I9" s="46"/>
      <c r="J9" s="46"/>
      <c r="K9" s="46">
        <v>795</v>
      </c>
    </row>
    <row r="10" spans="1:11" x14ac:dyDescent="0.25">
      <c r="A10" s="43" t="s">
        <v>16</v>
      </c>
      <c r="B10" s="46"/>
      <c r="C10" s="46">
        <v>196</v>
      </c>
      <c r="D10" s="46"/>
      <c r="E10" s="46"/>
      <c r="F10" s="46">
        <v>182</v>
      </c>
      <c r="G10" s="46">
        <v>115</v>
      </c>
      <c r="H10" s="46">
        <v>75</v>
      </c>
      <c r="I10" s="46">
        <v>98</v>
      </c>
      <c r="J10" s="46">
        <v>191</v>
      </c>
      <c r="K10" s="46">
        <v>857</v>
      </c>
    </row>
    <row r="11" spans="1:11" x14ac:dyDescent="0.25">
      <c r="A11" s="43" t="s">
        <v>138</v>
      </c>
      <c r="B11" s="46">
        <v>771</v>
      </c>
      <c r="C11" s="46">
        <v>850</v>
      </c>
      <c r="D11" s="46">
        <v>677</v>
      </c>
      <c r="E11" s="46">
        <v>200</v>
      </c>
      <c r="F11" s="46">
        <v>540</v>
      </c>
      <c r="G11" s="46">
        <v>662</v>
      </c>
      <c r="H11" s="46">
        <v>148</v>
      </c>
      <c r="I11" s="46">
        <v>98</v>
      </c>
      <c r="J11" s="46">
        <v>191</v>
      </c>
      <c r="K11" s="46">
        <v>4137</v>
      </c>
    </row>
    <row r="16" spans="1:11" s="22" customFormat="1" x14ac:dyDescent="0.25">
      <c r="A16"/>
      <c r="B16"/>
      <c r="C16"/>
      <c r="D16"/>
      <c r="E16"/>
      <c r="F16"/>
      <c r="G16"/>
      <c r="H16"/>
      <c r="I16"/>
      <c r="J16"/>
    </row>
    <row r="19" spans="1:10" x14ac:dyDescent="0.25">
      <c r="B19" s="38"/>
      <c r="C19" s="38"/>
      <c r="D19" s="38"/>
      <c r="E19" s="38"/>
      <c r="F19" s="38"/>
      <c r="G19" s="38"/>
      <c r="H19" s="38"/>
      <c r="I19" s="38"/>
      <c r="J19" s="39"/>
    </row>
    <row r="20" spans="1:10" x14ac:dyDescent="0.25">
      <c r="B20" s="38"/>
      <c r="C20" s="38"/>
      <c r="D20" s="38"/>
      <c r="E20" s="38"/>
      <c r="F20" s="38"/>
      <c r="G20" s="38"/>
      <c r="H20" s="38"/>
      <c r="I20" s="38"/>
      <c r="J20" s="39"/>
    </row>
    <row r="21" spans="1:10" s="22" customFormat="1" x14ac:dyDescent="0.25">
      <c r="B21" s="38"/>
      <c r="C21" s="38"/>
      <c r="D21" s="38"/>
      <c r="E21" s="38"/>
      <c r="F21" s="38"/>
      <c r="G21" s="38"/>
      <c r="H21" s="38"/>
      <c r="I21" s="38"/>
      <c r="J21" s="39"/>
    </row>
    <row r="22" spans="1:10" x14ac:dyDescent="0.25">
      <c r="B22" s="38"/>
      <c r="C22" s="38"/>
      <c r="D22" s="38"/>
      <c r="E22" s="38"/>
      <c r="F22" s="38"/>
      <c r="G22" s="38"/>
      <c r="H22" s="38"/>
      <c r="I22" s="38"/>
      <c r="J22" s="39"/>
    </row>
    <row r="23" spans="1:10" x14ac:dyDescent="0.25">
      <c r="B23" s="38"/>
      <c r="C23" s="38"/>
      <c r="D23" s="38"/>
      <c r="E23" s="38"/>
      <c r="F23" s="38"/>
      <c r="G23" s="38"/>
      <c r="H23" s="38"/>
      <c r="I23" s="38"/>
      <c r="J23" s="39"/>
    </row>
    <row r="24" spans="1:10" x14ac:dyDescent="0.25">
      <c r="B24" s="38"/>
      <c r="C24" s="38"/>
      <c r="D24" s="38"/>
      <c r="E24" s="38"/>
      <c r="F24" s="38"/>
      <c r="G24" s="38"/>
      <c r="H24" s="38"/>
      <c r="I24" s="38"/>
      <c r="J24" s="39"/>
    </row>
    <row r="25" spans="1:10" x14ac:dyDescent="0.25">
      <c r="B25" s="38"/>
      <c r="C25" s="38"/>
      <c r="D25" s="38"/>
      <c r="E25" s="38"/>
      <c r="F25" s="38"/>
      <c r="G25" s="38"/>
      <c r="H25" s="38"/>
      <c r="I25" s="38"/>
      <c r="J25" s="39"/>
    </row>
    <row r="26" spans="1:10" x14ac:dyDescent="0.25">
      <c r="B26" s="38"/>
      <c r="C26" s="38"/>
      <c r="D26" s="38"/>
      <c r="E26" s="38"/>
      <c r="F26" s="38"/>
      <c r="G26" s="38"/>
      <c r="H26" s="38"/>
      <c r="I26" s="38"/>
      <c r="J26" s="38"/>
    </row>
    <row r="27" spans="1:10" s="22" customFormat="1" x14ac:dyDescent="0.25">
      <c r="A27" s="38"/>
      <c r="B27" s="38"/>
      <c r="C27" s="38"/>
      <c r="D27" s="38"/>
      <c r="E27" s="38"/>
      <c r="F27" s="38"/>
      <c r="G27" s="38"/>
      <c r="H27" s="38"/>
      <c r="I27" s="38"/>
      <c r="J27" s="38"/>
    </row>
    <row r="28" spans="1:10" s="22" customFormat="1" x14ac:dyDescent="0.25">
      <c r="B28" s="38"/>
      <c r="C28" s="38"/>
      <c r="D28" s="38"/>
      <c r="E28" s="38"/>
      <c r="F28" s="38"/>
      <c r="G28" s="38"/>
      <c r="H28" s="38"/>
      <c r="I28" s="38"/>
      <c r="J28" s="38"/>
    </row>
    <row r="29" spans="1:10" s="22" customFormat="1" x14ac:dyDescent="0.25">
      <c r="B29" s="38"/>
      <c r="C29" s="38"/>
      <c r="D29" s="38"/>
      <c r="E29" s="38"/>
      <c r="F29" s="38"/>
      <c r="G29" s="38"/>
      <c r="H29" s="38"/>
      <c r="I29" s="38"/>
      <c r="J29" s="38"/>
    </row>
    <row r="30" spans="1:10" s="22" customFormat="1" x14ac:dyDescent="0.25">
      <c r="B30" s="38"/>
      <c r="C30" s="38"/>
      <c r="D30" s="38"/>
      <c r="E30" s="38"/>
      <c r="F30" s="38"/>
      <c r="G30" s="38"/>
      <c r="H30" s="38"/>
      <c r="I30" s="38"/>
      <c r="J30" s="38"/>
    </row>
    <row r="31" spans="1:10" x14ac:dyDescent="0.25">
      <c r="B31" s="38"/>
      <c r="C31" s="38"/>
      <c r="D31" s="38"/>
      <c r="E31" s="38"/>
      <c r="F31" s="38"/>
      <c r="G31" s="38"/>
      <c r="H31" s="38"/>
      <c r="I31" s="38"/>
      <c r="J31" s="38"/>
    </row>
    <row r="32" spans="1:10" x14ac:dyDescent="0.25">
      <c r="B32" s="38"/>
      <c r="C32" s="38"/>
      <c r="D32" s="38"/>
      <c r="E32" s="38"/>
      <c r="F32" s="38"/>
      <c r="G32" s="38"/>
      <c r="H32" s="38"/>
      <c r="I32" s="38"/>
      <c r="J32" s="38"/>
    </row>
    <row r="33" spans="2:10" x14ac:dyDescent="0.25">
      <c r="B33" s="38"/>
      <c r="C33" s="38"/>
      <c r="D33" s="38"/>
      <c r="E33" s="38"/>
      <c r="F33" s="38"/>
      <c r="G33" s="38"/>
      <c r="H33" s="38"/>
      <c r="I33" s="38"/>
      <c r="J33" s="38"/>
    </row>
    <row r="34" spans="2:10" x14ac:dyDescent="0.25">
      <c r="B34" s="38"/>
      <c r="C34" s="38"/>
      <c r="D34" s="38"/>
      <c r="E34" s="38"/>
      <c r="F34" s="38"/>
      <c r="G34" s="38"/>
      <c r="H34" s="38"/>
      <c r="I34" s="38"/>
      <c r="J34" s="38"/>
    </row>
    <row r="35" spans="2:10" x14ac:dyDescent="0.25">
      <c r="B35" s="38"/>
      <c r="C35" s="38"/>
      <c r="D35" s="38"/>
      <c r="E35" s="38"/>
      <c r="F35" s="38"/>
      <c r="G35" s="38"/>
      <c r="H35" s="38"/>
      <c r="I35" s="38"/>
      <c r="J35" s="38"/>
    </row>
  </sheetData>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N74"/>
  <sheetViews>
    <sheetView tabSelected="1" topLeftCell="A16" zoomScale="80" zoomScaleNormal="80" workbookViewId="0">
      <selection activeCell="D22" sqref="D22"/>
    </sheetView>
  </sheetViews>
  <sheetFormatPr defaultColWidth="11.42578125" defaultRowHeight="15" outlineLevelCol="1" x14ac:dyDescent="0.25"/>
  <cols>
    <col min="1" max="1" width="0.42578125" style="40" customWidth="1"/>
    <col min="2" max="2" width="6.140625" style="40" customWidth="1"/>
    <col min="3" max="3" width="0.5703125" style="40" customWidth="1"/>
    <col min="4" max="4" width="49.7109375" style="40" customWidth="1"/>
    <col min="5" max="5" width="0.85546875" style="21" customWidth="1" outlineLevel="1"/>
    <col min="6" max="6" width="10.28515625" style="40" customWidth="1" outlineLevel="1"/>
    <col min="7" max="7" width="0.85546875" style="21" customWidth="1"/>
    <col min="8" max="8" width="10.28515625" style="40" customWidth="1"/>
    <col min="9" max="9" width="0.85546875" style="21" customWidth="1"/>
    <col min="10" max="10" width="10.28515625" style="40" customWidth="1"/>
    <col min="11" max="11" width="0.85546875" style="21" customWidth="1"/>
    <col min="12" max="12" width="10.28515625" style="40" customWidth="1"/>
    <col min="13" max="13" width="0.85546875" style="21" customWidth="1"/>
    <col min="14" max="14" width="10.28515625" style="40" customWidth="1"/>
    <col min="15" max="15" width="0.85546875" style="21" customWidth="1"/>
    <col min="16" max="16" width="10.28515625" style="40" customWidth="1"/>
    <col min="17" max="17" width="0.85546875" style="21" customWidth="1"/>
    <col min="18" max="18" width="10.28515625" style="40" customWidth="1"/>
    <col min="19" max="19" width="0.85546875" style="21" customWidth="1"/>
    <col min="20" max="20" width="10.28515625" style="40" customWidth="1"/>
    <col min="21" max="21" width="0.85546875" style="21" customWidth="1"/>
    <col min="22" max="22" width="10.28515625" style="40" customWidth="1"/>
    <col min="23" max="23" width="0.85546875" style="21" customWidth="1"/>
    <col min="24" max="24" width="10.28515625" style="40" customWidth="1"/>
    <col min="25" max="25" width="0.85546875" style="21" customWidth="1"/>
    <col min="26" max="26" width="10.28515625" style="40" customWidth="1"/>
    <col min="27" max="27" width="0.85546875" style="21" customWidth="1"/>
    <col min="28" max="28" width="10.28515625" style="40" customWidth="1"/>
    <col min="29" max="29" width="0.85546875" style="21" customWidth="1"/>
    <col min="30" max="30" width="10.28515625" style="40" customWidth="1"/>
    <col min="31" max="31" width="0.85546875" style="21" customWidth="1"/>
    <col min="32" max="32" width="10.28515625" style="40" customWidth="1"/>
    <col min="33" max="256" width="11.42578125" style="40"/>
    <col min="257" max="257" width="0.42578125" style="40" customWidth="1"/>
    <col min="258" max="258" width="3.140625" style="40" customWidth="1"/>
    <col min="259" max="259" width="0.5703125" style="40" customWidth="1"/>
    <col min="260" max="260" width="27" style="40" bestFit="1" customWidth="1"/>
    <col min="261" max="261" width="0.85546875" style="40" customWidth="1"/>
    <col min="262" max="262" width="10.28515625" style="40" customWidth="1"/>
    <col min="263" max="263" width="0.85546875" style="40" customWidth="1"/>
    <col min="264" max="264" width="10.28515625" style="40" customWidth="1"/>
    <col min="265" max="265" width="0.85546875" style="40" customWidth="1"/>
    <col min="266" max="266" width="10.28515625" style="40" customWidth="1"/>
    <col min="267" max="267" width="0.85546875" style="40" customWidth="1"/>
    <col min="268" max="268" width="10.28515625" style="40" customWidth="1"/>
    <col min="269" max="269" width="0.85546875" style="40" customWidth="1"/>
    <col min="270" max="270" width="10.28515625" style="40" customWidth="1"/>
    <col min="271" max="271" width="0.85546875" style="40" customWidth="1"/>
    <col min="272" max="272" width="10.28515625" style="40" customWidth="1"/>
    <col min="273" max="273" width="0.85546875" style="40" customWidth="1"/>
    <col min="274" max="274" width="10.28515625" style="40" customWidth="1"/>
    <col min="275" max="275" width="0.85546875" style="40" customWidth="1"/>
    <col min="276" max="276" width="10.28515625" style="40" customWidth="1"/>
    <col min="277" max="277" width="0.85546875" style="40" customWidth="1"/>
    <col min="278" max="278" width="10.28515625" style="40" customWidth="1"/>
    <col min="279" max="279" width="0.85546875" style="40" customWidth="1"/>
    <col min="280" max="280" width="10.28515625" style="40" customWidth="1"/>
    <col min="281" max="281" width="0.85546875" style="40" customWidth="1"/>
    <col min="282" max="282" width="10.28515625" style="40" customWidth="1"/>
    <col min="283" max="283" width="0.85546875" style="40" customWidth="1"/>
    <col min="284" max="284" width="10.28515625" style="40" customWidth="1"/>
    <col min="285" max="285" width="0.85546875" style="40" customWidth="1"/>
    <col min="286" max="286" width="10.28515625" style="40" customWidth="1"/>
    <col min="287" max="512" width="11.42578125" style="40"/>
    <col min="513" max="513" width="0.42578125" style="40" customWidth="1"/>
    <col min="514" max="514" width="3.140625" style="40" customWidth="1"/>
    <col min="515" max="515" width="0.5703125" style="40" customWidth="1"/>
    <col min="516" max="516" width="27" style="40" bestFit="1" customWidth="1"/>
    <col min="517" max="517" width="0.85546875" style="40" customWidth="1"/>
    <col min="518" max="518" width="10.28515625" style="40" customWidth="1"/>
    <col min="519" max="519" width="0.85546875" style="40" customWidth="1"/>
    <col min="520" max="520" width="10.28515625" style="40" customWidth="1"/>
    <col min="521" max="521" width="0.85546875" style="40" customWidth="1"/>
    <col min="522" max="522" width="10.28515625" style="40" customWidth="1"/>
    <col min="523" max="523" width="0.85546875" style="40" customWidth="1"/>
    <col min="524" max="524" width="10.28515625" style="40" customWidth="1"/>
    <col min="525" max="525" width="0.85546875" style="40" customWidth="1"/>
    <col min="526" max="526" width="10.28515625" style="40" customWidth="1"/>
    <col min="527" max="527" width="0.85546875" style="40" customWidth="1"/>
    <col min="528" max="528" width="10.28515625" style="40" customWidth="1"/>
    <col min="529" max="529" width="0.85546875" style="40" customWidth="1"/>
    <col min="530" max="530" width="10.28515625" style="40" customWidth="1"/>
    <col min="531" max="531" width="0.85546875" style="40" customWidth="1"/>
    <col min="532" max="532" width="10.28515625" style="40" customWidth="1"/>
    <col min="533" max="533" width="0.85546875" style="40" customWidth="1"/>
    <col min="534" max="534" width="10.28515625" style="40" customWidth="1"/>
    <col min="535" max="535" width="0.85546875" style="40" customWidth="1"/>
    <col min="536" max="536" width="10.28515625" style="40" customWidth="1"/>
    <col min="537" max="537" width="0.85546875" style="40" customWidth="1"/>
    <col min="538" max="538" width="10.28515625" style="40" customWidth="1"/>
    <col min="539" max="539" width="0.85546875" style="40" customWidth="1"/>
    <col min="540" max="540" width="10.28515625" style="40" customWidth="1"/>
    <col min="541" max="541" width="0.85546875" style="40" customWidth="1"/>
    <col min="542" max="542" width="10.28515625" style="40" customWidth="1"/>
    <col min="543" max="768" width="11.42578125" style="40"/>
    <col min="769" max="769" width="0.42578125" style="40" customWidth="1"/>
    <col min="770" max="770" width="3.140625" style="40" customWidth="1"/>
    <col min="771" max="771" width="0.5703125" style="40" customWidth="1"/>
    <col min="772" max="772" width="27" style="40" bestFit="1" customWidth="1"/>
    <col min="773" max="773" width="0.85546875" style="40" customWidth="1"/>
    <col min="774" max="774" width="10.28515625" style="40" customWidth="1"/>
    <col min="775" max="775" width="0.85546875" style="40" customWidth="1"/>
    <col min="776" max="776" width="10.28515625" style="40" customWidth="1"/>
    <col min="777" max="777" width="0.85546875" style="40" customWidth="1"/>
    <col min="778" max="778" width="10.28515625" style="40" customWidth="1"/>
    <col min="779" max="779" width="0.85546875" style="40" customWidth="1"/>
    <col min="780" max="780" width="10.28515625" style="40" customWidth="1"/>
    <col min="781" max="781" width="0.85546875" style="40" customWidth="1"/>
    <col min="782" max="782" width="10.28515625" style="40" customWidth="1"/>
    <col min="783" max="783" width="0.85546875" style="40" customWidth="1"/>
    <col min="784" max="784" width="10.28515625" style="40" customWidth="1"/>
    <col min="785" max="785" width="0.85546875" style="40" customWidth="1"/>
    <col min="786" max="786" width="10.28515625" style="40" customWidth="1"/>
    <col min="787" max="787" width="0.85546875" style="40" customWidth="1"/>
    <col min="788" max="788" width="10.28515625" style="40" customWidth="1"/>
    <col min="789" max="789" width="0.85546875" style="40" customWidth="1"/>
    <col min="790" max="790" width="10.28515625" style="40" customWidth="1"/>
    <col min="791" max="791" width="0.85546875" style="40" customWidth="1"/>
    <col min="792" max="792" width="10.28515625" style="40" customWidth="1"/>
    <col min="793" max="793" width="0.85546875" style="40" customWidth="1"/>
    <col min="794" max="794" width="10.28515625" style="40" customWidth="1"/>
    <col min="795" max="795" width="0.85546875" style="40" customWidth="1"/>
    <col min="796" max="796" width="10.28515625" style="40" customWidth="1"/>
    <col min="797" max="797" width="0.85546875" style="40" customWidth="1"/>
    <col min="798" max="798" width="10.28515625" style="40" customWidth="1"/>
    <col min="799" max="1024" width="11.42578125" style="40"/>
    <col min="1025" max="1025" width="0.42578125" style="40" customWidth="1"/>
    <col min="1026" max="1026" width="3.140625" style="40" customWidth="1"/>
    <col min="1027" max="1027" width="0.5703125" style="40" customWidth="1"/>
    <col min="1028" max="1028" width="27" style="40" bestFit="1" customWidth="1"/>
    <col min="1029" max="1029" width="0.85546875" style="40" customWidth="1"/>
    <col min="1030" max="1030" width="10.28515625" style="40" customWidth="1"/>
    <col min="1031" max="1031" width="0.85546875" style="40" customWidth="1"/>
    <col min="1032" max="1032" width="10.28515625" style="40" customWidth="1"/>
    <col min="1033" max="1033" width="0.85546875" style="40" customWidth="1"/>
    <col min="1034" max="1034" width="10.28515625" style="40" customWidth="1"/>
    <col min="1035" max="1035" width="0.85546875" style="40" customWidth="1"/>
    <col min="1036" max="1036" width="10.28515625" style="40" customWidth="1"/>
    <col min="1037" max="1037" width="0.85546875" style="40" customWidth="1"/>
    <col min="1038" max="1038" width="10.28515625" style="40" customWidth="1"/>
    <col min="1039" max="1039" width="0.85546875" style="40" customWidth="1"/>
    <col min="1040" max="1040" width="10.28515625" style="40" customWidth="1"/>
    <col min="1041" max="1041" width="0.85546875" style="40" customWidth="1"/>
    <col min="1042" max="1042" width="10.28515625" style="40" customWidth="1"/>
    <col min="1043" max="1043" width="0.85546875" style="40" customWidth="1"/>
    <col min="1044" max="1044" width="10.28515625" style="40" customWidth="1"/>
    <col min="1045" max="1045" width="0.85546875" style="40" customWidth="1"/>
    <col min="1046" max="1046" width="10.28515625" style="40" customWidth="1"/>
    <col min="1047" max="1047" width="0.85546875" style="40" customWidth="1"/>
    <col min="1048" max="1048" width="10.28515625" style="40" customWidth="1"/>
    <col min="1049" max="1049" width="0.85546875" style="40" customWidth="1"/>
    <col min="1050" max="1050" width="10.28515625" style="40" customWidth="1"/>
    <col min="1051" max="1051" width="0.85546875" style="40" customWidth="1"/>
    <col min="1052" max="1052" width="10.28515625" style="40" customWidth="1"/>
    <col min="1053" max="1053" width="0.85546875" style="40" customWidth="1"/>
    <col min="1054" max="1054" width="10.28515625" style="40" customWidth="1"/>
    <col min="1055" max="1280" width="11.42578125" style="40"/>
    <col min="1281" max="1281" width="0.42578125" style="40" customWidth="1"/>
    <col min="1282" max="1282" width="3.140625" style="40" customWidth="1"/>
    <col min="1283" max="1283" width="0.5703125" style="40" customWidth="1"/>
    <col min="1284" max="1284" width="27" style="40" bestFit="1" customWidth="1"/>
    <col min="1285" max="1285" width="0.85546875" style="40" customWidth="1"/>
    <col min="1286" max="1286" width="10.28515625" style="40" customWidth="1"/>
    <col min="1287" max="1287" width="0.85546875" style="40" customWidth="1"/>
    <col min="1288" max="1288" width="10.28515625" style="40" customWidth="1"/>
    <col min="1289" max="1289" width="0.85546875" style="40" customWidth="1"/>
    <col min="1290" max="1290" width="10.28515625" style="40" customWidth="1"/>
    <col min="1291" max="1291" width="0.85546875" style="40" customWidth="1"/>
    <col min="1292" max="1292" width="10.28515625" style="40" customWidth="1"/>
    <col min="1293" max="1293" width="0.85546875" style="40" customWidth="1"/>
    <col min="1294" max="1294" width="10.28515625" style="40" customWidth="1"/>
    <col min="1295" max="1295" width="0.85546875" style="40" customWidth="1"/>
    <col min="1296" max="1296" width="10.28515625" style="40" customWidth="1"/>
    <col min="1297" max="1297" width="0.85546875" style="40" customWidth="1"/>
    <col min="1298" max="1298" width="10.28515625" style="40" customWidth="1"/>
    <col min="1299" max="1299" width="0.85546875" style="40" customWidth="1"/>
    <col min="1300" max="1300" width="10.28515625" style="40" customWidth="1"/>
    <col min="1301" max="1301" width="0.85546875" style="40" customWidth="1"/>
    <col min="1302" max="1302" width="10.28515625" style="40" customWidth="1"/>
    <col min="1303" max="1303" width="0.85546875" style="40" customWidth="1"/>
    <col min="1304" max="1304" width="10.28515625" style="40" customWidth="1"/>
    <col min="1305" max="1305" width="0.85546875" style="40" customWidth="1"/>
    <col min="1306" max="1306" width="10.28515625" style="40" customWidth="1"/>
    <col min="1307" max="1307" width="0.85546875" style="40" customWidth="1"/>
    <col min="1308" max="1308" width="10.28515625" style="40" customWidth="1"/>
    <col min="1309" max="1309" width="0.85546875" style="40" customWidth="1"/>
    <col min="1310" max="1310" width="10.28515625" style="40" customWidth="1"/>
    <col min="1311" max="1536" width="11.42578125" style="40"/>
    <col min="1537" max="1537" width="0.42578125" style="40" customWidth="1"/>
    <col min="1538" max="1538" width="3.140625" style="40" customWidth="1"/>
    <col min="1539" max="1539" width="0.5703125" style="40" customWidth="1"/>
    <col min="1540" max="1540" width="27" style="40" bestFit="1" customWidth="1"/>
    <col min="1541" max="1541" width="0.85546875" style="40" customWidth="1"/>
    <col min="1542" max="1542" width="10.28515625" style="40" customWidth="1"/>
    <col min="1543" max="1543" width="0.85546875" style="40" customWidth="1"/>
    <col min="1544" max="1544" width="10.28515625" style="40" customWidth="1"/>
    <col min="1545" max="1545" width="0.85546875" style="40" customWidth="1"/>
    <col min="1546" max="1546" width="10.28515625" style="40" customWidth="1"/>
    <col min="1547" max="1547" width="0.85546875" style="40" customWidth="1"/>
    <col min="1548" max="1548" width="10.28515625" style="40" customWidth="1"/>
    <col min="1549" max="1549" width="0.85546875" style="40" customWidth="1"/>
    <col min="1550" max="1550" width="10.28515625" style="40" customWidth="1"/>
    <col min="1551" max="1551" width="0.85546875" style="40" customWidth="1"/>
    <col min="1552" max="1552" width="10.28515625" style="40" customWidth="1"/>
    <col min="1553" max="1553" width="0.85546875" style="40" customWidth="1"/>
    <col min="1554" max="1554" width="10.28515625" style="40" customWidth="1"/>
    <col min="1555" max="1555" width="0.85546875" style="40" customWidth="1"/>
    <col min="1556" max="1556" width="10.28515625" style="40" customWidth="1"/>
    <col min="1557" max="1557" width="0.85546875" style="40" customWidth="1"/>
    <col min="1558" max="1558" width="10.28515625" style="40" customWidth="1"/>
    <col min="1559" max="1559" width="0.85546875" style="40" customWidth="1"/>
    <col min="1560" max="1560" width="10.28515625" style="40" customWidth="1"/>
    <col min="1561" max="1561" width="0.85546875" style="40" customWidth="1"/>
    <col min="1562" max="1562" width="10.28515625" style="40" customWidth="1"/>
    <col min="1563" max="1563" width="0.85546875" style="40" customWidth="1"/>
    <col min="1564" max="1564" width="10.28515625" style="40" customWidth="1"/>
    <col min="1565" max="1565" width="0.85546875" style="40" customWidth="1"/>
    <col min="1566" max="1566" width="10.28515625" style="40" customWidth="1"/>
    <col min="1567" max="1792" width="11.42578125" style="40"/>
    <col min="1793" max="1793" width="0.42578125" style="40" customWidth="1"/>
    <col min="1794" max="1794" width="3.140625" style="40" customWidth="1"/>
    <col min="1795" max="1795" width="0.5703125" style="40" customWidth="1"/>
    <col min="1796" max="1796" width="27" style="40" bestFit="1" customWidth="1"/>
    <col min="1797" max="1797" width="0.85546875" style="40" customWidth="1"/>
    <col min="1798" max="1798" width="10.28515625" style="40" customWidth="1"/>
    <col min="1799" max="1799" width="0.85546875" style="40" customWidth="1"/>
    <col min="1800" max="1800" width="10.28515625" style="40" customWidth="1"/>
    <col min="1801" max="1801" width="0.85546875" style="40" customWidth="1"/>
    <col min="1802" max="1802" width="10.28515625" style="40" customWidth="1"/>
    <col min="1803" max="1803" width="0.85546875" style="40" customWidth="1"/>
    <col min="1804" max="1804" width="10.28515625" style="40" customWidth="1"/>
    <col min="1805" max="1805" width="0.85546875" style="40" customWidth="1"/>
    <col min="1806" max="1806" width="10.28515625" style="40" customWidth="1"/>
    <col min="1807" max="1807" width="0.85546875" style="40" customWidth="1"/>
    <col min="1808" max="1808" width="10.28515625" style="40" customWidth="1"/>
    <col min="1809" max="1809" width="0.85546875" style="40" customWidth="1"/>
    <col min="1810" max="1810" width="10.28515625" style="40" customWidth="1"/>
    <col min="1811" max="1811" width="0.85546875" style="40" customWidth="1"/>
    <col min="1812" max="1812" width="10.28515625" style="40" customWidth="1"/>
    <col min="1813" max="1813" width="0.85546875" style="40" customWidth="1"/>
    <col min="1814" max="1814" width="10.28515625" style="40" customWidth="1"/>
    <col min="1815" max="1815" width="0.85546875" style="40" customWidth="1"/>
    <col min="1816" max="1816" width="10.28515625" style="40" customWidth="1"/>
    <col min="1817" max="1817" width="0.85546875" style="40" customWidth="1"/>
    <col min="1818" max="1818" width="10.28515625" style="40" customWidth="1"/>
    <col min="1819" max="1819" width="0.85546875" style="40" customWidth="1"/>
    <col min="1820" max="1820" width="10.28515625" style="40" customWidth="1"/>
    <col min="1821" max="1821" width="0.85546875" style="40" customWidth="1"/>
    <col min="1822" max="1822" width="10.28515625" style="40" customWidth="1"/>
    <col min="1823" max="2048" width="11.42578125" style="40"/>
    <col min="2049" max="2049" width="0.42578125" style="40" customWidth="1"/>
    <col min="2050" max="2050" width="3.140625" style="40" customWidth="1"/>
    <col min="2051" max="2051" width="0.5703125" style="40" customWidth="1"/>
    <col min="2052" max="2052" width="27" style="40" bestFit="1" customWidth="1"/>
    <col min="2053" max="2053" width="0.85546875" style="40" customWidth="1"/>
    <col min="2054" max="2054" width="10.28515625" style="40" customWidth="1"/>
    <col min="2055" max="2055" width="0.85546875" style="40" customWidth="1"/>
    <col min="2056" max="2056" width="10.28515625" style="40" customWidth="1"/>
    <col min="2057" max="2057" width="0.85546875" style="40" customWidth="1"/>
    <col min="2058" max="2058" width="10.28515625" style="40" customWidth="1"/>
    <col min="2059" max="2059" width="0.85546875" style="40" customWidth="1"/>
    <col min="2060" max="2060" width="10.28515625" style="40" customWidth="1"/>
    <col min="2061" max="2061" width="0.85546875" style="40" customWidth="1"/>
    <col min="2062" max="2062" width="10.28515625" style="40" customWidth="1"/>
    <col min="2063" max="2063" width="0.85546875" style="40" customWidth="1"/>
    <col min="2064" max="2064" width="10.28515625" style="40" customWidth="1"/>
    <col min="2065" max="2065" width="0.85546875" style="40" customWidth="1"/>
    <col min="2066" max="2066" width="10.28515625" style="40" customWidth="1"/>
    <col min="2067" max="2067" width="0.85546875" style="40" customWidth="1"/>
    <col min="2068" max="2068" width="10.28515625" style="40" customWidth="1"/>
    <col min="2069" max="2069" width="0.85546875" style="40" customWidth="1"/>
    <col min="2070" max="2070" width="10.28515625" style="40" customWidth="1"/>
    <col min="2071" max="2071" width="0.85546875" style="40" customWidth="1"/>
    <col min="2072" max="2072" width="10.28515625" style="40" customWidth="1"/>
    <col min="2073" max="2073" width="0.85546875" style="40" customWidth="1"/>
    <col min="2074" max="2074" width="10.28515625" style="40" customWidth="1"/>
    <col min="2075" max="2075" width="0.85546875" style="40" customWidth="1"/>
    <col min="2076" max="2076" width="10.28515625" style="40" customWidth="1"/>
    <col min="2077" max="2077" width="0.85546875" style="40" customWidth="1"/>
    <col min="2078" max="2078" width="10.28515625" style="40" customWidth="1"/>
    <col min="2079" max="2304" width="11.42578125" style="40"/>
    <col min="2305" max="2305" width="0.42578125" style="40" customWidth="1"/>
    <col min="2306" max="2306" width="3.140625" style="40" customWidth="1"/>
    <col min="2307" max="2307" width="0.5703125" style="40" customWidth="1"/>
    <col min="2308" max="2308" width="27" style="40" bestFit="1" customWidth="1"/>
    <col min="2309" max="2309" width="0.85546875" style="40" customWidth="1"/>
    <col min="2310" max="2310" width="10.28515625" style="40" customWidth="1"/>
    <col min="2311" max="2311" width="0.85546875" style="40" customWidth="1"/>
    <col min="2312" max="2312" width="10.28515625" style="40" customWidth="1"/>
    <col min="2313" max="2313" width="0.85546875" style="40" customWidth="1"/>
    <col min="2314" max="2314" width="10.28515625" style="40" customWidth="1"/>
    <col min="2315" max="2315" width="0.85546875" style="40" customWidth="1"/>
    <col min="2316" max="2316" width="10.28515625" style="40" customWidth="1"/>
    <col min="2317" max="2317" width="0.85546875" style="40" customWidth="1"/>
    <col min="2318" max="2318" width="10.28515625" style="40" customWidth="1"/>
    <col min="2319" max="2319" width="0.85546875" style="40" customWidth="1"/>
    <col min="2320" max="2320" width="10.28515625" style="40" customWidth="1"/>
    <col min="2321" max="2321" width="0.85546875" style="40" customWidth="1"/>
    <col min="2322" max="2322" width="10.28515625" style="40" customWidth="1"/>
    <col min="2323" max="2323" width="0.85546875" style="40" customWidth="1"/>
    <col min="2324" max="2324" width="10.28515625" style="40" customWidth="1"/>
    <col min="2325" max="2325" width="0.85546875" style="40" customWidth="1"/>
    <col min="2326" max="2326" width="10.28515625" style="40" customWidth="1"/>
    <col min="2327" max="2327" width="0.85546875" style="40" customWidth="1"/>
    <col min="2328" max="2328" width="10.28515625" style="40" customWidth="1"/>
    <col min="2329" max="2329" width="0.85546875" style="40" customWidth="1"/>
    <col min="2330" max="2330" width="10.28515625" style="40" customWidth="1"/>
    <col min="2331" max="2331" width="0.85546875" style="40" customWidth="1"/>
    <col min="2332" max="2332" width="10.28515625" style="40" customWidth="1"/>
    <col min="2333" max="2333" width="0.85546875" style="40" customWidth="1"/>
    <col min="2334" max="2334" width="10.28515625" style="40" customWidth="1"/>
    <col min="2335" max="2560" width="11.42578125" style="40"/>
    <col min="2561" max="2561" width="0.42578125" style="40" customWidth="1"/>
    <col min="2562" max="2562" width="3.140625" style="40" customWidth="1"/>
    <col min="2563" max="2563" width="0.5703125" style="40" customWidth="1"/>
    <col min="2564" max="2564" width="27" style="40" bestFit="1" customWidth="1"/>
    <col min="2565" max="2565" width="0.85546875" style="40" customWidth="1"/>
    <col min="2566" max="2566" width="10.28515625" style="40" customWidth="1"/>
    <col min="2567" max="2567" width="0.85546875" style="40" customWidth="1"/>
    <col min="2568" max="2568" width="10.28515625" style="40" customWidth="1"/>
    <col min="2569" max="2569" width="0.85546875" style="40" customWidth="1"/>
    <col min="2570" max="2570" width="10.28515625" style="40" customWidth="1"/>
    <col min="2571" max="2571" width="0.85546875" style="40" customWidth="1"/>
    <col min="2572" max="2572" width="10.28515625" style="40" customWidth="1"/>
    <col min="2573" max="2573" width="0.85546875" style="40" customWidth="1"/>
    <col min="2574" max="2574" width="10.28515625" style="40" customWidth="1"/>
    <col min="2575" max="2575" width="0.85546875" style="40" customWidth="1"/>
    <col min="2576" max="2576" width="10.28515625" style="40" customWidth="1"/>
    <col min="2577" max="2577" width="0.85546875" style="40" customWidth="1"/>
    <col min="2578" max="2578" width="10.28515625" style="40" customWidth="1"/>
    <col min="2579" max="2579" width="0.85546875" style="40" customWidth="1"/>
    <col min="2580" max="2580" width="10.28515625" style="40" customWidth="1"/>
    <col min="2581" max="2581" width="0.85546875" style="40" customWidth="1"/>
    <col min="2582" max="2582" width="10.28515625" style="40" customWidth="1"/>
    <col min="2583" max="2583" width="0.85546875" style="40" customWidth="1"/>
    <col min="2584" max="2584" width="10.28515625" style="40" customWidth="1"/>
    <col min="2585" max="2585" width="0.85546875" style="40" customWidth="1"/>
    <col min="2586" max="2586" width="10.28515625" style="40" customWidth="1"/>
    <col min="2587" max="2587" width="0.85546875" style="40" customWidth="1"/>
    <col min="2588" max="2588" width="10.28515625" style="40" customWidth="1"/>
    <col min="2589" max="2589" width="0.85546875" style="40" customWidth="1"/>
    <col min="2590" max="2590" width="10.28515625" style="40" customWidth="1"/>
    <col min="2591" max="2816" width="11.42578125" style="40"/>
    <col min="2817" max="2817" width="0.42578125" style="40" customWidth="1"/>
    <col min="2818" max="2818" width="3.140625" style="40" customWidth="1"/>
    <col min="2819" max="2819" width="0.5703125" style="40" customWidth="1"/>
    <col min="2820" max="2820" width="27" style="40" bestFit="1" customWidth="1"/>
    <col min="2821" max="2821" width="0.85546875" style="40" customWidth="1"/>
    <col min="2822" max="2822" width="10.28515625" style="40" customWidth="1"/>
    <col min="2823" max="2823" width="0.85546875" style="40" customWidth="1"/>
    <col min="2824" max="2824" width="10.28515625" style="40" customWidth="1"/>
    <col min="2825" max="2825" width="0.85546875" style="40" customWidth="1"/>
    <col min="2826" max="2826" width="10.28515625" style="40" customWidth="1"/>
    <col min="2827" max="2827" width="0.85546875" style="40" customWidth="1"/>
    <col min="2828" max="2828" width="10.28515625" style="40" customWidth="1"/>
    <col min="2829" max="2829" width="0.85546875" style="40" customWidth="1"/>
    <col min="2830" max="2830" width="10.28515625" style="40" customWidth="1"/>
    <col min="2831" max="2831" width="0.85546875" style="40" customWidth="1"/>
    <col min="2832" max="2832" width="10.28515625" style="40" customWidth="1"/>
    <col min="2833" max="2833" width="0.85546875" style="40" customWidth="1"/>
    <col min="2834" max="2834" width="10.28515625" style="40" customWidth="1"/>
    <col min="2835" max="2835" width="0.85546875" style="40" customWidth="1"/>
    <col min="2836" max="2836" width="10.28515625" style="40" customWidth="1"/>
    <col min="2837" max="2837" width="0.85546875" style="40" customWidth="1"/>
    <col min="2838" max="2838" width="10.28515625" style="40" customWidth="1"/>
    <col min="2839" max="2839" width="0.85546875" style="40" customWidth="1"/>
    <col min="2840" max="2840" width="10.28515625" style="40" customWidth="1"/>
    <col min="2841" max="2841" width="0.85546875" style="40" customWidth="1"/>
    <col min="2842" max="2842" width="10.28515625" style="40" customWidth="1"/>
    <col min="2843" max="2843" width="0.85546875" style="40" customWidth="1"/>
    <col min="2844" max="2844" width="10.28515625" style="40" customWidth="1"/>
    <col min="2845" max="2845" width="0.85546875" style="40" customWidth="1"/>
    <col min="2846" max="2846" width="10.28515625" style="40" customWidth="1"/>
    <col min="2847" max="3072" width="11.42578125" style="40"/>
    <col min="3073" max="3073" width="0.42578125" style="40" customWidth="1"/>
    <col min="3074" max="3074" width="3.140625" style="40" customWidth="1"/>
    <col min="3075" max="3075" width="0.5703125" style="40" customWidth="1"/>
    <col min="3076" max="3076" width="27" style="40" bestFit="1" customWidth="1"/>
    <col min="3077" max="3077" width="0.85546875" style="40" customWidth="1"/>
    <col min="3078" max="3078" width="10.28515625" style="40" customWidth="1"/>
    <col min="3079" max="3079" width="0.85546875" style="40" customWidth="1"/>
    <col min="3080" max="3080" width="10.28515625" style="40" customWidth="1"/>
    <col min="3081" max="3081" width="0.85546875" style="40" customWidth="1"/>
    <col min="3082" max="3082" width="10.28515625" style="40" customWidth="1"/>
    <col min="3083" max="3083" width="0.85546875" style="40" customWidth="1"/>
    <col min="3084" max="3084" width="10.28515625" style="40" customWidth="1"/>
    <col min="3085" max="3085" width="0.85546875" style="40" customWidth="1"/>
    <col min="3086" max="3086" width="10.28515625" style="40" customWidth="1"/>
    <col min="3087" max="3087" width="0.85546875" style="40" customWidth="1"/>
    <col min="3088" max="3088" width="10.28515625" style="40" customWidth="1"/>
    <col min="3089" max="3089" width="0.85546875" style="40" customWidth="1"/>
    <col min="3090" max="3090" width="10.28515625" style="40" customWidth="1"/>
    <col min="3091" max="3091" width="0.85546875" style="40" customWidth="1"/>
    <col min="3092" max="3092" width="10.28515625" style="40" customWidth="1"/>
    <col min="3093" max="3093" width="0.85546875" style="40" customWidth="1"/>
    <col min="3094" max="3094" width="10.28515625" style="40" customWidth="1"/>
    <col min="3095" max="3095" width="0.85546875" style="40" customWidth="1"/>
    <col min="3096" max="3096" width="10.28515625" style="40" customWidth="1"/>
    <col min="3097" max="3097" width="0.85546875" style="40" customWidth="1"/>
    <col min="3098" max="3098" width="10.28515625" style="40" customWidth="1"/>
    <col min="3099" max="3099" width="0.85546875" style="40" customWidth="1"/>
    <col min="3100" max="3100" width="10.28515625" style="40" customWidth="1"/>
    <col min="3101" max="3101" width="0.85546875" style="40" customWidth="1"/>
    <col min="3102" max="3102" width="10.28515625" style="40" customWidth="1"/>
    <col min="3103" max="3328" width="11.42578125" style="40"/>
    <col min="3329" max="3329" width="0.42578125" style="40" customWidth="1"/>
    <col min="3330" max="3330" width="3.140625" style="40" customWidth="1"/>
    <col min="3331" max="3331" width="0.5703125" style="40" customWidth="1"/>
    <col min="3332" max="3332" width="27" style="40" bestFit="1" customWidth="1"/>
    <col min="3333" max="3333" width="0.85546875" style="40" customWidth="1"/>
    <col min="3334" max="3334" width="10.28515625" style="40" customWidth="1"/>
    <col min="3335" max="3335" width="0.85546875" style="40" customWidth="1"/>
    <col min="3336" max="3336" width="10.28515625" style="40" customWidth="1"/>
    <col min="3337" max="3337" width="0.85546875" style="40" customWidth="1"/>
    <col min="3338" max="3338" width="10.28515625" style="40" customWidth="1"/>
    <col min="3339" max="3339" width="0.85546875" style="40" customWidth="1"/>
    <col min="3340" max="3340" width="10.28515625" style="40" customWidth="1"/>
    <col min="3341" max="3341" width="0.85546875" style="40" customWidth="1"/>
    <col min="3342" max="3342" width="10.28515625" style="40" customWidth="1"/>
    <col min="3343" max="3343" width="0.85546875" style="40" customWidth="1"/>
    <col min="3344" max="3344" width="10.28515625" style="40" customWidth="1"/>
    <col min="3345" max="3345" width="0.85546875" style="40" customWidth="1"/>
    <col min="3346" max="3346" width="10.28515625" style="40" customWidth="1"/>
    <col min="3347" max="3347" width="0.85546875" style="40" customWidth="1"/>
    <col min="3348" max="3348" width="10.28515625" style="40" customWidth="1"/>
    <col min="3349" max="3349" width="0.85546875" style="40" customWidth="1"/>
    <col min="3350" max="3350" width="10.28515625" style="40" customWidth="1"/>
    <col min="3351" max="3351" width="0.85546875" style="40" customWidth="1"/>
    <col min="3352" max="3352" width="10.28515625" style="40" customWidth="1"/>
    <col min="3353" max="3353" width="0.85546875" style="40" customWidth="1"/>
    <col min="3354" max="3354" width="10.28515625" style="40" customWidth="1"/>
    <col min="3355" max="3355" width="0.85546875" style="40" customWidth="1"/>
    <col min="3356" max="3356" width="10.28515625" style="40" customWidth="1"/>
    <col min="3357" max="3357" width="0.85546875" style="40" customWidth="1"/>
    <col min="3358" max="3358" width="10.28515625" style="40" customWidth="1"/>
    <col min="3359" max="3584" width="11.42578125" style="40"/>
    <col min="3585" max="3585" width="0.42578125" style="40" customWidth="1"/>
    <col min="3586" max="3586" width="3.140625" style="40" customWidth="1"/>
    <col min="3587" max="3587" width="0.5703125" style="40" customWidth="1"/>
    <col min="3588" max="3588" width="27" style="40" bestFit="1" customWidth="1"/>
    <col min="3589" max="3589" width="0.85546875" style="40" customWidth="1"/>
    <col min="3590" max="3590" width="10.28515625" style="40" customWidth="1"/>
    <col min="3591" max="3591" width="0.85546875" style="40" customWidth="1"/>
    <col min="3592" max="3592" width="10.28515625" style="40" customWidth="1"/>
    <col min="3593" max="3593" width="0.85546875" style="40" customWidth="1"/>
    <col min="3594" max="3594" width="10.28515625" style="40" customWidth="1"/>
    <col min="3595" max="3595" width="0.85546875" style="40" customWidth="1"/>
    <col min="3596" max="3596" width="10.28515625" style="40" customWidth="1"/>
    <col min="3597" max="3597" width="0.85546875" style="40" customWidth="1"/>
    <col min="3598" max="3598" width="10.28515625" style="40" customWidth="1"/>
    <col min="3599" max="3599" width="0.85546875" style="40" customWidth="1"/>
    <col min="3600" max="3600" width="10.28515625" style="40" customWidth="1"/>
    <col min="3601" max="3601" width="0.85546875" style="40" customWidth="1"/>
    <col min="3602" max="3602" width="10.28515625" style="40" customWidth="1"/>
    <col min="3603" max="3603" width="0.85546875" style="40" customWidth="1"/>
    <col min="3604" max="3604" width="10.28515625" style="40" customWidth="1"/>
    <col min="3605" max="3605" width="0.85546875" style="40" customWidth="1"/>
    <col min="3606" max="3606" width="10.28515625" style="40" customWidth="1"/>
    <col min="3607" max="3607" width="0.85546875" style="40" customWidth="1"/>
    <col min="3608" max="3608" width="10.28515625" style="40" customWidth="1"/>
    <col min="3609" max="3609" width="0.85546875" style="40" customWidth="1"/>
    <col min="3610" max="3610" width="10.28515625" style="40" customWidth="1"/>
    <col min="3611" max="3611" width="0.85546875" style="40" customWidth="1"/>
    <col min="3612" max="3612" width="10.28515625" style="40" customWidth="1"/>
    <col min="3613" max="3613" width="0.85546875" style="40" customWidth="1"/>
    <col min="3614" max="3614" width="10.28515625" style="40" customWidth="1"/>
    <col min="3615" max="3840" width="11.42578125" style="40"/>
    <col min="3841" max="3841" width="0.42578125" style="40" customWidth="1"/>
    <col min="3842" max="3842" width="3.140625" style="40" customWidth="1"/>
    <col min="3843" max="3843" width="0.5703125" style="40" customWidth="1"/>
    <col min="3844" max="3844" width="27" style="40" bestFit="1" customWidth="1"/>
    <col min="3845" max="3845" width="0.85546875" style="40" customWidth="1"/>
    <col min="3846" max="3846" width="10.28515625" style="40" customWidth="1"/>
    <col min="3847" max="3847" width="0.85546875" style="40" customWidth="1"/>
    <col min="3848" max="3848" width="10.28515625" style="40" customWidth="1"/>
    <col min="3849" max="3849" width="0.85546875" style="40" customWidth="1"/>
    <col min="3850" max="3850" width="10.28515625" style="40" customWidth="1"/>
    <col min="3851" max="3851" width="0.85546875" style="40" customWidth="1"/>
    <col min="3852" max="3852" width="10.28515625" style="40" customWidth="1"/>
    <col min="3853" max="3853" width="0.85546875" style="40" customWidth="1"/>
    <col min="3854" max="3854" width="10.28515625" style="40" customWidth="1"/>
    <col min="3855" max="3855" width="0.85546875" style="40" customWidth="1"/>
    <col min="3856" max="3856" width="10.28515625" style="40" customWidth="1"/>
    <col min="3857" max="3857" width="0.85546875" style="40" customWidth="1"/>
    <col min="3858" max="3858" width="10.28515625" style="40" customWidth="1"/>
    <col min="3859" max="3859" width="0.85546875" style="40" customWidth="1"/>
    <col min="3860" max="3860" width="10.28515625" style="40" customWidth="1"/>
    <col min="3861" max="3861" width="0.85546875" style="40" customWidth="1"/>
    <col min="3862" max="3862" width="10.28515625" style="40" customWidth="1"/>
    <col min="3863" max="3863" width="0.85546875" style="40" customWidth="1"/>
    <col min="3864" max="3864" width="10.28515625" style="40" customWidth="1"/>
    <col min="3865" max="3865" width="0.85546875" style="40" customWidth="1"/>
    <col min="3866" max="3866" width="10.28515625" style="40" customWidth="1"/>
    <col min="3867" max="3867" width="0.85546875" style="40" customWidth="1"/>
    <col min="3868" max="3868" width="10.28515625" style="40" customWidth="1"/>
    <col min="3869" max="3869" width="0.85546875" style="40" customWidth="1"/>
    <col min="3870" max="3870" width="10.28515625" style="40" customWidth="1"/>
    <col min="3871" max="4096" width="11.42578125" style="40"/>
    <col min="4097" max="4097" width="0.42578125" style="40" customWidth="1"/>
    <col min="4098" max="4098" width="3.140625" style="40" customWidth="1"/>
    <col min="4099" max="4099" width="0.5703125" style="40" customWidth="1"/>
    <col min="4100" max="4100" width="27" style="40" bestFit="1" customWidth="1"/>
    <col min="4101" max="4101" width="0.85546875" style="40" customWidth="1"/>
    <col min="4102" max="4102" width="10.28515625" style="40" customWidth="1"/>
    <col min="4103" max="4103" width="0.85546875" style="40" customWidth="1"/>
    <col min="4104" max="4104" width="10.28515625" style="40" customWidth="1"/>
    <col min="4105" max="4105" width="0.85546875" style="40" customWidth="1"/>
    <col min="4106" max="4106" width="10.28515625" style="40" customWidth="1"/>
    <col min="4107" max="4107" width="0.85546875" style="40" customWidth="1"/>
    <col min="4108" max="4108" width="10.28515625" style="40" customWidth="1"/>
    <col min="4109" max="4109" width="0.85546875" style="40" customWidth="1"/>
    <col min="4110" max="4110" width="10.28515625" style="40" customWidth="1"/>
    <col min="4111" max="4111" width="0.85546875" style="40" customWidth="1"/>
    <col min="4112" max="4112" width="10.28515625" style="40" customWidth="1"/>
    <col min="4113" max="4113" width="0.85546875" style="40" customWidth="1"/>
    <col min="4114" max="4114" width="10.28515625" style="40" customWidth="1"/>
    <col min="4115" max="4115" width="0.85546875" style="40" customWidth="1"/>
    <col min="4116" max="4116" width="10.28515625" style="40" customWidth="1"/>
    <col min="4117" max="4117" width="0.85546875" style="40" customWidth="1"/>
    <col min="4118" max="4118" width="10.28515625" style="40" customWidth="1"/>
    <col min="4119" max="4119" width="0.85546875" style="40" customWidth="1"/>
    <col min="4120" max="4120" width="10.28515625" style="40" customWidth="1"/>
    <col min="4121" max="4121" width="0.85546875" style="40" customWidth="1"/>
    <col min="4122" max="4122" width="10.28515625" style="40" customWidth="1"/>
    <col min="4123" max="4123" width="0.85546875" style="40" customWidth="1"/>
    <col min="4124" max="4124" width="10.28515625" style="40" customWidth="1"/>
    <col min="4125" max="4125" width="0.85546875" style="40" customWidth="1"/>
    <col min="4126" max="4126" width="10.28515625" style="40" customWidth="1"/>
    <col min="4127" max="4352" width="11.42578125" style="40"/>
    <col min="4353" max="4353" width="0.42578125" style="40" customWidth="1"/>
    <col min="4354" max="4354" width="3.140625" style="40" customWidth="1"/>
    <col min="4355" max="4355" width="0.5703125" style="40" customWidth="1"/>
    <col min="4356" max="4356" width="27" style="40" bestFit="1" customWidth="1"/>
    <col min="4357" max="4357" width="0.85546875" style="40" customWidth="1"/>
    <col min="4358" max="4358" width="10.28515625" style="40" customWidth="1"/>
    <col min="4359" max="4359" width="0.85546875" style="40" customWidth="1"/>
    <col min="4360" max="4360" width="10.28515625" style="40" customWidth="1"/>
    <col min="4361" max="4361" width="0.85546875" style="40" customWidth="1"/>
    <col min="4362" max="4362" width="10.28515625" style="40" customWidth="1"/>
    <col min="4363" max="4363" width="0.85546875" style="40" customWidth="1"/>
    <col min="4364" max="4364" width="10.28515625" style="40" customWidth="1"/>
    <col min="4365" max="4365" width="0.85546875" style="40" customWidth="1"/>
    <col min="4366" max="4366" width="10.28515625" style="40" customWidth="1"/>
    <col min="4367" max="4367" width="0.85546875" style="40" customWidth="1"/>
    <col min="4368" max="4368" width="10.28515625" style="40" customWidth="1"/>
    <col min="4369" max="4369" width="0.85546875" style="40" customWidth="1"/>
    <col min="4370" max="4370" width="10.28515625" style="40" customWidth="1"/>
    <col min="4371" max="4371" width="0.85546875" style="40" customWidth="1"/>
    <col min="4372" max="4372" width="10.28515625" style="40" customWidth="1"/>
    <col min="4373" max="4373" width="0.85546875" style="40" customWidth="1"/>
    <col min="4374" max="4374" width="10.28515625" style="40" customWidth="1"/>
    <col min="4375" max="4375" width="0.85546875" style="40" customWidth="1"/>
    <col min="4376" max="4376" width="10.28515625" style="40" customWidth="1"/>
    <col min="4377" max="4377" width="0.85546875" style="40" customWidth="1"/>
    <col min="4378" max="4378" width="10.28515625" style="40" customWidth="1"/>
    <col min="4379" max="4379" width="0.85546875" style="40" customWidth="1"/>
    <col min="4380" max="4380" width="10.28515625" style="40" customWidth="1"/>
    <col min="4381" max="4381" width="0.85546875" style="40" customWidth="1"/>
    <col min="4382" max="4382" width="10.28515625" style="40" customWidth="1"/>
    <col min="4383" max="4608" width="11.42578125" style="40"/>
    <col min="4609" max="4609" width="0.42578125" style="40" customWidth="1"/>
    <col min="4610" max="4610" width="3.140625" style="40" customWidth="1"/>
    <col min="4611" max="4611" width="0.5703125" style="40" customWidth="1"/>
    <col min="4612" max="4612" width="27" style="40" bestFit="1" customWidth="1"/>
    <col min="4613" max="4613" width="0.85546875" style="40" customWidth="1"/>
    <col min="4614" max="4614" width="10.28515625" style="40" customWidth="1"/>
    <col min="4615" max="4615" width="0.85546875" style="40" customWidth="1"/>
    <col min="4616" max="4616" width="10.28515625" style="40" customWidth="1"/>
    <col min="4617" max="4617" width="0.85546875" style="40" customWidth="1"/>
    <col min="4618" max="4618" width="10.28515625" style="40" customWidth="1"/>
    <col min="4619" max="4619" width="0.85546875" style="40" customWidth="1"/>
    <col min="4620" max="4620" width="10.28515625" style="40" customWidth="1"/>
    <col min="4621" max="4621" width="0.85546875" style="40" customWidth="1"/>
    <col min="4622" max="4622" width="10.28515625" style="40" customWidth="1"/>
    <col min="4623" max="4623" width="0.85546875" style="40" customWidth="1"/>
    <col min="4624" max="4624" width="10.28515625" style="40" customWidth="1"/>
    <col min="4625" max="4625" width="0.85546875" style="40" customWidth="1"/>
    <col min="4626" max="4626" width="10.28515625" style="40" customWidth="1"/>
    <col min="4627" max="4627" width="0.85546875" style="40" customWidth="1"/>
    <col min="4628" max="4628" width="10.28515625" style="40" customWidth="1"/>
    <col min="4629" max="4629" width="0.85546875" style="40" customWidth="1"/>
    <col min="4630" max="4630" width="10.28515625" style="40" customWidth="1"/>
    <col min="4631" max="4631" width="0.85546875" style="40" customWidth="1"/>
    <col min="4632" max="4632" width="10.28515625" style="40" customWidth="1"/>
    <col min="4633" max="4633" width="0.85546875" style="40" customWidth="1"/>
    <col min="4634" max="4634" width="10.28515625" style="40" customWidth="1"/>
    <col min="4635" max="4635" width="0.85546875" style="40" customWidth="1"/>
    <col min="4636" max="4636" width="10.28515625" style="40" customWidth="1"/>
    <col min="4637" max="4637" width="0.85546875" style="40" customWidth="1"/>
    <col min="4638" max="4638" width="10.28515625" style="40" customWidth="1"/>
    <col min="4639" max="4864" width="11.42578125" style="40"/>
    <col min="4865" max="4865" width="0.42578125" style="40" customWidth="1"/>
    <col min="4866" max="4866" width="3.140625" style="40" customWidth="1"/>
    <col min="4867" max="4867" width="0.5703125" style="40" customWidth="1"/>
    <col min="4868" max="4868" width="27" style="40" bestFit="1" customWidth="1"/>
    <col min="4869" max="4869" width="0.85546875" style="40" customWidth="1"/>
    <col min="4870" max="4870" width="10.28515625" style="40" customWidth="1"/>
    <col min="4871" max="4871" width="0.85546875" style="40" customWidth="1"/>
    <col min="4872" max="4872" width="10.28515625" style="40" customWidth="1"/>
    <col min="4873" max="4873" width="0.85546875" style="40" customWidth="1"/>
    <col min="4874" max="4874" width="10.28515625" style="40" customWidth="1"/>
    <col min="4875" max="4875" width="0.85546875" style="40" customWidth="1"/>
    <col min="4876" max="4876" width="10.28515625" style="40" customWidth="1"/>
    <col min="4877" max="4877" width="0.85546875" style="40" customWidth="1"/>
    <col min="4878" max="4878" width="10.28515625" style="40" customWidth="1"/>
    <col min="4879" max="4879" width="0.85546875" style="40" customWidth="1"/>
    <col min="4880" max="4880" width="10.28515625" style="40" customWidth="1"/>
    <col min="4881" max="4881" width="0.85546875" style="40" customWidth="1"/>
    <col min="4882" max="4882" width="10.28515625" style="40" customWidth="1"/>
    <col min="4883" max="4883" width="0.85546875" style="40" customWidth="1"/>
    <col min="4884" max="4884" width="10.28515625" style="40" customWidth="1"/>
    <col min="4885" max="4885" width="0.85546875" style="40" customWidth="1"/>
    <col min="4886" max="4886" width="10.28515625" style="40" customWidth="1"/>
    <col min="4887" max="4887" width="0.85546875" style="40" customWidth="1"/>
    <col min="4888" max="4888" width="10.28515625" style="40" customWidth="1"/>
    <col min="4889" max="4889" width="0.85546875" style="40" customWidth="1"/>
    <col min="4890" max="4890" width="10.28515625" style="40" customWidth="1"/>
    <col min="4891" max="4891" width="0.85546875" style="40" customWidth="1"/>
    <col min="4892" max="4892" width="10.28515625" style="40" customWidth="1"/>
    <col min="4893" max="4893" width="0.85546875" style="40" customWidth="1"/>
    <col min="4894" max="4894" width="10.28515625" style="40" customWidth="1"/>
    <col min="4895" max="5120" width="11.42578125" style="40"/>
    <col min="5121" max="5121" width="0.42578125" style="40" customWidth="1"/>
    <col min="5122" max="5122" width="3.140625" style="40" customWidth="1"/>
    <col min="5123" max="5123" width="0.5703125" style="40" customWidth="1"/>
    <col min="5124" max="5124" width="27" style="40" bestFit="1" customWidth="1"/>
    <col min="5125" max="5125" width="0.85546875" style="40" customWidth="1"/>
    <col min="5126" max="5126" width="10.28515625" style="40" customWidth="1"/>
    <col min="5127" max="5127" width="0.85546875" style="40" customWidth="1"/>
    <col min="5128" max="5128" width="10.28515625" style="40" customWidth="1"/>
    <col min="5129" max="5129" width="0.85546875" style="40" customWidth="1"/>
    <col min="5130" max="5130" width="10.28515625" style="40" customWidth="1"/>
    <col min="5131" max="5131" width="0.85546875" style="40" customWidth="1"/>
    <col min="5132" max="5132" width="10.28515625" style="40" customWidth="1"/>
    <col min="5133" max="5133" width="0.85546875" style="40" customWidth="1"/>
    <col min="5134" max="5134" width="10.28515625" style="40" customWidth="1"/>
    <col min="5135" max="5135" width="0.85546875" style="40" customWidth="1"/>
    <col min="5136" max="5136" width="10.28515625" style="40" customWidth="1"/>
    <col min="5137" max="5137" width="0.85546875" style="40" customWidth="1"/>
    <col min="5138" max="5138" width="10.28515625" style="40" customWidth="1"/>
    <col min="5139" max="5139" width="0.85546875" style="40" customWidth="1"/>
    <col min="5140" max="5140" width="10.28515625" style="40" customWidth="1"/>
    <col min="5141" max="5141" width="0.85546875" style="40" customWidth="1"/>
    <col min="5142" max="5142" width="10.28515625" style="40" customWidth="1"/>
    <col min="5143" max="5143" width="0.85546875" style="40" customWidth="1"/>
    <col min="5144" max="5144" width="10.28515625" style="40" customWidth="1"/>
    <col min="5145" max="5145" width="0.85546875" style="40" customWidth="1"/>
    <col min="5146" max="5146" width="10.28515625" style="40" customWidth="1"/>
    <col min="5147" max="5147" width="0.85546875" style="40" customWidth="1"/>
    <col min="5148" max="5148" width="10.28515625" style="40" customWidth="1"/>
    <col min="5149" max="5149" width="0.85546875" style="40" customWidth="1"/>
    <col min="5150" max="5150" width="10.28515625" style="40" customWidth="1"/>
    <col min="5151" max="5376" width="11.42578125" style="40"/>
    <col min="5377" max="5377" width="0.42578125" style="40" customWidth="1"/>
    <col min="5378" max="5378" width="3.140625" style="40" customWidth="1"/>
    <col min="5379" max="5379" width="0.5703125" style="40" customWidth="1"/>
    <col min="5380" max="5380" width="27" style="40" bestFit="1" customWidth="1"/>
    <col min="5381" max="5381" width="0.85546875" style="40" customWidth="1"/>
    <col min="5382" max="5382" width="10.28515625" style="40" customWidth="1"/>
    <col min="5383" max="5383" width="0.85546875" style="40" customWidth="1"/>
    <col min="5384" max="5384" width="10.28515625" style="40" customWidth="1"/>
    <col min="5385" max="5385" width="0.85546875" style="40" customWidth="1"/>
    <col min="5386" max="5386" width="10.28515625" style="40" customWidth="1"/>
    <col min="5387" max="5387" width="0.85546875" style="40" customWidth="1"/>
    <col min="5388" max="5388" width="10.28515625" style="40" customWidth="1"/>
    <col min="5389" max="5389" width="0.85546875" style="40" customWidth="1"/>
    <col min="5390" max="5390" width="10.28515625" style="40" customWidth="1"/>
    <col min="5391" max="5391" width="0.85546875" style="40" customWidth="1"/>
    <col min="5392" max="5392" width="10.28515625" style="40" customWidth="1"/>
    <col min="5393" max="5393" width="0.85546875" style="40" customWidth="1"/>
    <col min="5394" max="5394" width="10.28515625" style="40" customWidth="1"/>
    <col min="5395" max="5395" width="0.85546875" style="40" customWidth="1"/>
    <col min="5396" max="5396" width="10.28515625" style="40" customWidth="1"/>
    <col min="5397" max="5397" width="0.85546875" style="40" customWidth="1"/>
    <col min="5398" max="5398" width="10.28515625" style="40" customWidth="1"/>
    <col min="5399" max="5399" width="0.85546875" style="40" customWidth="1"/>
    <col min="5400" max="5400" width="10.28515625" style="40" customWidth="1"/>
    <col min="5401" max="5401" width="0.85546875" style="40" customWidth="1"/>
    <col min="5402" max="5402" width="10.28515625" style="40" customWidth="1"/>
    <col min="5403" max="5403" width="0.85546875" style="40" customWidth="1"/>
    <col min="5404" max="5404" width="10.28515625" style="40" customWidth="1"/>
    <col min="5405" max="5405" width="0.85546875" style="40" customWidth="1"/>
    <col min="5406" max="5406" width="10.28515625" style="40" customWidth="1"/>
    <col min="5407" max="5632" width="11.42578125" style="40"/>
    <col min="5633" max="5633" width="0.42578125" style="40" customWidth="1"/>
    <col min="5634" max="5634" width="3.140625" style="40" customWidth="1"/>
    <col min="5635" max="5635" width="0.5703125" style="40" customWidth="1"/>
    <col min="5636" max="5636" width="27" style="40" bestFit="1" customWidth="1"/>
    <col min="5637" max="5637" width="0.85546875" style="40" customWidth="1"/>
    <col min="5638" max="5638" width="10.28515625" style="40" customWidth="1"/>
    <col min="5639" max="5639" width="0.85546875" style="40" customWidth="1"/>
    <col min="5640" max="5640" width="10.28515625" style="40" customWidth="1"/>
    <col min="5641" max="5641" width="0.85546875" style="40" customWidth="1"/>
    <col min="5642" max="5642" width="10.28515625" style="40" customWidth="1"/>
    <col min="5643" max="5643" width="0.85546875" style="40" customWidth="1"/>
    <col min="5644" max="5644" width="10.28515625" style="40" customWidth="1"/>
    <col min="5645" max="5645" width="0.85546875" style="40" customWidth="1"/>
    <col min="5646" max="5646" width="10.28515625" style="40" customWidth="1"/>
    <col min="5647" max="5647" width="0.85546875" style="40" customWidth="1"/>
    <col min="5648" max="5648" width="10.28515625" style="40" customWidth="1"/>
    <col min="5649" max="5649" width="0.85546875" style="40" customWidth="1"/>
    <col min="5650" max="5650" width="10.28515625" style="40" customWidth="1"/>
    <col min="5651" max="5651" width="0.85546875" style="40" customWidth="1"/>
    <col min="5652" max="5652" width="10.28515625" style="40" customWidth="1"/>
    <col min="5653" max="5653" width="0.85546875" style="40" customWidth="1"/>
    <col min="5654" max="5654" width="10.28515625" style="40" customWidth="1"/>
    <col min="5655" max="5655" width="0.85546875" style="40" customWidth="1"/>
    <col min="5656" max="5656" width="10.28515625" style="40" customWidth="1"/>
    <col min="5657" max="5657" width="0.85546875" style="40" customWidth="1"/>
    <col min="5658" max="5658" width="10.28515625" style="40" customWidth="1"/>
    <col min="5659" max="5659" width="0.85546875" style="40" customWidth="1"/>
    <col min="5660" max="5660" width="10.28515625" style="40" customWidth="1"/>
    <col min="5661" max="5661" width="0.85546875" style="40" customWidth="1"/>
    <col min="5662" max="5662" width="10.28515625" style="40" customWidth="1"/>
    <col min="5663" max="5888" width="11.42578125" style="40"/>
    <col min="5889" max="5889" width="0.42578125" style="40" customWidth="1"/>
    <col min="5890" max="5890" width="3.140625" style="40" customWidth="1"/>
    <col min="5891" max="5891" width="0.5703125" style="40" customWidth="1"/>
    <col min="5892" max="5892" width="27" style="40" bestFit="1" customWidth="1"/>
    <col min="5893" max="5893" width="0.85546875" style="40" customWidth="1"/>
    <col min="5894" max="5894" width="10.28515625" style="40" customWidth="1"/>
    <col min="5895" max="5895" width="0.85546875" style="40" customWidth="1"/>
    <col min="5896" max="5896" width="10.28515625" style="40" customWidth="1"/>
    <col min="5897" max="5897" width="0.85546875" style="40" customWidth="1"/>
    <col min="5898" max="5898" width="10.28515625" style="40" customWidth="1"/>
    <col min="5899" max="5899" width="0.85546875" style="40" customWidth="1"/>
    <col min="5900" max="5900" width="10.28515625" style="40" customWidth="1"/>
    <col min="5901" max="5901" width="0.85546875" style="40" customWidth="1"/>
    <col min="5902" max="5902" width="10.28515625" style="40" customWidth="1"/>
    <col min="5903" max="5903" width="0.85546875" style="40" customWidth="1"/>
    <col min="5904" max="5904" width="10.28515625" style="40" customWidth="1"/>
    <col min="5905" max="5905" width="0.85546875" style="40" customWidth="1"/>
    <col min="5906" max="5906" width="10.28515625" style="40" customWidth="1"/>
    <col min="5907" max="5907" width="0.85546875" style="40" customWidth="1"/>
    <col min="5908" max="5908" width="10.28515625" style="40" customWidth="1"/>
    <col min="5909" max="5909" width="0.85546875" style="40" customWidth="1"/>
    <col min="5910" max="5910" width="10.28515625" style="40" customWidth="1"/>
    <col min="5911" max="5911" width="0.85546875" style="40" customWidth="1"/>
    <col min="5912" max="5912" width="10.28515625" style="40" customWidth="1"/>
    <col min="5913" max="5913" width="0.85546875" style="40" customWidth="1"/>
    <col min="5914" max="5914" width="10.28515625" style="40" customWidth="1"/>
    <col min="5915" max="5915" width="0.85546875" style="40" customWidth="1"/>
    <col min="5916" max="5916" width="10.28515625" style="40" customWidth="1"/>
    <col min="5917" max="5917" width="0.85546875" style="40" customWidth="1"/>
    <col min="5918" max="5918" width="10.28515625" style="40" customWidth="1"/>
    <col min="5919" max="6144" width="11.42578125" style="40"/>
    <col min="6145" max="6145" width="0.42578125" style="40" customWidth="1"/>
    <col min="6146" max="6146" width="3.140625" style="40" customWidth="1"/>
    <col min="6147" max="6147" width="0.5703125" style="40" customWidth="1"/>
    <col min="6148" max="6148" width="27" style="40" bestFit="1" customWidth="1"/>
    <col min="6149" max="6149" width="0.85546875" style="40" customWidth="1"/>
    <col min="6150" max="6150" width="10.28515625" style="40" customWidth="1"/>
    <col min="6151" max="6151" width="0.85546875" style="40" customWidth="1"/>
    <col min="6152" max="6152" width="10.28515625" style="40" customWidth="1"/>
    <col min="6153" max="6153" width="0.85546875" style="40" customWidth="1"/>
    <col min="6154" max="6154" width="10.28515625" style="40" customWidth="1"/>
    <col min="6155" max="6155" width="0.85546875" style="40" customWidth="1"/>
    <col min="6156" max="6156" width="10.28515625" style="40" customWidth="1"/>
    <col min="6157" max="6157" width="0.85546875" style="40" customWidth="1"/>
    <col min="6158" max="6158" width="10.28515625" style="40" customWidth="1"/>
    <col min="6159" max="6159" width="0.85546875" style="40" customWidth="1"/>
    <col min="6160" max="6160" width="10.28515625" style="40" customWidth="1"/>
    <col min="6161" max="6161" width="0.85546875" style="40" customWidth="1"/>
    <col min="6162" max="6162" width="10.28515625" style="40" customWidth="1"/>
    <col min="6163" max="6163" width="0.85546875" style="40" customWidth="1"/>
    <col min="6164" max="6164" width="10.28515625" style="40" customWidth="1"/>
    <col min="6165" max="6165" width="0.85546875" style="40" customWidth="1"/>
    <col min="6166" max="6166" width="10.28515625" style="40" customWidth="1"/>
    <col min="6167" max="6167" width="0.85546875" style="40" customWidth="1"/>
    <col min="6168" max="6168" width="10.28515625" style="40" customWidth="1"/>
    <col min="6169" max="6169" width="0.85546875" style="40" customWidth="1"/>
    <col min="6170" max="6170" width="10.28515625" style="40" customWidth="1"/>
    <col min="6171" max="6171" width="0.85546875" style="40" customWidth="1"/>
    <col min="6172" max="6172" width="10.28515625" style="40" customWidth="1"/>
    <col min="6173" max="6173" width="0.85546875" style="40" customWidth="1"/>
    <col min="6174" max="6174" width="10.28515625" style="40" customWidth="1"/>
    <col min="6175" max="6400" width="11.42578125" style="40"/>
    <col min="6401" max="6401" width="0.42578125" style="40" customWidth="1"/>
    <col min="6402" max="6402" width="3.140625" style="40" customWidth="1"/>
    <col min="6403" max="6403" width="0.5703125" style="40" customWidth="1"/>
    <col min="6404" max="6404" width="27" style="40" bestFit="1" customWidth="1"/>
    <col min="6405" max="6405" width="0.85546875" style="40" customWidth="1"/>
    <col min="6406" max="6406" width="10.28515625" style="40" customWidth="1"/>
    <col min="6407" max="6407" width="0.85546875" style="40" customWidth="1"/>
    <col min="6408" max="6408" width="10.28515625" style="40" customWidth="1"/>
    <col min="6409" max="6409" width="0.85546875" style="40" customWidth="1"/>
    <col min="6410" max="6410" width="10.28515625" style="40" customWidth="1"/>
    <col min="6411" max="6411" width="0.85546875" style="40" customWidth="1"/>
    <col min="6412" max="6412" width="10.28515625" style="40" customWidth="1"/>
    <col min="6413" max="6413" width="0.85546875" style="40" customWidth="1"/>
    <col min="6414" max="6414" width="10.28515625" style="40" customWidth="1"/>
    <col min="6415" max="6415" width="0.85546875" style="40" customWidth="1"/>
    <col min="6416" max="6416" width="10.28515625" style="40" customWidth="1"/>
    <col min="6417" max="6417" width="0.85546875" style="40" customWidth="1"/>
    <col min="6418" max="6418" width="10.28515625" style="40" customWidth="1"/>
    <col min="6419" max="6419" width="0.85546875" style="40" customWidth="1"/>
    <col min="6420" max="6420" width="10.28515625" style="40" customWidth="1"/>
    <col min="6421" max="6421" width="0.85546875" style="40" customWidth="1"/>
    <col min="6422" max="6422" width="10.28515625" style="40" customWidth="1"/>
    <col min="6423" max="6423" width="0.85546875" style="40" customWidth="1"/>
    <col min="6424" max="6424" width="10.28515625" style="40" customWidth="1"/>
    <col min="6425" max="6425" width="0.85546875" style="40" customWidth="1"/>
    <col min="6426" max="6426" width="10.28515625" style="40" customWidth="1"/>
    <col min="6427" max="6427" width="0.85546875" style="40" customWidth="1"/>
    <col min="6428" max="6428" width="10.28515625" style="40" customWidth="1"/>
    <col min="6429" max="6429" width="0.85546875" style="40" customWidth="1"/>
    <col min="6430" max="6430" width="10.28515625" style="40" customWidth="1"/>
    <col min="6431" max="6656" width="11.42578125" style="40"/>
    <col min="6657" max="6657" width="0.42578125" style="40" customWidth="1"/>
    <col min="6658" max="6658" width="3.140625" style="40" customWidth="1"/>
    <col min="6659" max="6659" width="0.5703125" style="40" customWidth="1"/>
    <col min="6660" max="6660" width="27" style="40" bestFit="1" customWidth="1"/>
    <col min="6661" max="6661" width="0.85546875" style="40" customWidth="1"/>
    <col min="6662" max="6662" width="10.28515625" style="40" customWidth="1"/>
    <col min="6663" max="6663" width="0.85546875" style="40" customWidth="1"/>
    <col min="6664" max="6664" width="10.28515625" style="40" customWidth="1"/>
    <col min="6665" max="6665" width="0.85546875" style="40" customWidth="1"/>
    <col min="6666" max="6666" width="10.28515625" style="40" customWidth="1"/>
    <col min="6667" max="6667" width="0.85546875" style="40" customWidth="1"/>
    <col min="6668" max="6668" width="10.28515625" style="40" customWidth="1"/>
    <col min="6669" max="6669" width="0.85546875" style="40" customWidth="1"/>
    <col min="6670" max="6670" width="10.28515625" style="40" customWidth="1"/>
    <col min="6671" max="6671" width="0.85546875" style="40" customWidth="1"/>
    <col min="6672" max="6672" width="10.28515625" style="40" customWidth="1"/>
    <col min="6673" max="6673" width="0.85546875" style="40" customWidth="1"/>
    <col min="6674" max="6674" width="10.28515625" style="40" customWidth="1"/>
    <col min="6675" max="6675" width="0.85546875" style="40" customWidth="1"/>
    <col min="6676" max="6676" width="10.28515625" style="40" customWidth="1"/>
    <col min="6677" max="6677" width="0.85546875" style="40" customWidth="1"/>
    <col min="6678" max="6678" width="10.28515625" style="40" customWidth="1"/>
    <col min="6679" max="6679" width="0.85546875" style="40" customWidth="1"/>
    <col min="6680" max="6680" width="10.28515625" style="40" customWidth="1"/>
    <col min="6681" max="6681" width="0.85546875" style="40" customWidth="1"/>
    <col min="6682" max="6682" width="10.28515625" style="40" customWidth="1"/>
    <col min="6683" max="6683" width="0.85546875" style="40" customWidth="1"/>
    <col min="6684" max="6684" width="10.28515625" style="40" customWidth="1"/>
    <col min="6685" max="6685" width="0.85546875" style="40" customWidth="1"/>
    <col min="6686" max="6686" width="10.28515625" style="40" customWidth="1"/>
    <col min="6687" max="6912" width="11.42578125" style="40"/>
    <col min="6913" max="6913" width="0.42578125" style="40" customWidth="1"/>
    <col min="6914" max="6914" width="3.140625" style="40" customWidth="1"/>
    <col min="6915" max="6915" width="0.5703125" style="40" customWidth="1"/>
    <col min="6916" max="6916" width="27" style="40" bestFit="1" customWidth="1"/>
    <col min="6917" max="6917" width="0.85546875" style="40" customWidth="1"/>
    <col min="6918" max="6918" width="10.28515625" style="40" customWidth="1"/>
    <col min="6919" max="6919" width="0.85546875" style="40" customWidth="1"/>
    <col min="6920" max="6920" width="10.28515625" style="40" customWidth="1"/>
    <col min="6921" max="6921" width="0.85546875" style="40" customWidth="1"/>
    <col min="6922" max="6922" width="10.28515625" style="40" customWidth="1"/>
    <col min="6923" max="6923" width="0.85546875" style="40" customWidth="1"/>
    <col min="6924" max="6924" width="10.28515625" style="40" customWidth="1"/>
    <col min="6925" max="6925" width="0.85546875" style="40" customWidth="1"/>
    <col min="6926" max="6926" width="10.28515625" style="40" customWidth="1"/>
    <col min="6927" max="6927" width="0.85546875" style="40" customWidth="1"/>
    <col min="6928" max="6928" width="10.28515625" style="40" customWidth="1"/>
    <col min="6929" max="6929" width="0.85546875" style="40" customWidth="1"/>
    <col min="6930" max="6930" width="10.28515625" style="40" customWidth="1"/>
    <col min="6931" max="6931" width="0.85546875" style="40" customWidth="1"/>
    <col min="6932" max="6932" width="10.28515625" style="40" customWidth="1"/>
    <col min="6933" max="6933" width="0.85546875" style="40" customWidth="1"/>
    <col min="6934" max="6934" width="10.28515625" style="40" customWidth="1"/>
    <col min="6935" max="6935" width="0.85546875" style="40" customWidth="1"/>
    <col min="6936" max="6936" width="10.28515625" style="40" customWidth="1"/>
    <col min="6937" max="6937" width="0.85546875" style="40" customWidth="1"/>
    <col min="6938" max="6938" width="10.28515625" style="40" customWidth="1"/>
    <col min="6939" max="6939" width="0.85546875" style="40" customWidth="1"/>
    <col min="6940" max="6940" width="10.28515625" style="40" customWidth="1"/>
    <col min="6941" max="6941" width="0.85546875" style="40" customWidth="1"/>
    <col min="6942" max="6942" width="10.28515625" style="40" customWidth="1"/>
    <col min="6943" max="7168" width="11.42578125" style="40"/>
    <col min="7169" max="7169" width="0.42578125" style="40" customWidth="1"/>
    <col min="7170" max="7170" width="3.140625" style="40" customWidth="1"/>
    <col min="7171" max="7171" width="0.5703125" style="40" customWidth="1"/>
    <col min="7172" max="7172" width="27" style="40" bestFit="1" customWidth="1"/>
    <col min="7173" max="7173" width="0.85546875" style="40" customWidth="1"/>
    <col min="7174" max="7174" width="10.28515625" style="40" customWidth="1"/>
    <col min="7175" max="7175" width="0.85546875" style="40" customWidth="1"/>
    <col min="7176" max="7176" width="10.28515625" style="40" customWidth="1"/>
    <col min="7177" max="7177" width="0.85546875" style="40" customWidth="1"/>
    <col min="7178" max="7178" width="10.28515625" style="40" customWidth="1"/>
    <col min="7179" max="7179" width="0.85546875" style="40" customWidth="1"/>
    <col min="7180" max="7180" width="10.28515625" style="40" customWidth="1"/>
    <col min="7181" max="7181" width="0.85546875" style="40" customWidth="1"/>
    <col min="7182" max="7182" width="10.28515625" style="40" customWidth="1"/>
    <col min="7183" max="7183" width="0.85546875" style="40" customWidth="1"/>
    <col min="7184" max="7184" width="10.28515625" style="40" customWidth="1"/>
    <col min="7185" max="7185" width="0.85546875" style="40" customWidth="1"/>
    <col min="7186" max="7186" width="10.28515625" style="40" customWidth="1"/>
    <col min="7187" max="7187" width="0.85546875" style="40" customWidth="1"/>
    <col min="7188" max="7188" width="10.28515625" style="40" customWidth="1"/>
    <col min="7189" max="7189" width="0.85546875" style="40" customWidth="1"/>
    <col min="7190" max="7190" width="10.28515625" style="40" customWidth="1"/>
    <col min="7191" max="7191" width="0.85546875" style="40" customWidth="1"/>
    <col min="7192" max="7192" width="10.28515625" style="40" customWidth="1"/>
    <col min="7193" max="7193" width="0.85546875" style="40" customWidth="1"/>
    <col min="7194" max="7194" width="10.28515625" style="40" customWidth="1"/>
    <col min="7195" max="7195" width="0.85546875" style="40" customWidth="1"/>
    <col min="7196" max="7196" width="10.28515625" style="40" customWidth="1"/>
    <col min="7197" max="7197" width="0.85546875" style="40" customWidth="1"/>
    <col min="7198" max="7198" width="10.28515625" style="40" customWidth="1"/>
    <col min="7199" max="7424" width="11.42578125" style="40"/>
    <col min="7425" max="7425" width="0.42578125" style="40" customWidth="1"/>
    <col min="7426" max="7426" width="3.140625" style="40" customWidth="1"/>
    <col min="7427" max="7427" width="0.5703125" style="40" customWidth="1"/>
    <col min="7428" max="7428" width="27" style="40" bestFit="1" customWidth="1"/>
    <col min="7429" max="7429" width="0.85546875" style="40" customWidth="1"/>
    <col min="7430" max="7430" width="10.28515625" style="40" customWidth="1"/>
    <col min="7431" max="7431" width="0.85546875" style="40" customWidth="1"/>
    <col min="7432" max="7432" width="10.28515625" style="40" customWidth="1"/>
    <col min="7433" max="7433" width="0.85546875" style="40" customWidth="1"/>
    <col min="7434" max="7434" width="10.28515625" style="40" customWidth="1"/>
    <col min="7435" max="7435" width="0.85546875" style="40" customWidth="1"/>
    <col min="7436" max="7436" width="10.28515625" style="40" customWidth="1"/>
    <col min="7437" max="7437" width="0.85546875" style="40" customWidth="1"/>
    <col min="7438" max="7438" width="10.28515625" style="40" customWidth="1"/>
    <col min="7439" max="7439" width="0.85546875" style="40" customWidth="1"/>
    <col min="7440" max="7440" width="10.28515625" style="40" customWidth="1"/>
    <col min="7441" max="7441" width="0.85546875" style="40" customWidth="1"/>
    <col min="7442" max="7442" width="10.28515625" style="40" customWidth="1"/>
    <col min="7443" max="7443" width="0.85546875" style="40" customWidth="1"/>
    <col min="7444" max="7444" width="10.28515625" style="40" customWidth="1"/>
    <col min="7445" max="7445" width="0.85546875" style="40" customWidth="1"/>
    <col min="7446" max="7446" width="10.28515625" style="40" customWidth="1"/>
    <col min="7447" max="7447" width="0.85546875" style="40" customWidth="1"/>
    <col min="7448" max="7448" width="10.28515625" style="40" customWidth="1"/>
    <col min="7449" max="7449" width="0.85546875" style="40" customWidth="1"/>
    <col min="7450" max="7450" width="10.28515625" style="40" customWidth="1"/>
    <col min="7451" max="7451" width="0.85546875" style="40" customWidth="1"/>
    <col min="7452" max="7452" width="10.28515625" style="40" customWidth="1"/>
    <col min="7453" max="7453" width="0.85546875" style="40" customWidth="1"/>
    <col min="7454" max="7454" width="10.28515625" style="40" customWidth="1"/>
    <col min="7455" max="7680" width="11.42578125" style="40"/>
    <col min="7681" max="7681" width="0.42578125" style="40" customWidth="1"/>
    <col min="7682" max="7682" width="3.140625" style="40" customWidth="1"/>
    <col min="7683" max="7683" width="0.5703125" style="40" customWidth="1"/>
    <col min="7684" max="7684" width="27" style="40" bestFit="1" customWidth="1"/>
    <col min="7685" max="7685" width="0.85546875" style="40" customWidth="1"/>
    <col min="7686" max="7686" width="10.28515625" style="40" customWidth="1"/>
    <col min="7687" max="7687" width="0.85546875" style="40" customWidth="1"/>
    <col min="7688" max="7688" width="10.28515625" style="40" customWidth="1"/>
    <col min="7689" max="7689" width="0.85546875" style="40" customWidth="1"/>
    <col min="7690" max="7690" width="10.28515625" style="40" customWidth="1"/>
    <col min="7691" max="7691" width="0.85546875" style="40" customWidth="1"/>
    <col min="7692" max="7692" width="10.28515625" style="40" customWidth="1"/>
    <col min="7693" max="7693" width="0.85546875" style="40" customWidth="1"/>
    <col min="7694" max="7694" width="10.28515625" style="40" customWidth="1"/>
    <col min="7695" max="7695" width="0.85546875" style="40" customWidth="1"/>
    <col min="7696" max="7696" width="10.28515625" style="40" customWidth="1"/>
    <col min="7697" max="7697" width="0.85546875" style="40" customWidth="1"/>
    <col min="7698" max="7698" width="10.28515625" style="40" customWidth="1"/>
    <col min="7699" max="7699" width="0.85546875" style="40" customWidth="1"/>
    <col min="7700" max="7700" width="10.28515625" style="40" customWidth="1"/>
    <col min="7701" max="7701" width="0.85546875" style="40" customWidth="1"/>
    <col min="7702" max="7702" width="10.28515625" style="40" customWidth="1"/>
    <col min="7703" max="7703" width="0.85546875" style="40" customWidth="1"/>
    <col min="7704" max="7704" width="10.28515625" style="40" customWidth="1"/>
    <col min="7705" max="7705" width="0.85546875" style="40" customWidth="1"/>
    <col min="7706" max="7706" width="10.28515625" style="40" customWidth="1"/>
    <col min="7707" max="7707" width="0.85546875" style="40" customWidth="1"/>
    <col min="7708" max="7708" width="10.28515625" style="40" customWidth="1"/>
    <col min="7709" max="7709" width="0.85546875" style="40" customWidth="1"/>
    <col min="7710" max="7710" width="10.28515625" style="40" customWidth="1"/>
    <col min="7711" max="7936" width="11.42578125" style="40"/>
    <col min="7937" max="7937" width="0.42578125" style="40" customWidth="1"/>
    <col min="7938" max="7938" width="3.140625" style="40" customWidth="1"/>
    <col min="7939" max="7939" width="0.5703125" style="40" customWidth="1"/>
    <col min="7940" max="7940" width="27" style="40" bestFit="1" customWidth="1"/>
    <col min="7941" max="7941" width="0.85546875" style="40" customWidth="1"/>
    <col min="7942" max="7942" width="10.28515625" style="40" customWidth="1"/>
    <col min="7943" max="7943" width="0.85546875" style="40" customWidth="1"/>
    <col min="7944" max="7944" width="10.28515625" style="40" customWidth="1"/>
    <col min="7945" max="7945" width="0.85546875" style="40" customWidth="1"/>
    <col min="7946" max="7946" width="10.28515625" style="40" customWidth="1"/>
    <col min="7947" max="7947" width="0.85546875" style="40" customWidth="1"/>
    <col min="7948" max="7948" width="10.28515625" style="40" customWidth="1"/>
    <col min="7949" max="7949" width="0.85546875" style="40" customWidth="1"/>
    <col min="7950" max="7950" width="10.28515625" style="40" customWidth="1"/>
    <col min="7951" max="7951" width="0.85546875" style="40" customWidth="1"/>
    <col min="7952" max="7952" width="10.28515625" style="40" customWidth="1"/>
    <col min="7953" max="7953" width="0.85546875" style="40" customWidth="1"/>
    <col min="7954" max="7954" width="10.28515625" style="40" customWidth="1"/>
    <col min="7955" max="7955" width="0.85546875" style="40" customWidth="1"/>
    <col min="7956" max="7956" width="10.28515625" style="40" customWidth="1"/>
    <col min="7957" max="7957" width="0.85546875" style="40" customWidth="1"/>
    <col min="7958" max="7958" width="10.28515625" style="40" customWidth="1"/>
    <col min="7959" max="7959" width="0.85546875" style="40" customWidth="1"/>
    <col min="7960" max="7960" width="10.28515625" style="40" customWidth="1"/>
    <col min="7961" max="7961" width="0.85546875" style="40" customWidth="1"/>
    <col min="7962" max="7962" width="10.28515625" style="40" customWidth="1"/>
    <col min="7963" max="7963" width="0.85546875" style="40" customWidth="1"/>
    <col min="7964" max="7964" width="10.28515625" style="40" customWidth="1"/>
    <col min="7965" max="7965" width="0.85546875" style="40" customWidth="1"/>
    <col min="7966" max="7966" width="10.28515625" style="40" customWidth="1"/>
    <col min="7967" max="8192" width="11.42578125" style="40"/>
    <col min="8193" max="8193" width="0.42578125" style="40" customWidth="1"/>
    <col min="8194" max="8194" width="3.140625" style="40" customWidth="1"/>
    <col min="8195" max="8195" width="0.5703125" style="40" customWidth="1"/>
    <col min="8196" max="8196" width="27" style="40" bestFit="1" customWidth="1"/>
    <col min="8197" max="8197" width="0.85546875" style="40" customWidth="1"/>
    <col min="8198" max="8198" width="10.28515625" style="40" customWidth="1"/>
    <col min="8199" max="8199" width="0.85546875" style="40" customWidth="1"/>
    <col min="8200" max="8200" width="10.28515625" style="40" customWidth="1"/>
    <col min="8201" max="8201" width="0.85546875" style="40" customWidth="1"/>
    <col min="8202" max="8202" width="10.28515625" style="40" customWidth="1"/>
    <col min="8203" max="8203" width="0.85546875" style="40" customWidth="1"/>
    <col min="8204" max="8204" width="10.28515625" style="40" customWidth="1"/>
    <col min="8205" max="8205" width="0.85546875" style="40" customWidth="1"/>
    <col min="8206" max="8206" width="10.28515625" style="40" customWidth="1"/>
    <col min="8207" max="8207" width="0.85546875" style="40" customWidth="1"/>
    <col min="8208" max="8208" width="10.28515625" style="40" customWidth="1"/>
    <col min="8209" max="8209" width="0.85546875" style="40" customWidth="1"/>
    <col min="8210" max="8210" width="10.28515625" style="40" customWidth="1"/>
    <col min="8211" max="8211" width="0.85546875" style="40" customWidth="1"/>
    <col min="8212" max="8212" width="10.28515625" style="40" customWidth="1"/>
    <col min="8213" max="8213" width="0.85546875" style="40" customWidth="1"/>
    <col min="8214" max="8214" width="10.28515625" style="40" customWidth="1"/>
    <col min="8215" max="8215" width="0.85546875" style="40" customWidth="1"/>
    <col min="8216" max="8216" width="10.28515625" style="40" customWidth="1"/>
    <col min="8217" max="8217" width="0.85546875" style="40" customWidth="1"/>
    <col min="8218" max="8218" width="10.28515625" style="40" customWidth="1"/>
    <col min="8219" max="8219" width="0.85546875" style="40" customWidth="1"/>
    <col min="8220" max="8220" width="10.28515625" style="40" customWidth="1"/>
    <col min="8221" max="8221" width="0.85546875" style="40" customWidth="1"/>
    <col min="8222" max="8222" width="10.28515625" style="40" customWidth="1"/>
    <col min="8223" max="8448" width="11.42578125" style="40"/>
    <col min="8449" max="8449" width="0.42578125" style="40" customWidth="1"/>
    <col min="8450" max="8450" width="3.140625" style="40" customWidth="1"/>
    <col min="8451" max="8451" width="0.5703125" style="40" customWidth="1"/>
    <col min="8452" max="8452" width="27" style="40" bestFit="1" customWidth="1"/>
    <col min="8453" max="8453" width="0.85546875" style="40" customWidth="1"/>
    <col min="8454" max="8454" width="10.28515625" style="40" customWidth="1"/>
    <col min="8455" max="8455" width="0.85546875" style="40" customWidth="1"/>
    <col min="8456" max="8456" width="10.28515625" style="40" customWidth="1"/>
    <col min="8457" max="8457" width="0.85546875" style="40" customWidth="1"/>
    <col min="8458" max="8458" width="10.28515625" style="40" customWidth="1"/>
    <col min="8459" max="8459" width="0.85546875" style="40" customWidth="1"/>
    <col min="8460" max="8460" width="10.28515625" style="40" customWidth="1"/>
    <col min="8461" max="8461" width="0.85546875" style="40" customWidth="1"/>
    <col min="8462" max="8462" width="10.28515625" style="40" customWidth="1"/>
    <col min="8463" max="8463" width="0.85546875" style="40" customWidth="1"/>
    <col min="8464" max="8464" width="10.28515625" style="40" customWidth="1"/>
    <col min="8465" max="8465" width="0.85546875" style="40" customWidth="1"/>
    <col min="8466" max="8466" width="10.28515625" style="40" customWidth="1"/>
    <col min="8467" max="8467" width="0.85546875" style="40" customWidth="1"/>
    <col min="8468" max="8468" width="10.28515625" style="40" customWidth="1"/>
    <col min="8469" max="8469" width="0.85546875" style="40" customWidth="1"/>
    <col min="8470" max="8470" width="10.28515625" style="40" customWidth="1"/>
    <col min="8471" max="8471" width="0.85546875" style="40" customWidth="1"/>
    <col min="8472" max="8472" width="10.28515625" style="40" customWidth="1"/>
    <col min="8473" max="8473" width="0.85546875" style="40" customWidth="1"/>
    <col min="8474" max="8474" width="10.28515625" style="40" customWidth="1"/>
    <col min="8475" max="8475" width="0.85546875" style="40" customWidth="1"/>
    <col min="8476" max="8476" width="10.28515625" style="40" customWidth="1"/>
    <col min="8477" max="8477" width="0.85546875" style="40" customWidth="1"/>
    <col min="8478" max="8478" width="10.28515625" style="40" customWidth="1"/>
    <col min="8479" max="8704" width="11.42578125" style="40"/>
    <col min="8705" max="8705" width="0.42578125" style="40" customWidth="1"/>
    <col min="8706" max="8706" width="3.140625" style="40" customWidth="1"/>
    <col min="8707" max="8707" width="0.5703125" style="40" customWidth="1"/>
    <col min="8708" max="8708" width="27" style="40" bestFit="1" customWidth="1"/>
    <col min="8709" max="8709" width="0.85546875" style="40" customWidth="1"/>
    <col min="8710" max="8710" width="10.28515625" style="40" customWidth="1"/>
    <col min="8711" max="8711" width="0.85546875" style="40" customWidth="1"/>
    <col min="8712" max="8712" width="10.28515625" style="40" customWidth="1"/>
    <col min="8713" max="8713" width="0.85546875" style="40" customWidth="1"/>
    <col min="8714" max="8714" width="10.28515625" style="40" customWidth="1"/>
    <col min="8715" max="8715" width="0.85546875" style="40" customWidth="1"/>
    <col min="8716" max="8716" width="10.28515625" style="40" customWidth="1"/>
    <col min="8717" max="8717" width="0.85546875" style="40" customWidth="1"/>
    <col min="8718" max="8718" width="10.28515625" style="40" customWidth="1"/>
    <col min="8719" max="8719" width="0.85546875" style="40" customWidth="1"/>
    <col min="8720" max="8720" width="10.28515625" style="40" customWidth="1"/>
    <col min="8721" max="8721" width="0.85546875" style="40" customWidth="1"/>
    <col min="8722" max="8722" width="10.28515625" style="40" customWidth="1"/>
    <col min="8723" max="8723" width="0.85546875" style="40" customWidth="1"/>
    <col min="8724" max="8724" width="10.28515625" style="40" customWidth="1"/>
    <col min="8725" max="8725" width="0.85546875" style="40" customWidth="1"/>
    <col min="8726" max="8726" width="10.28515625" style="40" customWidth="1"/>
    <col min="8727" max="8727" width="0.85546875" style="40" customWidth="1"/>
    <col min="8728" max="8728" width="10.28515625" style="40" customWidth="1"/>
    <col min="8729" max="8729" width="0.85546875" style="40" customWidth="1"/>
    <col min="8730" max="8730" width="10.28515625" style="40" customWidth="1"/>
    <col min="8731" max="8731" width="0.85546875" style="40" customWidth="1"/>
    <col min="8732" max="8732" width="10.28515625" style="40" customWidth="1"/>
    <col min="8733" max="8733" width="0.85546875" style="40" customWidth="1"/>
    <col min="8734" max="8734" width="10.28515625" style="40" customWidth="1"/>
    <col min="8735" max="8960" width="11.42578125" style="40"/>
    <col min="8961" max="8961" width="0.42578125" style="40" customWidth="1"/>
    <col min="8962" max="8962" width="3.140625" style="40" customWidth="1"/>
    <col min="8963" max="8963" width="0.5703125" style="40" customWidth="1"/>
    <col min="8964" max="8964" width="27" style="40" bestFit="1" customWidth="1"/>
    <col min="8965" max="8965" width="0.85546875" style="40" customWidth="1"/>
    <col min="8966" max="8966" width="10.28515625" style="40" customWidth="1"/>
    <col min="8967" max="8967" width="0.85546875" style="40" customWidth="1"/>
    <col min="8968" max="8968" width="10.28515625" style="40" customWidth="1"/>
    <col min="8969" max="8969" width="0.85546875" style="40" customWidth="1"/>
    <col min="8970" max="8970" width="10.28515625" style="40" customWidth="1"/>
    <col min="8971" max="8971" width="0.85546875" style="40" customWidth="1"/>
    <col min="8972" max="8972" width="10.28515625" style="40" customWidth="1"/>
    <col min="8973" max="8973" width="0.85546875" style="40" customWidth="1"/>
    <col min="8974" max="8974" width="10.28515625" style="40" customWidth="1"/>
    <col min="8975" max="8975" width="0.85546875" style="40" customWidth="1"/>
    <col min="8976" max="8976" width="10.28515625" style="40" customWidth="1"/>
    <col min="8977" max="8977" width="0.85546875" style="40" customWidth="1"/>
    <col min="8978" max="8978" width="10.28515625" style="40" customWidth="1"/>
    <col min="8979" max="8979" width="0.85546875" style="40" customWidth="1"/>
    <col min="8980" max="8980" width="10.28515625" style="40" customWidth="1"/>
    <col min="8981" max="8981" width="0.85546875" style="40" customWidth="1"/>
    <col min="8982" max="8982" width="10.28515625" style="40" customWidth="1"/>
    <col min="8983" max="8983" width="0.85546875" style="40" customWidth="1"/>
    <col min="8984" max="8984" width="10.28515625" style="40" customWidth="1"/>
    <col min="8985" max="8985" width="0.85546875" style="40" customWidth="1"/>
    <col min="8986" max="8986" width="10.28515625" style="40" customWidth="1"/>
    <col min="8987" max="8987" width="0.85546875" style="40" customWidth="1"/>
    <col min="8988" max="8988" width="10.28515625" style="40" customWidth="1"/>
    <col min="8989" max="8989" width="0.85546875" style="40" customWidth="1"/>
    <col min="8990" max="8990" width="10.28515625" style="40" customWidth="1"/>
    <col min="8991" max="9216" width="11.42578125" style="40"/>
    <col min="9217" max="9217" width="0.42578125" style="40" customWidth="1"/>
    <col min="9218" max="9218" width="3.140625" style="40" customWidth="1"/>
    <col min="9219" max="9219" width="0.5703125" style="40" customWidth="1"/>
    <col min="9220" max="9220" width="27" style="40" bestFit="1" customWidth="1"/>
    <col min="9221" max="9221" width="0.85546875" style="40" customWidth="1"/>
    <col min="9222" max="9222" width="10.28515625" style="40" customWidth="1"/>
    <col min="9223" max="9223" width="0.85546875" style="40" customWidth="1"/>
    <col min="9224" max="9224" width="10.28515625" style="40" customWidth="1"/>
    <col min="9225" max="9225" width="0.85546875" style="40" customWidth="1"/>
    <col min="9226" max="9226" width="10.28515625" style="40" customWidth="1"/>
    <col min="9227" max="9227" width="0.85546875" style="40" customWidth="1"/>
    <col min="9228" max="9228" width="10.28515625" style="40" customWidth="1"/>
    <col min="9229" max="9229" width="0.85546875" style="40" customWidth="1"/>
    <col min="9230" max="9230" width="10.28515625" style="40" customWidth="1"/>
    <col min="9231" max="9231" width="0.85546875" style="40" customWidth="1"/>
    <col min="9232" max="9232" width="10.28515625" style="40" customWidth="1"/>
    <col min="9233" max="9233" width="0.85546875" style="40" customWidth="1"/>
    <col min="9234" max="9234" width="10.28515625" style="40" customWidth="1"/>
    <col min="9235" max="9235" width="0.85546875" style="40" customWidth="1"/>
    <col min="9236" max="9236" width="10.28515625" style="40" customWidth="1"/>
    <col min="9237" max="9237" width="0.85546875" style="40" customWidth="1"/>
    <col min="9238" max="9238" width="10.28515625" style="40" customWidth="1"/>
    <col min="9239" max="9239" width="0.85546875" style="40" customWidth="1"/>
    <col min="9240" max="9240" width="10.28515625" style="40" customWidth="1"/>
    <col min="9241" max="9241" width="0.85546875" style="40" customWidth="1"/>
    <col min="9242" max="9242" width="10.28515625" style="40" customWidth="1"/>
    <col min="9243" max="9243" width="0.85546875" style="40" customWidth="1"/>
    <col min="9244" max="9244" width="10.28515625" style="40" customWidth="1"/>
    <col min="9245" max="9245" width="0.85546875" style="40" customWidth="1"/>
    <col min="9246" max="9246" width="10.28515625" style="40" customWidth="1"/>
    <col min="9247" max="9472" width="11.42578125" style="40"/>
    <col min="9473" max="9473" width="0.42578125" style="40" customWidth="1"/>
    <col min="9474" max="9474" width="3.140625" style="40" customWidth="1"/>
    <col min="9475" max="9475" width="0.5703125" style="40" customWidth="1"/>
    <col min="9476" max="9476" width="27" style="40" bestFit="1" customWidth="1"/>
    <col min="9477" max="9477" width="0.85546875" style="40" customWidth="1"/>
    <col min="9478" max="9478" width="10.28515625" style="40" customWidth="1"/>
    <col min="9479" max="9479" width="0.85546875" style="40" customWidth="1"/>
    <col min="9480" max="9480" width="10.28515625" style="40" customWidth="1"/>
    <col min="9481" max="9481" width="0.85546875" style="40" customWidth="1"/>
    <col min="9482" max="9482" width="10.28515625" style="40" customWidth="1"/>
    <col min="9483" max="9483" width="0.85546875" style="40" customWidth="1"/>
    <col min="9484" max="9484" width="10.28515625" style="40" customWidth="1"/>
    <col min="9485" max="9485" width="0.85546875" style="40" customWidth="1"/>
    <col min="9486" max="9486" width="10.28515625" style="40" customWidth="1"/>
    <col min="9487" max="9487" width="0.85546875" style="40" customWidth="1"/>
    <col min="9488" max="9488" width="10.28515625" style="40" customWidth="1"/>
    <col min="9489" max="9489" width="0.85546875" style="40" customWidth="1"/>
    <col min="9490" max="9490" width="10.28515625" style="40" customWidth="1"/>
    <col min="9491" max="9491" width="0.85546875" style="40" customWidth="1"/>
    <col min="9492" max="9492" width="10.28515625" style="40" customWidth="1"/>
    <col min="9493" max="9493" width="0.85546875" style="40" customWidth="1"/>
    <col min="9494" max="9494" width="10.28515625" style="40" customWidth="1"/>
    <col min="9495" max="9495" width="0.85546875" style="40" customWidth="1"/>
    <col min="9496" max="9496" width="10.28515625" style="40" customWidth="1"/>
    <col min="9497" max="9497" width="0.85546875" style="40" customWidth="1"/>
    <col min="9498" max="9498" width="10.28515625" style="40" customWidth="1"/>
    <col min="9499" max="9499" width="0.85546875" style="40" customWidth="1"/>
    <col min="9500" max="9500" width="10.28515625" style="40" customWidth="1"/>
    <col min="9501" max="9501" width="0.85546875" style="40" customWidth="1"/>
    <col min="9502" max="9502" width="10.28515625" style="40" customWidth="1"/>
    <col min="9503" max="9728" width="11.42578125" style="40"/>
    <col min="9729" max="9729" width="0.42578125" style="40" customWidth="1"/>
    <col min="9730" max="9730" width="3.140625" style="40" customWidth="1"/>
    <col min="9731" max="9731" width="0.5703125" style="40" customWidth="1"/>
    <col min="9732" max="9732" width="27" style="40" bestFit="1" customWidth="1"/>
    <col min="9733" max="9733" width="0.85546875" style="40" customWidth="1"/>
    <col min="9734" max="9734" width="10.28515625" style="40" customWidth="1"/>
    <col min="9735" max="9735" width="0.85546875" style="40" customWidth="1"/>
    <col min="9736" max="9736" width="10.28515625" style="40" customWidth="1"/>
    <col min="9737" max="9737" width="0.85546875" style="40" customWidth="1"/>
    <col min="9738" max="9738" width="10.28515625" style="40" customWidth="1"/>
    <col min="9739" max="9739" width="0.85546875" style="40" customWidth="1"/>
    <col min="9740" max="9740" width="10.28515625" style="40" customWidth="1"/>
    <col min="9741" max="9741" width="0.85546875" style="40" customWidth="1"/>
    <col min="9742" max="9742" width="10.28515625" style="40" customWidth="1"/>
    <col min="9743" max="9743" width="0.85546875" style="40" customWidth="1"/>
    <col min="9744" max="9744" width="10.28515625" style="40" customWidth="1"/>
    <col min="9745" max="9745" width="0.85546875" style="40" customWidth="1"/>
    <col min="9746" max="9746" width="10.28515625" style="40" customWidth="1"/>
    <col min="9747" max="9747" width="0.85546875" style="40" customWidth="1"/>
    <col min="9748" max="9748" width="10.28515625" style="40" customWidth="1"/>
    <col min="9749" max="9749" width="0.85546875" style="40" customWidth="1"/>
    <col min="9750" max="9750" width="10.28515625" style="40" customWidth="1"/>
    <col min="9751" max="9751" width="0.85546875" style="40" customWidth="1"/>
    <col min="9752" max="9752" width="10.28515625" style="40" customWidth="1"/>
    <col min="9753" max="9753" width="0.85546875" style="40" customWidth="1"/>
    <col min="9754" max="9754" width="10.28515625" style="40" customWidth="1"/>
    <col min="9755" max="9755" width="0.85546875" style="40" customWidth="1"/>
    <col min="9756" max="9756" width="10.28515625" style="40" customWidth="1"/>
    <col min="9757" max="9757" width="0.85546875" style="40" customWidth="1"/>
    <col min="9758" max="9758" width="10.28515625" style="40" customWidth="1"/>
    <col min="9759" max="9984" width="11.42578125" style="40"/>
    <col min="9985" max="9985" width="0.42578125" style="40" customWidth="1"/>
    <col min="9986" max="9986" width="3.140625" style="40" customWidth="1"/>
    <col min="9987" max="9987" width="0.5703125" style="40" customWidth="1"/>
    <col min="9988" max="9988" width="27" style="40" bestFit="1" customWidth="1"/>
    <col min="9989" max="9989" width="0.85546875" style="40" customWidth="1"/>
    <col min="9990" max="9990" width="10.28515625" style="40" customWidth="1"/>
    <col min="9991" max="9991" width="0.85546875" style="40" customWidth="1"/>
    <col min="9992" max="9992" width="10.28515625" style="40" customWidth="1"/>
    <col min="9993" max="9993" width="0.85546875" style="40" customWidth="1"/>
    <col min="9994" max="9994" width="10.28515625" style="40" customWidth="1"/>
    <col min="9995" max="9995" width="0.85546875" style="40" customWidth="1"/>
    <col min="9996" max="9996" width="10.28515625" style="40" customWidth="1"/>
    <col min="9997" max="9997" width="0.85546875" style="40" customWidth="1"/>
    <col min="9998" max="9998" width="10.28515625" style="40" customWidth="1"/>
    <col min="9999" max="9999" width="0.85546875" style="40" customWidth="1"/>
    <col min="10000" max="10000" width="10.28515625" style="40" customWidth="1"/>
    <col min="10001" max="10001" width="0.85546875" style="40" customWidth="1"/>
    <col min="10002" max="10002" width="10.28515625" style="40" customWidth="1"/>
    <col min="10003" max="10003" width="0.85546875" style="40" customWidth="1"/>
    <col min="10004" max="10004" width="10.28515625" style="40" customWidth="1"/>
    <col min="10005" max="10005" width="0.85546875" style="40" customWidth="1"/>
    <col min="10006" max="10006" width="10.28515625" style="40" customWidth="1"/>
    <col min="10007" max="10007" width="0.85546875" style="40" customWidth="1"/>
    <col min="10008" max="10008" width="10.28515625" style="40" customWidth="1"/>
    <col min="10009" max="10009" width="0.85546875" style="40" customWidth="1"/>
    <col min="10010" max="10010" width="10.28515625" style="40" customWidth="1"/>
    <col min="10011" max="10011" width="0.85546875" style="40" customWidth="1"/>
    <col min="10012" max="10012" width="10.28515625" style="40" customWidth="1"/>
    <col min="10013" max="10013" width="0.85546875" style="40" customWidth="1"/>
    <col min="10014" max="10014" width="10.28515625" style="40" customWidth="1"/>
    <col min="10015" max="10240" width="11.42578125" style="40"/>
    <col min="10241" max="10241" width="0.42578125" style="40" customWidth="1"/>
    <col min="10242" max="10242" width="3.140625" style="40" customWidth="1"/>
    <col min="10243" max="10243" width="0.5703125" style="40" customWidth="1"/>
    <col min="10244" max="10244" width="27" style="40" bestFit="1" customWidth="1"/>
    <col min="10245" max="10245" width="0.85546875" style="40" customWidth="1"/>
    <col min="10246" max="10246" width="10.28515625" style="40" customWidth="1"/>
    <col min="10247" max="10247" width="0.85546875" style="40" customWidth="1"/>
    <col min="10248" max="10248" width="10.28515625" style="40" customWidth="1"/>
    <col min="10249" max="10249" width="0.85546875" style="40" customWidth="1"/>
    <col min="10250" max="10250" width="10.28515625" style="40" customWidth="1"/>
    <col min="10251" max="10251" width="0.85546875" style="40" customWidth="1"/>
    <col min="10252" max="10252" width="10.28515625" style="40" customWidth="1"/>
    <col min="10253" max="10253" width="0.85546875" style="40" customWidth="1"/>
    <col min="10254" max="10254" width="10.28515625" style="40" customWidth="1"/>
    <col min="10255" max="10255" width="0.85546875" style="40" customWidth="1"/>
    <col min="10256" max="10256" width="10.28515625" style="40" customWidth="1"/>
    <col min="10257" max="10257" width="0.85546875" style="40" customWidth="1"/>
    <col min="10258" max="10258" width="10.28515625" style="40" customWidth="1"/>
    <col min="10259" max="10259" width="0.85546875" style="40" customWidth="1"/>
    <col min="10260" max="10260" width="10.28515625" style="40" customWidth="1"/>
    <col min="10261" max="10261" width="0.85546875" style="40" customWidth="1"/>
    <col min="10262" max="10262" width="10.28515625" style="40" customWidth="1"/>
    <col min="10263" max="10263" width="0.85546875" style="40" customWidth="1"/>
    <col min="10264" max="10264" width="10.28515625" style="40" customWidth="1"/>
    <col min="10265" max="10265" width="0.85546875" style="40" customWidth="1"/>
    <col min="10266" max="10266" width="10.28515625" style="40" customWidth="1"/>
    <col min="10267" max="10267" width="0.85546875" style="40" customWidth="1"/>
    <col min="10268" max="10268" width="10.28515625" style="40" customWidth="1"/>
    <col min="10269" max="10269" width="0.85546875" style="40" customWidth="1"/>
    <col min="10270" max="10270" width="10.28515625" style="40" customWidth="1"/>
    <col min="10271" max="10496" width="11.42578125" style="40"/>
    <col min="10497" max="10497" width="0.42578125" style="40" customWidth="1"/>
    <col min="10498" max="10498" width="3.140625" style="40" customWidth="1"/>
    <col min="10499" max="10499" width="0.5703125" style="40" customWidth="1"/>
    <col min="10500" max="10500" width="27" style="40" bestFit="1" customWidth="1"/>
    <col min="10501" max="10501" width="0.85546875" style="40" customWidth="1"/>
    <col min="10502" max="10502" width="10.28515625" style="40" customWidth="1"/>
    <col min="10503" max="10503" width="0.85546875" style="40" customWidth="1"/>
    <col min="10504" max="10504" width="10.28515625" style="40" customWidth="1"/>
    <col min="10505" max="10505" width="0.85546875" style="40" customWidth="1"/>
    <col min="10506" max="10506" width="10.28515625" style="40" customWidth="1"/>
    <col min="10507" max="10507" width="0.85546875" style="40" customWidth="1"/>
    <col min="10508" max="10508" width="10.28515625" style="40" customWidth="1"/>
    <col min="10509" max="10509" width="0.85546875" style="40" customWidth="1"/>
    <col min="10510" max="10510" width="10.28515625" style="40" customWidth="1"/>
    <col min="10511" max="10511" width="0.85546875" style="40" customWidth="1"/>
    <col min="10512" max="10512" width="10.28515625" style="40" customWidth="1"/>
    <col min="10513" max="10513" width="0.85546875" style="40" customWidth="1"/>
    <col min="10514" max="10514" width="10.28515625" style="40" customWidth="1"/>
    <col min="10515" max="10515" width="0.85546875" style="40" customWidth="1"/>
    <col min="10516" max="10516" width="10.28515625" style="40" customWidth="1"/>
    <col min="10517" max="10517" width="0.85546875" style="40" customWidth="1"/>
    <col min="10518" max="10518" width="10.28515625" style="40" customWidth="1"/>
    <col min="10519" max="10519" width="0.85546875" style="40" customWidth="1"/>
    <col min="10520" max="10520" width="10.28515625" style="40" customWidth="1"/>
    <col min="10521" max="10521" width="0.85546875" style="40" customWidth="1"/>
    <col min="10522" max="10522" width="10.28515625" style="40" customWidth="1"/>
    <col min="10523" max="10523" width="0.85546875" style="40" customWidth="1"/>
    <col min="10524" max="10524" width="10.28515625" style="40" customWidth="1"/>
    <col min="10525" max="10525" width="0.85546875" style="40" customWidth="1"/>
    <col min="10526" max="10526" width="10.28515625" style="40" customWidth="1"/>
    <col min="10527" max="10752" width="11.42578125" style="40"/>
    <col min="10753" max="10753" width="0.42578125" style="40" customWidth="1"/>
    <col min="10754" max="10754" width="3.140625" style="40" customWidth="1"/>
    <col min="10755" max="10755" width="0.5703125" style="40" customWidth="1"/>
    <col min="10756" max="10756" width="27" style="40" bestFit="1" customWidth="1"/>
    <col min="10757" max="10757" width="0.85546875" style="40" customWidth="1"/>
    <col min="10758" max="10758" width="10.28515625" style="40" customWidth="1"/>
    <col min="10759" max="10759" width="0.85546875" style="40" customWidth="1"/>
    <col min="10760" max="10760" width="10.28515625" style="40" customWidth="1"/>
    <col min="10761" max="10761" width="0.85546875" style="40" customWidth="1"/>
    <col min="10762" max="10762" width="10.28515625" style="40" customWidth="1"/>
    <col min="10763" max="10763" width="0.85546875" style="40" customWidth="1"/>
    <col min="10764" max="10764" width="10.28515625" style="40" customWidth="1"/>
    <col min="10765" max="10765" width="0.85546875" style="40" customWidth="1"/>
    <col min="10766" max="10766" width="10.28515625" style="40" customWidth="1"/>
    <col min="10767" max="10767" width="0.85546875" style="40" customWidth="1"/>
    <col min="10768" max="10768" width="10.28515625" style="40" customWidth="1"/>
    <col min="10769" max="10769" width="0.85546875" style="40" customWidth="1"/>
    <col min="10770" max="10770" width="10.28515625" style="40" customWidth="1"/>
    <col min="10771" max="10771" width="0.85546875" style="40" customWidth="1"/>
    <col min="10772" max="10772" width="10.28515625" style="40" customWidth="1"/>
    <col min="10773" max="10773" width="0.85546875" style="40" customWidth="1"/>
    <col min="10774" max="10774" width="10.28515625" style="40" customWidth="1"/>
    <col min="10775" max="10775" width="0.85546875" style="40" customWidth="1"/>
    <col min="10776" max="10776" width="10.28515625" style="40" customWidth="1"/>
    <col min="10777" max="10777" width="0.85546875" style="40" customWidth="1"/>
    <col min="10778" max="10778" width="10.28515625" style="40" customWidth="1"/>
    <col min="10779" max="10779" width="0.85546875" style="40" customWidth="1"/>
    <col min="10780" max="10780" width="10.28515625" style="40" customWidth="1"/>
    <col min="10781" max="10781" width="0.85546875" style="40" customWidth="1"/>
    <col min="10782" max="10782" width="10.28515625" style="40" customWidth="1"/>
    <col min="10783" max="11008" width="11.42578125" style="40"/>
    <col min="11009" max="11009" width="0.42578125" style="40" customWidth="1"/>
    <col min="11010" max="11010" width="3.140625" style="40" customWidth="1"/>
    <col min="11011" max="11011" width="0.5703125" style="40" customWidth="1"/>
    <col min="11012" max="11012" width="27" style="40" bestFit="1" customWidth="1"/>
    <col min="11013" max="11013" width="0.85546875" style="40" customWidth="1"/>
    <col min="11014" max="11014" width="10.28515625" style="40" customWidth="1"/>
    <col min="11015" max="11015" width="0.85546875" style="40" customWidth="1"/>
    <col min="11016" max="11016" width="10.28515625" style="40" customWidth="1"/>
    <col min="11017" max="11017" width="0.85546875" style="40" customWidth="1"/>
    <col min="11018" max="11018" width="10.28515625" style="40" customWidth="1"/>
    <col min="11019" max="11019" width="0.85546875" style="40" customWidth="1"/>
    <col min="11020" max="11020" width="10.28515625" style="40" customWidth="1"/>
    <col min="11021" max="11021" width="0.85546875" style="40" customWidth="1"/>
    <col min="11022" max="11022" width="10.28515625" style="40" customWidth="1"/>
    <col min="11023" max="11023" width="0.85546875" style="40" customWidth="1"/>
    <col min="11024" max="11024" width="10.28515625" style="40" customWidth="1"/>
    <col min="11025" max="11025" width="0.85546875" style="40" customWidth="1"/>
    <col min="11026" max="11026" width="10.28515625" style="40" customWidth="1"/>
    <col min="11027" max="11027" width="0.85546875" style="40" customWidth="1"/>
    <col min="11028" max="11028" width="10.28515625" style="40" customWidth="1"/>
    <col min="11029" max="11029" width="0.85546875" style="40" customWidth="1"/>
    <col min="11030" max="11030" width="10.28515625" style="40" customWidth="1"/>
    <col min="11031" max="11031" width="0.85546875" style="40" customWidth="1"/>
    <col min="11032" max="11032" width="10.28515625" style="40" customWidth="1"/>
    <col min="11033" max="11033" width="0.85546875" style="40" customWidth="1"/>
    <col min="11034" max="11034" width="10.28515625" style="40" customWidth="1"/>
    <col min="11035" max="11035" width="0.85546875" style="40" customWidth="1"/>
    <col min="11036" max="11036" width="10.28515625" style="40" customWidth="1"/>
    <col min="11037" max="11037" width="0.85546875" style="40" customWidth="1"/>
    <col min="11038" max="11038" width="10.28515625" style="40" customWidth="1"/>
    <col min="11039" max="11264" width="11.42578125" style="40"/>
    <col min="11265" max="11265" width="0.42578125" style="40" customWidth="1"/>
    <col min="11266" max="11266" width="3.140625" style="40" customWidth="1"/>
    <col min="11267" max="11267" width="0.5703125" style="40" customWidth="1"/>
    <col min="11268" max="11268" width="27" style="40" bestFit="1" customWidth="1"/>
    <col min="11269" max="11269" width="0.85546875" style="40" customWidth="1"/>
    <col min="11270" max="11270" width="10.28515625" style="40" customWidth="1"/>
    <col min="11271" max="11271" width="0.85546875" style="40" customWidth="1"/>
    <col min="11272" max="11272" width="10.28515625" style="40" customWidth="1"/>
    <col min="11273" max="11273" width="0.85546875" style="40" customWidth="1"/>
    <col min="11274" max="11274" width="10.28515625" style="40" customWidth="1"/>
    <col min="11275" max="11275" width="0.85546875" style="40" customWidth="1"/>
    <col min="11276" max="11276" width="10.28515625" style="40" customWidth="1"/>
    <col min="11277" max="11277" width="0.85546875" style="40" customWidth="1"/>
    <col min="11278" max="11278" width="10.28515625" style="40" customWidth="1"/>
    <col min="11279" max="11279" width="0.85546875" style="40" customWidth="1"/>
    <col min="11280" max="11280" width="10.28515625" style="40" customWidth="1"/>
    <col min="11281" max="11281" width="0.85546875" style="40" customWidth="1"/>
    <col min="11282" max="11282" width="10.28515625" style="40" customWidth="1"/>
    <col min="11283" max="11283" width="0.85546875" style="40" customWidth="1"/>
    <col min="11284" max="11284" width="10.28515625" style="40" customWidth="1"/>
    <col min="11285" max="11285" width="0.85546875" style="40" customWidth="1"/>
    <col min="11286" max="11286" width="10.28515625" style="40" customWidth="1"/>
    <col min="11287" max="11287" width="0.85546875" style="40" customWidth="1"/>
    <col min="11288" max="11288" width="10.28515625" style="40" customWidth="1"/>
    <col min="11289" max="11289" width="0.85546875" style="40" customWidth="1"/>
    <col min="11290" max="11290" width="10.28515625" style="40" customWidth="1"/>
    <col min="11291" max="11291" width="0.85546875" style="40" customWidth="1"/>
    <col min="11292" max="11292" width="10.28515625" style="40" customWidth="1"/>
    <col min="11293" max="11293" width="0.85546875" style="40" customWidth="1"/>
    <col min="11294" max="11294" width="10.28515625" style="40" customWidth="1"/>
    <col min="11295" max="11520" width="11.42578125" style="40"/>
    <col min="11521" max="11521" width="0.42578125" style="40" customWidth="1"/>
    <col min="11522" max="11522" width="3.140625" style="40" customWidth="1"/>
    <col min="11523" max="11523" width="0.5703125" style="40" customWidth="1"/>
    <col min="11524" max="11524" width="27" style="40" bestFit="1" customWidth="1"/>
    <col min="11525" max="11525" width="0.85546875" style="40" customWidth="1"/>
    <col min="11526" max="11526" width="10.28515625" style="40" customWidth="1"/>
    <col min="11527" max="11527" width="0.85546875" style="40" customWidth="1"/>
    <col min="11528" max="11528" width="10.28515625" style="40" customWidth="1"/>
    <col min="11529" max="11529" width="0.85546875" style="40" customWidth="1"/>
    <col min="11530" max="11530" width="10.28515625" style="40" customWidth="1"/>
    <col min="11531" max="11531" width="0.85546875" style="40" customWidth="1"/>
    <col min="11532" max="11532" width="10.28515625" style="40" customWidth="1"/>
    <col min="11533" max="11533" width="0.85546875" style="40" customWidth="1"/>
    <col min="11534" max="11534" width="10.28515625" style="40" customWidth="1"/>
    <col min="11535" max="11535" width="0.85546875" style="40" customWidth="1"/>
    <col min="11536" max="11536" width="10.28515625" style="40" customWidth="1"/>
    <col min="11537" max="11537" width="0.85546875" style="40" customWidth="1"/>
    <col min="11538" max="11538" width="10.28515625" style="40" customWidth="1"/>
    <col min="11539" max="11539" width="0.85546875" style="40" customWidth="1"/>
    <col min="11540" max="11540" width="10.28515625" style="40" customWidth="1"/>
    <col min="11541" max="11541" width="0.85546875" style="40" customWidth="1"/>
    <col min="11542" max="11542" width="10.28515625" style="40" customWidth="1"/>
    <col min="11543" max="11543" width="0.85546875" style="40" customWidth="1"/>
    <col min="11544" max="11544" width="10.28515625" style="40" customWidth="1"/>
    <col min="11545" max="11545" width="0.85546875" style="40" customWidth="1"/>
    <col min="11546" max="11546" width="10.28515625" style="40" customWidth="1"/>
    <col min="11547" max="11547" width="0.85546875" style="40" customWidth="1"/>
    <col min="11548" max="11548" width="10.28515625" style="40" customWidth="1"/>
    <col min="11549" max="11549" width="0.85546875" style="40" customWidth="1"/>
    <col min="11550" max="11550" width="10.28515625" style="40" customWidth="1"/>
    <col min="11551" max="11776" width="11.42578125" style="40"/>
    <col min="11777" max="11777" width="0.42578125" style="40" customWidth="1"/>
    <col min="11778" max="11778" width="3.140625" style="40" customWidth="1"/>
    <col min="11779" max="11779" width="0.5703125" style="40" customWidth="1"/>
    <col min="11780" max="11780" width="27" style="40" bestFit="1" customWidth="1"/>
    <col min="11781" max="11781" width="0.85546875" style="40" customWidth="1"/>
    <col min="11782" max="11782" width="10.28515625" style="40" customWidth="1"/>
    <col min="11783" max="11783" width="0.85546875" style="40" customWidth="1"/>
    <col min="11784" max="11784" width="10.28515625" style="40" customWidth="1"/>
    <col min="11785" max="11785" width="0.85546875" style="40" customWidth="1"/>
    <col min="11786" max="11786" width="10.28515625" style="40" customWidth="1"/>
    <col min="11787" max="11787" width="0.85546875" style="40" customWidth="1"/>
    <col min="11788" max="11788" width="10.28515625" style="40" customWidth="1"/>
    <col min="11789" max="11789" width="0.85546875" style="40" customWidth="1"/>
    <col min="11790" max="11790" width="10.28515625" style="40" customWidth="1"/>
    <col min="11791" max="11791" width="0.85546875" style="40" customWidth="1"/>
    <col min="11792" max="11792" width="10.28515625" style="40" customWidth="1"/>
    <col min="11793" max="11793" width="0.85546875" style="40" customWidth="1"/>
    <col min="11794" max="11794" width="10.28515625" style="40" customWidth="1"/>
    <col min="11795" max="11795" width="0.85546875" style="40" customWidth="1"/>
    <col min="11796" max="11796" width="10.28515625" style="40" customWidth="1"/>
    <col min="11797" max="11797" width="0.85546875" style="40" customWidth="1"/>
    <col min="11798" max="11798" width="10.28515625" style="40" customWidth="1"/>
    <col min="11799" max="11799" width="0.85546875" style="40" customWidth="1"/>
    <col min="11800" max="11800" width="10.28515625" style="40" customWidth="1"/>
    <col min="11801" max="11801" width="0.85546875" style="40" customWidth="1"/>
    <col min="11802" max="11802" width="10.28515625" style="40" customWidth="1"/>
    <col min="11803" max="11803" width="0.85546875" style="40" customWidth="1"/>
    <col min="11804" max="11804" width="10.28515625" style="40" customWidth="1"/>
    <col min="11805" max="11805" width="0.85546875" style="40" customWidth="1"/>
    <col min="11806" max="11806" width="10.28515625" style="40" customWidth="1"/>
    <col min="11807" max="12032" width="11.42578125" style="40"/>
    <col min="12033" max="12033" width="0.42578125" style="40" customWidth="1"/>
    <col min="12034" max="12034" width="3.140625" style="40" customWidth="1"/>
    <col min="12035" max="12035" width="0.5703125" style="40" customWidth="1"/>
    <col min="12036" max="12036" width="27" style="40" bestFit="1" customWidth="1"/>
    <col min="12037" max="12037" width="0.85546875" style="40" customWidth="1"/>
    <col min="12038" max="12038" width="10.28515625" style="40" customWidth="1"/>
    <col min="12039" max="12039" width="0.85546875" style="40" customWidth="1"/>
    <col min="12040" max="12040" width="10.28515625" style="40" customWidth="1"/>
    <col min="12041" max="12041" width="0.85546875" style="40" customWidth="1"/>
    <col min="12042" max="12042" width="10.28515625" style="40" customWidth="1"/>
    <col min="12043" max="12043" width="0.85546875" style="40" customWidth="1"/>
    <col min="12044" max="12044" width="10.28515625" style="40" customWidth="1"/>
    <col min="12045" max="12045" width="0.85546875" style="40" customWidth="1"/>
    <col min="12046" max="12046" width="10.28515625" style="40" customWidth="1"/>
    <col min="12047" max="12047" width="0.85546875" style="40" customWidth="1"/>
    <col min="12048" max="12048" width="10.28515625" style="40" customWidth="1"/>
    <col min="12049" max="12049" width="0.85546875" style="40" customWidth="1"/>
    <col min="12050" max="12050" width="10.28515625" style="40" customWidth="1"/>
    <col min="12051" max="12051" width="0.85546875" style="40" customWidth="1"/>
    <col min="12052" max="12052" width="10.28515625" style="40" customWidth="1"/>
    <col min="12053" max="12053" width="0.85546875" style="40" customWidth="1"/>
    <col min="12054" max="12054" width="10.28515625" style="40" customWidth="1"/>
    <col min="12055" max="12055" width="0.85546875" style="40" customWidth="1"/>
    <col min="12056" max="12056" width="10.28515625" style="40" customWidth="1"/>
    <col min="12057" max="12057" width="0.85546875" style="40" customWidth="1"/>
    <col min="12058" max="12058" width="10.28515625" style="40" customWidth="1"/>
    <col min="12059" max="12059" width="0.85546875" style="40" customWidth="1"/>
    <col min="12060" max="12060" width="10.28515625" style="40" customWidth="1"/>
    <col min="12061" max="12061" width="0.85546875" style="40" customWidth="1"/>
    <col min="12062" max="12062" width="10.28515625" style="40" customWidth="1"/>
    <col min="12063" max="12288" width="11.42578125" style="40"/>
    <col min="12289" max="12289" width="0.42578125" style="40" customWidth="1"/>
    <col min="12290" max="12290" width="3.140625" style="40" customWidth="1"/>
    <col min="12291" max="12291" width="0.5703125" style="40" customWidth="1"/>
    <col min="12292" max="12292" width="27" style="40" bestFit="1" customWidth="1"/>
    <col min="12293" max="12293" width="0.85546875" style="40" customWidth="1"/>
    <col min="12294" max="12294" width="10.28515625" style="40" customWidth="1"/>
    <col min="12295" max="12295" width="0.85546875" style="40" customWidth="1"/>
    <col min="12296" max="12296" width="10.28515625" style="40" customWidth="1"/>
    <col min="12297" max="12297" width="0.85546875" style="40" customWidth="1"/>
    <col min="12298" max="12298" width="10.28515625" style="40" customWidth="1"/>
    <col min="12299" max="12299" width="0.85546875" style="40" customWidth="1"/>
    <col min="12300" max="12300" width="10.28515625" style="40" customWidth="1"/>
    <col min="12301" max="12301" width="0.85546875" style="40" customWidth="1"/>
    <col min="12302" max="12302" width="10.28515625" style="40" customWidth="1"/>
    <col min="12303" max="12303" width="0.85546875" style="40" customWidth="1"/>
    <col min="12304" max="12304" width="10.28515625" style="40" customWidth="1"/>
    <col min="12305" max="12305" width="0.85546875" style="40" customWidth="1"/>
    <col min="12306" max="12306" width="10.28515625" style="40" customWidth="1"/>
    <col min="12307" max="12307" width="0.85546875" style="40" customWidth="1"/>
    <col min="12308" max="12308" width="10.28515625" style="40" customWidth="1"/>
    <col min="12309" max="12309" width="0.85546875" style="40" customWidth="1"/>
    <col min="12310" max="12310" width="10.28515625" style="40" customWidth="1"/>
    <col min="12311" max="12311" width="0.85546875" style="40" customWidth="1"/>
    <col min="12312" max="12312" width="10.28515625" style="40" customWidth="1"/>
    <col min="12313" max="12313" width="0.85546875" style="40" customWidth="1"/>
    <col min="12314" max="12314" width="10.28515625" style="40" customWidth="1"/>
    <col min="12315" max="12315" width="0.85546875" style="40" customWidth="1"/>
    <col min="12316" max="12316" width="10.28515625" style="40" customWidth="1"/>
    <col min="12317" max="12317" width="0.85546875" style="40" customWidth="1"/>
    <col min="12318" max="12318" width="10.28515625" style="40" customWidth="1"/>
    <col min="12319" max="12544" width="11.42578125" style="40"/>
    <col min="12545" max="12545" width="0.42578125" style="40" customWidth="1"/>
    <col min="12546" max="12546" width="3.140625" style="40" customWidth="1"/>
    <col min="12547" max="12547" width="0.5703125" style="40" customWidth="1"/>
    <col min="12548" max="12548" width="27" style="40" bestFit="1" customWidth="1"/>
    <col min="12549" max="12549" width="0.85546875" style="40" customWidth="1"/>
    <col min="12550" max="12550" width="10.28515625" style="40" customWidth="1"/>
    <col min="12551" max="12551" width="0.85546875" style="40" customWidth="1"/>
    <col min="12552" max="12552" width="10.28515625" style="40" customWidth="1"/>
    <col min="12553" max="12553" width="0.85546875" style="40" customWidth="1"/>
    <col min="12554" max="12554" width="10.28515625" style="40" customWidth="1"/>
    <col min="12555" max="12555" width="0.85546875" style="40" customWidth="1"/>
    <col min="12556" max="12556" width="10.28515625" style="40" customWidth="1"/>
    <col min="12557" max="12557" width="0.85546875" style="40" customWidth="1"/>
    <col min="12558" max="12558" width="10.28515625" style="40" customWidth="1"/>
    <col min="12559" max="12559" width="0.85546875" style="40" customWidth="1"/>
    <col min="12560" max="12560" width="10.28515625" style="40" customWidth="1"/>
    <col min="12561" max="12561" width="0.85546875" style="40" customWidth="1"/>
    <col min="12562" max="12562" width="10.28515625" style="40" customWidth="1"/>
    <col min="12563" max="12563" width="0.85546875" style="40" customWidth="1"/>
    <col min="12564" max="12564" width="10.28515625" style="40" customWidth="1"/>
    <col min="12565" max="12565" width="0.85546875" style="40" customWidth="1"/>
    <col min="12566" max="12566" width="10.28515625" style="40" customWidth="1"/>
    <col min="12567" max="12567" width="0.85546875" style="40" customWidth="1"/>
    <col min="12568" max="12568" width="10.28515625" style="40" customWidth="1"/>
    <col min="12569" max="12569" width="0.85546875" style="40" customWidth="1"/>
    <col min="12570" max="12570" width="10.28515625" style="40" customWidth="1"/>
    <col min="12571" max="12571" width="0.85546875" style="40" customWidth="1"/>
    <col min="12572" max="12572" width="10.28515625" style="40" customWidth="1"/>
    <col min="12573" max="12573" width="0.85546875" style="40" customWidth="1"/>
    <col min="12574" max="12574" width="10.28515625" style="40" customWidth="1"/>
    <col min="12575" max="12800" width="11.42578125" style="40"/>
    <col min="12801" max="12801" width="0.42578125" style="40" customWidth="1"/>
    <col min="12802" max="12802" width="3.140625" style="40" customWidth="1"/>
    <col min="12803" max="12803" width="0.5703125" style="40" customWidth="1"/>
    <col min="12804" max="12804" width="27" style="40" bestFit="1" customWidth="1"/>
    <col min="12805" max="12805" width="0.85546875" style="40" customWidth="1"/>
    <col min="12806" max="12806" width="10.28515625" style="40" customWidth="1"/>
    <col min="12807" max="12807" width="0.85546875" style="40" customWidth="1"/>
    <col min="12808" max="12808" width="10.28515625" style="40" customWidth="1"/>
    <col min="12809" max="12809" width="0.85546875" style="40" customWidth="1"/>
    <col min="12810" max="12810" width="10.28515625" style="40" customWidth="1"/>
    <col min="12811" max="12811" width="0.85546875" style="40" customWidth="1"/>
    <col min="12812" max="12812" width="10.28515625" style="40" customWidth="1"/>
    <col min="12813" max="12813" width="0.85546875" style="40" customWidth="1"/>
    <col min="12814" max="12814" width="10.28515625" style="40" customWidth="1"/>
    <col min="12815" max="12815" width="0.85546875" style="40" customWidth="1"/>
    <col min="12816" max="12816" width="10.28515625" style="40" customWidth="1"/>
    <col min="12817" max="12817" width="0.85546875" style="40" customWidth="1"/>
    <col min="12818" max="12818" width="10.28515625" style="40" customWidth="1"/>
    <col min="12819" max="12819" width="0.85546875" style="40" customWidth="1"/>
    <col min="12820" max="12820" width="10.28515625" style="40" customWidth="1"/>
    <col min="12821" max="12821" width="0.85546875" style="40" customWidth="1"/>
    <col min="12822" max="12822" width="10.28515625" style="40" customWidth="1"/>
    <col min="12823" max="12823" width="0.85546875" style="40" customWidth="1"/>
    <col min="12824" max="12824" width="10.28515625" style="40" customWidth="1"/>
    <col min="12825" max="12825" width="0.85546875" style="40" customWidth="1"/>
    <col min="12826" max="12826" width="10.28515625" style="40" customWidth="1"/>
    <col min="12827" max="12827" width="0.85546875" style="40" customWidth="1"/>
    <col min="12828" max="12828" width="10.28515625" style="40" customWidth="1"/>
    <col min="12829" max="12829" width="0.85546875" style="40" customWidth="1"/>
    <col min="12830" max="12830" width="10.28515625" style="40" customWidth="1"/>
    <col min="12831" max="13056" width="11.42578125" style="40"/>
    <col min="13057" max="13057" width="0.42578125" style="40" customWidth="1"/>
    <col min="13058" max="13058" width="3.140625" style="40" customWidth="1"/>
    <col min="13059" max="13059" width="0.5703125" style="40" customWidth="1"/>
    <col min="13060" max="13060" width="27" style="40" bestFit="1" customWidth="1"/>
    <col min="13061" max="13061" width="0.85546875" style="40" customWidth="1"/>
    <col min="13062" max="13062" width="10.28515625" style="40" customWidth="1"/>
    <col min="13063" max="13063" width="0.85546875" style="40" customWidth="1"/>
    <col min="13064" max="13064" width="10.28515625" style="40" customWidth="1"/>
    <col min="13065" max="13065" width="0.85546875" style="40" customWidth="1"/>
    <col min="13066" max="13066" width="10.28515625" style="40" customWidth="1"/>
    <col min="13067" max="13067" width="0.85546875" style="40" customWidth="1"/>
    <col min="13068" max="13068" width="10.28515625" style="40" customWidth="1"/>
    <col min="13069" max="13069" width="0.85546875" style="40" customWidth="1"/>
    <col min="13070" max="13070" width="10.28515625" style="40" customWidth="1"/>
    <col min="13071" max="13071" width="0.85546875" style="40" customWidth="1"/>
    <col min="13072" max="13072" width="10.28515625" style="40" customWidth="1"/>
    <col min="13073" max="13073" width="0.85546875" style="40" customWidth="1"/>
    <col min="13074" max="13074" width="10.28515625" style="40" customWidth="1"/>
    <col min="13075" max="13075" width="0.85546875" style="40" customWidth="1"/>
    <col min="13076" max="13076" width="10.28515625" style="40" customWidth="1"/>
    <col min="13077" max="13077" width="0.85546875" style="40" customWidth="1"/>
    <col min="13078" max="13078" width="10.28515625" style="40" customWidth="1"/>
    <col min="13079" max="13079" width="0.85546875" style="40" customWidth="1"/>
    <col min="13080" max="13080" width="10.28515625" style="40" customWidth="1"/>
    <col min="13081" max="13081" width="0.85546875" style="40" customWidth="1"/>
    <col min="13082" max="13082" width="10.28515625" style="40" customWidth="1"/>
    <col min="13083" max="13083" width="0.85546875" style="40" customWidth="1"/>
    <col min="13084" max="13084" width="10.28515625" style="40" customWidth="1"/>
    <col min="13085" max="13085" width="0.85546875" style="40" customWidth="1"/>
    <col min="13086" max="13086" width="10.28515625" style="40" customWidth="1"/>
    <col min="13087" max="13312" width="11.42578125" style="40"/>
    <col min="13313" max="13313" width="0.42578125" style="40" customWidth="1"/>
    <col min="13314" max="13314" width="3.140625" style="40" customWidth="1"/>
    <col min="13315" max="13315" width="0.5703125" style="40" customWidth="1"/>
    <col min="13316" max="13316" width="27" style="40" bestFit="1" customWidth="1"/>
    <col min="13317" max="13317" width="0.85546875" style="40" customWidth="1"/>
    <col min="13318" max="13318" width="10.28515625" style="40" customWidth="1"/>
    <col min="13319" max="13319" width="0.85546875" style="40" customWidth="1"/>
    <col min="13320" max="13320" width="10.28515625" style="40" customWidth="1"/>
    <col min="13321" max="13321" width="0.85546875" style="40" customWidth="1"/>
    <col min="13322" max="13322" width="10.28515625" style="40" customWidth="1"/>
    <col min="13323" max="13323" width="0.85546875" style="40" customWidth="1"/>
    <col min="13324" max="13324" width="10.28515625" style="40" customWidth="1"/>
    <col min="13325" max="13325" width="0.85546875" style="40" customWidth="1"/>
    <col min="13326" max="13326" width="10.28515625" style="40" customWidth="1"/>
    <col min="13327" max="13327" width="0.85546875" style="40" customWidth="1"/>
    <col min="13328" max="13328" width="10.28515625" style="40" customWidth="1"/>
    <col min="13329" max="13329" width="0.85546875" style="40" customWidth="1"/>
    <col min="13330" max="13330" width="10.28515625" style="40" customWidth="1"/>
    <col min="13331" max="13331" width="0.85546875" style="40" customWidth="1"/>
    <col min="13332" max="13332" width="10.28515625" style="40" customWidth="1"/>
    <col min="13333" max="13333" width="0.85546875" style="40" customWidth="1"/>
    <col min="13334" max="13334" width="10.28515625" style="40" customWidth="1"/>
    <col min="13335" max="13335" width="0.85546875" style="40" customWidth="1"/>
    <col min="13336" max="13336" width="10.28515625" style="40" customWidth="1"/>
    <col min="13337" max="13337" width="0.85546875" style="40" customWidth="1"/>
    <col min="13338" max="13338" width="10.28515625" style="40" customWidth="1"/>
    <col min="13339" max="13339" width="0.85546875" style="40" customWidth="1"/>
    <col min="13340" max="13340" width="10.28515625" style="40" customWidth="1"/>
    <col min="13341" max="13341" width="0.85546875" style="40" customWidth="1"/>
    <col min="13342" max="13342" width="10.28515625" style="40" customWidth="1"/>
    <col min="13343" max="13568" width="11.42578125" style="40"/>
    <col min="13569" max="13569" width="0.42578125" style="40" customWidth="1"/>
    <col min="13570" max="13570" width="3.140625" style="40" customWidth="1"/>
    <col min="13571" max="13571" width="0.5703125" style="40" customWidth="1"/>
    <col min="13572" max="13572" width="27" style="40" bestFit="1" customWidth="1"/>
    <col min="13573" max="13573" width="0.85546875" style="40" customWidth="1"/>
    <col min="13574" max="13574" width="10.28515625" style="40" customWidth="1"/>
    <col min="13575" max="13575" width="0.85546875" style="40" customWidth="1"/>
    <col min="13576" max="13576" width="10.28515625" style="40" customWidth="1"/>
    <col min="13577" max="13577" width="0.85546875" style="40" customWidth="1"/>
    <col min="13578" max="13578" width="10.28515625" style="40" customWidth="1"/>
    <col min="13579" max="13579" width="0.85546875" style="40" customWidth="1"/>
    <col min="13580" max="13580" width="10.28515625" style="40" customWidth="1"/>
    <col min="13581" max="13581" width="0.85546875" style="40" customWidth="1"/>
    <col min="13582" max="13582" width="10.28515625" style="40" customWidth="1"/>
    <col min="13583" max="13583" width="0.85546875" style="40" customWidth="1"/>
    <col min="13584" max="13584" width="10.28515625" style="40" customWidth="1"/>
    <col min="13585" max="13585" width="0.85546875" style="40" customWidth="1"/>
    <col min="13586" max="13586" width="10.28515625" style="40" customWidth="1"/>
    <col min="13587" max="13587" width="0.85546875" style="40" customWidth="1"/>
    <col min="13588" max="13588" width="10.28515625" style="40" customWidth="1"/>
    <col min="13589" max="13589" width="0.85546875" style="40" customWidth="1"/>
    <col min="13590" max="13590" width="10.28515625" style="40" customWidth="1"/>
    <col min="13591" max="13591" width="0.85546875" style="40" customWidth="1"/>
    <col min="13592" max="13592" width="10.28515625" style="40" customWidth="1"/>
    <col min="13593" max="13593" width="0.85546875" style="40" customWidth="1"/>
    <col min="13594" max="13594" width="10.28515625" style="40" customWidth="1"/>
    <col min="13595" max="13595" width="0.85546875" style="40" customWidth="1"/>
    <col min="13596" max="13596" width="10.28515625" style="40" customWidth="1"/>
    <col min="13597" max="13597" width="0.85546875" style="40" customWidth="1"/>
    <col min="13598" max="13598" width="10.28515625" style="40" customWidth="1"/>
    <col min="13599" max="13824" width="11.42578125" style="40"/>
    <col min="13825" max="13825" width="0.42578125" style="40" customWidth="1"/>
    <col min="13826" max="13826" width="3.140625" style="40" customWidth="1"/>
    <col min="13827" max="13827" width="0.5703125" style="40" customWidth="1"/>
    <col min="13828" max="13828" width="27" style="40" bestFit="1" customWidth="1"/>
    <col min="13829" max="13829" width="0.85546875" style="40" customWidth="1"/>
    <col min="13830" max="13830" width="10.28515625" style="40" customWidth="1"/>
    <col min="13831" max="13831" width="0.85546875" style="40" customWidth="1"/>
    <col min="13832" max="13832" width="10.28515625" style="40" customWidth="1"/>
    <col min="13833" max="13833" width="0.85546875" style="40" customWidth="1"/>
    <col min="13834" max="13834" width="10.28515625" style="40" customWidth="1"/>
    <col min="13835" max="13835" width="0.85546875" style="40" customWidth="1"/>
    <col min="13836" max="13836" width="10.28515625" style="40" customWidth="1"/>
    <col min="13837" max="13837" width="0.85546875" style="40" customWidth="1"/>
    <col min="13838" max="13838" width="10.28515625" style="40" customWidth="1"/>
    <col min="13839" max="13839" width="0.85546875" style="40" customWidth="1"/>
    <col min="13840" max="13840" width="10.28515625" style="40" customWidth="1"/>
    <col min="13841" max="13841" width="0.85546875" style="40" customWidth="1"/>
    <col min="13842" max="13842" width="10.28515625" style="40" customWidth="1"/>
    <col min="13843" max="13843" width="0.85546875" style="40" customWidth="1"/>
    <col min="13844" max="13844" width="10.28515625" style="40" customWidth="1"/>
    <col min="13845" max="13845" width="0.85546875" style="40" customWidth="1"/>
    <col min="13846" max="13846" width="10.28515625" style="40" customWidth="1"/>
    <col min="13847" max="13847" width="0.85546875" style="40" customWidth="1"/>
    <col min="13848" max="13848" width="10.28515625" style="40" customWidth="1"/>
    <col min="13849" max="13849" width="0.85546875" style="40" customWidth="1"/>
    <col min="13850" max="13850" width="10.28515625" style="40" customWidth="1"/>
    <col min="13851" max="13851" width="0.85546875" style="40" customWidth="1"/>
    <col min="13852" max="13852" width="10.28515625" style="40" customWidth="1"/>
    <col min="13853" max="13853" width="0.85546875" style="40" customWidth="1"/>
    <col min="13854" max="13854" width="10.28515625" style="40" customWidth="1"/>
    <col min="13855" max="14080" width="11.42578125" style="40"/>
    <col min="14081" max="14081" width="0.42578125" style="40" customWidth="1"/>
    <col min="14082" max="14082" width="3.140625" style="40" customWidth="1"/>
    <col min="14083" max="14083" width="0.5703125" style="40" customWidth="1"/>
    <col min="14084" max="14084" width="27" style="40" bestFit="1" customWidth="1"/>
    <col min="14085" max="14085" width="0.85546875" style="40" customWidth="1"/>
    <col min="14086" max="14086" width="10.28515625" style="40" customWidth="1"/>
    <col min="14087" max="14087" width="0.85546875" style="40" customWidth="1"/>
    <col min="14088" max="14088" width="10.28515625" style="40" customWidth="1"/>
    <col min="14089" max="14089" width="0.85546875" style="40" customWidth="1"/>
    <col min="14090" max="14090" width="10.28515625" style="40" customWidth="1"/>
    <col min="14091" max="14091" width="0.85546875" style="40" customWidth="1"/>
    <col min="14092" max="14092" width="10.28515625" style="40" customWidth="1"/>
    <col min="14093" max="14093" width="0.85546875" style="40" customWidth="1"/>
    <col min="14094" max="14094" width="10.28515625" style="40" customWidth="1"/>
    <col min="14095" max="14095" width="0.85546875" style="40" customWidth="1"/>
    <col min="14096" max="14096" width="10.28515625" style="40" customWidth="1"/>
    <col min="14097" max="14097" width="0.85546875" style="40" customWidth="1"/>
    <col min="14098" max="14098" width="10.28515625" style="40" customWidth="1"/>
    <col min="14099" max="14099" width="0.85546875" style="40" customWidth="1"/>
    <col min="14100" max="14100" width="10.28515625" style="40" customWidth="1"/>
    <col min="14101" max="14101" width="0.85546875" style="40" customWidth="1"/>
    <col min="14102" max="14102" width="10.28515625" style="40" customWidth="1"/>
    <col min="14103" max="14103" width="0.85546875" style="40" customWidth="1"/>
    <col min="14104" max="14104" width="10.28515625" style="40" customWidth="1"/>
    <col min="14105" max="14105" width="0.85546875" style="40" customWidth="1"/>
    <col min="14106" max="14106" width="10.28515625" style="40" customWidth="1"/>
    <col min="14107" max="14107" width="0.85546875" style="40" customWidth="1"/>
    <col min="14108" max="14108" width="10.28515625" style="40" customWidth="1"/>
    <col min="14109" max="14109" width="0.85546875" style="40" customWidth="1"/>
    <col min="14110" max="14110" width="10.28515625" style="40" customWidth="1"/>
    <col min="14111" max="14336" width="11.42578125" style="40"/>
    <col min="14337" max="14337" width="0.42578125" style="40" customWidth="1"/>
    <col min="14338" max="14338" width="3.140625" style="40" customWidth="1"/>
    <col min="14339" max="14339" width="0.5703125" style="40" customWidth="1"/>
    <col min="14340" max="14340" width="27" style="40" bestFit="1" customWidth="1"/>
    <col min="14341" max="14341" width="0.85546875" style="40" customWidth="1"/>
    <col min="14342" max="14342" width="10.28515625" style="40" customWidth="1"/>
    <col min="14343" max="14343" width="0.85546875" style="40" customWidth="1"/>
    <col min="14344" max="14344" width="10.28515625" style="40" customWidth="1"/>
    <col min="14345" max="14345" width="0.85546875" style="40" customWidth="1"/>
    <col min="14346" max="14346" width="10.28515625" style="40" customWidth="1"/>
    <col min="14347" max="14347" width="0.85546875" style="40" customWidth="1"/>
    <col min="14348" max="14348" width="10.28515625" style="40" customWidth="1"/>
    <col min="14349" max="14349" width="0.85546875" style="40" customWidth="1"/>
    <col min="14350" max="14350" width="10.28515625" style="40" customWidth="1"/>
    <col min="14351" max="14351" width="0.85546875" style="40" customWidth="1"/>
    <col min="14352" max="14352" width="10.28515625" style="40" customWidth="1"/>
    <col min="14353" max="14353" width="0.85546875" style="40" customWidth="1"/>
    <col min="14354" max="14354" width="10.28515625" style="40" customWidth="1"/>
    <col min="14355" max="14355" width="0.85546875" style="40" customWidth="1"/>
    <col min="14356" max="14356" width="10.28515625" style="40" customWidth="1"/>
    <col min="14357" max="14357" width="0.85546875" style="40" customWidth="1"/>
    <col min="14358" max="14358" width="10.28515625" style="40" customWidth="1"/>
    <col min="14359" max="14359" width="0.85546875" style="40" customWidth="1"/>
    <col min="14360" max="14360" width="10.28515625" style="40" customWidth="1"/>
    <col min="14361" max="14361" width="0.85546875" style="40" customWidth="1"/>
    <col min="14362" max="14362" width="10.28515625" style="40" customWidth="1"/>
    <col min="14363" max="14363" width="0.85546875" style="40" customWidth="1"/>
    <col min="14364" max="14364" width="10.28515625" style="40" customWidth="1"/>
    <col min="14365" max="14365" width="0.85546875" style="40" customWidth="1"/>
    <col min="14366" max="14366" width="10.28515625" style="40" customWidth="1"/>
    <col min="14367" max="14592" width="11.42578125" style="40"/>
    <col min="14593" max="14593" width="0.42578125" style="40" customWidth="1"/>
    <col min="14594" max="14594" width="3.140625" style="40" customWidth="1"/>
    <col min="14595" max="14595" width="0.5703125" style="40" customWidth="1"/>
    <col min="14596" max="14596" width="27" style="40" bestFit="1" customWidth="1"/>
    <col min="14597" max="14597" width="0.85546875" style="40" customWidth="1"/>
    <col min="14598" max="14598" width="10.28515625" style="40" customWidth="1"/>
    <col min="14599" max="14599" width="0.85546875" style="40" customWidth="1"/>
    <col min="14600" max="14600" width="10.28515625" style="40" customWidth="1"/>
    <col min="14601" max="14601" width="0.85546875" style="40" customWidth="1"/>
    <col min="14602" max="14602" width="10.28515625" style="40" customWidth="1"/>
    <col min="14603" max="14603" width="0.85546875" style="40" customWidth="1"/>
    <col min="14604" max="14604" width="10.28515625" style="40" customWidth="1"/>
    <col min="14605" max="14605" width="0.85546875" style="40" customWidth="1"/>
    <col min="14606" max="14606" width="10.28515625" style="40" customWidth="1"/>
    <col min="14607" max="14607" width="0.85546875" style="40" customWidth="1"/>
    <col min="14608" max="14608" width="10.28515625" style="40" customWidth="1"/>
    <col min="14609" max="14609" width="0.85546875" style="40" customWidth="1"/>
    <col min="14610" max="14610" width="10.28515625" style="40" customWidth="1"/>
    <col min="14611" max="14611" width="0.85546875" style="40" customWidth="1"/>
    <col min="14612" max="14612" width="10.28515625" style="40" customWidth="1"/>
    <col min="14613" max="14613" width="0.85546875" style="40" customWidth="1"/>
    <col min="14614" max="14614" width="10.28515625" style="40" customWidth="1"/>
    <col min="14615" max="14615" width="0.85546875" style="40" customWidth="1"/>
    <col min="14616" max="14616" width="10.28515625" style="40" customWidth="1"/>
    <col min="14617" max="14617" width="0.85546875" style="40" customWidth="1"/>
    <col min="14618" max="14618" width="10.28515625" style="40" customWidth="1"/>
    <col min="14619" max="14619" width="0.85546875" style="40" customWidth="1"/>
    <col min="14620" max="14620" width="10.28515625" style="40" customWidth="1"/>
    <col min="14621" max="14621" width="0.85546875" style="40" customWidth="1"/>
    <col min="14622" max="14622" width="10.28515625" style="40" customWidth="1"/>
    <col min="14623" max="14848" width="11.42578125" style="40"/>
    <col min="14849" max="14849" width="0.42578125" style="40" customWidth="1"/>
    <col min="14850" max="14850" width="3.140625" style="40" customWidth="1"/>
    <col min="14851" max="14851" width="0.5703125" style="40" customWidth="1"/>
    <col min="14852" max="14852" width="27" style="40" bestFit="1" customWidth="1"/>
    <col min="14853" max="14853" width="0.85546875" style="40" customWidth="1"/>
    <col min="14854" max="14854" width="10.28515625" style="40" customWidth="1"/>
    <col min="14855" max="14855" width="0.85546875" style="40" customWidth="1"/>
    <col min="14856" max="14856" width="10.28515625" style="40" customWidth="1"/>
    <col min="14857" max="14857" width="0.85546875" style="40" customWidth="1"/>
    <col min="14858" max="14858" width="10.28515625" style="40" customWidth="1"/>
    <col min="14859" max="14859" width="0.85546875" style="40" customWidth="1"/>
    <col min="14860" max="14860" width="10.28515625" style="40" customWidth="1"/>
    <col min="14861" max="14861" width="0.85546875" style="40" customWidth="1"/>
    <col min="14862" max="14862" width="10.28515625" style="40" customWidth="1"/>
    <col min="14863" max="14863" width="0.85546875" style="40" customWidth="1"/>
    <col min="14864" max="14864" width="10.28515625" style="40" customWidth="1"/>
    <col min="14865" max="14865" width="0.85546875" style="40" customWidth="1"/>
    <col min="14866" max="14866" width="10.28515625" style="40" customWidth="1"/>
    <col min="14867" max="14867" width="0.85546875" style="40" customWidth="1"/>
    <col min="14868" max="14868" width="10.28515625" style="40" customWidth="1"/>
    <col min="14869" max="14869" width="0.85546875" style="40" customWidth="1"/>
    <col min="14870" max="14870" width="10.28515625" style="40" customWidth="1"/>
    <col min="14871" max="14871" width="0.85546875" style="40" customWidth="1"/>
    <col min="14872" max="14872" width="10.28515625" style="40" customWidth="1"/>
    <col min="14873" max="14873" width="0.85546875" style="40" customWidth="1"/>
    <col min="14874" max="14874" width="10.28515625" style="40" customWidth="1"/>
    <col min="14875" max="14875" width="0.85546875" style="40" customWidth="1"/>
    <col min="14876" max="14876" width="10.28515625" style="40" customWidth="1"/>
    <col min="14877" max="14877" width="0.85546875" style="40" customWidth="1"/>
    <col min="14878" max="14878" width="10.28515625" style="40" customWidth="1"/>
    <col min="14879" max="15104" width="11.42578125" style="40"/>
    <col min="15105" max="15105" width="0.42578125" style="40" customWidth="1"/>
    <col min="15106" max="15106" width="3.140625" style="40" customWidth="1"/>
    <col min="15107" max="15107" width="0.5703125" style="40" customWidth="1"/>
    <col min="15108" max="15108" width="27" style="40" bestFit="1" customWidth="1"/>
    <col min="15109" max="15109" width="0.85546875" style="40" customWidth="1"/>
    <col min="15110" max="15110" width="10.28515625" style="40" customWidth="1"/>
    <col min="15111" max="15111" width="0.85546875" style="40" customWidth="1"/>
    <col min="15112" max="15112" width="10.28515625" style="40" customWidth="1"/>
    <col min="15113" max="15113" width="0.85546875" style="40" customWidth="1"/>
    <col min="15114" max="15114" width="10.28515625" style="40" customWidth="1"/>
    <col min="15115" max="15115" width="0.85546875" style="40" customWidth="1"/>
    <col min="15116" max="15116" width="10.28515625" style="40" customWidth="1"/>
    <col min="15117" max="15117" width="0.85546875" style="40" customWidth="1"/>
    <col min="15118" max="15118" width="10.28515625" style="40" customWidth="1"/>
    <col min="15119" max="15119" width="0.85546875" style="40" customWidth="1"/>
    <col min="15120" max="15120" width="10.28515625" style="40" customWidth="1"/>
    <col min="15121" max="15121" width="0.85546875" style="40" customWidth="1"/>
    <col min="15122" max="15122" width="10.28515625" style="40" customWidth="1"/>
    <col min="15123" max="15123" width="0.85546875" style="40" customWidth="1"/>
    <col min="15124" max="15124" width="10.28515625" style="40" customWidth="1"/>
    <col min="15125" max="15125" width="0.85546875" style="40" customWidth="1"/>
    <col min="15126" max="15126" width="10.28515625" style="40" customWidth="1"/>
    <col min="15127" max="15127" width="0.85546875" style="40" customWidth="1"/>
    <col min="15128" max="15128" width="10.28515625" style="40" customWidth="1"/>
    <col min="15129" max="15129" width="0.85546875" style="40" customWidth="1"/>
    <col min="15130" max="15130" width="10.28515625" style="40" customWidth="1"/>
    <col min="15131" max="15131" width="0.85546875" style="40" customWidth="1"/>
    <col min="15132" max="15132" width="10.28515625" style="40" customWidth="1"/>
    <col min="15133" max="15133" width="0.85546875" style="40" customWidth="1"/>
    <col min="15134" max="15134" width="10.28515625" style="40" customWidth="1"/>
    <col min="15135" max="15360" width="11.42578125" style="40"/>
    <col min="15361" max="15361" width="0.42578125" style="40" customWidth="1"/>
    <col min="15362" max="15362" width="3.140625" style="40" customWidth="1"/>
    <col min="15363" max="15363" width="0.5703125" style="40" customWidth="1"/>
    <col min="15364" max="15364" width="27" style="40" bestFit="1" customWidth="1"/>
    <col min="15365" max="15365" width="0.85546875" style="40" customWidth="1"/>
    <col min="15366" max="15366" width="10.28515625" style="40" customWidth="1"/>
    <col min="15367" max="15367" width="0.85546875" style="40" customWidth="1"/>
    <col min="15368" max="15368" width="10.28515625" style="40" customWidth="1"/>
    <col min="15369" max="15369" width="0.85546875" style="40" customWidth="1"/>
    <col min="15370" max="15370" width="10.28515625" style="40" customWidth="1"/>
    <col min="15371" max="15371" width="0.85546875" style="40" customWidth="1"/>
    <col min="15372" max="15372" width="10.28515625" style="40" customWidth="1"/>
    <col min="15373" max="15373" width="0.85546875" style="40" customWidth="1"/>
    <col min="15374" max="15374" width="10.28515625" style="40" customWidth="1"/>
    <col min="15375" max="15375" width="0.85546875" style="40" customWidth="1"/>
    <col min="15376" max="15376" width="10.28515625" style="40" customWidth="1"/>
    <col min="15377" max="15377" width="0.85546875" style="40" customWidth="1"/>
    <col min="15378" max="15378" width="10.28515625" style="40" customWidth="1"/>
    <col min="15379" max="15379" width="0.85546875" style="40" customWidth="1"/>
    <col min="15380" max="15380" width="10.28515625" style="40" customWidth="1"/>
    <col min="15381" max="15381" width="0.85546875" style="40" customWidth="1"/>
    <col min="15382" max="15382" width="10.28515625" style="40" customWidth="1"/>
    <col min="15383" max="15383" width="0.85546875" style="40" customWidth="1"/>
    <col min="15384" max="15384" width="10.28515625" style="40" customWidth="1"/>
    <col min="15385" max="15385" width="0.85546875" style="40" customWidth="1"/>
    <col min="15386" max="15386" width="10.28515625" style="40" customWidth="1"/>
    <col min="15387" max="15387" width="0.85546875" style="40" customWidth="1"/>
    <col min="15388" max="15388" width="10.28515625" style="40" customWidth="1"/>
    <col min="15389" max="15389" width="0.85546875" style="40" customWidth="1"/>
    <col min="15390" max="15390" width="10.28515625" style="40" customWidth="1"/>
    <col min="15391" max="15616" width="11.42578125" style="40"/>
    <col min="15617" max="15617" width="0.42578125" style="40" customWidth="1"/>
    <col min="15618" max="15618" width="3.140625" style="40" customWidth="1"/>
    <col min="15619" max="15619" width="0.5703125" style="40" customWidth="1"/>
    <col min="15620" max="15620" width="27" style="40" bestFit="1" customWidth="1"/>
    <col min="15621" max="15621" width="0.85546875" style="40" customWidth="1"/>
    <col min="15622" max="15622" width="10.28515625" style="40" customWidth="1"/>
    <col min="15623" max="15623" width="0.85546875" style="40" customWidth="1"/>
    <col min="15624" max="15624" width="10.28515625" style="40" customWidth="1"/>
    <col min="15625" max="15625" width="0.85546875" style="40" customWidth="1"/>
    <col min="15626" max="15626" width="10.28515625" style="40" customWidth="1"/>
    <col min="15627" max="15627" width="0.85546875" style="40" customWidth="1"/>
    <col min="15628" max="15628" width="10.28515625" style="40" customWidth="1"/>
    <col min="15629" max="15629" width="0.85546875" style="40" customWidth="1"/>
    <col min="15630" max="15630" width="10.28515625" style="40" customWidth="1"/>
    <col min="15631" max="15631" width="0.85546875" style="40" customWidth="1"/>
    <col min="15632" max="15632" width="10.28515625" style="40" customWidth="1"/>
    <col min="15633" max="15633" width="0.85546875" style="40" customWidth="1"/>
    <col min="15634" max="15634" width="10.28515625" style="40" customWidth="1"/>
    <col min="15635" max="15635" width="0.85546875" style="40" customWidth="1"/>
    <col min="15636" max="15636" width="10.28515625" style="40" customWidth="1"/>
    <col min="15637" max="15637" width="0.85546875" style="40" customWidth="1"/>
    <col min="15638" max="15638" width="10.28515625" style="40" customWidth="1"/>
    <col min="15639" max="15639" width="0.85546875" style="40" customWidth="1"/>
    <col min="15640" max="15640" width="10.28515625" style="40" customWidth="1"/>
    <col min="15641" max="15641" width="0.85546875" style="40" customWidth="1"/>
    <col min="15642" max="15642" width="10.28515625" style="40" customWidth="1"/>
    <col min="15643" max="15643" width="0.85546875" style="40" customWidth="1"/>
    <col min="15644" max="15644" width="10.28515625" style="40" customWidth="1"/>
    <col min="15645" max="15645" width="0.85546875" style="40" customWidth="1"/>
    <col min="15646" max="15646" width="10.28515625" style="40" customWidth="1"/>
    <col min="15647" max="15872" width="11.42578125" style="40"/>
    <col min="15873" max="15873" width="0.42578125" style="40" customWidth="1"/>
    <col min="15874" max="15874" width="3.140625" style="40" customWidth="1"/>
    <col min="15875" max="15875" width="0.5703125" style="40" customWidth="1"/>
    <col min="15876" max="15876" width="27" style="40" bestFit="1" customWidth="1"/>
    <col min="15877" max="15877" width="0.85546875" style="40" customWidth="1"/>
    <col min="15878" max="15878" width="10.28515625" style="40" customWidth="1"/>
    <col min="15879" max="15879" width="0.85546875" style="40" customWidth="1"/>
    <col min="15880" max="15880" width="10.28515625" style="40" customWidth="1"/>
    <col min="15881" max="15881" width="0.85546875" style="40" customWidth="1"/>
    <col min="15882" max="15882" width="10.28515625" style="40" customWidth="1"/>
    <col min="15883" max="15883" width="0.85546875" style="40" customWidth="1"/>
    <col min="15884" max="15884" width="10.28515625" style="40" customWidth="1"/>
    <col min="15885" max="15885" width="0.85546875" style="40" customWidth="1"/>
    <col min="15886" max="15886" width="10.28515625" style="40" customWidth="1"/>
    <col min="15887" max="15887" width="0.85546875" style="40" customWidth="1"/>
    <col min="15888" max="15888" width="10.28515625" style="40" customWidth="1"/>
    <col min="15889" max="15889" width="0.85546875" style="40" customWidth="1"/>
    <col min="15890" max="15890" width="10.28515625" style="40" customWidth="1"/>
    <col min="15891" max="15891" width="0.85546875" style="40" customWidth="1"/>
    <col min="15892" max="15892" width="10.28515625" style="40" customWidth="1"/>
    <col min="15893" max="15893" width="0.85546875" style="40" customWidth="1"/>
    <col min="15894" max="15894" width="10.28515625" style="40" customWidth="1"/>
    <col min="15895" max="15895" width="0.85546875" style="40" customWidth="1"/>
    <col min="15896" max="15896" width="10.28515625" style="40" customWidth="1"/>
    <col min="15897" max="15897" width="0.85546875" style="40" customWidth="1"/>
    <col min="15898" max="15898" width="10.28515625" style="40" customWidth="1"/>
    <col min="15899" max="15899" width="0.85546875" style="40" customWidth="1"/>
    <col min="15900" max="15900" width="10.28515625" style="40" customWidth="1"/>
    <col min="15901" max="15901" width="0.85546875" style="40" customWidth="1"/>
    <col min="15902" max="15902" width="10.28515625" style="40" customWidth="1"/>
    <col min="15903" max="16128" width="11.42578125" style="40"/>
    <col min="16129" max="16129" width="0.42578125" style="40" customWidth="1"/>
    <col min="16130" max="16130" width="3.140625" style="40" customWidth="1"/>
    <col min="16131" max="16131" width="0.5703125" style="40" customWidth="1"/>
    <col min="16132" max="16132" width="27" style="40" bestFit="1" customWidth="1"/>
    <col min="16133" max="16133" width="0.85546875" style="40" customWidth="1"/>
    <col min="16134" max="16134" width="10.28515625" style="40" customWidth="1"/>
    <col min="16135" max="16135" width="0.85546875" style="40" customWidth="1"/>
    <col min="16136" max="16136" width="10.28515625" style="40" customWidth="1"/>
    <col min="16137" max="16137" width="0.85546875" style="40" customWidth="1"/>
    <col min="16138" max="16138" width="10.28515625" style="40" customWidth="1"/>
    <col min="16139" max="16139" width="0.85546875" style="40" customWidth="1"/>
    <col min="16140" max="16140" width="10.28515625" style="40" customWidth="1"/>
    <col min="16141" max="16141" width="0.85546875" style="40" customWidth="1"/>
    <col min="16142" max="16142" width="10.28515625" style="40" customWidth="1"/>
    <col min="16143" max="16143" width="0.85546875" style="40" customWidth="1"/>
    <col min="16144" max="16144" width="10.28515625" style="40" customWidth="1"/>
    <col min="16145" max="16145" width="0.85546875" style="40" customWidth="1"/>
    <col min="16146" max="16146" width="10.28515625" style="40" customWidth="1"/>
    <col min="16147" max="16147" width="0.85546875" style="40" customWidth="1"/>
    <col min="16148" max="16148" width="10.28515625" style="40" customWidth="1"/>
    <col min="16149" max="16149" width="0.85546875" style="40" customWidth="1"/>
    <col min="16150" max="16150" width="10.28515625" style="40" customWidth="1"/>
    <col min="16151" max="16151" width="0.85546875" style="40" customWidth="1"/>
    <col min="16152" max="16152" width="10.28515625" style="40" customWidth="1"/>
    <col min="16153" max="16153" width="0.85546875" style="40" customWidth="1"/>
    <col min="16154" max="16154" width="10.28515625" style="40" customWidth="1"/>
    <col min="16155" max="16155" width="0.85546875" style="40" customWidth="1"/>
    <col min="16156" max="16156" width="10.28515625" style="40" customWidth="1"/>
    <col min="16157" max="16157" width="0.85546875" style="40" customWidth="1"/>
    <col min="16158" max="16158" width="10.28515625" style="40" customWidth="1"/>
    <col min="16159" max="16384" width="11.42578125" style="40"/>
  </cols>
  <sheetData>
    <row r="2" spans="2:33" x14ac:dyDescent="0.25">
      <c r="D2" s="38"/>
      <c r="F2" s="49" t="s">
        <v>368</v>
      </c>
      <c r="H2" s="50" t="s">
        <v>369</v>
      </c>
      <c r="M2" s="48"/>
      <c r="P2" s="50"/>
      <c r="Q2" s="51"/>
      <c r="S2" s="50"/>
      <c r="AF2" s="52" t="s">
        <v>369</v>
      </c>
      <c r="AG2" s="53"/>
    </row>
    <row r="3" spans="2:33" x14ac:dyDescent="0.25">
      <c r="D3" s="54"/>
      <c r="E3" s="48"/>
      <c r="F3" s="55"/>
      <c r="G3" s="48"/>
      <c r="H3" s="56"/>
      <c r="I3" s="56"/>
      <c r="J3" s="56"/>
      <c r="K3" s="56"/>
      <c r="L3" s="56"/>
      <c r="M3" s="56"/>
      <c r="N3" s="56"/>
      <c r="O3" s="56"/>
      <c r="P3" s="56"/>
      <c r="Q3" s="56"/>
      <c r="R3" s="56"/>
      <c r="S3" s="56"/>
      <c r="T3" s="56"/>
      <c r="U3" s="56"/>
      <c r="V3" s="56"/>
      <c r="W3" s="56"/>
      <c r="X3" s="56"/>
      <c r="Y3" s="56"/>
      <c r="Z3" s="57"/>
      <c r="AA3" s="56"/>
      <c r="AB3" s="57"/>
      <c r="AC3" s="56"/>
      <c r="AD3" s="57"/>
      <c r="AF3" s="58"/>
      <c r="AG3" s="59"/>
    </row>
    <row r="4" spans="2:33" x14ac:dyDescent="0.25">
      <c r="D4" s="38"/>
      <c r="F4" s="38"/>
      <c r="G4" s="48"/>
      <c r="H4" s="38"/>
      <c r="AG4" s="59"/>
    </row>
    <row r="5" spans="2:33" x14ac:dyDescent="0.25">
      <c r="D5" s="60" t="s">
        <v>370</v>
      </c>
      <c r="E5" s="61"/>
      <c r="F5" s="62" t="s">
        <v>418</v>
      </c>
      <c r="G5" s="61"/>
      <c r="H5" s="63" t="s">
        <v>372</v>
      </c>
      <c r="I5" s="64"/>
      <c r="J5" s="63" t="s">
        <v>373</v>
      </c>
      <c r="K5" s="64"/>
      <c r="L5" s="63" t="s">
        <v>374</v>
      </c>
      <c r="M5" s="64"/>
      <c r="N5" s="63" t="s">
        <v>375</v>
      </c>
      <c r="O5" s="64"/>
      <c r="P5" s="63" t="s">
        <v>16</v>
      </c>
      <c r="Q5" s="64"/>
      <c r="R5" s="63" t="s">
        <v>376</v>
      </c>
      <c r="S5" s="64"/>
      <c r="T5" s="63" t="s">
        <v>377</v>
      </c>
      <c r="U5" s="64"/>
      <c r="V5" s="63" t="s">
        <v>378</v>
      </c>
      <c r="W5" s="64"/>
      <c r="X5" s="63" t="s">
        <v>379</v>
      </c>
      <c r="Y5" s="64"/>
      <c r="Z5" s="63" t="s">
        <v>380</v>
      </c>
      <c r="AA5" s="64"/>
      <c r="AB5" s="63" t="s">
        <v>381</v>
      </c>
      <c r="AC5" s="64"/>
      <c r="AD5" s="63" t="s">
        <v>382</v>
      </c>
      <c r="AE5" s="64"/>
      <c r="AF5" s="63" t="s">
        <v>530</v>
      </c>
      <c r="AG5" s="65"/>
    </row>
    <row r="6" spans="2:33" x14ac:dyDescent="0.25">
      <c r="F6" s="66"/>
      <c r="G6" s="67"/>
      <c r="H6" s="66"/>
      <c r="I6" s="67"/>
      <c r="J6" s="66"/>
      <c r="K6" s="67"/>
      <c r="L6" s="66"/>
      <c r="M6" s="67"/>
      <c r="N6" s="66"/>
      <c r="O6" s="67"/>
      <c r="P6" s="66"/>
      <c r="Q6" s="67"/>
      <c r="R6" s="66"/>
      <c r="S6" s="67"/>
      <c r="T6" s="66"/>
      <c r="U6" s="67"/>
      <c r="V6" s="66"/>
      <c r="W6" s="67"/>
      <c r="X6" s="66"/>
      <c r="Y6" s="67"/>
      <c r="Z6" s="66"/>
      <c r="AA6" s="67"/>
      <c r="AB6" s="66"/>
      <c r="AC6" s="67"/>
      <c r="AD6" s="66"/>
      <c r="AE6" s="67"/>
      <c r="AF6" s="66"/>
      <c r="AG6" s="68"/>
    </row>
    <row r="7" spans="2:33" x14ac:dyDescent="0.25">
      <c r="B7" s="146" t="s">
        <v>384</v>
      </c>
      <c r="D7" s="69"/>
      <c r="E7" s="70"/>
      <c r="F7" s="71">
        <v>30</v>
      </c>
      <c r="G7" s="71">
        <v>0</v>
      </c>
      <c r="H7" s="71">
        <v>2.5</v>
      </c>
      <c r="I7" s="72">
        <v>4</v>
      </c>
      <c r="J7" s="71">
        <v>2.5</v>
      </c>
      <c r="K7" s="72">
        <v>4</v>
      </c>
      <c r="L7" s="71">
        <v>2.5</v>
      </c>
      <c r="M7" s="72">
        <v>4</v>
      </c>
      <c r="N7" s="71">
        <v>2.5</v>
      </c>
      <c r="O7" s="72">
        <v>4</v>
      </c>
      <c r="P7" s="71">
        <v>2.5</v>
      </c>
      <c r="Q7" s="72">
        <v>4</v>
      </c>
      <c r="R7" s="71">
        <v>2.5</v>
      </c>
      <c r="S7" s="72">
        <v>4</v>
      </c>
      <c r="T7" s="71">
        <v>2.5</v>
      </c>
      <c r="U7" s="72">
        <v>4</v>
      </c>
      <c r="V7" s="71">
        <v>2.5</v>
      </c>
      <c r="W7" s="72">
        <v>4</v>
      </c>
      <c r="X7" s="71">
        <v>2.5</v>
      </c>
      <c r="Y7" s="72">
        <v>4</v>
      </c>
      <c r="Z7" s="71">
        <v>2.5</v>
      </c>
      <c r="AA7" s="72">
        <v>4</v>
      </c>
      <c r="AB7" s="71">
        <v>2.5</v>
      </c>
      <c r="AC7" s="72">
        <v>0</v>
      </c>
      <c r="AD7" s="71">
        <v>2.5</v>
      </c>
      <c r="AE7" s="72">
        <v>0</v>
      </c>
      <c r="AF7" s="72">
        <v>30</v>
      </c>
      <c r="AG7" s="73"/>
    </row>
    <row r="8" spans="2:33" ht="15.75" x14ac:dyDescent="0.25">
      <c r="B8" s="146"/>
      <c r="D8" s="74" t="s">
        <v>385</v>
      </c>
      <c r="E8" s="75"/>
      <c r="F8" s="76"/>
      <c r="G8" s="77"/>
      <c r="H8" s="78"/>
      <c r="I8" s="79"/>
      <c r="J8" s="78"/>
      <c r="K8" s="79"/>
      <c r="L8" s="78"/>
      <c r="M8" s="79"/>
      <c r="N8" s="78"/>
      <c r="O8" s="79"/>
      <c r="P8" s="78"/>
      <c r="Q8" s="79"/>
      <c r="R8" s="78"/>
      <c r="S8" s="79"/>
      <c r="T8" s="78"/>
      <c r="U8" s="79"/>
      <c r="V8" s="78"/>
      <c r="W8" s="79"/>
      <c r="X8" s="78"/>
      <c r="Y8" s="79"/>
      <c r="Z8" s="78"/>
      <c r="AA8" s="79"/>
      <c r="AB8" s="78"/>
      <c r="AC8" s="79"/>
      <c r="AD8" s="78"/>
      <c r="AE8" s="79"/>
      <c r="AF8" s="78"/>
      <c r="AG8" s="80"/>
    </row>
    <row r="9" spans="2:33" s="81" customFormat="1" x14ac:dyDescent="0.2">
      <c r="B9" s="146"/>
      <c r="D9" s="82"/>
      <c r="E9" s="83"/>
      <c r="F9" s="73">
        <v>5.5</v>
      </c>
      <c r="G9" s="72">
        <v>5.5</v>
      </c>
      <c r="H9" s="72">
        <v>5.5</v>
      </c>
      <c r="I9" s="72">
        <v>6</v>
      </c>
      <c r="J9" s="72">
        <v>5.5</v>
      </c>
      <c r="K9" s="72">
        <v>6</v>
      </c>
      <c r="L9" s="72">
        <v>5.5</v>
      </c>
      <c r="M9" s="72">
        <v>6</v>
      </c>
      <c r="N9" s="72">
        <v>5.5</v>
      </c>
      <c r="O9" s="72">
        <v>6</v>
      </c>
      <c r="P9" s="72">
        <v>5.5</v>
      </c>
      <c r="Q9" s="72">
        <v>6</v>
      </c>
      <c r="R9" s="72">
        <v>5.5</v>
      </c>
      <c r="S9" s="72">
        <v>6</v>
      </c>
      <c r="T9" s="72">
        <v>5.5</v>
      </c>
      <c r="U9" s="72">
        <v>6</v>
      </c>
      <c r="V9" s="72">
        <v>5.5</v>
      </c>
      <c r="W9" s="72">
        <v>6</v>
      </c>
      <c r="X9" s="72">
        <v>5.5</v>
      </c>
      <c r="Y9" s="72">
        <v>6</v>
      </c>
      <c r="Z9" s="72">
        <v>5.5</v>
      </c>
      <c r="AA9" s="72">
        <v>6</v>
      </c>
      <c r="AB9" s="72">
        <v>5.5</v>
      </c>
      <c r="AC9" s="72">
        <v>0</v>
      </c>
      <c r="AD9" s="72">
        <v>5.5</v>
      </c>
      <c r="AE9" s="72">
        <v>0</v>
      </c>
      <c r="AF9" s="72">
        <v>5.5</v>
      </c>
      <c r="AG9" s="73"/>
    </row>
    <row r="10" spans="2:33" ht="15.75" x14ac:dyDescent="0.25">
      <c r="B10" s="146"/>
      <c r="D10" s="74" t="s">
        <v>386</v>
      </c>
      <c r="E10" s="75"/>
      <c r="F10" s="76"/>
      <c r="G10" s="84"/>
      <c r="H10" s="78"/>
      <c r="I10" s="79"/>
      <c r="J10" s="78"/>
      <c r="K10" s="79"/>
      <c r="L10" s="78"/>
      <c r="M10" s="79"/>
      <c r="N10" s="78"/>
      <c r="O10" s="79"/>
      <c r="P10" s="78"/>
      <c r="Q10" s="79"/>
      <c r="R10" s="78"/>
      <c r="S10" s="79"/>
      <c r="T10" s="78"/>
      <c r="U10" s="79"/>
      <c r="V10" s="78"/>
      <c r="W10" s="79"/>
      <c r="X10" s="78"/>
      <c r="Y10" s="79"/>
      <c r="Z10" s="78"/>
      <c r="AA10" s="79"/>
      <c r="AB10" s="78"/>
      <c r="AC10" s="79"/>
      <c r="AD10" s="78"/>
      <c r="AE10" s="79"/>
      <c r="AF10" s="78"/>
      <c r="AG10" s="80"/>
    </row>
    <row r="11" spans="2:33" s="81" customFormat="1" x14ac:dyDescent="0.2">
      <c r="B11" s="146"/>
      <c r="D11" s="69"/>
      <c r="E11" s="70"/>
      <c r="F11" s="71">
        <v>960</v>
      </c>
      <c r="G11" s="71">
        <v>0</v>
      </c>
      <c r="H11" s="71">
        <v>80</v>
      </c>
      <c r="I11" s="72">
        <v>4</v>
      </c>
      <c r="J11" s="71">
        <v>80</v>
      </c>
      <c r="K11" s="72">
        <v>4</v>
      </c>
      <c r="L11" s="71">
        <v>80</v>
      </c>
      <c r="M11" s="72">
        <v>4</v>
      </c>
      <c r="N11" s="71">
        <v>80</v>
      </c>
      <c r="O11" s="72">
        <v>4</v>
      </c>
      <c r="P11" s="71">
        <v>80</v>
      </c>
      <c r="Q11" s="72">
        <v>4</v>
      </c>
      <c r="R11" s="71">
        <v>80</v>
      </c>
      <c r="S11" s="72">
        <v>4</v>
      </c>
      <c r="T11" s="71">
        <v>80</v>
      </c>
      <c r="U11" s="72">
        <v>4</v>
      </c>
      <c r="V11" s="71">
        <v>80</v>
      </c>
      <c r="W11" s="72">
        <v>4</v>
      </c>
      <c r="X11" s="71">
        <v>80</v>
      </c>
      <c r="Y11" s="72">
        <v>4</v>
      </c>
      <c r="Z11" s="71">
        <v>80</v>
      </c>
      <c r="AA11" s="72">
        <v>4</v>
      </c>
      <c r="AB11" s="71">
        <v>80</v>
      </c>
      <c r="AC11" s="72">
        <v>0</v>
      </c>
      <c r="AD11" s="71">
        <v>80</v>
      </c>
      <c r="AE11" s="72">
        <v>0</v>
      </c>
      <c r="AF11" s="71">
        <f>80*12</f>
        <v>960</v>
      </c>
      <c r="AG11" s="73"/>
    </row>
    <row r="12" spans="2:33" ht="15.75" x14ac:dyDescent="0.25">
      <c r="B12" s="146"/>
      <c r="D12" s="74" t="s">
        <v>387</v>
      </c>
      <c r="E12" s="75"/>
      <c r="F12" s="76"/>
      <c r="G12" s="77"/>
      <c r="H12" s="78"/>
      <c r="I12" s="79"/>
      <c r="J12" s="78"/>
      <c r="K12" s="79"/>
      <c r="L12" s="78"/>
      <c r="M12" s="79"/>
      <c r="N12" s="78"/>
      <c r="O12" s="79"/>
      <c r="P12" s="78"/>
      <c r="Q12" s="79"/>
      <c r="R12" s="78"/>
      <c r="S12" s="79"/>
      <c r="T12" s="78"/>
      <c r="U12" s="79"/>
      <c r="V12" s="78"/>
      <c r="W12" s="79"/>
      <c r="X12" s="78"/>
      <c r="Y12" s="79"/>
      <c r="Z12" s="78"/>
      <c r="AA12" s="79"/>
      <c r="AB12" s="78"/>
      <c r="AC12" s="79"/>
      <c r="AD12" s="78"/>
      <c r="AE12" s="79"/>
      <c r="AF12" s="78"/>
      <c r="AG12" s="80"/>
    </row>
    <row r="13" spans="2:33" x14ac:dyDescent="0.25">
      <c r="D13" s="85"/>
      <c r="F13" s="86"/>
      <c r="G13" s="87"/>
      <c r="H13" s="88"/>
      <c r="I13" s="87"/>
      <c r="J13" s="88"/>
      <c r="K13" s="87"/>
      <c r="L13" s="88"/>
      <c r="M13" s="87"/>
      <c r="N13" s="88"/>
      <c r="O13" s="87"/>
      <c r="P13" s="88"/>
      <c r="Q13" s="87"/>
      <c r="R13" s="88"/>
      <c r="S13" s="87"/>
      <c r="T13" s="88"/>
      <c r="U13" s="87"/>
      <c r="V13" s="88"/>
      <c r="W13" s="89"/>
      <c r="X13" s="88"/>
      <c r="Y13" s="89"/>
      <c r="Z13" s="88"/>
      <c r="AA13" s="89"/>
      <c r="AB13" s="88"/>
      <c r="AC13" s="89"/>
      <c r="AD13" s="88"/>
      <c r="AE13" s="89"/>
      <c r="AF13" s="88"/>
      <c r="AG13" s="90"/>
    </row>
    <row r="14" spans="2:33" x14ac:dyDescent="0.25">
      <c r="B14" s="91"/>
      <c r="C14" s="92"/>
      <c r="D14" s="93"/>
      <c r="E14" s="93"/>
      <c r="F14" s="93"/>
      <c r="G14" s="94"/>
      <c r="H14" s="94"/>
      <c r="I14" s="94"/>
      <c r="J14" s="94"/>
      <c r="K14" s="94"/>
      <c r="L14" s="94"/>
      <c r="M14" s="94"/>
      <c r="N14" s="94"/>
      <c r="O14" s="94"/>
      <c r="P14" s="94"/>
      <c r="Q14" s="94"/>
      <c r="R14" s="94"/>
      <c r="S14" s="94"/>
      <c r="T14" s="94"/>
      <c r="U14" s="94"/>
      <c r="V14" s="94"/>
      <c r="W14" s="94"/>
      <c r="X14" s="94"/>
      <c r="Y14" s="94"/>
      <c r="Z14" s="94"/>
      <c r="AA14" s="94"/>
      <c r="AB14" s="94"/>
      <c r="AC14" s="94"/>
      <c r="AD14" s="94"/>
      <c r="AE14" s="94"/>
      <c r="AF14" s="94"/>
      <c r="AG14" s="90"/>
    </row>
    <row r="15" spans="2:33" s="81" customFormat="1" x14ac:dyDescent="0.2">
      <c r="B15" s="95"/>
      <c r="D15" s="82"/>
      <c r="E15" s="83"/>
      <c r="F15" s="73">
        <v>70</v>
      </c>
      <c r="G15" s="72">
        <v>70</v>
      </c>
      <c r="H15" s="72">
        <v>70</v>
      </c>
      <c r="I15" s="72">
        <v>70</v>
      </c>
      <c r="J15" s="72">
        <v>70</v>
      </c>
      <c r="K15" s="72">
        <v>70</v>
      </c>
      <c r="L15" s="72">
        <v>70</v>
      </c>
      <c r="M15" s="72">
        <v>70</v>
      </c>
      <c r="N15" s="72">
        <v>70</v>
      </c>
      <c r="O15" s="72">
        <v>70</v>
      </c>
      <c r="P15" s="72">
        <v>70</v>
      </c>
      <c r="Q15" s="72">
        <v>70</v>
      </c>
      <c r="R15" s="72">
        <v>70</v>
      </c>
      <c r="S15" s="72">
        <v>70</v>
      </c>
      <c r="T15" s="72">
        <v>70</v>
      </c>
      <c r="U15" s="72">
        <v>70</v>
      </c>
      <c r="V15" s="72">
        <v>70</v>
      </c>
      <c r="W15" s="72">
        <v>70</v>
      </c>
      <c r="X15" s="72">
        <v>70</v>
      </c>
      <c r="Y15" s="72">
        <v>70</v>
      </c>
      <c r="Z15" s="72">
        <v>70</v>
      </c>
      <c r="AA15" s="72">
        <v>70</v>
      </c>
      <c r="AB15" s="72">
        <v>70</v>
      </c>
      <c r="AC15" s="72">
        <v>70</v>
      </c>
      <c r="AD15" s="72">
        <v>70</v>
      </c>
      <c r="AE15" s="72">
        <v>70</v>
      </c>
      <c r="AF15" s="72">
        <v>70</v>
      </c>
      <c r="AG15" s="73"/>
    </row>
    <row r="16" spans="2:33" ht="15.75" x14ac:dyDescent="0.25">
      <c r="B16" s="146" t="s">
        <v>388</v>
      </c>
      <c r="D16" s="74" t="s">
        <v>389</v>
      </c>
      <c r="E16" s="75"/>
      <c r="F16" s="76"/>
      <c r="G16" s="84"/>
      <c r="H16" s="78"/>
      <c r="I16" s="79"/>
      <c r="J16" s="78"/>
      <c r="K16" s="79"/>
      <c r="L16" s="78"/>
      <c r="M16" s="79"/>
      <c r="N16" s="78"/>
      <c r="O16" s="79"/>
      <c r="P16" s="78"/>
      <c r="Q16" s="79"/>
      <c r="R16" s="78"/>
      <c r="S16" s="79"/>
      <c r="T16" s="78"/>
      <c r="U16" s="79"/>
      <c r="V16" s="78"/>
      <c r="W16" s="79"/>
      <c r="X16" s="78"/>
      <c r="Y16" s="79"/>
      <c r="Z16" s="78"/>
      <c r="AA16" s="79"/>
      <c r="AB16" s="78"/>
      <c r="AC16" s="79"/>
      <c r="AD16" s="78"/>
      <c r="AE16" s="79"/>
      <c r="AF16" s="78"/>
      <c r="AG16" s="80"/>
    </row>
    <row r="17" spans="2:33" s="81" customFormat="1" x14ac:dyDescent="0.2">
      <c r="B17" s="146"/>
      <c r="D17" s="82"/>
      <c r="E17" s="83"/>
      <c r="F17" s="96">
        <v>90</v>
      </c>
      <c r="G17" s="71">
        <v>0</v>
      </c>
      <c r="H17" s="72">
        <v>90</v>
      </c>
      <c r="I17" s="72">
        <v>0</v>
      </c>
      <c r="J17" s="72">
        <v>90</v>
      </c>
      <c r="K17" s="72">
        <v>0</v>
      </c>
      <c r="L17" s="72">
        <v>90</v>
      </c>
      <c r="M17" s="72">
        <v>0</v>
      </c>
      <c r="N17" s="72">
        <v>90</v>
      </c>
      <c r="O17" s="72">
        <v>0</v>
      </c>
      <c r="P17" s="72">
        <v>90</v>
      </c>
      <c r="Q17" s="72">
        <v>0</v>
      </c>
      <c r="R17" s="72">
        <v>90</v>
      </c>
      <c r="S17" s="72">
        <v>0</v>
      </c>
      <c r="T17" s="72">
        <v>90</v>
      </c>
      <c r="U17" s="72">
        <v>0</v>
      </c>
      <c r="V17" s="72">
        <v>90</v>
      </c>
      <c r="W17" s="72">
        <v>0</v>
      </c>
      <c r="X17" s="72">
        <v>90</v>
      </c>
      <c r="Y17" s="72">
        <v>0</v>
      </c>
      <c r="Z17" s="72">
        <v>90</v>
      </c>
      <c r="AA17" s="72">
        <v>0</v>
      </c>
      <c r="AB17" s="72">
        <v>90</v>
      </c>
      <c r="AC17" s="72">
        <v>0</v>
      </c>
      <c r="AD17" s="72">
        <v>90</v>
      </c>
      <c r="AE17" s="72">
        <v>0</v>
      </c>
      <c r="AF17" s="72">
        <v>90</v>
      </c>
      <c r="AG17" s="73"/>
    </row>
    <row r="18" spans="2:33" ht="15.75" x14ac:dyDescent="0.25">
      <c r="B18" s="146"/>
      <c r="D18" s="74" t="s">
        <v>390</v>
      </c>
      <c r="E18" s="75"/>
      <c r="F18" s="76"/>
      <c r="G18" s="84"/>
      <c r="H18" s="78"/>
      <c r="I18" s="79"/>
      <c r="J18" s="78"/>
      <c r="K18" s="79"/>
      <c r="L18" s="78"/>
      <c r="M18" s="79"/>
      <c r="N18" s="78"/>
      <c r="O18" s="79"/>
      <c r="P18" s="78"/>
      <c r="Q18" s="79"/>
      <c r="R18" s="78"/>
      <c r="S18" s="79"/>
      <c r="T18" s="78"/>
      <c r="U18" s="78"/>
      <c r="V18" s="78"/>
      <c r="W18" s="79"/>
      <c r="X18" s="78"/>
      <c r="Y18" s="79"/>
      <c r="Z18" s="78"/>
      <c r="AA18" s="79"/>
      <c r="AB18" s="78"/>
      <c r="AC18" s="79"/>
      <c r="AD18" s="78"/>
      <c r="AE18" s="79"/>
      <c r="AF18" s="78"/>
      <c r="AG18" s="80"/>
    </row>
    <row r="19" spans="2:33" ht="15.75" x14ac:dyDescent="0.25">
      <c r="B19" s="146"/>
      <c r="D19" s="82"/>
      <c r="E19" s="83"/>
      <c r="F19" s="73">
        <v>70</v>
      </c>
      <c r="G19" s="72">
        <v>70</v>
      </c>
      <c r="H19" s="72">
        <v>70</v>
      </c>
      <c r="I19" s="72">
        <v>70</v>
      </c>
      <c r="J19" s="72">
        <v>70</v>
      </c>
      <c r="K19" s="72">
        <v>70</v>
      </c>
      <c r="L19" s="72">
        <v>70</v>
      </c>
      <c r="M19" s="72">
        <v>70</v>
      </c>
      <c r="N19" s="72">
        <v>70</v>
      </c>
      <c r="O19" s="72">
        <v>70</v>
      </c>
      <c r="P19" s="72">
        <v>70</v>
      </c>
      <c r="Q19" s="72">
        <v>70</v>
      </c>
      <c r="R19" s="72">
        <v>70</v>
      </c>
      <c r="S19" s="72">
        <v>70</v>
      </c>
      <c r="T19" s="72">
        <v>70</v>
      </c>
      <c r="U19" s="72">
        <v>70</v>
      </c>
      <c r="V19" s="72">
        <v>70</v>
      </c>
      <c r="W19" s="72">
        <v>70</v>
      </c>
      <c r="X19" s="72">
        <v>70</v>
      </c>
      <c r="Y19" s="72">
        <v>70</v>
      </c>
      <c r="Z19" s="72">
        <v>70</v>
      </c>
      <c r="AA19" s="72">
        <v>70</v>
      </c>
      <c r="AB19" s="72">
        <v>70</v>
      </c>
      <c r="AC19" s="72">
        <v>70</v>
      </c>
      <c r="AD19" s="72">
        <v>70</v>
      </c>
      <c r="AE19" s="72">
        <v>70</v>
      </c>
      <c r="AF19" s="72">
        <v>70</v>
      </c>
      <c r="AG19" s="97"/>
    </row>
    <row r="20" spans="2:33" s="81" customFormat="1" ht="15.75" x14ac:dyDescent="0.2">
      <c r="B20" s="146"/>
      <c r="D20" s="74" t="s">
        <v>391</v>
      </c>
      <c r="E20" s="75"/>
      <c r="F20" s="76"/>
      <c r="G20" s="84"/>
      <c r="H20" s="78"/>
      <c r="I20" s="79"/>
      <c r="J20" s="78"/>
      <c r="K20" s="79"/>
      <c r="L20" s="78"/>
      <c r="M20" s="79"/>
      <c r="N20" s="78"/>
      <c r="O20" s="79"/>
      <c r="P20" s="78"/>
      <c r="Q20" s="79"/>
      <c r="R20" s="78"/>
      <c r="S20" s="79"/>
      <c r="T20" s="78"/>
      <c r="U20" s="79"/>
      <c r="V20" s="78"/>
      <c r="W20" s="79"/>
      <c r="X20" s="78"/>
      <c r="Y20" s="79"/>
      <c r="Z20" s="78"/>
      <c r="AA20" s="79"/>
      <c r="AB20" s="78"/>
      <c r="AC20" s="79"/>
      <c r="AD20" s="78"/>
      <c r="AE20" s="79"/>
      <c r="AF20" s="78"/>
      <c r="AG20" s="73"/>
    </row>
    <row r="21" spans="2:33" s="81" customFormat="1" x14ac:dyDescent="0.2">
      <c r="B21" s="146"/>
      <c r="D21" s="82"/>
      <c r="E21" s="83"/>
      <c r="F21" s="96">
        <v>90</v>
      </c>
      <c r="G21" s="71">
        <v>0</v>
      </c>
      <c r="H21" s="72">
        <v>90</v>
      </c>
      <c r="I21" s="72">
        <v>0</v>
      </c>
      <c r="J21" s="72">
        <v>90</v>
      </c>
      <c r="K21" s="72">
        <v>0</v>
      </c>
      <c r="L21" s="72">
        <v>90</v>
      </c>
      <c r="M21" s="72">
        <v>0</v>
      </c>
      <c r="N21" s="72">
        <v>90</v>
      </c>
      <c r="O21" s="72">
        <v>0</v>
      </c>
      <c r="P21" s="72">
        <v>90</v>
      </c>
      <c r="Q21" s="72">
        <v>0</v>
      </c>
      <c r="R21" s="72">
        <v>90</v>
      </c>
      <c r="S21" s="72">
        <v>0</v>
      </c>
      <c r="T21" s="72">
        <v>90</v>
      </c>
      <c r="U21" s="72">
        <v>0</v>
      </c>
      <c r="V21" s="72">
        <v>90</v>
      </c>
      <c r="W21" s="72">
        <v>0</v>
      </c>
      <c r="X21" s="72">
        <v>90</v>
      </c>
      <c r="Y21" s="72">
        <v>0</v>
      </c>
      <c r="Z21" s="72">
        <v>90</v>
      </c>
      <c r="AA21" s="72">
        <v>0</v>
      </c>
      <c r="AB21" s="72">
        <v>90</v>
      </c>
      <c r="AC21" s="72">
        <v>0</v>
      </c>
      <c r="AD21" s="72">
        <v>90</v>
      </c>
      <c r="AE21" s="72">
        <v>0</v>
      </c>
      <c r="AF21" s="72">
        <v>90</v>
      </c>
      <c r="AG21" s="73"/>
    </row>
    <row r="22" spans="2:33" ht="15.75" x14ac:dyDescent="0.25">
      <c r="B22" s="146"/>
      <c r="D22" s="74" t="s">
        <v>392</v>
      </c>
      <c r="E22" s="75"/>
      <c r="F22" s="76"/>
      <c r="G22" s="84"/>
      <c r="H22" s="78"/>
      <c r="I22" s="79"/>
      <c r="J22" s="78"/>
      <c r="K22" s="79"/>
      <c r="L22" s="78"/>
      <c r="M22" s="79"/>
      <c r="N22" s="78"/>
      <c r="O22" s="79"/>
      <c r="P22" s="78"/>
      <c r="Q22" s="79"/>
      <c r="R22" s="78"/>
      <c r="S22" s="79"/>
      <c r="T22" s="78"/>
      <c r="U22" s="78"/>
      <c r="V22" s="78"/>
      <c r="W22" s="79"/>
      <c r="X22" s="78"/>
      <c r="Y22" s="79"/>
      <c r="Z22" s="78"/>
      <c r="AA22" s="79"/>
      <c r="AB22" s="78"/>
      <c r="AC22" s="79"/>
      <c r="AD22" s="78"/>
      <c r="AE22" s="79"/>
      <c r="AF22" s="78"/>
      <c r="AG22" s="80"/>
    </row>
    <row r="23" spans="2:33" x14ac:dyDescent="0.25">
      <c r="D23" s="85"/>
      <c r="F23" s="86"/>
      <c r="G23" s="87"/>
      <c r="H23" s="88"/>
      <c r="I23" s="87"/>
      <c r="J23" s="88"/>
      <c r="K23" s="87"/>
      <c r="L23" s="88"/>
      <c r="M23" s="87"/>
      <c r="N23" s="88"/>
      <c r="O23" s="87"/>
      <c r="P23" s="88"/>
      <c r="Q23" s="87"/>
      <c r="R23" s="88"/>
      <c r="S23" s="87"/>
      <c r="T23" s="88"/>
      <c r="U23" s="87"/>
      <c r="V23" s="88"/>
      <c r="W23" s="89"/>
      <c r="X23" s="88"/>
      <c r="Y23" s="89"/>
      <c r="Z23" s="88"/>
      <c r="AA23" s="89"/>
      <c r="AB23" s="88"/>
      <c r="AC23" s="89"/>
      <c r="AD23" s="88"/>
      <c r="AE23" s="89"/>
      <c r="AF23" s="88"/>
      <c r="AG23" s="90"/>
    </row>
    <row r="24" spans="2:33" x14ac:dyDescent="0.25">
      <c r="B24" s="91"/>
      <c r="C24" s="92"/>
      <c r="D24" s="92"/>
      <c r="E24" s="92"/>
      <c r="F24" s="92"/>
      <c r="G24" s="94"/>
      <c r="H24" s="94"/>
      <c r="I24" s="94"/>
      <c r="J24" s="94"/>
      <c r="K24" s="94"/>
      <c r="L24" s="94"/>
      <c r="M24" s="94"/>
      <c r="N24" s="94"/>
      <c r="O24" s="94"/>
      <c r="P24" s="94"/>
      <c r="Q24" s="94"/>
      <c r="R24" s="94"/>
      <c r="S24" s="94"/>
      <c r="T24" s="94"/>
      <c r="U24" s="94"/>
      <c r="V24" s="94"/>
      <c r="W24" s="94"/>
      <c r="X24" s="94"/>
      <c r="Y24" s="94"/>
      <c r="Z24" s="94"/>
      <c r="AA24" s="94"/>
      <c r="AB24" s="94"/>
      <c r="AC24" s="94"/>
      <c r="AD24" s="94"/>
      <c r="AE24" s="94"/>
      <c r="AF24" s="94"/>
      <c r="AG24" s="90"/>
    </row>
    <row r="25" spans="2:33" s="81" customFormat="1" x14ac:dyDescent="0.2">
      <c r="B25" s="95"/>
      <c r="D25" s="82"/>
      <c r="E25" s="83"/>
      <c r="F25" s="98">
        <v>98</v>
      </c>
      <c r="G25" s="71">
        <v>0</v>
      </c>
      <c r="H25" s="72">
        <v>98</v>
      </c>
      <c r="I25" s="72">
        <v>0</v>
      </c>
      <c r="J25" s="72">
        <v>98</v>
      </c>
      <c r="K25" s="72">
        <v>0</v>
      </c>
      <c r="L25" s="72">
        <v>98</v>
      </c>
      <c r="M25" s="72">
        <v>0</v>
      </c>
      <c r="N25" s="72">
        <v>98</v>
      </c>
      <c r="O25" s="72">
        <v>0</v>
      </c>
      <c r="P25" s="72">
        <v>98</v>
      </c>
      <c r="Q25" s="72">
        <v>0</v>
      </c>
      <c r="R25" s="72">
        <v>98</v>
      </c>
      <c r="S25" s="72">
        <v>0</v>
      </c>
      <c r="T25" s="72">
        <v>98</v>
      </c>
      <c r="U25" s="72">
        <v>0</v>
      </c>
      <c r="V25" s="72">
        <v>98</v>
      </c>
      <c r="W25" s="72">
        <v>0</v>
      </c>
      <c r="X25" s="72">
        <v>98</v>
      </c>
      <c r="Y25" s="72">
        <v>0</v>
      </c>
      <c r="Z25" s="72">
        <v>98</v>
      </c>
      <c r="AA25" s="72">
        <v>0</v>
      </c>
      <c r="AB25" s="72">
        <v>98</v>
      </c>
      <c r="AC25" s="72">
        <v>0</v>
      </c>
      <c r="AD25" s="72">
        <v>98</v>
      </c>
      <c r="AE25" s="72">
        <v>0</v>
      </c>
      <c r="AF25" s="72">
        <v>98</v>
      </c>
      <c r="AG25" s="73"/>
    </row>
    <row r="26" spans="2:33" ht="15.75" x14ac:dyDescent="0.25">
      <c r="B26" s="146" t="s">
        <v>393</v>
      </c>
      <c r="D26" s="74" t="s">
        <v>394</v>
      </c>
      <c r="E26" s="75"/>
      <c r="F26" s="76">
        <v>95.7</v>
      </c>
      <c r="G26" s="84"/>
      <c r="H26" s="78">
        <v>99.87</v>
      </c>
      <c r="I26" s="79"/>
      <c r="J26" s="78">
        <v>99.76</v>
      </c>
      <c r="K26" s="79"/>
      <c r="L26" s="78">
        <v>99.89</v>
      </c>
      <c r="M26" s="79"/>
      <c r="N26" s="78">
        <v>99.87</v>
      </c>
      <c r="O26" s="79"/>
      <c r="P26" s="78">
        <v>99.88</v>
      </c>
      <c r="Q26" s="79"/>
      <c r="R26" s="78"/>
      <c r="S26" s="79"/>
      <c r="T26" s="78"/>
      <c r="U26" s="79"/>
      <c r="V26" s="78"/>
      <c r="W26" s="79"/>
      <c r="X26" s="78"/>
      <c r="Y26" s="79"/>
      <c r="Z26" s="78"/>
      <c r="AA26" s="79"/>
      <c r="AB26" s="78"/>
      <c r="AC26" s="79"/>
      <c r="AD26" s="78"/>
      <c r="AE26" s="79"/>
      <c r="AF26" s="124">
        <f>(H26+J26+L26+N26+P26)/5</f>
        <v>99.853999999999999</v>
      </c>
      <c r="AG26" s="80"/>
    </row>
    <row r="27" spans="2:33" s="81" customFormat="1" x14ac:dyDescent="0.2">
      <c r="B27" s="146"/>
      <c r="D27" s="82"/>
      <c r="E27" s="83"/>
      <c r="F27" s="98">
        <v>95</v>
      </c>
      <c r="G27" s="71">
        <v>0</v>
      </c>
      <c r="H27" s="72">
        <v>95</v>
      </c>
      <c r="I27" s="72">
        <v>90</v>
      </c>
      <c r="J27" s="72">
        <v>95</v>
      </c>
      <c r="K27" s="72">
        <v>90</v>
      </c>
      <c r="L27" s="72">
        <v>95</v>
      </c>
      <c r="M27" s="72">
        <v>90</v>
      </c>
      <c r="N27" s="72">
        <v>95</v>
      </c>
      <c r="O27" s="72">
        <v>90</v>
      </c>
      <c r="P27" s="72">
        <v>95</v>
      </c>
      <c r="Q27" s="72">
        <v>90</v>
      </c>
      <c r="R27" s="72">
        <v>95</v>
      </c>
      <c r="S27" s="72">
        <v>90</v>
      </c>
      <c r="T27" s="72">
        <v>95</v>
      </c>
      <c r="U27" s="72">
        <v>90</v>
      </c>
      <c r="V27" s="72">
        <v>95</v>
      </c>
      <c r="W27" s="72">
        <v>90</v>
      </c>
      <c r="X27" s="72">
        <v>95</v>
      </c>
      <c r="Y27" s="72">
        <v>90</v>
      </c>
      <c r="Z27" s="72">
        <v>95</v>
      </c>
      <c r="AA27" s="72">
        <v>90</v>
      </c>
      <c r="AB27" s="72">
        <v>95</v>
      </c>
      <c r="AC27" s="72">
        <v>90</v>
      </c>
      <c r="AD27" s="72">
        <v>95</v>
      </c>
      <c r="AE27" s="72">
        <v>90</v>
      </c>
      <c r="AF27" s="72">
        <v>95</v>
      </c>
      <c r="AG27" s="73"/>
    </row>
    <row r="28" spans="2:33" ht="15.75" x14ac:dyDescent="0.25">
      <c r="B28" s="146"/>
      <c r="D28" s="74" t="s">
        <v>395</v>
      </c>
      <c r="E28" s="75"/>
      <c r="F28" s="76">
        <v>99.98</v>
      </c>
      <c r="G28" s="84"/>
      <c r="H28" s="78">
        <v>99.87</v>
      </c>
      <c r="I28" s="79"/>
      <c r="J28" s="78">
        <v>100</v>
      </c>
      <c r="K28" s="79"/>
      <c r="L28" s="78">
        <v>100</v>
      </c>
      <c r="M28" s="79"/>
      <c r="N28" s="78">
        <v>100</v>
      </c>
      <c r="O28" s="79"/>
      <c r="P28" s="78">
        <v>100</v>
      </c>
      <c r="Q28" s="79"/>
      <c r="R28" s="78"/>
      <c r="S28" s="79"/>
      <c r="T28" s="78"/>
      <c r="U28" s="79"/>
      <c r="V28" s="78"/>
      <c r="W28" s="79"/>
      <c r="X28" s="78"/>
      <c r="Y28" s="79"/>
      <c r="Z28" s="78"/>
      <c r="AA28" s="79"/>
      <c r="AB28" s="78"/>
      <c r="AC28" s="79"/>
      <c r="AD28" s="78"/>
      <c r="AE28" s="79"/>
      <c r="AF28" s="78">
        <f>(H28+J28+L28+N28+P28)/5</f>
        <v>99.974000000000004</v>
      </c>
      <c r="AG28" s="80"/>
    </row>
    <row r="29" spans="2:33" s="81" customFormat="1" x14ac:dyDescent="0.2">
      <c r="B29" s="146"/>
      <c r="D29" s="82"/>
      <c r="E29" s="70"/>
      <c r="F29" s="71">
        <v>1</v>
      </c>
      <c r="G29" s="71">
        <v>0</v>
      </c>
      <c r="H29" s="71">
        <v>1</v>
      </c>
      <c r="I29" s="72">
        <v>4</v>
      </c>
      <c r="J29" s="71">
        <v>1</v>
      </c>
      <c r="K29" s="72">
        <v>4</v>
      </c>
      <c r="L29" s="71">
        <v>1</v>
      </c>
      <c r="M29" s="72">
        <v>4</v>
      </c>
      <c r="N29" s="71">
        <v>1</v>
      </c>
      <c r="O29" s="72">
        <v>4</v>
      </c>
      <c r="P29" s="71">
        <v>1</v>
      </c>
      <c r="Q29" s="72">
        <v>4</v>
      </c>
      <c r="R29" s="71">
        <v>1</v>
      </c>
      <c r="S29" s="72">
        <v>4</v>
      </c>
      <c r="T29" s="71">
        <v>1</v>
      </c>
      <c r="U29" s="72">
        <v>4</v>
      </c>
      <c r="V29" s="71">
        <v>1</v>
      </c>
      <c r="W29" s="72">
        <v>4</v>
      </c>
      <c r="X29" s="71">
        <v>1</v>
      </c>
      <c r="Y29" s="72">
        <v>4</v>
      </c>
      <c r="Z29" s="71">
        <v>1</v>
      </c>
      <c r="AA29" s="72">
        <v>4</v>
      </c>
      <c r="AB29" s="71">
        <v>1</v>
      </c>
      <c r="AC29" s="72">
        <v>0</v>
      </c>
      <c r="AD29" s="72">
        <v>1</v>
      </c>
      <c r="AE29" s="72">
        <v>0</v>
      </c>
      <c r="AF29" s="72">
        <v>1</v>
      </c>
      <c r="AG29" s="73"/>
    </row>
    <row r="30" spans="2:33" ht="15.75" x14ac:dyDescent="0.25">
      <c r="B30" s="146"/>
      <c r="D30" s="74" t="s">
        <v>396</v>
      </c>
      <c r="E30" s="75"/>
      <c r="F30" s="76">
        <v>0.06</v>
      </c>
      <c r="G30" s="77"/>
      <c r="H30" s="78">
        <v>0</v>
      </c>
      <c r="I30" s="40"/>
      <c r="J30" s="78">
        <v>0.24</v>
      </c>
      <c r="K30" s="40"/>
      <c r="L30" s="78">
        <v>0.22</v>
      </c>
      <c r="M30" s="40"/>
      <c r="N30" s="78">
        <v>0</v>
      </c>
      <c r="O30" s="40"/>
      <c r="P30" s="114">
        <v>0.47</v>
      </c>
      <c r="Q30" s="40"/>
      <c r="R30" s="78"/>
      <c r="S30" s="40"/>
      <c r="T30" s="78"/>
      <c r="U30" s="40"/>
      <c r="V30" s="78"/>
      <c r="W30" s="40"/>
      <c r="X30" s="78"/>
      <c r="Y30" s="40"/>
      <c r="Z30" s="114"/>
      <c r="AA30" s="40"/>
      <c r="AB30" s="78"/>
      <c r="AC30" s="40"/>
      <c r="AD30" s="78"/>
      <c r="AE30" s="40"/>
      <c r="AF30" s="124">
        <f>(H30+J30+L30+N30+P30)/5</f>
        <v>0.186</v>
      </c>
      <c r="AG30" s="80"/>
    </row>
    <row r="31" spans="2:33" x14ac:dyDescent="0.25">
      <c r="D31" s="85"/>
      <c r="F31" s="86"/>
      <c r="G31" s="89"/>
      <c r="H31" s="99"/>
      <c r="I31" s="89"/>
      <c r="J31" s="99"/>
      <c r="K31" s="89"/>
      <c r="L31" s="99"/>
      <c r="M31" s="89"/>
      <c r="N31" s="99"/>
      <c r="O31" s="89"/>
      <c r="P31" s="99"/>
      <c r="Q31" s="89"/>
      <c r="R31" s="99"/>
      <c r="S31" s="89"/>
      <c r="T31" s="99"/>
      <c r="U31" s="89"/>
      <c r="V31" s="99"/>
      <c r="W31" s="89"/>
      <c r="X31" s="99"/>
      <c r="Y31" s="89"/>
      <c r="Z31" s="99"/>
      <c r="AA31" s="89"/>
      <c r="AB31" s="99"/>
      <c r="AC31" s="89"/>
      <c r="AD31" s="99"/>
      <c r="AE31" s="89"/>
      <c r="AF31" s="99"/>
      <c r="AG31" s="90"/>
    </row>
    <row r="32" spans="2:33" x14ac:dyDescent="0.25">
      <c r="B32" s="91"/>
      <c r="C32" s="92"/>
      <c r="D32" s="100"/>
      <c r="E32" s="100"/>
      <c r="F32" s="100"/>
      <c r="G32" s="94"/>
      <c r="H32" s="94"/>
      <c r="I32" s="94"/>
      <c r="J32" s="94"/>
      <c r="K32" s="94"/>
      <c r="L32" s="94"/>
      <c r="M32" s="94"/>
      <c r="N32" s="94"/>
      <c r="O32" s="94"/>
      <c r="P32" s="94"/>
      <c r="Q32" s="94"/>
      <c r="R32" s="94"/>
      <c r="S32" s="94"/>
      <c r="T32" s="94"/>
      <c r="U32" s="94"/>
      <c r="V32" s="94"/>
      <c r="W32" s="94"/>
      <c r="X32" s="94"/>
      <c r="Y32" s="94"/>
      <c r="Z32" s="94"/>
      <c r="AA32" s="94"/>
      <c r="AB32" s="94"/>
      <c r="AC32" s="94"/>
      <c r="AD32" s="94"/>
      <c r="AE32" s="94"/>
      <c r="AF32" s="94"/>
      <c r="AG32" s="90"/>
    </row>
    <row r="33" spans="2:33" s="81" customFormat="1" x14ac:dyDescent="0.2">
      <c r="B33" s="95"/>
      <c r="D33" s="82"/>
      <c r="E33" s="83"/>
      <c r="F33" s="73">
        <v>63</v>
      </c>
      <c r="G33" s="101"/>
      <c r="H33" s="73">
        <v>54</v>
      </c>
      <c r="I33" s="101"/>
      <c r="J33" s="73">
        <v>54</v>
      </c>
      <c r="K33" s="101"/>
      <c r="L33" s="73">
        <v>54</v>
      </c>
      <c r="M33" s="101"/>
      <c r="N33" s="73">
        <v>54</v>
      </c>
      <c r="O33" s="101"/>
      <c r="P33" s="73">
        <v>56</v>
      </c>
      <c r="Q33" s="101"/>
      <c r="R33" s="73">
        <v>60</v>
      </c>
      <c r="S33" s="101"/>
      <c r="T33" s="73">
        <v>61</v>
      </c>
      <c r="U33" s="101"/>
      <c r="V33" s="73">
        <v>61</v>
      </c>
      <c r="W33" s="101"/>
      <c r="X33" s="73">
        <v>63</v>
      </c>
      <c r="Y33" s="101"/>
      <c r="Z33" s="73">
        <v>63</v>
      </c>
      <c r="AA33" s="101"/>
      <c r="AB33" s="73">
        <v>63</v>
      </c>
      <c r="AC33" s="101"/>
      <c r="AD33" s="73">
        <v>63</v>
      </c>
      <c r="AE33" s="101"/>
      <c r="AF33" s="73">
        <v>63</v>
      </c>
      <c r="AG33" s="73"/>
    </row>
    <row r="34" spans="2:33" ht="45" x14ac:dyDescent="0.25">
      <c r="B34" s="146" t="s">
        <v>397</v>
      </c>
      <c r="D34" s="102" t="s">
        <v>398</v>
      </c>
      <c r="E34" s="75"/>
      <c r="F34" s="76"/>
      <c r="G34" s="84"/>
      <c r="H34" s="77"/>
      <c r="I34" s="79"/>
      <c r="J34" s="77"/>
      <c r="K34" s="79"/>
      <c r="L34" s="77"/>
      <c r="M34" s="79"/>
      <c r="N34" s="77"/>
      <c r="O34" s="79"/>
      <c r="P34" s="77"/>
      <c r="Q34" s="79"/>
      <c r="R34" s="77"/>
      <c r="S34" s="79"/>
      <c r="T34" s="77"/>
      <c r="U34" s="79"/>
      <c r="V34" s="77"/>
      <c r="W34" s="79"/>
      <c r="X34" s="77"/>
      <c r="Y34" s="79"/>
      <c r="Z34" s="77"/>
      <c r="AA34" s="79"/>
      <c r="AB34" s="77"/>
      <c r="AC34" s="79"/>
      <c r="AD34" s="77"/>
      <c r="AE34" s="79"/>
      <c r="AF34" s="77"/>
      <c r="AG34" s="80"/>
    </row>
    <row r="35" spans="2:33" s="81" customFormat="1" x14ac:dyDescent="0.2">
      <c r="B35" s="146"/>
      <c r="D35" s="82"/>
      <c r="E35" s="83"/>
      <c r="F35" s="72">
        <v>8</v>
      </c>
      <c r="G35" s="71">
        <v>0</v>
      </c>
      <c r="H35" s="72">
        <v>10</v>
      </c>
      <c r="I35" s="72"/>
      <c r="J35" s="72">
        <v>10</v>
      </c>
      <c r="K35" s="72"/>
      <c r="L35" s="72">
        <v>10</v>
      </c>
      <c r="M35" s="72"/>
      <c r="N35" s="72">
        <v>10</v>
      </c>
      <c r="O35" s="72"/>
      <c r="P35" s="72">
        <v>10</v>
      </c>
      <c r="Q35" s="72"/>
      <c r="R35" s="72">
        <v>10</v>
      </c>
      <c r="S35" s="72"/>
      <c r="T35" s="72">
        <v>8</v>
      </c>
      <c r="U35" s="72"/>
      <c r="V35" s="72">
        <v>8</v>
      </c>
      <c r="W35" s="72"/>
      <c r="X35" s="72">
        <v>8</v>
      </c>
      <c r="Y35" s="72"/>
      <c r="Z35" s="72">
        <v>8</v>
      </c>
      <c r="AA35" s="72"/>
      <c r="AB35" s="72">
        <v>8</v>
      </c>
      <c r="AC35" s="72"/>
      <c r="AD35" s="72">
        <v>8</v>
      </c>
      <c r="AE35" s="72"/>
      <c r="AF35" s="72">
        <v>8</v>
      </c>
      <c r="AG35" s="73"/>
    </row>
    <row r="36" spans="2:33" ht="27" x14ac:dyDescent="0.25">
      <c r="B36" s="146"/>
      <c r="D36" s="102" t="s">
        <v>399</v>
      </c>
      <c r="E36" s="75"/>
      <c r="F36" s="76"/>
      <c r="G36" s="84"/>
      <c r="H36" s="78"/>
      <c r="I36" s="79"/>
      <c r="J36" s="78"/>
      <c r="K36" s="79"/>
      <c r="L36" s="78"/>
      <c r="M36" s="79"/>
      <c r="N36" s="78"/>
      <c r="O36" s="79"/>
      <c r="P36" s="78"/>
      <c r="Q36" s="79"/>
      <c r="R36" s="78"/>
      <c r="S36" s="79"/>
      <c r="T36" s="78"/>
      <c r="U36" s="79"/>
      <c r="V36" s="78"/>
      <c r="W36" s="79"/>
      <c r="X36" s="78"/>
      <c r="Y36" s="79"/>
      <c r="Z36" s="78"/>
      <c r="AA36" s="79"/>
      <c r="AB36" s="78"/>
      <c r="AC36" s="79"/>
      <c r="AD36" s="78"/>
      <c r="AE36" s="79"/>
      <c r="AF36" s="78"/>
      <c r="AG36" s="80"/>
    </row>
    <row r="37" spans="2:33" s="81" customFormat="1" x14ac:dyDescent="0.2">
      <c r="B37" s="146"/>
      <c r="D37" s="82"/>
      <c r="E37" s="83"/>
      <c r="F37" s="73">
        <v>95</v>
      </c>
      <c r="G37" s="71">
        <v>0</v>
      </c>
      <c r="H37" s="72">
        <v>93</v>
      </c>
      <c r="I37" s="72">
        <v>0</v>
      </c>
      <c r="J37" s="72">
        <v>93</v>
      </c>
      <c r="K37" s="72">
        <v>0</v>
      </c>
      <c r="L37" s="72">
        <v>93</v>
      </c>
      <c r="M37" s="72">
        <v>0</v>
      </c>
      <c r="N37" s="72">
        <v>93</v>
      </c>
      <c r="O37" s="72">
        <v>0</v>
      </c>
      <c r="P37" s="72">
        <v>93</v>
      </c>
      <c r="Q37" s="72">
        <v>0</v>
      </c>
      <c r="R37" s="72">
        <v>93</v>
      </c>
      <c r="S37" s="72">
        <v>0</v>
      </c>
      <c r="T37" s="72">
        <v>94</v>
      </c>
      <c r="U37" s="72">
        <v>0</v>
      </c>
      <c r="V37" s="72">
        <v>94</v>
      </c>
      <c r="W37" s="72">
        <v>0</v>
      </c>
      <c r="X37" s="72">
        <v>94</v>
      </c>
      <c r="Y37" s="72">
        <v>0</v>
      </c>
      <c r="Z37" s="72">
        <v>94</v>
      </c>
      <c r="AA37" s="72">
        <v>0</v>
      </c>
      <c r="AB37" s="72">
        <v>94</v>
      </c>
      <c r="AC37" s="72">
        <v>0</v>
      </c>
      <c r="AD37" s="72">
        <v>95</v>
      </c>
      <c r="AE37" s="72">
        <v>0</v>
      </c>
      <c r="AF37" s="72">
        <v>95</v>
      </c>
      <c r="AG37" s="73"/>
    </row>
    <row r="38" spans="2:33" ht="27" x14ac:dyDescent="0.25">
      <c r="B38" s="146"/>
      <c r="D38" s="102" t="s">
        <v>400</v>
      </c>
      <c r="E38" s="75"/>
      <c r="F38" s="103"/>
      <c r="G38" s="84"/>
      <c r="H38" s="77"/>
      <c r="I38" s="79"/>
      <c r="J38" s="77"/>
      <c r="K38" s="79"/>
      <c r="L38" s="77"/>
      <c r="M38" s="79"/>
      <c r="N38" s="77"/>
      <c r="O38" s="79"/>
      <c r="P38" s="77"/>
      <c r="Q38" s="79"/>
      <c r="R38" s="77"/>
      <c r="S38" s="79"/>
      <c r="T38" s="77"/>
      <c r="U38" s="79"/>
      <c r="V38" s="77"/>
      <c r="W38" s="79"/>
      <c r="X38" s="77"/>
      <c r="Y38" s="79"/>
      <c r="Z38" s="77"/>
      <c r="AA38" s="79"/>
      <c r="AB38" s="77"/>
      <c r="AC38" s="79"/>
      <c r="AD38" s="77"/>
      <c r="AE38" s="79"/>
      <c r="AF38" s="77"/>
      <c r="AG38" s="80"/>
    </row>
    <row r="39" spans="2:33" x14ac:dyDescent="0.25">
      <c r="D39" s="85"/>
      <c r="F39" s="86"/>
      <c r="G39" s="89"/>
      <c r="H39" s="99"/>
      <c r="I39" s="89"/>
      <c r="J39" s="99"/>
      <c r="K39" s="89"/>
      <c r="L39" s="99"/>
      <c r="M39" s="89"/>
      <c r="N39" s="99"/>
      <c r="O39" s="89"/>
      <c r="P39" s="99"/>
      <c r="Q39" s="89"/>
      <c r="R39" s="99"/>
      <c r="S39" s="89"/>
      <c r="T39" s="99"/>
      <c r="U39" s="89"/>
      <c r="V39" s="99"/>
      <c r="W39" s="89"/>
      <c r="X39" s="99"/>
      <c r="Y39" s="89"/>
      <c r="Z39" s="99"/>
      <c r="AA39" s="89"/>
      <c r="AB39" s="99"/>
      <c r="AC39" s="89"/>
      <c r="AD39" s="99"/>
      <c r="AE39" s="89"/>
      <c r="AF39" s="99"/>
      <c r="AG39" s="90"/>
    </row>
    <row r="40" spans="2:33" x14ac:dyDescent="0.25">
      <c r="B40" s="91"/>
      <c r="C40" s="92"/>
      <c r="D40" s="100"/>
      <c r="E40" s="92"/>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c r="AE40" s="94"/>
      <c r="AF40" s="94"/>
      <c r="AG40" s="90"/>
    </row>
    <row r="41" spans="2:33" s="81" customFormat="1" x14ac:dyDescent="0.2">
      <c r="B41" s="95"/>
      <c r="D41" s="82"/>
      <c r="E41" s="83"/>
      <c r="F41" s="72">
        <v>95</v>
      </c>
      <c r="G41" s="72"/>
      <c r="H41" s="72">
        <v>95</v>
      </c>
      <c r="I41" s="72"/>
      <c r="J41" s="72">
        <v>95</v>
      </c>
      <c r="K41" s="72"/>
      <c r="L41" s="72">
        <v>95</v>
      </c>
      <c r="M41" s="72"/>
      <c r="N41" s="72">
        <v>95</v>
      </c>
      <c r="O41" s="72"/>
      <c r="P41" s="72">
        <v>95</v>
      </c>
      <c r="Q41" s="72"/>
      <c r="R41" s="72">
        <v>95</v>
      </c>
      <c r="S41" s="72"/>
      <c r="T41" s="72">
        <v>95</v>
      </c>
      <c r="U41" s="72"/>
      <c r="V41" s="72">
        <v>95</v>
      </c>
      <c r="W41" s="72"/>
      <c r="X41" s="72">
        <v>95</v>
      </c>
      <c r="Y41" s="72"/>
      <c r="Z41" s="72">
        <v>95</v>
      </c>
      <c r="AA41" s="72"/>
      <c r="AB41" s="72">
        <v>95</v>
      </c>
      <c r="AC41" s="72"/>
      <c r="AD41" s="72">
        <v>95</v>
      </c>
      <c r="AE41" s="72"/>
      <c r="AF41" s="72">
        <v>95</v>
      </c>
      <c r="AG41" s="73"/>
    </row>
    <row r="42" spans="2:33" ht="15.75" x14ac:dyDescent="0.25">
      <c r="B42" s="146" t="s">
        <v>271</v>
      </c>
      <c r="D42" s="74" t="s">
        <v>401</v>
      </c>
      <c r="E42" s="75"/>
      <c r="F42" s="76"/>
      <c r="G42" s="84"/>
      <c r="H42" s="78"/>
      <c r="I42" s="79"/>
      <c r="J42" s="78"/>
      <c r="K42" s="79"/>
      <c r="L42" s="78"/>
      <c r="M42" s="79"/>
      <c r="N42" s="78"/>
      <c r="O42" s="79"/>
      <c r="P42" s="78"/>
      <c r="Q42" s="79"/>
      <c r="R42" s="78"/>
      <c r="S42" s="79"/>
      <c r="T42" s="78"/>
      <c r="U42" s="79"/>
      <c r="V42" s="78"/>
      <c r="W42" s="79"/>
      <c r="X42" s="78"/>
      <c r="Y42" s="79"/>
      <c r="Z42" s="78"/>
      <c r="AA42" s="79"/>
      <c r="AB42" s="78"/>
      <c r="AC42" s="79"/>
      <c r="AD42" s="78"/>
      <c r="AE42" s="79"/>
      <c r="AF42" s="78"/>
      <c r="AG42" s="80"/>
    </row>
    <row r="43" spans="2:33" s="81" customFormat="1" x14ac:dyDescent="0.2">
      <c r="B43" s="146"/>
      <c r="D43" s="82"/>
      <c r="E43" s="83"/>
      <c r="F43" s="72">
        <v>95</v>
      </c>
      <c r="G43" s="72"/>
      <c r="H43" s="72">
        <v>95</v>
      </c>
      <c r="I43" s="72"/>
      <c r="J43" s="72">
        <v>95</v>
      </c>
      <c r="K43" s="72"/>
      <c r="L43" s="72">
        <v>95</v>
      </c>
      <c r="M43" s="72"/>
      <c r="N43" s="72">
        <v>95</v>
      </c>
      <c r="O43" s="72"/>
      <c r="P43" s="72">
        <v>95</v>
      </c>
      <c r="Q43" s="72"/>
      <c r="R43" s="72">
        <v>95</v>
      </c>
      <c r="S43" s="72"/>
      <c r="T43" s="72">
        <v>95</v>
      </c>
      <c r="U43" s="72"/>
      <c r="V43" s="72">
        <v>95</v>
      </c>
      <c r="W43" s="72"/>
      <c r="X43" s="72">
        <v>95</v>
      </c>
      <c r="Y43" s="72"/>
      <c r="Z43" s="72">
        <v>95</v>
      </c>
      <c r="AA43" s="72"/>
      <c r="AB43" s="72">
        <v>95</v>
      </c>
      <c r="AC43" s="72"/>
      <c r="AD43" s="72">
        <v>95</v>
      </c>
      <c r="AE43" s="72"/>
      <c r="AF43" s="72">
        <v>95</v>
      </c>
      <c r="AG43" s="73"/>
    </row>
    <row r="44" spans="2:33" ht="15.75" x14ac:dyDescent="0.25">
      <c r="B44" s="146"/>
      <c r="D44" s="74" t="s">
        <v>402</v>
      </c>
      <c r="E44" s="75"/>
      <c r="F44" s="76"/>
      <c r="G44" s="84"/>
      <c r="H44" s="78"/>
      <c r="I44" s="79"/>
      <c r="J44" s="78"/>
      <c r="K44" s="79"/>
      <c r="L44" s="78"/>
      <c r="M44" s="79"/>
      <c r="N44" s="78"/>
      <c r="O44" s="79"/>
      <c r="P44" s="78"/>
      <c r="Q44" s="79"/>
      <c r="R44" s="78"/>
      <c r="S44" s="79"/>
      <c r="T44" s="78"/>
      <c r="U44" s="79"/>
      <c r="V44" s="78"/>
      <c r="W44" s="79"/>
      <c r="X44" s="78"/>
      <c r="Y44" s="79"/>
      <c r="Z44" s="78"/>
      <c r="AA44" s="79"/>
      <c r="AB44" s="78"/>
      <c r="AC44" s="79"/>
      <c r="AD44" s="78"/>
      <c r="AE44" s="79"/>
      <c r="AF44" s="78"/>
      <c r="AG44" s="80"/>
    </row>
    <row r="45" spans="2:33" s="81" customFormat="1" x14ac:dyDescent="0.2">
      <c r="B45" s="104"/>
      <c r="D45" s="82"/>
      <c r="E45" s="83"/>
      <c r="F45" s="72">
        <v>95</v>
      </c>
      <c r="G45" s="72"/>
      <c r="H45" s="72">
        <v>95</v>
      </c>
      <c r="I45" s="72"/>
      <c r="J45" s="72">
        <v>95</v>
      </c>
      <c r="K45" s="72"/>
      <c r="L45" s="72">
        <v>95</v>
      </c>
      <c r="M45" s="72"/>
      <c r="N45" s="72">
        <v>95</v>
      </c>
      <c r="O45" s="72"/>
      <c r="P45" s="72">
        <v>95</v>
      </c>
      <c r="Q45" s="72"/>
      <c r="R45" s="72">
        <v>95</v>
      </c>
      <c r="S45" s="72"/>
      <c r="T45" s="72">
        <v>95</v>
      </c>
      <c r="U45" s="72"/>
      <c r="V45" s="72">
        <v>95</v>
      </c>
      <c r="W45" s="72"/>
      <c r="X45" s="72">
        <v>95</v>
      </c>
      <c r="Y45" s="72"/>
      <c r="Z45" s="72">
        <v>95</v>
      </c>
      <c r="AA45" s="72"/>
      <c r="AB45" s="72">
        <v>95</v>
      </c>
      <c r="AC45" s="72"/>
      <c r="AD45" s="72">
        <v>95</v>
      </c>
      <c r="AE45" s="72"/>
      <c r="AF45" s="72">
        <v>95</v>
      </c>
      <c r="AG45" s="73"/>
    </row>
    <row r="46" spans="2:33" ht="15.75" x14ac:dyDescent="0.25">
      <c r="B46" s="104"/>
      <c r="D46" s="74" t="s">
        <v>403</v>
      </c>
      <c r="E46" s="75"/>
      <c r="F46" s="76"/>
      <c r="G46" s="84"/>
      <c r="H46" s="78"/>
      <c r="I46" s="79"/>
      <c r="J46" s="78"/>
      <c r="K46" s="79"/>
      <c r="L46" s="78"/>
      <c r="M46" s="79"/>
      <c r="N46" s="78"/>
      <c r="O46" s="79"/>
      <c r="P46" s="78"/>
      <c r="Q46" s="79"/>
      <c r="R46" s="78"/>
      <c r="S46" s="79"/>
      <c r="T46" s="78"/>
      <c r="U46" s="79"/>
      <c r="V46" s="78"/>
      <c r="W46" s="79"/>
      <c r="X46" s="78"/>
      <c r="Y46" s="79"/>
      <c r="Z46" s="78"/>
      <c r="AA46" s="79"/>
      <c r="AB46" s="78"/>
      <c r="AC46" s="79"/>
      <c r="AD46" s="78"/>
      <c r="AE46" s="79"/>
      <c r="AF46" s="78"/>
      <c r="AG46" s="80"/>
    </row>
    <row r="47" spans="2:33" x14ac:dyDescent="0.25">
      <c r="T47" s="105"/>
      <c r="X47" s="106"/>
      <c r="Z47" s="106"/>
      <c r="AG47" s="59"/>
    </row>
    <row r="48" spans="2:33" x14ac:dyDescent="0.25">
      <c r="D48" s="99"/>
      <c r="N48" s="40" t="s">
        <v>404</v>
      </c>
      <c r="T48" s="105"/>
      <c r="X48" s="106"/>
      <c r="Z48" s="106"/>
      <c r="AG48" s="59"/>
    </row>
    <row r="49" spans="2:33" x14ac:dyDescent="0.25">
      <c r="D49" s="99"/>
      <c r="N49" s="40" t="s">
        <v>405</v>
      </c>
      <c r="T49" s="106"/>
      <c r="Z49" s="106"/>
      <c r="AG49" s="59"/>
    </row>
    <row r="50" spans="2:33" x14ac:dyDescent="0.25">
      <c r="D50" s="87"/>
      <c r="N50" s="40" t="s">
        <v>406</v>
      </c>
      <c r="X50" s="107"/>
    </row>
    <row r="51" spans="2:33" x14ac:dyDescent="0.25">
      <c r="D51" s="87"/>
      <c r="X51" s="107"/>
    </row>
    <row r="52" spans="2:33" x14ac:dyDescent="0.25">
      <c r="D52" s="87"/>
      <c r="X52" s="107"/>
    </row>
    <row r="53" spans="2:33" x14ac:dyDescent="0.25">
      <c r="D53" s="108"/>
    </row>
    <row r="54" spans="2:33" x14ac:dyDescent="0.25">
      <c r="D54" s="38"/>
      <c r="F54" s="49" t="s">
        <v>368</v>
      </c>
      <c r="H54" s="50" t="s">
        <v>369</v>
      </c>
      <c r="M54" s="48"/>
      <c r="P54" s="50"/>
      <c r="Q54" s="51"/>
      <c r="S54" s="50"/>
      <c r="AF54" s="52" t="s">
        <v>369</v>
      </c>
    </row>
    <row r="55" spans="2:33" x14ac:dyDescent="0.25">
      <c r="D55" s="54"/>
      <c r="E55" s="48"/>
      <c r="F55" s="55"/>
      <c r="G55" s="48"/>
      <c r="H55" s="56"/>
      <c r="I55" s="56"/>
      <c r="J55" s="56"/>
      <c r="K55" s="56"/>
      <c r="L55" s="56"/>
      <c r="M55" s="56"/>
      <c r="N55" s="56"/>
      <c r="O55" s="56"/>
      <c r="P55" s="56"/>
      <c r="Q55" s="56"/>
      <c r="R55" s="56"/>
      <c r="S55" s="56"/>
      <c r="T55" s="56"/>
      <c r="U55" s="56"/>
      <c r="V55" s="56"/>
      <c r="W55" s="56"/>
      <c r="X55" s="56"/>
      <c r="Y55" s="56"/>
      <c r="Z55" s="57"/>
      <c r="AA55" s="56"/>
      <c r="AB55" s="57"/>
      <c r="AC55" s="56"/>
      <c r="AD55" s="57"/>
      <c r="AF55" s="58"/>
    </row>
    <row r="56" spans="2:33" x14ac:dyDescent="0.25">
      <c r="D56" s="38"/>
      <c r="F56" s="38"/>
      <c r="G56" s="48"/>
      <c r="H56" s="38"/>
    </row>
    <row r="57" spans="2:33" x14ac:dyDescent="0.25">
      <c r="D57" s="60" t="s">
        <v>407</v>
      </c>
      <c r="E57" s="61"/>
      <c r="F57" s="62" t="s">
        <v>369</v>
      </c>
      <c r="G57" s="61"/>
      <c r="H57" s="63" t="s">
        <v>372</v>
      </c>
      <c r="I57" s="64"/>
      <c r="J57" s="63" t="s">
        <v>373</v>
      </c>
      <c r="K57" s="64"/>
      <c r="L57" s="63" t="s">
        <v>408</v>
      </c>
      <c r="M57" s="64"/>
      <c r="N57" s="63" t="s">
        <v>375</v>
      </c>
      <c r="O57" s="64"/>
      <c r="P57" s="63" t="s">
        <v>16</v>
      </c>
      <c r="Q57" s="64"/>
      <c r="R57" s="63" t="s">
        <v>376</v>
      </c>
      <c r="S57" s="64"/>
      <c r="T57" s="63" t="s">
        <v>377</v>
      </c>
      <c r="U57" s="64"/>
      <c r="V57" s="63" t="s">
        <v>378</v>
      </c>
      <c r="W57" s="64"/>
      <c r="X57" s="63" t="s">
        <v>379</v>
      </c>
      <c r="Y57" s="64"/>
      <c r="Z57" s="63" t="s">
        <v>380</v>
      </c>
      <c r="AA57" s="64"/>
      <c r="AB57" s="63" t="s">
        <v>381</v>
      </c>
      <c r="AC57" s="64"/>
      <c r="AD57" s="63" t="s">
        <v>382</v>
      </c>
      <c r="AE57" s="64"/>
      <c r="AF57" s="63" t="s">
        <v>383</v>
      </c>
    </row>
    <row r="58" spans="2:33" x14ac:dyDescent="0.25">
      <c r="F58" s="66"/>
      <c r="G58" s="67"/>
      <c r="H58" s="66"/>
      <c r="I58" s="67"/>
      <c r="J58" s="66"/>
      <c r="K58" s="67"/>
      <c r="L58" s="66"/>
      <c r="M58" s="67"/>
      <c r="N58" s="66"/>
      <c r="O58" s="67"/>
      <c r="P58" s="66"/>
      <c r="Q58" s="67"/>
      <c r="R58" s="66"/>
      <c r="S58" s="67"/>
      <c r="T58" s="66"/>
      <c r="U58" s="67"/>
      <c r="V58" s="66"/>
      <c r="W58" s="67"/>
      <c r="X58" s="66"/>
      <c r="Y58" s="67"/>
      <c r="Z58" s="66"/>
      <c r="AA58" s="67"/>
      <c r="AB58" s="66"/>
      <c r="AC58" s="67"/>
      <c r="AD58" s="66"/>
      <c r="AE58" s="67"/>
      <c r="AF58" s="66"/>
    </row>
    <row r="59" spans="2:33" x14ac:dyDescent="0.25">
      <c r="B59" s="146" t="s">
        <v>409</v>
      </c>
      <c r="D59" s="69"/>
      <c r="E59" s="70"/>
      <c r="F59" s="71"/>
      <c r="G59" s="71"/>
      <c r="H59" s="71"/>
      <c r="I59" s="72"/>
      <c r="J59" s="71"/>
      <c r="K59" s="72"/>
      <c r="L59" s="71"/>
      <c r="M59" s="72"/>
      <c r="N59" s="71"/>
      <c r="O59" s="72"/>
      <c r="P59" s="71"/>
      <c r="Q59" s="72"/>
      <c r="R59" s="71"/>
      <c r="S59" s="72"/>
      <c r="T59" s="71"/>
      <c r="U59" s="72"/>
      <c r="V59" s="71"/>
      <c r="W59" s="72"/>
      <c r="X59" s="71"/>
      <c r="Y59" s="72"/>
      <c r="Z59" s="71"/>
      <c r="AA59" s="72"/>
      <c r="AB59" s="71"/>
      <c r="AC59" s="72"/>
      <c r="AD59" s="71"/>
      <c r="AE59" s="72"/>
      <c r="AF59" s="72"/>
    </row>
    <row r="60" spans="2:33" ht="15.75" x14ac:dyDescent="0.25">
      <c r="B60" s="147"/>
      <c r="D60" s="74" t="s">
        <v>410</v>
      </c>
      <c r="E60" s="75"/>
      <c r="F60" s="109"/>
      <c r="G60" s="77"/>
      <c r="H60" s="110"/>
      <c r="I60" s="79"/>
      <c r="J60" s="110"/>
      <c r="K60" s="79"/>
      <c r="L60" s="110"/>
      <c r="M60" s="79"/>
      <c r="N60" s="110"/>
      <c r="O60" s="79"/>
      <c r="P60" s="110"/>
      <c r="Q60" s="79"/>
      <c r="R60" s="110"/>
      <c r="S60" s="79"/>
      <c r="T60" s="110"/>
      <c r="U60" s="79"/>
      <c r="V60" s="110"/>
      <c r="W60" s="79"/>
      <c r="X60" s="110"/>
      <c r="Y60" s="79"/>
      <c r="Z60" s="110"/>
      <c r="AA60" s="79"/>
      <c r="AB60" s="110"/>
      <c r="AC60" s="79"/>
      <c r="AD60" s="110"/>
      <c r="AE60" s="79"/>
      <c r="AF60" s="110"/>
      <c r="AG60" s="80"/>
    </row>
    <row r="61" spans="2:33" s="81" customFormat="1" x14ac:dyDescent="0.2">
      <c r="B61" s="147"/>
      <c r="D61" s="82"/>
      <c r="E61" s="83"/>
      <c r="F61" s="111"/>
      <c r="G61" s="71"/>
      <c r="H61" s="72"/>
      <c r="I61" s="72"/>
      <c r="J61" s="72"/>
      <c r="K61" s="72"/>
      <c r="L61" s="72"/>
      <c r="M61" s="72"/>
      <c r="N61" s="72"/>
      <c r="O61" s="72"/>
      <c r="P61" s="72"/>
      <c r="Q61" s="72"/>
      <c r="R61" s="72"/>
      <c r="S61" s="72"/>
      <c r="T61" s="72"/>
      <c r="U61" s="72"/>
      <c r="V61" s="72"/>
      <c r="W61" s="72"/>
      <c r="X61" s="72"/>
      <c r="Y61" s="72"/>
      <c r="Z61" s="72"/>
      <c r="AA61" s="72"/>
      <c r="AB61" s="72"/>
      <c r="AC61" s="72"/>
      <c r="AD61" s="72"/>
      <c r="AE61" s="72"/>
      <c r="AF61" s="72"/>
      <c r="AG61" s="73"/>
    </row>
    <row r="62" spans="2:33" ht="15.75" x14ac:dyDescent="0.25">
      <c r="B62" s="147"/>
      <c r="D62" s="74" t="s">
        <v>411</v>
      </c>
      <c r="E62" s="75"/>
      <c r="F62" s="109"/>
      <c r="G62" s="84"/>
      <c r="H62" s="110"/>
      <c r="I62" s="79"/>
      <c r="J62" s="110"/>
      <c r="K62" s="79"/>
      <c r="L62" s="110"/>
      <c r="M62" s="79"/>
      <c r="N62" s="110"/>
      <c r="O62" s="79"/>
      <c r="P62" s="110"/>
      <c r="Q62" s="79"/>
      <c r="R62" s="110"/>
      <c r="S62" s="79"/>
      <c r="T62" s="110"/>
      <c r="U62" s="79"/>
      <c r="V62" s="110"/>
      <c r="W62" s="79"/>
      <c r="X62" s="110"/>
      <c r="Y62" s="79"/>
      <c r="Z62" s="110"/>
      <c r="AA62" s="79"/>
      <c r="AB62" s="110"/>
      <c r="AC62" s="79"/>
      <c r="AD62" s="110"/>
      <c r="AE62" s="79"/>
      <c r="AF62" s="110"/>
      <c r="AG62" s="80"/>
    </row>
    <row r="63" spans="2:33" s="81" customFormat="1" x14ac:dyDescent="0.2">
      <c r="B63" s="147"/>
      <c r="D63" s="82"/>
      <c r="E63" s="83"/>
      <c r="F63" s="111"/>
      <c r="G63" s="71"/>
      <c r="H63" s="72"/>
      <c r="I63" s="72"/>
      <c r="J63" s="72"/>
      <c r="K63" s="72"/>
      <c r="L63" s="72"/>
      <c r="M63" s="72"/>
      <c r="N63" s="72"/>
      <c r="O63" s="72"/>
      <c r="P63" s="72"/>
      <c r="Q63" s="72"/>
      <c r="R63" s="72"/>
      <c r="S63" s="72"/>
      <c r="T63" s="72"/>
      <c r="U63" s="72"/>
      <c r="V63" s="72"/>
      <c r="W63" s="72"/>
      <c r="X63" s="72"/>
      <c r="Y63" s="72"/>
      <c r="Z63" s="72"/>
      <c r="AA63" s="72"/>
      <c r="AB63" s="72"/>
      <c r="AC63" s="72"/>
      <c r="AD63" s="72"/>
      <c r="AE63" s="72"/>
      <c r="AF63" s="72"/>
      <c r="AG63" s="73"/>
    </row>
    <row r="64" spans="2:33" ht="15.75" x14ac:dyDescent="0.25">
      <c r="B64" s="147"/>
      <c r="D64" s="74" t="s">
        <v>412</v>
      </c>
      <c r="E64" s="75"/>
      <c r="F64" s="109"/>
      <c r="G64" s="84"/>
      <c r="H64" s="110"/>
      <c r="I64" s="79"/>
      <c r="J64" s="110"/>
      <c r="K64" s="79"/>
      <c r="L64" s="110"/>
      <c r="M64" s="79"/>
      <c r="N64" s="110"/>
      <c r="O64" s="79"/>
      <c r="P64" s="110"/>
      <c r="Q64" s="79"/>
      <c r="R64" s="110"/>
      <c r="S64" s="79"/>
      <c r="T64" s="110"/>
      <c r="U64" s="79"/>
      <c r="V64" s="110"/>
      <c r="W64" s="79"/>
      <c r="X64" s="110"/>
      <c r="Y64" s="79"/>
      <c r="Z64" s="110"/>
      <c r="AA64" s="79"/>
      <c r="AB64" s="110"/>
      <c r="AC64" s="79"/>
      <c r="AD64" s="110"/>
      <c r="AE64" s="79"/>
      <c r="AF64" s="110"/>
      <c r="AG64" s="80"/>
    </row>
    <row r="65" spans="2:40" x14ac:dyDescent="0.25">
      <c r="B65" s="104"/>
      <c r="D65" s="85"/>
      <c r="F65" s="88"/>
      <c r="G65" s="87"/>
      <c r="H65" s="88"/>
      <c r="I65" s="87"/>
      <c r="J65" s="88"/>
      <c r="K65" s="87"/>
      <c r="L65" s="88"/>
      <c r="M65" s="87"/>
      <c r="N65" s="88"/>
      <c r="O65" s="87"/>
      <c r="P65" s="88"/>
      <c r="Q65" s="87"/>
      <c r="R65" s="88"/>
      <c r="S65" s="87"/>
      <c r="T65" s="88"/>
      <c r="U65" s="87"/>
      <c r="V65" s="88"/>
      <c r="W65" s="89"/>
      <c r="X65" s="88"/>
      <c r="Y65" s="89"/>
      <c r="Z65" s="88"/>
      <c r="AA65" s="89"/>
      <c r="AB65" s="88">
        <v>99.21</v>
      </c>
      <c r="AC65" s="89"/>
      <c r="AD65" s="88"/>
      <c r="AE65" s="89"/>
      <c r="AF65" s="88"/>
      <c r="AG65" s="90"/>
    </row>
    <row r="66" spans="2:40" s="81" customFormat="1" x14ac:dyDescent="0.2">
      <c r="B66" s="104"/>
      <c r="D66" s="82"/>
      <c r="E66" s="83"/>
      <c r="F66" s="111"/>
      <c r="G66" s="71"/>
      <c r="H66" s="72"/>
      <c r="I66" s="72"/>
      <c r="J66" s="72"/>
      <c r="K66" s="72"/>
      <c r="L66" s="72"/>
      <c r="M66" s="72"/>
      <c r="N66" s="72"/>
      <c r="O66" s="72"/>
      <c r="P66" s="72"/>
      <c r="Q66" s="72"/>
      <c r="R66" s="72"/>
      <c r="S66" s="72"/>
      <c r="T66" s="72"/>
      <c r="U66" s="72"/>
      <c r="V66" s="72"/>
      <c r="W66" s="72"/>
      <c r="X66" s="72"/>
      <c r="Y66" s="72"/>
      <c r="Z66" s="72"/>
      <c r="AA66" s="72"/>
      <c r="AB66" s="72"/>
      <c r="AC66" s="72"/>
      <c r="AD66" s="72"/>
      <c r="AE66" s="72"/>
      <c r="AF66" s="72"/>
      <c r="AG66" s="73"/>
    </row>
    <row r="67" spans="2:40" ht="15.75" x14ac:dyDescent="0.25">
      <c r="D67" s="74" t="s">
        <v>413</v>
      </c>
      <c r="E67" s="75"/>
      <c r="F67" s="109"/>
      <c r="G67" s="84"/>
      <c r="H67" s="110"/>
      <c r="I67" s="79"/>
      <c r="J67" s="110"/>
      <c r="K67" s="79"/>
      <c r="L67" s="110"/>
      <c r="M67" s="79"/>
      <c r="N67" s="110"/>
      <c r="O67" s="79"/>
      <c r="P67" s="110"/>
      <c r="Q67" s="79"/>
      <c r="R67" s="110"/>
      <c r="S67" s="79"/>
      <c r="T67" s="110"/>
      <c r="U67" s="79"/>
      <c r="V67" s="110"/>
      <c r="W67" s="79"/>
      <c r="X67" s="110"/>
      <c r="Y67" s="79"/>
      <c r="Z67" s="110"/>
      <c r="AA67" s="79"/>
      <c r="AB67" s="110"/>
      <c r="AC67" s="79"/>
      <c r="AD67" s="110"/>
      <c r="AE67" s="79"/>
      <c r="AF67" s="110"/>
      <c r="AG67" s="80"/>
    </row>
    <row r="68" spans="2:40" x14ac:dyDescent="0.25">
      <c r="B68" s="91"/>
      <c r="C68" s="92"/>
      <c r="D68" s="92"/>
      <c r="E68" s="92"/>
      <c r="F68" s="94"/>
      <c r="G68" s="94"/>
      <c r="H68" s="94"/>
      <c r="I68" s="94"/>
      <c r="J68" s="94"/>
      <c r="K68" s="94"/>
      <c r="L68" s="94"/>
      <c r="M68" s="94"/>
      <c r="N68" s="94"/>
      <c r="O68" s="94"/>
      <c r="P68" s="94"/>
      <c r="Q68" s="94"/>
      <c r="R68" s="94"/>
      <c r="S68" s="94"/>
      <c r="T68" s="94"/>
      <c r="U68" s="94"/>
      <c r="V68" s="94"/>
      <c r="W68" s="94"/>
      <c r="X68" s="94"/>
      <c r="Y68" s="94"/>
      <c r="Z68" s="94"/>
      <c r="AA68" s="94"/>
      <c r="AB68" s="94"/>
      <c r="AC68" s="94"/>
      <c r="AD68" s="94"/>
      <c r="AE68" s="94"/>
      <c r="AF68" s="94"/>
    </row>
    <row r="69" spans="2:40" s="21" customFormat="1" x14ac:dyDescent="0.25">
      <c r="B69" s="40"/>
      <c r="C69" s="40"/>
      <c r="D69" s="40"/>
      <c r="F69" s="40"/>
      <c r="H69" s="40"/>
      <c r="J69" s="40"/>
      <c r="L69" s="40"/>
      <c r="N69" s="40"/>
      <c r="P69" s="40"/>
      <c r="R69" s="40"/>
      <c r="T69" s="105"/>
      <c r="V69" s="40"/>
      <c r="X69" s="106"/>
      <c r="Z69" s="106"/>
      <c r="AB69" s="40"/>
      <c r="AD69" s="40"/>
      <c r="AF69" s="40"/>
      <c r="AG69" s="40"/>
      <c r="AH69" s="40"/>
      <c r="AI69" s="40"/>
      <c r="AJ69" s="40"/>
      <c r="AK69" s="40"/>
      <c r="AL69" s="40"/>
      <c r="AM69" s="40"/>
      <c r="AN69" s="40"/>
    </row>
    <row r="70" spans="2:40" s="21" customFormat="1" x14ac:dyDescent="0.25">
      <c r="B70" s="40"/>
      <c r="C70" s="40"/>
      <c r="D70" s="99"/>
      <c r="F70" s="40"/>
      <c r="H70" s="40"/>
      <c r="J70" s="40"/>
      <c r="L70" s="40"/>
      <c r="N70" s="40" t="s">
        <v>404</v>
      </c>
      <c r="P70" s="40"/>
      <c r="R70" s="40"/>
      <c r="T70" s="105"/>
      <c r="V70" s="40"/>
      <c r="X70" s="106"/>
      <c r="Z70" s="106"/>
      <c r="AB70" s="40"/>
      <c r="AD70" s="40"/>
      <c r="AF70" s="40"/>
      <c r="AG70" s="40"/>
      <c r="AH70" s="40"/>
      <c r="AI70" s="40"/>
      <c r="AJ70" s="40"/>
      <c r="AK70" s="40"/>
      <c r="AL70" s="40"/>
      <c r="AM70" s="40"/>
      <c r="AN70" s="40"/>
    </row>
    <row r="71" spans="2:40" s="21" customFormat="1" x14ac:dyDescent="0.25">
      <c r="B71" s="40"/>
      <c r="C71" s="40"/>
      <c r="D71" s="99"/>
      <c r="F71" s="40"/>
      <c r="H71" s="40"/>
      <c r="J71" s="40"/>
      <c r="L71" s="40"/>
      <c r="N71" s="40" t="s">
        <v>405</v>
      </c>
      <c r="P71" s="40"/>
      <c r="R71" s="40"/>
      <c r="T71" s="106"/>
      <c r="V71" s="40"/>
      <c r="X71" s="40"/>
      <c r="Z71" s="106"/>
      <c r="AB71" s="40"/>
      <c r="AD71" s="40"/>
      <c r="AF71" s="40"/>
      <c r="AG71" s="40"/>
      <c r="AH71" s="40"/>
      <c r="AI71" s="40"/>
      <c r="AJ71" s="40"/>
      <c r="AK71" s="40"/>
      <c r="AL71" s="40"/>
      <c r="AM71" s="40"/>
      <c r="AN71" s="40"/>
    </row>
    <row r="72" spans="2:40" s="21" customFormat="1" x14ac:dyDescent="0.25">
      <c r="B72" s="40"/>
      <c r="C72" s="40"/>
      <c r="D72" s="112"/>
      <c r="F72" s="40"/>
      <c r="H72" s="40"/>
      <c r="J72" s="40"/>
      <c r="L72" s="40"/>
      <c r="N72" s="40" t="s">
        <v>406</v>
      </c>
      <c r="P72" s="40"/>
      <c r="R72" s="40"/>
      <c r="T72" s="40"/>
      <c r="V72" s="40"/>
      <c r="X72" s="107"/>
      <c r="Z72" s="40"/>
      <c r="AB72" s="40"/>
      <c r="AD72" s="40"/>
      <c r="AF72" s="40"/>
      <c r="AG72" s="40"/>
      <c r="AH72" s="40"/>
      <c r="AI72" s="40"/>
      <c r="AJ72" s="40"/>
      <c r="AK72" s="40"/>
      <c r="AL72" s="40"/>
      <c r="AM72" s="40"/>
      <c r="AN72" s="40"/>
    </row>
    <row r="74" spans="2:40" s="21" customFormat="1" x14ac:dyDescent="0.25">
      <c r="B74" s="40"/>
      <c r="C74" s="40"/>
      <c r="D74" s="113"/>
      <c r="F74" s="40"/>
      <c r="H74" s="40"/>
      <c r="J74" s="40"/>
      <c r="L74" s="40"/>
      <c r="N74" s="40"/>
      <c r="P74" s="40"/>
      <c r="R74" s="40"/>
      <c r="T74" s="40"/>
      <c r="V74" s="40"/>
      <c r="X74" s="40"/>
      <c r="Z74" s="40"/>
      <c r="AB74" s="40"/>
      <c r="AD74" s="40"/>
      <c r="AF74" s="40"/>
      <c r="AG74" s="40"/>
      <c r="AH74" s="40"/>
      <c r="AI74" s="40"/>
      <c r="AJ74" s="40"/>
      <c r="AK74" s="40"/>
      <c r="AL74" s="40"/>
      <c r="AM74" s="40"/>
      <c r="AN74" s="40"/>
    </row>
  </sheetData>
  <mergeCells count="6">
    <mergeCell ref="B59:B64"/>
    <mergeCell ref="B7:B12"/>
    <mergeCell ref="B16:B22"/>
    <mergeCell ref="B26:B30"/>
    <mergeCell ref="B34:B38"/>
    <mergeCell ref="B42:B44"/>
  </mergeCells>
  <conditionalFormatting sqref="H8">
    <cfRule type="expression" dxfId="11539" priority="1737">
      <formula>AND(NOT(ISBLANK(H8)),(H8&lt;=H7))</formula>
    </cfRule>
    <cfRule type="expression" dxfId="11538" priority="1738">
      <formula>AND(NOT(ISBLANK(H8)),(H8&gt;H7+1))</formula>
    </cfRule>
  </conditionalFormatting>
  <conditionalFormatting sqref="J8">
    <cfRule type="expression" dxfId="11537" priority="1734">
      <formula>AND(NOT(ISBLANK(J8)),(J8=J7+1))</formula>
    </cfRule>
    <cfRule type="expression" dxfId="11536" priority="1735">
      <formula>AND(NOT(ISBLANK(J8)),(J8&lt;=J7))</formula>
    </cfRule>
    <cfRule type="expression" dxfId="11535" priority="1736">
      <formula>AND(NOT(ISBLANK(J8)),(J8&gt;J7+1))</formula>
    </cfRule>
  </conditionalFormatting>
  <conditionalFormatting sqref="L8">
    <cfRule type="expression" dxfId="11534" priority="1731">
      <formula>AND(NOT(ISBLANK(L8)),(L8=L7+1))</formula>
    </cfRule>
    <cfRule type="expression" dxfId="11533" priority="1732">
      <formula>AND(NOT(ISBLANK(L8)),(L8&lt;=L7))</formula>
    </cfRule>
    <cfRule type="expression" dxfId="11532" priority="1733">
      <formula>AND(NOT(ISBLANK(L8)),(L8&gt;L7+1))</formula>
    </cfRule>
  </conditionalFormatting>
  <conditionalFormatting sqref="N8">
    <cfRule type="expression" dxfId="11531" priority="1728">
      <formula>AND(NOT(ISBLANK(N8)),(N8=N7+1))</formula>
    </cfRule>
    <cfRule type="expression" dxfId="11530" priority="1729">
      <formula>AND(NOT(ISBLANK(N8)),(N8&lt;=N7))</formula>
    </cfRule>
    <cfRule type="expression" dxfId="11529" priority="1730">
      <formula>AND(NOT(ISBLANK(N8)),(N8&gt;N7+1))</formula>
    </cfRule>
  </conditionalFormatting>
  <conditionalFormatting sqref="P8">
    <cfRule type="expression" dxfId="11528" priority="1725">
      <formula>AND(NOT(ISBLANK(P8)),(P8=P7+1))</formula>
    </cfRule>
    <cfRule type="expression" dxfId="11527" priority="1726">
      <formula>AND(NOT(ISBLANK(P8)),(P8&lt;=P7))</formula>
    </cfRule>
    <cfRule type="expression" dxfId="11526" priority="1727">
      <formula>AND(NOT(ISBLANK(P8)),(P8&gt;P7+1))</formula>
    </cfRule>
  </conditionalFormatting>
  <conditionalFormatting sqref="AD8">
    <cfRule type="expression" dxfId="11525" priority="1722">
      <formula>AND(NOT(ISBLANK(AD8)),(AD8=AD7+1))</formula>
    </cfRule>
    <cfRule type="expression" dxfId="11524" priority="1723">
      <formula>AND(NOT(ISBLANK(AD8)),(AD8&lt;=AD7))</formula>
    </cfRule>
    <cfRule type="expression" dxfId="11523" priority="1724">
      <formula>AND(NOT(ISBLANK(AD8)),(AD8&gt;AD7+1))</formula>
    </cfRule>
  </conditionalFormatting>
  <conditionalFormatting sqref="R8">
    <cfRule type="expression" dxfId="11522" priority="1719">
      <formula>AND(NOT(ISBLANK(R8)),(R8=R7+1))</formula>
    </cfRule>
    <cfRule type="expression" dxfId="11521" priority="1720">
      <formula>AND(NOT(ISBLANK(R8)),(R8&lt;=R7))</formula>
    </cfRule>
    <cfRule type="expression" dxfId="11520" priority="1721">
      <formula>AND(NOT(ISBLANK(R8)),(R8&gt;R7+1))</formula>
    </cfRule>
  </conditionalFormatting>
  <conditionalFormatting sqref="T8">
    <cfRule type="expression" dxfId="11519" priority="1716">
      <formula>AND(NOT(ISBLANK(T8)),(T8=T7+1))</formula>
    </cfRule>
    <cfRule type="expression" dxfId="11518" priority="1717">
      <formula>AND(NOT(ISBLANK(T8)),(T8&lt;=T7))</formula>
    </cfRule>
    <cfRule type="expression" dxfId="11517" priority="1718">
      <formula>AND(NOT(ISBLANK(T8)),(T8&gt;T7+1))</formula>
    </cfRule>
  </conditionalFormatting>
  <conditionalFormatting sqref="V8">
    <cfRule type="expression" dxfId="11516" priority="1713">
      <formula>AND(NOT(ISBLANK(V8)),(V8=V7+1))</formula>
    </cfRule>
    <cfRule type="expression" dxfId="11515" priority="1714">
      <formula>AND(NOT(ISBLANK(V8)),(V8&lt;=V7))</formula>
    </cfRule>
    <cfRule type="expression" dxfId="11514" priority="1715">
      <formula>AND(NOT(ISBLANK(V8)),(V8&gt;V7+1))</formula>
    </cfRule>
  </conditionalFormatting>
  <conditionalFormatting sqref="X8">
    <cfRule type="expression" dxfId="11513" priority="1710">
      <formula>AND(NOT(ISBLANK(X8)),(X8=X7+1))</formula>
    </cfRule>
    <cfRule type="expression" dxfId="11512" priority="1711">
      <formula>AND(NOT(ISBLANK(X8)),(X8&lt;=X7))</formula>
    </cfRule>
    <cfRule type="expression" dxfId="11511" priority="1712">
      <formula>AND(NOT(ISBLANK(X8)),(X8&gt;X7+1))</formula>
    </cfRule>
  </conditionalFormatting>
  <conditionalFormatting sqref="Z8">
    <cfRule type="expression" dxfId="11510" priority="1707">
      <formula>AND(NOT(ISBLANK(Z8)),(Z8=Z7+1))</formula>
    </cfRule>
    <cfRule type="expression" dxfId="11509" priority="1708">
      <formula>AND(NOT(ISBLANK(Z8)),(Z8&lt;=Z7))</formula>
    </cfRule>
    <cfRule type="expression" dxfId="11508" priority="1709">
      <formula>AND(NOT(ISBLANK(Z8)),(Z8&gt;Z7+1))</formula>
    </cfRule>
  </conditionalFormatting>
  <conditionalFormatting sqref="AB8">
    <cfRule type="expression" dxfId="11507" priority="1704">
      <formula>AND(NOT(ISBLANK(AB8)),(AB8=AB7+1))</formula>
    </cfRule>
    <cfRule type="expression" dxfId="11506" priority="1705">
      <formula>AND(NOT(ISBLANK(AB8)),(AB8&lt;=AB7))</formula>
    </cfRule>
    <cfRule type="expression" dxfId="11505" priority="1706">
      <formula>AND(NOT(ISBLANK(AB8)),(AB8&gt;AB7+1))</formula>
    </cfRule>
  </conditionalFormatting>
  <conditionalFormatting sqref="H10">
    <cfRule type="expression" dxfId="11504" priority="1701">
      <formula>AND(NOT(ISBLANK(H10)),(H10&gt;H9+H10/10))</formula>
    </cfRule>
    <cfRule type="expression" dxfId="11503" priority="1702">
      <formula>AND(NOT(ISBLANK(H10)),AND(H10&lt;=H9+H9/10),(H10&gt;H9))</formula>
    </cfRule>
    <cfRule type="expression" dxfId="11502" priority="1703">
      <formula>AND(NOT(ISBLANK(H10)),(H10&lt;=H9))</formula>
    </cfRule>
  </conditionalFormatting>
  <conditionalFormatting sqref="J10">
    <cfRule type="expression" dxfId="11501" priority="1698">
      <formula>AND(NOT(ISBLANK(J10)),(J10&gt;J9+J10/10))</formula>
    </cfRule>
    <cfRule type="expression" dxfId="11500" priority="1699">
      <formula>AND(NOT(ISBLANK(J10)),AND(J10&lt;=J9+J9/10),(J10&gt;J9))</formula>
    </cfRule>
    <cfRule type="expression" dxfId="11499" priority="1700">
      <formula>AND(NOT(ISBLANK(J10)),(J10&lt;=J9))</formula>
    </cfRule>
  </conditionalFormatting>
  <conditionalFormatting sqref="L10">
    <cfRule type="expression" dxfId="11498" priority="1695">
      <formula>AND(NOT(ISBLANK(L10)),(L10&gt;L9+L10/10))</formula>
    </cfRule>
    <cfRule type="expression" dxfId="11497" priority="1696">
      <formula>AND(NOT(ISBLANK(L10)),AND(L10&lt;=L9+L9/10),(L10&gt;L9))</formula>
    </cfRule>
    <cfRule type="expression" dxfId="11496" priority="1697">
      <formula>AND(NOT(ISBLANK(L10)),(L10&lt;=L9))</formula>
    </cfRule>
  </conditionalFormatting>
  <conditionalFormatting sqref="N10">
    <cfRule type="expression" dxfId="11495" priority="1692">
      <formula>AND(NOT(ISBLANK(N10)),(N10&gt;N9+N10/10))</formula>
    </cfRule>
    <cfRule type="expression" dxfId="11494" priority="1693">
      <formula>AND(NOT(ISBLANK(N10)),AND(N10&lt;=N9+N9/10),(N10&gt;N9))</formula>
    </cfRule>
    <cfRule type="expression" dxfId="11493" priority="1694">
      <formula>AND(NOT(ISBLANK(N10)),(N10&lt;=N9))</formula>
    </cfRule>
  </conditionalFormatting>
  <conditionalFormatting sqref="P10">
    <cfRule type="expression" dxfId="11492" priority="1689">
      <formula>AND(NOT(ISBLANK(P10)),(P10&gt;P9+P10/10))</formula>
    </cfRule>
    <cfRule type="expression" dxfId="11491" priority="1690">
      <formula>AND(NOT(ISBLANK(P10)),AND(P10&lt;=P9+P9/10),(P10&gt;P9))</formula>
    </cfRule>
    <cfRule type="expression" dxfId="11490" priority="1691">
      <formula>AND(NOT(ISBLANK(P10)),(P10&lt;=P9))</formula>
    </cfRule>
  </conditionalFormatting>
  <conditionalFormatting sqref="R10">
    <cfRule type="expression" dxfId="11489" priority="1686">
      <formula>AND(NOT(ISBLANK(R10)),(R10&gt;R9+R10/10))</formula>
    </cfRule>
    <cfRule type="expression" dxfId="11488" priority="1687">
      <formula>AND(NOT(ISBLANK(R10)),AND(R10&lt;=R9+R9/10),(R10&gt;R9))</formula>
    </cfRule>
    <cfRule type="expression" dxfId="11487" priority="1688">
      <formula>AND(NOT(ISBLANK(R10)),(R10&lt;=R9))</formula>
    </cfRule>
  </conditionalFormatting>
  <conditionalFormatting sqref="T10">
    <cfRule type="expression" dxfId="11486" priority="1683">
      <formula>AND(NOT(ISBLANK(T10)),(T10&gt;T9+T10/10))</formula>
    </cfRule>
    <cfRule type="expression" dxfId="11485" priority="1684">
      <formula>AND(NOT(ISBLANK(T10)),AND(T10&lt;=T9+T9/10),(T10&gt;T9))</formula>
    </cfRule>
    <cfRule type="expression" dxfId="11484" priority="1685">
      <formula>AND(NOT(ISBLANK(T10)),(T10&lt;=T9))</formula>
    </cfRule>
  </conditionalFormatting>
  <conditionalFormatting sqref="V10">
    <cfRule type="expression" dxfId="11483" priority="1680">
      <formula>AND(NOT(ISBLANK(V10)),(V10&gt;V9+V10/10))</formula>
    </cfRule>
    <cfRule type="expression" dxfId="11482" priority="1681">
      <formula>AND(NOT(ISBLANK(V10)),AND(V10&lt;=V9+V9/10),(V10&gt;V9))</formula>
    </cfRule>
    <cfRule type="expression" dxfId="11481" priority="1682">
      <formula>AND(NOT(ISBLANK(V10)),(V10&lt;=V9))</formula>
    </cfRule>
  </conditionalFormatting>
  <conditionalFormatting sqref="X10">
    <cfRule type="expression" dxfId="11480" priority="1677">
      <formula>AND(NOT(ISBLANK(X10)),(X10&gt;X9+X10/10))</formula>
    </cfRule>
    <cfRule type="expression" dxfId="11479" priority="1678">
      <formula>AND(NOT(ISBLANK(X10)),AND(X10&lt;=X9+X9/10),(X10&gt;X9))</formula>
    </cfRule>
    <cfRule type="expression" dxfId="11478" priority="1679">
      <formula>AND(NOT(ISBLANK(X10)),(X10&lt;=X9))</formula>
    </cfRule>
  </conditionalFormatting>
  <conditionalFormatting sqref="Z10">
    <cfRule type="expression" dxfId="11477" priority="1674">
      <formula>AND(NOT(ISBLANK(Z10)),(Z10&gt;Z9+Z10/10))</formula>
    </cfRule>
    <cfRule type="expression" dxfId="11476" priority="1675">
      <formula>AND(NOT(ISBLANK(Z10)),AND(Z10&lt;=Z9+Z9/10),(Z10&gt;Z9))</formula>
    </cfRule>
    <cfRule type="expression" dxfId="11475" priority="1676">
      <formula>AND(NOT(ISBLANK(Z10)),(Z10&lt;=Z9))</formula>
    </cfRule>
  </conditionalFormatting>
  <conditionalFormatting sqref="AB10">
    <cfRule type="expression" dxfId="11474" priority="1671">
      <formula>AND(NOT(ISBLANK(AB10)),(AB10&gt;AB9+AB10/10))</formula>
    </cfRule>
    <cfRule type="expression" dxfId="11473" priority="1672">
      <formula>AND(NOT(ISBLANK(AB10)),AND(AB10&lt;=AB9+AB9/10),(AB10&gt;AB9))</formula>
    </cfRule>
    <cfRule type="expression" dxfId="11472" priority="1673">
      <formula>AND(NOT(ISBLANK(AB10)),(AB10&lt;=AB9))</formula>
    </cfRule>
  </conditionalFormatting>
  <conditionalFormatting sqref="AD10">
    <cfRule type="expression" dxfId="11471" priority="1668">
      <formula>AND(NOT(ISBLANK(AD10)),(AD10&gt;AD9+AD10/10))</formula>
    </cfRule>
    <cfRule type="expression" dxfId="11470" priority="1669">
      <formula>AND(NOT(ISBLANK(AD10)),AND(AD10&lt;=AD9+AD9/10),(AD10&gt;AD9))</formula>
    </cfRule>
    <cfRule type="expression" dxfId="11469" priority="1670">
      <formula>AND(NOT(ISBLANK(AD10)),(AD10&lt;=AD9))</formula>
    </cfRule>
  </conditionalFormatting>
  <conditionalFormatting sqref="H16">
    <cfRule type="expression" dxfId="11468" priority="1665">
      <formula>AND(NOT(ISBLANK(H16)),(H16&lt;H15-H15/10))</formula>
    </cfRule>
    <cfRule type="expression" dxfId="11467" priority="1666">
      <formula>AND(NOT(ISBLANK(H16)),AND(H16&gt;=H15-H15/10),(H16&lt;H15))</formula>
    </cfRule>
    <cfRule type="expression" dxfId="11466" priority="1667">
      <formula>AND(NOT(ISBLANK(H16)),(H16&gt;=H15))</formula>
    </cfRule>
  </conditionalFormatting>
  <conditionalFormatting sqref="L16 N16 P16 R16 T16 V16 X16 Z16 AB16 AD16 J16">
    <cfRule type="expression" dxfId="11465" priority="1662">
      <formula>AND(NOT(ISBLANK(J16)),(J16&lt;J15-J15/10))</formula>
    </cfRule>
    <cfRule type="expression" dxfId="11464" priority="1663">
      <formula>AND(NOT(ISBLANK(J16)),AND(J16&gt;=J15-J15/10),(J16&lt;J15))</formula>
    </cfRule>
    <cfRule type="expression" dxfId="11463" priority="1664">
      <formula>AND(NOT(ISBLANK(J16)),(J16&gt;=J15))</formula>
    </cfRule>
  </conditionalFormatting>
  <conditionalFormatting sqref="H18">
    <cfRule type="expression" dxfId="11462" priority="1659">
      <formula>AND(NOT(ISBLANK(H18)),(H18&lt;H17-H17/10))</formula>
    </cfRule>
    <cfRule type="expression" dxfId="11461" priority="1660">
      <formula>AND(NOT(ISBLANK(H18)),AND(H18&gt;=H17-H17/10),(H18&lt;H17))</formula>
    </cfRule>
    <cfRule type="expression" dxfId="11460" priority="1661">
      <formula>AND(NOT(ISBLANK(H18)),(H18&gt;=H17))</formula>
    </cfRule>
  </conditionalFormatting>
  <conditionalFormatting sqref="V18 X18 Z18 AB18 AD18 T18 R18 P18 N18 L18 J18">
    <cfRule type="expression" dxfId="11459" priority="1656">
      <formula>AND(NOT(ISBLANK(J18)),(J18&lt;J17-J17/10))</formula>
    </cfRule>
    <cfRule type="expression" dxfId="11458" priority="1657">
      <formula>AND(NOT(ISBLANK(J18)),AND(J18&gt;=J17-J17/10),(J18&lt;J17))</formula>
    </cfRule>
    <cfRule type="expression" dxfId="11457" priority="1658">
      <formula>AND(NOT(ISBLANK(J18)),(J18&gt;=J17))</formula>
    </cfRule>
  </conditionalFormatting>
  <conditionalFormatting sqref="U18">
    <cfRule type="expression" dxfId="11456" priority="1653">
      <formula>AND(NOT(ISBLANK(U18)),(U18&lt;U17-U17/10))</formula>
    </cfRule>
    <cfRule type="expression" dxfId="11455" priority="1654">
      <formula>AND(NOT(ISBLANK(U18)),AND(U18&gt;=U17-U17/10),(U18&lt;U17))</formula>
    </cfRule>
    <cfRule type="expression" dxfId="11454" priority="1655">
      <formula>AND(NOT(ISBLANK(U18)),(U18&gt;=U17))</formula>
    </cfRule>
  </conditionalFormatting>
  <conditionalFormatting sqref="H12">
    <cfRule type="expression" dxfId="11453" priority="1647">
      <formula>AND(NOT(ISBLANK(H12)),(H12=H11+1))</formula>
    </cfRule>
    <cfRule type="expression" dxfId="11452" priority="1648">
      <formula>AND(NOT(ISBLANK(H12)),(H12&lt;=H11))</formula>
    </cfRule>
    <cfRule type="expression" dxfId="11451" priority="1649">
      <formula>AND(NOT(ISBLANK(H12)),(H12&gt;H11+1))</formula>
    </cfRule>
  </conditionalFormatting>
  <conditionalFormatting sqref="J12">
    <cfRule type="expression" dxfId="11450" priority="1644">
      <formula>AND(NOT(ISBLANK(J12)),(J12=J11+1))</formula>
    </cfRule>
    <cfRule type="expression" dxfId="11449" priority="1645">
      <formula>AND(NOT(ISBLANK(J12)),(J12&lt;=J11))</formula>
    </cfRule>
    <cfRule type="expression" dxfId="11448" priority="1646">
      <formula>AND(NOT(ISBLANK(J12)),(J12&gt;J11+1))</formula>
    </cfRule>
  </conditionalFormatting>
  <conditionalFormatting sqref="L12">
    <cfRule type="expression" dxfId="11447" priority="1641">
      <formula>AND(NOT(ISBLANK(L12)),(L12=L11+1))</formula>
    </cfRule>
    <cfRule type="expression" dxfId="11446" priority="1642">
      <formula>AND(NOT(ISBLANK(L12)),(L12&lt;=L11))</formula>
    </cfRule>
    <cfRule type="expression" dxfId="11445" priority="1643">
      <formula>AND(NOT(ISBLANK(L12)),(L12&gt;L11+1))</formula>
    </cfRule>
  </conditionalFormatting>
  <conditionalFormatting sqref="N12">
    <cfRule type="expression" dxfId="11444" priority="1638">
      <formula>AND(NOT(ISBLANK(N12)),(N12=N11+1))</formula>
    </cfRule>
    <cfRule type="expression" dxfId="11443" priority="1639">
      <formula>AND(NOT(ISBLANK(N12)),(N12&lt;=N11))</formula>
    </cfRule>
    <cfRule type="expression" dxfId="11442" priority="1640">
      <formula>AND(NOT(ISBLANK(N12)),(N12&gt;N11+1))</formula>
    </cfRule>
  </conditionalFormatting>
  <conditionalFormatting sqref="P12">
    <cfRule type="expression" dxfId="11441" priority="1635">
      <formula>AND(NOT(ISBLANK(P12)),(P12=P11+1))</formula>
    </cfRule>
    <cfRule type="expression" dxfId="11440" priority="1636">
      <formula>AND(NOT(ISBLANK(P12)),(P12&lt;=P11))</formula>
    </cfRule>
    <cfRule type="expression" dxfId="11439" priority="1637">
      <formula>AND(NOT(ISBLANK(P12)),(P12&gt;P11+1))</formula>
    </cfRule>
  </conditionalFormatting>
  <conditionalFormatting sqref="AD12">
    <cfRule type="expression" dxfId="11438" priority="1632">
      <formula>AND(NOT(ISBLANK(AD12)),(AD12=AD11+1))</formula>
    </cfRule>
    <cfRule type="expression" dxfId="11437" priority="1633">
      <formula>AND(NOT(ISBLANK(AD12)),(AD12&lt;=AD11))</formula>
    </cfRule>
    <cfRule type="expression" dxfId="11436" priority="1634">
      <formula>AND(NOT(ISBLANK(AD12)),(AD12&gt;AD11+1))</formula>
    </cfRule>
  </conditionalFormatting>
  <conditionalFormatting sqref="R12">
    <cfRule type="expression" dxfId="11435" priority="1629">
      <formula>AND(NOT(ISBLANK(R12)),(R12=R11+1))</formula>
    </cfRule>
    <cfRule type="expression" dxfId="11434" priority="1630">
      <formula>AND(NOT(ISBLANK(R12)),(R12&lt;=R11))</formula>
    </cfRule>
    <cfRule type="expression" dxfId="11433" priority="1631">
      <formula>AND(NOT(ISBLANK(R12)),(R12&gt;R11+1))</formula>
    </cfRule>
  </conditionalFormatting>
  <conditionalFormatting sqref="T12">
    <cfRule type="expression" dxfId="11432" priority="1626">
      <formula>AND(NOT(ISBLANK(T12)),(T12=T11+1))</formula>
    </cfRule>
    <cfRule type="expression" dxfId="11431" priority="1627">
      <formula>AND(NOT(ISBLANK(T12)),(T12&lt;=T11))</formula>
    </cfRule>
    <cfRule type="expression" dxfId="11430" priority="1628">
      <formula>AND(NOT(ISBLANK(T12)),(T12&gt;T11+1))</formula>
    </cfRule>
  </conditionalFormatting>
  <conditionalFormatting sqref="V12">
    <cfRule type="expression" dxfId="11429" priority="1623">
      <formula>AND(NOT(ISBLANK(V12)),(V12=V11+1))</formula>
    </cfRule>
    <cfRule type="expression" dxfId="11428" priority="1624">
      <formula>AND(NOT(ISBLANK(V12)),(V12&lt;=V11))</formula>
    </cfRule>
    <cfRule type="expression" dxfId="11427" priority="1625">
      <formula>AND(NOT(ISBLANK(V12)),(V12&gt;V11+1))</formula>
    </cfRule>
  </conditionalFormatting>
  <conditionalFormatting sqref="X12">
    <cfRule type="expression" dxfId="11426" priority="1620">
      <formula>AND(NOT(ISBLANK(X12)),(X12=X11+1))</formula>
    </cfRule>
    <cfRule type="expression" dxfId="11425" priority="1621">
      <formula>AND(NOT(ISBLANK(X12)),(X12&lt;=X11))</formula>
    </cfRule>
    <cfRule type="expression" dxfId="11424" priority="1622">
      <formula>AND(NOT(ISBLANK(X12)),(X12&gt;X11+1))</formula>
    </cfRule>
  </conditionalFormatting>
  <conditionalFormatting sqref="Z12">
    <cfRule type="expression" dxfId="11423" priority="1617">
      <formula>AND(NOT(ISBLANK(Z12)),(Z12=Z11+1))</formula>
    </cfRule>
    <cfRule type="expression" dxfId="11422" priority="1618">
      <formula>AND(NOT(ISBLANK(Z12)),(Z12&lt;=Z11))</formula>
    </cfRule>
    <cfRule type="expression" dxfId="11421" priority="1619">
      <formula>AND(NOT(ISBLANK(Z12)),(Z12&gt;Z11+1))</formula>
    </cfRule>
  </conditionalFormatting>
  <conditionalFormatting sqref="AB12">
    <cfRule type="expression" dxfId="11420" priority="1614">
      <formula>AND(NOT(ISBLANK(AB12)),(AB12=AB11+1))</formula>
    </cfRule>
    <cfRule type="expression" dxfId="11419" priority="1615">
      <formula>AND(NOT(ISBLANK(AB12)),(AB12&lt;=AB11))</formula>
    </cfRule>
    <cfRule type="expression" dxfId="11418" priority="1616">
      <formula>AND(NOT(ISBLANK(AB12)),(AB12&gt;AB11+1))</formula>
    </cfRule>
  </conditionalFormatting>
  <conditionalFormatting sqref="H22 AD22 AB22 X22 V22 T22 R22 P22 N22 L22 Z22">
    <cfRule type="expression" dxfId="11417" priority="1611">
      <formula>AND(NOT(ISBLANK(H22)),(H22&lt;H20-H20/10))</formula>
    </cfRule>
    <cfRule type="expression" dxfId="11416" priority="1612">
      <formula>AND(NOT(ISBLANK(H22)),AND(H22&gt;=H20-H20/10),(H22&lt;H20))</formula>
    </cfRule>
    <cfRule type="expression" dxfId="11415" priority="1613">
      <formula>AND(NOT(ISBLANK(H22)),(H22&gt;=H20))</formula>
    </cfRule>
  </conditionalFormatting>
  <conditionalFormatting sqref="J22">
    <cfRule type="expression" dxfId="11414" priority="1608">
      <formula>AND(NOT(ISBLANK(J22)),(J22&lt;J20-J20/10))</formula>
    </cfRule>
    <cfRule type="expression" dxfId="11413" priority="1609">
      <formula>AND(NOT(ISBLANK(J22)),AND(J22&gt;=J20-J20/10),(J22&lt;J20))</formula>
    </cfRule>
    <cfRule type="expression" dxfId="11412" priority="1610">
      <formula>AND(NOT(ISBLANK(J22)),(J22&gt;=J20))</formula>
    </cfRule>
  </conditionalFormatting>
  <conditionalFormatting sqref="H20">
    <cfRule type="expression" dxfId="11411" priority="1605">
      <formula>AND(NOT(ISBLANK(H20)),(H20&lt;H19-H19/10))</formula>
    </cfRule>
    <cfRule type="expression" dxfId="11410" priority="1606">
      <formula>AND(NOT(ISBLANK(H20)),AND(H20&gt;=H19-H19/10),(H20&lt;H19))</formula>
    </cfRule>
    <cfRule type="expression" dxfId="11409" priority="1607">
      <formula>AND(NOT(ISBLANK(H20)),(H20&gt;=H19))</formula>
    </cfRule>
  </conditionalFormatting>
  <conditionalFormatting sqref="H22">
    <cfRule type="expression" dxfId="11408" priority="1602">
      <formula>AND(NOT(ISBLANK(H22)),(H22&lt;H21-H21/10))</formula>
    </cfRule>
    <cfRule type="expression" dxfId="11407" priority="1603">
      <formula>AND(NOT(ISBLANK(H22)),AND(H22&gt;=H21-H21/10),(H22&lt;H21))</formula>
    </cfRule>
    <cfRule type="expression" dxfId="11406" priority="1604">
      <formula>AND(NOT(ISBLANK(H22)),(H22&gt;=H21))</formula>
    </cfRule>
  </conditionalFormatting>
  <conditionalFormatting sqref="L22 N22 P22 R22 T22 V22 X22 AB22 AD22 Z22 J22">
    <cfRule type="expression" dxfId="11405" priority="1599">
      <formula>AND(NOT(ISBLANK(J22)),(J22&lt;J21-J21/10))</formula>
    </cfRule>
    <cfRule type="expression" dxfId="11404" priority="1600">
      <formula>AND(NOT(ISBLANK(J22)),AND(J22&gt;=J21-J21/10),(J22&lt;J21))</formula>
    </cfRule>
    <cfRule type="expression" dxfId="11403" priority="1601">
      <formula>AND(NOT(ISBLANK(J22)),(J22&gt;=J21))</formula>
    </cfRule>
  </conditionalFormatting>
  <conditionalFormatting sqref="U22">
    <cfRule type="expression" dxfId="11402" priority="1596">
      <formula>AND(NOT(ISBLANK(U22)),(U22&lt;U21-U21/10))</formula>
    </cfRule>
    <cfRule type="expression" dxfId="11401" priority="1597">
      <formula>AND(NOT(ISBLANK(U22)),AND(U22&gt;=U21-U21/10),(U22&lt;U21))</formula>
    </cfRule>
    <cfRule type="expression" dxfId="11400" priority="1598">
      <formula>AND(NOT(ISBLANK(U22)),(U22&gt;=U21))</formula>
    </cfRule>
  </conditionalFormatting>
  <conditionalFormatting sqref="H20">
    <cfRule type="expression" dxfId="11399" priority="1593">
      <formula>AND(NOT(ISBLANK(H20)),(H20&lt;H19-H19/10))</formula>
    </cfRule>
    <cfRule type="expression" dxfId="11398" priority="1594">
      <formula>AND(NOT(ISBLANK(H20)),AND(H20&gt;=H19-H19/10),(H20&lt;H19))</formula>
    </cfRule>
    <cfRule type="expression" dxfId="11397" priority="1595">
      <formula>AND(NOT(ISBLANK(H20)),(H20&gt;=H19))</formula>
    </cfRule>
  </conditionalFormatting>
  <conditionalFormatting sqref="X42 V42 T42 R42 P42 N42 L42 J42 H42 AD42 Z42 AB42">
    <cfRule type="expression" dxfId="11396" priority="1590">
      <formula>AND(NOT(ISBLANK(H42)),(H42&lt;H41-H41/10))</formula>
    </cfRule>
    <cfRule type="expression" dxfId="11395" priority="1591">
      <formula>AND(NOT(ISBLANK(H42)),AND(H42&gt;=H41-H41/10),(H42&lt;H41))</formula>
    </cfRule>
    <cfRule type="expression" dxfId="11394" priority="1592">
      <formula>AND(NOT(ISBLANK(H42)),(H42&gt;=H41))</formula>
    </cfRule>
  </conditionalFormatting>
  <conditionalFormatting sqref="X46 V46 T46 R46 P46 N46 L46 J46 H46 AD46 AD44 H44 J44 L44 N44 P44 R44 T44 V44 X44 Z44 AB44 Z46 AB46">
    <cfRule type="expression" dxfId="11393" priority="1587">
      <formula>AND(NOT(ISBLANK(H44)),(H44&lt;H43-H43/10))</formula>
    </cfRule>
    <cfRule type="expression" dxfId="11392" priority="1588">
      <formula>AND(NOT(ISBLANK(H44)),AND(H44&gt;=H43-H43/10),(H44&lt;H43))</formula>
    </cfRule>
    <cfRule type="expression" dxfId="11391" priority="1589">
      <formula>AND(NOT(ISBLANK(H44)),(H44&gt;=H43))</formula>
    </cfRule>
  </conditionalFormatting>
  <conditionalFormatting sqref="H60 J60 L60 N60 P60 R60 T60 V60 X60 Z60 AB60 AD60 AF60">
    <cfRule type="expression" dxfId="11390" priority="1650">
      <formula>AND(NOT(ISBLANK(H60)),(H60&lt;$F60-$F60/10))</formula>
    </cfRule>
    <cfRule type="expression" dxfId="11389" priority="1651">
      <formula>AND(NOT(ISBLANK(H60)),AND(H60&gt;=$F60/10),(H60&lt;$F60))</formula>
    </cfRule>
    <cfRule type="expression" dxfId="11388" priority="1652">
      <formula>AND(NOT(ISBLANK(H60)),(H60&gt;=$F60))</formula>
    </cfRule>
  </conditionalFormatting>
  <conditionalFormatting sqref="H62 J62 L62 N62 P62 R62 T62 V62 X62 Z62 AB62 AD62 AF62">
    <cfRule type="expression" dxfId="11387" priority="1584">
      <formula>AND(NOT(ISBLANK(H62)),(H62&lt;$F62-$F62/10))</formula>
    </cfRule>
    <cfRule type="expression" dxfId="11386" priority="1585">
      <formula>AND(NOT(ISBLANK(H62)),AND(H62&gt;=$F62/10),(H62&lt;$F62))</formula>
    </cfRule>
    <cfRule type="expression" dxfId="11385" priority="1586">
      <formula>AND(NOT(ISBLANK(H62)),(H62&gt;=$F62))</formula>
    </cfRule>
  </conditionalFormatting>
  <conditionalFormatting sqref="H64 J64 L64 N64 P64 R64 T64 V64 X64 Z64 AB64 AD64 AF64">
    <cfRule type="expression" dxfId="11384" priority="1581">
      <formula>AND(NOT(ISBLANK(H64)),(H64&lt;$F64-$F64/10))</formula>
    </cfRule>
    <cfRule type="expression" dxfId="11383" priority="1582">
      <formula>AND(NOT(ISBLANK(H64)),AND(H64&gt;=$F64/10),(H64&lt;$F64))</formula>
    </cfRule>
    <cfRule type="expression" dxfId="11382" priority="1583">
      <formula>AND(NOT(ISBLANK(H64)),(H64&gt;=$F64))</formula>
    </cfRule>
  </conditionalFormatting>
  <conditionalFormatting sqref="H67 J67 L67 N67 P67 R67 T67 V67 X67 Z67 AB67 AD67 AF67">
    <cfRule type="expression" dxfId="11381" priority="1578">
      <formula>AND(NOT(ISBLANK(H67)),(H67&lt;$F67-$F67/10))</formula>
    </cfRule>
    <cfRule type="expression" dxfId="11380" priority="1579">
      <formula>AND(NOT(ISBLANK(H67)),AND(H67&gt;=$F67/10),(H67&lt;$F67))</formula>
    </cfRule>
    <cfRule type="expression" dxfId="11379" priority="1580">
      <formula>AND(NOT(ISBLANK(H67)),(H67&gt;=$F67))</formula>
    </cfRule>
  </conditionalFormatting>
  <conditionalFormatting sqref="H16">
    <cfRule type="expression" dxfId="11378" priority="1575">
      <formula>AND(NOT(ISBLANK(H16)),(H16&lt;H15-H15/10))</formula>
    </cfRule>
    <cfRule type="expression" dxfId="11377" priority="1576">
      <formula>AND(NOT(ISBLANK(H16)),AND(H16&gt;=H15-H15/10),(H16&lt;H15))</formula>
    </cfRule>
    <cfRule type="expression" dxfId="11376" priority="1577">
      <formula>AND(NOT(ISBLANK(H16)),(H16&gt;=H15))</formula>
    </cfRule>
  </conditionalFormatting>
  <conditionalFormatting sqref="L16 N16 P16 J16">
    <cfRule type="expression" dxfId="11375" priority="1572">
      <formula>AND(NOT(ISBLANK(J16)),(J16&lt;J15-J15/10))</formula>
    </cfRule>
    <cfRule type="expression" dxfId="11374" priority="1573">
      <formula>AND(NOT(ISBLANK(J16)),AND(J16&gt;=J15-J15/10),(J16&lt;J15))</formula>
    </cfRule>
    <cfRule type="expression" dxfId="11373" priority="1574">
      <formula>AND(NOT(ISBLANK(J16)),(J16&gt;=J15))</formula>
    </cfRule>
  </conditionalFormatting>
  <conditionalFormatting sqref="H18">
    <cfRule type="expression" dxfId="11372" priority="1569">
      <formula>AND(NOT(ISBLANK(H18)),(H18&lt;H17-H17/10))</formula>
    </cfRule>
    <cfRule type="expression" dxfId="11371" priority="1570">
      <formula>AND(NOT(ISBLANK(H18)),AND(H18&gt;=H17-H17/10),(H18&lt;H17))</formula>
    </cfRule>
    <cfRule type="expression" dxfId="11370" priority="1571">
      <formula>AND(NOT(ISBLANK(H18)),(H18&gt;=H17))</formula>
    </cfRule>
  </conditionalFormatting>
  <conditionalFormatting sqref="L18 N18 P18 J18">
    <cfRule type="expression" dxfId="11369" priority="1566">
      <formula>AND(NOT(ISBLANK(J18)),(J18&lt;J17-J17/10))</formula>
    </cfRule>
    <cfRule type="expression" dxfId="11368" priority="1567">
      <formula>AND(NOT(ISBLANK(J18)),AND(J18&gt;=J17-J17/10),(J18&lt;J17))</formula>
    </cfRule>
    <cfRule type="expression" dxfId="11367" priority="1568">
      <formula>AND(NOT(ISBLANK(J18)),(J18&gt;=J17))</formula>
    </cfRule>
  </conditionalFormatting>
  <conditionalFormatting sqref="H22 P22 N22 L22">
    <cfRule type="expression" dxfId="11366" priority="1563">
      <formula>AND(NOT(ISBLANK(H22)),(H22&lt;H20-H20/10))</formula>
    </cfRule>
    <cfRule type="expression" dxfId="11365" priority="1564">
      <formula>AND(NOT(ISBLANK(H22)),AND(H22&gt;=H20-H20/10),(H22&lt;H20))</formula>
    </cfRule>
    <cfRule type="expression" dxfId="11364" priority="1565">
      <formula>AND(NOT(ISBLANK(H22)),(H22&gt;=H20))</formula>
    </cfRule>
  </conditionalFormatting>
  <conditionalFormatting sqref="J22">
    <cfRule type="expression" dxfId="11363" priority="1560">
      <formula>AND(NOT(ISBLANK(J22)),(J22&lt;J20-J20/10))</formula>
    </cfRule>
    <cfRule type="expression" dxfId="11362" priority="1561">
      <formula>AND(NOT(ISBLANK(J22)),AND(J22&gt;=J20-J20/10),(J22&lt;J20))</formula>
    </cfRule>
    <cfRule type="expression" dxfId="11361" priority="1562">
      <formula>AND(NOT(ISBLANK(J22)),(J22&gt;=J20))</formula>
    </cfRule>
  </conditionalFormatting>
  <conditionalFormatting sqref="H20">
    <cfRule type="expression" dxfId="11360" priority="1557">
      <formula>AND(NOT(ISBLANK(H20)),(H20&lt;H19-H19/10))</formula>
    </cfRule>
    <cfRule type="expression" dxfId="11359" priority="1558">
      <formula>AND(NOT(ISBLANK(H20)),AND(H20&gt;=H19-H19/10),(H20&lt;H19))</formula>
    </cfRule>
    <cfRule type="expression" dxfId="11358" priority="1559">
      <formula>AND(NOT(ISBLANK(H20)),(H20&gt;=H19))</formula>
    </cfRule>
  </conditionalFormatting>
  <conditionalFormatting sqref="P20 N20 L20 J20">
    <cfRule type="expression" dxfId="11357" priority="1554">
      <formula>AND(NOT(ISBLANK(J20)),(J20&lt;J19-J19/10))</formula>
    </cfRule>
    <cfRule type="expression" dxfId="11356" priority="1555">
      <formula>AND(NOT(ISBLANK(J20)),AND(J20&gt;=J19-J19/10),(J20&lt;J19))</formula>
    </cfRule>
    <cfRule type="expression" dxfId="11355" priority="1556">
      <formula>AND(NOT(ISBLANK(J20)),(J20&gt;=J19))</formula>
    </cfRule>
  </conditionalFormatting>
  <conditionalFormatting sqref="H22">
    <cfRule type="expression" dxfId="11354" priority="1551">
      <formula>AND(NOT(ISBLANK(H22)),(H22&lt;H21-H21/10))</formula>
    </cfRule>
    <cfRule type="expression" dxfId="11353" priority="1552">
      <formula>AND(NOT(ISBLANK(H22)),AND(H22&gt;=H21-H21/10),(H22&lt;H21))</formula>
    </cfRule>
    <cfRule type="expression" dxfId="11352" priority="1553">
      <formula>AND(NOT(ISBLANK(H22)),(H22&gt;=H21))</formula>
    </cfRule>
  </conditionalFormatting>
  <conditionalFormatting sqref="L22 N22 P22 J22">
    <cfRule type="expression" dxfId="11351" priority="1548">
      <formula>AND(NOT(ISBLANK(J22)),(J22&lt;J21-J21/10))</formula>
    </cfRule>
    <cfRule type="expression" dxfId="11350" priority="1549">
      <formula>AND(NOT(ISBLANK(J22)),AND(J22&gt;=J21-J21/10),(J22&lt;J21))</formula>
    </cfRule>
    <cfRule type="expression" dxfId="11349" priority="1550">
      <formula>AND(NOT(ISBLANK(J22)),(J22&gt;=J21))</formula>
    </cfRule>
  </conditionalFormatting>
  <conditionalFormatting sqref="H20">
    <cfRule type="expression" dxfId="11348" priority="1545">
      <formula>AND(NOT(ISBLANK(H20)),(H20&lt;H19-H19/10))</formula>
    </cfRule>
    <cfRule type="expression" dxfId="11347" priority="1546">
      <formula>AND(NOT(ISBLANK(H20)),AND(H20&gt;=H19-H19/10),(H20&lt;H19))</formula>
    </cfRule>
    <cfRule type="expression" dxfId="11346" priority="1547">
      <formula>AND(NOT(ISBLANK(H20)),(H20&gt;=H19))</formula>
    </cfRule>
  </conditionalFormatting>
  <conditionalFormatting sqref="P20 N20 L20 J20">
    <cfRule type="expression" dxfId="11345" priority="1542">
      <formula>AND(NOT(ISBLANK(J20)),(J20&lt;J19-J19/10))</formula>
    </cfRule>
    <cfRule type="expression" dxfId="11344" priority="1543">
      <formula>AND(NOT(ISBLANK(J20)),AND(J20&gt;=J19-J19/10),(J20&lt;J19))</formula>
    </cfRule>
    <cfRule type="expression" dxfId="11343" priority="1544">
      <formula>AND(NOT(ISBLANK(J20)),(J20&gt;=J19))</formula>
    </cfRule>
  </conditionalFormatting>
  <conditionalFormatting sqref="P42 N42 L42 J42 H42">
    <cfRule type="expression" dxfId="11342" priority="1539">
      <formula>AND(NOT(ISBLANK(H42)),(H42&lt;H41-H41/10))</formula>
    </cfRule>
    <cfRule type="expression" dxfId="11341" priority="1540">
      <formula>AND(NOT(ISBLANK(H42)),AND(H42&gt;=H41-H41/10),(H42&lt;H41))</formula>
    </cfRule>
    <cfRule type="expression" dxfId="11340" priority="1541">
      <formula>AND(NOT(ISBLANK(H42)),(H42&gt;=H41))</formula>
    </cfRule>
  </conditionalFormatting>
  <conditionalFormatting sqref="P46 N46 P44 L46 J46 H46 H44 J44 L44 N44">
    <cfRule type="expression" dxfId="11339" priority="1536">
      <formula>AND(NOT(ISBLANK(H44)),(H44&lt;H43-H43/10))</formula>
    </cfRule>
    <cfRule type="expression" dxfId="11338" priority="1537">
      <formula>AND(NOT(ISBLANK(H44)),AND(H44&gt;=H43-H43/10),(H44&lt;H43))</formula>
    </cfRule>
    <cfRule type="expression" dxfId="11337" priority="1538">
      <formula>AND(NOT(ISBLANK(H44)),(H44&gt;=H43))</formula>
    </cfRule>
  </conditionalFormatting>
  <conditionalFormatting sqref="N42">
    <cfRule type="expression" dxfId="11336" priority="1533">
      <formula>AND(NOT(ISBLANK(N42)),(N42&lt;N41-N41/10))</formula>
    </cfRule>
    <cfRule type="expression" dxfId="11335" priority="1534">
      <formula>AND(NOT(ISBLANK(N42)),AND(N42&gt;=N41-N41/10),(N42&lt;N41))</formula>
    </cfRule>
    <cfRule type="expression" dxfId="11334" priority="1535">
      <formula>AND(NOT(ISBLANK(N42)),(N42&gt;=N41))</formula>
    </cfRule>
  </conditionalFormatting>
  <conditionalFormatting sqref="L42">
    <cfRule type="expression" dxfId="11333" priority="1530">
      <formula>AND(NOT(ISBLANK(L42)),(L42&lt;L41-L41/10))</formula>
    </cfRule>
    <cfRule type="expression" dxfId="11332" priority="1531">
      <formula>AND(NOT(ISBLANK(L42)),AND(L42&gt;=L41-L41/10),(L42&lt;L41))</formula>
    </cfRule>
    <cfRule type="expression" dxfId="11331" priority="1532">
      <formula>AND(NOT(ISBLANK(L42)),(L42&gt;=L41))</formula>
    </cfRule>
  </conditionalFormatting>
  <conditionalFormatting sqref="J42">
    <cfRule type="expression" dxfId="11330" priority="1527">
      <formula>AND(NOT(ISBLANK(J42)),(J42&lt;J41-J41/10))</formula>
    </cfRule>
    <cfRule type="expression" dxfId="11329" priority="1528">
      <formula>AND(NOT(ISBLANK(J42)),AND(J42&gt;=J41-J41/10),(J42&lt;J41))</formula>
    </cfRule>
    <cfRule type="expression" dxfId="11328" priority="1529">
      <formula>AND(NOT(ISBLANK(J42)),(J42&gt;=J41))</formula>
    </cfRule>
  </conditionalFormatting>
  <conditionalFormatting sqref="H42">
    <cfRule type="expression" dxfId="11327" priority="1524">
      <formula>AND(NOT(ISBLANK(H42)),(H42&lt;H41-H41/10))</formula>
    </cfRule>
    <cfRule type="expression" dxfId="11326" priority="1525">
      <formula>AND(NOT(ISBLANK(H42)),AND(H42&gt;=H41-H41/10),(H42&lt;H41))</formula>
    </cfRule>
    <cfRule type="expression" dxfId="11325" priority="1526">
      <formula>AND(NOT(ISBLANK(H42)),(H42&gt;=H41))</formula>
    </cfRule>
  </conditionalFormatting>
  <conditionalFormatting sqref="R60">
    <cfRule type="expression" dxfId="11324" priority="1521">
      <formula>AND(NOT(ISBLANK(R60)),(R60&lt;$F60-$F60/10))</formula>
    </cfRule>
    <cfRule type="expression" dxfId="11323" priority="1522">
      <formula>AND(NOT(ISBLANK(R60)),AND(R60&gt;=$F60/10),(R60&lt;$F60))</formula>
    </cfRule>
    <cfRule type="expression" dxfId="11322" priority="1523">
      <formula>AND(NOT(ISBLANK(R60)),(R60&gt;=$F60))</formula>
    </cfRule>
  </conditionalFormatting>
  <conditionalFormatting sqref="R62">
    <cfRule type="expression" dxfId="11321" priority="1518">
      <formula>AND(NOT(ISBLANK(R62)),(R62&lt;$F62-$F62/10))</formula>
    </cfRule>
    <cfRule type="expression" dxfId="11320" priority="1519">
      <formula>AND(NOT(ISBLANK(R62)),AND(R62&gt;=$F62/10),(R62&lt;$F62))</formula>
    </cfRule>
    <cfRule type="expression" dxfId="11319" priority="1520">
      <formula>AND(NOT(ISBLANK(R62)),(R62&gt;=$F62))</formula>
    </cfRule>
  </conditionalFormatting>
  <conditionalFormatting sqref="R64">
    <cfRule type="expression" dxfId="11318" priority="1515">
      <formula>AND(NOT(ISBLANK(R64)),(R64&lt;$F64-$F64/10))</formula>
    </cfRule>
    <cfRule type="expression" dxfId="11317" priority="1516">
      <formula>AND(NOT(ISBLANK(R64)),AND(R64&gt;=$F64/10),(R64&lt;$F64))</formula>
    </cfRule>
    <cfRule type="expression" dxfId="11316" priority="1517">
      <formula>AND(NOT(ISBLANK(R64)),(R64&gt;=$F64))</formula>
    </cfRule>
  </conditionalFormatting>
  <conditionalFormatting sqref="R67">
    <cfRule type="expression" dxfId="11315" priority="1512">
      <formula>AND(NOT(ISBLANK(R67)),(R67&lt;$F67-$F67/10))</formula>
    </cfRule>
    <cfRule type="expression" dxfId="11314" priority="1513">
      <formula>AND(NOT(ISBLANK(R67)),AND(R67&gt;=$F67/10),(R67&lt;$F67))</formula>
    </cfRule>
    <cfRule type="expression" dxfId="11313" priority="1514">
      <formula>AND(NOT(ISBLANK(R67)),(R67&gt;=$F67))</formula>
    </cfRule>
  </conditionalFormatting>
  <conditionalFormatting sqref="R8">
    <cfRule type="expression" dxfId="11312" priority="1509">
      <formula>AND(NOT(ISBLANK(R8)),(R8=R7+1))</formula>
    </cfRule>
    <cfRule type="expression" dxfId="11311" priority="1510">
      <formula>AND(NOT(ISBLANK(R8)),(R8&lt;=R7))</formula>
    </cfRule>
    <cfRule type="expression" dxfId="11310" priority="1511">
      <formula>AND(NOT(ISBLANK(R8)),(R8&gt;R7+1))</formula>
    </cfRule>
  </conditionalFormatting>
  <conditionalFormatting sqref="R10">
    <cfRule type="expression" dxfId="11309" priority="1506">
      <formula>AND(NOT(ISBLANK(R10)),(R10&gt;R9+R10/10))</formula>
    </cfRule>
    <cfRule type="expression" dxfId="11308" priority="1507">
      <formula>AND(NOT(ISBLANK(R10)),AND(R10&lt;=R9+R9/10),(R10&gt;R9))</formula>
    </cfRule>
    <cfRule type="expression" dxfId="11307" priority="1508">
      <formula>AND(NOT(ISBLANK(R10)),(R10&lt;=R9))</formula>
    </cfRule>
  </conditionalFormatting>
  <conditionalFormatting sqref="R12">
    <cfRule type="expression" dxfId="11306" priority="1503">
      <formula>AND(NOT(ISBLANK(R12)),(R12=R11+1))</formula>
    </cfRule>
    <cfRule type="expression" dxfId="11305" priority="1504">
      <formula>AND(NOT(ISBLANK(R12)),(R12&lt;=R11))</formula>
    </cfRule>
    <cfRule type="expression" dxfId="11304" priority="1505">
      <formula>AND(NOT(ISBLANK(R12)),(R12&gt;R11+1))</formula>
    </cfRule>
  </conditionalFormatting>
  <conditionalFormatting sqref="R42">
    <cfRule type="expression" dxfId="11303" priority="1500">
      <formula>AND(NOT(ISBLANK(R42)),(R42&lt;R41-R41/10))</formula>
    </cfRule>
    <cfRule type="expression" dxfId="11302" priority="1501">
      <formula>AND(NOT(ISBLANK(R42)),AND(R42&gt;=R41-R41/10),(R42&lt;R41))</formula>
    </cfRule>
    <cfRule type="expression" dxfId="11301" priority="1502">
      <formula>AND(NOT(ISBLANK(R42)),(R42&gt;=R41))</formula>
    </cfRule>
  </conditionalFormatting>
  <conditionalFormatting sqref="R46 R44">
    <cfRule type="expression" dxfId="11300" priority="1497">
      <formula>AND(NOT(ISBLANK(R44)),(R44&lt;R43-R43/10))</formula>
    </cfRule>
    <cfRule type="expression" dxfId="11299" priority="1498">
      <formula>AND(NOT(ISBLANK(R44)),AND(R44&gt;=R43-R43/10),(R44&lt;R43))</formula>
    </cfRule>
    <cfRule type="expression" dxfId="11298" priority="1499">
      <formula>AND(NOT(ISBLANK(R44)),(R44&gt;=R43))</formula>
    </cfRule>
  </conditionalFormatting>
  <conditionalFormatting sqref="AF8">
    <cfRule type="expression" dxfId="11297" priority="1494">
      <formula>AND(NOT(ISBLANK(AF8)),(AF8=AF7+1))</formula>
    </cfRule>
    <cfRule type="expression" dxfId="11296" priority="1495">
      <formula>AND(NOT(ISBLANK(AF8)),(AF8&lt;=AF7))</formula>
    </cfRule>
    <cfRule type="expression" dxfId="11295" priority="1496">
      <formula>AND(NOT(ISBLANK(AF8)),(AF8&gt;AF7+1))</formula>
    </cfRule>
  </conditionalFormatting>
  <conditionalFormatting sqref="AF10">
    <cfRule type="expression" dxfId="11294" priority="1491">
      <formula>AND(NOT(ISBLANK(AF10)),(AF10&gt;AF9+AF10/10))</formula>
    </cfRule>
    <cfRule type="expression" dxfId="11293" priority="1492">
      <formula>AND(NOT(ISBLANK(AF10)),AND(AF10&lt;=AF9+AF9/10),(AF10&gt;AF9))</formula>
    </cfRule>
    <cfRule type="expression" dxfId="11292" priority="1493">
      <formula>AND(NOT(ISBLANK(AF10)),(AF10&lt;=AF9))</formula>
    </cfRule>
  </conditionalFormatting>
  <conditionalFormatting sqref="AF12">
    <cfRule type="expression" dxfId="11291" priority="1488">
      <formula>AND(NOT(ISBLANK(AF12)),(AF12=AF11+1))</formula>
    </cfRule>
    <cfRule type="expression" dxfId="11290" priority="1489">
      <formula>AND(NOT(ISBLANK(AF12)),(AF12&lt;=AF11))</formula>
    </cfRule>
    <cfRule type="expression" dxfId="11289" priority="1490">
      <formula>AND(NOT(ISBLANK(AF12)),(AF12&gt;AF11+1))</formula>
    </cfRule>
  </conditionalFormatting>
  <conditionalFormatting sqref="AF12">
    <cfRule type="expression" dxfId="11288" priority="1485">
      <formula>AND(NOT(ISBLANK(AF12)),(AF12=AF11+1))</formula>
    </cfRule>
    <cfRule type="expression" dxfId="11287" priority="1486">
      <formula>AND(NOT(ISBLANK(AF12)),(AF12&lt;=AF11))</formula>
    </cfRule>
    <cfRule type="expression" dxfId="11286" priority="1487">
      <formula>AND(NOT(ISBLANK(AF12)),(AF12&gt;AF11+1))</formula>
    </cfRule>
  </conditionalFormatting>
  <conditionalFormatting sqref="J12">
    <cfRule type="expression" dxfId="11285" priority="1482">
      <formula>AND(NOT(ISBLANK(J12)),(J12=J11+1))</formula>
    </cfRule>
    <cfRule type="expression" dxfId="11284" priority="1483">
      <formula>AND(NOT(ISBLANK(J12)),(J12&lt;=J11))</formula>
    </cfRule>
    <cfRule type="expression" dxfId="11283" priority="1484">
      <formula>AND(NOT(ISBLANK(J12)),(J12&gt;J11+1))</formula>
    </cfRule>
  </conditionalFormatting>
  <conditionalFormatting sqref="L12">
    <cfRule type="expression" dxfId="11282" priority="1479">
      <formula>AND(NOT(ISBLANK(L12)),(L12=L11+1))</formula>
    </cfRule>
    <cfRule type="expression" dxfId="11281" priority="1480">
      <formula>AND(NOT(ISBLANK(L12)),(L12&lt;=L11))</formula>
    </cfRule>
    <cfRule type="expression" dxfId="11280" priority="1481">
      <formula>AND(NOT(ISBLANK(L12)),(L12&gt;L11+1))</formula>
    </cfRule>
  </conditionalFormatting>
  <conditionalFormatting sqref="N12">
    <cfRule type="expression" dxfId="11279" priority="1476">
      <formula>AND(NOT(ISBLANK(N12)),(N12=N11+1))</formula>
    </cfRule>
    <cfRule type="expression" dxfId="11278" priority="1477">
      <formula>AND(NOT(ISBLANK(N12)),(N12&lt;=N11))</formula>
    </cfRule>
    <cfRule type="expression" dxfId="11277" priority="1478">
      <formula>AND(NOT(ISBLANK(N12)),(N12&gt;N11+1))</formula>
    </cfRule>
  </conditionalFormatting>
  <conditionalFormatting sqref="P12">
    <cfRule type="expression" dxfId="11276" priority="1473">
      <formula>AND(NOT(ISBLANK(P12)),(P12=P11+1))</formula>
    </cfRule>
    <cfRule type="expression" dxfId="11275" priority="1474">
      <formula>AND(NOT(ISBLANK(P12)),(P12&lt;=P11))</formula>
    </cfRule>
    <cfRule type="expression" dxfId="11274" priority="1475">
      <formula>AND(NOT(ISBLANK(P12)),(P12&gt;P11+1))</formula>
    </cfRule>
  </conditionalFormatting>
  <conditionalFormatting sqref="R12">
    <cfRule type="expression" dxfId="11273" priority="1470">
      <formula>AND(NOT(ISBLANK(R12)),(R12=R11+1))</formula>
    </cfRule>
    <cfRule type="expression" dxfId="11272" priority="1471">
      <formula>AND(NOT(ISBLANK(R12)),(R12&lt;=R11))</formula>
    </cfRule>
    <cfRule type="expression" dxfId="11271" priority="1472">
      <formula>AND(NOT(ISBLANK(R12)),(R12&gt;R11+1))</formula>
    </cfRule>
  </conditionalFormatting>
  <conditionalFormatting sqref="T12">
    <cfRule type="expression" dxfId="11270" priority="1467">
      <formula>AND(NOT(ISBLANK(T12)),(T12=T11+1))</formula>
    </cfRule>
    <cfRule type="expression" dxfId="11269" priority="1468">
      <formula>AND(NOT(ISBLANK(T12)),(T12&lt;=T11))</formula>
    </cfRule>
    <cfRule type="expression" dxfId="11268" priority="1469">
      <formula>AND(NOT(ISBLANK(T12)),(T12&gt;T11+1))</formula>
    </cfRule>
  </conditionalFormatting>
  <conditionalFormatting sqref="V12">
    <cfRule type="expression" dxfId="11267" priority="1464">
      <formula>AND(NOT(ISBLANK(V12)),(V12=V11+1))</formula>
    </cfRule>
    <cfRule type="expression" dxfId="11266" priority="1465">
      <formula>AND(NOT(ISBLANK(V12)),(V12&lt;=V11))</formula>
    </cfRule>
    <cfRule type="expression" dxfId="11265" priority="1466">
      <formula>AND(NOT(ISBLANK(V12)),(V12&gt;V11+1))</formula>
    </cfRule>
  </conditionalFormatting>
  <conditionalFormatting sqref="X12">
    <cfRule type="expression" dxfId="11264" priority="1461">
      <formula>AND(NOT(ISBLANK(X12)),(X12=X11+1))</formula>
    </cfRule>
    <cfRule type="expression" dxfId="11263" priority="1462">
      <formula>AND(NOT(ISBLANK(X12)),(X12&lt;=X11))</formula>
    </cfRule>
    <cfRule type="expression" dxfId="11262" priority="1463">
      <formula>AND(NOT(ISBLANK(X12)),(X12&gt;X11+1))</formula>
    </cfRule>
  </conditionalFormatting>
  <conditionalFormatting sqref="Z12">
    <cfRule type="expression" dxfId="11261" priority="1458">
      <formula>AND(NOT(ISBLANK(Z12)),(Z12=Z11+1))</formula>
    </cfRule>
    <cfRule type="expression" dxfId="11260" priority="1459">
      <formula>AND(NOT(ISBLANK(Z12)),(Z12&lt;=Z11))</formula>
    </cfRule>
    <cfRule type="expression" dxfId="11259" priority="1460">
      <formula>AND(NOT(ISBLANK(Z12)),(Z12&gt;Z11+1))</formula>
    </cfRule>
  </conditionalFormatting>
  <conditionalFormatting sqref="AB12">
    <cfRule type="expression" dxfId="11258" priority="1455">
      <formula>AND(NOT(ISBLANK(AB12)),(AB12=AB11+1))</formula>
    </cfRule>
    <cfRule type="expression" dxfId="11257" priority="1456">
      <formula>AND(NOT(ISBLANK(AB12)),(AB12&lt;=AB11))</formula>
    </cfRule>
    <cfRule type="expression" dxfId="11256" priority="1457">
      <formula>AND(NOT(ISBLANK(AB12)),(AB12&gt;AB11+1))</formula>
    </cfRule>
  </conditionalFormatting>
  <conditionalFormatting sqref="AD12">
    <cfRule type="expression" dxfId="11255" priority="1452">
      <formula>AND(NOT(ISBLANK(AD12)),(AD12=AD11+1))</formula>
    </cfRule>
    <cfRule type="expression" dxfId="11254" priority="1453">
      <formula>AND(NOT(ISBLANK(AD12)),(AD12&lt;=AD11))</formula>
    </cfRule>
    <cfRule type="expression" dxfId="11253" priority="1454">
      <formula>AND(NOT(ISBLANK(AD12)),(AD12&gt;AD11+1))</formula>
    </cfRule>
  </conditionalFormatting>
  <conditionalFormatting sqref="J8">
    <cfRule type="expression" dxfId="11252" priority="1449">
      <formula>AND(NOT(ISBLANK(J8)),(J8=J7+1))</formula>
    </cfRule>
    <cfRule type="expression" dxfId="11251" priority="1450">
      <formula>AND(NOT(ISBLANK(J8)),(J8&lt;=J7))</formula>
    </cfRule>
    <cfRule type="expression" dxfId="11250" priority="1451">
      <formula>AND(NOT(ISBLANK(J8)),(J8&gt;J7+1))</formula>
    </cfRule>
  </conditionalFormatting>
  <conditionalFormatting sqref="L8">
    <cfRule type="expression" dxfId="11249" priority="1446">
      <formula>AND(NOT(ISBLANK(L8)),(L8=L7+1))</formula>
    </cfRule>
    <cfRule type="expression" dxfId="11248" priority="1447">
      <formula>AND(NOT(ISBLANK(L8)),(L8&lt;=L7))</formula>
    </cfRule>
    <cfRule type="expression" dxfId="11247" priority="1448">
      <formula>AND(NOT(ISBLANK(L8)),(L8&gt;L7+1))</formula>
    </cfRule>
  </conditionalFormatting>
  <conditionalFormatting sqref="N8">
    <cfRule type="expression" dxfId="11246" priority="1443">
      <formula>AND(NOT(ISBLANK(N8)),(N8=N7+1))</formula>
    </cfRule>
    <cfRule type="expression" dxfId="11245" priority="1444">
      <formula>AND(NOT(ISBLANK(N8)),(N8&lt;=N7))</formula>
    </cfRule>
    <cfRule type="expression" dxfId="11244" priority="1445">
      <formula>AND(NOT(ISBLANK(N8)),(N8&gt;N7+1))</formula>
    </cfRule>
  </conditionalFormatting>
  <conditionalFormatting sqref="P8">
    <cfRule type="expression" dxfId="11243" priority="1440">
      <formula>AND(NOT(ISBLANK(P8)),(P8=P7+1))</formula>
    </cfRule>
    <cfRule type="expression" dxfId="11242" priority="1441">
      <formula>AND(NOT(ISBLANK(P8)),(P8&lt;=P7))</formula>
    </cfRule>
    <cfRule type="expression" dxfId="11241" priority="1442">
      <formula>AND(NOT(ISBLANK(P8)),(P8&gt;P7+1))</formula>
    </cfRule>
  </conditionalFormatting>
  <conditionalFormatting sqref="R8">
    <cfRule type="expression" dxfId="11240" priority="1437">
      <formula>AND(NOT(ISBLANK(R8)),(R8=R7+1))</formula>
    </cfRule>
    <cfRule type="expression" dxfId="11239" priority="1438">
      <formula>AND(NOT(ISBLANK(R8)),(R8&lt;=R7))</formula>
    </cfRule>
    <cfRule type="expression" dxfId="11238" priority="1439">
      <formula>AND(NOT(ISBLANK(R8)),(R8&gt;R7+1))</formula>
    </cfRule>
  </conditionalFormatting>
  <conditionalFormatting sqref="T8">
    <cfRule type="expression" dxfId="11237" priority="1434">
      <formula>AND(NOT(ISBLANK(T8)),(T8=T7+1))</formula>
    </cfRule>
    <cfRule type="expression" dxfId="11236" priority="1435">
      <formula>AND(NOT(ISBLANK(T8)),(T8&lt;=T7))</formula>
    </cfRule>
    <cfRule type="expression" dxfId="11235" priority="1436">
      <formula>AND(NOT(ISBLANK(T8)),(T8&gt;T7+1))</formula>
    </cfRule>
  </conditionalFormatting>
  <conditionalFormatting sqref="V8">
    <cfRule type="expression" dxfId="11234" priority="1431">
      <formula>AND(NOT(ISBLANK(V8)),(V8=V7+1))</formula>
    </cfRule>
    <cfRule type="expression" dxfId="11233" priority="1432">
      <formula>AND(NOT(ISBLANK(V8)),(V8&lt;=V7))</formula>
    </cfRule>
    <cfRule type="expression" dxfId="11232" priority="1433">
      <formula>AND(NOT(ISBLANK(V8)),(V8&gt;V7+1))</formula>
    </cfRule>
  </conditionalFormatting>
  <conditionalFormatting sqref="X8">
    <cfRule type="expression" dxfId="11231" priority="1428">
      <formula>AND(NOT(ISBLANK(X8)),(X8=X7+1))</formula>
    </cfRule>
    <cfRule type="expression" dxfId="11230" priority="1429">
      <formula>AND(NOT(ISBLANK(X8)),(X8&lt;=X7))</formula>
    </cfRule>
    <cfRule type="expression" dxfId="11229" priority="1430">
      <formula>AND(NOT(ISBLANK(X8)),(X8&gt;X7+1))</formula>
    </cfRule>
  </conditionalFormatting>
  <conditionalFormatting sqref="Z8">
    <cfRule type="expression" dxfId="11228" priority="1425">
      <formula>AND(NOT(ISBLANK(Z8)),(Z8=Z7+1))</formula>
    </cfRule>
    <cfRule type="expression" dxfId="11227" priority="1426">
      <formula>AND(NOT(ISBLANK(Z8)),(Z8&lt;=Z7))</formula>
    </cfRule>
    <cfRule type="expression" dxfId="11226" priority="1427">
      <formula>AND(NOT(ISBLANK(Z8)),(Z8&gt;Z7+1))</formula>
    </cfRule>
  </conditionalFormatting>
  <conditionalFormatting sqref="AB8">
    <cfRule type="expression" dxfId="11225" priority="1422">
      <formula>AND(NOT(ISBLANK(AB8)),(AB8=AB7+1))</formula>
    </cfRule>
    <cfRule type="expression" dxfId="11224" priority="1423">
      <formula>AND(NOT(ISBLANK(AB8)),(AB8&lt;=AB7))</formula>
    </cfRule>
    <cfRule type="expression" dxfId="11223" priority="1424">
      <formula>AND(NOT(ISBLANK(AB8)),(AB8&gt;AB7+1))</formula>
    </cfRule>
  </conditionalFormatting>
  <conditionalFormatting sqref="AD8">
    <cfRule type="expression" dxfId="11222" priority="1419">
      <formula>AND(NOT(ISBLANK(AD8)),(AD8=AD7+1))</formula>
    </cfRule>
    <cfRule type="expression" dxfId="11221" priority="1420">
      <formula>AND(NOT(ISBLANK(AD8)),(AD8&lt;=AD7))</formula>
    </cfRule>
    <cfRule type="expression" dxfId="11220" priority="1421">
      <formula>AND(NOT(ISBLANK(AD8)),(AD8&gt;AD7+1))</formula>
    </cfRule>
  </conditionalFormatting>
  <conditionalFormatting sqref="AF16">
    <cfRule type="expression" dxfId="11219" priority="1416">
      <formula>AND(NOT(ISBLANK(AF16)),(AF16&lt;AF15-AF15/10))</formula>
    </cfRule>
    <cfRule type="expression" dxfId="11218" priority="1417">
      <formula>AND(NOT(ISBLANK(AF16)),AND(AF16&gt;=AF15-AF15/10),(AF16&lt;AF15))</formula>
    </cfRule>
    <cfRule type="expression" dxfId="11217" priority="1418">
      <formula>AND(NOT(ISBLANK(AF16)),(AF16&gt;=AF15))</formula>
    </cfRule>
  </conditionalFormatting>
  <conditionalFormatting sqref="AF16">
    <cfRule type="expression" dxfId="11216" priority="1413">
      <formula>AND(NOT(ISBLANK(AF16)),(AF16&lt;AF15-AF15/10))</formula>
    </cfRule>
    <cfRule type="expression" dxfId="11215" priority="1414">
      <formula>AND(NOT(ISBLANK(AF16)),AND(AF16&gt;=AF15-AF15/10),(AF16&lt;AF15))</formula>
    </cfRule>
    <cfRule type="expression" dxfId="11214" priority="1415">
      <formula>AND(NOT(ISBLANK(AF16)),(AF16&gt;=AF15))</formula>
    </cfRule>
  </conditionalFormatting>
  <conditionalFormatting sqref="AF18">
    <cfRule type="expression" dxfId="11213" priority="1410">
      <formula>AND(NOT(ISBLANK(AF18)),(AF18&lt;AF17-AF17/10))</formula>
    </cfRule>
    <cfRule type="expression" dxfId="11212" priority="1411">
      <formula>AND(NOT(ISBLANK(AF18)),AND(AF18&gt;=AF17-AF17/10),(AF18&lt;AF17))</formula>
    </cfRule>
    <cfRule type="expression" dxfId="11211" priority="1412">
      <formula>AND(NOT(ISBLANK(AF18)),(AF18&gt;=AF17))</formula>
    </cfRule>
  </conditionalFormatting>
  <conditionalFormatting sqref="AF18">
    <cfRule type="expression" dxfId="11210" priority="1407">
      <formula>AND(NOT(ISBLANK(AF18)),(AF18&lt;AF17-AF17/10))</formula>
    </cfRule>
    <cfRule type="expression" dxfId="11209" priority="1408">
      <formula>AND(NOT(ISBLANK(AF18)),AND(AF18&gt;=AF17-AF17/10),(AF18&lt;AF17))</formula>
    </cfRule>
    <cfRule type="expression" dxfId="11208" priority="1409">
      <formula>AND(NOT(ISBLANK(AF18)),(AF18&gt;=AF17))</formula>
    </cfRule>
  </conditionalFormatting>
  <conditionalFormatting sqref="V60">
    <cfRule type="expression" dxfId="11207" priority="1404">
      <formula>AND(NOT(ISBLANK(V60)),(V60&lt;$F60-$F60/10))</formula>
    </cfRule>
    <cfRule type="expression" dxfId="11206" priority="1405">
      <formula>AND(NOT(ISBLANK(V60)),AND(V60&gt;=$F60/10),(V60&lt;$F60))</formula>
    </cfRule>
    <cfRule type="expression" dxfId="11205" priority="1406">
      <formula>AND(NOT(ISBLANK(V60)),(V60&gt;=$F60))</formula>
    </cfRule>
  </conditionalFormatting>
  <conditionalFormatting sqref="V62">
    <cfRule type="expression" dxfId="11204" priority="1401">
      <formula>AND(NOT(ISBLANK(V62)),(V62&lt;$F62-$F62/10))</formula>
    </cfRule>
    <cfRule type="expression" dxfId="11203" priority="1402">
      <formula>AND(NOT(ISBLANK(V62)),AND(V62&gt;=$F62/10),(V62&lt;$F62))</formula>
    </cfRule>
    <cfRule type="expression" dxfId="11202" priority="1403">
      <formula>AND(NOT(ISBLANK(V62)),(V62&gt;=$F62))</formula>
    </cfRule>
  </conditionalFormatting>
  <conditionalFormatting sqref="V64">
    <cfRule type="expression" dxfId="11201" priority="1398">
      <formula>AND(NOT(ISBLANK(V64)),(V64&lt;$F64-$F64/10))</formula>
    </cfRule>
    <cfRule type="expression" dxfId="11200" priority="1399">
      <formula>AND(NOT(ISBLANK(V64)),AND(V64&gt;=$F64/10),(V64&lt;$F64))</formula>
    </cfRule>
    <cfRule type="expression" dxfId="11199" priority="1400">
      <formula>AND(NOT(ISBLANK(V64)),(V64&gt;=$F64))</formula>
    </cfRule>
  </conditionalFormatting>
  <conditionalFormatting sqref="V67">
    <cfRule type="expression" dxfId="11198" priority="1395">
      <formula>AND(NOT(ISBLANK(V67)),(V67&lt;$F67-$F67/10))</formula>
    </cfRule>
    <cfRule type="expression" dxfId="11197" priority="1396">
      <formula>AND(NOT(ISBLANK(V67)),AND(V67&gt;=$F67/10),(V67&lt;$F67))</formula>
    </cfRule>
    <cfRule type="expression" dxfId="11196" priority="1397">
      <formula>AND(NOT(ISBLANK(V67)),(V67&gt;=$F67))</formula>
    </cfRule>
  </conditionalFormatting>
  <conditionalFormatting sqref="V64">
    <cfRule type="expression" dxfId="11195" priority="1392">
      <formula>AND(NOT(ISBLANK(V64)),(V64&lt;$F64-$F64/10))</formula>
    </cfRule>
    <cfRule type="expression" dxfId="11194" priority="1393">
      <formula>AND(NOT(ISBLANK(V64)),AND(V64&gt;=$F64/10),(V64&lt;$F64))</formula>
    </cfRule>
    <cfRule type="expression" dxfId="11193" priority="1394">
      <formula>AND(NOT(ISBLANK(V64)),(V64&gt;=$F64))</formula>
    </cfRule>
  </conditionalFormatting>
  <conditionalFormatting sqref="H16">
    <cfRule type="expression" dxfId="11192" priority="1389">
      <formula>AND(NOT(ISBLANK(H16)),(H16&lt;H15-H15/10))</formula>
    </cfRule>
    <cfRule type="expression" dxfId="11191" priority="1390">
      <formula>AND(NOT(ISBLANK(H16)),AND(H16&gt;=H15-H15/10),(H16&lt;H15))</formula>
    </cfRule>
    <cfRule type="expression" dxfId="11190" priority="1391">
      <formula>AND(NOT(ISBLANK(H16)),(H16&gt;=H15))</formula>
    </cfRule>
  </conditionalFormatting>
  <conditionalFormatting sqref="L16 N16 P16 R16 T16 V16 J16">
    <cfRule type="expression" dxfId="11189" priority="1386">
      <formula>AND(NOT(ISBLANK(J16)),(J16&lt;J15-J15/10))</formula>
    </cfRule>
    <cfRule type="expression" dxfId="11188" priority="1387">
      <formula>AND(NOT(ISBLANK(J16)),AND(J16&gt;=J15-J15/10),(J16&lt;J15))</formula>
    </cfRule>
    <cfRule type="expression" dxfId="11187" priority="1388">
      <formula>AND(NOT(ISBLANK(J16)),(J16&gt;=J15))</formula>
    </cfRule>
  </conditionalFormatting>
  <conditionalFormatting sqref="H18">
    <cfRule type="expression" dxfId="11186" priority="1383">
      <formula>AND(NOT(ISBLANK(H18)),(H18&lt;H17-H17/10))</formula>
    </cfRule>
    <cfRule type="expression" dxfId="11185" priority="1384">
      <formula>AND(NOT(ISBLANK(H18)),AND(H18&gt;=H17-H17/10),(H18&lt;H17))</formula>
    </cfRule>
    <cfRule type="expression" dxfId="11184" priority="1385">
      <formula>AND(NOT(ISBLANK(H18)),(H18&gt;=H17))</formula>
    </cfRule>
  </conditionalFormatting>
  <conditionalFormatting sqref="V18 T18 R18 P18 N18 L18 J18">
    <cfRule type="expression" dxfId="11183" priority="1380">
      <formula>AND(NOT(ISBLANK(J18)),(J18&lt;J17-J17/10))</formula>
    </cfRule>
    <cfRule type="expression" dxfId="11182" priority="1381">
      <formula>AND(NOT(ISBLANK(J18)),AND(J18&gt;=J17-J17/10),(J18&lt;J17))</formula>
    </cfRule>
    <cfRule type="expression" dxfId="11181" priority="1382">
      <formula>AND(NOT(ISBLANK(J18)),(J18&gt;=J17))</formula>
    </cfRule>
  </conditionalFormatting>
  <conditionalFormatting sqref="U18">
    <cfRule type="expression" dxfId="11180" priority="1377">
      <formula>AND(NOT(ISBLANK(U18)),(U18&lt;U17-U17/10))</formula>
    </cfRule>
    <cfRule type="expression" dxfId="11179" priority="1378">
      <formula>AND(NOT(ISBLANK(U18)),AND(U18&gt;=U17-U17/10),(U18&lt;U17))</formula>
    </cfRule>
    <cfRule type="expression" dxfId="11178" priority="1379">
      <formula>AND(NOT(ISBLANK(U18)),(U18&gt;=U17))</formula>
    </cfRule>
  </conditionalFormatting>
  <conditionalFormatting sqref="H22 V22 T22 R22 P22 L22 N22">
    <cfRule type="expression" dxfId="11177" priority="1374">
      <formula>AND(NOT(ISBLANK(H22)),(H22&lt;H20-H20/10))</formula>
    </cfRule>
    <cfRule type="expression" dxfId="11176" priority="1375">
      <formula>AND(NOT(ISBLANK(H22)),AND(H22&gt;=H20-H20/10),(H22&lt;H20))</formula>
    </cfRule>
    <cfRule type="expression" dxfId="11175" priority="1376">
      <formula>AND(NOT(ISBLANK(H22)),(H22&gt;=H20))</formula>
    </cfRule>
  </conditionalFormatting>
  <conditionalFormatting sqref="J22">
    <cfRule type="expression" dxfId="11174" priority="1371">
      <formula>AND(NOT(ISBLANK(J22)),(J22&lt;J20-J20/10))</formula>
    </cfRule>
    <cfRule type="expression" dxfId="11173" priority="1372">
      <formula>AND(NOT(ISBLANK(J22)),AND(J22&gt;=J20-J20/10),(J22&lt;J20))</formula>
    </cfRule>
    <cfRule type="expression" dxfId="11172" priority="1373">
      <formula>AND(NOT(ISBLANK(J22)),(J22&gt;=J20))</formula>
    </cfRule>
  </conditionalFormatting>
  <conditionalFormatting sqref="H20">
    <cfRule type="expression" dxfId="11171" priority="1368">
      <formula>AND(NOT(ISBLANK(H20)),(H20&lt;H19-H19/10))</formula>
    </cfRule>
    <cfRule type="expression" dxfId="11170" priority="1369">
      <formula>AND(NOT(ISBLANK(H20)),AND(H20&gt;=H19-H19/10),(H20&lt;H19))</formula>
    </cfRule>
    <cfRule type="expression" dxfId="11169" priority="1370">
      <formula>AND(NOT(ISBLANK(H20)),(H20&gt;=H19))</formula>
    </cfRule>
  </conditionalFormatting>
  <conditionalFormatting sqref="V20 L20 R20 P20 N20 J20">
    <cfRule type="expression" dxfId="11168" priority="1365">
      <formula>AND(NOT(ISBLANK(J20)),(J20&lt;J19-J19/10))</formula>
    </cfRule>
    <cfRule type="expression" dxfId="11167" priority="1366">
      <formula>AND(NOT(ISBLANK(J20)),AND(J20&gt;=J19-J19/10),(J20&lt;J19))</formula>
    </cfRule>
    <cfRule type="expression" dxfId="11166" priority="1367">
      <formula>AND(NOT(ISBLANK(J20)),(J20&gt;=J19))</formula>
    </cfRule>
  </conditionalFormatting>
  <conditionalFormatting sqref="H22">
    <cfRule type="expression" dxfId="11165" priority="1362">
      <formula>AND(NOT(ISBLANK(H22)),(H22&lt;H21-H21/10))</formula>
    </cfRule>
    <cfRule type="expression" dxfId="11164" priority="1363">
      <formula>AND(NOT(ISBLANK(H22)),AND(H22&gt;=H21-H21/10),(H22&lt;H21))</formula>
    </cfRule>
    <cfRule type="expression" dxfId="11163" priority="1364">
      <formula>AND(NOT(ISBLANK(H22)),(H22&gt;=H21))</formula>
    </cfRule>
  </conditionalFormatting>
  <conditionalFormatting sqref="L22 P22 R22 T22 V22 N22 J22">
    <cfRule type="expression" dxfId="11162" priority="1359">
      <formula>AND(NOT(ISBLANK(J22)),(J22&lt;J21-J21/10))</formula>
    </cfRule>
    <cfRule type="expression" dxfId="11161" priority="1360">
      <formula>AND(NOT(ISBLANK(J22)),AND(J22&gt;=J21-J21/10),(J22&lt;J21))</formula>
    </cfRule>
    <cfRule type="expression" dxfId="11160" priority="1361">
      <formula>AND(NOT(ISBLANK(J22)),(J22&gt;=J21))</formula>
    </cfRule>
  </conditionalFormatting>
  <conditionalFormatting sqref="U22">
    <cfRule type="expression" dxfId="11159" priority="1356">
      <formula>AND(NOT(ISBLANK(U22)),(U22&lt;U21-U21/10))</formula>
    </cfRule>
    <cfRule type="expression" dxfId="11158" priority="1357">
      <formula>AND(NOT(ISBLANK(U22)),AND(U22&gt;=U21-U21/10),(U22&lt;U21))</formula>
    </cfRule>
    <cfRule type="expression" dxfId="11157" priority="1358">
      <formula>AND(NOT(ISBLANK(U22)),(U22&gt;=U21))</formula>
    </cfRule>
  </conditionalFormatting>
  <conditionalFormatting sqref="H20">
    <cfRule type="expression" dxfId="11156" priority="1353">
      <formula>AND(NOT(ISBLANK(H20)),(H20&lt;H19-H19/10))</formula>
    </cfRule>
    <cfRule type="expression" dxfId="11155" priority="1354">
      <formula>AND(NOT(ISBLANK(H20)),AND(H20&gt;=H19-H19/10),(H20&lt;H19))</formula>
    </cfRule>
    <cfRule type="expression" dxfId="11154" priority="1355">
      <formula>AND(NOT(ISBLANK(H20)),(H20&gt;=H19))</formula>
    </cfRule>
  </conditionalFormatting>
  <conditionalFormatting sqref="V20 L20 R20 P20 N20 J20">
    <cfRule type="expression" dxfId="11153" priority="1350">
      <formula>AND(NOT(ISBLANK(J20)),(J20&lt;J19-J19/10))</formula>
    </cfRule>
    <cfRule type="expression" dxfId="11152" priority="1351">
      <formula>AND(NOT(ISBLANK(J20)),AND(J20&gt;=J19-J19/10),(J20&lt;J19))</formula>
    </cfRule>
    <cfRule type="expression" dxfId="11151" priority="1352">
      <formula>AND(NOT(ISBLANK(J20)),(J20&gt;=J19))</formula>
    </cfRule>
  </conditionalFormatting>
  <conditionalFormatting sqref="H16">
    <cfRule type="expression" dxfId="11150" priority="1347">
      <formula>AND(NOT(ISBLANK(H16)),(H16&lt;H15-H15/10))</formula>
    </cfRule>
    <cfRule type="expression" dxfId="11149" priority="1348">
      <formula>AND(NOT(ISBLANK(H16)),AND(H16&gt;=H15-H15/10),(H16&lt;H15))</formula>
    </cfRule>
    <cfRule type="expression" dxfId="11148" priority="1349">
      <formula>AND(NOT(ISBLANK(H16)),(H16&gt;=H15))</formula>
    </cfRule>
  </conditionalFormatting>
  <conditionalFormatting sqref="L16 N16 P16 J16">
    <cfRule type="expression" dxfId="11147" priority="1344">
      <formula>AND(NOT(ISBLANK(J16)),(J16&lt;J15-J15/10))</formula>
    </cfRule>
    <cfRule type="expression" dxfId="11146" priority="1345">
      <formula>AND(NOT(ISBLANK(J16)),AND(J16&gt;=J15-J15/10),(J16&lt;J15))</formula>
    </cfRule>
    <cfRule type="expression" dxfId="11145" priority="1346">
      <formula>AND(NOT(ISBLANK(J16)),(J16&gt;=J15))</formula>
    </cfRule>
  </conditionalFormatting>
  <conditionalFormatting sqref="H18">
    <cfRule type="expression" dxfId="11144" priority="1341">
      <formula>AND(NOT(ISBLANK(H18)),(H18&lt;H17-H17/10))</formula>
    </cfRule>
    <cfRule type="expression" dxfId="11143" priority="1342">
      <formula>AND(NOT(ISBLANK(H18)),AND(H18&gt;=H17-H17/10),(H18&lt;H17))</formula>
    </cfRule>
    <cfRule type="expression" dxfId="11142" priority="1343">
      <formula>AND(NOT(ISBLANK(H18)),(H18&gt;=H17))</formula>
    </cfRule>
  </conditionalFormatting>
  <conditionalFormatting sqref="L18 N18 P18 J18">
    <cfRule type="expression" dxfId="11141" priority="1338">
      <formula>AND(NOT(ISBLANK(J18)),(J18&lt;J17-J17/10))</formula>
    </cfRule>
    <cfRule type="expression" dxfId="11140" priority="1339">
      <formula>AND(NOT(ISBLANK(J18)),AND(J18&gt;=J17-J17/10),(J18&lt;J17))</formula>
    </cfRule>
    <cfRule type="expression" dxfId="11139" priority="1340">
      <formula>AND(NOT(ISBLANK(J18)),(J18&gt;=J17))</formula>
    </cfRule>
  </conditionalFormatting>
  <conditionalFormatting sqref="H22 P22 L22 N22">
    <cfRule type="expression" dxfId="11138" priority="1335">
      <formula>AND(NOT(ISBLANK(H22)),(H22&lt;H20-H20/10))</formula>
    </cfRule>
    <cfRule type="expression" dxfId="11137" priority="1336">
      <formula>AND(NOT(ISBLANK(H22)),AND(H22&gt;=H20-H20/10),(H22&lt;H20))</formula>
    </cfRule>
    <cfRule type="expression" dxfId="11136" priority="1337">
      <formula>AND(NOT(ISBLANK(H22)),(H22&gt;=H20))</formula>
    </cfRule>
  </conditionalFormatting>
  <conditionalFormatting sqref="J22">
    <cfRule type="expression" dxfId="11135" priority="1332">
      <formula>AND(NOT(ISBLANK(J22)),(J22&lt;J20-J20/10))</formula>
    </cfRule>
    <cfRule type="expression" dxfId="11134" priority="1333">
      <formula>AND(NOT(ISBLANK(J22)),AND(J22&gt;=J20-J20/10),(J22&lt;J20))</formula>
    </cfRule>
    <cfRule type="expression" dxfId="11133" priority="1334">
      <formula>AND(NOT(ISBLANK(J22)),(J22&gt;=J20))</formula>
    </cfRule>
  </conditionalFormatting>
  <conditionalFormatting sqref="H20">
    <cfRule type="expression" dxfId="11132" priority="1329">
      <formula>AND(NOT(ISBLANK(H20)),(H20&lt;H19-H19/10))</formula>
    </cfRule>
    <cfRule type="expression" dxfId="11131" priority="1330">
      <formula>AND(NOT(ISBLANK(H20)),AND(H20&gt;=H19-H19/10),(H20&lt;H19))</formula>
    </cfRule>
    <cfRule type="expression" dxfId="11130" priority="1331">
      <formula>AND(NOT(ISBLANK(H20)),(H20&gt;=H19))</formula>
    </cfRule>
  </conditionalFormatting>
  <conditionalFormatting sqref="P20 N20 L20 J20">
    <cfRule type="expression" dxfId="11129" priority="1326">
      <formula>AND(NOT(ISBLANK(J20)),(J20&lt;J19-J19/10))</formula>
    </cfRule>
    <cfRule type="expression" dxfId="11128" priority="1327">
      <formula>AND(NOT(ISBLANK(J20)),AND(J20&gt;=J19-J19/10),(J20&lt;J19))</formula>
    </cfRule>
    <cfRule type="expression" dxfId="11127" priority="1328">
      <formula>AND(NOT(ISBLANK(J20)),(J20&gt;=J19))</formula>
    </cfRule>
  </conditionalFormatting>
  <conditionalFormatting sqref="H22">
    <cfRule type="expression" dxfId="11126" priority="1323">
      <formula>AND(NOT(ISBLANK(H22)),(H22&lt;H21-H21/10))</formula>
    </cfRule>
    <cfRule type="expression" dxfId="11125" priority="1324">
      <formula>AND(NOT(ISBLANK(H22)),AND(H22&gt;=H21-H21/10),(H22&lt;H21))</formula>
    </cfRule>
    <cfRule type="expression" dxfId="11124" priority="1325">
      <formula>AND(NOT(ISBLANK(H22)),(H22&gt;=H21))</formula>
    </cfRule>
  </conditionalFormatting>
  <conditionalFormatting sqref="L22 P22 N22 J22">
    <cfRule type="expression" dxfId="11123" priority="1320">
      <formula>AND(NOT(ISBLANK(J22)),(J22&lt;J21-J21/10))</formula>
    </cfRule>
    <cfRule type="expression" dxfId="11122" priority="1321">
      <formula>AND(NOT(ISBLANK(J22)),AND(J22&gt;=J21-J21/10),(J22&lt;J21))</formula>
    </cfRule>
    <cfRule type="expression" dxfId="11121" priority="1322">
      <formula>AND(NOT(ISBLANK(J22)),(J22&gt;=J21))</formula>
    </cfRule>
  </conditionalFormatting>
  <conditionalFormatting sqref="H20">
    <cfRule type="expression" dxfId="11120" priority="1317">
      <formula>AND(NOT(ISBLANK(H20)),(H20&lt;H19-H19/10))</formula>
    </cfRule>
    <cfRule type="expression" dxfId="11119" priority="1318">
      <formula>AND(NOT(ISBLANK(H20)),AND(H20&gt;=H19-H19/10),(H20&lt;H19))</formula>
    </cfRule>
    <cfRule type="expression" dxfId="11118" priority="1319">
      <formula>AND(NOT(ISBLANK(H20)),(H20&gt;=H19))</formula>
    </cfRule>
  </conditionalFormatting>
  <conditionalFormatting sqref="P20 N20 L20 J20">
    <cfRule type="expression" dxfId="11117" priority="1314">
      <formula>AND(NOT(ISBLANK(J20)),(J20&lt;J19-J19/10))</formula>
    </cfRule>
    <cfRule type="expression" dxfId="11116" priority="1315">
      <formula>AND(NOT(ISBLANK(J20)),AND(J20&gt;=J19-J19/10),(J20&lt;J19))</formula>
    </cfRule>
    <cfRule type="expression" dxfId="11115" priority="1316">
      <formula>AND(NOT(ISBLANK(J20)),(J20&gt;=J19))</formula>
    </cfRule>
  </conditionalFormatting>
  <conditionalFormatting sqref="T20">
    <cfRule type="expression" dxfId="11114" priority="1311">
      <formula>AND(NOT(ISBLANK(T20)),(T20&lt;T19-T19/10))</formula>
    </cfRule>
    <cfRule type="expression" dxfId="11113" priority="1312">
      <formula>AND(NOT(ISBLANK(T20)),AND(T20&gt;=T19-T19/10),(T20&lt;T19))</formula>
    </cfRule>
    <cfRule type="expression" dxfId="11112" priority="1313">
      <formula>AND(NOT(ISBLANK(T20)),(T20&gt;=T19))</formula>
    </cfRule>
  </conditionalFormatting>
  <conditionalFormatting sqref="T20">
    <cfRule type="expression" dxfId="11111" priority="1308">
      <formula>AND(NOT(ISBLANK(T20)),(T20&lt;T19-T19/10))</formula>
    </cfRule>
    <cfRule type="expression" dxfId="11110" priority="1309">
      <formula>AND(NOT(ISBLANK(T20)),AND(T20&gt;=T19-T19/10),(T20&lt;T19))</formula>
    </cfRule>
    <cfRule type="expression" dxfId="11109" priority="1310">
      <formula>AND(NOT(ISBLANK(T20)),(T20&gt;=T19))</formula>
    </cfRule>
  </conditionalFormatting>
  <conditionalFormatting sqref="J16 N16 P16 H16">
    <cfRule type="expression" dxfId="11108" priority="1305">
      <formula>AND(NOT(ISBLANK(H16)),(H16&lt;H15-H15/10))</formula>
    </cfRule>
    <cfRule type="expression" dxfId="11107" priority="1306">
      <formula>AND(NOT(ISBLANK(H16)),AND(H16&gt;=H15-H15/10),(H16&lt;H15))</formula>
    </cfRule>
    <cfRule type="expression" dxfId="11106" priority="1307">
      <formula>AND(NOT(ISBLANK(H16)),(H16&gt;=H15))</formula>
    </cfRule>
  </conditionalFormatting>
  <conditionalFormatting sqref="J16 N16 P16 H16">
    <cfRule type="expression" dxfId="11105" priority="1302">
      <formula>AND(NOT(ISBLANK(H16)),(H16&lt;H15-H15/10))</formula>
    </cfRule>
    <cfRule type="expression" dxfId="11104" priority="1303">
      <formula>AND(NOT(ISBLANK(H16)),AND(H16&gt;=H15-H15/10),(H16&lt;H15))</formula>
    </cfRule>
    <cfRule type="expression" dxfId="11103" priority="1304">
      <formula>AND(NOT(ISBLANK(H16)),(H16&gt;=H15))</formula>
    </cfRule>
  </conditionalFormatting>
  <conditionalFormatting sqref="J16 N16 P16 H16">
    <cfRule type="expression" dxfId="11102" priority="1299">
      <formula>AND(NOT(ISBLANK(H16)),(H16&gt;H15+H16/10))</formula>
    </cfRule>
    <cfRule type="expression" dxfId="11101" priority="1300">
      <formula>AND(NOT(ISBLANK(H16)),AND(H16&lt;=H15+H15/10),(H16&gt;H15))</formula>
    </cfRule>
    <cfRule type="expression" dxfId="11100" priority="1301">
      <formula>AND(NOT(ISBLANK(H16)),(H16&lt;=H15))</formula>
    </cfRule>
  </conditionalFormatting>
  <conditionalFormatting sqref="J16 N16 P16 H16">
    <cfRule type="cellIs" dxfId="11099" priority="1295" operator="equal">
      <formula>"n.a."</formula>
    </cfRule>
    <cfRule type="expression" dxfId="11098" priority="1296">
      <formula>AND(NOT(ISBLANK(H16)),(H16=H15+1))</formula>
    </cfRule>
    <cfRule type="expression" dxfId="11097" priority="1297">
      <formula>AND(NOT(ISBLANK(H16)),(H16&lt;=H15))</formula>
    </cfRule>
    <cfRule type="expression" dxfId="11096" priority="1298">
      <formula>AND(NOT(ISBLANK(H16)),(H16&gt;H15+1))</formula>
    </cfRule>
  </conditionalFormatting>
  <conditionalFormatting sqref="J18 L18 N18 P18 H18">
    <cfRule type="expression" dxfId="11095" priority="1292">
      <formula>AND(NOT(ISBLANK(H18)),(H18&lt;H17-H17/10))</formula>
    </cfRule>
    <cfRule type="expression" dxfId="11094" priority="1293">
      <formula>AND(NOT(ISBLANK(H18)),AND(H18&gt;=H17-H17/10),(H18&lt;H17))</formula>
    </cfRule>
    <cfRule type="expression" dxfId="11093" priority="1294">
      <formula>AND(NOT(ISBLANK(H18)),(H18&gt;=H17))</formula>
    </cfRule>
  </conditionalFormatting>
  <conditionalFormatting sqref="J18 L18 N18 P18 H18">
    <cfRule type="expression" dxfId="11092" priority="1289">
      <formula>AND(NOT(ISBLANK(H18)),(H18&lt;H17-H17/10))</formula>
    </cfRule>
    <cfRule type="expression" dxfId="11091" priority="1290">
      <formula>AND(NOT(ISBLANK(H18)),AND(H18&gt;=H17-H17/10),(H18&lt;H17))</formula>
    </cfRule>
    <cfRule type="expression" dxfId="11090" priority="1291">
      <formula>AND(NOT(ISBLANK(H18)),(H18&gt;=H17))</formula>
    </cfRule>
  </conditionalFormatting>
  <conditionalFormatting sqref="J18 L18 N18 P18 H18">
    <cfRule type="expression" dxfId="11089" priority="1286">
      <formula>AND(NOT(ISBLANK(H18)),(H18&gt;H17+H18/10))</formula>
    </cfRule>
    <cfRule type="expression" dxfId="11088" priority="1287">
      <formula>AND(NOT(ISBLANK(H18)),AND(H18&lt;=H17+H17/10),(H18&gt;H17))</formula>
    </cfRule>
    <cfRule type="expression" dxfId="11087" priority="1288">
      <formula>AND(NOT(ISBLANK(H18)),(H18&lt;=H17))</formula>
    </cfRule>
  </conditionalFormatting>
  <conditionalFormatting sqref="J18 L18 N18 P18 H18">
    <cfRule type="cellIs" dxfId="11086" priority="1282" operator="equal">
      <formula>"n.a."</formula>
    </cfRule>
    <cfRule type="expression" dxfId="11085" priority="1283">
      <formula>AND(NOT(ISBLANK(H18)),(H18=H17+1))</formula>
    </cfRule>
    <cfRule type="expression" dxfId="11084" priority="1284">
      <formula>AND(NOT(ISBLANK(H18)),(H18&lt;=H17))</formula>
    </cfRule>
    <cfRule type="expression" dxfId="11083" priority="1285">
      <formula>AND(NOT(ISBLANK(H18)),(H18&gt;H17+1))</formula>
    </cfRule>
  </conditionalFormatting>
  <conditionalFormatting sqref="H22">
    <cfRule type="expression" dxfId="11082" priority="1279">
      <formula>AND(NOT(ISBLANK(H22)),(H22&lt;H21-H21/10))</formula>
    </cfRule>
    <cfRule type="expression" dxfId="11081" priority="1280">
      <formula>AND(NOT(ISBLANK(H22)),AND(H22&gt;=H21-H21/10),(H22&lt;H21))</formula>
    </cfRule>
    <cfRule type="expression" dxfId="11080" priority="1281">
      <formula>AND(NOT(ISBLANK(H22)),(H22&gt;=H21))</formula>
    </cfRule>
  </conditionalFormatting>
  <conditionalFormatting sqref="H22">
    <cfRule type="expression" dxfId="11079" priority="1276">
      <formula>AND(NOT(ISBLANK(H22)),(H22&lt;H21-H21/10))</formula>
    </cfRule>
    <cfRule type="expression" dxfId="11078" priority="1277">
      <formula>AND(NOT(ISBLANK(H22)),AND(H22&gt;=H21-H21/10),(H22&lt;H21))</formula>
    </cfRule>
    <cfRule type="expression" dxfId="11077" priority="1278">
      <formula>AND(NOT(ISBLANK(H22)),(H22&gt;=H21))</formula>
    </cfRule>
  </conditionalFormatting>
  <conditionalFormatting sqref="H22">
    <cfRule type="expression" dxfId="11076" priority="1273">
      <formula>AND(NOT(ISBLANK(H22)),(H22&gt;H21+H22/10))</formula>
    </cfRule>
    <cfRule type="expression" dxfId="11075" priority="1274">
      <formula>AND(NOT(ISBLANK(H22)),AND(H22&lt;=H21+H21/10),(H22&gt;H21))</formula>
    </cfRule>
    <cfRule type="expression" dxfId="11074" priority="1275">
      <formula>AND(NOT(ISBLANK(H22)),(H22&lt;=H21))</formula>
    </cfRule>
  </conditionalFormatting>
  <conditionalFormatting sqref="H22">
    <cfRule type="cellIs" dxfId="11073" priority="1269" operator="equal">
      <formula>"n.a."</formula>
    </cfRule>
    <cfRule type="expression" dxfId="11072" priority="1270">
      <formula>AND(NOT(ISBLANK(H22)),(H22=H21+1))</formula>
    </cfRule>
    <cfRule type="expression" dxfId="11071" priority="1271">
      <formula>AND(NOT(ISBLANK(H22)),(H22&lt;=H21))</formula>
    </cfRule>
    <cfRule type="expression" dxfId="11070" priority="1272">
      <formula>AND(NOT(ISBLANK(H22)),(H22&gt;H21+1))</formula>
    </cfRule>
  </conditionalFormatting>
  <conditionalFormatting sqref="T20">
    <cfRule type="expression" dxfId="11069" priority="1266">
      <formula>AND(NOT(ISBLANK(T20)),(T20&lt;T19-T19/10))</formula>
    </cfRule>
    <cfRule type="expression" dxfId="11068" priority="1267">
      <formula>AND(NOT(ISBLANK(T20)),AND(T20&gt;=T19-T19/10),(T20&lt;T19))</formula>
    </cfRule>
    <cfRule type="expression" dxfId="11067" priority="1268">
      <formula>AND(NOT(ISBLANK(T20)),(T20&gt;=T19))</formula>
    </cfRule>
  </conditionalFormatting>
  <conditionalFormatting sqref="T20">
    <cfRule type="expression" dxfId="11066" priority="1263">
      <formula>AND(NOT(ISBLANK(T20)),(T20&lt;T19-T19/10))</formula>
    </cfRule>
    <cfRule type="expression" dxfId="11065" priority="1264">
      <formula>AND(NOT(ISBLANK(T20)),AND(T20&gt;=T19-T19/10),(T20&lt;T19))</formula>
    </cfRule>
    <cfRule type="expression" dxfId="11064" priority="1265">
      <formula>AND(NOT(ISBLANK(T20)),(T20&gt;=T19))</formula>
    </cfRule>
  </conditionalFormatting>
  <conditionalFormatting sqref="T20">
    <cfRule type="expression" dxfId="11063" priority="1260">
      <formula>AND(NOT(ISBLANK(T20)),(T20&gt;T19+T20/10))</formula>
    </cfRule>
    <cfRule type="expression" dxfId="11062" priority="1261">
      <formula>AND(NOT(ISBLANK(T20)),AND(T20&lt;=T19+T19/10),(T20&gt;T19))</formula>
    </cfRule>
    <cfRule type="expression" dxfId="11061" priority="1262">
      <formula>AND(NOT(ISBLANK(T20)),(T20&lt;=T19))</formula>
    </cfRule>
  </conditionalFormatting>
  <conditionalFormatting sqref="T20">
    <cfRule type="cellIs" dxfId="11060" priority="1256" operator="equal">
      <formula>"n.a."</formula>
    </cfRule>
    <cfRule type="expression" dxfId="11059" priority="1257">
      <formula>AND(NOT(ISBLANK(T20)),(T20=T19+1))</formula>
    </cfRule>
    <cfRule type="expression" dxfId="11058" priority="1258">
      <formula>AND(NOT(ISBLANK(T20)),(T20&lt;=T19))</formula>
    </cfRule>
    <cfRule type="expression" dxfId="11057" priority="1259">
      <formula>AND(NOT(ISBLANK(T20)),(T20&gt;T19+1))</formula>
    </cfRule>
  </conditionalFormatting>
  <conditionalFormatting sqref="R16">
    <cfRule type="expression" dxfId="11056" priority="1253">
      <formula>AND(NOT(ISBLANK(R16)),(R16&lt;R15-R15/10))</formula>
    </cfRule>
    <cfRule type="expression" dxfId="11055" priority="1254">
      <formula>AND(NOT(ISBLANK(R16)),AND(R16&gt;=R15-R15/10),(R16&lt;R15))</formula>
    </cfRule>
    <cfRule type="expression" dxfId="11054" priority="1255">
      <formula>AND(NOT(ISBLANK(R16)),(R16&gt;=R15))</formula>
    </cfRule>
  </conditionalFormatting>
  <conditionalFormatting sqref="R16">
    <cfRule type="expression" dxfId="11053" priority="1250">
      <formula>AND(NOT(ISBLANK(R16)),(R16&lt;R15-R15/10))</formula>
    </cfRule>
    <cfRule type="expression" dxfId="11052" priority="1251">
      <formula>AND(NOT(ISBLANK(R16)),AND(R16&gt;=R15-R15/10),(R16&lt;R15))</formula>
    </cfRule>
    <cfRule type="expression" dxfId="11051" priority="1252">
      <formula>AND(NOT(ISBLANK(R16)),(R16&gt;=R15))</formula>
    </cfRule>
  </conditionalFormatting>
  <conditionalFormatting sqref="R16">
    <cfRule type="expression" dxfId="11050" priority="1247">
      <formula>AND(NOT(ISBLANK(R16)),(R16&lt;R15-R15/10))</formula>
    </cfRule>
    <cfRule type="expression" dxfId="11049" priority="1248">
      <formula>AND(NOT(ISBLANK(R16)),AND(R16&gt;=R15-R15/10),(R16&lt;R15))</formula>
    </cfRule>
    <cfRule type="expression" dxfId="11048" priority="1249">
      <formula>AND(NOT(ISBLANK(R16)),(R16&gt;=R15))</formula>
    </cfRule>
  </conditionalFormatting>
  <conditionalFormatting sqref="R16">
    <cfRule type="expression" dxfId="11047" priority="1244">
      <formula>AND(NOT(ISBLANK(R16)),(R16&gt;R15+R16/10))</formula>
    </cfRule>
    <cfRule type="expression" dxfId="11046" priority="1245">
      <formula>AND(NOT(ISBLANK(R16)),AND(R16&lt;=R15+R15/10),(R16&gt;R15))</formula>
    </cfRule>
    <cfRule type="expression" dxfId="11045" priority="1246">
      <formula>AND(NOT(ISBLANK(R16)),(R16&lt;=R15))</formula>
    </cfRule>
  </conditionalFormatting>
  <conditionalFormatting sqref="R16">
    <cfRule type="cellIs" dxfId="11044" priority="1240" operator="equal">
      <formula>"n.a."</formula>
    </cfRule>
    <cfRule type="expression" dxfId="11043" priority="1241">
      <formula>AND(NOT(ISBLANK(R16)),(R16=R15+1))</formula>
    </cfRule>
    <cfRule type="expression" dxfId="11042" priority="1242">
      <formula>AND(NOT(ISBLANK(R16)),(R16&lt;=R15))</formula>
    </cfRule>
    <cfRule type="expression" dxfId="11041" priority="1243">
      <formula>AND(NOT(ISBLANK(R16)),(R16&gt;R15+1))</formula>
    </cfRule>
  </conditionalFormatting>
  <conditionalFormatting sqref="T16">
    <cfRule type="expression" dxfId="11040" priority="1237">
      <formula>AND(NOT(ISBLANK(T16)),(T16&lt;T15-T15/10))</formula>
    </cfRule>
    <cfRule type="expression" dxfId="11039" priority="1238">
      <formula>AND(NOT(ISBLANK(T16)),AND(T16&gt;=T15-T15/10),(T16&lt;T15))</formula>
    </cfRule>
    <cfRule type="expression" dxfId="11038" priority="1239">
      <formula>AND(NOT(ISBLANK(T16)),(T16&gt;=T15))</formula>
    </cfRule>
  </conditionalFormatting>
  <conditionalFormatting sqref="T16">
    <cfRule type="expression" dxfId="11037" priority="1234">
      <formula>AND(NOT(ISBLANK(T16)),(T16&lt;T15-T15/10))</formula>
    </cfRule>
    <cfRule type="expression" dxfId="11036" priority="1235">
      <formula>AND(NOT(ISBLANK(T16)),AND(T16&gt;=T15-T15/10),(T16&lt;T15))</formula>
    </cfRule>
    <cfRule type="expression" dxfId="11035" priority="1236">
      <formula>AND(NOT(ISBLANK(T16)),(T16&gt;=T15))</formula>
    </cfRule>
  </conditionalFormatting>
  <conditionalFormatting sqref="T16">
    <cfRule type="expression" dxfId="11034" priority="1231">
      <formula>AND(NOT(ISBLANK(T16)),(T16&lt;T15-T15/10))</formula>
    </cfRule>
    <cfRule type="expression" dxfId="11033" priority="1232">
      <formula>AND(NOT(ISBLANK(T16)),AND(T16&gt;=T15-T15/10),(T16&lt;T15))</formula>
    </cfRule>
    <cfRule type="expression" dxfId="11032" priority="1233">
      <formula>AND(NOT(ISBLANK(T16)),(T16&gt;=T15))</formula>
    </cfRule>
  </conditionalFormatting>
  <conditionalFormatting sqref="T16">
    <cfRule type="expression" dxfId="11031" priority="1228">
      <formula>AND(NOT(ISBLANK(T16)),(T16&gt;T15+T16/10))</formula>
    </cfRule>
    <cfRule type="expression" dxfId="11030" priority="1229">
      <formula>AND(NOT(ISBLANK(T16)),AND(T16&lt;=T15+T15/10),(T16&gt;T15))</formula>
    </cfRule>
    <cfRule type="expression" dxfId="11029" priority="1230">
      <formula>AND(NOT(ISBLANK(T16)),(T16&lt;=T15))</formula>
    </cfRule>
  </conditionalFormatting>
  <conditionalFormatting sqref="T16">
    <cfRule type="cellIs" dxfId="11028" priority="1224" operator="equal">
      <formula>"n.a."</formula>
    </cfRule>
    <cfRule type="expression" dxfId="11027" priority="1225">
      <formula>AND(NOT(ISBLANK(T16)),(T16=T15+1))</formula>
    </cfRule>
    <cfRule type="expression" dxfId="11026" priority="1226">
      <formula>AND(NOT(ISBLANK(T16)),(T16&lt;=T15))</formula>
    </cfRule>
    <cfRule type="expression" dxfId="11025" priority="1227">
      <formula>AND(NOT(ISBLANK(T16)),(T16&gt;T15+1))</formula>
    </cfRule>
  </conditionalFormatting>
  <conditionalFormatting sqref="R18">
    <cfRule type="expression" dxfId="11024" priority="1221">
      <formula>AND(NOT(ISBLANK(R18)),(R18&lt;R17-R17/10))</formula>
    </cfRule>
    <cfRule type="expression" dxfId="11023" priority="1222">
      <formula>AND(NOT(ISBLANK(R18)),AND(R18&gt;=R17-R17/10),(R18&lt;R17))</formula>
    </cfRule>
    <cfRule type="expression" dxfId="11022" priority="1223">
      <formula>AND(NOT(ISBLANK(R18)),(R18&gt;=R17))</formula>
    </cfRule>
  </conditionalFormatting>
  <conditionalFormatting sqref="R18">
    <cfRule type="expression" dxfId="11021" priority="1218">
      <formula>AND(NOT(ISBLANK(R18)),(R18&lt;R17-R17/10))</formula>
    </cfRule>
    <cfRule type="expression" dxfId="11020" priority="1219">
      <formula>AND(NOT(ISBLANK(R18)),AND(R18&gt;=R17-R17/10),(R18&lt;R17))</formula>
    </cfRule>
    <cfRule type="expression" dxfId="11019" priority="1220">
      <formula>AND(NOT(ISBLANK(R18)),(R18&gt;=R17))</formula>
    </cfRule>
  </conditionalFormatting>
  <conditionalFormatting sqref="R18">
    <cfRule type="expression" dxfId="11018" priority="1215">
      <formula>AND(NOT(ISBLANK(R18)),(R18&lt;R17-R17/10))</formula>
    </cfRule>
    <cfRule type="expression" dxfId="11017" priority="1216">
      <formula>AND(NOT(ISBLANK(R18)),AND(R18&gt;=R17-R17/10),(R18&lt;R17))</formula>
    </cfRule>
    <cfRule type="expression" dxfId="11016" priority="1217">
      <formula>AND(NOT(ISBLANK(R18)),(R18&gt;=R17))</formula>
    </cfRule>
  </conditionalFormatting>
  <conditionalFormatting sqref="R18">
    <cfRule type="expression" dxfId="11015" priority="1212">
      <formula>AND(NOT(ISBLANK(R18)),(R18&lt;R17-R17/10))</formula>
    </cfRule>
    <cfRule type="expression" dxfId="11014" priority="1213">
      <formula>AND(NOT(ISBLANK(R18)),AND(R18&gt;=R17-R17/10),(R18&lt;R17))</formula>
    </cfRule>
    <cfRule type="expression" dxfId="11013" priority="1214">
      <formula>AND(NOT(ISBLANK(R18)),(R18&gt;=R17))</formula>
    </cfRule>
  </conditionalFormatting>
  <conditionalFormatting sqref="R18">
    <cfRule type="expression" dxfId="11012" priority="1209">
      <formula>AND(NOT(ISBLANK(R18)),(R18&gt;R17+R18/10))</formula>
    </cfRule>
    <cfRule type="expression" dxfId="11011" priority="1210">
      <formula>AND(NOT(ISBLANK(R18)),AND(R18&lt;=R17+R17/10),(R18&gt;R17))</formula>
    </cfRule>
    <cfRule type="expression" dxfId="11010" priority="1211">
      <formula>AND(NOT(ISBLANK(R18)),(R18&lt;=R17))</formula>
    </cfRule>
  </conditionalFormatting>
  <conditionalFormatting sqref="R18">
    <cfRule type="cellIs" dxfId="11009" priority="1205" operator="equal">
      <formula>"n.a."</formula>
    </cfRule>
    <cfRule type="expression" dxfId="11008" priority="1206">
      <formula>AND(NOT(ISBLANK(R18)),(R18=R17+1))</formula>
    </cfRule>
    <cfRule type="expression" dxfId="11007" priority="1207">
      <formula>AND(NOT(ISBLANK(R18)),(R18&lt;=R17))</formula>
    </cfRule>
    <cfRule type="expression" dxfId="11006" priority="1208">
      <formula>AND(NOT(ISBLANK(R18)),(R18&gt;R17+1))</formula>
    </cfRule>
  </conditionalFormatting>
  <conditionalFormatting sqref="T18">
    <cfRule type="expression" dxfId="11005" priority="1202">
      <formula>AND(NOT(ISBLANK(T18)),(T18&lt;T17-T17/10))</formula>
    </cfRule>
    <cfRule type="expression" dxfId="11004" priority="1203">
      <formula>AND(NOT(ISBLANK(T18)),AND(T18&gt;=T17-T17/10),(T18&lt;T17))</formula>
    </cfRule>
    <cfRule type="expression" dxfId="11003" priority="1204">
      <formula>AND(NOT(ISBLANK(T18)),(T18&gt;=T17))</formula>
    </cfRule>
  </conditionalFormatting>
  <conditionalFormatting sqref="T18">
    <cfRule type="expression" dxfId="11002" priority="1199">
      <formula>AND(NOT(ISBLANK(T18)),(T18&lt;T17-T17/10))</formula>
    </cfRule>
    <cfRule type="expression" dxfId="11001" priority="1200">
      <formula>AND(NOT(ISBLANK(T18)),AND(T18&gt;=T17-T17/10),(T18&lt;T17))</formula>
    </cfRule>
    <cfRule type="expression" dxfId="11000" priority="1201">
      <formula>AND(NOT(ISBLANK(T18)),(T18&gt;=T17))</formula>
    </cfRule>
  </conditionalFormatting>
  <conditionalFormatting sqref="T18">
    <cfRule type="expression" dxfId="10999" priority="1196">
      <formula>AND(NOT(ISBLANK(T18)),(T18&lt;T17-T17/10))</formula>
    </cfRule>
    <cfRule type="expression" dxfId="10998" priority="1197">
      <formula>AND(NOT(ISBLANK(T18)),AND(T18&gt;=T17-T17/10),(T18&lt;T17))</formula>
    </cfRule>
    <cfRule type="expression" dxfId="10997" priority="1198">
      <formula>AND(NOT(ISBLANK(T18)),(T18&gt;=T17))</formula>
    </cfRule>
  </conditionalFormatting>
  <conditionalFormatting sqref="T18">
    <cfRule type="expression" dxfId="10996" priority="1193">
      <formula>AND(NOT(ISBLANK(T18)),(T18&lt;T17-T17/10))</formula>
    </cfRule>
    <cfRule type="expression" dxfId="10995" priority="1194">
      <formula>AND(NOT(ISBLANK(T18)),AND(T18&gt;=T17-T17/10),(T18&lt;T17))</formula>
    </cfRule>
    <cfRule type="expression" dxfId="10994" priority="1195">
      <formula>AND(NOT(ISBLANK(T18)),(T18&gt;=T17))</formula>
    </cfRule>
  </conditionalFormatting>
  <conditionalFormatting sqref="T18">
    <cfRule type="expression" dxfId="10993" priority="1190">
      <formula>AND(NOT(ISBLANK(T18)),(T18&gt;T17+T18/10))</formula>
    </cfRule>
    <cfRule type="expression" dxfId="10992" priority="1191">
      <formula>AND(NOT(ISBLANK(T18)),AND(T18&lt;=T17+T17/10),(T18&gt;T17))</formula>
    </cfRule>
    <cfRule type="expression" dxfId="10991" priority="1192">
      <formula>AND(NOT(ISBLANK(T18)),(T18&lt;=T17))</formula>
    </cfRule>
  </conditionalFormatting>
  <conditionalFormatting sqref="T18">
    <cfRule type="cellIs" dxfId="10990" priority="1186" operator="equal">
      <formula>"n.a."</formula>
    </cfRule>
    <cfRule type="expression" dxfId="10989" priority="1187">
      <formula>AND(NOT(ISBLANK(T18)),(T18=T17+1))</formula>
    </cfRule>
    <cfRule type="expression" dxfId="10988" priority="1188">
      <formula>AND(NOT(ISBLANK(T18)),(T18&lt;=T17))</formula>
    </cfRule>
    <cfRule type="expression" dxfId="10987" priority="1189">
      <formula>AND(NOT(ISBLANK(T18)),(T18&gt;T17+1))</formula>
    </cfRule>
  </conditionalFormatting>
  <conditionalFormatting sqref="V16">
    <cfRule type="expression" dxfId="10986" priority="1183">
      <formula>AND(NOT(ISBLANK(V16)),(V16&lt;V15-V15/10))</formula>
    </cfRule>
    <cfRule type="expression" dxfId="10985" priority="1184">
      <formula>AND(NOT(ISBLANK(V16)),AND(V16&gt;=V15-V15/10),(V16&lt;V15))</formula>
    </cfRule>
    <cfRule type="expression" dxfId="10984" priority="1185">
      <formula>AND(NOT(ISBLANK(V16)),(V16&gt;=V15))</formula>
    </cfRule>
  </conditionalFormatting>
  <conditionalFormatting sqref="V16">
    <cfRule type="expression" dxfId="10983" priority="1180">
      <formula>AND(NOT(ISBLANK(V16)),(V16&lt;V15-V15/10))</formula>
    </cfRule>
    <cfRule type="expression" dxfId="10982" priority="1181">
      <formula>AND(NOT(ISBLANK(V16)),AND(V16&gt;=V15-V15/10),(V16&lt;V15))</formula>
    </cfRule>
    <cfRule type="expression" dxfId="10981" priority="1182">
      <formula>AND(NOT(ISBLANK(V16)),(V16&gt;=V15))</formula>
    </cfRule>
  </conditionalFormatting>
  <conditionalFormatting sqref="V16">
    <cfRule type="expression" dxfId="10980" priority="1177">
      <formula>AND(NOT(ISBLANK(V16)),(V16&lt;V15-V15/10))</formula>
    </cfRule>
    <cfRule type="expression" dxfId="10979" priority="1178">
      <formula>AND(NOT(ISBLANK(V16)),AND(V16&gt;=V15-V15/10),(V16&lt;V15))</formula>
    </cfRule>
    <cfRule type="expression" dxfId="10978" priority="1179">
      <formula>AND(NOT(ISBLANK(V16)),(V16&gt;=V15))</formula>
    </cfRule>
  </conditionalFormatting>
  <conditionalFormatting sqref="V16">
    <cfRule type="expression" dxfId="10977" priority="1174">
      <formula>AND(NOT(ISBLANK(V16)),(V16&gt;V15+V16/10))</formula>
    </cfRule>
    <cfRule type="expression" dxfId="10976" priority="1175">
      <formula>AND(NOT(ISBLANK(V16)),AND(V16&lt;=V15+V15/10),(V16&gt;V15))</formula>
    </cfRule>
    <cfRule type="expression" dxfId="10975" priority="1176">
      <formula>AND(NOT(ISBLANK(V16)),(V16&lt;=V15))</formula>
    </cfRule>
  </conditionalFormatting>
  <conditionalFormatting sqref="V16">
    <cfRule type="cellIs" dxfId="10974" priority="1170" operator="equal">
      <formula>"n.a."</formula>
    </cfRule>
    <cfRule type="expression" dxfId="10973" priority="1171">
      <formula>AND(NOT(ISBLANK(V16)),(V16=V15+1))</formula>
    </cfRule>
    <cfRule type="expression" dxfId="10972" priority="1172">
      <formula>AND(NOT(ISBLANK(V16)),(V16&lt;=V15))</formula>
    </cfRule>
    <cfRule type="expression" dxfId="10971" priority="1173">
      <formula>AND(NOT(ISBLANK(V16)),(V16&gt;V15+1))</formula>
    </cfRule>
  </conditionalFormatting>
  <conditionalFormatting sqref="T20">
    <cfRule type="expression" dxfId="10970" priority="1167">
      <formula>AND(NOT(ISBLANK(T20)),(T20&lt;T19-T19/10))</formula>
    </cfRule>
    <cfRule type="expression" dxfId="10969" priority="1168">
      <formula>AND(NOT(ISBLANK(T20)),AND(T20&gt;=T19-T19/10),(T20&lt;T19))</formula>
    </cfRule>
    <cfRule type="expression" dxfId="10968" priority="1169">
      <formula>AND(NOT(ISBLANK(T20)),(T20&gt;=T19))</formula>
    </cfRule>
  </conditionalFormatting>
  <conditionalFormatting sqref="T20">
    <cfRule type="expression" dxfId="10967" priority="1164">
      <formula>AND(NOT(ISBLANK(T20)),(T20&lt;T19-T19/10))</formula>
    </cfRule>
    <cfRule type="expression" dxfId="10966" priority="1165">
      <formula>AND(NOT(ISBLANK(T20)),AND(T20&gt;=T19-T19/10),(T20&lt;T19))</formula>
    </cfRule>
    <cfRule type="expression" dxfId="10965" priority="1166">
      <formula>AND(NOT(ISBLANK(T20)),(T20&gt;=T19))</formula>
    </cfRule>
  </conditionalFormatting>
  <conditionalFormatting sqref="T20">
    <cfRule type="expression" dxfId="10964" priority="1161">
      <formula>AND(NOT(ISBLANK(T20)),(T20&lt;T19-T19/10))</formula>
    </cfRule>
    <cfRule type="expression" dxfId="10963" priority="1162">
      <formula>AND(NOT(ISBLANK(T20)),AND(T20&gt;=T19-T19/10),(T20&lt;T19))</formula>
    </cfRule>
    <cfRule type="expression" dxfId="10962" priority="1163">
      <formula>AND(NOT(ISBLANK(T20)),(T20&gt;=T19))</formula>
    </cfRule>
  </conditionalFormatting>
  <conditionalFormatting sqref="T20">
    <cfRule type="expression" dxfId="10961" priority="1158">
      <formula>AND(NOT(ISBLANK(T20)),(T20&lt;T19-T19/10))</formula>
    </cfRule>
    <cfRule type="expression" dxfId="10960" priority="1159">
      <formula>AND(NOT(ISBLANK(T20)),AND(T20&gt;=T19-T19/10),(T20&lt;T19))</formula>
    </cfRule>
    <cfRule type="expression" dxfId="10959" priority="1160">
      <formula>AND(NOT(ISBLANK(T20)),(T20&gt;=T19))</formula>
    </cfRule>
  </conditionalFormatting>
  <conditionalFormatting sqref="H22">
    <cfRule type="expression" dxfId="10958" priority="1155">
      <formula>AND(NOT(ISBLANK(H22)),(H22&lt;H20-H20/10))</formula>
    </cfRule>
    <cfRule type="expression" dxfId="10957" priority="1156">
      <formula>AND(NOT(ISBLANK(H22)),AND(H22&gt;=H20-H20/10),(H22&lt;H20))</formula>
    </cfRule>
    <cfRule type="expression" dxfId="10956" priority="1157">
      <formula>AND(NOT(ISBLANK(H22)),(H22&gt;=H20))</formula>
    </cfRule>
  </conditionalFormatting>
  <conditionalFormatting sqref="H22">
    <cfRule type="expression" dxfId="10955" priority="1152">
      <formula>AND(NOT(ISBLANK(H22)),(H22&lt;H21-H21/10))</formula>
    </cfRule>
    <cfRule type="expression" dxfId="10954" priority="1153">
      <formula>AND(NOT(ISBLANK(H22)),AND(H22&gt;=H21-H21/10),(H22&lt;H21))</formula>
    </cfRule>
    <cfRule type="expression" dxfId="10953" priority="1154">
      <formula>AND(NOT(ISBLANK(H22)),(H22&gt;=H21))</formula>
    </cfRule>
  </conditionalFormatting>
  <conditionalFormatting sqref="H22">
    <cfRule type="expression" dxfId="10952" priority="1149">
      <formula>AND(NOT(ISBLANK(H22)),(H22&lt;H20-H20/10))</formula>
    </cfRule>
    <cfRule type="expression" dxfId="10951" priority="1150">
      <formula>AND(NOT(ISBLANK(H22)),AND(H22&gt;=H20-H20/10),(H22&lt;H20))</formula>
    </cfRule>
    <cfRule type="expression" dxfId="10950" priority="1151">
      <formula>AND(NOT(ISBLANK(H22)),(H22&gt;=H20))</formula>
    </cfRule>
  </conditionalFormatting>
  <conditionalFormatting sqref="H22">
    <cfRule type="expression" dxfId="10949" priority="1146">
      <formula>AND(NOT(ISBLANK(H22)),(H22&lt;H21-H21/10))</formula>
    </cfRule>
    <cfRule type="expression" dxfId="10948" priority="1147">
      <formula>AND(NOT(ISBLANK(H22)),AND(H22&gt;=H21-H21/10),(H22&lt;H21))</formula>
    </cfRule>
    <cfRule type="expression" dxfId="10947" priority="1148">
      <formula>AND(NOT(ISBLANK(H22)),(H22&gt;=H21))</formula>
    </cfRule>
  </conditionalFormatting>
  <conditionalFormatting sqref="V42 T42 R42 P42 N42 L42 J42 H42">
    <cfRule type="expression" dxfId="10946" priority="1143">
      <formula>AND(NOT(ISBLANK(H42)),(H42&lt;H41-H41/10))</formula>
    </cfRule>
    <cfRule type="expression" dxfId="10945" priority="1144">
      <formula>AND(NOT(ISBLANK(H42)),AND(H42&gt;=H41-H41/10),(H42&lt;H41))</formula>
    </cfRule>
    <cfRule type="expression" dxfId="10944" priority="1145">
      <formula>AND(NOT(ISBLANK(H42)),(H42&gt;=H41))</formula>
    </cfRule>
  </conditionalFormatting>
  <conditionalFormatting sqref="V46 T46 R46 P46 N46 L46 J46 H46 H44 J44 L44 N44 P44 R44 T44 V44">
    <cfRule type="expression" dxfId="10943" priority="1140">
      <formula>AND(NOT(ISBLANK(H44)),(H44&lt;H43-H43/10))</formula>
    </cfRule>
    <cfRule type="expression" dxfId="10942" priority="1141">
      <formula>AND(NOT(ISBLANK(H44)),AND(H44&gt;=H43-H43/10),(H44&lt;H43))</formula>
    </cfRule>
    <cfRule type="expression" dxfId="10941" priority="1142">
      <formula>AND(NOT(ISBLANK(H44)),(H44&gt;=H43))</formula>
    </cfRule>
  </conditionalFormatting>
  <conditionalFormatting sqref="P42 N42 L42 J42 H42">
    <cfRule type="expression" dxfId="10940" priority="1137">
      <formula>AND(NOT(ISBLANK(H42)),(H42&lt;H41-H41/10))</formula>
    </cfRule>
    <cfRule type="expression" dxfId="10939" priority="1138">
      <formula>AND(NOT(ISBLANK(H42)),AND(H42&gt;=H41-H41/10),(H42&lt;H41))</formula>
    </cfRule>
    <cfRule type="expression" dxfId="10938" priority="1139">
      <formula>AND(NOT(ISBLANK(H42)),(H42&gt;=H41))</formula>
    </cfRule>
  </conditionalFormatting>
  <conditionalFormatting sqref="P46 N46 P44 L46 J46 H46 H44 J44 L44 N44">
    <cfRule type="expression" dxfId="10937" priority="1134">
      <formula>AND(NOT(ISBLANK(H44)),(H44&lt;H43-H43/10))</formula>
    </cfRule>
    <cfRule type="expression" dxfId="10936" priority="1135">
      <formula>AND(NOT(ISBLANK(H44)),AND(H44&gt;=H43-H43/10),(H44&lt;H43))</formula>
    </cfRule>
    <cfRule type="expression" dxfId="10935" priority="1136">
      <formula>AND(NOT(ISBLANK(H44)),(H44&gt;=H43))</formula>
    </cfRule>
  </conditionalFormatting>
  <conditionalFormatting sqref="N42">
    <cfRule type="expression" dxfId="10934" priority="1131">
      <formula>AND(NOT(ISBLANK(N42)),(N42&lt;N41-N41/10))</formula>
    </cfRule>
    <cfRule type="expression" dxfId="10933" priority="1132">
      <formula>AND(NOT(ISBLANK(N42)),AND(N42&gt;=N41-N41/10),(N42&lt;N41))</formula>
    </cfRule>
    <cfRule type="expression" dxfId="10932" priority="1133">
      <formula>AND(NOT(ISBLANK(N42)),(N42&gt;=N41))</formula>
    </cfRule>
  </conditionalFormatting>
  <conditionalFormatting sqref="L42">
    <cfRule type="expression" dxfId="10931" priority="1128">
      <formula>AND(NOT(ISBLANK(L42)),(L42&lt;L41-L41/10))</formula>
    </cfRule>
    <cfRule type="expression" dxfId="10930" priority="1129">
      <formula>AND(NOT(ISBLANK(L42)),AND(L42&gt;=L41-L41/10),(L42&lt;L41))</formula>
    </cfRule>
    <cfRule type="expression" dxfId="10929" priority="1130">
      <formula>AND(NOT(ISBLANK(L42)),(L42&gt;=L41))</formula>
    </cfRule>
  </conditionalFormatting>
  <conditionalFormatting sqref="J42">
    <cfRule type="expression" dxfId="10928" priority="1125">
      <formula>AND(NOT(ISBLANK(J42)),(J42&lt;J41-J41/10))</formula>
    </cfRule>
    <cfRule type="expression" dxfId="10927" priority="1126">
      <formula>AND(NOT(ISBLANK(J42)),AND(J42&gt;=J41-J41/10),(J42&lt;J41))</formula>
    </cfRule>
    <cfRule type="expression" dxfId="10926" priority="1127">
      <formula>AND(NOT(ISBLANK(J42)),(J42&gt;=J41))</formula>
    </cfRule>
  </conditionalFormatting>
  <conditionalFormatting sqref="H42">
    <cfRule type="expression" dxfId="10925" priority="1122">
      <formula>AND(NOT(ISBLANK(H42)),(H42&lt;H41-H41/10))</formula>
    </cfRule>
    <cfRule type="expression" dxfId="10924" priority="1123">
      <formula>AND(NOT(ISBLANK(H42)),AND(H42&gt;=H41-H41/10),(H42&lt;H41))</formula>
    </cfRule>
    <cfRule type="expression" dxfId="10923" priority="1124">
      <formula>AND(NOT(ISBLANK(H42)),(H42&gt;=H41))</formula>
    </cfRule>
  </conditionalFormatting>
  <conditionalFormatting sqref="R42">
    <cfRule type="expression" dxfId="10922" priority="1119">
      <formula>AND(NOT(ISBLANK(R42)),(R42&lt;R41-R41/10))</formula>
    </cfRule>
    <cfRule type="expression" dxfId="10921" priority="1120">
      <formula>AND(NOT(ISBLANK(R42)),AND(R42&gt;=R41-R41/10),(R42&lt;R41))</formula>
    </cfRule>
    <cfRule type="expression" dxfId="10920" priority="1121">
      <formula>AND(NOT(ISBLANK(R42)),(R42&gt;=R41))</formula>
    </cfRule>
  </conditionalFormatting>
  <conditionalFormatting sqref="R46 R44">
    <cfRule type="expression" dxfId="10919" priority="1116">
      <formula>AND(NOT(ISBLANK(R44)),(R44&lt;R43-R43/10))</formula>
    </cfRule>
    <cfRule type="expression" dxfId="10918" priority="1117">
      <formula>AND(NOT(ISBLANK(R44)),AND(R44&gt;=R43-R43/10),(R44&lt;R43))</formula>
    </cfRule>
    <cfRule type="expression" dxfId="10917" priority="1118">
      <formula>AND(NOT(ISBLANK(R44)),(R44&gt;=R43))</formula>
    </cfRule>
  </conditionalFormatting>
  <conditionalFormatting sqref="AF22">
    <cfRule type="expression" dxfId="10916" priority="1113">
      <formula>AND(NOT(ISBLANK(AF22)),(AF22&lt;AF20-AF20/10))</formula>
    </cfRule>
    <cfRule type="expression" dxfId="10915" priority="1114">
      <formula>AND(NOT(ISBLANK(AF22)),AND(AF22&gt;=AF20-AF20/10),(AF22&lt;AF20))</formula>
    </cfRule>
    <cfRule type="expression" dxfId="10914" priority="1115">
      <formula>AND(NOT(ISBLANK(AF22)),(AF22&gt;=AF20))</formula>
    </cfRule>
  </conditionalFormatting>
  <conditionalFormatting sqref="AF22">
    <cfRule type="expression" dxfId="10913" priority="1110">
      <formula>AND(NOT(ISBLANK(AF22)),(AF22&lt;AF21-AF21/10))</formula>
    </cfRule>
    <cfRule type="expression" dxfId="10912" priority="1111">
      <formula>AND(NOT(ISBLANK(AF22)),AND(AF22&gt;=AF21-AF21/10),(AF22&lt;AF21))</formula>
    </cfRule>
    <cfRule type="expression" dxfId="10911" priority="1112">
      <formula>AND(NOT(ISBLANK(AF22)),(AF22&gt;=AF21))</formula>
    </cfRule>
  </conditionalFormatting>
  <conditionalFormatting sqref="AF20">
    <cfRule type="expression" dxfId="10910" priority="1107">
      <formula>AND(NOT(ISBLANK(AF20)),(AF20&lt;AF19-AF19/10))</formula>
    </cfRule>
    <cfRule type="expression" dxfId="10909" priority="1108">
      <formula>AND(NOT(ISBLANK(AF20)),AND(AF20&gt;=AF19-AF19/10),(AF20&lt;AF19))</formula>
    </cfRule>
    <cfRule type="expression" dxfId="10908" priority="1109">
      <formula>AND(NOT(ISBLANK(AF20)),(AF20&gt;=AF19))</formula>
    </cfRule>
  </conditionalFormatting>
  <conditionalFormatting sqref="AF20">
    <cfRule type="expression" dxfId="10907" priority="1104">
      <formula>AND(NOT(ISBLANK(AF20)),(AF20&lt;AF19-AF19/10))</formula>
    </cfRule>
    <cfRule type="expression" dxfId="10906" priority="1105">
      <formula>AND(NOT(ISBLANK(AF20)),AND(AF20&gt;=AF19-AF19/10),(AF20&lt;AF19))</formula>
    </cfRule>
    <cfRule type="expression" dxfId="10905" priority="1106">
      <formula>AND(NOT(ISBLANK(AF20)),(AF20&gt;=AF19))</formula>
    </cfRule>
  </conditionalFormatting>
  <conditionalFormatting sqref="AF20">
    <cfRule type="expression" dxfId="10904" priority="1101">
      <formula>AND(NOT(ISBLANK(AF20)),(AF20&lt;AF19-AF19/10))</formula>
    </cfRule>
    <cfRule type="expression" dxfId="10903" priority="1102">
      <formula>AND(NOT(ISBLANK(AF20)),AND(AF20&gt;=AF19-AF19/10),(AF20&lt;AF19))</formula>
    </cfRule>
    <cfRule type="expression" dxfId="10902" priority="1103">
      <formula>AND(NOT(ISBLANK(AF20)),(AF20&gt;=AF19))</formula>
    </cfRule>
  </conditionalFormatting>
  <conditionalFormatting sqref="AF20">
    <cfRule type="expression" dxfId="10901" priority="1098">
      <formula>AND(NOT(ISBLANK(AF20)),(AF20&lt;AF19-AF19/10))</formula>
    </cfRule>
    <cfRule type="expression" dxfId="10900" priority="1099">
      <formula>AND(NOT(ISBLANK(AF20)),AND(AF20&gt;=AF19-AF19/10),(AF20&lt;AF19))</formula>
    </cfRule>
    <cfRule type="expression" dxfId="10899" priority="1100">
      <formula>AND(NOT(ISBLANK(AF20)),(AF20&gt;=AF19))</formula>
    </cfRule>
  </conditionalFormatting>
  <conditionalFormatting sqref="AF20">
    <cfRule type="expression" dxfId="10898" priority="1095">
      <formula>AND(NOT(ISBLANK(AF20)),(AF20&lt;AF19-AF19/10))</formula>
    </cfRule>
    <cfRule type="expression" dxfId="10897" priority="1096">
      <formula>AND(NOT(ISBLANK(AF20)),AND(AF20&gt;=AF19-AF19/10),(AF20&lt;AF19))</formula>
    </cfRule>
    <cfRule type="expression" dxfId="10896" priority="1097">
      <formula>AND(NOT(ISBLANK(AF20)),(AF20&gt;=AF19))</formula>
    </cfRule>
  </conditionalFormatting>
  <conditionalFormatting sqref="AF20">
    <cfRule type="expression" dxfId="10895" priority="1092">
      <formula>AND(NOT(ISBLANK(AF20)),(AF20&lt;AF19-AF19/10))</formula>
    </cfRule>
    <cfRule type="expression" dxfId="10894" priority="1093">
      <formula>AND(NOT(ISBLANK(AF20)),AND(AF20&gt;=AF19-AF19/10),(AF20&lt;AF19))</formula>
    </cfRule>
    <cfRule type="expression" dxfId="10893" priority="1094">
      <formula>AND(NOT(ISBLANK(AF20)),(AF20&gt;=AF19))</formula>
    </cfRule>
  </conditionalFormatting>
  <conditionalFormatting sqref="AF20">
    <cfRule type="expression" dxfId="10892" priority="1089">
      <formula>AND(NOT(ISBLANK(AF20)),(AF20&lt;AF19-AF19/10))</formula>
    </cfRule>
    <cfRule type="expression" dxfId="10891" priority="1090">
      <formula>AND(NOT(ISBLANK(AF20)),AND(AF20&gt;=AF19-AF19/10),(AF20&lt;AF19))</formula>
    </cfRule>
    <cfRule type="expression" dxfId="10890" priority="1091">
      <formula>AND(NOT(ISBLANK(AF20)),(AF20&gt;=AF19))</formula>
    </cfRule>
  </conditionalFormatting>
  <conditionalFormatting sqref="AF20">
    <cfRule type="expression" dxfId="10889" priority="1086">
      <formula>AND(NOT(ISBLANK(AF20)),(AF20&lt;AF19-AF19/10))</formula>
    </cfRule>
    <cfRule type="expression" dxfId="10888" priority="1087">
      <formula>AND(NOT(ISBLANK(AF20)),AND(AF20&gt;=AF19-AF19/10),(AF20&lt;AF19))</formula>
    </cfRule>
    <cfRule type="expression" dxfId="10887" priority="1088">
      <formula>AND(NOT(ISBLANK(AF20)),(AF20&gt;=AF19))</formula>
    </cfRule>
  </conditionalFormatting>
  <conditionalFormatting sqref="AF22">
    <cfRule type="expression" dxfId="10886" priority="1083">
      <formula>AND(NOT(ISBLANK(AF22)),(AF22&lt;AF21-AF21/10))</formula>
    </cfRule>
    <cfRule type="expression" dxfId="10885" priority="1084">
      <formula>AND(NOT(ISBLANK(AF22)),AND(AF22&gt;=AF21-AF21/10),(AF22&lt;AF21))</formula>
    </cfRule>
    <cfRule type="expression" dxfId="10884" priority="1085">
      <formula>AND(NOT(ISBLANK(AF22)),(AF22&gt;=AF21))</formula>
    </cfRule>
  </conditionalFormatting>
  <conditionalFormatting sqref="AF22">
    <cfRule type="expression" dxfId="10883" priority="1080">
      <formula>AND(NOT(ISBLANK(AF22)),(AF22&lt;AF21-AF21/10))</formula>
    </cfRule>
    <cfRule type="expression" dxfId="10882" priority="1081">
      <formula>AND(NOT(ISBLANK(AF22)),AND(AF22&gt;=AF21-AF21/10),(AF22&lt;AF21))</formula>
    </cfRule>
    <cfRule type="expression" dxfId="10881" priority="1082">
      <formula>AND(NOT(ISBLANK(AF22)),(AF22&gt;=AF21))</formula>
    </cfRule>
  </conditionalFormatting>
  <conditionalFormatting sqref="AF22">
    <cfRule type="expression" dxfId="10880" priority="1077">
      <formula>AND(NOT(ISBLANK(AF22)),(AF22&lt;AF21-AF21/10))</formula>
    </cfRule>
    <cfRule type="expression" dxfId="10879" priority="1078">
      <formula>AND(NOT(ISBLANK(AF22)),AND(AF22&gt;=AF21-AF21/10),(AF22&lt;AF21))</formula>
    </cfRule>
    <cfRule type="expression" dxfId="10878" priority="1079">
      <formula>AND(NOT(ISBLANK(AF22)),(AF22&gt;=AF21))</formula>
    </cfRule>
  </conditionalFormatting>
  <conditionalFormatting sqref="AF22">
    <cfRule type="expression" dxfId="10877" priority="1074">
      <formula>AND(NOT(ISBLANK(AF22)),(AF22&lt;AF21-AF21/10))</formula>
    </cfRule>
    <cfRule type="expression" dxfId="10876" priority="1075">
      <formula>AND(NOT(ISBLANK(AF22)),AND(AF22&gt;=AF21-AF21/10),(AF22&lt;AF21))</formula>
    </cfRule>
    <cfRule type="expression" dxfId="10875" priority="1076">
      <formula>AND(NOT(ISBLANK(AF22)),(AF22&gt;=AF21))</formula>
    </cfRule>
  </conditionalFormatting>
  <conditionalFormatting sqref="X16">
    <cfRule type="expression" dxfId="10874" priority="1071">
      <formula>AND(NOT(ISBLANK(X16)),(X16&lt;X15-X15/10))</formula>
    </cfRule>
    <cfRule type="expression" dxfId="10873" priority="1072">
      <formula>AND(NOT(ISBLANK(X16)),AND(X16&gt;=X15-X15/10),(X16&lt;X15))</formula>
    </cfRule>
    <cfRule type="expression" dxfId="10872" priority="1073">
      <formula>AND(NOT(ISBLANK(X16)),(X16&gt;=X15))</formula>
    </cfRule>
  </conditionalFormatting>
  <conditionalFormatting sqref="X16">
    <cfRule type="expression" dxfId="10871" priority="1068">
      <formula>AND(NOT(ISBLANK(X16)),(X16&lt;X15-X15/10))</formula>
    </cfRule>
    <cfRule type="expression" dxfId="10870" priority="1069">
      <formula>AND(NOT(ISBLANK(X16)),AND(X16&gt;=X15-X15/10),(X16&lt;X15))</formula>
    </cfRule>
    <cfRule type="expression" dxfId="10869" priority="1070">
      <formula>AND(NOT(ISBLANK(X16)),(X16&gt;=X15))</formula>
    </cfRule>
  </conditionalFormatting>
  <conditionalFormatting sqref="X16">
    <cfRule type="expression" dxfId="10868" priority="1065">
      <formula>AND(NOT(ISBLANK(X16)),(X16&lt;X15-X15/10))</formula>
    </cfRule>
    <cfRule type="expression" dxfId="10867" priority="1066">
      <formula>AND(NOT(ISBLANK(X16)),AND(X16&gt;=X15-X15/10),(X16&lt;X15))</formula>
    </cfRule>
    <cfRule type="expression" dxfId="10866" priority="1067">
      <formula>AND(NOT(ISBLANK(X16)),(X16&gt;=X15))</formula>
    </cfRule>
  </conditionalFormatting>
  <conditionalFormatting sqref="X16">
    <cfRule type="expression" dxfId="10865" priority="1062">
      <formula>AND(NOT(ISBLANK(X16)),(X16&lt;X15-X15/10))</formula>
    </cfRule>
    <cfRule type="expression" dxfId="10864" priority="1063">
      <formula>AND(NOT(ISBLANK(X16)),AND(X16&gt;=X15-X15/10),(X16&lt;X15))</formula>
    </cfRule>
    <cfRule type="expression" dxfId="10863" priority="1064">
      <formula>AND(NOT(ISBLANK(X16)),(X16&gt;=X15))</formula>
    </cfRule>
  </conditionalFormatting>
  <conditionalFormatting sqref="X16">
    <cfRule type="expression" dxfId="10862" priority="1059">
      <formula>AND(NOT(ISBLANK(X16)),(X16&gt;X15+X16/10))</formula>
    </cfRule>
    <cfRule type="expression" dxfId="10861" priority="1060">
      <formula>AND(NOT(ISBLANK(X16)),AND(X16&lt;=X15+X15/10),(X16&gt;X15))</formula>
    </cfRule>
    <cfRule type="expression" dxfId="10860" priority="1061">
      <formula>AND(NOT(ISBLANK(X16)),(X16&lt;=X15))</formula>
    </cfRule>
  </conditionalFormatting>
  <conditionalFormatting sqref="X16">
    <cfRule type="cellIs" dxfId="10859" priority="1055" operator="equal">
      <formula>"n.a."</formula>
    </cfRule>
    <cfRule type="expression" dxfId="10858" priority="1056">
      <formula>AND(NOT(ISBLANK(X16)),(X16=X15+1))</formula>
    </cfRule>
    <cfRule type="expression" dxfId="10857" priority="1057">
      <formula>AND(NOT(ISBLANK(X16)),(X16&lt;=X15))</formula>
    </cfRule>
    <cfRule type="expression" dxfId="10856" priority="1058">
      <formula>AND(NOT(ISBLANK(X16)),(X16&gt;X15+1))</formula>
    </cfRule>
  </conditionalFormatting>
  <conditionalFormatting sqref="X18">
    <cfRule type="expression" dxfId="10855" priority="1052">
      <formula>AND(NOT(ISBLANK(X18)),(X18&lt;X17-X17/10))</formula>
    </cfRule>
    <cfRule type="expression" dxfId="10854" priority="1053">
      <formula>AND(NOT(ISBLANK(X18)),AND(X18&gt;=X17-X17/10),(X18&lt;X17))</formula>
    </cfRule>
    <cfRule type="expression" dxfId="10853" priority="1054">
      <formula>AND(NOT(ISBLANK(X18)),(X18&gt;=X17))</formula>
    </cfRule>
  </conditionalFormatting>
  <conditionalFormatting sqref="X18">
    <cfRule type="expression" dxfId="10852" priority="1049">
      <formula>AND(NOT(ISBLANK(X18)),(X18&lt;X17-X17/10))</formula>
    </cfRule>
    <cfRule type="expression" dxfId="10851" priority="1050">
      <formula>AND(NOT(ISBLANK(X18)),AND(X18&gt;=X17-X17/10),(X18&lt;X17))</formula>
    </cfRule>
    <cfRule type="expression" dxfId="10850" priority="1051">
      <formula>AND(NOT(ISBLANK(X18)),(X18&gt;=X17))</formula>
    </cfRule>
  </conditionalFormatting>
  <conditionalFormatting sqref="X18">
    <cfRule type="expression" dxfId="10849" priority="1046">
      <formula>AND(NOT(ISBLANK(X18)),(X18&lt;X17-X17/10))</formula>
    </cfRule>
    <cfRule type="expression" dxfId="10848" priority="1047">
      <formula>AND(NOT(ISBLANK(X18)),AND(X18&gt;=X17-X17/10),(X18&lt;X17))</formula>
    </cfRule>
    <cfRule type="expression" dxfId="10847" priority="1048">
      <formula>AND(NOT(ISBLANK(X18)),(X18&gt;=X17))</formula>
    </cfRule>
  </conditionalFormatting>
  <conditionalFormatting sqref="X18">
    <cfRule type="expression" dxfId="10846" priority="1043">
      <formula>AND(NOT(ISBLANK(X18)),(X18&lt;X17-X17/10))</formula>
    </cfRule>
    <cfRule type="expression" dxfId="10845" priority="1044">
      <formula>AND(NOT(ISBLANK(X18)),AND(X18&gt;=X17-X17/10),(X18&lt;X17))</formula>
    </cfRule>
    <cfRule type="expression" dxfId="10844" priority="1045">
      <formula>AND(NOT(ISBLANK(X18)),(X18&gt;=X17))</formula>
    </cfRule>
  </conditionalFormatting>
  <conditionalFormatting sqref="X18">
    <cfRule type="expression" dxfId="10843" priority="1040">
      <formula>AND(NOT(ISBLANK(X18)),(X18&lt;X17-X17/10))</formula>
    </cfRule>
    <cfRule type="expression" dxfId="10842" priority="1041">
      <formula>AND(NOT(ISBLANK(X18)),AND(X18&gt;=X17-X17/10),(X18&lt;X17))</formula>
    </cfRule>
    <cfRule type="expression" dxfId="10841" priority="1042">
      <formula>AND(NOT(ISBLANK(X18)),(X18&gt;=X17))</formula>
    </cfRule>
  </conditionalFormatting>
  <conditionalFormatting sqref="X18">
    <cfRule type="expression" dxfId="10840" priority="1037">
      <formula>AND(NOT(ISBLANK(X18)),(X18&gt;X17+X18/10))</formula>
    </cfRule>
    <cfRule type="expression" dxfId="10839" priority="1038">
      <formula>AND(NOT(ISBLANK(X18)),AND(X18&lt;=X17+X17/10),(X18&gt;X17))</formula>
    </cfRule>
    <cfRule type="expression" dxfId="10838" priority="1039">
      <formula>AND(NOT(ISBLANK(X18)),(X18&lt;=X17))</formula>
    </cfRule>
  </conditionalFormatting>
  <conditionalFormatting sqref="X18">
    <cfRule type="cellIs" dxfId="10837" priority="1033" operator="equal">
      <formula>"n.a."</formula>
    </cfRule>
    <cfRule type="expression" dxfId="10836" priority="1034">
      <formula>AND(NOT(ISBLANK(X18)),(X18=X17+1))</formula>
    </cfRule>
    <cfRule type="expression" dxfId="10835" priority="1035">
      <formula>AND(NOT(ISBLANK(X18)),(X18&lt;=X17))</formula>
    </cfRule>
    <cfRule type="expression" dxfId="10834" priority="1036">
      <formula>AND(NOT(ISBLANK(X18)),(X18&gt;X17+1))</formula>
    </cfRule>
  </conditionalFormatting>
  <conditionalFormatting sqref="Z16">
    <cfRule type="expression" dxfId="10833" priority="1030">
      <formula>AND(NOT(ISBLANK(Z16)),(Z16&lt;Z15-Z15/10))</formula>
    </cfRule>
    <cfRule type="expression" dxfId="10832" priority="1031">
      <formula>AND(NOT(ISBLANK(Z16)),AND(Z16&gt;=Z15-Z15/10),(Z16&lt;Z15))</formula>
    </cfRule>
    <cfRule type="expression" dxfId="10831" priority="1032">
      <formula>AND(NOT(ISBLANK(Z16)),(Z16&gt;=Z15))</formula>
    </cfRule>
  </conditionalFormatting>
  <conditionalFormatting sqref="Z16">
    <cfRule type="expression" dxfId="10830" priority="1027">
      <formula>AND(NOT(ISBLANK(Z16)),(Z16&lt;Z15-Z15/10))</formula>
    </cfRule>
    <cfRule type="expression" dxfId="10829" priority="1028">
      <formula>AND(NOT(ISBLANK(Z16)),AND(Z16&gt;=Z15-Z15/10),(Z16&lt;Z15))</formula>
    </cfRule>
    <cfRule type="expression" dxfId="10828" priority="1029">
      <formula>AND(NOT(ISBLANK(Z16)),(Z16&gt;=Z15))</formula>
    </cfRule>
  </conditionalFormatting>
  <conditionalFormatting sqref="Z16">
    <cfRule type="expression" dxfId="10827" priority="1024">
      <formula>AND(NOT(ISBLANK(Z16)),(Z16&lt;Z15-Z15/10))</formula>
    </cfRule>
    <cfRule type="expression" dxfId="10826" priority="1025">
      <formula>AND(NOT(ISBLANK(Z16)),AND(Z16&gt;=Z15-Z15/10),(Z16&lt;Z15))</formula>
    </cfRule>
    <cfRule type="expression" dxfId="10825" priority="1026">
      <formula>AND(NOT(ISBLANK(Z16)),(Z16&gt;=Z15))</formula>
    </cfRule>
  </conditionalFormatting>
  <conditionalFormatting sqref="Z16">
    <cfRule type="expression" dxfId="10824" priority="1021">
      <formula>AND(NOT(ISBLANK(Z16)),(Z16&lt;Z15-Z15/10))</formula>
    </cfRule>
    <cfRule type="expression" dxfId="10823" priority="1022">
      <formula>AND(NOT(ISBLANK(Z16)),AND(Z16&gt;=Z15-Z15/10),(Z16&lt;Z15))</formula>
    </cfRule>
    <cfRule type="expression" dxfId="10822" priority="1023">
      <formula>AND(NOT(ISBLANK(Z16)),(Z16&gt;=Z15))</formula>
    </cfRule>
  </conditionalFormatting>
  <conditionalFormatting sqref="Z16">
    <cfRule type="expression" dxfId="10821" priority="1018">
      <formula>AND(NOT(ISBLANK(Z16)),(Z16&gt;Z15+Z16/10))</formula>
    </cfRule>
    <cfRule type="expression" dxfId="10820" priority="1019">
      <formula>AND(NOT(ISBLANK(Z16)),AND(Z16&lt;=Z15+Z15/10),(Z16&gt;Z15))</formula>
    </cfRule>
    <cfRule type="expression" dxfId="10819" priority="1020">
      <formula>AND(NOT(ISBLANK(Z16)),(Z16&lt;=Z15))</formula>
    </cfRule>
  </conditionalFormatting>
  <conditionalFormatting sqref="Z16">
    <cfRule type="cellIs" dxfId="10818" priority="1014" operator="equal">
      <formula>"n.a."</formula>
    </cfRule>
    <cfRule type="expression" dxfId="10817" priority="1015">
      <formula>AND(NOT(ISBLANK(Z16)),(Z16=Z15+1))</formula>
    </cfRule>
    <cfRule type="expression" dxfId="10816" priority="1016">
      <formula>AND(NOT(ISBLANK(Z16)),(Z16&lt;=Z15))</formula>
    </cfRule>
    <cfRule type="expression" dxfId="10815" priority="1017">
      <formula>AND(NOT(ISBLANK(Z16)),(Z16&gt;Z15+1))</formula>
    </cfRule>
  </conditionalFormatting>
  <conditionalFormatting sqref="Z18">
    <cfRule type="expression" dxfId="10814" priority="1011">
      <formula>AND(NOT(ISBLANK(Z18)),(Z18&lt;Z17-Z17/10))</formula>
    </cfRule>
    <cfRule type="expression" dxfId="10813" priority="1012">
      <formula>AND(NOT(ISBLANK(Z18)),AND(Z18&gt;=Z17-Z17/10),(Z18&lt;Z17))</formula>
    </cfRule>
    <cfRule type="expression" dxfId="10812" priority="1013">
      <formula>AND(NOT(ISBLANK(Z18)),(Z18&gt;=Z17))</formula>
    </cfRule>
  </conditionalFormatting>
  <conditionalFormatting sqref="Z18">
    <cfRule type="expression" dxfId="10811" priority="1008">
      <formula>AND(NOT(ISBLANK(Z18)),(Z18&lt;Z17-Z17/10))</formula>
    </cfRule>
    <cfRule type="expression" dxfId="10810" priority="1009">
      <formula>AND(NOT(ISBLANK(Z18)),AND(Z18&gt;=Z17-Z17/10),(Z18&lt;Z17))</formula>
    </cfRule>
    <cfRule type="expression" dxfId="10809" priority="1010">
      <formula>AND(NOT(ISBLANK(Z18)),(Z18&gt;=Z17))</formula>
    </cfRule>
  </conditionalFormatting>
  <conditionalFormatting sqref="Z18">
    <cfRule type="expression" dxfId="10808" priority="1005">
      <formula>AND(NOT(ISBLANK(Z18)),(Z18&lt;Z17-Z17/10))</formula>
    </cfRule>
    <cfRule type="expression" dxfId="10807" priority="1006">
      <formula>AND(NOT(ISBLANK(Z18)),AND(Z18&gt;=Z17-Z17/10),(Z18&lt;Z17))</formula>
    </cfRule>
    <cfRule type="expression" dxfId="10806" priority="1007">
      <formula>AND(NOT(ISBLANK(Z18)),(Z18&gt;=Z17))</formula>
    </cfRule>
  </conditionalFormatting>
  <conditionalFormatting sqref="Z18">
    <cfRule type="expression" dxfId="10805" priority="1002">
      <formula>AND(NOT(ISBLANK(Z18)),(Z18&lt;Z17-Z17/10))</formula>
    </cfRule>
    <cfRule type="expression" dxfId="10804" priority="1003">
      <formula>AND(NOT(ISBLANK(Z18)),AND(Z18&gt;=Z17-Z17/10),(Z18&lt;Z17))</formula>
    </cfRule>
    <cfRule type="expression" dxfId="10803" priority="1004">
      <formula>AND(NOT(ISBLANK(Z18)),(Z18&gt;=Z17))</formula>
    </cfRule>
  </conditionalFormatting>
  <conditionalFormatting sqref="Z18">
    <cfRule type="expression" dxfId="10802" priority="999">
      <formula>AND(NOT(ISBLANK(Z18)),(Z18&lt;Z17-Z17/10))</formula>
    </cfRule>
    <cfRule type="expression" dxfId="10801" priority="1000">
      <formula>AND(NOT(ISBLANK(Z18)),AND(Z18&gt;=Z17-Z17/10),(Z18&lt;Z17))</formula>
    </cfRule>
    <cfRule type="expression" dxfId="10800" priority="1001">
      <formula>AND(NOT(ISBLANK(Z18)),(Z18&gt;=Z17))</formula>
    </cfRule>
  </conditionalFormatting>
  <conditionalFormatting sqref="Z18">
    <cfRule type="expression" dxfId="10799" priority="996">
      <formula>AND(NOT(ISBLANK(Z18)),(Z18&gt;Z17+Z18/10))</formula>
    </cfRule>
    <cfRule type="expression" dxfId="10798" priority="997">
      <formula>AND(NOT(ISBLANK(Z18)),AND(Z18&lt;=Z17+Z17/10),(Z18&gt;Z17))</formula>
    </cfRule>
    <cfRule type="expression" dxfId="10797" priority="998">
      <formula>AND(NOT(ISBLANK(Z18)),(Z18&lt;=Z17))</formula>
    </cfRule>
  </conditionalFormatting>
  <conditionalFormatting sqref="Z18">
    <cfRule type="cellIs" dxfId="10796" priority="992" operator="equal">
      <formula>"n.a."</formula>
    </cfRule>
    <cfRule type="expression" dxfId="10795" priority="993">
      <formula>AND(NOT(ISBLANK(Z18)),(Z18=Z17+1))</formula>
    </cfRule>
    <cfRule type="expression" dxfId="10794" priority="994">
      <formula>AND(NOT(ISBLANK(Z18)),(Z18&lt;=Z17))</formula>
    </cfRule>
    <cfRule type="expression" dxfId="10793" priority="995">
      <formula>AND(NOT(ISBLANK(Z18)),(Z18&gt;Z17+1))</formula>
    </cfRule>
  </conditionalFormatting>
  <conditionalFormatting sqref="AB16">
    <cfRule type="expression" dxfId="10792" priority="989">
      <formula>AND(NOT(ISBLANK(AB16)),(AB16&lt;AB15-AB15/10))</formula>
    </cfRule>
    <cfRule type="expression" dxfId="10791" priority="990">
      <formula>AND(NOT(ISBLANK(AB16)),AND(AB16&gt;=AB15-AB15/10),(AB16&lt;AB15))</formula>
    </cfRule>
    <cfRule type="expression" dxfId="10790" priority="991">
      <formula>AND(NOT(ISBLANK(AB16)),(AB16&gt;=AB15))</formula>
    </cfRule>
  </conditionalFormatting>
  <conditionalFormatting sqref="AB16">
    <cfRule type="expression" dxfId="10789" priority="986">
      <formula>AND(NOT(ISBLANK(AB16)),(AB16&lt;AB15-AB15/10))</formula>
    </cfRule>
    <cfRule type="expression" dxfId="10788" priority="987">
      <formula>AND(NOT(ISBLANK(AB16)),AND(AB16&gt;=AB15-AB15/10),(AB16&lt;AB15))</formula>
    </cfRule>
    <cfRule type="expression" dxfId="10787" priority="988">
      <formula>AND(NOT(ISBLANK(AB16)),(AB16&gt;=AB15))</formula>
    </cfRule>
  </conditionalFormatting>
  <conditionalFormatting sqref="AB16">
    <cfRule type="expression" dxfId="10786" priority="983">
      <formula>AND(NOT(ISBLANK(AB16)),(AB16&lt;AB15-AB15/10))</formula>
    </cfRule>
    <cfRule type="expression" dxfId="10785" priority="984">
      <formula>AND(NOT(ISBLANK(AB16)),AND(AB16&gt;=AB15-AB15/10),(AB16&lt;AB15))</formula>
    </cfRule>
    <cfRule type="expression" dxfId="10784" priority="985">
      <formula>AND(NOT(ISBLANK(AB16)),(AB16&gt;=AB15))</formula>
    </cfRule>
  </conditionalFormatting>
  <conditionalFormatting sqref="AB16">
    <cfRule type="expression" dxfId="10783" priority="980">
      <formula>AND(NOT(ISBLANK(AB16)),(AB16&lt;AB15-AB15/10))</formula>
    </cfRule>
    <cfRule type="expression" dxfId="10782" priority="981">
      <formula>AND(NOT(ISBLANK(AB16)),AND(AB16&gt;=AB15-AB15/10),(AB16&lt;AB15))</formula>
    </cfRule>
    <cfRule type="expression" dxfId="10781" priority="982">
      <formula>AND(NOT(ISBLANK(AB16)),(AB16&gt;=AB15))</formula>
    </cfRule>
  </conditionalFormatting>
  <conditionalFormatting sqref="AB16">
    <cfRule type="expression" dxfId="10780" priority="977">
      <formula>AND(NOT(ISBLANK(AB16)),(AB16&gt;AB15+AB16/10))</formula>
    </cfRule>
    <cfRule type="expression" dxfId="10779" priority="978">
      <formula>AND(NOT(ISBLANK(AB16)),AND(AB16&lt;=AB15+AB15/10),(AB16&gt;AB15))</formula>
    </cfRule>
    <cfRule type="expression" dxfId="10778" priority="979">
      <formula>AND(NOT(ISBLANK(AB16)),(AB16&lt;=AB15))</formula>
    </cfRule>
  </conditionalFormatting>
  <conditionalFormatting sqref="AB16">
    <cfRule type="cellIs" dxfId="10777" priority="973" operator="equal">
      <formula>"n.a."</formula>
    </cfRule>
    <cfRule type="expression" dxfId="10776" priority="974">
      <formula>AND(NOT(ISBLANK(AB16)),(AB16=AB15+1))</formula>
    </cfRule>
    <cfRule type="expression" dxfId="10775" priority="975">
      <formula>AND(NOT(ISBLANK(AB16)),(AB16&lt;=AB15))</formula>
    </cfRule>
    <cfRule type="expression" dxfId="10774" priority="976">
      <formula>AND(NOT(ISBLANK(AB16)),(AB16&gt;AB15+1))</formula>
    </cfRule>
  </conditionalFormatting>
  <conditionalFormatting sqref="AB18">
    <cfRule type="expression" dxfId="10773" priority="970">
      <formula>AND(NOT(ISBLANK(AB18)),(AB18&lt;AB17-AB17/10))</formula>
    </cfRule>
    <cfRule type="expression" dxfId="10772" priority="971">
      <formula>AND(NOT(ISBLANK(AB18)),AND(AB18&gt;=AB17-AB17/10),(AB18&lt;AB17))</formula>
    </cfRule>
    <cfRule type="expression" dxfId="10771" priority="972">
      <formula>AND(NOT(ISBLANK(AB18)),(AB18&gt;=AB17))</formula>
    </cfRule>
  </conditionalFormatting>
  <conditionalFormatting sqref="AB18">
    <cfRule type="expression" dxfId="10770" priority="967">
      <formula>AND(NOT(ISBLANK(AB18)),(AB18&lt;AB17-AB17/10))</formula>
    </cfRule>
    <cfRule type="expression" dxfId="10769" priority="968">
      <formula>AND(NOT(ISBLANK(AB18)),AND(AB18&gt;=AB17-AB17/10),(AB18&lt;AB17))</formula>
    </cfRule>
    <cfRule type="expression" dxfId="10768" priority="969">
      <formula>AND(NOT(ISBLANK(AB18)),(AB18&gt;=AB17))</formula>
    </cfRule>
  </conditionalFormatting>
  <conditionalFormatting sqref="AB18">
    <cfRule type="expression" dxfId="10767" priority="964">
      <formula>AND(NOT(ISBLANK(AB18)),(AB18&lt;AB17-AB17/10))</formula>
    </cfRule>
    <cfRule type="expression" dxfId="10766" priority="965">
      <formula>AND(NOT(ISBLANK(AB18)),AND(AB18&gt;=AB17-AB17/10),(AB18&lt;AB17))</formula>
    </cfRule>
    <cfRule type="expression" dxfId="10765" priority="966">
      <formula>AND(NOT(ISBLANK(AB18)),(AB18&gt;=AB17))</formula>
    </cfRule>
  </conditionalFormatting>
  <conditionalFormatting sqref="AB18">
    <cfRule type="expression" dxfId="10764" priority="961">
      <formula>AND(NOT(ISBLANK(AB18)),(AB18&lt;AB17-AB17/10))</formula>
    </cfRule>
    <cfRule type="expression" dxfId="10763" priority="962">
      <formula>AND(NOT(ISBLANK(AB18)),AND(AB18&gt;=AB17-AB17/10),(AB18&lt;AB17))</formula>
    </cfRule>
    <cfRule type="expression" dxfId="10762" priority="963">
      <formula>AND(NOT(ISBLANK(AB18)),(AB18&gt;=AB17))</formula>
    </cfRule>
  </conditionalFormatting>
  <conditionalFormatting sqref="AB18">
    <cfRule type="expression" dxfId="10761" priority="958">
      <formula>AND(NOT(ISBLANK(AB18)),(AB18&lt;AB17-AB17/10))</formula>
    </cfRule>
    <cfRule type="expression" dxfId="10760" priority="959">
      <formula>AND(NOT(ISBLANK(AB18)),AND(AB18&gt;=AB17-AB17/10),(AB18&lt;AB17))</formula>
    </cfRule>
    <cfRule type="expression" dxfId="10759" priority="960">
      <formula>AND(NOT(ISBLANK(AB18)),(AB18&gt;=AB17))</formula>
    </cfRule>
  </conditionalFormatting>
  <conditionalFormatting sqref="AB18">
    <cfRule type="expression" dxfId="10758" priority="955">
      <formula>AND(NOT(ISBLANK(AB18)),(AB18&gt;AB17+AB18/10))</formula>
    </cfRule>
    <cfRule type="expression" dxfId="10757" priority="956">
      <formula>AND(NOT(ISBLANK(AB18)),AND(AB18&lt;=AB17+AB17/10),(AB18&gt;AB17))</formula>
    </cfRule>
    <cfRule type="expression" dxfId="10756" priority="957">
      <formula>AND(NOT(ISBLANK(AB18)),(AB18&lt;=AB17))</formula>
    </cfRule>
  </conditionalFormatting>
  <conditionalFormatting sqref="AB18">
    <cfRule type="cellIs" dxfId="10755" priority="951" operator="equal">
      <formula>"n.a."</formula>
    </cfRule>
    <cfRule type="expression" dxfId="10754" priority="952">
      <formula>AND(NOT(ISBLANK(AB18)),(AB18=AB17+1))</formula>
    </cfRule>
    <cfRule type="expression" dxfId="10753" priority="953">
      <formula>AND(NOT(ISBLANK(AB18)),(AB18&lt;=AB17))</formula>
    </cfRule>
    <cfRule type="expression" dxfId="10752" priority="954">
      <formula>AND(NOT(ISBLANK(AB18)),(AB18&gt;AB17+1))</formula>
    </cfRule>
  </conditionalFormatting>
  <conditionalFormatting sqref="Z22">
    <cfRule type="expression" dxfId="10751" priority="948">
      <formula>AND(NOT(ISBLANK(Z22)),(Z22&lt;Z21-Z21/10))</formula>
    </cfRule>
    <cfRule type="expression" dxfId="10750" priority="949">
      <formula>AND(NOT(ISBLANK(Z22)),AND(Z22&gt;=Z21-Z21/10),(Z22&lt;Z21))</formula>
    </cfRule>
    <cfRule type="expression" dxfId="10749" priority="950">
      <formula>AND(NOT(ISBLANK(Z22)),(Z22&gt;=Z21))</formula>
    </cfRule>
  </conditionalFormatting>
  <conditionalFormatting sqref="Z22">
    <cfRule type="expression" dxfId="10748" priority="945">
      <formula>AND(NOT(ISBLANK(Z22)),(Z22&lt;Z21-Z21/10))</formula>
    </cfRule>
    <cfRule type="expression" dxfId="10747" priority="946">
      <formula>AND(NOT(ISBLANK(Z22)),AND(Z22&gt;=Z21-Z21/10),(Z22&lt;Z21))</formula>
    </cfRule>
    <cfRule type="expression" dxfId="10746" priority="947">
      <formula>AND(NOT(ISBLANK(Z22)),(Z22&gt;=Z21))</formula>
    </cfRule>
  </conditionalFormatting>
  <conditionalFormatting sqref="Z22">
    <cfRule type="expression" dxfId="10745" priority="942">
      <formula>AND(NOT(ISBLANK(Z22)),(Z22&lt;Z21-Z21/10))</formula>
    </cfRule>
    <cfRule type="expression" dxfId="10744" priority="943">
      <formula>AND(NOT(ISBLANK(Z22)),AND(Z22&gt;=Z21-Z21/10),(Z22&lt;Z21))</formula>
    </cfRule>
    <cfRule type="expression" dxfId="10743" priority="944">
      <formula>AND(NOT(ISBLANK(Z22)),(Z22&gt;=Z21))</formula>
    </cfRule>
  </conditionalFormatting>
  <conditionalFormatting sqref="Z22">
    <cfRule type="expression" dxfId="10742" priority="939">
      <formula>AND(NOT(ISBLANK(Z22)),(Z22&lt;Z21-Z21/10))</formula>
    </cfRule>
    <cfRule type="expression" dxfId="10741" priority="940">
      <formula>AND(NOT(ISBLANK(Z22)),AND(Z22&gt;=Z21-Z21/10),(Z22&lt;Z21))</formula>
    </cfRule>
    <cfRule type="expression" dxfId="10740" priority="941">
      <formula>AND(NOT(ISBLANK(Z22)),(Z22&gt;=Z21))</formula>
    </cfRule>
  </conditionalFormatting>
  <conditionalFormatting sqref="Z22">
    <cfRule type="expression" dxfId="10739" priority="936">
      <formula>AND(NOT(ISBLANK(Z22)),(Z22&lt;Z21-Z21/10))</formula>
    </cfRule>
    <cfRule type="expression" dxfId="10738" priority="937">
      <formula>AND(NOT(ISBLANK(Z22)),AND(Z22&gt;=Z21-Z21/10),(Z22&lt;Z21))</formula>
    </cfRule>
    <cfRule type="expression" dxfId="10737" priority="938">
      <formula>AND(NOT(ISBLANK(Z22)),(Z22&gt;=Z21))</formula>
    </cfRule>
  </conditionalFormatting>
  <conditionalFormatting sqref="Z22">
    <cfRule type="expression" dxfId="10736" priority="933">
      <formula>AND(NOT(ISBLANK(Z22)),(Z22&gt;Z21+Z22/10))</formula>
    </cfRule>
    <cfRule type="expression" dxfId="10735" priority="934">
      <formula>AND(NOT(ISBLANK(Z22)),AND(Z22&lt;=Z21+Z21/10),(Z22&gt;Z21))</formula>
    </cfRule>
    <cfRule type="expression" dxfId="10734" priority="935">
      <formula>AND(NOT(ISBLANK(Z22)),(Z22&lt;=Z21))</formula>
    </cfRule>
  </conditionalFormatting>
  <conditionalFormatting sqref="Z22">
    <cfRule type="cellIs" dxfId="10733" priority="929" operator="equal">
      <formula>"n.a."</formula>
    </cfRule>
    <cfRule type="expression" dxfId="10732" priority="930">
      <formula>AND(NOT(ISBLANK(Z22)),(Z22=Z21+1))</formula>
    </cfRule>
    <cfRule type="expression" dxfId="10731" priority="931">
      <formula>AND(NOT(ISBLANK(Z22)),(Z22&lt;=Z21))</formula>
    </cfRule>
    <cfRule type="expression" dxfId="10730" priority="932">
      <formula>AND(NOT(ISBLANK(Z22)),(Z22&gt;Z21+1))</formula>
    </cfRule>
  </conditionalFormatting>
  <conditionalFormatting sqref="Z42">
    <cfRule type="expression" dxfId="10729" priority="926">
      <formula>AND(NOT(ISBLANK(Z42)),(Z42&lt;Z41-Z41/10))</formula>
    </cfRule>
    <cfRule type="expression" dxfId="10728" priority="927">
      <formula>AND(NOT(ISBLANK(Z42)),AND(Z42&gt;=Z41-Z41/10),(Z42&lt;Z41))</formula>
    </cfRule>
    <cfRule type="expression" dxfId="10727" priority="928">
      <formula>AND(NOT(ISBLANK(Z42)),(Z42&gt;=Z41))</formula>
    </cfRule>
  </conditionalFormatting>
  <conditionalFormatting sqref="Z42">
    <cfRule type="expression" dxfId="10726" priority="923">
      <formula>AND(NOT(ISBLANK(Z42)),(Z42&lt;Z41-Z41/10))</formula>
    </cfRule>
    <cfRule type="expression" dxfId="10725" priority="924">
      <formula>AND(NOT(ISBLANK(Z42)),AND(Z42&gt;=Z41-Z41/10),(Z42&lt;Z41))</formula>
    </cfRule>
    <cfRule type="expression" dxfId="10724" priority="925">
      <formula>AND(NOT(ISBLANK(Z42)),(Z42&gt;=Z41))</formula>
    </cfRule>
  </conditionalFormatting>
  <conditionalFormatting sqref="Z42">
    <cfRule type="expression" dxfId="10723" priority="920">
      <formula>AND(NOT(ISBLANK(Z42)),(Z42&lt;Z41-Z41/10))</formula>
    </cfRule>
    <cfRule type="expression" dxfId="10722" priority="921">
      <formula>AND(NOT(ISBLANK(Z42)),AND(Z42&gt;=Z41-Z41/10),(Z42&lt;Z41))</formula>
    </cfRule>
    <cfRule type="expression" dxfId="10721" priority="922">
      <formula>AND(NOT(ISBLANK(Z42)),(Z42&gt;=Z41))</formula>
    </cfRule>
  </conditionalFormatting>
  <conditionalFormatting sqref="Z42">
    <cfRule type="expression" dxfId="10720" priority="917">
      <formula>AND(NOT(ISBLANK(Z42)),(Z42&lt;Z41-Z41/10))</formula>
    </cfRule>
    <cfRule type="expression" dxfId="10719" priority="918">
      <formula>AND(NOT(ISBLANK(Z42)),AND(Z42&gt;=Z41-Z41/10),(Z42&lt;Z41))</formula>
    </cfRule>
    <cfRule type="expression" dxfId="10718" priority="919">
      <formula>AND(NOT(ISBLANK(Z42)),(Z42&gt;=Z41))</formula>
    </cfRule>
  </conditionalFormatting>
  <conditionalFormatting sqref="Z42">
    <cfRule type="expression" dxfId="10717" priority="914">
      <formula>AND(NOT(ISBLANK(Z42)),(Z42&lt;Z41-Z41/10))</formula>
    </cfRule>
    <cfRule type="expression" dxfId="10716" priority="915">
      <formula>AND(NOT(ISBLANK(Z42)),AND(Z42&gt;=Z41-Z41/10),(Z42&lt;Z41))</formula>
    </cfRule>
    <cfRule type="expression" dxfId="10715" priority="916">
      <formula>AND(NOT(ISBLANK(Z42)),(Z42&gt;=Z41))</formula>
    </cfRule>
  </conditionalFormatting>
  <conditionalFormatting sqref="Z42">
    <cfRule type="expression" dxfId="10714" priority="911">
      <formula>AND(NOT(ISBLANK(Z42)),(Z42&gt;Z41+Z42/10))</formula>
    </cfRule>
    <cfRule type="expression" dxfId="10713" priority="912">
      <formula>AND(NOT(ISBLANK(Z42)),AND(Z42&lt;=Z41+Z41/10),(Z42&gt;Z41))</formula>
    </cfRule>
    <cfRule type="expression" dxfId="10712" priority="913">
      <formula>AND(NOT(ISBLANK(Z42)),(Z42&lt;=Z41))</formula>
    </cfRule>
  </conditionalFormatting>
  <conditionalFormatting sqref="Z42">
    <cfRule type="cellIs" dxfId="10711" priority="907" operator="equal">
      <formula>"n.a."</formula>
    </cfRule>
    <cfRule type="expression" dxfId="10710" priority="908">
      <formula>AND(NOT(ISBLANK(Z42)),(Z42=Z41+1))</formula>
    </cfRule>
    <cfRule type="expression" dxfId="10709" priority="909">
      <formula>AND(NOT(ISBLANK(Z42)),(Z42&lt;=Z41))</formula>
    </cfRule>
    <cfRule type="expression" dxfId="10708" priority="910">
      <formula>AND(NOT(ISBLANK(Z42)),(Z42&gt;Z41+1))</formula>
    </cfRule>
  </conditionalFormatting>
  <conditionalFormatting sqref="AB42">
    <cfRule type="expression" dxfId="10707" priority="904">
      <formula>AND(NOT(ISBLANK(AB42)),(AB42&lt;AB41-AB41/10))</formula>
    </cfRule>
    <cfRule type="expression" dxfId="10706" priority="905">
      <formula>AND(NOT(ISBLANK(AB42)),AND(AB42&gt;=AB41-AB41/10),(AB42&lt;AB41))</formula>
    </cfRule>
    <cfRule type="expression" dxfId="10705" priority="906">
      <formula>AND(NOT(ISBLANK(AB42)),(AB42&gt;=AB41))</formula>
    </cfRule>
  </conditionalFormatting>
  <conditionalFormatting sqref="AB42">
    <cfRule type="expression" dxfId="10704" priority="901">
      <formula>AND(NOT(ISBLANK(AB42)),(AB42&lt;AB41-AB41/10))</formula>
    </cfRule>
    <cfRule type="expression" dxfId="10703" priority="902">
      <formula>AND(NOT(ISBLANK(AB42)),AND(AB42&gt;=AB41-AB41/10),(AB42&lt;AB41))</formula>
    </cfRule>
    <cfRule type="expression" dxfId="10702" priority="903">
      <formula>AND(NOT(ISBLANK(AB42)),(AB42&gt;=AB41))</formula>
    </cfRule>
  </conditionalFormatting>
  <conditionalFormatting sqref="AB42">
    <cfRule type="expression" dxfId="10701" priority="898">
      <formula>AND(NOT(ISBLANK(AB42)),(AB42&lt;AB41-AB41/10))</formula>
    </cfRule>
    <cfRule type="expression" dxfId="10700" priority="899">
      <formula>AND(NOT(ISBLANK(AB42)),AND(AB42&gt;=AB41-AB41/10),(AB42&lt;AB41))</formula>
    </cfRule>
    <cfRule type="expression" dxfId="10699" priority="900">
      <formula>AND(NOT(ISBLANK(AB42)),(AB42&gt;=AB41))</formula>
    </cfRule>
  </conditionalFormatting>
  <conditionalFormatting sqref="AB42">
    <cfRule type="expression" dxfId="10698" priority="895">
      <formula>AND(NOT(ISBLANK(AB42)),(AB42&lt;AB41-AB41/10))</formula>
    </cfRule>
    <cfRule type="expression" dxfId="10697" priority="896">
      <formula>AND(NOT(ISBLANK(AB42)),AND(AB42&gt;=AB41-AB41/10),(AB42&lt;AB41))</formula>
    </cfRule>
    <cfRule type="expression" dxfId="10696" priority="897">
      <formula>AND(NOT(ISBLANK(AB42)),(AB42&gt;=AB41))</formula>
    </cfRule>
  </conditionalFormatting>
  <conditionalFormatting sqref="AB42">
    <cfRule type="expression" dxfId="10695" priority="892">
      <formula>AND(NOT(ISBLANK(AB42)),(AB42&lt;AB41-AB41/10))</formula>
    </cfRule>
    <cfRule type="expression" dxfId="10694" priority="893">
      <formula>AND(NOT(ISBLANK(AB42)),AND(AB42&gt;=AB41-AB41/10),(AB42&lt;AB41))</formula>
    </cfRule>
    <cfRule type="expression" dxfId="10693" priority="894">
      <formula>AND(NOT(ISBLANK(AB42)),(AB42&gt;=AB41))</formula>
    </cfRule>
  </conditionalFormatting>
  <conditionalFormatting sqref="AB42">
    <cfRule type="expression" dxfId="10692" priority="889">
      <formula>AND(NOT(ISBLANK(AB42)),(AB42&gt;AB41+AB42/10))</formula>
    </cfRule>
    <cfRule type="expression" dxfId="10691" priority="890">
      <formula>AND(NOT(ISBLANK(AB42)),AND(AB42&lt;=AB41+AB41/10),(AB42&gt;AB41))</formula>
    </cfRule>
    <cfRule type="expression" dxfId="10690" priority="891">
      <formula>AND(NOT(ISBLANK(AB42)),(AB42&lt;=AB41))</formula>
    </cfRule>
  </conditionalFormatting>
  <conditionalFormatting sqref="AB42">
    <cfRule type="cellIs" dxfId="10689" priority="885" operator="equal">
      <formula>"n.a."</formula>
    </cfRule>
    <cfRule type="expression" dxfId="10688" priority="886">
      <formula>AND(NOT(ISBLANK(AB42)),(AB42=AB41+1))</formula>
    </cfRule>
    <cfRule type="expression" dxfId="10687" priority="887">
      <formula>AND(NOT(ISBLANK(AB42)),(AB42&lt;=AB41))</formula>
    </cfRule>
    <cfRule type="expression" dxfId="10686" priority="888">
      <formula>AND(NOT(ISBLANK(AB42)),(AB42&gt;AB41+1))</formula>
    </cfRule>
  </conditionalFormatting>
  <conditionalFormatting sqref="Z44">
    <cfRule type="expression" dxfId="10685" priority="882">
      <formula>AND(NOT(ISBLANK(Z44)),(Z44&lt;Z43-Z43/10))</formula>
    </cfRule>
    <cfRule type="expression" dxfId="10684" priority="883">
      <formula>AND(NOT(ISBLANK(Z44)),AND(Z44&gt;=Z43-Z43/10),(Z44&lt;Z43))</formula>
    </cfRule>
    <cfRule type="expression" dxfId="10683" priority="884">
      <formula>AND(NOT(ISBLANK(Z44)),(Z44&gt;=Z43))</formula>
    </cfRule>
  </conditionalFormatting>
  <conditionalFormatting sqref="Z44">
    <cfRule type="expression" dxfId="10682" priority="879">
      <formula>AND(NOT(ISBLANK(Z44)),(Z44&lt;Z43-Z43/10))</formula>
    </cfRule>
    <cfRule type="expression" dxfId="10681" priority="880">
      <formula>AND(NOT(ISBLANK(Z44)),AND(Z44&gt;=Z43-Z43/10),(Z44&lt;Z43))</formula>
    </cfRule>
    <cfRule type="expression" dxfId="10680" priority="881">
      <formula>AND(NOT(ISBLANK(Z44)),(Z44&gt;=Z43))</formula>
    </cfRule>
  </conditionalFormatting>
  <conditionalFormatting sqref="Z44">
    <cfRule type="expression" dxfId="10679" priority="876">
      <formula>AND(NOT(ISBLANK(Z44)),(Z44&lt;Z43-Z43/10))</formula>
    </cfRule>
    <cfRule type="expression" dxfId="10678" priority="877">
      <formula>AND(NOT(ISBLANK(Z44)),AND(Z44&gt;=Z43-Z43/10),(Z44&lt;Z43))</formula>
    </cfRule>
    <cfRule type="expression" dxfId="10677" priority="878">
      <formula>AND(NOT(ISBLANK(Z44)),(Z44&gt;=Z43))</formula>
    </cfRule>
  </conditionalFormatting>
  <conditionalFormatting sqref="Z44">
    <cfRule type="expression" dxfId="10676" priority="873">
      <formula>AND(NOT(ISBLANK(Z44)),(Z44&lt;Z43-Z43/10))</formula>
    </cfRule>
    <cfRule type="expression" dxfId="10675" priority="874">
      <formula>AND(NOT(ISBLANK(Z44)),AND(Z44&gt;=Z43-Z43/10),(Z44&lt;Z43))</formula>
    </cfRule>
    <cfRule type="expression" dxfId="10674" priority="875">
      <formula>AND(NOT(ISBLANK(Z44)),(Z44&gt;=Z43))</formula>
    </cfRule>
  </conditionalFormatting>
  <conditionalFormatting sqref="Z44">
    <cfRule type="expression" dxfId="10673" priority="870">
      <formula>AND(NOT(ISBLANK(Z44)),(Z44&lt;Z43-Z43/10))</formula>
    </cfRule>
    <cfRule type="expression" dxfId="10672" priority="871">
      <formula>AND(NOT(ISBLANK(Z44)),AND(Z44&gt;=Z43-Z43/10),(Z44&lt;Z43))</formula>
    </cfRule>
    <cfRule type="expression" dxfId="10671" priority="872">
      <formula>AND(NOT(ISBLANK(Z44)),(Z44&gt;=Z43))</formula>
    </cfRule>
  </conditionalFormatting>
  <conditionalFormatting sqref="Z44">
    <cfRule type="expression" dxfId="10670" priority="867">
      <formula>AND(NOT(ISBLANK(Z44)),(Z44&lt;Z43-Z43/10))</formula>
    </cfRule>
    <cfRule type="expression" dxfId="10669" priority="868">
      <formula>AND(NOT(ISBLANK(Z44)),AND(Z44&gt;=Z43-Z43/10),(Z44&lt;Z43))</formula>
    </cfRule>
    <cfRule type="expression" dxfId="10668" priority="869">
      <formula>AND(NOT(ISBLANK(Z44)),(Z44&gt;=Z43))</formula>
    </cfRule>
  </conditionalFormatting>
  <conditionalFormatting sqref="Z44">
    <cfRule type="expression" dxfId="10667" priority="864">
      <formula>AND(NOT(ISBLANK(Z44)),(Z44&gt;Z43+Z44/10))</formula>
    </cfRule>
    <cfRule type="expression" dxfId="10666" priority="865">
      <formula>AND(NOT(ISBLANK(Z44)),AND(Z44&lt;=Z43+Z43/10),(Z44&gt;Z43))</formula>
    </cfRule>
    <cfRule type="expression" dxfId="10665" priority="866">
      <formula>AND(NOT(ISBLANK(Z44)),(Z44&lt;=Z43))</formula>
    </cfRule>
  </conditionalFormatting>
  <conditionalFormatting sqref="Z44">
    <cfRule type="cellIs" dxfId="10664" priority="860" operator="equal">
      <formula>"n.a."</formula>
    </cfRule>
    <cfRule type="expression" dxfId="10663" priority="861">
      <formula>AND(NOT(ISBLANK(Z44)),(Z44=Z43+1))</formula>
    </cfRule>
    <cfRule type="expression" dxfId="10662" priority="862">
      <formula>AND(NOT(ISBLANK(Z44)),(Z44&lt;=Z43))</formula>
    </cfRule>
    <cfRule type="expression" dxfId="10661" priority="863">
      <formula>AND(NOT(ISBLANK(Z44)),(Z44&gt;Z43+1))</formula>
    </cfRule>
  </conditionalFormatting>
  <conditionalFormatting sqref="AB44">
    <cfRule type="expression" dxfId="10660" priority="857">
      <formula>AND(NOT(ISBLANK(AB44)),(AB44&lt;AB43-AB43/10))</formula>
    </cfRule>
    <cfRule type="expression" dxfId="10659" priority="858">
      <formula>AND(NOT(ISBLANK(AB44)),AND(AB44&gt;=AB43-AB43/10),(AB44&lt;AB43))</formula>
    </cfRule>
    <cfRule type="expression" dxfId="10658" priority="859">
      <formula>AND(NOT(ISBLANK(AB44)),(AB44&gt;=AB43))</formula>
    </cfRule>
  </conditionalFormatting>
  <conditionalFormatting sqref="AB44">
    <cfRule type="expression" dxfId="10657" priority="854">
      <formula>AND(NOT(ISBLANK(AB44)),(AB44&lt;AB43-AB43/10))</formula>
    </cfRule>
    <cfRule type="expression" dxfId="10656" priority="855">
      <formula>AND(NOT(ISBLANK(AB44)),AND(AB44&gt;=AB43-AB43/10),(AB44&lt;AB43))</formula>
    </cfRule>
    <cfRule type="expression" dxfId="10655" priority="856">
      <formula>AND(NOT(ISBLANK(AB44)),(AB44&gt;=AB43))</formula>
    </cfRule>
  </conditionalFormatting>
  <conditionalFormatting sqref="AB44">
    <cfRule type="expression" dxfId="10654" priority="851">
      <formula>AND(NOT(ISBLANK(AB44)),(AB44&lt;AB43-AB43/10))</formula>
    </cfRule>
    <cfRule type="expression" dxfId="10653" priority="852">
      <formula>AND(NOT(ISBLANK(AB44)),AND(AB44&gt;=AB43-AB43/10),(AB44&lt;AB43))</formula>
    </cfRule>
    <cfRule type="expression" dxfId="10652" priority="853">
      <formula>AND(NOT(ISBLANK(AB44)),(AB44&gt;=AB43))</formula>
    </cfRule>
  </conditionalFormatting>
  <conditionalFormatting sqref="AB44">
    <cfRule type="expression" dxfId="10651" priority="848">
      <formula>AND(NOT(ISBLANK(AB44)),(AB44&lt;AB43-AB43/10))</formula>
    </cfRule>
    <cfRule type="expression" dxfId="10650" priority="849">
      <formula>AND(NOT(ISBLANK(AB44)),AND(AB44&gt;=AB43-AB43/10),(AB44&lt;AB43))</formula>
    </cfRule>
    <cfRule type="expression" dxfId="10649" priority="850">
      <formula>AND(NOT(ISBLANK(AB44)),(AB44&gt;=AB43))</formula>
    </cfRule>
  </conditionalFormatting>
  <conditionalFormatting sqref="AB44">
    <cfRule type="expression" dxfId="10648" priority="845">
      <formula>AND(NOT(ISBLANK(AB44)),(AB44&lt;AB43-AB43/10))</formula>
    </cfRule>
    <cfRule type="expression" dxfId="10647" priority="846">
      <formula>AND(NOT(ISBLANK(AB44)),AND(AB44&gt;=AB43-AB43/10),(AB44&lt;AB43))</formula>
    </cfRule>
    <cfRule type="expression" dxfId="10646" priority="847">
      <formula>AND(NOT(ISBLANK(AB44)),(AB44&gt;=AB43))</formula>
    </cfRule>
  </conditionalFormatting>
  <conditionalFormatting sqref="AB44">
    <cfRule type="expression" dxfId="10645" priority="842">
      <formula>AND(NOT(ISBLANK(AB44)),(AB44&lt;AB43-AB43/10))</formula>
    </cfRule>
    <cfRule type="expression" dxfId="10644" priority="843">
      <formula>AND(NOT(ISBLANK(AB44)),AND(AB44&gt;=AB43-AB43/10),(AB44&lt;AB43))</formula>
    </cfRule>
    <cfRule type="expression" dxfId="10643" priority="844">
      <formula>AND(NOT(ISBLANK(AB44)),(AB44&gt;=AB43))</formula>
    </cfRule>
  </conditionalFormatting>
  <conditionalFormatting sqref="AB44">
    <cfRule type="expression" dxfId="10642" priority="839">
      <formula>AND(NOT(ISBLANK(AB44)),(AB44&gt;AB43+AB44/10))</formula>
    </cfRule>
    <cfRule type="expression" dxfId="10641" priority="840">
      <formula>AND(NOT(ISBLANK(AB44)),AND(AB44&lt;=AB43+AB43/10),(AB44&gt;AB43))</formula>
    </cfRule>
    <cfRule type="expression" dxfId="10640" priority="841">
      <formula>AND(NOT(ISBLANK(AB44)),(AB44&lt;=AB43))</formula>
    </cfRule>
  </conditionalFormatting>
  <conditionalFormatting sqref="AB44">
    <cfRule type="cellIs" dxfId="10639" priority="835" operator="equal">
      <formula>"n.a."</formula>
    </cfRule>
    <cfRule type="expression" dxfId="10638" priority="836">
      <formula>AND(NOT(ISBLANK(AB44)),(AB44=AB43+1))</formula>
    </cfRule>
    <cfRule type="expression" dxfId="10637" priority="837">
      <formula>AND(NOT(ISBLANK(AB44)),(AB44&lt;=AB43))</formula>
    </cfRule>
    <cfRule type="expression" dxfId="10636" priority="838">
      <formula>AND(NOT(ISBLANK(AB44)),(AB44&gt;AB43+1))</formula>
    </cfRule>
  </conditionalFormatting>
  <conditionalFormatting sqref="Z46">
    <cfRule type="expression" dxfId="10635" priority="832">
      <formula>AND(NOT(ISBLANK(Z46)),(Z46&lt;Z45-Z45/10))</formula>
    </cfRule>
    <cfRule type="expression" dxfId="10634" priority="833">
      <formula>AND(NOT(ISBLANK(Z46)),AND(Z46&gt;=Z45-Z45/10),(Z46&lt;Z45))</formula>
    </cfRule>
    <cfRule type="expression" dxfId="10633" priority="834">
      <formula>AND(NOT(ISBLANK(Z46)),(Z46&gt;=Z45))</formula>
    </cfRule>
  </conditionalFormatting>
  <conditionalFormatting sqref="Z46">
    <cfRule type="expression" dxfId="10632" priority="829">
      <formula>AND(NOT(ISBLANK(Z46)),(Z46&lt;Z45-Z45/10))</formula>
    </cfRule>
    <cfRule type="expression" dxfId="10631" priority="830">
      <formula>AND(NOT(ISBLANK(Z46)),AND(Z46&gt;=Z45-Z45/10),(Z46&lt;Z45))</formula>
    </cfRule>
    <cfRule type="expression" dxfId="10630" priority="831">
      <formula>AND(NOT(ISBLANK(Z46)),(Z46&gt;=Z45))</formula>
    </cfRule>
  </conditionalFormatting>
  <conditionalFormatting sqref="Z46">
    <cfRule type="expression" dxfId="10629" priority="826">
      <formula>AND(NOT(ISBLANK(Z46)),(Z46&lt;Z45-Z45/10))</formula>
    </cfRule>
    <cfRule type="expression" dxfId="10628" priority="827">
      <formula>AND(NOT(ISBLANK(Z46)),AND(Z46&gt;=Z45-Z45/10),(Z46&lt;Z45))</formula>
    </cfRule>
    <cfRule type="expression" dxfId="10627" priority="828">
      <formula>AND(NOT(ISBLANK(Z46)),(Z46&gt;=Z45))</formula>
    </cfRule>
  </conditionalFormatting>
  <conditionalFormatting sqref="Z46">
    <cfRule type="expression" dxfId="10626" priority="823">
      <formula>AND(NOT(ISBLANK(Z46)),(Z46&lt;Z45-Z45/10))</formula>
    </cfRule>
    <cfRule type="expression" dxfId="10625" priority="824">
      <formula>AND(NOT(ISBLANK(Z46)),AND(Z46&gt;=Z45-Z45/10),(Z46&lt;Z45))</formula>
    </cfRule>
    <cfRule type="expression" dxfId="10624" priority="825">
      <formula>AND(NOT(ISBLANK(Z46)),(Z46&gt;=Z45))</formula>
    </cfRule>
  </conditionalFormatting>
  <conditionalFormatting sqref="Z46">
    <cfRule type="expression" dxfId="10623" priority="820">
      <formula>AND(NOT(ISBLANK(Z46)),(Z46&lt;Z45-Z45/10))</formula>
    </cfRule>
    <cfRule type="expression" dxfId="10622" priority="821">
      <formula>AND(NOT(ISBLANK(Z46)),AND(Z46&gt;=Z45-Z45/10),(Z46&lt;Z45))</formula>
    </cfRule>
    <cfRule type="expression" dxfId="10621" priority="822">
      <formula>AND(NOT(ISBLANK(Z46)),(Z46&gt;=Z45))</formula>
    </cfRule>
  </conditionalFormatting>
  <conditionalFormatting sqref="Z46">
    <cfRule type="expression" dxfId="10620" priority="817">
      <formula>AND(NOT(ISBLANK(Z46)),(Z46&lt;Z45-Z45/10))</formula>
    </cfRule>
    <cfRule type="expression" dxfId="10619" priority="818">
      <formula>AND(NOT(ISBLANK(Z46)),AND(Z46&gt;=Z45-Z45/10),(Z46&lt;Z45))</formula>
    </cfRule>
    <cfRule type="expression" dxfId="10618" priority="819">
      <formula>AND(NOT(ISBLANK(Z46)),(Z46&gt;=Z45))</formula>
    </cfRule>
  </conditionalFormatting>
  <conditionalFormatting sqref="Z46">
    <cfRule type="expression" dxfId="10617" priority="814">
      <formula>AND(NOT(ISBLANK(Z46)),(Z46&gt;Z45+Z46/10))</formula>
    </cfRule>
    <cfRule type="expression" dxfId="10616" priority="815">
      <formula>AND(NOT(ISBLANK(Z46)),AND(Z46&lt;=Z45+Z45/10),(Z46&gt;Z45))</formula>
    </cfRule>
    <cfRule type="expression" dxfId="10615" priority="816">
      <formula>AND(NOT(ISBLANK(Z46)),(Z46&lt;=Z45))</formula>
    </cfRule>
  </conditionalFormatting>
  <conditionalFormatting sqref="Z46">
    <cfRule type="cellIs" dxfId="10614" priority="810" operator="equal">
      <formula>"n.a."</formula>
    </cfRule>
    <cfRule type="expression" dxfId="10613" priority="811">
      <formula>AND(NOT(ISBLANK(Z46)),(Z46=Z45+1))</formula>
    </cfRule>
    <cfRule type="expression" dxfId="10612" priority="812">
      <formula>AND(NOT(ISBLANK(Z46)),(Z46&lt;=Z45))</formula>
    </cfRule>
    <cfRule type="expression" dxfId="10611" priority="813">
      <formula>AND(NOT(ISBLANK(Z46)),(Z46&gt;Z45+1))</formula>
    </cfRule>
  </conditionalFormatting>
  <conditionalFormatting sqref="AB46">
    <cfRule type="expression" dxfId="10610" priority="807">
      <formula>AND(NOT(ISBLANK(AB46)),(AB46&lt;AB45-AB45/10))</formula>
    </cfRule>
    <cfRule type="expression" dxfId="10609" priority="808">
      <formula>AND(NOT(ISBLANK(AB46)),AND(AB46&gt;=AB45-AB45/10),(AB46&lt;AB45))</formula>
    </cfRule>
    <cfRule type="expression" dxfId="10608" priority="809">
      <formula>AND(NOT(ISBLANK(AB46)),(AB46&gt;=AB45))</formula>
    </cfRule>
  </conditionalFormatting>
  <conditionalFormatting sqref="AB46">
    <cfRule type="expression" dxfId="10607" priority="804">
      <formula>AND(NOT(ISBLANK(AB46)),(AB46&lt;AB45-AB45/10))</formula>
    </cfRule>
    <cfRule type="expression" dxfId="10606" priority="805">
      <formula>AND(NOT(ISBLANK(AB46)),AND(AB46&gt;=AB45-AB45/10),(AB46&lt;AB45))</formula>
    </cfRule>
    <cfRule type="expression" dxfId="10605" priority="806">
      <formula>AND(NOT(ISBLANK(AB46)),(AB46&gt;=AB45))</formula>
    </cfRule>
  </conditionalFormatting>
  <conditionalFormatting sqref="AB46">
    <cfRule type="expression" dxfId="10604" priority="801">
      <formula>AND(NOT(ISBLANK(AB46)),(AB46&lt;AB45-AB45/10))</formula>
    </cfRule>
    <cfRule type="expression" dxfId="10603" priority="802">
      <formula>AND(NOT(ISBLANK(AB46)),AND(AB46&gt;=AB45-AB45/10),(AB46&lt;AB45))</formula>
    </cfRule>
    <cfRule type="expression" dxfId="10602" priority="803">
      <formula>AND(NOT(ISBLANK(AB46)),(AB46&gt;=AB45))</formula>
    </cfRule>
  </conditionalFormatting>
  <conditionalFormatting sqref="AB46">
    <cfRule type="expression" dxfId="10601" priority="798">
      <formula>AND(NOT(ISBLANK(AB46)),(AB46&lt;AB45-AB45/10))</formula>
    </cfRule>
    <cfRule type="expression" dxfId="10600" priority="799">
      <formula>AND(NOT(ISBLANK(AB46)),AND(AB46&gt;=AB45-AB45/10),(AB46&lt;AB45))</formula>
    </cfRule>
    <cfRule type="expression" dxfId="10599" priority="800">
      <formula>AND(NOT(ISBLANK(AB46)),(AB46&gt;=AB45))</formula>
    </cfRule>
  </conditionalFormatting>
  <conditionalFormatting sqref="AB46">
    <cfRule type="expression" dxfId="10598" priority="795">
      <formula>AND(NOT(ISBLANK(AB46)),(AB46&lt;AB45-AB45/10))</formula>
    </cfRule>
    <cfRule type="expression" dxfId="10597" priority="796">
      <formula>AND(NOT(ISBLANK(AB46)),AND(AB46&gt;=AB45-AB45/10),(AB46&lt;AB45))</formula>
    </cfRule>
    <cfRule type="expression" dxfId="10596" priority="797">
      <formula>AND(NOT(ISBLANK(AB46)),(AB46&gt;=AB45))</formula>
    </cfRule>
  </conditionalFormatting>
  <conditionalFormatting sqref="AB46">
    <cfRule type="expression" dxfId="10595" priority="792">
      <formula>AND(NOT(ISBLANK(AB46)),(AB46&lt;AB45-AB45/10))</formula>
    </cfRule>
    <cfRule type="expression" dxfId="10594" priority="793">
      <formula>AND(NOT(ISBLANK(AB46)),AND(AB46&gt;=AB45-AB45/10),(AB46&lt;AB45))</formula>
    </cfRule>
    <cfRule type="expression" dxfId="10593" priority="794">
      <formula>AND(NOT(ISBLANK(AB46)),(AB46&gt;=AB45))</formula>
    </cfRule>
  </conditionalFormatting>
  <conditionalFormatting sqref="AB46">
    <cfRule type="expression" dxfId="10592" priority="789">
      <formula>AND(NOT(ISBLANK(AB46)),(AB46&gt;AB45+AB46/10))</formula>
    </cfRule>
    <cfRule type="expression" dxfId="10591" priority="790">
      <formula>AND(NOT(ISBLANK(AB46)),AND(AB46&lt;=AB45+AB45/10),(AB46&gt;AB45))</formula>
    </cfRule>
    <cfRule type="expression" dxfId="10590" priority="791">
      <formula>AND(NOT(ISBLANK(AB46)),(AB46&lt;=AB45))</formula>
    </cfRule>
  </conditionalFormatting>
  <conditionalFormatting sqref="AB46">
    <cfRule type="cellIs" dxfId="10589" priority="785" operator="equal">
      <formula>"n.a."</formula>
    </cfRule>
    <cfRule type="expression" dxfId="10588" priority="786">
      <formula>AND(NOT(ISBLANK(AB46)),(AB46=AB45+1))</formula>
    </cfRule>
    <cfRule type="expression" dxfId="10587" priority="787">
      <formula>AND(NOT(ISBLANK(AB46)),(AB46&lt;=AB45))</formula>
    </cfRule>
    <cfRule type="expression" dxfId="10586" priority="788">
      <formula>AND(NOT(ISBLANK(AB46)),(AB46&gt;AB45+1))</formula>
    </cfRule>
  </conditionalFormatting>
  <conditionalFormatting sqref="AF42">
    <cfRule type="expression" dxfId="10585" priority="782">
      <formula>AND(NOT(ISBLANK(AF42)),(AF42&lt;AF41-AF41/10))</formula>
    </cfRule>
    <cfRule type="expression" dxfId="10584" priority="783">
      <formula>AND(NOT(ISBLANK(AF42)),AND(AF42&gt;=AF41-AF41/10),(AF42&lt;AF41))</formula>
    </cfRule>
    <cfRule type="expression" dxfId="10583" priority="784">
      <formula>AND(NOT(ISBLANK(AF42)),(AF42&gt;=AF41))</formula>
    </cfRule>
  </conditionalFormatting>
  <conditionalFormatting sqref="AF44">
    <cfRule type="expression" dxfId="10582" priority="779">
      <formula>AND(NOT(ISBLANK(AF44)),(AF44&lt;AF43-AF43/10))</formula>
    </cfRule>
    <cfRule type="expression" dxfId="10581" priority="780">
      <formula>AND(NOT(ISBLANK(AF44)),AND(AF44&gt;=AF43-AF43/10),(AF44&lt;AF43))</formula>
    </cfRule>
    <cfRule type="expression" dxfId="10580" priority="781">
      <formula>AND(NOT(ISBLANK(AF44)),(AF44&gt;=AF43))</formula>
    </cfRule>
  </conditionalFormatting>
  <conditionalFormatting sqref="AF46">
    <cfRule type="expression" dxfId="10579" priority="776">
      <formula>AND(NOT(ISBLANK(AF46)),(AF46&lt;AF45-AF45/10))</formula>
    </cfRule>
    <cfRule type="expression" dxfId="10578" priority="777">
      <formula>AND(NOT(ISBLANK(AF46)),AND(AF46&gt;=AF45-AF45/10),(AF46&lt;AF45))</formula>
    </cfRule>
    <cfRule type="expression" dxfId="10577" priority="778">
      <formula>AND(NOT(ISBLANK(AF46)),(AF46&gt;=AF45))</formula>
    </cfRule>
  </conditionalFormatting>
  <conditionalFormatting sqref="AD16">
    <cfRule type="expression" dxfId="10576" priority="773">
      <formula>AND(NOT(ISBLANK(AD16)),(AD16&lt;AD15-AD15/10))</formula>
    </cfRule>
    <cfRule type="expression" dxfId="10575" priority="774">
      <formula>AND(NOT(ISBLANK(AD16)),AND(AD16&gt;=AD15-AD15/10),(AD16&lt;AD15))</formula>
    </cfRule>
    <cfRule type="expression" dxfId="10574" priority="775">
      <formula>AND(NOT(ISBLANK(AD16)),(AD16&gt;=AD15))</formula>
    </cfRule>
  </conditionalFormatting>
  <conditionalFormatting sqref="AD16">
    <cfRule type="expression" dxfId="10573" priority="770">
      <formula>AND(NOT(ISBLANK(AD16)),(AD16&lt;AD15-AD15/10))</formula>
    </cfRule>
    <cfRule type="expression" dxfId="10572" priority="771">
      <formula>AND(NOT(ISBLANK(AD16)),AND(AD16&gt;=AD15-AD15/10),(AD16&lt;AD15))</formula>
    </cfRule>
    <cfRule type="expression" dxfId="10571" priority="772">
      <formula>AND(NOT(ISBLANK(AD16)),(AD16&gt;=AD15))</formula>
    </cfRule>
  </conditionalFormatting>
  <conditionalFormatting sqref="AD16">
    <cfRule type="expression" dxfId="10570" priority="767">
      <formula>AND(NOT(ISBLANK(AD16)),(AD16&lt;AD15-AD15/10))</formula>
    </cfRule>
    <cfRule type="expression" dxfId="10569" priority="768">
      <formula>AND(NOT(ISBLANK(AD16)),AND(AD16&gt;=AD15-AD15/10),(AD16&lt;AD15))</formula>
    </cfRule>
    <cfRule type="expression" dxfId="10568" priority="769">
      <formula>AND(NOT(ISBLANK(AD16)),(AD16&gt;=AD15))</formula>
    </cfRule>
  </conditionalFormatting>
  <conditionalFormatting sqref="AD16">
    <cfRule type="expression" dxfId="10567" priority="764">
      <formula>AND(NOT(ISBLANK(AD16)),(AD16&lt;AD15-AD15/10))</formula>
    </cfRule>
    <cfRule type="expression" dxfId="10566" priority="765">
      <formula>AND(NOT(ISBLANK(AD16)),AND(AD16&gt;=AD15-AD15/10),(AD16&lt;AD15))</formula>
    </cfRule>
    <cfRule type="expression" dxfId="10565" priority="766">
      <formula>AND(NOT(ISBLANK(AD16)),(AD16&gt;=AD15))</formula>
    </cfRule>
  </conditionalFormatting>
  <conditionalFormatting sqref="AD16">
    <cfRule type="expression" dxfId="10564" priority="761">
      <formula>AND(NOT(ISBLANK(AD16)),(AD16&gt;AD15+AD16/10))</formula>
    </cfRule>
    <cfRule type="expression" dxfId="10563" priority="762">
      <formula>AND(NOT(ISBLANK(AD16)),AND(AD16&lt;=AD15+AD15/10),(AD16&gt;AD15))</formula>
    </cfRule>
    <cfRule type="expression" dxfId="10562" priority="763">
      <formula>AND(NOT(ISBLANK(AD16)),(AD16&lt;=AD15))</formula>
    </cfRule>
  </conditionalFormatting>
  <conditionalFormatting sqref="AD16">
    <cfRule type="cellIs" dxfId="10561" priority="757" operator="equal">
      <formula>"n.a."</formula>
    </cfRule>
    <cfRule type="expression" dxfId="10560" priority="758">
      <formula>AND(NOT(ISBLANK(AD16)),(AD16=AD15+1))</formula>
    </cfRule>
    <cfRule type="expression" dxfId="10559" priority="759">
      <formula>AND(NOT(ISBLANK(AD16)),(AD16&lt;=AD15))</formula>
    </cfRule>
    <cfRule type="expression" dxfId="10558" priority="760">
      <formula>AND(NOT(ISBLANK(AD16)),(AD16&gt;AD15+1))</formula>
    </cfRule>
  </conditionalFormatting>
  <conditionalFormatting sqref="AD18">
    <cfRule type="expression" dxfId="10557" priority="754">
      <formula>AND(NOT(ISBLANK(AD18)),(AD18&lt;AD17-AD17/10))</formula>
    </cfRule>
    <cfRule type="expression" dxfId="10556" priority="755">
      <formula>AND(NOT(ISBLANK(AD18)),AND(AD18&gt;=AD17-AD17/10),(AD18&lt;AD17))</formula>
    </cfRule>
    <cfRule type="expression" dxfId="10555" priority="756">
      <formula>AND(NOT(ISBLANK(AD18)),(AD18&gt;=AD17))</formula>
    </cfRule>
  </conditionalFormatting>
  <conditionalFormatting sqref="AD18">
    <cfRule type="expression" dxfId="10554" priority="751">
      <formula>AND(NOT(ISBLANK(AD18)),(AD18&lt;AD17-AD17/10))</formula>
    </cfRule>
    <cfRule type="expression" dxfId="10553" priority="752">
      <formula>AND(NOT(ISBLANK(AD18)),AND(AD18&gt;=AD17-AD17/10),(AD18&lt;AD17))</formula>
    </cfRule>
    <cfRule type="expression" dxfId="10552" priority="753">
      <formula>AND(NOT(ISBLANK(AD18)),(AD18&gt;=AD17))</formula>
    </cfRule>
  </conditionalFormatting>
  <conditionalFormatting sqref="AD18">
    <cfRule type="expression" dxfId="10551" priority="748">
      <formula>AND(NOT(ISBLANK(AD18)),(AD18&lt;AD17-AD17/10))</formula>
    </cfRule>
    <cfRule type="expression" dxfId="10550" priority="749">
      <formula>AND(NOT(ISBLANK(AD18)),AND(AD18&gt;=AD17-AD17/10),(AD18&lt;AD17))</formula>
    </cfRule>
    <cfRule type="expression" dxfId="10549" priority="750">
      <formula>AND(NOT(ISBLANK(AD18)),(AD18&gt;=AD17))</formula>
    </cfRule>
  </conditionalFormatting>
  <conditionalFormatting sqref="AD18">
    <cfRule type="expression" dxfId="10548" priority="745">
      <formula>AND(NOT(ISBLANK(AD18)),(AD18&lt;AD17-AD17/10))</formula>
    </cfRule>
    <cfRule type="expression" dxfId="10547" priority="746">
      <formula>AND(NOT(ISBLANK(AD18)),AND(AD18&gt;=AD17-AD17/10),(AD18&lt;AD17))</formula>
    </cfRule>
    <cfRule type="expression" dxfId="10546" priority="747">
      <formula>AND(NOT(ISBLANK(AD18)),(AD18&gt;=AD17))</formula>
    </cfRule>
  </conditionalFormatting>
  <conditionalFormatting sqref="AD18">
    <cfRule type="expression" dxfId="10545" priority="742">
      <formula>AND(NOT(ISBLANK(AD18)),(AD18&lt;AD17-AD17/10))</formula>
    </cfRule>
    <cfRule type="expression" dxfId="10544" priority="743">
      <formula>AND(NOT(ISBLANK(AD18)),AND(AD18&gt;=AD17-AD17/10),(AD18&lt;AD17))</formula>
    </cfRule>
    <cfRule type="expression" dxfId="10543" priority="744">
      <formula>AND(NOT(ISBLANK(AD18)),(AD18&gt;=AD17))</formula>
    </cfRule>
  </conditionalFormatting>
  <conditionalFormatting sqref="AD18">
    <cfRule type="expression" dxfId="10542" priority="739">
      <formula>AND(NOT(ISBLANK(AD18)),(AD18&gt;AD17+AD18/10))</formula>
    </cfRule>
    <cfRule type="expression" dxfId="10541" priority="740">
      <formula>AND(NOT(ISBLANK(AD18)),AND(AD18&lt;=AD17+AD17/10),(AD18&gt;AD17))</formula>
    </cfRule>
    <cfRule type="expression" dxfId="10540" priority="741">
      <formula>AND(NOT(ISBLANK(AD18)),(AD18&lt;=AD17))</formula>
    </cfRule>
  </conditionalFormatting>
  <conditionalFormatting sqref="AD18">
    <cfRule type="cellIs" dxfId="10539" priority="735" operator="equal">
      <formula>"n.a."</formula>
    </cfRule>
    <cfRule type="expression" dxfId="10538" priority="736">
      <formula>AND(NOT(ISBLANK(AD18)),(AD18=AD17+1))</formula>
    </cfRule>
    <cfRule type="expression" dxfId="10537" priority="737">
      <formula>AND(NOT(ISBLANK(AD18)),(AD18&lt;=AD17))</formula>
    </cfRule>
    <cfRule type="expression" dxfId="10536" priority="738">
      <formula>AND(NOT(ISBLANK(AD18)),(AD18&gt;AD17+1))</formula>
    </cfRule>
  </conditionalFormatting>
  <conditionalFormatting sqref="AB20">
    <cfRule type="expression" dxfId="10535" priority="732">
      <formula>AND(NOT(ISBLANK(AB20)),(AB20&lt;AB19-AB19/10))</formula>
    </cfRule>
    <cfRule type="expression" dxfId="10534" priority="733">
      <formula>AND(NOT(ISBLANK(AB20)),AND(AB20&gt;=AB19-AB19/10),(AB20&lt;AB19))</formula>
    </cfRule>
    <cfRule type="expression" dxfId="10533" priority="734">
      <formula>AND(NOT(ISBLANK(AB20)),(AB20&gt;=AB19))</formula>
    </cfRule>
  </conditionalFormatting>
  <conditionalFormatting sqref="AB20">
    <cfRule type="expression" dxfId="10532" priority="729">
      <formula>AND(NOT(ISBLANK(AB20)),(AB20&lt;AB19-AB19/10))</formula>
    </cfRule>
    <cfRule type="expression" dxfId="10531" priority="730">
      <formula>AND(NOT(ISBLANK(AB20)),AND(AB20&gt;=AB19-AB19/10),(AB20&lt;AB19))</formula>
    </cfRule>
    <cfRule type="expression" dxfId="10530" priority="731">
      <formula>AND(NOT(ISBLANK(AB20)),(AB20&gt;=AB19))</formula>
    </cfRule>
  </conditionalFormatting>
  <conditionalFormatting sqref="AB20">
    <cfRule type="expression" dxfId="10529" priority="726">
      <formula>AND(NOT(ISBLANK(AB20)),(AB20&lt;AB19-AB19/10))</formula>
    </cfRule>
    <cfRule type="expression" dxfId="10528" priority="727">
      <formula>AND(NOT(ISBLANK(AB20)),AND(AB20&gt;=AB19-AB19/10),(AB20&lt;AB19))</formula>
    </cfRule>
    <cfRule type="expression" dxfId="10527" priority="728">
      <formula>AND(NOT(ISBLANK(AB20)),(AB20&gt;=AB19))</formula>
    </cfRule>
  </conditionalFormatting>
  <conditionalFormatting sqref="AB20">
    <cfRule type="expression" dxfId="10526" priority="723">
      <formula>AND(NOT(ISBLANK(AB20)),(AB20&lt;AB19-AB19/10))</formula>
    </cfRule>
    <cfRule type="expression" dxfId="10525" priority="724">
      <formula>AND(NOT(ISBLANK(AB20)),AND(AB20&gt;=AB19-AB19/10),(AB20&lt;AB19))</formula>
    </cfRule>
    <cfRule type="expression" dxfId="10524" priority="725">
      <formula>AND(NOT(ISBLANK(AB20)),(AB20&gt;=AB19))</formula>
    </cfRule>
  </conditionalFormatting>
  <conditionalFormatting sqref="AB20">
    <cfRule type="expression" dxfId="10523" priority="720">
      <formula>AND(NOT(ISBLANK(AB20)),(AB20&lt;AB19-AB19/10))</formula>
    </cfRule>
    <cfRule type="expression" dxfId="10522" priority="721">
      <formula>AND(NOT(ISBLANK(AB20)),AND(AB20&gt;=AB19-AB19/10),(AB20&lt;AB19))</formula>
    </cfRule>
    <cfRule type="expression" dxfId="10521" priority="722">
      <formula>AND(NOT(ISBLANK(AB20)),(AB20&gt;=AB19))</formula>
    </cfRule>
  </conditionalFormatting>
  <conditionalFormatting sqref="AB20">
    <cfRule type="expression" dxfId="10520" priority="717">
      <formula>AND(NOT(ISBLANK(AB20)),(AB20&lt;AB19-AB19/10))</formula>
    </cfRule>
    <cfRule type="expression" dxfId="10519" priority="718">
      <formula>AND(NOT(ISBLANK(AB20)),AND(AB20&gt;=AB19-AB19/10),(AB20&lt;AB19))</formula>
    </cfRule>
    <cfRule type="expression" dxfId="10518" priority="719">
      <formula>AND(NOT(ISBLANK(AB20)),(AB20&gt;=AB19))</formula>
    </cfRule>
  </conditionalFormatting>
  <conditionalFormatting sqref="AB20">
    <cfRule type="expression" dxfId="10517" priority="714">
      <formula>AND(NOT(ISBLANK(AB20)),(AB20&gt;AB19+AB20/10))</formula>
    </cfRule>
    <cfRule type="expression" dxfId="10516" priority="715">
      <formula>AND(NOT(ISBLANK(AB20)),AND(AB20&lt;=AB19+AB19/10),(AB20&gt;AB19))</formula>
    </cfRule>
    <cfRule type="expression" dxfId="10515" priority="716">
      <formula>AND(NOT(ISBLANK(AB20)),(AB20&lt;=AB19))</formula>
    </cfRule>
  </conditionalFormatting>
  <conditionalFormatting sqref="AB20">
    <cfRule type="cellIs" dxfId="10514" priority="710" operator="equal">
      <formula>"n.a."</formula>
    </cfRule>
    <cfRule type="expression" dxfId="10513" priority="711">
      <formula>AND(NOT(ISBLANK(AB20)),(AB20=AB19+1))</formula>
    </cfRule>
    <cfRule type="expression" dxfId="10512" priority="712">
      <formula>AND(NOT(ISBLANK(AB20)),(AB20&lt;=AB19))</formula>
    </cfRule>
    <cfRule type="expression" dxfId="10511" priority="713">
      <formula>AND(NOT(ISBLANK(AB20)),(AB20&gt;AB19+1))</formula>
    </cfRule>
  </conditionalFormatting>
  <conditionalFormatting sqref="X20">
    <cfRule type="expression" dxfId="10510" priority="707">
      <formula>AND(NOT(ISBLANK(X20)),(X20&lt;X19-X19/10))</formula>
    </cfRule>
    <cfRule type="expression" dxfId="10509" priority="708">
      <formula>AND(NOT(ISBLANK(X20)),AND(X20&gt;=X19-X19/10),(X20&lt;X19))</formula>
    </cfRule>
    <cfRule type="expression" dxfId="10508" priority="709">
      <formula>AND(NOT(ISBLANK(X20)),(X20&gt;=X19))</formula>
    </cfRule>
  </conditionalFormatting>
  <conditionalFormatting sqref="X20">
    <cfRule type="expression" dxfId="10507" priority="704">
      <formula>AND(NOT(ISBLANK(X20)),(X20&lt;X19-X19/10))</formula>
    </cfRule>
    <cfRule type="expression" dxfId="10506" priority="705">
      <formula>AND(NOT(ISBLANK(X20)),AND(X20&gt;=X19-X19/10),(X20&lt;X19))</formula>
    </cfRule>
    <cfRule type="expression" dxfId="10505" priority="706">
      <formula>AND(NOT(ISBLANK(X20)),(X20&gt;=X19))</formula>
    </cfRule>
  </conditionalFormatting>
  <conditionalFormatting sqref="Z20">
    <cfRule type="expression" dxfId="10504" priority="701">
      <formula>AND(NOT(ISBLANK(Z20)),(Z20&lt;Z19-Z19/10))</formula>
    </cfRule>
    <cfRule type="expression" dxfId="10503" priority="702">
      <formula>AND(NOT(ISBLANK(Z20)),AND(Z20&gt;=Z19-Z19/10),(Z20&lt;Z19))</formula>
    </cfRule>
    <cfRule type="expression" dxfId="10502" priority="703">
      <formula>AND(NOT(ISBLANK(Z20)),(Z20&gt;=Z19))</formula>
    </cfRule>
  </conditionalFormatting>
  <conditionalFormatting sqref="Z20">
    <cfRule type="expression" dxfId="10501" priority="698">
      <formula>AND(NOT(ISBLANK(Z20)),(Z20&lt;Z19-Z19/10))</formula>
    </cfRule>
    <cfRule type="expression" dxfId="10500" priority="699">
      <formula>AND(NOT(ISBLANK(Z20)),AND(Z20&gt;=Z19-Z19/10),(Z20&lt;Z19))</formula>
    </cfRule>
    <cfRule type="expression" dxfId="10499" priority="700">
      <formula>AND(NOT(ISBLANK(Z20)),(Z20&gt;=Z19))</formula>
    </cfRule>
  </conditionalFormatting>
  <conditionalFormatting sqref="AD20">
    <cfRule type="expression" dxfId="10498" priority="695">
      <formula>AND(NOT(ISBLANK(AD20)),(AD20&lt;AD19-AD19/10))</formula>
    </cfRule>
    <cfRule type="expression" dxfId="10497" priority="696">
      <formula>AND(NOT(ISBLANK(AD20)),AND(AD20&gt;=AD19-AD19/10),(AD20&lt;AD19))</formula>
    </cfRule>
    <cfRule type="expression" dxfId="10496" priority="697">
      <formula>AND(NOT(ISBLANK(AD20)),(AD20&gt;=AD19))</formula>
    </cfRule>
  </conditionalFormatting>
  <conditionalFormatting sqref="AD20">
    <cfRule type="expression" dxfId="10495" priority="692">
      <formula>AND(NOT(ISBLANK(AD20)),(AD20&lt;AD19-AD19/10))</formula>
    </cfRule>
    <cfRule type="expression" dxfId="10494" priority="693">
      <formula>AND(NOT(ISBLANK(AD20)),AND(AD20&gt;=AD19-AD19/10),(AD20&lt;AD19))</formula>
    </cfRule>
    <cfRule type="expression" dxfId="10493" priority="694">
      <formula>AND(NOT(ISBLANK(AD20)),(AD20&gt;=AD19))</formula>
    </cfRule>
  </conditionalFormatting>
  <conditionalFormatting sqref="H16">
    <cfRule type="expression" dxfId="10492" priority="689">
      <formula>AND(NOT(ISBLANK(H16)),(H16&lt;H15-H15/10))</formula>
    </cfRule>
    <cfRule type="expression" dxfId="10491" priority="690">
      <formula>AND(NOT(ISBLANK(H16)),AND(H16&gt;=H15-H15/10),(H16&lt;H15))</formula>
    </cfRule>
    <cfRule type="expression" dxfId="10490" priority="691">
      <formula>AND(NOT(ISBLANK(H16)),(H16&gt;=H15))</formula>
    </cfRule>
  </conditionalFormatting>
  <conditionalFormatting sqref="H16">
    <cfRule type="expression" dxfId="10489" priority="686">
      <formula>AND(NOT(ISBLANK(H16)),(H16&lt;H15-H15/10))</formula>
    </cfRule>
    <cfRule type="expression" dxfId="10488" priority="687">
      <formula>AND(NOT(ISBLANK(H16)),AND(H16&gt;=H15-H15/10),(H16&lt;H15))</formula>
    </cfRule>
    <cfRule type="expression" dxfId="10487" priority="688">
      <formula>AND(NOT(ISBLANK(H16)),(H16&gt;=H15))</formula>
    </cfRule>
  </conditionalFormatting>
  <conditionalFormatting sqref="H16">
    <cfRule type="expression" dxfId="10486" priority="683">
      <formula>AND(NOT(ISBLANK(H16)),(H16&lt;H15-H15/10))</formula>
    </cfRule>
    <cfRule type="expression" dxfId="10485" priority="684">
      <formula>AND(NOT(ISBLANK(H16)),AND(H16&gt;=H15-H15/10),(H16&lt;H15))</formula>
    </cfRule>
    <cfRule type="expression" dxfId="10484" priority="685">
      <formula>AND(NOT(ISBLANK(H16)),(H16&gt;=H15))</formula>
    </cfRule>
  </conditionalFormatting>
  <conditionalFormatting sqref="H16">
    <cfRule type="expression" dxfId="10483" priority="680">
      <formula>AND(NOT(ISBLANK(H16)),(H16&lt;H15-H15/10))</formula>
    </cfRule>
    <cfRule type="expression" dxfId="10482" priority="681">
      <formula>AND(NOT(ISBLANK(H16)),AND(H16&gt;=H15-H15/10),(H16&lt;H15))</formula>
    </cfRule>
    <cfRule type="expression" dxfId="10481" priority="682">
      <formula>AND(NOT(ISBLANK(H16)),(H16&gt;=H15))</formula>
    </cfRule>
  </conditionalFormatting>
  <conditionalFormatting sqref="H16">
    <cfRule type="expression" dxfId="10480" priority="677">
      <formula>AND(NOT(ISBLANK(H16)),(H16&gt;H15+H16/10))</formula>
    </cfRule>
    <cfRule type="expression" dxfId="10479" priority="678">
      <formula>AND(NOT(ISBLANK(H16)),AND(H16&lt;=H15+H15/10),(H16&gt;H15))</formula>
    </cfRule>
    <cfRule type="expression" dxfId="10478" priority="679">
      <formula>AND(NOT(ISBLANK(H16)),(H16&lt;=H15))</formula>
    </cfRule>
  </conditionalFormatting>
  <conditionalFormatting sqref="H16">
    <cfRule type="cellIs" dxfId="10477" priority="673" operator="equal">
      <formula>"n.a."</formula>
    </cfRule>
    <cfRule type="expression" dxfId="10476" priority="674">
      <formula>AND(NOT(ISBLANK(H16)),(H16=H15+1))</formula>
    </cfRule>
    <cfRule type="expression" dxfId="10475" priority="675">
      <formula>AND(NOT(ISBLANK(H16)),(H16&lt;=H15))</formula>
    </cfRule>
    <cfRule type="expression" dxfId="10474" priority="676">
      <formula>AND(NOT(ISBLANK(H16)),(H16&gt;H15+1))</formula>
    </cfRule>
  </conditionalFormatting>
  <conditionalFormatting sqref="H18">
    <cfRule type="expression" dxfId="10473" priority="670">
      <formula>AND(NOT(ISBLANK(H18)),(H18&lt;H17-H17/10))</formula>
    </cfRule>
    <cfRule type="expression" dxfId="10472" priority="671">
      <formula>AND(NOT(ISBLANK(H18)),AND(H18&gt;=H17-H17/10),(H18&lt;H17))</formula>
    </cfRule>
    <cfRule type="expression" dxfId="10471" priority="672">
      <formula>AND(NOT(ISBLANK(H18)),(H18&gt;=H17))</formula>
    </cfRule>
  </conditionalFormatting>
  <conditionalFormatting sqref="H18">
    <cfRule type="expression" dxfId="10470" priority="667">
      <formula>AND(NOT(ISBLANK(H18)),(H18&lt;H17-H17/10))</formula>
    </cfRule>
    <cfRule type="expression" dxfId="10469" priority="668">
      <formula>AND(NOT(ISBLANK(H18)),AND(H18&gt;=H17-H17/10),(H18&lt;H17))</formula>
    </cfRule>
    <cfRule type="expression" dxfId="10468" priority="669">
      <formula>AND(NOT(ISBLANK(H18)),(H18&gt;=H17))</formula>
    </cfRule>
  </conditionalFormatting>
  <conditionalFormatting sqref="H18">
    <cfRule type="expression" dxfId="10467" priority="664">
      <formula>AND(NOT(ISBLANK(H18)),(H18&lt;H17-H17/10))</formula>
    </cfRule>
    <cfRule type="expression" dxfId="10466" priority="665">
      <formula>AND(NOT(ISBLANK(H18)),AND(H18&gt;=H17-H17/10),(H18&lt;H17))</formula>
    </cfRule>
    <cfRule type="expression" dxfId="10465" priority="666">
      <formula>AND(NOT(ISBLANK(H18)),(H18&gt;=H17))</formula>
    </cfRule>
  </conditionalFormatting>
  <conditionalFormatting sqref="H18">
    <cfRule type="expression" dxfId="10464" priority="661">
      <formula>AND(NOT(ISBLANK(H18)),(H18&lt;H17-H17/10))</formula>
    </cfRule>
    <cfRule type="expression" dxfId="10463" priority="662">
      <formula>AND(NOT(ISBLANK(H18)),AND(H18&gt;=H17-H17/10),(H18&lt;H17))</formula>
    </cfRule>
    <cfRule type="expression" dxfId="10462" priority="663">
      <formula>AND(NOT(ISBLANK(H18)),(H18&gt;=H17))</formula>
    </cfRule>
  </conditionalFormatting>
  <conditionalFormatting sqref="H18">
    <cfRule type="expression" dxfId="10461" priority="658">
      <formula>AND(NOT(ISBLANK(H18)),(H18&gt;H17+H18/10))</formula>
    </cfRule>
    <cfRule type="expression" dxfId="10460" priority="659">
      <formula>AND(NOT(ISBLANK(H18)),AND(H18&lt;=H17+H17/10),(H18&gt;H17))</formula>
    </cfRule>
    <cfRule type="expression" dxfId="10459" priority="660">
      <formula>AND(NOT(ISBLANK(H18)),(H18&lt;=H17))</formula>
    </cfRule>
  </conditionalFormatting>
  <conditionalFormatting sqref="H18">
    <cfRule type="cellIs" dxfId="10458" priority="654" operator="equal">
      <formula>"n.a."</formula>
    </cfRule>
    <cfRule type="expression" dxfId="10457" priority="655">
      <formula>AND(NOT(ISBLANK(H18)),(H18=H17+1))</formula>
    </cfRule>
    <cfRule type="expression" dxfId="10456" priority="656">
      <formula>AND(NOT(ISBLANK(H18)),(H18&lt;=H17))</formula>
    </cfRule>
    <cfRule type="expression" dxfId="10455" priority="657">
      <formula>AND(NOT(ISBLANK(H18)),(H18&gt;H17+1))</formula>
    </cfRule>
  </conditionalFormatting>
  <conditionalFormatting sqref="R16">
    <cfRule type="expression" dxfId="10454" priority="651">
      <formula>AND(NOT(ISBLANK(R16)),(R16&lt;R15-R15/10))</formula>
    </cfRule>
    <cfRule type="expression" dxfId="10453" priority="652">
      <formula>AND(NOT(ISBLANK(R16)),AND(R16&gt;=R15-R15/10),(R16&lt;R15))</formula>
    </cfRule>
    <cfRule type="expression" dxfId="10452" priority="653">
      <formula>AND(NOT(ISBLANK(R16)),(R16&gt;=R15))</formula>
    </cfRule>
  </conditionalFormatting>
  <conditionalFormatting sqref="R16">
    <cfRule type="expression" dxfId="10451" priority="648">
      <formula>AND(NOT(ISBLANK(R16)),(R16&lt;R15-R15/10))</formula>
    </cfRule>
    <cfRule type="expression" dxfId="10450" priority="649">
      <formula>AND(NOT(ISBLANK(R16)),AND(R16&gt;=R15-R15/10),(R16&lt;R15))</formula>
    </cfRule>
    <cfRule type="expression" dxfId="10449" priority="650">
      <formula>AND(NOT(ISBLANK(R16)),(R16&gt;=R15))</formula>
    </cfRule>
  </conditionalFormatting>
  <conditionalFormatting sqref="R16">
    <cfRule type="expression" dxfId="10448" priority="645">
      <formula>AND(NOT(ISBLANK(R16)),(R16&lt;R15-R15/10))</formula>
    </cfRule>
    <cfRule type="expression" dxfId="10447" priority="646">
      <formula>AND(NOT(ISBLANK(R16)),AND(R16&gt;=R15-R15/10),(R16&lt;R15))</formula>
    </cfRule>
    <cfRule type="expression" dxfId="10446" priority="647">
      <formula>AND(NOT(ISBLANK(R16)),(R16&gt;=R15))</formula>
    </cfRule>
  </conditionalFormatting>
  <conditionalFormatting sqref="R16">
    <cfRule type="expression" dxfId="10445" priority="642">
      <formula>AND(NOT(ISBLANK(R16)),(R16&lt;R15-R15/10))</formula>
    </cfRule>
    <cfRule type="expression" dxfId="10444" priority="643">
      <formula>AND(NOT(ISBLANK(R16)),AND(R16&gt;=R15-R15/10),(R16&lt;R15))</formula>
    </cfRule>
    <cfRule type="expression" dxfId="10443" priority="644">
      <formula>AND(NOT(ISBLANK(R16)),(R16&gt;=R15))</formula>
    </cfRule>
  </conditionalFormatting>
  <conditionalFormatting sqref="R16">
    <cfRule type="expression" dxfId="10442" priority="639">
      <formula>AND(NOT(ISBLANK(R16)),(R16&gt;R15+R16/10))</formula>
    </cfRule>
    <cfRule type="expression" dxfId="10441" priority="640">
      <formula>AND(NOT(ISBLANK(R16)),AND(R16&lt;=R15+R15/10),(R16&gt;R15))</formula>
    </cfRule>
    <cfRule type="expression" dxfId="10440" priority="641">
      <formula>AND(NOT(ISBLANK(R16)),(R16&lt;=R15))</formula>
    </cfRule>
  </conditionalFormatting>
  <conditionalFormatting sqref="R16">
    <cfRule type="cellIs" dxfId="10439" priority="635" operator="equal">
      <formula>"n.a."</formula>
    </cfRule>
    <cfRule type="expression" dxfId="10438" priority="636">
      <formula>AND(NOT(ISBLANK(R16)),(R16=R15+1))</formula>
    </cfRule>
    <cfRule type="expression" dxfId="10437" priority="637">
      <formula>AND(NOT(ISBLANK(R16)),(R16&lt;=R15))</formula>
    </cfRule>
    <cfRule type="expression" dxfId="10436" priority="638">
      <formula>AND(NOT(ISBLANK(R16)),(R16&gt;R15+1))</formula>
    </cfRule>
  </conditionalFormatting>
  <conditionalFormatting sqref="T16">
    <cfRule type="expression" dxfId="10435" priority="632">
      <formula>AND(NOT(ISBLANK(T16)),(T16&lt;T15-T15/10))</formula>
    </cfRule>
    <cfRule type="expression" dxfId="10434" priority="633">
      <formula>AND(NOT(ISBLANK(T16)),AND(T16&gt;=T15-T15/10),(T16&lt;T15))</formula>
    </cfRule>
    <cfRule type="expression" dxfId="10433" priority="634">
      <formula>AND(NOT(ISBLANK(T16)),(T16&gt;=T15))</formula>
    </cfRule>
  </conditionalFormatting>
  <conditionalFormatting sqref="T16">
    <cfRule type="expression" dxfId="10432" priority="629">
      <formula>AND(NOT(ISBLANK(T16)),(T16&lt;T15-T15/10))</formula>
    </cfRule>
    <cfRule type="expression" dxfId="10431" priority="630">
      <formula>AND(NOT(ISBLANK(T16)),AND(T16&gt;=T15-T15/10),(T16&lt;T15))</formula>
    </cfRule>
    <cfRule type="expression" dxfId="10430" priority="631">
      <formula>AND(NOT(ISBLANK(T16)),(T16&gt;=T15))</formula>
    </cfRule>
  </conditionalFormatting>
  <conditionalFormatting sqref="T16">
    <cfRule type="expression" dxfId="10429" priority="626">
      <formula>AND(NOT(ISBLANK(T16)),(T16&lt;T15-T15/10))</formula>
    </cfRule>
    <cfRule type="expression" dxfId="10428" priority="627">
      <formula>AND(NOT(ISBLANK(T16)),AND(T16&gt;=T15-T15/10),(T16&lt;T15))</formula>
    </cfRule>
    <cfRule type="expression" dxfId="10427" priority="628">
      <formula>AND(NOT(ISBLANK(T16)),(T16&gt;=T15))</formula>
    </cfRule>
  </conditionalFormatting>
  <conditionalFormatting sqref="T16">
    <cfRule type="expression" dxfId="10426" priority="623">
      <formula>AND(NOT(ISBLANK(T16)),(T16&lt;T15-T15/10))</formula>
    </cfRule>
    <cfRule type="expression" dxfId="10425" priority="624">
      <formula>AND(NOT(ISBLANK(T16)),AND(T16&gt;=T15-T15/10),(T16&lt;T15))</formula>
    </cfRule>
    <cfRule type="expression" dxfId="10424" priority="625">
      <formula>AND(NOT(ISBLANK(T16)),(T16&gt;=T15))</formula>
    </cfRule>
  </conditionalFormatting>
  <conditionalFormatting sqref="T16">
    <cfRule type="expression" dxfId="10423" priority="620">
      <formula>AND(NOT(ISBLANK(T16)),(T16&gt;T15+T16/10))</formula>
    </cfRule>
    <cfRule type="expression" dxfId="10422" priority="621">
      <formula>AND(NOT(ISBLANK(T16)),AND(T16&lt;=T15+T15/10),(T16&gt;T15))</formula>
    </cfRule>
    <cfRule type="expression" dxfId="10421" priority="622">
      <formula>AND(NOT(ISBLANK(T16)),(T16&lt;=T15))</formula>
    </cfRule>
  </conditionalFormatting>
  <conditionalFormatting sqref="T16">
    <cfRule type="cellIs" dxfId="10420" priority="616" operator="equal">
      <formula>"n.a."</formula>
    </cfRule>
    <cfRule type="expression" dxfId="10419" priority="617">
      <formula>AND(NOT(ISBLANK(T16)),(T16=T15+1))</formula>
    </cfRule>
    <cfRule type="expression" dxfId="10418" priority="618">
      <formula>AND(NOT(ISBLANK(T16)),(T16&lt;=T15))</formula>
    </cfRule>
    <cfRule type="expression" dxfId="10417" priority="619">
      <formula>AND(NOT(ISBLANK(T16)),(T16&gt;T15+1))</formula>
    </cfRule>
  </conditionalFormatting>
  <conditionalFormatting sqref="V16">
    <cfRule type="expression" dxfId="10416" priority="613">
      <formula>AND(NOT(ISBLANK(V16)),(V16&lt;V15-V15/10))</formula>
    </cfRule>
    <cfRule type="expression" dxfId="10415" priority="614">
      <formula>AND(NOT(ISBLANK(V16)),AND(V16&gt;=V15-V15/10),(V16&lt;V15))</formula>
    </cfRule>
    <cfRule type="expression" dxfId="10414" priority="615">
      <formula>AND(NOT(ISBLANK(V16)),(V16&gt;=V15))</formula>
    </cfRule>
  </conditionalFormatting>
  <conditionalFormatting sqref="V16">
    <cfRule type="expression" dxfId="10413" priority="610">
      <formula>AND(NOT(ISBLANK(V16)),(V16&lt;V15-V15/10))</formula>
    </cfRule>
    <cfRule type="expression" dxfId="10412" priority="611">
      <formula>AND(NOT(ISBLANK(V16)),AND(V16&gt;=V15-V15/10),(V16&lt;V15))</formula>
    </cfRule>
    <cfRule type="expression" dxfId="10411" priority="612">
      <formula>AND(NOT(ISBLANK(V16)),(V16&gt;=V15))</formula>
    </cfRule>
  </conditionalFormatting>
  <conditionalFormatting sqref="V16">
    <cfRule type="expression" dxfId="10410" priority="607">
      <formula>AND(NOT(ISBLANK(V16)),(V16&lt;V15-V15/10))</formula>
    </cfRule>
    <cfRule type="expression" dxfId="10409" priority="608">
      <formula>AND(NOT(ISBLANK(V16)),AND(V16&gt;=V15-V15/10),(V16&lt;V15))</formula>
    </cfRule>
    <cfRule type="expression" dxfId="10408" priority="609">
      <formula>AND(NOT(ISBLANK(V16)),(V16&gt;=V15))</formula>
    </cfRule>
  </conditionalFormatting>
  <conditionalFormatting sqref="V16">
    <cfRule type="expression" dxfId="10407" priority="604">
      <formula>AND(NOT(ISBLANK(V16)),(V16&lt;V15-V15/10))</formula>
    </cfRule>
    <cfRule type="expression" dxfId="10406" priority="605">
      <formula>AND(NOT(ISBLANK(V16)),AND(V16&gt;=V15-V15/10),(V16&lt;V15))</formula>
    </cfRule>
    <cfRule type="expression" dxfId="10405" priority="606">
      <formula>AND(NOT(ISBLANK(V16)),(V16&gt;=V15))</formula>
    </cfRule>
  </conditionalFormatting>
  <conditionalFormatting sqref="V16">
    <cfRule type="expression" dxfId="10404" priority="601">
      <formula>AND(NOT(ISBLANK(V16)),(V16&gt;V15+V16/10))</formula>
    </cfRule>
    <cfRule type="expression" dxfId="10403" priority="602">
      <formula>AND(NOT(ISBLANK(V16)),AND(V16&lt;=V15+V15/10),(V16&gt;V15))</formula>
    </cfRule>
    <cfRule type="expression" dxfId="10402" priority="603">
      <formula>AND(NOT(ISBLANK(V16)),(V16&lt;=V15))</formula>
    </cfRule>
  </conditionalFormatting>
  <conditionalFormatting sqref="V16">
    <cfRule type="cellIs" dxfId="10401" priority="597" operator="equal">
      <formula>"n.a."</formula>
    </cfRule>
    <cfRule type="expression" dxfId="10400" priority="598">
      <formula>AND(NOT(ISBLANK(V16)),(V16=V15+1))</formula>
    </cfRule>
    <cfRule type="expression" dxfId="10399" priority="599">
      <formula>AND(NOT(ISBLANK(V16)),(V16&lt;=V15))</formula>
    </cfRule>
    <cfRule type="expression" dxfId="10398" priority="600">
      <formula>AND(NOT(ISBLANK(V16)),(V16&gt;V15+1))</formula>
    </cfRule>
  </conditionalFormatting>
  <conditionalFormatting sqref="X16">
    <cfRule type="expression" dxfId="10397" priority="594">
      <formula>AND(NOT(ISBLANK(X16)),(X16&lt;X15-X15/10))</formula>
    </cfRule>
    <cfRule type="expression" dxfId="10396" priority="595">
      <formula>AND(NOT(ISBLANK(X16)),AND(X16&gt;=X15-X15/10),(X16&lt;X15))</formula>
    </cfRule>
    <cfRule type="expression" dxfId="10395" priority="596">
      <formula>AND(NOT(ISBLANK(X16)),(X16&gt;=X15))</formula>
    </cfRule>
  </conditionalFormatting>
  <conditionalFormatting sqref="X16">
    <cfRule type="expression" dxfId="10394" priority="591">
      <formula>AND(NOT(ISBLANK(X16)),(X16&lt;X15-X15/10))</formula>
    </cfRule>
    <cfRule type="expression" dxfId="10393" priority="592">
      <formula>AND(NOT(ISBLANK(X16)),AND(X16&gt;=X15-X15/10),(X16&lt;X15))</formula>
    </cfRule>
    <cfRule type="expression" dxfId="10392" priority="593">
      <formula>AND(NOT(ISBLANK(X16)),(X16&gt;=X15))</formula>
    </cfRule>
  </conditionalFormatting>
  <conditionalFormatting sqref="X16">
    <cfRule type="expression" dxfId="10391" priority="588">
      <formula>AND(NOT(ISBLANK(X16)),(X16&lt;X15-X15/10))</formula>
    </cfRule>
    <cfRule type="expression" dxfId="10390" priority="589">
      <formula>AND(NOT(ISBLANK(X16)),AND(X16&gt;=X15-X15/10),(X16&lt;X15))</formula>
    </cfRule>
    <cfRule type="expression" dxfId="10389" priority="590">
      <formula>AND(NOT(ISBLANK(X16)),(X16&gt;=X15))</formula>
    </cfRule>
  </conditionalFormatting>
  <conditionalFormatting sqref="X16">
    <cfRule type="expression" dxfId="10388" priority="585">
      <formula>AND(NOT(ISBLANK(X16)),(X16&lt;X15-X15/10))</formula>
    </cfRule>
    <cfRule type="expression" dxfId="10387" priority="586">
      <formula>AND(NOT(ISBLANK(X16)),AND(X16&gt;=X15-X15/10),(X16&lt;X15))</formula>
    </cfRule>
    <cfRule type="expression" dxfId="10386" priority="587">
      <formula>AND(NOT(ISBLANK(X16)),(X16&gt;=X15))</formula>
    </cfRule>
  </conditionalFormatting>
  <conditionalFormatting sqref="X16">
    <cfRule type="expression" dxfId="10385" priority="582">
      <formula>AND(NOT(ISBLANK(X16)),(X16&lt;X15-X15/10))</formula>
    </cfRule>
    <cfRule type="expression" dxfId="10384" priority="583">
      <formula>AND(NOT(ISBLANK(X16)),AND(X16&gt;=X15-X15/10),(X16&lt;X15))</formula>
    </cfRule>
    <cfRule type="expression" dxfId="10383" priority="584">
      <formula>AND(NOT(ISBLANK(X16)),(X16&gt;=X15))</formula>
    </cfRule>
  </conditionalFormatting>
  <conditionalFormatting sqref="X16">
    <cfRule type="expression" dxfId="10382" priority="579">
      <formula>AND(NOT(ISBLANK(X16)),(X16&gt;X15+X16/10))</formula>
    </cfRule>
    <cfRule type="expression" dxfId="10381" priority="580">
      <formula>AND(NOT(ISBLANK(X16)),AND(X16&lt;=X15+X15/10),(X16&gt;X15))</formula>
    </cfRule>
    <cfRule type="expression" dxfId="10380" priority="581">
      <formula>AND(NOT(ISBLANK(X16)),(X16&lt;=X15))</formula>
    </cfRule>
  </conditionalFormatting>
  <conditionalFormatting sqref="X16">
    <cfRule type="cellIs" dxfId="10379" priority="575" operator="equal">
      <formula>"n.a."</formula>
    </cfRule>
    <cfRule type="expression" dxfId="10378" priority="576">
      <formula>AND(NOT(ISBLANK(X16)),(X16=X15+1))</formula>
    </cfRule>
    <cfRule type="expression" dxfId="10377" priority="577">
      <formula>AND(NOT(ISBLANK(X16)),(X16&lt;=X15))</formula>
    </cfRule>
    <cfRule type="expression" dxfId="10376" priority="578">
      <formula>AND(NOT(ISBLANK(X16)),(X16&gt;X15+1))</formula>
    </cfRule>
  </conditionalFormatting>
  <conditionalFormatting sqref="Z16">
    <cfRule type="expression" dxfId="10375" priority="572">
      <formula>AND(NOT(ISBLANK(Z16)),(Z16&lt;Z15-Z15/10))</formula>
    </cfRule>
    <cfRule type="expression" dxfId="10374" priority="573">
      <formula>AND(NOT(ISBLANK(Z16)),AND(Z16&gt;=Z15-Z15/10),(Z16&lt;Z15))</formula>
    </cfRule>
    <cfRule type="expression" dxfId="10373" priority="574">
      <formula>AND(NOT(ISBLANK(Z16)),(Z16&gt;=Z15))</formula>
    </cfRule>
  </conditionalFormatting>
  <conditionalFormatting sqref="Z16">
    <cfRule type="expression" dxfId="10372" priority="569">
      <formula>AND(NOT(ISBLANK(Z16)),(Z16&lt;Z15-Z15/10))</formula>
    </cfRule>
    <cfRule type="expression" dxfId="10371" priority="570">
      <formula>AND(NOT(ISBLANK(Z16)),AND(Z16&gt;=Z15-Z15/10),(Z16&lt;Z15))</formula>
    </cfRule>
    <cfRule type="expression" dxfId="10370" priority="571">
      <formula>AND(NOT(ISBLANK(Z16)),(Z16&gt;=Z15))</formula>
    </cfRule>
  </conditionalFormatting>
  <conditionalFormatting sqref="Z16">
    <cfRule type="expression" dxfId="10369" priority="566">
      <formula>AND(NOT(ISBLANK(Z16)),(Z16&lt;Z15-Z15/10))</formula>
    </cfRule>
    <cfRule type="expression" dxfId="10368" priority="567">
      <formula>AND(NOT(ISBLANK(Z16)),AND(Z16&gt;=Z15-Z15/10),(Z16&lt;Z15))</formula>
    </cfRule>
    <cfRule type="expression" dxfId="10367" priority="568">
      <formula>AND(NOT(ISBLANK(Z16)),(Z16&gt;=Z15))</formula>
    </cfRule>
  </conditionalFormatting>
  <conditionalFormatting sqref="Z16">
    <cfRule type="expression" dxfId="10366" priority="563">
      <formula>AND(NOT(ISBLANK(Z16)),(Z16&lt;Z15-Z15/10))</formula>
    </cfRule>
    <cfRule type="expression" dxfId="10365" priority="564">
      <formula>AND(NOT(ISBLANK(Z16)),AND(Z16&gt;=Z15-Z15/10),(Z16&lt;Z15))</formula>
    </cfRule>
    <cfRule type="expression" dxfId="10364" priority="565">
      <formula>AND(NOT(ISBLANK(Z16)),(Z16&gt;=Z15))</formula>
    </cfRule>
  </conditionalFormatting>
  <conditionalFormatting sqref="Z16">
    <cfRule type="expression" dxfId="10363" priority="560">
      <formula>AND(NOT(ISBLANK(Z16)),(Z16&lt;Z15-Z15/10))</formula>
    </cfRule>
    <cfRule type="expression" dxfId="10362" priority="561">
      <formula>AND(NOT(ISBLANK(Z16)),AND(Z16&gt;=Z15-Z15/10),(Z16&lt;Z15))</formula>
    </cfRule>
    <cfRule type="expression" dxfId="10361" priority="562">
      <formula>AND(NOT(ISBLANK(Z16)),(Z16&gt;=Z15))</formula>
    </cfRule>
  </conditionalFormatting>
  <conditionalFormatting sqref="Z16">
    <cfRule type="expression" dxfId="10360" priority="557">
      <formula>AND(NOT(ISBLANK(Z16)),(Z16&gt;Z15+Z16/10))</formula>
    </cfRule>
    <cfRule type="expression" dxfId="10359" priority="558">
      <formula>AND(NOT(ISBLANK(Z16)),AND(Z16&lt;=Z15+Z15/10),(Z16&gt;Z15))</formula>
    </cfRule>
    <cfRule type="expression" dxfId="10358" priority="559">
      <formula>AND(NOT(ISBLANK(Z16)),(Z16&lt;=Z15))</formula>
    </cfRule>
  </conditionalFormatting>
  <conditionalFormatting sqref="Z16">
    <cfRule type="cellIs" dxfId="10357" priority="553" operator="equal">
      <formula>"n.a."</formula>
    </cfRule>
    <cfRule type="expression" dxfId="10356" priority="554">
      <formula>AND(NOT(ISBLANK(Z16)),(Z16=Z15+1))</formula>
    </cfRule>
    <cfRule type="expression" dxfId="10355" priority="555">
      <formula>AND(NOT(ISBLANK(Z16)),(Z16&lt;=Z15))</formula>
    </cfRule>
    <cfRule type="expression" dxfId="10354" priority="556">
      <formula>AND(NOT(ISBLANK(Z16)),(Z16&gt;Z15+1))</formula>
    </cfRule>
  </conditionalFormatting>
  <conditionalFormatting sqref="AB16">
    <cfRule type="expression" dxfId="10353" priority="550">
      <formula>AND(NOT(ISBLANK(AB16)),(AB16&lt;AB15-AB15/10))</formula>
    </cfRule>
    <cfRule type="expression" dxfId="10352" priority="551">
      <formula>AND(NOT(ISBLANK(AB16)),AND(AB16&gt;=AB15-AB15/10),(AB16&lt;AB15))</formula>
    </cfRule>
    <cfRule type="expression" dxfId="10351" priority="552">
      <formula>AND(NOT(ISBLANK(AB16)),(AB16&gt;=AB15))</formula>
    </cfRule>
  </conditionalFormatting>
  <conditionalFormatting sqref="AB16">
    <cfRule type="expression" dxfId="10350" priority="547">
      <formula>AND(NOT(ISBLANK(AB16)),(AB16&lt;AB15-AB15/10))</formula>
    </cfRule>
    <cfRule type="expression" dxfId="10349" priority="548">
      <formula>AND(NOT(ISBLANK(AB16)),AND(AB16&gt;=AB15-AB15/10),(AB16&lt;AB15))</formula>
    </cfRule>
    <cfRule type="expression" dxfId="10348" priority="549">
      <formula>AND(NOT(ISBLANK(AB16)),(AB16&gt;=AB15))</formula>
    </cfRule>
  </conditionalFormatting>
  <conditionalFormatting sqref="AB16">
    <cfRule type="expression" dxfId="10347" priority="544">
      <formula>AND(NOT(ISBLANK(AB16)),(AB16&lt;AB15-AB15/10))</formula>
    </cfRule>
    <cfRule type="expression" dxfId="10346" priority="545">
      <formula>AND(NOT(ISBLANK(AB16)),AND(AB16&gt;=AB15-AB15/10),(AB16&lt;AB15))</formula>
    </cfRule>
    <cfRule type="expression" dxfId="10345" priority="546">
      <formula>AND(NOT(ISBLANK(AB16)),(AB16&gt;=AB15))</formula>
    </cfRule>
  </conditionalFormatting>
  <conditionalFormatting sqref="AB16">
    <cfRule type="expression" dxfId="10344" priority="541">
      <formula>AND(NOT(ISBLANK(AB16)),(AB16&lt;AB15-AB15/10))</formula>
    </cfRule>
    <cfRule type="expression" dxfId="10343" priority="542">
      <formula>AND(NOT(ISBLANK(AB16)),AND(AB16&gt;=AB15-AB15/10),(AB16&lt;AB15))</formula>
    </cfRule>
    <cfRule type="expression" dxfId="10342" priority="543">
      <formula>AND(NOT(ISBLANK(AB16)),(AB16&gt;=AB15))</formula>
    </cfRule>
  </conditionalFormatting>
  <conditionalFormatting sqref="AB16">
    <cfRule type="expression" dxfId="10341" priority="538">
      <formula>AND(NOT(ISBLANK(AB16)),(AB16&lt;AB15-AB15/10))</formula>
    </cfRule>
    <cfRule type="expression" dxfId="10340" priority="539">
      <formula>AND(NOT(ISBLANK(AB16)),AND(AB16&gt;=AB15-AB15/10),(AB16&lt;AB15))</formula>
    </cfRule>
    <cfRule type="expression" dxfId="10339" priority="540">
      <formula>AND(NOT(ISBLANK(AB16)),(AB16&gt;=AB15))</formula>
    </cfRule>
  </conditionalFormatting>
  <conditionalFormatting sqref="AB16">
    <cfRule type="expression" dxfId="10338" priority="535">
      <formula>AND(NOT(ISBLANK(AB16)),(AB16&gt;AB15+AB16/10))</formula>
    </cfRule>
    <cfRule type="expression" dxfId="10337" priority="536">
      <formula>AND(NOT(ISBLANK(AB16)),AND(AB16&lt;=AB15+AB15/10),(AB16&gt;AB15))</formula>
    </cfRule>
    <cfRule type="expression" dxfId="10336" priority="537">
      <formula>AND(NOT(ISBLANK(AB16)),(AB16&lt;=AB15))</formula>
    </cfRule>
  </conditionalFormatting>
  <conditionalFormatting sqref="AB16">
    <cfRule type="cellIs" dxfId="10335" priority="531" operator="equal">
      <formula>"n.a."</formula>
    </cfRule>
    <cfRule type="expression" dxfId="10334" priority="532">
      <formula>AND(NOT(ISBLANK(AB16)),(AB16=AB15+1))</formula>
    </cfRule>
    <cfRule type="expression" dxfId="10333" priority="533">
      <formula>AND(NOT(ISBLANK(AB16)),(AB16&lt;=AB15))</formula>
    </cfRule>
    <cfRule type="expression" dxfId="10332" priority="534">
      <formula>AND(NOT(ISBLANK(AB16)),(AB16&gt;AB15+1))</formula>
    </cfRule>
  </conditionalFormatting>
  <conditionalFormatting sqref="AD16">
    <cfRule type="expression" dxfId="10331" priority="528">
      <formula>AND(NOT(ISBLANK(AD16)),(AD16&lt;AD15-AD15/10))</formula>
    </cfRule>
    <cfRule type="expression" dxfId="10330" priority="529">
      <formula>AND(NOT(ISBLANK(AD16)),AND(AD16&gt;=AD15-AD15/10),(AD16&lt;AD15))</formula>
    </cfRule>
    <cfRule type="expression" dxfId="10329" priority="530">
      <formula>AND(NOT(ISBLANK(AD16)),(AD16&gt;=AD15))</formula>
    </cfRule>
  </conditionalFormatting>
  <conditionalFormatting sqref="AD16">
    <cfRule type="expression" dxfId="10328" priority="525">
      <formula>AND(NOT(ISBLANK(AD16)),(AD16&lt;AD15-AD15/10))</formula>
    </cfRule>
    <cfRule type="expression" dxfId="10327" priority="526">
      <formula>AND(NOT(ISBLANK(AD16)),AND(AD16&gt;=AD15-AD15/10),(AD16&lt;AD15))</formula>
    </cfRule>
    <cfRule type="expression" dxfId="10326" priority="527">
      <formula>AND(NOT(ISBLANK(AD16)),(AD16&gt;=AD15))</formula>
    </cfRule>
  </conditionalFormatting>
  <conditionalFormatting sqref="AD16">
    <cfRule type="expression" dxfId="10325" priority="522">
      <formula>AND(NOT(ISBLANK(AD16)),(AD16&lt;AD15-AD15/10))</formula>
    </cfRule>
    <cfRule type="expression" dxfId="10324" priority="523">
      <formula>AND(NOT(ISBLANK(AD16)),AND(AD16&gt;=AD15-AD15/10),(AD16&lt;AD15))</formula>
    </cfRule>
    <cfRule type="expression" dxfId="10323" priority="524">
      <formula>AND(NOT(ISBLANK(AD16)),(AD16&gt;=AD15))</formula>
    </cfRule>
  </conditionalFormatting>
  <conditionalFormatting sqref="AD16">
    <cfRule type="expression" dxfId="10322" priority="519">
      <formula>AND(NOT(ISBLANK(AD16)),(AD16&lt;AD15-AD15/10))</formula>
    </cfRule>
    <cfRule type="expression" dxfId="10321" priority="520">
      <formula>AND(NOT(ISBLANK(AD16)),AND(AD16&gt;=AD15-AD15/10),(AD16&lt;AD15))</formula>
    </cfRule>
    <cfRule type="expression" dxfId="10320" priority="521">
      <formula>AND(NOT(ISBLANK(AD16)),(AD16&gt;=AD15))</formula>
    </cfRule>
  </conditionalFormatting>
  <conditionalFormatting sqref="AD16">
    <cfRule type="expression" dxfId="10319" priority="516">
      <formula>AND(NOT(ISBLANK(AD16)),(AD16&lt;AD15-AD15/10))</formula>
    </cfRule>
    <cfRule type="expression" dxfId="10318" priority="517">
      <formula>AND(NOT(ISBLANK(AD16)),AND(AD16&gt;=AD15-AD15/10),(AD16&lt;AD15))</formula>
    </cfRule>
    <cfRule type="expression" dxfId="10317" priority="518">
      <formula>AND(NOT(ISBLANK(AD16)),(AD16&gt;=AD15))</formula>
    </cfRule>
  </conditionalFormatting>
  <conditionalFormatting sqref="AD16">
    <cfRule type="expression" dxfId="10316" priority="513">
      <formula>AND(NOT(ISBLANK(AD16)),(AD16&gt;AD15+AD16/10))</formula>
    </cfRule>
    <cfRule type="expression" dxfId="10315" priority="514">
      <formula>AND(NOT(ISBLANK(AD16)),AND(AD16&lt;=AD15+AD15/10),(AD16&gt;AD15))</formula>
    </cfRule>
    <cfRule type="expression" dxfId="10314" priority="515">
      <formula>AND(NOT(ISBLANK(AD16)),(AD16&lt;=AD15))</formula>
    </cfRule>
  </conditionalFormatting>
  <conditionalFormatting sqref="AD16">
    <cfRule type="cellIs" dxfId="10313" priority="509" operator="equal">
      <formula>"n.a."</formula>
    </cfRule>
    <cfRule type="expression" dxfId="10312" priority="510">
      <formula>AND(NOT(ISBLANK(AD16)),(AD16=AD15+1))</formula>
    </cfRule>
    <cfRule type="expression" dxfId="10311" priority="511">
      <formula>AND(NOT(ISBLANK(AD16)),(AD16&lt;=AD15))</formula>
    </cfRule>
    <cfRule type="expression" dxfId="10310" priority="512">
      <formula>AND(NOT(ISBLANK(AD16)),(AD16&gt;AD15+1))</formula>
    </cfRule>
  </conditionalFormatting>
  <conditionalFormatting sqref="X18">
    <cfRule type="expression" dxfId="10309" priority="506">
      <formula>AND(NOT(ISBLANK(X18)),(X18&lt;X17-X17/10))</formula>
    </cfRule>
    <cfRule type="expression" dxfId="10308" priority="507">
      <formula>AND(NOT(ISBLANK(X18)),AND(X18&gt;=X17-X17/10),(X18&lt;X17))</formula>
    </cfRule>
    <cfRule type="expression" dxfId="10307" priority="508">
      <formula>AND(NOT(ISBLANK(X18)),(X18&gt;=X17))</formula>
    </cfRule>
  </conditionalFormatting>
  <conditionalFormatting sqref="Z18">
    <cfRule type="expression" dxfId="10306" priority="503">
      <formula>AND(NOT(ISBLANK(Z18)),(Z18&lt;Z17-Z17/10))</formula>
    </cfRule>
    <cfRule type="expression" dxfId="10305" priority="504">
      <formula>AND(NOT(ISBLANK(Z18)),AND(Z18&gt;=Z17-Z17/10),(Z18&lt;Z17))</formula>
    </cfRule>
    <cfRule type="expression" dxfId="10304" priority="505">
      <formula>AND(NOT(ISBLANK(Z18)),(Z18&gt;=Z17))</formula>
    </cfRule>
  </conditionalFormatting>
  <conditionalFormatting sqref="AB18">
    <cfRule type="expression" dxfId="10303" priority="500">
      <formula>AND(NOT(ISBLANK(AB18)),(AB18&lt;AB17-AB17/10))</formula>
    </cfRule>
    <cfRule type="expression" dxfId="10302" priority="501">
      <formula>AND(NOT(ISBLANK(AB18)),AND(AB18&gt;=AB17-AB17/10),(AB18&lt;AB17))</formula>
    </cfRule>
    <cfRule type="expression" dxfId="10301" priority="502">
      <formula>AND(NOT(ISBLANK(AB18)),(AB18&gt;=AB17))</formula>
    </cfRule>
  </conditionalFormatting>
  <conditionalFormatting sqref="AD18">
    <cfRule type="expression" dxfId="10300" priority="497">
      <formula>AND(NOT(ISBLANK(AD18)),(AD18&lt;AD17-AD17/10))</formula>
    </cfRule>
    <cfRule type="expression" dxfId="10299" priority="498">
      <formula>AND(NOT(ISBLANK(AD18)),AND(AD18&gt;=AD17-AD17/10),(AD18&lt;AD17))</formula>
    </cfRule>
    <cfRule type="expression" dxfId="10298" priority="499">
      <formula>AND(NOT(ISBLANK(AD18)),(AD18&gt;=AD17))</formula>
    </cfRule>
  </conditionalFormatting>
  <conditionalFormatting sqref="AB20">
    <cfRule type="expression" dxfId="10297" priority="494">
      <formula>AND(NOT(ISBLANK(AB20)),(AB20&lt;AB19-AB19/10))</formula>
    </cfRule>
    <cfRule type="expression" dxfId="10296" priority="495">
      <formula>AND(NOT(ISBLANK(AB20)),AND(AB20&gt;=AB19-AB19/10),(AB20&lt;AB19))</formula>
    </cfRule>
    <cfRule type="expression" dxfId="10295" priority="496">
      <formula>AND(NOT(ISBLANK(AB20)),(AB20&gt;=AB19))</formula>
    </cfRule>
  </conditionalFormatting>
  <conditionalFormatting sqref="AB20">
    <cfRule type="expression" dxfId="10294" priority="491">
      <formula>AND(NOT(ISBLANK(AB20)),(AB20&lt;AB19-AB19/10))</formula>
    </cfRule>
    <cfRule type="expression" dxfId="10293" priority="492">
      <formula>AND(NOT(ISBLANK(AB20)),AND(AB20&gt;=AB19-AB19/10),(AB20&lt;AB19))</formula>
    </cfRule>
    <cfRule type="expression" dxfId="10292" priority="493">
      <formula>AND(NOT(ISBLANK(AB20)),(AB20&gt;=AB19))</formula>
    </cfRule>
  </conditionalFormatting>
  <conditionalFormatting sqref="AB20">
    <cfRule type="expression" dxfId="10291" priority="488">
      <formula>AND(NOT(ISBLANK(AB20)),(AB20&lt;AB19-AB19/10))</formula>
    </cfRule>
    <cfRule type="expression" dxfId="10290" priority="489">
      <formula>AND(NOT(ISBLANK(AB20)),AND(AB20&gt;=AB19-AB19/10),(AB20&lt;AB19))</formula>
    </cfRule>
    <cfRule type="expression" dxfId="10289" priority="490">
      <formula>AND(NOT(ISBLANK(AB20)),(AB20&gt;=AB19))</formula>
    </cfRule>
  </conditionalFormatting>
  <conditionalFormatting sqref="AB20">
    <cfRule type="expression" dxfId="10288" priority="485">
      <formula>AND(NOT(ISBLANK(AB20)),(AB20&lt;AB19-AB19/10))</formula>
    </cfRule>
    <cfRule type="expression" dxfId="10287" priority="486">
      <formula>AND(NOT(ISBLANK(AB20)),AND(AB20&gt;=AB19-AB19/10),(AB20&lt;AB19))</formula>
    </cfRule>
    <cfRule type="expression" dxfId="10286" priority="487">
      <formula>AND(NOT(ISBLANK(AB20)),(AB20&gt;=AB19))</formula>
    </cfRule>
  </conditionalFormatting>
  <conditionalFormatting sqref="AB20">
    <cfRule type="expression" dxfId="10285" priority="482">
      <formula>AND(NOT(ISBLANK(AB20)),(AB20&lt;AB19-AB19/10))</formula>
    </cfRule>
    <cfRule type="expression" dxfId="10284" priority="483">
      <formula>AND(NOT(ISBLANK(AB20)),AND(AB20&gt;=AB19-AB19/10),(AB20&lt;AB19))</formula>
    </cfRule>
    <cfRule type="expression" dxfId="10283" priority="484">
      <formula>AND(NOT(ISBLANK(AB20)),(AB20&gt;=AB19))</formula>
    </cfRule>
  </conditionalFormatting>
  <conditionalFormatting sqref="AB20">
    <cfRule type="expression" dxfId="10282" priority="479">
      <formula>AND(NOT(ISBLANK(AB20)),(AB20&lt;AB19-AB19/10))</formula>
    </cfRule>
    <cfRule type="expression" dxfId="10281" priority="480">
      <formula>AND(NOT(ISBLANK(AB20)),AND(AB20&gt;=AB19-AB19/10),(AB20&lt;AB19))</formula>
    </cfRule>
    <cfRule type="expression" dxfId="10280" priority="481">
      <formula>AND(NOT(ISBLANK(AB20)),(AB20&gt;=AB19))</formula>
    </cfRule>
  </conditionalFormatting>
  <conditionalFormatting sqref="J22">
    <cfRule type="expression" dxfId="10279" priority="476">
      <formula>AND(NOT(ISBLANK(J22)),(J22&lt;J20-J20/10))</formula>
    </cfRule>
    <cfRule type="expression" dxfId="10278" priority="477">
      <formula>AND(NOT(ISBLANK(J22)),AND(J22&gt;=J20-J20/10),(J22&lt;J20))</formula>
    </cfRule>
    <cfRule type="expression" dxfId="10277" priority="478">
      <formula>AND(NOT(ISBLANK(J22)),(J22&gt;=J20))</formula>
    </cfRule>
  </conditionalFormatting>
  <conditionalFormatting sqref="J22">
    <cfRule type="expression" dxfId="10276" priority="473">
      <formula>AND(NOT(ISBLANK(J22)),(J22&lt;J20-J20/10))</formula>
    </cfRule>
    <cfRule type="expression" dxfId="10275" priority="474">
      <formula>AND(NOT(ISBLANK(J22)),AND(J22&gt;=J20-J20/10),(J22&lt;J20))</formula>
    </cfRule>
    <cfRule type="expression" dxfId="10274" priority="475">
      <formula>AND(NOT(ISBLANK(J22)),(J22&gt;=J20))</formula>
    </cfRule>
  </conditionalFormatting>
  <conditionalFormatting sqref="J22">
    <cfRule type="expression" dxfId="10273" priority="470">
      <formula>AND(NOT(ISBLANK(J22)),(J22&lt;J20-J20/10))</formula>
    </cfRule>
    <cfRule type="expression" dxfId="10272" priority="471">
      <formula>AND(NOT(ISBLANK(J22)),AND(J22&gt;=J20-J20/10),(J22&lt;J20))</formula>
    </cfRule>
    <cfRule type="expression" dxfId="10271" priority="472">
      <formula>AND(NOT(ISBLANK(J22)),(J22&gt;=J20))</formula>
    </cfRule>
  </conditionalFormatting>
  <conditionalFormatting sqref="J22">
    <cfRule type="expression" dxfId="10270" priority="467">
      <formula>AND(NOT(ISBLANK(J22)),(J22&lt;J20-J20/10))</formula>
    </cfRule>
    <cfRule type="expression" dxfId="10269" priority="468">
      <formula>AND(NOT(ISBLANK(J22)),AND(J22&gt;=J20-J20/10),(J22&lt;J20))</formula>
    </cfRule>
    <cfRule type="expression" dxfId="10268" priority="469">
      <formula>AND(NOT(ISBLANK(J22)),(J22&gt;=J20))</formula>
    </cfRule>
  </conditionalFormatting>
  <conditionalFormatting sqref="J12">
    <cfRule type="expression" dxfId="10267" priority="464">
      <formula>AND(NOT(ISBLANK(J12)),(J12&gt;J11+J12/10))</formula>
    </cfRule>
    <cfRule type="expression" dxfId="10266" priority="465">
      <formula>AND(NOT(ISBLANK(J12)),AND(J12&lt;=J11+J11/10),(J12&gt;J11))</formula>
    </cfRule>
    <cfRule type="expression" dxfId="10265" priority="466">
      <formula>AND(NOT(ISBLANK(J12)),(J12&lt;=J11))</formula>
    </cfRule>
  </conditionalFormatting>
  <conditionalFormatting sqref="L12">
    <cfRule type="expression" dxfId="10264" priority="461">
      <formula>AND(NOT(ISBLANK(L12)),(L12=L11+1))</formula>
    </cfRule>
    <cfRule type="expression" dxfId="10263" priority="462">
      <formula>AND(NOT(ISBLANK(L12)),(L12&lt;=L11))</formula>
    </cfRule>
    <cfRule type="expression" dxfId="10262" priority="463">
      <formula>AND(NOT(ISBLANK(L12)),(L12&gt;L11+1))</formula>
    </cfRule>
  </conditionalFormatting>
  <conditionalFormatting sqref="L12">
    <cfRule type="expression" dxfId="10261" priority="458">
      <formula>AND(NOT(ISBLANK(L12)),(L12=L11+1))</formula>
    </cfRule>
    <cfRule type="expression" dxfId="10260" priority="459">
      <formula>AND(NOT(ISBLANK(L12)),(L12&lt;=L11))</formula>
    </cfRule>
    <cfRule type="expression" dxfId="10259" priority="460">
      <formula>AND(NOT(ISBLANK(L12)),(L12&gt;L11+1))</formula>
    </cfRule>
  </conditionalFormatting>
  <conditionalFormatting sqref="L12">
    <cfRule type="expression" dxfId="10258" priority="455">
      <formula>AND(NOT(ISBLANK(L12)),(L12&gt;L11+L12/10))</formula>
    </cfRule>
    <cfRule type="expression" dxfId="10257" priority="456">
      <formula>AND(NOT(ISBLANK(L12)),AND(L12&lt;=L11+L11/10),(L12&gt;L11))</formula>
    </cfRule>
    <cfRule type="expression" dxfId="10256" priority="457">
      <formula>AND(NOT(ISBLANK(L12)),(L12&lt;=L11))</formula>
    </cfRule>
  </conditionalFormatting>
  <conditionalFormatting sqref="N12">
    <cfRule type="expression" dxfId="10255" priority="452">
      <formula>AND(NOT(ISBLANK(N12)),(N12=N11+1))</formula>
    </cfRule>
    <cfRule type="expression" dxfId="10254" priority="453">
      <formula>AND(NOT(ISBLANK(N12)),(N12&lt;=N11))</formula>
    </cfRule>
    <cfRule type="expression" dxfId="10253" priority="454">
      <formula>AND(NOT(ISBLANK(N12)),(N12&gt;N11+1))</formula>
    </cfRule>
  </conditionalFormatting>
  <conditionalFormatting sqref="N12">
    <cfRule type="expression" dxfId="10252" priority="449">
      <formula>AND(NOT(ISBLANK(N12)),(N12=N11+1))</formula>
    </cfRule>
    <cfRule type="expression" dxfId="10251" priority="450">
      <formula>AND(NOT(ISBLANK(N12)),(N12&lt;=N11))</formula>
    </cfRule>
    <cfRule type="expression" dxfId="10250" priority="451">
      <formula>AND(NOT(ISBLANK(N12)),(N12&gt;N11+1))</formula>
    </cfRule>
  </conditionalFormatting>
  <conditionalFormatting sqref="N12">
    <cfRule type="expression" dxfId="10249" priority="446">
      <formula>AND(NOT(ISBLANK(N12)),(N12&gt;N11+N12/10))</formula>
    </cfRule>
    <cfRule type="expression" dxfId="10248" priority="447">
      <formula>AND(NOT(ISBLANK(N12)),AND(N12&lt;=N11+N11/10),(N12&gt;N11))</formula>
    </cfRule>
    <cfRule type="expression" dxfId="10247" priority="448">
      <formula>AND(NOT(ISBLANK(N12)),(N12&lt;=N11))</formula>
    </cfRule>
  </conditionalFormatting>
  <conditionalFormatting sqref="P12">
    <cfRule type="expression" dxfId="10246" priority="443">
      <formula>AND(NOT(ISBLANK(P12)),(P12=P11+1))</formula>
    </cfRule>
    <cfRule type="expression" dxfId="10245" priority="444">
      <formula>AND(NOT(ISBLANK(P12)),(P12&lt;=P11))</formula>
    </cfRule>
    <cfRule type="expression" dxfId="10244" priority="445">
      <formula>AND(NOT(ISBLANK(P12)),(P12&gt;P11+1))</formula>
    </cfRule>
  </conditionalFormatting>
  <conditionalFormatting sqref="P12">
    <cfRule type="expression" dxfId="10243" priority="440">
      <formula>AND(NOT(ISBLANK(P12)),(P12=P11+1))</formula>
    </cfRule>
    <cfRule type="expression" dxfId="10242" priority="441">
      <formula>AND(NOT(ISBLANK(P12)),(P12&lt;=P11))</formula>
    </cfRule>
    <cfRule type="expression" dxfId="10241" priority="442">
      <formula>AND(NOT(ISBLANK(P12)),(P12&gt;P11+1))</formula>
    </cfRule>
  </conditionalFormatting>
  <conditionalFormatting sqref="P12">
    <cfRule type="expression" dxfId="10240" priority="437">
      <formula>AND(NOT(ISBLANK(P12)),(P12&gt;P11+P12/10))</formula>
    </cfRule>
    <cfRule type="expression" dxfId="10239" priority="438">
      <formula>AND(NOT(ISBLANK(P12)),AND(P12&lt;=P11+P11/10),(P12&gt;P11))</formula>
    </cfRule>
    <cfRule type="expression" dxfId="10238" priority="439">
      <formula>AND(NOT(ISBLANK(P12)),(P12&lt;=P11))</formula>
    </cfRule>
  </conditionalFormatting>
  <conditionalFormatting sqref="R12">
    <cfRule type="expression" dxfId="10237" priority="434">
      <formula>AND(NOT(ISBLANK(R12)),(R12=R11+1))</formula>
    </cfRule>
    <cfRule type="expression" dxfId="10236" priority="435">
      <formula>AND(NOT(ISBLANK(R12)),(R12&lt;=R11))</formula>
    </cfRule>
    <cfRule type="expression" dxfId="10235" priority="436">
      <formula>AND(NOT(ISBLANK(R12)),(R12&gt;R11+1))</formula>
    </cfRule>
  </conditionalFormatting>
  <conditionalFormatting sqref="R12">
    <cfRule type="expression" dxfId="10234" priority="431">
      <formula>AND(NOT(ISBLANK(R12)),(R12=R11+1))</formula>
    </cfRule>
    <cfRule type="expression" dxfId="10233" priority="432">
      <formula>AND(NOT(ISBLANK(R12)),(R12&lt;=R11))</formula>
    </cfRule>
    <cfRule type="expression" dxfId="10232" priority="433">
      <formula>AND(NOT(ISBLANK(R12)),(R12&gt;R11+1))</formula>
    </cfRule>
  </conditionalFormatting>
  <conditionalFormatting sqref="R12">
    <cfRule type="expression" dxfId="10231" priority="428">
      <formula>AND(NOT(ISBLANK(R12)),(R12&gt;R11+R12/10))</formula>
    </cfRule>
    <cfRule type="expression" dxfId="10230" priority="429">
      <formula>AND(NOT(ISBLANK(R12)),AND(R12&lt;=R11+R11/10),(R12&gt;R11))</formula>
    </cfRule>
    <cfRule type="expression" dxfId="10229" priority="430">
      <formula>AND(NOT(ISBLANK(R12)),(R12&lt;=R11))</formula>
    </cfRule>
  </conditionalFormatting>
  <conditionalFormatting sqref="T12">
    <cfRule type="expression" dxfId="10228" priority="425">
      <formula>AND(NOT(ISBLANK(T12)),(T12=T11+1))</formula>
    </cfRule>
    <cfRule type="expression" dxfId="10227" priority="426">
      <formula>AND(NOT(ISBLANK(T12)),(T12&lt;=T11))</formula>
    </cfRule>
    <cfRule type="expression" dxfId="10226" priority="427">
      <formula>AND(NOT(ISBLANK(T12)),(T12&gt;T11+1))</formula>
    </cfRule>
  </conditionalFormatting>
  <conditionalFormatting sqref="T12">
    <cfRule type="expression" dxfId="10225" priority="422">
      <formula>AND(NOT(ISBLANK(T12)),(T12=T11+1))</formula>
    </cfRule>
    <cfRule type="expression" dxfId="10224" priority="423">
      <formula>AND(NOT(ISBLANK(T12)),(T12&lt;=T11))</formula>
    </cfRule>
    <cfRule type="expression" dxfId="10223" priority="424">
      <formula>AND(NOT(ISBLANK(T12)),(T12&gt;T11+1))</formula>
    </cfRule>
  </conditionalFormatting>
  <conditionalFormatting sqref="T12">
    <cfRule type="expression" dxfId="10222" priority="419">
      <formula>AND(NOT(ISBLANK(T12)),(T12&gt;T11+T12/10))</formula>
    </cfRule>
    <cfRule type="expression" dxfId="10221" priority="420">
      <formula>AND(NOT(ISBLANK(T12)),AND(T12&lt;=T11+T11/10),(T12&gt;T11))</formula>
    </cfRule>
    <cfRule type="expression" dxfId="10220" priority="421">
      <formula>AND(NOT(ISBLANK(T12)),(T12&lt;=T11))</formula>
    </cfRule>
  </conditionalFormatting>
  <conditionalFormatting sqref="V12">
    <cfRule type="expression" dxfId="10219" priority="416">
      <formula>AND(NOT(ISBLANK(V12)),(V12=V11+1))</formula>
    </cfRule>
    <cfRule type="expression" dxfId="10218" priority="417">
      <formula>AND(NOT(ISBLANK(V12)),(V12&lt;=V11))</formula>
    </cfRule>
    <cfRule type="expression" dxfId="10217" priority="418">
      <formula>AND(NOT(ISBLANK(V12)),(V12&gt;V11+1))</formula>
    </cfRule>
  </conditionalFormatting>
  <conditionalFormatting sqref="V12">
    <cfRule type="expression" dxfId="10216" priority="413">
      <formula>AND(NOT(ISBLANK(V12)),(V12=V11+1))</formula>
    </cfRule>
    <cfRule type="expression" dxfId="10215" priority="414">
      <formula>AND(NOT(ISBLANK(V12)),(V12&lt;=V11))</formula>
    </cfRule>
    <cfRule type="expression" dxfId="10214" priority="415">
      <formula>AND(NOT(ISBLANK(V12)),(V12&gt;V11+1))</formula>
    </cfRule>
  </conditionalFormatting>
  <conditionalFormatting sqref="V12">
    <cfRule type="expression" dxfId="10213" priority="410">
      <formula>AND(NOT(ISBLANK(V12)),(V12&gt;V11+V12/10))</formula>
    </cfRule>
    <cfRule type="expression" dxfId="10212" priority="411">
      <formula>AND(NOT(ISBLANK(V12)),AND(V12&lt;=V11+V11/10),(V12&gt;V11))</formula>
    </cfRule>
    <cfRule type="expression" dxfId="10211" priority="412">
      <formula>AND(NOT(ISBLANK(V12)),(V12&lt;=V11))</formula>
    </cfRule>
  </conditionalFormatting>
  <conditionalFormatting sqref="X12">
    <cfRule type="expression" dxfId="10210" priority="407">
      <formula>AND(NOT(ISBLANK(X12)),(X12=X11+1))</formula>
    </cfRule>
    <cfRule type="expression" dxfId="10209" priority="408">
      <formula>AND(NOT(ISBLANK(X12)),(X12&lt;=X11))</formula>
    </cfRule>
    <cfRule type="expression" dxfId="10208" priority="409">
      <formula>AND(NOT(ISBLANK(X12)),(X12&gt;X11+1))</formula>
    </cfRule>
  </conditionalFormatting>
  <conditionalFormatting sqref="X12">
    <cfRule type="expression" dxfId="10207" priority="404">
      <formula>AND(NOT(ISBLANK(X12)),(X12=X11+1))</formula>
    </cfRule>
    <cfRule type="expression" dxfId="10206" priority="405">
      <formula>AND(NOT(ISBLANK(X12)),(X12&lt;=X11))</formula>
    </cfRule>
    <cfRule type="expression" dxfId="10205" priority="406">
      <formula>AND(NOT(ISBLANK(X12)),(X12&gt;X11+1))</formula>
    </cfRule>
  </conditionalFormatting>
  <conditionalFormatting sqref="X12">
    <cfRule type="expression" dxfId="10204" priority="401">
      <formula>AND(NOT(ISBLANK(X12)),(X12&gt;X11+X12/10))</formula>
    </cfRule>
    <cfRule type="expression" dxfId="10203" priority="402">
      <formula>AND(NOT(ISBLANK(X12)),AND(X12&lt;=X11+X11/10),(X12&gt;X11))</formula>
    </cfRule>
    <cfRule type="expression" dxfId="10202" priority="403">
      <formula>AND(NOT(ISBLANK(X12)),(X12&lt;=X11))</formula>
    </cfRule>
  </conditionalFormatting>
  <conditionalFormatting sqref="Z12">
    <cfRule type="expression" dxfId="10201" priority="398">
      <formula>AND(NOT(ISBLANK(Z12)),(Z12=Z11+1))</formula>
    </cfRule>
    <cfRule type="expression" dxfId="10200" priority="399">
      <formula>AND(NOT(ISBLANK(Z12)),(Z12&lt;=Z11))</formula>
    </cfRule>
    <cfRule type="expression" dxfId="10199" priority="400">
      <formula>AND(NOT(ISBLANK(Z12)),(Z12&gt;Z11+1))</formula>
    </cfRule>
  </conditionalFormatting>
  <conditionalFormatting sqref="Z12">
    <cfRule type="expression" dxfId="10198" priority="395">
      <formula>AND(NOT(ISBLANK(Z12)),(Z12=Z11+1))</formula>
    </cfRule>
    <cfRule type="expression" dxfId="10197" priority="396">
      <formula>AND(NOT(ISBLANK(Z12)),(Z12&lt;=Z11))</formula>
    </cfRule>
    <cfRule type="expression" dxfId="10196" priority="397">
      <formula>AND(NOT(ISBLANK(Z12)),(Z12&gt;Z11+1))</formula>
    </cfRule>
  </conditionalFormatting>
  <conditionalFormatting sqref="Z12">
    <cfRule type="expression" dxfId="10195" priority="392">
      <formula>AND(NOT(ISBLANK(Z12)),(Z12&gt;Z11+Z12/10))</formula>
    </cfRule>
    <cfRule type="expression" dxfId="10194" priority="393">
      <formula>AND(NOT(ISBLANK(Z12)),AND(Z12&lt;=Z11+Z11/10),(Z12&gt;Z11))</formula>
    </cfRule>
    <cfRule type="expression" dxfId="10193" priority="394">
      <formula>AND(NOT(ISBLANK(Z12)),(Z12&lt;=Z11))</formula>
    </cfRule>
  </conditionalFormatting>
  <conditionalFormatting sqref="AB12">
    <cfRule type="expression" dxfId="10192" priority="389">
      <formula>AND(NOT(ISBLANK(AB12)),(AB12=AB11+1))</formula>
    </cfRule>
    <cfRule type="expression" dxfId="10191" priority="390">
      <formula>AND(NOT(ISBLANK(AB12)),(AB12&lt;=AB11))</formula>
    </cfRule>
    <cfRule type="expression" dxfId="10190" priority="391">
      <formula>AND(NOT(ISBLANK(AB12)),(AB12&gt;AB11+1))</formula>
    </cfRule>
  </conditionalFormatting>
  <conditionalFormatting sqref="AB12">
    <cfRule type="expression" dxfId="10189" priority="386">
      <formula>AND(NOT(ISBLANK(AB12)),(AB12=AB11+1))</formula>
    </cfRule>
    <cfRule type="expression" dxfId="10188" priority="387">
      <formula>AND(NOT(ISBLANK(AB12)),(AB12&lt;=AB11))</formula>
    </cfRule>
    <cfRule type="expression" dxfId="10187" priority="388">
      <formula>AND(NOT(ISBLANK(AB12)),(AB12&gt;AB11+1))</formula>
    </cfRule>
  </conditionalFormatting>
  <conditionalFormatting sqref="AB12">
    <cfRule type="expression" dxfId="10186" priority="383">
      <formula>AND(NOT(ISBLANK(AB12)),(AB12&gt;AB11+AB12/10))</formula>
    </cfRule>
    <cfRule type="expression" dxfId="10185" priority="384">
      <formula>AND(NOT(ISBLANK(AB12)),AND(AB12&lt;=AB11+AB11/10),(AB12&gt;AB11))</formula>
    </cfRule>
    <cfRule type="expression" dxfId="10184" priority="385">
      <formula>AND(NOT(ISBLANK(AB12)),(AB12&lt;=AB11))</formula>
    </cfRule>
  </conditionalFormatting>
  <conditionalFormatting sqref="AD12">
    <cfRule type="expression" dxfId="10183" priority="380">
      <formula>AND(NOT(ISBLANK(AD12)),(AD12=AD11+1))</formula>
    </cfRule>
    <cfRule type="expression" dxfId="10182" priority="381">
      <formula>AND(NOT(ISBLANK(AD12)),(AD12&lt;=AD11))</formula>
    </cfRule>
    <cfRule type="expression" dxfId="10181" priority="382">
      <formula>AND(NOT(ISBLANK(AD12)),(AD12&gt;AD11+1))</formula>
    </cfRule>
  </conditionalFormatting>
  <conditionalFormatting sqref="AD12">
    <cfRule type="expression" dxfId="10180" priority="377">
      <formula>AND(NOT(ISBLANK(AD12)),(AD12=AD11+1))</formula>
    </cfRule>
    <cfRule type="expression" dxfId="10179" priority="378">
      <formula>AND(NOT(ISBLANK(AD12)),(AD12&lt;=AD11))</formula>
    </cfRule>
    <cfRule type="expression" dxfId="10178" priority="379">
      <formula>AND(NOT(ISBLANK(AD12)),(AD12&gt;AD11+1))</formula>
    </cfRule>
  </conditionalFormatting>
  <conditionalFormatting sqref="AD12">
    <cfRule type="expression" dxfId="10177" priority="374">
      <formula>AND(NOT(ISBLANK(AD12)),(AD12&gt;AD11+AD12/10))</formula>
    </cfRule>
    <cfRule type="expression" dxfId="10176" priority="375">
      <formula>AND(NOT(ISBLANK(AD12)),AND(AD12&lt;=AD11+AD11/10),(AD12&gt;AD11))</formula>
    </cfRule>
    <cfRule type="expression" dxfId="10175" priority="376">
      <formula>AND(NOT(ISBLANK(AD12)),(AD12&lt;=AD11))</formula>
    </cfRule>
  </conditionalFormatting>
  <conditionalFormatting sqref="J8">
    <cfRule type="expression" dxfId="10174" priority="371">
      <formula>AND(NOT(ISBLANK(J8)),(J8=J7+1))</formula>
    </cfRule>
    <cfRule type="expression" dxfId="10173" priority="372">
      <formula>AND(NOT(ISBLANK(J8)),(J8&lt;=J7))</formula>
    </cfRule>
    <cfRule type="expression" dxfId="10172" priority="373">
      <formula>AND(NOT(ISBLANK(J8)),(J8&gt;J7+1))</formula>
    </cfRule>
  </conditionalFormatting>
  <conditionalFormatting sqref="J8">
    <cfRule type="expression" dxfId="10171" priority="368">
      <formula>AND(NOT(ISBLANK(J8)),(J8=J7+1))</formula>
    </cfRule>
    <cfRule type="expression" dxfId="10170" priority="369">
      <formula>AND(NOT(ISBLANK(J8)),(J8&lt;=J7))</formula>
    </cfRule>
    <cfRule type="expression" dxfId="10169" priority="370">
      <formula>AND(NOT(ISBLANK(J8)),(J8&gt;J7+1))</formula>
    </cfRule>
  </conditionalFormatting>
  <conditionalFormatting sqref="J8">
    <cfRule type="expression" dxfId="10168" priority="365">
      <formula>AND(NOT(ISBLANK(J8)),(J8&gt;J7+J8/10))</formula>
    </cfRule>
    <cfRule type="expression" dxfId="10167" priority="366">
      <formula>AND(NOT(ISBLANK(J8)),AND(J8&lt;=J7+J7/10),(J8&gt;J7))</formula>
    </cfRule>
    <cfRule type="expression" dxfId="10166" priority="367">
      <formula>AND(NOT(ISBLANK(J8)),(J8&lt;=J7))</formula>
    </cfRule>
  </conditionalFormatting>
  <conditionalFormatting sqref="L8">
    <cfRule type="expression" dxfId="10165" priority="362">
      <formula>AND(NOT(ISBLANK(L8)),(L8=L7+1))</formula>
    </cfRule>
    <cfRule type="expression" dxfId="10164" priority="363">
      <formula>AND(NOT(ISBLANK(L8)),(L8&lt;=L7))</formula>
    </cfRule>
    <cfRule type="expression" dxfId="10163" priority="364">
      <formula>AND(NOT(ISBLANK(L8)),(L8&gt;L7+1))</formula>
    </cfRule>
  </conditionalFormatting>
  <conditionalFormatting sqref="L8">
    <cfRule type="expression" dxfId="10162" priority="359">
      <formula>AND(NOT(ISBLANK(L8)),(L8=L7+1))</formula>
    </cfRule>
    <cfRule type="expression" dxfId="10161" priority="360">
      <formula>AND(NOT(ISBLANK(L8)),(L8&lt;=L7))</formula>
    </cfRule>
    <cfRule type="expression" dxfId="10160" priority="361">
      <formula>AND(NOT(ISBLANK(L8)),(L8&gt;L7+1))</formula>
    </cfRule>
  </conditionalFormatting>
  <conditionalFormatting sqref="L8">
    <cfRule type="expression" dxfId="10159" priority="356">
      <formula>AND(NOT(ISBLANK(L8)),(L8=L7+1))</formula>
    </cfRule>
    <cfRule type="expression" dxfId="10158" priority="357">
      <formula>AND(NOT(ISBLANK(L8)),(L8&lt;=L7))</formula>
    </cfRule>
    <cfRule type="expression" dxfId="10157" priority="358">
      <formula>AND(NOT(ISBLANK(L8)),(L8&gt;L7+1))</formula>
    </cfRule>
  </conditionalFormatting>
  <conditionalFormatting sqref="L8">
    <cfRule type="expression" dxfId="10156" priority="353">
      <formula>AND(NOT(ISBLANK(L8)),(L8=L7+1))</formula>
    </cfRule>
    <cfRule type="expression" dxfId="10155" priority="354">
      <formula>AND(NOT(ISBLANK(L8)),(L8&lt;=L7))</formula>
    </cfRule>
    <cfRule type="expression" dxfId="10154" priority="355">
      <formula>AND(NOT(ISBLANK(L8)),(L8&gt;L7+1))</formula>
    </cfRule>
  </conditionalFormatting>
  <conditionalFormatting sqref="L8">
    <cfRule type="expression" dxfId="10153" priority="350">
      <formula>AND(NOT(ISBLANK(L8)),(L8&gt;L7+L8/10))</formula>
    </cfRule>
    <cfRule type="expression" dxfId="10152" priority="351">
      <formula>AND(NOT(ISBLANK(L8)),AND(L8&lt;=L7+L7/10),(L8&gt;L7))</formula>
    </cfRule>
    <cfRule type="expression" dxfId="10151" priority="352">
      <formula>AND(NOT(ISBLANK(L8)),(L8&lt;=L7))</formula>
    </cfRule>
  </conditionalFormatting>
  <conditionalFormatting sqref="N8">
    <cfRule type="expression" dxfId="10150" priority="347">
      <formula>AND(NOT(ISBLANK(N8)),(N8=N7+1))</formula>
    </cfRule>
    <cfRule type="expression" dxfId="10149" priority="348">
      <formula>AND(NOT(ISBLANK(N8)),(N8&lt;=N7))</formula>
    </cfRule>
    <cfRule type="expression" dxfId="10148" priority="349">
      <formula>AND(NOT(ISBLANK(N8)),(N8&gt;N7+1))</formula>
    </cfRule>
  </conditionalFormatting>
  <conditionalFormatting sqref="N8">
    <cfRule type="expression" dxfId="10147" priority="344">
      <formula>AND(NOT(ISBLANK(N8)),(N8=N7+1))</formula>
    </cfRule>
    <cfRule type="expression" dxfId="10146" priority="345">
      <formula>AND(NOT(ISBLANK(N8)),(N8&lt;=N7))</formula>
    </cfRule>
    <cfRule type="expression" dxfId="10145" priority="346">
      <formula>AND(NOT(ISBLANK(N8)),(N8&gt;N7+1))</formula>
    </cfRule>
  </conditionalFormatting>
  <conditionalFormatting sqref="N8">
    <cfRule type="expression" dxfId="10144" priority="341">
      <formula>AND(NOT(ISBLANK(N8)),(N8=N7+1))</formula>
    </cfRule>
    <cfRule type="expression" dxfId="10143" priority="342">
      <formula>AND(NOT(ISBLANK(N8)),(N8&lt;=N7))</formula>
    </cfRule>
    <cfRule type="expression" dxfId="10142" priority="343">
      <formula>AND(NOT(ISBLANK(N8)),(N8&gt;N7+1))</formula>
    </cfRule>
  </conditionalFormatting>
  <conditionalFormatting sqref="N8">
    <cfRule type="expression" dxfId="10141" priority="338">
      <formula>AND(NOT(ISBLANK(N8)),(N8=N7+1))</formula>
    </cfRule>
    <cfRule type="expression" dxfId="10140" priority="339">
      <formula>AND(NOT(ISBLANK(N8)),(N8&lt;=N7))</formula>
    </cfRule>
    <cfRule type="expression" dxfId="10139" priority="340">
      <formula>AND(NOT(ISBLANK(N8)),(N8&gt;N7+1))</formula>
    </cfRule>
  </conditionalFormatting>
  <conditionalFormatting sqref="N8">
    <cfRule type="expression" dxfId="10138" priority="335">
      <formula>AND(NOT(ISBLANK(N8)),(N8&gt;N7+N8/10))</formula>
    </cfRule>
    <cfRule type="expression" dxfId="10137" priority="336">
      <formula>AND(NOT(ISBLANK(N8)),AND(N8&lt;=N7+N7/10),(N8&gt;N7))</formula>
    </cfRule>
    <cfRule type="expression" dxfId="10136" priority="337">
      <formula>AND(NOT(ISBLANK(N8)),(N8&lt;=N7))</formula>
    </cfRule>
  </conditionalFormatting>
  <conditionalFormatting sqref="P8">
    <cfRule type="expression" dxfId="10135" priority="332">
      <formula>AND(NOT(ISBLANK(P8)),(P8=P7+1))</formula>
    </cfRule>
    <cfRule type="expression" dxfId="10134" priority="333">
      <formula>AND(NOT(ISBLANK(P8)),(P8&lt;=P7))</formula>
    </cfRule>
    <cfRule type="expression" dxfId="10133" priority="334">
      <formula>AND(NOT(ISBLANK(P8)),(P8&gt;P7+1))</formula>
    </cfRule>
  </conditionalFormatting>
  <conditionalFormatting sqref="P8">
    <cfRule type="expression" dxfId="10132" priority="329">
      <formula>AND(NOT(ISBLANK(P8)),(P8=P7+1))</formula>
    </cfRule>
    <cfRule type="expression" dxfId="10131" priority="330">
      <formula>AND(NOT(ISBLANK(P8)),(P8&lt;=P7))</formula>
    </cfRule>
    <cfRule type="expression" dxfId="10130" priority="331">
      <formula>AND(NOT(ISBLANK(P8)),(P8&gt;P7+1))</formula>
    </cfRule>
  </conditionalFormatting>
  <conditionalFormatting sqref="P8">
    <cfRule type="expression" dxfId="10129" priority="326">
      <formula>AND(NOT(ISBLANK(P8)),(P8=P7+1))</formula>
    </cfRule>
    <cfRule type="expression" dxfId="10128" priority="327">
      <formula>AND(NOT(ISBLANK(P8)),(P8&lt;=P7))</formula>
    </cfRule>
    <cfRule type="expression" dxfId="10127" priority="328">
      <formula>AND(NOT(ISBLANK(P8)),(P8&gt;P7+1))</formula>
    </cfRule>
  </conditionalFormatting>
  <conditionalFormatting sqref="P8">
    <cfRule type="expression" dxfId="10126" priority="323">
      <formula>AND(NOT(ISBLANK(P8)),(P8=P7+1))</formula>
    </cfRule>
    <cfRule type="expression" dxfId="10125" priority="324">
      <formula>AND(NOT(ISBLANK(P8)),(P8&lt;=P7))</formula>
    </cfRule>
    <cfRule type="expression" dxfId="10124" priority="325">
      <formula>AND(NOT(ISBLANK(P8)),(P8&gt;P7+1))</formula>
    </cfRule>
  </conditionalFormatting>
  <conditionalFormatting sqref="P8">
    <cfRule type="expression" dxfId="10123" priority="320">
      <formula>AND(NOT(ISBLANK(P8)),(P8&gt;P7+P8/10))</formula>
    </cfRule>
    <cfRule type="expression" dxfId="10122" priority="321">
      <formula>AND(NOT(ISBLANK(P8)),AND(P8&lt;=P7+P7/10),(P8&gt;P7))</formula>
    </cfRule>
    <cfRule type="expression" dxfId="10121" priority="322">
      <formula>AND(NOT(ISBLANK(P8)),(P8&lt;=P7))</formula>
    </cfRule>
  </conditionalFormatting>
  <conditionalFormatting sqref="R8">
    <cfRule type="expression" dxfId="10120" priority="317">
      <formula>AND(NOT(ISBLANK(R8)),(R8=R7+1))</formula>
    </cfRule>
    <cfRule type="expression" dxfId="10119" priority="318">
      <formula>AND(NOT(ISBLANK(R8)),(R8&lt;=R7))</formula>
    </cfRule>
    <cfRule type="expression" dxfId="10118" priority="319">
      <formula>AND(NOT(ISBLANK(R8)),(R8&gt;R7+1))</formula>
    </cfRule>
  </conditionalFormatting>
  <conditionalFormatting sqref="R8">
    <cfRule type="expression" dxfId="10117" priority="314">
      <formula>AND(NOT(ISBLANK(R8)),(R8=R7+1))</formula>
    </cfRule>
    <cfRule type="expression" dxfId="10116" priority="315">
      <formula>AND(NOT(ISBLANK(R8)),(R8&lt;=R7))</formula>
    </cfRule>
    <cfRule type="expression" dxfId="10115" priority="316">
      <formula>AND(NOT(ISBLANK(R8)),(R8&gt;R7+1))</formula>
    </cfRule>
  </conditionalFormatting>
  <conditionalFormatting sqref="R8">
    <cfRule type="expression" dxfId="10114" priority="311">
      <formula>AND(NOT(ISBLANK(R8)),(R8=R7+1))</formula>
    </cfRule>
    <cfRule type="expression" dxfId="10113" priority="312">
      <formula>AND(NOT(ISBLANK(R8)),(R8&lt;=R7))</formula>
    </cfRule>
    <cfRule type="expression" dxfId="10112" priority="313">
      <formula>AND(NOT(ISBLANK(R8)),(R8&gt;R7+1))</formula>
    </cfRule>
  </conditionalFormatting>
  <conditionalFormatting sqref="R8">
    <cfRule type="expression" dxfId="10111" priority="308">
      <formula>AND(NOT(ISBLANK(R8)),(R8=R7+1))</formula>
    </cfRule>
    <cfRule type="expression" dxfId="10110" priority="309">
      <formula>AND(NOT(ISBLANK(R8)),(R8&lt;=R7))</formula>
    </cfRule>
    <cfRule type="expression" dxfId="10109" priority="310">
      <formula>AND(NOT(ISBLANK(R8)),(R8&gt;R7+1))</formula>
    </cfRule>
  </conditionalFormatting>
  <conditionalFormatting sqref="R8">
    <cfRule type="expression" dxfId="10108" priority="305">
      <formula>AND(NOT(ISBLANK(R8)),(R8&gt;R7+R8/10))</formula>
    </cfRule>
    <cfRule type="expression" dxfId="10107" priority="306">
      <formula>AND(NOT(ISBLANK(R8)),AND(R8&lt;=R7+R7/10),(R8&gt;R7))</formula>
    </cfRule>
    <cfRule type="expression" dxfId="10106" priority="307">
      <formula>AND(NOT(ISBLANK(R8)),(R8&lt;=R7))</formula>
    </cfRule>
  </conditionalFormatting>
  <conditionalFormatting sqref="T8">
    <cfRule type="expression" dxfId="10105" priority="302">
      <formula>AND(NOT(ISBLANK(T8)),(T8=T7+1))</formula>
    </cfRule>
    <cfRule type="expression" dxfId="10104" priority="303">
      <formula>AND(NOT(ISBLANK(T8)),(T8&lt;=T7))</formula>
    </cfRule>
    <cfRule type="expression" dxfId="10103" priority="304">
      <formula>AND(NOT(ISBLANK(T8)),(T8&gt;T7+1))</formula>
    </cfRule>
  </conditionalFormatting>
  <conditionalFormatting sqref="T8">
    <cfRule type="expression" dxfId="10102" priority="299">
      <formula>AND(NOT(ISBLANK(T8)),(T8=T7+1))</formula>
    </cfRule>
    <cfRule type="expression" dxfId="10101" priority="300">
      <formula>AND(NOT(ISBLANK(T8)),(T8&lt;=T7))</formula>
    </cfRule>
    <cfRule type="expression" dxfId="10100" priority="301">
      <formula>AND(NOT(ISBLANK(T8)),(T8&gt;T7+1))</formula>
    </cfRule>
  </conditionalFormatting>
  <conditionalFormatting sqref="T8">
    <cfRule type="expression" dxfId="10099" priority="296">
      <formula>AND(NOT(ISBLANK(T8)),(T8=T7+1))</formula>
    </cfRule>
    <cfRule type="expression" dxfId="10098" priority="297">
      <formula>AND(NOT(ISBLANK(T8)),(T8&lt;=T7))</formula>
    </cfRule>
    <cfRule type="expression" dxfId="10097" priority="298">
      <formula>AND(NOT(ISBLANK(T8)),(T8&gt;T7+1))</formula>
    </cfRule>
  </conditionalFormatting>
  <conditionalFormatting sqref="T8">
    <cfRule type="expression" dxfId="10096" priority="293">
      <formula>AND(NOT(ISBLANK(T8)),(T8=T7+1))</formula>
    </cfRule>
    <cfRule type="expression" dxfId="10095" priority="294">
      <formula>AND(NOT(ISBLANK(T8)),(T8&lt;=T7))</formula>
    </cfRule>
    <cfRule type="expression" dxfId="10094" priority="295">
      <formula>AND(NOT(ISBLANK(T8)),(T8&gt;T7+1))</formula>
    </cfRule>
  </conditionalFormatting>
  <conditionalFormatting sqref="T8">
    <cfRule type="expression" dxfId="10093" priority="290">
      <formula>AND(NOT(ISBLANK(T8)),(T8&gt;T7+T8/10))</formula>
    </cfRule>
    <cfRule type="expression" dxfId="10092" priority="291">
      <formula>AND(NOT(ISBLANK(T8)),AND(T8&lt;=T7+T7/10),(T8&gt;T7))</formula>
    </cfRule>
    <cfRule type="expression" dxfId="10091" priority="292">
      <formula>AND(NOT(ISBLANK(T8)),(T8&lt;=T7))</formula>
    </cfRule>
  </conditionalFormatting>
  <conditionalFormatting sqref="V8">
    <cfRule type="expression" dxfId="10090" priority="287">
      <formula>AND(NOT(ISBLANK(V8)),(V8=V7+1))</formula>
    </cfRule>
    <cfRule type="expression" dxfId="10089" priority="288">
      <formula>AND(NOT(ISBLANK(V8)),(V8&lt;=V7))</formula>
    </cfRule>
    <cfRule type="expression" dxfId="10088" priority="289">
      <formula>AND(NOT(ISBLANK(V8)),(V8&gt;V7+1))</formula>
    </cfRule>
  </conditionalFormatting>
  <conditionalFormatting sqref="V8">
    <cfRule type="expression" dxfId="10087" priority="284">
      <formula>AND(NOT(ISBLANK(V8)),(V8=V7+1))</formula>
    </cfRule>
    <cfRule type="expression" dxfId="10086" priority="285">
      <formula>AND(NOT(ISBLANK(V8)),(V8&lt;=V7))</formula>
    </cfRule>
    <cfRule type="expression" dxfId="10085" priority="286">
      <formula>AND(NOT(ISBLANK(V8)),(V8&gt;V7+1))</formula>
    </cfRule>
  </conditionalFormatting>
  <conditionalFormatting sqref="V8">
    <cfRule type="expression" dxfId="10084" priority="281">
      <formula>AND(NOT(ISBLANK(V8)),(V8=V7+1))</formula>
    </cfRule>
    <cfRule type="expression" dxfId="10083" priority="282">
      <formula>AND(NOT(ISBLANK(V8)),(V8&lt;=V7))</formula>
    </cfRule>
    <cfRule type="expression" dxfId="10082" priority="283">
      <formula>AND(NOT(ISBLANK(V8)),(V8&gt;V7+1))</formula>
    </cfRule>
  </conditionalFormatting>
  <conditionalFormatting sqref="V8">
    <cfRule type="expression" dxfId="10081" priority="278">
      <formula>AND(NOT(ISBLANK(V8)),(V8=V7+1))</formula>
    </cfRule>
    <cfRule type="expression" dxfId="10080" priority="279">
      <formula>AND(NOT(ISBLANK(V8)),(V8&lt;=V7))</formula>
    </cfRule>
    <cfRule type="expression" dxfId="10079" priority="280">
      <formula>AND(NOT(ISBLANK(V8)),(V8&gt;V7+1))</formula>
    </cfRule>
  </conditionalFormatting>
  <conditionalFormatting sqref="V8">
    <cfRule type="expression" dxfId="10078" priority="275">
      <formula>AND(NOT(ISBLANK(V8)),(V8&gt;V7+V8/10))</formula>
    </cfRule>
    <cfRule type="expression" dxfId="10077" priority="276">
      <formula>AND(NOT(ISBLANK(V8)),AND(V8&lt;=V7+V7/10),(V8&gt;V7))</formula>
    </cfRule>
    <cfRule type="expression" dxfId="10076" priority="277">
      <formula>AND(NOT(ISBLANK(V8)),(V8&lt;=V7))</formula>
    </cfRule>
  </conditionalFormatting>
  <conditionalFormatting sqref="X8">
    <cfRule type="expression" dxfId="10075" priority="272">
      <formula>AND(NOT(ISBLANK(X8)),(X8=X7+1))</formula>
    </cfRule>
    <cfRule type="expression" dxfId="10074" priority="273">
      <formula>AND(NOT(ISBLANK(X8)),(X8&lt;=X7))</formula>
    </cfRule>
    <cfRule type="expression" dxfId="10073" priority="274">
      <formula>AND(NOT(ISBLANK(X8)),(X8&gt;X7+1))</formula>
    </cfRule>
  </conditionalFormatting>
  <conditionalFormatting sqref="X8">
    <cfRule type="expression" dxfId="10072" priority="269">
      <formula>AND(NOT(ISBLANK(X8)),(X8=X7+1))</formula>
    </cfRule>
    <cfRule type="expression" dxfId="10071" priority="270">
      <formula>AND(NOT(ISBLANK(X8)),(X8&lt;=X7))</formula>
    </cfRule>
    <cfRule type="expression" dxfId="10070" priority="271">
      <formula>AND(NOT(ISBLANK(X8)),(X8&gt;X7+1))</formula>
    </cfRule>
  </conditionalFormatting>
  <conditionalFormatting sqref="X8">
    <cfRule type="expression" dxfId="10069" priority="266">
      <formula>AND(NOT(ISBLANK(X8)),(X8=X7+1))</formula>
    </cfRule>
    <cfRule type="expression" dxfId="10068" priority="267">
      <formula>AND(NOT(ISBLANK(X8)),(X8&lt;=X7))</formula>
    </cfRule>
    <cfRule type="expression" dxfId="10067" priority="268">
      <formula>AND(NOT(ISBLANK(X8)),(X8&gt;X7+1))</formula>
    </cfRule>
  </conditionalFormatting>
  <conditionalFormatting sqref="X8">
    <cfRule type="expression" dxfId="10066" priority="263">
      <formula>AND(NOT(ISBLANK(X8)),(X8=X7+1))</formula>
    </cfRule>
    <cfRule type="expression" dxfId="10065" priority="264">
      <formula>AND(NOT(ISBLANK(X8)),(X8&lt;=X7))</formula>
    </cfRule>
    <cfRule type="expression" dxfId="10064" priority="265">
      <formula>AND(NOT(ISBLANK(X8)),(X8&gt;X7+1))</formula>
    </cfRule>
  </conditionalFormatting>
  <conditionalFormatting sqref="X8">
    <cfRule type="expression" dxfId="10063" priority="260">
      <formula>AND(NOT(ISBLANK(X8)),(X8&gt;X7+X8/10))</formula>
    </cfRule>
    <cfRule type="expression" dxfId="10062" priority="261">
      <formula>AND(NOT(ISBLANK(X8)),AND(X8&lt;=X7+X7/10),(X8&gt;X7))</formula>
    </cfRule>
    <cfRule type="expression" dxfId="10061" priority="262">
      <formula>AND(NOT(ISBLANK(X8)),(X8&lt;=X7))</formula>
    </cfRule>
  </conditionalFormatting>
  <conditionalFormatting sqref="Z8">
    <cfRule type="expression" dxfId="10060" priority="257">
      <formula>AND(NOT(ISBLANK(Z8)),(Z8=Z7+1))</formula>
    </cfRule>
    <cfRule type="expression" dxfId="10059" priority="258">
      <formula>AND(NOT(ISBLANK(Z8)),(Z8&lt;=Z7))</formula>
    </cfRule>
    <cfRule type="expression" dxfId="10058" priority="259">
      <formula>AND(NOT(ISBLANK(Z8)),(Z8&gt;Z7+1))</formula>
    </cfRule>
  </conditionalFormatting>
  <conditionalFormatting sqref="Z8">
    <cfRule type="expression" dxfId="10057" priority="254">
      <formula>AND(NOT(ISBLANK(Z8)),(Z8=Z7+1))</formula>
    </cfRule>
    <cfRule type="expression" dxfId="10056" priority="255">
      <formula>AND(NOT(ISBLANK(Z8)),(Z8&lt;=Z7))</formula>
    </cfRule>
    <cfRule type="expression" dxfId="10055" priority="256">
      <formula>AND(NOT(ISBLANK(Z8)),(Z8&gt;Z7+1))</formula>
    </cfRule>
  </conditionalFormatting>
  <conditionalFormatting sqref="Z8">
    <cfRule type="expression" dxfId="10054" priority="251">
      <formula>AND(NOT(ISBLANK(Z8)),(Z8=Z7+1))</formula>
    </cfRule>
    <cfRule type="expression" dxfId="10053" priority="252">
      <formula>AND(NOT(ISBLANK(Z8)),(Z8&lt;=Z7))</formula>
    </cfRule>
    <cfRule type="expression" dxfId="10052" priority="253">
      <formula>AND(NOT(ISBLANK(Z8)),(Z8&gt;Z7+1))</formula>
    </cfRule>
  </conditionalFormatting>
  <conditionalFormatting sqref="Z8">
    <cfRule type="expression" dxfId="10051" priority="248">
      <formula>AND(NOT(ISBLANK(Z8)),(Z8=Z7+1))</formula>
    </cfRule>
    <cfRule type="expression" dxfId="10050" priority="249">
      <formula>AND(NOT(ISBLANK(Z8)),(Z8&lt;=Z7))</formula>
    </cfRule>
    <cfRule type="expression" dxfId="10049" priority="250">
      <formula>AND(NOT(ISBLANK(Z8)),(Z8&gt;Z7+1))</formula>
    </cfRule>
  </conditionalFormatting>
  <conditionalFormatting sqref="Z8">
    <cfRule type="expression" dxfId="10048" priority="245">
      <formula>AND(NOT(ISBLANK(Z8)),(Z8&gt;Z7+Z8/10))</formula>
    </cfRule>
    <cfRule type="expression" dxfId="10047" priority="246">
      <formula>AND(NOT(ISBLANK(Z8)),AND(Z8&lt;=Z7+Z7/10),(Z8&gt;Z7))</formula>
    </cfRule>
    <cfRule type="expression" dxfId="10046" priority="247">
      <formula>AND(NOT(ISBLANK(Z8)),(Z8&lt;=Z7))</formula>
    </cfRule>
  </conditionalFormatting>
  <conditionalFormatting sqref="AB8">
    <cfRule type="expression" dxfId="10045" priority="242">
      <formula>AND(NOT(ISBLANK(AB8)),(AB8=AB7+1))</formula>
    </cfRule>
    <cfRule type="expression" dxfId="10044" priority="243">
      <formula>AND(NOT(ISBLANK(AB8)),(AB8&lt;=AB7))</formula>
    </cfRule>
    <cfRule type="expression" dxfId="10043" priority="244">
      <formula>AND(NOT(ISBLANK(AB8)),(AB8&gt;AB7+1))</formula>
    </cfRule>
  </conditionalFormatting>
  <conditionalFormatting sqref="AB8">
    <cfRule type="expression" dxfId="10042" priority="239">
      <formula>AND(NOT(ISBLANK(AB8)),(AB8=AB7+1))</formula>
    </cfRule>
    <cfRule type="expression" dxfId="10041" priority="240">
      <formula>AND(NOT(ISBLANK(AB8)),(AB8&lt;=AB7))</formula>
    </cfRule>
    <cfRule type="expression" dxfId="10040" priority="241">
      <formula>AND(NOT(ISBLANK(AB8)),(AB8&gt;AB7+1))</formula>
    </cfRule>
  </conditionalFormatting>
  <conditionalFormatting sqref="AB8">
    <cfRule type="expression" dxfId="10039" priority="236">
      <formula>AND(NOT(ISBLANK(AB8)),(AB8=AB7+1))</formula>
    </cfRule>
    <cfRule type="expression" dxfId="10038" priority="237">
      <formula>AND(NOT(ISBLANK(AB8)),(AB8&lt;=AB7))</formula>
    </cfRule>
    <cfRule type="expression" dxfId="10037" priority="238">
      <formula>AND(NOT(ISBLANK(AB8)),(AB8&gt;AB7+1))</formula>
    </cfRule>
  </conditionalFormatting>
  <conditionalFormatting sqref="AB8">
    <cfRule type="expression" dxfId="10036" priority="233">
      <formula>AND(NOT(ISBLANK(AB8)),(AB8=AB7+1))</formula>
    </cfRule>
    <cfRule type="expression" dxfId="10035" priority="234">
      <formula>AND(NOT(ISBLANK(AB8)),(AB8&lt;=AB7))</formula>
    </cfRule>
    <cfRule type="expression" dxfId="10034" priority="235">
      <formula>AND(NOT(ISBLANK(AB8)),(AB8&gt;AB7+1))</formula>
    </cfRule>
  </conditionalFormatting>
  <conditionalFormatting sqref="AB8">
    <cfRule type="expression" dxfId="10033" priority="230">
      <formula>AND(NOT(ISBLANK(AB8)),(AB8&gt;AB7+AB8/10))</formula>
    </cfRule>
    <cfRule type="expression" dxfId="10032" priority="231">
      <formula>AND(NOT(ISBLANK(AB8)),AND(AB8&lt;=AB7+AB7/10),(AB8&gt;AB7))</formula>
    </cfRule>
    <cfRule type="expression" dxfId="10031" priority="232">
      <formula>AND(NOT(ISBLANK(AB8)),(AB8&lt;=AB7))</formula>
    </cfRule>
  </conditionalFormatting>
  <conditionalFormatting sqref="AD8">
    <cfRule type="expression" dxfId="10030" priority="227">
      <formula>AND(NOT(ISBLANK(AD8)),(AD8=AD7+1))</formula>
    </cfRule>
    <cfRule type="expression" dxfId="10029" priority="228">
      <formula>AND(NOT(ISBLANK(AD8)),(AD8&lt;=AD7))</formula>
    </cfRule>
    <cfRule type="expression" dxfId="10028" priority="229">
      <formula>AND(NOT(ISBLANK(AD8)),(AD8&gt;AD7+1))</formula>
    </cfRule>
  </conditionalFormatting>
  <conditionalFormatting sqref="AD8">
    <cfRule type="expression" dxfId="10027" priority="224">
      <formula>AND(NOT(ISBLANK(AD8)),(AD8=AD7+1))</formula>
    </cfRule>
    <cfRule type="expression" dxfId="10026" priority="225">
      <formula>AND(NOT(ISBLANK(AD8)),(AD8&lt;=AD7))</formula>
    </cfRule>
    <cfRule type="expression" dxfId="10025" priority="226">
      <formula>AND(NOT(ISBLANK(AD8)),(AD8&gt;AD7+1))</formula>
    </cfRule>
  </conditionalFormatting>
  <conditionalFormatting sqref="AD8">
    <cfRule type="expression" dxfId="10024" priority="221">
      <formula>AND(NOT(ISBLANK(AD8)),(AD8=AD7+1))</formula>
    </cfRule>
    <cfRule type="expression" dxfId="10023" priority="222">
      <formula>AND(NOT(ISBLANK(AD8)),(AD8&lt;=AD7))</formula>
    </cfRule>
    <cfRule type="expression" dxfId="10022" priority="223">
      <formula>AND(NOT(ISBLANK(AD8)),(AD8&gt;AD7+1))</formula>
    </cfRule>
  </conditionalFormatting>
  <conditionalFormatting sqref="AD8">
    <cfRule type="expression" dxfId="10021" priority="218">
      <formula>AND(NOT(ISBLANK(AD8)),(AD8=AD7+1))</formula>
    </cfRule>
    <cfRule type="expression" dxfId="10020" priority="219">
      <formula>AND(NOT(ISBLANK(AD8)),(AD8&lt;=AD7))</formula>
    </cfRule>
    <cfRule type="expression" dxfId="10019" priority="220">
      <formula>AND(NOT(ISBLANK(AD8)),(AD8&gt;AD7+1))</formula>
    </cfRule>
  </conditionalFormatting>
  <conditionalFormatting sqref="AD8">
    <cfRule type="expression" dxfId="10018" priority="215">
      <formula>AND(NOT(ISBLANK(AD8)),(AD8&gt;AD7+AD8/10))</formula>
    </cfRule>
    <cfRule type="expression" dxfId="10017" priority="216">
      <formula>AND(NOT(ISBLANK(AD8)),AND(AD8&lt;=AD7+AD7/10),(AD8&gt;AD7))</formula>
    </cfRule>
    <cfRule type="expression" dxfId="10016" priority="217">
      <formula>AND(NOT(ISBLANK(AD8)),(AD8&lt;=AD7))</formula>
    </cfRule>
  </conditionalFormatting>
  <conditionalFormatting sqref="AB42">
    <cfRule type="expression" dxfId="10015" priority="212">
      <formula>AND(NOT(ISBLANK(AB42)),(AB42&lt;AB41-AB41/10))</formula>
    </cfRule>
    <cfRule type="expression" dxfId="10014" priority="213">
      <formula>AND(NOT(ISBLANK(AB42)),AND(AB42&gt;=AB41-AB41/10),(AB42&lt;AB41))</formula>
    </cfRule>
    <cfRule type="expression" dxfId="10013" priority="214">
      <formula>AND(NOT(ISBLANK(AB42)),(AB42&gt;=AB41))</formula>
    </cfRule>
  </conditionalFormatting>
  <conditionalFormatting sqref="AB42">
    <cfRule type="expression" dxfId="10012" priority="209">
      <formula>AND(NOT(ISBLANK(AB42)),(AB42&lt;AB41-AB41/10))</formula>
    </cfRule>
    <cfRule type="expression" dxfId="10011" priority="210">
      <formula>AND(NOT(ISBLANK(AB42)),AND(AB42&gt;=AB41-AB41/10),(AB42&lt;AB41))</formula>
    </cfRule>
    <cfRule type="expression" dxfId="10010" priority="211">
      <formula>AND(NOT(ISBLANK(AB42)),(AB42&gt;=AB41))</formula>
    </cfRule>
  </conditionalFormatting>
  <conditionalFormatting sqref="AB42">
    <cfRule type="expression" dxfId="10009" priority="206">
      <formula>AND(NOT(ISBLANK(AB42)),(AB42&lt;AB41-AB41/10))</formula>
    </cfRule>
    <cfRule type="expression" dxfId="10008" priority="207">
      <formula>AND(NOT(ISBLANK(AB42)),AND(AB42&gt;=AB41-AB41/10),(AB42&lt;AB41))</formula>
    </cfRule>
    <cfRule type="expression" dxfId="10007" priority="208">
      <formula>AND(NOT(ISBLANK(AB42)),(AB42&gt;=AB41))</formula>
    </cfRule>
  </conditionalFormatting>
  <conditionalFormatting sqref="AB42">
    <cfRule type="expression" dxfId="10006" priority="203">
      <formula>AND(NOT(ISBLANK(AB42)),(AB42&lt;AB41-AB41/10))</formula>
    </cfRule>
    <cfRule type="expression" dxfId="10005" priority="204">
      <formula>AND(NOT(ISBLANK(AB42)),AND(AB42&gt;=AB41-AB41/10),(AB42&lt;AB41))</formula>
    </cfRule>
    <cfRule type="expression" dxfId="10004" priority="205">
      <formula>AND(NOT(ISBLANK(AB42)),(AB42&gt;=AB41))</formula>
    </cfRule>
  </conditionalFormatting>
  <conditionalFormatting sqref="AB42">
    <cfRule type="expression" dxfId="10003" priority="200">
      <formula>AND(NOT(ISBLANK(AB42)),(AB42&lt;AB41-AB41/10))</formula>
    </cfRule>
    <cfRule type="expression" dxfId="10002" priority="201">
      <formula>AND(NOT(ISBLANK(AB42)),AND(AB42&gt;=AB41-AB41/10),(AB42&lt;AB41))</formula>
    </cfRule>
    <cfRule type="expression" dxfId="10001" priority="202">
      <formula>AND(NOT(ISBLANK(AB42)),(AB42&gt;=AB41))</formula>
    </cfRule>
  </conditionalFormatting>
  <conditionalFormatting sqref="AB42">
    <cfRule type="expression" dxfId="10000" priority="197">
      <formula>AND(NOT(ISBLANK(AB42)),(AB42&gt;AB41+AB42/10))</formula>
    </cfRule>
    <cfRule type="expression" dxfId="9999" priority="198">
      <formula>AND(NOT(ISBLANK(AB42)),AND(AB42&lt;=AB41+AB41/10),(AB42&gt;AB41))</formula>
    </cfRule>
    <cfRule type="expression" dxfId="9998" priority="199">
      <formula>AND(NOT(ISBLANK(AB42)),(AB42&lt;=AB41))</formula>
    </cfRule>
  </conditionalFormatting>
  <conditionalFormatting sqref="AB42">
    <cfRule type="cellIs" dxfId="9997" priority="193" operator="equal">
      <formula>"n.a."</formula>
    </cfRule>
    <cfRule type="expression" dxfId="9996" priority="194">
      <formula>AND(NOT(ISBLANK(AB42)),(AB42=AB41+1))</formula>
    </cfRule>
    <cfRule type="expression" dxfId="9995" priority="195">
      <formula>AND(NOT(ISBLANK(AB42)),(AB42&lt;=AB41))</formula>
    </cfRule>
    <cfRule type="expression" dxfId="9994" priority="196">
      <formula>AND(NOT(ISBLANK(AB42)),(AB42&gt;AB41+1))</formula>
    </cfRule>
  </conditionalFormatting>
  <conditionalFormatting sqref="AB44">
    <cfRule type="expression" dxfId="9993" priority="190">
      <formula>AND(NOT(ISBLANK(AB44)),(AB44&lt;AB43-AB43/10))</formula>
    </cfRule>
    <cfRule type="expression" dxfId="9992" priority="191">
      <formula>AND(NOT(ISBLANK(AB44)),AND(AB44&gt;=AB43-AB43/10),(AB44&lt;AB43))</formula>
    </cfRule>
    <cfRule type="expression" dxfId="9991" priority="192">
      <formula>AND(NOT(ISBLANK(AB44)),(AB44&gt;=AB43))</formula>
    </cfRule>
  </conditionalFormatting>
  <conditionalFormatting sqref="AB44">
    <cfRule type="expression" dxfId="9990" priority="187">
      <formula>AND(NOT(ISBLANK(AB44)),(AB44&lt;AB43-AB43/10))</formula>
    </cfRule>
    <cfRule type="expression" dxfId="9989" priority="188">
      <formula>AND(NOT(ISBLANK(AB44)),AND(AB44&gt;=AB43-AB43/10),(AB44&lt;AB43))</formula>
    </cfRule>
    <cfRule type="expression" dxfId="9988" priority="189">
      <formula>AND(NOT(ISBLANK(AB44)),(AB44&gt;=AB43))</formula>
    </cfRule>
  </conditionalFormatting>
  <conditionalFormatting sqref="AB44">
    <cfRule type="expression" dxfId="9987" priority="184">
      <formula>AND(NOT(ISBLANK(AB44)),(AB44&lt;AB43-AB43/10))</formula>
    </cfRule>
    <cfRule type="expression" dxfId="9986" priority="185">
      <formula>AND(NOT(ISBLANK(AB44)),AND(AB44&gt;=AB43-AB43/10),(AB44&lt;AB43))</formula>
    </cfRule>
    <cfRule type="expression" dxfId="9985" priority="186">
      <formula>AND(NOT(ISBLANK(AB44)),(AB44&gt;=AB43))</formula>
    </cfRule>
  </conditionalFormatting>
  <conditionalFormatting sqref="AB44">
    <cfRule type="expression" dxfId="9984" priority="181">
      <formula>AND(NOT(ISBLANK(AB44)),(AB44&lt;AB43-AB43/10))</formula>
    </cfRule>
    <cfRule type="expression" dxfId="9983" priority="182">
      <formula>AND(NOT(ISBLANK(AB44)),AND(AB44&gt;=AB43-AB43/10),(AB44&lt;AB43))</formula>
    </cfRule>
    <cfRule type="expression" dxfId="9982" priority="183">
      <formula>AND(NOT(ISBLANK(AB44)),(AB44&gt;=AB43))</formula>
    </cfRule>
  </conditionalFormatting>
  <conditionalFormatting sqref="AB44">
    <cfRule type="expression" dxfId="9981" priority="178">
      <formula>AND(NOT(ISBLANK(AB44)),(AB44&lt;AB43-AB43/10))</formula>
    </cfRule>
    <cfRule type="expression" dxfId="9980" priority="179">
      <formula>AND(NOT(ISBLANK(AB44)),AND(AB44&gt;=AB43-AB43/10),(AB44&lt;AB43))</formula>
    </cfRule>
    <cfRule type="expression" dxfId="9979" priority="180">
      <formula>AND(NOT(ISBLANK(AB44)),(AB44&gt;=AB43))</formula>
    </cfRule>
  </conditionalFormatting>
  <conditionalFormatting sqref="AB44">
    <cfRule type="expression" dxfId="9978" priority="175">
      <formula>AND(NOT(ISBLANK(AB44)),(AB44&lt;AB43-AB43/10))</formula>
    </cfRule>
    <cfRule type="expression" dxfId="9977" priority="176">
      <formula>AND(NOT(ISBLANK(AB44)),AND(AB44&gt;=AB43-AB43/10),(AB44&lt;AB43))</formula>
    </cfRule>
    <cfRule type="expression" dxfId="9976" priority="177">
      <formula>AND(NOT(ISBLANK(AB44)),(AB44&gt;=AB43))</formula>
    </cfRule>
  </conditionalFormatting>
  <conditionalFormatting sqref="AB44">
    <cfRule type="expression" dxfId="9975" priority="172">
      <formula>AND(NOT(ISBLANK(AB44)),(AB44&gt;AB43+AB44/10))</formula>
    </cfRule>
    <cfRule type="expression" dxfId="9974" priority="173">
      <formula>AND(NOT(ISBLANK(AB44)),AND(AB44&lt;=AB43+AB43/10),(AB44&gt;AB43))</formula>
    </cfRule>
    <cfRule type="expression" dxfId="9973" priority="174">
      <formula>AND(NOT(ISBLANK(AB44)),(AB44&lt;=AB43))</formula>
    </cfRule>
  </conditionalFormatting>
  <conditionalFormatting sqref="AB44">
    <cfRule type="cellIs" dxfId="9972" priority="168" operator="equal">
      <formula>"n.a."</formula>
    </cfRule>
    <cfRule type="expression" dxfId="9971" priority="169">
      <formula>AND(NOT(ISBLANK(AB44)),(AB44=AB43+1))</formula>
    </cfRule>
    <cfRule type="expression" dxfId="9970" priority="170">
      <formula>AND(NOT(ISBLANK(AB44)),(AB44&lt;=AB43))</formula>
    </cfRule>
    <cfRule type="expression" dxfId="9969" priority="171">
      <formula>AND(NOT(ISBLANK(AB44)),(AB44&gt;AB43+1))</formula>
    </cfRule>
  </conditionalFormatting>
  <conditionalFormatting sqref="H18">
    <cfRule type="expression" dxfId="9968" priority="1739">
      <formula>AND(NOT(ISBLANK(H18)),(H18&lt;H17-H17/10))</formula>
    </cfRule>
  </conditionalFormatting>
  <conditionalFormatting sqref="H18">
    <cfRule type="expression" dxfId="9967" priority="1740">
      <formula>AND(NOT(ISBLANK(H18)),(H18&lt;H17-H17/10))</formula>
    </cfRule>
  </conditionalFormatting>
  <conditionalFormatting sqref="H18">
    <cfRule type="expression" dxfId="9966" priority="1741">
      <formula>AND(NOT(ISBLANK(H18)),(H18&lt;H17-H17/10))</formula>
    </cfRule>
  </conditionalFormatting>
  <conditionalFormatting sqref="H18">
    <cfRule type="expression" dxfId="9965" priority="1742">
      <formula>AND(NOT(ISBLANK(H18)),(H18&lt;H17-H17/10))</formula>
    </cfRule>
  </conditionalFormatting>
  <conditionalFormatting sqref="H18">
    <cfRule type="expression" dxfId="9964" priority="165">
      <formula>AND(NOT(ISBLANK(H18)),(H18&lt;H17-H17/10))</formula>
    </cfRule>
    <cfRule type="expression" dxfId="9963" priority="166">
      <formula>AND(NOT(ISBLANK(H18)),AND(H18&gt;=H17-H17/10),(H18&lt;H17))</formula>
    </cfRule>
    <cfRule type="expression" dxfId="9962" priority="167">
      <formula>AND(NOT(ISBLANK(H18)),(H18&gt;=H17))</formula>
    </cfRule>
  </conditionalFormatting>
  <conditionalFormatting sqref="H18">
    <cfRule type="expression" dxfId="9961" priority="162">
      <formula>AND(NOT(ISBLANK(H18)),(H18&lt;H17-H17/10))</formula>
    </cfRule>
    <cfRule type="expression" dxfId="9960" priority="163">
      <formula>AND(NOT(ISBLANK(H18)),AND(H18&gt;=H17-H17/10),(H18&lt;H17))</formula>
    </cfRule>
    <cfRule type="expression" dxfId="9959" priority="164">
      <formula>AND(NOT(ISBLANK(H18)),(H18&gt;=H17))</formula>
    </cfRule>
  </conditionalFormatting>
  <conditionalFormatting sqref="H18">
    <cfRule type="expression" dxfId="9958" priority="159">
      <formula>AND(NOT(ISBLANK(H18)),(H18&lt;H17-H17/10))</formula>
    </cfRule>
    <cfRule type="expression" dxfId="9957" priority="160">
      <formula>AND(NOT(ISBLANK(H18)),AND(H18&gt;=H17-H17/10),(H18&lt;H17))</formula>
    </cfRule>
    <cfRule type="expression" dxfId="9956" priority="161">
      <formula>AND(NOT(ISBLANK(H18)),(H18&gt;=H17))</formula>
    </cfRule>
  </conditionalFormatting>
  <conditionalFormatting sqref="H18">
    <cfRule type="expression" dxfId="9955" priority="156">
      <formula>AND(NOT(ISBLANK(H18)),(H18&lt;H17-H17/10))</formula>
    </cfRule>
    <cfRule type="expression" dxfId="9954" priority="157">
      <formula>AND(NOT(ISBLANK(H18)),AND(H18&gt;=H17-H17/10),(H18&lt;H17))</formula>
    </cfRule>
    <cfRule type="expression" dxfId="9953" priority="158">
      <formula>AND(NOT(ISBLANK(H18)),(H18&gt;=H17))</formula>
    </cfRule>
  </conditionalFormatting>
  <conditionalFormatting sqref="H18">
    <cfRule type="expression" dxfId="9952" priority="153">
      <formula>AND(NOT(ISBLANK(H18)),(H18&lt;H17-H17/10))</formula>
    </cfRule>
    <cfRule type="expression" dxfId="9951" priority="154">
      <formula>AND(NOT(ISBLANK(H18)),AND(H18&gt;=H17-H17/10),(H18&lt;H17))</formula>
    </cfRule>
    <cfRule type="expression" dxfId="9950" priority="155">
      <formula>AND(NOT(ISBLANK(H18)),(H18&gt;=H17))</formula>
    </cfRule>
  </conditionalFormatting>
  <conditionalFormatting sqref="H18">
    <cfRule type="expression" dxfId="9949" priority="150">
      <formula>AND(NOT(ISBLANK(H18)),(H18&lt;H17-H17/10))</formula>
    </cfRule>
    <cfRule type="expression" dxfId="9948" priority="151">
      <formula>AND(NOT(ISBLANK(H18)),AND(H18&gt;=H17-H17/10),(H18&lt;H17))</formula>
    </cfRule>
    <cfRule type="expression" dxfId="9947" priority="152">
      <formula>AND(NOT(ISBLANK(H18)),(H18&gt;=H17))</formula>
    </cfRule>
  </conditionalFormatting>
  <conditionalFormatting sqref="H18">
    <cfRule type="expression" dxfId="9946" priority="147">
      <formula>AND(NOT(ISBLANK(H18)),(H18&gt;H17+H18/10))</formula>
    </cfRule>
    <cfRule type="expression" dxfId="9945" priority="148">
      <formula>AND(NOT(ISBLANK(H18)),AND(H18&lt;=H17+H17/10),(H18&gt;H17))</formula>
    </cfRule>
    <cfRule type="expression" dxfId="9944" priority="149">
      <formula>AND(NOT(ISBLANK(H18)),(H18&lt;=H17))</formula>
    </cfRule>
  </conditionalFormatting>
  <conditionalFormatting sqref="H18">
    <cfRule type="cellIs" dxfId="9943" priority="143" operator="equal">
      <formula>"n.a."</formula>
    </cfRule>
    <cfRule type="expression" dxfId="9942" priority="144">
      <formula>AND(NOT(ISBLANK(H18)),(H18=H17+1))</formula>
    </cfRule>
    <cfRule type="expression" dxfId="9941" priority="145">
      <formula>AND(NOT(ISBLANK(H18)),(H18&lt;=H17))</formula>
    </cfRule>
    <cfRule type="expression" dxfId="9940" priority="146">
      <formula>AND(NOT(ISBLANK(H18)),(H18&gt;H17+1))</formula>
    </cfRule>
  </conditionalFormatting>
  <conditionalFormatting sqref="H18">
    <cfRule type="expression" dxfId="9939" priority="140">
      <formula>AND(NOT(ISBLANK(H18)),(H18&lt;H17-H17/10))</formula>
    </cfRule>
    <cfRule type="expression" dxfId="9938" priority="141">
      <formula>AND(NOT(ISBLANK(H18)),AND(H18&gt;=H17-H17/10),(H18&lt;H17))</formula>
    </cfRule>
    <cfRule type="expression" dxfId="9937" priority="142">
      <formula>AND(NOT(ISBLANK(H18)),(H18&gt;=H17))</formula>
    </cfRule>
  </conditionalFormatting>
  <conditionalFormatting sqref="H18">
    <cfRule type="expression" dxfId="9936" priority="137">
      <formula>AND(NOT(ISBLANK(H18)),(H18&lt;H17-H17/10))</formula>
    </cfRule>
    <cfRule type="expression" dxfId="9935" priority="138">
      <formula>AND(NOT(ISBLANK(H18)),AND(H18&gt;=H17-H17/10),(H18&lt;H17))</formula>
    </cfRule>
    <cfRule type="expression" dxfId="9934" priority="139">
      <formula>AND(NOT(ISBLANK(H18)),(H18&gt;=H17))</formula>
    </cfRule>
  </conditionalFormatting>
  <conditionalFormatting sqref="H18">
    <cfRule type="expression" dxfId="9933" priority="134">
      <formula>AND(NOT(ISBLANK(H18)),(H18&lt;H17-H17/10))</formula>
    </cfRule>
    <cfRule type="expression" dxfId="9932" priority="135">
      <formula>AND(NOT(ISBLANK(H18)),AND(H18&gt;=H17-H17/10),(H18&lt;H17))</formula>
    </cfRule>
    <cfRule type="expression" dxfId="9931" priority="136">
      <formula>AND(NOT(ISBLANK(H18)),(H18&gt;=H17))</formula>
    </cfRule>
  </conditionalFormatting>
  <conditionalFormatting sqref="H18">
    <cfRule type="expression" dxfId="9930" priority="131">
      <formula>AND(NOT(ISBLANK(H18)),(H18&lt;H17-H17/10))</formula>
    </cfRule>
    <cfRule type="expression" dxfId="9929" priority="132">
      <formula>AND(NOT(ISBLANK(H18)),AND(H18&gt;=H17-H17/10),(H18&lt;H17))</formula>
    </cfRule>
    <cfRule type="expression" dxfId="9928" priority="133">
      <formula>AND(NOT(ISBLANK(H18)),(H18&gt;=H17))</formula>
    </cfRule>
  </conditionalFormatting>
  <conditionalFormatting sqref="H18">
    <cfRule type="expression" dxfId="9927" priority="128">
      <formula>AND(NOT(ISBLANK(H18)),(H18&gt;H17+H18/10))</formula>
    </cfRule>
    <cfRule type="expression" dxfId="9926" priority="129">
      <formula>AND(NOT(ISBLANK(H18)),AND(H18&lt;=H17+H17/10),(H18&gt;H17))</formula>
    </cfRule>
    <cfRule type="expression" dxfId="9925" priority="130">
      <formula>AND(NOT(ISBLANK(H18)),(H18&lt;=H17))</formula>
    </cfRule>
  </conditionalFormatting>
  <conditionalFormatting sqref="H18">
    <cfRule type="cellIs" dxfId="9924" priority="124" operator="equal">
      <formula>"n.a."</formula>
    </cfRule>
    <cfRule type="expression" dxfId="9923" priority="125">
      <formula>AND(NOT(ISBLANK(H18)),(H18=H17+1))</formula>
    </cfRule>
    <cfRule type="expression" dxfId="9922" priority="126">
      <formula>AND(NOT(ISBLANK(H18)),(H18&lt;=H17))</formula>
    </cfRule>
    <cfRule type="expression" dxfId="9921" priority="127">
      <formula>AND(NOT(ISBLANK(H18)),(H18&gt;H17+1))</formula>
    </cfRule>
  </conditionalFormatting>
  <conditionalFormatting sqref="H8">
    <cfRule type="expression" dxfId="9920" priority="112">
      <formula>AND(NOT(ISBLANK(H8)),(H8=H7+1))</formula>
    </cfRule>
    <cfRule type="expression" dxfId="9919" priority="113">
      <formula>AND(NOT(ISBLANK(H8)),(H8&lt;=H7))</formula>
    </cfRule>
    <cfRule type="expression" dxfId="9918" priority="114">
      <formula>AND(NOT(ISBLANK(H8)),(H8&gt;H7+1))</formula>
    </cfRule>
  </conditionalFormatting>
  <conditionalFormatting sqref="H8">
    <cfRule type="expression" dxfId="9917" priority="109">
      <formula>AND(NOT(ISBLANK(H8)),(H8=H7+1))</formula>
    </cfRule>
    <cfRule type="expression" dxfId="9916" priority="110">
      <formula>AND(NOT(ISBLANK(H8)),(H8&lt;=H7))</formula>
    </cfRule>
    <cfRule type="expression" dxfId="9915" priority="111">
      <formula>AND(NOT(ISBLANK(H8)),(H8&gt;H7+1))</formula>
    </cfRule>
  </conditionalFormatting>
  <conditionalFormatting sqref="H8">
    <cfRule type="expression" dxfId="9914" priority="106">
      <formula>AND(NOT(ISBLANK(H8)),(H8=H7+1))</formula>
    </cfRule>
    <cfRule type="expression" dxfId="9913" priority="107">
      <formula>AND(NOT(ISBLANK(H8)),(H8&lt;=H7))</formula>
    </cfRule>
    <cfRule type="expression" dxfId="9912" priority="108">
      <formula>AND(NOT(ISBLANK(H8)),(H8&gt;H7+1))</formula>
    </cfRule>
  </conditionalFormatting>
  <conditionalFormatting sqref="H8">
    <cfRule type="expression" dxfId="9911" priority="103">
      <formula>AND(NOT(ISBLANK(H8)),(H8=H7+1))</formula>
    </cfRule>
    <cfRule type="expression" dxfId="9910" priority="104">
      <formula>AND(NOT(ISBLANK(H8)),(H8&lt;=H7))</formula>
    </cfRule>
    <cfRule type="expression" dxfId="9909" priority="105">
      <formula>AND(NOT(ISBLANK(H8)),(H8&gt;H7+1))</formula>
    </cfRule>
  </conditionalFormatting>
  <conditionalFormatting sqref="H8">
    <cfRule type="expression" dxfId="9908" priority="100">
      <formula>AND(NOT(ISBLANK(H8)),(H8&gt;H7+H8/10))</formula>
    </cfRule>
    <cfRule type="expression" dxfId="9907" priority="101">
      <formula>AND(NOT(ISBLANK(H8)),AND(H8&lt;=H7+H7/10),(H8&gt;H7))</formula>
    </cfRule>
    <cfRule type="expression" dxfId="9906" priority="102">
      <formula>AND(NOT(ISBLANK(H8)),(H8&lt;=H7))</formula>
    </cfRule>
  </conditionalFormatting>
  <conditionalFormatting sqref="H10">
    <cfRule type="expression" dxfId="9905" priority="97">
      <formula>AND(NOT(ISBLANK(H10)),(H10&gt;H9+H10/10))</formula>
    </cfRule>
    <cfRule type="expression" dxfId="9904" priority="98">
      <formula>AND(NOT(ISBLANK(H10)),AND(H10&lt;=H9+H9/10),(H10&gt;H9))</formula>
    </cfRule>
    <cfRule type="expression" dxfId="9903" priority="99">
      <formula>AND(NOT(ISBLANK(H10)),(H10&lt;=H9))</formula>
    </cfRule>
  </conditionalFormatting>
  <conditionalFormatting sqref="H12">
    <cfRule type="expression" dxfId="9902" priority="94">
      <formula>AND(NOT(ISBLANK(H12)),(H12=H11+1))</formula>
    </cfRule>
    <cfRule type="expression" dxfId="9901" priority="95">
      <formula>AND(NOT(ISBLANK(H12)),(H12&lt;=H11))</formula>
    </cfRule>
    <cfRule type="expression" dxfId="9900" priority="96">
      <formula>AND(NOT(ISBLANK(H12)),(H12&gt;H11+1))</formula>
    </cfRule>
  </conditionalFormatting>
  <conditionalFormatting sqref="H12">
    <cfRule type="expression" dxfId="9899" priority="91">
      <formula>AND(NOT(ISBLANK(H12)),(H12=H11+1))</formula>
    </cfRule>
    <cfRule type="expression" dxfId="9898" priority="92">
      <formula>AND(NOT(ISBLANK(H12)),(H12&lt;=H11))</formula>
    </cfRule>
    <cfRule type="expression" dxfId="9897" priority="93">
      <formula>AND(NOT(ISBLANK(H12)),(H12&gt;H11+1))</formula>
    </cfRule>
  </conditionalFormatting>
  <conditionalFormatting sqref="H12">
    <cfRule type="expression" dxfId="9896" priority="88">
      <formula>AND(NOT(ISBLANK(H12)),(H12&gt;H11+H12/10))</formula>
    </cfRule>
    <cfRule type="expression" dxfId="9895" priority="89">
      <formula>AND(NOT(ISBLANK(H12)),AND(H12&lt;=H11+H11/10),(H12&gt;H11))</formula>
    </cfRule>
    <cfRule type="expression" dxfId="9894" priority="90">
      <formula>AND(NOT(ISBLANK(H12)),(H12&lt;=H11))</formula>
    </cfRule>
  </conditionalFormatting>
  <conditionalFormatting sqref="H16">
    <cfRule type="expression" dxfId="9893" priority="85">
      <formula>AND(NOT(ISBLANK(H16)),(H16&lt;H15-H15/10))</formula>
    </cfRule>
    <cfRule type="expression" dxfId="9892" priority="86">
      <formula>AND(NOT(ISBLANK(H16)),AND(H16&gt;=H15-H15/10),(H16&lt;H15))</formula>
    </cfRule>
    <cfRule type="expression" dxfId="9891" priority="87">
      <formula>AND(NOT(ISBLANK(H16)),(H16&gt;=H15))</formula>
    </cfRule>
  </conditionalFormatting>
  <conditionalFormatting sqref="H16">
    <cfRule type="expression" dxfId="9890" priority="82">
      <formula>AND(NOT(ISBLANK(H16)),(H16&lt;H15-H15/10))</formula>
    </cfRule>
    <cfRule type="expression" dxfId="9889" priority="83">
      <formula>AND(NOT(ISBLANK(H16)),AND(H16&gt;=H15-H15/10),(H16&lt;H15))</formula>
    </cfRule>
    <cfRule type="expression" dxfId="9888" priority="84">
      <formula>AND(NOT(ISBLANK(H16)),(H16&gt;=H15))</formula>
    </cfRule>
  </conditionalFormatting>
  <conditionalFormatting sqref="H16">
    <cfRule type="expression" dxfId="9887" priority="79">
      <formula>AND(NOT(ISBLANK(H16)),(H16&lt;H15-H15/10))</formula>
    </cfRule>
    <cfRule type="expression" dxfId="9886" priority="80">
      <formula>AND(NOT(ISBLANK(H16)),AND(H16&gt;=H15-H15/10),(H16&lt;H15))</formula>
    </cfRule>
    <cfRule type="expression" dxfId="9885" priority="81">
      <formula>AND(NOT(ISBLANK(H16)),(H16&gt;=H15))</formula>
    </cfRule>
  </conditionalFormatting>
  <conditionalFormatting sqref="H16">
    <cfRule type="expression" dxfId="9884" priority="76">
      <formula>AND(NOT(ISBLANK(H16)),(H16&lt;H15-H15/10))</formula>
    </cfRule>
    <cfRule type="expression" dxfId="9883" priority="77">
      <formula>AND(NOT(ISBLANK(H16)),AND(H16&gt;=H15-H15/10),(H16&lt;H15))</formula>
    </cfRule>
    <cfRule type="expression" dxfId="9882" priority="78">
      <formula>AND(NOT(ISBLANK(H16)),(H16&gt;=H15))</formula>
    </cfRule>
  </conditionalFormatting>
  <conditionalFormatting sqref="H18">
    <cfRule type="expression" dxfId="9881" priority="73">
      <formula>AND(NOT(ISBLANK(H18)),(H18&lt;H17-H17/10))</formula>
    </cfRule>
    <cfRule type="expression" dxfId="9880" priority="74">
      <formula>AND(NOT(ISBLANK(H18)),AND(H18&gt;=H17-H17/10),(H18&lt;H17))</formula>
    </cfRule>
    <cfRule type="expression" dxfId="9879" priority="75">
      <formula>AND(NOT(ISBLANK(H18)),(H18&gt;=H17))</formula>
    </cfRule>
  </conditionalFormatting>
  <conditionalFormatting sqref="H18">
    <cfRule type="expression" dxfId="9878" priority="70">
      <formula>AND(NOT(ISBLANK(H18)),(H18&lt;H17-H17/10))</formula>
    </cfRule>
    <cfRule type="expression" dxfId="9877" priority="71">
      <formula>AND(NOT(ISBLANK(H18)),AND(H18&gt;=H17-H17/10),(H18&lt;H17))</formula>
    </cfRule>
    <cfRule type="expression" dxfId="9876" priority="72">
      <formula>AND(NOT(ISBLANK(H18)),(H18&gt;=H17))</formula>
    </cfRule>
  </conditionalFormatting>
  <conditionalFormatting sqref="H18">
    <cfRule type="expression" dxfId="9875" priority="67">
      <formula>AND(NOT(ISBLANK(H18)),(H18&lt;H17-H17/10))</formula>
    </cfRule>
    <cfRule type="expression" dxfId="9874" priority="68">
      <formula>AND(NOT(ISBLANK(H18)),AND(H18&gt;=H17-H17/10),(H18&lt;H17))</formula>
    </cfRule>
    <cfRule type="expression" dxfId="9873" priority="69">
      <formula>AND(NOT(ISBLANK(H18)),(H18&gt;=H17))</formula>
    </cfRule>
  </conditionalFormatting>
  <conditionalFormatting sqref="H18">
    <cfRule type="expression" dxfId="9872" priority="64">
      <formula>AND(NOT(ISBLANK(H18)),(H18&lt;H17-H17/10))</formula>
    </cfRule>
    <cfRule type="expression" dxfId="9871" priority="65">
      <formula>AND(NOT(ISBLANK(H18)),AND(H18&gt;=H17-H17/10),(H18&lt;H17))</formula>
    </cfRule>
    <cfRule type="expression" dxfId="9870" priority="66">
      <formula>AND(NOT(ISBLANK(H18)),(H18&gt;=H17))</formula>
    </cfRule>
  </conditionalFormatting>
  <conditionalFormatting sqref="H20">
    <cfRule type="expression" dxfId="9869" priority="61">
      <formula>AND(NOT(ISBLANK(H20)),(H20&lt;H19-H19/10))</formula>
    </cfRule>
    <cfRule type="expression" dxfId="9868" priority="62">
      <formula>AND(NOT(ISBLANK(H20)),AND(H20&gt;=H19-H19/10),(H20&lt;H19))</formula>
    </cfRule>
    <cfRule type="expression" dxfId="9867" priority="63">
      <formula>AND(NOT(ISBLANK(H20)),(H20&gt;=H19))</formula>
    </cfRule>
  </conditionalFormatting>
  <conditionalFormatting sqref="H20">
    <cfRule type="expression" dxfId="9866" priority="58">
      <formula>AND(NOT(ISBLANK(H20)),(H20&lt;H19-H19/10))</formula>
    </cfRule>
    <cfRule type="expression" dxfId="9865" priority="59">
      <formula>AND(NOT(ISBLANK(H20)),AND(H20&gt;=H19-H19/10),(H20&lt;H19))</formula>
    </cfRule>
    <cfRule type="expression" dxfId="9864" priority="60">
      <formula>AND(NOT(ISBLANK(H20)),(H20&gt;=H19))</formula>
    </cfRule>
  </conditionalFormatting>
  <conditionalFormatting sqref="H20">
    <cfRule type="expression" dxfId="9863" priority="55">
      <formula>AND(NOT(ISBLANK(H20)),(H20&lt;H19-H19/10))</formula>
    </cfRule>
    <cfRule type="expression" dxfId="9862" priority="56">
      <formula>AND(NOT(ISBLANK(H20)),AND(H20&gt;=H19-H19/10),(H20&lt;H19))</formula>
    </cfRule>
    <cfRule type="expression" dxfId="9861" priority="57">
      <formula>AND(NOT(ISBLANK(H20)),(H20&gt;=H19))</formula>
    </cfRule>
  </conditionalFormatting>
  <conditionalFormatting sqref="H20">
    <cfRule type="expression" dxfId="9860" priority="52">
      <formula>AND(NOT(ISBLANK(H20)),(H20&lt;H19-H19/10))</formula>
    </cfRule>
    <cfRule type="expression" dxfId="9859" priority="53">
      <formula>AND(NOT(ISBLANK(H20)),AND(H20&gt;=H19-H19/10),(H20&lt;H19))</formula>
    </cfRule>
    <cfRule type="expression" dxfId="9858" priority="54">
      <formula>AND(NOT(ISBLANK(H20)),(H20&gt;=H19))</formula>
    </cfRule>
  </conditionalFormatting>
  <conditionalFormatting sqref="H20">
    <cfRule type="expression" dxfId="9857" priority="49">
      <formula>AND(NOT(ISBLANK(H20)),(H20&lt;H19-H19/10))</formula>
    </cfRule>
    <cfRule type="expression" dxfId="9856" priority="50">
      <formula>AND(NOT(ISBLANK(H20)),AND(H20&gt;=H19-H19/10),(H20&lt;H19))</formula>
    </cfRule>
    <cfRule type="expression" dxfId="9855" priority="51">
      <formula>AND(NOT(ISBLANK(H20)),(H20&gt;=H19))</formula>
    </cfRule>
  </conditionalFormatting>
  <conditionalFormatting sqref="H20">
    <cfRule type="expression" dxfId="9854" priority="46">
      <formula>AND(NOT(ISBLANK(H20)),(H20&lt;H19-H19/10))</formula>
    </cfRule>
    <cfRule type="expression" dxfId="9853" priority="47">
      <formula>AND(NOT(ISBLANK(H20)),AND(H20&gt;=H19-H19/10),(H20&lt;H19))</formula>
    </cfRule>
    <cfRule type="expression" dxfId="9852" priority="48">
      <formula>AND(NOT(ISBLANK(H20)),(H20&gt;=H19))</formula>
    </cfRule>
  </conditionalFormatting>
  <conditionalFormatting sqref="H22">
    <cfRule type="expression" dxfId="9851" priority="43">
      <formula>AND(NOT(ISBLANK(H22)),(H22&lt;H20-H20/10))</formula>
    </cfRule>
    <cfRule type="expression" dxfId="9850" priority="44">
      <formula>AND(NOT(ISBLANK(H22)),AND(H22&gt;=H20-H20/10),(H22&lt;H20))</formula>
    </cfRule>
    <cfRule type="expression" dxfId="9849" priority="45">
      <formula>AND(NOT(ISBLANK(H22)),(H22&gt;=H20))</formula>
    </cfRule>
  </conditionalFormatting>
  <conditionalFormatting sqref="H22">
    <cfRule type="expression" dxfId="9848" priority="40">
      <formula>AND(NOT(ISBLANK(H22)),(H22&lt;H21-H21/10))</formula>
    </cfRule>
    <cfRule type="expression" dxfId="9847" priority="41">
      <formula>AND(NOT(ISBLANK(H22)),AND(H22&gt;=H21-H21/10),(H22&lt;H21))</formula>
    </cfRule>
    <cfRule type="expression" dxfId="9846" priority="42">
      <formula>AND(NOT(ISBLANK(H22)),(H22&gt;=H21))</formula>
    </cfRule>
  </conditionalFormatting>
  <conditionalFormatting sqref="H22">
    <cfRule type="expression" dxfId="9845" priority="37">
      <formula>AND(NOT(ISBLANK(H22)),(H22&lt;H20-H20/10))</formula>
    </cfRule>
    <cfRule type="expression" dxfId="9844" priority="38">
      <formula>AND(NOT(ISBLANK(H22)),AND(H22&gt;=H20-H20/10),(H22&lt;H20))</formula>
    </cfRule>
    <cfRule type="expression" dxfId="9843" priority="39">
      <formula>AND(NOT(ISBLANK(H22)),(H22&gt;=H20))</formula>
    </cfRule>
  </conditionalFormatting>
  <conditionalFormatting sqref="H22">
    <cfRule type="expression" dxfId="9842" priority="34">
      <formula>AND(NOT(ISBLANK(H22)),(H22&lt;H21-H21/10))</formula>
    </cfRule>
    <cfRule type="expression" dxfId="9841" priority="35">
      <formula>AND(NOT(ISBLANK(H22)),AND(H22&gt;=H21-H21/10),(H22&lt;H21))</formula>
    </cfRule>
    <cfRule type="expression" dxfId="9840" priority="36">
      <formula>AND(NOT(ISBLANK(H22)),(H22&gt;=H21))</formula>
    </cfRule>
  </conditionalFormatting>
  <conditionalFormatting sqref="H22">
    <cfRule type="expression" dxfId="9839" priority="31">
      <formula>AND(NOT(ISBLANK(H22)),(H22&lt;H20-H20/10))</formula>
    </cfRule>
    <cfRule type="expression" dxfId="9838" priority="32">
      <formula>AND(NOT(ISBLANK(H22)),AND(H22&gt;=H20-H20/10),(H22&lt;H20))</formula>
    </cfRule>
    <cfRule type="expression" dxfId="9837" priority="33">
      <formula>AND(NOT(ISBLANK(H22)),(H22&gt;=H20))</formula>
    </cfRule>
  </conditionalFormatting>
  <conditionalFormatting sqref="H22">
    <cfRule type="expression" dxfId="9836" priority="28">
      <formula>AND(NOT(ISBLANK(H22)),(H22&lt;H21-H21/10))</formula>
    </cfRule>
    <cfRule type="expression" dxfId="9835" priority="29">
      <formula>AND(NOT(ISBLANK(H22)),AND(H22&gt;=H21-H21/10),(H22&lt;H21))</formula>
    </cfRule>
    <cfRule type="expression" dxfId="9834" priority="30">
      <formula>AND(NOT(ISBLANK(H22)),(H22&gt;=H21))</formula>
    </cfRule>
  </conditionalFormatting>
  <conditionalFormatting sqref="H22">
    <cfRule type="expression" dxfId="9833" priority="25">
      <formula>AND(NOT(ISBLANK(H22)),(H22&lt;H20-H20/10))</formula>
    </cfRule>
    <cfRule type="expression" dxfId="9832" priority="26">
      <formula>AND(NOT(ISBLANK(H22)),AND(H22&gt;=H20-H20/10),(H22&lt;H20))</formula>
    </cfRule>
    <cfRule type="expression" dxfId="9831" priority="27">
      <formula>AND(NOT(ISBLANK(H22)),(H22&gt;=H20))</formula>
    </cfRule>
  </conditionalFormatting>
  <conditionalFormatting sqref="H22">
    <cfRule type="expression" dxfId="9830" priority="22">
      <formula>AND(NOT(ISBLANK(H22)),(H22&lt;H21-H21/10))</formula>
    </cfRule>
    <cfRule type="expression" dxfId="9829" priority="23">
      <formula>AND(NOT(ISBLANK(H22)),AND(H22&gt;=H21-H21/10),(H22&lt;H21))</formula>
    </cfRule>
    <cfRule type="expression" dxfId="9828" priority="24">
      <formula>AND(NOT(ISBLANK(H22)),(H22&gt;=H21))</formula>
    </cfRule>
  </conditionalFormatting>
  <conditionalFormatting sqref="H22">
    <cfRule type="expression" dxfId="9827" priority="19">
      <formula>AND(NOT(ISBLANK(H22)),(H22&lt;H20-H20/10))</formula>
    </cfRule>
    <cfRule type="expression" dxfId="9826" priority="20">
      <formula>AND(NOT(ISBLANK(H22)),AND(H22&gt;=H20-H20/10),(H22&lt;H20))</formula>
    </cfRule>
    <cfRule type="expression" dxfId="9825" priority="21">
      <formula>AND(NOT(ISBLANK(H22)),(H22&gt;=H20))</formula>
    </cfRule>
  </conditionalFormatting>
  <conditionalFormatting sqref="H22">
    <cfRule type="expression" dxfId="9824" priority="16">
      <formula>AND(NOT(ISBLANK(H22)),(H22&lt;H20-H20/10))</formula>
    </cfRule>
    <cfRule type="expression" dxfId="9823" priority="17">
      <formula>AND(NOT(ISBLANK(H22)),AND(H22&gt;=H20-H20/10),(H22&lt;H20))</formula>
    </cfRule>
    <cfRule type="expression" dxfId="9822" priority="18">
      <formula>AND(NOT(ISBLANK(H22)),(H22&gt;=H20))</formula>
    </cfRule>
  </conditionalFormatting>
  <conditionalFormatting sqref="H22">
    <cfRule type="expression" dxfId="9821" priority="13">
      <formula>AND(NOT(ISBLANK(H22)),(H22&lt;H20-H20/10))</formula>
    </cfRule>
    <cfRule type="expression" dxfId="9820" priority="14">
      <formula>AND(NOT(ISBLANK(H22)),AND(H22&gt;=H20-H20/10),(H22&lt;H20))</formula>
    </cfRule>
    <cfRule type="expression" dxfId="9819" priority="15">
      <formula>AND(NOT(ISBLANK(H22)),(H22&gt;=H20))</formula>
    </cfRule>
  </conditionalFormatting>
  <conditionalFormatting sqref="H22">
    <cfRule type="expression" dxfId="9818" priority="10">
      <formula>AND(NOT(ISBLANK(H22)),(H22&lt;H20-H20/10))</formula>
    </cfRule>
    <cfRule type="expression" dxfId="9817" priority="11">
      <formula>AND(NOT(ISBLANK(H22)),AND(H22&gt;=H20-H20/10),(H22&lt;H20))</formula>
    </cfRule>
    <cfRule type="expression" dxfId="9816" priority="12">
      <formula>AND(NOT(ISBLANK(H22)),(H22&gt;=H20))</formula>
    </cfRule>
  </conditionalFormatting>
  <conditionalFormatting sqref="H26 J26 L26 N26 P26 R26 T26 V26 X26 Z26 AB26 AD26 AF26">
    <cfRule type="containsBlanks" dxfId="9815" priority="7">
      <formula>LEN(TRIM(H26))=0</formula>
    </cfRule>
    <cfRule type="cellIs" dxfId="9814" priority="8" operator="between">
      <formula>98</formula>
      <formula>100</formula>
    </cfRule>
    <cfRule type="cellIs" dxfId="9813" priority="9" operator="between">
      <formula>0</formula>
      <formula>97.9</formula>
    </cfRule>
  </conditionalFormatting>
  <conditionalFormatting sqref="H28 J28 L28 N28 P28 R28 T28 V28 X28 Z28 AB28 AD28 AF28">
    <cfRule type="containsBlanks" dxfId="9812" priority="4">
      <formula>LEN(TRIM(H28))=0</formula>
    </cfRule>
    <cfRule type="cellIs" dxfId="9811" priority="5" operator="between">
      <formula>95</formula>
      <formula>100</formula>
    </cfRule>
    <cfRule type="cellIs" dxfId="9810" priority="6" operator="between">
      <formula>0</formula>
      <formula>94.9</formula>
    </cfRule>
  </conditionalFormatting>
  <conditionalFormatting sqref="H30:AF30">
    <cfRule type="containsBlanks" dxfId="9809" priority="1">
      <formula>LEN(TRIM(H30))=0</formula>
    </cfRule>
    <cfRule type="cellIs" dxfId="9808" priority="2" operator="between">
      <formula>1.1</formula>
      <formula>100</formula>
    </cfRule>
    <cfRule type="cellIs" dxfId="9807" priority="3" operator="between">
      <formula>0</formula>
      <formula>1</formula>
    </cfRule>
  </conditionalFormatting>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N74"/>
  <sheetViews>
    <sheetView topLeftCell="A13" zoomScale="80" zoomScaleNormal="80" workbookViewId="0">
      <selection activeCell="AF31" sqref="AF31"/>
    </sheetView>
  </sheetViews>
  <sheetFormatPr defaultColWidth="11.42578125" defaultRowHeight="15" outlineLevelCol="1" x14ac:dyDescent="0.25"/>
  <cols>
    <col min="1" max="1" width="0.42578125" style="40" customWidth="1"/>
    <col min="2" max="2" width="6.140625" style="40" customWidth="1"/>
    <col min="3" max="3" width="0.5703125" style="40" customWidth="1"/>
    <col min="4" max="4" width="49.7109375" style="40" customWidth="1"/>
    <col min="5" max="5" width="0.85546875" style="21" customWidth="1" outlineLevel="1"/>
    <col min="6" max="6" width="10.28515625" style="40" customWidth="1" outlineLevel="1"/>
    <col min="7" max="7" width="0.85546875" style="21" customWidth="1"/>
    <col min="8" max="8" width="10.28515625" style="40" customWidth="1"/>
    <col min="9" max="9" width="0.85546875" style="21" customWidth="1"/>
    <col min="10" max="10" width="10.28515625" style="40" customWidth="1"/>
    <col min="11" max="11" width="0.85546875" style="21" customWidth="1"/>
    <col min="12" max="12" width="10.28515625" style="40" customWidth="1"/>
    <col min="13" max="13" width="0.85546875" style="21" customWidth="1"/>
    <col min="14" max="14" width="10.28515625" style="40" customWidth="1"/>
    <col min="15" max="15" width="0.85546875" style="21" customWidth="1"/>
    <col min="16" max="16" width="10.28515625" style="40" customWidth="1"/>
    <col min="17" max="17" width="0.85546875" style="21" customWidth="1"/>
    <col min="18" max="18" width="10.28515625" style="40" customWidth="1"/>
    <col min="19" max="19" width="0.85546875" style="21" customWidth="1"/>
    <col min="20" max="20" width="10.28515625" style="40" customWidth="1"/>
    <col min="21" max="21" width="0.85546875" style="21" customWidth="1"/>
    <col min="22" max="22" width="10.28515625" style="40" customWidth="1"/>
    <col min="23" max="23" width="0.85546875" style="21" customWidth="1"/>
    <col min="24" max="24" width="10.28515625" style="40" customWidth="1"/>
    <col min="25" max="25" width="0.85546875" style="21" customWidth="1"/>
    <col min="26" max="26" width="10.28515625" style="40" customWidth="1"/>
    <col min="27" max="27" width="0.85546875" style="21" customWidth="1"/>
    <col min="28" max="28" width="10.28515625" style="40" customWidth="1"/>
    <col min="29" max="29" width="0.85546875" style="21" customWidth="1"/>
    <col min="30" max="30" width="10.28515625" style="40" customWidth="1"/>
    <col min="31" max="31" width="0.85546875" style="21" customWidth="1"/>
    <col min="32" max="32" width="10.28515625" style="40" customWidth="1"/>
    <col min="33" max="256" width="11.42578125" style="40"/>
    <col min="257" max="257" width="0.42578125" style="40" customWidth="1"/>
    <col min="258" max="258" width="3.140625" style="40" customWidth="1"/>
    <col min="259" max="259" width="0.5703125" style="40" customWidth="1"/>
    <col min="260" max="260" width="27" style="40" bestFit="1" customWidth="1"/>
    <col min="261" max="261" width="0.85546875" style="40" customWidth="1"/>
    <col min="262" max="262" width="10.28515625" style="40" customWidth="1"/>
    <col min="263" max="263" width="0.85546875" style="40" customWidth="1"/>
    <col min="264" max="264" width="10.28515625" style="40" customWidth="1"/>
    <col min="265" max="265" width="0.85546875" style="40" customWidth="1"/>
    <col min="266" max="266" width="10.28515625" style="40" customWidth="1"/>
    <col min="267" max="267" width="0.85546875" style="40" customWidth="1"/>
    <col min="268" max="268" width="10.28515625" style="40" customWidth="1"/>
    <col min="269" max="269" width="0.85546875" style="40" customWidth="1"/>
    <col min="270" max="270" width="10.28515625" style="40" customWidth="1"/>
    <col min="271" max="271" width="0.85546875" style="40" customWidth="1"/>
    <col min="272" max="272" width="10.28515625" style="40" customWidth="1"/>
    <col min="273" max="273" width="0.85546875" style="40" customWidth="1"/>
    <col min="274" max="274" width="10.28515625" style="40" customWidth="1"/>
    <col min="275" max="275" width="0.85546875" style="40" customWidth="1"/>
    <col min="276" max="276" width="10.28515625" style="40" customWidth="1"/>
    <col min="277" max="277" width="0.85546875" style="40" customWidth="1"/>
    <col min="278" max="278" width="10.28515625" style="40" customWidth="1"/>
    <col min="279" max="279" width="0.85546875" style="40" customWidth="1"/>
    <col min="280" max="280" width="10.28515625" style="40" customWidth="1"/>
    <col min="281" max="281" width="0.85546875" style="40" customWidth="1"/>
    <col min="282" max="282" width="10.28515625" style="40" customWidth="1"/>
    <col min="283" max="283" width="0.85546875" style="40" customWidth="1"/>
    <col min="284" max="284" width="10.28515625" style="40" customWidth="1"/>
    <col min="285" max="285" width="0.85546875" style="40" customWidth="1"/>
    <col min="286" max="286" width="10.28515625" style="40" customWidth="1"/>
    <col min="287" max="512" width="11.42578125" style="40"/>
    <col min="513" max="513" width="0.42578125" style="40" customWidth="1"/>
    <col min="514" max="514" width="3.140625" style="40" customWidth="1"/>
    <col min="515" max="515" width="0.5703125" style="40" customWidth="1"/>
    <col min="516" max="516" width="27" style="40" bestFit="1" customWidth="1"/>
    <col min="517" max="517" width="0.85546875" style="40" customWidth="1"/>
    <col min="518" max="518" width="10.28515625" style="40" customWidth="1"/>
    <col min="519" max="519" width="0.85546875" style="40" customWidth="1"/>
    <col min="520" max="520" width="10.28515625" style="40" customWidth="1"/>
    <col min="521" max="521" width="0.85546875" style="40" customWidth="1"/>
    <col min="522" max="522" width="10.28515625" style="40" customWidth="1"/>
    <col min="523" max="523" width="0.85546875" style="40" customWidth="1"/>
    <col min="524" max="524" width="10.28515625" style="40" customWidth="1"/>
    <col min="525" max="525" width="0.85546875" style="40" customWidth="1"/>
    <col min="526" max="526" width="10.28515625" style="40" customWidth="1"/>
    <col min="527" max="527" width="0.85546875" style="40" customWidth="1"/>
    <col min="528" max="528" width="10.28515625" style="40" customWidth="1"/>
    <col min="529" max="529" width="0.85546875" style="40" customWidth="1"/>
    <col min="530" max="530" width="10.28515625" style="40" customWidth="1"/>
    <col min="531" max="531" width="0.85546875" style="40" customWidth="1"/>
    <col min="532" max="532" width="10.28515625" style="40" customWidth="1"/>
    <col min="533" max="533" width="0.85546875" style="40" customWidth="1"/>
    <col min="534" max="534" width="10.28515625" style="40" customWidth="1"/>
    <col min="535" max="535" width="0.85546875" style="40" customWidth="1"/>
    <col min="536" max="536" width="10.28515625" style="40" customWidth="1"/>
    <col min="537" max="537" width="0.85546875" style="40" customWidth="1"/>
    <col min="538" max="538" width="10.28515625" style="40" customWidth="1"/>
    <col min="539" max="539" width="0.85546875" style="40" customWidth="1"/>
    <col min="540" max="540" width="10.28515625" style="40" customWidth="1"/>
    <col min="541" max="541" width="0.85546875" style="40" customWidth="1"/>
    <col min="542" max="542" width="10.28515625" style="40" customWidth="1"/>
    <col min="543" max="768" width="11.42578125" style="40"/>
    <col min="769" max="769" width="0.42578125" style="40" customWidth="1"/>
    <col min="770" max="770" width="3.140625" style="40" customWidth="1"/>
    <col min="771" max="771" width="0.5703125" style="40" customWidth="1"/>
    <col min="772" max="772" width="27" style="40" bestFit="1" customWidth="1"/>
    <col min="773" max="773" width="0.85546875" style="40" customWidth="1"/>
    <col min="774" max="774" width="10.28515625" style="40" customWidth="1"/>
    <col min="775" max="775" width="0.85546875" style="40" customWidth="1"/>
    <col min="776" max="776" width="10.28515625" style="40" customWidth="1"/>
    <col min="777" max="777" width="0.85546875" style="40" customWidth="1"/>
    <col min="778" max="778" width="10.28515625" style="40" customWidth="1"/>
    <col min="779" max="779" width="0.85546875" style="40" customWidth="1"/>
    <col min="780" max="780" width="10.28515625" style="40" customWidth="1"/>
    <col min="781" max="781" width="0.85546875" style="40" customWidth="1"/>
    <col min="782" max="782" width="10.28515625" style="40" customWidth="1"/>
    <col min="783" max="783" width="0.85546875" style="40" customWidth="1"/>
    <col min="784" max="784" width="10.28515625" style="40" customWidth="1"/>
    <col min="785" max="785" width="0.85546875" style="40" customWidth="1"/>
    <col min="786" max="786" width="10.28515625" style="40" customWidth="1"/>
    <col min="787" max="787" width="0.85546875" style="40" customWidth="1"/>
    <col min="788" max="788" width="10.28515625" style="40" customWidth="1"/>
    <col min="789" max="789" width="0.85546875" style="40" customWidth="1"/>
    <col min="790" max="790" width="10.28515625" style="40" customWidth="1"/>
    <col min="791" max="791" width="0.85546875" style="40" customWidth="1"/>
    <col min="792" max="792" width="10.28515625" style="40" customWidth="1"/>
    <col min="793" max="793" width="0.85546875" style="40" customWidth="1"/>
    <col min="794" max="794" width="10.28515625" style="40" customWidth="1"/>
    <col min="795" max="795" width="0.85546875" style="40" customWidth="1"/>
    <col min="796" max="796" width="10.28515625" style="40" customWidth="1"/>
    <col min="797" max="797" width="0.85546875" style="40" customWidth="1"/>
    <col min="798" max="798" width="10.28515625" style="40" customWidth="1"/>
    <col min="799" max="1024" width="11.42578125" style="40"/>
    <col min="1025" max="1025" width="0.42578125" style="40" customWidth="1"/>
    <col min="1026" max="1026" width="3.140625" style="40" customWidth="1"/>
    <col min="1027" max="1027" width="0.5703125" style="40" customWidth="1"/>
    <col min="1028" max="1028" width="27" style="40" bestFit="1" customWidth="1"/>
    <col min="1029" max="1029" width="0.85546875" style="40" customWidth="1"/>
    <col min="1030" max="1030" width="10.28515625" style="40" customWidth="1"/>
    <col min="1031" max="1031" width="0.85546875" style="40" customWidth="1"/>
    <col min="1032" max="1032" width="10.28515625" style="40" customWidth="1"/>
    <col min="1033" max="1033" width="0.85546875" style="40" customWidth="1"/>
    <col min="1034" max="1034" width="10.28515625" style="40" customWidth="1"/>
    <col min="1035" max="1035" width="0.85546875" style="40" customWidth="1"/>
    <col min="1036" max="1036" width="10.28515625" style="40" customWidth="1"/>
    <col min="1037" max="1037" width="0.85546875" style="40" customWidth="1"/>
    <col min="1038" max="1038" width="10.28515625" style="40" customWidth="1"/>
    <col min="1039" max="1039" width="0.85546875" style="40" customWidth="1"/>
    <col min="1040" max="1040" width="10.28515625" style="40" customWidth="1"/>
    <col min="1041" max="1041" width="0.85546875" style="40" customWidth="1"/>
    <col min="1042" max="1042" width="10.28515625" style="40" customWidth="1"/>
    <col min="1043" max="1043" width="0.85546875" style="40" customWidth="1"/>
    <col min="1044" max="1044" width="10.28515625" style="40" customWidth="1"/>
    <col min="1045" max="1045" width="0.85546875" style="40" customWidth="1"/>
    <col min="1046" max="1046" width="10.28515625" style="40" customWidth="1"/>
    <col min="1047" max="1047" width="0.85546875" style="40" customWidth="1"/>
    <col min="1048" max="1048" width="10.28515625" style="40" customWidth="1"/>
    <col min="1049" max="1049" width="0.85546875" style="40" customWidth="1"/>
    <col min="1050" max="1050" width="10.28515625" style="40" customWidth="1"/>
    <col min="1051" max="1051" width="0.85546875" style="40" customWidth="1"/>
    <col min="1052" max="1052" width="10.28515625" style="40" customWidth="1"/>
    <col min="1053" max="1053" width="0.85546875" style="40" customWidth="1"/>
    <col min="1054" max="1054" width="10.28515625" style="40" customWidth="1"/>
    <col min="1055" max="1280" width="11.42578125" style="40"/>
    <col min="1281" max="1281" width="0.42578125" style="40" customWidth="1"/>
    <col min="1282" max="1282" width="3.140625" style="40" customWidth="1"/>
    <col min="1283" max="1283" width="0.5703125" style="40" customWidth="1"/>
    <col min="1284" max="1284" width="27" style="40" bestFit="1" customWidth="1"/>
    <col min="1285" max="1285" width="0.85546875" style="40" customWidth="1"/>
    <col min="1286" max="1286" width="10.28515625" style="40" customWidth="1"/>
    <col min="1287" max="1287" width="0.85546875" style="40" customWidth="1"/>
    <col min="1288" max="1288" width="10.28515625" style="40" customWidth="1"/>
    <col min="1289" max="1289" width="0.85546875" style="40" customWidth="1"/>
    <col min="1290" max="1290" width="10.28515625" style="40" customWidth="1"/>
    <col min="1291" max="1291" width="0.85546875" style="40" customWidth="1"/>
    <col min="1292" max="1292" width="10.28515625" style="40" customWidth="1"/>
    <col min="1293" max="1293" width="0.85546875" style="40" customWidth="1"/>
    <col min="1294" max="1294" width="10.28515625" style="40" customWidth="1"/>
    <col min="1295" max="1295" width="0.85546875" style="40" customWidth="1"/>
    <col min="1296" max="1296" width="10.28515625" style="40" customWidth="1"/>
    <col min="1297" max="1297" width="0.85546875" style="40" customWidth="1"/>
    <col min="1298" max="1298" width="10.28515625" style="40" customWidth="1"/>
    <col min="1299" max="1299" width="0.85546875" style="40" customWidth="1"/>
    <col min="1300" max="1300" width="10.28515625" style="40" customWidth="1"/>
    <col min="1301" max="1301" width="0.85546875" style="40" customWidth="1"/>
    <col min="1302" max="1302" width="10.28515625" style="40" customWidth="1"/>
    <col min="1303" max="1303" width="0.85546875" style="40" customWidth="1"/>
    <col min="1304" max="1304" width="10.28515625" style="40" customWidth="1"/>
    <col min="1305" max="1305" width="0.85546875" style="40" customWidth="1"/>
    <col min="1306" max="1306" width="10.28515625" style="40" customWidth="1"/>
    <col min="1307" max="1307" width="0.85546875" style="40" customWidth="1"/>
    <col min="1308" max="1308" width="10.28515625" style="40" customWidth="1"/>
    <col min="1309" max="1309" width="0.85546875" style="40" customWidth="1"/>
    <col min="1310" max="1310" width="10.28515625" style="40" customWidth="1"/>
    <col min="1311" max="1536" width="11.42578125" style="40"/>
    <col min="1537" max="1537" width="0.42578125" style="40" customWidth="1"/>
    <col min="1538" max="1538" width="3.140625" style="40" customWidth="1"/>
    <col min="1539" max="1539" width="0.5703125" style="40" customWidth="1"/>
    <col min="1540" max="1540" width="27" style="40" bestFit="1" customWidth="1"/>
    <col min="1541" max="1541" width="0.85546875" style="40" customWidth="1"/>
    <col min="1542" max="1542" width="10.28515625" style="40" customWidth="1"/>
    <col min="1543" max="1543" width="0.85546875" style="40" customWidth="1"/>
    <col min="1544" max="1544" width="10.28515625" style="40" customWidth="1"/>
    <col min="1545" max="1545" width="0.85546875" style="40" customWidth="1"/>
    <col min="1546" max="1546" width="10.28515625" style="40" customWidth="1"/>
    <col min="1547" max="1547" width="0.85546875" style="40" customWidth="1"/>
    <col min="1548" max="1548" width="10.28515625" style="40" customWidth="1"/>
    <col min="1549" max="1549" width="0.85546875" style="40" customWidth="1"/>
    <col min="1550" max="1550" width="10.28515625" style="40" customWidth="1"/>
    <col min="1551" max="1551" width="0.85546875" style="40" customWidth="1"/>
    <col min="1552" max="1552" width="10.28515625" style="40" customWidth="1"/>
    <col min="1553" max="1553" width="0.85546875" style="40" customWidth="1"/>
    <col min="1554" max="1554" width="10.28515625" style="40" customWidth="1"/>
    <col min="1555" max="1555" width="0.85546875" style="40" customWidth="1"/>
    <col min="1556" max="1556" width="10.28515625" style="40" customWidth="1"/>
    <col min="1557" max="1557" width="0.85546875" style="40" customWidth="1"/>
    <col min="1558" max="1558" width="10.28515625" style="40" customWidth="1"/>
    <col min="1559" max="1559" width="0.85546875" style="40" customWidth="1"/>
    <col min="1560" max="1560" width="10.28515625" style="40" customWidth="1"/>
    <col min="1561" max="1561" width="0.85546875" style="40" customWidth="1"/>
    <col min="1562" max="1562" width="10.28515625" style="40" customWidth="1"/>
    <col min="1563" max="1563" width="0.85546875" style="40" customWidth="1"/>
    <col min="1564" max="1564" width="10.28515625" style="40" customWidth="1"/>
    <col min="1565" max="1565" width="0.85546875" style="40" customWidth="1"/>
    <col min="1566" max="1566" width="10.28515625" style="40" customWidth="1"/>
    <col min="1567" max="1792" width="11.42578125" style="40"/>
    <col min="1793" max="1793" width="0.42578125" style="40" customWidth="1"/>
    <col min="1794" max="1794" width="3.140625" style="40" customWidth="1"/>
    <col min="1795" max="1795" width="0.5703125" style="40" customWidth="1"/>
    <col min="1796" max="1796" width="27" style="40" bestFit="1" customWidth="1"/>
    <col min="1797" max="1797" width="0.85546875" style="40" customWidth="1"/>
    <col min="1798" max="1798" width="10.28515625" style="40" customWidth="1"/>
    <col min="1799" max="1799" width="0.85546875" style="40" customWidth="1"/>
    <col min="1800" max="1800" width="10.28515625" style="40" customWidth="1"/>
    <col min="1801" max="1801" width="0.85546875" style="40" customWidth="1"/>
    <col min="1802" max="1802" width="10.28515625" style="40" customWidth="1"/>
    <col min="1803" max="1803" width="0.85546875" style="40" customWidth="1"/>
    <col min="1804" max="1804" width="10.28515625" style="40" customWidth="1"/>
    <col min="1805" max="1805" width="0.85546875" style="40" customWidth="1"/>
    <col min="1806" max="1806" width="10.28515625" style="40" customWidth="1"/>
    <col min="1807" max="1807" width="0.85546875" style="40" customWidth="1"/>
    <col min="1808" max="1808" width="10.28515625" style="40" customWidth="1"/>
    <col min="1809" max="1809" width="0.85546875" style="40" customWidth="1"/>
    <col min="1810" max="1810" width="10.28515625" style="40" customWidth="1"/>
    <col min="1811" max="1811" width="0.85546875" style="40" customWidth="1"/>
    <col min="1812" max="1812" width="10.28515625" style="40" customWidth="1"/>
    <col min="1813" max="1813" width="0.85546875" style="40" customWidth="1"/>
    <col min="1814" max="1814" width="10.28515625" style="40" customWidth="1"/>
    <col min="1815" max="1815" width="0.85546875" style="40" customWidth="1"/>
    <col min="1816" max="1816" width="10.28515625" style="40" customWidth="1"/>
    <col min="1817" max="1817" width="0.85546875" style="40" customWidth="1"/>
    <col min="1818" max="1818" width="10.28515625" style="40" customWidth="1"/>
    <col min="1819" max="1819" width="0.85546875" style="40" customWidth="1"/>
    <col min="1820" max="1820" width="10.28515625" style="40" customWidth="1"/>
    <col min="1821" max="1821" width="0.85546875" style="40" customWidth="1"/>
    <col min="1822" max="1822" width="10.28515625" style="40" customWidth="1"/>
    <col min="1823" max="2048" width="11.42578125" style="40"/>
    <col min="2049" max="2049" width="0.42578125" style="40" customWidth="1"/>
    <col min="2050" max="2050" width="3.140625" style="40" customWidth="1"/>
    <col min="2051" max="2051" width="0.5703125" style="40" customWidth="1"/>
    <col min="2052" max="2052" width="27" style="40" bestFit="1" customWidth="1"/>
    <col min="2053" max="2053" width="0.85546875" style="40" customWidth="1"/>
    <col min="2054" max="2054" width="10.28515625" style="40" customWidth="1"/>
    <col min="2055" max="2055" width="0.85546875" style="40" customWidth="1"/>
    <col min="2056" max="2056" width="10.28515625" style="40" customWidth="1"/>
    <col min="2057" max="2057" width="0.85546875" style="40" customWidth="1"/>
    <col min="2058" max="2058" width="10.28515625" style="40" customWidth="1"/>
    <col min="2059" max="2059" width="0.85546875" style="40" customWidth="1"/>
    <col min="2060" max="2060" width="10.28515625" style="40" customWidth="1"/>
    <col min="2061" max="2061" width="0.85546875" style="40" customWidth="1"/>
    <col min="2062" max="2062" width="10.28515625" style="40" customWidth="1"/>
    <col min="2063" max="2063" width="0.85546875" style="40" customWidth="1"/>
    <col min="2064" max="2064" width="10.28515625" style="40" customWidth="1"/>
    <col min="2065" max="2065" width="0.85546875" style="40" customWidth="1"/>
    <col min="2066" max="2066" width="10.28515625" style="40" customWidth="1"/>
    <col min="2067" max="2067" width="0.85546875" style="40" customWidth="1"/>
    <col min="2068" max="2068" width="10.28515625" style="40" customWidth="1"/>
    <col min="2069" max="2069" width="0.85546875" style="40" customWidth="1"/>
    <col min="2070" max="2070" width="10.28515625" style="40" customWidth="1"/>
    <col min="2071" max="2071" width="0.85546875" style="40" customWidth="1"/>
    <col min="2072" max="2072" width="10.28515625" style="40" customWidth="1"/>
    <col min="2073" max="2073" width="0.85546875" style="40" customWidth="1"/>
    <col min="2074" max="2074" width="10.28515625" style="40" customWidth="1"/>
    <col min="2075" max="2075" width="0.85546875" style="40" customWidth="1"/>
    <col min="2076" max="2076" width="10.28515625" style="40" customWidth="1"/>
    <col min="2077" max="2077" width="0.85546875" style="40" customWidth="1"/>
    <col min="2078" max="2078" width="10.28515625" style="40" customWidth="1"/>
    <col min="2079" max="2304" width="11.42578125" style="40"/>
    <col min="2305" max="2305" width="0.42578125" style="40" customWidth="1"/>
    <col min="2306" max="2306" width="3.140625" style="40" customWidth="1"/>
    <col min="2307" max="2307" width="0.5703125" style="40" customWidth="1"/>
    <col min="2308" max="2308" width="27" style="40" bestFit="1" customWidth="1"/>
    <col min="2309" max="2309" width="0.85546875" style="40" customWidth="1"/>
    <col min="2310" max="2310" width="10.28515625" style="40" customWidth="1"/>
    <col min="2311" max="2311" width="0.85546875" style="40" customWidth="1"/>
    <col min="2312" max="2312" width="10.28515625" style="40" customWidth="1"/>
    <col min="2313" max="2313" width="0.85546875" style="40" customWidth="1"/>
    <col min="2314" max="2314" width="10.28515625" style="40" customWidth="1"/>
    <col min="2315" max="2315" width="0.85546875" style="40" customWidth="1"/>
    <col min="2316" max="2316" width="10.28515625" style="40" customWidth="1"/>
    <col min="2317" max="2317" width="0.85546875" style="40" customWidth="1"/>
    <col min="2318" max="2318" width="10.28515625" style="40" customWidth="1"/>
    <col min="2319" max="2319" width="0.85546875" style="40" customWidth="1"/>
    <col min="2320" max="2320" width="10.28515625" style="40" customWidth="1"/>
    <col min="2321" max="2321" width="0.85546875" style="40" customWidth="1"/>
    <col min="2322" max="2322" width="10.28515625" style="40" customWidth="1"/>
    <col min="2323" max="2323" width="0.85546875" style="40" customWidth="1"/>
    <col min="2324" max="2324" width="10.28515625" style="40" customWidth="1"/>
    <col min="2325" max="2325" width="0.85546875" style="40" customWidth="1"/>
    <col min="2326" max="2326" width="10.28515625" style="40" customWidth="1"/>
    <col min="2327" max="2327" width="0.85546875" style="40" customWidth="1"/>
    <col min="2328" max="2328" width="10.28515625" style="40" customWidth="1"/>
    <col min="2329" max="2329" width="0.85546875" style="40" customWidth="1"/>
    <col min="2330" max="2330" width="10.28515625" style="40" customWidth="1"/>
    <col min="2331" max="2331" width="0.85546875" style="40" customWidth="1"/>
    <col min="2332" max="2332" width="10.28515625" style="40" customWidth="1"/>
    <col min="2333" max="2333" width="0.85546875" style="40" customWidth="1"/>
    <col min="2334" max="2334" width="10.28515625" style="40" customWidth="1"/>
    <col min="2335" max="2560" width="11.42578125" style="40"/>
    <col min="2561" max="2561" width="0.42578125" style="40" customWidth="1"/>
    <col min="2562" max="2562" width="3.140625" style="40" customWidth="1"/>
    <col min="2563" max="2563" width="0.5703125" style="40" customWidth="1"/>
    <col min="2564" max="2564" width="27" style="40" bestFit="1" customWidth="1"/>
    <col min="2565" max="2565" width="0.85546875" style="40" customWidth="1"/>
    <col min="2566" max="2566" width="10.28515625" style="40" customWidth="1"/>
    <col min="2567" max="2567" width="0.85546875" style="40" customWidth="1"/>
    <col min="2568" max="2568" width="10.28515625" style="40" customWidth="1"/>
    <col min="2569" max="2569" width="0.85546875" style="40" customWidth="1"/>
    <col min="2570" max="2570" width="10.28515625" style="40" customWidth="1"/>
    <col min="2571" max="2571" width="0.85546875" style="40" customWidth="1"/>
    <col min="2572" max="2572" width="10.28515625" style="40" customWidth="1"/>
    <col min="2573" max="2573" width="0.85546875" style="40" customWidth="1"/>
    <col min="2574" max="2574" width="10.28515625" style="40" customWidth="1"/>
    <col min="2575" max="2575" width="0.85546875" style="40" customWidth="1"/>
    <col min="2576" max="2576" width="10.28515625" style="40" customWidth="1"/>
    <col min="2577" max="2577" width="0.85546875" style="40" customWidth="1"/>
    <col min="2578" max="2578" width="10.28515625" style="40" customWidth="1"/>
    <col min="2579" max="2579" width="0.85546875" style="40" customWidth="1"/>
    <col min="2580" max="2580" width="10.28515625" style="40" customWidth="1"/>
    <col min="2581" max="2581" width="0.85546875" style="40" customWidth="1"/>
    <col min="2582" max="2582" width="10.28515625" style="40" customWidth="1"/>
    <col min="2583" max="2583" width="0.85546875" style="40" customWidth="1"/>
    <col min="2584" max="2584" width="10.28515625" style="40" customWidth="1"/>
    <col min="2585" max="2585" width="0.85546875" style="40" customWidth="1"/>
    <col min="2586" max="2586" width="10.28515625" style="40" customWidth="1"/>
    <col min="2587" max="2587" width="0.85546875" style="40" customWidth="1"/>
    <col min="2588" max="2588" width="10.28515625" style="40" customWidth="1"/>
    <col min="2589" max="2589" width="0.85546875" style="40" customWidth="1"/>
    <col min="2590" max="2590" width="10.28515625" style="40" customWidth="1"/>
    <col min="2591" max="2816" width="11.42578125" style="40"/>
    <col min="2817" max="2817" width="0.42578125" style="40" customWidth="1"/>
    <col min="2818" max="2818" width="3.140625" style="40" customWidth="1"/>
    <col min="2819" max="2819" width="0.5703125" style="40" customWidth="1"/>
    <col min="2820" max="2820" width="27" style="40" bestFit="1" customWidth="1"/>
    <col min="2821" max="2821" width="0.85546875" style="40" customWidth="1"/>
    <col min="2822" max="2822" width="10.28515625" style="40" customWidth="1"/>
    <col min="2823" max="2823" width="0.85546875" style="40" customWidth="1"/>
    <col min="2824" max="2824" width="10.28515625" style="40" customWidth="1"/>
    <col min="2825" max="2825" width="0.85546875" style="40" customWidth="1"/>
    <col min="2826" max="2826" width="10.28515625" style="40" customWidth="1"/>
    <col min="2827" max="2827" width="0.85546875" style="40" customWidth="1"/>
    <col min="2828" max="2828" width="10.28515625" style="40" customWidth="1"/>
    <col min="2829" max="2829" width="0.85546875" style="40" customWidth="1"/>
    <col min="2830" max="2830" width="10.28515625" style="40" customWidth="1"/>
    <col min="2831" max="2831" width="0.85546875" style="40" customWidth="1"/>
    <col min="2832" max="2832" width="10.28515625" style="40" customWidth="1"/>
    <col min="2833" max="2833" width="0.85546875" style="40" customWidth="1"/>
    <col min="2834" max="2834" width="10.28515625" style="40" customWidth="1"/>
    <col min="2835" max="2835" width="0.85546875" style="40" customWidth="1"/>
    <col min="2836" max="2836" width="10.28515625" style="40" customWidth="1"/>
    <col min="2837" max="2837" width="0.85546875" style="40" customWidth="1"/>
    <col min="2838" max="2838" width="10.28515625" style="40" customWidth="1"/>
    <col min="2839" max="2839" width="0.85546875" style="40" customWidth="1"/>
    <col min="2840" max="2840" width="10.28515625" style="40" customWidth="1"/>
    <col min="2841" max="2841" width="0.85546875" style="40" customWidth="1"/>
    <col min="2842" max="2842" width="10.28515625" style="40" customWidth="1"/>
    <col min="2843" max="2843" width="0.85546875" style="40" customWidth="1"/>
    <col min="2844" max="2844" width="10.28515625" style="40" customWidth="1"/>
    <col min="2845" max="2845" width="0.85546875" style="40" customWidth="1"/>
    <col min="2846" max="2846" width="10.28515625" style="40" customWidth="1"/>
    <col min="2847" max="3072" width="11.42578125" style="40"/>
    <col min="3073" max="3073" width="0.42578125" style="40" customWidth="1"/>
    <col min="3074" max="3074" width="3.140625" style="40" customWidth="1"/>
    <col min="3075" max="3075" width="0.5703125" style="40" customWidth="1"/>
    <col min="3076" max="3076" width="27" style="40" bestFit="1" customWidth="1"/>
    <col min="3077" max="3077" width="0.85546875" style="40" customWidth="1"/>
    <col min="3078" max="3078" width="10.28515625" style="40" customWidth="1"/>
    <col min="3079" max="3079" width="0.85546875" style="40" customWidth="1"/>
    <col min="3080" max="3080" width="10.28515625" style="40" customWidth="1"/>
    <col min="3081" max="3081" width="0.85546875" style="40" customWidth="1"/>
    <col min="3082" max="3082" width="10.28515625" style="40" customWidth="1"/>
    <col min="3083" max="3083" width="0.85546875" style="40" customWidth="1"/>
    <col min="3084" max="3084" width="10.28515625" style="40" customWidth="1"/>
    <col min="3085" max="3085" width="0.85546875" style="40" customWidth="1"/>
    <col min="3086" max="3086" width="10.28515625" style="40" customWidth="1"/>
    <col min="3087" max="3087" width="0.85546875" style="40" customWidth="1"/>
    <col min="3088" max="3088" width="10.28515625" style="40" customWidth="1"/>
    <col min="3089" max="3089" width="0.85546875" style="40" customWidth="1"/>
    <col min="3090" max="3090" width="10.28515625" style="40" customWidth="1"/>
    <col min="3091" max="3091" width="0.85546875" style="40" customWidth="1"/>
    <col min="3092" max="3092" width="10.28515625" style="40" customWidth="1"/>
    <col min="3093" max="3093" width="0.85546875" style="40" customWidth="1"/>
    <col min="3094" max="3094" width="10.28515625" style="40" customWidth="1"/>
    <col min="3095" max="3095" width="0.85546875" style="40" customWidth="1"/>
    <col min="3096" max="3096" width="10.28515625" style="40" customWidth="1"/>
    <col min="3097" max="3097" width="0.85546875" style="40" customWidth="1"/>
    <col min="3098" max="3098" width="10.28515625" style="40" customWidth="1"/>
    <col min="3099" max="3099" width="0.85546875" style="40" customWidth="1"/>
    <col min="3100" max="3100" width="10.28515625" style="40" customWidth="1"/>
    <col min="3101" max="3101" width="0.85546875" style="40" customWidth="1"/>
    <col min="3102" max="3102" width="10.28515625" style="40" customWidth="1"/>
    <col min="3103" max="3328" width="11.42578125" style="40"/>
    <col min="3329" max="3329" width="0.42578125" style="40" customWidth="1"/>
    <col min="3330" max="3330" width="3.140625" style="40" customWidth="1"/>
    <col min="3331" max="3331" width="0.5703125" style="40" customWidth="1"/>
    <col min="3332" max="3332" width="27" style="40" bestFit="1" customWidth="1"/>
    <col min="3333" max="3333" width="0.85546875" style="40" customWidth="1"/>
    <col min="3334" max="3334" width="10.28515625" style="40" customWidth="1"/>
    <col min="3335" max="3335" width="0.85546875" style="40" customWidth="1"/>
    <col min="3336" max="3336" width="10.28515625" style="40" customWidth="1"/>
    <col min="3337" max="3337" width="0.85546875" style="40" customWidth="1"/>
    <col min="3338" max="3338" width="10.28515625" style="40" customWidth="1"/>
    <col min="3339" max="3339" width="0.85546875" style="40" customWidth="1"/>
    <col min="3340" max="3340" width="10.28515625" style="40" customWidth="1"/>
    <col min="3341" max="3341" width="0.85546875" style="40" customWidth="1"/>
    <col min="3342" max="3342" width="10.28515625" style="40" customWidth="1"/>
    <col min="3343" max="3343" width="0.85546875" style="40" customWidth="1"/>
    <col min="3344" max="3344" width="10.28515625" style="40" customWidth="1"/>
    <col min="3345" max="3345" width="0.85546875" style="40" customWidth="1"/>
    <col min="3346" max="3346" width="10.28515625" style="40" customWidth="1"/>
    <col min="3347" max="3347" width="0.85546875" style="40" customWidth="1"/>
    <col min="3348" max="3348" width="10.28515625" style="40" customWidth="1"/>
    <col min="3349" max="3349" width="0.85546875" style="40" customWidth="1"/>
    <col min="3350" max="3350" width="10.28515625" style="40" customWidth="1"/>
    <col min="3351" max="3351" width="0.85546875" style="40" customWidth="1"/>
    <col min="3352" max="3352" width="10.28515625" style="40" customWidth="1"/>
    <col min="3353" max="3353" width="0.85546875" style="40" customWidth="1"/>
    <col min="3354" max="3354" width="10.28515625" style="40" customWidth="1"/>
    <col min="3355" max="3355" width="0.85546875" style="40" customWidth="1"/>
    <col min="3356" max="3356" width="10.28515625" style="40" customWidth="1"/>
    <col min="3357" max="3357" width="0.85546875" style="40" customWidth="1"/>
    <col min="3358" max="3358" width="10.28515625" style="40" customWidth="1"/>
    <col min="3359" max="3584" width="11.42578125" style="40"/>
    <col min="3585" max="3585" width="0.42578125" style="40" customWidth="1"/>
    <col min="3586" max="3586" width="3.140625" style="40" customWidth="1"/>
    <col min="3587" max="3587" width="0.5703125" style="40" customWidth="1"/>
    <col min="3588" max="3588" width="27" style="40" bestFit="1" customWidth="1"/>
    <col min="3589" max="3589" width="0.85546875" style="40" customWidth="1"/>
    <col min="3590" max="3590" width="10.28515625" style="40" customWidth="1"/>
    <col min="3591" max="3591" width="0.85546875" style="40" customWidth="1"/>
    <col min="3592" max="3592" width="10.28515625" style="40" customWidth="1"/>
    <col min="3593" max="3593" width="0.85546875" style="40" customWidth="1"/>
    <col min="3594" max="3594" width="10.28515625" style="40" customWidth="1"/>
    <col min="3595" max="3595" width="0.85546875" style="40" customWidth="1"/>
    <col min="3596" max="3596" width="10.28515625" style="40" customWidth="1"/>
    <col min="3597" max="3597" width="0.85546875" style="40" customWidth="1"/>
    <col min="3598" max="3598" width="10.28515625" style="40" customWidth="1"/>
    <col min="3599" max="3599" width="0.85546875" style="40" customWidth="1"/>
    <col min="3600" max="3600" width="10.28515625" style="40" customWidth="1"/>
    <col min="3601" max="3601" width="0.85546875" style="40" customWidth="1"/>
    <col min="3602" max="3602" width="10.28515625" style="40" customWidth="1"/>
    <col min="3603" max="3603" width="0.85546875" style="40" customWidth="1"/>
    <col min="3604" max="3604" width="10.28515625" style="40" customWidth="1"/>
    <col min="3605" max="3605" width="0.85546875" style="40" customWidth="1"/>
    <col min="3606" max="3606" width="10.28515625" style="40" customWidth="1"/>
    <col min="3607" max="3607" width="0.85546875" style="40" customWidth="1"/>
    <col min="3608" max="3608" width="10.28515625" style="40" customWidth="1"/>
    <col min="3609" max="3609" width="0.85546875" style="40" customWidth="1"/>
    <col min="3610" max="3610" width="10.28515625" style="40" customWidth="1"/>
    <col min="3611" max="3611" width="0.85546875" style="40" customWidth="1"/>
    <col min="3612" max="3612" width="10.28515625" style="40" customWidth="1"/>
    <col min="3613" max="3613" width="0.85546875" style="40" customWidth="1"/>
    <col min="3614" max="3614" width="10.28515625" style="40" customWidth="1"/>
    <col min="3615" max="3840" width="11.42578125" style="40"/>
    <col min="3841" max="3841" width="0.42578125" style="40" customWidth="1"/>
    <col min="3842" max="3842" width="3.140625" style="40" customWidth="1"/>
    <col min="3843" max="3843" width="0.5703125" style="40" customWidth="1"/>
    <col min="3844" max="3844" width="27" style="40" bestFit="1" customWidth="1"/>
    <col min="3845" max="3845" width="0.85546875" style="40" customWidth="1"/>
    <col min="3846" max="3846" width="10.28515625" style="40" customWidth="1"/>
    <col min="3847" max="3847" width="0.85546875" style="40" customWidth="1"/>
    <col min="3848" max="3848" width="10.28515625" style="40" customWidth="1"/>
    <col min="3849" max="3849" width="0.85546875" style="40" customWidth="1"/>
    <col min="3850" max="3850" width="10.28515625" style="40" customWidth="1"/>
    <col min="3851" max="3851" width="0.85546875" style="40" customWidth="1"/>
    <col min="3852" max="3852" width="10.28515625" style="40" customWidth="1"/>
    <col min="3853" max="3853" width="0.85546875" style="40" customWidth="1"/>
    <col min="3854" max="3854" width="10.28515625" style="40" customWidth="1"/>
    <col min="3855" max="3855" width="0.85546875" style="40" customWidth="1"/>
    <col min="3856" max="3856" width="10.28515625" style="40" customWidth="1"/>
    <col min="3857" max="3857" width="0.85546875" style="40" customWidth="1"/>
    <col min="3858" max="3858" width="10.28515625" style="40" customWidth="1"/>
    <col min="3859" max="3859" width="0.85546875" style="40" customWidth="1"/>
    <col min="3860" max="3860" width="10.28515625" style="40" customWidth="1"/>
    <col min="3861" max="3861" width="0.85546875" style="40" customWidth="1"/>
    <col min="3862" max="3862" width="10.28515625" style="40" customWidth="1"/>
    <col min="3863" max="3863" width="0.85546875" style="40" customWidth="1"/>
    <col min="3864" max="3864" width="10.28515625" style="40" customWidth="1"/>
    <col min="3865" max="3865" width="0.85546875" style="40" customWidth="1"/>
    <col min="3866" max="3866" width="10.28515625" style="40" customWidth="1"/>
    <col min="3867" max="3867" width="0.85546875" style="40" customWidth="1"/>
    <col min="3868" max="3868" width="10.28515625" style="40" customWidth="1"/>
    <col min="3869" max="3869" width="0.85546875" style="40" customWidth="1"/>
    <col min="3870" max="3870" width="10.28515625" style="40" customWidth="1"/>
    <col min="3871" max="4096" width="11.42578125" style="40"/>
    <col min="4097" max="4097" width="0.42578125" style="40" customWidth="1"/>
    <col min="4098" max="4098" width="3.140625" style="40" customWidth="1"/>
    <col min="4099" max="4099" width="0.5703125" style="40" customWidth="1"/>
    <col min="4100" max="4100" width="27" style="40" bestFit="1" customWidth="1"/>
    <col min="4101" max="4101" width="0.85546875" style="40" customWidth="1"/>
    <col min="4102" max="4102" width="10.28515625" style="40" customWidth="1"/>
    <col min="4103" max="4103" width="0.85546875" style="40" customWidth="1"/>
    <col min="4104" max="4104" width="10.28515625" style="40" customWidth="1"/>
    <col min="4105" max="4105" width="0.85546875" style="40" customWidth="1"/>
    <col min="4106" max="4106" width="10.28515625" style="40" customWidth="1"/>
    <col min="4107" max="4107" width="0.85546875" style="40" customWidth="1"/>
    <col min="4108" max="4108" width="10.28515625" style="40" customWidth="1"/>
    <col min="4109" max="4109" width="0.85546875" style="40" customWidth="1"/>
    <col min="4110" max="4110" width="10.28515625" style="40" customWidth="1"/>
    <col min="4111" max="4111" width="0.85546875" style="40" customWidth="1"/>
    <col min="4112" max="4112" width="10.28515625" style="40" customWidth="1"/>
    <col min="4113" max="4113" width="0.85546875" style="40" customWidth="1"/>
    <col min="4114" max="4114" width="10.28515625" style="40" customWidth="1"/>
    <col min="4115" max="4115" width="0.85546875" style="40" customWidth="1"/>
    <col min="4116" max="4116" width="10.28515625" style="40" customWidth="1"/>
    <col min="4117" max="4117" width="0.85546875" style="40" customWidth="1"/>
    <col min="4118" max="4118" width="10.28515625" style="40" customWidth="1"/>
    <col min="4119" max="4119" width="0.85546875" style="40" customWidth="1"/>
    <col min="4120" max="4120" width="10.28515625" style="40" customWidth="1"/>
    <col min="4121" max="4121" width="0.85546875" style="40" customWidth="1"/>
    <col min="4122" max="4122" width="10.28515625" style="40" customWidth="1"/>
    <col min="4123" max="4123" width="0.85546875" style="40" customWidth="1"/>
    <col min="4124" max="4124" width="10.28515625" style="40" customWidth="1"/>
    <col min="4125" max="4125" width="0.85546875" style="40" customWidth="1"/>
    <col min="4126" max="4126" width="10.28515625" style="40" customWidth="1"/>
    <col min="4127" max="4352" width="11.42578125" style="40"/>
    <col min="4353" max="4353" width="0.42578125" style="40" customWidth="1"/>
    <col min="4354" max="4354" width="3.140625" style="40" customWidth="1"/>
    <col min="4355" max="4355" width="0.5703125" style="40" customWidth="1"/>
    <col min="4356" max="4356" width="27" style="40" bestFit="1" customWidth="1"/>
    <col min="4357" max="4357" width="0.85546875" style="40" customWidth="1"/>
    <col min="4358" max="4358" width="10.28515625" style="40" customWidth="1"/>
    <col min="4359" max="4359" width="0.85546875" style="40" customWidth="1"/>
    <col min="4360" max="4360" width="10.28515625" style="40" customWidth="1"/>
    <col min="4361" max="4361" width="0.85546875" style="40" customWidth="1"/>
    <col min="4362" max="4362" width="10.28515625" style="40" customWidth="1"/>
    <col min="4363" max="4363" width="0.85546875" style="40" customWidth="1"/>
    <col min="4364" max="4364" width="10.28515625" style="40" customWidth="1"/>
    <col min="4365" max="4365" width="0.85546875" style="40" customWidth="1"/>
    <col min="4366" max="4366" width="10.28515625" style="40" customWidth="1"/>
    <col min="4367" max="4367" width="0.85546875" style="40" customWidth="1"/>
    <col min="4368" max="4368" width="10.28515625" style="40" customWidth="1"/>
    <col min="4369" max="4369" width="0.85546875" style="40" customWidth="1"/>
    <col min="4370" max="4370" width="10.28515625" style="40" customWidth="1"/>
    <col min="4371" max="4371" width="0.85546875" style="40" customWidth="1"/>
    <col min="4372" max="4372" width="10.28515625" style="40" customWidth="1"/>
    <col min="4373" max="4373" width="0.85546875" style="40" customWidth="1"/>
    <col min="4374" max="4374" width="10.28515625" style="40" customWidth="1"/>
    <col min="4375" max="4375" width="0.85546875" style="40" customWidth="1"/>
    <col min="4376" max="4376" width="10.28515625" style="40" customWidth="1"/>
    <col min="4377" max="4377" width="0.85546875" style="40" customWidth="1"/>
    <col min="4378" max="4378" width="10.28515625" style="40" customWidth="1"/>
    <col min="4379" max="4379" width="0.85546875" style="40" customWidth="1"/>
    <col min="4380" max="4380" width="10.28515625" style="40" customWidth="1"/>
    <col min="4381" max="4381" width="0.85546875" style="40" customWidth="1"/>
    <col min="4382" max="4382" width="10.28515625" style="40" customWidth="1"/>
    <col min="4383" max="4608" width="11.42578125" style="40"/>
    <col min="4609" max="4609" width="0.42578125" style="40" customWidth="1"/>
    <col min="4610" max="4610" width="3.140625" style="40" customWidth="1"/>
    <col min="4611" max="4611" width="0.5703125" style="40" customWidth="1"/>
    <col min="4612" max="4612" width="27" style="40" bestFit="1" customWidth="1"/>
    <col min="4613" max="4613" width="0.85546875" style="40" customWidth="1"/>
    <col min="4614" max="4614" width="10.28515625" style="40" customWidth="1"/>
    <col min="4615" max="4615" width="0.85546875" style="40" customWidth="1"/>
    <col min="4616" max="4616" width="10.28515625" style="40" customWidth="1"/>
    <col min="4617" max="4617" width="0.85546875" style="40" customWidth="1"/>
    <col min="4618" max="4618" width="10.28515625" style="40" customWidth="1"/>
    <col min="4619" max="4619" width="0.85546875" style="40" customWidth="1"/>
    <col min="4620" max="4620" width="10.28515625" style="40" customWidth="1"/>
    <col min="4621" max="4621" width="0.85546875" style="40" customWidth="1"/>
    <col min="4622" max="4622" width="10.28515625" style="40" customWidth="1"/>
    <col min="4623" max="4623" width="0.85546875" style="40" customWidth="1"/>
    <col min="4624" max="4624" width="10.28515625" style="40" customWidth="1"/>
    <col min="4625" max="4625" width="0.85546875" style="40" customWidth="1"/>
    <col min="4626" max="4626" width="10.28515625" style="40" customWidth="1"/>
    <col min="4627" max="4627" width="0.85546875" style="40" customWidth="1"/>
    <col min="4628" max="4628" width="10.28515625" style="40" customWidth="1"/>
    <col min="4629" max="4629" width="0.85546875" style="40" customWidth="1"/>
    <col min="4630" max="4630" width="10.28515625" style="40" customWidth="1"/>
    <col min="4631" max="4631" width="0.85546875" style="40" customWidth="1"/>
    <col min="4632" max="4632" width="10.28515625" style="40" customWidth="1"/>
    <col min="4633" max="4633" width="0.85546875" style="40" customWidth="1"/>
    <col min="4634" max="4634" width="10.28515625" style="40" customWidth="1"/>
    <col min="4635" max="4635" width="0.85546875" style="40" customWidth="1"/>
    <col min="4636" max="4636" width="10.28515625" style="40" customWidth="1"/>
    <col min="4637" max="4637" width="0.85546875" style="40" customWidth="1"/>
    <col min="4638" max="4638" width="10.28515625" style="40" customWidth="1"/>
    <col min="4639" max="4864" width="11.42578125" style="40"/>
    <col min="4865" max="4865" width="0.42578125" style="40" customWidth="1"/>
    <col min="4866" max="4866" width="3.140625" style="40" customWidth="1"/>
    <col min="4867" max="4867" width="0.5703125" style="40" customWidth="1"/>
    <col min="4868" max="4868" width="27" style="40" bestFit="1" customWidth="1"/>
    <col min="4869" max="4869" width="0.85546875" style="40" customWidth="1"/>
    <col min="4870" max="4870" width="10.28515625" style="40" customWidth="1"/>
    <col min="4871" max="4871" width="0.85546875" style="40" customWidth="1"/>
    <col min="4872" max="4872" width="10.28515625" style="40" customWidth="1"/>
    <col min="4873" max="4873" width="0.85546875" style="40" customWidth="1"/>
    <col min="4874" max="4874" width="10.28515625" style="40" customWidth="1"/>
    <col min="4875" max="4875" width="0.85546875" style="40" customWidth="1"/>
    <col min="4876" max="4876" width="10.28515625" style="40" customWidth="1"/>
    <col min="4877" max="4877" width="0.85546875" style="40" customWidth="1"/>
    <col min="4878" max="4878" width="10.28515625" style="40" customWidth="1"/>
    <col min="4879" max="4879" width="0.85546875" style="40" customWidth="1"/>
    <col min="4880" max="4880" width="10.28515625" style="40" customWidth="1"/>
    <col min="4881" max="4881" width="0.85546875" style="40" customWidth="1"/>
    <col min="4882" max="4882" width="10.28515625" style="40" customWidth="1"/>
    <col min="4883" max="4883" width="0.85546875" style="40" customWidth="1"/>
    <col min="4884" max="4884" width="10.28515625" style="40" customWidth="1"/>
    <col min="4885" max="4885" width="0.85546875" style="40" customWidth="1"/>
    <col min="4886" max="4886" width="10.28515625" style="40" customWidth="1"/>
    <col min="4887" max="4887" width="0.85546875" style="40" customWidth="1"/>
    <col min="4888" max="4888" width="10.28515625" style="40" customWidth="1"/>
    <col min="4889" max="4889" width="0.85546875" style="40" customWidth="1"/>
    <col min="4890" max="4890" width="10.28515625" style="40" customWidth="1"/>
    <col min="4891" max="4891" width="0.85546875" style="40" customWidth="1"/>
    <col min="4892" max="4892" width="10.28515625" style="40" customWidth="1"/>
    <col min="4893" max="4893" width="0.85546875" style="40" customWidth="1"/>
    <col min="4894" max="4894" width="10.28515625" style="40" customWidth="1"/>
    <col min="4895" max="5120" width="11.42578125" style="40"/>
    <col min="5121" max="5121" width="0.42578125" style="40" customWidth="1"/>
    <col min="5122" max="5122" width="3.140625" style="40" customWidth="1"/>
    <col min="5123" max="5123" width="0.5703125" style="40" customWidth="1"/>
    <col min="5124" max="5124" width="27" style="40" bestFit="1" customWidth="1"/>
    <col min="5125" max="5125" width="0.85546875" style="40" customWidth="1"/>
    <col min="5126" max="5126" width="10.28515625" style="40" customWidth="1"/>
    <col min="5127" max="5127" width="0.85546875" style="40" customWidth="1"/>
    <col min="5128" max="5128" width="10.28515625" style="40" customWidth="1"/>
    <col min="5129" max="5129" width="0.85546875" style="40" customWidth="1"/>
    <col min="5130" max="5130" width="10.28515625" style="40" customWidth="1"/>
    <col min="5131" max="5131" width="0.85546875" style="40" customWidth="1"/>
    <col min="5132" max="5132" width="10.28515625" style="40" customWidth="1"/>
    <col min="5133" max="5133" width="0.85546875" style="40" customWidth="1"/>
    <col min="5134" max="5134" width="10.28515625" style="40" customWidth="1"/>
    <col min="5135" max="5135" width="0.85546875" style="40" customWidth="1"/>
    <col min="5136" max="5136" width="10.28515625" style="40" customWidth="1"/>
    <col min="5137" max="5137" width="0.85546875" style="40" customWidth="1"/>
    <col min="5138" max="5138" width="10.28515625" style="40" customWidth="1"/>
    <col min="5139" max="5139" width="0.85546875" style="40" customWidth="1"/>
    <col min="5140" max="5140" width="10.28515625" style="40" customWidth="1"/>
    <col min="5141" max="5141" width="0.85546875" style="40" customWidth="1"/>
    <col min="5142" max="5142" width="10.28515625" style="40" customWidth="1"/>
    <col min="5143" max="5143" width="0.85546875" style="40" customWidth="1"/>
    <col min="5144" max="5144" width="10.28515625" style="40" customWidth="1"/>
    <col min="5145" max="5145" width="0.85546875" style="40" customWidth="1"/>
    <col min="5146" max="5146" width="10.28515625" style="40" customWidth="1"/>
    <col min="5147" max="5147" width="0.85546875" style="40" customWidth="1"/>
    <col min="5148" max="5148" width="10.28515625" style="40" customWidth="1"/>
    <col min="5149" max="5149" width="0.85546875" style="40" customWidth="1"/>
    <col min="5150" max="5150" width="10.28515625" style="40" customWidth="1"/>
    <col min="5151" max="5376" width="11.42578125" style="40"/>
    <col min="5377" max="5377" width="0.42578125" style="40" customWidth="1"/>
    <col min="5378" max="5378" width="3.140625" style="40" customWidth="1"/>
    <col min="5379" max="5379" width="0.5703125" style="40" customWidth="1"/>
    <col min="5380" max="5380" width="27" style="40" bestFit="1" customWidth="1"/>
    <col min="5381" max="5381" width="0.85546875" style="40" customWidth="1"/>
    <col min="5382" max="5382" width="10.28515625" style="40" customWidth="1"/>
    <col min="5383" max="5383" width="0.85546875" style="40" customWidth="1"/>
    <col min="5384" max="5384" width="10.28515625" style="40" customWidth="1"/>
    <col min="5385" max="5385" width="0.85546875" style="40" customWidth="1"/>
    <col min="5386" max="5386" width="10.28515625" style="40" customWidth="1"/>
    <col min="5387" max="5387" width="0.85546875" style="40" customWidth="1"/>
    <col min="5388" max="5388" width="10.28515625" style="40" customWidth="1"/>
    <col min="5389" max="5389" width="0.85546875" style="40" customWidth="1"/>
    <col min="5390" max="5390" width="10.28515625" style="40" customWidth="1"/>
    <col min="5391" max="5391" width="0.85546875" style="40" customWidth="1"/>
    <col min="5392" max="5392" width="10.28515625" style="40" customWidth="1"/>
    <col min="5393" max="5393" width="0.85546875" style="40" customWidth="1"/>
    <col min="5394" max="5394" width="10.28515625" style="40" customWidth="1"/>
    <col min="5395" max="5395" width="0.85546875" style="40" customWidth="1"/>
    <col min="5396" max="5396" width="10.28515625" style="40" customWidth="1"/>
    <col min="5397" max="5397" width="0.85546875" style="40" customWidth="1"/>
    <col min="5398" max="5398" width="10.28515625" style="40" customWidth="1"/>
    <col min="5399" max="5399" width="0.85546875" style="40" customWidth="1"/>
    <col min="5400" max="5400" width="10.28515625" style="40" customWidth="1"/>
    <col min="5401" max="5401" width="0.85546875" style="40" customWidth="1"/>
    <col min="5402" max="5402" width="10.28515625" style="40" customWidth="1"/>
    <col min="5403" max="5403" width="0.85546875" style="40" customWidth="1"/>
    <col min="5404" max="5404" width="10.28515625" style="40" customWidth="1"/>
    <col min="5405" max="5405" width="0.85546875" style="40" customWidth="1"/>
    <col min="5406" max="5406" width="10.28515625" style="40" customWidth="1"/>
    <col min="5407" max="5632" width="11.42578125" style="40"/>
    <col min="5633" max="5633" width="0.42578125" style="40" customWidth="1"/>
    <col min="5634" max="5634" width="3.140625" style="40" customWidth="1"/>
    <col min="5635" max="5635" width="0.5703125" style="40" customWidth="1"/>
    <col min="5636" max="5636" width="27" style="40" bestFit="1" customWidth="1"/>
    <col min="5637" max="5637" width="0.85546875" style="40" customWidth="1"/>
    <col min="5638" max="5638" width="10.28515625" style="40" customWidth="1"/>
    <col min="5639" max="5639" width="0.85546875" style="40" customWidth="1"/>
    <col min="5640" max="5640" width="10.28515625" style="40" customWidth="1"/>
    <col min="5641" max="5641" width="0.85546875" style="40" customWidth="1"/>
    <col min="5642" max="5642" width="10.28515625" style="40" customWidth="1"/>
    <col min="5643" max="5643" width="0.85546875" style="40" customWidth="1"/>
    <col min="5644" max="5644" width="10.28515625" style="40" customWidth="1"/>
    <col min="5645" max="5645" width="0.85546875" style="40" customWidth="1"/>
    <col min="5646" max="5646" width="10.28515625" style="40" customWidth="1"/>
    <col min="5647" max="5647" width="0.85546875" style="40" customWidth="1"/>
    <col min="5648" max="5648" width="10.28515625" style="40" customWidth="1"/>
    <col min="5649" max="5649" width="0.85546875" style="40" customWidth="1"/>
    <col min="5650" max="5650" width="10.28515625" style="40" customWidth="1"/>
    <col min="5651" max="5651" width="0.85546875" style="40" customWidth="1"/>
    <col min="5652" max="5652" width="10.28515625" style="40" customWidth="1"/>
    <col min="5653" max="5653" width="0.85546875" style="40" customWidth="1"/>
    <col min="5654" max="5654" width="10.28515625" style="40" customWidth="1"/>
    <col min="5655" max="5655" width="0.85546875" style="40" customWidth="1"/>
    <col min="5656" max="5656" width="10.28515625" style="40" customWidth="1"/>
    <col min="5657" max="5657" width="0.85546875" style="40" customWidth="1"/>
    <col min="5658" max="5658" width="10.28515625" style="40" customWidth="1"/>
    <col min="5659" max="5659" width="0.85546875" style="40" customWidth="1"/>
    <col min="5660" max="5660" width="10.28515625" style="40" customWidth="1"/>
    <col min="5661" max="5661" width="0.85546875" style="40" customWidth="1"/>
    <col min="5662" max="5662" width="10.28515625" style="40" customWidth="1"/>
    <col min="5663" max="5888" width="11.42578125" style="40"/>
    <col min="5889" max="5889" width="0.42578125" style="40" customWidth="1"/>
    <col min="5890" max="5890" width="3.140625" style="40" customWidth="1"/>
    <col min="5891" max="5891" width="0.5703125" style="40" customWidth="1"/>
    <col min="5892" max="5892" width="27" style="40" bestFit="1" customWidth="1"/>
    <col min="5893" max="5893" width="0.85546875" style="40" customWidth="1"/>
    <col min="5894" max="5894" width="10.28515625" style="40" customWidth="1"/>
    <col min="5895" max="5895" width="0.85546875" style="40" customWidth="1"/>
    <col min="5896" max="5896" width="10.28515625" style="40" customWidth="1"/>
    <col min="5897" max="5897" width="0.85546875" style="40" customWidth="1"/>
    <col min="5898" max="5898" width="10.28515625" style="40" customWidth="1"/>
    <col min="5899" max="5899" width="0.85546875" style="40" customWidth="1"/>
    <col min="5900" max="5900" width="10.28515625" style="40" customWidth="1"/>
    <col min="5901" max="5901" width="0.85546875" style="40" customWidth="1"/>
    <col min="5902" max="5902" width="10.28515625" style="40" customWidth="1"/>
    <col min="5903" max="5903" width="0.85546875" style="40" customWidth="1"/>
    <col min="5904" max="5904" width="10.28515625" style="40" customWidth="1"/>
    <col min="5905" max="5905" width="0.85546875" style="40" customWidth="1"/>
    <col min="5906" max="5906" width="10.28515625" style="40" customWidth="1"/>
    <col min="5907" max="5907" width="0.85546875" style="40" customWidth="1"/>
    <col min="5908" max="5908" width="10.28515625" style="40" customWidth="1"/>
    <col min="5909" max="5909" width="0.85546875" style="40" customWidth="1"/>
    <col min="5910" max="5910" width="10.28515625" style="40" customWidth="1"/>
    <col min="5911" max="5911" width="0.85546875" style="40" customWidth="1"/>
    <col min="5912" max="5912" width="10.28515625" style="40" customWidth="1"/>
    <col min="5913" max="5913" width="0.85546875" style="40" customWidth="1"/>
    <col min="5914" max="5914" width="10.28515625" style="40" customWidth="1"/>
    <col min="5915" max="5915" width="0.85546875" style="40" customWidth="1"/>
    <col min="5916" max="5916" width="10.28515625" style="40" customWidth="1"/>
    <col min="5917" max="5917" width="0.85546875" style="40" customWidth="1"/>
    <col min="5918" max="5918" width="10.28515625" style="40" customWidth="1"/>
    <col min="5919" max="6144" width="11.42578125" style="40"/>
    <col min="6145" max="6145" width="0.42578125" style="40" customWidth="1"/>
    <col min="6146" max="6146" width="3.140625" style="40" customWidth="1"/>
    <col min="6147" max="6147" width="0.5703125" style="40" customWidth="1"/>
    <col min="6148" max="6148" width="27" style="40" bestFit="1" customWidth="1"/>
    <col min="6149" max="6149" width="0.85546875" style="40" customWidth="1"/>
    <col min="6150" max="6150" width="10.28515625" style="40" customWidth="1"/>
    <col min="6151" max="6151" width="0.85546875" style="40" customWidth="1"/>
    <col min="6152" max="6152" width="10.28515625" style="40" customWidth="1"/>
    <col min="6153" max="6153" width="0.85546875" style="40" customWidth="1"/>
    <col min="6154" max="6154" width="10.28515625" style="40" customWidth="1"/>
    <col min="6155" max="6155" width="0.85546875" style="40" customWidth="1"/>
    <col min="6156" max="6156" width="10.28515625" style="40" customWidth="1"/>
    <col min="6157" max="6157" width="0.85546875" style="40" customWidth="1"/>
    <col min="6158" max="6158" width="10.28515625" style="40" customWidth="1"/>
    <col min="6159" max="6159" width="0.85546875" style="40" customWidth="1"/>
    <col min="6160" max="6160" width="10.28515625" style="40" customWidth="1"/>
    <col min="6161" max="6161" width="0.85546875" style="40" customWidth="1"/>
    <col min="6162" max="6162" width="10.28515625" style="40" customWidth="1"/>
    <col min="6163" max="6163" width="0.85546875" style="40" customWidth="1"/>
    <col min="6164" max="6164" width="10.28515625" style="40" customWidth="1"/>
    <col min="6165" max="6165" width="0.85546875" style="40" customWidth="1"/>
    <col min="6166" max="6166" width="10.28515625" style="40" customWidth="1"/>
    <col min="6167" max="6167" width="0.85546875" style="40" customWidth="1"/>
    <col min="6168" max="6168" width="10.28515625" style="40" customWidth="1"/>
    <col min="6169" max="6169" width="0.85546875" style="40" customWidth="1"/>
    <col min="6170" max="6170" width="10.28515625" style="40" customWidth="1"/>
    <col min="6171" max="6171" width="0.85546875" style="40" customWidth="1"/>
    <col min="6172" max="6172" width="10.28515625" style="40" customWidth="1"/>
    <col min="6173" max="6173" width="0.85546875" style="40" customWidth="1"/>
    <col min="6174" max="6174" width="10.28515625" style="40" customWidth="1"/>
    <col min="6175" max="6400" width="11.42578125" style="40"/>
    <col min="6401" max="6401" width="0.42578125" style="40" customWidth="1"/>
    <col min="6402" max="6402" width="3.140625" style="40" customWidth="1"/>
    <col min="6403" max="6403" width="0.5703125" style="40" customWidth="1"/>
    <col min="6404" max="6404" width="27" style="40" bestFit="1" customWidth="1"/>
    <col min="6405" max="6405" width="0.85546875" style="40" customWidth="1"/>
    <col min="6406" max="6406" width="10.28515625" style="40" customWidth="1"/>
    <col min="6407" max="6407" width="0.85546875" style="40" customWidth="1"/>
    <col min="6408" max="6408" width="10.28515625" style="40" customWidth="1"/>
    <col min="6409" max="6409" width="0.85546875" style="40" customWidth="1"/>
    <col min="6410" max="6410" width="10.28515625" style="40" customWidth="1"/>
    <col min="6411" max="6411" width="0.85546875" style="40" customWidth="1"/>
    <col min="6412" max="6412" width="10.28515625" style="40" customWidth="1"/>
    <col min="6413" max="6413" width="0.85546875" style="40" customWidth="1"/>
    <col min="6414" max="6414" width="10.28515625" style="40" customWidth="1"/>
    <col min="6415" max="6415" width="0.85546875" style="40" customWidth="1"/>
    <col min="6416" max="6416" width="10.28515625" style="40" customWidth="1"/>
    <col min="6417" max="6417" width="0.85546875" style="40" customWidth="1"/>
    <col min="6418" max="6418" width="10.28515625" style="40" customWidth="1"/>
    <col min="6419" max="6419" width="0.85546875" style="40" customWidth="1"/>
    <col min="6420" max="6420" width="10.28515625" style="40" customWidth="1"/>
    <col min="6421" max="6421" width="0.85546875" style="40" customWidth="1"/>
    <col min="6422" max="6422" width="10.28515625" style="40" customWidth="1"/>
    <col min="6423" max="6423" width="0.85546875" style="40" customWidth="1"/>
    <col min="6424" max="6424" width="10.28515625" style="40" customWidth="1"/>
    <col min="6425" max="6425" width="0.85546875" style="40" customWidth="1"/>
    <col min="6426" max="6426" width="10.28515625" style="40" customWidth="1"/>
    <col min="6427" max="6427" width="0.85546875" style="40" customWidth="1"/>
    <col min="6428" max="6428" width="10.28515625" style="40" customWidth="1"/>
    <col min="6429" max="6429" width="0.85546875" style="40" customWidth="1"/>
    <col min="6430" max="6430" width="10.28515625" style="40" customWidth="1"/>
    <col min="6431" max="6656" width="11.42578125" style="40"/>
    <col min="6657" max="6657" width="0.42578125" style="40" customWidth="1"/>
    <col min="6658" max="6658" width="3.140625" style="40" customWidth="1"/>
    <col min="6659" max="6659" width="0.5703125" style="40" customWidth="1"/>
    <col min="6660" max="6660" width="27" style="40" bestFit="1" customWidth="1"/>
    <col min="6661" max="6661" width="0.85546875" style="40" customWidth="1"/>
    <col min="6662" max="6662" width="10.28515625" style="40" customWidth="1"/>
    <col min="6663" max="6663" width="0.85546875" style="40" customWidth="1"/>
    <col min="6664" max="6664" width="10.28515625" style="40" customWidth="1"/>
    <col min="6665" max="6665" width="0.85546875" style="40" customWidth="1"/>
    <col min="6666" max="6666" width="10.28515625" style="40" customWidth="1"/>
    <col min="6667" max="6667" width="0.85546875" style="40" customWidth="1"/>
    <col min="6668" max="6668" width="10.28515625" style="40" customWidth="1"/>
    <col min="6669" max="6669" width="0.85546875" style="40" customWidth="1"/>
    <col min="6670" max="6670" width="10.28515625" style="40" customWidth="1"/>
    <col min="6671" max="6671" width="0.85546875" style="40" customWidth="1"/>
    <col min="6672" max="6672" width="10.28515625" style="40" customWidth="1"/>
    <col min="6673" max="6673" width="0.85546875" style="40" customWidth="1"/>
    <col min="6674" max="6674" width="10.28515625" style="40" customWidth="1"/>
    <col min="6675" max="6675" width="0.85546875" style="40" customWidth="1"/>
    <col min="6676" max="6676" width="10.28515625" style="40" customWidth="1"/>
    <col min="6677" max="6677" width="0.85546875" style="40" customWidth="1"/>
    <col min="6678" max="6678" width="10.28515625" style="40" customWidth="1"/>
    <col min="6679" max="6679" width="0.85546875" style="40" customWidth="1"/>
    <col min="6680" max="6680" width="10.28515625" style="40" customWidth="1"/>
    <col min="6681" max="6681" width="0.85546875" style="40" customWidth="1"/>
    <col min="6682" max="6682" width="10.28515625" style="40" customWidth="1"/>
    <col min="6683" max="6683" width="0.85546875" style="40" customWidth="1"/>
    <col min="6684" max="6684" width="10.28515625" style="40" customWidth="1"/>
    <col min="6685" max="6685" width="0.85546875" style="40" customWidth="1"/>
    <col min="6686" max="6686" width="10.28515625" style="40" customWidth="1"/>
    <col min="6687" max="6912" width="11.42578125" style="40"/>
    <col min="6913" max="6913" width="0.42578125" style="40" customWidth="1"/>
    <col min="6914" max="6914" width="3.140625" style="40" customWidth="1"/>
    <col min="6915" max="6915" width="0.5703125" style="40" customWidth="1"/>
    <col min="6916" max="6916" width="27" style="40" bestFit="1" customWidth="1"/>
    <col min="6917" max="6917" width="0.85546875" style="40" customWidth="1"/>
    <col min="6918" max="6918" width="10.28515625" style="40" customWidth="1"/>
    <col min="6919" max="6919" width="0.85546875" style="40" customWidth="1"/>
    <col min="6920" max="6920" width="10.28515625" style="40" customWidth="1"/>
    <col min="6921" max="6921" width="0.85546875" style="40" customWidth="1"/>
    <col min="6922" max="6922" width="10.28515625" style="40" customWidth="1"/>
    <col min="6923" max="6923" width="0.85546875" style="40" customWidth="1"/>
    <col min="6924" max="6924" width="10.28515625" style="40" customWidth="1"/>
    <col min="6925" max="6925" width="0.85546875" style="40" customWidth="1"/>
    <col min="6926" max="6926" width="10.28515625" style="40" customWidth="1"/>
    <col min="6927" max="6927" width="0.85546875" style="40" customWidth="1"/>
    <col min="6928" max="6928" width="10.28515625" style="40" customWidth="1"/>
    <col min="6929" max="6929" width="0.85546875" style="40" customWidth="1"/>
    <col min="6930" max="6930" width="10.28515625" style="40" customWidth="1"/>
    <col min="6931" max="6931" width="0.85546875" style="40" customWidth="1"/>
    <col min="6932" max="6932" width="10.28515625" style="40" customWidth="1"/>
    <col min="6933" max="6933" width="0.85546875" style="40" customWidth="1"/>
    <col min="6934" max="6934" width="10.28515625" style="40" customWidth="1"/>
    <col min="6935" max="6935" width="0.85546875" style="40" customWidth="1"/>
    <col min="6936" max="6936" width="10.28515625" style="40" customWidth="1"/>
    <col min="6937" max="6937" width="0.85546875" style="40" customWidth="1"/>
    <col min="6938" max="6938" width="10.28515625" style="40" customWidth="1"/>
    <col min="6939" max="6939" width="0.85546875" style="40" customWidth="1"/>
    <col min="6940" max="6940" width="10.28515625" style="40" customWidth="1"/>
    <col min="6941" max="6941" width="0.85546875" style="40" customWidth="1"/>
    <col min="6942" max="6942" width="10.28515625" style="40" customWidth="1"/>
    <col min="6943" max="7168" width="11.42578125" style="40"/>
    <col min="7169" max="7169" width="0.42578125" style="40" customWidth="1"/>
    <col min="7170" max="7170" width="3.140625" style="40" customWidth="1"/>
    <col min="7171" max="7171" width="0.5703125" style="40" customWidth="1"/>
    <col min="7172" max="7172" width="27" style="40" bestFit="1" customWidth="1"/>
    <col min="7173" max="7173" width="0.85546875" style="40" customWidth="1"/>
    <col min="7174" max="7174" width="10.28515625" style="40" customWidth="1"/>
    <col min="7175" max="7175" width="0.85546875" style="40" customWidth="1"/>
    <col min="7176" max="7176" width="10.28515625" style="40" customWidth="1"/>
    <col min="7177" max="7177" width="0.85546875" style="40" customWidth="1"/>
    <col min="7178" max="7178" width="10.28515625" style="40" customWidth="1"/>
    <col min="7179" max="7179" width="0.85546875" style="40" customWidth="1"/>
    <col min="7180" max="7180" width="10.28515625" style="40" customWidth="1"/>
    <col min="7181" max="7181" width="0.85546875" style="40" customWidth="1"/>
    <col min="7182" max="7182" width="10.28515625" style="40" customWidth="1"/>
    <col min="7183" max="7183" width="0.85546875" style="40" customWidth="1"/>
    <col min="7184" max="7184" width="10.28515625" style="40" customWidth="1"/>
    <col min="7185" max="7185" width="0.85546875" style="40" customWidth="1"/>
    <col min="7186" max="7186" width="10.28515625" style="40" customWidth="1"/>
    <col min="7187" max="7187" width="0.85546875" style="40" customWidth="1"/>
    <col min="7188" max="7188" width="10.28515625" style="40" customWidth="1"/>
    <col min="7189" max="7189" width="0.85546875" style="40" customWidth="1"/>
    <col min="7190" max="7190" width="10.28515625" style="40" customWidth="1"/>
    <col min="7191" max="7191" width="0.85546875" style="40" customWidth="1"/>
    <col min="7192" max="7192" width="10.28515625" style="40" customWidth="1"/>
    <col min="7193" max="7193" width="0.85546875" style="40" customWidth="1"/>
    <col min="7194" max="7194" width="10.28515625" style="40" customWidth="1"/>
    <col min="7195" max="7195" width="0.85546875" style="40" customWidth="1"/>
    <col min="7196" max="7196" width="10.28515625" style="40" customWidth="1"/>
    <col min="7197" max="7197" width="0.85546875" style="40" customWidth="1"/>
    <col min="7198" max="7198" width="10.28515625" style="40" customWidth="1"/>
    <col min="7199" max="7424" width="11.42578125" style="40"/>
    <col min="7425" max="7425" width="0.42578125" style="40" customWidth="1"/>
    <col min="7426" max="7426" width="3.140625" style="40" customWidth="1"/>
    <col min="7427" max="7427" width="0.5703125" style="40" customWidth="1"/>
    <col min="7428" max="7428" width="27" style="40" bestFit="1" customWidth="1"/>
    <col min="7429" max="7429" width="0.85546875" style="40" customWidth="1"/>
    <col min="7430" max="7430" width="10.28515625" style="40" customWidth="1"/>
    <col min="7431" max="7431" width="0.85546875" style="40" customWidth="1"/>
    <col min="7432" max="7432" width="10.28515625" style="40" customWidth="1"/>
    <col min="7433" max="7433" width="0.85546875" style="40" customWidth="1"/>
    <col min="7434" max="7434" width="10.28515625" style="40" customWidth="1"/>
    <col min="7435" max="7435" width="0.85546875" style="40" customWidth="1"/>
    <col min="7436" max="7436" width="10.28515625" style="40" customWidth="1"/>
    <col min="7437" max="7437" width="0.85546875" style="40" customWidth="1"/>
    <col min="7438" max="7438" width="10.28515625" style="40" customWidth="1"/>
    <col min="7439" max="7439" width="0.85546875" style="40" customWidth="1"/>
    <col min="7440" max="7440" width="10.28515625" style="40" customWidth="1"/>
    <col min="7441" max="7441" width="0.85546875" style="40" customWidth="1"/>
    <col min="7442" max="7442" width="10.28515625" style="40" customWidth="1"/>
    <col min="7443" max="7443" width="0.85546875" style="40" customWidth="1"/>
    <col min="7444" max="7444" width="10.28515625" style="40" customWidth="1"/>
    <col min="7445" max="7445" width="0.85546875" style="40" customWidth="1"/>
    <col min="7446" max="7446" width="10.28515625" style="40" customWidth="1"/>
    <col min="7447" max="7447" width="0.85546875" style="40" customWidth="1"/>
    <col min="7448" max="7448" width="10.28515625" style="40" customWidth="1"/>
    <col min="7449" max="7449" width="0.85546875" style="40" customWidth="1"/>
    <col min="7450" max="7450" width="10.28515625" style="40" customWidth="1"/>
    <col min="7451" max="7451" width="0.85546875" style="40" customWidth="1"/>
    <col min="7452" max="7452" width="10.28515625" style="40" customWidth="1"/>
    <col min="7453" max="7453" width="0.85546875" style="40" customWidth="1"/>
    <col min="7454" max="7454" width="10.28515625" style="40" customWidth="1"/>
    <col min="7455" max="7680" width="11.42578125" style="40"/>
    <col min="7681" max="7681" width="0.42578125" style="40" customWidth="1"/>
    <col min="7682" max="7682" width="3.140625" style="40" customWidth="1"/>
    <col min="7683" max="7683" width="0.5703125" style="40" customWidth="1"/>
    <col min="7684" max="7684" width="27" style="40" bestFit="1" customWidth="1"/>
    <col min="7685" max="7685" width="0.85546875" style="40" customWidth="1"/>
    <col min="7686" max="7686" width="10.28515625" style="40" customWidth="1"/>
    <col min="7687" max="7687" width="0.85546875" style="40" customWidth="1"/>
    <col min="7688" max="7688" width="10.28515625" style="40" customWidth="1"/>
    <col min="7689" max="7689" width="0.85546875" style="40" customWidth="1"/>
    <col min="7690" max="7690" width="10.28515625" style="40" customWidth="1"/>
    <col min="7691" max="7691" width="0.85546875" style="40" customWidth="1"/>
    <col min="7692" max="7692" width="10.28515625" style="40" customWidth="1"/>
    <col min="7693" max="7693" width="0.85546875" style="40" customWidth="1"/>
    <col min="7694" max="7694" width="10.28515625" style="40" customWidth="1"/>
    <col min="7695" max="7695" width="0.85546875" style="40" customWidth="1"/>
    <col min="7696" max="7696" width="10.28515625" style="40" customWidth="1"/>
    <col min="7697" max="7697" width="0.85546875" style="40" customWidth="1"/>
    <col min="7698" max="7698" width="10.28515625" style="40" customWidth="1"/>
    <col min="7699" max="7699" width="0.85546875" style="40" customWidth="1"/>
    <col min="7700" max="7700" width="10.28515625" style="40" customWidth="1"/>
    <col min="7701" max="7701" width="0.85546875" style="40" customWidth="1"/>
    <col min="7702" max="7702" width="10.28515625" style="40" customWidth="1"/>
    <col min="7703" max="7703" width="0.85546875" style="40" customWidth="1"/>
    <col min="7704" max="7704" width="10.28515625" style="40" customWidth="1"/>
    <col min="7705" max="7705" width="0.85546875" style="40" customWidth="1"/>
    <col min="7706" max="7706" width="10.28515625" style="40" customWidth="1"/>
    <col min="7707" max="7707" width="0.85546875" style="40" customWidth="1"/>
    <col min="7708" max="7708" width="10.28515625" style="40" customWidth="1"/>
    <col min="7709" max="7709" width="0.85546875" style="40" customWidth="1"/>
    <col min="7710" max="7710" width="10.28515625" style="40" customWidth="1"/>
    <col min="7711" max="7936" width="11.42578125" style="40"/>
    <col min="7937" max="7937" width="0.42578125" style="40" customWidth="1"/>
    <col min="7938" max="7938" width="3.140625" style="40" customWidth="1"/>
    <col min="7939" max="7939" width="0.5703125" style="40" customWidth="1"/>
    <col min="7940" max="7940" width="27" style="40" bestFit="1" customWidth="1"/>
    <col min="7941" max="7941" width="0.85546875" style="40" customWidth="1"/>
    <col min="7942" max="7942" width="10.28515625" style="40" customWidth="1"/>
    <col min="7943" max="7943" width="0.85546875" style="40" customWidth="1"/>
    <col min="7944" max="7944" width="10.28515625" style="40" customWidth="1"/>
    <col min="7945" max="7945" width="0.85546875" style="40" customWidth="1"/>
    <col min="7946" max="7946" width="10.28515625" style="40" customWidth="1"/>
    <col min="7947" max="7947" width="0.85546875" style="40" customWidth="1"/>
    <col min="7948" max="7948" width="10.28515625" style="40" customWidth="1"/>
    <col min="7949" max="7949" width="0.85546875" style="40" customWidth="1"/>
    <col min="7950" max="7950" width="10.28515625" style="40" customWidth="1"/>
    <col min="7951" max="7951" width="0.85546875" style="40" customWidth="1"/>
    <col min="7952" max="7952" width="10.28515625" style="40" customWidth="1"/>
    <col min="7953" max="7953" width="0.85546875" style="40" customWidth="1"/>
    <col min="7954" max="7954" width="10.28515625" style="40" customWidth="1"/>
    <col min="7955" max="7955" width="0.85546875" style="40" customWidth="1"/>
    <col min="7956" max="7956" width="10.28515625" style="40" customWidth="1"/>
    <col min="7957" max="7957" width="0.85546875" style="40" customWidth="1"/>
    <col min="7958" max="7958" width="10.28515625" style="40" customWidth="1"/>
    <col min="7959" max="7959" width="0.85546875" style="40" customWidth="1"/>
    <col min="7960" max="7960" width="10.28515625" style="40" customWidth="1"/>
    <col min="7961" max="7961" width="0.85546875" style="40" customWidth="1"/>
    <col min="7962" max="7962" width="10.28515625" style="40" customWidth="1"/>
    <col min="7963" max="7963" width="0.85546875" style="40" customWidth="1"/>
    <col min="7964" max="7964" width="10.28515625" style="40" customWidth="1"/>
    <col min="7965" max="7965" width="0.85546875" style="40" customWidth="1"/>
    <col min="7966" max="7966" width="10.28515625" style="40" customWidth="1"/>
    <col min="7967" max="8192" width="11.42578125" style="40"/>
    <col min="8193" max="8193" width="0.42578125" style="40" customWidth="1"/>
    <col min="8194" max="8194" width="3.140625" style="40" customWidth="1"/>
    <col min="8195" max="8195" width="0.5703125" style="40" customWidth="1"/>
    <col min="8196" max="8196" width="27" style="40" bestFit="1" customWidth="1"/>
    <col min="8197" max="8197" width="0.85546875" style="40" customWidth="1"/>
    <col min="8198" max="8198" width="10.28515625" style="40" customWidth="1"/>
    <col min="8199" max="8199" width="0.85546875" style="40" customWidth="1"/>
    <col min="8200" max="8200" width="10.28515625" style="40" customWidth="1"/>
    <col min="8201" max="8201" width="0.85546875" style="40" customWidth="1"/>
    <col min="8202" max="8202" width="10.28515625" style="40" customWidth="1"/>
    <col min="8203" max="8203" width="0.85546875" style="40" customWidth="1"/>
    <col min="8204" max="8204" width="10.28515625" style="40" customWidth="1"/>
    <col min="8205" max="8205" width="0.85546875" style="40" customWidth="1"/>
    <col min="8206" max="8206" width="10.28515625" style="40" customWidth="1"/>
    <col min="8207" max="8207" width="0.85546875" style="40" customWidth="1"/>
    <col min="8208" max="8208" width="10.28515625" style="40" customWidth="1"/>
    <col min="8209" max="8209" width="0.85546875" style="40" customWidth="1"/>
    <col min="8210" max="8210" width="10.28515625" style="40" customWidth="1"/>
    <col min="8211" max="8211" width="0.85546875" style="40" customWidth="1"/>
    <col min="8212" max="8212" width="10.28515625" style="40" customWidth="1"/>
    <col min="8213" max="8213" width="0.85546875" style="40" customWidth="1"/>
    <col min="8214" max="8214" width="10.28515625" style="40" customWidth="1"/>
    <col min="8215" max="8215" width="0.85546875" style="40" customWidth="1"/>
    <col min="8216" max="8216" width="10.28515625" style="40" customWidth="1"/>
    <col min="8217" max="8217" width="0.85546875" style="40" customWidth="1"/>
    <col min="8218" max="8218" width="10.28515625" style="40" customWidth="1"/>
    <col min="8219" max="8219" width="0.85546875" style="40" customWidth="1"/>
    <col min="8220" max="8220" width="10.28515625" style="40" customWidth="1"/>
    <col min="8221" max="8221" width="0.85546875" style="40" customWidth="1"/>
    <col min="8222" max="8222" width="10.28515625" style="40" customWidth="1"/>
    <col min="8223" max="8448" width="11.42578125" style="40"/>
    <col min="8449" max="8449" width="0.42578125" style="40" customWidth="1"/>
    <col min="8450" max="8450" width="3.140625" style="40" customWidth="1"/>
    <col min="8451" max="8451" width="0.5703125" style="40" customWidth="1"/>
    <col min="8452" max="8452" width="27" style="40" bestFit="1" customWidth="1"/>
    <col min="8453" max="8453" width="0.85546875" style="40" customWidth="1"/>
    <col min="8454" max="8454" width="10.28515625" style="40" customWidth="1"/>
    <col min="8455" max="8455" width="0.85546875" style="40" customWidth="1"/>
    <col min="8456" max="8456" width="10.28515625" style="40" customWidth="1"/>
    <col min="8457" max="8457" width="0.85546875" style="40" customWidth="1"/>
    <col min="8458" max="8458" width="10.28515625" style="40" customWidth="1"/>
    <col min="8459" max="8459" width="0.85546875" style="40" customWidth="1"/>
    <col min="8460" max="8460" width="10.28515625" style="40" customWidth="1"/>
    <col min="8461" max="8461" width="0.85546875" style="40" customWidth="1"/>
    <col min="8462" max="8462" width="10.28515625" style="40" customWidth="1"/>
    <col min="8463" max="8463" width="0.85546875" style="40" customWidth="1"/>
    <col min="8464" max="8464" width="10.28515625" style="40" customWidth="1"/>
    <col min="8465" max="8465" width="0.85546875" style="40" customWidth="1"/>
    <col min="8466" max="8466" width="10.28515625" style="40" customWidth="1"/>
    <col min="8467" max="8467" width="0.85546875" style="40" customWidth="1"/>
    <col min="8468" max="8468" width="10.28515625" style="40" customWidth="1"/>
    <col min="8469" max="8469" width="0.85546875" style="40" customWidth="1"/>
    <col min="8470" max="8470" width="10.28515625" style="40" customWidth="1"/>
    <col min="8471" max="8471" width="0.85546875" style="40" customWidth="1"/>
    <col min="8472" max="8472" width="10.28515625" style="40" customWidth="1"/>
    <col min="8473" max="8473" width="0.85546875" style="40" customWidth="1"/>
    <col min="8474" max="8474" width="10.28515625" style="40" customWidth="1"/>
    <col min="8475" max="8475" width="0.85546875" style="40" customWidth="1"/>
    <col min="8476" max="8476" width="10.28515625" style="40" customWidth="1"/>
    <col min="8477" max="8477" width="0.85546875" style="40" customWidth="1"/>
    <col min="8478" max="8478" width="10.28515625" style="40" customWidth="1"/>
    <col min="8479" max="8704" width="11.42578125" style="40"/>
    <col min="8705" max="8705" width="0.42578125" style="40" customWidth="1"/>
    <col min="8706" max="8706" width="3.140625" style="40" customWidth="1"/>
    <col min="8707" max="8707" width="0.5703125" style="40" customWidth="1"/>
    <col min="8708" max="8708" width="27" style="40" bestFit="1" customWidth="1"/>
    <col min="8709" max="8709" width="0.85546875" style="40" customWidth="1"/>
    <col min="8710" max="8710" width="10.28515625" style="40" customWidth="1"/>
    <col min="8711" max="8711" width="0.85546875" style="40" customWidth="1"/>
    <col min="8712" max="8712" width="10.28515625" style="40" customWidth="1"/>
    <col min="8713" max="8713" width="0.85546875" style="40" customWidth="1"/>
    <col min="8714" max="8714" width="10.28515625" style="40" customWidth="1"/>
    <col min="8715" max="8715" width="0.85546875" style="40" customWidth="1"/>
    <col min="8716" max="8716" width="10.28515625" style="40" customWidth="1"/>
    <col min="8717" max="8717" width="0.85546875" style="40" customWidth="1"/>
    <col min="8718" max="8718" width="10.28515625" style="40" customWidth="1"/>
    <col min="8719" max="8719" width="0.85546875" style="40" customWidth="1"/>
    <col min="8720" max="8720" width="10.28515625" style="40" customWidth="1"/>
    <col min="8721" max="8721" width="0.85546875" style="40" customWidth="1"/>
    <col min="8722" max="8722" width="10.28515625" style="40" customWidth="1"/>
    <col min="8723" max="8723" width="0.85546875" style="40" customWidth="1"/>
    <col min="8724" max="8724" width="10.28515625" style="40" customWidth="1"/>
    <col min="8725" max="8725" width="0.85546875" style="40" customWidth="1"/>
    <col min="8726" max="8726" width="10.28515625" style="40" customWidth="1"/>
    <col min="8727" max="8727" width="0.85546875" style="40" customWidth="1"/>
    <col min="8728" max="8728" width="10.28515625" style="40" customWidth="1"/>
    <col min="8729" max="8729" width="0.85546875" style="40" customWidth="1"/>
    <col min="8730" max="8730" width="10.28515625" style="40" customWidth="1"/>
    <col min="8731" max="8731" width="0.85546875" style="40" customWidth="1"/>
    <col min="8732" max="8732" width="10.28515625" style="40" customWidth="1"/>
    <col min="8733" max="8733" width="0.85546875" style="40" customWidth="1"/>
    <col min="8734" max="8734" width="10.28515625" style="40" customWidth="1"/>
    <col min="8735" max="8960" width="11.42578125" style="40"/>
    <col min="8961" max="8961" width="0.42578125" style="40" customWidth="1"/>
    <col min="8962" max="8962" width="3.140625" style="40" customWidth="1"/>
    <col min="8963" max="8963" width="0.5703125" style="40" customWidth="1"/>
    <col min="8964" max="8964" width="27" style="40" bestFit="1" customWidth="1"/>
    <col min="8965" max="8965" width="0.85546875" style="40" customWidth="1"/>
    <col min="8966" max="8966" width="10.28515625" style="40" customWidth="1"/>
    <col min="8967" max="8967" width="0.85546875" style="40" customWidth="1"/>
    <col min="8968" max="8968" width="10.28515625" style="40" customWidth="1"/>
    <col min="8969" max="8969" width="0.85546875" style="40" customWidth="1"/>
    <col min="8970" max="8970" width="10.28515625" style="40" customWidth="1"/>
    <col min="8971" max="8971" width="0.85546875" style="40" customWidth="1"/>
    <col min="8972" max="8972" width="10.28515625" style="40" customWidth="1"/>
    <col min="8973" max="8973" width="0.85546875" style="40" customWidth="1"/>
    <col min="8974" max="8974" width="10.28515625" style="40" customWidth="1"/>
    <col min="8975" max="8975" width="0.85546875" style="40" customWidth="1"/>
    <col min="8976" max="8976" width="10.28515625" style="40" customWidth="1"/>
    <col min="8977" max="8977" width="0.85546875" style="40" customWidth="1"/>
    <col min="8978" max="8978" width="10.28515625" style="40" customWidth="1"/>
    <col min="8979" max="8979" width="0.85546875" style="40" customWidth="1"/>
    <col min="8980" max="8980" width="10.28515625" style="40" customWidth="1"/>
    <col min="8981" max="8981" width="0.85546875" style="40" customWidth="1"/>
    <col min="8982" max="8982" width="10.28515625" style="40" customWidth="1"/>
    <col min="8983" max="8983" width="0.85546875" style="40" customWidth="1"/>
    <col min="8984" max="8984" width="10.28515625" style="40" customWidth="1"/>
    <col min="8985" max="8985" width="0.85546875" style="40" customWidth="1"/>
    <col min="8986" max="8986" width="10.28515625" style="40" customWidth="1"/>
    <col min="8987" max="8987" width="0.85546875" style="40" customWidth="1"/>
    <col min="8988" max="8988" width="10.28515625" style="40" customWidth="1"/>
    <col min="8989" max="8989" width="0.85546875" style="40" customWidth="1"/>
    <col min="8990" max="8990" width="10.28515625" style="40" customWidth="1"/>
    <col min="8991" max="9216" width="11.42578125" style="40"/>
    <col min="9217" max="9217" width="0.42578125" style="40" customWidth="1"/>
    <col min="9218" max="9218" width="3.140625" style="40" customWidth="1"/>
    <col min="9219" max="9219" width="0.5703125" style="40" customWidth="1"/>
    <col min="9220" max="9220" width="27" style="40" bestFit="1" customWidth="1"/>
    <col min="9221" max="9221" width="0.85546875" style="40" customWidth="1"/>
    <col min="9222" max="9222" width="10.28515625" style="40" customWidth="1"/>
    <col min="9223" max="9223" width="0.85546875" style="40" customWidth="1"/>
    <col min="9224" max="9224" width="10.28515625" style="40" customWidth="1"/>
    <col min="9225" max="9225" width="0.85546875" style="40" customWidth="1"/>
    <col min="9226" max="9226" width="10.28515625" style="40" customWidth="1"/>
    <col min="9227" max="9227" width="0.85546875" style="40" customWidth="1"/>
    <col min="9228" max="9228" width="10.28515625" style="40" customWidth="1"/>
    <col min="9229" max="9229" width="0.85546875" style="40" customWidth="1"/>
    <col min="9230" max="9230" width="10.28515625" style="40" customWidth="1"/>
    <col min="9231" max="9231" width="0.85546875" style="40" customWidth="1"/>
    <col min="9232" max="9232" width="10.28515625" style="40" customWidth="1"/>
    <col min="9233" max="9233" width="0.85546875" style="40" customWidth="1"/>
    <col min="9234" max="9234" width="10.28515625" style="40" customWidth="1"/>
    <col min="9235" max="9235" width="0.85546875" style="40" customWidth="1"/>
    <col min="9236" max="9236" width="10.28515625" style="40" customWidth="1"/>
    <col min="9237" max="9237" width="0.85546875" style="40" customWidth="1"/>
    <col min="9238" max="9238" width="10.28515625" style="40" customWidth="1"/>
    <col min="9239" max="9239" width="0.85546875" style="40" customWidth="1"/>
    <col min="9240" max="9240" width="10.28515625" style="40" customWidth="1"/>
    <col min="9241" max="9241" width="0.85546875" style="40" customWidth="1"/>
    <col min="9242" max="9242" width="10.28515625" style="40" customWidth="1"/>
    <col min="9243" max="9243" width="0.85546875" style="40" customWidth="1"/>
    <col min="9244" max="9244" width="10.28515625" style="40" customWidth="1"/>
    <col min="9245" max="9245" width="0.85546875" style="40" customWidth="1"/>
    <col min="9246" max="9246" width="10.28515625" style="40" customWidth="1"/>
    <col min="9247" max="9472" width="11.42578125" style="40"/>
    <col min="9473" max="9473" width="0.42578125" style="40" customWidth="1"/>
    <col min="9474" max="9474" width="3.140625" style="40" customWidth="1"/>
    <col min="9475" max="9475" width="0.5703125" style="40" customWidth="1"/>
    <col min="9476" max="9476" width="27" style="40" bestFit="1" customWidth="1"/>
    <col min="9477" max="9477" width="0.85546875" style="40" customWidth="1"/>
    <col min="9478" max="9478" width="10.28515625" style="40" customWidth="1"/>
    <col min="9479" max="9479" width="0.85546875" style="40" customWidth="1"/>
    <col min="9480" max="9480" width="10.28515625" style="40" customWidth="1"/>
    <col min="9481" max="9481" width="0.85546875" style="40" customWidth="1"/>
    <col min="9482" max="9482" width="10.28515625" style="40" customWidth="1"/>
    <col min="9483" max="9483" width="0.85546875" style="40" customWidth="1"/>
    <col min="9484" max="9484" width="10.28515625" style="40" customWidth="1"/>
    <col min="9485" max="9485" width="0.85546875" style="40" customWidth="1"/>
    <col min="9486" max="9486" width="10.28515625" style="40" customWidth="1"/>
    <col min="9487" max="9487" width="0.85546875" style="40" customWidth="1"/>
    <col min="9488" max="9488" width="10.28515625" style="40" customWidth="1"/>
    <col min="9489" max="9489" width="0.85546875" style="40" customWidth="1"/>
    <col min="9490" max="9490" width="10.28515625" style="40" customWidth="1"/>
    <col min="9491" max="9491" width="0.85546875" style="40" customWidth="1"/>
    <col min="9492" max="9492" width="10.28515625" style="40" customWidth="1"/>
    <col min="9493" max="9493" width="0.85546875" style="40" customWidth="1"/>
    <col min="9494" max="9494" width="10.28515625" style="40" customWidth="1"/>
    <col min="9495" max="9495" width="0.85546875" style="40" customWidth="1"/>
    <col min="9496" max="9496" width="10.28515625" style="40" customWidth="1"/>
    <col min="9497" max="9497" width="0.85546875" style="40" customWidth="1"/>
    <col min="9498" max="9498" width="10.28515625" style="40" customWidth="1"/>
    <col min="9499" max="9499" width="0.85546875" style="40" customWidth="1"/>
    <col min="9500" max="9500" width="10.28515625" style="40" customWidth="1"/>
    <col min="9501" max="9501" width="0.85546875" style="40" customWidth="1"/>
    <col min="9502" max="9502" width="10.28515625" style="40" customWidth="1"/>
    <col min="9503" max="9728" width="11.42578125" style="40"/>
    <col min="9729" max="9729" width="0.42578125" style="40" customWidth="1"/>
    <col min="9730" max="9730" width="3.140625" style="40" customWidth="1"/>
    <col min="9731" max="9731" width="0.5703125" style="40" customWidth="1"/>
    <col min="9732" max="9732" width="27" style="40" bestFit="1" customWidth="1"/>
    <col min="9733" max="9733" width="0.85546875" style="40" customWidth="1"/>
    <col min="9734" max="9734" width="10.28515625" style="40" customWidth="1"/>
    <col min="9735" max="9735" width="0.85546875" style="40" customWidth="1"/>
    <col min="9736" max="9736" width="10.28515625" style="40" customWidth="1"/>
    <col min="9737" max="9737" width="0.85546875" style="40" customWidth="1"/>
    <col min="9738" max="9738" width="10.28515625" style="40" customWidth="1"/>
    <col min="9739" max="9739" width="0.85546875" style="40" customWidth="1"/>
    <col min="9740" max="9740" width="10.28515625" style="40" customWidth="1"/>
    <col min="9741" max="9741" width="0.85546875" style="40" customWidth="1"/>
    <col min="9742" max="9742" width="10.28515625" style="40" customWidth="1"/>
    <col min="9743" max="9743" width="0.85546875" style="40" customWidth="1"/>
    <col min="9744" max="9744" width="10.28515625" style="40" customWidth="1"/>
    <col min="9745" max="9745" width="0.85546875" style="40" customWidth="1"/>
    <col min="9746" max="9746" width="10.28515625" style="40" customWidth="1"/>
    <col min="9747" max="9747" width="0.85546875" style="40" customWidth="1"/>
    <col min="9748" max="9748" width="10.28515625" style="40" customWidth="1"/>
    <col min="9749" max="9749" width="0.85546875" style="40" customWidth="1"/>
    <col min="9750" max="9750" width="10.28515625" style="40" customWidth="1"/>
    <col min="9751" max="9751" width="0.85546875" style="40" customWidth="1"/>
    <col min="9752" max="9752" width="10.28515625" style="40" customWidth="1"/>
    <col min="9753" max="9753" width="0.85546875" style="40" customWidth="1"/>
    <col min="9754" max="9754" width="10.28515625" style="40" customWidth="1"/>
    <col min="9755" max="9755" width="0.85546875" style="40" customWidth="1"/>
    <col min="9756" max="9756" width="10.28515625" style="40" customWidth="1"/>
    <col min="9757" max="9757" width="0.85546875" style="40" customWidth="1"/>
    <col min="9758" max="9758" width="10.28515625" style="40" customWidth="1"/>
    <col min="9759" max="9984" width="11.42578125" style="40"/>
    <col min="9985" max="9985" width="0.42578125" style="40" customWidth="1"/>
    <col min="9986" max="9986" width="3.140625" style="40" customWidth="1"/>
    <col min="9987" max="9987" width="0.5703125" style="40" customWidth="1"/>
    <col min="9988" max="9988" width="27" style="40" bestFit="1" customWidth="1"/>
    <col min="9989" max="9989" width="0.85546875" style="40" customWidth="1"/>
    <col min="9990" max="9990" width="10.28515625" style="40" customWidth="1"/>
    <col min="9991" max="9991" width="0.85546875" style="40" customWidth="1"/>
    <col min="9992" max="9992" width="10.28515625" style="40" customWidth="1"/>
    <col min="9993" max="9993" width="0.85546875" style="40" customWidth="1"/>
    <col min="9994" max="9994" width="10.28515625" style="40" customWidth="1"/>
    <col min="9995" max="9995" width="0.85546875" style="40" customWidth="1"/>
    <col min="9996" max="9996" width="10.28515625" style="40" customWidth="1"/>
    <col min="9997" max="9997" width="0.85546875" style="40" customWidth="1"/>
    <col min="9998" max="9998" width="10.28515625" style="40" customWidth="1"/>
    <col min="9999" max="9999" width="0.85546875" style="40" customWidth="1"/>
    <col min="10000" max="10000" width="10.28515625" style="40" customWidth="1"/>
    <col min="10001" max="10001" width="0.85546875" style="40" customWidth="1"/>
    <col min="10002" max="10002" width="10.28515625" style="40" customWidth="1"/>
    <col min="10003" max="10003" width="0.85546875" style="40" customWidth="1"/>
    <col min="10004" max="10004" width="10.28515625" style="40" customWidth="1"/>
    <col min="10005" max="10005" width="0.85546875" style="40" customWidth="1"/>
    <col min="10006" max="10006" width="10.28515625" style="40" customWidth="1"/>
    <col min="10007" max="10007" width="0.85546875" style="40" customWidth="1"/>
    <col min="10008" max="10008" width="10.28515625" style="40" customWidth="1"/>
    <col min="10009" max="10009" width="0.85546875" style="40" customWidth="1"/>
    <col min="10010" max="10010" width="10.28515625" style="40" customWidth="1"/>
    <col min="10011" max="10011" width="0.85546875" style="40" customWidth="1"/>
    <col min="10012" max="10012" width="10.28515625" style="40" customWidth="1"/>
    <col min="10013" max="10013" width="0.85546875" style="40" customWidth="1"/>
    <col min="10014" max="10014" width="10.28515625" style="40" customWidth="1"/>
    <col min="10015" max="10240" width="11.42578125" style="40"/>
    <col min="10241" max="10241" width="0.42578125" style="40" customWidth="1"/>
    <col min="10242" max="10242" width="3.140625" style="40" customWidth="1"/>
    <col min="10243" max="10243" width="0.5703125" style="40" customWidth="1"/>
    <col min="10244" max="10244" width="27" style="40" bestFit="1" customWidth="1"/>
    <col min="10245" max="10245" width="0.85546875" style="40" customWidth="1"/>
    <col min="10246" max="10246" width="10.28515625" style="40" customWidth="1"/>
    <col min="10247" max="10247" width="0.85546875" style="40" customWidth="1"/>
    <col min="10248" max="10248" width="10.28515625" style="40" customWidth="1"/>
    <col min="10249" max="10249" width="0.85546875" style="40" customWidth="1"/>
    <col min="10250" max="10250" width="10.28515625" style="40" customWidth="1"/>
    <col min="10251" max="10251" width="0.85546875" style="40" customWidth="1"/>
    <col min="10252" max="10252" width="10.28515625" style="40" customWidth="1"/>
    <col min="10253" max="10253" width="0.85546875" style="40" customWidth="1"/>
    <col min="10254" max="10254" width="10.28515625" style="40" customWidth="1"/>
    <col min="10255" max="10255" width="0.85546875" style="40" customWidth="1"/>
    <col min="10256" max="10256" width="10.28515625" style="40" customWidth="1"/>
    <col min="10257" max="10257" width="0.85546875" style="40" customWidth="1"/>
    <col min="10258" max="10258" width="10.28515625" style="40" customWidth="1"/>
    <col min="10259" max="10259" width="0.85546875" style="40" customWidth="1"/>
    <col min="10260" max="10260" width="10.28515625" style="40" customWidth="1"/>
    <col min="10261" max="10261" width="0.85546875" style="40" customWidth="1"/>
    <col min="10262" max="10262" width="10.28515625" style="40" customWidth="1"/>
    <col min="10263" max="10263" width="0.85546875" style="40" customWidth="1"/>
    <col min="10264" max="10264" width="10.28515625" style="40" customWidth="1"/>
    <col min="10265" max="10265" width="0.85546875" style="40" customWidth="1"/>
    <col min="10266" max="10266" width="10.28515625" style="40" customWidth="1"/>
    <col min="10267" max="10267" width="0.85546875" style="40" customWidth="1"/>
    <col min="10268" max="10268" width="10.28515625" style="40" customWidth="1"/>
    <col min="10269" max="10269" width="0.85546875" style="40" customWidth="1"/>
    <col min="10270" max="10270" width="10.28515625" style="40" customWidth="1"/>
    <col min="10271" max="10496" width="11.42578125" style="40"/>
    <col min="10497" max="10497" width="0.42578125" style="40" customWidth="1"/>
    <col min="10498" max="10498" width="3.140625" style="40" customWidth="1"/>
    <col min="10499" max="10499" width="0.5703125" style="40" customWidth="1"/>
    <col min="10500" max="10500" width="27" style="40" bestFit="1" customWidth="1"/>
    <col min="10501" max="10501" width="0.85546875" style="40" customWidth="1"/>
    <col min="10502" max="10502" width="10.28515625" style="40" customWidth="1"/>
    <col min="10503" max="10503" width="0.85546875" style="40" customWidth="1"/>
    <col min="10504" max="10504" width="10.28515625" style="40" customWidth="1"/>
    <col min="10505" max="10505" width="0.85546875" style="40" customWidth="1"/>
    <col min="10506" max="10506" width="10.28515625" style="40" customWidth="1"/>
    <col min="10507" max="10507" width="0.85546875" style="40" customWidth="1"/>
    <col min="10508" max="10508" width="10.28515625" style="40" customWidth="1"/>
    <col min="10509" max="10509" width="0.85546875" style="40" customWidth="1"/>
    <col min="10510" max="10510" width="10.28515625" style="40" customWidth="1"/>
    <col min="10511" max="10511" width="0.85546875" style="40" customWidth="1"/>
    <col min="10512" max="10512" width="10.28515625" style="40" customWidth="1"/>
    <col min="10513" max="10513" width="0.85546875" style="40" customWidth="1"/>
    <col min="10514" max="10514" width="10.28515625" style="40" customWidth="1"/>
    <col min="10515" max="10515" width="0.85546875" style="40" customWidth="1"/>
    <col min="10516" max="10516" width="10.28515625" style="40" customWidth="1"/>
    <col min="10517" max="10517" width="0.85546875" style="40" customWidth="1"/>
    <col min="10518" max="10518" width="10.28515625" style="40" customWidth="1"/>
    <col min="10519" max="10519" width="0.85546875" style="40" customWidth="1"/>
    <col min="10520" max="10520" width="10.28515625" style="40" customWidth="1"/>
    <col min="10521" max="10521" width="0.85546875" style="40" customWidth="1"/>
    <col min="10522" max="10522" width="10.28515625" style="40" customWidth="1"/>
    <col min="10523" max="10523" width="0.85546875" style="40" customWidth="1"/>
    <col min="10524" max="10524" width="10.28515625" style="40" customWidth="1"/>
    <col min="10525" max="10525" width="0.85546875" style="40" customWidth="1"/>
    <col min="10526" max="10526" width="10.28515625" style="40" customWidth="1"/>
    <col min="10527" max="10752" width="11.42578125" style="40"/>
    <col min="10753" max="10753" width="0.42578125" style="40" customWidth="1"/>
    <col min="10754" max="10754" width="3.140625" style="40" customWidth="1"/>
    <col min="10755" max="10755" width="0.5703125" style="40" customWidth="1"/>
    <col min="10756" max="10756" width="27" style="40" bestFit="1" customWidth="1"/>
    <col min="10757" max="10757" width="0.85546875" style="40" customWidth="1"/>
    <col min="10758" max="10758" width="10.28515625" style="40" customWidth="1"/>
    <col min="10759" max="10759" width="0.85546875" style="40" customWidth="1"/>
    <col min="10760" max="10760" width="10.28515625" style="40" customWidth="1"/>
    <col min="10761" max="10761" width="0.85546875" style="40" customWidth="1"/>
    <col min="10762" max="10762" width="10.28515625" style="40" customWidth="1"/>
    <col min="10763" max="10763" width="0.85546875" style="40" customWidth="1"/>
    <col min="10764" max="10764" width="10.28515625" style="40" customWidth="1"/>
    <col min="10765" max="10765" width="0.85546875" style="40" customWidth="1"/>
    <col min="10766" max="10766" width="10.28515625" style="40" customWidth="1"/>
    <col min="10767" max="10767" width="0.85546875" style="40" customWidth="1"/>
    <col min="10768" max="10768" width="10.28515625" style="40" customWidth="1"/>
    <col min="10769" max="10769" width="0.85546875" style="40" customWidth="1"/>
    <col min="10770" max="10770" width="10.28515625" style="40" customWidth="1"/>
    <col min="10771" max="10771" width="0.85546875" style="40" customWidth="1"/>
    <col min="10772" max="10772" width="10.28515625" style="40" customWidth="1"/>
    <col min="10773" max="10773" width="0.85546875" style="40" customWidth="1"/>
    <col min="10774" max="10774" width="10.28515625" style="40" customWidth="1"/>
    <col min="10775" max="10775" width="0.85546875" style="40" customWidth="1"/>
    <col min="10776" max="10776" width="10.28515625" style="40" customWidth="1"/>
    <col min="10777" max="10777" width="0.85546875" style="40" customWidth="1"/>
    <col min="10778" max="10778" width="10.28515625" style="40" customWidth="1"/>
    <col min="10779" max="10779" width="0.85546875" style="40" customWidth="1"/>
    <col min="10780" max="10780" width="10.28515625" style="40" customWidth="1"/>
    <col min="10781" max="10781" width="0.85546875" style="40" customWidth="1"/>
    <col min="10782" max="10782" width="10.28515625" style="40" customWidth="1"/>
    <col min="10783" max="11008" width="11.42578125" style="40"/>
    <col min="11009" max="11009" width="0.42578125" style="40" customWidth="1"/>
    <col min="11010" max="11010" width="3.140625" style="40" customWidth="1"/>
    <col min="11011" max="11011" width="0.5703125" style="40" customWidth="1"/>
    <col min="11012" max="11012" width="27" style="40" bestFit="1" customWidth="1"/>
    <col min="11013" max="11013" width="0.85546875" style="40" customWidth="1"/>
    <col min="11014" max="11014" width="10.28515625" style="40" customWidth="1"/>
    <col min="11015" max="11015" width="0.85546875" style="40" customWidth="1"/>
    <col min="11016" max="11016" width="10.28515625" style="40" customWidth="1"/>
    <col min="11017" max="11017" width="0.85546875" style="40" customWidth="1"/>
    <col min="11018" max="11018" width="10.28515625" style="40" customWidth="1"/>
    <col min="11019" max="11019" width="0.85546875" style="40" customWidth="1"/>
    <col min="11020" max="11020" width="10.28515625" style="40" customWidth="1"/>
    <col min="11021" max="11021" width="0.85546875" style="40" customWidth="1"/>
    <col min="11022" max="11022" width="10.28515625" style="40" customWidth="1"/>
    <col min="11023" max="11023" width="0.85546875" style="40" customWidth="1"/>
    <col min="11024" max="11024" width="10.28515625" style="40" customWidth="1"/>
    <col min="11025" max="11025" width="0.85546875" style="40" customWidth="1"/>
    <col min="11026" max="11026" width="10.28515625" style="40" customWidth="1"/>
    <col min="11027" max="11027" width="0.85546875" style="40" customWidth="1"/>
    <col min="11028" max="11028" width="10.28515625" style="40" customWidth="1"/>
    <col min="11029" max="11029" width="0.85546875" style="40" customWidth="1"/>
    <col min="11030" max="11030" width="10.28515625" style="40" customWidth="1"/>
    <col min="11031" max="11031" width="0.85546875" style="40" customWidth="1"/>
    <col min="11032" max="11032" width="10.28515625" style="40" customWidth="1"/>
    <col min="11033" max="11033" width="0.85546875" style="40" customWidth="1"/>
    <col min="11034" max="11034" width="10.28515625" style="40" customWidth="1"/>
    <col min="11035" max="11035" width="0.85546875" style="40" customWidth="1"/>
    <col min="11036" max="11036" width="10.28515625" style="40" customWidth="1"/>
    <col min="11037" max="11037" width="0.85546875" style="40" customWidth="1"/>
    <col min="11038" max="11038" width="10.28515625" style="40" customWidth="1"/>
    <col min="11039" max="11264" width="11.42578125" style="40"/>
    <col min="11265" max="11265" width="0.42578125" style="40" customWidth="1"/>
    <col min="11266" max="11266" width="3.140625" style="40" customWidth="1"/>
    <col min="11267" max="11267" width="0.5703125" style="40" customWidth="1"/>
    <col min="11268" max="11268" width="27" style="40" bestFit="1" customWidth="1"/>
    <col min="11269" max="11269" width="0.85546875" style="40" customWidth="1"/>
    <col min="11270" max="11270" width="10.28515625" style="40" customWidth="1"/>
    <col min="11271" max="11271" width="0.85546875" style="40" customWidth="1"/>
    <col min="11272" max="11272" width="10.28515625" style="40" customWidth="1"/>
    <col min="11273" max="11273" width="0.85546875" style="40" customWidth="1"/>
    <col min="11274" max="11274" width="10.28515625" style="40" customWidth="1"/>
    <col min="11275" max="11275" width="0.85546875" style="40" customWidth="1"/>
    <col min="11276" max="11276" width="10.28515625" style="40" customWidth="1"/>
    <col min="11277" max="11277" width="0.85546875" style="40" customWidth="1"/>
    <col min="11278" max="11278" width="10.28515625" style="40" customWidth="1"/>
    <col min="11279" max="11279" width="0.85546875" style="40" customWidth="1"/>
    <col min="11280" max="11280" width="10.28515625" style="40" customWidth="1"/>
    <col min="11281" max="11281" width="0.85546875" style="40" customWidth="1"/>
    <col min="11282" max="11282" width="10.28515625" style="40" customWidth="1"/>
    <col min="11283" max="11283" width="0.85546875" style="40" customWidth="1"/>
    <col min="11284" max="11284" width="10.28515625" style="40" customWidth="1"/>
    <col min="11285" max="11285" width="0.85546875" style="40" customWidth="1"/>
    <col min="11286" max="11286" width="10.28515625" style="40" customWidth="1"/>
    <col min="11287" max="11287" width="0.85546875" style="40" customWidth="1"/>
    <col min="11288" max="11288" width="10.28515625" style="40" customWidth="1"/>
    <col min="11289" max="11289" width="0.85546875" style="40" customWidth="1"/>
    <col min="11290" max="11290" width="10.28515625" style="40" customWidth="1"/>
    <col min="11291" max="11291" width="0.85546875" style="40" customWidth="1"/>
    <col min="11292" max="11292" width="10.28515625" style="40" customWidth="1"/>
    <col min="11293" max="11293" width="0.85546875" style="40" customWidth="1"/>
    <col min="11294" max="11294" width="10.28515625" style="40" customWidth="1"/>
    <col min="11295" max="11520" width="11.42578125" style="40"/>
    <col min="11521" max="11521" width="0.42578125" style="40" customWidth="1"/>
    <col min="11522" max="11522" width="3.140625" style="40" customWidth="1"/>
    <col min="11523" max="11523" width="0.5703125" style="40" customWidth="1"/>
    <col min="11524" max="11524" width="27" style="40" bestFit="1" customWidth="1"/>
    <col min="11525" max="11525" width="0.85546875" style="40" customWidth="1"/>
    <col min="11526" max="11526" width="10.28515625" style="40" customWidth="1"/>
    <col min="11527" max="11527" width="0.85546875" style="40" customWidth="1"/>
    <col min="11528" max="11528" width="10.28515625" style="40" customWidth="1"/>
    <col min="11529" max="11529" width="0.85546875" style="40" customWidth="1"/>
    <col min="11530" max="11530" width="10.28515625" style="40" customWidth="1"/>
    <col min="11531" max="11531" width="0.85546875" style="40" customWidth="1"/>
    <col min="11532" max="11532" width="10.28515625" style="40" customWidth="1"/>
    <col min="11533" max="11533" width="0.85546875" style="40" customWidth="1"/>
    <col min="11534" max="11534" width="10.28515625" style="40" customWidth="1"/>
    <col min="11535" max="11535" width="0.85546875" style="40" customWidth="1"/>
    <col min="11536" max="11536" width="10.28515625" style="40" customWidth="1"/>
    <col min="11537" max="11537" width="0.85546875" style="40" customWidth="1"/>
    <col min="11538" max="11538" width="10.28515625" style="40" customWidth="1"/>
    <col min="11539" max="11539" width="0.85546875" style="40" customWidth="1"/>
    <col min="11540" max="11540" width="10.28515625" style="40" customWidth="1"/>
    <col min="11541" max="11541" width="0.85546875" style="40" customWidth="1"/>
    <col min="11542" max="11542" width="10.28515625" style="40" customWidth="1"/>
    <col min="11543" max="11543" width="0.85546875" style="40" customWidth="1"/>
    <col min="11544" max="11544" width="10.28515625" style="40" customWidth="1"/>
    <col min="11545" max="11545" width="0.85546875" style="40" customWidth="1"/>
    <col min="11546" max="11546" width="10.28515625" style="40" customWidth="1"/>
    <col min="11547" max="11547" width="0.85546875" style="40" customWidth="1"/>
    <col min="11548" max="11548" width="10.28515625" style="40" customWidth="1"/>
    <col min="11549" max="11549" width="0.85546875" style="40" customWidth="1"/>
    <col min="11550" max="11550" width="10.28515625" style="40" customWidth="1"/>
    <col min="11551" max="11776" width="11.42578125" style="40"/>
    <col min="11777" max="11777" width="0.42578125" style="40" customWidth="1"/>
    <col min="11778" max="11778" width="3.140625" style="40" customWidth="1"/>
    <col min="11779" max="11779" width="0.5703125" style="40" customWidth="1"/>
    <col min="11780" max="11780" width="27" style="40" bestFit="1" customWidth="1"/>
    <col min="11781" max="11781" width="0.85546875" style="40" customWidth="1"/>
    <col min="11782" max="11782" width="10.28515625" style="40" customWidth="1"/>
    <col min="11783" max="11783" width="0.85546875" style="40" customWidth="1"/>
    <col min="11784" max="11784" width="10.28515625" style="40" customWidth="1"/>
    <col min="11785" max="11785" width="0.85546875" style="40" customWidth="1"/>
    <col min="11786" max="11786" width="10.28515625" style="40" customWidth="1"/>
    <col min="11787" max="11787" width="0.85546875" style="40" customWidth="1"/>
    <col min="11788" max="11788" width="10.28515625" style="40" customWidth="1"/>
    <col min="11789" max="11789" width="0.85546875" style="40" customWidth="1"/>
    <col min="11790" max="11790" width="10.28515625" style="40" customWidth="1"/>
    <col min="11791" max="11791" width="0.85546875" style="40" customWidth="1"/>
    <col min="11792" max="11792" width="10.28515625" style="40" customWidth="1"/>
    <col min="11793" max="11793" width="0.85546875" style="40" customWidth="1"/>
    <col min="11794" max="11794" width="10.28515625" style="40" customWidth="1"/>
    <col min="11795" max="11795" width="0.85546875" style="40" customWidth="1"/>
    <col min="11796" max="11796" width="10.28515625" style="40" customWidth="1"/>
    <col min="11797" max="11797" width="0.85546875" style="40" customWidth="1"/>
    <col min="11798" max="11798" width="10.28515625" style="40" customWidth="1"/>
    <col min="11799" max="11799" width="0.85546875" style="40" customWidth="1"/>
    <col min="11800" max="11800" width="10.28515625" style="40" customWidth="1"/>
    <col min="11801" max="11801" width="0.85546875" style="40" customWidth="1"/>
    <col min="11802" max="11802" width="10.28515625" style="40" customWidth="1"/>
    <col min="11803" max="11803" width="0.85546875" style="40" customWidth="1"/>
    <col min="11804" max="11804" width="10.28515625" style="40" customWidth="1"/>
    <col min="11805" max="11805" width="0.85546875" style="40" customWidth="1"/>
    <col min="11806" max="11806" width="10.28515625" style="40" customWidth="1"/>
    <col min="11807" max="12032" width="11.42578125" style="40"/>
    <col min="12033" max="12033" width="0.42578125" style="40" customWidth="1"/>
    <col min="12034" max="12034" width="3.140625" style="40" customWidth="1"/>
    <col min="12035" max="12035" width="0.5703125" style="40" customWidth="1"/>
    <col min="12036" max="12036" width="27" style="40" bestFit="1" customWidth="1"/>
    <col min="12037" max="12037" width="0.85546875" style="40" customWidth="1"/>
    <col min="12038" max="12038" width="10.28515625" style="40" customWidth="1"/>
    <col min="12039" max="12039" width="0.85546875" style="40" customWidth="1"/>
    <col min="12040" max="12040" width="10.28515625" style="40" customWidth="1"/>
    <col min="12041" max="12041" width="0.85546875" style="40" customWidth="1"/>
    <col min="12042" max="12042" width="10.28515625" style="40" customWidth="1"/>
    <col min="12043" max="12043" width="0.85546875" style="40" customWidth="1"/>
    <col min="12044" max="12044" width="10.28515625" style="40" customWidth="1"/>
    <col min="12045" max="12045" width="0.85546875" style="40" customWidth="1"/>
    <col min="12046" max="12046" width="10.28515625" style="40" customWidth="1"/>
    <col min="12047" max="12047" width="0.85546875" style="40" customWidth="1"/>
    <col min="12048" max="12048" width="10.28515625" style="40" customWidth="1"/>
    <col min="12049" max="12049" width="0.85546875" style="40" customWidth="1"/>
    <col min="12050" max="12050" width="10.28515625" style="40" customWidth="1"/>
    <col min="12051" max="12051" width="0.85546875" style="40" customWidth="1"/>
    <col min="12052" max="12052" width="10.28515625" style="40" customWidth="1"/>
    <col min="12053" max="12053" width="0.85546875" style="40" customWidth="1"/>
    <col min="12054" max="12054" width="10.28515625" style="40" customWidth="1"/>
    <col min="12055" max="12055" width="0.85546875" style="40" customWidth="1"/>
    <col min="12056" max="12056" width="10.28515625" style="40" customWidth="1"/>
    <col min="12057" max="12057" width="0.85546875" style="40" customWidth="1"/>
    <col min="12058" max="12058" width="10.28515625" style="40" customWidth="1"/>
    <col min="12059" max="12059" width="0.85546875" style="40" customWidth="1"/>
    <col min="12060" max="12060" width="10.28515625" style="40" customWidth="1"/>
    <col min="12061" max="12061" width="0.85546875" style="40" customWidth="1"/>
    <col min="12062" max="12062" width="10.28515625" style="40" customWidth="1"/>
    <col min="12063" max="12288" width="11.42578125" style="40"/>
    <col min="12289" max="12289" width="0.42578125" style="40" customWidth="1"/>
    <col min="12290" max="12290" width="3.140625" style="40" customWidth="1"/>
    <col min="12291" max="12291" width="0.5703125" style="40" customWidth="1"/>
    <col min="12292" max="12292" width="27" style="40" bestFit="1" customWidth="1"/>
    <col min="12293" max="12293" width="0.85546875" style="40" customWidth="1"/>
    <col min="12294" max="12294" width="10.28515625" style="40" customWidth="1"/>
    <col min="12295" max="12295" width="0.85546875" style="40" customWidth="1"/>
    <col min="12296" max="12296" width="10.28515625" style="40" customWidth="1"/>
    <col min="12297" max="12297" width="0.85546875" style="40" customWidth="1"/>
    <col min="12298" max="12298" width="10.28515625" style="40" customWidth="1"/>
    <col min="12299" max="12299" width="0.85546875" style="40" customWidth="1"/>
    <col min="12300" max="12300" width="10.28515625" style="40" customWidth="1"/>
    <col min="12301" max="12301" width="0.85546875" style="40" customWidth="1"/>
    <col min="12302" max="12302" width="10.28515625" style="40" customWidth="1"/>
    <col min="12303" max="12303" width="0.85546875" style="40" customWidth="1"/>
    <col min="12304" max="12304" width="10.28515625" style="40" customWidth="1"/>
    <col min="12305" max="12305" width="0.85546875" style="40" customWidth="1"/>
    <col min="12306" max="12306" width="10.28515625" style="40" customWidth="1"/>
    <col min="12307" max="12307" width="0.85546875" style="40" customWidth="1"/>
    <col min="12308" max="12308" width="10.28515625" style="40" customWidth="1"/>
    <col min="12309" max="12309" width="0.85546875" style="40" customWidth="1"/>
    <col min="12310" max="12310" width="10.28515625" style="40" customWidth="1"/>
    <col min="12311" max="12311" width="0.85546875" style="40" customWidth="1"/>
    <col min="12312" max="12312" width="10.28515625" style="40" customWidth="1"/>
    <col min="12313" max="12313" width="0.85546875" style="40" customWidth="1"/>
    <col min="12314" max="12314" width="10.28515625" style="40" customWidth="1"/>
    <col min="12315" max="12315" width="0.85546875" style="40" customWidth="1"/>
    <col min="12316" max="12316" width="10.28515625" style="40" customWidth="1"/>
    <col min="12317" max="12317" width="0.85546875" style="40" customWidth="1"/>
    <col min="12318" max="12318" width="10.28515625" style="40" customWidth="1"/>
    <col min="12319" max="12544" width="11.42578125" style="40"/>
    <col min="12545" max="12545" width="0.42578125" style="40" customWidth="1"/>
    <col min="12546" max="12546" width="3.140625" style="40" customWidth="1"/>
    <col min="12547" max="12547" width="0.5703125" style="40" customWidth="1"/>
    <col min="12548" max="12548" width="27" style="40" bestFit="1" customWidth="1"/>
    <col min="12549" max="12549" width="0.85546875" style="40" customWidth="1"/>
    <col min="12550" max="12550" width="10.28515625" style="40" customWidth="1"/>
    <col min="12551" max="12551" width="0.85546875" style="40" customWidth="1"/>
    <col min="12552" max="12552" width="10.28515625" style="40" customWidth="1"/>
    <col min="12553" max="12553" width="0.85546875" style="40" customWidth="1"/>
    <col min="12554" max="12554" width="10.28515625" style="40" customWidth="1"/>
    <col min="12555" max="12555" width="0.85546875" style="40" customWidth="1"/>
    <col min="12556" max="12556" width="10.28515625" style="40" customWidth="1"/>
    <col min="12557" max="12557" width="0.85546875" style="40" customWidth="1"/>
    <col min="12558" max="12558" width="10.28515625" style="40" customWidth="1"/>
    <col min="12559" max="12559" width="0.85546875" style="40" customWidth="1"/>
    <col min="12560" max="12560" width="10.28515625" style="40" customWidth="1"/>
    <col min="12561" max="12561" width="0.85546875" style="40" customWidth="1"/>
    <col min="12562" max="12562" width="10.28515625" style="40" customWidth="1"/>
    <col min="12563" max="12563" width="0.85546875" style="40" customWidth="1"/>
    <col min="12564" max="12564" width="10.28515625" style="40" customWidth="1"/>
    <col min="12565" max="12565" width="0.85546875" style="40" customWidth="1"/>
    <col min="12566" max="12566" width="10.28515625" style="40" customWidth="1"/>
    <col min="12567" max="12567" width="0.85546875" style="40" customWidth="1"/>
    <col min="12568" max="12568" width="10.28515625" style="40" customWidth="1"/>
    <col min="12569" max="12569" width="0.85546875" style="40" customWidth="1"/>
    <col min="12570" max="12570" width="10.28515625" style="40" customWidth="1"/>
    <col min="12571" max="12571" width="0.85546875" style="40" customWidth="1"/>
    <col min="12572" max="12572" width="10.28515625" style="40" customWidth="1"/>
    <col min="12573" max="12573" width="0.85546875" style="40" customWidth="1"/>
    <col min="12574" max="12574" width="10.28515625" style="40" customWidth="1"/>
    <col min="12575" max="12800" width="11.42578125" style="40"/>
    <col min="12801" max="12801" width="0.42578125" style="40" customWidth="1"/>
    <col min="12802" max="12802" width="3.140625" style="40" customWidth="1"/>
    <col min="12803" max="12803" width="0.5703125" style="40" customWidth="1"/>
    <col min="12804" max="12804" width="27" style="40" bestFit="1" customWidth="1"/>
    <col min="12805" max="12805" width="0.85546875" style="40" customWidth="1"/>
    <col min="12806" max="12806" width="10.28515625" style="40" customWidth="1"/>
    <col min="12807" max="12807" width="0.85546875" style="40" customWidth="1"/>
    <col min="12808" max="12808" width="10.28515625" style="40" customWidth="1"/>
    <col min="12809" max="12809" width="0.85546875" style="40" customWidth="1"/>
    <col min="12810" max="12810" width="10.28515625" style="40" customWidth="1"/>
    <col min="12811" max="12811" width="0.85546875" style="40" customWidth="1"/>
    <col min="12812" max="12812" width="10.28515625" style="40" customWidth="1"/>
    <col min="12813" max="12813" width="0.85546875" style="40" customWidth="1"/>
    <col min="12814" max="12814" width="10.28515625" style="40" customWidth="1"/>
    <col min="12815" max="12815" width="0.85546875" style="40" customWidth="1"/>
    <col min="12816" max="12816" width="10.28515625" style="40" customWidth="1"/>
    <col min="12817" max="12817" width="0.85546875" style="40" customWidth="1"/>
    <col min="12818" max="12818" width="10.28515625" style="40" customWidth="1"/>
    <col min="12819" max="12819" width="0.85546875" style="40" customWidth="1"/>
    <col min="12820" max="12820" width="10.28515625" style="40" customWidth="1"/>
    <col min="12821" max="12821" width="0.85546875" style="40" customWidth="1"/>
    <col min="12822" max="12822" width="10.28515625" style="40" customWidth="1"/>
    <col min="12823" max="12823" width="0.85546875" style="40" customWidth="1"/>
    <col min="12824" max="12824" width="10.28515625" style="40" customWidth="1"/>
    <col min="12825" max="12825" width="0.85546875" style="40" customWidth="1"/>
    <col min="12826" max="12826" width="10.28515625" style="40" customWidth="1"/>
    <col min="12827" max="12827" width="0.85546875" style="40" customWidth="1"/>
    <col min="12828" max="12828" width="10.28515625" style="40" customWidth="1"/>
    <col min="12829" max="12829" width="0.85546875" style="40" customWidth="1"/>
    <col min="12830" max="12830" width="10.28515625" style="40" customWidth="1"/>
    <col min="12831" max="13056" width="11.42578125" style="40"/>
    <col min="13057" max="13057" width="0.42578125" style="40" customWidth="1"/>
    <col min="13058" max="13058" width="3.140625" style="40" customWidth="1"/>
    <col min="13059" max="13059" width="0.5703125" style="40" customWidth="1"/>
    <col min="13060" max="13060" width="27" style="40" bestFit="1" customWidth="1"/>
    <col min="13061" max="13061" width="0.85546875" style="40" customWidth="1"/>
    <col min="13062" max="13062" width="10.28515625" style="40" customWidth="1"/>
    <col min="13063" max="13063" width="0.85546875" style="40" customWidth="1"/>
    <col min="13064" max="13064" width="10.28515625" style="40" customWidth="1"/>
    <col min="13065" max="13065" width="0.85546875" style="40" customWidth="1"/>
    <col min="13066" max="13066" width="10.28515625" style="40" customWidth="1"/>
    <col min="13067" max="13067" width="0.85546875" style="40" customWidth="1"/>
    <col min="13068" max="13068" width="10.28515625" style="40" customWidth="1"/>
    <col min="13069" max="13069" width="0.85546875" style="40" customWidth="1"/>
    <col min="13070" max="13070" width="10.28515625" style="40" customWidth="1"/>
    <col min="13071" max="13071" width="0.85546875" style="40" customWidth="1"/>
    <col min="13072" max="13072" width="10.28515625" style="40" customWidth="1"/>
    <col min="13073" max="13073" width="0.85546875" style="40" customWidth="1"/>
    <col min="13074" max="13074" width="10.28515625" style="40" customWidth="1"/>
    <col min="13075" max="13075" width="0.85546875" style="40" customWidth="1"/>
    <col min="13076" max="13076" width="10.28515625" style="40" customWidth="1"/>
    <col min="13077" max="13077" width="0.85546875" style="40" customWidth="1"/>
    <col min="13078" max="13078" width="10.28515625" style="40" customWidth="1"/>
    <col min="13079" max="13079" width="0.85546875" style="40" customWidth="1"/>
    <col min="13080" max="13080" width="10.28515625" style="40" customWidth="1"/>
    <col min="13081" max="13081" width="0.85546875" style="40" customWidth="1"/>
    <col min="13082" max="13082" width="10.28515625" style="40" customWidth="1"/>
    <col min="13083" max="13083" width="0.85546875" style="40" customWidth="1"/>
    <col min="13084" max="13084" width="10.28515625" style="40" customWidth="1"/>
    <col min="13085" max="13085" width="0.85546875" style="40" customWidth="1"/>
    <col min="13086" max="13086" width="10.28515625" style="40" customWidth="1"/>
    <col min="13087" max="13312" width="11.42578125" style="40"/>
    <col min="13313" max="13313" width="0.42578125" style="40" customWidth="1"/>
    <col min="13314" max="13314" width="3.140625" style="40" customWidth="1"/>
    <col min="13315" max="13315" width="0.5703125" style="40" customWidth="1"/>
    <col min="13316" max="13316" width="27" style="40" bestFit="1" customWidth="1"/>
    <col min="13317" max="13317" width="0.85546875" style="40" customWidth="1"/>
    <col min="13318" max="13318" width="10.28515625" style="40" customWidth="1"/>
    <col min="13319" max="13319" width="0.85546875" style="40" customWidth="1"/>
    <col min="13320" max="13320" width="10.28515625" style="40" customWidth="1"/>
    <col min="13321" max="13321" width="0.85546875" style="40" customWidth="1"/>
    <col min="13322" max="13322" width="10.28515625" style="40" customWidth="1"/>
    <col min="13323" max="13323" width="0.85546875" style="40" customWidth="1"/>
    <col min="13324" max="13324" width="10.28515625" style="40" customWidth="1"/>
    <col min="13325" max="13325" width="0.85546875" style="40" customWidth="1"/>
    <col min="13326" max="13326" width="10.28515625" style="40" customWidth="1"/>
    <col min="13327" max="13327" width="0.85546875" style="40" customWidth="1"/>
    <col min="13328" max="13328" width="10.28515625" style="40" customWidth="1"/>
    <col min="13329" max="13329" width="0.85546875" style="40" customWidth="1"/>
    <col min="13330" max="13330" width="10.28515625" style="40" customWidth="1"/>
    <col min="13331" max="13331" width="0.85546875" style="40" customWidth="1"/>
    <col min="13332" max="13332" width="10.28515625" style="40" customWidth="1"/>
    <col min="13333" max="13333" width="0.85546875" style="40" customWidth="1"/>
    <col min="13334" max="13334" width="10.28515625" style="40" customWidth="1"/>
    <col min="13335" max="13335" width="0.85546875" style="40" customWidth="1"/>
    <col min="13336" max="13336" width="10.28515625" style="40" customWidth="1"/>
    <col min="13337" max="13337" width="0.85546875" style="40" customWidth="1"/>
    <col min="13338" max="13338" width="10.28515625" style="40" customWidth="1"/>
    <col min="13339" max="13339" width="0.85546875" style="40" customWidth="1"/>
    <col min="13340" max="13340" width="10.28515625" style="40" customWidth="1"/>
    <col min="13341" max="13341" width="0.85546875" style="40" customWidth="1"/>
    <col min="13342" max="13342" width="10.28515625" style="40" customWidth="1"/>
    <col min="13343" max="13568" width="11.42578125" style="40"/>
    <col min="13569" max="13569" width="0.42578125" style="40" customWidth="1"/>
    <col min="13570" max="13570" width="3.140625" style="40" customWidth="1"/>
    <col min="13571" max="13571" width="0.5703125" style="40" customWidth="1"/>
    <col min="13572" max="13572" width="27" style="40" bestFit="1" customWidth="1"/>
    <col min="13573" max="13573" width="0.85546875" style="40" customWidth="1"/>
    <col min="13574" max="13574" width="10.28515625" style="40" customWidth="1"/>
    <col min="13575" max="13575" width="0.85546875" style="40" customWidth="1"/>
    <col min="13576" max="13576" width="10.28515625" style="40" customWidth="1"/>
    <col min="13577" max="13577" width="0.85546875" style="40" customWidth="1"/>
    <col min="13578" max="13578" width="10.28515625" style="40" customWidth="1"/>
    <col min="13579" max="13579" width="0.85546875" style="40" customWidth="1"/>
    <col min="13580" max="13580" width="10.28515625" style="40" customWidth="1"/>
    <col min="13581" max="13581" width="0.85546875" style="40" customWidth="1"/>
    <col min="13582" max="13582" width="10.28515625" style="40" customWidth="1"/>
    <col min="13583" max="13583" width="0.85546875" style="40" customWidth="1"/>
    <col min="13584" max="13584" width="10.28515625" style="40" customWidth="1"/>
    <col min="13585" max="13585" width="0.85546875" style="40" customWidth="1"/>
    <col min="13586" max="13586" width="10.28515625" style="40" customWidth="1"/>
    <col min="13587" max="13587" width="0.85546875" style="40" customWidth="1"/>
    <col min="13588" max="13588" width="10.28515625" style="40" customWidth="1"/>
    <col min="13589" max="13589" width="0.85546875" style="40" customWidth="1"/>
    <col min="13590" max="13590" width="10.28515625" style="40" customWidth="1"/>
    <col min="13591" max="13591" width="0.85546875" style="40" customWidth="1"/>
    <col min="13592" max="13592" width="10.28515625" style="40" customWidth="1"/>
    <col min="13593" max="13593" width="0.85546875" style="40" customWidth="1"/>
    <col min="13594" max="13594" width="10.28515625" style="40" customWidth="1"/>
    <col min="13595" max="13595" width="0.85546875" style="40" customWidth="1"/>
    <col min="13596" max="13596" width="10.28515625" style="40" customWidth="1"/>
    <col min="13597" max="13597" width="0.85546875" style="40" customWidth="1"/>
    <col min="13598" max="13598" width="10.28515625" style="40" customWidth="1"/>
    <col min="13599" max="13824" width="11.42578125" style="40"/>
    <col min="13825" max="13825" width="0.42578125" style="40" customWidth="1"/>
    <col min="13826" max="13826" width="3.140625" style="40" customWidth="1"/>
    <col min="13827" max="13827" width="0.5703125" style="40" customWidth="1"/>
    <col min="13828" max="13828" width="27" style="40" bestFit="1" customWidth="1"/>
    <col min="13829" max="13829" width="0.85546875" style="40" customWidth="1"/>
    <col min="13830" max="13830" width="10.28515625" style="40" customWidth="1"/>
    <col min="13831" max="13831" width="0.85546875" style="40" customWidth="1"/>
    <col min="13832" max="13832" width="10.28515625" style="40" customWidth="1"/>
    <col min="13833" max="13833" width="0.85546875" style="40" customWidth="1"/>
    <col min="13834" max="13834" width="10.28515625" style="40" customWidth="1"/>
    <col min="13835" max="13835" width="0.85546875" style="40" customWidth="1"/>
    <col min="13836" max="13836" width="10.28515625" style="40" customWidth="1"/>
    <col min="13837" max="13837" width="0.85546875" style="40" customWidth="1"/>
    <col min="13838" max="13838" width="10.28515625" style="40" customWidth="1"/>
    <col min="13839" max="13839" width="0.85546875" style="40" customWidth="1"/>
    <col min="13840" max="13840" width="10.28515625" style="40" customWidth="1"/>
    <col min="13841" max="13841" width="0.85546875" style="40" customWidth="1"/>
    <col min="13842" max="13842" width="10.28515625" style="40" customWidth="1"/>
    <col min="13843" max="13843" width="0.85546875" style="40" customWidth="1"/>
    <col min="13844" max="13844" width="10.28515625" style="40" customWidth="1"/>
    <col min="13845" max="13845" width="0.85546875" style="40" customWidth="1"/>
    <col min="13846" max="13846" width="10.28515625" style="40" customWidth="1"/>
    <col min="13847" max="13847" width="0.85546875" style="40" customWidth="1"/>
    <col min="13848" max="13848" width="10.28515625" style="40" customWidth="1"/>
    <col min="13849" max="13849" width="0.85546875" style="40" customWidth="1"/>
    <col min="13850" max="13850" width="10.28515625" style="40" customWidth="1"/>
    <col min="13851" max="13851" width="0.85546875" style="40" customWidth="1"/>
    <col min="13852" max="13852" width="10.28515625" style="40" customWidth="1"/>
    <col min="13853" max="13853" width="0.85546875" style="40" customWidth="1"/>
    <col min="13854" max="13854" width="10.28515625" style="40" customWidth="1"/>
    <col min="13855" max="14080" width="11.42578125" style="40"/>
    <col min="14081" max="14081" width="0.42578125" style="40" customWidth="1"/>
    <col min="14082" max="14082" width="3.140625" style="40" customWidth="1"/>
    <col min="14083" max="14083" width="0.5703125" style="40" customWidth="1"/>
    <col min="14084" max="14084" width="27" style="40" bestFit="1" customWidth="1"/>
    <col min="14085" max="14085" width="0.85546875" style="40" customWidth="1"/>
    <col min="14086" max="14086" width="10.28515625" style="40" customWidth="1"/>
    <col min="14087" max="14087" width="0.85546875" style="40" customWidth="1"/>
    <col min="14088" max="14088" width="10.28515625" style="40" customWidth="1"/>
    <col min="14089" max="14089" width="0.85546875" style="40" customWidth="1"/>
    <col min="14090" max="14090" width="10.28515625" style="40" customWidth="1"/>
    <col min="14091" max="14091" width="0.85546875" style="40" customWidth="1"/>
    <col min="14092" max="14092" width="10.28515625" style="40" customWidth="1"/>
    <col min="14093" max="14093" width="0.85546875" style="40" customWidth="1"/>
    <col min="14094" max="14094" width="10.28515625" style="40" customWidth="1"/>
    <col min="14095" max="14095" width="0.85546875" style="40" customWidth="1"/>
    <col min="14096" max="14096" width="10.28515625" style="40" customWidth="1"/>
    <col min="14097" max="14097" width="0.85546875" style="40" customWidth="1"/>
    <col min="14098" max="14098" width="10.28515625" style="40" customWidth="1"/>
    <col min="14099" max="14099" width="0.85546875" style="40" customWidth="1"/>
    <col min="14100" max="14100" width="10.28515625" style="40" customWidth="1"/>
    <col min="14101" max="14101" width="0.85546875" style="40" customWidth="1"/>
    <col min="14102" max="14102" width="10.28515625" style="40" customWidth="1"/>
    <col min="14103" max="14103" width="0.85546875" style="40" customWidth="1"/>
    <col min="14104" max="14104" width="10.28515625" style="40" customWidth="1"/>
    <col min="14105" max="14105" width="0.85546875" style="40" customWidth="1"/>
    <col min="14106" max="14106" width="10.28515625" style="40" customWidth="1"/>
    <col min="14107" max="14107" width="0.85546875" style="40" customWidth="1"/>
    <col min="14108" max="14108" width="10.28515625" style="40" customWidth="1"/>
    <col min="14109" max="14109" width="0.85546875" style="40" customWidth="1"/>
    <col min="14110" max="14110" width="10.28515625" style="40" customWidth="1"/>
    <col min="14111" max="14336" width="11.42578125" style="40"/>
    <col min="14337" max="14337" width="0.42578125" style="40" customWidth="1"/>
    <col min="14338" max="14338" width="3.140625" style="40" customWidth="1"/>
    <col min="14339" max="14339" width="0.5703125" style="40" customWidth="1"/>
    <col min="14340" max="14340" width="27" style="40" bestFit="1" customWidth="1"/>
    <col min="14341" max="14341" width="0.85546875" style="40" customWidth="1"/>
    <col min="14342" max="14342" width="10.28515625" style="40" customWidth="1"/>
    <col min="14343" max="14343" width="0.85546875" style="40" customWidth="1"/>
    <col min="14344" max="14344" width="10.28515625" style="40" customWidth="1"/>
    <col min="14345" max="14345" width="0.85546875" style="40" customWidth="1"/>
    <col min="14346" max="14346" width="10.28515625" style="40" customWidth="1"/>
    <col min="14347" max="14347" width="0.85546875" style="40" customWidth="1"/>
    <col min="14348" max="14348" width="10.28515625" style="40" customWidth="1"/>
    <col min="14349" max="14349" width="0.85546875" style="40" customWidth="1"/>
    <col min="14350" max="14350" width="10.28515625" style="40" customWidth="1"/>
    <col min="14351" max="14351" width="0.85546875" style="40" customWidth="1"/>
    <col min="14352" max="14352" width="10.28515625" style="40" customWidth="1"/>
    <col min="14353" max="14353" width="0.85546875" style="40" customWidth="1"/>
    <col min="14354" max="14354" width="10.28515625" style="40" customWidth="1"/>
    <col min="14355" max="14355" width="0.85546875" style="40" customWidth="1"/>
    <col min="14356" max="14356" width="10.28515625" style="40" customWidth="1"/>
    <col min="14357" max="14357" width="0.85546875" style="40" customWidth="1"/>
    <col min="14358" max="14358" width="10.28515625" style="40" customWidth="1"/>
    <col min="14359" max="14359" width="0.85546875" style="40" customWidth="1"/>
    <col min="14360" max="14360" width="10.28515625" style="40" customWidth="1"/>
    <col min="14361" max="14361" width="0.85546875" style="40" customWidth="1"/>
    <col min="14362" max="14362" width="10.28515625" style="40" customWidth="1"/>
    <col min="14363" max="14363" width="0.85546875" style="40" customWidth="1"/>
    <col min="14364" max="14364" width="10.28515625" style="40" customWidth="1"/>
    <col min="14365" max="14365" width="0.85546875" style="40" customWidth="1"/>
    <col min="14366" max="14366" width="10.28515625" style="40" customWidth="1"/>
    <col min="14367" max="14592" width="11.42578125" style="40"/>
    <col min="14593" max="14593" width="0.42578125" style="40" customWidth="1"/>
    <col min="14594" max="14594" width="3.140625" style="40" customWidth="1"/>
    <col min="14595" max="14595" width="0.5703125" style="40" customWidth="1"/>
    <col min="14596" max="14596" width="27" style="40" bestFit="1" customWidth="1"/>
    <col min="14597" max="14597" width="0.85546875" style="40" customWidth="1"/>
    <col min="14598" max="14598" width="10.28515625" style="40" customWidth="1"/>
    <col min="14599" max="14599" width="0.85546875" style="40" customWidth="1"/>
    <col min="14600" max="14600" width="10.28515625" style="40" customWidth="1"/>
    <col min="14601" max="14601" width="0.85546875" style="40" customWidth="1"/>
    <col min="14602" max="14602" width="10.28515625" style="40" customWidth="1"/>
    <col min="14603" max="14603" width="0.85546875" style="40" customWidth="1"/>
    <col min="14604" max="14604" width="10.28515625" style="40" customWidth="1"/>
    <col min="14605" max="14605" width="0.85546875" style="40" customWidth="1"/>
    <col min="14606" max="14606" width="10.28515625" style="40" customWidth="1"/>
    <col min="14607" max="14607" width="0.85546875" style="40" customWidth="1"/>
    <col min="14608" max="14608" width="10.28515625" style="40" customWidth="1"/>
    <col min="14609" max="14609" width="0.85546875" style="40" customWidth="1"/>
    <col min="14610" max="14610" width="10.28515625" style="40" customWidth="1"/>
    <col min="14611" max="14611" width="0.85546875" style="40" customWidth="1"/>
    <col min="14612" max="14612" width="10.28515625" style="40" customWidth="1"/>
    <col min="14613" max="14613" width="0.85546875" style="40" customWidth="1"/>
    <col min="14614" max="14614" width="10.28515625" style="40" customWidth="1"/>
    <col min="14615" max="14615" width="0.85546875" style="40" customWidth="1"/>
    <col min="14616" max="14616" width="10.28515625" style="40" customWidth="1"/>
    <col min="14617" max="14617" width="0.85546875" style="40" customWidth="1"/>
    <col min="14618" max="14618" width="10.28515625" style="40" customWidth="1"/>
    <col min="14619" max="14619" width="0.85546875" style="40" customWidth="1"/>
    <col min="14620" max="14620" width="10.28515625" style="40" customWidth="1"/>
    <col min="14621" max="14621" width="0.85546875" style="40" customWidth="1"/>
    <col min="14622" max="14622" width="10.28515625" style="40" customWidth="1"/>
    <col min="14623" max="14848" width="11.42578125" style="40"/>
    <col min="14849" max="14849" width="0.42578125" style="40" customWidth="1"/>
    <col min="14850" max="14850" width="3.140625" style="40" customWidth="1"/>
    <col min="14851" max="14851" width="0.5703125" style="40" customWidth="1"/>
    <col min="14852" max="14852" width="27" style="40" bestFit="1" customWidth="1"/>
    <col min="14853" max="14853" width="0.85546875" style="40" customWidth="1"/>
    <col min="14854" max="14854" width="10.28515625" style="40" customWidth="1"/>
    <col min="14855" max="14855" width="0.85546875" style="40" customWidth="1"/>
    <col min="14856" max="14856" width="10.28515625" style="40" customWidth="1"/>
    <col min="14857" max="14857" width="0.85546875" style="40" customWidth="1"/>
    <col min="14858" max="14858" width="10.28515625" style="40" customWidth="1"/>
    <col min="14859" max="14859" width="0.85546875" style="40" customWidth="1"/>
    <col min="14860" max="14860" width="10.28515625" style="40" customWidth="1"/>
    <col min="14861" max="14861" width="0.85546875" style="40" customWidth="1"/>
    <col min="14862" max="14862" width="10.28515625" style="40" customWidth="1"/>
    <col min="14863" max="14863" width="0.85546875" style="40" customWidth="1"/>
    <col min="14864" max="14864" width="10.28515625" style="40" customWidth="1"/>
    <col min="14865" max="14865" width="0.85546875" style="40" customWidth="1"/>
    <col min="14866" max="14866" width="10.28515625" style="40" customWidth="1"/>
    <col min="14867" max="14867" width="0.85546875" style="40" customWidth="1"/>
    <col min="14868" max="14868" width="10.28515625" style="40" customWidth="1"/>
    <col min="14869" max="14869" width="0.85546875" style="40" customWidth="1"/>
    <col min="14870" max="14870" width="10.28515625" style="40" customWidth="1"/>
    <col min="14871" max="14871" width="0.85546875" style="40" customWidth="1"/>
    <col min="14872" max="14872" width="10.28515625" style="40" customWidth="1"/>
    <col min="14873" max="14873" width="0.85546875" style="40" customWidth="1"/>
    <col min="14874" max="14874" width="10.28515625" style="40" customWidth="1"/>
    <col min="14875" max="14875" width="0.85546875" style="40" customWidth="1"/>
    <col min="14876" max="14876" width="10.28515625" style="40" customWidth="1"/>
    <col min="14877" max="14877" width="0.85546875" style="40" customWidth="1"/>
    <col min="14878" max="14878" width="10.28515625" style="40" customWidth="1"/>
    <col min="14879" max="15104" width="11.42578125" style="40"/>
    <col min="15105" max="15105" width="0.42578125" style="40" customWidth="1"/>
    <col min="15106" max="15106" width="3.140625" style="40" customWidth="1"/>
    <col min="15107" max="15107" width="0.5703125" style="40" customWidth="1"/>
    <col min="15108" max="15108" width="27" style="40" bestFit="1" customWidth="1"/>
    <col min="15109" max="15109" width="0.85546875" style="40" customWidth="1"/>
    <col min="15110" max="15110" width="10.28515625" style="40" customWidth="1"/>
    <col min="15111" max="15111" width="0.85546875" style="40" customWidth="1"/>
    <col min="15112" max="15112" width="10.28515625" style="40" customWidth="1"/>
    <col min="15113" max="15113" width="0.85546875" style="40" customWidth="1"/>
    <col min="15114" max="15114" width="10.28515625" style="40" customWidth="1"/>
    <col min="15115" max="15115" width="0.85546875" style="40" customWidth="1"/>
    <col min="15116" max="15116" width="10.28515625" style="40" customWidth="1"/>
    <col min="15117" max="15117" width="0.85546875" style="40" customWidth="1"/>
    <col min="15118" max="15118" width="10.28515625" style="40" customWidth="1"/>
    <col min="15119" max="15119" width="0.85546875" style="40" customWidth="1"/>
    <col min="15120" max="15120" width="10.28515625" style="40" customWidth="1"/>
    <col min="15121" max="15121" width="0.85546875" style="40" customWidth="1"/>
    <col min="15122" max="15122" width="10.28515625" style="40" customWidth="1"/>
    <col min="15123" max="15123" width="0.85546875" style="40" customWidth="1"/>
    <col min="15124" max="15124" width="10.28515625" style="40" customWidth="1"/>
    <col min="15125" max="15125" width="0.85546875" style="40" customWidth="1"/>
    <col min="15126" max="15126" width="10.28515625" style="40" customWidth="1"/>
    <col min="15127" max="15127" width="0.85546875" style="40" customWidth="1"/>
    <col min="15128" max="15128" width="10.28515625" style="40" customWidth="1"/>
    <col min="15129" max="15129" width="0.85546875" style="40" customWidth="1"/>
    <col min="15130" max="15130" width="10.28515625" style="40" customWidth="1"/>
    <col min="15131" max="15131" width="0.85546875" style="40" customWidth="1"/>
    <col min="15132" max="15132" width="10.28515625" style="40" customWidth="1"/>
    <col min="15133" max="15133" width="0.85546875" style="40" customWidth="1"/>
    <col min="15134" max="15134" width="10.28515625" style="40" customWidth="1"/>
    <col min="15135" max="15360" width="11.42578125" style="40"/>
    <col min="15361" max="15361" width="0.42578125" style="40" customWidth="1"/>
    <col min="15362" max="15362" width="3.140625" style="40" customWidth="1"/>
    <col min="15363" max="15363" width="0.5703125" style="40" customWidth="1"/>
    <col min="15364" max="15364" width="27" style="40" bestFit="1" customWidth="1"/>
    <col min="15365" max="15365" width="0.85546875" style="40" customWidth="1"/>
    <col min="15366" max="15366" width="10.28515625" style="40" customWidth="1"/>
    <col min="15367" max="15367" width="0.85546875" style="40" customWidth="1"/>
    <col min="15368" max="15368" width="10.28515625" style="40" customWidth="1"/>
    <col min="15369" max="15369" width="0.85546875" style="40" customWidth="1"/>
    <col min="15370" max="15370" width="10.28515625" style="40" customWidth="1"/>
    <col min="15371" max="15371" width="0.85546875" style="40" customWidth="1"/>
    <col min="15372" max="15372" width="10.28515625" style="40" customWidth="1"/>
    <col min="15373" max="15373" width="0.85546875" style="40" customWidth="1"/>
    <col min="15374" max="15374" width="10.28515625" style="40" customWidth="1"/>
    <col min="15375" max="15375" width="0.85546875" style="40" customWidth="1"/>
    <col min="15376" max="15376" width="10.28515625" style="40" customWidth="1"/>
    <col min="15377" max="15377" width="0.85546875" style="40" customWidth="1"/>
    <col min="15378" max="15378" width="10.28515625" style="40" customWidth="1"/>
    <col min="15379" max="15379" width="0.85546875" style="40" customWidth="1"/>
    <col min="15380" max="15380" width="10.28515625" style="40" customWidth="1"/>
    <col min="15381" max="15381" width="0.85546875" style="40" customWidth="1"/>
    <col min="15382" max="15382" width="10.28515625" style="40" customWidth="1"/>
    <col min="15383" max="15383" width="0.85546875" style="40" customWidth="1"/>
    <col min="15384" max="15384" width="10.28515625" style="40" customWidth="1"/>
    <col min="15385" max="15385" width="0.85546875" style="40" customWidth="1"/>
    <col min="15386" max="15386" width="10.28515625" style="40" customWidth="1"/>
    <col min="15387" max="15387" width="0.85546875" style="40" customWidth="1"/>
    <col min="15388" max="15388" width="10.28515625" style="40" customWidth="1"/>
    <col min="15389" max="15389" width="0.85546875" style="40" customWidth="1"/>
    <col min="15390" max="15390" width="10.28515625" style="40" customWidth="1"/>
    <col min="15391" max="15616" width="11.42578125" style="40"/>
    <col min="15617" max="15617" width="0.42578125" style="40" customWidth="1"/>
    <col min="15618" max="15618" width="3.140625" style="40" customWidth="1"/>
    <col min="15619" max="15619" width="0.5703125" style="40" customWidth="1"/>
    <col min="15620" max="15620" width="27" style="40" bestFit="1" customWidth="1"/>
    <col min="15621" max="15621" width="0.85546875" style="40" customWidth="1"/>
    <col min="15622" max="15622" width="10.28515625" style="40" customWidth="1"/>
    <col min="15623" max="15623" width="0.85546875" style="40" customWidth="1"/>
    <col min="15624" max="15624" width="10.28515625" style="40" customWidth="1"/>
    <col min="15625" max="15625" width="0.85546875" style="40" customWidth="1"/>
    <col min="15626" max="15626" width="10.28515625" style="40" customWidth="1"/>
    <col min="15627" max="15627" width="0.85546875" style="40" customWidth="1"/>
    <col min="15628" max="15628" width="10.28515625" style="40" customWidth="1"/>
    <col min="15629" max="15629" width="0.85546875" style="40" customWidth="1"/>
    <col min="15630" max="15630" width="10.28515625" style="40" customWidth="1"/>
    <col min="15631" max="15631" width="0.85546875" style="40" customWidth="1"/>
    <col min="15632" max="15632" width="10.28515625" style="40" customWidth="1"/>
    <col min="15633" max="15633" width="0.85546875" style="40" customWidth="1"/>
    <col min="15634" max="15634" width="10.28515625" style="40" customWidth="1"/>
    <col min="15635" max="15635" width="0.85546875" style="40" customWidth="1"/>
    <col min="15636" max="15636" width="10.28515625" style="40" customWidth="1"/>
    <col min="15637" max="15637" width="0.85546875" style="40" customWidth="1"/>
    <col min="15638" max="15638" width="10.28515625" style="40" customWidth="1"/>
    <col min="15639" max="15639" width="0.85546875" style="40" customWidth="1"/>
    <col min="15640" max="15640" width="10.28515625" style="40" customWidth="1"/>
    <col min="15641" max="15641" width="0.85546875" style="40" customWidth="1"/>
    <col min="15642" max="15642" width="10.28515625" style="40" customWidth="1"/>
    <col min="15643" max="15643" width="0.85546875" style="40" customWidth="1"/>
    <col min="15644" max="15644" width="10.28515625" style="40" customWidth="1"/>
    <col min="15645" max="15645" width="0.85546875" style="40" customWidth="1"/>
    <col min="15646" max="15646" width="10.28515625" style="40" customWidth="1"/>
    <col min="15647" max="15872" width="11.42578125" style="40"/>
    <col min="15873" max="15873" width="0.42578125" style="40" customWidth="1"/>
    <col min="15874" max="15874" width="3.140625" style="40" customWidth="1"/>
    <col min="15875" max="15875" width="0.5703125" style="40" customWidth="1"/>
    <col min="15876" max="15876" width="27" style="40" bestFit="1" customWidth="1"/>
    <col min="15877" max="15877" width="0.85546875" style="40" customWidth="1"/>
    <col min="15878" max="15878" width="10.28515625" style="40" customWidth="1"/>
    <col min="15879" max="15879" width="0.85546875" style="40" customWidth="1"/>
    <col min="15880" max="15880" width="10.28515625" style="40" customWidth="1"/>
    <col min="15881" max="15881" width="0.85546875" style="40" customWidth="1"/>
    <col min="15882" max="15882" width="10.28515625" style="40" customWidth="1"/>
    <col min="15883" max="15883" width="0.85546875" style="40" customWidth="1"/>
    <col min="15884" max="15884" width="10.28515625" style="40" customWidth="1"/>
    <col min="15885" max="15885" width="0.85546875" style="40" customWidth="1"/>
    <col min="15886" max="15886" width="10.28515625" style="40" customWidth="1"/>
    <col min="15887" max="15887" width="0.85546875" style="40" customWidth="1"/>
    <col min="15888" max="15888" width="10.28515625" style="40" customWidth="1"/>
    <col min="15889" max="15889" width="0.85546875" style="40" customWidth="1"/>
    <col min="15890" max="15890" width="10.28515625" style="40" customWidth="1"/>
    <col min="15891" max="15891" width="0.85546875" style="40" customWidth="1"/>
    <col min="15892" max="15892" width="10.28515625" style="40" customWidth="1"/>
    <col min="15893" max="15893" width="0.85546875" style="40" customWidth="1"/>
    <col min="15894" max="15894" width="10.28515625" style="40" customWidth="1"/>
    <col min="15895" max="15895" width="0.85546875" style="40" customWidth="1"/>
    <col min="15896" max="15896" width="10.28515625" style="40" customWidth="1"/>
    <col min="15897" max="15897" width="0.85546875" style="40" customWidth="1"/>
    <col min="15898" max="15898" width="10.28515625" style="40" customWidth="1"/>
    <col min="15899" max="15899" width="0.85546875" style="40" customWidth="1"/>
    <col min="15900" max="15900" width="10.28515625" style="40" customWidth="1"/>
    <col min="15901" max="15901" width="0.85546875" style="40" customWidth="1"/>
    <col min="15902" max="15902" width="10.28515625" style="40" customWidth="1"/>
    <col min="15903" max="16128" width="11.42578125" style="40"/>
    <col min="16129" max="16129" width="0.42578125" style="40" customWidth="1"/>
    <col min="16130" max="16130" width="3.140625" style="40" customWidth="1"/>
    <col min="16131" max="16131" width="0.5703125" style="40" customWidth="1"/>
    <col min="16132" max="16132" width="27" style="40" bestFit="1" customWidth="1"/>
    <col min="16133" max="16133" width="0.85546875" style="40" customWidth="1"/>
    <col min="16134" max="16134" width="10.28515625" style="40" customWidth="1"/>
    <col min="16135" max="16135" width="0.85546875" style="40" customWidth="1"/>
    <col min="16136" max="16136" width="10.28515625" style="40" customWidth="1"/>
    <col min="16137" max="16137" width="0.85546875" style="40" customWidth="1"/>
    <col min="16138" max="16138" width="10.28515625" style="40" customWidth="1"/>
    <col min="16139" max="16139" width="0.85546875" style="40" customWidth="1"/>
    <col min="16140" max="16140" width="10.28515625" style="40" customWidth="1"/>
    <col min="16141" max="16141" width="0.85546875" style="40" customWidth="1"/>
    <col min="16142" max="16142" width="10.28515625" style="40" customWidth="1"/>
    <col min="16143" max="16143" width="0.85546875" style="40" customWidth="1"/>
    <col min="16144" max="16144" width="10.28515625" style="40" customWidth="1"/>
    <col min="16145" max="16145" width="0.85546875" style="40" customWidth="1"/>
    <col min="16146" max="16146" width="10.28515625" style="40" customWidth="1"/>
    <col min="16147" max="16147" width="0.85546875" style="40" customWidth="1"/>
    <col min="16148" max="16148" width="10.28515625" style="40" customWidth="1"/>
    <col min="16149" max="16149" width="0.85546875" style="40" customWidth="1"/>
    <col min="16150" max="16150" width="10.28515625" style="40" customWidth="1"/>
    <col min="16151" max="16151" width="0.85546875" style="40" customWidth="1"/>
    <col min="16152" max="16152" width="10.28515625" style="40" customWidth="1"/>
    <col min="16153" max="16153" width="0.85546875" style="40" customWidth="1"/>
    <col min="16154" max="16154" width="10.28515625" style="40" customWidth="1"/>
    <col min="16155" max="16155" width="0.85546875" style="40" customWidth="1"/>
    <col min="16156" max="16156" width="10.28515625" style="40" customWidth="1"/>
    <col min="16157" max="16157" width="0.85546875" style="40" customWidth="1"/>
    <col min="16158" max="16158" width="10.28515625" style="40" customWidth="1"/>
    <col min="16159" max="16384" width="11.42578125" style="40"/>
  </cols>
  <sheetData>
    <row r="2" spans="2:33" x14ac:dyDescent="0.25">
      <c r="D2" s="38"/>
      <c r="F2" s="49" t="s">
        <v>368</v>
      </c>
      <c r="H2" s="50" t="s">
        <v>369</v>
      </c>
      <c r="M2" s="48"/>
      <c r="P2" s="50"/>
      <c r="Q2" s="51"/>
      <c r="S2" s="50"/>
      <c r="AF2" s="52" t="s">
        <v>369</v>
      </c>
      <c r="AG2" s="53"/>
    </row>
    <row r="3" spans="2:33" x14ac:dyDescent="0.25">
      <c r="D3" s="54"/>
      <c r="E3" s="48"/>
      <c r="F3" s="55"/>
      <c r="G3" s="48"/>
      <c r="H3" s="56"/>
      <c r="I3" s="56"/>
      <c r="J3" s="56"/>
      <c r="K3" s="56"/>
      <c r="L3" s="56"/>
      <c r="M3" s="56"/>
      <c r="N3" s="56"/>
      <c r="O3" s="56"/>
      <c r="P3" s="56"/>
      <c r="Q3" s="56"/>
      <c r="R3" s="56"/>
      <c r="S3" s="56"/>
      <c r="T3" s="56"/>
      <c r="U3" s="56"/>
      <c r="V3" s="56"/>
      <c r="W3" s="56"/>
      <c r="X3" s="56"/>
      <c r="Y3" s="56"/>
      <c r="Z3" s="57"/>
      <c r="AA3" s="56"/>
      <c r="AB3" s="57"/>
      <c r="AC3" s="56"/>
      <c r="AD3" s="57"/>
      <c r="AF3" s="58"/>
      <c r="AG3" s="59"/>
    </row>
    <row r="4" spans="2:33" x14ac:dyDescent="0.25">
      <c r="D4" s="38"/>
      <c r="F4" s="38"/>
      <c r="G4" s="48"/>
      <c r="H4" s="38"/>
      <c r="AG4" s="59"/>
    </row>
    <row r="5" spans="2:33" x14ac:dyDescent="0.25">
      <c r="D5" s="60" t="s">
        <v>370</v>
      </c>
      <c r="E5" s="61"/>
      <c r="F5" s="62" t="s">
        <v>418</v>
      </c>
      <c r="G5" s="61"/>
      <c r="H5" s="63" t="s">
        <v>372</v>
      </c>
      <c r="I5" s="64"/>
      <c r="J5" s="63" t="s">
        <v>373</v>
      </c>
      <c r="K5" s="64"/>
      <c r="L5" s="63" t="s">
        <v>374</v>
      </c>
      <c r="M5" s="64"/>
      <c r="N5" s="63" t="s">
        <v>375</v>
      </c>
      <c r="O5" s="64"/>
      <c r="P5" s="63" t="s">
        <v>16</v>
      </c>
      <c r="Q5" s="64"/>
      <c r="R5" s="63" t="s">
        <v>376</v>
      </c>
      <c r="S5" s="64"/>
      <c r="T5" s="63" t="s">
        <v>377</v>
      </c>
      <c r="U5" s="64"/>
      <c r="V5" s="63" t="s">
        <v>378</v>
      </c>
      <c r="W5" s="64"/>
      <c r="X5" s="63" t="s">
        <v>379</v>
      </c>
      <c r="Y5" s="64"/>
      <c r="Z5" s="63" t="s">
        <v>380</v>
      </c>
      <c r="AA5" s="64"/>
      <c r="AB5" s="63" t="s">
        <v>381</v>
      </c>
      <c r="AC5" s="64"/>
      <c r="AD5" s="63" t="s">
        <v>382</v>
      </c>
      <c r="AE5" s="64"/>
      <c r="AF5" s="63" t="s">
        <v>530</v>
      </c>
      <c r="AG5" s="65"/>
    </row>
    <row r="6" spans="2:33" x14ac:dyDescent="0.25">
      <c r="F6" s="66"/>
      <c r="G6" s="67"/>
      <c r="H6" s="66"/>
      <c r="I6" s="67"/>
      <c r="J6" s="66"/>
      <c r="K6" s="67"/>
      <c r="L6" s="66"/>
      <c r="M6" s="67"/>
      <c r="N6" s="66"/>
      <c r="O6" s="67"/>
      <c r="P6" s="66"/>
      <c r="Q6" s="67"/>
      <c r="R6" s="66"/>
      <c r="S6" s="67"/>
      <c r="T6" s="66"/>
      <c r="U6" s="67"/>
      <c r="V6" s="66"/>
      <c r="W6" s="67"/>
      <c r="X6" s="66"/>
      <c r="Y6" s="67"/>
      <c r="Z6" s="66"/>
      <c r="AA6" s="67"/>
      <c r="AB6" s="66"/>
      <c r="AC6" s="67"/>
      <c r="AD6" s="66"/>
      <c r="AE6" s="67"/>
      <c r="AF6" s="66"/>
      <c r="AG6" s="68"/>
    </row>
    <row r="7" spans="2:33" x14ac:dyDescent="0.25">
      <c r="B7" s="146" t="s">
        <v>384</v>
      </c>
      <c r="D7" s="69"/>
      <c r="E7" s="70"/>
      <c r="F7" s="71">
        <v>12</v>
      </c>
      <c r="G7" s="71">
        <v>0</v>
      </c>
      <c r="H7" s="71">
        <v>1</v>
      </c>
      <c r="I7" s="72">
        <v>4</v>
      </c>
      <c r="J7" s="71">
        <v>1</v>
      </c>
      <c r="K7" s="72">
        <v>4</v>
      </c>
      <c r="L7" s="71">
        <v>1</v>
      </c>
      <c r="M7" s="72">
        <v>4</v>
      </c>
      <c r="N7" s="71">
        <v>1</v>
      </c>
      <c r="O7" s="72">
        <v>4</v>
      </c>
      <c r="P7" s="71">
        <v>1</v>
      </c>
      <c r="Q7" s="72">
        <v>4</v>
      </c>
      <c r="R7" s="71">
        <v>1</v>
      </c>
      <c r="S7" s="72">
        <v>4</v>
      </c>
      <c r="T7" s="71">
        <v>1</v>
      </c>
      <c r="U7" s="72">
        <v>4</v>
      </c>
      <c r="V7" s="71">
        <v>1</v>
      </c>
      <c r="W7" s="72">
        <v>4</v>
      </c>
      <c r="X7" s="71">
        <v>1</v>
      </c>
      <c r="Y7" s="72">
        <v>4</v>
      </c>
      <c r="Z7" s="71">
        <v>1</v>
      </c>
      <c r="AA7" s="72">
        <v>4</v>
      </c>
      <c r="AB7" s="71">
        <v>1</v>
      </c>
      <c r="AC7" s="72">
        <v>0</v>
      </c>
      <c r="AD7" s="71">
        <v>1</v>
      </c>
      <c r="AE7" s="72">
        <v>0</v>
      </c>
      <c r="AF7" s="72">
        <v>12</v>
      </c>
      <c r="AG7" s="73"/>
    </row>
    <row r="8" spans="2:33" ht="15.75" x14ac:dyDescent="0.25">
      <c r="B8" s="146"/>
      <c r="D8" s="74" t="s">
        <v>385</v>
      </c>
      <c r="E8" s="75"/>
      <c r="F8" s="76"/>
      <c r="G8" s="77"/>
      <c r="H8" s="78"/>
      <c r="I8" s="79"/>
      <c r="J8" s="78"/>
      <c r="K8" s="79"/>
      <c r="L8" s="78"/>
      <c r="M8" s="79"/>
      <c r="N8" s="78"/>
      <c r="O8" s="79"/>
      <c r="P8" s="78"/>
      <c r="Q8" s="79"/>
      <c r="R8" s="78"/>
      <c r="S8" s="79"/>
      <c r="T8" s="78"/>
      <c r="U8" s="79"/>
      <c r="V8" s="78"/>
      <c r="W8" s="79"/>
      <c r="X8" s="78"/>
      <c r="Y8" s="79"/>
      <c r="Z8" s="78"/>
      <c r="AA8" s="79"/>
      <c r="AB8" s="78"/>
      <c r="AC8" s="79"/>
      <c r="AD8" s="78"/>
      <c r="AE8" s="79"/>
      <c r="AF8" s="78"/>
      <c r="AG8" s="80"/>
    </row>
    <row r="9" spans="2:33" s="81" customFormat="1" x14ac:dyDescent="0.2">
      <c r="B9" s="146"/>
      <c r="D9" s="82"/>
      <c r="E9" s="83"/>
      <c r="F9" s="73">
        <v>5.5</v>
      </c>
      <c r="G9" s="72">
        <v>5.5</v>
      </c>
      <c r="H9" s="72">
        <v>5.5</v>
      </c>
      <c r="I9" s="72">
        <v>6</v>
      </c>
      <c r="J9" s="72">
        <v>5.5</v>
      </c>
      <c r="K9" s="72">
        <v>6</v>
      </c>
      <c r="L9" s="72">
        <v>5.5</v>
      </c>
      <c r="M9" s="72">
        <v>6</v>
      </c>
      <c r="N9" s="72">
        <v>5.5</v>
      </c>
      <c r="O9" s="72">
        <v>6</v>
      </c>
      <c r="P9" s="72">
        <v>5.5</v>
      </c>
      <c r="Q9" s="72">
        <v>6</v>
      </c>
      <c r="R9" s="72">
        <v>5.5</v>
      </c>
      <c r="S9" s="72">
        <v>6</v>
      </c>
      <c r="T9" s="72">
        <v>5.5</v>
      </c>
      <c r="U9" s="72">
        <v>6</v>
      </c>
      <c r="V9" s="72">
        <v>5.5</v>
      </c>
      <c r="W9" s="72">
        <v>6</v>
      </c>
      <c r="X9" s="72">
        <v>5.5</v>
      </c>
      <c r="Y9" s="72">
        <v>6</v>
      </c>
      <c r="Z9" s="72">
        <v>5.5</v>
      </c>
      <c r="AA9" s="72">
        <v>6</v>
      </c>
      <c r="AB9" s="72">
        <v>5.5</v>
      </c>
      <c r="AC9" s="72">
        <v>0</v>
      </c>
      <c r="AD9" s="72">
        <v>5.5</v>
      </c>
      <c r="AE9" s="72">
        <v>0</v>
      </c>
      <c r="AF9" s="72">
        <v>5.5</v>
      </c>
      <c r="AG9" s="73"/>
    </row>
    <row r="10" spans="2:33" ht="15.75" x14ac:dyDescent="0.25">
      <c r="B10" s="146"/>
      <c r="D10" s="74" t="s">
        <v>414</v>
      </c>
      <c r="E10" s="75"/>
      <c r="F10" s="76"/>
      <c r="G10" s="84"/>
      <c r="H10" s="78"/>
      <c r="I10" s="79"/>
      <c r="J10" s="78"/>
      <c r="K10" s="79"/>
      <c r="L10" s="78"/>
      <c r="M10" s="79"/>
      <c r="N10" s="78"/>
      <c r="O10" s="79"/>
      <c r="P10" s="78"/>
      <c r="Q10" s="79"/>
      <c r="R10" s="78"/>
      <c r="S10" s="79"/>
      <c r="T10" s="78"/>
      <c r="U10" s="79"/>
      <c r="V10" s="78"/>
      <c r="W10" s="79"/>
      <c r="X10" s="78"/>
      <c r="Y10" s="79"/>
      <c r="Z10" s="78"/>
      <c r="AA10" s="79"/>
      <c r="AB10" s="78"/>
      <c r="AC10" s="79"/>
      <c r="AD10" s="78"/>
      <c r="AE10" s="79"/>
      <c r="AF10" s="78"/>
      <c r="AG10" s="80"/>
    </row>
    <row r="11" spans="2:33" s="81" customFormat="1" x14ac:dyDescent="0.2">
      <c r="B11" s="146"/>
      <c r="D11" s="69"/>
      <c r="E11" s="70"/>
      <c r="F11" s="71">
        <v>480</v>
      </c>
      <c r="G11" s="71"/>
      <c r="H11" s="71">
        <v>40</v>
      </c>
      <c r="I11" s="72"/>
      <c r="J11" s="71">
        <v>80</v>
      </c>
      <c r="K11" s="72">
        <v>4</v>
      </c>
      <c r="L11" s="71">
        <v>80</v>
      </c>
      <c r="M11" s="72">
        <v>4</v>
      </c>
      <c r="N11" s="71">
        <v>80</v>
      </c>
      <c r="O11" s="72">
        <v>4</v>
      </c>
      <c r="P11" s="71">
        <v>80</v>
      </c>
      <c r="Q11" s="72">
        <v>4</v>
      </c>
      <c r="R11" s="71">
        <v>80</v>
      </c>
      <c r="S11" s="72">
        <v>4</v>
      </c>
      <c r="T11" s="71">
        <v>80</v>
      </c>
      <c r="U11" s="72">
        <v>4</v>
      </c>
      <c r="V11" s="71">
        <v>80</v>
      </c>
      <c r="W11" s="72">
        <v>4</v>
      </c>
      <c r="X11" s="71">
        <v>80</v>
      </c>
      <c r="Y11" s="72">
        <v>4</v>
      </c>
      <c r="Z11" s="71">
        <v>80</v>
      </c>
      <c r="AA11" s="72">
        <v>4</v>
      </c>
      <c r="AB11" s="71">
        <v>80</v>
      </c>
      <c r="AC11" s="72">
        <v>0</v>
      </c>
      <c r="AD11" s="71">
        <v>80</v>
      </c>
      <c r="AE11" s="72">
        <v>0</v>
      </c>
      <c r="AF11" s="71">
        <f>SUM(H11:AD11)</f>
        <v>956</v>
      </c>
      <c r="AG11" s="73"/>
    </row>
    <row r="12" spans="2:33" ht="15.75" x14ac:dyDescent="0.25">
      <c r="B12" s="146"/>
      <c r="D12" s="74" t="s">
        <v>387</v>
      </c>
      <c r="E12" s="75"/>
      <c r="F12" s="76"/>
      <c r="G12" s="77"/>
      <c r="H12" s="78"/>
      <c r="I12" s="79"/>
      <c r="J12" s="78"/>
      <c r="K12" s="79"/>
      <c r="L12" s="78"/>
      <c r="M12" s="79"/>
      <c r="N12" s="78"/>
      <c r="O12" s="79"/>
      <c r="P12" s="78"/>
      <c r="Q12" s="79"/>
      <c r="R12" s="78"/>
      <c r="S12" s="79"/>
      <c r="T12" s="78"/>
      <c r="U12" s="79"/>
      <c r="V12" s="78"/>
      <c r="W12" s="79"/>
      <c r="X12" s="78"/>
      <c r="Y12" s="79"/>
      <c r="Z12" s="78"/>
      <c r="AA12" s="79"/>
      <c r="AB12" s="78"/>
      <c r="AC12" s="79"/>
      <c r="AD12" s="78"/>
      <c r="AE12" s="79"/>
      <c r="AF12" s="78"/>
      <c r="AG12" s="80"/>
    </row>
    <row r="13" spans="2:33" x14ac:dyDescent="0.25">
      <c r="D13" s="85"/>
      <c r="F13" s="86"/>
      <c r="G13" s="87"/>
      <c r="H13" s="88"/>
      <c r="I13" s="87"/>
      <c r="J13" s="88"/>
      <c r="K13" s="87"/>
      <c r="L13" s="88"/>
      <c r="M13" s="87"/>
      <c r="N13" s="88"/>
      <c r="O13" s="87"/>
      <c r="P13" s="88"/>
      <c r="Q13" s="87"/>
      <c r="R13" s="88"/>
      <c r="S13" s="87"/>
      <c r="T13" s="88"/>
      <c r="U13" s="87"/>
      <c r="V13" s="88"/>
      <c r="W13" s="89"/>
      <c r="X13" s="88"/>
      <c r="Y13" s="89"/>
      <c r="Z13" s="88"/>
      <c r="AA13" s="89"/>
      <c r="AB13" s="88"/>
      <c r="AC13" s="89"/>
      <c r="AD13" s="88"/>
      <c r="AE13" s="89"/>
      <c r="AF13" s="88"/>
      <c r="AG13" s="90"/>
    </row>
    <row r="14" spans="2:33" x14ac:dyDescent="0.25">
      <c r="B14" s="91"/>
      <c r="C14" s="92"/>
      <c r="D14" s="93"/>
      <c r="E14" s="93"/>
      <c r="F14" s="93"/>
      <c r="G14" s="94"/>
      <c r="H14" s="94"/>
      <c r="I14" s="94"/>
      <c r="J14" s="94"/>
      <c r="K14" s="94"/>
      <c r="L14" s="94"/>
      <c r="M14" s="94"/>
      <c r="N14" s="94"/>
      <c r="O14" s="94"/>
      <c r="P14" s="94"/>
      <c r="Q14" s="94"/>
      <c r="R14" s="94"/>
      <c r="S14" s="94"/>
      <c r="T14" s="94"/>
      <c r="U14" s="94"/>
      <c r="V14" s="94"/>
      <c r="W14" s="94"/>
      <c r="X14" s="94"/>
      <c r="Y14" s="94"/>
      <c r="Z14" s="94"/>
      <c r="AA14" s="94"/>
      <c r="AB14" s="94"/>
      <c r="AC14" s="94"/>
      <c r="AD14" s="94"/>
      <c r="AE14" s="94"/>
      <c r="AF14" s="94"/>
      <c r="AG14" s="90"/>
    </row>
    <row r="15" spans="2:33" s="81" customFormat="1" x14ac:dyDescent="0.2">
      <c r="B15" s="95"/>
      <c r="D15" s="82"/>
      <c r="E15" s="83"/>
      <c r="F15" s="73">
        <v>70</v>
      </c>
      <c r="G15" s="72">
        <v>70</v>
      </c>
      <c r="H15" s="72">
        <v>70</v>
      </c>
      <c r="I15" s="72">
        <v>70</v>
      </c>
      <c r="J15" s="72">
        <v>70</v>
      </c>
      <c r="K15" s="72">
        <v>70</v>
      </c>
      <c r="L15" s="72">
        <v>70</v>
      </c>
      <c r="M15" s="72">
        <v>70</v>
      </c>
      <c r="N15" s="72">
        <v>70</v>
      </c>
      <c r="O15" s="72">
        <v>70</v>
      </c>
      <c r="P15" s="72">
        <v>70</v>
      </c>
      <c r="Q15" s="72">
        <v>70</v>
      </c>
      <c r="R15" s="72">
        <v>70</v>
      </c>
      <c r="S15" s="72">
        <v>70</v>
      </c>
      <c r="T15" s="72">
        <v>70</v>
      </c>
      <c r="U15" s="72">
        <v>70</v>
      </c>
      <c r="V15" s="72">
        <v>70</v>
      </c>
      <c r="W15" s="72">
        <v>70</v>
      </c>
      <c r="X15" s="72">
        <v>70</v>
      </c>
      <c r="Y15" s="72">
        <v>70</v>
      </c>
      <c r="Z15" s="72">
        <v>70</v>
      </c>
      <c r="AA15" s="72">
        <v>70</v>
      </c>
      <c r="AB15" s="72">
        <v>70</v>
      </c>
      <c r="AC15" s="72">
        <v>70</v>
      </c>
      <c r="AD15" s="72">
        <v>70</v>
      </c>
      <c r="AE15" s="72">
        <v>70</v>
      </c>
      <c r="AF15" s="72">
        <v>70</v>
      </c>
      <c r="AG15" s="73"/>
    </row>
    <row r="16" spans="2:33" ht="15.75" x14ac:dyDescent="0.25">
      <c r="B16" s="146" t="s">
        <v>388</v>
      </c>
      <c r="D16" s="74" t="s">
        <v>389</v>
      </c>
      <c r="E16" s="75"/>
      <c r="F16" s="76"/>
      <c r="G16" s="84"/>
      <c r="H16" s="78"/>
      <c r="I16" s="79"/>
      <c r="J16" s="78"/>
      <c r="K16" s="79"/>
      <c r="L16" s="78"/>
      <c r="M16" s="79"/>
      <c r="N16" s="78"/>
      <c r="O16" s="79"/>
      <c r="P16" s="78"/>
      <c r="Q16" s="79"/>
      <c r="R16" s="78"/>
      <c r="S16" s="79"/>
      <c r="T16" s="78"/>
      <c r="U16" s="79"/>
      <c r="V16" s="78"/>
      <c r="W16" s="79"/>
      <c r="X16" s="78"/>
      <c r="Y16" s="79"/>
      <c r="Z16" s="78"/>
      <c r="AA16" s="79"/>
      <c r="AB16" s="78"/>
      <c r="AC16" s="79"/>
      <c r="AD16" s="78"/>
      <c r="AE16" s="79"/>
      <c r="AF16" s="77"/>
      <c r="AG16" s="80"/>
    </row>
    <row r="17" spans="2:33" s="81" customFormat="1" x14ac:dyDescent="0.2">
      <c r="B17" s="146"/>
      <c r="D17" s="82"/>
      <c r="E17" s="83"/>
      <c r="F17" s="96">
        <v>90</v>
      </c>
      <c r="G17" s="71">
        <v>0</v>
      </c>
      <c r="H17" s="72">
        <v>90</v>
      </c>
      <c r="I17" s="72">
        <v>0</v>
      </c>
      <c r="J17" s="72">
        <v>90</v>
      </c>
      <c r="K17" s="72">
        <v>0</v>
      </c>
      <c r="L17" s="72">
        <v>90</v>
      </c>
      <c r="M17" s="72">
        <v>0</v>
      </c>
      <c r="N17" s="72">
        <v>90</v>
      </c>
      <c r="O17" s="72">
        <v>0</v>
      </c>
      <c r="P17" s="72">
        <v>90</v>
      </c>
      <c r="Q17" s="72">
        <v>0</v>
      </c>
      <c r="R17" s="72">
        <v>90</v>
      </c>
      <c r="S17" s="72">
        <v>0</v>
      </c>
      <c r="T17" s="72">
        <v>90</v>
      </c>
      <c r="U17" s="72">
        <v>0</v>
      </c>
      <c r="V17" s="72">
        <v>90</v>
      </c>
      <c r="W17" s="72">
        <v>0</v>
      </c>
      <c r="X17" s="72">
        <v>90</v>
      </c>
      <c r="Y17" s="72">
        <v>0</v>
      </c>
      <c r="Z17" s="72">
        <v>90</v>
      </c>
      <c r="AA17" s="72">
        <v>0</v>
      </c>
      <c r="AB17" s="72">
        <v>90</v>
      </c>
      <c r="AC17" s="72">
        <v>0</v>
      </c>
      <c r="AD17" s="72">
        <v>90</v>
      </c>
      <c r="AE17" s="72">
        <v>0</v>
      </c>
      <c r="AF17" s="72">
        <v>90</v>
      </c>
      <c r="AG17" s="73"/>
    </row>
    <row r="18" spans="2:33" ht="15.75" x14ac:dyDescent="0.25">
      <c r="B18" s="146"/>
      <c r="D18" s="74" t="s">
        <v>390</v>
      </c>
      <c r="E18" s="75"/>
      <c r="F18" s="76"/>
      <c r="G18" s="84"/>
      <c r="H18" s="78"/>
      <c r="I18" s="79"/>
      <c r="J18" s="78"/>
      <c r="K18" s="79"/>
      <c r="L18" s="78"/>
      <c r="M18" s="79"/>
      <c r="N18" s="78"/>
      <c r="O18" s="79"/>
      <c r="P18" s="78"/>
      <c r="Q18" s="79"/>
      <c r="R18" s="78"/>
      <c r="S18" s="79"/>
      <c r="T18" s="78"/>
      <c r="U18" s="78"/>
      <c r="V18" s="78"/>
      <c r="W18" s="79"/>
      <c r="X18" s="78"/>
      <c r="Y18" s="79"/>
      <c r="Z18" s="78"/>
      <c r="AA18" s="79"/>
      <c r="AB18" s="78"/>
      <c r="AC18" s="79"/>
      <c r="AD18" s="78"/>
      <c r="AE18" s="79"/>
      <c r="AF18" s="77"/>
      <c r="AG18" s="80"/>
    </row>
    <row r="19" spans="2:33" ht="15.75" x14ac:dyDescent="0.25">
      <c r="B19" s="146"/>
      <c r="D19" s="82"/>
      <c r="E19" s="83"/>
      <c r="F19" s="73">
        <v>70</v>
      </c>
      <c r="G19" s="72">
        <v>70</v>
      </c>
      <c r="H19" s="72">
        <v>70</v>
      </c>
      <c r="I19" s="72">
        <v>70</v>
      </c>
      <c r="J19" s="72">
        <v>70</v>
      </c>
      <c r="K19" s="72">
        <v>70</v>
      </c>
      <c r="L19" s="72">
        <v>70</v>
      </c>
      <c r="M19" s="72">
        <v>70</v>
      </c>
      <c r="N19" s="72">
        <v>70</v>
      </c>
      <c r="O19" s="72">
        <v>70</v>
      </c>
      <c r="P19" s="72">
        <v>70</v>
      </c>
      <c r="Q19" s="72">
        <v>70</v>
      </c>
      <c r="R19" s="72">
        <v>70</v>
      </c>
      <c r="S19" s="72">
        <v>70</v>
      </c>
      <c r="T19" s="72">
        <v>70</v>
      </c>
      <c r="U19" s="72">
        <v>70</v>
      </c>
      <c r="V19" s="72">
        <v>70</v>
      </c>
      <c r="W19" s="72">
        <v>70</v>
      </c>
      <c r="X19" s="72">
        <v>70</v>
      </c>
      <c r="Y19" s="72">
        <v>70</v>
      </c>
      <c r="Z19" s="72">
        <v>70</v>
      </c>
      <c r="AA19" s="72">
        <v>70</v>
      </c>
      <c r="AB19" s="72">
        <v>70</v>
      </c>
      <c r="AC19" s="72">
        <v>70</v>
      </c>
      <c r="AD19" s="72">
        <v>70</v>
      </c>
      <c r="AE19" s="72">
        <v>70</v>
      </c>
      <c r="AF19" s="72">
        <v>70</v>
      </c>
      <c r="AG19" s="97"/>
    </row>
    <row r="20" spans="2:33" s="81" customFormat="1" ht="15.75" x14ac:dyDescent="0.2">
      <c r="B20" s="146"/>
      <c r="D20" s="74" t="s">
        <v>391</v>
      </c>
      <c r="E20" s="75"/>
      <c r="F20" s="76"/>
      <c r="G20" s="84"/>
      <c r="H20" s="78"/>
      <c r="I20" s="79"/>
      <c r="J20" s="78"/>
      <c r="K20" s="79"/>
      <c r="L20" s="78"/>
      <c r="M20" s="79"/>
      <c r="N20" s="78"/>
      <c r="O20" s="79"/>
      <c r="P20" s="78"/>
      <c r="Q20" s="79"/>
      <c r="R20" s="78"/>
      <c r="S20" s="79"/>
      <c r="T20" s="78"/>
      <c r="U20" s="79"/>
      <c r="V20" s="78"/>
      <c r="W20" s="79"/>
      <c r="X20" s="78"/>
      <c r="Y20" s="79"/>
      <c r="Z20" s="78"/>
      <c r="AA20" s="79"/>
      <c r="AB20" s="78"/>
      <c r="AC20" s="79"/>
      <c r="AD20" s="78"/>
      <c r="AE20" s="79"/>
      <c r="AF20" s="78"/>
      <c r="AG20" s="73"/>
    </row>
    <row r="21" spans="2:33" s="81" customFormat="1" x14ac:dyDescent="0.2">
      <c r="B21" s="146"/>
      <c r="D21" s="82"/>
      <c r="E21" s="83"/>
      <c r="F21" s="96">
        <v>90</v>
      </c>
      <c r="G21" s="71">
        <v>0</v>
      </c>
      <c r="H21" s="72">
        <v>90</v>
      </c>
      <c r="I21" s="72">
        <v>0</v>
      </c>
      <c r="J21" s="72">
        <v>90</v>
      </c>
      <c r="K21" s="72">
        <v>0</v>
      </c>
      <c r="L21" s="72">
        <v>90</v>
      </c>
      <c r="M21" s="72">
        <v>0</v>
      </c>
      <c r="N21" s="72">
        <v>90</v>
      </c>
      <c r="O21" s="72">
        <v>0</v>
      </c>
      <c r="P21" s="72">
        <v>90</v>
      </c>
      <c r="Q21" s="72">
        <v>0</v>
      </c>
      <c r="R21" s="72">
        <v>90</v>
      </c>
      <c r="S21" s="72">
        <v>0</v>
      </c>
      <c r="T21" s="72">
        <v>90</v>
      </c>
      <c r="U21" s="72">
        <v>0</v>
      </c>
      <c r="V21" s="72">
        <v>90</v>
      </c>
      <c r="W21" s="72">
        <v>0</v>
      </c>
      <c r="X21" s="72">
        <v>90</v>
      </c>
      <c r="Y21" s="72">
        <v>0</v>
      </c>
      <c r="Z21" s="72">
        <v>90</v>
      </c>
      <c r="AA21" s="72">
        <v>0</v>
      </c>
      <c r="AB21" s="72">
        <v>90</v>
      </c>
      <c r="AC21" s="72">
        <v>0</v>
      </c>
      <c r="AD21" s="72">
        <v>90</v>
      </c>
      <c r="AE21" s="72">
        <v>0</v>
      </c>
      <c r="AF21" s="72">
        <v>90</v>
      </c>
      <c r="AG21" s="73"/>
    </row>
    <row r="22" spans="2:33" ht="15.75" x14ac:dyDescent="0.25">
      <c r="B22" s="146"/>
      <c r="D22" s="74" t="s">
        <v>392</v>
      </c>
      <c r="E22" s="75"/>
      <c r="F22" s="76"/>
      <c r="G22" s="84"/>
      <c r="H22" s="78"/>
      <c r="I22" s="79"/>
      <c r="J22" s="78"/>
      <c r="K22" s="79"/>
      <c r="L22" s="78"/>
      <c r="M22" s="79"/>
      <c r="N22" s="78"/>
      <c r="O22" s="79"/>
      <c r="P22" s="78"/>
      <c r="Q22" s="79"/>
      <c r="R22" s="78"/>
      <c r="S22" s="79"/>
      <c r="T22" s="78"/>
      <c r="U22" s="78"/>
      <c r="V22" s="78"/>
      <c r="W22" s="79"/>
      <c r="X22" s="78"/>
      <c r="Y22" s="79"/>
      <c r="Z22" s="78"/>
      <c r="AA22" s="79"/>
      <c r="AB22" s="78"/>
      <c r="AC22" s="79"/>
      <c r="AD22" s="78"/>
      <c r="AE22" s="79"/>
      <c r="AF22" s="78"/>
      <c r="AG22" s="80"/>
    </row>
    <row r="23" spans="2:33" x14ac:dyDescent="0.25">
      <c r="D23" s="85"/>
      <c r="F23" s="86"/>
      <c r="G23" s="87"/>
      <c r="H23" s="88"/>
      <c r="I23" s="87"/>
      <c r="J23" s="88"/>
      <c r="K23" s="87"/>
      <c r="L23" s="88"/>
      <c r="M23" s="87"/>
      <c r="N23" s="88"/>
      <c r="O23" s="87"/>
      <c r="P23" s="88"/>
      <c r="Q23" s="87"/>
      <c r="R23" s="88"/>
      <c r="S23" s="87"/>
      <c r="T23" s="88"/>
      <c r="U23" s="87"/>
      <c r="V23" s="88"/>
      <c r="W23" s="89"/>
      <c r="X23" s="88"/>
      <c r="Y23" s="89"/>
      <c r="Z23" s="88"/>
      <c r="AA23" s="89"/>
      <c r="AB23" s="88"/>
      <c r="AC23" s="89"/>
      <c r="AD23" s="88"/>
      <c r="AE23" s="89"/>
      <c r="AF23" s="88"/>
      <c r="AG23" s="90"/>
    </row>
    <row r="24" spans="2:33" x14ac:dyDescent="0.25">
      <c r="B24" s="91"/>
      <c r="C24" s="92"/>
      <c r="D24" s="92"/>
      <c r="E24" s="92"/>
      <c r="F24" s="92"/>
      <c r="G24" s="94"/>
      <c r="H24" s="94"/>
      <c r="I24" s="94"/>
      <c r="J24" s="94"/>
      <c r="K24" s="94"/>
      <c r="L24" s="94"/>
      <c r="M24" s="94"/>
      <c r="N24" s="94"/>
      <c r="O24" s="94"/>
      <c r="P24" s="94"/>
      <c r="Q24" s="94"/>
      <c r="R24" s="94"/>
      <c r="S24" s="94"/>
      <c r="T24" s="94"/>
      <c r="U24" s="94"/>
      <c r="V24" s="94"/>
      <c r="W24" s="94"/>
      <c r="X24" s="94"/>
      <c r="Y24" s="94"/>
      <c r="Z24" s="94"/>
      <c r="AA24" s="94"/>
      <c r="AB24" s="94"/>
      <c r="AC24" s="94"/>
      <c r="AD24" s="94"/>
      <c r="AE24" s="94"/>
      <c r="AF24" s="94"/>
      <c r="AG24" s="90"/>
    </row>
    <row r="25" spans="2:33" s="81" customFormat="1" x14ac:dyDescent="0.2">
      <c r="B25" s="95"/>
      <c r="D25" s="82"/>
      <c r="E25" s="83"/>
      <c r="F25" s="98">
        <v>98</v>
      </c>
      <c r="G25" s="71">
        <v>0</v>
      </c>
      <c r="H25" s="72">
        <v>98</v>
      </c>
      <c r="I25" s="72">
        <v>0</v>
      </c>
      <c r="J25" s="72">
        <v>98</v>
      </c>
      <c r="K25" s="72">
        <v>0</v>
      </c>
      <c r="L25" s="72">
        <v>98</v>
      </c>
      <c r="M25" s="72">
        <v>0</v>
      </c>
      <c r="N25" s="72">
        <v>98</v>
      </c>
      <c r="O25" s="72">
        <v>0</v>
      </c>
      <c r="P25" s="72">
        <v>98</v>
      </c>
      <c r="Q25" s="72">
        <v>0</v>
      </c>
      <c r="R25" s="72">
        <v>98</v>
      </c>
      <c r="S25" s="72">
        <v>0</v>
      </c>
      <c r="T25" s="72">
        <v>98</v>
      </c>
      <c r="U25" s="72">
        <v>0</v>
      </c>
      <c r="V25" s="72">
        <v>98</v>
      </c>
      <c r="W25" s="72">
        <v>0</v>
      </c>
      <c r="X25" s="72">
        <v>98</v>
      </c>
      <c r="Y25" s="72">
        <v>0</v>
      </c>
      <c r="Z25" s="72">
        <v>98</v>
      </c>
      <c r="AA25" s="72">
        <v>0</v>
      </c>
      <c r="AB25" s="72">
        <v>98</v>
      </c>
      <c r="AC25" s="72">
        <v>0</v>
      </c>
      <c r="AD25" s="72">
        <v>98</v>
      </c>
      <c r="AE25" s="72">
        <v>0</v>
      </c>
      <c r="AF25" s="72">
        <v>98</v>
      </c>
      <c r="AG25" s="73"/>
    </row>
    <row r="26" spans="2:33" ht="15.75" x14ac:dyDescent="0.25">
      <c r="B26" s="146" t="s">
        <v>393</v>
      </c>
      <c r="D26" s="74" t="s">
        <v>394</v>
      </c>
      <c r="E26" s="75"/>
      <c r="F26" s="76">
        <v>99.62</v>
      </c>
      <c r="G26" s="84"/>
      <c r="H26" s="78">
        <v>99.8</v>
      </c>
      <c r="I26" s="79"/>
      <c r="J26" s="78">
        <v>100</v>
      </c>
      <c r="K26" s="79"/>
      <c r="L26" s="78">
        <v>99.87</v>
      </c>
      <c r="M26" s="79"/>
      <c r="N26" s="78">
        <v>99.84</v>
      </c>
      <c r="O26" s="79"/>
      <c r="P26" s="78">
        <v>99.85</v>
      </c>
      <c r="Q26" s="79"/>
      <c r="R26" s="78"/>
      <c r="S26" s="79"/>
      <c r="T26" s="78"/>
      <c r="U26" s="79"/>
      <c r="V26" s="78"/>
      <c r="W26" s="79"/>
      <c r="X26" s="78"/>
      <c r="Y26" s="79"/>
      <c r="Z26" s="78"/>
      <c r="AA26" s="79"/>
      <c r="AB26" s="78"/>
      <c r="AC26" s="79"/>
      <c r="AD26" s="78"/>
      <c r="AE26" s="79"/>
      <c r="AF26" s="124">
        <f>(H26+J26+L26+N26+P26)/5</f>
        <v>99.872</v>
      </c>
      <c r="AG26" s="80"/>
    </row>
    <row r="27" spans="2:33" s="81" customFormat="1" x14ac:dyDescent="0.2">
      <c r="B27" s="146"/>
      <c r="D27" s="82"/>
      <c r="E27" s="83"/>
      <c r="F27" s="98">
        <v>95</v>
      </c>
      <c r="G27" s="71">
        <v>0</v>
      </c>
      <c r="H27" s="72">
        <v>95</v>
      </c>
      <c r="I27" s="72">
        <v>90</v>
      </c>
      <c r="J27" s="72">
        <v>95</v>
      </c>
      <c r="K27" s="72">
        <v>90</v>
      </c>
      <c r="L27" s="72">
        <v>95</v>
      </c>
      <c r="M27" s="72">
        <v>90</v>
      </c>
      <c r="N27" s="72">
        <v>95</v>
      </c>
      <c r="O27" s="72">
        <v>90</v>
      </c>
      <c r="P27" s="72">
        <v>95</v>
      </c>
      <c r="Q27" s="72">
        <v>90</v>
      </c>
      <c r="R27" s="72">
        <v>95</v>
      </c>
      <c r="S27" s="72">
        <v>90</v>
      </c>
      <c r="T27" s="72">
        <v>95</v>
      </c>
      <c r="U27" s="72">
        <v>90</v>
      </c>
      <c r="V27" s="72">
        <v>95</v>
      </c>
      <c r="W27" s="72">
        <v>90</v>
      </c>
      <c r="X27" s="72">
        <v>95</v>
      </c>
      <c r="Y27" s="72">
        <v>90</v>
      </c>
      <c r="Z27" s="72">
        <v>95</v>
      </c>
      <c r="AA27" s="72">
        <v>90</v>
      </c>
      <c r="AB27" s="72">
        <v>95</v>
      </c>
      <c r="AC27" s="72">
        <v>90</v>
      </c>
      <c r="AD27" s="72">
        <v>95</v>
      </c>
      <c r="AE27" s="72">
        <v>90</v>
      </c>
      <c r="AF27" s="72">
        <v>95</v>
      </c>
      <c r="AG27" s="73"/>
    </row>
    <row r="28" spans="2:33" ht="15.75" x14ac:dyDescent="0.25">
      <c r="B28" s="146"/>
      <c r="D28" s="74" t="s">
        <v>395</v>
      </c>
      <c r="E28" s="75"/>
      <c r="F28" s="76">
        <v>99.91</v>
      </c>
      <c r="G28" s="84"/>
      <c r="H28" s="78">
        <v>99.8</v>
      </c>
      <c r="I28" s="79"/>
      <c r="J28" s="78">
        <v>100</v>
      </c>
      <c r="K28" s="79"/>
      <c r="L28" s="78">
        <v>100</v>
      </c>
      <c r="M28" s="79"/>
      <c r="N28" s="78">
        <v>100</v>
      </c>
      <c r="O28" s="79"/>
      <c r="P28" s="78">
        <v>100</v>
      </c>
      <c r="Q28" s="79"/>
      <c r="R28" s="78"/>
      <c r="S28" s="79"/>
      <c r="T28" s="78"/>
      <c r="U28" s="79"/>
      <c r="V28" s="78"/>
      <c r="W28" s="79"/>
      <c r="X28" s="78"/>
      <c r="Y28" s="79"/>
      <c r="Z28" s="78"/>
      <c r="AA28" s="79"/>
      <c r="AB28" s="78"/>
      <c r="AC28" s="79"/>
      <c r="AD28" s="78"/>
      <c r="AE28" s="79"/>
      <c r="AF28" s="124">
        <f>(H28+J28+L28+N28+P28)/5</f>
        <v>99.960000000000008</v>
      </c>
      <c r="AG28" s="80"/>
    </row>
    <row r="29" spans="2:33" s="81" customFormat="1" x14ac:dyDescent="0.2">
      <c r="B29" s="146"/>
      <c r="D29" s="82"/>
      <c r="E29" s="70"/>
      <c r="F29" s="71">
        <v>1</v>
      </c>
      <c r="G29" s="71">
        <v>0</v>
      </c>
      <c r="H29" s="71">
        <v>1</v>
      </c>
      <c r="I29" s="72">
        <v>4</v>
      </c>
      <c r="J29" s="71">
        <v>1</v>
      </c>
      <c r="K29" s="72">
        <v>4</v>
      </c>
      <c r="L29" s="71">
        <v>1</v>
      </c>
      <c r="M29" s="72">
        <v>4</v>
      </c>
      <c r="N29" s="71">
        <v>1</v>
      </c>
      <c r="O29" s="72">
        <v>4</v>
      </c>
      <c r="P29" s="71">
        <v>1</v>
      </c>
      <c r="Q29" s="72">
        <v>4</v>
      </c>
      <c r="R29" s="71">
        <v>1</v>
      </c>
      <c r="S29" s="72">
        <v>4</v>
      </c>
      <c r="T29" s="71">
        <v>1</v>
      </c>
      <c r="U29" s="72">
        <v>4</v>
      </c>
      <c r="V29" s="71">
        <v>1</v>
      </c>
      <c r="W29" s="72">
        <v>4</v>
      </c>
      <c r="X29" s="71">
        <v>1</v>
      </c>
      <c r="Y29" s="72">
        <v>4</v>
      </c>
      <c r="Z29" s="71">
        <v>1</v>
      </c>
      <c r="AA29" s="72">
        <v>4</v>
      </c>
      <c r="AB29" s="71">
        <v>1</v>
      </c>
      <c r="AC29" s="72">
        <v>0</v>
      </c>
      <c r="AD29" s="72">
        <v>1</v>
      </c>
      <c r="AE29" s="72">
        <v>0</v>
      </c>
      <c r="AF29" s="72">
        <v>1</v>
      </c>
      <c r="AG29" s="73"/>
    </row>
    <row r="30" spans="2:33" ht="15.75" x14ac:dyDescent="0.25">
      <c r="B30" s="146"/>
      <c r="D30" s="74" t="s">
        <v>396</v>
      </c>
      <c r="E30" s="75"/>
      <c r="F30" s="76">
        <v>0.15</v>
      </c>
      <c r="G30" s="77"/>
      <c r="H30" s="78">
        <v>0</v>
      </c>
      <c r="I30" s="79"/>
      <c r="J30" s="78">
        <v>0.15</v>
      </c>
      <c r="K30" s="79"/>
      <c r="L30" s="78">
        <v>0.27</v>
      </c>
      <c r="M30" s="79"/>
      <c r="N30" s="78">
        <v>0</v>
      </c>
      <c r="O30" s="79"/>
      <c r="P30" s="78">
        <v>0.59</v>
      </c>
      <c r="Q30" s="79"/>
      <c r="R30" s="78"/>
      <c r="S30" s="79"/>
      <c r="T30" s="78"/>
      <c r="U30" s="79"/>
      <c r="V30" s="78"/>
      <c r="W30" s="79"/>
      <c r="X30" s="78"/>
      <c r="Y30" s="79"/>
      <c r="Z30" s="78"/>
      <c r="AA30" s="79"/>
      <c r="AB30" s="78"/>
      <c r="AC30" s="79"/>
      <c r="AD30" s="78"/>
      <c r="AE30" s="79"/>
      <c r="AF30" s="78">
        <f>(H30+J30+L30+N30+P30)/5</f>
        <v>0.20200000000000001</v>
      </c>
      <c r="AG30" s="80"/>
    </row>
    <row r="31" spans="2:33" x14ac:dyDescent="0.25">
      <c r="D31" s="85"/>
      <c r="F31" s="86"/>
      <c r="G31" s="89"/>
      <c r="H31" s="99"/>
      <c r="I31" s="89"/>
      <c r="J31" s="99"/>
      <c r="K31" s="89"/>
      <c r="L31" s="99"/>
      <c r="M31" s="89"/>
      <c r="N31" s="99"/>
      <c r="O31" s="89"/>
      <c r="P31" s="99"/>
      <c r="Q31" s="89"/>
      <c r="R31" s="99"/>
      <c r="S31" s="89"/>
      <c r="T31" s="99"/>
      <c r="U31" s="89"/>
      <c r="V31" s="99"/>
      <c r="W31" s="89"/>
      <c r="X31" s="99"/>
      <c r="Y31" s="89"/>
      <c r="Z31" s="99"/>
      <c r="AA31" s="89"/>
      <c r="AB31" s="99"/>
      <c r="AC31" s="89"/>
      <c r="AD31" s="99"/>
      <c r="AE31" s="89"/>
      <c r="AF31" s="99"/>
      <c r="AG31" s="90"/>
    </row>
    <row r="32" spans="2:33" x14ac:dyDescent="0.25">
      <c r="B32" s="91"/>
      <c r="C32" s="92"/>
      <c r="D32" s="100"/>
      <c r="E32" s="100"/>
      <c r="F32" s="100"/>
      <c r="G32" s="94"/>
      <c r="H32" s="94"/>
      <c r="I32" s="94"/>
      <c r="J32" s="94"/>
      <c r="K32" s="94"/>
      <c r="L32" s="94"/>
      <c r="M32" s="94"/>
      <c r="N32" s="94"/>
      <c r="O32" s="94"/>
      <c r="P32" s="94"/>
      <c r="Q32" s="94"/>
      <c r="R32" s="94"/>
      <c r="S32" s="94"/>
      <c r="T32" s="94"/>
      <c r="U32" s="94"/>
      <c r="V32" s="94"/>
      <c r="W32" s="94"/>
      <c r="X32" s="94"/>
      <c r="Y32" s="94"/>
      <c r="Z32" s="94"/>
      <c r="AA32" s="94"/>
      <c r="AB32" s="94"/>
      <c r="AC32" s="94"/>
      <c r="AD32" s="94"/>
      <c r="AE32" s="94"/>
      <c r="AF32" s="94"/>
      <c r="AG32" s="90"/>
    </row>
    <row r="33" spans="2:33" s="81" customFormat="1" x14ac:dyDescent="0.2">
      <c r="B33" s="95"/>
      <c r="D33" s="82"/>
      <c r="E33" s="83"/>
      <c r="F33" s="73">
        <v>63</v>
      </c>
      <c r="G33" s="101"/>
      <c r="H33" s="73">
        <v>54</v>
      </c>
      <c r="I33" s="101"/>
      <c r="J33" s="73">
        <v>54</v>
      </c>
      <c r="K33" s="101"/>
      <c r="L33" s="73">
        <v>54</v>
      </c>
      <c r="M33" s="101"/>
      <c r="N33" s="73">
        <v>54</v>
      </c>
      <c r="O33" s="101"/>
      <c r="P33" s="73">
        <v>56</v>
      </c>
      <c r="Q33" s="101"/>
      <c r="R33" s="73">
        <v>60</v>
      </c>
      <c r="S33" s="101"/>
      <c r="T33" s="73">
        <v>61</v>
      </c>
      <c r="U33" s="101"/>
      <c r="V33" s="73">
        <v>61</v>
      </c>
      <c r="W33" s="101"/>
      <c r="X33" s="73">
        <v>63</v>
      </c>
      <c r="Y33" s="101"/>
      <c r="Z33" s="73">
        <v>63</v>
      </c>
      <c r="AA33" s="101"/>
      <c r="AB33" s="73">
        <v>63</v>
      </c>
      <c r="AC33" s="101"/>
      <c r="AD33" s="73">
        <v>63</v>
      </c>
      <c r="AE33" s="101"/>
      <c r="AF33" s="73">
        <v>63</v>
      </c>
      <c r="AG33" s="73"/>
    </row>
    <row r="34" spans="2:33" ht="45" x14ac:dyDescent="0.25">
      <c r="B34" s="146" t="s">
        <v>397</v>
      </c>
      <c r="D34" s="102" t="s">
        <v>398</v>
      </c>
      <c r="E34" s="75"/>
      <c r="F34" s="76"/>
      <c r="G34" s="84"/>
      <c r="H34" s="77"/>
      <c r="I34" s="79"/>
      <c r="J34" s="77"/>
      <c r="K34" s="79"/>
      <c r="L34" s="77"/>
      <c r="M34" s="79"/>
      <c r="N34" s="77"/>
      <c r="O34" s="79"/>
      <c r="P34" s="77"/>
      <c r="Q34" s="79"/>
      <c r="R34" s="77"/>
      <c r="S34" s="79"/>
      <c r="T34" s="77"/>
      <c r="U34" s="79"/>
      <c r="V34" s="77"/>
      <c r="W34" s="79"/>
      <c r="X34" s="77"/>
      <c r="Y34" s="79"/>
      <c r="Z34" s="77"/>
      <c r="AA34" s="79"/>
      <c r="AB34" s="77"/>
      <c r="AC34" s="79"/>
      <c r="AD34" s="77"/>
      <c r="AE34" s="79"/>
      <c r="AF34" s="77"/>
      <c r="AG34" s="80"/>
    </row>
    <row r="35" spans="2:33" s="81" customFormat="1" x14ac:dyDescent="0.2">
      <c r="B35" s="146"/>
      <c r="D35" s="82"/>
      <c r="E35" s="83"/>
      <c r="F35" s="72">
        <v>8</v>
      </c>
      <c r="G35" s="71">
        <v>0</v>
      </c>
      <c r="H35" s="72">
        <v>10</v>
      </c>
      <c r="I35" s="72"/>
      <c r="J35" s="72">
        <v>10</v>
      </c>
      <c r="K35" s="72"/>
      <c r="L35" s="72">
        <v>10</v>
      </c>
      <c r="M35" s="72"/>
      <c r="N35" s="72">
        <v>10</v>
      </c>
      <c r="O35" s="72"/>
      <c r="P35" s="72">
        <v>10</v>
      </c>
      <c r="Q35" s="72"/>
      <c r="R35" s="72">
        <v>10</v>
      </c>
      <c r="S35" s="72"/>
      <c r="T35" s="72">
        <v>8</v>
      </c>
      <c r="U35" s="72"/>
      <c r="V35" s="72">
        <v>8</v>
      </c>
      <c r="W35" s="72"/>
      <c r="X35" s="72">
        <v>8</v>
      </c>
      <c r="Y35" s="72"/>
      <c r="Z35" s="72">
        <v>8</v>
      </c>
      <c r="AA35" s="72"/>
      <c r="AB35" s="72">
        <v>8</v>
      </c>
      <c r="AC35" s="72"/>
      <c r="AD35" s="72">
        <v>8</v>
      </c>
      <c r="AE35" s="72"/>
      <c r="AF35" s="72">
        <v>8</v>
      </c>
      <c r="AG35" s="73"/>
    </row>
    <row r="36" spans="2:33" ht="27" x14ac:dyDescent="0.25">
      <c r="B36" s="146"/>
      <c r="D36" s="102" t="s">
        <v>415</v>
      </c>
      <c r="E36" s="75"/>
      <c r="F36" s="76"/>
      <c r="G36" s="84"/>
      <c r="H36" s="78"/>
      <c r="I36" s="79"/>
      <c r="J36" s="78"/>
      <c r="K36" s="79"/>
      <c r="L36" s="78"/>
      <c r="M36" s="79"/>
      <c r="N36" s="78"/>
      <c r="O36" s="79"/>
      <c r="P36" s="78"/>
      <c r="Q36" s="79"/>
      <c r="R36" s="78"/>
      <c r="S36" s="79"/>
      <c r="T36" s="78"/>
      <c r="U36" s="79"/>
      <c r="V36" s="78"/>
      <c r="W36" s="79"/>
      <c r="X36" s="78"/>
      <c r="Y36" s="79"/>
      <c r="Z36" s="78"/>
      <c r="AA36" s="79"/>
      <c r="AB36" s="78"/>
      <c r="AC36" s="79"/>
      <c r="AD36" s="78"/>
      <c r="AE36" s="79"/>
      <c r="AF36" s="78"/>
      <c r="AG36" s="80"/>
    </row>
    <row r="37" spans="2:33" s="81" customFormat="1" x14ac:dyDescent="0.2">
      <c r="B37" s="146"/>
      <c r="D37" s="82"/>
      <c r="E37" s="83"/>
      <c r="F37" s="73">
        <v>93</v>
      </c>
      <c r="G37" s="71">
        <v>0</v>
      </c>
      <c r="H37" s="72">
        <v>93</v>
      </c>
      <c r="I37" s="72">
        <v>0</v>
      </c>
      <c r="J37" s="72">
        <v>93</v>
      </c>
      <c r="K37" s="72">
        <v>0</v>
      </c>
      <c r="L37" s="72">
        <v>93</v>
      </c>
      <c r="M37" s="72">
        <v>0</v>
      </c>
      <c r="N37" s="72">
        <v>93</v>
      </c>
      <c r="O37" s="72">
        <v>0</v>
      </c>
      <c r="P37" s="72">
        <v>93</v>
      </c>
      <c r="Q37" s="72">
        <v>0</v>
      </c>
      <c r="R37" s="72">
        <v>93</v>
      </c>
      <c r="S37" s="72">
        <v>0</v>
      </c>
      <c r="T37" s="72">
        <v>94</v>
      </c>
      <c r="U37" s="72">
        <v>0</v>
      </c>
      <c r="V37" s="72">
        <v>94</v>
      </c>
      <c r="W37" s="72">
        <v>0</v>
      </c>
      <c r="X37" s="72">
        <v>94</v>
      </c>
      <c r="Y37" s="72">
        <v>0</v>
      </c>
      <c r="Z37" s="72">
        <v>94</v>
      </c>
      <c r="AA37" s="72">
        <v>0</v>
      </c>
      <c r="AB37" s="72">
        <v>94</v>
      </c>
      <c r="AC37" s="72">
        <v>0</v>
      </c>
      <c r="AD37" s="72">
        <v>95</v>
      </c>
      <c r="AE37" s="72">
        <v>0</v>
      </c>
      <c r="AF37" s="72">
        <v>95</v>
      </c>
      <c r="AG37" s="73"/>
    </row>
    <row r="38" spans="2:33" ht="27" x14ac:dyDescent="0.25">
      <c r="B38" s="146"/>
      <c r="D38" s="102" t="s">
        <v>400</v>
      </c>
      <c r="E38" s="75"/>
      <c r="F38" s="103"/>
      <c r="G38" s="84"/>
      <c r="H38" s="77"/>
      <c r="I38" s="79"/>
      <c r="J38" s="77"/>
      <c r="K38" s="79"/>
      <c r="L38" s="77"/>
      <c r="M38" s="79"/>
      <c r="N38" s="77"/>
      <c r="O38" s="79"/>
      <c r="P38" s="77"/>
      <c r="Q38" s="79"/>
      <c r="R38" s="77"/>
      <c r="S38" s="79"/>
      <c r="T38" s="77"/>
      <c r="U38" s="79"/>
      <c r="V38" s="77"/>
      <c r="W38" s="79"/>
      <c r="X38" s="77"/>
      <c r="Y38" s="79"/>
      <c r="Z38" s="77"/>
      <c r="AA38" s="79"/>
      <c r="AB38" s="77"/>
      <c r="AC38" s="79"/>
      <c r="AD38" s="77"/>
      <c r="AE38" s="79"/>
      <c r="AF38" s="77"/>
      <c r="AG38" s="80"/>
    </row>
    <row r="39" spans="2:33" x14ac:dyDescent="0.25">
      <c r="D39" s="85"/>
      <c r="F39" s="86"/>
      <c r="G39" s="89"/>
      <c r="H39" s="99"/>
      <c r="I39" s="89"/>
      <c r="J39" s="99"/>
      <c r="K39" s="89"/>
      <c r="L39" s="99"/>
      <c r="M39" s="89"/>
      <c r="N39" s="99"/>
      <c r="O39" s="89"/>
      <c r="P39" s="99"/>
      <c r="Q39" s="89"/>
      <c r="R39" s="99"/>
      <c r="S39" s="89"/>
      <c r="T39" s="99"/>
      <c r="U39" s="89"/>
      <c r="V39" s="99"/>
      <c r="W39" s="89"/>
      <c r="X39" s="99"/>
      <c r="Y39" s="89"/>
      <c r="Z39" s="99"/>
      <c r="AA39" s="89"/>
      <c r="AB39" s="99"/>
      <c r="AC39" s="89"/>
      <c r="AD39" s="99"/>
      <c r="AE39" s="89"/>
      <c r="AF39" s="99"/>
      <c r="AG39" s="90"/>
    </row>
    <row r="40" spans="2:33" x14ac:dyDescent="0.25">
      <c r="B40" s="91"/>
      <c r="C40" s="92"/>
      <c r="D40" s="100"/>
      <c r="E40" s="92"/>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c r="AE40" s="94"/>
      <c r="AF40" s="94"/>
      <c r="AG40" s="90"/>
    </row>
    <row r="41" spans="2:33" s="81" customFormat="1" x14ac:dyDescent="0.2">
      <c r="B41" s="95"/>
      <c r="D41" s="82"/>
      <c r="E41" s="83"/>
      <c r="F41" s="72">
        <v>95</v>
      </c>
      <c r="G41" s="72"/>
      <c r="H41" s="72">
        <v>45</v>
      </c>
      <c r="I41" s="72"/>
      <c r="J41" s="72">
        <v>95</v>
      </c>
      <c r="K41" s="72"/>
      <c r="L41" s="72">
        <v>95</v>
      </c>
      <c r="M41" s="72"/>
      <c r="N41" s="72">
        <v>95</v>
      </c>
      <c r="O41" s="72"/>
      <c r="P41" s="72">
        <v>95</v>
      </c>
      <c r="Q41" s="72"/>
      <c r="R41" s="72">
        <v>95</v>
      </c>
      <c r="S41" s="72"/>
      <c r="T41" s="72">
        <v>95</v>
      </c>
      <c r="U41" s="72"/>
      <c r="V41" s="72">
        <v>95</v>
      </c>
      <c r="W41" s="72"/>
      <c r="X41" s="72">
        <v>95</v>
      </c>
      <c r="Y41" s="72"/>
      <c r="Z41" s="72">
        <v>95</v>
      </c>
      <c r="AA41" s="72"/>
      <c r="AB41" s="72">
        <v>95</v>
      </c>
      <c r="AC41" s="72"/>
      <c r="AD41" s="72">
        <v>95</v>
      </c>
      <c r="AE41" s="72"/>
      <c r="AF41" s="72">
        <v>95</v>
      </c>
      <c r="AG41" s="73"/>
    </row>
    <row r="42" spans="2:33" ht="15.75" x14ac:dyDescent="0.25">
      <c r="B42" s="146" t="s">
        <v>271</v>
      </c>
      <c r="D42" s="74" t="s">
        <v>401</v>
      </c>
      <c r="E42" s="75"/>
      <c r="F42" s="76"/>
      <c r="G42" s="84"/>
      <c r="H42" s="78"/>
      <c r="I42" s="79"/>
      <c r="J42" s="78"/>
      <c r="K42" s="79"/>
      <c r="L42" s="78"/>
      <c r="M42" s="79"/>
      <c r="N42" s="78"/>
      <c r="O42" s="79"/>
      <c r="P42" s="78"/>
      <c r="Q42" s="79"/>
      <c r="R42" s="78"/>
      <c r="S42" s="79"/>
      <c r="T42" s="78"/>
      <c r="U42" s="79"/>
      <c r="V42" s="78"/>
      <c r="W42" s="79"/>
      <c r="X42" s="78"/>
      <c r="Y42" s="79"/>
      <c r="Z42" s="78"/>
      <c r="AA42" s="79"/>
      <c r="AB42" s="78"/>
      <c r="AC42" s="79"/>
      <c r="AD42" s="78"/>
      <c r="AE42" s="79"/>
      <c r="AF42" s="78"/>
      <c r="AG42" s="80"/>
    </row>
    <row r="43" spans="2:33" s="81" customFormat="1" x14ac:dyDescent="0.2">
      <c r="B43" s="146"/>
      <c r="D43" s="82"/>
      <c r="E43" s="83"/>
      <c r="F43" s="72">
        <v>95</v>
      </c>
      <c r="G43" s="72"/>
      <c r="H43" s="72">
        <v>45</v>
      </c>
      <c r="I43" s="72"/>
      <c r="J43" s="72">
        <v>95</v>
      </c>
      <c r="K43" s="72"/>
      <c r="L43" s="72">
        <v>95</v>
      </c>
      <c r="M43" s="72"/>
      <c r="N43" s="72">
        <v>95</v>
      </c>
      <c r="O43" s="72"/>
      <c r="P43" s="72">
        <v>95</v>
      </c>
      <c r="Q43" s="72"/>
      <c r="R43" s="72">
        <v>95</v>
      </c>
      <c r="S43" s="72"/>
      <c r="T43" s="72">
        <v>95</v>
      </c>
      <c r="U43" s="72"/>
      <c r="V43" s="72">
        <v>95</v>
      </c>
      <c r="W43" s="72"/>
      <c r="X43" s="72">
        <v>95</v>
      </c>
      <c r="Y43" s="72"/>
      <c r="Z43" s="72">
        <v>95</v>
      </c>
      <c r="AA43" s="72"/>
      <c r="AB43" s="72">
        <v>95</v>
      </c>
      <c r="AC43" s="72"/>
      <c r="AD43" s="72">
        <v>95</v>
      </c>
      <c r="AE43" s="72"/>
      <c r="AF43" s="72">
        <v>95</v>
      </c>
      <c r="AG43" s="73"/>
    </row>
    <row r="44" spans="2:33" ht="15.75" x14ac:dyDescent="0.25">
      <c r="B44" s="146"/>
      <c r="D44" s="74" t="s">
        <v>402</v>
      </c>
      <c r="E44" s="75"/>
      <c r="F44" s="76"/>
      <c r="G44" s="84"/>
      <c r="H44" s="78"/>
      <c r="I44" s="79"/>
      <c r="J44" s="78"/>
      <c r="K44" s="79"/>
      <c r="L44" s="78"/>
      <c r="M44" s="79"/>
      <c r="N44" s="78"/>
      <c r="O44" s="79"/>
      <c r="P44" s="78"/>
      <c r="Q44" s="79"/>
      <c r="R44" s="78"/>
      <c r="S44" s="79"/>
      <c r="T44" s="78"/>
      <c r="U44" s="79"/>
      <c r="V44" s="78"/>
      <c r="W44" s="79"/>
      <c r="X44" s="78"/>
      <c r="Y44" s="79"/>
      <c r="Z44" s="78"/>
      <c r="AA44" s="79"/>
      <c r="AB44" s="78"/>
      <c r="AC44" s="79"/>
      <c r="AD44" s="78"/>
      <c r="AE44" s="79"/>
      <c r="AF44" s="78"/>
      <c r="AG44" s="80"/>
    </row>
    <row r="45" spans="2:33" s="81" customFormat="1" x14ac:dyDescent="0.2">
      <c r="B45" s="104"/>
      <c r="D45" s="82"/>
      <c r="E45" s="83"/>
      <c r="F45" s="72">
        <v>95</v>
      </c>
      <c r="G45" s="72"/>
      <c r="H45" s="72">
        <v>45</v>
      </c>
      <c r="I45" s="72"/>
      <c r="J45" s="72">
        <v>95</v>
      </c>
      <c r="K45" s="72"/>
      <c r="L45" s="72">
        <v>95</v>
      </c>
      <c r="M45" s="72"/>
      <c r="N45" s="72">
        <v>95</v>
      </c>
      <c r="O45" s="72"/>
      <c r="P45" s="72">
        <v>95</v>
      </c>
      <c r="Q45" s="72"/>
      <c r="R45" s="72">
        <v>95</v>
      </c>
      <c r="S45" s="72"/>
      <c r="T45" s="72">
        <v>95</v>
      </c>
      <c r="U45" s="72"/>
      <c r="V45" s="72">
        <v>95</v>
      </c>
      <c r="W45" s="72"/>
      <c r="X45" s="72">
        <v>95</v>
      </c>
      <c r="Y45" s="72"/>
      <c r="Z45" s="72">
        <v>95</v>
      </c>
      <c r="AA45" s="72"/>
      <c r="AB45" s="72">
        <v>95</v>
      </c>
      <c r="AC45" s="72"/>
      <c r="AD45" s="72">
        <v>95</v>
      </c>
      <c r="AE45" s="72"/>
      <c r="AF45" s="72">
        <v>95</v>
      </c>
      <c r="AG45" s="73"/>
    </row>
    <row r="46" spans="2:33" ht="15.75" x14ac:dyDescent="0.25">
      <c r="B46" s="104"/>
      <c r="D46" s="74" t="s">
        <v>403</v>
      </c>
      <c r="E46" s="75"/>
      <c r="F46" s="76"/>
      <c r="G46" s="84"/>
      <c r="H46" s="78"/>
      <c r="I46" s="79"/>
      <c r="J46" s="78"/>
      <c r="K46" s="79"/>
      <c r="L46" s="78"/>
      <c r="M46" s="79"/>
      <c r="N46" s="78"/>
      <c r="O46" s="79"/>
      <c r="P46" s="78"/>
      <c r="Q46" s="79"/>
      <c r="R46" s="78"/>
      <c r="S46" s="79"/>
      <c r="T46" s="78"/>
      <c r="U46" s="79"/>
      <c r="V46" s="78"/>
      <c r="W46" s="79"/>
      <c r="X46" s="78"/>
      <c r="Y46" s="79"/>
      <c r="Z46" s="78"/>
      <c r="AA46" s="79"/>
      <c r="AB46" s="78"/>
      <c r="AC46" s="79"/>
      <c r="AD46" s="78"/>
      <c r="AE46" s="79"/>
      <c r="AF46" s="78"/>
      <c r="AG46" s="80"/>
    </row>
    <row r="47" spans="2:33" x14ac:dyDescent="0.25">
      <c r="T47" s="105"/>
      <c r="X47" s="106"/>
      <c r="Z47" s="106"/>
      <c r="AG47" s="59"/>
    </row>
    <row r="48" spans="2:33" x14ac:dyDescent="0.25">
      <c r="D48" s="99"/>
      <c r="N48" s="40" t="s">
        <v>404</v>
      </c>
      <c r="T48" s="105"/>
      <c r="X48" s="106"/>
      <c r="Z48" s="106"/>
      <c r="AG48" s="59"/>
    </row>
    <row r="49" spans="2:33" x14ac:dyDescent="0.25">
      <c r="D49" s="99"/>
      <c r="N49" s="40" t="s">
        <v>405</v>
      </c>
      <c r="T49" s="106"/>
      <c r="Z49" s="106"/>
      <c r="AG49" s="59"/>
    </row>
    <row r="50" spans="2:33" x14ac:dyDescent="0.25">
      <c r="D50" s="87"/>
      <c r="N50" s="40" t="s">
        <v>406</v>
      </c>
      <c r="X50" s="107"/>
    </row>
    <row r="51" spans="2:33" x14ac:dyDescent="0.25">
      <c r="D51" s="87"/>
      <c r="X51" s="107"/>
    </row>
    <row r="52" spans="2:33" x14ac:dyDescent="0.25">
      <c r="D52" s="87"/>
      <c r="X52" s="107"/>
    </row>
    <row r="53" spans="2:33" x14ac:dyDescent="0.25">
      <c r="D53" s="108"/>
    </row>
    <row r="54" spans="2:33" x14ac:dyDescent="0.25">
      <c r="D54" s="38"/>
      <c r="F54" s="49" t="s">
        <v>368</v>
      </c>
      <c r="H54" s="50" t="s">
        <v>369</v>
      </c>
      <c r="M54" s="48"/>
      <c r="P54" s="50"/>
      <c r="Q54" s="51"/>
      <c r="S54" s="50"/>
      <c r="AF54" s="52" t="s">
        <v>369</v>
      </c>
    </row>
    <row r="55" spans="2:33" x14ac:dyDescent="0.25">
      <c r="D55" s="54"/>
      <c r="E55" s="48"/>
      <c r="F55" s="55"/>
      <c r="G55" s="48"/>
      <c r="H55" s="56"/>
      <c r="I55" s="56"/>
      <c r="J55" s="56"/>
      <c r="K55" s="56"/>
      <c r="L55" s="56"/>
      <c r="M55" s="56"/>
      <c r="N55" s="56"/>
      <c r="O55" s="56"/>
      <c r="P55" s="56"/>
      <c r="Q55" s="56"/>
      <c r="R55" s="56"/>
      <c r="S55" s="56"/>
      <c r="T55" s="56"/>
      <c r="U55" s="56"/>
      <c r="V55" s="56"/>
      <c r="W55" s="56"/>
      <c r="X55" s="56"/>
      <c r="Y55" s="56"/>
      <c r="Z55" s="57"/>
      <c r="AA55" s="56"/>
      <c r="AB55" s="57"/>
      <c r="AC55" s="56"/>
      <c r="AD55" s="57"/>
      <c r="AF55" s="58"/>
    </row>
    <row r="56" spans="2:33" x14ac:dyDescent="0.25">
      <c r="D56" s="38"/>
      <c r="F56" s="38"/>
      <c r="G56" s="48"/>
      <c r="H56" s="38"/>
    </row>
    <row r="57" spans="2:33" x14ac:dyDescent="0.25">
      <c r="D57" s="60" t="s">
        <v>407</v>
      </c>
      <c r="E57" s="61"/>
      <c r="F57" s="62" t="s">
        <v>369</v>
      </c>
      <c r="G57" s="61"/>
      <c r="H57" s="63" t="s">
        <v>372</v>
      </c>
      <c r="I57" s="64"/>
      <c r="J57" s="63" t="s">
        <v>373</v>
      </c>
      <c r="K57" s="64"/>
      <c r="L57" s="63" t="s">
        <v>408</v>
      </c>
      <c r="M57" s="64"/>
      <c r="N57" s="63" t="s">
        <v>375</v>
      </c>
      <c r="O57" s="64"/>
      <c r="P57" s="63" t="s">
        <v>16</v>
      </c>
      <c r="Q57" s="64"/>
      <c r="R57" s="63" t="s">
        <v>376</v>
      </c>
      <c r="S57" s="64"/>
      <c r="T57" s="63" t="s">
        <v>377</v>
      </c>
      <c r="U57" s="64"/>
      <c r="V57" s="63" t="s">
        <v>378</v>
      </c>
      <c r="W57" s="64"/>
      <c r="X57" s="63" t="s">
        <v>379</v>
      </c>
      <c r="Y57" s="64"/>
      <c r="Z57" s="63" t="s">
        <v>380</v>
      </c>
      <c r="AA57" s="64"/>
      <c r="AB57" s="63" t="s">
        <v>381</v>
      </c>
      <c r="AC57" s="64"/>
      <c r="AD57" s="63" t="s">
        <v>382</v>
      </c>
      <c r="AE57" s="64"/>
      <c r="AF57" s="63" t="s">
        <v>383</v>
      </c>
    </row>
    <row r="58" spans="2:33" x14ac:dyDescent="0.25">
      <c r="F58" s="66"/>
      <c r="G58" s="67"/>
      <c r="H58" s="66"/>
      <c r="I58" s="67"/>
      <c r="J58" s="66"/>
      <c r="K58" s="67"/>
      <c r="L58" s="66"/>
      <c r="M58" s="67"/>
      <c r="N58" s="66"/>
      <c r="O58" s="67"/>
      <c r="P58" s="66"/>
      <c r="Q58" s="67"/>
      <c r="R58" s="66"/>
      <c r="S58" s="67"/>
      <c r="T58" s="66"/>
      <c r="U58" s="67"/>
      <c r="V58" s="66"/>
      <c r="W58" s="67"/>
      <c r="X58" s="66"/>
      <c r="Y58" s="67"/>
      <c r="Z58" s="66"/>
      <c r="AA58" s="67"/>
      <c r="AB58" s="66"/>
      <c r="AC58" s="67"/>
      <c r="AD58" s="66"/>
      <c r="AE58" s="67"/>
      <c r="AF58" s="66"/>
    </row>
    <row r="59" spans="2:33" x14ac:dyDescent="0.25">
      <c r="B59" s="146" t="s">
        <v>409</v>
      </c>
      <c r="D59" s="69"/>
      <c r="E59" s="70"/>
      <c r="F59" s="71"/>
      <c r="G59" s="71"/>
      <c r="H59" s="71"/>
      <c r="I59" s="72"/>
      <c r="J59" s="71"/>
      <c r="K59" s="72"/>
      <c r="L59" s="71"/>
      <c r="M59" s="72"/>
      <c r="N59" s="71"/>
      <c r="O59" s="72"/>
      <c r="P59" s="71"/>
      <c r="Q59" s="72"/>
      <c r="R59" s="71"/>
      <c r="S59" s="72"/>
      <c r="T59" s="71"/>
      <c r="U59" s="72"/>
      <c r="V59" s="71"/>
      <c r="W59" s="72"/>
      <c r="X59" s="71"/>
      <c r="Y59" s="72"/>
      <c r="Z59" s="71"/>
      <c r="AA59" s="72"/>
      <c r="AB59" s="71"/>
      <c r="AC59" s="72"/>
      <c r="AD59" s="71"/>
      <c r="AE59" s="72"/>
      <c r="AF59" s="72"/>
    </row>
    <row r="60" spans="2:33" ht="15.75" x14ac:dyDescent="0.25">
      <c r="B60" s="147"/>
      <c r="D60" s="74" t="s">
        <v>410</v>
      </c>
      <c r="E60" s="75"/>
      <c r="F60" s="109"/>
      <c r="G60" s="77"/>
      <c r="H60" s="110"/>
      <c r="I60" s="79"/>
      <c r="J60" s="110"/>
      <c r="K60" s="79"/>
      <c r="L60" s="110"/>
      <c r="M60" s="79"/>
      <c r="N60" s="110"/>
      <c r="O60" s="79"/>
      <c r="P60" s="110"/>
      <c r="Q60" s="79"/>
      <c r="R60" s="110"/>
      <c r="S60" s="79"/>
      <c r="T60" s="110"/>
      <c r="U60" s="79"/>
      <c r="V60" s="110"/>
      <c r="W60" s="79"/>
      <c r="X60" s="110"/>
      <c r="Y60" s="79"/>
      <c r="Z60" s="110"/>
      <c r="AA60" s="79"/>
      <c r="AB60" s="110"/>
      <c r="AC60" s="79"/>
      <c r="AD60" s="110"/>
      <c r="AE60" s="79"/>
      <c r="AF60" s="110"/>
      <c r="AG60" s="80"/>
    </row>
    <row r="61" spans="2:33" s="81" customFormat="1" x14ac:dyDescent="0.2">
      <c r="B61" s="147"/>
      <c r="D61" s="82"/>
      <c r="E61" s="83"/>
      <c r="F61" s="111"/>
      <c r="G61" s="71"/>
      <c r="H61" s="72"/>
      <c r="I61" s="72"/>
      <c r="J61" s="72"/>
      <c r="K61" s="72"/>
      <c r="L61" s="72"/>
      <c r="M61" s="72"/>
      <c r="N61" s="72"/>
      <c r="O61" s="72"/>
      <c r="P61" s="72"/>
      <c r="Q61" s="72"/>
      <c r="R61" s="72"/>
      <c r="S61" s="72"/>
      <c r="T61" s="72"/>
      <c r="U61" s="72"/>
      <c r="V61" s="72"/>
      <c r="W61" s="72"/>
      <c r="X61" s="72"/>
      <c r="Y61" s="72"/>
      <c r="Z61" s="72"/>
      <c r="AA61" s="72"/>
      <c r="AB61" s="72"/>
      <c r="AC61" s="72"/>
      <c r="AD61" s="72"/>
      <c r="AE61" s="72"/>
      <c r="AF61" s="72"/>
      <c r="AG61" s="73"/>
    </row>
    <row r="62" spans="2:33" ht="15.75" x14ac:dyDescent="0.25">
      <c r="B62" s="147"/>
      <c r="D62" s="74" t="s">
        <v>411</v>
      </c>
      <c r="E62" s="75"/>
      <c r="F62" s="109"/>
      <c r="G62" s="84"/>
      <c r="H62" s="110"/>
      <c r="I62" s="79"/>
      <c r="J62" s="110"/>
      <c r="K62" s="79"/>
      <c r="L62" s="110"/>
      <c r="M62" s="79"/>
      <c r="N62" s="110"/>
      <c r="O62" s="79"/>
      <c r="P62" s="110"/>
      <c r="Q62" s="79"/>
      <c r="R62" s="110"/>
      <c r="S62" s="79"/>
      <c r="T62" s="110"/>
      <c r="U62" s="79"/>
      <c r="V62" s="110"/>
      <c r="W62" s="79"/>
      <c r="X62" s="110"/>
      <c r="Y62" s="79"/>
      <c r="Z62" s="110"/>
      <c r="AA62" s="79"/>
      <c r="AB62" s="110"/>
      <c r="AC62" s="79"/>
      <c r="AD62" s="110"/>
      <c r="AE62" s="79"/>
      <c r="AF62" s="110"/>
      <c r="AG62" s="80"/>
    </row>
    <row r="63" spans="2:33" s="81" customFormat="1" x14ac:dyDescent="0.2">
      <c r="B63" s="147"/>
      <c r="D63" s="82"/>
      <c r="E63" s="83"/>
      <c r="F63" s="111"/>
      <c r="G63" s="71"/>
      <c r="H63" s="72"/>
      <c r="I63" s="72"/>
      <c r="J63" s="72"/>
      <c r="K63" s="72"/>
      <c r="L63" s="72"/>
      <c r="M63" s="72"/>
      <c r="N63" s="72"/>
      <c r="O63" s="72"/>
      <c r="P63" s="72"/>
      <c r="Q63" s="72"/>
      <c r="R63" s="72"/>
      <c r="S63" s="72"/>
      <c r="T63" s="72"/>
      <c r="U63" s="72"/>
      <c r="V63" s="72"/>
      <c r="W63" s="72"/>
      <c r="X63" s="72"/>
      <c r="Y63" s="72"/>
      <c r="Z63" s="72"/>
      <c r="AA63" s="72"/>
      <c r="AB63" s="72"/>
      <c r="AC63" s="72"/>
      <c r="AD63" s="72"/>
      <c r="AE63" s="72"/>
      <c r="AF63" s="72"/>
      <c r="AG63" s="73"/>
    </row>
    <row r="64" spans="2:33" ht="15.75" x14ac:dyDescent="0.25">
      <c r="B64" s="147"/>
      <c r="D64" s="74" t="s">
        <v>412</v>
      </c>
      <c r="E64" s="75"/>
      <c r="F64" s="109"/>
      <c r="G64" s="84"/>
      <c r="H64" s="110"/>
      <c r="I64" s="79"/>
      <c r="J64" s="110"/>
      <c r="K64" s="79"/>
      <c r="L64" s="110"/>
      <c r="M64" s="79"/>
      <c r="N64" s="110"/>
      <c r="O64" s="79"/>
      <c r="P64" s="110"/>
      <c r="Q64" s="79"/>
      <c r="R64" s="110"/>
      <c r="S64" s="79"/>
      <c r="T64" s="110"/>
      <c r="U64" s="79"/>
      <c r="V64" s="110"/>
      <c r="W64" s="79"/>
      <c r="X64" s="110"/>
      <c r="Y64" s="79"/>
      <c r="Z64" s="110"/>
      <c r="AA64" s="79"/>
      <c r="AB64" s="110"/>
      <c r="AC64" s="79"/>
      <c r="AD64" s="110"/>
      <c r="AE64" s="79"/>
      <c r="AF64" s="110"/>
      <c r="AG64" s="80"/>
    </row>
    <row r="65" spans="2:40" x14ac:dyDescent="0.25">
      <c r="B65" s="104"/>
      <c r="D65" s="85"/>
      <c r="F65" s="88"/>
      <c r="G65" s="87"/>
      <c r="H65" s="88"/>
      <c r="I65" s="87"/>
      <c r="J65" s="88"/>
      <c r="K65" s="87"/>
      <c r="L65" s="88"/>
      <c r="M65" s="87"/>
      <c r="N65" s="88"/>
      <c r="O65" s="87"/>
      <c r="P65" s="88"/>
      <c r="Q65" s="87"/>
      <c r="R65" s="88"/>
      <c r="S65" s="87"/>
      <c r="T65" s="88"/>
      <c r="U65" s="87"/>
      <c r="V65" s="88"/>
      <c r="W65" s="89"/>
      <c r="X65" s="88"/>
      <c r="Y65" s="89"/>
      <c r="Z65" s="88"/>
      <c r="AA65" s="89"/>
      <c r="AB65" s="88">
        <v>99.21</v>
      </c>
      <c r="AC65" s="89"/>
      <c r="AD65" s="88"/>
      <c r="AE65" s="89"/>
      <c r="AF65" s="88"/>
      <c r="AG65" s="90"/>
    </row>
    <row r="66" spans="2:40" s="81" customFormat="1" x14ac:dyDescent="0.2">
      <c r="B66" s="104"/>
      <c r="D66" s="82"/>
      <c r="E66" s="83"/>
      <c r="F66" s="111"/>
      <c r="G66" s="71"/>
      <c r="H66" s="72"/>
      <c r="I66" s="72"/>
      <c r="J66" s="72"/>
      <c r="K66" s="72"/>
      <c r="L66" s="72"/>
      <c r="M66" s="72"/>
      <c r="N66" s="72"/>
      <c r="O66" s="72"/>
      <c r="P66" s="72"/>
      <c r="Q66" s="72"/>
      <c r="R66" s="72"/>
      <c r="S66" s="72"/>
      <c r="T66" s="72"/>
      <c r="U66" s="72"/>
      <c r="V66" s="72"/>
      <c r="W66" s="72"/>
      <c r="X66" s="72"/>
      <c r="Y66" s="72"/>
      <c r="Z66" s="72"/>
      <c r="AA66" s="72"/>
      <c r="AB66" s="72"/>
      <c r="AC66" s="72"/>
      <c r="AD66" s="72"/>
      <c r="AE66" s="72"/>
      <c r="AF66" s="72"/>
      <c r="AG66" s="73"/>
    </row>
    <row r="67" spans="2:40" ht="15.75" x14ac:dyDescent="0.25">
      <c r="D67" s="74" t="s">
        <v>413</v>
      </c>
      <c r="E67" s="75"/>
      <c r="F67" s="109"/>
      <c r="G67" s="84"/>
      <c r="H67" s="110"/>
      <c r="I67" s="79"/>
      <c r="J67" s="110"/>
      <c r="K67" s="79"/>
      <c r="L67" s="110"/>
      <c r="M67" s="79"/>
      <c r="N67" s="110"/>
      <c r="O67" s="79"/>
      <c r="P67" s="110"/>
      <c r="Q67" s="79"/>
      <c r="R67" s="110"/>
      <c r="S67" s="79"/>
      <c r="T67" s="110"/>
      <c r="U67" s="79"/>
      <c r="V67" s="110"/>
      <c r="W67" s="79"/>
      <c r="X67" s="110"/>
      <c r="Y67" s="79"/>
      <c r="Z67" s="110"/>
      <c r="AA67" s="79"/>
      <c r="AB67" s="110"/>
      <c r="AC67" s="79"/>
      <c r="AD67" s="110"/>
      <c r="AE67" s="79"/>
      <c r="AF67" s="110"/>
      <c r="AG67" s="80"/>
    </row>
    <row r="68" spans="2:40" x14ac:dyDescent="0.25">
      <c r="B68" s="91"/>
      <c r="C68" s="92"/>
      <c r="D68" s="92"/>
      <c r="E68" s="92"/>
      <c r="F68" s="94"/>
      <c r="G68" s="94"/>
      <c r="H68" s="94"/>
      <c r="I68" s="94"/>
      <c r="J68" s="94"/>
      <c r="K68" s="94"/>
      <c r="L68" s="94"/>
      <c r="M68" s="94"/>
      <c r="N68" s="94"/>
      <c r="O68" s="94"/>
      <c r="P68" s="94"/>
      <c r="Q68" s="94"/>
      <c r="R68" s="94"/>
      <c r="S68" s="94"/>
      <c r="T68" s="94"/>
      <c r="U68" s="94"/>
      <c r="V68" s="94"/>
      <c r="W68" s="94"/>
      <c r="X68" s="94"/>
      <c r="Y68" s="94"/>
      <c r="Z68" s="94"/>
      <c r="AA68" s="94"/>
      <c r="AB68" s="94"/>
      <c r="AC68" s="94"/>
      <c r="AD68" s="94"/>
      <c r="AE68" s="94"/>
      <c r="AF68" s="94"/>
    </row>
    <row r="69" spans="2:40" s="21" customFormat="1" x14ac:dyDescent="0.25">
      <c r="B69" s="40"/>
      <c r="C69" s="40"/>
      <c r="D69" s="40"/>
      <c r="F69" s="40"/>
      <c r="H69" s="40"/>
      <c r="J69" s="40"/>
      <c r="L69" s="40"/>
      <c r="N69" s="40"/>
      <c r="P69" s="40"/>
      <c r="R69" s="40"/>
      <c r="T69" s="105"/>
      <c r="V69" s="40"/>
      <c r="X69" s="106"/>
      <c r="Z69" s="106"/>
      <c r="AB69" s="40"/>
      <c r="AD69" s="40"/>
      <c r="AF69" s="40"/>
      <c r="AG69" s="40"/>
      <c r="AH69" s="40"/>
      <c r="AI69" s="40"/>
      <c r="AJ69" s="40"/>
      <c r="AK69" s="40"/>
      <c r="AL69" s="40"/>
      <c r="AM69" s="40"/>
      <c r="AN69" s="40"/>
    </row>
    <row r="70" spans="2:40" s="21" customFormat="1" x14ac:dyDescent="0.25">
      <c r="B70" s="40"/>
      <c r="C70" s="40"/>
      <c r="D70" s="99"/>
      <c r="F70" s="40"/>
      <c r="H70" s="40"/>
      <c r="J70" s="40"/>
      <c r="L70" s="40"/>
      <c r="N70" s="40" t="s">
        <v>404</v>
      </c>
      <c r="P70" s="40"/>
      <c r="R70" s="40"/>
      <c r="T70" s="105"/>
      <c r="V70" s="40"/>
      <c r="X70" s="106"/>
      <c r="Z70" s="106"/>
      <c r="AB70" s="40"/>
      <c r="AD70" s="40"/>
      <c r="AF70" s="40"/>
      <c r="AG70" s="40"/>
      <c r="AH70" s="40"/>
      <c r="AI70" s="40"/>
      <c r="AJ70" s="40"/>
      <c r="AK70" s="40"/>
      <c r="AL70" s="40"/>
      <c r="AM70" s="40"/>
      <c r="AN70" s="40"/>
    </row>
    <row r="71" spans="2:40" s="21" customFormat="1" x14ac:dyDescent="0.25">
      <c r="B71" s="40"/>
      <c r="C71" s="40"/>
      <c r="D71" s="99"/>
      <c r="F71" s="40"/>
      <c r="H71" s="40"/>
      <c r="J71" s="40"/>
      <c r="L71" s="40"/>
      <c r="N71" s="40" t="s">
        <v>405</v>
      </c>
      <c r="P71" s="40"/>
      <c r="R71" s="40"/>
      <c r="T71" s="106"/>
      <c r="V71" s="40"/>
      <c r="X71" s="40"/>
      <c r="Z71" s="106"/>
      <c r="AB71" s="40"/>
      <c r="AD71" s="40"/>
      <c r="AF71" s="40"/>
      <c r="AG71" s="40"/>
      <c r="AH71" s="40"/>
      <c r="AI71" s="40"/>
      <c r="AJ71" s="40"/>
      <c r="AK71" s="40"/>
      <c r="AL71" s="40"/>
      <c r="AM71" s="40"/>
      <c r="AN71" s="40"/>
    </row>
    <row r="72" spans="2:40" s="21" customFormat="1" x14ac:dyDescent="0.25">
      <c r="B72" s="40"/>
      <c r="C72" s="40"/>
      <c r="D72" s="112"/>
      <c r="F72" s="40"/>
      <c r="H72" s="40"/>
      <c r="J72" s="40"/>
      <c r="L72" s="40"/>
      <c r="N72" s="40" t="s">
        <v>406</v>
      </c>
      <c r="P72" s="40"/>
      <c r="R72" s="40"/>
      <c r="T72" s="40"/>
      <c r="V72" s="40"/>
      <c r="X72" s="107"/>
      <c r="Z72" s="40"/>
      <c r="AB72" s="40"/>
      <c r="AD72" s="40"/>
      <c r="AF72" s="40"/>
      <c r="AG72" s="40"/>
      <c r="AH72" s="40"/>
      <c r="AI72" s="40"/>
      <c r="AJ72" s="40"/>
      <c r="AK72" s="40"/>
      <c r="AL72" s="40"/>
      <c r="AM72" s="40"/>
      <c r="AN72" s="40"/>
    </row>
    <row r="74" spans="2:40" s="21" customFormat="1" x14ac:dyDescent="0.25">
      <c r="B74" s="40"/>
      <c r="C74" s="40"/>
      <c r="D74" s="113"/>
      <c r="F74" s="40"/>
      <c r="H74" s="40"/>
      <c r="J74" s="40"/>
      <c r="L74" s="40"/>
      <c r="N74" s="40"/>
      <c r="P74" s="40"/>
      <c r="R74" s="40"/>
      <c r="T74" s="40"/>
      <c r="V74" s="40"/>
      <c r="X74" s="40"/>
      <c r="Z74" s="40"/>
      <c r="AB74" s="40"/>
      <c r="AD74" s="40"/>
      <c r="AF74" s="40"/>
      <c r="AG74" s="40"/>
      <c r="AH74" s="40"/>
      <c r="AI74" s="40"/>
      <c r="AJ74" s="40"/>
      <c r="AK74" s="40"/>
      <c r="AL74" s="40"/>
      <c r="AM74" s="40"/>
      <c r="AN74" s="40"/>
    </row>
  </sheetData>
  <mergeCells count="6">
    <mergeCell ref="B59:B64"/>
    <mergeCell ref="B7:B12"/>
    <mergeCell ref="B16:B22"/>
    <mergeCell ref="B26:B30"/>
    <mergeCell ref="B34:B38"/>
    <mergeCell ref="B42:B44"/>
  </mergeCells>
  <conditionalFormatting sqref="H8">
    <cfRule type="expression" dxfId="9806" priority="3075">
      <formula>AND(NOT(ISBLANK(H8)),(H8=H7+1))</formula>
    </cfRule>
    <cfRule type="expression" dxfId="9805" priority="3076">
      <formula>AND(NOT(ISBLANK(H8)),(H8&lt;=H7))</formula>
    </cfRule>
    <cfRule type="expression" dxfId="9804" priority="3077">
      <formula>AND(NOT(ISBLANK(H8)),(H8&gt;H7+1))</formula>
    </cfRule>
  </conditionalFormatting>
  <conditionalFormatting sqref="J8">
    <cfRule type="expression" dxfId="9803" priority="3072">
      <formula>AND(NOT(ISBLANK(J8)),(J8=J7+1))</formula>
    </cfRule>
    <cfRule type="expression" dxfId="9802" priority="3073">
      <formula>AND(NOT(ISBLANK(J8)),(J8&lt;=J7))</formula>
    </cfRule>
    <cfRule type="expression" dxfId="9801" priority="3074">
      <formula>AND(NOT(ISBLANK(J8)),(J8&gt;J7+1))</formula>
    </cfRule>
  </conditionalFormatting>
  <conditionalFormatting sqref="L8">
    <cfRule type="expression" dxfId="9800" priority="3069">
      <formula>AND(NOT(ISBLANK(L8)),(L8=L7+1))</formula>
    </cfRule>
    <cfRule type="expression" dxfId="9799" priority="3070">
      <formula>AND(NOT(ISBLANK(L8)),(L8&lt;=L7))</formula>
    </cfRule>
    <cfRule type="expression" dxfId="9798" priority="3071">
      <formula>AND(NOT(ISBLANK(L8)),(L8&gt;L7+1))</formula>
    </cfRule>
  </conditionalFormatting>
  <conditionalFormatting sqref="N8">
    <cfRule type="expression" dxfId="9797" priority="3066">
      <formula>AND(NOT(ISBLANK(N8)),(N8=N7+1))</formula>
    </cfRule>
    <cfRule type="expression" dxfId="9796" priority="3067">
      <formula>AND(NOT(ISBLANK(N8)),(N8&lt;=N7))</formula>
    </cfRule>
    <cfRule type="expression" dxfId="9795" priority="3068">
      <formula>AND(NOT(ISBLANK(N8)),(N8&gt;N7+1))</formula>
    </cfRule>
  </conditionalFormatting>
  <conditionalFormatting sqref="P8">
    <cfRule type="expression" dxfId="9794" priority="3063">
      <formula>AND(NOT(ISBLANK(P8)),(P8=P7+1))</formula>
    </cfRule>
    <cfRule type="expression" dxfId="9793" priority="3064">
      <formula>AND(NOT(ISBLANK(P8)),(P8&lt;=P7))</formula>
    </cfRule>
    <cfRule type="expression" dxfId="9792" priority="3065">
      <formula>AND(NOT(ISBLANK(P8)),(P8&gt;P7+1))</formula>
    </cfRule>
  </conditionalFormatting>
  <conditionalFormatting sqref="AD8">
    <cfRule type="expression" dxfId="9791" priority="3060">
      <formula>AND(NOT(ISBLANK(AD8)),(AD8=AD7+1))</formula>
    </cfRule>
    <cfRule type="expression" dxfId="9790" priority="3061">
      <formula>AND(NOT(ISBLANK(AD8)),(AD8&lt;=AD7))</formula>
    </cfRule>
    <cfRule type="expression" dxfId="9789" priority="3062">
      <formula>AND(NOT(ISBLANK(AD8)),(AD8&gt;AD7+1))</formula>
    </cfRule>
  </conditionalFormatting>
  <conditionalFormatting sqref="R8">
    <cfRule type="expression" dxfId="9788" priority="3057">
      <formula>AND(NOT(ISBLANK(R8)),(R8=R7+1))</formula>
    </cfRule>
    <cfRule type="expression" dxfId="9787" priority="3058">
      <formula>AND(NOT(ISBLANK(R8)),(R8&lt;=R7))</formula>
    </cfRule>
    <cfRule type="expression" dxfId="9786" priority="3059">
      <formula>AND(NOT(ISBLANK(R8)),(R8&gt;R7+1))</formula>
    </cfRule>
  </conditionalFormatting>
  <conditionalFormatting sqref="T8">
    <cfRule type="expression" dxfId="9785" priority="3054">
      <formula>AND(NOT(ISBLANK(T8)),(T8=T7+1))</formula>
    </cfRule>
    <cfRule type="expression" dxfId="9784" priority="3055">
      <formula>AND(NOT(ISBLANK(T8)),(T8&lt;=T7))</formula>
    </cfRule>
    <cfRule type="expression" dxfId="9783" priority="3056">
      <formula>AND(NOT(ISBLANK(T8)),(T8&gt;T7+1))</formula>
    </cfRule>
  </conditionalFormatting>
  <conditionalFormatting sqref="V8">
    <cfRule type="expression" dxfId="9782" priority="3051">
      <formula>AND(NOT(ISBLANK(V8)),(V8=V7+1))</formula>
    </cfRule>
    <cfRule type="expression" dxfId="9781" priority="3052">
      <formula>AND(NOT(ISBLANK(V8)),(V8&lt;=V7))</formula>
    </cfRule>
    <cfRule type="expression" dxfId="9780" priority="3053">
      <formula>AND(NOT(ISBLANK(V8)),(V8&gt;V7+1))</formula>
    </cfRule>
  </conditionalFormatting>
  <conditionalFormatting sqref="X8">
    <cfRule type="expression" dxfId="9779" priority="3048">
      <formula>AND(NOT(ISBLANK(X8)),(X8=X7+1))</formula>
    </cfRule>
    <cfRule type="expression" dxfId="9778" priority="3049">
      <formula>AND(NOT(ISBLANK(X8)),(X8&lt;=X7))</formula>
    </cfRule>
    <cfRule type="expression" dxfId="9777" priority="3050">
      <formula>AND(NOT(ISBLANK(X8)),(X8&gt;X7+1))</formula>
    </cfRule>
  </conditionalFormatting>
  <conditionalFormatting sqref="Z8">
    <cfRule type="expression" dxfId="9776" priority="3045">
      <formula>AND(NOT(ISBLANK(Z8)),(Z8=Z7+1))</formula>
    </cfRule>
    <cfRule type="expression" dxfId="9775" priority="3046">
      <formula>AND(NOT(ISBLANK(Z8)),(Z8&lt;=Z7))</formula>
    </cfRule>
    <cfRule type="expression" dxfId="9774" priority="3047">
      <formula>AND(NOT(ISBLANK(Z8)),(Z8&gt;Z7+1))</formula>
    </cfRule>
  </conditionalFormatting>
  <conditionalFormatting sqref="AB8">
    <cfRule type="expression" dxfId="9773" priority="3042">
      <formula>AND(NOT(ISBLANK(AB8)),(AB8=AB7+1))</formula>
    </cfRule>
    <cfRule type="expression" dxfId="9772" priority="3043">
      <formula>AND(NOT(ISBLANK(AB8)),(AB8&lt;=AB7))</formula>
    </cfRule>
    <cfRule type="expression" dxfId="9771" priority="3044">
      <formula>AND(NOT(ISBLANK(AB8)),(AB8&gt;AB7+1))</formula>
    </cfRule>
  </conditionalFormatting>
  <conditionalFormatting sqref="H10">
    <cfRule type="expression" dxfId="9770" priority="3039">
      <formula>AND(NOT(ISBLANK(H10)),(H10&gt;H9+H10/10))</formula>
    </cfRule>
    <cfRule type="expression" dxfId="9769" priority="3040">
      <formula>AND(NOT(ISBLANK(H10)),AND(H10&lt;=H9+H9/10),(H10&gt;H9))</formula>
    </cfRule>
    <cfRule type="expression" dxfId="9768" priority="3041">
      <formula>AND(NOT(ISBLANK(H10)),(H10&lt;=H9))</formula>
    </cfRule>
  </conditionalFormatting>
  <conditionalFormatting sqref="J10">
    <cfRule type="expression" dxfId="9767" priority="3036">
      <formula>AND(NOT(ISBLANK(J10)),(J10&gt;J9+J10/10))</formula>
    </cfRule>
    <cfRule type="expression" dxfId="9766" priority="3037">
      <formula>AND(NOT(ISBLANK(J10)),AND(J10&lt;=J9+J9/10),(J10&gt;J9))</formula>
    </cfRule>
    <cfRule type="expression" dxfId="9765" priority="3038">
      <formula>AND(NOT(ISBLANK(J10)),(J10&lt;=J9))</formula>
    </cfRule>
  </conditionalFormatting>
  <conditionalFormatting sqref="L10">
    <cfRule type="expression" dxfId="9764" priority="3033">
      <formula>AND(NOT(ISBLANK(L10)),(L10&gt;L9+L10/10))</formula>
    </cfRule>
    <cfRule type="expression" dxfId="9763" priority="3034">
      <formula>AND(NOT(ISBLANK(L10)),AND(L10&lt;=L9+L9/10),(L10&gt;L9))</formula>
    </cfRule>
    <cfRule type="expression" dxfId="9762" priority="3035">
      <formula>AND(NOT(ISBLANK(L10)),(L10&lt;=L9))</formula>
    </cfRule>
  </conditionalFormatting>
  <conditionalFormatting sqref="N10">
    <cfRule type="expression" dxfId="9761" priority="3030">
      <formula>AND(NOT(ISBLANK(N10)),(N10&gt;N9+N10/10))</formula>
    </cfRule>
    <cfRule type="expression" dxfId="9760" priority="3031">
      <formula>AND(NOT(ISBLANK(N10)),AND(N10&lt;=N9+N9/10),(N10&gt;N9))</formula>
    </cfRule>
    <cfRule type="expression" dxfId="9759" priority="3032">
      <formula>AND(NOT(ISBLANK(N10)),(N10&lt;=N9))</formula>
    </cfRule>
  </conditionalFormatting>
  <conditionalFormatting sqref="P10">
    <cfRule type="expression" dxfId="9758" priority="3027">
      <formula>AND(NOT(ISBLANK(P10)),(P10&gt;P9+P10/10))</formula>
    </cfRule>
    <cfRule type="expression" dxfId="9757" priority="3028">
      <formula>AND(NOT(ISBLANK(P10)),AND(P10&lt;=P9+P9/10),(P10&gt;P9))</formula>
    </cfRule>
    <cfRule type="expression" dxfId="9756" priority="3029">
      <formula>AND(NOT(ISBLANK(P10)),(P10&lt;=P9))</formula>
    </cfRule>
  </conditionalFormatting>
  <conditionalFormatting sqref="R10">
    <cfRule type="expression" dxfId="9755" priority="3024">
      <formula>AND(NOT(ISBLANK(R10)),(R10&gt;R9+R10/10))</formula>
    </cfRule>
    <cfRule type="expression" dxfId="9754" priority="3025">
      <formula>AND(NOT(ISBLANK(R10)),AND(R10&lt;=R9+R9/10),(R10&gt;R9))</formula>
    </cfRule>
    <cfRule type="expression" dxfId="9753" priority="3026">
      <formula>AND(NOT(ISBLANK(R10)),(R10&lt;=R9))</formula>
    </cfRule>
  </conditionalFormatting>
  <conditionalFormatting sqref="T10">
    <cfRule type="expression" dxfId="9752" priority="3021">
      <formula>AND(NOT(ISBLANK(T10)),(T10&gt;T9+T10/10))</formula>
    </cfRule>
    <cfRule type="expression" dxfId="9751" priority="3022">
      <formula>AND(NOT(ISBLANK(T10)),AND(T10&lt;=T9+T9/10),(T10&gt;T9))</formula>
    </cfRule>
    <cfRule type="expression" dxfId="9750" priority="3023">
      <formula>AND(NOT(ISBLANK(T10)),(T10&lt;=T9))</formula>
    </cfRule>
  </conditionalFormatting>
  <conditionalFormatting sqref="V10">
    <cfRule type="expression" dxfId="9749" priority="3018">
      <formula>AND(NOT(ISBLANK(V10)),(V10&gt;V9+V10/10))</formula>
    </cfRule>
    <cfRule type="expression" dxfId="9748" priority="3019">
      <formula>AND(NOT(ISBLANK(V10)),AND(V10&lt;=V9+V9/10),(V10&gt;V9))</formula>
    </cfRule>
    <cfRule type="expression" dxfId="9747" priority="3020">
      <formula>AND(NOT(ISBLANK(V10)),(V10&lt;=V9))</formula>
    </cfRule>
  </conditionalFormatting>
  <conditionalFormatting sqref="X10">
    <cfRule type="expression" dxfId="9746" priority="3015">
      <formula>AND(NOT(ISBLANK(X10)),(X10&gt;X9+X10/10))</formula>
    </cfRule>
    <cfRule type="expression" dxfId="9745" priority="3016">
      <formula>AND(NOT(ISBLANK(X10)),AND(X10&lt;=X9+X9/10),(X10&gt;X9))</formula>
    </cfRule>
    <cfRule type="expression" dxfId="9744" priority="3017">
      <formula>AND(NOT(ISBLANK(X10)),(X10&lt;=X9))</formula>
    </cfRule>
  </conditionalFormatting>
  <conditionalFormatting sqref="Z10">
    <cfRule type="expression" dxfId="9743" priority="3012">
      <formula>AND(NOT(ISBLANK(Z10)),(Z10&gt;Z9+Z10/10))</formula>
    </cfRule>
    <cfRule type="expression" dxfId="9742" priority="3013">
      <formula>AND(NOT(ISBLANK(Z10)),AND(Z10&lt;=Z9+Z9/10),(Z10&gt;Z9))</formula>
    </cfRule>
    <cfRule type="expression" dxfId="9741" priority="3014">
      <formula>AND(NOT(ISBLANK(Z10)),(Z10&lt;=Z9))</formula>
    </cfRule>
  </conditionalFormatting>
  <conditionalFormatting sqref="AB10">
    <cfRule type="expression" dxfId="9740" priority="3009">
      <formula>AND(NOT(ISBLANK(AB10)),(AB10&gt;AB9+AB10/10))</formula>
    </cfRule>
    <cfRule type="expression" dxfId="9739" priority="3010">
      <formula>AND(NOT(ISBLANK(AB10)),AND(AB10&lt;=AB9+AB9/10),(AB10&gt;AB9))</formula>
    </cfRule>
    <cfRule type="expression" dxfId="9738" priority="3011">
      <formula>AND(NOT(ISBLANK(AB10)),(AB10&lt;=AB9))</formula>
    </cfRule>
  </conditionalFormatting>
  <conditionalFormatting sqref="AD10">
    <cfRule type="expression" dxfId="9737" priority="3006">
      <formula>AND(NOT(ISBLANK(AD10)),(AD10&gt;AD9+AD10/10))</formula>
    </cfRule>
    <cfRule type="expression" dxfId="9736" priority="3007">
      <formula>AND(NOT(ISBLANK(AD10)),AND(AD10&lt;=AD9+AD9/10),(AD10&gt;AD9))</formula>
    </cfRule>
    <cfRule type="expression" dxfId="9735" priority="3008">
      <formula>AND(NOT(ISBLANK(AD10)),(AD10&lt;=AD9))</formula>
    </cfRule>
  </conditionalFormatting>
  <conditionalFormatting sqref="H16">
    <cfRule type="expression" dxfId="9734" priority="3003">
      <formula>AND(NOT(ISBLANK(H16)),(H16&lt;H15-H15/10))</formula>
    </cfRule>
    <cfRule type="expression" dxfId="9733" priority="3004">
      <formula>AND(NOT(ISBLANK(H16)),AND(H16&gt;=H15-H15/10),(H16&lt;H15))</formula>
    </cfRule>
    <cfRule type="expression" dxfId="9732" priority="3005">
      <formula>AND(NOT(ISBLANK(H16)),(H16&gt;=H15))</formula>
    </cfRule>
  </conditionalFormatting>
  <conditionalFormatting sqref="J16 P16 N16 L16 R16 T16 V16 X16 Z16 AB16 AD16">
    <cfRule type="expression" dxfId="9731" priority="3000">
      <formula>AND(NOT(ISBLANK(J16)),(J16&lt;J15-J15/10))</formula>
    </cfRule>
    <cfRule type="expression" dxfId="9730" priority="3001">
      <formula>AND(NOT(ISBLANK(J16)),AND(J16&gt;=J15-J15/10),(J16&lt;J15))</formula>
    </cfRule>
    <cfRule type="expression" dxfId="9729" priority="3002">
      <formula>AND(NOT(ISBLANK(J16)),(J16&gt;=J15))</formula>
    </cfRule>
  </conditionalFormatting>
  <conditionalFormatting sqref="H18">
    <cfRule type="expression" dxfId="9728" priority="2997">
      <formula>AND(NOT(ISBLANK(H18)),(H18&lt;H17-H17/10))</formula>
    </cfRule>
    <cfRule type="expression" dxfId="9727" priority="2998">
      <formula>AND(NOT(ISBLANK(H18)),AND(H18&gt;=H17-H17/10),(H18&lt;H17))</formula>
    </cfRule>
    <cfRule type="expression" dxfId="9726" priority="2999">
      <formula>AND(NOT(ISBLANK(H18)),(H18&gt;=H17))</formula>
    </cfRule>
  </conditionalFormatting>
  <conditionalFormatting sqref="L18 N18 P18 R18 T18 V18 X18 Z18 AB18 AD18 J18">
    <cfRule type="expression" dxfId="9725" priority="2994">
      <formula>AND(NOT(ISBLANK(J18)),(J18&lt;J17-J17/10))</formula>
    </cfRule>
    <cfRule type="expression" dxfId="9724" priority="2995">
      <formula>AND(NOT(ISBLANK(J18)),AND(J18&gt;=J17-J17/10),(J18&lt;J17))</formula>
    </cfRule>
    <cfRule type="expression" dxfId="9723" priority="2996">
      <formula>AND(NOT(ISBLANK(J18)),(J18&gt;=J17))</formula>
    </cfRule>
  </conditionalFormatting>
  <conditionalFormatting sqref="U18">
    <cfRule type="expression" dxfId="9722" priority="2991">
      <formula>AND(NOT(ISBLANK(U18)),(U18&lt;U17-U17/10))</formula>
    </cfRule>
    <cfRule type="expression" dxfId="9721" priority="2992">
      <formula>AND(NOT(ISBLANK(U18)),AND(U18&gt;=U17-U17/10),(U18&lt;U17))</formula>
    </cfRule>
    <cfRule type="expression" dxfId="9720" priority="2993">
      <formula>AND(NOT(ISBLANK(U18)),(U18&gt;=U17))</formula>
    </cfRule>
  </conditionalFormatting>
  <conditionalFormatting sqref="H12">
    <cfRule type="expression" dxfId="9719" priority="2988">
      <formula>AND(NOT(ISBLANK(H12)),(H12=H11+1))</formula>
    </cfRule>
    <cfRule type="expression" dxfId="9718" priority="2989">
      <formula>AND(NOT(ISBLANK(H12)),(H12&lt;=H11))</formula>
    </cfRule>
    <cfRule type="expression" dxfId="9717" priority="2990">
      <formula>AND(NOT(ISBLANK(H12)),(H12&gt;H11+1))</formula>
    </cfRule>
  </conditionalFormatting>
  <conditionalFormatting sqref="J12">
    <cfRule type="expression" dxfId="9716" priority="2985">
      <formula>AND(NOT(ISBLANK(J12)),(J12=J11+1))</formula>
    </cfRule>
    <cfRule type="expression" dxfId="9715" priority="2986">
      <formula>AND(NOT(ISBLANK(J12)),(J12&lt;=J11))</formula>
    </cfRule>
    <cfRule type="expression" dxfId="9714" priority="2987">
      <formula>AND(NOT(ISBLANK(J12)),(J12&gt;J11+1))</formula>
    </cfRule>
  </conditionalFormatting>
  <conditionalFormatting sqref="L12">
    <cfRule type="expression" dxfId="9713" priority="2982">
      <formula>AND(NOT(ISBLANK(L12)),(L12=L11+1))</formula>
    </cfRule>
    <cfRule type="expression" dxfId="9712" priority="2983">
      <formula>AND(NOT(ISBLANK(L12)),(L12&lt;=L11))</formula>
    </cfRule>
    <cfRule type="expression" dxfId="9711" priority="2984">
      <formula>AND(NOT(ISBLANK(L12)),(L12&gt;L11+1))</formula>
    </cfRule>
  </conditionalFormatting>
  <conditionalFormatting sqref="N12">
    <cfRule type="expression" dxfId="9710" priority="2979">
      <formula>AND(NOT(ISBLANK(N12)),(N12=N11+1))</formula>
    </cfRule>
    <cfRule type="expression" dxfId="9709" priority="2980">
      <formula>AND(NOT(ISBLANK(N12)),(N12&lt;=N11))</formula>
    </cfRule>
    <cfRule type="expression" dxfId="9708" priority="2981">
      <formula>AND(NOT(ISBLANK(N12)),(N12&gt;N11+1))</formula>
    </cfRule>
  </conditionalFormatting>
  <conditionalFormatting sqref="P12">
    <cfRule type="expression" dxfId="9707" priority="2976">
      <formula>AND(NOT(ISBLANK(P12)),(P12=P11+1))</formula>
    </cfRule>
    <cfRule type="expression" dxfId="9706" priority="2977">
      <formula>AND(NOT(ISBLANK(P12)),(P12&lt;=P11))</formula>
    </cfRule>
    <cfRule type="expression" dxfId="9705" priority="2978">
      <formula>AND(NOT(ISBLANK(P12)),(P12&gt;P11+1))</formula>
    </cfRule>
  </conditionalFormatting>
  <conditionalFormatting sqref="AD12">
    <cfRule type="expression" dxfId="9704" priority="2973">
      <formula>AND(NOT(ISBLANK(AD12)),(AD12=AD11+1))</formula>
    </cfRule>
    <cfRule type="expression" dxfId="9703" priority="2974">
      <formula>AND(NOT(ISBLANK(AD12)),(AD12&lt;=AD11))</formula>
    </cfRule>
    <cfRule type="expression" dxfId="9702" priority="2975">
      <formula>AND(NOT(ISBLANK(AD12)),(AD12&gt;AD11+1))</formula>
    </cfRule>
  </conditionalFormatting>
  <conditionalFormatting sqref="R12">
    <cfRule type="expression" dxfId="9701" priority="2970">
      <formula>AND(NOT(ISBLANK(R12)),(R12=R11+1))</formula>
    </cfRule>
    <cfRule type="expression" dxfId="9700" priority="2971">
      <formula>AND(NOT(ISBLANK(R12)),(R12&lt;=R11))</formula>
    </cfRule>
    <cfRule type="expression" dxfId="9699" priority="2972">
      <formula>AND(NOT(ISBLANK(R12)),(R12&gt;R11+1))</formula>
    </cfRule>
  </conditionalFormatting>
  <conditionalFormatting sqref="T12">
    <cfRule type="expression" dxfId="9698" priority="2967">
      <formula>AND(NOT(ISBLANK(T12)),(T12=T11+1))</formula>
    </cfRule>
    <cfRule type="expression" dxfId="9697" priority="2968">
      <formula>AND(NOT(ISBLANK(T12)),(T12&lt;=T11))</formula>
    </cfRule>
    <cfRule type="expression" dxfId="9696" priority="2969">
      <formula>AND(NOT(ISBLANK(T12)),(T12&gt;T11+1))</formula>
    </cfRule>
  </conditionalFormatting>
  <conditionalFormatting sqref="V12">
    <cfRule type="expression" dxfId="9695" priority="2964">
      <formula>AND(NOT(ISBLANK(V12)),(V12=V11+1))</formula>
    </cfRule>
    <cfRule type="expression" dxfId="9694" priority="2965">
      <formula>AND(NOT(ISBLANK(V12)),(V12&lt;=V11))</formula>
    </cfRule>
    <cfRule type="expression" dxfId="9693" priority="2966">
      <formula>AND(NOT(ISBLANK(V12)),(V12&gt;V11+1))</formula>
    </cfRule>
  </conditionalFormatting>
  <conditionalFormatting sqref="X12">
    <cfRule type="expression" dxfId="9692" priority="2961">
      <formula>AND(NOT(ISBLANK(X12)),(X12=X11+1))</formula>
    </cfRule>
    <cfRule type="expression" dxfId="9691" priority="2962">
      <formula>AND(NOT(ISBLANK(X12)),(X12&lt;=X11))</formula>
    </cfRule>
    <cfRule type="expression" dxfId="9690" priority="2963">
      <formula>AND(NOT(ISBLANK(X12)),(X12&gt;X11+1))</formula>
    </cfRule>
  </conditionalFormatting>
  <conditionalFormatting sqref="Z12">
    <cfRule type="expression" dxfId="9689" priority="2958">
      <formula>AND(NOT(ISBLANK(Z12)),(Z12=Z11+1))</formula>
    </cfRule>
    <cfRule type="expression" dxfId="9688" priority="2959">
      <formula>AND(NOT(ISBLANK(Z12)),(Z12&lt;=Z11))</formula>
    </cfRule>
    <cfRule type="expression" dxfId="9687" priority="2960">
      <formula>AND(NOT(ISBLANK(Z12)),(Z12&gt;Z11+1))</formula>
    </cfRule>
  </conditionalFormatting>
  <conditionalFormatting sqref="AB12">
    <cfRule type="expression" dxfId="9686" priority="2955">
      <formula>AND(NOT(ISBLANK(AB12)),(AB12=AB11+1))</formula>
    </cfRule>
    <cfRule type="expression" dxfId="9685" priority="2956">
      <formula>AND(NOT(ISBLANK(AB12)),(AB12&lt;=AB11))</formula>
    </cfRule>
    <cfRule type="expression" dxfId="9684" priority="2957">
      <formula>AND(NOT(ISBLANK(AB12)),(AB12&gt;AB11+1))</formula>
    </cfRule>
  </conditionalFormatting>
  <conditionalFormatting sqref="H22 AD22 AB22 Z22 X22 V22 T22 R22 P22 N22 L22">
    <cfRule type="expression" dxfId="9683" priority="2952">
      <formula>AND(NOT(ISBLANK(H22)),(H22&lt;H20-H20/10))</formula>
    </cfRule>
    <cfRule type="expression" dxfId="9682" priority="2953">
      <formula>AND(NOT(ISBLANK(H22)),AND(H22&gt;=H20-H20/10),(H22&lt;H20))</formula>
    </cfRule>
    <cfRule type="expression" dxfId="9681" priority="2954">
      <formula>AND(NOT(ISBLANK(H22)),(H22&gt;=H20))</formula>
    </cfRule>
  </conditionalFormatting>
  <conditionalFormatting sqref="J22">
    <cfRule type="expression" dxfId="9680" priority="2949">
      <formula>AND(NOT(ISBLANK(J22)),(J22&lt;J20-J20/10))</formula>
    </cfRule>
    <cfRule type="expression" dxfId="9679" priority="2950">
      <formula>AND(NOT(ISBLANK(J22)),AND(J22&gt;=J20-J20/10),(J22&lt;J20))</formula>
    </cfRule>
    <cfRule type="expression" dxfId="9678" priority="2951">
      <formula>AND(NOT(ISBLANK(J22)),(J22&gt;=J20))</formula>
    </cfRule>
  </conditionalFormatting>
  <conditionalFormatting sqref="H20">
    <cfRule type="expression" dxfId="9677" priority="2946">
      <formula>AND(NOT(ISBLANK(H20)),(H20&lt;H19-H19/10))</formula>
    </cfRule>
    <cfRule type="expression" dxfId="9676" priority="2947">
      <formula>AND(NOT(ISBLANK(H20)),AND(H20&gt;=H19-H19/10),(H20&lt;H19))</formula>
    </cfRule>
    <cfRule type="expression" dxfId="9675" priority="2948">
      <formula>AND(NOT(ISBLANK(H20)),(H20&gt;=H19))</formula>
    </cfRule>
  </conditionalFormatting>
  <conditionalFormatting sqref="J20 AD20 AB20 Z20 X20 V20 T20 R20 P20 N20 L20">
    <cfRule type="expression" dxfId="9674" priority="2943">
      <formula>AND(NOT(ISBLANK(J20)),(J20&lt;J19-J19/10))</formula>
    </cfRule>
    <cfRule type="expression" dxfId="9673" priority="2944">
      <formula>AND(NOT(ISBLANK(J20)),AND(J20&gt;=J19-J19/10),(J20&lt;J19))</formula>
    </cfRule>
    <cfRule type="expression" dxfId="9672" priority="2945">
      <formula>AND(NOT(ISBLANK(J20)),(J20&gt;=J19))</formula>
    </cfRule>
  </conditionalFormatting>
  <conditionalFormatting sqref="H22">
    <cfRule type="expression" dxfId="9671" priority="2940">
      <formula>AND(NOT(ISBLANK(H22)),(H22&lt;H21-H21/10))</formula>
    </cfRule>
    <cfRule type="expression" dxfId="9670" priority="2941">
      <formula>AND(NOT(ISBLANK(H22)),AND(H22&gt;=H21-H21/10),(H22&lt;H21))</formula>
    </cfRule>
    <cfRule type="expression" dxfId="9669" priority="2942">
      <formula>AND(NOT(ISBLANK(H22)),(H22&gt;=H21))</formula>
    </cfRule>
  </conditionalFormatting>
  <conditionalFormatting sqref="J22 L22 N22 P22 R22 T22 V22 X22 Z22 AB22 AD22">
    <cfRule type="expression" dxfId="9668" priority="2937">
      <formula>AND(NOT(ISBLANK(J22)),(J22&lt;J21-J21/10))</formula>
    </cfRule>
    <cfRule type="expression" dxfId="9667" priority="2938">
      <formula>AND(NOT(ISBLANK(J22)),AND(J22&gt;=J21-J21/10),(J22&lt;J21))</formula>
    </cfRule>
    <cfRule type="expression" dxfId="9666" priority="2939">
      <formula>AND(NOT(ISBLANK(J22)),(J22&gt;=J21))</formula>
    </cfRule>
  </conditionalFormatting>
  <conditionalFormatting sqref="U22">
    <cfRule type="expression" dxfId="9665" priority="2934">
      <formula>AND(NOT(ISBLANK(U22)),(U22&lt;U21-U21/10))</formula>
    </cfRule>
    <cfRule type="expression" dxfId="9664" priority="2935">
      <formula>AND(NOT(ISBLANK(U22)),AND(U22&gt;=U21-U21/10),(U22&lt;U21))</formula>
    </cfRule>
    <cfRule type="expression" dxfId="9663" priority="2936">
      <formula>AND(NOT(ISBLANK(U22)),(U22&gt;=U21))</formula>
    </cfRule>
  </conditionalFormatting>
  <conditionalFormatting sqref="H20">
    <cfRule type="expression" dxfId="9662" priority="2931">
      <formula>AND(NOT(ISBLANK(H20)),(H20&lt;H19-H19/10))</formula>
    </cfRule>
    <cfRule type="expression" dxfId="9661" priority="2932">
      <formula>AND(NOT(ISBLANK(H20)),AND(H20&gt;=H19-H19/10),(H20&lt;H19))</formula>
    </cfRule>
    <cfRule type="expression" dxfId="9660" priority="2933">
      <formula>AND(NOT(ISBLANK(H20)),(H20&gt;=H19))</formula>
    </cfRule>
  </conditionalFormatting>
  <conditionalFormatting sqref="J20 AD20 AB20 Z20 X20 V20 T20 R20 P20 N20 L20">
    <cfRule type="expression" dxfId="9659" priority="2928">
      <formula>AND(NOT(ISBLANK(J20)),(J20&lt;J19-J19/10))</formula>
    </cfRule>
    <cfRule type="expression" dxfId="9658" priority="2929">
      <formula>AND(NOT(ISBLANK(J20)),AND(J20&gt;=J19-J19/10),(J20&lt;J19))</formula>
    </cfRule>
    <cfRule type="expression" dxfId="9657" priority="2930">
      <formula>AND(NOT(ISBLANK(J20)),(J20&gt;=J19))</formula>
    </cfRule>
  </conditionalFormatting>
  <conditionalFormatting sqref="AB42 Z42 X42 V42 T42 R42 P42 N42 L42 J42 H42 AD42">
    <cfRule type="expression" dxfId="9656" priority="2925">
      <formula>AND(NOT(ISBLANK(H42)),(H42&lt;H41-H41/10))</formula>
    </cfRule>
    <cfRule type="expression" dxfId="9655" priority="2926">
      <formula>AND(NOT(ISBLANK(H42)),AND(H42&gt;=H41-H41/10),(H42&lt;H41))</formula>
    </cfRule>
    <cfRule type="expression" dxfId="9654" priority="2927">
      <formula>AND(NOT(ISBLANK(H42)),(H42&gt;=H41))</formula>
    </cfRule>
  </conditionalFormatting>
  <conditionalFormatting sqref="Z46 X46 V46 T46 R46 P46 N46 L46 J46 H46 AD46 AD44 H44 J44 L44 N44 P44 R44 T44 V44 X44 Z44 AB44 AB46">
    <cfRule type="expression" dxfId="9653" priority="2922">
      <formula>AND(NOT(ISBLANK(H44)),(H44&lt;H43-H43/10))</formula>
    </cfRule>
    <cfRule type="expression" dxfId="9652" priority="2923">
      <formula>AND(NOT(ISBLANK(H44)),AND(H44&gt;=H43-H43/10),(H44&lt;H43))</formula>
    </cfRule>
    <cfRule type="expression" dxfId="9651" priority="2924">
      <formula>AND(NOT(ISBLANK(H44)),(H44&gt;=H43))</formula>
    </cfRule>
  </conditionalFormatting>
  <conditionalFormatting sqref="H60 J60 L60 N60 P60 R60 T60 V60 X60 Z60 AB60 AD60 AF60">
    <cfRule type="expression" dxfId="9650" priority="2919">
      <formula>AND(NOT(ISBLANK(H60)),(H60&lt;$F60-$F60/10))</formula>
    </cfRule>
    <cfRule type="expression" dxfId="9649" priority="2920">
      <formula>AND(NOT(ISBLANK(H60)),AND(H60&gt;=$F60/10),(H60&lt;$F60))</formula>
    </cfRule>
    <cfRule type="expression" dxfId="9648" priority="2921">
      <formula>AND(NOT(ISBLANK(H60)),(H60&gt;=$F60))</formula>
    </cfRule>
  </conditionalFormatting>
  <conditionalFormatting sqref="H62 J62 L62 N62 P62 R62 T62 V62 X62 Z62 AB62 AD62 AF62">
    <cfRule type="expression" dxfId="9647" priority="2916">
      <formula>AND(NOT(ISBLANK(H62)),(H62&lt;$F62-$F62/10))</formula>
    </cfRule>
    <cfRule type="expression" dxfId="9646" priority="2917">
      <formula>AND(NOT(ISBLANK(H62)),AND(H62&gt;=$F62/10),(H62&lt;$F62))</formula>
    </cfRule>
    <cfRule type="expression" dxfId="9645" priority="2918">
      <formula>AND(NOT(ISBLANK(H62)),(H62&gt;=$F62))</formula>
    </cfRule>
  </conditionalFormatting>
  <conditionalFormatting sqref="H64 J64 L64 N64 P64 R64 T64 V64 X64 Z64 AB64 AD64 AF64">
    <cfRule type="expression" dxfId="9644" priority="2913">
      <formula>AND(NOT(ISBLANK(H64)),(H64&lt;$F64-$F64/10))</formula>
    </cfRule>
    <cfRule type="expression" dxfId="9643" priority="2914">
      <formula>AND(NOT(ISBLANK(H64)),AND(H64&gt;=$F64/10),(H64&lt;$F64))</formula>
    </cfRule>
    <cfRule type="expression" dxfId="9642" priority="2915">
      <formula>AND(NOT(ISBLANK(H64)),(H64&gt;=$F64))</formula>
    </cfRule>
  </conditionalFormatting>
  <conditionalFormatting sqref="H67 J67 L67 N67 P67 R67 T67 V67 X67 Z67 AB67 AD67 AF67">
    <cfRule type="expression" dxfId="9641" priority="2910">
      <formula>AND(NOT(ISBLANK(H67)),(H67&lt;$F67-$F67/10))</formula>
    </cfRule>
    <cfRule type="expression" dxfId="9640" priority="2911">
      <formula>AND(NOT(ISBLANK(H67)),AND(H67&gt;=$F67/10),(H67&lt;$F67))</formula>
    </cfRule>
    <cfRule type="expression" dxfId="9639" priority="2912">
      <formula>AND(NOT(ISBLANK(H67)),(H67&gt;=$F67))</formula>
    </cfRule>
  </conditionalFormatting>
  <conditionalFormatting sqref="H60 J60 L60 N60 P60">
    <cfRule type="expression" dxfId="9638" priority="2907">
      <formula>AND(NOT(ISBLANK(H60)),(H60&lt;$F60-$F60/10))</formula>
    </cfRule>
    <cfRule type="expression" dxfId="9637" priority="2908">
      <formula>AND(NOT(ISBLANK(H60)),AND(H60&gt;=$F60/10),(H60&lt;$F60))</formula>
    </cfRule>
    <cfRule type="expression" dxfId="9636" priority="2909">
      <formula>AND(NOT(ISBLANK(H60)),(H60&gt;=$F60))</formula>
    </cfRule>
  </conditionalFormatting>
  <conditionalFormatting sqref="H62 J62 L62 N62 P62">
    <cfRule type="expression" dxfId="9635" priority="2904">
      <formula>AND(NOT(ISBLANK(H62)),(H62&lt;$F62-$F62/10))</formula>
    </cfRule>
    <cfRule type="expression" dxfId="9634" priority="2905">
      <formula>AND(NOT(ISBLANK(H62)),AND(H62&gt;=$F62/10),(H62&lt;$F62))</formula>
    </cfRule>
    <cfRule type="expression" dxfId="9633" priority="2906">
      <formula>AND(NOT(ISBLANK(H62)),(H62&gt;=$F62))</formula>
    </cfRule>
  </conditionalFormatting>
  <conditionalFormatting sqref="H64 J64 L64 N64 P64">
    <cfRule type="expression" dxfId="9632" priority="2901">
      <formula>AND(NOT(ISBLANK(H64)),(H64&lt;$F64-$F64/10))</formula>
    </cfRule>
    <cfRule type="expression" dxfId="9631" priority="2902">
      <formula>AND(NOT(ISBLANK(H64)),AND(H64&gt;=$F64/10),(H64&lt;$F64))</formula>
    </cfRule>
    <cfRule type="expression" dxfId="9630" priority="2903">
      <formula>AND(NOT(ISBLANK(H64)),(H64&gt;=$F64))</formula>
    </cfRule>
  </conditionalFormatting>
  <conditionalFormatting sqref="H67 J67 L67 N67 P67">
    <cfRule type="expression" dxfId="9629" priority="2898">
      <formula>AND(NOT(ISBLANK(H67)),(H67&lt;$F67-$F67/10))</formula>
    </cfRule>
    <cfRule type="expression" dxfId="9628" priority="2899">
      <formula>AND(NOT(ISBLANK(H67)),AND(H67&gt;=$F67/10),(H67&lt;$F67))</formula>
    </cfRule>
    <cfRule type="expression" dxfId="9627" priority="2900">
      <formula>AND(NOT(ISBLANK(H67)),(H67&gt;=$F67))</formula>
    </cfRule>
  </conditionalFormatting>
  <conditionalFormatting sqref="H16">
    <cfRule type="expression" dxfId="9626" priority="2895">
      <formula>AND(NOT(ISBLANK(H16)),(H16&lt;H15-H15/10))</formula>
    </cfRule>
    <cfRule type="expression" dxfId="9625" priority="2896">
      <formula>AND(NOT(ISBLANK(H16)),AND(H16&gt;=H15-H15/10),(H16&lt;H15))</formula>
    </cfRule>
    <cfRule type="expression" dxfId="9624" priority="2897">
      <formula>AND(NOT(ISBLANK(H16)),(H16&gt;=H15))</formula>
    </cfRule>
  </conditionalFormatting>
  <conditionalFormatting sqref="J16 P16 N16 L16">
    <cfRule type="expression" dxfId="9623" priority="2892">
      <formula>AND(NOT(ISBLANK(J16)),(J16&lt;J15-J15/10))</formula>
    </cfRule>
    <cfRule type="expression" dxfId="9622" priority="2893">
      <formula>AND(NOT(ISBLANK(J16)),AND(J16&gt;=J15-J15/10),(J16&lt;J15))</formula>
    </cfRule>
    <cfRule type="expression" dxfId="9621" priority="2894">
      <formula>AND(NOT(ISBLANK(J16)),(J16&gt;=J15))</formula>
    </cfRule>
  </conditionalFormatting>
  <conditionalFormatting sqref="H18">
    <cfRule type="expression" dxfId="9620" priority="2889">
      <formula>AND(NOT(ISBLANK(H18)),(H18&lt;H17-H17/10))</formula>
    </cfRule>
    <cfRule type="expression" dxfId="9619" priority="2890">
      <formula>AND(NOT(ISBLANK(H18)),AND(H18&gt;=H17-H17/10),(H18&lt;H17))</formula>
    </cfRule>
    <cfRule type="expression" dxfId="9618" priority="2891">
      <formula>AND(NOT(ISBLANK(H18)),(H18&gt;=H17))</formula>
    </cfRule>
  </conditionalFormatting>
  <conditionalFormatting sqref="L18 N18 P18 J18">
    <cfRule type="expression" dxfId="9617" priority="2886">
      <formula>AND(NOT(ISBLANK(J18)),(J18&lt;J17-J17/10))</formula>
    </cfRule>
    <cfRule type="expression" dxfId="9616" priority="2887">
      <formula>AND(NOT(ISBLANK(J18)),AND(J18&gt;=J17-J17/10),(J18&lt;J17))</formula>
    </cfRule>
    <cfRule type="expression" dxfId="9615" priority="2888">
      <formula>AND(NOT(ISBLANK(J18)),(J18&gt;=J17))</formula>
    </cfRule>
  </conditionalFormatting>
  <conditionalFormatting sqref="H22 P22 N22 L22">
    <cfRule type="expression" dxfId="9614" priority="2883">
      <formula>AND(NOT(ISBLANK(H22)),(H22&lt;H20-H20/10))</formula>
    </cfRule>
    <cfRule type="expression" dxfId="9613" priority="2884">
      <formula>AND(NOT(ISBLANK(H22)),AND(H22&gt;=H20-H20/10),(H22&lt;H20))</formula>
    </cfRule>
    <cfRule type="expression" dxfId="9612" priority="2885">
      <formula>AND(NOT(ISBLANK(H22)),(H22&gt;=H20))</formula>
    </cfRule>
  </conditionalFormatting>
  <conditionalFormatting sqref="J22">
    <cfRule type="expression" dxfId="9611" priority="2880">
      <formula>AND(NOT(ISBLANK(J22)),(J22&lt;J20-J20/10))</formula>
    </cfRule>
    <cfRule type="expression" dxfId="9610" priority="2881">
      <formula>AND(NOT(ISBLANK(J22)),AND(J22&gt;=J20-J20/10),(J22&lt;J20))</formula>
    </cfRule>
    <cfRule type="expression" dxfId="9609" priority="2882">
      <formula>AND(NOT(ISBLANK(J22)),(J22&gt;=J20))</formula>
    </cfRule>
  </conditionalFormatting>
  <conditionalFormatting sqref="H20">
    <cfRule type="expression" dxfId="9608" priority="2877">
      <formula>AND(NOT(ISBLANK(H20)),(H20&lt;H19-H19/10))</formula>
    </cfRule>
    <cfRule type="expression" dxfId="9607" priority="2878">
      <formula>AND(NOT(ISBLANK(H20)),AND(H20&gt;=H19-H19/10),(H20&lt;H19))</formula>
    </cfRule>
    <cfRule type="expression" dxfId="9606" priority="2879">
      <formula>AND(NOT(ISBLANK(H20)),(H20&gt;=H19))</formula>
    </cfRule>
  </conditionalFormatting>
  <conditionalFormatting sqref="J20 P20 N20 L20">
    <cfRule type="expression" dxfId="9605" priority="2874">
      <formula>AND(NOT(ISBLANK(J20)),(J20&lt;J19-J19/10))</formula>
    </cfRule>
    <cfRule type="expression" dxfId="9604" priority="2875">
      <formula>AND(NOT(ISBLANK(J20)),AND(J20&gt;=J19-J19/10),(J20&lt;J19))</formula>
    </cfRule>
    <cfRule type="expression" dxfId="9603" priority="2876">
      <formula>AND(NOT(ISBLANK(J20)),(J20&gt;=J19))</formula>
    </cfRule>
  </conditionalFormatting>
  <conditionalFormatting sqref="H22">
    <cfRule type="expression" dxfId="9602" priority="2871">
      <formula>AND(NOT(ISBLANK(H22)),(H22&lt;H21-H21/10))</formula>
    </cfRule>
    <cfRule type="expression" dxfId="9601" priority="2872">
      <formula>AND(NOT(ISBLANK(H22)),AND(H22&gt;=H21-H21/10),(H22&lt;H21))</formula>
    </cfRule>
    <cfRule type="expression" dxfId="9600" priority="2873">
      <formula>AND(NOT(ISBLANK(H22)),(H22&gt;=H21))</formula>
    </cfRule>
  </conditionalFormatting>
  <conditionalFormatting sqref="J22 L22 N22 P22">
    <cfRule type="expression" dxfId="9599" priority="2868">
      <formula>AND(NOT(ISBLANK(J22)),(J22&lt;J21-J21/10))</formula>
    </cfRule>
    <cfRule type="expression" dxfId="9598" priority="2869">
      <formula>AND(NOT(ISBLANK(J22)),AND(J22&gt;=J21-J21/10),(J22&lt;J21))</formula>
    </cfRule>
    <cfRule type="expression" dxfId="9597" priority="2870">
      <formula>AND(NOT(ISBLANK(J22)),(J22&gt;=J21))</formula>
    </cfRule>
  </conditionalFormatting>
  <conditionalFormatting sqref="H20">
    <cfRule type="expression" dxfId="9596" priority="2865">
      <formula>AND(NOT(ISBLANK(H20)),(H20&lt;H19-H19/10))</formula>
    </cfRule>
    <cfRule type="expression" dxfId="9595" priority="2866">
      <formula>AND(NOT(ISBLANK(H20)),AND(H20&gt;=H19-H19/10),(H20&lt;H19))</formula>
    </cfRule>
    <cfRule type="expression" dxfId="9594" priority="2867">
      <formula>AND(NOT(ISBLANK(H20)),(H20&gt;=H19))</formula>
    </cfRule>
  </conditionalFormatting>
  <conditionalFormatting sqref="J20 P20 N20 L20">
    <cfRule type="expression" dxfId="9593" priority="2862">
      <formula>AND(NOT(ISBLANK(J20)),(J20&lt;J19-J19/10))</formula>
    </cfRule>
    <cfRule type="expression" dxfId="9592" priority="2863">
      <formula>AND(NOT(ISBLANK(J20)),AND(J20&gt;=J19-J19/10),(J20&lt;J19))</formula>
    </cfRule>
    <cfRule type="expression" dxfId="9591" priority="2864">
      <formula>AND(NOT(ISBLANK(J20)),(J20&gt;=J19))</formula>
    </cfRule>
  </conditionalFormatting>
  <conditionalFormatting sqref="P42 N42 L42 J42 H42">
    <cfRule type="expression" dxfId="9590" priority="2859">
      <formula>AND(NOT(ISBLANK(H42)),(H42&lt;H41-H41/10))</formula>
    </cfRule>
    <cfRule type="expression" dxfId="9589" priority="2860">
      <formula>AND(NOT(ISBLANK(H42)),AND(H42&gt;=H41-H41/10),(H42&lt;H41))</formula>
    </cfRule>
    <cfRule type="expression" dxfId="9588" priority="2861">
      <formula>AND(NOT(ISBLANK(H42)),(H42&gt;=H41))</formula>
    </cfRule>
  </conditionalFormatting>
  <conditionalFormatting sqref="P46 J46 H46 H44 J44 L44 N44 P44 L46 N46">
    <cfRule type="expression" dxfId="9587" priority="2856">
      <formula>AND(NOT(ISBLANK(H44)),(H44&lt;H43-H43/10))</formula>
    </cfRule>
    <cfRule type="expression" dxfId="9586" priority="2857">
      <formula>AND(NOT(ISBLANK(H44)),AND(H44&gt;=H43-H43/10),(H44&lt;H43))</formula>
    </cfRule>
    <cfRule type="expression" dxfId="9585" priority="2858">
      <formula>AND(NOT(ISBLANK(H44)),(H44&gt;=H43))</formula>
    </cfRule>
  </conditionalFormatting>
  <conditionalFormatting sqref="H42">
    <cfRule type="expression" dxfId="9584" priority="2853">
      <formula>AND(NOT(ISBLANK(H42)),(H42&lt;H41-H41/10))</formula>
    </cfRule>
    <cfRule type="expression" dxfId="9583" priority="2854">
      <formula>AND(NOT(ISBLANK(H42)),AND(H42&gt;=H41-H41/10),(H42&lt;H41))</formula>
    </cfRule>
    <cfRule type="expression" dxfId="9582" priority="2855">
      <formula>AND(NOT(ISBLANK(H42)),(H42&gt;=H41))</formula>
    </cfRule>
  </conditionalFormatting>
  <conditionalFormatting sqref="J42">
    <cfRule type="expression" dxfId="9581" priority="2850">
      <formula>AND(NOT(ISBLANK(J42)),(J42&lt;J41-J41/10))</formula>
    </cfRule>
    <cfRule type="expression" dxfId="9580" priority="2851">
      <formula>AND(NOT(ISBLANK(J42)),AND(J42&gt;=J41-J41/10),(J42&lt;J41))</formula>
    </cfRule>
    <cfRule type="expression" dxfId="9579" priority="2852">
      <formula>AND(NOT(ISBLANK(J42)),(J42&gt;=J41))</formula>
    </cfRule>
  </conditionalFormatting>
  <conditionalFormatting sqref="L42">
    <cfRule type="expression" dxfId="9578" priority="2847">
      <formula>AND(NOT(ISBLANK(L42)),(L42&lt;L41-L41/10))</formula>
    </cfRule>
    <cfRule type="expression" dxfId="9577" priority="2848">
      <formula>AND(NOT(ISBLANK(L42)),AND(L42&gt;=L41-L41/10),(L42&lt;L41))</formula>
    </cfRule>
    <cfRule type="expression" dxfId="9576" priority="2849">
      <formula>AND(NOT(ISBLANK(L42)),(L42&gt;=L41))</formula>
    </cfRule>
  </conditionalFormatting>
  <conditionalFormatting sqref="N42">
    <cfRule type="expression" dxfId="9575" priority="2844">
      <formula>AND(NOT(ISBLANK(N42)),(N42&lt;N41-N41/10))</formula>
    </cfRule>
    <cfRule type="expression" dxfId="9574" priority="2845">
      <formula>AND(NOT(ISBLANK(N42)),AND(N42&gt;=N41-N41/10),(N42&lt;N41))</formula>
    </cfRule>
    <cfRule type="expression" dxfId="9573" priority="2846">
      <formula>AND(NOT(ISBLANK(N42)),(N42&gt;=N41))</formula>
    </cfRule>
  </conditionalFormatting>
  <conditionalFormatting sqref="N44">
    <cfRule type="expression" dxfId="9572" priority="2841">
      <formula>AND(NOT(ISBLANK(N44)),(N44&lt;N43-N43/10))</formula>
    </cfRule>
    <cfRule type="expression" dxfId="9571" priority="2842">
      <formula>AND(NOT(ISBLANK(N44)),AND(N44&gt;=N43-N43/10),(N44&lt;N43))</formula>
    </cfRule>
    <cfRule type="expression" dxfId="9570" priority="2843">
      <formula>AND(NOT(ISBLANK(N44)),(N44&gt;=N43))</formula>
    </cfRule>
  </conditionalFormatting>
  <conditionalFormatting sqref="L44">
    <cfRule type="expression" dxfId="9569" priority="2838">
      <formula>AND(NOT(ISBLANK(L44)),(L44&lt;L43-L43/10))</formula>
    </cfRule>
    <cfRule type="expression" dxfId="9568" priority="2839">
      <formula>AND(NOT(ISBLANK(L44)),AND(L44&gt;=L43-L43/10),(L44&lt;L43))</formula>
    </cfRule>
    <cfRule type="expression" dxfId="9567" priority="2840">
      <formula>AND(NOT(ISBLANK(L44)),(L44&gt;=L43))</formula>
    </cfRule>
  </conditionalFormatting>
  <conditionalFormatting sqref="J44">
    <cfRule type="expression" dxfId="9566" priority="2835">
      <formula>AND(NOT(ISBLANK(J44)),(J44&lt;J43-J43/10))</formula>
    </cfRule>
    <cfRule type="expression" dxfId="9565" priority="2836">
      <formula>AND(NOT(ISBLANK(J44)),AND(J44&gt;=J43-J43/10),(J44&lt;J43))</formula>
    </cfRule>
    <cfRule type="expression" dxfId="9564" priority="2837">
      <formula>AND(NOT(ISBLANK(J44)),(J44&gt;=J43))</formula>
    </cfRule>
  </conditionalFormatting>
  <conditionalFormatting sqref="H44">
    <cfRule type="expression" dxfId="9563" priority="2832">
      <formula>AND(NOT(ISBLANK(H44)),(H44&lt;H43-H43/10))</formula>
    </cfRule>
    <cfRule type="expression" dxfId="9562" priority="2833">
      <formula>AND(NOT(ISBLANK(H44)),AND(H44&gt;=H43-H43/10),(H44&lt;H43))</formula>
    </cfRule>
    <cfRule type="expression" dxfId="9561" priority="2834">
      <formula>AND(NOT(ISBLANK(H44)),(H44&gt;=H43))</formula>
    </cfRule>
  </conditionalFormatting>
  <conditionalFormatting sqref="R60">
    <cfRule type="expression" dxfId="9560" priority="2829">
      <formula>AND(NOT(ISBLANK(R60)),(R60&lt;$F60-$F60/10))</formula>
    </cfRule>
    <cfRule type="expression" dxfId="9559" priority="2830">
      <formula>AND(NOT(ISBLANK(R60)),AND(R60&gt;=$F60/10),(R60&lt;$F60))</formula>
    </cfRule>
    <cfRule type="expression" dxfId="9558" priority="2831">
      <formula>AND(NOT(ISBLANK(R60)),(R60&gt;=$F60))</formula>
    </cfRule>
  </conditionalFormatting>
  <conditionalFormatting sqref="R62">
    <cfRule type="expression" dxfId="9557" priority="2826">
      <formula>AND(NOT(ISBLANK(R62)),(R62&lt;$F62-$F62/10))</formula>
    </cfRule>
    <cfRule type="expression" dxfId="9556" priority="2827">
      <formula>AND(NOT(ISBLANK(R62)),AND(R62&gt;=$F62/10),(R62&lt;$F62))</formula>
    </cfRule>
    <cfRule type="expression" dxfId="9555" priority="2828">
      <formula>AND(NOT(ISBLANK(R62)),(R62&gt;=$F62))</formula>
    </cfRule>
  </conditionalFormatting>
  <conditionalFormatting sqref="R64">
    <cfRule type="expression" dxfId="9554" priority="2823">
      <formula>AND(NOT(ISBLANK(R64)),(R64&lt;$F64-$F64/10))</formula>
    </cfRule>
    <cfRule type="expression" dxfId="9553" priority="2824">
      <formula>AND(NOT(ISBLANK(R64)),AND(R64&gt;=$F64/10),(R64&lt;$F64))</formula>
    </cfRule>
    <cfRule type="expression" dxfId="9552" priority="2825">
      <formula>AND(NOT(ISBLANK(R64)),(R64&gt;=$F64))</formula>
    </cfRule>
  </conditionalFormatting>
  <conditionalFormatting sqref="R67">
    <cfRule type="expression" dxfId="9551" priority="2820">
      <formula>AND(NOT(ISBLANK(R67)),(R67&lt;$F67-$F67/10))</formula>
    </cfRule>
    <cfRule type="expression" dxfId="9550" priority="2821">
      <formula>AND(NOT(ISBLANK(R67)),AND(R67&gt;=$F67/10),(R67&lt;$F67))</formula>
    </cfRule>
    <cfRule type="expression" dxfId="9549" priority="2822">
      <formula>AND(NOT(ISBLANK(R67)),(R67&gt;=$F67))</formula>
    </cfRule>
  </conditionalFormatting>
  <conditionalFormatting sqref="R8">
    <cfRule type="expression" dxfId="9548" priority="2817">
      <formula>AND(NOT(ISBLANK(R8)),(R8=R7+1))</formula>
    </cfRule>
    <cfRule type="expression" dxfId="9547" priority="2818">
      <formula>AND(NOT(ISBLANK(R8)),(R8&lt;=R7))</formula>
    </cfRule>
    <cfRule type="expression" dxfId="9546" priority="2819">
      <formula>AND(NOT(ISBLANK(R8)),(R8&gt;R7+1))</formula>
    </cfRule>
  </conditionalFormatting>
  <conditionalFormatting sqref="R10">
    <cfRule type="expression" dxfId="9545" priority="2814">
      <formula>AND(NOT(ISBLANK(R10)),(R10&gt;R9+R10/10))</formula>
    </cfRule>
    <cfRule type="expression" dxfId="9544" priority="2815">
      <formula>AND(NOT(ISBLANK(R10)),AND(R10&lt;=R9+R9/10),(R10&gt;R9))</formula>
    </cfRule>
    <cfRule type="expression" dxfId="9543" priority="2816">
      <formula>AND(NOT(ISBLANK(R10)),(R10&lt;=R9))</formula>
    </cfRule>
  </conditionalFormatting>
  <conditionalFormatting sqref="R12">
    <cfRule type="expression" dxfId="9542" priority="2811">
      <formula>AND(NOT(ISBLANK(R12)),(R12=R11+1))</formula>
    </cfRule>
    <cfRule type="expression" dxfId="9541" priority="2812">
      <formula>AND(NOT(ISBLANK(R12)),(R12&lt;=R11))</formula>
    </cfRule>
    <cfRule type="expression" dxfId="9540" priority="2813">
      <formula>AND(NOT(ISBLANK(R12)),(R12&gt;R11+1))</formula>
    </cfRule>
  </conditionalFormatting>
  <conditionalFormatting sqref="R42">
    <cfRule type="expression" dxfId="9539" priority="2808">
      <formula>AND(NOT(ISBLANK(R42)),(R42&lt;R41-R41/10))</formula>
    </cfRule>
    <cfRule type="expression" dxfId="9538" priority="2809">
      <formula>AND(NOT(ISBLANK(R42)),AND(R42&gt;=R41-R41/10),(R42&lt;R41))</formula>
    </cfRule>
    <cfRule type="expression" dxfId="9537" priority="2810">
      <formula>AND(NOT(ISBLANK(R42)),(R42&gt;=R41))</formula>
    </cfRule>
  </conditionalFormatting>
  <conditionalFormatting sqref="R46 R44">
    <cfRule type="expression" dxfId="9536" priority="2805">
      <formula>AND(NOT(ISBLANK(R44)),(R44&lt;R43-R43/10))</formula>
    </cfRule>
    <cfRule type="expression" dxfId="9535" priority="2806">
      <formula>AND(NOT(ISBLANK(R44)),AND(R44&gt;=R43-R43/10),(R44&lt;R43))</formula>
    </cfRule>
    <cfRule type="expression" dxfId="9534" priority="2807">
      <formula>AND(NOT(ISBLANK(R44)),(R44&gt;=R43))</formula>
    </cfRule>
  </conditionalFormatting>
  <conditionalFormatting sqref="AF8">
    <cfRule type="expression" dxfId="9533" priority="2802">
      <formula>AND(NOT(ISBLANK(AF8)),(AF8=AF7+1))</formula>
    </cfRule>
    <cfRule type="expression" dxfId="9532" priority="2803">
      <formula>AND(NOT(ISBLANK(AF8)),(AF8&lt;=AF7))</formula>
    </cfRule>
    <cfRule type="expression" dxfId="9531" priority="2804">
      <formula>AND(NOT(ISBLANK(AF8)),(AF8&gt;AF7+1))</formula>
    </cfRule>
  </conditionalFormatting>
  <conditionalFormatting sqref="AF10">
    <cfRule type="expression" dxfId="9530" priority="2799">
      <formula>AND(NOT(ISBLANK(AF10)),(AF10&gt;AF9+AF10/10))</formula>
    </cfRule>
    <cfRule type="expression" dxfId="9529" priority="2800">
      <formula>AND(NOT(ISBLANK(AF10)),AND(AF10&lt;=AF9+AF9/10),(AF10&gt;AF9))</formula>
    </cfRule>
    <cfRule type="expression" dxfId="9528" priority="2801">
      <formula>AND(NOT(ISBLANK(AF10)),(AF10&lt;=AF9))</formula>
    </cfRule>
  </conditionalFormatting>
  <conditionalFormatting sqref="AF12">
    <cfRule type="expression" dxfId="9527" priority="2796">
      <formula>AND(NOT(ISBLANK(AF12)),(AF12=AF11+1))</formula>
    </cfRule>
    <cfRule type="expression" dxfId="9526" priority="2797">
      <formula>AND(NOT(ISBLANK(AF12)),(AF12&lt;=AF11))</formula>
    </cfRule>
    <cfRule type="expression" dxfId="9525" priority="2798">
      <formula>AND(NOT(ISBLANK(AF12)),(AF12&gt;AF11+1))</formula>
    </cfRule>
  </conditionalFormatting>
  <conditionalFormatting sqref="H10">
    <cfRule type="expression" dxfId="9524" priority="2793">
      <formula>AND(NOT(ISBLANK(H10)),(H10&gt;H9+H10/10))</formula>
    </cfRule>
    <cfRule type="expression" dxfId="9523" priority="2794">
      <formula>AND(NOT(ISBLANK(H10)),AND(H10&lt;=H9+H9/10),(H10&gt;H9))</formula>
    </cfRule>
    <cfRule type="expression" dxfId="9522" priority="2795">
      <formula>AND(NOT(ISBLANK(H10)),(H10&lt;=H9))</formula>
    </cfRule>
  </conditionalFormatting>
  <conditionalFormatting sqref="T10">
    <cfRule type="expression" dxfId="9521" priority="2790">
      <formula>AND(NOT(ISBLANK(T10)),(T10&gt;T9+T10/10))</formula>
    </cfRule>
    <cfRule type="expression" dxfId="9520" priority="2791">
      <formula>AND(NOT(ISBLANK(T10)),AND(T10&lt;=T9+T9/10),(T10&gt;T9))</formula>
    </cfRule>
    <cfRule type="expression" dxfId="9519" priority="2792">
      <formula>AND(NOT(ISBLANK(T10)),(T10&lt;=T9))</formula>
    </cfRule>
  </conditionalFormatting>
  <conditionalFormatting sqref="V60">
    <cfRule type="expression" dxfId="9518" priority="2787">
      <formula>AND(NOT(ISBLANK(V60)),(V60&lt;$F60-$F60/10))</formula>
    </cfRule>
    <cfRule type="expression" dxfId="9517" priority="2788">
      <formula>AND(NOT(ISBLANK(V60)),AND(V60&gt;=$F60/10),(V60&lt;$F60))</formula>
    </cfRule>
    <cfRule type="expression" dxfId="9516" priority="2789">
      <formula>AND(NOT(ISBLANK(V60)),(V60&gt;=$F60))</formula>
    </cfRule>
  </conditionalFormatting>
  <conditionalFormatting sqref="V62">
    <cfRule type="expression" dxfId="9515" priority="2784">
      <formula>AND(NOT(ISBLANK(V62)),(V62&lt;$F62-$F62/10))</formula>
    </cfRule>
    <cfRule type="expression" dxfId="9514" priority="2785">
      <formula>AND(NOT(ISBLANK(V62)),AND(V62&gt;=$F62/10),(V62&lt;$F62))</formula>
    </cfRule>
    <cfRule type="expression" dxfId="9513" priority="2786">
      <formula>AND(NOT(ISBLANK(V62)),(V62&gt;=$F62))</formula>
    </cfRule>
  </conditionalFormatting>
  <conditionalFormatting sqref="V64">
    <cfRule type="expression" dxfId="9512" priority="2781">
      <formula>AND(NOT(ISBLANK(V64)),(V64&lt;$F64-$F64/10))</formula>
    </cfRule>
    <cfRule type="expression" dxfId="9511" priority="2782">
      <formula>AND(NOT(ISBLANK(V64)),AND(V64&gt;=$F64/10),(V64&lt;$F64))</formula>
    </cfRule>
    <cfRule type="expression" dxfId="9510" priority="2783">
      <formula>AND(NOT(ISBLANK(V64)),(V64&gt;=$F64))</formula>
    </cfRule>
  </conditionalFormatting>
  <conditionalFormatting sqref="V67">
    <cfRule type="expression" dxfId="9509" priority="2778">
      <formula>AND(NOT(ISBLANK(V67)),(V67&lt;$F67-$F67/10))</formula>
    </cfRule>
    <cfRule type="expression" dxfId="9508" priority="2779">
      <formula>AND(NOT(ISBLANK(V67)),AND(V67&gt;=$F67/10),(V67&lt;$F67))</formula>
    </cfRule>
    <cfRule type="expression" dxfId="9507" priority="2780">
      <formula>AND(NOT(ISBLANK(V67)),(V67&gt;=$F67))</formula>
    </cfRule>
  </conditionalFormatting>
  <conditionalFormatting sqref="V10">
    <cfRule type="expression" dxfId="9506" priority="2775">
      <formula>AND(NOT(ISBLANK(V10)),(V10&gt;V9+V10/10))</formula>
    </cfRule>
    <cfRule type="expression" dxfId="9505" priority="2776">
      <formula>AND(NOT(ISBLANK(V10)),AND(V10&lt;=V9+V9/10),(V10&gt;V9))</formula>
    </cfRule>
    <cfRule type="expression" dxfId="9504" priority="2777">
      <formula>AND(NOT(ISBLANK(V10)),(V10&lt;=V9))</formula>
    </cfRule>
  </conditionalFormatting>
  <conditionalFormatting sqref="V10">
    <cfRule type="expression" dxfId="9503" priority="2772">
      <formula>AND(NOT(ISBLANK(V10)),(V10&gt;V9+V10/10))</formula>
    </cfRule>
    <cfRule type="expression" dxfId="9502" priority="2773">
      <formula>AND(NOT(ISBLANK(V10)),AND(V10&lt;=V9+V9/10),(V10&gt;V9))</formula>
    </cfRule>
    <cfRule type="expression" dxfId="9501" priority="2774">
      <formula>AND(NOT(ISBLANK(V10)),(V10&lt;=V9))</formula>
    </cfRule>
  </conditionalFormatting>
  <conditionalFormatting sqref="R16">
    <cfRule type="expression" dxfId="9500" priority="2769">
      <formula>AND(NOT(ISBLANK(R16)),(R16&lt;R15-R15/10))</formula>
    </cfRule>
    <cfRule type="expression" dxfId="9499" priority="2770">
      <formula>AND(NOT(ISBLANK(R16)),AND(R16&gt;=R15-R15/10),(R16&lt;R15))</formula>
    </cfRule>
    <cfRule type="expression" dxfId="9498" priority="2771">
      <formula>AND(NOT(ISBLANK(R16)),(R16&gt;=R15))</formula>
    </cfRule>
  </conditionalFormatting>
  <conditionalFormatting sqref="T16">
    <cfRule type="expression" dxfId="9497" priority="2766">
      <formula>AND(NOT(ISBLANK(T16)),(T16&lt;T15-T15/10))</formula>
    </cfRule>
    <cfRule type="expression" dxfId="9496" priority="2767">
      <formula>AND(NOT(ISBLANK(T16)),AND(T16&gt;=T15-T15/10),(T16&lt;T15))</formula>
    </cfRule>
    <cfRule type="expression" dxfId="9495" priority="2768">
      <formula>AND(NOT(ISBLANK(T16)),(T16&gt;=T15))</formula>
    </cfRule>
  </conditionalFormatting>
  <conditionalFormatting sqref="V16">
    <cfRule type="expression" dxfId="9494" priority="2763">
      <formula>AND(NOT(ISBLANK(V16)),(V16&lt;V15-V15/10))</formula>
    </cfRule>
    <cfRule type="expression" dxfId="9493" priority="2764">
      <formula>AND(NOT(ISBLANK(V16)),AND(V16&gt;=V15-V15/10),(V16&lt;V15))</formula>
    </cfRule>
    <cfRule type="expression" dxfId="9492" priority="2765">
      <formula>AND(NOT(ISBLANK(V16)),(V16&gt;=V15))</formula>
    </cfRule>
  </conditionalFormatting>
  <conditionalFormatting sqref="R18">
    <cfRule type="expression" dxfId="9491" priority="2760">
      <formula>AND(NOT(ISBLANK(R18)),(R18&lt;R17-R17/10))</formula>
    </cfRule>
    <cfRule type="expression" dxfId="9490" priority="2761">
      <formula>AND(NOT(ISBLANK(R18)),AND(R18&gt;=R17-R17/10),(R18&lt;R17))</formula>
    </cfRule>
    <cfRule type="expression" dxfId="9489" priority="2762">
      <formula>AND(NOT(ISBLANK(R18)),(R18&gt;=R17))</formula>
    </cfRule>
  </conditionalFormatting>
  <conditionalFormatting sqref="R18">
    <cfRule type="expression" dxfId="9488" priority="2757">
      <formula>AND(NOT(ISBLANK(R18)),(R18&lt;R17-R17/10))</formula>
    </cfRule>
    <cfRule type="expression" dxfId="9487" priority="2758">
      <formula>AND(NOT(ISBLANK(R18)),AND(R18&gt;=R17-R17/10),(R18&lt;R17))</formula>
    </cfRule>
    <cfRule type="expression" dxfId="9486" priority="2759">
      <formula>AND(NOT(ISBLANK(R18)),(R18&gt;=R17))</formula>
    </cfRule>
  </conditionalFormatting>
  <conditionalFormatting sqref="T18">
    <cfRule type="expression" dxfId="9485" priority="2754">
      <formula>AND(NOT(ISBLANK(T18)),(T18&lt;T17-T17/10))</formula>
    </cfRule>
    <cfRule type="expression" dxfId="9484" priority="2755">
      <formula>AND(NOT(ISBLANK(T18)),AND(T18&gt;=T17-T17/10),(T18&lt;T17))</formula>
    </cfRule>
    <cfRule type="expression" dxfId="9483" priority="2756">
      <formula>AND(NOT(ISBLANK(T18)),(T18&gt;=T17))</formula>
    </cfRule>
  </conditionalFormatting>
  <conditionalFormatting sqref="T18">
    <cfRule type="expression" dxfId="9482" priority="2751">
      <formula>AND(NOT(ISBLANK(T18)),(T18&lt;T17-T17/10))</formula>
    </cfRule>
    <cfRule type="expression" dxfId="9481" priority="2752">
      <formula>AND(NOT(ISBLANK(T18)),AND(T18&gt;=T17-T17/10),(T18&lt;T17))</formula>
    </cfRule>
    <cfRule type="expression" dxfId="9480" priority="2753">
      <formula>AND(NOT(ISBLANK(T18)),(T18&gt;=T17))</formula>
    </cfRule>
  </conditionalFormatting>
  <conditionalFormatting sqref="V18">
    <cfRule type="expression" dxfId="9479" priority="2748">
      <formula>AND(NOT(ISBLANK(V18)),(V18&lt;V17-V17/10))</formula>
    </cfRule>
    <cfRule type="expression" dxfId="9478" priority="2749">
      <formula>AND(NOT(ISBLANK(V18)),AND(V18&gt;=V17-V17/10),(V18&lt;V17))</formula>
    </cfRule>
    <cfRule type="expression" dxfId="9477" priority="2750">
      <formula>AND(NOT(ISBLANK(V18)),(V18&gt;=V17))</formula>
    </cfRule>
  </conditionalFormatting>
  <conditionalFormatting sqref="V18">
    <cfRule type="expression" dxfId="9476" priority="2745">
      <formula>AND(NOT(ISBLANK(V18)),(V18&lt;V17-V17/10))</formula>
    </cfRule>
    <cfRule type="expression" dxfId="9475" priority="2746">
      <formula>AND(NOT(ISBLANK(V18)),AND(V18&gt;=V17-V17/10),(V18&lt;V17))</formula>
    </cfRule>
    <cfRule type="expression" dxfId="9474" priority="2747">
      <formula>AND(NOT(ISBLANK(V18)),(V18&gt;=V17))</formula>
    </cfRule>
  </conditionalFormatting>
  <conditionalFormatting sqref="H16">
    <cfRule type="expression" dxfId="9473" priority="2742">
      <formula>AND(NOT(ISBLANK(H16)),(H16&lt;H15-H15/10))</formula>
    </cfRule>
    <cfRule type="expression" dxfId="9472" priority="2743">
      <formula>AND(NOT(ISBLANK(H16)),AND(H16&gt;=H15-H15/10),(H16&lt;H15))</formula>
    </cfRule>
    <cfRule type="expression" dxfId="9471" priority="2744">
      <formula>AND(NOT(ISBLANK(H16)),(H16&gt;=H15))</formula>
    </cfRule>
  </conditionalFormatting>
  <conditionalFormatting sqref="J16 T16 R16 P16 N16 L16 V16">
    <cfRule type="expression" dxfId="9470" priority="2739">
      <formula>AND(NOT(ISBLANK(J16)),(J16&lt;J15-J15/10))</formula>
    </cfRule>
    <cfRule type="expression" dxfId="9469" priority="2740">
      <formula>AND(NOT(ISBLANK(J16)),AND(J16&gt;=J15-J15/10),(J16&lt;J15))</formula>
    </cfRule>
    <cfRule type="expression" dxfId="9468" priority="2741">
      <formula>AND(NOT(ISBLANK(J16)),(J16&gt;=J15))</formula>
    </cfRule>
  </conditionalFormatting>
  <conditionalFormatting sqref="H18">
    <cfRule type="expression" dxfId="9467" priority="2736">
      <formula>AND(NOT(ISBLANK(H18)),(H18&lt;H17-H17/10))</formula>
    </cfRule>
    <cfRule type="expression" dxfId="9466" priority="2737">
      <formula>AND(NOT(ISBLANK(H18)),AND(H18&gt;=H17-H17/10),(H18&lt;H17))</formula>
    </cfRule>
    <cfRule type="expression" dxfId="9465" priority="2738">
      <formula>AND(NOT(ISBLANK(H18)),(H18&gt;=H17))</formula>
    </cfRule>
  </conditionalFormatting>
  <conditionalFormatting sqref="L18 N18 P18 R18 T18 V18 J18">
    <cfRule type="expression" dxfId="9464" priority="2733">
      <formula>AND(NOT(ISBLANK(J18)),(J18&lt;J17-J17/10))</formula>
    </cfRule>
    <cfRule type="expression" dxfId="9463" priority="2734">
      <formula>AND(NOT(ISBLANK(J18)),AND(J18&gt;=J17-J17/10),(J18&lt;J17))</formula>
    </cfRule>
    <cfRule type="expression" dxfId="9462" priority="2735">
      <formula>AND(NOT(ISBLANK(J18)),(J18&gt;=J17))</formula>
    </cfRule>
  </conditionalFormatting>
  <conditionalFormatting sqref="U18">
    <cfRule type="expression" dxfId="9461" priority="2730">
      <formula>AND(NOT(ISBLANK(U18)),(U18&lt;U17-U17/10))</formula>
    </cfRule>
    <cfRule type="expression" dxfId="9460" priority="2731">
      <formula>AND(NOT(ISBLANK(U18)),AND(U18&gt;=U17-U17/10),(U18&lt;U17))</formula>
    </cfRule>
    <cfRule type="expression" dxfId="9459" priority="2732">
      <formula>AND(NOT(ISBLANK(U18)),(U18&gt;=U17))</formula>
    </cfRule>
  </conditionalFormatting>
  <conditionalFormatting sqref="H22 V22 T22 R22 P22 N22 L22">
    <cfRule type="expression" dxfId="9458" priority="2727">
      <formula>AND(NOT(ISBLANK(H22)),(H22&lt;H20-H20/10))</formula>
    </cfRule>
    <cfRule type="expression" dxfId="9457" priority="2728">
      <formula>AND(NOT(ISBLANK(H22)),AND(H22&gt;=H20-H20/10),(H22&lt;H20))</formula>
    </cfRule>
    <cfRule type="expression" dxfId="9456" priority="2729">
      <formula>AND(NOT(ISBLANK(H22)),(H22&gt;=H20))</formula>
    </cfRule>
  </conditionalFormatting>
  <conditionalFormatting sqref="J22">
    <cfRule type="expression" dxfId="9455" priority="2724">
      <formula>AND(NOT(ISBLANK(J22)),(J22&lt;J20-J20/10))</formula>
    </cfRule>
    <cfRule type="expression" dxfId="9454" priority="2725">
      <formula>AND(NOT(ISBLANK(J22)),AND(J22&gt;=J20-J20/10),(J22&lt;J20))</formula>
    </cfRule>
    <cfRule type="expression" dxfId="9453" priority="2726">
      <formula>AND(NOT(ISBLANK(J22)),(J22&gt;=J20))</formula>
    </cfRule>
  </conditionalFormatting>
  <conditionalFormatting sqref="H20">
    <cfRule type="expression" dxfId="9452" priority="2721">
      <formula>AND(NOT(ISBLANK(H20)),(H20&lt;H19-H19/10))</formula>
    </cfRule>
    <cfRule type="expression" dxfId="9451" priority="2722">
      <formula>AND(NOT(ISBLANK(H20)),AND(H20&gt;=H19-H19/10),(H20&lt;H19))</formula>
    </cfRule>
    <cfRule type="expression" dxfId="9450" priority="2723">
      <formula>AND(NOT(ISBLANK(H20)),(H20&gt;=H19))</formula>
    </cfRule>
  </conditionalFormatting>
  <conditionalFormatting sqref="J20 V20 P20 N20 L20 R20 T20">
    <cfRule type="expression" dxfId="9449" priority="2718">
      <formula>AND(NOT(ISBLANK(J20)),(J20&lt;J19-J19/10))</formula>
    </cfRule>
    <cfRule type="expression" dxfId="9448" priority="2719">
      <formula>AND(NOT(ISBLANK(J20)),AND(J20&gt;=J19-J19/10),(J20&lt;J19))</formula>
    </cfRule>
    <cfRule type="expression" dxfId="9447" priority="2720">
      <formula>AND(NOT(ISBLANK(J20)),(J20&gt;=J19))</formula>
    </cfRule>
  </conditionalFormatting>
  <conditionalFormatting sqref="H22">
    <cfRule type="expression" dxfId="9446" priority="2715">
      <formula>AND(NOT(ISBLANK(H22)),(H22&lt;H21-H21/10))</formula>
    </cfRule>
    <cfRule type="expression" dxfId="9445" priority="2716">
      <formula>AND(NOT(ISBLANK(H22)),AND(H22&gt;=H21-H21/10),(H22&lt;H21))</formula>
    </cfRule>
    <cfRule type="expression" dxfId="9444" priority="2717">
      <formula>AND(NOT(ISBLANK(H22)),(H22&gt;=H21))</formula>
    </cfRule>
  </conditionalFormatting>
  <conditionalFormatting sqref="J22 L22 N22 P22 R22 T22 V22">
    <cfRule type="expression" dxfId="9443" priority="2712">
      <formula>AND(NOT(ISBLANK(J22)),(J22&lt;J21-J21/10))</formula>
    </cfRule>
    <cfRule type="expression" dxfId="9442" priority="2713">
      <formula>AND(NOT(ISBLANK(J22)),AND(J22&gt;=J21-J21/10),(J22&lt;J21))</formula>
    </cfRule>
    <cfRule type="expression" dxfId="9441" priority="2714">
      <formula>AND(NOT(ISBLANK(J22)),(J22&gt;=J21))</formula>
    </cfRule>
  </conditionalFormatting>
  <conditionalFormatting sqref="U22">
    <cfRule type="expression" dxfId="9440" priority="2709">
      <formula>AND(NOT(ISBLANK(U22)),(U22&lt;U21-U21/10))</formula>
    </cfRule>
    <cfRule type="expression" dxfId="9439" priority="2710">
      <formula>AND(NOT(ISBLANK(U22)),AND(U22&gt;=U21-U21/10),(U22&lt;U21))</formula>
    </cfRule>
    <cfRule type="expression" dxfId="9438" priority="2711">
      <formula>AND(NOT(ISBLANK(U22)),(U22&gt;=U21))</formula>
    </cfRule>
  </conditionalFormatting>
  <conditionalFormatting sqref="H20">
    <cfRule type="expression" dxfId="9437" priority="2706">
      <formula>AND(NOT(ISBLANK(H20)),(H20&lt;H19-H19/10))</formula>
    </cfRule>
    <cfRule type="expression" dxfId="9436" priority="2707">
      <formula>AND(NOT(ISBLANK(H20)),AND(H20&gt;=H19-H19/10),(H20&lt;H19))</formula>
    </cfRule>
    <cfRule type="expression" dxfId="9435" priority="2708">
      <formula>AND(NOT(ISBLANK(H20)),(H20&gt;=H19))</formula>
    </cfRule>
  </conditionalFormatting>
  <conditionalFormatting sqref="J20 V20 P20 N20 L20 R20 T20">
    <cfRule type="expression" dxfId="9434" priority="2703">
      <formula>AND(NOT(ISBLANK(J20)),(J20&lt;J19-J19/10))</formula>
    </cfRule>
    <cfRule type="expression" dxfId="9433" priority="2704">
      <formula>AND(NOT(ISBLANK(J20)),AND(J20&gt;=J19-J19/10),(J20&lt;J19))</formula>
    </cfRule>
    <cfRule type="expression" dxfId="9432" priority="2705">
      <formula>AND(NOT(ISBLANK(J20)),(J20&gt;=J19))</formula>
    </cfRule>
  </conditionalFormatting>
  <conditionalFormatting sqref="H16">
    <cfRule type="expression" dxfId="9431" priority="2700">
      <formula>AND(NOT(ISBLANK(H16)),(H16&lt;H15-H15/10))</formula>
    </cfRule>
    <cfRule type="expression" dxfId="9430" priority="2701">
      <formula>AND(NOT(ISBLANK(H16)),AND(H16&gt;=H15-H15/10),(H16&lt;H15))</formula>
    </cfRule>
    <cfRule type="expression" dxfId="9429" priority="2702">
      <formula>AND(NOT(ISBLANK(H16)),(H16&gt;=H15))</formula>
    </cfRule>
  </conditionalFormatting>
  <conditionalFormatting sqref="J16 P16 N16 L16">
    <cfRule type="expression" dxfId="9428" priority="2697">
      <formula>AND(NOT(ISBLANK(J16)),(J16&lt;J15-J15/10))</formula>
    </cfRule>
    <cfRule type="expression" dxfId="9427" priority="2698">
      <formula>AND(NOT(ISBLANK(J16)),AND(J16&gt;=J15-J15/10),(J16&lt;J15))</formula>
    </cfRule>
    <cfRule type="expression" dxfId="9426" priority="2699">
      <formula>AND(NOT(ISBLANK(J16)),(J16&gt;=J15))</formula>
    </cfRule>
  </conditionalFormatting>
  <conditionalFormatting sqref="H18">
    <cfRule type="expression" dxfId="9425" priority="2694">
      <formula>AND(NOT(ISBLANK(H18)),(H18&lt;H17-H17/10))</formula>
    </cfRule>
    <cfRule type="expression" dxfId="9424" priority="2695">
      <formula>AND(NOT(ISBLANK(H18)),AND(H18&gt;=H17-H17/10),(H18&lt;H17))</formula>
    </cfRule>
    <cfRule type="expression" dxfId="9423" priority="2696">
      <formula>AND(NOT(ISBLANK(H18)),(H18&gt;=H17))</formula>
    </cfRule>
  </conditionalFormatting>
  <conditionalFormatting sqref="L18 N18 P18 J18">
    <cfRule type="expression" dxfId="9422" priority="2691">
      <formula>AND(NOT(ISBLANK(J18)),(J18&lt;J17-J17/10))</formula>
    </cfRule>
    <cfRule type="expression" dxfId="9421" priority="2692">
      <formula>AND(NOT(ISBLANK(J18)),AND(J18&gt;=J17-J17/10),(J18&lt;J17))</formula>
    </cfRule>
    <cfRule type="expression" dxfId="9420" priority="2693">
      <formula>AND(NOT(ISBLANK(J18)),(J18&gt;=J17))</formula>
    </cfRule>
  </conditionalFormatting>
  <conditionalFormatting sqref="H22 P22 N22 L22">
    <cfRule type="expression" dxfId="9419" priority="2688">
      <formula>AND(NOT(ISBLANK(H22)),(H22&lt;H20-H20/10))</formula>
    </cfRule>
    <cfRule type="expression" dxfId="9418" priority="2689">
      <formula>AND(NOT(ISBLANK(H22)),AND(H22&gt;=H20-H20/10),(H22&lt;H20))</formula>
    </cfRule>
    <cfRule type="expression" dxfId="9417" priority="2690">
      <formula>AND(NOT(ISBLANK(H22)),(H22&gt;=H20))</formula>
    </cfRule>
  </conditionalFormatting>
  <conditionalFormatting sqref="J22">
    <cfRule type="expression" dxfId="9416" priority="2685">
      <formula>AND(NOT(ISBLANK(J22)),(J22&lt;J20-J20/10))</formula>
    </cfRule>
    <cfRule type="expression" dxfId="9415" priority="2686">
      <formula>AND(NOT(ISBLANK(J22)),AND(J22&gt;=J20-J20/10),(J22&lt;J20))</formula>
    </cfRule>
    <cfRule type="expression" dxfId="9414" priority="2687">
      <formula>AND(NOT(ISBLANK(J22)),(J22&gt;=J20))</formula>
    </cfRule>
  </conditionalFormatting>
  <conditionalFormatting sqref="H20">
    <cfRule type="expression" dxfId="9413" priority="2682">
      <formula>AND(NOT(ISBLANK(H20)),(H20&lt;H19-H19/10))</formula>
    </cfRule>
    <cfRule type="expression" dxfId="9412" priority="2683">
      <formula>AND(NOT(ISBLANK(H20)),AND(H20&gt;=H19-H19/10),(H20&lt;H19))</formula>
    </cfRule>
    <cfRule type="expression" dxfId="9411" priority="2684">
      <formula>AND(NOT(ISBLANK(H20)),(H20&gt;=H19))</formula>
    </cfRule>
  </conditionalFormatting>
  <conditionalFormatting sqref="J20 P20 N20 L20">
    <cfRule type="expression" dxfId="9410" priority="2679">
      <formula>AND(NOT(ISBLANK(J20)),(J20&lt;J19-J19/10))</formula>
    </cfRule>
    <cfRule type="expression" dxfId="9409" priority="2680">
      <formula>AND(NOT(ISBLANK(J20)),AND(J20&gt;=J19-J19/10),(J20&lt;J19))</formula>
    </cfRule>
    <cfRule type="expression" dxfId="9408" priority="2681">
      <formula>AND(NOT(ISBLANK(J20)),(J20&gt;=J19))</formula>
    </cfRule>
  </conditionalFormatting>
  <conditionalFormatting sqref="H22">
    <cfRule type="expression" dxfId="9407" priority="2676">
      <formula>AND(NOT(ISBLANK(H22)),(H22&lt;H21-H21/10))</formula>
    </cfRule>
    <cfRule type="expression" dxfId="9406" priority="2677">
      <formula>AND(NOT(ISBLANK(H22)),AND(H22&gt;=H21-H21/10),(H22&lt;H21))</formula>
    </cfRule>
    <cfRule type="expression" dxfId="9405" priority="2678">
      <formula>AND(NOT(ISBLANK(H22)),(H22&gt;=H21))</formula>
    </cfRule>
  </conditionalFormatting>
  <conditionalFormatting sqref="J22 L22 N22 P22">
    <cfRule type="expression" dxfId="9404" priority="2673">
      <formula>AND(NOT(ISBLANK(J22)),(J22&lt;J21-J21/10))</formula>
    </cfRule>
    <cfRule type="expression" dxfId="9403" priority="2674">
      <formula>AND(NOT(ISBLANK(J22)),AND(J22&gt;=J21-J21/10),(J22&lt;J21))</formula>
    </cfRule>
    <cfRule type="expression" dxfId="9402" priority="2675">
      <formula>AND(NOT(ISBLANK(J22)),(J22&gt;=J21))</formula>
    </cfRule>
  </conditionalFormatting>
  <conditionalFormatting sqref="H20">
    <cfRule type="expression" dxfId="9401" priority="2670">
      <formula>AND(NOT(ISBLANK(H20)),(H20&lt;H19-H19/10))</formula>
    </cfRule>
    <cfRule type="expression" dxfId="9400" priority="2671">
      <formula>AND(NOT(ISBLANK(H20)),AND(H20&gt;=H19-H19/10),(H20&lt;H19))</formula>
    </cfRule>
    <cfRule type="expression" dxfId="9399" priority="2672">
      <formula>AND(NOT(ISBLANK(H20)),(H20&gt;=H19))</formula>
    </cfRule>
  </conditionalFormatting>
  <conditionalFormatting sqref="J20 P20 N20 L20">
    <cfRule type="expression" dxfId="9398" priority="2667">
      <formula>AND(NOT(ISBLANK(J20)),(J20&lt;J19-J19/10))</formula>
    </cfRule>
    <cfRule type="expression" dxfId="9397" priority="2668">
      <formula>AND(NOT(ISBLANK(J20)),AND(J20&gt;=J19-J19/10),(J20&lt;J19))</formula>
    </cfRule>
    <cfRule type="expression" dxfId="9396" priority="2669">
      <formula>AND(NOT(ISBLANK(J20)),(J20&gt;=J19))</formula>
    </cfRule>
  </conditionalFormatting>
  <conditionalFormatting sqref="J16 L16 N16 P16 R16 T16 H16">
    <cfRule type="expression" dxfId="9395" priority="2664">
      <formula>AND(NOT(ISBLANK(H16)),(H16&lt;H15-H15/10))</formula>
    </cfRule>
    <cfRule type="expression" dxfId="9394" priority="2665">
      <formula>AND(NOT(ISBLANK(H16)),AND(H16&gt;=H15-H15/10),(H16&lt;H15))</formula>
    </cfRule>
    <cfRule type="expression" dxfId="9393" priority="2666">
      <formula>AND(NOT(ISBLANK(H16)),(H16&gt;=H15))</formula>
    </cfRule>
  </conditionalFormatting>
  <conditionalFormatting sqref="J16 L16 N16 P16 R16 T16 H16">
    <cfRule type="expression" dxfId="9392" priority="2661">
      <formula>AND(NOT(ISBLANK(H16)),(H16&lt;H15-H15/10))</formula>
    </cfRule>
    <cfRule type="expression" dxfId="9391" priority="2662">
      <formula>AND(NOT(ISBLANK(H16)),AND(H16&gt;=H15-H15/10),(H16&lt;H15))</formula>
    </cfRule>
    <cfRule type="expression" dxfId="9390" priority="2663">
      <formula>AND(NOT(ISBLANK(H16)),(H16&gt;=H15))</formula>
    </cfRule>
  </conditionalFormatting>
  <conditionalFormatting sqref="J16 L16 N16 P16 R16 T16 H16">
    <cfRule type="expression" dxfId="9389" priority="2658">
      <formula>AND(NOT(ISBLANK(H16)),(H16&gt;H15+H16/10))</formula>
    </cfRule>
    <cfRule type="expression" dxfId="9388" priority="2659">
      <formula>AND(NOT(ISBLANK(H16)),AND(H16&lt;=H15+H15/10),(H16&gt;H15))</formula>
    </cfRule>
    <cfRule type="expression" dxfId="9387" priority="2660">
      <formula>AND(NOT(ISBLANK(H16)),(H16&lt;=H15))</formula>
    </cfRule>
  </conditionalFormatting>
  <conditionalFormatting sqref="J16 L16 N16 P16 R16 T16 H16">
    <cfRule type="cellIs" dxfId="9386" priority="2654" operator="equal">
      <formula>"n.a."</formula>
    </cfRule>
    <cfRule type="expression" dxfId="9385" priority="2655">
      <formula>AND(NOT(ISBLANK(H16)),(H16=H15+1))</formula>
    </cfRule>
    <cfRule type="expression" dxfId="9384" priority="2656">
      <formula>AND(NOT(ISBLANK(H16)),(H16&lt;=H15))</formula>
    </cfRule>
    <cfRule type="expression" dxfId="9383" priority="2657">
      <formula>AND(NOT(ISBLANK(H16)),(H16&gt;H15+1))</formula>
    </cfRule>
  </conditionalFormatting>
  <conditionalFormatting sqref="J18 L18 N18 P18 R18 T18 H18">
    <cfRule type="expression" dxfId="9382" priority="2651">
      <formula>AND(NOT(ISBLANK(H18)),(H18&lt;H17-H17/10))</formula>
    </cfRule>
    <cfRule type="expression" dxfId="9381" priority="2652">
      <formula>AND(NOT(ISBLANK(H18)),AND(H18&gt;=H17-H17/10),(H18&lt;H17))</formula>
    </cfRule>
    <cfRule type="expression" dxfId="9380" priority="2653">
      <formula>AND(NOT(ISBLANK(H18)),(H18&gt;=H17))</formula>
    </cfRule>
  </conditionalFormatting>
  <conditionalFormatting sqref="J18 L18 N18 P18 R18 T18 H18">
    <cfRule type="expression" dxfId="9379" priority="2648">
      <formula>AND(NOT(ISBLANK(H18)),(H18&lt;H17-H17/10))</formula>
    </cfRule>
    <cfRule type="expression" dxfId="9378" priority="2649">
      <formula>AND(NOT(ISBLANK(H18)),AND(H18&gt;=H17-H17/10),(H18&lt;H17))</formula>
    </cfRule>
    <cfRule type="expression" dxfId="9377" priority="2650">
      <formula>AND(NOT(ISBLANK(H18)),(H18&gt;=H17))</formula>
    </cfRule>
  </conditionalFormatting>
  <conditionalFormatting sqref="J18 L18 N18 P18 R18 T18 H18">
    <cfRule type="expression" dxfId="9376" priority="2645">
      <formula>AND(NOT(ISBLANK(H18)),(H18&gt;H17+H18/10))</formula>
    </cfRule>
    <cfRule type="expression" dxfId="9375" priority="2646">
      <formula>AND(NOT(ISBLANK(H18)),AND(H18&lt;=H17+H17/10),(H18&gt;H17))</formula>
    </cfRule>
    <cfRule type="expression" dxfId="9374" priority="2647">
      <formula>AND(NOT(ISBLANK(H18)),(H18&lt;=H17))</formula>
    </cfRule>
  </conditionalFormatting>
  <conditionalFormatting sqref="J18 L18 N18 P18 R18 T18 H18">
    <cfRule type="cellIs" dxfId="9373" priority="2641" operator="equal">
      <formula>"n.a."</formula>
    </cfRule>
    <cfRule type="expression" dxfId="9372" priority="2642">
      <formula>AND(NOT(ISBLANK(H18)),(H18=H17+1))</formula>
    </cfRule>
    <cfRule type="expression" dxfId="9371" priority="2643">
      <formula>AND(NOT(ISBLANK(H18)),(H18&lt;=H17))</formula>
    </cfRule>
    <cfRule type="expression" dxfId="9370" priority="2644">
      <formula>AND(NOT(ISBLANK(H18)),(H18&gt;H17+1))</formula>
    </cfRule>
  </conditionalFormatting>
  <conditionalFormatting sqref="L20 N20 R20 T20">
    <cfRule type="expression" dxfId="9369" priority="2638">
      <formula>AND(NOT(ISBLANK(L20)),(L20&lt;L19-L19/10))</formula>
    </cfRule>
    <cfRule type="expression" dxfId="9368" priority="2639">
      <formula>AND(NOT(ISBLANK(L20)),AND(L20&gt;=L19-L19/10),(L20&lt;L19))</formula>
    </cfRule>
    <cfRule type="expression" dxfId="9367" priority="2640">
      <formula>AND(NOT(ISBLANK(L20)),(L20&gt;=L19))</formula>
    </cfRule>
  </conditionalFormatting>
  <conditionalFormatting sqref="L20 N20 R20 T20">
    <cfRule type="expression" dxfId="9366" priority="2635">
      <formula>AND(NOT(ISBLANK(L20)),(L20&lt;L19-L19/10))</formula>
    </cfRule>
    <cfRule type="expression" dxfId="9365" priority="2636">
      <formula>AND(NOT(ISBLANK(L20)),AND(L20&gt;=L19-L19/10),(L20&lt;L19))</formula>
    </cfRule>
    <cfRule type="expression" dxfId="9364" priority="2637">
      <formula>AND(NOT(ISBLANK(L20)),(L20&gt;=L19))</formula>
    </cfRule>
  </conditionalFormatting>
  <conditionalFormatting sqref="L20 N20 R20 T20">
    <cfRule type="expression" dxfId="9363" priority="2632">
      <formula>AND(NOT(ISBLANK(L20)),(L20&gt;L19+L20/10))</formula>
    </cfRule>
    <cfRule type="expression" dxfId="9362" priority="2633">
      <formula>AND(NOT(ISBLANK(L20)),AND(L20&lt;=L19+L19/10),(L20&gt;L19))</formula>
    </cfRule>
    <cfRule type="expression" dxfId="9361" priority="2634">
      <formula>AND(NOT(ISBLANK(L20)),(L20&lt;=L19))</formula>
    </cfRule>
  </conditionalFormatting>
  <conditionalFormatting sqref="L20 N20 R20 T20">
    <cfRule type="cellIs" dxfId="9360" priority="2628" operator="equal">
      <formula>"n.a."</formula>
    </cfRule>
    <cfRule type="expression" dxfId="9359" priority="2629">
      <formula>AND(NOT(ISBLANK(L20)),(L20=L19+1))</formula>
    </cfRule>
    <cfRule type="expression" dxfId="9358" priority="2630">
      <formula>AND(NOT(ISBLANK(L20)),(L20&lt;=L19))</formula>
    </cfRule>
    <cfRule type="expression" dxfId="9357" priority="2631">
      <formula>AND(NOT(ISBLANK(L20)),(L20&gt;L19+1))</formula>
    </cfRule>
  </conditionalFormatting>
  <conditionalFormatting sqref="R22">
    <cfRule type="expression" dxfId="9356" priority="2625">
      <formula>AND(NOT(ISBLANK(R22)),(R22&lt;R21-R21/10))</formula>
    </cfRule>
    <cfRule type="expression" dxfId="9355" priority="2626">
      <formula>AND(NOT(ISBLANK(R22)),AND(R22&gt;=R21-R21/10),(R22&lt;R21))</formula>
    </cfRule>
    <cfRule type="expression" dxfId="9354" priority="2627">
      <formula>AND(NOT(ISBLANK(R22)),(R22&gt;=R21))</formula>
    </cfRule>
  </conditionalFormatting>
  <conditionalFormatting sqref="R22">
    <cfRule type="expression" dxfId="9353" priority="2622">
      <formula>AND(NOT(ISBLANK(R22)),(R22&lt;R21-R21/10))</formula>
    </cfRule>
    <cfRule type="expression" dxfId="9352" priority="2623">
      <formula>AND(NOT(ISBLANK(R22)),AND(R22&gt;=R21-R21/10),(R22&lt;R21))</formula>
    </cfRule>
    <cfRule type="expression" dxfId="9351" priority="2624">
      <formula>AND(NOT(ISBLANK(R22)),(R22&gt;=R21))</formula>
    </cfRule>
  </conditionalFormatting>
  <conditionalFormatting sqref="R22">
    <cfRule type="expression" dxfId="9350" priority="2619">
      <formula>AND(NOT(ISBLANK(R22)),(R22&gt;R21+R22/10))</formula>
    </cfRule>
    <cfRule type="expression" dxfId="9349" priority="2620">
      <formula>AND(NOT(ISBLANK(R22)),AND(R22&lt;=R21+R21/10),(R22&gt;R21))</formula>
    </cfRule>
    <cfRule type="expression" dxfId="9348" priority="2621">
      <formula>AND(NOT(ISBLANK(R22)),(R22&lt;=R21))</formula>
    </cfRule>
  </conditionalFormatting>
  <conditionalFormatting sqref="R22">
    <cfRule type="cellIs" dxfId="9347" priority="2615" operator="equal">
      <formula>"n.a."</formula>
    </cfRule>
    <cfRule type="expression" dxfId="9346" priority="2616">
      <formula>AND(NOT(ISBLANK(R22)),(R22=R21+1))</formula>
    </cfRule>
    <cfRule type="expression" dxfId="9345" priority="2617">
      <formula>AND(NOT(ISBLANK(R22)),(R22&lt;=R21))</formula>
    </cfRule>
    <cfRule type="expression" dxfId="9344" priority="2618">
      <formula>AND(NOT(ISBLANK(R22)),(R22&gt;R21+1))</formula>
    </cfRule>
  </conditionalFormatting>
  <conditionalFormatting sqref="R20">
    <cfRule type="expression" dxfId="9343" priority="2612">
      <formula>AND(NOT(ISBLANK(R20)),(R20&lt;R19-R19/10))</formula>
    </cfRule>
    <cfRule type="expression" dxfId="9342" priority="2613">
      <formula>AND(NOT(ISBLANK(R20)),AND(R20&gt;=R19-R19/10),(R20&lt;R19))</formula>
    </cfRule>
    <cfRule type="expression" dxfId="9341" priority="2614">
      <formula>AND(NOT(ISBLANK(R20)),(R20&gt;=R19))</formula>
    </cfRule>
  </conditionalFormatting>
  <conditionalFormatting sqref="R20">
    <cfRule type="expression" dxfId="9340" priority="2609">
      <formula>AND(NOT(ISBLANK(R20)),(R20&lt;R19-R19/10))</formula>
    </cfRule>
    <cfRule type="expression" dxfId="9339" priority="2610">
      <formula>AND(NOT(ISBLANK(R20)),AND(R20&gt;=R19-R19/10),(R20&lt;R19))</formula>
    </cfRule>
    <cfRule type="expression" dxfId="9338" priority="2611">
      <formula>AND(NOT(ISBLANK(R20)),(R20&gt;=R19))</formula>
    </cfRule>
  </conditionalFormatting>
  <conditionalFormatting sqref="T20">
    <cfRule type="expression" dxfId="9337" priority="2606">
      <formula>AND(NOT(ISBLANK(T20)),(T20&lt;T19-T19/10))</formula>
    </cfRule>
    <cfRule type="expression" dxfId="9336" priority="2607">
      <formula>AND(NOT(ISBLANK(T20)),AND(T20&gt;=T19-T19/10),(T20&lt;T19))</formula>
    </cfRule>
    <cfRule type="expression" dxfId="9335" priority="2608">
      <formula>AND(NOT(ISBLANK(T20)),(T20&gt;=T19))</formula>
    </cfRule>
  </conditionalFormatting>
  <conditionalFormatting sqref="T20">
    <cfRule type="expression" dxfId="9334" priority="2603">
      <formula>AND(NOT(ISBLANK(T20)),(T20&lt;T19-T19/10))</formula>
    </cfRule>
    <cfRule type="expression" dxfId="9333" priority="2604">
      <formula>AND(NOT(ISBLANK(T20)),AND(T20&gt;=T19-T19/10),(T20&lt;T19))</formula>
    </cfRule>
    <cfRule type="expression" dxfId="9332" priority="2605">
      <formula>AND(NOT(ISBLANK(T20)),(T20&gt;=T19))</formula>
    </cfRule>
  </conditionalFormatting>
  <conditionalFormatting sqref="V16">
    <cfRule type="expression" dxfId="9331" priority="2600">
      <formula>AND(NOT(ISBLANK(V16)),(V16&lt;V15-V15/10))</formula>
    </cfRule>
    <cfRule type="expression" dxfId="9330" priority="2601">
      <formula>AND(NOT(ISBLANK(V16)),AND(V16&gt;=V15-V15/10),(V16&lt;V15))</formula>
    </cfRule>
    <cfRule type="expression" dxfId="9329" priority="2602">
      <formula>AND(NOT(ISBLANK(V16)),(V16&gt;=V15))</formula>
    </cfRule>
  </conditionalFormatting>
  <conditionalFormatting sqref="V16">
    <cfRule type="expression" dxfId="9328" priority="2597">
      <formula>AND(NOT(ISBLANK(V16)),(V16&lt;V15-V15/10))</formula>
    </cfRule>
    <cfRule type="expression" dxfId="9327" priority="2598">
      <formula>AND(NOT(ISBLANK(V16)),AND(V16&gt;=V15-V15/10),(V16&lt;V15))</formula>
    </cfRule>
    <cfRule type="expression" dxfId="9326" priority="2599">
      <formula>AND(NOT(ISBLANK(V16)),(V16&gt;=V15))</formula>
    </cfRule>
  </conditionalFormatting>
  <conditionalFormatting sqref="V16">
    <cfRule type="expression" dxfId="9325" priority="2594">
      <formula>AND(NOT(ISBLANK(V16)),(V16&lt;V15-V15/10))</formula>
    </cfRule>
    <cfRule type="expression" dxfId="9324" priority="2595">
      <formula>AND(NOT(ISBLANK(V16)),AND(V16&gt;=V15-V15/10),(V16&lt;V15))</formula>
    </cfRule>
    <cfRule type="expression" dxfId="9323" priority="2596">
      <formula>AND(NOT(ISBLANK(V16)),(V16&gt;=V15))</formula>
    </cfRule>
  </conditionalFormatting>
  <conditionalFormatting sqref="V16">
    <cfRule type="expression" dxfId="9322" priority="2591">
      <formula>AND(NOT(ISBLANK(V16)),(V16&gt;V15+V16/10))</formula>
    </cfRule>
    <cfRule type="expression" dxfId="9321" priority="2592">
      <formula>AND(NOT(ISBLANK(V16)),AND(V16&lt;=V15+V15/10),(V16&gt;V15))</formula>
    </cfRule>
    <cfRule type="expression" dxfId="9320" priority="2593">
      <formula>AND(NOT(ISBLANK(V16)),(V16&lt;=V15))</formula>
    </cfRule>
  </conditionalFormatting>
  <conditionalFormatting sqref="V16">
    <cfRule type="cellIs" dxfId="9319" priority="2587" operator="equal">
      <formula>"n.a."</formula>
    </cfRule>
    <cfRule type="expression" dxfId="9318" priority="2588">
      <formula>AND(NOT(ISBLANK(V16)),(V16=V15+1))</formula>
    </cfRule>
    <cfRule type="expression" dxfId="9317" priority="2589">
      <formula>AND(NOT(ISBLANK(V16)),(V16&lt;=V15))</formula>
    </cfRule>
    <cfRule type="expression" dxfId="9316" priority="2590">
      <formula>AND(NOT(ISBLANK(V16)),(V16&gt;V15+1))</formula>
    </cfRule>
  </conditionalFormatting>
  <conditionalFormatting sqref="V18">
    <cfRule type="expression" dxfId="9315" priority="2584">
      <formula>AND(NOT(ISBLANK(V18)),(V18&lt;V17-V17/10))</formula>
    </cfRule>
    <cfRule type="expression" dxfId="9314" priority="2585">
      <formula>AND(NOT(ISBLANK(V18)),AND(V18&gt;=V17-V17/10),(V18&lt;V17))</formula>
    </cfRule>
    <cfRule type="expression" dxfId="9313" priority="2586">
      <formula>AND(NOT(ISBLANK(V18)),(V18&gt;=V17))</formula>
    </cfRule>
  </conditionalFormatting>
  <conditionalFormatting sqref="V18">
    <cfRule type="expression" dxfId="9312" priority="2581">
      <formula>AND(NOT(ISBLANK(V18)),(V18&lt;V17-V17/10))</formula>
    </cfRule>
    <cfRule type="expression" dxfId="9311" priority="2582">
      <formula>AND(NOT(ISBLANK(V18)),AND(V18&gt;=V17-V17/10),(V18&lt;V17))</formula>
    </cfRule>
    <cfRule type="expression" dxfId="9310" priority="2583">
      <formula>AND(NOT(ISBLANK(V18)),(V18&gt;=V17))</formula>
    </cfRule>
  </conditionalFormatting>
  <conditionalFormatting sqref="V18">
    <cfRule type="expression" dxfId="9309" priority="2578">
      <formula>AND(NOT(ISBLANK(V18)),(V18&lt;V17-V17/10))</formula>
    </cfRule>
    <cfRule type="expression" dxfId="9308" priority="2579">
      <formula>AND(NOT(ISBLANK(V18)),AND(V18&gt;=V17-V17/10),(V18&lt;V17))</formula>
    </cfRule>
    <cfRule type="expression" dxfId="9307" priority="2580">
      <formula>AND(NOT(ISBLANK(V18)),(V18&gt;=V17))</formula>
    </cfRule>
  </conditionalFormatting>
  <conditionalFormatting sqref="V18">
    <cfRule type="expression" dxfId="9306" priority="2575">
      <formula>AND(NOT(ISBLANK(V18)),(V18&lt;V17-V17/10))</formula>
    </cfRule>
    <cfRule type="expression" dxfId="9305" priority="2576">
      <formula>AND(NOT(ISBLANK(V18)),AND(V18&gt;=V17-V17/10),(V18&lt;V17))</formula>
    </cfRule>
    <cfRule type="expression" dxfId="9304" priority="2577">
      <formula>AND(NOT(ISBLANK(V18)),(V18&gt;=V17))</formula>
    </cfRule>
  </conditionalFormatting>
  <conditionalFormatting sqref="V18">
    <cfRule type="expression" dxfId="9303" priority="2572">
      <formula>AND(NOT(ISBLANK(V18)),(V18&lt;V17-V17/10))</formula>
    </cfRule>
    <cfRule type="expression" dxfId="9302" priority="2573">
      <formula>AND(NOT(ISBLANK(V18)),AND(V18&gt;=V17-V17/10),(V18&lt;V17))</formula>
    </cfRule>
    <cfRule type="expression" dxfId="9301" priority="2574">
      <formula>AND(NOT(ISBLANK(V18)),(V18&gt;=V17))</formula>
    </cfRule>
  </conditionalFormatting>
  <conditionalFormatting sqref="V18">
    <cfRule type="expression" dxfId="9300" priority="2569">
      <formula>AND(NOT(ISBLANK(V18)),(V18&gt;V17+V18/10))</formula>
    </cfRule>
    <cfRule type="expression" dxfId="9299" priority="2570">
      <formula>AND(NOT(ISBLANK(V18)),AND(V18&lt;=V17+V17/10),(V18&gt;V17))</formula>
    </cfRule>
    <cfRule type="expression" dxfId="9298" priority="2571">
      <formula>AND(NOT(ISBLANK(V18)),(V18&lt;=V17))</formula>
    </cfRule>
  </conditionalFormatting>
  <conditionalFormatting sqref="V18">
    <cfRule type="cellIs" dxfId="9297" priority="2565" operator="equal">
      <formula>"n.a."</formula>
    </cfRule>
    <cfRule type="expression" dxfId="9296" priority="2566">
      <formula>AND(NOT(ISBLANK(V18)),(V18=V17+1))</formula>
    </cfRule>
    <cfRule type="expression" dxfId="9295" priority="2567">
      <formula>AND(NOT(ISBLANK(V18)),(V18&lt;=V17))</formula>
    </cfRule>
    <cfRule type="expression" dxfId="9294" priority="2568">
      <formula>AND(NOT(ISBLANK(V18)),(V18&gt;V17+1))</formula>
    </cfRule>
  </conditionalFormatting>
  <conditionalFormatting sqref="V42 T42 R42 P42 N42 L42 J42 H42">
    <cfRule type="expression" dxfId="9293" priority="2562">
      <formula>AND(NOT(ISBLANK(H42)),(H42&lt;H41-H41/10))</formula>
    </cfRule>
    <cfRule type="expression" dxfId="9292" priority="2563">
      <formula>AND(NOT(ISBLANK(H42)),AND(H42&gt;=H41-H41/10),(H42&lt;H41))</formula>
    </cfRule>
    <cfRule type="expression" dxfId="9291" priority="2564">
      <formula>AND(NOT(ISBLANK(H42)),(H42&gt;=H41))</formula>
    </cfRule>
  </conditionalFormatting>
  <conditionalFormatting sqref="V46 T46 R46 P46 N46 L46 J46 H46 H44 J44 L44 N44 P44 R44 T44 V44">
    <cfRule type="expression" dxfId="9290" priority="2559">
      <formula>AND(NOT(ISBLANK(H44)),(H44&lt;H43-H43/10))</formula>
    </cfRule>
    <cfRule type="expression" dxfId="9289" priority="2560">
      <formula>AND(NOT(ISBLANK(H44)),AND(H44&gt;=H43-H43/10),(H44&lt;H43))</formula>
    </cfRule>
    <cfRule type="expression" dxfId="9288" priority="2561">
      <formula>AND(NOT(ISBLANK(H44)),(H44&gt;=H43))</formula>
    </cfRule>
  </conditionalFormatting>
  <conditionalFormatting sqref="P42 N42 L42 J42 H42">
    <cfRule type="expression" dxfId="9287" priority="2556">
      <formula>AND(NOT(ISBLANK(H42)),(H42&lt;H41-H41/10))</formula>
    </cfRule>
    <cfRule type="expression" dxfId="9286" priority="2557">
      <formula>AND(NOT(ISBLANK(H42)),AND(H42&gt;=H41-H41/10),(H42&lt;H41))</formula>
    </cfRule>
    <cfRule type="expression" dxfId="9285" priority="2558">
      <formula>AND(NOT(ISBLANK(H42)),(H42&gt;=H41))</formula>
    </cfRule>
  </conditionalFormatting>
  <conditionalFormatting sqref="P46 J46 H46 H44 J44 L44 N44 P44 L46 N46">
    <cfRule type="expression" dxfId="9284" priority="2553">
      <formula>AND(NOT(ISBLANK(H44)),(H44&lt;H43-H43/10))</formula>
    </cfRule>
    <cfRule type="expression" dxfId="9283" priority="2554">
      <formula>AND(NOT(ISBLANK(H44)),AND(H44&gt;=H43-H43/10),(H44&lt;H43))</formula>
    </cfRule>
    <cfRule type="expression" dxfId="9282" priority="2555">
      <formula>AND(NOT(ISBLANK(H44)),(H44&gt;=H43))</formula>
    </cfRule>
  </conditionalFormatting>
  <conditionalFormatting sqref="H42">
    <cfRule type="expression" dxfId="9281" priority="2550">
      <formula>AND(NOT(ISBLANK(H42)),(H42&lt;H41-H41/10))</formula>
    </cfRule>
    <cfRule type="expression" dxfId="9280" priority="2551">
      <formula>AND(NOT(ISBLANK(H42)),AND(H42&gt;=H41-H41/10),(H42&lt;H41))</formula>
    </cfRule>
    <cfRule type="expression" dxfId="9279" priority="2552">
      <formula>AND(NOT(ISBLANK(H42)),(H42&gt;=H41))</formula>
    </cfRule>
  </conditionalFormatting>
  <conditionalFormatting sqref="J42">
    <cfRule type="expression" dxfId="9278" priority="2547">
      <formula>AND(NOT(ISBLANK(J42)),(J42&lt;J41-J41/10))</formula>
    </cfRule>
    <cfRule type="expression" dxfId="9277" priority="2548">
      <formula>AND(NOT(ISBLANK(J42)),AND(J42&gt;=J41-J41/10),(J42&lt;J41))</formula>
    </cfRule>
    <cfRule type="expression" dxfId="9276" priority="2549">
      <formula>AND(NOT(ISBLANK(J42)),(J42&gt;=J41))</formula>
    </cfRule>
  </conditionalFormatting>
  <conditionalFormatting sqref="L42">
    <cfRule type="expression" dxfId="9275" priority="2544">
      <formula>AND(NOT(ISBLANK(L42)),(L42&lt;L41-L41/10))</formula>
    </cfRule>
    <cfRule type="expression" dxfId="9274" priority="2545">
      <formula>AND(NOT(ISBLANK(L42)),AND(L42&gt;=L41-L41/10),(L42&lt;L41))</formula>
    </cfRule>
    <cfRule type="expression" dxfId="9273" priority="2546">
      <formula>AND(NOT(ISBLANK(L42)),(L42&gt;=L41))</formula>
    </cfRule>
  </conditionalFormatting>
  <conditionalFormatting sqref="N42">
    <cfRule type="expression" dxfId="9272" priority="2541">
      <formula>AND(NOT(ISBLANK(N42)),(N42&lt;N41-N41/10))</formula>
    </cfRule>
    <cfRule type="expression" dxfId="9271" priority="2542">
      <formula>AND(NOT(ISBLANK(N42)),AND(N42&gt;=N41-N41/10),(N42&lt;N41))</formula>
    </cfRule>
    <cfRule type="expression" dxfId="9270" priority="2543">
      <formula>AND(NOT(ISBLANK(N42)),(N42&gt;=N41))</formula>
    </cfRule>
  </conditionalFormatting>
  <conditionalFormatting sqref="N44">
    <cfRule type="expression" dxfId="9269" priority="2538">
      <formula>AND(NOT(ISBLANK(N44)),(N44&lt;N43-N43/10))</formula>
    </cfRule>
    <cfRule type="expression" dxfId="9268" priority="2539">
      <formula>AND(NOT(ISBLANK(N44)),AND(N44&gt;=N43-N43/10),(N44&lt;N43))</formula>
    </cfRule>
    <cfRule type="expression" dxfId="9267" priority="2540">
      <formula>AND(NOT(ISBLANK(N44)),(N44&gt;=N43))</formula>
    </cfRule>
  </conditionalFormatting>
  <conditionalFormatting sqref="L44">
    <cfRule type="expression" dxfId="9266" priority="2535">
      <formula>AND(NOT(ISBLANK(L44)),(L44&lt;L43-L43/10))</formula>
    </cfRule>
    <cfRule type="expression" dxfId="9265" priority="2536">
      <formula>AND(NOT(ISBLANK(L44)),AND(L44&gt;=L43-L43/10),(L44&lt;L43))</formula>
    </cfRule>
    <cfRule type="expression" dxfId="9264" priority="2537">
      <formula>AND(NOT(ISBLANK(L44)),(L44&gt;=L43))</formula>
    </cfRule>
  </conditionalFormatting>
  <conditionalFormatting sqref="J44">
    <cfRule type="expression" dxfId="9263" priority="2532">
      <formula>AND(NOT(ISBLANK(J44)),(J44&lt;J43-J43/10))</formula>
    </cfRule>
    <cfRule type="expression" dxfId="9262" priority="2533">
      <formula>AND(NOT(ISBLANK(J44)),AND(J44&gt;=J43-J43/10),(J44&lt;J43))</formula>
    </cfRule>
    <cfRule type="expression" dxfId="9261" priority="2534">
      <formula>AND(NOT(ISBLANK(J44)),(J44&gt;=J43))</formula>
    </cfRule>
  </conditionalFormatting>
  <conditionalFormatting sqref="H44">
    <cfRule type="expression" dxfId="9260" priority="2529">
      <formula>AND(NOT(ISBLANK(H44)),(H44&lt;H43-H43/10))</formula>
    </cfRule>
    <cfRule type="expression" dxfId="9259" priority="2530">
      <formula>AND(NOT(ISBLANK(H44)),AND(H44&gt;=H43-H43/10),(H44&lt;H43))</formula>
    </cfRule>
    <cfRule type="expression" dxfId="9258" priority="2531">
      <formula>AND(NOT(ISBLANK(H44)),(H44&gt;=H43))</formula>
    </cfRule>
  </conditionalFormatting>
  <conditionalFormatting sqref="R42">
    <cfRule type="expression" dxfId="9257" priority="2526">
      <formula>AND(NOT(ISBLANK(R42)),(R42&lt;R41-R41/10))</formula>
    </cfRule>
    <cfRule type="expression" dxfId="9256" priority="2527">
      <formula>AND(NOT(ISBLANK(R42)),AND(R42&gt;=R41-R41/10),(R42&lt;R41))</formula>
    </cfRule>
    <cfRule type="expression" dxfId="9255" priority="2528">
      <formula>AND(NOT(ISBLANK(R42)),(R42&gt;=R41))</formula>
    </cfRule>
  </conditionalFormatting>
  <conditionalFormatting sqref="R46 R44">
    <cfRule type="expression" dxfId="9254" priority="2523">
      <formula>AND(NOT(ISBLANK(R44)),(R44&lt;R43-R43/10))</formula>
    </cfRule>
    <cfRule type="expression" dxfId="9253" priority="2524">
      <formula>AND(NOT(ISBLANK(R44)),AND(R44&gt;=R43-R43/10),(R44&lt;R43))</formula>
    </cfRule>
    <cfRule type="expression" dxfId="9252" priority="2525">
      <formula>AND(NOT(ISBLANK(R44)),(R44&gt;=R43))</formula>
    </cfRule>
  </conditionalFormatting>
  <conditionalFormatting sqref="AF22">
    <cfRule type="expression" dxfId="9251" priority="2520">
      <formula>AND(NOT(ISBLANK(AF22)),(AF22&lt;AF20-AF20/10))</formula>
    </cfRule>
    <cfRule type="expression" dxfId="9250" priority="2521">
      <formula>AND(NOT(ISBLANK(AF22)),AND(AF22&gt;=AF20-AF20/10),(AF22&lt;AF20))</formula>
    </cfRule>
    <cfRule type="expression" dxfId="9249" priority="2522">
      <formula>AND(NOT(ISBLANK(AF22)),(AF22&gt;=AF20))</formula>
    </cfRule>
  </conditionalFormatting>
  <conditionalFormatting sqref="AF22">
    <cfRule type="expression" dxfId="9248" priority="2517">
      <formula>AND(NOT(ISBLANK(AF22)),(AF22&lt;AF21-AF21/10))</formula>
    </cfRule>
    <cfRule type="expression" dxfId="9247" priority="2518">
      <formula>AND(NOT(ISBLANK(AF22)),AND(AF22&gt;=AF21-AF21/10),(AF22&lt;AF21))</formula>
    </cfRule>
    <cfRule type="expression" dxfId="9246" priority="2519">
      <formula>AND(NOT(ISBLANK(AF22)),(AF22&gt;=AF21))</formula>
    </cfRule>
  </conditionalFormatting>
  <conditionalFormatting sqref="AF20">
    <cfRule type="expression" dxfId="9245" priority="2514">
      <formula>AND(NOT(ISBLANK(AF20)),(AF20&lt;AF19-AF19/10))</formula>
    </cfRule>
    <cfRule type="expression" dxfId="9244" priority="2515">
      <formula>AND(NOT(ISBLANK(AF20)),AND(AF20&gt;=AF19-AF19/10),(AF20&lt;AF19))</formula>
    </cfRule>
    <cfRule type="expression" dxfId="9243" priority="2516">
      <formula>AND(NOT(ISBLANK(AF20)),(AF20&gt;=AF19))</formula>
    </cfRule>
  </conditionalFormatting>
  <conditionalFormatting sqref="AF20">
    <cfRule type="expression" dxfId="9242" priority="2511">
      <formula>AND(NOT(ISBLANK(AF20)),(AF20&lt;AF19-AF19/10))</formula>
    </cfRule>
    <cfRule type="expression" dxfId="9241" priority="2512">
      <formula>AND(NOT(ISBLANK(AF20)),AND(AF20&gt;=AF19-AF19/10),(AF20&lt;AF19))</formula>
    </cfRule>
    <cfRule type="expression" dxfId="9240" priority="2513">
      <formula>AND(NOT(ISBLANK(AF20)),(AF20&gt;=AF19))</formula>
    </cfRule>
  </conditionalFormatting>
  <conditionalFormatting sqref="AF20">
    <cfRule type="expression" dxfId="9239" priority="2508">
      <formula>AND(NOT(ISBLANK(AF20)),(AF20&lt;AF19-AF19/10))</formula>
    </cfRule>
    <cfRule type="expression" dxfId="9238" priority="2509">
      <formula>AND(NOT(ISBLANK(AF20)),AND(AF20&gt;=AF19-AF19/10),(AF20&lt;AF19))</formula>
    </cfRule>
    <cfRule type="expression" dxfId="9237" priority="2510">
      <formula>AND(NOT(ISBLANK(AF20)),(AF20&gt;=AF19))</formula>
    </cfRule>
  </conditionalFormatting>
  <conditionalFormatting sqref="AF20">
    <cfRule type="expression" dxfId="9236" priority="2505">
      <formula>AND(NOT(ISBLANK(AF20)),(AF20&lt;AF19-AF19/10))</formula>
    </cfRule>
    <cfRule type="expression" dxfId="9235" priority="2506">
      <formula>AND(NOT(ISBLANK(AF20)),AND(AF20&gt;=AF19-AF19/10),(AF20&lt;AF19))</formula>
    </cfRule>
    <cfRule type="expression" dxfId="9234" priority="2507">
      <formula>AND(NOT(ISBLANK(AF20)),(AF20&gt;=AF19))</formula>
    </cfRule>
  </conditionalFormatting>
  <conditionalFormatting sqref="AF20">
    <cfRule type="expression" dxfId="9233" priority="2502">
      <formula>AND(NOT(ISBLANK(AF20)),(AF20&lt;AF19-AF19/10))</formula>
    </cfRule>
    <cfRule type="expression" dxfId="9232" priority="2503">
      <formula>AND(NOT(ISBLANK(AF20)),AND(AF20&gt;=AF19-AF19/10),(AF20&lt;AF19))</formula>
    </cfRule>
    <cfRule type="expression" dxfId="9231" priority="2504">
      <formula>AND(NOT(ISBLANK(AF20)),(AF20&gt;=AF19))</formula>
    </cfRule>
  </conditionalFormatting>
  <conditionalFormatting sqref="AF20">
    <cfRule type="expression" dxfId="9230" priority="2499">
      <formula>AND(NOT(ISBLANK(AF20)),(AF20&lt;AF19-AF19/10))</formula>
    </cfRule>
    <cfRule type="expression" dxfId="9229" priority="2500">
      <formula>AND(NOT(ISBLANK(AF20)),AND(AF20&gt;=AF19-AF19/10),(AF20&lt;AF19))</formula>
    </cfRule>
    <cfRule type="expression" dxfId="9228" priority="2501">
      <formula>AND(NOT(ISBLANK(AF20)),(AF20&gt;=AF19))</formula>
    </cfRule>
  </conditionalFormatting>
  <conditionalFormatting sqref="X16">
    <cfRule type="expression" dxfId="9227" priority="2496">
      <formula>AND(NOT(ISBLANK(X16)),(X16&lt;X15-X15/10))</formula>
    </cfRule>
    <cfRule type="expression" dxfId="9226" priority="2497">
      <formula>AND(NOT(ISBLANK(X16)),AND(X16&gt;=X15-X15/10),(X16&lt;X15))</formula>
    </cfRule>
    <cfRule type="expression" dxfId="9225" priority="2498">
      <formula>AND(NOT(ISBLANK(X16)),(X16&gt;=X15))</formula>
    </cfRule>
  </conditionalFormatting>
  <conditionalFormatting sqref="X16">
    <cfRule type="expression" dxfId="9224" priority="2493">
      <formula>AND(NOT(ISBLANK(X16)),(X16&lt;X15-X15/10))</formula>
    </cfRule>
    <cfRule type="expression" dxfId="9223" priority="2494">
      <formula>AND(NOT(ISBLANK(X16)),AND(X16&gt;=X15-X15/10),(X16&lt;X15))</formula>
    </cfRule>
    <cfRule type="expression" dxfId="9222" priority="2495">
      <formula>AND(NOT(ISBLANK(X16)),(X16&gt;=X15))</formula>
    </cfRule>
  </conditionalFormatting>
  <conditionalFormatting sqref="X16">
    <cfRule type="expression" dxfId="9221" priority="2490">
      <formula>AND(NOT(ISBLANK(X16)),(X16&lt;X15-X15/10))</formula>
    </cfRule>
    <cfRule type="expression" dxfId="9220" priority="2491">
      <formula>AND(NOT(ISBLANK(X16)),AND(X16&gt;=X15-X15/10),(X16&lt;X15))</formula>
    </cfRule>
    <cfRule type="expression" dxfId="9219" priority="2492">
      <formula>AND(NOT(ISBLANK(X16)),(X16&gt;=X15))</formula>
    </cfRule>
  </conditionalFormatting>
  <conditionalFormatting sqref="X16">
    <cfRule type="expression" dxfId="9218" priority="2487">
      <formula>AND(NOT(ISBLANK(X16)),(X16&lt;X15-X15/10))</formula>
    </cfRule>
    <cfRule type="expression" dxfId="9217" priority="2488">
      <formula>AND(NOT(ISBLANK(X16)),AND(X16&gt;=X15-X15/10),(X16&lt;X15))</formula>
    </cfRule>
    <cfRule type="expression" dxfId="9216" priority="2489">
      <formula>AND(NOT(ISBLANK(X16)),(X16&gt;=X15))</formula>
    </cfRule>
  </conditionalFormatting>
  <conditionalFormatting sqref="X16">
    <cfRule type="expression" dxfId="9215" priority="2484">
      <formula>AND(NOT(ISBLANK(X16)),(X16&lt;X15-X15/10))</formula>
    </cfRule>
    <cfRule type="expression" dxfId="9214" priority="2485">
      <formula>AND(NOT(ISBLANK(X16)),AND(X16&gt;=X15-X15/10),(X16&lt;X15))</formula>
    </cfRule>
    <cfRule type="expression" dxfId="9213" priority="2486">
      <formula>AND(NOT(ISBLANK(X16)),(X16&gt;=X15))</formula>
    </cfRule>
  </conditionalFormatting>
  <conditionalFormatting sqref="X16">
    <cfRule type="expression" dxfId="9212" priority="2481">
      <formula>AND(NOT(ISBLANK(X16)),(X16&gt;X15+X16/10))</formula>
    </cfRule>
    <cfRule type="expression" dxfId="9211" priority="2482">
      <formula>AND(NOT(ISBLANK(X16)),AND(X16&lt;=X15+X15/10),(X16&gt;X15))</formula>
    </cfRule>
    <cfRule type="expression" dxfId="9210" priority="2483">
      <formula>AND(NOT(ISBLANK(X16)),(X16&lt;=X15))</formula>
    </cfRule>
  </conditionalFormatting>
  <conditionalFormatting sqref="X16">
    <cfRule type="cellIs" dxfId="9209" priority="2477" operator="equal">
      <formula>"n.a."</formula>
    </cfRule>
    <cfRule type="expression" dxfId="9208" priority="2478">
      <formula>AND(NOT(ISBLANK(X16)),(X16=X15+1))</formula>
    </cfRule>
    <cfRule type="expression" dxfId="9207" priority="2479">
      <formula>AND(NOT(ISBLANK(X16)),(X16&lt;=X15))</formula>
    </cfRule>
    <cfRule type="expression" dxfId="9206" priority="2480">
      <formula>AND(NOT(ISBLANK(X16)),(X16&gt;X15+1))</formula>
    </cfRule>
  </conditionalFormatting>
  <conditionalFormatting sqref="X18">
    <cfRule type="expression" dxfId="9205" priority="2474">
      <formula>AND(NOT(ISBLANK(X18)),(X18&lt;X17-X17/10))</formula>
    </cfRule>
    <cfRule type="expression" dxfId="9204" priority="2475">
      <formula>AND(NOT(ISBLANK(X18)),AND(X18&gt;=X17-X17/10),(X18&lt;X17))</formula>
    </cfRule>
    <cfRule type="expression" dxfId="9203" priority="2476">
      <formula>AND(NOT(ISBLANK(X18)),(X18&gt;=X17))</formula>
    </cfRule>
  </conditionalFormatting>
  <conditionalFormatting sqref="X18">
    <cfRule type="expression" dxfId="9202" priority="2471">
      <formula>AND(NOT(ISBLANK(X18)),(X18&lt;X17-X17/10))</formula>
    </cfRule>
    <cfRule type="expression" dxfId="9201" priority="2472">
      <formula>AND(NOT(ISBLANK(X18)),AND(X18&gt;=X17-X17/10),(X18&lt;X17))</formula>
    </cfRule>
    <cfRule type="expression" dxfId="9200" priority="2473">
      <formula>AND(NOT(ISBLANK(X18)),(X18&gt;=X17))</formula>
    </cfRule>
  </conditionalFormatting>
  <conditionalFormatting sqref="X18">
    <cfRule type="expression" dxfId="9199" priority="2468">
      <formula>AND(NOT(ISBLANK(X18)),(X18&lt;X17-X17/10))</formula>
    </cfRule>
    <cfRule type="expression" dxfId="9198" priority="2469">
      <formula>AND(NOT(ISBLANK(X18)),AND(X18&gt;=X17-X17/10),(X18&lt;X17))</formula>
    </cfRule>
    <cfRule type="expression" dxfId="9197" priority="2470">
      <formula>AND(NOT(ISBLANK(X18)),(X18&gt;=X17))</formula>
    </cfRule>
  </conditionalFormatting>
  <conditionalFormatting sqref="X18">
    <cfRule type="expression" dxfId="9196" priority="2465">
      <formula>AND(NOT(ISBLANK(X18)),(X18&lt;X17-X17/10))</formula>
    </cfRule>
    <cfRule type="expression" dxfId="9195" priority="2466">
      <formula>AND(NOT(ISBLANK(X18)),AND(X18&gt;=X17-X17/10),(X18&lt;X17))</formula>
    </cfRule>
    <cfRule type="expression" dxfId="9194" priority="2467">
      <formula>AND(NOT(ISBLANK(X18)),(X18&gt;=X17))</formula>
    </cfRule>
  </conditionalFormatting>
  <conditionalFormatting sqref="X18">
    <cfRule type="expression" dxfId="9193" priority="2462">
      <formula>AND(NOT(ISBLANK(X18)),(X18&lt;X17-X17/10))</formula>
    </cfRule>
    <cfRule type="expression" dxfId="9192" priority="2463">
      <formula>AND(NOT(ISBLANK(X18)),AND(X18&gt;=X17-X17/10),(X18&lt;X17))</formula>
    </cfRule>
    <cfRule type="expression" dxfId="9191" priority="2464">
      <formula>AND(NOT(ISBLANK(X18)),(X18&gt;=X17))</formula>
    </cfRule>
  </conditionalFormatting>
  <conditionalFormatting sqref="X18">
    <cfRule type="expression" dxfId="9190" priority="2459">
      <formula>AND(NOT(ISBLANK(X18)),(X18&lt;X17-X17/10))</formula>
    </cfRule>
    <cfRule type="expression" dxfId="9189" priority="2460">
      <formula>AND(NOT(ISBLANK(X18)),AND(X18&gt;=X17-X17/10),(X18&lt;X17))</formula>
    </cfRule>
    <cfRule type="expression" dxfId="9188" priority="2461">
      <formula>AND(NOT(ISBLANK(X18)),(X18&gt;=X17))</formula>
    </cfRule>
  </conditionalFormatting>
  <conditionalFormatting sqref="X18">
    <cfRule type="expression" dxfId="9187" priority="2456">
      <formula>AND(NOT(ISBLANK(X18)),(X18&gt;X17+X18/10))</formula>
    </cfRule>
    <cfRule type="expression" dxfId="9186" priority="2457">
      <formula>AND(NOT(ISBLANK(X18)),AND(X18&lt;=X17+X17/10),(X18&gt;X17))</formula>
    </cfRule>
    <cfRule type="expression" dxfId="9185" priority="2458">
      <formula>AND(NOT(ISBLANK(X18)),(X18&lt;=X17))</formula>
    </cfRule>
  </conditionalFormatting>
  <conditionalFormatting sqref="X18">
    <cfRule type="cellIs" dxfId="9184" priority="2452" operator="equal">
      <formula>"n.a."</formula>
    </cfRule>
    <cfRule type="expression" dxfId="9183" priority="2453">
      <formula>AND(NOT(ISBLANK(X18)),(X18=X17+1))</formula>
    </cfRule>
    <cfRule type="expression" dxfId="9182" priority="2454">
      <formula>AND(NOT(ISBLANK(X18)),(X18&lt;=X17))</formula>
    </cfRule>
    <cfRule type="expression" dxfId="9181" priority="2455">
      <formula>AND(NOT(ISBLANK(X18)),(X18&gt;X17+1))</formula>
    </cfRule>
  </conditionalFormatting>
  <conditionalFormatting sqref="X10">
    <cfRule type="expression" dxfId="9180" priority="2449">
      <formula>AND(NOT(ISBLANK(X10)),(X10&gt;X9+X10/10))</formula>
    </cfRule>
    <cfRule type="expression" dxfId="9179" priority="2450">
      <formula>AND(NOT(ISBLANK(X10)),AND(X10&lt;=X9+X9/10),(X10&gt;X9))</formula>
    </cfRule>
    <cfRule type="expression" dxfId="9178" priority="2451">
      <formula>AND(NOT(ISBLANK(X10)),(X10&lt;=X9))</formula>
    </cfRule>
  </conditionalFormatting>
  <conditionalFormatting sqref="X10">
    <cfRule type="expression" dxfId="9177" priority="2446">
      <formula>AND(NOT(ISBLANK(X10)),(X10&gt;X9+X10/10))</formula>
    </cfRule>
    <cfRule type="expression" dxfId="9176" priority="2447">
      <formula>AND(NOT(ISBLANK(X10)),AND(X10&lt;=X9+X9/10),(X10&gt;X9))</formula>
    </cfRule>
    <cfRule type="expression" dxfId="9175" priority="2448">
      <formula>AND(NOT(ISBLANK(X10)),(X10&lt;=X9))</formula>
    </cfRule>
  </conditionalFormatting>
  <conditionalFormatting sqref="X10">
    <cfRule type="expression" dxfId="9174" priority="2443">
      <formula>AND(NOT(ISBLANK(X10)),(X10&gt;X9+X10/10))</formula>
    </cfRule>
    <cfRule type="expression" dxfId="9173" priority="2444">
      <formula>AND(NOT(ISBLANK(X10)),AND(X10&lt;=X9+X9/10),(X10&gt;X9))</formula>
    </cfRule>
    <cfRule type="expression" dxfId="9172" priority="2445">
      <formula>AND(NOT(ISBLANK(X10)),(X10&lt;=X9))</formula>
    </cfRule>
  </conditionalFormatting>
  <conditionalFormatting sqref="Z10">
    <cfRule type="expression" dxfId="9171" priority="2440">
      <formula>AND(NOT(ISBLANK(Z10)),(Z10&gt;Z9+Z10/10))</formula>
    </cfRule>
    <cfRule type="expression" dxfId="9170" priority="2441">
      <formula>AND(NOT(ISBLANK(Z10)),AND(Z10&lt;=Z9+Z9/10),(Z10&gt;Z9))</formula>
    </cfRule>
    <cfRule type="expression" dxfId="9169" priority="2442">
      <formula>AND(NOT(ISBLANK(Z10)),(Z10&lt;=Z9))</formula>
    </cfRule>
  </conditionalFormatting>
  <conditionalFormatting sqref="Z10">
    <cfRule type="expression" dxfId="9168" priority="2437">
      <formula>AND(NOT(ISBLANK(Z10)),(Z10&gt;Z9+Z10/10))</formula>
    </cfRule>
    <cfRule type="expression" dxfId="9167" priority="2438">
      <formula>AND(NOT(ISBLANK(Z10)),AND(Z10&lt;=Z9+Z9/10),(Z10&gt;Z9))</formula>
    </cfRule>
    <cfRule type="expression" dxfId="9166" priority="2439">
      <formula>AND(NOT(ISBLANK(Z10)),(Z10&lt;=Z9))</formula>
    </cfRule>
  </conditionalFormatting>
  <conditionalFormatting sqref="Z10">
    <cfRule type="expression" dxfId="9165" priority="2434">
      <formula>AND(NOT(ISBLANK(Z10)),(Z10&gt;Z9+Z10/10))</formula>
    </cfRule>
    <cfRule type="expression" dxfId="9164" priority="2435">
      <formula>AND(NOT(ISBLANK(Z10)),AND(Z10&lt;=Z9+Z9/10),(Z10&gt;Z9))</formula>
    </cfRule>
    <cfRule type="expression" dxfId="9163" priority="2436">
      <formula>AND(NOT(ISBLANK(Z10)),(Z10&lt;=Z9))</formula>
    </cfRule>
  </conditionalFormatting>
  <conditionalFormatting sqref="AB10">
    <cfRule type="expression" dxfId="9162" priority="2431">
      <formula>AND(NOT(ISBLANK(AB10)),(AB10&gt;AB9+AB10/10))</formula>
    </cfRule>
    <cfRule type="expression" dxfId="9161" priority="2432">
      <formula>AND(NOT(ISBLANK(AB10)),AND(AB10&lt;=AB9+AB9/10),(AB10&gt;AB9))</formula>
    </cfRule>
    <cfRule type="expression" dxfId="9160" priority="2433">
      <formula>AND(NOT(ISBLANK(AB10)),(AB10&lt;=AB9))</formula>
    </cfRule>
  </conditionalFormatting>
  <conditionalFormatting sqref="AB10">
    <cfRule type="expression" dxfId="9159" priority="2428">
      <formula>AND(NOT(ISBLANK(AB10)),(AB10&gt;AB9+AB10/10))</formula>
    </cfRule>
    <cfRule type="expression" dxfId="9158" priority="2429">
      <formula>AND(NOT(ISBLANK(AB10)),AND(AB10&lt;=AB9+AB9/10),(AB10&gt;AB9))</formula>
    </cfRule>
    <cfRule type="expression" dxfId="9157" priority="2430">
      <formula>AND(NOT(ISBLANK(AB10)),(AB10&lt;=AB9))</formula>
    </cfRule>
  </conditionalFormatting>
  <conditionalFormatting sqref="AB10">
    <cfRule type="expression" dxfId="9156" priority="2425">
      <formula>AND(NOT(ISBLANK(AB10)),(AB10&gt;AB9+AB10/10))</formula>
    </cfRule>
    <cfRule type="expression" dxfId="9155" priority="2426">
      <formula>AND(NOT(ISBLANK(AB10)),AND(AB10&lt;=AB9+AB9/10),(AB10&gt;AB9))</formula>
    </cfRule>
    <cfRule type="expression" dxfId="9154" priority="2427">
      <formula>AND(NOT(ISBLANK(AB10)),(AB10&lt;=AB9))</formula>
    </cfRule>
  </conditionalFormatting>
  <conditionalFormatting sqref="Z16">
    <cfRule type="expression" dxfId="9153" priority="2422">
      <formula>AND(NOT(ISBLANK(Z16)),(Z16&lt;Z15-Z15/10))</formula>
    </cfRule>
    <cfRule type="expression" dxfId="9152" priority="2423">
      <formula>AND(NOT(ISBLANK(Z16)),AND(Z16&gt;=Z15-Z15/10),(Z16&lt;Z15))</formula>
    </cfRule>
    <cfRule type="expression" dxfId="9151" priority="2424">
      <formula>AND(NOT(ISBLANK(Z16)),(Z16&gt;=Z15))</formula>
    </cfRule>
  </conditionalFormatting>
  <conditionalFormatting sqref="Z16">
    <cfRule type="expression" dxfId="9150" priority="2419">
      <formula>AND(NOT(ISBLANK(Z16)),(Z16&lt;Z15-Z15/10))</formula>
    </cfRule>
    <cfRule type="expression" dxfId="9149" priority="2420">
      <formula>AND(NOT(ISBLANK(Z16)),AND(Z16&gt;=Z15-Z15/10),(Z16&lt;Z15))</formula>
    </cfRule>
    <cfRule type="expression" dxfId="9148" priority="2421">
      <formula>AND(NOT(ISBLANK(Z16)),(Z16&gt;=Z15))</formula>
    </cfRule>
  </conditionalFormatting>
  <conditionalFormatting sqref="Z16">
    <cfRule type="expression" dxfId="9147" priority="2416">
      <formula>AND(NOT(ISBLANK(Z16)),(Z16&lt;Z15-Z15/10))</formula>
    </cfRule>
    <cfRule type="expression" dxfId="9146" priority="2417">
      <formula>AND(NOT(ISBLANK(Z16)),AND(Z16&gt;=Z15-Z15/10),(Z16&lt;Z15))</formula>
    </cfRule>
    <cfRule type="expression" dxfId="9145" priority="2418">
      <formula>AND(NOT(ISBLANK(Z16)),(Z16&gt;=Z15))</formula>
    </cfRule>
  </conditionalFormatting>
  <conditionalFormatting sqref="Z16">
    <cfRule type="expression" dxfId="9144" priority="2413">
      <formula>AND(NOT(ISBLANK(Z16)),(Z16&lt;Z15-Z15/10))</formula>
    </cfRule>
    <cfRule type="expression" dxfId="9143" priority="2414">
      <formula>AND(NOT(ISBLANK(Z16)),AND(Z16&gt;=Z15-Z15/10),(Z16&lt;Z15))</formula>
    </cfRule>
    <cfRule type="expression" dxfId="9142" priority="2415">
      <formula>AND(NOT(ISBLANK(Z16)),(Z16&gt;=Z15))</formula>
    </cfRule>
  </conditionalFormatting>
  <conditionalFormatting sqref="Z16">
    <cfRule type="expression" dxfId="9141" priority="2410">
      <formula>AND(NOT(ISBLANK(Z16)),(Z16&lt;Z15-Z15/10))</formula>
    </cfRule>
    <cfRule type="expression" dxfId="9140" priority="2411">
      <formula>AND(NOT(ISBLANK(Z16)),AND(Z16&gt;=Z15-Z15/10),(Z16&lt;Z15))</formula>
    </cfRule>
    <cfRule type="expression" dxfId="9139" priority="2412">
      <formula>AND(NOT(ISBLANK(Z16)),(Z16&gt;=Z15))</formula>
    </cfRule>
  </conditionalFormatting>
  <conditionalFormatting sqref="Z16">
    <cfRule type="expression" dxfId="9138" priority="2407">
      <formula>AND(NOT(ISBLANK(Z16)),(Z16&gt;Z15+Z16/10))</formula>
    </cfRule>
    <cfRule type="expression" dxfId="9137" priority="2408">
      <formula>AND(NOT(ISBLANK(Z16)),AND(Z16&lt;=Z15+Z15/10),(Z16&gt;Z15))</formula>
    </cfRule>
    <cfRule type="expression" dxfId="9136" priority="2409">
      <formula>AND(NOT(ISBLANK(Z16)),(Z16&lt;=Z15))</formula>
    </cfRule>
  </conditionalFormatting>
  <conditionalFormatting sqref="Z16">
    <cfRule type="cellIs" dxfId="9135" priority="2403" operator="equal">
      <formula>"n.a."</formula>
    </cfRule>
    <cfRule type="expression" dxfId="9134" priority="2404">
      <formula>AND(NOT(ISBLANK(Z16)),(Z16=Z15+1))</formula>
    </cfRule>
    <cfRule type="expression" dxfId="9133" priority="2405">
      <formula>AND(NOT(ISBLANK(Z16)),(Z16&lt;=Z15))</formula>
    </cfRule>
    <cfRule type="expression" dxfId="9132" priority="2406">
      <formula>AND(NOT(ISBLANK(Z16)),(Z16&gt;Z15+1))</formula>
    </cfRule>
  </conditionalFormatting>
  <conditionalFormatting sqref="AB16">
    <cfRule type="expression" dxfId="9131" priority="2400">
      <formula>AND(NOT(ISBLANK(AB16)),(AB16&lt;AB15-AB15/10))</formula>
    </cfRule>
    <cfRule type="expression" dxfId="9130" priority="2401">
      <formula>AND(NOT(ISBLANK(AB16)),AND(AB16&gt;=AB15-AB15/10),(AB16&lt;AB15))</formula>
    </cfRule>
    <cfRule type="expression" dxfId="9129" priority="2402">
      <formula>AND(NOT(ISBLANK(AB16)),(AB16&gt;=AB15))</formula>
    </cfRule>
  </conditionalFormatting>
  <conditionalFormatting sqref="AB16">
    <cfRule type="expression" dxfId="9128" priority="2397">
      <formula>AND(NOT(ISBLANK(AB16)),(AB16&lt;AB15-AB15/10))</formula>
    </cfRule>
    <cfRule type="expression" dxfId="9127" priority="2398">
      <formula>AND(NOT(ISBLANK(AB16)),AND(AB16&gt;=AB15-AB15/10),(AB16&lt;AB15))</formula>
    </cfRule>
    <cfRule type="expression" dxfId="9126" priority="2399">
      <formula>AND(NOT(ISBLANK(AB16)),(AB16&gt;=AB15))</formula>
    </cfRule>
  </conditionalFormatting>
  <conditionalFormatting sqref="AB16">
    <cfRule type="expression" dxfId="9125" priority="2394">
      <formula>AND(NOT(ISBLANK(AB16)),(AB16&lt;AB15-AB15/10))</formula>
    </cfRule>
    <cfRule type="expression" dxfId="9124" priority="2395">
      <formula>AND(NOT(ISBLANK(AB16)),AND(AB16&gt;=AB15-AB15/10),(AB16&lt;AB15))</formula>
    </cfRule>
    <cfRule type="expression" dxfId="9123" priority="2396">
      <formula>AND(NOT(ISBLANK(AB16)),(AB16&gt;=AB15))</formula>
    </cfRule>
  </conditionalFormatting>
  <conditionalFormatting sqref="AB16">
    <cfRule type="expression" dxfId="9122" priority="2391">
      <formula>AND(NOT(ISBLANK(AB16)),(AB16&lt;AB15-AB15/10))</formula>
    </cfRule>
    <cfRule type="expression" dxfId="9121" priority="2392">
      <formula>AND(NOT(ISBLANK(AB16)),AND(AB16&gt;=AB15-AB15/10),(AB16&lt;AB15))</formula>
    </cfRule>
    <cfRule type="expression" dxfId="9120" priority="2393">
      <formula>AND(NOT(ISBLANK(AB16)),(AB16&gt;=AB15))</formula>
    </cfRule>
  </conditionalFormatting>
  <conditionalFormatting sqref="AB16">
    <cfRule type="expression" dxfId="9119" priority="2388">
      <formula>AND(NOT(ISBLANK(AB16)),(AB16&lt;AB15-AB15/10))</formula>
    </cfRule>
    <cfRule type="expression" dxfId="9118" priority="2389">
      <formula>AND(NOT(ISBLANK(AB16)),AND(AB16&gt;=AB15-AB15/10),(AB16&lt;AB15))</formula>
    </cfRule>
    <cfRule type="expression" dxfId="9117" priority="2390">
      <formula>AND(NOT(ISBLANK(AB16)),(AB16&gt;=AB15))</formula>
    </cfRule>
  </conditionalFormatting>
  <conditionalFormatting sqref="AB16">
    <cfRule type="expression" dxfId="9116" priority="2385">
      <formula>AND(NOT(ISBLANK(AB16)),(AB16&gt;AB15+AB16/10))</formula>
    </cfRule>
    <cfRule type="expression" dxfId="9115" priority="2386">
      <formula>AND(NOT(ISBLANK(AB16)),AND(AB16&lt;=AB15+AB15/10),(AB16&gt;AB15))</formula>
    </cfRule>
    <cfRule type="expression" dxfId="9114" priority="2387">
      <formula>AND(NOT(ISBLANK(AB16)),(AB16&lt;=AB15))</formula>
    </cfRule>
  </conditionalFormatting>
  <conditionalFormatting sqref="AB16">
    <cfRule type="cellIs" dxfId="9113" priority="2381" operator="equal">
      <formula>"n.a."</formula>
    </cfRule>
    <cfRule type="expression" dxfId="9112" priority="2382">
      <formula>AND(NOT(ISBLANK(AB16)),(AB16=AB15+1))</formula>
    </cfRule>
    <cfRule type="expression" dxfId="9111" priority="2383">
      <formula>AND(NOT(ISBLANK(AB16)),(AB16&lt;=AB15))</formula>
    </cfRule>
    <cfRule type="expression" dxfId="9110" priority="2384">
      <formula>AND(NOT(ISBLANK(AB16)),(AB16&gt;AB15+1))</formula>
    </cfRule>
  </conditionalFormatting>
  <conditionalFormatting sqref="Z18">
    <cfRule type="expression" dxfId="9109" priority="2378">
      <formula>AND(NOT(ISBLANK(Z18)),(Z18&lt;Z17-Z17/10))</formula>
    </cfRule>
    <cfRule type="expression" dxfId="9108" priority="2379">
      <formula>AND(NOT(ISBLANK(Z18)),AND(Z18&gt;=Z17-Z17/10),(Z18&lt;Z17))</formula>
    </cfRule>
    <cfRule type="expression" dxfId="9107" priority="2380">
      <formula>AND(NOT(ISBLANK(Z18)),(Z18&gt;=Z17))</formula>
    </cfRule>
  </conditionalFormatting>
  <conditionalFormatting sqref="Z18">
    <cfRule type="expression" dxfId="9106" priority="2375">
      <formula>AND(NOT(ISBLANK(Z18)),(Z18&lt;Z17-Z17/10))</formula>
    </cfRule>
    <cfRule type="expression" dxfId="9105" priority="2376">
      <formula>AND(NOT(ISBLANK(Z18)),AND(Z18&gt;=Z17-Z17/10),(Z18&lt;Z17))</formula>
    </cfRule>
    <cfRule type="expression" dxfId="9104" priority="2377">
      <formula>AND(NOT(ISBLANK(Z18)),(Z18&gt;=Z17))</formula>
    </cfRule>
  </conditionalFormatting>
  <conditionalFormatting sqref="Z18">
    <cfRule type="expression" dxfId="9103" priority="2372">
      <formula>AND(NOT(ISBLANK(Z18)),(Z18&lt;Z17-Z17/10))</formula>
    </cfRule>
    <cfRule type="expression" dxfId="9102" priority="2373">
      <formula>AND(NOT(ISBLANK(Z18)),AND(Z18&gt;=Z17-Z17/10),(Z18&lt;Z17))</formula>
    </cfRule>
    <cfRule type="expression" dxfId="9101" priority="2374">
      <formula>AND(NOT(ISBLANK(Z18)),(Z18&gt;=Z17))</formula>
    </cfRule>
  </conditionalFormatting>
  <conditionalFormatting sqref="Z18">
    <cfRule type="expression" dxfId="9100" priority="2369">
      <formula>AND(NOT(ISBLANK(Z18)),(Z18&lt;Z17-Z17/10))</formula>
    </cfRule>
    <cfRule type="expression" dxfId="9099" priority="2370">
      <formula>AND(NOT(ISBLANK(Z18)),AND(Z18&gt;=Z17-Z17/10),(Z18&lt;Z17))</formula>
    </cfRule>
    <cfRule type="expression" dxfId="9098" priority="2371">
      <formula>AND(NOT(ISBLANK(Z18)),(Z18&gt;=Z17))</formula>
    </cfRule>
  </conditionalFormatting>
  <conditionalFormatting sqref="Z18">
    <cfRule type="expression" dxfId="9097" priority="2366">
      <formula>AND(NOT(ISBLANK(Z18)),(Z18&lt;Z17-Z17/10))</formula>
    </cfRule>
    <cfRule type="expression" dxfId="9096" priority="2367">
      <formula>AND(NOT(ISBLANK(Z18)),AND(Z18&gt;=Z17-Z17/10),(Z18&lt;Z17))</formula>
    </cfRule>
    <cfRule type="expression" dxfId="9095" priority="2368">
      <formula>AND(NOT(ISBLANK(Z18)),(Z18&gt;=Z17))</formula>
    </cfRule>
  </conditionalFormatting>
  <conditionalFormatting sqref="Z18">
    <cfRule type="expression" dxfId="9094" priority="2363">
      <formula>AND(NOT(ISBLANK(Z18)),(Z18&lt;Z17-Z17/10))</formula>
    </cfRule>
    <cfRule type="expression" dxfId="9093" priority="2364">
      <formula>AND(NOT(ISBLANK(Z18)),AND(Z18&gt;=Z17-Z17/10),(Z18&lt;Z17))</formula>
    </cfRule>
    <cfRule type="expression" dxfId="9092" priority="2365">
      <formula>AND(NOT(ISBLANK(Z18)),(Z18&gt;=Z17))</formula>
    </cfRule>
  </conditionalFormatting>
  <conditionalFormatting sqref="Z18">
    <cfRule type="expression" dxfId="9091" priority="2360">
      <formula>AND(NOT(ISBLANK(Z18)),(Z18&gt;Z17+Z18/10))</formula>
    </cfRule>
    <cfRule type="expression" dxfId="9090" priority="2361">
      <formula>AND(NOT(ISBLANK(Z18)),AND(Z18&lt;=Z17+Z17/10),(Z18&gt;Z17))</formula>
    </cfRule>
    <cfRule type="expression" dxfId="9089" priority="2362">
      <formula>AND(NOT(ISBLANK(Z18)),(Z18&lt;=Z17))</formula>
    </cfRule>
  </conditionalFormatting>
  <conditionalFormatting sqref="Z18">
    <cfRule type="cellIs" dxfId="9088" priority="2356" operator="equal">
      <formula>"n.a."</formula>
    </cfRule>
    <cfRule type="expression" dxfId="9087" priority="2357">
      <formula>AND(NOT(ISBLANK(Z18)),(Z18=Z17+1))</formula>
    </cfRule>
    <cfRule type="expression" dxfId="9086" priority="2358">
      <formula>AND(NOT(ISBLANK(Z18)),(Z18&lt;=Z17))</formula>
    </cfRule>
    <cfRule type="expression" dxfId="9085" priority="2359">
      <formula>AND(NOT(ISBLANK(Z18)),(Z18&gt;Z17+1))</formula>
    </cfRule>
  </conditionalFormatting>
  <conditionalFormatting sqref="AB18">
    <cfRule type="expression" dxfId="9084" priority="2353">
      <formula>AND(NOT(ISBLANK(AB18)),(AB18&lt;AB17-AB17/10))</formula>
    </cfRule>
    <cfRule type="expression" dxfId="9083" priority="2354">
      <formula>AND(NOT(ISBLANK(AB18)),AND(AB18&gt;=AB17-AB17/10),(AB18&lt;AB17))</formula>
    </cfRule>
    <cfRule type="expression" dxfId="9082" priority="2355">
      <formula>AND(NOT(ISBLANK(AB18)),(AB18&gt;=AB17))</formula>
    </cfRule>
  </conditionalFormatting>
  <conditionalFormatting sqref="AB18">
    <cfRule type="expression" dxfId="9081" priority="2350">
      <formula>AND(NOT(ISBLANK(AB18)),(AB18&lt;AB17-AB17/10))</formula>
    </cfRule>
    <cfRule type="expression" dxfId="9080" priority="2351">
      <formula>AND(NOT(ISBLANK(AB18)),AND(AB18&gt;=AB17-AB17/10),(AB18&lt;AB17))</formula>
    </cfRule>
    <cfRule type="expression" dxfId="9079" priority="2352">
      <formula>AND(NOT(ISBLANK(AB18)),(AB18&gt;=AB17))</formula>
    </cfRule>
  </conditionalFormatting>
  <conditionalFormatting sqref="AB18">
    <cfRule type="expression" dxfId="9078" priority="2347">
      <formula>AND(NOT(ISBLANK(AB18)),(AB18&lt;AB17-AB17/10))</formula>
    </cfRule>
    <cfRule type="expression" dxfId="9077" priority="2348">
      <formula>AND(NOT(ISBLANK(AB18)),AND(AB18&gt;=AB17-AB17/10),(AB18&lt;AB17))</formula>
    </cfRule>
    <cfRule type="expression" dxfId="9076" priority="2349">
      <formula>AND(NOT(ISBLANK(AB18)),(AB18&gt;=AB17))</formula>
    </cfRule>
  </conditionalFormatting>
  <conditionalFormatting sqref="AB18">
    <cfRule type="expression" dxfId="9075" priority="2344">
      <formula>AND(NOT(ISBLANK(AB18)),(AB18&lt;AB17-AB17/10))</formula>
    </cfRule>
    <cfRule type="expression" dxfId="9074" priority="2345">
      <formula>AND(NOT(ISBLANK(AB18)),AND(AB18&gt;=AB17-AB17/10),(AB18&lt;AB17))</formula>
    </cfRule>
    <cfRule type="expression" dxfId="9073" priority="2346">
      <formula>AND(NOT(ISBLANK(AB18)),(AB18&gt;=AB17))</formula>
    </cfRule>
  </conditionalFormatting>
  <conditionalFormatting sqref="AB18">
    <cfRule type="expression" dxfId="9072" priority="2341">
      <formula>AND(NOT(ISBLANK(AB18)),(AB18&lt;AB17-AB17/10))</formula>
    </cfRule>
    <cfRule type="expression" dxfId="9071" priority="2342">
      <formula>AND(NOT(ISBLANK(AB18)),AND(AB18&gt;=AB17-AB17/10),(AB18&lt;AB17))</formula>
    </cfRule>
    <cfRule type="expression" dxfId="9070" priority="2343">
      <formula>AND(NOT(ISBLANK(AB18)),(AB18&gt;=AB17))</formula>
    </cfRule>
  </conditionalFormatting>
  <conditionalFormatting sqref="AB18">
    <cfRule type="expression" dxfId="9069" priority="2338">
      <formula>AND(NOT(ISBLANK(AB18)),(AB18&lt;AB17-AB17/10))</formula>
    </cfRule>
    <cfRule type="expression" dxfId="9068" priority="2339">
      <formula>AND(NOT(ISBLANK(AB18)),AND(AB18&gt;=AB17-AB17/10),(AB18&lt;AB17))</formula>
    </cfRule>
    <cfRule type="expression" dxfId="9067" priority="2340">
      <formula>AND(NOT(ISBLANK(AB18)),(AB18&gt;=AB17))</formula>
    </cfRule>
  </conditionalFormatting>
  <conditionalFormatting sqref="AB18">
    <cfRule type="expression" dxfId="9066" priority="2335">
      <formula>AND(NOT(ISBLANK(AB18)),(AB18&gt;AB17+AB18/10))</formula>
    </cfRule>
    <cfRule type="expression" dxfId="9065" priority="2336">
      <formula>AND(NOT(ISBLANK(AB18)),AND(AB18&lt;=AB17+AB17/10),(AB18&gt;AB17))</formula>
    </cfRule>
    <cfRule type="expression" dxfId="9064" priority="2337">
      <formula>AND(NOT(ISBLANK(AB18)),(AB18&lt;=AB17))</formula>
    </cfRule>
  </conditionalFormatting>
  <conditionalFormatting sqref="AB18">
    <cfRule type="cellIs" dxfId="9063" priority="2331" operator="equal">
      <formula>"n.a."</formula>
    </cfRule>
    <cfRule type="expression" dxfId="9062" priority="2332">
      <formula>AND(NOT(ISBLANK(AB18)),(AB18=AB17+1))</formula>
    </cfRule>
    <cfRule type="expression" dxfId="9061" priority="2333">
      <formula>AND(NOT(ISBLANK(AB18)),(AB18&lt;=AB17))</formula>
    </cfRule>
    <cfRule type="expression" dxfId="9060" priority="2334">
      <formula>AND(NOT(ISBLANK(AB18)),(AB18&gt;AB17+1))</formula>
    </cfRule>
  </conditionalFormatting>
  <conditionalFormatting sqref="Z20">
    <cfRule type="expression" dxfId="9059" priority="2328">
      <formula>AND(NOT(ISBLANK(Z20)),(Z20&lt;Z19-Z19/10))</formula>
    </cfRule>
    <cfRule type="expression" dxfId="9058" priority="2329">
      <formula>AND(NOT(ISBLANK(Z20)),AND(Z20&gt;=Z19-Z19/10),(Z20&lt;Z19))</formula>
    </cfRule>
    <cfRule type="expression" dxfId="9057" priority="2330">
      <formula>AND(NOT(ISBLANK(Z20)),(Z20&gt;=Z19))</formula>
    </cfRule>
  </conditionalFormatting>
  <conditionalFormatting sqref="Z20">
    <cfRule type="expression" dxfId="9056" priority="2325">
      <formula>AND(NOT(ISBLANK(Z20)),(Z20&lt;Z19-Z19/10))</formula>
    </cfRule>
    <cfRule type="expression" dxfId="9055" priority="2326">
      <formula>AND(NOT(ISBLANK(Z20)),AND(Z20&gt;=Z19-Z19/10),(Z20&lt;Z19))</formula>
    </cfRule>
    <cfRule type="expression" dxfId="9054" priority="2327">
      <formula>AND(NOT(ISBLANK(Z20)),(Z20&gt;=Z19))</formula>
    </cfRule>
  </conditionalFormatting>
  <conditionalFormatting sqref="Z20">
    <cfRule type="expression" dxfId="9053" priority="2322">
      <formula>AND(NOT(ISBLANK(Z20)),(Z20&lt;Z19-Z19/10))</formula>
    </cfRule>
    <cfRule type="expression" dxfId="9052" priority="2323">
      <formula>AND(NOT(ISBLANK(Z20)),AND(Z20&gt;=Z19-Z19/10),(Z20&lt;Z19))</formula>
    </cfRule>
    <cfRule type="expression" dxfId="9051" priority="2324">
      <formula>AND(NOT(ISBLANK(Z20)),(Z20&gt;=Z19))</formula>
    </cfRule>
  </conditionalFormatting>
  <conditionalFormatting sqref="Z20">
    <cfRule type="expression" dxfId="9050" priority="2319">
      <formula>AND(NOT(ISBLANK(Z20)),(Z20&lt;Z19-Z19/10))</formula>
    </cfRule>
    <cfRule type="expression" dxfId="9049" priority="2320">
      <formula>AND(NOT(ISBLANK(Z20)),AND(Z20&gt;=Z19-Z19/10),(Z20&lt;Z19))</formula>
    </cfRule>
    <cfRule type="expression" dxfId="9048" priority="2321">
      <formula>AND(NOT(ISBLANK(Z20)),(Z20&gt;=Z19))</formula>
    </cfRule>
  </conditionalFormatting>
  <conditionalFormatting sqref="Z20">
    <cfRule type="expression" dxfId="9047" priority="2316">
      <formula>AND(NOT(ISBLANK(Z20)),(Z20&lt;Z19-Z19/10))</formula>
    </cfRule>
    <cfRule type="expression" dxfId="9046" priority="2317">
      <formula>AND(NOT(ISBLANK(Z20)),AND(Z20&gt;=Z19-Z19/10),(Z20&lt;Z19))</formula>
    </cfRule>
    <cfRule type="expression" dxfId="9045" priority="2318">
      <formula>AND(NOT(ISBLANK(Z20)),(Z20&gt;=Z19))</formula>
    </cfRule>
  </conditionalFormatting>
  <conditionalFormatting sqref="Z20">
    <cfRule type="expression" dxfId="9044" priority="2313">
      <formula>AND(NOT(ISBLANK(Z20)),(Z20&lt;Z19-Z19/10))</formula>
    </cfRule>
    <cfRule type="expression" dxfId="9043" priority="2314">
      <formula>AND(NOT(ISBLANK(Z20)),AND(Z20&gt;=Z19-Z19/10),(Z20&lt;Z19))</formula>
    </cfRule>
    <cfRule type="expression" dxfId="9042" priority="2315">
      <formula>AND(NOT(ISBLANK(Z20)),(Z20&gt;=Z19))</formula>
    </cfRule>
  </conditionalFormatting>
  <conditionalFormatting sqref="Z20">
    <cfRule type="expression" dxfId="9041" priority="2310">
      <formula>AND(NOT(ISBLANK(Z20)),(Z20&gt;Z19+Z20/10))</formula>
    </cfRule>
    <cfRule type="expression" dxfId="9040" priority="2311">
      <formula>AND(NOT(ISBLANK(Z20)),AND(Z20&lt;=Z19+Z19/10),(Z20&gt;Z19))</formula>
    </cfRule>
    <cfRule type="expression" dxfId="9039" priority="2312">
      <formula>AND(NOT(ISBLANK(Z20)),(Z20&lt;=Z19))</formula>
    </cfRule>
  </conditionalFormatting>
  <conditionalFormatting sqref="Z20">
    <cfRule type="cellIs" dxfId="9038" priority="2306" operator="equal">
      <formula>"n.a."</formula>
    </cfRule>
    <cfRule type="expression" dxfId="9037" priority="2307">
      <formula>AND(NOT(ISBLANK(Z20)),(Z20=Z19+1))</formula>
    </cfRule>
    <cfRule type="expression" dxfId="9036" priority="2308">
      <formula>AND(NOT(ISBLANK(Z20)),(Z20&lt;=Z19))</formula>
    </cfRule>
    <cfRule type="expression" dxfId="9035" priority="2309">
      <formula>AND(NOT(ISBLANK(Z20)),(Z20&gt;Z19+1))</formula>
    </cfRule>
  </conditionalFormatting>
  <conditionalFormatting sqref="Z22">
    <cfRule type="expression" dxfId="9034" priority="2303">
      <formula>AND(NOT(ISBLANK(Z22)),(Z22&lt;Z21-Z21/10))</formula>
    </cfRule>
    <cfRule type="expression" dxfId="9033" priority="2304">
      <formula>AND(NOT(ISBLANK(Z22)),AND(Z22&gt;=Z21-Z21/10),(Z22&lt;Z21))</formula>
    </cfRule>
    <cfRule type="expression" dxfId="9032" priority="2305">
      <formula>AND(NOT(ISBLANK(Z22)),(Z22&gt;=Z21))</formula>
    </cfRule>
  </conditionalFormatting>
  <conditionalFormatting sqref="Z22">
    <cfRule type="expression" dxfId="9031" priority="2300">
      <formula>AND(NOT(ISBLANK(Z22)),(Z22&lt;Z21-Z21/10))</formula>
    </cfRule>
    <cfRule type="expression" dxfId="9030" priority="2301">
      <formula>AND(NOT(ISBLANK(Z22)),AND(Z22&gt;=Z21-Z21/10),(Z22&lt;Z21))</formula>
    </cfRule>
    <cfRule type="expression" dxfId="9029" priority="2302">
      <formula>AND(NOT(ISBLANK(Z22)),(Z22&gt;=Z21))</formula>
    </cfRule>
  </conditionalFormatting>
  <conditionalFormatting sqref="Z22">
    <cfRule type="expression" dxfId="9028" priority="2297">
      <formula>AND(NOT(ISBLANK(Z22)),(Z22&lt;Z21-Z21/10))</formula>
    </cfRule>
    <cfRule type="expression" dxfId="9027" priority="2298">
      <formula>AND(NOT(ISBLANK(Z22)),AND(Z22&gt;=Z21-Z21/10),(Z22&lt;Z21))</formula>
    </cfRule>
    <cfRule type="expression" dxfId="9026" priority="2299">
      <formula>AND(NOT(ISBLANK(Z22)),(Z22&gt;=Z21))</formula>
    </cfRule>
  </conditionalFormatting>
  <conditionalFormatting sqref="Z22">
    <cfRule type="expression" dxfId="9025" priority="2294">
      <formula>AND(NOT(ISBLANK(Z22)),(Z22&lt;Z21-Z21/10))</formula>
    </cfRule>
    <cfRule type="expression" dxfId="9024" priority="2295">
      <formula>AND(NOT(ISBLANK(Z22)),AND(Z22&gt;=Z21-Z21/10),(Z22&lt;Z21))</formula>
    </cfRule>
    <cfRule type="expression" dxfId="9023" priority="2296">
      <formula>AND(NOT(ISBLANK(Z22)),(Z22&gt;=Z21))</formula>
    </cfRule>
  </conditionalFormatting>
  <conditionalFormatting sqref="Z22">
    <cfRule type="expression" dxfId="9022" priority="2291">
      <formula>AND(NOT(ISBLANK(Z22)),(Z22&lt;Z21-Z21/10))</formula>
    </cfRule>
    <cfRule type="expression" dxfId="9021" priority="2292">
      <formula>AND(NOT(ISBLANK(Z22)),AND(Z22&gt;=Z21-Z21/10),(Z22&lt;Z21))</formula>
    </cfRule>
    <cfRule type="expression" dxfId="9020" priority="2293">
      <formula>AND(NOT(ISBLANK(Z22)),(Z22&gt;=Z21))</formula>
    </cfRule>
  </conditionalFormatting>
  <conditionalFormatting sqref="Z22">
    <cfRule type="expression" dxfId="9019" priority="2288">
      <formula>AND(NOT(ISBLANK(Z22)),(Z22&lt;Z21-Z21/10))</formula>
    </cfRule>
    <cfRule type="expression" dxfId="9018" priority="2289">
      <formula>AND(NOT(ISBLANK(Z22)),AND(Z22&gt;=Z21-Z21/10),(Z22&lt;Z21))</formula>
    </cfRule>
    <cfRule type="expression" dxfId="9017" priority="2290">
      <formula>AND(NOT(ISBLANK(Z22)),(Z22&gt;=Z21))</formula>
    </cfRule>
  </conditionalFormatting>
  <conditionalFormatting sqref="Z22">
    <cfRule type="expression" dxfId="9016" priority="2285">
      <formula>AND(NOT(ISBLANK(Z22)),(Z22&gt;Z21+Z22/10))</formula>
    </cfRule>
    <cfRule type="expression" dxfId="9015" priority="2286">
      <formula>AND(NOT(ISBLANK(Z22)),AND(Z22&lt;=Z21+Z21/10),(Z22&gt;Z21))</formula>
    </cfRule>
    <cfRule type="expression" dxfId="9014" priority="2287">
      <formula>AND(NOT(ISBLANK(Z22)),(Z22&lt;=Z21))</formula>
    </cfRule>
  </conditionalFormatting>
  <conditionalFormatting sqref="Z22">
    <cfRule type="cellIs" dxfId="9013" priority="2281" operator="equal">
      <formula>"n.a."</formula>
    </cfRule>
    <cfRule type="expression" dxfId="9012" priority="2282">
      <formula>AND(NOT(ISBLANK(Z22)),(Z22=Z21+1))</formula>
    </cfRule>
    <cfRule type="expression" dxfId="9011" priority="2283">
      <formula>AND(NOT(ISBLANK(Z22)),(Z22&lt;=Z21))</formula>
    </cfRule>
    <cfRule type="expression" dxfId="9010" priority="2284">
      <formula>AND(NOT(ISBLANK(Z22)),(Z22&gt;Z21+1))</formula>
    </cfRule>
  </conditionalFormatting>
  <conditionalFormatting sqref="AB20">
    <cfRule type="expression" dxfId="9009" priority="2278">
      <formula>AND(NOT(ISBLANK(AB20)),(AB20&lt;AB19-AB19/10))</formula>
    </cfRule>
    <cfRule type="expression" dxfId="9008" priority="2279">
      <formula>AND(NOT(ISBLANK(AB20)),AND(AB20&gt;=AB19-AB19/10),(AB20&lt;AB19))</formula>
    </cfRule>
    <cfRule type="expression" dxfId="9007" priority="2280">
      <formula>AND(NOT(ISBLANK(AB20)),(AB20&gt;=AB19))</formula>
    </cfRule>
  </conditionalFormatting>
  <conditionalFormatting sqref="AB20">
    <cfRule type="expression" dxfId="9006" priority="2275">
      <formula>AND(NOT(ISBLANK(AB20)),(AB20&lt;AB19-AB19/10))</formula>
    </cfRule>
    <cfRule type="expression" dxfId="9005" priority="2276">
      <formula>AND(NOT(ISBLANK(AB20)),AND(AB20&gt;=AB19-AB19/10),(AB20&lt;AB19))</formula>
    </cfRule>
    <cfRule type="expression" dxfId="9004" priority="2277">
      <formula>AND(NOT(ISBLANK(AB20)),(AB20&gt;=AB19))</formula>
    </cfRule>
  </conditionalFormatting>
  <conditionalFormatting sqref="AB20">
    <cfRule type="expression" dxfId="9003" priority="2272">
      <formula>AND(NOT(ISBLANK(AB20)),(AB20&lt;AB19-AB19/10))</formula>
    </cfRule>
    <cfRule type="expression" dxfId="9002" priority="2273">
      <formula>AND(NOT(ISBLANK(AB20)),AND(AB20&gt;=AB19-AB19/10),(AB20&lt;AB19))</formula>
    </cfRule>
    <cfRule type="expression" dxfId="9001" priority="2274">
      <formula>AND(NOT(ISBLANK(AB20)),(AB20&gt;=AB19))</formula>
    </cfRule>
  </conditionalFormatting>
  <conditionalFormatting sqref="AB20">
    <cfRule type="expression" dxfId="9000" priority="2269">
      <formula>AND(NOT(ISBLANK(AB20)),(AB20&lt;AB19-AB19/10))</formula>
    </cfRule>
    <cfRule type="expression" dxfId="8999" priority="2270">
      <formula>AND(NOT(ISBLANK(AB20)),AND(AB20&gt;=AB19-AB19/10),(AB20&lt;AB19))</formula>
    </cfRule>
    <cfRule type="expression" dxfId="8998" priority="2271">
      <formula>AND(NOT(ISBLANK(AB20)),(AB20&gt;=AB19))</formula>
    </cfRule>
  </conditionalFormatting>
  <conditionalFormatting sqref="AB20">
    <cfRule type="expression" dxfId="8997" priority="2266">
      <formula>AND(NOT(ISBLANK(AB20)),(AB20&lt;AB19-AB19/10))</formula>
    </cfRule>
    <cfRule type="expression" dxfId="8996" priority="2267">
      <formula>AND(NOT(ISBLANK(AB20)),AND(AB20&gt;=AB19-AB19/10),(AB20&lt;AB19))</formula>
    </cfRule>
    <cfRule type="expression" dxfId="8995" priority="2268">
      <formula>AND(NOT(ISBLANK(AB20)),(AB20&gt;=AB19))</formula>
    </cfRule>
  </conditionalFormatting>
  <conditionalFormatting sqref="AB20">
    <cfRule type="expression" dxfId="8994" priority="2263">
      <formula>AND(NOT(ISBLANK(AB20)),(AB20&lt;AB19-AB19/10))</formula>
    </cfRule>
    <cfRule type="expression" dxfId="8993" priority="2264">
      <formula>AND(NOT(ISBLANK(AB20)),AND(AB20&gt;=AB19-AB19/10),(AB20&lt;AB19))</formula>
    </cfRule>
    <cfRule type="expression" dxfId="8992" priority="2265">
      <formula>AND(NOT(ISBLANK(AB20)),(AB20&gt;=AB19))</formula>
    </cfRule>
  </conditionalFormatting>
  <conditionalFormatting sqref="AB20">
    <cfRule type="expression" dxfId="8991" priority="2260">
      <formula>AND(NOT(ISBLANK(AB20)),(AB20&gt;AB19+AB20/10))</formula>
    </cfRule>
    <cfRule type="expression" dxfId="8990" priority="2261">
      <formula>AND(NOT(ISBLANK(AB20)),AND(AB20&lt;=AB19+AB19/10),(AB20&gt;AB19))</formula>
    </cfRule>
    <cfRule type="expression" dxfId="8989" priority="2262">
      <formula>AND(NOT(ISBLANK(AB20)),(AB20&lt;=AB19))</formula>
    </cfRule>
  </conditionalFormatting>
  <conditionalFormatting sqref="AB20">
    <cfRule type="cellIs" dxfId="8988" priority="2256" operator="equal">
      <formula>"n.a."</formula>
    </cfRule>
    <cfRule type="expression" dxfId="8987" priority="2257">
      <formula>AND(NOT(ISBLANK(AB20)),(AB20=AB19+1))</formula>
    </cfRule>
    <cfRule type="expression" dxfId="8986" priority="2258">
      <formula>AND(NOT(ISBLANK(AB20)),(AB20&lt;=AB19))</formula>
    </cfRule>
    <cfRule type="expression" dxfId="8985" priority="2259">
      <formula>AND(NOT(ISBLANK(AB20)),(AB20&gt;AB19+1))</formula>
    </cfRule>
  </conditionalFormatting>
  <conditionalFormatting sqref="AB22">
    <cfRule type="expression" dxfId="8984" priority="2253">
      <formula>AND(NOT(ISBLANK(AB22)),(AB22&lt;AB21-AB21/10))</formula>
    </cfRule>
    <cfRule type="expression" dxfId="8983" priority="2254">
      <formula>AND(NOT(ISBLANK(AB22)),AND(AB22&gt;=AB21-AB21/10),(AB22&lt;AB21))</formula>
    </cfRule>
    <cfRule type="expression" dxfId="8982" priority="2255">
      <formula>AND(NOT(ISBLANK(AB22)),(AB22&gt;=AB21))</formula>
    </cfRule>
  </conditionalFormatting>
  <conditionalFormatting sqref="AB22">
    <cfRule type="expression" dxfId="8981" priority="2250">
      <formula>AND(NOT(ISBLANK(AB22)),(AB22&lt;AB21-AB21/10))</formula>
    </cfRule>
    <cfRule type="expression" dxfId="8980" priority="2251">
      <formula>AND(NOT(ISBLANK(AB22)),AND(AB22&gt;=AB21-AB21/10),(AB22&lt;AB21))</formula>
    </cfRule>
    <cfRule type="expression" dxfId="8979" priority="2252">
      <formula>AND(NOT(ISBLANK(AB22)),(AB22&gt;=AB21))</formula>
    </cfRule>
  </conditionalFormatting>
  <conditionalFormatting sqref="AB22">
    <cfRule type="expression" dxfId="8978" priority="2247">
      <formula>AND(NOT(ISBLANK(AB22)),(AB22&lt;AB21-AB21/10))</formula>
    </cfRule>
    <cfRule type="expression" dxfId="8977" priority="2248">
      <formula>AND(NOT(ISBLANK(AB22)),AND(AB22&gt;=AB21-AB21/10),(AB22&lt;AB21))</formula>
    </cfRule>
    <cfRule type="expression" dxfId="8976" priority="2249">
      <formula>AND(NOT(ISBLANK(AB22)),(AB22&gt;=AB21))</formula>
    </cfRule>
  </conditionalFormatting>
  <conditionalFormatting sqref="AB22">
    <cfRule type="expression" dxfId="8975" priority="2244">
      <formula>AND(NOT(ISBLANK(AB22)),(AB22&lt;AB21-AB21/10))</formula>
    </cfRule>
    <cfRule type="expression" dxfId="8974" priority="2245">
      <formula>AND(NOT(ISBLANK(AB22)),AND(AB22&gt;=AB21-AB21/10),(AB22&lt;AB21))</formula>
    </cfRule>
    <cfRule type="expression" dxfId="8973" priority="2246">
      <formula>AND(NOT(ISBLANK(AB22)),(AB22&gt;=AB21))</formula>
    </cfRule>
  </conditionalFormatting>
  <conditionalFormatting sqref="AB22">
    <cfRule type="expression" dxfId="8972" priority="2241">
      <formula>AND(NOT(ISBLANK(AB22)),(AB22&lt;AB21-AB21/10))</formula>
    </cfRule>
    <cfRule type="expression" dxfId="8971" priority="2242">
      <formula>AND(NOT(ISBLANK(AB22)),AND(AB22&gt;=AB21-AB21/10),(AB22&lt;AB21))</formula>
    </cfRule>
    <cfRule type="expression" dxfId="8970" priority="2243">
      <formula>AND(NOT(ISBLANK(AB22)),(AB22&gt;=AB21))</formula>
    </cfRule>
  </conditionalFormatting>
  <conditionalFormatting sqref="AB22">
    <cfRule type="expression" dxfId="8969" priority="2238">
      <formula>AND(NOT(ISBLANK(AB22)),(AB22&lt;AB21-AB21/10))</formula>
    </cfRule>
    <cfRule type="expression" dxfId="8968" priority="2239">
      <formula>AND(NOT(ISBLANK(AB22)),AND(AB22&gt;=AB21-AB21/10),(AB22&lt;AB21))</formula>
    </cfRule>
    <cfRule type="expression" dxfId="8967" priority="2240">
      <formula>AND(NOT(ISBLANK(AB22)),(AB22&gt;=AB21))</formula>
    </cfRule>
  </conditionalFormatting>
  <conditionalFormatting sqref="AB22">
    <cfRule type="expression" dxfId="8966" priority="2235">
      <formula>AND(NOT(ISBLANK(AB22)),(AB22&gt;AB21+AB22/10))</formula>
    </cfRule>
    <cfRule type="expression" dxfId="8965" priority="2236">
      <formula>AND(NOT(ISBLANK(AB22)),AND(AB22&lt;=AB21+AB21/10),(AB22&gt;AB21))</formula>
    </cfRule>
    <cfRule type="expression" dxfId="8964" priority="2237">
      <formula>AND(NOT(ISBLANK(AB22)),(AB22&lt;=AB21))</formula>
    </cfRule>
  </conditionalFormatting>
  <conditionalFormatting sqref="AB22">
    <cfRule type="cellIs" dxfId="8963" priority="2231" operator="equal">
      <formula>"n.a."</formula>
    </cfRule>
    <cfRule type="expression" dxfId="8962" priority="2232">
      <formula>AND(NOT(ISBLANK(AB22)),(AB22=AB21+1))</formula>
    </cfRule>
    <cfRule type="expression" dxfId="8961" priority="2233">
      <formula>AND(NOT(ISBLANK(AB22)),(AB22&lt;=AB21))</formula>
    </cfRule>
    <cfRule type="expression" dxfId="8960" priority="2234">
      <formula>AND(NOT(ISBLANK(AB22)),(AB22&gt;AB21+1))</formula>
    </cfRule>
  </conditionalFormatting>
  <conditionalFormatting sqref="Z42">
    <cfRule type="expression" dxfId="8959" priority="2228">
      <formula>AND(NOT(ISBLANK(Z42)),(Z42&lt;Z40-Z40/10))</formula>
    </cfRule>
    <cfRule type="expression" dxfId="8958" priority="2229">
      <formula>AND(NOT(ISBLANK(Z42)),AND(Z42&gt;=Z40-Z40/10),(Z42&lt;Z40))</formula>
    </cfRule>
    <cfRule type="expression" dxfId="8957" priority="2230">
      <formula>AND(NOT(ISBLANK(Z42)),(Z42&gt;=Z40))</formula>
    </cfRule>
  </conditionalFormatting>
  <conditionalFormatting sqref="Z42">
    <cfRule type="expression" dxfId="8956" priority="2225">
      <formula>AND(NOT(ISBLANK(Z42)),(Z42&lt;Z41-Z41/10))</formula>
    </cfRule>
    <cfRule type="expression" dxfId="8955" priority="2226">
      <formula>AND(NOT(ISBLANK(Z42)),AND(Z42&gt;=Z41-Z41/10),(Z42&lt;Z41))</formula>
    </cfRule>
    <cfRule type="expression" dxfId="8954" priority="2227">
      <formula>AND(NOT(ISBLANK(Z42)),(Z42&gt;=Z41))</formula>
    </cfRule>
  </conditionalFormatting>
  <conditionalFormatting sqref="Z42">
    <cfRule type="expression" dxfId="8953" priority="2222">
      <formula>AND(NOT(ISBLANK(Z42)),(Z42&lt;Z41-Z41/10))</formula>
    </cfRule>
    <cfRule type="expression" dxfId="8952" priority="2223">
      <formula>AND(NOT(ISBLANK(Z42)),AND(Z42&gt;=Z41-Z41/10),(Z42&lt;Z41))</formula>
    </cfRule>
    <cfRule type="expression" dxfId="8951" priority="2224">
      <formula>AND(NOT(ISBLANK(Z42)),(Z42&gt;=Z41))</formula>
    </cfRule>
  </conditionalFormatting>
  <conditionalFormatting sqref="Z42">
    <cfRule type="expression" dxfId="8950" priority="2219">
      <formula>AND(NOT(ISBLANK(Z42)),(Z42&lt;Z41-Z41/10))</formula>
    </cfRule>
    <cfRule type="expression" dxfId="8949" priority="2220">
      <formula>AND(NOT(ISBLANK(Z42)),AND(Z42&gt;=Z41-Z41/10),(Z42&lt;Z41))</formula>
    </cfRule>
    <cfRule type="expression" dxfId="8948" priority="2221">
      <formula>AND(NOT(ISBLANK(Z42)),(Z42&gt;=Z41))</formula>
    </cfRule>
  </conditionalFormatting>
  <conditionalFormatting sqref="Z42">
    <cfRule type="expression" dxfId="8947" priority="2216">
      <formula>AND(NOT(ISBLANK(Z42)),(Z42&lt;Z41-Z41/10))</formula>
    </cfRule>
    <cfRule type="expression" dxfId="8946" priority="2217">
      <formula>AND(NOT(ISBLANK(Z42)),AND(Z42&gt;=Z41-Z41/10),(Z42&lt;Z41))</formula>
    </cfRule>
    <cfRule type="expression" dxfId="8945" priority="2218">
      <formula>AND(NOT(ISBLANK(Z42)),(Z42&gt;=Z41))</formula>
    </cfRule>
  </conditionalFormatting>
  <conditionalFormatting sqref="Z42">
    <cfRule type="expression" dxfId="8944" priority="2213">
      <formula>AND(NOT(ISBLANK(Z42)),(Z42&lt;Z41-Z41/10))</formula>
    </cfRule>
    <cfRule type="expression" dxfId="8943" priority="2214">
      <formula>AND(NOT(ISBLANK(Z42)),AND(Z42&gt;=Z41-Z41/10),(Z42&lt;Z41))</formula>
    </cfRule>
    <cfRule type="expression" dxfId="8942" priority="2215">
      <formula>AND(NOT(ISBLANK(Z42)),(Z42&gt;=Z41))</formula>
    </cfRule>
  </conditionalFormatting>
  <conditionalFormatting sqref="Z42">
    <cfRule type="expression" dxfId="8941" priority="2210">
      <formula>AND(NOT(ISBLANK(Z42)),(Z42&lt;Z41-Z41/10))</formula>
    </cfRule>
    <cfRule type="expression" dxfId="8940" priority="2211">
      <formula>AND(NOT(ISBLANK(Z42)),AND(Z42&gt;=Z41-Z41/10),(Z42&lt;Z41))</formula>
    </cfRule>
    <cfRule type="expression" dxfId="8939" priority="2212">
      <formula>AND(NOT(ISBLANK(Z42)),(Z42&gt;=Z41))</formula>
    </cfRule>
  </conditionalFormatting>
  <conditionalFormatting sqref="Z42">
    <cfRule type="expression" dxfId="8938" priority="2207">
      <formula>AND(NOT(ISBLANK(Z42)),(Z42&lt;Z41-Z41/10))</formula>
    </cfRule>
    <cfRule type="expression" dxfId="8937" priority="2208">
      <formula>AND(NOT(ISBLANK(Z42)),AND(Z42&gt;=Z41-Z41/10),(Z42&lt;Z41))</formula>
    </cfRule>
    <cfRule type="expression" dxfId="8936" priority="2209">
      <formula>AND(NOT(ISBLANK(Z42)),(Z42&gt;=Z41))</formula>
    </cfRule>
  </conditionalFormatting>
  <conditionalFormatting sqref="Z42">
    <cfRule type="expression" dxfId="8935" priority="2204">
      <formula>AND(NOT(ISBLANK(Z42)),(Z42&gt;Z41+Z42/10))</formula>
    </cfRule>
    <cfRule type="expression" dxfId="8934" priority="2205">
      <formula>AND(NOT(ISBLANK(Z42)),AND(Z42&lt;=Z41+Z41/10),(Z42&gt;Z41))</formula>
    </cfRule>
    <cfRule type="expression" dxfId="8933" priority="2206">
      <formula>AND(NOT(ISBLANK(Z42)),(Z42&lt;=Z41))</formula>
    </cfRule>
  </conditionalFormatting>
  <conditionalFormatting sqref="Z42">
    <cfRule type="cellIs" dxfId="8932" priority="2200" operator="equal">
      <formula>"n.a."</formula>
    </cfRule>
    <cfRule type="expression" dxfId="8931" priority="2201">
      <formula>AND(NOT(ISBLANK(Z42)),(Z42=Z41+1))</formula>
    </cfRule>
    <cfRule type="expression" dxfId="8930" priority="2202">
      <formula>AND(NOT(ISBLANK(Z42)),(Z42&lt;=Z41))</formula>
    </cfRule>
    <cfRule type="expression" dxfId="8929" priority="2203">
      <formula>AND(NOT(ISBLANK(Z42)),(Z42&gt;Z41+1))</formula>
    </cfRule>
  </conditionalFormatting>
  <conditionalFormatting sqref="Z44">
    <cfRule type="expression" dxfId="8928" priority="2197">
      <formula>AND(NOT(ISBLANK(Z44)),(Z44&lt;Z42-Z42/10))</formula>
    </cfRule>
    <cfRule type="expression" dxfId="8927" priority="2198">
      <formula>AND(NOT(ISBLANK(Z44)),AND(Z44&gt;=Z42-Z42/10),(Z44&lt;Z42))</formula>
    </cfRule>
    <cfRule type="expression" dxfId="8926" priority="2199">
      <formula>AND(NOT(ISBLANK(Z44)),(Z44&gt;=Z42))</formula>
    </cfRule>
  </conditionalFormatting>
  <conditionalFormatting sqref="Z44">
    <cfRule type="expression" dxfId="8925" priority="2194">
      <formula>AND(NOT(ISBLANK(Z44)),(Z44&lt;Z43-Z43/10))</formula>
    </cfRule>
    <cfRule type="expression" dxfId="8924" priority="2195">
      <formula>AND(NOT(ISBLANK(Z44)),AND(Z44&gt;=Z43-Z43/10),(Z44&lt;Z43))</formula>
    </cfRule>
    <cfRule type="expression" dxfId="8923" priority="2196">
      <formula>AND(NOT(ISBLANK(Z44)),(Z44&gt;=Z43))</formula>
    </cfRule>
  </conditionalFormatting>
  <conditionalFormatting sqref="Z44">
    <cfRule type="expression" dxfId="8922" priority="2191">
      <formula>AND(NOT(ISBLANK(Z44)),(Z44&lt;Z43-Z43/10))</formula>
    </cfRule>
    <cfRule type="expression" dxfId="8921" priority="2192">
      <formula>AND(NOT(ISBLANK(Z44)),AND(Z44&gt;=Z43-Z43/10),(Z44&lt;Z43))</formula>
    </cfRule>
    <cfRule type="expression" dxfId="8920" priority="2193">
      <formula>AND(NOT(ISBLANK(Z44)),(Z44&gt;=Z43))</formula>
    </cfRule>
  </conditionalFormatting>
  <conditionalFormatting sqref="Z44">
    <cfRule type="expression" dxfId="8919" priority="2188">
      <formula>AND(NOT(ISBLANK(Z44)),(Z44&lt;Z43-Z43/10))</formula>
    </cfRule>
    <cfRule type="expression" dxfId="8918" priority="2189">
      <formula>AND(NOT(ISBLANK(Z44)),AND(Z44&gt;=Z43-Z43/10),(Z44&lt;Z43))</formula>
    </cfRule>
    <cfRule type="expression" dxfId="8917" priority="2190">
      <formula>AND(NOT(ISBLANK(Z44)),(Z44&gt;=Z43))</formula>
    </cfRule>
  </conditionalFormatting>
  <conditionalFormatting sqref="Z44">
    <cfRule type="expression" dxfId="8916" priority="2185">
      <formula>AND(NOT(ISBLANK(Z44)),(Z44&lt;Z43-Z43/10))</formula>
    </cfRule>
    <cfRule type="expression" dxfId="8915" priority="2186">
      <formula>AND(NOT(ISBLANK(Z44)),AND(Z44&gt;=Z43-Z43/10),(Z44&lt;Z43))</formula>
    </cfRule>
    <cfRule type="expression" dxfId="8914" priority="2187">
      <formula>AND(NOT(ISBLANK(Z44)),(Z44&gt;=Z43))</formula>
    </cfRule>
  </conditionalFormatting>
  <conditionalFormatting sqref="Z44">
    <cfRule type="expression" dxfId="8913" priority="2182">
      <formula>AND(NOT(ISBLANK(Z44)),(Z44&lt;Z43-Z43/10))</formula>
    </cfRule>
    <cfRule type="expression" dxfId="8912" priority="2183">
      <formula>AND(NOT(ISBLANK(Z44)),AND(Z44&gt;=Z43-Z43/10),(Z44&lt;Z43))</formula>
    </cfRule>
    <cfRule type="expression" dxfId="8911" priority="2184">
      <formula>AND(NOT(ISBLANK(Z44)),(Z44&gt;=Z43))</formula>
    </cfRule>
  </conditionalFormatting>
  <conditionalFormatting sqref="Z44">
    <cfRule type="expression" dxfId="8910" priority="2179">
      <formula>AND(NOT(ISBLANK(Z44)),(Z44&lt;Z43-Z43/10))</formula>
    </cfRule>
    <cfRule type="expression" dxfId="8909" priority="2180">
      <formula>AND(NOT(ISBLANK(Z44)),AND(Z44&gt;=Z43-Z43/10),(Z44&lt;Z43))</formula>
    </cfRule>
    <cfRule type="expression" dxfId="8908" priority="2181">
      <formula>AND(NOT(ISBLANK(Z44)),(Z44&gt;=Z43))</formula>
    </cfRule>
  </conditionalFormatting>
  <conditionalFormatting sqref="Z44">
    <cfRule type="expression" dxfId="8907" priority="2176">
      <formula>AND(NOT(ISBLANK(Z44)),(Z44&lt;Z43-Z43/10))</formula>
    </cfRule>
    <cfRule type="expression" dxfId="8906" priority="2177">
      <formula>AND(NOT(ISBLANK(Z44)),AND(Z44&gt;=Z43-Z43/10),(Z44&lt;Z43))</formula>
    </cfRule>
    <cfRule type="expression" dxfId="8905" priority="2178">
      <formula>AND(NOT(ISBLANK(Z44)),(Z44&gt;=Z43))</formula>
    </cfRule>
  </conditionalFormatting>
  <conditionalFormatting sqref="Z44">
    <cfRule type="expression" dxfId="8904" priority="2173">
      <formula>AND(NOT(ISBLANK(Z44)),(Z44&gt;Z43+Z44/10))</formula>
    </cfRule>
    <cfRule type="expression" dxfId="8903" priority="2174">
      <formula>AND(NOT(ISBLANK(Z44)),AND(Z44&lt;=Z43+Z43/10),(Z44&gt;Z43))</formula>
    </cfRule>
    <cfRule type="expression" dxfId="8902" priority="2175">
      <formula>AND(NOT(ISBLANK(Z44)),(Z44&lt;=Z43))</formula>
    </cfRule>
  </conditionalFormatting>
  <conditionalFormatting sqref="Z44">
    <cfRule type="cellIs" dxfId="8901" priority="2169" operator="equal">
      <formula>"n.a."</formula>
    </cfRule>
    <cfRule type="expression" dxfId="8900" priority="2170">
      <formula>AND(NOT(ISBLANK(Z44)),(Z44=Z43+1))</formula>
    </cfRule>
    <cfRule type="expression" dxfId="8899" priority="2171">
      <formula>AND(NOT(ISBLANK(Z44)),(Z44&lt;=Z43))</formula>
    </cfRule>
    <cfRule type="expression" dxfId="8898" priority="2172">
      <formula>AND(NOT(ISBLANK(Z44)),(Z44&gt;Z43+1))</formula>
    </cfRule>
  </conditionalFormatting>
  <conditionalFormatting sqref="Z46">
    <cfRule type="expression" dxfId="8897" priority="2166">
      <formula>AND(NOT(ISBLANK(Z46)),(Z46&lt;Z44-Z44/10))</formula>
    </cfRule>
    <cfRule type="expression" dxfId="8896" priority="2167">
      <formula>AND(NOT(ISBLANK(Z46)),AND(Z46&gt;=Z44-Z44/10),(Z46&lt;Z44))</formula>
    </cfRule>
    <cfRule type="expression" dxfId="8895" priority="2168">
      <formula>AND(NOT(ISBLANK(Z46)),(Z46&gt;=Z44))</formula>
    </cfRule>
  </conditionalFormatting>
  <conditionalFormatting sqref="Z46">
    <cfRule type="expression" dxfId="8894" priority="2163">
      <formula>AND(NOT(ISBLANK(Z46)),(Z46&lt;Z45-Z45/10))</formula>
    </cfRule>
    <cfRule type="expression" dxfId="8893" priority="2164">
      <formula>AND(NOT(ISBLANK(Z46)),AND(Z46&gt;=Z45-Z45/10),(Z46&lt;Z45))</formula>
    </cfRule>
    <cfRule type="expression" dxfId="8892" priority="2165">
      <formula>AND(NOT(ISBLANK(Z46)),(Z46&gt;=Z45))</formula>
    </cfRule>
  </conditionalFormatting>
  <conditionalFormatting sqref="Z46">
    <cfRule type="expression" dxfId="8891" priority="2160">
      <formula>AND(NOT(ISBLANK(Z46)),(Z46&lt;Z45-Z45/10))</formula>
    </cfRule>
    <cfRule type="expression" dxfId="8890" priority="2161">
      <formula>AND(NOT(ISBLANK(Z46)),AND(Z46&gt;=Z45-Z45/10),(Z46&lt;Z45))</formula>
    </cfRule>
    <cfRule type="expression" dxfId="8889" priority="2162">
      <formula>AND(NOT(ISBLANK(Z46)),(Z46&gt;=Z45))</formula>
    </cfRule>
  </conditionalFormatting>
  <conditionalFormatting sqref="Z46">
    <cfRule type="expression" dxfId="8888" priority="2157">
      <formula>AND(NOT(ISBLANK(Z46)),(Z46&lt;Z45-Z45/10))</formula>
    </cfRule>
    <cfRule type="expression" dxfId="8887" priority="2158">
      <formula>AND(NOT(ISBLANK(Z46)),AND(Z46&gt;=Z45-Z45/10),(Z46&lt;Z45))</formula>
    </cfRule>
    <cfRule type="expression" dxfId="8886" priority="2159">
      <formula>AND(NOT(ISBLANK(Z46)),(Z46&gt;=Z45))</formula>
    </cfRule>
  </conditionalFormatting>
  <conditionalFormatting sqref="Z46">
    <cfRule type="expression" dxfId="8885" priority="2154">
      <formula>AND(NOT(ISBLANK(Z46)),(Z46&lt;Z45-Z45/10))</formula>
    </cfRule>
    <cfRule type="expression" dxfId="8884" priority="2155">
      <formula>AND(NOT(ISBLANK(Z46)),AND(Z46&gt;=Z45-Z45/10),(Z46&lt;Z45))</formula>
    </cfRule>
    <cfRule type="expression" dxfId="8883" priority="2156">
      <formula>AND(NOT(ISBLANK(Z46)),(Z46&gt;=Z45))</formula>
    </cfRule>
  </conditionalFormatting>
  <conditionalFormatting sqref="Z46">
    <cfRule type="expression" dxfId="8882" priority="2151">
      <formula>AND(NOT(ISBLANK(Z46)),(Z46&lt;Z45-Z45/10))</formula>
    </cfRule>
    <cfRule type="expression" dxfId="8881" priority="2152">
      <formula>AND(NOT(ISBLANK(Z46)),AND(Z46&gt;=Z45-Z45/10),(Z46&lt;Z45))</formula>
    </cfRule>
    <cfRule type="expression" dxfId="8880" priority="2153">
      <formula>AND(NOT(ISBLANK(Z46)),(Z46&gt;=Z45))</formula>
    </cfRule>
  </conditionalFormatting>
  <conditionalFormatting sqref="Z46">
    <cfRule type="expression" dxfId="8879" priority="2148">
      <formula>AND(NOT(ISBLANK(Z46)),(Z46&lt;Z45-Z45/10))</formula>
    </cfRule>
    <cfRule type="expression" dxfId="8878" priority="2149">
      <formula>AND(NOT(ISBLANK(Z46)),AND(Z46&gt;=Z45-Z45/10),(Z46&lt;Z45))</formula>
    </cfRule>
    <cfRule type="expression" dxfId="8877" priority="2150">
      <formula>AND(NOT(ISBLANK(Z46)),(Z46&gt;=Z45))</formula>
    </cfRule>
  </conditionalFormatting>
  <conditionalFormatting sqref="Z46">
    <cfRule type="expression" dxfId="8876" priority="2145">
      <formula>AND(NOT(ISBLANK(Z46)),(Z46&lt;Z45-Z45/10))</formula>
    </cfRule>
    <cfRule type="expression" dxfId="8875" priority="2146">
      <formula>AND(NOT(ISBLANK(Z46)),AND(Z46&gt;=Z45-Z45/10),(Z46&lt;Z45))</formula>
    </cfRule>
    <cfRule type="expression" dxfId="8874" priority="2147">
      <formula>AND(NOT(ISBLANK(Z46)),(Z46&gt;=Z45))</formula>
    </cfRule>
  </conditionalFormatting>
  <conditionalFormatting sqref="Z46">
    <cfRule type="expression" dxfId="8873" priority="2142">
      <formula>AND(NOT(ISBLANK(Z46)),(Z46&gt;Z45+Z46/10))</formula>
    </cfRule>
    <cfRule type="expression" dxfId="8872" priority="2143">
      <formula>AND(NOT(ISBLANK(Z46)),AND(Z46&lt;=Z45+Z45/10),(Z46&gt;Z45))</formula>
    </cfRule>
    <cfRule type="expression" dxfId="8871" priority="2144">
      <formula>AND(NOT(ISBLANK(Z46)),(Z46&lt;=Z45))</formula>
    </cfRule>
  </conditionalFormatting>
  <conditionalFormatting sqref="Z46">
    <cfRule type="cellIs" dxfId="8870" priority="2138" operator="equal">
      <formula>"n.a."</formula>
    </cfRule>
    <cfRule type="expression" dxfId="8869" priority="2139">
      <formula>AND(NOT(ISBLANK(Z46)),(Z46=Z45+1))</formula>
    </cfRule>
    <cfRule type="expression" dxfId="8868" priority="2140">
      <formula>AND(NOT(ISBLANK(Z46)),(Z46&lt;=Z45))</formula>
    </cfRule>
    <cfRule type="expression" dxfId="8867" priority="2141">
      <formula>AND(NOT(ISBLANK(Z46)),(Z46&gt;Z45+1))</formula>
    </cfRule>
  </conditionalFormatting>
  <conditionalFormatting sqref="AB42">
    <cfRule type="expression" dxfId="8866" priority="2135">
      <formula>AND(NOT(ISBLANK(AB42)),(AB42&lt;AB40-AB40/10))</formula>
    </cfRule>
    <cfRule type="expression" dxfId="8865" priority="2136">
      <formula>AND(NOT(ISBLANK(AB42)),AND(AB42&gt;=AB40-AB40/10),(AB42&lt;AB40))</formula>
    </cfRule>
    <cfRule type="expression" dxfId="8864" priority="2137">
      <formula>AND(NOT(ISBLANK(AB42)),(AB42&gt;=AB40))</formula>
    </cfRule>
  </conditionalFormatting>
  <conditionalFormatting sqref="AB42">
    <cfRule type="expression" dxfId="8863" priority="2132">
      <formula>AND(NOT(ISBLANK(AB42)),(AB42&lt;AB41-AB41/10))</formula>
    </cfRule>
    <cfRule type="expression" dxfId="8862" priority="2133">
      <formula>AND(NOT(ISBLANK(AB42)),AND(AB42&gt;=AB41-AB41/10),(AB42&lt;AB41))</formula>
    </cfRule>
    <cfRule type="expression" dxfId="8861" priority="2134">
      <formula>AND(NOT(ISBLANK(AB42)),(AB42&gt;=AB41))</formula>
    </cfRule>
  </conditionalFormatting>
  <conditionalFormatting sqref="AB42">
    <cfRule type="expression" dxfId="8860" priority="2129">
      <formula>AND(NOT(ISBLANK(AB42)),(AB42&lt;AB41-AB41/10))</formula>
    </cfRule>
    <cfRule type="expression" dxfId="8859" priority="2130">
      <formula>AND(NOT(ISBLANK(AB42)),AND(AB42&gt;=AB41-AB41/10),(AB42&lt;AB41))</formula>
    </cfRule>
    <cfRule type="expression" dxfId="8858" priority="2131">
      <formula>AND(NOT(ISBLANK(AB42)),(AB42&gt;=AB41))</formula>
    </cfRule>
  </conditionalFormatting>
  <conditionalFormatting sqref="AB42">
    <cfRule type="expression" dxfId="8857" priority="2126">
      <formula>AND(NOT(ISBLANK(AB42)),(AB42&lt;AB41-AB41/10))</formula>
    </cfRule>
    <cfRule type="expression" dxfId="8856" priority="2127">
      <formula>AND(NOT(ISBLANK(AB42)),AND(AB42&gt;=AB41-AB41/10),(AB42&lt;AB41))</formula>
    </cfRule>
    <cfRule type="expression" dxfId="8855" priority="2128">
      <formula>AND(NOT(ISBLANK(AB42)),(AB42&gt;=AB41))</formula>
    </cfRule>
  </conditionalFormatting>
  <conditionalFormatting sqref="AB42">
    <cfRule type="expression" dxfId="8854" priority="2123">
      <formula>AND(NOT(ISBLANK(AB42)),(AB42&lt;AB41-AB41/10))</formula>
    </cfRule>
    <cfRule type="expression" dxfId="8853" priority="2124">
      <formula>AND(NOT(ISBLANK(AB42)),AND(AB42&gt;=AB41-AB41/10),(AB42&lt;AB41))</formula>
    </cfRule>
    <cfRule type="expression" dxfId="8852" priority="2125">
      <formula>AND(NOT(ISBLANK(AB42)),(AB42&gt;=AB41))</formula>
    </cfRule>
  </conditionalFormatting>
  <conditionalFormatting sqref="AB42">
    <cfRule type="expression" dxfId="8851" priority="2120">
      <formula>AND(NOT(ISBLANK(AB42)),(AB42&lt;AB41-AB41/10))</formula>
    </cfRule>
    <cfRule type="expression" dxfId="8850" priority="2121">
      <formula>AND(NOT(ISBLANK(AB42)),AND(AB42&gt;=AB41-AB41/10),(AB42&lt;AB41))</formula>
    </cfRule>
    <cfRule type="expression" dxfId="8849" priority="2122">
      <formula>AND(NOT(ISBLANK(AB42)),(AB42&gt;=AB41))</formula>
    </cfRule>
  </conditionalFormatting>
  <conditionalFormatting sqref="AB42">
    <cfRule type="expression" dxfId="8848" priority="2117">
      <formula>AND(NOT(ISBLANK(AB42)),(AB42&lt;AB41-AB41/10))</formula>
    </cfRule>
    <cfRule type="expression" dxfId="8847" priority="2118">
      <formula>AND(NOT(ISBLANK(AB42)),AND(AB42&gt;=AB41-AB41/10),(AB42&lt;AB41))</formula>
    </cfRule>
    <cfRule type="expression" dxfId="8846" priority="2119">
      <formula>AND(NOT(ISBLANK(AB42)),(AB42&gt;=AB41))</formula>
    </cfRule>
  </conditionalFormatting>
  <conditionalFormatting sqref="AB42">
    <cfRule type="expression" dxfId="8845" priority="2114">
      <formula>AND(NOT(ISBLANK(AB42)),(AB42&lt;AB41-AB41/10))</formula>
    </cfRule>
    <cfRule type="expression" dxfId="8844" priority="2115">
      <formula>AND(NOT(ISBLANK(AB42)),AND(AB42&gt;=AB41-AB41/10),(AB42&lt;AB41))</formula>
    </cfRule>
    <cfRule type="expression" dxfId="8843" priority="2116">
      <formula>AND(NOT(ISBLANK(AB42)),(AB42&gt;=AB41))</formula>
    </cfRule>
  </conditionalFormatting>
  <conditionalFormatting sqref="AB42">
    <cfRule type="expression" dxfId="8842" priority="2111">
      <formula>AND(NOT(ISBLANK(AB42)),(AB42&gt;AB41+AB42/10))</formula>
    </cfRule>
    <cfRule type="expression" dxfId="8841" priority="2112">
      <formula>AND(NOT(ISBLANK(AB42)),AND(AB42&lt;=AB41+AB41/10),(AB42&gt;AB41))</formula>
    </cfRule>
    <cfRule type="expression" dxfId="8840" priority="2113">
      <formula>AND(NOT(ISBLANK(AB42)),(AB42&lt;=AB41))</formula>
    </cfRule>
  </conditionalFormatting>
  <conditionalFormatting sqref="AB42">
    <cfRule type="cellIs" dxfId="8839" priority="2107" operator="equal">
      <formula>"n.a."</formula>
    </cfRule>
    <cfRule type="expression" dxfId="8838" priority="2108">
      <formula>AND(NOT(ISBLANK(AB42)),(AB42=AB41+1))</formula>
    </cfRule>
    <cfRule type="expression" dxfId="8837" priority="2109">
      <formula>AND(NOT(ISBLANK(AB42)),(AB42&lt;=AB41))</formula>
    </cfRule>
    <cfRule type="expression" dxfId="8836" priority="2110">
      <formula>AND(NOT(ISBLANK(AB42)),(AB42&gt;AB41+1))</formula>
    </cfRule>
  </conditionalFormatting>
  <conditionalFormatting sqref="AB44">
    <cfRule type="expression" dxfId="8835" priority="2104">
      <formula>AND(NOT(ISBLANK(AB44)),(AB44&lt;AB42-AB42/10))</formula>
    </cfRule>
    <cfRule type="expression" dxfId="8834" priority="2105">
      <formula>AND(NOT(ISBLANK(AB44)),AND(AB44&gt;=AB42-AB42/10),(AB44&lt;AB42))</formula>
    </cfRule>
    <cfRule type="expression" dxfId="8833" priority="2106">
      <formula>AND(NOT(ISBLANK(AB44)),(AB44&gt;=AB42))</formula>
    </cfRule>
  </conditionalFormatting>
  <conditionalFormatting sqref="AB44">
    <cfRule type="expression" dxfId="8832" priority="2101">
      <formula>AND(NOT(ISBLANK(AB44)),(AB44&lt;AB43-AB43/10))</formula>
    </cfRule>
    <cfRule type="expression" dxfId="8831" priority="2102">
      <formula>AND(NOT(ISBLANK(AB44)),AND(AB44&gt;=AB43-AB43/10),(AB44&lt;AB43))</formula>
    </cfRule>
    <cfRule type="expression" dxfId="8830" priority="2103">
      <formula>AND(NOT(ISBLANK(AB44)),(AB44&gt;=AB43))</formula>
    </cfRule>
  </conditionalFormatting>
  <conditionalFormatting sqref="AB44">
    <cfRule type="expression" dxfId="8829" priority="2098">
      <formula>AND(NOT(ISBLANK(AB44)),(AB44&lt;AB43-AB43/10))</formula>
    </cfRule>
    <cfRule type="expression" dxfId="8828" priority="2099">
      <formula>AND(NOT(ISBLANK(AB44)),AND(AB44&gt;=AB43-AB43/10),(AB44&lt;AB43))</formula>
    </cfRule>
    <cfRule type="expression" dxfId="8827" priority="2100">
      <formula>AND(NOT(ISBLANK(AB44)),(AB44&gt;=AB43))</formula>
    </cfRule>
  </conditionalFormatting>
  <conditionalFormatting sqref="AB44">
    <cfRule type="expression" dxfId="8826" priority="2095">
      <formula>AND(NOT(ISBLANK(AB44)),(AB44&lt;AB43-AB43/10))</formula>
    </cfRule>
    <cfRule type="expression" dxfId="8825" priority="2096">
      <formula>AND(NOT(ISBLANK(AB44)),AND(AB44&gt;=AB43-AB43/10),(AB44&lt;AB43))</formula>
    </cfRule>
    <cfRule type="expression" dxfId="8824" priority="2097">
      <formula>AND(NOT(ISBLANK(AB44)),(AB44&gt;=AB43))</formula>
    </cfRule>
  </conditionalFormatting>
  <conditionalFormatting sqref="AB44">
    <cfRule type="expression" dxfId="8823" priority="2092">
      <formula>AND(NOT(ISBLANK(AB44)),(AB44&lt;AB43-AB43/10))</formula>
    </cfRule>
    <cfRule type="expression" dxfId="8822" priority="2093">
      <formula>AND(NOT(ISBLANK(AB44)),AND(AB44&gt;=AB43-AB43/10),(AB44&lt;AB43))</formula>
    </cfRule>
    <cfRule type="expression" dxfId="8821" priority="2094">
      <formula>AND(NOT(ISBLANK(AB44)),(AB44&gt;=AB43))</formula>
    </cfRule>
  </conditionalFormatting>
  <conditionalFormatting sqref="AB44">
    <cfRule type="expression" dxfId="8820" priority="2089">
      <formula>AND(NOT(ISBLANK(AB44)),(AB44&lt;AB43-AB43/10))</formula>
    </cfRule>
    <cfRule type="expression" dxfId="8819" priority="2090">
      <formula>AND(NOT(ISBLANK(AB44)),AND(AB44&gt;=AB43-AB43/10),(AB44&lt;AB43))</formula>
    </cfRule>
    <cfRule type="expression" dxfId="8818" priority="2091">
      <formula>AND(NOT(ISBLANK(AB44)),(AB44&gt;=AB43))</formula>
    </cfRule>
  </conditionalFormatting>
  <conditionalFormatting sqref="AB44">
    <cfRule type="expression" dxfId="8817" priority="2086">
      <formula>AND(NOT(ISBLANK(AB44)),(AB44&lt;AB43-AB43/10))</formula>
    </cfRule>
    <cfRule type="expression" dxfId="8816" priority="2087">
      <formula>AND(NOT(ISBLANK(AB44)),AND(AB44&gt;=AB43-AB43/10),(AB44&lt;AB43))</formula>
    </cfRule>
    <cfRule type="expression" dxfId="8815" priority="2088">
      <formula>AND(NOT(ISBLANK(AB44)),(AB44&gt;=AB43))</formula>
    </cfRule>
  </conditionalFormatting>
  <conditionalFormatting sqref="AB44">
    <cfRule type="expression" dxfId="8814" priority="2083">
      <formula>AND(NOT(ISBLANK(AB44)),(AB44&lt;AB43-AB43/10))</formula>
    </cfRule>
    <cfRule type="expression" dxfId="8813" priority="2084">
      <formula>AND(NOT(ISBLANK(AB44)),AND(AB44&gt;=AB43-AB43/10),(AB44&lt;AB43))</formula>
    </cfRule>
    <cfRule type="expression" dxfId="8812" priority="2085">
      <formula>AND(NOT(ISBLANK(AB44)),(AB44&gt;=AB43))</formula>
    </cfRule>
  </conditionalFormatting>
  <conditionalFormatting sqref="AB44">
    <cfRule type="expression" dxfId="8811" priority="2080">
      <formula>AND(NOT(ISBLANK(AB44)),(AB44&gt;AB43+AB44/10))</formula>
    </cfRule>
    <cfRule type="expression" dxfId="8810" priority="2081">
      <formula>AND(NOT(ISBLANK(AB44)),AND(AB44&lt;=AB43+AB43/10),(AB44&gt;AB43))</formula>
    </cfRule>
    <cfRule type="expression" dxfId="8809" priority="2082">
      <formula>AND(NOT(ISBLANK(AB44)),(AB44&lt;=AB43))</formula>
    </cfRule>
  </conditionalFormatting>
  <conditionalFormatting sqref="AB44">
    <cfRule type="cellIs" dxfId="8808" priority="2076" operator="equal">
      <formula>"n.a."</formula>
    </cfRule>
    <cfRule type="expression" dxfId="8807" priority="2077">
      <formula>AND(NOT(ISBLANK(AB44)),(AB44=AB43+1))</formula>
    </cfRule>
    <cfRule type="expression" dxfId="8806" priority="2078">
      <formula>AND(NOT(ISBLANK(AB44)),(AB44&lt;=AB43))</formula>
    </cfRule>
    <cfRule type="expression" dxfId="8805" priority="2079">
      <formula>AND(NOT(ISBLANK(AB44)),(AB44&gt;AB43+1))</formula>
    </cfRule>
  </conditionalFormatting>
  <conditionalFormatting sqref="AB46">
    <cfRule type="expression" dxfId="8804" priority="2073">
      <formula>AND(NOT(ISBLANK(AB46)),(AB46&lt;AB44-AB44/10))</formula>
    </cfRule>
    <cfRule type="expression" dxfId="8803" priority="2074">
      <formula>AND(NOT(ISBLANK(AB46)),AND(AB46&gt;=AB44-AB44/10),(AB46&lt;AB44))</formula>
    </cfRule>
    <cfRule type="expression" dxfId="8802" priority="2075">
      <formula>AND(NOT(ISBLANK(AB46)),(AB46&gt;=AB44))</formula>
    </cfRule>
  </conditionalFormatting>
  <conditionalFormatting sqref="AB46">
    <cfRule type="expression" dxfId="8801" priority="2070">
      <formula>AND(NOT(ISBLANK(AB46)),(AB46&lt;AB45-AB45/10))</formula>
    </cfRule>
    <cfRule type="expression" dxfId="8800" priority="2071">
      <formula>AND(NOT(ISBLANK(AB46)),AND(AB46&gt;=AB45-AB45/10),(AB46&lt;AB45))</formula>
    </cfRule>
    <cfRule type="expression" dxfId="8799" priority="2072">
      <formula>AND(NOT(ISBLANK(AB46)),(AB46&gt;=AB45))</formula>
    </cfRule>
  </conditionalFormatting>
  <conditionalFormatting sqref="AB46">
    <cfRule type="expression" dxfId="8798" priority="2067">
      <formula>AND(NOT(ISBLANK(AB46)),(AB46&lt;AB45-AB45/10))</formula>
    </cfRule>
    <cfRule type="expression" dxfId="8797" priority="2068">
      <formula>AND(NOT(ISBLANK(AB46)),AND(AB46&gt;=AB45-AB45/10),(AB46&lt;AB45))</formula>
    </cfRule>
    <cfRule type="expression" dxfId="8796" priority="2069">
      <formula>AND(NOT(ISBLANK(AB46)),(AB46&gt;=AB45))</formula>
    </cfRule>
  </conditionalFormatting>
  <conditionalFormatting sqref="AB46">
    <cfRule type="expression" dxfId="8795" priority="2064">
      <formula>AND(NOT(ISBLANK(AB46)),(AB46&lt;AB45-AB45/10))</formula>
    </cfRule>
    <cfRule type="expression" dxfId="8794" priority="2065">
      <formula>AND(NOT(ISBLANK(AB46)),AND(AB46&gt;=AB45-AB45/10),(AB46&lt;AB45))</formula>
    </cfRule>
    <cfRule type="expression" dxfId="8793" priority="2066">
      <formula>AND(NOT(ISBLANK(AB46)),(AB46&gt;=AB45))</formula>
    </cfRule>
  </conditionalFormatting>
  <conditionalFormatting sqref="AB46">
    <cfRule type="expression" dxfId="8792" priority="2061">
      <formula>AND(NOT(ISBLANK(AB46)),(AB46&lt;AB45-AB45/10))</formula>
    </cfRule>
    <cfRule type="expression" dxfId="8791" priority="2062">
      <formula>AND(NOT(ISBLANK(AB46)),AND(AB46&gt;=AB45-AB45/10),(AB46&lt;AB45))</formula>
    </cfRule>
    <cfRule type="expression" dxfId="8790" priority="2063">
      <formula>AND(NOT(ISBLANK(AB46)),(AB46&gt;=AB45))</formula>
    </cfRule>
  </conditionalFormatting>
  <conditionalFormatting sqref="AB46">
    <cfRule type="expression" dxfId="8789" priority="2058">
      <formula>AND(NOT(ISBLANK(AB46)),(AB46&lt;AB45-AB45/10))</formula>
    </cfRule>
    <cfRule type="expression" dxfId="8788" priority="2059">
      <formula>AND(NOT(ISBLANK(AB46)),AND(AB46&gt;=AB45-AB45/10),(AB46&lt;AB45))</formula>
    </cfRule>
    <cfRule type="expression" dxfId="8787" priority="2060">
      <formula>AND(NOT(ISBLANK(AB46)),(AB46&gt;=AB45))</formula>
    </cfRule>
  </conditionalFormatting>
  <conditionalFormatting sqref="AB46">
    <cfRule type="expression" dxfId="8786" priority="2055">
      <formula>AND(NOT(ISBLANK(AB46)),(AB46&lt;AB45-AB45/10))</formula>
    </cfRule>
    <cfRule type="expression" dxfId="8785" priority="2056">
      <formula>AND(NOT(ISBLANK(AB46)),AND(AB46&gt;=AB45-AB45/10),(AB46&lt;AB45))</formula>
    </cfRule>
    <cfRule type="expression" dxfId="8784" priority="2057">
      <formula>AND(NOT(ISBLANK(AB46)),(AB46&gt;=AB45))</formula>
    </cfRule>
  </conditionalFormatting>
  <conditionalFormatting sqref="AB46">
    <cfRule type="expression" dxfId="8783" priority="2052">
      <formula>AND(NOT(ISBLANK(AB46)),(AB46&lt;AB45-AB45/10))</formula>
    </cfRule>
    <cfRule type="expression" dxfId="8782" priority="2053">
      <formula>AND(NOT(ISBLANK(AB46)),AND(AB46&gt;=AB45-AB45/10),(AB46&lt;AB45))</formula>
    </cfRule>
    <cfRule type="expression" dxfId="8781" priority="2054">
      <formula>AND(NOT(ISBLANK(AB46)),(AB46&gt;=AB45))</formula>
    </cfRule>
  </conditionalFormatting>
  <conditionalFormatting sqref="AB46">
    <cfRule type="expression" dxfId="8780" priority="2049">
      <formula>AND(NOT(ISBLANK(AB46)),(AB46&gt;AB45+AB46/10))</formula>
    </cfRule>
    <cfRule type="expression" dxfId="8779" priority="2050">
      <formula>AND(NOT(ISBLANK(AB46)),AND(AB46&lt;=AB45+AB45/10),(AB46&gt;AB45))</formula>
    </cfRule>
    <cfRule type="expression" dxfId="8778" priority="2051">
      <formula>AND(NOT(ISBLANK(AB46)),(AB46&lt;=AB45))</formula>
    </cfRule>
  </conditionalFormatting>
  <conditionalFormatting sqref="AB46">
    <cfRule type="cellIs" dxfId="8777" priority="2045" operator="equal">
      <formula>"n.a."</formula>
    </cfRule>
    <cfRule type="expression" dxfId="8776" priority="2046">
      <formula>AND(NOT(ISBLANK(AB46)),(AB46=AB45+1))</formula>
    </cfRule>
    <cfRule type="expression" dxfId="8775" priority="2047">
      <formula>AND(NOT(ISBLANK(AB46)),(AB46&lt;=AB45))</formula>
    </cfRule>
    <cfRule type="expression" dxfId="8774" priority="2048">
      <formula>AND(NOT(ISBLANK(AB46)),(AB46&gt;AB45+1))</formula>
    </cfRule>
  </conditionalFormatting>
  <conditionalFormatting sqref="AF42">
    <cfRule type="expression" dxfId="8773" priority="2042">
      <formula>AND(NOT(ISBLANK(AF42)),(AF42&lt;AF41-AF41/10))</formula>
    </cfRule>
    <cfRule type="expression" dxfId="8772" priority="2043">
      <formula>AND(NOT(ISBLANK(AF42)),AND(AF42&gt;=AF41-AF41/10),(AF42&lt;AF41))</formula>
    </cfRule>
    <cfRule type="expression" dxfId="8771" priority="2044">
      <formula>AND(NOT(ISBLANK(AF42)),(AF42&gt;=AF41))</formula>
    </cfRule>
  </conditionalFormatting>
  <conditionalFormatting sqref="AF44">
    <cfRule type="expression" dxfId="8770" priority="2039">
      <formula>AND(NOT(ISBLANK(AF44)),(AF44&lt;AF43-AF43/10))</formula>
    </cfRule>
    <cfRule type="expression" dxfId="8769" priority="2040">
      <formula>AND(NOT(ISBLANK(AF44)),AND(AF44&gt;=AF43-AF43/10),(AF44&lt;AF43))</formula>
    </cfRule>
    <cfRule type="expression" dxfId="8768" priority="2041">
      <formula>AND(NOT(ISBLANK(AF44)),(AF44&gt;=AF43))</formula>
    </cfRule>
  </conditionalFormatting>
  <conditionalFormatting sqref="AF46">
    <cfRule type="expression" dxfId="8767" priority="2036">
      <formula>AND(NOT(ISBLANK(AF46)),(AF46&lt;AF45-AF45/10))</formula>
    </cfRule>
    <cfRule type="expression" dxfId="8766" priority="2037">
      <formula>AND(NOT(ISBLANK(AF46)),AND(AF46&gt;=AF45-AF45/10),(AF46&lt;AF45))</formula>
    </cfRule>
    <cfRule type="expression" dxfId="8765" priority="2038">
      <formula>AND(NOT(ISBLANK(AF46)),(AF46&gt;=AF45))</formula>
    </cfRule>
  </conditionalFormatting>
  <conditionalFormatting sqref="H10">
    <cfRule type="expression" dxfId="8764" priority="2033">
      <formula>AND(NOT(ISBLANK(H10)),(H10&gt;H9+H10/10))</formula>
    </cfRule>
    <cfRule type="expression" dxfId="8763" priority="2034">
      <formula>AND(NOT(ISBLANK(H10)),AND(H10&lt;=H9+H9/10),(H10&gt;H9))</formula>
    </cfRule>
    <cfRule type="expression" dxfId="8762" priority="2035">
      <formula>AND(NOT(ISBLANK(H10)),(H10&lt;=H9))</formula>
    </cfRule>
  </conditionalFormatting>
  <conditionalFormatting sqref="H10">
    <cfRule type="expression" dxfId="8761" priority="2030">
      <formula>AND(NOT(ISBLANK(H10)),(H10&gt;H9+H10/10))</formula>
    </cfRule>
    <cfRule type="expression" dxfId="8760" priority="2031">
      <formula>AND(NOT(ISBLANK(H10)),AND(H10&lt;=H9+H9/10),(H10&gt;H9))</formula>
    </cfRule>
    <cfRule type="expression" dxfId="8759" priority="2032">
      <formula>AND(NOT(ISBLANK(H10)),(H10&lt;=H9))</formula>
    </cfRule>
  </conditionalFormatting>
  <conditionalFormatting sqref="H10">
    <cfRule type="expression" dxfId="8758" priority="2027">
      <formula>AND(NOT(ISBLANK(H10)),(H10&gt;H9+H10/10))</formula>
    </cfRule>
    <cfRule type="expression" dxfId="8757" priority="2028">
      <formula>AND(NOT(ISBLANK(H10)),AND(H10&lt;=H9+H9/10),(H10&gt;H9))</formula>
    </cfRule>
    <cfRule type="expression" dxfId="8756" priority="2029">
      <formula>AND(NOT(ISBLANK(H10)),(H10&lt;=H9))</formula>
    </cfRule>
  </conditionalFormatting>
  <conditionalFormatting sqref="H10">
    <cfRule type="expression" dxfId="8755" priority="2024">
      <formula>AND(NOT(ISBLANK(H10)),(H10&gt;H9+H10/10))</formula>
    </cfRule>
    <cfRule type="expression" dxfId="8754" priority="2025">
      <formula>AND(NOT(ISBLANK(H10)),AND(H10&lt;=H9+H9/10),(H10&gt;H9))</formula>
    </cfRule>
    <cfRule type="expression" dxfId="8753" priority="2026">
      <formula>AND(NOT(ISBLANK(H10)),(H10&lt;=H9))</formula>
    </cfRule>
  </conditionalFormatting>
  <conditionalFormatting sqref="H10">
    <cfRule type="expression" dxfId="8752" priority="2021">
      <formula>AND(NOT(ISBLANK(H10)),(H10&gt;H9+H10/10))</formula>
    </cfRule>
    <cfRule type="expression" dxfId="8751" priority="2022">
      <formula>AND(NOT(ISBLANK(H10)),AND(H10&lt;=H9+H9/10),(H10&gt;H9))</formula>
    </cfRule>
    <cfRule type="expression" dxfId="8750" priority="2023">
      <formula>AND(NOT(ISBLANK(H10)),(H10&lt;=H9))</formula>
    </cfRule>
  </conditionalFormatting>
  <conditionalFormatting sqref="H10">
    <cfRule type="cellIs" dxfId="8749" priority="2017" operator="equal">
      <formula>"n.a."</formula>
    </cfRule>
    <cfRule type="expression" dxfId="8748" priority="2018">
      <formula>AND(NOT(ISBLANK(H10)),(H10=H9+1))</formula>
    </cfRule>
    <cfRule type="expression" dxfId="8747" priority="2019">
      <formula>AND(NOT(ISBLANK(H10)),(H10&lt;=H9))</formula>
    </cfRule>
    <cfRule type="expression" dxfId="8746" priority="2020">
      <formula>AND(NOT(ISBLANK(H10)),(H10&gt;H9+1))</formula>
    </cfRule>
  </conditionalFormatting>
  <conditionalFormatting sqref="J10">
    <cfRule type="expression" dxfId="8745" priority="2014">
      <formula>AND(NOT(ISBLANK(J10)),(J10&gt;J9+J10/10))</formula>
    </cfRule>
    <cfRule type="expression" dxfId="8744" priority="2015">
      <formula>AND(NOT(ISBLANK(J10)),AND(J10&lt;=J9+J9/10),(J10&gt;J9))</formula>
    </cfRule>
    <cfRule type="expression" dxfId="8743" priority="2016">
      <formula>AND(NOT(ISBLANK(J10)),(J10&lt;=J9))</formula>
    </cfRule>
  </conditionalFormatting>
  <conditionalFormatting sqref="J10">
    <cfRule type="expression" dxfId="8742" priority="2011">
      <formula>AND(NOT(ISBLANK(J10)),(J10&gt;J9+J10/10))</formula>
    </cfRule>
    <cfRule type="expression" dxfId="8741" priority="2012">
      <formula>AND(NOT(ISBLANK(J10)),AND(J10&lt;=J9+J9/10),(J10&gt;J9))</formula>
    </cfRule>
    <cfRule type="expression" dxfId="8740" priority="2013">
      <formula>AND(NOT(ISBLANK(J10)),(J10&lt;=J9))</formula>
    </cfRule>
  </conditionalFormatting>
  <conditionalFormatting sqref="J10">
    <cfRule type="expression" dxfId="8739" priority="2008">
      <formula>AND(NOT(ISBLANK(J10)),(J10&gt;J9+J10/10))</formula>
    </cfRule>
    <cfRule type="expression" dxfId="8738" priority="2009">
      <formula>AND(NOT(ISBLANK(J10)),AND(J10&lt;=J9+J9/10),(J10&gt;J9))</formula>
    </cfRule>
    <cfRule type="expression" dxfId="8737" priority="2010">
      <formula>AND(NOT(ISBLANK(J10)),(J10&lt;=J9))</formula>
    </cfRule>
  </conditionalFormatting>
  <conditionalFormatting sqref="J10">
    <cfRule type="expression" dxfId="8736" priority="2005">
      <formula>AND(NOT(ISBLANK(J10)),(J10&gt;J9+J10/10))</formula>
    </cfRule>
    <cfRule type="expression" dxfId="8735" priority="2006">
      <formula>AND(NOT(ISBLANK(J10)),AND(J10&lt;=J9+J9/10),(J10&gt;J9))</formula>
    </cfRule>
    <cfRule type="expression" dxfId="8734" priority="2007">
      <formula>AND(NOT(ISBLANK(J10)),(J10&lt;=J9))</formula>
    </cfRule>
  </conditionalFormatting>
  <conditionalFormatting sqref="J10">
    <cfRule type="expression" dxfId="8733" priority="2002">
      <formula>AND(NOT(ISBLANK(J10)),(J10&gt;J9+J10/10))</formula>
    </cfRule>
    <cfRule type="expression" dxfId="8732" priority="2003">
      <formula>AND(NOT(ISBLANK(J10)),AND(J10&lt;=J9+J9/10),(J10&gt;J9))</formula>
    </cfRule>
    <cfRule type="expression" dxfId="8731" priority="2004">
      <formula>AND(NOT(ISBLANK(J10)),(J10&lt;=J9))</formula>
    </cfRule>
  </conditionalFormatting>
  <conditionalFormatting sqref="J10">
    <cfRule type="cellIs" dxfId="8730" priority="1998" operator="equal">
      <formula>"n.a."</formula>
    </cfRule>
    <cfRule type="expression" dxfId="8729" priority="1999">
      <formula>AND(NOT(ISBLANK(J10)),(J10=J9+1))</formula>
    </cfRule>
    <cfRule type="expression" dxfId="8728" priority="2000">
      <formula>AND(NOT(ISBLANK(J10)),(J10&lt;=J9))</formula>
    </cfRule>
    <cfRule type="expression" dxfId="8727" priority="2001">
      <formula>AND(NOT(ISBLANK(J10)),(J10&gt;J9+1))</formula>
    </cfRule>
  </conditionalFormatting>
  <conditionalFormatting sqref="L10">
    <cfRule type="expression" dxfId="8726" priority="1995">
      <formula>AND(NOT(ISBLANK(L10)),(L10&gt;L9+L10/10))</formula>
    </cfRule>
    <cfRule type="expression" dxfId="8725" priority="1996">
      <formula>AND(NOT(ISBLANK(L10)),AND(L10&lt;=L9+L9/10),(L10&gt;L9))</formula>
    </cfRule>
    <cfRule type="expression" dxfId="8724" priority="1997">
      <formula>AND(NOT(ISBLANK(L10)),(L10&lt;=L9))</formula>
    </cfRule>
  </conditionalFormatting>
  <conditionalFormatting sqref="L10">
    <cfRule type="expression" dxfId="8723" priority="1992">
      <formula>AND(NOT(ISBLANK(L10)),(L10&gt;L9+L10/10))</formula>
    </cfRule>
    <cfRule type="expression" dxfId="8722" priority="1993">
      <formula>AND(NOT(ISBLANK(L10)),AND(L10&lt;=L9+L9/10),(L10&gt;L9))</formula>
    </cfRule>
    <cfRule type="expression" dxfId="8721" priority="1994">
      <formula>AND(NOT(ISBLANK(L10)),(L10&lt;=L9))</formula>
    </cfRule>
  </conditionalFormatting>
  <conditionalFormatting sqref="L10">
    <cfRule type="expression" dxfId="8720" priority="1989">
      <formula>AND(NOT(ISBLANK(L10)),(L10&gt;L9+L10/10))</formula>
    </cfRule>
    <cfRule type="expression" dxfId="8719" priority="1990">
      <formula>AND(NOT(ISBLANK(L10)),AND(L10&lt;=L9+L9/10),(L10&gt;L9))</formula>
    </cfRule>
    <cfRule type="expression" dxfId="8718" priority="1991">
      <formula>AND(NOT(ISBLANK(L10)),(L10&lt;=L9))</formula>
    </cfRule>
  </conditionalFormatting>
  <conditionalFormatting sqref="L10">
    <cfRule type="expression" dxfId="8717" priority="1986">
      <formula>AND(NOT(ISBLANK(L10)),(L10&gt;L9+L10/10))</formula>
    </cfRule>
    <cfRule type="expression" dxfId="8716" priority="1987">
      <formula>AND(NOT(ISBLANK(L10)),AND(L10&lt;=L9+L9/10),(L10&gt;L9))</formula>
    </cfRule>
    <cfRule type="expression" dxfId="8715" priority="1988">
      <formula>AND(NOT(ISBLANK(L10)),(L10&lt;=L9))</formula>
    </cfRule>
  </conditionalFormatting>
  <conditionalFormatting sqref="L10">
    <cfRule type="expression" dxfId="8714" priority="1983">
      <formula>AND(NOT(ISBLANK(L10)),(L10&gt;L9+L10/10))</formula>
    </cfRule>
    <cfRule type="expression" dxfId="8713" priority="1984">
      <formula>AND(NOT(ISBLANK(L10)),AND(L10&lt;=L9+L9/10),(L10&gt;L9))</formula>
    </cfRule>
    <cfRule type="expression" dxfId="8712" priority="1985">
      <formula>AND(NOT(ISBLANK(L10)),(L10&lt;=L9))</formula>
    </cfRule>
  </conditionalFormatting>
  <conditionalFormatting sqref="L10">
    <cfRule type="cellIs" dxfId="8711" priority="1979" operator="equal">
      <formula>"n.a."</formula>
    </cfRule>
    <cfRule type="expression" dxfId="8710" priority="1980">
      <formula>AND(NOT(ISBLANK(L10)),(L10=L9+1))</formula>
    </cfRule>
    <cfRule type="expression" dxfId="8709" priority="1981">
      <formula>AND(NOT(ISBLANK(L10)),(L10&lt;=L9))</formula>
    </cfRule>
    <cfRule type="expression" dxfId="8708" priority="1982">
      <formula>AND(NOT(ISBLANK(L10)),(L10&gt;L9+1))</formula>
    </cfRule>
  </conditionalFormatting>
  <conditionalFormatting sqref="N10">
    <cfRule type="expression" dxfId="8707" priority="1976">
      <formula>AND(NOT(ISBLANK(N10)),(N10&gt;N9+N10/10))</formula>
    </cfRule>
    <cfRule type="expression" dxfId="8706" priority="1977">
      <formula>AND(NOT(ISBLANK(N10)),AND(N10&lt;=N9+N9/10),(N10&gt;N9))</formula>
    </cfRule>
    <cfRule type="expression" dxfId="8705" priority="1978">
      <formula>AND(NOT(ISBLANK(N10)),(N10&lt;=N9))</formula>
    </cfRule>
  </conditionalFormatting>
  <conditionalFormatting sqref="N10">
    <cfRule type="expression" dxfId="8704" priority="1973">
      <formula>AND(NOT(ISBLANK(N10)),(N10&gt;N9+N10/10))</formula>
    </cfRule>
    <cfRule type="expression" dxfId="8703" priority="1974">
      <formula>AND(NOT(ISBLANK(N10)),AND(N10&lt;=N9+N9/10),(N10&gt;N9))</formula>
    </cfRule>
    <cfRule type="expression" dxfId="8702" priority="1975">
      <formula>AND(NOT(ISBLANK(N10)),(N10&lt;=N9))</formula>
    </cfRule>
  </conditionalFormatting>
  <conditionalFormatting sqref="N10">
    <cfRule type="expression" dxfId="8701" priority="1970">
      <formula>AND(NOT(ISBLANK(N10)),(N10&gt;N9+N10/10))</formula>
    </cfRule>
    <cfRule type="expression" dxfId="8700" priority="1971">
      <formula>AND(NOT(ISBLANK(N10)),AND(N10&lt;=N9+N9/10),(N10&gt;N9))</formula>
    </cfRule>
    <cfRule type="expression" dxfId="8699" priority="1972">
      <formula>AND(NOT(ISBLANK(N10)),(N10&lt;=N9))</formula>
    </cfRule>
  </conditionalFormatting>
  <conditionalFormatting sqref="N10">
    <cfRule type="expression" dxfId="8698" priority="1967">
      <formula>AND(NOT(ISBLANK(N10)),(N10&gt;N9+N10/10))</formula>
    </cfRule>
    <cfRule type="expression" dxfId="8697" priority="1968">
      <formula>AND(NOT(ISBLANK(N10)),AND(N10&lt;=N9+N9/10),(N10&gt;N9))</formula>
    </cfRule>
    <cfRule type="expression" dxfId="8696" priority="1969">
      <formula>AND(NOT(ISBLANK(N10)),(N10&lt;=N9))</formula>
    </cfRule>
  </conditionalFormatting>
  <conditionalFormatting sqref="N10">
    <cfRule type="expression" dxfId="8695" priority="1964">
      <formula>AND(NOT(ISBLANK(N10)),(N10&gt;N9+N10/10))</formula>
    </cfRule>
    <cfRule type="expression" dxfId="8694" priority="1965">
      <formula>AND(NOT(ISBLANK(N10)),AND(N10&lt;=N9+N9/10),(N10&gt;N9))</formula>
    </cfRule>
    <cfRule type="expression" dxfId="8693" priority="1966">
      <formula>AND(NOT(ISBLANK(N10)),(N10&lt;=N9))</formula>
    </cfRule>
  </conditionalFormatting>
  <conditionalFormatting sqref="N10">
    <cfRule type="cellIs" dxfId="8692" priority="1960" operator="equal">
      <formula>"n.a."</formula>
    </cfRule>
    <cfRule type="expression" dxfId="8691" priority="1961">
      <formula>AND(NOT(ISBLANK(N10)),(N10=N9+1))</formula>
    </cfRule>
    <cfRule type="expression" dxfId="8690" priority="1962">
      <formula>AND(NOT(ISBLANK(N10)),(N10&lt;=N9))</formula>
    </cfRule>
    <cfRule type="expression" dxfId="8689" priority="1963">
      <formula>AND(NOT(ISBLANK(N10)),(N10&gt;N9+1))</formula>
    </cfRule>
  </conditionalFormatting>
  <conditionalFormatting sqref="P10">
    <cfRule type="expression" dxfId="8688" priority="1957">
      <formula>AND(NOT(ISBLANK(P10)),(P10&gt;P9+P10/10))</formula>
    </cfRule>
    <cfRule type="expression" dxfId="8687" priority="1958">
      <formula>AND(NOT(ISBLANK(P10)),AND(P10&lt;=P9+P9/10),(P10&gt;P9))</formula>
    </cfRule>
    <cfRule type="expression" dxfId="8686" priority="1959">
      <formula>AND(NOT(ISBLANK(P10)),(P10&lt;=P9))</formula>
    </cfRule>
  </conditionalFormatting>
  <conditionalFormatting sqref="P10">
    <cfRule type="expression" dxfId="8685" priority="1954">
      <formula>AND(NOT(ISBLANK(P10)),(P10&gt;P9+P10/10))</formula>
    </cfRule>
    <cfRule type="expression" dxfId="8684" priority="1955">
      <formula>AND(NOT(ISBLANK(P10)),AND(P10&lt;=P9+P9/10),(P10&gt;P9))</formula>
    </cfRule>
    <cfRule type="expression" dxfId="8683" priority="1956">
      <formula>AND(NOT(ISBLANK(P10)),(P10&lt;=P9))</formula>
    </cfRule>
  </conditionalFormatting>
  <conditionalFormatting sqref="P10">
    <cfRule type="expression" dxfId="8682" priority="1951">
      <formula>AND(NOT(ISBLANK(P10)),(P10&gt;P9+P10/10))</formula>
    </cfRule>
    <cfRule type="expression" dxfId="8681" priority="1952">
      <formula>AND(NOT(ISBLANK(P10)),AND(P10&lt;=P9+P9/10),(P10&gt;P9))</formula>
    </cfRule>
    <cfRule type="expression" dxfId="8680" priority="1953">
      <formula>AND(NOT(ISBLANK(P10)),(P10&lt;=P9))</formula>
    </cfRule>
  </conditionalFormatting>
  <conditionalFormatting sqref="P10">
    <cfRule type="expression" dxfId="8679" priority="1948">
      <formula>AND(NOT(ISBLANK(P10)),(P10&gt;P9+P10/10))</formula>
    </cfRule>
    <cfRule type="expression" dxfId="8678" priority="1949">
      <formula>AND(NOT(ISBLANK(P10)),AND(P10&lt;=P9+P9/10),(P10&gt;P9))</formula>
    </cfRule>
    <cfRule type="expression" dxfId="8677" priority="1950">
      <formula>AND(NOT(ISBLANK(P10)),(P10&lt;=P9))</formula>
    </cfRule>
  </conditionalFormatting>
  <conditionalFormatting sqref="P10">
    <cfRule type="expression" dxfId="8676" priority="1945">
      <formula>AND(NOT(ISBLANK(P10)),(P10&gt;P9+P10/10))</formula>
    </cfRule>
    <cfRule type="expression" dxfId="8675" priority="1946">
      <formula>AND(NOT(ISBLANK(P10)),AND(P10&lt;=P9+P9/10),(P10&gt;P9))</formula>
    </cfRule>
    <cfRule type="expression" dxfId="8674" priority="1947">
      <formula>AND(NOT(ISBLANK(P10)),(P10&lt;=P9))</formula>
    </cfRule>
  </conditionalFormatting>
  <conditionalFormatting sqref="P10">
    <cfRule type="cellIs" dxfId="8673" priority="1941" operator="equal">
      <formula>"n.a."</formula>
    </cfRule>
    <cfRule type="expression" dxfId="8672" priority="1942">
      <formula>AND(NOT(ISBLANK(P10)),(P10=P9+1))</formula>
    </cfRule>
    <cfRule type="expression" dxfId="8671" priority="1943">
      <formula>AND(NOT(ISBLANK(P10)),(P10&lt;=P9))</formula>
    </cfRule>
    <cfRule type="expression" dxfId="8670" priority="1944">
      <formula>AND(NOT(ISBLANK(P10)),(P10&gt;P9+1))</formula>
    </cfRule>
  </conditionalFormatting>
  <conditionalFormatting sqref="R10">
    <cfRule type="expression" dxfId="8669" priority="1938">
      <formula>AND(NOT(ISBLANK(R10)),(R10&gt;R9+R10/10))</formula>
    </cfRule>
    <cfRule type="expression" dxfId="8668" priority="1939">
      <formula>AND(NOT(ISBLANK(R10)),AND(R10&lt;=R9+R9/10),(R10&gt;R9))</formula>
    </cfRule>
    <cfRule type="expression" dxfId="8667" priority="1940">
      <formula>AND(NOT(ISBLANK(R10)),(R10&lt;=R9))</formula>
    </cfRule>
  </conditionalFormatting>
  <conditionalFormatting sqref="R10">
    <cfRule type="expression" dxfId="8666" priority="1935">
      <formula>AND(NOT(ISBLANK(R10)),(R10&gt;R9+R10/10))</formula>
    </cfRule>
    <cfRule type="expression" dxfId="8665" priority="1936">
      <formula>AND(NOT(ISBLANK(R10)),AND(R10&lt;=R9+R9/10),(R10&gt;R9))</formula>
    </cfRule>
    <cfRule type="expression" dxfId="8664" priority="1937">
      <formula>AND(NOT(ISBLANK(R10)),(R10&lt;=R9))</formula>
    </cfRule>
  </conditionalFormatting>
  <conditionalFormatting sqref="R10">
    <cfRule type="expression" dxfId="8663" priority="1932">
      <formula>AND(NOT(ISBLANK(R10)),(R10&gt;R9+R10/10))</formula>
    </cfRule>
    <cfRule type="expression" dxfId="8662" priority="1933">
      <formula>AND(NOT(ISBLANK(R10)),AND(R10&lt;=R9+R9/10),(R10&gt;R9))</formula>
    </cfRule>
    <cfRule type="expression" dxfId="8661" priority="1934">
      <formula>AND(NOT(ISBLANK(R10)),(R10&lt;=R9))</formula>
    </cfRule>
  </conditionalFormatting>
  <conditionalFormatting sqref="R10">
    <cfRule type="expression" dxfId="8660" priority="1929">
      <formula>AND(NOT(ISBLANK(R10)),(R10&gt;R9+R10/10))</formula>
    </cfRule>
    <cfRule type="expression" dxfId="8659" priority="1930">
      <formula>AND(NOT(ISBLANK(R10)),AND(R10&lt;=R9+R9/10),(R10&gt;R9))</formula>
    </cfRule>
    <cfRule type="expression" dxfId="8658" priority="1931">
      <formula>AND(NOT(ISBLANK(R10)),(R10&lt;=R9))</formula>
    </cfRule>
  </conditionalFormatting>
  <conditionalFormatting sqref="R10">
    <cfRule type="expression" dxfId="8657" priority="1926">
      <formula>AND(NOT(ISBLANK(R10)),(R10&gt;R9+R10/10))</formula>
    </cfRule>
    <cfRule type="expression" dxfId="8656" priority="1927">
      <formula>AND(NOT(ISBLANK(R10)),AND(R10&lt;=R9+R9/10),(R10&gt;R9))</formula>
    </cfRule>
    <cfRule type="expression" dxfId="8655" priority="1928">
      <formula>AND(NOT(ISBLANK(R10)),(R10&lt;=R9))</formula>
    </cfRule>
  </conditionalFormatting>
  <conditionalFormatting sqref="R10">
    <cfRule type="cellIs" dxfId="8654" priority="1922" operator="equal">
      <formula>"n.a."</formula>
    </cfRule>
    <cfRule type="expression" dxfId="8653" priority="1923">
      <formula>AND(NOT(ISBLANK(R10)),(R10=R9+1))</formula>
    </cfRule>
    <cfRule type="expression" dxfId="8652" priority="1924">
      <formula>AND(NOT(ISBLANK(R10)),(R10&lt;=R9))</formula>
    </cfRule>
    <cfRule type="expression" dxfId="8651" priority="1925">
      <formula>AND(NOT(ISBLANK(R10)),(R10&gt;R9+1))</formula>
    </cfRule>
  </conditionalFormatting>
  <conditionalFormatting sqref="T10">
    <cfRule type="expression" dxfId="8650" priority="1919">
      <formula>AND(NOT(ISBLANK(T10)),(T10&gt;T9+T10/10))</formula>
    </cfRule>
    <cfRule type="expression" dxfId="8649" priority="1920">
      <formula>AND(NOT(ISBLANK(T10)),AND(T10&lt;=T9+T9/10),(T10&gt;T9))</formula>
    </cfRule>
    <cfRule type="expression" dxfId="8648" priority="1921">
      <formula>AND(NOT(ISBLANK(T10)),(T10&lt;=T9))</formula>
    </cfRule>
  </conditionalFormatting>
  <conditionalFormatting sqref="T10">
    <cfRule type="expression" dxfId="8647" priority="1916">
      <formula>AND(NOT(ISBLANK(T10)),(T10&gt;T9+T10/10))</formula>
    </cfRule>
    <cfRule type="expression" dxfId="8646" priority="1917">
      <formula>AND(NOT(ISBLANK(T10)),AND(T10&lt;=T9+T9/10),(T10&gt;T9))</formula>
    </cfRule>
    <cfRule type="expression" dxfId="8645" priority="1918">
      <formula>AND(NOT(ISBLANK(T10)),(T10&lt;=T9))</formula>
    </cfRule>
  </conditionalFormatting>
  <conditionalFormatting sqref="T10">
    <cfRule type="expression" dxfId="8644" priority="1913">
      <formula>AND(NOT(ISBLANK(T10)),(T10&gt;T9+T10/10))</formula>
    </cfRule>
    <cfRule type="expression" dxfId="8643" priority="1914">
      <formula>AND(NOT(ISBLANK(T10)),AND(T10&lt;=T9+T9/10),(T10&gt;T9))</formula>
    </cfRule>
    <cfRule type="expression" dxfId="8642" priority="1915">
      <formula>AND(NOT(ISBLANK(T10)),(T10&lt;=T9))</formula>
    </cfRule>
  </conditionalFormatting>
  <conditionalFormatting sqref="T10">
    <cfRule type="expression" dxfId="8641" priority="1910">
      <formula>AND(NOT(ISBLANK(T10)),(T10&gt;T9+T10/10))</formula>
    </cfRule>
    <cfRule type="expression" dxfId="8640" priority="1911">
      <formula>AND(NOT(ISBLANK(T10)),AND(T10&lt;=T9+T9/10),(T10&gt;T9))</formula>
    </cfRule>
    <cfRule type="expression" dxfId="8639" priority="1912">
      <formula>AND(NOT(ISBLANK(T10)),(T10&lt;=T9))</formula>
    </cfRule>
  </conditionalFormatting>
  <conditionalFormatting sqref="T10">
    <cfRule type="expression" dxfId="8638" priority="1907">
      <formula>AND(NOT(ISBLANK(T10)),(T10&gt;T9+T10/10))</formula>
    </cfRule>
    <cfRule type="expression" dxfId="8637" priority="1908">
      <formula>AND(NOT(ISBLANK(T10)),AND(T10&lt;=T9+T9/10),(T10&gt;T9))</formula>
    </cfRule>
    <cfRule type="expression" dxfId="8636" priority="1909">
      <formula>AND(NOT(ISBLANK(T10)),(T10&lt;=T9))</formula>
    </cfRule>
  </conditionalFormatting>
  <conditionalFormatting sqref="T10">
    <cfRule type="cellIs" dxfId="8635" priority="1903" operator="equal">
      <formula>"n.a."</formula>
    </cfRule>
    <cfRule type="expression" dxfId="8634" priority="1904">
      <formula>AND(NOT(ISBLANK(T10)),(T10=T9+1))</formula>
    </cfRule>
    <cfRule type="expression" dxfId="8633" priority="1905">
      <formula>AND(NOT(ISBLANK(T10)),(T10&lt;=T9))</formula>
    </cfRule>
    <cfRule type="expression" dxfId="8632" priority="1906">
      <formula>AND(NOT(ISBLANK(T10)),(T10&gt;T9+1))</formula>
    </cfRule>
  </conditionalFormatting>
  <conditionalFormatting sqref="V10">
    <cfRule type="expression" dxfId="8631" priority="1900">
      <formula>AND(NOT(ISBLANK(V10)),(V10&gt;V9+V10/10))</formula>
    </cfRule>
    <cfRule type="expression" dxfId="8630" priority="1901">
      <formula>AND(NOT(ISBLANK(V10)),AND(V10&lt;=V9+V9/10),(V10&gt;V9))</formula>
    </cfRule>
    <cfRule type="expression" dxfId="8629" priority="1902">
      <formula>AND(NOT(ISBLANK(V10)),(V10&lt;=V9))</formula>
    </cfRule>
  </conditionalFormatting>
  <conditionalFormatting sqref="V10">
    <cfRule type="expression" dxfId="8628" priority="1897">
      <formula>AND(NOT(ISBLANK(V10)),(V10&gt;V9+V10/10))</formula>
    </cfRule>
    <cfRule type="expression" dxfId="8627" priority="1898">
      <formula>AND(NOT(ISBLANK(V10)),AND(V10&lt;=V9+V9/10),(V10&gt;V9))</formula>
    </cfRule>
    <cfRule type="expression" dxfId="8626" priority="1899">
      <formula>AND(NOT(ISBLANK(V10)),(V10&lt;=V9))</formula>
    </cfRule>
  </conditionalFormatting>
  <conditionalFormatting sqref="V10">
    <cfRule type="expression" dxfId="8625" priority="1894">
      <formula>AND(NOT(ISBLANK(V10)),(V10&gt;V9+V10/10))</formula>
    </cfRule>
    <cfRule type="expression" dxfId="8624" priority="1895">
      <formula>AND(NOT(ISBLANK(V10)),AND(V10&lt;=V9+V9/10),(V10&gt;V9))</formula>
    </cfRule>
    <cfRule type="expression" dxfId="8623" priority="1896">
      <formula>AND(NOT(ISBLANK(V10)),(V10&lt;=V9))</formula>
    </cfRule>
  </conditionalFormatting>
  <conditionalFormatting sqref="V10">
    <cfRule type="expression" dxfId="8622" priority="1891">
      <formula>AND(NOT(ISBLANK(V10)),(V10&gt;V9+V10/10))</formula>
    </cfRule>
    <cfRule type="expression" dxfId="8621" priority="1892">
      <formula>AND(NOT(ISBLANK(V10)),AND(V10&lt;=V9+V9/10),(V10&gt;V9))</formula>
    </cfRule>
    <cfRule type="expression" dxfId="8620" priority="1893">
      <formula>AND(NOT(ISBLANK(V10)),(V10&lt;=V9))</formula>
    </cfRule>
  </conditionalFormatting>
  <conditionalFormatting sqref="V10">
    <cfRule type="expression" dxfId="8619" priority="1888">
      <formula>AND(NOT(ISBLANK(V10)),(V10&gt;V9+V10/10))</formula>
    </cfRule>
    <cfRule type="expression" dxfId="8618" priority="1889">
      <formula>AND(NOT(ISBLANK(V10)),AND(V10&lt;=V9+V9/10),(V10&gt;V9))</formula>
    </cfRule>
    <cfRule type="expression" dxfId="8617" priority="1890">
      <formula>AND(NOT(ISBLANK(V10)),(V10&lt;=V9))</formula>
    </cfRule>
  </conditionalFormatting>
  <conditionalFormatting sqref="V10">
    <cfRule type="cellIs" dxfId="8616" priority="1884" operator="equal">
      <formula>"n.a."</formula>
    </cfRule>
    <cfRule type="expression" dxfId="8615" priority="1885">
      <formula>AND(NOT(ISBLANK(V10)),(V10=V9+1))</formula>
    </cfRule>
    <cfRule type="expression" dxfId="8614" priority="1886">
      <formula>AND(NOT(ISBLANK(V10)),(V10&lt;=V9))</formula>
    </cfRule>
    <cfRule type="expression" dxfId="8613" priority="1887">
      <formula>AND(NOT(ISBLANK(V10)),(V10&gt;V9+1))</formula>
    </cfRule>
  </conditionalFormatting>
  <conditionalFormatting sqref="X10">
    <cfRule type="expression" dxfId="8612" priority="1881">
      <formula>AND(NOT(ISBLANK(X10)),(X10&gt;X9+X10/10))</formula>
    </cfRule>
    <cfRule type="expression" dxfId="8611" priority="1882">
      <formula>AND(NOT(ISBLANK(X10)),AND(X10&lt;=X9+X9/10),(X10&gt;X9))</formula>
    </cfRule>
    <cfRule type="expression" dxfId="8610" priority="1883">
      <formula>AND(NOT(ISBLANK(X10)),(X10&lt;=X9))</formula>
    </cfRule>
  </conditionalFormatting>
  <conditionalFormatting sqref="X10">
    <cfRule type="expression" dxfId="8609" priority="1878">
      <formula>AND(NOT(ISBLANK(X10)),(X10&gt;X9+X10/10))</formula>
    </cfRule>
    <cfRule type="expression" dxfId="8608" priority="1879">
      <formula>AND(NOT(ISBLANK(X10)),AND(X10&lt;=X9+X9/10),(X10&gt;X9))</formula>
    </cfRule>
    <cfRule type="expression" dxfId="8607" priority="1880">
      <formula>AND(NOT(ISBLANK(X10)),(X10&lt;=X9))</formula>
    </cfRule>
  </conditionalFormatting>
  <conditionalFormatting sqref="X10">
    <cfRule type="expression" dxfId="8606" priority="1875">
      <formula>AND(NOT(ISBLANK(X10)),(X10&gt;X9+X10/10))</formula>
    </cfRule>
    <cfRule type="expression" dxfId="8605" priority="1876">
      <formula>AND(NOT(ISBLANK(X10)),AND(X10&lt;=X9+X9/10),(X10&gt;X9))</formula>
    </cfRule>
    <cfRule type="expression" dxfId="8604" priority="1877">
      <formula>AND(NOT(ISBLANK(X10)),(X10&lt;=X9))</formula>
    </cfRule>
  </conditionalFormatting>
  <conditionalFormatting sqref="X10">
    <cfRule type="expression" dxfId="8603" priority="1872">
      <formula>AND(NOT(ISBLANK(X10)),(X10&gt;X9+X10/10))</formula>
    </cfRule>
    <cfRule type="expression" dxfId="8602" priority="1873">
      <formula>AND(NOT(ISBLANK(X10)),AND(X10&lt;=X9+X9/10),(X10&gt;X9))</formula>
    </cfRule>
    <cfRule type="expression" dxfId="8601" priority="1874">
      <formula>AND(NOT(ISBLANK(X10)),(X10&lt;=X9))</formula>
    </cfRule>
  </conditionalFormatting>
  <conditionalFormatting sqref="X10">
    <cfRule type="expression" dxfId="8600" priority="1869">
      <formula>AND(NOT(ISBLANK(X10)),(X10&gt;X9+X10/10))</formula>
    </cfRule>
    <cfRule type="expression" dxfId="8599" priority="1870">
      <formula>AND(NOT(ISBLANK(X10)),AND(X10&lt;=X9+X9/10),(X10&gt;X9))</formula>
    </cfRule>
    <cfRule type="expression" dxfId="8598" priority="1871">
      <formula>AND(NOT(ISBLANK(X10)),(X10&lt;=X9))</formula>
    </cfRule>
  </conditionalFormatting>
  <conditionalFormatting sqref="X10">
    <cfRule type="cellIs" dxfId="8597" priority="1865" operator="equal">
      <formula>"n.a."</formula>
    </cfRule>
    <cfRule type="expression" dxfId="8596" priority="1866">
      <formula>AND(NOT(ISBLANK(X10)),(X10=X9+1))</formula>
    </cfRule>
    <cfRule type="expression" dxfId="8595" priority="1867">
      <formula>AND(NOT(ISBLANK(X10)),(X10&lt;=X9))</formula>
    </cfRule>
    <cfRule type="expression" dxfId="8594" priority="1868">
      <formula>AND(NOT(ISBLANK(X10)),(X10&gt;X9+1))</formula>
    </cfRule>
  </conditionalFormatting>
  <conditionalFormatting sqref="Z10">
    <cfRule type="expression" dxfId="8593" priority="1862">
      <formula>AND(NOT(ISBLANK(Z10)),(Z10&gt;Z9+Z10/10))</formula>
    </cfRule>
    <cfRule type="expression" dxfId="8592" priority="1863">
      <formula>AND(NOT(ISBLANK(Z10)),AND(Z10&lt;=Z9+Z9/10),(Z10&gt;Z9))</formula>
    </cfRule>
    <cfRule type="expression" dxfId="8591" priority="1864">
      <formula>AND(NOT(ISBLANK(Z10)),(Z10&lt;=Z9))</formula>
    </cfRule>
  </conditionalFormatting>
  <conditionalFormatting sqref="Z10">
    <cfRule type="expression" dxfId="8590" priority="1859">
      <formula>AND(NOT(ISBLANK(Z10)),(Z10&gt;Z9+Z10/10))</formula>
    </cfRule>
    <cfRule type="expression" dxfId="8589" priority="1860">
      <formula>AND(NOT(ISBLANK(Z10)),AND(Z10&lt;=Z9+Z9/10),(Z10&gt;Z9))</formula>
    </cfRule>
    <cfRule type="expression" dxfId="8588" priority="1861">
      <formula>AND(NOT(ISBLANK(Z10)),(Z10&lt;=Z9))</formula>
    </cfRule>
  </conditionalFormatting>
  <conditionalFormatting sqref="Z10">
    <cfRule type="expression" dxfId="8587" priority="1856">
      <formula>AND(NOT(ISBLANK(Z10)),(Z10&gt;Z9+Z10/10))</formula>
    </cfRule>
    <cfRule type="expression" dxfId="8586" priority="1857">
      <formula>AND(NOT(ISBLANK(Z10)),AND(Z10&lt;=Z9+Z9/10),(Z10&gt;Z9))</formula>
    </cfRule>
    <cfRule type="expression" dxfId="8585" priority="1858">
      <formula>AND(NOT(ISBLANK(Z10)),(Z10&lt;=Z9))</formula>
    </cfRule>
  </conditionalFormatting>
  <conditionalFormatting sqref="Z10">
    <cfRule type="expression" dxfId="8584" priority="1853">
      <formula>AND(NOT(ISBLANK(Z10)),(Z10&gt;Z9+Z10/10))</formula>
    </cfRule>
    <cfRule type="expression" dxfId="8583" priority="1854">
      <formula>AND(NOT(ISBLANK(Z10)),AND(Z10&lt;=Z9+Z9/10),(Z10&gt;Z9))</formula>
    </cfRule>
    <cfRule type="expression" dxfId="8582" priority="1855">
      <formula>AND(NOT(ISBLANK(Z10)),(Z10&lt;=Z9))</formula>
    </cfRule>
  </conditionalFormatting>
  <conditionalFormatting sqref="Z10">
    <cfRule type="expression" dxfId="8581" priority="1850">
      <formula>AND(NOT(ISBLANK(Z10)),(Z10&gt;Z9+Z10/10))</formula>
    </cfRule>
    <cfRule type="expression" dxfId="8580" priority="1851">
      <formula>AND(NOT(ISBLANK(Z10)),AND(Z10&lt;=Z9+Z9/10),(Z10&gt;Z9))</formula>
    </cfRule>
    <cfRule type="expression" dxfId="8579" priority="1852">
      <formula>AND(NOT(ISBLANK(Z10)),(Z10&lt;=Z9))</formula>
    </cfRule>
  </conditionalFormatting>
  <conditionalFormatting sqref="Z10">
    <cfRule type="cellIs" dxfId="8578" priority="1846" operator="equal">
      <formula>"n.a."</formula>
    </cfRule>
    <cfRule type="expression" dxfId="8577" priority="1847">
      <formula>AND(NOT(ISBLANK(Z10)),(Z10=Z9+1))</formula>
    </cfRule>
    <cfRule type="expression" dxfId="8576" priority="1848">
      <formula>AND(NOT(ISBLANK(Z10)),(Z10&lt;=Z9))</formula>
    </cfRule>
    <cfRule type="expression" dxfId="8575" priority="1849">
      <formula>AND(NOT(ISBLANK(Z10)),(Z10&gt;Z9+1))</formula>
    </cfRule>
  </conditionalFormatting>
  <conditionalFormatting sqref="AB10">
    <cfRule type="expression" dxfId="8574" priority="1843">
      <formula>AND(NOT(ISBLANK(AB10)),(AB10&gt;AB9+AB10/10))</formula>
    </cfRule>
    <cfRule type="expression" dxfId="8573" priority="1844">
      <formula>AND(NOT(ISBLANK(AB10)),AND(AB10&lt;=AB9+AB9/10),(AB10&gt;AB9))</formula>
    </cfRule>
    <cfRule type="expression" dxfId="8572" priority="1845">
      <formula>AND(NOT(ISBLANK(AB10)),(AB10&lt;=AB9))</formula>
    </cfRule>
  </conditionalFormatting>
  <conditionalFormatting sqref="AB10">
    <cfRule type="expression" dxfId="8571" priority="1840">
      <formula>AND(NOT(ISBLANK(AB10)),(AB10&gt;AB9+AB10/10))</formula>
    </cfRule>
    <cfRule type="expression" dxfId="8570" priority="1841">
      <formula>AND(NOT(ISBLANK(AB10)),AND(AB10&lt;=AB9+AB9/10),(AB10&gt;AB9))</formula>
    </cfRule>
    <cfRule type="expression" dxfId="8569" priority="1842">
      <formula>AND(NOT(ISBLANK(AB10)),(AB10&lt;=AB9))</formula>
    </cfRule>
  </conditionalFormatting>
  <conditionalFormatting sqref="AB10">
    <cfRule type="expression" dxfId="8568" priority="1837">
      <formula>AND(NOT(ISBLANK(AB10)),(AB10&gt;AB9+AB10/10))</formula>
    </cfRule>
    <cfRule type="expression" dxfId="8567" priority="1838">
      <formula>AND(NOT(ISBLANK(AB10)),AND(AB10&lt;=AB9+AB9/10),(AB10&gt;AB9))</formula>
    </cfRule>
    <cfRule type="expression" dxfId="8566" priority="1839">
      <formula>AND(NOT(ISBLANK(AB10)),(AB10&lt;=AB9))</formula>
    </cfRule>
  </conditionalFormatting>
  <conditionalFormatting sqref="AB10">
    <cfRule type="expression" dxfId="8565" priority="1834">
      <formula>AND(NOT(ISBLANK(AB10)),(AB10&gt;AB9+AB10/10))</formula>
    </cfRule>
    <cfRule type="expression" dxfId="8564" priority="1835">
      <formula>AND(NOT(ISBLANK(AB10)),AND(AB10&lt;=AB9+AB9/10),(AB10&gt;AB9))</formula>
    </cfRule>
    <cfRule type="expression" dxfId="8563" priority="1836">
      <formula>AND(NOT(ISBLANK(AB10)),(AB10&lt;=AB9))</formula>
    </cfRule>
  </conditionalFormatting>
  <conditionalFormatting sqref="AB10">
    <cfRule type="expression" dxfId="8562" priority="1831">
      <formula>AND(NOT(ISBLANK(AB10)),(AB10&gt;AB9+AB10/10))</formula>
    </cfRule>
    <cfRule type="expression" dxfId="8561" priority="1832">
      <formula>AND(NOT(ISBLANK(AB10)),AND(AB10&lt;=AB9+AB9/10),(AB10&gt;AB9))</formula>
    </cfRule>
    <cfRule type="expression" dxfId="8560" priority="1833">
      <formula>AND(NOT(ISBLANK(AB10)),(AB10&lt;=AB9))</formula>
    </cfRule>
  </conditionalFormatting>
  <conditionalFormatting sqref="AB10">
    <cfRule type="cellIs" dxfId="8559" priority="1827" operator="equal">
      <formula>"n.a."</formula>
    </cfRule>
    <cfRule type="expression" dxfId="8558" priority="1828">
      <formula>AND(NOT(ISBLANK(AB10)),(AB10=AB9+1))</formula>
    </cfRule>
    <cfRule type="expression" dxfId="8557" priority="1829">
      <formula>AND(NOT(ISBLANK(AB10)),(AB10&lt;=AB9))</formula>
    </cfRule>
    <cfRule type="expression" dxfId="8556" priority="1830">
      <formula>AND(NOT(ISBLANK(AB10)),(AB10&gt;AB9+1))</formula>
    </cfRule>
  </conditionalFormatting>
  <conditionalFormatting sqref="AD10">
    <cfRule type="expression" dxfId="8555" priority="1824">
      <formula>AND(NOT(ISBLANK(AD10)),(AD10&gt;AD9+AD10/10))</formula>
    </cfRule>
    <cfRule type="expression" dxfId="8554" priority="1825">
      <formula>AND(NOT(ISBLANK(AD10)),AND(AD10&lt;=AD9+AD9/10),(AD10&gt;AD9))</formula>
    </cfRule>
    <cfRule type="expression" dxfId="8553" priority="1826">
      <formula>AND(NOT(ISBLANK(AD10)),(AD10&lt;=AD9))</formula>
    </cfRule>
  </conditionalFormatting>
  <conditionalFormatting sqref="AD10">
    <cfRule type="expression" dxfId="8552" priority="1821">
      <formula>AND(NOT(ISBLANK(AD10)),(AD10&gt;AD9+AD10/10))</formula>
    </cfRule>
    <cfRule type="expression" dxfId="8551" priority="1822">
      <formula>AND(NOT(ISBLANK(AD10)),AND(AD10&lt;=AD9+AD9/10),(AD10&gt;AD9))</formula>
    </cfRule>
    <cfRule type="expression" dxfId="8550" priority="1823">
      <formula>AND(NOT(ISBLANK(AD10)),(AD10&lt;=AD9))</formula>
    </cfRule>
  </conditionalFormatting>
  <conditionalFormatting sqref="AD10">
    <cfRule type="expression" dxfId="8549" priority="1818">
      <formula>AND(NOT(ISBLANK(AD10)),(AD10&gt;AD9+AD10/10))</formula>
    </cfRule>
    <cfRule type="expression" dxfId="8548" priority="1819">
      <formula>AND(NOT(ISBLANK(AD10)),AND(AD10&lt;=AD9+AD9/10),(AD10&gt;AD9))</formula>
    </cfRule>
    <cfRule type="expression" dxfId="8547" priority="1820">
      <formula>AND(NOT(ISBLANK(AD10)),(AD10&lt;=AD9))</formula>
    </cfRule>
  </conditionalFormatting>
  <conditionalFormatting sqref="AD10">
    <cfRule type="expression" dxfId="8546" priority="1815">
      <formula>AND(NOT(ISBLANK(AD10)),(AD10&gt;AD9+AD10/10))</formula>
    </cfRule>
    <cfRule type="expression" dxfId="8545" priority="1816">
      <formula>AND(NOT(ISBLANK(AD10)),AND(AD10&lt;=AD9+AD9/10),(AD10&gt;AD9))</formula>
    </cfRule>
    <cfRule type="expression" dxfId="8544" priority="1817">
      <formula>AND(NOT(ISBLANK(AD10)),(AD10&lt;=AD9))</formula>
    </cfRule>
  </conditionalFormatting>
  <conditionalFormatting sqref="AD10">
    <cfRule type="expression" dxfId="8543" priority="1812">
      <formula>AND(NOT(ISBLANK(AD10)),(AD10&gt;AD9+AD10/10))</formula>
    </cfRule>
    <cfRule type="expression" dxfId="8542" priority="1813">
      <formula>AND(NOT(ISBLANK(AD10)),AND(AD10&lt;=AD9+AD9/10),(AD10&gt;AD9))</formula>
    </cfRule>
    <cfRule type="expression" dxfId="8541" priority="1814">
      <formula>AND(NOT(ISBLANK(AD10)),(AD10&lt;=AD9))</formula>
    </cfRule>
  </conditionalFormatting>
  <conditionalFormatting sqref="AD10">
    <cfRule type="expression" dxfId="8540" priority="1809">
      <formula>AND(NOT(ISBLANK(AD10)),(AD10&gt;AD9+AD10/10))</formula>
    </cfRule>
    <cfRule type="expression" dxfId="8539" priority="1810">
      <formula>AND(NOT(ISBLANK(AD10)),AND(AD10&lt;=AD9+AD9/10),(AD10&gt;AD9))</formula>
    </cfRule>
    <cfRule type="expression" dxfId="8538" priority="1811">
      <formula>AND(NOT(ISBLANK(AD10)),(AD10&lt;=AD9))</formula>
    </cfRule>
  </conditionalFormatting>
  <conditionalFormatting sqref="AD10">
    <cfRule type="expression" dxfId="8537" priority="1806">
      <formula>AND(NOT(ISBLANK(AD10)),(AD10&gt;AD9+AD10/10))</formula>
    </cfRule>
    <cfRule type="expression" dxfId="8536" priority="1807">
      <formula>AND(NOT(ISBLANK(AD10)),AND(AD10&lt;=AD9+AD9/10),(AD10&gt;AD9))</formula>
    </cfRule>
    <cfRule type="expression" dxfId="8535" priority="1808">
      <formula>AND(NOT(ISBLANK(AD10)),(AD10&lt;=AD9))</formula>
    </cfRule>
  </conditionalFormatting>
  <conditionalFormatting sqref="AD10">
    <cfRule type="expression" dxfId="8534" priority="1803">
      <formula>AND(NOT(ISBLANK(AD10)),(AD10&gt;AD9+AD10/10))</formula>
    </cfRule>
    <cfRule type="expression" dxfId="8533" priority="1804">
      <formula>AND(NOT(ISBLANK(AD10)),AND(AD10&lt;=AD9+AD9/10),(AD10&gt;AD9))</formula>
    </cfRule>
    <cfRule type="expression" dxfId="8532" priority="1805">
      <formula>AND(NOT(ISBLANK(AD10)),(AD10&lt;=AD9))</formula>
    </cfRule>
  </conditionalFormatting>
  <conditionalFormatting sqref="AD10">
    <cfRule type="expression" dxfId="8531" priority="1800">
      <formula>AND(NOT(ISBLANK(AD10)),(AD10&gt;AD9+AD10/10))</formula>
    </cfRule>
    <cfRule type="expression" dxfId="8530" priority="1801">
      <formula>AND(NOT(ISBLANK(AD10)),AND(AD10&lt;=AD9+AD9/10),(AD10&gt;AD9))</formula>
    </cfRule>
    <cfRule type="expression" dxfId="8529" priority="1802">
      <formula>AND(NOT(ISBLANK(AD10)),(AD10&lt;=AD9))</formula>
    </cfRule>
  </conditionalFormatting>
  <conditionalFormatting sqref="AD10">
    <cfRule type="cellIs" dxfId="8528" priority="1796" operator="equal">
      <formula>"n.a."</formula>
    </cfRule>
    <cfRule type="expression" dxfId="8527" priority="1797">
      <formula>AND(NOT(ISBLANK(AD10)),(AD10=AD9+1))</formula>
    </cfRule>
    <cfRule type="expression" dxfId="8526" priority="1798">
      <formula>AND(NOT(ISBLANK(AD10)),(AD10&lt;=AD9))</formula>
    </cfRule>
    <cfRule type="expression" dxfId="8525" priority="1799">
      <formula>AND(NOT(ISBLANK(AD10)),(AD10&gt;AD9+1))</formula>
    </cfRule>
  </conditionalFormatting>
  <conditionalFormatting sqref="AD22">
    <cfRule type="expression" dxfId="8524" priority="1793">
      <formula>AND(NOT(ISBLANK(AD22)),(AD22&lt;AD20-AD20/10))</formula>
    </cfRule>
    <cfRule type="expression" dxfId="8523" priority="1794">
      <formula>AND(NOT(ISBLANK(AD22)),AND(AD22&gt;=AD20-AD20/10),(AD22&lt;AD20))</formula>
    </cfRule>
    <cfRule type="expression" dxfId="8522" priority="1795">
      <formula>AND(NOT(ISBLANK(AD22)),(AD22&gt;=AD20))</formula>
    </cfRule>
  </conditionalFormatting>
  <conditionalFormatting sqref="AD20">
    <cfRule type="expression" dxfId="8521" priority="1790">
      <formula>AND(NOT(ISBLANK(AD20)),(AD20&lt;AD19-AD19/10))</formula>
    </cfRule>
    <cfRule type="expression" dxfId="8520" priority="1791">
      <formula>AND(NOT(ISBLANK(AD20)),AND(AD20&gt;=AD19-AD19/10),(AD20&lt;AD19))</formula>
    </cfRule>
    <cfRule type="expression" dxfId="8519" priority="1792">
      <formula>AND(NOT(ISBLANK(AD20)),(AD20&gt;=AD19))</formula>
    </cfRule>
  </conditionalFormatting>
  <conditionalFormatting sqref="AD22">
    <cfRule type="expression" dxfId="8518" priority="1787">
      <formula>AND(NOT(ISBLANK(AD22)),(AD22&lt;AD21-AD21/10))</formula>
    </cfRule>
    <cfRule type="expression" dxfId="8517" priority="1788">
      <formula>AND(NOT(ISBLANK(AD22)),AND(AD22&gt;=AD21-AD21/10),(AD22&lt;AD21))</formula>
    </cfRule>
    <cfRule type="expression" dxfId="8516" priority="1789">
      <formula>AND(NOT(ISBLANK(AD22)),(AD22&gt;=AD21))</formula>
    </cfRule>
  </conditionalFormatting>
  <conditionalFormatting sqref="AD20">
    <cfRule type="expression" dxfId="8515" priority="1784">
      <formula>AND(NOT(ISBLANK(AD20)),(AD20&lt;AD19-AD19/10))</formula>
    </cfRule>
    <cfRule type="expression" dxfId="8514" priority="1785">
      <formula>AND(NOT(ISBLANK(AD20)),AND(AD20&gt;=AD19-AD19/10),(AD20&lt;AD19))</formula>
    </cfRule>
    <cfRule type="expression" dxfId="8513" priority="1786">
      <formula>AND(NOT(ISBLANK(AD20)),(AD20&gt;=AD19))</formula>
    </cfRule>
  </conditionalFormatting>
  <conditionalFormatting sqref="AF20">
    <cfRule type="expression" dxfId="8512" priority="1781">
      <formula>AND(NOT(ISBLANK(AF20)),(AF20&lt;AF19-AF19/10))</formula>
    </cfRule>
    <cfRule type="expression" dxfId="8511" priority="1782">
      <formula>AND(NOT(ISBLANK(AF20)),AND(AF20&gt;=AF19-AF19/10),(AF20&lt;AF19))</formula>
    </cfRule>
    <cfRule type="expression" dxfId="8510" priority="1783">
      <formula>AND(NOT(ISBLANK(AF20)),(AF20&gt;=AF19))</formula>
    </cfRule>
  </conditionalFormatting>
  <conditionalFormatting sqref="AF20">
    <cfRule type="expression" dxfId="8509" priority="1778">
      <formula>AND(NOT(ISBLANK(AF20)),(AF20&lt;AF19-AF19/10))</formula>
    </cfRule>
    <cfRule type="expression" dxfId="8508" priority="1779">
      <formula>AND(NOT(ISBLANK(AF20)),AND(AF20&gt;=AF19-AF19/10),(AF20&lt;AF19))</formula>
    </cfRule>
    <cfRule type="expression" dxfId="8507" priority="1780">
      <formula>AND(NOT(ISBLANK(AF20)),(AF20&gt;=AF19))</formula>
    </cfRule>
  </conditionalFormatting>
  <conditionalFormatting sqref="AF20">
    <cfRule type="expression" dxfId="8506" priority="1775">
      <formula>AND(NOT(ISBLANK(AF20)),(AF20&lt;AF19-AF19/10))</formula>
    </cfRule>
    <cfRule type="expression" dxfId="8505" priority="1776">
      <formula>AND(NOT(ISBLANK(AF20)),AND(AF20&gt;=AF19-AF19/10),(AF20&lt;AF19))</formula>
    </cfRule>
    <cfRule type="expression" dxfId="8504" priority="1777">
      <formula>AND(NOT(ISBLANK(AF20)),(AF20&gt;=AF19))</formula>
    </cfRule>
  </conditionalFormatting>
  <conditionalFormatting sqref="AF20">
    <cfRule type="expression" dxfId="8503" priority="1772">
      <formula>AND(NOT(ISBLANK(AF20)),(AF20&lt;AF19-AF19/10))</formula>
    </cfRule>
    <cfRule type="expression" dxfId="8502" priority="1773">
      <formula>AND(NOT(ISBLANK(AF20)),AND(AF20&gt;=AF19-AF19/10),(AF20&lt;AF19))</formula>
    </cfRule>
    <cfRule type="expression" dxfId="8501" priority="1774">
      <formula>AND(NOT(ISBLANK(AF20)),(AF20&gt;=AF19))</formula>
    </cfRule>
  </conditionalFormatting>
  <conditionalFormatting sqref="AF20">
    <cfRule type="expression" dxfId="8500" priority="1769">
      <formula>AND(NOT(ISBLANK(AF20)),(AF20&lt;AF19-AF19/10))</formula>
    </cfRule>
    <cfRule type="expression" dxfId="8499" priority="1770">
      <formula>AND(NOT(ISBLANK(AF20)),AND(AF20&gt;=AF19-AF19/10),(AF20&lt;AF19))</formula>
    </cfRule>
    <cfRule type="expression" dxfId="8498" priority="1771">
      <formula>AND(NOT(ISBLANK(AF20)),(AF20&gt;=AF19))</formula>
    </cfRule>
  </conditionalFormatting>
  <conditionalFormatting sqref="AF20">
    <cfRule type="expression" dxfId="8497" priority="1766">
      <formula>AND(NOT(ISBLANK(AF20)),(AF20&lt;AF19-AF19/10))</formula>
    </cfRule>
    <cfRule type="expression" dxfId="8496" priority="1767">
      <formula>AND(NOT(ISBLANK(AF20)),AND(AF20&gt;=AF19-AF19/10),(AF20&lt;AF19))</formula>
    </cfRule>
    <cfRule type="expression" dxfId="8495" priority="1768">
      <formula>AND(NOT(ISBLANK(AF20)),(AF20&gt;=AF19))</formula>
    </cfRule>
  </conditionalFormatting>
  <conditionalFormatting sqref="AD16">
    <cfRule type="expression" dxfId="8494" priority="1763">
      <formula>AND(NOT(ISBLANK(AD16)),(AD16&lt;AD15-AD15/10))</formula>
    </cfRule>
    <cfRule type="expression" dxfId="8493" priority="1764">
      <formula>AND(NOT(ISBLANK(AD16)),AND(AD16&gt;=AD15-AD15/10),(AD16&lt;AD15))</formula>
    </cfRule>
    <cfRule type="expression" dxfId="8492" priority="1765">
      <formula>AND(NOT(ISBLANK(AD16)),(AD16&gt;=AD15))</formula>
    </cfRule>
  </conditionalFormatting>
  <conditionalFormatting sqref="AD16">
    <cfRule type="expression" dxfId="8491" priority="1760">
      <formula>AND(NOT(ISBLANK(AD16)),(AD16&lt;AD15-AD15/10))</formula>
    </cfRule>
    <cfRule type="expression" dxfId="8490" priority="1761">
      <formula>AND(NOT(ISBLANK(AD16)),AND(AD16&gt;=AD15-AD15/10),(AD16&lt;AD15))</formula>
    </cfRule>
    <cfRule type="expression" dxfId="8489" priority="1762">
      <formula>AND(NOT(ISBLANK(AD16)),(AD16&gt;=AD15))</formula>
    </cfRule>
  </conditionalFormatting>
  <conditionalFormatting sqref="AD16">
    <cfRule type="expression" dxfId="8488" priority="1757">
      <formula>AND(NOT(ISBLANK(AD16)),(AD16&lt;AD15-AD15/10))</formula>
    </cfRule>
    <cfRule type="expression" dxfId="8487" priority="1758">
      <formula>AND(NOT(ISBLANK(AD16)),AND(AD16&gt;=AD15-AD15/10),(AD16&lt;AD15))</formula>
    </cfRule>
    <cfRule type="expression" dxfId="8486" priority="1759">
      <formula>AND(NOT(ISBLANK(AD16)),(AD16&gt;=AD15))</formula>
    </cfRule>
  </conditionalFormatting>
  <conditionalFormatting sqref="AD16">
    <cfRule type="expression" dxfId="8485" priority="1754">
      <formula>AND(NOT(ISBLANK(AD16)),(AD16&lt;AD15-AD15/10))</formula>
    </cfRule>
    <cfRule type="expression" dxfId="8484" priority="1755">
      <formula>AND(NOT(ISBLANK(AD16)),AND(AD16&gt;=AD15-AD15/10),(AD16&lt;AD15))</formula>
    </cfRule>
    <cfRule type="expression" dxfId="8483" priority="1756">
      <formula>AND(NOT(ISBLANK(AD16)),(AD16&gt;=AD15))</formula>
    </cfRule>
  </conditionalFormatting>
  <conditionalFormatting sqref="AD16">
    <cfRule type="expression" dxfId="8482" priority="1751">
      <formula>AND(NOT(ISBLANK(AD16)),(AD16&lt;AD15-AD15/10))</formula>
    </cfRule>
    <cfRule type="expression" dxfId="8481" priority="1752">
      <formula>AND(NOT(ISBLANK(AD16)),AND(AD16&gt;=AD15-AD15/10),(AD16&lt;AD15))</formula>
    </cfRule>
    <cfRule type="expression" dxfId="8480" priority="1753">
      <formula>AND(NOT(ISBLANK(AD16)),(AD16&gt;=AD15))</formula>
    </cfRule>
  </conditionalFormatting>
  <conditionalFormatting sqref="AD16">
    <cfRule type="expression" dxfId="8479" priority="1748">
      <formula>AND(NOT(ISBLANK(AD16)),(AD16&gt;AD15+AD16/10))</formula>
    </cfRule>
    <cfRule type="expression" dxfId="8478" priority="1749">
      <formula>AND(NOT(ISBLANK(AD16)),AND(AD16&lt;=AD15+AD15/10),(AD16&gt;AD15))</formula>
    </cfRule>
    <cfRule type="expression" dxfId="8477" priority="1750">
      <formula>AND(NOT(ISBLANK(AD16)),(AD16&lt;=AD15))</formula>
    </cfRule>
  </conditionalFormatting>
  <conditionalFormatting sqref="AD16">
    <cfRule type="cellIs" dxfId="8476" priority="1744" operator="equal">
      <formula>"n.a."</formula>
    </cfRule>
    <cfRule type="expression" dxfId="8475" priority="1745">
      <formula>AND(NOT(ISBLANK(AD16)),(AD16=AD15+1))</formula>
    </cfRule>
    <cfRule type="expression" dxfId="8474" priority="1746">
      <formula>AND(NOT(ISBLANK(AD16)),(AD16&lt;=AD15))</formula>
    </cfRule>
    <cfRule type="expression" dxfId="8473" priority="1747">
      <formula>AND(NOT(ISBLANK(AD16)),(AD16&gt;AD15+1))</formula>
    </cfRule>
  </conditionalFormatting>
  <conditionalFormatting sqref="AD18">
    <cfRule type="expression" dxfId="8472" priority="1741">
      <formula>AND(NOT(ISBLANK(AD18)),(AD18&lt;AD17-AD17/10))</formula>
    </cfRule>
    <cfRule type="expression" dxfId="8471" priority="1742">
      <formula>AND(NOT(ISBLANK(AD18)),AND(AD18&gt;=AD17-AD17/10),(AD18&lt;AD17))</formula>
    </cfRule>
    <cfRule type="expression" dxfId="8470" priority="1743">
      <formula>AND(NOT(ISBLANK(AD18)),(AD18&gt;=AD17))</formula>
    </cfRule>
  </conditionalFormatting>
  <conditionalFormatting sqref="AD18">
    <cfRule type="expression" dxfId="8469" priority="1738">
      <formula>AND(NOT(ISBLANK(AD18)),(AD18&lt;AD17-AD17/10))</formula>
    </cfRule>
    <cfRule type="expression" dxfId="8468" priority="1739">
      <formula>AND(NOT(ISBLANK(AD18)),AND(AD18&gt;=AD17-AD17/10),(AD18&lt;AD17))</formula>
    </cfRule>
    <cfRule type="expression" dxfId="8467" priority="1740">
      <formula>AND(NOT(ISBLANK(AD18)),(AD18&gt;=AD17))</formula>
    </cfRule>
  </conditionalFormatting>
  <conditionalFormatting sqref="AD18">
    <cfRule type="expression" dxfId="8466" priority="1735">
      <formula>AND(NOT(ISBLANK(AD18)),(AD18&lt;AD17-AD17/10))</formula>
    </cfRule>
    <cfRule type="expression" dxfId="8465" priority="1736">
      <formula>AND(NOT(ISBLANK(AD18)),AND(AD18&gt;=AD17-AD17/10),(AD18&lt;AD17))</formula>
    </cfRule>
    <cfRule type="expression" dxfId="8464" priority="1737">
      <formula>AND(NOT(ISBLANK(AD18)),(AD18&gt;=AD17))</formula>
    </cfRule>
  </conditionalFormatting>
  <conditionalFormatting sqref="AD18">
    <cfRule type="expression" dxfId="8463" priority="1732">
      <formula>AND(NOT(ISBLANK(AD18)),(AD18&lt;AD17-AD17/10))</formula>
    </cfRule>
    <cfRule type="expression" dxfId="8462" priority="1733">
      <formula>AND(NOT(ISBLANK(AD18)),AND(AD18&gt;=AD17-AD17/10),(AD18&lt;AD17))</formula>
    </cfRule>
    <cfRule type="expression" dxfId="8461" priority="1734">
      <formula>AND(NOT(ISBLANK(AD18)),(AD18&gt;=AD17))</formula>
    </cfRule>
  </conditionalFormatting>
  <conditionalFormatting sqref="AD18">
    <cfRule type="expression" dxfId="8460" priority="1729">
      <formula>AND(NOT(ISBLANK(AD18)),(AD18&lt;AD17-AD17/10))</formula>
    </cfRule>
    <cfRule type="expression" dxfId="8459" priority="1730">
      <formula>AND(NOT(ISBLANK(AD18)),AND(AD18&gt;=AD17-AD17/10),(AD18&lt;AD17))</formula>
    </cfRule>
    <cfRule type="expression" dxfId="8458" priority="1731">
      <formula>AND(NOT(ISBLANK(AD18)),(AD18&gt;=AD17))</formula>
    </cfRule>
  </conditionalFormatting>
  <conditionalFormatting sqref="AD18">
    <cfRule type="expression" dxfId="8457" priority="1726">
      <formula>AND(NOT(ISBLANK(AD18)),(AD18&lt;AD17-AD17/10))</formula>
    </cfRule>
    <cfRule type="expression" dxfId="8456" priority="1727">
      <formula>AND(NOT(ISBLANK(AD18)),AND(AD18&gt;=AD17-AD17/10),(AD18&lt;AD17))</formula>
    </cfRule>
    <cfRule type="expression" dxfId="8455" priority="1728">
      <formula>AND(NOT(ISBLANK(AD18)),(AD18&gt;=AD17))</formula>
    </cfRule>
  </conditionalFormatting>
  <conditionalFormatting sqref="AD18">
    <cfRule type="expression" dxfId="8454" priority="1723">
      <formula>AND(NOT(ISBLANK(AD18)),(AD18&gt;AD17+AD18/10))</formula>
    </cfRule>
    <cfRule type="expression" dxfId="8453" priority="1724">
      <formula>AND(NOT(ISBLANK(AD18)),AND(AD18&lt;=AD17+AD17/10),(AD18&gt;AD17))</formula>
    </cfRule>
    <cfRule type="expression" dxfId="8452" priority="1725">
      <formula>AND(NOT(ISBLANK(AD18)),(AD18&lt;=AD17))</formula>
    </cfRule>
  </conditionalFormatting>
  <conditionalFormatting sqref="AD18">
    <cfRule type="cellIs" dxfId="8451" priority="1719" operator="equal">
      <formula>"n.a."</formula>
    </cfRule>
    <cfRule type="expression" dxfId="8450" priority="1720">
      <formula>AND(NOT(ISBLANK(AD18)),(AD18=AD17+1))</formula>
    </cfRule>
    <cfRule type="expression" dxfId="8449" priority="1721">
      <formula>AND(NOT(ISBLANK(AD18)),(AD18&lt;=AD17))</formula>
    </cfRule>
    <cfRule type="expression" dxfId="8448" priority="1722">
      <formula>AND(NOT(ISBLANK(AD18)),(AD18&gt;AD17+1))</formula>
    </cfRule>
  </conditionalFormatting>
  <conditionalFormatting sqref="H16">
    <cfRule type="expression" dxfId="8447" priority="1716">
      <formula>AND(NOT(ISBLANK(H16)),(H16&lt;H15-H15/10))</formula>
    </cfRule>
    <cfRule type="expression" dxfId="8446" priority="1717">
      <formula>AND(NOT(ISBLANK(H16)),AND(H16&gt;=H15-H15/10),(H16&lt;H15))</formula>
    </cfRule>
    <cfRule type="expression" dxfId="8445" priority="1718">
      <formula>AND(NOT(ISBLANK(H16)),(H16&gt;=H15))</formula>
    </cfRule>
  </conditionalFormatting>
  <conditionalFormatting sqref="H16">
    <cfRule type="expression" dxfId="8444" priority="1713">
      <formula>AND(NOT(ISBLANK(H16)),(H16&lt;H15-H15/10))</formula>
    </cfRule>
    <cfRule type="expression" dxfId="8443" priority="1714">
      <formula>AND(NOT(ISBLANK(H16)),AND(H16&gt;=H15-H15/10),(H16&lt;H15))</formula>
    </cfRule>
    <cfRule type="expression" dxfId="8442" priority="1715">
      <formula>AND(NOT(ISBLANK(H16)),(H16&gt;=H15))</formula>
    </cfRule>
  </conditionalFormatting>
  <conditionalFormatting sqref="H16">
    <cfRule type="expression" dxfId="8441" priority="1710">
      <formula>AND(NOT(ISBLANK(H16)),(H16&lt;H15-H15/10))</formula>
    </cfRule>
    <cfRule type="expression" dxfId="8440" priority="1711">
      <formula>AND(NOT(ISBLANK(H16)),AND(H16&gt;=H15-H15/10),(H16&lt;H15))</formula>
    </cfRule>
    <cfRule type="expression" dxfId="8439" priority="1712">
      <formula>AND(NOT(ISBLANK(H16)),(H16&gt;=H15))</formula>
    </cfRule>
  </conditionalFormatting>
  <conditionalFormatting sqref="H16">
    <cfRule type="expression" dxfId="8438" priority="1707">
      <formula>AND(NOT(ISBLANK(H16)),(H16&lt;H15-H15/10))</formula>
    </cfRule>
    <cfRule type="expression" dxfId="8437" priority="1708">
      <formula>AND(NOT(ISBLANK(H16)),AND(H16&gt;=H15-H15/10),(H16&lt;H15))</formula>
    </cfRule>
    <cfRule type="expression" dxfId="8436" priority="1709">
      <formula>AND(NOT(ISBLANK(H16)),(H16&gt;=H15))</formula>
    </cfRule>
  </conditionalFormatting>
  <conditionalFormatting sqref="H16">
    <cfRule type="expression" dxfId="8435" priority="1704">
      <formula>AND(NOT(ISBLANK(H16)),(H16&gt;H15+H16/10))</formula>
    </cfRule>
    <cfRule type="expression" dxfId="8434" priority="1705">
      <formula>AND(NOT(ISBLANK(H16)),AND(H16&lt;=H15+H15/10),(H16&gt;H15))</formula>
    </cfRule>
    <cfRule type="expression" dxfId="8433" priority="1706">
      <formula>AND(NOT(ISBLANK(H16)),(H16&lt;=H15))</formula>
    </cfRule>
  </conditionalFormatting>
  <conditionalFormatting sqref="H16">
    <cfRule type="cellIs" dxfId="8432" priority="1700" operator="equal">
      <formula>"n.a."</formula>
    </cfRule>
    <cfRule type="expression" dxfId="8431" priority="1701">
      <formula>AND(NOT(ISBLANK(H16)),(H16=H15+1))</formula>
    </cfRule>
    <cfRule type="expression" dxfId="8430" priority="1702">
      <formula>AND(NOT(ISBLANK(H16)),(H16&lt;=H15))</formula>
    </cfRule>
    <cfRule type="expression" dxfId="8429" priority="1703">
      <formula>AND(NOT(ISBLANK(H16)),(H16&gt;H15+1))</formula>
    </cfRule>
  </conditionalFormatting>
  <conditionalFormatting sqref="H18">
    <cfRule type="expression" dxfId="8428" priority="1697">
      <formula>AND(NOT(ISBLANK(H18)),(H18&lt;H17-H17/10))</formula>
    </cfRule>
    <cfRule type="expression" dxfId="8427" priority="1698">
      <formula>AND(NOT(ISBLANK(H18)),AND(H18&gt;=H17-H17/10),(H18&lt;H17))</formula>
    </cfRule>
    <cfRule type="expression" dxfId="8426" priority="1699">
      <formula>AND(NOT(ISBLANK(H18)),(H18&gt;=H17))</formula>
    </cfRule>
  </conditionalFormatting>
  <conditionalFormatting sqref="H18">
    <cfRule type="expression" dxfId="8425" priority="1694">
      <formula>AND(NOT(ISBLANK(H18)),(H18&lt;H17-H17/10))</formula>
    </cfRule>
    <cfRule type="expression" dxfId="8424" priority="1695">
      <formula>AND(NOT(ISBLANK(H18)),AND(H18&gt;=H17-H17/10),(H18&lt;H17))</formula>
    </cfRule>
    <cfRule type="expression" dxfId="8423" priority="1696">
      <formula>AND(NOT(ISBLANK(H18)),(H18&gt;=H17))</formula>
    </cfRule>
  </conditionalFormatting>
  <conditionalFormatting sqref="H18">
    <cfRule type="expression" dxfId="8422" priority="1691">
      <formula>AND(NOT(ISBLANK(H18)),(H18&lt;H17-H17/10))</formula>
    </cfRule>
    <cfRule type="expression" dxfId="8421" priority="1692">
      <formula>AND(NOT(ISBLANK(H18)),AND(H18&gt;=H17-H17/10),(H18&lt;H17))</formula>
    </cfRule>
    <cfRule type="expression" dxfId="8420" priority="1693">
      <formula>AND(NOT(ISBLANK(H18)),(H18&gt;=H17))</formula>
    </cfRule>
  </conditionalFormatting>
  <conditionalFormatting sqref="H18">
    <cfRule type="expression" dxfId="8419" priority="1688">
      <formula>AND(NOT(ISBLANK(H18)),(H18&lt;H17-H17/10))</formula>
    </cfRule>
    <cfRule type="expression" dxfId="8418" priority="1689">
      <formula>AND(NOT(ISBLANK(H18)),AND(H18&gt;=H17-H17/10),(H18&lt;H17))</formula>
    </cfRule>
    <cfRule type="expression" dxfId="8417" priority="1690">
      <formula>AND(NOT(ISBLANK(H18)),(H18&gt;=H17))</formula>
    </cfRule>
  </conditionalFormatting>
  <conditionalFormatting sqref="H18">
    <cfRule type="expression" dxfId="8416" priority="1685">
      <formula>AND(NOT(ISBLANK(H18)),(H18&gt;H17+H18/10))</formula>
    </cfRule>
    <cfRule type="expression" dxfId="8415" priority="1686">
      <formula>AND(NOT(ISBLANK(H18)),AND(H18&lt;=H17+H17/10),(H18&gt;H17))</formula>
    </cfRule>
    <cfRule type="expression" dxfId="8414" priority="1687">
      <formula>AND(NOT(ISBLANK(H18)),(H18&lt;=H17))</formula>
    </cfRule>
  </conditionalFormatting>
  <conditionalFormatting sqref="H18">
    <cfRule type="cellIs" dxfId="8413" priority="1681" operator="equal">
      <formula>"n.a."</formula>
    </cfRule>
    <cfRule type="expression" dxfId="8412" priority="1682">
      <formula>AND(NOT(ISBLANK(H18)),(H18=H17+1))</formula>
    </cfRule>
    <cfRule type="expression" dxfId="8411" priority="1683">
      <formula>AND(NOT(ISBLANK(H18)),(H18&lt;=H17))</formula>
    </cfRule>
    <cfRule type="expression" dxfId="8410" priority="1684">
      <formula>AND(NOT(ISBLANK(H18)),(H18&gt;H17+1))</formula>
    </cfRule>
  </conditionalFormatting>
  <conditionalFormatting sqref="J8">
    <cfRule type="expression" dxfId="8409" priority="1678">
      <formula>AND(NOT(ISBLANK(J8)),(J8=J7+1))</formula>
    </cfRule>
    <cfRule type="expression" dxfId="8408" priority="1679">
      <formula>AND(NOT(ISBLANK(J8)),(J8&lt;=J7))</formula>
    </cfRule>
    <cfRule type="expression" dxfId="8407" priority="1680">
      <formula>AND(NOT(ISBLANK(J8)),(J8&gt;J7+1))</formula>
    </cfRule>
  </conditionalFormatting>
  <conditionalFormatting sqref="L8">
    <cfRule type="expression" dxfId="8406" priority="1675">
      <formula>AND(NOT(ISBLANK(L8)),(L8=L7+1))</formula>
    </cfRule>
    <cfRule type="expression" dxfId="8405" priority="1676">
      <formula>AND(NOT(ISBLANK(L8)),(L8&lt;=L7))</formula>
    </cfRule>
    <cfRule type="expression" dxfId="8404" priority="1677">
      <formula>AND(NOT(ISBLANK(L8)),(L8&gt;L7+1))</formula>
    </cfRule>
  </conditionalFormatting>
  <conditionalFormatting sqref="N8">
    <cfRule type="expression" dxfId="8403" priority="1672">
      <formula>AND(NOT(ISBLANK(N8)),(N8=N7+1))</formula>
    </cfRule>
    <cfRule type="expression" dxfId="8402" priority="1673">
      <formula>AND(NOT(ISBLANK(N8)),(N8&lt;=N7))</formula>
    </cfRule>
    <cfRule type="expression" dxfId="8401" priority="1674">
      <formula>AND(NOT(ISBLANK(N8)),(N8&gt;N7+1))</formula>
    </cfRule>
  </conditionalFormatting>
  <conditionalFormatting sqref="P8">
    <cfRule type="expression" dxfId="8400" priority="1669">
      <formula>AND(NOT(ISBLANK(P8)),(P8=P7+1))</formula>
    </cfRule>
    <cfRule type="expression" dxfId="8399" priority="1670">
      <formula>AND(NOT(ISBLANK(P8)),(P8&lt;=P7))</formula>
    </cfRule>
    <cfRule type="expression" dxfId="8398" priority="1671">
      <formula>AND(NOT(ISBLANK(P8)),(P8&gt;P7+1))</formula>
    </cfRule>
  </conditionalFormatting>
  <conditionalFormatting sqref="AD8">
    <cfRule type="expression" dxfId="8397" priority="1666">
      <formula>AND(NOT(ISBLANK(AD8)),(AD8=AD7+1))</formula>
    </cfRule>
    <cfRule type="expression" dxfId="8396" priority="1667">
      <formula>AND(NOT(ISBLANK(AD8)),(AD8&lt;=AD7))</formula>
    </cfRule>
    <cfRule type="expression" dxfId="8395" priority="1668">
      <formula>AND(NOT(ISBLANK(AD8)),(AD8&gt;AD7+1))</formula>
    </cfRule>
  </conditionalFormatting>
  <conditionalFormatting sqref="R8">
    <cfRule type="expression" dxfId="8394" priority="1663">
      <formula>AND(NOT(ISBLANK(R8)),(R8=R7+1))</formula>
    </cfRule>
    <cfRule type="expression" dxfId="8393" priority="1664">
      <formula>AND(NOT(ISBLANK(R8)),(R8&lt;=R7))</formula>
    </cfRule>
    <cfRule type="expression" dxfId="8392" priority="1665">
      <formula>AND(NOT(ISBLANK(R8)),(R8&gt;R7+1))</formula>
    </cfRule>
  </conditionalFormatting>
  <conditionalFormatting sqref="T8">
    <cfRule type="expression" dxfId="8391" priority="1660">
      <formula>AND(NOT(ISBLANK(T8)),(T8=T7+1))</formula>
    </cfRule>
    <cfRule type="expression" dxfId="8390" priority="1661">
      <formula>AND(NOT(ISBLANK(T8)),(T8&lt;=T7))</formula>
    </cfRule>
    <cfRule type="expression" dxfId="8389" priority="1662">
      <formula>AND(NOT(ISBLANK(T8)),(T8&gt;T7+1))</formula>
    </cfRule>
  </conditionalFormatting>
  <conditionalFormatting sqref="V8">
    <cfRule type="expression" dxfId="8388" priority="1657">
      <formula>AND(NOT(ISBLANK(V8)),(V8=V7+1))</formula>
    </cfRule>
    <cfRule type="expression" dxfId="8387" priority="1658">
      <formula>AND(NOT(ISBLANK(V8)),(V8&lt;=V7))</formula>
    </cfRule>
    <cfRule type="expression" dxfId="8386" priority="1659">
      <formula>AND(NOT(ISBLANK(V8)),(V8&gt;V7+1))</formula>
    </cfRule>
  </conditionalFormatting>
  <conditionalFormatting sqref="X8">
    <cfRule type="expression" dxfId="8385" priority="1654">
      <formula>AND(NOT(ISBLANK(X8)),(X8=X7+1))</formula>
    </cfRule>
    <cfRule type="expression" dxfId="8384" priority="1655">
      <formula>AND(NOT(ISBLANK(X8)),(X8&lt;=X7))</formula>
    </cfRule>
    <cfRule type="expression" dxfId="8383" priority="1656">
      <formula>AND(NOT(ISBLANK(X8)),(X8&gt;X7+1))</formula>
    </cfRule>
  </conditionalFormatting>
  <conditionalFormatting sqref="Z8">
    <cfRule type="expression" dxfId="8382" priority="1651">
      <formula>AND(NOT(ISBLANK(Z8)),(Z8=Z7+1))</formula>
    </cfRule>
    <cfRule type="expression" dxfId="8381" priority="1652">
      <formula>AND(NOT(ISBLANK(Z8)),(Z8&lt;=Z7))</formula>
    </cfRule>
    <cfRule type="expression" dxfId="8380" priority="1653">
      <formula>AND(NOT(ISBLANK(Z8)),(Z8&gt;Z7+1))</formula>
    </cfRule>
  </conditionalFormatting>
  <conditionalFormatting sqref="AB8">
    <cfRule type="expression" dxfId="8379" priority="1648">
      <formula>AND(NOT(ISBLANK(AB8)),(AB8=AB7+1))</formula>
    </cfRule>
    <cfRule type="expression" dxfId="8378" priority="1649">
      <formula>AND(NOT(ISBLANK(AB8)),(AB8&lt;=AB7))</formula>
    </cfRule>
    <cfRule type="expression" dxfId="8377" priority="1650">
      <formula>AND(NOT(ISBLANK(AB8)),(AB8&gt;AB7+1))</formula>
    </cfRule>
  </conditionalFormatting>
  <conditionalFormatting sqref="J10">
    <cfRule type="expression" dxfId="8376" priority="1645">
      <formula>AND(NOT(ISBLANK(J10)),(J10&gt;J9+J10/10))</formula>
    </cfRule>
    <cfRule type="expression" dxfId="8375" priority="1646">
      <formula>AND(NOT(ISBLANK(J10)),AND(J10&lt;=J9+J9/10),(J10&gt;J9))</formula>
    </cfRule>
    <cfRule type="expression" dxfId="8374" priority="1647">
      <formula>AND(NOT(ISBLANK(J10)),(J10&lt;=J9))</formula>
    </cfRule>
  </conditionalFormatting>
  <conditionalFormatting sqref="L10">
    <cfRule type="expression" dxfId="8373" priority="1642">
      <formula>AND(NOT(ISBLANK(L10)),(L10&gt;L9+L10/10))</formula>
    </cfRule>
    <cfRule type="expression" dxfId="8372" priority="1643">
      <formula>AND(NOT(ISBLANK(L10)),AND(L10&lt;=L9+L9/10),(L10&gt;L9))</formula>
    </cfRule>
    <cfRule type="expression" dxfId="8371" priority="1644">
      <formula>AND(NOT(ISBLANK(L10)),(L10&lt;=L9))</formula>
    </cfRule>
  </conditionalFormatting>
  <conditionalFormatting sqref="N10">
    <cfRule type="expression" dxfId="8370" priority="1639">
      <formula>AND(NOT(ISBLANK(N10)),(N10&gt;N9+N10/10))</formula>
    </cfRule>
    <cfRule type="expression" dxfId="8369" priority="1640">
      <formula>AND(NOT(ISBLANK(N10)),AND(N10&lt;=N9+N9/10),(N10&gt;N9))</formula>
    </cfRule>
    <cfRule type="expression" dxfId="8368" priority="1641">
      <formula>AND(NOT(ISBLANK(N10)),(N10&lt;=N9))</formula>
    </cfRule>
  </conditionalFormatting>
  <conditionalFormatting sqref="P10">
    <cfRule type="expression" dxfId="8367" priority="1636">
      <formula>AND(NOT(ISBLANK(P10)),(P10&gt;P9+P10/10))</formula>
    </cfRule>
    <cfRule type="expression" dxfId="8366" priority="1637">
      <formula>AND(NOT(ISBLANK(P10)),AND(P10&lt;=P9+P9/10),(P10&gt;P9))</formula>
    </cfRule>
    <cfRule type="expression" dxfId="8365" priority="1638">
      <formula>AND(NOT(ISBLANK(P10)),(P10&lt;=P9))</formula>
    </cfRule>
  </conditionalFormatting>
  <conditionalFormatting sqref="R10">
    <cfRule type="expression" dxfId="8364" priority="1633">
      <formula>AND(NOT(ISBLANK(R10)),(R10&gt;R9+R10/10))</formula>
    </cfRule>
    <cfRule type="expression" dxfId="8363" priority="1634">
      <formula>AND(NOT(ISBLANK(R10)),AND(R10&lt;=R9+R9/10),(R10&gt;R9))</formula>
    </cfRule>
    <cfRule type="expression" dxfId="8362" priority="1635">
      <formula>AND(NOT(ISBLANK(R10)),(R10&lt;=R9))</formula>
    </cfRule>
  </conditionalFormatting>
  <conditionalFormatting sqref="T10">
    <cfRule type="expression" dxfId="8361" priority="1630">
      <formula>AND(NOT(ISBLANK(T10)),(T10&gt;T9+T10/10))</formula>
    </cfRule>
    <cfRule type="expression" dxfId="8360" priority="1631">
      <formula>AND(NOT(ISBLANK(T10)),AND(T10&lt;=T9+T9/10),(T10&gt;T9))</formula>
    </cfRule>
    <cfRule type="expression" dxfId="8359" priority="1632">
      <formula>AND(NOT(ISBLANK(T10)),(T10&lt;=T9))</formula>
    </cfRule>
  </conditionalFormatting>
  <conditionalFormatting sqref="V10">
    <cfRule type="expression" dxfId="8358" priority="1627">
      <formula>AND(NOT(ISBLANK(V10)),(V10&gt;V9+V10/10))</formula>
    </cfRule>
    <cfRule type="expression" dxfId="8357" priority="1628">
      <formula>AND(NOT(ISBLANK(V10)),AND(V10&lt;=V9+V9/10),(V10&gt;V9))</formula>
    </cfRule>
    <cfRule type="expression" dxfId="8356" priority="1629">
      <formula>AND(NOT(ISBLANK(V10)),(V10&lt;=V9))</formula>
    </cfRule>
  </conditionalFormatting>
  <conditionalFormatting sqref="X10">
    <cfRule type="expression" dxfId="8355" priority="1624">
      <formula>AND(NOT(ISBLANK(X10)),(X10&gt;X9+X10/10))</formula>
    </cfRule>
    <cfRule type="expression" dxfId="8354" priority="1625">
      <formula>AND(NOT(ISBLANK(X10)),AND(X10&lt;=X9+X9/10),(X10&gt;X9))</formula>
    </cfRule>
    <cfRule type="expression" dxfId="8353" priority="1626">
      <formula>AND(NOT(ISBLANK(X10)),(X10&lt;=X9))</formula>
    </cfRule>
  </conditionalFormatting>
  <conditionalFormatting sqref="Z10">
    <cfRule type="expression" dxfId="8352" priority="1621">
      <formula>AND(NOT(ISBLANK(Z10)),(Z10&gt;Z9+Z10/10))</formula>
    </cfRule>
    <cfRule type="expression" dxfId="8351" priority="1622">
      <formula>AND(NOT(ISBLANK(Z10)),AND(Z10&lt;=Z9+Z9/10),(Z10&gt;Z9))</formula>
    </cfRule>
    <cfRule type="expression" dxfId="8350" priority="1623">
      <formula>AND(NOT(ISBLANK(Z10)),(Z10&lt;=Z9))</formula>
    </cfRule>
  </conditionalFormatting>
  <conditionalFormatting sqref="AB10">
    <cfRule type="expression" dxfId="8349" priority="1618">
      <formula>AND(NOT(ISBLANK(AB10)),(AB10&gt;AB9+AB10/10))</formula>
    </cfRule>
    <cfRule type="expression" dxfId="8348" priority="1619">
      <formula>AND(NOT(ISBLANK(AB10)),AND(AB10&lt;=AB9+AB9/10),(AB10&gt;AB9))</formula>
    </cfRule>
    <cfRule type="expression" dxfId="8347" priority="1620">
      <formula>AND(NOT(ISBLANK(AB10)),(AB10&lt;=AB9))</formula>
    </cfRule>
  </conditionalFormatting>
  <conditionalFormatting sqref="AD10">
    <cfRule type="expression" dxfId="8346" priority="1615">
      <formula>AND(NOT(ISBLANK(AD10)),(AD10&gt;AD9+AD10/10))</formula>
    </cfRule>
    <cfRule type="expression" dxfId="8345" priority="1616">
      <formula>AND(NOT(ISBLANK(AD10)),AND(AD10&lt;=AD9+AD9/10),(AD10&gt;AD9))</formula>
    </cfRule>
    <cfRule type="expression" dxfId="8344" priority="1617">
      <formula>AND(NOT(ISBLANK(AD10)),(AD10&lt;=AD9))</formula>
    </cfRule>
  </conditionalFormatting>
  <conditionalFormatting sqref="L16 N16 P16 R16 T16 V16 X16 Z16 AB16 AD16 J16">
    <cfRule type="expression" dxfId="8343" priority="1612">
      <formula>AND(NOT(ISBLANK(J16)),(J16&lt;J15-J15/10))</formula>
    </cfRule>
    <cfRule type="expression" dxfId="8342" priority="1613">
      <formula>AND(NOT(ISBLANK(J16)),AND(J16&gt;=J15-J15/10),(J16&lt;J15))</formula>
    </cfRule>
    <cfRule type="expression" dxfId="8341" priority="1614">
      <formula>AND(NOT(ISBLANK(J16)),(J16&gt;=J15))</formula>
    </cfRule>
  </conditionalFormatting>
  <conditionalFormatting sqref="V18 X18 Z18 AB18 AD18 T18 R18 P18 N18 L18 J18">
    <cfRule type="expression" dxfId="8340" priority="1609">
      <formula>AND(NOT(ISBLANK(J18)),(J18&lt;J17-J17/10))</formula>
    </cfRule>
    <cfRule type="expression" dxfId="8339" priority="1610">
      <formula>AND(NOT(ISBLANK(J18)),AND(J18&gt;=J17-J17/10),(J18&lt;J17))</formula>
    </cfRule>
    <cfRule type="expression" dxfId="8338" priority="1611">
      <formula>AND(NOT(ISBLANK(J18)),(J18&gt;=J17))</formula>
    </cfRule>
  </conditionalFormatting>
  <conditionalFormatting sqref="U18">
    <cfRule type="expression" dxfId="8337" priority="1606">
      <formula>AND(NOT(ISBLANK(U18)),(U18&lt;U17-U17/10))</formula>
    </cfRule>
    <cfRule type="expression" dxfId="8336" priority="1607">
      <formula>AND(NOT(ISBLANK(U18)),AND(U18&gt;=U17-U17/10),(U18&lt;U17))</formula>
    </cfRule>
    <cfRule type="expression" dxfId="8335" priority="1608">
      <formula>AND(NOT(ISBLANK(U18)),(U18&gt;=U17))</formula>
    </cfRule>
  </conditionalFormatting>
  <conditionalFormatting sqref="J12">
    <cfRule type="expression" dxfId="8334" priority="1603">
      <formula>AND(NOT(ISBLANK(J12)),(J12=J11+1))</formula>
    </cfRule>
    <cfRule type="expression" dxfId="8333" priority="1604">
      <formula>AND(NOT(ISBLANK(J12)),(J12&lt;=J11))</formula>
    </cfRule>
    <cfRule type="expression" dxfId="8332" priority="1605">
      <formula>AND(NOT(ISBLANK(J12)),(J12&gt;J11+1))</formula>
    </cfRule>
  </conditionalFormatting>
  <conditionalFormatting sqref="L12">
    <cfRule type="expression" dxfId="8331" priority="1600">
      <formula>AND(NOT(ISBLANK(L12)),(L12=L11+1))</formula>
    </cfRule>
    <cfRule type="expression" dxfId="8330" priority="1601">
      <formula>AND(NOT(ISBLANK(L12)),(L12&lt;=L11))</formula>
    </cfRule>
    <cfRule type="expression" dxfId="8329" priority="1602">
      <formula>AND(NOT(ISBLANK(L12)),(L12&gt;L11+1))</formula>
    </cfRule>
  </conditionalFormatting>
  <conditionalFormatting sqref="N12">
    <cfRule type="expression" dxfId="8328" priority="1597">
      <formula>AND(NOT(ISBLANK(N12)),(N12=N11+1))</formula>
    </cfRule>
    <cfRule type="expression" dxfId="8327" priority="1598">
      <formula>AND(NOT(ISBLANK(N12)),(N12&lt;=N11))</formula>
    </cfRule>
    <cfRule type="expression" dxfId="8326" priority="1599">
      <formula>AND(NOT(ISBLANK(N12)),(N12&gt;N11+1))</formula>
    </cfRule>
  </conditionalFormatting>
  <conditionalFormatting sqref="P12">
    <cfRule type="expression" dxfId="8325" priority="1594">
      <formula>AND(NOT(ISBLANK(P12)),(P12=P11+1))</formula>
    </cfRule>
    <cfRule type="expression" dxfId="8324" priority="1595">
      <formula>AND(NOT(ISBLANK(P12)),(P12&lt;=P11))</formula>
    </cfRule>
    <cfRule type="expression" dxfId="8323" priority="1596">
      <formula>AND(NOT(ISBLANK(P12)),(P12&gt;P11+1))</formula>
    </cfRule>
  </conditionalFormatting>
  <conditionalFormatting sqref="AD12">
    <cfRule type="expression" dxfId="8322" priority="1591">
      <formula>AND(NOT(ISBLANK(AD12)),(AD12=AD11+1))</formula>
    </cfRule>
    <cfRule type="expression" dxfId="8321" priority="1592">
      <formula>AND(NOT(ISBLANK(AD12)),(AD12&lt;=AD11))</formula>
    </cfRule>
    <cfRule type="expression" dxfId="8320" priority="1593">
      <formula>AND(NOT(ISBLANK(AD12)),(AD12&gt;AD11+1))</formula>
    </cfRule>
  </conditionalFormatting>
  <conditionalFormatting sqref="R12">
    <cfRule type="expression" dxfId="8319" priority="1588">
      <formula>AND(NOT(ISBLANK(R12)),(R12=R11+1))</formula>
    </cfRule>
    <cfRule type="expression" dxfId="8318" priority="1589">
      <formula>AND(NOT(ISBLANK(R12)),(R12&lt;=R11))</formula>
    </cfRule>
    <cfRule type="expression" dxfId="8317" priority="1590">
      <formula>AND(NOT(ISBLANK(R12)),(R12&gt;R11+1))</formula>
    </cfRule>
  </conditionalFormatting>
  <conditionalFormatting sqref="T12">
    <cfRule type="expression" dxfId="8316" priority="1585">
      <formula>AND(NOT(ISBLANK(T12)),(T12=T11+1))</formula>
    </cfRule>
    <cfRule type="expression" dxfId="8315" priority="1586">
      <formula>AND(NOT(ISBLANK(T12)),(T12&lt;=T11))</formula>
    </cfRule>
    <cfRule type="expression" dxfId="8314" priority="1587">
      <formula>AND(NOT(ISBLANK(T12)),(T12&gt;T11+1))</formula>
    </cfRule>
  </conditionalFormatting>
  <conditionalFormatting sqref="V12">
    <cfRule type="expression" dxfId="8313" priority="1582">
      <formula>AND(NOT(ISBLANK(V12)),(V12=V11+1))</formula>
    </cfRule>
    <cfRule type="expression" dxfId="8312" priority="1583">
      <formula>AND(NOT(ISBLANK(V12)),(V12&lt;=V11))</formula>
    </cfRule>
    <cfRule type="expression" dxfId="8311" priority="1584">
      <formula>AND(NOT(ISBLANK(V12)),(V12&gt;V11+1))</formula>
    </cfRule>
  </conditionalFormatting>
  <conditionalFormatting sqref="X12">
    <cfRule type="expression" dxfId="8310" priority="1579">
      <formula>AND(NOT(ISBLANK(X12)),(X12=X11+1))</formula>
    </cfRule>
    <cfRule type="expression" dxfId="8309" priority="1580">
      <formula>AND(NOT(ISBLANK(X12)),(X12&lt;=X11))</formula>
    </cfRule>
    <cfRule type="expression" dxfId="8308" priority="1581">
      <formula>AND(NOT(ISBLANK(X12)),(X12&gt;X11+1))</formula>
    </cfRule>
  </conditionalFormatting>
  <conditionalFormatting sqref="Z12">
    <cfRule type="expression" dxfId="8307" priority="1576">
      <formula>AND(NOT(ISBLANK(Z12)),(Z12=Z11+1))</formula>
    </cfRule>
    <cfRule type="expression" dxfId="8306" priority="1577">
      <formula>AND(NOT(ISBLANK(Z12)),(Z12&lt;=Z11))</formula>
    </cfRule>
    <cfRule type="expression" dxfId="8305" priority="1578">
      <formula>AND(NOT(ISBLANK(Z12)),(Z12&gt;Z11+1))</formula>
    </cfRule>
  </conditionalFormatting>
  <conditionalFormatting sqref="AB12">
    <cfRule type="expression" dxfId="8304" priority="1573">
      <formula>AND(NOT(ISBLANK(AB12)),(AB12=AB11+1))</formula>
    </cfRule>
    <cfRule type="expression" dxfId="8303" priority="1574">
      <formula>AND(NOT(ISBLANK(AB12)),(AB12&lt;=AB11))</formula>
    </cfRule>
    <cfRule type="expression" dxfId="8302" priority="1575">
      <formula>AND(NOT(ISBLANK(AB12)),(AB12&gt;AB11+1))</formula>
    </cfRule>
  </conditionalFormatting>
  <conditionalFormatting sqref="AD22 AB22 X22 V22 T22 R22 P22 N22 L22 Z22">
    <cfRule type="expression" dxfId="8301" priority="1570">
      <formula>AND(NOT(ISBLANK(L22)),(L22&lt;L20-L20/10))</formula>
    </cfRule>
    <cfRule type="expression" dxfId="8300" priority="1571">
      <formula>AND(NOT(ISBLANK(L22)),AND(L22&gt;=L20-L20/10),(L22&lt;L20))</formula>
    </cfRule>
    <cfRule type="expression" dxfId="8299" priority="1572">
      <formula>AND(NOT(ISBLANK(L22)),(L22&gt;=L20))</formula>
    </cfRule>
  </conditionalFormatting>
  <conditionalFormatting sqref="J22">
    <cfRule type="expression" dxfId="8298" priority="1567">
      <formula>AND(NOT(ISBLANK(J22)),(J22&lt;J20-J20/10))</formula>
    </cfRule>
    <cfRule type="expression" dxfId="8297" priority="1568">
      <formula>AND(NOT(ISBLANK(J22)),AND(J22&gt;=J20-J20/10),(J22&lt;J20))</formula>
    </cfRule>
    <cfRule type="expression" dxfId="8296" priority="1569">
      <formula>AND(NOT(ISBLANK(J22)),(J22&gt;=J20))</formula>
    </cfRule>
  </conditionalFormatting>
  <conditionalFormatting sqref="L22 N22 P22 R22 T22 V22 X22 AB22 AD22 Z22 J22">
    <cfRule type="expression" dxfId="8295" priority="1564">
      <formula>AND(NOT(ISBLANK(J22)),(J22&lt;J21-J21/10))</formula>
    </cfRule>
    <cfRule type="expression" dxfId="8294" priority="1565">
      <formula>AND(NOT(ISBLANK(J22)),AND(J22&gt;=J21-J21/10),(J22&lt;J21))</formula>
    </cfRule>
    <cfRule type="expression" dxfId="8293" priority="1566">
      <formula>AND(NOT(ISBLANK(J22)),(J22&gt;=J21))</formula>
    </cfRule>
  </conditionalFormatting>
  <conditionalFormatting sqref="U22">
    <cfRule type="expression" dxfId="8292" priority="1561">
      <formula>AND(NOT(ISBLANK(U22)),(U22&lt;U21-U21/10))</formula>
    </cfRule>
    <cfRule type="expression" dxfId="8291" priority="1562">
      <formula>AND(NOT(ISBLANK(U22)),AND(U22&gt;=U21-U21/10),(U22&lt;U21))</formula>
    </cfRule>
    <cfRule type="expression" dxfId="8290" priority="1563">
      <formula>AND(NOT(ISBLANK(U22)),(U22&gt;=U21))</formula>
    </cfRule>
  </conditionalFormatting>
  <conditionalFormatting sqref="X42 V42 T42 R42 P42 N42 L42 J42 AD42 Z42 AB42">
    <cfRule type="expression" dxfId="8289" priority="1558">
      <formula>AND(NOT(ISBLANK(J42)),(J42&lt;J41-J41/10))</formula>
    </cfRule>
    <cfRule type="expression" dxfId="8288" priority="1559">
      <formula>AND(NOT(ISBLANK(J42)),AND(J42&gt;=J41-J41/10),(J42&lt;J41))</formula>
    </cfRule>
    <cfRule type="expression" dxfId="8287" priority="1560">
      <formula>AND(NOT(ISBLANK(J42)),(J42&gt;=J41))</formula>
    </cfRule>
  </conditionalFormatting>
  <conditionalFormatting sqref="X46 V46 T46 R46 P46 N46 L46 J46 AD46 AD44 J44 L44 N44 P44 R44 T44 V44 X44 Z44 AB44 Z46 AB46">
    <cfRule type="expression" dxfId="8286" priority="1555">
      <formula>AND(NOT(ISBLANK(J44)),(J44&lt;J43-J43/10))</formula>
    </cfRule>
    <cfRule type="expression" dxfId="8285" priority="1556">
      <formula>AND(NOT(ISBLANK(J44)),AND(J44&gt;=J43-J43/10),(J44&lt;J43))</formula>
    </cfRule>
    <cfRule type="expression" dxfId="8284" priority="1557">
      <formula>AND(NOT(ISBLANK(J44)),(J44&gt;=J43))</formula>
    </cfRule>
  </conditionalFormatting>
  <conditionalFormatting sqref="J60 L60 N60 P60 R60 T60 V60 X60 Z60 AB60 AD60">
    <cfRule type="expression" dxfId="8283" priority="1552">
      <formula>AND(NOT(ISBLANK(J60)),(J60&lt;$F60-$F60/10))</formula>
    </cfRule>
    <cfRule type="expression" dxfId="8282" priority="1553">
      <formula>AND(NOT(ISBLANK(J60)),AND(J60&gt;=$F60/10),(J60&lt;$F60))</formula>
    </cfRule>
    <cfRule type="expression" dxfId="8281" priority="1554">
      <formula>AND(NOT(ISBLANK(J60)),(J60&gt;=$F60))</formula>
    </cfRule>
  </conditionalFormatting>
  <conditionalFormatting sqref="J62 L62 N62 P62 R62 T62 V62 X62 Z62 AB62 AD62">
    <cfRule type="expression" dxfId="8280" priority="1549">
      <formula>AND(NOT(ISBLANK(J62)),(J62&lt;$F62-$F62/10))</formula>
    </cfRule>
    <cfRule type="expression" dxfId="8279" priority="1550">
      <formula>AND(NOT(ISBLANK(J62)),AND(J62&gt;=$F62/10),(J62&lt;$F62))</formula>
    </cfRule>
    <cfRule type="expression" dxfId="8278" priority="1551">
      <formula>AND(NOT(ISBLANK(J62)),(J62&gt;=$F62))</formula>
    </cfRule>
  </conditionalFormatting>
  <conditionalFormatting sqref="J64 L64 N64 P64 R64 T64 V64 X64 Z64 AB64 AD64">
    <cfRule type="expression" dxfId="8277" priority="1546">
      <formula>AND(NOT(ISBLANK(J64)),(J64&lt;$F64-$F64/10))</formula>
    </cfRule>
    <cfRule type="expression" dxfId="8276" priority="1547">
      <formula>AND(NOT(ISBLANK(J64)),AND(J64&gt;=$F64/10),(J64&lt;$F64))</formula>
    </cfRule>
    <cfRule type="expression" dxfId="8275" priority="1548">
      <formula>AND(NOT(ISBLANK(J64)),(J64&gt;=$F64))</formula>
    </cfRule>
  </conditionalFormatting>
  <conditionalFormatting sqref="J67 L67 N67 P67 R67 T67 V67 X67 Z67 AB67 AD67">
    <cfRule type="expression" dxfId="8274" priority="1543">
      <formula>AND(NOT(ISBLANK(J67)),(J67&lt;$F67-$F67/10))</formula>
    </cfRule>
    <cfRule type="expression" dxfId="8273" priority="1544">
      <formula>AND(NOT(ISBLANK(J67)),AND(J67&gt;=$F67/10),(J67&lt;$F67))</formula>
    </cfRule>
    <cfRule type="expression" dxfId="8272" priority="1545">
      <formula>AND(NOT(ISBLANK(J67)),(J67&gt;=$F67))</formula>
    </cfRule>
  </conditionalFormatting>
  <conditionalFormatting sqref="L16 N16 P16 J16">
    <cfRule type="expression" dxfId="8271" priority="1540">
      <formula>AND(NOT(ISBLANK(J16)),(J16&lt;J15-J15/10))</formula>
    </cfRule>
    <cfRule type="expression" dxfId="8270" priority="1541">
      <formula>AND(NOT(ISBLANK(J16)),AND(J16&gt;=J15-J15/10),(J16&lt;J15))</formula>
    </cfRule>
    <cfRule type="expression" dxfId="8269" priority="1542">
      <formula>AND(NOT(ISBLANK(J16)),(J16&gt;=J15))</formula>
    </cfRule>
  </conditionalFormatting>
  <conditionalFormatting sqref="L18 N18 P18 J18">
    <cfRule type="expression" dxfId="8268" priority="1537">
      <formula>AND(NOT(ISBLANK(J18)),(J18&lt;J17-J17/10))</formula>
    </cfRule>
    <cfRule type="expression" dxfId="8267" priority="1538">
      <formula>AND(NOT(ISBLANK(J18)),AND(J18&gt;=J17-J17/10),(J18&lt;J17))</formula>
    </cfRule>
    <cfRule type="expression" dxfId="8266" priority="1539">
      <formula>AND(NOT(ISBLANK(J18)),(J18&gt;=J17))</formula>
    </cfRule>
  </conditionalFormatting>
  <conditionalFormatting sqref="P22 N22 L22">
    <cfRule type="expression" dxfId="8265" priority="1534">
      <formula>AND(NOT(ISBLANK(L22)),(L22&lt;L20-L20/10))</formula>
    </cfRule>
    <cfRule type="expression" dxfId="8264" priority="1535">
      <formula>AND(NOT(ISBLANK(L22)),AND(L22&gt;=L20-L20/10),(L22&lt;L20))</formula>
    </cfRule>
    <cfRule type="expression" dxfId="8263" priority="1536">
      <formula>AND(NOT(ISBLANK(L22)),(L22&gt;=L20))</formula>
    </cfRule>
  </conditionalFormatting>
  <conditionalFormatting sqref="J22">
    <cfRule type="expression" dxfId="8262" priority="1531">
      <formula>AND(NOT(ISBLANK(J22)),(J22&lt;J20-J20/10))</formula>
    </cfRule>
    <cfRule type="expression" dxfId="8261" priority="1532">
      <formula>AND(NOT(ISBLANK(J22)),AND(J22&gt;=J20-J20/10),(J22&lt;J20))</formula>
    </cfRule>
    <cfRule type="expression" dxfId="8260" priority="1533">
      <formula>AND(NOT(ISBLANK(J22)),(J22&gt;=J20))</formula>
    </cfRule>
  </conditionalFormatting>
  <conditionalFormatting sqref="P20 N20 L20 J20">
    <cfRule type="expression" dxfId="8259" priority="1528">
      <formula>AND(NOT(ISBLANK(J20)),(J20&lt;J19-J19/10))</formula>
    </cfRule>
    <cfRule type="expression" dxfId="8258" priority="1529">
      <formula>AND(NOT(ISBLANK(J20)),AND(J20&gt;=J19-J19/10),(J20&lt;J19))</formula>
    </cfRule>
    <cfRule type="expression" dxfId="8257" priority="1530">
      <formula>AND(NOT(ISBLANK(J20)),(J20&gt;=J19))</formula>
    </cfRule>
  </conditionalFormatting>
  <conditionalFormatting sqref="L22 N22 P22 J22">
    <cfRule type="expression" dxfId="8256" priority="1525">
      <formula>AND(NOT(ISBLANK(J22)),(J22&lt;J21-J21/10))</formula>
    </cfRule>
    <cfRule type="expression" dxfId="8255" priority="1526">
      <formula>AND(NOT(ISBLANK(J22)),AND(J22&gt;=J21-J21/10),(J22&lt;J21))</formula>
    </cfRule>
    <cfRule type="expression" dxfId="8254" priority="1527">
      <formula>AND(NOT(ISBLANK(J22)),(J22&gt;=J21))</formula>
    </cfRule>
  </conditionalFormatting>
  <conditionalFormatting sqref="P20 N20 L20 J20">
    <cfRule type="expression" dxfId="8253" priority="1522">
      <formula>AND(NOT(ISBLANK(J20)),(J20&lt;J19-J19/10))</formula>
    </cfRule>
    <cfRule type="expression" dxfId="8252" priority="1523">
      <formula>AND(NOT(ISBLANK(J20)),AND(J20&gt;=J19-J19/10),(J20&lt;J19))</formula>
    </cfRule>
    <cfRule type="expression" dxfId="8251" priority="1524">
      <formula>AND(NOT(ISBLANK(J20)),(J20&gt;=J19))</formula>
    </cfRule>
  </conditionalFormatting>
  <conditionalFormatting sqref="P42 N42 L42 J42">
    <cfRule type="expression" dxfId="8250" priority="1519">
      <formula>AND(NOT(ISBLANK(J42)),(J42&lt;J41-J41/10))</formula>
    </cfRule>
    <cfRule type="expression" dxfId="8249" priority="1520">
      <formula>AND(NOT(ISBLANK(J42)),AND(J42&gt;=J41-J41/10),(J42&lt;J41))</formula>
    </cfRule>
    <cfRule type="expression" dxfId="8248" priority="1521">
      <formula>AND(NOT(ISBLANK(J42)),(J42&gt;=J41))</formula>
    </cfRule>
  </conditionalFormatting>
  <conditionalFormatting sqref="P46 N46 P44 L46 J46 J44 L44 N44">
    <cfRule type="expression" dxfId="8247" priority="1516">
      <formula>AND(NOT(ISBLANK(J44)),(J44&lt;J43-J43/10))</formula>
    </cfRule>
    <cfRule type="expression" dxfId="8246" priority="1517">
      <formula>AND(NOT(ISBLANK(J44)),AND(J44&gt;=J43-J43/10),(J44&lt;J43))</formula>
    </cfRule>
    <cfRule type="expression" dxfId="8245" priority="1518">
      <formula>AND(NOT(ISBLANK(J44)),(J44&gt;=J43))</formula>
    </cfRule>
  </conditionalFormatting>
  <conditionalFormatting sqref="N42">
    <cfRule type="expression" dxfId="8244" priority="1513">
      <formula>AND(NOT(ISBLANK(N42)),(N42&lt;N41-N41/10))</formula>
    </cfRule>
    <cfRule type="expression" dxfId="8243" priority="1514">
      <formula>AND(NOT(ISBLANK(N42)),AND(N42&gt;=N41-N41/10),(N42&lt;N41))</formula>
    </cfRule>
    <cfRule type="expression" dxfId="8242" priority="1515">
      <formula>AND(NOT(ISBLANK(N42)),(N42&gt;=N41))</formula>
    </cfRule>
  </conditionalFormatting>
  <conditionalFormatting sqref="L42">
    <cfRule type="expression" dxfId="8241" priority="1510">
      <formula>AND(NOT(ISBLANK(L42)),(L42&lt;L41-L41/10))</formula>
    </cfRule>
    <cfRule type="expression" dxfId="8240" priority="1511">
      <formula>AND(NOT(ISBLANK(L42)),AND(L42&gt;=L41-L41/10),(L42&lt;L41))</formula>
    </cfRule>
    <cfRule type="expression" dxfId="8239" priority="1512">
      <formula>AND(NOT(ISBLANK(L42)),(L42&gt;=L41))</formula>
    </cfRule>
  </conditionalFormatting>
  <conditionalFormatting sqref="J42">
    <cfRule type="expression" dxfId="8238" priority="1507">
      <formula>AND(NOT(ISBLANK(J42)),(J42&lt;J41-J41/10))</formula>
    </cfRule>
    <cfRule type="expression" dxfId="8237" priority="1508">
      <formula>AND(NOT(ISBLANK(J42)),AND(J42&gt;=J41-J41/10),(J42&lt;J41))</formula>
    </cfRule>
    <cfRule type="expression" dxfId="8236" priority="1509">
      <formula>AND(NOT(ISBLANK(J42)),(J42&gt;=J41))</formula>
    </cfRule>
  </conditionalFormatting>
  <conditionalFormatting sqref="R60">
    <cfRule type="expression" dxfId="8235" priority="1504">
      <formula>AND(NOT(ISBLANK(R60)),(R60&lt;$F60-$F60/10))</formula>
    </cfRule>
    <cfRule type="expression" dxfId="8234" priority="1505">
      <formula>AND(NOT(ISBLANK(R60)),AND(R60&gt;=$F60/10),(R60&lt;$F60))</formula>
    </cfRule>
    <cfRule type="expression" dxfId="8233" priority="1506">
      <formula>AND(NOT(ISBLANK(R60)),(R60&gt;=$F60))</formula>
    </cfRule>
  </conditionalFormatting>
  <conditionalFormatting sqref="R62">
    <cfRule type="expression" dxfId="8232" priority="1501">
      <formula>AND(NOT(ISBLANK(R62)),(R62&lt;$F62-$F62/10))</formula>
    </cfRule>
    <cfRule type="expression" dxfId="8231" priority="1502">
      <formula>AND(NOT(ISBLANK(R62)),AND(R62&gt;=$F62/10),(R62&lt;$F62))</formula>
    </cfRule>
    <cfRule type="expression" dxfId="8230" priority="1503">
      <formula>AND(NOT(ISBLANK(R62)),(R62&gt;=$F62))</formula>
    </cfRule>
  </conditionalFormatting>
  <conditionalFormatting sqref="R64">
    <cfRule type="expression" dxfId="8229" priority="1498">
      <formula>AND(NOT(ISBLANK(R64)),(R64&lt;$F64-$F64/10))</formula>
    </cfRule>
    <cfRule type="expression" dxfId="8228" priority="1499">
      <formula>AND(NOT(ISBLANK(R64)),AND(R64&gt;=$F64/10),(R64&lt;$F64))</formula>
    </cfRule>
    <cfRule type="expression" dxfId="8227" priority="1500">
      <formula>AND(NOT(ISBLANK(R64)),(R64&gt;=$F64))</formula>
    </cfRule>
  </conditionalFormatting>
  <conditionalFormatting sqref="R67">
    <cfRule type="expression" dxfId="8226" priority="1495">
      <formula>AND(NOT(ISBLANK(R67)),(R67&lt;$F67-$F67/10))</formula>
    </cfRule>
    <cfRule type="expression" dxfId="8225" priority="1496">
      <formula>AND(NOT(ISBLANK(R67)),AND(R67&gt;=$F67/10),(R67&lt;$F67))</formula>
    </cfRule>
    <cfRule type="expression" dxfId="8224" priority="1497">
      <formula>AND(NOT(ISBLANK(R67)),(R67&gt;=$F67))</formula>
    </cfRule>
  </conditionalFormatting>
  <conditionalFormatting sqref="R8">
    <cfRule type="expression" dxfId="8223" priority="1492">
      <formula>AND(NOT(ISBLANK(R8)),(R8=R7+1))</formula>
    </cfRule>
    <cfRule type="expression" dxfId="8222" priority="1493">
      <formula>AND(NOT(ISBLANK(R8)),(R8&lt;=R7))</formula>
    </cfRule>
    <cfRule type="expression" dxfId="8221" priority="1494">
      <formula>AND(NOT(ISBLANK(R8)),(R8&gt;R7+1))</formula>
    </cfRule>
  </conditionalFormatting>
  <conditionalFormatting sqref="R10">
    <cfRule type="expression" dxfId="8220" priority="1489">
      <formula>AND(NOT(ISBLANK(R10)),(R10&gt;R9+R10/10))</formula>
    </cfRule>
    <cfRule type="expression" dxfId="8219" priority="1490">
      <formula>AND(NOT(ISBLANK(R10)),AND(R10&lt;=R9+R9/10),(R10&gt;R9))</formula>
    </cfRule>
    <cfRule type="expression" dxfId="8218" priority="1491">
      <formula>AND(NOT(ISBLANK(R10)),(R10&lt;=R9))</formula>
    </cfRule>
  </conditionalFormatting>
  <conditionalFormatting sqref="R12">
    <cfRule type="expression" dxfId="8217" priority="1486">
      <formula>AND(NOT(ISBLANK(R12)),(R12=R11+1))</formula>
    </cfRule>
    <cfRule type="expression" dxfId="8216" priority="1487">
      <formula>AND(NOT(ISBLANK(R12)),(R12&lt;=R11))</formula>
    </cfRule>
    <cfRule type="expression" dxfId="8215" priority="1488">
      <formula>AND(NOT(ISBLANK(R12)),(R12&gt;R11+1))</formula>
    </cfRule>
  </conditionalFormatting>
  <conditionalFormatting sqref="R42">
    <cfRule type="expression" dxfId="8214" priority="1483">
      <formula>AND(NOT(ISBLANK(R42)),(R42&lt;R41-R41/10))</formula>
    </cfRule>
    <cfRule type="expression" dxfId="8213" priority="1484">
      <formula>AND(NOT(ISBLANK(R42)),AND(R42&gt;=R41-R41/10),(R42&lt;R41))</formula>
    </cfRule>
    <cfRule type="expression" dxfId="8212" priority="1485">
      <formula>AND(NOT(ISBLANK(R42)),(R42&gt;=R41))</formula>
    </cfRule>
  </conditionalFormatting>
  <conditionalFormatting sqref="R46 R44">
    <cfRule type="expression" dxfId="8211" priority="1480">
      <formula>AND(NOT(ISBLANK(R44)),(R44&lt;R43-R43/10))</formula>
    </cfRule>
    <cfRule type="expression" dxfId="8210" priority="1481">
      <formula>AND(NOT(ISBLANK(R44)),AND(R44&gt;=R43-R43/10),(R44&lt;R43))</formula>
    </cfRule>
    <cfRule type="expression" dxfId="8209" priority="1482">
      <formula>AND(NOT(ISBLANK(R44)),(R44&gt;=R43))</formula>
    </cfRule>
  </conditionalFormatting>
  <conditionalFormatting sqref="J12">
    <cfRule type="expression" dxfId="8208" priority="1477">
      <formula>AND(NOT(ISBLANK(J12)),(J12=J11+1))</formula>
    </cfRule>
    <cfRule type="expression" dxfId="8207" priority="1478">
      <formula>AND(NOT(ISBLANK(J12)),(J12&lt;=J11))</formula>
    </cfRule>
    <cfRule type="expression" dxfId="8206" priority="1479">
      <formula>AND(NOT(ISBLANK(J12)),(J12&gt;J11+1))</formula>
    </cfRule>
  </conditionalFormatting>
  <conditionalFormatting sqref="L12">
    <cfRule type="expression" dxfId="8205" priority="1474">
      <formula>AND(NOT(ISBLANK(L12)),(L12=L11+1))</formula>
    </cfRule>
    <cfRule type="expression" dxfId="8204" priority="1475">
      <formula>AND(NOT(ISBLANK(L12)),(L12&lt;=L11))</formula>
    </cfRule>
    <cfRule type="expression" dxfId="8203" priority="1476">
      <formula>AND(NOT(ISBLANK(L12)),(L12&gt;L11+1))</formula>
    </cfRule>
  </conditionalFormatting>
  <conditionalFormatting sqref="N12">
    <cfRule type="expression" dxfId="8202" priority="1471">
      <formula>AND(NOT(ISBLANK(N12)),(N12=N11+1))</formula>
    </cfRule>
    <cfRule type="expression" dxfId="8201" priority="1472">
      <formula>AND(NOT(ISBLANK(N12)),(N12&lt;=N11))</formula>
    </cfRule>
    <cfRule type="expression" dxfId="8200" priority="1473">
      <formula>AND(NOT(ISBLANK(N12)),(N12&gt;N11+1))</formula>
    </cfRule>
  </conditionalFormatting>
  <conditionalFormatting sqref="P12">
    <cfRule type="expression" dxfId="8199" priority="1468">
      <formula>AND(NOT(ISBLANK(P12)),(P12=P11+1))</formula>
    </cfRule>
    <cfRule type="expression" dxfId="8198" priority="1469">
      <formula>AND(NOT(ISBLANK(P12)),(P12&lt;=P11))</formula>
    </cfRule>
    <cfRule type="expression" dxfId="8197" priority="1470">
      <formula>AND(NOT(ISBLANK(P12)),(P12&gt;P11+1))</formula>
    </cfRule>
  </conditionalFormatting>
  <conditionalFormatting sqref="R12">
    <cfRule type="expression" dxfId="8196" priority="1465">
      <formula>AND(NOT(ISBLANK(R12)),(R12=R11+1))</formula>
    </cfRule>
    <cfRule type="expression" dxfId="8195" priority="1466">
      <formula>AND(NOT(ISBLANK(R12)),(R12&lt;=R11))</formula>
    </cfRule>
    <cfRule type="expression" dxfId="8194" priority="1467">
      <formula>AND(NOT(ISBLANK(R12)),(R12&gt;R11+1))</formula>
    </cfRule>
  </conditionalFormatting>
  <conditionalFormatting sqref="T12">
    <cfRule type="expression" dxfId="8193" priority="1462">
      <formula>AND(NOT(ISBLANK(T12)),(T12=T11+1))</formula>
    </cfRule>
    <cfRule type="expression" dxfId="8192" priority="1463">
      <formula>AND(NOT(ISBLANK(T12)),(T12&lt;=T11))</formula>
    </cfRule>
    <cfRule type="expression" dxfId="8191" priority="1464">
      <formula>AND(NOT(ISBLANK(T12)),(T12&gt;T11+1))</formula>
    </cfRule>
  </conditionalFormatting>
  <conditionalFormatting sqref="V12">
    <cfRule type="expression" dxfId="8190" priority="1459">
      <formula>AND(NOT(ISBLANK(V12)),(V12=V11+1))</formula>
    </cfRule>
    <cfRule type="expression" dxfId="8189" priority="1460">
      <formula>AND(NOT(ISBLANK(V12)),(V12&lt;=V11))</formula>
    </cfRule>
    <cfRule type="expression" dxfId="8188" priority="1461">
      <formula>AND(NOT(ISBLANK(V12)),(V12&gt;V11+1))</formula>
    </cfRule>
  </conditionalFormatting>
  <conditionalFormatting sqref="X12">
    <cfRule type="expression" dxfId="8187" priority="1456">
      <formula>AND(NOT(ISBLANK(X12)),(X12=X11+1))</formula>
    </cfRule>
    <cfRule type="expression" dxfId="8186" priority="1457">
      <formula>AND(NOT(ISBLANK(X12)),(X12&lt;=X11))</formula>
    </cfRule>
    <cfRule type="expression" dxfId="8185" priority="1458">
      <formula>AND(NOT(ISBLANK(X12)),(X12&gt;X11+1))</formula>
    </cfRule>
  </conditionalFormatting>
  <conditionalFormatting sqref="Z12">
    <cfRule type="expression" dxfId="8184" priority="1453">
      <formula>AND(NOT(ISBLANK(Z12)),(Z12=Z11+1))</formula>
    </cfRule>
    <cfRule type="expression" dxfId="8183" priority="1454">
      <formula>AND(NOT(ISBLANK(Z12)),(Z12&lt;=Z11))</formula>
    </cfRule>
    <cfRule type="expression" dxfId="8182" priority="1455">
      <formula>AND(NOT(ISBLANK(Z12)),(Z12&gt;Z11+1))</formula>
    </cfRule>
  </conditionalFormatting>
  <conditionalFormatting sqref="AB12">
    <cfRule type="expression" dxfId="8181" priority="1450">
      <formula>AND(NOT(ISBLANK(AB12)),(AB12=AB11+1))</formula>
    </cfRule>
    <cfRule type="expression" dxfId="8180" priority="1451">
      <formula>AND(NOT(ISBLANK(AB12)),(AB12&lt;=AB11))</formula>
    </cfRule>
    <cfRule type="expression" dxfId="8179" priority="1452">
      <formula>AND(NOT(ISBLANK(AB12)),(AB12&gt;AB11+1))</formula>
    </cfRule>
  </conditionalFormatting>
  <conditionalFormatting sqref="AD12">
    <cfRule type="expression" dxfId="8178" priority="1447">
      <formula>AND(NOT(ISBLANK(AD12)),(AD12=AD11+1))</formula>
    </cfRule>
    <cfRule type="expression" dxfId="8177" priority="1448">
      <formula>AND(NOT(ISBLANK(AD12)),(AD12&lt;=AD11))</formula>
    </cfRule>
    <cfRule type="expression" dxfId="8176" priority="1449">
      <formula>AND(NOT(ISBLANK(AD12)),(AD12&gt;AD11+1))</formula>
    </cfRule>
  </conditionalFormatting>
  <conditionalFormatting sqref="J8">
    <cfRule type="expression" dxfId="8175" priority="1444">
      <formula>AND(NOT(ISBLANK(J8)),(J8=J7+1))</formula>
    </cfRule>
    <cfRule type="expression" dxfId="8174" priority="1445">
      <formula>AND(NOT(ISBLANK(J8)),(J8&lt;=J7))</formula>
    </cfRule>
    <cfRule type="expression" dxfId="8173" priority="1446">
      <formula>AND(NOT(ISBLANK(J8)),(J8&gt;J7+1))</formula>
    </cfRule>
  </conditionalFormatting>
  <conditionalFormatting sqref="L8">
    <cfRule type="expression" dxfId="8172" priority="1441">
      <formula>AND(NOT(ISBLANK(L8)),(L8=L7+1))</formula>
    </cfRule>
    <cfRule type="expression" dxfId="8171" priority="1442">
      <formula>AND(NOT(ISBLANK(L8)),(L8&lt;=L7))</formula>
    </cfRule>
    <cfRule type="expression" dxfId="8170" priority="1443">
      <formula>AND(NOT(ISBLANK(L8)),(L8&gt;L7+1))</formula>
    </cfRule>
  </conditionalFormatting>
  <conditionalFormatting sqref="N8">
    <cfRule type="expression" dxfId="8169" priority="1438">
      <formula>AND(NOT(ISBLANK(N8)),(N8=N7+1))</formula>
    </cfRule>
    <cfRule type="expression" dxfId="8168" priority="1439">
      <formula>AND(NOT(ISBLANK(N8)),(N8&lt;=N7))</formula>
    </cfRule>
    <cfRule type="expression" dxfId="8167" priority="1440">
      <formula>AND(NOT(ISBLANK(N8)),(N8&gt;N7+1))</formula>
    </cfRule>
  </conditionalFormatting>
  <conditionalFormatting sqref="P8">
    <cfRule type="expression" dxfId="8166" priority="1435">
      <formula>AND(NOT(ISBLANK(P8)),(P8=P7+1))</formula>
    </cfRule>
    <cfRule type="expression" dxfId="8165" priority="1436">
      <formula>AND(NOT(ISBLANK(P8)),(P8&lt;=P7))</formula>
    </cfRule>
    <cfRule type="expression" dxfId="8164" priority="1437">
      <formula>AND(NOT(ISBLANK(P8)),(P8&gt;P7+1))</formula>
    </cfRule>
  </conditionalFormatting>
  <conditionalFormatting sqref="R8">
    <cfRule type="expression" dxfId="8163" priority="1432">
      <formula>AND(NOT(ISBLANK(R8)),(R8=R7+1))</formula>
    </cfRule>
    <cfRule type="expression" dxfId="8162" priority="1433">
      <formula>AND(NOT(ISBLANK(R8)),(R8&lt;=R7))</formula>
    </cfRule>
    <cfRule type="expression" dxfId="8161" priority="1434">
      <formula>AND(NOT(ISBLANK(R8)),(R8&gt;R7+1))</formula>
    </cfRule>
  </conditionalFormatting>
  <conditionalFormatting sqref="T8">
    <cfRule type="expression" dxfId="8160" priority="1429">
      <formula>AND(NOT(ISBLANK(T8)),(T8=T7+1))</formula>
    </cfRule>
    <cfRule type="expression" dxfId="8159" priority="1430">
      <formula>AND(NOT(ISBLANK(T8)),(T8&lt;=T7))</formula>
    </cfRule>
    <cfRule type="expression" dxfId="8158" priority="1431">
      <formula>AND(NOT(ISBLANK(T8)),(T8&gt;T7+1))</formula>
    </cfRule>
  </conditionalFormatting>
  <conditionalFormatting sqref="V8">
    <cfRule type="expression" dxfId="8157" priority="1426">
      <formula>AND(NOT(ISBLANK(V8)),(V8=V7+1))</formula>
    </cfRule>
    <cfRule type="expression" dxfId="8156" priority="1427">
      <formula>AND(NOT(ISBLANK(V8)),(V8&lt;=V7))</formula>
    </cfRule>
    <cfRule type="expression" dxfId="8155" priority="1428">
      <formula>AND(NOT(ISBLANK(V8)),(V8&gt;V7+1))</formula>
    </cfRule>
  </conditionalFormatting>
  <conditionalFormatting sqref="X8">
    <cfRule type="expression" dxfId="8154" priority="1423">
      <formula>AND(NOT(ISBLANK(X8)),(X8=X7+1))</formula>
    </cfRule>
    <cfRule type="expression" dxfId="8153" priority="1424">
      <formula>AND(NOT(ISBLANK(X8)),(X8&lt;=X7))</formula>
    </cfRule>
    <cfRule type="expression" dxfId="8152" priority="1425">
      <formula>AND(NOT(ISBLANK(X8)),(X8&gt;X7+1))</formula>
    </cfRule>
  </conditionalFormatting>
  <conditionalFormatting sqref="Z8">
    <cfRule type="expression" dxfId="8151" priority="1420">
      <formula>AND(NOT(ISBLANK(Z8)),(Z8=Z7+1))</formula>
    </cfRule>
    <cfRule type="expression" dxfId="8150" priority="1421">
      <formula>AND(NOT(ISBLANK(Z8)),(Z8&lt;=Z7))</formula>
    </cfRule>
    <cfRule type="expression" dxfId="8149" priority="1422">
      <formula>AND(NOT(ISBLANK(Z8)),(Z8&gt;Z7+1))</formula>
    </cfRule>
  </conditionalFormatting>
  <conditionalFormatting sqref="AB8">
    <cfRule type="expression" dxfId="8148" priority="1417">
      <formula>AND(NOT(ISBLANK(AB8)),(AB8=AB7+1))</formula>
    </cfRule>
    <cfRule type="expression" dxfId="8147" priority="1418">
      <formula>AND(NOT(ISBLANK(AB8)),(AB8&lt;=AB7))</formula>
    </cfRule>
    <cfRule type="expression" dxfId="8146" priority="1419">
      <formula>AND(NOT(ISBLANK(AB8)),(AB8&gt;AB7+1))</formula>
    </cfRule>
  </conditionalFormatting>
  <conditionalFormatting sqref="AD8">
    <cfRule type="expression" dxfId="8145" priority="1414">
      <formula>AND(NOT(ISBLANK(AD8)),(AD8=AD7+1))</formula>
    </cfRule>
    <cfRule type="expression" dxfId="8144" priority="1415">
      <formula>AND(NOT(ISBLANK(AD8)),(AD8&lt;=AD7))</formula>
    </cfRule>
    <cfRule type="expression" dxfId="8143" priority="1416">
      <formula>AND(NOT(ISBLANK(AD8)),(AD8&gt;AD7+1))</formula>
    </cfRule>
  </conditionalFormatting>
  <conditionalFormatting sqref="V60">
    <cfRule type="expression" dxfId="8142" priority="1411">
      <formula>AND(NOT(ISBLANK(V60)),(V60&lt;$F60-$F60/10))</formula>
    </cfRule>
    <cfRule type="expression" dxfId="8141" priority="1412">
      <formula>AND(NOT(ISBLANK(V60)),AND(V60&gt;=$F60/10),(V60&lt;$F60))</formula>
    </cfRule>
    <cfRule type="expression" dxfId="8140" priority="1413">
      <formula>AND(NOT(ISBLANK(V60)),(V60&gt;=$F60))</formula>
    </cfRule>
  </conditionalFormatting>
  <conditionalFormatting sqref="V62">
    <cfRule type="expression" dxfId="8139" priority="1408">
      <formula>AND(NOT(ISBLANK(V62)),(V62&lt;$F62-$F62/10))</formula>
    </cfRule>
    <cfRule type="expression" dxfId="8138" priority="1409">
      <formula>AND(NOT(ISBLANK(V62)),AND(V62&gt;=$F62/10),(V62&lt;$F62))</formula>
    </cfRule>
    <cfRule type="expression" dxfId="8137" priority="1410">
      <formula>AND(NOT(ISBLANK(V62)),(V62&gt;=$F62))</formula>
    </cfRule>
  </conditionalFormatting>
  <conditionalFormatting sqref="V64">
    <cfRule type="expression" dxfId="8136" priority="1405">
      <formula>AND(NOT(ISBLANK(V64)),(V64&lt;$F64-$F64/10))</formula>
    </cfRule>
    <cfRule type="expression" dxfId="8135" priority="1406">
      <formula>AND(NOT(ISBLANK(V64)),AND(V64&gt;=$F64/10),(V64&lt;$F64))</formula>
    </cfRule>
    <cfRule type="expression" dxfId="8134" priority="1407">
      <formula>AND(NOT(ISBLANK(V64)),(V64&gt;=$F64))</formula>
    </cfRule>
  </conditionalFormatting>
  <conditionalFormatting sqref="V67">
    <cfRule type="expression" dxfId="8133" priority="1402">
      <formula>AND(NOT(ISBLANK(V67)),(V67&lt;$F67-$F67/10))</formula>
    </cfRule>
    <cfRule type="expression" dxfId="8132" priority="1403">
      <formula>AND(NOT(ISBLANK(V67)),AND(V67&gt;=$F67/10),(V67&lt;$F67))</formula>
    </cfRule>
    <cfRule type="expression" dxfId="8131" priority="1404">
      <formula>AND(NOT(ISBLANK(V67)),(V67&gt;=$F67))</formula>
    </cfRule>
  </conditionalFormatting>
  <conditionalFormatting sqref="V64">
    <cfRule type="expression" dxfId="8130" priority="1399">
      <formula>AND(NOT(ISBLANK(V64)),(V64&lt;$F64-$F64/10))</formula>
    </cfRule>
    <cfRule type="expression" dxfId="8129" priority="1400">
      <formula>AND(NOT(ISBLANK(V64)),AND(V64&gt;=$F64/10),(V64&lt;$F64))</formula>
    </cfRule>
    <cfRule type="expression" dxfId="8128" priority="1401">
      <formula>AND(NOT(ISBLANK(V64)),(V64&gt;=$F64))</formula>
    </cfRule>
  </conditionalFormatting>
  <conditionalFormatting sqref="L16 N16 P16 R16 T16 V16 J16">
    <cfRule type="expression" dxfId="8127" priority="1396">
      <formula>AND(NOT(ISBLANK(J16)),(J16&lt;J15-J15/10))</formula>
    </cfRule>
    <cfRule type="expression" dxfId="8126" priority="1397">
      <formula>AND(NOT(ISBLANK(J16)),AND(J16&gt;=J15-J15/10),(J16&lt;J15))</formula>
    </cfRule>
    <cfRule type="expression" dxfId="8125" priority="1398">
      <formula>AND(NOT(ISBLANK(J16)),(J16&gt;=J15))</formula>
    </cfRule>
  </conditionalFormatting>
  <conditionalFormatting sqref="V18 T18 R18 P18 N18 L18 J18">
    <cfRule type="expression" dxfId="8124" priority="1393">
      <formula>AND(NOT(ISBLANK(J18)),(J18&lt;J17-J17/10))</formula>
    </cfRule>
    <cfRule type="expression" dxfId="8123" priority="1394">
      <formula>AND(NOT(ISBLANK(J18)),AND(J18&gt;=J17-J17/10),(J18&lt;J17))</formula>
    </cfRule>
    <cfRule type="expression" dxfId="8122" priority="1395">
      <formula>AND(NOT(ISBLANK(J18)),(J18&gt;=J17))</formula>
    </cfRule>
  </conditionalFormatting>
  <conditionalFormatting sqref="U18">
    <cfRule type="expression" dxfId="8121" priority="1390">
      <formula>AND(NOT(ISBLANK(U18)),(U18&lt;U17-U17/10))</formula>
    </cfRule>
    <cfRule type="expression" dxfId="8120" priority="1391">
      <formula>AND(NOT(ISBLANK(U18)),AND(U18&gt;=U17-U17/10),(U18&lt;U17))</formula>
    </cfRule>
    <cfRule type="expression" dxfId="8119" priority="1392">
      <formula>AND(NOT(ISBLANK(U18)),(U18&gt;=U17))</formula>
    </cfRule>
  </conditionalFormatting>
  <conditionalFormatting sqref="V22 T22 R22 P22 L22 N22">
    <cfRule type="expression" dxfId="8118" priority="1387">
      <formula>AND(NOT(ISBLANK(L22)),(L22&lt;L20-L20/10))</formula>
    </cfRule>
    <cfRule type="expression" dxfId="8117" priority="1388">
      <formula>AND(NOT(ISBLANK(L22)),AND(L22&gt;=L20-L20/10),(L22&lt;L20))</formula>
    </cfRule>
    <cfRule type="expression" dxfId="8116" priority="1389">
      <formula>AND(NOT(ISBLANK(L22)),(L22&gt;=L20))</formula>
    </cfRule>
  </conditionalFormatting>
  <conditionalFormatting sqref="J22">
    <cfRule type="expression" dxfId="8115" priority="1384">
      <formula>AND(NOT(ISBLANK(J22)),(J22&lt;J20-J20/10))</formula>
    </cfRule>
    <cfRule type="expression" dxfId="8114" priority="1385">
      <formula>AND(NOT(ISBLANK(J22)),AND(J22&gt;=J20-J20/10),(J22&lt;J20))</formula>
    </cfRule>
    <cfRule type="expression" dxfId="8113" priority="1386">
      <formula>AND(NOT(ISBLANK(J22)),(J22&gt;=J20))</formula>
    </cfRule>
  </conditionalFormatting>
  <conditionalFormatting sqref="V20 L20 R20 P20 N20 J20">
    <cfRule type="expression" dxfId="8112" priority="1381">
      <formula>AND(NOT(ISBLANK(J20)),(J20&lt;J19-J19/10))</formula>
    </cfRule>
    <cfRule type="expression" dxfId="8111" priority="1382">
      <formula>AND(NOT(ISBLANK(J20)),AND(J20&gt;=J19-J19/10),(J20&lt;J19))</formula>
    </cfRule>
    <cfRule type="expression" dxfId="8110" priority="1383">
      <formula>AND(NOT(ISBLANK(J20)),(J20&gt;=J19))</formula>
    </cfRule>
  </conditionalFormatting>
  <conditionalFormatting sqref="L22 P22 R22 T22 V22 N22 J22">
    <cfRule type="expression" dxfId="8109" priority="1378">
      <formula>AND(NOT(ISBLANK(J22)),(J22&lt;J21-J21/10))</formula>
    </cfRule>
    <cfRule type="expression" dxfId="8108" priority="1379">
      <formula>AND(NOT(ISBLANK(J22)),AND(J22&gt;=J21-J21/10),(J22&lt;J21))</formula>
    </cfRule>
    <cfRule type="expression" dxfId="8107" priority="1380">
      <formula>AND(NOT(ISBLANK(J22)),(J22&gt;=J21))</formula>
    </cfRule>
  </conditionalFormatting>
  <conditionalFormatting sqref="U22">
    <cfRule type="expression" dxfId="8106" priority="1375">
      <formula>AND(NOT(ISBLANK(U22)),(U22&lt;U21-U21/10))</formula>
    </cfRule>
    <cfRule type="expression" dxfId="8105" priority="1376">
      <formula>AND(NOT(ISBLANK(U22)),AND(U22&gt;=U21-U21/10),(U22&lt;U21))</formula>
    </cfRule>
    <cfRule type="expression" dxfId="8104" priority="1377">
      <formula>AND(NOT(ISBLANK(U22)),(U22&gt;=U21))</formula>
    </cfRule>
  </conditionalFormatting>
  <conditionalFormatting sqref="V20 L20 R20 P20 N20 J20">
    <cfRule type="expression" dxfId="8103" priority="1372">
      <formula>AND(NOT(ISBLANK(J20)),(J20&lt;J19-J19/10))</formula>
    </cfRule>
    <cfRule type="expression" dxfId="8102" priority="1373">
      <formula>AND(NOT(ISBLANK(J20)),AND(J20&gt;=J19-J19/10),(J20&lt;J19))</formula>
    </cfRule>
    <cfRule type="expression" dxfId="8101" priority="1374">
      <formula>AND(NOT(ISBLANK(J20)),(J20&gt;=J19))</formula>
    </cfRule>
  </conditionalFormatting>
  <conditionalFormatting sqref="L16 N16 P16 J16">
    <cfRule type="expression" dxfId="8100" priority="1369">
      <formula>AND(NOT(ISBLANK(J16)),(J16&lt;J15-J15/10))</formula>
    </cfRule>
    <cfRule type="expression" dxfId="8099" priority="1370">
      <formula>AND(NOT(ISBLANK(J16)),AND(J16&gt;=J15-J15/10),(J16&lt;J15))</formula>
    </cfRule>
    <cfRule type="expression" dxfId="8098" priority="1371">
      <formula>AND(NOT(ISBLANK(J16)),(J16&gt;=J15))</formula>
    </cfRule>
  </conditionalFormatting>
  <conditionalFormatting sqref="L18 N18 P18 J18">
    <cfRule type="expression" dxfId="8097" priority="1366">
      <formula>AND(NOT(ISBLANK(J18)),(J18&lt;J17-J17/10))</formula>
    </cfRule>
    <cfRule type="expression" dxfId="8096" priority="1367">
      <formula>AND(NOT(ISBLANK(J18)),AND(J18&gt;=J17-J17/10),(J18&lt;J17))</formula>
    </cfRule>
    <cfRule type="expression" dxfId="8095" priority="1368">
      <formula>AND(NOT(ISBLANK(J18)),(J18&gt;=J17))</formula>
    </cfRule>
  </conditionalFormatting>
  <conditionalFormatting sqref="P22 L22 N22">
    <cfRule type="expression" dxfId="8094" priority="1363">
      <formula>AND(NOT(ISBLANK(L22)),(L22&lt;L20-L20/10))</formula>
    </cfRule>
    <cfRule type="expression" dxfId="8093" priority="1364">
      <formula>AND(NOT(ISBLANK(L22)),AND(L22&gt;=L20-L20/10),(L22&lt;L20))</formula>
    </cfRule>
    <cfRule type="expression" dxfId="8092" priority="1365">
      <formula>AND(NOT(ISBLANK(L22)),(L22&gt;=L20))</formula>
    </cfRule>
  </conditionalFormatting>
  <conditionalFormatting sqref="J22">
    <cfRule type="expression" dxfId="8091" priority="1360">
      <formula>AND(NOT(ISBLANK(J22)),(J22&lt;J20-J20/10))</formula>
    </cfRule>
    <cfRule type="expression" dxfId="8090" priority="1361">
      <formula>AND(NOT(ISBLANK(J22)),AND(J22&gt;=J20-J20/10),(J22&lt;J20))</formula>
    </cfRule>
    <cfRule type="expression" dxfId="8089" priority="1362">
      <formula>AND(NOT(ISBLANK(J22)),(J22&gt;=J20))</formula>
    </cfRule>
  </conditionalFormatting>
  <conditionalFormatting sqref="P20 N20 L20 J20">
    <cfRule type="expression" dxfId="8088" priority="1357">
      <formula>AND(NOT(ISBLANK(J20)),(J20&lt;J19-J19/10))</formula>
    </cfRule>
    <cfRule type="expression" dxfId="8087" priority="1358">
      <formula>AND(NOT(ISBLANK(J20)),AND(J20&gt;=J19-J19/10),(J20&lt;J19))</formula>
    </cfRule>
    <cfRule type="expression" dxfId="8086" priority="1359">
      <formula>AND(NOT(ISBLANK(J20)),(J20&gt;=J19))</formula>
    </cfRule>
  </conditionalFormatting>
  <conditionalFormatting sqref="L22 P22 N22 J22">
    <cfRule type="expression" dxfId="8085" priority="1354">
      <formula>AND(NOT(ISBLANK(J22)),(J22&lt;J21-J21/10))</formula>
    </cfRule>
    <cfRule type="expression" dxfId="8084" priority="1355">
      <formula>AND(NOT(ISBLANK(J22)),AND(J22&gt;=J21-J21/10),(J22&lt;J21))</formula>
    </cfRule>
    <cfRule type="expression" dxfId="8083" priority="1356">
      <formula>AND(NOT(ISBLANK(J22)),(J22&gt;=J21))</formula>
    </cfRule>
  </conditionalFormatting>
  <conditionalFormatting sqref="P20 N20 L20 J20">
    <cfRule type="expression" dxfId="8082" priority="1351">
      <formula>AND(NOT(ISBLANK(J20)),(J20&lt;J19-J19/10))</formula>
    </cfRule>
    <cfRule type="expression" dxfId="8081" priority="1352">
      <formula>AND(NOT(ISBLANK(J20)),AND(J20&gt;=J19-J19/10),(J20&lt;J19))</formula>
    </cfRule>
    <cfRule type="expression" dxfId="8080" priority="1353">
      <formula>AND(NOT(ISBLANK(J20)),(J20&gt;=J19))</formula>
    </cfRule>
  </conditionalFormatting>
  <conditionalFormatting sqref="T20">
    <cfRule type="expression" dxfId="8079" priority="1348">
      <formula>AND(NOT(ISBLANK(T20)),(T20&lt;T19-T19/10))</formula>
    </cfRule>
    <cfRule type="expression" dxfId="8078" priority="1349">
      <formula>AND(NOT(ISBLANK(T20)),AND(T20&gt;=T19-T19/10),(T20&lt;T19))</formula>
    </cfRule>
    <cfRule type="expression" dxfId="8077" priority="1350">
      <formula>AND(NOT(ISBLANK(T20)),(T20&gt;=T19))</formula>
    </cfRule>
  </conditionalFormatting>
  <conditionalFormatting sqref="T20">
    <cfRule type="expression" dxfId="8076" priority="1345">
      <formula>AND(NOT(ISBLANK(T20)),(T20&lt;T19-T19/10))</formula>
    </cfRule>
    <cfRule type="expression" dxfId="8075" priority="1346">
      <formula>AND(NOT(ISBLANK(T20)),AND(T20&gt;=T19-T19/10),(T20&lt;T19))</formula>
    </cfRule>
    <cfRule type="expression" dxfId="8074" priority="1347">
      <formula>AND(NOT(ISBLANK(T20)),(T20&gt;=T19))</formula>
    </cfRule>
  </conditionalFormatting>
  <conditionalFormatting sqref="J16 N16 P16">
    <cfRule type="expression" dxfId="8073" priority="1342">
      <formula>AND(NOT(ISBLANK(J16)),(J16&lt;J15-J15/10))</formula>
    </cfRule>
    <cfRule type="expression" dxfId="8072" priority="1343">
      <formula>AND(NOT(ISBLANK(J16)),AND(J16&gt;=J15-J15/10),(J16&lt;J15))</formula>
    </cfRule>
    <cfRule type="expression" dxfId="8071" priority="1344">
      <formula>AND(NOT(ISBLANK(J16)),(J16&gt;=J15))</formula>
    </cfRule>
  </conditionalFormatting>
  <conditionalFormatting sqref="J16 N16 P16">
    <cfRule type="expression" dxfId="8070" priority="1339">
      <formula>AND(NOT(ISBLANK(J16)),(J16&lt;J15-J15/10))</formula>
    </cfRule>
    <cfRule type="expression" dxfId="8069" priority="1340">
      <formula>AND(NOT(ISBLANK(J16)),AND(J16&gt;=J15-J15/10),(J16&lt;J15))</formula>
    </cfRule>
    <cfRule type="expression" dxfId="8068" priority="1341">
      <formula>AND(NOT(ISBLANK(J16)),(J16&gt;=J15))</formula>
    </cfRule>
  </conditionalFormatting>
  <conditionalFormatting sqref="J16 N16 P16">
    <cfRule type="expression" dxfId="8067" priority="1336">
      <formula>AND(NOT(ISBLANK(J16)),(J16&gt;J15+J16/10))</formula>
    </cfRule>
    <cfRule type="expression" dxfId="8066" priority="1337">
      <formula>AND(NOT(ISBLANK(J16)),AND(J16&lt;=J15+J15/10),(J16&gt;J15))</formula>
    </cfRule>
    <cfRule type="expression" dxfId="8065" priority="1338">
      <formula>AND(NOT(ISBLANK(J16)),(J16&lt;=J15))</formula>
    </cfRule>
  </conditionalFormatting>
  <conditionalFormatting sqref="J16 N16 P16">
    <cfRule type="cellIs" dxfId="8064" priority="1332" operator="equal">
      <formula>"n.a."</formula>
    </cfRule>
    <cfRule type="expression" dxfId="8063" priority="1333">
      <formula>AND(NOT(ISBLANK(J16)),(J16=J15+1))</formula>
    </cfRule>
    <cfRule type="expression" dxfId="8062" priority="1334">
      <formula>AND(NOT(ISBLANK(J16)),(J16&lt;=J15))</formula>
    </cfRule>
    <cfRule type="expression" dxfId="8061" priority="1335">
      <formula>AND(NOT(ISBLANK(J16)),(J16&gt;J15+1))</formula>
    </cfRule>
  </conditionalFormatting>
  <conditionalFormatting sqref="J18 L18 N18 P18">
    <cfRule type="expression" dxfId="8060" priority="1329">
      <formula>AND(NOT(ISBLANK(J18)),(J18&lt;J17-J17/10))</formula>
    </cfRule>
    <cfRule type="expression" dxfId="8059" priority="1330">
      <formula>AND(NOT(ISBLANK(J18)),AND(J18&gt;=J17-J17/10),(J18&lt;J17))</formula>
    </cfRule>
    <cfRule type="expression" dxfId="8058" priority="1331">
      <formula>AND(NOT(ISBLANK(J18)),(J18&gt;=J17))</formula>
    </cfRule>
  </conditionalFormatting>
  <conditionalFormatting sqref="J18 L18 N18 P18">
    <cfRule type="expression" dxfId="8057" priority="1326">
      <formula>AND(NOT(ISBLANK(J18)),(J18&lt;J17-J17/10))</formula>
    </cfRule>
    <cfRule type="expression" dxfId="8056" priority="1327">
      <formula>AND(NOT(ISBLANK(J18)),AND(J18&gt;=J17-J17/10),(J18&lt;J17))</formula>
    </cfRule>
    <cfRule type="expression" dxfId="8055" priority="1328">
      <formula>AND(NOT(ISBLANK(J18)),(J18&gt;=J17))</formula>
    </cfRule>
  </conditionalFormatting>
  <conditionalFormatting sqref="J18 L18 N18 P18">
    <cfRule type="expression" dxfId="8054" priority="1323">
      <formula>AND(NOT(ISBLANK(J18)),(J18&gt;J17+J18/10))</formula>
    </cfRule>
    <cfRule type="expression" dxfId="8053" priority="1324">
      <formula>AND(NOT(ISBLANK(J18)),AND(J18&lt;=J17+J17/10),(J18&gt;J17))</formula>
    </cfRule>
    <cfRule type="expression" dxfId="8052" priority="1325">
      <formula>AND(NOT(ISBLANK(J18)),(J18&lt;=J17))</formula>
    </cfRule>
  </conditionalFormatting>
  <conditionalFormatting sqref="J18 L18 N18 P18">
    <cfRule type="cellIs" dxfId="8051" priority="1319" operator="equal">
      <formula>"n.a."</formula>
    </cfRule>
    <cfRule type="expression" dxfId="8050" priority="1320">
      <formula>AND(NOT(ISBLANK(J18)),(J18=J17+1))</formula>
    </cfRule>
    <cfRule type="expression" dxfId="8049" priority="1321">
      <formula>AND(NOT(ISBLANK(J18)),(J18&lt;=J17))</formula>
    </cfRule>
    <cfRule type="expression" dxfId="8048" priority="1322">
      <formula>AND(NOT(ISBLANK(J18)),(J18&gt;J17+1))</formula>
    </cfRule>
  </conditionalFormatting>
  <conditionalFormatting sqref="T20">
    <cfRule type="expression" dxfId="8047" priority="1316">
      <formula>AND(NOT(ISBLANK(T20)),(T20&lt;T19-T19/10))</formula>
    </cfRule>
    <cfRule type="expression" dxfId="8046" priority="1317">
      <formula>AND(NOT(ISBLANK(T20)),AND(T20&gt;=T19-T19/10),(T20&lt;T19))</formula>
    </cfRule>
    <cfRule type="expression" dxfId="8045" priority="1318">
      <formula>AND(NOT(ISBLANK(T20)),(T20&gt;=T19))</formula>
    </cfRule>
  </conditionalFormatting>
  <conditionalFormatting sqref="T20">
    <cfRule type="expression" dxfId="8044" priority="1313">
      <formula>AND(NOT(ISBLANK(T20)),(T20&lt;T19-T19/10))</formula>
    </cfRule>
    <cfRule type="expression" dxfId="8043" priority="1314">
      <formula>AND(NOT(ISBLANK(T20)),AND(T20&gt;=T19-T19/10),(T20&lt;T19))</formula>
    </cfRule>
    <cfRule type="expression" dxfId="8042" priority="1315">
      <formula>AND(NOT(ISBLANK(T20)),(T20&gt;=T19))</formula>
    </cfRule>
  </conditionalFormatting>
  <conditionalFormatting sqref="T20">
    <cfRule type="expression" dxfId="8041" priority="1310">
      <formula>AND(NOT(ISBLANK(T20)),(T20&gt;T19+T20/10))</formula>
    </cfRule>
    <cfRule type="expression" dxfId="8040" priority="1311">
      <formula>AND(NOT(ISBLANK(T20)),AND(T20&lt;=T19+T19/10),(T20&gt;T19))</formula>
    </cfRule>
    <cfRule type="expression" dxfId="8039" priority="1312">
      <formula>AND(NOT(ISBLANK(T20)),(T20&lt;=T19))</formula>
    </cfRule>
  </conditionalFormatting>
  <conditionalFormatting sqref="T20">
    <cfRule type="cellIs" dxfId="8038" priority="1306" operator="equal">
      <formula>"n.a."</formula>
    </cfRule>
    <cfRule type="expression" dxfId="8037" priority="1307">
      <formula>AND(NOT(ISBLANK(T20)),(T20=T19+1))</formula>
    </cfRule>
    <cfRule type="expression" dxfId="8036" priority="1308">
      <formula>AND(NOT(ISBLANK(T20)),(T20&lt;=T19))</formula>
    </cfRule>
    <cfRule type="expression" dxfId="8035" priority="1309">
      <formula>AND(NOT(ISBLANK(T20)),(T20&gt;T19+1))</formula>
    </cfRule>
  </conditionalFormatting>
  <conditionalFormatting sqref="R16">
    <cfRule type="expression" dxfId="8034" priority="1303">
      <formula>AND(NOT(ISBLANK(R16)),(R16&lt;R15-R15/10))</formula>
    </cfRule>
    <cfRule type="expression" dxfId="8033" priority="1304">
      <formula>AND(NOT(ISBLANK(R16)),AND(R16&gt;=R15-R15/10),(R16&lt;R15))</formula>
    </cfRule>
    <cfRule type="expression" dxfId="8032" priority="1305">
      <formula>AND(NOT(ISBLANK(R16)),(R16&gt;=R15))</formula>
    </cfRule>
  </conditionalFormatting>
  <conditionalFormatting sqref="R16">
    <cfRule type="expression" dxfId="8031" priority="1300">
      <formula>AND(NOT(ISBLANK(R16)),(R16&lt;R15-R15/10))</formula>
    </cfRule>
    <cfRule type="expression" dxfId="8030" priority="1301">
      <formula>AND(NOT(ISBLANK(R16)),AND(R16&gt;=R15-R15/10),(R16&lt;R15))</formula>
    </cfRule>
    <cfRule type="expression" dxfId="8029" priority="1302">
      <formula>AND(NOT(ISBLANK(R16)),(R16&gt;=R15))</formula>
    </cfRule>
  </conditionalFormatting>
  <conditionalFormatting sqref="R16">
    <cfRule type="expression" dxfId="8028" priority="1297">
      <formula>AND(NOT(ISBLANK(R16)),(R16&lt;R15-R15/10))</formula>
    </cfRule>
    <cfRule type="expression" dxfId="8027" priority="1298">
      <formula>AND(NOT(ISBLANK(R16)),AND(R16&gt;=R15-R15/10),(R16&lt;R15))</formula>
    </cfRule>
    <cfRule type="expression" dxfId="8026" priority="1299">
      <formula>AND(NOT(ISBLANK(R16)),(R16&gt;=R15))</formula>
    </cfRule>
  </conditionalFormatting>
  <conditionalFormatting sqref="R16">
    <cfRule type="expression" dxfId="8025" priority="1294">
      <formula>AND(NOT(ISBLANK(R16)),(R16&gt;R15+R16/10))</formula>
    </cfRule>
    <cfRule type="expression" dxfId="8024" priority="1295">
      <formula>AND(NOT(ISBLANK(R16)),AND(R16&lt;=R15+R15/10),(R16&gt;R15))</formula>
    </cfRule>
    <cfRule type="expression" dxfId="8023" priority="1296">
      <formula>AND(NOT(ISBLANK(R16)),(R16&lt;=R15))</formula>
    </cfRule>
  </conditionalFormatting>
  <conditionalFormatting sqref="R16">
    <cfRule type="cellIs" dxfId="8022" priority="1290" operator="equal">
      <formula>"n.a."</formula>
    </cfRule>
    <cfRule type="expression" dxfId="8021" priority="1291">
      <formula>AND(NOT(ISBLANK(R16)),(R16=R15+1))</formula>
    </cfRule>
    <cfRule type="expression" dxfId="8020" priority="1292">
      <formula>AND(NOT(ISBLANK(R16)),(R16&lt;=R15))</formula>
    </cfRule>
    <cfRule type="expression" dxfId="8019" priority="1293">
      <formula>AND(NOT(ISBLANK(R16)),(R16&gt;R15+1))</formula>
    </cfRule>
  </conditionalFormatting>
  <conditionalFormatting sqref="T16">
    <cfRule type="expression" dxfId="8018" priority="1287">
      <formula>AND(NOT(ISBLANK(T16)),(T16&lt;T15-T15/10))</formula>
    </cfRule>
    <cfRule type="expression" dxfId="8017" priority="1288">
      <formula>AND(NOT(ISBLANK(T16)),AND(T16&gt;=T15-T15/10),(T16&lt;T15))</formula>
    </cfRule>
    <cfRule type="expression" dxfId="8016" priority="1289">
      <formula>AND(NOT(ISBLANK(T16)),(T16&gt;=T15))</formula>
    </cfRule>
  </conditionalFormatting>
  <conditionalFormatting sqref="T16">
    <cfRule type="expression" dxfId="8015" priority="1284">
      <formula>AND(NOT(ISBLANK(T16)),(T16&lt;T15-T15/10))</formula>
    </cfRule>
    <cfRule type="expression" dxfId="8014" priority="1285">
      <formula>AND(NOT(ISBLANK(T16)),AND(T16&gt;=T15-T15/10),(T16&lt;T15))</formula>
    </cfRule>
    <cfRule type="expression" dxfId="8013" priority="1286">
      <formula>AND(NOT(ISBLANK(T16)),(T16&gt;=T15))</formula>
    </cfRule>
  </conditionalFormatting>
  <conditionalFormatting sqref="T16">
    <cfRule type="expression" dxfId="8012" priority="1281">
      <formula>AND(NOT(ISBLANK(T16)),(T16&lt;T15-T15/10))</formula>
    </cfRule>
    <cfRule type="expression" dxfId="8011" priority="1282">
      <formula>AND(NOT(ISBLANK(T16)),AND(T16&gt;=T15-T15/10),(T16&lt;T15))</formula>
    </cfRule>
    <cfRule type="expression" dxfId="8010" priority="1283">
      <formula>AND(NOT(ISBLANK(T16)),(T16&gt;=T15))</formula>
    </cfRule>
  </conditionalFormatting>
  <conditionalFormatting sqref="T16">
    <cfRule type="expression" dxfId="8009" priority="1278">
      <formula>AND(NOT(ISBLANK(T16)),(T16&gt;T15+T16/10))</formula>
    </cfRule>
    <cfRule type="expression" dxfId="8008" priority="1279">
      <formula>AND(NOT(ISBLANK(T16)),AND(T16&lt;=T15+T15/10),(T16&gt;T15))</formula>
    </cfRule>
    <cfRule type="expression" dxfId="8007" priority="1280">
      <formula>AND(NOT(ISBLANK(T16)),(T16&lt;=T15))</formula>
    </cfRule>
  </conditionalFormatting>
  <conditionalFormatting sqref="T16">
    <cfRule type="cellIs" dxfId="8006" priority="1274" operator="equal">
      <formula>"n.a."</formula>
    </cfRule>
    <cfRule type="expression" dxfId="8005" priority="1275">
      <formula>AND(NOT(ISBLANK(T16)),(T16=T15+1))</formula>
    </cfRule>
    <cfRule type="expression" dxfId="8004" priority="1276">
      <formula>AND(NOT(ISBLANK(T16)),(T16&lt;=T15))</formula>
    </cfRule>
    <cfRule type="expression" dxfId="8003" priority="1277">
      <formula>AND(NOT(ISBLANK(T16)),(T16&gt;T15+1))</formula>
    </cfRule>
  </conditionalFormatting>
  <conditionalFormatting sqref="R18">
    <cfRule type="expression" dxfId="8002" priority="1271">
      <formula>AND(NOT(ISBLANK(R18)),(R18&lt;R17-R17/10))</formula>
    </cfRule>
    <cfRule type="expression" dxfId="8001" priority="1272">
      <formula>AND(NOT(ISBLANK(R18)),AND(R18&gt;=R17-R17/10),(R18&lt;R17))</formula>
    </cfRule>
    <cfRule type="expression" dxfId="8000" priority="1273">
      <formula>AND(NOT(ISBLANK(R18)),(R18&gt;=R17))</formula>
    </cfRule>
  </conditionalFormatting>
  <conditionalFormatting sqref="R18">
    <cfRule type="expression" dxfId="7999" priority="1268">
      <formula>AND(NOT(ISBLANK(R18)),(R18&lt;R17-R17/10))</formula>
    </cfRule>
    <cfRule type="expression" dxfId="7998" priority="1269">
      <formula>AND(NOT(ISBLANK(R18)),AND(R18&gt;=R17-R17/10),(R18&lt;R17))</formula>
    </cfRule>
    <cfRule type="expression" dxfId="7997" priority="1270">
      <formula>AND(NOT(ISBLANK(R18)),(R18&gt;=R17))</formula>
    </cfRule>
  </conditionalFormatting>
  <conditionalFormatting sqref="R18">
    <cfRule type="expression" dxfId="7996" priority="1265">
      <formula>AND(NOT(ISBLANK(R18)),(R18&lt;R17-R17/10))</formula>
    </cfRule>
    <cfRule type="expression" dxfId="7995" priority="1266">
      <formula>AND(NOT(ISBLANK(R18)),AND(R18&gt;=R17-R17/10),(R18&lt;R17))</formula>
    </cfRule>
    <cfRule type="expression" dxfId="7994" priority="1267">
      <formula>AND(NOT(ISBLANK(R18)),(R18&gt;=R17))</formula>
    </cfRule>
  </conditionalFormatting>
  <conditionalFormatting sqref="R18">
    <cfRule type="expression" dxfId="7993" priority="1262">
      <formula>AND(NOT(ISBLANK(R18)),(R18&lt;R17-R17/10))</formula>
    </cfRule>
    <cfRule type="expression" dxfId="7992" priority="1263">
      <formula>AND(NOT(ISBLANK(R18)),AND(R18&gt;=R17-R17/10),(R18&lt;R17))</formula>
    </cfRule>
    <cfRule type="expression" dxfId="7991" priority="1264">
      <formula>AND(NOT(ISBLANK(R18)),(R18&gt;=R17))</formula>
    </cfRule>
  </conditionalFormatting>
  <conditionalFormatting sqref="R18">
    <cfRule type="expression" dxfId="7990" priority="1259">
      <formula>AND(NOT(ISBLANK(R18)),(R18&gt;R17+R18/10))</formula>
    </cfRule>
    <cfRule type="expression" dxfId="7989" priority="1260">
      <formula>AND(NOT(ISBLANK(R18)),AND(R18&lt;=R17+R17/10),(R18&gt;R17))</formula>
    </cfRule>
    <cfRule type="expression" dxfId="7988" priority="1261">
      <formula>AND(NOT(ISBLANK(R18)),(R18&lt;=R17))</formula>
    </cfRule>
  </conditionalFormatting>
  <conditionalFormatting sqref="R18">
    <cfRule type="cellIs" dxfId="7987" priority="1255" operator="equal">
      <formula>"n.a."</formula>
    </cfRule>
    <cfRule type="expression" dxfId="7986" priority="1256">
      <formula>AND(NOT(ISBLANK(R18)),(R18=R17+1))</formula>
    </cfRule>
    <cfRule type="expression" dxfId="7985" priority="1257">
      <formula>AND(NOT(ISBLANK(R18)),(R18&lt;=R17))</formula>
    </cfRule>
    <cfRule type="expression" dxfId="7984" priority="1258">
      <formula>AND(NOT(ISBLANK(R18)),(R18&gt;R17+1))</formula>
    </cfRule>
  </conditionalFormatting>
  <conditionalFormatting sqref="T18">
    <cfRule type="expression" dxfId="7983" priority="1252">
      <formula>AND(NOT(ISBLANK(T18)),(T18&lt;T17-T17/10))</formula>
    </cfRule>
    <cfRule type="expression" dxfId="7982" priority="1253">
      <formula>AND(NOT(ISBLANK(T18)),AND(T18&gt;=T17-T17/10),(T18&lt;T17))</formula>
    </cfRule>
    <cfRule type="expression" dxfId="7981" priority="1254">
      <formula>AND(NOT(ISBLANK(T18)),(T18&gt;=T17))</formula>
    </cfRule>
  </conditionalFormatting>
  <conditionalFormatting sqref="T18">
    <cfRule type="expression" dxfId="7980" priority="1249">
      <formula>AND(NOT(ISBLANK(T18)),(T18&lt;T17-T17/10))</formula>
    </cfRule>
    <cfRule type="expression" dxfId="7979" priority="1250">
      <formula>AND(NOT(ISBLANK(T18)),AND(T18&gt;=T17-T17/10),(T18&lt;T17))</formula>
    </cfRule>
    <cfRule type="expression" dxfId="7978" priority="1251">
      <formula>AND(NOT(ISBLANK(T18)),(T18&gt;=T17))</formula>
    </cfRule>
  </conditionalFormatting>
  <conditionalFormatting sqref="T18">
    <cfRule type="expression" dxfId="7977" priority="1246">
      <formula>AND(NOT(ISBLANK(T18)),(T18&lt;T17-T17/10))</formula>
    </cfRule>
    <cfRule type="expression" dxfId="7976" priority="1247">
      <formula>AND(NOT(ISBLANK(T18)),AND(T18&gt;=T17-T17/10),(T18&lt;T17))</formula>
    </cfRule>
    <cfRule type="expression" dxfId="7975" priority="1248">
      <formula>AND(NOT(ISBLANK(T18)),(T18&gt;=T17))</formula>
    </cfRule>
  </conditionalFormatting>
  <conditionalFormatting sqref="T18">
    <cfRule type="expression" dxfId="7974" priority="1243">
      <formula>AND(NOT(ISBLANK(T18)),(T18&lt;T17-T17/10))</formula>
    </cfRule>
    <cfRule type="expression" dxfId="7973" priority="1244">
      <formula>AND(NOT(ISBLANK(T18)),AND(T18&gt;=T17-T17/10),(T18&lt;T17))</formula>
    </cfRule>
    <cfRule type="expression" dxfId="7972" priority="1245">
      <formula>AND(NOT(ISBLANK(T18)),(T18&gt;=T17))</formula>
    </cfRule>
  </conditionalFormatting>
  <conditionalFormatting sqref="T18">
    <cfRule type="expression" dxfId="7971" priority="1240">
      <formula>AND(NOT(ISBLANK(T18)),(T18&gt;T17+T18/10))</formula>
    </cfRule>
    <cfRule type="expression" dxfId="7970" priority="1241">
      <formula>AND(NOT(ISBLANK(T18)),AND(T18&lt;=T17+T17/10),(T18&gt;T17))</formula>
    </cfRule>
    <cfRule type="expression" dxfId="7969" priority="1242">
      <formula>AND(NOT(ISBLANK(T18)),(T18&lt;=T17))</formula>
    </cfRule>
  </conditionalFormatting>
  <conditionalFormatting sqref="T18">
    <cfRule type="cellIs" dxfId="7968" priority="1236" operator="equal">
      <formula>"n.a."</formula>
    </cfRule>
    <cfRule type="expression" dxfId="7967" priority="1237">
      <formula>AND(NOT(ISBLANK(T18)),(T18=T17+1))</formula>
    </cfRule>
    <cfRule type="expression" dxfId="7966" priority="1238">
      <formula>AND(NOT(ISBLANK(T18)),(T18&lt;=T17))</formula>
    </cfRule>
    <cfRule type="expression" dxfId="7965" priority="1239">
      <formula>AND(NOT(ISBLANK(T18)),(T18&gt;T17+1))</formula>
    </cfRule>
  </conditionalFormatting>
  <conditionalFormatting sqref="V16">
    <cfRule type="expression" dxfId="7964" priority="1233">
      <formula>AND(NOT(ISBLANK(V16)),(V16&lt;V15-V15/10))</formula>
    </cfRule>
    <cfRule type="expression" dxfId="7963" priority="1234">
      <formula>AND(NOT(ISBLANK(V16)),AND(V16&gt;=V15-V15/10),(V16&lt;V15))</formula>
    </cfRule>
    <cfRule type="expression" dxfId="7962" priority="1235">
      <formula>AND(NOT(ISBLANK(V16)),(V16&gt;=V15))</formula>
    </cfRule>
  </conditionalFormatting>
  <conditionalFormatting sqref="V16">
    <cfRule type="expression" dxfId="7961" priority="1230">
      <formula>AND(NOT(ISBLANK(V16)),(V16&lt;V15-V15/10))</formula>
    </cfRule>
    <cfRule type="expression" dxfId="7960" priority="1231">
      <formula>AND(NOT(ISBLANK(V16)),AND(V16&gt;=V15-V15/10),(V16&lt;V15))</formula>
    </cfRule>
    <cfRule type="expression" dxfId="7959" priority="1232">
      <formula>AND(NOT(ISBLANK(V16)),(V16&gt;=V15))</formula>
    </cfRule>
  </conditionalFormatting>
  <conditionalFormatting sqref="V16">
    <cfRule type="expression" dxfId="7958" priority="1227">
      <formula>AND(NOT(ISBLANK(V16)),(V16&lt;V15-V15/10))</formula>
    </cfRule>
    <cfRule type="expression" dxfId="7957" priority="1228">
      <formula>AND(NOT(ISBLANK(V16)),AND(V16&gt;=V15-V15/10),(V16&lt;V15))</formula>
    </cfRule>
    <cfRule type="expression" dxfId="7956" priority="1229">
      <formula>AND(NOT(ISBLANK(V16)),(V16&gt;=V15))</formula>
    </cfRule>
  </conditionalFormatting>
  <conditionalFormatting sqref="V16">
    <cfRule type="expression" dxfId="7955" priority="1224">
      <formula>AND(NOT(ISBLANK(V16)),(V16&gt;V15+V16/10))</formula>
    </cfRule>
    <cfRule type="expression" dxfId="7954" priority="1225">
      <formula>AND(NOT(ISBLANK(V16)),AND(V16&lt;=V15+V15/10),(V16&gt;V15))</formula>
    </cfRule>
    <cfRule type="expression" dxfId="7953" priority="1226">
      <formula>AND(NOT(ISBLANK(V16)),(V16&lt;=V15))</formula>
    </cfRule>
  </conditionalFormatting>
  <conditionalFormatting sqref="V16">
    <cfRule type="cellIs" dxfId="7952" priority="1220" operator="equal">
      <formula>"n.a."</formula>
    </cfRule>
    <cfRule type="expression" dxfId="7951" priority="1221">
      <formula>AND(NOT(ISBLANK(V16)),(V16=V15+1))</formula>
    </cfRule>
    <cfRule type="expression" dxfId="7950" priority="1222">
      <formula>AND(NOT(ISBLANK(V16)),(V16&lt;=V15))</formula>
    </cfRule>
    <cfRule type="expression" dxfId="7949" priority="1223">
      <formula>AND(NOT(ISBLANK(V16)),(V16&gt;V15+1))</formula>
    </cfRule>
  </conditionalFormatting>
  <conditionalFormatting sqref="T20">
    <cfRule type="expression" dxfId="7948" priority="1217">
      <formula>AND(NOT(ISBLANK(T20)),(T20&lt;T19-T19/10))</formula>
    </cfRule>
    <cfRule type="expression" dxfId="7947" priority="1218">
      <formula>AND(NOT(ISBLANK(T20)),AND(T20&gt;=T19-T19/10),(T20&lt;T19))</formula>
    </cfRule>
    <cfRule type="expression" dxfId="7946" priority="1219">
      <formula>AND(NOT(ISBLANK(T20)),(T20&gt;=T19))</formula>
    </cfRule>
  </conditionalFormatting>
  <conditionalFormatting sqref="T20">
    <cfRule type="expression" dxfId="7945" priority="1214">
      <formula>AND(NOT(ISBLANK(T20)),(T20&lt;T19-T19/10))</formula>
    </cfRule>
    <cfRule type="expression" dxfId="7944" priority="1215">
      <formula>AND(NOT(ISBLANK(T20)),AND(T20&gt;=T19-T19/10),(T20&lt;T19))</formula>
    </cfRule>
    <cfRule type="expression" dxfId="7943" priority="1216">
      <formula>AND(NOT(ISBLANK(T20)),(T20&gt;=T19))</formula>
    </cfRule>
  </conditionalFormatting>
  <conditionalFormatting sqref="T20">
    <cfRule type="expression" dxfId="7942" priority="1211">
      <formula>AND(NOT(ISBLANK(T20)),(T20&lt;T19-T19/10))</formula>
    </cfRule>
    <cfRule type="expression" dxfId="7941" priority="1212">
      <formula>AND(NOT(ISBLANK(T20)),AND(T20&gt;=T19-T19/10),(T20&lt;T19))</formula>
    </cfRule>
    <cfRule type="expression" dxfId="7940" priority="1213">
      <formula>AND(NOT(ISBLANK(T20)),(T20&gt;=T19))</formula>
    </cfRule>
  </conditionalFormatting>
  <conditionalFormatting sqref="T20">
    <cfRule type="expression" dxfId="7939" priority="1208">
      <formula>AND(NOT(ISBLANK(T20)),(T20&lt;T19-T19/10))</formula>
    </cfRule>
    <cfRule type="expression" dxfId="7938" priority="1209">
      <formula>AND(NOT(ISBLANK(T20)),AND(T20&gt;=T19-T19/10),(T20&lt;T19))</formula>
    </cfRule>
    <cfRule type="expression" dxfId="7937" priority="1210">
      <formula>AND(NOT(ISBLANK(T20)),(T20&gt;=T19))</formula>
    </cfRule>
  </conditionalFormatting>
  <conditionalFormatting sqref="V42 T42 R42 P42 N42 L42 J42">
    <cfRule type="expression" dxfId="7936" priority="1205">
      <formula>AND(NOT(ISBLANK(J42)),(J42&lt;J41-J41/10))</formula>
    </cfRule>
    <cfRule type="expression" dxfId="7935" priority="1206">
      <formula>AND(NOT(ISBLANK(J42)),AND(J42&gt;=J41-J41/10),(J42&lt;J41))</formula>
    </cfRule>
    <cfRule type="expression" dxfId="7934" priority="1207">
      <formula>AND(NOT(ISBLANK(J42)),(J42&gt;=J41))</formula>
    </cfRule>
  </conditionalFormatting>
  <conditionalFormatting sqref="V46 T46 R46 P46 N46 L46 J46 J44 L44 N44 P44 R44 T44 V44">
    <cfRule type="expression" dxfId="7933" priority="1202">
      <formula>AND(NOT(ISBLANK(J44)),(J44&lt;J43-J43/10))</formula>
    </cfRule>
    <cfRule type="expression" dxfId="7932" priority="1203">
      <formula>AND(NOT(ISBLANK(J44)),AND(J44&gt;=J43-J43/10),(J44&lt;J43))</formula>
    </cfRule>
    <cfRule type="expression" dxfId="7931" priority="1204">
      <formula>AND(NOT(ISBLANK(J44)),(J44&gt;=J43))</formula>
    </cfRule>
  </conditionalFormatting>
  <conditionalFormatting sqref="P42 N42 L42 J42">
    <cfRule type="expression" dxfId="7930" priority="1199">
      <formula>AND(NOT(ISBLANK(J42)),(J42&lt;J41-J41/10))</formula>
    </cfRule>
    <cfRule type="expression" dxfId="7929" priority="1200">
      <formula>AND(NOT(ISBLANK(J42)),AND(J42&gt;=J41-J41/10),(J42&lt;J41))</formula>
    </cfRule>
    <cfRule type="expression" dxfId="7928" priority="1201">
      <formula>AND(NOT(ISBLANK(J42)),(J42&gt;=J41))</formula>
    </cfRule>
  </conditionalFormatting>
  <conditionalFormatting sqref="P46 N46 P44 L46 J46 J44 L44 N44">
    <cfRule type="expression" dxfId="7927" priority="1196">
      <formula>AND(NOT(ISBLANK(J44)),(J44&lt;J43-J43/10))</formula>
    </cfRule>
    <cfRule type="expression" dxfId="7926" priority="1197">
      <formula>AND(NOT(ISBLANK(J44)),AND(J44&gt;=J43-J43/10),(J44&lt;J43))</formula>
    </cfRule>
    <cfRule type="expression" dxfId="7925" priority="1198">
      <formula>AND(NOT(ISBLANK(J44)),(J44&gt;=J43))</formula>
    </cfRule>
  </conditionalFormatting>
  <conditionalFormatting sqref="N42">
    <cfRule type="expression" dxfId="7924" priority="1193">
      <formula>AND(NOT(ISBLANK(N42)),(N42&lt;N41-N41/10))</formula>
    </cfRule>
    <cfRule type="expression" dxfId="7923" priority="1194">
      <formula>AND(NOT(ISBLANK(N42)),AND(N42&gt;=N41-N41/10),(N42&lt;N41))</formula>
    </cfRule>
    <cfRule type="expression" dxfId="7922" priority="1195">
      <formula>AND(NOT(ISBLANK(N42)),(N42&gt;=N41))</formula>
    </cfRule>
  </conditionalFormatting>
  <conditionalFormatting sqref="L42">
    <cfRule type="expression" dxfId="7921" priority="1190">
      <formula>AND(NOT(ISBLANK(L42)),(L42&lt;L41-L41/10))</formula>
    </cfRule>
    <cfRule type="expression" dxfId="7920" priority="1191">
      <formula>AND(NOT(ISBLANK(L42)),AND(L42&gt;=L41-L41/10),(L42&lt;L41))</formula>
    </cfRule>
    <cfRule type="expression" dxfId="7919" priority="1192">
      <formula>AND(NOT(ISBLANK(L42)),(L42&gt;=L41))</formula>
    </cfRule>
  </conditionalFormatting>
  <conditionalFormatting sqref="J42">
    <cfRule type="expression" dxfId="7918" priority="1187">
      <formula>AND(NOT(ISBLANK(J42)),(J42&lt;J41-J41/10))</formula>
    </cfRule>
    <cfRule type="expression" dxfId="7917" priority="1188">
      <formula>AND(NOT(ISBLANK(J42)),AND(J42&gt;=J41-J41/10),(J42&lt;J41))</formula>
    </cfRule>
    <cfRule type="expression" dxfId="7916" priority="1189">
      <formula>AND(NOT(ISBLANK(J42)),(J42&gt;=J41))</formula>
    </cfRule>
  </conditionalFormatting>
  <conditionalFormatting sqref="R42">
    <cfRule type="expression" dxfId="7915" priority="1184">
      <formula>AND(NOT(ISBLANK(R42)),(R42&lt;R41-R41/10))</formula>
    </cfRule>
    <cfRule type="expression" dxfId="7914" priority="1185">
      <formula>AND(NOT(ISBLANK(R42)),AND(R42&gt;=R41-R41/10),(R42&lt;R41))</formula>
    </cfRule>
    <cfRule type="expression" dxfId="7913" priority="1186">
      <formula>AND(NOT(ISBLANK(R42)),(R42&gt;=R41))</formula>
    </cfRule>
  </conditionalFormatting>
  <conditionalFormatting sqref="R46 R44">
    <cfRule type="expression" dxfId="7912" priority="1181">
      <formula>AND(NOT(ISBLANK(R44)),(R44&lt;R43-R43/10))</formula>
    </cfRule>
    <cfRule type="expression" dxfId="7911" priority="1182">
      <formula>AND(NOT(ISBLANK(R44)),AND(R44&gt;=R43-R43/10),(R44&lt;R43))</formula>
    </cfRule>
    <cfRule type="expression" dxfId="7910" priority="1183">
      <formula>AND(NOT(ISBLANK(R44)),(R44&gt;=R43))</formula>
    </cfRule>
  </conditionalFormatting>
  <conditionalFormatting sqref="X16">
    <cfRule type="expression" dxfId="7909" priority="1178">
      <formula>AND(NOT(ISBLANK(X16)),(X16&lt;X15-X15/10))</formula>
    </cfRule>
    <cfRule type="expression" dxfId="7908" priority="1179">
      <formula>AND(NOT(ISBLANK(X16)),AND(X16&gt;=X15-X15/10),(X16&lt;X15))</formula>
    </cfRule>
    <cfRule type="expression" dxfId="7907" priority="1180">
      <formula>AND(NOT(ISBLANK(X16)),(X16&gt;=X15))</formula>
    </cfRule>
  </conditionalFormatting>
  <conditionalFormatting sqref="X16">
    <cfRule type="expression" dxfId="7906" priority="1175">
      <formula>AND(NOT(ISBLANK(X16)),(X16&lt;X15-X15/10))</formula>
    </cfRule>
    <cfRule type="expression" dxfId="7905" priority="1176">
      <formula>AND(NOT(ISBLANK(X16)),AND(X16&gt;=X15-X15/10),(X16&lt;X15))</formula>
    </cfRule>
    <cfRule type="expression" dxfId="7904" priority="1177">
      <formula>AND(NOT(ISBLANK(X16)),(X16&gt;=X15))</formula>
    </cfRule>
  </conditionalFormatting>
  <conditionalFormatting sqref="X16">
    <cfRule type="expression" dxfId="7903" priority="1172">
      <formula>AND(NOT(ISBLANK(X16)),(X16&lt;X15-X15/10))</formula>
    </cfRule>
    <cfRule type="expression" dxfId="7902" priority="1173">
      <formula>AND(NOT(ISBLANK(X16)),AND(X16&gt;=X15-X15/10),(X16&lt;X15))</formula>
    </cfRule>
    <cfRule type="expression" dxfId="7901" priority="1174">
      <formula>AND(NOT(ISBLANK(X16)),(X16&gt;=X15))</formula>
    </cfRule>
  </conditionalFormatting>
  <conditionalFormatting sqref="X16">
    <cfRule type="expression" dxfId="7900" priority="1169">
      <formula>AND(NOT(ISBLANK(X16)),(X16&lt;X15-X15/10))</formula>
    </cfRule>
    <cfRule type="expression" dxfId="7899" priority="1170">
      <formula>AND(NOT(ISBLANK(X16)),AND(X16&gt;=X15-X15/10),(X16&lt;X15))</formula>
    </cfRule>
    <cfRule type="expression" dxfId="7898" priority="1171">
      <formula>AND(NOT(ISBLANK(X16)),(X16&gt;=X15))</formula>
    </cfRule>
  </conditionalFormatting>
  <conditionalFormatting sqref="X16">
    <cfRule type="expression" dxfId="7897" priority="1166">
      <formula>AND(NOT(ISBLANK(X16)),(X16&gt;X15+X16/10))</formula>
    </cfRule>
    <cfRule type="expression" dxfId="7896" priority="1167">
      <formula>AND(NOT(ISBLANK(X16)),AND(X16&lt;=X15+X15/10),(X16&gt;X15))</formula>
    </cfRule>
    <cfRule type="expression" dxfId="7895" priority="1168">
      <formula>AND(NOT(ISBLANK(X16)),(X16&lt;=X15))</formula>
    </cfRule>
  </conditionalFormatting>
  <conditionalFormatting sqref="X16">
    <cfRule type="cellIs" dxfId="7894" priority="1162" operator="equal">
      <formula>"n.a."</formula>
    </cfRule>
    <cfRule type="expression" dxfId="7893" priority="1163">
      <formula>AND(NOT(ISBLANK(X16)),(X16=X15+1))</formula>
    </cfRule>
    <cfRule type="expression" dxfId="7892" priority="1164">
      <formula>AND(NOT(ISBLANK(X16)),(X16&lt;=X15))</formula>
    </cfRule>
    <cfRule type="expression" dxfId="7891" priority="1165">
      <formula>AND(NOT(ISBLANK(X16)),(X16&gt;X15+1))</formula>
    </cfRule>
  </conditionalFormatting>
  <conditionalFormatting sqref="X18">
    <cfRule type="expression" dxfId="7890" priority="1159">
      <formula>AND(NOT(ISBLANK(X18)),(X18&lt;X17-X17/10))</formula>
    </cfRule>
    <cfRule type="expression" dxfId="7889" priority="1160">
      <formula>AND(NOT(ISBLANK(X18)),AND(X18&gt;=X17-X17/10),(X18&lt;X17))</formula>
    </cfRule>
    <cfRule type="expression" dxfId="7888" priority="1161">
      <formula>AND(NOT(ISBLANK(X18)),(X18&gt;=X17))</formula>
    </cfRule>
  </conditionalFormatting>
  <conditionalFormatting sqref="X18">
    <cfRule type="expression" dxfId="7887" priority="1156">
      <formula>AND(NOT(ISBLANK(X18)),(X18&lt;X17-X17/10))</formula>
    </cfRule>
    <cfRule type="expression" dxfId="7886" priority="1157">
      <formula>AND(NOT(ISBLANK(X18)),AND(X18&gt;=X17-X17/10),(X18&lt;X17))</formula>
    </cfRule>
    <cfRule type="expression" dxfId="7885" priority="1158">
      <formula>AND(NOT(ISBLANK(X18)),(X18&gt;=X17))</formula>
    </cfRule>
  </conditionalFormatting>
  <conditionalFormatting sqref="X18">
    <cfRule type="expression" dxfId="7884" priority="1153">
      <formula>AND(NOT(ISBLANK(X18)),(X18&lt;X17-X17/10))</formula>
    </cfRule>
    <cfRule type="expression" dxfId="7883" priority="1154">
      <formula>AND(NOT(ISBLANK(X18)),AND(X18&gt;=X17-X17/10),(X18&lt;X17))</formula>
    </cfRule>
    <cfRule type="expression" dxfId="7882" priority="1155">
      <formula>AND(NOT(ISBLANK(X18)),(X18&gt;=X17))</formula>
    </cfRule>
  </conditionalFormatting>
  <conditionalFormatting sqref="X18">
    <cfRule type="expression" dxfId="7881" priority="1150">
      <formula>AND(NOT(ISBLANK(X18)),(X18&lt;X17-X17/10))</formula>
    </cfRule>
    <cfRule type="expression" dxfId="7880" priority="1151">
      <formula>AND(NOT(ISBLANK(X18)),AND(X18&gt;=X17-X17/10),(X18&lt;X17))</formula>
    </cfRule>
    <cfRule type="expression" dxfId="7879" priority="1152">
      <formula>AND(NOT(ISBLANK(X18)),(X18&gt;=X17))</formula>
    </cfRule>
  </conditionalFormatting>
  <conditionalFormatting sqref="X18">
    <cfRule type="expression" dxfId="7878" priority="1147">
      <formula>AND(NOT(ISBLANK(X18)),(X18&lt;X17-X17/10))</formula>
    </cfRule>
    <cfRule type="expression" dxfId="7877" priority="1148">
      <formula>AND(NOT(ISBLANK(X18)),AND(X18&gt;=X17-X17/10),(X18&lt;X17))</formula>
    </cfRule>
    <cfRule type="expression" dxfId="7876" priority="1149">
      <formula>AND(NOT(ISBLANK(X18)),(X18&gt;=X17))</formula>
    </cfRule>
  </conditionalFormatting>
  <conditionalFormatting sqref="X18">
    <cfRule type="expression" dxfId="7875" priority="1144">
      <formula>AND(NOT(ISBLANK(X18)),(X18&gt;X17+X18/10))</formula>
    </cfRule>
    <cfRule type="expression" dxfId="7874" priority="1145">
      <formula>AND(NOT(ISBLANK(X18)),AND(X18&lt;=X17+X17/10),(X18&gt;X17))</formula>
    </cfRule>
    <cfRule type="expression" dxfId="7873" priority="1146">
      <formula>AND(NOT(ISBLANK(X18)),(X18&lt;=X17))</formula>
    </cfRule>
  </conditionalFormatting>
  <conditionalFormatting sqref="X18">
    <cfRule type="cellIs" dxfId="7872" priority="1140" operator="equal">
      <formula>"n.a."</formula>
    </cfRule>
    <cfRule type="expression" dxfId="7871" priority="1141">
      <formula>AND(NOT(ISBLANK(X18)),(X18=X17+1))</formula>
    </cfRule>
    <cfRule type="expression" dxfId="7870" priority="1142">
      <formula>AND(NOT(ISBLANK(X18)),(X18&lt;=X17))</formula>
    </cfRule>
    <cfRule type="expression" dxfId="7869" priority="1143">
      <formula>AND(NOT(ISBLANK(X18)),(X18&gt;X17+1))</formula>
    </cfRule>
  </conditionalFormatting>
  <conditionalFormatting sqref="Z16">
    <cfRule type="expression" dxfId="7868" priority="1137">
      <formula>AND(NOT(ISBLANK(Z16)),(Z16&lt;Z15-Z15/10))</formula>
    </cfRule>
    <cfRule type="expression" dxfId="7867" priority="1138">
      <formula>AND(NOT(ISBLANK(Z16)),AND(Z16&gt;=Z15-Z15/10),(Z16&lt;Z15))</formula>
    </cfRule>
    <cfRule type="expression" dxfId="7866" priority="1139">
      <formula>AND(NOT(ISBLANK(Z16)),(Z16&gt;=Z15))</formula>
    </cfRule>
  </conditionalFormatting>
  <conditionalFormatting sqref="Z16">
    <cfRule type="expression" dxfId="7865" priority="1134">
      <formula>AND(NOT(ISBLANK(Z16)),(Z16&lt;Z15-Z15/10))</formula>
    </cfRule>
    <cfRule type="expression" dxfId="7864" priority="1135">
      <formula>AND(NOT(ISBLANK(Z16)),AND(Z16&gt;=Z15-Z15/10),(Z16&lt;Z15))</formula>
    </cfRule>
    <cfRule type="expression" dxfId="7863" priority="1136">
      <formula>AND(NOT(ISBLANK(Z16)),(Z16&gt;=Z15))</formula>
    </cfRule>
  </conditionalFormatting>
  <conditionalFormatting sqref="Z16">
    <cfRule type="expression" dxfId="7862" priority="1131">
      <formula>AND(NOT(ISBLANK(Z16)),(Z16&lt;Z15-Z15/10))</formula>
    </cfRule>
    <cfRule type="expression" dxfId="7861" priority="1132">
      <formula>AND(NOT(ISBLANK(Z16)),AND(Z16&gt;=Z15-Z15/10),(Z16&lt;Z15))</formula>
    </cfRule>
    <cfRule type="expression" dxfId="7860" priority="1133">
      <formula>AND(NOT(ISBLANK(Z16)),(Z16&gt;=Z15))</formula>
    </cfRule>
  </conditionalFormatting>
  <conditionalFormatting sqref="Z16">
    <cfRule type="expression" dxfId="7859" priority="1128">
      <formula>AND(NOT(ISBLANK(Z16)),(Z16&lt;Z15-Z15/10))</formula>
    </cfRule>
    <cfRule type="expression" dxfId="7858" priority="1129">
      <formula>AND(NOT(ISBLANK(Z16)),AND(Z16&gt;=Z15-Z15/10),(Z16&lt;Z15))</formula>
    </cfRule>
    <cfRule type="expression" dxfId="7857" priority="1130">
      <formula>AND(NOT(ISBLANK(Z16)),(Z16&gt;=Z15))</formula>
    </cfRule>
  </conditionalFormatting>
  <conditionalFormatting sqref="Z16">
    <cfRule type="expression" dxfId="7856" priority="1125">
      <formula>AND(NOT(ISBLANK(Z16)),(Z16&gt;Z15+Z16/10))</formula>
    </cfRule>
    <cfRule type="expression" dxfId="7855" priority="1126">
      <formula>AND(NOT(ISBLANK(Z16)),AND(Z16&lt;=Z15+Z15/10),(Z16&gt;Z15))</formula>
    </cfRule>
    <cfRule type="expression" dxfId="7854" priority="1127">
      <formula>AND(NOT(ISBLANK(Z16)),(Z16&lt;=Z15))</formula>
    </cfRule>
  </conditionalFormatting>
  <conditionalFormatting sqref="Z16">
    <cfRule type="cellIs" dxfId="7853" priority="1121" operator="equal">
      <formula>"n.a."</formula>
    </cfRule>
    <cfRule type="expression" dxfId="7852" priority="1122">
      <formula>AND(NOT(ISBLANK(Z16)),(Z16=Z15+1))</formula>
    </cfRule>
    <cfRule type="expression" dxfId="7851" priority="1123">
      <formula>AND(NOT(ISBLANK(Z16)),(Z16&lt;=Z15))</formula>
    </cfRule>
    <cfRule type="expression" dxfId="7850" priority="1124">
      <formula>AND(NOT(ISBLANK(Z16)),(Z16&gt;Z15+1))</formula>
    </cfRule>
  </conditionalFormatting>
  <conditionalFormatting sqref="Z18">
    <cfRule type="expression" dxfId="7849" priority="1118">
      <formula>AND(NOT(ISBLANK(Z18)),(Z18&lt;Z17-Z17/10))</formula>
    </cfRule>
    <cfRule type="expression" dxfId="7848" priority="1119">
      <formula>AND(NOT(ISBLANK(Z18)),AND(Z18&gt;=Z17-Z17/10),(Z18&lt;Z17))</formula>
    </cfRule>
    <cfRule type="expression" dxfId="7847" priority="1120">
      <formula>AND(NOT(ISBLANK(Z18)),(Z18&gt;=Z17))</formula>
    </cfRule>
  </conditionalFormatting>
  <conditionalFormatting sqref="Z18">
    <cfRule type="expression" dxfId="7846" priority="1115">
      <formula>AND(NOT(ISBLANK(Z18)),(Z18&lt;Z17-Z17/10))</formula>
    </cfRule>
    <cfRule type="expression" dxfId="7845" priority="1116">
      <formula>AND(NOT(ISBLANK(Z18)),AND(Z18&gt;=Z17-Z17/10),(Z18&lt;Z17))</formula>
    </cfRule>
    <cfRule type="expression" dxfId="7844" priority="1117">
      <formula>AND(NOT(ISBLANK(Z18)),(Z18&gt;=Z17))</formula>
    </cfRule>
  </conditionalFormatting>
  <conditionalFormatting sqref="Z18">
    <cfRule type="expression" dxfId="7843" priority="1112">
      <formula>AND(NOT(ISBLANK(Z18)),(Z18&lt;Z17-Z17/10))</formula>
    </cfRule>
    <cfRule type="expression" dxfId="7842" priority="1113">
      <formula>AND(NOT(ISBLANK(Z18)),AND(Z18&gt;=Z17-Z17/10),(Z18&lt;Z17))</formula>
    </cfRule>
    <cfRule type="expression" dxfId="7841" priority="1114">
      <formula>AND(NOT(ISBLANK(Z18)),(Z18&gt;=Z17))</formula>
    </cfRule>
  </conditionalFormatting>
  <conditionalFormatting sqref="Z18">
    <cfRule type="expression" dxfId="7840" priority="1109">
      <formula>AND(NOT(ISBLANK(Z18)),(Z18&lt;Z17-Z17/10))</formula>
    </cfRule>
    <cfRule type="expression" dxfId="7839" priority="1110">
      <formula>AND(NOT(ISBLANK(Z18)),AND(Z18&gt;=Z17-Z17/10),(Z18&lt;Z17))</formula>
    </cfRule>
    <cfRule type="expression" dxfId="7838" priority="1111">
      <formula>AND(NOT(ISBLANK(Z18)),(Z18&gt;=Z17))</formula>
    </cfRule>
  </conditionalFormatting>
  <conditionalFormatting sqref="Z18">
    <cfRule type="expression" dxfId="7837" priority="1106">
      <formula>AND(NOT(ISBLANK(Z18)),(Z18&lt;Z17-Z17/10))</formula>
    </cfRule>
    <cfRule type="expression" dxfId="7836" priority="1107">
      <formula>AND(NOT(ISBLANK(Z18)),AND(Z18&gt;=Z17-Z17/10),(Z18&lt;Z17))</formula>
    </cfRule>
    <cfRule type="expression" dxfId="7835" priority="1108">
      <formula>AND(NOT(ISBLANK(Z18)),(Z18&gt;=Z17))</formula>
    </cfRule>
  </conditionalFormatting>
  <conditionalFormatting sqref="Z18">
    <cfRule type="expression" dxfId="7834" priority="1103">
      <formula>AND(NOT(ISBLANK(Z18)),(Z18&gt;Z17+Z18/10))</formula>
    </cfRule>
    <cfRule type="expression" dxfId="7833" priority="1104">
      <formula>AND(NOT(ISBLANK(Z18)),AND(Z18&lt;=Z17+Z17/10),(Z18&gt;Z17))</formula>
    </cfRule>
    <cfRule type="expression" dxfId="7832" priority="1105">
      <formula>AND(NOT(ISBLANK(Z18)),(Z18&lt;=Z17))</formula>
    </cfRule>
  </conditionalFormatting>
  <conditionalFormatting sqref="Z18">
    <cfRule type="cellIs" dxfId="7831" priority="1099" operator="equal">
      <formula>"n.a."</formula>
    </cfRule>
    <cfRule type="expression" dxfId="7830" priority="1100">
      <formula>AND(NOT(ISBLANK(Z18)),(Z18=Z17+1))</formula>
    </cfRule>
    <cfRule type="expression" dxfId="7829" priority="1101">
      <formula>AND(NOT(ISBLANK(Z18)),(Z18&lt;=Z17))</formula>
    </cfRule>
    <cfRule type="expression" dxfId="7828" priority="1102">
      <formula>AND(NOT(ISBLANK(Z18)),(Z18&gt;Z17+1))</formula>
    </cfRule>
  </conditionalFormatting>
  <conditionalFormatting sqref="AB16">
    <cfRule type="expression" dxfId="7827" priority="1096">
      <formula>AND(NOT(ISBLANK(AB16)),(AB16&lt;AB15-AB15/10))</formula>
    </cfRule>
    <cfRule type="expression" dxfId="7826" priority="1097">
      <formula>AND(NOT(ISBLANK(AB16)),AND(AB16&gt;=AB15-AB15/10),(AB16&lt;AB15))</formula>
    </cfRule>
    <cfRule type="expression" dxfId="7825" priority="1098">
      <formula>AND(NOT(ISBLANK(AB16)),(AB16&gt;=AB15))</formula>
    </cfRule>
  </conditionalFormatting>
  <conditionalFormatting sqref="AB16">
    <cfRule type="expression" dxfId="7824" priority="1093">
      <formula>AND(NOT(ISBLANK(AB16)),(AB16&lt;AB15-AB15/10))</formula>
    </cfRule>
    <cfRule type="expression" dxfId="7823" priority="1094">
      <formula>AND(NOT(ISBLANK(AB16)),AND(AB16&gt;=AB15-AB15/10),(AB16&lt;AB15))</formula>
    </cfRule>
    <cfRule type="expression" dxfId="7822" priority="1095">
      <formula>AND(NOT(ISBLANK(AB16)),(AB16&gt;=AB15))</formula>
    </cfRule>
  </conditionalFormatting>
  <conditionalFormatting sqref="AB16">
    <cfRule type="expression" dxfId="7821" priority="1090">
      <formula>AND(NOT(ISBLANK(AB16)),(AB16&lt;AB15-AB15/10))</formula>
    </cfRule>
    <cfRule type="expression" dxfId="7820" priority="1091">
      <formula>AND(NOT(ISBLANK(AB16)),AND(AB16&gt;=AB15-AB15/10),(AB16&lt;AB15))</formula>
    </cfRule>
    <cfRule type="expression" dxfId="7819" priority="1092">
      <formula>AND(NOT(ISBLANK(AB16)),(AB16&gt;=AB15))</formula>
    </cfRule>
  </conditionalFormatting>
  <conditionalFormatting sqref="AB16">
    <cfRule type="expression" dxfId="7818" priority="1087">
      <formula>AND(NOT(ISBLANK(AB16)),(AB16&lt;AB15-AB15/10))</formula>
    </cfRule>
    <cfRule type="expression" dxfId="7817" priority="1088">
      <formula>AND(NOT(ISBLANK(AB16)),AND(AB16&gt;=AB15-AB15/10),(AB16&lt;AB15))</formula>
    </cfRule>
    <cfRule type="expression" dxfId="7816" priority="1089">
      <formula>AND(NOT(ISBLANK(AB16)),(AB16&gt;=AB15))</formula>
    </cfRule>
  </conditionalFormatting>
  <conditionalFormatting sqref="AB16">
    <cfRule type="expression" dxfId="7815" priority="1084">
      <formula>AND(NOT(ISBLANK(AB16)),(AB16&gt;AB15+AB16/10))</formula>
    </cfRule>
    <cfRule type="expression" dxfId="7814" priority="1085">
      <formula>AND(NOT(ISBLANK(AB16)),AND(AB16&lt;=AB15+AB15/10),(AB16&gt;AB15))</formula>
    </cfRule>
    <cfRule type="expression" dxfId="7813" priority="1086">
      <formula>AND(NOT(ISBLANK(AB16)),(AB16&lt;=AB15))</formula>
    </cfRule>
  </conditionalFormatting>
  <conditionalFormatting sqref="AB16">
    <cfRule type="cellIs" dxfId="7812" priority="1080" operator="equal">
      <formula>"n.a."</formula>
    </cfRule>
    <cfRule type="expression" dxfId="7811" priority="1081">
      <formula>AND(NOT(ISBLANK(AB16)),(AB16=AB15+1))</formula>
    </cfRule>
    <cfRule type="expression" dxfId="7810" priority="1082">
      <formula>AND(NOT(ISBLANK(AB16)),(AB16&lt;=AB15))</formula>
    </cfRule>
    <cfRule type="expression" dxfId="7809" priority="1083">
      <formula>AND(NOT(ISBLANK(AB16)),(AB16&gt;AB15+1))</formula>
    </cfRule>
  </conditionalFormatting>
  <conditionalFormatting sqref="AB18">
    <cfRule type="expression" dxfId="7808" priority="1077">
      <formula>AND(NOT(ISBLANK(AB18)),(AB18&lt;AB17-AB17/10))</formula>
    </cfRule>
    <cfRule type="expression" dxfId="7807" priority="1078">
      <formula>AND(NOT(ISBLANK(AB18)),AND(AB18&gt;=AB17-AB17/10),(AB18&lt;AB17))</formula>
    </cfRule>
    <cfRule type="expression" dxfId="7806" priority="1079">
      <formula>AND(NOT(ISBLANK(AB18)),(AB18&gt;=AB17))</formula>
    </cfRule>
  </conditionalFormatting>
  <conditionalFormatting sqref="AB18">
    <cfRule type="expression" dxfId="7805" priority="1074">
      <formula>AND(NOT(ISBLANK(AB18)),(AB18&lt;AB17-AB17/10))</formula>
    </cfRule>
    <cfRule type="expression" dxfId="7804" priority="1075">
      <formula>AND(NOT(ISBLANK(AB18)),AND(AB18&gt;=AB17-AB17/10),(AB18&lt;AB17))</formula>
    </cfRule>
    <cfRule type="expression" dxfId="7803" priority="1076">
      <formula>AND(NOT(ISBLANK(AB18)),(AB18&gt;=AB17))</formula>
    </cfRule>
  </conditionalFormatting>
  <conditionalFormatting sqref="AB18">
    <cfRule type="expression" dxfId="7802" priority="1071">
      <formula>AND(NOT(ISBLANK(AB18)),(AB18&lt;AB17-AB17/10))</formula>
    </cfRule>
    <cfRule type="expression" dxfId="7801" priority="1072">
      <formula>AND(NOT(ISBLANK(AB18)),AND(AB18&gt;=AB17-AB17/10),(AB18&lt;AB17))</formula>
    </cfRule>
    <cfRule type="expression" dxfId="7800" priority="1073">
      <formula>AND(NOT(ISBLANK(AB18)),(AB18&gt;=AB17))</formula>
    </cfRule>
  </conditionalFormatting>
  <conditionalFormatting sqref="AB18">
    <cfRule type="expression" dxfId="7799" priority="1068">
      <formula>AND(NOT(ISBLANK(AB18)),(AB18&lt;AB17-AB17/10))</formula>
    </cfRule>
    <cfRule type="expression" dxfId="7798" priority="1069">
      <formula>AND(NOT(ISBLANK(AB18)),AND(AB18&gt;=AB17-AB17/10),(AB18&lt;AB17))</formula>
    </cfRule>
    <cfRule type="expression" dxfId="7797" priority="1070">
      <formula>AND(NOT(ISBLANK(AB18)),(AB18&gt;=AB17))</formula>
    </cfRule>
  </conditionalFormatting>
  <conditionalFormatting sqref="AB18">
    <cfRule type="expression" dxfId="7796" priority="1065">
      <formula>AND(NOT(ISBLANK(AB18)),(AB18&lt;AB17-AB17/10))</formula>
    </cfRule>
    <cfRule type="expression" dxfId="7795" priority="1066">
      <formula>AND(NOT(ISBLANK(AB18)),AND(AB18&gt;=AB17-AB17/10),(AB18&lt;AB17))</formula>
    </cfRule>
    <cfRule type="expression" dxfId="7794" priority="1067">
      <formula>AND(NOT(ISBLANK(AB18)),(AB18&gt;=AB17))</formula>
    </cfRule>
  </conditionalFormatting>
  <conditionalFormatting sqref="AB18">
    <cfRule type="expression" dxfId="7793" priority="1062">
      <formula>AND(NOT(ISBLANK(AB18)),(AB18&gt;AB17+AB18/10))</formula>
    </cfRule>
    <cfRule type="expression" dxfId="7792" priority="1063">
      <formula>AND(NOT(ISBLANK(AB18)),AND(AB18&lt;=AB17+AB17/10),(AB18&gt;AB17))</formula>
    </cfRule>
    <cfRule type="expression" dxfId="7791" priority="1064">
      <formula>AND(NOT(ISBLANK(AB18)),(AB18&lt;=AB17))</formula>
    </cfRule>
  </conditionalFormatting>
  <conditionalFormatting sqref="AB18">
    <cfRule type="cellIs" dxfId="7790" priority="1058" operator="equal">
      <formula>"n.a."</formula>
    </cfRule>
    <cfRule type="expression" dxfId="7789" priority="1059">
      <formula>AND(NOT(ISBLANK(AB18)),(AB18=AB17+1))</formula>
    </cfRule>
    <cfRule type="expression" dxfId="7788" priority="1060">
      <formula>AND(NOT(ISBLANK(AB18)),(AB18&lt;=AB17))</formula>
    </cfRule>
    <cfRule type="expression" dxfId="7787" priority="1061">
      <formula>AND(NOT(ISBLANK(AB18)),(AB18&gt;AB17+1))</formula>
    </cfRule>
  </conditionalFormatting>
  <conditionalFormatting sqref="Z22">
    <cfRule type="expression" dxfId="7786" priority="1055">
      <formula>AND(NOT(ISBLANK(Z22)),(Z22&lt;Z21-Z21/10))</formula>
    </cfRule>
    <cfRule type="expression" dxfId="7785" priority="1056">
      <formula>AND(NOT(ISBLANK(Z22)),AND(Z22&gt;=Z21-Z21/10),(Z22&lt;Z21))</formula>
    </cfRule>
    <cfRule type="expression" dxfId="7784" priority="1057">
      <formula>AND(NOT(ISBLANK(Z22)),(Z22&gt;=Z21))</formula>
    </cfRule>
  </conditionalFormatting>
  <conditionalFormatting sqref="Z22">
    <cfRule type="expression" dxfId="7783" priority="1052">
      <formula>AND(NOT(ISBLANK(Z22)),(Z22&lt;Z21-Z21/10))</formula>
    </cfRule>
    <cfRule type="expression" dxfId="7782" priority="1053">
      <formula>AND(NOT(ISBLANK(Z22)),AND(Z22&gt;=Z21-Z21/10),(Z22&lt;Z21))</formula>
    </cfRule>
    <cfRule type="expression" dxfId="7781" priority="1054">
      <formula>AND(NOT(ISBLANK(Z22)),(Z22&gt;=Z21))</formula>
    </cfRule>
  </conditionalFormatting>
  <conditionalFormatting sqref="Z22">
    <cfRule type="expression" dxfId="7780" priority="1049">
      <formula>AND(NOT(ISBLANK(Z22)),(Z22&lt;Z21-Z21/10))</formula>
    </cfRule>
    <cfRule type="expression" dxfId="7779" priority="1050">
      <formula>AND(NOT(ISBLANK(Z22)),AND(Z22&gt;=Z21-Z21/10),(Z22&lt;Z21))</formula>
    </cfRule>
    <cfRule type="expression" dxfId="7778" priority="1051">
      <formula>AND(NOT(ISBLANK(Z22)),(Z22&gt;=Z21))</formula>
    </cfRule>
  </conditionalFormatting>
  <conditionalFormatting sqref="Z22">
    <cfRule type="expression" dxfId="7777" priority="1046">
      <formula>AND(NOT(ISBLANK(Z22)),(Z22&lt;Z21-Z21/10))</formula>
    </cfRule>
    <cfRule type="expression" dxfId="7776" priority="1047">
      <formula>AND(NOT(ISBLANK(Z22)),AND(Z22&gt;=Z21-Z21/10),(Z22&lt;Z21))</formula>
    </cfRule>
    <cfRule type="expression" dxfId="7775" priority="1048">
      <formula>AND(NOT(ISBLANK(Z22)),(Z22&gt;=Z21))</formula>
    </cfRule>
  </conditionalFormatting>
  <conditionalFormatting sqref="Z22">
    <cfRule type="expression" dxfId="7774" priority="1043">
      <formula>AND(NOT(ISBLANK(Z22)),(Z22&lt;Z21-Z21/10))</formula>
    </cfRule>
    <cfRule type="expression" dxfId="7773" priority="1044">
      <formula>AND(NOT(ISBLANK(Z22)),AND(Z22&gt;=Z21-Z21/10),(Z22&lt;Z21))</formula>
    </cfRule>
    <cfRule type="expression" dxfId="7772" priority="1045">
      <formula>AND(NOT(ISBLANK(Z22)),(Z22&gt;=Z21))</formula>
    </cfRule>
  </conditionalFormatting>
  <conditionalFormatting sqref="Z22">
    <cfRule type="expression" dxfId="7771" priority="1040">
      <formula>AND(NOT(ISBLANK(Z22)),(Z22&gt;Z21+Z22/10))</formula>
    </cfRule>
    <cfRule type="expression" dxfId="7770" priority="1041">
      <formula>AND(NOT(ISBLANK(Z22)),AND(Z22&lt;=Z21+Z21/10),(Z22&gt;Z21))</formula>
    </cfRule>
    <cfRule type="expression" dxfId="7769" priority="1042">
      <formula>AND(NOT(ISBLANK(Z22)),(Z22&lt;=Z21))</formula>
    </cfRule>
  </conditionalFormatting>
  <conditionalFormatting sqref="Z22">
    <cfRule type="cellIs" dxfId="7768" priority="1036" operator="equal">
      <formula>"n.a."</formula>
    </cfRule>
    <cfRule type="expression" dxfId="7767" priority="1037">
      <formula>AND(NOT(ISBLANK(Z22)),(Z22=Z21+1))</formula>
    </cfRule>
    <cfRule type="expression" dxfId="7766" priority="1038">
      <formula>AND(NOT(ISBLANK(Z22)),(Z22&lt;=Z21))</formula>
    </cfRule>
    <cfRule type="expression" dxfId="7765" priority="1039">
      <formula>AND(NOT(ISBLANK(Z22)),(Z22&gt;Z21+1))</formula>
    </cfRule>
  </conditionalFormatting>
  <conditionalFormatting sqref="Z42">
    <cfRule type="expression" dxfId="7764" priority="1033">
      <formula>AND(NOT(ISBLANK(Z42)),(Z42&lt;Z41-Z41/10))</formula>
    </cfRule>
    <cfRule type="expression" dxfId="7763" priority="1034">
      <formula>AND(NOT(ISBLANK(Z42)),AND(Z42&gt;=Z41-Z41/10),(Z42&lt;Z41))</formula>
    </cfRule>
    <cfRule type="expression" dxfId="7762" priority="1035">
      <formula>AND(NOT(ISBLANK(Z42)),(Z42&gt;=Z41))</formula>
    </cfRule>
  </conditionalFormatting>
  <conditionalFormatting sqref="Z42">
    <cfRule type="expression" dxfId="7761" priority="1030">
      <formula>AND(NOT(ISBLANK(Z42)),(Z42&lt;Z41-Z41/10))</formula>
    </cfRule>
    <cfRule type="expression" dxfId="7760" priority="1031">
      <formula>AND(NOT(ISBLANK(Z42)),AND(Z42&gt;=Z41-Z41/10),(Z42&lt;Z41))</formula>
    </cfRule>
    <cfRule type="expression" dxfId="7759" priority="1032">
      <formula>AND(NOT(ISBLANK(Z42)),(Z42&gt;=Z41))</formula>
    </cfRule>
  </conditionalFormatting>
  <conditionalFormatting sqref="Z42">
    <cfRule type="expression" dxfId="7758" priority="1027">
      <formula>AND(NOT(ISBLANK(Z42)),(Z42&lt;Z41-Z41/10))</formula>
    </cfRule>
    <cfRule type="expression" dxfId="7757" priority="1028">
      <formula>AND(NOT(ISBLANK(Z42)),AND(Z42&gt;=Z41-Z41/10),(Z42&lt;Z41))</formula>
    </cfRule>
    <cfRule type="expression" dxfId="7756" priority="1029">
      <formula>AND(NOT(ISBLANK(Z42)),(Z42&gt;=Z41))</formula>
    </cfRule>
  </conditionalFormatting>
  <conditionalFormatting sqref="Z42">
    <cfRule type="expression" dxfId="7755" priority="1024">
      <formula>AND(NOT(ISBLANK(Z42)),(Z42&lt;Z41-Z41/10))</formula>
    </cfRule>
    <cfRule type="expression" dxfId="7754" priority="1025">
      <formula>AND(NOT(ISBLANK(Z42)),AND(Z42&gt;=Z41-Z41/10),(Z42&lt;Z41))</formula>
    </cfRule>
    <cfRule type="expression" dxfId="7753" priority="1026">
      <formula>AND(NOT(ISBLANK(Z42)),(Z42&gt;=Z41))</formula>
    </cfRule>
  </conditionalFormatting>
  <conditionalFormatting sqref="Z42">
    <cfRule type="expression" dxfId="7752" priority="1021">
      <formula>AND(NOT(ISBLANK(Z42)),(Z42&lt;Z41-Z41/10))</formula>
    </cfRule>
    <cfRule type="expression" dxfId="7751" priority="1022">
      <formula>AND(NOT(ISBLANK(Z42)),AND(Z42&gt;=Z41-Z41/10),(Z42&lt;Z41))</formula>
    </cfRule>
    <cfRule type="expression" dxfId="7750" priority="1023">
      <formula>AND(NOT(ISBLANK(Z42)),(Z42&gt;=Z41))</formula>
    </cfRule>
  </conditionalFormatting>
  <conditionalFormatting sqref="Z42">
    <cfRule type="expression" dxfId="7749" priority="1018">
      <formula>AND(NOT(ISBLANK(Z42)),(Z42&gt;Z41+Z42/10))</formula>
    </cfRule>
    <cfRule type="expression" dxfId="7748" priority="1019">
      <formula>AND(NOT(ISBLANK(Z42)),AND(Z42&lt;=Z41+Z41/10),(Z42&gt;Z41))</formula>
    </cfRule>
    <cfRule type="expression" dxfId="7747" priority="1020">
      <formula>AND(NOT(ISBLANK(Z42)),(Z42&lt;=Z41))</formula>
    </cfRule>
  </conditionalFormatting>
  <conditionalFormatting sqref="Z42">
    <cfRule type="cellIs" dxfId="7746" priority="1014" operator="equal">
      <formula>"n.a."</formula>
    </cfRule>
    <cfRule type="expression" dxfId="7745" priority="1015">
      <formula>AND(NOT(ISBLANK(Z42)),(Z42=Z41+1))</formula>
    </cfRule>
    <cfRule type="expression" dxfId="7744" priority="1016">
      <formula>AND(NOT(ISBLANK(Z42)),(Z42&lt;=Z41))</formula>
    </cfRule>
    <cfRule type="expression" dxfId="7743" priority="1017">
      <formula>AND(NOT(ISBLANK(Z42)),(Z42&gt;Z41+1))</formula>
    </cfRule>
  </conditionalFormatting>
  <conditionalFormatting sqref="AB42">
    <cfRule type="expression" dxfId="7742" priority="1011">
      <formula>AND(NOT(ISBLANK(AB42)),(AB42&lt;AB41-AB41/10))</formula>
    </cfRule>
    <cfRule type="expression" dxfId="7741" priority="1012">
      <formula>AND(NOT(ISBLANK(AB42)),AND(AB42&gt;=AB41-AB41/10),(AB42&lt;AB41))</formula>
    </cfRule>
    <cfRule type="expression" dxfId="7740" priority="1013">
      <formula>AND(NOT(ISBLANK(AB42)),(AB42&gt;=AB41))</formula>
    </cfRule>
  </conditionalFormatting>
  <conditionalFormatting sqref="AB42">
    <cfRule type="expression" dxfId="7739" priority="1008">
      <formula>AND(NOT(ISBLANK(AB42)),(AB42&lt;AB41-AB41/10))</formula>
    </cfRule>
    <cfRule type="expression" dxfId="7738" priority="1009">
      <formula>AND(NOT(ISBLANK(AB42)),AND(AB42&gt;=AB41-AB41/10),(AB42&lt;AB41))</formula>
    </cfRule>
    <cfRule type="expression" dxfId="7737" priority="1010">
      <formula>AND(NOT(ISBLANK(AB42)),(AB42&gt;=AB41))</formula>
    </cfRule>
  </conditionalFormatting>
  <conditionalFormatting sqref="AB42">
    <cfRule type="expression" dxfId="7736" priority="1005">
      <formula>AND(NOT(ISBLANK(AB42)),(AB42&lt;AB41-AB41/10))</formula>
    </cfRule>
    <cfRule type="expression" dxfId="7735" priority="1006">
      <formula>AND(NOT(ISBLANK(AB42)),AND(AB42&gt;=AB41-AB41/10),(AB42&lt;AB41))</formula>
    </cfRule>
    <cfRule type="expression" dxfId="7734" priority="1007">
      <formula>AND(NOT(ISBLANK(AB42)),(AB42&gt;=AB41))</formula>
    </cfRule>
  </conditionalFormatting>
  <conditionalFormatting sqref="AB42">
    <cfRule type="expression" dxfId="7733" priority="1002">
      <formula>AND(NOT(ISBLANK(AB42)),(AB42&lt;AB41-AB41/10))</formula>
    </cfRule>
    <cfRule type="expression" dxfId="7732" priority="1003">
      <formula>AND(NOT(ISBLANK(AB42)),AND(AB42&gt;=AB41-AB41/10),(AB42&lt;AB41))</formula>
    </cfRule>
    <cfRule type="expression" dxfId="7731" priority="1004">
      <formula>AND(NOT(ISBLANK(AB42)),(AB42&gt;=AB41))</formula>
    </cfRule>
  </conditionalFormatting>
  <conditionalFormatting sqref="AB42">
    <cfRule type="expression" dxfId="7730" priority="999">
      <formula>AND(NOT(ISBLANK(AB42)),(AB42&lt;AB41-AB41/10))</formula>
    </cfRule>
    <cfRule type="expression" dxfId="7729" priority="1000">
      <formula>AND(NOT(ISBLANK(AB42)),AND(AB42&gt;=AB41-AB41/10),(AB42&lt;AB41))</formula>
    </cfRule>
    <cfRule type="expression" dxfId="7728" priority="1001">
      <formula>AND(NOT(ISBLANK(AB42)),(AB42&gt;=AB41))</formula>
    </cfRule>
  </conditionalFormatting>
  <conditionalFormatting sqref="AB42">
    <cfRule type="expression" dxfId="7727" priority="996">
      <formula>AND(NOT(ISBLANK(AB42)),(AB42&gt;AB41+AB42/10))</formula>
    </cfRule>
    <cfRule type="expression" dxfId="7726" priority="997">
      <formula>AND(NOT(ISBLANK(AB42)),AND(AB42&lt;=AB41+AB41/10),(AB42&gt;AB41))</formula>
    </cfRule>
    <cfRule type="expression" dxfId="7725" priority="998">
      <formula>AND(NOT(ISBLANK(AB42)),(AB42&lt;=AB41))</formula>
    </cfRule>
  </conditionalFormatting>
  <conditionalFormatting sqref="AB42">
    <cfRule type="cellIs" dxfId="7724" priority="992" operator="equal">
      <formula>"n.a."</formula>
    </cfRule>
    <cfRule type="expression" dxfId="7723" priority="993">
      <formula>AND(NOT(ISBLANK(AB42)),(AB42=AB41+1))</formula>
    </cfRule>
    <cfRule type="expression" dxfId="7722" priority="994">
      <formula>AND(NOT(ISBLANK(AB42)),(AB42&lt;=AB41))</formula>
    </cfRule>
    <cfRule type="expression" dxfId="7721" priority="995">
      <formula>AND(NOT(ISBLANK(AB42)),(AB42&gt;AB41+1))</formula>
    </cfRule>
  </conditionalFormatting>
  <conditionalFormatting sqref="Z44">
    <cfRule type="expression" dxfId="7720" priority="989">
      <formula>AND(NOT(ISBLANK(Z44)),(Z44&lt;Z43-Z43/10))</formula>
    </cfRule>
    <cfRule type="expression" dxfId="7719" priority="990">
      <formula>AND(NOT(ISBLANK(Z44)),AND(Z44&gt;=Z43-Z43/10),(Z44&lt;Z43))</formula>
    </cfRule>
    <cfRule type="expression" dxfId="7718" priority="991">
      <formula>AND(NOT(ISBLANK(Z44)),(Z44&gt;=Z43))</formula>
    </cfRule>
  </conditionalFormatting>
  <conditionalFormatting sqref="Z44">
    <cfRule type="expression" dxfId="7717" priority="986">
      <formula>AND(NOT(ISBLANK(Z44)),(Z44&lt;Z43-Z43/10))</formula>
    </cfRule>
    <cfRule type="expression" dxfId="7716" priority="987">
      <formula>AND(NOT(ISBLANK(Z44)),AND(Z44&gt;=Z43-Z43/10),(Z44&lt;Z43))</formula>
    </cfRule>
    <cfRule type="expression" dxfId="7715" priority="988">
      <formula>AND(NOT(ISBLANK(Z44)),(Z44&gt;=Z43))</formula>
    </cfRule>
  </conditionalFormatting>
  <conditionalFormatting sqref="Z44">
    <cfRule type="expression" dxfId="7714" priority="983">
      <formula>AND(NOT(ISBLANK(Z44)),(Z44&lt;Z43-Z43/10))</formula>
    </cfRule>
    <cfRule type="expression" dxfId="7713" priority="984">
      <formula>AND(NOT(ISBLANK(Z44)),AND(Z44&gt;=Z43-Z43/10),(Z44&lt;Z43))</formula>
    </cfRule>
    <cfRule type="expression" dxfId="7712" priority="985">
      <formula>AND(NOT(ISBLANK(Z44)),(Z44&gt;=Z43))</formula>
    </cfRule>
  </conditionalFormatting>
  <conditionalFormatting sqref="Z44">
    <cfRule type="expression" dxfId="7711" priority="980">
      <formula>AND(NOT(ISBLANK(Z44)),(Z44&lt;Z43-Z43/10))</formula>
    </cfRule>
    <cfRule type="expression" dxfId="7710" priority="981">
      <formula>AND(NOT(ISBLANK(Z44)),AND(Z44&gt;=Z43-Z43/10),(Z44&lt;Z43))</formula>
    </cfRule>
    <cfRule type="expression" dxfId="7709" priority="982">
      <formula>AND(NOT(ISBLANK(Z44)),(Z44&gt;=Z43))</formula>
    </cfRule>
  </conditionalFormatting>
  <conditionalFormatting sqref="Z44">
    <cfRule type="expression" dxfId="7708" priority="977">
      <formula>AND(NOT(ISBLANK(Z44)),(Z44&lt;Z43-Z43/10))</formula>
    </cfRule>
    <cfRule type="expression" dxfId="7707" priority="978">
      <formula>AND(NOT(ISBLANK(Z44)),AND(Z44&gt;=Z43-Z43/10),(Z44&lt;Z43))</formula>
    </cfRule>
    <cfRule type="expression" dxfId="7706" priority="979">
      <formula>AND(NOT(ISBLANK(Z44)),(Z44&gt;=Z43))</formula>
    </cfRule>
  </conditionalFormatting>
  <conditionalFormatting sqref="Z44">
    <cfRule type="expression" dxfId="7705" priority="974">
      <formula>AND(NOT(ISBLANK(Z44)),(Z44&lt;Z43-Z43/10))</formula>
    </cfRule>
    <cfRule type="expression" dxfId="7704" priority="975">
      <formula>AND(NOT(ISBLANK(Z44)),AND(Z44&gt;=Z43-Z43/10),(Z44&lt;Z43))</formula>
    </cfRule>
    <cfRule type="expression" dxfId="7703" priority="976">
      <formula>AND(NOT(ISBLANK(Z44)),(Z44&gt;=Z43))</formula>
    </cfRule>
  </conditionalFormatting>
  <conditionalFormatting sqref="Z44">
    <cfRule type="expression" dxfId="7702" priority="971">
      <formula>AND(NOT(ISBLANK(Z44)),(Z44&gt;Z43+Z44/10))</formula>
    </cfRule>
    <cfRule type="expression" dxfId="7701" priority="972">
      <formula>AND(NOT(ISBLANK(Z44)),AND(Z44&lt;=Z43+Z43/10),(Z44&gt;Z43))</formula>
    </cfRule>
    <cfRule type="expression" dxfId="7700" priority="973">
      <formula>AND(NOT(ISBLANK(Z44)),(Z44&lt;=Z43))</formula>
    </cfRule>
  </conditionalFormatting>
  <conditionalFormatting sqref="Z44">
    <cfRule type="cellIs" dxfId="7699" priority="967" operator="equal">
      <formula>"n.a."</formula>
    </cfRule>
    <cfRule type="expression" dxfId="7698" priority="968">
      <formula>AND(NOT(ISBLANK(Z44)),(Z44=Z43+1))</formula>
    </cfRule>
    <cfRule type="expression" dxfId="7697" priority="969">
      <formula>AND(NOT(ISBLANK(Z44)),(Z44&lt;=Z43))</formula>
    </cfRule>
    <cfRule type="expression" dxfId="7696" priority="970">
      <formula>AND(NOT(ISBLANK(Z44)),(Z44&gt;Z43+1))</formula>
    </cfRule>
  </conditionalFormatting>
  <conditionalFormatting sqref="AB44">
    <cfRule type="expression" dxfId="7695" priority="964">
      <formula>AND(NOT(ISBLANK(AB44)),(AB44&lt;AB43-AB43/10))</formula>
    </cfRule>
    <cfRule type="expression" dxfId="7694" priority="965">
      <formula>AND(NOT(ISBLANK(AB44)),AND(AB44&gt;=AB43-AB43/10),(AB44&lt;AB43))</formula>
    </cfRule>
    <cfRule type="expression" dxfId="7693" priority="966">
      <formula>AND(NOT(ISBLANK(AB44)),(AB44&gt;=AB43))</formula>
    </cfRule>
  </conditionalFormatting>
  <conditionalFormatting sqref="AB44">
    <cfRule type="expression" dxfId="7692" priority="961">
      <formula>AND(NOT(ISBLANK(AB44)),(AB44&lt;AB43-AB43/10))</formula>
    </cfRule>
    <cfRule type="expression" dxfId="7691" priority="962">
      <formula>AND(NOT(ISBLANK(AB44)),AND(AB44&gt;=AB43-AB43/10),(AB44&lt;AB43))</formula>
    </cfRule>
    <cfRule type="expression" dxfId="7690" priority="963">
      <formula>AND(NOT(ISBLANK(AB44)),(AB44&gt;=AB43))</formula>
    </cfRule>
  </conditionalFormatting>
  <conditionalFormatting sqref="AB44">
    <cfRule type="expression" dxfId="7689" priority="958">
      <formula>AND(NOT(ISBLANK(AB44)),(AB44&lt;AB43-AB43/10))</formula>
    </cfRule>
    <cfRule type="expression" dxfId="7688" priority="959">
      <formula>AND(NOT(ISBLANK(AB44)),AND(AB44&gt;=AB43-AB43/10),(AB44&lt;AB43))</formula>
    </cfRule>
    <cfRule type="expression" dxfId="7687" priority="960">
      <formula>AND(NOT(ISBLANK(AB44)),(AB44&gt;=AB43))</formula>
    </cfRule>
  </conditionalFormatting>
  <conditionalFormatting sqref="AB44">
    <cfRule type="expression" dxfId="7686" priority="955">
      <formula>AND(NOT(ISBLANK(AB44)),(AB44&lt;AB43-AB43/10))</formula>
    </cfRule>
    <cfRule type="expression" dxfId="7685" priority="956">
      <formula>AND(NOT(ISBLANK(AB44)),AND(AB44&gt;=AB43-AB43/10),(AB44&lt;AB43))</formula>
    </cfRule>
    <cfRule type="expression" dxfId="7684" priority="957">
      <formula>AND(NOT(ISBLANK(AB44)),(AB44&gt;=AB43))</formula>
    </cfRule>
  </conditionalFormatting>
  <conditionalFormatting sqref="AB44">
    <cfRule type="expression" dxfId="7683" priority="952">
      <formula>AND(NOT(ISBLANK(AB44)),(AB44&lt;AB43-AB43/10))</formula>
    </cfRule>
    <cfRule type="expression" dxfId="7682" priority="953">
      <formula>AND(NOT(ISBLANK(AB44)),AND(AB44&gt;=AB43-AB43/10),(AB44&lt;AB43))</formula>
    </cfRule>
    <cfRule type="expression" dxfId="7681" priority="954">
      <formula>AND(NOT(ISBLANK(AB44)),(AB44&gt;=AB43))</formula>
    </cfRule>
  </conditionalFormatting>
  <conditionalFormatting sqref="AB44">
    <cfRule type="expression" dxfId="7680" priority="949">
      <formula>AND(NOT(ISBLANK(AB44)),(AB44&lt;AB43-AB43/10))</formula>
    </cfRule>
    <cfRule type="expression" dxfId="7679" priority="950">
      <formula>AND(NOT(ISBLANK(AB44)),AND(AB44&gt;=AB43-AB43/10),(AB44&lt;AB43))</formula>
    </cfRule>
    <cfRule type="expression" dxfId="7678" priority="951">
      <formula>AND(NOT(ISBLANK(AB44)),(AB44&gt;=AB43))</formula>
    </cfRule>
  </conditionalFormatting>
  <conditionalFormatting sqref="AB44">
    <cfRule type="expression" dxfId="7677" priority="946">
      <formula>AND(NOT(ISBLANK(AB44)),(AB44&gt;AB43+AB44/10))</formula>
    </cfRule>
    <cfRule type="expression" dxfId="7676" priority="947">
      <formula>AND(NOT(ISBLANK(AB44)),AND(AB44&lt;=AB43+AB43/10),(AB44&gt;AB43))</formula>
    </cfRule>
    <cfRule type="expression" dxfId="7675" priority="948">
      <formula>AND(NOT(ISBLANK(AB44)),(AB44&lt;=AB43))</formula>
    </cfRule>
  </conditionalFormatting>
  <conditionalFormatting sqref="AB44">
    <cfRule type="cellIs" dxfId="7674" priority="942" operator="equal">
      <formula>"n.a."</formula>
    </cfRule>
    <cfRule type="expression" dxfId="7673" priority="943">
      <formula>AND(NOT(ISBLANK(AB44)),(AB44=AB43+1))</formula>
    </cfRule>
    <cfRule type="expression" dxfId="7672" priority="944">
      <formula>AND(NOT(ISBLANK(AB44)),(AB44&lt;=AB43))</formula>
    </cfRule>
    <cfRule type="expression" dxfId="7671" priority="945">
      <formula>AND(NOT(ISBLANK(AB44)),(AB44&gt;AB43+1))</formula>
    </cfRule>
  </conditionalFormatting>
  <conditionalFormatting sqref="Z46">
    <cfRule type="expression" dxfId="7670" priority="939">
      <formula>AND(NOT(ISBLANK(Z46)),(Z46&lt;Z45-Z45/10))</formula>
    </cfRule>
    <cfRule type="expression" dxfId="7669" priority="940">
      <formula>AND(NOT(ISBLANK(Z46)),AND(Z46&gt;=Z45-Z45/10),(Z46&lt;Z45))</formula>
    </cfRule>
    <cfRule type="expression" dxfId="7668" priority="941">
      <formula>AND(NOT(ISBLANK(Z46)),(Z46&gt;=Z45))</formula>
    </cfRule>
  </conditionalFormatting>
  <conditionalFormatting sqref="Z46">
    <cfRule type="expression" dxfId="7667" priority="936">
      <formula>AND(NOT(ISBLANK(Z46)),(Z46&lt;Z45-Z45/10))</formula>
    </cfRule>
    <cfRule type="expression" dxfId="7666" priority="937">
      <formula>AND(NOT(ISBLANK(Z46)),AND(Z46&gt;=Z45-Z45/10),(Z46&lt;Z45))</formula>
    </cfRule>
    <cfRule type="expression" dxfId="7665" priority="938">
      <formula>AND(NOT(ISBLANK(Z46)),(Z46&gt;=Z45))</formula>
    </cfRule>
  </conditionalFormatting>
  <conditionalFormatting sqref="Z46">
    <cfRule type="expression" dxfId="7664" priority="933">
      <formula>AND(NOT(ISBLANK(Z46)),(Z46&lt;Z45-Z45/10))</formula>
    </cfRule>
    <cfRule type="expression" dxfId="7663" priority="934">
      <formula>AND(NOT(ISBLANK(Z46)),AND(Z46&gt;=Z45-Z45/10),(Z46&lt;Z45))</formula>
    </cfRule>
    <cfRule type="expression" dxfId="7662" priority="935">
      <formula>AND(NOT(ISBLANK(Z46)),(Z46&gt;=Z45))</formula>
    </cfRule>
  </conditionalFormatting>
  <conditionalFormatting sqref="Z46">
    <cfRule type="expression" dxfId="7661" priority="930">
      <formula>AND(NOT(ISBLANK(Z46)),(Z46&lt;Z45-Z45/10))</formula>
    </cfRule>
    <cfRule type="expression" dxfId="7660" priority="931">
      <formula>AND(NOT(ISBLANK(Z46)),AND(Z46&gt;=Z45-Z45/10),(Z46&lt;Z45))</formula>
    </cfRule>
    <cfRule type="expression" dxfId="7659" priority="932">
      <formula>AND(NOT(ISBLANK(Z46)),(Z46&gt;=Z45))</formula>
    </cfRule>
  </conditionalFormatting>
  <conditionalFormatting sqref="Z46">
    <cfRule type="expression" dxfId="7658" priority="927">
      <formula>AND(NOT(ISBLANK(Z46)),(Z46&lt;Z45-Z45/10))</formula>
    </cfRule>
    <cfRule type="expression" dxfId="7657" priority="928">
      <formula>AND(NOT(ISBLANK(Z46)),AND(Z46&gt;=Z45-Z45/10),(Z46&lt;Z45))</formula>
    </cfRule>
    <cfRule type="expression" dxfId="7656" priority="929">
      <formula>AND(NOT(ISBLANK(Z46)),(Z46&gt;=Z45))</formula>
    </cfRule>
  </conditionalFormatting>
  <conditionalFormatting sqref="Z46">
    <cfRule type="expression" dxfId="7655" priority="924">
      <formula>AND(NOT(ISBLANK(Z46)),(Z46&lt;Z45-Z45/10))</formula>
    </cfRule>
    <cfRule type="expression" dxfId="7654" priority="925">
      <formula>AND(NOT(ISBLANK(Z46)),AND(Z46&gt;=Z45-Z45/10),(Z46&lt;Z45))</formula>
    </cfRule>
    <cfRule type="expression" dxfId="7653" priority="926">
      <formula>AND(NOT(ISBLANK(Z46)),(Z46&gt;=Z45))</formula>
    </cfRule>
  </conditionalFormatting>
  <conditionalFormatting sqref="Z46">
    <cfRule type="expression" dxfId="7652" priority="921">
      <formula>AND(NOT(ISBLANK(Z46)),(Z46&gt;Z45+Z46/10))</formula>
    </cfRule>
    <cfRule type="expression" dxfId="7651" priority="922">
      <formula>AND(NOT(ISBLANK(Z46)),AND(Z46&lt;=Z45+Z45/10),(Z46&gt;Z45))</formula>
    </cfRule>
    <cfRule type="expression" dxfId="7650" priority="923">
      <formula>AND(NOT(ISBLANK(Z46)),(Z46&lt;=Z45))</formula>
    </cfRule>
  </conditionalFormatting>
  <conditionalFormatting sqref="Z46">
    <cfRule type="cellIs" dxfId="7649" priority="917" operator="equal">
      <formula>"n.a."</formula>
    </cfRule>
    <cfRule type="expression" dxfId="7648" priority="918">
      <formula>AND(NOT(ISBLANK(Z46)),(Z46=Z45+1))</formula>
    </cfRule>
    <cfRule type="expression" dxfId="7647" priority="919">
      <formula>AND(NOT(ISBLANK(Z46)),(Z46&lt;=Z45))</formula>
    </cfRule>
    <cfRule type="expression" dxfId="7646" priority="920">
      <formula>AND(NOT(ISBLANK(Z46)),(Z46&gt;Z45+1))</formula>
    </cfRule>
  </conditionalFormatting>
  <conditionalFormatting sqref="AB46">
    <cfRule type="expression" dxfId="7645" priority="914">
      <formula>AND(NOT(ISBLANK(AB46)),(AB46&lt;AB45-AB45/10))</formula>
    </cfRule>
    <cfRule type="expression" dxfId="7644" priority="915">
      <formula>AND(NOT(ISBLANK(AB46)),AND(AB46&gt;=AB45-AB45/10),(AB46&lt;AB45))</formula>
    </cfRule>
    <cfRule type="expression" dxfId="7643" priority="916">
      <formula>AND(NOT(ISBLANK(AB46)),(AB46&gt;=AB45))</formula>
    </cfRule>
  </conditionalFormatting>
  <conditionalFormatting sqref="AB46">
    <cfRule type="expression" dxfId="7642" priority="911">
      <formula>AND(NOT(ISBLANK(AB46)),(AB46&lt;AB45-AB45/10))</formula>
    </cfRule>
    <cfRule type="expression" dxfId="7641" priority="912">
      <formula>AND(NOT(ISBLANK(AB46)),AND(AB46&gt;=AB45-AB45/10),(AB46&lt;AB45))</formula>
    </cfRule>
    <cfRule type="expression" dxfId="7640" priority="913">
      <formula>AND(NOT(ISBLANK(AB46)),(AB46&gt;=AB45))</formula>
    </cfRule>
  </conditionalFormatting>
  <conditionalFormatting sqref="AB46">
    <cfRule type="expression" dxfId="7639" priority="908">
      <formula>AND(NOT(ISBLANK(AB46)),(AB46&lt;AB45-AB45/10))</formula>
    </cfRule>
    <cfRule type="expression" dxfId="7638" priority="909">
      <formula>AND(NOT(ISBLANK(AB46)),AND(AB46&gt;=AB45-AB45/10),(AB46&lt;AB45))</formula>
    </cfRule>
    <cfRule type="expression" dxfId="7637" priority="910">
      <formula>AND(NOT(ISBLANK(AB46)),(AB46&gt;=AB45))</formula>
    </cfRule>
  </conditionalFormatting>
  <conditionalFormatting sqref="AB46">
    <cfRule type="expression" dxfId="7636" priority="905">
      <formula>AND(NOT(ISBLANK(AB46)),(AB46&lt;AB45-AB45/10))</formula>
    </cfRule>
    <cfRule type="expression" dxfId="7635" priority="906">
      <formula>AND(NOT(ISBLANK(AB46)),AND(AB46&gt;=AB45-AB45/10),(AB46&lt;AB45))</formula>
    </cfRule>
    <cfRule type="expression" dxfId="7634" priority="907">
      <formula>AND(NOT(ISBLANK(AB46)),(AB46&gt;=AB45))</formula>
    </cfRule>
  </conditionalFormatting>
  <conditionalFormatting sqref="AB46">
    <cfRule type="expression" dxfId="7633" priority="902">
      <formula>AND(NOT(ISBLANK(AB46)),(AB46&lt;AB45-AB45/10))</formula>
    </cfRule>
    <cfRule type="expression" dxfId="7632" priority="903">
      <formula>AND(NOT(ISBLANK(AB46)),AND(AB46&gt;=AB45-AB45/10),(AB46&lt;AB45))</formula>
    </cfRule>
    <cfRule type="expression" dxfId="7631" priority="904">
      <formula>AND(NOT(ISBLANK(AB46)),(AB46&gt;=AB45))</formula>
    </cfRule>
  </conditionalFormatting>
  <conditionalFormatting sqref="AB46">
    <cfRule type="expression" dxfId="7630" priority="899">
      <formula>AND(NOT(ISBLANK(AB46)),(AB46&lt;AB45-AB45/10))</formula>
    </cfRule>
    <cfRule type="expression" dxfId="7629" priority="900">
      <formula>AND(NOT(ISBLANK(AB46)),AND(AB46&gt;=AB45-AB45/10),(AB46&lt;AB45))</formula>
    </cfRule>
    <cfRule type="expression" dxfId="7628" priority="901">
      <formula>AND(NOT(ISBLANK(AB46)),(AB46&gt;=AB45))</formula>
    </cfRule>
  </conditionalFormatting>
  <conditionalFormatting sqref="AB46">
    <cfRule type="expression" dxfId="7627" priority="896">
      <formula>AND(NOT(ISBLANK(AB46)),(AB46&gt;AB45+AB46/10))</formula>
    </cfRule>
    <cfRule type="expression" dxfId="7626" priority="897">
      <formula>AND(NOT(ISBLANK(AB46)),AND(AB46&lt;=AB45+AB45/10),(AB46&gt;AB45))</formula>
    </cfRule>
    <cfRule type="expression" dxfId="7625" priority="898">
      <formula>AND(NOT(ISBLANK(AB46)),(AB46&lt;=AB45))</formula>
    </cfRule>
  </conditionalFormatting>
  <conditionalFormatting sqref="AB46">
    <cfRule type="cellIs" dxfId="7624" priority="892" operator="equal">
      <formula>"n.a."</formula>
    </cfRule>
    <cfRule type="expression" dxfId="7623" priority="893">
      <formula>AND(NOT(ISBLANK(AB46)),(AB46=AB45+1))</formula>
    </cfRule>
    <cfRule type="expression" dxfId="7622" priority="894">
      <formula>AND(NOT(ISBLANK(AB46)),(AB46&lt;=AB45))</formula>
    </cfRule>
    <cfRule type="expression" dxfId="7621" priority="895">
      <formula>AND(NOT(ISBLANK(AB46)),(AB46&gt;AB45+1))</formula>
    </cfRule>
  </conditionalFormatting>
  <conditionalFormatting sqref="AD16">
    <cfRule type="expression" dxfId="7620" priority="889">
      <formula>AND(NOT(ISBLANK(AD16)),(AD16&lt;AD15-AD15/10))</formula>
    </cfRule>
    <cfRule type="expression" dxfId="7619" priority="890">
      <formula>AND(NOT(ISBLANK(AD16)),AND(AD16&gt;=AD15-AD15/10),(AD16&lt;AD15))</formula>
    </cfRule>
    <cfRule type="expression" dxfId="7618" priority="891">
      <formula>AND(NOT(ISBLANK(AD16)),(AD16&gt;=AD15))</formula>
    </cfRule>
  </conditionalFormatting>
  <conditionalFormatting sqref="AD16">
    <cfRule type="expression" dxfId="7617" priority="886">
      <formula>AND(NOT(ISBLANK(AD16)),(AD16&lt;AD15-AD15/10))</formula>
    </cfRule>
    <cfRule type="expression" dxfId="7616" priority="887">
      <formula>AND(NOT(ISBLANK(AD16)),AND(AD16&gt;=AD15-AD15/10),(AD16&lt;AD15))</formula>
    </cfRule>
    <cfRule type="expression" dxfId="7615" priority="888">
      <formula>AND(NOT(ISBLANK(AD16)),(AD16&gt;=AD15))</formula>
    </cfRule>
  </conditionalFormatting>
  <conditionalFormatting sqref="AD16">
    <cfRule type="expression" dxfId="7614" priority="883">
      <formula>AND(NOT(ISBLANK(AD16)),(AD16&lt;AD15-AD15/10))</formula>
    </cfRule>
    <cfRule type="expression" dxfId="7613" priority="884">
      <formula>AND(NOT(ISBLANK(AD16)),AND(AD16&gt;=AD15-AD15/10),(AD16&lt;AD15))</formula>
    </cfRule>
    <cfRule type="expression" dxfId="7612" priority="885">
      <formula>AND(NOT(ISBLANK(AD16)),(AD16&gt;=AD15))</formula>
    </cfRule>
  </conditionalFormatting>
  <conditionalFormatting sqref="AD16">
    <cfRule type="expression" dxfId="7611" priority="880">
      <formula>AND(NOT(ISBLANK(AD16)),(AD16&lt;AD15-AD15/10))</formula>
    </cfRule>
    <cfRule type="expression" dxfId="7610" priority="881">
      <formula>AND(NOT(ISBLANK(AD16)),AND(AD16&gt;=AD15-AD15/10),(AD16&lt;AD15))</formula>
    </cfRule>
    <cfRule type="expression" dxfId="7609" priority="882">
      <formula>AND(NOT(ISBLANK(AD16)),(AD16&gt;=AD15))</formula>
    </cfRule>
  </conditionalFormatting>
  <conditionalFormatting sqref="AD16">
    <cfRule type="expression" dxfId="7608" priority="877">
      <formula>AND(NOT(ISBLANK(AD16)),(AD16&gt;AD15+AD16/10))</formula>
    </cfRule>
    <cfRule type="expression" dxfId="7607" priority="878">
      <formula>AND(NOT(ISBLANK(AD16)),AND(AD16&lt;=AD15+AD15/10),(AD16&gt;AD15))</formula>
    </cfRule>
    <cfRule type="expression" dxfId="7606" priority="879">
      <formula>AND(NOT(ISBLANK(AD16)),(AD16&lt;=AD15))</formula>
    </cfRule>
  </conditionalFormatting>
  <conditionalFormatting sqref="AD16">
    <cfRule type="cellIs" dxfId="7605" priority="873" operator="equal">
      <formula>"n.a."</formula>
    </cfRule>
    <cfRule type="expression" dxfId="7604" priority="874">
      <formula>AND(NOT(ISBLANK(AD16)),(AD16=AD15+1))</formula>
    </cfRule>
    <cfRule type="expression" dxfId="7603" priority="875">
      <formula>AND(NOT(ISBLANK(AD16)),(AD16&lt;=AD15))</formula>
    </cfRule>
    <cfRule type="expression" dxfId="7602" priority="876">
      <formula>AND(NOT(ISBLANK(AD16)),(AD16&gt;AD15+1))</formula>
    </cfRule>
  </conditionalFormatting>
  <conditionalFormatting sqref="AD18">
    <cfRule type="expression" dxfId="7601" priority="870">
      <formula>AND(NOT(ISBLANK(AD18)),(AD18&lt;AD17-AD17/10))</formula>
    </cfRule>
    <cfRule type="expression" dxfId="7600" priority="871">
      <formula>AND(NOT(ISBLANK(AD18)),AND(AD18&gt;=AD17-AD17/10),(AD18&lt;AD17))</formula>
    </cfRule>
    <cfRule type="expression" dxfId="7599" priority="872">
      <formula>AND(NOT(ISBLANK(AD18)),(AD18&gt;=AD17))</formula>
    </cfRule>
  </conditionalFormatting>
  <conditionalFormatting sqref="AD18">
    <cfRule type="expression" dxfId="7598" priority="867">
      <formula>AND(NOT(ISBLANK(AD18)),(AD18&lt;AD17-AD17/10))</formula>
    </cfRule>
    <cfRule type="expression" dxfId="7597" priority="868">
      <formula>AND(NOT(ISBLANK(AD18)),AND(AD18&gt;=AD17-AD17/10),(AD18&lt;AD17))</formula>
    </cfRule>
    <cfRule type="expression" dxfId="7596" priority="869">
      <formula>AND(NOT(ISBLANK(AD18)),(AD18&gt;=AD17))</formula>
    </cfRule>
  </conditionalFormatting>
  <conditionalFormatting sqref="AD18">
    <cfRule type="expression" dxfId="7595" priority="864">
      <formula>AND(NOT(ISBLANK(AD18)),(AD18&lt;AD17-AD17/10))</formula>
    </cfRule>
    <cfRule type="expression" dxfId="7594" priority="865">
      <formula>AND(NOT(ISBLANK(AD18)),AND(AD18&gt;=AD17-AD17/10),(AD18&lt;AD17))</formula>
    </cfRule>
    <cfRule type="expression" dxfId="7593" priority="866">
      <formula>AND(NOT(ISBLANK(AD18)),(AD18&gt;=AD17))</formula>
    </cfRule>
  </conditionalFormatting>
  <conditionalFormatting sqref="AD18">
    <cfRule type="expression" dxfId="7592" priority="861">
      <formula>AND(NOT(ISBLANK(AD18)),(AD18&lt;AD17-AD17/10))</formula>
    </cfRule>
    <cfRule type="expression" dxfId="7591" priority="862">
      <formula>AND(NOT(ISBLANK(AD18)),AND(AD18&gt;=AD17-AD17/10),(AD18&lt;AD17))</formula>
    </cfRule>
    <cfRule type="expression" dxfId="7590" priority="863">
      <formula>AND(NOT(ISBLANK(AD18)),(AD18&gt;=AD17))</formula>
    </cfRule>
  </conditionalFormatting>
  <conditionalFormatting sqref="AD18">
    <cfRule type="expression" dxfId="7589" priority="858">
      <formula>AND(NOT(ISBLANK(AD18)),(AD18&lt;AD17-AD17/10))</formula>
    </cfRule>
    <cfRule type="expression" dxfId="7588" priority="859">
      <formula>AND(NOT(ISBLANK(AD18)),AND(AD18&gt;=AD17-AD17/10),(AD18&lt;AD17))</formula>
    </cfRule>
    <cfRule type="expression" dxfId="7587" priority="860">
      <formula>AND(NOT(ISBLANK(AD18)),(AD18&gt;=AD17))</formula>
    </cfRule>
  </conditionalFormatting>
  <conditionalFormatting sqref="AD18">
    <cfRule type="expression" dxfId="7586" priority="855">
      <formula>AND(NOT(ISBLANK(AD18)),(AD18&gt;AD17+AD18/10))</formula>
    </cfRule>
    <cfRule type="expression" dxfId="7585" priority="856">
      <formula>AND(NOT(ISBLANK(AD18)),AND(AD18&lt;=AD17+AD17/10),(AD18&gt;AD17))</formula>
    </cfRule>
    <cfRule type="expression" dxfId="7584" priority="857">
      <formula>AND(NOT(ISBLANK(AD18)),(AD18&lt;=AD17))</formula>
    </cfRule>
  </conditionalFormatting>
  <conditionalFormatting sqref="AD18">
    <cfRule type="cellIs" dxfId="7583" priority="851" operator="equal">
      <formula>"n.a."</formula>
    </cfRule>
    <cfRule type="expression" dxfId="7582" priority="852">
      <formula>AND(NOT(ISBLANK(AD18)),(AD18=AD17+1))</formula>
    </cfRule>
    <cfRule type="expression" dxfId="7581" priority="853">
      <formula>AND(NOT(ISBLANK(AD18)),(AD18&lt;=AD17))</formula>
    </cfRule>
    <cfRule type="expression" dxfId="7580" priority="854">
      <formula>AND(NOT(ISBLANK(AD18)),(AD18&gt;AD17+1))</formula>
    </cfRule>
  </conditionalFormatting>
  <conditionalFormatting sqref="AB20">
    <cfRule type="expression" dxfId="7579" priority="848">
      <formula>AND(NOT(ISBLANK(AB20)),(AB20&lt;AB19-AB19/10))</formula>
    </cfRule>
    <cfRule type="expression" dxfId="7578" priority="849">
      <formula>AND(NOT(ISBLANK(AB20)),AND(AB20&gt;=AB19-AB19/10),(AB20&lt;AB19))</formula>
    </cfRule>
    <cfRule type="expression" dxfId="7577" priority="850">
      <formula>AND(NOT(ISBLANK(AB20)),(AB20&gt;=AB19))</formula>
    </cfRule>
  </conditionalFormatting>
  <conditionalFormatting sqref="AB20">
    <cfRule type="expression" dxfId="7576" priority="845">
      <formula>AND(NOT(ISBLANK(AB20)),(AB20&lt;AB19-AB19/10))</formula>
    </cfRule>
    <cfRule type="expression" dxfId="7575" priority="846">
      <formula>AND(NOT(ISBLANK(AB20)),AND(AB20&gt;=AB19-AB19/10),(AB20&lt;AB19))</formula>
    </cfRule>
    <cfRule type="expression" dxfId="7574" priority="847">
      <formula>AND(NOT(ISBLANK(AB20)),(AB20&gt;=AB19))</formula>
    </cfRule>
  </conditionalFormatting>
  <conditionalFormatting sqref="AB20">
    <cfRule type="expression" dxfId="7573" priority="842">
      <formula>AND(NOT(ISBLANK(AB20)),(AB20&lt;AB19-AB19/10))</formula>
    </cfRule>
    <cfRule type="expression" dxfId="7572" priority="843">
      <formula>AND(NOT(ISBLANK(AB20)),AND(AB20&gt;=AB19-AB19/10),(AB20&lt;AB19))</formula>
    </cfRule>
    <cfRule type="expression" dxfId="7571" priority="844">
      <formula>AND(NOT(ISBLANK(AB20)),(AB20&gt;=AB19))</formula>
    </cfRule>
  </conditionalFormatting>
  <conditionalFormatting sqref="AB20">
    <cfRule type="expression" dxfId="7570" priority="839">
      <formula>AND(NOT(ISBLANK(AB20)),(AB20&lt;AB19-AB19/10))</formula>
    </cfRule>
    <cfRule type="expression" dxfId="7569" priority="840">
      <formula>AND(NOT(ISBLANK(AB20)),AND(AB20&gt;=AB19-AB19/10),(AB20&lt;AB19))</formula>
    </cfRule>
    <cfRule type="expression" dxfId="7568" priority="841">
      <formula>AND(NOT(ISBLANK(AB20)),(AB20&gt;=AB19))</formula>
    </cfRule>
  </conditionalFormatting>
  <conditionalFormatting sqref="AB20">
    <cfRule type="expression" dxfId="7567" priority="836">
      <formula>AND(NOT(ISBLANK(AB20)),(AB20&lt;AB19-AB19/10))</formula>
    </cfRule>
    <cfRule type="expression" dxfId="7566" priority="837">
      <formula>AND(NOT(ISBLANK(AB20)),AND(AB20&gt;=AB19-AB19/10),(AB20&lt;AB19))</formula>
    </cfRule>
    <cfRule type="expression" dxfId="7565" priority="838">
      <formula>AND(NOT(ISBLANK(AB20)),(AB20&gt;=AB19))</formula>
    </cfRule>
  </conditionalFormatting>
  <conditionalFormatting sqref="AB20">
    <cfRule type="expression" dxfId="7564" priority="833">
      <formula>AND(NOT(ISBLANK(AB20)),(AB20&lt;AB19-AB19/10))</formula>
    </cfRule>
    <cfRule type="expression" dxfId="7563" priority="834">
      <formula>AND(NOT(ISBLANK(AB20)),AND(AB20&gt;=AB19-AB19/10),(AB20&lt;AB19))</formula>
    </cfRule>
    <cfRule type="expression" dxfId="7562" priority="835">
      <formula>AND(NOT(ISBLANK(AB20)),(AB20&gt;=AB19))</formula>
    </cfRule>
  </conditionalFormatting>
  <conditionalFormatting sqref="AB20">
    <cfRule type="expression" dxfId="7561" priority="830">
      <formula>AND(NOT(ISBLANK(AB20)),(AB20&gt;AB19+AB20/10))</formula>
    </cfRule>
    <cfRule type="expression" dxfId="7560" priority="831">
      <formula>AND(NOT(ISBLANK(AB20)),AND(AB20&lt;=AB19+AB19/10),(AB20&gt;AB19))</formula>
    </cfRule>
    <cfRule type="expression" dxfId="7559" priority="832">
      <formula>AND(NOT(ISBLANK(AB20)),(AB20&lt;=AB19))</formula>
    </cfRule>
  </conditionalFormatting>
  <conditionalFormatting sqref="AB20">
    <cfRule type="cellIs" dxfId="7558" priority="826" operator="equal">
      <formula>"n.a."</formula>
    </cfRule>
    <cfRule type="expression" dxfId="7557" priority="827">
      <formula>AND(NOT(ISBLANK(AB20)),(AB20=AB19+1))</formula>
    </cfRule>
    <cfRule type="expression" dxfId="7556" priority="828">
      <formula>AND(NOT(ISBLANK(AB20)),(AB20&lt;=AB19))</formula>
    </cfRule>
    <cfRule type="expression" dxfId="7555" priority="829">
      <formula>AND(NOT(ISBLANK(AB20)),(AB20&gt;AB19+1))</formula>
    </cfRule>
  </conditionalFormatting>
  <conditionalFormatting sqref="X20">
    <cfRule type="expression" dxfId="7554" priority="823">
      <formula>AND(NOT(ISBLANK(X20)),(X20&lt;X19-X19/10))</formula>
    </cfRule>
    <cfRule type="expression" dxfId="7553" priority="824">
      <formula>AND(NOT(ISBLANK(X20)),AND(X20&gt;=X19-X19/10),(X20&lt;X19))</formula>
    </cfRule>
    <cfRule type="expression" dxfId="7552" priority="825">
      <formula>AND(NOT(ISBLANK(X20)),(X20&gt;=X19))</formula>
    </cfRule>
  </conditionalFormatting>
  <conditionalFormatting sqref="X20">
    <cfRule type="expression" dxfId="7551" priority="820">
      <formula>AND(NOT(ISBLANK(X20)),(X20&lt;X19-X19/10))</formula>
    </cfRule>
    <cfRule type="expression" dxfId="7550" priority="821">
      <formula>AND(NOT(ISBLANK(X20)),AND(X20&gt;=X19-X19/10),(X20&lt;X19))</formula>
    </cfRule>
    <cfRule type="expression" dxfId="7549" priority="822">
      <formula>AND(NOT(ISBLANK(X20)),(X20&gt;=X19))</formula>
    </cfRule>
  </conditionalFormatting>
  <conditionalFormatting sqref="Z20">
    <cfRule type="expression" dxfId="7548" priority="817">
      <formula>AND(NOT(ISBLANK(Z20)),(Z20&lt;Z19-Z19/10))</formula>
    </cfRule>
    <cfRule type="expression" dxfId="7547" priority="818">
      <formula>AND(NOT(ISBLANK(Z20)),AND(Z20&gt;=Z19-Z19/10),(Z20&lt;Z19))</formula>
    </cfRule>
    <cfRule type="expression" dxfId="7546" priority="819">
      <formula>AND(NOT(ISBLANK(Z20)),(Z20&gt;=Z19))</formula>
    </cfRule>
  </conditionalFormatting>
  <conditionalFormatting sqref="Z20">
    <cfRule type="expression" dxfId="7545" priority="814">
      <formula>AND(NOT(ISBLANK(Z20)),(Z20&lt;Z19-Z19/10))</formula>
    </cfRule>
    <cfRule type="expression" dxfId="7544" priority="815">
      <formula>AND(NOT(ISBLANK(Z20)),AND(Z20&gt;=Z19-Z19/10),(Z20&lt;Z19))</formula>
    </cfRule>
    <cfRule type="expression" dxfId="7543" priority="816">
      <formula>AND(NOT(ISBLANK(Z20)),(Z20&gt;=Z19))</formula>
    </cfRule>
  </conditionalFormatting>
  <conditionalFormatting sqref="AD20">
    <cfRule type="expression" dxfId="7542" priority="811">
      <formula>AND(NOT(ISBLANK(AD20)),(AD20&lt;AD19-AD19/10))</formula>
    </cfRule>
    <cfRule type="expression" dxfId="7541" priority="812">
      <formula>AND(NOT(ISBLANK(AD20)),AND(AD20&gt;=AD19-AD19/10),(AD20&lt;AD19))</formula>
    </cfRule>
    <cfRule type="expression" dxfId="7540" priority="813">
      <formula>AND(NOT(ISBLANK(AD20)),(AD20&gt;=AD19))</formula>
    </cfRule>
  </conditionalFormatting>
  <conditionalFormatting sqref="AD20">
    <cfRule type="expression" dxfId="7539" priority="808">
      <formula>AND(NOT(ISBLANK(AD20)),(AD20&lt;AD19-AD19/10))</formula>
    </cfRule>
    <cfRule type="expression" dxfId="7538" priority="809">
      <formula>AND(NOT(ISBLANK(AD20)),AND(AD20&gt;=AD19-AD19/10),(AD20&lt;AD19))</formula>
    </cfRule>
    <cfRule type="expression" dxfId="7537" priority="810">
      <formula>AND(NOT(ISBLANK(AD20)),(AD20&gt;=AD19))</formula>
    </cfRule>
  </conditionalFormatting>
  <conditionalFormatting sqref="R16">
    <cfRule type="expression" dxfId="7536" priority="805">
      <formula>AND(NOT(ISBLANK(R16)),(R16&lt;R15-R15/10))</formula>
    </cfRule>
    <cfRule type="expression" dxfId="7535" priority="806">
      <formula>AND(NOT(ISBLANK(R16)),AND(R16&gt;=R15-R15/10),(R16&lt;R15))</formula>
    </cfRule>
    <cfRule type="expression" dxfId="7534" priority="807">
      <formula>AND(NOT(ISBLANK(R16)),(R16&gt;=R15))</formula>
    </cfRule>
  </conditionalFormatting>
  <conditionalFormatting sqref="R16">
    <cfRule type="expression" dxfId="7533" priority="802">
      <formula>AND(NOT(ISBLANK(R16)),(R16&lt;R15-R15/10))</formula>
    </cfRule>
    <cfRule type="expression" dxfId="7532" priority="803">
      <formula>AND(NOT(ISBLANK(R16)),AND(R16&gt;=R15-R15/10),(R16&lt;R15))</formula>
    </cfRule>
    <cfRule type="expression" dxfId="7531" priority="804">
      <formula>AND(NOT(ISBLANK(R16)),(R16&gt;=R15))</formula>
    </cfRule>
  </conditionalFormatting>
  <conditionalFormatting sqref="R16">
    <cfRule type="expression" dxfId="7530" priority="799">
      <formula>AND(NOT(ISBLANK(R16)),(R16&lt;R15-R15/10))</formula>
    </cfRule>
    <cfRule type="expression" dxfId="7529" priority="800">
      <formula>AND(NOT(ISBLANK(R16)),AND(R16&gt;=R15-R15/10),(R16&lt;R15))</formula>
    </cfRule>
    <cfRule type="expression" dxfId="7528" priority="801">
      <formula>AND(NOT(ISBLANK(R16)),(R16&gt;=R15))</formula>
    </cfRule>
  </conditionalFormatting>
  <conditionalFormatting sqref="R16">
    <cfRule type="expression" dxfId="7527" priority="796">
      <formula>AND(NOT(ISBLANK(R16)),(R16&lt;R15-R15/10))</formula>
    </cfRule>
    <cfRule type="expression" dxfId="7526" priority="797">
      <formula>AND(NOT(ISBLANK(R16)),AND(R16&gt;=R15-R15/10),(R16&lt;R15))</formula>
    </cfRule>
    <cfRule type="expression" dxfId="7525" priority="798">
      <formula>AND(NOT(ISBLANK(R16)),(R16&gt;=R15))</formula>
    </cfRule>
  </conditionalFormatting>
  <conditionalFormatting sqref="R16">
    <cfRule type="expression" dxfId="7524" priority="793">
      <formula>AND(NOT(ISBLANK(R16)),(R16&gt;R15+R16/10))</formula>
    </cfRule>
    <cfRule type="expression" dxfId="7523" priority="794">
      <formula>AND(NOT(ISBLANK(R16)),AND(R16&lt;=R15+R15/10),(R16&gt;R15))</formula>
    </cfRule>
    <cfRule type="expression" dxfId="7522" priority="795">
      <formula>AND(NOT(ISBLANK(R16)),(R16&lt;=R15))</formula>
    </cfRule>
  </conditionalFormatting>
  <conditionalFormatting sqref="R16">
    <cfRule type="cellIs" dxfId="7521" priority="789" operator="equal">
      <formula>"n.a."</formula>
    </cfRule>
    <cfRule type="expression" dxfId="7520" priority="790">
      <formula>AND(NOT(ISBLANK(R16)),(R16=R15+1))</formula>
    </cfRule>
    <cfRule type="expression" dxfId="7519" priority="791">
      <formula>AND(NOT(ISBLANK(R16)),(R16&lt;=R15))</formula>
    </cfRule>
    <cfRule type="expression" dxfId="7518" priority="792">
      <formula>AND(NOT(ISBLANK(R16)),(R16&gt;R15+1))</formula>
    </cfRule>
  </conditionalFormatting>
  <conditionalFormatting sqref="T16">
    <cfRule type="expression" dxfId="7517" priority="786">
      <formula>AND(NOT(ISBLANK(T16)),(T16&lt;T15-T15/10))</formula>
    </cfRule>
    <cfRule type="expression" dxfId="7516" priority="787">
      <formula>AND(NOT(ISBLANK(T16)),AND(T16&gt;=T15-T15/10),(T16&lt;T15))</formula>
    </cfRule>
    <cfRule type="expression" dxfId="7515" priority="788">
      <formula>AND(NOT(ISBLANK(T16)),(T16&gt;=T15))</formula>
    </cfRule>
  </conditionalFormatting>
  <conditionalFormatting sqref="T16">
    <cfRule type="expression" dxfId="7514" priority="783">
      <formula>AND(NOT(ISBLANK(T16)),(T16&lt;T15-T15/10))</formula>
    </cfRule>
    <cfRule type="expression" dxfId="7513" priority="784">
      <formula>AND(NOT(ISBLANK(T16)),AND(T16&gt;=T15-T15/10),(T16&lt;T15))</formula>
    </cfRule>
    <cfRule type="expression" dxfId="7512" priority="785">
      <formula>AND(NOT(ISBLANK(T16)),(T16&gt;=T15))</formula>
    </cfRule>
  </conditionalFormatting>
  <conditionalFormatting sqref="T16">
    <cfRule type="expression" dxfId="7511" priority="780">
      <formula>AND(NOT(ISBLANK(T16)),(T16&lt;T15-T15/10))</formula>
    </cfRule>
    <cfRule type="expression" dxfId="7510" priority="781">
      <formula>AND(NOT(ISBLANK(T16)),AND(T16&gt;=T15-T15/10),(T16&lt;T15))</formula>
    </cfRule>
    <cfRule type="expression" dxfId="7509" priority="782">
      <formula>AND(NOT(ISBLANK(T16)),(T16&gt;=T15))</formula>
    </cfRule>
  </conditionalFormatting>
  <conditionalFormatting sqref="T16">
    <cfRule type="expression" dxfId="7508" priority="777">
      <formula>AND(NOT(ISBLANK(T16)),(T16&lt;T15-T15/10))</formula>
    </cfRule>
    <cfRule type="expression" dxfId="7507" priority="778">
      <formula>AND(NOT(ISBLANK(T16)),AND(T16&gt;=T15-T15/10),(T16&lt;T15))</formula>
    </cfRule>
    <cfRule type="expression" dxfId="7506" priority="779">
      <formula>AND(NOT(ISBLANK(T16)),(T16&gt;=T15))</formula>
    </cfRule>
  </conditionalFormatting>
  <conditionalFormatting sqref="T16">
    <cfRule type="expression" dxfId="7505" priority="774">
      <formula>AND(NOT(ISBLANK(T16)),(T16&gt;T15+T16/10))</formula>
    </cfRule>
    <cfRule type="expression" dxfId="7504" priority="775">
      <formula>AND(NOT(ISBLANK(T16)),AND(T16&lt;=T15+T15/10),(T16&gt;T15))</formula>
    </cfRule>
    <cfRule type="expression" dxfId="7503" priority="776">
      <formula>AND(NOT(ISBLANK(T16)),(T16&lt;=T15))</formula>
    </cfRule>
  </conditionalFormatting>
  <conditionalFormatting sqref="T16">
    <cfRule type="cellIs" dxfId="7502" priority="770" operator="equal">
      <formula>"n.a."</formula>
    </cfRule>
    <cfRule type="expression" dxfId="7501" priority="771">
      <formula>AND(NOT(ISBLANK(T16)),(T16=T15+1))</formula>
    </cfRule>
    <cfRule type="expression" dxfId="7500" priority="772">
      <formula>AND(NOT(ISBLANK(T16)),(T16&lt;=T15))</formula>
    </cfRule>
    <cfRule type="expression" dxfId="7499" priority="773">
      <formula>AND(NOT(ISBLANK(T16)),(T16&gt;T15+1))</formula>
    </cfRule>
  </conditionalFormatting>
  <conditionalFormatting sqref="V16">
    <cfRule type="expression" dxfId="7498" priority="767">
      <formula>AND(NOT(ISBLANK(V16)),(V16&lt;V15-V15/10))</formula>
    </cfRule>
    <cfRule type="expression" dxfId="7497" priority="768">
      <formula>AND(NOT(ISBLANK(V16)),AND(V16&gt;=V15-V15/10),(V16&lt;V15))</formula>
    </cfRule>
    <cfRule type="expression" dxfId="7496" priority="769">
      <formula>AND(NOT(ISBLANK(V16)),(V16&gt;=V15))</formula>
    </cfRule>
  </conditionalFormatting>
  <conditionalFormatting sqref="V16">
    <cfRule type="expression" dxfId="7495" priority="764">
      <formula>AND(NOT(ISBLANK(V16)),(V16&lt;V15-V15/10))</formula>
    </cfRule>
    <cfRule type="expression" dxfId="7494" priority="765">
      <formula>AND(NOT(ISBLANK(V16)),AND(V16&gt;=V15-V15/10),(V16&lt;V15))</formula>
    </cfRule>
    <cfRule type="expression" dxfId="7493" priority="766">
      <formula>AND(NOT(ISBLANK(V16)),(V16&gt;=V15))</formula>
    </cfRule>
  </conditionalFormatting>
  <conditionalFormatting sqref="V16">
    <cfRule type="expression" dxfId="7492" priority="761">
      <formula>AND(NOT(ISBLANK(V16)),(V16&lt;V15-V15/10))</formula>
    </cfRule>
    <cfRule type="expression" dxfId="7491" priority="762">
      <formula>AND(NOT(ISBLANK(V16)),AND(V16&gt;=V15-V15/10),(V16&lt;V15))</formula>
    </cfRule>
    <cfRule type="expression" dxfId="7490" priority="763">
      <formula>AND(NOT(ISBLANK(V16)),(V16&gt;=V15))</formula>
    </cfRule>
  </conditionalFormatting>
  <conditionalFormatting sqref="V16">
    <cfRule type="expression" dxfId="7489" priority="758">
      <formula>AND(NOT(ISBLANK(V16)),(V16&lt;V15-V15/10))</formula>
    </cfRule>
    <cfRule type="expression" dxfId="7488" priority="759">
      <formula>AND(NOT(ISBLANK(V16)),AND(V16&gt;=V15-V15/10),(V16&lt;V15))</formula>
    </cfRule>
    <cfRule type="expression" dxfId="7487" priority="760">
      <formula>AND(NOT(ISBLANK(V16)),(V16&gt;=V15))</formula>
    </cfRule>
  </conditionalFormatting>
  <conditionalFormatting sqref="V16">
    <cfRule type="expression" dxfId="7486" priority="755">
      <formula>AND(NOT(ISBLANK(V16)),(V16&gt;V15+V16/10))</formula>
    </cfRule>
    <cfRule type="expression" dxfId="7485" priority="756">
      <formula>AND(NOT(ISBLANK(V16)),AND(V16&lt;=V15+V15/10),(V16&gt;V15))</formula>
    </cfRule>
    <cfRule type="expression" dxfId="7484" priority="757">
      <formula>AND(NOT(ISBLANK(V16)),(V16&lt;=V15))</formula>
    </cfRule>
  </conditionalFormatting>
  <conditionalFormatting sqref="V16">
    <cfRule type="cellIs" dxfId="7483" priority="751" operator="equal">
      <formula>"n.a."</formula>
    </cfRule>
    <cfRule type="expression" dxfId="7482" priority="752">
      <formula>AND(NOT(ISBLANK(V16)),(V16=V15+1))</formula>
    </cfRule>
    <cfRule type="expression" dxfId="7481" priority="753">
      <formula>AND(NOT(ISBLANK(V16)),(V16&lt;=V15))</formula>
    </cfRule>
    <cfRule type="expression" dxfId="7480" priority="754">
      <formula>AND(NOT(ISBLANK(V16)),(V16&gt;V15+1))</formula>
    </cfRule>
  </conditionalFormatting>
  <conditionalFormatting sqref="X16">
    <cfRule type="expression" dxfId="7479" priority="748">
      <formula>AND(NOT(ISBLANK(X16)),(X16&lt;X15-X15/10))</formula>
    </cfRule>
    <cfRule type="expression" dxfId="7478" priority="749">
      <formula>AND(NOT(ISBLANK(X16)),AND(X16&gt;=X15-X15/10),(X16&lt;X15))</formula>
    </cfRule>
    <cfRule type="expression" dxfId="7477" priority="750">
      <formula>AND(NOT(ISBLANK(X16)),(X16&gt;=X15))</formula>
    </cfRule>
  </conditionalFormatting>
  <conditionalFormatting sqref="X16">
    <cfRule type="expression" dxfId="7476" priority="745">
      <formula>AND(NOT(ISBLANK(X16)),(X16&lt;X15-X15/10))</formula>
    </cfRule>
    <cfRule type="expression" dxfId="7475" priority="746">
      <formula>AND(NOT(ISBLANK(X16)),AND(X16&gt;=X15-X15/10),(X16&lt;X15))</formula>
    </cfRule>
    <cfRule type="expression" dxfId="7474" priority="747">
      <formula>AND(NOT(ISBLANK(X16)),(X16&gt;=X15))</formula>
    </cfRule>
  </conditionalFormatting>
  <conditionalFormatting sqref="X16">
    <cfRule type="expression" dxfId="7473" priority="742">
      <formula>AND(NOT(ISBLANK(X16)),(X16&lt;X15-X15/10))</formula>
    </cfRule>
    <cfRule type="expression" dxfId="7472" priority="743">
      <formula>AND(NOT(ISBLANK(X16)),AND(X16&gt;=X15-X15/10),(X16&lt;X15))</formula>
    </cfRule>
    <cfRule type="expression" dxfId="7471" priority="744">
      <formula>AND(NOT(ISBLANK(X16)),(X16&gt;=X15))</formula>
    </cfRule>
  </conditionalFormatting>
  <conditionalFormatting sqref="X16">
    <cfRule type="expression" dxfId="7470" priority="739">
      <formula>AND(NOT(ISBLANK(X16)),(X16&lt;X15-X15/10))</formula>
    </cfRule>
    <cfRule type="expression" dxfId="7469" priority="740">
      <formula>AND(NOT(ISBLANK(X16)),AND(X16&gt;=X15-X15/10),(X16&lt;X15))</formula>
    </cfRule>
    <cfRule type="expression" dxfId="7468" priority="741">
      <formula>AND(NOT(ISBLANK(X16)),(X16&gt;=X15))</formula>
    </cfRule>
  </conditionalFormatting>
  <conditionalFormatting sqref="X16">
    <cfRule type="expression" dxfId="7467" priority="736">
      <formula>AND(NOT(ISBLANK(X16)),(X16&lt;X15-X15/10))</formula>
    </cfRule>
    <cfRule type="expression" dxfId="7466" priority="737">
      <formula>AND(NOT(ISBLANK(X16)),AND(X16&gt;=X15-X15/10),(X16&lt;X15))</formula>
    </cfRule>
    <cfRule type="expression" dxfId="7465" priority="738">
      <formula>AND(NOT(ISBLANK(X16)),(X16&gt;=X15))</formula>
    </cfRule>
  </conditionalFormatting>
  <conditionalFormatting sqref="X16">
    <cfRule type="expression" dxfId="7464" priority="733">
      <formula>AND(NOT(ISBLANK(X16)),(X16&gt;X15+X16/10))</formula>
    </cfRule>
    <cfRule type="expression" dxfId="7463" priority="734">
      <formula>AND(NOT(ISBLANK(X16)),AND(X16&lt;=X15+X15/10),(X16&gt;X15))</formula>
    </cfRule>
    <cfRule type="expression" dxfId="7462" priority="735">
      <formula>AND(NOT(ISBLANK(X16)),(X16&lt;=X15))</formula>
    </cfRule>
  </conditionalFormatting>
  <conditionalFormatting sqref="X16">
    <cfRule type="cellIs" dxfId="7461" priority="729" operator="equal">
      <formula>"n.a."</formula>
    </cfRule>
    <cfRule type="expression" dxfId="7460" priority="730">
      <formula>AND(NOT(ISBLANK(X16)),(X16=X15+1))</formula>
    </cfRule>
    <cfRule type="expression" dxfId="7459" priority="731">
      <formula>AND(NOT(ISBLANK(X16)),(X16&lt;=X15))</formula>
    </cfRule>
    <cfRule type="expression" dxfId="7458" priority="732">
      <formula>AND(NOT(ISBLANK(X16)),(X16&gt;X15+1))</formula>
    </cfRule>
  </conditionalFormatting>
  <conditionalFormatting sqref="Z16">
    <cfRule type="expression" dxfId="7457" priority="726">
      <formula>AND(NOT(ISBLANK(Z16)),(Z16&lt;Z15-Z15/10))</formula>
    </cfRule>
    <cfRule type="expression" dxfId="7456" priority="727">
      <formula>AND(NOT(ISBLANK(Z16)),AND(Z16&gt;=Z15-Z15/10),(Z16&lt;Z15))</formula>
    </cfRule>
    <cfRule type="expression" dxfId="7455" priority="728">
      <formula>AND(NOT(ISBLANK(Z16)),(Z16&gt;=Z15))</formula>
    </cfRule>
  </conditionalFormatting>
  <conditionalFormatting sqref="Z16">
    <cfRule type="expression" dxfId="7454" priority="723">
      <formula>AND(NOT(ISBLANK(Z16)),(Z16&lt;Z15-Z15/10))</formula>
    </cfRule>
    <cfRule type="expression" dxfId="7453" priority="724">
      <formula>AND(NOT(ISBLANK(Z16)),AND(Z16&gt;=Z15-Z15/10),(Z16&lt;Z15))</formula>
    </cfRule>
    <cfRule type="expression" dxfId="7452" priority="725">
      <formula>AND(NOT(ISBLANK(Z16)),(Z16&gt;=Z15))</formula>
    </cfRule>
  </conditionalFormatting>
  <conditionalFormatting sqref="Z16">
    <cfRule type="expression" dxfId="7451" priority="720">
      <formula>AND(NOT(ISBLANK(Z16)),(Z16&lt;Z15-Z15/10))</formula>
    </cfRule>
    <cfRule type="expression" dxfId="7450" priority="721">
      <formula>AND(NOT(ISBLANK(Z16)),AND(Z16&gt;=Z15-Z15/10),(Z16&lt;Z15))</formula>
    </cfRule>
    <cfRule type="expression" dxfId="7449" priority="722">
      <formula>AND(NOT(ISBLANK(Z16)),(Z16&gt;=Z15))</formula>
    </cfRule>
  </conditionalFormatting>
  <conditionalFormatting sqref="Z16">
    <cfRule type="expression" dxfId="7448" priority="717">
      <formula>AND(NOT(ISBLANK(Z16)),(Z16&lt;Z15-Z15/10))</formula>
    </cfRule>
    <cfRule type="expression" dxfId="7447" priority="718">
      <formula>AND(NOT(ISBLANK(Z16)),AND(Z16&gt;=Z15-Z15/10),(Z16&lt;Z15))</formula>
    </cfRule>
    <cfRule type="expression" dxfId="7446" priority="719">
      <formula>AND(NOT(ISBLANK(Z16)),(Z16&gt;=Z15))</formula>
    </cfRule>
  </conditionalFormatting>
  <conditionalFormatting sqref="Z16">
    <cfRule type="expression" dxfId="7445" priority="714">
      <formula>AND(NOT(ISBLANK(Z16)),(Z16&lt;Z15-Z15/10))</formula>
    </cfRule>
    <cfRule type="expression" dxfId="7444" priority="715">
      <formula>AND(NOT(ISBLANK(Z16)),AND(Z16&gt;=Z15-Z15/10),(Z16&lt;Z15))</formula>
    </cfRule>
    <cfRule type="expression" dxfId="7443" priority="716">
      <formula>AND(NOT(ISBLANK(Z16)),(Z16&gt;=Z15))</formula>
    </cfRule>
  </conditionalFormatting>
  <conditionalFormatting sqref="Z16">
    <cfRule type="expression" dxfId="7442" priority="711">
      <formula>AND(NOT(ISBLANK(Z16)),(Z16&gt;Z15+Z16/10))</formula>
    </cfRule>
    <cfRule type="expression" dxfId="7441" priority="712">
      <formula>AND(NOT(ISBLANK(Z16)),AND(Z16&lt;=Z15+Z15/10),(Z16&gt;Z15))</formula>
    </cfRule>
    <cfRule type="expression" dxfId="7440" priority="713">
      <formula>AND(NOT(ISBLANK(Z16)),(Z16&lt;=Z15))</formula>
    </cfRule>
  </conditionalFormatting>
  <conditionalFormatting sqref="Z16">
    <cfRule type="cellIs" dxfId="7439" priority="707" operator="equal">
      <formula>"n.a."</formula>
    </cfRule>
    <cfRule type="expression" dxfId="7438" priority="708">
      <formula>AND(NOT(ISBLANK(Z16)),(Z16=Z15+1))</formula>
    </cfRule>
    <cfRule type="expression" dxfId="7437" priority="709">
      <formula>AND(NOT(ISBLANK(Z16)),(Z16&lt;=Z15))</formula>
    </cfRule>
    <cfRule type="expression" dxfId="7436" priority="710">
      <formula>AND(NOT(ISBLANK(Z16)),(Z16&gt;Z15+1))</formula>
    </cfRule>
  </conditionalFormatting>
  <conditionalFormatting sqref="AB16">
    <cfRule type="expression" dxfId="7435" priority="704">
      <formula>AND(NOT(ISBLANK(AB16)),(AB16&lt;AB15-AB15/10))</formula>
    </cfRule>
    <cfRule type="expression" dxfId="7434" priority="705">
      <formula>AND(NOT(ISBLANK(AB16)),AND(AB16&gt;=AB15-AB15/10),(AB16&lt;AB15))</formula>
    </cfRule>
    <cfRule type="expression" dxfId="7433" priority="706">
      <formula>AND(NOT(ISBLANK(AB16)),(AB16&gt;=AB15))</formula>
    </cfRule>
  </conditionalFormatting>
  <conditionalFormatting sqref="AB16">
    <cfRule type="expression" dxfId="7432" priority="701">
      <formula>AND(NOT(ISBLANK(AB16)),(AB16&lt;AB15-AB15/10))</formula>
    </cfRule>
    <cfRule type="expression" dxfId="7431" priority="702">
      <formula>AND(NOT(ISBLANK(AB16)),AND(AB16&gt;=AB15-AB15/10),(AB16&lt;AB15))</formula>
    </cfRule>
    <cfRule type="expression" dxfId="7430" priority="703">
      <formula>AND(NOT(ISBLANK(AB16)),(AB16&gt;=AB15))</formula>
    </cfRule>
  </conditionalFormatting>
  <conditionalFormatting sqref="AB16">
    <cfRule type="expression" dxfId="7429" priority="698">
      <formula>AND(NOT(ISBLANK(AB16)),(AB16&lt;AB15-AB15/10))</formula>
    </cfRule>
    <cfRule type="expression" dxfId="7428" priority="699">
      <formula>AND(NOT(ISBLANK(AB16)),AND(AB16&gt;=AB15-AB15/10),(AB16&lt;AB15))</formula>
    </cfRule>
    <cfRule type="expression" dxfId="7427" priority="700">
      <formula>AND(NOT(ISBLANK(AB16)),(AB16&gt;=AB15))</formula>
    </cfRule>
  </conditionalFormatting>
  <conditionalFormatting sqref="AB16">
    <cfRule type="expression" dxfId="7426" priority="695">
      <formula>AND(NOT(ISBLANK(AB16)),(AB16&lt;AB15-AB15/10))</formula>
    </cfRule>
    <cfRule type="expression" dxfId="7425" priority="696">
      <formula>AND(NOT(ISBLANK(AB16)),AND(AB16&gt;=AB15-AB15/10),(AB16&lt;AB15))</formula>
    </cfRule>
    <cfRule type="expression" dxfId="7424" priority="697">
      <formula>AND(NOT(ISBLANK(AB16)),(AB16&gt;=AB15))</formula>
    </cfRule>
  </conditionalFormatting>
  <conditionalFormatting sqref="AB16">
    <cfRule type="expression" dxfId="7423" priority="692">
      <formula>AND(NOT(ISBLANK(AB16)),(AB16&lt;AB15-AB15/10))</formula>
    </cfRule>
    <cfRule type="expression" dxfId="7422" priority="693">
      <formula>AND(NOT(ISBLANK(AB16)),AND(AB16&gt;=AB15-AB15/10),(AB16&lt;AB15))</formula>
    </cfRule>
    <cfRule type="expression" dxfId="7421" priority="694">
      <formula>AND(NOT(ISBLANK(AB16)),(AB16&gt;=AB15))</formula>
    </cfRule>
  </conditionalFormatting>
  <conditionalFormatting sqref="AB16">
    <cfRule type="expression" dxfId="7420" priority="689">
      <formula>AND(NOT(ISBLANK(AB16)),(AB16&gt;AB15+AB16/10))</formula>
    </cfRule>
    <cfRule type="expression" dxfId="7419" priority="690">
      <formula>AND(NOT(ISBLANK(AB16)),AND(AB16&lt;=AB15+AB15/10),(AB16&gt;AB15))</formula>
    </cfRule>
    <cfRule type="expression" dxfId="7418" priority="691">
      <formula>AND(NOT(ISBLANK(AB16)),(AB16&lt;=AB15))</formula>
    </cfRule>
  </conditionalFormatting>
  <conditionalFormatting sqref="AB16">
    <cfRule type="cellIs" dxfId="7417" priority="685" operator="equal">
      <formula>"n.a."</formula>
    </cfRule>
    <cfRule type="expression" dxfId="7416" priority="686">
      <formula>AND(NOT(ISBLANK(AB16)),(AB16=AB15+1))</formula>
    </cfRule>
    <cfRule type="expression" dxfId="7415" priority="687">
      <formula>AND(NOT(ISBLANK(AB16)),(AB16&lt;=AB15))</formula>
    </cfRule>
    <cfRule type="expression" dxfId="7414" priority="688">
      <formula>AND(NOT(ISBLANK(AB16)),(AB16&gt;AB15+1))</formula>
    </cfRule>
  </conditionalFormatting>
  <conditionalFormatting sqref="AD16">
    <cfRule type="expression" dxfId="7413" priority="682">
      <formula>AND(NOT(ISBLANK(AD16)),(AD16&lt;AD15-AD15/10))</formula>
    </cfRule>
    <cfRule type="expression" dxfId="7412" priority="683">
      <formula>AND(NOT(ISBLANK(AD16)),AND(AD16&gt;=AD15-AD15/10),(AD16&lt;AD15))</formula>
    </cfRule>
    <cfRule type="expression" dxfId="7411" priority="684">
      <formula>AND(NOT(ISBLANK(AD16)),(AD16&gt;=AD15))</formula>
    </cfRule>
  </conditionalFormatting>
  <conditionalFormatting sqref="AD16">
    <cfRule type="expression" dxfId="7410" priority="679">
      <formula>AND(NOT(ISBLANK(AD16)),(AD16&lt;AD15-AD15/10))</formula>
    </cfRule>
    <cfRule type="expression" dxfId="7409" priority="680">
      <formula>AND(NOT(ISBLANK(AD16)),AND(AD16&gt;=AD15-AD15/10),(AD16&lt;AD15))</formula>
    </cfRule>
    <cfRule type="expression" dxfId="7408" priority="681">
      <formula>AND(NOT(ISBLANK(AD16)),(AD16&gt;=AD15))</formula>
    </cfRule>
  </conditionalFormatting>
  <conditionalFormatting sqref="AD16">
    <cfRule type="expression" dxfId="7407" priority="676">
      <formula>AND(NOT(ISBLANK(AD16)),(AD16&lt;AD15-AD15/10))</formula>
    </cfRule>
    <cfRule type="expression" dxfId="7406" priority="677">
      <formula>AND(NOT(ISBLANK(AD16)),AND(AD16&gt;=AD15-AD15/10),(AD16&lt;AD15))</formula>
    </cfRule>
    <cfRule type="expression" dxfId="7405" priority="678">
      <formula>AND(NOT(ISBLANK(AD16)),(AD16&gt;=AD15))</formula>
    </cfRule>
  </conditionalFormatting>
  <conditionalFormatting sqref="AD16">
    <cfRule type="expression" dxfId="7404" priority="673">
      <formula>AND(NOT(ISBLANK(AD16)),(AD16&lt;AD15-AD15/10))</formula>
    </cfRule>
    <cfRule type="expression" dxfId="7403" priority="674">
      <formula>AND(NOT(ISBLANK(AD16)),AND(AD16&gt;=AD15-AD15/10),(AD16&lt;AD15))</formula>
    </cfRule>
    <cfRule type="expression" dxfId="7402" priority="675">
      <formula>AND(NOT(ISBLANK(AD16)),(AD16&gt;=AD15))</formula>
    </cfRule>
  </conditionalFormatting>
  <conditionalFormatting sqref="AD16">
    <cfRule type="expression" dxfId="7401" priority="670">
      <formula>AND(NOT(ISBLANK(AD16)),(AD16&lt;AD15-AD15/10))</formula>
    </cfRule>
    <cfRule type="expression" dxfId="7400" priority="671">
      <formula>AND(NOT(ISBLANK(AD16)),AND(AD16&gt;=AD15-AD15/10),(AD16&lt;AD15))</formula>
    </cfRule>
    <cfRule type="expression" dxfId="7399" priority="672">
      <formula>AND(NOT(ISBLANK(AD16)),(AD16&gt;=AD15))</formula>
    </cfRule>
  </conditionalFormatting>
  <conditionalFormatting sqref="AD16">
    <cfRule type="expression" dxfId="7398" priority="667">
      <formula>AND(NOT(ISBLANK(AD16)),(AD16&gt;AD15+AD16/10))</formula>
    </cfRule>
    <cfRule type="expression" dxfId="7397" priority="668">
      <formula>AND(NOT(ISBLANK(AD16)),AND(AD16&lt;=AD15+AD15/10),(AD16&gt;AD15))</formula>
    </cfRule>
    <cfRule type="expression" dxfId="7396" priority="669">
      <formula>AND(NOT(ISBLANK(AD16)),(AD16&lt;=AD15))</formula>
    </cfRule>
  </conditionalFormatting>
  <conditionalFormatting sqref="AD16">
    <cfRule type="cellIs" dxfId="7395" priority="663" operator="equal">
      <formula>"n.a."</formula>
    </cfRule>
    <cfRule type="expression" dxfId="7394" priority="664">
      <formula>AND(NOT(ISBLANK(AD16)),(AD16=AD15+1))</formula>
    </cfRule>
    <cfRule type="expression" dxfId="7393" priority="665">
      <formula>AND(NOT(ISBLANK(AD16)),(AD16&lt;=AD15))</formula>
    </cfRule>
    <cfRule type="expression" dxfId="7392" priority="666">
      <formula>AND(NOT(ISBLANK(AD16)),(AD16&gt;AD15+1))</formula>
    </cfRule>
  </conditionalFormatting>
  <conditionalFormatting sqref="X18">
    <cfRule type="expression" dxfId="7391" priority="660">
      <formula>AND(NOT(ISBLANK(X18)),(X18&lt;X17-X17/10))</formula>
    </cfRule>
    <cfRule type="expression" dxfId="7390" priority="661">
      <formula>AND(NOT(ISBLANK(X18)),AND(X18&gt;=X17-X17/10),(X18&lt;X17))</formula>
    </cfRule>
    <cfRule type="expression" dxfId="7389" priority="662">
      <formula>AND(NOT(ISBLANK(X18)),(X18&gt;=X17))</formula>
    </cfRule>
  </conditionalFormatting>
  <conditionalFormatting sqref="Z18">
    <cfRule type="expression" dxfId="7388" priority="657">
      <formula>AND(NOT(ISBLANK(Z18)),(Z18&lt;Z17-Z17/10))</formula>
    </cfRule>
    <cfRule type="expression" dxfId="7387" priority="658">
      <formula>AND(NOT(ISBLANK(Z18)),AND(Z18&gt;=Z17-Z17/10),(Z18&lt;Z17))</formula>
    </cfRule>
    <cfRule type="expression" dxfId="7386" priority="659">
      <formula>AND(NOT(ISBLANK(Z18)),(Z18&gt;=Z17))</formula>
    </cfRule>
  </conditionalFormatting>
  <conditionalFormatting sqref="AB18">
    <cfRule type="expression" dxfId="7385" priority="654">
      <formula>AND(NOT(ISBLANK(AB18)),(AB18&lt;AB17-AB17/10))</formula>
    </cfRule>
    <cfRule type="expression" dxfId="7384" priority="655">
      <formula>AND(NOT(ISBLANK(AB18)),AND(AB18&gt;=AB17-AB17/10),(AB18&lt;AB17))</formula>
    </cfRule>
    <cfRule type="expression" dxfId="7383" priority="656">
      <formula>AND(NOT(ISBLANK(AB18)),(AB18&gt;=AB17))</formula>
    </cfRule>
  </conditionalFormatting>
  <conditionalFormatting sqref="AD18">
    <cfRule type="expression" dxfId="7382" priority="651">
      <formula>AND(NOT(ISBLANK(AD18)),(AD18&lt;AD17-AD17/10))</formula>
    </cfRule>
    <cfRule type="expression" dxfId="7381" priority="652">
      <formula>AND(NOT(ISBLANK(AD18)),AND(AD18&gt;=AD17-AD17/10),(AD18&lt;AD17))</formula>
    </cfRule>
    <cfRule type="expression" dxfId="7380" priority="653">
      <formula>AND(NOT(ISBLANK(AD18)),(AD18&gt;=AD17))</formula>
    </cfRule>
  </conditionalFormatting>
  <conditionalFormatting sqref="AB20">
    <cfRule type="expression" dxfId="7379" priority="648">
      <formula>AND(NOT(ISBLANK(AB20)),(AB20&lt;AB19-AB19/10))</formula>
    </cfRule>
    <cfRule type="expression" dxfId="7378" priority="649">
      <formula>AND(NOT(ISBLANK(AB20)),AND(AB20&gt;=AB19-AB19/10),(AB20&lt;AB19))</formula>
    </cfRule>
    <cfRule type="expression" dxfId="7377" priority="650">
      <formula>AND(NOT(ISBLANK(AB20)),(AB20&gt;=AB19))</formula>
    </cfRule>
  </conditionalFormatting>
  <conditionalFormatting sqref="AB20">
    <cfRule type="expression" dxfId="7376" priority="645">
      <formula>AND(NOT(ISBLANK(AB20)),(AB20&lt;AB19-AB19/10))</formula>
    </cfRule>
    <cfRule type="expression" dxfId="7375" priority="646">
      <formula>AND(NOT(ISBLANK(AB20)),AND(AB20&gt;=AB19-AB19/10),(AB20&lt;AB19))</formula>
    </cfRule>
    <cfRule type="expression" dxfId="7374" priority="647">
      <formula>AND(NOT(ISBLANK(AB20)),(AB20&gt;=AB19))</formula>
    </cfRule>
  </conditionalFormatting>
  <conditionalFormatting sqref="AB20">
    <cfRule type="expression" dxfId="7373" priority="642">
      <formula>AND(NOT(ISBLANK(AB20)),(AB20&lt;AB19-AB19/10))</formula>
    </cfRule>
    <cfRule type="expression" dxfId="7372" priority="643">
      <formula>AND(NOT(ISBLANK(AB20)),AND(AB20&gt;=AB19-AB19/10),(AB20&lt;AB19))</formula>
    </cfRule>
    <cfRule type="expression" dxfId="7371" priority="644">
      <formula>AND(NOT(ISBLANK(AB20)),(AB20&gt;=AB19))</formula>
    </cfRule>
  </conditionalFormatting>
  <conditionalFormatting sqref="AB20">
    <cfRule type="expression" dxfId="7370" priority="639">
      <formula>AND(NOT(ISBLANK(AB20)),(AB20&lt;AB19-AB19/10))</formula>
    </cfRule>
    <cfRule type="expression" dxfId="7369" priority="640">
      <formula>AND(NOT(ISBLANK(AB20)),AND(AB20&gt;=AB19-AB19/10),(AB20&lt;AB19))</formula>
    </cfRule>
    <cfRule type="expression" dxfId="7368" priority="641">
      <formula>AND(NOT(ISBLANK(AB20)),(AB20&gt;=AB19))</formula>
    </cfRule>
  </conditionalFormatting>
  <conditionalFormatting sqref="AB20">
    <cfRule type="expression" dxfId="7367" priority="636">
      <formula>AND(NOT(ISBLANK(AB20)),(AB20&lt;AB19-AB19/10))</formula>
    </cfRule>
    <cfRule type="expression" dxfId="7366" priority="637">
      <formula>AND(NOT(ISBLANK(AB20)),AND(AB20&gt;=AB19-AB19/10),(AB20&lt;AB19))</formula>
    </cfRule>
    <cfRule type="expression" dxfId="7365" priority="638">
      <formula>AND(NOT(ISBLANK(AB20)),(AB20&gt;=AB19))</formula>
    </cfRule>
  </conditionalFormatting>
  <conditionalFormatting sqref="AB20">
    <cfRule type="expression" dxfId="7364" priority="633">
      <formula>AND(NOT(ISBLANK(AB20)),(AB20&lt;AB19-AB19/10))</formula>
    </cfRule>
    <cfRule type="expression" dxfId="7363" priority="634">
      <formula>AND(NOT(ISBLANK(AB20)),AND(AB20&gt;=AB19-AB19/10),(AB20&lt;AB19))</formula>
    </cfRule>
    <cfRule type="expression" dxfId="7362" priority="635">
      <formula>AND(NOT(ISBLANK(AB20)),(AB20&gt;=AB19))</formula>
    </cfRule>
  </conditionalFormatting>
  <conditionalFormatting sqref="J22">
    <cfRule type="expression" dxfId="7361" priority="630">
      <formula>AND(NOT(ISBLANK(J22)),(J22&lt;J20-J20/10))</formula>
    </cfRule>
    <cfRule type="expression" dxfId="7360" priority="631">
      <formula>AND(NOT(ISBLANK(J22)),AND(J22&gt;=J20-J20/10),(J22&lt;J20))</formula>
    </cfRule>
    <cfRule type="expression" dxfId="7359" priority="632">
      <formula>AND(NOT(ISBLANK(J22)),(J22&gt;=J20))</formula>
    </cfRule>
  </conditionalFormatting>
  <conditionalFormatting sqref="J22">
    <cfRule type="expression" dxfId="7358" priority="627">
      <formula>AND(NOT(ISBLANK(J22)),(J22&lt;J20-J20/10))</formula>
    </cfRule>
    <cfRule type="expression" dxfId="7357" priority="628">
      <formula>AND(NOT(ISBLANK(J22)),AND(J22&gt;=J20-J20/10),(J22&lt;J20))</formula>
    </cfRule>
    <cfRule type="expression" dxfId="7356" priority="629">
      <formula>AND(NOT(ISBLANK(J22)),(J22&gt;=J20))</formula>
    </cfRule>
  </conditionalFormatting>
  <conditionalFormatting sqref="J22">
    <cfRule type="expression" dxfId="7355" priority="624">
      <formula>AND(NOT(ISBLANK(J22)),(J22&lt;J20-J20/10))</formula>
    </cfRule>
    <cfRule type="expression" dxfId="7354" priority="625">
      <formula>AND(NOT(ISBLANK(J22)),AND(J22&gt;=J20-J20/10),(J22&lt;J20))</formula>
    </cfRule>
    <cfRule type="expression" dxfId="7353" priority="626">
      <formula>AND(NOT(ISBLANK(J22)),(J22&gt;=J20))</formula>
    </cfRule>
  </conditionalFormatting>
  <conditionalFormatting sqref="J22">
    <cfRule type="expression" dxfId="7352" priority="621">
      <formula>AND(NOT(ISBLANK(J22)),(J22&lt;J20-J20/10))</formula>
    </cfRule>
    <cfRule type="expression" dxfId="7351" priority="622">
      <formula>AND(NOT(ISBLANK(J22)),AND(J22&gt;=J20-J20/10),(J22&lt;J20))</formula>
    </cfRule>
    <cfRule type="expression" dxfId="7350" priority="623">
      <formula>AND(NOT(ISBLANK(J22)),(J22&gt;=J20))</formula>
    </cfRule>
  </conditionalFormatting>
  <conditionalFormatting sqref="J12">
    <cfRule type="expression" dxfId="7349" priority="618">
      <formula>AND(NOT(ISBLANK(J12)),(J12&gt;J11+J12/10))</formula>
    </cfRule>
    <cfRule type="expression" dxfId="7348" priority="619">
      <formula>AND(NOT(ISBLANK(J12)),AND(J12&lt;=J11+J11/10),(J12&gt;J11))</formula>
    </cfRule>
    <cfRule type="expression" dxfId="7347" priority="620">
      <formula>AND(NOT(ISBLANK(J12)),(J12&lt;=J11))</formula>
    </cfRule>
  </conditionalFormatting>
  <conditionalFormatting sqref="L12">
    <cfRule type="expression" dxfId="7346" priority="615">
      <formula>AND(NOT(ISBLANK(L12)),(L12=L11+1))</formula>
    </cfRule>
    <cfRule type="expression" dxfId="7345" priority="616">
      <formula>AND(NOT(ISBLANK(L12)),(L12&lt;=L11))</formula>
    </cfRule>
    <cfRule type="expression" dxfId="7344" priority="617">
      <formula>AND(NOT(ISBLANK(L12)),(L12&gt;L11+1))</formula>
    </cfRule>
  </conditionalFormatting>
  <conditionalFormatting sqref="L12">
    <cfRule type="expression" dxfId="7343" priority="612">
      <formula>AND(NOT(ISBLANK(L12)),(L12=L11+1))</formula>
    </cfRule>
    <cfRule type="expression" dxfId="7342" priority="613">
      <formula>AND(NOT(ISBLANK(L12)),(L12&lt;=L11))</formula>
    </cfRule>
    <cfRule type="expression" dxfId="7341" priority="614">
      <formula>AND(NOT(ISBLANK(L12)),(L12&gt;L11+1))</formula>
    </cfRule>
  </conditionalFormatting>
  <conditionalFormatting sqref="L12">
    <cfRule type="expression" dxfId="7340" priority="609">
      <formula>AND(NOT(ISBLANK(L12)),(L12&gt;L11+L12/10))</formula>
    </cfRule>
    <cfRule type="expression" dxfId="7339" priority="610">
      <formula>AND(NOT(ISBLANK(L12)),AND(L12&lt;=L11+L11/10),(L12&gt;L11))</formula>
    </cfRule>
    <cfRule type="expression" dxfId="7338" priority="611">
      <formula>AND(NOT(ISBLANK(L12)),(L12&lt;=L11))</formula>
    </cfRule>
  </conditionalFormatting>
  <conditionalFormatting sqref="N12">
    <cfRule type="expression" dxfId="7337" priority="606">
      <formula>AND(NOT(ISBLANK(N12)),(N12=N11+1))</formula>
    </cfRule>
    <cfRule type="expression" dxfId="7336" priority="607">
      <formula>AND(NOT(ISBLANK(N12)),(N12&lt;=N11))</formula>
    </cfRule>
    <cfRule type="expression" dxfId="7335" priority="608">
      <formula>AND(NOT(ISBLANK(N12)),(N12&gt;N11+1))</formula>
    </cfRule>
  </conditionalFormatting>
  <conditionalFormatting sqref="N12">
    <cfRule type="expression" dxfId="7334" priority="603">
      <formula>AND(NOT(ISBLANK(N12)),(N12=N11+1))</formula>
    </cfRule>
    <cfRule type="expression" dxfId="7333" priority="604">
      <formula>AND(NOT(ISBLANK(N12)),(N12&lt;=N11))</formula>
    </cfRule>
    <cfRule type="expression" dxfId="7332" priority="605">
      <formula>AND(NOT(ISBLANK(N12)),(N12&gt;N11+1))</formula>
    </cfRule>
  </conditionalFormatting>
  <conditionalFormatting sqref="N12">
    <cfRule type="expression" dxfId="7331" priority="600">
      <formula>AND(NOT(ISBLANK(N12)),(N12&gt;N11+N12/10))</formula>
    </cfRule>
    <cfRule type="expression" dxfId="7330" priority="601">
      <formula>AND(NOT(ISBLANK(N12)),AND(N12&lt;=N11+N11/10),(N12&gt;N11))</formula>
    </cfRule>
    <cfRule type="expression" dxfId="7329" priority="602">
      <formula>AND(NOT(ISBLANK(N12)),(N12&lt;=N11))</formula>
    </cfRule>
  </conditionalFormatting>
  <conditionalFormatting sqref="P12">
    <cfRule type="expression" dxfId="7328" priority="597">
      <formula>AND(NOT(ISBLANK(P12)),(P12=P11+1))</formula>
    </cfRule>
    <cfRule type="expression" dxfId="7327" priority="598">
      <formula>AND(NOT(ISBLANK(P12)),(P12&lt;=P11))</formula>
    </cfRule>
    <cfRule type="expression" dxfId="7326" priority="599">
      <formula>AND(NOT(ISBLANK(P12)),(P12&gt;P11+1))</formula>
    </cfRule>
  </conditionalFormatting>
  <conditionalFormatting sqref="P12">
    <cfRule type="expression" dxfId="7325" priority="594">
      <formula>AND(NOT(ISBLANK(P12)),(P12=P11+1))</formula>
    </cfRule>
    <cfRule type="expression" dxfId="7324" priority="595">
      <formula>AND(NOT(ISBLANK(P12)),(P12&lt;=P11))</formula>
    </cfRule>
    <cfRule type="expression" dxfId="7323" priority="596">
      <formula>AND(NOT(ISBLANK(P12)),(P12&gt;P11+1))</formula>
    </cfRule>
  </conditionalFormatting>
  <conditionalFormatting sqref="P12">
    <cfRule type="expression" dxfId="7322" priority="591">
      <formula>AND(NOT(ISBLANK(P12)),(P12&gt;P11+P12/10))</formula>
    </cfRule>
    <cfRule type="expression" dxfId="7321" priority="592">
      <formula>AND(NOT(ISBLANK(P12)),AND(P12&lt;=P11+P11/10),(P12&gt;P11))</formula>
    </cfRule>
    <cfRule type="expression" dxfId="7320" priority="593">
      <formula>AND(NOT(ISBLANK(P12)),(P12&lt;=P11))</formula>
    </cfRule>
  </conditionalFormatting>
  <conditionalFormatting sqref="R12">
    <cfRule type="expression" dxfId="7319" priority="588">
      <formula>AND(NOT(ISBLANK(R12)),(R12=R11+1))</formula>
    </cfRule>
    <cfRule type="expression" dxfId="7318" priority="589">
      <formula>AND(NOT(ISBLANK(R12)),(R12&lt;=R11))</formula>
    </cfRule>
    <cfRule type="expression" dxfId="7317" priority="590">
      <formula>AND(NOT(ISBLANK(R12)),(R12&gt;R11+1))</formula>
    </cfRule>
  </conditionalFormatting>
  <conditionalFormatting sqref="R12">
    <cfRule type="expression" dxfId="7316" priority="585">
      <formula>AND(NOT(ISBLANK(R12)),(R12=R11+1))</formula>
    </cfRule>
    <cfRule type="expression" dxfId="7315" priority="586">
      <formula>AND(NOT(ISBLANK(R12)),(R12&lt;=R11))</formula>
    </cfRule>
    <cfRule type="expression" dxfId="7314" priority="587">
      <formula>AND(NOT(ISBLANK(R12)),(R12&gt;R11+1))</formula>
    </cfRule>
  </conditionalFormatting>
  <conditionalFormatting sqref="R12">
    <cfRule type="expression" dxfId="7313" priority="582">
      <formula>AND(NOT(ISBLANK(R12)),(R12&gt;R11+R12/10))</formula>
    </cfRule>
    <cfRule type="expression" dxfId="7312" priority="583">
      <formula>AND(NOT(ISBLANK(R12)),AND(R12&lt;=R11+R11/10),(R12&gt;R11))</formula>
    </cfRule>
    <cfRule type="expression" dxfId="7311" priority="584">
      <formula>AND(NOT(ISBLANK(R12)),(R12&lt;=R11))</formula>
    </cfRule>
  </conditionalFormatting>
  <conditionalFormatting sqref="T12">
    <cfRule type="expression" dxfId="7310" priority="579">
      <formula>AND(NOT(ISBLANK(T12)),(T12=T11+1))</formula>
    </cfRule>
    <cfRule type="expression" dxfId="7309" priority="580">
      <formula>AND(NOT(ISBLANK(T12)),(T12&lt;=T11))</formula>
    </cfRule>
    <cfRule type="expression" dxfId="7308" priority="581">
      <formula>AND(NOT(ISBLANK(T12)),(T12&gt;T11+1))</formula>
    </cfRule>
  </conditionalFormatting>
  <conditionalFormatting sqref="T12">
    <cfRule type="expression" dxfId="7307" priority="576">
      <formula>AND(NOT(ISBLANK(T12)),(T12=T11+1))</formula>
    </cfRule>
    <cfRule type="expression" dxfId="7306" priority="577">
      <formula>AND(NOT(ISBLANK(T12)),(T12&lt;=T11))</formula>
    </cfRule>
    <cfRule type="expression" dxfId="7305" priority="578">
      <formula>AND(NOT(ISBLANK(T12)),(T12&gt;T11+1))</formula>
    </cfRule>
  </conditionalFormatting>
  <conditionalFormatting sqref="T12">
    <cfRule type="expression" dxfId="7304" priority="573">
      <formula>AND(NOT(ISBLANK(T12)),(T12&gt;T11+T12/10))</formula>
    </cfRule>
    <cfRule type="expression" dxfId="7303" priority="574">
      <formula>AND(NOT(ISBLANK(T12)),AND(T12&lt;=T11+T11/10),(T12&gt;T11))</formula>
    </cfRule>
    <cfRule type="expression" dxfId="7302" priority="575">
      <formula>AND(NOT(ISBLANK(T12)),(T12&lt;=T11))</formula>
    </cfRule>
  </conditionalFormatting>
  <conditionalFormatting sqref="V12">
    <cfRule type="expression" dxfId="7301" priority="570">
      <formula>AND(NOT(ISBLANK(V12)),(V12=V11+1))</formula>
    </cfRule>
    <cfRule type="expression" dxfId="7300" priority="571">
      <formula>AND(NOT(ISBLANK(V12)),(V12&lt;=V11))</formula>
    </cfRule>
    <cfRule type="expression" dxfId="7299" priority="572">
      <formula>AND(NOT(ISBLANK(V12)),(V12&gt;V11+1))</formula>
    </cfRule>
  </conditionalFormatting>
  <conditionalFormatting sqref="V12">
    <cfRule type="expression" dxfId="7298" priority="567">
      <formula>AND(NOT(ISBLANK(V12)),(V12=V11+1))</formula>
    </cfRule>
    <cfRule type="expression" dxfId="7297" priority="568">
      <formula>AND(NOT(ISBLANK(V12)),(V12&lt;=V11))</formula>
    </cfRule>
    <cfRule type="expression" dxfId="7296" priority="569">
      <formula>AND(NOT(ISBLANK(V12)),(V12&gt;V11+1))</formula>
    </cfRule>
  </conditionalFormatting>
  <conditionalFormatting sqref="V12">
    <cfRule type="expression" dxfId="7295" priority="564">
      <formula>AND(NOT(ISBLANK(V12)),(V12&gt;V11+V12/10))</formula>
    </cfRule>
    <cfRule type="expression" dxfId="7294" priority="565">
      <formula>AND(NOT(ISBLANK(V12)),AND(V12&lt;=V11+V11/10),(V12&gt;V11))</formula>
    </cfRule>
    <cfRule type="expression" dxfId="7293" priority="566">
      <formula>AND(NOT(ISBLANK(V12)),(V12&lt;=V11))</formula>
    </cfRule>
  </conditionalFormatting>
  <conditionalFormatting sqref="X12">
    <cfRule type="expression" dxfId="7292" priority="561">
      <formula>AND(NOT(ISBLANK(X12)),(X12=X11+1))</formula>
    </cfRule>
    <cfRule type="expression" dxfId="7291" priority="562">
      <formula>AND(NOT(ISBLANK(X12)),(X12&lt;=X11))</formula>
    </cfRule>
    <cfRule type="expression" dxfId="7290" priority="563">
      <formula>AND(NOT(ISBLANK(X12)),(X12&gt;X11+1))</formula>
    </cfRule>
  </conditionalFormatting>
  <conditionalFormatting sqref="X12">
    <cfRule type="expression" dxfId="7289" priority="558">
      <formula>AND(NOT(ISBLANK(X12)),(X12=X11+1))</formula>
    </cfRule>
    <cfRule type="expression" dxfId="7288" priority="559">
      <formula>AND(NOT(ISBLANK(X12)),(X12&lt;=X11))</formula>
    </cfRule>
    <cfRule type="expression" dxfId="7287" priority="560">
      <formula>AND(NOT(ISBLANK(X12)),(X12&gt;X11+1))</formula>
    </cfRule>
  </conditionalFormatting>
  <conditionalFormatting sqref="X12">
    <cfRule type="expression" dxfId="7286" priority="555">
      <formula>AND(NOT(ISBLANK(X12)),(X12&gt;X11+X12/10))</formula>
    </cfRule>
    <cfRule type="expression" dxfId="7285" priority="556">
      <formula>AND(NOT(ISBLANK(X12)),AND(X12&lt;=X11+X11/10),(X12&gt;X11))</formula>
    </cfRule>
    <cfRule type="expression" dxfId="7284" priority="557">
      <formula>AND(NOT(ISBLANK(X12)),(X12&lt;=X11))</formula>
    </cfRule>
  </conditionalFormatting>
  <conditionalFormatting sqref="Z12">
    <cfRule type="expression" dxfId="7283" priority="552">
      <formula>AND(NOT(ISBLANK(Z12)),(Z12=Z11+1))</formula>
    </cfRule>
    <cfRule type="expression" dxfId="7282" priority="553">
      <formula>AND(NOT(ISBLANK(Z12)),(Z12&lt;=Z11))</formula>
    </cfRule>
    <cfRule type="expression" dxfId="7281" priority="554">
      <formula>AND(NOT(ISBLANK(Z12)),(Z12&gt;Z11+1))</formula>
    </cfRule>
  </conditionalFormatting>
  <conditionalFormatting sqref="Z12">
    <cfRule type="expression" dxfId="7280" priority="549">
      <formula>AND(NOT(ISBLANK(Z12)),(Z12=Z11+1))</formula>
    </cfRule>
    <cfRule type="expression" dxfId="7279" priority="550">
      <formula>AND(NOT(ISBLANK(Z12)),(Z12&lt;=Z11))</formula>
    </cfRule>
    <cfRule type="expression" dxfId="7278" priority="551">
      <formula>AND(NOT(ISBLANK(Z12)),(Z12&gt;Z11+1))</formula>
    </cfRule>
  </conditionalFormatting>
  <conditionalFormatting sqref="Z12">
    <cfRule type="expression" dxfId="7277" priority="546">
      <formula>AND(NOT(ISBLANK(Z12)),(Z12&gt;Z11+Z12/10))</formula>
    </cfRule>
    <cfRule type="expression" dxfId="7276" priority="547">
      <formula>AND(NOT(ISBLANK(Z12)),AND(Z12&lt;=Z11+Z11/10),(Z12&gt;Z11))</formula>
    </cfRule>
    <cfRule type="expression" dxfId="7275" priority="548">
      <formula>AND(NOT(ISBLANK(Z12)),(Z12&lt;=Z11))</formula>
    </cfRule>
  </conditionalFormatting>
  <conditionalFormatting sqref="AB12">
    <cfRule type="expression" dxfId="7274" priority="543">
      <formula>AND(NOT(ISBLANK(AB12)),(AB12=AB11+1))</formula>
    </cfRule>
    <cfRule type="expression" dxfId="7273" priority="544">
      <formula>AND(NOT(ISBLANK(AB12)),(AB12&lt;=AB11))</formula>
    </cfRule>
    <cfRule type="expression" dxfId="7272" priority="545">
      <formula>AND(NOT(ISBLANK(AB12)),(AB12&gt;AB11+1))</formula>
    </cfRule>
  </conditionalFormatting>
  <conditionalFormatting sqref="AB12">
    <cfRule type="expression" dxfId="7271" priority="540">
      <formula>AND(NOT(ISBLANK(AB12)),(AB12=AB11+1))</formula>
    </cfRule>
    <cfRule type="expression" dxfId="7270" priority="541">
      <formula>AND(NOT(ISBLANK(AB12)),(AB12&lt;=AB11))</formula>
    </cfRule>
    <cfRule type="expression" dxfId="7269" priority="542">
      <formula>AND(NOT(ISBLANK(AB12)),(AB12&gt;AB11+1))</formula>
    </cfRule>
  </conditionalFormatting>
  <conditionalFormatting sqref="AB12">
    <cfRule type="expression" dxfId="7268" priority="537">
      <formula>AND(NOT(ISBLANK(AB12)),(AB12&gt;AB11+AB12/10))</formula>
    </cfRule>
    <cfRule type="expression" dxfId="7267" priority="538">
      <formula>AND(NOT(ISBLANK(AB12)),AND(AB12&lt;=AB11+AB11/10),(AB12&gt;AB11))</formula>
    </cfRule>
    <cfRule type="expression" dxfId="7266" priority="539">
      <formula>AND(NOT(ISBLANK(AB12)),(AB12&lt;=AB11))</formula>
    </cfRule>
  </conditionalFormatting>
  <conditionalFormatting sqref="AD12">
    <cfRule type="expression" dxfId="7265" priority="534">
      <formula>AND(NOT(ISBLANK(AD12)),(AD12=AD11+1))</formula>
    </cfRule>
    <cfRule type="expression" dxfId="7264" priority="535">
      <formula>AND(NOT(ISBLANK(AD12)),(AD12&lt;=AD11))</formula>
    </cfRule>
    <cfRule type="expression" dxfId="7263" priority="536">
      <formula>AND(NOT(ISBLANK(AD12)),(AD12&gt;AD11+1))</formula>
    </cfRule>
  </conditionalFormatting>
  <conditionalFormatting sqref="AD12">
    <cfRule type="expression" dxfId="7262" priority="531">
      <formula>AND(NOT(ISBLANK(AD12)),(AD12=AD11+1))</formula>
    </cfRule>
    <cfRule type="expression" dxfId="7261" priority="532">
      <formula>AND(NOT(ISBLANK(AD12)),(AD12&lt;=AD11))</formula>
    </cfRule>
    <cfRule type="expression" dxfId="7260" priority="533">
      <formula>AND(NOT(ISBLANK(AD12)),(AD12&gt;AD11+1))</formula>
    </cfRule>
  </conditionalFormatting>
  <conditionalFormatting sqref="AD12">
    <cfRule type="expression" dxfId="7259" priority="528">
      <formula>AND(NOT(ISBLANK(AD12)),(AD12&gt;AD11+AD12/10))</formula>
    </cfRule>
    <cfRule type="expression" dxfId="7258" priority="529">
      <formula>AND(NOT(ISBLANK(AD12)),AND(AD12&lt;=AD11+AD11/10),(AD12&gt;AD11))</formula>
    </cfRule>
    <cfRule type="expression" dxfId="7257" priority="530">
      <formula>AND(NOT(ISBLANK(AD12)),(AD12&lt;=AD11))</formula>
    </cfRule>
  </conditionalFormatting>
  <conditionalFormatting sqref="J8">
    <cfRule type="expression" dxfId="7256" priority="525">
      <formula>AND(NOT(ISBLANK(J8)),(J8=J7+1))</formula>
    </cfRule>
    <cfRule type="expression" dxfId="7255" priority="526">
      <formula>AND(NOT(ISBLANK(J8)),(J8&lt;=J7))</formula>
    </cfRule>
    <cfRule type="expression" dxfId="7254" priority="527">
      <formula>AND(NOT(ISBLANK(J8)),(J8&gt;J7+1))</formula>
    </cfRule>
  </conditionalFormatting>
  <conditionalFormatting sqref="J8">
    <cfRule type="expression" dxfId="7253" priority="522">
      <formula>AND(NOT(ISBLANK(J8)),(J8=J7+1))</formula>
    </cfRule>
    <cfRule type="expression" dxfId="7252" priority="523">
      <formula>AND(NOT(ISBLANK(J8)),(J8&lt;=J7))</formula>
    </cfRule>
    <cfRule type="expression" dxfId="7251" priority="524">
      <formula>AND(NOT(ISBLANK(J8)),(J8&gt;J7+1))</formula>
    </cfRule>
  </conditionalFormatting>
  <conditionalFormatting sqref="J8">
    <cfRule type="expression" dxfId="7250" priority="519">
      <formula>AND(NOT(ISBLANK(J8)),(J8&gt;J7+J8/10))</formula>
    </cfRule>
    <cfRule type="expression" dxfId="7249" priority="520">
      <formula>AND(NOT(ISBLANK(J8)),AND(J8&lt;=J7+J7/10),(J8&gt;J7))</formula>
    </cfRule>
    <cfRule type="expression" dxfId="7248" priority="521">
      <formula>AND(NOT(ISBLANK(J8)),(J8&lt;=J7))</formula>
    </cfRule>
  </conditionalFormatting>
  <conditionalFormatting sqref="L8">
    <cfRule type="expression" dxfId="7247" priority="516">
      <formula>AND(NOT(ISBLANK(L8)),(L8=L7+1))</formula>
    </cfRule>
    <cfRule type="expression" dxfId="7246" priority="517">
      <formula>AND(NOT(ISBLANK(L8)),(L8&lt;=L7))</formula>
    </cfRule>
    <cfRule type="expression" dxfId="7245" priority="518">
      <formula>AND(NOT(ISBLANK(L8)),(L8&gt;L7+1))</formula>
    </cfRule>
  </conditionalFormatting>
  <conditionalFormatting sqref="L8">
    <cfRule type="expression" dxfId="7244" priority="513">
      <formula>AND(NOT(ISBLANK(L8)),(L8=L7+1))</formula>
    </cfRule>
    <cfRule type="expression" dxfId="7243" priority="514">
      <formula>AND(NOT(ISBLANK(L8)),(L8&lt;=L7))</formula>
    </cfRule>
    <cfRule type="expression" dxfId="7242" priority="515">
      <formula>AND(NOT(ISBLANK(L8)),(L8&gt;L7+1))</formula>
    </cfRule>
  </conditionalFormatting>
  <conditionalFormatting sqref="L8">
    <cfRule type="expression" dxfId="7241" priority="510">
      <formula>AND(NOT(ISBLANK(L8)),(L8=L7+1))</formula>
    </cfRule>
    <cfRule type="expression" dxfId="7240" priority="511">
      <formula>AND(NOT(ISBLANK(L8)),(L8&lt;=L7))</formula>
    </cfRule>
    <cfRule type="expression" dxfId="7239" priority="512">
      <formula>AND(NOT(ISBLANK(L8)),(L8&gt;L7+1))</formula>
    </cfRule>
  </conditionalFormatting>
  <conditionalFormatting sqref="L8">
    <cfRule type="expression" dxfId="7238" priority="507">
      <formula>AND(NOT(ISBLANK(L8)),(L8=L7+1))</formula>
    </cfRule>
    <cfRule type="expression" dxfId="7237" priority="508">
      <formula>AND(NOT(ISBLANK(L8)),(L8&lt;=L7))</formula>
    </cfRule>
    <cfRule type="expression" dxfId="7236" priority="509">
      <formula>AND(NOT(ISBLANK(L8)),(L8&gt;L7+1))</formula>
    </cfRule>
  </conditionalFormatting>
  <conditionalFormatting sqref="L8">
    <cfRule type="expression" dxfId="7235" priority="504">
      <formula>AND(NOT(ISBLANK(L8)),(L8&gt;L7+L8/10))</formula>
    </cfRule>
    <cfRule type="expression" dxfId="7234" priority="505">
      <formula>AND(NOT(ISBLANK(L8)),AND(L8&lt;=L7+L7/10),(L8&gt;L7))</formula>
    </cfRule>
    <cfRule type="expression" dxfId="7233" priority="506">
      <formula>AND(NOT(ISBLANK(L8)),(L8&lt;=L7))</formula>
    </cfRule>
  </conditionalFormatting>
  <conditionalFormatting sqref="N8">
    <cfRule type="expression" dxfId="7232" priority="501">
      <formula>AND(NOT(ISBLANK(N8)),(N8=N7+1))</formula>
    </cfRule>
    <cfRule type="expression" dxfId="7231" priority="502">
      <formula>AND(NOT(ISBLANK(N8)),(N8&lt;=N7))</formula>
    </cfRule>
    <cfRule type="expression" dxfId="7230" priority="503">
      <formula>AND(NOT(ISBLANK(N8)),(N8&gt;N7+1))</formula>
    </cfRule>
  </conditionalFormatting>
  <conditionalFormatting sqref="N8">
    <cfRule type="expression" dxfId="7229" priority="498">
      <formula>AND(NOT(ISBLANK(N8)),(N8=N7+1))</formula>
    </cfRule>
    <cfRule type="expression" dxfId="7228" priority="499">
      <formula>AND(NOT(ISBLANK(N8)),(N8&lt;=N7))</formula>
    </cfRule>
    <cfRule type="expression" dxfId="7227" priority="500">
      <formula>AND(NOT(ISBLANK(N8)),(N8&gt;N7+1))</formula>
    </cfRule>
  </conditionalFormatting>
  <conditionalFormatting sqref="N8">
    <cfRule type="expression" dxfId="7226" priority="495">
      <formula>AND(NOT(ISBLANK(N8)),(N8=N7+1))</formula>
    </cfRule>
    <cfRule type="expression" dxfId="7225" priority="496">
      <formula>AND(NOT(ISBLANK(N8)),(N8&lt;=N7))</formula>
    </cfRule>
    <cfRule type="expression" dxfId="7224" priority="497">
      <formula>AND(NOT(ISBLANK(N8)),(N8&gt;N7+1))</formula>
    </cfRule>
  </conditionalFormatting>
  <conditionalFormatting sqref="N8">
    <cfRule type="expression" dxfId="7223" priority="492">
      <formula>AND(NOT(ISBLANK(N8)),(N8=N7+1))</formula>
    </cfRule>
    <cfRule type="expression" dxfId="7222" priority="493">
      <formula>AND(NOT(ISBLANK(N8)),(N8&lt;=N7))</formula>
    </cfRule>
    <cfRule type="expression" dxfId="7221" priority="494">
      <formula>AND(NOT(ISBLANK(N8)),(N8&gt;N7+1))</formula>
    </cfRule>
  </conditionalFormatting>
  <conditionalFormatting sqref="N8">
    <cfRule type="expression" dxfId="7220" priority="489">
      <formula>AND(NOT(ISBLANK(N8)),(N8&gt;N7+N8/10))</formula>
    </cfRule>
    <cfRule type="expression" dxfId="7219" priority="490">
      <formula>AND(NOT(ISBLANK(N8)),AND(N8&lt;=N7+N7/10),(N8&gt;N7))</formula>
    </cfRule>
    <cfRule type="expression" dxfId="7218" priority="491">
      <formula>AND(NOT(ISBLANK(N8)),(N8&lt;=N7))</formula>
    </cfRule>
  </conditionalFormatting>
  <conditionalFormatting sqref="P8">
    <cfRule type="expression" dxfId="7217" priority="486">
      <formula>AND(NOT(ISBLANK(P8)),(P8=P7+1))</formula>
    </cfRule>
    <cfRule type="expression" dxfId="7216" priority="487">
      <formula>AND(NOT(ISBLANK(P8)),(P8&lt;=P7))</formula>
    </cfRule>
    <cfRule type="expression" dxfId="7215" priority="488">
      <formula>AND(NOT(ISBLANK(P8)),(P8&gt;P7+1))</formula>
    </cfRule>
  </conditionalFormatting>
  <conditionalFormatting sqref="P8">
    <cfRule type="expression" dxfId="7214" priority="483">
      <formula>AND(NOT(ISBLANK(P8)),(P8=P7+1))</formula>
    </cfRule>
    <cfRule type="expression" dxfId="7213" priority="484">
      <formula>AND(NOT(ISBLANK(P8)),(P8&lt;=P7))</formula>
    </cfRule>
    <cfRule type="expression" dxfId="7212" priority="485">
      <formula>AND(NOT(ISBLANK(P8)),(P8&gt;P7+1))</formula>
    </cfRule>
  </conditionalFormatting>
  <conditionalFormatting sqref="P8">
    <cfRule type="expression" dxfId="7211" priority="480">
      <formula>AND(NOT(ISBLANK(P8)),(P8=P7+1))</formula>
    </cfRule>
    <cfRule type="expression" dxfId="7210" priority="481">
      <formula>AND(NOT(ISBLANK(P8)),(P8&lt;=P7))</formula>
    </cfRule>
    <cfRule type="expression" dxfId="7209" priority="482">
      <formula>AND(NOT(ISBLANK(P8)),(P8&gt;P7+1))</formula>
    </cfRule>
  </conditionalFormatting>
  <conditionalFormatting sqref="P8">
    <cfRule type="expression" dxfId="7208" priority="477">
      <formula>AND(NOT(ISBLANK(P8)),(P8=P7+1))</formula>
    </cfRule>
    <cfRule type="expression" dxfId="7207" priority="478">
      <formula>AND(NOT(ISBLANK(P8)),(P8&lt;=P7))</formula>
    </cfRule>
    <cfRule type="expression" dxfId="7206" priority="479">
      <formula>AND(NOT(ISBLANK(P8)),(P8&gt;P7+1))</formula>
    </cfRule>
  </conditionalFormatting>
  <conditionalFormatting sqref="P8">
    <cfRule type="expression" dxfId="7205" priority="474">
      <formula>AND(NOT(ISBLANK(P8)),(P8&gt;P7+P8/10))</formula>
    </cfRule>
    <cfRule type="expression" dxfId="7204" priority="475">
      <formula>AND(NOT(ISBLANK(P8)),AND(P8&lt;=P7+P7/10),(P8&gt;P7))</formula>
    </cfRule>
    <cfRule type="expression" dxfId="7203" priority="476">
      <formula>AND(NOT(ISBLANK(P8)),(P8&lt;=P7))</formula>
    </cfRule>
  </conditionalFormatting>
  <conditionalFormatting sqref="R8">
    <cfRule type="expression" dxfId="7202" priority="471">
      <formula>AND(NOT(ISBLANK(R8)),(R8=R7+1))</formula>
    </cfRule>
    <cfRule type="expression" dxfId="7201" priority="472">
      <formula>AND(NOT(ISBLANK(R8)),(R8&lt;=R7))</formula>
    </cfRule>
    <cfRule type="expression" dxfId="7200" priority="473">
      <formula>AND(NOT(ISBLANK(R8)),(R8&gt;R7+1))</formula>
    </cfRule>
  </conditionalFormatting>
  <conditionalFormatting sqref="R8">
    <cfRule type="expression" dxfId="7199" priority="468">
      <formula>AND(NOT(ISBLANK(R8)),(R8=R7+1))</formula>
    </cfRule>
    <cfRule type="expression" dxfId="7198" priority="469">
      <formula>AND(NOT(ISBLANK(R8)),(R8&lt;=R7))</formula>
    </cfRule>
    <cfRule type="expression" dxfId="7197" priority="470">
      <formula>AND(NOT(ISBLANK(R8)),(R8&gt;R7+1))</formula>
    </cfRule>
  </conditionalFormatting>
  <conditionalFormatting sqref="R8">
    <cfRule type="expression" dxfId="7196" priority="465">
      <formula>AND(NOT(ISBLANK(R8)),(R8=R7+1))</formula>
    </cfRule>
    <cfRule type="expression" dxfId="7195" priority="466">
      <formula>AND(NOT(ISBLANK(R8)),(R8&lt;=R7))</formula>
    </cfRule>
    <cfRule type="expression" dxfId="7194" priority="467">
      <formula>AND(NOT(ISBLANK(R8)),(R8&gt;R7+1))</formula>
    </cfRule>
  </conditionalFormatting>
  <conditionalFormatting sqref="R8">
    <cfRule type="expression" dxfId="7193" priority="462">
      <formula>AND(NOT(ISBLANK(R8)),(R8=R7+1))</formula>
    </cfRule>
    <cfRule type="expression" dxfId="7192" priority="463">
      <formula>AND(NOT(ISBLANK(R8)),(R8&lt;=R7))</formula>
    </cfRule>
    <cfRule type="expression" dxfId="7191" priority="464">
      <formula>AND(NOT(ISBLANK(R8)),(R8&gt;R7+1))</formula>
    </cfRule>
  </conditionalFormatting>
  <conditionalFormatting sqref="R8">
    <cfRule type="expression" dxfId="7190" priority="459">
      <formula>AND(NOT(ISBLANK(R8)),(R8&gt;R7+R8/10))</formula>
    </cfRule>
    <cfRule type="expression" dxfId="7189" priority="460">
      <formula>AND(NOT(ISBLANK(R8)),AND(R8&lt;=R7+R7/10),(R8&gt;R7))</formula>
    </cfRule>
    <cfRule type="expression" dxfId="7188" priority="461">
      <formula>AND(NOT(ISBLANK(R8)),(R8&lt;=R7))</formula>
    </cfRule>
  </conditionalFormatting>
  <conditionalFormatting sqref="T8">
    <cfRule type="expression" dxfId="7187" priority="456">
      <formula>AND(NOT(ISBLANK(T8)),(T8=T7+1))</formula>
    </cfRule>
    <cfRule type="expression" dxfId="7186" priority="457">
      <formula>AND(NOT(ISBLANK(T8)),(T8&lt;=T7))</formula>
    </cfRule>
    <cfRule type="expression" dxfId="7185" priority="458">
      <formula>AND(NOT(ISBLANK(T8)),(T8&gt;T7+1))</formula>
    </cfRule>
  </conditionalFormatting>
  <conditionalFormatting sqref="T8">
    <cfRule type="expression" dxfId="7184" priority="453">
      <formula>AND(NOT(ISBLANK(T8)),(T8=T7+1))</formula>
    </cfRule>
    <cfRule type="expression" dxfId="7183" priority="454">
      <formula>AND(NOT(ISBLANK(T8)),(T8&lt;=T7))</formula>
    </cfRule>
    <cfRule type="expression" dxfId="7182" priority="455">
      <formula>AND(NOT(ISBLANK(T8)),(T8&gt;T7+1))</formula>
    </cfRule>
  </conditionalFormatting>
  <conditionalFormatting sqref="T8">
    <cfRule type="expression" dxfId="7181" priority="450">
      <formula>AND(NOT(ISBLANK(T8)),(T8=T7+1))</formula>
    </cfRule>
    <cfRule type="expression" dxfId="7180" priority="451">
      <formula>AND(NOT(ISBLANK(T8)),(T8&lt;=T7))</formula>
    </cfRule>
    <cfRule type="expression" dxfId="7179" priority="452">
      <formula>AND(NOT(ISBLANK(T8)),(T8&gt;T7+1))</formula>
    </cfRule>
  </conditionalFormatting>
  <conditionalFormatting sqref="T8">
    <cfRule type="expression" dxfId="7178" priority="447">
      <formula>AND(NOT(ISBLANK(T8)),(T8=T7+1))</formula>
    </cfRule>
    <cfRule type="expression" dxfId="7177" priority="448">
      <formula>AND(NOT(ISBLANK(T8)),(T8&lt;=T7))</formula>
    </cfRule>
    <cfRule type="expression" dxfId="7176" priority="449">
      <formula>AND(NOT(ISBLANK(T8)),(T8&gt;T7+1))</formula>
    </cfRule>
  </conditionalFormatting>
  <conditionalFormatting sqref="T8">
    <cfRule type="expression" dxfId="7175" priority="444">
      <formula>AND(NOT(ISBLANK(T8)),(T8&gt;T7+T8/10))</formula>
    </cfRule>
    <cfRule type="expression" dxfId="7174" priority="445">
      <formula>AND(NOT(ISBLANK(T8)),AND(T8&lt;=T7+T7/10),(T8&gt;T7))</formula>
    </cfRule>
    <cfRule type="expression" dxfId="7173" priority="446">
      <formula>AND(NOT(ISBLANK(T8)),(T8&lt;=T7))</formula>
    </cfRule>
  </conditionalFormatting>
  <conditionalFormatting sqref="V8">
    <cfRule type="expression" dxfId="7172" priority="441">
      <formula>AND(NOT(ISBLANK(V8)),(V8=V7+1))</formula>
    </cfRule>
    <cfRule type="expression" dxfId="7171" priority="442">
      <formula>AND(NOT(ISBLANK(V8)),(V8&lt;=V7))</formula>
    </cfRule>
    <cfRule type="expression" dxfId="7170" priority="443">
      <formula>AND(NOT(ISBLANK(V8)),(V8&gt;V7+1))</formula>
    </cfRule>
  </conditionalFormatting>
  <conditionalFormatting sqref="V8">
    <cfRule type="expression" dxfId="7169" priority="438">
      <formula>AND(NOT(ISBLANK(V8)),(V8=V7+1))</formula>
    </cfRule>
    <cfRule type="expression" dxfId="7168" priority="439">
      <formula>AND(NOT(ISBLANK(V8)),(V8&lt;=V7))</formula>
    </cfRule>
    <cfRule type="expression" dxfId="7167" priority="440">
      <formula>AND(NOT(ISBLANK(V8)),(V8&gt;V7+1))</formula>
    </cfRule>
  </conditionalFormatting>
  <conditionalFormatting sqref="V8">
    <cfRule type="expression" dxfId="7166" priority="435">
      <formula>AND(NOT(ISBLANK(V8)),(V8=V7+1))</formula>
    </cfRule>
    <cfRule type="expression" dxfId="7165" priority="436">
      <formula>AND(NOT(ISBLANK(V8)),(V8&lt;=V7))</formula>
    </cfRule>
    <cfRule type="expression" dxfId="7164" priority="437">
      <formula>AND(NOT(ISBLANK(V8)),(V8&gt;V7+1))</formula>
    </cfRule>
  </conditionalFormatting>
  <conditionalFormatting sqref="V8">
    <cfRule type="expression" dxfId="7163" priority="432">
      <formula>AND(NOT(ISBLANK(V8)),(V8=V7+1))</formula>
    </cfRule>
    <cfRule type="expression" dxfId="7162" priority="433">
      <formula>AND(NOT(ISBLANK(V8)),(V8&lt;=V7))</formula>
    </cfRule>
    <cfRule type="expression" dxfId="7161" priority="434">
      <formula>AND(NOT(ISBLANK(V8)),(V8&gt;V7+1))</formula>
    </cfRule>
  </conditionalFormatting>
  <conditionalFormatting sqref="V8">
    <cfRule type="expression" dxfId="7160" priority="429">
      <formula>AND(NOT(ISBLANK(V8)),(V8&gt;V7+V8/10))</formula>
    </cfRule>
    <cfRule type="expression" dxfId="7159" priority="430">
      <formula>AND(NOT(ISBLANK(V8)),AND(V8&lt;=V7+V7/10),(V8&gt;V7))</formula>
    </cfRule>
    <cfRule type="expression" dxfId="7158" priority="431">
      <formula>AND(NOT(ISBLANK(V8)),(V8&lt;=V7))</formula>
    </cfRule>
  </conditionalFormatting>
  <conditionalFormatting sqref="X8">
    <cfRule type="expression" dxfId="7157" priority="426">
      <formula>AND(NOT(ISBLANK(X8)),(X8=X7+1))</formula>
    </cfRule>
    <cfRule type="expression" dxfId="7156" priority="427">
      <formula>AND(NOT(ISBLANK(X8)),(X8&lt;=X7))</formula>
    </cfRule>
    <cfRule type="expression" dxfId="7155" priority="428">
      <formula>AND(NOT(ISBLANK(X8)),(X8&gt;X7+1))</formula>
    </cfRule>
  </conditionalFormatting>
  <conditionalFormatting sqref="X8">
    <cfRule type="expression" dxfId="7154" priority="423">
      <formula>AND(NOT(ISBLANK(X8)),(X8=X7+1))</formula>
    </cfRule>
    <cfRule type="expression" dxfId="7153" priority="424">
      <formula>AND(NOT(ISBLANK(X8)),(X8&lt;=X7))</formula>
    </cfRule>
    <cfRule type="expression" dxfId="7152" priority="425">
      <formula>AND(NOT(ISBLANK(X8)),(X8&gt;X7+1))</formula>
    </cfRule>
  </conditionalFormatting>
  <conditionalFormatting sqref="X8">
    <cfRule type="expression" dxfId="7151" priority="420">
      <formula>AND(NOT(ISBLANK(X8)),(X8=X7+1))</formula>
    </cfRule>
    <cfRule type="expression" dxfId="7150" priority="421">
      <formula>AND(NOT(ISBLANK(X8)),(X8&lt;=X7))</formula>
    </cfRule>
    <cfRule type="expression" dxfId="7149" priority="422">
      <formula>AND(NOT(ISBLANK(X8)),(X8&gt;X7+1))</formula>
    </cfRule>
  </conditionalFormatting>
  <conditionalFormatting sqref="X8">
    <cfRule type="expression" dxfId="7148" priority="417">
      <formula>AND(NOT(ISBLANK(X8)),(X8=X7+1))</formula>
    </cfRule>
    <cfRule type="expression" dxfId="7147" priority="418">
      <formula>AND(NOT(ISBLANK(X8)),(X8&lt;=X7))</formula>
    </cfRule>
    <cfRule type="expression" dxfId="7146" priority="419">
      <formula>AND(NOT(ISBLANK(X8)),(X8&gt;X7+1))</formula>
    </cfRule>
  </conditionalFormatting>
  <conditionalFormatting sqref="X8">
    <cfRule type="expression" dxfId="7145" priority="414">
      <formula>AND(NOT(ISBLANK(X8)),(X8&gt;X7+X8/10))</formula>
    </cfRule>
    <cfRule type="expression" dxfId="7144" priority="415">
      <formula>AND(NOT(ISBLANK(X8)),AND(X8&lt;=X7+X7/10),(X8&gt;X7))</formula>
    </cfRule>
    <cfRule type="expression" dxfId="7143" priority="416">
      <formula>AND(NOT(ISBLANK(X8)),(X8&lt;=X7))</formula>
    </cfRule>
  </conditionalFormatting>
  <conditionalFormatting sqref="Z8">
    <cfRule type="expression" dxfId="7142" priority="411">
      <formula>AND(NOT(ISBLANK(Z8)),(Z8=Z7+1))</formula>
    </cfRule>
    <cfRule type="expression" dxfId="7141" priority="412">
      <formula>AND(NOT(ISBLANK(Z8)),(Z8&lt;=Z7))</formula>
    </cfRule>
    <cfRule type="expression" dxfId="7140" priority="413">
      <formula>AND(NOT(ISBLANK(Z8)),(Z8&gt;Z7+1))</formula>
    </cfRule>
  </conditionalFormatting>
  <conditionalFormatting sqref="Z8">
    <cfRule type="expression" dxfId="7139" priority="408">
      <formula>AND(NOT(ISBLANK(Z8)),(Z8=Z7+1))</formula>
    </cfRule>
    <cfRule type="expression" dxfId="7138" priority="409">
      <formula>AND(NOT(ISBLANK(Z8)),(Z8&lt;=Z7))</formula>
    </cfRule>
    <cfRule type="expression" dxfId="7137" priority="410">
      <formula>AND(NOT(ISBLANK(Z8)),(Z8&gt;Z7+1))</formula>
    </cfRule>
  </conditionalFormatting>
  <conditionalFormatting sqref="Z8">
    <cfRule type="expression" dxfId="7136" priority="405">
      <formula>AND(NOT(ISBLANK(Z8)),(Z8=Z7+1))</formula>
    </cfRule>
    <cfRule type="expression" dxfId="7135" priority="406">
      <formula>AND(NOT(ISBLANK(Z8)),(Z8&lt;=Z7))</formula>
    </cfRule>
    <cfRule type="expression" dxfId="7134" priority="407">
      <formula>AND(NOT(ISBLANK(Z8)),(Z8&gt;Z7+1))</formula>
    </cfRule>
  </conditionalFormatting>
  <conditionalFormatting sqref="Z8">
    <cfRule type="expression" dxfId="7133" priority="402">
      <formula>AND(NOT(ISBLANK(Z8)),(Z8=Z7+1))</formula>
    </cfRule>
    <cfRule type="expression" dxfId="7132" priority="403">
      <formula>AND(NOT(ISBLANK(Z8)),(Z8&lt;=Z7))</formula>
    </cfRule>
    <cfRule type="expression" dxfId="7131" priority="404">
      <formula>AND(NOT(ISBLANK(Z8)),(Z8&gt;Z7+1))</formula>
    </cfRule>
  </conditionalFormatting>
  <conditionalFormatting sqref="Z8">
    <cfRule type="expression" dxfId="7130" priority="399">
      <formula>AND(NOT(ISBLANK(Z8)),(Z8&gt;Z7+Z8/10))</formula>
    </cfRule>
    <cfRule type="expression" dxfId="7129" priority="400">
      <formula>AND(NOT(ISBLANK(Z8)),AND(Z8&lt;=Z7+Z7/10),(Z8&gt;Z7))</formula>
    </cfRule>
    <cfRule type="expression" dxfId="7128" priority="401">
      <formula>AND(NOT(ISBLANK(Z8)),(Z8&lt;=Z7))</formula>
    </cfRule>
  </conditionalFormatting>
  <conditionalFormatting sqref="AB8">
    <cfRule type="expression" dxfId="7127" priority="396">
      <formula>AND(NOT(ISBLANK(AB8)),(AB8=AB7+1))</formula>
    </cfRule>
    <cfRule type="expression" dxfId="7126" priority="397">
      <formula>AND(NOT(ISBLANK(AB8)),(AB8&lt;=AB7))</formula>
    </cfRule>
    <cfRule type="expression" dxfId="7125" priority="398">
      <formula>AND(NOT(ISBLANK(AB8)),(AB8&gt;AB7+1))</formula>
    </cfRule>
  </conditionalFormatting>
  <conditionalFormatting sqref="AB8">
    <cfRule type="expression" dxfId="7124" priority="393">
      <formula>AND(NOT(ISBLANK(AB8)),(AB8=AB7+1))</formula>
    </cfRule>
    <cfRule type="expression" dxfId="7123" priority="394">
      <formula>AND(NOT(ISBLANK(AB8)),(AB8&lt;=AB7))</formula>
    </cfRule>
    <cfRule type="expression" dxfId="7122" priority="395">
      <formula>AND(NOT(ISBLANK(AB8)),(AB8&gt;AB7+1))</formula>
    </cfRule>
  </conditionalFormatting>
  <conditionalFormatting sqref="AB8">
    <cfRule type="expression" dxfId="7121" priority="390">
      <formula>AND(NOT(ISBLANK(AB8)),(AB8=AB7+1))</formula>
    </cfRule>
    <cfRule type="expression" dxfId="7120" priority="391">
      <formula>AND(NOT(ISBLANK(AB8)),(AB8&lt;=AB7))</formula>
    </cfRule>
    <cfRule type="expression" dxfId="7119" priority="392">
      <formula>AND(NOT(ISBLANK(AB8)),(AB8&gt;AB7+1))</formula>
    </cfRule>
  </conditionalFormatting>
  <conditionalFormatting sqref="AB8">
    <cfRule type="expression" dxfId="7118" priority="387">
      <formula>AND(NOT(ISBLANK(AB8)),(AB8=AB7+1))</formula>
    </cfRule>
    <cfRule type="expression" dxfId="7117" priority="388">
      <formula>AND(NOT(ISBLANK(AB8)),(AB8&lt;=AB7))</formula>
    </cfRule>
    <cfRule type="expression" dxfId="7116" priority="389">
      <formula>AND(NOT(ISBLANK(AB8)),(AB8&gt;AB7+1))</formula>
    </cfRule>
  </conditionalFormatting>
  <conditionalFormatting sqref="AB8">
    <cfRule type="expression" dxfId="7115" priority="384">
      <formula>AND(NOT(ISBLANK(AB8)),(AB8&gt;AB7+AB8/10))</formula>
    </cfRule>
    <cfRule type="expression" dxfId="7114" priority="385">
      <formula>AND(NOT(ISBLANK(AB8)),AND(AB8&lt;=AB7+AB7/10),(AB8&gt;AB7))</formula>
    </cfRule>
    <cfRule type="expression" dxfId="7113" priority="386">
      <formula>AND(NOT(ISBLANK(AB8)),(AB8&lt;=AB7))</formula>
    </cfRule>
  </conditionalFormatting>
  <conditionalFormatting sqref="AD8">
    <cfRule type="expression" dxfId="7112" priority="381">
      <formula>AND(NOT(ISBLANK(AD8)),(AD8=AD7+1))</formula>
    </cfRule>
    <cfRule type="expression" dxfId="7111" priority="382">
      <formula>AND(NOT(ISBLANK(AD8)),(AD8&lt;=AD7))</formula>
    </cfRule>
    <cfRule type="expression" dxfId="7110" priority="383">
      <formula>AND(NOT(ISBLANK(AD8)),(AD8&gt;AD7+1))</formula>
    </cfRule>
  </conditionalFormatting>
  <conditionalFormatting sqref="AD8">
    <cfRule type="expression" dxfId="7109" priority="378">
      <formula>AND(NOT(ISBLANK(AD8)),(AD8=AD7+1))</formula>
    </cfRule>
    <cfRule type="expression" dxfId="7108" priority="379">
      <formula>AND(NOT(ISBLANK(AD8)),(AD8&lt;=AD7))</formula>
    </cfRule>
    <cfRule type="expression" dxfId="7107" priority="380">
      <formula>AND(NOT(ISBLANK(AD8)),(AD8&gt;AD7+1))</formula>
    </cfRule>
  </conditionalFormatting>
  <conditionalFormatting sqref="AD8">
    <cfRule type="expression" dxfId="7106" priority="375">
      <formula>AND(NOT(ISBLANK(AD8)),(AD8=AD7+1))</formula>
    </cfRule>
    <cfRule type="expression" dxfId="7105" priority="376">
      <formula>AND(NOT(ISBLANK(AD8)),(AD8&lt;=AD7))</formula>
    </cfRule>
    <cfRule type="expression" dxfId="7104" priority="377">
      <formula>AND(NOT(ISBLANK(AD8)),(AD8&gt;AD7+1))</formula>
    </cfRule>
  </conditionalFormatting>
  <conditionalFormatting sqref="AD8">
    <cfRule type="expression" dxfId="7103" priority="372">
      <formula>AND(NOT(ISBLANK(AD8)),(AD8=AD7+1))</formula>
    </cfRule>
    <cfRule type="expression" dxfId="7102" priority="373">
      <formula>AND(NOT(ISBLANK(AD8)),(AD8&lt;=AD7))</formula>
    </cfRule>
    <cfRule type="expression" dxfId="7101" priority="374">
      <formula>AND(NOT(ISBLANK(AD8)),(AD8&gt;AD7+1))</formula>
    </cfRule>
  </conditionalFormatting>
  <conditionalFormatting sqref="AD8">
    <cfRule type="expression" dxfId="7100" priority="369">
      <formula>AND(NOT(ISBLANK(AD8)),(AD8&gt;AD7+AD8/10))</formula>
    </cfRule>
    <cfRule type="expression" dxfId="7099" priority="370">
      <formula>AND(NOT(ISBLANK(AD8)),AND(AD8&lt;=AD7+AD7/10),(AD8&gt;AD7))</formula>
    </cfRule>
    <cfRule type="expression" dxfId="7098" priority="371">
      <formula>AND(NOT(ISBLANK(AD8)),(AD8&lt;=AD7))</formula>
    </cfRule>
  </conditionalFormatting>
  <conditionalFormatting sqref="AB42">
    <cfRule type="expression" dxfId="7097" priority="366">
      <formula>AND(NOT(ISBLANK(AB42)),(AB42&lt;AB41-AB41/10))</formula>
    </cfRule>
    <cfRule type="expression" dxfId="7096" priority="367">
      <formula>AND(NOT(ISBLANK(AB42)),AND(AB42&gt;=AB41-AB41/10),(AB42&lt;AB41))</formula>
    </cfRule>
    <cfRule type="expression" dxfId="7095" priority="368">
      <formula>AND(NOT(ISBLANK(AB42)),(AB42&gt;=AB41))</formula>
    </cfRule>
  </conditionalFormatting>
  <conditionalFormatting sqref="AB42">
    <cfRule type="expression" dxfId="7094" priority="363">
      <formula>AND(NOT(ISBLANK(AB42)),(AB42&lt;AB41-AB41/10))</formula>
    </cfRule>
    <cfRule type="expression" dxfId="7093" priority="364">
      <formula>AND(NOT(ISBLANK(AB42)),AND(AB42&gt;=AB41-AB41/10),(AB42&lt;AB41))</formula>
    </cfRule>
    <cfRule type="expression" dxfId="7092" priority="365">
      <formula>AND(NOT(ISBLANK(AB42)),(AB42&gt;=AB41))</formula>
    </cfRule>
  </conditionalFormatting>
  <conditionalFormatting sqref="AB42">
    <cfRule type="expression" dxfId="7091" priority="360">
      <formula>AND(NOT(ISBLANK(AB42)),(AB42&lt;AB41-AB41/10))</formula>
    </cfRule>
    <cfRule type="expression" dxfId="7090" priority="361">
      <formula>AND(NOT(ISBLANK(AB42)),AND(AB42&gt;=AB41-AB41/10),(AB42&lt;AB41))</formula>
    </cfRule>
    <cfRule type="expression" dxfId="7089" priority="362">
      <formula>AND(NOT(ISBLANK(AB42)),(AB42&gt;=AB41))</formula>
    </cfRule>
  </conditionalFormatting>
  <conditionalFormatting sqref="AB42">
    <cfRule type="expression" dxfId="7088" priority="357">
      <formula>AND(NOT(ISBLANK(AB42)),(AB42&lt;AB41-AB41/10))</formula>
    </cfRule>
    <cfRule type="expression" dxfId="7087" priority="358">
      <formula>AND(NOT(ISBLANK(AB42)),AND(AB42&gt;=AB41-AB41/10),(AB42&lt;AB41))</formula>
    </cfRule>
    <cfRule type="expression" dxfId="7086" priority="359">
      <formula>AND(NOT(ISBLANK(AB42)),(AB42&gt;=AB41))</formula>
    </cfRule>
  </conditionalFormatting>
  <conditionalFormatting sqref="AB42">
    <cfRule type="expression" dxfId="7085" priority="354">
      <formula>AND(NOT(ISBLANK(AB42)),(AB42&lt;AB41-AB41/10))</formula>
    </cfRule>
    <cfRule type="expression" dxfId="7084" priority="355">
      <formula>AND(NOT(ISBLANK(AB42)),AND(AB42&gt;=AB41-AB41/10),(AB42&lt;AB41))</formula>
    </cfRule>
    <cfRule type="expression" dxfId="7083" priority="356">
      <formula>AND(NOT(ISBLANK(AB42)),(AB42&gt;=AB41))</formula>
    </cfRule>
  </conditionalFormatting>
  <conditionalFormatting sqref="AB42">
    <cfRule type="expression" dxfId="7082" priority="351">
      <formula>AND(NOT(ISBLANK(AB42)),(AB42&gt;AB41+AB42/10))</formula>
    </cfRule>
    <cfRule type="expression" dxfId="7081" priority="352">
      <formula>AND(NOT(ISBLANK(AB42)),AND(AB42&lt;=AB41+AB41/10),(AB42&gt;AB41))</formula>
    </cfRule>
    <cfRule type="expression" dxfId="7080" priority="353">
      <formula>AND(NOT(ISBLANK(AB42)),(AB42&lt;=AB41))</formula>
    </cfRule>
  </conditionalFormatting>
  <conditionalFormatting sqref="AB42">
    <cfRule type="cellIs" dxfId="7079" priority="347" operator="equal">
      <formula>"n.a."</formula>
    </cfRule>
    <cfRule type="expression" dxfId="7078" priority="348">
      <formula>AND(NOT(ISBLANK(AB42)),(AB42=AB41+1))</formula>
    </cfRule>
    <cfRule type="expression" dxfId="7077" priority="349">
      <formula>AND(NOT(ISBLANK(AB42)),(AB42&lt;=AB41))</formula>
    </cfRule>
    <cfRule type="expression" dxfId="7076" priority="350">
      <formula>AND(NOT(ISBLANK(AB42)),(AB42&gt;AB41+1))</formula>
    </cfRule>
  </conditionalFormatting>
  <conditionalFormatting sqref="AB44">
    <cfRule type="expression" dxfId="7075" priority="344">
      <formula>AND(NOT(ISBLANK(AB44)),(AB44&lt;AB43-AB43/10))</formula>
    </cfRule>
    <cfRule type="expression" dxfId="7074" priority="345">
      <formula>AND(NOT(ISBLANK(AB44)),AND(AB44&gt;=AB43-AB43/10),(AB44&lt;AB43))</formula>
    </cfRule>
    <cfRule type="expression" dxfId="7073" priority="346">
      <formula>AND(NOT(ISBLANK(AB44)),(AB44&gt;=AB43))</formula>
    </cfRule>
  </conditionalFormatting>
  <conditionalFormatting sqref="AB44">
    <cfRule type="expression" dxfId="7072" priority="341">
      <formula>AND(NOT(ISBLANK(AB44)),(AB44&lt;AB43-AB43/10))</formula>
    </cfRule>
    <cfRule type="expression" dxfId="7071" priority="342">
      <formula>AND(NOT(ISBLANK(AB44)),AND(AB44&gt;=AB43-AB43/10),(AB44&lt;AB43))</formula>
    </cfRule>
    <cfRule type="expression" dxfId="7070" priority="343">
      <formula>AND(NOT(ISBLANK(AB44)),(AB44&gt;=AB43))</formula>
    </cfRule>
  </conditionalFormatting>
  <conditionalFormatting sqref="AB44">
    <cfRule type="expression" dxfId="7069" priority="338">
      <formula>AND(NOT(ISBLANK(AB44)),(AB44&lt;AB43-AB43/10))</formula>
    </cfRule>
    <cfRule type="expression" dxfId="7068" priority="339">
      <formula>AND(NOT(ISBLANK(AB44)),AND(AB44&gt;=AB43-AB43/10),(AB44&lt;AB43))</formula>
    </cfRule>
    <cfRule type="expression" dxfId="7067" priority="340">
      <formula>AND(NOT(ISBLANK(AB44)),(AB44&gt;=AB43))</formula>
    </cfRule>
  </conditionalFormatting>
  <conditionalFormatting sqref="AB44">
    <cfRule type="expression" dxfId="7066" priority="335">
      <formula>AND(NOT(ISBLANK(AB44)),(AB44&lt;AB43-AB43/10))</formula>
    </cfRule>
    <cfRule type="expression" dxfId="7065" priority="336">
      <formula>AND(NOT(ISBLANK(AB44)),AND(AB44&gt;=AB43-AB43/10),(AB44&lt;AB43))</formula>
    </cfRule>
    <cfRule type="expression" dxfId="7064" priority="337">
      <formula>AND(NOT(ISBLANK(AB44)),(AB44&gt;=AB43))</formula>
    </cfRule>
  </conditionalFormatting>
  <conditionalFormatting sqref="AB44">
    <cfRule type="expression" dxfId="7063" priority="332">
      <formula>AND(NOT(ISBLANK(AB44)),(AB44&lt;AB43-AB43/10))</formula>
    </cfRule>
    <cfRule type="expression" dxfId="7062" priority="333">
      <formula>AND(NOT(ISBLANK(AB44)),AND(AB44&gt;=AB43-AB43/10),(AB44&lt;AB43))</formula>
    </cfRule>
    <cfRule type="expression" dxfId="7061" priority="334">
      <formula>AND(NOT(ISBLANK(AB44)),(AB44&gt;=AB43))</formula>
    </cfRule>
  </conditionalFormatting>
  <conditionalFormatting sqref="AB44">
    <cfRule type="expression" dxfId="7060" priority="329">
      <formula>AND(NOT(ISBLANK(AB44)),(AB44&lt;AB43-AB43/10))</formula>
    </cfRule>
    <cfRule type="expression" dxfId="7059" priority="330">
      <formula>AND(NOT(ISBLANK(AB44)),AND(AB44&gt;=AB43-AB43/10),(AB44&lt;AB43))</formula>
    </cfRule>
    <cfRule type="expression" dxfId="7058" priority="331">
      <formula>AND(NOT(ISBLANK(AB44)),(AB44&gt;=AB43))</formula>
    </cfRule>
  </conditionalFormatting>
  <conditionalFormatting sqref="AB44">
    <cfRule type="expression" dxfId="7057" priority="326">
      <formula>AND(NOT(ISBLANK(AB44)),(AB44&gt;AB43+AB44/10))</formula>
    </cfRule>
    <cfRule type="expression" dxfId="7056" priority="327">
      <formula>AND(NOT(ISBLANK(AB44)),AND(AB44&lt;=AB43+AB43/10),(AB44&gt;AB43))</formula>
    </cfRule>
    <cfRule type="expression" dxfId="7055" priority="328">
      <formula>AND(NOT(ISBLANK(AB44)),(AB44&lt;=AB43))</formula>
    </cfRule>
  </conditionalFormatting>
  <conditionalFormatting sqref="AB44">
    <cfRule type="cellIs" dxfId="7054" priority="322" operator="equal">
      <formula>"n.a."</formula>
    </cfRule>
    <cfRule type="expression" dxfId="7053" priority="323">
      <formula>AND(NOT(ISBLANK(AB44)),(AB44=AB43+1))</formula>
    </cfRule>
    <cfRule type="expression" dxfId="7052" priority="324">
      <formula>AND(NOT(ISBLANK(AB44)),(AB44&lt;=AB43))</formula>
    </cfRule>
    <cfRule type="expression" dxfId="7051" priority="325">
      <formula>AND(NOT(ISBLANK(AB44)),(AB44&gt;AB43+1))</formula>
    </cfRule>
  </conditionalFormatting>
  <conditionalFormatting sqref="H8">
    <cfRule type="expression" dxfId="7050" priority="310">
      <formula>AND(NOT(ISBLANK(H8)),(H8=H7+1))</formula>
    </cfRule>
    <cfRule type="expression" dxfId="7049" priority="311">
      <formula>AND(NOT(ISBLANK(H8)),(H8&lt;=H7))</formula>
    </cfRule>
    <cfRule type="expression" dxfId="7048" priority="312">
      <formula>AND(NOT(ISBLANK(H8)),(H8&gt;H7+1))</formula>
    </cfRule>
  </conditionalFormatting>
  <conditionalFormatting sqref="H8">
    <cfRule type="expression" dxfId="7047" priority="307">
      <formula>AND(NOT(ISBLANK(H8)),(H8=H7+1))</formula>
    </cfRule>
    <cfRule type="expression" dxfId="7046" priority="308">
      <formula>AND(NOT(ISBLANK(H8)),(H8&lt;=H7))</formula>
    </cfRule>
    <cfRule type="expression" dxfId="7045" priority="309">
      <formula>AND(NOT(ISBLANK(H8)),(H8&gt;H7+1))</formula>
    </cfRule>
  </conditionalFormatting>
  <conditionalFormatting sqref="H8">
    <cfRule type="expression" dxfId="7044" priority="304">
      <formula>AND(NOT(ISBLANK(H8)),(H8=H7+1))</formula>
    </cfRule>
    <cfRule type="expression" dxfId="7043" priority="305">
      <formula>AND(NOT(ISBLANK(H8)),(H8&lt;=H7))</formula>
    </cfRule>
    <cfRule type="expression" dxfId="7042" priority="306">
      <formula>AND(NOT(ISBLANK(H8)),(H8&gt;H7+1))</formula>
    </cfRule>
  </conditionalFormatting>
  <conditionalFormatting sqref="H8">
    <cfRule type="expression" dxfId="7041" priority="301">
      <formula>AND(NOT(ISBLANK(H8)),(H8=H7+1))</formula>
    </cfRule>
    <cfRule type="expression" dxfId="7040" priority="302">
      <formula>AND(NOT(ISBLANK(H8)),(H8&lt;=H7))</formula>
    </cfRule>
    <cfRule type="expression" dxfId="7039" priority="303">
      <formula>AND(NOT(ISBLANK(H8)),(H8&gt;H7+1))</formula>
    </cfRule>
  </conditionalFormatting>
  <conditionalFormatting sqref="H8">
    <cfRule type="expression" dxfId="7038" priority="298">
      <formula>AND(NOT(ISBLANK(H8)),(H8=H7+1))</formula>
    </cfRule>
    <cfRule type="expression" dxfId="7037" priority="299">
      <formula>AND(NOT(ISBLANK(H8)),(H8&lt;=H7))</formula>
    </cfRule>
    <cfRule type="expression" dxfId="7036" priority="300">
      <formula>AND(NOT(ISBLANK(H8)),(H8&gt;H7+1))</formula>
    </cfRule>
  </conditionalFormatting>
  <conditionalFormatting sqref="H8">
    <cfRule type="expression" dxfId="7035" priority="295">
      <formula>AND(NOT(ISBLANK(H8)),(H8&gt;H7+H8/10))</formula>
    </cfRule>
    <cfRule type="expression" dxfId="7034" priority="296">
      <formula>AND(NOT(ISBLANK(H8)),AND(H8&lt;=H7+H7/10),(H8&gt;H7))</formula>
    </cfRule>
    <cfRule type="expression" dxfId="7033" priority="297">
      <formula>AND(NOT(ISBLANK(H8)),(H8&lt;=H7))</formula>
    </cfRule>
  </conditionalFormatting>
  <conditionalFormatting sqref="H10">
    <cfRule type="expression" dxfId="7032" priority="292">
      <formula>AND(NOT(ISBLANK(H10)),(H10&gt;H9+H10/10))</formula>
    </cfRule>
    <cfRule type="expression" dxfId="7031" priority="293">
      <formula>AND(NOT(ISBLANK(H10)),AND(H10&lt;=H9+H9/10),(H10&gt;H9))</formula>
    </cfRule>
    <cfRule type="expression" dxfId="7030" priority="294">
      <formula>AND(NOT(ISBLANK(H10)),(H10&lt;=H9))</formula>
    </cfRule>
  </conditionalFormatting>
  <conditionalFormatting sqref="H10">
    <cfRule type="expression" dxfId="7029" priority="289">
      <formula>AND(NOT(ISBLANK(H10)),(H10&gt;H9+H10/10))</formula>
    </cfRule>
    <cfRule type="expression" dxfId="7028" priority="290">
      <formula>AND(NOT(ISBLANK(H10)),AND(H10&lt;=H9+H9/10),(H10&gt;H9))</formula>
    </cfRule>
    <cfRule type="expression" dxfId="7027" priority="291">
      <formula>AND(NOT(ISBLANK(H10)),(H10&lt;=H9))</formula>
    </cfRule>
  </conditionalFormatting>
  <conditionalFormatting sqref="H10">
    <cfRule type="expression" dxfId="7026" priority="286">
      <formula>AND(NOT(ISBLANK(H10)),(H10&gt;H9+H10/10))</formula>
    </cfRule>
    <cfRule type="expression" dxfId="7025" priority="287">
      <formula>AND(NOT(ISBLANK(H10)),AND(H10&lt;=H9+H9/10),(H10&gt;H9))</formula>
    </cfRule>
    <cfRule type="expression" dxfId="7024" priority="288">
      <formula>AND(NOT(ISBLANK(H10)),(H10&lt;=H9))</formula>
    </cfRule>
  </conditionalFormatting>
  <conditionalFormatting sqref="H10">
    <cfRule type="expression" dxfId="7023" priority="283">
      <formula>AND(NOT(ISBLANK(H10)),(H10&gt;H9+H10/10))</formula>
    </cfRule>
    <cfRule type="expression" dxfId="7022" priority="284">
      <formula>AND(NOT(ISBLANK(H10)),AND(H10&lt;=H9+H9/10),(H10&gt;H9))</formula>
    </cfRule>
    <cfRule type="expression" dxfId="7021" priority="285">
      <formula>AND(NOT(ISBLANK(H10)),(H10&lt;=H9))</formula>
    </cfRule>
  </conditionalFormatting>
  <conditionalFormatting sqref="H10">
    <cfRule type="expression" dxfId="7020" priority="280">
      <formula>AND(NOT(ISBLANK(H10)),(H10&gt;H9+H10/10))</formula>
    </cfRule>
    <cfRule type="expression" dxfId="7019" priority="281">
      <formula>AND(NOT(ISBLANK(H10)),AND(H10&lt;=H9+H9/10),(H10&gt;H9))</formula>
    </cfRule>
    <cfRule type="expression" dxfId="7018" priority="282">
      <formula>AND(NOT(ISBLANK(H10)),(H10&lt;=H9))</formula>
    </cfRule>
  </conditionalFormatting>
  <conditionalFormatting sqref="H10">
    <cfRule type="expression" dxfId="7017" priority="277">
      <formula>AND(NOT(ISBLANK(H10)),(H10&gt;H9+H10/10))</formula>
    </cfRule>
    <cfRule type="expression" dxfId="7016" priority="278">
      <formula>AND(NOT(ISBLANK(H10)),AND(H10&lt;=H9+H9/10),(H10&gt;H9))</formula>
    </cfRule>
    <cfRule type="expression" dxfId="7015" priority="279">
      <formula>AND(NOT(ISBLANK(H10)),(H10&lt;=H9))</formula>
    </cfRule>
  </conditionalFormatting>
  <conditionalFormatting sqref="H10">
    <cfRule type="cellIs" dxfId="7014" priority="273" operator="equal">
      <formula>"n.a."</formula>
    </cfRule>
    <cfRule type="expression" dxfId="7013" priority="274">
      <formula>AND(NOT(ISBLANK(H10)),(H10=H9+1))</formula>
    </cfRule>
    <cfRule type="expression" dxfId="7012" priority="275">
      <formula>AND(NOT(ISBLANK(H10)),(H10&lt;=H9))</formula>
    </cfRule>
    <cfRule type="expression" dxfId="7011" priority="276">
      <formula>AND(NOT(ISBLANK(H10)),(H10&gt;H9+1))</formula>
    </cfRule>
  </conditionalFormatting>
  <conditionalFormatting sqref="H10">
    <cfRule type="expression" dxfId="7010" priority="270">
      <formula>AND(NOT(ISBLANK(H10)),(H10&gt;H9+H10/10))</formula>
    </cfRule>
    <cfRule type="expression" dxfId="7009" priority="271">
      <formula>AND(NOT(ISBLANK(H10)),AND(H10&lt;=H9+H9/10),(H10&gt;H9))</formula>
    </cfRule>
    <cfRule type="expression" dxfId="7008" priority="272">
      <formula>AND(NOT(ISBLANK(H10)),(H10&lt;=H9))</formula>
    </cfRule>
  </conditionalFormatting>
  <conditionalFormatting sqref="H12">
    <cfRule type="expression" dxfId="7007" priority="267">
      <formula>AND(NOT(ISBLANK(H12)),(H12=H11+1))</formula>
    </cfRule>
    <cfRule type="expression" dxfId="7006" priority="268">
      <formula>AND(NOT(ISBLANK(H12)),(H12&lt;=H11))</formula>
    </cfRule>
    <cfRule type="expression" dxfId="7005" priority="269">
      <formula>AND(NOT(ISBLANK(H12)),(H12&gt;H11+1))</formula>
    </cfRule>
  </conditionalFormatting>
  <conditionalFormatting sqref="H12">
    <cfRule type="expression" dxfId="7004" priority="264">
      <formula>AND(NOT(ISBLANK(H12)),(H12=H11+1))</formula>
    </cfRule>
    <cfRule type="expression" dxfId="7003" priority="265">
      <formula>AND(NOT(ISBLANK(H12)),(H12&lt;=H11))</formula>
    </cfRule>
    <cfRule type="expression" dxfId="7002" priority="266">
      <formula>AND(NOT(ISBLANK(H12)),(H12&gt;H11+1))</formula>
    </cfRule>
  </conditionalFormatting>
  <conditionalFormatting sqref="H12">
    <cfRule type="expression" dxfId="7001" priority="261">
      <formula>AND(NOT(ISBLANK(H12)),(H12=H11+1))</formula>
    </cfRule>
    <cfRule type="expression" dxfId="7000" priority="262">
      <formula>AND(NOT(ISBLANK(H12)),(H12&lt;=H11))</formula>
    </cfRule>
    <cfRule type="expression" dxfId="6999" priority="263">
      <formula>AND(NOT(ISBLANK(H12)),(H12&gt;H11+1))</formula>
    </cfRule>
  </conditionalFormatting>
  <conditionalFormatting sqref="H12">
    <cfRule type="expression" dxfId="6998" priority="258">
      <formula>AND(NOT(ISBLANK(H12)),(H12&gt;H11+H12/10))</formula>
    </cfRule>
    <cfRule type="expression" dxfId="6997" priority="259">
      <formula>AND(NOT(ISBLANK(H12)),AND(H12&lt;=H11+H11/10),(H12&gt;H11))</formula>
    </cfRule>
    <cfRule type="expression" dxfId="6996" priority="260">
      <formula>AND(NOT(ISBLANK(H12)),(H12&lt;=H11))</formula>
    </cfRule>
  </conditionalFormatting>
  <conditionalFormatting sqref="AF12">
    <cfRule type="expression" dxfId="6995" priority="255">
      <formula>AND(NOT(ISBLANK(AF12)),(AF12=AF11+1))</formula>
    </cfRule>
    <cfRule type="expression" dxfId="6994" priority="256">
      <formula>AND(NOT(ISBLANK(AF12)),(AF12&lt;=AF11))</formula>
    </cfRule>
    <cfRule type="expression" dxfId="6993" priority="257">
      <formula>AND(NOT(ISBLANK(AF12)),(AF12&gt;AF11+1))</formula>
    </cfRule>
  </conditionalFormatting>
  <conditionalFormatting sqref="AF12">
    <cfRule type="expression" dxfId="6992" priority="252">
      <formula>AND(NOT(ISBLANK(AF12)),(AF12=AF11+1))</formula>
    </cfRule>
    <cfRule type="expression" dxfId="6991" priority="253">
      <formula>AND(NOT(ISBLANK(AF12)),(AF12&lt;=AF11))</formula>
    </cfRule>
    <cfRule type="expression" dxfId="6990" priority="254">
      <formula>AND(NOT(ISBLANK(AF12)),(AF12&gt;AF11+1))</formula>
    </cfRule>
  </conditionalFormatting>
  <conditionalFormatting sqref="AF12">
    <cfRule type="expression" dxfId="6989" priority="249">
      <formula>AND(NOT(ISBLANK(AF12)),(AF12=AF11+1))</formula>
    </cfRule>
    <cfRule type="expression" dxfId="6988" priority="250">
      <formula>AND(NOT(ISBLANK(AF12)),(AF12&lt;=AF11))</formula>
    </cfRule>
    <cfRule type="expression" dxfId="6987" priority="251">
      <formula>AND(NOT(ISBLANK(AF12)),(AF12&gt;AF11+1))</formula>
    </cfRule>
  </conditionalFormatting>
  <conditionalFormatting sqref="AF12">
    <cfRule type="expression" dxfId="6986" priority="246">
      <formula>AND(NOT(ISBLANK(AF12)),(AF12=AF11+1))</formula>
    </cfRule>
    <cfRule type="expression" dxfId="6985" priority="247">
      <formula>AND(NOT(ISBLANK(AF12)),(AF12&lt;=AF11))</formula>
    </cfRule>
    <cfRule type="expression" dxfId="6984" priority="248">
      <formula>AND(NOT(ISBLANK(AF12)),(AF12&gt;AF11+1))</formula>
    </cfRule>
  </conditionalFormatting>
  <conditionalFormatting sqref="AF12">
    <cfRule type="expression" dxfId="6983" priority="243">
      <formula>AND(NOT(ISBLANK(AF12)),(AF12=AF11+1))</formula>
    </cfRule>
    <cfRule type="expression" dxfId="6982" priority="244">
      <formula>AND(NOT(ISBLANK(AF12)),(AF12&lt;=AF11))</formula>
    </cfRule>
    <cfRule type="expression" dxfId="6981" priority="245">
      <formula>AND(NOT(ISBLANK(AF12)),(AF12&gt;AF11+1))</formula>
    </cfRule>
  </conditionalFormatting>
  <conditionalFormatting sqref="AF12">
    <cfRule type="expression" dxfId="6980" priority="240">
      <formula>AND(NOT(ISBLANK(AF12)),(AF12&gt;AF11+AF12/10))</formula>
    </cfRule>
    <cfRule type="expression" dxfId="6979" priority="241">
      <formula>AND(NOT(ISBLANK(AF12)),AND(AF12&lt;=AF11+AF11/10),(AF12&gt;AF11))</formula>
    </cfRule>
    <cfRule type="expression" dxfId="6978" priority="242">
      <formula>AND(NOT(ISBLANK(AF12)),(AF12&lt;=AF11))</formula>
    </cfRule>
  </conditionalFormatting>
  <conditionalFormatting sqref="H16">
    <cfRule type="expression" dxfId="6977" priority="237">
      <formula>AND(NOT(ISBLANK(H16)),(H16&lt;H15-H15/10))</formula>
    </cfRule>
    <cfRule type="expression" dxfId="6976" priority="238">
      <formula>AND(NOT(ISBLANK(H16)),AND(H16&gt;=H15-H15/10),(H16&lt;H15))</formula>
    </cfRule>
    <cfRule type="expression" dxfId="6975" priority="239">
      <formula>AND(NOT(ISBLANK(H16)),(H16&gt;=H15))</formula>
    </cfRule>
  </conditionalFormatting>
  <conditionalFormatting sqref="H16">
    <cfRule type="expression" dxfId="6974" priority="234">
      <formula>AND(NOT(ISBLANK(H16)),(H16&lt;H15-H15/10))</formula>
    </cfRule>
    <cfRule type="expression" dxfId="6973" priority="235">
      <formula>AND(NOT(ISBLANK(H16)),AND(H16&gt;=H15-H15/10),(H16&lt;H15))</formula>
    </cfRule>
    <cfRule type="expression" dxfId="6972" priority="236">
      <formula>AND(NOT(ISBLANK(H16)),(H16&gt;=H15))</formula>
    </cfRule>
  </conditionalFormatting>
  <conditionalFormatting sqref="H16">
    <cfRule type="expression" dxfId="6971" priority="231">
      <formula>AND(NOT(ISBLANK(H16)),(H16&lt;H15-H15/10))</formula>
    </cfRule>
    <cfRule type="expression" dxfId="6970" priority="232">
      <formula>AND(NOT(ISBLANK(H16)),AND(H16&gt;=H15-H15/10),(H16&lt;H15))</formula>
    </cfRule>
    <cfRule type="expression" dxfId="6969" priority="233">
      <formula>AND(NOT(ISBLANK(H16)),(H16&gt;=H15))</formula>
    </cfRule>
  </conditionalFormatting>
  <conditionalFormatting sqref="H16">
    <cfRule type="expression" dxfId="6968" priority="228">
      <formula>AND(NOT(ISBLANK(H16)),(H16&lt;H15-H15/10))</formula>
    </cfRule>
    <cfRule type="expression" dxfId="6967" priority="229">
      <formula>AND(NOT(ISBLANK(H16)),AND(H16&gt;=H15-H15/10),(H16&lt;H15))</formula>
    </cfRule>
    <cfRule type="expression" dxfId="6966" priority="230">
      <formula>AND(NOT(ISBLANK(H16)),(H16&gt;=H15))</formula>
    </cfRule>
  </conditionalFormatting>
  <conditionalFormatting sqref="H16">
    <cfRule type="expression" dxfId="6965" priority="225">
      <formula>AND(NOT(ISBLANK(H16)),(H16&lt;H15-H15/10))</formula>
    </cfRule>
    <cfRule type="expression" dxfId="6964" priority="226">
      <formula>AND(NOT(ISBLANK(H16)),AND(H16&gt;=H15-H15/10),(H16&lt;H15))</formula>
    </cfRule>
    <cfRule type="expression" dxfId="6963" priority="227">
      <formula>AND(NOT(ISBLANK(H16)),(H16&gt;=H15))</formula>
    </cfRule>
  </conditionalFormatting>
  <conditionalFormatting sqref="H16">
    <cfRule type="expression" dxfId="6962" priority="222">
      <formula>AND(NOT(ISBLANK(H16)),(H16&lt;H15-H15/10))</formula>
    </cfRule>
    <cfRule type="expression" dxfId="6961" priority="223">
      <formula>AND(NOT(ISBLANK(H16)),AND(H16&gt;=H15-H15/10),(H16&lt;H15))</formula>
    </cfRule>
    <cfRule type="expression" dxfId="6960" priority="224">
      <formula>AND(NOT(ISBLANK(H16)),(H16&gt;=H15))</formula>
    </cfRule>
  </conditionalFormatting>
  <conditionalFormatting sqref="H16">
    <cfRule type="expression" dxfId="6959" priority="219">
      <formula>AND(NOT(ISBLANK(H16)),(H16&lt;H15-H15/10))</formula>
    </cfRule>
    <cfRule type="expression" dxfId="6958" priority="220">
      <formula>AND(NOT(ISBLANK(H16)),AND(H16&gt;=H15-H15/10),(H16&lt;H15))</formula>
    </cfRule>
    <cfRule type="expression" dxfId="6957" priority="221">
      <formula>AND(NOT(ISBLANK(H16)),(H16&gt;=H15))</formula>
    </cfRule>
  </conditionalFormatting>
  <conditionalFormatting sqref="H16">
    <cfRule type="expression" dxfId="6956" priority="216">
      <formula>AND(NOT(ISBLANK(H16)),(H16&lt;H15-H15/10))</formula>
    </cfRule>
    <cfRule type="expression" dxfId="6955" priority="217">
      <formula>AND(NOT(ISBLANK(H16)),AND(H16&gt;=H15-H15/10),(H16&lt;H15))</formula>
    </cfRule>
    <cfRule type="expression" dxfId="6954" priority="218">
      <formula>AND(NOT(ISBLANK(H16)),(H16&gt;=H15))</formula>
    </cfRule>
  </conditionalFormatting>
  <conditionalFormatting sqref="H16">
    <cfRule type="expression" dxfId="6953" priority="213">
      <formula>AND(NOT(ISBLANK(H16)),(H16&lt;H15-H15/10))</formula>
    </cfRule>
    <cfRule type="expression" dxfId="6952" priority="214">
      <formula>AND(NOT(ISBLANK(H16)),AND(H16&gt;=H15-H15/10),(H16&lt;H15))</formula>
    </cfRule>
    <cfRule type="expression" dxfId="6951" priority="215">
      <formula>AND(NOT(ISBLANK(H16)),(H16&gt;=H15))</formula>
    </cfRule>
  </conditionalFormatting>
  <conditionalFormatting sqref="H16">
    <cfRule type="expression" dxfId="6950" priority="210">
      <formula>AND(NOT(ISBLANK(H16)),(H16&lt;H15-H15/10))</formula>
    </cfRule>
    <cfRule type="expression" dxfId="6949" priority="211">
      <formula>AND(NOT(ISBLANK(H16)),AND(H16&gt;=H15-H15/10),(H16&lt;H15))</formula>
    </cfRule>
    <cfRule type="expression" dxfId="6948" priority="212">
      <formula>AND(NOT(ISBLANK(H16)),(H16&gt;=H15))</formula>
    </cfRule>
  </conditionalFormatting>
  <conditionalFormatting sqref="H16">
    <cfRule type="expression" dxfId="6947" priority="207">
      <formula>AND(NOT(ISBLANK(H16)),(H16&gt;H15+H16/10))</formula>
    </cfRule>
    <cfRule type="expression" dxfId="6946" priority="208">
      <formula>AND(NOT(ISBLANK(H16)),AND(H16&lt;=H15+H15/10),(H16&gt;H15))</formula>
    </cfRule>
    <cfRule type="expression" dxfId="6945" priority="209">
      <formula>AND(NOT(ISBLANK(H16)),(H16&lt;=H15))</formula>
    </cfRule>
  </conditionalFormatting>
  <conditionalFormatting sqref="H16">
    <cfRule type="cellIs" dxfId="6944" priority="203" operator="equal">
      <formula>"n.a."</formula>
    </cfRule>
    <cfRule type="expression" dxfId="6943" priority="204">
      <formula>AND(NOT(ISBLANK(H16)),(H16=H15+1))</formula>
    </cfRule>
    <cfRule type="expression" dxfId="6942" priority="205">
      <formula>AND(NOT(ISBLANK(H16)),(H16&lt;=H15))</formula>
    </cfRule>
    <cfRule type="expression" dxfId="6941" priority="206">
      <formula>AND(NOT(ISBLANK(H16)),(H16&gt;H15+1))</formula>
    </cfRule>
  </conditionalFormatting>
  <conditionalFormatting sqref="H18">
    <cfRule type="expression" dxfId="6940" priority="200">
      <formula>AND(NOT(ISBLANK(H18)),(H18&lt;H17-H17/10))</formula>
    </cfRule>
    <cfRule type="expression" dxfId="6939" priority="201">
      <formula>AND(NOT(ISBLANK(H18)),AND(H18&gt;=H17-H17/10),(H18&lt;H17))</formula>
    </cfRule>
    <cfRule type="expression" dxfId="6938" priority="202">
      <formula>AND(NOT(ISBLANK(H18)),(H18&gt;=H17))</formula>
    </cfRule>
  </conditionalFormatting>
  <conditionalFormatting sqref="H18">
    <cfRule type="expression" dxfId="6937" priority="197">
      <formula>AND(NOT(ISBLANK(H18)),(H18&lt;H17-H17/10))</formula>
    </cfRule>
    <cfRule type="expression" dxfId="6936" priority="198">
      <formula>AND(NOT(ISBLANK(H18)),AND(H18&gt;=H17-H17/10),(H18&lt;H17))</formula>
    </cfRule>
    <cfRule type="expression" dxfId="6935" priority="199">
      <formula>AND(NOT(ISBLANK(H18)),(H18&gt;=H17))</formula>
    </cfRule>
  </conditionalFormatting>
  <conditionalFormatting sqref="H18">
    <cfRule type="expression" dxfId="6934" priority="194">
      <formula>AND(NOT(ISBLANK(H18)),(H18&lt;H17-H17/10))</formula>
    </cfRule>
    <cfRule type="expression" dxfId="6933" priority="195">
      <formula>AND(NOT(ISBLANK(H18)),AND(H18&gt;=H17-H17/10),(H18&lt;H17))</formula>
    </cfRule>
    <cfRule type="expression" dxfId="6932" priority="196">
      <formula>AND(NOT(ISBLANK(H18)),(H18&gt;=H17))</formula>
    </cfRule>
  </conditionalFormatting>
  <conditionalFormatting sqref="H18">
    <cfRule type="expression" dxfId="6931" priority="191">
      <formula>AND(NOT(ISBLANK(H18)),(H18&lt;H17-H17/10))</formula>
    </cfRule>
    <cfRule type="expression" dxfId="6930" priority="192">
      <formula>AND(NOT(ISBLANK(H18)),AND(H18&gt;=H17-H17/10),(H18&lt;H17))</formula>
    </cfRule>
    <cfRule type="expression" dxfId="6929" priority="193">
      <formula>AND(NOT(ISBLANK(H18)),(H18&gt;=H17))</formula>
    </cfRule>
  </conditionalFormatting>
  <conditionalFormatting sqref="H18">
    <cfRule type="expression" dxfId="6928" priority="188">
      <formula>AND(NOT(ISBLANK(H18)),(H18&lt;H17-H17/10))</formula>
    </cfRule>
    <cfRule type="expression" dxfId="6927" priority="189">
      <formula>AND(NOT(ISBLANK(H18)),AND(H18&gt;=H17-H17/10),(H18&lt;H17))</formula>
    </cfRule>
    <cfRule type="expression" dxfId="6926" priority="190">
      <formula>AND(NOT(ISBLANK(H18)),(H18&gt;=H17))</formula>
    </cfRule>
  </conditionalFormatting>
  <conditionalFormatting sqref="H18">
    <cfRule type="expression" dxfId="6925" priority="185">
      <formula>AND(NOT(ISBLANK(H18)),(H18&lt;H17-H17/10))</formula>
    </cfRule>
    <cfRule type="expression" dxfId="6924" priority="186">
      <formula>AND(NOT(ISBLANK(H18)),AND(H18&gt;=H17-H17/10),(H18&lt;H17))</formula>
    </cfRule>
    <cfRule type="expression" dxfId="6923" priority="187">
      <formula>AND(NOT(ISBLANK(H18)),(H18&gt;=H17))</formula>
    </cfRule>
  </conditionalFormatting>
  <conditionalFormatting sqref="H18">
    <cfRule type="expression" dxfId="6922" priority="182">
      <formula>AND(NOT(ISBLANK(H18)),(H18&lt;H17-H17/10))</formula>
    </cfRule>
    <cfRule type="expression" dxfId="6921" priority="183">
      <formula>AND(NOT(ISBLANK(H18)),AND(H18&gt;=H17-H17/10),(H18&lt;H17))</formula>
    </cfRule>
    <cfRule type="expression" dxfId="6920" priority="184">
      <formula>AND(NOT(ISBLANK(H18)),(H18&gt;=H17))</formula>
    </cfRule>
  </conditionalFormatting>
  <conditionalFormatting sqref="H18">
    <cfRule type="expression" dxfId="6919" priority="179">
      <formula>AND(NOT(ISBLANK(H18)),(H18&lt;H17-H17/10))</formula>
    </cfRule>
    <cfRule type="expression" dxfId="6918" priority="180">
      <formula>AND(NOT(ISBLANK(H18)),AND(H18&gt;=H17-H17/10),(H18&lt;H17))</formula>
    </cfRule>
    <cfRule type="expression" dxfId="6917" priority="181">
      <formula>AND(NOT(ISBLANK(H18)),(H18&gt;=H17))</formula>
    </cfRule>
  </conditionalFormatting>
  <conditionalFormatting sqref="H18">
    <cfRule type="expression" dxfId="6916" priority="176">
      <formula>AND(NOT(ISBLANK(H18)),(H18&lt;H17-H17/10))</formula>
    </cfRule>
    <cfRule type="expression" dxfId="6915" priority="177">
      <formula>AND(NOT(ISBLANK(H18)),AND(H18&gt;=H17-H17/10),(H18&lt;H17))</formula>
    </cfRule>
    <cfRule type="expression" dxfId="6914" priority="178">
      <formula>AND(NOT(ISBLANK(H18)),(H18&gt;=H17))</formula>
    </cfRule>
  </conditionalFormatting>
  <conditionalFormatting sqref="H18">
    <cfRule type="expression" dxfId="6913" priority="173">
      <formula>AND(NOT(ISBLANK(H18)),(H18&lt;H17-H17/10))</formula>
    </cfRule>
    <cfRule type="expression" dxfId="6912" priority="174">
      <formula>AND(NOT(ISBLANK(H18)),AND(H18&gt;=H17-H17/10),(H18&lt;H17))</formula>
    </cfRule>
    <cfRule type="expression" dxfId="6911" priority="175">
      <formula>AND(NOT(ISBLANK(H18)),(H18&gt;=H17))</formula>
    </cfRule>
  </conditionalFormatting>
  <conditionalFormatting sqref="H18">
    <cfRule type="expression" dxfId="6910" priority="170">
      <formula>AND(NOT(ISBLANK(H18)),(H18&gt;H17+H18/10))</formula>
    </cfRule>
    <cfRule type="expression" dxfId="6909" priority="171">
      <formula>AND(NOT(ISBLANK(H18)),AND(H18&lt;=H17+H17/10),(H18&gt;H17))</formula>
    </cfRule>
    <cfRule type="expression" dxfId="6908" priority="172">
      <formula>AND(NOT(ISBLANK(H18)),(H18&lt;=H17))</formula>
    </cfRule>
  </conditionalFormatting>
  <conditionalFormatting sqref="H18">
    <cfRule type="cellIs" dxfId="6907" priority="166" operator="equal">
      <formula>"n.a."</formula>
    </cfRule>
    <cfRule type="expression" dxfId="6906" priority="167">
      <formula>AND(NOT(ISBLANK(H18)),(H18=H17+1))</formula>
    </cfRule>
    <cfRule type="expression" dxfId="6905" priority="168">
      <formula>AND(NOT(ISBLANK(H18)),(H18&lt;=H17))</formula>
    </cfRule>
    <cfRule type="expression" dxfId="6904" priority="169">
      <formula>AND(NOT(ISBLANK(H18)),(H18&gt;H17+1))</formula>
    </cfRule>
  </conditionalFormatting>
  <conditionalFormatting sqref="H20">
    <cfRule type="expression" dxfId="6903" priority="163">
      <formula>AND(NOT(ISBLANK(H20)),(H20&lt;H19-H19/10))</formula>
    </cfRule>
    <cfRule type="expression" dxfId="6902" priority="164">
      <formula>AND(NOT(ISBLANK(H20)),AND(H20&gt;=H19-H19/10),(H20&lt;H19))</formula>
    </cfRule>
    <cfRule type="expression" dxfId="6901" priority="165">
      <formula>AND(NOT(ISBLANK(H20)),(H20&gt;=H19))</formula>
    </cfRule>
  </conditionalFormatting>
  <conditionalFormatting sqref="H20">
    <cfRule type="expression" dxfId="6900" priority="160">
      <formula>AND(NOT(ISBLANK(H20)),(H20&lt;H19-H19/10))</formula>
    </cfRule>
    <cfRule type="expression" dxfId="6899" priority="161">
      <formula>AND(NOT(ISBLANK(H20)),AND(H20&gt;=H19-H19/10),(H20&lt;H19))</formula>
    </cfRule>
    <cfRule type="expression" dxfId="6898" priority="162">
      <formula>AND(NOT(ISBLANK(H20)),(H20&gt;=H19))</formula>
    </cfRule>
  </conditionalFormatting>
  <conditionalFormatting sqref="H20">
    <cfRule type="expression" dxfId="6897" priority="157">
      <formula>AND(NOT(ISBLANK(H20)),(H20&lt;H19-H19/10))</formula>
    </cfRule>
    <cfRule type="expression" dxfId="6896" priority="158">
      <formula>AND(NOT(ISBLANK(H20)),AND(H20&gt;=H19-H19/10),(H20&lt;H19))</formula>
    </cfRule>
    <cfRule type="expression" dxfId="6895" priority="159">
      <formula>AND(NOT(ISBLANK(H20)),(H20&gt;=H19))</formula>
    </cfRule>
  </conditionalFormatting>
  <conditionalFormatting sqref="H20">
    <cfRule type="expression" dxfId="6894" priority="154">
      <formula>AND(NOT(ISBLANK(H20)),(H20&lt;H19-H19/10))</formula>
    </cfRule>
    <cfRule type="expression" dxfId="6893" priority="155">
      <formula>AND(NOT(ISBLANK(H20)),AND(H20&gt;=H19-H19/10),(H20&lt;H19))</formula>
    </cfRule>
    <cfRule type="expression" dxfId="6892" priority="156">
      <formula>AND(NOT(ISBLANK(H20)),(H20&gt;=H19))</formula>
    </cfRule>
  </conditionalFormatting>
  <conditionalFormatting sqref="H20">
    <cfRule type="expression" dxfId="6891" priority="151">
      <formula>AND(NOT(ISBLANK(H20)),(H20&lt;H19-H19/10))</formula>
    </cfRule>
    <cfRule type="expression" dxfId="6890" priority="152">
      <formula>AND(NOT(ISBLANK(H20)),AND(H20&gt;=H19-H19/10),(H20&lt;H19))</formula>
    </cfRule>
    <cfRule type="expression" dxfId="6889" priority="153">
      <formula>AND(NOT(ISBLANK(H20)),(H20&gt;=H19))</formula>
    </cfRule>
  </conditionalFormatting>
  <conditionalFormatting sqref="H20">
    <cfRule type="expression" dxfId="6888" priority="148">
      <formula>AND(NOT(ISBLANK(H20)),(H20&lt;H19-H19/10))</formula>
    </cfRule>
    <cfRule type="expression" dxfId="6887" priority="149">
      <formula>AND(NOT(ISBLANK(H20)),AND(H20&gt;=H19-H19/10),(H20&lt;H19))</formula>
    </cfRule>
    <cfRule type="expression" dxfId="6886" priority="150">
      <formula>AND(NOT(ISBLANK(H20)),(H20&gt;=H19))</formula>
    </cfRule>
  </conditionalFormatting>
  <conditionalFormatting sqref="H20">
    <cfRule type="expression" dxfId="6885" priority="145">
      <formula>AND(NOT(ISBLANK(H20)),(H20&lt;H19-H19/10))</formula>
    </cfRule>
    <cfRule type="expression" dxfId="6884" priority="146">
      <formula>AND(NOT(ISBLANK(H20)),AND(H20&gt;=H19-H19/10),(H20&lt;H19))</formula>
    </cfRule>
    <cfRule type="expression" dxfId="6883" priority="147">
      <formula>AND(NOT(ISBLANK(H20)),(H20&gt;=H19))</formula>
    </cfRule>
  </conditionalFormatting>
  <conditionalFormatting sqref="H20">
    <cfRule type="expression" dxfId="6882" priority="142">
      <formula>AND(NOT(ISBLANK(H20)),(H20&lt;H19-H19/10))</formula>
    </cfRule>
    <cfRule type="expression" dxfId="6881" priority="143">
      <formula>AND(NOT(ISBLANK(H20)),AND(H20&gt;=H19-H19/10),(H20&lt;H19))</formula>
    </cfRule>
    <cfRule type="expression" dxfId="6880" priority="144">
      <formula>AND(NOT(ISBLANK(H20)),(H20&gt;=H19))</formula>
    </cfRule>
  </conditionalFormatting>
  <conditionalFormatting sqref="H20">
    <cfRule type="expression" dxfId="6879" priority="139">
      <formula>AND(NOT(ISBLANK(H20)),(H20&lt;H19-H19/10))</formula>
    </cfRule>
    <cfRule type="expression" dxfId="6878" priority="140">
      <formula>AND(NOT(ISBLANK(H20)),AND(H20&gt;=H19-H19/10),(H20&lt;H19))</formula>
    </cfRule>
    <cfRule type="expression" dxfId="6877" priority="141">
      <formula>AND(NOT(ISBLANK(H20)),(H20&gt;=H19))</formula>
    </cfRule>
  </conditionalFormatting>
  <conditionalFormatting sqref="H20">
    <cfRule type="expression" dxfId="6876" priority="136">
      <formula>AND(NOT(ISBLANK(H20)),(H20&lt;H19-H19/10))</formula>
    </cfRule>
    <cfRule type="expression" dxfId="6875" priority="137">
      <formula>AND(NOT(ISBLANK(H20)),AND(H20&gt;=H19-H19/10),(H20&lt;H19))</formula>
    </cfRule>
    <cfRule type="expression" dxfId="6874" priority="138">
      <formula>AND(NOT(ISBLANK(H20)),(H20&gt;=H19))</formula>
    </cfRule>
  </conditionalFormatting>
  <conditionalFormatting sqref="H20">
    <cfRule type="expression" dxfId="6873" priority="133">
      <formula>AND(NOT(ISBLANK(H20)),(H20&lt;H19-H19/10))</formula>
    </cfRule>
    <cfRule type="expression" dxfId="6872" priority="134">
      <formula>AND(NOT(ISBLANK(H20)),AND(H20&gt;=H19-H19/10),(H20&lt;H19))</formula>
    </cfRule>
    <cfRule type="expression" dxfId="6871" priority="135">
      <formula>AND(NOT(ISBLANK(H20)),(H20&gt;=H19))</formula>
    </cfRule>
  </conditionalFormatting>
  <conditionalFormatting sqref="H20">
    <cfRule type="expression" dxfId="6870" priority="130">
      <formula>AND(NOT(ISBLANK(H20)),(H20&lt;H19-H19/10))</formula>
    </cfRule>
    <cfRule type="expression" dxfId="6869" priority="131">
      <formula>AND(NOT(ISBLANK(H20)),AND(H20&gt;=H19-H19/10),(H20&lt;H19))</formula>
    </cfRule>
    <cfRule type="expression" dxfId="6868" priority="132">
      <formula>AND(NOT(ISBLANK(H20)),(H20&gt;=H19))</formula>
    </cfRule>
  </conditionalFormatting>
  <conditionalFormatting sqref="H20">
    <cfRule type="expression" dxfId="6867" priority="127">
      <formula>AND(NOT(ISBLANK(H20)),(H20&lt;H19-H19/10))</formula>
    </cfRule>
    <cfRule type="expression" dxfId="6866" priority="128">
      <formula>AND(NOT(ISBLANK(H20)),AND(H20&gt;=H19-H19/10),(H20&lt;H19))</formula>
    </cfRule>
    <cfRule type="expression" dxfId="6865" priority="129">
      <formula>AND(NOT(ISBLANK(H20)),(H20&gt;=H19))</formula>
    </cfRule>
  </conditionalFormatting>
  <conditionalFormatting sqref="H20">
    <cfRule type="expression" dxfId="6864" priority="124">
      <formula>AND(NOT(ISBLANK(H20)),(H20&lt;H19-H19/10))</formula>
    </cfRule>
    <cfRule type="expression" dxfId="6863" priority="125">
      <formula>AND(NOT(ISBLANK(H20)),AND(H20&gt;=H19-H19/10),(H20&lt;H19))</formula>
    </cfRule>
    <cfRule type="expression" dxfId="6862" priority="126">
      <formula>AND(NOT(ISBLANK(H20)),(H20&gt;=H19))</formula>
    </cfRule>
  </conditionalFormatting>
  <conditionalFormatting sqref="H22">
    <cfRule type="expression" dxfId="6861" priority="121">
      <formula>AND(NOT(ISBLANK(H22)),(H22&lt;H20-H20/10))</formula>
    </cfRule>
    <cfRule type="expression" dxfId="6860" priority="122">
      <formula>AND(NOT(ISBLANK(H22)),AND(H22&gt;=H20-H20/10),(H22&lt;H20))</formula>
    </cfRule>
    <cfRule type="expression" dxfId="6859" priority="123">
      <formula>AND(NOT(ISBLANK(H22)),(H22&gt;=H20))</formula>
    </cfRule>
  </conditionalFormatting>
  <conditionalFormatting sqref="H22">
    <cfRule type="expression" dxfId="6858" priority="118">
      <formula>AND(NOT(ISBLANK(H22)),(H22&lt;H21-H21/10))</formula>
    </cfRule>
    <cfRule type="expression" dxfId="6857" priority="119">
      <formula>AND(NOT(ISBLANK(H22)),AND(H22&gt;=H21-H21/10),(H22&lt;H21))</formula>
    </cfRule>
    <cfRule type="expression" dxfId="6856" priority="120">
      <formula>AND(NOT(ISBLANK(H22)),(H22&gt;=H21))</formula>
    </cfRule>
  </conditionalFormatting>
  <conditionalFormatting sqref="H22">
    <cfRule type="expression" dxfId="6855" priority="115">
      <formula>AND(NOT(ISBLANK(H22)),(H22&lt;H20-H20/10))</formula>
    </cfRule>
    <cfRule type="expression" dxfId="6854" priority="116">
      <formula>AND(NOT(ISBLANK(H22)),AND(H22&gt;=H20-H20/10),(H22&lt;H20))</formula>
    </cfRule>
    <cfRule type="expression" dxfId="6853" priority="117">
      <formula>AND(NOT(ISBLANK(H22)),(H22&gt;=H20))</formula>
    </cfRule>
  </conditionalFormatting>
  <conditionalFormatting sqref="H22">
    <cfRule type="expression" dxfId="6852" priority="112">
      <formula>AND(NOT(ISBLANK(H22)),(H22&lt;H21-H21/10))</formula>
    </cfRule>
    <cfRule type="expression" dxfId="6851" priority="113">
      <formula>AND(NOT(ISBLANK(H22)),AND(H22&gt;=H21-H21/10),(H22&lt;H21))</formula>
    </cfRule>
    <cfRule type="expression" dxfId="6850" priority="114">
      <formula>AND(NOT(ISBLANK(H22)),(H22&gt;=H21))</formula>
    </cfRule>
  </conditionalFormatting>
  <conditionalFormatting sqref="H22">
    <cfRule type="expression" dxfId="6849" priority="109">
      <formula>AND(NOT(ISBLANK(H22)),(H22&lt;H20-H20/10))</formula>
    </cfRule>
    <cfRule type="expression" dxfId="6848" priority="110">
      <formula>AND(NOT(ISBLANK(H22)),AND(H22&gt;=H20-H20/10),(H22&lt;H20))</formula>
    </cfRule>
    <cfRule type="expression" dxfId="6847" priority="111">
      <formula>AND(NOT(ISBLANK(H22)),(H22&gt;=H20))</formula>
    </cfRule>
  </conditionalFormatting>
  <conditionalFormatting sqref="H22">
    <cfRule type="expression" dxfId="6846" priority="106">
      <formula>AND(NOT(ISBLANK(H22)),(H22&lt;H21-H21/10))</formula>
    </cfRule>
    <cfRule type="expression" dxfId="6845" priority="107">
      <formula>AND(NOT(ISBLANK(H22)),AND(H22&gt;=H21-H21/10),(H22&lt;H21))</formula>
    </cfRule>
    <cfRule type="expression" dxfId="6844" priority="108">
      <formula>AND(NOT(ISBLANK(H22)),(H22&gt;=H21))</formula>
    </cfRule>
  </conditionalFormatting>
  <conditionalFormatting sqref="H22">
    <cfRule type="expression" dxfId="6843" priority="103">
      <formula>AND(NOT(ISBLANK(H22)),(H22&lt;H20-H20/10))</formula>
    </cfRule>
    <cfRule type="expression" dxfId="6842" priority="104">
      <formula>AND(NOT(ISBLANK(H22)),AND(H22&gt;=H20-H20/10),(H22&lt;H20))</formula>
    </cfRule>
    <cfRule type="expression" dxfId="6841" priority="105">
      <formula>AND(NOT(ISBLANK(H22)),(H22&gt;=H20))</formula>
    </cfRule>
  </conditionalFormatting>
  <conditionalFormatting sqref="H22">
    <cfRule type="expression" dxfId="6840" priority="100">
      <formula>AND(NOT(ISBLANK(H22)),(H22&lt;H21-H21/10))</formula>
    </cfRule>
    <cfRule type="expression" dxfId="6839" priority="101">
      <formula>AND(NOT(ISBLANK(H22)),AND(H22&gt;=H21-H21/10),(H22&lt;H21))</formula>
    </cfRule>
    <cfRule type="expression" dxfId="6838" priority="102">
      <formula>AND(NOT(ISBLANK(H22)),(H22&gt;=H21))</formula>
    </cfRule>
  </conditionalFormatting>
  <conditionalFormatting sqref="H22">
    <cfRule type="expression" dxfId="6837" priority="97">
      <formula>AND(NOT(ISBLANK(H22)),(H22&lt;H20-H20/10))</formula>
    </cfRule>
    <cfRule type="expression" dxfId="6836" priority="98">
      <formula>AND(NOT(ISBLANK(H22)),AND(H22&gt;=H20-H20/10),(H22&lt;H20))</formula>
    </cfRule>
    <cfRule type="expression" dxfId="6835" priority="99">
      <formula>AND(NOT(ISBLANK(H22)),(H22&gt;=H20))</formula>
    </cfRule>
  </conditionalFormatting>
  <conditionalFormatting sqref="H22">
    <cfRule type="expression" dxfId="6834" priority="94">
      <formula>AND(NOT(ISBLANK(H22)),(H22&lt;H21-H21/10))</formula>
    </cfRule>
    <cfRule type="expression" dxfId="6833" priority="95">
      <formula>AND(NOT(ISBLANK(H22)),AND(H22&gt;=H21-H21/10),(H22&lt;H21))</formula>
    </cfRule>
    <cfRule type="expression" dxfId="6832" priority="96">
      <formula>AND(NOT(ISBLANK(H22)),(H22&gt;=H21))</formula>
    </cfRule>
  </conditionalFormatting>
  <conditionalFormatting sqref="H22">
    <cfRule type="expression" dxfId="6831" priority="91">
      <formula>AND(NOT(ISBLANK(H22)),(H22&lt;H20-H20/10))</formula>
    </cfRule>
    <cfRule type="expression" dxfId="6830" priority="92">
      <formula>AND(NOT(ISBLANK(H22)),AND(H22&gt;=H20-H20/10),(H22&lt;H20))</formula>
    </cfRule>
    <cfRule type="expression" dxfId="6829" priority="93">
      <formula>AND(NOT(ISBLANK(H22)),(H22&gt;=H20))</formula>
    </cfRule>
  </conditionalFormatting>
  <conditionalFormatting sqref="H22">
    <cfRule type="expression" dxfId="6828" priority="88">
      <formula>AND(NOT(ISBLANK(H22)),(H22&lt;H21-H21/10))</formula>
    </cfRule>
    <cfRule type="expression" dxfId="6827" priority="89">
      <formula>AND(NOT(ISBLANK(H22)),AND(H22&gt;=H21-H21/10),(H22&lt;H21))</formula>
    </cfRule>
    <cfRule type="expression" dxfId="6826" priority="90">
      <formula>AND(NOT(ISBLANK(H22)),(H22&gt;=H21))</formula>
    </cfRule>
  </conditionalFormatting>
  <conditionalFormatting sqref="H22">
    <cfRule type="expression" dxfId="6825" priority="85">
      <formula>AND(NOT(ISBLANK(H22)),(H22&lt;H20-H20/10))</formula>
    </cfRule>
    <cfRule type="expression" dxfId="6824" priority="86">
      <formula>AND(NOT(ISBLANK(H22)),AND(H22&gt;=H20-H20/10),(H22&lt;H20))</formula>
    </cfRule>
    <cfRule type="expression" dxfId="6823" priority="87">
      <formula>AND(NOT(ISBLANK(H22)),(H22&gt;=H20))</formula>
    </cfRule>
  </conditionalFormatting>
  <conditionalFormatting sqref="H22">
    <cfRule type="expression" dxfId="6822" priority="82">
      <formula>AND(NOT(ISBLANK(H22)),(H22&lt;H21-H21/10))</formula>
    </cfRule>
    <cfRule type="expression" dxfId="6821" priority="83">
      <formula>AND(NOT(ISBLANK(H22)),AND(H22&gt;=H21-H21/10),(H22&lt;H21))</formula>
    </cfRule>
    <cfRule type="expression" dxfId="6820" priority="84">
      <formula>AND(NOT(ISBLANK(H22)),(H22&gt;=H21))</formula>
    </cfRule>
  </conditionalFormatting>
  <conditionalFormatting sqref="H22">
    <cfRule type="expression" dxfId="6819" priority="79">
      <formula>AND(NOT(ISBLANK(H22)),(H22&lt;H20-H20/10))</formula>
    </cfRule>
    <cfRule type="expression" dxfId="6818" priority="80">
      <formula>AND(NOT(ISBLANK(H22)),AND(H22&gt;=H20-H20/10),(H22&lt;H20))</formula>
    </cfRule>
    <cfRule type="expression" dxfId="6817" priority="81">
      <formula>AND(NOT(ISBLANK(H22)),(H22&gt;=H20))</formula>
    </cfRule>
  </conditionalFormatting>
  <conditionalFormatting sqref="H22">
    <cfRule type="expression" dxfId="6816" priority="76">
      <formula>AND(NOT(ISBLANK(H22)),(H22&lt;H21-H21/10))</formula>
    </cfRule>
    <cfRule type="expression" dxfId="6815" priority="77">
      <formula>AND(NOT(ISBLANK(H22)),AND(H22&gt;=H21-H21/10),(H22&lt;H21))</formula>
    </cfRule>
    <cfRule type="expression" dxfId="6814" priority="78">
      <formula>AND(NOT(ISBLANK(H22)),(H22&gt;=H21))</formula>
    </cfRule>
  </conditionalFormatting>
  <conditionalFormatting sqref="H22">
    <cfRule type="expression" dxfId="6813" priority="73">
      <formula>AND(NOT(ISBLANK(H22)),(H22&lt;H20-H20/10))</formula>
    </cfRule>
    <cfRule type="expression" dxfId="6812" priority="74">
      <formula>AND(NOT(ISBLANK(H22)),AND(H22&gt;=H20-H20/10),(H22&lt;H20))</formula>
    </cfRule>
    <cfRule type="expression" dxfId="6811" priority="75">
      <formula>AND(NOT(ISBLANK(H22)),(H22&gt;=H20))</formula>
    </cfRule>
  </conditionalFormatting>
  <conditionalFormatting sqref="H22">
    <cfRule type="expression" dxfId="6810" priority="70">
      <formula>AND(NOT(ISBLANK(H22)),(H22&lt;H20-H20/10))</formula>
    </cfRule>
    <cfRule type="expression" dxfId="6809" priority="71">
      <formula>AND(NOT(ISBLANK(H22)),AND(H22&gt;=H20-H20/10),(H22&lt;H20))</formula>
    </cfRule>
    <cfRule type="expression" dxfId="6808" priority="72">
      <formula>AND(NOT(ISBLANK(H22)),(H22&gt;=H20))</formula>
    </cfRule>
  </conditionalFormatting>
  <conditionalFormatting sqref="H22">
    <cfRule type="expression" dxfId="6807" priority="67">
      <formula>AND(NOT(ISBLANK(H22)),(H22&lt;H20-H20/10))</formula>
    </cfRule>
    <cfRule type="expression" dxfId="6806" priority="68">
      <formula>AND(NOT(ISBLANK(H22)),AND(H22&gt;=H20-H20/10),(H22&lt;H20))</formula>
    </cfRule>
    <cfRule type="expression" dxfId="6805" priority="69">
      <formula>AND(NOT(ISBLANK(H22)),(H22&gt;=H20))</formula>
    </cfRule>
  </conditionalFormatting>
  <conditionalFormatting sqref="H22">
    <cfRule type="expression" dxfId="6804" priority="64">
      <formula>AND(NOT(ISBLANK(H22)),(H22&lt;H20-H20/10))</formula>
    </cfRule>
    <cfRule type="expression" dxfId="6803" priority="65">
      <formula>AND(NOT(ISBLANK(H22)),AND(H22&gt;=H20-H20/10),(H22&lt;H20))</formula>
    </cfRule>
    <cfRule type="expression" dxfId="6802" priority="66">
      <formula>AND(NOT(ISBLANK(H22)),(H22&gt;=H20))</formula>
    </cfRule>
  </conditionalFormatting>
  <conditionalFormatting sqref="AF20">
    <cfRule type="expression" dxfId="6801" priority="61">
      <formula>AND(NOT(ISBLANK(AF20)),(AF20&lt;AF19-AF19/10))</formula>
    </cfRule>
    <cfRule type="expression" dxfId="6800" priority="62">
      <formula>AND(NOT(ISBLANK(AF20)),AND(AF20&gt;=AF19-AF19/10),(AF20&lt;AF19))</formula>
    </cfRule>
    <cfRule type="expression" dxfId="6799" priority="63">
      <formula>AND(NOT(ISBLANK(AF20)),(AF20&gt;=AF19))</formula>
    </cfRule>
  </conditionalFormatting>
  <conditionalFormatting sqref="AF20">
    <cfRule type="expression" dxfId="6798" priority="58">
      <formula>AND(NOT(ISBLANK(AF20)),(AF20&lt;AF19-AF19/10))</formula>
    </cfRule>
    <cfRule type="expression" dxfId="6797" priority="59">
      <formula>AND(NOT(ISBLANK(AF20)),AND(AF20&gt;=AF19-AF19/10),(AF20&lt;AF19))</formula>
    </cfRule>
    <cfRule type="expression" dxfId="6796" priority="60">
      <formula>AND(NOT(ISBLANK(AF20)),(AF20&gt;=AF19))</formula>
    </cfRule>
  </conditionalFormatting>
  <conditionalFormatting sqref="AF20">
    <cfRule type="expression" dxfId="6795" priority="55">
      <formula>AND(NOT(ISBLANK(AF20)),(AF20&lt;AF19-AF19/10))</formula>
    </cfRule>
    <cfRule type="expression" dxfId="6794" priority="56">
      <formula>AND(NOT(ISBLANK(AF20)),AND(AF20&gt;=AF19-AF19/10),(AF20&lt;AF19))</formula>
    </cfRule>
    <cfRule type="expression" dxfId="6793" priority="57">
      <formula>AND(NOT(ISBLANK(AF20)),(AF20&gt;=AF19))</formula>
    </cfRule>
  </conditionalFormatting>
  <conditionalFormatting sqref="AF20">
    <cfRule type="expression" dxfId="6792" priority="52">
      <formula>AND(NOT(ISBLANK(AF20)),(AF20&lt;AF19-AF19/10))</formula>
    </cfRule>
    <cfRule type="expression" dxfId="6791" priority="53">
      <formula>AND(NOT(ISBLANK(AF20)),AND(AF20&gt;=AF19-AF19/10),(AF20&lt;AF19))</formula>
    </cfRule>
    <cfRule type="expression" dxfId="6790" priority="54">
      <formula>AND(NOT(ISBLANK(AF20)),(AF20&gt;=AF19))</formula>
    </cfRule>
  </conditionalFormatting>
  <conditionalFormatting sqref="AF20">
    <cfRule type="expression" dxfId="6789" priority="49">
      <formula>AND(NOT(ISBLANK(AF20)),(AF20&lt;AF19-AF19/10))</formula>
    </cfRule>
    <cfRule type="expression" dxfId="6788" priority="50">
      <formula>AND(NOT(ISBLANK(AF20)),AND(AF20&gt;=AF19-AF19/10),(AF20&lt;AF19))</formula>
    </cfRule>
    <cfRule type="expression" dxfId="6787" priority="51">
      <formula>AND(NOT(ISBLANK(AF20)),(AF20&gt;=AF19))</formula>
    </cfRule>
  </conditionalFormatting>
  <conditionalFormatting sqref="AF20">
    <cfRule type="expression" dxfId="6786" priority="46">
      <formula>AND(NOT(ISBLANK(AF20)),(AF20&lt;AF19-AF19/10))</formula>
    </cfRule>
    <cfRule type="expression" dxfId="6785" priority="47">
      <formula>AND(NOT(ISBLANK(AF20)),AND(AF20&gt;=AF19-AF19/10),(AF20&lt;AF19))</formula>
    </cfRule>
    <cfRule type="expression" dxfId="6784" priority="48">
      <formula>AND(NOT(ISBLANK(AF20)),(AF20&gt;=AF19))</formula>
    </cfRule>
  </conditionalFormatting>
  <conditionalFormatting sqref="AF22">
    <cfRule type="expression" dxfId="6783" priority="43">
      <formula>AND(NOT(ISBLANK(AF22)),(AF22&lt;AF20-AF20/10))</formula>
    </cfRule>
    <cfRule type="expression" dxfId="6782" priority="44">
      <formula>AND(NOT(ISBLANK(AF22)),AND(AF22&gt;=AF20-AF20/10),(AF22&lt;AF20))</formula>
    </cfRule>
    <cfRule type="expression" dxfId="6781" priority="45">
      <formula>AND(NOT(ISBLANK(AF22)),(AF22&gt;=AF20))</formula>
    </cfRule>
  </conditionalFormatting>
  <conditionalFormatting sqref="AF22">
    <cfRule type="expression" dxfId="6780" priority="40">
      <formula>AND(NOT(ISBLANK(AF22)),(AF22&lt;AF21-AF21/10))</formula>
    </cfRule>
    <cfRule type="expression" dxfId="6779" priority="41">
      <formula>AND(NOT(ISBLANK(AF22)),AND(AF22&gt;=AF21-AF21/10),(AF22&lt;AF21))</formula>
    </cfRule>
    <cfRule type="expression" dxfId="6778" priority="42">
      <formula>AND(NOT(ISBLANK(AF22)),(AF22&gt;=AF21))</formula>
    </cfRule>
  </conditionalFormatting>
  <conditionalFormatting sqref="AF22">
    <cfRule type="expression" dxfId="6777" priority="37">
      <formula>AND(NOT(ISBLANK(AF22)),(AF22&lt;AF20-AF20/10))</formula>
    </cfRule>
    <cfRule type="expression" dxfId="6776" priority="38">
      <formula>AND(NOT(ISBLANK(AF22)),AND(AF22&gt;=AF20-AF20/10),(AF22&lt;AF20))</formula>
    </cfRule>
    <cfRule type="expression" dxfId="6775" priority="39">
      <formula>AND(NOT(ISBLANK(AF22)),(AF22&gt;=AF20))</formula>
    </cfRule>
  </conditionalFormatting>
  <conditionalFormatting sqref="AF22">
    <cfRule type="expression" dxfId="6774" priority="34">
      <formula>AND(NOT(ISBLANK(AF22)),(AF22&lt;AF21-AF21/10))</formula>
    </cfRule>
    <cfRule type="expression" dxfId="6773" priority="35">
      <formula>AND(NOT(ISBLANK(AF22)),AND(AF22&gt;=AF21-AF21/10),(AF22&lt;AF21))</formula>
    </cfRule>
    <cfRule type="expression" dxfId="6772" priority="36">
      <formula>AND(NOT(ISBLANK(AF22)),(AF22&gt;=AF21))</formula>
    </cfRule>
  </conditionalFormatting>
  <conditionalFormatting sqref="AF22">
    <cfRule type="expression" dxfId="6771" priority="31">
      <formula>AND(NOT(ISBLANK(AF22)),(AF22&lt;AF20-AF20/10))</formula>
    </cfRule>
    <cfRule type="expression" dxfId="6770" priority="32">
      <formula>AND(NOT(ISBLANK(AF22)),AND(AF22&gt;=AF20-AF20/10),(AF22&lt;AF20))</formula>
    </cfRule>
    <cfRule type="expression" dxfId="6769" priority="33">
      <formula>AND(NOT(ISBLANK(AF22)),(AF22&gt;=AF20))</formula>
    </cfRule>
  </conditionalFormatting>
  <conditionalFormatting sqref="AF22">
    <cfRule type="expression" dxfId="6768" priority="28">
      <formula>AND(NOT(ISBLANK(AF22)),(AF22&lt;AF21-AF21/10))</formula>
    </cfRule>
    <cfRule type="expression" dxfId="6767" priority="29">
      <formula>AND(NOT(ISBLANK(AF22)),AND(AF22&gt;=AF21-AF21/10),(AF22&lt;AF21))</formula>
    </cfRule>
    <cfRule type="expression" dxfId="6766" priority="30">
      <formula>AND(NOT(ISBLANK(AF22)),(AF22&gt;=AF21))</formula>
    </cfRule>
  </conditionalFormatting>
  <conditionalFormatting sqref="J26 L26 N26 P26 R26 T26 V26 X26 Z26 AB26 AD26 AF26">
    <cfRule type="containsBlanks" dxfId="6765" priority="16">
      <formula>LEN(TRIM(J26))=0</formula>
    </cfRule>
    <cfRule type="cellIs" dxfId="6764" priority="17" operator="between">
      <formula>98</formula>
      <formula>100</formula>
    </cfRule>
    <cfRule type="cellIs" dxfId="6763" priority="18" operator="between">
      <formula>0</formula>
      <formula>97.9</formula>
    </cfRule>
  </conditionalFormatting>
  <conditionalFormatting sqref="J28 L28 N28 P28 R28 T28 V28 X28 Z28 AB28 AD28 AF28">
    <cfRule type="containsBlanks" dxfId="6762" priority="13">
      <formula>LEN(TRIM(J28))=0</formula>
    </cfRule>
    <cfRule type="cellIs" dxfId="6761" priority="14" operator="between">
      <formula>95</formula>
      <formula>100</formula>
    </cfRule>
    <cfRule type="cellIs" dxfId="6760" priority="15" operator="between">
      <formula>0</formula>
      <formula>94.9</formula>
    </cfRule>
  </conditionalFormatting>
  <conditionalFormatting sqref="J30 L30 N30 P30 R30 T30 V30 X30 Z30 AB30 AD30 AF30">
    <cfRule type="containsBlanks" dxfId="6759" priority="10">
      <formula>LEN(TRIM(J30))=0</formula>
    </cfRule>
    <cfRule type="cellIs" dxfId="6758" priority="11" operator="between">
      <formula>1.1</formula>
      <formula>100</formula>
    </cfRule>
    <cfRule type="cellIs" dxfId="6757" priority="12" operator="between">
      <formula>0</formula>
      <formula>1</formula>
    </cfRule>
  </conditionalFormatting>
  <conditionalFormatting sqref="H26">
    <cfRule type="containsBlanks" dxfId="6756" priority="7">
      <formula>LEN(TRIM(H26))=0</formula>
    </cfRule>
    <cfRule type="cellIs" dxfId="6755" priority="8" operator="between">
      <formula>98</formula>
      <formula>100</formula>
    </cfRule>
    <cfRule type="cellIs" dxfId="6754" priority="9" operator="between">
      <formula>0</formula>
      <formula>97.9</formula>
    </cfRule>
  </conditionalFormatting>
  <conditionalFormatting sqref="H28">
    <cfRule type="containsBlanks" dxfId="6753" priority="4">
      <formula>LEN(TRIM(H28))=0</formula>
    </cfRule>
    <cfRule type="cellIs" dxfId="6752" priority="5" operator="between">
      <formula>95</formula>
      <formula>100</formula>
    </cfRule>
    <cfRule type="cellIs" dxfId="6751" priority="6" operator="between">
      <formula>0</formula>
      <formula>94.9</formula>
    </cfRule>
  </conditionalFormatting>
  <conditionalFormatting sqref="H30">
    <cfRule type="containsBlanks" dxfId="6750" priority="1">
      <formula>LEN(TRIM(H30))=0</formula>
    </cfRule>
    <cfRule type="cellIs" dxfId="6749" priority="2" operator="between">
      <formula>1.1</formula>
      <formula>100</formula>
    </cfRule>
    <cfRule type="cellIs" dxfId="6748" priority="3" operator="between">
      <formula>0</formula>
      <formula>1</formula>
    </cfRule>
  </conditionalFormatting>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N74"/>
  <sheetViews>
    <sheetView topLeftCell="A10" zoomScale="80" zoomScaleNormal="80" workbookViewId="0">
      <selection activeCell="AF31" sqref="AF31"/>
    </sheetView>
  </sheetViews>
  <sheetFormatPr defaultColWidth="11.42578125" defaultRowHeight="15" outlineLevelCol="1" x14ac:dyDescent="0.25"/>
  <cols>
    <col min="1" max="1" width="0.42578125" style="40" customWidth="1"/>
    <col min="2" max="2" width="6.140625" style="40" customWidth="1"/>
    <col min="3" max="3" width="0.5703125" style="40" customWidth="1"/>
    <col min="4" max="4" width="49.7109375" style="40" customWidth="1"/>
    <col min="5" max="5" width="0.85546875" style="21" customWidth="1" outlineLevel="1"/>
    <col min="6" max="6" width="10.28515625" style="40" customWidth="1" outlineLevel="1"/>
    <col min="7" max="7" width="0.85546875" style="21" customWidth="1"/>
    <col min="8" max="8" width="10.28515625" style="40" customWidth="1"/>
    <col min="9" max="9" width="0.85546875" style="21" customWidth="1"/>
    <col min="10" max="10" width="10.28515625" style="40" customWidth="1"/>
    <col min="11" max="11" width="0.85546875" style="21" customWidth="1"/>
    <col min="12" max="12" width="10.28515625" style="40" customWidth="1"/>
    <col min="13" max="13" width="0.85546875" style="21" customWidth="1"/>
    <col min="14" max="14" width="10.28515625" style="40" customWidth="1"/>
    <col min="15" max="15" width="0.85546875" style="21" customWidth="1"/>
    <col min="16" max="16" width="10.28515625" style="40" customWidth="1"/>
    <col min="17" max="17" width="0.85546875" style="21" customWidth="1"/>
    <col min="18" max="18" width="10.28515625" style="40" customWidth="1"/>
    <col min="19" max="19" width="0.85546875" style="21" customWidth="1"/>
    <col min="20" max="20" width="10.28515625" style="40" customWidth="1"/>
    <col min="21" max="21" width="0.85546875" style="21" customWidth="1"/>
    <col min="22" max="22" width="10.28515625" style="40" customWidth="1"/>
    <col min="23" max="23" width="0.85546875" style="21" customWidth="1"/>
    <col min="24" max="24" width="10.28515625" style="40" customWidth="1"/>
    <col min="25" max="25" width="0.85546875" style="21" customWidth="1"/>
    <col min="26" max="26" width="10.28515625" style="40" customWidth="1"/>
    <col min="27" max="27" width="0.85546875" style="21" customWidth="1"/>
    <col min="28" max="28" width="10.28515625" style="40" customWidth="1"/>
    <col min="29" max="29" width="0.85546875" style="21" customWidth="1"/>
    <col min="30" max="30" width="10.28515625" style="40" customWidth="1"/>
    <col min="31" max="31" width="0.85546875" style="21" customWidth="1"/>
    <col min="32" max="32" width="10.28515625" style="40" customWidth="1"/>
    <col min="33" max="256" width="11.42578125" style="40"/>
    <col min="257" max="257" width="0.42578125" style="40" customWidth="1"/>
    <col min="258" max="258" width="3.140625" style="40" customWidth="1"/>
    <col min="259" max="259" width="0.5703125" style="40" customWidth="1"/>
    <col min="260" max="260" width="27" style="40" bestFit="1" customWidth="1"/>
    <col min="261" max="261" width="0.85546875" style="40" customWidth="1"/>
    <col min="262" max="262" width="10.28515625" style="40" customWidth="1"/>
    <col min="263" max="263" width="0.85546875" style="40" customWidth="1"/>
    <col min="264" max="264" width="10.28515625" style="40" customWidth="1"/>
    <col min="265" max="265" width="0.85546875" style="40" customWidth="1"/>
    <col min="266" max="266" width="10.28515625" style="40" customWidth="1"/>
    <col min="267" max="267" width="0.85546875" style="40" customWidth="1"/>
    <col min="268" max="268" width="10.28515625" style="40" customWidth="1"/>
    <col min="269" max="269" width="0.85546875" style="40" customWidth="1"/>
    <col min="270" max="270" width="10.28515625" style="40" customWidth="1"/>
    <col min="271" max="271" width="0.85546875" style="40" customWidth="1"/>
    <col min="272" max="272" width="10.28515625" style="40" customWidth="1"/>
    <col min="273" max="273" width="0.85546875" style="40" customWidth="1"/>
    <col min="274" max="274" width="10.28515625" style="40" customWidth="1"/>
    <col min="275" max="275" width="0.85546875" style="40" customWidth="1"/>
    <col min="276" max="276" width="10.28515625" style="40" customWidth="1"/>
    <col min="277" max="277" width="0.85546875" style="40" customWidth="1"/>
    <col min="278" max="278" width="10.28515625" style="40" customWidth="1"/>
    <col min="279" max="279" width="0.85546875" style="40" customWidth="1"/>
    <col min="280" max="280" width="10.28515625" style="40" customWidth="1"/>
    <col min="281" max="281" width="0.85546875" style="40" customWidth="1"/>
    <col min="282" max="282" width="10.28515625" style="40" customWidth="1"/>
    <col min="283" max="283" width="0.85546875" style="40" customWidth="1"/>
    <col min="284" max="284" width="10.28515625" style="40" customWidth="1"/>
    <col min="285" max="285" width="0.85546875" style="40" customWidth="1"/>
    <col min="286" max="286" width="10.28515625" style="40" customWidth="1"/>
    <col min="287" max="512" width="11.42578125" style="40"/>
    <col min="513" max="513" width="0.42578125" style="40" customWidth="1"/>
    <col min="514" max="514" width="3.140625" style="40" customWidth="1"/>
    <col min="515" max="515" width="0.5703125" style="40" customWidth="1"/>
    <col min="516" max="516" width="27" style="40" bestFit="1" customWidth="1"/>
    <col min="517" max="517" width="0.85546875" style="40" customWidth="1"/>
    <col min="518" max="518" width="10.28515625" style="40" customWidth="1"/>
    <col min="519" max="519" width="0.85546875" style="40" customWidth="1"/>
    <col min="520" max="520" width="10.28515625" style="40" customWidth="1"/>
    <col min="521" max="521" width="0.85546875" style="40" customWidth="1"/>
    <col min="522" max="522" width="10.28515625" style="40" customWidth="1"/>
    <col min="523" max="523" width="0.85546875" style="40" customWidth="1"/>
    <col min="524" max="524" width="10.28515625" style="40" customWidth="1"/>
    <col min="525" max="525" width="0.85546875" style="40" customWidth="1"/>
    <col min="526" max="526" width="10.28515625" style="40" customWidth="1"/>
    <col min="527" max="527" width="0.85546875" style="40" customWidth="1"/>
    <col min="528" max="528" width="10.28515625" style="40" customWidth="1"/>
    <col min="529" max="529" width="0.85546875" style="40" customWidth="1"/>
    <col min="530" max="530" width="10.28515625" style="40" customWidth="1"/>
    <col min="531" max="531" width="0.85546875" style="40" customWidth="1"/>
    <col min="532" max="532" width="10.28515625" style="40" customWidth="1"/>
    <col min="533" max="533" width="0.85546875" style="40" customWidth="1"/>
    <col min="534" max="534" width="10.28515625" style="40" customWidth="1"/>
    <col min="535" max="535" width="0.85546875" style="40" customWidth="1"/>
    <col min="536" max="536" width="10.28515625" style="40" customWidth="1"/>
    <col min="537" max="537" width="0.85546875" style="40" customWidth="1"/>
    <col min="538" max="538" width="10.28515625" style="40" customWidth="1"/>
    <col min="539" max="539" width="0.85546875" style="40" customWidth="1"/>
    <col min="540" max="540" width="10.28515625" style="40" customWidth="1"/>
    <col min="541" max="541" width="0.85546875" style="40" customWidth="1"/>
    <col min="542" max="542" width="10.28515625" style="40" customWidth="1"/>
    <col min="543" max="768" width="11.42578125" style="40"/>
    <col min="769" max="769" width="0.42578125" style="40" customWidth="1"/>
    <col min="770" max="770" width="3.140625" style="40" customWidth="1"/>
    <col min="771" max="771" width="0.5703125" style="40" customWidth="1"/>
    <col min="772" max="772" width="27" style="40" bestFit="1" customWidth="1"/>
    <col min="773" max="773" width="0.85546875" style="40" customWidth="1"/>
    <col min="774" max="774" width="10.28515625" style="40" customWidth="1"/>
    <col min="775" max="775" width="0.85546875" style="40" customWidth="1"/>
    <col min="776" max="776" width="10.28515625" style="40" customWidth="1"/>
    <col min="777" max="777" width="0.85546875" style="40" customWidth="1"/>
    <col min="778" max="778" width="10.28515625" style="40" customWidth="1"/>
    <col min="779" max="779" width="0.85546875" style="40" customWidth="1"/>
    <col min="780" max="780" width="10.28515625" style="40" customWidth="1"/>
    <col min="781" max="781" width="0.85546875" style="40" customWidth="1"/>
    <col min="782" max="782" width="10.28515625" style="40" customWidth="1"/>
    <col min="783" max="783" width="0.85546875" style="40" customWidth="1"/>
    <col min="784" max="784" width="10.28515625" style="40" customWidth="1"/>
    <col min="785" max="785" width="0.85546875" style="40" customWidth="1"/>
    <col min="786" max="786" width="10.28515625" style="40" customWidth="1"/>
    <col min="787" max="787" width="0.85546875" style="40" customWidth="1"/>
    <col min="788" max="788" width="10.28515625" style="40" customWidth="1"/>
    <col min="789" max="789" width="0.85546875" style="40" customWidth="1"/>
    <col min="790" max="790" width="10.28515625" style="40" customWidth="1"/>
    <col min="791" max="791" width="0.85546875" style="40" customWidth="1"/>
    <col min="792" max="792" width="10.28515625" style="40" customWidth="1"/>
    <col min="793" max="793" width="0.85546875" style="40" customWidth="1"/>
    <col min="794" max="794" width="10.28515625" style="40" customWidth="1"/>
    <col min="795" max="795" width="0.85546875" style="40" customWidth="1"/>
    <col min="796" max="796" width="10.28515625" style="40" customWidth="1"/>
    <col min="797" max="797" width="0.85546875" style="40" customWidth="1"/>
    <col min="798" max="798" width="10.28515625" style="40" customWidth="1"/>
    <col min="799" max="1024" width="11.42578125" style="40"/>
    <col min="1025" max="1025" width="0.42578125" style="40" customWidth="1"/>
    <col min="1026" max="1026" width="3.140625" style="40" customWidth="1"/>
    <col min="1027" max="1027" width="0.5703125" style="40" customWidth="1"/>
    <col min="1028" max="1028" width="27" style="40" bestFit="1" customWidth="1"/>
    <col min="1029" max="1029" width="0.85546875" style="40" customWidth="1"/>
    <col min="1030" max="1030" width="10.28515625" style="40" customWidth="1"/>
    <col min="1031" max="1031" width="0.85546875" style="40" customWidth="1"/>
    <col min="1032" max="1032" width="10.28515625" style="40" customWidth="1"/>
    <col min="1033" max="1033" width="0.85546875" style="40" customWidth="1"/>
    <col min="1034" max="1034" width="10.28515625" style="40" customWidth="1"/>
    <col min="1035" max="1035" width="0.85546875" style="40" customWidth="1"/>
    <col min="1036" max="1036" width="10.28515625" style="40" customWidth="1"/>
    <col min="1037" max="1037" width="0.85546875" style="40" customWidth="1"/>
    <col min="1038" max="1038" width="10.28515625" style="40" customWidth="1"/>
    <col min="1039" max="1039" width="0.85546875" style="40" customWidth="1"/>
    <col min="1040" max="1040" width="10.28515625" style="40" customWidth="1"/>
    <col min="1041" max="1041" width="0.85546875" style="40" customWidth="1"/>
    <col min="1042" max="1042" width="10.28515625" style="40" customWidth="1"/>
    <col min="1043" max="1043" width="0.85546875" style="40" customWidth="1"/>
    <col min="1044" max="1044" width="10.28515625" style="40" customWidth="1"/>
    <col min="1045" max="1045" width="0.85546875" style="40" customWidth="1"/>
    <col min="1046" max="1046" width="10.28515625" style="40" customWidth="1"/>
    <col min="1047" max="1047" width="0.85546875" style="40" customWidth="1"/>
    <col min="1048" max="1048" width="10.28515625" style="40" customWidth="1"/>
    <col min="1049" max="1049" width="0.85546875" style="40" customWidth="1"/>
    <col min="1050" max="1050" width="10.28515625" style="40" customWidth="1"/>
    <col min="1051" max="1051" width="0.85546875" style="40" customWidth="1"/>
    <col min="1052" max="1052" width="10.28515625" style="40" customWidth="1"/>
    <col min="1053" max="1053" width="0.85546875" style="40" customWidth="1"/>
    <col min="1054" max="1054" width="10.28515625" style="40" customWidth="1"/>
    <col min="1055" max="1280" width="11.42578125" style="40"/>
    <col min="1281" max="1281" width="0.42578125" style="40" customWidth="1"/>
    <col min="1282" max="1282" width="3.140625" style="40" customWidth="1"/>
    <col min="1283" max="1283" width="0.5703125" style="40" customWidth="1"/>
    <col min="1284" max="1284" width="27" style="40" bestFit="1" customWidth="1"/>
    <col min="1285" max="1285" width="0.85546875" style="40" customWidth="1"/>
    <col min="1286" max="1286" width="10.28515625" style="40" customWidth="1"/>
    <col min="1287" max="1287" width="0.85546875" style="40" customWidth="1"/>
    <col min="1288" max="1288" width="10.28515625" style="40" customWidth="1"/>
    <col min="1289" max="1289" width="0.85546875" style="40" customWidth="1"/>
    <col min="1290" max="1290" width="10.28515625" style="40" customWidth="1"/>
    <col min="1291" max="1291" width="0.85546875" style="40" customWidth="1"/>
    <col min="1292" max="1292" width="10.28515625" style="40" customWidth="1"/>
    <col min="1293" max="1293" width="0.85546875" style="40" customWidth="1"/>
    <col min="1294" max="1294" width="10.28515625" style="40" customWidth="1"/>
    <col min="1295" max="1295" width="0.85546875" style="40" customWidth="1"/>
    <col min="1296" max="1296" width="10.28515625" style="40" customWidth="1"/>
    <col min="1297" max="1297" width="0.85546875" style="40" customWidth="1"/>
    <col min="1298" max="1298" width="10.28515625" style="40" customWidth="1"/>
    <col min="1299" max="1299" width="0.85546875" style="40" customWidth="1"/>
    <col min="1300" max="1300" width="10.28515625" style="40" customWidth="1"/>
    <col min="1301" max="1301" width="0.85546875" style="40" customWidth="1"/>
    <col min="1302" max="1302" width="10.28515625" style="40" customWidth="1"/>
    <col min="1303" max="1303" width="0.85546875" style="40" customWidth="1"/>
    <col min="1304" max="1304" width="10.28515625" style="40" customWidth="1"/>
    <col min="1305" max="1305" width="0.85546875" style="40" customWidth="1"/>
    <col min="1306" max="1306" width="10.28515625" style="40" customWidth="1"/>
    <col min="1307" max="1307" width="0.85546875" style="40" customWidth="1"/>
    <col min="1308" max="1308" width="10.28515625" style="40" customWidth="1"/>
    <col min="1309" max="1309" width="0.85546875" style="40" customWidth="1"/>
    <col min="1310" max="1310" width="10.28515625" style="40" customWidth="1"/>
    <col min="1311" max="1536" width="11.42578125" style="40"/>
    <col min="1537" max="1537" width="0.42578125" style="40" customWidth="1"/>
    <col min="1538" max="1538" width="3.140625" style="40" customWidth="1"/>
    <col min="1539" max="1539" width="0.5703125" style="40" customWidth="1"/>
    <col min="1540" max="1540" width="27" style="40" bestFit="1" customWidth="1"/>
    <col min="1541" max="1541" width="0.85546875" style="40" customWidth="1"/>
    <col min="1542" max="1542" width="10.28515625" style="40" customWidth="1"/>
    <col min="1543" max="1543" width="0.85546875" style="40" customWidth="1"/>
    <col min="1544" max="1544" width="10.28515625" style="40" customWidth="1"/>
    <col min="1545" max="1545" width="0.85546875" style="40" customWidth="1"/>
    <col min="1546" max="1546" width="10.28515625" style="40" customWidth="1"/>
    <col min="1547" max="1547" width="0.85546875" style="40" customWidth="1"/>
    <col min="1548" max="1548" width="10.28515625" style="40" customWidth="1"/>
    <col min="1549" max="1549" width="0.85546875" style="40" customWidth="1"/>
    <col min="1550" max="1550" width="10.28515625" style="40" customWidth="1"/>
    <col min="1551" max="1551" width="0.85546875" style="40" customWidth="1"/>
    <col min="1552" max="1552" width="10.28515625" style="40" customWidth="1"/>
    <col min="1553" max="1553" width="0.85546875" style="40" customWidth="1"/>
    <col min="1554" max="1554" width="10.28515625" style="40" customWidth="1"/>
    <col min="1555" max="1555" width="0.85546875" style="40" customWidth="1"/>
    <col min="1556" max="1556" width="10.28515625" style="40" customWidth="1"/>
    <col min="1557" max="1557" width="0.85546875" style="40" customWidth="1"/>
    <col min="1558" max="1558" width="10.28515625" style="40" customWidth="1"/>
    <col min="1559" max="1559" width="0.85546875" style="40" customWidth="1"/>
    <col min="1560" max="1560" width="10.28515625" style="40" customWidth="1"/>
    <col min="1561" max="1561" width="0.85546875" style="40" customWidth="1"/>
    <col min="1562" max="1562" width="10.28515625" style="40" customWidth="1"/>
    <col min="1563" max="1563" width="0.85546875" style="40" customWidth="1"/>
    <col min="1564" max="1564" width="10.28515625" style="40" customWidth="1"/>
    <col min="1565" max="1565" width="0.85546875" style="40" customWidth="1"/>
    <col min="1566" max="1566" width="10.28515625" style="40" customWidth="1"/>
    <col min="1567" max="1792" width="11.42578125" style="40"/>
    <col min="1793" max="1793" width="0.42578125" style="40" customWidth="1"/>
    <col min="1794" max="1794" width="3.140625" style="40" customWidth="1"/>
    <col min="1795" max="1795" width="0.5703125" style="40" customWidth="1"/>
    <col min="1796" max="1796" width="27" style="40" bestFit="1" customWidth="1"/>
    <col min="1797" max="1797" width="0.85546875" style="40" customWidth="1"/>
    <col min="1798" max="1798" width="10.28515625" style="40" customWidth="1"/>
    <col min="1799" max="1799" width="0.85546875" style="40" customWidth="1"/>
    <col min="1800" max="1800" width="10.28515625" style="40" customWidth="1"/>
    <col min="1801" max="1801" width="0.85546875" style="40" customWidth="1"/>
    <col min="1802" max="1802" width="10.28515625" style="40" customWidth="1"/>
    <col min="1803" max="1803" width="0.85546875" style="40" customWidth="1"/>
    <col min="1804" max="1804" width="10.28515625" style="40" customWidth="1"/>
    <col min="1805" max="1805" width="0.85546875" style="40" customWidth="1"/>
    <col min="1806" max="1806" width="10.28515625" style="40" customWidth="1"/>
    <col min="1807" max="1807" width="0.85546875" style="40" customWidth="1"/>
    <col min="1808" max="1808" width="10.28515625" style="40" customWidth="1"/>
    <col min="1809" max="1809" width="0.85546875" style="40" customWidth="1"/>
    <col min="1810" max="1810" width="10.28515625" style="40" customWidth="1"/>
    <col min="1811" max="1811" width="0.85546875" style="40" customWidth="1"/>
    <col min="1812" max="1812" width="10.28515625" style="40" customWidth="1"/>
    <col min="1813" max="1813" width="0.85546875" style="40" customWidth="1"/>
    <col min="1814" max="1814" width="10.28515625" style="40" customWidth="1"/>
    <col min="1815" max="1815" width="0.85546875" style="40" customWidth="1"/>
    <col min="1816" max="1816" width="10.28515625" style="40" customWidth="1"/>
    <col min="1817" max="1817" width="0.85546875" style="40" customWidth="1"/>
    <col min="1818" max="1818" width="10.28515625" style="40" customWidth="1"/>
    <col min="1819" max="1819" width="0.85546875" style="40" customWidth="1"/>
    <col min="1820" max="1820" width="10.28515625" style="40" customWidth="1"/>
    <col min="1821" max="1821" width="0.85546875" style="40" customWidth="1"/>
    <col min="1822" max="1822" width="10.28515625" style="40" customWidth="1"/>
    <col min="1823" max="2048" width="11.42578125" style="40"/>
    <col min="2049" max="2049" width="0.42578125" style="40" customWidth="1"/>
    <col min="2050" max="2050" width="3.140625" style="40" customWidth="1"/>
    <col min="2051" max="2051" width="0.5703125" style="40" customWidth="1"/>
    <col min="2052" max="2052" width="27" style="40" bestFit="1" customWidth="1"/>
    <col min="2053" max="2053" width="0.85546875" style="40" customWidth="1"/>
    <col min="2054" max="2054" width="10.28515625" style="40" customWidth="1"/>
    <col min="2055" max="2055" width="0.85546875" style="40" customWidth="1"/>
    <col min="2056" max="2056" width="10.28515625" style="40" customWidth="1"/>
    <col min="2057" max="2057" width="0.85546875" style="40" customWidth="1"/>
    <col min="2058" max="2058" width="10.28515625" style="40" customWidth="1"/>
    <col min="2059" max="2059" width="0.85546875" style="40" customWidth="1"/>
    <col min="2060" max="2060" width="10.28515625" style="40" customWidth="1"/>
    <col min="2061" max="2061" width="0.85546875" style="40" customWidth="1"/>
    <col min="2062" max="2062" width="10.28515625" style="40" customWidth="1"/>
    <col min="2063" max="2063" width="0.85546875" style="40" customWidth="1"/>
    <col min="2064" max="2064" width="10.28515625" style="40" customWidth="1"/>
    <col min="2065" max="2065" width="0.85546875" style="40" customWidth="1"/>
    <col min="2066" max="2066" width="10.28515625" style="40" customWidth="1"/>
    <col min="2067" max="2067" width="0.85546875" style="40" customWidth="1"/>
    <col min="2068" max="2068" width="10.28515625" style="40" customWidth="1"/>
    <col min="2069" max="2069" width="0.85546875" style="40" customWidth="1"/>
    <col min="2070" max="2070" width="10.28515625" style="40" customWidth="1"/>
    <col min="2071" max="2071" width="0.85546875" style="40" customWidth="1"/>
    <col min="2072" max="2072" width="10.28515625" style="40" customWidth="1"/>
    <col min="2073" max="2073" width="0.85546875" style="40" customWidth="1"/>
    <col min="2074" max="2074" width="10.28515625" style="40" customWidth="1"/>
    <col min="2075" max="2075" width="0.85546875" style="40" customWidth="1"/>
    <col min="2076" max="2076" width="10.28515625" style="40" customWidth="1"/>
    <col min="2077" max="2077" width="0.85546875" style="40" customWidth="1"/>
    <col min="2078" max="2078" width="10.28515625" style="40" customWidth="1"/>
    <col min="2079" max="2304" width="11.42578125" style="40"/>
    <col min="2305" max="2305" width="0.42578125" style="40" customWidth="1"/>
    <col min="2306" max="2306" width="3.140625" style="40" customWidth="1"/>
    <col min="2307" max="2307" width="0.5703125" style="40" customWidth="1"/>
    <col min="2308" max="2308" width="27" style="40" bestFit="1" customWidth="1"/>
    <col min="2309" max="2309" width="0.85546875" style="40" customWidth="1"/>
    <col min="2310" max="2310" width="10.28515625" style="40" customWidth="1"/>
    <col min="2311" max="2311" width="0.85546875" style="40" customWidth="1"/>
    <col min="2312" max="2312" width="10.28515625" style="40" customWidth="1"/>
    <col min="2313" max="2313" width="0.85546875" style="40" customWidth="1"/>
    <col min="2314" max="2314" width="10.28515625" style="40" customWidth="1"/>
    <col min="2315" max="2315" width="0.85546875" style="40" customWidth="1"/>
    <col min="2316" max="2316" width="10.28515625" style="40" customWidth="1"/>
    <col min="2317" max="2317" width="0.85546875" style="40" customWidth="1"/>
    <col min="2318" max="2318" width="10.28515625" style="40" customWidth="1"/>
    <col min="2319" max="2319" width="0.85546875" style="40" customWidth="1"/>
    <col min="2320" max="2320" width="10.28515625" style="40" customWidth="1"/>
    <col min="2321" max="2321" width="0.85546875" style="40" customWidth="1"/>
    <col min="2322" max="2322" width="10.28515625" style="40" customWidth="1"/>
    <col min="2323" max="2323" width="0.85546875" style="40" customWidth="1"/>
    <col min="2324" max="2324" width="10.28515625" style="40" customWidth="1"/>
    <col min="2325" max="2325" width="0.85546875" style="40" customWidth="1"/>
    <col min="2326" max="2326" width="10.28515625" style="40" customWidth="1"/>
    <col min="2327" max="2327" width="0.85546875" style="40" customWidth="1"/>
    <col min="2328" max="2328" width="10.28515625" style="40" customWidth="1"/>
    <col min="2329" max="2329" width="0.85546875" style="40" customWidth="1"/>
    <col min="2330" max="2330" width="10.28515625" style="40" customWidth="1"/>
    <col min="2331" max="2331" width="0.85546875" style="40" customWidth="1"/>
    <col min="2332" max="2332" width="10.28515625" style="40" customWidth="1"/>
    <col min="2333" max="2333" width="0.85546875" style="40" customWidth="1"/>
    <col min="2334" max="2334" width="10.28515625" style="40" customWidth="1"/>
    <col min="2335" max="2560" width="11.42578125" style="40"/>
    <col min="2561" max="2561" width="0.42578125" style="40" customWidth="1"/>
    <col min="2562" max="2562" width="3.140625" style="40" customWidth="1"/>
    <col min="2563" max="2563" width="0.5703125" style="40" customWidth="1"/>
    <col min="2564" max="2564" width="27" style="40" bestFit="1" customWidth="1"/>
    <col min="2565" max="2565" width="0.85546875" style="40" customWidth="1"/>
    <col min="2566" max="2566" width="10.28515625" style="40" customWidth="1"/>
    <col min="2567" max="2567" width="0.85546875" style="40" customWidth="1"/>
    <col min="2568" max="2568" width="10.28515625" style="40" customWidth="1"/>
    <col min="2569" max="2569" width="0.85546875" style="40" customWidth="1"/>
    <col min="2570" max="2570" width="10.28515625" style="40" customWidth="1"/>
    <col min="2571" max="2571" width="0.85546875" style="40" customWidth="1"/>
    <col min="2572" max="2572" width="10.28515625" style="40" customWidth="1"/>
    <col min="2573" max="2573" width="0.85546875" style="40" customWidth="1"/>
    <col min="2574" max="2574" width="10.28515625" style="40" customWidth="1"/>
    <col min="2575" max="2575" width="0.85546875" style="40" customWidth="1"/>
    <col min="2576" max="2576" width="10.28515625" style="40" customWidth="1"/>
    <col min="2577" max="2577" width="0.85546875" style="40" customWidth="1"/>
    <col min="2578" max="2578" width="10.28515625" style="40" customWidth="1"/>
    <col min="2579" max="2579" width="0.85546875" style="40" customWidth="1"/>
    <col min="2580" max="2580" width="10.28515625" style="40" customWidth="1"/>
    <col min="2581" max="2581" width="0.85546875" style="40" customWidth="1"/>
    <col min="2582" max="2582" width="10.28515625" style="40" customWidth="1"/>
    <col min="2583" max="2583" width="0.85546875" style="40" customWidth="1"/>
    <col min="2584" max="2584" width="10.28515625" style="40" customWidth="1"/>
    <col min="2585" max="2585" width="0.85546875" style="40" customWidth="1"/>
    <col min="2586" max="2586" width="10.28515625" style="40" customWidth="1"/>
    <col min="2587" max="2587" width="0.85546875" style="40" customWidth="1"/>
    <col min="2588" max="2588" width="10.28515625" style="40" customWidth="1"/>
    <col min="2589" max="2589" width="0.85546875" style="40" customWidth="1"/>
    <col min="2590" max="2590" width="10.28515625" style="40" customWidth="1"/>
    <col min="2591" max="2816" width="11.42578125" style="40"/>
    <col min="2817" max="2817" width="0.42578125" style="40" customWidth="1"/>
    <col min="2818" max="2818" width="3.140625" style="40" customWidth="1"/>
    <col min="2819" max="2819" width="0.5703125" style="40" customWidth="1"/>
    <col min="2820" max="2820" width="27" style="40" bestFit="1" customWidth="1"/>
    <col min="2821" max="2821" width="0.85546875" style="40" customWidth="1"/>
    <col min="2822" max="2822" width="10.28515625" style="40" customWidth="1"/>
    <col min="2823" max="2823" width="0.85546875" style="40" customWidth="1"/>
    <col min="2824" max="2824" width="10.28515625" style="40" customWidth="1"/>
    <col min="2825" max="2825" width="0.85546875" style="40" customWidth="1"/>
    <col min="2826" max="2826" width="10.28515625" style="40" customWidth="1"/>
    <col min="2827" max="2827" width="0.85546875" style="40" customWidth="1"/>
    <col min="2828" max="2828" width="10.28515625" style="40" customWidth="1"/>
    <col min="2829" max="2829" width="0.85546875" style="40" customWidth="1"/>
    <col min="2830" max="2830" width="10.28515625" style="40" customWidth="1"/>
    <col min="2831" max="2831" width="0.85546875" style="40" customWidth="1"/>
    <col min="2832" max="2832" width="10.28515625" style="40" customWidth="1"/>
    <col min="2833" max="2833" width="0.85546875" style="40" customWidth="1"/>
    <col min="2834" max="2834" width="10.28515625" style="40" customWidth="1"/>
    <col min="2835" max="2835" width="0.85546875" style="40" customWidth="1"/>
    <col min="2836" max="2836" width="10.28515625" style="40" customWidth="1"/>
    <col min="2837" max="2837" width="0.85546875" style="40" customWidth="1"/>
    <col min="2838" max="2838" width="10.28515625" style="40" customWidth="1"/>
    <col min="2839" max="2839" width="0.85546875" style="40" customWidth="1"/>
    <col min="2840" max="2840" width="10.28515625" style="40" customWidth="1"/>
    <col min="2841" max="2841" width="0.85546875" style="40" customWidth="1"/>
    <col min="2842" max="2842" width="10.28515625" style="40" customWidth="1"/>
    <col min="2843" max="2843" width="0.85546875" style="40" customWidth="1"/>
    <col min="2844" max="2844" width="10.28515625" style="40" customWidth="1"/>
    <col min="2845" max="2845" width="0.85546875" style="40" customWidth="1"/>
    <col min="2846" max="2846" width="10.28515625" style="40" customWidth="1"/>
    <col min="2847" max="3072" width="11.42578125" style="40"/>
    <col min="3073" max="3073" width="0.42578125" style="40" customWidth="1"/>
    <col min="3074" max="3074" width="3.140625" style="40" customWidth="1"/>
    <col min="3075" max="3075" width="0.5703125" style="40" customWidth="1"/>
    <col min="3076" max="3076" width="27" style="40" bestFit="1" customWidth="1"/>
    <col min="3077" max="3077" width="0.85546875" style="40" customWidth="1"/>
    <col min="3078" max="3078" width="10.28515625" style="40" customWidth="1"/>
    <col min="3079" max="3079" width="0.85546875" style="40" customWidth="1"/>
    <col min="3080" max="3080" width="10.28515625" style="40" customWidth="1"/>
    <col min="3081" max="3081" width="0.85546875" style="40" customWidth="1"/>
    <col min="3082" max="3082" width="10.28515625" style="40" customWidth="1"/>
    <col min="3083" max="3083" width="0.85546875" style="40" customWidth="1"/>
    <col min="3084" max="3084" width="10.28515625" style="40" customWidth="1"/>
    <col min="3085" max="3085" width="0.85546875" style="40" customWidth="1"/>
    <col min="3086" max="3086" width="10.28515625" style="40" customWidth="1"/>
    <col min="3087" max="3087" width="0.85546875" style="40" customWidth="1"/>
    <col min="3088" max="3088" width="10.28515625" style="40" customWidth="1"/>
    <col min="3089" max="3089" width="0.85546875" style="40" customWidth="1"/>
    <col min="3090" max="3090" width="10.28515625" style="40" customWidth="1"/>
    <col min="3091" max="3091" width="0.85546875" style="40" customWidth="1"/>
    <col min="3092" max="3092" width="10.28515625" style="40" customWidth="1"/>
    <col min="3093" max="3093" width="0.85546875" style="40" customWidth="1"/>
    <col min="3094" max="3094" width="10.28515625" style="40" customWidth="1"/>
    <col min="3095" max="3095" width="0.85546875" style="40" customWidth="1"/>
    <col min="3096" max="3096" width="10.28515625" style="40" customWidth="1"/>
    <col min="3097" max="3097" width="0.85546875" style="40" customWidth="1"/>
    <col min="3098" max="3098" width="10.28515625" style="40" customWidth="1"/>
    <col min="3099" max="3099" width="0.85546875" style="40" customWidth="1"/>
    <col min="3100" max="3100" width="10.28515625" style="40" customWidth="1"/>
    <col min="3101" max="3101" width="0.85546875" style="40" customWidth="1"/>
    <col min="3102" max="3102" width="10.28515625" style="40" customWidth="1"/>
    <col min="3103" max="3328" width="11.42578125" style="40"/>
    <col min="3329" max="3329" width="0.42578125" style="40" customWidth="1"/>
    <col min="3330" max="3330" width="3.140625" style="40" customWidth="1"/>
    <col min="3331" max="3331" width="0.5703125" style="40" customWidth="1"/>
    <col min="3332" max="3332" width="27" style="40" bestFit="1" customWidth="1"/>
    <col min="3333" max="3333" width="0.85546875" style="40" customWidth="1"/>
    <col min="3334" max="3334" width="10.28515625" style="40" customWidth="1"/>
    <col min="3335" max="3335" width="0.85546875" style="40" customWidth="1"/>
    <col min="3336" max="3336" width="10.28515625" style="40" customWidth="1"/>
    <col min="3337" max="3337" width="0.85546875" style="40" customWidth="1"/>
    <col min="3338" max="3338" width="10.28515625" style="40" customWidth="1"/>
    <col min="3339" max="3339" width="0.85546875" style="40" customWidth="1"/>
    <col min="3340" max="3340" width="10.28515625" style="40" customWidth="1"/>
    <col min="3341" max="3341" width="0.85546875" style="40" customWidth="1"/>
    <col min="3342" max="3342" width="10.28515625" style="40" customWidth="1"/>
    <col min="3343" max="3343" width="0.85546875" style="40" customWidth="1"/>
    <col min="3344" max="3344" width="10.28515625" style="40" customWidth="1"/>
    <col min="3345" max="3345" width="0.85546875" style="40" customWidth="1"/>
    <col min="3346" max="3346" width="10.28515625" style="40" customWidth="1"/>
    <col min="3347" max="3347" width="0.85546875" style="40" customWidth="1"/>
    <col min="3348" max="3348" width="10.28515625" style="40" customWidth="1"/>
    <col min="3349" max="3349" width="0.85546875" style="40" customWidth="1"/>
    <col min="3350" max="3350" width="10.28515625" style="40" customWidth="1"/>
    <col min="3351" max="3351" width="0.85546875" style="40" customWidth="1"/>
    <col min="3352" max="3352" width="10.28515625" style="40" customWidth="1"/>
    <col min="3353" max="3353" width="0.85546875" style="40" customWidth="1"/>
    <col min="3354" max="3354" width="10.28515625" style="40" customWidth="1"/>
    <col min="3355" max="3355" width="0.85546875" style="40" customWidth="1"/>
    <col min="3356" max="3356" width="10.28515625" style="40" customWidth="1"/>
    <col min="3357" max="3357" width="0.85546875" style="40" customWidth="1"/>
    <col min="3358" max="3358" width="10.28515625" style="40" customWidth="1"/>
    <col min="3359" max="3584" width="11.42578125" style="40"/>
    <col min="3585" max="3585" width="0.42578125" style="40" customWidth="1"/>
    <col min="3586" max="3586" width="3.140625" style="40" customWidth="1"/>
    <col min="3587" max="3587" width="0.5703125" style="40" customWidth="1"/>
    <col min="3588" max="3588" width="27" style="40" bestFit="1" customWidth="1"/>
    <col min="3589" max="3589" width="0.85546875" style="40" customWidth="1"/>
    <col min="3590" max="3590" width="10.28515625" style="40" customWidth="1"/>
    <col min="3591" max="3591" width="0.85546875" style="40" customWidth="1"/>
    <col min="3592" max="3592" width="10.28515625" style="40" customWidth="1"/>
    <col min="3593" max="3593" width="0.85546875" style="40" customWidth="1"/>
    <col min="3594" max="3594" width="10.28515625" style="40" customWidth="1"/>
    <col min="3595" max="3595" width="0.85546875" style="40" customWidth="1"/>
    <col min="3596" max="3596" width="10.28515625" style="40" customWidth="1"/>
    <col min="3597" max="3597" width="0.85546875" style="40" customWidth="1"/>
    <col min="3598" max="3598" width="10.28515625" style="40" customWidth="1"/>
    <col min="3599" max="3599" width="0.85546875" style="40" customWidth="1"/>
    <col min="3600" max="3600" width="10.28515625" style="40" customWidth="1"/>
    <col min="3601" max="3601" width="0.85546875" style="40" customWidth="1"/>
    <col min="3602" max="3602" width="10.28515625" style="40" customWidth="1"/>
    <col min="3603" max="3603" width="0.85546875" style="40" customWidth="1"/>
    <col min="3604" max="3604" width="10.28515625" style="40" customWidth="1"/>
    <col min="3605" max="3605" width="0.85546875" style="40" customWidth="1"/>
    <col min="3606" max="3606" width="10.28515625" style="40" customWidth="1"/>
    <col min="3607" max="3607" width="0.85546875" style="40" customWidth="1"/>
    <col min="3608" max="3608" width="10.28515625" style="40" customWidth="1"/>
    <col min="3609" max="3609" width="0.85546875" style="40" customWidth="1"/>
    <col min="3610" max="3610" width="10.28515625" style="40" customWidth="1"/>
    <col min="3611" max="3611" width="0.85546875" style="40" customWidth="1"/>
    <col min="3612" max="3612" width="10.28515625" style="40" customWidth="1"/>
    <col min="3613" max="3613" width="0.85546875" style="40" customWidth="1"/>
    <col min="3614" max="3614" width="10.28515625" style="40" customWidth="1"/>
    <col min="3615" max="3840" width="11.42578125" style="40"/>
    <col min="3841" max="3841" width="0.42578125" style="40" customWidth="1"/>
    <col min="3842" max="3842" width="3.140625" style="40" customWidth="1"/>
    <col min="3843" max="3843" width="0.5703125" style="40" customWidth="1"/>
    <col min="3844" max="3844" width="27" style="40" bestFit="1" customWidth="1"/>
    <col min="3845" max="3845" width="0.85546875" style="40" customWidth="1"/>
    <col min="3846" max="3846" width="10.28515625" style="40" customWidth="1"/>
    <col min="3847" max="3847" width="0.85546875" style="40" customWidth="1"/>
    <col min="3848" max="3848" width="10.28515625" style="40" customWidth="1"/>
    <col min="3849" max="3849" width="0.85546875" style="40" customWidth="1"/>
    <col min="3850" max="3850" width="10.28515625" style="40" customWidth="1"/>
    <col min="3851" max="3851" width="0.85546875" style="40" customWidth="1"/>
    <col min="3852" max="3852" width="10.28515625" style="40" customWidth="1"/>
    <col min="3853" max="3853" width="0.85546875" style="40" customWidth="1"/>
    <col min="3854" max="3854" width="10.28515625" style="40" customWidth="1"/>
    <col min="3855" max="3855" width="0.85546875" style="40" customWidth="1"/>
    <col min="3856" max="3856" width="10.28515625" style="40" customWidth="1"/>
    <col min="3857" max="3857" width="0.85546875" style="40" customWidth="1"/>
    <col min="3858" max="3858" width="10.28515625" style="40" customWidth="1"/>
    <col min="3859" max="3859" width="0.85546875" style="40" customWidth="1"/>
    <col min="3860" max="3860" width="10.28515625" style="40" customWidth="1"/>
    <col min="3861" max="3861" width="0.85546875" style="40" customWidth="1"/>
    <col min="3862" max="3862" width="10.28515625" style="40" customWidth="1"/>
    <col min="3863" max="3863" width="0.85546875" style="40" customWidth="1"/>
    <col min="3864" max="3864" width="10.28515625" style="40" customWidth="1"/>
    <col min="3865" max="3865" width="0.85546875" style="40" customWidth="1"/>
    <col min="3866" max="3866" width="10.28515625" style="40" customWidth="1"/>
    <col min="3867" max="3867" width="0.85546875" style="40" customWidth="1"/>
    <col min="3868" max="3868" width="10.28515625" style="40" customWidth="1"/>
    <col min="3869" max="3869" width="0.85546875" style="40" customWidth="1"/>
    <col min="3870" max="3870" width="10.28515625" style="40" customWidth="1"/>
    <col min="3871" max="4096" width="11.42578125" style="40"/>
    <col min="4097" max="4097" width="0.42578125" style="40" customWidth="1"/>
    <col min="4098" max="4098" width="3.140625" style="40" customWidth="1"/>
    <col min="4099" max="4099" width="0.5703125" style="40" customWidth="1"/>
    <col min="4100" max="4100" width="27" style="40" bestFit="1" customWidth="1"/>
    <col min="4101" max="4101" width="0.85546875" style="40" customWidth="1"/>
    <col min="4102" max="4102" width="10.28515625" style="40" customWidth="1"/>
    <col min="4103" max="4103" width="0.85546875" style="40" customWidth="1"/>
    <col min="4104" max="4104" width="10.28515625" style="40" customWidth="1"/>
    <col min="4105" max="4105" width="0.85546875" style="40" customWidth="1"/>
    <col min="4106" max="4106" width="10.28515625" style="40" customWidth="1"/>
    <col min="4107" max="4107" width="0.85546875" style="40" customWidth="1"/>
    <col min="4108" max="4108" width="10.28515625" style="40" customWidth="1"/>
    <col min="4109" max="4109" width="0.85546875" style="40" customWidth="1"/>
    <col min="4110" max="4110" width="10.28515625" style="40" customWidth="1"/>
    <col min="4111" max="4111" width="0.85546875" style="40" customWidth="1"/>
    <col min="4112" max="4112" width="10.28515625" style="40" customWidth="1"/>
    <col min="4113" max="4113" width="0.85546875" style="40" customWidth="1"/>
    <col min="4114" max="4114" width="10.28515625" style="40" customWidth="1"/>
    <col min="4115" max="4115" width="0.85546875" style="40" customWidth="1"/>
    <col min="4116" max="4116" width="10.28515625" style="40" customWidth="1"/>
    <col min="4117" max="4117" width="0.85546875" style="40" customWidth="1"/>
    <col min="4118" max="4118" width="10.28515625" style="40" customWidth="1"/>
    <col min="4119" max="4119" width="0.85546875" style="40" customWidth="1"/>
    <col min="4120" max="4120" width="10.28515625" style="40" customWidth="1"/>
    <col min="4121" max="4121" width="0.85546875" style="40" customWidth="1"/>
    <col min="4122" max="4122" width="10.28515625" style="40" customWidth="1"/>
    <col min="4123" max="4123" width="0.85546875" style="40" customWidth="1"/>
    <col min="4124" max="4124" width="10.28515625" style="40" customWidth="1"/>
    <col min="4125" max="4125" width="0.85546875" style="40" customWidth="1"/>
    <col min="4126" max="4126" width="10.28515625" style="40" customWidth="1"/>
    <col min="4127" max="4352" width="11.42578125" style="40"/>
    <col min="4353" max="4353" width="0.42578125" style="40" customWidth="1"/>
    <col min="4354" max="4354" width="3.140625" style="40" customWidth="1"/>
    <col min="4355" max="4355" width="0.5703125" style="40" customWidth="1"/>
    <col min="4356" max="4356" width="27" style="40" bestFit="1" customWidth="1"/>
    <col min="4357" max="4357" width="0.85546875" style="40" customWidth="1"/>
    <col min="4358" max="4358" width="10.28515625" style="40" customWidth="1"/>
    <col min="4359" max="4359" width="0.85546875" style="40" customWidth="1"/>
    <col min="4360" max="4360" width="10.28515625" style="40" customWidth="1"/>
    <col min="4361" max="4361" width="0.85546875" style="40" customWidth="1"/>
    <col min="4362" max="4362" width="10.28515625" style="40" customWidth="1"/>
    <col min="4363" max="4363" width="0.85546875" style="40" customWidth="1"/>
    <col min="4364" max="4364" width="10.28515625" style="40" customWidth="1"/>
    <col min="4365" max="4365" width="0.85546875" style="40" customWidth="1"/>
    <col min="4366" max="4366" width="10.28515625" style="40" customWidth="1"/>
    <col min="4367" max="4367" width="0.85546875" style="40" customWidth="1"/>
    <col min="4368" max="4368" width="10.28515625" style="40" customWidth="1"/>
    <col min="4369" max="4369" width="0.85546875" style="40" customWidth="1"/>
    <col min="4370" max="4370" width="10.28515625" style="40" customWidth="1"/>
    <col min="4371" max="4371" width="0.85546875" style="40" customWidth="1"/>
    <col min="4372" max="4372" width="10.28515625" style="40" customWidth="1"/>
    <col min="4373" max="4373" width="0.85546875" style="40" customWidth="1"/>
    <col min="4374" max="4374" width="10.28515625" style="40" customWidth="1"/>
    <col min="4375" max="4375" width="0.85546875" style="40" customWidth="1"/>
    <col min="4376" max="4376" width="10.28515625" style="40" customWidth="1"/>
    <col min="4377" max="4377" width="0.85546875" style="40" customWidth="1"/>
    <col min="4378" max="4378" width="10.28515625" style="40" customWidth="1"/>
    <col min="4379" max="4379" width="0.85546875" style="40" customWidth="1"/>
    <col min="4380" max="4380" width="10.28515625" style="40" customWidth="1"/>
    <col min="4381" max="4381" width="0.85546875" style="40" customWidth="1"/>
    <col min="4382" max="4382" width="10.28515625" style="40" customWidth="1"/>
    <col min="4383" max="4608" width="11.42578125" style="40"/>
    <col min="4609" max="4609" width="0.42578125" style="40" customWidth="1"/>
    <col min="4610" max="4610" width="3.140625" style="40" customWidth="1"/>
    <col min="4611" max="4611" width="0.5703125" style="40" customWidth="1"/>
    <col min="4612" max="4612" width="27" style="40" bestFit="1" customWidth="1"/>
    <col min="4613" max="4613" width="0.85546875" style="40" customWidth="1"/>
    <col min="4614" max="4614" width="10.28515625" style="40" customWidth="1"/>
    <col min="4615" max="4615" width="0.85546875" style="40" customWidth="1"/>
    <col min="4616" max="4616" width="10.28515625" style="40" customWidth="1"/>
    <col min="4617" max="4617" width="0.85546875" style="40" customWidth="1"/>
    <col min="4618" max="4618" width="10.28515625" style="40" customWidth="1"/>
    <col min="4619" max="4619" width="0.85546875" style="40" customWidth="1"/>
    <col min="4620" max="4620" width="10.28515625" style="40" customWidth="1"/>
    <col min="4621" max="4621" width="0.85546875" style="40" customWidth="1"/>
    <col min="4622" max="4622" width="10.28515625" style="40" customWidth="1"/>
    <col min="4623" max="4623" width="0.85546875" style="40" customWidth="1"/>
    <col min="4624" max="4624" width="10.28515625" style="40" customWidth="1"/>
    <col min="4625" max="4625" width="0.85546875" style="40" customWidth="1"/>
    <col min="4626" max="4626" width="10.28515625" style="40" customWidth="1"/>
    <col min="4627" max="4627" width="0.85546875" style="40" customWidth="1"/>
    <col min="4628" max="4628" width="10.28515625" style="40" customWidth="1"/>
    <col min="4629" max="4629" width="0.85546875" style="40" customWidth="1"/>
    <col min="4630" max="4630" width="10.28515625" style="40" customWidth="1"/>
    <col min="4631" max="4631" width="0.85546875" style="40" customWidth="1"/>
    <col min="4632" max="4632" width="10.28515625" style="40" customWidth="1"/>
    <col min="4633" max="4633" width="0.85546875" style="40" customWidth="1"/>
    <col min="4634" max="4634" width="10.28515625" style="40" customWidth="1"/>
    <col min="4635" max="4635" width="0.85546875" style="40" customWidth="1"/>
    <col min="4636" max="4636" width="10.28515625" style="40" customWidth="1"/>
    <col min="4637" max="4637" width="0.85546875" style="40" customWidth="1"/>
    <col min="4638" max="4638" width="10.28515625" style="40" customWidth="1"/>
    <col min="4639" max="4864" width="11.42578125" style="40"/>
    <col min="4865" max="4865" width="0.42578125" style="40" customWidth="1"/>
    <col min="4866" max="4866" width="3.140625" style="40" customWidth="1"/>
    <col min="4867" max="4867" width="0.5703125" style="40" customWidth="1"/>
    <col min="4868" max="4868" width="27" style="40" bestFit="1" customWidth="1"/>
    <col min="4869" max="4869" width="0.85546875" style="40" customWidth="1"/>
    <col min="4870" max="4870" width="10.28515625" style="40" customWidth="1"/>
    <col min="4871" max="4871" width="0.85546875" style="40" customWidth="1"/>
    <col min="4872" max="4872" width="10.28515625" style="40" customWidth="1"/>
    <col min="4873" max="4873" width="0.85546875" style="40" customWidth="1"/>
    <col min="4874" max="4874" width="10.28515625" style="40" customWidth="1"/>
    <col min="4875" max="4875" width="0.85546875" style="40" customWidth="1"/>
    <col min="4876" max="4876" width="10.28515625" style="40" customWidth="1"/>
    <col min="4877" max="4877" width="0.85546875" style="40" customWidth="1"/>
    <col min="4878" max="4878" width="10.28515625" style="40" customWidth="1"/>
    <col min="4879" max="4879" width="0.85546875" style="40" customWidth="1"/>
    <col min="4880" max="4880" width="10.28515625" style="40" customWidth="1"/>
    <col min="4881" max="4881" width="0.85546875" style="40" customWidth="1"/>
    <col min="4882" max="4882" width="10.28515625" style="40" customWidth="1"/>
    <col min="4883" max="4883" width="0.85546875" style="40" customWidth="1"/>
    <col min="4884" max="4884" width="10.28515625" style="40" customWidth="1"/>
    <col min="4885" max="4885" width="0.85546875" style="40" customWidth="1"/>
    <col min="4886" max="4886" width="10.28515625" style="40" customWidth="1"/>
    <col min="4887" max="4887" width="0.85546875" style="40" customWidth="1"/>
    <col min="4888" max="4888" width="10.28515625" style="40" customWidth="1"/>
    <col min="4889" max="4889" width="0.85546875" style="40" customWidth="1"/>
    <col min="4890" max="4890" width="10.28515625" style="40" customWidth="1"/>
    <col min="4891" max="4891" width="0.85546875" style="40" customWidth="1"/>
    <col min="4892" max="4892" width="10.28515625" style="40" customWidth="1"/>
    <col min="4893" max="4893" width="0.85546875" style="40" customWidth="1"/>
    <col min="4894" max="4894" width="10.28515625" style="40" customWidth="1"/>
    <col min="4895" max="5120" width="11.42578125" style="40"/>
    <col min="5121" max="5121" width="0.42578125" style="40" customWidth="1"/>
    <col min="5122" max="5122" width="3.140625" style="40" customWidth="1"/>
    <col min="5123" max="5123" width="0.5703125" style="40" customWidth="1"/>
    <col min="5124" max="5124" width="27" style="40" bestFit="1" customWidth="1"/>
    <col min="5125" max="5125" width="0.85546875" style="40" customWidth="1"/>
    <col min="5126" max="5126" width="10.28515625" style="40" customWidth="1"/>
    <col min="5127" max="5127" width="0.85546875" style="40" customWidth="1"/>
    <col min="5128" max="5128" width="10.28515625" style="40" customWidth="1"/>
    <col min="5129" max="5129" width="0.85546875" style="40" customWidth="1"/>
    <col min="5130" max="5130" width="10.28515625" style="40" customWidth="1"/>
    <col min="5131" max="5131" width="0.85546875" style="40" customWidth="1"/>
    <col min="5132" max="5132" width="10.28515625" style="40" customWidth="1"/>
    <col min="5133" max="5133" width="0.85546875" style="40" customWidth="1"/>
    <col min="5134" max="5134" width="10.28515625" style="40" customWidth="1"/>
    <col min="5135" max="5135" width="0.85546875" style="40" customWidth="1"/>
    <col min="5136" max="5136" width="10.28515625" style="40" customWidth="1"/>
    <col min="5137" max="5137" width="0.85546875" style="40" customWidth="1"/>
    <col min="5138" max="5138" width="10.28515625" style="40" customWidth="1"/>
    <col min="5139" max="5139" width="0.85546875" style="40" customWidth="1"/>
    <col min="5140" max="5140" width="10.28515625" style="40" customWidth="1"/>
    <col min="5141" max="5141" width="0.85546875" style="40" customWidth="1"/>
    <col min="5142" max="5142" width="10.28515625" style="40" customWidth="1"/>
    <col min="5143" max="5143" width="0.85546875" style="40" customWidth="1"/>
    <col min="5144" max="5144" width="10.28515625" style="40" customWidth="1"/>
    <col min="5145" max="5145" width="0.85546875" style="40" customWidth="1"/>
    <col min="5146" max="5146" width="10.28515625" style="40" customWidth="1"/>
    <col min="5147" max="5147" width="0.85546875" style="40" customWidth="1"/>
    <col min="5148" max="5148" width="10.28515625" style="40" customWidth="1"/>
    <col min="5149" max="5149" width="0.85546875" style="40" customWidth="1"/>
    <col min="5150" max="5150" width="10.28515625" style="40" customWidth="1"/>
    <col min="5151" max="5376" width="11.42578125" style="40"/>
    <col min="5377" max="5377" width="0.42578125" style="40" customWidth="1"/>
    <col min="5378" max="5378" width="3.140625" style="40" customWidth="1"/>
    <col min="5379" max="5379" width="0.5703125" style="40" customWidth="1"/>
    <col min="5380" max="5380" width="27" style="40" bestFit="1" customWidth="1"/>
    <col min="5381" max="5381" width="0.85546875" style="40" customWidth="1"/>
    <col min="5382" max="5382" width="10.28515625" style="40" customWidth="1"/>
    <col min="5383" max="5383" width="0.85546875" style="40" customWidth="1"/>
    <col min="5384" max="5384" width="10.28515625" style="40" customWidth="1"/>
    <col min="5385" max="5385" width="0.85546875" style="40" customWidth="1"/>
    <col min="5386" max="5386" width="10.28515625" style="40" customWidth="1"/>
    <col min="5387" max="5387" width="0.85546875" style="40" customWidth="1"/>
    <col min="5388" max="5388" width="10.28515625" style="40" customWidth="1"/>
    <col min="5389" max="5389" width="0.85546875" style="40" customWidth="1"/>
    <col min="5390" max="5390" width="10.28515625" style="40" customWidth="1"/>
    <col min="5391" max="5391" width="0.85546875" style="40" customWidth="1"/>
    <col min="5392" max="5392" width="10.28515625" style="40" customWidth="1"/>
    <col min="5393" max="5393" width="0.85546875" style="40" customWidth="1"/>
    <col min="5394" max="5394" width="10.28515625" style="40" customWidth="1"/>
    <col min="5395" max="5395" width="0.85546875" style="40" customWidth="1"/>
    <col min="5396" max="5396" width="10.28515625" style="40" customWidth="1"/>
    <col min="5397" max="5397" width="0.85546875" style="40" customWidth="1"/>
    <col min="5398" max="5398" width="10.28515625" style="40" customWidth="1"/>
    <col min="5399" max="5399" width="0.85546875" style="40" customWidth="1"/>
    <col min="5400" max="5400" width="10.28515625" style="40" customWidth="1"/>
    <col min="5401" max="5401" width="0.85546875" style="40" customWidth="1"/>
    <col min="5402" max="5402" width="10.28515625" style="40" customWidth="1"/>
    <col min="5403" max="5403" width="0.85546875" style="40" customWidth="1"/>
    <col min="5404" max="5404" width="10.28515625" style="40" customWidth="1"/>
    <col min="5405" max="5405" width="0.85546875" style="40" customWidth="1"/>
    <col min="5406" max="5406" width="10.28515625" style="40" customWidth="1"/>
    <col min="5407" max="5632" width="11.42578125" style="40"/>
    <col min="5633" max="5633" width="0.42578125" style="40" customWidth="1"/>
    <col min="5634" max="5634" width="3.140625" style="40" customWidth="1"/>
    <col min="5635" max="5635" width="0.5703125" style="40" customWidth="1"/>
    <col min="5636" max="5636" width="27" style="40" bestFit="1" customWidth="1"/>
    <col min="5637" max="5637" width="0.85546875" style="40" customWidth="1"/>
    <col min="5638" max="5638" width="10.28515625" style="40" customWidth="1"/>
    <col min="5639" max="5639" width="0.85546875" style="40" customWidth="1"/>
    <col min="5640" max="5640" width="10.28515625" style="40" customWidth="1"/>
    <col min="5641" max="5641" width="0.85546875" style="40" customWidth="1"/>
    <col min="5642" max="5642" width="10.28515625" style="40" customWidth="1"/>
    <col min="5643" max="5643" width="0.85546875" style="40" customWidth="1"/>
    <col min="5644" max="5644" width="10.28515625" style="40" customWidth="1"/>
    <col min="5645" max="5645" width="0.85546875" style="40" customWidth="1"/>
    <col min="5646" max="5646" width="10.28515625" style="40" customWidth="1"/>
    <col min="5647" max="5647" width="0.85546875" style="40" customWidth="1"/>
    <col min="5648" max="5648" width="10.28515625" style="40" customWidth="1"/>
    <col min="5649" max="5649" width="0.85546875" style="40" customWidth="1"/>
    <col min="5650" max="5650" width="10.28515625" style="40" customWidth="1"/>
    <col min="5651" max="5651" width="0.85546875" style="40" customWidth="1"/>
    <col min="5652" max="5652" width="10.28515625" style="40" customWidth="1"/>
    <col min="5653" max="5653" width="0.85546875" style="40" customWidth="1"/>
    <col min="5654" max="5654" width="10.28515625" style="40" customWidth="1"/>
    <col min="5655" max="5655" width="0.85546875" style="40" customWidth="1"/>
    <col min="5656" max="5656" width="10.28515625" style="40" customWidth="1"/>
    <col min="5657" max="5657" width="0.85546875" style="40" customWidth="1"/>
    <col min="5658" max="5658" width="10.28515625" style="40" customWidth="1"/>
    <col min="5659" max="5659" width="0.85546875" style="40" customWidth="1"/>
    <col min="5660" max="5660" width="10.28515625" style="40" customWidth="1"/>
    <col min="5661" max="5661" width="0.85546875" style="40" customWidth="1"/>
    <col min="5662" max="5662" width="10.28515625" style="40" customWidth="1"/>
    <col min="5663" max="5888" width="11.42578125" style="40"/>
    <col min="5889" max="5889" width="0.42578125" style="40" customWidth="1"/>
    <col min="5890" max="5890" width="3.140625" style="40" customWidth="1"/>
    <col min="5891" max="5891" width="0.5703125" style="40" customWidth="1"/>
    <col min="5892" max="5892" width="27" style="40" bestFit="1" customWidth="1"/>
    <col min="5893" max="5893" width="0.85546875" style="40" customWidth="1"/>
    <col min="5894" max="5894" width="10.28515625" style="40" customWidth="1"/>
    <col min="5895" max="5895" width="0.85546875" style="40" customWidth="1"/>
    <col min="5896" max="5896" width="10.28515625" style="40" customWidth="1"/>
    <col min="5897" max="5897" width="0.85546875" style="40" customWidth="1"/>
    <col min="5898" max="5898" width="10.28515625" style="40" customWidth="1"/>
    <col min="5899" max="5899" width="0.85546875" style="40" customWidth="1"/>
    <col min="5900" max="5900" width="10.28515625" style="40" customWidth="1"/>
    <col min="5901" max="5901" width="0.85546875" style="40" customWidth="1"/>
    <col min="5902" max="5902" width="10.28515625" style="40" customWidth="1"/>
    <col min="5903" max="5903" width="0.85546875" style="40" customWidth="1"/>
    <col min="5904" max="5904" width="10.28515625" style="40" customWidth="1"/>
    <col min="5905" max="5905" width="0.85546875" style="40" customWidth="1"/>
    <col min="5906" max="5906" width="10.28515625" style="40" customWidth="1"/>
    <col min="5907" max="5907" width="0.85546875" style="40" customWidth="1"/>
    <col min="5908" max="5908" width="10.28515625" style="40" customWidth="1"/>
    <col min="5909" max="5909" width="0.85546875" style="40" customWidth="1"/>
    <col min="5910" max="5910" width="10.28515625" style="40" customWidth="1"/>
    <col min="5911" max="5911" width="0.85546875" style="40" customWidth="1"/>
    <col min="5912" max="5912" width="10.28515625" style="40" customWidth="1"/>
    <col min="5913" max="5913" width="0.85546875" style="40" customWidth="1"/>
    <col min="5914" max="5914" width="10.28515625" style="40" customWidth="1"/>
    <col min="5915" max="5915" width="0.85546875" style="40" customWidth="1"/>
    <col min="5916" max="5916" width="10.28515625" style="40" customWidth="1"/>
    <col min="5917" max="5917" width="0.85546875" style="40" customWidth="1"/>
    <col min="5918" max="5918" width="10.28515625" style="40" customWidth="1"/>
    <col min="5919" max="6144" width="11.42578125" style="40"/>
    <col min="6145" max="6145" width="0.42578125" style="40" customWidth="1"/>
    <col min="6146" max="6146" width="3.140625" style="40" customWidth="1"/>
    <col min="6147" max="6147" width="0.5703125" style="40" customWidth="1"/>
    <col min="6148" max="6148" width="27" style="40" bestFit="1" customWidth="1"/>
    <col min="6149" max="6149" width="0.85546875" style="40" customWidth="1"/>
    <col min="6150" max="6150" width="10.28515625" style="40" customWidth="1"/>
    <col min="6151" max="6151" width="0.85546875" style="40" customWidth="1"/>
    <col min="6152" max="6152" width="10.28515625" style="40" customWidth="1"/>
    <col min="6153" max="6153" width="0.85546875" style="40" customWidth="1"/>
    <col min="6154" max="6154" width="10.28515625" style="40" customWidth="1"/>
    <col min="6155" max="6155" width="0.85546875" style="40" customWidth="1"/>
    <col min="6156" max="6156" width="10.28515625" style="40" customWidth="1"/>
    <col min="6157" max="6157" width="0.85546875" style="40" customWidth="1"/>
    <col min="6158" max="6158" width="10.28515625" style="40" customWidth="1"/>
    <col min="6159" max="6159" width="0.85546875" style="40" customWidth="1"/>
    <col min="6160" max="6160" width="10.28515625" style="40" customWidth="1"/>
    <col min="6161" max="6161" width="0.85546875" style="40" customWidth="1"/>
    <col min="6162" max="6162" width="10.28515625" style="40" customWidth="1"/>
    <col min="6163" max="6163" width="0.85546875" style="40" customWidth="1"/>
    <col min="6164" max="6164" width="10.28515625" style="40" customWidth="1"/>
    <col min="6165" max="6165" width="0.85546875" style="40" customWidth="1"/>
    <col min="6166" max="6166" width="10.28515625" style="40" customWidth="1"/>
    <col min="6167" max="6167" width="0.85546875" style="40" customWidth="1"/>
    <col min="6168" max="6168" width="10.28515625" style="40" customWidth="1"/>
    <col min="6169" max="6169" width="0.85546875" style="40" customWidth="1"/>
    <col min="6170" max="6170" width="10.28515625" style="40" customWidth="1"/>
    <col min="6171" max="6171" width="0.85546875" style="40" customWidth="1"/>
    <col min="6172" max="6172" width="10.28515625" style="40" customWidth="1"/>
    <col min="6173" max="6173" width="0.85546875" style="40" customWidth="1"/>
    <col min="6174" max="6174" width="10.28515625" style="40" customWidth="1"/>
    <col min="6175" max="6400" width="11.42578125" style="40"/>
    <col min="6401" max="6401" width="0.42578125" style="40" customWidth="1"/>
    <col min="6402" max="6402" width="3.140625" style="40" customWidth="1"/>
    <col min="6403" max="6403" width="0.5703125" style="40" customWidth="1"/>
    <col min="6404" max="6404" width="27" style="40" bestFit="1" customWidth="1"/>
    <col min="6405" max="6405" width="0.85546875" style="40" customWidth="1"/>
    <col min="6406" max="6406" width="10.28515625" style="40" customWidth="1"/>
    <col min="6407" max="6407" width="0.85546875" style="40" customWidth="1"/>
    <col min="6408" max="6408" width="10.28515625" style="40" customWidth="1"/>
    <col min="6409" max="6409" width="0.85546875" style="40" customWidth="1"/>
    <col min="6410" max="6410" width="10.28515625" style="40" customWidth="1"/>
    <col min="6411" max="6411" width="0.85546875" style="40" customWidth="1"/>
    <col min="6412" max="6412" width="10.28515625" style="40" customWidth="1"/>
    <col min="6413" max="6413" width="0.85546875" style="40" customWidth="1"/>
    <col min="6414" max="6414" width="10.28515625" style="40" customWidth="1"/>
    <col min="6415" max="6415" width="0.85546875" style="40" customWidth="1"/>
    <col min="6416" max="6416" width="10.28515625" style="40" customWidth="1"/>
    <col min="6417" max="6417" width="0.85546875" style="40" customWidth="1"/>
    <col min="6418" max="6418" width="10.28515625" style="40" customWidth="1"/>
    <col min="6419" max="6419" width="0.85546875" style="40" customWidth="1"/>
    <col min="6420" max="6420" width="10.28515625" style="40" customWidth="1"/>
    <col min="6421" max="6421" width="0.85546875" style="40" customWidth="1"/>
    <col min="6422" max="6422" width="10.28515625" style="40" customWidth="1"/>
    <col min="6423" max="6423" width="0.85546875" style="40" customWidth="1"/>
    <col min="6424" max="6424" width="10.28515625" style="40" customWidth="1"/>
    <col min="6425" max="6425" width="0.85546875" style="40" customWidth="1"/>
    <col min="6426" max="6426" width="10.28515625" style="40" customWidth="1"/>
    <col min="6427" max="6427" width="0.85546875" style="40" customWidth="1"/>
    <col min="6428" max="6428" width="10.28515625" style="40" customWidth="1"/>
    <col min="6429" max="6429" width="0.85546875" style="40" customWidth="1"/>
    <col min="6430" max="6430" width="10.28515625" style="40" customWidth="1"/>
    <col min="6431" max="6656" width="11.42578125" style="40"/>
    <col min="6657" max="6657" width="0.42578125" style="40" customWidth="1"/>
    <col min="6658" max="6658" width="3.140625" style="40" customWidth="1"/>
    <col min="6659" max="6659" width="0.5703125" style="40" customWidth="1"/>
    <col min="6660" max="6660" width="27" style="40" bestFit="1" customWidth="1"/>
    <col min="6661" max="6661" width="0.85546875" style="40" customWidth="1"/>
    <col min="6662" max="6662" width="10.28515625" style="40" customWidth="1"/>
    <col min="6663" max="6663" width="0.85546875" style="40" customWidth="1"/>
    <col min="6664" max="6664" width="10.28515625" style="40" customWidth="1"/>
    <col min="6665" max="6665" width="0.85546875" style="40" customWidth="1"/>
    <col min="6666" max="6666" width="10.28515625" style="40" customWidth="1"/>
    <col min="6667" max="6667" width="0.85546875" style="40" customWidth="1"/>
    <col min="6668" max="6668" width="10.28515625" style="40" customWidth="1"/>
    <col min="6669" max="6669" width="0.85546875" style="40" customWidth="1"/>
    <col min="6670" max="6670" width="10.28515625" style="40" customWidth="1"/>
    <col min="6671" max="6671" width="0.85546875" style="40" customWidth="1"/>
    <col min="6672" max="6672" width="10.28515625" style="40" customWidth="1"/>
    <col min="6673" max="6673" width="0.85546875" style="40" customWidth="1"/>
    <col min="6674" max="6674" width="10.28515625" style="40" customWidth="1"/>
    <col min="6675" max="6675" width="0.85546875" style="40" customWidth="1"/>
    <col min="6676" max="6676" width="10.28515625" style="40" customWidth="1"/>
    <col min="6677" max="6677" width="0.85546875" style="40" customWidth="1"/>
    <col min="6678" max="6678" width="10.28515625" style="40" customWidth="1"/>
    <col min="6679" max="6679" width="0.85546875" style="40" customWidth="1"/>
    <col min="6680" max="6680" width="10.28515625" style="40" customWidth="1"/>
    <col min="6681" max="6681" width="0.85546875" style="40" customWidth="1"/>
    <col min="6682" max="6682" width="10.28515625" style="40" customWidth="1"/>
    <col min="6683" max="6683" width="0.85546875" style="40" customWidth="1"/>
    <col min="6684" max="6684" width="10.28515625" style="40" customWidth="1"/>
    <col min="6685" max="6685" width="0.85546875" style="40" customWidth="1"/>
    <col min="6686" max="6686" width="10.28515625" style="40" customWidth="1"/>
    <col min="6687" max="6912" width="11.42578125" style="40"/>
    <col min="6913" max="6913" width="0.42578125" style="40" customWidth="1"/>
    <col min="6914" max="6914" width="3.140625" style="40" customWidth="1"/>
    <col min="6915" max="6915" width="0.5703125" style="40" customWidth="1"/>
    <col min="6916" max="6916" width="27" style="40" bestFit="1" customWidth="1"/>
    <col min="6917" max="6917" width="0.85546875" style="40" customWidth="1"/>
    <col min="6918" max="6918" width="10.28515625" style="40" customWidth="1"/>
    <col min="6919" max="6919" width="0.85546875" style="40" customWidth="1"/>
    <col min="6920" max="6920" width="10.28515625" style="40" customWidth="1"/>
    <col min="6921" max="6921" width="0.85546875" style="40" customWidth="1"/>
    <col min="6922" max="6922" width="10.28515625" style="40" customWidth="1"/>
    <col min="6923" max="6923" width="0.85546875" style="40" customWidth="1"/>
    <col min="6924" max="6924" width="10.28515625" style="40" customWidth="1"/>
    <col min="6925" max="6925" width="0.85546875" style="40" customWidth="1"/>
    <col min="6926" max="6926" width="10.28515625" style="40" customWidth="1"/>
    <col min="6927" max="6927" width="0.85546875" style="40" customWidth="1"/>
    <col min="6928" max="6928" width="10.28515625" style="40" customWidth="1"/>
    <col min="6929" max="6929" width="0.85546875" style="40" customWidth="1"/>
    <col min="6930" max="6930" width="10.28515625" style="40" customWidth="1"/>
    <col min="6931" max="6931" width="0.85546875" style="40" customWidth="1"/>
    <col min="6932" max="6932" width="10.28515625" style="40" customWidth="1"/>
    <col min="6933" max="6933" width="0.85546875" style="40" customWidth="1"/>
    <col min="6934" max="6934" width="10.28515625" style="40" customWidth="1"/>
    <col min="6935" max="6935" width="0.85546875" style="40" customWidth="1"/>
    <col min="6936" max="6936" width="10.28515625" style="40" customWidth="1"/>
    <col min="6937" max="6937" width="0.85546875" style="40" customWidth="1"/>
    <col min="6938" max="6938" width="10.28515625" style="40" customWidth="1"/>
    <col min="6939" max="6939" width="0.85546875" style="40" customWidth="1"/>
    <col min="6940" max="6940" width="10.28515625" style="40" customWidth="1"/>
    <col min="6941" max="6941" width="0.85546875" style="40" customWidth="1"/>
    <col min="6942" max="6942" width="10.28515625" style="40" customWidth="1"/>
    <col min="6943" max="7168" width="11.42578125" style="40"/>
    <col min="7169" max="7169" width="0.42578125" style="40" customWidth="1"/>
    <col min="7170" max="7170" width="3.140625" style="40" customWidth="1"/>
    <col min="7171" max="7171" width="0.5703125" style="40" customWidth="1"/>
    <col min="7172" max="7172" width="27" style="40" bestFit="1" customWidth="1"/>
    <col min="7173" max="7173" width="0.85546875" style="40" customWidth="1"/>
    <col min="7174" max="7174" width="10.28515625" style="40" customWidth="1"/>
    <col min="7175" max="7175" width="0.85546875" style="40" customWidth="1"/>
    <col min="7176" max="7176" width="10.28515625" style="40" customWidth="1"/>
    <col min="7177" max="7177" width="0.85546875" style="40" customWidth="1"/>
    <col min="7178" max="7178" width="10.28515625" style="40" customWidth="1"/>
    <col min="7179" max="7179" width="0.85546875" style="40" customWidth="1"/>
    <col min="7180" max="7180" width="10.28515625" style="40" customWidth="1"/>
    <col min="7181" max="7181" width="0.85546875" style="40" customWidth="1"/>
    <col min="7182" max="7182" width="10.28515625" style="40" customWidth="1"/>
    <col min="7183" max="7183" width="0.85546875" style="40" customWidth="1"/>
    <col min="7184" max="7184" width="10.28515625" style="40" customWidth="1"/>
    <col min="7185" max="7185" width="0.85546875" style="40" customWidth="1"/>
    <col min="7186" max="7186" width="10.28515625" style="40" customWidth="1"/>
    <col min="7187" max="7187" width="0.85546875" style="40" customWidth="1"/>
    <col min="7188" max="7188" width="10.28515625" style="40" customWidth="1"/>
    <col min="7189" max="7189" width="0.85546875" style="40" customWidth="1"/>
    <col min="7190" max="7190" width="10.28515625" style="40" customWidth="1"/>
    <col min="7191" max="7191" width="0.85546875" style="40" customWidth="1"/>
    <col min="7192" max="7192" width="10.28515625" style="40" customWidth="1"/>
    <col min="7193" max="7193" width="0.85546875" style="40" customWidth="1"/>
    <col min="7194" max="7194" width="10.28515625" style="40" customWidth="1"/>
    <col min="7195" max="7195" width="0.85546875" style="40" customWidth="1"/>
    <col min="7196" max="7196" width="10.28515625" style="40" customWidth="1"/>
    <col min="7197" max="7197" width="0.85546875" style="40" customWidth="1"/>
    <col min="7198" max="7198" width="10.28515625" style="40" customWidth="1"/>
    <col min="7199" max="7424" width="11.42578125" style="40"/>
    <col min="7425" max="7425" width="0.42578125" style="40" customWidth="1"/>
    <col min="7426" max="7426" width="3.140625" style="40" customWidth="1"/>
    <col min="7427" max="7427" width="0.5703125" style="40" customWidth="1"/>
    <col min="7428" max="7428" width="27" style="40" bestFit="1" customWidth="1"/>
    <col min="7429" max="7429" width="0.85546875" style="40" customWidth="1"/>
    <col min="7430" max="7430" width="10.28515625" style="40" customWidth="1"/>
    <col min="7431" max="7431" width="0.85546875" style="40" customWidth="1"/>
    <col min="7432" max="7432" width="10.28515625" style="40" customWidth="1"/>
    <col min="7433" max="7433" width="0.85546875" style="40" customWidth="1"/>
    <col min="7434" max="7434" width="10.28515625" style="40" customWidth="1"/>
    <col min="7435" max="7435" width="0.85546875" style="40" customWidth="1"/>
    <col min="7436" max="7436" width="10.28515625" style="40" customWidth="1"/>
    <col min="7437" max="7437" width="0.85546875" style="40" customWidth="1"/>
    <col min="7438" max="7438" width="10.28515625" style="40" customWidth="1"/>
    <col min="7439" max="7439" width="0.85546875" style="40" customWidth="1"/>
    <col min="7440" max="7440" width="10.28515625" style="40" customWidth="1"/>
    <col min="7441" max="7441" width="0.85546875" style="40" customWidth="1"/>
    <col min="7442" max="7442" width="10.28515625" style="40" customWidth="1"/>
    <col min="7443" max="7443" width="0.85546875" style="40" customWidth="1"/>
    <col min="7444" max="7444" width="10.28515625" style="40" customWidth="1"/>
    <col min="7445" max="7445" width="0.85546875" style="40" customWidth="1"/>
    <col min="7446" max="7446" width="10.28515625" style="40" customWidth="1"/>
    <col min="7447" max="7447" width="0.85546875" style="40" customWidth="1"/>
    <col min="7448" max="7448" width="10.28515625" style="40" customWidth="1"/>
    <col min="7449" max="7449" width="0.85546875" style="40" customWidth="1"/>
    <col min="7450" max="7450" width="10.28515625" style="40" customWidth="1"/>
    <col min="7451" max="7451" width="0.85546875" style="40" customWidth="1"/>
    <col min="7452" max="7452" width="10.28515625" style="40" customWidth="1"/>
    <col min="7453" max="7453" width="0.85546875" style="40" customWidth="1"/>
    <col min="7454" max="7454" width="10.28515625" style="40" customWidth="1"/>
    <col min="7455" max="7680" width="11.42578125" style="40"/>
    <col min="7681" max="7681" width="0.42578125" style="40" customWidth="1"/>
    <col min="7682" max="7682" width="3.140625" style="40" customWidth="1"/>
    <col min="7683" max="7683" width="0.5703125" style="40" customWidth="1"/>
    <col min="7684" max="7684" width="27" style="40" bestFit="1" customWidth="1"/>
    <col min="7685" max="7685" width="0.85546875" style="40" customWidth="1"/>
    <col min="7686" max="7686" width="10.28515625" style="40" customWidth="1"/>
    <col min="7687" max="7687" width="0.85546875" style="40" customWidth="1"/>
    <col min="7688" max="7688" width="10.28515625" style="40" customWidth="1"/>
    <col min="7689" max="7689" width="0.85546875" style="40" customWidth="1"/>
    <col min="7690" max="7690" width="10.28515625" style="40" customWidth="1"/>
    <col min="7691" max="7691" width="0.85546875" style="40" customWidth="1"/>
    <col min="7692" max="7692" width="10.28515625" style="40" customWidth="1"/>
    <col min="7693" max="7693" width="0.85546875" style="40" customWidth="1"/>
    <col min="7694" max="7694" width="10.28515625" style="40" customWidth="1"/>
    <col min="7695" max="7695" width="0.85546875" style="40" customWidth="1"/>
    <col min="7696" max="7696" width="10.28515625" style="40" customWidth="1"/>
    <col min="7697" max="7697" width="0.85546875" style="40" customWidth="1"/>
    <col min="7698" max="7698" width="10.28515625" style="40" customWidth="1"/>
    <col min="7699" max="7699" width="0.85546875" style="40" customWidth="1"/>
    <col min="7700" max="7700" width="10.28515625" style="40" customWidth="1"/>
    <col min="7701" max="7701" width="0.85546875" style="40" customWidth="1"/>
    <col min="7702" max="7702" width="10.28515625" style="40" customWidth="1"/>
    <col min="7703" max="7703" width="0.85546875" style="40" customWidth="1"/>
    <col min="7704" max="7704" width="10.28515625" style="40" customWidth="1"/>
    <col min="7705" max="7705" width="0.85546875" style="40" customWidth="1"/>
    <col min="7706" max="7706" width="10.28515625" style="40" customWidth="1"/>
    <col min="7707" max="7707" width="0.85546875" style="40" customWidth="1"/>
    <col min="7708" max="7708" width="10.28515625" style="40" customWidth="1"/>
    <col min="7709" max="7709" width="0.85546875" style="40" customWidth="1"/>
    <col min="7710" max="7710" width="10.28515625" style="40" customWidth="1"/>
    <col min="7711" max="7936" width="11.42578125" style="40"/>
    <col min="7937" max="7937" width="0.42578125" style="40" customWidth="1"/>
    <col min="7938" max="7938" width="3.140625" style="40" customWidth="1"/>
    <col min="7939" max="7939" width="0.5703125" style="40" customWidth="1"/>
    <col min="7940" max="7940" width="27" style="40" bestFit="1" customWidth="1"/>
    <col min="7941" max="7941" width="0.85546875" style="40" customWidth="1"/>
    <col min="7942" max="7942" width="10.28515625" style="40" customWidth="1"/>
    <col min="7943" max="7943" width="0.85546875" style="40" customWidth="1"/>
    <col min="7944" max="7944" width="10.28515625" style="40" customWidth="1"/>
    <col min="7945" max="7945" width="0.85546875" style="40" customWidth="1"/>
    <col min="7946" max="7946" width="10.28515625" style="40" customWidth="1"/>
    <col min="7947" max="7947" width="0.85546875" style="40" customWidth="1"/>
    <col min="7948" max="7948" width="10.28515625" style="40" customWidth="1"/>
    <col min="7949" max="7949" width="0.85546875" style="40" customWidth="1"/>
    <col min="7950" max="7950" width="10.28515625" style="40" customWidth="1"/>
    <col min="7951" max="7951" width="0.85546875" style="40" customWidth="1"/>
    <col min="7952" max="7952" width="10.28515625" style="40" customWidth="1"/>
    <col min="7953" max="7953" width="0.85546875" style="40" customWidth="1"/>
    <col min="7954" max="7954" width="10.28515625" style="40" customWidth="1"/>
    <col min="7955" max="7955" width="0.85546875" style="40" customWidth="1"/>
    <col min="7956" max="7956" width="10.28515625" style="40" customWidth="1"/>
    <col min="7957" max="7957" width="0.85546875" style="40" customWidth="1"/>
    <col min="7958" max="7958" width="10.28515625" style="40" customWidth="1"/>
    <col min="7959" max="7959" width="0.85546875" style="40" customWidth="1"/>
    <col min="7960" max="7960" width="10.28515625" style="40" customWidth="1"/>
    <col min="7961" max="7961" width="0.85546875" style="40" customWidth="1"/>
    <col min="7962" max="7962" width="10.28515625" style="40" customWidth="1"/>
    <col min="7963" max="7963" width="0.85546875" style="40" customWidth="1"/>
    <col min="7964" max="7964" width="10.28515625" style="40" customWidth="1"/>
    <col min="7965" max="7965" width="0.85546875" style="40" customWidth="1"/>
    <col min="7966" max="7966" width="10.28515625" style="40" customWidth="1"/>
    <col min="7967" max="8192" width="11.42578125" style="40"/>
    <col min="8193" max="8193" width="0.42578125" style="40" customWidth="1"/>
    <col min="8194" max="8194" width="3.140625" style="40" customWidth="1"/>
    <col min="8195" max="8195" width="0.5703125" style="40" customWidth="1"/>
    <col min="8196" max="8196" width="27" style="40" bestFit="1" customWidth="1"/>
    <col min="8197" max="8197" width="0.85546875" style="40" customWidth="1"/>
    <col min="8198" max="8198" width="10.28515625" style="40" customWidth="1"/>
    <col min="8199" max="8199" width="0.85546875" style="40" customWidth="1"/>
    <col min="8200" max="8200" width="10.28515625" style="40" customWidth="1"/>
    <col min="8201" max="8201" width="0.85546875" style="40" customWidth="1"/>
    <col min="8202" max="8202" width="10.28515625" style="40" customWidth="1"/>
    <col min="8203" max="8203" width="0.85546875" style="40" customWidth="1"/>
    <col min="8204" max="8204" width="10.28515625" style="40" customWidth="1"/>
    <col min="8205" max="8205" width="0.85546875" style="40" customWidth="1"/>
    <col min="8206" max="8206" width="10.28515625" style="40" customWidth="1"/>
    <col min="8207" max="8207" width="0.85546875" style="40" customWidth="1"/>
    <col min="8208" max="8208" width="10.28515625" style="40" customWidth="1"/>
    <col min="8209" max="8209" width="0.85546875" style="40" customWidth="1"/>
    <col min="8210" max="8210" width="10.28515625" style="40" customWidth="1"/>
    <col min="8211" max="8211" width="0.85546875" style="40" customWidth="1"/>
    <col min="8212" max="8212" width="10.28515625" style="40" customWidth="1"/>
    <col min="8213" max="8213" width="0.85546875" style="40" customWidth="1"/>
    <col min="8214" max="8214" width="10.28515625" style="40" customWidth="1"/>
    <col min="8215" max="8215" width="0.85546875" style="40" customWidth="1"/>
    <col min="8216" max="8216" width="10.28515625" style="40" customWidth="1"/>
    <col min="8217" max="8217" width="0.85546875" style="40" customWidth="1"/>
    <col min="8218" max="8218" width="10.28515625" style="40" customWidth="1"/>
    <col min="8219" max="8219" width="0.85546875" style="40" customWidth="1"/>
    <col min="8220" max="8220" width="10.28515625" style="40" customWidth="1"/>
    <col min="8221" max="8221" width="0.85546875" style="40" customWidth="1"/>
    <col min="8222" max="8222" width="10.28515625" style="40" customWidth="1"/>
    <col min="8223" max="8448" width="11.42578125" style="40"/>
    <col min="8449" max="8449" width="0.42578125" style="40" customWidth="1"/>
    <col min="8450" max="8450" width="3.140625" style="40" customWidth="1"/>
    <col min="8451" max="8451" width="0.5703125" style="40" customWidth="1"/>
    <col min="8452" max="8452" width="27" style="40" bestFit="1" customWidth="1"/>
    <col min="8453" max="8453" width="0.85546875" style="40" customWidth="1"/>
    <col min="8454" max="8454" width="10.28515625" style="40" customWidth="1"/>
    <col min="8455" max="8455" width="0.85546875" style="40" customWidth="1"/>
    <col min="8456" max="8456" width="10.28515625" style="40" customWidth="1"/>
    <col min="8457" max="8457" width="0.85546875" style="40" customWidth="1"/>
    <col min="8458" max="8458" width="10.28515625" style="40" customWidth="1"/>
    <col min="8459" max="8459" width="0.85546875" style="40" customWidth="1"/>
    <col min="8460" max="8460" width="10.28515625" style="40" customWidth="1"/>
    <col min="8461" max="8461" width="0.85546875" style="40" customWidth="1"/>
    <col min="8462" max="8462" width="10.28515625" style="40" customWidth="1"/>
    <col min="8463" max="8463" width="0.85546875" style="40" customWidth="1"/>
    <col min="8464" max="8464" width="10.28515625" style="40" customWidth="1"/>
    <col min="8465" max="8465" width="0.85546875" style="40" customWidth="1"/>
    <col min="8466" max="8466" width="10.28515625" style="40" customWidth="1"/>
    <col min="8467" max="8467" width="0.85546875" style="40" customWidth="1"/>
    <col min="8468" max="8468" width="10.28515625" style="40" customWidth="1"/>
    <col min="8469" max="8469" width="0.85546875" style="40" customWidth="1"/>
    <col min="8470" max="8470" width="10.28515625" style="40" customWidth="1"/>
    <col min="8471" max="8471" width="0.85546875" style="40" customWidth="1"/>
    <col min="8472" max="8472" width="10.28515625" style="40" customWidth="1"/>
    <col min="8473" max="8473" width="0.85546875" style="40" customWidth="1"/>
    <col min="8474" max="8474" width="10.28515625" style="40" customWidth="1"/>
    <col min="8475" max="8475" width="0.85546875" style="40" customWidth="1"/>
    <col min="8476" max="8476" width="10.28515625" style="40" customWidth="1"/>
    <col min="8477" max="8477" width="0.85546875" style="40" customWidth="1"/>
    <col min="8478" max="8478" width="10.28515625" style="40" customWidth="1"/>
    <col min="8479" max="8704" width="11.42578125" style="40"/>
    <col min="8705" max="8705" width="0.42578125" style="40" customWidth="1"/>
    <col min="8706" max="8706" width="3.140625" style="40" customWidth="1"/>
    <col min="8707" max="8707" width="0.5703125" style="40" customWidth="1"/>
    <col min="8708" max="8708" width="27" style="40" bestFit="1" customWidth="1"/>
    <col min="8709" max="8709" width="0.85546875" style="40" customWidth="1"/>
    <col min="8710" max="8710" width="10.28515625" style="40" customWidth="1"/>
    <col min="8711" max="8711" width="0.85546875" style="40" customWidth="1"/>
    <col min="8712" max="8712" width="10.28515625" style="40" customWidth="1"/>
    <col min="8713" max="8713" width="0.85546875" style="40" customWidth="1"/>
    <col min="8714" max="8714" width="10.28515625" style="40" customWidth="1"/>
    <col min="8715" max="8715" width="0.85546875" style="40" customWidth="1"/>
    <col min="8716" max="8716" width="10.28515625" style="40" customWidth="1"/>
    <col min="8717" max="8717" width="0.85546875" style="40" customWidth="1"/>
    <col min="8718" max="8718" width="10.28515625" style="40" customWidth="1"/>
    <col min="8719" max="8719" width="0.85546875" style="40" customWidth="1"/>
    <col min="8720" max="8720" width="10.28515625" style="40" customWidth="1"/>
    <col min="8721" max="8721" width="0.85546875" style="40" customWidth="1"/>
    <col min="8722" max="8722" width="10.28515625" style="40" customWidth="1"/>
    <col min="8723" max="8723" width="0.85546875" style="40" customWidth="1"/>
    <col min="8724" max="8724" width="10.28515625" style="40" customWidth="1"/>
    <col min="8725" max="8725" width="0.85546875" style="40" customWidth="1"/>
    <col min="8726" max="8726" width="10.28515625" style="40" customWidth="1"/>
    <col min="8727" max="8727" width="0.85546875" style="40" customWidth="1"/>
    <col min="8728" max="8728" width="10.28515625" style="40" customWidth="1"/>
    <col min="8729" max="8729" width="0.85546875" style="40" customWidth="1"/>
    <col min="8730" max="8730" width="10.28515625" style="40" customWidth="1"/>
    <col min="8731" max="8731" width="0.85546875" style="40" customWidth="1"/>
    <col min="8732" max="8732" width="10.28515625" style="40" customWidth="1"/>
    <col min="8733" max="8733" width="0.85546875" style="40" customWidth="1"/>
    <col min="8734" max="8734" width="10.28515625" style="40" customWidth="1"/>
    <col min="8735" max="8960" width="11.42578125" style="40"/>
    <col min="8961" max="8961" width="0.42578125" style="40" customWidth="1"/>
    <col min="8962" max="8962" width="3.140625" style="40" customWidth="1"/>
    <col min="8963" max="8963" width="0.5703125" style="40" customWidth="1"/>
    <col min="8964" max="8964" width="27" style="40" bestFit="1" customWidth="1"/>
    <col min="8965" max="8965" width="0.85546875" style="40" customWidth="1"/>
    <col min="8966" max="8966" width="10.28515625" style="40" customWidth="1"/>
    <col min="8967" max="8967" width="0.85546875" style="40" customWidth="1"/>
    <col min="8968" max="8968" width="10.28515625" style="40" customWidth="1"/>
    <col min="8969" max="8969" width="0.85546875" style="40" customWidth="1"/>
    <col min="8970" max="8970" width="10.28515625" style="40" customWidth="1"/>
    <col min="8971" max="8971" width="0.85546875" style="40" customWidth="1"/>
    <col min="8972" max="8972" width="10.28515625" style="40" customWidth="1"/>
    <col min="8973" max="8973" width="0.85546875" style="40" customWidth="1"/>
    <col min="8974" max="8974" width="10.28515625" style="40" customWidth="1"/>
    <col min="8975" max="8975" width="0.85546875" style="40" customWidth="1"/>
    <col min="8976" max="8976" width="10.28515625" style="40" customWidth="1"/>
    <col min="8977" max="8977" width="0.85546875" style="40" customWidth="1"/>
    <col min="8978" max="8978" width="10.28515625" style="40" customWidth="1"/>
    <col min="8979" max="8979" width="0.85546875" style="40" customWidth="1"/>
    <col min="8980" max="8980" width="10.28515625" style="40" customWidth="1"/>
    <col min="8981" max="8981" width="0.85546875" style="40" customWidth="1"/>
    <col min="8982" max="8982" width="10.28515625" style="40" customWidth="1"/>
    <col min="8983" max="8983" width="0.85546875" style="40" customWidth="1"/>
    <col min="8984" max="8984" width="10.28515625" style="40" customWidth="1"/>
    <col min="8985" max="8985" width="0.85546875" style="40" customWidth="1"/>
    <col min="8986" max="8986" width="10.28515625" style="40" customWidth="1"/>
    <col min="8987" max="8987" width="0.85546875" style="40" customWidth="1"/>
    <col min="8988" max="8988" width="10.28515625" style="40" customWidth="1"/>
    <col min="8989" max="8989" width="0.85546875" style="40" customWidth="1"/>
    <col min="8990" max="8990" width="10.28515625" style="40" customWidth="1"/>
    <col min="8991" max="9216" width="11.42578125" style="40"/>
    <col min="9217" max="9217" width="0.42578125" style="40" customWidth="1"/>
    <col min="9218" max="9218" width="3.140625" style="40" customWidth="1"/>
    <col min="9219" max="9219" width="0.5703125" style="40" customWidth="1"/>
    <col min="9220" max="9220" width="27" style="40" bestFit="1" customWidth="1"/>
    <col min="9221" max="9221" width="0.85546875" style="40" customWidth="1"/>
    <col min="9222" max="9222" width="10.28515625" style="40" customWidth="1"/>
    <col min="9223" max="9223" width="0.85546875" style="40" customWidth="1"/>
    <col min="9224" max="9224" width="10.28515625" style="40" customWidth="1"/>
    <col min="9225" max="9225" width="0.85546875" style="40" customWidth="1"/>
    <col min="9226" max="9226" width="10.28515625" style="40" customWidth="1"/>
    <col min="9227" max="9227" width="0.85546875" style="40" customWidth="1"/>
    <col min="9228" max="9228" width="10.28515625" style="40" customWidth="1"/>
    <col min="9229" max="9229" width="0.85546875" style="40" customWidth="1"/>
    <col min="9230" max="9230" width="10.28515625" style="40" customWidth="1"/>
    <col min="9231" max="9231" width="0.85546875" style="40" customWidth="1"/>
    <col min="9232" max="9232" width="10.28515625" style="40" customWidth="1"/>
    <col min="9233" max="9233" width="0.85546875" style="40" customWidth="1"/>
    <col min="9234" max="9234" width="10.28515625" style="40" customWidth="1"/>
    <col min="9235" max="9235" width="0.85546875" style="40" customWidth="1"/>
    <col min="9236" max="9236" width="10.28515625" style="40" customWidth="1"/>
    <col min="9237" max="9237" width="0.85546875" style="40" customWidth="1"/>
    <col min="9238" max="9238" width="10.28515625" style="40" customWidth="1"/>
    <col min="9239" max="9239" width="0.85546875" style="40" customWidth="1"/>
    <col min="9240" max="9240" width="10.28515625" style="40" customWidth="1"/>
    <col min="9241" max="9241" width="0.85546875" style="40" customWidth="1"/>
    <col min="9242" max="9242" width="10.28515625" style="40" customWidth="1"/>
    <col min="9243" max="9243" width="0.85546875" style="40" customWidth="1"/>
    <col min="9244" max="9244" width="10.28515625" style="40" customWidth="1"/>
    <col min="9245" max="9245" width="0.85546875" style="40" customWidth="1"/>
    <col min="9246" max="9246" width="10.28515625" style="40" customWidth="1"/>
    <col min="9247" max="9472" width="11.42578125" style="40"/>
    <col min="9473" max="9473" width="0.42578125" style="40" customWidth="1"/>
    <col min="9474" max="9474" width="3.140625" style="40" customWidth="1"/>
    <col min="9475" max="9475" width="0.5703125" style="40" customWidth="1"/>
    <col min="9476" max="9476" width="27" style="40" bestFit="1" customWidth="1"/>
    <col min="9477" max="9477" width="0.85546875" style="40" customWidth="1"/>
    <col min="9478" max="9478" width="10.28515625" style="40" customWidth="1"/>
    <col min="9479" max="9479" width="0.85546875" style="40" customWidth="1"/>
    <col min="9480" max="9480" width="10.28515625" style="40" customWidth="1"/>
    <col min="9481" max="9481" width="0.85546875" style="40" customWidth="1"/>
    <col min="9482" max="9482" width="10.28515625" style="40" customWidth="1"/>
    <col min="9483" max="9483" width="0.85546875" style="40" customWidth="1"/>
    <col min="9484" max="9484" width="10.28515625" style="40" customWidth="1"/>
    <col min="9485" max="9485" width="0.85546875" style="40" customWidth="1"/>
    <col min="9486" max="9486" width="10.28515625" style="40" customWidth="1"/>
    <col min="9487" max="9487" width="0.85546875" style="40" customWidth="1"/>
    <col min="9488" max="9488" width="10.28515625" style="40" customWidth="1"/>
    <col min="9489" max="9489" width="0.85546875" style="40" customWidth="1"/>
    <col min="9490" max="9490" width="10.28515625" style="40" customWidth="1"/>
    <col min="9491" max="9491" width="0.85546875" style="40" customWidth="1"/>
    <col min="9492" max="9492" width="10.28515625" style="40" customWidth="1"/>
    <col min="9493" max="9493" width="0.85546875" style="40" customWidth="1"/>
    <col min="9494" max="9494" width="10.28515625" style="40" customWidth="1"/>
    <col min="9495" max="9495" width="0.85546875" style="40" customWidth="1"/>
    <col min="9496" max="9496" width="10.28515625" style="40" customWidth="1"/>
    <col min="9497" max="9497" width="0.85546875" style="40" customWidth="1"/>
    <col min="9498" max="9498" width="10.28515625" style="40" customWidth="1"/>
    <col min="9499" max="9499" width="0.85546875" style="40" customWidth="1"/>
    <col min="9500" max="9500" width="10.28515625" style="40" customWidth="1"/>
    <col min="9501" max="9501" width="0.85546875" style="40" customWidth="1"/>
    <col min="9502" max="9502" width="10.28515625" style="40" customWidth="1"/>
    <col min="9503" max="9728" width="11.42578125" style="40"/>
    <col min="9729" max="9729" width="0.42578125" style="40" customWidth="1"/>
    <col min="9730" max="9730" width="3.140625" style="40" customWidth="1"/>
    <col min="9731" max="9731" width="0.5703125" style="40" customWidth="1"/>
    <col min="9732" max="9732" width="27" style="40" bestFit="1" customWidth="1"/>
    <col min="9733" max="9733" width="0.85546875" style="40" customWidth="1"/>
    <col min="9734" max="9734" width="10.28515625" style="40" customWidth="1"/>
    <col min="9735" max="9735" width="0.85546875" style="40" customWidth="1"/>
    <col min="9736" max="9736" width="10.28515625" style="40" customWidth="1"/>
    <col min="9737" max="9737" width="0.85546875" style="40" customWidth="1"/>
    <col min="9738" max="9738" width="10.28515625" style="40" customWidth="1"/>
    <col min="9739" max="9739" width="0.85546875" style="40" customWidth="1"/>
    <col min="9740" max="9740" width="10.28515625" style="40" customWidth="1"/>
    <col min="9741" max="9741" width="0.85546875" style="40" customWidth="1"/>
    <col min="9742" max="9742" width="10.28515625" style="40" customWidth="1"/>
    <col min="9743" max="9743" width="0.85546875" style="40" customWidth="1"/>
    <col min="9744" max="9744" width="10.28515625" style="40" customWidth="1"/>
    <col min="9745" max="9745" width="0.85546875" style="40" customWidth="1"/>
    <col min="9746" max="9746" width="10.28515625" style="40" customWidth="1"/>
    <col min="9747" max="9747" width="0.85546875" style="40" customWidth="1"/>
    <col min="9748" max="9748" width="10.28515625" style="40" customWidth="1"/>
    <col min="9749" max="9749" width="0.85546875" style="40" customWidth="1"/>
    <col min="9750" max="9750" width="10.28515625" style="40" customWidth="1"/>
    <col min="9751" max="9751" width="0.85546875" style="40" customWidth="1"/>
    <col min="9752" max="9752" width="10.28515625" style="40" customWidth="1"/>
    <col min="9753" max="9753" width="0.85546875" style="40" customWidth="1"/>
    <col min="9754" max="9754" width="10.28515625" style="40" customWidth="1"/>
    <col min="9755" max="9755" width="0.85546875" style="40" customWidth="1"/>
    <col min="9756" max="9756" width="10.28515625" style="40" customWidth="1"/>
    <col min="9757" max="9757" width="0.85546875" style="40" customWidth="1"/>
    <col min="9758" max="9758" width="10.28515625" style="40" customWidth="1"/>
    <col min="9759" max="9984" width="11.42578125" style="40"/>
    <col min="9985" max="9985" width="0.42578125" style="40" customWidth="1"/>
    <col min="9986" max="9986" width="3.140625" style="40" customWidth="1"/>
    <col min="9987" max="9987" width="0.5703125" style="40" customWidth="1"/>
    <col min="9988" max="9988" width="27" style="40" bestFit="1" customWidth="1"/>
    <col min="9989" max="9989" width="0.85546875" style="40" customWidth="1"/>
    <col min="9990" max="9990" width="10.28515625" style="40" customWidth="1"/>
    <col min="9991" max="9991" width="0.85546875" style="40" customWidth="1"/>
    <col min="9992" max="9992" width="10.28515625" style="40" customWidth="1"/>
    <col min="9993" max="9993" width="0.85546875" style="40" customWidth="1"/>
    <col min="9994" max="9994" width="10.28515625" style="40" customWidth="1"/>
    <col min="9995" max="9995" width="0.85546875" style="40" customWidth="1"/>
    <col min="9996" max="9996" width="10.28515625" style="40" customWidth="1"/>
    <col min="9997" max="9997" width="0.85546875" style="40" customWidth="1"/>
    <col min="9998" max="9998" width="10.28515625" style="40" customWidth="1"/>
    <col min="9999" max="9999" width="0.85546875" style="40" customWidth="1"/>
    <col min="10000" max="10000" width="10.28515625" style="40" customWidth="1"/>
    <col min="10001" max="10001" width="0.85546875" style="40" customWidth="1"/>
    <col min="10002" max="10002" width="10.28515625" style="40" customWidth="1"/>
    <col min="10003" max="10003" width="0.85546875" style="40" customWidth="1"/>
    <col min="10004" max="10004" width="10.28515625" style="40" customWidth="1"/>
    <col min="10005" max="10005" width="0.85546875" style="40" customWidth="1"/>
    <col min="10006" max="10006" width="10.28515625" style="40" customWidth="1"/>
    <col min="10007" max="10007" width="0.85546875" style="40" customWidth="1"/>
    <col min="10008" max="10008" width="10.28515625" style="40" customWidth="1"/>
    <col min="10009" max="10009" width="0.85546875" style="40" customWidth="1"/>
    <col min="10010" max="10010" width="10.28515625" style="40" customWidth="1"/>
    <col min="10011" max="10011" width="0.85546875" style="40" customWidth="1"/>
    <col min="10012" max="10012" width="10.28515625" style="40" customWidth="1"/>
    <col min="10013" max="10013" width="0.85546875" style="40" customWidth="1"/>
    <col min="10014" max="10014" width="10.28515625" style="40" customWidth="1"/>
    <col min="10015" max="10240" width="11.42578125" style="40"/>
    <col min="10241" max="10241" width="0.42578125" style="40" customWidth="1"/>
    <col min="10242" max="10242" width="3.140625" style="40" customWidth="1"/>
    <col min="10243" max="10243" width="0.5703125" style="40" customWidth="1"/>
    <col min="10244" max="10244" width="27" style="40" bestFit="1" customWidth="1"/>
    <col min="10245" max="10245" width="0.85546875" style="40" customWidth="1"/>
    <col min="10246" max="10246" width="10.28515625" style="40" customWidth="1"/>
    <col min="10247" max="10247" width="0.85546875" style="40" customWidth="1"/>
    <col min="10248" max="10248" width="10.28515625" style="40" customWidth="1"/>
    <col min="10249" max="10249" width="0.85546875" style="40" customWidth="1"/>
    <col min="10250" max="10250" width="10.28515625" style="40" customWidth="1"/>
    <col min="10251" max="10251" width="0.85546875" style="40" customWidth="1"/>
    <col min="10252" max="10252" width="10.28515625" style="40" customWidth="1"/>
    <col min="10253" max="10253" width="0.85546875" style="40" customWidth="1"/>
    <col min="10254" max="10254" width="10.28515625" style="40" customWidth="1"/>
    <col min="10255" max="10255" width="0.85546875" style="40" customWidth="1"/>
    <col min="10256" max="10256" width="10.28515625" style="40" customWidth="1"/>
    <col min="10257" max="10257" width="0.85546875" style="40" customWidth="1"/>
    <col min="10258" max="10258" width="10.28515625" style="40" customWidth="1"/>
    <col min="10259" max="10259" width="0.85546875" style="40" customWidth="1"/>
    <col min="10260" max="10260" width="10.28515625" style="40" customWidth="1"/>
    <col min="10261" max="10261" width="0.85546875" style="40" customWidth="1"/>
    <col min="10262" max="10262" width="10.28515625" style="40" customWidth="1"/>
    <col min="10263" max="10263" width="0.85546875" style="40" customWidth="1"/>
    <col min="10264" max="10264" width="10.28515625" style="40" customWidth="1"/>
    <col min="10265" max="10265" width="0.85546875" style="40" customWidth="1"/>
    <col min="10266" max="10266" width="10.28515625" style="40" customWidth="1"/>
    <col min="10267" max="10267" width="0.85546875" style="40" customWidth="1"/>
    <col min="10268" max="10268" width="10.28515625" style="40" customWidth="1"/>
    <col min="10269" max="10269" width="0.85546875" style="40" customWidth="1"/>
    <col min="10270" max="10270" width="10.28515625" style="40" customWidth="1"/>
    <col min="10271" max="10496" width="11.42578125" style="40"/>
    <col min="10497" max="10497" width="0.42578125" style="40" customWidth="1"/>
    <col min="10498" max="10498" width="3.140625" style="40" customWidth="1"/>
    <col min="10499" max="10499" width="0.5703125" style="40" customWidth="1"/>
    <col min="10500" max="10500" width="27" style="40" bestFit="1" customWidth="1"/>
    <col min="10501" max="10501" width="0.85546875" style="40" customWidth="1"/>
    <col min="10502" max="10502" width="10.28515625" style="40" customWidth="1"/>
    <col min="10503" max="10503" width="0.85546875" style="40" customWidth="1"/>
    <col min="10504" max="10504" width="10.28515625" style="40" customWidth="1"/>
    <col min="10505" max="10505" width="0.85546875" style="40" customWidth="1"/>
    <col min="10506" max="10506" width="10.28515625" style="40" customWidth="1"/>
    <col min="10507" max="10507" width="0.85546875" style="40" customWidth="1"/>
    <col min="10508" max="10508" width="10.28515625" style="40" customWidth="1"/>
    <col min="10509" max="10509" width="0.85546875" style="40" customWidth="1"/>
    <col min="10510" max="10510" width="10.28515625" style="40" customWidth="1"/>
    <col min="10511" max="10511" width="0.85546875" style="40" customWidth="1"/>
    <col min="10512" max="10512" width="10.28515625" style="40" customWidth="1"/>
    <col min="10513" max="10513" width="0.85546875" style="40" customWidth="1"/>
    <col min="10514" max="10514" width="10.28515625" style="40" customWidth="1"/>
    <col min="10515" max="10515" width="0.85546875" style="40" customWidth="1"/>
    <col min="10516" max="10516" width="10.28515625" style="40" customWidth="1"/>
    <col min="10517" max="10517" width="0.85546875" style="40" customWidth="1"/>
    <col min="10518" max="10518" width="10.28515625" style="40" customWidth="1"/>
    <col min="10519" max="10519" width="0.85546875" style="40" customWidth="1"/>
    <col min="10520" max="10520" width="10.28515625" style="40" customWidth="1"/>
    <col min="10521" max="10521" width="0.85546875" style="40" customWidth="1"/>
    <col min="10522" max="10522" width="10.28515625" style="40" customWidth="1"/>
    <col min="10523" max="10523" width="0.85546875" style="40" customWidth="1"/>
    <col min="10524" max="10524" width="10.28515625" style="40" customWidth="1"/>
    <col min="10525" max="10525" width="0.85546875" style="40" customWidth="1"/>
    <col min="10526" max="10526" width="10.28515625" style="40" customWidth="1"/>
    <col min="10527" max="10752" width="11.42578125" style="40"/>
    <col min="10753" max="10753" width="0.42578125" style="40" customWidth="1"/>
    <col min="10754" max="10754" width="3.140625" style="40" customWidth="1"/>
    <col min="10755" max="10755" width="0.5703125" style="40" customWidth="1"/>
    <col min="10756" max="10756" width="27" style="40" bestFit="1" customWidth="1"/>
    <col min="10757" max="10757" width="0.85546875" style="40" customWidth="1"/>
    <col min="10758" max="10758" width="10.28515625" style="40" customWidth="1"/>
    <col min="10759" max="10759" width="0.85546875" style="40" customWidth="1"/>
    <col min="10760" max="10760" width="10.28515625" style="40" customWidth="1"/>
    <col min="10761" max="10761" width="0.85546875" style="40" customWidth="1"/>
    <col min="10762" max="10762" width="10.28515625" style="40" customWidth="1"/>
    <col min="10763" max="10763" width="0.85546875" style="40" customWidth="1"/>
    <col min="10764" max="10764" width="10.28515625" style="40" customWidth="1"/>
    <col min="10765" max="10765" width="0.85546875" style="40" customWidth="1"/>
    <col min="10766" max="10766" width="10.28515625" style="40" customWidth="1"/>
    <col min="10767" max="10767" width="0.85546875" style="40" customWidth="1"/>
    <col min="10768" max="10768" width="10.28515625" style="40" customWidth="1"/>
    <col min="10769" max="10769" width="0.85546875" style="40" customWidth="1"/>
    <col min="10770" max="10770" width="10.28515625" style="40" customWidth="1"/>
    <col min="10771" max="10771" width="0.85546875" style="40" customWidth="1"/>
    <col min="10772" max="10772" width="10.28515625" style="40" customWidth="1"/>
    <col min="10773" max="10773" width="0.85546875" style="40" customWidth="1"/>
    <col min="10774" max="10774" width="10.28515625" style="40" customWidth="1"/>
    <col min="10775" max="10775" width="0.85546875" style="40" customWidth="1"/>
    <col min="10776" max="10776" width="10.28515625" style="40" customWidth="1"/>
    <col min="10777" max="10777" width="0.85546875" style="40" customWidth="1"/>
    <col min="10778" max="10778" width="10.28515625" style="40" customWidth="1"/>
    <col min="10779" max="10779" width="0.85546875" style="40" customWidth="1"/>
    <col min="10780" max="10780" width="10.28515625" style="40" customWidth="1"/>
    <col min="10781" max="10781" width="0.85546875" style="40" customWidth="1"/>
    <col min="10782" max="10782" width="10.28515625" style="40" customWidth="1"/>
    <col min="10783" max="11008" width="11.42578125" style="40"/>
    <col min="11009" max="11009" width="0.42578125" style="40" customWidth="1"/>
    <col min="11010" max="11010" width="3.140625" style="40" customWidth="1"/>
    <col min="11011" max="11011" width="0.5703125" style="40" customWidth="1"/>
    <col min="11012" max="11012" width="27" style="40" bestFit="1" customWidth="1"/>
    <col min="11013" max="11013" width="0.85546875" style="40" customWidth="1"/>
    <col min="11014" max="11014" width="10.28515625" style="40" customWidth="1"/>
    <col min="11015" max="11015" width="0.85546875" style="40" customWidth="1"/>
    <col min="11016" max="11016" width="10.28515625" style="40" customWidth="1"/>
    <col min="11017" max="11017" width="0.85546875" style="40" customWidth="1"/>
    <col min="11018" max="11018" width="10.28515625" style="40" customWidth="1"/>
    <col min="11019" max="11019" width="0.85546875" style="40" customWidth="1"/>
    <col min="11020" max="11020" width="10.28515625" style="40" customWidth="1"/>
    <col min="11021" max="11021" width="0.85546875" style="40" customWidth="1"/>
    <col min="11022" max="11022" width="10.28515625" style="40" customWidth="1"/>
    <col min="11023" max="11023" width="0.85546875" style="40" customWidth="1"/>
    <col min="11024" max="11024" width="10.28515625" style="40" customWidth="1"/>
    <col min="11025" max="11025" width="0.85546875" style="40" customWidth="1"/>
    <col min="11026" max="11026" width="10.28515625" style="40" customWidth="1"/>
    <col min="11027" max="11027" width="0.85546875" style="40" customWidth="1"/>
    <col min="11028" max="11028" width="10.28515625" style="40" customWidth="1"/>
    <col min="11029" max="11029" width="0.85546875" style="40" customWidth="1"/>
    <col min="11030" max="11030" width="10.28515625" style="40" customWidth="1"/>
    <col min="11031" max="11031" width="0.85546875" style="40" customWidth="1"/>
    <col min="11032" max="11032" width="10.28515625" style="40" customWidth="1"/>
    <col min="11033" max="11033" width="0.85546875" style="40" customWidth="1"/>
    <col min="11034" max="11034" width="10.28515625" style="40" customWidth="1"/>
    <col min="11035" max="11035" width="0.85546875" style="40" customWidth="1"/>
    <col min="11036" max="11036" width="10.28515625" style="40" customWidth="1"/>
    <col min="11037" max="11037" width="0.85546875" style="40" customWidth="1"/>
    <col min="11038" max="11038" width="10.28515625" style="40" customWidth="1"/>
    <col min="11039" max="11264" width="11.42578125" style="40"/>
    <col min="11265" max="11265" width="0.42578125" style="40" customWidth="1"/>
    <col min="11266" max="11266" width="3.140625" style="40" customWidth="1"/>
    <col min="11267" max="11267" width="0.5703125" style="40" customWidth="1"/>
    <col min="11268" max="11268" width="27" style="40" bestFit="1" customWidth="1"/>
    <col min="11269" max="11269" width="0.85546875" style="40" customWidth="1"/>
    <col min="11270" max="11270" width="10.28515625" style="40" customWidth="1"/>
    <col min="11271" max="11271" width="0.85546875" style="40" customWidth="1"/>
    <col min="11272" max="11272" width="10.28515625" style="40" customWidth="1"/>
    <col min="11273" max="11273" width="0.85546875" style="40" customWidth="1"/>
    <col min="11274" max="11274" width="10.28515625" style="40" customWidth="1"/>
    <col min="11275" max="11275" width="0.85546875" style="40" customWidth="1"/>
    <col min="11276" max="11276" width="10.28515625" style="40" customWidth="1"/>
    <col min="11277" max="11277" width="0.85546875" style="40" customWidth="1"/>
    <col min="11278" max="11278" width="10.28515625" style="40" customWidth="1"/>
    <col min="11279" max="11279" width="0.85546875" style="40" customWidth="1"/>
    <col min="11280" max="11280" width="10.28515625" style="40" customWidth="1"/>
    <col min="11281" max="11281" width="0.85546875" style="40" customWidth="1"/>
    <col min="11282" max="11282" width="10.28515625" style="40" customWidth="1"/>
    <col min="11283" max="11283" width="0.85546875" style="40" customWidth="1"/>
    <col min="11284" max="11284" width="10.28515625" style="40" customWidth="1"/>
    <col min="11285" max="11285" width="0.85546875" style="40" customWidth="1"/>
    <col min="11286" max="11286" width="10.28515625" style="40" customWidth="1"/>
    <col min="11287" max="11287" width="0.85546875" style="40" customWidth="1"/>
    <col min="11288" max="11288" width="10.28515625" style="40" customWidth="1"/>
    <col min="11289" max="11289" width="0.85546875" style="40" customWidth="1"/>
    <col min="11290" max="11290" width="10.28515625" style="40" customWidth="1"/>
    <col min="11291" max="11291" width="0.85546875" style="40" customWidth="1"/>
    <col min="11292" max="11292" width="10.28515625" style="40" customWidth="1"/>
    <col min="11293" max="11293" width="0.85546875" style="40" customWidth="1"/>
    <col min="11294" max="11294" width="10.28515625" style="40" customWidth="1"/>
    <col min="11295" max="11520" width="11.42578125" style="40"/>
    <col min="11521" max="11521" width="0.42578125" style="40" customWidth="1"/>
    <col min="11522" max="11522" width="3.140625" style="40" customWidth="1"/>
    <col min="11523" max="11523" width="0.5703125" style="40" customWidth="1"/>
    <col min="11524" max="11524" width="27" style="40" bestFit="1" customWidth="1"/>
    <col min="11525" max="11525" width="0.85546875" style="40" customWidth="1"/>
    <col min="11526" max="11526" width="10.28515625" style="40" customWidth="1"/>
    <col min="11527" max="11527" width="0.85546875" style="40" customWidth="1"/>
    <col min="11528" max="11528" width="10.28515625" style="40" customWidth="1"/>
    <col min="11529" max="11529" width="0.85546875" style="40" customWidth="1"/>
    <col min="11530" max="11530" width="10.28515625" style="40" customWidth="1"/>
    <col min="11531" max="11531" width="0.85546875" style="40" customWidth="1"/>
    <col min="11532" max="11532" width="10.28515625" style="40" customWidth="1"/>
    <col min="11533" max="11533" width="0.85546875" style="40" customWidth="1"/>
    <col min="11534" max="11534" width="10.28515625" style="40" customWidth="1"/>
    <col min="11535" max="11535" width="0.85546875" style="40" customWidth="1"/>
    <col min="11536" max="11536" width="10.28515625" style="40" customWidth="1"/>
    <col min="11537" max="11537" width="0.85546875" style="40" customWidth="1"/>
    <col min="11538" max="11538" width="10.28515625" style="40" customWidth="1"/>
    <col min="11539" max="11539" width="0.85546875" style="40" customWidth="1"/>
    <col min="11540" max="11540" width="10.28515625" style="40" customWidth="1"/>
    <col min="11541" max="11541" width="0.85546875" style="40" customWidth="1"/>
    <col min="11542" max="11542" width="10.28515625" style="40" customWidth="1"/>
    <col min="11543" max="11543" width="0.85546875" style="40" customWidth="1"/>
    <col min="11544" max="11544" width="10.28515625" style="40" customWidth="1"/>
    <col min="11545" max="11545" width="0.85546875" style="40" customWidth="1"/>
    <col min="11546" max="11546" width="10.28515625" style="40" customWidth="1"/>
    <col min="11547" max="11547" width="0.85546875" style="40" customWidth="1"/>
    <col min="11548" max="11548" width="10.28515625" style="40" customWidth="1"/>
    <col min="11549" max="11549" width="0.85546875" style="40" customWidth="1"/>
    <col min="11550" max="11550" width="10.28515625" style="40" customWidth="1"/>
    <col min="11551" max="11776" width="11.42578125" style="40"/>
    <col min="11777" max="11777" width="0.42578125" style="40" customWidth="1"/>
    <col min="11778" max="11778" width="3.140625" style="40" customWidth="1"/>
    <col min="11779" max="11779" width="0.5703125" style="40" customWidth="1"/>
    <col min="11780" max="11780" width="27" style="40" bestFit="1" customWidth="1"/>
    <col min="11781" max="11781" width="0.85546875" style="40" customWidth="1"/>
    <col min="11782" max="11782" width="10.28515625" style="40" customWidth="1"/>
    <col min="11783" max="11783" width="0.85546875" style="40" customWidth="1"/>
    <col min="11784" max="11784" width="10.28515625" style="40" customWidth="1"/>
    <col min="11785" max="11785" width="0.85546875" style="40" customWidth="1"/>
    <col min="11786" max="11786" width="10.28515625" style="40" customWidth="1"/>
    <col min="11787" max="11787" width="0.85546875" style="40" customWidth="1"/>
    <col min="11788" max="11788" width="10.28515625" style="40" customWidth="1"/>
    <col min="11789" max="11789" width="0.85546875" style="40" customWidth="1"/>
    <col min="11790" max="11790" width="10.28515625" style="40" customWidth="1"/>
    <col min="11791" max="11791" width="0.85546875" style="40" customWidth="1"/>
    <col min="11792" max="11792" width="10.28515625" style="40" customWidth="1"/>
    <col min="11793" max="11793" width="0.85546875" style="40" customWidth="1"/>
    <col min="11794" max="11794" width="10.28515625" style="40" customWidth="1"/>
    <col min="11795" max="11795" width="0.85546875" style="40" customWidth="1"/>
    <col min="11796" max="11796" width="10.28515625" style="40" customWidth="1"/>
    <col min="11797" max="11797" width="0.85546875" style="40" customWidth="1"/>
    <col min="11798" max="11798" width="10.28515625" style="40" customWidth="1"/>
    <col min="11799" max="11799" width="0.85546875" style="40" customWidth="1"/>
    <col min="11800" max="11800" width="10.28515625" style="40" customWidth="1"/>
    <col min="11801" max="11801" width="0.85546875" style="40" customWidth="1"/>
    <col min="11802" max="11802" width="10.28515625" style="40" customWidth="1"/>
    <col min="11803" max="11803" width="0.85546875" style="40" customWidth="1"/>
    <col min="11804" max="11804" width="10.28515625" style="40" customWidth="1"/>
    <col min="11805" max="11805" width="0.85546875" style="40" customWidth="1"/>
    <col min="11806" max="11806" width="10.28515625" style="40" customWidth="1"/>
    <col min="11807" max="12032" width="11.42578125" style="40"/>
    <col min="12033" max="12033" width="0.42578125" style="40" customWidth="1"/>
    <col min="12034" max="12034" width="3.140625" style="40" customWidth="1"/>
    <col min="12035" max="12035" width="0.5703125" style="40" customWidth="1"/>
    <col min="12036" max="12036" width="27" style="40" bestFit="1" customWidth="1"/>
    <col min="12037" max="12037" width="0.85546875" style="40" customWidth="1"/>
    <col min="12038" max="12038" width="10.28515625" style="40" customWidth="1"/>
    <col min="12039" max="12039" width="0.85546875" style="40" customWidth="1"/>
    <col min="12040" max="12040" width="10.28515625" style="40" customWidth="1"/>
    <col min="12041" max="12041" width="0.85546875" style="40" customWidth="1"/>
    <col min="12042" max="12042" width="10.28515625" style="40" customWidth="1"/>
    <col min="12043" max="12043" width="0.85546875" style="40" customWidth="1"/>
    <col min="12044" max="12044" width="10.28515625" style="40" customWidth="1"/>
    <col min="12045" max="12045" width="0.85546875" style="40" customWidth="1"/>
    <col min="12046" max="12046" width="10.28515625" style="40" customWidth="1"/>
    <col min="12047" max="12047" width="0.85546875" style="40" customWidth="1"/>
    <col min="12048" max="12048" width="10.28515625" style="40" customWidth="1"/>
    <col min="12049" max="12049" width="0.85546875" style="40" customWidth="1"/>
    <col min="12050" max="12050" width="10.28515625" style="40" customWidth="1"/>
    <col min="12051" max="12051" width="0.85546875" style="40" customWidth="1"/>
    <col min="12052" max="12052" width="10.28515625" style="40" customWidth="1"/>
    <col min="12053" max="12053" width="0.85546875" style="40" customWidth="1"/>
    <col min="12054" max="12054" width="10.28515625" style="40" customWidth="1"/>
    <col min="12055" max="12055" width="0.85546875" style="40" customWidth="1"/>
    <col min="12056" max="12056" width="10.28515625" style="40" customWidth="1"/>
    <col min="12057" max="12057" width="0.85546875" style="40" customWidth="1"/>
    <col min="12058" max="12058" width="10.28515625" style="40" customWidth="1"/>
    <col min="12059" max="12059" width="0.85546875" style="40" customWidth="1"/>
    <col min="12060" max="12060" width="10.28515625" style="40" customWidth="1"/>
    <col min="12061" max="12061" width="0.85546875" style="40" customWidth="1"/>
    <col min="12062" max="12062" width="10.28515625" style="40" customWidth="1"/>
    <col min="12063" max="12288" width="11.42578125" style="40"/>
    <col min="12289" max="12289" width="0.42578125" style="40" customWidth="1"/>
    <col min="12290" max="12290" width="3.140625" style="40" customWidth="1"/>
    <col min="12291" max="12291" width="0.5703125" style="40" customWidth="1"/>
    <col min="12292" max="12292" width="27" style="40" bestFit="1" customWidth="1"/>
    <col min="12293" max="12293" width="0.85546875" style="40" customWidth="1"/>
    <col min="12294" max="12294" width="10.28515625" style="40" customWidth="1"/>
    <col min="12295" max="12295" width="0.85546875" style="40" customWidth="1"/>
    <col min="12296" max="12296" width="10.28515625" style="40" customWidth="1"/>
    <col min="12297" max="12297" width="0.85546875" style="40" customWidth="1"/>
    <col min="12298" max="12298" width="10.28515625" style="40" customWidth="1"/>
    <col min="12299" max="12299" width="0.85546875" style="40" customWidth="1"/>
    <col min="12300" max="12300" width="10.28515625" style="40" customWidth="1"/>
    <col min="12301" max="12301" width="0.85546875" style="40" customWidth="1"/>
    <col min="12302" max="12302" width="10.28515625" style="40" customWidth="1"/>
    <col min="12303" max="12303" width="0.85546875" style="40" customWidth="1"/>
    <col min="12304" max="12304" width="10.28515625" style="40" customWidth="1"/>
    <col min="12305" max="12305" width="0.85546875" style="40" customWidth="1"/>
    <col min="12306" max="12306" width="10.28515625" style="40" customWidth="1"/>
    <col min="12307" max="12307" width="0.85546875" style="40" customWidth="1"/>
    <col min="12308" max="12308" width="10.28515625" style="40" customWidth="1"/>
    <col min="12309" max="12309" width="0.85546875" style="40" customWidth="1"/>
    <col min="12310" max="12310" width="10.28515625" style="40" customWidth="1"/>
    <col min="12311" max="12311" width="0.85546875" style="40" customWidth="1"/>
    <col min="12312" max="12312" width="10.28515625" style="40" customWidth="1"/>
    <col min="12313" max="12313" width="0.85546875" style="40" customWidth="1"/>
    <col min="12314" max="12314" width="10.28515625" style="40" customWidth="1"/>
    <col min="12315" max="12315" width="0.85546875" style="40" customWidth="1"/>
    <col min="12316" max="12316" width="10.28515625" style="40" customWidth="1"/>
    <col min="12317" max="12317" width="0.85546875" style="40" customWidth="1"/>
    <col min="12318" max="12318" width="10.28515625" style="40" customWidth="1"/>
    <col min="12319" max="12544" width="11.42578125" style="40"/>
    <col min="12545" max="12545" width="0.42578125" style="40" customWidth="1"/>
    <col min="12546" max="12546" width="3.140625" style="40" customWidth="1"/>
    <col min="12547" max="12547" width="0.5703125" style="40" customWidth="1"/>
    <col min="12548" max="12548" width="27" style="40" bestFit="1" customWidth="1"/>
    <col min="12549" max="12549" width="0.85546875" style="40" customWidth="1"/>
    <col min="12550" max="12550" width="10.28515625" style="40" customWidth="1"/>
    <col min="12551" max="12551" width="0.85546875" style="40" customWidth="1"/>
    <col min="12552" max="12552" width="10.28515625" style="40" customWidth="1"/>
    <col min="12553" max="12553" width="0.85546875" style="40" customWidth="1"/>
    <col min="12554" max="12554" width="10.28515625" style="40" customWidth="1"/>
    <col min="12555" max="12555" width="0.85546875" style="40" customWidth="1"/>
    <col min="12556" max="12556" width="10.28515625" style="40" customWidth="1"/>
    <col min="12557" max="12557" width="0.85546875" style="40" customWidth="1"/>
    <col min="12558" max="12558" width="10.28515625" style="40" customWidth="1"/>
    <col min="12559" max="12559" width="0.85546875" style="40" customWidth="1"/>
    <col min="12560" max="12560" width="10.28515625" style="40" customWidth="1"/>
    <col min="12561" max="12561" width="0.85546875" style="40" customWidth="1"/>
    <col min="12562" max="12562" width="10.28515625" style="40" customWidth="1"/>
    <col min="12563" max="12563" width="0.85546875" style="40" customWidth="1"/>
    <col min="12564" max="12564" width="10.28515625" style="40" customWidth="1"/>
    <col min="12565" max="12565" width="0.85546875" style="40" customWidth="1"/>
    <col min="12566" max="12566" width="10.28515625" style="40" customWidth="1"/>
    <col min="12567" max="12567" width="0.85546875" style="40" customWidth="1"/>
    <col min="12568" max="12568" width="10.28515625" style="40" customWidth="1"/>
    <col min="12569" max="12569" width="0.85546875" style="40" customWidth="1"/>
    <col min="12570" max="12570" width="10.28515625" style="40" customWidth="1"/>
    <col min="12571" max="12571" width="0.85546875" style="40" customWidth="1"/>
    <col min="12572" max="12572" width="10.28515625" style="40" customWidth="1"/>
    <col min="12573" max="12573" width="0.85546875" style="40" customWidth="1"/>
    <col min="12574" max="12574" width="10.28515625" style="40" customWidth="1"/>
    <col min="12575" max="12800" width="11.42578125" style="40"/>
    <col min="12801" max="12801" width="0.42578125" style="40" customWidth="1"/>
    <col min="12802" max="12802" width="3.140625" style="40" customWidth="1"/>
    <col min="12803" max="12803" width="0.5703125" style="40" customWidth="1"/>
    <col min="12804" max="12804" width="27" style="40" bestFit="1" customWidth="1"/>
    <col min="12805" max="12805" width="0.85546875" style="40" customWidth="1"/>
    <col min="12806" max="12806" width="10.28515625" style="40" customWidth="1"/>
    <col min="12807" max="12807" width="0.85546875" style="40" customWidth="1"/>
    <col min="12808" max="12808" width="10.28515625" style="40" customWidth="1"/>
    <col min="12809" max="12809" width="0.85546875" style="40" customWidth="1"/>
    <col min="12810" max="12810" width="10.28515625" style="40" customWidth="1"/>
    <col min="12811" max="12811" width="0.85546875" style="40" customWidth="1"/>
    <col min="12812" max="12812" width="10.28515625" style="40" customWidth="1"/>
    <col min="12813" max="12813" width="0.85546875" style="40" customWidth="1"/>
    <col min="12814" max="12814" width="10.28515625" style="40" customWidth="1"/>
    <col min="12815" max="12815" width="0.85546875" style="40" customWidth="1"/>
    <col min="12816" max="12816" width="10.28515625" style="40" customWidth="1"/>
    <col min="12817" max="12817" width="0.85546875" style="40" customWidth="1"/>
    <col min="12818" max="12818" width="10.28515625" style="40" customWidth="1"/>
    <col min="12819" max="12819" width="0.85546875" style="40" customWidth="1"/>
    <col min="12820" max="12820" width="10.28515625" style="40" customWidth="1"/>
    <col min="12821" max="12821" width="0.85546875" style="40" customWidth="1"/>
    <col min="12822" max="12822" width="10.28515625" style="40" customWidth="1"/>
    <col min="12823" max="12823" width="0.85546875" style="40" customWidth="1"/>
    <col min="12824" max="12824" width="10.28515625" style="40" customWidth="1"/>
    <col min="12825" max="12825" width="0.85546875" style="40" customWidth="1"/>
    <col min="12826" max="12826" width="10.28515625" style="40" customWidth="1"/>
    <col min="12827" max="12827" width="0.85546875" style="40" customWidth="1"/>
    <col min="12828" max="12828" width="10.28515625" style="40" customWidth="1"/>
    <col min="12829" max="12829" width="0.85546875" style="40" customWidth="1"/>
    <col min="12830" max="12830" width="10.28515625" style="40" customWidth="1"/>
    <col min="12831" max="13056" width="11.42578125" style="40"/>
    <col min="13057" max="13057" width="0.42578125" style="40" customWidth="1"/>
    <col min="13058" max="13058" width="3.140625" style="40" customWidth="1"/>
    <col min="13059" max="13059" width="0.5703125" style="40" customWidth="1"/>
    <col min="13060" max="13060" width="27" style="40" bestFit="1" customWidth="1"/>
    <col min="13061" max="13061" width="0.85546875" style="40" customWidth="1"/>
    <col min="13062" max="13062" width="10.28515625" style="40" customWidth="1"/>
    <col min="13063" max="13063" width="0.85546875" style="40" customWidth="1"/>
    <col min="13064" max="13064" width="10.28515625" style="40" customWidth="1"/>
    <col min="13065" max="13065" width="0.85546875" style="40" customWidth="1"/>
    <col min="13066" max="13066" width="10.28515625" style="40" customWidth="1"/>
    <col min="13067" max="13067" width="0.85546875" style="40" customWidth="1"/>
    <col min="13068" max="13068" width="10.28515625" style="40" customWidth="1"/>
    <col min="13069" max="13069" width="0.85546875" style="40" customWidth="1"/>
    <col min="13070" max="13070" width="10.28515625" style="40" customWidth="1"/>
    <col min="13071" max="13071" width="0.85546875" style="40" customWidth="1"/>
    <col min="13072" max="13072" width="10.28515625" style="40" customWidth="1"/>
    <col min="13073" max="13073" width="0.85546875" style="40" customWidth="1"/>
    <col min="13074" max="13074" width="10.28515625" style="40" customWidth="1"/>
    <col min="13075" max="13075" width="0.85546875" style="40" customWidth="1"/>
    <col min="13076" max="13076" width="10.28515625" style="40" customWidth="1"/>
    <col min="13077" max="13077" width="0.85546875" style="40" customWidth="1"/>
    <col min="13078" max="13078" width="10.28515625" style="40" customWidth="1"/>
    <col min="13079" max="13079" width="0.85546875" style="40" customWidth="1"/>
    <col min="13080" max="13080" width="10.28515625" style="40" customWidth="1"/>
    <col min="13081" max="13081" width="0.85546875" style="40" customWidth="1"/>
    <col min="13082" max="13082" width="10.28515625" style="40" customWidth="1"/>
    <col min="13083" max="13083" width="0.85546875" style="40" customWidth="1"/>
    <col min="13084" max="13084" width="10.28515625" style="40" customWidth="1"/>
    <col min="13085" max="13085" width="0.85546875" style="40" customWidth="1"/>
    <col min="13086" max="13086" width="10.28515625" style="40" customWidth="1"/>
    <col min="13087" max="13312" width="11.42578125" style="40"/>
    <col min="13313" max="13313" width="0.42578125" style="40" customWidth="1"/>
    <col min="13314" max="13314" width="3.140625" style="40" customWidth="1"/>
    <col min="13315" max="13315" width="0.5703125" style="40" customWidth="1"/>
    <col min="13316" max="13316" width="27" style="40" bestFit="1" customWidth="1"/>
    <col min="13317" max="13317" width="0.85546875" style="40" customWidth="1"/>
    <col min="13318" max="13318" width="10.28515625" style="40" customWidth="1"/>
    <col min="13319" max="13319" width="0.85546875" style="40" customWidth="1"/>
    <col min="13320" max="13320" width="10.28515625" style="40" customWidth="1"/>
    <col min="13321" max="13321" width="0.85546875" style="40" customWidth="1"/>
    <col min="13322" max="13322" width="10.28515625" style="40" customWidth="1"/>
    <col min="13323" max="13323" width="0.85546875" style="40" customWidth="1"/>
    <col min="13324" max="13324" width="10.28515625" style="40" customWidth="1"/>
    <col min="13325" max="13325" width="0.85546875" style="40" customWidth="1"/>
    <col min="13326" max="13326" width="10.28515625" style="40" customWidth="1"/>
    <col min="13327" max="13327" width="0.85546875" style="40" customWidth="1"/>
    <col min="13328" max="13328" width="10.28515625" style="40" customWidth="1"/>
    <col min="13329" max="13329" width="0.85546875" style="40" customWidth="1"/>
    <col min="13330" max="13330" width="10.28515625" style="40" customWidth="1"/>
    <col min="13331" max="13331" width="0.85546875" style="40" customWidth="1"/>
    <col min="13332" max="13332" width="10.28515625" style="40" customWidth="1"/>
    <col min="13333" max="13333" width="0.85546875" style="40" customWidth="1"/>
    <col min="13334" max="13334" width="10.28515625" style="40" customWidth="1"/>
    <col min="13335" max="13335" width="0.85546875" style="40" customWidth="1"/>
    <col min="13336" max="13336" width="10.28515625" style="40" customWidth="1"/>
    <col min="13337" max="13337" width="0.85546875" style="40" customWidth="1"/>
    <col min="13338" max="13338" width="10.28515625" style="40" customWidth="1"/>
    <col min="13339" max="13339" width="0.85546875" style="40" customWidth="1"/>
    <col min="13340" max="13340" width="10.28515625" style="40" customWidth="1"/>
    <col min="13341" max="13341" width="0.85546875" style="40" customWidth="1"/>
    <col min="13342" max="13342" width="10.28515625" style="40" customWidth="1"/>
    <col min="13343" max="13568" width="11.42578125" style="40"/>
    <col min="13569" max="13569" width="0.42578125" style="40" customWidth="1"/>
    <col min="13570" max="13570" width="3.140625" style="40" customWidth="1"/>
    <col min="13571" max="13571" width="0.5703125" style="40" customWidth="1"/>
    <col min="13572" max="13572" width="27" style="40" bestFit="1" customWidth="1"/>
    <col min="13573" max="13573" width="0.85546875" style="40" customWidth="1"/>
    <col min="13574" max="13574" width="10.28515625" style="40" customWidth="1"/>
    <col min="13575" max="13575" width="0.85546875" style="40" customWidth="1"/>
    <col min="13576" max="13576" width="10.28515625" style="40" customWidth="1"/>
    <col min="13577" max="13577" width="0.85546875" style="40" customWidth="1"/>
    <col min="13578" max="13578" width="10.28515625" style="40" customWidth="1"/>
    <col min="13579" max="13579" width="0.85546875" style="40" customWidth="1"/>
    <col min="13580" max="13580" width="10.28515625" style="40" customWidth="1"/>
    <col min="13581" max="13581" width="0.85546875" style="40" customWidth="1"/>
    <col min="13582" max="13582" width="10.28515625" style="40" customWidth="1"/>
    <col min="13583" max="13583" width="0.85546875" style="40" customWidth="1"/>
    <col min="13584" max="13584" width="10.28515625" style="40" customWidth="1"/>
    <col min="13585" max="13585" width="0.85546875" style="40" customWidth="1"/>
    <col min="13586" max="13586" width="10.28515625" style="40" customWidth="1"/>
    <col min="13587" max="13587" width="0.85546875" style="40" customWidth="1"/>
    <col min="13588" max="13588" width="10.28515625" style="40" customWidth="1"/>
    <col min="13589" max="13589" width="0.85546875" style="40" customWidth="1"/>
    <col min="13590" max="13590" width="10.28515625" style="40" customWidth="1"/>
    <col min="13591" max="13591" width="0.85546875" style="40" customWidth="1"/>
    <col min="13592" max="13592" width="10.28515625" style="40" customWidth="1"/>
    <col min="13593" max="13593" width="0.85546875" style="40" customWidth="1"/>
    <col min="13594" max="13594" width="10.28515625" style="40" customWidth="1"/>
    <col min="13595" max="13595" width="0.85546875" style="40" customWidth="1"/>
    <col min="13596" max="13596" width="10.28515625" style="40" customWidth="1"/>
    <col min="13597" max="13597" width="0.85546875" style="40" customWidth="1"/>
    <col min="13598" max="13598" width="10.28515625" style="40" customWidth="1"/>
    <col min="13599" max="13824" width="11.42578125" style="40"/>
    <col min="13825" max="13825" width="0.42578125" style="40" customWidth="1"/>
    <col min="13826" max="13826" width="3.140625" style="40" customWidth="1"/>
    <col min="13827" max="13827" width="0.5703125" style="40" customWidth="1"/>
    <col min="13828" max="13828" width="27" style="40" bestFit="1" customWidth="1"/>
    <col min="13829" max="13829" width="0.85546875" style="40" customWidth="1"/>
    <col min="13830" max="13830" width="10.28515625" style="40" customWidth="1"/>
    <col min="13831" max="13831" width="0.85546875" style="40" customWidth="1"/>
    <col min="13832" max="13832" width="10.28515625" style="40" customWidth="1"/>
    <col min="13833" max="13833" width="0.85546875" style="40" customWidth="1"/>
    <col min="13834" max="13834" width="10.28515625" style="40" customWidth="1"/>
    <col min="13835" max="13835" width="0.85546875" style="40" customWidth="1"/>
    <col min="13836" max="13836" width="10.28515625" style="40" customWidth="1"/>
    <col min="13837" max="13837" width="0.85546875" style="40" customWidth="1"/>
    <col min="13838" max="13838" width="10.28515625" style="40" customWidth="1"/>
    <col min="13839" max="13839" width="0.85546875" style="40" customWidth="1"/>
    <col min="13840" max="13840" width="10.28515625" style="40" customWidth="1"/>
    <col min="13841" max="13841" width="0.85546875" style="40" customWidth="1"/>
    <col min="13842" max="13842" width="10.28515625" style="40" customWidth="1"/>
    <col min="13843" max="13843" width="0.85546875" style="40" customWidth="1"/>
    <col min="13844" max="13844" width="10.28515625" style="40" customWidth="1"/>
    <col min="13845" max="13845" width="0.85546875" style="40" customWidth="1"/>
    <col min="13846" max="13846" width="10.28515625" style="40" customWidth="1"/>
    <col min="13847" max="13847" width="0.85546875" style="40" customWidth="1"/>
    <col min="13848" max="13848" width="10.28515625" style="40" customWidth="1"/>
    <col min="13849" max="13849" width="0.85546875" style="40" customWidth="1"/>
    <col min="13850" max="13850" width="10.28515625" style="40" customWidth="1"/>
    <col min="13851" max="13851" width="0.85546875" style="40" customWidth="1"/>
    <col min="13852" max="13852" width="10.28515625" style="40" customWidth="1"/>
    <col min="13853" max="13853" width="0.85546875" style="40" customWidth="1"/>
    <col min="13854" max="13854" width="10.28515625" style="40" customWidth="1"/>
    <col min="13855" max="14080" width="11.42578125" style="40"/>
    <col min="14081" max="14081" width="0.42578125" style="40" customWidth="1"/>
    <col min="14082" max="14082" width="3.140625" style="40" customWidth="1"/>
    <col min="14083" max="14083" width="0.5703125" style="40" customWidth="1"/>
    <col min="14084" max="14084" width="27" style="40" bestFit="1" customWidth="1"/>
    <col min="14085" max="14085" width="0.85546875" style="40" customWidth="1"/>
    <col min="14086" max="14086" width="10.28515625" style="40" customWidth="1"/>
    <col min="14087" max="14087" width="0.85546875" style="40" customWidth="1"/>
    <col min="14088" max="14088" width="10.28515625" style="40" customWidth="1"/>
    <col min="14089" max="14089" width="0.85546875" style="40" customWidth="1"/>
    <col min="14090" max="14090" width="10.28515625" style="40" customWidth="1"/>
    <col min="14091" max="14091" width="0.85546875" style="40" customWidth="1"/>
    <col min="14092" max="14092" width="10.28515625" style="40" customWidth="1"/>
    <col min="14093" max="14093" width="0.85546875" style="40" customWidth="1"/>
    <col min="14094" max="14094" width="10.28515625" style="40" customWidth="1"/>
    <col min="14095" max="14095" width="0.85546875" style="40" customWidth="1"/>
    <col min="14096" max="14096" width="10.28515625" style="40" customWidth="1"/>
    <col min="14097" max="14097" width="0.85546875" style="40" customWidth="1"/>
    <col min="14098" max="14098" width="10.28515625" style="40" customWidth="1"/>
    <col min="14099" max="14099" width="0.85546875" style="40" customWidth="1"/>
    <col min="14100" max="14100" width="10.28515625" style="40" customWidth="1"/>
    <col min="14101" max="14101" width="0.85546875" style="40" customWidth="1"/>
    <col min="14102" max="14102" width="10.28515625" style="40" customWidth="1"/>
    <col min="14103" max="14103" width="0.85546875" style="40" customWidth="1"/>
    <col min="14104" max="14104" width="10.28515625" style="40" customWidth="1"/>
    <col min="14105" max="14105" width="0.85546875" style="40" customWidth="1"/>
    <col min="14106" max="14106" width="10.28515625" style="40" customWidth="1"/>
    <col min="14107" max="14107" width="0.85546875" style="40" customWidth="1"/>
    <col min="14108" max="14108" width="10.28515625" style="40" customWidth="1"/>
    <col min="14109" max="14109" width="0.85546875" style="40" customWidth="1"/>
    <col min="14110" max="14110" width="10.28515625" style="40" customWidth="1"/>
    <col min="14111" max="14336" width="11.42578125" style="40"/>
    <col min="14337" max="14337" width="0.42578125" style="40" customWidth="1"/>
    <col min="14338" max="14338" width="3.140625" style="40" customWidth="1"/>
    <col min="14339" max="14339" width="0.5703125" style="40" customWidth="1"/>
    <col min="14340" max="14340" width="27" style="40" bestFit="1" customWidth="1"/>
    <col min="14341" max="14341" width="0.85546875" style="40" customWidth="1"/>
    <col min="14342" max="14342" width="10.28515625" style="40" customWidth="1"/>
    <col min="14343" max="14343" width="0.85546875" style="40" customWidth="1"/>
    <col min="14344" max="14344" width="10.28515625" style="40" customWidth="1"/>
    <col min="14345" max="14345" width="0.85546875" style="40" customWidth="1"/>
    <col min="14346" max="14346" width="10.28515625" style="40" customWidth="1"/>
    <col min="14347" max="14347" width="0.85546875" style="40" customWidth="1"/>
    <col min="14348" max="14348" width="10.28515625" style="40" customWidth="1"/>
    <col min="14349" max="14349" width="0.85546875" style="40" customWidth="1"/>
    <col min="14350" max="14350" width="10.28515625" style="40" customWidth="1"/>
    <col min="14351" max="14351" width="0.85546875" style="40" customWidth="1"/>
    <col min="14352" max="14352" width="10.28515625" style="40" customWidth="1"/>
    <col min="14353" max="14353" width="0.85546875" style="40" customWidth="1"/>
    <col min="14354" max="14354" width="10.28515625" style="40" customWidth="1"/>
    <col min="14355" max="14355" width="0.85546875" style="40" customWidth="1"/>
    <col min="14356" max="14356" width="10.28515625" style="40" customWidth="1"/>
    <col min="14357" max="14357" width="0.85546875" style="40" customWidth="1"/>
    <col min="14358" max="14358" width="10.28515625" style="40" customWidth="1"/>
    <col min="14359" max="14359" width="0.85546875" style="40" customWidth="1"/>
    <col min="14360" max="14360" width="10.28515625" style="40" customWidth="1"/>
    <col min="14361" max="14361" width="0.85546875" style="40" customWidth="1"/>
    <col min="14362" max="14362" width="10.28515625" style="40" customWidth="1"/>
    <col min="14363" max="14363" width="0.85546875" style="40" customWidth="1"/>
    <col min="14364" max="14364" width="10.28515625" style="40" customWidth="1"/>
    <col min="14365" max="14365" width="0.85546875" style="40" customWidth="1"/>
    <col min="14366" max="14366" width="10.28515625" style="40" customWidth="1"/>
    <col min="14367" max="14592" width="11.42578125" style="40"/>
    <col min="14593" max="14593" width="0.42578125" style="40" customWidth="1"/>
    <col min="14594" max="14594" width="3.140625" style="40" customWidth="1"/>
    <col min="14595" max="14595" width="0.5703125" style="40" customWidth="1"/>
    <col min="14596" max="14596" width="27" style="40" bestFit="1" customWidth="1"/>
    <col min="14597" max="14597" width="0.85546875" style="40" customWidth="1"/>
    <col min="14598" max="14598" width="10.28515625" style="40" customWidth="1"/>
    <col min="14599" max="14599" width="0.85546875" style="40" customWidth="1"/>
    <col min="14600" max="14600" width="10.28515625" style="40" customWidth="1"/>
    <col min="14601" max="14601" width="0.85546875" style="40" customWidth="1"/>
    <col min="14602" max="14602" width="10.28515625" style="40" customWidth="1"/>
    <col min="14603" max="14603" width="0.85546875" style="40" customWidth="1"/>
    <col min="14604" max="14604" width="10.28515625" style="40" customWidth="1"/>
    <col min="14605" max="14605" width="0.85546875" style="40" customWidth="1"/>
    <col min="14606" max="14606" width="10.28515625" style="40" customWidth="1"/>
    <col min="14607" max="14607" width="0.85546875" style="40" customWidth="1"/>
    <col min="14608" max="14608" width="10.28515625" style="40" customWidth="1"/>
    <col min="14609" max="14609" width="0.85546875" style="40" customWidth="1"/>
    <col min="14610" max="14610" width="10.28515625" style="40" customWidth="1"/>
    <col min="14611" max="14611" width="0.85546875" style="40" customWidth="1"/>
    <col min="14612" max="14612" width="10.28515625" style="40" customWidth="1"/>
    <col min="14613" max="14613" width="0.85546875" style="40" customWidth="1"/>
    <col min="14614" max="14614" width="10.28515625" style="40" customWidth="1"/>
    <col min="14615" max="14615" width="0.85546875" style="40" customWidth="1"/>
    <col min="14616" max="14616" width="10.28515625" style="40" customWidth="1"/>
    <col min="14617" max="14617" width="0.85546875" style="40" customWidth="1"/>
    <col min="14618" max="14618" width="10.28515625" style="40" customWidth="1"/>
    <col min="14619" max="14619" width="0.85546875" style="40" customWidth="1"/>
    <col min="14620" max="14620" width="10.28515625" style="40" customWidth="1"/>
    <col min="14621" max="14621" width="0.85546875" style="40" customWidth="1"/>
    <col min="14622" max="14622" width="10.28515625" style="40" customWidth="1"/>
    <col min="14623" max="14848" width="11.42578125" style="40"/>
    <col min="14849" max="14849" width="0.42578125" style="40" customWidth="1"/>
    <col min="14850" max="14850" width="3.140625" style="40" customWidth="1"/>
    <col min="14851" max="14851" width="0.5703125" style="40" customWidth="1"/>
    <col min="14852" max="14852" width="27" style="40" bestFit="1" customWidth="1"/>
    <col min="14853" max="14853" width="0.85546875" style="40" customWidth="1"/>
    <col min="14854" max="14854" width="10.28515625" style="40" customWidth="1"/>
    <col min="14855" max="14855" width="0.85546875" style="40" customWidth="1"/>
    <col min="14856" max="14856" width="10.28515625" style="40" customWidth="1"/>
    <col min="14857" max="14857" width="0.85546875" style="40" customWidth="1"/>
    <col min="14858" max="14858" width="10.28515625" style="40" customWidth="1"/>
    <col min="14859" max="14859" width="0.85546875" style="40" customWidth="1"/>
    <col min="14860" max="14860" width="10.28515625" style="40" customWidth="1"/>
    <col min="14861" max="14861" width="0.85546875" style="40" customWidth="1"/>
    <col min="14862" max="14862" width="10.28515625" style="40" customWidth="1"/>
    <col min="14863" max="14863" width="0.85546875" style="40" customWidth="1"/>
    <col min="14864" max="14864" width="10.28515625" style="40" customWidth="1"/>
    <col min="14865" max="14865" width="0.85546875" style="40" customWidth="1"/>
    <col min="14866" max="14866" width="10.28515625" style="40" customWidth="1"/>
    <col min="14867" max="14867" width="0.85546875" style="40" customWidth="1"/>
    <col min="14868" max="14868" width="10.28515625" style="40" customWidth="1"/>
    <col min="14869" max="14869" width="0.85546875" style="40" customWidth="1"/>
    <col min="14870" max="14870" width="10.28515625" style="40" customWidth="1"/>
    <col min="14871" max="14871" width="0.85546875" style="40" customWidth="1"/>
    <col min="14872" max="14872" width="10.28515625" style="40" customWidth="1"/>
    <col min="14873" max="14873" width="0.85546875" style="40" customWidth="1"/>
    <col min="14874" max="14874" width="10.28515625" style="40" customWidth="1"/>
    <col min="14875" max="14875" width="0.85546875" style="40" customWidth="1"/>
    <col min="14876" max="14876" width="10.28515625" style="40" customWidth="1"/>
    <col min="14877" max="14877" width="0.85546875" style="40" customWidth="1"/>
    <col min="14878" max="14878" width="10.28515625" style="40" customWidth="1"/>
    <col min="14879" max="15104" width="11.42578125" style="40"/>
    <col min="15105" max="15105" width="0.42578125" style="40" customWidth="1"/>
    <col min="15106" max="15106" width="3.140625" style="40" customWidth="1"/>
    <col min="15107" max="15107" width="0.5703125" style="40" customWidth="1"/>
    <col min="15108" max="15108" width="27" style="40" bestFit="1" customWidth="1"/>
    <col min="15109" max="15109" width="0.85546875" style="40" customWidth="1"/>
    <col min="15110" max="15110" width="10.28515625" style="40" customWidth="1"/>
    <col min="15111" max="15111" width="0.85546875" style="40" customWidth="1"/>
    <col min="15112" max="15112" width="10.28515625" style="40" customWidth="1"/>
    <col min="15113" max="15113" width="0.85546875" style="40" customWidth="1"/>
    <col min="15114" max="15114" width="10.28515625" style="40" customWidth="1"/>
    <col min="15115" max="15115" width="0.85546875" style="40" customWidth="1"/>
    <col min="15116" max="15116" width="10.28515625" style="40" customWidth="1"/>
    <col min="15117" max="15117" width="0.85546875" style="40" customWidth="1"/>
    <col min="15118" max="15118" width="10.28515625" style="40" customWidth="1"/>
    <col min="15119" max="15119" width="0.85546875" style="40" customWidth="1"/>
    <col min="15120" max="15120" width="10.28515625" style="40" customWidth="1"/>
    <col min="15121" max="15121" width="0.85546875" style="40" customWidth="1"/>
    <col min="15122" max="15122" width="10.28515625" style="40" customWidth="1"/>
    <col min="15123" max="15123" width="0.85546875" style="40" customWidth="1"/>
    <col min="15124" max="15124" width="10.28515625" style="40" customWidth="1"/>
    <col min="15125" max="15125" width="0.85546875" style="40" customWidth="1"/>
    <col min="15126" max="15126" width="10.28515625" style="40" customWidth="1"/>
    <col min="15127" max="15127" width="0.85546875" style="40" customWidth="1"/>
    <col min="15128" max="15128" width="10.28515625" style="40" customWidth="1"/>
    <col min="15129" max="15129" width="0.85546875" style="40" customWidth="1"/>
    <col min="15130" max="15130" width="10.28515625" style="40" customWidth="1"/>
    <col min="15131" max="15131" width="0.85546875" style="40" customWidth="1"/>
    <col min="15132" max="15132" width="10.28515625" style="40" customWidth="1"/>
    <col min="15133" max="15133" width="0.85546875" style="40" customWidth="1"/>
    <col min="15134" max="15134" width="10.28515625" style="40" customWidth="1"/>
    <col min="15135" max="15360" width="11.42578125" style="40"/>
    <col min="15361" max="15361" width="0.42578125" style="40" customWidth="1"/>
    <col min="15362" max="15362" width="3.140625" style="40" customWidth="1"/>
    <col min="15363" max="15363" width="0.5703125" style="40" customWidth="1"/>
    <col min="15364" max="15364" width="27" style="40" bestFit="1" customWidth="1"/>
    <col min="15365" max="15365" width="0.85546875" style="40" customWidth="1"/>
    <col min="15366" max="15366" width="10.28515625" style="40" customWidth="1"/>
    <col min="15367" max="15367" width="0.85546875" style="40" customWidth="1"/>
    <col min="15368" max="15368" width="10.28515625" style="40" customWidth="1"/>
    <col min="15369" max="15369" width="0.85546875" style="40" customWidth="1"/>
    <col min="15370" max="15370" width="10.28515625" style="40" customWidth="1"/>
    <col min="15371" max="15371" width="0.85546875" style="40" customWidth="1"/>
    <col min="15372" max="15372" width="10.28515625" style="40" customWidth="1"/>
    <col min="15373" max="15373" width="0.85546875" style="40" customWidth="1"/>
    <col min="15374" max="15374" width="10.28515625" style="40" customWidth="1"/>
    <col min="15375" max="15375" width="0.85546875" style="40" customWidth="1"/>
    <col min="15376" max="15376" width="10.28515625" style="40" customWidth="1"/>
    <col min="15377" max="15377" width="0.85546875" style="40" customWidth="1"/>
    <col min="15378" max="15378" width="10.28515625" style="40" customWidth="1"/>
    <col min="15379" max="15379" width="0.85546875" style="40" customWidth="1"/>
    <col min="15380" max="15380" width="10.28515625" style="40" customWidth="1"/>
    <col min="15381" max="15381" width="0.85546875" style="40" customWidth="1"/>
    <col min="15382" max="15382" width="10.28515625" style="40" customWidth="1"/>
    <col min="15383" max="15383" width="0.85546875" style="40" customWidth="1"/>
    <col min="15384" max="15384" width="10.28515625" style="40" customWidth="1"/>
    <col min="15385" max="15385" width="0.85546875" style="40" customWidth="1"/>
    <col min="15386" max="15386" width="10.28515625" style="40" customWidth="1"/>
    <col min="15387" max="15387" width="0.85546875" style="40" customWidth="1"/>
    <col min="15388" max="15388" width="10.28515625" style="40" customWidth="1"/>
    <col min="15389" max="15389" width="0.85546875" style="40" customWidth="1"/>
    <col min="15390" max="15390" width="10.28515625" style="40" customWidth="1"/>
    <col min="15391" max="15616" width="11.42578125" style="40"/>
    <col min="15617" max="15617" width="0.42578125" style="40" customWidth="1"/>
    <col min="15618" max="15618" width="3.140625" style="40" customWidth="1"/>
    <col min="15619" max="15619" width="0.5703125" style="40" customWidth="1"/>
    <col min="15620" max="15620" width="27" style="40" bestFit="1" customWidth="1"/>
    <col min="15621" max="15621" width="0.85546875" style="40" customWidth="1"/>
    <col min="15622" max="15622" width="10.28515625" style="40" customWidth="1"/>
    <col min="15623" max="15623" width="0.85546875" style="40" customWidth="1"/>
    <col min="15624" max="15624" width="10.28515625" style="40" customWidth="1"/>
    <col min="15625" max="15625" width="0.85546875" style="40" customWidth="1"/>
    <col min="15626" max="15626" width="10.28515625" style="40" customWidth="1"/>
    <col min="15627" max="15627" width="0.85546875" style="40" customWidth="1"/>
    <col min="15628" max="15628" width="10.28515625" style="40" customWidth="1"/>
    <col min="15629" max="15629" width="0.85546875" style="40" customWidth="1"/>
    <col min="15630" max="15630" width="10.28515625" style="40" customWidth="1"/>
    <col min="15631" max="15631" width="0.85546875" style="40" customWidth="1"/>
    <col min="15632" max="15632" width="10.28515625" style="40" customWidth="1"/>
    <col min="15633" max="15633" width="0.85546875" style="40" customWidth="1"/>
    <col min="15634" max="15634" width="10.28515625" style="40" customWidth="1"/>
    <col min="15635" max="15635" width="0.85546875" style="40" customWidth="1"/>
    <col min="15636" max="15636" width="10.28515625" style="40" customWidth="1"/>
    <col min="15637" max="15637" width="0.85546875" style="40" customWidth="1"/>
    <col min="15638" max="15638" width="10.28515625" style="40" customWidth="1"/>
    <col min="15639" max="15639" width="0.85546875" style="40" customWidth="1"/>
    <col min="15640" max="15640" width="10.28515625" style="40" customWidth="1"/>
    <col min="15641" max="15641" width="0.85546875" style="40" customWidth="1"/>
    <col min="15642" max="15642" width="10.28515625" style="40" customWidth="1"/>
    <col min="15643" max="15643" width="0.85546875" style="40" customWidth="1"/>
    <col min="15644" max="15644" width="10.28515625" style="40" customWidth="1"/>
    <col min="15645" max="15645" width="0.85546875" style="40" customWidth="1"/>
    <col min="15646" max="15646" width="10.28515625" style="40" customWidth="1"/>
    <col min="15647" max="15872" width="11.42578125" style="40"/>
    <col min="15873" max="15873" width="0.42578125" style="40" customWidth="1"/>
    <col min="15874" max="15874" width="3.140625" style="40" customWidth="1"/>
    <col min="15875" max="15875" width="0.5703125" style="40" customWidth="1"/>
    <col min="15876" max="15876" width="27" style="40" bestFit="1" customWidth="1"/>
    <col min="15877" max="15877" width="0.85546875" style="40" customWidth="1"/>
    <col min="15878" max="15878" width="10.28515625" style="40" customWidth="1"/>
    <col min="15879" max="15879" width="0.85546875" style="40" customWidth="1"/>
    <col min="15880" max="15880" width="10.28515625" style="40" customWidth="1"/>
    <col min="15881" max="15881" width="0.85546875" style="40" customWidth="1"/>
    <col min="15882" max="15882" width="10.28515625" style="40" customWidth="1"/>
    <col min="15883" max="15883" width="0.85546875" style="40" customWidth="1"/>
    <col min="15884" max="15884" width="10.28515625" style="40" customWidth="1"/>
    <col min="15885" max="15885" width="0.85546875" style="40" customWidth="1"/>
    <col min="15886" max="15886" width="10.28515625" style="40" customWidth="1"/>
    <col min="15887" max="15887" width="0.85546875" style="40" customWidth="1"/>
    <col min="15888" max="15888" width="10.28515625" style="40" customWidth="1"/>
    <col min="15889" max="15889" width="0.85546875" style="40" customWidth="1"/>
    <col min="15890" max="15890" width="10.28515625" style="40" customWidth="1"/>
    <col min="15891" max="15891" width="0.85546875" style="40" customWidth="1"/>
    <col min="15892" max="15892" width="10.28515625" style="40" customWidth="1"/>
    <col min="15893" max="15893" width="0.85546875" style="40" customWidth="1"/>
    <col min="15894" max="15894" width="10.28515625" style="40" customWidth="1"/>
    <col min="15895" max="15895" width="0.85546875" style="40" customWidth="1"/>
    <col min="15896" max="15896" width="10.28515625" style="40" customWidth="1"/>
    <col min="15897" max="15897" width="0.85546875" style="40" customWidth="1"/>
    <col min="15898" max="15898" width="10.28515625" style="40" customWidth="1"/>
    <col min="15899" max="15899" width="0.85546875" style="40" customWidth="1"/>
    <col min="15900" max="15900" width="10.28515625" style="40" customWidth="1"/>
    <col min="15901" max="15901" width="0.85546875" style="40" customWidth="1"/>
    <col min="15902" max="15902" width="10.28515625" style="40" customWidth="1"/>
    <col min="15903" max="16128" width="11.42578125" style="40"/>
    <col min="16129" max="16129" width="0.42578125" style="40" customWidth="1"/>
    <col min="16130" max="16130" width="3.140625" style="40" customWidth="1"/>
    <col min="16131" max="16131" width="0.5703125" style="40" customWidth="1"/>
    <col min="16132" max="16132" width="27" style="40" bestFit="1" customWidth="1"/>
    <col min="16133" max="16133" width="0.85546875" style="40" customWidth="1"/>
    <col min="16134" max="16134" width="10.28515625" style="40" customWidth="1"/>
    <col min="16135" max="16135" width="0.85546875" style="40" customWidth="1"/>
    <col min="16136" max="16136" width="10.28515625" style="40" customWidth="1"/>
    <col min="16137" max="16137" width="0.85546875" style="40" customWidth="1"/>
    <col min="16138" max="16138" width="10.28515625" style="40" customWidth="1"/>
    <col min="16139" max="16139" width="0.85546875" style="40" customWidth="1"/>
    <col min="16140" max="16140" width="10.28515625" style="40" customWidth="1"/>
    <col min="16141" max="16141" width="0.85546875" style="40" customWidth="1"/>
    <col min="16142" max="16142" width="10.28515625" style="40" customWidth="1"/>
    <col min="16143" max="16143" width="0.85546875" style="40" customWidth="1"/>
    <col min="16144" max="16144" width="10.28515625" style="40" customWidth="1"/>
    <col min="16145" max="16145" width="0.85546875" style="40" customWidth="1"/>
    <col min="16146" max="16146" width="10.28515625" style="40" customWidth="1"/>
    <col min="16147" max="16147" width="0.85546875" style="40" customWidth="1"/>
    <col min="16148" max="16148" width="10.28515625" style="40" customWidth="1"/>
    <col min="16149" max="16149" width="0.85546875" style="40" customWidth="1"/>
    <col min="16150" max="16150" width="10.28515625" style="40" customWidth="1"/>
    <col min="16151" max="16151" width="0.85546875" style="40" customWidth="1"/>
    <col min="16152" max="16152" width="10.28515625" style="40" customWidth="1"/>
    <col min="16153" max="16153" width="0.85546875" style="40" customWidth="1"/>
    <col min="16154" max="16154" width="10.28515625" style="40" customWidth="1"/>
    <col min="16155" max="16155" width="0.85546875" style="40" customWidth="1"/>
    <col min="16156" max="16156" width="10.28515625" style="40" customWidth="1"/>
    <col min="16157" max="16157" width="0.85546875" style="40" customWidth="1"/>
    <col min="16158" max="16158" width="10.28515625" style="40" customWidth="1"/>
    <col min="16159" max="16384" width="11.42578125" style="40"/>
  </cols>
  <sheetData>
    <row r="2" spans="2:33" x14ac:dyDescent="0.25">
      <c r="D2" s="38"/>
      <c r="F2" s="49" t="s">
        <v>368</v>
      </c>
      <c r="H2" s="50" t="s">
        <v>369</v>
      </c>
      <c r="M2" s="48"/>
      <c r="P2" s="50"/>
      <c r="Q2" s="51"/>
      <c r="S2" s="50"/>
      <c r="AF2" s="52" t="s">
        <v>369</v>
      </c>
      <c r="AG2" s="53"/>
    </row>
    <row r="3" spans="2:33" x14ac:dyDescent="0.25">
      <c r="D3" s="54"/>
      <c r="E3" s="48"/>
      <c r="F3" s="55"/>
      <c r="G3" s="48"/>
      <c r="H3" s="56"/>
      <c r="I3" s="56"/>
      <c r="J3" s="56"/>
      <c r="K3" s="56"/>
      <c r="L3" s="56"/>
      <c r="M3" s="56"/>
      <c r="N3" s="56"/>
      <c r="O3" s="56"/>
      <c r="P3" s="56"/>
      <c r="Q3" s="56"/>
      <c r="R3" s="56"/>
      <c r="S3" s="56"/>
      <c r="T3" s="56"/>
      <c r="U3" s="56"/>
      <c r="V3" s="56"/>
      <c r="W3" s="56"/>
      <c r="X3" s="56"/>
      <c r="Y3" s="56"/>
      <c r="Z3" s="57"/>
      <c r="AA3" s="56"/>
      <c r="AB3" s="57"/>
      <c r="AC3" s="56"/>
      <c r="AD3" s="57"/>
      <c r="AF3" s="58"/>
      <c r="AG3" s="59"/>
    </row>
    <row r="4" spans="2:33" x14ac:dyDescent="0.25">
      <c r="D4" s="38"/>
      <c r="F4" s="38"/>
      <c r="G4" s="48"/>
      <c r="H4" s="38"/>
      <c r="AG4" s="59"/>
    </row>
    <row r="5" spans="2:33" x14ac:dyDescent="0.25">
      <c r="D5" s="60" t="s">
        <v>370</v>
      </c>
      <c r="E5" s="61"/>
      <c r="F5" s="62" t="s">
        <v>371</v>
      </c>
      <c r="G5" s="61"/>
      <c r="H5" s="63" t="s">
        <v>372</v>
      </c>
      <c r="I5" s="64"/>
      <c r="J5" s="63" t="s">
        <v>373</v>
      </c>
      <c r="K5" s="64"/>
      <c r="L5" s="63" t="s">
        <v>374</v>
      </c>
      <c r="M5" s="64"/>
      <c r="N5" s="63" t="s">
        <v>375</v>
      </c>
      <c r="O5" s="64"/>
      <c r="P5" s="63" t="s">
        <v>16</v>
      </c>
      <c r="Q5" s="64"/>
      <c r="R5" s="63" t="s">
        <v>376</v>
      </c>
      <c r="S5" s="64"/>
      <c r="T5" s="63" t="s">
        <v>377</v>
      </c>
      <c r="U5" s="64"/>
      <c r="V5" s="63" t="s">
        <v>378</v>
      </c>
      <c r="W5" s="64"/>
      <c r="X5" s="63" t="s">
        <v>379</v>
      </c>
      <c r="Y5" s="64"/>
      <c r="Z5" s="63" t="s">
        <v>380</v>
      </c>
      <c r="AA5" s="64"/>
      <c r="AB5" s="63" t="s">
        <v>381</v>
      </c>
      <c r="AC5" s="64"/>
      <c r="AD5" s="63" t="s">
        <v>382</v>
      </c>
      <c r="AE5" s="64"/>
      <c r="AF5" s="63" t="s">
        <v>383</v>
      </c>
      <c r="AG5" s="65"/>
    </row>
    <row r="6" spans="2:33" x14ac:dyDescent="0.25">
      <c r="F6" s="66"/>
      <c r="G6" s="67"/>
      <c r="H6" s="66"/>
      <c r="I6" s="67"/>
      <c r="J6" s="66"/>
      <c r="K6" s="67"/>
      <c r="L6" s="66"/>
      <c r="M6" s="67"/>
      <c r="N6" s="66"/>
      <c r="O6" s="67"/>
      <c r="P6" s="66"/>
      <c r="Q6" s="67"/>
      <c r="R6" s="66"/>
      <c r="S6" s="67"/>
      <c r="T6" s="66"/>
      <c r="U6" s="67"/>
      <c r="V6" s="66"/>
      <c r="W6" s="67"/>
      <c r="X6" s="66"/>
      <c r="Y6" s="67"/>
      <c r="Z6" s="66"/>
      <c r="AA6" s="67"/>
      <c r="AB6" s="66"/>
      <c r="AC6" s="67"/>
      <c r="AD6" s="66"/>
      <c r="AE6" s="67"/>
      <c r="AF6" s="66"/>
      <c r="AG6" s="68"/>
    </row>
    <row r="7" spans="2:33" x14ac:dyDescent="0.25">
      <c r="B7" s="146" t="s">
        <v>384</v>
      </c>
      <c r="D7" s="69"/>
      <c r="E7" s="70"/>
      <c r="F7" s="71">
        <v>12</v>
      </c>
      <c r="G7" s="71">
        <v>0</v>
      </c>
      <c r="H7" s="71">
        <v>1</v>
      </c>
      <c r="I7" s="72">
        <v>4</v>
      </c>
      <c r="J7" s="71">
        <v>1</v>
      </c>
      <c r="K7" s="72">
        <v>4</v>
      </c>
      <c r="L7" s="71">
        <v>1</v>
      </c>
      <c r="M7" s="72">
        <v>4</v>
      </c>
      <c r="N7" s="71">
        <v>1</v>
      </c>
      <c r="O7" s="72">
        <v>4</v>
      </c>
      <c r="P7" s="71">
        <v>1</v>
      </c>
      <c r="Q7" s="72">
        <v>4</v>
      </c>
      <c r="R7" s="71">
        <v>1</v>
      </c>
      <c r="S7" s="72">
        <v>4</v>
      </c>
      <c r="T7" s="71">
        <v>1</v>
      </c>
      <c r="U7" s="72">
        <v>4</v>
      </c>
      <c r="V7" s="71">
        <v>1</v>
      </c>
      <c r="W7" s="72">
        <v>4</v>
      </c>
      <c r="X7" s="71">
        <v>1</v>
      </c>
      <c r="Y7" s="72">
        <v>4</v>
      </c>
      <c r="Z7" s="71">
        <v>1</v>
      </c>
      <c r="AA7" s="72">
        <v>4</v>
      </c>
      <c r="AB7" s="71">
        <v>1</v>
      </c>
      <c r="AC7" s="72">
        <v>0</v>
      </c>
      <c r="AD7" s="71">
        <v>1</v>
      </c>
      <c r="AE7" s="72">
        <v>0</v>
      </c>
      <c r="AF7" s="72">
        <v>12</v>
      </c>
      <c r="AG7" s="73"/>
    </row>
    <row r="8" spans="2:33" ht="15.75" x14ac:dyDescent="0.25">
      <c r="B8" s="146"/>
      <c r="D8" s="74" t="s">
        <v>385</v>
      </c>
      <c r="E8" s="75"/>
      <c r="F8" s="76"/>
      <c r="G8" s="77"/>
      <c r="H8" s="78"/>
      <c r="I8" s="79"/>
      <c r="J8" s="78"/>
      <c r="K8" s="79"/>
      <c r="L8" s="78"/>
      <c r="M8" s="79"/>
      <c r="N8" s="78"/>
      <c r="O8" s="79"/>
      <c r="P8" s="78"/>
      <c r="Q8" s="79"/>
      <c r="R8" s="78"/>
      <c r="S8" s="79"/>
      <c r="T8" s="78"/>
      <c r="U8" s="79"/>
      <c r="V8" s="78"/>
      <c r="W8" s="79"/>
      <c r="X8" s="78"/>
      <c r="Y8" s="79"/>
      <c r="Z8" s="78"/>
      <c r="AA8" s="79"/>
      <c r="AB8" s="78"/>
      <c r="AC8" s="79"/>
      <c r="AD8" s="78"/>
      <c r="AE8" s="79"/>
      <c r="AF8" s="78"/>
      <c r="AG8" s="80"/>
    </row>
    <row r="9" spans="2:33" s="81" customFormat="1" x14ac:dyDescent="0.2">
      <c r="B9" s="146"/>
      <c r="D9" s="82"/>
      <c r="E9" s="83"/>
      <c r="F9" s="73">
        <v>5.5</v>
      </c>
      <c r="G9" s="72">
        <v>5.5</v>
      </c>
      <c r="H9" s="72">
        <v>5.5</v>
      </c>
      <c r="I9" s="72">
        <v>6</v>
      </c>
      <c r="J9" s="72">
        <v>5.5</v>
      </c>
      <c r="K9" s="72">
        <v>6</v>
      </c>
      <c r="L9" s="72">
        <v>5.5</v>
      </c>
      <c r="M9" s="72">
        <v>6</v>
      </c>
      <c r="N9" s="72">
        <v>5.5</v>
      </c>
      <c r="O9" s="72">
        <v>6</v>
      </c>
      <c r="P9" s="72">
        <v>5.5</v>
      </c>
      <c r="Q9" s="72">
        <v>6</v>
      </c>
      <c r="R9" s="72">
        <v>5.5</v>
      </c>
      <c r="S9" s="72">
        <v>6</v>
      </c>
      <c r="T9" s="72">
        <v>5.5</v>
      </c>
      <c r="U9" s="72">
        <v>6</v>
      </c>
      <c r="V9" s="72">
        <v>5.5</v>
      </c>
      <c r="W9" s="72">
        <v>6</v>
      </c>
      <c r="X9" s="72">
        <v>5.5</v>
      </c>
      <c r="Y9" s="72">
        <v>6</v>
      </c>
      <c r="Z9" s="72">
        <v>5.5</v>
      </c>
      <c r="AA9" s="72">
        <v>6</v>
      </c>
      <c r="AB9" s="72">
        <v>5.5</v>
      </c>
      <c r="AC9" s="72">
        <v>0</v>
      </c>
      <c r="AD9" s="72">
        <v>5.5</v>
      </c>
      <c r="AE9" s="72">
        <v>0</v>
      </c>
      <c r="AF9" s="72">
        <v>5.5</v>
      </c>
      <c r="AG9" s="73"/>
    </row>
    <row r="10" spans="2:33" ht="15.75" x14ac:dyDescent="0.25">
      <c r="B10" s="146"/>
      <c r="D10" s="74" t="s">
        <v>416</v>
      </c>
      <c r="E10" s="75"/>
      <c r="F10" s="76"/>
      <c r="G10" s="84"/>
      <c r="H10" s="78"/>
      <c r="I10" s="79"/>
      <c r="J10" s="78"/>
      <c r="K10" s="79"/>
      <c r="L10" s="78"/>
      <c r="M10" s="79"/>
      <c r="N10" s="78"/>
      <c r="O10" s="79"/>
      <c r="P10" s="78"/>
      <c r="Q10" s="79"/>
      <c r="R10" s="78"/>
      <c r="S10" s="79"/>
      <c r="T10" s="78"/>
      <c r="U10" s="79"/>
      <c r="V10" s="78"/>
      <c r="W10" s="79"/>
      <c r="X10" s="78"/>
      <c r="Y10" s="79"/>
      <c r="Z10" s="78"/>
      <c r="AA10" s="79"/>
      <c r="AB10" s="78"/>
      <c r="AC10" s="79"/>
      <c r="AD10" s="78"/>
      <c r="AE10" s="79"/>
      <c r="AF10" s="78"/>
      <c r="AG10" s="80"/>
    </row>
    <row r="11" spans="2:33" s="81" customFormat="1" x14ac:dyDescent="0.2">
      <c r="B11" s="146"/>
      <c r="D11" s="69"/>
      <c r="E11" s="70"/>
      <c r="F11" s="71">
        <v>420</v>
      </c>
      <c r="G11" s="71">
        <v>0</v>
      </c>
      <c r="H11" s="71">
        <v>35</v>
      </c>
      <c r="I11" s="72">
        <v>4</v>
      </c>
      <c r="J11" s="71">
        <v>80</v>
      </c>
      <c r="K11" s="72">
        <v>4</v>
      </c>
      <c r="L11" s="71">
        <v>80</v>
      </c>
      <c r="M11" s="72">
        <v>4</v>
      </c>
      <c r="N11" s="71">
        <v>80</v>
      </c>
      <c r="O11" s="72">
        <v>4</v>
      </c>
      <c r="P11" s="71">
        <v>80</v>
      </c>
      <c r="Q11" s="72">
        <v>4</v>
      </c>
      <c r="R11" s="71">
        <v>80</v>
      </c>
      <c r="S11" s="72">
        <v>4</v>
      </c>
      <c r="T11" s="71">
        <v>80</v>
      </c>
      <c r="U11" s="72">
        <v>4</v>
      </c>
      <c r="V11" s="71">
        <v>80</v>
      </c>
      <c r="W11" s="72">
        <v>4</v>
      </c>
      <c r="X11" s="71">
        <v>80</v>
      </c>
      <c r="Y11" s="72">
        <v>4</v>
      </c>
      <c r="Z11" s="71">
        <v>80</v>
      </c>
      <c r="AA11" s="72">
        <v>4</v>
      </c>
      <c r="AB11" s="71">
        <v>80</v>
      </c>
      <c r="AC11" s="72">
        <v>0</v>
      </c>
      <c r="AD11" s="71">
        <v>80</v>
      </c>
      <c r="AE11" s="72">
        <v>0</v>
      </c>
      <c r="AF11" s="71">
        <f>35*12</f>
        <v>420</v>
      </c>
      <c r="AG11" s="73"/>
    </row>
    <row r="12" spans="2:33" ht="15.75" x14ac:dyDescent="0.25">
      <c r="B12" s="146"/>
      <c r="D12" s="74" t="s">
        <v>387</v>
      </c>
      <c r="E12" s="75"/>
      <c r="F12" s="76"/>
      <c r="G12" s="77"/>
      <c r="H12" s="78"/>
      <c r="I12" s="79"/>
      <c r="J12" s="78"/>
      <c r="K12" s="79"/>
      <c r="L12" s="78"/>
      <c r="M12" s="79"/>
      <c r="N12" s="78"/>
      <c r="O12" s="79"/>
      <c r="P12" s="78"/>
      <c r="Q12" s="79"/>
      <c r="R12" s="78"/>
      <c r="S12" s="79"/>
      <c r="T12" s="78"/>
      <c r="U12" s="79"/>
      <c r="V12" s="78"/>
      <c r="W12" s="79"/>
      <c r="X12" s="78"/>
      <c r="Y12" s="79"/>
      <c r="Z12" s="78"/>
      <c r="AA12" s="79"/>
      <c r="AB12" s="78"/>
      <c r="AC12" s="79"/>
      <c r="AD12" s="78"/>
      <c r="AE12" s="79"/>
      <c r="AF12" s="78"/>
      <c r="AG12" s="80"/>
    </row>
    <row r="13" spans="2:33" x14ac:dyDescent="0.25">
      <c r="D13" s="85"/>
      <c r="F13" s="86"/>
      <c r="G13" s="87"/>
      <c r="H13" s="88"/>
      <c r="I13" s="87"/>
      <c r="J13" s="88"/>
      <c r="K13" s="87"/>
      <c r="L13" s="88"/>
      <c r="M13" s="87"/>
      <c r="N13" s="88"/>
      <c r="O13" s="87"/>
      <c r="P13" s="88"/>
      <c r="Q13" s="87"/>
      <c r="R13" s="88"/>
      <c r="S13" s="87"/>
      <c r="T13" s="88"/>
      <c r="U13" s="87"/>
      <c r="V13" s="88"/>
      <c r="W13" s="89"/>
      <c r="X13" s="88"/>
      <c r="Y13" s="89"/>
      <c r="Z13" s="88"/>
      <c r="AA13" s="89"/>
      <c r="AB13" s="88"/>
      <c r="AC13" s="89"/>
      <c r="AD13" s="88"/>
      <c r="AE13" s="89"/>
      <c r="AF13" s="88"/>
      <c r="AG13" s="90"/>
    </row>
    <row r="14" spans="2:33" x14ac:dyDescent="0.25">
      <c r="B14" s="91"/>
      <c r="C14" s="92"/>
      <c r="D14" s="93"/>
      <c r="E14" s="93"/>
      <c r="F14" s="93"/>
      <c r="G14" s="94"/>
      <c r="H14" s="94"/>
      <c r="I14" s="94"/>
      <c r="J14" s="94"/>
      <c r="K14" s="94"/>
      <c r="L14" s="94"/>
      <c r="M14" s="94"/>
      <c r="N14" s="94"/>
      <c r="O14" s="94"/>
      <c r="P14" s="94"/>
      <c r="Q14" s="94"/>
      <c r="R14" s="94"/>
      <c r="S14" s="94"/>
      <c r="T14" s="94"/>
      <c r="U14" s="94"/>
      <c r="V14" s="94"/>
      <c r="W14" s="94"/>
      <c r="X14" s="94"/>
      <c r="Y14" s="94"/>
      <c r="Z14" s="94"/>
      <c r="AA14" s="94"/>
      <c r="AB14" s="94"/>
      <c r="AC14" s="94"/>
      <c r="AD14" s="94"/>
      <c r="AE14" s="94"/>
      <c r="AF14" s="94"/>
      <c r="AG14" s="90"/>
    </row>
    <row r="15" spans="2:33" s="81" customFormat="1" x14ac:dyDescent="0.2">
      <c r="B15" s="95"/>
      <c r="D15" s="82"/>
      <c r="E15" s="83"/>
      <c r="F15" s="73">
        <v>70</v>
      </c>
      <c r="G15" s="72">
        <v>70</v>
      </c>
      <c r="H15" s="72">
        <v>70</v>
      </c>
      <c r="I15" s="72">
        <v>70</v>
      </c>
      <c r="J15" s="72">
        <v>70</v>
      </c>
      <c r="K15" s="72">
        <v>70</v>
      </c>
      <c r="L15" s="72">
        <v>70</v>
      </c>
      <c r="M15" s="72">
        <v>70</v>
      </c>
      <c r="N15" s="72">
        <v>70</v>
      </c>
      <c r="O15" s="72">
        <v>70</v>
      </c>
      <c r="P15" s="72">
        <v>70</v>
      </c>
      <c r="Q15" s="72">
        <v>70</v>
      </c>
      <c r="R15" s="72">
        <v>70</v>
      </c>
      <c r="S15" s="72">
        <v>70</v>
      </c>
      <c r="T15" s="72">
        <v>70</v>
      </c>
      <c r="U15" s="72">
        <v>70</v>
      </c>
      <c r="V15" s="72">
        <v>70</v>
      </c>
      <c r="W15" s="72">
        <v>70</v>
      </c>
      <c r="X15" s="72">
        <v>70</v>
      </c>
      <c r="Y15" s="72">
        <v>70</v>
      </c>
      <c r="Z15" s="72">
        <v>70</v>
      </c>
      <c r="AA15" s="72">
        <v>70</v>
      </c>
      <c r="AB15" s="72">
        <v>70</v>
      </c>
      <c r="AC15" s="72">
        <v>70</v>
      </c>
      <c r="AD15" s="72">
        <v>70</v>
      </c>
      <c r="AE15" s="72">
        <v>70</v>
      </c>
      <c r="AF15" s="72">
        <v>70</v>
      </c>
      <c r="AG15" s="73"/>
    </row>
    <row r="16" spans="2:33" ht="15.75" x14ac:dyDescent="0.25">
      <c r="B16" s="146" t="s">
        <v>388</v>
      </c>
      <c r="D16" s="74" t="s">
        <v>389</v>
      </c>
      <c r="E16" s="75"/>
      <c r="F16" s="76"/>
      <c r="G16" s="84"/>
      <c r="H16" s="78"/>
      <c r="I16" s="79"/>
      <c r="J16" s="78"/>
      <c r="K16" s="79"/>
      <c r="L16" s="78"/>
      <c r="M16" s="79"/>
      <c r="N16" s="78"/>
      <c r="O16" s="79"/>
      <c r="P16" s="78"/>
      <c r="Q16" s="79"/>
      <c r="R16" s="78"/>
      <c r="S16" s="79"/>
      <c r="T16" s="78"/>
      <c r="U16" s="79"/>
      <c r="V16" s="78"/>
      <c r="W16" s="79"/>
      <c r="X16" s="78"/>
      <c r="Y16" s="79"/>
      <c r="Z16" s="78"/>
      <c r="AA16" s="79"/>
      <c r="AB16" s="78"/>
      <c r="AC16" s="79"/>
      <c r="AD16" s="78"/>
      <c r="AE16" s="79"/>
      <c r="AF16" s="78"/>
      <c r="AG16" s="80"/>
    </row>
    <row r="17" spans="2:33" s="81" customFormat="1" x14ac:dyDescent="0.2">
      <c r="B17" s="146"/>
      <c r="D17" s="82"/>
      <c r="E17" s="83"/>
      <c r="F17" s="96">
        <v>90</v>
      </c>
      <c r="G17" s="71">
        <v>0</v>
      </c>
      <c r="H17" s="72">
        <v>90</v>
      </c>
      <c r="I17" s="72">
        <v>0</v>
      </c>
      <c r="J17" s="72">
        <v>90</v>
      </c>
      <c r="K17" s="72">
        <v>0</v>
      </c>
      <c r="L17" s="72">
        <v>90</v>
      </c>
      <c r="M17" s="72">
        <v>0</v>
      </c>
      <c r="N17" s="72">
        <v>90</v>
      </c>
      <c r="O17" s="72">
        <v>0</v>
      </c>
      <c r="P17" s="72">
        <v>90</v>
      </c>
      <c r="Q17" s="72">
        <v>0</v>
      </c>
      <c r="R17" s="72">
        <v>90</v>
      </c>
      <c r="S17" s="72">
        <v>0</v>
      </c>
      <c r="T17" s="72">
        <v>90</v>
      </c>
      <c r="U17" s="72">
        <v>0</v>
      </c>
      <c r="V17" s="72">
        <v>90</v>
      </c>
      <c r="W17" s="72">
        <v>0</v>
      </c>
      <c r="X17" s="72">
        <v>90</v>
      </c>
      <c r="Y17" s="72">
        <v>0</v>
      </c>
      <c r="Z17" s="72">
        <v>90</v>
      </c>
      <c r="AA17" s="72">
        <v>0</v>
      </c>
      <c r="AB17" s="72">
        <v>90</v>
      </c>
      <c r="AC17" s="72">
        <v>0</v>
      </c>
      <c r="AD17" s="72">
        <v>90</v>
      </c>
      <c r="AE17" s="72">
        <v>0</v>
      </c>
      <c r="AF17" s="72">
        <v>90</v>
      </c>
      <c r="AG17" s="73"/>
    </row>
    <row r="18" spans="2:33" ht="15.75" x14ac:dyDescent="0.25">
      <c r="B18" s="146"/>
      <c r="D18" s="74" t="s">
        <v>390</v>
      </c>
      <c r="E18" s="75"/>
      <c r="F18" s="76"/>
      <c r="G18" s="84"/>
      <c r="H18" s="78"/>
      <c r="I18" s="79"/>
      <c r="J18" s="78"/>
      <c r="K18" s="79"/>
      <c r="L18" s="78"/>
      <c r="M18" s="79"/>
      <c r="N18" s="78"/>
      <c r="O18" s="79"/>
      <c r="P18" s="78"/>
      <c r="Q18" s="79"/>
      <c r="R18" s="78"/>
      <c r="S18" s="79"/>
      <c r="T18" s="78"/>
      <c r="U18" s="78"/>
      <c r="V18" s="78"/>
      <c r="W18" s="79"/>
      <c r="X18" s="78"/>
      <c r="Y18" s="79"/>
      <c r="Z18" s="78"/>
      <c r="AA18" s="79"/>
      <c r="AB18" s="78"/>
      <c r="AC18" s="79"/>
      <c r="AD18" s="78"/>
      <c r="AE18" s="79"/>
      <c r="AF18" s="78"/>
      <c r="AG18" s="80"/>
    </row>
    <row r="19" spans="2:33" ht="15.75" x14ac:dyDescent="0.25">
      <c r="B19" s="146"/>
      <c r="D19" s="82"/>
      <c r="E19" s="83"/>
      <c r="F19" s="73">
        <v>70</v>
      </c>
      <c r="G19" s="72">
        <v>70</v>
      </c>
      <c r="H19" s="72">
        <v>70</v>
      </c>
      <c r="I19" s="72">
        <v>70</v>
      </c>
      <c r="J19" s="72">
        <v>70</v>
      </c>
      <c r="K19" s="72">
        <v>70</v>
      </c>
      <c r="L19" s="72">
        <v>70</v>
      </c>
      <c r="M19" s="72">
        <v>70</v>
      </c>
      <c r="N19" s="72">
        <v>70</v>
      </c>
      <c r="O19" s="72">
        <v>70</v>
      </c>
      <c r="P19" s="72">
        <v>70</v>
      </c>
      <c r="Q19" s="72">
        <v>70</v>
      </c>
      <c r="R19" s="72">
        <v>70</v>
      </c>
      <c r="S19" s="72">
        <v>70</v>
      </c>
      <c r="T19" s="72">
        <v>70</v>
      </c>
      <c r="U19" s="72">
        <v>70</v>
      </c>
      <c r="V19" s="72">
        <v>70</v>
      </c>
      <c r="W19" s="72">
        <v>70</v>
      </c>
      <c r="X19" s="72">
        <v>70</v>
      </c>
      <c r="Y19" s="72">
        <v>70</v>
      </c>
      <c r="Z19" s="72">
        <v>70</v>
      </c>
      <c r="AA19" s="72">
        <v>70</v>
      </c>
      <c r="AB19" s="72">
        <v>70</v>
      </c>
      <c r="AC19" s="72">
        <v>70</v>
      </c>
      <c r="AD19" s="72">
        <v>70</v>
      </c>
      <c r="AE19" s="72">
        <v>70</v>
      </c>
      <c r="AF19" s="72">
        <v>70</v>
      </c>
      <c r="AG19" s="97"/>
    </row>
    <row r="20" spans="2:33" s="81" customFormat="1" ht="15.75" x14ac:dyDescent="0.2">
      <c r="B20" s="146"/>
      <c r="D20" s="74" t="s">
        <v>391</v>
      </c>
      <c r="E20" s="75"/>
      <c r="F20" s="76"/>
      <c r="G20" s="84"/>
      <c r="H20" s="78"/>
      <c r="I20" s="79"/>
      <c r="J20" s="78"/>
      <c r="K20" s="79"/>
      <c r="L20" s="78"/>
      <c r="M20" s="79"/>
      <c r="N20" s="78"/>
      <c r="O20" s="79"/>
      <c r="P20" s="78"/>
      <c r="Q20" s="79"/>
      <c r="R20" s="78"/>
      <c r="S20" s="79"/>
      <c r="T20" s="78"/>
      <c r="U20" s="79"/>
      <c r="V20" s="78"/>
      <c r="W20" s="79"/>
      <c r="X20" s="78"/>
      <c r="Y20" s="79"/>
      <c r="Z20" s="78"/>
      <c r="AA20" s="79"/>
      <c r="AB20" s="78"/>
      <c r="AC20" s="79"/>
      <c r="AD20" s="78"/>
      <c r="AE20" s="79"/>
      <c r="AF20" s="78"/>
      <c r="AG20" s="73"/>
    </row>
    <row r="21" spans="2:33" s="81" customFormat="1" x14ac:dyDescent="0.2">
      <c r="B21" s="146"/>
      <c r="D21" s="82"/>
      <c r="E21" s="83"/>
      <c r="F21" s="96">
        <v>90</v>
      </c>
      <c r="G21" s="71">
        <v>0</v>
      </c>
      <c r="H21" s="72">
        <v>90</v>
      </c>
      <c r="I21" s="72">
        <v>0</v>
      </c>
      <c r="J21" s="72">
        <v>90</v>
      </c>
      <c r="K21" s="72">
        <v>0</v>
      </c>
      <c r="L21" s="72">
        <v>90</v>
      </c>
      <c r="M21" s="72">
        <v>0</v>
      </c>
      <c r="N21" s="72">
        <v>90</v>
      </c>
      <c r="O21" s="72">
        <v>0</v>
      </c>
      <c r="P21" s="72">
        <v>90</v>
      </c>
      <c r="Q21" s="72">
        <v>0</v>
      </c>
      <c r="R21" s="72">
        <v>90</v>
      </c>
      <c r="S21" s="72">
        <v>0</v>
      </c>
      <c r="T21" s="72">
        <v>90</v>
      </c>
      <c r="U21" s="72">
        <v>0</v>
      </c>
      <c r="V21" s="72">
        <v>90</v>
      </c>
      <c r="W21" s="72">
        <v>0</v>
      </c>
      <c r="X21" s="72">
        <v>90</v>
      </c>
      <c r="Y21" s="72">
        <v>0</v>
      </c>
      <c r="Z21" s="72">
        <v>90</v>
      </c>
      <c r="AA21" s="72">
        <v>0</v>
      </c>
      <c r="AB21" s="72">
        <v>90</v>
      </c>
      <c r="AC21" s="72">
        <v>0</v>
      </c>
      <c r="AD21" s="72">
        <v>90</v>
      </c>
      <c r="AE21" s="72">
        <v>0</v>
      </c>
      <c r="AF21" s="72">
        <v>90</v>
      </c>
      <c r="AG21" s="73"/>
    </row>
    <row r="22" spans="2:33" ht="15.75" x14ac:dyDescent="0.25">
      <c r="B22" s="146"/>
      <c r="D22" s="74" t="s">
        <v>392</v>
      </c>
      <c r="E22" s="75"/>
      <c r="F22" s="76"/>
      <c r="G22" s="84"/>
      <c r="H22" s="78"/>
      <c r="I22" s="79"/>
      <c r="J22" s="78"/>
      <c r="K22" s="79"/>
      <c r="L22" s="78"/>
      <c r="M22" s="79"/>
      <c r="N22" s="78"/>
      <c r="O22" s="79"/>
      <c r="P22" s="78"/>
      <c r="Q22" s="79"/>
      <c r="R22" s="78"/>
      <c r="S22" s="79"/>
      <c r="T22" s="78"/>
      <c r="U22" s="78"/>
      <c r="V22" s="78"/>
      <c r="W22" s="79"/>
      <c r="X22" s="78"/>
      <c r="Y22" s="79"/>
      <c r="Z22" s="78"/>
      <c r="AA22" s="79"/>
      <c r="AB22" s="78"/>
      <c r="AC22" s="79"/>
      <c r="AD22" s="78"/>
      <c r="AE22" s="79"/>
      <c r="AF22" s="78"/>
      <c r="AG22" s="80"/>
    </row>
    <row r="23" spans="2:33" x14ac:dyDescent="0.25">
      <c r="D23" s="85"/>
      <c r="F23" s="86"/>
      <c r="G23" s="87"/>
      <c r="H23" s="88"/>
      <c r="I23" s="87"/>
      <c r="J23" s="88"/>
      <c r="K23" s="87"/>
      <c r="L23" s="88"/>
      <c r="M23" s="87"/>
      <c r="N23" s="88"/>
      <c r="O23" s="87"/>
      <c r="P23" s="88"/>
      <c r="Q23" s="87"/>
      <c r="R23" s="88"/>
      <c r="S23" s="87"/>
      <c r="T23" s="88"/>
      <c r="U23" s="87"/>
      <c r="V23" s="88"/>
      <c r="W23" s="89"/>
      <c r="X23" s="88"/>
      <c r="Y23" s="89"/>
      <c r="Z23" s="88"/>
      <c r="AA23" s="89"/>
      <c r="AB23" s="88"/>
      <c r="AC23" s="89"/>
      <c r="AD23" s="88"/>
      <c r="AE23" s="89"/>
      <c r="AF23" s="88"/>
      <c r="AG23" s="90"/>
    </row>
    <row r="24" spans="2:33" x14ac:dyDescent="0.25">
      <c r="B24" s="91"/>
      <c r="C24" s="92"/>
      <c r="D24" s="92"/>
      <c r="E24" s="92"/>
      <c r="F24" s="92"/>
      <c r="G24" s="94"/>
      <c r="H24" s="94"/>
      <c r="I24" s="94"/>
      <c r="J24" s="94"/>
      <c r="K24" s="94"/>
      <c r="L24" s="94"/>
      <c r="M24" s="94"/>
      <c r="N24" s="94"/>
      <c r="O24" s="94"/>
      <c r="P24" s="94"/>
      <c r="Q24" s="94"/>
      <c r="R24" s="94"/>
      <c r="S24" s="94"/>
      <c r="T24" s="94"/>
      <c r="U24" s="94"/>
      <c r="V24" s="94"/>
      <c r="W24" s="94"/>
      <c r="X24" s="94"/>
      <c r="Y24" s="94"/>
      <c r="Z24" s="94"/>
      <c r="AA24" s="94"/>
      <c r="AB24" s="94"/>
      <c r="AC24" s="94"/>
      <c r="AD24" s="94"/>
      <c r="AE24" s="94"/>
      <c r="AF24" s="94"/>
      <c r="AG24" s="90"/>
    </row>
    <row r="25" spans="2:33" s="81" customFormat="1" x14ac:dyDescent="0.2">
      <c r="B25" s="95"/>
      <c r="D25" s="82"/>
      <c r="E25" s="83"/>
      <c r="F25" s="98">
        <v>98</v>
      </c>
      <c r="G25" s="71">
        <v>0</v>
      </c>
      <c r="H25" s="72">
        <v>98</v>
      </c>
      <c r="I25" s="72">
        <v>0</v>
      </c>
      <c r="J25" s="72">
        <v>98</v>
      </c>
      <c r="K25" s="72">
        <v>0</v>
      </c>
      <c r="L25" s="72">
        <v>98</v>
      </c>
      <c r="M25" s="72">
        <v>0</v>
      </c>
      <c r="N25" s="72">
        <v>98</v>
      </c>
      <c r="O25" s="72">
        <v>0</v>
      </c>
      <c r="P25" s="72">
        <v>98</v>
      </c>
      <c r="Q25" s="72">
        <v>0</v>
      </c>
      <c r="R25" s="72">
        <v>98</v>
      </c>
      <c r="S25" s="72">
        <v>0</v>
      </c>
      <c r="T25" s="72">
        <v>98</v>
      </c>
      <c r="U25" s="72">
        <v>0</v>
      </c>
      <c r="V25" s="72">
        <v>98</v>
      </c>
      <c r="W25" s="72">
        <v>0</v>
      </c>
      <c r="X25" s="72">
        <v>98</v>
      </c>
      <c r="Y25" s="72">
        <v>0</v>
      </c>
      <c r="Z25" s="72">
        <v>98</v>
      </c>
      <c r="AA25" s="72">
        <v>0</v>
      </c>
      <c r="AB25" s="72">
        <v>98</v>
      </c>
      <c r="AC25" s="72">
        <v>0</v>
      </c>
      <c r="AD25" s="72">
        <v>98</v>
      </c>
      <c r="AE25" s="72">
        <v>0</v>
      </c>
      <c r="AF25" s="72">
        <v>98</v>
      </c>
      <c r="AG25" s="73"/>
    </row>
    <row r="26" spans="2:33" ht="15.75" x14ac:dyDescent="0.25">
      <c r="B26" s="146" t="s">
        <v>393</v>
      </c>
      <c r="D26" s="74" t="s">
        <v>417</v>
      </c>
      <c r="E26" s="75"/>
      <c r="F26" s="76">
        <v>99.51</v>
      </c>
      <c r="G26" s="84"/>
      <c r="H26" s="78">
        <v>100</v>
      </c>
      <c r="I26" s="79"/>
      <c r="J26" s="78">
        <v>98.33</v>
      </c>
      <c r="K26" s="79"/>
      <c r="L26" s="78">
        <v>100</v>
      </c>
      <c r="M26" s="79"/>
      <c r="N26" s="78">
        <v>100</v>
      </c>
      <c r="O26" s="79"/>
      <c r="P26" s="78">
        <v>100</v>
      </c>
      <c r="Q26" s="79"/>
      <c r="R26" s="78"/>
      <c r="S26" s="79"/>
      <c r="T26" s="78"/>
      <c r="U26" s="79"/>
      <c r="V26" s="78"/>
      <c r="W26" s="79"/>
      <c r="X26" s="78"/>
      <c r="Y26" s="79"/>
      <c r="Z26" s="78"/>
      <c r="AA26" s="79"/>
      <c r="AB26" s="78"/>
      <c r="AC26" s="79"/>
      <c r="AD26" s="78"/>
      <c r="AE26" s="79"/>
      <c r="AF26" s="124">
        <f>(H26+J26+L26+N26+P26)/5</f>
        <v>99.665999999999997</v>
      </c>
      <c r="AG26" s="80"/>
    </row>
    <row r="27" spans="2:33" s="81" customFormat="1" x14ac:dyDescent="0.2">
      <c r="B27" s="146"/>
      <c r="D27" s="82"/>
      <c r="E27" s="83"/>
      <c r="F27" s="98">
        <v>95</v>
      </c>
      <c r="G27" s="71">
        <v>0</v>
      </c>
      <c r="H27" s="72">
        <v>95</v>
      </c>
      <c r="I27" s="72">
        <v>90</v>
      </c>
      <c r="J27" s="72">
        <v>95</v>
      </c>
      <c r="K27" s="72">
        <v>90</v>
      </c>
      <c r="L27" s="72">
        <v>95</v>
      </c>
      <c r="M27" s="72">
        <v>90</v>
      </c>
      <c r="N27" s="72">
        <v>95</v>
      </c>
      <c r="O27" s="72">
        <v>90</v>
      </c>
      <c r="P27" s="72">
        <v>95</v>
      </c>
      <c r="Q27" s="72">
        <v>90</v>
      </c>
      <c r="R27" s="72">
        <v>95</v>
      </c>
      <c r="S27" s="72">
        <v>90</v>
      </c>
      <c r="T27" s="72">
        <v>95</v>
      </c>
      <c r="U27" s="72">
        <v>90</v>
      </c>
      <c r="V27" s="72">
        <v>95</v>
      </c>
      <c r="W27" s="72">
        <v>90</v>
      </c>
      <c r="X27" s="72">
        <v>95</v>
      </c>
      <c r="Y27" s="72">
        <v>90</v>
      </c>
      <c r="Z27" s="72">
        <v>95</v>
      </c>
      <c r="AA27" s="72">
        <v>90</v>
      </c>
      <c r="AB27" s="72">
        <v>95</v>
      </c>
      <c r="AC27" s="72">
        <v>90</v>
      </c>
      <c r="AD27" s="72">
        <v>95</v>
      </c>
      <c r="AE27" s="72">
        <v>90</v>
      </c>
      <c r="AF27" s="72">
        <v>95</v>
      </c>
      <c r="AG27" s="73"/>
    </row>
    <row r="28" spans="2:33" ht="15.75" x14ac:dyDescent="0.25">
      <c r="B28" s="146"/>
      <c r="D28" s="74" t="s">
        <v>395</v>
      </c>
      <c r="E28" s="75"/>
      <c r="F28" s="76">
        <v>99.95</v>
      </c>
      <c r="G28" s="84"/>
      <c r="H28" s="78">
        <v>100</v>
      </c>
      <c r="I28" s="79"/>
      <c r="J28" s="78">
        <v>100</v>
      </c>
      <c r="K28" s="79"/>
      <c r="L28" s="78">
        <v>100</v>
      </c>
      <c r="M28" s="79"/>
      <c r="N28" s="78">
        <v>100</v>
      </c>
      <c r="O28" s="79"/>
      <c r="P28" s="78">
        <v>100</v>
      </c>
      <c r="Q28" s="79"/>
      <c r="R28" s="78"/>
      <c r="S28" s="79"/>
      <c r="T28" s="78"/>
      <c r="U28" s="79"/>
      <c r="V28" s="78"/>
      <c r="W28" s="79"/>
      <c r="X28" s="78"/>
      <c r="Y28" s="79"/>
      <c r="Z28" s="78"/>
      <c r="AA28" s="79"/>
      <c r="AB28" s="78"/>
      <c r="AC28" s="79"/>
      <c r="AD28" s="78"/>
      <c r="AE28" s="79"/>
      <c r="AF28" s="78">
        <f>(H28+J28+L28+N28+P28)/5</f>
        <v>100</v>
      </c>
      <c r="AG28" s="80"/>
    </row>
    <row r="29" spans="2:33" s="81" customFormat="1" x14ac:dyDescent="0.2">
      <c r="B29" s="146"/>
      <c r="D29" s="82"/>
      <c r="E29" s="70"/>
      <c r="F29" s="71">
        <v>1</v>
      </c>
      <c r="G29" s="71">
        <v>0</v>
      </c>
      <c r="H29" s="71">
        <v>1</v>
      </c>
      <c r="I29" s="72"/>
      <c r="J29" s="71">
        <v>1</v>
      </c>
      <c r="K29" s="72">
        <v>4</v>
      </c>
      <c r="L29" s="71">
        <v>1</v>
      </c>
      <c r="M29" s="72">
        <v>4</v>
      </c>
      <c r="N29" s="71">
        <v>1</v>
      </c>
      <c r="O29" s="72">
        <v>4</v>
      </c>
      <c r="P29" s="71">
        <v>1</v>
      </c>
      <c r="Q29" s="72">
        <v>4</v>
      </c>
      <c r="R29" s="71">
        <v>1</v>
      </c>
      <c r="S29" s="72">
        <v>4</v>
      </c>
      <c r="T29" s="71">
        <v>1</v>
      </c>
      <c r="U29" s="72">
        <v>4</v>
      </c>
      <c r="V29" s="71">
        <v>1</v>
      </c>
      <c r="W29" s="72">
        <v>4</v>
      </c>
      <c r="X29" s="71">
        <v>1</v>
      </c>
      <c r="Y29" s="72">
        <v>4</v>
      </c>
      <c r="Z29" s="71">
        <v>1</v>
      </c>
      <c r="AA29" s="72">
        <v>4</v>
      </c>
      <c r="AB29" s="71">
        <v>1</v>
      </c>
      <c r="AC29" s="72">
        <v>0</v>
      </c>
      <c r="AD29" s="72">
        <v>1</v>
      </c>
      <c r="AE29" s="72"/>
      <c r="AF29" s="72">
        <v>1</v>
      </c>
      <c r="AG29" s="73"/>
    </row>
    <row r="30" spans="2:33" ht="15.75" x14ac:dyDescent="0.25">
      <c r="B30" s="146"/>
      <c r="D30" s="74" t="s">
        <v>396</v>
      </c>
      <c r="E30" s="75"/>
      <c r="F30" s="76">
        <v>0.25</v>
      </c>
      <c r="G30" s="77"/>
      <c r="H30" s="78">
        <v>0</v>
      </c>
      <c r="I30" s="79"/>
      <c r="J30" s="78">
        <v>0.83</v>
      </c>
      <c r="K30" s="79"/>
      <c r="L30" s="78">
        <v>0</v>
      </c>
      <c r="M30" s="79"/>
      <c r="N30" s="78">
        <v>0</v>
      </c>
      <c r="O30" s="79"/>
      <c r="P30" s="78">
        <v>0</v>
      </c>
      <c r="Q30" s="79"/>
      <c r="R30" s="78"/>
      <c r="S30" s="79"/>
      <c r="T30" s="78"/>
      <c r="U30" s="79"/>
      <c r="V30" s="114"/>
      <c r="W30" s="79"/>
      <c r="X30" s="78"/>
      <c r="Y30" s="79"/>
      <c r="Z30" s="78"/>
      <c r="AA30" s="79"/>
      <c r="AB30" s="78"/>
      <c r="AC30" s="79"/>
      <c r="AD30" s="78"/>
      <c r="AE30" s="79"/>
      <c r="AF30" s="124">
        <f>(H30+J30+L30+N30+P30)/5</f>
        <v>0.16599999999999998</v>
      </c>
      <c r="AG30" s="80"/>
    </row>
    <row r="31" spans="2:33" x14ac:dyDescent="0.25">
      <c r="D31" s="85"/>
      <c r="F31" s="86"/>
      <c r="G31" s="89"/>
      <c r="H31" s="99"/>
      <c r="I31" s="89"/>
      <c r="J31" s="99"/>
      <c r="K31" s="89"/>
      <c r="L31" s="99"/>
      <c r="M31" s="89"/>
      <c r="N31" s="99"/>
      <c r="O31" s="89"/>
      <c r="P31" s="99"/>
      <c r="Q31" s="89"/>
      <c r="R31" s="99"/>
      <c r="S31" s="89"/>
      <c r="T31" s="99"/>
      <c r="U31" s="89"/>
      <c r="V31" s="99"/>
      <c r="W31" s="89"/>
      <c r="X31" s="99"/>
      <c r="Y31" s="89"/>
      <c r="Z31" s="99"/>
      <c r="AA31" s="89"/>
      <c r="AB31" s="99"/>
      <c r="AC31" s="89"/>
      <c r="AD31" s="99"/>
      <c r="AE31" s="89"/>
      <c r="AF31" s="99"/>
      <c r="AG31" s="90"/>
    </row>
    <row r="32" spans="2:33" x14ac:dyDescent="0.25">
      <c r="B32" s="91"/>
      <c r="C32" s="92"/>
      <c r="D32" s="100"/>
      <c r="E32" s="100"/>
      <c r="F32" s="100"/>
      <c r="G32" s="94"/>
      <c r="H32" s="94"/>
      <c r="I32" s="94"/>
      <c r="J32" s="94"/>
      <c r="K32" s="94"/>
      <c r="L32" s="94"/>
      <c r="M32" s="94"/>
      <c r="N32" s="94"/>
      <c r="O32" s="94"/>
      <c r="P32" s="94"/>
      <c r="Q32" s="94"/>
      <c r="R32" s="94"/>
      <c r="S32" s="94"/>
      <c r="T32" s="94"/>
      <c r="U32" s="94"/>
      <c r="V32" s="94"/>
      <c r="W32" s="94"/>
      <c r="X32" s="94"/>
      <c r="Y32" s="94"/>
      <c r="Z32" s="94"/>
      <c r="AA32" s="94"/>
      <c r="AB32" s="94"/>
      <c r="AC32" s="94"/>
      <c r="AD32" s="94"/>
      <c r="AE32" s="94"/>
      <c r="AF32" s="94"/>
      <c r="AG32" s="90"/>
    </row>
    <row r="33" spans="2:33" s="81" customFormat="1" x14ac:dyDescent="0.2">
      <c r="B33" s="95"/>
      <c r="D33" s="82"/>
      <c r="E33" s="83"/>
      <c r="F33" s="73">
        <v>63</v>
      </c>
      <c r="G33" s="101"/>
      <c r="H33" s="73">
        <v>54</v>
      </c>
      <c r="I33" s="101"/>
      <c r="J33" s="73">
        <v>54</v>
      </c>
      <c r="K33" s="101"/>
      <c r="L33" s="73">
        <v>54</v>
      </c>
      <c r="M33" s="101"/>
      <c r="N33" s="73">
        <v>54</v>
      </c>
      <c r="O33" s="101"/>
      <c r="P33" s="73">
        <v>56</v>
      </c>
      <c r="Q33" s="101"/>
      <c r="R33" s="73">
        <v>60</v>
      </c>
      <c r="S33" s="101"/>
      <c r="T33" s="73">
        <v>61</v>
      </c>
      <c r="U33" s="101"/>
      <c r="V33" s="73">
        <v>61</v>
      </c>
      <c r="W33" s="101"/>
      <c r="X33" s="73">
        <v>63</v>
      </c>
      <c r="Y33" s="101"/>
      <c r="Z33" s="73">
        <v>63</v>
      </c>
      <c r="AA33" s="101"/>
      <c r="AB33" s="73">
        <v>63</v>
      </c>
      <c r="AC33" s="101"/>
      <c r="AD33" s="73">
        <v>63</v>
      </c>
      <c r="AE33" s="101"/>
      <c r="AF33" s="73">
        <v>63</v>
      </c>
      <c r="AG33" s="73"/>
    </row>
    <row r="34" spans="2:33" ht="45" x14ac:dyDescent="0.25">
      <c r="B34" s="146" t="s">
        <v>397</v>
      </c>
      <c r="D34" s="102" t="s">
        <v>398</v>
      </c>
      <c r="E34" s="75"/>
      <c r="F34" s="76"/>
      <c r="G34" s="84"/>
      <c r="H34" s="77"/>
      <c r="I34" s="79"/>
      <c r="J34" s="77"/>
      <c r="K34" s="79"/>
      <c r="L34" s="77"/>
      <c r="M34" s="79"/>
      <c r="N34" s="77"/>
      <c r="O34" s="79"/>
      <c r="P34" s="77"/>
      <c r="Q34" s="79"/>
      <c r="R34" s="77"/>
      <c r="S34" s="79"/>
      <c r="T34" s="77"/>
      <c r="U34" s="79"/>
      <c r="V34" s="77"/>
      <c r="W34" s="79"/>
      <c r="X34" s="77"/>
      <c r="Y34" s="79"/>
      <c r="Z34" s="77"/>
      <c r="AA34" s="79"/>
      <c r="AB34" s="77"/>
      <c r="AC34" s="79"/>
      <c r="AD34" s="77"/>
      <c r="AE34" s="79"/>
      <c r="AF34" s="77"/>
      <c r="AG34" s="80"/>
    </row>
    <row r="35" spans="2:33" s="81" customFormat="1" x14ac:dyDescent="0.2">
      <c r="B35" s="146"/>
      <c r="D35" s="82"/>
      <c r="E35" s="83"/>
      <c r="F35" s="72">
        <v>8</v>
      </c>
      <c r="G35" s="71">
        <v>0</v>
      </c>
      <c r="H35" s="72">
        <v>10</v>
      </c>
      <c r="I35" s="72"/>
      <c r="J35" s="72">
        <v>10</v>
      </c>
      <c r="K35" s="72"/>
      <c r="L35" s="72">
        <v>10</v>
      </c>
      <c r="M35" s="72"/>
      <c r="N35" s="72">
        <v>10</v>
      </c>
      <c r="O35" s="72"/>
      <c r="P35" s="72">
        <v>10</v>
      </c>
      <c r="Q35" s="72"/>
      <c r="R35" s="72">
        <v>10</v>
      </c>
      <c r="S35" s="72"/>
      <c r="T35" s="72">
        <v>8</v>
      </c>
      <c r="U35" s="72"/>
      <c r="V35" s="72">
        <v>8</v>
      </c>
      <c r="W35" s="72"/>
      <c r="X35" s="72">
        <v>8</v>
      </c>
      <c r="Y35" s="72"/>
      <c r="Z35" s="72">
        <v>8</v>
      </c>
      <c r="AA35" s="72"/>
      <c r="AB35" s="72">
        <v>8</v>
      </c>
      <c r="AC35" s="72"/>
      <c r="AD35" s="72">
        <v>8</v>
      </c>
      <c r="AE35" s="72"/>
      <c r="AF35" s="72">
        <v>8</v>
      </c>
      <c r="AG35" s="73"/>
    </row>
    <row r="36" spans="2:33" ht="27" x14ac:dyDescent="0.25">
      <c r="B36" s="146"/>
      <c r="D36" s="102" t="s">
        <v>399</v>
      </c>
      <c r="E36" s="75"/>
      <c r="F36" s="76"/>
      <c r="G36" s="84"/>
      <c r="H36" s="78"/>
      <c r="I36" s="79"/>
      <c r="J36" s="78"/>
      <c r="K36" s="79"/>
      <c r="L36" s="78"/>
      <c r="M36" s="79"/>
      <c r="N36" s="78"/>
      <c r="O36" s="79"/>
      <c r="P36" s="78"/>
      <c r="Q36" s="79"/>
      <c r="R36" s="78"/>
      <c r="S36" s="79"/>
      <c r="T36" s="78"/>
      <c r="U36" s="79"/>
      <c r="V36" s="78"/>
      <c r="W36" s="79"/>
      <c r="X36" s="78"/>
      <c r="Y36" s="79"/>
      <c r="Z36" s="78"/>
      <c r="AA36" s="79"/>
      <c r="AB36" s="78"/>
      <c r="AC36" s="79"/>
      <c r="AD36" s="78"/>
      <c r="AE36" s="79"/>
      <c r="AF36" s="78"/>
      <c r="AG36" s="80"/>
    </row>
    <row r="37" spans="2:33" s="81" customFormat="1" x14ac:dyDescent="0.2">
      <c r="B37" s="146"/>
      <c r="D37" s="82"/>
      <c r="E37" s="83"/>
      <c r="F37" s="73">
        <v>95</v>
      </c>
      <c r="G37" s="71">
        <v>0</v>
      </c>
      <c r="H37" s="72">
        <v>93</v>
      </c>
      <c r="I37" s="72">
        <v>0</v>
      </c>
      <c r="J37" s="72">
        <v>93</v>
      </c>
      <c r="K37" s="72">
        <v>0</v>
      </c>
      <c r="L37" s="72">
        <v>93</v>
      </c>
      <c r="M37" s="72">
        <v>0</v>
      </c>
      <c r="N37" s="72">
        <v>93</v>
      </c>
      <c r="O37" s="72">
        <v>0</v>
      </c>
      <c r="P37" s="72">
        <v>93</v>
      </c>
      <c r="Q37" s="72">
        <v>0</v>
      </c>
      <c r="R37" s="72">
        <v>93</v>
      </c>
      <c r="S37" s="72">
        <v>0</v>
      </c>
      <c r="T37" s="72">
        <v>94</v>
      </c>
      <c r="U37" s="72">
        <v>0</v>
      </c>
      <c r="V37" s="72">
        <v>94</v>
      </c>
      <c r="W37" s="72">
        <v>0</v>
      </c>
      <c r="X37" s="72">
        <v>94</v>
      </c>
      <c r="Y37" s="72">
        <v>0</v>
      </c>
      <c r="Z37" s="72">
        <v>94</v>
      </c>
      <c r="AA37" s="72">
        <v>0</v>
      </c>
      <c r="AB37" s="72">
        <v>94</v>
      </c>
      <c r="AC37" s="72">
        <v>0</v>
      </c>
      <c r="AD37" s="72">
        <v>95</v>
      </c>
      <c r="AE37" s="72">
        <v>0</v>
      </c>
      <c r="AF37" s="72">
        <v>95</v>
      </c>
      <c r="AG37" s="73"/>
    </row>
    <row r="38" spans="2:33" ht="27" x14ac:dyDescent="0.25">
      <c r="B38" s="146"/>
      <c r="D38" s="102" t="s">
        <v>400</v>
      </c>
      <c r="E38" s="75"/>
      <c r="F38" s="103"/>
      <c r="G38" s="84"/>
      <c r="H38" s="77"/>
      <c r="I38" s="79"/>
      <c r="J38" s="77"/>
      <c r="K38" s="79"/>
      <c r="L38" s="77"/>
      <c r="M38" s="79"/>
      <c r="N38" s="77"/>
      <c r="O38" s="79"/>
      <c r="P38" s="77"/>
      <c r="Q38" s="79"/>
      <c r="R38" s="77"/>
      <c r="S38" s="79"/>
      <c r="T38" s="77"/>
      <c r="U38" s="79"/>
      <c r="V38" s="77"/>
      <c r="W38" s="79"/>
      <c r="X38" s="77"/>
      <c r="Y38" s="79"/>
      <c r="Z38" s="77"/>
      <c r="AA38" s="79"/>
      <c r="AB38" s="77"/>
      <c r="AC38" s="79"/>
      <c r="AD38" s="77"/>
      <c r="AE38" s="79"/>
      <c r="AF38" s="77"/>
      <c r="AG38" s="80"/>
    </row>
    <row r="39" spans="2:33" x14ac:dyDescent="0.25">
      <c r="D39" s="85"/>
      <c r="F39" s="86"/>
      <c r="G39" s="89"/>
      <c r="H39" s="99"/>
      <c r="I39" s="89"/>
      <c r="J39" s="99"/>
      <c r="K39" s="89"/>
      <c r="L39" s="99"/>
      <c r="M39" s="89"/>
      <c r="N39" s="99"/>
      <c r="O39" s="89"/>
      <c r="P39" s="99"/>
      <c r="Q39" s="89"/>
      <c r="R39" s="99"/>
      <c r="S39" s="89"/>
      <c r="T39" s="99"/>
      <c r="U39" s="89"/>
      <c r="V39" s="99"/>
      <c r="W39" s="89"/>
      <c r="X39" s="99"/>
      <c r="Y39" s="89"/>
      <c r="Z39" s="99"/>
      <c r="AA39" s="89"/>
      <c r="AB39" s="99"/>
      <c r="AC39" s="89"/>
      <c r="AD39" s="99"/>
      <c r="AE39" s="89"/>
      <c r="AF39" s="99"/>
      <c r="AG39" s="90"/>
    </row>
    <row r="40" spans="2:33" x14ac:dyDescent="0.25">
      <c r="B40" s="91"/>
      <c r="C40" s="92"/>
      <c r="D40" s="100"/>
      <c r="E40" s="92"/>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c r="AE40" s="94"/>
      <c r="AF40" s="94"/>
      <c r="AG40" s="90"/>
    </row>
    <row r="41" spans="2:33" s="81" customFormat="1" x14ac:dyDescent="0.2">
      <c r="B41" s="95"/>
      <c r="D41" s="82"/>
      <c r="E41" s="83"/>
      <c r="F41" s="72">
        <v>95</v>
      </c>
      <c r="G41" s="72"/>
      <c r="H41" s="72">
        <v>45</v>
      </c>
      <c r="I41" s="72"/>
      <c r="J41" s="72">
        <v>95</v>
      </c>
      <c r="K41" s="72"/>
      <c r="L41" s="72">
        <v>95</v>
      </c>
      <c r="M41" s="72"/>
      <c r="N41" s="72">
        <v>95</v>
      </c>
      <c r="O41" s="72"/>
      <c r="P41" s="72">
        <v>95</v>
      </c>
      <c r="Q41" s="72"/>
      <c r="R41" s="72">
        <v>95</v>
      </c>
      <c r="S41" s="72"/>
      <c r="T41" s="72">
        <v>95</v>
      </c>
      <c r="U41" s="72"/>
      <c r="V41" s="72">
        <v>95</v>
      </c>
      <c r="W41" s="72"/>
      <c r="X41" s="72">
        <v>95</v>
      </c>
      <c r="Y41" s="72"/>
      <c r="Z41" s="72">
        <v>95</v>
      </c>
      <c r="AA41" s="72"/>
      <c r="AB41" s="72">
        <v>95</v>
      </c>
      <c r="AC41" s="72"/>
      <c r="AD41" s="72">
        <v>95</v>
      </c>
      <c r="AE41" s="72"/>
      <c r="AF41" s="72">
        <v>95</v>
      </c>
      <c r="AG41" s="73"/>
    </row>
    <row r="42" spans="2:33" ht="15.75" x14ac:dyDescent="0.25">
      <c r="B42" s="146" t="s">
        <v>271</v>
      </c>
      <c r="D42" s="74" t="s">
        <v>401</v>
      </c>
      <c r="E42" s="75"/>
      <c r="F42" s="76"/>
      <c r="G42" s="84"/>
      <c r="H42" s="78"/>
      <c r="I42" s="79"/>
      <c r="J42" s="78"/>
      <c r="K42" s="79"/>
      <c r="L42" s="78"/>
      <c r="M42" s="79"/>
      <c r="N42" s="78"/>
      <c r="O42" s="79"/>
      <c r="P42" s="78"/>
      <c r="Q42" s="79"/>
      <c r="R42" s="78"/>
      <c r="S42" s="79"/>
      <c r="T42" s="78"/>
      <c r="U42" s="79"/>
      <c r="V42" s="78"/>
      <c r="W42" s="79"/>
      <c r="X42" s="78"/>
      <c r="Y42" s="79"/>
      <c r="Z42" s="78"/>
      <c r="AA42" s="79"/>
      <c r="AB42" s="78"/>
      <c r="AC42" s="79"/>
      <c r="AD42" s="78"/>
      <c r="AE42" s="79"/>
      <c r="AF42" s="78"/>
      <c r="AG42" s="80"/>
    </row>
    <row r="43" spans="2:33" s="81" customFormat="1" x14ac:dyDescent="0.2">
      <c r="B43" s="146"/>
      <c r="D43" s="82"/>
      <c r="E43" s="83"/>
      <c r="F43" s="72">
        <v>95</v>
      </c>
      <c r="G43" s="72"/>
      <c r="H43" s="72">
        <v>45</v>
      </c>
      <c r="I43" s="72"/>
      <c r="J43" s="72">
        <v>95</v>
      </c>
      <c r="K43" s="72"/>
      <c r="L43" s="72">
        <v>95</v>
      </c>
      <c r="M43" s="72"/>
      <c r="N43" s="72">
        <v>95</v>
      </c>
      <c r="O43" s="72"/>
      <c r="P43" s="72">
        <v>95</v>
      </c>
      <c r="Q43" s="72"/>
      <c r="R43" s="72">
        <v>95</v>
      </c>
      <c r="S43" s="72"/>
      <c r="T43" s="72">
        <v>95</v>
      </c>
      <c r="U43" s="72"/>
      <c r="V43" s="72">
        <v>95</v>
      </c>
      <c r="W43" s="72"/>
      <c r="X43" s="72">
        <v>95</v>
      </c>
      <c r="Y43" s="72"/>
      <c r="Z43" s="72">
        <v>95</v>
      </c>
      <c r="AA43" s="72"/>
      <c r="AB43" s="72">
        <v>95</v>
      </c>
      <c r="AC43" s="72"/>
      <c r="AD43" s="72">
        <v>95</v>
      </c>
      <c r="AE43" s="72"/>
      <c r="AF43" s="72">
        <v>95</v>
      </c>
      <c r="AG43" s="73"/>
    </row>
    <row r="44" spans="2:33" ht="15.75" x14ac:dyDescent="0.25">
      <c r="B44" s="146"/>
      <c r="D44" s="74" t="s">
        <v>402</v>
      </c>
      <c r="E44" s="75"/>
      <c r="F44" s="76"/>
      <c r="G44" s="84"/>
      <c r="H44" s="78"/>
      <c r="I44" s="79"/>
      <c r="J44" s="78"/>
      <c r="K44" s="79"/>
      <c r="L44" s="78"/>
      <c r="M44" s="79"/>
      <c r="N44" s="78"/>
      <c r="O44" s="79"/>
      <c r="P44" s="78"/>
      <c r="Q44" s="79"/>
      <c r="R44" s="78"/>
      <c r="S44" s="79"/>
      <c r="T44" s="78"/>
      <c r="U44" s="79"/>
      <c r="V44" s="78"/>
      <c r="W44" s="79"/>
      <c r="X44" s="78"/>
      <c r="Y44" s="79"/>
      <c r="Z44" s="78"/>
      <c r="AA44" s="79"/>
      <c r="AB44" s="78"/>
      <c r="AC44" s="79"/>
      <c r="AD44" s="78"/>
      <c r="AE44" s="79"/>
      <c r="AF44" s="78"/>
      <c r="AG44" s="80"/>
    </row>
    <row r="45" spans="2:33" s="81" customFormat="1" x14ac:dyDescent="0.2">
      <c r="B45" s="104"/>
      <c r="D45" s="82"/>
      <c r="E45" s="83"/>
      <c r="F45" s="72">
        <v>95</v>
      </c>
      <c r="G45" s="72"/>
      <c r="H45" s="72">
        <v>45</v>
      </c>
      <c r="I45" s="72"/>
      <c r="J45" s="72">
        <v>95</v>
      </c>
      <c r="K45" s="72"/>
      <c r="L45" s="72">
        <v>95</v>
      </c>
      <c r="M45" s="72"/>
      <c r="N45" s="72">
        <v>95</v>
      </c>
      <c r="O45" s="72"/>
      <c r="P45" s="72">
        <v>95</v>
      </c>
      <c r="Q45" s="72"/>
      <c r="R45" s="72">
        <v>95</v>
      </c>
      <c r="S45" s="72"/>
      <c r="T45" s="72">
        <v>95</v>
      </c>
      <c r="U45" s="72"/>
      <c r="V45" s="72">
        <v>95</v>
      </c>
      <c r="W45" s="72"/>
      <c r="X45" s="72">
        <v>95</v>
      </c>
      <c r="Y45" s="72"/>
      <c r="Z45" s="72">
        <v>95</v>
      </c>
      <c r="AA45" s="72"/>
      <c r="AB45" s="72">
        <v>95</v>
      </c>
      <c r="AC45" s="72"/>
      <c r="AD45" s="72">
        <v>95</v>
      </c>
      <c r="AE45" s="72"/>
      <c r="AF45" s="72">
        <v>95</v>
      </c>
      <c r="AG45" s="73"/>
    </row>
    <row r="46" spans="2:33" ht="15.75" x14ac:dyDescent="0.25">
      <c r="B46" s="104"/>
      <c r="D46" s="74" t="s">
        <v>403</v>
      </c>
      <c r="E46" s="75"/>
      <c r="F46" s="76"/>
      <c r="G46" s="84"/>
      <c r="H46" s="78"/>
      <c r="I46" s="79"/>
      <c r="J46" s="78"/>
      <c r="K46" s="79"/>
      <c r="L46" s="78"/>
      <c r="M46" s="79"/>
      <c r="N46" s="78"/>
      <c r="O46" s="79"/>
      <c r="P46" s="78"/>
      <c r="Q46" s="79"/>
      <c r="R46" s="78"/>
      <c r="S46" s="79"/>
      <c r="T46" s="78"/>
      <c r="U46" s="79"/>
      <c r="V46" s="78"/>
      <c r="W46" s="79"/>
      <c r="X46" s="78"/>
      <c r="Y46" s="79"/>
      <c r="Z46" s="78"/>
      <c r="AA46" s="79"/>
      <c r="AB46" s="78"/>
      <c r="AC46" s="79"/>
      <c r="AD46" s="78"/>
      <c r="AE46" s="79"/>
      <c r="AF46" s="78"/>
      <c r="AG46" s="80"/>
    </row>
    <row r="47" spans="2:33" x14ac:dyDescent="0.25">
      <c r="T47" s="105"/>
      <c r="X47" s="106"/>
      <c r="Z47" s="106"/>
      <c r="AG47" s="59"/>
    </row>
    <row r="48" spans="2:33" x14ac:dyDescent="0.25">
      <c r="D48" s="99"/>
      <c r="N48" s="40" t="s">
        <v>404</v>
      </c>
      <c r="T48" s="105"/>
      <c r="X48" s="106"/>
      <c r="Z48" s="106"/>
      <c r="AG48" s="59"/>
    </row>
    <row r="49" spans="2:33" x14ac:dyDescent="0.25">
      <c r="D49" s="99"/>
      <c r="N49" s="40" t="s">
        <v>405</v>
      </c>
      <c r="T49" s="106"/>
      <c r="Z49" s="106"/>
      <c r="AG49" s="59"/>
    </row>
    <row r="50" spans="2:33" x14ac:dyDescent="0.25">
      <c r="D50" s="87"/>
      <c r="N50" s="40" t="s">
        <v>406</v>
      </c>
      <c r="X50" s="107"/>
    </row>
    <row r="51" spans="2:33" x14ac:dyDescent="0.25">
      <c r="D51" s="87"/>
      <c r="X51" s="107"/>
    </row>
    <row r="52" spans="2:33" x14ac:dyDescent="0.25">
      <c r="D52" s="87"/>
      <c r="X52" s="107"/>
    </row>
    <row r="53" spans="2:33" x14ac:dyDescent="0.25">
      <c r="D53" s="108"/>
    </row>
    <row r="54" spans="2:33" x14ac:dyDescent="0.25">
      <c r="D54" s="38"/>
      <c r="F54" s="49" t="s">
        <v>368</v>
      </c>
      <c r="H54" s="50" t="s">
        <v>369</v>
      </c>
      <c r="M54" s="48"/>
      <c r="P54" s="50"/>
      <c r="Q54" s="51"/>
      <c r="S54" s="50"/>
      <c r="AF54" s="52" t="s">
        <v>369</v>
      </c>
    </row>
    <row r="55" spans="2:33" x14ac:dyDescent="0.25">
      <c r="D55" s="54"/>
      <c r="E55" s="48"/>
      <c r="F55" s="55"/>
      <c r="G55" s="48"/>
      <c r="H55" s="56"/>
      <c r="I55" s="56"/>
      <c r="J55" s="56"/>
      <c r="K55" s="56"/>
      <c r="L55" s="56"/>
      <c r="M55" s="56"/>
      <c r="N55" s="56"/>
      <c r="O55" s="56"/>
      <c r="P55" s="56"/>
      <c r="Q55" s="56"/>
      <c r="R55" s="56"/>
      <c r="S55" s="56"/>
      <c r="T55" s="56"/>
      <c r="U55" s="56"/>
      <c r="V55" s="56"/>
      <c r="W55" s="56"/>
      <c r="X55" s="56"/>
      <c r="Y55" s="56"/>
      <c r="Z55" s="57"/>
      <c r="AA55" s="56"/>
      <c r="AB55" s="57"/>
      <c r="AC55" s="56"/>
      <c r="AD55" s="57"/>
      <c r="AF55" s="58"/>
    </row>
    <row r="56" spans="2:33" x14ac:dyDescent="0.25">
      <c r="D56" s="38"/>
      <c r="F56" s="38"/>
      <c r="G56" s="48"/>
      <c r="H56" s="38"/>
    </row>
    <row r="57" spans="2:33" x14ac:dyDescent="0.25">
      <c r="D57" s="60" t="s">
        <v>407</v>
      </c>
      <c r="E57" s="61"/>
      <c r="F57" s="62" t="s">
        <v>369</v>
      </c>
      <c r="G57" s="61"/>
      <c r="H57" s="63" t="s">
        <v>372</v>
      </c>
      <c r="I57" s="64"/>
      <c r="J57" s="63" t="s">
        <v>373</v>
      </c>
      <c r="K57" s="64"/>
      <c r="L57" s="63" t="s">
        <v>408</v>
      </c>
      <c r="M57" s="64"/>
      <c r="N57" s="63" t="s">
        <v>375</v>
      </c>
      <c r="O57" s="64"/>
      <c r="P57" s="63" t="s">
        <v>16</v>
      </c>
      <c r="Q57" s="64"/>
      <c r="R57" s="63" t="s">
        <v>376</v>
      </c>
      <c r="S57" s="64"/>
      <c r="T57" s="63" t="s">
        <v>377</v>
      </c>
      <c r="U57" s="64"/>
      <c r="V57" s="63" t="s">
        <v>378</v>
      </c>
      <c r="W57" s="64"/>
      <c r="X57" s="63" t="s">
        <v>379</v>
      </c>
      <c r="Y57" s="64"/>
      <c r="Z57" s="63" t="s">
        <v>380</v>
      </c>
      <c r="AA57" s="64"/>
      <c r="AB57" s="63" t="s">
        <v>381</v>
      </c>
      <c r="AC57" s="64"/>
      <c r="AD57" s="63" t="s">
        <v>382</v>
      </c>
      <c r="AE57" s="64"/>
      <c r="AF57" s="63" t="s">
        <v>383</v>
      </c>
    </row>
    <row r="58" spans="2:33" x14ac:dyDescent="0.25">
      <c r="F58" s="66"/>
      <c r="G58" s="67"/>
      <c r="H58" s="66"/>
      <c r="I58" s="67"/>
      <c r="J58" s="66"/>
      <c r="K58" s="67"/>
      <c r="L58" s="66"/>
      <c r="M58" s="67"/>
      <c r="N58" s="66"/>
      <c r="O58" s="67"/>
      <c r="P58" s="66"/>
      <c r="Q58" s="67"/>
      <c r="R58" s="66"/>
      <c r="S58" s="67"/>
      <c r="T58" s="66"/>
      <c r="U58" s="67"/>
      <c r="V58" s="66"/>
      <c r="W58" s="67"/>
      <c r="X58" s="66"/>
      <c r="Y58" s="67"/>
      <c r="Z58" s="66"/>
      <c r="AA58" s="67"/>
      <c r="AB58" s="66"/>
      <c r="AC58" s="67"/>
      <c r="AD58" s="66"/>
      <c r="AE58" s="67"/>
      <c r="AF58" s="66"/>
    </row>
    <row r="59" spans="2:33" x14ac:dyDescent="0.25">
      <c r="B59" s="146" t="s">
        <v>409</v>
      </c>
      <c r="D59" s="69"/>
      <c r="E59" s="70"/>
      <c r="F59" s="71"/>
      <c r="G59" s="71"/>
      <c r="H59" s="71"/>
      <c r="I59" s="72"/>
      <c r="J59" s="71"/>
      <c r="K59" s="72"/>
      <c r="L59" s="71"/>
      <c r="M59" s="72"/>
      <c r="N59" s="71"/>
      <c r="O59" s="72"/>
      <c r="P59" s="71"/>
      <c r="Q59" s="72"/>
      <c r="R59" s="71"/>
      <c r="S59" s="72"/>
      <c r="T59" s="71"/>
      <c r="U59" s="72"/>
      <c r="V59" s="71"/>
      <c r="W59" s="72"/>
      <c r="X59" s="71"/>
      <c r="Y59" s="72"/>
      <c r="Z59" s="71"/>
      <c r="AA59" s="72"/>
      <c r="AB59" s="71"/>
      <c r="AC59" s="72"/>
      <c r="AD59" s="71"/>
      <c r="AE59" s="72"/>
      <c r="AF59" s="72"/>
    </row>
    <row r="60" spans="2:33" ht="15.75" x14ac:dyDescent="0.25">
      <c r="B60" s="147"/>
      <c r="D60" s="74" t="s">
        <v>410</v>
      </c>
      <c r="E60" s="75"/>
      <c r="F60" s="109"/>
      <c r="G60" s="77"/>
      <c r="H60" s="110"/>
      <c r="I60" s="79"/>
      <c r="J60" s="110"/>
      <c r="K60" s="79"/>
      <c r="L60" s="110"/>
      <c r="M60" s="79"/>
      <c r="N60" s="110"/>
      <c r="O60" s="79"/>
      <c r="P60" s="110"/>
      <c r="Q60" s="79"/>
      <c r="R60" s="110"/>
      <c r="S60" s="79"/>
      <c r="T60" s="110"/>
      <c r="U60" s="79"/>
      <c r="V60" s="110"/>
      <c r="W60" s="79"/>
      <c r="X60" s="110"/>
      <c r="Y60" s="79"/>
      <c r="Z60" s="110"/>
      <c r="AA60" s="79"/>
      <c r="AB60" s="110"/>
      <c r="AC60" s="79"/>
      <c r="AD60" s="110"/>
      <c r="AE60" s="79"/>
      <c r="AF60" s="110"/>
      <c r="AG60" s="80"/>
    </row>
    <row r="61" spans="2:33" s="81" customFormat="1" x14ac:dyDescent="0.2">
      <c r="B61" s="147"/>
      <c r="D61" s="82"/>
      <c r="E61" s="83"/>
      <c r="F61" s="111"/>
      <c r="G61" s="71"/>
      <c r="H61" s="72"/>
      <c r="I61" s="72"/>
      <c r="J61" s="72"/>
      <c r="K61" s="72"/>
      <c r="L61" s="72"/>
      <c r="M61" s="72"/>
      <c r="N61" s="72"/>
      <c r="O61" s="72"/>
      <c r="P61" s="72"/>
      <c r="Q61" s="72"/>
      <c r="R61" s="72"/>
      <c r="S61" s="72"/>
      <c r="T61" s="72"/>
      <c r="U61" s="72"/>
      <c r="V61" s="72"/>
      <c r="W61" s="72"/>
      <c r="X61" s="72"/>
      <c r="Y61" s="72"/>
      <c r="Z61" s="72"/>
      <c r="AA61" s="72"/>
      <c r="AB61" s="72"/>
      <c r="AC61" s="72"/>
      <c r="AD61" s="72"/>
      <c r="AE61" s="72"/>
      <c r="AF61" s="72"/>
      <c r="AG61" s="73"/>
    </row>
    <row r="62" spans="2:33" ht="15.75" x14ac:dyDescent="0.25">
      <c r="B62" s="147"/>
      <c r="D62" s="74" t="s">
        <v>411</v>
      </c>
      <c r="E62" s="75"/>
      <c r="F62" s="109"/>
      <c r="G62" s="84"/>
      <c r="H62" s="110"/>
      <c r="I62" s="79"/>
      <c r="J62" s="110"/>
      <c r="K62" s="79"/>
      <c r="L62" s="110"/>
      <c r="M62" s="79"/>
      <c r="N62" s="110"/>
      <c r="O62" s="79"/>
      <c r="P62" s="110"/>
      <c r="Q62" s="79"/>
      <c r="R62" s="110"/>
      <c r="S62" s="79"/>
      <c r="T62" s="110"/>
      <c r="U62" s="79"/>
      <c r="V62" s="110"/>
      <c r="W62" s="79"/>
      <c r="X62" s="110"/>
      <c r="Y62" s="79"/>
      <c r="Z62" s="110"/>
      <c r="AA62" s="79"/>
      <c r="AB62" s="110"/>
      <c r="AC62" s="79"/>
      <c r="AD62" s="110"/>
      <c r="AE62" s="79"/>
      <c r="AF62" s="110"/>
      <c r="AG62" s="80"/>
    </row>
    <row r="63" spans="2:33" s="81" customFormat="1" x14ac:dyDescent="0.2">
      <c r="B63" s="147"/>
      <c r="D63" s="82"/>
      <c r="E63" s="83"/>
      <c r="F63" s="111"/>
      <c r="G63" s="71"/>
      <c r="H63" s="72"/>
      <c r="I63" s="72"/>
      <c r="J63" s="72"/>
      <c r="K63" s="72"/>
      <c r="L63" s="72"/>
      <c r="M63" s="72"/>
      <c r="N63" s="72"/>
      <c r="O63" s="72"/>
      <c r="P63" s="72"/>
      <c r="Q63" s="72"/>
      <c r="R63" s="72"/>
      <c r="S63" s="72"/>
      <c r="T63" s="72"/>
      <c r="U63" s="72"/>
      <c r="V63" s="72"/>
      <c r="W63" s="72"/>
      <c r="X63" s="72"/>
      <c r="Y63" s="72"/>
      <c r="Z63" s="72"/>
      <c r="AA63" s="72"/>
      <c r="AB63" s="72"/>
      <c r="AC63" s="72"/>
      <c r="AD63" s="72"/>
      <c r="AE63" s="72"/>
      <c r="AF63" s="72"/>
      <c r="AG63" s="73"/>
    </row>
    <row r="64" spans="2:33" ht="15.75" x14ac:dyDescent="0.25">
      <c r="B64" s="147"/>
      <c r="D64" s="74" t="s">
        <v>412</v>
      </c>
      <c r="E64" s="75"/>
      <c r="F64" s="109"/>
      <c r="G64" s="84"/>
      <c r="H64" s="110"/>
      <c r="I64" s="79"/>
      <c r="J64" s="110"/>
      <c r="K64" s="79"/>
      <c r="L64" s="110"/>
      <c r="M64" s="79"/>
      <c r="N64" s="110"/>
      <c r="O64" s="79"/>
      <c r="P64" s="110"/>
      <c r="Q64" s="79"/>
      <c r="R64" s="110"/>
      <c r="S64" s="79"/>
      <c r="T64" s="110"/>
      <c r="U64" s="79"/>
      <c r="V64" s="110"/>
      <c r="W64" s="79"/>
      <c r="X64" s="110"/>
      <c r="Y64" s="79"/>
      <c r="Z64" s="110"/>
      <c r="AA64" s="79"/>
      <c r="AB64" s="110"/>
      <c r="AC64" s="79"/>
      <c r="AD64" s="110"/>
      <c r="AE64" s="79"/>
      <c r="AF64" s="110"/>
      <c r="AG64" s="80"/>
    </row>
    <row r="65" spans="2:40" x14ac:dyDescent="0.25">
      <c r="B65" s="104"/>
      <c r="D65" s="85"/>
      <c r="F65" s="88"/>
      <c r="G65" s="87"/>
      <c r="H65" s="88"/>
      <c r="I65" s="87"/>
      <c r="J65" s="88"/>
      <c r="K65" s="87"/>
      <c r="L65" s="88"/>
      <c r="M65" s="87"/>
      <c r="N65" s="88"/>
      <c r="O65" s="87"/>
      <c r="P65" s="88"/>
      <c r="Q65" s="87"/>
      <c r="R65" s="88"/>
      <c r="S65" s="87"/>
      <c r="T65" s="88"/>
      <c r="U65" s="87"/>
      <c r="V65" s="88"/>
      <c r="W65" s="89"/>
      <c r="X65" s="88"/>
      <c r="Y65" s="89"/>
      <c r="Z65" s="88"/>
      <c r="AA65" s="89"/>
      <c r="AB65" s="88">
        <v>99.21</v>
      </c>
      <c r="AC65" s="89"/>
      <c r="AD65" s="88"/>
      <c r="AE65" s="89"/>
      <c r="AF65" s="88"/>
      <c r="AG65" s="90"/>
    </row>
    <row r="66" spans="2:40" s="81" customFormat="1" x14ac:dyDescent="0.2">
      <c r="B66" s="104"/>
      <c r="D66" s="82"/>
      <c r="E66" s="83"/>
      <c r="F66" s="111"/>
      <c r="G66" s="71"/>
      <c r="H66" s="72"/>
      <c r="I66" s="72"/>
      <c r="J66" s="72"/>
      <c r="K66" s="72"/>
      <c r="L66" s="72"/>
      <c r="M66" s="72"/>
      <c r="N66" s="72"/>
      <c r="O66" s="72"/>
      <c r="P66" s="72"/>
      <c r="Q66" s="72"/>
      <c r="R66" s="72"/>
      <c r="S66" s="72"/>
      <c r="T66" s="72"/>
      <c r="U66" s="72"/>
      <c r="V66" s="72"/>
      <c r="W66" s="72"/>
      <c r="X66" s="72"/>
      <c r="Y66" s="72"/>
      <c r="Z66" s="72"/>
      <c r="AA66" s="72"/>
      <c r="AB66" s="72"/>
      <c r="AC66" s="72"/>
      <c r="AD66" s="72"/>
      <c r="AE66" s="72"/>
      <c r="AF66" s="72"/>
      <c r="AG66" s="73"/>
    </row>
    <row r="67" spans="2:40" ht="15.75" x14ac:dyDescent="0.25">
      <c r="D67" s="74" t="s">
        <v>413</v>
      </c>
      <c r="E67" s="75"/>
      <c r="F67" s="109"/>
      <c r="G67" s="84"/>
      <c r="H67" s="110"/>
      <c r="I67" s="79"/>
      <c r="J67" s="110"/>
      <c r="K67" s="79"/>
      <c r="L67" s="110"/>
      <c r="M67" s="79"/>
      <c r="N67" s="110"/>
      <c r="O67" s="79"/>
      <c r="P67" s="110"/>
      <c r="Q67" s="79"/>
      <c r="R67" s="110"/>
      <c r="S67" s="79"/>
      <c r="T67" s="110"/>
      <c r="U67" s="79"/>
      <c r="V67" s="110"/>
      <c r="W67" s="79"/>
      <c r="X67" s="110"/>
      <c r="Y67" s="79"/>
      <c r="Z67" s="110"/>
      <c r="AA67" s="79"/>
      <c r="AB67" s="110"/>
      <c r="AC67" s="79"/>
      <c r="AD67" s="110"/>
      <c r="AE67" s="79"/>
      <c r="AF67" s="110"/>
      <c r="AG67" s="80"/>
    </row>
    <row r="68" spans="2:40" x14ac:dyDescent="0.25">
      <c r="B68" s="91"/>
      <c r="C68" s="92"/>
      <c r="D68" s="92"/>
      <c r="E68" s="92"/>
      <c r="F68" s="94"/>
      <c r="G68" s="94"/>
      <c r="H68" s="94"/>
      <c r="I68" s="94"/>
      <c r="J68" s="94"/>
      <c r="K68" s="94"/>
      <c r="L68" s="94"/>
      <c r="M68" s="94"/>
      <c r="N68" s="94"/>
      <c r="O68" s="94"/>
      <c r="P68" s="94"/>
      <c r="Q68" s="94"/>
      <c r="R68" s="94"/>
      <c r="S68" s="94"/>
      <c r="T68" s="94"/>
      <c r="U68" s="94"/>
      <c r="V68" s="94"/>
      <c r="W68" s="94"/>
      <c r="X68" s="94"/>
      <c r="Y68" s="94"/>
      <c r="Z68" s="94"/>
      <c r="AA68" s="94"/>
      <c r="AB68" s="94"/>
      <c r="AC68" s="94"/>
      <c r="AD68" s="94"/>
      <c r="AE68" s="94"/>
      <c r="AF68" s="94"/>
    </row>
    <row r="69" spans="2:40" s="21" customFormat="1" x14ac:dyDescent="0.25">
      <c r="B69" s="40"/>
      <c r="C69" s="40"/>
      <c r="D69" s="40"/>
      <c r="F69" s="40"/>
      <c r="H69" s="40"/>
      <c r="J69" s="40"/>
      <c r="L69" s="40"/>
      <c r="N69" s="40"/>
      <c r="P69" s="40"/>
      <c r="R69" s="40"/>
      <c r="T69" s="105"/>
      <c r="V69" s="40"/>
      <c r="X69" s="106"/>
      <c r="Z69" s="106"/>
      <c r="AB69" s="40"/>
      <c r="AD69" s="40"/>
      <c r="AF69" s="40"/>
      <c r="AG69" s="40"/>
      <c r="AH69" s="40"/>
      <c r="AI69" s="40"/>
      <c r="AJ69" s="40"/>
      <c r="AK69" s="40"/>
      <c r="AL69" s="40"/>
      <c r="AM69" s="40"/>
      <c r="AN69" s="40"/>
    </row>
    <row r="70" spans="2:40" s="21" customFormat="1" x14ac:dyDescent="0.25">
      <c r="B70" s="40"/>
      <c r="C70" s="40"/>
      <c r="D70" s="99"/>
      <c r="F70" s="40"/>
      <c r="H70" s="40"/>
      <c r="J70" s="40"/>
      <c r="L70" s="40"/>
      <c r="N70" s="40" t="s">
        <v>404</v>
      </c>
      <c r="P70" s="40"/>
      <c r="R70" s="40"/>
      <c r="T70" s="105"/>
      <c r="V70" s="40"/>
      <c r="X70" s="106"/>
      <c r="Z70" s="106"/>
      <c r="AB70" s="40"/>
      <c r="AD70" s="40"/>
      <c r="AF70" s="40"/>
      <c r="AG70" s="40"/>
      <c r="AH70" s="40"/>
      <c r="AI70" s="40"/>
      <c r="AJ70" s="40"/>
      <c r="AK70" s="40"/>
      <c r="AL70" s="40"/>
      <c r="AM70" s="40"/>
      <c r="AN70" s="40"/>
    </row>
    <row r="71" spans="2:40" s="21" customFormat="1" x14ac:dyDescent="0.25">
      <c r="B71" s="40"/>
      <c r="C71" s="40"/>
      <c r="D71" s="99"/>
      <c r="F71" s="40"/>
      <c r="H71" s="40"/>
      <c r="J71" s="40"/>
      <c r="L71" s="40"/>
      <c r="N71" s="40" t="s">
        <v>405</v>
      </c>
      <c r="P71" s="40"/>
      <c r="R71" s="40"/>
      <c r="T71" s="106"/>
      <c r="V71" s="40"/>
      <c r="X71" s="40"/>
      <c r="Z71" s="106"/>
      <c r="AB71" s="40"/>
      <c r="AD71" s="40"/>
      <c r="AF71" s="40"/>
      <c r="AG71" s="40"/>
      <c r="AH71" s="40"/>
      <c r="AI71" s="40"/>
      <c r="AJ71" s="40"/>
      <c r="AK71" s="40"/>
      <c r="AL71" s="40"/>
      <c r="AM71" s="40"/>
      <c r="AN71" s="40"/>
    </row>
    <row r="72" spans="2:40" s="21" customFormat="1" x14ac:dyDescent="0.25">
      <c r="B72" s="40"/>
      <c r="C72" s="40"/>
      <c r="D72" s="112"/>
      <c r="F72" s="40"/>
      <c r="H72" s="40"/>
      <c r="J72" s="40"/>
      <c r="L72" s="40"/>
      <c r="N72" s="40" t="s">
        <v>406</v>
      </c>
      <c r="P72" s="40"/>
      <c r="R72" s="40"/>
      <c r="T72" s="40"/>
      <c r="V72" s="40"/>
      <c r="X72" s="107"/>
      <c r="Z72" s="40"/>
      <c r="AB72" s="40"/>
      <c r="AD72" s="40"/>
      <c r="AF72" s="40"/>
      <c r="AG72" s="40"/>
      <c r="AH72" s="40"/>
      <c r="AI72" s="40"/>
      <c r="AJ72" s="40"/>
      <c r="AK72" s="40"/>
      <c r="AL72" s="40"/>
      <c r="AM72" s="40"/>
      <c r="AN72" s="40"/>
    </row>
    <row r="74" spans="2:40" s="21" customFormat="1" x14ac:dyDescent="0.25">
      <c r="B74" s="40"/>
      <c r="C74" s="40"/>
      <c r="D74" s="113"/>
      <c r="F74" s="40"/>
      <c r="H74" s="40"/>
      <c r="J74" s="40"/>
      <c r="L74" s="40"/>
      <c r="N74" s="40"/>
      <c r="P74" s="40"/>
      <c r="R74" s="40"/>
      <c r="T74" s="40"/>
      <c r="V74" s="40"/>
      <c r="X74" s="40"/>
      <c r="Z74" s="40"/>
      <c r="AB74" s="40"/>
      <c r="AD74" s="40"/>
      <c r="AF74" s="40"/>
      <c r="AG74" s="40"/>
      <c r="AH74" s="40"/>
      <c r="AI74" s="40"/>
      <c r="AJ74" s="40"/>
      <c r="AK74" s="40"/>
      <c r="AL74" s="40"/>
      <c r="AM74" s="40"/>
      <c r="AN74" s="40"/>
    </row>
  </sheetData>
  <mergeCells count="6">
    <mergeCell ref="B59:B64"/>
    <mergeCell ref="B7:B12"/>
    <mergeCell ref="B16:B22"/>
    <mergeCell ref="B26:B30"/>
    <mergeCell ref="B34:B38"/>
    <mergeCell ref="B42:B44"/>
  </mergeCells>
  <conditionalFormatting sqref="H8">
    <cfRule type="expression" dxfId="6747" priority="2988">
      <formula>AND(NOT(ISBLANK(H8)),(H8=H7+1))</formula>
    </cfRule>
    <cfRule type="expression" dxfId="6746" priority="2989">
      <formula>AND(NOT(ISBLANK(H8)),(H8&lt;=H7))</formula>
    </cfRule>
    <cfRule type="expression" dxfId="6745" priority="2990">
      <formula>AND(NOT(ISBLANK(H8)),(H8&gt;H7+1))</formula>
    </cfRule>
  </conditionalFormatting>
  <conditionalFormatting sqref="J8">
    <cfRule type="expression" dxfId="6744" priority="2985">
      <formula>AND(NOT(ISBLANK(J8)),(J8=J7+1))</formula>
    </cfRule>
    <cfRule type="expression" dxfId="6743" priority="2986">
      <formula>AND(NOT(ISBLANK(J8)),(J8&lt;=J7))</formula>
    </cfRule>
    <cfRule type="expression" dxfId="6742" priority="2987">
      <formula>AND(NOT(ISBLANK(J8)),(J8&gt;J7+1))</formula>
    </cfRule>
  </conditionalFormatting>
  <conditionalFormatting sqref="L8">
    <cfRule type="expression" dxfId="6741" priority="2982">
      <formula>AND(NOT(ISBLANK(L8)),(L8=L7+1))</formula>
    </cfRule>
    <cfRule type="expression" dxfId="6740" priority="2983">
      <formula>AND(NOT(ISBLANK(L8)),(L8&lt;=L7))</formula>
    </cfRule>
    <cfRule type="expression" dxfId="6739" priority="2984">
      <formula>AND(NOT(ISBLANK(L8)),(L8&gt;L7+1))</formula>
    </cfRule>
  </conditionalFormatting>
  <conditionalFormatting sqref="N8">
    <cfRule type="expression" dxfId="6738" priority="2979">
      <formula>AND(NOT(ISBLANK(N8)),(N8=N7+1))</formula>
    </cfRule>
    <cfRule type="expression" dxfId="6737" priority="2980">
      <formula>AND(NOT(ISBLANK(N8)),(N8&lt;=N7))</formula>
    </cfRule>
    <cfRule type="expression" dxfId="6736" priority="2981">
      <formula>AND(NOT(ISBLANK(N8)),(N8&gt;N7+1))</formula>
    </cfRule>
  </conditionalFormatting>
  <conditionalFormatting sqref="P8">
    <cfRule type="expression" dxfId="6735" priority="2976">
      <formula>AND(NOT(ISBLANK(P8)),(P8=P7+1))</formula>
    </cfRule>
    <cfRule type="expression" dxfId="6734" priority="2977">
      <formula>AND(NOT(ISBLANK(P8)),(P8&lt;=P7))</formula>
    </cfRule>
    <cfRule type="expression" dxfId="6733" priority="2978">
      <formula>AND(NOT(ISBLANK(P8)),(P8&gt;P7+1))</formula>
    </cfRule>
  </conditionalFormatting>
  <conditionalFormatting sqref="AD8">
    <cfRule type="expression" dxfId="6732" priority="2973">
      <formula>AND(NOT(ISBLANK(AD8)),(AD8=AD7+1))</formula>
    </cfRule>
    <cfRule type="expression" dxfId="6731" priority="2974">
      <formula>AND(NOT(ISBLANK(AD8)),(AD8&lt;=AD7))</formula>
    </cfRule>
    <cfRule type="expression" dxfId="6730" priority="2975">
      <formula>AND(NOT(ISBLANK(AD8)),(AD8&gt;AD7+1))</formula>
    </cfRule>
  </conditionalFormatting>
  <conditionalFormatting sqref="R8">
    <cfRule type="expression" dxfId="6729" priority="2970">
      <formula>AND(NOT(ISBLANK(R8)),(R8=R7+1))</formula>
    </cfRule>
    <cfRule type="expression" dxfId="6728" priority="2971">
      <formula>AND(NOT(ISBLANK(R8)),(R8&lt;=R7))</formula>
    </cfRule>
    <cfRule type="expression" dxfId="6727" priority="2972">
      <formula>AND(NOT(ISBLANK(R8)),(R8&gt;R7+1))</formula>
    </cfRule>
  </conditionalFormatting>
  <conditionalFormatting sqref="T8">
    <cfRule type="expression" dxfId="6726" priority="2967">
      <formula>AND(NOT(ISBLANK(T8)),(T8=T7+1))</formula>
    </cfRule>
    <cfRule type="expression" dxfId="6725" priority="2968">
      <formula>AND(NOT(ISBLANK(T8)),(T8&lt;=T7))</formula>
    </cfRule>
    <cfRule type="expression" dxfId="6724" priority="2969">
      <formula>AND(NOT(ISBLANK(T8)),(T8&gt;T7+1))</formula>
    </cfRule>
  </conditionalFormatting>
  <conditionalFormatting sqref="V8">
    <cfRule type="expression" dxfId="6723" priority="2964">
      <formula>AND(NOT(ISBLANK(V8)),(V8=V7+1))</formula>
    </cfRule>
    <cfRule type="expression" dxfId="6722" priority="2965">
      <formula>AND(NOT(ISBLANK(V8)),(V8&lt;=V7))</formula>
    </cfRule>
    <cfRule type="expression" dxfId="6721" priority="2966">
      <formula>AND(NOT(ISBLANK(V8)),(V8&gt;V7+1))</formula>
    </cfRule>
  </conditionalFormatting>
  <conditionalFormatting sqref="X8">
    <cfRule type="expression" dxfId="6720" priority="2961">
      <formula>AND(NOT(ISBLANK(X8)),(X8=X7+1))</formula>
    </cfRule>
    <cfRule type="expression" dxfId="6719" priority="2962">
      <formula>AND(NOT(ISBLANK(X8)),(X8&lt;=X7))</formula>
    </cfRule>
    <cfRule type="expression" dxfId="6718" priority="2963">
      <formula>AND(NOT(ISBLANK(X8)),(X8&gt;X7+1))</formula>
    </cfRule>
  </conditionalFormatting>
  <conditionalFormatting sqref="Z8">
    <cfRule type="expression" dxfId="6717" priority="2958">
      <formula>AND(NOT(ISBLANK(Z8)),(Z8=Z7+1))</formula>
    </cfRule>
    <cfRule type="expression" dxfId="6716" priority="2959">
      <formula>AND(NOT(ISBLANK(Z8)),(Z8&lt;=Z7))</formula>
    </cfRule>
    <cfRule type="expression" dxfId="6715" priority="2960">
      <formula>AND(NOT(ISBLANK(Z8)),(Z8&gt;Z7+1))</formula>
    </cfRule>
  </conditionalFormatting>
  <conditionalFormatting sqref="AB8">
    <cfRule type="expression" dxfId="6714" priority="2955">
      <formula>AND(NOT(ISBLANK(AB8)),(AB8=AB7+1))</formula>
    </cfRule>
    <cfRule type="expression" dxfId="6713" priority="2956">
      <formula>AND(NOT(ISBLANK(AB8)),(AB8&lt;=AB7))</formula>
    </cfRule>
    <cfRule type="expression" dxfId="6712" priority="2957">
      <formula>AND(NOT(ISBLANK(AB8)),(AB8&gt;AB7+1))</formula>
    </cfRule>
  </conditionalFormatting>
  <conditionalFormatting sqref="H10">
    <cfRule type="expression" dxfId="6711" priority="2952">
      <formula>AND(NOT(ISBLANK(H10)),(H10&gt;H9+H10/10))</formula>
    </cfRule>
    <cfRule type="expression" dxfId="6710" priority="2953">
      <formula>AND(NOT(ISBLANK(H10)),AND(H10&lt;=H9+H9/10),(H10&gt;H9))</formula>
    </cfRule>
    <cfRule type="expression" dxfId="6709" priority="2954">
      <formula>AND(NOT(ISBLANK(H10)),(H10&lt;=H9))</formula>
    </cfRule>
  </conditionalFormatting>
  <conditionalFormatting sqref="J10">
    <cfRule type="expression" dxfId="6708" priority="2949">
      <formula>AND(NOT(ISBLANK(J10)),(J10&gt;J9+J10/10))</formula>
    </cfRule>
    <cfRule type="expression" dxfId="6707" priority="2950">
      <formula>AND(NOT(ISBLANK(J10)),AND(J10&lt;=J9+J9/10),(J10&gt;J9))</formula>
    </cfRule>
    <cfRule type="expression" dxfId="6706" priority="2951">
      <formula>AND(NOT(ISBLANK(J10)),(J10&lt;=J9))</formula>
    </cfRule>
  </conditionalFormatting>
  <conditionalFormatting sqref="L10">
    <cfRule type="expression" dxfId="6705" priority="2946">
      <formula>AND(NOT(ISBLANK(L10)),(L10&gt;L9+L10/10))</formula>
    </cfRule>
    <cfRule type="expression" dxfId="6704" priority="2947">
      <formula>AND(NOT(ISBLANK(L10)),AND(L10&lt;=L9+L9/10),(L10&gt;L9))</formula>
    </cfRule>
    <cfRule type="expression" dxfId="6703" priority="2948">
      <formula>AND(NOT(ISBLANK(L10)),(L10&lt;=L9))</formula>
    </cfRule>
  </conditionalFormatting>
  <conditionalFormatting sqref="N10">
    <cfRule type="expression" dxfId="6702" priority="2943">
      <formula>AND(NOT(ISBLANK(N10)),(N10&gt;N9+N10/10))</formula>
    </cfRule>
    <cfRule type="expression" dxfId="6701" priority="2944">
      <formula>AND(NOT(ISBLANK(N10)),AND(N10&lt;=N9+N9/10),(N10&gt;N9))</formula>
    </cfRule>
    <cfRule type="expression" dxfId="6700" priority="2945">
      <formula>AND(NOT(ISBLANK(N10)),(N10&lt;=N9))</formula>
    </cfRule>
  </conditionalFormatting>
  <conditionalFormatting sqref="P10">
    <cfRule type="expression" dxfId="6699" priority="2940">
      <formula>AND(NOT(ISBLANK(P10)),(P10&gt;P9+P10/10))</formula>
    </cfRule>
    <cfRule type="expression" dxfId="6698" priority="2941">
      <formula>AND(NOT(ISBLANK(P10)),AND(P10&lt;=P9+P9/10),(P10&gt;P9))</formula>
    </cfRule>
    <cfRule type="expression" dxfId="6697" priority="2942">
      <formula>AND(NOT(ISBLANK(P10)),(P10&lt;=P9))</formula>
    </cfRule>
  </conditionalFormatting>
  <conditionalFormatting sqref="R10">
    <cfRule type="expression" dxfId="6696" priority="2937">
      <formula>AND(NOT(ISBLANK(R10)),(R10&gt;R9+R10/10))</formula>
    </cfRule>
    <cfRule type="expression" dxfId="6695" priority="2938">
      <formula>AND(NOT(ISBLANK(R10)),AND(R10&lt;=R9+R9/10),(R10&gt;R9))</formula>
    </cfRule>
    <cfRule type="expression" dxfId="6694" priority="2939">
      <formula>AND(NOT(ISBLANK(R10)),(R10&lt;=R9))</formula>
    </cfRule>
  </conditionalFormatting>
  <conditionalFormatting sqref="T10">
    <cfRule type="expression" dxfId="6693" priority="2934">
      <formula>AND(NOT(ISBLANK(T10)),(T10&gt;T9+T10/10))</formula>
    </cfRule>
    <cfRule type="expression" dxfId="6692" priority="2935">
      <formula>AND(NOT(ISBLANK(T10)),AND(T10&lt;=T9+T9/10),(T10&gt;T9))</formula>
    </cfRule>
    <cfRule type="expression" dxfId="6691" priority="2936">
      <formula>AND(NOT(ISBLANK(T10)),(T10&lt;=T9))</formula>
    </cfRule>
  </conditionalFormatting>
  <conditionalFormatting sqref="V10">
    <cfRule type="expression" dxfId="6690" priority="2931">
      <formula>AND(NOT(ISBLANK(V10)),(V10&gt;V9+V10/10))</formula>
    </cfRule>
    <cfRule type="expression" dxfId="6689" priority="2932">
      <formula>AND(NOT(ISBLANK(V10)),AND(V10&lt;=V9+V9/10),(V10&gt;V9))</formula>
    </cfRule>
    <cfRule type="expression" dxfId="6688" priority="2933">
      <formula>AND(NOT(ISBLANK(V10)),(V10&lt;=V9))</formula>
    </cfRule>
  </conditionalFormatting>
  <conditionalFormatting sqref="X10">
    <cfRule type="expression" dxfId="6687" priority="2928">
      <formula>AND(NOT(ISBLANK(X10)),(X10&gt;X9+X10/10))</formula>
    </cfRule>
    <cfRule type="expression" dxfId="6686" priority="2929">
      <formula>AND(NOT(ISBLANK(X10)),AND(X10&lt;=X9+X9/10),(X10&gt;X9))</formula>
    </cfRule>
    <cfRule type="expression" dxfId="6685" priority="2930">
      <formula>AND(NOT(ISBLANK(X10)),(X10&lt;=X9))</formula>
    </cfRule>
  </conditionalFormatting>
  <conditionalFormatting sqref="Z10">
    <cfRule type="expression" dxfId="6684" priority="2925">
      <formula>AND(NOT(ISBLANK(Z10)),(Z10&gt;Z9+Z10/10))</formula>
    </cfRule>
    <cfRule type="expression" dxfId="6683" priority="2926">
      <formula>AND(NOT(ISBLANK(Z10)),AND(Z10&lt;=Z9+Z9/10),(Z10&gt;Z9))</formula>
    </cfRule>
    <cfRule type="expression" dxfId="6682" priority="2927">
      <formula>AND(NOT(ISBLANK(Z10)),(Z10&lt;=Z9))</formula>
    </cfRule>
  </conditionalFormatting>
  <conditionalFormatting sqref="AB10">
    <cfRule type="expression" dxfId="6681" priority="2922">
      <formula>AND(NOT(ISBLANK(AB10)),(AB10&gt;AB9+AB10/10))</formula>
    </cfRule>
    <cfRule type="expression" dxfId="6680" priority="2923">
      <formula>AND(NOT(ISBLANK(AB10)),AND(AB10&lt;=AB9+AB9/10),(AB10&gt;AB9))</formula>
    </cfRule>
    <cfRule type="expression" dxfId="6679" priority="2924">
      <formula>AND(NOT(ISBLANK(AB10)),(AB10&lt;=AB9))</formula>
    </cfRule>
  </conditionalFormatting>
  <conditionalFormatting sqref="AD10">
    <cfRule type="expression" dxfId="6678" priority="2919">
      <formula>AND(NOT(ISBLANK(AD10)),(AD10&gt;AD9+AD10/10))</formula>
    </cfRule>
    <cfRule type="expression" dxfId="6677" priority="2920">
      <formula>AND(NOT(ISBLANK(AD10)),AND(AD10&lt;=AD9+AD9/10),(AD10&gt;AD9))</formula>
    </cfRule>
    <cfRule type="expression" dxfId="6676" priority="2921">
      <formula>AND(NOT(ISBLANK(AD10)),(AD10&lt;=AD9))</formula>
    </cfRule>
  </conditionalFormatting>
  <conditionalFormatting sqref="H16">
    <cfRule type="expression" dxfId="6675" priority="2916">
      <formula>AND(NOT(ISBLANK(H16)),(H16&lt;H15-H15/10))</formula>
    </cfRule>
    <cfRule type="expression" dxfId="6674" priority="2917">
      <formula>AND(NOT(ISBLANK(H16)),AND(H16&gt;=H15-H15/10),(H16&lt;H15))</formula>
    </cfRule>
    <cfRule type="expression" dxfId="6673" priority="2918">
      <formula>AND(NOT(ISBLANK(H16)),(H16&gt;=H15))</formula>
    </cfRule>
  </conditionalFormatting>
  <conditionalFormatting sqref="J16 V16 P16 N16 L16 T16 R16 X16 Z16 AB16 AD16">
    <cfRule type="expression" dxfId="6672" priority="2913">
      <formula>AND(NOT(ISBLANK(J16)),(J16&lt;J15-J15/10))</formula>
    </cfRule>
    <cfRule type="expression" dxfId="6671" priority="2914">
      <formula>AND(NOT(ISBLANK(J16)),AND(J16&gt;=J15-J15/10),(J16&lt;J15))</formula>
    </cfRule>
    <cfRule type="expression" dxfId="6670" priority="2915">
      <formula>AND(NOT(ISBLANK(J16)),(J16&gt;=J15))</formula>
    </cfRule>
  </conditionalFormatting>
  <conditionalFormatting sqref="H18">
    <cfRule type="expression" dxfId="6669" priority="2910">
      <formula>AND(NOT(ISBLANK(H18)),(H18&lt;H17-H17/10))</formula>
    </cfRule>
    <cfRule type="expression" dxfId="6668" priority="2911">
      <formula>AND(NOT(ISBLANK(H18)),AND(H18&gt;=H17-H17/10),(H18&lt;H17))</formula>
    </cfRule>
    <cfRule type="expression" dxfId="6667" priority="2912">
      <formula>AND(NOT(ISBLANK(H18)),(H18&gt;=H17))</formula>
    </cfRule>
  </conditionalFormatting>
  <conditionalFormatting sqref="L18 N18 P18 R18 T18 V18 X18 Z18 AB18 AD18 J18">
    <cfRule type="expression" dxfId="6666" priority="2907">
      <formula>AND(NOT(ISBLANK(J18)),(J18&lt;J17-J17/10))</formula>
    </cfRule>
    <cfRule type="expression" dxfId="6665" priority="2908">
      <formula>AND(NOT(ISBLANK(J18)),AND(J18&gt;=J17-J17/10),(J18&lt;J17))</formula>
    </cfRule>
    <cfRule type="expression" dxfId="6664" priority="2909">
      <formula>AND(NOT(ISBLANK(J18)),(J18&gt;=J17))</formula>
    </cfRule>
  </conditionalFormatting>
  <conditionalFormatting sqref="U18">
    <cfRule type="expression" dxfId="6663" priority="2904">
      <formula>AND(NOT(ISBLANK(U18)),(U18&lt;U17-U17/10))</formula>
    </cfRule>
    <cfRule type="expression" dxfId="6662" priority="2905">
      <formula>AND(NOT(ISBLANK(U18)),AND(U18&gt;=U17-U17/10),(U18&lt;U17))</formula>
    </cfRule>
    <cfRule type="expression" dxfId="6661" priority="2906">
      <formula>AND(NOT(ISBLANK(U18)),(U18&gt;=U17))</formula>
    </cfRule>
  </conditionalFormatting>
  <conditionalFormatting sqref="H12">
    <cfRule type="expression" dxfId="6660" priority="2901">
      <formula>AND(NOT(ISBLANK(H12)),(H12=H11+1))</formula>
    </cfRule>
    <cfRule type="expression" dxfId="6659" priority="2902">
      <formula>AND(NOT(ISBLANK(H12)),(H12&lt;=H11))</formula>
    </cfRule>
    <cfRule type="expression" dxfId="6658" priority="2903">
      <formula>AND(NOT(ISBLANK(H12)),(H12&gt;H11+1))</formula>
    </cfRule>
  </conditionalFormatting>
  <conditionalFormatting sqref="J12">
    <cfRule type="expression" dxfId="6657" priority="2898">
      <formula>AND(NOT(ISBLANK(J12)),(J12=J11+1))</formula>
    </cfRule>
    <cfRule type="expression" dxfId="6656" priority="2899">
      <formula>AND(NOT(ISBLANK(J12)),(J12&lt;=J11))</formula>
    </cfRule>
    <cfRule type="expression" dxfId="6655" priority="2900">
      <formula>AND(NOT(ISBLANK(J12)),(J12&gt;J11+1))</formula>
    </cfRule>
  </conditionalFormatting>
  <conditionalFormatting sqref="L12">
    <cfRule type="expression" dxfId="6654" priority="2895">
      <formula>AND(NOT(ISBLANK(L12)),(L12=L11+1))</formula>
    </cfRule>
    <cfRule type="expression" dxfId="6653" priority="2896">
      <formula>AND(NOT(ISBLANK(L12)),(L12&lt;=L11))</formula>
    </cfRule>
    <cfRule type="expression" dxfId="6652" priority="2897">
      <formula>AND(NOT(ISBLANK(L12)),(L12&gt;L11+1))</formula>
    </cfRule>
  </conditionalFormatting>
  <conditionalFormatting sqref="N12">
    <cfRule type="expression" dxfId="6651" priority="2892">
      <formula>AND(NOT(ISBLANK(N12)),(N12=N11+1))</formula>
    </cfRule>
    <cfRule type="expression" dxfId="6650" priority="2893">
      <formula>AND(NOT(ISBLANK(N12)),(N12&lt;=N11))</formula>
    </cfRule>
    <cfRule type="expression" dxfId="6649" priority="2894">
      <formula>AND(NOT(ISBLANK(N12)),(N12&gt;N11+1))</formula>
    </cfRule>
  </conditionalFormatting>
  <conditionalFormatting sqref="P12">
    <cfRule type="expression" dxfId="6648" priority="2889">
      <formula>AND(NOT(ISBLANK(P12)),(P12=P11+1))</formula>
    </cfRule>
    <cfRule type="expression" dxfId="6647" priority="2890">
      <formula>AND(NOT(ISBLANK(P12)),(P12&lt;=P11))</formula>
    </cfRule>
    <cfRule type="expression" dxfId="6646" priority="2891">
      <formula>AND(NOT(ISBLANK(P12)),(P12&gt;P11+1))</formula>
    </cfRule>
  </conditionalFormatting>
  <conditionalFormatting sqref="AD12">
    <cfRule type="expression" dxfId="6645" priority="2886">
      <formula>AND(NOT(ISBLANK(AD12)),(AD12=AD11+1))</formula>
    </cfRule>
    <cfRule type="expression" dxfId="6644" priority="2887">
      <formula>AND(NOT(ISBLANK(AD12)),(AD12&lt;=AD11))</formula>
    </cfRule>
    <cfRule type="expression" dxfId="6643" priority="2888">
      <formula>AND(NOT(ISBLANK(AD12)),(AD12&gt;AD11+1))</formula>
    </cfRule>
  </conditionalFormatting>
  <conditionalFormatting sqref="R12">
    <cfRule type="expression" dxfId="6642" priority="2883">
      <formula>AND(NOT(ISBLANK(R12)),(R12=R11+1))</formula>
    </cfRule>
    <cfRule type="expression" dxfId="6641" priority="2884">
      <formula>AND(NOT(ISBLANK(R12)),(R12&lt;=R11))</formula>
    </cfRule>
    <cfRule type="expression" dxfId="6640" priority="2885">
      <formula>AND(NOT(ISBLANK(R12)),(R12&gt;R11+1))</formula>
    </cfRule>
  </conditionalFormatting>
  <conditionalFormatting sqref="T12">
    <cfRule type="expression" dxfId="6639" priority="2880">
      <formula>AND(NOT(ISBLANK(T12)),(T12=T11+1))</formula>
    </cfRule>
    <cfRule type="expression" dxfId="6638" priority="2881">
      <formula>AND(NOT(ISBLANK(T12)),(T12&lt;=T11))</formula>
    </cfRule>
    <cfRule type="expression" dxfId="6637" priority="2882">
      <formula>AND(NOT(ISBLANK(T12)),(T12&gt;T11+1))</formula>
    </cfRule>
  </conditionalFormatting>
  <conditionalFormatting sqref="V12">
    <cfRule type="expression" dxfId="6636" priority="2877">
      <formula>AND(NOT(ISBLANK(V12)),(V12=V11+1))</formula>
    </cfRule>
    <cfRule type="expression" dxfId="6635" priority="2878">
      <formula>AND(NOT(ISBLANK(V12)),(V12&lt;=V11))</formula>
    </cfRule>
    <cfRule type="expression" dxfId="6634" priority="2879">
      <formula>AND(NOT(ISBLANK(V12)),(V12&gt;V11+1))</formula>
    </cfRule>
  </conditionalFormatting>
  <conditionalFormatting sqref="X12">
    <cfRule type="expression" dxfId="6633" priority="2874">
      <formula>AND(NOT(ISBLANK(X12)),(X12=X11+1))</formula>
    </cfRule>
    <cfRule type="expression" dxfId="6632" priority="2875">
      <formula>AND(NOT(ISBLANK(X12)),(X12&lt;=X11))</formula>
    </cfRule>
    <cfRule type="expression" dxfId="6631" priority="2876">
      <formula>AND(NOT(ISBLANK(X12)),(X12&gt;X11+1))</formula>
    </cfRule>
  </conditionalFormatting>
  <conditionalFormatting sqref="Z12">
    <cfRule type="expression" dxfId="6630" priority="2871">
      <formula>AND(NOT(ISBLANK(Z12)),(Z12=Z11+1))</formula>
    </cfRule>
    <cfRule type="expression" dxfId="6629" priority="2872">
      <formula>AND(NOT(ISBLANK(Z12)),(Z12&lt;=Z11))</formula>
    </cfRule>
    <cfRule type="expression" dxfId="6628" priority="2873">
      <formula>AND(NOT(ISBLANK(Z12)),(Z12&gt;Z11+1))</formula>
    </cfRule>
  </conditionalFormatting>
  <conditionalFormatting sqref="AB12">
    <cfRule type="expression" dxfId="6627" priority="2868">
      <formula>AND(NOT(ISBLANK(AB12)),(AB12=AB11+1))</formula>
    </cfRule>
    <cfRule type="expression" dxfId="6626" priority="2869">
      <formula>AND(NOT(ISBLANK(AB12)),(AB12&lt;=AB11))</formula>
    </cfRule>
    <cfRule type="expression" dxfId="6625" priority="2870">
      <formula>AND(NOT(ISBLANK(AB12)),(AB12&gt;AB11+1))</formula>
    </cfRule>
  </conditionalFormatting>
  <conditionalFormatting sqref="H22 AD22 AB22 Z22 X22 V22 T22 R22 P22 N22 L22">
    <cfRule type="expression" dxfId="6624" priority="2865">
      <formula>AND(NOT(ISBLANK(H22)),(H22&lt;H20-H20/10))</formula>
    </cfRule>
    <cfRule type="expression" dxfId="6623" priority="2866">
      <formula>AND(NOT(ISBLANK(H22)),AND(H22&gt;=H20-H20/10),(H22&lt;H20))</formula>
    </cfRule>
    <cfRule type="expression" dxfId="6622" priority="2867">
      <formula>AND(NOT(ISBLANK(H22)),(H22&gt;=H20))</formula>
    </cfRule>
  </conditionalFormatting>
  <conditionalFormatting sqref="J22">
    <cfRule type="expression" dxfId="6621" priority="2862">
      <formula>AND(NOT(ISBLANK(J22)),(J22&lt;J20-J20/10))</formula>
    </cfRule>
    <cfRule type="expression" dxfId="6620" priority="2863">
      <formula>AND(NOT(ISBLANK(J22)),AND(J22&gt;=J20-J20/10),(J22&lt;J20))</formula>
    </cfRule>
    <cfRule type="expression" dxfId="6619" priority="2864">
      <formula>AND(NOT(ISBLANK(J22)),(J22&gt;=J20))</formula>
    </cfRule>
  </conditionalFormatting>
  <conditionalFormatting sqref="H20">
    <cfRule type="expression" dxfId="6618" priority="2859">
      <formula>AND(NOT(ISBLANK(H20)),(H20&lt;H19-H19/10))</formula>
    </cfRule>
    <cfRule type="expression" dxfId="6617" priority="2860">
      <formula>AND(NOT(ISBLANK(H20)),AND(H20&gt;=H19-H19/10),(H20&lt;H19))</formula>
    </cfRule>
    <cfRule type="expression" dxfId="6616" priority="2861">
      <formula>AND(NOT(ISBLANK(H20)),(H20&gt;=H19))</formula>
    </cfRule>
  </conditionalFormatting>
  <conditionalFormatting sqref="H22">
    <cfRule type="expression" dxfId="6615" priority="2856">
      <formula>AND(NOT(ISBLANK(H22)),(H22&lt;H21-H21/10))</formula>
    </cfRule>
    <cfRule type="expression" dxfId="6614" priority="2857">
      <formula>AND(NOT(ISBLANK(H22)),AND(H22&gt;=H21-H21/10),(H22&lt;H21))</formula>
    </cfRule>
    <cfRule type="expression" dxfId="6613" priority="2858">
      <formula>AND(NOT(ISBLANK(H22)),(H22&gt;=H21))</formula>
    </cfRule>
  </conditionalFormatting>
  <conditionalFormatting sqref="J22 L22 N22 P22 R22 T22 V22 X22 Z22 AB22 AD22">
    <cfRule type="expression" dxfId="6612" priority="2853">
      <formula>AND(NOT(ISBLANK(J22)),(J22&lt;J21-J21/10))</formula>
    </cfRule>
    <cfRule type="expression" dxfId="6611" priority="2854">
      <formula>AND(NOT(ISBLANK(J22)),AND(J22&gt;=J21-J21/10),(J22&lt;J21))</formula>
    </cfRule>
    <cfRule type="expression" dxfId="6610" priority="2855">
      <formula>AND(NOT(ISBLANK(J22)),(J22&gt;=J21))</formula>
    </cfRule>
  </conditionalFormatting>
  <conditionalFormatting sqref="U22">
    <cfRule type="expression" dxfId="6609" priority="2850">
      <formula>AND(NOT(ISBLANK(U22)),(U22&lt;U21-U21/10))</formula>
    </cfRule>
    <cfRule type="expression" dxfId="6608" priority="2851">
      <formula>AND(NOT(ISBLANK(U22)),AND(U22&gt;=U21-U21/10),(U22&lt;U21))</formula>
    </cfRule>
    <cfRule type="expression" dxfId="6607" priority="2852">
      <formula>AND(NOT(ISBLANK(U22)),(U22&gt;=U21))</formula>
    </cfRule>
  </conditionalFormatting>
  <conditionalFormatting sqref="H20">
    <cfRule type="expression" dxfId="6606" priority="2847">
      <formula>AND(NOT(ISBLANK(H20)),(H20&lt;H19-H19/10))</formula>
    </cfRule>
    <cfRule type="expression" dxfId="6605" priority="2848">
      <formula>AND(NOT(ISBLANK(H20)),AND(H20&gt;=H19-H19/10),(H20&lt;H19))</formula>
    </cfRule>
    <cfRule type="expression" dxfId="6604" priority="2849">
      <formula>AND(NOT(ISBLANK(H20)),(H20&gt;=H19))</formula>
    </cfRule>
  </conditionalFormatting>
  <conditionalFormatting sqref="AB42 Z42 X42 V42 T42 R42 P42 N42 L42 J42 H42 AD42">
    <cfRule type="expression" dxfId="6603" priority="2844">
      <formula>AND(NOT(ISBLANK(H42)),(H42&lt;H41-H41/10))</formula>
    </cfRule>
    <cfRule type="expression" dxfId="6602" priority="2845">
      <formula>AND(NOT(ISBLANK(H42)),AND(H42&gt;=H41-H41/10),(H42&lt;H41))</formula>
    </cfRule>
    <cfRule type="expression" dxfId="6601" priority="2846">
      <formula>AND(NOT(ISBLANK(H42)),(H42&gt;=H41))</formula>
    </cfRule>
  </conditionalFormatting>
  <conditionalFormatting sqref="Z46 X46 V46 T46 R46 P46 N46 L46 J46 H46 AD46 AD44 H44 J44 L44 N44 P44 R44 T44 V44 X44 Z44 AB44 AB46">
    <cfRule type="expression" dxfId="6600" priority="2841">
      <formula>AND(NOT(ISBLANK(H44)),(H44&lt;H43-H43/10))</formula>
    </cfRule>
    <cfRule type="expression" dxfId="6599" priority="2842">
      <formula>AND(NOT(ISBLANK(H44)),AND(H44&gt;=H43-H43/10),(H44&lt;H43))</formula>
    </cfRule>
    <cfRule type="expression" dxfId="6598" priority="2843">
      <formula>AND(NOT(ISBLANK(H44)),(H44&gt;=H43))</formula>
    </cfRule>
  </conditionalFormatting>
  <conditionalFormatting sqref="H60 J60 L60 N60 P60 R60 T60 V60 X60 Z60 AB60 AD60 AF60">
    <cfRule type="expression" dxfId="6597" priority="2838">
      <formula>AND(NOT(ISBLANK(H60)),(H60&lt;$F60-$F60/10))</formula>
    </cfRule>
    <cfRule type="expression" dxfId="6596" priority="2839">
      <formula>AND(NOT(ISBLANK(H60)),AND(H60&gt;=$F60/10),(H60&lt;$F60))</formula>
    </cfRule>
    <cfRule type="expression" dxfId="6595" priority="2840">
      <formula>AND(NOT(ISBLANK(H60)),(H60&gt;=$F60))</formula>
    </cfRule>
  </conditionalFormatting>
  <conditionalFormatting sqref="H62 J62 L62 N62 P62 R62 T62 V62 X62 Z62 AB62 AD62 AF62">
    <cfRule type="expression" dxfId="6594" priority="2835">
      <formula>AND(NOT(ISBLANK(H62)),(H62&lt;$F62-$F62/10))</formula>
    </cfRule>
    <cfRule type="expression" dxfId="6593" priority="2836">
      <formula>AND(NOT(ISBLANK(H62)),AND(H62&gt;=$F62/10),(H62&lt;$F62))</formula>
    </cfRule>
    <cfRule type="expression" dxfId="6592" priority="2837">
      <formula>AND(NOT(ISBLANK(H62)),(H62&gt;=$F62))</formula>
    </cfRule>
  </conditionalFormatting>
  <conditionalFormatting sqref="H64 J64 L64 N64 P64 R64 T64 V64 X64 Z64 AB64 AD64 AF64">
    <cfRule type="expression" dxfId="6591" priority="2832">
      <formula>AND(NOT(ISBLANK(H64)),(H64&lt;$F64-$F64/10))</formula>
    </cfRule>
    <cfRule type="expression" dxfId="6590" priority="2833">
      <formula>AND(NOT(ISBLANK(H64)),AND(H64&gt;=$F64/10),(H64&lt;$F64))</formula>
    </cfRule>
    <cfRule type="expression" dxfId="6589" priority="2834">
      <formula>AND(NOT(ISBLANK(H64)),(H64&gt;=$F64))</formula>
    </cfRule>
  </conditionalFormatting>
  <conditionalFormatting sqref="H67 J67 L67 N67 P67 R67 T67 V67 X67 Z67 AB67 AD67 AF67">
    <cfRule type="expression" dxfId="6588" priority="2829">
      <formula>AND(NOT(ISBLANK(H67)),(H67&lt;$F67-$F67/10))</formula>
    </cfRule>
    <cfRule type="expression" dxfId="6587" priority="2830">
      <formula>AND(NOT(ISBLANK(H67)),AND(H67&gt;=$F67/10),(H67&lt;$F67))</formula>
    </cfRule>
    <cfRule type="expression" dxfId="6586" priority="2831">
      <formula>AND(NOT(ISBLANK(H67)),(H67&gt;=$F67))</formula>
    </cfRule>
  </conditionalFormatting>
  <conditionalFormatting sqref="H16">
    <cfRule type="expression" dxfId="6585" priority="2826">
      <formula>AND(NOT(ISBLANK(H16)),(H16&lt;H15-H15/10))</formula>
    </cfRule>
    <cfRule type="expression" dxfId="6584" priority="2827">
      <formula>AND(NOT(ISBLANK(H16)),AND(H16&gt;=H15-H15/10),(H16&lt;H15))</formula>
    </cfRule>
    <cfRule type="expression" dxfId="6583" priority="2828">
      <formula>AND(NOT(ISBLANK(H16)),(H16&gt;=H15))</formula>
    </cfRule>
  </conditionalFormatting>
  <conditionalFormatting sqref="J16 P16 N16 L16">
    <cfRule type="expression" dxfId="6582" priority="2823">
      <formula>AND(NOT(ISBLANK(J16)),(J16&lt;J15-J15/10))</formula>
    </cfRule>
    <cfRule type="expression" dxfId="6581" priority="2824">
      <formula>AND(NOT(ISBLANK(J16)),AND(J16&gt;=J15-J15/10),(J16&lt;J15))</formula>
    </cfRule>
    <cfRule type="expression" dxfId="6580" priority="2825">
      <formula>AND(NOT(ISBLANK(J16)),(J16&gt;=J15))</formula>
    </cfRule>
  </conditionalFormatting>
  <conditionalFormatting sqref="H18">
    <cfRule type="expression" dxfId="6579" priority="2820">
      <formula>AND(NOT(ISBLANK(H18)),(H18&lt;H17-H17/10))</formula>
    </cfRule>
    <cfRule type="expression" dxfId="6578" priority="2821">
      <formula>AND(NOT(ISBLANK(H18)),AND(H18&gt;=H17-H17/10),(H18&lt;H17))</formula>
    </cfRule>
    <cfRule type="expression" dxfId="6577" priority="2822">
      <formula>AND(NOT(ISBLANK(H18)),(H18&gt;=H17))</formula>
    </cfRule>
  </conditionalFormatting>
  <conditionalFormatting sqref="L18 N18 P18 J18">
    <cfRule type="expression" dxfId="6576" priority="2817">
      <formula>AND(NOT(ISBLANK(J18)),(J18&lt;J17-J17/10))</formula>
    </cfRule>
    <cfRule type="expression" dxfId="6575" priority="2818">
      <formula>AND(NOT(ISBLANK(J18)),AND(J18&gt;=J17-J17/10),(J18&lt;J17))</formula>
    </cfRule>
    <cfRule type="expression" dxfId="6574" priority="2819">
      <formula>AND(NOT(ISBLANK(J18)),(J18&gt;=J17))</formula>
    </cfRule>
  </conditionalFormatting>
  <conditionalFormatting sqref="H22 P22 N22 L22">
    <cfRule type="expression" dxfId="6573" priority="2814">
      <formula>AND(NOT(ISBLANK(H22)),(H22&lt;H20-H20/10))</formula>
    </cfRule>
    <cfRule type="expression" dxfId="6572" priority="2815">
      <formula>AND(NOT(ISBLANK(H22)),AND(H22&gt;=H20-H20/10),(H22&lt;H20))</formula>
    </cfRule>
    <cfRule type="expression" dxfId="6571" priority="2816">
      <formula>AND(NOT(ISBLANK(H22)),(H22&gt;=H20))</formula>
    </cfRule>
  </conditionalFormatting>
  <conditionalFormatting sqref="J22">
    <cfRule type="expression" dxfId="6570" priority="2811">
      <formula>AND(NOT(ISBLANK(J22)),(J22&lt;J20-J20/10))</formula>
    </cfRule>
    <cfRule type="expression" dxfId="6569" priority="2812">
      <formula>AND(NOT(ISBLANK(J22)),AND(J22&gt;=J20-J20/10),(J22&lt;J20))</formula>
    </cfRule>
    <cfRule type="expression" dxfId="6568" priority="2813">
      <formula>AND(NOT(ISBLANK(J22)),(J22&gt;=J20))</formula>
    </cfRule>
  </conditionalFormatting>
  <conditionalFormatting sqref="H20">
    <cfRule type="expression" dxfId="6567" priority="2808">
      <formula>AND(NOT(ISBLANK(H20)),(H20&lt;H19-H19/10))</formula>
    </cfRule>
    <cfRule type="expression" dxfId="6566" priority="2809">
      <formula>AND(NOT(ISBLANK(H20)),AND(H20&gt;=H19-H19/10),(H20&lt;H19))</formula>
    </cfRule>
    <cfRule type="expression" dxfId="6565" priority="2810">
      <formula>AND(NOT(ISBLANK(H20)),(H20&gt;=H19))</formula>
    </cfRule>
  </conditionalFormatting>
  <conditionalFormatting sqref="J20 P20 N20 L20">
    <cfRule type="expression" dxfId="6564" priority="2805">
      <formula>AND(NOT(ISBLANK(J20)),(J20&lt;J19-J19/10))</formula>
    </cfRule>
    <cfRule type="expression" dxfId="6563" priority="2806">
      <formula>AND(NOT(ISBLANK(J20)),AND(J20&gt;=J19-J19/10),(J20&lt;J19))</formula>
    </cfRule>
    <cfRule type="expression" dxfId="6562" priority="2807">
      <formula>AND(NOT(ISBLANK(J20)),(J20&gt;=J19))</formula>
    </cfRule>
  </conditionalFormatting>
  <conditionalFormatting sqref="H22">
    <cfRule type="expression" dxfId="6561" priority="2802">
      <formula>AND(NOT(ISBLANK(H22)),(H22&lt;H21-H21/10))</formula>
    </cfRule>
    <cfRule type="expression" dxfId="6560" priority="2803">
      <formula>AND(NOT(ISBLANK(H22)),AND(H22&gt;=H21-H21/10),(H22&lt;H21))</formula>
    </cfRule>
    <cfRule type="expression" dxfId="6559" priority="2804">
      <formula>AND(NOT(ISBLANK(H22)),(H22&gt;=H21))</formula>
    </cfRule>
  </conditionalFormatting>
  <conditionalFormatting sqref="J22 L22 N22 P22">
    <cfRule type="expression" dxfId="6558" priority="2799">
      <formula>AND(NOT(ISBLANK(J22)),(J22&lt;J21-J21/10))</formula>
    </cfRule>
    <cfRule type="expression" dxfId="6557" priority="2800">
      <formula>AND(NOT(ISBLANK(J22)),AND(J22&gt;=J21-J21/10),(J22&lt;J21))</formula>
    </cfRule>
    <cfRule type="expression" dxfId="6556" priority="2801">
      <formula>AND(NOT(ISBLANK(J22)),(J22&gt;=J21))</formula>
    </cfRule>
  </conditionalFormatting>
  <conditionalFormatting sqref="H20">
    <cfRule type="expression" dxfId="6555" priority="2796">
      <formula>AND(NOT(ISBLANK(H20)),(H20&lt;H19-H19/10))</formula>
    </cfRule>
    <cfRule type="expression" dxfId="6554" priority="2797">
      <formula>AND(NOT(ISBLANK(H20)),AND(H20&gt;=H19-H19/10),(H20&lt;H19))</formula>
    </cfRule>
    <cfRule type="expression" dxfId="6553" priority="2798">
      <formula>AND(NOT(ISBLANK(H20)),(H20&gt;=H19))</formula>
    </cfRule>
  </conditionalFormatting>
  <conditionalFormatting sqref="J20 P20 N20 L20">
    <cfRule type="expression" dxfId="6552" priority="2793">
      <formula>AND(NOT(ISBLANK(J20)),(J20&lt;J19-J19/10))</formula>
    </cfRule>
    <cfRule type="expression" dxfId="6551" priority="2794">
      <formula>AND(NOT(ISBLANK(J20)),AND(J20&gt;=J19-J19/10),(J20&lt;J19))</formula>
    </cfRule>
    <cfRule type="expression" dxfId="6550" priority="2795">
      <formula>AND(NOT(ISBLANK(J20)),(J20&gt;=J19))</formula>
    </cfRule>
  </conditionalFormatting>
  <conditionalFormatting sqref="P42 N42 L42 J42 H42">
    <cfRule type="expression" dxfId="6549" priority="2790">
      <formula>AND(NOT(ISBLANK(H42)),(H42&lt;H41-H41/10))</formula>
    </cfRule>
    <cfRule type="expression" dxfId="6548" priority="2791">
      <formula>AND(NOT(ISBLANK(H42)),AND(H42&gt;=H41-H41/10),(H42&lt;H41))</formula>
    </cfRule>
    <cfRule type="expression" dxfId="6547" priority="2792">
      <formula>AND(NOT(ISBLANK(H42)),(H42&gt;=H41))</formula>
    </cfRule>
  </conditionalFormatting>
  <conditionalFormatting sqref="P46 H46 P44 J46 L46 N46 H44 N44 L44 J44">
    <cfRule type="expression" dxfId="6546" priority="2787">
      <formula>AND(NOT(ISBLANK(H44)),(H44&lt;H43-H43/10))</formula>
    </cfRule>
    <cfRule type="expression" dxfId="6545" priority="2788">
      <formula>AND(NOT(ISBLANK(H44)),AND(H44&gt;=H43-H43/10),(H44&lt;H43))</formula>
    </cfRule>
    <cfRule type="expression" dxfId="6544" priority="2789">
      <formula>AND(NOT(ISBLANK(H44)),(H44&gt;=H43))</formula>
    </cfRule>
  </conditionalFormatting>
  <conditionalFormatting sqref="H42">
    <cfRule type="expression" dxfId="6543" priority="2784">
      <formula>AND(NOT(ISBLANK(H42)),(H42&lt;H41-H41/10))</formula>
    </cfRule>
    <cfRule type="expression" dxfId="6542" priority="2785">
      <formula>AND(NOT(ISBLANK(H42)),AND(H42&gt;=H41-H41/10),(H42&lt;H41))</formula>
    </cfRule>
    <cfRule type="expression" dxfId="6541" priority="2786">
      <formula>AND(NOT(ISBLANK(H42)),(H42&gt;=H41))</formula>
    </cfRule>
  </conditionalFormatting>
  <conditionalFormatting sqref="J42">
    <cfRule type="expression" dxfId="6540" priority="2781">
      <formula>AND(NOT(ISBLANK(J42)),(J42&lt;J41-J41/10))</formula>
    </cfRule>
    <cfRule type="expression" dxfId="6539" priority="2782">
      <formula>AND(NOT(ISBLANK(J42)),AND(J42&gt;=J41-J41/10),(J42&lt;J41))</formula>
    </cfRule>
    <cfRule type="expression" dxfId="6538" priority="2783">
      <formula>AND(NOT(ISBLANK(J42)),(J42&gt;=J41))</formula>
    </cfRule>
  </conditionalFormatting>
  <conditionalFormatting sqref="L42">
    <cfRule type="expression" dxfId="6537" priority="2778">
      <formula>AND(NOT(ISBLANK(L42)),(L42&lt;L41-L41/10))</formula>
    </cfRule>
    <cfRule type="expression" dxfId="6536" priority="2779">
      <formula>AND(NOT(ISBLANK(L42)),AND(L42&gt;=L41-L41/10),(L42&lt;L41))</formula>
    </cfRule>
    <cfRule type="expression" dxfId="6535" priority="2780">
      <formula>AND(NOT(ISBLANK(L42)),(L42&gt;=L41))</formula>
    </cfRule>
  </conditionalFormatting>
  <conditionalFormatting sqref="N42">
    <cfRule type="expression" dxfId="6534" priority="2775">
      <formula>AND(NOT(ISBLANK(N42)),(N42&lt;N41-N41/10))</formula>
    </cfRule>
    <cfRule type="expression" dxfId="6533" priority="2776">
      <formula>AND(NOT(ISBLANK(N42)),AND(N42&gt;=N41-N41/10),(N42&lt;N41))</formula>
    </cfRule>
    <cfRule type="expression" dxfId="6532" priority="2777">
      <formula>AND(NOT(ISBLANK(N42)),(N42&gt;=N41))</formula>
    </cfRule>
  </conditionalFormatting>
  <conditionalFormatting sqref="R60">
    <cfRule type="expression" dxfId="6531" priority="2772">
      <formula>AND(NOT(ISBLANK(R60)),(R60&lt;$F60-$F60/10))</formula>
    </cfRule>
    <cfRule type="expression" dxfId="6530" priority="2773">
      <formula>AND(NOT(ISBLANK(R60)),AND(R60&gt;=$F60/10),(R60&lt;$F60))</formula>
    </cfRule>
    <cfRule type="expression" dxfId="6529" priority="2774">
      <formula>AND(NOT(ISBLANK(R60)),(R60&gt;=$F60))</formula>
    </cfRule>
  </conditionalFormatting>
  <conditionalFormatting sqref="R62">
    <cfRule type="expression" dxfId="6528" priority="2769">
      <formula>AND(NOT(ISBLANK(R62)),(R62&lt;$F62-$F62/10))</formula>
    </cfRule>
    <cfRule type="expression" dxfId="6527" priority="2770">
      <formula>AND(NOT(ISBLANK(R62)),AND(R62&gt;=$F62/10),(R62&lt;$F62))</formula>
    </cfRule>
    <cfRule type="expression" dxfId="6526" priority="2771">
      <formula>AND(NOT(ISBLANK(R62)),(R62&gt;=$F62))</formula>
    </cfRule>
  </conditionalFormatting>
  <conditionalFormatting sqref="R64">
    <cfRule type="expression" dxfId="6525" priority="2766">
      <formula>AND(NOT(ISBLANK(R64)),(R64&lt;$F64-$F64/10))</formula>
    </cfRule>
    <cfRule type="expression" dxfId="6524" priority="2767">
      <formula>AND(NOT(ISBLANK(R64)),AND(R64&gt;=$F64/10),(R64&lt;$F64))</formula>
    </cfRule>
    <cfRule type="expression" dxfId="6523" priority="2768">
      <formula>AND(NOT(ISBLANK(R64)),(R64&gt;=$F64))</formula>
    </cfRule>
  </conditionalFormatting>
  <conditionalFormatting sqref="R67">
    <cfRule type="expression" dxfId="6522" priority="2763">
      <formula>AND(NOT(ISBLANK(R67)),(R67&lt;$F67-$F67/10))</formula>
    </cfRule>
    <cfRule type="expression" dxfId="6521" priority="2764">
      <formula>AND(NOT(ISBLANK(R67)),AND(R67&gt;=$F67/10),(R67&lt;$F67))</formula>
    </cfRule>
    <cfRule type="expression" dxfId="6520" priority="2765">
      <formula>AND(NOT(ISBLANK(R67)),(R67&gt;=$F67))</formula>
    </cfRule>
  </conditionalFormatting>
  <conditionalFormatting sqref="R42">
    <cfRule type="expression" dxfId="6519" priority="2760">
      <formula>AND(NOT(ISBLANK(R42)),(R42&lt;R41-R41/10))</formula>
    </cfRule>
    <cfRule type="expression" dxfId="6518" priority="2761">
      <formula>AND(NOT(ISBLANK(R42)),AND(R42&gt;=R41-R41/10),(R42&lt;R41))</formula>
    </cfRule>
    <cfRule type="expression" dxfId="6517" priority="2762">
      <formula>AND(NOT(ISBLANK(R42)),(R42&gt;=R41))</formula>
    </cfRule>
  </conditionalFormatting>
  <conditionalFormatting sqref="R46 R44">
    <cfRule type="expression" dxfId="6516" priority="2757">
      <formula>AND(NOT(ISBLANK(R44)),(R44&lt;R43-R43/10))</formula>
    </cfRule>
    <cfRule type="expression" dxfId="6515" priority="2758">
      <formula>AND(NOT(ISBLANK(R44)),AND(R44&gt;=R43-R43/10),(R44&lt;R43))</formula>
    </cfRule>
    <cfRule type="expression" dxfId="6514" priority="2759">
      <formula>AND(NOT(ISBLANK(R44)),(R44&gt;=R43))</formula>
    </cfRule>
  </conditionalFormatting>
  <conditionalFormatting sqref="AF8">
    <cfRule type="expression" dxfId="6513" priority="2754">
      <formula>AND(NOT(ISBLANK(AF8)),(AF8=AF7+1))</formula>
    </cfRule>
    <cfRule type="expression" dxfId="6512" priority="2755">
      <formula>AND(NOT(ISBLANK(AF8)),(AF8&lt;=AF7))</formula>
    </cfRule>
    <cfRule type="expression" dxfId="6511" priority="2756">
      <formula>AND(NOT(ISBLANK(AF8)),(AF8&gt;AF7+1))</formula>
    </cfRule>
  </conditionalFormatting>
  <conditionalFormatting sqref="AF10">
    <cfRule type="expression" dxfId="6510" priority="2751">
      <formula>AND(NOT(ISBLANK(AF10)),(AF10&gt;AF9+AF10/10))</formula>
    </cfRule>
    <cfRule type="expression" dxfId="6509" priority="2752">
      <formula>AND(NOT(ISBLANK(AF10)),AND(AF10&lt;=AF9+AF9/10),(AF10&gt;AF9))</formula>
    </cfRule>
    <cfRule type="expression" dxfId="6508" priority="2753">
      <formula>AND(NOT(ISBLANK(AF10)),(AF10&lt;=AF9))</formula>
    </cfRule>
  </conditionalFormatting>
  <conditionalFormatting sqref="AF12">
    <cfRule type="expression" dxfId="6507" priority="2748">
      <formula>AND(NOT(ISBLANK(AF12)),(AF12=AF11+1))</formula>
    </cfRule>
    <cfRule type="expression" dxfId="6506" priority="2749">
      <formula>AND(NOT(ISBLANK(AF12)),(AF12&lt;=AF11))</formula>
    </cfRule>
    <cfRule type="expression" dxfId="6505" priority="2750">
      <formula>AND(NOT(ISBLANK(AF12)),(AF12&gt;AF11+1))</formula>
    </cfRule>
  </conditionalFormatting>
  <conditionalFormatting sqref="AF16">
    <cfRule type="expression" dxfId="6504" priority="2745">
      <formula>AND(NOT(ISBLANK(AF16)),(AF16&lt;AF15-AF15/10))</formula>
    </cfRule>
    <cfRule type="expression" dxfId="6503" priority="2746">
      <formula>AND(NOT(ISBLANK(AF16)),AND(AF16&gt;=AF15-AF15/10),(AF16&lt;AF15))</formula>
    </cfRule>
    <cfRule type="expression" dxfId="6502" priority="2747">
      <formula>AND(NOT(ISBLANK(AF16)),(AF16&gt;=AF15))</formula>
    </cfRule>
  </conditionalFormatting>
  <conditionalFormatting sqref="AF16">
    <cfRule type="expression" dxfId="6501" priority="2742">
      <formula>AND(NOT(ISBLANK(AF16)),(AF16&lt;AF15-AF15/10))</formula>
    </cfRule>
    <cfRule type="expression" dxfId="6500" priority="2743">
      <formula>AND(NOT(ISBLANK(AF16)),AND(AF16&gt;=AF15-AF15/10),(AF16&lt;AF15))</formula>
    </cfRule>
    <cfRule type="expression" dxfId="6499" priority="2744">
      <formula>AND(NOT(ISBLANK(AF16)),(AF16&gt;=AF15))</formula>
    </cfRule>
  </conditionalFormatting>
  <conditionalFormatting sqref="AF42">
    <cfRule type="expression" dxfId="6498" priority="2739">
      <formula>AND(NOT(ISBLANK(AF42)),(AF42&lt;AF41-AF41/10))</formula>
    </cfRule>
    <cfRule type="expression" dxfId="6497" priority="2740">
      <formula>AND(NOT(ISBLANK(AF42)),AND(AF42&gt;=AF41-AF41/10),(AF42&lt;AF41))</formula>
    </cfRule>
    <cfRule type="expression" dxfId="6496" priority="2741">
      <formula>AND(NOT(ISBLANK(AF42)),(AF42&gt;=AF41))</formula>
    </cfRule>
  </conditionalFormatting>
  <conditionalFormatting sqref="AF42">
    <cfRule type="expression" dxfId="6495" priority="2736">
      <formula>AND(NOT(ISBLANK(AF42)),(AF42&lt;AF41-AF41/10))</formula>
    </cfRule>
    <cfRule type="expression" dxfId="6494" priority="2737">
      <formula>AND(NOT(ISBLANK(AF42)),AND(AF42&gt;=AF41-AF41/10),(AF42&lt;AF41))</formula>
    </cfRule>
    <cfRule type="expression" dxfId="6493" priority="2738">
      <formula>AND(NOT(ISBLANK(AF42)),(AF42&gt;=AF41))</formula>
    </cfRule>
  </conditionalFormatting>
  <conditionalFormatting sqref="T10">
    <cfRule type="expression" dxfId="6492" priority="2733">
      <formula>AND(NOT(ISBLANK(T10)),(T10&gt;T9+T10/10))</formula>
    </cfRule>
    <cfRule type="expression" dxfId="6491" priority="2734">
      <formula>AND(NOT(ISBLANK(T10)),AND(T10&lt;=T9+T9/10),(T10&gt;T9))</formula>
    </cfRule>
    <cfRule type="expression" dxfId="6490" priority="2735">
      <formula>AND(NOT(ISBLANK(T10)),(T10&lt;=T9))</formula>
    </cfRule>
  </conditionalFormatting>
  <conditionalFormatting sqref="H10">
    <cfRule type="expression" dxfId="6489" priority="2730">
      <formula>AND(NOT(ISBLANK(H10)),(H10&gt;H9+H10/10))</formula>
    </cfRule>
    <cfRule type="expression" dxfId="6488" priority="2731">
      <formula>AND(NOT(ISBLANK(H10)),AND(H10&lt;=H9+H9/10),(H10&gt;H9))</formula>
    </cfRule>
    <cfRule type="expression" dxfId="6487" priority="2732">
      <formula>AND(NOT(ISBLANK(H10)),(H10&lt;=H9))</formula>
    </cfRule>
  </conditionalFormatting>
  <conditionalFormatting sqref="V60">
    <cfRule type="expression" dxfId="6486" priority="2727">
      <formula>AND(NOT(ISBLANK(V60)),(V60&lt;$F60-$F60/10))</formula>
    </cfRule>
    <cfRule type="expression" dxfId="6485" priority="2728">
      <formula>AND(NOT(ISBLANK(V60)),AND(V60&gt;=$F60/10),(V60&lt;$F60))</formula>
    </cfRule>
    <cfRule type="expression" dxfId="6484" priority="2729">
      <formula>AND(NOT(ISBLANK(V60)),(V60&gt;=$F60))</formula>
    </cfRule>
  </conditionalFormatting>
  <conditionalFormatting sqref="V62">
    <cfRule type="expression" dxfId="6483" priority="2724">
      <formula>AND(NOT(ISBLANK(V62)),(V62&lt;$F62-$F62/10))</formula>
    </cfRule>
    <cfRule type="expression" dxfId="6482" priority="2725">
      <formula>AND(NOT(ISBLANK(V62)),AND(V62&gt;=$F62/10),(V62&lt;$F62))</formula>
    </cfRule>
    <cfRule type="expression" dxfId="6481" priority="2726">
      <formula>AND(NOT(ISBLANK(V62)),(V62&gt;=$F62))</formula>
    </cfRule>
  </conditionalFormatting>
  <conditionalFormatting sqref="V64">
    <cfRule type="expression" dxfId="6480" priority="2721">
      <formula>AND(NOT(ISBLANK(V64)),(V64&lt;$F64-$F64/10))</formula>
    </cfRule>
    <cfRule type="expression" dxfId="6479" priority="2722">
      <formula>AND(NOT(ISBLANK(V64)),AND(V64&gt;=$F64/10),(V64&lt;$F64))</formula>
    </cfRule>
    <cfRule type="expression" dxfId="6478" priority="2723">
      <formula>AND(NOT(ISBLANK(V64)),(V64&gt;=$F64))</formula>
    </cfRule>
  </conditionalFormatting>
  <conditionalFormatting sqref="V67">
    <cfRule type="expression" dxfId="6477" priority="2718">
      <formula>AND(NOT(ISBLANK(V67)),(V67&lt;$F67-$F67/10))</formula>
    </cfRule>
    <cfRule type="expression" dxfId="6476" priority="2719">
      <formula>AND(NOT(ISBLANK(V67)),AND(V67&gt;=$F67/10),(V67&lt;$F67))</formula>
    </cfRule>
    <cfRule type="expression" dxfId="6475" priority="2720">
      <formula>AND(NOT(ISBLANK(V67)),(V67&gt;=$F67))</formula>
    </cfRule>
  </conditionalFormatting>
  <conditionalFormatting sqref="V12">
    <cfRule type="expression" dxfId="6474" priority="2715">
      <formula>AND(NOT(ISBLANK(V12)),(V12=V11+1))</formula>
    </cfRule>
    <cfRule type="expression" dxfId="6473" priority="2716">
      <formula>AND(NOT(ISBLANK(V12)),(V12&lt;=V11))</formula>
    </cfRule>
    <cfRule type="expression" dxfId="6472" priority="2717">
      <formula>AND(NOT(ISBLANK(V12)),(V12&gt;V11+1))</formula>
    </cfRule>
  </conditionalFormatting>
  <conditionalFormatting sqref="V10">
    <cfRule type="expression" dxfId="6471" priority="2712">
      <formula>AND(NOT(ISBLANK(V10)),(V10&gt;V9+V10/10))</formula>
    </cfRule>
    <cfRule type="expression" dxfId="6470" priority="2713">
      <formula>AND(NOT(ISBLANK(V10)),AND(V10&lt;=V9+V9/10),(V10&gt;V9))</formula>
    </cfRule>
    <cfRule type="expression" dxfId="6469" priority="2714">
      <formula>AND(NOT(ISBLANK(V10)),(V10&lt;=V9))</formula>
    </cfRule>
  </conditionalFormatting>
  <conditionalFormatting sqref="V10">
    <cfRule type="expression" dxfId="6468" priority="2709">
      <formula>AND(NOT(ISBLANK(V10)),(V10&gt;V9+V10/10))</formula>
    </cfRule>
    <cfRule type="expression" dxfId="6467" priority="2710">
      <formula>AND(NOT(ISBLANK(V10)),AND(V10&lt;=V9+V9/10),(V10&gt;V9))</formula>
    </cfRule>
    <cfRule type="expression" dxfId="6466" priority="2711">
      <formula>AND(NOT(ISBLANK(V10)),(V10&lt;=V9))</formula>
    </cfRule>
  </conditionalFormatting>
  <conditionalFormatting sqref="T18">
    <cfRule type="expression" dxfId="6465" priority="2706">
      <formula>AND(NOT(ISBLANK(T18)),(T18&lt;T17-T17/10))</formula>
    </cfRule>
    <cfRule type="expression" dxfId="6464" priority="2707">
      <formula>AND(NOT(ISBLANK(T18)),AND(T18&gt;=T17-T17/10),(T18&lt;T17))</formula>
    </cfRule>
    <cfRule type="expression" dxfId="6463" priority="2708">
      <formula>AND(NOT(ISBLANK(T18)),(T18&gt;=T17))</formula>
    </cfRule>
  </conditionalFormatting>
  <conditionalFormatting sqref="R18">
    <cfRule type="expression" dxfId="6462" priority="2703">
      <formula>AND(NOT(ISBLANK(R18)),(R18&lt;R17-R17/10))</formula>
    </cfRule>
    <cfRule type="expression" dxfId="6461" priority="2704">
      <formula>AND(NOT(ISBLANK(R18)),AND(R18&gt;=R17-R17/10),(R18&lt;R17))</formula>
    </cfRule>
    <cfRule type="expression" dxfId="6460" priority="2705">
      <formula>AND(NOT(ISBLANK(R18)),(R18&gt;=R17))</formula>
    </cfRule>
  </conditionalFormatting>
  <conditionalFormatting sqref="H16">
    <cfRule type="expression" dxfId="6459" priority="2700">
      <formula>AND(NOT(ISBLANK(H16)),(H16&lt;H15-H15/10))</formula>
    </cfRule>
    <cfRule type="expression" dxfId="6458" priority="2701">
      <formula>AND(NOT(ISBLANK(H16)),AND(H16&gt;=H15-H15/10),(H16&lt;H15))</formula>
    </cfRule>
    <cfRule type="expression" dxfId="6457" priority="2702">
      <formula>AND(NOT(ISBLANK(H16)),(H16&gt;=H15))</formula>
    </cfRule>
  </conditionalFormatting>
  <conditionalFormatting sqref="J16 T16 R16 P16 N16 L16 V16">
    <cfRule type="expression" dxfId="6456" priority="2697">
      <formula>AND(NOT(ISBLANK(J16)),(J16&lt;J15-J15/10))</formula>
    </cfRule>
    <cfRule type="expression" dxfId="6455" priority="2698">
      <formula>AND(NOT(ISBLANK(J16)),AND(J16&gt;=J15-J15/10),(J16&lt;J15))</formula>
    </cfRule>
    <cfRule type="expression" dxfId="6454" priority="2699">
      <formula>AND(NOT(ISBLANK(J16)),(J16&gt;=J15))</formula>
    </cfRule>
  </conditionalFormatting>
  <conditionalFormatting sqref="H18">
    <cfRule type="expression" dxfId="6453" priority="2694">
      <formula>AND(NOT(ISBLANK(H18)),(H18&lt;H17-H17/10))</formula>
    </cfRule>
    <cfRule type="expression" dxfId="6452" priority="2695">
      <formula>AND(NOT(ISBLANK(H18)),AND(H18&gt;=H17-H17/10),(H18&lt;H17))</formula>
    </cfRule>
    <cfRule type="expression" dxfId="6451" priority="2696">
      <formula>AND(NOT(ISBLANK(H18)),(H18&gt;=H17))</formula>
    </cfRule>
  </conditionalFormatting>
  <conditionalFormatting sqref="L18 N18 P18 R18 T18 V18 J18">
    <cfRule type="expression" dxfId="6450" priority="2691">
      <formula>AND(NOT(ISBLANK(J18)),(J18&lt;J17-J17/10))</formula>
    </cfRule>
    <cfRule type="expression" dxfId="6449" priority="2692">
      <formula>AND(NOT(ISBLANK(J18)),AND(J18&gt;=J17-J17/10),(J18&lt;J17))</formula>
    </cfRule>
    <cfRule type="expression" dxfId="6448" priority="2693">
      <formula>AND(NOT(ISBLANK(J18)),(J18&gt;=J17))</formula>
    </cfRule>
  </conditionalFormatting>
  <conditionalFormatting sqref="U18">
    <cfRule type="expression" dxfId="6447" priority="2688">
      <formula>AND(NOT(ISBLANK(U18)),(U18&lt;U17-U17/10))</formula>
    </cfRule>
    <cfRule type="expression" dxfId="6446" priority="2689">
      <formula>AND(NOT(ISBLANK(U18)),AND(U18&gt;=U17-U17/10),(U18&lt;U17))</formula>
    </cfRule>
    <cfRule type="expression" dxfId="6445" priority="2690">
      <formula>AND(NOT(ISBLANK(U18)),(U18&gt;=U17))</formula>
    </cfRule>
  </conditionalFormatting>
  <conditionalFormatting sqref="H22 V22 T22 R22 P22 N22 L22">
    <cfRule type="expression" dxfId="6444" priority="2685">
      <formula>AND(NOT(ISBLANK(H22)),(H22&lt;H20-H20/10))</formula>
    </cfRule>
    <cfRule type="expression" dxfId="6443" priority="2686">
      <formula>AND(NOT(ISBLANK(H22)),AND(H22&gt;=H20-H20/10),(H22&lt;H20))</formula>
    </cfRule>
    <cfRule type="expression" dxfId="6442" priority="2687">
      <formula>AND(NOT(ISBLANK(H22)),(H22&gt;=H20))</formula>
    </cfRule>
  </conditionalFormatting>
  <conditionalFormatting sqref="J22">
    <cfRule type="expression" dxfId="6441" priority="2682">
      <formula>AND(NOT(ISBLANK(J22)),(J22&lt;J20-J20/10))</formula>
    </cfRule>
    <cfRule type="expression" dxfId="6440" priority="2683">
      <formula>AND(NOT(ISBLANK(J22)),AND(J22&gt;=J20-J20/10),(J22&lt;J20))</formula>
    </cfRule>
    <cfRule type="expression" dxfId="6439" priority="2684">
      <formula>AND(NOT(ISBLANK(J22)),(J22&gt;=J20))</formula>
    </cfRule>
  </conditionalFormatting>
  <conditionalFormatting sqref="H20">
    <cfRule type="expression" dxfId="6438" priority="2679">
      <formula>AND(NOT(ISBLANK(H20)),(H20&lt;H19-H19/10))</formula>
    </cfRule>
    <cfRule type="expression" dxfId="6437" priority="2680">
      <formula>AND(NOT(ISBLANK(H20)),AND(H20&gt;=H19-H19/10),(H20&lt;H19))</formula>
    </cfRule>
    <cfRule type="expression" dxfId="6436" priority="2681">
      <formula>AND(NOT(ISBLANK(H20)),(H20&gt;=H19))</formula>
    </cfRule>
  </conditionalFormatting>
  <conditionalFormatting sqref="J20 V20 R20 P20 N20 L20 T20">
    <cfRule type="expression" dxfId="6435" priority="2676">
      <formula>AND(NOT(ISBLANK(J20)),(J20&lt;J19-J19/10))</formula>
    </cfRule>
    <cfRule type="expression" dxfId="6434" priority="2677">
      <formula>AND(NOT(ISBLANK(J20)),AND(J20&gt;=J19-J19/10),(J20&lt;J19))</formula>
    </cfRule>
    <cfRule type="expression" dxfId="6433" priority="2678">
      <formula>AND(NOT(ISBLANK(J20)),(J20&gt;=J19))</formula>
    </cfRule>
  </conditionalFormatting>
  <conditionalFormatting sqref="H22">
    <cfRule type="expression" dxfId="6432" priority="2673">
      <formula>AND(NOT(ISBLANK(H22)),(H22&lt;H21-H21/10))</formula>
    </cfRule>
    <cfRule type="expression" dxfId="6431" priority="2674">
      <formula>AND(NOT(ISBLANK(H22)),AND(H22&gt;=H21-H21/10),(H22&lt;H21))</formula>
    </cfRule>
    <cfRule type="expression" dxfId="6430" priority="2675">
      <formula>AND(NOT(ISBLANK(H22)),(H22&gt;=H21))</formula>
    </cfRule>
  </conditionalFormatting>
  <conditionalFormatting sqref="J22 L22 N22 P22 R22 T22 V22">
    <cfRule type="expression" dxfId="6429" priority="2670">
      <formula>AND(NOT(ISBLANK(J22)),(J22&lt;J21-J21/10))</formula>
    </cfRule>
    <cfRule type="expression" dxfId="6428" priority="2671">
      <formula>AND(NOT(ISBLANK(J22)),AND(J22&gt;=J21-J21/10),(J22&lt;J21))</formula>
    </cfRule>
    <cfRule type="expression" dxfId="6427" priority="2672">
      <formula>AND(NOT(ISBLANK(J22)),(J22&gt;=J21))</formula>
    </cfRule>
  </conditionalFormatting>
  <conditionalFormatting sqref="U22">
    <cfRule type="expression" dxfId="6426" priority="2667">
      <formula>AND(NOT(ISBLANK(U22)),(U22&lt;U21-U21/10))</formula>
    </cfRule>
    <cfRule type="expression" dxfId="6425" priority="2668">
      <formula>AND(NOT(ISBLANK(U22)),AND(U22&gt;=U21-U21/10),(U22&lt;U21))</formula>
    </cfRule>
    <cfRule type="expression" dxfId="6424" priority="2669">
      <formula>AND(NOT(ISBLANK(U22)),(U22&gt;=U21))</formula>
    </cfRule>
  </conditionalFormatting>
  <conditionalFormatting sqref="H20">
    <cfRule type="expression" dxfId="6423" priority="2664">
      <formula>AND(NOT(ISBLANK(H20)),(H20&lt;H19-H19/10))</formula>
    </cfRule>
    <cfRule type="expression" dxfId="6422" priority="2665">
      <formula>AND(NOT(ISBLANK(H20)),AND(H20&gt;=H19-H19/10),(H20&lt;H19))</formula>
    </cfRule>
    <cfRule type="expression" dxfId="6421" priority="2666">
      <formula>AND(NOT(ISBLANK(H20)),(H20&gt;=H19))</formula>
    </cfRule>
  </conditionalFormatting>
  <conditionalFormatting sqref="J20 V20 R20 P20 N20 L20 T20">
    <cfRule type="expression" dxfId="6420" priority="2661">
      <formula>AND(NOT(ISBLANK(J20)),(J20&lt;J19-J19/10))</formula>
    </cfRule>
    <cfRule type="expression" dxfId="6419" priority="2662">
      <formula>AND(NOT(ISBLANK(J20)),AND(J20&gt;=J19-J19/10),(J20&lt;J19))</formula>
    </cfRule>
    <cfRule type="expression" dxfId="6418" priority="2663">
      <formula>AND(NOT(ISBLANK(J20)),(J20&gt;=J19))</formula>
    </cfRule>
  </conditionalFormatting>
  <conditionalFormatting sqref="H16">
    <cfRule type="expression" dxfId="6417" priority="2658">
      <formula>AND(NOT(ISBLANK(H16)),(H16&lt;H15-H15/10))</formula>
    </cfRule>
    <cfRule type="expression" dxfId="6416" priority="2659">
      <formula>AND(NOT(ISBLANK(H16)),AND(H16&gt;=H15-H15/10),(H16&lt;H15))</formula>
    </cfRule>
    <cfRule type="expression" dxfId="6415" priority="2660">
      <formula>AND(NOT(ISBLANK(H16)),(H16&gt;=H15))</formula>
    </cfRule>
  </conditionalFormatting>
  <conditionalFormatting sqref="J16 P16 N16 L16">
    <cfRule type="expression" dxfId="6414" priority="2655">
      <formula>AND(NOT(ISBLANK(J16)),(J16&lt;J15-J15/10))</formula>
    </cfRule>
    <cfRule type="expression" dxfId="6413" priority="2656">
      <formula>AND(NOT(ISBLANK(J16)),AND(J16&gt;=J15-J15/10),(J16&lt;J15))</formula>
    </cfRule>
    <cfRule type="expression" dxfId="6412" priority="2657">
      <formula>AND(NOT(ISBLANK(J16)),(J16&gt;=J15))</formula>
    </cfRule>
  </conditionalFormatting>
  <conditionalFormatting sqref="H18">
    <cfRule type="expression" dxfId="6411" priority="2652">
      <formula>AND(NOT(ISBLANK(H18)),(H18&lt;H17-H17/10))</formula>
    </cfRule>
    <cfRule type="expression" dxfId="6410" priority="2653">
      <formula>AND(NOT(ISBLANK(H18)),AND(H18&gt;=H17-H17/10),(H18&lt;H17))</formula>
    </cfRule>
    <cfRule type="expression" dxfId="6409" priority="2654">
      <formula>AND(NOT(ISBLANK(H18)),(H18&gt;=H17))</formula>
    </cfRule>
  </conditionalFormatting>
  <conditionalFormatting sqref="L18 N18 P18 J18">
    <cfRule type="expression" dxfId="6408" priority="2649">
      <formula>AND(NOT(ISBLANK(J18)),(J18&lt;J17-J17/10))</formula>
    </cfRule>
    <cfRule type="expression" dxfId="6407" priority="2650">
      <formula>AND(NOT(ISBLANK(J18)),AND(J18&gt;=J17-J17/10),(J18&lt;J17))</formula>
    </cfRule>
    <cfRule type="expression" dxfId="6406" priority="2651">
      <formula>AND(NOT(ISBLANK(J18)),(J18&gt;=J17))</formula>
    </cfRule>
  </conditionalFormatting>
  <conditionalFormatting sqref="H22 P22 N22 L22">
    <cfRule type="expression" dxfId="6405" priority="2646">
      <formula>AND(NOT(ISBLANK(H22)),(H22&lt;H20-H20/10))</formula>
    </cfRule>
    <cfRule type="expression" dxfId="6404" priority="2647">
      <formula>AND(NOT(ISBLANK(H22)),AND(H22&gt;=H20-H20/10),(H22&lt;H20))</formula>
    </cfRule>
    <cfRule type="expression" dxfId="6403" priority="2648">
      <formula>AND(NOT(ISBLANK(H22)),(H22&gt;=H20))</formula>
    </cfRule>
  </conditionalFormatting>
  <conditionalFormatting sqref="J22">
    <cfRule type="expression" dxfId="6402" priority="2643">
      <formula>AND(NOT(ISBLANK(J22)),(J22&lt;J20-J20/10))</formula>
    </cfRule>
    <cfRule type="expression" dxfId="6401" priority="2644">
      <formula>AND(NOT(ISBLANK(J22)),AND(J22&gt;=J20-J20/10),(J22&lt;J20))</formula>
    </cfRule>
    <cfRule type="expression" dxfId="6400" priority="2645">
      <formula>AND(NOT(ISBLANK(J22)),(J22&gt;=J20))</formula>
    </cfRule>
  </conditionalFormatting>
  <conditionalFormatting sqref="H20">
    <cfRule type="expression" dxfId="6399" priority="2640">
      <formula>AND(NOT(ISBLANK(H20)),(H20&lt;H19-H19/10))</formula>
    </cfRule>
    <cfRule type="expression" dxfId="6398" priority="2641">
      <formula>AND(NOT(ISBLANK(H20)),AND(H20&gt;=H19-H19/10),(H20&lt;H19))</formula>
    </cfRule>
    <cfRule type="expression" dxfId="6397" priority="2642">
      <formula>AND(NOT(ISBLANK(H20)),(H20&gt;=H19))</formula>
    </cfRule>
  </conditionalFormatting>
  <conditionalFormatting sqref="J20 P20 N20 L20">
    <cfRule type="expression" dxfId="6396" priority="2637">
      <formula>AND(NOT(ISBLANK(J20)),(J20&lt;J19-J19/10))</formula>
    </cfRule>
    <cfRule type="expression" dxfId="6395" priority="2638">
      <formula>AND(NOT(ISBLANK(J20)),AND(J20&gt;=J19-J19/10),(J20&lt;J19))</formula>
    </cfRule>
    <cfRule type="expression" dxfId="6394" priority="2639">
      <formula>AND(NOT(ISBLANK(J20)),(J20&gt;=J19))</formula>
    </cfRule>
  </conditionalFormatting>
  <conditionalFormatting sqref="H22">
    <cfRule type="expression" dxfId="6393" priority="2634">
      <formula>AND(NOT(ISBLANK(H22)),(H22&lt;H21-H21/10))</formula>
    </cfRule>
    <cfRule type="expression" dxfId="6392" priority="2635">
      <formula>AND(NOT(ISBLANK(H22)),AND(H22&gt;=H21-H21/10),(H22&lt;H21))</formula>
    </cfRule>
    <cfRule type="expression" dxfId="6391" priority="2636">
      <formula>AND(NOT(ISBLANK(H22)),(H22&gt;=H21))</formula>
    </cfRule>
  </conditionalFormatting>
  <conditionalFormatting sqref="J22 L22 N22 P22">
    <cfRule type="expression" dxfId="6390" priority="2631">
      <formula>AND(NOT(ISBLANK(J22)),(J22&lt;J21-J21/10))</formula>
    </cfRule>
    <cfRule type="expression" dxfId="6389" priority="2632">
      <formula>AND(NOT(ISBLANK(J22)),AND(J22&gt;=J21-J21/10),(J22&lt;J21))</formula>
    </cfRule>
    <cfRule type="expression" dxfId="6388" priority="2633">
      <formula>AND(NOT(ISBLANK(J22)),(J22&gt;=J21))</formula>
    </cfRule>
  </conditionalFormatting>
  <conditionalFormatting sqref="H20">
    <cfRule type="expression" dxfId="6387" priority="2628">
      <formula>AND(NOT(ISBLANK(H20)),(H20&lt;H19-H19/10))</formula>
    </cfRule>
    <cfRule type="expression" dxfId="6386" priority="2629">
      <formula>AND(NOT(ISBLANK(H20)),AND(H20&gt;=H19-H19/10),(H20&lt;H19))</formula>
    </cfRule>
    <cfRule type="expression" dxfId="6385" priority="2630">
      <formula>AND(NOT(ISBLANK(H20)),(H20&gt;=H19))</formula>
    </cfRule>
  </conditionalFormatting>
  <conditionalFormatting sqref="J20 P20 N20 L20">
    <cfRule type="expression" dxfId="6384" priority="2625">
      <formula>AND(NOT(ISBLANK(J20)),(J20&lt;J19-J19/10))</formula>
    </cfRule>
    <cfRule type="expression" dxfId="6383" priority="2626">
      <formula>AND(NOT(ISBLANK(J20)),AND(J20&gt;=J19-J19/10),(J20&lt;J19))</formula>
    </cfRule>
    <cfRule type="expression" dxfId="6382" priority="2627">
      <formula>AND(NOT(ISBLANK(J20)),(J20&gt;=J19))</formula>
    </cfRule>
  </conditionalFormatting>
  <conditionalFormatting sqref="H16">
    <cfRule type="expression" dxfId="6381" priority="2622">
      <formula>AND(NOT(ISBLANK(H16)),(H16&lt;H15-H15/10))</formula>
    </cfRule>
    <cfRule type="expression" dxfId="6380" priority="2623">
      <formula>AND(NOT(ISBLANK(H16)),AND(H16&gt;=H15-H15/10),(H16&lt;H15))</formula>
    </cfRule>
    <cfRule type="expression" dxfId="6379" priority="2624">
      <formula>AND(NOT(ISBLANK(H16)),(H16&gt;=H15))</formula>
    </cfRule>
  </conditionalFormatting>
  <conditionalFormatting sqref="H16">
    <cfRule type="expression" dxfId="6378" priority="2619">
      <formula>AND(NOT(ISBLANK(H16)),(H16&lt;H15-H15/10))</formula>
    </cfRule>
    <cfRule type="expression" dxfId="6377" priority="2620">
      <formula>AND(NOT(ISBLANK(H16)),AND(H16&gt;=H15-H15/10),(H16&lt;H15))</formula>
    </cfRule>
    <cfRule type="expression" dxfId="6376" priority="2621">
      <formula>AND(NOT(ISBLANK(H16)),(H16&gt;=H15))</formula>
    </cfRule>
  </conditionalFormatting>
  <conditionalFormatting sqref="H16">
    <cfRule type="expression" dxfId="6375" priority="2616">
      <formula>AND(NOT(ISBLANK(H16)),(H16&gt;H15+H16/10))</formula>
    </cfRule>
    <cfRule type="expression" dxfId="6374" priority="2617">
      <formula>AND(NOT(ISBLANK(H16)),AND(H16&lt;=H15+H15/10),(H16&gt;H15))</formula>
    </cfRule>
    <cfRule type="expression" dxfId="6373" priority="2618">
      <formula>AND(NOT(ISBLANK(H16)),(H16&lt;=H15))</formula>
    </cfRule>
  </conditionalFormatting>
  <conditionalFormatting sqref="H16">
    <cfRule type="cellIs" dxfId="6372" priority="2612" operator="equal">
      <formula>"n.a."</formula>
    </cfRule>
    <cfRule type="expression" dxfId="6371" priority="2613">
      <formula>AND(NOT(ISBLANK(H16)),(H16=H15+1))</formula>
    </cfRule>
    <cfRule type="expression" dxfId="6370" priority="2614">
      <formula>AND(NOT(ISBLANK(H16)),(H16&lt;=H15))</formula>
    </cfRule>
    <cfRule type="expression" dxfId="6369" priority="2615">
      <formula>AND(NOT(ISBLANK(H16)),(H16&gt;H15+1))</formula>
    </cfRule>
  </conditionalFormatting>
  <conditionalFormatting sqref="J16 N16 P16 R16 T16">
    <cfRule type="expression" dxfId="6368" priority="2609">
      <formula>AND(NOT(ISBLANK(J16)),(J16&lt;J15-J15/10))</formula>
    </cfRule>
    <cfRule type="expression" dxfId="6367" priority="2610">
      <formula>AND(NOT(ISBLANK(J16)),AND(J16&gt;=J15-J15/10),(J16&lt;J15))</formula>
    </cfRule>
    <cfRule type="expression" dxfId="6366" priority="2611">
      <formula>AND(NOT(ISBLANK(J16)),(J16&gt;=J15))</formula>
    </cfRule>
  </conditionalFormatting>
  <conditionalFormatting sqref="J16 N16 P16 R16 T16">
    <cfRule type="expression" dxfId="6365" priority="2606">
      <formula>AND(NOT(ISBLANK(J16)),(J16&lt;J15-J15/10))</formula>
    </cfRule>
    <cfRule type="expression" dxfId="6364" priority="2607">
      <formula>AND(NOT(ISBLANK(J16)),AND(J16&gt;=J15-J15/10),(J16&lt;J15))</formula>
    </cfRule>
    <cfRule type="expression" dxfId="6363" priority="2608">
      <formula>AND(NOT(ISBLANK(J16)),(J16&gt;=J15))</formula>
    </cfRule>
  </conditionalFormatting>
  <conditionalFormatting sqref="J16 N16 P16 R16 T16">
    <cfRule type="expression" dxfId="6362" priority="2603">
      <formula>AND(NOT(ISBLANK(J16)),(J16&gt;J15+J16/10))</formula>
    </cfRule>
    <cfRule type="expression" dxfId="6361" priority="2604">
      <formula>AND(NOT(ISBLANK(J16)),AND(J16&lt;=J15+J15/10),(J16&gt;J15))</formula>
    </cfRule>
    <cfRule type="expression" dxfId="6360" priority="2605">
      <formula>AND(NOT(ISBLANK(J16)),(J16&lt;=J15))</formula>
    </cfRule>
  </conditionalFormatting>
  <conditionalFormatting sqref="J16 N16 P16 R16 T16">
    <cfRule type="cellIs" dxfId="6359" priority="2599" operator="equal">
      <formula>"n.a."</formula>
    </cfRule>
    <cfRule type="expression" dxfId="6358" priority="2600">
      <formula>AND(NOT(ISBLANK(J16)),(J16=J15+1))</formula>
    </cfRule>
    <cfRule type="expression" dxfId="6357" priority="2601">
      <formula>AND(NOT(ISBLANK(J16)),(J16&lt;=J15))</formula>
    </cfRule>
    <cfRule type="expression" dxfId="6356" priority="2602">
      <formula>AND(NOT(ISBLANK(J16)),(J16&gt;J15+1))</formula>
    </cfRule>
  </conditionalFormatting>
  <conditionalFormatting sqref="J18 L18 N18 P18 R18 T18 H18">
    <cfRule type="expression" dxfId="6355" priority="2596">
      <formula>AND(NOT(ISBLANK(H18)),(H18&lt;H17-H17/10))</formula>
    </cfRule>
    <cfRule type="expression" dxfId="6354" priority="2597">
      <formula>AND(NOT(ISBLANK(H18)),AND(H18&gt;=H17-H17/10),(H18&lt;H17))</formula>
    </cfRule>
    <cfRule type="expression" dxfId="6353" priority="2598">
      <formula>AND(NOT(ISBLANK(H18)),(H18&gt;=H17))</formula>
    </cfRule>
  </conditionalFormatting>
  <conditionalFormatting sqref="J18 L18 N18 P18 R18 T18 H18">
    <cfRule type="expression" dxfId="6352" priority="2593">
      <formula>AND(NOT(ISBLANK(H18)),(H18&lt;H17-H17/10))</formula>
    </cfRule>
    <cfRule type="expression" dxfId="6351" priority="2594">
      <formula>AND(NOT(ISBLANK(H18)),AND(H18&gt;=H17-H17/10),(H18&lt;H17))</formula>
    </cfRule>
    <cfRule type="expression" dxfId="6350" priority="2595">
      <formula>AND(NOT(ISBLANK(H18)),(H18&gt;=H17))</formula>
    </cfRule>
  </conditionalFormatting>
  <conditionalFormatting sqref="J18 L18 N18 P18 R18 T18 H18">
    <cfRule type="expression" dxfId="6349" priority="2590">
      <formula>AND(NOT(ISBLANK(H18)),(H18&gt;H17+H18/10))</formula>
    </cfRule>
    <cfRule type="expression" dxfId="6348" priority="2591">
      <formula>AND(NOT(ISBLANK(H18)),AND(H18&lt;=H17+H17/10),(H18&gt;H17))</formula>
    </cfRule>
    <cfRule type="expression" dxfId="6347" priority="2592">
      <formula>AND(NOT(ISBLANK(H18)),(H18&lt;=H17))</formula>
    </cfRule>
  </conditionalFormatting>
  <conditionalFormatting sqref="J18 L18 N18 P18 R18 T18 H18">
    <cfRule type="cellIs" dxfId="6346" priority="2586" operator="equal">
      <formula>"n.a."</formula>
    </cfRule>
    <cfRule type="expression" dxfId="6345" priority="2587">
      <formula>AND(NOT(ISBLANK(H18)),(H18=H17+1))</formula>
    </cfRule>
    <cfRule type="expression" dxfId="6344" priority="2588">
      <formula>AND(NOT(ISBLANK(H18)),(H18&lt;=H17))</formula>
    </cfRule>
    <cfRule type="expression" dxfId="6343" priority="2589">
      <formula>AND(NOT(ISBLANK(H18)),(H18&gt;H17+1))</formula>
    </cfRule>
  </conditionalFormatting>
  <conditionalFormatting sqref="T20">
    <cfRule type="expression" dxfId="6342" priority="2583">
      <formula>AND(NOT(ISBLANK(T20)),(T20&lt;T19-T19/10))</formula>
    </cfRule>
    <cfRule type="expression" dxfId="6341" priority="2584">
      <formula>AND(NOT(ISBLANK(T20)),AND(T20&gt;=T19-T19/10),(T20&lt;T19))</formula>
    </cfRule>
    <cfRule type="expression" dxfId="6340" priority="2585">
      <formula>AND(NOT(ISBLANK(T20)),(T20&gt;=T19))</formula>
    </cfRule>
  </conditionalFormatting>
  <conditionalFormatting sqref="T20">
    <cfRule type="expression" dxfId="6339" priority="2580">
      <formula>AND(NOT(ISBLANK(T20)),(T20&lt;T19-T19/10))</formula>
    </cfRule>
    <cfRule type="expression" dxfId="6338" priority="2581">
      <formula>AND(NOT(ISBLANK(T20)),AND(T20&gt;=T19-T19/10),(T20&lt;T19))</formula>
    </cfRule>
    <cfRule type="expression" dxfId="6337" priority="2582">
      <formula>AND(NOT(ISBLANK(T20)),(T20&gt;=T19))</formula>
    </cfRule>
  </conditionalFormatting>
  <conditionalFormatting sqref="T20">
    <cfRule type="expression" dxfId="6336" priority="2577">
      <formula>AND(NOT(ISBLANK(T20)),(T20&gt;T19+T20/10))</formula>
    </cfRule>
    <cfRule type="expression" dxfId="6335" priority="2578">
      <formula>AND(NOT(ISBLANK(T20)),AND(T20&lt;=T19+T19/10),(T20&gt;T19))</formula>
    </cfRule>
    <cfRule type="expression" dxfId="6334" priority="2579">
      <formula>AND(NOT(ISBLANK(T20)),(T20&lt;=T19))</formula>
    </cfRule>
  </conditionalFormatting>
  <conditionalFormatting sqref="T20">
    <cfRule type="cellIs" dxfId="6333" priority="2573" operator="equal">
      <formula>"n.a."</formula>
    </cfRule>
    <cfRule type="expression" dxfId="6332" priority="2574">
      <formula>AND(NOT(ISBLANK(T20)),(T20=T19+1))</formula>
    </cfRule>
    <cfRule type="expression" dxfId="6331" priority="2575">
      <formula>AND(NOT(ISBLANK(T20)),(T20&lt;=T19))</formula>
    </cfRule>
    <cfRule type="expression" dxfId="6330" priority="2576">
      <formula>AND(NOT(ISBLANK(T20)),(T20&gt;T19+1))</formula>
    </cfRule>
  </conditionalFormatting>
  <conditionalFormatting sqref="J22 H22">
    <cfRule type="expression" dxfId="6329" priority="2570">
      <formula>AND(NOT(ISBLANK(H22)),(H22&lt;H21-H21/10))</formula>
    </cfRule>
    <cfRule type="expression" dxfId="6328" priority="2571">
      <formula>AND(NOT(ISBLANK(H22)),AND(H22&gt;=H21-H21/10),(H22&lt;H21))</formula>
    </cfRule>
    <cfRule type="expression" dxfId="6327" priority="2572">
      <formula>AND(NOT(ISBLANK(H22)),(H22&gt;=H21))</formula>
    </cfRule>
  </conditionalFormatting>
  <conditionalFormatting sqref="J22 H22">
    <cfRule type="expression" dxfId="6326" priority="2567">
      <formula>AND(NOT(ISBLANK(H22)),(H22&lt;H21-H21/10))</formula>
    </cfRule>
    <cfRule type="expression" dxfId="6325" priority="2568">
      <formula>AND(NOT(ISBLANK(H22)),AND(H22&gt;=H21-H21/10),(H22&lt;H21))</formula>
    </cfRule>
    <cfRule type="expression" dxfId="6324" priority="2569">
      <formula>AND(NOT(ISBLANK(H22)),(H22&gt;=H21))</formula>
    </cfRule>
  </conditionalFormatting>
  <conditionalFormatting sqref="J22 H22">
    <cfRule type="expression" dxfId="6323" priority="2564">
      <formula>AND(NOT(ISBLANK(H22)),(H22&gt;H21+H22/10))</formula>
    </cfRule>
    <cfRule type="expression" dxfId="6322" priority="2565">
      <formula>AND(NOT(ISBLANK(H22)),AND(H22&lt;=H21+H21/10),(H22&gt;H21))</formula>
    </cfRule>
    <cfRule type="expression" dxfId="6321" priority="2566">
      <formula>AND(NOT(ISBLANK(H22)),(H22&lt;=H21))</formula>
    </cfRule>
  </conditionalFormatting>
  <conditionalFormatting sqref="J22 H22">
    <cfRule type="cellIs" dxfId="6320" priority="2560" operator="equal">
      <formula>"n.a."</formula>
    </cfRule>
    <cfRule type="expression" dxfId="6319" priority="2561">
      <formula>AND(NOT(ISBLANK(H22)),(H22=H21+1))</formula>
    </cfRule>
    <cfRule type="expression" dxfId="6318" priority="2562">
      <formula>AND(NOT(ISBLANK(H22)),(H22&lt;=H21))</formula>
    </cfRule>
    <cfRule type="expression" dxfId="6317" priority="2563">
      <formula>AND(NOT(ISBLANK(H22)),(H22&gt;H21+1))</formula>
    </cfRule>
  </conditionalFormatting>
  <conditionalFormatting sqref="V16">
    <cfRule type="expression" dxfId="6316" priority="2557">
      <formula>AND(NOT(ISBLANK(V16)),(V16&lt;V15-V15/10))</formula>
    </cfRule>
    <cfRule type="expression" dxfId="6315" priority="2558">
      <formula>AND(NOT(ISBLANK(V16)),AND(V16&gt;=V15-V15/10),(V16&lt;V15))</formula>
    </cfRule>
    <cfRule type="expression" dxfId="6314" priority="2559">
      <formula>AND(NOT(ISBLANK(V16)),(V16&gt;=V15))</formula>
    </cfRule>
  </conditionalFormatting>
  <conditionalFormatting sqref="V16">
    <cfRule type="expression" dxfId="6313" priority="2554">
      <formula>AND(NOT(ISBLANK(V16)),(V16&lt;V15-V15/10))</formula>
    </cfRule>
    <cfRule type="expression" dxfId="6312" priority="2555">
      <formula>AND(NOT(ISBLANK(V16)),AND(V16&gt;=V15-V15/10),(V16&lt;V15))</formula>
    </cfRule>
    <cfRule type="expression" dxfId="6311" priority="2556">
      <formula>AND(NOT(ISBLANK(V16)),(V16&gt;=V15))</formula>
    </cfRule>
  </conditionalFormatting>
  <conditionalFormatting sqref="V16">
    <cfRule type="expression" dxfId="6310" priority="2551">
      <formula>AND(NOT(ISBLANK(V16)),(V16&gt;V15+V16/10))</formula>
    </cfRule>
    <cfRule type="expression" dxfId="6309" priority="2552">
      <formula>AND(NOT(ISBLANK(V16)),AND(V16&lt;=V15+V15/10),(V16&gt;V15))</formula>
    </cfRule>
    <cfRule type="expression" dxfId="6308" priority="2553">
      <formula>AND(NOT(ISBLANK(V16)),(V16&lt;=V15))</formula>
    </cfRule>
  </conditionalFormatting>
  <conditionalFormatting sqref="V16">
    <cfRule type="cellIs" dxfId="6307" priority="2547" operator="equal">
      <formula>"n.a."</formula>
    </cfRule>
    <cfRule type="expression" dxfId="6306" priority="2548">
      <formula>AND(NOT(ISBLANK(V16)),(V16=V15+1))</formula>
    </cfRule>
    <cfRule type="expression" dxfId="6305" priority="2549">
      <formula>AND(NOT(ISBLANK(V16)),(V16&lt;=V15))</formula>
    </cfRule>
    <cfRule type="expression" dxfId="6304" priority="2550">
      <formula>AND(NOT(ISBLANK(V16)),(V16&gt;V15+1))</formula>
    </cfRule>
  </conditionalFormatting>
  <conditionalFormatting sqref="T20">
    <cfRule type="expression" dxfId="6303" priority="2544">
      <formula>AND(NOT(ISBLANK(T20)),(T20&lt;T19-T19/10))</formula>
    </cfRule>
    <cfRule type="expression" dxfId="6302" priority="2545">
      <formula>AND(NOT(ISBLANK(T20)),AND(T20&gt;=T19-T19/10),(T20&lt;T19))</formula>
    </cfRule>
    <cfRule type="expression" dxfId="6301" priority="2546">
      <formula>AND(NOT(ISBLANK(T20)),(T20&gt;=T19))</formula>
    </cfRule>
  </conditionalFormatting>
  <conditionalFormatting sqref="T20">
    <cfRule type="expression" dxfId="6300" priority="2541">
      <formula>AND(NOT(ISBLANK(T20)),(T20&lt;T19-T19/10))</formula>
    </cfRule>
    <cfRule type="expression" dxfId="6299" priority="2542">
      <formula>AND(NOT(ISBLANK(T20)),AND(T20&gt;=T19-T19/10),(T20&lt;T19))</formula>
    </cfRule>
    <cfRule type="expression" dxfId="6298" priority="2543">
      <formula>AND(NOT(ISBLANK(T20)),(T20&gt;=T19))</formula>
    </cfRule>
  </conditionalFormatting>
  <conditionalFormatting sqref="V42 T42 R42 P42 N42 L42 J42 H42">
    <cfRule type="expression" dxfId="6297" priority="2538">
      <formula>AND(NOT(ISBLANK(H42)),(H42&lt;H41-H41/10))</formula>
    </cfRule>
    <cfRule type="expression" dxfId="6296" priority="2539">
      <formula>AND(NOT(ISBLANK(H42)),AND(H42&gt;=H41-H41/10),(H42&lt;H41))</formula>
    </cfRule>
    <cfRule type="expression" dxfId="6295" priority="2540">
      <formula>AND(NOT(ISBLANK(H42)),(H42&gt;=H41))</formula>
    </cfRule>
  </conditionalFormatting>
  <conditionalFormatting sqref="V46 T46 R46 P46 N46 L46 J46 H46 H44 J44 L44 N44 P44 R44 T44 V44">
    <cfRule type="expression" dxfId="6294" priority="2535">
      <formula>AND(NOT(ISBLANK(H44)),(H44&lt;H43-H43/10))</formula>
    </cfRule>
    <cfRule type="expression" dxfId="6293" priority="2536">
      <formula>AND(NOT(ISBLANK(H44)),AND(H44&gt;=H43-H43/10),(H44&lt;H43))</formula>
    </cfRule>
    <cfRule type="expression" dxfId="6292" priority="2537">
      <formula>AND(NOT(ISBLANK(H44)),(H44&gt;=H43))</formula>
    </cfRule>
  </conditionalFormatting>
  <conditionalFormatting sqref="P42 N42 L42 J42 H42">
    <cfRule type="expression" dxfId="6291" priority="2532">
      <formula>AND(NOT(ISBLANK(H42)),(H42&lt;H41-H41/10))</formula>
    </cfRule>
    <cfRule type="expression" dxfId="6290" priority="2533">
      <formula>AND(NOT(ISBLANK(H42)),AND(H42&gt;=H41-H41/10),(H42&lt;H41))</formula>
    </cfRule>
    <cfRule type="expression" dxfId="6289" priority="2534">
      <formula>AND(NOT(ISBLANK(H42)),(H42&gt;=H41))</formula>
    </cfRule>
  </conditionalFormatting>
  <conditionalFormatting sqref="P46 H46 P44 J46 L46 N46 H44 N44 L44 J44">
    <cfRule type="expression" dxfId="6288" priority="2529">
      <formula>AND(NOT(ISBLANK(H44)),(H44&lt;H43-H43/10))</formula>
    </cfRule>
    <cfRule type="expression" dxfId="6287" priority="2530">
      <formula>AND(NOT(ISBLANK(H44)),AND(H44&gt;=H43-H43/10),(H44&lt;H43))</formula>
    </cfRule>
    <cfRule type="expression" dxfId="6286" priority="2531">
      <formula>AND(NOT(ISBLANK(H44)),(H44&gt;=H43))</formula>
    </cfRule>
  </conditionalFormatting>
  <conditionalFormatting sqref="H42">
    <cfRule type="expression" dxfId="6285" priority="2526">
      <formula>AND(NOT(ISBLANK(H42)),(H42&lt;H41-H41/10))</formula>
    </cfRule>
    <cfRule type="expression" dxfId="6284" priority="2527">
      <formula>AND(NOT(ISBLANK(H42)),AND(H42&gt;=H41-H41/10),(H42&lt;H41))</formula>
    </cfRule>
    <cfRule type="expression" dxfId="6283" priority="2528">
      <formula>AND(NOT(ISBLANK(H42)),(H42&gt;=H41))</formula>
    </cfRule>
  </conditionalFormatting>
  <conditionalFormatting sqref="J42">
    <cfRule type="expression" dxfId="6282" priority="2523">
      <formula>AND(NOT(ISBLANK(J42)),(J42&lt;J41-J41/10))</formula>
    </cfRule>
    <cfRule type="expression" dxfId="6281" priority="2524">
      <formula>AND(NOT(ISBLANK(J42)),AND(J42&gt;=J41-J41/10),(J42&lt;J41))</formula>
    </cfRule>
    <cfRule type="expression" dxfId="6280" priority="2525">
      <formula>AND(NOT(ISBLANK(J42)),(J42&gt;=J41))</formula>
    </cfRule>
  </conditionalFormatting>
  <conditionalFormatting sqref="L42">
    <cfRule type="expression" dxfId="6279" priority="2520">
      <formula>AND(NOT(ISBLANK(L42)),(L42&lt;L41-L41/10))</formula>
    </cfRule>
    <cfRule type="expression" dxfId="6278" priority="2521">
      <formula>AND(NOT(ISBLANK(L42)),AND(L42&gt;=L41-L41/10),(L42&lt;L41))</formula>
    </cfRule>
    <cfRule type="expression" dxfId="6277" priority="2522">
      <formula>AND(NOT(ISBLANK(L42)),(L42&gt;=L41))</formula>
    </cfRule>
  </conditionalFormatting>
  <conditionalFormatting sqref="N42">
    <cfRule type="expression" dxfId="6276" priority="2517">
      <formula>AND(NOT(ISBLANK(N42)),(N42&lt;N41-N41/10))</formula>
    </cfRule>
    <cfRule type="expression" dxfId="6275" priority="2518">
      <formula>AND(NOT(ISBLANK(N42)),AND(N42&gt;=N41-N41/10),(N42&lt;N41))</formula>
    </cfRule>
    <cfRule type="expression" dxfId="6274" priority="2519">
      <formula>AND(NOT(ISBLANK(N42)),(N42&gt;=N41))</formula>
    </cfRule>
  </conditionalFormatting>
  <conditionalFormatting sqref="R42">
    <cfRule type="expression" dxfId="6273" priority="2514">
      <formula>AND(NOT(ISBLANK(R42)),(R42&lt;R41-R41/10))</formula>
    </cfRule>
    <cfRule type="expression" dxfId="6272" priority="2515">
      <formula>AND(NOT(ISBLANK(R42)),AND(R42&gt;=R41-R41/10),(R42&lt;R41))</formula>
    </cfRule>
    <cfRule type="expression" dxfId="6271" priority="2516">
      <formula>AND(NOT(ISBLANK(R42)),(R42&gt;=R41))</formula>
    </cfRule>
  </conditionalFormatting>
  <conditionalFormatting sqref="R46 R44">
    <cfRule type="expression" dxfId="6270" priority="2511">
      <formula>AND(NOT(ISBLANK(R44)),(R44&lt;R43-R43/10))</formula>
    </cfRule>
    <cfRule type="expression" dxfId="6269" priority="2512">
      <formula>AND(NOT(ISBLANK(R44)),AND(R44&gt;=R43-R43/10),(R44&lt;R43))</formula>
    </cfRule>
    <cfRule type="expression" dxfId="6268" priority="2513">
      <formula>AND(NOT(ISBLANK(R44)),(R44&gt;=R43))</formula>
    </cfRule>
  </conditionalFormatting>
  <conditionalFormatting sqref="AF22">
    <cfRule type="expression" dxfId="6267" priority="2508">
      <formula>AND(NOT(ISBLANK(AF22)),(AF22&lt;AF20-AF20/10))</formula>
    </cfRule>
    <cfRule type="expression" dxfId="6266" priority="2509">
      <formula>AND(NOT(ISBLANK(AF22)),AND(AF22&gt;=AF20-AF20/10),(AF22&lt;AF20))</formula>
    </cfRule>
    <cfRule type="expression" dxfId="6265" priority="2510">
      <formula>AND(NOT(ISBLANK(AF22)),(AF22&gt;=AF20))</formula>
    </cfRule>
  </conditionalFormatting>
  <conditionalFormatting sqref="AF22">
    <cfRule type="expression" dxfId="6264" priority="2505">
      <formula>AND(NOT(ISBLANK(AF22)),(AF22&lt;AF21-AF21/10))</formula>
    </cfRule>
    <cfRule type="expression" dxfId="6263" priority="2506">
      <formula>AND(NOT(ISBLANK(AF22)),AND(AF22&gt;=AF21-AF21/10),(AF22&lt;AF21))</formula>
    </cfRule>
    <cfRule type="expression" dxfId="6262" priority="2507">
      <formula>AND(NOT(ISBLANK(AF22)),(AF22&gt;=AF21))</formula>
    </cfRule>
  </conditionalFormatting>
  <conditionalFormatting sqref="AF20">
    <cfRule type="expression" dxfId="6261" priority="2502">
      <formula>AND(NOT(ISBLANK(AF20)),(AF20&lt;AF19-AF19/10))</formula>
    </cfRule>
    <cfRule type="expression" dxfId="6260" priority="2503">
      <formula>AND(NOT(ISBLANK(AF20)),AND(AF20&gt;=AF19-AF19/10),(AF20&lt;AF19))</formula>
    </cfRule>
    <cfRule type="expression" dxfId="6259" priority="2504">
      <formula>AND(NOT(ISBLANK(AF20)),(AF20&gt;=AF19))</formula>
    </cfRule>
  </conditionalFormatting>
  <conditionalFormatting sqref="AF20">
    <cfRule type="expression" dxfId="6258" priority="2499">
      <formula>AND(NOT(ISBLANK(AF20)),(AF20&lt;AF19-AF19/10))</formula>
    </cfRule>
    <cfRule type="expression" dxfId="6257" priority="2500">
      <formula>AND(NOT(ISBLANK(AF20)),AND(AF20&gt;=AF19-AF19/10),(AF20&lt;AF19))</formula>
    </cfRule>
    <cfRule type="expression" dxfId="6256" priority="2501">
      <formula>AND(NOT(ISBLANK(AF20)),(AF20&gt;=AF19))</formula>
    </cfRule>
  </conditionalFormatting>
  <conditionalFormatting sqref="AF18">
    <cfRule type="expression" dxfId="6255" priority="2496">
      <formula>AND(NOT(ISBLANK(AF18)),(AF18&lt;AF17-AF17/10))</formula>
    </cfRule>
    <cfRule type="expression" dxfId="6254" priority="2497">
      <formula>AND(NOT(ISBLANK(AF18)),AND(AF18&gt;=AF17-AF17/10),(AF18&lt;AF17))</formula>
    </cfRule>
    <cfRule type="expression" dxfId="6253" priority="2498">
      <formula>AND(NOT(ISBLANK(AF18)),(AF18&gt;=AF17))</formula>
    </cfRule>
  </conditionalFormatting>
  <conditionalFormatting sqref="X10">
    <cfRule type="expression" dxfId="6252" priority="2493">
      <formula>AND(NOT(ISBLANK(X10)),(X10&gt;X9+X10/10))</formula>
    </cfRule>
    <cfRule type="expression" dxfId="6251" priority="2494">
      <formula>AND(NOT(ISBLANK(X10)),AND(X10&lt;=X9+X9/10),(X10&gt;X9))</formula>
    </cfRule>
    <cfRule type="expression" dxfId="6250" priority="2495">
      <formula>AND(NOT(ISBLANK(X10)),(X10&lt;=X9))</formula>
    </cfRule>
  </conditionalFormatting>
  <conditionalFormatting sqref="X10">
    <cfRule type="expression" dxfId="6249" priority="2490">
      <formula>AND(NOT(ISBLANK(X10)),(X10&gt;X9+X10/10))</formula>
    </cfRule>
    <cfRule type="expression" dxfId="6248" priority="2491">
      <formula>AND(NOT(ISBLANK(X10)),AND(X10&lt;=X9+X9/10),(X10&gt;X9))</formula>
    </cfRule>
    <cfRule type="expression" dxfId="6247" priority="2492">
      <formula>AND(NOT(ISBLANK(X10)),(X10&lt;=X9))</formula>
    </cfRule>
  </conditionalFormatting>
  <conditionalFormatting sqref="X10">
    <cfRule type="expression" dxfId="6246" priority="2487">
      <formula>AND(NOT(ISBLANK(X10)),(X10&gt;X9+X10/10))</formula>
    </cfRule>
    <cfRule type="expression" dxfId="6245" priority="2488">
      <formula>AND(NOT(ISBLANK(X10)),AND(X10&lt;=X9+X9/10),(X10&gt;X9))</formula>
    </cfRule>
    <cfRule type="expression" dxfId="6244" priority="2489">
      <formula>AND(NOT(ISBLANK(X10)),(X10&lt;=X9))</formula>
    </cfRule>
  </conditionalFormatting>
  <conditionalFormatting sqref="X16">
    <cfRule type="expression" dxfId="6243" priority="2484">
      <formula>AND(NOT(ISBLANK(X16)),(X16&lt;X15-X15/10))</formula>
    </cfRule>
    <cfRule type="expression" dxfId="6242" priority="2485">
      <formula>AND(NOT(ISBLANK(X16)),AND(X16&gt;=X15-X15/10),(X16&lt;X15))</formula>
    </cfRule>
    <cfRule type="expression" dxfId="6241" priority="2486">
      <formula>AND(NOT(ISBLANK(X16)),(X16&gt;=X15))</formula>
    </cfRule>
  </conditionalFormatting>
  <conditionalFormatting sqref="X16">
    <cfRule type="expression" dxfId="6240" priority="2481">
      <formula>AND(NOT(ISBLANK(X16)),(X16&lt;X15-X15/10))</formula>
    </cfRule>
    <cfRule type="expression" dxfId="6239" priority="2482">
      <formula>AND(NOT(ISBLANK(X16)),AND(X16&gt;=X15-X15/10),(X16&lt;X15))</formula>
    </cfRule>
    <cfRule type="expression" dxfId="6238" priority="2483">
      <formula>AND(NOT(ISBLANK(X16)),(X16&gt;=X15))</formula>
    </cfRule>
  </conditionalFormatting>
  <conditionalFormatting sqref="X16">
    <cfRule type="expression" dxfId="6237" priority="2478">
      <formula>AND(NOT(ISBLANK(X16)),(X16&lt;X15-X15/10))</formula>
    </cfRule>
    <cfRule type="expression" dxfId="6236" priority="2479">
      <formula>AND(NOT(ISBLANK(X16)),AND(X16&gt;=X15-X15/10),(X16&lt;X15))</formula>
    </cfRule>
    <cfRule type="expression" dxfId="6235" priority="2480">
      <formula>AND(NOT(ISBLANK(X16)),(X16&gt;=X15))</formula>
    </cfRule>
  </conditionalFormatting>
  <conditionalFormatting sqref="X16">
    <cfRule type="expression" dxfId="6234" priority="2475">
      <formula>AND(NOT(ISBLANK(X16)),(X16&gt;X15+X16/10))</formula>
    </cfRule>
    <cfRule type="expression" dxfId="6233" priority="2476">
      <formula>AND(NOT(ISBLANK(X16)),AND(X16&lt;=X15+X15/10),(X16&gt;X15))</formula>
    </cfRule>
    <cfRule type="expression" dxfId="6232" priority="2477">
      <formula>AND(NOT(ISBLANK(X16)),(X16&lt;=X15))</formula>
    </cfRule>
  </conditionalFormatting>
  <conditionalFormatting sqref="X16">
    <cfRule type="cellIs" dxfId="6231" priority="2471" operator="equal">
      <formula>"n.a."</formula>
    </cfRule>
    <cfRule type="expression" dxfId="6230" priority="2472">
      <formula>AND(NOT(ISBLANK(X16)),(X16=X15+1))</formula>
    </cfRule>
    <cfRule type="expression" dxfId="6229" priority="2473">
      <formula>AND(NOT(ISBLANK(X16)),(X16&lt;=X15))</formula>
    </cfRule>
    <cfRule type="expression" dxfId="6228" priority="2474">
      <formula>AND(NOT(ISBLANK(X16)),(X16&gt;X15+1))</formula>
    </cfRule>
  </conditionalFormatting>
  <conditionalFormatting sqref="X18">
    <cfRule type="expression" dxfId="6227" priority="2468">
      <formula>AND(NOT(ISBLANK(X18)),(X18&lt;X17-X17/10))</formula>
    </cfRule>
    <cfRule type="expression" dxfId="6226" priority="2469">
      <formula>AND(NOT(ISBLANK(X18)),AND(X18&gt;=X17-X17/10),(X18&lt;X17))</formula>
    </cfRule>
    <cfRule type="expression" dxfId="6225" priority="2470">
      <formula>AND(NOT(ISBLANK(X18)),(X18&gt;=X17))</formula>
    </cfRule>
  </conditionalFormatting>
  <conditionalFormatting sqref="X18">
    <cfRule type="expression" dxfId="6224" priority="2465">
      <formula>AND(NOT(ISBLANK(X18)),(X18&lt;X17-X17/10))</formula>
    </cfRule>
    <cfRule type="expression" dxfId="6223" priority="2466">
      <formula>AND(NOT(ISBLANK(X18)),AND(X18&gt;=X17-X17/10),(X18&lt;X17))</formula>
    </cfRule>
    <cfRule type="expression" dxfId="6222" priority="2467">
      <formula>AND(NOT(ISBLANK(X18)),(X18&gt;=X17))</formula>
    </cfRule>
  </conditionalFormatting>
  <conditionalFormatting sqref="X18">
    <cfRule type="expression" dxfId="6221" priority="2462">
      <formula>AND(NOT(ISBLANK(X18)),(X18&lt;X17-X17/10))</formula>
    </cfRule>
    <cfRule type="expression" dxfId="6220" priority="2463">
      <formula>AND(NOT(ISBLANK(X18)),AND(X18&gt;=X17-X17/10),(X18&lt;X17))</formula>
    </cfRule>
    <cfRule type="expression" dxfId="6219" priority="2464">
      <formula>AND(NOT(ISBLANK(X18)),(X18&gt;=X17))</formula>
    </cfRule>
  </conditionalFormatting>
  <conditionalFormatting sqref="X18">
    <cfRule type="expression" dxfId="6218" priority="2459">
      <formula>AND(NOT(ISBLANK(X18)),(X18&lt;X17-X17/10))</formula>
    </cfRule>
    <cfRule type="expression" dxfId="6217" priority="2460">
      <formula>AND(NOT(ISBLANK(X18)),AND(X18&gt;=X17-X17/10),(X18&lt;X17))</formula>
    </cfRule>
    <cfRule type="expression" dxfId="6216" priority="2461">
      <formula>AND(NOT(ISBLANK(X18)),(X18&gt;=X17))</formula>
    </cfRule>
  </conditionalFormatting>
  <conditionalFormatting sqref="X18">
    <cfRule type="expression" dxfId="6215" priority="2456">
      <formula>AND(NOT(ISBLANK(X18)),(X18&gt;X17+X18/10))</formula>
    </cfRule>
    <cfRule type="expression" dxfId="6214" priority="2457">
      <formula>AND(NOT(ISBLANK(X18)),AND(X18&lt;=X17+X17/10),(X18&gt;X17))</formula>
    </cfRule>
    <cfRule type="expression" dxfId="6213" priority="2458">
      <formula>AND(NOT(ISBLANK(X18)),(X18&lt;=X17))</formula>
    </cfRule>
  </conditionalFormatting>
  <conditionalFormatting sqref="X18">
    <cfRule type="cellIs" dxfId="6212" priority="2452" operator="equal">
      <formula>"n.a."</formula>
    </cfRule>
    <cfRule type="expression" dxfId="6211" priority="2453">
      <formula>AND(NOT(ISBLANK(X18)),(X18=X17+1))</formula>
    </cfRule>
    <cfRule type="expression" dxfId="6210" priority="2454">
      <formula>AND(NOT(ISBLANK(X18)),(X18&lt;=X17))</formula>
    </cfRule>
    <cfRule type="expression" dxfId="6209" priority="2455">
      <formula>AND(NOT(ISBLANK(X18)),(X18&gt;X17+1))</formula>
    </cfRule>
  </conditionalFormatting>
  <conditionalFormatting sqref="Z10">
    <cfRule type="expression" dxfId="6208" priority="2449">
      <formula>AND(NOT(ISBLANK(Z10)),(Z10&gt;Z9+Z10/10))</formula>
    </cfRule>
    <cfRule type="expression" dxfId="6207" priority="2450">
      <formula>AND(NOT(ISBLANK(Z10)),AND(Z10&lt;=Z9+Z9/10),(Z10&gt;Z9))</formula>
    </cfRule>
    <cfRule type="expression" dxfId="6206" priority="2451">
      <formula>AND(NOT(ISBLANK(Z10)),(Z10&lt;=Z9))</formula>
    </cfRule>
  </conditionalFormatting>
  <conditionalFormatting sqref="Z10">
    <cfRule type="expression" dxfId="6205" priority="2446">
      <formula>AND(NOT(ISBLANK(Z10)),(Z10&gt;Z9+Z10/10))</formula>
    </cfRule>
    <cfRule type="expression" dxfId="6204" priority="2447">
      <formula>AND(NOT(ISBLANK(Z10)),AND(Z10&lt;=Z9+Z9/10),(Z10&gt;Z9))</formula>
    </cfRule>
    <cfRule type="expression" dxfId="6203" priority="2448">
      <formula>AND(NOT(ISBLANK(Z10)),(Z10&lt;=Z9))</formula>
    </cfRule>
  </conditionalFormatting>
  <conditionalFormatting sqref="Z10">
    <cfRule type="expression" dxfId="6202" priority="2443">
      <formula>AND(NOT(ISBLANK(Z10)),(Z10&gt;Z9+Z10/10))</formula>
    </cfRule>
    <cfRule type="expression" dxfId="6201" priority="2444">
      <formula>AND(NOT(ISBLANK(Z10)),AND(Z10&lt;=Z9+Z9/10),(Z10&gt;Z9))</formula>
    </cfRule>
    <cfRule type="expression" dxfId="6200" priority="2445">
      <formula>AND(NOT(ISBLANK(Z10)),(Z10&lt;=Z9))</formula>
    </cfRule>
  </conditionalFormatting>
  <conditionalFormatting sqref="Z10">
    <cfRule type="expression" dxfId="6199" priority="2440">
      <formula>AND(NOT(ISBLANK(Z10)),(Z10&gt;Z9+Z10/10))</formula>
    </cfRule>
    <cfRule type="expression" dxfId="6198" priority="2441">
      <formula>AND(NOT(ISBLANK(Z10)),AND(Z10&lt;=Z9+Z9/10),(Z10&gt;Z9))</formula>
    </cfRule>
    <cfRule type="expression" dxfId="6197" priority="2442">
      <formula>AND(NOT(ISBLANK(Z10)),(Z10&lt;=Z9))</formula>
    </cfRule>
  </conditionalFormatting>
  <conditionalFormatting sqref="Z16">
    <cfRule type="expression" dxfId="6196" priority="2437">
      <formula>AND(NOT(ISBLANK(Z16)),(Z16&lt;Z15-Z15/10))</formula>
    </cfRule>
    <cfRule type="expression" dxfId="6195" priority="2438">
      <formula>AND(NOT(ISBLANK(Z16)),AND(Z16&gt;=Z15-Z15/10),(Z16&lt;Z15))</formula>
    </cfRule>
    <cfRule type="expression" dxfId="6194" priority="2439">
      <formula>AND(NOT(ISBLANK(Z16)),(Z16&gt;=Z15))</formula>
    </cfRule>
  </conditionalFormatting>
  <conditionalFormatting sqref="Z16">
    <cfRule type="expression" dxfId="6193" priority="2434">
      <formula>AND(NOT(ISBLANK(Z16)),(Z16&lt;Z15-Z15/10))</formula>
    </cfRule>
    <cfRule type="expression" dxfId="6192" priority="2435">
      <formula>AND(NOT(ISBLANK(Z16)),AND(Z16&gt;=Z15-Z15/10),(Z16&lt;Z15))</formula>
    </cfRule>
    <cfRule type="expression" dxfId="6191" priority="2436">
      <formula>AND(NOT(ISBLANK(Z16)),(Z16&gt;=Z15))</formula>
    </cfRule>
  </conditionalFormatting>
  <conditionalFormatting sqref="Z16">
    <cfRule type="expression" dxfId="6190" priority="2431">
      <formula>AND(NOT(ISBLANK(Z16)),(Z16&lt;Z15-Z15/10))</formula>
    </cfRule>
    <cfRule type="expression" dxfId="6189" priority="2432">
      <formula>AND(NOT(ISBLANK(Z16)),AND(Z16&gt;=Z15-Z15/10),(Z16&lt;Z15))</formula>
    </cfRule>
    <cfRule type="expression" dxfId="6188" priority="2433">
      <formula>AND(NOT(ISBLANK(Z16)),(Z16&gt;=Z15))</formula>
    </cfRule>
  </conditionalFormatting>
  <conditionalFormatting sqref="Z16">
    <cfRule type="expression" dxfId="6187" priority="2428">
      <formula>AND(NOT(ISBLANK(Z16)),(Z16&gt;Z15+Z16/10))</formula>
    </cfRule>
    <cfRule type="expression" dxfId="6186" priority="2429">
      <formula>AND(NOT(ISBLANK(Z16)),AND(Z16&lt;=Z15+Z15/10),(Z16&gt;Z15))</formula>
    </cfRule>
    <cfRule type="expression" dxfId="6185" priority="2430">
      <formula>AND(NOT(ISBLANK(Z16)),(Z16&lt;=Z15))</formula>
    </cfRule>
  </conditionalFormatting>
  <conditionalFormatting sqref="Z16">
    <cfRule type="cellIs" dxfId="6184" priority="2424" operator="equal">
      <formula>"n.a."</formula>
    </cfRule>
    <cfRule type="expression" dxfId="6183" priority="2425">
      <formula>AND(NOT(ISBLANK(Z16)),(Z16=Z15+1))</formula>
    </cfRule>
    <cfRule type="expression" dxfId="6182" priority="2426">
      <formula>AND(NOT(ISBLANK(Z16)),(Z16&lt;=Z15))</formula>
    </cfRule>
    <cfRule type="expression" dxfId="6181" priority="2427">
      <formula>AND(NOT(ISBLANK(Z16)),(Z16&gt;Z15+1))</formula>
    </cfRule>
  </conditionalFormatting>
  <conditionalFormatting sqref="AB16">
    <cfRule type="expression" dxfId="6180" priority="2421">
      <formula>AND(NOT(ISBLANK(AB16)),(AB16&lt;AB15-AB15/10))</formula>
    </cfRule>
    <cfRule type="expression" dxfId="6179" priority="2422">
      <formula>AND(NOT(ISBLANK(AB16)),AND(AB16&gt;=AB15-AB15/10),(AB16&lt;AB15))</formula>
    </cfRule>
    <cfRule type="expression" dxfId="6178" priority="2423">
      <formula>AND(NOT(ISBLANK(AB16)),(AB16&gt;=AB15))</formula>
    </cfRule>
  </conditionalFormatting>
  <conditionalFormatting sqref="AB16">
    <cfRule type="expression" dxfId="6177" priority="2418">
      <formula>AND(NOT(ISBLANK(AB16)),(AB16&lt;AB15-AB15/10))</formula>
    </cfRule>
    <cfRule type="expression" dxfId="6176" priority="2419">
      <formula>AND(NOT(ISBLANK(AB16)),AND(AB16&gt;=AB15-AB15/10),(AB16&lt;AB15))</formula>
    </cfRule>
    <cfRule type="expression" dxfId="6175" priority="2420">
      <formula>AND(NOT(ISBLANK(AB16)),(AB16&gt;=AB15))</formula>
    </cfRule>
  </conditionalFormatting>
  <conditionalFormatting sqref="AB16">
    <cfRule type="expression" dxfId="6174" priority="2415">
      <formula>AND(NOT(ISBLANK(AB16)),(AB16&lt;AB15-AB15/10))</formula>
    </cfRule>
    <cfRule type="expression" dxfId="6173" priority="2416">
      <formula>AND(NOT(ISBLANK(AB16)),AND(AB16&gt;=AB15-AB15/10),(AB16&lt;AB15))</formula>
    </cfRule>
    <cfRule type="expression" dxfId="6172" priority="2417">
      <formula>AND(NOT(ISBLANK(AB16)),(AB16&gt;=AB15))</formula>
    </cfRule>
  </conditionalFormatting>
  <conditionalFormatting sqref="AB16">
    <cfRule type="expression" dxfId="6171" priority="2412">
      <formula>AND(NOT(ISBLANK(AB16)),(AB16&gt;AB15+AB16/10))</formula>
    </cfRule>
    <cfRule type="expression" dxfId="6170" priority="2413">
      <formula>AND(NOT(ISBLANK(AB16)),AND(AB16&lt;=AB15+AB15/10),(AB16&gt;AB15))</formula>
    </cfRule>
    <cfRule type="expression" dxfId="6169" priority="2414">
      <formula>AND(NOT(ISBLANK(AB16)),(AB16&lt;=AB15))</formula>
    </cfRule>
  </conditionalFormatting>
  <conditionalFormatting sqref="AB16">
    <cfRule type="cellIs" dxfId="6168" priority="2408" operator="equal">
      <formula>"n.a."</formula>
    </cfRule>
    <cfRule type="expression" dxfId="6167" priority="2409">
      <formula>AND(NOT(ISBLANK(AB16)),(AB16=AB15+1))</formula>
    </cfRule>
    <cfRule type="expression" dxfId="6166" priority="2410">
      <formula>AND(NOT(ISBLANK(AB16)),(AB16&lt;=AB15))</formula>
    </cfRule>
    <cfRule type="expression" dxfId="6165" priority="2411">
      <formula>AND(NOT(ISBLANK(AB16)),(AB16&gt;AB15+1))</formula>
    </cfRule>
  </conditionalFormatting>
  <conditionalFormatting sqref="Z18">
    <cfRule type="expression" dxfId="6164" priority="2405">
      <formula>AND(NOT(ISBLANK(Z18)),(Z18&lt;Z17-Z17/10))</formula>
    </cfRule>
    <cfRule type="expression" dxfId="6163" priority="2406">
      <formula>AND(NOT(ISBLANK(Z18)),AND(Z18&gt;=Z17-Z17/10),(Z18&lt;Z17))</formula>
    </cfRule>
    <cfRule type="expression" dxfId="6162" priority="2407">
      <formula>AND(NOT(ISBLANK(Z18)),(Z18&gt;=Z17))</formula>
    </cfRule>
  </conditionalFormatting>
  <conditionalFormatting sqref="Z18">
    <cfRule type="expression" dxfId="6161" priority="2402">
      <formula>AND(NOT(ISBLANK(Z18)),(Z18&lt;Z17-Z17/10))</formula>
    </cfRule>
    <cfRule type="expression" dxfId="6160" priority="2403">
      <formula>AND(NOT(ISBLANK(Z18)),AND(Z18&gt;=Z17-Z17/10),(Z18&lt;Z17))</formula>
    </cfRule>
    <cfRule type="expression" dxfId="6159" priority="2404">
      <formula>AND(NOT(ISBLANK(Z18)),(Z18&gt;=Z17))</formula>
    </cfRule>
  </conditionalFormatting>
  <conditionalFormatting sqref="Z18">
    <cfRule type="expression" dxfId="6158" priority="2399">
      <formula>AND(NOT(ISBLANK(Z18)),(Z18&lt;Z17-Z17/10))</formula>
    </cfRule>
    <cfRule type="expression" dxfId="6157" priority="2400">
      <formula>AND(NOT(ISBLANK(Z18)),AND(Z18&gt;=Z17-Z17/10),(Z18&lt;Z17))</formula>
    </cfRule>
    <cfRule type="expression" dxfId="6156" priority="2401">
      <formula>AND(NOT(ISBLANK(Z18)),(Z18&gt;=Z17))</formula>
    </cfRule>
  </conditionalFormatting>
  <conditionalFormatting sqref="Z18">
    <cfRule type="expression" dxfId="6155" priority="2396">
      <formula>AND(NOT(ISBLANK(Z18)),(Z18&lt;Z17-Z17/10))</formula>
    </cfRule>
    <cfRule type="expression" dxfId="6154" priority="2397">
      <formula>AND(NOT(ISBLANK(Z18)),AND(Z18&gt;=Z17-Z17/10),(Z18&lt;Z17))</formula>
    </cfRule>
    <cfRule type="expression" dxfId="6153" priority="2398">
      <formula>AND(NOT(ISBLANK(Z18)),(Z18&gt;=Z17))</formula>
    </cfRule>
  </conditionalFormatting>
  <conditionalFormatting sqref="Z18">
    <cfRule type="expression" dxfId="6152" priority="2393">
      <formula>AND(NOT(ISBLANK(Z18)),(Z18&gt;Z17+Z18/10))</formula>
    </cfRule>
    <cfRule type="expression" dxfId="6151" priority="2394">
      <formula>AND(NOT(ISBLANK(Z18)),AND(Z18&lt;=Z17+Z17/10),(Z18&gt;Z17))</formula>
    </cfRule>
    <cfRule type="expression" dxfId="6150" priority="2395">
      <formula>AND(NOT(ISBLANK(Z18)),(Z18&lt;=Z17))</formula>
    </cfRule>
  </conditionalFormatting>
  <conditionalFormatting sqref="Z18">
    <cfRule type="cellIs" dxfId="6149" priority="2389" operator="equal">
      <formula>"n.a."</formula>
    </cfRule>
    <cfRule type="expression" dxfId="6148" priority="2390">
      <formula>AND(NOT(ISBLANK(Z18)),(Z18=Z17+1))</formula>
    </cfRule>
    <cfRule type="expression" dxfId="6147" priority="2391">
      <formula>AND(NOT(ISBLANK(Z18)),(Z18&lt;=Z17))</formula>
    </cfRule>
    <cfRule type="expression" dxfId="6146" priority="2392">
      <formula>AND(NOT(ISBLANK(Z18)),(Z18&gt;Z17+1))</formula>
    </cfRule>
  </conditionalFormatting>
  <conditionalFormatting sqref="AB18">
    <cfRule type="expression" dxfId="6145" priority="2386">
      <formula>AND(NOT(ISBLANK(AB18)),(AB18&lt;AB17-AB17/10))</formula>
    </cfRule>
    <cfRule type="expression" dxfId="6144" priority="2387">
      <formula>AND(NOT(ISBLANK(AB18)),AND(AB18&gt;=AB17-AB17/10),(AB18&lt;AB17))</formula>
    </cfRule>
    <cfRule type="expression" dxfId="6143" priority="2388">
      <formula>AND(NOT(ISBLANK(AB18)),(AB18&gt;=AB17))</formula>
    </cfRule>
  </conditionalFormatting>
  <conditionalFormatting sqref="AB18">
    <cfRule type="expression" dxfId="6142" priority="2383">
      <formula>AND(NOT(ISBLANK(AB18)),(AB18&lt;AB17-AB17/10))</formula>
    </cfRule>
    <cfRule type="expression" dxfId="6141" priority="2384">
      <formula>AND(NOT(ISBLANK(AB18)),AND(AB18&gt;=AB17-AB17/10),(AB18&lt;AB17))</formula>
    </cfRule>
    <cfRule type="expression" dxfId="6140" priority="2385">
      <formula>AND(NOT(ISBLANK(AB18)),(AB18&gt;=AB17))</formula>
    </cfRule>
  </conditionalFormatting>
  <conditionalFormatting sqref="AB18">
    <cfRule type="expression" dxfId="6139" priority="2380">
      <formula>AND(NOT(ISBLANK(AB18)),(AB18&lt;AB17-AB17/10))</formula>
    </cfRule>
    <cfRule type="expression" dxfId="6138" priority="2381">
      <formula>AND(NOT(ISBLANK(AB18)),AND(AB18&gt;=AB17-AB17/10),(AB18&lt;AB17))</formula>
    </cfRule>
    <cfRule type="expression" dxfId="6137" priority="2382">
      <formula>AND(NOT(ISBLANK(AB18)),(AB18&gt;=AB17))</formula>
    </cfRule>
  </conditionalFormatting>
  <conditionalFormatting sqref="AB18">
    <cfRule type="expression" dxfId="6136" priority="2377">
      <formula>AND(NOT(ISBLANK(AB18)),(AB18&lt;AB17-AB17/10))</formula>
    </cfRule>
    <cfRule type="expression" dxfId="6135" priority="2378">
      <formula>AND(NOT(ISBLANK(AB18)),AND(AB18&gt;=AB17-AB17/10),(AB18&lt;AB17))</formula>
    </cfRule>
    <cfRule type="expression" dxfId="6134" priority="2379">
      <formula>AND(NOT(ISBLANK(AB18)),(AB18&gt;=AB17))</formula>
    </cfRule>
  </conditionalFormatting>
  <conditionalFormatting sqref="AB18">
    <cfRule type="expression" dxfId="6133" priority="2374">
      <formula>AND(NOT(ISBLANK(AB18)),(AB18&gt;AB17+AB18/10))</formula>
    </cfRule>
    <cfRule type="expression" dxfId="6132" priority="2375">
      <formula>AND(NOT(ISBLANK(AB18)),AND(AB18&lt;=AB17+AB17/10),(AB18&gt;AB17))</formula>
    </cfRule>
    <cfRule type="expression" dxfId="6131" priority="2376">
      <formula>AND(NOT(ISBLANK(AB18)),(AB18&lt;=AB17))</formula>
    </cfRule>
  </conditionalFormatting>
  <conditionalFormatting sqref="AB18">
    <cfRule type="cellIs" dxfId="6130" priority="2370" operator="equal">
      <formula>"n.a."</formula>
    </cfRule>
    <cfRule type="expression" dxfId="6129" priority="2371">
      <formula>AND(NOT(ISBLANK(AB18)),(AB18=AB17+1))</formula>
    </cfRule>
    <cfRule type="expression" dxfId="6128" priority="2372">
      <formula>AND(NOT(ISBLANK(AB18)),(AB18&lt;=AB17))</formula>
    </cfRule>
    <cfRule type="expression" dxfId="6127" priority="2373">
      <formula>AND(NOT(ISBLANK(AB18)),(AB18&gt;AB17+1))</formula>
    </cfRule>
  </conditionalFormatting>
  <conditionalFormatting sqref="Z22">
    <cfRule type="expression" dxfId="6126" priority="2367">
      <formula>AND(NOT(ISBLANK(Z22)),(Z22&lt;Z21-Z21/10))</formula>
    </cfRule>
    <cfRule type="expression" dxfId="6125" priority="2368">
      <formula>AND(NOT(ISBLANK(Z22)),AND(Z22&gt;=Z21-Z21/10),(Z22&lt;Z21))</formula>
    </cfRule>
    <cfRule type="expression" dxfId="6124" priority="2369">
      <formula>AND(NOT(ISBLANK(Z22)),(Z22&gt;=Z21))</formula>
    </cfRule>
  </conditionalFormatting>
  <conditionalFormatting sqref="Z22">
    <cfRule type="expression" dxfId="6123" priority="2364">
      <formula>AND(NOT(ISBLANK(Z22)),(Z22&lt;Z21-Z21/10))</formula>
    </cfRule>
    <cfRule type="expression" dxfId="6122" priority="2365">
      <formula>AND(NOT(ISBLANK(Z22)),AND(Z22&gt;=Z21-Z21/10),(Z22&lt;Z21))</formula>
    </cfRule>
    <cfRule type="expression" dxfId="6121" priority="2366">
      <formula>AND(NOT(ISBLANK(Z22)),(Z22&gt;=Z21))</formula>
    </cfRule>
  </conditionalFormatting>
  <conditionalFormatting sqref="Z22">
    <cfRule type="expression" dxfId="6120" priority="2361">
      <formula>AND(NOT(ISBLANK(Z22)),(Z22&lt;Z21-Z21/10))</formula>
    </cfRule>
    <cfRule type="expression" dxfId="6119" priority="2362">
      <formula>AND(NOT(ISBLANK(Z22)),AND(Z22&gt;=Z21-Z21/10),(Z22&lt;Z21))</formula>
    </cfRule>
    <cfRule type="expression" dxfId="6118" priority="2363">
      <formula>AND(NOT(ISBLANK(Z22)),(Z22&gt;=Z21))</formula>
    </cfRule>
  </conditionalFormatting>
  <conditionalFormatting sqref="Z22">
    <cfRule type="expression" dxfId="6117" priority="2358">
      <formula>AND(NOT(ISBLANK(Z22)),(Z22&lt;Z21-Z21/10))</formula>
    </cfRule>
    <cfRule type="expression" dxfId="6116" priority="2359">
      <formula>AND(NOT(ISBLANK(Z22)),AND(Z22&gt;=Z21-Z21/10),(Z22&lt;Z21))</formula>
    </cfRule>
    <cfRule type="expression" dxfId="6115" priority="2360">
      <formula>AND(NOT(ISBLANK(Z22)),(Z22&gt;=Z21))</formula>
    </cfRule>
  </conditionalFormatting>
  <conditionalFormatting sqref="Z22">
    <cfRule type="expression" dxfId="6114" priority="2355">
      <formula>AND(NOT(ISBLANK(Z22)),(Z22&gt;Z21+Z22/10))</formula>
    </cfRule>
    <cfRule type="expression" dxfId="6113" priority="2356">
      <formula>AND(NOT(ISBLANK(Z22)),AND(Z22&lt;=Z21+Z21/10),(Z22&gt;Z21))</formula>
    </cfRule>
    <cfRule type="expression" dxfId="6112" priority="2357">
      <formula>AND(NOT(ISBLANK(Z22)),(Z22&lt;=Z21))</formula>
    </cfRule>
  </conditionalFormatting>
  <conditionalFormatting sqref="Z22">
    <cfRule type="cellIs" dxfId="6111" priority="2351" operator="equal">
      <formula>"n.a."</formula>
    </cfRule>
    <cfRule type="expression" dxfId="6110" priority="2352">
      <formula>AND(NOT(ISBLANK(Z22)),(Z22=Z21+1))</formula>
    </cfRule>
    <cfRule type="expression" dxfId="6109" priority="2353">
      <formula>AND(NOT(ISBLANK(Z22)),(Z22&lt;=Z21))</formula>
    </cfRule>
    <cfRule type="expression" dxfId="6108" priority="2354">
      <formula>AND(NOT(ISBLANK(Z22)),(Z22&gt;Z21+1))</formula>
    </cfRule>
  </conditionalFormatting>
  <conditionalFormatting sqref="AB42 Z42">
    <cfRule type="expression" dxfId="6107" priority="2348">
      <formula>AND(NOT(ISBLANK(Z42)),(Z42&lt;Z41-Z41/10))</formula>
    </cfRule>
    <cfRule type="expression" dxfId="6106" priority="2349">
      <formula>AND(NOT(ISBLANK(Z42)),AND(Z42&gt;=Z41-Z41/10),(Z42&lt;Z41))</formula>
    </cfRule>
    <cfRule type="expression" dxfId="6105" priority="2350">
      <formula>AND(NOT(ISBLANK(Z42)),(Z42&gt;=Z41))</formula>
    </cfRule>
  </conditionalFormatting>
  <conditionalFormatting sqref="Z46 Z44 AB44 AB46">
    <cfRule type="expression" dxfId="6104" priority="2345">
      <formula>AND(NOT(ISBLANK(Z44)),(Z44&lt;Z43-Z43/10))</formula>
    </cfRule>
    <cfRule type="expression" dxfId="6103" priority="2346">
      <formula>AND(NOT(ISBLANK(Z44)),AND(Z44&gt;=Z43-Z43/10),(Z44&lt;Z43))</formula>
    </cfRule>
    <cfRule type="expression" dxfId="6102" priority="2347">
      <formula>AND(NOT(ISBLANK(Z44)),(Z44&gt;=Z43))</formula>
    </cfRule>
  </conditionalFormatting>
  <conditionalFormatting sqref="Z42">
    <cfRule type="expression" dxfId="6101" priority="2342">
      <formula>AND(NOT(ISBLANK(Z42)),(Z42&lt;Z40-Z40/10))</formula>
    </cfRule>
    <cfRule type="expression" dxfId="6100" priority="2343">
      <formula>AND(NOT(ISBLANK(Z42)),AND(Z42&gt;=Z40-Z40/10),(Z42&lt;Z40))</formula>
    </cfRule>
    <cfRule type="expression" dxfId="6099" priority="2344">
      <formula>AND(NOT(ISBLANK(Z42)),(Z42&gt;=Z40))</formula>
    </cfRule>
  </conditionalFormatting>
  <conditionalFormatting sqref="Z42">
    <cfRule type="expression" dxfId="6098" priority="2339">
      <formula>AND(NOT(ISBLANK(Z42)),(Z42&lt;Z41-Z41/10))</formula>
    </cfRule>
    <cfRule type="expression" dxfId="6097" priority="2340">
      <formula>AND(NOT(ISBLANK(Z42)),AND(Z42&gt;=Z41-Z41/10),(Z42&lt;Z41))</formula>
    </cfRule>
    <cfRule type="expression" dxfId="6096" priority="2341">
      <formula>AND(NOT(ISBLANK(Z42)),(Z42&gt;=Z41))</formula>
    </cfRule>
  </conditionalFormatting>
  <conditionalFormatting sqref="Z42">
    <cfRule type="expression" dxfId="6095" priority="2336">
      <formula>AND(NOT(ISBLANK(Z42)),(Z42&lt;Z41-Z41/10))</formula>
    </cfRule>
    <cfRule type="expression" dxfId="6094" priority="2337">
      <formula>AND(NOT(ISBLANK(Z42)),AND(Z42&gt;=Z41-Z41/10),(Z42&lt;Z41))</formula>
    </cfRule>
    <cfRule type="expression" dxfId="6093" priority="2338">
      <formula>AND(NOT(ISBLANK(Z42)),(Z42&gt;=Z41))</formula>
    </cfRule>
  </conditionalFormatting>
  <conditionalFormatting sqref="Z42">
    <cfRule type="expression" dxfId="6092" priority="2333">
      <formula>AND(NOT(ISBLANK(Z42)),(Z42&lt;Z41-Z41/10))</formula>
    </cfRule>
    <cfRule type="expression" dxfId="6091" priority="2334">
      <formula>AND(NOT(ISBLANK(Z42)),AND(Z42&gt;=Z41-Z41/10),(Z42&lt;Z41))</formula>
    </cfRule>
    <cfRule type="expression" dxfId="6090" priority="2335">
      <formula>AND(NOT(ISBLANK(Z42)),(Z42&gt;=Z41))</formula>
    </cfRule>
  </conditionalFormatting>
  <conditionalFormatting sqref="Z42">
    <cfRule type="expression" dxfId="6089" priority="2330">
      <formula>AND(NOT(ISBLANK(Z42)),(Z42&lt;Z41-Z41/10))</formula>
    </cfRule>
    <cfRule type="expression" dxfId="6088" priority="2331">
      <formula>AND(NOT(ISBLANK(Z42)),AND(Z42&gt;=Z41-Z41/10),(Z42&lt;Z41))</formula>
    </cfRule>
    <cfRule type="expression" dxfId="6087" priority="2332">
      <formula>AND(NOT(ISBLANK(Z42)),(Z42&gt;=Z41))</formula>
    </cfRule>
  </conditionalFormatting>
  <conditionalFormatting sqref="Z42">
    <cfRule type="expression" dxfId="6086" priority="2327">
      <formula>AND(NOT(ISBLANK(Z42)),(Z42&lt;Z41-Z41/10))</formula>
    </cfRule>
    <cfRule type="expression" dxfId="6085" priority="2328">
      <formula>AND(NOT(ISBLANK(Z42)),AND(Z42&gt;=Z41-Z41/10),(Z42&lt;Z41))</formula>
    </cfRule>
    <cfRule type="expression" dxfId="6084" priority="2329">
      <formula>AND(NOT(ISBLANK(Z42)),(Z42&gt;=Z41))</formula>
    </cfRule>
  </conditionalFormatting>
  <conditionalFormatting sqref="Z42">
    <cfRule type="expression" dxfId="6083" priority="2324">
      <formula>AND(NOT(ISBLANK(Z42)),(Z42&lt;Z41-Z41/10))</formula>
    </cfRule>
    <cfRule type="expression" dxfId="6082" priority="2325">
      <formula>AND(NOT(ISBLANK(Z42)),AND(Z42&gt;=Z41-Z41/10),(Z42&lt;Z41))</formula>
    </cfRule>
    <cfRule type="expression" dxfId="6081" priority="2326">
      <formula>AND(NOT(ISBLANK(Z42)),(Z42&gt;=Z41))</formula>
    </cfRule>
  </conditionalFormatting>
  <conditionalFormatting sqref="Z42">
    <cfRule type="expression" dxfId="6080" priority="2321">
      <formula>AND(NOT(ISBLANK(Z42)),(Z42&lt;Z41-Z41/10))</formula>
    </cfRule>
    <cfRule type="expression" dxfId="6079" priority="2322">
      <formula>AND(NOT(ISBLANK(Z42)),AND(Z42&gt;=Z41-Z41/10),(Z42&lt;Z41))</formula>
    </cfRule>
    <cfRule type="expression" dxfId="6078" priority="2323">
      <formula>AND(NOT(ISBLANK(Z42)),(Z42&gt;=Z41))</formula>
    </cfRule>
  </conditionalFormatting>
  <conditionalFormatting sqref="Z42">
    <cfRule type="expression" dxfId="6077" priority="2318">
      <formula>AND(NOT(ISBLANK(Z42)),(Z42&gt;Z41+Z42/10))</formula>
    </cfRule>
    <cfRule type="expression" dxfId="6076" priority="2319">
      <formula>AND(NOT(ISBLANK(Z42)),AND(Z42&lt;=Z41+Z41/10),(Z42&gt;Z41))</formula>
    </cfRule>
    <cfRule type="expression" dxfId="6075" priority="2320">
      <formula>AND(NOT(ISBLANK(Z42)),(Z42&lt;=Z41))</formula>
    </cfRule>
  </conditionalFormatting>
  <conditionalFormatting sqref="Z42">
    <cfRule type="cellIs" dxfId="6074" priority="2314" operator="equal">
      <formula>"n.a."</formula>
    </cfRule>
    <cfRule type="expression" dxfId="6073" priority="2315">
      <formula>AND(NOT(ISBLANK(Z42)),(Z42=Z41+1))</formula>
    </cfRule>
    <cfRule type="expression" dxfId="6072" priority="2316">
      <formula>AND(NOT(ISBLANK(Z42)),(Z42&lt;=Z41))</formula>
    </cfRule>
    <cfRule type="expression" dxfId="6071" priority="2317">
      <formula>AND(NOT(ISBLANK(Z42)),(Z42&gt;Z41+1))</formula>
    </cfRule>
  </conditionalFormatting>
  <conditionalFormatting sqref="Z44">
    <cfRule type="expression" dxfId="6070" priority="2311">
      <formula>AND(NOT(ISBLANK(Z44)),(Z44&lt;Z42-Z42/10))</formula>
    </cfRule>
    <cfRule type="expression" dxfId="6069" priority="2312">
      <formula>AND(NOT(ISBLANK(Z44)),AND(Z44&gt;=Z42-Z42/10),(Z44&lt;Z42))</formula>
    </cfRule>
    <cfRule type="expression" dxfId="6068" priority="2313">
      <formula>AND(NOT(ISBLANK(Z44)),(Z44&gt;=Z42))</formula>
    </cfRule>
  </conditionalFormatting>
  <conditionalFormatting sqref="Z44">
    <cfRule type="expression" dxfId="6067" priority="2308">
      <formula>AND(NOT(ISBLANK(Z44)),(Z44&lt;Z43-Z43/10))</formula>
    </cfRule>
    <cfRule type="expression" dxfId="6066" priority="2309">
      <formula>AND(NOT(ISBLANK(Z44)),AND(Z44&gt;=Z43-Z43/10),(Z44&lt;Z43))</formula>
    </cfRule>
    <cfRule type="expression" dxfId="6065" priority="2310">
      <formula>AND(NOT(ISBLANK(Z44)),(Z44&gt;=Z43))</formula>
    </cfRule>
  </conditionalFormatting>
  <conditionalFormatting sqref="Z44">
    <cfRule type="expression" dxfId="6064" priority="2305">
      <formula>AND(NOT(ISBLANK(Z44)),(Z44&lt;Z43-Z43/10))</formula>
    </cfRule>
    <cfRule type="expression" dxfId="6063" priority="2306">
      <formula>AND(NOT(ISBLANK(Z44)),AND(Z44&gt;=Z43-Z43/10),(Z44&lt;Z43))</formula>
    </cfRule>
    <cfRule type="expression" dxfId="6062" priority="2307">
      <formula>AND(NOT(ISBLANK(Z44)),(Z44&gt;=Z43))</formula>
    </cfRule>
  </conditionalFormatting>
  <conditionalFormatting sqref="Z44">
    <cfRule type="expression" dxfId="6061" priority="2302">
      <formula>AND(NOT(ISBLANK(Z44)),(Z44&lt;Z43-Z43/10))</formula>
    </cfRule>
    <cfRule type="expression" dxfId="6060" priority="2303">
      <formula>AND(NOT(ISBLANK(Z44)),AND(Z44&gt;=Z43-Z43/10),(Z44&lt;Z43))</formula>
    </cfRule>
    <cfRule type="expression" dxfId="6059" priority="2304">
      <formula>AND(NOT(ISBLANK(Z44)),(Z44&gt;=Z43))</formula>
    </cfRule>
  </conditionalFormatting>
  <conditionalFormatting sqref="Z44">
    <cfRule type="expression" dxfId="6058" priority="2299">
      <formula>AND(NOT(ISBLANK(Z44)),(Z44&lt;Z43-Z43/10))</formula>
    </cfRule>
    <cfRule type="expression" dxfId="6057" priority="2300">
      <formula>AND(NOT(ISBLANK(Z44)),AND(Z44&gt;=Z43-Z43/10),(Z44&lt;Z43))</formula>
    </cfRule>
    <cfRule type="expression" dxfId="6056" priority="2301">
      <formula>AND(NOT(ISBLANK(Z44)),(Z44&gt;=Z43))</formula>
    </cfRule>
  </conditionalFormatting>
  <conditionalFormatting sqref="Z44">
    <cfRule type="expression" dxfId="6055" priority="2296">
      <formula>AND(NOT(ISBLANK(Z44)),(Z44&lt;Z43-Z43/10))</formula>
    </cfRule>
    <cfRule type="expression" dxfId="6054" priority="2297">
      <formula>AND(NOT(ISBLANK(Z44)),AND(Z44&gt;=Z43-Z43/10),(Z44&lt;Z43))</formula>
    </cfRule>
    <cfRule type="expression" dxfId="6053" priority="2298">
      <formula>AND(NOT(ISBLANK(Z44)),(Z44&gt;=Z43))</formula>
    </cfRule>
  </conditionalFormatting>
  <conditionalFormatting sqref="Z44">
    <cfRule type="expression" dxfId="6052" priority="2293">
      <formula>AND(NOT(ISBLANK(Z44)),(Z44&lt;Z43-Z43/10))</formula>
    </cfRule>
    <cfRule type="expression" dxfId="6051" priority="2294">
      <formula>AND(NOT(ISBLANK(Z44)),AND(Z44&gt;=Z43-Z43/10),(Z44&lt;Z43))</formula>
    </cfRule>
    <cfRule type="expression" dxfId="6050" priority="2295">
      <formula>AND(NOT(ISBLANK(Z44)),(Z44&gt;=Z43))</formula>
    </cfRule>
  </conditionalFormatting>
  <conditionalFormatting sqref="Z44">
    <cfRule type="expression" dxfId="6049" priority="2290">
      <formula>AND(NOT(ISBLANK(Z44)),(Z44&lt;Z43-Z43/10))</formula>
    </cfRule>
    <cfRule type="expression" dxfId="6048" priority="2291">
      <formula>AND(NOT(ISBLANK(Z44)),AND(Z44&gt;=Z43-Z43/10),(Z44&lt;Z43))</formula>
    </cfRule>
    <cfRule type="expression" dxfId="6047" priority="2292">
      <formula>AND(NOT(ISBLANK(Z44)),(Z44&gt;=Z43))</formula>
    </cfRule>
  </conditionalFormatting>
  <conditionalFormatting sqref="Z44">
    <cfRule type="expression" dxfId="6046" priority="2287">
      <formula>AND(NOT(ISBLANK(Z44)),(Z44&gt;Z43+Z44/10))</formula>
    </cfRule>
    <cfRule type="expression" dxfId="6045" priority="2288">
      <formula>AND(NOT(ISBLANK(Z44)),AND(Z44&lt;=Z43+Z43/10),(Z44&gt;Z43))</formula>
    </cfRule>
    <cfRule type="expression" dxfId="6044" priority="2289">
      <formula>AND(NOT(ISBLANK(Z44)),(Z44&lt;=Z43))</formula>
    </cfRule>
  </conditionalFormatting>
  <conditionalFormatting sqref="Z44">
    <cfRule type="cellIs" dxfId="6043" priority="2283" operator="equal">
      <formula>"n.a."</formula>
    </cfRule>
    <cfRule type="expression" dxfId="6042" priority="2284">
      <formula>AND(NOT(ISBLANK(Z44)),(Z44=Z43+1))</formula>
    </cfRule>
    <cfRule type="expression" dxfId="6041" priority="2285">
      <formula>AND(NOT(ISBLANK(Z44)),(Z44&lt;=Z43))</formula>
    </cfRule>
    <cfRule type="expression" dxfId="6040" priority="2286">
      <formula>AND(NOT(ISBLANK(Z44)),(Z44&gt;Z43+1))</formula>
    </cfRule>
  </conditionalFormatting>
  <conditionalFormatting sqref="Z46">
    <cfRule type="expression" dxfId="6039" priority="2280">
      <formula>AND(NOT(ISBLANK(Z46)),(Z46&lt;Z44-Z44/10))</formula>
    </cfRule>
    <cfRule type="expression" dxfId="6038" priority="2281">
      <formula>AND(NOT(ISBLANK(Z46)),AND(Z46&gt;=Z44-Z44/10),(Z46&lt;Z44))</formula>
    </cfRule>
    <cfRule type="expression" dxfId="6037" priority="2282">
      <formula>AND(NOT(ISBLANK(Z46)),(Z46&gt;=Z44))</formula>
    </cfRule>
  </conditionalFormatting>
  <conditionalFormatting sqref="Z46">
    <cfRule type="expression" dxfId="6036" priority="2277">
      <formula>AND(NOT(ISBLANK(Z46)),(Z46&lt;Z45-Z45/10))</formula>
    </cfRule>
    <cfRule type="expression" dxfId="6035" priority="2278">
      <formula>AND(NOT(ISBLANK(Z46)),AND(Z46&gt;=Z45-Z45/10),(Z46&lt;Z45))</formula>
    </cfRule>
    <cfRule type="expression" dxfId="6034" priority="2279">
      <formula>AND(NOT(ISBLANK(Z46)),(Z46&gt;=Z45))</formula>
    </cfRule>
  </conditionalFormatting>
  <conditionalFormatting sqref="Z46">
    <cfRule type="expression" dxfId="6033" priority="2274">
      <formula>AND(NOT(ISBLANK(Z46)),(Z46&lt;Z45-Z45/10))</formula>
    </cfRule>
    <cfRule type="expression" dxfId="6032" priority="2275">
      <formula>AND(NOT(ISBLANK(Z46)),AND(Z46&gt;=Z45-Z45/10),(Z46&lt;Z45))</formula>
    </cfRule>
    <cfRule type="expression" dxfId="6031" priority="2276">
      <formula>AND(NOT(ISBLANK(Z46)),(Z46&gt;=Z45))</formula>
    </cfRule>
  </conditionalFormatting>
  <conditionalFormatting sqref="Z46">
    <cfRule type="expression" dxfId="6030" priority="2271">
      <formula>AND(NOT(ISBLANK(Z46)),(Z46&lt;Z45-Z45/10))</formula>
    </cfRule>
    <cfRule type="expression" dxfId="6029" priority="2272">
      <formula>AND(NOT(ISBLANK(Z46)),AND(Z46&gt;=Z45-Z45/10),(Z46&lt;Z45))</formula>
    </cfRule>
    <cfRule type="expression" dxfId="6028" priority="2273">
      <formula>AND(NOT(ISBLANK(Z46)),(Z46&gt;=Z45))</formula>
    </cfRule>
  </conditionalFormatting>
  <conditionalFormatting sqref="Z46">
    <cfRule type="expression" dxfId="6027" priority="2268">
      <formula>AND(NOT(ISBLANK(Z46)),(Z46&lt;Z45-Z45/10))</formula>
    </cfRule>
    <cfRule type="expression" dxfId="6026" priority="2269">
      <formula>AND(NOT(ISBLANK(Z46)),AND(Z46&gt;=Z45-Z45/10),(Z46&lt;Z45))</formula>
    </cfRule>
    <cfRule type="expression" dxfId="6025" priority="2270">
      <formula>AND(NOT(ISBLANK(Z46)),(Z46&gt;=Z45))</formula>
    </cfRule>
  </conditionalFormatting>
  <conditionalFormatting sqref="Z46">
    <cfRule type="expression" dxfId="6024" priority="2265">
      <formula>AND(NOT(ISBLANK(Z46)),(Z46&lt;Z45-Z45/10))</formula>
    </cfRule>
    <cfRule type="expression" dxfId="6023" priority="2266">
      <formula>AND(NOT(ISBLANK(Z46)),AND(Z46&gt;=Z45-Z45/10),(Z46&lt;Z45))</formula>
    </cfRule>
    <cfRule type="expression" dxfId="6022" priority="2267">
      <formula>AND(NOT(ISBLANK(Z46)),(Z46&gt;=Z45))</formula>
    </cfRule>
  </conditionalFormatting>
  <conditionalFormatting sqref="Z46">
    <cfRule type="expression" dxfId="6021" priority="2262">
      <formula>AND(NOT(ISBLANK(Z46)),(Z46&lt;Z45-Z45/10))</formula>
    </cfRule>
    <cfRule type="expression" dxfId="6020" priority="2263">
      <formula>AND(NOT(ISBLANK(Z46)),AND(Z46&gt;=Z45-Z45/10),(Z46&lt;Z45))</formula>
    </cfRule>
    <cfRule type="expression" dxfId="6019" priority="2264">
      <formula>AND(NOT(ISBLANK(Z46)),(Z46&gt;=Z45))</formula>
    </cfRule>
  </conditionalFormatting>
  <conditionalFormatting sqref="Z46">
    <cfRule type="expression" dxfId="6018" priority="2259">
      <formula>AND(NOT(ISBLANK(Z46)),(Z46&lt;Z45-Z45/10))</formula>
    </cfRule>
    <cfRule type="expression" dxfId="6017" priority="2260">
      <formula>AND(NOT(ISBLANK(Z46)),AND(Z46&gt;=Z45-Z45/10),(Z46&lt;Z45))</formula>
    </cfRule>
    <cfRule type="expression" dxfId="6016" priority="2261">
      <formula>AND(NOT(ISBLANK(Z46)),(Z46&gt;=Z45))</formula>
    </cfRule>
  </conditionalFormatting>
  <conditionalFormatting sqref="Z46">
    <cfRule type="expression" dxfId="6015" priority="2256">
      <formula>AND(NOT(ISBLANK(Z46)),(Z46&gt;Z45+Z46/10))</formula>
    </cfRule>
    <cfRule type="expression" dxfId="6014" priority="2257">
      <formula>AND(NOT(ISBLANK(Z46)),AND(Z46&lt;=Z45+Z45/10),(Z46&gt;Z45))</formula>
    </cfRule>
    <cfRule type="expression" dxfId="6013" priority="2258">
      <formula>AND(NOT(ISBLANK(Z46)),(Z46&lt;=Z45))</formula>
    </cfRule>
  </conditionalFormatting>
  <conditionalFormatting sqref="Z46">
    <cfRule type="cellIs" dxfId="6012" priority="2252" operator="equal">
      <formula>"n.a."</formula>
    </cfRule>
    <cfRule type="expression" dxfId="6011" priority="2253">
      <formula>AND(NOT(ISBLANK(Z46)),(Z46=Z45+1))</formula>
    </cfRule>
    <cfRule type="expression" dxfId="6010" priority="2254">
      <formula>AND(NOT(ISBLANK(Z46)),(Z46&lt;=Z45))</formula>
    </cfRule>
    <cfRule type="expression" dxfId="6009" priority="2255">
      <formula>AND(NOT(ISBLANK(Z46)),(Z46&gt;Z45+1))</formula>
    </cfRule>
  </conditionalFormatting>
  <conditionalFormatting sqref="AB42">
    <cfRule type="expression" dxfId="6008" priority="2249">
      <formula>AND(NOT(ISBLANK(AB42)),(AB42&lt;AB40-AB40/10))</formula>
    </cfRule>
    <cfRule type="expression" dxfId="6007" priority="2250">
      <formula>AND(NOT(ISBLANK(AB42)),AND(AB42&gt;=AB40-AB40/10),(AB42&lt;AB40))</formula>
    </cfRule>
    <cfRule type="expression" dxfId="6006" priority="2251">
      <formula>AND(NOT(ISBLANK(AB42)),(AB42&gt;=AB40))</formula>
    </cfRule>
  </conditionalFormatting>
  <conditionalFormatting sqref="AB42">
    <cfRule type="expression" dxfId="6005" priority="2246">
      <formula>AND(NOT(ISBLANK(AB42)),(AB42&lt;AB41-AB41/10))</formula>
    </cfRule>
    <cfRule type="expression" dxfId="6004" priority="2247">
      <formula>AND(NOT(ISBLANK(AB42)),AND(AB42&gt;=AB41-AB41/10),(AB42&lt;AB41))</formula>
    </cfRule>
    <cfRule type="expression" dxfId="6003" priority="2248">
      <formula>AND(NOT(ISBLANK(AB42)),(AB42&gt;=AB41))</formula>
    </cfRule>
  </conditionalFormatting>
  <conditionalFormatting sqref="AB42">
    <cfRule type="expression" dxfId="6002" priority="2243">
      <formula>AND(NOT(ISBLANK(AB42)),(AB42&lt;AB41-AB41/10))</formula>
    </cfRule>
    <cfRule type="expression" dxfId="6001" priority="2244">
      <formula>AND(NOT(ISBLANK(AB42)),AND(AB42&gt;=AB41-AB41/10),(AB42&lt;AB41))</formula>
    </cfRule>
    <cfRule type="expression" dxfId="6000" priority="2245">
      <formula>AND(NOT(ISBLANK(AB42)),(AB42&gt;=AB41))</formula>
    </cfRule>
  </conditionalFormatting>
  <conditionalFormatting sqref="AB42">
    <cfRule type="expression" dxfId="5999" priority="2240">
      <formula>AND(NOT(ISBLANK(AB42)),(AB42&lt;AB41-AB41/10))</formula>
    </cfRule>
    <cfRule type="expression" dxfId="5998" priority="2241">
      <formula>AND(NOT(ISBLANK(AB42)),AND(AB42&gt;=AB41-AB41/10),(AB42&lt;AB41))</formula>
    </cfRule>
    <cfRule type="expression" dxfId="5997" priority="2242">
      <formula>AND(NOT(ISBLANK(AB42)),(AB42&gt;=AB41))</formula>
    </cfRule>
  </conditionalFormatting>
  <conditionalFormatting sqref="AB42">
    <cfRule type="expression" dxfId="5996" priority="2237">
      <formula>AND(NOT(ISBLANK(AB42)),(AB42&lt;AB41-AB41/10))</formula>
    </cfRule>
    <cfRule type="expression" dxfId="5995" priority="2238">
      <formula>AND(NOT(ISBLANK(AB42)),AND(AB42&gt;=AB41-AB41/10),(AB42&lt;AB41))</formula>
    </cfRule>
    <cfRule type="expression" dxfId="5994" priority="2239">
      <formula>AND(NOT(ISBLANK(AB42)),(AB42&gt;=AB41))</formula>
    </cfRule>
  </conditionalFormatting>
  <conditionalFormatting sqref="AB42">
    <cfRule type="expression" dxfId="5993" priority="2234">
      <formula>AND(NOT(ISBLANK(AB42)),(AB42&lt;AB41-AB41/10))</formula>
    </cfRule>
    <cfRule type="expression" dxfId="5992" priority="2235">
      <formula>AND(NOT(ISBLANK(AB42)),AND(AB42&gt;=AB41-AB41/10),(AB42&lt;AB41))</formula>
    </cfRule>
    <cfRule type="expression" dxfId="5991" priority="2236">
      <formula>AND(NOT(ISBLANK(AB42)),(AB42&gt;=AB41))</formula>
    </cfRule>
  </conditionalFormatting>
  <conditionalFormatting sqref="AB42">
    <cfRule type="expression" dxfId="5990" priority="2231">
      <formula>AND(NOT(ISBLANK(AB42)),(AB42&lt;AB41-AB41/10))</formula>
    </cfRule>
    <cfRule type="expression" dxfId="5989" priority="2232">
      <formula>AND(NOT(ISBLANK(AB42)),AND(AB42&gt;=AB41-AB41/10),(AB42&lt;AB41))</formula>
    </cfRule>
    <cfRule type="expression" dxfId="5988" priority="2233">
      <formula>AND(NOT(ISBLANK(AB42)),(AB42&gt;=AB41))</formula>
    </cfRule>
  </conditionalFormatting>
  <conditionalFormatting sqref="AB42">
    <cfRule type="expression" dxfId="5987" priority="2228">
      <formula>AND(NOT(ISBLANK(AB42)),(AB42&lt;AB41-AB41/10))</formula>
    </cfRule>
    <cfRule type="expression" dxfId="5986" priority="2229">
      <formula>AND(NOT(ISBLANK(AB42)),AND(AB42&gt;=AB41-AB41/10),(AB42&lt;AB41))</formula>
    </cfRule>
    <cfRule type="expression" dxfId="5985" priority="2230">
      <formula>AND(NOT(ISBLANK(AB42)),(AB42&gt;=AB41))</formula>
    </cfRule>
  </conditionalFormatting>
  <conditionalFormatting sqref="AB42">
    <cfRule type="expression" dxfId="5984" priority="2225">
      <formula>AND(NOT(ISBLANK(AB42)),(AB42&gt;AB41+AB42/10))</formula>
    </cfRule>
    <cfRule type="expression" dxfId="5983" priority="2226">
      <formula>AND(NOT(ISBLANK(AB42)),AND(AB42&lt;=AB41+AB41/10),(AB42&gt;AB41))</formula>
    </cfRule>
    <cfRule type="expression" dxfId="5982" priority="2227">
      <formula>AND(NOT(ISBLANK(AB42)),(AB42&lt;=AB41))</formula>
    </cfRule>
  </conditionalFormatting>
  <conditionalFormatting sqref="AB42">
    <cfRule type="cellIs" dxfId="5981" priority="2221" operator="equal">
      <formula>"n.a."</formula>
    </cfRule>
    <cfRule type="expression" dxfId="5980" priority="2222">
      <formula>AND(NOT(ISBLANK(AB42)),(AB42=AB41+1))</formula>
    </cfRule>
    <cfRule type="expression" dxfId="5979" priority="2223">
      <formula>AND(NOT(ISBLANK(AB42)),(AB42&lt;=AB41))</formula>
    </cfRule>
    <cfRule type="expression" dxfId="5978" priority="2224">
      <formula>AND(NOT(ISBLANK(AB42)),(AB42&gt;AB41+1))</formula>
    </cfRule>
  </conditionalFormatting>
  <conditionalFormatting sqref="AB44">
    <cfRule type="expression" dxfId="5977" priority="2218">
      <formula>AND(NOT(ISBLANK(AB44)),(AB44&lt;AB42-AB42/10))</formula>
    </cfRule>
    <cfRule type="expression" dxfId="5976" priority="2219">
      <formula>AND(NOT(ISBLANK(AB44)),AND(AB44&gt;=AB42-AB42/10),(AB44&lt;AB42))</formula>
    </cfRule>
    <cfRule type="expression" dxfId="5975" priority="2220">
      <formula>AND(NOT(ISBLANK(AB44)),(AB44&gt;=AB42))</formula>
    </cfRule>
  </conditionalFormatting>
  <conditionalFormatting sqref="AB44">
    <cfRule type="expression" dxfId="5974" priority="2215">
      <formula>AND(NOT(ISBLANK(AB44)),(AB44&lt;AB43-AB43/10))</formula>
    </cfRule>
    <cfRule type="expression" dxfId="5973" priority="2216">
      <formula>AND(NOT(ISBLANK(AB44)),AND(AB44&gt;=AB43-AB43/10),(AB44&lt;AB43))</formula>
    </cfRule>
    <cfRule type="expression" dxfId="5972" priority="2217">
      <formula>AND(NOT(ISBLANK(AB44)),(AB44&gt;=AB43))</formula>
    </cfRule>
  </conditionalFormatting>
  <conditionalFormatting sqref="AB44">
    <cfRule type="expression" dxfId="5971" priority="2212">
      <formula>AND(NOT(ISBLANK(AB44)),(AB44&lt;AB43-AB43/10))</formula>
    </cfRule>
    <cfRule type="expression" dxfId="5970" priority="2213">
      <formula>AND(NOT(ISBLANK(AB44)),AND(AB44&gt;=AB43-AB43/10),(AB44&lt;AB43))</formula>
    </cfRule>
    <cfRule type="expression" dxfId="5969" priority="2214">
      <formula>AND(NOT(ISBLANK(AB44)),(AB44&gt;=AB43))</formula>
    </cfRule>
  </conditionalFormatting>
  <conditionalFormatting sqref="AB44">
    <cfRule type="expression" dxfId="5968" priority="2209">
      <formula>AND(NOT(ISBLANK(AB44)),(AB44&lt;AB43-AB43/10))</formula>
    </cfRule>
    <cfRule type="expression" dxfId="5967" priority="2210">
      <formula>AND(NOT(ISBLANK(AB44)),AND(AB44&gt;=AB43-AB43/10),(AB44&lt;AB43))</formula>
    </cfRule>
    <cfRule type="expression" dxfId="5966" priority="2211">
      <formula>AND(NOT(ISBLANK(AB44)),(AB44&gt;=AB43))</formula>
    </cfRule>
  </conditionalFormatting>
  <conditionalFormatting sqref="AB44">
    <cfRule type="expression" dxfId="5965" priority="2206">
      <formula>AND(NOT(ISBLANK(AB44)),(AB44&lt;AB43-AB43/10))</formula>
    </cfRule>
    <cfRule type="expression" dxfId="5964" priority="2207">
      <formula>AND(NOT(ISBLANK(AB44)),AND(AB44&gt;=AB43-AB43/10),(AB44&lt;AB43))</formula>
    </cfRule>
    <cfRule type="expression" dxfId="5963" priority="2208">
      <formula>AND(NOT(ISBLANK(AB44)),(AB44&gt;=AB43))</formula>
    </cfRule>
  </conditionalFormatting>
  <conditionalFormatting sqref="AB44">
    <cfRule type="expression" dxfId="5962" priority="2203">
      <formula>AND(NOT(ISBLANK(AB44)),(AB44&lt;AB43-AB43/10))</formula>
    </cfRule>
    <cfRule type="expression" dxfId="5961" priority="2204">
      <formula>AND(NOT(ISBLANK(AB44)),AND(AB44&gt;=AB43-AB43/10),(AB44&lt;AB43))</formula>
    </cfRule>
    <cfRule type="expression" dxfId="5960" priority="2205">
      <formula>AND(NOT(ISBLANK(AB44)),(AB44&gt;=AB43))</formula>
    </cfRule>
  </conditionalFormatting>
  <conditionalFormatting sqref="AB44">
    <cfRule type="expression" dxfId="5959" priority="2200">
      <formula>AND(NOT(ISBLANK(AB44)),(AB44&lt;AB43-AB43/10))</formula>
    </cfRule>
    <cfRule type="expression" dxfId="5958" priority="2201">
      <formula>AND(NOT(ISBLANK(AB44)),AND(AB44&gt;=AB43-AB43/10),(AB44&lt;AB43))</formula>
    </cfRule>
    <cfRule type="expression" dxfId="5957" priority="2202">
      <formula>AND(NOT(ISBLANK(AB44)),(AB44&gt;=AB43))</formula>
    </cfRule>
  </conditionalFormatting>
  <conditionalFormatting sqref="AB44">
    <cfRule type="expression" dxfId="5956" priority="2197">
      <formula>AND(NOT(ISBLANK(AB44)),(AB44&lt;AB43-AB43/10))</formula>
    </cfRule>
    <cfRule type="expression" dxfId="5955" priority="2198">
      <formula>AND(NOT(ISBLANK(AB44)),AND(AB44&gt;=AB43-AB43/10),(AB44&lt;AB43))</formula>
    </cfRule>
    <cfRule type="expression" dxfId="5954" priority="2199">
      <formula>AND(NOT(ISBLANK(AB44)),(AB44&gt;=AB43))</formula>
    </cfRule>
  </conditionalFormatting>
  <conditionalFormatting sqref="AB44">
    <cfRule type="expression" dxfId="5953" priority="2194">
      <formula>AND(NOT(ISBLANK(AB44)),(AB44&gt;AB43+AB44/10))</formula>
    </cfRule>
    <cfRule type="expression" dxfId="5952" priority="2195">
      <formula>AND(NOT(ISBLANK(AB44)),AND(AB44&lt;=AB43+AB43/10),(AB44&gt;AB43))</formula>
    </cfRule>
    <cfRule type="expression" dxfId="5951" priority="2196">
      <formula>AND(NOT(ISBLANK(AB44)),(AB44&lt;=AB43))</formula>
    </cfRule>
  </conditionalFormatting>
  <conditionalFormatting sqref="AB44">
    <cfRule type="cellIs" dxfId="5950" priority="2190" operator="equal">
      <formula>"n.a."</formula>
    </cfRule>
    <cfRule type="expression" dxfId="5949" priority="2191">
      <formula>AND(NOT(ISBLANK(AB44)),(AB44=AB43+1))</formula>
    </cfRule>
    <cfRule type="expression" dxfId="5948" priority="2192">
      <formula>AND(NOT(ISBLANK(AB44)),(AB44&lt;=AB43))</formula>
    </cfRule>
    <cfRule type="expression" dxfId="5947" priority="2193">
      <formula>AND(NOT(ISBLANK(AB44)),(AB44&gt;AB43+1))</formula>
    </cfRule>
  </conditionalFormatting>
  <conditionalFormatting sqref="AB46">
    <cfRule type="expression" dxfId="5946" priority="2187">
      <formula>AND(NOT(ISBLANK(AB46)),(AB46&lt;AB44-AB44/10))</formula>
    </cfRule>
    <cfRule type="expression" dxfId="5945" priority="2188">
      <formula>AND(NOT(ISBLANK(AB46)),AND(AB46&gt;=AB44-AB44/10),(AB46&lt;AB44))</formula>
    </cfRule>
    <cfRule type="expression" dxfId="5944" priority="2189">
      <formula>AND(NOT(ISBLANK(AB46)),(AB46&gt;=AB44))</formula>
    </cfRule>
  </conditionalFormatting>
  <conditionalFormatting sqref="AB46">
    <cfRule type="expression" dxfId="5943" priority="2184">
      <formula>AND(NOT(ISBLANK(AB46)),(AB46&lt;AB45-AB45/10))</formula>
    </cfRule>
    <cfRule type="expression" dxfId="5942" priority="2185">
      <formula>AND(NOT(ISBLANK(AB46)),AND(AB46&gt;=AB45-AB45/10),(AB46&lt;AB45))</formula>
    </cfRule>
    <cfRule type="expression" dxfId="5941" priority="2186">
      <formula>AND(NOT(ISBLANK(AB46)),(AB46&gt;=AB45))</formula>
    </cfRule>
  </conditionalFormatting>
  <conditionalFormatting sqref="AB46">
    <cfRule type="expression" dxfId="5940" priority="2181">
      <formula>AND(NOT(ISBLANK(AB46)),(AB46&lt;AB45-AB45/10))</formula>
    </cfRule>
    <cfRule type="expression" dxfId="5939" priority="2182">
      <formula>AND(NOT(ISBLANK(AB46)),AND(AB46&gt;=AB45-AB45/10),(AB46&lt;AB45))</formula>
    </cfRule>
    <cfRule type="expression" dxfId="5938" priority="2183">
      <formula>AND(NOT(ISBLANK(AB46)),(AB46&gt;=AB45))</formula>
    </cfRule>
  </conditionalFormatting>
  <conditionalFormatting sqref="AB46">
    <cfRule type="expression" dxfId="5937" priority="2178">
      <formula>AND(NOT(ISBLANK(AB46)),(AB46&lt;AB45-AB45/10))</formula>
    </cfRule>
    <cfRule type="expression" dxfId="5936" priority="2179">
      <formula>AND(NOT(ISBLANK(AB46)),AND(AB46&gt;=AB45-AB45/10),(AB46&lt;AB45))</formula>
    </cfRule>
    <cfRule type="expression" dxfId="5935" priority="2180">
      <formula>AND(NOT(ISBLANK(AB46)),(AB46&gt;=AB45))</formula>
    </cfRule>
  </conditionalFormatting>
  <conditionalFormatting sqref="AB46">
    <cfRule type="expression" dxfId="5934" priority="2175">
      <formula>AND(NOT(ISBLANK(AB46)),(AB46&lt;AB45-AB45/10))</formula>
    </cfRule>
    <cfRule type="expression" dxfId="5933" priority="2176">
      <formula>AND(NOT(ISBLANK(AB46)),AND(AB46&gt;=AB45-AB45/10),(AB46&lt;AB45))</formula>
    </cfRule>
    <cfRule type="expression" dxfId="5932" priority="2177">
      <formula>AND(NOT(ISBLANK(AB46)),(AB46&gt;=AB45))</formula>
    </cfRule>
  </conditionalFormatting>
  <conditionalFormatting sqref="AB46">
    <cfRule type="expression" dxfId="5931" priority="2172">
      <formula>AND(NOT(ISBLANK(AB46)),(AB46&lt;AB45-AB45/10))</formula>
    </cfRule>
    <cfRule type="expression" dxfId="5930" priority="2173">
      <formula>AND(NOT(ISBLANK(AB46)),AND(AB46&gt;=AB45-AB45/10),(AB46&lt;AB45))</formula>
    </cfRule>
    <cfRule type="expression" dxfId="5929" priority="2174">
      <formula>AND(NOT(ISBLANK(AB46)),(AB46&gt;=AB45))</formula>
    </cfRule>
  </conditionalFormatting>
  <conditionalFormatting sqref="AB46">
    <cfRule type="expression" dxfId="5928" priority="2169">
      <formula>AND(NOT(ISBLANK(AB46)),(AB46&lt;AB45-AB45/10))</formula>
    </cfRule>
    <cfRule type="expression" dxfId="5927" priority="2170">
      <formula>AND(NOT(ISBLANK(AB46)),AND(AB46&gt;=AB45-AB45/10),(AB46&lt;AB45))</formula>
    </cfRule>
    <cfRule type="expression" dxfId="5926" priority="2171">
      <formula>AND(NOT(ISBLANK(AB46)),(AB46&gt;=AB45))</formula>
    </cfRule>
  </conditionalFormatting>
  <conditionalFormatting sqref="AB46">
    <cfRule type="expression" dxfId="5925" priority="2166">
      <formula>AND(NOT(ISBLANK(AB46)),(AB46&lt;AB45-AB45/10))</formula>
    </cfRule>
    <cfRule type="expression" dxfId="5924" priority="2167">
      <formula>AND(NOT(ISBLANK(AB46)),AND(AB46&gt;=AB45-AB45/10),(AB46&lt;AB45))</formula>
    </cfRule>
    <cfRule type="expression" dxfId="5923" priority="2168">
      <formula>AND(NOT(ISBLANK(AB46)),(AB46&gt;=AB45))</formula>
    </cfRule>
  </conditionalFormatting>
  <conditionalFormatting sqref="AB46">
    <cfRule type="expression" dxfId="5922" priority="2163">
      <formula>AND(NOT(ISBLANK(AB46)),(AB46&gt;AB45+AB46/10))</formula>
    </cfRule>
    <cfRule type="expression" dxfId="5921" priority="2164">
      <formula>AND(NOT(ISBLANK(AB46)),AND(AB46&lt;=AB45+AB45/10),(AB46&gt;AB45))</formula>
    </cfRule>
    <cfRule type="expression" dxfId="5920" priority="2165">
      <formula>AND(NOT(ISBLANK(AB46)),(AB46&lt;=AB45))</formula>
    </cfRule>
  </conditionalFormatting>
  <conditionalFormatting sqref="AB46">
    <cfRule type="cellIs" dxfId="5919" priority="2159" operator="equal">
      <formula>"n.a."</formula>
    </cfRule>
    <cfRule type="expression" dxfId="5918" priority="2160">
      <formula>AND(NOT(ISBLANK(AB46)),(AB46=AB45+1))</formula>
    </cfRule>
    <cfRule type="expression" dxfId="5917" priority="2161">
      <formula>AND(NOT(ISBLANK(AB46)),(AB46&lt;=AB45))</formula>
    </cfRule>
    <cfRule type="expression" dxfId="5916" priority="2162">
      <formula>AND(NOT(ISBLANK(AB46)),(AB46&gt;AB45+1))</formula>
    </cfRule>
  </conditionalFormatting>
  <conditionalFormatting sqref="AF44">
    <cfRule type="expression" dxfId="5915" priority="2156">
      <formula>AND(NOT(ISBLANK(AF44)),(AF44&lt;AF43-AF43/10))</formula>
    </cfRule>
    <cfRule type="expression" dxfId="5914" priority="2157">
      <formula>AND(NOT(ISBLANK(AF44)),AND(AF44&gt;=AF43-AF43/10),(AF44&lt;AF43))</formula>
    </cfRule>
    <cfRule type="expression" dxfId="5913" priority="2158">
      <formula>AND(NOT(ISBLANK(AF44)),(AF44&gt;=AF43))</formula>
    </cfRule>
  </conditionalFormatting>
  <conditionalFormatting sqref="AF44">
    <cfRule type="expression" dxfId="5912" priority="2153">
      <formula>AND(NOT(ISBLANK(AF44)),(AF44&lt;AF43-AF43/10))</formula>
    </cfRule>
    <cfRule type="expression" dxfId="5911" priority="2154">
      <formula>AND(NOT(ISBLANK(AF44)),AND(AF44&gt;=AF43-AF43/10),(AF44&lt;AF43))</formula>
    </cfRule>
    <cfRule type="expression" dxfId="5910" priority="2155">
      <formula>AND(NOT(ISBLANK(AF44)),(AF44&gt;=AF43))</formula>
    </cfRule>
  </conditionalFormatting>
  <conditionalFormatting sqref="AF46">
    <cfRule type="expression" dxfId="5909" priority="2150">
      <formula>AND(NOT(ISBLANK(AF46)),(AF46&lt;AF45-AF45/10))</formula>
    </cfRule>
    <cfRule type="expression" dxfId="5908" priority="2151">
      <formula>AND(NOT(ISBLANK(AF46)),AND(AF46&gt;=AF45-AF45/10),(AF46&lt;AF45))</formula>
    </cfRule>
    <cfRule type="expression" dxfId="5907" priority="2152">
      <formula>AND(NOT(ISBLANK(AF46)),(AF46&gt;=AF45))</formula>
    </cfRule>
  </conditionalFormatting>
  <conditionalFormatting sqref="AF46">
    <cfRule type="expression" dxfId="5906" priority="2147">
      <formula>AND(NOT(ISBLANK(AF46)),(AF46&lt;AF45-AF45/10))</formula>
    </cfRule>
    <cfRule type="expression" dxfId="5905" priority="2148">
      <formula>AND(NOT(ISBLANK(AF46)),AND(AF46&gt;=AF45-AF45/10),(AF46&lt;AF45))</formula>
    </cfRule>
    <cfRule type="expression" dxfId="5904" priority="2149">
      <formula>AND(NOT(ISBLANK(AF46)),(AF46&gt;=AF45))</formula>
    </cfRule>
  </conditionalFormatting>
  <conditionalFormatting sqref="AB10">
    <cfRule type="expression" dxfId="5903" priority="2144">
      <formula>AND(NOT(ISBLANK(AB10)),(AB10&gt;AB9+AB10/10))</formula>
    </cfRule>
    <cfRule type="expression" dxfId="5902" priority="2145">
      <formula>AND(NOT(ISBLANK(AB10)),AND(AB10&lt;=AB9+AB9/10),(AB10&gt;AB9))</formula>
    </cfRule>
    <cfRule type="expression" dxfId="5901" priority="2146">
      <formula>AND(NOT(ISBLANK(AB10)),(AB10&lt;=AB9))</formula>
    </cfRule>
  </conditionalFormatting>
  <conditionalFormatting sqref="AB10">
    <cfRule type="expression" dxfId="5900" priority="2141">
      <formula>AND(NOT(ISBLANK(AB10)),(AB10&gt;AB9+AB10/10))</formula>
    </cfRule>
    <cfRule type="expression" dxfId="5899" priority="2142">
      <formula>AND(NOT(ISBLANK(AB10)),AND(AB10&lt;=AB9+AB9/10),(AB10&gt;AB9))</formula>
    </cfRule>
    <cfRule type="expression" dxfId="5898" priority="2143">
      <formula>AND(NOT(ISBLANK(AB10)),(AB10&lt;=AB9))</formula>
    </cfRule>
  </conditionalFormatting>
  <conditionalFormatting sqref="AB10">
    <cfRule type="expression" dxfId="5897" priority="2138">
      <formula>AND(NOT(ISBLANK(AB10)),(AB10&gt;AB9+AB10/10))</formula>
    </cfRule>
    <cfRule type="expression" dxfId="5896" priority="2139">
      <formula>AND(NOT(ISBLANK(AB10)),AND(AB10&lt;=AB9+AB9/10),(AB10&gt;AB9))</formula>
    </cfRule>
    <cfRule type="expression" dxfId="5895" priority="2140">
      <formula>AND(NOT(ISBLANK(AB10)),(AB10&lt;=AB9))</formula>
    </cfRule>
  </conditionalFormatting>
  <conditionalFormatting sqref="AB10">
    <cfRule type="expression" dxfId="5894" priority="2135">
      <formula>AND(NOT(ISBLANK(AB10)),(AB10&gt;AB9+AB10/10))</formula>
    </cfRule>
    <cfRule type="expression" dxfId="5893" priority="2136">
      <formula>AND(NOT(ISBLANK(AB10)),AND(AB10&lt;=AB9+AB9/10),(AB10&gt;AB9))</formula>
    </cfRule>
    <cfRule type="expression" dxfId="5892" priority="2137">
      <formula>AND(NOT(ISBLANK(AB10)),(AB10&lt;=AB9))</formula>
    </cfRule>
  </conditionalFormatting>
  <conditionalFormatting sqref="AB10">
    <cfRule type="expression" dxfId="5891" priority="2132">
      <formula>AND(NOT(ISBLANK(AB10)),(AB10&gt;AB9+AB10/10))</formula>
    </cfRule>
    <cfRule type="expression" dxfId="5890" priority="2133">
      <formula>AND(NOT(ISBLANK(AB10)),AND(AB10&lt;=AB9+AB9/10),(AB10&gt;AB9))</formula>
    </cfRule>
    <cfRule type="expression" dxfId="5889" priority="2134">
      <formula>AND(NOT(ISBLANK(AB10)),(AB10&lt;=AB9))</formula>
    </cfRule>
  </conditionalFormatting>
  <conditionalFormatting sqref="AB10">
    <cfRule type="expression" dxfId="5888" priority="2129">
      <formula>AND(NOT(ISBLANK(AB10)),(AB10&gt;AB9+AB10/10))</formula>
    </cfRule>
    <cfRule type="expression" dxfId="5887" priority="2130">
      <formula>AND(NOT(ISBLANK(AB10)),AND(AB10&lt;=AB9+AB9/10),(AB10&gt;AB9))</formula>
    </cfRule>
    <cfRule type="expression" dxfId="5886" priority="2131">
      <formula>AND(NOT(ISBLANK(AB10)),(AB10&lt;=AB9))</formula>
    </cfRule>
  </conditionalFormatting>
  <conditionalFormatting sqref="AB10">
    <cfRule type="expression" dxfId="5885" priority="2126">
      <formula>AND(NOT(ISBLANK(AB10)),(AB10&gt;AB9+AB10/10))</formula>
    </cfRule>
    <cfRule type="expression" dxfId="5884" priority="2127">
      <formula>AND(NOT(ISBLANK(AB10)),AND(AB10&lt;=AB9+AB9/10),(AB10&gt;AB9))</formula>
    </cfRule>
    <cfRule type="expression" dxfId="5883" priority="2128">
      <formula>AND(NOT(ISBLANK(AB10)),(AB10&lt;=AB9))</formula>
    </cfRule>
  </conditionalFormatting>
  <conditionalFormatting sqref="AB10">
    <cfRule type="expression" dxfId="5882" priority="2123">
      <formula>AND(NOT(ISBLANK(AB10)),(AB10&gt;AB9+AB10/10))</formula>
    </cfRule>
    <cfRule type="expression" dxfId="5881" priority="2124">
      <formula>AND(NOT(ISBLANK(AB10)),AND(AB10&lt;=AB9+AB9/10),(AB10&gt;AB9))</formula>
    </cfRule>
    <cfRule type="expression" dxfId="5880" priority="2125">
      <formula>AND(NOT(ISBLANK(AB10)),(AB10&lt;=AB9))</formula>
    </cfRule>
  </conditionalFormatting>
  <conditionalFormatting sqref="AB10">
    <cfRule type="expression" dxfId="5879" priority="2120">
      <formula>AND(NOT(ISBLANK(AB10)),(AB10&gt;AB9+AB10/10))</formula>
    </cfRule>
    <cfRule type="expression" dxfId="5878" priority="2121">
      <formula>AND(NOT(ISBLANK(AB10)),AND(AB10&lt;=AB9+AB9/10),(AB10&gt;AB9))</formula>
    </cfRule>
    <cfRule type="expression" dxfId="5877" priority="2122">
      <formula>AND(NOT(ISBLANK(AB10)),(AB10&lt;=AB9))</formula>
    </cfRule>
  </conditionalFormatting>
  <conditionalFormatting sqref="AB10">
    <cfRule type="expression" dxfId="5876" priority="2117">
      <formula>AND(NOT(ISBLANK(AB10)),(AB10&gt;AB9+AB10/10))</formula>
    </cfRule>
    <cfRule type="expression" dxfId="5875" priority="2118">
      <formula>AND(NOT(ISBLANK(AB10)),AND(AB10&lt;=AB9+AB9/10),(AB10&gt;AB9))</formula>
    </cfRule>
    <cfRule type="expression" dxfId="5874" priority="2119">
      <formula>AND(NOT(ISBLANK(AB10)),(AB10&lt;=AB9))</formula>
    </cfRule>
  </conditionalFormatting>
  <conditionalFormatting sqref="AB10">
    <cfRule type="cellIs" dxfId="5873" priority="2113" operator="equal">
      <formula>"n.a."</formula>
    </cfRule>
    <cfRule type="expression" dxfId="5872" priority="2114">
      <formula>AND(NOT(ISBLANK(AB10)),(AB10=AB9+1))</formula>
    </cfRule>
    <cfRule type="expression" dxfId="5871" priority="2115">
      <formula>AND(NOT(ISBLANK(AB10)),(AB10&lt;=AB9))</formula>
    </cfRule>
    <cfRule type="expression" dxfId="5870" priority="2116">
      <formula>AND(NOT(ISBLANK(AB10)),(AB10&gt;AB9+1))</formula>
    </cfRule>
  </conditionalFormatting>
  <conditionalFormatting sqref="Z10">
    <cfRule type="expression" dxfId="5869" priority="2110">
      <formula>AND(NOT(ISBLANK(Z10)),(Z10&gt;Z9+Z10/10))</formula>
    </cfRule>
    <cfRule type="expression" dxfId="5868" priority="2111">
      <formula>AND(NOT(ISBLANK(Z10)),AND(Z10&lt;=Z9+Z9/10),(Z10&gt;Z9))</formula>
    </cfRule>
    <cfRule type="expression" dxfId="5867" priority="2112">
      <formula>AND(NOT(ISBLANK(Z10)),(Z10&lt;=Z9))</formula>
    </cfRule>
  </conditionalFormatting>
  <conditionalFormatting sqref="Z10">
    <cfRule type="expression" dxfId="5866" priority="2107">
      <formula>AND(NOT(ISBLANK(Z10)),(Z10&gt;Z9+Z10/10))</formula>
    </cfRule>
    <cfRule type="expression" dxfId="5865" priority="2108">
      <formula>AND(NOT(ISBLANK(Z10)),AND(Z10&lt;=Z9+Z9/10),(Z10&gt;Z9))</formula>
    </cfRule>
    <cfRule type="expression" dxfId="5864" priority="2109">
      <formula>AND(NOT(ISBLANK(Z10)),(Z10&lt;=Z9))</formula>
    </cfRule>
  </conditionalFormatting>
  <conditionalFormatting sqref="Z10">
    <cfRule type="expression" dxfId="5863" priority="2104">
      <formula>AND(NOT(ISBLANK(Z10)),(Z10&gt;Z9+Z10/10))</formula>
    </cfRule>
    <cfRule type="expression" dxfId="5862" priority="2105">
      <formula>AND(NOT(ISBLANK(Z10)),AND(Z10&lt;=Z9+Z9/10),(Z10&gt;Z9))</formula>
    </cfRule>
    <cfRule type="expression" dxfId="5861" priority="2106">
      <formula>AND(NOT(ISBLANK(Z10)),(Z10&lt;=Z9))</formula>
    </cfRule>
  </conditionalFormatting>
  <conditionalFormatting sqref="Z10">
    <cfRule type="expression" dxfId="5860" priority="2101">
      <formula>AND(NOT(ISBLANK(Z10)),(Z10&gt;Z9+Z10/10))</formula>
    </cfRule>
    <cfRule type="expression" dxfId="5859" priority="2102">
      <formula>AND(NOT(ISBLANK(Z10)),AND(Z10&lt;=Z9+Z9/10),(Z10&gt;Z9))</formula>
    </cfRule>
    <cfRule type="expression" dxfId="5858" priority="2103">
      <formula>AND(NOT(ISBLANK(Z10)),(Z10&lt;=Z9))</formula>
    </cfRule>
  </conditionalFormatting>
  <conditionalFormatting sqref="Z10">
    <cfRule type="expression" dxfId="5857" priority="2098">
      <formula>AND(NOT(ISBLANK(Z10)),(Z10&gt;Z9+Z10/10))</formula>
    </cfRule>
    <cfRule type="expression" dxfId="5856" priority="2099">
      <formula>AND(NOT(ISBLANK(Z10)),AND(Z10&lt;=Z9+Z9/10),(Z10&gt;Z9))</formula>
    </cfRule>
    <cfRule type="expression" dxfId="5855" priority="2100">
      <formula>AND(NOT(ISBLANK(Z10)),(Z10&lt;=Z9))</formula>
    </cfRule>
  </conditionalFormatting>
  <conditionalFormatting sqref="Z10">
    <cfRule type="cellIs" dxfId="5854" priority="2094" operator="equal">
      <formula>"n.a."</formula>
    </cfRule>
    <cfRule type="expression" dxfId="5853" priority="2095">
      <formula>AND(NOT(ISBLANK(Z10)),(Z10=Z9+1))</formula>
    </cfRule>
    <cfRule type="expression" dxfId="5852" priority="2096">
      <formula>AND(NOT(ISBLANK(Z10)),(Z10&lt;=Z9))</formula>
    </cfRule>
    <cfRule type="expression" dxfId="5851" priority="2097">
      <formula>AND(NOT(ISBLANK(Z10)),(Z10&gt;Z9+1))</formula>
    </cfRule>
  </conditionalFormatting>
  <conditionalFormatting sqref="X10">
    <cfRule type="expression" dxfId="5850" priority="2091">
      <formula>AND(NOT(ISBLANK(X10)),(X10&gt;X9+X10/10))</formula>
    </cfRule>
    <cfRule type="expression" dxfId="5849" priority="2092">
      <formula>AND(NOT(ISBLANK(X10)),AND(X10&lt;=X9+X9/10),(X10&gt;X9))</formula>
    </cfRule>
    <cfRule type="expression" dxfId="5848" priority="2093">
      <formula>AND(NOT(ISBLANK(X10)),(X10&lt;=X9))</formula>
    </cfRule>
  </conditionalFormatting>
  <conditionalFormatting sqref="X10">
    <cfRule type="expression" dxfId="5847" priority="2088">
      <formula>AND(NOT(ISBLANK(X10)),(X10&gt;X9+X10/10))</formula>
    </cfRule>
    <cfRule type="expression" dxfId="5846" priority="2089">
      <formula>AND(NOT(ISBLANK(X10)),AND(X10&lt;=X9+X9/10),(X10&gt;X9))</formula>
    </cfRule>
    <cfRule type="expression" dxfId="5845" priority="2090">
      <formula>AND(NOT(ISBLANK(X10)),(X10&lt;=X9))</formula>
    </cfRule>
  </conditionalFormatting>
  <conditionalFormatting sqref="X10">
    <cfRule type="expression" dxfId="5844" priority="2085">
      <formula>AND(NOT(ISBLANK(X10)),(X10&gt;X9+X10/10))</formula>
    </cfRule>
    <cfRule type="expression" dxfId="5843" priority="2086">
      <formula>AND(NOT(ISBLANK(X10)),AND(X10&lt;=X9+X9/10),(X10&gt;X9))</formula>
    </cfRule>
    <cfRule type="expression" dxfId="5842" priority="2087">
      <formula>AND(NOT(ISBLANK(X10)),(X10&lt;=X9))</formula>
    </cfRule>
  </conditionalFormatting>
  <conditionalFormatting sqref="X10">
    <cfRule type="expression" dxfId="5841" priority="2082">
      <formula>AND(NOT(ISBLANK(X10)),(X10&gt;X9+X10/10))</formula>
    </cfRule>
    <cfRule type="expression" dxfId="5840" priority="2083">
      <formula>AND(NOT(ISBLANK(X10)),AND(X10&lt;=X9+X9/10),(X10&gt;X9))</formula>
    </cfRule>
    <cfRule type="expression" dxfId="5839" priority="2084">
      <formula>AND(NOT(ISBLANK(X10)),(X10&lt;=X9))</formula>
    </cfRule>
  </conditionalFormatting>
  <conditionalFormatting sqref="X10">
    <cfRule type="expression" dxfId="5838" priority="2079">
      <formula>AND(NOT(ISBLANK(X10)),(X10&gt;X9+X10/10))</formula>
    </cfRule>
    <cfRule type="expression" dxfId="5837" priority="2080">
      <formula>AND(NOT(ISBLANK(X10)),AND(X10&lt;=X9+X9/10),(X10&gt;X9))</formula>
    </cfRule>
    <cfRule type="expression" dxfId="5836" priority="2081">
      <formula>AND(NOT(ISBLANK(X10)),(X10&lt;=X9))</formula>
    </cfRule>
  </conditionalFormatting>
  <conditionalFormatting sqref="X10">
    <cfRule type="cellIs" dxfId="5835" priority="2075" operator="equal">
      <formula>"n.a."</formula>
    </cfRule>
    <cfRule type="expression" dxfId="5834" priority="2076">
      <formula>AND(NOT(ISBLANK(X10)),(X10=X9+1))</formula>
    </cfRule>
    <cfRule type="expression" dxfId="5833" priority="2077">
      <formula>AND(NOT(ISBLANK(X10)),(X10&lt;=X9))</formula>
    </cfRule>
    <cfRule type="expression" dxfId="5832" priority="2078">
      <formula>AND(NOT(ISBLANK(X10)),(X10&gt;X9+1))</formula>
    </cfRule>
  </conditionalFormatting>
  <conditionalFormatting sqref="V10">
    <cfRule type="expression" dxfId="5831" priority="2072">
      <formula>AND(NOT(ISBLANK(V10)),(V10&gt;V9+V10/10))</formula>
    </cfRule>
    <cfRule type="expression" dxfId="5830" priority="2073">
      <formula>AND(NOT(ISBLANK(V10)),AND(V10&lt;=V9+V9/10),(V10&gt;V9))</formula>
    </cfRule>
    <cfRule type="expression" dxfId="5829" priority="2074">
      <formula>AND(NOT(ISBLANK(V10)),(V10&lt;=V9))</formula>
    </cfRule>
  </conditionalFormatting>
  <conditionalFormatting sqref="V10">
    <cfRule type="expression" dxfId="5828" priority="2069">
      <formula>AND(NOT(ISBLANK(V10)),(V10&gt;V9+V10/10))</formula>
    </cfRule>
    <cfRule type="expression" dxfId="5827" priority="2070">
      <formula>AND(NOT(ISBLANK(V10)),AND(V10&lt;=V9+V9/10),(V10&gt;V9))</formula>
    </cfRule>
    <cfRule type="expression" dxfId="5826" priority="2071">
      <formula>AND(NOT(ISBLANK(V10)),(V10&lt;=V9))</formula>
    </cfRule>
  </conditionalFormatting>
  <conditionalFormatting sqref="V10">
    <cfRule type="expression" dxfId="5825" priority="2066">
      <formula>AND(NOT(ISBLANK(V10)),(V10&gt;V9+V10/10))</formula>
    </cfRule>
    <cfRule type="expression" dxfId="5824" priority="2067">
      <formula>AND(NOT(ISBLANK(V10)),AND(V10&lt;=V9+V9/10),(V10&gt;V9))</formula>
    </cfRule>
    <cfRule type="expression" dxfId="5823" priority="2068">
      <formula>AND(NOT(ISBLANK(V10)),(V10&lt;=V9))</formula>
    </cfRule>
  </conditionalFormatting>
  <conditionalFormatting sqref="V10">
    <cfRule type="expression" dxfId="5822" priority="2063">
      <formula>AND(NOT(ISBLANK(V10)),(V10&gt;V9+V10/10))</formula>
    </cfRule>
    <cfRule type="expression" dxfId="5821" priority="2064">
      <formula>AND(NOT(ISBLANK(V10)),AND(V10&lt;=V9+V9/10),(V10&gt;V9))</formula>
    </cfRule>
    <cfRule type="expression" dxfId="5820" priority="2065">
      <formula>AND(NOT(ISBLANK(V10)),(V10&lt;=V9))</formula>
    </cfRule>
  </conditionalFormatting>
  <conditionalFormatting sqref="V10">
    <cfRule type="expression" dxfId="5819" priority="2060">
      <formula>AND(NOT(ISBLANK(V10)),(V10&gt;V9+V10/10))</formula>
    </cfRule>
    <cfRule type="expression" dxfId="5818" priority="2061">
      <formula>AND(NOT(ISBLANK(V10)),AND(V10&lt;=V9+V9/10),(V10&gt;V9))</formula>
    </cfRule>
    <cfRule type="expression" dxfId="5817" priority="2062">
      <formula>AND(NOT(ISBLANK(V10)),(V10&lt;=V9))</formula>
    </cfRule>
  </conditionalFormatting>
  <conditionalFormatting sqref="V10">
    <cfRule type="cellIs" dxfId="5816" priority="2056" operator="equal">
      <formula>"n.a."</formula>
    </cfRule>
    <cfRule type="expression" dxfId="5815" priority="2057">
      <formula>AND(NOT(ISBLANK(V10)),(V10=V9+1))</formula>
    </cfRule>
    <cfRule type="expression" dxfId="5814" priority="2058">
      <formula>AND(NOT(ISBLANK(V10)),(V10&lt;=V9))</formula>
    </cfRule>
    <cfRule type="expression" dxfId="5813" priority="2059">
      <formula>AND(NOT(ISBLANK(V10)),(V10&gt;V9+1))</formula>
    </cfRule>
  </conditionalFormatting>
  <conditionalFormatting sqref="T10">
    <cfRule type="expression" dxfId="5812" priority="2053">
      <formula>AND(NOT(ISBLANK(T10)),(T10&gt;T9+T10/10))</formula>
    </cfRule>
    <cfRule type="expression" dxfId="5811" priority="2054">
      <formula>AND(NOT(ISBLANK(T10)),AND(T10&lt;=T9+T9/10),(T10&gt;T9))</formula>
    </cfRule>
    <cfRule type="expression" dxfId="5810" priority="2055">
      <formula>AND(NOT(ISBLANK(T10)),(T10&lt;=T9))</formula>
    </cfRule>
  </conditionalFormatting>
  <conditionalFormatting sqref="T10">
    <cfRule type="expression" dxfId="5809" priority="2050">
      <formula>AND(NOT(ISBLANK(T10)),(T10&gt;T9+T10/10))</formula>
    </cfRule>
    <cfRule type="expression" dxfId="5808" priority="2051">
      <formula>AND(NOT(ISBLANK(T10)),AND(T10&lt;=T9+T9/10),(T10&gt;T9))</formula>
    </cfRule>
    <cfRule type="expression" dxfId="5807" priority="2052">
      <formula>AND(NOT(ISBLANK(T10)),(T10&lt;=T9))</formula>
    </cfRule>
  </conditionalFormatting>
  <conditionalFormatting sqref="T10">
    <cfRule type="expression" dxfId="5806" priority="2047">
      <formula>AND(NOT(ISBLANK(T10)),(T10&gt;T9+T10/10))</formula>
    </cfRule>
    <cfRule type="expression" dxfId="5805" priority="2048">
      <formula>AND(NOT(ISBLANK(T10)),AND(T10&lt;=T9+T9/10),(T10&gt;T9))</formula>
    </cfRule>
    <cfRule type="expression" dxfId="5804" priority="2049">
      <formula>AND(NOT(ISBLANK(T10)),(T10&lt;=T9))</formula>
    </cfRule>
  </conditionalFormatting>
  <conditionalFormatting sqref="T10">
    <cfRule type="expression" dxfId="5803" priority="2044">
      <formula>AND(NOT(ISBLANK(T10)),(T10&gt;T9+T10/10))</formula>
    </cfRule>
    <cfRule type="expression" dxfId="5802" priority="2045">
      <formula>AND(NOT(ISBLANK(T10)),AND(T10&lt;=T9+T9/10),(T10&gt;T9))</formula>
    </cfRule>
    <cfRule type="expression" dxfId="5801" priority="2046">
      <formula>AND(NOT(ISBLANK(T10)),(T10&lt;=T9))</formula>
    </cfRule>
  </conditionalFormatting>
  <conditionalFormatting sqref="T10">
    <cfRule type="expression" dxfId="5800" priority="2041">
      <formula>AND(NOT(ISBLANK(T10)),(T10&gt;T9+T10/10))</formula>
    </cfRule>
    <cfRule type="expression" dxfId="5799" priority="2042">
      <formula>AND(NOT(ISBLANK(T10)),AND(T10&lt;=T9+T9/10),(T10&gt;T9))</formula>
    </cfRule>
    <cfRule type="expression" dxfId="5798" priority="2043">
      <formula>AND(NOT(ISBLANK(T10)),(T10&lt;=T9))</formula>
    </cfRule>
  </conditionalFormatting>
  <conditionalFormatting sqref="T10">
    <cfRule type="cellIs" dxfId="5797" priority="2037" operator="equal">
      <formula>"n.a."</formula>
    </cfRule>
    <cfRule type="expression" dxfId="5796" priority="2038">
      <formula>AND(NOT(ISBLANK(T10)),(T10=T9+1))</formula>
    </cfRule>
    <cfRule type="expression" dxfId="5795" priority="2039">
      <formula>AND(NOT(ISBLANK(T10)),(T10&lt;=T9))</formula>
    </cfRule>
    <cfRule type="expression" dxfId="5794" priority="2040">
      <formula>AND(NOT(ISBLANK(T10)),(T10&gt;T9+1))</formula>
    </cfRule>
  </conditionalFormatting>
  <conditionalFormatting sqref="R10">
    <cfRule type="expression" dxfId="5793" priority="2034">
      <formula>AND(NOT(ISBLANK(R10)),(R10&gt;R9+R10/10))</formula>
    </cfRule>
    <cfRule type="expression" dxfId="5792" priority="2035">
      <formula>AND(NOT(ISBLANK(R10)),AND(R10&lt;=R9+R9/10),(R10&gt;R9))</formula>
    </cfRule>
    <cfRule type="expression" dxfId="5791" priority="2036">
      <formula>AND(NOT(ISBLANK(R10)),(R10&lt;=R9))</formula>
    </cfRule>
  </conditionalFormatting>
  <conditionalFormatting sqref="R10">
    <cfRule type="expression" dxfId="5790" priority="2031">
      <formula>AND(NOT(ISBLANK(R10)),(R10&gt;R9+R10/10))</formula>
    </cfRule>
    <cfRule type="expression" dxfId="5789" priority="2032">
      <formula>AND(NOT(ISBLANK(R10)),AND(R10&lt;=R9+R9/10),(R10&gt;R9))</formula>
    </cfRule>
    <cfRule type="expression" dxfId="5788" priority="2033">
      <formula>AND(NOT(ISBLANK(R10)),(R10&lt;=R9))</formula>
    </cfRule>
  </conditionalFormatting>
  <conditionalFormatting sqref="R10">
    <cfRule type="expression" dxfId="5787" priority="2028">
      <formula>AND(NOT(ISBLANK(R10)),(R10&gt;R9+R10/10))</formula>
    </cfRule>
    <cfRule type="expression" dxfId="5786" priority="2029">
      <formula>AND(NOT(ISBLANK(R10)),AND(R10&lt;=R9+R9/10),(R10&gt;R9))</formula>
    </cfRule>
    <cfRule type="expression" dxfId="5785" priority="2030">
      <formula>AND(NOT(ISBLANK(R10)),(R10&lt;=R9))</formula>
    </cfRule>
  </conditionalFormatting>
  <conditionalFormatting sqref="R10">
    <cfRule type="expression" dxfId="5784" priority="2025">
      <formula>AND(NOT(ISBLANK(R10)),(R10&gt;R9+R10/10))</formula>
    </cfRule>
    <cfRule type="expression" dxfId="5783" priority="2026">
      <formula>AND(NOT(ISBLANK(R10)),AND(R10&lt;=R9+R9/10),(R10&gt;R9))</formula>
    </cfRule>
    <cfRule type="expression" dxfId="5782" priority="2027">
      <formula>AND(NOT(ISBLANK(R10)),(R10&lt;=R9))</formula>
    </cfRule>
  </conditionalFormatting>
  <conditionalFormatting sqref="R10">
    <cfRule type="expression" dxfId="5781" priority="2022">
      <formula>AND(NOT(ISBLANK(R10)),(R10&gt;R9+R10/10))</formula>
    </cfRule>
    <cfRule type="expression" dxfId="5780" priority="2023">
      <formula>AND(NOT(ISBLANK(R10)),AND(R10&lt;=R9+R9/10),(R10&gt;R9))</formula>
    </cfRule>
    <cfRule type="expression" dxfId="5779" priority="2024">
      <formula>AND(NOT(ISBLANK(R10)),(R10&lt;=R9))</formula>
    </cfRule>
  </conditionalFormatting>
  <conditionalFormatting sqref="R10">
    <cfRule type="cellIs" dxfId="5778" priority="2018" operator="equal">
      <formula>"n.a."</formula>
    </cfRule>
    <cfRule type="expression" dxfId="5777" priority="2019">
      <formula>AND(NOT(ISBLANK(R10)),(R10=R9+1))</formula>
    </cfRule>
    <cfRule type="expression" dxfId="5776" priority="2020">
      <formula>AND(NOT(ISBLANK(R10)),(R10&lt;=R9))</formula>
    </cfRule>
    <cfRule type="expression" dxfId="5775" priority="2021">
      <formula>AND(NOT(ISBLANK(R10)),(R10&gt;R9+1))</formula>
    </cfRule>
  </conditionalFormatting>
  <conditionalFormatting sqref="P10">
    <cfRule type="expression" dxfId="5774" priority="2015">
      <formula>AND(NOT(ISBLANK(P10)),(P10&gt;P9+P10/10))</formula>
    </cfRule>
    <cfRule type="expression" dxfId="5773" priority="2016">
      <formula>AND(NOT(ISBLANK(P10)),AND(P10&lt;=P9+P9/10),(P10&gt;P9))</formula>
    </cfRule>
    <cfRule type="expression" dxfId="5772" priority="2017">
      <formula>AND(NOT(ISBLANK(P10)),(P10&lt;=P9))</formula>
    </cfRule>
  </conditionalFormatting>
  <conditionalFormatting sqref="P10">
    <cfRule type="expression" dxfId="5771" priority="2012">
      <formula>AND(NOT(ISBLANK(P10)),(P10&gt;P9+P10/10))</formula>
    </cfRule>
    <cfRule type="expression" dxfId="5770" priority="2013">
      <formula>AND(NOT(ISBLANK(P10)),AND(P10&lt;=P9+P9/10),(P10&gt;P9))</formula>
    </cfRule>
    <cfRule type="expression" dxfId="5769" priority="2014">
      <formula>AND(NOT(ISBLANK(P10)),(P10&lt;=P9))</formula>
    </cfRule>
  </conditionalFormatting>
  <conditionalFormatting sqref="P10">
    <cfRule type="expression" dxfId="5768" priority="2009">
      <formula>AND(NOT(ISBLANK(P10)),(P10&gt;P9+P10/10))</formula>
    </cfRule>
    <cfRule type="expression" dxfId="5767" priority="2010">
      <formula>AND(NOT(ISBLANK(P10)),AND(P10&lt;=P9+P9/10),(P10&gt;P9))</formula>
    </cfRule>
    <cfRule type="expression" dxfId="5766" priority="2011">
      <formula>AND(NOT(ISBLANK(P10)),(P10&lt;=P9))</formula>
    </cfRule>
  </conditionalFormatting>
  <conditionalFormatting sqref="P10">
    <cfRule type="expression" dxfId="5765" priority="2006">
      <formula>AND(NOT(ISBLANK(P10)),(P10&gt;P9+P10/10))</formula>
    </cfRule>
    <cfRule type="expression" dxfId="5764" priority="2007">
      <formula>AND(NOT(ISBLANK(P10)),AND(P10&lt;=P9+P9/10),(P10&gt;P9))</formula>
    </cfRule>
    <cfRule type="expression" dxfId="5763" priority="2008">
      <formula>AND(NOT(ISBLANK(P10)),(P10&lt;=P9))</formula>
    </cfRule>
  </conditionalFormatting>
  <conditionalFormatting sqref="P10">
    <cfRule type="expression" dxfId="5762" priority="2003">
      <formula>AND(NOT(ISBLANK(P10)),(P10&gt;P9+P10/10))</formula>
    </cfRule>
    <cfRule type="expression" dxfId="5761" priority="2004">
      <formula>AND(NOT(ISBLANK(P10)),AND(P10&lt;=P9+P9/10),(P10&gt;P9))</formula>
    </cfRule>
    <cfRule type="expression" dxfId="5760" priority="2005">
      <formula>AND(NOT(ISBLANK(P10)),(P10&lt;=P9))</formula>
    </cfRule>
  </conditionalFormatting>
  <conditionalFormatting sqref="P10">
    <cfRule type="cellIs" dxfId="5759" priority="1999" operator="equal">
      <formula>"n.a."</formula>
    </cfRule>
    <cfRule type="expression" dxfId="5758" priority="2000">
      <formula>AND(NOT(ISBLANK(P10)),(P10=P9+1))</formula>
    </cfRule>
    <cfRule type="expression" dxfId="5757" priority="2001">
      <formula>AND(NOT(ISBLANK(P10)),(P10&lt;=P9))</formula>
    </cfRule>
    <cfRule type="expression" dxfId="5756" priority="2002">
      <formula>AND(NOT(ISBLANK(P10)),(P10&gt;P9+1))</formula>
    </cfRule>
  </conditionalFormatting>
  <conditionalFormatting sqref="N10">
    <cfRule type="expression" dxfId="5755" priority="1996">
      <formula>AND(NOT(ISBLANK(N10)),(N10&gt;N9+N10/10))</formula>
    </cfRule>
    <cfRule type="expression" dxfId="5754" priority="1997">
      <formula>AND(NOT(ISBLANK(N10)),AND(N10&lt;=N9+N9/10),(N10&gt;N9))</formula>
    </cfRule>
    <cfRule type="expression" dxfId="5753" priority="1998">
      <formula>AND(NOT(ISBLANK(N10)),(N10&lt;=N9))</formula>
    </cfRule>
  </conditionalFormatting>
  <conditionalFormatting sqref="N10">
    <cfRule type="expression" dxfId="5752" priority="1993">
      <formula>AND(NOT(ISBLANK(N10)),(N10&gt;N9+N10/10))</formula>
    </cfRule>
    <cfRule type="expression" dxfId="5751" priority="1994">
      <formula>AND(NOT(ISBLANK(N10)),AND(N10&lt;=N9+N9/10),(N10&gt;N9))</formula>
    </cfRule>
    <cfRule type="expression" dxfId="5750" priority="1995">
      <formula>AND(NOT(ISBLANK(N10)),(N10&lt;=N9))</formula>
    </cfRule>
  </conditionalFormatting>
  <conditionalFormatting sqref="N10">
    <cfRule type="expression" dxfId="5749" priority="1990">
      <formula>AND(NOT(ISBLANK(N10)),(N10&gt;N9+N10/10))</formula>
    </cfRule>
    <cfRule type="expression" dxfId="5748" priority="1991">
      <formula>AND(NOT(ISBLANK(N10)),AND(N10&lt;=N9+N9/10),(N10&gt;N9))</formula>
    </cfRule>
    <cfRule type="expression" dxfId="5747" priority="1992">
      <formula>AND(NOT(ISBLANK(N10)),(N10&lt;=N9))</formula>
    </cfRule>
  </conditionalFormatting>
  <conditionalFormatting sqref="N10">
    <cfRule type="expression" dxfId="5746" priority="1987">
      <formula>AND(NOT(ISBLANK(N10)),(N10&gt;N9+N10/10))</formula>
    </cfRule>
    <cfRule type="expression" dxfId="5745" priority="1988">
      <formula>AND(NOT(ISBLANK(N10)),AND(N10&lt;=N9+N9/10),(N10&gt;N9))</formula>
    </cfRule>
    <cfRule type="expression" dxfId="5744" priority="1989">
      <formula>AND(NOT(ISBLANK(N10)),(N10&lt;=N9))</formula>
    </cfRule>
  </conditionalFormatting>
  <conditionalFormatting sqref="N10">
    <cfRule type="expression" dxfId="5743" priority="1984">
      <formula>AND(NOT(ISBLANK(N10)),(N10&gt;N9+N10/10))</formula>
    </cfRule>
    <cfRule type="expression" dxfId="5742" priority="1985">
      <formula>AND(NOT(ISBLANK(N10)),AND(N10&lt;=N9+N9/10),(N10&gt;N9))</formula>
    </cfRule>
    <cfRule type="expression" dxfId="5741" priority="1986">
      <formula>AND(NOT(ISBLANK(N10)),(N10&lt;=N9))</formula>
    </cfRule>
  </conditionalFormatting>
  <conditionalFormatting sqref="N10">
    <cfRule type="cellIs" dxfId="5740" priority="1980" operator="equal">
      <formula>"n.a."</formula>
    </cfRule>
    <cfRule type="expression" dxfId="5739" priority="1981">
      <formula>AND(NOT(ISBLANK(N10)),(N10=N9+1))</formula>
    </cfRule>
    <cfRule type="expression" dxfId="5738" priority="1982">
      <formula>AND(NOT(ISBLANK(N10)),(N10&lt;=N9))</formula>
    </cfRule>
    <cfRule type="expression" dxfId="5737" priority="1983">
      <formula>AND(NOT(ISBLANK(N10)),(N10&gt;N9+1))</formula>
    </cfRule>
  </conditionalFormatting>
  <conditionalFormatting sqref="J10">
    <cfRule type="expression" dxfId="5736" priority="1977">
      <formula>AND(NOT(ISBLANK(J10)),(J10&gt;J9+J10/10))</formula>
    </cfRule>
    <cfRule type="expression" dxfId="5735" priority="1978">
      <formula>AND(NOT(ISBLANK(J10)),AND(J10&lt;=J9+J9/10),(J10&gt;J9))</formula>
    </cfRule>
    <cfRule type="expression" dxfId="5734" priority="1979">
      <formula>AND(NOT(ISBLANK(J10)),(J10&lt;=J9))</formula>
    </cfRule>
  </conditionalFormatting>
  <conditionalFormatting sqref="J10">
    <cfRule type="expression" dxfId="5733" priority="1974">
      <formula>AND(NOT(ISBLANK(J10)),(J10&gt;J9+J10/10))</formula>
    </cfRule>
    <cfRule type="expression" dxfId="5732" priority="1975">
      <formula>AND(NOT(ISBLANK(J10)),AND(J10&lt;=J9+J9/10),(J10&gt;J9))</formula>
    </cfRule>
    <cfRule type="expression" dxfId="5731" priority="1976">
      <formula>AND(NOT(ISBLANK(J10)),(J10&lt;=J9))</formula>
    </cfRule>
  </conditionalFormatting>
  <conditionalFormatting sqref="J10">
    <cfRule type="expression" dxfId="5730" priority="1971">
      <formula>AND(NOT(ISBLANK(J10)),(J10&gt;J9+J10/10))</formula>
    </cfRule>
    <cfRule type="expression" dxfId="5729" priority="1972">
      <formula>AND(NOT(ISBLANK(J10)),AND(J10&lt;=J9+J9/10),(J10&gt;J9))</formula>
    </cfRule>
    <cfRule type="expression" dxfId="5728" priority="1973">
      <formula>AND(NOT(ISBLANK(J10)),(J10&lt;=J9))</formula>
    </cfRule>
  </conditionalFormatting>
  <conditionalFormatting sqref="J10">
    <cfRule type="expression" dxfId="5727" priority="1968">
      <formula>AND(NOT(ISBLANK(J10)),(J10&gt;J9+J10/10))</formula>
    </cfRule>
    <cfRule type="expression" dxfId="5726" priority="1969">
      <formula>AND(NOT(ISBLANK(J10)),AND(J10&lt;=J9+J9/10),(J10&gt;J9))</formula>
    </cfRule>
    <cfRule type="expression" dxfId="5725" priority="1970">
      <formula>AND(NOT(ISBLANK(J10)),(J10&lt;=J9))</formula>
    </cfRule>
  </conditionalFormatting>
  <conditionalFormatting sqref="J10">
    <cfRule type="expression" dxfId="5724" priority="1965">
      <formula>AND(NOT(ISBLANK(J10)),(J10&gt;J9+J10/10))</formula>
    </cfRule>
    <cfRule type="expression" dxfId="5723" priority="1966">
      <formula>AND(NOT(ISBLANK(J10)),AND(J10&lt;=J9+J9/10),(J10&gt;J9))</formula>
    </cfRule>
    <cfRule type="expression" dxfId="5722" priority="1967">
      <formula>AND(NOT(ISBLANK(J10)),(J10&lt;=J9))</formula>
    </cfRule>
  </conditionalFormatting>
  <conditionalFormatting sqref="J10">
    <cfRule type="cellIs" dxfId="5721" priority="1961" operator="equal">
      <formula>"n.a."</formula>
    </cfRule>
    <cfRule type="expression" dxfId="5720" priority="1962">
      <formula>AND(NOT(ISBLANK(J10)),(J10=J9+1))</formula>
    </cfRule>
    <cfRule type="expression" dxfId="5719" priority="1963">
      <formula>AND(NOT(ISBLANK(J10)),(J10&lt;=J9))</formula>
    </cfRule>
    <cfRule type="expression" dxfId="5718" priority="1964">
      <formula>AND(NOT(ISBLANK(J10)),(J10&gt;J9+1))</formula>
    </cfRule>
  </conditionalFormatting>
  <conditionalFormatting sqref="H10">
    <cfRule type="expression" dxfId="5717" priority="1958">
      <formula>AND(NOT(ISBLANK(H10)),(H10&gt;H9+H10/10))</formula>
    </cfRule>
    <cfRule type="expression" dxfId="5716" priority="1959">
      <formula>AND(NOT(ISBLANK(H10)),AND(H10&lt;=H9+H9/10),(H10&gt;H9))</formula>
    </cfRule>
    <cfRule type="expression" dxfId="5715" priority="1960">
      <formula>AND(NOT(ISBLANK(H10)),(H10&lt;=H9))</formula>
    </cfRule>
  </conditionalFormatting>
  <conditionalFormatting sqref="H10">
    <cfRule type="expression" dxfId="5714" priority="1955">
      <formula>AND(NOT(ISBLANK(H10)),(H10&gt;H9+H10/10))</formula>
    </cfRule>
    <cfRule type="expression" dxfId="5713" priority="1956">
      <formula>AND(NOT(ISBLANK(H10)),AND(H10&lt;=H9+H9/10),(H10&gt;H9))</formula>
    </cfRule>
    <cfRule type="expression" dxfId="5712" priority="1957">
      <formula>AND(NOT(ISBLANK(H10)),(H10&lt;=H9))</formula>
    </cfRule>
  </conditionalFormatting>
  <conditionalFormatting sqref="H10">
    <cfRule type="expression" dxfId="5711" priority="1952">
      <formula>AND(NOT(ISBLANK(H10)),(H10&gt;H9+H10/10))</formula>
    </cfRule>
    <cfRule type="expression" dxfId="5710" priority="1953">
      <formula>AND(NOT(ISBLANK(H10)),AND(H10&lt;=H9+H9/10),(H10&gt;H9))</formula>
    </cfRule>
    <cfRule type="expression" dxfId="5709" priority="1954">
      <formula>AND(NOT(ISBLANK(H10)),(H10&lt;=H9))</formula>
    </cfRule>
  </conditionalFormatting>
  <conditionalFormatting sqref="H10">
    <cfRule type="expression" dxfId="5708" priority="1949">
      <formula>AND(NOT(ISBLANK(H10)),(H10&gt;H9+H10/10))</formula>
    </cfRule>
    <cfRule type="expression" dxfId="5707" priority="1950">
      <formula>AND(NOT(ISBLANK(H10)),AND(H10&lt;=H9+H9/10),(H10&gt;H9))</formula>
    </cfRule>
    <cfRule type="expression" dxfId="5706" priority="1951">
      <formula>AND(NOT(ISBLANK(H10)),(H10&lt;=H9))</formula>
    </cfRule>
  </conditionalFormatting>
  <conditionalFormatting sqref="H10">
    <cfRule type="expression" dxfId="5705" priority="1946">
      <formula>AND(NOT(ISBLANK(H10)),(H10&gt;H9+H10/10))</formula>
    </cfRule>
    <cfRule type="expression" dxfId="5704" priority="1947">
      <formula>AND(NOT(ISBLANK(H10)),AND(H10&lt;=H9+H9/10),(H10&gt;H9))</formula>
    </cfRule>
    <cfRule type="expression" dxfId="5703" priority="1948">
      <formula>AND(NOT(ISBLANK(H10)),(H10&lt;=H9))</formula>
    </cfRule>
  </conditionalFormatting>
  <conditionalFormatting sqref="H10">
    <cfRule type="cellIs" dxfId="5702" priority="1942" operator="equal">
      <formula>"n.a."</formula>
    </cfRule>
    <cfRule type="expression" dxfId="5701" priority="1943">
      <formula>AND(NOT(ISBLANK(H10)),(H10=H9+1))</formula>
    </cfRule>
    <cfRule type="expression" dxfId="5700" priority="1944">
      <formula>AND(NOT(ISBLANK(H10)),(H10&lt;=H9))</formula>
    </cfRule>
    <cfRule type="expression" dxfId="5699" priority="1945">
      <formula>AND(NOT(ISBLANK(H10)),(H10&gt;H9+1))</formula>
    </cfRule>
  </conditionalFormatting>
  <conditionalFormatting sqref="AB10">
    <cfRule type="expression" dxfId="5698" priority="1939">
      <formula>AND(NOT(ISBLANK(AB10)),(AB10&gt;AB9+AB10/10))</formula>
    </cfRule>
    <cfRule type="expression" dxfId="5697" priority="1940">
      <formula>AND(NOT(ISBLANK(AB10)),AND(AB10&lt;=AB9+AB9/10),(AB10&gt;AB9))</formula>
    </cfRule>
    <cfRule type="expression" dxfId="5696" priority="1941">
      <formula>AND(NOT(ISBLANK(AB10)),(AB10&lt;=AB9))</formula>
    </cfRule>
  </conditionalFormatting>
  <conditionalFormatting sqref="AB10">
    <cfRule type="expression" dxfId="5695" priority="1936">
      <formula>AND(NOT(ISBLANK(AB10)),(AB10&gt;AB9+AB10/10))</formula>
    </cfRule>
    <cfRule type="expression" dxfId="5694" priority="1937">
      <formula>AND(NOT(ISBLANK(AB10)),AND(AB10&lt;=AB9+AB9/10),(AB10&gt;AB9))</formula>
    </cfRule>
    <cfRule type="expression" dxfId="5693" priority="1938">
      <formula>AND(NOT(ISBLANK(AB10)),(AB10&lt;=AB9))</formula>
    </cfRule>
  </conditionalFormatting>
  <conditionalFormatting sqref="AB10">
    <cfRule type="expression" dxfId="5692" priority="1933">
      <formula>AND(NOT(ISBLANK(AB10)),(AB10&gt;AB9+AB10/10))</formula>
    </cfRule>
    <cfRule type="expression" dxfId="5691" priority="1934">
      <formula>AND(NOT(ISBLANK(AB10)),AND(AB10&lt;=AB9+AB9/10),(AB10&gt;AB9))</formula>
    </cfRule>
    <cfRule type="expression" dxfId="5690" priority="1935">
      <formula>AND(NOT(ISBLANK(AB10)),(AB10&lt;=AB9))</formula>
    </cfRule>
  </conditionalFormatting>
  <conditionalFormatting sqref="AB10">
    <cfRule type="expression" dxfId="5689" priority="1930">
      <formula>AND(NOT(ISBLANK(AB10)),(AB10&gt;AB9+AB10/10))</formula>
    </cfRule>
    <cfRule type="expression" dxfId="5688" priority="1931">
      <formula>AND(NOT(ISBLANK(AB10)),AND(AB10&lt;=AB9+AB9/10),(AB10&gt;AB9))</formula>
    </cfRule>
    <cfRule type="expression" dxfId="5687" priority="1932">
      <formula>AND(NOT(ISBLANK(AB10)),(AB10&lt;=AB9))</formula>
    </cfRule>
  </conditionalFormatting>
  <conditionalFormatting sqref="AB10">
    <cfRule type="expression" dxfId="5686" priority="1927">
      <formula>AND(NOT(ISBLANK(AB10)),(AB10&gt;AB9+AB10/10))</formula>
    </cfRule>
    <cfRule type="expression" dxfId="5685" priority="1928">
      <formula>AND(NOT(ISBLANK(AB10)),AND(AB10&lt;=AB9+AB9/10),(AB10&gt;AB9))</formula>
    </cfRule>
    <cfRule type="expression" dxfId="5684" priority="1929">
      <formula>AND(NOT(ISBLANK(AB10)),(AB10&lt;=AB9))</formula>
    </cfRule>
  </conditionalFormatting>
  <conditionalFormatting sqref="AB10">
    <cfRule type="cellIs" dxfId="5683" priority="1923" operator="equal">
      <formula>"n.a."</formula>
    </cfRule>
    <cfRule type="expression" dxfId="5682" priority="1924">
      <formula>AND(NOT(ISBLANK(AB10)),(AB10=AB9+1))</formula>
    </cfRule>
    <cfRule type="expression" dxfId="5681" priority="1925">
      <formula>AND(NOT(ISBLANK(AB10)),(AB10&lt;=AB9))</formula>
    </cfRule>
    <cfRule type="expression" dxfId="5680" priority="1926">
      <formula>AND(NOT(ISBLANK(AB10)),(AB10&gt;AB9+1))</formula>
    </cfRule>
  </conditionalFormatting>
  <conditionalFormatting sqref="AD10">
    <cfRule type="expression" dxfId="5679" priority="1920">
      <formula>AND(NOT(ISBLANK(AD10)),(AD10&gt;AD9+AD10/10))</formula>
    </cfRule>
    <cfRule type="expression" dxfId="5678" priority="1921">
      <formula>AND(NOT(ISBLANK(AD10)),AND(AD10&lt;=AD9+AD9/10),(AD10&gt;AD9))</formula>
    </cfRule>
    <cfRule type="expression" dxfId="5677" priority="1922">
      <formula>AND(NOT(ISBLANK(AD10)),(AD10&lt;=AD9))</formula>
    </cfRule>
  </conditionalFormatting>
  <conditionalFormatting sqref="AD10">
    <cfRule type="expression" dxfId="5676" priority="1917">
      <formula>AND(NOT(ISBLANK(AD10)),(AD10&gt;AD9+AD10/10))</formula>
    </cfRule>
    <cfRule type="expression" dxfId="5675" priority="1918">
      <formula>AND(NOT(ISBLANK(AD10)),AND(AD10&lt;=AD9+AD9/10),(AD10&gt;AD9))</formula>
    </cfRule>
    <cfRule type="expression" dxfId="5674" priority="1919">
      <formula>AND(NOT(ISBLANK(AD10)),(AD10&lt;=AD9))</formula>
    </cfRule>
  </conditionalFormatting>
  <conditionalFormatting sqref="AD10">
    <cfRule type="expression" dxfId="5673" priority="1914">
      <formula>AND(NOT(ISBLANK(AD10)),(AD10&gt;AD9+AD10/10))</formula>
    </cfRule>
    <cfRule type="expression" dxfId="5672" priority="1915">
      <formula>AND(NOT(ISBLANK(AD10)),AND(AD10&lt;=AD9+AD9/10),(AD10&gt;AD9))</formula>
    </cfRule>
    <cfRule type="expression" dxfId="5671" priority="1916">
      <formula>AND(NOT(ISBLANK(AD10)),(AD10&lt;=AD9))</formula>
    </cfRule>
  </conditionalFormatting>
  <conditionalFormatting sqref="AD10">
    <cfRule type="expression" dxfId="5670" priority="1911">
      <formula>AND(NOT(ISBLANK(AD10)),(AD10&gt;AD9+AD10/10))</formula>
    </cfRule>
    <cfRule type="expression" dxfId="5669" priority="1912">
      <formula>AND(NOT(ISBLANK(AD10)),AND(AD10&lt;=AD9+AD9/10),(AD10&gt;AD9))</formula>
    </cfRule>
    <cfRule type="expression" dxfId="5668" priority="1913">
      <formula>AND(NOT(ISBLANK(AD10)),(AD10&lt;=AD9))</formula>
    </cfRule>
  </conditionalFormatting>
  <conditionalFormatting sqref="AD10">
    <cfRule type="expression" dxfId="5667" priority="1908">
      <formula>AND(NOT(ISBLANK(AD10)),(AD10&gt;AD9+AD10/10))</formula>
    </cfRule>
    <cfRule type="expression" dxfId="5666" priority="1909">
      <formula>AND(NOT(ISBLANK(AD10)),AND(AD10&lt;=AD9+AD9/10),(AD10&gt;AD9))</formula>
    </cfRule>
    <cfRule type="expression" dxfId="5665" priority="1910">
      <formula>AND(NOT(ISBLANK(AD10)),(AD10&lt;=AD9))</formula>
    </cfRule>
  </conditionalFormatting>
  <conditionalFormatting sqref="AD10">
    <cfRule type="expression" dxfId="5664" priority="1905">
      <formula>AND(NOT(ISBLANK(AD10)),(AD10&gt;AD9+AD10/10))</formula>
    </cfRule>
    <cfRule type="expression" dxfId="5663" priority="1906">
      <formula>AND(NOT(ISBLANK(AD10)),AND(AD10&lt;=AD9+AD9/10),(AD10&gt;AD9))</formula>
    </cfRule>
    <cfRule type="expression" dxfId="5662" priority="1907">
      <formula>AND(NOT(ISBLANK(AD10)),(AD10&lt;=AD9))</formula>
    </cfRule>
  </conditionalFormatting>
  <conditionalFormatting sqref="AD10">
    <cfRule type="expression" dxfId="5661" priority="1902">
      <formula>AND(NOT(ISBLANK(AD10)),(AD10&gt;AD9+AD10/10))</formula>
    </cfRule>
    <cfRule type="expression" dxfId="5660" priority="1903">
      <formula>AND(NOT(ISBLANK(AD10)),AND(AD10&lt;=AD9+AD9/10),(AD10&gt;AD9))</formula>
    </cfRule>
    <cfRule type="expression" dxfId="5659" priority="1904">
      <formula>AND(NOT(ISBLANK(AD10)),(AD10&lt;=AD9))</formula>
    </cfRule>
  </conditionalFormatting>
  <conditionalFormatting sqref="AD10">
    <cfRule type="expression" dxfId="5658" priority="1899">
      <formula>AND(NOT(ISBLANK(AD10)),(AD10&gt;AD9+AD10/10))</formula>
    </cfRule>
    <cfRule type="expression" dxfId="5657" priority="1900">
      <formula>AND(NOT(ISBLANK(AD10)),AND(AD10&lt;=AD9+AD9/10),(AD10&gt;AD9))</formula>
    </cfRule>
    <cfRule type="expression" dxfId="5656" priority="1901">
      <formula>AND(NOT(ISBLANK(AD10)),(AD10&lt;=AD9))</formula>
    </cfRule>
  </conditionalFormatting>
  <conditionalFormatting sqref="AD10">
    <cfRule type="expression" dxfId="5655" priority="1896">
      <formula>AND(NOT(ISBLANK(AD10)),(AD10&gt;AD9+AD10/10))</formula>
    </cfRule>
    <cfRule type="expression" dxfId="5654" priority="1897">
      <formula>AND(NOT(ISBLANK(AD10)),AND(AD10&lt;=AD9+AD9/10),(AD10&gt;AD9))</formula>
    </cfRule>
    <cfRule type="expression" dxfId="5653" priority="1898">
      <formula>AND(NOT(ISBLANK(AD10)),(AD10&lt;=AD9))</formula>
    </cfRule>
  </conditionalFormatting>
  <conditionalFormatting sqref="AD10">
    <cfRule type="expression" dxfId="5652" priority="1893">
      <formula>AND(NOT(ISBLANK(AD10)),(AD10&gt;AD9+AD10/10))</formula>
    </cfRule>
    <cfRule type="expression" dxfId="5651" priority="1894">
      <formula>AND(NOT(ISBLANK(AD10)),AND(AD10&lt;=AD9+AD9/10),(AD10&gt;AD9))</formula>
    </cfRule>
    <cfRule type="expression" dxfId="5650" priority="1895">
      <formula>AND(NOT(ISBLANK(AD10)),(AD10&lt;=AD9))</formula>
    </cfRule>
  </conditionalFormatting>
  <conditionalFormatting sqref="AD10">
    <cfRule type="expression" dxfId="5649" priority="1890">
      <formula>AND(NOT(ISBLANK(AD10)),(AD10&gt;AD9+AD10/10))</formula>
    </cfRule>
    <cfRule type="expression" dxfId="5648" priority="1891">
      <formula>AND(NOT(ISBLANK(AD10)),AND(AD10&lt;=AD9+AD9/10),(AD10&gt;AD9))</formula>
    </cfRule>
    <cfRule type="expression" dxfId="5647" priority="1892">
      <formula>AND(NOT(ISBLANK(AD10)),(AD10&lt;=AD9))</formula>
    </cfRule>
  </conditionalFormatting>
  <conditionalFormatting sqref="AD10">
    <cfRule type="cellIs" dxfId="5646" priority="1886" operator="equal">
      <formula>"n.a."</formula>
    </cfRule>
    <cfRule type="expression" dxfId="5645" priority="1887">
      <formula>AND(NOT(ISBLANK(AD10)),(AD10=AD9+1))</formula>
    </cfRule>
    <cfRule type="expression" dxfId="5644" priority="1888">
      <formula>AND(NOT(ISBLANK(AD10)),(AD10&lt;=AD9))</formula>
    </cfRule>
    <cfRule type="expression" dxfId="5643" priority="1889">
      <formula>AND(NOT(ISBLANK(AD10)),(AD10&gt;AD9+1))</formula>
    </cfRule>
  </conditionalFormatting>
  <conditionalFormatting sqref="AD10">
    <cfRule type="expression" dxfId="5642" priority="1883">
      <formula>AND(NOT(ISBLANK(AD10)),(AD10&gt;AD9+AD10/10))</formula>
    </cfRule>
    <cfRule type="expression" dxfId="5641" priority="1884">
      <formula>AND(NOT(ISBLANK(AD10)),AND(AD10&lt;=AD9+AD9/10),(AD10&gt;AD9))</formula>
    </cfRule>
    <cfRule type="expression" dxfId="5640" priority="1885">
      <formula>AND(NOT(ISBLANK(AD10)),(AD10&lt;=AD9))</formula>
    </cfRule>
  </conditionalFormatting>
  <conditionalFormatting sqref="AD10">
    <cfRule type="expression" dxfId="5639" priority="1880">
      <formula>AND(NOT(ISBLANK(AD10)),(AD10&gt;AD9+AD10/10))</formula>
    </cfRule>
    <cfRule type="expression" dxfId="5638" priority="1881">
      <formula>AND(NOT(ISBLANK(AD10)),AND(AD10&lt;=AD9+AD9/10),(AD10&gt;AD9))</formula>
    </cfRule>
    <cfRule type="expression" dxfId="5637" priority="1882">
      <formula>AND(NOT(ISBLANK(AD10)),(AD10&lt;=AD9))</formula>
    </cfRule>
  </conditionalFormatting>
  <conditionalFormatting sqref="AD10">
    <cfRule type="expression" dxfId="5636" priority="1877">
      <formula>AND(NOT(ISBLANK(AD10)),(AD10&gt;AD9+AD10/10))</formula>
    </cfRule>
    <cfRule type="expression" dxfId="5635" priority="1878">
      <formula>AND(NOT(ISBLANK(AD10)),AND(AD10&lt;=AD9+AD9/10),(AD10&gt;AD9))</formula>
    </cfRule>
    <cfRule type="expression" dxfId="5634" priority="1879">
      <formula>AND(NOT(ISBLANK(AD10)),(AD10&lt;=AD9))</formula>
    </cfRule>
  </conditionalFormatting>
  <conditionalFormatting sqref="AD10">
    <cfRule type="expression" dxfId="5633" priority="1874">
      <formula>AND(NOT(ISBLANK(AD10)),(AD10&gt;AD9+AD10/10))</formula>
    </cfRule>
    <cfRule type="expression" dxfId="5632" priority="1875">
      <formula>AND(NOT(ISBLANK(AD10)),AND(AD10&lt;=AD9+AD9/10),(AD10&gt;AD9))</formula>
    </cfRule>
    <cfRule type="expression" dxfId="5631" priority="1876">
      <formula>AND(NOT(ISBLANK(AD10)),(AD10&lt;=AD9))</formula>
    </cfRule>
  </conditionalFormatting>
  <conditionalFormatting sqref="AD10">
    <cfRule type="expression" dxfId="5630" priority="1871">
      <formula>AND(NOT(ISBLANK(AD10)),(AD10&gt;AD9+AD10/10))</formula>
    </cfRule>
    <cfRule type="expression" dxfId="5629" priority="1872">
      <formula>AND(NOT(ISBLANK(AD10)),AND(AD10&lt;=AD9+AD9/10),(AD10&gt;AD9))</formula>
    </cfRule>
    <cfRule type="expression" dxfId="5628" priority="1873">
      <formula>AND(NOT(ISBLANK(AD10)),(AD10&lt;=AD9))</formula>
    </cfRule>
  </conditionalFormatting>
  <conditionalFormatting sqref="AD10">
    <cfRule type="cellIs" dxfId="5627" priority="1867" operator="equal">
      <formula>"n.a."</formula>
    </cfRule>
    <cfRule type="expression" dxfId="5626" priority="1868">
      <formula>AND(NOT(ISBLANK(AD10)),(AD10=AD9+1))</formula>
    </cfRule>
    <cfRule type="expression" dxfId="5625" priority="1869">
      <formula>AND(NOT(ISBLANK(AD10)),(AD10&lt;=AD9))</formula>
    </cfRule>
    <cfRule type="expression" dxfId="5624" priority="1870">
      <formula>AND(NOT(ISBLANK(AD10)),(AD10&gt;AD9+1))</formula>
    </cfRule>
  </conditionalFormatting>
  <conditionalFormatting sqref="AB20">
    <cfRule type="expression" dxfId="5623" priority="1864">
      <formula>AND(NOT(ISBLANK(AB20)),(AB20&lt;AB19-AB19/10))</formula>
    </cfRule>
    <cfRule type="expression" dxfId="5622" priority="1865">
      <formula>AND(NOT(ISBLANK(AB20)),AND(AB20&gt;=AB19-AB19/10),(AB20&lt;AB19))</formula>
    </cfRule>
    <cfRule type="expression" dxfId="5621" priority="1866">
      <formula>AND(NOT(ISBLANK(AB20)),(AB20&gt;=AB19))</formula>
    </cfRule>
  </conditionalFormatting>
  <conditionalFormatting sqref="AB20">
    <cfRule type="expression" dxfId="5620" priority="1861">
      <formula>AND(NOT(ISBLANK(AB20)),(AB20&lt;AB19-AB19/10))</formula>
    </cfRule>
    <cfRule type="expression" dxfId="5619" priority="1862">
      <formula>AND(NOT(ISBLANK(AB20)),AND(AB20&gt;=AB19-AB19/10),(AB20&lt;AB19))</formula>
    </cfRule>
    <cfRule type="expression" dxfId="5618" priority="1863">
      <formula>AND(NOT(ISBLANK(AB20)),(AB20&gt;=AB19))</formula>
    </cfRule>
  </conditionalFormatting>
  <conditionalFormatting sqref="AB20">
    <cfRule type="expression" dxfId="5617" priority="1858">
      <formula>AND(NOT(ISBLANK(AB20)),(AB20&lt;AB19-AB19/10))</formula>
    </cfRule>
    <cfRule type="expression" dxfId="5616" priority="1859">
      <formula>AND(NOT(ISBLANK(AB20)),AND(AB20&gt;=AB19-AB19/10),(AB20&lt;AB19))</formula>
    </cfRule>
    <cfRule type="expression" dxfId="5615" priority="1860">
      <formula>AND(NOT(ISBLANK(AB20)),(AB20&gt;=AB19))</formula>
    </cfRule>
  </conditionalFormatting>
  <conditionalFormatting sqref="AB20">
    <cfRule type="expression" dxfId="5614" priority="1855">
      <formula>AND(NOT(ISBLANK(AB20)),(AB20&lt;AB19-AB19/10))</formula>
    </cfRule>
    <cfRule type="expression" dxfId="5613" priority="1856">
      <formula>AND(NOT(ISBLANK(AB20)),AND(AB20&gt;=AB19-AB19/10),(AB20&lt;AB19))</formula>
    </cfRule>
    <cfRule type="expression" dxfId="5612" priority="1857">
      <formula>AND(NOT(ISBLANK(AB20)),(AB20&gt;=AB19))</formula>
    </cfRule>
  </conditionalFormatting>
  <conditionalFormatting sqref="AB20">
    <cfRule type="expression" dxfId="5611" priority="1852">
      <formula>AND(NOT(ISBLANK(AB20)),(AB20&lt;AB19-AB19/10))</formula>
    </cfRule>
    <cfRule type="expression" dxfId="5610" priority="1853">
      <formula>AND(NOT(ISBLANK(AB20)),AND(AB20&gt;=AB19-AB19/10),(AB20&lt;AB19))</formula>
    </cfRule>
    <cfRule type="expression" dxfId="5609" priority="1854">
      <formula>AND(NOT(ISBLANK(AB20)),(AB20&gt;=AB19))</formula>
    </cfRule>
  </conditionalFormatting>
  <conditionalFormatting sqref="AB20">
    <cfRule type="expression" dxfId="5608" priority="1849">
      <formula>AND(NOT(ISBLANK(AB20)),(AB20&gt;AB19+AB20/10))</formula>
    </cfRule>
    <cfRule type="expression" dxfId="5607" priority="1850">
      <formula>AND(NOT(ISBLANK(AB20)),AND(AB20&lt;=AB19+AB19/10),(AB20&gt;AB19))</formula>
    </cfRule>
    <cfRule type="expression" dxfId="5606" priority="1851">
      <formula>AND(NOT(ISBLANK(AB20)),(AB20&lt;=AB19))</formula>
    </cfRule>
  </conditionalFormatting>
  <conditionalFormatting sqref="AB20">
    <cfRule type="cellIs" dxfId="5605" priority="1845" operator="equal">
      <formula>"n.a."</formula>
    </cfRule>
    <cfRule type="expression" dxfId="5604" priority="1846">
      <formula>AND(NOT(ISBLANK(AB20)),(AB20=AB19+1))</formula>
    </cfRule>
    <cfRule type="expression" dxfId="5603" priority="1847">
      <formula>AND(NOT(ISBLANK(AB20)),(AB20&lt;=AB19))</formula>
    </cfRule>
    <cfRule type="expression" dxfId="5602" priority="1848">
      <formula>AND(NOT(ISBLANK(AB20)),(AB20&gt;AB19+1))</formula>
    </cfRule>
  </conditionalFormatting>
  <conditionalFormatting sqref="AD20">
    <cfRule type="expression" dxfId="5601" priority="1842">
      <formula>AND(NOT(ISBLANK(AD20)),(AD20&lt;AD19-AD19/10))</formula>
    </cfRule>
    <cfRule type="expression" dxfId="5600" priority="1843">
      <formula>AND(NOT(ISBLANK(AD20)),AND(AD20&gt;=AD19-AD19/10),(AD20&lt;AD19))</formula>
    </cfRule>
    <cfRule type="expression" dxfId="5599" priority="1844">
      <formula>AND(NOT(ISBLANK(AD20)),(AD20&gt;=AD19))</formula>
    </cfRule>
  </conditionalFormatting>
  <conditionalFormatting sqref="AD20">
    <cfRule type="expression" dxfId="5598" priority="1839">
      <formula>AND(NOT(ISBLANK(AD20)),(AD20&lt;AD19-AD19/10))</formula>
    </cfRule>
    <cfRule type="expression" dxfId="5597" priority="1840">
      <formula>AND(NOT(ISBLANK(AD20)),AND(AD20&gt;=AD19-AD19/10),(AD20&lt;AD19))</formula>
    </cfRule>
    <cfRule type="expression" dxfId="5596" priority="1841">
      <formula>AND(NOT(ISBLANK(AD20)),(AD20&gt;=AD19))</formula>
    </cfRule>
  </conditionalFormatting>
  <conditionalFormatting sqref="AD20">
    <cfRule type="expression" dxfId="5595" priority="1836">
      <formula>AND(NOT(ISBLANK(AD20)),(AD20&lt;AD19-AD19/10))</formula>
    </cfRule>
    <cfRule type="expression" dxfId="5594" priority="1837">
      <formula>AND(NOT(ISBLANK(AD20)),AND(AD20&gt;=AD19-AD19/10),(AD20&lt;AD19))</formula>
    </cfRule>
    <cfRule type="expression" dxfId="5593" priority="1838">
      <formula>AND(NOT(ISBLANK(AD20)),(AD20&gt;=AD19))</formula>
    </cfRule>
  </conditionalFormatting>
  <conditionalFormatting sqref="AD20">
    <cfRule type="expression" dxfId="5592" priority="1833">
      <formula>AND(NOT(ISBLANK(AD20)),(AD20&lt;AD19-AD19/10))</formula>
    </cfRule>
    <cfRule type="expression" dxfId="5591" priority="1834">
      <formula>AND(NOT(ISBLANK(AD20)),AND(AD20&gt;=AD19-AD19/10),(AD20&lt;AD19))</formula>
    </cfRule>
    <cfRule type="expression" dxfId="5590" priority="1835">
      <formula>AND(NOT(ISBLANK(AD20)),(AD20&gt;=AD19))</formula>
    </cfRule>
  </conditionalFormatting>
  <conditionalFormatting sqref="AD20">
    <cfRule type="expression" dxfId="5589" priority="1830">
      <formula>AND(NOT(ISBLANK(AD20)),(AD20&lt;AD19-AD19/10))</formula>
    </cfRule>
    <cfRule type="expression" dxfId="5588" priority="1831">
      <formula>AND(NOT(ISBLANK(AD20)),AND(AD20&gt;=AD19-AD19/10),(AD20&lt;AD19))</formula>
    </cfRule>
    <cfRule type="expression" dxfId="5587" priority="1832">
      <formula>AND(NOT(ISBLANK(AD20)),(AD20&gt;=AD19))</formula>
    </cfRule>
  </conditionalFormatting>
  <conditionalFormatting sqref="AD20">
    <cfRule type="expression" dxfId="5586" priority="1827">
      <formula>AND(NOT(ISBLANK(AD20)),(AD20&gt;AD19+AD20/10))</formula>
    </cfRule>
    <cfRule type="expression" dxfId="5585" priority="1828">
      <formula>AND(NOT(ISBLANK(AD20)),AND(AD20&lt;=AD19+AD19/10),(AD20&gt;AD19))</formula>
    </cfRule>
    <cfRule type="expression" dxfId="5584" priority="1829">
      <formula>AND(NOT(ISBLANK(AD20)),(AD20&lt;=AD19))</formula>
    </cfRule>
  </conditionalFormatting>
  <conditionalFormatting sqref="AD20">
    <cfRule type="cellIs" dxfId="5583" priority="1823" operator="equal">
      <formula>"n.a."</formula>
    </cfRule>
    <cfRule type="expression" dxfId="5582" priority="1824">
      <formula>AND(NOT(ISBLANK(AD20)),(AD20=AD19+1))</formula>
    </cfRule>
    <cfRule type="expression" dxfId="5581" priority="1825">
      <formula>AND(NOT(ISBLANK(AD20)),(AD20&lt;=AD19))</formula>
    </cfRule>
    <cfRule type="expression" dxfId="5580" priority="1826">
      <formula>AND(NOT(ISBLANK(AD20)),(AD20&gt;AD19+1))</formula>
    </cfRule>
  </conditionalFormatting>
  <conditionalFormatting sqref="AD16">
    <cfRule type="expression" dxfId="5579" priority="1820">
      <formula>AND(NOT(ISBLANK(AD16)),(AD16&lt;AD15-AD15/10))</formula>
    </cfRule>
    <cfRule type="expression" dxfId="5578" priority="1821">
      <formula>AND(NOT(ISBLANK(AD16)),AND(AD16&gt;=AD15-AD15/10),(AD16&lt;AD15))</formula>
    </cfRule>
    <cfRule type="expression" dxfId="5577" priority="1822">
      <formula>AND(NOT(ISBLANK(AD16)),(AD16&gt;=AD15))</formula>
    </cfRule>
  </conditionalFormatting>
  <conditionalFormatting sqref="AD16">
    <cfRule type="expression" dxfId="5576" priority="1817">
      <formula>AND(NOT(ISBLANK(AD16)),(AD16&lt;AD15-AD15/10))</formula>
    </cfRule>
    <cfRule type="expression" dxfId="5575" priority="1818">
      <formula>AND(NOT(ISBLANK(AD16)),AND(AD16&gt;=AD15-AD15/10),(AD16&lt;AD15))</formula>
    </cfRule>
    <cfRule type="expression" dxfId="5574" priority="1819">
      <formula>AND(NOT(ISBLANK(AD16)),(AD16&gt;=AD15))</formula>
    </cfRule>
  </conditionalFormatting>
  <conditionalFormatting sqref="AD16">
    <cfRule type="expression" dxfId="5573" priority="1814">
      <formula>AND(NOT(ISBLANK(AD16)),(AD16&lt;AD15-AD15/10))</formula>
    </cfRule>
    <cfRule type="expression" dxfId="5572" priority="1815">
      <formula>AND(NOT(ISBLANK(AD16)),AND(AD16&gt;=AD15-AD15/10),(AD16&lt;AD15))</formula>
    </cfRule>
    <cfRule type="expression" dxfId="5571" priority="1816">
      <formula>AND(NOT(ISBLANK(AD16)),(AD16&gt;=AD15))</formula>
    </cfRule>
  </conditionalFormatting>
  <conditionalFormatting sqref="AD16">
    <cfRule type="expression" dxfId="5570" priority="1811">
      <formula>AND(NOT(ISBLANK(AD16)),(AD16&gt;AD15+AD16/10))</formula>
    </cfRule>
    <cfRule type="expression" dxfId="5569" priority="1812">
      <formula>AND(NOT(ISBLANK(AD16)),AND(AD16&lt;=AD15+AD15/10),(AD16&gt;AD15))</formula>
    </cfRule>
    <cfRule type="expression" dxfId="5568" priority="1813">
      <formula>AND(NOT(ISBLANK(AD16)),(AD16&lt;=AD15))</formula>
    </cfRule>
  </conditionalFormatting>
  <conditionalFormatting sqref="AD16">
    <cfRule type="cellIs" dxfId="5567" priority="1807" operator="equal">
      <formula>"n.a."</formula>
    </cfRule>
    <cfRule type="expression" dxfId="5566" priority="1808">
      <formula>AND(NOT(ISBLANK(AD16)),(AD16=AD15+1))</formula>
    </cfRule>
    <cfRule type="expression" dxfId="5565" priority="1809">
      <formula>AND(NOT(ISBLANK(AD16)),(AD16&lt;=AD15))</formula>
    </cfRule>
    <cfRule type="expression" dxfId="5564" priority="1810">
      <formula>AND(NOT(ISBLANK(AD16)),(AD16&gt;AD15+1))</formula>
    </cfRule>
  </conditionalFormatting>
  <conditionalFormatting sqref="AD18">
    <cfRule type="expression" dxfId="5563" priority="1804">
      <formula>AND(NOT(ISBLANK(AD18)),(AD18&lt;AD17-AD17/10))</formula>
    </cfRule>
    <cfRule type="expression" dxfId="5562" priority="1805">
      <formula>AND(NOT(ISBLANK(AD18)),AND(AD18&gt;=AD17-AD17/10),(AD18&lt;AD17))</formula>
    </cfRule>
    <cfRule type="expression" dxfId="5561" priority="1806">
      <formula>AND(NOT(ISBLANK(AD18)),(AD18&gt;=AD17))</formula>
    </cfRule>
  </conditionalFormatting>
  <conditionalFormatting sqref="AD18">
    <cfRule type="expression" dxfId="5560" priority="1801">
      <formula>AND(NOT(ISBLANK(AD18)),(AD18&lt;AD17-AD17/10))</formula>
    </cfRule>
    <cfRule type="expression" dxfId="5559" priority="1802">
      <formula>AND(NOT(ISBLANK(AD18)),AND(AD18&gt;=AD17-AD17/10),(AD18&lt;AD17))</formula>
    </cfRule>
    <cfRule type="expression" dxfId="5558" priority="1803">
      <formula>AND(NOT(ISBLANK(AD18)),(AD18&gt;=AD17))</formula>
    </cfRule>
  </conditionalFormatting>
  <conditionalFormatting sqref="AD18">
    <cfRule type="expression" dxfId="5557" priority="1798">
      <formula>AND(NOT(ISBLANK(AD18)),(AD18&lt;AD17-AD17/10))</formula>
    </cfRule>
    <cfRule type="expression" dxfId="5556" priority="1799">
      <formula>AND(NOT(ISBLANK(AD18)),AND(AD18&gt;=AD17-AD17/10),(AD18&lt;AD17))</formula>
    </cfRule>
    <cfRule type="expression" dxfId="5555" priority="1800">
      <formula>AND(NOT(ISBLANK(AD18)),(AD18&gt;=AD17))</formula>
    </cfRule>
  </conditionalFormatting>
  <conditionalFormatting sqref="AD18">
    <cfRule type="expression" dxfId="5554" priority="1795">
      <formula>AND(NOT(ISBLANK(AD18)),(AD18&lt;AD17-AD17/10))</formula>
    </cfRule>
    <cfRule type="expression" dxfId="5553" priority="1796">
      <formula>AND(NOT(ISBLANK(AD18)),AND(AD18&gt;=AD17-AD17/10),(AD18&lt;AD17))</formula>
    </cfRule>
    <cfRule type="expression" dxfId="5552" priority="1797">
      <formula>AND(NOT(ISBLANK(AD18)),(AD18&gt;=AD17))</formula>
    </cfRule>
  </conditionalFormatting>
  <conditionalFormatting sqref="AD18">
    <cfRule type="expression" dxfId="5551" priority="1792">
      <formula>AND(NOT(ISBLANK(AD18)),(AD18&gt;AD17+AD18/10))</formula>
    </cfRule>
    <cfRule type="expression" dxfId="5550" priority="1793">
      <formula>AND(NOT(ISBLANK(AD18)),AND(AD18&lt;=AD17+AD17/10),(AD18&gt;AD17))</formula>
    </cfRule>
    <cfRule type="expression" dxfId="5549" priority="1794">
      <formula>AND(NOT(ISBLANK(AD18)),(AD18&lt;=AD17))</formula>
    </cfRule>
  </conditionalFormatting>
  <conditionalFormatting sqref="AD18">
    <cfRule type="cellIs" dxfId="5548" priority="1788" operator="equal">
      <formula>"n.a."</formula>
    </cfRule>
    <cfRule type="expression" dxfId="5547" priority="1789">
      <formula>AND(NOT(ISBLANK(AD18)),(AD18=AD17+1))</formula>
    </cfRule>
    <cfRule type="expression" dxfId="5546" priority="1790">
      <formula>AND(NOT(ISBLANK(AD18)),(AD18&lt;=AD17))</formula>
    </cfRule>
    <cfRule type="expression" dxfId="5545" priority="1791">
      <formula>AND(NOT(ISBLANK(AD18)),(AD18&gt;AD17+1))</formula>
    </cfRule>
  </conditionalFormatting>
  <conditionalFormatting sqref="X20">
    <cfRule type="expression" dxfId="5544" priority="1785">
      <formula>AND(NOT(ISBLANK(X20)),(X20&lt;X19-X19/10))</formula>
    </cfRule>
    <cfRule type="expression" dxfId="5543" priority="1786">
      <formula>AND(NOT(ISBLANK(X20)),AND(X20&gt;=X19-X19/10),(X20&lt;X19))</formula>
    </cfRule>
    <cfRule type="expression" dxfId="5542" priority="1787">
      <formula>AND(NOT(ISBLANK(X20)),(X20&gt;=X19))</formula>
    </cfRule>
  </conditionalFormatting>
  <conditionalFormatting sqref="X20">
    <cfRule type="expression" dxfId="5541" priority="1782">
      <formula>AND(NOT(ISBLANK(X20)),(X20&lt;X19-X19/10))</formula>
    </cfRule>
    <cfRule type="expression" dxfId="5540" priority="1783">
      <formula>AND(NOT(ISBLANK(X20)),AND(X20&gt;=X19-X19/10),(X20&lt;X19))</formula>
    </cfRule>
    <cfRule type="expression" dxfId="5539" priority="1784">
      <formula>AND(NOT(ISBLANK(X20)),(X20&gt;=X19))</formula>
    </cfRule>
  </conditionalFormatting>
  <conditionalFormatting sqref="H16">
    <cfRule type="expression" dxfId="5538" priority="1779">
      <formula>AND(NOT(ISBLANK(H16)),(H16&lt;H15-H15/10))</formula>
    </cfRule>
    <cfRule type="expression" dxfId="5537" priority="1780">
      <formula>AND(NOT(ISBLANK(H16)),AND(H16&gt;=H15-H15/10),(H16&lt;H15))</formula>
    </cfRule>
    <cfRule type="expression" dxfId="5536" priority="1781">
      <formula>AND(NOT(ISBLANK(H16)),(H16&gt;=H15))</formula>
    </cfRule>
  </conditionalFormatting>
  <conditionalFormatting sqref="H16">
    <cfRule type="expression" dxfId="5535" priority="1776">
      <formula>AND(NOT(ISBLANK(H16)),(H16&lt;H15-H15/10))</formula>
    </cfRule>
    <cfRule type="expression" dxfId="5534" priority="1777">
      <formula>AND(NOT(ISBLANK(H16)),AND(H16&gt;=H15-H15/10),(H16&lt;H15))</formula>
    </cfRule>
    <cfRule type="expression" dxfId="5533" priority="1778">
      <formula>AND(NOT(ISBLANK(H16)),(H16&gt;=H15))</formula>
    </cfRule>
  </conditionalFormatting>
  <conditionalFormatting sqref="H16">
    <cfRule type="expression" dxfId="5532" priority="1773">
      <formula>AND(NOT(ISBLANK(H16)),(H16&lt;H15-H15/10))</formula>
    </cfRule>
    <cfRule type="expression" dxfId="5531" priority="1774">
      <formula>AND(NOT(ISBLANK(H16)),AND(H16&gt;=H15-H15/10),(H16&lt;H15))</formula>
    </cfRule>
    <cfRule type="expression" dxfId="5530" priority="1775">
      <formula>AND(NOT(ISBLANK(H16)),(H16&gt;=H15))</formula>
    </cfRule>
  </conditionalFormatting>
  <conditionalFormatting sqref="H16">
    <cfRule type="expression" dxfId="5529" priority="1770">
      <formula>AND(NOT(ISBLANK(H16)),(H16&lt;H15-H15/10))</formula>
    </cfRule>
    <cfRule type="expression" dxfId="5528" priority="1771">
      <formula>AND(NOT(ISBLANK(H16)),AND(H16&gt;=H15-H15/10),(H16&lt;H15))</formula>
    </cfRule>
    <cfRule type="expression" dxfId="5527" priority="1772">
      <formula>AND(NOT(ISBLANK(H16)),(H16&gt;=H15))</formula>
    </cfRule>
  </conditionalFormatting>
  <conditionalFormatting sqref="H16">
    <cfRule type="expression" dxfId="5526" priority="1767">
      <formula>AND(NOT(ISBLANK(H16)),(H16&gt;H15+H16/10))</formula>
    </cfRule>
    <cfRule type="expression" dxfId="5525" priority="1768">
      <formula>AND(NOT(ISBLANK(H16)),AND(H16&lt;=H15+H15/10),(H16&gt;H15))</formula>
    </cfRule>
    <cfRule type="expression" dxfId="5524" priority="1769">
      <formula>AND(NOT(ISBLANK(H16)),(H16&lt;=H15))</formula>
    </cfRule>
  </conditionalFormatting>
  <conditionalFormatting sqref="H16">
    <cfRule type="cellIs" dxfId="5523" priority="1763" operator="equal">
      <formula>"n.a."</formula>
    </cfRule>
    <cfRule type="expression" dxfId="5522" priority="1764">
      <formula>AND(NOT(ISBLANK(H16)),(H16=H15+1))</formula>
    </cfRule>
    <cfRule type="expression" dxfId="5521" priority="1765">
      <formula>AND(NOT(ISBLANK(H16)),(H16&lt;=H15))</formula>
    </cfRule>
    <cfRule type="expression" dxfId="5520" priority="1766">
      <formula>AND(NOT(ISBLANK(H16)),(H16&gt;H15+1))</formula>
    </cfRule>
  </conditionalFormatting>
  <conditionalFormatting sqref="H18">
    <cfRule type="expression" dxfId="5519" priority="1760">
      <formula>AND(NOT(ISBLANK(H18)),(H18&lt;H17-H17/10))</formula>
    </cfRule>
    <cfRule type="expression" dxfId="5518" priority="1761">
      <formula>AND(NOT(ISBLANK(H18)),AND(H18&gt;=H17-H17/10),(H18&lt;H17))</formula>
    </cfRule>
    <cfRule type="expression" dxfId="5517" priority="1762">
      <formula>AND(NOT(ISBLANK(H18)),(H18&gt;=H17))</formula>
    </cfRule>
  </conditionalFormatting>
  <conditionalFormatting sqref="H18">
    <cfRule type="expression" dxfId="5516" priority="1757">
      <formula>AND(NOT(ISBLANK(H18)),(H18&lt;H17-H17/10))</formula>
    </cfRule>
    <cfRule type="expression" dxfId="5515" priority="1758">
      <formula>AND(NOT(ISBLANK(H18)),AND(H18&gt;=H17-H17/10),(H18&lt;H17))</formula>
    </cfRule>
    <cfRule type="expression" dxfId="5514" priority="1759">
      <formula>AND(NOT(ISBLANK(H18)),(H18&gt;=H17))</formula>
    </cfRule>
  </conditionalFormatting>
  <conditionalFormatting sqref="H18">
    <cfRule type="expression" dxfId="5513" priority="1754">
      <formula>AND(NOT(ISBLANK(H18)),(H18&lt;H17-H17/10))</formula>
    </cfRule>
    <cfRule type="expression" dxfId="5512" priority="1755">
      <formula>AND(NOT(ISBLANK(H18)),AND(H18&gt;=H17-H17/10),(H18&lt;H17))</formula>
    </cfRule>
    <cfRule type="expression" dxfId="5511" priority="1756">
      <formula>AND(NOT(ISBLANK(H18)),(H18&gt;=H17))</formula>
    </cfRule>
  </conditionalFormatting>
  <conditionalFormatting sqref="H18">
    <cfRule type="expression" dxfId="5510" priority="1751">
      <formula>AND(NOT(ISBLANK(H18)),(H18&lt;H17-H17/10))</formula>
    </cfRule>
    <cfRule type="expression" dxfId="5509" priority="1752">
      <formula>AND(NOT(ISBLANK(H18)),AND(H18&gt;=H17-H17/10),(H18&lt;H17))</formula>
    </cfRule>
    <cfRule type="expression" dxfId="5508" priority="1753">
      <formula>AND(NOT(ISBLANK(H18)),(H18&gt;=H17))</formula>
    </cfRule>
  </conditionalFormatting>
  <conditionalFormatting sqref="H18">
    <cfRule type="expression" dxfId="5507" priority="1748">
      <formula>AND(NOT(ISBLANK(H18)),(H18&gt;H17+H18/10))</formula>
    </cfRule>
    <cfRule type="expression" dxfId="5506" priority="1749">
      <formula>AND(NOT(ISBLANK(H18)),AND(H18&lt;=H17+H17/10),(H18&gt;H17))</formula>
    </cfRule>
    <cfRule type="expression" dxfId="5505" priority="1750">
      <formula>AND(NOT(ISBLANK(H18)),(H18&lt;=H17))</formula>
    </cfRule>
  </conditionalFormatting>
  <conditionalFormatting sqref="H18">
    <cfRule type="cellIs" dxfId="5504" priority="1744" operator="equal">
      <formula>"n.a."</formula>
    </cfRule>
    <cfRule type="expression" dxfId="5503" priority="1745">
      <formula>AND(NOT(ISBLANK(H18)),(H18=H17+1))</formula>
    </cfRule>
    <cfRule type="expression" dxfId="5502" priority="1746">
      <formula>AND(NOT(ISBLANK(H18)),(H18&lt;=H17))</formula>
    </cfRule>
    <cfRule type="expression" dxfId="5501" priority="1747">
      <formula>AND(NOT(ISBLANK(H18)),(H18&gt;H17+1))</formula>
    </cfRule>
  </conditionalFormatting>
  <conditionalFormatting sqref="H20">
    <cfRule type="expression" dxfId="5500" priority="1741">
      <formula>AND(NOT(ISBLANK(H20)),(H20&lt;H19-H19/10))</formula>
    </cfRule>
    <cfRule type="expression" dxfId="5499" priority="1742">
      <formula>AND(NOT(ISBLANK(H20)),AND(H20&gt;=H19-H19/10),(H20&lt;H19))</formula>
    </cfRule>
    <cfRule type="expression" dxfId="5498" priority="1743">
      <formula>AND(NOT(ISBLANK(H20)),(H20&gt;=H19))</formula>
    </cfRule>
  </conditionalFormatting>
  <conditionalFormatting sqref="H20">
    <cfRule type="expression" dxfId="5497" priority="1738">
      <formula>AND(NOT(ISBLANK(H20)),(H20&lt;H19-H19/10))</formula>
    </cfRule>
    <cfRule type="expression" dxfId="5496" priority="1739">
      <formula>AND(NOT(ISBLANK(H20)),AND(H20&gt;=H19-H19/10),(H20&lt;H19))</formula>
    </cfRule>
    <cfRule type="expression" dxfId="5495" priority="1740">
      <formula>AND(NOT(ISBLANK(H20)),(H20&gt;=H19))</formula>
    </cfRule>
  </conditionalFormatting>
  <conditionalFormatting sqref="H20">
    <cfRule type="expression" dxfId="5494" priority="1735">
      <formula>AND(NOT(ISBLANK(H20)),(H20&lt;H19-H19/10))</formula>
    </cfRule>
    <cfRule type="expression" dxfId="5493" priority="1736">
      <formula>AND(NOT(ISBLANK(H20)),AND(H20&gt;=H19-H19/10),(H20&lt;H19))</formula>
    </cfRule>
    <cfRule type="expression" dxfId="5492" priority="1737">
      <formula>AND(NOT(ISBLANK(H20)),(H20&gt;=H19))</formula>
    </cfRule>
  </conditionalFormatting>
  <conditionalFormatting sqref="H20">
    <cfRule type="expression" dxfId="5491" priority="1732">
      <formula>AND(NOT(ISBLANK(H20)),(H20&lt;H19-H19/10))</formula>
    </cfRule>
    <cfRule type="expression" dxfId="5490" priority="1733">
      <formula>AND(NOT(ISBLANK(H20)),AND(H20&gt;=H19-H19/10),(H20&lt;H19))</formula>
    </cfRule>
    <cfRule type="expression" dxfId="5489" priority="1734">
      <formula>AND(NOT(ISBLANK(H20)),(H20&gt;=H19))</formula>
    </cfRule>
  </conditionalFormatting>
  <conditionalFormatting sqref="H20">
    <cfRule type="expression" dxfId="5488" priority="1729">
      <formula>AND(NOT(ISBLANK(H20)),(H20&gt;H19+H20/10))</formula>
    </cfRule>
    <cfRule type="expression" dxfId="5487" priority="1730">
      <formula>AND(NOT(ISBLANK(H20)),AND(H20&lt;=H19+H19/10),(H20&gt;H19))</formula>
    </cfRule>
    <cfRule type="expression" dxfId="5486" priority="1731">
      <formula>AND(NOT(ISBLANK(H20)),(H20&lt;=H19))</formula>
    </cfRule>
  </conditionalFormatting>
  <conditionalFormatting sqref="H20">
    <cfRule type="cellIs" dxfId="5485" priority="1725" operator="equal">
      <formula>"n.a."</formula>
    </cfRule>
    <cfRule type="expression" dxfId="5484" priority="1726">
      <formula>AND(NOT(ISBLANK(H20)),(H20=H19+1))</formula>
    </cfRule>
    <cfRule type="expression" dxfId="5483" priority="1727">
      <formula>AND(NOT(ISBLANK(H20)),(H20&lt;=H19))</formula>
    </cfRule>
    <cfRule type="expression" dxfId="5482" priority="1728">
      <formula>AND(NOT(ISBLANK(H20)),(H20&gt;H19+1))</formula>
    </cfRule>
  </conditionalFormatting>
  <conditionalFormatting sqref="H22">
    <cfRule type="expression" dxfId="5481" priority="1722">
      <formula>AND(NOT(ISBLANK(H22)),(H22&lt;H21-H21/10))</formula>
    </cfRule>
    <cfRule type="expression" dxfId="5480" priority="1723">
      <formula>AND(NOT(ISBLANK(H22)),AND(H22&gt;=H21-H21/10),(H22&lt;H21))</formula>
    </cfRule>
    <cfRule type="expression" dxfId="5479" priority="1724">
      <formula>AND(NOT(ISBLANK(H22)),(H22&gt;=H21))</formula>
    </cfRule>
  </conditionalFormatting>
  <conditionalFormatting sqref="H22">
    <cfRule type="expression" dxfId="5478" priority="1719">
      <formula>AND(NOT(ISBLANK(H22)),(H22&lt;H21-H21/10))</formula>
    </cfRule>
    <cfRule type="expression" dxfId="5477" priority="1720">
      <formula>AND(NOT(ISBLANK(H22)),AND(H22&gt;=H21-H21/10),(H22&lt;H21))</formula>
    </cfRule>
    <cfRule type="expression" dxfId="5476" priority="1721">
      <formula>AND(NOT(ISBLANK(H22)),(H22&gt;=H21))</formula>
    </cfRule>
  </conditionalFormatting>
  <conditionalFormatting sqref="H22">
    <cfRule type="expression" dxfId="5475" priority="1716">
      <formula>AND(NOT(ISBLANK(H22)),(H22&lt;H21-H21/10))</formula>
    </cfRule>
    <cfRule type="expression" dxfId="5474" priority="1717">
      <formula>AND(NOT(ISBLANK(H22)),AND(H22&gt;=H21-H21/10),(H22&lt;H21))</formula>
    </cfRule>
    <cfRule type="expression" dxfId="5473" priority="1718">
      <formula>AND(NOT(ISBLANK(H22)),(H22&gt;=H21))</formula>
    </cfRule>
  </conditionalFormatting>
  <conditionalFormatting sqref="H22">
    <cfRule type="expression" dxfId="5472" priority="1713">
      <formula>AND(NOT(ISBLANK(H22)),(H22&lt;H21-H21/10))</formula>
    </cfRule>
    <cfRule type="expression" dxfId="5471" priority="1714">
      <formula>AND(NOT(ISBLANK(H22)),AND(H22&gt;=H21-H21/10),(H22&lt;H21))</formula>
    </cfRule>
    <cfRule type="expression" dxfId="5470" priority="1715">
      <formula>AND(NOT(ISBLANK(H22)),(H22&gt;=H21))</formula>
    </cfRule>
  </conditionalFormatting>
  <conditionalFormatting sqref="H22">
    <cfRule type="expression" dxfId="5469" priority="1710">
      <formula>AND(NOT(ISBLANK(H22)),(H22&gt;H21+H22/10))</formula>
    </cfRule>
    <cfRule type="expression" dxfId="5468" priority="1711">
      <formula>AND(NOT(ISBLANK(H22)),AND(H22&lt;=H21+H21/10),(H22&gt;H21))</formula>
    </cfRule>
    <cfRule type="expression" dxfId="5467" priority="1712">
      <formula>AND(NOT(ISBLANK(H22)),(H22&lt;=H21))</formula>
    </cfRule>
  </conditionalFormatting>
  <conditionalFormatting sqref="H22">
    <cfRule type="cellIs" dxfId="5466" priority="1706" operator="equal">
      <formula>"n.a."</formula>
    </cfRule>
    <cfRule type="expression" dxfId="5465" priority="1707">
      <formula>AND(NOT(ISBLANK(H22)),(H22=H21+1))</formula>
    </cfRule>
    <cfRule type="expression" dxfId="5464" priority="1708">
      <formula>AND(NOT(ISBLANK(H22)),(H22&lt;=H21))</formula>
    </cfRule>
    <cfRule type="expression" dxfId="5463" priority="1709">
      <formula>AND(NOT(ISBLANK(H22)),(H22&gt;H21+1))</formula>
    </cfRule>
  </conditionalFormatting>
  <conditionalFormatting sqref="J8">
    <cfRule type="expression" dxfId="5462" priority="1703">
      <formula>AND(NOT(ISBLANK(J8)),(J8=J7+1))</formula>
    </cfRule>
    <cfRule type="expression" dxfId="5461" priority="1704">
      <formula>AND(NOT(ISBLANK(J8)),(J8&lt;=J7))</formula>
    </cfRule>
    <cfRule type="expression" dxfId="5460" priority="1705">
      <formula>AND(NOT(ISBLANK(J8)),(J8&gt;J7+1))</formula>
    </cfRule>
  </conditionalFormatting>
  <conditionalFormatting sqref="L8">
    <cfRule type="expression" dxfId="5459" priority="1700">
      <formula>AND(NOT(ISBLANK(L8)),(L8=L7+1))</formula>
    </cfRule>
    <cfRule type="expression" dxfId="5458" priority="1701">
      <formula>AND(NOT(ISBLANK(L8)),(L8&lt;=L7))</formula>
    </cfRule>
    <cfRule type="expression" dxfId="5457" priority="1702">
      <formula>AND(NOT(ISBLANK(L8)),(L8&gt;L7+1))</formula>
    </cfRule>
  </conditionalFormatting>
  <conditionalFormatting sqref="N8">
    <cfRule type="expression" dxfId="5456" priority="1697">
      <formula>AND(NOT(ISBLANK(N8)),(N8=N7+1))</formula>
    </cfRule>
    <cfRule type="expression" dxfId="5455" priority="1698">
      <formula>AND(NOT(ISBLANK(N8)),(N8&lt;=N7))</formula>
    </cfRule>
    <cfRule type="expression" dxfId="5454" priority="1699">
      <formula>AND(NOT(ISBLANK(N8)),(N8&gt;N7+1))</formula>
    </cfRule>
  </conditionalFormatting>
  <conditionalFormatting sqref="P8">
    <cfRule type="expression" dxfId="5453" priority="1694">
      <formula>AND(NOT(ISBLANK(P8)),(P8=P7+1))</formula>
    </cfRule>
    <cfRule type="expression" dxfId="5452" priority="1695">
      <formula>AND(NOT(ISBLANK(P8)),(P8&lt;=P7))</formula>
    </cfRule>
    <cfRule type="expression" dxfId="5451" priority="1696">
      <formula>AND(NOT(ISBLANK(P8)),(P8&gt;P7+1))</formula>
    </cfRule>
  </conditionalFormatting>
  <conditionalFormatting sqref="AD8">
    <cfRule type="expression" dxfId="5450" priority="1691">
      <formula>AND(NOT(ISBLANK(AD8)),(AD8=AD7+1))</formula>
    </cfRule>
    <cfRule type="expression" dxfId="5449" priority="1692">
      <formula>AND(NOT(ISBLANK(AD8)),(AD8&lt;=AD7))</formula>
    </cfRule>
    <cfRule type="expression" dxfId="5448" priority="1693">
      <formula>AND(NOT(ISBLANK(AD8)),(AD8&gt;AD7+1))</formula>
    </cfRule>
  </conditionalFormatting>
  <conditionalFormatting sqref="R8">
    <cfRule type="expression" dxfId="5447" priority="1688">
      <formula>AND(NOT(ISBLANK(R8)),(R8=R7+1))</formula>
    </cfRule>
    <cfRule type="expression" dxfId="5446" priority="1689">
      <formula>AND(NOT(ISBLANK(R8)),(R8&lt;=R7))</formula>
    </cfRule>
    <cfRule type="expression" dxfId="5445" priority="1690">
      <formula>AND(NOT(ISBLANK(R8)),(R8&gt;R7+1))</formula>
    </cfRule>
  </conditionalFormatting>
  <conditionalFormatting sqref="T8">
    <cfRule type="expression" dxfId="5444" priority="1685">
      <formula>AND(NOT(ISBLANK(T8)),(T8=T7+1))</formula>
    </cfRule>
    <cfRule type="expression" dxfId="5443" priority="1686">
      <formula>AND(NOT(ISBLANK(T8)),(T8&lt;=T7))</formula>
    </cfRule>
    <cfRule type="expression" dxfId="5442" priority="1687">
      <formula>AND(NOT(ISBLANK(T8)),(T8&gt;T7+1))</formula>
    </cfRule>
  </conditionalFormatting>
  <conditionalFormatting sqref="V8">
    <cfRule type="expression" dxfId="5441" priority="1682">
      <formula>AND(NOT(ISBLANK(V8)),(V8=V7+1))</formula>
    </cfRule>
    <cfRule type="expression" dxfId="5440" priority="1683">
      <formula>AND(NOT(ISBLANK(V8)),(V8&lt;=V7))</formula>
    </cfRule>
    <cfRule type="expression" dxfId="5439" priority="1684">
      <formula>AND(NOT(ISBLANK(V8)),(V8&gt;V7+1))</formula>
    </cfRule>
  </conditionalFormatting>
  <conditionalFormatting sqref="X8">
    <cfRule type="expression" dxfId="5438" priority="1679">
      <formula>AND(NOT(ISBLANK(X8)),(X8=X7+1))</formula>
    </cfRule>
    <cfRule type="expression" dxfId="5437" priority="1680">
      <formula>AND(NOT(ISBLANK(X8)),(X8&lt;=X7))</formula>
    </cfRule>
    <cfRule type="expression" dxfId="5436" priority="1681">
      <formula>AND(NOT(ISBLANK(X8)),(X8&gt;X7+1))</formula>
    </cfRule>
  </conditionalFormatting>
  <conditionalFormatting sqref="Z8">
    <cfRule type="expression" dxfId="5435" priority="1676">
      <formula>AND(NOT(ISBLANK(Z8)),(Z8=Z7+1))</formula>
    </cfRule>
    <cfRule type="expression" dxfId="5434" priority="1677">
      <formula>AND(NOT(ISBLANK(Z8)),(Z8&lt;=Z7))</formula>
    </cfRule>
    <cfRule type="expression" dxfId="5433" priority="1678">
      <formula>AND(NOT(ISBLANK(Z8)),(Z8&gt;Z7+1))</formula>
    </cfRule>
  </conditionalFormatting>
  <conditionalFormatting sqref="AB8">
    <cfRule type="expression" dxfId="5432" priority="1673">
      <formula>AND(NOT(ISBLANK(AB8)),(AB8=AB7+1))</formula>
    </cfRule>
    <cfRule type="expression" dxfId="5431" priority="1674">
      <formula>AND(NOT(ISBLANK(AB8)),(AB8&lt;=AB7))</formula>
    </cfRule>
    <cfRule type="expression" dxfId="5430" priority="1675">
      <formula>AND(NOT(ISBLANK(AB8)),(AB8&gt;AB7+1))</formula>
    </cfRule>
  </conditionalFormatting>
  <conditionalFormatting sqref="J10">
    <cfRule type="expression" dxfId="5429" priority="1670">
      <formula>AND(NOT(ISBLANK(J10)),(J10&gt;J9+J10/10))</formula>
    </cfRule>
    <cfRule type="expression" dxfId="5428" priority="1671">
      <formula>AND(NOT(ISBLANK(J10)),AND(J10&lt;=J9+J9/10),(J10&gt;J9))</formula>
    </cfRule>
    <cfRule type="expression" dxfId="5427" priority="1672">
      <formula>AND(NOT(ISBLANK(J10)),(J10&lt;=J9))</formula>
    </cfRule>
  </conditionalFormatting>
  <conditionalFormatting sqref="L10">
    <cfRule type="expression" dxfId="5426" priority="1667">
      <formula>AND(NOT(ISBLANK(L10)),(L10&gt;L9+L10/10))</formula>
    </cfRule>
    <cfRule type="expression" dxfId="5425" priority="1668">
      <formula>AND(NOT(ISBLANK(L10)),AND(L10&lt;=L9+L9/10),(L10&gt;L9))</formula>
    </cfRule>
    <cfRule type="expression" dxfId="5424" priority="1669">
      <formula>AND(NOT(ISBLANK(L10)),(L10&lt;=L9))</formula>
    </cfRule>
  </conditionalFormatting>
  <conditionalFormatting sqref="N10">
    <cfRule type="expression" dxfId="5423" priority="1664">
      <formula>AND(NOT(ISBLANK(N10)),(N10&gt;N9+N10/10))</formula>
    </cfRule>
    <cfRule type="expression" dxfId="5422" priority="1665">
      <formula>AND(NOT(ISBLANK(N10)),AND(N10&lt;=N9+N9/10),(N10&gt;N9))</formula>
    </cfRule>
    <cfRule type="expression" dxfId="5421" priority="1666">
      <formula>AND(NOT(ISBLANK(N10)),(N10&lt;=N9))</formula>
    </cfRule>
  </conditionalFormatting>
  <conditionalFormatting sqref="P10">
    <cfRule type="expression" dxfId="5420" priority="1661">
      <formula>AND(NOT(ISBLANK(P10)),(P10&gt;P9+P10/10))</formula>
    </cfRule>
    <cfRule type="expression" dxfId="5419" priority="1662">
      <formula>AND(NOT(ISBLANK(P10)),AND(P10&lt;=P9+P9/10),(P10&gt;P9))</formula>
    </cfRule>
    <cfRule type="expression" dxfId="5418" priority="1663">
      <formula>AND(NOT(ISBLANK(P10)),(P10&lt;=P9))</formula>
    </cfRule>
  </conditionalFormatting>
  <conditionalFormatting sqref="R10">
    <cfRule type="expression" dxfId="5417" priority="1658">
      <formula>AND(NOT(ISBLANK(R10)),(R10&gt;R9+R10/10))</formula>
    </cfRule>
    <cfRule type="expression" dxfId="5416" priority="1659">
      <formula>AND(NOT(ISBLANK(R10)),AND(R10&lt;=R9+R9/10),(R10&gt;R9))</formula>
    </cfRule>
    <cfRule type="expression" dxfId="5415" priority="1660">
      <formula>AND(NOT(ISBLANK(R10)),(R10&lt;=R9))</formula>
    </cfRule>
  </conditionalFormatting>
  <conditionalFormatting sqref="T10">
    <cfRule type="expression" dxfId="5414" priority="1655">
      <formula>AND(NOT(ISBLANK(T10)),(T10&gt;T9+T10/10))</formula>
    </cfRule>
    <cfRule type="expression" dxfId="5413" priority="1656">
      <formula>AND(NOT(ISBLANK(T10)),AND(T10&lt;=T9+T9/10),(T10&gt;T9))</formula>
    </cfRule>
    <cfRule type="expression" dxfId="5412" priority="1657">
      <formula>AND(NOT(ISBLANK(T10)),(T10&lt;=T9))</formula>
    </cfRule>
  </conditionalFormatting>
  <conditionalFormatting sqref="V10">
    <cfRule type="expression" dxfId="5411" priority="1652">
      <formula>AND(NOT(ISBLANK(V10)),(V10&gt;V9+V10/10))</formula>
    </cfRule>
    <cfRule type="expression" dxfId="5410" priority="1653">
      <formula>AND(NOT(ISBLANK(V10)),AND(V10&lt;=V9+V9/10),(V10&gt;V9))</formula>
    </cfRule>
    <cfRule type="expression" dxfId="5409" priority="1654">
      <formula>AND(NOT(ISBLANK(V10)),(V10&lt;=V9))</formula>
    </cfRule>
  </conditionalFormatting>
  <conditionalFormatting sqref="X10">
    <cfRule type="expression" dxfId="5408" priority="1649">
      <formula>AND(NOT(ISBLANK(X10)),(X10&gt;X9+X10/10))</formula>
    </cfRule>
    <cfRule type="expression" dxfId="5407" priority="1650">
      <formula>AND(NOT(ISBLANK(X10)),AND(X10&lt;=X9+X9/10),(X10&gt;X9))</formula>
    </cfRule>
    <cfRule type="expression" dxfId="5406" priority="1651">
      <formula>AND(NOT(ISBLANK(X10)),(X10&lt;=X9))</formula>
    </cfRule>
  </conditionalFormatting>
  <conditionalFormatting sqref="Z10">
    <cfRule type="expression" dxfId="5405" priority="1646">
      <formula>AND(NOT(ISBLANK(Z10)),(Z10&gt;Z9+Z10/10))</formula>
    </cfRule>
    <cfRule type="expression" dxfId="5404" priority="1647">
      <formula>AND(NOT(ISBLANK(Z10)),AND(Z10&lt;=Z9+Z9/10),(Z10&gt;Z9))</formula>
    </cfRule>
    <cfRule type="expression" dxfId="5403" priority="1648">
      <formula>AND(NOT(ISBLANK(Z10)),(Z10&lt;=Z9))</formula>
    </cfRule>
  </conditionalFormatting>
  <conditionalFormatting sqref="AB10">
    <cfRule type="expression" dxfId="5402" priority="1643">
      <formula>AND(NOT(ISBLANK(AB10)),(AB10&gt;AB9+AB10/10))</formula>
    </cfRule>
    <cfRule type="expression" dxfId="5401" priority="1644">
      <formula>AND(NOT(ISBLANK(AB10)),AND(AB10&lt;=AB9+AB9/10),(AB10&gt;AB9))</formula>
    </cfRule>
    <cfRule type="expression" dxfId="5400" priority="1645">
      <formula>AND(NOT(ISBLANK(AB10)),(AB10&lt;=AB9))</formula>
    </cfRule>
  </conditionalFormatting>
  <conditionalFormatting sqref="AD10">
    <cfRule type="expression" dxfId="5399" priority="1640">
      <formula>AND(NOT(ISBLANK(AD10)),(AD10&gt;AD9+AD10/10))</formula>
    </cfRule>
    <cfRule type="expression" dxfId="5398" priority="1641">
      <formula>AND(NOT(ISBLANK(AD10)),AND(AD10&lt;=AD9+AD9/10),(AD10&gt;AD9))</formula>
    </cfRule>
    <cfRule type="expression" dxfId="5397" priority="1642">
      <formula>AND(NOT(ISBLANK(AD10)),(AD10&lt;=AD9))</formula>
    </cfRule>
  </conditionalFormatting>
  <conditionalFormatting sqref="L16 N16 P16 R16 T16 V16 X16 Z16 AB16 AD16 J16">
    <cfRule type="expression" dxfId="5396" priority="1637">
      <formula>AND(NOT(ISBLANK(J16)),(J16&lt;J15-J15/10))</formula>
    </cfRule>
    <cfRule type="expression" dxfId="5395" priority="1638">
      <formula>AND(NOT(ISBLANK(J16)),AND(J16&gt;=J15-J15/10),(J16&lt;J15))</formula>
    </cfRule>
    <cfRule type="expression" dxfId="5394" priority="1639">
      <formula>AND(NOT(ISBLANK(J16)),(J16&gt;=J15))</formula>
    </cfRule>
  </conditionalFormatting>
  <conditionalFormatting sqref="V18 X18 Z18 AB18 AD18 T18 R18 P18 N18 L18 J18">
    <cfRule type="expression" dxfId="5393" priority="1634">
      <formula>AND(NOT(ISBLANK(J18)),(J18&lt;J17-J17/10))</formula>
    </cfRule>
    <cfRule type="expression" dxfId="5392" priority="1635">
      <formula>AND(NOT(ISBLANK(J18)),AND(J18&gt;=J17-J17/10),(J18&lt;J17))</formula>
    </cfRule>
    <cfRule type="expression" dxfId="5391" priority="1636">
      <formula>AND(NOT(ISBLANK(J18)),(J18&gt;=J17))</formula>
    </cfRule>
  </conditionalFormatting>
  <conditionalFormatting sqref="U18">
    <cfRule type="expression" dxfId="5390" priority="1631">
      <formula>AND(NOT(ISBLANK(U18)),(U18&lt;U17-U17/10))</formula>
    </cfRule>
    <cfRule type="expression" dxfId="5389" priority="1632">
      <formula>AND(NOT(ISBLANK(U18)),AND(U18&gt;=U17-U17/10),(U18&lt;U17))</formula>
    </cfRule>
    <cfRule type="expression" dxfId="5388" priority="1633">
      <formula>AND(NOT(ISBLANK(U18)),(U18&gt;=U17))</formula>
    </cfRule>
  </conditionalFormatting>
  <conditionalFormatting sqref="J12">
    <cfRule type="expression" dxfId="5387" priority="1628">
      <formula>AND(NOT(ISBLANK(J12)),(J12=J11+1))</formula>
    </cfRule>
    <cfRule type="expression" dxfId="5386" priority="1629">
      <formula>AND(NOT(ISBLANK(J12)),(J12&lt;=J11))</formula>
    </cfRule>
    <cfRule type="expression" dxfId="5385" priority="1630">
      <formula>AND(NOT(ISBLANK(J12)),(J12&gt;J11+1))</formula>
    </cfRule>
  </conditionalFormatting>
  <conditionalFormatting sqref="L12">
    <cfRule type="expression" dxfId="5384" priority="1625">
      <formula>AND(NOT(ISBLANK(L12)),(L12=L11+1))</formula>
    </cfRule>
    <cfRule type="expression" dxfId="5383" priority="1626">
      <formula>AND(NOT(ISBLANK(L12)),(L12&lt;=L11))</formula>
    </cfRule>
    <cfRule type="expression" dxfId="5382" priority="1627">
      <formula>AND(NOT(ISBLANK(L12)),(L12&gt;L11+1))</formula>
    </cfRule>
  </conditionalFormatting>
  <conditionalFormatting sqref="N12">
    <cfRule type="expression" dxfId="5381" priority="1622">
      <formula>AND(NOT(ISBLANK(N12)),(N12=N11+1))</formula>
    </cfRule>
    <cfRule type="expression" dxfId="5380" priority="1623">
      <formula>AND(NOT(ISBLANK(N12)),(N12&lt;=N11))</formula>
    </cfRule>
    <cfRule type="expression" dxfId="5379" priority="1624">
      <formula>AND(NOT(ISBLANK(N12)),(N12&gt;N11+1))</formula>
    </cfRule>
  </conditionalFormatting>
  <conditionalFormatting sqref="P12">
    <cfRule type="expression" dxfId="5378" priority="1619">
      <formula>AND(NOT(ISBLANK(P12)),(P12=P11+1))</formula>
    </cfRule>
    <cfRule type="expression" dxfId="5377" priority="1620">
      <formula>AND(NOT(ISBLANK(P12)),(P12&lt;=P11))</formula>
    </cfRule>
    <cfRule type="expression" dxfId="5376" priority="1621">
      <formula>AND(NOT(ISBLANK(P12)),(P12&gt;P11+1))</formula>
    </cfRule>
  </conditionalFormatting>
  <conditionalFormatting sqref="AD12">
    <cfRule type="expression" dxfId="5375" priority="1616">
      <formula>AND(NOT(ISBLANK(AD12)),(AD12=AD11+1))</formula>
    </cfRule>
    <cfRule type="expression" dxfId="5374" priority="1617">
      <formula>AND(NOT(ISBLANK(AD12)),(AD12&lt;=AD11))</formula>
    </cfRule>
    <cfRule type="expression" dxfId="5373" priority="1618">
      <formula>AND(NOT(ISBLANK(AD12)),(AD12&gt;AD11+1))</formula>
    </cfRule>
  </conditionalFormatting>
  <conditionalFormatting sqref="R12">
    <cfRule type="expression" dxfId="5372" priority="1613">
      <formula>AND(NOT(ISBLANK(R12)),(R12=R11+1))</formula>
    </cfRule>
    <cfRule type="expression" dxfId="5371" priority="1614">
      <formula>AND(NOT(ISBLANK(R12)),(R12&lt;=R11))</formula>
    </cfRule>
    <cfRule type="expression" dxfId="5370" priority="1615">
      <formula>AND(NOT(ISBLANK(R12)),(R12&gt;R11+1))</formula>
    </cfRule>
  </conditionalFormatting>
  <conditionalFormatting sqref="T12">
    <cfRule type="expression" dxfId="5369" priority="1610">
      <formula>AND(NOT(ISBLANK(T12)),(T12=T11+1))</formula>
    </cfRule>
    <cfRule type="expression" dxfId="5368" priority="1611">
      <formula>AND(NOT(ISBLANK(T12)),(T12&lt;=T11))</formula>
    </cfRule>
    <cfRule type="expression" dxfId="5367" priority="1612">
      <formula>AND(NOT(ISBLANK(T12)),(T12&gt;T11+1))</formula>
    </cfRule>
  </conditionalFormatting>
  <conditionalFormatting sqref="V12">
    <cfRule type="expression" dxfId="5366" priority="1607">
      <formula>AND(NOT(ISBLANK(V12)),(V12=V11+1))</formula>
    </cfRule>
    <cfRule type="expression" dxfId="5365" priority="1608">
      <formula>AND(NOT(ISBLANK(V12)),(V12&lt;=V11))</formula>
    </cfRule>
    <cfRule type="expression" dxfId="5364" priority="1609">
      <formula>AND(NOT(ISBLANK(V12)),(V12&gt;V11+1))</formula>
    </cfRule>
  </conditionalFormatting>
  <conditionalFormatting sqref="X12">
    <cfRule type="expression" dxfId="5363" priority="1604">
      <formula>AND(NOT(ISBLANK(X12)),(X12=X11+1))</formula>
    </cfRule>
    <cfRule type="expression" dxfId="5362" priority="1605">
      <formula>AND(NOT(ISBLANK(X12)),(X12&lt;=X11))</formula>
    </cfRule>
    <cfRule type="expression" dxfId="5361" priority="1606">
      <formula>AND(NOT(ISBLANK(X12)),(X12&gt;X11+1))</formula>
    </cfRule>
  </conditionalFormatting>
  <conditionalFormatting sqref="Z12">
    <cfRule type="expression" dxfId="5360" priority="1601">
      <formula>AND(NOT(ISBLANK(Z12)),(Z12=Z11+1))</formula>
    </cfRule>
    <cfRule type="expression" dxfId="5359" priority="1602">
      <formula>AND(NOT(ISBLANK(Z12)),(Z12&lt;=Z11))</formula>
    </cfRule>
    <cfRule type="expression" dxfId="5358" priority="1603">
      <formula>AND(NOT(ISBLANK(Z12)),(Z12&gt;Z11+1))</formula>
    </cfRule>
  </conditionalFormatting>
  <conditionalFormatting sqref="AB12">
    <cfRule type="expression" dxfId="5357" priority="1598">
      <formula>AND(NOT(ISBLANK(AB12)),(AB12=AB11+1))</formula>
    </cfRule>
    <cfRule type="expression" dxfId="5356" priority="1599">
      <formula>AND(NOT(ISBLANK(AB12)),(AB12&lt;=AB11))</formula>
    </cfRule>
    <cfRule type="expression" dxfId="5355" priority="1600">
      <formula>AND(NOT(ISBLANK(AB12)),(AB12&gt;AB11+1))</formula>
    </cfRule>
  </conditionalFormatting>
  <conditionalFormatting sqref="AD22 AB22 X22 V22 T22 R22 P22 N22 L22 Z22">
    <cfRule type="expression" dxfId="5354" priority="1595">
      <formula>AND(NOT(ISBLANK(L22)),(L22&lt;L20-L20/10))</formula>
    </cfRule>
    <cfRule type="expression" dxfId="5353" priority="1596">
      <formula>AND(NOT(ISBLANK(L22)),AND(L22&gt;=L20-L20/10),(L22&lt;L20))</formula>
    </cfRule>
    <cfRule type="expression" dxfId="5352" priority="1597">
      <formula>AND(NOT(ISBLANK(L22)),(L22&gt;=L20))</formula>
    </cfRule>
  </conditionalFormatting>
  <conditionalFormatting sqref="J22">
    <cfRule type="expression" dxfId="5351" priority="1592">
      <formula>AND(NOT(ISBLANK(J22)),(J22&lt;J20-J20/10))</formula>
    </cfRule>
    <cfRule type="expression" dxfId="5350" priority="1593">
      <formula>AND(NOT(ISBLANK(J22)),AND(J22&gt;=J20-J20/10),(J22&lt;J20))</formula>
    </cfRule>
    <cfRule type="expression" dxfId="5349" priority="1594">
      <formula>AND(NOT(ISBLANK(J22)),(J22&gt;=J20))</formula>
    </cfRule>
  </conditionalFormatting>
  <conditionalFormatting sqref="L22 N22 P22 R22 T22 V22 X22 AB22 AD22 Z22 J22">
    <cfRule type="expression" dxfId="5348" priority="1589">
      <formula>AND(NOT(ISBLANK(J22)),(J22&lt;J21-J21/10))</formula>
    </cfRule>
    <cfRule type="expression" dxfId="5347" priority="1590">
      <formula>AND(NOT(ISBLANK(J22)),AND(J22&gt;=J21-J21/10),(J22&lt;J21))</formula>
    </cfRule>
    <cfRule type="expression" dxfId="5346" priority="1591">
      <formula>AND(NOT(ISBLANK(J22)),(J22&gt;=J21))</formula>
    </cfRule>
  </conditionalFormatting>
  <conditionalFormatting sqref="U22">
    <cfRule type="expression" dxfId="5345" priority="1586">
      <formula>AND(NOT(ISBLANK(U22)),(U22&lt;U21-U21/10))</formula>
    </cfRule>
    <cfRule type="expression" dxfId="5344" priority="1587">
      <formula>AND(NOT(ISBLANK(U22)),AND(U22&gt;=U21-U21/10),(U22&lt;U21))</formula>
    </cfRule>
    <cfRule type="expression" dxfId="5343" priority="1588">
      <formula>AND(NOT(ISBLANK(U22)),(U22&gt;=U21))</formula>
    </cfRule>
  </conditionalFormatting>
  <conditionalFormatting sqref="X42 V42 T42 R42 P42 N42 L42 J42 AD42 Z42 AB42">
    <cfRule type="expression" dxfId="5342" priority="1583">
      <formula>AND(NOT(ISBLANK(J42)),(J42&lt;J41-J41/10))</formula>
    </cfRule>
    <cfRule type="expression" dxfId="5341" priority="1584">
      <formula>AND(NOT(ISBLANK(J42)),AND(J42&gt;=J41-J41/10),(J42&lt;J41))</formula>
    </cfRule>
    <cfRule type="expression" dxfId="5340" priority="1585">
      <formula>AND(NOT(ISBLANK(J42)),(J42&gt;=J41))</formula>
    </cfRule>
  </conditionalFormatting>
  <conditionalFormatting sqref="X46 V46 T46 R46 P46 N46 L46 J46 AD46 AD44 J44 L44 N44 P44 R44 T44 V44 X44 Z44 AB44 Z46 AB46">
    <cfRule type="expression" dxfId="5339" priority="1580">
      <formula>AND(NOT(ISBLANK(J44)),(J44&lt;J43-J43/10))</formula>
    </cfRule>
    <cfRule type="expression" dxfId="5338" priority="1581">
      <formula>AND(NOT(ISBLANK(J44)),AND(J44&gt;=J43-J43/10),(J44&lt;J43))</formula>
    </cfRule>
    <cfRule type="expression" dxfId="5337" priority="1582">
      <formula>AND(NOT(ISBLANK(J44)),(J44&gt;=J43))</formula>
    </cfRule>
  </conditionalFormatting>
  <conditionalFormatting sqref="J60 L60 N60 P60 R60 T60 V60 X60 Z60 AB60 AD60">
    <cfRule type="expression" dxfId="5336" priority="1577">
      <formula>AND(NOT(ISBLANK(J60)),(J60&lt;$F60-$F60/10))</formula>
    </cfRule>
    <cfRule type="expression" dxfId="5335" priority="1578">
      <formula>AND(NOT(ISBLANK(J60)),AND(J60&gt;=$F60/10),(J60&lt;$F60))</formula>
    </cfRule>
    <cfRule type="expression" dxfId="5334" priority="1579">
      <formula>AND(NOT(ISBLANK(J60)),(J60&gt;=$F60))</formula>
    </cfRule>
  </conditionalFormatting>
  <conditionalFormatting sqref="J62 L62 N62 P62 R62 T62 V62 X62 Z62 AB62 AD62">
    <cfRule type="expression" dxfId="5333" priority="1574">
      <formula>AND(NOT(ISBLANK(J62)),(J62&lt;$F62-$F62/10))</formula>
    </cfRule>
    <cfRule type="expression" dxfId="5332" priority="1575">
      <formula>AND(NOT(ISBLANK(J62)),AND(J62&gt;=$F62/10),(J62&lt;$F62))</formula>
    </cfRule>
    <cfRule type="expression" dxfId="5331" priority="1576">
      <formula>AND(NOT(ISBLANK(J62)),(J62&gt;=$F62))</formula>
    </cfRule>
  </conditionalFormatting>
  <conditionalFormatting sqref="J64 L64 N64 P64 R64 T64 V64 X64 Z64 AB64 AD64">
    <cfRule type="expression" dxfId="5330" priority="1571">
      <formula>AND(NOT(ISBLANK(J64)),(J64&lt;$F64-$F64/10))</formula>
    </cfRule>
    <cfRule type="expression" dxfId="5329" priority="1572">
      <formula>AND(NOT(ISBLANK(J64)),AND(J64&gt;=$F64/10),(J64&lt;$F64))</formula>
    </cfRule>
    <cfRule type="expression" dxfId="5328" priority="1573">
      <formula>AND(NOT(ISBLANK(J64)),(J64&gt;=$F64))</formula>
    </cfRule>
  </conditionalFormatting>
  <conditionalFormatting sqref="J67 L67 N67 P67 R67 T67 V67 X67 Z67 AB67 AD67">
    <cfRule type="expression" dxfId="5327" priority="1568">
      <formula>AND(NOT(ISBLANK(J67)),(J67&lt;$F67-$F67/10))</formula>
    </cfRule>
    <cfRule type="expression" dxfId="5326" priority="1569">
      <formula>AND(NOT(ISBLANK(J67)),AND(J67&gt;=$F67/10),(J67&lt;$F67))</formula>
    </cfRule>
    <cfRule type="expression" dxfId="5325" priority="1570">
      <formula>AND(NOT(ISBLANK(J67)),(J67&gt;=$F67))</formula>
    </cfRule>
  </conditionalFormatting>
  <conditionalFormatting sqref="L16 N16 P16 J16">
    <cfRule type="expression" dxfId="5324" priority="1565">
      <formula>AND(NOT(ISBLANK(J16)),(J16&lt;J15-J15/10))</formula>
    </cfRule>
    <cfRule type="expression" dxfId="5323" priority="1566">
      <formula>AND(NOT(ISBLANK(J16)),AND(J16&gt;=J15-J15/10),(J16&lt;J15))</formula>
    </cfRule>
    <cfRule type="expression" dxfId="5322" priority="1567">
      <formula>AND(NOT(ISBLANK(J16)),(J16&gt;=J15))</formula>
    </cfRule>
  </conditionalFormatting>
  <conditionalFormatting sqref="L18 N18 P18 J18">
    <cfRule type="expression" dxfId="5321" priority="1562">
      <formula>AND(NOT(ISBLANK(J18)),(J18&lt;J17-J17/10))</formula>
    </cfRule>
    <cfRule type="expression" dxfId="5320" priority="1563">
      <formula>AND(NOT(ISBLANK(J18)),AND(J18&gt;=J17-J17/10),(J18&lt;J17))</formula>
    </cfRule>
    <cfRule type="expression" dxfId="5319" priority="1564">
      <formula>AND(NOT(ISBLANK(J18)),(J18&gt;=J17))</formula>
    </cfRule>
  </conditionalFormatting>
  <conditionalFormatting sqref="P22 N22 L22">
    <cfRule type="expression" dxfId="5318" priority="1559">
      <formula>AND(NOT(ISBLANK(L22)),(L22&lt;L20-L20/10))</formula>
    </cfRule>
    <cfRule type="expression" dxfId="5317" priority="1560">
      <formula>AND(NOT(ISBLANK(L22)),AND(L22&gt;=L20-L20/10),(L22&lt;L20))</formula>
    </cfRule>
    <cfRule type="expression" dxfId="5316" priority="1561">
      <formula>AND(NOT(ISBLANK(L22)),(L22&gt;=L20))</formula>
    </cfRule>
  </conditionalFormatting>
  <conditionalFormatting sqref="J22">
    <cfRule type="expression" dxfId="5315" priority="1556">
      <formula>AND(NOT(ISBLANK(J22)),(J22&lt;J20-J20/10))</formula>
    </cfRule>
    <cfRule type="expression" dxfId="5314" priority="1557">
      <formula>AND(NOT(ISBLANK(J22)),AND(J22&gt;=J20-J20/10),(J22&lt;J20))</formula>
    </cfRule>
    <cfRule type="expression" dxfId="5313" priority="1558">
      <formula>AND(NOT(ISBLANK(J22)),(J22&gt;=J20))</formula>
    </cfRule>
  </conditionalFormatting>
  <conditionalFormatting sqref="P20 N20 L20 J20">
    <cfRule type="expression" dxfId="5312" priority="1553">
      <formula>AND(NOT(ISBLANK(J20)),(J20&lt;J19-J19/10))</formula>
    </cfRule>
    <cfRule type="expression" dxfId="5311" priority="1554">
      <formula>AND(NOT(ISBLANK(J20)),AND(J20&gt;=J19-J19/10),(J20&lt;J19))</formula>
    </cfRule>
    <cfRule type="expression" dxfId="5310" priority="1555">
      <formula>AND(NOT(ISBLANK(J20)),(J20&gt;=J19))</formula>
    </cfRule>
  </conditionalFormatting>
  <conditionalFormatting sqref="L22 N22 P22 J22">
    <cfRule type="expression" dxfId="5309" priority="1550">
      <formula>AND(NOT(ISBLANK(J22)),(J22&lt;J21-J21/10))</formula>
    </cfRule>
    <cfRule type="expression" dxfId="5308" priority="1551">
      <formula>AND(NOT(ISBLANK(J22)),AND(J22&gt;=J21-J21/10),(J22&lt;J21))</formula>
    </cfRule>
    <cfRule type="expression" dxfId="5307" priority="1552">
      <formula>AND(NOT(ISBLANK(J22)),(J22&gt;=J21))</formula>
    </cfRule>
  </conditionalFormatting>
  <conditionalFormatting sqref="P20 N20 L20 J20">
    <cfRule type="expression" dxfId="5306" priority="1547">
      <formula>AND(NOT(ISBLANK(J20)),(J20&lt;J19-J19/10))</formula>
    </cfRule>
    <cfRule type="expression" dxfId="5305" priority="1548">
      <formula>AND(NOT(ISBLANK(J20)),AND(J20&gt;=J19-J19/10),(J20&lt;J19))</formula>
    </cfRule>
    <cfRule type="expression" dxfId="5304" priority="1549">
      <formula>AND(NOT(ISBLANK(J20)),(J20&gt;=J19))</formula>
    </cfRule>
  </conditionalFormatting>
  <conditionalFormatting sqref="P42 N42 L42 J42">
    <cfRule type="expression" dxfId="5303" priority="1544">
      <formula>AND(NOT(ISBLANK(J42)),(J42&lt;J41-J41/10))</formula>
    </cfRule>
    <cfRule type="expression" dxfId="5302" priority="1545">
      <formula>AND(NOT(ISBLANK(J42)),AND(J42&gt;=J41-J41/10),(J42&lt;J41))</formula>
    </cfRule>
    <cfRule type="expression" dxfId="5301" priority="1546">
      <formula>AND(NOT(ISBLANK(J42)),(J42&gt;=J41))</formula>
    </cfRule>
  </conditionalFormatting>
  <conditionalFormatting sqref="P46 N46 P44 L46 J46 J44 L44 N44">
    <cfRule type="expression" dxfId="5300" priority="1541">
      <formula>AND(NOT(ISBLANK(J44)),(J44&lt;J43-J43/10))</formula>
    </cfRule>
    <cfRule type="expression" dxfId="5299" priority="1542">
      <formula>AND(NOT(ISBLANK(J44)),AND(J44&gt;=J43-J43/10),(J44&lt;J43))</formula>
    </cfRule>
    <cfRule type="expression" dxfId="5298" priority="1543">
      <formula>AND(NOT(ISBLANK(J44)),(J44&gt;=J43))</formula>
    </cfRule>
  </conditionalFormatting>
  <conditionalFormatting sqref="N42">
    <cfRule type="expression" dxfId="5297" priority="1538">
      <formula>AND(NOT(ISBLANK(N42)),(N42&lt;N41-N41/10))</formula>
    </cfRule>
    <cfRule type="expression" dxfId="5296" priority="1539">
      <formula>AND(NOT(ISBLANK(N42)),AND(N42&gt;=N41-N41/10),(N42&lt;N41))</formula>
    </cfRule>
    <cfRule type="expression" dxfId="5295" priority="1540">
      <formula>AND(NOT(ISBLANK(N42)),(N42&gt;=N41))</formula>
    </cfRule>
  </conditionalFormatting>
  <conditionalFormatting sqref="L42">
    <cfRule type="expression" dxfId="5294" priority="1535">
      <formula>AND(NOT(ISBLANK(L42)),(L42&lt;L41-L41/10))</formula>
    </cfRule>
    <cfRule type="expression" dxfId="5293" priority="1536">
      <formula>AND(NOT(ISBLANK(L42)),AND(L42&gt;=L41-L41/10),(L42&lt;L41))</formula>
    </cfRule>
    <cfRule type="expression" dxfId="5292" priority="1537">
      <formula>AND(NOT(ISBLANK(L42)),(L42&gt;=L41))</formula>
    </cfRule>
  </conditionalFormatting>
  <conditionalFormatting sqref="J42">
    <cfRule type="expression" dxfId="5291" priority="1532">
      <formula>AND(NOT(ISBLANK(J42)),(J42&lt;J41-J41/10))</formula>
    </cfRule>
    <cfRule type="expression" dxfId="5290" priority="1533">
      <formula>AND(NOT(ISBLANK(J42)),AND(J42&gt;=J41-J41/10),(J42&lt;J41))</formula>
    </cfRule>
    <cfRule type="expression" dxfId="5289" priority="1534">
      <formula>AND(NOT(ISBLANK(J42)),(J42&gt;=J41))</formula>
    </cfRule>
  </conditionalFormatting>
  <conditionalFormatting sqref="R60">
    <cfRule type="expression" dxfId="5288" priority="1529">
      <formula>AND(NOT(ISBLANK(R60)),(R60&lt;$F60-$F60/10))</formula>
    </cfRule>
    <cfRule type="expression" dxfId="5287" priority="1530">
      <formula>AND(NOT(ISBLANK(R60)),AND(R60&gt;=$F60/10),(R60&lt;$F60))</formula>
    </cfRule>
    <cfRule type="expression" dxfId="5286" priority="1531">
      <formula>AND(NOT(ISBLANK(R60)),(R60&gt;=$F60))</formula>
    </cfRule>
  </conditionalFormatting>
  <conditionalFormatting sqref="R62">
    <cfRule type="expression" dxfId="5285" priority="1526">
      <formula>AND(NOT(ISBLANK(R62)),(R62&lt;$F62-$F62/10))</formula>
    </cfRule>
    <cfRule type="expression" dxfId="5284" priority="1527">
      <formula>AND(NOT(ISBLANK(R62)),AND(R62&gt;=$F62/10),(R62&lt;$F62))</formula>
    </cfRule>
    <cfRule type="expression" dxfId="5283" priority="1528">
      <formula>AND(NOT(ISBLANK(R62)),(R62&gt;=$F62))</formula>
    </cfRule>
  </conditionalFormatting>
  <conditionalFormatting sqref="R64">
    <cfRule type="expression" dxfId="5282" priority="1523">
      <formula>AND(NOT(ISBLANK(R64)),(R64&lt;$F64-$F64/10))</formula>
    </cfRule>
    <cfRule type="expression" dxfId="5281" priority="1524">
      <formula>AND(NOT(ISBLANK(R64)),AND(R64&gt;=$F64/10),(R64&lt;$F64))</formula>
    </cfRule>
    <cfRule type="expression" dxfId="5280" priority="1525">
      <formula>AND(NOT(ISBLANK(R64)),(R64&gt;=$F64))</formula>
    </cfRule>
  </conditionalFormatting>
  <conditionalFormatting sqref="R67">
    <cfRule type="expression" dxfId="5279" priority="1520">
      <formula>AND(NOT(ISBLANK(R67)),(R67&lt;$F67-$F67/10))</formula>
    </cfRule>
    <cfRule type="expression" dxfId="5278" priority="1521">
      <formula>AND(NOT(ISBLANK(R67)),AND(R67&gt;=$F67/10),(R67&lt;$F67))</formula>
    </cfRule>
    <cfRule type="expression" dxfId="5277" priority="1522">
      <formula>AND(NOT(ISBLANK(R67)),(R67&gt;=$F67))</formula>
    </cfRule>
  </conditionalFormatting>
  <conditionalFormatting sqref="R8">
    <cfRule type="expression" dxfId="5276" priority="1517">
      <formula>AND(NOT(ISBLANK(R8)),(R8=R7+1))</formula>
    </cfRule>
    <cfRule type="expression" dxfId="5275" priority="1518">
      <formula>AND(NOT(ISBLANK(R8)),(R8&lt;=R7))</formula>
    </cfRule>
    <cfRule type="expression" dxfId="5274" priority="1519">
      <formula>AND(NOT(ISBLANK(R8)),(R8&gt;R7+1))</formula>
    </cfRule>
  </conditionalFormatting>
  <conditionalFormatting sqref="R10">
    <cfRule type="expression" dxfId="5273" priority="1514">
      <formula>AND(NOT(ISBLANK(R10)),(R10&gt;R9+R10/10))</formula>
    </cfRule>
    <cfRule type="expression" dxfId="5272" priority="1515">
      <formula>AND(NOT(ISBLANK(R10)),AND(R10&lt;=R9+R9/10),(R10&gt;R9))</formula>
    </cfRule>
    <cfRule type="expression" dxfId="5271" priority="1516">
      <formula>AND(NOT(ISBLANK(R10)),(R10&lt;=R9))</formula>
    </cfRule>
  </conditionalFormatting>
  <conditionalFormatting sqref="R12">
    <cfRule type="expression" dxfId="5270" priority="1511">
      <formula>AND(NOT(ISBLANK(R12)),(R12=R11+1))</formula>
    </cfRule>
    <cfRule type="expression" dxfId="5269" priority="1512">
      <formula>AND(NOT(ISBLANK(R12)),(R12&lt;=R11))</formula>
    </cfRule>
    <cfRule type="expression" dxfId="5268" priority="1513">
      <formula>AND(NOT(ISBLANK(R12)),(R12&gt;R11+1))</formula>
    </cfRule>
  </conditionalFormatting>
  <conditionalFormatting sqref="R42">
    <cfRule type="expression" dxfId="5267" priority="1508">
      <formula>AND(NOT(ISBLANK(R42)),(R42&lt;R41-R41/10))</formula>
    </cfRule>
    <cfRule type="expression" dxfId="5266" priority="1509">
      <formula>AND(NOT(ISBLANK(R42)),AND(R42&gt;=R41-R41/10),(R42&lt;R41))</formula>
    </cfRule>
    <cfRule type="expression" dxfId="5265" priority="1510">
      <formula>AND(NOT(ISBLANK(R42)),(R42&gt;=R41))</formula>
    </cfRule>
  </conditionalFormatting>
  <conditionalFormatting sqref="R46 R44">
    <cfRule type="expression" dxfId="5264" priority="1505">
      <formula>AND(NOT(ISBLANK(R44)),(R44&lt;R43-R43/10))</formula>
    </cfRule>
    <cfRule type="expression" dxfId="5263" priority="1506">
      <formula>AND(NOT(ISBLANK(R44)),AND(R44&gt;=R43-R43/10),(R44&lt;R43))</formula>
    </cfRule>
    <cfRule type="expression" dxfId="5262" priority="1507">
      <formula>AND(NOT(ISBLANK(R44)),(R44&gt;=R43))</formula>
    </cfRule>
  </conditionalFormatting>
  <conditionalFormatting sqref="J12">
    <cfRule type="expression" dxfId="5261" priority="1502">
      <formula>AND(NOT(ISBLANK(J12)),(J12=J11+1))</formula>
    </cfRule>
    <cfRule type="expression" dxfId="5260" priority="1503">
      <formula>AND(NOT(ISBLANK(J12)),(J12&lt;=J11))</formula>
    </cfRule>
    <cfRule type="expression" dxfId="5259" priority="1504">
      <formula>AND(NOT(ISBLANK(J12)),(J12&gt;J11+1))</formula>
    </cfRule>
  </conditionalFormatting>
  <conditionalFormatting sqref="L12">
    <cfRule type="expression" dxfId="5258" priority="1499">
      <formula>AND(NOT(ISBLANK(L12)),(L12=L11+1))</formula>
    </cfRule>
    <cfRule type="expression" dxfId="5257" priority="1500">
      <formula>AND(NOT(ISBLANK(L12)),(L12&lt;=L11))</formula>
    </cfRule>
    <cfRule type="expression" dxfId="5256" priority="1501">
      <formula>AND(NOT(ISBLANK(L12)),(L12&gt;L11+1))</formula>
    </cfRule>
  </conditionalFormatting>
  <conditionalFormatting sqref="N12">
    <cfRule type="expression" dxfId="5255" priority="1496">
      <formula>AND(NOT(ISBLANK(N12)),(N12=N11+1))</formula>
    </cfRule>
    <cfRule type="expression" dxfId="5254" priority="1497">
      <formula>AND(NOT(ISBLANK(N12)),(N12&lt;=N11))</formula>
    </cfRule>
    <cfRule type="expression" dxfId="5253" priority="1498">
      <formula>AND(NOT(ISBLANK(N12)),(N12&gt;N11+1))</formula>
    </cfRule>
  </conditionalFormatting>
  <conditionalFormatting sqref="P12">
    <cfRule type="expression" dxfId="5252" priority="1493">
      <formula>AND(NOT(ISBLANK(P12)),(P12=P11+1))</formula>
    </cfRule>
    <cfRule type="expression" dxfId="5251" priority="1494">
      <formula>AND(NOT(ISBLANK(P12)),(P12&lt;=P11))</formula>
    </cfRule>
    <cfRule type="expression" dxfId="5250" priority="1495">
      <formula>AND(NOT(ISBLANK(P12)),(P12&gt;P11+1))</formula>
    </cfRule>
  </conditionalFormatting>
  <conditionalFormatting sqref="R12">
    <cfRule type="expression" dxfId="5249" priority="1490">
      <formula>AND(NOT(ISBLANK(R12)),(R12=R11+1))</formula>
    </cfRule>
    <cfRule type="expression" dxfId="5248" priority="1491">
      <formula>AND(NOT(ISBLANK(R12)),(R12&lt;=R11))</formula>
    </cfRule>
    <cfRule type="expression" dxfId="5247" priority="1492">
      <formula>AND(NOT(ISBLANK(R12)),(R12&gt;R11+1))</formula>
    </cfRule>
  </conditionalFormatting>
  <conditionalFormatting sqref="T12">
    <cfRule type="expression" dxfId="5246" priority="1487">
      <formula>AND(NOT(ISBLANK(T12)),(T12=T11+1))</formula>
    </cfRule>
    <cfRule type="expression" dxfId="5245" priority="1488">
      <formula>AND(NOT(ISBLANK(T12)),(T12&lt;=T11))</formula>
    </cfRule>
    <cfRule type="expression" dxfId="5244" priority="1489">
      <formula>AND(NOT(ISBLANK(T12)),(T12&gt;T11+1))</formula>
    </cfRule>
  </conditionalFormatting>
  <conditionalFormatting sqref="V12">
    <cfRule type="expression" dxfId="5243" priority="1484">
      <formula>AND(NOT(ISBLANK(V12)),(V12=V11+1))</formula>
    </cfRule>
    <cfRule type="expression" dxfId="5242" priority="1485">
      <formula>AND(NOT(ISBLANK(V12)),(V12&lt;=V11))</formula>
    </cfRule>
    <cfRule type="expression" dxfId="5241" priority="1486">
      <formula>AND(NOT(ISBLANK(V12)),(V12&gt;V11+1))</formula>
    </cfRule>
  </conditionalFormatting>
  <conditionalFormatting sqref="X12">
    <cfRule type="expression" dxfId="5240" priority="1481">
      <formula>AND(NOT(ISBLANK(X12)),(X12=X11+1))</formula>
    </cfRule>
    <cfRule type="expression" dxfId="5239" priority="1482">
      <formula>AND(NOT(ISBLANK(X12)),(X12&lt;=X11))</formula>
    </cfRule>
    <cfRule type="expression" dxfId="5238" priority="1483">
      <formula>AND(NOT(ISBLANK(X12)),(X12&gt;X11+1))</formula>
    </cfRule>
  </conditionalFormatting>
  <conditionalFormatting sqref="Z12">
    <cfRule type="expression" dxfId="5237" priority="1478">
      <formula>AND(NOT(ISBLANK(Z12)),(Z12=Z11+1))</formula>
    </cfRule>
    <cfRule type="expression" dxfId="5236" priority="1479">
      <formula>AND(NOT(ISBLANK(Z12)),(Z12&lt;=Z11))</formula>
    </cfRule>
    <cfRule type="expression" dxfId="5235" priority="1480">
      <formula>AND(NOT(ISBLANK(Z12)),(Z12&gt;Z11+1))</formula>
    </cfRule>
  </conditionalFormatting>
  <conditionalFormatting sqref="AB12">
    <cfRule type="expression" dxfId="5234" priority="1475">
      <formula>AND(NOT(ISBLANK(AB12)),(AB12=AB11+1))</formula>
    </cfRule>
    <cfRule type="expression" dxfId="5233" priority="1476">
      <formula>AND(NOT(ISBLANK(AB12)),(AB12&lt;=AB11))</formula>
    </cfRule>
    <cfRule type="expression" dxfId="5232" priority="1477">
      <formula>AND(NOT(ISBLANK(AB12)),(AB12&gt;AB11+1))</formula>
    </cfRule>
  </conditionalFormatting>
  <conditionalFormatting sqref="AD12">
    <cfRule type="expression" dxfId="5231" priority="1472">
      <formula>AND(NOT(ISBLANK(AD12)),(AD12=AD11+1))</formula>
    </cfRule>
    <cfRule type="expression" dxfId="5230" priority="1473">
      <formula>AND(NOT(ISBLANK(AD12)),(AD12&lt;=AD11))</formula>
    </cfRule>
    <cfRule type="expression" dxfId="5229" priority="1474">
      <formula>AND(NOT(ISBLANK(AD12)),(AD12&gt;AD11+1))</formula>
    </cfRule>
  </conditionalFormatting>
  <conditionalFormatting sqref="J8">
    <cfRule type="expression" dxfId="5228" priority="1469">
      <formula>AND(NOT(ISBLANK(J8)),(J8=J7+1))</formula>
    </cfRule>
    <cfRule type="expression" dxfId="5227" priority="1470">
      <formula>AND(NOT(ISBLANK(J8)),(J8&lt;=J7))</formula>
    </cfRule>
    <cfRule type="expression" dxfId="5226" priority="1471">
      <formula>AND(NOT(ISBLANK(J8)),(J8&gt;J7+1))</formula>
    </cfRule>
  </conditionalFormatting>
  <conditionalFormatting sqref="L8">
    <cfRule type="expression" dxfId="5225" priority="1466">
      <formula>AND(NOT(ISBLANK(L8)),(L8=L7+1))</formula>
    </cfRule>
    <cfRule type="expression" dxfId="5224" priority="1467">
      <formula>AND(NOT(ISBLANK(L8)),(L8&lt;=L7))</formula>
    </cfRule>
    <cfRule type="expression" dxfId="5223" priority="1468">
      <formula>AND(NOT(ISBLANK(L8)),(L8&gt;L7+1))</formula>
    </cfRule>
  </conditionalFormatting>
  <conditionalFormatting sqref="N8">
    <cfRule type="expression" dxfId="5222" priority="1463">
      <formula>AND(NOT(ISBLANK(N8)),(N8=N7+1))</formula>
    </cfRule>
    <cfRule type="expression" dxfId="5221" priority="1464">
      <formula>AND(NOT(ISBLANK(N8)),(N8&lt;=N7))</formula>
    </cfRule>
    <cfRule type="expression" dxfId="5220" priority="1465">
      <formula>AND(NOT(ISBLANK(N8)),(N8&gt;N7+1))</formula>
    </cfRule>
  </conditionalFormatting>
  <conditionalFormatting sqref="P8">
    <cfRule type="expression" dxfId="5219" priority="1460">
      <formula>AND(NOT(ISBLANK(P8)),(P8=P7+1))</formula>
    </cfRule>
    <cfRule type="expression" dxfId="5218" priority="1461">
      <formula>AND(NOT(ISBLANK(P8)),(P8&lt;=P7))</formula>
    </cfRule>
    <cfRule type="expression" dxfId="5217" priority="1462">
      <formula>AND(NOT(ISBLANK(P8)),(P8&gt;P7+1))</formula>
    </cfRule>
  </conditionalFormatting>
  <conditionalFormatting sqref="R8">
    <cfRule type="expression" dxfId="5216" priority="1457">
      <formula>AND(NOT(ISBLANK(R8)),(R8=R7+1))</formula>
    </cfRule>
    <cfRule type="expression" dxfId="5215" priority="1458">
      <formula>AND(NOT(ISBLANK(R8)),(R8&lt;=R7))</formula>
    </cfRule>
    <cfRule type="expression" dxfId="5214" priority="1459">
      <formula>AND(NOT(ISBLANK(R8)),(R8&gt;R7+1))</formula>
    </cfRule>
  </conditionalFormatting>
  <conditionalFormatting sqref="T8">
    <cfRule type="expression" dxfId="5213" priority="1454">
      <formula>AND(NOT(ISBLANK(T8)),(T8=T7+1))</formula>
    </cfRule>
    <cfRule type="expression" dxfId="5212" priority="1455">
      <formula>AND(NOT(ISBLANK(T8)),(T8&lt;=T7))</formula>
    </cfRule>
    <cfRule type="expression" dxfId="5211" priority="1456">
      <formula>AND(NOT(ISBLANK(T8)),(T8&gt;T7+1))</formula>
    </cfRule>
  </conditionalFormatting>
  <conditionalFormatting sqref="V8">
    <cfRule type="expression" dxfId="5210" priority="1451">
      <formula>AND(NOT(ISBLANK(V8)),(V8=V7+1))</formula>
    </cfRule>
    <cfRule type="expression" dxfId="5209" priority="1452">
      <formula>AND(NOT(ISBLANK(V8)),(V8&lt;=V7))</formula>
    </cfRule>
    <cfRule type="expression" dxfId="5208" priority="1453">
      <formula>AND(NOT(ISBLANK(V8)),(V8&gt;V7+1))</formula>
    </cfRule>
  </conditionalFormatting>
  <conditionalFormatting sqref="X8">
    <cfRule type="expression" dxfId="5207" priority="1448">
      <formula>AND(NOT(ISBLANK(X8)),(X8=X7+1))</formula>
    </cfRule>
    <cfRule type="expression" dxfId="5206" priority="1449">
      <formula>AND(NOT(ISBLANK(X8)),(X8&lt;=X7))</formula>
    </cfRule>
    <cfRule type="expression" dxfId="5205" priority="1450">
      <formula>AND(NOT(ISBLANK(X8)),(X8&gt;X7+1))</formula>
    </cfRule>
  </conditionalFormatting>
  <conditionalFormatting sqref="Z8">
    <cfRule type="expression" dxfId="5204" priority="1445">
      <formula>AND(NOT(ISBLANK(Z8)),(Z8=Z7+1))</formula>
    </cfRule>
    <cfRule type="expression" dxfId="5203" priority="1446">
      <formula>AND(NOT(ISBLANK(Z8)),(Z8&lt;=Z7))</formula>
    </cfRule>
    <cfRule type="expression" dxfId="5202" priority="1447">
      <formula>AND(NOT(ISBLANK(Z8)),(Z8&gt;Z7+1))</formula>
    </cfRule>
  </conditionalFormatting>
  <conditionalFormatting sqref="AB8">
    <cfRule type="expression" dxfId="5201" priority="1442">
      <formula>AND(NOT(ISBLANK(AB8)),(AB8=AB7+1))</formula>
    </cfRule>
    <cfRule type="expression" dxfId="5200" priority="1443">
      <formula>AND(NOT(ISBLANK(AB8)),(AB8&lt;=AB7))</formula>
    </cfRule>
    <cfRule type="expression" dxfId="5199" priority="1444">
      <formula>AND(NOT(ISBLANK(AB8)),(AB8&gt;AB7+1))</formula>
    </cfRule>
  </conditionalFormatting>
  <conditionalFormatting sqref="AD8">
    <cfRule type="expression" dxfId="5198" priority="1439">
      <formula>AND(NOT(ISBLANK(AD8)),(AD8=AD7+1))</formula>
    </cfRule>
    <cfRule type="expression" dxfId="5197" priority="1440">
      <formula>AND(NOT(ISBLANK(AD8)),(AD8&lt;=AD7))</formula>
    </cfRule>
    <cfRule type="expression" dxfId="5196" priority="1441">
      <formula>AND(NOT(ISBLANK(AD8)),(AD8&gt;AD7+1))</formula>
    </cfRule>
  </conditionalFormatting>
  <conditionalFormatting sqref="V60">
    <cfRule type="expression" dxfId="5195" priority="1436">
      <formula>AND(NOT(ISBLANK(V60)),(V60&lt;$F60-$F60/10))</formula>
    </cfRule>
    <cfRule type="expression" dxfId="5194" priority="1437">
      <formula>AND(NOT(ISBLANK(V60)),AND(V60&gt;=$F60/10),(V60&lt;$F60))</formula>
    </cfRule>
    <cfRule type="expression" dxfId="5193" priority="1438">
      <formula>AND(NOT(ISBLANK(V60)),(V60&gt;=$F60))</formula>
    </cfRule>
  </conditionalFormatting>
  <conditionalFormatting sqref="V62">
    <cfRule type="expression" dxfId="5192" priority="1433">
      <formula>AND(NOT(ISBLANK(V62)),(V62&lt;$F62-$F62/10))</formula>
    </cfRule>
    <cfRule type="expression" dxfId="5191" priority="1434">
      <formula>AND(NOT(ISBLANK(V62)),AND(V62&gt;=$F62/10),(V62&lt;$F62))</formula>
    </cfRule>
    <cfRule type="expression" dxfId="5190" priority="1435">
      <formula>AND(NOT(ISBLANK(V62)),(V62&gt;=$F62))</formula>
    </cfRule>
  </conditionalFormatting>
  <conditionalFormatting sqref="V64">
    <cfRule type="expression" dxfId="5189" priority="1430">
      <formula>AND(NOT(ISBLANK(V64)),(V64&lt;$F64-$F64/10))</formula>
    </cfRule>
    <cfRule type="expression" dxfId="5188" priority="1431">
      <formula>AND(NOT(ISBLANK(V64)),AND(V64&gt;=$F64/10),(V64&lt;$F64))</formula>
    </cfRule>
    <cfRule type="expression" dxfId="5187" priority="1432">
      <formula>AND(NOT(ISBLANK(V64)),(V64&gt;=$F64))</formula>
    </cfRule>
  </conditionalFormatting>
  <conditionalFormatting sqref="V67">
    <cfRule type="expression" dxfId="5186" priority="1427">
      <formula>AND(NOT(ISBLANK(V67)),(V67&lt;$F67-$F67/10))</formula>
    </cfRule>
    <cfRule type="expression" dxfId="5185" priority="1428">
      <formula>AND(NOT(ISBLANK(V67)),AND(V67&gt;=$F67/10),(V67&lt;$F67))</formula>
    </cfRule>
    <cfRule type="expression" dxfId="5184" priority="1429">
      <formula>AND(NOT(ISBLANK(V67)),(V67&gt;=$F67))</formula>
    </cfRule>
  </conditionalFormatting>
  <conditionalFormatting sqref="V64">
    <cfRule type="expression" dxfId="5183" priority="1424">
      <formula>AND(NOT(ISBLANK(V64)),(V64&lt;$F64-$F64/10))</formula>
    </cfRule>
    <cfRule type="expression" dxfId="5182" priority="1425">
      <formula>AND(NOT(ISBLANK(V64)),AND(V64&gt;=$F64/10),(V64&lt;$F64))</formula>
    </cfRule>
    <cfRule type="expression" dxfId="5181" priority="1426">
      <formula>AND(NOT(ISBLANK(V64)),(V64&gt;=$F64))</formula>
    </cfRule>
  </conditionalFormatting>
  <conditionalFormatting sqref="L16 N16 P16 R16 T16 V16 J16">
    <cfRule type="expression" dxfId="5180" priority="1421">
      <formula>AND(NOT(ISBLANK(J16)),(J16&lt;J15-J15/10))</formula>
    </cfRule>
    <cfRule type="expression" dxfId="5179" priority="1422">
      <formula>AND(NOT(ISBLANK(J16)),AND(J16&gt;=J15-J15/10),(J16&lt;J15))</formula>
    </cfRule>
    <cfRule type="expression" dxfId="5178" priority="1423">
      <formula>AND(NOT(ISBLANK(J16)),(J16&gt;=J15))</formula>
    </cfRule>
  </conditionalFormatting>
  <conditionalFormatting sqref="V18 T18 R18 P18 N18 L18 J18">
    <cfRule type="expression" dxfId="5177" priority="1418">
      <formula>AND(NOT(ISBLANK(J18)),(J18&lt;J17-J17/10))</formula>
    </cfRule>
    <cfRule type="expression" dxfId="5176" priority="1419">
      <formula>AND(NOT(ISBLANK(J18)),AND(J18&gt;=J17-J17/10),(J18&lt;J17))</formula>
    </cfRule>
    <cfRule type="expression" dxfId="5175" priority="1420">
      <formula>AND(NOT(ISBLANK(J18)),(J18&gt;=J17))</formula>
    </cfRule>
  </conditionalFormatting>
  <conditionalFormatting sqref="U18">
    <cfRule type="expression" dxfId="5174" priority="1415">
      <formula>AND(NOT(ISBLANK(U18)),(U18&lt;U17-U17/10))</formula>
    </cfRule>
    <cfRule type="expression" dxfId="5173" priority="1416">
      <formula>AND(NOT(ISBLANK(U18)),AND(U18&gt;=U17-U17/10),(U18&lt;U17))</formula>
    </cfRule>
    <cfRule type="expression" dxfId="5172" priority="1417">
      <formula>AND(NOT(ISBLANK(U18)),(U18&gt;=U17))</formula>
    </cfRule>
  </conditionalFormatting>
  <conditionalFormatting sqref="V22 T22 R22 P22 L22 N22">
    <cfRule type="expression" dxfId="5171" priority="1412">
      <formula>AND(NOT(ISBLANK(L22)),(L22&lt;L20-L20/10))</formula>
    </cfRule>
    <cfRule type="expression" dxfId="5170" priority="1413">
      <formula>AND(NOT(ISBLANK(L22)),AND(L22&gt;=L20-L20/10),(L22&lt;L20))</formula>
    </cfRule>
    <cfRule type="expression" dxfId="5169" priority="1414">
      <formula>AND(NOT(ISBLANK(L22)),(L22&gt;=L20))</formula>
    </cfRule>
  </conditionalFormatting>
  <conditionalFormatting sqref="J22">
    <cfRule type="expression" dxfId="5168" priority="1409">
      <formula>AND(NOT(ISBLANK(J22)),(J22&lt;J20-J20/10))</formula>
    </cfRule>
    <cfRule type="expression" dxfId="5167" priority="1410">
      <formula>AND(NOT(ISBLANK(J22)),AND(J22&gt;=J20-J20/10),(J22&lt;J20))</formula>
    </cfRule>
    <cfRule type="expression" dxfId="5166" priority="1411">
      <formula>AND(NOT(ISBLANK(J22)),(J22&gt;=J20))</formula>
    </cfRule>
  </conditionalFormatting>
  <conditionalFormatting sqref="V20 L20 R20 P20 N20 J20">
    <cfRule type="expression" dxfId="5165" priority="1406">
      <formula>AND(NOT(ISBLANK(J20)),(J20&lt;J19-J19/10))</formula>
    </cfRule>
    <cfRule type="expression" dxfId="5164" priority="1407">
      <formula>AND(NOT(ISBLANK(J20)),AND(J20&gt;=J19-J19/10),(J20&lt;J19))</formula>
    </cfRule>
    <cfRule type="expression" dxfId="5163" priority="1408">
      <formula>AND(NOT(ISBLANK(J20)),(J20&gt;=J19))</formula>
    </cfRule>
  </conditionalFormatting>
  <conditionalFormatting sqref="L22 P22 R22 T22 V22 N22 J22">
    <cfRule type="expression" dxfId="5162" priority="1403">
      <formula>AND(NOT(ISBLANK(J22)),(J22&lt;J21-J21/10))</formula>
    </cfRule>
    <cfRule type="expression" dxfId="5161" priority="1404">
      <formula>AND(NOT(ISBLANK(J22)),AND(J22&gt;=J21-J21/10),(J22&lt;J21))</formula>
    </cfRule>
    <cfRule type="expression" dxfId="5160" priority="1405">
      <formula>AND(NOT(ISBLANK(J22)),(J22&gt;=J21))</formula>
    </cfRule>
  </conditionalFormatting>
  <conditionalFormatting sqref="U22">
    <cfRule type="expression" dxfId="5159" priority="1400">
      <formula>AND(NOT(ISBLANK(U22)),(U22&lt;U21-U21/10))</formula>
    </cfRule>
    <cfRule type="expression" dxfId="5158" priority="1401">
      <formula>AND(NOT(ISBLANK(U22)),AND(U22&gt;=U21-U21/10),(U22&lt;U21))</formula>
    </cfRule>
    <cfRule type="expression" dxfId="5157" priority="1402">
      <formula>AND(NOT(ISBLANK(U22)),(U22&gt;=U21))</formula>
    </cfRule>
  </conditionalFormatting>
  <conditionalFormatting sqref="V20 L20 R20 P20 N20 J20">
    <cfRule type="expression" dxfId="5156" priority="1397">
      <formula>AND(NOT(ISBLANK(J20)),(J20&lt;J19-J19/10))</formula>
    </cfRule>
    <cfRule type="expression" dxfId="5155" priority="1398">
      <formula>AND(NOT(ISBLANK(J20)),AND(J20&gt;=J19-J19/10),(J20&lt;J19))</formula>
    </cfRule>
    <cfRule type="expression" dxfId="5154" priority="1399">
      <formula>AND(NOT(ISBLANK(J20)),(J20&gt;=J19))</formula>
    </cfRule>
  </conditionalFormatting>
  <conditionalFormatting sqref="L16 N16 P16 J16">
    <cfRule type="expression" dxfId="5153" priority="1394">
      <formula>AND(NOT(ISBLANK(J16)),(J16&lt;J15-J15/10))</formula>
    </cfRule>
    <cfRule type="expression" dxfId="5152" priority="1395">
      <formula>AND(NOT(ISBLANK(J16)),AND(J16&gt;=J15-J15/10),(J16&lt;J15))</formula>
    </cfRule>
    <cfRule type="expression" dxfId="5151" priority="1396">
      <formula>AND(NOT(ISBLANK(J16)),(J16&gt;=J15))</formula>
    </cfRule>
  </conditionalFormatting>
  <conditionalFormatting sqref="L18 N18 P18 J18">
    <cfRule type="expression" dxfId="5150" priority="1391">
      <formula>AND(NOT(ISBLANK(J18)),(J18&lt;J17-J17/10))</formula>
    </cfRule>
    <cfRule type="expression" dxfId="5149" priority="1392">
      <formula>AND(NOT(ISBLANK(J18)),AND(J18&gt;=J17-J17/10),(J18&lt;J17))</formula>
    </cfRule>
    <cfRule type="expression" dxfId="5148" priority="1393">
      <formula>AND(NOT(ISBLANK(J18)),(J18&gt;=J17))</formula>
    </cfRule>
  </conditionalFormatting>
  <conditionalFormatting sqref="P22 L22 N22">
    <cfRule type="expression" dxfId="5147" priority="1388">
      <formula>AND(NOT(ISBLANK(L22)),(L22&lt;L20-L20/10))</formula>
    </cfRule>
    <cfRule type="expression" dxfId="5146" priority="1389">
      <formula>AND(NOT(ISBLANK(L22)),AND(L22&gt;=L20-L20/10),(L22&lt;L20))</formula>
    </cfRule>
    <cfRule type="expression" dxfId="5145" priority="1390">
      <formula>AND(NOT(ISBLANK(L22)),(L22&gt;=L20))</formula>
    </cfRule>
  </conditionalFormatting>
  <conditionalFormatting sqref="J22">
    <cfRule type="expression" dxfId="5144" priority="1385">
      <formula>AND(NOT(ISBLANK(J22)),(J22&lt;J20-J20/10))</formula>
    </cfRule>
    <cfRule type="expression" dxfId="5143" priority="1386">
      <formula>AND(NOT(ISBLANK(J22)),AND(J22&gt;=J20-J20/10),(J22&lt;J20))</formula>
    </cfRule>
    <cfRule type="expression" dxfId="5142" priority="1387">
      <formula>AND(NOT(ISBLANK(J22)),(J22&gt;=J20))</formula>
    </cfRule>
  </conditionalFormatting>
  <conditionalFormatting sqref="P20 N20 L20 J20">
    <cfRule type="expression" dxfId="5141" priority="1382">
      <formula>AND(NOT(ISBLANK(J20)),(J20&lt;J19-J19/10))</formula>
    </cfRule>
    <cfRule type="expression" dxfId="5140" priority="1383">
      <formula>AND(NOT(ISBLANK(J20)),AND(J20&gt;=J19-J19/10),(J20&lt;J19))</formula>
    </cfRule>
    <cfRule type="expression" dxfId="5139" priority="1384">
      <formula>AND(NOT(ISBLANK(J20)),(J20&gt;=J19))</formula>
    </cfRule>
  </conditionalFormatting>
  <conditionalFormatting sqref="L22 P22 N22 J22">
    <cfRule type="expression" dxfId="5138" priority="1379">
      <formula>AND(NOT(ISBLANK(J22)),(J22&lt;J21-J21/10))</formula>
    </cfRule>
    <cfRule type="expression" dxfId="5137" priority="1380">
      <formula>AND(NOT(ISBLANK(J22)),AND(J22&gt;=J21-J21/10),(J22&lt;J21))</formula>
    </cfRule>
    <cfRule type="expression" dxfId="5136" priority="1381">
      <formula>AND(NOT(ISBLANK(J22)),(J22&gt;=J21))</formula>
    </cfRule>
  </conditionalFormatting>
  <conditionalFormatting sqref="P20 N20 L20 J20">
    <cfRule type="expression" dxfId="5135" priority="1376">
      <formula>AND(NOT(ISBLANK(J20)),(J20&lt;J19-J19/10))</formula>
    </cfRule>
    <cfRule type="expression" dxfId="5134" priority="1377">
      <formula>AND(NOT(ISBLANK(J20)),AND(J20&gt;=J19-J19/10),(J20&lt;J19))</formula>
    </cfRule>
    <cfRule type="expression" dxfId="5133" priority="1378">
      <formula>AND(NOT(ISBLANK(J20)),(J20&gt;=J19))</formula>
    </cfRule>
  </conditionalFormatting>
  <conditionalFormatting sqref="T20">
    <cfRule type="expression" dxfId="5132" priority="1373">
      <formula>AND(NOT(ISBLANK(T20)),(T20&lt;T19-T19/10))</formula>
    </cfRule>
    <cfRule type="expression" dxfId="5131" priority="1374">
      <formula>AND(NOT(ISBLANK(T20)),AND(T20&gt;=T19-T19/10),(T20&lt;T19))</formula>
    </cfRule>
    <cfRule type="expression" dxfId="5130" priority="1375">
      <formula>AND(NOT(ISBLANK(T20)),(T20&gt;=T19))</formula>
    </cfRule>
  </conditionalFormatting>
  <conditionalFormatting sqref="T20">
    <cfRule type="expression" dxfId="5129" priority="1370">
      <formula>AND(NOT(ISBLANK(T20)),(T20&lt;T19-T19/10))</formula>
    </cfRule>
    <cfRule type="expression" dxfId="5128" priority="1371">
      <formula>AND(NOT(ISBLANK(T20)),AND(T20&gt;=T19-T19/10),(T20&lt;T19))</formula>
    </cfRule>
    <cfRule type="expression" dxfId="5127" priority="1372">
      <formula>AND(NOT(ISBLANK(T20)),(T20&gt;=T19))</formula>
    </cfRule>
  </conditionalFormatting>
  <conditionalFormatting sqref="J16 N16 P16">
    <cfRule type="expression" dxfId="5126" priority="1367">
      <formula>AND(NOT(ISBLANK(J16)),(J16&lt;J15-J15/10))</formula>
    </cfRule>
    <cfRule type="expression" dxfId="5125" priority="1368">
      <formula>AND(NOT(ISBLANK(J16)),AND(J16&gt;=J15-J15/10),(J16&lt;J15))</formula>
    </cfRule>
    <cfRule type="expression" dxfId="5124" priority="1369">
      <formula>AND(NOT(ISBLANK(J16)),(J16&gt;=J15))</formula>
    </cfRule>
  </conditionalFormatting>
  <conditionalFormatting sqref="J16 N16 P16">
    <cfRule type="expression" dxfId="5123" priority="1364">
      <formula>AND(NOT(ISBLANK(J16)),(J16&lt;J15-J15/10))</formula>
    </cfRule>
    <cfRule type="expression" dxfId="5122" priority="1365">
      <formula>AND(NOT(ISBLANK(J16)),AND(J16&gt;=J15-J15/10),(J16&lt;J15))</formula>
    </cfRule>
    <cfRule type="expression" dxfId="5121" priority="1366">
      <formula>AND(NOT(ISBLANK(J16)),(J16&gt;=J15))</formula>
    </cfRule>
  </conditionalFormatting>
  <conditionalFormatting sqref="J16 N16 P16">
    <cfRule type="expression" dxfId="5120" priority="1361">
      <formula>AND(NOT(ISBLANK(J16)),(J16&gt;J15+J16/10))</formula>
    </cfRule>
    <cfRule type="expression" dxfId="5119" priority="1362">
      <formula>AND(NOT(ISBLANK(J16)),AND(J16&lt;=J15+J15/10),(J16&gt;J15))</formula>
    </cfRule>
    <cfRule type="expression" dxfId="5118" priority="1363">
      <formula>AND(NOT(ISBLANK(J16)),(J16&lt;=J15))</formula>
    </cfRule>
  </conditionalFormatting>
  <conditionalFormatting sqref="J16 N16 P16">
    <cfRule type="cellIs" dxfId="5117" priority="1357" operator="equal">
      <formula>"n.a."</formula>
    </cfRule>
    <cfRule type="expression" dxfId="5116" priority="1358">
      <formula>AND(NOT(ISBLANK(J16)),(J16=J15+1))</formula>
    </cfRule>
    <cfRule type="expression" dxfId="5115" priority="1359">
      <formula>AND(NOT(ISBLANK(J16)),(J16&lt;=J15))</formula>
    </cfRule>
    <cfRule type="expression" dxfId="5114" priority="1360">
      <formula>AND(NOT(ISBLANK(J16)),(J16&gt;J15+1))</formula>
    </cfRule>
  </conditionalFormatting>
  <conditionalFormatting sqref="J18 L18 N18 P18">
    <cfRule type="expression" dxfId="5113" priority="1354">
      <formula>AND(NOT(ISBLANK(J18)),(J18&lt;J17-J17/10))</formula>
    </cfRule>
    <cfRule type="expression" dxfId="5112" priority="1355">
      <formula>AND(NOT(ISBLANK(J18)),AND(J18&gt;=J17-J17/10),(J18&lt;J17))</formula>
    </cfRule>
    <cfRule type="expression" dxfId="5111" priority="1356">
      <formula>AND(NOT(ISBLANK(J18)),(J18&gt;=J17))</formula>
    </cfRule>
  </conditionalFormatting>
  <conditionalFormatting sqref="J18 L18 N18 P18">
    <cfRule type="expression" dxfId="5110" priority="1351">
      <formula>AND(NOT(ISBLANK(J18)),(J18&lt;J17-J17/10))</formula>
    </cfRule>
    <cfRule type="expression" dxfId="5109" priority="1352">
      <formula>AND(NOT(ISBLANK(J18)),AND(J18&gt;=J17-J17/10),(J18&lt;J17))</formula>
    </cfRule>
    <cfRule type="expression" dxfId="5108" priority="1353">
      <formula>AND(NOT(ISBLANK(J18)),(J18&gt;=J17))</formula>
    </cfRule>
  </conditionalFormatting>
  <conditionalFormatting sqref="J18 L18 N18 P18">
    <cfRule type="expression" dxfId="5107" priority="1348">
      <formula>AND(NOT(ISBLANK(J18)),(J18&gt;J17+J18/10))</formula>
    </cfRule>
    <cfRule type="expression" dxfId="5106" priority="1349">
      <formula>AND(NOT(ISBLANK(J18)),AND(J18&lt;=J17+J17/10),(J18&gt;J17))</formula>
    </cfRule>
    <cfRule type="expression" dxfId="5105" priority="1350">
      <formula>AND(NOT(ISBLANK(J18)),(J18&lt;=J17))</formula>
    </cfRule>
  </conditionalFormatting>
  <conditionalFormatting sqref="J18 L18 N18 P18">
    <cfRule type="cellIs" dxfId="5104" priority="1344" operator="equal">
      <formula>"n.a."</formula>
    </cfRule>
    <cfRule type="expression" dxfId="5103" priority="1345">
      <formula>AND(NOT(ISBLANK(J18)),(J18=J17+1))</formula>
    </cfRule>
    <cfRule type="expression" dxfId="5102" priority="1346">
      <formula>AND(NOT(ISBLANK(J18)),(J18&lt;=J17))</formula>
    </cfRule>
    <cfRule type="expression" dxfId="5101" priority="1347">
      <formula>AND(NOT(ISBLANK(J18)),(J18&gt;J17+1))</formula>
    </cfRule>
  </conditionalFormatting>
  <conditionalFormatting sqref="T20">
    <cfRule type="expression" dxfId="5100" priority="1341">
      <formula>AND(NOT(ISBLANK(T20)),(T20&lt;T19-T19/10))</formula>
    </cfRule>
    <cfRule type="expression" dxfId="5099" priority="1342">
      <formula>AND(NOT(ISBLANK(T20)),AND(T20&gt;=T19-T19/10),(T20&lt;T19))</formula>
    </cfRule>
    <cfRule type="expression" dxfId="5098" priority="1343">
      <formula>AND(NOT(ISBLANK(T20)),(T20&gt;=T19))</formula>
    </cfRule>
  </conditionalFormatting>
  <conditionalFormatting sqref="T20">
    <cfRule type="expression" dxfId="5097" priority="1338">
      <formula>AND(NOT(ISBLANK(T20)),(T20&lt;T19-T19/10))</formula>
    </cfRule>
    <cfRule type="expression" dxfId="5096" priority="1339">
      <formula>AND(NOT(ISBLANK(T20)),AND(T20&gt;=T19-T19/10),(T20&lt;T19))</formula>
    </cfRule>
    <cfRule type="expression" dxfId="5095" priority="1340">
      <formula>AND(NOT(ISBLANK(T20)),(T20&gt;=T19))</formula>
    </cfRule>
  </conditionalFormatting>
  <conditionalFormatting sqref="T20">
    <cfRule type="expression" dxfId="5094" priority="1335">
      <formula>AND(NOT(ISBLANK(T20)),(T20&gt;T19+T20/10))</formula>
    </cfRule>
    <cfRule type="expression" dxfId="5093" priority="1336">
      <formula>AND(NOT(ISBLANK(T20)),AND(T20&lt;=T19+T19/10),(T20&gt;T19))</formula>
    </cfRule>
    <cfRule type="expression" dxfId="5092" priority="1337">
      <formula>AND(NOT(ISBLANK(T20)),(T20&lt;=T19))</formula>
    </cfRule>
  </conditionalFormatting>
  <conditionalFormatting sqref="T20">
    <cfRule type="cellIs" dxfId="5091" priority="1331" operator="equal">
      <formula>"n.a."</formula>
    </cfRule>
    <cfRule type="expression" dxfId="5090" priority="1332">
      <formula>AND(NOT(ISBLANK(T20)),(T20=T19+1))</formula>
    </cfRule>
    <cfRule type="expression" dxfId="5089" priority="1333">
      <formula>AND(NOT(ISBLANK(T20)),(T20&lt;=T19))</formula>
    </cfRule>
    <cfRule type="expression" dxfId="5088" priority="1334">
      <formula>AND(NOT(ISBLANK(T20)),(T20&gt;T19+1))</formula>
    </cfRule>
  </conditionalFormatting>
  <conditionalFormatting sqref="R16">
    <cfRule type="expression" dxfId="5087" priority="1328">
      <formula>AND(NOT(ISBLANK(R16)),(R16&lt;R15-R15/10))</formula>
    </cfRule>
    <cfRule type="expression" dxfId="5086" priority="1329">
      <formula>AND(NOT(ISBLANK(R16)),AND(R16&gt;=R15-R15/10),(R16&lt;R15))</formula>
    </cfRule>
    <cfRule type="expression" dxfId="5085" priority="1330">
      <formula>AND(NOT(ISBLANK(R16)),(R16&gt;=R15))</formula>
    </cfRule>
  </conditionalFormatting>
  <conditionalFormatting sqref="R16">
    <cfRule type="expression" dxfId="5084" priority="1325">
      <formula>AND(NOT(ISBLANK(R16)),(R16&lt;R15-R15/10))</formula>
    </cfRule>
    <cfRule type="expression" dxfId="5083" priority="1326">
      <formula>AND(NOT(ISBLANK(R16)),AND(R16&gt;=R15-R15/10),(R16&lt;R15))</formula>
    </cfRule>
    <cfRule type="expression" dxfId="5082" priority="1327">
      <formula>AND(NOT(ISBLANK(R16)),(R16&gt;=R15))</formula>
    </cfRule>
  </conditionalFormatting>
  <conditionalFormatting sqref="R16">
    <cfRule type="expression" dxfId="5081" priority="1322">
      <formula>AND(NOT(ISBLANK(R16)),(R16&lt;R15-R15/10))</formula>
    </cfRule>
    <cfRule type="expression" dxfId="5080" priority="1323">
      <formula>AND(NOT(ISBLANK(R16)),AND(R16&gt;=R15-R15/10),(R16&lt;R15))</formula>
    </cfRule>
    <cfRule type="expression" dxfId="5079" priority="1324">
      <formula>AND(NOT(ISBLANK(R16)),(R16&gt;=R15))</formula>
    </cfRule>
  </conditionalFormatting>
  <conditionalFormatting sqref="R16">
    <cfRule type="expression" dxfId="5078" priority="1319">
      <formula>AND(NOT(ISBLANK(R16)),(R16&gt;R15+R16/10))</formula>
    </cfRule>
    <cfRule type="expression" dxfId="5077" priority="1320">
      <formula>AND(NOT(ISBLANK(R16)),AND(R16&lt;=R15+R15/10),(R16&gt;R15))</formula>
    </cfRule>
    <cfRule type="expression" dxfId="5076" priority="1321">
      <formula>AND(NOT(ISBLANK(R16)),(R16&lt;=R15))</formula>
    </cfRule>
  </conditionalFormatting>
  <conditionalFormatting sqref="R16">
    <cfRule type="cellIs" dxfId="5075" priority="1315" operator="equal">
      <formula>"n.a."</formula>
    </cfRule>
    <cfRule type="expression" dxfId="5074" priority="1316">
      <formula>AND(NOT(ISBLANK(R16)),(R16=R15+1))</formula>
    </cfRule>
    <cfRule type="expression" dxfId="5073" priority="1317">
      <formula>AND(NOT(ISBLANK(R16)),(R16&lt;=R15))</formula>
    </cfRule>
    <cfRule type="expression" dxfId="5072" priority="1318">
      <formula>AND(NOT(ISBLANK(R16)),(R16&gt;R15+1))</formula>
    </cfRule>
  </conditionalFormatting>
  <conditionalFormatting sqref="T16">
    <cfRule type="expression" dxfId="5071" priority="1312">
      <formula>AND(NOT(ISBLANK(T16)),(T16&lt;T15-T15/10))</formula>
    </cfRule>
    <cfRule type="expression" dxfId="5070" priority="1313">
      <formula>AND(NOT(ISBLANK(T16)),AND(T16&gt;=T15-T15/10),(T16&lt;T15))</formula>
    </cfRule>
    <cfRule type="expression" dxfId="5069" priority="1314">
      <formula>AND(NOT(ISBLANK(T16)),(T16&gt;=T15))</formula>
    </cfRule>
  </conditionalFormatting>
  <conditionalFormatting sqref="T16">
    <cfRule type="expression" dxfId="5068" priority="1309">
      <formula>AND(NOT(ISBLANK(T16)),(T16&lt;T15-T15/10))</formula>
    </cfRule>
    <cfRule type="expression" dxfId="5067" priority="1310">
      <formula>AND(NOT(ISBLANK(T16)),AND(T16&gt;=T15-T15/10),(T16&lt;T15))</formula>
    </cfRule>
    <cfRule type="expression" dxfId="5066" priority="1311">
      <formula>AND(NOT(ISBLANK(T16)),(T16&gt;=T15))</formula>
    </cfRule>
  </conditionalFormatting>
  <conditionalFormatting sqref="T16">
    <cfRule type="expression" dxfId="5065" priority="1306">
      <formula>AND(NOT(ISBLANK(T16)),(T16&lt;T15-T15/10))</formula>
    </cfRule>
    <cfRule type="expression" dxfId="5064" priority="1307">
      <formula>AND(NOT(ISBLANK(T16)),AND(T16&gt;=T15-T15/10),(T16&lt;T15))</formula>
    </cfRule>
    <cfRule type="expression" dxfId="5063" priority="1308">
      <formula>AND(NOT(ISBLANK(T16)),(T16&gt;=T15))</formula>
    </cfRule>
  </conditionalFormatting>
  <conditionalFormatting sqref="T16">
    <cfRule type="expression" dxfId="5062" priority="1303">
      <formula>AND(NOT(ISBLANK(T16)),(T16&gt;T15+T16/10))</formula>
    </cfRule>
    <cfRule type="expression" dxfId="5061" priority="1304">
      <formula>AND(NOT(ISBLANK(T16)),AND(T16&lt;=T15+T15/10),(T16&gt;T15))</formula>
    </cfRule>
    <cfRule type="expression" dxfId="5060" priority="1305">
      <formula>AND(NOT(ISBLANK(T16)),(T16&lt;=T15))</formula>
    </cfRule>
  </conditionalFormatting>
  <conditionalFormatting sqref="T16">
    <cfRule type="cellIs" dxfId="5059" priority="1299" operator="equal">
      <formula>"n.a."</formula>
    </cfRule>
    <cfRule type="expression" dxfId="5058" priority="1300">
      <formula>AND(NOT(ISBLANK(T16)),(T16=T15+1))</formula>
    </cfRule>
    <cfRule type="expression" dxfId="5057" priority="1301">
      <formula>AND(NOT(ISBLANK(T16)),(T16&lt;=T15))</formula>
    </cfRule>
    <cfRule type="expression" dxfId="5056" priority="1302">
      <formula>AND(NOT(ISBLANK(T16)),(T16&gt;T15+1))</formula>
    </cfRule>
  </conditionalFormatting>
  <conditionalFormatting sqref="R18">
    <cfRule type="expression" dxfId="5055" priority="1296">
      <formula>AND(NOT(ISBLANK(R18)),(R18&lt;R17-R17/10))</formula>
    </cfRule>
    <cfRule type="expression" dxfId="5054" priority="1297">
      <formula>AND(NOT(ISBLANK(R18)),AND(R18&gt;=R17-R17/10),(R18&lt;R17))</formula>
    </cfRule>
    <cfRule type="expression" dxfId="5053" priority="1298">
      <formula>AND(NOT(ISBLANK(R18)),(R18&gt;=R17))</formula>
    </cfRule>
  </conditionalFormatting>
  <conditionalFormatting sqref="R18">
    <cfRule type="expression" dxfId="5052" priority="1293">
      <formula>AND(NOT(ISBLANK(R18)),(R18&lt;R17-R17/10))</formula>
    </cfRule>
    <cfRule type="expression" dxfId="5051" priority="1294">
      <formula>AND(NOT(ISBLANK(R18)),AND(R18&gt;=R17-R17/10),(R18&lt;R17))</formula>
    </cfRule>
    <cfRule type="expression" dxfId="5050" priority="1295">
      <formula>AND(NOT(ISBLANK(R18)),(R18&gt;=R17))</formula>
    </cfRule>
  </conditionalFormatting>
  <conditionalFormatting sqref="R18">
    <cfRule type="expression" dxfId="5049" priority="1290">
      <formula>AND(NOT(ISBLANK(R18)),(R18&lt;R17-R17/10))</formula>
    </cfRule>
    <cfRule type="expression" dxfId="5048" priority="1291">
      <formula>AND(NOT(ISBLANK(R18)),AND(R18&gt;=R17-R17/10),(R18&lt;R17))</formula>
    </cfRule>
    <cfRule type="expression" dxfId="5047" priority="1292">
      <formula>AND(NOT(ISBLANK(R18)),(R18&gt;=R17))</formula>
    </cfRule>
  </conditionalFormatting>
  <conditionalFormatting sqref="R18">
    <cfRule type="expression" dxfId="5046" priority="1287">
      <formula>AND(NOT(ISBLANK(R18)),(R18&lt;R17-R17/10))</formula>
    </cfRule>
    <cfRule type="expression" dxfId="5045" priority="1288">
      <formula>AND(NOT(ISBLANK(R18)),AND(R18&gt;=R17-R17/10),(R18&lt;R17))</formula>
    </cfRule>
    <cfRule type="expression" dxfId="5044" priority="1289">
      <formula>AND(NOT(ISBLANK(R18)),(R18&gt;=R17))</formula>
    </cfRule>
  </conditionalFormatting>
  <conditionalFormatting sqref="R18">
    <cfRule type="expression" dxfId="5043" priority="1284">
      <formula>AND(NOT(ISBLANK(R18)),(R18&gt;R17+R18/10))</formula>
    </cfRule>
    <cfRule type="expression" dxfId="5042" priority="1285">
      <formula>AND(NOT(ISBLANK(R18)),AND(R18&lt;=R17+R17/10),(R18&gt;R17))</formula>
    </cfRule>
    <cfRule type="expression" dxfId="5041" priority="1286">
      <formula>AND(NOT(ISBLANK(R18)),(R18&lt;=R17))</formula>
    </cfRule>
  </conditionalFormatting>
  <conditionalFormatting sqref="R18">
    <cfRule type="cellIs" dxfId="5040" priority="1280" operator="equal">
      <formula>"n.a."</formula>
    </cfRule>
    <cfRule type="expression" dxfId="5039" priority="1281">
      <formula>AND(NOT(ISBLANK(R18)),(R18=R17+1))</formula>
    </cfRule>
    <cfRule type="expression" dxfId="5038" priority="1282">
      <formula>AND(NOT(ISBLANK(R18)),(R18&lt;=R17))</formula>
    </cfRule>
    <cfRule type="expression" dxfId="5037" priority="1283">
      <formula>AND(NOT(ISBLANK(R18)),(R18&gt;R17+1))</formula>
    </cfRule>
  </conditionalFormatting>
  <conditionalFormatting sqref="T18">
    <cfRule type="expression" dxfId="5036" priority="1277">
      <formula>AND(NOT(ISBLANK(T18)),(T18&lt;T17-T17/10))</formula>
    </cfRule>
    <cfRule type="expression" dxfId="5035" priority="1278">
      <formula>AND(NOT(ISBLANK(T18)),AND(T18&gt;=T17-T17/10),(T18&lt;T17))</formula>
    </cfRule>
    <cfRule type="expression" dxfId="5034" priority="1279">
      <formula>AND(NOT(ISBLANK(T18)),(T18&gt;=T17))</formula>
    </cfRule>
  </conditionalFormatting>
  <conditionalFormatting sqref="T18">
    <cfRule type="expression" dxfId="5033" priority="1274">
      <formula>AND(NOT(ISBLANK(T18)),(T18&lt;T17-T17/10))</formula>
    </cfRule>
    <cfRule type="expression" dxfId="5032" priority="1275">
      <formula>AND(NOT(ISBLANK(T18)),AND(T18&gt;=T17-T17/10),(T18&lt;T17))</formula>
    </cfRule>
    <cfRule type="expression" dxfId="5031" priority="1276">
      <formula>AND(NOT(ISBLANK(T18)),(T18&gt;=T17))</formula>
    </cfRule>
  </conditionalFormatting>
  <conditionalFormatting sqref="T18">
    <cfRule type="expression" dxfId="5030" priority="1271">
      <formula>AND(NOT(ISBLANK(T18)),(T18&lt;T17-T17/10))</formula>
    </cfRule>
    <cfRule type="expression" dxfId="5029" priority="1272">
      <formula>AND(NOT(ISBLANK(T18)),AND(T18&gt;=T17-T17/10),(T18&lt;T17))</formula>
    </cfRule>
    <cfRule type="expression" dxfId="5028" priority="1273">
      <formula>AND(NOT(ISBLANK(T18)),(T18&gt;=T17))</formula>
    </cfRule>
  </conditionalFormatting>
  <conditionalFormatting sqref="T18">
    <cfRule type="expression" dxfId="5027" priority="1268">
      <formula>AND(NOT(ISBLANK(T18)),(T18&lt;T17-T17/10))</formula>
    </cfRule>
    <cfRule type="expression" dxfId="5026" priority="1269">
      <formula>AND(NOT(ISBLANK(T18)),AND(T18&gt;=T17-T17/10),(T18&lt;T17))</formula>
    </cfRule>
    <cfRule type="expression" dxfId="5025" priority="1270">
      <formula>AND(NOT(ISBLANK(T18)),(T18&gt;=T17))</formula>
    </cfRule>
  </conditionalFormatting>
  <conditionalFormatting sqref="T18">
    <cfRule type="expression" dxfId="5024" priority="1265">
      <formula>AND(NOT(ISBLANK(T18)),(T18&gt;T17+T18/10))</formula>
    </cfRule>
    <cfRule type="expression" dxfId="5023" priority="1266">
      <formula>AND(NOT(ISBLANK(T18)),AND(T18&lt;=T17+T17/10),(T18&gt;T17))</formula>
    </cfRule>
    <cfRule type="expression" dxfId="5022" priority="1267">
      <formula>AND(NOT(ISBLANK(T18)),(T18&lt;=T17))</formula>
    </cfRule>
  </conditionalFormatting>
  <conditionalFormatting sqref="T18">
    <cfRule type="cellIs" dxfId="5021" priority="1261" operator="equal">
      <formula>"n.a."</formula>
    </cfRule>
    <cfRule type="expression" dxfId="5020" priority="1262">
      <formula>AND(NOT(ISBLANK(T18)),(T18=T17+1))</formula>
    </cfRule>
    <cfRule type="expression" dxfId="5019" priority="1263">
      <formula>AND(NOT(ISBLANK(T18)),(T18&lt;=T17))</formula>
    </cfRule>
    <cfRule type="expression" dxfId="5018" priority="1264">
      <formula>AND(NOT(ISBLANK(T18)),(T18&gt;T17+1))</formula>
    </cfRule>
  </conditionalFormatting>
  <conditionalFormatting sqref="V16">
    <cfRule type="expression" dxfId="5017" priority="1258">
      <formula>AND(NOT(ISBLANK(V16)),(V16&lt;V15-V15/10))</formula>
    </cfRule>
    <cfRule type="expression" dxfId="5016" priority="1259">
      <formula>AND(NOT(ISBLANK(V16)),AND(V16&gt;=V15-V15/10),(V16&lt;V15))</formula>
    </cfRule>
    <cfRule type="expression" dxfId="5015" priority="1260">
      <formula>AND(NOT(ISBLANK(V16)),(V16&gt;=V15))</formula>
    </cfRule>
  </conditionalFormatting>
  <conditionalFormatting sqref="V16">
    <cfRule type="expression" dxfId="5014" priority="1255">
      <formula>AND(NOT(ISBLANK(V16)),(V16&lt;V15-V15/10))</formula>
    </cfRule>
    <cfRule type="expression" dxfId="5013" priority="1256">
      <formula>AND(NOT(ISBLANK(V16)),AND(V16&gt;=V15-V15/10),(V16&lt;V15))</formula>
    </cfRule>
    <cfRule type="expression" dxfId="5012" priority="1257">
      <formula>AND(NOT(ISBLANK(V16)),(V16&gt;=V15))</formula>
    </cfRule>
  </conditionalFormatting>
  <conditionalFormatting sqref="V16">
    <cfRule type="expression" dxfId="5011" priority="1252">
      <formula>AND(NOT(ISBLANK(V16)),(V16&lt;V15-V15/10))</formula>
    </cfRule>
    <cfRule type="expression" dxfId="5010" priority="1253">
      <formula>AND(NOT(ISBLANK(V16)),AND(V16&gt;=V15-V15/10),(V16&lt;V15))</formula>
    </cfRule>
    <cfRule type="expression" dxfId="5009" priority="1254">
      <formula>AND(NOT(ISBLANK(V16)),(V16&gt;=V15))</formula>
    </cfRule>
  </conditionalFormatting>
  <conditionalFormatting sqref="V16">
    <cfRule type="expression" dxfId="5008" priority="1249">
      <formula>AND(NOT(ISBLANK(V16)),(V16&gt;V15+V16/10))</formula>
    </cfRule>
    <cfRule type="expression" dxfId="5007" priority="1250">
      <formula>AND(NOT(ISBLANK(V16)),AND(V16&lt;=V15+V15/10),(V16&gt;V15))</formula>
    </cfRule>
    <cfRule type="expression" dxfId="5006" priority="1251">
      <formula>AND(NOT(ISBLANK(V16)),(V16&lt;=V15))</formula>
    </cfRule>
  </conditionalFormatting>
  <conditionalFormatting sqref="V16">
    <cfRule type="cellIs" dxfId="5005" priority="1245" operator="equal">
      <formula>"n.a."</formula>
    </cfRule>
    <cfRule type="expression" dxfId="5004" priority="1246">
      <formula>AND(NOT(ISBLANK(V16)),(V16=V15+1))</formula>
    </cfRule>
    <cfRule type="expression" dxfId="5003" priority="1247">
      <formula>AND(NOT(ISBLANK(V16)),(V16&lt;=V15))</formula>
    </cfRule>
    <cfRule type="expression" dxfId="5002" priority="1248">
      <formula>AND(NOT(ISBLANK(V16)),(V16&gt;V15+1))</formula>
    </cfRule>
  </conditionalFormatting>
  <conditionalFormatting sqref="T20">
    <cfRule type="expression" dxfId="5001" priority="1242">
      <formula>AND(NOT(ISBLANK(T20)),(T20&lt;T19-T19/10))</formula>
    </cfRule>
    <cfRule type="expression" dxfId="5000" priority="1243">
      <formula>AND(NOT(ISBLANK(T20)),AND(T20&gt;=T19-T19/10),(T20&lt;T19))</formula>
    </cfRule>
    <cfRule type="expression" dxfId="4999" priority="1244">
      <formula>AND(NOT(ISBLANK(T20)),(T20&gt;=T19))</formula>
    </cfRule>
  </conditionalFormatting>
  <conditionalFormatting sqref="T20">
    <cfRule type="expression" dxfId="4998" priority="1239">
      <formula>AND(NOT(ISBLANK(T20)),(T20&lt;T19-T19/10))</formula>
    </cfRule>
    <cfRule type="expression" dxfId="4997" priority="1240">
      <formula>AND(NOT(ISBLANK(T20)),AND(T20&gt;=T19-T19/10),(T20&lt;T19))</formula>
    </cfRule>
    <cfRule type="expression" dxfId="4996" priority="1241">
      <formula>AND(NOT(ISBLANK(T20)),(T20&gt;=T19))</formula>
    </cfRule>
  </conditionalFormatting>
  <conditionalFormatting sqref="T20">
    <cfRule type="expression" dxfId="4995" priority="1236">
      <formula>AND(NOT(ISBLANK(T20)),(T20&lt;T19-T19/10))</formula>
    </cfRule>
    <cfRule type="expression" dxfId="4994" priority="1237">
      <formula>AND(NOT(ISBLANK(T20)),AND(T20&gt;=T19-T19/10),(T20&lt;T19))</formula>
    </cfRule>
    <cfRule type="expression" dxfId="4993" priority="1238">
      <formula>AND(NOT(ISBLANK(T20)),(T20&gt;=T19))</formula>
    </cfRule>
  </conditionalFormatting>
  <conditionalFormatting sqref="T20">
    <cfRule type="expression" dxfId="4992" priority="1233">
      <formula>AND(NOT(ISBLANK(T20)),(T20&lt;T19-T19/10))</formula>
    </cfRule>
    <cfRule type="expression" dxfId="4991" priority="1234">
      <formula>AND(NOT(ISBLANK(T20)),AND(T20&gt;=T19-T19/10),(T20&lt;T19))</formula>
    </cfRule>
    <cfRule type="expression" dxfId="4990" priority="1235">
      <formula>AND(NOT(ISBLANK(T20)),(T20&gt;=T19))</formula>
    </cfRule>
  </conditionalFormatting>
  <conditionalFormatting sqref="V42 T42 R42 P42 N42 L42 J42">
    <cfRule type="expression" dxfId="4989" priority="1230">
      <formula>AND(NOT(ISBLANK(J42)),(J42&lt;J41-J41/10))</formula>
    </cfRule>
    <cfRule type="expression" dxfId="4988" priority="1231">
      <formula>AND(NOT(ISBLANK(J42)),AND(J42&gt;=J41-J41/10),(J42&lt;J41))</formula>
    </cfRule>
    <cfRule type="expression" dxfId="4987" priority="1232">
      <formula>AND(NOT(ISBLANK(J42)),(J42&gt;=J41))</formula>
    </cfRule>
  </conditionalFormatting>
  <conditionalFormatting sqref="V46 T46 R46 P46 N46 L46 J46 J44 L44 N44 P44 R44 T44 V44">
    <cfRule type="expression" dxfId="4986" priority="1227">
      <formula>AND(NOT(ISBLANK(J44)),(J44&lt;J43-J43/10))</formula>
    </cfRule>
    <cfRule type="expression" dxfId="4985" priority="1228">
      <formula>AND(NOT(ISBLANK(J44)),AND(J44&gt;=J43-J43/10),(J44&lt;J43))</formula>
    </cfRule>
    <cfRule type="expression" dxfId="4984" priority="1229">
      <formula>AND(NOT(ISBLANK(J44)),(J44&gt;=J43))</formula>
    </cfRule>
  </conditionalFormatting>
  <conditionalFormatting sqref="P42 N42 L42 J42">
    <cfRule type="expression" dxfId="4983" priority="1224">
      <formula>AND(NOT(ISBLANK(J42)),(J42&lt;J41-J41/10))</formula>
    </cfRule>
    <cfRule type="expression" dxfId="4982" priority="1225">
      <formula>AND(NOT(ISBLANK(J42)),AND(J42&gt;=J41-J41/10),(J42&lt;J41))</formula>
    </cfRule>
    <cfRule type="expression" dxfId="4981" priority="1226">
      <formula>AND(NOT(ISBLANK(J42)),(J42&gt;=J41))</formula>
    </cfRule>
  </conditionalFormatting>
  <conditionalFormatting sqref="P46 N46 P44 L46 J46 J44 L44 N44">
    <cfRule type="expression" dxfId="4980" priority="1221">
      <formula>AND(NOT(ISBLANK(J44)),(J44&lt;J43-J43/10))</formula>
    </cfRule>
    <cfRule type="expression" dxfId="4979" priority="1222">
      <formula>AND(NOT(ISBLANK(J44)),AND(J44&gt;=J43-J43/10),(J44&lt;J43))</formula>
    </cfRule>
    <cfRule type="expression" dxfId="4978" priority="1223">
      <formula>AND(NOT(ISBLANK(J44)),(J44&gt;=J43))</formula>
    </cfRule>
  </conditionalFormatting>
  <conditionalFormatting sqref="N42">
    <cfRule type="expression" dxfId="4977" priority="1218">
      <formula>AND(NOT(ISBLANK(N42)),(N42&lt;N41-N41/10))</formula>
    </cfRule>
    <cfRule type="expression" dxfId="4976" priority="1219">
      <formula>AND(NOT(ISBLANK(N42)),AND(N42&gt;=N41-N41/10),(N42&lt;N41))</formula>
    </cfRule>
    <cfRule type="expression" dxfId="4975" priority="1220">
      <formula>AND(NOT(ISBLANK(N42)),(N42&gt;=N41))</formula>
    </cfRule>
  </conditionalFormatting>
  <conditionalFormatting sqref="L42">
    <cfRule type="expression" dxfId="4974" priority="1215">
      <formula>AND(NOT(ISBLANK(L42)),(L42&lt;L41-L41/10))</formula>
    </cfRule>
    <cfRule type="expression" dxfId="4973" priority="1216">
      <formula>AND(NOT(ISBLANK(L42)),AND(L42&gt;=L41-L41/10),(L42&lt;L41))</formula>
    </cfRule>
    <cfRule type="expression" dxfId="4972" priority="1217">
      <formula>AND(NOT(ISBLANK(L42)),(L42&gt;=L41))</formula>
    </cfRule>
  </conditionalFormatting>
  <conditionalFormatting sqref="J42">
    <cfRule type="expression" dxfId="4971" priority="1212">
      <formula>AND(NOT(ISBLANK(J42)),(J42&lt;J41-J41/10))</formula>
    </cfRule>
    <cfRule type="expression" dxfId="4970" priority="1213">
      <formula>AND(NOT(ISBLANK(J42)),AND(J42&gt;=J41-J41/10),(J42&lt;J41))</formula>
    </cfRule>
    <cfRule type="expression" dxfId="4969" priority="1214">
      <formula>AND(NOT(ISBLANK(J42)),(J42&gt;=J41))</formula>
    </cfRule>
  </conditionalFormatting>
  <conditionalFormatting sqref="R42">
    <cfRule type="expression" dxfId="4968" priority="1209">
      <formula>AND(NOT(ISBLANK(R42)),(R42&lt;R41-R41/10))</formula>
    </cfRule>
    <cfRule type="expression" dxfId="4967" priority="1210">
      <formula>AND(NOT(ISBLANK(R42)),AND(R42&gt;=R41-R41/10),(R42&lt;R41))</formula>
    </cfRule>
    <cfRule type="expression" dxfId="4966" priority="1211">
      <formula>AND(NOT(ISBLANK(R42)),(R42&gt;=R41))</formula>
    </cfRule>
  </conditionalFormatting>
  <conditionalFormatting sqref="R46 R44">
    <cfRule type="expression" dxfId="4965" priority="1206">
      <formula>AND(NOT(ISBLANK(R44)),(R44&lt;R43-R43/10))</formula>
    </cfRule>
    <cfRule type="expression" dxfId="4964" priority="1207">
      <formula>AND(NOT(ISBLANK(R44)),AND(R44&gt;=R43-R43/10),(R44&lt;R43))</formula>
    </cfRule>
    <cfRule type="expression" dxfId="4963" priority="1208">
      <formula>AND(NOT(ISBLANK(R44)),(R44&gt;=R43))</formula>
    </cfRule>
  </conditionalFormatting>
  <conditionalFormatting sqref="X16">
    <cfRule type="expression" dxfId="4962" priority="1203">
      <formula>AND(NOT(ISBLANK(X16)),(X16&lt;X15-X15/10))</formula>
    </cfRule>
    <cfRule type="expression" dxfId="4961" priority="1204">
      <formula>AND(NOT(ISBLANK(X16)),AND(X16&gt;=X15-X15/10),(X16&lt;X15))</formula>
    </cfRule>
    <cfRule type="expression" dxfId="4960" priority="1205">
      <formula>AND(NOT(ISBLANK(X16)),(X16&gt;=X15))</formula>
    </cfRule>
  </conditionalFormatting>
  <conditionalFormatting sqref="X16">
    <cfRule type="expression" dxfId="4959" priority="1200">
      <formula>AND(NOT(ISBLANK(X16)),(X16&lt;X15-X15/10))</formula>
    </cfRule>
    <cfRule type="expression" dxfId="4958" priority="1201">
      <formula>AND(NOT(ISBLANK(X16)),AND(X16&gt;=X15-X15/10),(X16&lt;X15))</formula>
    </cfRule>
    <cfRule type="expression" dxfId="4957" priority="1202">
      <formula>AND(NOT(ISBLANK(X16)),(X16&gt;=X15))</formula>
    </cfRule>
  </conditionalFormatting>
  <conditionalFormatting sqref="X16">
    <cfRule type="expression" dxfId="4956" priority="1197">
      <formula>AND(NOT(ISBLANK(X16)),(X16&lt;X15-X15/10))</formula>
    </cfRule>
    <cfRule type="expression" dxfId="4955" priority="1198">
      <formula>AND(NOT(ISBLANK(X16)),AND(X16&gt;=X15-X15/10),(X16&lt;X15))</formula>
    </cfRule>
    <cfRule type="expression" dxfId="4954" priority="1199">
      <formula>AND(NOT(ISBLANK(X16)),(X16&gt;=X15))</formula>
    </cfRule>
  </conditionalFormatting>
  <conditionalFormatting sqref="X16">
    <cfRule type="expression" dxfId="4953" priority="1194">
      <formula>AND(NOT(ISBLANK(X16)),(X16&lt;X15-X15/10))</formula>
    </cfRule>
    <cfRule type="expression" dxfId="4952" priority="1195">
      <formula>AND(NOT(ISBLANK(X16)),AND(X16&gt;=X15-X15/10),(X16&lt;X15))</formula>
    </cfRule>
    <cfRule type="expression" dxfId="4951" priority="1196">
      <formula>AND(NOT(ISBLANK(X16)),(X16&gt;=X15))</formula>
    </cfRule>
  </conditionalFormatting>
  <conditionalFormatting sqref="X16">
    <cfRule type="expression" dxfId="4950" priority="1191">
      <formula>AND(NOT(ISBLANK(X16)),(X16&gt;X15+X16/10))</formula>
    </cfRule>
    <cfRule type="expression" dxfId="4949" priority="1192">
      <formula>AND(NOT(ISBLANK(X16)),AND(X16&lt;=X15+X15/10),(X16&gt;X15))</formula>
    </cfRule>
    <cfRule type="expression" dxfId="4948" priority="1193">
      <formula>AND(NOT(ISBLANK(X16)),(X16&lt;=X15))</formula>
    </cfRule>
  </conditionalFormatting>
  <conditionalFormatting sqref="X16">
    <cfRule type="cellIs" dxfId="4947" priority="1187" operator="equal">
      <formula>"n.a."</formula>
    </cfRule>
    <cfRule type="expression" dxfId="4946" priority="1188">
      <formula>AND(NOT(ISBLANK(X16)),(X16=X15+1))</formula>
    </cfRule>
    <cfRule type="expression" dxfId="4945" priority="1189">
      <formula>AND(NOT(ISBLANK(X16)),(X16&lt;=X15))</formula>
    </cfRule>
    <cfRule type="expression" dxfId="4944" priority="1190">
      <formula>AND(NOT(ISBLANK(X16)),(X16&gt;X15+1))</formula>
    </cfRule>
  </conditionalFormatting>
  <conditionalFormatting sqref="X18">
    <cfRule type="expression" dxfId="4943" priority="1184">
      <formula>AND(NOT(ISBLANK(X18)),(X18&lt;X17-X17/10))</formula>
    </cfRule>
    <cfRule type="expression" dxfId="4942" priority="1185">
      <formula>AND(NOT(ISBLANK(X18)),AND(X18&gt;=X17-X17/10),(X18&lt;X17))</formula>
    </cfRule>
    <cfRule type="expression" dxfId="4941" priority="1186">
      <formula>AND(NOT(ISBLANK(X18)),(X18&gt;=X17))</formula>
    </cfRule>
  </conditionalFormatting>
  <conditionalFormatting sqref="X18">
    <cfRule type="expression" dxfId="4940" priority="1181">
      <formula>AND(NOT(ISBLANK(X18)),(X18&lt;X17-X17/10))</formula>
    </cfRule>
    <cfRule type="expression" dxfId="4939" priority="1182">
      <formula>AND(NOT(ISBLANK(X18)),AND(X18&gt;=X17-X17/10),(X18&lt;X17))</formula>
    </cfRule>
    <cfRule type="expression" dxfId="4938" priority="1183">
      <formula>AND(NOT(ISBLANK(X18)),(X18&gt;=X17))</formula>
    </cfRule>
  </conditionalFormatting>
  <conditionalFormatting sqref="X18">
    <cfRule type="expression" dxfId="4937" priority="1178">
      <formula>AND(NOT(ISBLANK(X18)),(X18&lt;X17-X17/10))</formula>
    </cfRule>
    <cfRule type="expression" dxfId="4936" priority="1179">
      <formula>AND(NOT(ISBLANK(X18)),AND(X18&gt;=X17-X17/10),(X18&lt;X17))</formula>
    </cfRule>
    <cfRule type="expression" dxfId="4935" priority="1180">
      <formula>AND(NOT(ISBLANK(X18)),(X18&gt;=X17))</formula>
    </cfRule>
  </conditionalFormatting>
  <conditionalFormatting sqref="X18">
    <cfRule type="expression" dxfId="4934" priority="1175">
      <formula>AND(NOT(ISBLANK(X18)),(X18&lt;X17-X17/10))</formula>
    </cfRule>
    <cfRule type="expression" dxfId="4933" priority="1176">
      <formula>AND(NOT(ISBLANK(X18)),AND(X18&gt;=X17-X17/10),(X18&lt;X17))</formula>
    </cfRule>
    <cfRule type="expression" dxfId="4932" priority="1177">
      <formula>AND(NOT(ISBLANK(X18)),(X18&gt;=X17))</formula>
    </cfRule>
  </conditionalFormatting>
  <conditionalFormatting sqref="X18">
    <cfRule type="expression" dxfId="4931" priority="1172">
      <formula>AND(NOT(ISBLANK(X18)),(X18&lt;X17-X17/10))</formula>
    </cfRule>
    <cfRule type="expression" dxfId="4930" priority="1173">
      <formula>AND(NOT(ISBLANK(X18)),AND(X18&gt;=X17-X17/10),(X18&lt;X17))</formula>
    </cfRule>
    <cfRule type="expression" dxfId="4929" priority="1174">
      <formula>AND(NOT(ISBLANK(X18)),(X18&gt;=X17))</formula>
    </cfRule>
  </conditionalFormatting>
  <conditionalFormatting sqref="X18">
    <cfRule type="expression" dxfId="4928" priority="1169">
      <formula>AND(NOT(ISBLANK(X18)),(X18&gt;X17+X18/10))</formula>
    </cfRule>
    <cfRule type="expression" dxfId="4927" priority="1170">
      <formula>AND(NOT(ISBLANK(X18)),AND(X18&lt;=X17+X17/10),(X18&gt;X17))</formula>
    </cfRule>
    <cfRule type="expression" dxfId="4926" priority="1171">
      <formula>AND(NOT(ISBLANK(X18)),(X18&lt;=X17))</formula>
    </cfRule>
  </conditionalFormatting>
  <conditionalFormatting sqref="X18">
    <cfRule type="cellIs" dxfId="4925" priority="1165" operator="equal">
      <formula>"n.a."</formula>
    </cfRule>
    <cfRule type="expression" dxfId="4924" priority="1166">
      <formula>AND(NOT(ISBLANK(X18)),(X18=X17+1))</formula>
    </cfRule>
    <cfRule type="expression" dxfId="4923" priority="1167">
      <formula>AND(NOT(ISBLANK(X18)),(X18&lt;=X17))</formula>
    </cfRule>
    <cfRule type="expression" dxfId="4922" priority="1168">
      <formula>AND(NOT(ISBLANK(X18)),(X18&gt;X17+1))</formula>
    </cfRule>
  </conditionalFormatting>
  <conditionalFormatting sqref="Z16">
    <cfRule type="expression" dxfId="4921" priority="1162">
      <formula>AND(NOT(ISBLANK(Z16)),(Z16&lt;Z15-Z15/10))</formula>
    </cfRule>
    <cfRule type="expression" dxfId="4920" priority="1163">
      <formula>AND(NOT(ISBLANK(Z16)),AND(Z16&gt;=Z15-Z15/10),(Z16&lt;Z15))</formula>
    </cfRule>
    <cfRule type="expression" dxfId="4919" priority="1164">
      <formula>AND(NOT(ISBLANK(Z16)),(Z16&gt;=Z15))</formula>
    </cfRule>
  </conditionalFormatting>
  <conditionalFormatting sqref="Z16">
    <cfRule type="expression" dxfId="4918" priority="1159">
      <formula>AND(NOT(ISBLANK(Z16)),(Z16&lt;Z15-Z15/10))</formula>
    </cfRule>
    <cfRule type="expression" dxfId="4917" priority="1160">
      <formula>AND(NOT(ISBLANK(Z16)),AND(Z16&gt;=Z15-Z15/10),(Z16&lt;Z15))</formula>
    </cfRule>
    <cfRule type="expression" dxfId="4916" priority="1161">
      <formula>AND(NOT(ISBLANK(Z16)),(Z16&gt;=Z15))</formula>
    </cfRule>
  </conditionalFormatting>
  <conditionalFormatting sqref="Z16">
    <cfRule type="expression" dxfId="4915" priority="1156">
      <formula>AND(NOT(ISBLANK(Z16)),(Z16&lt;Z15-Z15/10))</formula>
    </cfRule>
    <cfRule type="expression" dxfId="4914" priority="1157">
      <formula>AND(NOT(ISBLANK(Z16)),AND(Z16&gt;=Z15-Z15/10),(Z16&lt;Z15))</formula>
    </cfRule>
    <cfRule type="expression" dxfId="4913" priority="1158">
      <formula>AND(NOT(ISBLANK(Z16)),(Z16&gt;=Z15))</formula>
    </cfRule>
  </conditionalFormatting>
  <conditionalFormatting sqref="Z16">
    <cfRule type="expression" dxfId="4912" priority="1153">
      <formula>AND(NOT(ISBLANK(Z16)),(Z16&lt;Z15-Z15/10))</formula>
    </cfRule>
    <cfRule type="expression" dxfId="4911" priority="1154">
      <formula>AND(NOT(ISBLANK(Z16)),AND(Z16&gt;=Z15-Z15/10),(Z16&lt;Z15))</formula>
    </cfRule>
    <cfRule type="expression" dxfId="4910" priority="1155">
      <formula>AND(NOT(ISBLANK(Z16)),(Z16&gt;=Z15))</formula>
    </cfRule>
  </conditionalFormatting>
  <conditionalFormatting sqref="Z16">
    <cfRule type="expression" dxfId="4909" priority="1150">
      <formula>AND(NOT(ISBLANK(Z16)),(Z16&gt;Z15+Z16/10))</formula>
    </cfRule>
    <cfRule type="expression" dxfId="4908" priority="1151">
      <formula>AND(NOT(ISBLANK(Z16)),AND(Z16&lt;=Z15+Z15/10),(Z16&gt;Z15))</formula>
    </cfRule>
    <cfRule type="expression" dxfId="4907" priority="1152">
      <formula>AND(NOT(ISBLANK(Z16)),(Z16&lt;=Z15))</formula>
    </cfRule>
  </conditionalFormatting>
  <conditionalFormatting sqref="Z16">
    <cfRule type="cellIs" dxfId="4906" priority="1146" operator="equal">
      <formula>"n.a."</formula>
    </cfRule>
    <cfRule type="expression" dxfId="4905" priority="1147">
      <formula>AND(NOT(ISBLANK(Z16)),(Z16=Z15+1))</formula>
    </cfRule>
    <cfRule type="expression" dxfId="4904" priority="1148">
      <formula>AND(NOT(ISBLANK(Z16)),(Z16&lt;=Z15))</formula>
    </cfRule>
    <cfRule type="expression" dxfId="4903" priority="1149">
      <formula>AND(NOT(ISBLANK(Z16)),(Z16&gt;Z15+1))</formula>
    </cfRule>
  </conditionalFormatting>
  <conditionalFormatting sqref="Z18">
    <cfRule type="expression" dxfId="4902" priority="1143">
      <formula>AND(NOT(ISBLANK(Z18)),(Z18&lt;Z17-Z17/10))</formula>
    </cfRule>
    <cfRule type="expression" dxfId="4901" priority="1144">
      <formula>AND(NOT(ISBLANK(Z18)),AND(Z18&gt;=Z17-Z17/10),(Z18&lt;Z17))</formula>
    </cfRule>
    <cfRule type="expression" dxfId="4900" priority="1145">
      <formula>AND(NOT(ISBLANK(Z18)),(Z18&gt;=Z17))</formula>
    </cfRule>
  </conditionalFormatting>
  <conditionalFormatting sqref="Z18">
    <cfRule type="expression" dxfId="4899" priority="1140">
      <formula>AND(NOT(ISBLANK(Z18)),(Z18&lt;Z17-Z17/10))</formula>
    </cfRule>
    <cfRule type="expression" dxfId="4898" priority="1141">
      <formula>AND(NOT(ISBLANK(Z18)),AND(Z18&gt;=Z17-Z17/10),(Z18&lt;Z17))</formula>
    </cfRule>
    <cfRule type="expression" dxfId="4897" priority="1142">
      <formula>AND(NOT(ISBLANK(Z18)),(Z18&gt;=Z17))</formula>
    </cfRule>
  </conditionalFormatting>
  <conditionalFormatting sqref="Z18">
    <cfRule type="expression" dxfId="4896" priority="1137">
      <formula>AND(NOT(ISBLANK(Z18)),(Z18&lt;Z17-Z17/10))</formula>
    </cfRule>
    <cfRule type="expression" dxfId="4895" priority="1138">
      <formula>AND(NOT(ISBLANK(Z18)),AND(Z18&gt;=Z17-Z17/10),(Z18&lt;Z17))</formula>
    </cfRule>
    <cfRule type="expression" dxfId="4894" priority="1139">
      <formula>AND(NOT(ISBLANK(Z18)),(Z18&gt;=Z17))</formula>
    </cfRule>
  </conditionalFormatting>
  <conditionalFormatting sqref="Z18">
    <cfRule type="expression" dxfId="4893" priority="1134">
      <formula>AND(NOT(ISBLANK(Z18)),(Z18&lt;Z17-Z17/10))</formula>
    </cfRule>
    <cfRule type="expression" dxfId="4892" priority="1135">
      <formula>AND(NOT(ISBLANK(Z18)),AND(Z18&gt;=Z17-Z17/10),(Z18&lt;Z17))</formula>
    </cfRule>
    <cfRule type="expression" dxfId="4891" priority="1136">
      <formula>AND(NOT(ISBLANK(Z18)),(Z18&gt;=Z17))</formula>
    </cfRule>
  </conditionalFormatting>
  <conditionalFormatting sqref="Z18">
    <cfRule type="expression" dxfId="4890" priority="1131">
      <formula>AND(NOT(ISBLANK(Z18)),(Z18&lt;Z17-Z17/10))</formula>
    </cfRule>
    <cfRule type="expression" dxfId="4889" priority="1132">
      <formula>AND(NOT(ISBLANK(Z18)),AND(Z18&gt;=Z17-Z17/10),(Z18&lt;Z17))</formula>
    </cfRule>
    <cfRule type="expression" dxfId="4888" priority="1133">
      <formula>AND(NOT(ISBLANK(Z18)),(Z18&gt;=Z17))</formula>
    </cfRule>
  </conditionalFormatting>
  <conditionalFormatting sqref="Z18">
    <cfRule type="expression" dxfId="4887" priority="1128">
      <formula>AND(NOT(ISBLANK(Z18)),(Z18&gt;Z17+Z18/10))</formula>
    </cfRule>
    <cfRule type="expression" dxfId="4886" priority="1129">
      <formula>AND(NOT(ISBLANK(Z18)),AND(Z18&lt;=Z17+Z17/10),(Z18&gt;Z17))</formula>
    </cfRule>
    <cfRule type="expression" dxfId="4885" priority="1130">
      <formula>AND(NOT(ISBLANK(Z18)),(Z18&lt;=Z17))</formula>
    </cfRule>
  </conditionalFormatting>
  <conditionalFormatting sqref="Z18">
    <cfRule type="cellIs" dxfId="4884" priority="1124" operator="equal">
      <formula>"n.a."</formula>
    </cfRule>
    <cfRule type="expression" dxfId="4883" priority="1125">
      <formula>AND(NOT(ISBLANK(Z18)),(Z18=Z17+1))</formula>
    </cfRule>
    <cfRule type="expression" dxfId="4882" priority="1126">
      <formula>AND(NOT(ISBLANK(Z18)),(Z18&lt;=Z17))</formula>
    </cfRule>
    <cfRule type="expression" dxfId="4881" priority="1127">
      <formula>AND(NOT(ISBLANK(Z18)),(Z18&gt;Z17+1))</formula>
    </cfRule>
  </conditionalFormatting>
  <conditionalFormatting sqref="AB16">
    <cfRule type="expression" dxfId="4880" priority="1121">
      <formula>AND(NOT(ISBLANK(AB16)),(AB16&lt;AB15-AB15/10))</formula>
    </cfRule>
    <cfRule type="expression" dxfId="4879" priority="1122">
      <formula>AND(NOT(ISBLANK(AB16)),AND(AB16&gt;=AB15-AB15/10),(AB16&lt;AB15))</formula>
    </cfRule>
    <cfRule type="expression" dxfId="4878" priority="1123">
      <formula>AND(NOT(ISBLANK(AB16)),(AB16&gt;=AB15))</formula>
    </cfRule>
  </conditionalFormatting>
  <conditionalFormatting sqref="AB16">
    <cfRule type="expression" dxfId="4877" priority="1118">
      <formula>AND(NOT(ISBLANK(AB16)),(AB16&lt;AB15-AB15/10))</formula>
    </cfRule>
    <cfRule type="expression" dxfId="4876" priority="1119">
      <formula>AND(NOT(ISBLANK(AB16)),AND(AB16&gt;=AB15-AB15/10),(AB16&lt;AB15))</formula>
    </cfRule>
    <cfRule type="expression" dxfId="4875" priority="1120">
      <formula>AND(NOT(ISBLANK(AB16)),(AB16&gt;=AB15))</formula>
    </cfRule>
  </conditionalFormatting>
  <conditionalFormatting sqref="AB16">
    <cfRule type="expression" dxfId="4874" priority="1115">
      <formula>AND(NOT(ISBLANK(AB16)),(AB16&lt;AB15-AB15/10))</formula>
    </cfRule>
    <cfRule type="expression" dxfId="4873" priority="1116">
      <formula>AND(NOT(ISBLANK(AB16)),AND(AB16&gt;=AB15-AB15/10),(AB16&lt;AB15))</formula>
    </cfRule>
    <cfRule type="expression" dxfId="4872" priority="1117">
      <formula>AND(NOT(ISBLANK(AB16)),(AB16&gt;=AB15))</formula>
    </cfRule>
  </conditionalFormatting>
  <conditionalFormatting sqref="AB16">
    <cfRule type="expression" dxfId="4871" priority="1112">
      <formula>AND(NOT(ISBLANK(AB16)),(AB16&lt;AB15-AB15/10))</formula>
    </cfRule>
    <cfRule type="expression" dxfId="4870" priority="1113">
      <formula>AND(NOT(ISBLANK(AB16)),AND(AB16&gt;=AB15-AB15/10),(AB16&lt;AB15))</formula>
    </cfRule>
    <cfRule type="expression" dxfId="4869" priority="1114">
      <formula>AND(NOT(ISBLANK(AB16)),(AB16&gt;=AB15))</formula>
    </cfRule>
  </conditionalFormatting>
  <conditionalFormatting sqref="AB16">
    <cfRule type="expression" dxfId="4868" priority="1109">
      <formula>AND(NOT(ISBLANK(AB16)),(AB16&gt;AB15+AB16/10))</formula>
    </cfRule>
    <cfRule type="expression" dxfId="4867" priority="1110">
      <formula>AND(NOT(ISBLANK(AB16)),AND(AB16&lt;=AB15+AB15/10),(AB16&gt;AB15))</formula>
    </cfRule>
    <cfRule type="expression" dxfId="4866" priority="1111">
      <formula>AND(NOT(ISBLANK(AB16)),(AB16&lt;=AB15))</formula>
    </cfRule>
  </conditionalFormatting>
  <conditionalFormatting sqref="AB16">
    <cfRule type="cellIs" dxfId="4865" priority="1105" operator="equal">
      <formula>"n.a."</formula>
    </cfRule>
    <cfRule type="expression" dxfId="4864" priority="1106">
      <formula>AND(NOT(ISBLANK(AB16)),(AB16=AB15+1))</formula>
    </cfRule>
    <cfRule type="expression" dxfId="4863" priority="1107">
      <formula>AND(NOT(ISBLANK(AB16)),(AB16&lt;=AB15))</formula>
    </cfRule>
    <cfRule type="expression" dxfId="4862" priority="1108">
      <formula>AND(NOT(ISBLANK(AB16)),(AB16&gt;AB15+1))</formula>
    </cfRule>
  </conditionalFormatting>
  <conditionalFormatting sqref="AB18">
    <cfRule type="expression" dxfId="4861" priority="1102">
      <formula>AND(NOT(ISBLANK(AB18)),(AB18&lt;AB17-AB17/10))</formula>
    </cfRule>
    <cfRule type="expression" dxfId="4860" priority="1103">
      <formula>AND(NOT(ISBLANK(AB18)),AND(AB18&gt;=AB17-AB17/10),(AB18&lt;AB17))</formula>
    </cfRule>
    <cfRule type="expression" dxfId="4859" priority="1104">
      <formula>AND(NOT(ISBLANK(AB18)),(AB18&gt;=AB17))</formula>
    </cfRule>
  </conditionalFormatting>
  <conditionalFormatting sqref="AB18">
    <cfRule type="expression" dxfId="4858" priority="1099">
      <formula>AND(NOT(ISBLANK(AB18)),(AB18&lt;AB17-AB17/10))</formula>
    </cfRule>
    <cfRule type="expression" dxfId="4857" priority="1100">
      <formula>AND(NOT(ISBLANK(AB18)),AND(AB18&gt;=AB17-AB17/10),(AB18&lt;AB17))</formula>
    </cfRule>
    <cfRule type="expression" dxfId="4856" priority="1101">
      <formula>AND(NOT(ISBLANK(AB18)),(AB18&gt;=AB17))</formula>
    </cfRule>
  </conditionalFormatting>
  <conditionalFormatting sqref="AB18">
    <cfRule type="expression" dxfId="4855" priority="1096">
      <formula>AND(NOT(ISBLANK(AB18)),(AB18&lt;AB17-AB17/10))</formula>
    </cfRule>
    <cfRule type="expression" dxfId="4854" priority="1097">
      <formula>AND(NOT(ISBLANK(AB18)),AND(AB18&gt;=AB17-AB17/10),(AB18&lt;AB17))</formula>
    </cfRule>
    <cfRule type="expression" dxfId="4853" priority="1098">
      <formula>AND(NOT(ISBLANK(AB18)),(AB18&gt;=AB17))</formula>
    </cfRule>
  </conditionalFormatting>
  <conditionalFormatting sqref="AB18">
    <cfRule type="expression" dxfId="4852" priority="1093">
      <formula>AND(NOT(ISBLANK(AB18)),(AB18&lt;AB17-AB17/10))</formula>
    </cfRule>
    <cfRule type="expression" dxfId="4851" priority="1094">
      <formula>AND(NOT(ISBLANK(AB18)),AND(AB18&gt;=AB17-AB17/10),(AB18&lt;AB17))</formula>
    </cfRule>
    <cfRule type="expression" dxfId="4850" priority="1095">
      <formula>AND(NOT(ISBLANK(AB18)),(AB18&gt;=AB17))</formula>
    </cfRule>
  </conditionalFormatting>
  <conditionalFormatting sqref="AB18">
    <cfRule type="expression" dxfId="4849" priority="1090">
      <formula>AND(NOT(ISBLANK(AB18)),(AB18&lt;AB17-AB17/10))</formula>
    </cfRule>
    <cfRule type="expression" dxfId="4848" priority="1091">
      <formula>AND(NOT(ISBLANK(AB18)),AND(AB18&gt;=AB17-AB17/10),(AB18&lt;AB17))</formula>
    </cfRule>
    <cfRule type="expression" dxfId="4847" priority="1092">
      <formula>AND(NOT(ISBLANK(AB18)),(AB18&gt;=AB17))</formula>
    </cfRule>
  </conditionalFormatting>
  <conditionalFormatting sqref="AB18">
    <cfRule type="expression" dxfId="4846" priority="1087">
      <formula>AND(NOT(ISBLANK(AB18)),(AB18&gt;AB17+AB18/10))</formula>
    </cfRule>
    <cfRule type="expression" dxfId="4845" priority="1088">
      <formula>AND(NOT(ISBLANK(AB18)),AND(AB18&lt;=AB17+AB17/10),(AB18&gt;AB17))</formula>
    </cfRule>
    <cfRule type="expression" dxfId="4844" priority="1089">
      <formula>AND(NOT(ISBLANK(AB18)),(AB18&lt;=AB17))</formula>
    </cfRule>
  </conditionalFormatting>
  <conditionalFormatting sqref="AB18">
    <cfRule type="cellIs" dxfId="4843" priority="1083" operator="equal">
      <formula>"n.a."</formula>
    </cfRule>
    <cfRule type="expression" dxfId="4842" priority="1084">
      <formula>AND(NOT(ISBLANK(AB18)),(AB18=AB17+1))</formula>
    </cfRule>
    <cfRule type="expression" dxfId="4841" priority="1085">
      <formula>AND(NOT(ISBLANK(AB18)),(AB18&lt;=AB17))</formula>
    </cfRule>
    <cfRule type="expression" dxfId="4840" priority="1086">
      <formula>AND(NOT(ISBLANK(AB18)),(AB18&gt;AB17+1))</formula>
    </cfRule>
  </conditionalFormatting>
  <conditionalFormatting sqref="Z22">
    <cfRule type="expression" dxfId="4839" priority="1080">
      <formula>AND(NOT(ISBLANK(Z22)),(Z22&lt;Z21-Z21/10))</formula>
    </cfRule>
    <cfRule type="expression" dxfId="4838" priority="1081">
      <formula>AND(NOT(ISBLANK(Z22)),AND(Z22&gt;=Z21-Z21/10),(Z22&lt;Z21))</formula>
    </cfRule>
    <cfRule type="expression" dxfId="4837" priority="1082">
      <formula>AND(NOT(ISBLANK(Z22)),(Z22&gt;=Z21))</formula>
    </cfRule>
  </conditionalFormatting>
  <conditionalFormatting sqref="Z22">
    <cfRule type="expression" dxfId="4836" priority="1077">
      <formula>AND(NOT(ISBLANK(Z22)),(Z22&lt;Z21-Z21/10))</formula>
    </cfRule>
    <cfRule type="expression" dxfId="4835" priority="1078">
      <formula>AND(NOT(ISBLANK(Z22)),AND(Z22&gt;=Z21-Z21/10),(Z22&lt;Z21))</formula>
    </cfRule>
    <cfRule type="expression" dxfId="4834" priority="1079">
      <formula>AND(NOT(ISBLANK(Z22)),(Z22&gt;=Z21))</formula>
    </cfRule>
  </conditionalFormatting>
  <conditionalFormatting sqref="Z22">
    <cfRule type="expression" dxfId="4833" priority="1074">
      <formula>AND(NOT(ISBLANK(Z22)),(Z22&lt;Z21-Z21/10))</formula>
    </cfRule>
    <cfRule type="expression" dxfId="4832" priority="1075">
      <formula>AND(NOT(ISBLANK(Z22)),AND(Z22&gt;=Z21-Z21/10),(Z22&lt;Z21))</formula>
    </cfRule>
    <cfRule type="expression" dxfId="4831" priority="1076">
      <formula>AND(NOT(ISBLANK(Z22)),(Z22&gt;=Z21))</formula>
    </cfRule>
  </conditionalFormatting>
  <conditionalFormatting sqref="Z22">
    <cfRule type="expression" dxfId="4830" priority="1071">
      <formula>AND(NOT(ISBLANK(Z22)),(Z22&lt;Z21-Z21/10))</formula>
    </cfRule>
    <cfRule type="expression" dxfId="4829" priority="1072">
      <formula>AND(NOT(ISBLANK(Z22)),AND(Z22&gt;=Z21-Z21/10),(Z22&lt;Z21))</formula>
    </cfRule>
    <cfRule type="expression" dxfId="4828" priority="1073">
      <formula>AND(NOT(ISBLANK(Z22)),(Z22&gt;=Z21))</formula>
    </cfRule>
  </conditionalFormatting>
  <conditionalFormatting sqref="Z22">
    <cfRule type="expression" dxfId="4827" priority="1068">
      <formula>AND(NOT(ISBLANK(Z22)),(Z22&lt;Z21-Z21/10))</formula>
    </cfRule>
    <cfRule type="expression" dxfId="4826" priority="1069">
      <formula>AND(NOT(ISBLANK(Z22)),AND(Z22&gt;=Z21-Z21/10),(Z22&lt;Z21))</formula>
    </cfRule>
    <cfRule type="expression" dxfId="4825" priority="1070">
      <formula>AND(NOT(ISBLANK(Z22)),(Z22&gt;=Z21))</formula>
    </cfRule>
  </conditionalFormatting>
  <conditionalFormatting sqref="Z22">
    <cfRule type="expression" dxfId="4824" priority="1065">
      <formula>AND(NOT(ISBLANK(Z22)),(Z22&gt;Z21+Z22/10))</formula>
    </cfRule>
    <cfRule type="expression" dxfId="4823" priority="1066">
      <formula>AND(NOT(ISBLANK(Z22)),AND(Z22&lt;=Z21+Z21/10),(Z22&gt;Z21))</formula>
    </cfRule>
    <cfRule type="expression" dxfId="4822" priority="1067">
      <formula>AND(NOT(ISBLANK(Z22)),(Z22&lt;=Z21))</formula>
    </cfRule>
  </conditionalFormatting>
  <conditionalFormatting sqref="Z22">
    <cfRule type="cellIs" dxfId="4821" priority="1061" operator="equal">
      <formula>"n.a."</formula>
    </cfRule>
    <cfRule type="expression" dxfId="4820" priority="1062">
      <formula>AND(NOT(ISBLANK(Z22)),(Z22=Z21+1))</formula>
    </cfRule>
    <cfRule type="expression" dxfId="4819" priority="1063">
      <formula>AND(NOT(ISBLANK(Z22)),(Z22&lt;=Z21))</formula>
    </cfRule>
    <cfRule type="expression" dxfId="4818" priority="1064">
      <formula>AND(NOT(ISBLANK(Z22)),(Z22&gt;Z21+1))</formula>
    </cfRule>
  </conditionalFormatting>
  <conditionalFormatting sqref="Z42">
    <cfRule type="expression" dxfId="4817" priority="1058">
      <formula>AND(NOT(ISBLANK(Z42)),(Z42&lt;Z41-Z41/10))</formula>
    </cfRule>
    <cfRule type="expression" dxfId="4816" priority="1059">
      <formula>AND(NOT(ISBLANK(Z42)),AND(Z42&gt;=Z41-Z41/10),(Z42&lt;Z41))</formula>
    </cfRule>
    <cfRule type="expression" dxfId="4815" priority="1060">
      <formula>AND(NOT(ISBLANK(Z42)),(Z42&gt;=Z41))</formula>
    </cfRule>
  </conditionalFormatting>
  <conditionalFormatting sqref="Z42">
    <cfRule type="expression" dxfId="4814" priority="1055">
      <formula>AND(NOT(ISBLANK(Z42)),(Z42&lt;Z41-Z41/10))</formula>
    </cfRule>
    <cfRule type="expression" dxfId="4813" priority="1056">
      <formula>AND(NOT(ISBLANK(Z42)),AND(Z42&gt;=Z41-Z41/10),(Z42&lt;Z41))</formula>
    </cfRule>
    <cfRule type="expression" dxfId="4812" priority="1057">
      <formula>AND(NOT(ISBLANK(Z42)),(Z42&gt;=Z41))</formula>
    </cfRule>
  </conditionalFormatting>
  <conditionalFormatting sqref="Z42">
    <cfRule type="expression" dxfId="4811" priority="1052">
      <formula>AND(NOT(ISBLANK(Z42)),(Z42&lt;Z41-Z41/10))</formula>
    </cfRule>
    <cfRule type="expression" dxfId="4810" priority="1053">
      <formula>AND(NOT(ISBLANK(Z42)),AND(Z42&gt;=Z41-Z41/10),(Z42&lt;Z41))</formula>
    </cfRule>
    <cfRule type="expression" dxfId="4809" priority="1054">
      <formula>AND(NOT(ISBLANK(Z42)),(Z42&gt;=Z41))</formula>
    </cfRule>
  </conditionalFormatting>
  <conditionalFormatting sqref="Z42">
    <cfRule type="expression" dxfId="4808" priority="1049">
      <formula>AND(NOT(ISBLANK(Z42)),(Z42&lt;Z41-Z41/10))</formula>
    </cfRule>
    <cfRule type="expression" dxfId="4807" priority="1050">
      <formula>AND(NOT(ISBLANK(Z42)),AND(Z42&gt;=Z41-Z41/10),(Z42&lt;Z41))</formula>
    </cfRule>
    <cfRule type="expression" dxfId="4806" priority="1051">
      <formula>AND(NOT(ISBLANK(Z42)),(Z42&gt;=Z41))</formula>
    </cfRule>
  </conditionalFormatting>
  <conditionalFormatting sqref="Z42">
    <cfRule type="expression" dxfId="4805" priority="1046">
      <formula>AND(NOT(ISBLANK(Z42)),(Z42&lt;Z41-Z41/10))</formula>
    </cfRule>
    <cfRule type="expression" dxfId="4804" priority="1047">
      <formula>AND(NOT(ISBLANK(Z42)),AND(Z42&gt;=Z41-Z41/10),(Z42&lt;Z41))</formula>
    </cfRule>
    <cfRule type="expression" dxfId="4803" priority="1048">
      <formula>AND(NOT(ISBLANK(Z42)),(Z42&gt;=Z41))</formula>
    </cfRule>
  </conditionalFormatting>
  <conditionalFormatting sqref="Z42">
    <cfRule type="expression" dxfId="4802" priority="1043">
      <formula>AND(NOT(ISBLANK(Z42)),(Z42&gt;Z41+Z42/10))</formula>
    </cfRule>
    <cfRule type="expression" dxfId="4801" priority="1044">
      <formula>AND(NOT(ISBLANK(Z42)),AND(Z42&lt;=Z41+Z41/10),(Z42&gt;Z41))</formula>
    </cfRule>
    <cfRule type="expression" dxfId="4800" priority="1045">
      <formula>AND(NOT(ISBLANK(Z42)),(Z42&lt;=Z41))</formula>
    </cfRule>
  </conditionalFormatting>
  <conditionalFormatting sqref="Z42">
    <cfRule type="cellIs" dxfId="4799" priority="1039" operator="equal">
      <formula>"n.a."</formula>
    </cfRule>
    <cfRule type="expression" dxfId="4798" priority="1040">
      <formula>AND(NOT(ISBLANK(Z42)),(Z42=Z41+1))</formula>
    </cfRule>
    <cfRule type="expression" dxfId="4797" priority="1041">
      <formula>AND(NOT(ISBLANK(Z42)),(Z42&lt;=Z41))</formula>
    </cfRule>
    <cfRule type="expression" dxfId="4796" priority="1042">
      <formula>AND(NOT(ISBLANK(Z42)),(Z42&gt;Z41+1))</formula>
    </cfRule>
  </conditionalFormatting>
  <conditionalFormatting sqref="AB42">
    <cfRule type="expression" dxfId="4795" priority="1036">
      <formula>AND(NOT(ISBLANK(AB42)),(AB42&lt;AB41-AB41/10))</formula>
    </cfRule>
    <cfRule type="expression" dxfId="4794" priority="1037">
      <formula>AND(NOT(ISBLANK(AB42)),AND(AB42&gt;=AB41-AB41/10),(AB42&lt;AB41))</formula>
    </cfRule>
    <cfRule type="expression" dxfId="4793" priority="1038">
      <formula>AND(NOT(ISBLANK(AB42)),(AB42&gt;=AB41))</formula>
    </cfRule>
  </conditionalFormatting>
  <conditionalFormatting sqref="AB42">
    <cfRule type="expression" dxfId="4792" priority="1033">
      <formula>AND(NOT(ISBLANK(AB42)),(AB42&lt;AB41-AB41/10))</formula>
    </cfRule>
    <cfRule type="expression" dxfId="4791" priority="1034">
      <formula>AND(NOT(ISBLANK(AB42)),AND(AB42&gt;=AB41-AB41/10),(AB42&lt;AB41))</formula>
    </cfRule>
    <cfRule type="expression" dxfId="4790" priority="1035">
      <formula>AND(NOT(ISBLANK(AB42)),(AB42&gt;=AB41))</formula>
    </cfRule>
  </conditionalFormatting>
  <conditionalFormatting sqref="AB42">
    <cfRule type="expression" dxfId="4789" priority="1030">
      <formula>AND(NOT(ISBLANK(AB42)),(AB42&lt;AB41-AB41/10))</formula>
    </cfRule>
    <cfRule type="expression" dxfId="4788" priority="1031">
      <formula>AND(NOT(ISBLANK(AB42)),AND(AB42&gt;=AB41-AB41/10),(AB42&lt;AB41))</formula>
    </cfRule>
    <cfRule type="expression" dxfId="4787" priority="1032">
      <formula>AND(NOT(ISBLANK(AB42)),(AB42&gt;=AB41))</formula>
    </cfRule>
  </conditionalFormatting>
  <conditionalFormatting sqref="AB42">
    <cfRule type="expression" dxfId="4786" priority="1027">
      <formula>AND(NOT(ISBLANK(AB42)),(AB42&lt;AB41-AB41/10))</formula>
    </cfRule>
    <cfRule type="expression" dxfId="4785" priority="1028">
      <formula>AND(NOT(ISBLANK(AB42)),AND(AB42&gt;=AB41-AB41/10),(AB42&lt;AB41))</formula>
    </cfRule>
    <cfRule type="expression" dxfId="4784" priority="1029">
      <formula>AND(NOT(ISBLANK(AB42)),(AB42&gt;=AB41))</formula>
    </cfRule>
  </conditionalFormatting>
  <conditionalFormatting sqref="AB42">
    <cfRule type="expression" dxfId="4783" priority="1024">
      <formula>AND(NOT(ISBLANK(AB42)),(AB42&lt;AB41-AB41/10))</formula>
    </cfRule>
    <cfRule type="expression" dxfId="4782" priority="1025">
      <formula>AND(NOT(ISBLANK(AB42)),AND(AB42&gt;=AB41-AB41/10),(AB42&lt;AB41))</formula>
    </cfRule>
    <cfRule type="expression" dxfId="4781" priority="1026">
      <formula>AND(NOT(ISBLANK(AB42)),(AB42&gt;=AB41))</formula>
    </cfRule>
  </conditionalFormatting>
  <conditionalFormatting sqref="AB42">
    <cfRule type="expression" dxfId="4780" priority="1021">
      <formula>AND(NOT(ISBLANK(AB42)),(AB42&gt;AB41+AB42/10))</formula>
    </cfRule>
    <cfRule type="expression" dxfId="4779" priority="1022">
      <formula>AND(NOT(ISBLANK(AB42)),AND(AB42&lt;=AB41+AB41/10),(AB42&gt;AB41))</formula>
    </cfRule>
    <cfRule type="expression" dxfId="4778" priority="1023">
      <formula>AND(NOT(ISBLANK(AB42)),(AB42&lt;=AB41))</formula>
    </cfRule>
  </conditionalFormatting>
  <conditionalFormatting sqref="AB42">
    <cfRule type="cellIs" dxfId="4777" priority="1017" operator="equal">
      <formula>"n.a."</formula>
    </cfRule>
    <cfRule type="expression" dxfId="4776" priority="1018">
      <formula>AND(NOT(ISBLANK(AB42)),(AB42=AB41+1))</formula>
    </cfRule>
    <cfRule type="expression" dxfId="4775" priority="1019">
      <formula>AND(NOT(ISBLANK(AB42)),(AB42&lt;=AB41))</formula>
    </cfRule>
    <cfRule type="expression" dxfId="4774" priority="1020">
      <formula>AND(NOT(ISBLANK(AB42)),(AB42&gt;AB41+1))</formula>
    </cfRule>
  </conditionalFormatting>
  <conditionalFormatting sqref="Z44">
    <cfRule type="expression" dxfId="4773" priority="1014">
      <formula>AND(NOT(ISBLANK(Z44)),(Z44&lt;Z43-Z43/10))</formula>
    </cfRule>
    <cfRule type="expression" dxfId="4772" priority="1015">
      <formula>AND(NOT(ISBLANK(Z44)),AND(Z44&gt;=Z43-Z43/10),(Z44&lt;Z43))</formula>
    </cfRule>
    <cfRule type="expression" dxfId="4771" priority="1016">
      <formula>AND(NOT(ISBLANK(Z44)),(Z44&gt;=Z43))</formula>
    </cfRule>
  </conditionalFormatting>
  <conditionalFormatting sqref="Z44">
    <cfRule type="expression" dxfId="4770" priority="1011">
      <formula>AND(NOT(ISBLANK(Z44)),(Z44&lt;Z43-Z43/10))</formula>
    </cfRule>
    <cfRule type="expression" dxfId="4769" priority="1012">
      <formula>AND(NOT(ISBLANK(Z44)),AND(Z44&gt;=Z43-Z43/10),(Z44&lt;Z43))</formula>
    </cfRule>
    <cfRule type="expression" dxfId="4768" priority="1013">
      <formula>AND(NOT(ISBLANK(Z44)),(Z44&gt;=Z43))</formula>
    </cfRule>
  </conditionalFormatting>
  <conditionalFormatting sqref="Z44">
    <cfRule type="expression" dxfId="4767" priority="1008">
      <formula>AND(NOT(ISBLANK(Z44)),(Z44&lt;Z43-Z43/10))</formula>
    </cfRule>
    <cfRule type="expression" dxfId="4766" priority="1009">
      <formula>AND(NOT(ISBLANK(Z44)),AND(Z44&gt;=Z43-Z43/10),(Z44&lt;Z43))</formula>
    </cfRule>
    <cfRule type="expression" dxfId="4765" priority="1010">
      <formula>AND(NOT(ISBLANK(Z44)),(Z44&gt;=Z43))</formula>
    </cfRule>
  </conditionalFormatting>
  <conditionalFormatting sqref="Z44">
    <cfRule type="expression" dxfId="4764" priority="1005">
      <formula>AND(NOT(ISBLANK(Z44)),(Z44&lt;Z43-Z43/10))</formula>
    </cfRule>
    <cfRule type="expression" dxfId="4763" priority="1006">
      <formula>AND(NOT(ISBLANK(Z44)),AND(Z44&gt;=Z43-Z43/10),(Z44&lt;Z43))</formula>
    </cfRule>
    <cfRule type="expression" dxfId="4762" priority="1007">
      <formula>AND(NOT(ISBLANK(Z44)),(Z44&gt;=Z43))</formula>
    </cfRule>
  </conditionalFormatting>
  <conditionalFormatting sqref="Z44">
    <cfRule type="expression" dxfId="4761" priority="1002">
      <formula>AND(NOT(ISBLANK(Z44)),(Z44&lt;Z43-Z43/10))</formula>
    </cfRule>
    <cfRule type="expression" dxfId="4760" priority="1003">
      <formula>AND(NOT(ISBLANK(Z44)),AND(Z44&gt;=Z43-Z43/10),(Z44&lt;Z43))</formula>
    </cfRule>
    <cfRule type="expression" dxfId="4759" priority="1004">
      <formula>AND(NOT(ISBLANK(Z44)),(Z44&gt;=Z43))</formula>
    </cfRule>
  </conditionalFormatting>
  <conditionalFormatting sqref="Z44">
    <cfRule type="expression" dxfId="4758" priority="999">
      <formula>AND(NOT(ISBLANK(Z44)),(Z44&lt;Z43-Z43/10))</formula>
    </cfRule>
    <cfRule type="expression" dxfId="4757" priority="1000">
      <formula>AND(NOT(ISBLANK(Z44)),AND(Z44&gt;=Z43-Z43/10),(Z44&lt;Z43))</formula>
    </cfRule>
    <cfRule type="expression" dxfId="4756" priority="1001">
      <formula>AND(NOT(ISBLANK(Z44)),(Z44&gt;=Z43))</formula>
    </cfRule>
  </conditionalFormatting>
  <conditionalFormatting sqref="Z44">
    <cfRule type="expression" dxfId="4755" priority="996">
      <formula>AND(NOT(ISBLANK(Z44)),(Z44&gt;Z43+Z44/10))</formula>
    </cfRule>
    <cfRule type="expression" dxfId="4754" priority="997">
      <formula>AND(NOT(ISBLANK(Z44)),AND(Z44&lt;=Z43+Z43/10),(Z44&gt;Z43))</formula>
    </cfRule>
    <cfRule type="expression" dxfId="4753" priority="998">
      <formula>AND(NOT(ISBLANK(Z44)),(Z44&lt;=Z43))</formula>
    </cfRule>
  </conditionalFormatting>
  <conditionalFormatting sqref="Z44">
    <cfRule type="cellIs" dxfId="4752" priority="992" operator="equal">
      <formula>"n.a."</formula>
    </cfRule>
    <cfRule type="expression" dxfId="4751" priority="993">
      <formula>AND(NOT(ISBLANK(Z44)),(Z44=Z43+1))</formula>
    </cfRule>
    <cfRule type="expression" dxfId="4750" priority="994">
      <formula>AND(NOT(ISBLANK(Z44)),(Z44&lt;=Z43))</formula>
    </cfRule>
    <cfRule type="expression" dxfId="4749" priority="995">
      <formula>AND(NOT(ISBLANK(Z44)),(Z44&gt;Z43+1))</formula>
    </cfRule>
  </conditionalFormatting>
  <conditionalFormatting sqref="AB44">
    <cfRule type="expression" dxfId="4748" priority="989">
      <formula>AND(NOT(ISBLANK(AB44)),(AB44&lt;AB43-AB43/10))</formula>
    </cfRule>
    <cfRule type="expression" dxfId="4747" priority="990">
      <formula>AND(NOT(ISBLANK(AB44)),AND(AB44&gt;=AB43-AB43/10),(AB44&lt;AB43))</formula>
    </cfRule>
    <cfRule type="expression" dxfId="4746" priority="991">
      <formula>AND(NOT(ISBLANK(AB44)),(AB44&gt;=AB43))</formula>
    </cfRule>
  </conditionalFormatting>
  <conditionalFormatting sqref="AB44">
    <cfRule type="expression" dxfId="4745" priority="986">
      <formula>AND(NOT(ISBLANK(AB44)),(AB44&lt;AB43-AB43/10))</formula>
    </cfRule>
    <cfRule type="expression" dxfId="4744" priority="987">
      <formula>AND(NOT(ISBLANK(AB44)),AND(AB44&gt;=AB43-AB43/10),(AB44&lt;AB43))</formula>
    </cfRule>
    <cfRule type="expression" dxfId="4743" priority="988">
      <formula>AND(NOT(ISBLANK(AB44)),(AB44&gt;=AB43))</formula>
    </cfRule>
  </conditionalFormatting>
  <conditionalFormatting sqref="AB44">
    <cfRule type="expression" dxfId="4742" priority="983">
      <formula>AND(NOT(ISBLANK(AB44)),(AB44&lt;AB43-AB43/10))</formula>
    </cfRule>
    <cfRule type="expression" dxfId="4741" priority="984">
      <formula>AND(NOT(ISBLANK(AB44)),AND(AB44&gt;=AB43-AB43/10),(AB44&lt;AB43))</formula>
    </cfRule>
    <cfRule type="expression" dxfId="4740" priority="985">
      <formula>AND(NOT(ISBLANK(AB44)),(AB44&gt;=AB43))</formula>
    </cfRule>
  </conditionalFormatting>
  <conditionalFormatting sqref="AB44">
    <cfRule type="expression" dxfId="4739" priority="980">
      <formula>AND(NOT(ISBLANK(AB44)),(AB44&lt;AB43-AB43/10))</formula>
    </cfRule>
    <cfRule type="expression" dxfId="4738" priority="981">
      <formula>AND(NOT(ISBLANK(AB44)),AND(AB44&gt;=AB43-AB43/10),(AB44&lt;AB43))</formula>
    </cfRule>
    <cfRule type="expression" dxfId="4737" priority="982">
      <formula>AND(NOT(ISBLANK(AB44)),(AB44&gt;=AB43))</formula>
    </cfRule>
  </conditionalFormatting>
  <conditionalFormatting sqref="AB44">
    <cfRule type="expression" dxfId="4736" priority="977">
      <formula>AND(NOT(ISBLANK(AB44)),(AB44&lt;AB43-AB43/10))</formula>
    </cfRule>
    <cfRule type="expression" dxfId="4735" priority="978">
      <formula>AND(NOT(ISBLANK(AB44)),AND(AB44&gt;=AB43-AB43/10),(AB44&lt;AB43))</formula>
    </cfRule>
    <cfRule type="expression" dxfId="4734" priority="979">
      <formula>AND(NOT(ISBLANK(AB44)),(AB44&gt;=AB43))</formula>
    </cfRule>
  </conditionalFormatting>
  <conditionalFormatting sqref="AB44">
    <cfRule type="expression" dxfId="4733" priority="974">
      <formula>AND(NOT(ISBLANK(AB44)),(AB44&lt;AB43-AB43/10))</formula>
    </cfRule>
    <cfRule type="expression" dxfId="4732" priority="975">
      <formula>AND(NOT(ISBLANK(AB44)),AND(AB44&gt;=AB43-AB43/10),(AB44&lt;AB43))</formula>
    </cfRule>
    <cfRule type="expression" dxfId="4731" priority="976">
      <formula>AND(NOT(ISBLANK(AB44)),(AB44&gt;=AB43))</formula>
    </cfRule>
  </conditionalFormatting>
  <conditionalFormatting sqref="AB44">
    <cfRule type="expression" dxfId="4730" priority="971">
      <formula>AND(NOT(ISBLANK(AB44)),(AB44&gt;AB43+AB44/10))</formula>
    </cfRule>
    <cfRule type="expression" dxfId="4729" priority="972">
      <formula>AND(NOT(ISBLANK(AB44)),AND(AB44&lt;=AB43+AB43/10),(AB44&gt;AB43))</formula>
    </cfRule>
    <cfRule type="expression" dxfId="4728" priority="973">
      <formula>AND(NOT(ISBLANK(AB44)),(AB44&lt;=AB43))</formula>
    </cfRule>
  </conditionalFormatting>
  <conditionalFormatting sqref="AB44">
    <cfRule type="cellIs" dxfId="4727" priority="967" operator="equal">
      <formula>"n.a."</formula>
    </cfRule>
    <cfRule type="expression" dxfId="4726" priority="968">
      <formula>AND(NOT(ISBLANK(AB44)),(AB44=AB43+1))</formula>
    </cfRule>
    <cfRule type="expression" dxfId="4725" priority="969">
      <formula>AND(NOT(ISBLANK(AB44)),(AB44&lt;=AB43))</formula>
    </cfRule>
    <cfRule type="expression" dxfId="4724" priority="970">
      <formula>AND(NOT(ISBLANK(AB44)),(AB44&gt;AB43+1))</formula>
    </cfRule>
  </conditionalFormatting>
  <conditionalFormatting sqref="Z46">
    <cfRule type="expression" dxfId="4723" priority="964">
      <formula>AND(NOT(ISBLANK(Z46)),(Z46&lt;Z45-Z45/10))</formula>
    </cfRule>
    <cfRule type="expression" dxfId="4722" priority="965">
      <formula>AND(NOT(ISBLANK(Z46)),AND(Z46&gt;=Z45-Z45/10),(Z46&lt;Z45))</formula>
    </cfRule>
    <cfRule type="expression" dxfId="4721" priority="966">
      <formula>AND(NOT(ISBLANK(Z46)),(Z46&gt;=Z45))</formula>
    </cfRule>
  </conditionalFormatting>
  <conditionalFormatting sqref="Z46">
    <cfRule type="expression" dxfId="4720" priority="961">
      <formula>AND(NOT(ISBLANK(Z46)),(Z46&lt;Z45-Z45/10))</formula>
    </cfRule>
    <cfRule type="expression" dxfId="4719" priority="962">
      <formula>AND(NOT(ISBLANK(Z46)),AND(Z46&gt;=Z45-Z45/10),(Z46&lt;Z45))</formula>
    </cfRule>
    <cfRule type="expression" dxfId="4718" priority="963">
      <formula>AND(NOT(ISBLANK(Z46)),(Z46&gt;=Z45))</formula>
    </cfRule>
  </conditionalFormatting>
  <conditionalFormatting sqref="Z46">
    <cfRule type="expression" dxfId="4717" priority="958">
      <formula>AND(NOT(ISBLANK(Z46)),(Z46&lt;Z45-Z45/10))</formula>
    </cfRule>
    <cfRule type="expression" dxfId="4716" priority="959">
      <formula>AND(NOT(ISBLANK(Z46)),AND(Z46&gt;=Z45-Z45/10),(Z46&lt;Z45))</formula>
    </cfRule>
    <cfRule type="expression" dxfId="4715" priority="960">
      <formula>AND(NOT(ISBLANK(Z46)),(Z46&gt;=Z45))</formula>
    </cfRule>
  </conditionalFormatting>
  <conditionalFormatting sqref="Z46">
    <cfRule type="expression" dxfId="4714" priority="955">
      <formula>AND(NOT(ISBLANK(Z46)),(Z46&lt;Z45-Z45/10))</formula>
    </cfRule>
    <cfRule type="expression" dxfId="4713" priority="956">
      <formula>AND(NOT(ISBLANK(Z46)),AND(Z46&gt;=Z45-Z45/10),(Z46&lt;Z45))</formula>
    </cfRule>
    <cfRule type="expression" dxfId="4712" priority="957">
      <formula>AND(NOT(ISBLANK(Z46)),(Z46&gt;=Z45))</formula>
    </cfRule>
  </conditionalFormatting>
  <conditionalFormatting sqref="Z46">
    <cfRule type="expression" dxfId="4711" priority="952">
      <formula>AND(NOT(ISBLANK(Z46)),(Z46&lt;Z45-Z45/10))</formula>
    </cfRule>
    <cfRule type="expression" dxfId="4710" priority="953">
      <formula>AND(NOT(ISBLANK(Z46)),AND(Z46&gt;=Z45-Z45/10),(Z46&lt;Z45))</formula>
    </cfRule>
    <cfRule type="expression" dxfId="4709" priority="954">
      <formula>AND(NOT(ISBLANK(Z46)),(Z46&gt;=Z45))</formula>
    </cfRule>
  </conditionalFormatting>
  <conditionalFormatting sqref="Z46">
    <cfRule type="expression" dxfId="4708" priority="949">
      <formula>AND(NOT(ISBLANK(Z46)),(Z46&lt;Z45-Z45/10))</formula>
    </cfRule>
    <cfRule type="expression" dxfId="4707" priority="950">
      <formula>AND(NOT(ISBLANK(Z46)),AND(Z46&gt;=Z45-Z45/10),(Z46&lt;Z45))</formula>
    </cfRule>
    <cfRule type="expression" dxfId="4706" priority="951">
      <formula>AND(NOT(ISBLANK(Z46)),(Z46&gt;=Z45))</formula>
    </cfRule>
  </conditionalFormatting>
  <conditionalFormatting sqref="Z46">
    <cfRule type="expression" dxfId="4705" priority="946">
      <formula>AND(NOT(ISBLANK(Z46)),(Z46&gt;Z45+Z46/10))</formula>
    </cfRule>
    <cfRule type="expression" dxfId="4704" priority="947">
      <formula>AND(NOT(ISBLANK(Z46)),AND(Z46&lt;=Z45+Z45/10),(Z46&gt;Z45))</formula>
    </cfRule>
    <cfRule type="expression" dxfId="4703" priority="948">
      <formula>AND(NOT(ISBLANK(Z46)),(Z46&lt;=Z45))</formula>
    </cfRule>
  </conditionalFormatting>
  <conditionalFormatting sqref="Z46">
    <cfRule type="cellIs" dxfId="4702" priority="942" operator="equal">
      <formula>"n.a."</formula>
    </cfRule>
    <cfRule type="expression" dxfId="4701" priority="943">
      <formula>AND(NOT(ISBLANK(Z46)),(Z46=Z45+1))</formula>
    </cfRule>
    <cfRule type="expression" dxfId="4700" priority="944">
      <formula>AND(NOT(ISBLANK(Z46)),(Z46&lt;=Z45))</formula>
    </cfRule>
    <cfRule type="expression" dxfId="4699" priority="945">
      <formula>AND(NOT(ISBLANK(Z46)),(Z46&gt;Z45+1))</formula>
    </cfRule>
  </conditionalFormatting>
  <conditionalFormatting sqref="AB46">
    <cfRule type="expression" dxfId="4698" priority="939">
      <formula>AND(NOT(ISBLANK(AB46)),(AB46&lt;AB45-AB45/10))</formula>
    </cfRule>
    <cfRule type="expression" dxfId="4697" priority="940">
      <formula>AND(NOT(ISBLANK(AB46)),AND(AB46&gt;=AB45-AB45/10),(AB46&lt;AB45))</formula>
    </cfRule>
    <cfRule type="expression" dxfId="4696" priority="941">
      <formula>AND(NOT(ISBLANK(AB46)),(AB46&gt;=AB45))</formula>
    </cfRule>
  </conditionalFormatting>
  <conditionalFormatting sqref="AB46">
    <cfRule type="expression" dxfId="4695" priority="936">
      <formula>AND(NOT(ISBLANK(AB46)),(AB46&lt;AB45-AB45/10))</formula>
    </cfRule>
    <cfRule type="expression" dxfId="4694" priority="937">
      <formula>AND(NOT(ISBLANK(AB46)),AND(AB46&gt;=AB45-AB45/10),(AB46&lt;AB45))</formula>
    </cfRule>
    <cfRule type="expression" dxfId="4693" priority="938">
      <formula>AND(NOT(ISBLANK(AB46)),(AB46&gt;=AB45))</formula>
    </cfRule>
  </conditionalFormatting>
  <conditionalFormatting sqref="AB46">
    <cfRule type="expression" dxfId="4692" priority="933">
      <formula>AND(NOT(ISBLANK(AB46)),(AB46&lt;AB45-AB45/10))</formula>
    </cfRule>
    <cfRule type="expression" dxfId="4691" priority="934">
      <formula>AND(NOT(ISBLANK(AB46)),AND(AB46&gt;=AB45-AB45/10),(AB46&lt;AB45))</formula>
    </cfRule>
    <cfRule type="expression" dxfId="4690" priority="935">
      <formula>AND(NOT(ISBLANK(AB46)),(AB46&gt;=AB45))</formula>
    </cfRule>
  </conditionalFormatting>
  <conditionalFormatting sqref="AB46">
    <cfRule type="expression" dxfId="4689" priority="930">
      <formula>AND(NOT(ISBLANK(AB46)),(AB46&lt;AB45-AB45/10))</formula>
    </cfRule>
    <cfRule type="expression" dxfId="4688" priority="931">
      <formula>AND(NOT(ISBLANK(AB46)),AND(AB46&gt;=AB45-AB45/10),(AB46&lt;AB45))</formula>
    </cfRule>
    <cfRule type="expression" dxfId="4687" priority="932">
      <formula>AND(NOT(ISBLANK(AB46)),(AB46&gt;=AB45))</formula>
    </cfRule>
  </conditionalFormatting>
  <conditionalFormatting sqref="AB46">
    <cfRule type="expression" dxfId="4686" priority="927">
      <formula>AND(NOT(ISBLANK(AB46)),(AB46&lt;AB45-AB45/10))</formula>
    </cfRule>
    <cfRule type="expression" dxfId="4685" priority="928">
      <formula>AND(NOT(ISBLANK(AB46)),AND(AB46&gt;=AB45-AB45/10),(AB46&lt;AB45))</formula>
    </cfRule>
    <cfRule type="expression" dxfId="4684" priority="929">
      <formula>AND(NOT(ISBLANK(AB46)),(AB46&gt;=AB45))</formula>
    </cfRule>
  </conditionalFormatting>
  <conditionalFormatting sqref="AB46">
    <cfRule type="expression" dxfId="4683" priority="924">
      <formula>AND(NOT(ISBLANK(AB46)),(AB46&lt;AB45-AB45/10))</formula>
    </cfRule>
    <cfRule type="expression" dxfId="4682" priority="925">
      <formula>AND(NOT(ISBLANK(AB46)),AND(AB46&gt;=AB45-AB45/10),(AB46&lt;AB45))</formula>
    </cfRule>
    <cfRule type="expression" dxfId="4681" priority="926">
      <formula>AND(NOT(ISBLANK(AB46)),(AB46&gt;=AB45))</formula>
    </cfRule>
  </conditionalFormatting>
  <conditionalFormatting sqref="AB46">
    <cfRule type="expression" dxfId="4680" priority="921">
      <formula>AND(NOT(ISBLANK(AB46)),(AB46&gt;AB45+AB46/10))</formula>
    </cfRule>
    <cfRule type="expression" dxfId="4679" priority="922">
      <formula>AND(NOT(ISBLANK(AB46)),AND(AB46&lt;=AB45+AB45/10),(AB46&gt;AB45))</formula>
    </cfRule>
    <cfRule type="expression" dxfId="4678" priority="923">
      <formula>AND(NOT(ISBLANK(AB46)),(AB46&lt;=AB45))</formula>
    </cfRule>
  </conditionalFormatting>
  <conditionalFormatting sqref="AB46">
    <cfRule type="cellIs" dxfId="4677" priority="917" operator="equal">
      <formula>"n.a."</formula>
    </cfRule>
    <cfRule type="expression" dxfId="4676" priority="918">
      <formula>AND(NOT(ISBLANK(AB46)),(AB46=AB45+1))</formula>
    </cfRule>
    <cfRule type="expression" dxfId="4675" priority="919">
      <formula>AND(NOT(ISBLANK(AB46)),(AB46&lt;=AB45))</formula>
    </cfRule>
    <cfRule type="expression" dxfId="4674" priority="920">
      <formula>AND(NOT(ISBLANK(AB46)),(AB46&gt;AB45+1))</formula>
    </cfRule>
  </conditionalFormatting>
  <conditionalFormatting sqref="AD16">
    <cfRule type="expression" dxfId="4673" priority="914">
      <formula>AND(NOT(ISBLANK(AD16)),(AD16&lt;AD15-AD15/10))</formula>
    </cfRule>
    <cfRule type="expression" dxfId="4672" priority="915">
      <formula>AND(NOT(ISBLANK(AD16)),AND(AD16&gt;=AD15-AD15/10),(AD16&lt;AD15))</formula>
    </cfRule>
    <cfRule type="expression" dxfId="4671" priority="916">
      <formula>AND(NOT(ISBLANK(AD16)),(AD16&gt;=AD15))</formula>
    </cfRule>
  </conditionalFormatting>
  <conditionalFormatting sqref="AD16">
    <cfRule type="expression" dxfId="4670" priority="911">
      <formula>AND(NOT(ISBLANK(AD16)),(AD16&lt;AD15-AD15/10))</formula>
    </cfRule>
    <cfRule type="expression" dxfId="4669" priority="912">
      <formula>AND(NOT(ISBLANK(AD16)),AND(AD16&gt;=AD15-AD15/10),(AD16&lt;AD15))</formula>
    </cfRule>
    <cfRule type="expression" dxfId="4668" priority="913">
      <formula>AND(NOT(ISBLANK(AD16)),(AD16&gt;=AD15))</formula>
    </cfRule>
  </conditionalFormatting>
  <conditionalFormatting sqref="AD16">
    <cfRule type="expression" dxfId="4667" priority="908">
      <formula>AND(NOT(ISBLANK(AD16)),(AD16&lt;AD15-AD15/10))</formula>
    </cfRule>
    <cfRule type="expression" dxfId="4666" priority="909">
      <formula>AND(NOT(ISBLANK(AD16)),AND(AD16&gt;=AD15-AD15/10),(AD16&lt;AD15))</formula>
    </cfRule>
    <cfRule type="expression" dxfId="4665" priority="910">
      <formula>AND(NOT(ISBLANK(AD16)),(AD16&gt;=AD15))</formula>
    </cfRule>
  </conditionalFormatting>
  <conditionalFormatting sqref="AD16">
    <cfRule type="expression" dxfId="4664" priority="905">
      <formula>AND(NOT(ISBLANK(AD16)),(AD16&lt;AD15-AD15/10))</formula>
    </cfRule>
    <cfRule type="expression" dxfId="4663" priority="906">
      <formula>AND(NOT(ISBLANK(AD16)),AND(AD16&gt;=AD15-AD15/10),(AD16&lt;AD15))</formula>
    </cfRule>
    <cfRule type="expression" dxfId="4662" priority="907">
      <formula>AND(NOT(ISBLANK(AD16)),(AD16&gt;=AD15))</formula>
    </cfRule>
  </conditionalFormatting>
  <conditionalFormatting sqref="AD16">
    <cfRule type="expression" dxfId="4661" priority="902">
      <formula>AND(NOT(ISBLANK(AD16)),(AD16&gt;AD15+AD16/10))</formula>
    </cfRule>
    <cfRule type="expression" dxfId="4660" priority="903">
      <formula>AND(NOT(ISBLANK(AD16)),AND(AD16&lt;=AD15+AD15/10),(AD16&gt;AD15))</formula>
    </cfRule>
    <cfRule type="expression" dxfId="4659" priority="904">
      <formula>AND(NOT(ISBLANK(AD16)),(AD16&lt;=AD15))</formula>
    </cfRule>
  </conditionalFormatting>
  <conditionalFormatting sqref="AD16">
    <cfRule type="cellIs" dxfId="4658" priority="898" operator="equal">
      <formula>"n.a."</formula>
    </cfRule>
    <cfRule type="expression" dxfId="4657" priority="899">
      <formula>AND(NOT(ISBLANK(AD16)),(AD16=AD15+1))</formula>
    </cfRule>
    <cfRule type="expression" dxfId="4656" priority="900">
      <formula>AND(NOT(ISBLANK(AD16)),(AD16&lt;=AD15))</formula>
    </cfRule>
    <cfRule type="expression" dxfId="4655" priority="901">
      <formula>AND(NOT(ISBLANK(AD16)),(AD16&gt;AD15+1))</formula>
    </cfRule>
  </conditionalFormatting>
  <conditionalFormatting sqref="AD18">
    <cfRule type="expression" dxfId="4654" priority="895">
      <formula>AND(NOT(ISBLANK(AD18)),(AD18&lt;AD17-AD17/10))</formula>
    </cfRule>
    <cfRule type="expression" dxfId="4653" priority="896">
      <formula>AND(NOT(ISBLANK(AD18)),AND(AD18&gt;=AD17-AD17/10),(AD18&lt;AD17))</formula>
    </cfRule>
    <cfRule type="expression" dxfId="4652" priority="897">
      <formula>AND(NOT(ISBLANK(AD18)),(AD18&gt;=AD17))</formula>
    </cfRule>
  </conditionalFormatting>
  <conditionalFormatting sqref="AD18">
    <cfRule type="expression" dxfId="4651" priority="892">
      <formula>AND(NOT(ISBLANK(AD18)),(AD18&lt;AD17-AD17/10))</formula>
    </cfRule>
    <cfRule type="expression" dxfId="4650" priority="893">
      <formula>AND(NOT(ISBLANK(AD18)),AND(AD18&gt;=AD17-AD17/10),(AD18&lt;AD17))</formula>
    </cfRule>
    <cfRule type="expression" dxfId="4649" priority="894">
      <formula>AND(NOT(ISBLANK(AD18)),(AD18&gt;=AD17))</formula>
    </cfRule>
  </conditionalFormatting>
  <conditionalFormatting sqref="AD18">
    <cfRule type="expression" dxfId="4648" priority="889">
      <formula>AND(NOT(ISBLANK(AD18)),(AD18&lt;AD17-AD17/10))</formula>
    </cfRule>
    <cfRule type="expression" dxfId="4647" priority="890">
      <formula>AND(NOT(ISBLANK(AD18)),AND(AD18&gt;=AD17-AD17/10),(AD18&lt;AD17))</formula>
    </cfRule>
    <cfRule type="expression" dxfId="4646" priority="891">
      <formula>AND(NOT(ISBLANK(AD18)),(AD18&gt;=AD17))</formula>
    </cfRule>
  </conditionalFormatting>
  <conditionalFormatting sqref="AD18">
    <cfRule type="expression" dxfId="4645" priority="886">
      <formula>AND(NOT(ISBLANK(AD18)),(AD18&lt;AD17-AD17/10))</formula>
    </cfRule>
    <cfRule type="expression" dxfId="4644" priority="887">
      <formula>AND(NOT(ISBLANK(AD18)),AND(AD18&gt;=AD17-AD17/10),(AD18&lt;AD17))</formula>
    </cfRule>
    <cfRule type="expression" dxfId="4643" priority="888">
      <formula>AND(NOT(ISBLANK(AD18)),(AD18&gt;=AD17))</formula>
    </cfRule>
  </conditionalFormatting>
  <conditionalFormatting sqref="AD18">
    <cfRule type="expression" dxfId="4642" priority="883">
      <formula>AND(NOT(ISBLANK(AD18)),(AD18&lt;AD17-AD17/10))</formula>
    </cfRule>
    <cfRule type="expression" dxfId="4641" priority="884">
      <formula>AND(NOT(ISBLANK(AD18)),AND(AD18&gt;=AD17-AD17/10),(AD18&lt;AD17))</formula>
    </cfRule>
    <cfRule type="expression" dxfId="4640" priority="885">
      <formula>AND(NOT(ISBLANK(AD18)),(AD18&gt;=AD17))</formula>
    </cfRule>
  </conditionalFormatting>
  <conditionalFormatting sqref="AD18">
    <cfRule type="expression" dxfId="4639" priority="880">
      <formula>AND(NOT(ISBLANK(AD18)),(AD18&gt;AD17+AD18/10))</formula>
    </cfRule>
    <cfRule type="expression" dxfId="4638" priority="881">
      <formula>AND(NOT(ISBLANK(AD18)),AND(AD18&lt;=AD17+AD17/10),(AD18&gt;AD17))</formula>
    </cfRule>
    <cfRule type="expression" dxfId="4637" priority="882">
      <formula>AND(NOT(ISBLANK(AD18)),(AD18&lt;=AD17))</formula>
    </cfRule>
  </conditionalFormatting>
  <conditionalFormatting sqref="AD18">
    <cfRule type="cellIs" dxfId="4636" priority="876" operator="equal">
      <formula>"n.a."</formula>
    </cfRule>
    <cfRule type="expression" dxfId="4635" priority="877">
      <formula>AND(NOT(ISBLANK(AD18)),(AD18=AD17+1))</formula>
    </cfRule>
    <cfRule type="expression" dxfId="4634" priority="878">
      <formula>AND(NOT(ISBLANK(AD18)),(AD18&lt;=AD17))</formula>
    </cfRule>
    <cfRule type="expression" dxfId="4633" priority="879">
      <formula>AND(NOT(ISBLANK(AD18)),(AD18&gt;AD17+1))</formula>
    </cfRule>
  </conditionalFormatting>
  <conditionalFormatting sqref="AB20">
    <cfRule type="expression" dxfId="4632" priority="873">
      <formula>AND(NOT(ISBLANK(AB20)),(AB20&lt;AB19-AB19/10))</formula>
    </cfRule>
    <cfRule type="expression" dxfId="4631" priority="874">
      <formula>AND(NOT(ISBLANK(AB20)),AND(AB20&gt;=AB19-AB19/10),(AB20&lt;AB19))</formula>
    </cfRule>
    <cfRule type="expression" dxfId="4630" priority="875">
      <formula>AND(NOT(ISBLANK(AB20)),(AB20&gt;=AB19))</formula>
    </cfRule>
  </conditionalFormatting>
  <conditionalFormatting sqref="AB20">
    <cfRule type="expression" dxfId="4629" priority="870">
      <formula>AND(NOT(ISBLANK(AB20)),(AB20&lt;AB19-AB19/10))</formula>
    </cfRule>
    <cfRule type="expression" dxfId="4628" priority="871">
      <formula>AND(NOT(ISBLANK(AB20)),AND(AB20&gt;=AB19-AB19/10),(AB20&lt;AB19))</formula>
    </cfRule>
    <cfRule type="expression" dxfId="4627" priority="872">
      <formula>AND(NOT(ISBLANK(AB20)),(AB20&gt;=AB19))</formula>
    </cfRule>
  </conditionalFormatting>
  <conditionalFormatting sqref="AB20">
    <cfRule type="expression" dxfId="4626" priority="867">
      <formula>AND(NOT(ISBLANK(AB20)),(AB20&lt;AB19-AB19/10))</formula>
    </cfRule>
    <cfRule type="expression" dxfId="4625" priority="868">
      <formula>AND(NOT(ISBLANK(AB20)),AND(AB20&gt;=AB19-AB19/10),(AB20&lt;AB19))</formula>
    </cfRule>
    <cfRule type="expression" dxfId="4624" priority="869">
      <formula>AND(NOT(ISBLANK(AB20)),(AB20&gt;=AB19))</formula>
    </cfRule>
  </conditionalFormatting>
  <conditionalFormatting sqref="AB20">
    <cfRule type="expression" dxfId="4623" priority="864">
      <formula>AND(NOT(ISBLANK(AB20)),(AB20&lt;AB19-AB19/10))</formula>
    </cfRule>
    <cfRule type="expression" dxfId="4622" priority="865">
      <formula>AND(NOT(ISBLANK(AB20)),AND(AB20&gt;=AB19-AB19/10),(AB20&lt;AB19))</formula>
    </cfRule>
    <cfRule type="expression" dxfId="4621" priority="866">
      <formula>AND(NOT(ISBLANK(AB20)),(AB20&gt;=AB19))</formula>
    </cfRule>
  </conditionalFormatting>
  <conditionalFormatting sqref="AB20">
    <cfRule type="expression" dxfId="4620" priority="861">
      <formula>AND(NOT(ISBLANK(AB20)),(AB20&lt;AB19-AB19/10))</formula>
    </cfRule>
    <cfRule type="expression" dxfId="4619" priority="862">
      <formula>AND(NOT(ISBLANK(AB20)),AND(AB20&gt;=AB19-AB19/10),(AB20&lt;AB19))</formula>
    </cfRule>
    <cfRule type="expression" dxfId="4618" priority="863">
      <formula>AND(NOT(ISBLANK(AB20)),(AB20&gt;=AB19))</formula>
    </cfRule>
  </conditionalFormatting>
  <conditionalFormatting sqref="AB20">
    <cfRule type="expression" dxfId="4617" priority="858">
      <formula>AND(NOT(ISBLANK(AB20)),(AB20&lt;AB19-AB19/10))</formula>
    </cfRule>
    <cfRule type="expression" dxfId="4616" priority="859">
      <formula>AND(NOT(ISBLANK(AB20)),AND(AB20&gt;=AB19-AB19/10),(AB20&lt;AB19))</formula>
    </cfRule>
    <cfRule type="expression" dxfId="4615" priority="860">
      <formula>AND(NOT(ISBLANK(AB20)),(AB20&gt;=AB19))</formula>
    </cfRule>
  </conditionalFormatting>
  <conditionalFormatting sqref="AB20">
    <cfRule type="expression" dxfId="4614" priority="855">
      <formula>AND(NOT(ISBLANK(AB20)),(AB20&gt;AB19+AB20/10))</formula>
    </cfRule>
    <cfRule type="expression" dxfId="4613" priority="856">
      <formula>AND(NOT(ISBLANK(AB20)),AND(AB20&lt;=AB19+AB19/10),(AB20&gt;AB19))</formula>
    </cfRule>
    <cfRule type="expression" dxfId="4612" priority="857">
      <formula>AND(NOT(ISBLANK(AB20)),(AB20&lt;=AB19))</formula>
    </cfRule>
  </conditionalFormatting>
  <conditionalFormatting sqref="AB20">
    <cfRule type="cellIs" dxfId="4611" priority="851" operator="equal">
      <formula>"n.a."</formula>
    </cfRule>
    <cfRule type="expression" dxfId="4610" priority="852">
      <formula>AND(NOT(ISBLANK(AB20)),(AB20=AB19+1))</formula>
    </cfRule>
    <cfRule type="expression" dxfId="4609" priority="853">
      <formula>AND(NOT(ISBLANK(AB20)),(AB20&lt;=AB19))</formula>
    </cfRule>
    <cfRule type="expression" dxfId="4608" priority="854">
      <formula>AND(NOT(ISBLANK(AB20)),(AB20&gt;AB19+1))</formula>
    </cfRule>
  </conditionalFormatting>
  <conditionalFormatting sqref="X20">
    <cfRule type="expression" dxfId="4607" priority="848">
      <formula>AND(NOT(ISBLANK(X20)),(X20&lt;X19-X19/10))</formula>
    </cfRule>
    <cfRule type="expression" dxfId="4606" priority="849">
      <formula>AND(NOT(ISBLANK(X20)),AND(X20&gt;=X19-X19/10),(X20&lt;X19))</formula>
    </cfRule>
    <cfRule type="expression" dxfId="4605" priority="850">
      <formula>AND(NOT(ISBLANK(X20)),(X20&gt;=X19))</formula>
    </cfRule>
  </conditionalFormatting>
  <conditionalFormatting sqref="X20">
    <cfRule type="expression" dxfId="4604" priority="845">
      <formula>AND(NOT(ISBLANK(X20)),(X20&lt;X19-X19/10))</formula>
    </cfRule>
    <cfRule type="expression" dxfId="4603" priority="846">
      <formula>AND(NOT(ISBLANK(X20)),AND(X20&gt;=X19-X19/10),(X20&lt;X19))</formula>
    </cfRule>
    <cfRule type="expression" dxfId="4602" priority="847">
      <formula>AND(NOT(ISBLANK(X20)),(X20&gt;=X19))</formula>
    </cfRule>
  </conditionalFormatting>
  <conditionalFormatting sqref="Z20">
    <cfRule type="expression" dxfId="4601" priority="842">
      <formula>AND(NOT(ISBLANK(Z20)),(Z20&lt;Z19-Z19/10))</formula>
    </cfRule>
    <cfRule type="expression" dxfId="4600" priority="843">
      <formula>AND(NOT(ISBLANK(Z20)),AND(Z20&gt;=Z19-Z19/10),(Z20&lt;Z19))</formula>
    </cfRule>
    <cfRule type="expression" dxfId="4599" priority="844">
      <formula>AND(NOT(ISBLANK(Z20)),(Z20&gt;=Z19))</formula>
    </cfRule>
  </conditionalFormatting>
  <conditionalFormatting sqref="Z20">
    <cfRule type="expression" dxfId="4598" priority="839">
      <formula>AND(NOT(ISBLANK(Z20)),(Z20&lt;Z19-Z19/10))</formula>
    </cfRule>
    <cfRule type="expression" dxfId="4597" priority="840">
      <formula>AND(NOT(ISBLANK(Z20)),AND(Z20&gt;=Z19-Z19/10),(Z20&lt;Z19))</formula>
    </cfRule>
    <cfRule type="expression" dxfId="4596" priority="841">
      <formula>AND(NOT(ISBLANK(Z20)),(Z20&gt;=Z19))</formula>
    </cfRule>
  </conditionalFormatting>
  <conditionalFormatting sqref="AD20">
    <cfRule type="expression" dxfId="4595" priority="836">
      <formula>AND(NOT(ISBLANK(AD20)),(AD20&lt;AD19-AD19/10))</formula>
    </cfRule>
    <cfRule type="expression" dxfId="4594" priority="837">
      <formula>AND(NOT(ISBLANK(AD20)),AND(AD20&gt;=AD19-AD19/10),(AD20&lt;AD19))</formula>
    </cfRule>
    <cfRule type="expression" dxfId="4593" priority="838">
      <formula>AND(NOT(ISBLANK(AD20)),(AD20&gt;=AD19))</formula>
    </cfRule>
  </conditionalFormatting>
  <conditionalFormatting sqref="AD20">
    <cfRule type="expression" dxfId="4592" priority="833">
      <formula>AND(NOT(ISBLANK(AD20)),(AD20&lt;AD19-AD19/10))</formula>
    </cfRule>
    <cfRule type="expression" dxfId="4591" priority="834">
      <formula>AND(NOT(ISBLANK(AD20)),AND(AD20&gt;=AD19-AD19/10),(AD20&lt;AD19))</formula>
    </cfRule>
    <cfRule type="expression" dxfId="4590" priority="835">
      <formula>AND(NOT(ISBLANK(AD20)),(AD20&gt;=AD19))</formula>
    </cfRule>
  </conditionalFormatting>
  <conditionalFormatting sqref="R16">
    <cfRule type="expression" dxfId="4589" priority="830">
      <formula>AND(NOT(ISBLANK(R16)),(R16&lt;R15-R15/10))</formula>
    </cfRule>
    <cfRule type="expression" dxfId="4588" priority="831">
      <formula>AND(NOT(ISBLANK(R16)),AND(R16&gt;=R15-R15/10),(R16&lt;R15))</formula>
    </cfRule>
    <cfRule type="expression" dxfId="4587" priority="832">
      <formula>AND(NOT(ISBLANK(R16)),(R16&gt;=R15))</formula>
    </cfRule>
  </conditionalFormatting>
  <conditionalFormatting sqref="R16">
    <cfRule type="expression" dxfId="4586" priority="827">
      <formula>AND(NOT(ISBLANK(R16)),(R16&lt;R15-R15/10))</formula>
    </cfRule>
    <cfRule type="expression" dxfId="4585" priority="828">
      <formula>AND(NOT(ISBLANK(R16)),AND(R16&gt;=R15-R15/10),(R16&lt;R15))</formula>
    </cfRule>
    <cfRule type="expression" dxfId="4584" priority="829">
      <formula>AND(NOT(ISBLANK(R16)),(R16&gt;=R15))</formula>
    </cfRule>
  </conditionalFormatting>
  <conditionalFormatting sqref="R16">
    <cfRule type="expression" dxfId="4583" priority="824">
      <formula>AND(NOT(ISBLANK(R16)),(R16&lt;R15-R15/10))</formula>
    </cfRule>
    <cfRule type="expression" dxfId="4582" priority="825">
      <formula>AND(NOT(ISBLANK(R16)),AND(R16&gt;=R15-R15/10),(R16&lt;R15))</formula>
    </cfRule>
    <cfRule type="expression" dxfId="4581" priority="826">
      <formula>AND(NOT(ISBLANK(R16)),(R16&gt;=R15))</formula>
    </cfRule>
  </conditionalFormatting>
  <conditionalFormatting sqref="R16">
    <cfRule type="expression" dxfId="4580" priority="821">
      <formula>AND(NOT(ISBLANK(R16)),(R16&lt;R15-R15/10))</formula>
    </cfRule>
    <cfRule type="expression" dxfId="4579" priority="822">
      <formula>AND(NOT(ISBLANK(R16)),AND(R16&gt;=R15-R15/10),(R16&lt;R15))</formula>
    </cfRule>
    <cfRule type="expression" dxfId="4578" priority="823">
      <formula>AND(NOT(ISBLANK(R16)),(R16&gt;=R15))</formula>
    </cfRule>
  </conditionalFormatting>
  <conditionalFormatting sqref="R16">
    <cfRule type="expression" dxfId="4577" priority="818">
      <formula>AND(NOT(ISBLANK(R16)),(R16&gt;R15+R16/10))</formula>
    </cfRule>
    <cfRule type="expression" dxfId="4576" priority="819">
      <formula>AND(NOT(ISBLANK(R16)),AND(R16&lt;=R15+R15/10),(R16&gt;R15))</formula>
    </cfRule>
    <cfRule type="expression" dxfId="4575" priority="820">
      <formula>AND(NOT(ISBLANK(R16)),(R16&lt;=R15))</formula>
    </cfRule>
  </conditionalFormatting>
  <conditionalFormatting sqref="R16">
    <cfRule type="cellIs" dxfId="4574" priority="814" operator="equal">
      <formula>"n.a."</formula>
    </cfRule>
    <cfRule type="expression" dxfId="4573" priority="815">
      <formula>AND(NOT(ISBLANK(R16)),(R16=R15+1))</formula>
    </cfRule>
    <cfRule type="expression" dxfId="4572" priority="816">
      <formula>AND(NOT(ISBLANK(R16)),(R16&lt;=R15))</formula>
    </cfRule>
    <cfRule type="expression" dxfId="4571" priority="817">
      <formula>AND(NOT(ISBLANK(R16)),(R16&gt;R15+1))</formula>
    </cfRule>
  </conditionalFormatting>
  <conditionalFormatting sqref="T16">
    <cfRule type="expression" dxfId="4570" priority="811">
      <formula>AND(NOT(ISBLANK(T16)),(T16&lt;T15-T15/10))</formula>
    </cfRule>
    <cfRule type="expression" dxfId="4569" priority="812">
      <formula>AND(NOT(ISBLANK(T16)),AND(T16&gt;=T15-T15/10),(T16&lt;T15))</formula>
    </cfRule>
    <cfRule type="expression" dxfId="4568" priority="813">
      <formula>AND(NOT(ISBLANK(T16)),(T16&gt;=T15))</formula>
    </cfRule>
  </conditionalFormatting>
  <conditionalFormatting sqref="T16">
    <cfRule type="expression" dxfId="4567" priority="808">
      <formula>AND(NOT(ISBLANK(T16)),(T16&lt;T15-T15/10))</formula>
    </cfRule>
    <cfRule type="expression" dxfId="4566" priority="809">
      <formula>AND(NOT(ISBLANK(T16)),AND(T16&gt;=T15-T15/10),(T16&lt;T15))</formula>
    </cfRule>
    <cfRule type="expression" dxfId="4565" priority="810">
      <formula>AND(NOT(ISBLANK(T16)),(T16&gt;=T15))</formula>
    </cfRule>
  </conditionalFormatting>
  <conditionalFormatting sqref="T16">
    <cfRule type="expression" dxfId="4564" priority="805">
      <formula>AND(NOT(ISBLANK(T16)),(T16&lt;T15-T15/10))</formula>
    </cfRule>
    <cfRule type="expression" dxfId="4563" priority="806">
      <formula>AND(NOT(ISBLANK(T16)),AND(T16&gt;=T15-T15/10),(T16&lt;T15))</formula>
    </cfRule>
    <cfRule type="expression" dxfId="4562" priority="807">
      <formula>AND(NOT(ISBLANK(T16)),(T16&gt;=T15))</formula>
    </cfRule>
  </conditionalFormatting>
  <conditionalFormatting sqref="T16">
    <cfRule type="expression" dxfId="4561" priority="802">
      <formula>AND(NOT(ISBLANK(T16)),(T16&lt;T15-T15/10))</formula>
    </cfRule>
    <cfRule type="expression" dxfId="4560" priority="803">
      <formula>AND(NOT(ISBLANK(T16)),AND(T16&gt;=T15-T15/10),(T16&lt;T15))</formula>
    </cfRule>
    <cfRule type="expression" dxfId="4559" priority="804">
      <formula>AND(NOT(ISBLANK(T16)),(T16&gt;=T15))</formula>
    </cfRule>
  </conditionalFormatting>
  <conditionalFormatting sqref="T16">
    <cfRule type="expression" dxfId="4558" priority="799">
      <formula>AND(NOT(ISBLANK(T16)),(T16&gt;T15+T16/10))</formula>
    </cfRule>
    <cfRule type="expression" dxfId="4557" priority="800">
      <formula>AND(NOT(ISBLANK(T16)),AND(T16&lt;=T15+T15/10),(T16&gt;T15))</formula>
    </cfRule>
    <cfRule type="expression" dxfId="4556" priority="801">
      <formula>AND(NOT(ISBLANK(T16)),(T16&lt;=T15))</formula>
    </cfRule>
  </conditionalFormatting>
  <conditionalFormatting sqref="T16">
    <cfRule type="cellIs" dxfId="4555" priority="795" operator="equal">
      <formula>"n.a."</formula>
    </cfRule>
    <cfRule type="expression" dxfId="4554" priority="796">
      <formula>AND(NOT(ISBLANK(T16)),(T16=T15+1))</formula>
    </cfRule>
    <cfRule type="expression" dxfId="4553" priority="797">
      <formula>AND(NOT(ISBLANK(T16)),(T16&lt;=T15))</formula>
    </cfRule>
    <cfRule type="expression" dxfId="4552" priority="798">
      <formula>AND(NOT(ISBLANK(T16)),(T16&gt;T15+1))</formula>
    </cfRule>
  </conditionalFormatting>
  <conditionalFormatting sqref="V16">
    <cfRule type="expression" dxfId="4551" priority="792">
      <formula>AND(NOT(ISBLANK(V16)),(V16&lt;V15-V15/10))</formula>
    </cfRule>
    <cfRule type="expression" dxfId="4550" priority="793">
      <formula>AND(NOT(ISBLANK(V16)),AND(V16&gt;=V15-V15/10),(V16&lt;V15))</formula>
    </cfRule>
    <cfRule type="expression" dxfId="4549" priority="794">
      <formula>AND(NOT(ISBLANK(V16)),(V16&gt;=V15))</formula>
    </cfRule>
  </conditionalFormatting>
  <conditionalFormatting sqref="V16">
    <cfRule type="expression" dxfId="4548" priority="789">
      <formula>AND(NOT(ISBLANK(V16)),(V16&lt;V15-V15/10))</formula>
    </cfRule>
    <cfRule type="expression" dxfId="4547" priority="790">
      <formula>AND(NOT(ISBLANK(V16)),AND(V16&gt;=V15-V15/10),(V16&lt;V15))</formula>
    </cfRule>
    <cfRule type="expression" dxfId="4546" priority="791">
      <formula>AND(NOT(ISBLANK(V16)),(V16&gt;=V15))</formula>
    </cfRule>
  </conditionalFormatting>
  <conditionalFormatting sqref="V16">
    <cfRule type="expression" dxfId="4545" priority="786">
      <formula>AND(NOT(ISBLANK(V16)),(V16&lt;V15-V15/10))</formula>
    </cfRule>
    <cfRule type="expression" dxfId="4544" priority="787">
      <formula>AND(NOT(ISBLANK(V16)),AND(V16&gt;=V15-V15/10),(V16&lt;V15))</formula>
    </cfRule>
    <cfRule type="expression" dxfId="4543" priority="788">
      <formula>AND(NOT(ISBLANK(V16)),(V16&gt;=V15))</formula>
    </cfRule>
  </conditionalFormatting>
  <conditionalFormatting sqref="V16">
    <cfRule type="expression" dxfId="4542" priority="783">
      <formula>AND(NOT(ISBLANK(V16)),(V16&lt;V15-V15/10))</formula>
    </cfRule>
    <cfRule type="expression" dxfId="4541" priority="784">
      <formula>AND(NOT(ISBLANK(V16)),AND(V16&gt;=V15-V15/10),(V16&lt;V15))</formula>
    </cfRule>
    <cfRule type="expression" dxfId="4540" priority="785">
      <formula>AND(NOT(ISBLANK(V16)),(V16&gt;=V15))</formula>
    </cfRule>
  </conditionalFormatting>
  <conditionalFormatting sqref="V16">
    <cfRule type="expression" dxfId="4539" priority="780">
      <formula>AND(NOT(ISBLANK(V16)),(V16&gt;V15+V16/10))</formula>
    </cfRule>
    <cfRule type="expression" dxfId="4538" priority="781">
      <formula>AND(NOT(ISBLANK(V16)),AND(V16&lt;=V15+V15/10),(V16&gt;V15))</formula>
    </cfRule>
    <cfRule type="expression" dxfId="4537" priority="782">
      <formula>AND(NOT(ISBLANK(V16)),(V16&lt;=V15))</formula>
    </cfRule>
  </conditionalFormatting>
  <conditionalFormatting sqref="V16">
    <cfRule type="cellIs" dxfId="4536" priority="776" operator="equal">
      <formula>"n.a."</formula>
    </cfRule>
    <cfRule type="expression" dxfId="4535" priority="777">
      <formula>AND(NOT(ISBLANK(V16)),(V16=V15+1))</formula>
    </cfRule>
    <cfRule type="expression" dxfId="4534" priority="778">
      <formula>AND(NOT(ISBLANK(V16)),(V16&lt;=V15))</formula>
    </cfRule>
    <cfRule type="expression" dxfId="4533" priority="779">
      <formula>AND(NOT(ISBLANK(V16)),(V16&gt;V15+1))</formula>
    </cfRule>
  </conditionalFormatting>
  <conditionalFormatting sqref="X16">
    <cfRule type="expression" dxfId="4532" priority="773">
      <formula>AND(NOT(ISBLANK(X16)),(X16&lt;X15-X15/10))</formula>
    </cfRule>
    <cfRule type="expression" dxfId="4531" priority="774">
      <formula>AND(NOT(ISBLANK(X16)),AND(X16&gt;=X15-X15/10),(X16&lt;X15))</formula>
    </cfRule>
    <cfRule type="expression" dxfId="4530" priority="775">
      <formula>AND(NOT(ISBLANK(X16)),(X16&gt;=X15))</formula>
    </cfRule>
  </conditionalFormatting>
  <conditionalFormatting sqref="X16">
    <cfRule type="expression" dxfId="4529" priority="770">
      <formula>AND(NOT(ISBLANK(X16)),(X16&lt;X15-X15/10))</formula>
    </cfRule>
    <cfRule type="expression" dxfId="4528" priority="771">
      <formula>AND(NOT(ISBLANK(X16)),AND(X16&gt;=X15-X15/10),(X16&lt;X15))</formula>
    </cfRule>
    <cfRule type="expression" dxfId="4527" priority="772">
      <formula>AND(NOT(ISBLANK(X16)),(X16&gt;=X15))</formula>
    </cfRule>
  </conditionalFormatting>
  <conditionalFormatting sqref="X16">
    <cfRule type="expression" dxfId="4526" priority="767">
      <formula>AND(NOT(ISBLANK(X16)),(X16&lt;X15-X15/10))</formula>
    </cfRule>
    <cfRule type="expression" dxfId="4525" priority="768">
      <formula>AND(NOT(ISBLANK(X16)),AND(X16&gt;=X15-X15/10),(X16&lt;X15))</formula>
    </cfRule>
    <cfRule type="expression" dxfId="4524" priority="769">
      <formula>AND(NOT(ISBLANK(X16)),(X16&gt;=X15))</formula>
    </cfRule>
  </conditionalFormatting>
  <conditionalFormatting sqref="X16">
    <cfRule type="expression" dxfId="4523" priority="764">
      <formula>AND(NOT(ISBLANK(X16)),(X16&lt;X15-X15/10))</formula>
    </cfRule>
    <cfRule type="expression" dxfId="4522" priority="765">
      <formula>AND(NOT(ISBLANK(X16)),AND(X16&gt;=X15-X15/10),(X16&lt;X15))</formula>
    </cfRule>
    <cfRule type="expression" dxfId="4521" priority="766">
      <formula>AND(NOT(ISBLANK(X16)),(X16&gt;=X15))</formula>
    </cfRule>
  </conditionalFormatting>
  <conditionalFormatting sqref="X16">
    <cfRule type="expression" dxfId="4520" priority="761">
      <formula>AND(NOT(ISBLANK(X16)),(X16&lt;X15-X15/10))</formula>
    </cfRule>
    <cfRule type="expression" dxfId="4519" priority="762">
      <formula>AND(NOT(ISBLANK(X16)),AND(X16&gt;=X15-X15/10),(X16&lt;X15))</formula>
    </cfRule>
    <cfRule type="expression" dxfId="4518" priority="763">
      <formula>AND(NOT(ISBLANK(X16)),(X16&gt;=X15))</formula>
    </cfRule>
  </conditionalFormatting>
  <conditionalFormatting sqref="X16">
    <cfRule type="expression" dxfId="4517" priority="758">
      <formula>AND(NOT(ISBLANK(X16)),(X16&gt;X15+X16/10))</formula>
    </cfRule>
    <cfRule type="expression" dxfId="4516" priority="759">
      <formula>AND(NOT(ISBLANK(X16)),AND(X16&lt;=X15+X15/10),(X16&gt;X15))</formula>
    </cfRule>
    <cfRule type="expression" dxfId="4515" priority="760">
      <formula>AND(NOT(ISBLANK(X16)),(X16&lt;=X15))</formula>
    </cfRule>
  </conditionalFormatting>
  <conditionalFormatting sqref="X16">
    <cfRule type="cellIs" dxfId="4514" priority="754" operator="equal">
      <formula>"n.a."</formula>
    </cfRule>
    <cfRule type="expression" dxfId="4513" priority="755">
      <formula>AND(NOT(ISBLANK(X16)),(X16=X15+1))</formula>
    </cfRule>
    <cfRule type="expression" dxfId="4512" priority="756">
      <formula>AND(NOT(ISBLANK(X16)),(X16&lt;=X15))</formula>
    </cfRule>
    <cfRule type="expression" dxfId="4511" priority="757">
      <formula>AND(NOT(ISBLANK(X16)),(X16&gt;X15+1))</formula>
    </cfRule>
  </conditionalFormatting>
  <conditionalFormatting sqref="Z16">
    <cfRule type="expression" dxfId="4510" priority="751">
      <formula>AND(NOT(ISBLANK(Z16)),(Z16&lt;Z15-Z15/10))</formula>
    </cfRule>
    <cfRule type="expression" dxfId="4509" priority="752">
      <formula>AND(NOT(ISBLANK(Z16)),AND(Z16&gt;=Z15-Z15/10),(Z16&lt;Z15))</formula>
    </cfRule>
    <cfRule type="expression" dxfId="4508" priority="753">
      <formula>AND(NOT(ISBLANK(Z16)),(Z16&gt;=Z15))</formula>
    </cfRule>
  </conditionalFormatting>
  <conditionalFormatting sqref="Z16">
    <cfRule type="expression" dxfId="4507" priority="748">
      <formula>AND(NOT(ISBLANK(Z16)),(Z16&lt;Z15-Z15/10))</formula>
    </cfRule>
    <cfRule type="expression" dxfId="4506" priority="749">
      <formula>AND(NOT(ISBLANK(Z16)),AND(Z16&gt;=Z15-Z15/10),(Z16&lt;Z15))</formula>
    </cfRule>
    <cfRule type="expression" dxfId="4505" priority="750">
      <formula>AND(NOT(ISBLANK(Z16)),(Z16&gt;=Z15))</formula>
    </cfRule>
  </conditionalFormatting>
  <conditionalFormatting sqref="Z16">
    <cfRule type="expression" dxfId="4504" priority="745">
      <formula>AND(NOT(ISBLANK(Z16)),(Z16&lt;Z15-Z15/10))</formula>
    </cfRule>
    <cfRule type="expression" dxfId="4503" priority="746">
      <formula>AND(NOT(ISBLANK(Z16)),AND(Z16&gt;=Z15-Z15/10),(Z16&lt;Z15))</formula>
    </cfRule>
    <cfRule type="expression" dxfId="4502" priority="747">
      <formula>AND(NOT(ISBLANK(Z16)),(Z16&gt;=Z15))</formula>
    </cfRule>
  </conditionalFormatting>
  <conditionalFormatting sqref="Z16">
    <cfRule type="expression" dxfId="4501" priority="742">
      <formula>AND(NOT(ISBLANK(Z16)),(Z16&lt;Z15-Z15/10))</formula>
    </cfRule>
    <cfRule type="expression" dxfId="4500" priority="743">
      <formula>AND(NOT(ISBLANK(Z16)),AND(Z16&gt;=Z15-Z15/10),(Z16&lt;Z15))</formula>
    </cfRule>
    <cfRule type="expression" dxfId="4499" priority="744">
      <formula>AND(NOT(ISBLANK(Z16)),(Z16&gt;=Z15))</formula>
    </cfRule>
  </conditionalFormatting>
  <conditionalFormatting sqref="Z16">
    <cfRule type="expression" dxfId="4498" priority="739">
      <formula>AND(NOT(ISBLANK(Z16)),(Z16&lt;Z15-Z15/10))</formula>
    </cfRule>
    <cfRule type="expression" dxfId="4497" priority="740">
      <formula>AND(NOT(ISBLANK(Z16)),AND(Z16&gt;=Z15-Z15/10),(Z16&lt;Z15))</formula>
    </cfRule>
    <cfRule type="expression" dxfId="4496" priority="741">
      <formula>AND(NOT(ISBLANK(Z16)),(Z16&gt;=Z15))</formula>
    </cfRule>
  </conditionalFormatting>
  <conditionalFormatting sqref="Z16">
    <cfRule type="expression" dxfId="4495" priority="736">
      <formula>AND(NOT(ISBLANK(Z16)),(Z16&gt;Z15+Z16/10))</formula>
    </cfRule>
    <cfRule type="expression" dxfId="4494" priority="737">
      <formula>AND(NOT(ISBLANK(Z16)),AND(Z16&lt;=Z15+Z15/10),(Z16&gt;Z15))</formula>
    </cfRule>
    <cfRule type="expression" dxfId="4493" priority="738">
      <formula>AND(NOT(ISBLANK(Z16)),(Z16&lt;=Z15))</formula>
    </cfRule>
  </conditionalFormatting>
  <conditionalFormatting sqref="Z16">
    <cfRule type="cellIs" dxfId="4492" priority="732" operator="equal">
      <formula>"n.a."</formula>
    </cfRule>
    <cfRule type="expression" dxfId="4491" priority="733">
      <formula>AND(NOT(ISBLANK(Z16)),(Z16=Z15+1))</formula>
    </cfRule>
    <cfRule type="expression" dxfId="4490" priority="734">
      <formula>AND(NOT(ISBLANK(Z16)),(Z16&lt;=Z15))</formula>
    </cfRule>
    <cfRule type="expression" dxfId="4489" priority="735">
      <formula>AND(NOT(ISBLANK(Z16)),(Z16&gt;Z15+1))</formula>
    </cfRule>
  </conditionalFormatting>
  <conditionalFormatting sqref="AB16">
    <cfRule type="expression" dxfId="4488" priority="729">
      <formula>AND(NOT(ISBLANK(AB16)),(AB16&lt;AB15-AB15/10))</formula>
    </cfRule>
    <cfRule type="expression" dxfId="4487" priority="730">
      <formula>AND(NOT(ISBLANK(AB16)),AND(AB16&gt;=AB15-AB15/10),(AB16&lt;AB15))</formula>
    </cfRule>
    <cfRule type="expression" dxfId="4486" priority="731">
      <formula>AND(NOT(ISBLANK(AB16)),(AB16&gt;=AB15))</formula>
    </cfRule>
  </conditionalFormatting>
  <conditionalFormatting sqref="AB16">
    <cfRule type="expression" dxfId="4485" priority="726">
      <formula>AND(NOT(ISBLANK(AB16)),(AB16&lt;AB15-AB15/10))</formula>
    </cfRule>
    <cfRule type="expression" dxfId="4484" priority="727">
      <formula>AND(NOT(ISBLANK(AB16)),AND(AB16&gt;=AB15-AB15/10),(AB16&lt;AB15))</formula>
    </cfRule>
    <cfRule type="expression" dxfId="4483" priority="728">
      <formula>AND(NOT(ISBLANK(AB16)),(AB16&gt;=AB15))</formula>
    </cfRule>
  </conditionalFormatting>
  <conditionalFormatting sqref="AB16">
    <cfRule type="expression" dxfId="4482" priority="723">
      <formula>AND(NOT(ISBLANK(AB16)),(AB16&lt;AB15-AB15/10))</formula>
    </cfRule>
    <cfRule type="expression" dxfId="4481" priority="724">
      <formula>AND(NOT(ISBLANK(AB16)),AND(AB16&gt;=AB15-AB15/10),(AB16&lt;AB15))</formula>
    </cfRule>
    <cfRule type="expression" dxfId="4480" priority="725">
      <formula>AND(NOT(ISBLANK(AB16)),(AB16&gt;=AB15))</formula>
    </cfRule>
  </conditionalFormatting>
  <conditionalFormatting sqref="AB16">
    <cfRule type="expression" dxfId="4479" priority="720">
      <formula>AND(NOT(ISBLANK(AB16)),(AB16&lt;AB15-AB15/10))</formula>
    </cfRule>
    <cfRule type="expression" dxfId="4478" priority="721">
      <formula>AND(NOT(ISBLANK(AB16)),AND(AB16&gt;=AB15-AB15/10),(AB16&lt;AB15))</formula>
    </cfRule>
    <cfRule type="expression" dxfId="4477" priority="722">
      <formula>AND(NOT(ISBLANK(AB16)),(AB16&gt;=AB15))</formula>
    </cfRule>
  </conditionalFormatting>
  <conditionalFormatting sqref="AB16">
    <cfRule type="expression" dxfId="4476" priority="717">
      <formula>AND(NOT(ISBLANK(AB16)),(AB16&lt;AB15-AB15/10))</formula>
    </cfRule>
    <cfRule type="expression" dxfId="4475" priority="718">
      <formula>AND(NOT(ISBLANK(AB16)),AND(AB16&gt;=AB15-AB15/10),(AB16&lt;AB15))</formula>
    </cfRule>
    <cfRule type="expression" dxfId="4474" priority="719">
      <formula>AND(NOT(ISBLANK(AB16)),(AB16&gt;=AB15))</formula>
    </cfRule>
  </conditionalFormatting>
  <conditionalFormatting sqref="AB16">
    <cfRule type="expression" dxfId="4473" priority="714">
      <formula>AND(NOT(ISBLANK(AB16)),(AB16&gt;AB15+AB16/10))</formula>
    </cfRule>
    <cfRule type="expression" dxfId="4472" priority="715">
      <formula>AND(NOT(ISBLANK(AB16)),AND(AB16&lt;=AB15+AB15/10),(AB16&gt;AB15))</formula>
    </cfRule>
    <cfRule type="expression" dxfId="4471" priority="716">
      <formula>AND(NOT(ISBLANK(AB16)),(AB16&lt;=AB15))</formula>
    </cfRule>
  </conditionalFormatting>
  <conditionalFormatting sqref="AB16">
    <cfRule type="cellIs" dxfId="4470" priority="710" operator="equal">
      <formula>"n.a."</formula>
    </cfRule>
    <cfRule type="expression" dxfId="4469" priority="711">
      <formula>AND(NOT(ISBLANK(AB16)),(AB16=AB15+1))</formula>
    </cfRule>
    <cfRule type="expression" dxfId="4468" priority="712">
      <formula>AND(NOT(ISBLANK(AB16)),(AB16&lt;=AB15))</formula>
    </cfRule>
    <cfRule type="expression" dxfId="4467" priority="713">
      <formula>AND(NOT(ISBLANK(AB16)),(AB16&gt;AB15+1))</formula>
    </cfRule>
  </conditionalFormatting>
  <conditionalFormatting sqref="AD16">
    <cfRule type="expression" dxfId="4466" priority="707">
      <formula>AND(NOT(ISBLANK(AD16)),(AD16&lt;AD15-AD15/10))</formula>
    </cfRule>
    <cfRule type="expression" dxfId="4465" priority="708">
      <formula>AND(NOT(ISBLANK(AD16)),AND(AD16&gt;=AD15-AD15/10),(AD16&lt;AD15))</formula>
    </cfRule>
    <cfRule type="expression" dxfId="4464" priority="709">
      <formula>AND(NOT(ISBLANK(AD16)),(AD16&gt;=AD15))</formula>
    </cfRule>
  </conditionalFormatting>
  <conditionalFormatting sqref="AD16">
    <cfRule type="expression" dxfId="4463" priority="704">
      <formula>AND(NOT(ISBLANK(AD16)),(AD16&lt;AD15-AD15/10))</formula>
    </cfRule>
    <cfRule type="expression" dxfId="4462" priority="705">
      <formula>AND(NOT(ISBLANK(AD16)),AND(AD16&gt;=AD15-AD15/10),(AD16&lt;AD15))</formula>
    </cfRule>
    <cfRule type="expression" dxfId="4461" priority="706">
      <formula>AND(NOT(ISBLANK(AD16)),(AD16&gt;=AD15))</formula>
    </cfRule>
  </conditionalFormatting>
  <conditionalFormatting sqref="AD16">
    <cfRule type="expression" dxfId="4460" priority="701">
      <formula>AND(NOT(ISBLANK(AD16)),(AD16&lt;AD15-AD15/10))</formula>
    </cfRule>
    <cfRule type="expression" dxfId="4459" priority="702">
      <formula>AND(NOT(ISBLANK(AD16)),AND(AD16&gt;=AD15-AD15/10),(AD16&lt;AD15))</formula>
    </cfRule>
    <cfRule type="expression" dxfId="4458" priority="703">
      <formula>AND(NOT(ISBLANK(AD16)),(AD16&gt;=AD15))</formula>
    </cfRule>
  </conditionalFormatting>
  <conditionalFormatting sqref="AD16">
    <cfRule type="expression" dxfId="4457" priority="698">
      <formula>AND(NOT(ISBLANK(AD16)),(AD16&lt;AD15-AD15/10))</formula>
    </cfRule>
    <cfRule type="expression" dxfId="4456" priority="699">
      <formula>AND(NOT(ISBLANK(AD16)),AND(AD16&gt;=AD15-AD15/10),(AD16&lt;AD15))</formula>
    </cfRule>
    <cfRule type="expression" dxfId="4455" priority="700">
      <formula>AND(NOT(ISBLANK(AD16)),(AD16&gt;=AD15))</formula>
    </cfRule>
  </conditionalFormatting>
  <conditionalFormatting sqref="AD16">
    <cfRule type="expression" dxfId="4454" priority="695">
      <formula>AND(NOT(ISBLANK(AD16)),(AD16&lt;AD15-AD15/10))</formula>
    </cfRule>
    <cfRule type="expression" dxfId="4453" priority="696">
      <formula>AND(NOT(ISBLANK(AD16)),AND(AD16&gt;=AD15-AD15/10),(AD16&lt;AD15))</formula>
    </cfRule>
    <cfRule type="expression" dxfId="4452" priority="697">
      <formula>AND(NOT(ISBLANK(AD16)),(AD16&gt;=AD15))</formula>
    </cfRule>
  </conditionalFormatting>
  <conditionalFormatting sqref="AD16">
    <cfRule type="expression" dxfId="4451" priority="692">
      <formula>AND(NOT(ISBLANK(AD16)),(AD16&gt;AD15+AD16/10))</formula>
    </cfRule>
    <cfRule type="expression" dxfId="4450" priority="693">
      <formula>AND(NOT(ISBLANK(AD16)),AND(AD16&lt;=AD15+AD15/10),(AD16&gt;AD15))</formula>
    </cfRule>
    <cfRule type="expression" dxfId="4449" priority="694">
      <formula>AND(NOT(ISBLANK(AD16)),(AD16&lt;=AD15))</formula>
    </cfRule>
  </conditionalFormatting>
  <conditionalFormatting sqref="AD16">
    <cfRule type="cellIs" dxfId="4448" priority="688" operator="equal">
      <formula>"n.a."</formula>
    </cfRule>
    <cfRule type="expression" dxfId="4447" priority="689">
      <formula>AND(NOT(ISBLANK(AD16)),(AD16=AD15+1))</formula>
    </cfRule>
    <cfRule type="expression" dxfId="4446" priority="690">
      <formula>AND(NOT(ISBLANK(AD16)),(AD16&lt;=AD15))</formula>
    </cfRule>
    <cfRule type="expression" dxfId="4445" priority="691">
      <formula>AND(NOT(ISBLANK(AD16)),(AD16&gt;AD15+1))</formula>
    </cfRule>
  </conditionalFormatting>
  <conditionalFormatting sqref="X18">
    <cfRule type="expression" dxfId="4444" priority="685">
      <formula>AND(NOT(ISBLANK(X18)),(X18&lt;X17-X17/10))</formula>
    </cfRule>
    <cfRule type="expression" dxfId="4443" priority="686">
      <formula>AND(NOT(ISBLANK(X18)),AND(X18&gt;=X17-X17/10),(X18&lt;X17))</formula>
    </cfRule>
    <cfRule type="expression" dxfId="4442" priority="687">
      <formula>AND(NOT(ISBLANK(X18)),(X18&gt;=X17))</formula>
    </cfRule>
  </conditionalFormatting>
  <conditionalFormatting sqref="Z18">
    <cfRule type="expression" dxfId="4441" priority="682">
      <formula>AND(NOT(ISBLANK(Z18)),(Z18&lt;Z17-Z17/10))</formula>
    </cfRule>
    <cfRule type="expression" dxfId="4440" priority="683">
      <formula>AND(NOT(ISBLANK(Z18)),AND(Z18&gt;=Z17-Z17/10),(Z18&lt;Z17))</formula>
    </cfRule>
    <cfRule type="expression" dxfId="4439" priority="684">
      <formula>AND(NOT(ISBLANK(Z18)),(Z18&gt;=Z17))</formula>
    </cfRule>
  </conditionalFormatting>
  <conditionalFormatting sqref="AB18">
    <cfRule type="expression" dxfId="4438" priority="679">
      <formula>AND(NOT(ISBLANK(AB18)),(AB18&lt;AB17-AB17/10))</formula>
    </cfRule>
    <cfRule type="expression" dxfId="4437" priority="680">
      <formula>AND(NOT(ISBLANK(AB18)),AND(AB18&gt;=AB17-AB17/10),(AB18&lt;AB17))</formula>
    </cfRule>
    <cfRule type="expression" dxfId="4436" priority="681">
      <formula>AND(NOT(ISBLANK(AB18)),(AB18&gt;=AB17))</formula>
    </cfRule>
  </conditionalFormatting>
  <conditionalFormatting sqref="AD18">
    <cfRule type="expression" dxfId="4435" priority="676">
      <formula>AND(NOT(ISBLANK(AD18)),(AD18&lt;AD17-AD17/10))</formula>
    </cfRule>
    <cfRule type="expression" dxfId="4434" priority="677">
      <formula>AND(NOT(ISBLANK(AD18)),AND(AD18&gt;=AD17-AD17/10),(AD18&lt;AD17))</formula>
    </cfRule>
    <cfRule type="expression" dxfId="4433" priority="678">
      <formula>AND(NOT(ISBLANK(AD18)),(AD18&gt;=AD17))</formula>
    </cfRule>
  </conditionalFormatting>
  <conditionalFormatting sqref="AB20">
    <cfRule type="expression" dxfId="4432" priority="673">
      <formula>AND(NOT(ISBLANK(AB20)),(AB20&lt;AB19-AB19/10))</formula>
    </cfRule>
    <cfRule type="expression" dxfId="4431" priority="674">
      <formula>AND(NOT(ISBLANK(AB20)),AND(AB20&gt;=AB19-AB19/10),(AB20&lt;AB19))</formula>
    </cfRule>
    <cfRule type="expression" dxfId="4430" priority="675">
      <formula>AND(NOT(ISBLANK(AB20)),(AB20&gt;=AB19))</formula>
    </cfRule>
  </conditionalFormatting>
  <conditionalFormatting sqref="AB20">
    <cfRule type="expression" dxfId="4429" priority="670">
      <formula>AND(NOT(ISBLANK(AB20)),(AB20&lt;AB19-AB19/10))</formula>
    </cfRule>
    <cfRule type="expression" dxfId="4428" priority="671">
      <formula>AND(NOT(ISBLANK(AB20)),AND(AB20&gt;=AB19-AB19/10),(AB20&lt;AB19))</formula>
    </cfRule>
    <cfRule type="expression" dxfId="4427" priority="672">
      <formula>AND(NOT(ISBLANK(AB20)),(AB20&gt;=AB19))</formula>
    </cfRule>
  </conditionalFormatting>
  <conditionalFormatting sqref="AB20">
    <cfRule type="expression" dxfId="4426" priority="667">
      <formula>AND(NOT(ISBLANK(AB20)),(AB20&lt;AB19-AB19/10))</formula>
    </cfRule>
    <cfRule type="expression" dxfId="4425" priority="668">
      <formula>AND(NOT(ISBLANK(AB20)),AND(AB20&gt;=AB19-AB19/10),(AB20&lt;AB19))</formula>
    </cfRule>
    <cfRule type="expression" dxfId="4424" priority="669">
      <formula>AND(NOT(ISBLANK(AB20)),(AB20&gt;=AB19))</formula>
    </cfRule>
  </conditionalFormatting>
  <conditionalFormatting sqref="AB20">
    <cfRule type="expression" dxfId="4423" priority="664">
      <formula>AND(NOT(ISBLANK(AB20)),(AB20&lt;AB19-AB19/10))</formula>
    </cfRule>
    <cfRule type="expression" dxfId="4422" priority="665">
      <formula>AND(NOT(ISBLANK(AB20)),AND(AB20&gt;=AB19-AB19/10),(AB20&lt;AB19))</formula>
    </cfRule>
    <cfRule type="expression" dxfId="4421" priority="666">
      <formula>AND(NOT(ISBLANK(AB20)),(AB20&gt;=AB19))</formula>
    </cfRule>
  </conditionalFormatting>
  <conditionalFormatting sqref="AB20">
    <cfRule type="expression" dxfId="4420" priority="661">
      <formula>AND(NOT(ISBLANK(AB20)),(AB20&lt;AB19-AB19/10))</formula>
    </cfRule>
    <cfRule type="expression" dxfId="4419" priority="662">
      <formula>AND(NOT(ISBLANK(AB20)),AND(AB20&gt;=AB19-AB19/10),(AB20&lt;AB19))</formula>
    </cfRule>
    <cfRule type="expression" dxfId="4418" priority="663">
      <formula>AND(NOT(ISBLANK(AB20)),(AB20&gt;=AB19))</formula>
    </cfRule>
  </conditionalFormatting>
  <conditionalFormatting sqref="AB20">
    <cfRule type="expression" dxfId="4417" priority="658">
      <formula>AND(NOT(ISBLANK(AB20)),(AB20&lt;AB19-AB19/10))</formula>
    </cfRule>
    <cfRule type="expression" dxfId="4416" priority="659">
      <formula>AND(NOT(ISBLANK(AB20)),AND(AB20&gt;=AB19-AB19/10),(AB20&lt;AB19))</formula>
    </cfRule>
    <cfRule type="expression" dxfId="4415" priority="660">
      <formula>AND(NOT(ISBLANK(AB20)),(AB20&gt;=AB19))</formula>
    </cfRule>
  </conditionalFormatting>
  <conditionalFormatting sqref="J22">
    <cfRule type="expression" dxfId="4414" priority="655">
      <formula>AND(NOT(ISBLANK(J22)),(J22&lt;J20-J20/10))</formula>
    </cfRule>
    <cfRule type="expression" dxfId="4413" priority="656">
      <formula>AND(NOT(ISBLANK(J22)),AND(J22&gt;=J20-J20/10),(J22&lt;J20))</formula>
    </cfRule>
    <cfRule type="expression" dxfId="4412" priority="657">
      <formula>AND(NOT(ISBLANK(J22)),(J22&gt;=J20))</formula>
    </cfRule>
  </conditionalFormatting>
  <conditionalFormatting sqref="J22">
    <cfRule type="expression" dxfId="4411" priority="652">
      <formula>AND(NOT(ISBLANK(J22)),(J22&lt;J20-J20/10))</formula>
    </cfRule>
    <cfRule type="expression" dxfId="4410" priority="653">
      <formula>AND(NOT(ISBLANK(J22)),AND(J22&gt;=J20-J20/10),(J22&lt;J20))</formula>
    </cfRule>
    <cfRule type="expression" dxfId="4409" priority="654">
      <formula>AND(NOT(ISBLANK(J22)),(J22&gt;=J20))</formula>
    </cfRule>
  </conditionalFormatting>
  <conditionalFormatting sqref="J22">
    <cfRule type="expression" dxfId="4408" priority="649">
      <formula>AND(NOT(ISBLANK(J22)),(J22&lt;J20-J20/10))</formula>
    </cfRule>
    <cfRule type="expression" dxfId="4407" priority="650">
      <formula>AND(NOT(ISBLANK(J22)),AND(J22&gt;=J20-J20/10),(J22&lt;J20))</formula>
    </cfRule>
    <cfRule type="expression" dxfId="4406" priority="651">
      <formula>AND(NOT(ISBLANK(J22)),(J22&gt;=J20))</formula>
    </cfRule>
  </conditionalFormatting>
  <conditionalFormatting sqref="J22">
    <cfRule type="expression" dxfId="4405" priority="646">
      <formula>AND(NOT(ISBLANK(J22)),(J22&lt;J20-J20/10))</formula>
    </cfRule>
    <cfRule type="expression" dxfId="4404" priority="647">
      <formula>AND(NOT(ISBLANK(J22)),AND(J22&gt;=J20-J20/10),(J22&lt;J20))</formula>
    </cfRule>
    <cfRule type="expression" dxfId="4403" priority="648">
      <formula>AND(NOT(ISBLANK(J22)),(J22&gt;=J20))</formula>
    </cfRule>
  </conditionalFormatting>
  <conditionalFormatting sqref="J12">
    <cfRule type="expression" dxfId="4402" priority="643">
      <formula>AND(NOT(ISBLANK(J12)),(J12&gt;J11+J12/10))</formula>
    </cfRule>
    <cfRule type="expression" dxfId="4401" priority="644">
      <formula>AND(NOT(ISBLANK(J12)),AND(J12&lt;=J11+J11/10),(J12&gt;J11))</formula>
    </cfRule>
    <cfRule type="expression" dxfId="4400" priority="645">
      <formula>AND(NOT(ISBLANK(J12)),(J12&lt;=J11))</formula>
    </cfRule>
  </conditionalFormatting>
  <conditionalFormatting sqref="L12">
    <cfRule type="expression" dxfId="4399" priority="640">
      <formula>AND(NOT(ISBLANK(L12)),(L12=L11+1))</formula>
    </cfRule>
    <cfRule type="expression" dxfId="4398" priority="641">
      <formula>AND(NOT(ISBLANK(L12)),(L12&lt;=L11))</formula>
    </cfRule>
    <cfRule type="expression" dxfId="4397" priority="642">
      <formula>AND(NOT(ISBLANK(L12)),(L12&gt;L11+1))</formula>
    </cfRule>
  </conditionalFormatting>
  <conditionalFormatting sqref="L12">
    <cfRule type="expression" dxfId="4396" priority="637">
      <formula>AND(NOT(ISBLANK(L12)),(L12=L11+1))</formula>
    </cfRule>
    <cfRule type="expression" dxfId="4395" priority="638">
      <formula>AND(NOT(ISBLANK(L12)),(L12&lt;=L11))</formula>
    </cfRule>
    <cfRule type="expression" dxfId="4394" priority="639">
      <formula>AND(NOT(ISBLANK(L12)),(L12&gt;L11+1))</formula>
    </cfRule>
  </conditionalFormatting>
  <conditionalFormatting sqref="L12">
    <cfRule type="expression" dxfId="4393" priority="634">
      <formula>AND(NOT(ISBLANK(L12)),(L12&gt;L11+L12/10))</formula>
    </cfRule>
    <cfRule type="expression" dxfId="4392" priority="635">
      <formula>AND(NOT(ISBLANK(L12)),AND(L12&lt;=L11+L11/10),(L12&gt;L11))</formula>
    </cfRule>
    <cfRule type="expression" dxfId="4391" priority="636">
      <formula>AND(NOT(ISBLANK(L12)),(L12&lt;=L11))</formula>
    </cfRule>
  </conditionalFormatting>
  <conditionalFormatting sqref="N12">
    <cfRule type="expression" dxfId="4390" priority="631">
      <formula>AND(NOT(ISBLANK(N12)),(N12=N11+1))</formula>
    </cfRule>
    <cfRule type="expression" dxfId="4389" priority="632">
      <formula>AND(NOT(ISBLANK(N12)),(N12&lt;=N11))</formula>
    </cfRule>
    <cfRule type="expression" dxfId="4388" priority="633">
      <formula>AND(NOT(ISBLANK(N12)),(N12&gt;N11+1))</formula>
    </cfRule>
  </conditionalFormatting>
  <conditionalFormatting sqref="N12">
    <cfRule type="expression" dxfId="4387" priority="628">
      <formula>AND(NOT(ISBLANK(N12)),(N12=N11+1))</formula>
    </cfRule>
    <cfRule type="expression" dxfId="4386" priority="629">
      <formula>AND(NOT(ISBLANK(N12)),(N12&lt;=N11))</formula>
    </cfRule>
    <cfRule type="expression" dxfId="4385" priority="630">
      <formula>AND(NOT(ISBLANK(N12)),(N12&gt;N11+1))</formula>
    </cfRule>
  </conditionalFormatting>
  <conditionalFormatting sqref="N12">
    <cfRule type="expression" dxfId="4384" priority="625">
      <formula>AND(NOT(ISBLANK(N12)),(N12&gt;N11+N12/10))</formula>
    </cfRule>
    <cfRule type="expression" dxfId="4383" priority="626">
      <formula>AND(NOT(ISBLANK(N12)),AND(N12&lt;=N11+N11/10),(N12&gt;N11))</formula>
    </cfRule>
    <cfRule type="expression" dxfId="4382" priority="627">
      <formula>AND(NOT(ISBLANK(N12)),(N12&lt;=N11))</formula>
    </cfRule>
  </conditionalFormatting>
  <conditionalFormatting sqref="P12">
    <cfRule type="expression" dxfId="4381" priority="622">
      <formula>AND(NOT(ISBLANK(P12)),(P12=P11+1))</formula>
    </cfRule>
    <cfRule type="expression" dxfId="4380" priority="623">
      <formula>AND(NOT(ISBLANK(P12)),(P12&lt;=P11))</formula>
    </cfRule>
    <cfRule type="expression" dxfId="4379" priority="624">
      <formula>AND(NOT(ISBLANK(P12)),(P12&gt;P11+1))</formula>
    </cfRule>
  </conditionalFormatting>
  <conditionalFormatting sqref="P12">
    <cfRule type="expression" dxfId="4378" priority="619">
      <formula>AND(NOT(ISBLANK(P12)),(P12=P11+1))</formula>
    </cfRule>
    <cfRule type="expression" dxfId="4377" priority="620">
      <formula>AND(NOT(ISBLANK(P12)),(P12&lt;=P11))</formula>
    </cfRule>
    <cfRule type="expression" dxfId="4376" priority="621">
      <formula>AND(NOT(ISBLANK(P12)),(P12&gt;P11+1))</formula>
    </cfRule>
  </conditionalFormatting>
  <conditionalFormatting sqref="P12">
    <cfRule type="expression" dxfId="4375" priority="616">
      <formula>AND(NOT(ISBLANK(P12)),(P12&gt;P11+P12/10))</formula>
    </cfRule>
    <cfRule type="expression" dxfId="4374" priority="617">
      <formula>AND(NOT(ISBLANK(P12)),AND(P12&lt;=P11+P11/10),(P12&gt;P11))</formula>
    </cfRule>
    <cfRule type="expression" dxfId="4373" priority="618">
      <formula>AND(NOT(ISBLANK(P12)),(P12&lt;=P11))</formula>
    </cfRule>
  </conditionalFormatting>
  <conditionalFormatting sqref="R12">
    <cfRule type="expression" dxfId="4372" priority="613">
      <formula>AND(NOT(ISBLANK(R12)),(R12=R11+1))</formula>
    </cfRule>
    <cfRule type="expression" dxfId="4371" priority="614">
      <formula>AND(NOT(ISBLANK(R12)),(R12&lt;=R11))</formula>
    </cfRule>
    <cfRule type="expression" dxfId="4370" priority="615">
      <formula>AND(NOT(ISBLANK(R12)),(R12&gt;R11+1))</formula>
    </cfRule>
  </conditionalFormatting>
  <conditionalFormatting sqref="R12">
    <cfRule type="expression" dxfId="4369" priority="610">
      <formula>AND(NOT(ISBLANK(R12)),(R12=R11+1))</formula>
    </cfRule>
    <cfRule type="expression" dxfId="4368" priority="611">
      <formula>AND(NOT(ISBLANK(R12)),(R12&lt;=R11))</formula>
    </cfRule>
    <cfRule type="expression" dxfId="4367" priority="612">
      <formula>AND(NOT(ISBLANK(R12)),(R12&gt;R11+1))</formula>
    </cfRule>
  </conditionalFormatting>
  <conditionalFormatting sqref="R12">
    <cfRule type="expression" dxfId="4366" priority="607">
      <formula>AND(NOT(ISBLANK(R12)),(R12&gt;R11+R12/10))</formula>
    </cfRule>
    <cfRule type="expression" dxfId="4365" priority="608">
      <formula>AND(NOT(ISBLANK(R12)),AND(R12&lt;=R11+R11/10),(R12&gt;R11))</formula>
    </cfRule>
    <cfRule type="expression" dxfId="4364" priority="609">
      <formula>AND(NOT(ISBLANK(R12)),(R12&lt;=R11))</formula>
    </cfRule>
  </conditionalFormatting>
  <conditionalFormatting sqref="T12">
    <cfRule type="expression" dxfId="4363" priority="604">
      <formula>AND(NOT(ISBLANK(T12)),(T12=T11+1))</formula>
    </cfRule>
    <cfRule type="expression" dxfId="4362" priority="605">
      <formula>AND(NOT(ISBLANK(T12)),(T12&lt;=T11))</formula>
    </cfRule>
    <cfRule type="expression" dxfId="4361" priority="606">
      <formula>AND(NOT(ISBLANK(T12)),(T12&gt;T11+1))</formula>
    </cfRule>
  </conditionalFormatting>
  <conditionalFormatting sqref="T12">
    <cfRule type="expression" dxfId="4360" priority="601">
      <formula>AND(NOT(ISBLANK(T12)),(T12=T11+1))</formula>
    </cfRule>
    <cfRule type="expression" dxfId="4359" priority="602">
      <formula>AND(NOT(ISBLANK(T12)),(T12&lt;=T11))</formula>
    </cfRule>
    <cfRule type="expression" dxfId="4358" priority="603">
      <formula>AND(NOT(ISBLANK(T12)),(T12&gt;T11+1))</formula>
    </cfRule>
  </conditionalFormatting>
  <conditionalFormatting sqref="T12">
    <cfRule type="expression" dxfId="4357" priority="598">
      <formula>AND(NOT(ISBLANK(T12)),(T12&gt;T11+T12/10))</formula>
    </cfRule>
    <cfRule type="expression" dxfId="4356" priority="599">
      <formula>AND(NOT(ISBLANK(T12)),AND(T12&lt;=T11+T11/10),(T12&gt;T11))</formula>
    </cfRule>
    <cfRule type="expression" dxfId="4355" priority="600">
      <formula>AND(NOT(ISBLANK(T12)),(T12&lt;=T11))</formula>
    </cfRule>
  </conditionalFormatting>
  <conditionalFormatting sqref="V12">
    <cfRule type="expression" dxfId="4354" priority="595">
      <formula>AND(NOT(ISBLANK(V12)),(V12=V11+1))</formula>
    </cfRule>
    <cfRule type="expression" dxfId="4353" priority="596">
      <formula>AND(NOT(ISBLANK(V12)),(V12&lt;=V11))</formula>
    </cfRule>
    <cfRule type="expression" dxfId="4352" priority="597">
      <formula>AND(NOT(ISBLANK(V12)),(V12&gt;V11+1))</formula>
    </cfRule>
  </conditionalFormatting>
  <conditionalFormatting sqref="V12">
    <cfRule type="expression" dxfId="4351" priority="592">
      <formula>AND(NOT(ISBLANK(V12)),(V12=V11+1))</formula>
    </cfRule>
    <cfRule type="expression" dxfId="4350" priority="593">
      <formula>AND(NOT(ISBLANK(V12)),(V12&lt;=V11))</formula>
    </cfRule>
    <cfRule type="expression" dxfId="4349" priority="594">
      <formula>AND(NOT(ISBLANK(V12)),(V12&gt;V11+1))</formula>
    </cfRule>
  </conditionalFormatting>
  <conditionalFormatting sqref="V12">
    <cfRule type="expression" dxfId="4348" priority="589">
      <formula>AND(NOT(ISBLANK(V12)),(V12&gt;V11+V12/10))</formula>
    </cfRule>
    <cfRule type="expression" dxfId="4347" priority="590">
      <formula>AND(NOT(ISBLANK(V12)),AND(V12&lt;=V11+V11/10),(V12&gt;V11))</formula>
    </cfRule>
    <cfRule type="expression" dxfId="4346" priority="591">
      <formula>AND(NOT(ISBLANK(V12)),(V12&lt;=V11))</formula>
    </cfRule>
  </conditionalFormatting>
  <conditionalFormatting sqref="X12">
    <cfRule type="expression" dxfId="4345" priority="586">
      <formula>AND(NOT(ISBLANK(X12)),(X12=X11+1))</formula>
    </cfRule>
    <cfRule type="expression" dxfId="4344" priority="587">
      <formula>AND(NOT(ISBLANK(X12)),(X12&lt;=X11))</formula>
    </cfRule>
    <cfRule type="expression" dxfId="4343" priority="588">
      <formula>AND(NOT(ISBLANK(X12)),(X12&gt;X11+1))</formula>
    </cfRule>
  </conditionalFormatting>
  <conditionalFormatting sqref="X12">
    <cfRule type="expression" dxfId="4342" priority="583">
      <formula>AND(NOT(ISBLANK(X12)),(X12=X11+1))</formula>
    </cfRule>
    <cfRule type="expression" dxfId="4341" priority="584">
      <formula>AND(NOT(ISBLANK(X12)),(X12&lt;=X11))</formula>
    </cfRule>
    <cfRule type="expression" dxfId="4340" priority="585">
      <formula>AND(NOT(ISBLANK(X12)),(X12&gt;X11+1))</formula>
    </cfRule>
  </conditionalFormatting>
  <conditionalFormatting sqref="X12">
    <cfRule type="expression" dxfId="4339" priority="580">
      <formula>AND(NOT(ISBLANK(X12)),(X12&gt;X11+X12/10))</formula>
    </cfRule>
    <cfRule type="expression" dxfId="4338" priority="581">
      <formula>AND(NOT(ISBLANK(X12)),AND(X12&lt;=X11+X11/10),(X12&gt;X11))</formula>
    </cfRule>
    <cfRule type="expression" dxfId="4337" priority="582">
      <formula>AND(NOT(ISBLANK(X12)),(X12&lt;=X11))</formula>
    </cfRule>
  </conditionalFormatting>
  <conditionalFormatting sqref="Z12">
    <cfRule type="expression" dxfId="4336" priority="577">
      <formula>AND(NOT(ISBLANK(Z12)),(Z12=Z11+1))</formula>
    </cfRule>
    <cfRule type="expression" dxfId="4335" priority="578">
      <formula>AND(NOT(ISBLANK(Z12)),(Z12&lt;=Z11))</formula>
    </cfRule>
    <cfRule type="expression" dxfId="4334" priority="579">
      <formula>AND(NOT(ISBLANK(Z12)),(Z12&gt;Z11+1))</formula>
    </cfRule>
  </conditionalFormatting>
  <conditionalFormatting sqref="Z12">
    <cfRule type="expression" dxfId="4333" priority="574">
      <formula>AND(NOT(ISBLANK(Z12)),(Z12=Z11+1))</formula>
    </cfRule>
    <cfRule type="expression" dxfId="4332" priority="575">
      <formula>AND(NOT(ISBLANK(Z12)),(Z12&lt;=Z11))</formula>
    </cfRule>
    <cfRule type="expression" dxfId="4331" priority="576">
      <formula>AND(NOT(ISBLANK(Z12)),(Z12&gt;Z11+1))</formula>
    </cfRule>
  </conditionalFormatting>
  <conditionalFormatting sqref="Z12">
    <cfRule type="expression" dxfId="4330" priority="571">
      <formula>AND(NOT(ISBLANK(Z12)),(Z12&gt;Z11+Z12/10))</formula>
    </cfRule>
    <cfRule type="expression" dxfId="4329" priority="572">
      <formula>AND(NOT(ISBLANK(Z12)),AND(Z12&lt;=Z11+Z11/10),(Z12&gt;Z11))</formula>
    </cfRule>
    <cfRule type="expression" dxfId="4328" priority="573">
      <formula>AND(NOT(ISBLANK(Z12)),(Z12&lt;=Z11))</formula>
    </cfRule>
  </conditionalFormatting>
  <conditionalFormatting sqref="AB12">
    <cfRule type="expression" dxfId="4327" priority="568">
      <formula>AND(NOT(ISBLANK(AB12)),(AB12=AB11+1))</formula>
    </cfRule>
    <cfRule type="expression" dxfId="4326" priority="569">
      <formula>AND(NOT(ISBLANK(AB12)),(AB12&lt;=AB11))</formula>
    </cfRule>
    <cfRule type="expression" dxfId="4325" priority="570">
      <formula>AND(NOT(ISBLANK(AB12)),(AB12&gt;AB11+1))</formula>
    </cfRule>
  </conditionalFormatting>
  <conditionalFormatting sqref="AB12">
    <cfRule type="expression" dxfId="4324" priority="565">
      <formula>AND(NOT(ISBLANK(AB12)),(AB12=AB11+1))</formula>
    </cfRule>
    <cfRule type="expression" dxfId="4323" priority="566">
      <formula>AND(NOT(ISBLANK(AB12)),(AB12&lt;=AB11))</formula>
    </cfRule>
    <cfRule type="expression" dxfId="4322" priority="567">
      <formula>AND(NOT(ISBLANK(AB12)),(AB12&gt;AB11+1))</formula>
    </cfRule>
  </conditionalFormatting>
  <conditionalFormatting sqref="AB12">
    <cfRule type="expression" dxfId="4321" priority="562">
      <formula>AND(NOT(ISBLANK(AB12)),(AB12&gt;AB11+AB12/10))</formula>
    </cfRule>
    <cfRule type="expression" dxfId="4320" priority="563">
      <formula>AND(NOT(ISBLANK(AB12)),AND(AB12&lt;=AB11+AB11/10),(AB12&gt;AB11))</formula>
    </cfRule>
    <cfRule type="expression" dxfId="4319" priority="564">
      <formula>AND(NOT(ISBLANK(AB12)),(AB12&lt;=AB11))</formula>
    </cfRule>
  </conditionalFormatting>
  <conditionalFormatting sqref="AD12">
    <cfRule type="expression" dxfId="4318" priority="559">
      <formula>AND(NOT(ISBLANK(AD12)),(AD12=AD11+1))</formula>
    </cfRule>
    <cfRule type="expression" dxfId="4317" priority="560">
      <formula>AND(NOT(ISBLANK(AD12)),(AD12&lt;=AD11))</formula>
    </cfRule>
    <cfRule type="expression" dxfId="4316" priority="561">
      <formula>AND(NOT(ISBLANK(AD12)),(AD12&gt;AD11+1))</formula>
    </cfRule>
  </conditionalFormatting>
  <conditionalFormatting sqref="AD12">
    <cfRule type="expression" dxfId="4315" priority="556">
      <formula>AND(NOT(ISBLANK(AD12)),(AD12=AD11+1))</formula>
    </cfRule>
    <cfRule type="expression" dxfId="4314" priority="557">
      <formula>AND(NOT(ISBLANK(AD12)),(AD12&lt;=AD11))</formula>
    </cfRule>
    <cfRule type="expression" dxfId="4313" priority="558">
      <formula>AND(NOT(ISBLANK(AD12)),(AD12&gt;AD11+1))</formula>
    </cfRule>
  </conditionalFormatting>
  <conditionalFormatting sqref="AD12">
    <cfRule type="expression" dxfId="4312" priority="553">
      <formula>AND(NOT(ISBLANK(AD12)),(AD12&gt;AD11+AD12/10))</formula>
    </cfRule>
    <cfRule type="expression" dxfId="4311" priority="554">
      <formula>AND(NOT(ISBLANK(AD12)),AND(AD12&lt;=AD11+AD11/10),(AD12&gt;AD11))</formula>
    </cfRule>
    <cfRule type="expression" dxfId="4310" priority="555">
      <formula>AND(NOT(ISBLANK(AD12)),(AD12&lt;=AD11))</formula>
    </cfRule>
  </conditionalFormatting>
  <conditionalFormatting sqref="J8">
    <cfRule type="expression" dxfId="4309" priority="550">
      <formula>AND(NOT(ISBLANK(J8)),(J8=J7+1))</formula>
    </cfRule>
    <cfRule type="expression" dxfId="4308" priority="551">
      <formula>AND(NOT(ISBLANK(J8)),(J8&lt;=J7))</formula>
    </cfRule>
    <cfRule type="expression" dxfId="4307" priority="552">
      <formula>AND(NOT(ISBLANK(J8)),(J8&gt;J7+1))</formula>
    </cfRule>
  </conditionalFormatting>
  <conditionalFormatting sqref="J8">
    <cfRule type="expression" dxfId="4306" priority="547">
      <formula>AND(NOT(ISBLANK(J8)),(J8=J7+1))</formula>
    </cfRule>
    <cfRule type="expression" dxfId="4305" priority="548">
      <formula>AND(NOT(ISBLANK(J8)),(J8&lt;=J7))</formula>
    </cfRule>
    <cfRule type="expression" dxfId="4304" priority="549">
      <formula>AND(NOT(ISBLANK(J8)),(J8&gt;J7+1))</formula>
    </cfRule>
  </conditionalFormatting>
  <conditionalFormatting sqref="J8">
    <cfRule type="expression" dxfId="4303" priority="544">
      <formula>AND(NOT(ISBLANK(J8)),(J8&gt;J7+J8/10))</formula>
    </cfRule>
    <cfRule type="expression" dxfId="4302" priority="545">
      <formula>AND(NOT(ISBLANK(J8)),AND(J8&lt;=J7+J7/10),(J8&gt;J7))</formula>
    </cfRule>
    <cfRule type="expression" dxfId="4301" priority="546">
      <formula>AND(NOT(ISBLANK(J8)),(J8&lt;=J7))</formula>
    </cfRule>
  </conditionalFormatting>
  <conditionalFormatting sqref="L8">
    <cfRule type="expression" dxfId="4300" priority="541">
      <formula>AND(NOT(ISBLANK(L8)),(L8=L7+1))</formula>
    </cfRule>
    <cfRule type="expression" dxfId="4299" priority="542">
      <formula>AND(NOT(ISBLANK(L8)),(L8&lt;=L7))</formula>
    </cfRule>
    <cfRule type="expression" dxfId="4298" priority="543">
      <formula>AND(NOT(ISBLANK(L8)),(L8&gt;L7+1))</formula>
    </cfRule>
  </conditionalFormatting>
  <conditionalFormatting sqref="L8">
    <cfRule type="expression" dxfId="4297" priority="538">
      <formula>AND(NOT(ISBLANK(L8)),(L8=L7+1))</formula>
    </cfRule>
    <cfRule type="expression" dxfId="4296" priority="539">
      <formula>AND(NOT(ISBLANK(L8)),(L8&lt;=L7))</formula>
    </cfRule>
    <cfRule type="expression" dxfId="4295" priority="540">
      <formula>AND(NOT(ISBLANK(L8)),(L8&gt;L7+1))</formula>
    </cfRule>
  </conditionalFormatting>
  <conditionalFormatting sqref="L8">
    <cfRule type="expression" dxfId="4294" priority="535">
      <formula>AND(NOT(ISBLANK(L8)),(L8=L7+1))</formula>
    </cfRule>
    <cfRule type="expression" dxfId="4293" priority="536">
      <formula>AND(NOT(ISBLANK(L8)),(L8&lt;=L7))</formula>
    </cfRule>
    <cfRule type="expression" dxfId="4292" priority="537">
      <formula>AND(NOT(ISBLANK(L8)),(L8&gt;L7+1))</formula>
    </cfRule>
  </conditionalFormatting>
  <conditionalFormatting sqref="L8">
    <cfRule type="expression" dxfId="4291" priority="532">
      <formula>AND(NOT(ISBLANK(L8)),(L8=L7+1))</formula>
    </cfRule>
    <cfRule type="expression" dxfId="4290" priority="533">
      <formula>AND(NOT(ISBLANK(L8)),(L8&lt;=L7))</formula>
    </cfRule>
    <cfRule type="expression" dxfId="4289" priority="534">
      <formula>AND(NOT(ISBLANK(L8)),(L8&gt;L7+1))</formula>
    </cfRule>
  </conditionalFormatting>
  <conditionalFormatting sqref="L8">
    <cfRule type="expression" dxfId="4288" priority="529">
      <formula>AND(NOT(ISBLANK(L8)),(L8&gt;L7+L8/10))</formula>
    </cfRule>
    <cfRule type="expression" dxfId="4287" priority="530">
      <formula>AND(NOT(ISBLANK(L8)),AND(L8&lt;=L7+L7/10),(L8&gt;L7))</formula>
    </cfRule>
    <cfRule type="expression" dxfId="4286" priority="531">
      <formula>AND(NOT(ISBLANK(L8)),(L8&lt;=L7))</formula>
    </cfRule>
  </conditionalFormatting>
  <conditionalFormatting sqref="N8">
    <cfRule type="expression" dxfId="4285" priority="526">
      <formula>AND(NOT(ISBLANK(N8)),(N8=N7+1))</formula>
    </cfRule>
    <cfRule type="expression" dxfId="4284" priority="527">
      <formula>AND(NOT(ISBLANK(N8)),(N8&lt;=N7))</formula>
    </cfRule>
    <cfRule type="expression" dxfId="4283" priority="528">
      <formula>AND(NOT(ISBLANK(N8)),(N8&gt;N7+1))</formula>
    </cfRule>
  </conditionalFormatting>
  <conditionalFormatting sqref="N8">
    <cfRule type="expression" dxfId="4282" priority="523">
      <formula>AND(NOT(ISBLANK(N8)),(N8=N7+1))</formula>
    </cfRule>
    <cfRule type="expression" dxfId="4281" priority="524">
      <formula>AND(NOT(ISBLANK(N8)),(N8&lt;=N7))</formula>
    </cfRule>
    <cfRule type="expression" dxfId="4280" priority="525">
      <formula>AND(NOT(ISBLANK(N8)),(N8&gt;N7+1))</formula>
    </cfRule>
  </conditionalFormatting>
  <conditionalFormatting sqref="N8">
    <cfRule type="expression" dxfId="4279" priority="520">
      <formula>AND(NOT(ISBLANK(N8)),(N8=N7+1))</formula>
    </cfRule>
    <cfRule type="expression" dxfId="4278" priority="521">
      <formula>AND(NOT(ISBLANK(N8)),(N8&lt;=N7))</formula>
    </cfRule>
    <cfRule type="expression" dxfId="4277" priority="522">
      <formula>AND(NOT(ISBLANK(N8)),(N8&gt;N7+1))</formula>
    </cfRule>
  </conditionalFormatting>
  <conditionalFormatting sqref="N8">
    <cfRule type="expression" dxfId="4276" priority="517">
      <formula>AND(NOT(ISBLANK(N8)),(N8=N7+1))</formula>
    </cfRule>
    <cfRule type="expression" dxfId="4275" priority="518">
      <formula>AND(NOT(ISBLANK(N8)),(N8&lt;=N7))</formula>
    </cfRule>
    <cfRule type="expression" dxfId="4274" priority="519">
      <formula>AND(NOT(ISBLANK(N8)),(N8&gt;N7+1))</formula>
    </cfRule>
  </conditionalFormatting>
  <conditionalFormatting sqref="N8">
    <cfRule type="expression" dxfId="4273" priority="514">
      <formula>AND(NOT(ISBLANK(N8)),(N8&gt;N7+N8/10))</formula>
    </cfRule>
    <cfRule type="expression" dxfId="4272" priority="515">
      <formula>AND(NOT(ISBLANK(N8)),AND(N8&lt;=N7+N7/10),(N8&gt;N7))</formula>
    </cfRule>
    <cfRule type="expression" dxfId="4271" priority="516">
      <formula>AND(NOT(ISBLANK(N8)),(N8&lt;=N7))</formula>
    </cfRule>
  </conditionalFormatting>
  <conditionalFormatting sqref="P8">
    <cfRule type="expression" dxfId="4270" priority="511">
      <formula>AND(NOT(ISBLANK(P8)),(P8=P7+1))</formula>
    </cfRule>
    <cfRule type="expression" dxfId="4269" priority="512">
      <formula>AND(NOT(ISBLANK(P8)),(P8&lt;=P7))</formula>
    </cfRule>
    <cfRule type="expression" dxfId="4268" priority="513">
      <formula>AND(NOT(ISBLANK(P8)),(P8&gt;P7+1))</formula>
    </cfRule>
  </conditionalFormatting>
  <conditionalFormatting sqref="P8">
    <cfRule type="expression" dxfId="4267" priority="508">
      <formula>AND(NOT(ISBLANK(P8)),(P8=P7+1))</formula>
    </cfRule>
    <cfRule type="expression" dxfId="4266" priority="509">
      <formula>AND(NOT(ISBLANK(P8)),(P8&lt;=P7))</formula>
    </cfRule>
    <cfRule type="expression" dxfId="4265" priority="510">
      <formula>AND(NOT(ISBLANK(P8)),(P8&gt;P7+1))</formula>
    </cfRule>
  </conditionalFormatting>
  <conditionalFormatting sqref="P8">
    <cfRule type="expression" dxfId="4264" priority="505">
      <formula>AND(NOT(ISBLANK(P8)),(P8=P7+1))</formula>
    </cfRule>
    <cfRule type="expression" dxfId="4263" priority="506">
      <formula>AND(NOT(ISBLANK(P8)),(P8&lt;=P7))</formula>
    </cfRule>
    <cfRule type="expression" dxfId="4262" priority="507">
      <formula>AND(NOT(ISBLANK(P8)),(P8&gt;P7+1))</formula>
    </cfRule>
  </conditionalFormatting>
  <conditionalFormatting sqref="P8">
    <cfRule type="expression" dxfId="4261" priority="502">
      <formula>AND(NOT(ISBLANK(P8)),(P8=P7+1))</formula>
    </cfRule>
    <cfRule type="expression" dxfId="4260" priority="503">
      <formula>AND(NOT(ISBLANK(P8)),(P8&lt;=P7))</formula>
    </cfRule>
    <cfRule type="expression" dxfId="4259" priority="504">
      <formula>AND(NOT(ISBLANK(P8)),(P8&gt;P7+1))</formula>
    </cfRule>
  </conditionalFormatting>
  <conditionalFormatting sqref="P8">
    <cfRule type="expression" dxfId="4258" priority="499">
      <formula>AND(NOT(ISBLANK(P8)),(P8&gt;P7+P8/10))</formula>
    </cfRule>
    <cfRule type="expression" dxfId="4257" priority="500">
      <formula>AND(NOT(ISBLANK(P8)),AND(P8&lt;=P7+P7/10),(P8&gt;P7))</formula>
    </cfRule>
    <cfRule type="expression" dxfId="4256" priority="501">
      <formula>AND(NOT(ISBLANK(P8)),(P8&lt;=P7))</formula>
    </cfRule>
  </conditionalFormatting>
  <conditionalFormatting sqref="R8">
    <cfRule type="expression" dxfId="4255" priority="496">
      <formula>AND(NOT(ISBLANK(R8)),(R8=R7+1))</formula>
    </cfRule>
    <cfRule type="expression" dxfId="4254" priority="497">
      <formula>AND(NOT(ISBLANK(R8)),(R8&lt;=R7))</formula>
    </cfRule>
    <cfRule type="expression" dxfId="4253" priority="498">
      <formula>AND(NOT(ISBLANK(R8)),(R8&gt;R7+1))</formula>
    </cfRule>
  </conditionalFormatting>
  <conditionalFormatting sqref="R8">
    <cfRule type="expression" dxfId="4252" priority="493">
      <formula>AND(NOT(ISBLANK(R8)),(R8=R7+1))</formula>
    </cfRule>
    <cfRule type="expression" dxfId="4251" priority="494">
      <formula>AND(NOT(ISBLANK(R8)),(R8&lt;=R7))</formula>
    </cfRule>
    <cfRule type="expression" dxfId="4250" priority="495">
      <formula>AND(NOT(ISBLANK(R8)),(R8&gt;R7+1))</formula>
    </cfRule>
  </conditionalFormatting>
  <conditionalFormatting sqref="R8">
    <cfRule type="expression" dxfId="4249" priority="490">
      <formula>AND(NOT(ISBLANK(R8)),(R8=R7+1))</formula>
    </cfRule>
    <cfRule type="expression" dxfId="4248" priority="491">
      <formula>AND(NOT(ISBLANK(R8)),(R8&lt;=R7))</formula>
    </cfRule>
    <cfRule type="expression" dxfId="4247" priority="492">
      <formula>AND(NOT(ISBLANK(R8)),(R8&gt;R7+1))</formula>
    </cfRule>
  </conditionalFormatting>
  <conditionalFormatting sqref="R8">
    <cfRule type="expression" dxfId="4246" priority="487">
      <formula>AND(NOT(ISBLANK(R8)),(R8=R7+1))</formula>
    </cfRule>
    <cfRule type="expression" dxfId="4245" priority="488">
      <formula>AND(NOT(ISBLANK(R8)),(R8&lt;=R7))</formula>
    </cfRule>
    <cfRule type="expression" dxfId="4244" priority="489">
      <formula>AND(NOT(ISBLANK(R8)),(R8&gt;R7+1))</formula>
    </cfRule>
  </conditionalFormatting>
  <conditionalFormatting sqref="R8">
    <cfRule type="expression" dxfId="4243" priority="484">
      <formula>AND(NOT(ISBLANK(R8)),(R8&gt;R7+R8/10))</formula>
    </cfRule>
    <cfRule type="expression" dxfId="4242" priority="485">
      <formula>AND(NOT(ISBLANK(R8)),AND(R8&lt;=R7+R7/10),(R8&gt;R7))</formula>
    </cfRule>
    <cfRule type="expression" dxfId="4241" priority="486">
      <formula>AND(NOT(ISBLANK(R8)),(R8&lt;=R7))</formula>
    </cfRule>
  </conditionalFormatting>
  <conditionalFormatting sqref="T8">
    <cfRule type="expression" dxfId="4240" priority="481">
      <formula>AND(NOT(ISBLANK(T8)),(T8=T7+1))</formula>
    </cfRule>
    <cfRule type="expression" dxfId="4239" priority="482">
      <formula>AND(NOT(ISBLANK(T8)),(T8&lt;=T7))</formula>
    </cfRule>
    <cfRule type="expression" dxfId="4238" priority="483">
      <formula>AND(NOT(ISBLANK(T8)),(T8&gt;T7+1))</formula>
    </cfRule>
  </conditionalFormatting>
  <conditionalFormatting sqref="T8">
    <cfRule type="expression" dxfId="4237" priority="478">
      <formula>AND(NOT(ISBLANK(T8)),(T8=T7+1))</formula>
    </cfRule>
    <cfRule type="expression" dxfId="4236" priority="479">
      <formula>AND(NOT(ISBLANK(T8)),(T8&lt;=T7))</formula>
    </cfRule>
    <cfRule type="expression" dxfId="4235" priority="480">
      <formula>AND(NOT(ISBLANK(T8)),(T8&gt;T7+1))</formula>
    </cfRule>
  </conditionalFormatting>
  <conditionalFormatting sqref="T8">
    <cfRule type="expression" dxfId="4234" priority="475">
      <formula>AND(NOT(ISBLANK(T8)),(T8=T7+1))</formula>
    </cfRule>
    <cfRule type="expression" dxfId="4233" priority="476">
      <formula>AND(NOT(ISBLANK(T8)),(T8&lt;=T7))</formula>
    </cfRule>
    <cfRule type="expression" dxfId="4232" priority="477">
      <formula>AND(NOT(ISBLANK(T8)),(T8&gt;T7+1))</formula>
    </cfRule>
  </conditionalFormatting>
  <conditionalFormatting sqref="T8">
    <cfRule type="expression" dxfId="4231" priority="472">
      <formula>AND(NOT(ISBLANK(T8)),(T8=T7+1))</formula>
    </cfRule>
    <cfRule type="expression" dxfId="4230" priority="473">
      <formula>AND(NOT(ISBLANK(T8)),(T8&lt;=T7))</formula>
    </cfRule>
    <cfRule type="expression" dxfId="4229" priority="474">
      <formula>AND(NOT(ISBLANK(T8)),(T8&gt;T7+1))</formula>
    </cfRule>
  </conditionalFormatting>
  <conditionalFormatting sqref="T8">
    <cfRule type="expression" dxfId="4228" priority="469">
      <formula>AND(NOT(ISBLANK(T8)),(T8&gt;T7+T8/10))</formula>
    </cfRule>
    <cfRule type="expression" dxfId="4227" priority="470">
      <formula>AND(NOT(ISBLANK(T8)),AND(T8&lt;=T7+T7/10),(T8&gt;T7))</formula>
    </cfRule>
    <cfRule type="expression" dxfId="4226" priority="471">
      <formula>AND(NOT(ISBLANK(T8)),(T8&lt;=T7))</formula>
    </cfRule>
  </conditionalFormatting>
  <conditionalFormatting sqref="V8">
    <cfRule type="expression" dxfId="4225" priority="466">
      <formula>AND(NOT(ISBLANK(V8)),(V8=V7+1))</formula>
    </cfRule>
    <cfRule type="expression" dxfId="4224" priority="467">
      <formula>AND(NOT(ISBLANK(V8)),(V8&lt;=V7))</formula>
    </cfRule>
    <cfRule type="expression" dxfId="4223" priority="468">
      <formula>AND(NOT(ISBLANK(V8)),(V8&gt;V7+1))</formula>
    </cfRule>
  </conditionalFormatting>
  <conditionalFormatting sqref="V8">
    <cfRule type="expression" dxfId="4222" priority="463">
      <formula>AND(NOT(ISBLANK(V8)),(V8=V7+1))</formula>
    </cfRule>
    <cfRule type="expression" dxfId="4221" priority="464">
      <formula>AND(NOT(ISBLANK(V8)),(V8&lt;=V7))</formula>
    </cfRule>
    <cfRule type="expression" dxfId="4220" priority="465">
      <formula>AND(NOT(ISBLANK(V8)),(V8&gt;V7+1))</formula>
    </cfRule>
  </conditionalFormatting>
  <conditionalFormatting sqref="V8">
    <cfRule type="expression" dxfId="4219" priority="460">
      <formula>AND(NOT(ISBLANK(V8)),(V8=V7+1))</formula>
    </cfRule>
    <cfRule type="expression" dxfId="4218" priority="461">
      <formula>AND(NOT(ISBLANK(V8)),(V8&lt;=V7))</formula>
    </cfRule>
    <cfRule type="expression" dxfId="4217" priority="462">
      <formula>AND(NOT(ISBLANK(V8)),(V8&gt;V7+1))</formula>
    </cfRule>
  </conditionalFormatting>
  <conditionalFormatting sqref="V8">
    <cfRule type="expression" dxfId="4216" priority="457">
      <formula>AND(NOT(ISBLANK(V8)),(V8=V7+1))</formula>
    </cfRule>
    <cfRule type="expression" dxfId="4215" priority="458">
      <formula>AND(NOT(ISBLANK(V8)),(V8&lt;=V7))</formula>
    </cfRule>
    <cfRule type="expression" dxfId="4214" priority="459">
      <formula>AND(NOT(ISBLANK(V8)),(V8&gt;V7+1))</formula>
    </cfRule>
  </conditionalFormatting>
  <conditionalFormatting sqref="V8">
    <cfRule type="expression" dxfId="4213" priority="454">
      <formula>AND(NOT(ISBLANK(V8)),(V8&gt;V7+V8/10))</formula>
    </cfRule>
    <cfRule type="expression" dxfId="4212" priority="455">
      <formula>AND(NOT(ISBLANK(V8)),AND(V8&lt;=V7+V7/10),(V8&gt;V7))</formula>
    </cfRule>
    <cfRule type="expression" dxfId="4211" priority="456">
      <formula>AND(NOT(ISBLANK(V8)),(V8&lt;=V7))</formula>
    </cfRule>
  </conditionalFormatting>
  <conditionalFormatting sqref="X8">
    <cfRule type="expression" dxfId="4210" priority="451">
      <formula>AND(NOT(ISBLANK(X8)),(X8=X7+1))</formula>
    </cfRule>
    <cfRule type="expression" dxfId="4209" priority="452">
      <formula>AND(NOT(ISBLANK(X8)),(X8&lt;=X7))</formula>
    </cfRule>
    <cfRule type="expression" dxfId="4208" priority="453">
      <formula>AND(NOT(ISBLANK(X8)),(X8&gt;X7+1))</formula>
    </cfRule>
  </conditionalFormatting>
  <conditionalFormatting sqref="X8">
    <cfRule type="expression" dxfId="4207" priority="448">
      <formula>AND(NOT(ISBLANK(X8)),(X8=X7+1))</formula>
    </cfRule>
    <cfRule type="expression" dxfId="4206" priority="449">
      <formula>AND(NOT(ISBLANK(X8)),(X8&lt;=X7))</formula>
    </cfRule>
    <cfRule type="expression" dxfId="4205" priority="450">
      <formula>AND(NOT(ISBLANK(X8)),(X8&gt;X7+1))</formula>
    </cfRule>
  </conditionalFormatting>
  <conditionalFormatting sqref="X8">
    <cfRule type="expression" dxfId="4204" priority="445">
      <formula>AND(NOT(ISBLANK(X8)),(X8=X7+1))</formula>
    </cfRule>
    <cfRule type="expression" dxfId="4203" priority="446">
      <formula>AND(NOT(ISBLANK(X8)),(X8&lt;=X7))</formula>
    </cfRule>
    <cfRule type="expression" dxfId="4202" priority="447">
      <formula>AND(NOT(ISBLANK(X8)),(X8&gt;X7+1))</formula>
    </cfRule>
  </conditionalFormatting>
  <conditionalFormatting sqref="X8">
    <cfRule type="expression" dxfId="4201" priority="442">
      <formula>AND(NOT(ISBLANK(X8)),(X8=X7+1))</formula>
    </cfRule>
    <cfRule type="expression" dxfId="4200" priority="443">
      <formula>AND(NOT(ISBLANK(X8)),(X8&lt;=X7))</formula>
    </cfRule>
    <cfRule type="expression" dxfId="4199" priority="444">
      <formula>AND(NOT(ISBLANK(X8)),(X8&gt;X7+1))</formula>
    </cfRule>
  </conditionalFormatting>
  <conditionalFormatting sqref="X8">
    <cfRule type="expression" dxfId="4198" priority="439">
      <formula>AND(NOT(ISBLANK(X8)),(X8&gt;X7+X8/10))</formula>
    </cfRule>
    <cfRule type="expression" dxfId="4197" priority="440">
      <formula>AND(NOT(ISBLANK(X8)),AND(X8&lt;=X7+X7/10),(X8&gt;X7))</formula>
    </cfRule>
    <cfRule type="expression" dxfId="4196" priority="441">
      <formula>AND(NOT(ISBLANK(X8)),(X8&lt;=X7))</formula>
    </cfRule>
  </conditionalFormatting>
  <conditionalFormatting sqref="Z8">
    <cfRule type="expression" dxfId="4195" priority="436">
      <formula>AND(NOT(ISBLANK(Z8)),(Z8=Z7+1))</formula>
    </cfRule>
    <cfRule type="expression" dxfId="4194" priority="437">
      <formula>AND(NOT(ISBLANK(Z8)),(Z8&lt;=Z7))</formula>
    </cfRule>
    <cfRule type="expression" dxfId="4193" priority="438">
      <formula>AND(NOT(ISBLANK(Z8)),(Z8&gt;Z7+1))</formula>
    </cfRule>
  </conditionalFormatting>
  <conditionalFormatting sqref="Z8">
    <cfRule type="expression" dxfId="4192" priority="433">
      <formula>AND(NOT(ISBLANK(Z8)),(Z8=Z7+1))</formula>
    </cfRule>
    <cfRule type="expression" dxfId="4191" priority="434">
      <formula>AND(NOT(ISBLANK(Z8)),(Z8&lt;=Z7))</formula>
    </cfRule>
    <cfRule type="expression" dxfId="4190" priority="435">
      <formula>AND(NOT(ISBLANK(Z8)),(Z8&gt;Z7+1))</formula>
    </cfRule>
  </conditionalFormatting>
  <conditionalFormatting sqref="Z8">
    <cfRule type="expression" dxfId="4189" priority="430">
      <formula>AND(NOT(ISBLANK(Z8)),(Z8=Z7+1))</formula>
    </cfRule>
    <cfRule type="expression" dxfId="4188" priority="431">
      <formula>AND(NOT(ISBLANK(Z8)),(Z8&lt;=Z7))</formula>
    </cfRule>
    <cfRule type="expression" dxfId="4187" priority="432">
      <formula>AND(NOT(ISBLANK(Z8)),(Z8&gt;Z7+1))</formula>
    </cfRule>
  </conditionalFormatting>
  <conditionalFormatting sqref="Z8">
    <cfRule type="expression" dxfId="4186" priority="427">
      <formula>AND(NOT(ISBLANK(Z8)),(Z8=Z7+1))</formula>
    </cfRule>
    <cfRule type="expression" dxfId="4185" priority="428">
      <formula>AND(NOT(ISBLANK(Z8)),(Z8&lt;=Z7))</formula>
    </cfRule>
    <cfRule type="expression" dxfId="4184" priority="429">
      <formula>AND(NOT(ISBLANK(Z8)),(Z8&gt;Z7+1))</formula>
    </cfRule>
  </conditionalFormatting>
  <conditionalFormatting sqref="Z8">
    <cfRule type="expression" dxfId="4183" priority="424">
      <formula>AND(NOT(ISBLANK(Z8)),(Z8&gt;Z7+Z8/10))</formula>
    </cfRule>
    <cfRule type="expression" dxfId="4182" priority="425">
      <formula>AND(NOT(ISBLANK(Z8)),AND(Z8&lt;=Z7+Z7/10),(Z8&gt;Z7))</formula>
    </cfRule>
    <cfRule type="expression" dxfId="4181" priority="426">
      <formula>AND(NOT(ISBLANK(Z8)),(Z8&lt;=Z7))</formula>
    </cfRule>
  </conditionalFormatting>
  <conditionalFormatting sqref="AB8">
    <cfRule type="expression" dxfId="4180" priority="421">
      <formula>AND(NOT(ISBLANK(AB8)),(AB8=AB7+1))</formula>
    </cfRule>
    <cfRule type="expression" dxfId="4179" priority="422">
      <formula>AND(NOT(ISBLANK(AB8)),(AB8&lt;=AB7))</formula>
    </cfRule>
    <cfRule type="expression" dxfId="4178" priority="423">
      <formula>AND(NOT(ISBLANK(AB8)),(AB8&gt;AB7+1))</formula>
    </cfRule>
  </conditionalFormatting>
  <conditionalFormatting sqref="AB8">
    <cfRule type="expression" dxfId="4177" priority="418">
      <formula>AND(NOT(ISBLANK(AB8)),(AB8=AB7+1))</formula>
    </cfRule>
    <cfRule type="expression" dxfId="4176" priority="419">
      <formula>AND(NOT(ISBLANK(AB8)),(AB8&lt;=AB7))</formula>
    </cfRule>
    <cfRule type="expression" dxfId="4175" priority="420">
      <formula>AND(NOT(ISBLANK(AB8)),(AB8&gt;AB7+1))</formula>
    </cfRule>
  </conditionalFormatting>
  <conditionalFormatting sqref="AB8">
    <cfRule type="expression" dxfId="4174" priority="415">
      <formula>AND(NOT(ISBLANK(AB8)),(AB8=AB7+1))</formula>
    </cfRule>
    <cfRule type="expression" dxfId="4173" priority="416">
      <formula>AND(NOT(ISBLANK(AB8)),(AB8&lt;=AB7))</formula>
    </cfRule>
    <cfRule type="expression" dxfId="4172" priority="417">
      <formula>AND(NOT(ISBLANK(AB8)),(AB8&gt;AB7+1))</formula>
    </cfRule>
  </conditionalFormatting>
  <conditionalFormatting sqref="AB8">
    <cfRule type="expression" dxfId="4171" priority="412">
      <formula>AND(NOT(ISBLANK(AB8)),(AB8=AB7+1))</formula>
    </cfRule>
    <cfRule type="expression" dxfId="4170" priority="413">
      <formula>AND(NOT(ISBLANK(AB8)),(AB8&lt;=AB7))</formula>
    </cfRule>
    <cfRule type="expression" dxfId="4169" priority="414">
      <formula>AND(NOT(ISBLANK(AB8)),(AB8&gt;AB7+1))</formula>
    </cfRule>
  </conditionalFormatting>
  <conditionalFormatting sqref="AB8">
    <cfRule type="expression" dxfId="4168" priority="409">
      <formula>AND(NOT(ISBLANK(AB8)),(AB8&gt;AB7+AB8/10))</formula>
    </cfRule>
    <cfRule type="expression" dxfId="4167" priority="410">
      <formula>AND(NOT(ISBLANK(AB8)),AND(AB8&lt;=AB7+AB7/10),(AB8&gt;AB7))</formula>
    </cfRule>
    <cfRule type="expression" dxfId="4166" priority="411">
      <formula>AND(NOT(ISBLANK(AB8)),(AB8&lt;=AB7))</formula>
    </cfRule>
  </conditionalFormatting>
  <conditionalFormatting sqref="AD8">
    <cfRule type="expression" dxfId="4165" priority="406">
      <formula>AND(NOT(ISBLANK(AD8)),(AD8=AD7+1))</formula>
    </cfRule>
    <cfRule type="expression" dxfId="4164" priority="407">
      <formula>AND(NOT(ISBLANK(AD8)),(AD8&lt;=AD7))</formula>
    </cfRule>
    <cfRule type="expression" dxfId="4163" priority="408">
      <formula>AND(NOT(ISBLANK(AD8)),(AD8&gt;AD7+1))</formula>
    </cfRule>
  </conditionalFormatting>
  <conditionalFormatting sqref="AD8">
    <cfRule type="expression" dxfId="4162" priority="403">
      <formula>AND(NOT(ISBLANK(AD8)),(AD8=AD7+1))</formula>
    </cfRule>
    <cfRule type="expression" dxfId="4161" priority="404">
      <formula>AND(NOT(ISBLANK(AD8)),(AD8&lt;=AD7))</formula>
    </cfRule>
    <cfRule type="expression" dxfId="4160" priority="405">
      <formula>AND(NOT(ISBLANK(AD8)),(AD8&gt;AD7+1))</formula>
    </cfRule>
  </conditionalFormatting>
  <conditionalFormatting sqref="AD8">
    <cfRule type="expression" dxfId="4159" priority="400">
      <formula>AND(NOT(ISBLANK(AD8)),(AD8=AD7+1))</formula>
    </cfRule>
    <cfRule type="expression" dxfId="4158" priority="401">
      <formula>AND(NOT(ISBLANK(AD8)),(AD8&lt;=AD7))</formula>
    </cfRule>
    <cfRule type="expression" dxfId="4157" priority="402">
      <formula>AND(NOT(ISBLANK(AD8)),(AD8&gt;AD7+1))</formula>
    </cfRule>
  </conditionalFormatting>
  <conditionalFormatting sqref="AD8">
    <cfRule type="expression" dxfId="4156" priority="397">
      <formula>AND(NOT(ISBLANK(AD8)),(AD8=AD7+1))</formula>
    </cfRule>
    <cfRule type="expression" dxfId="4155" priority="398">
      <formula>AND(NOT(ISBLANK(AD8)),(AD8&lt;=AD7))</formula>
    </cfRule>
    <cfRule type="expression" dxfId="4154" priority="399">
      <formula>AND(NOT(ISBLANK(AD8)),(AD8&gt;AD7+1))</formula>
    </cfRule>
  </conditionalFormatting>
  <conditionalFormatting sqref="AD8">
    <cfRule type="expression" dxfId="4153" priority="394">
      <formula>AND(NOT(ISBLANK(AD8)),(AD8&gt;AD7+AD8/10))</formula>
    </cfRule>
    <cfRule type="expression" dxfId="4152" priority="395">
      <formula>AND(NOT(ISBLANK(AD8)),AND(AD8&lt;=AD7+AD7/10),(AD8&gt;AD7))</formula>
    </cfRule>
    <cfRule type="expression" dxfId="4151" priority="396">
      <formula>AND(NOT(ISBLANK(AD8)),(AD8&lt;=AD7))</formula>
    </cfRule>
  </conditionalFormatting>
  <conditionalFormatting sqref="AB42">
    <cfRule type="expression" dxfId="4150" priority="391">
      <formula>AND(NOT(ISBLANK(AB42)),(AB42&lt;AB41-AB41/10))</formula>
    </cfRule>
    <cfRule type="expression" dxfId="4149" priority="392">
      <formula>AND(NOT(ISBLANK(AB42)),AND(AB42&gt;=AB41-AB41/10),(AB42&lt;AB41))</formula>
    </cfRule>
    <cfRule type="expression" dxfId="4148" priority="393">
      <formula>AND(NOT(ISBLANK(AB42)),(AB42&gt;=AB41))</formula>
    </cfRule>
  </conditionalFormatting>
  <conditionalFormatting sqref="AB42">
    <cfRule type="expression" dxfId="4147" priority="388">
      <formula>AND(NOT(ISBLANK(AB42)),(AB42&lt;AB41-AB41/10))</formula>
    </cfRule>
    <cfRule type="expression" dxfId="4146" priority="389">
      <formula>AND(NOT(ISBLANK(AB42)),AND(AB42&gt;=AB41-AB41/10),(AB42&lt;AB41))</formula>
    </cfRule>
    <cfRule type="expression" dxfId="4145" priority="390">
      <formula>AND(NOT(ISBLANK(AB42)),(AB42&gt;=AB41))</formula>
    </cfRule>
  </conditionalFormatting>
  <conditionalFormatting sqref="AB42">
    <cfRule type="expression" dxfId="4144" priority="385">
      <formula>AND(NOT(ISBLANK(AB42)),(AB42&lt;AB41-AB41/10))</formula>
    </cfRule>
    <cfRule type="expression" dxfId="4143" priority="386">
      <formula>AND(NOT(ISBLANK(AB42)),AND(AB42&gt;=AB41-AB41/10),(AB42&lt;AB41))</formula>
    </cfRule>
    <cfRule type="expression" dxfId="4142" priority="387">
      <formula>AND(NOT(ISBLANK(AB42)),(AB42&gt;=AB41))</formula>
    </cfRule>
  </conditionalFormatting>
  <conditionalFormatting sqref="AB42">
    <cfRule type="expression" dxfId="4141" priority="382">
      <formula>AND(NOT(ISBLANK(AB42)),(AB42&lt;AB41-AB41/10))</formula>
    </cfRule>
    <cfRule type="expression" dxfId="4140" priority="383">
      <formula>AND(NOT(ISBLANK(AB42)),AND(AB42&gt;=AB41-AB41/10),(AB42&lt;AB41))</formula>
    </cfRule>
    <cfRule type="expression" dxfId="4139" priority="384">
      <formula>AND(NOT(ISBLANK(AB42)),(AB42&gt;=AB41))</formula>
    </cfRule>
  </conditionalFormatting>
  <conditionalFormatting sqref="AB42">
    <cfRule type="expression" dxfId="4138" priority="379">
      <formula>AND(NOT(ISBLANK(AB42)),(AB42&lt;AB41-AB41/10))</formula>
    </cfRule>
    <cfRule type="expression" dxfId="4137" priority="380">
      <formula>AND(NOT(ISBLANK(AB42)),AND(AB42&gt;=AB41-AB41/10),(AB42&lt;AB41))</formula>
    </cfRule>
    <cfRule type="expression" dxfId="4136" priority="381">
      <formula>AND(NOT(ISBLANK(AB42)),(AB42&gt;=AB41))</formula>
    </cfRule>
  </conditionalFormatting>
  <conditionalFormatting sqref="AB42">
    <cfRule type="expression" dxfId="4135" priority="376">
      <formula>AND(NOT(ISBLANK(AB42)),(AB42&gt;AB41+AB42/10))</formula>
    </cfRule>
    <cfRule type="expression" dxfId="4134" priority="377">
      <formula>AND(NOT(ISBLANK(AB42)),AND(AB42&lt;=AB41+AB41/10),(AB42&gt;AB41))</formula>
    </cfRule>
    <cfRule type="expression" dxfId="4133" priority="378">
      <formula>AND(NOT(ISBLANK(AB42)),(AB42&lt;=AB41))</formula>
    </cfRule>
  </conditionalFormatting>
  <conditionalFormatting sqref="AB42">
    <cfRule type="cellIs" dxfId="4132" priority="372" operator="equal">
      <formula>"n.a."</formula>
    </cfRule>
    <cfRule type="expression" dxfId="4131" priority="373">
      <formula>AND(NOT(ISBLANK(AB42)),(AB42=AB41+1))</formula>
    </cfRule>
    <cfRule type="expression" dxfId="4130" priority="374">
      <formula>AND(NOT(ISBLANK(AB42)),(AB42&lt;=AB41))</formula>
    </cfRule>
    <cfRule type="expression" dxfId="4129" priority="375">
      <formula>AND(NOT(ISBLANK(AB42)),(AB42&gt;AB41+1))</formula>
    </cfRule>
  </conditionalFormatting>
  <conditionalFormatting sqref="AB44">
    <cfRule type="expression" dxfId="4128" priority="369">
      <formula>AND(NOT(ISBLANK(AB44)),(AB44&lt;AB43-AB43/10))</formula>
    </cfRule>
    <cfRule type="expression" dxfId="4127" priority="370">
      <formula>AND(NOT(ISBLANK(AB44)),AND(AB44&gt;=AB43-AB43/10),(AB44&lt;AB43))</formula>
    </cfRule>
    <cfRule type="expression" dxfId="4126" priority="371">
      <formula>AND(NOT(ISBLANK(AB44)),(AB44&gt;=AB43))</formula>
    </cfRule>
  </conditionalFormatting>
  <conditionalFormatting sqref="AB44">
    <cfRule type="expression" dxfId="4125" priority="366">
      <formula>AND(NOT(ISBLANK(AB44)),(AB44&lt;AB43-AB43/10))</formula>
    </cfRule>
    <cfRule type="expression" dxfId="4124" priority="367">
      <formula>AND(NOT(ISBLANK(AB44)),AND(AB44&gt;=AB43-AB43/10),(AB44&lt;AB43))</formula>
    </cfRule>
    <cfRule type="expression" dxfId="4123" priority="368">
      <formula>AND(NOT(ISBLANK(AB44)),(AB44&gt;=AB43))</formula>
    </cfRule>
  </conditionalFormatting>
  <conditionalFormatting sqref="AB44">
    <cfRule type="expression" dxfId="4122" priority="363">
      <formula>AND(NOT(ISBLANK(AB44)),(AB44&lt;AB43-AB43/10))</formula>
    </cfRule>
    <cfRule type="expression" dxfId="4121" priority="364">
      <formula>AND(NOT(ISBLANK(AB44)),AND(AB44&gt;=AB43-AB43/10),(AB44&lt;AB43))</formula>
    </cfRule>
    <cfRule type="expression" dxfId="4120" priority="365">
      <formula>AND(NOT(ISBLANK(AB44)),(AB44&gt;=AB43))</formula>
    </cfRule>
  </conditionalFormatting>
  <conditionalFormatting sqref="AB44">
    <cfRule type="expression" dxfId="4119" priority="360">
      <formula>AND(NOT(ISBLANK(AB44)),(AB44&lt;AB43-AB43/10))</formula>
    </cfRule>
    <cfRule type="expression" dxfId="4118" priority="361">
      <formula>AND(NOT(ISBLANK(AB44)),AND(AB44&gt;=AB43-AB43/10),(AB44&lt;AB43))</formula>
    </cfRule>
    <cfRule type="expression" dxfId="4117" priority="362">
      <formula>AND(NOT(ISBLANK(AB44)),(AB44&gt;=AB43))</formula>
    </cfRule>
  </conditionalFormatting>
  <conditionalFormatting sqref="AB44">
    <cfRule type="expression" dxfId="4116" priority="357">
      <formula>AND(NOT(ISBLANK(AB44)),(AB44&lt;AB43-AB43/10))</formula>
    </cfRule>
    <cfRule type="expression" dxfId="4115" priority="358">
      <formula>AND(NOT(ISBLANK(AB44)),AND(AB44&gt;=AB43-AB43/10),(AB44&lt;AB43))</formula>
    </cfRule>
    <cfRule type="expression" dxfId="4114" priority="359">
      <formula>AND(NOT(ISBLANK(AB44)),(AB44&gt;=AB43))</formula>
    </cfRule>
  </conditionalFormatting>
  <conditionalFormatting sqref="AB44">
    <cfRule type="expression" dxfId="4113" priority="354">
      <formula>AND(NOT(ISBLANK(AB44)),(AB44&lt;AB43-AB43/10))</formula>
    </cfRule>
    <cfRule type="expression" dxfId="4112" priority="355">
      <formula>AND(NOT(ISBLANK(AB44)),AND(AB44&gt;=AB43-AB43/10),(AB44&lt;AB43))</formula>
    </cfRule>
    <cfRule type="expression" dxfId="4111" priority="356">
      <formula>AND(NOT(ISBLANK(AB44)),(AB44&gt;=AB43))</formula>
    </cfRule>
  </conditionalFormatting>
  <conditionalFormatting sqref="AB44">
    <cfRule type="expression" dxfId="4110" priority="351">
      <formula>AND(NOT(ISBLANK(AB44)),(AB44&gt;AB43+AB44/10))</formula>
    </cfRule>
    <cfRule type="expression" dxfId="4109" priority="352">
      <formula>AND(NOT(ISBLANK(AB44)),AND(AB44&lt;=AB43+AB43/10),(AB44&gt;AB43))</formula>
    </cfRule>
    <cfRule type="expression" dxfId="4108" priority="353">
      <formula>AND(NOT(ISBLANK(AB44)),(AB44&lt;=AB43))</formula>
    </cfRule>
  </conditionalFormatting>
  <conditionalFormatting sqref="AB44">
    <cfRule type="cellIs" dxfId="4107" priority="347" operator="equal">
      <formula>"n.a."</formula>
    </cfRule>
    <cfRule type="expression" dxfId="4106" priority="348">
      <formula>AND(NOT(ISBLANK(AB44)),(AB44=AB43+1))</formula>
    </cfRule>
    <cfRule type="expression" dxfId="4105" priority="349">
      <formula>AND(NOT(ISBLANK(AB44)),(AB44&lt;=AB43))</formula>
    </cfRule>
    <cfRule type="expression" dxfId="4104" priority="350">
      <formula>AND(NOT(ISBLANK(AB44)),(AB44&gt;AB43+1))</formula>
    </cfRule>
  </conditionalFormatting>
  <conditionalFormatting sqref="H8">
    <cfRule type="expression" dxfId="4103" priority="335">
      <formula>AND(NOT(ISBLANK(H8)),(H8=H7+1))</formula>
    </cfRule>
    <cfRule type="expression" dxfId="4102" priority="336">
      <formula>AND(NOT(ISBLANK(H8)),(H8&lt;=H7))</formula>
    </cfRule>
    <cfRule type="expression" dxfId="4101" priority="337">
      <formula>AND(NOT(ISBLANK(H8)),(H8&gt;H7+1))</formula>
    </cfRule>
  </conditionalFormatting>
  <conditionalFormatting sqref="H8">
    <cfRule type="expression" dxfId="4100" priority="332">
      <formula>AND(NOT(ISBLANK(H8)),(H8=H7+1))</formula>
    </cfRule>
    <cfRule type="expression" dxfId="4099" priority="333">
      <formula>AND(NOT(ISBLANK(H8)),(H8&lt;=H7))</formula>
    </cfRule>
    <cfRule type="expression" dxfId="4098" priority="334">
      <formula>AND(NOT(ISBLANK(H8)),(H8&gt;H7+1))</formula>
    </cfRule>
  </conditionalFormatting>
  <conditionalFormatting sqref="H8">
    <cfRule type="expression" dxfId="4097" priority="329">
      <formula>AND(NOT(ISBLANK(H8)),(H8=H7+1))</formula>
    </cfRule>
    <cfRule type="expression" dxfId="4096" priority="330">
      <formula>AND(NOT(ISBLANK(H8)),(H8&lt;=H7))</formula>
    </cfRule>
    <cfRule type="expression" dxfId="4095" priority="331">
      <formula>AND(NOT(ISBLANK(H8)),(H8&gt;H7+1))</formula>
    </cfRule>
  </conditionalFormatting>
  <conditionalFormatting sqref="H8">
    <cfRule type="expression" dxfId="4094" priority="326">
      <formula>AND(NOT(ISBLANK(H8)),(H8=H7+1))</formula>
    </cfRule>
    <cfRule type="expression" dxfId="4093" priority="327">
      <formula>AND(NOT(ISBLANK(H8)),(H8&lt;=H7))</formula>
    </cfRule>
    <cfRule type="expression" dxfId="4092" priority="328">
      <formula>AND(NOT(ISBLANK(H8)),(H8&gt;H7+1))</formula>
    </cfRule>
  </conditionalFormatting>
  <conditionalFormatting sqref="H8">
    <cfRule type="expression" dxfId="4091" priority="323">
      <formula>AND(NOT(ISBLANK(H8)),(H8=H7+1))</formula>
    </cfRule>
    <cfRule type="expression" dxfId="4090" priority="324">
      <formula>AND(NOT(ISBLANK(H8)),(H8&lt;=H7))</formula>
    </cfRule>
    <cfRule type="expression" dxfId="4089" priority="325">
      <formula>AND(NOT(ISBLANK(H8)),(H8&gt;H7+1))</formula>
    </cfRule>
  </conditionalFormatting>
  <conditionalFormatting sqref="H8">
    <cfRule type="expression" dxfId="4088" priority="320">
      <formula>AND(NOT(ISBLANK(H8)),(H8&gt;H7+H8/10))</formula>
    </cfRule>
    <cfRule type="expression" dxfId="4087" priority="321">
      <formula>AND(NOT(ISBLANK(H8)),AND(H8&lt;=H7+H7/10),(H8&gt;H7))</formula>
    </cfRule>
    <cfRule type="expression" dxfId="4086" priority="322">
      <formula>AND(NOT(ISBLANK(H8)),(H8&lt;=H7))</formula>
    </cfRule>
  </conditionalFormatting>
  <conditionalFormatting sqref="H10">
    <cfRule type="expression" dxfId="4085" priority="317">
      <formula>AND(NOT(ISBLANK(H10)),(H10&gt;H9+H10/10))</formula>
    </cfRule>
    <cfRule type="expression" dxfId="4084" priority="318">
      <formula>AND(NOT(ISBLANK(H10)),AND(H10&lt;=H9+H9/10),(H10&gt;H9))</formula>
    </cfRule>
    <cfRule type="expression" dxfId="4083" priority="319">
      <formula>AND(NOT(ISBLANK(H10)),(H10&lt;=H9))</formula>
    </cfRule>
  </conditionalFormatting>
  <conditionalFormatting sqref="H10">
    <cfRule type="expression" dxfId="4082" priority="314">
      <formula>AND(NOT(ISBLANK(H10)),(H10&gt;H9+H10/10))</formula>
    </cfRule>
    <cfRule type="expression" dxfId="4081" priority="315">
      <formula>AND(NOT(ISBLANK(H10)),AND(H10&lt;=H9+H9/10),(H10&gt;H9))</formula>
    </cfRule>
    <cfRule type="expression" dxfId="4080" priority="316">
      <formula>AND(NOT(ISBLANK(H10)),(H10&lt;=H9))</formula>
    </cfRule>
  </conditionalFormatting>
  <conditionalFormatting sqref="H10">
    <cfRule type="expression" dxfId="4079" priority="311">
      <formula>AND(NOT(ISBLANK(H10)),(H10&gt;H9+H10/10))</formula>
    </cfRule>
    <cfRule type="expression" dxfId="4078" priority="312">
      <formula>AND(NOT(ISBLANK(H10)),AND(H10&lt;=H9+H9/10),(H10&gt;H9))</formula>
    </cfRule>
    <cfRule type="expression" dxfId="4077" priority="313">
      <formula>AND(NOT(ISBLANK(H10)),(H10&lt;=H9))</formula>
    </cfRule>
  </conditionalFormatting>
  <conditionalFormatting sqref="H10">
    <cfRule type="expression" dxfId="4076" priority="308">
      <formula>AND(NOT(ISBLANK(H10)),(H10&gt;H9+H10/10))</formula>
    </cfRule>
    <cfRule type="expression" dxfId="4075" priority="309">
      <formula>AND(NOT(ISBLANK(H10)),AND(H10&lt;=H9+H9/10),(H10&gt;H9))</formula>
    </cfRule>
    <cfRule type="expression" dxfId="4074" priority="310">
      <formula>AND(NOT(ISBLANK(H10)),(H10&lt;=H9))</formula>
    </cfRule>
  </conditionalFormatting>
  <conditionalFormatting sqref="H10">
    <cfRule type="expression" dxfId="4073" priority="305">
      <formula>AND(NOT(ISBLANK(H10)),(H10&gt;H9+H10/10))</formula>
    </cfRule>
    <cfRule type="expression" dxfId="4072" priority="306">
      <formula>AND(NOT(ISBLANK(H10)),AND(H10&lt;=H9+H9/10),(H10&gt;H9))</formula>
    </cfRule>
    <cfRule type="expression" dxfId="4071" priority="307">
      <formula>AND(NOT(ISBLANK(H10)),(H10&lt;=H9))</formula>
    </cfRule>
  </conditionalFormatting>
  <conditionalFormatting sqref="H10">
    <cfRule type="expression" dxfId="4070" priority="302">
      <formula>AND(NOT(ISBLANK(H10)),(H10&gt;H9+H10/10))</formula>
    </cfRule>
    <cfRule type="expression" dxfId="4069" priority="303">
      <formula>AND(NOT(ISBLANK(H10)),AND(H10&lt;=H9+H9/10),(H10&gt;H9))</formula>
    </cfRule>
    <cfRule type="expression" dxfId="4068" priority="304">
      <formula>AND(NOT(ISBLANK(H10)),(H10&lt;=H9))</formula>
    </cfRule>
  </conditionalFormatting>
  <conditionalFormatting sqref="H10">
    <cfRule type="cellIs" dxfId="4067" priority="298" operator="equal">
      <formula>"n.a."</formula>
    </cfRule>
    <cfRule type="expression" dxfId="4066" priority="299">
      <formula>AND(NOT(ISBLANK(H10)),(H10=H9+1))</formula>
    </cfRule>
    <cfRule type="expression" dxfId="4065" priority="300">
      <formula>AND(NOT(ISBLANK(H10)),(H10&lt;=H9))</formula>
    </cfRule>
    <cfRule type="expression" dxfId="4064" priority="301">
      <formula>AND(NOT(ISBLANK(H10)),(H10&gt;H9+1))</formula>
    </cfRule>
  </conditionalFormatting>
  <conditionalFormatting sqref="H10">
    <cfRule type="expression" dxfId="4063" priority="295">
      <formula>AND(NOT(ISBLANK(H10)),(H10&gt;H9+H10/10))</formula>
    </cfRule>
    <cfRule type="expression" dxfId="4062" priority="296">
      <formula>AND(NOT(ISBLANK(H10)),AND(H10&lt;=H9+H9/10),(H10&gt;H9))</formula>
    </cfRule>
    <cfRule type="expression" dxfId="4061" priority="297">
      <formula>AND(NOT(ISBLANK(H10)),(H10&lt;=H9))</formula>
    </cfRule>
  </conditionalFormatting>
  <conditionalFormatting sqref="H12">
    <cfRule type="expression" dxfId="4060" priority="292">
      <formula>AND(NOT(ISBLANK(H12)),(H12=H11+1))</formula>
    </cfRule>
    <cfRule type="expression" dxfId="4059" priority="293">
      <formula>AND(NOT(ISBLANK(H12)),(H12&lt;=H11))</formula>
    </cfRule>
    <cfRule type="expression" dxfId="4058" priority="294">
      <formula>AND(NOT(ISBLANK(H12)),(H12&gt;H11+1))</formula>
    </cfRule>
  </conditionalFormatting>
  <conditionalFormatting sqref="H12">
    <cfRule type="expression" dxfId="4057" priority="289">
      <formula>AND(NOT(ISBLANK(H12)),(H12=H11+1))</formula>
    </cfRule>
    <cfRule type="expression" dxfId="4056" priority="290">
      <formula>AND(NOT(ISBLANK(H12)),(H12&lt;=H11))</formula>
    </cfRule>
    <cfRule type="expression" dxfId="4055" priority="291">
      <formula>AND(NOT(ISBLANK(H12)),(H12&gt;H11+1))</formula>
    </cfRule>
  </conditionalFormatting>
  <conditionalFormatting sqref="H12">
    <cfRule type="expression" dxfId="4054" priority="286">
      <formula>AND(NOT(ISBLANK(H12)),(H12=H11+1))</formula>
    </cfRule>
    <cfRule type="expression" dxfId="4053" priority="287">
      <formula>AND(NOT(ISBLANK(H12)),(H12&lt;=H11))</formula>
    </cfRule>
    <cfRule type="expression" dxfId="4052" priority="288">
      <formula>AND(NOT(ISBLANK(H12)),(H12&gt;H11+1))</formula>
    </cfRule>
  </conditionalFormatting>
  <conditionalFormatting sqref="H12">
    <cfRule type="expression" dxfId="4051" priority="283">
      <formula>AND(NOT(ISBLANK(H12)),(H12&gt;H11+H12/10))</formula>
    </cfRule>
    <cfRule type="expression" dxfId="4050" priority="284">
      <formula>AND(NOT(ISBLANK(H12)),AND(H12&lt;=H11+H11/10),(H12&gt;H11))</formula>
    </cfRule>
    <cfRule type="expression" dxfId="4049" priority="285">
      <formula>AND(NOT(ISBLANK(H12)),(H12&lt;=H11))</formula>
    </cfRule>
  </conditionalFormatting>
  <conditionalFormatting sqref="AF12">
    <cfRule type="expression" dxfId="4048" priority="280">
      <formula>AND(NOT(ISBLANK(AF12)),(AF12=AF11+1))</formula>
    </cfRule>
    <cfRule type="expression" dxfId="4047" priority="281">
      <formula>AND(NOT(ISBLANK(AF12)),(AF12&lt;=AF11))</formula>
    </cfRule>
    <cfRule type="expression" dxfId="4046" priority="282">
      <formula>AND(NOT(ISBLANK(AF12)),(AF12&gt;AF11+1))</formula>
    </cfRule>
  </conditionalFormatting>
  <conditionalFormatting sqref="AF12">
    <cfRule type="expression" dxfId="4045" priority="277">
      <formula>AND(NOT(ISBLANK(AF12)),(AF12=AF11+1))</formula>
    </cfRule>
    <cfRule type="expression" dxfId="4044" priority="278">
      <formula>AND(NOT(ISBLANK(AF12)),(AF12&lt;=AF11))</formula>
    </cfRule>
    <cfRule type="expression" dxfId="4043" priority="279">
      <formula>AND(NOT(ISBLANK(AF12)),(AF12&gt;AF11+1))</formula>
    </cfRule>
  </conditionalFormatting>
  <conditionalFormatting sqref="AF12">
    <cfRule type="expression" dxfId="4042" priority="274">
      <formula>AND(NOT(ISBLANK(AF12)),(AF12=AF11+1))</formula>
    </cfRule>
    <cfRule type="expression" dxfId="4041" priority="275">
      <formula>AND(NOT(ISBLANK(AF12)),(AF12&lt;=AF11))</formula>
    </cfRule>
    <cfRule type="expression" dxfId="4040" priority="276">
      <formula>AND(NOT(ISBLANK(AF12)),(AF12&gt;AF11+1))</formula>
    </cfRule>
  </conditionalFormatting>
  <conditionalFormatting sqref="AF12">
    <cfRule type="expression" dxfId="4039" priority="271">
      <formula>AND(NOT(ISBLANK(AF12)),(AF12=AF11+1))</formula>
    </cfRule>
    <cfRule type="expression" dxfId="4038" priority="272">
      <formula>AND(NOT(ISBLANK(AF12)),(AF12&lt;=AF11))</formula>
    </cfRule>
    <cfRule type="expression" dxfId="4037" priority="273">
      <formula>AND(NOT(ISBLANK(AF12)),(AF12&gt;AF11+1))</formula>
    </cfRule>
  </conditionalFormatting>
  <conditionalFormatting sqref="AF12">
    <cfRule type="expression" dxfId="4036" priority="268">
      <formula>AND(NOT(ISBLANK(AF12)),(AF12=AF11+1))</formula>
    </cfRule>
    <cfRule type="expression" dxfId="4035" priority="269">
      <formula>AND(NOT(ISBLANK(AF12)),(AF12&lt;=AF11))</formula>
    </cfRule>
    <cfRule type="expression" dxfId="4034" priority="270">
      <formula>AND(NOT(ISBLANK(AF12)),(AF12&gt;AF11+1))</formula>
    </cfRule>
  </conditionalFormatting>
  <conditionalFormatting sqref="AF12">
    <cfRule type="expression" dxfId="4033" priority="265">
      <formula>AND(NOT(ISBLANK(AF12)),(AF12&gt;AF11+AF12/10))</formula>
    </cfRule>
    <cfRule type="expression" dxfId="4032" priority="266">
      <formula>AND(NOT(ISBLANK(AF12)),AND(AF12&lt;=AF11+AF11/10),(AF12&gt;AF11))</formula>
    </cfRule>
    <cfRule type="expression" dxfId="4031" priority="267">
      <formula>AND(NOT(ISBLANK(AF12)),(AF12&lt;=AF11))</formula>
    </cfRule>
  </conditionalFormatting>
  <conditionalFormatting sqref="H16">
    <cfRule type="expression" dxfId="4030" priority="262">
      <formula>AND(NOT(ISBLANK(H16)),(H16&lt;H15-H15/10))</formula>
    </cfRule>
    <cfRule type="expression" dxfId="4029" priority="263">
      <formula>AND(NOT(ISBLANK(H16)),AND(H16&gt;=H15-H15/10),(H16&lt;H15))</formula>
    </cfRule>
    <cfRule type="expression" dxfId="4028" priority="264">
      <formula>AND(NOT(ISBLANK(H16)),(H16&gt;=H15))</formula>
    </cfRule>
  </conditionalFormatting>
  <conditionalFormatting sqref="H16">
    <cfRule type="expression" dxfId="4027" priority="259">
      <formula>AND(NOT(ISBLANK(H16)),(H16&lt;H15-H15/10))</formula>
    </cfRule>
    <cfRule type="expression" dxfId="4026" priority="260">
      <formula>AND(NOT(ISBLANK(H16)),AND(H16&gt;=H15-H15/10),(H16&lt;H15))</formula>
    </cfRule>
    <cfRule type="expression" dxfId="4025" priority="261">
      <formula>AND(NOT(ISBLANK(H16)),(H16&gt;=H15))</formula>
    </cfRule>
  </conditionalFormatting>
  <conditionalFormatting sqref="H16">
    <cfRule type="expression" dxfId="4024" priority="256">
      <formula>AND(NOT(ISBLANK(H16)),(H16&lt;H15-H15/10))</formula>
    </cfRule>
    <cfRule type="expression" dxfId="4023" priority="257">
      <formula>AND(NOT(ISBLANK(H16)),AND(H16&gt;=H15-H15/10),(H16&lt;H15))</formula>
    </cfRule>
    <cfRule type="expression" dxfId="4022" priority="258">
      <formula>AND(NOT(ISBLANK(H16)),(H16&gt;=H15))</formula>
    </cfRule>
  </conditionalFormatting>
  <conditionalFormatting sqref="H16">
    <cfRule type="expression" dxfId="4021" priority="253">
      <formula>AND(NOT(ISBLANK(H16)),(H16&lt;H15-H15/10))</formula>
    </cfRule>
    <cfRule type="expression" dxfId="4020" priority="254">
      <formula>AND(NOT(ISBLANK(H16)),AND(H16&gt;=H15-H15/10),(H16&lt;H15))</formula>
    </cfRule>
    <cfRule type="expression" dxfId="4019" priority="255">
      <formula>AND(NOT(ISBLANK(H16)),(H16&gt;=H15))</formula>
    </cfRule>
  </conditionalFormatting>
  <conditionalFormatting sqref="H16">
    <cfRule type="expression" dxfId="4018" priority="250">
      <formula>AND(NOT(ISBLANK(H16)),(H16&lt;H15-H15/10))</formula>
    </cfRule>
    <cfRule type="expression" dxfId="4017" priority="251">
      <formula>AND(NOT(ISBLANK(H16)),AND(H16&gt;=H15-H15/10),(H16&lt;H15))</formula>
    </cfRule>
    <cfRule type="expression" dxfId="4016" priority="252">
      <formula>AND(NOT(ISBLANK(H16)),(H16&gt;=H15))</formula>
    </cfRule>
  </conditionalFormatting>
  <conditionalFormatting sqref="H16">
    <cfRule type="expression" dxfId="4015" priority="247">
      <formula>AND(NOT(ISBLANK(H16)),(H16&lt;H15-H15/10))</formula>
    </cfRule>
    <cfRule type="expression" dxfId="4014" priority="248">
      <formula>AND(NOT(ISBLANK(H16)),AND(H16&gt;=H15-H15/10),(H16&lt;H15))</formula>
    </cfRule>
    <cfRule type="expression" dxfId="4013" priority="249">
      <formula>AND(NOT(ISBLANK(H16)),(H16&gt;=H15))</formula>
    </cfRule>
  </conditionalFormatting>
  <conditionalFormatting sqref="H16">
    <cfRule type="expression" dxfId="4012" priority="244">
      <formula>AND(NOT(ISBLANK(H16)),(H16&gt;H15+H16/10))</formula>
    </cfRule>
    <cfRule type="expression" dxfId="4011" priority="245">
      <formula>AND(NOT(ISBLANK(H16)),AND(H16&lt;=H15+H15/10),(H16&gt;H15))</formula>
    </cfRule>
    <cfRule type="expression" dxfId="4010" priority="246">
      <formula>AND(NOT(ISBLANK(H16)),(H16&lt;=H15))</formula>
    </cfRule>
  </conditionalFormatting>
  <conditionalFormatting sqref="H16">
    <cfRule type="cellIs" dxfId="4009" priority="240" operator="equal">
      <formula>"n.a."</formula>
    </cfRule>
    <cfRule type="expression" dxfId="4008" priority="241">
      <formula>AND(NOT(ISBLANK(H16)),(H16=H15+1))</formula>
    </cfRule>
    <cfRule type="expression" dxfId="4007" priority="242">
      <formula>AND(NOT(ISBLANK(H16)),(H16&lt;=H15))</formula>
    </cfRule>
    <cfRule type="expression" dxfId="4006" priority="243">
      <formula>AND(NOT(ISBLANK(H16)),(H16&gt;H15+1))</formula>
    </cfRule>
  </conditionalFormatting>
  <conditionalFormatting sqref="H16">
    <cfRule type="expression" dxfId="4005" priority="237">
      <formula>AND(NOT(ISBLANK(H16)),(H16&lt;H15-H15/10))</formula>
    </cfRule>
    <cfRule type="expression" dxfId="4004" priority="238">
      <formula>AND(NOT(ISBLANK(H16)),AND(H16&gt;=H15-H15/10),(H16&lt;H15))</formula>
    </cfRule>
    <cfRule type="expression" dxfId="4003" priority="239">
      <formula>AND(NOT(ISBLANK(H16)),(H16&gt;=H15))</formula>
    </cfRule>
  </conditionalFormatting>
  <conditionalFormatting sqref="H16">
    <cfRule type="expression" dxfId="4002" priority="234">
      <formula>AND(NOT(ISBLANK(H16)),(H16&lt;H15-H15/10))</formula>
    </cfRule>
    <cfRule type="expression" dxfId="4001" priority="235">
      <formula>AND(NOT(ISBLANK(H16)),AND(H16&gt;=H15-H15/10),(H16&lt;H15))</formula>
    </cfRule>
    <cfRule type="expression" dxfId="4000" priority="236">
      <formula>AND(NOT(ISBLANK(H16)),(H16&gt;=H15))</formula>
    </cfRule>
  </conditionalFormatting>
  <conditionalFormatting sqref="H16">
    <cfRule type="expression" dxfId="3999" priority="231">
      <formula>AND(NOT(ISBLANK(H16)),(H16&lt;H15-H15/10))</formula>
    </cfRule>
    <cfRule type="expression" dxfId="3998" priority="232">
      <formula>AND(NOT(ISBLANK(H16)),AND(H16&gt;=H15-H15/10),(H16&lt;H15))</formula>
    </cfRule>
    <cfRule type="expression" dxfId="3997" priority="233">
      <formula>AND(NOT(ISBLANK(H16)),(H16&gt;=H15))</formula>
    </cfRule>
  </conditionalFormatting>
  <conditionalFormatting sqref="H16">
    <cfRule type="expression" dxfId="3996" priority="228">
      <formula>AND(NOT(ISBLANK(H16)),(H16&lt;H15-H15/10))</formula>
    </cfRule>
    <cfRule type="expression" dxfId="3995" priority="229">
      <formula>AND(NOT(ISBLANK(H16)),AND(H16&gt;=H15-H15/10),(H16&lt;H15))</formula>
    </cfRule>
    <cfRule type="expression" dxfId="3994" priority="230">
      <formula>AND(NOT(ISBLANK(H16)),(H16&gt;=H15))</formula>
    </cfRule>
  </conditionalFormatting>
  <conditionalFormatting sqref="H16">
    <cfRule type="expression" dxfId="3993" priority="225">
      <formula>AND(NOT(ISBLANK(H16)),(H16&lt;H15-H15/10))</formula>
    </cfRule>
    <cfRule type="expression" dxfId="3992" priority="226">
      <formula>AND(NOT(ISBLANK(H16)),AND(H16&gt;=H15-H15/10),(H16&lt;H15))</formula>
    </cfRule>
    <cfRule type="expression" dxfId="3991" priority="227">
      <formula>AND(NOT(ISBLANK(H16)),(H16&gt;=H15))</formula>
    </cfRule>
  </conditionalFormatting>
  <conditionalFormatting sqref="H16">
    <cfRule type="expression" dxfId="3990" priority="222">
      <formula>AND(NOT(ISBLANK(H16)),(H16&lt;H15-H15/10))</formula>
    </cfRule>
    <cfRule type="expression" dxfId="3989" priority="223">
      <formula>AND(NOT(ISBLANK(H16)),AND(H16&gt;=H15-H15/10),(H16&lt;H15))</formula>
    </cfRule>
    <cfRule type="expression" dxfId="3988" priority="224">
      <formula>AND(NOT(ISBLANK(H16)),(H16&gt;=H15))</formula>
    </cfRule>
  </conditionalFormatting>
  <conditionalFormatting sqref="H16">
    <cfRule type="expression" dxfId="3987" priority="219">
      <formula>AND(NOT(ISBLANK(H16)),(H16&gt;H15+H16/10))</formula>
    </cfRule>
    <cfRule type="expression" dxfId="3986" priority="220">
      <formula>AND(NOT(ISBLANK(H16)),AND(H16&lt;=H15+H15/10),(H16&gt;H15))</formula>
    </cfRule>
    <cfRule type="expression" dxfId="3985" priority="221">
      <formula>AND(NOT(ISBLANK(H16)),(H16&lt;=H15))</formula>
    </cfRule>
  </conditionalFormatting>
  <conditionalFormatting sqref="H16">
    <cfRule type="cellIs" dxfId="3984" priority="215" operator="equal">
      <formula>"n.a."</formula>
    </cfRule>
    <cfRule type="expression" dxfId="3983" priority="216">
      <formula>AND(NOT(ISBLANK(H16)),(H16=H15+1))</formula>
    </cfRule>
    <cfRule type="expression" dxfId="3982" priority="217">
      <formula>AND(NOT(ISBLANK(H16)),(H16&lt;=H15))</formula>
    </cfRule>
    <cfRule type="expression" dxfId="3981" priority="218">
      <formula>AND(NOT(ISBLANK(H16)),(H16&gt;H15+1))</formula>
    </cfRule>
  </conditionalFormatting>
  <conditionalFormatting sqref="H18">
    <cfRule type="expression" dxfId="3980" priority="212">
      <formula>AND(NOT(ISBLANK(H18)),(H18&lt;H17-H17/10))</formula>
    </cfRule>
    <cfRule type="expression" dxfId="3979" priority="213">
      <formula>AND(NOT(ISBLANK(H18)),AND(H18&gt;=H17-H17/10),(H18&lt;H17))</formula>
    </cfRule>
    <cfRule type="expression" dxfId="3978" priority="214">
      <formula>AND(NOT(ISBLANK(H18)),(H18&gt;=H17))</formula>
    </cfRule>
  </conditionalFormatting>
  <conditionalFormatting sqref="H18">
    <cfRule type="expression" dxfId="3977" priority="209">
      <formula>AND(NOT(ISBLANK(H18)),(H18&lt;H17-H17/10))</formula>
    </cfRule>
    <cfRule type="expression" dxfId="3976" priority="210">
      <formula>AND(NOT(ISBLANK(H18)),AND(H18&gt;=H17-H17/10),(H18&lt;H17))</formula>
    </cfRule>
    <cfRule type="expression" dxfId="3975" priority="211">
      <formula>AND(NOT(ISBLANK(H18)),(H18&gt;=H17))</formula>
    </cfRule>
  </conditionalFormatting>
  <conditionalFormatting sqref="H18">
    <cfRule type="expression" dxfId="3974" priority="206">
      <formula>AND(NOT(ISBLANK(H18)),(H18&lt;H17-H17/10))</formula>
    </cfRule>
    <cfRule type="expression" dxfId="3973" priority="207">
      <formula>AND(NOT(ISBLANK(H18)),AND(H18&gt;=H17-H17/10),(H18&lt;H17))</formula>
    </cfRule>
    <cfRule type="expression" dxfId="3972" priority="208">
      <formula>AND(NOT(ISBLANK(H18)),(H18&gt;=H17))</formula>
    </cfRule>
  </conditionalFormatting>
  <conditionalFormatting sqref="H18">
    <cfRule type="expression" dxfId="3971" priority="203">
      <formula>AND(NOT(ISBLANK(H18)),(H18&lt;H17-H17/10))</formula>
    </cfRule>
    <cfRule type="expression" dxfId="3970" priority="204">
      <formula>AND(NOT(ISBLANK(H18)),AND(H18&gt;=H17-H17/10),(H18&lt;H17))</formula>
    </cfRule>
    <cfRule type="expression" dxfId="3969" priority="205">
      <formula>AND(NOT(ISBLANK(H18)),(H18&gt;=H17))</formula>
    </cfRule>
  </conditionalFormatting>
  <conditionalFormatting sqref="H18">
    <cfRule type="expression" dxfId="3968" priority="200">
      <formula>AND(NOT(ISBLANK(H18)),(H18&lt;H17-H17/10))</formula>
    </cfRule>
    <cfRule type="expression" dxfId="3967" priority="201">
      <formula>AND(NOT(ISBLANK(H18)),AND(H18&gt;=H17-H17/10),(H18&lt;H17))</formula>
    </cfRule>
    <cfRule type="expression" dxfId="3966" priority="202">
      <formula>AND(NOT(ISBLANK(H18)),(H18&gt;=H17))</formula>
    </cfRule>
  </conditionalFormatting>
  <conditionalFormatting sqref="H18">
    <cfRule type="expression" dxfId="3965" priority="197">
      <formula>AND(NOT(ISBLANK(H18)),(H18&lt;H17-H17/10))</formula>
    </cfRule>
    <cfRule type="expression" dxfId="3964" priority="198">
      <formula>AND(NOT(ISBLANK(H18)),AND(H18&gt;=H17-H17/10),(H18&lt;H17))</formula>
    </cfRule>
    <cfRule type="expression" dxfId="3963" priority="199">
      <formula>AND(NOT(ISBLANK(H18)),(H18&gt;=H17))</formula>
    </cfRule>
  </conditionalFormatting>
  <conditionalFormatting sqref="H18">
    <cfRule type="expression" dxfId="3962" priority="194">
      <formula>AND(NOT(ISBLANK(H18)),(H18&lt;H17-H17/10))</formula>
    </cfRule>
    <cfRule type="expression" dxfId="3961" priority="195">
      <formula>AND(NOT(ISBLANK(H18)),AND(H18&gt;=H17-H17/10),(H18&lt;H17))</formula>
    </cfRule>
    <cfRule type="expression" dxfId="3960" priority="196">
      <formula>AND(NOT(ISBLANK(H18)),(H18&gt;=H17))</formula>
    </cfRule>
  </conditionalFormatting>
  <conditionalFormatting sqref="H18">
    <cfRule type="expression" dxfId="3959" priority="191">
      <formula>AND(NOT(ISBLANK(H18)),(H18&lt;H17-H17/10))</formula>
    </cfRule>
    <cfRule type="expression" dxfId="3958" priority="192">
      <formula>AND(NOT(ISBLANK(H18)),AND(H18&gt;=H17-H17/10),(H18&lt;H17))</formula>
    </cfRule>
    <cfRule type="expression" dxfId="3957" priority="193">
      <formula>AND(NOT(ISBLANK(H18)),(H18&gt;=H17))</formula>
    </cfRule>
  </conditionalFormatting>
  <conditionalFormatting sqref="H18">
    <cfRule type="expression" dxfId="3956" priority="188">
      <formula>AND(NOT(ISBLANK(H18)),(H18&lt;H17-H17/10))</formula>
    </cfRule>
    <cfRule type="expression" dxfId="3955" priority="189">
      <formula>AND(NOT(ISBLANK(H18)),AND(H18&gt;=H17-H17/10),(H18&lt;H17))</formula>
    </cfRule>
    <cfRule type="expression" dxfId="3954" priority="190">
      <formula>AND(NOT(ISBLANK(H18)),(H18&gt;=H17))</formula>
    </cfRule>
  </conditionalFormatting>
  <conditionalFormatting sqref="H18">
    <cfRule type="expression" dxfId="3953" priority="185">
      <formula>AND(NOT(ISBLANK(H18)),(H18&lt;H17-H17/10))</formula>
    </cfRule>
    <cfRule type="expression" dxfId="3952" priority="186">
      <formula>AND(NOT(ISBLANK(H18)),AND(H18&gt;=H17-H17/10),(H18&lt;H17))</formula>
    </cfRule>
    <cfRule type="expression" dxfId="3951" priority="187">
      <formula>AND(NOT(ISBLANK(H18)),(H18&gt;=H17))</formula>
    </cfRule>
  </conditionalFormatting>
  <conditionalFormatting sqref="H18">
    <cfRule type="expression" dxfId="3950" priority="182">
      <formula>AND(NOT(ISBLANK(H18)),(H18&gt;H17+H18/10))</formula>
    </cfRule>
    <cfRule type="expression" dxfId="3949" priority="183">
      <formula>AND(NOT(ISBLANK(H18)),AND(H18&lt;=H17+H17/10),(H18&gt;H17))</formula>
    </cfRule>
    <cfRule type="expression" dxfId="3948" priority="184">
      <formula>AND(NOT(ISBLANK(H18)),(H18&lt;=H17))</formula>
    </cfRule>
  </conditionalFormatting>
  <conditionalFormatting sqref="H18">
    <cfRule type="cellIs" dxfId="3947" priority="178" operator="equal">
      <formula>"n.a."</formula>
    </cfRule>
    <cfRule type="expression" dxfId="3946" priority="179">
      <formula>AND(NOT(ISBLANK(H18)),(H18=H17+1))</formula>
    </cfRule>
    <cfRule type="expression" dxfId="3945" priority="180">
      <formula>AND(NOT(ISBLANK(H18)),(H18&lt;=H17))</formula>
    </cfRule>
    <cfRule type="expression" dxfId="3944" priority="181">
      <formula>AND(NOT(ISBLANK(H18)),(H18&gt;H17+1))</formula>
    </cfRule>
  </conditionalFormatting>
  <conditionalFormatting sqref="H20">
    <cfRule type="expression" dxfId="3943" priority="175">
      <formula>AND(NOT(ISBLANK(H20)),(H20&lt;H19-H19/10))</formula>
    </cfRule>
    <cfRule type="expression" dxfId="3942" priority="176">
      <formula>AND(NOT(ISBLANK(H20)),AND(H20&gt;=H19-H19/10),(H20&lt;H19))</formula>
    </cfRule>
    <cfRule type="expression" dxfId="3941" priority="177">
      <formula>AND(NOT(ISBLANK(H20)),(H20&gt;=H19))</formula>
    </cfRule>
  </conditionalFormatting>
  <conditionalFormatting sqref="H20">
    <cfRule type="expression" dxfId="3940" priority="172">
      <formula>AND(NOT(ISBLANK(H20)),(H20&lt;H19-H19/10))</formula>
    </cfRule>
    <cfRule type="expression" dxfId="3939" priority="173">
      <formula>AND(NOT(ISBLANK(H20)),AND(H20&gt;=H19-H19/10),(H20&lt;H19))</formula>
    </cfRule>
    <cfRule type="expression" dxfId="3938" priority="174">
      <formula>AND(NOT(ISBLANK(H20)),(H20&gt;=H19))</formula>
    </cfRule>
  </conditionalFormatting>
  <conditionalFormatting sqref="H20">
    <cfRule type="expression" dxfId="3937" priority="169">
      <formula>AND(NOT(ISBLANK(H20)),(H20&lt;H19-H19/10))</formula>
    </cfRule>
    <cfRule type="expression" dxfId="3936" priority="170">
      <formula>AND(NOT(ISBLANK(H20)),AND(H20&gt;=H19-H19/10),(H20&lt;H19))</formula>
    </cfRule>
    <cfRule type="expression" dxfId="3935" priority="171">
      <formula>AND(NOT(ISBLANK(H20)),(H20&gt;=H19))</formula>
    </cfRule>
  </conditionalFormatting>
  <conditionalFormatting sqref="H20">
    <cfRule type="expression" dxfId="3934" priority="166">
      <formula>AND(NOT(ISBLANK(H20)),(H20&lt;H19-H19/10))</formula>
    </cfRule>
    <cfRule type="expression" dxfId="3933" priority="167">
      <formula>AND(NOT(ISBLANK(H20)),AND(H20&gt;=H19-H19/10),(H20&lt;H19))</formula>
    </cfRule>
    <cfRule type="expression" dxfId="3932" priority="168">
      <formula>AND(NOT(ISBLANK(H20)),(H20&gt;=H19))</formula>
    </cfRule>
  </conditionalFormatting>
  <conditionalFormatting sqref="H20">
    <cfRule type="expression" dxfId="3931" priority="163">
      <formula>AND(NOT(ISBLANK(H20)),(H20&lt;H19-H19/10))</formula>
    </cfRule>
    <cfRule type="expression" dxfId="3930" priority="164">
      <formula>AND(NOT(ISBLANK(H20)),AND(H20&gt;=H19-H19/10),(H20&lt;H19))</formula>
    </cfRule>
    <cfRule type="expression" dxfId="3929" priority="165">
      <formula>AND(NOT(ISBLANK(H20)),(H20&gt;=H19))</formula>
    </cfRule>
  </conditionalFormatting>
  <conditionalFormatting sqref="H20">
    <cfRule type="expression" dxfId="3928" priority="160">
      <formula>AND(NOT(ISBLANK(H20)),(H20&lt;H19-H19/10))</formula>
    </cfRule>
    <cfRule type="expression" dxfId="3927" priority="161">
      <formula>AND(NOT(ISBLANK(H20)),AND(H20&gt;=H19-H19/10),(H20&lt;H19))</formula>
    </cfRule>
    <cfRule type="expression" dxfId="3926" priority="162">
      <formula>AND(NOT(ISBLANK(H20)),(H20&gt;=H19))</formula>
    </cfRule>
  </conditionalFormatting>
  <conditionalFormatting sqref="H20">
    <cfRule type="expression" dxfId="3925" priority="157">
      <formula>AND(NOT(ISBLANK(H20)),(H20&lt;H19-H19/10))</formula>
    </cfRule>
    <cfRule type="expression" dxfId="3924" priority="158">
      <formula>AND(NOT(ISBLANK(H20)),AND(H20&gt;=H19-H19/10),(H20&lt;H19))</formula>
    </cfRule>
    <cfRule type="expression" dxfId="3923" priority="159">
      <formula>AND(NOT(ISBLANK(H20)),(H20&gt;=H19))</formula>
    </cfRule>
  </conditionalFormatting>
  <conditionalFormatting sqref="H20">
    <cfRule type="expression" dxfId="3922" priority="154">
      <formula>AND(NOT(ISBLANK(H20)),(H20&lt;H19-H19/10))</formula>
    </cfRule>
    <cfRule type="expression" dxfId="3921" priority="155">
      <formula>AND(NOT(ISBLANK(H20)),AND(H20&gt;=H19-H19/10),(H20&lt;H19))</formula>
    </cfRule>
    <cfRule type="expression" dxfId="3920" priority="156">
      <formula>AND(NOT(ISBLANK(H20)),(H20&gt;=H19))</formula>
    </cfRule>
  </conditionalFormatting>
  <conditionalFormatting sqref="H20">
    <cfRule type="expression" dxfId="3919" priority="151">
      <formula>AND(NOT(ISBLANK(H20)),(H20&lt;H19-H19/10))</formula>
    </cfRule>
    <cfRule type="expression" dxfId="3918" priority="152">
      <formula>AND(NOT(ISBLANK(H20)),AND(H20&gt;=H19-H19/10),(H20&lt;H19))</formula>
    </cfRule>
    <cfRule type="expression" dxfId="3917" priority="153">
      <formula>AND(NOT(ISBLANK(H20)),(H20&gt;=H19))</formula>
    </cfRule>
  </conditionalFormatting>
  <conditionalFormatting sqref="H20">
    <cfRule type="expression" dxfId="3916" priority="148">
      <formula>AND(NOT(ISBLANK(H20)),(H20&lt;H19-H19/10))</formula>
    </cfRule>
    <cfRule type="expression" dxfId="3915" priority="149">
      <formula>AND(NOT(ISBLANK(H20)),AND(H20&gt;=H19-H19/10),(H20&lt;H19))</formula>
    </cfRule>
    <cfRule type="expression" dxfId="3914" priority="150">
      <formula>AND(NOT(ISBLANK(H20)),(H20&gt;=H19))</formula>
    </cfRule>
  </conditionalFormatting>
  <conditionalFormatting sqref="H20">
    <cfRule type="expression" dxfId="3913" priority="145">
      <formula>AND(NOT(ISBLANK(H20)),(H20&lt;H19-H19/10))</formula>
    </cfRule>
    <cfRule type="expression" dxfId="3912" priority="146">
      <formula>AND(NOT(ISBLANK(H20)),AND(H20&gt;=H19-H19/10),(H20&lt;H19))</formula>
    </cfRule>
    <cfRule type="expression" dxfId="3911" priority="147">
      <formula>AND(NOT(ISBLANK(H20)),(H20&gt;=H19))</formula>
    </cfRule>
  </conditionalFormatting>
  <conditionalFormatting sqref="H20">
    <cfRule type="expression" dxfId="3910" priority="142">
      <formula>AND(NOT(ISBLANK(H20)),(H20&lt;H19-H19/10))</formula>
    </cfRule>
    <cfRule type="expression" dxfId="3909" priority="143">
      <formula>AND(NOT(ISBLANK(H20)),AND(H20&gt;=H19-H19/10),(H20&lt;H19))</formula>
    </cfRule>
    <cfRule type="expression" dxfId="3908" priority="144">
      <formula>AND(NOT(ISBLANK(H20)),(H20&gt;=H19))</formula>
    </cfRule>
  </conditionalFormatting>
  <conditionalFormatting sqref="H22">
    <cfRule type="expression" dxfId="3907" priority="139">
      <formula>AND(NOT(ISBLANK(H22)),(H22&lt;H20-H20/10))</formula>
    </cfRule>
    <cfRule type="expression" dxfId="3906" priority="140">
      <formula>AND(NOT(ISBLANK(H22)),AND(H22&gt;=H20-H20/10),(H22&lt;H20))</formula>
    </cfRule>
    <cfRule type="expression" dxfId="3905" priority="141">
      <formula>AND(NOT(ISBLANK(H22)),(H22&gt;=H20))</formula>
    </cfRule>
  </conditionalFormatting>
  <conditionalFormatting sqref="H22">
    <cfRule type="expression" dxfId="3904" priority="136">
      <formula>AND(NOT(ISBLANK(H22)),(H22&lt;H21-H21/10))</formula>
    </cfRule>
    <cfRule type="expression" dxfId="3903" priority="137">
      <formula>AND(NOT(ISBLANK(H22)),AND(H22&gt;=H21-H21/10),(H22&lt;H21))</formula>
    </cfRule>
    <cfRule type="expression" dxfId="3902" priority="138">
      <formula>AND(NOT(ISBLANK(H22)),(H22&gt;=H21))</formula>
    </cfRule>
  </conditionalFormatting>
  <conditionalFormatting sqref="H22">
    <cfRule type="expression" dxfId="3901" priority="133">
      <formula>AND(NOT(ISBLANK(H22)),(H22&lt;H20-H20/10))</formula>
    </cfRule>
    <cfRule type="expression" dxfId="3900" priority="134">
      <formula>AND(NOT(ISBLANK(H22)),AND(H22&gt;=H20-H20/10),(H22&lt;H20))</formula>
    </cfRule>
    <cfRule type="expression" dxfId="3899" priority="135">
      <formula>AND(NOT(ISBLANK(H22)),(H22&gt;=H20))</formula>
    </cfRule>
  </conditionalFormatting>
  <conditionalFormatting sqref="H22">
    <cfRule type="expression" dxfId="3898" priority="130">
      <formula>AND(NOT(ISBLANK(H22)),(H22&lt;H21-H21/10))</formula>
    </cfRule>
    <cfRule type="expression" dxfId="3897" priority="131">
      <formula>AND(NOT(ISBLANK(H22)),AND(H22&gt;=H21-H21/10),(H22&lt;H21))</formula>
    </cfRule>
    <cfRule type="expression" dxfId="3896" priority="132">
      <formula>AND(NOT(ISBLANK(H22)),(H22&gt;=H21))</formula>
    </cfRule>
  </conditionalFormatting>
  <conditionalFormatting sqref="H22">
    <cfRule type="expression" dxfId="3895" priority="127">
      <formula>AND(NOT(ISBLANK(H22)),(H22&lt;H20-H20/10))</formula>
    </cfRule>
    <cfRule type="expression" dxfId="3894" priority="128">
      <formula>AND(NOT(ISBLANK(H22)),AND(H22&gt;=H20-H20/10),(H22&lt;H20))</formula>
    </cfRule>
    <cfRule type="expression" dxfId="3893" priority="129">
      <formula>AND(NOT(ISBLANK(H22)),(H22&gt;=H20))</formula>
    </cfRule>
  </conditionalFormatting>
  <conditionalFormatting sqref="H22">
    <cfRule type="expression" dxfId="3892" priority="124">
      <formula>AND(NOT(ISBLANK(H22)),(H22&lt;H21-H21/10))</formula>
    </cfRule>
    <cfRule type="expression" dxfId="3891" priority="125">
      <formula>AND(NOT(ISBLANK(H22)),AND(H22&gt;=H21-H21/10),(H22&lt;H21))</formula>
    </cfRule>
    <cfRule type="expression" dxfId="3890" priority="126">
      <formula>AND(NOT(ISBLANK(H22)),(H22&gt;=H21))</formula>
    </cfRule>
  </conditionalFormatting>
  <conditionalFormatting sqref="H22">
    <cfRule type="expression" dxfId="3889" priority="121">
      <formula>AND(NOT(ISBLANK(H22)),(H22&lt;H20-H20/10))</formula>
    </cfRule>
    <cfRule type="expression" dxfId="3888" priority="122">
      <formula>AND(NOT(ISBLANK(H22)),AND(H22&gt;=H20-H20/10),(H22&lt;H20))</formula>
    </cfRule>
    <cfRule type="expression" dxfId="3887" priority="123">
      <formula>AND(NOT(ISBLANK(H22)),(H22&gt;=H20))</formula>
    </cfRule>
  </conditionalFormatting>
  <conditionalFormatting sqref="H22">
    <cfRule type="expression" dxfId="3886" priority="118">
      <formula>AND(NOT(ISBLANK(H22)),(H22&lt;H21-H21/10))</formula>
    </cfRule>
    <cfRule type="expression" dxfId="3885" priority="119">
      <formula>AND(NOT(ISBLANK(H22)),AND(H22&gt;=H21-H21/10),(H22&lt;H21))</formula>
    </cfRule>
    <cfRule type="expression" dxfId="3884" priority="120">
      <formula>AND(NOT(ISBLANK(H22)),(H22&gt;=H21))</formula>
    </cfRule>
  </conditionalFormatting>
  <conditionalFormatting sqref="H22">
    <cfRule type="expression" dxfId="3883" priority="115">
      <formula>AND(NOT(ISBLANK(H22)),(H22&lt;H20-H20/10))</formula>
    </cfRule>
    <cfRule type="expression" dxfId="3882" priority="116">
      <formula>AND(NOT(ISBLANK(H22)),AND(H22&gt;=H20-H20/10),(H22&lt;H20))</formula>
    </cfRule>
    <cfRule type="expression" dxfId="3881" priority="117">
      <formula>AND(NOT(ISBLANK(H22)),(H22&gt;=H20))</formula>
    </cfRule>
  </conditionalFormatting>
  <conditionalFormatting sqref="H22">
    <cfRule type="expression" dxfId="3880" priority="112">
      <formula>AND(NOT(ISBLANK(H22)),(H22&lt;H21-H21/10))</formula>
    </cfRule>
    <cfRule type="expression" dxfId="3879" priority="113">
      <formula>AND(NOT(ISBLANK(H22)),AND(H22&gt;=H21-H21/10),(H22&lt;H21))</formula>
    </cfRule>
    <cfRule type="expression" dxfId="3878" priority="114">
      <formula>AND(NOT(ISBLANK(H22)),(H22&gt;=H21))</formula>
    </cfRule>
  </conditionalFormatting>
  <conditionalFormatting sqref="H22">
    <cfRule type="expression" dxfId="3877" priority="109">
      <formula>AND(NOT(ISBLANK(H22)),(H22&lt;H20-H20/10))</formula>
    </cfRule>
    <cfRule type="expression" dxfId="3876" priority="110">
      <formula>AND(NOT(ISBLANK(H22)),AND(H22&gt;=H20-H20/10),(H22&lt;H20))</formula>
    </cfRule>
    <cfRule type="expression" dxfId="3875" priority="111">
      <formula>AND(NOT(ISBLANK(H22)),(H22&gt;=H20))</formula>
    </cfRule>
  </conditionalFormatting>
  <conditionalFormatting sqref="H22">
    <cfRule type="expression" dxfId="3874" priority="106">
      <formula>AND(NOT(ISBLANK(H22)),(H22&lt;H21-H21/10))</formula>
    </cfRule>
    <cfRule type="expression" dxfId="3873" priority="107">
      <formula>AND(NOT(ISBLANK(H22)),AND(H22&gt;=H21-H21/10),(H22&lt;H21))</formula>
    </cfRule>
    <cfRule type="expression" dxfId="3872" priority="108">
      <formula>AND(NOT(ISBLANK(H22)),(H22&gt;=H21))</formula>
    </cfRule>
  </conditionalFormatting>
  <conditionalFormatting sqref="H22">
    <cfRule type="expression" dxfId="3871" priority="103">
      <formula>AND(NOT(ISBLANK(H22)),(H22&lt;H20-H20/10))</formula>
    </cfRule>
    <cfRule type="expression" dxfId="3870" priority="104">
      <formula>AND(NOT(ISBLANK(H22)),AND(H22&gt;=H20-H20/10),(H22&lt;H20))</formula>
    </cfRule>
    <cfRule type="expression" dxfId="3869" priority="105">
      <formula>AND(NOT(ISBLANK(H22)),(H22&gt;=H20))</formula>
    </cfRule>
  </conditionalFormatting>
  <conditionalFormatting sqref="H22">
    <cfRule type="expression" dxfId="3868" priority="100">
      <formula>AND(NOT(ISBLANK(H22)),(H22&lt;H21-H21/10))</formula>
    </cfRule>
    <cfRule type="expression" dxfId="3867" priority="101">
      <formula>AND(NOT(ISBLANK(H22)),AND(H22&gt;=H21-H21/10),(H22&lt;H21))</formula>
    </cfRule>
    <cfRule type="expression" dxfId="3866" priority="102">
      <formula>AND(NOT(ISBLANK(H22)),(H22&gt;=H21))</formula>
    </cfRule>
  </conditionalFormatting>
  <conditionalFormatting sqref="H22">
    <cfRule type="expression" dxfId="3865" priority="97">
      <formula>AND(NOT(ISBLANK(H22)),(H22&lt;H20-H20/10))</formula>
    </cfRule>
    <cfRule type="expression" dxfId="3864" priority="98">
      <formula>AND(NOT(ISBLANK(H22)),AND(H22&gt;=H20-H20/10),(H22&lt;H20))</formula>
    </cfRule>
    <cfRule type="expression" dxfId="3863" priority="99">
      <formula>AND(NOT(ISBLANK(H22)),(H22&gt;=H20))</formula>
    </cfRule>
  </conditionalFormatting>
  <conditionalFormatting sqref="H22">
    <cfRule type="expression" dxfId="3862" priority="94">
      <formula>AND(NOT(ISBLANK(H22)),(H22&lt;H21-H21/10))</formula>
    </cfRule>
    <cfRule type="expression" dxfId="3861" priority="95">
      <formula>AND(NOT(ISBLANK(H22)),AND(H22&gt;=H21-H21/10),(H22&lt;H21))</formula>
    </cfRule>
    <cfRule type="expression" dxfId="3860" priority="96">
      <formula>AND(NOT(ISBLANK(H22)),(H22&gt;=H21))</formula>
    </cfRule>
  </conditionalFormatting>
  <conditionalFormatting sqref="H22">
    <cfRule type="expression" dxfId="3859" priority="91">
      <formula>AND(NOT(ISBLANK(H22)),(H22&lt;H20-H20/10))</formula>
    </cfRule>
    <cfRule type="expression" dxfId="3858" priority="92">
      <formula>AND(NOT(ISBLANK(H22)),AND(H22&gt;=H20-H20/10),(H22&lt;H20))</formula>
    </cfRule>
    <cfRule type="expression" dxfId="3857" priority="93">
      <formula>AND(NOT(ISBLANK(H22)),(H22&gt;=H20))</formula>
    </cfRule>
  </conditionalFormatting>
  <conditionalFormatting sqref="H22">
    <cfRule type="expression" dxfId="3856" priority="88">
      <formula>AND(NOT(ISBLANK(H22)),(H22&lt;H20-H20/10))</formula>
    </cfRule>
    <cfRule type="expression" dxfId="3855" priority="89">
      <formula>AND(NOT(ISBLANK(H22)),AND(H22&gt;=H20-H20/10),(H22&lt;H20))</formula>
    </cfRule>
    <cfRule type="expression" dxfId="3854" priority="90">
      <formula>AND(NOT(ISBLANK(H22)),(H22&gt;=H20))</formula>
    </cfRule>
  </conditionalFormatting>
  <conditionalFormatting sqref="H22">
    <cfRule type="expression" dxfId="3853" priority="85">
      <formula>AND(NOT(ISBLANK(H22)),(H22&lt;H20-H20/10))</formula>
    </cfRule>
    <cfRule type="expression" dxfId="3852" priority="86">
      <formula>AND(NOT(ISBLANK(H22)),AND(H22&gt;=H20-H20/10),(H22&lt;H20))</formula>
    </cfRule>
    <cfRule type="expression" dxfId="3851" priority="87">
      <formula>AND(NOT(ISBLANK(H22)),(H22&gt;=H20))</formula>
    </cfRule>
  </conditionalFormatting>
  <conditionalFormatting sqref="H22">
    <cfRule type="expression" dxfId="3850" priority="82">
      <formula>AND(NOT(ISBLANK(H22)),(H22&lt;H20-H20/10))</formula>
    </cfRule>
    <cfRule type="expression" dxfId="3849" priority="83">
      <formula>AND(NOT(ISBLANK(H22)),AND(H22&gt;=H20-H20/10),(H22&lt;H20))</formula>
    </cfRule>
    <cfRule type="expression" dxfId="3848" priority="84">
      <formula>AND(NOT(ISBLANK(H22)),(H22&gt;=H20))</formula>
    </cfRule>
  </conditionalFormatting>
  <conditionalFormatting sqref="H26 J26 L26 N26 P26 R26 T26 V26 X26 Z26 AB26 AD26 AF26">
    <cfRule type="containsBlanks" dxfId="3847" priority="43">
      <formula>LEN(TRIM(H26))=0</formula>
    </cfRule>
    <cfRule type="cellIs" dxfId="3846" priority="44" operator="between">
      <formula>98</formula>
      <formula>100</formula>
    </cfRule>
    <cfRule type="cellIs" dxfId="3845" priority="45" operator="between">
      <formula>0</formula>
      <formula>97.9</formula>
    </cfRule>
  </conditionalFormatting>
  <conditionalFormatting sqref="AF28">
    <cfRule type="containsBlanks" dxfId="3844" priority="40">
      <formula>LEN(TRIM(AF28))=0</formula>
    </cfRule>
    <cfRule type="cellIs" dxfId="3843" priority="41" operator="between">
      <formula>95</formula>
      <formula>100</formula>
    </cfRule>
    <cfRule type="cellIs" dxfId="3842" priority="42" operator="between">
      <formula>0</formula>
      <formula>94.9</formula>
    </cfRule>
  </conditionalFormatting>
  <conditionalFormatting sqref="H30 J30 L30 N30 P30 R30 T30 V30 X30 Z30 AB30 AD30 AF30">
    <cfRule type="containsBlanks" dxfId="3841" priority="37">
      <formula>LEN(TRIM(H30))=0</formula>
    </cfRule>
    <cfRule type="cellIs" dxfId="3840" priority="38" operator="between">
      <formula>1.1</formula>
      <formula>100</formula>
    </cfRule>
    <cfRule type="cellIs" dxfId="3839" priority="39" operator="between">
      <formula>0</formula>
      <formula>1</formula>
    </cfRule>
  </conditionalFormatting>
  <conditionalFormatting sqref="L28">
    <cfRule type="containsBlanks" dxfId="3838" priority="34">
      <formula>LEN(TRIM(L28))=0</formula>
    </cfRule>
    <cfRule type="cellIs" dxfId="3837" priority="35" operator="between">
      <formula>98</formula>
      <formula>100</formula>
    </cfRule>
    <cfRule type="cellIs" dxfId="3836" priority="36" operator="between">
      <formula>0</formula>
      <formula>97.9</formula>
    </cfRule>
  </conditionalFormatting>
  <conditionalFormatting sqref="H28">
    <cfRule type="containsBlanks" dxfId="3835" priority="31">
      <formula>LEN(TRIM(H28))=0</formula>
    </cfRule>
    <cfRule type="cellIs" dxfId="3834" priority="32" operator="between">
      <formula>98</formula>
      <formula>100</formula>
    </cfRule>
    <cfRule type="cellIs" dxfId="3833" priority="33" operator="between">
      <formula>0</formula>
      <formula>97.9</formula>
    </cfRule>
  </conditionalFormatting>
  <conditionalFormatting sqref="J28">
    <cfRule type="containsBlanks" dxfId="3832" priority="28">
      <formula>LEN(TRIM(J28))=0</formula>
    </cfRule>
    <cfRule type="cellIs" dxfId="3831" priority="29" operator="between">
      <formula>98</formula>
      <formula>100</formula>
    </cfRule>
    <cfRule type="cellIs" dxfId="3830" priority="30" operator="between">
      <formula>0</formula>
      <formula>97.9</formula>
    </cfRule>
  </conditionalFormatting>
  <conditionalFormatting sqref="N28">
    <cfRule type="containsBlanks" dxfId="3829" priority="25">
      <formula>LEN(TRIM(N28))=0</formula>
    </cfRule>
    <cfRule type="cellIs" dxfId="3828" priority="26" operator="between">
      <formula>98</formula>
      <formula>100</formula>
    </cfRule>
    <cfRule type="cellIs" dxfId="3827" priority="27" operator="between">
      <formula>0</formula>
      <formula>97.9</formula>
    </cfRule>
  </conditionalFormatting>
  <conditionalFormatting sqref="P28">
    <cfRule type="containsBlanks" dxfId="3826" priority="22">
      <formula>LEN(TRIM(P28))=0</formula>
    </cfRule>
    <cfRule type="cellIs" dxfId="3825" priority="23" operator="between">
      <formula>98</formula>
      <formula>100</formula>
    </cfRule>
    <cfRule type="cellIs" dxfId="3824" priority="24" operator="between">
      <formula>0</formula>
      <formula>97.9</formula>
    </cfRule>
  </conditionalFormatting>
  <conditionalFormatting sqref="R28">
    <cfRule type="containsBlanks" dxfId="3823" priority="19">
      <formula>LEN(TRIM(R28))=0</formula>
    </cfRule>
    <cfRule type="cellIs" dxfId="3822" priority="20" operator="between">
      <formula>98</formula>
      <formula>100</formula>
    </cfRule>
    <cfRule type="cellIs" dxfId="3821" priority="21" operator="between">
      <formula>0</formula>
      <formula>97.9</formula>
    </cfRule>
  </conditionalFormatting>
  <conditionalFormatting sqref="T28">
    <cfRule type="containsBlanks" dxfId="3820" priority="16">
      <formula>LEN(TRIM(T28))=0</formula>
    </cfRule>
    <cfRule type="cellIs" dxfId="3819" priority="17" operator="between">
      <formula>98</formula>
      <formula>100</formula>
    </cfRule>
    <cfRule type="cellIs" dxfId="3818" priority="18" operator="between">
      <formula>0</formula>
      <formula>97.9</formula>
    </cfRule>
  </conditionalFormatting>
  <conditionalFormatting sqref="V28">
    <cfRule type="containsBlanks" dxfId="3817" priority="13">
      <formula>LEN(TRIM(V28))=0</formula>
    </cfRule>
    <cfRule type="cellIs" dxfId="3816" priority="14" operator="between">
      <formula>98</formula>
      <formula>100</formula>
    </cfRule>
    <cfRule type="cellIs" dxfId="3815" priority="15" operator="between">
      <formula>0</formula>
      <formula>97.9</formula>
    </cfRule>
  </conditionalFormatting>
  <conditionalFormatting sqref="X28">
    <cfRule type="containsBlanks" dxfId="3814" priority="10">
      <formula>LEN(TRIM(X28))=0</formula>
    </cfRule>
    <cfRule type="cellIs" dxfId="3813" priority="11" operator="between">
      <formula>98</formula>
      <formula>100</formula>
    </cfRule>
    <cfRule type="cellIs" dxfId="3812" priority="12" operator="between">
      <formula>0</formula>
      <formula>97.9</formula>
    </cfRule>
  </conditionalFormatting>
  <conditionalFormatting sqref="Z28">
    <cfRule type="containsBlanks" dxfId="3811" priority="7">
      <formula>LEN(TRIM(Z28))=0</formula>
    </cfRule>
    <cfRule type="cellIs" dxfId="3810" priority="8" operator="between">
      <formula>98</formula>
      <formula>100</formula>
    </cfRule>
    <cfRule type="cellIs" dxfId="3809" priority="9" operator="between">
      <formula>0</formula>
      <formula>97.9</formula>
    </cfRule>
  </conditionalFormatting>
  <conditionalFormatting sqref="AB28">
    <cfRule type="containsBlanks" dxfId="3808" priority="4">
      <formula>LEN(TRIM(AB28))=0</formula>
    </cfRule>
    <cfRule type="cellIs" dxfId="3807" priority="5" operator="between">
      <formula>98</formula>
      <formula>100</formula>
    </cfRule>
    <cfRule type="cellIs" dxfId="3806" priority="6" operator="between">
      <formula>0</formula>
      <formula>97.9</formula>
    </cfRule>
  </conditionalFormatting>
  <conditionalFormatting sqref="AD28">
    <cfRule type="containsBlanks" dxfId="3805" priority="1">
      <formula>LEN(TRIM(AD28))=0</formula>
    </cfRule>
    <cfRule type="cellIs" dxfId="3804" priority="2" operator="between">
      <formula>98</formula>
      <formula>100</formula>
    </cfRule>
    <cfRule type="cellIs" dxfId="3803" priority="3" operator="between">
      <formula>0</formula>
      <formula>97.9</formula>
    </cfRule>
  </conditionalFormatting>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N74"/>
  <sheetViews>
    <sheetView topLeftCell="A10" zoomScale="80" zoomScaleNormal="80" workbookViewId="0">
      <selection activeCell="AF26" sqref="AF26"/>
    </sheetView>
  </sheetViews>
  <sheetFormatPr defaultColWidth="11.42578125" defaultRowHeight="15" outlineLevelCol="1" x14ac:dyDescent="0.25"/>
  <cols>
    <col min="1" max="1" width="0.42578125" style="40" customWidth="1"/>
    <col min="2" max="2" width="6.140625" style="40" customWidth="1"/>
    <col min="3" max="3" width="0.5703125" style="40" customWidth="1"/>
    <col min="4" max="4" width="49.7109375" style="40" customWidth="1"/>
    <col min="5" max="5" width="0.85546875" style="21" customWidth="1" outlineLevel="1"/>
    <col min="6" max="6" width="10.28515625" style="40" customWidth="1" outlineLevel="1"/>
    <col min="7" max="7" width="0.85546875" style="21" customWidth="1"/>
    <col min="8" max="8" width="10.28515625" style="40" customWidth="1"/>
    <col min="9" max="9" width="0.85546875" style="21" customWidth="1"/>
    <col min="10" max="10" width="10.28515625" style="40" customWidth="1"/>
    <col min="11" max="11" width="0.85546875" style="21" customWidth="1"/>
    <col min="12" max="12" width="10.28515625" style="40" customWidth="1"/>
    <col min="13" max="13" width="0.85546875" style="21" customWidth="1"/>
    <col min="14" max="14" width="10.28515625" style="40" customWidth="1"/>
    <col min="15" max="15" width="0.85546875" style="21" customWidth="1"/>
    <col min="16" max="16" width="10.28515625" style="40" customWidth="1"/>
    <col min="17" max="17" width="0.85546875" style="21" customWidth="1"/>
    <col min="18" max="18" width="10.28515625" style="40" customWidth="1"/>
    <col min="19" max="19" width="0.85546875" style="21" customWidth="1"/>
    <col min="20" max="20" width="10.28515625" style="40" customWidth="1"/>
    <col min="21" max="21" width="0.85546875" style="21" customWidth="1"/>
    <col min="22" max="22" width="10.28515625" style="40" customWidth="1"/>
    <col min="23" max="23" width="0.85546875" style="21" customWidth="1"/>
    <col min="24" max="24" width="10.28515625" style="40" customWidth="1"/>
    <col min="25" max="25" width="0.85546875" style="21" customWidth="1"/>
    <col min="26" max="26" width="10.28515625" style="40" customWidth="1"/>
    <col min="27" max="27" width="0.85546875" style="21" customWidth="1"/>
    <col min="28" max="28" width="10.28515625" style="40" customWidth="1"/>
    <col min="29" max="29" width="0.85546875" style="21" customWidth="1"/>
    <col min="30" max="30" width="10.28515625" style="40" customWidth="1"/>
    <col min="31" max="31" width="0.85546875" style="21" customWidth="1"/>
    <col min="32" max="32" width="10.28515625" style="40" customWidth="1"/>
    <col min="33" max="256" width="11.42578125" style="40"/>
    <col min="257" max="257" width="0.42578125" style="40" customWidth="1"/>
    <col min="258" max="258" width="3.140625" style="40" customWidth="1"/>
    <col min="259" max="259" width="0.5703125" style="40" customWidth="1"/>
    <col min="260" max="260" width="27" style="40" bestFit="1" customWidth="1"/>
    <col min="261" max="261" width="0.85546875" style="40" customWidth="1"/>
    <col min="262" max="262" width="10.28515625" style="40" customWidth="1"/>
    <col min="263" max="263" width="0.85546875" style="40" customWidth="1"/>
    <col min="264" max="264" width="10.28515625" style="40" customWidth="1"/>
    <col min="265" max="265" width="0.85546875" style="40" customWidth="1"/>
    <col min="266" max="266" width="10.28515625" style="40" customWidth="1"/>
    <col min="267" max="267" width="0.85546875" style="40" customWidth="1"/>
    <col min="268" max="268" width="10.28515625" style="40" customWidth="1"/>
    <col min="269" max="269" width="0.85546875" style="40" customWidth="1"/>
    <col min="270" max="270" width="10.28515625" style="40" customWidth="1"/>
    <col min="271" max="271" width="0.85546875" style="40" customWidth="1"/>
    <col min="272" max="272" width="10.28515625" style="40" customWidth="1"/>
    <col min="273" max="273" width="0.85546875" style="40" customWidth="1"/>
    <col min="274" max="274" width="10.28515625" style="40" customWidth="1"/>
    <col min="275" max="275" width="0.85546875" style="40" customWidth="1"/>
    <col min="276" max="276" width="10.28515625" style="40" customWidth="1"/>
    <col min="277" max="277" width="0.85546875" style="40" customWidth="1"/>
    <col min="278" max="278" width="10.28515625" style="40" customWidth="1"/>
    <col min="279" max="279" width="0.85546875" style="40" customWidth="1"/>
    <col min="280" max="280" width="10.28515625" style="40" customWidth="1"/>
    <col min="281" max="281" width="0.85546875" style="40" customWidth="1"/>
    <col min="282" max="282" width="10.28515625" style="40" customWidth="1"/>
    <col min="283" max="283" width="0.85546875" style="40" customWidth="1"/>
    <col min="284" max="284" width="10.28515625" style="40" customWidth="1"/>
    <col min="285" max="285" width="0.85546875" style="40" customWidth="1"/>
    <col min="286" max="286" width="10.28515625" style="40" customWidth="1"/>
    <col min="287" max="512" width="11.42578125" style="40"/>
    <col min="513" max="513" width="0.42578125" style="40" customWidth="1"/>
    <col min="514" max="514" width="3.140625" style="40" customWidth="1"/>
    <col min="515" max="515" width="0.5703125" style="40" customWidth="1"/>
    <col min="516" max="516" width="27" style="40" bestFit="1" customWidth="1"/>
    <col min="517" max="517" width="0.85546875" style="40" customWidth="1"/>
    <col min="518" max="518" width="10.28515625" style="40" customWidth="1"/>
    <col min="519" max="519" width="0.85546875" style="40" customWidth="1"/>
    <col min="520" max="520" width="10.28515625" style="40" customWidth="1"/>
    <col min="521" max="521" width="0.85546875" style="40" customWidth="1"/>
    <col min="522" max="522" width="10.28515625" style="40" customWidth="1"/>
    <col min="523" max="523" width="0.85546875" style="40" customWidth="1"/>
    <col min="524" max="524" width="10.28515625" style="40" customWidth="1"/>
    <col min="525" max="525" width="0.85546875" style="40" customWidth="1"/>
    <col min="526" max="526" width="10.28515625" style="40" customWidth="1"/>
    <col min="527" max="527" width="0.85546875" style="40" customWidth="1"/>
    <col min="528" max="528" width="10.28515625" style="40" customWidth="1"/>
    <col min="529" max="529" width="0.85546875" style="40" customWidth="1"/>
    <col min="530" max="530" width="10.28515625" style="40" customWidth="1"/>
    <col min="531" max="531" width="0.85546875" style="40" customWidth="1"/>
    <col min="532" max="532" width="10.28515625" style="40" customWidth="1"/>
    <col min="533" max="533" width="0.85546875" style="40" customWidth="1"/>
    <col min="534" max="534" width="10.28515625" style="40" customWidth="1"/>
    <col min="535" max="535" width="0.85546875" style="40" customWidth="1"/>
    <col min="536" max="536" width="10.28515625" style="40" customWidth="1"/>
    <col min="537" max="537" width="0.85546875" style="40" customWidth="1"/>
    <col min="538" max="538" width="10.28515625" style="40" customWidth="1"/>
    <col min="539" max="539" width="0.85546875" style="40" customWidth="1"/>
    <col min="540" max="540" width="10.28515625" style="40" customWidth="1"/>
    <col min="541" max="541" width="0.85546875" style="40" customWidth="1"/>
    <col min="542" max="542" width="10.28515625" style="40" customWidth="1"/>
    <col min="543" max="768" width="11.42578125" style="40"/>
    <col min="769" max="769" width="0.42578125" style="40" customWidth="1"/>
    <col min="770" max="770" width="3.140625" style="40" customWidth="1"/>
    <col min="771" max="771" width="0.5703125" style="40" customWidth="1"/>
    <col min="772" max="772" width="27" style="40" bestFit="1" customWidth="1"/>
    <col min="773" max="773" width="0.85546875" style="40" customWidth="1"/>
    <col min="774" max="774" width="10.28515625" style="40" customWidth="1"/>
    <col min="775" max="775" width="0.85546875" style="40" customWidth="1"/>
    <col min="776" max="776" width="10.28515625" style="40" customWidth="1"/>
    <col min="777" max="777" width="0.85546875" style="40" customWidth="1"/>
    <col min="778" max="778" width="10.28515625" style="40" customWidth="1"/>
    <col min="779" max="779" width="0.85546875" style="40" customWidth="1"/>
    <col min="780" max="780" width="10.28515625" style="40" customWidth="1"/>
    <col min="781" max="781" width="0.85546875" style="40" customWidth="1"/>
    <col min="782" max="782" width="10.28515625" style="40" customWidth="1"/>
    <col min="783" max="783" width="0.85546875" style="40" customWidth="1"/>
    <col min="784" max="784" width="10.28515625" style="40" customWidth="1"/>
    <col min="785" max="785" width="0.85546875" style="40" customWidth="1"/>
    <col min="786" max="786" width="10.28515625" style="40" customWidth="1"/>
    <col min="787" max="787" width="0.85546875" style="40" customWidth="1"/>
    <col min="788" max="788" width="10.28515625" style="40" customWidth="1"/>
    <col min="789" max="789" width="0.85546875" style="40" customWidth="1"/>
    <col min="790" max="790" width="10.28515625" style="40" customWidth="1"/>
    <col min="791" max="791" width="0.85546875" style="40" customWidth="1"/>
    <col min="792" max="792" width="10.28515625" style="40" customWidth="1"/>
    <col min="793" max="793" width="0.85546875" style="40" customWidth="1"/>
    <col min="794" max="794" width="10.28515625" style="40" customWidth="1"/>
    <col min="795" max="795" width="0.85546875" style="40" customWidth="1"/>
    <col min="796" max="796" width="10.28515625" style="40" customWidth="1"/>
    <col min="797" max="797" width="0.85546875" style="40" customWidth="1"/>
    <col min="798" max="798" width="10.28515625" style="40" customWidth="1"/>
    <col min="799" max="1024" width="11.42578125" style="40"/>
    <col min="1025" max="1025" width="0.42578125" style="40" customWidth="1"/>
    <col min="1026" max="1026" width="3.140625" style="40" customWidth="1"/>
    <col min="1027" max="1027" width="0.5703125" style="40" customWidth="1"/>
    <col min="1028" max="1028" width="27" style="40" bestFit="1" customWidth="1"/>
    <col min="1029" max="1029" width="0.85546875" style="40" customWidth="1"/>
    <col min="1030" max="1030" width="10.28515625" style="40" customWidth="1"/>
    <col min="1031" max="1031" width="0.85546875" style="40" customWidth="1"/>
    <col min="1032" max="1032" width="10.28515625" style="40" customWidth="1"/>
    <col min="1033" max="1033" width="0.85546875" style="40" customWidth="1"/>
    <col min="1034" max="1034" width="10.28515625" style="40" customWidth="1"/>
    <col min="1035" max="1035" width="0.85546875" style="40" customWidth="1"/>
    <col min="1036" max="1036" width="10.28515625" style="40" customWidth="1"/>
    <col min="1037" max="1037" width="0.85546875" style="40" customWidth="1"/>
    <col min="1038" max="1038" width="10.28515625" style="40" customWidth="1"/>
    <col min="1039" max="1039" width="0.85546875" style="40" customWidth="1"/>
    <col min="1040" max="1040" width="10.28515625" style="40" customWidth="1"/>
    <col min="1041" max="1041" width="0.85546875" style="40" customWidth="1"/>
    <col min="1042" max="1042" width="10.28515625" style="40" customWidth="1"/>
    <col min="1043" max="1043" width="0.85546875" style="40" customWidth="1"/>
    <col min="1044" max="1044" width="10.28515625" style="40" customWidth="1"/>
    <col min="1045" max="1045" width="0.85546875" style="40" customWidth="1"/>
    <col min="1046" max="1046" width="10.28515625" style="40" customWidth="1"/>
    <col min="1047" max="1047" width="0.85546875" style="40" customWidth="1"/>
    <col min="1048" max="1048" width="10.28515625" style="40" customWidth="1"/>
    <col min="1049" max="1049" width="0.85546875" style="40" customWidth="1"/>
    <col min="1050" max="1050" width="10.28515625" style="40" customWidth="1"/>
    <col min="1051" max="1051" width="0.85546875" style="40" customWidth="1"/>
    <col min="1052" max="1052" width="10.28515625" style="40" customWidth="1"/>
    <col min="1053" max="1053" width="0.85546875" style="40" customWidth="1"/>
    <col min="1054" max="1054" width="10.28515625" style="40" customWidth="1"/>
    <col min="1055" max="1280" width="11.42578125" style="40"/>
    <col min="1281" max="1281" width="0.42578125" style="40" customWidth="1"/>
    <col min="1282" max="1282" width="3.140625" style="40" customWidth="1"/>
    <col min="1283" max="1283" width="0.5703125" style="40" customWidth="1"/>
    <col min="1284" max="1284" width="27" style="40" bestFit="1" customWidth="1"/>
    <col min="1285" max="1285" width="0.85546875" style="40" customWidth="1"/>
    <col min="1286" max="1286" width="10.28515625" style="40" customWidth="1"/>
    <col min="1287" max="1287" width="0.85546875" style="40" customWidth="1"/>
    <col min="1288" max="1288" width="10.28515625" style="40" customWidth="1"/>
    <col min="1289" max="1289" width="0.85546875" style="40" customWidth="1"/>
    <col min="1290" max="1290" width="10.28515625" style="40" customWidth="1"/>
    <col min="1291" max="1291" width="0.85546875" style="40" customWidth="1"/>
    <col min="1292" max="1292" width="10.28515625" style="40" customWidth="1"/>
    <col min="1293" max="1293" width="0.85546875" style="40" customWidth="1"/>
    <col min="1294" max="1294" width="10.28515625" style="40" customWidth="1"/>
    <col min="1295" max="1295" width="0.85546875" style="40" customWidth="1"/>
    <col min="1296" max="1296" width="10.28515625" style="40" customWidth="1"/>
    <col min="1297" max="1297" width="0.85546875" style="40" customWidth="1"/>
    <col min="1298" max="1298" width="10.28515625" style="40" customWidth="1"/>
    <col min="1299" max="1299" width="0.85546875" style="40" customWidth="1"/>
    <col min="1300" max="1300" width="10.28515625" style="40" customWidth="1"/>
    <col min="1301" max="1301" width="0.85546875" style="40" customWidth="1"/>
    <col min="1302" max="1302" width="10.28515625" style="40" customWidth="1"/>
    <col min="1303" max="1303" width="0.85546875" style="40" customWidth="1"/>
    <col min="1304" max="1304" width="10.28515625" style="40" customWidth="1"/>
    <col min="1305" max="1305" width="0.85546875" style="40" customWidth="1"/>
    <col min="1306" max="1306" width="10.28515625" style="40" customWidth="1"/>
    <col min="1307" max="1307" width="0.85546875" style="40" customWidth="1"/>
    <col min="1308" max="1308" width="10.28515625" style="40" customWidth="1"/>
    <col min="1309" max="1309" width="0.85546875" style="40" customWidth="1"/>
    <col min="1310" max="1310" width="10.28515625" style="40" customWidth="1"/>
    <col min="1311" max="1536" width="11.42578125" style="40"/>
    <col min="1537" max="1537" width="0.42578125" style="40" customWidth="1"/>
    <col min="1538" max="1538" width="3.140625" style="40" customWidth="1"/>
    <col min="1539" max="1539" width="0.5703125" style="40" customWidth="1"/>
    <col min="1540" max="1540" width="27" style="40" bestFit="1" customWidth="1"/>
    <col min="1541" max="1541" width="0.85546875" style="40" customWidth="1"/>
    <col min="1542" max="1542" width="10.28515625" style="40" customWidth="1"/>
    <col min="1543" max="1543" width="0.85546875" style="40" customWidth="1"/>
    <col min="1544" max="1544" width="10.28515625" style="40" customWidth="1"/>
    <col min="1545" max="1545" width="0.85546875" style="40" customWidth="1"/>
    <col min="1546" max="1546" width="10.28515625" style="40" customWidth="1"/>
    <col min="1547" max="1547" width="0.85546875" style="40" customWidth="1"/>
    <col min="1548" max="1548" width="10.28515625" style="40" customWidth="1"/>
    <col min="1549" max="1549" width="0.85546875" style="40" customWidth="1"/>
    <col min="1550" max="1550" width="10.28515625" style="40" customWidth="1"/>
    <col min="1551" max="1551" width="0.85546875" style="40" customWidth="1"/>
    <col min="1552" max="1552" width="10.28515625" style="40" customWidth="1"/>
    <col min="1553" max="1553" width="0.85546875" style="40" customWidth="1"/>
    <col min="1554" max="1554" width="10.28515625" style="40" customWidth="1"/>
    <col min="1555" max="1555" width="0.85546875" style="40" customWidth="1"/>
    <col min="1556" max="1556" width="10.28515625" style="40" customWidth="1"/>
    <col min="1557" max="1557" width="0.85546875" style="40" customWidth="1"/>
    <col min="1558" max="1558" width="10.28515625" style="40" customWidth="1"/>
    <col min="1559" max="1559" width="0.85546875" style="40" customWidth="1"/>
    <col min="1560" max="1560" width="10.28515625" style="40" customWidth="1"/>
    <col min="1561" max="1561" width="0.85546875" style="40" customWidth="1"/>
    <col min="1562" max="1562" width="10.28515625" style="40" customWidth="1"/>
    <col min="1563" max="1563" width="0.85546875" style="40" customWidth="1"/>
    <col min="1564" max="1564" width="10.28515625" style="40" customWidth="1"/>
    <col min="1565" max="1565" width="0.85546875" style="40" customWidth="1"/>
    <col min="1566" max="1566" width="10.28515625" style="40" customWidth="1"/>
    <col min="1567" max="1792" width="11.42578125" style="40"/>
    <col min="1793" max="1793" width="0.42578125" style="40" customWidth="1"/>
    <col min="1794" max="1794" width="3.140625" style="40" customWidth="1"/>
    <col min="1795" max="1795" width="0.5703125" style="40" customWidth="1"/>
    <col min="1796" max="1796" width="27" style="40" bestFit="1" customWidth="1"/>
    <col min="1797" max="1797" width="0.85546875" style="40" customWidth="1"/>
    <col min="1798" max="1798" width="10.28515625" style="40" customWidth="1"/>
    <col min="1799" max="1799" width="0.85546875" style="40" customWidth="1"/>
    <col min="1800" max="1800" width="10.28515625" style="40" customWidth="1"/>
    <col min="1801" max="1801" width="0.85546875" style="40" customWidth="1"/>
    <col min="1802" max="1802" width="10.28515625" style="40" customWidth="1"/>
    <col min="1803" max="1803" width="0.85546875" style="40" customWidth="1"/>
    <col min="1804" max="1804" width="10.28515625" style="40" customWidth="1"/>
    <col min="1805" max="1805" width="0.85546875" style="40" customWidth="1"/>
    <col min="1806" max="1806" width="10.28515625" style="40" customWidth="1"/>
    <col min="1807" max="1807" width="0.85546875" style="40" customWidth="1"/>
    <col min="1808" max="1808" width="10.28515625" style="40" customWidth="1"/>
    <col min="1809" max="1809" width="0.85546875" style="40" customWidth="1"/>
    <col min="1810" max="1810" width="10.28515625" style="40" customWidth="1"/>
    <col min="1811" max="1811" width="0.85546875" style="40" customWidth="1"/>
    <col min="1812" max="1812" width="10.28515625" style="40" customWidth="1"/>
    <col min="1813" max="1813" width="0.85546875" style="40" customWidth="1"/>
    <col min="1814" max="1814" width="10.28515625" style="40" customWidth="1"/>
    <col min="1815" max="1815" width="0.85546875" style="40" customWidth="1"/>
    <col min="1816" max="1816" width="10.28515625" style="40" customWidth="1"/>
    <col min="1817" max="1817" width="0.85546875" style="40" customWidth="1"/>
    <col min="1818" max="1818" width="10.28515625" style="40" customWidth="1"/>
    <col min="1819" max="1819" width="0.85546875" style="40" customWidth="1"/>
    <col min="1820" max="1820" width="10.28515625" style="40" customWidth="1"/>
    <col min="1821" max="1821" width="0.85546875" style="40" customWidth="1"/>
    <col min="1822" max="1822" width="10.28515625" style="40" customWidth="1"/>
    <col min="1823" max="2048" width="11.42578125" style="40"/>
    <col min="2049" max="2049" width="0.42578125" style="40" customWidth="1"/>
    <col min="2050" max="2050" width="3.140625" style="40" customWidth="1"/>
    <col min="2051" max="2051" width="0.5703125" style="40" customWidth="1"/>
    <col min="2052" max="2052" width="27" style="40" bestFit="1" customWidth="1"/>
    <col min="2053" max="2053" width="0.85546875" style="40" customWidth="1"/>
    <col min="2054" max="2054" width="10.28515625" style="40" customWidth="1"/>
    <col min="2055" max="2055" width="0.85546875" style="40" customWidth="1"/>
    <col min="2056" max="2056" width="10.28515625" style="40" customWidth="1"/>
    <col min="2057" max="2057" width="0.85546875" style="40" customWidth="1"/>
    <col min="2058" max="2058" width="10.28515625" style="40" customWidth="1"/>
    <col min="2059" max="2059" width="0.85546875" style="40" customWidth="1"/>
    <col min="2060" max="2060" width="10.28515625" style="40" customWidth="1"/>
    <col min="2061" max="2061" width="0.85546875" style="40" customWidth="1"/>
    <col min="2062" max="2062" width="10.28515625" style="40" customWidth="1"/>
    <col min="2063" max="2063" width="0.85546875" style="40" customWidth="1"/>
    <col min="2064" max="2064" width="10.28515625" style="40" customWidth="1"/>
    <col min="2065" max="2065" width="0.85546875" style="40" customWidth="1"/>
    <col min="2066" max="2066" width="10.28515625" style="40" customWidth="1"/>
    <col min="2067" max="2067" width="0.85546875" style="40" customWidth="1"/>
    <col min="2068" max="2068" width="10.28515625" style="40" customWidth="1"/>
    <col min="2069" max="2069" width="0.85546875" style="40" customWidth="1"/>
    <col min="2070" max="2070" width="10.28515625" style="40" customWidth="1"/>
    <col min="2071" max="2071" width="0.85546875" style="40" customWidth="1"/>
    <col min="2072" max="2072" width="10.28515625" style="40" customWidth="1"/>
    <col min="2073" max="2073" width="0.85546875" style="40" customWidth="1"/>
    <col min="2074" max="2074" width="10.28515625" style="40" customWidth="1"/>
    <col min="2075" max="2075" width="0.85546875" style="40" customWidth="1"/>
    <col min="2076" max="2076" width="10.28515625" style="40" customWidth="1"/>
    <col min="2077" max="2077" width="0.85546875" style="40" customWidth="1"/>
    <col min="2078" max="2078" width="10.28515625" style="40" customWidth="1"/>
    <col min="2079" max="2304" width="11.42578125" style="40"/>
    <col min="2305" max="2305" width="0.42578125" style="40" customWidth="1"/>
    <col min="2306" max="2306" width="3.140625" style="40" customWidth="1"/>
    <col min="2307" max="2307" width="0.5703125" style="40" customWidth="1"/>
    <col min="2308" max="2308" width="27" style="40" bestFit="1" customWidth="1"/>
    <col min="2309" max="2309" width="0.85546875" style="40" customWidth="1"/>
    <col min="2310" max="2310" width="10.28515625" style="40" customWidth="1"/>
    <col min="2311" max="2311" width="0.85546875" style="40" customWidth="1"/>
    <col min="2312" max="2312" width="10.28515625" style="40" customWidth="1"/>
    <col min="2313" max="2313" width="0.85546875" style="40" customWidth="1"/>
    <col min="2314" max="2314" width="10.28515625" style="40" customWidth="1"/>
    <col min="2315" max="2315" width="0.85546875" style="40" customWidth="1"/>
    <col min="2316" max="2316" width="10.28515625" style="40" customWidth="1"/>
    <col min="2317" max="2317" width="0.85546875" style="40" customWidth="1"/>
    <col min="2318" max="2318" width="10.28515625" style="40" customWidth="1"/>
    <col min="2319" max="2319" width="0.85546875" style="40" customWidth="1"/>
    <col min="2320" max="2320" width="10.28515625" style="40" customWidth="1"/>
    <col min="2321" max="2321" width="0.85546875" style="40" customWidth="1"/>
    <col min="2322" max="2322" width="10.28515625" style="40" customWidth="1"/>
    <col min="2323" max="2323" width="0.85546875" style="40" customWidth="1"/>
    <col min="2324" max="2324" width="10.28515625" style="40" customWidth="1"/>
    <col min="2325" max="2325" width="0.85546875" style="40" customWidth="1"/>
    <col min="2326" max="2326" width="10.28515625" style="40" customWidth="1"/>
    <col min="2327" max="2327" width="0.85546875" style="40" customWidth="1"/>
    <col min="2328" max="2328" width="10.28515625" style="40" customWidth="1"/>
    <col min="2329" max="2329" width="0.85546875" style="40" customWidth="1"/>
    <col min="2330" max="2330" width="10.28515625" style="40" customWidth="1"/>
    <col min="2331" max="2331" width="0.85546875" style="40" customWidth="1"/>
    <col min="2332" max="2332" width="10.28515625" style="40" customWidth="1"/>
    <col min="2333" max="2333" width="0.85546875" style="40" customWidth="1"/>
    <col min="2334" max="2334" width="10.28515625" style="40" customWidth="1"/>
    <col min="2335" max="2560" width="11.42578125" style="40"/>
    <col min="2561" max="2561" width="0.42578125" style="40" customWidth="1"/>
    <col min="2562" max="2562" width="3.140625" style="40" customWidth="1"/>
    <col min="2563" max="2563" width="0.5703125" style="40" customWidth="1"/>
    <col min="2564" max="2564" width="27" style="40" bestFit="1" customWidth="1"/>
    <col min="2565" max="2565" width="0.85546875" style="40" customWidth="1"/>
    <col min="2566" max="2566" width="10.28515625" style="40" customWidth="1"/>
    <col min="2567" max="2567" width="0.85546875" style="40" customWidth="1"/>
    <col min="2568" max="2568" width="10.28515625" style="40" customWidth="1"/>
    <col min="2569" max="2569" width="0.85546875" style="40" customWidth="1"/>
    <col min="2570" max="2570" width="10.28515625" style="40" customWidth="1"/>
    <col min="2571" max="2571" width="0.85546875" style="40" customWidth="1"/>
    <col min="2572" max="2572" width="10.28515625" style="40" customWidth="1"/>
    <col min="2573" max="2573" width="0.85546875" style="40" customWidth="1"/>
    <col min="2574" max="2574" width="10.28515625" style="40" customWidth="1"/>
    <col min="2575" max="2575" width="0.85546875" style="40" customWidth="1"/>
    <col min="2576" max="2576" width="10.28515625" style="40" customWidth="1"/>
    <col min="2577" max="2577" width="0.85546875" style="40" customWidth="1"/>
    <col min="2578" max="2578" width="10.28515625" style="40" customWidth="1"/>
    <col min="2579" max="2579" width="0.85546875" style="40" customWidth="1"/>
    <col min="2580" max="2580" width="10.28515625" style="40" customWidth="1"/>
    <col min="2581" max="2581" width="0.85546875" style="40" customWidth="1"/>
    <col min="2582" max="2582" width="10.28515625" style="40" customWidth="1"/>
    <col min="2583" max="2583" width="0.85546875" style="40" customWidth="1"/>
    <col min="2584" max="2584" width="10.28515625" style="40" customWidth="1"/>
    <col min="2585" max="2585" width="0.85546875" style="40" customWidth="1"/>
    <col min="2586" max="2586" width="10.28515625" style="40" customWidth="1"/>
    <col min="2587" max="2587" width="0.85546875" style="40" customWidth="1"/>
    <col min="2588" max="2588" width="10.28515625" style="40" customWidth="1"/>
    <col min="2589" max="2589" width="0.85546875" style="40" customWidth="1"/>
    <col min="2590" max="2590" width="10.28515625" style="40" customWidth="1"/>
    <col min="2591" max="2816" width="11.42578125" style="40"/>
    <col min="2817" max="2817" width="0.42578125" style="40" customWidth="1"/>
    <col min="2818" max="2818" width="3.140625" style="40" customWidth="1"/>
    <col min="2819" max="2819" width="0.5703125" style="40" customWidth="1"/>
    <col min="2820" max="2820" width="27" style="40" bestFit="1" customWidth="1"/>
    <col min="2821" max="2821" width="0.85546875" style="40" customWidth="1"/>
    <col min="2822" max="2822" width="10.28515625" style="40" customWidth="1"/>
    <col min="2823" max="2823" width="0.85546875" style="40" customWidth="1"/>
    <col min="2824" max="2824" width="10.28515625" style="40" customWidth="1"/>
    <col min="2825" max="2825" width="0.85546875" style="40" customWidth="1"/>
    <col min="2826" max="2826" width="10.28515625" style="40" customWidth="1"/>
    <col min="2827" max="2827" width="0.85546875" style="40" customWidth="1"/>
    <col min="2828" max="2828" width="10.28515625" style="40" customWidth="1"/>
    <col min="2829" max="2829" width="0.85546875" style="40" customWidth="1"/>
    <col min="2830" max="2830" width="10.28515625" style="40" customWidth="1"/>
    <col min="2831" max="2831" width="0.85546875" style="40" customWidth="1"/>
    <col min="2832" max="2832" width="10.28515625" style="40" customWidth="1"/>
    <col min="2833" max="2833" width="0.85546875" style="40" customWidth="1"/>
    <col min="2834" max="2834" width="10.28515625" style="40" customWidth="1"/>
    <col min="2835" max="2835" width="0.85546875" style="40" customWidth="1"/>
    <col min="2836" max="2836" width="10.28515625" style="40" customWidth="1"/>
    <col min="2837" max="2837" width="0.85546875" style="40" customWidth="1"/>
    <col min="2838" max="2838" width="10.28515625" style="40" customWidth="1"/>
    <col min="2839" max="2839" width="0.85546875" style="40" customWidth="1"/>
    <col min="2840" max="2840" width="10.28515625" style="40" customWidth="1"/>
    <col min="2841" max="2841" width="0.85546875" style="40" customWidth="1"/>
    <col min="2842" max="2842" width="10.28515625" style="40" customWidth="1"/>
    <col min="2843" max="2843" width="0.85546875" style="40" customWidth="1"/>
    <col min="2844" max="2844" width="10.28515625" style="40" customWidth="1"/>
    <col min="2845" max="2845" width="0.85546875" style="40" customWidth="1"/>
    <col min="2846" max="2846" width="10.28515625" style="40" customWidth="1"/>
    <col min="2847" max="3072" width="11.42578125" style="40"/>
    <col min="3073" max="3073" width="0.42578125" style="40" customWidth="1"/>
    <col min="3074" max="3074" width="3.140625" style="40" customWidth="1"/>
    <col min="3075" max="3075" width="0.5703125" style="40" customWidth="1"/>
    <col min="3076" max="3076" width="27" style="40" bestFit="1" customWidth="1"/>
    <col min="3077" max="3077" width="0.85546875" style="40" customWidth="1"/>
    <col min="3078" max="3078" width="10.28515625" style="40" customWidth="1"/>
    <col min="3079" max="3079" width="0.85546875" style="40" customWidth="1"/>
    <col min="3080" max="3080" width="10.28515625" style="40" customWidth="1"/>
    <col min="3081" max="3081" width="0.85546875" style="40" customWidth="1"/>
    <col min="3082" max="3082" width="10.28515625" style="40" customWidth="1"/>
    <col min="3083" max="3083" width="0.85546875" style="40" customWidth="1"/>
    <col min="3084" max="3084" width="10.28515625" style="40" customWidth="1"/>
    <col min="3085" max="3085" width="0.85546875" style="40" customWidth="1"/>
    <col min="3086" max="3086" width="10.28515625" style="40" customWidth="1"/>
    <col min="3087" max="3087" width="0.85546875" style="40" customWidth="1"/>
    <col min="3088" max="3088" width="10.28515625" style="40" customWidth="1"/>
    <col min="3089" max="3089" width="0.85546875" style="40" customWidth="1"/>
    <col min="3090" max="3090" width="10.28515625" style="40" customWidth="1"/>
    <col min="3091" max="3091" width="0.85546875" style="40" customWidth="1"/>
    <col min="3092" max="3092" width="10.28515625" style="40" customWidth="1"/>
    <col min="3093" max="3093" width="0.85546875" style="40" customWidth="1"/>
    <col min="3094" max="3094" width="10.28515625" style="40" customWidth="1"/>
    <col min="3095" max="3095" width="0.85546875" style="40" customWidth="1"/>
    <col min="3096" max="3096" width="10.28515625" style="40" customWidth="1"/>
    <col min="3097" max="3097" width="0.85546875" style="40" customWidth="1"/>
    <col min="3098" max="3098" width="10.28515625" style="40" customWidth="1"/>
    <col min="3099" max="3099" width="0.85546875" style="40" customWidth="1"/>
    <col min="3100" max="3100" width="10.28515625" style="40" customWidth="1"/>
    <col min="3101" max="3101" width="0.85546875" style="40" customWidth="1"/>
    <col min="3102" max="3102" width="10.28515625" style="40" customWidth="1"/>
    <col min="3103" max="3328" width="11.42578125" style="40"/>
    <col min="3329" max="3329" width="0.42578125" style="40" customWidth="1"/>
    <col min="3330" max="3330" width="3.140625" style="40" customWidth="1"/>
    <col min="3331" max="3331" width="0.5703125" style="40" customWidth="1"/>
    <col min="3332" max="3332" width="27" style="40" bestFit="1" customWidth="1"/>
    <col min="3333" max="3333" width="0.85546875" style="40" customWidth="1"/>
    <col min="3334" max="3334" width="10.28515625" style="40" customWidth="1"/>
    <col min="3335" max="3335" width="0.85546875" style="40" customWidth="1"/>
    <col min="3336" max="3336" width="10.28515625" style="40" customWidth="1"/>
    <col min="3337" max="3337" width="0.85546875" style="40" customWidth="1"/>
    <col min="3338" max="3338" width="10.28515625" style="40" customWidth="1"/>
    <col min="3339" max="3339" width="0.85546875" style="40" customWidth="1"/>
    <col min="3340" max="3340" width="10.28515625" style="40" customWidth="1"/>
    <col min="3341" max="3341" width="0.85546875" style="40" customWidth="1"/>
    <col min="3342" max="3342" width="10.28515625" style="40" customWidth="1"/>
    <col min="3343" max="3343" width="0.85546875" style="40" customWidth="1"/>
    <col min="3344" max="3344" width="10.28515625" style="40" customWidth="1"/>
    <col min="3345" max="3345" width="0.85546875" style="40" customWidth="1"/>
    <col min="3346" max="3346" width="10.28515625" style="40" customWidth="1"/>
    <col min="3347" max="3347" width="0.85546875" style="40" customWidth="1"/>
    <col min="3348" max="3348" width="10.28515625" style="40" customWidth="1"/>
    <col min="3349" max="3349" width="0.85546875" style="40" customWidth="1"/>
    <col min="3350" max="3350" width="10.28515625" style="40" customWidth="1"/>
    <col min="3351" max="3351" width="0.85546875" style="40" customWidth="1"/>
    <col min="3352" max="3352" width="10.28515625" style="40" customWidth="1"/>
    <col min="3353" max="3353" width="0.85546875" style="40" customWidth="1"/>
    <col min="3354" max="3354" width="10.28515625" style="40" customWidth="1"/>
    <col min="3355" max="3355" width="0.85546875" style="40" customWidth="1"/>
    <col min="3356" max="3356" width="10.28515625" style="40" customWidth="1"/>
    <col min="3357" max="3357" width="0.85546875" style="40" customWidth="1"/>
    <col min="3358" max="3358" width="10.28515625" style="40" customWidth="1"/>
    <col min="3359" max="3584" width="11.42578125" style="40"/>
    <col min="3585" max="3585" width="0.42578125" style="40" customWidth="1"/>
    <col min="3586" max="3586" width="3.140625" style="40" customWidth="1"/>
    <col min="3587" max="3587" width="0.5703125" style="40" customWidth="1"/>
    <col min="3588" max="3588" width="27" style="40" bestFit="1" customWidth="1"/>
    <col min="3589" max="3589" width="0.85546875" style="40" customWidth="1"/>
    <col min="3590" max="3590" width="10.28515625" style="40" customWidth="1"/>
    <col min="3591" max="3591" width="0.85546875" style="40" customWidth="1"/>
    <col min="3592" max="3592" width="10.28515625" style="40" customWidth="1"/>
    <col min="3593" max="3593" width="0.85546875" style="40" customWidth="1"/>
    <col min="3594" max="3594" width="10.28515625" style="40" customWidth="1"/>
    <col min="3595" max="3595" width="0.85546875" style="40" customWidth="1"/>
    <col min="3596" max="3596" width="10.28515625" style="40" customWidth="1"/>
    <col min="3597" max="3597" width="0.85546875" style="40" customWidth="1"/>
    <col min="3598" max="3598" width="10.28515625" style="40" customWidth="1"/>
    <col min="3599" max="3599" width="0.85546875" style="40" customWidth="1"/>
    <col min="3600" max="3600" width="10.28515625" style="40" customWidth="1"/>
    <col min="3601" max="3601" width="0.85546875" style="40" customWidth="1"/>
    <col min="3602" max="3602" width="10.28515625" style="40" customWidth="1"/>
    <col min="3603" max="3603" width="0.85546875" style="40" customWidth="1"/>
    <col min="3604" max="3604" width="10.28515625" style="40" customWidth="1"/>
    <col min="3605" max="3605" width="0.85546875" style="40" customWidth="1"/>
    <col min="3606" max="3606" width="10.28515625" style="40" customWidth="1"/>
    <col min="3607" max="3607" width="0.85546875" style="40" customWidth="1"/>
    <col min="3608" max="3608" width="10.28515625" style="40" customWidth="1"/>
    <col min="3609" max="3609" width="0.85546875" style="40" customWidth="1"/>
    <col min="3610" max="3610" width="10.28515625" style="40" customWidth="1"/>
    <col min="3611" max="3611" width="0.85546875" style="40" customWidth="1"/>
    <col min="3612" max="3612" width="10.28515625" style="40" customWidth="1"/>
    <col min="3613" max="3613" width="0.85546875" style="40" customWidth="1"/>
    <col min="3614" max="3614" width="10.28515625" style="40" customWidth="1"/>
    <col min="3615" max="3840" width="11.42578125" style="40"/>
    <col min="3841" max="3841" width="0.42578125" style="40" customWidth="1"/>
    <col min="3842" max="3842" width="3.140625" style="40" customWidth="1"/>
    <col min="3843" max="3843" width="0.5703125" style="40" customWidth="1"/>
    <col min="3844" max="3844" width="27" style="40" bestFit="1" customWidth="1"/>
    <col min="3845" max="3845" width="0.85546875" style="40" customWidth="1"/>
    <col min="3846" max="3846" width="10.28515625" style="40" customWidth="1"/>
    <col min="3847" max="3847" width="0.85546875" style="40" customWidth="1"/>
    <col min="3848" max="3848" width="10.28515625" style="40" customWidth="1"/>
    <col min="3849" max="3849" width="0.85546875" style="40" customWidth="1"/>
    <col min="3850" max="3850" width="10.28515625" style="40" customWidth="1"/>
    <col min="3851" max="3851" width="0.85546875" style="40" customWidth="1"/>
    <col min="3852" max="3852" width="10.28515625" style="40" customWidth="1"/>
    <col min="3853" max="3853" width="0.85546875" style="40" customWidth="1"/>
    <col min="3854" max="3854" width="10.28515625" style="40" customWidth="1"/>
    <col min="3855" max="3855" width="0.85546875" style="40" customWidth="1"/>
    <col min="3856" max="3856" width="10.28515625" style="40" customWidth="1"/>
    <col min="3857" max="3857" width="0.85546875" style="40" customWidth="1"/>
    <col min="3858" max="3858" width="10.28515625" style="40" customWidth="1"/>
    <col min="3859" max="3859" width="0.85546875" style="40" customWidth="1"/>
    <col min="3860" max="3860" width="10.28515625" style="40" customWidth="1"/>
    <col min="3861" max="3861" width="0.85546875" style="40" customWidth="1"/>
    <col min="3862" max="3862" width="10.28515625" style="40" customWidth="1"/>
    <col min="3863" max="3863" width="0.85546875" style="40" customWidth="1"/>
    <col min="3864" max="3864" width="10.28515625" style="40" customWidth="1"/>
    <col min="3865" max="3865" width="0.85546875" style="40" customWidth="1"/>
    <col min="3866" max="3866" width="10.28515625" style="40" customWidth="1"/>
    <col min="3867" max="3867" width="0.85546875" style="40" customWidth="1"/>
    <col min="3868" max="3868" width="10.28515625" style="40" customWidth="1"/>
    <col min="3869" max="3869" width="0.85546875" style="40" customWidth="1"/>
    <col min="3870" max="3870" width="10.28515625" style="40" customWidth="1"/>
    <col min="3871" max="4096" width="11.42578125" style="40"/>
    <col min="4097" max="4097" width="0.42578125" style="40" customWidth="1"/>
    <col min="4098" max="4098" width="3.140625" style="40" customWidth="1"/>
    <col min="4099" max="4099" width="0.5703125" style="40" customWidth="1"/>
    <col min="4100" max="4100" width="27" style="40" bestFit="1" customWidth="1"/>
    <col min="4101" max="4101" width="0.85546875" style="40" customWidth="1"/>
    <col min="4102" max="4102" width="10.28515625" style="40" customWidth="1"/>
    <col min="4103" max="4103" width="0.85546875" style="40" customWidth="1"/>
    <col min="4104" max="4104" width="10.28515625" style="40" customWidth="1"/>
    <col min="4105" max="4105" width="0.85546875" style="40" customWidth="1"/>
    <col min="4106" max="4106" width="10.28515625" style="40" customWidth="1"/>
    <col min="4107" max="4107" width="0.85546875" style="40" customWidth="1"/>
    <col min="4108" max="4108" width="10.28515625" style="40" customWidth="1"/>
    <col min="4109" max="4109" width="0.85546875" style="40" customWidth="1"/>
    <col min="4110" max="4110" width="10.28515625" style="40" customWidth="1"/>
    <col min="4111" max="4111" width="0.85546875" style="40" customWidth="1"/>
    <col min="4112" max="4112" width="10.28515625" style="40" customWidth="1"/>
    <col min="4113" max="4113" width="0.85546875" style="40" customWidth="1"/>
    <col min="4114" max="4114" width="10.28515625" style="40" customWidth="1"/>
    <col min="4115" max="4115" width="0.85546875" style="40" customWidth="1"/>
    <col min="4116" max="4116" width="10.28515625" style="40" customWidth="1"/>
    <col min="4117" max="4117" width="0.85546875" style="40" customWidth="1"/>
    <col min="4118" max="4118" width="10.28515625" style="40" customWidth="1"/>
    <col min="4119" max="4119" width="0.85546875" style="40" customWidth="1"/>
    <col min="4120" max="4120" width="10.28515625" style="40" customWidth="1"/>
    <col min="4121" max="4121" width="0.85546875" style="40" customWidth="1"/>
    <col min="4122" max="4122" width="10.28515625" style="40" customWidth="1"/>
    <col min="4123" max="4123" width="0.85546875" style="40" customWidth="1"/>
    <col min="4124" max="4124" width="10.28515625" style="40" customWidth="1"/>
    <col min="4125" max="4125" width="0.85546875" style="40" customWidth="1"/>
    <col min="4126" max="4126" width="10.28515625" style="40" customWidth="1"/>
    <col min="4127" max="4352" width="11.42578125" style="40"/>
    <col min="4353" max="4353" width="0.42578125" style="40" customWidth="1"/>
    <col min="4354" max="4354" width="3.140625" style="40" customWidth="1"/>
    <col min="4355" max="4355" width="0.5703125" style="40" customWidth="1"/>
    <col min="4356" max="4356" width="27" style="40" bestFit="1" customWidth="1"/>
    <col min="4357" max="4357" width="0.85546875" style="40" customWidth="1"/>
    <col min="4358" max="4358" width="10.28515625" style="40" customWidth="1"/>
    <col min="4359" max="4359" width="0.85546875" style="40" customWidth="1"/>
    <col min="4360" max="4360" width="10.28515625" style="40" customWidth="1"/>
    <col min="4361" max="4361" width="0.85546875" style="40" customWidth="1"/>
    <col min="4362" max="4362" width="10.28515625" style="40" customWidth="1"/>
    <col min="4363" max="4363" width="0.85546875" style="40" customWidth="1"/>
    <col min="4364" max="4364" width="10.28515625" style="40" customWidth="1"/>
    <col min="4365" max="4365" width="0.85546875" style="40" customWidth="1"/>
    <col min="4366" max="4366" width="10.28515625" style="40" customWidth="1"/>
    <col min="4367" max="4367" width="0.85546875" style="40" customWidth="1"/>
    <col min="4368" max="4368" width="10.28515625" style="40" customWidth="1"/>
    <col min="4369" max="4369" width="0.85546875" style="40" customWidth="1"/>
    <col min="4370" max="4370" width="10.28515625" style="40" customWidth="1"/>
    <col min="4371" max="4371" width="0.85546875" style="40" customWidth="1"/>
    <col min="4372" max="4372" width="10.28515625" style="40" customWidth="1"/>
    <col min="4373" max="4373" width="0.85546875" style="40" customWidth="1"/>
    <col min="4374" max="4374" width="10.28515625" style="40" customWidth="1"/>
    <col min="4375" max="4375" width="0.85546875" style="40" customWidth="1"/>
    <col min="4376" max="4376" width="10.28515625" style="40" customWidth="1"/>
    <col min="4377" max="4377" width="0.85546875" style="40" customWidth="1"/>
    <col min="4378" max="4378" width="10.28515625" style="40" customWidth="1"/>
    <col min="4379" max="4379" width="0.85546875" style="40" customWidth="1"/>
    <col min="4380" max="4380" width="10.28515625" style="40" customWidth="1"/>
    <col min="4381" max="4381" width="0.85546875" style="40" customWidth="1"/>
    <col min="4382" max="4382" width="10.28515625" style="40" customWidth="1"/>
    <col min="4383" max="4608" width="11.42578125" style="40"/>
    <col min="4609" max="4609" width="0.42578125" style="40" customWidth="1"/>
    <col min="4610" max="4610" width="3.140625" style="40" customWidth="1"/>
    <col min="4611" max="4611" width="0.5703125" style="40" customWidth="1"/>
    <col min="4612" max="4612" width="27" style="40" bestFit="1" customWidth="1"/>
    <col min="4613" max="4613" width="0.85546875" style="40" customWidth="1"/>
    <col min="4614" max="4614" width="10.28515625" style="40" customWidth="1"/>
    <col min="4615" max="4615" width="0.85546875" style="40" customWidth="1"/>
    <col min="4616" max="4616" width="10.28515625" style="40" customWidth="1"/>
    <col min="4617" max="4617" width="0.85546875" style="40" customWidth="1"/>
    <col min="4618" max="4618" width="10.28515625" style="40" customWidth="1"/>
    <col min="4619" max="4619" width="0.85546875" style="40" customWidth="1"/>
    <col min="4620" max="4620" width="10.28515625" style="40" customWidth="1"/>
    <col min="4621" max="4621" width="0.85546875" style="40" customWidth="1"/>
    <col min="4622" max="4622" width="10.28515625" style="40" customWidth="1"/>
    <col min="4623" max="4623" width="0.85546875" style="40" customWidth="1"/>
    <col min="4624" max="4624" width="10.28515625" style="40" customWidth="1"/>
    <col min="4625" max="4625" width="0.85546875" style="40" customWidth="1"/>
    <col min="4626" max="4626" width="10.28515625" style="40" customWidth="1"/>
    <col min="4627" max="4627" width="0.85546875" style="40" customWidth="1"/>
    <col min="4628" max="4628" width="10.28515625" style="40" customWidth="1"/>
    <col min="4629" max="4629" width="0.85546875" style="40" customWidth="1"/>
    <col min="4630" max="4630" width="10.28515625" style="40" customWidth="1"/>
    <col min="4631" max="4631" width="0.85546875" style="40" customWidth="1"/>
    <col min="4632" max="4632" width="10.28515625" style="40" customWidth="1"/>
    <col min="4633" max="4633" width="0.85546875" style="40" customWidth="1"/>
    <col min="4634" max="4634" width="10.28515625" style="40" customWidth="1"/>
    <col min="4635" max="4635" width="0.85546875" style="40" customWidth="1"/>
    <col min="4636" max="4636" width="10.28515625" style="40" customWidth="1"/>
    <col min="4637" max="4637" width="0.85546875" style="40" customWidth="1"/>
    <col min="4638" max="4638" width="10.28515625" style="40" customWidth="1"/>
    <col min="4639" max="4864" width="11.42578125" style="40"/>
    <col min="4865" max="4865" width="0.42578125" style="40" customWidth="1"/>
    <col min="4866" max="4866" width="3.140625" style="40" customWidth="1"/>
    <col min="4867" max="4867" width="0.5703125" style="40" customWidth="1"/>
    <col min="4868" max="4868" width="27" style="40" bestFit="1" customWidth="1"/>
    <col min="4869" max="4869" width="0.85546875" style="40" customWidth="1"/>
    <col min="4870" max="4870" width="10.28515625" style="40" customWidth="1"/>
    <col min="4871" max="4871" width="0.85546875" style="40" customWidth="1"/>
    <col min="4872" max="4872" width="10.28515625" style="40" customWidth="1"/>
    <col min="4873" max="4873" width="0.85546875" style="40" customWidth="1"/>
    <col min="4874" max="4874" width="10.28515625" style="40" customWidth="1"/>
    <col min="4875" max="4875" width="0.85546875" style="40" customWidth="1"/>
    <col min="4876" max="4876" width="10.28515625" style="40" customWidth="1"/>
    <col min="4877" max="4877" width="0.85546875" style="40" customWidth="1"/>
    <col min="4878" max="4878" width="10.28515625" style="40" customWidth="1"/>
    <col min="4879" max="4879" width="0.85546875" style="40" customWidth="1"/>
    <col min="4880" max="4880" width="10.28515625" style="40" customWidth="1"/>
    <col min="4881" max="4881" width="0.85546875" style="40" customWidth="1"/>
    <col min="4882" max="4882" width="10.28515625" style="40" customWidth="1"/>
    <col min="4883" max="4883" width="0.85546875" style="40" customWidth="1"/>
    <col min="4884" max="4884" width="10.28515625" style="40" customWidth="1"/>
    <col min="4885" max="4885" width="0.85546875" style="40" customWidth="1"/>
    <col min="4886" max="4886" width="10.28515625" style="40" customWidth="1"/>
    <col min="4887" max="4887" width="0.85546875" style="40" customWidth="1"/>
    <col min="4888" max="4888" width="10.28515625" style="40" customWidth="1"/>
    <col min="4889" max="4889" width="0.85546875" style="40" customWidth="1"/>
    <col min="4890" max="4890" width="10.28515625" style="40" customWidth="1"/>
    <col min="4891" max="4891" width="0.85546875" style="40" customWidth="1"/>
    <col min="4892" max="4892" width="10.28515625" style="40" customWidth="1"/>
    <col min="4893" max="4893" width="0.85546875" style="40" customWidth="1"/>
    <col min="4894" max="4894" width="10.28515625" style="40" customWidth="1"/>
    <col min="4895" max="5120" width="11.42578125" style="40"/>
    <col min="5121" max="5121" width="0.42578125" style="40" customWidth="1"/>
    <col min="5122" max="5122" width="3.140625" style="40" customWidth="1"/>
    <col min="5123" max="5123" width="0.5703125" style="40" customWidth="1"/>
    <col min="5124" max="5124" width="27" style="40" bestFit="1" customWidth="1"/>
    <col min="5125" max="5125" width="0.85546875" style="40" customWidth="1"/>
    <col min="5126" max="5126" width="10.28515625" style="40" customWidth="1"/>
    <col min="5127" max="5127" width="0.85546875" style="40" customWidth="1"/>
    <col min="5128" max="5128" width="10.28515625" style="40" customWidth="1"/>
    <col min="5129" max="5129" width="0.85546875" style="40" customWidth="1"/>
    <col min="5130" max="5130" width="10.28515625" style="40" customWidth="1"/>
    <col min="5131" max="5131" width="0.85546875" style="40" customWidth="1"/>
    <col min="5132" max="5132" width="10.28515625" style="40" customWidth="1"/>
    <col min="5133" max="5133" width="0.85546875" style="40" customWidth="1"/>
    <col min="5134" max="5134" width="10.28515625" style="40" customWidth="1"/>
    <col min="5135" max="5135" width="0.85546875" style="40" customWidth="1"/>
    <col min="5136" max="5136" width="10.28515625" style="40" customWidth="1"/>
    <col min="5137" max="5137" width="0.85546875" style="40" customWidth="1"/>
    <col min="5138" max="5138" width="10.28515625" style="40" customWidth="1"/>
    <col min="5139" max="5139" width="0.85546875" style="40" customWidth="1"/>
    <col min="5140" max="5140" width="10.28515625" style="40" customWidth="1"/>
    <col min="5141" max="5141" width="0.85546875" style="40" customWidth="1"/>
    <col min="5142" max="5142" width="10.28515625" style="40" customWidth="1"/>
    <col min="5143" max="5143" width="0.85546875" style="40" customWidth="1"/>
    <col min="5144" max="5144" width="10.28515625" style="40" customWidth="1"/>
    <col min="5145" max="5145" width="0.85546875" style="40" customWidth="1"/>
    <col min="5146" max="5146" width="10.28515625" style="40" customWidth="1"/>
    <col min="5147" max="5147" width="0.85546875" style="40" customWidth="1"/>
    <col min="5148" max="5148" width="10.28515625" style="40" customWidth="1"/>
    <col min="5149" max="5149" width="0.85546875" style="40" customWidth="1"/>
    <col min="5150" max="5150" width="10.28515625" style="40" customWidth="1"/>
    <col min="5151" max="5376" width="11.42578125" style="40"/>
    <col min="5377" max="5377" width="0.42578125" style="40" customWidth="1"/>
    <col min="5378" max="5378" width="3.140625" style="40" customWidth="1"/>
    <col min="5379" max="5379" width="0.5703125" style="40" customWidth="1"/>
    <col min="5380" max="5380" width="27" style="40" bestFit="1" customWidth="1"/>
    <col min="5381" max="5381" width="0.85546875" style="40" customWidth="1"/>
    <col min="5382" max="5382" width="10.28515625" style="40" customWidth="1"/>
    <col min="5383" max="5383" width="0.85546875" style="40" customWidth="1"/>
    <col min="5384" max="5384" width="10.28515625" style="40" customWidth="1"/>
    <col min="5385" max="5385" width="0.85546875" style="40" customWidth="1"/>
    <col min="5386" max="5386" width="10.28515625" style="40" customWidth="1"/>
    <col min="5387" max="5387" width="0.85546875" style="40" customWidth="1"/>
    <col min="5388" max="5388" width="10.28515625" style="40" customWidth="1"/>
    <col min="5389" max="5389" width="0.85546875" style="40" customWidth="1"/>
    <col min="5390" max="5390" width="10.28515625" style="40" customWidth="1"/>
    <col min="5391" max="5391" width="0.85546875" style="40" customWidth="1"/>
    <col min="5392" max="5392" width="10.28515625" style="40" customWidth="1"/>
    <col min="5393" max="5393" width="0.85546875" style="40" customWidth="1"/>
    <col min="5394" max="5394" width="10.28515625" style="40" customWidth="1"/>
    <col min="5395" max="5395" width="0.85546875" style="40" customWidth="1"/>
    <col min="5396" max="5396" width="10.28515625" style="40" customWidth="1"/>
    <col min="5397" max="5397" width="0.85546875" style="40" customWidth="1"/>
    <col min="5398" max="5398" width="10.28515625" style="40" customWidth="1"/>
    <col min="5399" max="5399" width="0.85546875" style="40" customWidth="1"/>
    <col min="5400" max="5400" width="10.28515625" style="40" customWidth="1"/>
    <col min="5401" max="5401" width="0.85546875" style="40" customWidth="1"/>
    <col min="5402" max="5402" width="10.28515625" style="40" customWidth="1"/>
    <col min="5403" max="5403" width="0.85546875" style="40" customWidth="1"/>
    <col min="5404" max="5404" width="10.28515625" style="40" customWidth="1"/>
    <col min="5405" max="5405" width="0.85546875" style="40" customWidth="1"/>
    <col min="5406" max="5406" width="10.28515625" style="40" customWidth="1"/>
    <col min="5407" max="5632" width="11.42578125" style="40"/>
    <col min="5633" max="5633" width="0.42578125" style="40" customWidth="1"/>
    <col min="5634" max="5634" width="3.140625" style="40" customWidth="1"/>
    <col min="5635" max="5635" width="0.5703125" style="40" customWidth="1"/>
    <col min="5636" max="5636" width="27" style="40" bestFit="1" customWidth="1"/>
    <col min="5637" max="5637" width="0.85546875" style="40" customWidth="1"/>
    <col min="5638" max="5638" width="10.28515625" style="40" customWidth="1"/>
    <col min="5639" max="5639" width="0.85546875" style="40" customWidth="1"/>
    <col min="5640" max="5640" width="10.28515625" style="40" customWidth="1"/>
    <col min="5641" max="5641" width="0.85546875" style="40" customWidth="1"/>
    <col min="5642" max="5642" width="10.28515625" style="40" customWidth="1"/>
    <col min="5643" max="5643" width="0.85546875" style="40" customWidth="1"/>
    <col min="5644" max="5644" width="10.28515625" style="40" customWidth="1"/>
    <col min="5645" max="5645" width="0.85546875" style="40" customWidth="1"/>
    <col min="5646" max="5646" width="10.28515625" style="40" customWidth="1"/>
    <col min="5647" max="5647" width="0.85546875" style="40" customWidth="1"/>
    <col min="5648" max="5648" width="10.28515625" style="40" customWidth="1"/>
    <col min="5649" max="5649" width="0.85546875" style="40" customWidth="1"/>
    <col min="5650" max="5650" width="10.28515625" style="40" customWidth="1"/>
    <col min="5651" max="5651" width="0.85546875" style="40" customWidth="1"/>
    <col min="5652" max="5652" width="10.28515625" style="40" customWidth="1"/>
    <col min="5653" max="5653" width="0.85546875" style="40" customWidth="1"/>
    <col min="5654" max="5654" width="10.28515625" style="40" customWidth="1"/>
    <col min="5655" max="5655" width="0.85546875" style="40" customWidth="1"/>
    <col min="5656" max="5656" width="10.28515625" style="40" customWidth="1"/>
    <col min="5657" max="5657" width="0.85546875" style="40" customWidth="1"/>
    <col min="5658" max="5658" width="10.28515625" style="40" customWidth="1"/>
    <col min="5659" max="5659" width="0.85546875" style="40" customWidth="1"/>
    <col min="5660" max="5660" width="10.28515625" style="40" customWidth="1"/>
    <col min="5661" max="5661" width="0.85546875" style="40" customWidth="1"/>
    <col min="5662" max="5662" width="10.28515625" style="40" customWidth="1"/>
    <col min="5663" max="5888" width="11.42578125" style="40"/>
    <col min="5889" max="5889" width="0.42578125" style="40" customWidth="1"/>
    <col min="5890" max="5890" width="3.140625" style="40" customWidth="1"/>
    <col min="5891" max="5891" width="0.5703125" style="40" customWidth="1"/>
    <col min="5892" max="5892" width="27" style="40" bestFit="1" customWidth="1"/>
    <col min="5893" max="5893" width="0.85546875" style="40" customWidth="1"/>
    <col min="5894" max="5894" width="10.28515625" style="40" customWidth="1"/>
    <col min="5895" max="5895" width="0.85546875" style="40" customWidth="1"/>
    <col min="5896" max="5896" width="10.28515625" style="40" customWidth="1"/>
    <col min="5897" max="5897" width="0.85546875" style="40" customWidth="1"/>
    <col min="5898" max="5898" width="10.28515625" style="40" customWidth="1"/>
    <col min="5899" max="5899" width="0.85546875" style="40" customWidth="1"/>
    <col min="5900" max="5900" width="10.28515625" style="40" customWidth="1"/>
    <col min="5901" max="5901" width="0.85546875" style="40" customWidth="1"/>
    <col min="5902" max="5902" width="10.28515625" style="40" customWidth="1"/>
    <col min="5903" max="5903" width="0.85546875" style="40" customWidth="1"/>
    <col min="5904" max="5904" width="10.28515625" style="40" customWidth="1"/>
    <col min="5905" max="5905" width="0.85546875" style="40" customWidth="1"/>
    <col min="5906" max="5906" width="10.28515625" style="40" customWidth="1"/>
    <col min="5907" max="5907" width="0.85546875" style="40" customWidth="1"/>
    <col min="5908" max="5908" width="10.28515625" style="40" customWidth="1"/>
    <col min="5909" max="5909" width="0.85546875" style="40" customWidth="1"/>
    <col min="5910" max="5910" width="10.28515625" style="40" customWidth="1"/>
    <col min="5911" max="5911" width="0.85546875" style="40" customWidth="1"/>
    <col min="5912" max="5912" width="10.28515625" style="40" customWidth="1"/>
    <col min="5913" max="5913" width="0.85546875" style="40" customWidth="1"/>
    <col min="5914" max="5914" width="10.28515625" style="40" customWidth="1"/>
    <col min="5915" max="5915" width="0.85546875" style="40" customWidth="1"/>
    <col min="5916" max="5916" width="10.28515625" style="40" customWidth="1"/>
    <col min="5917" max="5917" width="0.85546875" style="40" customWidth="1"/>
    <col min="5918" max="5918" width="10.28515625" style="40" customWidth="1"/>
    <col min="5919" max="6144" width="11.42578125" style="40"/>
    <col min="6145" max="6145" width="0.42578125" style="40" customWidth="1"/>
    <col min="6146" max="6146" width="3.140625" style="40" customWidth="1"/>
    <col min="6147" max="6147" width="0.5703125" style="40" customWidth="1"/>
    <col min="6148" max="6148" width="27" style="40" bestFit="1" customWidth="1"/>
    <col min="6149" max="6149" width="0.85546875" style="40" customWidth="1"/>
    <col min="6150" max="6150" width="10.28515625" style="40" customWidth="1"/>
    <col min="6151" max="6151" width="0.85546875" style="40" customWidth="1"/>
    <col min="6152" max="6152" width="10.28515625" style="40" customWidth="1"/>
    <col min="6153" max="6153" width="0.85546875" style="40" customWidth="1"/>
    <col min="6154" max="6154" width="10.28515625" style="40" customWidth="1"/>
    <col min="6155" max="6155" width="0.85546875" style="40" customWidth="1"/>
    <col min="6156" max="6156" width="10.28515625" style="40" customWidth="1"/>
    <col min="6157" max="6157" width="0.85546875" style="40" customWidth="1"/>
    <col min="6158" max="6158" width="10.28515625" style="40" customWidth="1"/>
    <col min="6159" max="6159" width="0.85546875" style="40" customWidth="1"/>
    <col min="6160" max="6160" width="10.28515625" style="40" customWidth="1"/>
    <col min="6161" max="6161" width="0.85546875" style="40" customWidth="1"/>
    <col min="6162" max="6162" width="10.28515625" style="40" customWidth="1"/>
    <col min="6163" max="6163" width="0.85546875" style="40" customWidth="1"/>
    <col min="6164" max="6164" width="10.28515625" style="40" customWidth="1"/>
    <col min="6165" max="6165" width="0.85546875" style="40" customWidth="1"/>
    <col min="6166" max="6166" width="10.28515625" style="40" customWidth="1"/>
    <col min="6167" max="6167" width="0.85546875" style="40" customWidth="1"/>
    <col min="6168" max="6168" width="10.28515625" style="40" customWidth="1"/>
    <col min="6169" max="6169" width="0.85546875" style="40" customWidth="1"/>
    <col min="6170" max="6170" width="10.28515625" style="40" customWidth="1"/>
    <col min="6171" max="6171" width="0.85546875" style="40" customWidth="1"/>
    <col min="6172" max="6172" width="10.28515625" style="40" customWidth="1"/>
    <col min="6173" max="6173" width="0.85546875" style="40" customWidth="1"/>
    <col min="6174" max="6174" width="10.28515625" style="40" customWidth="1"/>
    <col min="6175" max="6400" width="11.42578125" style="40"/>
    <col min="6401" max="6401" width="0.42578125" style="40" customWidth="1"/>
    <col min="6402" max="6402" width="3.140625" style="40" customWidth="1"/>
    <col min="6403" max="6403" width="0.5703125" style="40" customWidth="1"/>
    <col min="6404" max="6404" width="27" style="40" bestFit="1" customWidth="1"/>
    <col min="6405" max="6405" width="0.85546875" style="40" customWidth="1"/>
    <col min="6406" max="6406" width="10.28515625" style="40" customWidth="1"/>
    <col min="6407" max="6407" width="0.85546875" style="40" customWidth="1"/>
    <col min="6408" max="6408" width="10.28515625" style="40" customWidth="1"/>
    <col min="6409" max="6409" width="0.85546875" style="40" customWidth="1"/>
    <col min="6410" max="6410" width="10.28515625" style="40" customWidth="1"/>
    <col min="6411" max="6411" width="0.85546875" style="40" customWidth="1"/>
    <col min="6412" max="6412" width="10.28515625" style="40" customWidth="1"/>
    <col min="6413" max="6413" width="0.85546875" style="40" customWidth="1"/>
    <col min="6414" max="6414" width="10.28515625" style="40" customWidth="1"/>
    <col min="6415" max="6415" width="0.85546875" style="40" customWidth="1"/>
    <col min="6416" max="6416" width="10.28515625" style="40" customWidth="1"/>
    <col min="6417" max="6417" width="0.85546875" style="40" customWidth="1"/>
    <col min="6418" max="6418" width="10.28515625" style="40" customWidth="1"/>
    <col min="6419" max="6419" width="0.85546875" style="40" customWidth="1"/>
    <col min="6420" max="6420" width="10.28515625" style="40" customWidth="1"/>
    <col min="6421" max="6421" width="0.85546875" style="40" customWidth="1"/>
    <col min="6422" max="6422" width="10.28515625" style="40" customWidth="1"/>
    <col min="6423" max="6423" width="0.85546875" style="40" customWidth="1"/>
    <col min="6424" max="6424" width="10.28515625" style="40" customWidth="1"/>
    <col min="6425" max="6425" width="0.85546875" style="40" customWidth="1"/>
    <col min="6426" max="6426" width="10.28515625" style="40" customWidth="1"/>
    <col min="6427" max="6427" width="0.85546875" style="40" customWidth="1"/>
    <col min="6428" max="6428" width="10.28515625" style="40" customWidth="1"/>
    <col min="6429" max="6429" width="0.85546875" style="40" customWidth="1"/>
    <col min="6430" max="6430" width="10.28515625" style="40" customWidth="1"/>
    <col min="6431" max="6656" width="11.42578125" style="40"/>
    <col min="6657" max="6657" width="0.42578125" style="40" customWidth="1"/>
    <col min="6658" max="6658" width="3.140625" style="40" customWidth="1"/>
    <col min="6659" max="6659" width="0.5703125" style="40" customWidth="1"/>
    <col min="6660" max="6660" width="27" style="40" bestFit="1" customWidth="1"/>
    <col min="6661" max="6661" width="0.85546875" style="40" customWidth="1"/>
    <col min="6662" max="6662" width="10.28515625" style="40" customWidth="1"/>
    <col min="6663" max="6663" width="0.85546875" style="40" customWidth="1"/>
    <col min="6664" max="6664" width="10.28515625" style="40" customWidth="1"/>
    <col min="6665" max="6665" width="0.85546875" style="40" customWidth="1"/>
    <col min="6666" max="6666" width="10.28515625" style="40" customWidth="1"/>
    <col min="6667" max="6667" width="0.85546875" style="40" customWidth="1"/>
    <col min="6668" max="6668" width="10.28515625" style="40" customWidth="1"/>
    <col min="6669" max="6669" width="0.85546875" style="40" customWidth="1"/>
    <col min="6670" max="6670" width="10.28515625" style="40" customWidth="1"/>
    <col min="6671" max="6671" width="0.85546875" style="40" customWidth="1"/>
    <col min="6672" max="6672" width="10.28515625" style="40" customWidth="1"/>
    <col min="6673" max="6673" width="0.85546875" style="40" customWidth="1"/>
    <col min="6674" max="6674" width="10.28515625" style="40" customWidth="1"/>
    <col min="6675" max="6675" width="0.85546875" style="40" customWidth="1"/>
    <col min="6676" max="6676" width="10.28515625" style="40" customWidth="1"/>
    <col min="6677" max="6677" width="0.85546875" style="40" customWidth="1"/>
    <col min="6678" max="6678" width="10.28515625" style="40" customWidth="1"/>
    <col min="6679" max="6679" width="0.85546875" style="40" customWidth="1"/>
    <col min="6680" max="6680" width="10.28515625" style="40" customWidth="1"/>
    <col min="6681" max="6681" width="0.85546875" style="40" customWidth="1"/>
    <col min="6682" max="6682" width="10.28515625" style="40" customWidth="1"/>
    <col min="6683" max="6683" width="0.85546875" style="40" customWidth="1"/>
    <col min="6684" max="6684" width="10.28515625" style="40" customWidth="1"/>
    <col min="6685" max="6685" width="0.85546875" style="40" customWidth="1"/>
    <col min="6686" max="6686" width="10.28515625" style="40" customWidth="1"/>
    <col min="6687" max="6912" width="11.42578125" style="40"/>
    <col min="6913" max="6913" width="0.42578125" style="40" customWidth="1"/>
    <col min="6914" max="6914" width="3.140625" style="40" customWidth="1"/>
    <col min="6915" max="6915" width="0.5703125" style="40" customWidth="1"/>
    <col min="6916" max="6916" width="27" style="40" bestFit="1" customWidth="1"/>
    <col min="6917" max="6917" width="0.85546875" style="40" customWidth="1"/>
    <col min="6918" max="6918" width="10.28515625" style="40" customWidth="1"/>
    <col min="6919" max="6919" width="0.85546875" style="40" customWidth="1"/>
    <col min="6920" max="6920" width="10.28515625" style="40" customWidth="1"/>
    <col min="6921" max="6921" width="0.85546875" style="40" customWidth="1"/>
    <col min="6922" max="6922" width="10.28515625" style="40" customWidth="1"/>
    <col min="6923" max="6923" width="0.85546875" style="40" customWidth="1"/>
    <col min="6924" max="6924" width="10.28515625" style="40" customWidth="1"/>
    <col min="6925" max="6925" width="0.85546875" style="40" customWidth="1"/>
    <col min="6926" max="6926" width="10.28515625" style="40" customWidth="1"/>
    <col min="6927" max="6927" width="0.85546875" style="40" customWidth="1"/>
    <col min="6928" max="6928" width="10.28515625" style="40" customWidth="1"/>
    <col min="6929" max="6929" width="0.85546875" style="40" customWidth="1"/>
    <col min="6930" max="6930" width="10.28515625" style="40" customWidth="1"/>
    <col min="6931" max="6931" width="0.85546875" style="40" customWidth="1"/>
    <col min="6932" max="6932" width="10.28515625" style="40" customWidth="1"/>
    <col min="6933" max="6933" width="0.85546875" style="40" customWidth="1"/>
    <col min="6934" max="6934" width="10.28515625" style="40" customWidth="1"/>
    <col min="6935" max="6935" width="0.85546875" style="40" customWidth="1"/>
    <col min="6936" max="6936" width="10.28515625" style="40" customWidth="1"/>
    <col min="6937" max="6937" width="0.85546875" style="40" customWidth="1"/>
    <col min="6938" max="6938" width="10.28515625" style="40" customWidth="1"/>
    <col min="6939" max="6939" width="0.85546875" style="40" customWidth="1"/>
    <col min="6940" max="6940" width="10.28515625" style="40" customWidth="1"/>
    <col min="6941" max="6941" width="0.85546875" style="40" customWidth="1"/>
    <col min="6942" max="6942" width="10.28515625" style="40" customWidth="1"/>
    <col min="6943" max="7168" width="11.42578125" style="40"/>
    <col min="7169" max="7169" width="0.42578125" style="40" customWidth="1"/>
    <col min="7170" max="7170" width="3.140625" style="40" customWidth="1"/>
    <col min="7171" max="7171" width="0.5703125" style="40" customWidth="1"/>
    <col min="7172" max="7172" width="27" style="40" bestFit="1" customWidth="1"/>
    <col min="7173" max="7173" width="0.85546875" style="40" customWidth="1"/>
    <col min="7174" max="7174" width="10.28515625" style="40" customWidth="1"/>
    <col min="7175" max="7175" width="0.85546875" style="40" customWidth="1"/>
    <col min="7176" max="7176" width="10.28515625" style="40" customWidth="1"/>
    <col min="7177" max="7177" width="0.85546875" style="40" customWidth="1"/>
    <col min="7178" max="7178" width="10.28515625" style="40" customWidth="1"/>
    <col min="7179" max="7179" width="0.85546875" style="40" customWidth="1"/>
    <col min="7180" max="7180" width="10.28515625" style="40" customWidth="1"/>
    <col min="7181" max="7181" width="0.85546875" style="40" customWidth="1"/>
    <col min="7182" max="7182" width="10.28515625" style="40" customWidth="1"/>
    <col min="7183" max="7183" width="0.85546875" style="40" customWidth="1"/>
    <col min="7184" max="7184" width="10.28515625" style="40" customWidth="1"/>
    <col min="7185" max="7185" width="0.85546875" style="40" customWidth="1"/>
    <col min="7186" max="7186" width="10.28515625" style="40" customWidth="1"/>
    <col min="7187" max="7187" width="0.85546875" style="40" customWidth="1"/>
    <col min="7188" max="7188" width="10.28515625" style="40" customWidth="1"/>
    <col min="7189" max="7189" width="0.85546875" style="40" customWidth="1"/>
    <col min="7190" max="7190" width="10.28515625" style="40" customWidth="1"/>
    <col min="7191" max="7191" width="0.85546875" style="40" customWidth="1"/>
    <col min="7192" max="7192" width="10.28515625" style="40" customWidth="1"/>
    <col min="7193" max="7193" width="0.85546875" style="40" customWidth="1"/>
    <col min="7194" max="7194" width="10.28515625" style="40" customWidth="1"/>
    <col min="7195" max="7195" width="0.85546875" style="40" customWidth="1"/>
    <col min="7196" max="7196" width="10.28515625" style="40" customWidth="1"/>
    <col min="7197" max="7197" width="0.85546875" style="40" customWidth="1"/>
    <col min="7198" max="7198" width="10.28515625" style="40" customWidth="1"/>
    <col min="7199" max="7424" width="11.42578125" style="40"/>
    <col min="7425" max="7425" width="0.42578125" style="40" customWidth="1"/>
    <col min="7426" max="7426" width="3.140625" style="40" customWidth="1"/>
    <col min="7427" max="7427" width="0.5703125" style="40" customWidth="1"/>
    <col min="7428" max="7428" width="27" style="40" bestFit="1" customWidth="1"/>
    <col min="7429" max="7429" width="0.85546875" style="40" customWidth="1"/>
    <col min="7430" max="7430" width="10.28515625" style="40" customWidth="1"/>
    <col min="7431" max="7431" width="0.85546875" style="40" customWidth="1"/>
    <col min="7432" max="7432" width="10.28515625" style="40" customWidth="1"/>
    <col min="7433" max="7433" width="0.85546875" style="40" customWidth="1"/>
    <col min="7434" max="7434" width="10.28515625" style="40" customWidth="1"/>
    <col min="7435" max="7435" width="0.85546875" style="40" customWidth="1"/>
    <col min="7436" max="7436" width="10.28515625" style="40" customWidth="1"/>
    <col min="7437" max="7437" width="0.85546875" style="40" customWidth="1"/>
    <col min="7438" max="7438" width="10.28515625" style="40" customWidth="1"/>
    <col min="7439" max="7439" width="0.85546875" style="40" customWidth="1"/>
    <col min="7440" max="7440" width="10.28515625" style="40" customWidth="1"/>
    <col min="7441" max="7441" width="0.85546875" style="40" customWidth="1"/>
    <col min="7442" max="7442" width="10.28515625" style="40" customWidth="1"/>
    <col min="7443" max="7443" width="0.85546875" style="40" customWidth="1"/>
    <col min="7444" max="7444" width="10.28515625" style="40" customWidth="1"/>
    <col min="7445" max="7445" width="0.85546875" style="40" customWidth="1"/>
    <col min="7446" max="7446" width="10.28515625" style="40" customWidth="1"/>
    <col min="7447" max="7447" width="0.85546875" style="40" customWidth="1"/>
    <col min="7448" max="7448" width="10.28515625" style="40" customWidth="1"/>
    <col min="7449" max="7449" width="0.85546875" style="40" customWidth="1"/>
    <col min="7450" max="7450" width="10.28515625" style="40" customWidth="1"/>
    <col min="7451" max="7451" width="0.85546875" style="40" customWidth="1"/>
    <col min="7452" max="7452" width="10.28515625" style="40" customWidth="1"/>
    <col min="7453" max="7453" width="0.85546875" style="40" customWidth="1"/>
    <col min="7454" max="7454" width="10.28515625" style="40" customWidth="1"/>
    <col min="7455" max="7680" width="11.42578125" style="40"/>
    <col min="7681" max="7681" width="0.42578125" style="40" customWidth="1"/>
    <col min="7682" max="7682" width="3.140625" style="40" customWidth="1"/>
    <col min="7683" max="7683" width="0.5703125" style="40" customWidth="1"/>
    <col min="7684" max="7684" width="27" style="40" bestFit="1" customWidth="1"/>
    <col min="7685" max="7685" width="0.85546875" style="40" customWidth="1"/>
    <col min="7686" max="7686" width="10.28515625" style="40" customWidth="1"/>
    <col min="7687" max="7687" width="0.85546875" style="40" customWidth="1"/>
    <col min="7688" max="7688" width="10.28515625" style="40" customWidth="1"/>
    <col min="7689" max="7689" width="0.85546875" style="40" customWidth="1"/>
    <col min="7690" max="7690" width="10.28515625" style="40" customWidth="1"/>
    <col min="7691" max="7691" width="0.85546875" style="40" customWidth="1"/>
    <col min="7692" max="7692" width="10.28515625" style="40" customWidth="1"/>
    <col min="7693" max="7693" width="0.85546875" style="40" customWidth="1"/>
    <col min="7694" max="7694" width="10.28515625" style="40" customWidth="1"/>
    <col min="7695" max="7695" width="0.85546875" style="40" customWidth="1"/>
    <col min="7696" max="7696" width="10.28515625" style="40" customWidth="1"/>
    <col min="7697" max="7697" width="0.85546875" style="40" customWidth="1"/>
    <col min="7698" max="7698" width="10.28515625" style="40" customWidth="1"/>
    <col min="7699" max="7699" width="0.85546875" style="40" customWidth="1"/>
    <col min="7700" max="7700" width="10.28515625" style="40" customWidth="1"/>
    <col min="7701" max="7701" width="0.85546875" style="40" customWidth="1"/>
    <col min="7702" max="7702" width="10.28515625" style="40" customWidth="1"/>
    <col min="7703" max="7703" width="0.85546875" style="40" customWidth="1"/>
    <col min="7704" max="7704" width="10.28515625" style="40" customWidth="1"/>
    <col min="7705" max="7705" width="0.85546875" style="40" customWidth="1"/>
    <col min="7706" max="7706" width="10.28515625" style="40" customWidth="1"/>
    <col min="7707" max="7707" width="0.85546875" style="40" customWidth="1"/>
    <col min="7708" max="7708" width="10.28515625" style="40" customWidth="1"/>
    <col min="7709" max="7709" width="0.85546875" style="40" customWidth="1"/>
    <col min="7710" max="7710" width="10.28515625" style="40" customWidth="1"/>
    <col min="7711" max="7936" width="11.42578125" style="40"/>
    <col min="7937" max="7937" width="0.42578125" style="40" customWidth="1"/>
    <col min="7938" max="7938" width="3.140625" style="40" customWidth="1"/>
    <col min="7939" max="7939" width="0.5703125" style="40" customWidth="1"/>
    <col min="7940" max="7940" width="27" style="40" bestFit="1" customWidth="1"/>
    <col min="7941" max="7941" width="0.85546875" style="40" customWidth="1"/>
    <col min="7942" max="7942" width="10.28515625" style="40" customWidth="1"/>
    <col min="7943" max="7943" width="0.85546875" style="40" customWidth="1"/>
    <col min="7944" max="7944" width="10.28515625" style="40" customWidth="1"/>
    <col min="7945" max="7945" width="0.85546875" style="40" customWidth="1"/>
    <col min="7946" max="7946" width="10.28515625" style="40" customWidth="1"/>
    <col min="7947" max="7947" width="0.85546875" style="40" customWidth="1"/>
    <col min="7948" max="7948" width="10.28515625" style="40" customWidth="1"/>
    <col min="7949" max="7949" width="0.85546875" style="40" customWidth="1"/>
    <col min="7950" max="7950" width="10.28515625" style="40" customWidth="1"/>
    <col min="7951" max="7951" width="0.85546875" style="40" customWidth="1"/>
    <col min="7952" max="7952" width="10.28515625" style="40" customWidth="1"/>
    <col min="7953" max="7953" width="0.85546875" style="40" customWidth="1"/>
    <col min="7954" max="7954" width="10.28515625" style="40" customWidth="1"/>
    <col min="7955" max="7955" width="0.85546875" style="40" customWidth="1"/>
    <col min="7956" max="7956" width="10.28515625" style="40" customWidth="1"/>
    <col min="7957" max="7957" width="0.85546875" style="40" customWidth="1"/>
    <col min="7958" max="7958" width="10.28515625" style="40" customWidth="1"/>
    <col min="7959" max="7959" width="0.85546875" style="40" customWidth="1"/>
    <col min="7960" max="7960" width="10.28515625" style="40" customWidth="1"/>
    <col min="7961" max="7961" width="0.85546875" style="40" customWidth="1"/>
    <col min="7962" max="7962" width="10.28515625" style="40" customWidth="1"/>
    <col min="7963" max="7963" width="0.85546875" style="40" customWidth="1"/>
    <col min="7964" max="7964" width="10.28515625" style="40" customWidth="1"/>
    <col min="7965" max="7965" width="0.85546875" style="40" customWidth="1"/>
    <col min="7966" max="7966" width="10.28515625" style="40" customWidth="1"/>
    <col min="7967" max="8192" width="11.42578125" style="40"/>
    <col min="8193" max="8193" width="0.42578125" style="40" customWidth="1"/>
    <col min="8194" max="8194" width="3.140625" style="40" customWidth="1"/>
    <col min="8195" max="8195" width="0.5703125" style="40" customWidth="1"/>
    <col min="8196" max="8196" width="27" style="40" bestFit="1" customWidth="1"/>
    <col min="8197" max="8197" width="0.85546875" style="40" customWidth="1"/>
    <col min="8198" max="8198" width="10.28515625" style="40" customWidth="1"/>
    <col min="8199" max="8199" width="0.85546875" style="40" customWidth="1"/>
    <col min="8200" max="8200" width="10.28515625" style="40" customWidth="1"/>
    <col min="8201" max="8201" width="0.85546875" style="40" customWidth="1"/>
    <col min="8202" max="8202" width="10.28515625" style="40" customWidth="1"/>
    <col min="8203" max="8203" width="0.85546875" style="40" customWidth="1"/>
    <col min="8204" max="8204" width="10.28515625" style="40" customWidth="1"/>
    <col min="8205" max="8205" width="0.85546875" style="40" customWidth="1"/>
    <col min="8206" max="8206" width="10.28515625" style="40" customWidth="1"/>
    <col min="8207" max="8207" width="0.85546875" style="40" customWidth="1"/>
    <col min="8208" max="8208" width="10.28515625" style="40" customWidth="1"/>
    <col min="8209" max="8209" width="0.85546875" style="40" customWidth="1"/>
    <col min="8210" max="8210" width="10.28515625" style="40" customWidth="1"/>
    <col min="8211" max="8211" width="0.85546875" style="40" customWidth="1"/>
    <col min="8212" max="8212" width="10.28515625" style="40" customWidth="1"/>
    <col min="8213" max="8213" width="0.85546875" style="40" customWidth="1"/>
    <col min="8214" max="8214" width="10.28515625" style="40" customWidth="1"/>
    <col min="8215" max="8215" width="0.85546875" style="40" customWidth="1"/>
    <col min="8216" max="8216" width="10.28515625" style="40" customWidth="1"/>
    <col min="8217" max="8217" width="0.85546875" style="40" customWidth="1"/>
    <col min="8218" max="8218" width="10.28515625" style="40" customWidth="1"/>
    <col min="8219" max="8219" width="0.85546875" style="40" customWidth="1"/>
    <col min="8220" max="8220" width="10.28515625" style="40" customWidth="1"/>
    <col min="8221" max="8221" width="0.85546875" style="40" customWidth="1"/>
    <col min="8222" max="8222" width="10.28515625" style="40" customWidth="1"/>
    <col min="8223" max="8448" width="11.42578125" style="40"/>
    <col min="8449" max="8449" width="0.42578125" style="40" customWidth="1"/>
    <col min="8450" max="8450" width="3.140625" style="40" customWidth="1"/>
    <col min="8451" max="8451" width="0.5703125" style="40" customWidth="1"/>
    <col min="8452" max="8452" width="27" style="40" bestFit="1" customWidth="1"/>
    <col min="8453" max="8453" width="0.85546875" style="40" customWidth="1"/>
    <col min="8454" max="8454" width="10.28515625" style="40" customWidth="1"/>
    <col min="8455" max="8455" width="0.85546875" style="40" customWidth="1"/>
    <col min="8456" max="8456" width="10.28515625" style="40" customWidth="1"/>
    <col min="8457" max="8457" width="0.85546875" style="40" customWidth="1"/>
    <col min="8458" max="8458" width="10.28515625" style="40" customWidth="1"/>
    <col min="8459" max="8459" width="0.85546875" style="40" customWidth="1"/>
    <col min="8460" max="8460" width="10.28515625" style="40" customWidth="1"/>
    <col min="8461" max="8461" width="0.85546875" style="40" customWidth="1"/>
    <col min="8462" max="8462" width="10.28515625" style="40" customWidth="1"/>
    <col min="8463" max="8463" width="0.85546875" style="40" customWidth="1"/>
    <col min="8464" max="8464" width="10.28515625" style="40" customWidth="1"/>
    <col min="8465" max="8465" width="0.85546875" style="40" customWidth="1"/>
    <col min="8466" max="8466" width="10.28515625" style="40" customWidth="1"/>
    <col min="8467" max="8467" width="0.85546875" style="40" customWidth="1"/>
    <col min="8468" max="8468" width="10.28515625" style="40" customWidth="1"/>
    <col min="8469" max="8469" width="0.85546875" style="40" customWidth="1"/>
    <col min="8470" max="8470" width="10.28515625" style="40" customWidth="1"/>
    <col min="8471" max="8471" width="0.85546875" style="40" customWidth="1"/>
    <col min="8472" max="8472" width="10.28515625" style="40" customWidth="1"/>
    <col min="8473" max="8473" width="0.85546875" style="40" customWidth="1"/>
    <col min="8474" max="8474" width="10.28515625" style="40" customWidth="1"/>
    <col min="8475" max="8475" width="0.85546875" style="40" customWidth="1"/>
    <col min="8476" max="8476" width="10.28515625" style="40" customWidth="1"/>
    <col min="8477" max="8477" width="0.85546875" style="40" customWidth="1"/>
    <col min="8478" max="8478" width="10.28515625" style="40" customWidth="1"/>
    <col min="8479" max="8704" width="11.42578125" style="40"/>
    <col min="8705" max="8705" width="0.42578125" style="40" customWidth="1"/>
    <col min="8706" max="8706" width="3.140625" style="40" customWidth="1"/>
    <col min="8707" max="8707" width="0.5703125" style="40" customWidth="1"/>
    <col min="8708" max="8708" width="27" style="40" bestFit="1" customWidth="1"/>
    <col min="8709" max="8709" width="0.85546875" style="40" customWidth="1"/>
    <col min="8710" max="8710" width="10.28515625" style="40" customWidth="1"/>
    <col min="8711" max="8711" width="0.85546875" style="40" customWidth="1"/>
    <col min="8712" max="8712" width="10.28515625" style="40" customWidth="1"/>
    <col min="8713" max="8713" width="0.85546875" style="40" customWidth="1"/>
    <col min="8714" max="8714" width="10.28515625" style="40" customWidth="1"/>
    <col min="8715" max="8715" width="0.85546875" style="40" customWidth="1"/>
    <col min="8716" max="8716" width="10.28515625" style="40" customWidth="1"/>
    <col min="8717" max="8717" width="0.85546875" style="40" customWidth="1"/>
    <col min="8718" max="8718" width="10.28515625" style="40" customWidth="1"/>
    <col min="8719" max="8719" width="0.85546875" style="40" customWidth="1"/>
    <col min="8720" max="8720" width="10.28515625" style="40" customWidth="1"/>
    <col min="8721" max="8721" width="0.85546875" style="40" customWidth="1"/>
    <col min="8722" max="8722" width="10.28515625" style="40" customWidth="1"/>
    <col min="8723" max="8723" width="0.85546875" style="40" customWidth="1"/>
    <col min="8724" max="8724" width="10.28515625" style="40" customWidth="1"/>
    <col min="8725" max="8725" width="0.85546875" style="40" customWidth="1"/>
    <col min="8726" max="8726" width="10.28515625" style="40" customWidth="1"/>
    <col min="8727" max="8727" width="0.85546875" style="40" customWidth="1"/>
    <col min="8728" max="8728" width="10.28515625" style="40" customWidth="1"/>
    <col min="8729" max="8729" width="0.85546875" style="40" customWidth="1"/>
    <col min="8730" max="8730" width="10.28515625" style="40" customWidth="1"/>
    <col min="8731" max="8731" width="0.85546875" style="40" customWidth="1"/>
    <col min="8732" max="8732" width="10.28515625" style="40" customWidth="1"/>
    <col min="8733" max="8733" width="0.85546875" style="40" customWidth="1"/>
    <col min="8734" max="8734" width="10.28515625" style="40" customWidth="1"/>
    <col min="8735" max="8960" width="11.42578125" style="40"/>
    <col min="8961" max="8961" width="0.42578125" style="40" customWidth="1"/>
    <col min="8962" max="8962" width="3.140625" style="40" customWidth="1"/>
    <col min="8963" max="8963" width="0.5703125" style="40" customWidth="1"/>
    <col min="8964" max="8964" width="27" style="40" bestFit="1" customWidth="1"/>
    <col min="8965" max="8965" width="0.85546875" style="40" customWidth="1"/>
    <col min="8966" max="8966" width="10.28515625" style="40" customWidth="1"/>
    <col min="8967" max="8967" width="0.85546875" style="40" customWidth="1"/>
    <col min="8968" max="8968" width="10.28515625" style="40" customWidth="1"/>
    <col min="8969" max="8969" width="0.85546875" style="40" customWidth="1"/>
    <col min="8970" max="8970" width="10.28515625" style="40" customWidth="1"/>
    <col min="8971" max="8971" width="0.85546875" style="40" customWidth="1"/>
    <col min="8972" max="8972" width="10.28515625" style="40" customWidth="1"/>
    <col min="8973" max="8973" width="0.85546875" style="40" customWidth="1"/>
    <col min="8974" max="8974" width="10.28515625" style="40" customWidth="1"/>
    <col min="8975" max="8975" width="0.85546875" style="40" customWidth="1"/>
    <col min="8976" max="8976" width="10.28515625" style="40" customWidth="1"/>
    <col min="8977" max="8977" width="0.85546875" style="40" customWidth="1"/>
    <col min="8978" max="8978" width="10.28515625" style="40" customWidth="1"/>
    <col min="8979" max="8979" width="0.85546875" style="40" customWidth="1"/>
    <col min="8980" max="8980" width="10.28515625" style="40" customWidth="1"/>
    <col min="8981" max="8981" width="0.85546875" style="40" customWidth="1"/>
    <col min="8982" max="8982" width="10.28515625" style="40" customWidth="1"/>
    <col min="8983" max="8983" width="0.85546875" style="40" customWidth="1"/>
    <col min="8984" max="8984" width="10.28515625" style="40" customWidth="1"/>
    <col min="8985" max="8985" width="0.85546875" style="40" customWidth="1"/>
    <col min="8986" max="8986" width="10.28515625" style="40" customWidth="1"/>
    <col min="8987" max="8987" width="0.85546875" style="40" customWidth="1"/>
    <col min="8988" max="8988" width="10.28515625" style="40" customWidth="1"/>
    <col min="8989" max="8989" width="0.85546875" style="40" customWidth="1"/>
    <col min="8990" max="8990" width="10.28515625" style="40" customWidth="1"/>
    <col min="8991" max="9216" width="11.42578125" style="40"/>
    <col min="9217" max="9217" width="0.42578125" style="40" customWidth="1"/>
    <col min="9218" max="9218" width="3.140625" style="40" customWidth="1"/>
    <col min="9219" max="9219" width="0.5703125" style="40" customWidth="1"/>
    <col min="9220" max="9220" width="27" style="40" bestFit="1" customWidth="1"/>
    <col min="9221" max="9221" width="0.85546875" style="40" customWidth="1"/>
    <col min="9222" max="9222" width="10.28515625" style="40" customWidth="1"/>
    <col min="9223" max="9223" width="0.85546875" style="40" customWidth="1"/>
    <col min="9224" max="9224" width="10.28515625" style="40" customWidth="1"/>
    <col min="9225" max="9225" width="0.85546875" style="40" customWidth="1"/>
    <col min="9226" max="9226" width="10.28515625" style="40" customWidth="1"/>
    <col min="9227" max="9227" width="0.85546875" style="40" customWidth="1"/>
    <col min="9228" max="9228" width="10.28515625" style="40" customWidth="1"/>
    <col min="9229" max="9229" width="0.85546875" style="40" customWidth="1"/>
    <col min="9230" max="9230" width="10.28515625" style="40" customWidth="1"/>
    <col min="9231" max="9231" width="0.85546875" style="40" customWidth="1"/>
    <col min="9232" max="9232" width="10.28515625" style="40" customWidth="1"/>
    <col min="9233" max="9233" width="0.85546875" style="40" customWidth="1"/>
    <col min="9234" max="9234" width="10.28515625" style="40" customWidth="1"/>
    <col min="9235" max="9235" width="0.85546875" style="40" customWidth="1"/>
    <col min="9236" max="9236" width="10.28515625" style="40" customWidth="1"/>
    <col min="9237" max="9237" width="0.85546875" style="40" customWidth="1"/>
    <col min="9238" max="9238" width="10.28515625" style="40" customWidth="1"/>
    <col min="9239" max="9239" width="0.85546875" style="40" customWidth="1"/>
    <col min="9240" max="9240" width="10.28515625" style="40" customWidth="1"/>
    <col min="9241" max="9241" width="0.85546875" style="40" customWidth="1"/>
    <col min="9242" max="9242" width="10.28515625" style="40" customWidth="1"/>
    <col min="9243" max="9243" width="0.85546875" style="40" customWidth="1"/>
    <col min="9244" max="9244" width="10.28515625" style="40" customWidth="1"/>
    <col min="9245" max="9245" width="0.85546875" style="40" customWidth="1"/>
    <col min="9246" max="9246" width="10.28515625" style="40" customWidth="1"/>
    <col min="9247" max="9472" width="11.42578125" style="40"/>
    <col min="9473" max="9473" width="0.42578125" style="40" customWidth="1"/>
    <col min="9474" max="9474" width="3.140625" style="40" customWidth="1"/>
    <col min="9475" max="9475" width="0.5703125" style="40" customWidth="1"/>
    <col min="9476" max="9476" width="27" style="40" bestFit="1" customWidth="1"/>
    <col min="9477" max="9477" width="0.85546875" style="40" customWidth="1"/>
    <col min="9478" max="9478" width="10.28515625" style="40" customWidth="1"/>
    <col min="9479" max="9479" width="0.85546875" style="40" customWidth="1"/>
    <col min="9480" max="9480" width="10.28515625" style="40" customWidth="1"/>
    <col min="9481" max="9481" width="0.85546875" style="40" customWidth="1"/>
    <col min="9482" max="9482" width="10.28515625" style="40" customWidth="1"/>
    <col min="9483" max="9483" width="0.85546875" style="40" customWidth="1"/>
    <col min="9484" max="9484" width="10.28515625" style="40" customWidth="1"/>
    <col min="9485" max="9485" width="0.85546875" style="40" customWidth="1"/>
    <col min="9486" max="9486" width="10.28515625" style="40" customWidth="1"/>
    <col min="9487" max="9487" width="0.85546875" style="40" customWidth="1"/>
    <col min="9488" max="9488" width="10.28515625" style="40" customWidth="1"/>
    <col min="9489" max="9489" width="0.85546875" style="40" customWidth="1"/>
    <col min="9490" max="9490" width="10.28515625" style="40" customWidth="1"/>
    <col min="9491" max="9491" width="0.85546875" style="40" customWidth="1"/>
    <col min="9492" max="9492" width="10.28515625" style="40" customWidth="1"/>
    <col min="9493" max="9493" width="0.85546875" style="40" customWidth="1"/>
    <col min="9494" max="9494" width="10.28515625" style="40" customWidth="1"/>
    <col min="9495" max="9495" width="0.85546875" style="40" customWidth="1"/>
    <col min="9496" max="9496" width="10.28515625" style="40" customWidth="1"/>
    <col min="9497" max="9497" width="0.85546875" style="40" customWidth="1"/>
    <col min="9498" max="9498" width="10.28515625" style="40" customWidth="1"/>
    <col min="9499" max="9499" width="0.85546875" style="40" customWidth="1"/>
    <col min="9500" max="9500" width="10.28515625" style="40" customWidth="1"/>
    <col min="9501" max="9501" width="0.85546875" style="40" customWidth="1"/>
    <col min="9502" max="9502" width="10.28515625" style="40" customWidth="1"/>
    <col min="9503" max="9728" width="11.42578125" style="40"/>
    <col min="9729" max="9729" width="0.42578125" style="40" customWidth="1"/>
    <col min="9730" max="9730" width="3.140625" style="40" customWidth="1"/>
    <col min="9731" max="9731" width="0.5703125" style="40" customWidth="1"/>
    <col min="9732" max="9732" width="27" style="40" bestFit="1" customWidth="1"/>
    <col min="9733" max="9733" width="0.85546875" style="40" customWidth="1"/>
    <col min="9734" max="9734" width="10.28515625" style="40" customWidth="1"/>
    <col min="9735" max="9735" width="0.85546875" style="40" customWidth="1"/>
    <col min="9736" max="9736" width="10.28515625" style="40" customWidth="1"/>
    <col min="9737" max="9737" width="0.85546875" style="40" customWidth="1"/>
    <col min="9738" max="9738" width="10.28515625" style="40" customWidth="1"/>
    <col min="9739" max="9739" width="0.85546875" style="40" customWidth="1"/>
    <col min="9740" max="9740" width="10.28515625" style="40" customWidth="1"/>
    <col min="9741" max="9741" width="0.85546875" style="40" customWidth="1"/>
    <col min="9742" max="9742" width="10.28515625" style="40" customWidth="1"/>
    <col min="9743" max="9743" width="0.85546875" style="40" customWidth="1"/>
    <col min="9744" max="9744" width="10.28515625" style="40" customWidth="1"/>
    <col min="9745" max="9745" width="0.85546875" style="40" customWidth="1"/>
    <col min="9746" max="9746" width="10.28515625" style="40" customWidth="1"/>
    <col min="9747" max="9747" width="0.85546875" style="40" customWidth="1"/>
    <col min="9748" max="9748" width="10.28515625" style="40" customWidth="1"/>
    <col min="9749" max="9749" width="0.85546875" style="40" customWidth="1"/>
    <col min="9750" max="9750" width="10.28515625" style="40" customWidth="1"/>
    <col min="9751" max="9751" width="0.85546875" style="40" customWidth="1"/>
    <col min="9752" max="9752" width="10.28515625" style="40" customWidth="1"/>
    <col min="9753" max="9753" width="0.85546875" style="40" customWidth="1"/>
    <col min="9754" max="9754" width="10.28515625" style="40" customWidth="1"/>
    <col min="9755" max="9755" width="0.85546875" style="40" customWidth="1"/>
    <col min="9756" max="9756" width="10.28515625" style="40" customWidth="1"/>
    <col min="9757" max="9757" width="0.85546875" style="40" customWidth="1"/>
    <col min="9758" max="9758" width="10.28515625" style="40" customWidth="1"/>
    <col min="9759" max="9984" width="11.42578125" style="40"/>
    <col min="9985" max="9985" width="0.42578125" style="40" customWidth="1"/>
    <col min="9986" max="9986" width="3.140625" style="40" customWidth="1"/>
    <col min="9987" max="9987" width="0.5703125" style="40" customWidth="1"/>
    <col min="9988" max="9988" width="27" style="40" bestFit="1" customWidth="1"/>
    <col min="9989" max="9989" width="0.85546875" style="40" customWidth="1"/>
    <col min="9990" max="9990" width="10.28515625" style="40" customWidth="1"/>
    <col min="9991" max="9991" width="0.85546875" style="40" customWidth="1"/>
    <col min="9992" max="9992" width="10.28515625" style="40" customWidth="1"/>
    <col min="9993" max="9993" width="0.85546875" style="40" customWidth="1"/>
    <col min="9994" max="9994" width="10.28515625" style="40" customWidth="1"/>
    <col min="9995" max="9995" width="0.85546875" style="40" customWidth="1"/>
    <col min="9996" max="9996" width="10.28515625" style="40" customWidth="1"/>
    <col min="9997" max="9997" width="0.85546875" style="40" customWidth="1"/>
    <col min="9998" max="9998" width="10.28515625" style="40" customWidth="1"/>
    <col min="9999" max="9999" width="0.85546875" style="40" customWidth="1"/>
    <col min="10000" max="10000" width="10.28515625" style="40" customWidth="1"/>
    <col min="10001" max="10001" width="0.85546875" style="40" customWidth="1"/>
    <col min="10002" max="10002" width="10.28515625" style="40" customWidth="1"/>
    <col min="10003" max="10003" width="0.85546875" style="40" customWidth="1"/>
    <col min="10004" max="10004" width="10.28515625" style="40" customWidth="1"/>
    <col min="10005" max="10005" width="0.85546875" style="40" customWidth="1"/>
    <col min="10006" max="10006" width="10.28515625" style="40" customWidth="1"/>
    <col min="10007" max="10007" width="0.85546875" style="40" customWidth="1"/>
    <col min="10008" max="10008" width="10.28515625" style="40" customWidth="1"/>
    <col min="10009" max="10009" width="0.85546875" style="40" customWidth="1"/>
    <col min="10010" max="10010" width="10.28515625" style="40" customWidth="1"/>
    <col min="10011" max="10011" width="0.85546875" style="40" customWidth="1"/>
    <col min="10012" max="10012" width="10.28515625" style="40" customWidth="1"/>
    <col min="10013" max="10013" width="0.85546875" style="40" customWidth="1"/>
    <col min="10014" max="10014" width="10.28515625" style="40" customWidth="1"/>
    <col min="10015" max="10240" width="11.42578125" style="40"/>
    <col min="10241" max="10241" width="0.42578125" style="40" customWidth="1"/>
    <col min="10242" max="10242" width="3.140625" style="40" customWidth="1"/>
    <col min="10243" max="10243" width="0.5703125" style="40" customWidth="1"/>
    <col min="10244" max="10244" width="27" style="40" bestFit="1" customWidth="1"/>
    <col min="10245" max="10245" width="0.85546875" style="40" customWidth="1"/>
    <col min="10246" max="10246" width="10.28515625" style="40" customWidth="1"/>
    <col min="10247" max="10247" width="0.85546875" style="40" customWidth="1"/>
    <col min="10248" max="10248" width="10.28515625" style="40" customWidth="1"/>
    <col min="10249" max="10249" width="0.85546875" style="40" customWidth="1"/>
    <col min="10250" max="10250" width="10.28515625" style="40" customWidth="1"/>
    <col min="10251" max="10251" width="0.85546875" style="40" customWidth="1"/>
    <col min="10252" max="10252" width="10.28515625" style="40" customWidth="1"/>
    <col min="10253" max="10253" width="0.85546875" style="40" customWidth="1"/>
    <col min="10254" max="10254" width="10.28515625" style="40" customWidth="1"/>
    <col min="10255" max="10255" width="0.85546875" style="40" customWidth="1"/>
    <col min="10256" max="10256" width="10.28515625" style="40" customWidth="1"/>
    <col min="10257" max="10257" width="0.85546875" style="40" customWidth="1"/>
    <col min="10258" max="10258" width="10.28515625" style="40" customWidth="1"/>
    <col min="10259" max="10259" width="0.85546875" style="40" customWidth="1"/>
    <col min="10260" max="10260" width="10.28515625" style="40" customWidth="1"/>
    <col min="10261" max="10261" width="0.85546875" style="40" customWidth="1"/>
    <col min="10262" max="10262" width="10.28515625" style="40" customWidth="1"/>
    <col min="10263" max="10263" width="0.85546875" style="40" customWidth="1"/>
    <col min="10264" max="10264" width="10.28515625" style="40" customWidth="1"/>
    <col min="10265" max="10265" width="0.85546875" style="40" customWidth="1"/>
    <col min="10266" max="10266" width="10.28515625" style="40" customWidth="1"/>
    <col min="10267" max="10267" width="0.85546875" style="40" customWidth="1"/>
    <col min="10268" max="10268" width="10.28515625" style="40" customWidth="1"/>
    <col min="10269" max="10269" width="0.85546875" style="40" customWidth="1"/>
    <col min="10270" max="10270" width="10.28515625" style="40" customWidth="1"/>
    <col min="10271" max="10496" width="11.42578125" style="40"/>
    <col min="10497" max="10497" width="0.42578125" style="40" customWidth="1"/>
    <col min="10498" max="10498" width="3.140625" style="40" customWidth="1"/>
    <col min="10499" max="10499" width="0.5703125" style="40" customWidth="1"/>
    <col min="10500" max="10500" width="27" style="40" bestFit="1" customWidth="1"/>
    <col min="10501" max="10501" width="0.85546875" style="40" customWidth="1"/>
    <col min="10502" max="10502" width="10.28515625" style="40" customWidth="1"/>
    <col min="10503" max="10503" width="0.85546875" style="40" customWidth="1"/>
    <col min="10504" max="10504" width="10.28515625" style="40" customWidth="1"/>
    <col min="10505" max="10505" width="0.85546875" style="40" customWidth="1"/>
    <col min="10506" max="10506" width="10.28515625" style="40" customWidth="1"/>
    <col min="10507" max="10507" width="0.85546875" style="40" customWidth="1"/>
    <col min="10508" max="10508" width="10.28515625" style="40" customWidth="1"/>
    <col min="10509" max="10509" width="0.85546875" style="40" customWidth="1"/>
    <col min="10510" max="10510" width="10.28515625" style="40" customWidth="1"/>
    <col min="10511" max="10511" width="0.85546875" style="40" customWidth="1"/>
    <col min="10512" max="10512" width="10.28515625" style="40" customWidth="1"/>
    <col min="10513" max="10513" width="0.85546875" style="40" customWidth="1"/>
    <col min="10514" max="10514" width="10.28515625" style="40" customWidth="1"/>
    <col min="10515" max="10515" width="0.85546875" style="40" customWidth="1"/>
    <col min="10516" max="10516" width="10.28515625" style="40" customWidth="1"/>
    <col min="10517" max="10517" width="0.85546875" style="40" customWidth="1"/>
    <col min="10518" max="10518" width="10.28515625" style="40" customWidth="1"/>
    <col min="10519" max="10519" width="0.85546875" style="40" customWidth="1"/>
    <col min="10520" max="10520" width="10.28515625" style="40" customWidth="1"/>
    <col min="10521" max="10521" width="0.85546875" style="40" customWidth="1"/>
    <col min="10522" max="10522" width="10.28515625" style="40" customWidth="1"/>
    <col min="10523" max="10523" width="0.85546875" style="40" customWidth="1"/>
    <col min="10524" max="10524" width="10.28515625" style="40" customWidth="1"/>
    <col min="10525" max="10525" width="0.85546875" style="40" customWidth="1"/>
    <col min="10526" max="10526" width="10.28515625" style="40" customWidth="1"/>
    <col min="10527" max="10752" width="11.42578125" style="40"/>
    <col min="10753" max="10753" width="0.42578125" style="40" customWidth="1"/>
    <col min="10754" max="10754" width="3.140625" style="40" customWidth="1"/>
    <col min="10755" max="10755" width="0.5703125" style="40" customWidth="1"/>
    <col min="10756" max="10756" width="27" style="40" bestFit="1" customWidth="1"/>
    <col min="10757" max="10757" width="0.85546875" style="40" customWidth="1"/>
    <col min="10758" max="10758" width="10.28515625" style="40" customWidth="1"/>
    <col min="10759" max="10759" width="0.85546875" style="40" customWidth="1"/>
    <col min="10760" max="10760" width="10.28515625" style="40" customWidth="1"/>
    <col min="10761" max="10761" width="0.85546875" style="40" customWidth="1"/>
    <col min="10762" max="10762" width="10.28515625" style="40" customWidth="1"/>
    <col min="10763" max="10763" width="0.85546875" style="40" customWidth="1"/>
    <col min="10764" max="10764" width="10.28515625" style="40" customWidth="1"/>
    <col min="10765" max="10765" width="0.85546875" style="40" customWidth="1"/>
    <col min="10766" max="10766" width="10.28515625" style="40" customWidth="1"/>
    <col min="10767" max="10767" width="0.85546875" style="40" customWidth="1"/>
    <col min="10768" max="10768" width="10.28515625" style="40" customWidth="1"/>
    <col min="10769" max="10769" width="0.85546875" style="40" customWidth="1"/>
    <col min="10770" max="10770" width="10.28515625" style="40" customWidth="1"/>
    <col min="10771" max="10771" width="0.85546875" style="40" customWidth="1"/>
    <col min="10772" max="10772" width="10.28515625" style="40" customWidth="1"/>
    <col min="10773" max="10773" width="0.85546875" style="40" customWidth="1"/>
    <col min="10774" max="10774" width="10.28515625" style="40" customWidth="1"/>
    <col min="10775" max="10775" width="0.85546875" style="40" customWidth="1"/>
    <col min="10776" max="10776" width="10.28515625" style="40" customWidth="1"/>
    <col min="10777" max="10777" width="0.85546875" style="40" customWidth="1"/>
    <col min="10778" max="10778" width="10.28515625" style="40" customWidth="1"/>
    <col min="10779" max="10779" width="0.85546875" style="40" customWidth="1"/>
    <col min="10780" max="10780" width="10.28515625" style="40" customWidth="1"/>
    <col min="10781" max="10781" width="0.85546875" style="40" customWidth="1"/>
    <col min="10782" max="10782" width="10.28515625" style="40" customWidth="1"/>
    <col min="10783" max="11008" width="11.42578125" style="40"/>
    <col min="11009" max="11009" width="0.42578125" style="40" customWidth="1"/>
    <col min="11010" max="11010" width="3.140625" style="40" customWidth="1"/>
    <col min="11011" max="11011" width="0.5703125" style="40" customWidth="1"/>
    <col min="11012" max="11012" width="27" style="40" bestFit="1" customWidth="1"/>
    <col min="11013" max="11013" width="0.85546875" style="40" customWidth="1"/>
    <col min="11014" max="11014" width="10.28515625" style="40" customWidth="1"/>
    <col min="11015" max="11015" width="0.85546875" style="40" customWidth="1"/>
    <col min="11016" max="11016" width="10.28515625" style="40" customWidth="1"/>
    <col min="11017" max="11017" width="0.85546875" style="40" customWidth="1"/>
    <col min="11018" max="11018" width="10.28515625" style="40" customWidth="1"/>
    <col min="11019" max="11019" width="0.85546875" style="40" customWidth="1"/>
    <col min="11020" max="11020" width="10.28515625" style="40" customWidth="1"/>
    <col min="11021" max="11021" width="0.85546875" style="40" customWidth="1"/>
    <col min="11022" max="11022" width="10.28515625" style="40" customWidth="1"/>
    <col min="11023" max="11023" width="0.85546875" style="40" customWidth="1"/>
    <col min="11024" max="11024" width="10.28515625" style="40" customWidth="1"/>
    <col min="11025" max="11025" width="0.85546875" style="40" customWidth="1"/>
    <col min="11026" max="11026" width="10.28515625" style="40" customWidth="1"/>
    <col min="11027" max="11027" width="0.85546875" style="40" customWidth="1"/>
    <col min="11028" max="11028" width="10.28515625" style="40" customWidth="1"/>
    <col min="11029" max="11029" width="0.85546875" style="40" customWidth="1"/>
    <col min="11030" max="11030" width="10.28515625" style="40" customWidth="1"/>
    <col min="11031" max="11031" width="0.85546875" style="40" customWidth="1"/>
    <col min="11032" max="11032" width="10.28515625" style="40" customWidth="1"/>
    <col min="11033" max="11033" width="0.85546875" style="40" customWidth="1"/>
    <col min="11034" max="11034" width="10.28515625" style="40" customWidth="1"/>
    <col min="11035" max="11035" width="0.85546875" style="40" customWidth="1"/>
    <col min="11036" max="11036" width="10.28515625" style="40" customWidth="1"/>
    <col min="11037" max="11037" width="0.85546875" style="40" customWidth="1"/>
    <col min="11038" max="11038" width="10.28515625" style="40" customWidth="1"/>
    <col min="11039" max="11264" width="11.42578125" style="40"/>
    <col min="11265" max="11265" width="0.42578125" style="40" customWidth="1"/>
    <col min="11266" max="11266" width="3.140625" style="40" customWidth="1"/>
    <col min="11267" max="11267" width="0.5703125" style="40" customWidth="1"/>
    <col min="11268" max="11268" width="27" style="40" bestFit="1" customWidth="1"/>
    <col min="11269" max="11269" width="0.85546875" style="40" customWidth="1"/>
    <col min="11270" max="11270" width="10.28515625" style="40" customWidth="1"/>
    <col min="11271" max="11271" width="0.85546875" style="40" customWidth="1"/>
    <col min="11272" max="11272" width="10.28515625" style="40" customWidth="1"/>
    <col min="11273" max="11273" width="0.85546875" style="40" customWidth="1"/>
    <col min="11274" max="11274" width="10.28515625" style="40" customWidth="1"/>
    <col min="11275" max="11275" width="0.85546875" style="40" customWidth="1"/>
    <col min="11276" max="11276" width="10.28515625" style="40" customWidth="1"/>
    <col min="11277" max="11277" width="0.85546875" style="40" customWidth="1"/>
    <col min="11278" max="11278" width="10.28515625" style="40" customWidth="1"/>
    <col min="11279" max="11279" width="0.85546875" style="40" customWidth="1"/>
    <col min="11280" max="11280" width="10.28515625" style="40" customWidth="1"/>
    <col min="11281" max="11281" width="0.85546875" style="40" customWidth="1"/>
    <col min="11282" max="11282" width="10.28515625" style="40" customWidth="1"/>
    <col min="11283" max="11283" width="0.85546875" style="40" customWidth="1"/>
    <col min="11284" max="11284" width="10.28515625" style="40" customWidth="1"/>
    <col min="11285" max="11285" width="0.85546875" style="40" customWidth="1"/>
    <col min="11286" max="11286" width="10.28515625" style="40" customWidth="1"/>
    <col min="11287" max="11287" width="0.85546875" style="40" customWidth="1"/>
    <col min="11288" max="11288" width="10.28515625" style="40" customWidth="1"/>
    <col min="11289" max="11289" width="0.85546875" style="40" customWidth="1"/>
    <col min="11290" max="11290" width="10.28515625" style="40" customWidth="1"/>
    <col min="11291" max="11291" width="0.85546875" style="40" customWidth="1"/>
    <col min="11292" max="11292" width="10.28515625" style="40" customWidth="1"/>
    <col min="11293" max="11293" width="0.85546875" style="40" customWidth="1"/>
    <col min="11294" max="11294" width="10.28515625" style="40" customWidth="1"/>
    <col min="11295" max="11520" width="11.42578125" style="40"/>
    <col min="11521" max="11521" width="0.42578125" style="40" customWidth="1"/>
    <col min="11522" max="11522" width="3.140625" style="40" customWidth="1"/>
    <col min="11523" max="11523" width="0.5703125" style="40" customWidth="1"/>
    <col min="11524" max="11524" width="27" style="40" bestFit="1" customWidth="1"/>
    <col min="11525" max="11525" width="0.85546875" style="40" customWidth="1"/>
    <col min="11526" max="11526" width="10.28515625" style="40" customWidth="1"/>
    <col min="11527" max="11527" width="0.85546875" style="40" customWidth="1"/>
    <col min="11528" max="11528" width="10.28515625" style="40" customWidth="1"/>
    <col min="11529" max="11529" width="0.85546875" style="40" customWidth="1"/>
    <col min="11530" max="11530" width="10.28515625" style="40" customWidth="1"/>
    <col min="11531" max="11531" width="0.85546875" style="40" customWidth="1"/>
    <col min="11532" max="11532" width="10.28515625" style="40" customWidth="1"/>
    <col min="11533" max="11533" width="0.85546875" style="40" customWidth="1"/>
    <col min="11534" max="11534" width="10.28515625" style="40" customWidth="1"/>
    <col min="11535" max="11535" width="0.85546875" style="40" customWidth="1"/>
    <col min="11536" max="11536" width="10.28515625" style="40" customWidth="1"/>
    <col min="11537" max="11537" width="0.85546875" style="40" customWidth="1"/>
    <col min="11538" max="11538" width="10.28515625" style="40" customWidth="1"/>
    <col min="11539" max="11539" width="0.85546875" style="40" customWidth="1"/>
    <col min="11540" max="11540" width="10.28515625" style="40" customWidth="1"/>
    <col min="11541" max="11541" width="0.85546875" style="40" customWidth="1"/>
    <col min="11542" max="11542" width="10.28515625" style="40" customWidth="1"/>
    <col min="11543" max="11543" width="0.85546875" style="40" customWidth="1"/>
    <col min="11544" max="11544" width="10.28515625" style="40" customWidth="1"/>
    <col min="11545" max="11545" width="0.85546875" style="40" customWidth="1"/>
    <col min="11546" max="11546" width="10.28515625" style="40" customWidth="1"/>
    <col min="11547" max="11547" width="0.85546875" style="40" customWidth="1"/>
    <col min="11548" max="11548" width="10.28515625" style="40" customWidth="1"/>
    <col min="11549" max="11549" width="0.85546875" style="40" customWidth="1"/>
    <col min="11550" max="11550" width="10.28515625" style="40" customWidth="1"/>
    <col min="11551" max="11776" width="11.42578125" style="40"/>
    <col min="11777" max="11777" width="0.42578125" style="40" customWidth="1"/>
    <col min="11778" max="11778" width="3.140625" style="40" customWidth="1"/>
    <col min="11779" max="11779" width="0.5703125" style="40" customWidth="1"/>
    <col min="11780" max="11780" width="27" style="40" bestFit="1" customWidth="1"/>
    <col min="11781" max="11781" width="0.85546875" style="40" customWidth="1"/>
    <col min="11782" max="11782" width="10.28515625" style="40" customWidth="1"/>
    <col min="11783" max="11783" width="0.85546875" style="40" customWidth="1"/>
    <col min="11784" max="11784" width="10.28515625" style="40" customWidth="1"/>
    <col min="11785" max="11785" width="0.85546875" style="40" customWidth="1"/>
    <col min="11786" max="11786" width="10.28515625" style="40" customWidth="1"/>
    <col min="11787" max="11787" width="0.85546875" style="40" customWidth="1"/>
    <col min="11788" max="11788" width="10.28515625" style="40" customWidth="1"/>
    <col min="11789" max="11789" width="0.85546875" style="40" customWidth="1"/>
    <col min="11790" max="11790" width="10.28515625" style="40" customWidth="1"/>
    <col min="11791" max="11791" width="0.85546875" style="40" customWidth="1"/>
    <col min="11792" max="11792" width="10.28515625" style="40" customWidth="1"/>
    <col min="11793" max="11793" width="0.85546875" style="40" customWidth="1"/>
    <col min="11794" max="11794" width="10.28515625" style="40" customWidth="1"/>
    <col min="11795" max="11795" width="0.85546875" style="40" customWidth="1"/>
    <col min="11796" max="11796" width="10.28515625" style="40" customWidth="1"/>
    <col min="11797" max="11797" width="0.85546875" style="40" customWidth="1"/>
    <col min="11798" max="11798" width="10.28515625" style="40" customWidth="1"/>
    <col min="11799" max="11799" width="0.85546875" style="40" customWidth="1"/>
    <col min="11800" max="11800" width="10.28515625" style="40" customWidth="1"/>
    <col min="11801" max="11801" width="0.85546875" style="40" customWidth="1"/>
    <col min="11802" max="11802" width="10.28515625" style="40" customWidth="1"/>
    <col min="11803" max="11803" width="0.85546875" style="40" customWidth="1"/>
    <col min="11804" max="11804" width="10.28515625" style="40" customWidth="1"/>
    <col min="11805" max="11805" width="0.85546875" style="40" customWidth="1"/>
    <col min="11806" max="11806" width="10.28515625" style="40" customWidth="1"/>
    <col min="11807" max="12032" width="11.42578125" style="40"/>
    <col min="12033" max="12033" width="0.42578125" style="40" customWidth="1"/>
    <col min="12034" max="12034" width="3.140625" style="40" customWidth="1"/>
    <col min="12035" max="12035" width="0.5703125" style="40" customWidth="1"/>
    <col min="12036" max="12036" width="27" style="40" bestFit="1" customWidth="1"/>
    <col min="12037" max="12037" width="0.85546875" style="40" customWidth="1"/>
    <col min="12038" max="12038" width="10.28515625" style="40" customWidth="1"/>
    <col min="12039" max="12039" width="0.85546875" style="40" customWidth="1"/>
    <col min="12040" max="12040" width="10.28515625" style="40" customWidth="1"/>
    <col min="12041" max="12041" width="0.85546875" style="40" customWidth="1"/>
    <col min="12042" max="12042" width="10.28515625" style="40" customWidth="1"/>
    <col min="12043" max="12043" width="0.85546875" style="40" customWidth="1"/>
    <col min="12044" max="12044" width="10.28515625" style="40" customWidth="1"/>
    <col min="12045" max="12045" width="0.85546875" style="40" customWidth="1"/>
    <col min="12046" max="12046" width="10.28515625" style="40" customWidth="1"/>
    <col min="12047" max="12047" width="0.85546875" style="40" customWidth="1"/>
    <col min="12048" max="12048" width="10.28515625" style="40" customWidth="1"/>
    <col min="12049" max="12049" width="0.85546875" style="40" customWidth="1"/>
    <col min="12050" max="12050" width="10.28515625" style="40" customWidth="1"/>
    <col min="12051" max="12051" width="0.85546875" style="40" customWidth="1"/>
    <col min="12052" max="12052" width="10.28515625" style="40" customWidth="1"/>
    <col min="12053" max="12053" width="0.85546875" style="40" customWidth="1"/>
    <col min="12054" max="12054" width="10.28515625" style="40" customWidth="1"/>
    <col min="12055" max="12055" width="0.85546875" style="40" customWidth="1"/>
    <col min="12056" max="12056" width="10.28515625" style="40" customWidth="1"/>
    <col min="12057" max="12057" width="0.85546875" style="40" customWidth="1"/>
    <col min="12058" max="12058" width="10.28515625" style="40" customWidth="1"/>
    <col min="12059" max="12059" width="0.85546875" style="40" customWidth="1"/>
    <col min="12060" max="12060" width="10.28515625" style="40" customWidth="1"/>
    <col min="12061" max="12061" width="0.85546875" style="40" customWidth="1"/>
    <col min="12062" max="12062" width="10.28515625" style="40" customWidth="1"/>
    <col min="12063" max="12288" width="11.42578125" style="40"/>
    <col min="12289" max="12289" width="0.42578125" style="40" customWidth="1"/>
    <col min="12290" max="12290" width="3.140625" style="40" customWidth="1"/>
    <col min="12291" max="12291" width="0.5703125" style="40" customWidth="1"/>
    <col min="12292" max="12292" width="27" style="40" bestFit="1" customWidth="1"/>
    <col min="12293" max="12293" width="0.85546875" style="40" customWidth="1"/>
    <col min="12294" max="12294" width="10.28515625" style="40" customWidth="1"/>
    <col min="12295" max="12295" width="0.85546875" style="40" customWidth="1"/>
    <col min="12296" max="12296" width="10.28515625" style="40" customWidth="1"/>
    <col min="12297" max="12297" width="0.85546875" style="40" customWidth="1"/>
    <col min="12298" max="12298" width="10.28515625" style="40" customWidth="1"/>
    <col min="12299" max="12299" width="0.85546875" style="40" customWidth="1"/>
    <col min="12300" max="12300" width="10.28515625" style="40" customWidth="1"/>
    <col min="12301" max="12301" width="0.85546875" style="40" customWidth="1"/>
    <col min="12302" max="12302" width="10.28515625" style="40" customWidth="1"/>
    <col min="12303" max="12303" width="0.85546875" style="40" customWidth="1"/>
    <col min="12304" max="12304" width="10.28515625" style="40" customWidth="1"/>
    <col min="12305" max="12305" width="0.85546875" style="40" customWidth="1"/>
    <col min="12306" max="12306" width="10.28515625" style="40" customWidth="1"/>
    <col min="12307" max="12307" width="0.85546875" style="40" customWidth="1"/>
    <col min="12308" max="12308" width="10.28515625" style="40" customWidth="1"/>
    <col min="12309" max="12309" width="0.85546875" style="40" customWidth="1"/>
    <col min="12310" max="12310" width="10.28515625" style="40" customWidth="1"/>
    <col min="12311" max="12311" width="0.85546875" style="40" customWidth="1"/>
    <col min="12312" max="12312" width="10.28515625" style="40" customWidth="1"/>
    <col min="12313" max="12313" width="0.85546875" style="40" customWidth="1"/>
    <col min="12314" max="12314" width="10.28515625" style="40" customWidth="1"/>
    <col min="12315" max="12315" width="0.85546875" style="40" customWidth="1"/>
    <col min="12316" max="12316" width="10.28515625" style="40" customWidth="1"/>
    <col min="12317" max="12317" width="0.85546875" style="40" customWidth="1"/>
    <col min="12318" max="12318" width="10.28515625" style="40" customWidth="1"/>
    <col min="12319" max="12544" width="11.42578125" style="40"/>
    <col min="12545" max="12545" width="0.42578125" style="40" customWidth="1"/>
    <col min="12546" max="12546" width="3.140625" style="40" customWidth="1"/>
    <col min="12547" max="12547" width="0.5703125" style="40" customWidth="1"/>
    <col min="12548" max="12548" width="27" style="40" bestFit="1" customWidth="1"/>
    <col min="12549" max="12549" width="0.85546875" style="40" customWidth="1"/>
    <col min="12550" max="12550" width="10.28515625" style="40" customWidth="1"/>
    <col min="12551" max="12551" width="0.85546875" style="40" customWidth="1"/>
    <col min="12552" max="12552" width="10.28515625" style="40" customWidth="1"/>
    <col min="12553" max="12553" width="0.85546875" style="40" customWidth="1"/>
    <col min="12554" max="12554" width="10.28515625" style="40" customWidth="1"/>
    <col min="12555" max="12555" width="0.85546875" style="40" customWidth="1"/>
    <col min="12556" max="12556" width="10.28515625" style="40" customWidth="1"/>
    <col min="12557" max="12557" width="0.85546875" style="40" customWidth="1"/>
    <col min="12558" max="12558" width="10.28515625" style="40" customWidth="1"/>
    <col min="12559" max="12559" width="0.85546875" style="40" customWidth="1"/>
    <col min="12560" max="12560" width="10.28515625" style="40" customWidth="1"/>
    <col min="12561" max="12561" width="0.85546875" style="40" customWidth="1"/>
    <col min="12562" max="12562" width="10.28515625" style="40" customWidth="1"/>
    <col min="12563" max="12563" width="0.85546875" style="40" customWidth="1"/>
    <col min="12564" max="12564" width="10.28515625" style="40" customWidth="1"/>
    <col min="12565" max="12565" width="0.85546875" style="40" customWidth="1"/>
    <col min="12566" max="12566" width="10.28515625" style="40" customWidth="1"/>
    <col min="12567" max="12567" width="0.85546875" style="40" customWidth="1"/>
    <col min="12568" max="12568" width="10.28515625" style="40" customWidth="1"/>
    <col min="12569" max="12569" width="0.85546875" style="40" customWidth="1"/>
    <col min="12570" max="12570" width="10.28515625" style="40" customWidth="1"/>
    <col min="12571" max="12571" width="0.85546875" style="40" customWidth="1"/>
    <col min="12572" max="12572" width="10.28515625" style="40" customWidth="1"/>
    <col min="12573" max="12573" width="0.85546875" style="40" customWidth="1"/>
    <col min="12574" max="12574" width="10.28515625" style="40" customWidth="1"/>
    <col min="12575" max="12800" width="11.42578125" style="40"/>
    <col min="12801" max="12801" width="0.42578125" style="40" customWidth="1"/>
    <col min="12802" max="12802" width="3.140625" style="40" customWidth="1"/>
    <col min="12803" max="12803" width="0.5703125" style="40" customWidth="1"/>
    <col min="12804" max="12804" width="27" style="40" bestFit="1" customWidth="1"/>
    <col min="12805" max="12805" width="0.85546875" style="40" customWidth="1"/>
    <col min="12806" max="12806" width="10.28515625" style="40" customWidth="1"/>
    <col min="12807" max="12807" width="0.85546875" style="40" customWidth="1"/>
    <col min="12808" max="12808" width="10.28515625" style="40" customWidth="1"/>
    <col min="12809" max="12809" width="0.85546875" style="40" customWidth="1"/>
    <col min="12810" max="12810" width="10.28515625" style="40" customWidth="1"/>
    <col min="12811" max="12811" width="0.85546875" style="40" customWidth="1"/>
    <col min="12812" max="12812" width="10.28515625" style="40" customWidth="1"/>
    <col min="12813" max="12813" width="0.85546875" style="40" customWidth="1"/>
    <col min="12814" max="12814" width="10.28515625" style="40" customWidth="1"/>
    <col min="12815" max="12815" width="0.85546875" style="40" customWidth="1"/>
    <col min="12816" max="12816" width="10.28515625" style="40" customWidth="1"/>
    <col min="12817" max="12817" width="0.85546875" style="40" customWidth="1"/>
    <col min="12818" max="12818" width="10.28515625" style="40" customWidth="1"/>
    <col min="12819" max="12819" width="0.85546875" style="40" customWidth="1"/>
    <col min="12820" max="12820" width="10.28515625" style="40" customWidth="1"/>
    <col min="12821" max="12821" width="0.85546875" style="40" customWidth="1"/>
    <col min="12822" max="12822" width="10.28515625" style="40" customWidth="1"/>
    <col min="12823" max="12823" width="0.85546875" style="40" customWidth="1"/>
    <col min="12824" max="12824" width="10.28515625" style="40" customWidth="1"/>
    <col min="12825" max="12825" width="0.85546875" style="40" customWidth="1"/>
    <col min="12826" max="12826" width="10.28515625" style="40" customWidth="1"/>
    <col min="12827" max="12827" width="0.85546875" style="40" customWidth="1"/>
    <col min="12828" max="12828" width="10.28515625" style="40" customWidth="1"/>
    <col min="12829" max="12829" width="0.85546875" style="40" customWidth="1"/>
    <col min="12830" max="12830" width="10.28515625" style="40" customWidth="1"/>
    <col min="12831" max="13056" width="11.42578125" style="40"/>
    <col min="13057" max="13057" width="0.42578125" style="40" customWidth="1"/>
    <col min="13058" max="13058" width="3.140625" style="40" customWidth="1"/>
    <col min="13059" max="13059" width="0.5703125" style="40" customWidth="1"/>
    <col min="13060" max="13060" width="27" style="40" bestFit="1" customWidth="1"/>
    <col min="13061" max="13061" width="0.85546875" style="40" customWidth="1"/>
    <col min="13062" max="13062" width="10.28515625" style="40" customWidth="1"/>
    <col min="13063" max="13063" width="0.85546875" style="40" customWidth="1"/>
    <col min="13064" max="13064" width="10.28515625" style="40" customWidth="1"/>
    <col min="13065" max="13065" width="0.85546875" style="40" customWidth="1"/>
    <col min="13066" max="13066" width="10.28515625" style="40" customWidth="1"/>
    <col min="13067" max="13067" width="0.85546875" style="40" customWidth="1"/>
    <col min="13068" max="13068" width="10.28515625" style="40" customWidth="1"/>
    <col min="13069" max="13069" width="0.85546875" style="40" customWidth="1"/>
    <col min="13070" max="13070" width="10.28515625" style="40" customWidth="1"/>
    <col min="13071" max="13071" width="0.85546875" style="40" customWidth="1"/>
    <col min="13072" max="13072" width="10.28515625" style="40" customWidth="1"/>
    <col min="13073" max="13073" width="0.85546875" style="40" customWidth="1"/>
    <col min="13074" max="13074" width="10.28515625" style="40" customWidth="1"/>
    <col min="13075" max="13075" width="0.85546875" style="40" customWidth="1"/>
    <col min="13076" max="13076" width="10.28515625" style="40" customWidth="1"/>
    <col min="13077" max="13077" width="0.85546875" style="40" customWidth="1"/>
    <col min="13078" max="13078" width="10.28515625" style="40" customWidth="1"/>
    <col min="13079" max="13079" width="0.85546875" style="40" customWidth="1"/>
    <col min="13080" max="13080" width="10.28515625" style="40" customWidth="1"/>
    <col min="13081" max="13081" width="0.85546875" style="40" customWidth="1"/>
    <col min="13082" max="13082" width="10.28515625" style="40" customWidth="1"/>
    <col min="13083" max="13083" width="0.85546875" style="40" customWidth="1"/>
    <col min="13084" max="13084" width="10.28515625" style="40" customWidth="1"/>
    <col min="13085" max="13085" width="0.85546875" style="40" customWidth="1"/>
    <col min="13086" max="13086" width="10.28515625" style="40" customWidth="1"/>
    <col min="13087" max="13312" width="11.42578125" style="40"/>
    <col min="13313" max="13313" width="0.42578125" style="40" customWidth="1"/>
    <col min="13314" max="13314" width="3.140625" style="40" customWidth="1"/>
    <col min="13315" max="13315" width="0.5703125" style="40" customWidth="1"/>
    <col min="13316" max="13316" width="27" style="40" bestFit="1" customWidth="1"/>
    <col min="13317" max="13317" width="0.85546875" style="40" customWidth="1"/>
    <col min="13318" max="13318" width="10.28515625" style="40" customWidth="1"/>
    <col min="13319" max="13319" width="0.85546875" style="40" customWidth="1"/>
    <col min="13320" max="13320" width="10.28515625" style="40" customWidth="1"/>
    <col min="13321" max="13321" width="0.85546875" style="40" customWidth="1"/>
    <col min="13322" max="13322" width="10.28515625" style="40" customWidth="1"/>
    <col min="13323" max="13323" width="0.85546875" style="40" customWidth="1"/>
    <col min="13324" max="13324" width="10.28515625" style="40" customWidth="1"/>
    <col min="13325" max="13325" width="0.85546875" style="40" customWidth="1"/>
    <col min="13326" max="13326" width="10.28515625" style="40" customWidth="1"/>
    <col min="13327" max="13327" width="0.85546875" style="40" customWidth="1"/>
    <col min="13328" max="13328" width="10.28515625" style="40" customWidth="1"/>
    <col min="13329" max="13329" width="0.85546875" style="40" customWidth="1"/>
    <col min="13330" max="13330" width="10.28515625" style="40" customWidth="1"/>
    <col min="13331" max="13331" width="0.85546875" style="40" customWidth="1"/>
    <col min="13332" max="13332" width="10.28515625" style="40" customWidth="1"/>
    <col min="13333" max="13333" width="0.85546875" style="40" customWidth="1"/>
    <col min="13334" max="13334" width="10.28515625" style="40" customWidth="1"/>
    <col min="13335" max="13335" width="0.85546875" style="40" customWidth="1"/>
    <col min="13336" max="13336" width="10.28515625" style="40" customWidth="1"/>
    <col min="13337" max="13337" width="0.85546875" style="40" customWidth="1"/>
    <col min="13338" max="13338" width="10.28515625" style="40" customWidth="1"/>
    <col min="13339" max="13339" width="0.85546875" style="40" customWidth="1"/>
    <col min="13340" max="13340" width="10.28515625" style="40" customWidth="1"/>
    <col min="13341" max="13341" width="0.85546875" style="40" customWidth="1"/>
    <col min="13342" max="13342" width="10.28515625" style="40" customWidth="1"/>
    <col min="13343" max="13568" width="11.42578125" style="40"/>
    <col min="13569" max="13569" width="0.42578125" style="40" customWidth="1"/>
    <col min="13570" max="13570" width="3.140625" style="40" customWidth="1"/>
    <col min="13571" max="13571" width="0.5703125" style="40" customWidth="1"/>
    <col min="13572" max="13572" width="27" style="40" bestFit="1" customWidth="1"/>
    <col min="13573" max="13573" width="0.85546875" style="40" customWidth="1"/>
    <col min="13574" max="13574" width="10.28515625" style="40" customWidth="1"/>
    <col min="13575" max="13575" width="0.85546875" style="40" customWidth="1"/>
    <col min="13576" max="13576" width="10.28515625" style="40" customWidth="1"/>
    <col min="13577" max="13577" width="0.85546875" style="40" customWidth="1"/>
    <col min="13578" max="13578" width="10.28515625" style="40" customWidth="1"/>
    <col min="13579" max="13579" width="0.85546875" style="40" customWidth="1"/>
    <col min="13580" max="13580" width="10.28515625" style="40" customWidth="1"/>
    <col min="13581" max="13581" width="0.85546875" style="40" customWidth="1"/>
    <col min="13582" max="13582" width="10.28515625" style="40" customWidth="1"/>
    <col min="13583" max="13583" width="0.85546875" style="40" customWidth="1"/>
    <col min="13584" max="13584" width="10.28515625" style="40" customWidth="1"/>
    <col min="13585" max="13585" width="0.85546875" style="40" customWidth="1"/>
    <col min="13586" max="13586" width="10.28515625" style="40" customWidth="1"/>
    <col min="13587" max="13587" width="0.85546875" style="40" customWidth="1"/>
    <col min="13588" max="13588" width="10.28515625" style="40" customWidth="1"/>
    <col min="13589" max="13589" width="0.85546875" style="40" customWidth="1"/>
    <col min="13590" max="13590" width="10.28515625" style="40" customWidth="1"/>
    <col min="13591" max="13591" width="0.85546875" style="40" customWidth="1"/>
    <col min="13592" max="13592" width="10.28515625" style="40" customWidth="1"/>
    <col min="13593" max="13593" width="0.85546875" style="40" customWidth="1"/>
    <col min="13594" max="13594" width="10.28515625" style="40" customWidth="1"/>
    <col min="13595" max="13595" width="0.85546875" style="40" customWidth="1"/>
    <col min="13596" max="13596" width="10.28515625" style="40" customWidth="1"/>
    <col min="13597" max="13597" width="0.85546875" style="40" customWidth="1"/>
    <col min="13598" max="13598" width="10.28515625" style="40" customWidth="1"/>
    <col min="13599" max="13824" width="11.42578125" style="40"/>
    <col min="13825" max="13825" width="0.42578125" style="40" customWidth="1"/>
    <col min="13826" max="13826" width="3.140625" style="40" customWidth="1"/>
    <col min="13827" max="13827" width="0.5703125" style="40" customWidth="1"/>
    <col min="13828" max="13828" width="27" style="40" bestFit="1" customWidth="1"/>
    <col min="13829" max="13829" width="0.85546875" style="40" customWidth="1"/>
    <col min="13830" max="13830" width="10.28515625" style="40" customWidth="1"/>
    <col min="13831" max="13831" width="0.85546875" style="40" customWidth="1"/>
    <col min="13832" max="13832" width="10.28515625" style="40" customWidth="1"/>
    <col min="13833" max="13833" width="0.85546875" style="40" customWidth="1"/>
    <col min="13834" max="13834" width="10.28515625" style="40" customWidth="1"/>
    <col min="13835" max="13835" width="0.85546875" style="40" customWidth="1"/>
    <col min="13836" max="13836" width="10.28515625" style="40" customWidth="1"/>
    <col min="13837" max="13837" width="0.85546875" style="40" customWidth="1"/>
    <col min="13838" max="13838" width="10.28515625" style="40" customWidth="1"/>
    <col min="13839" max="13839" width="0.85546875" style="40" customWidth="1"/>
    <col min="13840" max="13840" width="10.28515625" style="40" customWidth="1"/>
    <col min="13841" max="13841" width="0.85546875" style="40" customWidth="1"/>
    <col min="13842" max="13842" width="10.28515625" style="40" customWidth="1"/>
    <col min="13843" max="13843" width="0.85546875" style="40" customWidth="1"/>
    <col min="13844" max="13844" width="10.28515625" style="40" customWidth="1"/>
    <col min="13845" max="13845" width="0.85546875" style="40" customWidth="1"/>
    <col min="13846" max="13846" width="10.28515625" style="40" customWidth="1"/>
    <col min="13847" max="13847" width="0.85546875" style="40" customWidth="1"/>
    <col min="13848" max="13848" width="10.28515625" style="40" customWidth="1"/>
    <col min="13849" max="13849" width="0.85546875" style="40" customWidth="1"/>
    <col min="13850" max="13850" width="10.28515625" style="40" customWidth="1"/>
    <col min="13851" max="13851" width="0.85546875" style="40" customWidth="1"/>
    <col min="13852" max="13852" width="10.28515625" style="40" customWidth="1"/>
    <col min="13853" max="13853" width="0.85546875" style="40" customWidth="1"/>
    <col min="13854" max="13854" width="10.28515625" style="40" customWidth="1"/>
    <col min="13855" max="14080" width="11.42578125" style="40"/>
    <col min="14081" max="14081" width="0.42578125" style="40" customWidth="1"/>
    <col min="14082" max="14082" width="3.140625" style="40" customWidth="1"/>
    <col min="14083" max="14083" width="0.5703125" style="40" customWidth="1"/>
    <col min="14084" max="14084" width="27" style="40" bestFit="1" customWidth="1"/>
    <col min="14085" max="14085" width="0.85546875" style="40" customWidth="1"/>
    <col min="14086" max="14086" width="10.28515625" style="40" customWidth="1"/>
    <col min="14087" max="14087" width="0.85546875" style="40" customWidth="1"/>
    <col min="14088" max="14088" width="10.28515625" style="40" customWidth="1"/>
    <col min="14089" max="14089" width="0.85546875" style="40" customWidth="1"/>
    <col min="14090" max="14090" width="10.28515625" style="40" customWidth="1"/>
    <col min="14091" max="14091" width="0.85546875" style="40" customWidth="1"/>
    <col min="14092" max="14092" width="10.28515625" style="40" customWidth="1"/>
    <col min="14093" max="14093" width="0.85546875" style="40" customWidth="1"/>
    <col min="14094" max="14094" width="10.28515625" style="40" customWidth="1"/>
    <col min="14095" max="14095" width="0.85546875" style="40" customWidth="1"/>
    <col min="14096" max="14096" width="10.28515625" style="40" customWidth="1"/>
    <col min="14097" max="14097" width="0.85546875" style="40" customWidth="1"/>
    <col min="14098" max="14098" width="10.28515625" style="40" customWidth="1"/>
    <col min="14099" max="14099" width="0.85546875" style="40" customWidth="1"/>
    <col min="14100" max="14100" width="10.28515625" style="40" customWidth="1"/>
    <col min="14101" max="14101" width="0.85546875" style="40" customWidth="1"/>
    <col min="14102" max="14102" width="10.28515625" style="40" customWidth="1"/>
    <col min="14103" max="14103" width="0.85546875" style="40" customWidth="1"/>
    <col min="14104" max="14104" width="10.28515625" style="40" customWidth="1"/>
    <col min="14105" max="14105" width="0.85546875" style="40" customWidth="1"/>
    <col min="14106" max="14106" width="10.28515625" style="40" customWidth="1"/>
    <col min="14107" max="14107" width="0.85546875" style="40" customWidth="1"/>
    <col min="14108" max="14108" width="10.28515625" style="40" customWidth="1"/>
    <col min="14109" max="14109" width="0.85546875" style="40" customWidth="1"/>
    <col min="14110" max="14110" width="10.28515625" style="40" customWidth="1"/>
    <col min="14111" max="14336" width="11.42578125" style="40"/>
    <col min="14337" max="14337" width="0.42578125" style="40" customWidth="1"/>
    <col min="14338" max="14338" width="3.140625" style="40" customWidth="1"/>
    <col min="14339" max="14339" width="0.5703125" style="40" customWidth="1"/>
    <col min="14340" max="14340" width="27" style="40" bestFit="1" customWidth="1"/>
    <col min="14341" max="14341" width="0.85546875" style="40" customWidth="1"/>
    <col min="14342" max="14342" width="10.28515625" style="40" customWidth="1"/>
    <col min="14343" max="14343" width="0.85546875" style="40" customWidth="1"/>
    <col min="14344" max="14344" width="10.28515625" style="40" customWidth="1"/>
    <col min="14345" max="14345" width="0.85546875" style="40" customWidth="1"/>
    <col min="14346" max="14346" width="10.28515625" style="40" customWidth="1"/>
    <col min="14347" max="14347" width="0.85546875" style="40" customWidth="1"/>
    <col min="14348" max="14348" width="10.28515625" style="40" customWidth="1"/>
    <col min="14349" max="14349" width="0.85546875" style="40" customWidth="1"/>
    <col min="14350" max="14350" width="10.28515625" style="40" customWidth="1"/>
    <col min="14351" max="14351" width="0.85546875" style="40" customWidth="1"/>
    <col min="14352" max="14352" width="10.28515625" style="40" customWidth="1"/>
    <col min="14353" max="14353" width="0.85546875" style="40" customWidth="1"/>
    <col min="14354" max="14354" width="10.28515625" style="40" customWidth="1"/>
    <col min="14355" max="14355" width="0.85546875" style="40" customWidth="1"/>
    <col min="14356" max="14356" width="10.28515625" style="40" customWidth="1"/>
    <col min="14357" max="14357" width="0.85546875" style="40" customWidth="1"/>
    <col min="14358" max="14358" width="10.28515625" style="40" customWidth="1"/>
    <col min="14359" max="14359" width="0.85546875" style="40" customWidth="1"/>
    <col min="14360" max="14360" width="10.28515625" style="40" customWidth="1"/>
    <col min="14361" max="14361" width="0.85546875" style="40" customWidth="1"/>
    <col min="14362" max="14362" width="10.28515625" style="40" customWidth="1"/>
    <col min="14363" max="14363" width="0.85546875" style="40" customWidth="1"/>
    <col min="14364" max="14364" width="10.28515625" style="40" customWidth="1"/>
    <col min="14365" max="14365" width="0.85546875" style="40" customWidth="1"/>
    <col min="14366" max="14366" width="10.28515625" style="40" customWidth="1"/>
    <col min="14367" max="14592" width="11.42578125" style="40"/>
    <col min="14593" max="14593" width="0.42578125" style="40" customWidth="1"/>
    <col min="14594" max="14594" width="3.140625" style="40" customWidth="1"/>
    <col min="14595" max="14595" width="0.5703125" style="40" customWidth="1"/>
    <col min="14596" max="14596" width="27" style="40" bestFit="1" customWidth="1"/>
    <col min="14597" max="14597" width="0.85546875" style="40" customWidth="1"/>
    <col min="14598" max="14598" width="10.28515625" style="40" customWidth="1"/>
    <col min="14599" max="14599" width="0.85546875" style="40" customWidth="1"/>
    <col min="14600" max="14600" width="10.28515625" style="40" customWidth="1"/>
    <col min="14601" max="14601" width="0.85546875" style="40" customWidth="1"/>
    <col min="14602" max="14602" width="10.28515625" style="40" customWidth="1"/>
    <col min="14603" max="14603" width="0.85546875" style="40" customWidth="1"/>
    <col min="14604" max="14604" width="10.28515625" style="40" customWidth="1"/>
    <col min="14605" max="14605" width="0.85546875" style="40" customWidth="1"/>
    <col min="14606" max="14606" width="10.28515625" style="40" customWidth="1"/>
    <col min="14607" max="14607" width="0.85546875" style="40" customWidth="1"/>
    <col min="14608" max="14608" width="10.28515625" style="40" customWidth="1"/>
    <col min="14609" max="14609" width="0.85546875" style="40" customWidth="1"/>
    <col min="14610" max="14610" width="10.28515625" style="40" customWidth="1"/>
    <col min="14611" max="14611" width="0.85546875" style="40" customWidth="1"/>
    <col min="14612" max="14612" width="10.28515625" style="40" customWidth="1"/>
    <col min="14613" max="14613" width="0.85546875" style="40" customWidth="1"/>
    <col min="14614" max="14614" width="10.28515625" style="40" customWidth="1"/>
    <col min="14615" max="14615" width="0.85546875" style="40" customWidth="1"/>
    <col min="14616" max="14616" width="10.28515625" style="40" customWidth="1"/>
    <col min="14617" max="14617" width="0.85546875" style="40" customWidth="1"/>
    <col min="14618" max="14618" width="10.28515625" style="40" customWidth="1"/>
    <col min="14619" max="14619" width="0.85546875" style="40" customWidth="1"/>
    <col min="14620" max="14620" width="10.28515625" style="40" customWidth="1"/>
    <col min="14621" max="14621" width="0.85546875" style="40" customWidth="1"/>
    <col min="14622" max="14622" width="10.28515625" style="40" customWidth="1"/>
    <col min="14623" max="14848" width="11.42578125" style="40"/>
    <col min="14849" max="14849" width="0.42578125" style="40" customWidth="1"/>
    <col min="14850" max="14850" width="3.140625" style="40" customWidth="1"/>
    <col min="14851" max="14851" width="0.5703125" style="40" customWidth="1"/>
    <col min="14852" max="14852" width="27" style="40" bestFit="1" customWidth="1"/>
    <col min="14853" max="14853" width="0.85546875" style="40" customWidth="1"/>
    <col min="14854" max="14854" width="10.28515625" style="40" customWidth="1"/>
    <col min="14855" max="14855" width="0.85546875" style="40" customWidth="1"/>
    <col min="14856" max="14856" width="10.28515625" style="40" customWidth="1"/>
    <col min="14857" max="14857" width="0.85546875" style="40" customWidth="1"/>
    <col min="14858" max="14858" width="10.28515625" style="40" customWidth="1"/>
    <col min="14859" max="14859" width="0.85546875" style="40" customWidth="1"/>
    <col min="14860" max="14860" width="10.28515625" style="40" customWidth="1"/>
    <col min="14861" max="14861" width="0.85546875" style="40" customWidth="1"/>
    <col min="14862" max="14862" width="10.28515625" style="40" customWidth="1"/>
    <col min="14863" max="14863" width="0.85546875" style="40" customWidth="1"/>
    <col min="14864" max="14864" width="10.28515625" style="40" customWidth="1"/>
    <col min="14865" max="14865" width="0.85546875" style="40" customWidth="1"/>
    <col min="14866" max="14866" width="10.28515625" style="40" customWidth="1"/>
    <col min="14867" max="14867" width="0.85546875" style="40" customWidth="1"/>
    <col min="14868" max="14868" width="10.28515625" style="40" customWidth="1"/>
    <col min="14869" max="14869" width="0.85546875" style="40" customWidth="1"/>
    <col min="14870" max="14870" width="10.28515625" style="40" customWidth="1"/>
    <col min="14871" max="14871" width="0.85546875" style="40" customWidth="1"/>
    <col min="14872" max="14872" width="10.28515625" style="40" customWidth="1"/>
    <col min="14873" max="14873" width="0.85546875" style="40" customWidth="1"/>
    <col min="14874" max="14874" width="10.28515625" style="40" customWidth="1"/>
    <col min="14875" max="14875" width="0.85546875" style="40" customWidth="1"/>
    <col min="14876" max="14876" width="10.28515625" style="40" customWidth="1"/>
    <col min="14877" max="14877" width="0.85546875" style="40" customWidth="1"/>
    <col min="14878" max="14878" width="10.28515625" style="40" customWidth="1"/>
    <col min="14879" max="15104" width="11.42578125" style="40"/>
    <col min="15105" max="15105" width="0.42578125" style="40" customWidth="1"/>
    <col min="15106" max="15106" width="3.140625" style="40" customWidth="1"/>
    <col min="15107" max="15107" width="0.5703125" style="40" customWidth="1"/>
    <col min="15108" max="15108" width="27" style="40" bestFit="1" customWidth="1"/>
    <col min="15109" max="15109" width="0.85546875" style="40" customWidth="1"/>
    <col min="15110" max="15110" width="10.28515625" style="40" customWidth="1"/>
    <col min="15111" max="15111" width="0.85546875" style="40" customWidth="1"/>
    <col min="15112" max="15112" width="10.28515625" style="40" customWidth="1"/>
    <col min="15113" max="15113" width="0.85546875" style="40" customWidth="1"/>
    <col min="15114" max="15114" width="10.28515625" style="40" customWidth="1"/>
    <col min="15115" max="15115" width="0.85546875" style="40" customWidth="1"/>
    <col min="15116" max="15116" width="10.28515625" style="40" customWidth="1"/>
    <col min="15117" max="15117" width="0.85546875" style="40" customWidth="1"/>
    <col min="15118" max="15118" width="10.28515625" style="40" customWidth="1"/>
    <col min="15119" max="15119" width="0.85546875" style="40" customWidth="1"/>
    <col min="15120" max="15120" width="10.28515625" style="40" customWidth="1"/>
    <col min="15121" max="15121" width="0.85546875" style="40" customWidth="1"/>
    <col min="15122" max="15122" width="10.28515625" style="40" customWidth="1"/>
    <col min="15123" max="15123" width="0.85546875" style="40" customWidth="1"/>
    <col min="15124" max="15124" width="10.28515625" style="40" customWidth="1"/>
    <col min="15125" max="15125" width="0.85546875" style="40" customWidth="1"/>
    <col min="15126" max="15126" width="10.28515625" style="40" customWidth="1"/>
    <col min="15127" max="15127" width="0.85546875" style="40" customWidth="1"/>
    <col min="15128" max="15128" width="10.28515625" style="40" customWidth="1"/>
    <col min="15129" max="15129" width="0.85546875" style="40" customWidth="1"/>
    <col min="15130" max="15130" width="10.28515625" style="40" customWidth="1"/>
    <col min="15131" max="15131" width="0.85546875" style="40" customWidth="1"/>
    <col min="15132" max="15132" width="10.28515625" style="40" customWidth="1"/>
    <col min="15133" max="15133" width="0.85546875" style="40" customWidth="1"/>
    <col min="15134" max="15134" width="10.28515625" style="40" customWidth="1"/>
    <col min="15135" max="15360" width="11.42578125" style="40"/>
    <col min="15361" max="15361" width="0.42578125" style="40" customWidth="1"/>
    <col min="15362" max="15362" width="3.140625" style="40" customWidth="1"/>
    <col min="15363" max="15363" width="0.5703125" style="40" customWidth="1"/>
    <col min="15364" max="15364" width="27" style="40" bestFit="1" customWidth="1"/>
    <col min="15365" max="15365" width="0.85546875" style="40" customWidth="1"/>
    <col min="15366" max="15366" width="10.28515625" style="40" customWidth="1"/>
    <col min="15367" max="15367" width="0.85546875" style="40" customWidth="1"/>
    <col min="15368" max="15368" width="10.28515625" style="40" customWidth="1"/>
    <col min="15369" max="15369" width="0.85546875" style="40" customWidth="1"/>
    <col min="15370" max="15370" width="10.28515625" style="40" customWidth="1"/>
    <col min="15371" max="15371" width="0.85546875" style="40" customWidth="1"/>
    <col min="15372" max="15372" width="10.28515625" style="40" customWidth="1"/>
    <col min="15373" max="15373" width="0.85546875" style="40" customWidth="1"/>
    <col min="15374" max="15374" width="10.28515625" style="40" customWidth="1"/>
    <col min="15375" max="15375" width="0.85546875" style="40" customWidth="1"/>
    <col min="15376" max="15376" width="10.28515625" style="40" customWidth="1"/>
    <col min="15377" max="15377" width="0.85546875" style="40" customWidth="1"/>
    <col min="15378" max="15378" width="10.28515625" style="40" customWidth="1"/>
    <col min="15379" max="15379" width="0.85546875" style="40" customWidth="1"/>
    <col min="15380" max="15380" width="10.28515625" style="40" customWidth="1"/>
    <col min="15381" max="15381" width="0.85546875" style="40" customWidth="1"/>
    <col min="15382" max="15382" width="10.28515625" style="40" customWidth="1"/>
    <col min="15383" max="15383" width="0.85546875" style="40" customWidth="1"/>
    <col min="15384" max="15384" width="10.28515625" style="40" customWidth="1"/>
    <col min="15385" max="15385" width="0.85546875" style="40" customWidth="1"/>
    <col min="15386" max="15386" width="10.28515625" style="40" customWidth="1"/>
    <col min="15387" max="15387" width="0.85546875" style="40" customWidth="1"/>
    <col min="15388" max="15388" width="10.28515625" style="40" customWidth="1"/>
    <col min="15389" max="15389" width="0.85546875" style="40" customWidth="1"/>
    <col min="15390" max="15390" width="10.28515625" style="40" customWidth="1"/>
    <col min="15391" max="15616" width="11.42578125" style="40"/>
    <col min="15617" max="15617" width="0.42578125" style="40" customWidth="1"/>
    <col min="15618" max="15618" width="3.140625" style="40" customWidth="1"/>
    <col min="15619" max="15619" width="0.5703125" style="40" customWidth="1"/>
    <col min="15620" max="15620" width="27" style="40" bestFit="1" customWidth="1"/>
    <col min="15621" max="15621" width="0.85546875" style="40" customWidth="1"/>
    <col min="15622" max="15622" width="10.28515625" style="40" customWidth="1"/>
    <col min="15623" max="15623" width="0.85546875" style="40" customWidth="1"/>
    <col min="15624" max="15624" width="10.28515625" style="40" customWidth="1"/>
    <col min="15625" max="15625" width="0.85546875" style="40" customWidth="1"/>
    <col min="15626" max="15626" width="10.28515625" style="40" customWidth="1"/>
    <col min="15627" max="15627" width="0.85546875" style="40" customWidth="1"/>
    <col min="15628" max="15628" width="10.28515625" style="40" customWidth="1"/>
    <col min="15629" max="15629" width="0.85546875" style="40" customWidth="1"/>
    <col min="15630" max="15630" width="10.28515625" style="40" customWidth="1"/>
    <col min="15631" max="15631" width="0.85546875" style="40" customWidth="1"/>
    <col min="15632" max="15632" width="10.28515625" style="40" customWidth="1"/>
    <col min="15633" max="15633" width="0.85546875" style="40" customWidth="1"/>
    <col min="15634" max="15634" width="10.28515625" style="40" customWidth="1"/>
    <col min="15635" max="15635" width="0.85546875" style="40" customWidth="1"/>
    <col min="15636" max="15636" width="10.28515625" style="40" customWidth="1"/>
    <col min="15637" max="15637" width="0.85546875" style="40" customWidth="1"/>
    <col min="15638" max="15638" width="10.28515625" style="40" customWidth="1"/>
    <col min="15639" max="15639" width="0.85546875" style="40" customWidth="1"/>
    <col min="15640" max="15640" width="10.28515625" style="40" customWidth="1"/>
    <col min="15641" max="15641" width="0.85546875" style="40" customWidth="1"/>
    <col min="15642" max="15642" width="10.28515625" style="40" customWidth="1"/>
    <col min="15643" max="15643" width="0.85546875" style="40" customWidth="1"/>
    <col min="15644" max="15644" width="10.28515625" style="40" customWidth="1"/>
    <col min="15645" max="15645" width="0.85546875" style="40" customWidth="1"/>
    <col min="15646" max="15646" width="10.28515625" style="40" customWidth="1"/>
    <col min="15647" max="15872" width="11.42578125" style="40"/>
    <col min="15873" max="15873" width="0.42578125" style="40" customWidth="1"/>
    <col min="15874" max="15874" width="3.140625" style="40" customWidth="1"/>
    <col min="15875" max="15875" width="0.5703125" style="40" customWidth="1"/>
    <col min="15876" max="15876" width="27" style="40" bestFit="1" customWidth="1"/>
    <col min="15877" max="15877" width="0.85546875" style="40" customWidth="1"/>
    <col min="15878" max="15878" width="10.28515625" style="40" customWidth="1"/>
    <col min="15879" max="15879" width="0.85546875" style="40" customWidth="1"/>
    <col min="15880" max="15880" width="10.28515625" style="40" customWidth="1"/>
    <col min="15881" max="15881" width="0.85546875" style="40" customWidth="1"/>
    <col min="15882" max="15882" width="10.28515625" style="40" customWidth="1"/>
    <col min="15883" max="15883" width="0.85546875" style="40" customWidth="1"/>
    <col min="15884" max="15884" width="10.28515625" style="40" customWidth="1"/>
    <col min="15885" max="15885" width="0.85546875" style="40" customWidth="1"/>
    <col min="15886" max="15886" width="10.28515625" style="40" customWidth="1"/>
    <col min="15887" max="15887" width="0.85546875" style="40" customWidth="1"/>
    <col min="15888" max="15888" width="10.28515625" style="40" customWidth="1"/>
    <col min="15889" max="15889" width="0.85546875" style="40" customWidth="1"/>
    <col min="15890" max="15890" width="10.28515625" style="40" customWidth="1"/>
    <col min="15891" max="15891" width="0.85546875" style="40" customWidth="1"/>
    <col min="15892" max="15892" width="10.28515625" style="40" customWidth="1"/>
    <col min="15893" max="15893" width="0.85546875" style="40" customWidth="1"/>
    <col min="15894" max="15894" width="10.28515625" style="40" customWidth="1"/>
    <col min="15895" max="15895" width="0.85546875" style="40" customWidth="1"/>
    <col min="15896" max="15896" width="10.28515625" style="40" customWidth="1"/>
    <col min="15897" max="15897" width="0.85546875" style="40" customWidth="1"/>
    <col min="15898" max="15898" width="10.28515625" style="40" customWidth="1"/>
    <col min="15899" max="15899" width="0.85546875" style="40" customWidth="1"/>
    <col min="15900" max="15900" width="10.28515625" style="40" customWidth="1"/>
    <col min="15901" max="15901" width="0.85546875" style="40" customWidth="1"/>
    <col min="15902" max="15902" width="10.28515625" style="40" customWidth="1"/>
    <col min="15903" max="16128" width="11.42578125" style="40"/>
    <col min="16129" max="16129" width="0.42578125" style="40" customWidth="1"/>
    <col min="16130" max="16130" width="3.140625" style="40" customWidth="1"/>
    <col min="16131" max="16131" width="0.5703125" style="40" customWidth="1"/>
    <col min="16132" max="16132" width="27" style="40" bestFit="1" customWidth="1"/>
    <col min="16133" max="16133" width="0.85546875" style="40" customWidth="1"/>
    <col min="16134" max="16134" width="10.28515625" style="40" customWidth="1"/>
    <col min="16135" max="16135" width="0.85546875" style="40" customWidth="1"/>
    <col min="16136" max="16136" width="10.28515625" style="40" customWidth="1"/>
    <col min="16137" max="16137" width="0.85546875" style="40" customWidth="1"/>
    <col min="16138" max="16138" width="10.28515625" style="40" customWidth="1"/>
    <col min="16139" max="16139" width="0.85546875" style="40" customWidth="1"/>
    <col min="16140" max="16140" width="10.28515625" style="40" customWidth="1"/>
    <col min="16141" max="16141" width="0.85546875" style="40" customWidth="1"/>
    <col min="16142" max="16142" width="10.28515625" style="40" customWidth="1"/>
    <col min="16143" max="16143" width="0.85546875" style="40" customWidth="1"/>
    <col min="16144" max="16144" width="10.28515625" style="40" customWidth="1"/>
    <col min="16145" max="16145" width="0.85546875" style="40" customWidth="1"/>
    <col min="16146" max="16146" width="10.28515625" style="40" customWidth="1"/>
    <col min="16147" max="16147" width="0.85546875" style="40" customWidth="1"/>
    <col min="16148" max="16148" width="10.28515625" style="40" customWidth="1"/>
    <col min="16149" max="16149" width="0.85546875" style="40" customWidth="1"/>
    <col min="16150" max="16150" width="10.28515625" style="40" customWidth="1"/>
    <col min="16151" max="16151" width="0.85546875" style="40" customWidth="1"/>
    <col min="16152" max="16152" width="10.28515625" style="40" customWidth="1"/>
    <col min="16153" max="16153" width="0.85546875" style="40" customWidth="1"/>
    <col min="16154" max="16154" width="10.28515625" style="40" customWidth="1"/>
    <col min="16155" max="16155" width="0.85546875" style="40" customWidth="1"/>
    <col min="16156" max="16156" width="10.28515625" style="40" customWidth="1"/>
    <col min="16157" max="16157" width="0.85546875" style="40" customWidth="1"/>
    <col min="16158" max="16158" width="10.28515625" style="40" customWidth="1"/>
    <col min="16159" max="16384" width="11.42578125" style="40"/>
  </cols>
  <sheetData>
    <row r="2" spans="2:33" x14ac:dyDescent="0.25">
      <c r="D2" s="38"/>
      <c r="F2" s="49" t="s">
        <v>368</v>
      </c>
      <c r="H2" s="50" t="s">
        <v>369</v>
      </c>
      <c r="M2" s="48"/>
      <c r="P2" s="50"/>
      <c r="Q2" s="51"/>
      <c r="S2" s="50"/>
      <c r="AF2" s="52" t="s">
        <v>369</v>
      </c>
      <c r="AG2" s="53"/>
    </row>
    <row r="3" spans="2:33" x14ac:dyDescent="0.25">
      <c r="D3" s="54"/>
      <c r="E3" s="48"/>
      <c r="F3" s="55"/>
      <c r="G3" s="48"/>
      <c r="H3" s="56"/>
      <c r="I3" s="56"/>
      <c r="J3" s="56"/>
      <c r="K3" s="56"/>
      <c r="L3" s="56"/>
      <c r="M3" s="56"/>
      <c r="N3" s="56"/>
      <c r="O3" s="56"/>
      <c r="P3" s="56"/>
      <c r="Q3" s="56"/>
      <c r="R3" s="56"/>
      <c r="S3" s="56"/>
      <c r="T3" s="56"/>
      <c r="U3" s="56"/>
      <c r="V3" s="56"/>
      <c r="W3" s="56"/>
      <c r="X3" s="56"/>
      <c r="Y3" s="56"/>
      <c r="Z3" s="57"/>
      <c r="AA3" s="56"/>
      <c r="AB3" s="57"/>
      <c r="AC3" s="56"/>
      <c r="AD3" s="57"/>
      <c r="AF3" s="58"/>
      <c r="AG3" s="59"/>
    </row>
    <row r="4" spans="2:33" x14ac:dyDescent="0.25">
      <c r="D4" s="38"/>
      <c r="F4" s="38"/>
      <c r="G4" s="48"/>
      <c r="H4" s="38"/>
      <c r="AG4" s="59"/>
    </row>
    <row r="5" spans="2:33" x14ac:dyDescent="0.25">
      <c r="D5" s="60" t="s">
        <v>370</v>
      </c>
      <c r="E5" s="61"/>
      <c r="F5" s="62" t="s">
        <v>371</v>
      </c>
      <c r="G5" s="61"/>
      <c r="H5" s="63" t="s">
        <v>372</v>
      </c>
      <c r="I5" s="64"/>
      <c r="J5" s="63" t="s">
        <v>373</v>
      </c>
      <c r="K5" s="64"/>
      <c r="L5" s="63" t="s">
        <v>374</v>
      </c>
      <c r="M5" s="64"/>
      <c r="N5" s="63" t="s">
        <v>375</v>
      </c>
      <c r="O5" s="64"/>
      <c r="P5" s="63" t="s">
        <v>16</v>
      </c>
      <c r="Q5" s="64"/>
      <c r="R5" s="63" t="s">
        <v>376</v>
      </c>
      <c r="S5" s="64"/>
      <c r="T5" s="63" t="s">
        <v>377</v>
      </c>
      <c r="U5" s="64"/>
      <c r="V5" s="63" t="s">
        <v>378</v>
      </c>
      <c r="W5" s="64"/>
      <c r="X5" s="63" t="s">
        <v>379</v>
      </c>
      <c r="Y5" s="64"/>
      <c r="Z5" s="63" t="s">
        <v>380</v>
      </c>
      <c r="AA5" s="64"/>
      <c r="AB5" s="63" t="s">
        <v>381</v>
      </c>
      <c r="AC5" s="64"/>
      <c r="AD5" s="63" t="s">
        <v>382</v>
      </c>
      <c r="AE5" s="64"/>
      <c r="AF5" s="63" t="s">
        <v>383</v>
      </c>
      <c r="AG5" s="65"/>
    </row>
    <row r="6" spans="2:33" x14ac:dyDescent="0.25">
      <c r="F6" s="66"/>
      <c r="G6" s="67"/>
      <c r="H6" s="66"/>
      <c r="I6" s="67"/>
      <c r="J6" s="66"/>
      <c r="K6" s="67"/>
      <c r="L6" s="66"/>
      <c r="M6" s="67"/>
      <c r="N6" s="66"/>
      <c r="O6" s="67"/>
      <c r="P6" s="66"/>
      <c r="Q6" s="67"/>
      <c r="R6" s="66"/>
      <c r="S6" s="67"/>
      <c r="T6" s="66"/>
      <c r="U6" s="67"/>
      <c r="V6" s="66"/>
      <c r="W6" s="67"/>
      <c r="X6" s="66"/>
      <c r="Y6" s="67"/>
      <c r="Z6" s="66"/>
      <c r="AA6" s="67"/>
      <c r="AB6" s="66"/>
      <c r="AC6" s="67"/>
      <c r="AD6" s="66"/>
      <c r="AE6" s="67"/>
      <c r="AF6" s="66"/>
      <c r="AG6" s="68"/>
    </row>
    <row r="7" spans="2:33" x14ac:dyDescent="0.25">
      <c r="B7" s="146" t="s">
        <v>384</v>
      </c>
      <c r="D7" s="69"/>
      <c r="E7" s="70"/>
      <c r="F7" s="71">
        <v>6</v>
      </c>
      <c r="G7" s="71">
        <v>0</v>
      </c>
      <c r="H7" s="71">
        <v>0.5</v>
      </c>
      <c r="I7" s="72">
        <v>4</v>
      </c>
      <c r="J7" s="71">
        <v>0.5</v>
      </c>
      <c r="K7" s="72">
        <v>4</v>
      </c>
      <c r="L7" s="71">
        <v>0.5</v>
      </c>
      <c r="M7" s="72">
        <v>4</v>
      </c>
      <c r="N7" s="71">
        <v>0.5</v>
      </c>
      <c r="O7" s="72">
        <v>4</v>
      </c>
      <c r="P7" s="71">
        <v>0.5</v>
      </c>
      <c r="Q7" s="72">
        <v>4</v>
      </c>
      <c r="R7" s="71">
        <v>0.5</v>
      </c>
      <c r="S7" s="72">
        <v>4</v>
      </c>
      <c r="T7" s="71">
        <v>0.5</v>
      </c>
      <c r="U7" s="72">
        <v>4</v>
      </c>
      <c r="V7" s="71">
        <v>0.5</v>
      </c>
      <c r="W7" s="72">
        <v>4</v>
      </c>
      <c r="X7" s="71">
        <v>0.5</v>
      </c>
      <c r="Y7" s="71"/>
      <c r="Z7" s="71">
        <v>0.5</v>
      </c>
      <c r="AA7" s="72">
        <v>4</v>
      </c>
      <c r="AB7" s="71">
        <v>0.5</v>
      </c>
      <c r="AC7" s="72">
        <v>0</v>
      </c>
      <c r="AD7" s="71">
        <v>0.5</v>
      </c>
      <c r="AE7" s="72">
        <v>0</v>
      </c>
      <c r="AF7" s="72">
        <v>6</v>
      </c>
      <c r="AG7" s="73"/>
    </row>
    <row r="8" spans="2:33" ht="15.75" x14ac:dyDescent="0.25">
      <c r="B8" s="146"/>
      <c r="D8" s="74" t="s">
        <v>385</v>
      </c>
      <c r="E8" s="75"/>
      <c r="F8" s="76"/>
      <c r="G8" s="77"/>
      <c r="H8" s="78"/>
      <c r="I8" s="79"/>
      <c r="J8" s="78"/>
      <c r="K8" s="79"/>
      <c r="L8" s="78"/>
      <c r="M8" s="79"/>
      <c r="N8" s="78"/>
      <c r="O8" s="79"/>
      <c r="P8" s="78"/>
      <c r="Q8" s="79"/>
      <c r="R8" s="78"/>
      <c r="S8" s="79"/>
      <c r="T8" s="78"/>
      <c r="U8" s="79"/>
      <c r="V8" s="78"/>
      <c r="W8" s="79"/>
      <c r="X8" s="78"/>
      <c r="Y8" s="79"/>
      <c r="Z8" s="78"/>
      <c r="AA8" s="79"/>
      <c r="AB8" s="78"/>
      <c r="AC8" s="79"/>
      <c r="AD8" s="78"/>
      <c r="AE8" s="79"/>
      <c r="AF8" s="78"/>
      <c r="AG8" s="80"/>
    </row>
    <row r="9" spans="2:33" s="81" customFormat="1" x14ac:dyDescent="0.2">
      <c r="B9" s="146"/>
      <c r="D9" s="82"/>
      <c r="E9" s="83"/>
      <c r="F9" s="73">
        <v>5.5</v>
      </c>
      <c r="G9" s="72">
        <v>5.5</v>
      </c>
      <c r="H9" s="72">
        <v>5.5</v>
      </c>
      <c r="I9" s="72">
        <v>6</v>
      </c>
      <c r="J9" s="72">
        <v>5.5</v>
      </c>
      <c r="K9" s="72">
        <v>6</v>
      </c>
      <c r="L9" s="72">
        <v>5.5</v>
      </c>
      <c r="M9" s="72">
        <v>6</v>
      </c>
      <c r="N9" s="72">
        <v>5.5</v>
      </c>
      <c r="O9" s="72">
        <v>6</v>
      </c>
      <c r="P9" s="72">
        <v>5.5</v>
      </c>
      <c r="Q9" s="72">
        <v>6</v>
      </c>
      <c r="R9" s="72">
        <v>5.5</v>
      </c>
      <c r="S9" s="72">
        <v>6</v>
      </c>
      <c r="T9" s="72">
        <v>5.5</v>
      </c>
      <c r="U9" s="72">
        <v>6</v>
      </c>
      <c r="V9" s="72">
        <v>5.5</v>
      </c>
      <c r="W9" s="72">
        <v>6</v>
      </c>
      <c r="X9" s="72">
        <v>5.5</v>
      </c>
      <c r="Y9" s="72">
        <v>6</v>
      </c>
      <c r="Z9" s="72">
        <v>5.5</v>
      </c>
      <c r="AA9" s="72">
        <v>6</v>
      </c>
      <c r="AB9" s="72">
        <v>5.5</v>
      </c>
      <c r="AC9" s="72">
        <v>0</v>
      </c>
      <c r="AD9" s="72">
        <v>5.5</v>
      </c>
      <c r="AE9" s="72">
        <v>0</v>
      </c>
      <c r="AF9" s="72">
        <v>5.5</v>
      </c>
      <c r="AG9" s="73"/>
    </row>
    <row r="10" spans="2:33" ht="15.75" x14ac:dyDescent="0.25">
      <c r="B10" s="146"/>
      <c r="D10" s="74" t="s">
        <v>386</v>
      </c>
      <c r="E10" s="75"/>
      <c r="F10" s="76"/>
      <c r="G10" s="84"/>
      <c r="H10" s="78"/>
      <c r="I10" s="79"/>
      <c r="J10" s="78"/>
      <c r="K10" s="79"/>
      <c r="L10" s="78"/>
      <c r="M10" s="79"/>
      <c r="N10" s="78"/>
      <c r="O10" s="79"/>
      <c r="P10" s="78"/>
      <c r="Q10" s="79"/>
      <c r="R10" s="78"/>
      <c r="S10" s="79"/>
      <c r="T10" s="78"/>
      <c r="U10" s="79"/>
      <c r="V10" s="78"/>
      <c r="W10" s="79"/>
      <c r="X10" s="78"/>
      <c r="Y10" s="79"/>
      <c r="Z10" s="78"/>
      <c r="AA10" s="79"/>
      <c r="AB10" s="78"/>
      <c r="AC10" s="79"/>
      <c r="AD10" s="78"/>
      <c r="AE10" s="79"/>
      <c r="AF10" s="78"/>
      <c r="AG10" s="80"/>
    </row>
    <row r="11" spans="2:33" s="81" customFormat="1" x14ac:dyDescent="0.2">
      <c r="B11" s="146"/>
      <c r="D11" s="69"/>
      <c r="E11" s="70"/>
      <c r="F11" s="71">
        <v>60</v>
      </c>
      <c r="G11" s="71">
        <v>0</v>
      </c>
      <c r="H11" s="71">
        <v>5</v>
      </c>
      <c r="I11" s="72">
        <v>4</v>
      </c>
      <c r="J11" s="71">
        <v>80</v>
      </c>
      <c r="K11" s="72">
        <v>4</v>
      </c>
      <c r="L11" s="71">
        <v>80</v>
      </c>
      <c r="M11" s="72">
        <v>4</v>
      </c>
      <c r="N11" s="71">
        <v>80</v>
      </c>
      <c r="O11" s="72">
        <v>4</v>
      </c>
      <c r="P11" s="71">
        <v>80</v>
      </c>
      <c r="Q11" s="72">
        <v>4</v>
      </c>
      <c r="R11" s="71">
        <v>80</v>
      </c>
      <c r="S11" s="72">
        <v>4</v>
      </c>
      <c r="T11" s="71">
        <v>80</v>
      </c>
      <c r="U11" s="72">
        <v>4</v>
      </c>
      <c r="V11" s="71">
        <v>80</v>
      </c>
      <c r="W11" s="72">
        <v>4</v>
      </c>
      <c r="X11" s="71">
        <v>80</v>
      </c>
      <c r="Y11" s="72">
        <v>4</v>
      </c>
      <c r="Z11" s="71">
        <v>80</v>
      </c>
      <c r="AA11" s="72">
        <v>4</v>
      </c>
      <c r="AB11" s="71">
        <v>80</v>
      </c>
      <c r="AC11" s="72">
        <v>0</v>
      </c>
      <c r="AD11" s="71">
        <v>80</v>
      </c>
      <c r="AE11" s="72">
        <v>0</v>
      </c>
      <c r="AF11" s="71">
        <f>5*12</f>
        <v>60</v>
      </c>
      <c r="AG11" s="73"/>
    </row>
    <row r="12" spans="2:33" ht="15.75" x14ac:dyDescent="0.25">
      <c r="B12" s="146"/>
      <c r="D12" s="74" t="s">
        <v>387</v>
      </c>
      <c r="E12" s="75"/>
      <c r="F12" s="76"/>
      <c r="G12" s="77"/>
      <c r="H12" s="78"/>
      <c r="I12" s="79"/>
      <c r="J12" s="78"/>
      <c r="K12" s="79"/>
      <c r="L12" s="78"/>
      <c r="M12" s="79"/>
      <c r="N12" s="78"/>
      <c r="O12" s="79"/>
      <c r="P12" s="78"/>
      <c r="Q12" s="79"/>
      <c r="R12" s="78"/>
      <c r="S12" s="79"/>
      <c r="T12" s="78"/>
      <c r="U12" s="79"/>
      <c r="V12" s="78"/>
      <c r="W12" s="79"/>
      <c r="X12" s="78"/>
      <c r="Y12" s="79"/>
      <c r="Z12" s="78"/>
      <c r="AA12" s="79"/>
      <c r="AB12" s="78"/>
      <c r="AC12" s="79"/>
      <c r="AD12" s="78"/>
      <c r="AE12" s="79"/>
      <c r="AF12" s="78"/>
      <c r="AG12" s="80"/>
    </row>
    <row r="13" spans="2:33" x14ac:dyDescent="0.25">
      <c r="D13" s="85"/>
      <c r="F13" s="86"/>
      <c r="G13" s="87"/>
      <c r="H13" s="88"/>
      <c r="I13" s="87"/>
      <c r="J13" s="88"/>
      <c r="K13" s="87"/>
      <c r="L13" s="88"/>
      <c r="M13" s="87"/>
      <c r="N13" s="88"/>
      <c r="O13" s="87"/>
      <c r="P13" s="88"/>
      <c r="Q13" s="87"/>
      <c r="R13" s="88"/>
      <c r="S13" s="87"/>
      <c r="T13" s="88"/>
      <c r="U13" s="87"/>
      <c r="V13" s="88"/>
      <c r="W13" s="89"/>
      <c r="X13" s="88"/>
      <c r="Y13" s="89"/>
      <c r="Z13" s="88"/>
      <c r="AA13" s="89"/>
      <c r="AB13" s="88"/>
      <c r="AC13" s="89"/>
      <c r="AD13" s="88"/>
      <c r="AE13" s="89"/>
      <c r="AF13" s="88"/>
      <c r="AG13" s="90"/>
    </row>
    <row r="14" spans="2:33" x14ac:dyDescent="0.25">
      <c r="B14" s="91"/>
      <c r="C14" s="92"/>
      <c r="D14" s="93"/>
      <c r="E14" s="93"/>
      <c r="F14" s="93"/>
      <c r="G14" s="94"/>
      <c r="H14" s="94"/>
      <c r="I14" s="94"/>
      <c r="J14" s="94"/>
      <c r="K14" s="94"/>
      <c r="L14" s="94"/>
      <c r="M14" s="94"/>
      <c r="N14" s="94"/>
      <c r="O14" s="94"/>
      <c r="P14" s="94"/>
      <c r="Q14" s="94"/>
      <c r="R14" s="94"/>
      <c r="S14" s="94"/>
      <c r="T14" s="94"/>
      <c r="U14" s="94"/>
      <c r="V14" s="94"/>
      <c r="W14" s="94"/>
      <c r="X14" s="94"/>
      <c r="Y14" s="94"/>
      <c r="Z14" s="94"/>
      <c r="AA14" s="94"/>
      <c r="AB14" s="94"/>
      <c r="AC14" s="94"/>
      <c r="AD14" s="94"/>
      <c r="AE14" s="94"/>
      <c r="AF14" s="94"/>
      <c r="AG14" s="90"/>
    </row>
    <row r="15" spans="2:33" s="81" customFormat="1" x14ac:dyDescent="0.2">
      <c r="B15" s="95"/>
      <c r="D15" s="82"/>
      <c r="E15" s="83"/>
      <c r="F15" s="73">
        <v>70</v>
      </c>
      <c r="G15" s="72">
        <v>70</v>
      </c>
      <c r="H15" s="72">
        <v>70</v>
      </c>
      <c r="I15" s="72">
        <v>70</v>
      </c>
      <c r="J15" s="72">
        <v>70</v>
      </c>
      <c r="K15" s="72">
        <v>70</v>
      </c>
      <c r="L15" s="72">
        <v>70</v>
      </c>
      <c r="M15" s="72">
        <v>70</v>
      </c>
      <c r="N15" s="72">
        <v>70</v>
      </c>
      <c r="O15" s="72">
        <v>70</v>
      </c>
      <c r="P15" s="72">
        <v>70</v>
      </c>
      <c r="Q15" s="72">
        <v>70</v>
      </c>
      <c r="R15" s="72">
        <v>70</v>
      </c>
      <c r="S15" s="72">
        <v>70</v>
      </c>
      <c r="T15" s="72">
        <v>70</v>
      </c>
      <c r="U15" s="72">
        <v>70</v>
      </c>
      <c r="V15" s="72">
        <v>70</v>
      </c>
      <c r="W15" s="72">
        <v>70</v>
      </c>
      <c r="X15" s="72">
        <v>70</v>
      </c>
      <c r="Y15" s="72">
        <v>70</v>
      </c>
      <c r="Z15" s="72">
        <v>70</v>
      </c>
      <c r="AA15" s="72">
        <v>70</v>
      </c>
      <c r="AB15" s="72">
        <v>70</v>
      </c>
      <c r="AC15" s="72">
        <v>70</v>
      </c>
      <c r="AD15" s="72">
        <v>70</v>
      </c>
      <c r="AE15" s="72">
        <v>70</v>
      </c>
      <c r="AF15" s="72">
        <v>70</v>
      </c>
      <c r="AG15" s="73"/>
    </row>
    <row r="16" spans="2:33" ht="15.75" x14ac:dyDescent="0.25">
      <c r="B16" s="146" t="s">
        <v>388</v>
      </c>
      <c r="D16" s="74" t="s">
        <v>389</v>
      </c>
      <c r="E16" s="75"/>
      <c r="F16" s="76"/>
      <c r="G16" s="84"/>
      <c r="H16" s="78"/>
      <c r="I16" s="79"/>
      <c r="J16" s="78"/>
      <c r="K16" s="79"/>
      <c r="L16" s="78"/>
      <c r="M16" s="79"/>
      <c r="N16" s="78"/>
      <c r="O16" s="79"/>
      <c r="P16" s="78"/>
      <c r="Q16" s="79"/>
      <c r="R16" s="78"/>
      <c r="S16" s="79"/>
      <c r="T16" s="78"/>
      <c r="U16" s="79"/>
      <c r="V16" s="78"/>
      <c r="W16" s="79"/>
      <c r="X16" s="78"/>
      <c r="Y16" s="79"/>
      <c r="Z16" s="78"/>
      <c r="AA16" s="79"/>
      <c r="AB16" s="78"/>
      <c r="AC16" s="79"/>
      <c r="AD16" s="78"/>
      <c r="AE16" s="79"/>
      <c r="AF16" s="78"/>
      <c r="AG16" s="80"/>
    </row>
    <row r="17" spans="2:33" s="81" customFormat="1" x14ac:dyDescent="0.2">
      <c r="B17" s="146"/>
      <c r="D17" s="82"/>
      <c r="E17" s="83"/>
      <c r="F17" s="96">
        <v>90</v>
      </c>
      <c r="G17" s="71">
        <v>0</v>
      </c>
      <c r="H17" s="72">
        <v>90</v>
      </c>
      <c r="I17" s="72">
        <v>0</v>
      </c>
      <c r="J17" s="72">
        <v>90</v>
      </c>
      <c r="K17" s="72">
        <v>0</v>
      </c>
      <c r="L17" s="72">
        <v>90</v>
      </c>
      <c r="M17" s="72">
        <v>0</v>
      </c>
      <c r="N17" s="72">
        <v>90</v>
      </c>
      <c r="O17" s="72">
        <v>0</v>
      </c>
      <c r="P17" s="72">
        <v>90</v>
      </c>
      <c r="Q17" s="72">
        <v>0</v>
      </c>
      <c r="R17" s="72">
        <v>90</v>
      </c>
      <c r="S17" s="72">
        <v>0</v>
      </c>
      <c r="T17" s="72">
        <v>90</v>
      </c>
      <c r="U17" s="72">
        <v>0</v>
      </c>
      <c r="V17" s="72">
        <v>90</v>
      </c>
      <c r="W17" s="72">
        <v>0</v>
      </c>
      <c r="X17" s="72">
        <v>90</v>
      </c>
      <c r="Y17" s="72">
        <v>0</v>
      </c>
      <c r="Z17" s="72">
        <v>90</v>
      </c>
      <c r="AA17" s="72">
        <v>0</v>
      </c>
      <c r="AB17" s="72">
        <v>90</v>
      </c>
      <c r="AC17" s="72">
        <v>0</v>
      </c>
      <c r="AD17" s="72">
        <v>90</v>
      </c>
      <c r="AE17" s="72">
        <v>0</v>
      </c>
      <c r="AF17" s="72">
        <v>90</v>
      </c>
      <c r="AG17" s="73"/>
    </row>
    <row r="18" spans="2:33" ht="15.75" x14ac:dyDescent="0.25">
      <c r="B18" s="146"/>
      <c r="D18" s="74" t="s">
        <v>390</v>
      </c>
      <c r="E18" s="75"/>
      <c r="F18" s="76"/>
      <c r="G18" s="84"/>
      <c r="H18" s="78"/>
      <c r="I18" s="79"/>
      <c r="J18" s="78"/>
      <c r="K18" s="79"/>
      <c r="L18" s="78"/>
      <c r="M18" s="79"/>
      <c r="N18" s="78"/>
      <c r="O18" s="79"/>
      <c r="P18" s="78"/>
      <c r="Q18" s="79"/>
      <c r="R18" s="78"/>
      <c r="S18" s="79"/>
      <c r="T18" s="78"/>
      <c r="U18" s="78"/>
      <c r="V18" s="78"/>
      <c r="W18" s="79"/>
      <c r="X18" s="78"/>
      <c r="Y18" s="79"/>
      <c r="Z18" s="78"/>
      <c r="AA18" s="79"/>
      <c r="AB18" s="78"/>
      <c r="AC18" s="79"/>
      <c r="AD18" s="78"/>
      <c r="AE18" s="79"/>
      <c r="AF18" s="78"/>
      <c r="AG18" s="80"/>
    </row>
    <row r="19" spans="2:33" ht="15.75" x14ac:dyDescent="0.25">
      <c r="B19" s="146"/>
      <c r="D19" s="82"/>
      <c r="E19" s="83"/>
      <c r="F19" s="73">
        <v>70</v>
      </c>
      <c r="G19" s="72">
        <v>70</v>
      </c>
      <c r="H19" s="72">
        <v>70</v>
      </c>
      <c r="I19" s="72">
        <v>70</v>
      </c>
      <c r="J19" s="72">
        <v>70</v>
      </c>
      <c r="K19" s="72">
        <v>70</v>
      </c>
      <c r="L19" s="72">
        <v>70</v>
      </c>
      <c r="M19" s="72">
        <v>70</v>
      </c>
      <c r="N19" s="72">
        <v>70</v>
      </c>
      <c r="O19" s="72">
        <v>70</v>
      </c>
      <c r="P19" s="72">
        <v>70</v>
      </c>
      <c r="Q19" s="72">
        <v>70</v>
      </c>
      <c r="R19" s="72">
        <v>70</v>
      </c>
      <c r="S19" s="72">
        <v>70</v>
      </c>
      <c r="T19" s="72">
        <v>70</v>
      </c>
      <c r="U19" s="72">
        <v>70</v>
      </c>
      <c r="V19" s="72">
        <v>70</v>
      </c>
      <c r="W19" s="72">
        <v>70</v>
      </c>
      <c r="X19" s="72">
        <v>70</v>
      </c>
      <c r="Y19" s="72">
        <v>70</v>
      </c>
      <c r="Z19" s="72">
        <v>70</v>
      </c>
      <c r="AA19" s="72">
        <v>70</v>
      </c>
      <c r="AB19" s="72">
        <v>70</v>
      </c>
      <c r="AC19" s="72">
        <v>70</v>
      </c>
      <c r="AD19" s="72">
        <v>70</v>
      </c>
      <c r="AE19" s="72">
        <v>70</v>
      </c>
      <c r="AF19" s="72">
        <v>70</v>
      </c>
      <c r="AG19" s="97"/>
    </row>
    <row r="20" spans="2:33" s="81" customFormat="1" ht="15.75" x14ac:dyDescent="0.2">
      <c r="B20" s="146"/>
      <c r="D20" s="74" t="s">
        <v>391</v>
      </c>
      <c r="E20" s="75"/>
      <c r="F20" s="76"/>
      <c r="G20" s="84"/>
      <c r="H20" s="78"/>
      <c r="I20" s="79"/>
      <c r="J20" s="78"/>
      <c r="K20" s="79"/>
      <c r="L20" s="78"/>
      <c r="M20" s="79"/>
      <c r="N20" s="78"/>
      <c r="O20" s="79"/>
      <c r="P20" s="78"/>
      <c r="Q20" s="79"/>
      <c r="R20" s="78"/>
      <c r="S20" s="79"/>
      <c r="T20" s="78"/>
      <c r="U20" s="79"/>
      <c r="V20" s="78"/>
      <c r="W20" s="79"/>
      <c r="X20" s="78"/>
      <c r="Y20" s="79"/>
      <c r="Z20" s="78"/>
      <c r="AA20" s="79"/>
      <c r="AB20" s="78"/>
      <c r="AC20" s="79"/>
      <c r="AD20" s="78"/>
      <c r="AE20" s="79"/>
      <c r="AF20" s="78"/>
      <c r="AG20" s="73"/>
    </row>
    <row r="21" spans="2:33" s="81" customFormat="1" x14ac:dyDescent="0.2">
      <c r="B21" s="146"/>
      <c r="D21" s="82"/>
      <c r="E21" s="83"/>
      <c r="F21" s="96">
        <v>90</v>
      </c>
      <c r="G21" s="71">
        <v>0</v>
      </c>
      <c r="H21" s="72">
        <v>90</v>
      </c>
      <c r="I21" s="72">
        <v>0</v>
      </c>
      <c r="J21" s="72">
        <v>90</v>
      </c>
      <c r="K21" s="72">
        <v>0</v>
      </c>
      <c r="L21" s="72">
        <v>90</v>
      </c>
      <c r="M21" s="72">
        <v>0</v>
      </c>
      <c r="N21" s="72">
        <v>90</v>
      </c>
      <c r="O21" s="72">
        <v>0</v>
      </c>
      <c r="P21" s="72">
        <v>90</v>
      </c>
      <c r="Q21" s="72">
        <v>0</v>
      </c>
      <c r="R21" s="72">
        <v>90</v>
      </c>
      <c r="S21" s="72">
        <v>0</v>
      </c>
      <c r="T21" s="72">
        <v>90</v>
      </c>
      <c r="U21" s="72">
        <v>0</v>
      </c>
      <c r="V21" s="72">
        <v>90</v>
      </c>
      <c r="W21" s="72">
        <v>0</v>
      </c>
      <c r="X21" s="72">
        <v>90</v>
      </c>
      <c r="Y21" s="72">
        <v>0</v>
      </c>
      <c r="Z21" s="72">
        <v>90</v>
      </c>
      <c r="AA21" s="72">
        <v>0</v>
      </c>
      <c r="AB21" s="72">
        <v>90</v>
      </c>
      <c r="AC21" s="72">
        <v>0</v>
      </c>
      <c r="AD21" s="72">
        <v>90</v>
      </c>
      <c r="AE21" s="72">
        <v>0</v>
      </c>
      <c r="AF21" s="72">
        <v>90</v>
      </c>
      <c r="AG21" s="73"/>
    </row>
    <row r="22" spans="2:33" ht="15.75" x14ac:dyDescent="0.25">
      <c r="B22" s="146"/>
      <c r="D22" s="74" t="s">
        <v>392</v>
      </c>
      <c r="E22" s="75"/>
      <c r="F22" s="76"/>
      <c r="G22" s="84"/>
      <c r="H22" s="78"/>
      <c r="I22" s="79"/>
      <c r="J22" s="78"/>
      <c r="K22" s="79"/>
      <c r="L22" s="78"/>
      <c r="M22" s="79"/>
      <c r="N22" s="78"/>
      <c r="O22" s="79"/>
      <c r="P22" s="78"/>
      <c r="Q22" s="79"/>
      <c r="R22" s="78"/>
      <c r="S22" s="79"/>
      <c r="T22" s="78"/>
      <c r="U22" s="78"/>
      <c r="V22" s="78"/>
      <c r="W22" s="79"/>
      <c r="X22" s="78"/>
      <c r="Y22" s="79"/>
      <c r="Z22" s="78"/>
      <c r="AA22" s="79"/>
      <c r="AB22" s="78"/>
      <c r="AC22" s="79"/>
      <c r="AD22" s="78"/>
      <c r="AE22" s="79"/>
      <c r="AF22" s="78"/>
      <c r="AG22" s="80"/>
    </row>
    <row r="23" spans="2:33" x14ac:dyDescent="0.25">
      <c r="D23" s="85"/>
      <c r="F23" s="86"/>
      <c r="G23" s="87"/>
      <c r="H23" s="88"/>
      <c r="I23" s="87"/>
      <c r="J23" s="88"/>
      <c r="K23" s="87"/>
      <c r="L23" s="88"/>
      <c r="M23" s="87"/>
      <c r="N23" s="88"/>
      <c r="O23" s="87"/>
      <c r="P23" s="88"/>
      <c r="Q23" s="87"/>
      <c r="R23" s="88"/>
      <c r="S23" s="87"/>
      <c r="T23" s="88"/>
      <c r="U23" s="87"/>
      <c r="V23" s="88"/>
      <c r="W23" s="89"/>
      <c r="X23" s="88"/>
      <c r="Y23" s="89"/>
      <c r="Z23" s="88"/>
      <c r="AA23" s="89"/>
      <c r="AB23" s="88"/>
      <c r="AC23" s="89"/>
      <c r="AD23" s="88"/>
      <c r="AE23" s="89"/>
      <c r="AF23" s="88"/>
      <c r="AG23" s="90"/>
    </row>
    <row r="24" spans="2:33" x14ac:dyDescent="0.25">
      <c r="B24" s="91"/>
      <c r="C24" s="92"/>
      <c r="D24" s="92"/>
      <c r="E24" s="92"/>
      <c r="F24" s="92"/>
      <c r="G24" s="94"/>
      <c r="H24" s="94"/>
      <c r="I24" s="94"/>
      <c r="J24" s="94"/>
      <c r="K24" s="94"/>
      <c r="L24" s="94"/>
      <c r="M24" s="94"/>
      <c r="N24" s="94"/>
      <c r="O24" s="94"/>
      <c r="P24" s="94"/>
      <c r="Q24" s="94"/>
      <c r="R24" s="94"/>
      <c r="S24" s="94"/>
      <c r="T24" s="94"/>
      <c r="U24" s="94"/>
      <c r="V24" s="94"/>
      <c r="W24" s="94"/>
      <c r="X24" s="94"/>
      <c r="Y24" s="94"/>
      <c r="Z24" s="94"/>
      <c r="AA24" s="94"/>
      <c r="AB24" s="94"/>
      <c r="AC24" s="94"/>
      <c r="AD24" s="94"/>
      <c r="AE24" s="94"/>
      <c r="AF24" s="94"/>
      <c r="AG24" s="90"/>
    </row>
    <row r="25" spans="2:33" s="81" customFormat="1" x14ac:dyDescent="0.2">
      <c r="B25" s="95"/>
      <c r="D25" s="82"/>
      <c r="E25" s="83"/>
      <c r="F25" s="98">
        <v>98</v>
      </c>
      <c r="G25" s="71">
        <v>0</v>
      </c>
      <c r="H25" s="72">
        <v>98</v>
      </c>
      <c r="I25" s="72">
        <v>0</v>
      </c>
      <c r="J25" s="72">
        <v>98</v>
      </c>
      <c r="K25" s="72">
        <v>0</v>
      </c>
      <c r="L25" s="72">
        <v>98</v>
      </c>
      <c r="M25" s="72">
        <v>0</v>
      </c>
      <c r="N25" s="72">
        <v>98</v>
      </c>
      <c r="O25" s="72">
        <v>0</v>
      </c>
      <c r="P25" s="72">
        <v>98</v>
      </c>
      <c r="Q25" s="72">
        <v>0</v>
      </c>
      <c r="R25" s="72">
        <v>98</v>
      </c>
      <c r="S25" s="72">
        <v>0</v>
      </c>
      <c r="T25" s="72">
        <v>98</v>
      </c>
      <c r="U25" s="72">
        <v>0</v>
      </c>
      <c r="V25" s="72">
        <v>98</v>
      </c>
      <c r="W25" s="72">
        <v>0</v>
      </c>
      <c r="X25" s="72">
        <v>98</v>
      </c>
      <c r="Y25" s="72">
        <v>0</v>
      </c>
      <c r="Z25" s="72">
        <v>98</v>
      </c>
      <c r="AA25" s="72">
        <v>0</v>
      </c>
      <c r="AB25" s="72">
        <v>98</v>
      </c>
      <c r="AC25" s="72">
        <v>0</v>
      </c>
      <c r="AD25" s="72">
        <v>98</v>
      </c>
      <c r="AE25" s="72">
        <v>0</v>
      </c>
      <c r="AF25" s="72">
        <v>98</v>
      </c>
      <c r="AG25" s="73"/>
    </row>
    <row r="26" spans="2:33" ht="15.75" x14ac:dyDescent="0.25">
      <c r="B26" s="146" t="s">
        <v>393</v>
      </c>
      <c r="D26" s="74" t="s">
        <v>417</v>
      </c>
      <c r="E26" s="75"/>
      <c r="F26" s="76">
        <v>100</v>
      </c>
      <c r="G26" s="84"/>
      <c r="H26" s="78">
        <v>100</v>
      </c>
      <c r="I26" s="79"/>
      <c r="J26" s="78">
        <v>100</v>
      </c>
      <c r="K26" s="79"/>
      <c r="L26" s="78">
        <v>100</v>
      </c>
      <c r="M26" s="79"/>
      <c r="N26" s="78">
        <v>100</v>
      </c>
      <c r="O26" s="79"/>
      <c r="P26" s="78">
        <v>100</v>
      </c>
      <c r="Q26" s="79"/>
      <c r="R26" s="78"/>
      <c r="S26" s="79"/>
      <c r="T26" s="78"/>
      <c r="U26" s="79"/>
      <c r="V26" s="78"/>
      <c r="W26" s="79"/>
      <c r="X26" s="78"/>
      <c r="Y26" s="79"/>
      <c r="Z26" s="78"/>
      <c r="AA26" s="79"/>
      <c r="AB26" s="78"/>
      <c r="AC26" s="79"/>
      <c r="AD26" s="78"/>
      <c r="AE26" s="79"/>
      <c r="AF26" s="78">
        <v>100</v>
      </c>
      <c r="AG26" s="80"/>
    </row>
    <row r="27" spans="2:33" s="81" customFormat="1" x14ac:dyDescent="0.2">
      <c r="B27" s="146"/>
      <c r="D27" s="82"/>
      <c r="E27" s="83"/>
      <c r="F27" s="98">
        <v>95</v>
      </c>
      <c r="G27" s="71">
        <v>0</v>
      </c>
      <c r="H27" s="72">
        <v>95</v>
      </c>
      <c r="I27" s="72">
        <v>90</v>
      </c>
      <c r="J27" s="72">
        <v>95</v>
      </c>
      <c r="K27" s="72">
        <v>90</v>
      </c>
      <c r="L27" s="72">
        <v>95</v>
      </c>
      <c r="M27" s="72">
        <v>90</v>
      </c>
      <c r="N27" s="72">
        <v>95</v>
      </c>
      <c r="O27" s="72">
        <v>90</v>
      </c>
      <c r="P27" s="72">
        <v>95</v>
      </c>
      <c r="Q27" s="72">
        <v>90</v>
      </c>
      <c r="R27" s="72">
        <v>95</v>
      </c>
      <c r="S27" s="72">
        <v>90</v>
      </c>
      <c r="T27" s="72">
        <v>95</v>
      </c>
      <c r="U27" s="72">
        <v>90</v>
      </c>
      <c r="V27" s="72">
        <v>95</v>
      </c>
      <c r="W27" s="72">
        <v>90</v>
      </c>
      <c r="X27" s="72">
        <v>95</v>
      </c>
      <c r="Y27" s="72">
        <v>90</v>
      </c>
      <c r="Z27" s="72">
        <v>95</v>
      </c>
      <c r="AA27" s="72">
        <v>90</v>
      </c>
      <c r="AB27" s="72">
        <v>95</v>
      </c>
      <c r="AC27" s="72">
        <v>90</v>
      </c>
      <c r="AD27" s="72">
        <v>95</v>
      </c>
      <c r="AE27" s="72">
        <v>90</v>
      </c>
      <c r="AF27" s="72">
        <v>95</v>
      </c>
      <c r="AG27" s="73"/>
    </row>
    <row r="28" spans="2:33" ht="15.75" x14ac:dyDescent="0.25">
      <c r="B28" s="146"/>
      <c r="D28" s="74" t="s">
        <v>395</v>
      </c>
      <c r="E28" s="75"/>
      <c r="F28" s="76">
        <v>100</v>
      </c>
      <c r="G28" s="84"/>
      <c r="H28" s="78">
        <v>100</v>
      </c>
      <c r="I28" s="79"/>
      <c r="J28" s="78">
        <v>100</v>
      </c>
      <c r="K28" s="79"/>
      <c r="L28" s="78">
        <v>100</v>
      </c>
      <c r="M28" s="79"/>
      <c r="N28" s="78">
        <v>100</v>
      </c>
      <c r="O28" s="79"/>
      <c r="P28" s="78">
        <v>100</v>
      </c>
      <c r="Q28" s="79"/>
      <c r="R28" s="78"/>
      <c r="S28" s="79"/>
      <c r="T28" s="78"/>
      <c r="U28" s="79"/>
      <c r="V28" s="78"/>
      <c r="W28" s="79"/>
      <c r="X28" s="78"/>
      <c r="Y28" s="79"/>
      <c r="Z28" s="78"/>
      <c r="AA28" s="79"/>
      <c r="AB28" s="78"/>
      <c r="AC28" s="79"/>
      <c r="AD28" s="78"/>
      <c r="AE28" s="79"/>
      <c r="AF28" s="78">
        <v>100</v>
      </c>
      <c r="AG28" s="80"/>
    </row>
    <row r="29" spans="2:33" s="81" customFormat="1" x14ac:dyDescent="0.2">
      <c r="B29" s="146"/>
      <c r="D29" s="82"/>
      <c r="E29" s="70"/>
      <c r="F29" s="71">
        <v>1</v>
      </c>
      <c r="G29" s="71">
        <v>0</v>
      </c>
      <c r="H29" s="71">
        <v>1</v>
      </c>
      <c r="I29" s="72">
        <v>4</v>
      </c>
      <c r="J29" s="71">
        <v>1</v>
      </c>
      <c r="K29" s="72">
        <v>4</v>
      </c>
      <c r="L29" s="71">
        <v>1</v>
      </c>
      <c r="M29" s="72">
        <v>4</v>
      </c>
      <c r="N29" s="71">
        <v>1</v>
      </c>
      <c r="O29" s="72">
        <v>4</v>
      </c>
      <c r="P29" s="71">
        <v>1</v>
      </c>
      <c r="Q29" s="72">
        <v>4</v>
      </c>
      <c r="R29" s="71">
        <v>1</v>
      </c>
      <c r="S29" s="72">
        <v>4</v>
      </c>
      <c r="T29" s="71">
        <v>1</v>
      </c>
      <c r="U29" s="72">
        <v>4</v>
      </c>
      <c r="V29" s="71">
        <v>1</v>
      </c>
      <c r="W29" s="72">
        <v>4</v>
      </c>
      <c r="X29" s="71">
        <v>1</v>
      </c>
      <c r="Y29" s="72">
        <v>4</v>
      </c>
      <c r="Z29" s="71">
        <v>1</v>
      </c>
      <c r="AA29" s="72">
        <v>4</v>
      </c>
      <c r="AB29" s="71">
        <v>1</v>
      </c>
      <c r="AC29" s="72">
        <v>0</v>
      </c>
      <c r="AD29" s="71">
        <v>1</v>
      </c>
      <c r="AE29" s="72">
        <v>0</v>
      </c>
      <c r="AF29" s="72">
        <v>1</v>
      </c>
      <c r="AG29" s="73"/>
    </row>
    <row r="30" spans="2:33" ht="15.75" x14ac:dyDescent="0.25">
      <c r="B30" s="146"/>
      <c r="D30" s="74" t="s">
        <v>396</v>
      </c>
      <c r="E30" s="75"/>
      <c r="F30" s="76">
        <v>0</v>
      </c>
      <c r="G30" s="77"/>
      <c r="H30" s="78">
        <v>0</v>
      </c>
      <c r="I30" s="79"/>
      <c r="J30" s="78">
        <v>0</v>
      </c>
      <c r="K30" s="79"/>
      <c r="L30" s="78">
        <v>0</v>
      </c>
      <c r="M30" s="79"/>
      <c r="N30" s="78">
        <v>0</v>
      </c>
      <c r="O30" s="79"/>
      <c r="P30" s="78">
        <v>0</v>
      </c>
      <c r="Q30" s="79"/>
      <c r="R30" s="78"/>
      <c r="S30" s="79"/>
      <c r="T30" s="78"/>
      <c r="U30" s="79"/>
      <c r="V30" s="78"/>
      <c r="W30" s="79"/>
      <c r="X30" s="78"/>
      <c r="Y30" s="79"/>
      <c r="Z30" s="78"/>
      <c r="AA30" s="79"/>
      <c r="AB30" s="78"/>
      <c r="AC30" s="79"/>
      <c r="AD30" s="78"/>
      <c r="AE30" s="79"/>
      <c r="AF30" s="78">
        <v>0</v>
      </c>
      <c r="AG30" s="80"/>
    </row>
    <row r="31" spans="2:33" x14ac:dyDescent="0.25">
      <c r="D31" s="85"/>
      <c r="F31" s="86"/>
      <c r="G31" s="89"/>
      <c r="H31" s="99"/>
      <c r="I31" s="89"/>
      <c r="J31" s="99"/>
      <c r="K31" s="89"/>
      <c r="L31" s="99"/>
      <c r="M31" s="89"/>
      <c r="N31" s="99"/>
      <c r="O31" s="89"/>
      <c r="P31" s="99"/>
      <c r="Q31" s="89"/>
      <c r="R31" s="99"/>
      <c r="S31" s="89"/>
      <c r="T31" s="99"/>
      <c r="U31" s="89"/>
      <c r="V31" s="99"/>
      <c r="W31" s="89"/>
      <c r="X31" s="99"/>
      <c r="Y31" s="89"/>
      <c r="Z31" s="99"/>
      <c r="AA31" s="89"/>
      <c r="AB31" s="99"/>
      <c r="AC31" s="89"/>
      <c r="AD31" s="99"/>
      <c r="AE31" s="89"/>
      <c r="AF31" s="99"/>
      <c r="AG31" s="90"/>
    </row>
    <row r="32" spans="2:33" x14ac:dyDescent="0.25">
      <c r="B32" s="91"/>
      <c r="C32" s="92"/>
      <c r="D32" s="100"/>
      <c r="E32" s="100"/>
      <c r="F32" s="100"/>
      <c r="G32" s="94"/>
      <c r="H32" s="94"/>
      <c r="I32" s="94"/>
      <c r="J32" s="94"/>
      <c r="K32" s="94"/>
      <c r="L32" s="94"/>
      <c r="M32" s="94"/>
      <c r="N32" s="94"/>
      <c r="O32" s="94"/>
      <c r="P32" s="94"/>
      <c r="Q32" s="94"/>
      <c r="R32" s="94"/>
      <c r="S32" s="94"/>
      <c r="T32" s="94"/>
      <c r="U32" s="94"/>
      <c r="V32" s="94"/>
      <c r="W32" s="94"/>
      <c r="X32" s="94"/>
      <c r="Y32" s="94"/>
      <c r="Z32" s="94"/>
      <c r="AA32" s="94"/>
      <c r="AB32" s="94"/>
      <c r="AC32" s="94"/>
      <c r="AD32" s="94"/>
      <c r="AE32" s="94"/>
      <c r="AF32" s="94"/>
      <c r="AG32" s="90"/>
    </row>
    <row r="33" spans="2:33" s="81" customFormat="1" x14ac:dyDescent="0.2">
      <c r="B33" s="95"/>
      <c r="D33" s="82"/>
      <c r="E33" s="83"/>
      <c r="F33" s="73">
        <v>63</v>
      </c>
      <c r="G33" s="101"/>
      <c r="H33" s="73">
        <v>54</v>
      </c>
      <c r="I33" s="101"/>
      <c r="J33" s="73">
        <v>54</v>
      </c>
      <c r="K33" s="101"/>
      <c r="L33" s="73">
        <v>54</v>
      </c>
      <c r="M33" s="101"/>
      <c r="N33" s="73">
        <v>54</v>
      </c>
      <c r="O33" s="101"/>
      <c r="P33" s="73">
        <v>56</v>
      </c>
      <c r="Q33" s="101"/>
      <c r="R33" s="73">
        <v>60</v>
      </c>
      <c r="S33" s="101"/>
      <c r="T33" s="73">
        <v>61</v>
      </c>
      <c r="U33" s="101"/>
      <c r="V33" s="73">
        <v>61</v>
      </c>
      <c r="W33" s="101"/>
      <c r="X33" s="73">
        <v>63</v>
      </c>
      <c r="Y33" s="101"/>
      <c r="Z33" s="73">
        <v>63</v>
      </c>
      <c r="AA33" s="101"/>
      <c r="AB33" s="73">
        <v>63</v>
      </c>
      <c r="AC33" s="101"/>
      <c r="AD33" s="73">
        <v>63</v>
      </c>
      <c r="AE33" s="101"/>
      <c r="AF33" s="73">
        <v>63</v>
      </c>
      <c r="AG33" s="73"/>
    </row>
    <row r="34" spans="2:33" ht="45" x14ac:dyDescent="0.25">
      <c r="B34" s="146" t="s">
        <v>397</v>
      </c>
      <c r="D34" s="102" t="s">
        <v>398</v>
      </c>
      <c r="E34" s="75"/>
      <c r="F34" s="76"/>
      <c r="G34" s="84"/>
      <c r="H34" s="77"/>
      <c r="I34" s="79"/>
      <c r="J34" s="77"/>
      <c r="K34" s="79"/>
      <c r="L34" s="77"/>
      <c r="M34" s="79"/>
      <c r="N34" s="77"/>
      <c r="O34" s="79"/>
      <c r="P34" s="77"/>
      <c r="Q34" s="79"/>
      <c r="R34" s="77"/>
      <c r="S34" s="79"/>
      <c r="T34" s="77"/>
      <c r="U34" s="79"/>
      <c r="V34" s="77"/>
      <c r="W34" s="79"/>
      <c r="X34" s="77"/>
      <c r="Y34" s="79"/>
      <c r="Z34" s="77"/>
      <c r="AA34" s="79"/>
      <c r="AB34" s="77"/>
      <c r="AC34" s="79"/>
      <c r="AD34" s="77"/>
      <c r="AE34" s="79"/>
      <c r="AF34" s="77"/>
      <c r="AG34" s="80"/>
    </row>
    <row r="35" spans="2:33" s="81" customFormat="1" x14ac:dyDescent="0.2">
      <c r="B35" s="146"/>
      <c r="D35" s="82"/>
      <c r="E35" s="83"/>
      <c r="F35" s="72">
        <v>8</v>
      </c>
      <c r="G35" s="71">
        <v>0</v>
      </c>
      <c r="H35" s="72">
        <v>10</v>
      </c>
      <c r="I35" s="72"/>
      <c r="J35" s="72">
        <v>10</v>
      </c>
      <c r="K35" s="72"/>
      <c r="L35" s="72">
        <v>10</v>
      </c>
      <c r="M35" s="72"/>
      <c r="N35" s="72">
        <v>10</v>
      </c>
      <c r="O35" s="72"/>
      <c r="P35" s="72">
        <v>10</v>
      </c>
      <c r="Q35" s="72"/>
      <c r="R35" s="72">
        <v>10</v>
      </c>
      <c r="S35" s="72"/>
      <c r="T35" s="72">
        <v>8</v>
      </c>
      <c r="U35" s="72"/>
      <c r="V35" s="72">
        <v>8</v>
      </c>
      <c r="W35" s="72"/>
      <c r="X35" s="72">
        <v>8</v>
      </c>
      <c r="Y35" s="72"/>
      <c r="Z35" s="72">
        <v>8</v>
      </c>
      <c r="AA35" s="72"/>
      <c r="AB35" s="72">
        <v>8</v>
      </c>
      <c r="AC35" s="72"/>
      <c r="AD35" s="72">
        <v>8</v>
      </c>
      <c r="AE35" s="72"/>
      <c r="AF35" s="72">
        <v>8</v>
      </c>
      <c r="AG35" s="73"/>
    </row>
    <row r="36" spans="2:33" ht="27" x14ac:dyDescent="0.25">
      <c r="B36" s="146"/>
      <c r="D36" s="102" t="s">
        <v>399</v>
      </c>
      <c r="E36" s="75"/>
      <c r="F36" s="76"/>
      <c r="G36" s="84"/>
      <c r="H36" s="78"/>
      <c r="I36" s="79"/>
      <c r="J36" s="78"/>
      <c r="K36" s="79"/>
      <c r="L36" s="78"/>
      <c r="M36" s="79"/>
      <c r="N36" s="78"/>
      <c r="O36" s="79"/>
      <c r="P36" s="78"/>
      <c r="Q36" s="79"/>
      <c r="R36" s="78"/>
      <c r="S36" s="79"/>
      <c r="T36" s="78"/>
      <c r="U36" s="79"/>
      <c r="V36" s="78"/>
      <c r="W36" s="79"/>
      <c r="X36" s="78"/>
      <c r="Y36" s="79"/>
      <c r="Z36" s="78"/>
      <c r="AA36" s="79"/>
      <c r="AB36" s="78"/>
      <c r="AC36" s="79"/>
      <c r="AD36" s="78"/>
      <c r="AE36" s="79"/>
      <c r="AF36" s="78"/>
      <c r="AG36" s="80"/>
    </row>
    <row r="37" spans="2:33" s="81" customFormat="1" x14ac:dyDescent="0.2">
      <c r="B37" s="146"/>
      <c r="D37" s="82"/>
      <c r="E37" s="83"/>
      <c r="F37" s="73">
        <v>95</v>
      </c>
      <c r="G37" s="71">
        <v>0</v>
      </c>
      <c r="H37" s="72">
        <v>93</v>
      </c>
      <c r="I37" s="72">
        <v>0</v>
      </c>
      <c r="J37" s="72">
        <v>93</v>
      </c>
      <c r="K37" s="72">
        <v>0</v>
      </c>
      <c r="L37" s="72">
        <v>93</v>
      </c>
      <c r="M37" s="72">
        <v>0</v>
      </c>
      <c r="N37" s="72">
        <v>93</v>
      </c>
      <c r="O37" s="72">
        <v>0</v>
      </c>
      <c r="P37" s="72">
        <v>93</v>
      </c>
      <c r="Q37" s="72">
        <v>0</v>
      </c>
      <c r="R37" s="72">
        <v>93</v>
      </c>
      <c r="S37" s="72">
        <v>0</v>
      </c>
      <c r="T37" s="72">
        <v>94</v>
      </c>
      <c r="U37" s="72">
        <v>0</v>
      </c>
      <c r="V37" s="72">
        <v>94</v>
      </c>
      <c r="W37" s="72">
        <v>0</v>
      </c>
      <c r="X37" s="72">
        <v>94</v>
      </c>
      <c r="Y37" s="72">
        <v>0</v>
      </c>
      <c r="Z37" s="72">
        <v>94</v>
      </c>
      <c r="AA37" s="72">
        <v>0</v>
      </c>
      <c r="AB37" s="72">
        <v>94</v>
      </c>
      <c r="AC37" s="72">
        <v>0</v>
      </c>
      <c r="AD37" s="72">
        <v>95</v>
      </c>
      <c r="AE37" s="72">
        <v>0</v>
      </c>
      <c r="AF37" s="72">
        <v>95</v>
      </c>
      <c r="AG37" s="73"/>
    </row>
    <row r="38" spans="2:33" ht="27" x14ac:dyDescent="0.25">
      <c r="B38" s="146"/>
      <c r="D38" s="102" t="s">
        <v>400</v>
      </c>
      <c r="E38" s="75"/>
      <c r="F38" s="103"/>
      <c r="G38" s="84"/>
      <c r="H38" s="77"/>
      <c r="I38" s="79"/>
      <c r="J38" s="77"/>
      <c r="K38" s="79"/>
      <c r="L38" s="77"/>
      <c r="M38" s="79"/>
      <c r="N38" s="77"/>
      <c r="O38" s="79"/>
      <c r="P38" s="77"/>
      <c r="Q38" s="79"/>
      <c r="R38" s="77"/>
      <c r="S38" s="79"/>
      <c r="T38" s="77"/>
      <c r="U38" s="79"/>
      <c r="V38" s="77"/>
      <c r="W38" s="79"/>
      <c r="X38" s="77"/>
      <c r="Y38" s="79"/>
      <c r="Z38" s="77"/>
      <c r="AA38" s="79"/>
      <c r="AB38" s="77"/>
      <c r="AC38" s="79"/>
      <c r="AD38" s="77"/>
      <c r="AE38" s="79"/>
      <c r="AF38" s="77"/>
      <c r="AG38" s="80"/>
    </row>
    <row r="39" spans="2:33" x14ac:dyDescent="0.25">
      <c r="D39" s="85"/>
      <c r="F39" s="86"/>
      <c r="G39" s="89"/>
      <c r="H39" s="99"/>
      <c r="I39" s="89"/>
      <c r="J39" s="99"/>
      <c r="K39" s="89"/>
      <c r="L39" s="99"/>
      <c r="M39" s="89"/>
      <c r="N39" s="99"/>
      <c r="O39" s="89"/>
      <c r="P39" s="99"/>
      <c r="Q39" s="89"/>
      <c r="R39" s="99"/>
      <c r="S39" s="89"/>
      <c r="T39" s="99"/>
      <c r="U39" s="89"/>
      <c r="V39" s="99"/>
      <c r="W39" s="89"/>
      <c r="X39" s="99"/>
      <c r="Y39" s="89"/>
      <c r="Z39" s="99"/>
      <c r="AA39" s="89"/>
      <c r="AB39" s="99"/>
      <c r="AC39" s="89"/>
      <c r="AD39" s="99"/>
      <c r="AE39" s="89"/>
      <c r="AF39" s="99"/>
      <c r="AG39" s="90"/>
    </row>
    <row r="40" spans="2:33" x14ac:dyDescent="0.25">
      <c r="B40" s="91"/>
      <c r="C40" s="92"/>
      <c r="D40" s="100"/>
      <c r="E40" s="92"/>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c r="AE40" s="94"/>
      <c r="AF40" s="94"/>
      <c r="AG40" s="90"/>
    </row>
    <row r="41" spans="2:33" s="81" customFormat="1" x14ac:dyDescent="0.2">
      <c r="B41" s="95"/>
      <c r="D41" s="82"/>
      <c r="E41" s="83"/>
      <c r="F41" s="72">
        <v>95</v>
      </c>
      <c r="G41" s="72"/>
      <c r="H41" s="72">
        <v>45</v>
      </c>
      <c r="I41" s="72"/>
      <c r="J41" s="72">
        <v>95</v>
      </c>
      <c r="K41" s="72"/>
      <c r="L41" s="72">
        <v>95</v>
      </c>
      <c r="M41" s="72"/>
      <c r="N41" s="72">
        <v>95</v>
      </c>
      <c r="O41" s="72"/>
      <c r="P41" s="72">
        <v>95</v>
      </c>
      <c r="Q41" s="72"/>
      <c r="R41" s="72">
        <v>95</v>
      </c>
      <c r="S41" s="72"/>
      <c r="T41" s="72">
        <v>95</v>
      </c>
      <c r="U41" s="72"/>
      <c r="V41" s="72">
        <v>95</v>
      </c>
      <c r="W41" s="72"/>
      <c r="X41" s="72">
        <v>95</v>
      </c>
      <c r="Y41" s="72"/>
      <c r="Z41" s="72">
        <v>95</v>
      </c>
      <c r="AA41" s="72"/>
      <c r="AB41" s="72">
        <v>95</v>
      </c>
      <c r="AC41" s="72"/>
      <c r="AD41" s="72">
        <v>95</v>
      </c>
      <c r="AE41" s="72"/>
      <c r="AF41" s="72">
        <v>95</v>
      </c>
      <c r="AG41" s="73"/>
    </row>
    <row r="42" spans="2:33" ht="15.75" x14ac:dyDescent="0.25">
      <c r="B42" s="146" t="s">
        <v>271</v>
      </c>
      <c r="D42" s="74" t="s">
        <v>401</v>
      </c>
      <c r="E42" s="75"/>
      <c r="F42" s="76"/>
      <c r="G42" s="84"/>
      <c r="H42" s="78"/>
      <c r="I42" s="79"/>
      <c r="J42" s="78"/>
      <c r="K42" s="79"/>
      <c r="L42" s="78"/>
      <c r="M42" s="79"/>
      <c r="N42" s="78"/>
      <c r="O42" s="79"/>
      <c r="P42" s="78"/>
      <c r="Q42" s="79"/>
      <c r="R42" s="78"/>
      <c r="S42" s="79"/>
      <c r="T42" s="78"/>
      <c r="U42" s="79"/>
      <c r="V42" s="78"/>
      <c r="W42" s="79"/>
      <c r="X42" s="78"/>
      <c r="Y42" s="79"/>
      <c r="Z42" s="78"/>
      <c r="AA42" s="79"/>
      <c r="AB42" s="78"/>
      <c r="AC42" s="79"/>
      <c r="AD42" s="78"/>
      <c r="AE42" s="79"/>
      <c r="AF42" s="77"/>
      <c r="AG42" s="80"/>
    </row>
    <row r="43" spans="2:33" s="81" customFormat="1" x14ac:dyDescent="0.2">
      <c r="B43" s="146"/>
      <c r="D43" s="82"/>
      <c r="E43" s="83"/>
      <c r="F43" s="72">
        <v>95</v>
      </c>
      <c r="G43" s="72"/>
      <c r="H43" s="72">
        <v>45</v>
      </c>
      <c r="I43" s="72"/>
      <c r="J43" s="72">
        <v>95</v>
      </c>
      <c r="K43" s="72"/>
      <c r="L43" s="72">
        <v>95</v>
      </c>
      <c r="M43" s="72"/>
      <c r="N43" s="72">
        <v>95</v>
      </c>
      <c r="O43" s="72"/>
      <c r="P43" s="72">
        <v>95</v>
      </c>
      <c r="Q43" s="72"/>
      <c r="R43" s="72">
        <v>95</v>
      </c>
      <c r="S43" s="72"/>
      <c r="T43" s="72">
        <v>95</v>
      </c>
      <c r="U43" s="72"/>
      <c r="V43" s="72">
        <v>95</v>
      </c>
      <c r="W43" s="72"/>
      <c r="X43" s="72">
        <v>95</v>
      </c>
      <c r="Y43" s="72"/>
      <c r="Z43" s="72">
        <v>95</v>
      </c>
      <c r="AA43" s="72"/>
      <c r="AB43" s="72">
        <v>95</v>
      </c>
      <c r="AC43" s="72"/>
      <c r="AD43" s="72">
        <v>95</v>
      </c>
      <c r="AE43" s="72"/>
      <c r="AF43" s="72">
        <v>95</v>
      </c>
      <c r="AG43" s="73"/>
    </row>
    <row r="44" spans="2:33" ht="15.75" x14ac:dyDescent="0.25">
      <c r="B44" s="146"/>
      <c r="D44" s="74" t="s">
        <v>402</v>
      </c>
      <c r="E44" s="75"/>
      <c r="F44" s="76"/>
      <c r="G44" s="84"/>
      <c r="H44" s="78"/>
      <c r="I44" s="79"/>
      <c r="J44" s="78"/>
      <c r="K44" s="79"/>
      <c r="L44" s="78"/>
      <c r="M44" s="79"/>
      <c r="N44" s="78"/>
      <c r="O44" s="79"/>
      <c r="P44" s="78"/>
      <c r="Q44" s="79"/>
      <c r="R44" s="78"/>
      <c r="S44" s="79"/>
      <c r="T44" s="78"/>
      <c r="U44" s="79"/>
      <c r="V44" s="78"/>
      <c r="W44" s="79"/>
      <c r="X44" s="78"/>
      <c r="Y44" s="79"/>
      <c r="Z44" s="78"/>
      <c r="AA44" s="79"/>
      <c r="AB44" s="78"/>
      <c r="AC44" s="79"/>
      <c r="AD44" s="78"/>
      <c r="AE44" s="79"/>
      <c r="AF44" s="77"/>
      <c r="AG44" s="80"/>
    </row>
    <row r="45" spans="2:33" s="81" customFormat="1" x14ac:dyDescent="0.2">
      <c r="B45" s="104"/>
      <c r="D45" s="82"/>
      <c r="E45" s="83"/>
      <c r="F45" s="72">
        <v>95</v>
      </c>
      <c r="G45" s="72"/>
      <c r="H45" s="72">
        <v>45</v>
      </c>
      <c r="I45" s="72"/>
      <c r="J45" s="72">
        <v>95</v>
      </c>
      <c r="K45" s="72"/>
      <c r="L45" s="72">
        <v>95</v>
      </c>
      <c r="M45" s="72"/>
      <c r="N45" s="72">
        <v>95</v>
      </c>
      <c r="O45" s="72"/>
      <c r="P45" s="72">
        <v>95</v>
      </c>
      <c r="Q45" s="72"/>
      <c r="R45" s="72">
        <v>95</v>
      </c>
      <c r="S45" s="72"/>
      <c r="T45" s="72">
        <v>95</v>
      </c>
      <c r="U45" s="72"/>
      <c r="V45" s="72">
        <v>95</v>
      </c>
      <c r="W45" s="72"/>
      <c r="X45" s="72">
        <v>95</v>
      </c>
      <c r="Y45" s="72"/>
      <c r="Z45" s="72">
        <v>95</v>
      </c>
      <c r="AA45" s="72"/>
      <c r="AB45" s="72">
        <v>95</v>
      </c>
      <c r="AC45" s="72"/>
      <c r="AD45" s="72">
        <v>95</v>
      </c>
      <c r="AE45" s="72"/>
      <c r="AF45" s="72">
        <v>95</v>
      </c>
      <c r="AG45" s="73"/>
    </row>
    <row r="46" spans="2:33" ht="15.75" x14ac:dyDescent="0.25">
      <c r="B46" s="104"/>
      <c r="D46" s="74" t="s">
        <v>403</v>
      </c>
      <c r="E46" s="75"/>
      <c r="F46" s="76"/>
      <c r="G46" s="84"/>
      <c r="H46" s="78"/>
      <c r="I46" s="79"/>
      <c r="J46" s="78"/>
      <c r="K46" s="79"/>
      <c r="L46" s="78"/>
      <c r="M46" s="79"/>
      <c r="N46" s="78"/>
      <c r="O46" s="79"/>
      <c r="P46" s="78"/>
      <c r="Q46" s="79"/>
      <c r="R46" s="78"/>
      <c r="S46" s="79"/>
      <c r="T46" s="78"/>
      <c r="U46" s="79"/>
      <c r="V46" s="78"/>
      <c r="W46" s="79"/>
      <c r="X46" s="78"/>
      <c r="Y46" s="79"/>
      <c r="Z46" s="78"/>
      <c r="AA46" s="79"/>
      <c r="AB46" s="78"/>
      <c r="AC46" s="79"/>
      <c r="AD46" s="78"/>
      <c r="AE46" s="79"/>
      <c r="AF46" s="77"/>
      <c r="AG46" s="80"/>
    </row>
    <row r="47" spans="2:33" x14ac:dyDescent="0.25">
      <c r="T47" s="105"/>
      <c r="X47" s="106"/>
      <c r="Z47" s="106"/>
      <c r="AG47" s="59"/>
    </row>
    <row r="48" spans="2:33" x14ac:dyDescent="0.25">
      <c r="D48" s="99"/>
      <c r="N48" s="40" t="s">
        <v>404</v>
      </c>
      <c r="T48" s="105"/>
      <c r="X48" s="106"/>
      <c r="Z48" s="106"/>
      <c r="AG48" s="59"/>
    </row>
    <row r="49" spans="2:33" x14ac:dyDescent="0.25">
      <c r="D49" s="99"/>
      <c r="N49" s="40" t="s">
        <v>405</v>
      </c>
      <c r="T49" s="106"/>
      <c r="Z49" s="106"/>
      <c r="AG49" s="59"/>
    </row>
    <row r="50" spans="2:33" x14ac:dyDescent="0.25">
      <c r="D50" s="87"/>
      <c r="N50" s="40" t="s">
        <v>406</v>
      </c>
      <c r="X50" s="107"/>
    </row>
    <row r="51" spans="2:33" x14ac:dyDescent="0.25">
      <c r="D51" s="87"/>
      <c r="X51" s="107"/>
    </row>
    <row r="52" spans="2:33" x14ac:dyDescent="0.25">
      <c r="D52" s="87"/>
      <c r="X52" s="107"/>
    </row>
    <row r="53" spans="2:33" x14ac:dyDescent="0.25">
      <c r="D53" s="108"/>
    </row>
    <row r="54" spans="2:33" x14ac:dyDescent="0.25">
      <c r="D54" s="38"/>
      <c r="F54" s="49" t="s">
        <v>368</v>
      </c>
      <c r="H54" s="50" t="s">
        <v>369</v>
      </c>
      <c r="M54" s="48"/>
      <c r="P54" s="50"/>
      <c r="Q54" s="51"/>
      <c r="S54" s="50"/>
      <c r="AF54" s="52" t="s">
        <v>369</v>
      </c>
    </row>
    <row r="55" spans="2:33" x14ac:dyDescent="0.25">
      <c r="D55" s="54"/>
      <c r="E55" s="48"/>
      <c r="F55" s="55"/>
      <c r="G55" s="48"/>
      <c r="H55" s="56"/>
      <c r="I55" s="56"/>
      <c r="J55" s="56"/>
      <c r="K55" s="56"/>
      <c r="L55" s="56"/>
      <c r="M55" s="56"/>
      <c r="N55" s="56"/>
      <c r="O55" s="56"/>
      <c r="P55" s="56"/>
      <c r="Q55" s="56"/>
      <c r="R55" s="56"/>
      <c r="S55" s="56"/>
      <c r="T55" s="56"/>
      <c r="U55" s="56"/>
      <c r="V55" s="56"/>
      <c r="W55" s="56"/>
      <c r="X55" s="56"/>
      <c r="Y55" s="56"/>
      <c r="Z55" s="57"/>
      <c r="AA55" s="56"/>
      <c r="AB55" s="57"/>
      <c r="AC55" s="56"/>
      <c r="AD55" s="57"/>
      <c r="AF55" s="58"/>
    </row>
    <row r="56" spans="2:33" x14ac:dyDescent="0.25">
      <c r="D56" s="38"/>
      <c r="F56" s="38"/>
      <c r="G56" s="48"/>
      <c r="H56" s="38"/>
    </row>
    <row r="57" spans="2:33" x14ac:dyDescent="0.25">
      <c r="D57" s="60" t="s">
        <v>407</v>
      </c>
      <c r="E57" s="61"/>
      <c r="F57" s="62" t="s">
        <v>369</v>
      </c>
      <c r="G57" s="61"/>
      <c r="H57" s="63" t="s">
        <v>372</v>
      </c>
      <c r="I57" s="64"/>
      <c r="J57" s="63" t="s">
        <v>373</v>
      </c>
      <c r="K57" s="64"/>
      <c r="L57" s="63" t="s">
        <v>408</v>
      </c>
      <c r="M57" s="64"/>
      <c r="N57" s="63" t="s">
        <v>375</v>
      </c>
      <c r="O57" s="64"/>
      <c r="P57" s="63" t="s">
        <v>16</v>
      </c>
      <c r="Q57" s="64"/>
      <c r="R57" s="63" t="s">
        <v>376</v>
      </c>
      <c r="S57" s="64"/>
      <c r="T57" s="63" t="s">
        <v>377</v>
      </c>
      <c r="U57" s="64"/>
      <c r="V57" s="63" t="s">
        <v>378</v>
      </c>
      <c r="W57" s="64"/>
      <c r="X57" s="63" t="s">
        <v>379</v>
      </c>
      <c r="Y57" s="64"/>
      <c r="Z57" s="63" t="s">
        <v>380</v>
      </c>
      <c r="AA57" s="64"/>
      <c r="AB57" s="63" t="s">
        <v>381</v>
      </c>
      <c r="AC57" s="64"/>
      <c r="AD57" s="63" t="s">
        <v>382</v>
      </c>
      <c r="AE57" s="64"/>
      <c r="AF57" s="63" t="s">
        <v>383</v>
      </c>
    </row>
    <row r="58" spans="2:33" x14ac:dyDescent="0.25">
      <c r="F58" s="66"/>
      <c r="G58" s="67"/>
      <c r="H58" s="66"/>
      <c r="I58" s="67"/>
      <c r="J58" s="66"/>
      <c r="K58" s="67"/>
      <c r="L58" s="66"/>
      <c r="M58" s="67"/>
      <c r="N58" s="66"/>
      <c r="O58" s="67"/>
      <c r="P58" s="66"/>
      <c r="Q58" s="67"/>
      <c r="R58" s="66"/>
      <c r="S58" s="67"/>
      <c r="T58" s="66"/>
      <c r="U58" s="67"/>
      <c r="V58" s="66"/>
      <c r="W58" s="67"/>
      <c r="X58" s="66"/>
      <c r="Y58" s="67"/>
      <c r="Z58" s="66"/>
      <c r="AA58" s="67"/>
      <c r="AB58" s="66"/>
      <c r="AC58" s="67"/>
      <c r="AD58" s="66"/>
      <c r="AE58" s="67"/>
      <c r="AF58" s="66"/>
    </row>
    <row r="59" spans="2:33" x14ac:dyDescent="0.25">
      <c r="B59" s="146" t="s">
        <v>409</v>
      </c>
      <c r="D59" s="69"/>
      <c r="E59" s="70"/>
      <c r="F59" s="71"/>
      <c r="G59" s="71"/>
      <c r="H59" s="71"/>
      <c r="I59" s="72"/>
      <c r="J59" s="71"/>
      <c r="K59" s="72"/>
      <c r="L59" s="71"/>
      <c r="M59" s="72"/>
      <c r="N59" s="71"/>
      <c r="O59" s="72"/>
      <c r="P59" s="71"/>
      <c r="Q59" s="72"/>
      <c r="R59" s="71"/>
      <c r="S59" s="72"/>
      <c r="T59" s="71"/>
      <c r="U59" s="72"/>
      <c r="V59" s="71"/>
      <c r="W59" s="72"/>
      <c r="X59" s="71"/>
      <c r="Y59" s="72"/>
      <c r="Z59" s="71"/>
      <c r="AA59" s="72"/>
      <c r="AB59" s="71"/>
      <c r="AC59" s="72"/>
      <c r="AD59" s="71"/>
      <c r="AE59" s="72"/>
      <c r="AF59" s="72"/>
    </row>
    <row r="60" spans="2:33" ht="15.75" x14ac:dyDescent="0.25">
      <c r="B60" s="147"/>
      <c r="D60" s="74" t="s">
        <v>410</v>
      </c>
      <c r="E60" s="75"/>
      <c r="F60" s="109"/>
      <c r="G60" s="77"/>
      <c r="H60" s="110"/>
      <c r="I60" s="79"/>
      <c r="J60" s="110"/>
      <c r="K60" s="79"/>
      <c r="L60" s="110"/>
      <c r="M60" s="79"/>
      <c r="N60" s="110"/>
      <c r="O60" s="79"/>
      <c r="P60" s="110"/>
      <c r="Q60" s="79"/>
      <c r="R60" s="110"/>
      <c r="S60" s="79"/>
      <c r="T60" s="110"/>
      <c r="U60" s="79"/>
      <c r="V60" s="110"/>
      <c r="W60" s="79"/>
      <c r="X60" s="110"/>
      <c r="Y60" s="79"/>
      <c r="Z60" s="110"/>
      <c r="AA60" s="79"/>
      <c r="AB60" s="110"/>
      <c r="AC60" s="79"/>
      <c r="AD60" s="110"/>
      <c r="AE60" s="79"/>
      <c r="AF60" s="110"/>
      <c r="AG60" s="80"/>
    </row>
    <row r="61" spans="2:33" s="81" customFormat="1" x14ac:dyDescent="0.2">
      <c r="B61" s="147"/>
      <c r="D61" s="82"/>
      <c r="E61" s="83"/>
      <c r="F61" s="111"/>
      <c r="G61" s="71"/>
      <c r="H61" s="72"/>
      <c r="I61" s="72"/>
      <c r="J61" s="72"/>
      <c r="K61" s="72"/>
      <c r="L61" s="72"/>
      <c r="M61" s="72"/>
      <c r="N61" s="72"/>
      <c r="O61" s="72"/>
      <c r="P61" s="72"/>
      <c r="Q61" s="72"/>
      <c r="R61" s="72"/>
      <c r="S61" s="72"/>
      <c r="T61" s="72"/>
      <c r="U61" s="72"/>
      <c r="V61" s="72"/>
      <c r="W61" s="72"/>
      <c r="X61" s="72"/>
      <c r="Y61" s="72"/>
      <c r="Z61" s="72"/>
      <c r="AA61" s="72"/>
      <c r="AB61" s="72"/>
      <c r="AC61" s="72"/>
      <c r="AD61" s="72"/>
      <c r="AE61" s="72"/>
      <c r="AF61" s="72"/>
      <c r="AG61" s="73"/>
    </row>
    <row r="62" spans="2:33" ht="15.75" x14ac:dyDescent="0.25">
      <c r="B62" s="147"/>
      <c r="D62" s="74" t="s">
        <v>411</v>
      </c>
      <c r="E62" s="75"/>
      <c r="F62" s="109"/>
      <c r="G62" s="84"/>
      <c r="H62" s="110"/>
      <c r="I62" s="79"/>
      <c r="J62" s="110"/>
      <c r="K62" s="79"/>
      <c r="L62" s="110"/>
      <c r="M62" s="79"/>
      <c r="N62" s="110"/>
      <c r="O62" s="79"/>
      <c r="P62" s="110"/>
      <c r="Q62" s="79"/>
      <c r="R62" s="110"/>
      <c r="S62" s="79"/>
      <c r="T62" s="110"/>
      <c r="U62" s="79"/>
      <c r="V62" s="110"/>
      <c r="W62" s="79"/>
      <c r="X62" s="110"/>
      <c r="Y62" s="79"/>
      <c r="Z62" s="110"/>
      <c r="AA62" s="79"/>
      <c r="AB62" s="110"/>
      <c r="AC62" s="79"/>
      <c r="AD62" s="110"/>
      <c r="AE62" s="79"/>
      <c r="AF62" s="110"/>
      <c r="AG62" s="80"/>
    </row>
    <row r="63" spans="2:33" s="81" customFormat="1" x14ac:dyDescent="0.2">
      <c r="B63" s="147"/>
      <c r="D63" s="82"/>
      <c r="E63" s="83"/>
      <c r="F63" s="111"/>
      <c r="G63" s="71"/>
      <c r="H63" s="72"/>
      <c r="I63" s="72"/>
      <c r="J63" s="72"/>
      <c r="K63" s="72"/>
      <c r="L63" s="72"/>
      <c r="M63" s="72"/>
      <c r="N63" s="72"/>
      <c r="O63" s="72"/>
      <c r="P63" s="72"/>
      <c r="Q63" s="72"/>
      <c r="R63" s="72"/>
      <c r="S63" s="72"/>
      <c r="T63" s="72"/>
      <c r="U63" s="72"/>
      <c r="V63" s="72"/>
      <c r="W63" s="72"/>
      <c r="X63" s="72"/>
      <c r="Y63" s="72"/>
      <c r="Z63" s="72"/>
      <c r="AA63" s="72"/>
      <c r="AB63" s="72"/>
      <c r="AC63" s="72"/>
      <c r="AD63" s="72"/>
      <c r="AE63" s="72"/>
      <c r="AF63" s="72"/>
      <c r="AG63" s="73"/>
    </row>
    <row r="64" spans="2:33" ht="15.75" x14ac:dyDescent="0.25">
      <c r="B64" s="147"/>
      <c r="D64" s="74" t="s">
        <v>412</v>
      </c>
      <c r="E64" s="75"/>
      <c r="F64" s="109"/>
      <c r="G64" s="84"/>
      <c r="H64" s="110"/>
      <c r="I64" s="79"/>
      <c r="J64" s="110"/>
      <c r="K64" s="79"/>
      <c r="L64" s="110"/>
      <c r="M64" s="79"/>
      <c r="N64" s="110"/>
      <c r="O64" s="79"/>
      <c r="P64" s="110"/>
      <c r="Q64" s="79"/>
      <c r="R64" s="110"/>
      <c r="S64" s="79"/>
      <c r="T64" s="110"/>
      <c r="U64" s="79"/>
      <c r="V64" s="110"/>
      <c r="W64" s="79"/>
      <c r="X64" s="110"/>
      <c r="Y64" s="79"/>
      <c r="Z64" s="110"/>
      <c r="AA64" s="79"/>
      <c r="AB64" s="110"/>
      <c r="AC64" s="79"/>
      <c r="AD64" s="110"/>
      <c r="AE64" s="79"/>
      <c r="AF64" s="110"/>
      <c r="AG64" s="80"/>
    </row>
    <row r="65" spans="2:40" x14ac:dyDescent="0.25">
      <c r="B65" s="104"/>
      <c r="D65" s="85"/>
      <c r="F65" s="88"/>
      <c r="G65" s="87"/>
      <c r="H65" s="88"/>
      <c r="I65" s="87"/>
      <c r="J65" s="88"/>
      <c r="K65" s="87"/>
      <c r="L65" s="88"/>
      <c r="M65" s="87"/>
      <c r="N65" s="88"/>
      <c r="O65" s="87"/>
      <c r="P65" s="88"/>
      <c r="Q65" s="87"/>
      <c r="R65" s="88"/>
      <c r="S65" s="87"/>
      <c r="T65" s="88"/>
      <c r="U65" s="87"/>
      <c r="V65" s="88"/>
      <c r="W65" s="89"/>
      <c r="X65" s="88"/>
      <c r="Y65" s="89"/>
      <c r="Z65" s="88"/>
      <c r="AA65" s="89"/>
      <c r="AB65" s="88">
        <v>99.21</v>
      </c>
      <c r="AC65" s="89"/>
      <c r="AD65" s="88"/>
      <c r="AE65" s="89"/>
      <c r="AF65" s="88"/>
      <c r="AG65" s="90"/>
    </row>
    <row r="66" spans="2:40" s="81" customFormat="1" x14ac:dyDescent="0.2">
      <c r="B66" s="104"/>
      <c r="D66" s="82"/>
      <c r="E66" s="83"/>
      <c r="F66" s="111"/>
      <c r="G66" s="71"/>
      <c r="H66" s="72"/>
      <c r="I66" s="72"/>
      <c r="J66" s="72"/>
      <c r="K66" s="72"/>
      <c r="L66" s="72"/>
      <c r="M66" s="72"/>
      <c r="N66" s="72"/>
      <c r="O66" s="72"/>
      <c r="P66" s="72"/>
      <c r="Q66" s="72"/>
      <c r="R66" s="72"/>
      <c r="S66" s="72"/>
      <c r="T66" s="72"/>
      <c r="U66" s="72"/>
      <c r="V66" s="72"/>
      <c r="W66" s="72"/>
      <c r="X66" s="72"/>
      <c r="Y66" s="72"/>
      <c r="Z66" s="72"/>
      <c r="AA66" s="72"/>
      <c r="AB66" s="72"/>
      <c r="AC66" s="72"/>
      <c r="AD66" s="72"/>
      <c r="AE66" s="72"/>
      <c r="AF66" s="72"/>
      <c r="AG66" s="73"/>
    </row>
    <row r="67" spans="2:40" ht="15.75" x14ac:dyDescent="0.25">
      <c r="D67" s="74" t="s">
        <v>413</v>
      </c>
      <c r="E67" s="75"/>
      <c r="F67" s="109"/>
      <c r="G67" s="84"/>
      <c r="H67" s="110"/>
      <c r="I67" s="79"/>
      <c r="J67" s="110"/>
      <c r="K67" s="79"/>
      <c r="L67" s="110"/>
      <c r="M67" s="79"/>
      <c r="N67" s="110"/>
      <c r="O67" s="79"/>
      <c r="P67" s="110"/>
      <c r="Q67" s="79"/>
      <c r="R67" s="110"/>
      <c r="S67" s="79"/>
      <c r="T67" s="110"/>
      <c r="U67" s="79"/>
      <c r="V67" s="110"/>
      <c r="W67" s="79"/>
      <c r="X67" s="110"/>
      <c r="Y67" s="79"/>
      <c r="Z67" s="110"/>
      <c r="AA67" s="79"/>
      <c r="AB67" s="110"/>
      <c r="AC67" s="79"/>
      <c r="AD67" s="110"/>
      <c r="AE67" s="79"/>
      <c r="AF67" s="110"/>
      <c r="AG67" s="80"/>
    </row>
    <row r="68" spans="2:40" x14ac:dyDescent="0.25">
      <c r="B68" s="91"/>
      <c r="C68" s="92"/>
      <c r="D68" s="92"/>
      <c r="E68" s="92"/>
      <c r="F68" s="94"/>
      <c r="G68" s="94"/>
      <c r="H68" s="94"/>
      <c r="I68" s="94"/>
      <c r="J68" s="94"/>
      <c r="K68" s="94"/>
      <c r="L68" s="94"/>
      <c r="M68" s="94"/>
      <c r="N68" s="94"/>
      <c r="O68" s="94"/>
      <c r="P68" s="94"/>
      <c r="Q68" s="94"/>
      <c r="R68" s="94"/>
      <c r="S68" s="94"/>
      <c r="T68" s="94"/>
      <c r="U68" s="94"/>
      <c r="V68" s="94"/>
      <c r="W68" s="94"/>
      <c r="X68" s="94"/>
      <c r="Y68" s="94"/>
      <c r="Z68" s="94"/>
      <c r="AA68" s="94"/>
      <c r="AB68" s="94"/>
      <c r="AC68" s="94"/>
      <c r="AD68" s="94"/>
      <c r="AE68" s="94"/>
      <c r="AF68" s="94"/>
    </row>
    <row r="69" spans="2:40" s="21" customFormat="1" x14ac:dyDescent="0.25">
      <c r="B69" s="40"/>
      <c r="C69" s="40"/>
      <c r="D69" s="40"/>
      <c r="F69" s="40"/>
      <c r="H69" s="40"/>
      <c r="J69" s="40"/>
      <c r="L69" s="40"/>
      <c r="N69" s="40"/>
      <c r="P69" s="40"/>
      <c r="R69" s="40"/>
      <c r="T69" s="105"/>
      <c r="V69" s="40"/>
      <c r="X69" s="106"/>
      <c r="Z69" s="106"/>
      <c r="AB69" s="40"/>
      <c r="AD69" s="40"/>
      <c r="AF69" s="40"/>
      <c r="AG69" s="40"/>
      <c r="AH69" s="40"/>
      <c r="AI69" s="40"/>
      <c r="AJ69" s="40"/>
      <c r="AK69" s="40"/>
      <c r="AL69" s="40"/>
      <c r="AM69" s="40"/>
      <c r="AN69" s="40"/>
    </row>
    <row r="70" spans="2:40" s="21" customFormat="1" x14ac:dyDescent="0.25">
      <c r="B70" s="40"/>
      <c r="C70" s="40"/>
      <c r="D70" s="99"/>
      <c r="F70" s="40"/>
      <c r="H70" s="40"/>
      <c r="J70" s="40"/>
      <c r="L70" s="40"/>
      <c r="N70" s="40" t="s">
        <v>404</v>
      </c>
      <c r="P70" s="40"/>
      <c r="R70" s="40"/>
      <c r="T70" s="105"/>
      <c r="V70" s="40"/>
      <c r="X70" s="106"/>
      <c r="Z70" s="106"/>
      <c r="AB70" s="40"/>
      <c r="AD70" s="40"/>
      <c r="AF70" s="40"/>
      <c r="AG70" s="40"/>
      <c r="AH70" s="40"/>
      <c r="AI70" s="40"/>
      <c r="AJ70" s="40"/>
      <c r="AK70" s="40"/>
      <c r="AL70" s="40"/>
      <c r="AM70" s="40"/>
      <c r="AN70" s="40"/>
    </row>
    <row r="71" spans="2:40" s="21" customFormat="1" x14ac:dyDescent="0.25">
      <c r="B71" s="40"/>
      <c r="C71" s="40"/>
      <c r="D71" s="99"/>
      <c r="F71" s="40"/>
      <c r="H71" s="40"/>
      <c r="J71" s="40"/>
      <c r="L71" s="40"/>
      <c r="N71" s="40" t="s">
        <v>405</v>
      </c>
      <c r="P71" s="40"/>
      <c r="R71" s="40"/>
      <c r="T71" s="106"/>
      <c r="V71" s="40"/>
      <c r="X71" s="40"/>
      <c r="Z71" s="106"/>
      <c r="AB71" s="40"/>
      <c r="AD71" s="40"/>
      <c r="AF71" s="40"/>
      <c r="AG71" s="40"/>
      <c r="AH71" s="40"/>
      <c r="AI71" s="40"/>
      <c r="AJ71" s="40"/>
      <c r="AK71" s="40"/>
      <c r="AL71" s="40"/>
      <c r="AM71" s="40"/>
      <c r="AN71" s="40"/>
    </row>
    <row r="72" spans="2:40" s="21" customFormat="1" x14ac:dyDescent="0.25">
      <c r="B72" s="40"/>
      <c r="C72" s="40"/>
      <c r="D72" s="112"/>
      <c r="F72" s="40"/>
      <c r="H72" s="40"/>
      <c r="J72" s="40"/>
      <c r="L72" s="40"/>
      <c r="N72" s="40" t="s">
        <v>406</v>
      </c>
      <c r="P72" s="40"/>
      <c r="R72" s="40"/>
      <c r="T72" s="40"/>
      <c r="V72" s="40"/>
      <c r="X72" s="107"/>
      <c r="Z72" s="40"/>
      <c r="AB72" s="40"/>
      <c r="AD72" s="40"/>
      <c r="AF72" s="40"/>
      <c r="AG72" s="40"/>
      <c r="AH72" s="40"/>
      <c r="AI72" s="40"/>
      <c r="AJ72" s="40"/>
      <c r="AK72" s="40"/>
      <c r="AL72" s="40"/>
      <c r="AM72" s="40"/>
      <c r="AN72" s="40"/>
    </row>
    <row r="74" spans="2:40" s="21" customFormat="1" x14ac:dyDescent="0.25">
      <c r="B74" s="40"/>
      <c r="C74" s="40"/>
      <c r="D74" s="113"/>
      <c r="F74" s="40"/>
      <c r="H74" s="40"/>
      <c r="J74" s="40"/>
      <c r="L74" s="40"/>
      <c r="N74" s="40"/>
      <c r="P74" s="40"/>
      <c r="R74" s="40"/>
      <c r="T74" s="40"/>
      <c r="V74" s="40"/>
      <c r="X74" s="40"/>
      <c r="Z74" s="40"/>
      <c r="AB74" s="40"/>
      <c r="AD74" s="40"/>
      <c r="AF74" s="40"/>
      <c r="AG74" s="40"/>
      <c r="AH74" s="40"/>
      <c r="AI74" s="40"/>
      <c r="AJ74" s="40"/>
      <c r="AK74" s="40"/>
      <c r="AL74" s="40"/>
      <c r="AM74" s="40"/>
      <c r="AN74" s="40"/>
    </row>
  </sheetData>
  <mergeCells count="6">
    <mergeCell ref="B59:B64"/>
    <mergeCell ref="B7:B12"/>
    <mergeCell ref="B16:B22"/>
    <mergeCell ref="B26:B30"/>
    <mergeCell ref="B34:B38"/>
    <mergeCell ref="B42:B44"/>
  </mergeCells>
  <conditionalFormatting sqref="H8">
    <cfRule type="cellIs" dxfId="3802" priority="2664" operator="equal">
      <formula>"n.a."</formula>
    </cfRule>
    <cfRule type="expression" dxfId="3801" priority="2869">
      <formula>AND(NOT(ISBLANK(H8)),(H8=H7+1))</formula>
    </cfRule>
    <cfRule type="expression" dxfId="3800" priority="2870">
      <formula>AND(NOT(ISBLANK(H8)),(H8&lt;=H7))</formula>
    </cfRule>
    <cfRule type="expression" dxfId="3799" priority="2871">
      <formula>AND(NOT(ISBLANK(H8)),(H8&gt;H7+1))</formula>
    </cfRule>
  </conditionalFormatting>
  <conditionalFormatting sqref="J8">
    <cfRule type="expression" dxfId="3798" priority="2866">
      <formula>AND(NOT(ISBLANK(J8)),(J8=J7+1))</formula>
    </cfRule>
    <cfRule type="expression" dxfId="3797" priority="2867">
      <formula>AND(NOT(ISBLANK(J8)),(J8&lt;=J7))</formula>
    </cfRule>
    <cfRule type="expression" dxfId="3796" priority="2868">
      <formula>AND(NOT(ISBLANK(J8)),(J8&gt;J7+1))</formula>
    </cfRule>
  </conditionalFormatting>
  <conditionalFormatting sqref="L8">
    <cfRule type="expression" dxfId="3795" priority="2863">
      <formula>AND(NOT(ISBLANK(L8)),(L8=L7+1))</formula>
    </cfRule>
    <cfRule type="expression" dxfId="3794" priority="2864">
      <formula>AND(NOT(ISBLANK(L8)),(L8&lt;=L7))</formula>
    </cfRule>
    <cfRule type="expression" dxfId="3793" priority="2865">
      <formula>AND(NOT(ISBLANK(L8)),(L8&gt;L7+1))</formula>
    </cfRule>
  </conditionalFormatting>
  <conditionalFormatting sqref="N8">
    <cfRule type="expression" dxfId="3792" priority="2860">
      <formula>AND(NOT(ISBLANK(N8)),(N8=N7+1))</formula>
    </cfRule>
    <cfRule type="expression" dxfId="3791" priority="2861">
      <formula>AND(NOT(ISBLANK(N8)),(N8&lt;=N7))</formula>
    </cfRule>
    <cfRule type="expression" dxfId="3790" priority="2862">
      <formula>AND(NOT(ISBLANK(N8)),(N8&gt;N7+1))</formula>
    </cfRule>
  </conditionalFormatting>
  <conditionalFormatting sqref="P8">
    <cfRule type="expression" dxfId="3789" priority="2857">
      <formula>AND(NOT(ISBLANK(P8)),(P8=P7+1))</formula>
    </cfRule>
    <cfRule type="expression" dxfId="3788" priority="2858">
      <formula>AND(NOT(ISBLANK(P8)),(P8&lt;=P7))</formula>
    </cfRule>
    <cfRule type="expression" dxfId="3787" priority="2859">
      <formula>AND(NOT(ISBLANK(P8)),(P8&gt;P7+1))</formula>
    </cfRule>
  </conditionalFormatting>
  <conditionalFormatting sqref="AD8">
    <cfRule type="expression" dxfId="3786" priority="2854">
      <formula>AND(NOT(ISBLANK(AD8)),(AD8=AD7+1))</formula>
    </cfRule>
    <cfRule type="expression" dxfId="3785" priority="2855">
      <formula>AND(NOT(ISBLANK(AD8)),(AD8&lt;=AD7))</formula>
    </cfRule>
    <cfRule type="expression" dxfId="3784" priority="2856">
      <formula>AND(NOT(ISBLANK(AD8)),(AD8&gt;AD7+1))</formula>
    </cfRule>
  </conditionalFormatting>
  <conditionalFormatting sqref="R8">
    <cfRule type="expression" dxfId="3783" priority="2851">
      <formula>AND(NOT(ISBLANK(R8)),(R8=R7+1))</formula>
    </cfRule>
    <cfRule type="expression" dxfId="3782" priority="2852">
      <formula>AND(NOT(ISBLANK(R8)),(R8&lt;=R7))</formula>
    </cfRule>
    <cfRule type="expression" dxfId="3781" priority="2853">
      <formula>AND(NOT(ISBLANK(R8)),(R8&gt;R7+1))</formula>
    </cfRule>
  </conditionalFormatting>
  <conditionalFormatting sqref="T8">
    <cfRule type="expression" dxfId="3780" priority="2848">
      <formula>AND(NOT(ISBLANK(T8)),(T8=T7+1))</formula>
    </cfRule>
    <cfRule type="expression" dxfId="3779" priority="2849">
      <formula>AND(NOT(ISBLANK(T8)),(T8&lt;=T7))</formula>
    </cfRule>
    <cfRule type="expression" dxfId="3778" priority="2850">
      <formula>AND(NOT(ISBLANK(T8)),(T8&gt;T7+1))</formula>
    </cfRule>
  </conditionalFormatting>
  <conditionalFormatting sqref="V8">
    <cfRule type="expression" dxfId="3777" priority="2845">
      <formula>AND(NOT(ISBLANK(V8)),(V8=V7+1))</formula>
    </cfRule>
    <cfRule type="expression" dxfId="3776" priority="2846">
      <formula>AND(NOT(ISBLANK(V8)),(V8&lt;=V7))</formula>
    </cfRule>
    <cfRule type="expression" dxfId="3775" priority="2847">
      <formula>AND(NOT(ISBLANK(V8)),(V8&gt;V7+1))</formula>
    </cfRule>
  </conditionalFormatting>
  <conditionalFormatting sqref="X8">
    <cfRule type="expression" dxfId="3774" priority="2842">
      <formula>AND(NOT(ISBLANK(X8)),(X8=X7+1))</formula>
    </cfRule>
    <cfRule type="expression" dxfId="3773" priority="2843">
      <formula>AND(NOT(ISBLANK(X8)),(X8&lt;=X7))</formula>
    </cfRule>
    <cfRule type="expression" dxfId="3772" priority="2844">
      <formula>AND(NOT(ISBLANK(X8)),(X8&gt;X7+1))</formula>
    </cfRule>
  </conditionalFormatting>
  <conditionalFormatting sqref="Z8">
    <cfRule type="expression" dxfId="3771" priority="2839">
      <formula>AND(NOT(ISBLANK(Z8)),(Z8=Z7+1))</formula>
    </cfRule>
    <cfRule type="expression" dxfId="3770" priority="2840">
      <formula>AND(NOT(ISBLANK(Z8)),(Z8&lt;=Z7))</formula>
    </cfRule>
    <cfRule type="expression" dxfId="3769" priority="2841">
      <formula>AND(NOT(ISBLANK(Z8)),(Z8&gt;Z7+1))</formula>
    </cfRule>
  </conditionalFormatting>
  <conditionalFormatting sqref="AB8">
    <cfRule type="expression" dxfId="3768" priority="2836">
      <formula>AND(NOT(ISBLANK(AB8)),(AB8=AB7+1))</formula>
    </cfRule>
    <cfRule type="expression" dxfId="3767" priority="2837">
      <formula>AND(NOT(ISBLANK(AB8)),(AB8&lt;=AB7))</formula>
    </cfRule>
    <cfRule type="expression" dxfId="3766" priority="2838">
      <formula>AND(NOT(ISBLANK(AB8)),(AB8&gt;AB7+1))</formula>
    </cfRule>
  </conditionalFormatting>
  <conditionalFormatting sqref="H10">
    <cfRule type="expression" dxfId="3765" priority="2833">
      <formula>AND(NOT(ISBLANK(H10)),(H10&gt;H9+H10/10))</formula>
    </cfRule>
    <cfRule type="expression" dxfId="3764" priority="2834">
      <formula>AND(NOT(ISBLANK(H10)),AND(H10&lt;=H9+H9/10),(H10&gt;H9))</formula>
    </cfRule>
    <cfRule type="expression" dxfId="3763" priority="2835">
      <formula>AND(NOT(ISBLANK(H10)),(H10&lt;=H9))</formula>
    </cfRule>
  </conditionalFormatting>
  <conditionalFormatting sqref="J10">
    <cfRule type="expression" dxfId="3762" priority="2830">
      <formula>AND(NOT(ISBLANK(J10)),(J10&gt;J9+J10/10))</formula>
    </cfRule>
    <cfRule type="expression" dxfId="3761" priority="2831">
      <formula>AND(NOT(ISBLANK(J10)),AND(J10&lt;=J9+J9/10),(J10&gt;J9))</formula>
    </cfRule>
    <cfRule type="expression" dxfId="3760" priority="2832">
      <formula>AND(NOT(ISBLANK(J10)),(J10&lt;=J9))</formula>
    </cfRule>
  </conditionalFormatting>
  <conditionalFormatting sqref="L10">
    <cfRule type="expression" dxfId="3759" priority="2827">
      <formula>AND(NOT(ISBLANK(L10)),(L10&gt;L9+L10/10))</formula>
    </cfRule>
    <cfRule type="expression" dxfId="3758" priority="2828">
      <formula>AND(NOT(ISBLANK(L10)),AND(L10&lt;=L9+L9/10),(L10&gt;L9))</formula>
    </cfRule>
    <cfRule type="expression" dxfId="3757" priority="2829">
      <formula>AND(NOT(ISBLANK(L10)),(L10&lt;=L9))</formula>
    </cfRule>
  </conditionalFormatting>
  <conditionalFormatting sqref="N10">
    <cfRule type="expression" dxfId="3756" priority="2824">
      <formula>AND(NOT(ISBLANK(N10)),(N10&gt;N9+N10/10))</formula>
    </cfRule>
    <cfRule type="expression" dxfId="3755" priority="2825">
      <formula>AND(NOT(ISBLANK(N10)),AND(N10&lt;=N9+N9/10),(N10&gt;N9))</formula>
    </cfRule>
    <cfRule type="expression" dxfId="3754" priority="2826">
      <formula>AND(NOT(ISBLANK(N10)),(N10&lt;=N9))</formula>
    </cfRule>
  </conditionalFormatting>
  <conditionalFormatting sqref="P10">
    <cfRule type="expression" dxfId="3753" priority="2821">
      <formula>AND(NOT(ISBLANK(P10)),(P10&gt;P9+P10/10))</formula>
    </cfRule>
    <cfRule type="expression" dxfId="3752" priority="2822">
      <formula>AND(NOT(ISBLANK(P10)),AND(P10&lt;=P9+P9/10),(P10&gt;P9))</formula>
    </cfRule>
    <cfRule type="expression" dxfId="3751" priority="2823">
      <formula>AND(NOT(ISBLANK(P10)),(P10&lt;=P9))</formula>
    </cfRule>
  </conditionalFormatting>
  <conditionalFormatting sqref="R10">
    <cfRule type="expression" dxfId="3750" priority="2818">
      <formula>AND(NOT(ISBLANK(R10)),(R10&gt;R9+R10/10))</formula>
    </cfRule>
    <cfRule type="expression" dxfId="3749" priority="2819">
      <formula>AND(NOT(ISBLANK(R10)),AND(R10&lt;=R9+R9/10),(R10&gt;R9))</formula>
    </cfRule>
    <cfRule type="expression" dxfId="3748" priority="2820">
      <formula>AND(NOT(ISBLANK(R10)),(R10&lt;=R9))</formula>
    </cfRule>
  </conditionalFormatting>
  <conditionalFormatting sqref="T10">
    <cfRule type="expression" dxfId="3747" priority="2815">
      <formula>AND(NOT(ISBLANK(T10)),(T10&gt;T9+T10/10))</formula>
    </cfRule>
    <cfRule type="expression" dxfId="3746" priority="2816">
      <formula>AND(NOT(ISBLANK(T10)),AND(T10&lt;=T9+T9/10),(T10&gt;T9))</formula>
    </cfRule>
    <cfRule type="expression" dxfId="3745" priority="2817">
      <formula>AND(NOT(ISBLANK(T10)),(T10&lt;=T9))</formula>
    </cfRule>
  </conditionalFormatting>
  <conditionalFormatting sqref="V10">
    <cfRule type="expression" dxfId="3744" priority="2812">
      <formula>AND(NOT(ISBLANK(V10)),(V10&gt;V9+V10/10))</formula>
    </cfRule>
    <cfRule type="expression" dxfId="3743" priority="2813">
      <formula>AND(NOT(ISBLANK(V10)),AND(V10&lt;=V9+V9/10),(V10&gt;V9))</formula>
    </cfRule>
    <cfRule type="expression" dxfId="3742" priority="2814">
      <formula>AND(NOT(ISBLANK(V10)),(V10&lt;=V9))</formula>
    </cfRule>
  </conditionalFormatting>
  <conditionalFormatting sqref="X10">
    <cfRule type="expression" dxfId="3741" priority="2809">
      <formula>AND(NOT(ISBLANK(X10)),(X10&gt;X9+X10/10))</formula>
    </cfRule>
    <cfRule type="expression" dxfId="3740" priority="2810">
      <formula>AND(NOT(ISBLANK(X10)),AND(X10&lt;=X9+X9/10),(X10&gt;X9))</formula>
    </cfRule>
    <cfRule type="expression" dxfId="3739" priority="2811">
      <formula>AND(NOT(ISBLANK(X10)),(X10&lt;=X9))</formula>
    </cfRule>
  </conditionalFormatting>
  <conditionalFormatting sqref="Z10">
    <cfRule type="expression" dxfId="3738" priority="2806">
      <formula>AND(NOT(ISBLANK(Z10)),(Z10&gt;Z9+Z10/10))</formula>
    </cfRule>
    <cfRule type="expression" dxfId="3737" priority="2807">
      <formula>AND(NOT(ISBLANK(Z10)),AND(Z10&lt;=Z9+Z9/10),(Z10&gt;Z9))</formula>
    </cfRule>
    <cfRule type="expression" dxfId="3736" priority="2808">
      <formula>AND(NOT(ISBLANK(Z10)),(Z10&lt;=Z9))</formula>
    </cfRule>
  </conditionalFormatting>
  <conditionalFormatting sqref="AB10">
    <cfRule type="expression" dxfId="3735" priority="2803">
      <formula>AND(NOT(ISBLANK(AB10)),(AB10&gt;AB9+AB10/10))</formula>
    </cfRule>
    <cfRule type="expression" dxfId="3734" priority="2804">
      <formula>AND(NOT(ISBLANK(AB10)),AND(AB10&lt;=AB9+AB9/10),(AB10&gt;AB9))</formula>
    </cfRule>
    <cfRule type="expression" dxfId="3733" priority="2805">
      <formula>AND(NOT(ISBLANK(AB10)),(AB10&lt;=AB9))</formula>
    </cfRule>
  </conditionalFormatting>
  <conditionalFormatting sqref="AD10">
    <cfRule type="expression" dxfId="3732" priority="2800">
      <formula>AND(NOT(ISBLANK(AD10)),(AD10&gt;AD9+AD10/10))</formula>
    </cfRule>
    <cfRule type="expression" dxfId="3731" priority="2801">
      <formula>AND(NOT(ISBLANK(AD10)),AND(AD10&lt;=AD9+AD9/10),(AD10&gt;AD9))</formula>
    </cfRule>
    <cfRule type="expression" dxfId="3730" priority="2802">
      <formula>AND(NOT(ISBLANK(AD10)),(AD10&lt;=AD9))</formula>
    </cfRule>
  </conditionalFormatting>
  <conditionalFormatting sqref="H16">
    <cfRule type="expression" dxfId="3729" priority="2797">
      <formula>AND(NOT(ISBLANK(H16)),(H16&lt;H15-H15/10))</formula>
    </cfRule>
    <cfRule type="expression" dxfId="3728" priority="2798">
      <formula>AND(NOT(ISBLANK(H16)),AND(H16&gt;=H15-H15/10),(H16&lt;H15))</formula>
    </cfRule>
    <cfRule type="expression" dxfId="3727" priority="2799">
      <formula>AND(NOT(ISBLANK(H16)),(H16&gt;=H15))</formula>
    </cfRule>
  </conditionalFormatting>
  <conditionalFormatting sqref="J16 X16 V16 T16 R16 P16 N16 L16 Z16 AB16 AD16">
    <cfRule type="expression" dxfId="3726" priority="2794">
      <formula>AND(NOT(ISBLANK(J16)),(J16&lt;J15-J15/10))</formula>
    </cfRule>
    <cfRule type="expression" dxfId="3725" priority="2795">
      <formula>AND(NOT(ISBLANK(J16)),AND(J16&gt;=J15-J15/10),(J16&lt;J15))</formula>
    </cfRule>
    <cfRule type="expression" dxfId="3724" priority="2796">
      <formula>AND(NOT(ISBLANK(J16)),(J16&gt;=J15))</formula>
    </cfRule>
  </conditionalFormatting>
  <conditionalFormatting sqref="H18">
    <cfRule type="expression" dxfId="3723" priority="2791">
      <formula>AND(NOT(ISBLANK(H18)),(H18&lt;H17-H17/10))</formula>
    </cfRule>
    <cfRule type="expression" dxfId="3722" priority="2792">
      <formula>AND(NOT(ISBLANK(H18)),AND(H18&gt;=H17-H17/10),(H18&lt;H17))</formula>
    </cfRule>
    <cfRule type="expression" dxfId="3721" priority="2793">
      <formula>AND(NOT(ISBLANK(H18)),(H18&gt;=H17))</formula>
    </cfRule>
  </conditionalFormatting>
  <conditionalFormatting sqref="L18 N18 P18 R18 T18 V18 X18 Z18 AB18 J18 AD18">
    <cfRule type="expression" dxfId="3720" priority="2788">
      <formula>AND(NOT(ISBLANK(J18)),(J18&lt;J17-J17/10))</formula>
    </cfRule>
    <cfRule type="expression" dxfId="3719" priority="2789">
      <formula>AND(NOT(ISBLANK(J18)),AND(J18&gt;=J17-J17/10),(J18&lt;J17))</formula>
    </cfRule>
    <cfRule type="expression" dxfId="3718" priority="2790">
      <formula>AND(NOT(ISBLANK(J18)),(J18&gt;=J17))</formula>
    </cfRule>
  </conditionalFormatting>
  <conditionalFormatting sqref="U18">
    <cfRule type="expression" dxfId="3717" priority="2785">
      <formula>AND(NOT(ISBLANK(U18)),(U18&lt;U17-U17/10))</formula>
    </cfRule>
    <cfRule type="expression" dxfId="3716" priority="2786">
      <formula>AND(NOT(ISBLANK(U18)),AND(U18&gt;=U17-U17/10),(U18&lt;U17))</formula>
    </cfRule>
    <cfRule type="expression" dxfId="3715" priority="2787">
      <formula>AND(NOT(ISBLANK(U18)),(U18&gt;=U17))</formula>
    </cfRule>
  </conditionalFormatting>
  <conditionalFormatting sqref="H12">
    <cfRule type="expression" dxfId="3714" priority="2782">
      <formula>AND(NOT(ISBLANK(H12)),(H12=H11+1))</formula>
    </cfRule>
    <cfRule type="expression" dxfId="3713" priority="2783">
      <formula>AND(NOT(ISBLANK(H12)),(H12&lt;=H11))</formula>
    </cfRule>
    <cfRule type="expression" dxfId="3712" priority="2784">
      <formula>AND(NOT(ISBLANK(H12)),(H12&gt;H11+1))</formula>
    </cfRule>
  </conditionalFormatting>
  <conditionalFormatting sqref="J12">
    <cfRule type="expression" dxfId="3711" priority="2779">
      <formula>AND(NOT(ISBLANK(J12)),(J12=J11+1))</formula>
    </cfRule>
    <cfRule type="expression" dxfId="3710" priority="2780">
      <formula>AND(NOT(ISBLANK(J12)),(J12&lt;=J11))</formula>
    </cfRule>
    <cfRule type="expression" dxfId="3709" priority="2781">
      <formula>AND(NOT(ISBLANK(J12)),(J12&gt;J11+1))</formula>
    </cfRule>
  </conditionalFormatting>
  <conditionalFormatting sqref="L12">
    <cfRule type="expression" dxfId="3708" priority="2776">
      <formula>AND(NOT(ISBLANK(L12)),(L12=L11+1))</formula>
    </cfRule>
    <cfRule type="expression" dxfId="3707" priority="2777">
      <formula>AND(NOT(ISBLANK(L12)),(L12&lt;=L11))</formula>
    </cfRule>
    <cfRule type="expression" dxfId="3706" priority="2778">
      <formula>AND(NOT(ISBLANK(L12)),(L12&gt;L11+1))</formula>
    </cfRule>
  </conditionalFormatting>
  <conditionalFormatting sqref="N12">
    <cfRule type="expression" dxfId="3705" priority="2773">
      <formula>AND(NOT(ISBLANK(N12)),(N12=N11+1))</formula>
    </cfRule>
    <cfRule type="expression" dxfId="3704" priority="2774">
      <formula>AND(NOT(ISBLANK(N12)),(N12&lt;=N11))</formula>
    </cfRule>
    <cfRule type="expression" dxfId="3703" priority="2775">
      <formula>AND(NOT(ISBLANK(N12)),(N12&gt;N11+1))</formula>
    </cfRule>
  </conditionalFormatting>
  <conditionalFormatting sqref="P12">
    <cfRule type="expression" dxfId="3702" priority="2770">
      <formula>AND(NOT(ISBLANK(P12)),(P12=P11+1))</formula>
    </cfRule>
    <cfRule type="expression" dxfId="3701" priority="2771">
      <formula>AND(NOT(ISBLANK(P12)),(P12&lt;=P11))</formula>
    </cfRule>
    <cfRule type="expression" dxfId="3700" priority="2772">
      <formula>AND(NOT(ISBLANK(P12)),(P12&gt;P11+1))</formula>
    </cfRule>
  </conditionalFormatting>
  <conditionalFormatting sqref="AD12">
    <cfRule type="expression" dxfId="3699" priority="2767">
      <formula>AND(NOT(ISBLANK(AD12)),(AD12=AD11+1))</formula>
    </cfRule>
    <cfRule type="expression" dxfId="3698" priority="2768">
      <formula>AND(NOT(ISBLANK(AD12)),(AD12&lt;=AD11))</formula>
    </cfRule>
    <cfRule type="expression" dxfId="3697" priority="2769">
      <formula>AND(NOT(ISBLANK(AD12)),(AD12&gt;AD11+1))</formula>
    </cfRule>
  </conditionalFormatting>
  <conditionalFormatting sqref="R12">
    <cfRule type="expression" dxfId="3696" priority="2764">
      <formula>AND(NOT(ISBLANK(R12)),(R12=R11+1))</formula>
    </cfRule>
    <cfRule type="expression" dxfId="3695" priority="2765">
      <formula>AND(NOT(ISBLANK(R12)),(R12&lt;=R11))</formula>
    </cfRule>
    <cfRule type="expression" dxfId="3694" priority="2766">
      <formula>AND(NOT(ISBLANK(R12)),(R12&gt;R11+1))</formula>
    </cfRule>
  </conditionalFormatting>
  <conditionalFormatting sqref="T12">
    <cfRule type="expression" dxfId="3693" priority="2761">
      <formula>AND(NOT(ISBLANK(T12)),(T12=T11+1))</formula>
    </cfRule>
    <cfRule type="expression" dxfId="3692" priority="2762">
      <formula>AND(NOT(ISBLANK(T12)),(T12&lt;=T11))</formula>
    </cfRule>
    <cfRule type="expression" dxfId="3691" priority="2763">
      <formula>AND(NOT(ISBLANK(T12)),(T12&gt;T11+1))</formula>
    </cfRule>
  </conditionalFormatting>
  <conditionalFormatting sqref="V12">
    <cfRule type="expression" dxfId="3690" priority="2758">
      <formula>AND(NOT(ISBLANK(V12)),(V12=V11+1))</formula>
    </cfRule>
    <cfRule type="expression" dxfId="3689" priority="2759">
      <formula>AND(NOT(ISBLANK(V12)),(V12&lt;=V11))</formula>
    </cfRule>
    <cfRule type="expression" dxfId="3688" priority="2760">
      <formula>AND(NOT(ISBLANK(V12)),(V12&gt;V11+1))</formula>
    </cfRule>
  </conditionalFormatting>
  <conditionalFormatting sqref="X12">
    <cfRule type="expression" dxfId="3687" priority="2755">
      <formula>AND(NOT(ISBLANK(X12)),(X12=X11+1))</formula>
    </cfRule>
    <cfRule type="expression" dxfId="3686" priority="2756">
      <formula>AND(NOT(ISBLANK(X12)),(X12&lt;=X11))</formula>
    </cfRule>
    <cfRule type="expression" dxfId="3685" priority="2757">
      <formula>AND(NOT(ISBLANK(X12)),(X12&gt;X11+1))</formula>
    </cfRule>
  </conditionalFormatting>
  <conditionalFormatting sqref="Z12">
    <cfRule type="expression" dxfId="3684" priority="2752">
      <formula>AND(NOT(ISBLANK(Z12)),(Z12=Z11+1))</formula>
    </cfRule>
    <cfRule type="expression" dxfId="3683" priority="2753">
      <formula>AND(NOT(ISBLANK(Z12)),(Z12&lt;=Z11))</formula>
    </cfRule>
    <cfRule type="expression" dxfId="3682" priority="2754">
      <formula>AND(NOT(ISBLANK(Z12)),(Z12&gt;Z11+1))</formula>
    </cfRule>
  </conditionalFormatting>
  <conditionalFormatting sqref="AB12">
    <cfRule type="expression" dxfId="3681" priority="2749">
      <formula>AND(NOT(ISBLANK(AB12)),(AB12=AB11+1))</formula>
    </cfRule>
    <cfRule type="expression" dxfId="3680" priority="2750">
      <formula>AND(NOT(ISBLANK(AB12)),(AB12&lt;=AB11))</formula>
    </cfRule>
    <cfRule type="expression" dxfId="3679" priority="2751">
      <formula>AND(NOT(ISBLANK(AB12)),(AB12&gt;AB11+1))</formula>
    </cfRule>
  </conditionalFormatting>
  <conditionalFormatting sqref="H22 AB22 Z22 X22 V22 T22 R22 P22 N22 L22 AD22">
    <cfRule type="expression" dxfId="3678" priority="2746">
      <formula>AND(NOT(ISBLANK(H22)),(H22&lt;H20-H20/10))</formula>
    </cfRule>
    <cfRule type="expression" dxfId="3677" priority="2747">
      <formula>AND(NOT(ISBLANK(H22)),AND(H22&gt;=H20-H20/10),(H22&lt;H20))</formula>
    </cfRule>
    <cfRule type="expression" dxfId="3676" priority="2748">
      <formula>AND(NOT(ISBLANK(H22)),(H22&gt;=H20))</formula>
    </cfRule>
  </conditionalFormatting>
  <conditionalFormatting sqref="J22">
    <cfRule type="expression" dxfId="3675" priority="2743">
      <formula>AND(NOT(ISBLANK(J22)),(J22&lt;J20-J20/10))</formula>
    </cfRule>
    <cfRule type="expression" dxfId="3674" priority="2744">
      <formula>AND(NOT(ISBLANK(J22)),AND(J22&gt;=J20-J20/10),(J22&lt;J20))</formula>
    </cfRule>
    <cfRule type="expression" dxfId="3673" priority="2745">
      <formula>AND(NOT(ISBLANK(J22)),(J22&gt;=J20))</formula>
    </cfRule>
  </conditionalFormatting>
  <conditionalFormatting sqref="H20">
    <cfRule type="expression" dxfId="3672" priority="2740">
      <formula>AND(NOT(ISBLANK(H20)),(H20&lt;H19-H19/10))</formula>
    </cfRule>
    <cfRule type="expression" dxfId="3671" priority="2741">
      <formula>AND(NOT(ISBLANK(H20)),AND(H20&gt;=H19-H19/10),(H20&lt;H19))</formula>
    </cfRule>
    <cfRule type="expression" dxfId="3670" priority="2742">
      <formula>AND(NOT(ISBLANK(H20)),(H20&gt;=H19))</formula>
    </cfRule>
  </conditionalFormatting>
  <conditionalFormatting sqref="J20 AB20 Z20 X20 V20 T20 R20 P20 N20 L20 AD20">
    <cfRule type="expression" dxfId="3669" priority="2737">
      <formula>AND(NOT(ISBLANK(J20)),(J20&lt;J19-J19/10))</formula>
    </cfRule>
    <cfRule type="expression" dxfId="3668" priority="2738">
      <formula>AND(NOT(ISBLANK(J20)),AND(J20&gt;=J19-J19/10),(J20&lt;J19))</formula>
    </cfRule>
    <cfRule type="expression" dxfId="3667" priority="2739">
      <formula>AND(NOT(ISBLANK(J20)),(J20&gt;=J19))</formula>
    </cfRule>
  </conditionalFormatting>
  <conditionalFormatting sqref="H22">
    <cfRule type="expression" dxfId="3666" priority="2734">
      <formula>AND(NOT(ISBLANK(H22)),(H22&lt;H21-H21/10))</formula>
    </cfRule>
    <cfRule type="expression" dxfId="3665" priority="2735">
      <formula>AND(NOT(ISBLANK(H22)),AND(H22&gt;=H21-H21/10),(H22&lt;H21))</formula>
    </cfRule>
    <cfRule type="expression" dxfId="3664" priority="2736">
      <formula>AND(NOT(ISBLANK(H22)),(H22&gt;=H21))</formula>
    </cfRule>
  </conditionalFormatting>
  <conditionalFormatting sqref="J22 L22 N22 P22 R22 T22 V22 X22 Z22 AB22 AD22">
    <cfRule type="expression" dxfId="3663" priority="2731">
      <formula>AND(NOT(ISBLANK(J22)),(J22&lt;J21-J21/10))</formula>
    </cfRule>
    <cfRule type="expression" dxfId="3662" priority="2732">
      <formula>AND(NOT(ISBLANK(J22)),AND(J22&gt;=J21-J21/10),(J22&lt;J21))</formula>
    </cfRule>
    <cfRule type="expression" dxfId="3661" priority="2733">
      <formula>AND(NOT(ISBLANK(J22)),(J22&gt;=J21))</formula>
    </cfRule>
  </conditionalFormatting>
  <conditionalFormatting sqref="U22">
    <cfRule type="expression" dxfId="3660" priority="2728">
      <formula>AND(NOT(ISBLANK(U22)),(U22&lt;U21-U21/10))</formula>
    </cfRule>
    <cfRule type="expression" dxfId="3659" priority="2729">
      <formula>AND(NOT(ISBLANK(U22)),AND(U22&gt;=U21-U21/10),(U22&lt;U21))</formula>
    </cfRule>
    <cfRule type="expression" dxfId="3658" priority="2730">
      <formula>AND(NOT(ISBLANK(U22)),(U22&gt;=U21))</formula>
    </cfRule>
  </conditionalFormatting>
  <conditionalFormatting sqref="H20">
    <cfRule type="expression" dxfId="3657" priority="2725">
      <formula>AND(NOT(ISBLANK(H20)),(H20&lt;H19-H19/10))</formula>
    </cfRule>
    <cfRule type="expression" dxfId="3656" priority="2726">
      <formula>AND(NOT(ISBLANK(H20)),AND(H20&gt;=H19-H19/10),(H20&lt;H19))</formula>
    </cfRule>
    <cfRule type="expression" dxfId="3655" priority="2727">
      <formula>AND(NOT(ISBLANK(H20)),(H20&gt;=H19))</formula>
    </cfRule>
  </conditionalFormatting>
  <conditionalFormatting sqref="J20 AB20 Z20 X20 V20 T20 R20 P20 N20 L20 AD20">
    <cfRule type="expression" dxfId="3654" priority="2722">
      <formula>AND(NOT(ISBLANK(J20)),(J20&lt;J19-J19/10))</formula>
    </cfRule>
    <cfRule type="expression" dxfId="3653" priority="2723">
      <formula>AND(NOT(ISBLANK(J20)),AND(J20&gt;=J19-J19/10),(J20&lt;J19))</formula>
    </cfRule>
    <cfRule type="expression" dxfId="3652" priority="2724">
      <formula>AND(NOT(ISBLANK(J20)),(J20&gt;=J19))</formula>
    </cfRule>
  </conditionalFormatting>
  <conditionalFormatting sqref="AD42">
    <cfRule type="expression" dxfId="3651" priority="2719">
      <formula>AND(NOT(ISBLANK(AD42)),(AD42&lt;AD41-AD41/10))</formula>
    </cfRule>
    <cfRule type="expression" dxfId="3650" priority="2720">
      <formula>AND(NOT(ISBLANK(AD42)),AND(AD42&gt;=AD41-AD41/10),(AD42&lt;AD41))</formula>
    </cfRule>
    <cfRule type="expression" dxfId="3649" priority="2721">
      <formula>AND(NOT(ISBLANK(AD42)),(AD42&gt;=AD41))</formula>
    </cfRule>
  </conditionalFormatting>
  <conditionalFormatting sqref="AD46 AD44">
    <cfRule type="expression" dxfId="3648" priority="2716">
      <formula>AND(NOT(ISBLANK(AD44)),(AD44&lt;AD43-AD43/10))</formula>
    </cfRule>
    <cfRule type="expression" dxfId="3647" priority="2717">
      <formula>AND(NOT(ISBLANK(AD44)),AND(AD44&gt;=AD43-AD43/10),(AD44&lt;AD43))</formula>
    </cfRule>
    <cfRule type="expression" dxfId="3646" priority="2718">
      <formula>AND(NOT(ISBLANK(AD44)),(AD44&gt;=AD43))</formula>
    </cfRule>
  </conditionalFormatting>
  <conditionalFormatting sqref="H60 J60 L60 N60 P60 T60 V60 X60 Z60 AB60 AD60 AF60 R60">
    <cfRule type="expression" dxfId="3645" priority="2713">
      <formula>AND(NOT(ISBLANK(H60)),(H60&lt;$F60-$F60/10))</formula>
    </cfRule>
    <cfRule type="expression" dxfId="3644" priority="2714">
      <formula>AND(NOT(ISBLANK(H60)),AND(H60&gt;=$F60/10),(H60&lt;$F60))</formula>
    </cfRule>
    <cfRule type="expression" dxfId="3643" priority="2715">
      <formula>AND(NOT(ISBLANK(H60)),(H60&gt;=$F60))</formula>
    </cfRule>
  </conditionalFormatting>
  <conditionalFormatting sqref="H62 J62 L62 N62 P62 T62 V62 X62 Z62 AB62 AD62 AF62 R62">
    <cfRule type="expression" dxfId="3642" priority="2710">
      <formula>AND(NOT(ISBLANK(H62)),(H62&lt;$F62-$F62/10))</formula>
    </cfRule>
    <cfRule type="expression" dxfId="3641" priority="2711">
      <formula>AND(NOT(ISBLANK(H62)),AND(H62&gt;=$F62/10),(H62&lt;$F62))</formula>
    </cfRule>
    <cfRule type="expression" dxfId="3640" priority="2712">
      <formula>AND(NOT(ISBLANK(H62)),(H62&gt;=$F62))</formula>
    </cfRule>
  </conditionalFormatting>
  <conditionalFormatting sqref="H64 J64 L64 N64 P64 T64 V64 X64 Z64 AB64 AD64 AF64 R64">
    <cfRule type="expression" dxfId="3639" priority="2707">
      <formula>AND(NOT(ISBLANK(H64)),(H64&lt;$F64-$F64/10))</formula>
    </cfRule>
    <cfRule type="expression" dxfId="3638" priority="2708">
      <formula>AND(NOT(ISBLANK(H64)),AND(H64&gt;=$F64/10),(H64&lt;$F64))</formula>
    </cfRule>
    <cfRule type="expression" dxfId="3637" priority="2709">
      <formula>AND(NOT(ISBLANK(H64)),(H64&gt;=$F64))</formula>
    </cfRule>
  </conditionalFormatting>
  <conditionalFormatting sqref="H67 J67 L67 N67 P67 T67 V67 X67 Z67 AB67 AD67 AF67 R67">
    <cfRule type="expression" dxfId="3636" priority="2704">
      <formula>AND(NOT(ISBLANK(H67)),(H67&lt;$F67-$F67/10))</formula>
    </cfRule>
    <cfRule type="expression" dxfId="3635" priority="2705">
      <formula>AND(NOT(ISBLANK(H67)),AND(H67&gt;=$F67/10),(H67&lt;$F67))</formula>
    </cfRule>
    <cfRule type="expression" dxfId="3634" priority="2706">
      <formula>AND(NOT(ISBLANK(H67)),(H67&gt;=$F67))</formula>
    </cfRule>
  </conditionalFormatting>
  <conditionalFormatting sqref="H22 N22 L22">
    <cfRule type="expression" dxfId="3633" priority="2701">
      <formula>AND(NOT(ISBLANK(H22)),(H22&lt;H20-H20/10))</formula>
    </cfRule>
    <cfRule type="expression" dxfId="3632" priority="2702">
      <formula>AND(NOT(ISBLANK(H22)),AND(H22&gt;=H20-H20/10),(H22&lt;H20))</formula>
    </cfRule>
    <cfRule type="expression" dxfId="3631" priority="2703">
      <formula>AND(NOT(ISBLANK(H22)),(H22&gt;=H20))</formula>
    </cfRule>
  </conditionalFormatting>
  <conditionalFormatting sqref="J22">
    <cfRule type="expression" dxfId="3630" priority="2698">
      <formula>AND(NOT(ISBLANK(J22)),(J22&lt;J20-J20/10))</formula>
    </cfRule>
    <cfRule type="expression" dxfId="3629" priority="2699">
      <formula>AND(NOT(ISBLANK(J22)),AND(J22&gt;=J20-J20/10),(J22&lt;J20))</formula>
    </cfRule>
    <cfRule type="expression" dxfId="3628" priority="2700">
      <formula>AND(NOT(ISBLANK(J22)),(J22&gt;=J20))</formula>
    </cfRule>
  </conditionalFormatting>
  <conditionalFormatting sqref="H20">
    <cfRule type="expression" dxfId="3627" priority="2695">
      <formula>AND(NOT(ISBLANK(H20)),(H20&lt;H19-H19/10))</formula>
    </cfRule>
    <cfRule type="expression" dxfId="3626" priority="2696">
      <formula>AND(NOT(ISBLANK(H20)),AND(H20&gt;=H19-H19/10),(H20&lt;H19))</formula>
    </cfRule>
    <cfRule type="expression" dxfId="3625" priority="2697">
      <formula>AND(NOT(ISBLANK(H20)),(H20&gt;=H19))</formula>
    </cfRule>
  </conditionalFormatting>
  <conditionalFormatting sqref="J20 N20 L20">
    <cfRule type="expression" dxfId="3624" priority="2692">
      <formula>AND(NOT(ISBLANK(J20)),(J20&lt;J19-J19/10))</formula>
    </cfRule>
    <cfRule type="expression" dxfId="3623" priority="2693">
      <formula>AND(NOT(ISBLANK(J20)),AND(J20&gt;=J19-J19/10),(J20&lt;J19))</formula>
    </cfRule>
    <cfRule type="expression" dxfId="3622" priority="2694">
      <formula>AND(NOT(ISBLANK(J20)),(J20&gt;=J19))</formula>
    </cfRule>
  </conditionalFormatting>
  <conditionalFormatting sqref="H22">
    <cfRule type="expression" dxfId="3621" priority="2689">
      <formula>AND(NOT(ISBLANK(H22)),(H22&lt;H21-H21/10))</formula>
    </cfRule>
    <cfRule type="expression" dxfId="3620" priority="2690">
      <formula>AND(NOT(ISBLANK(H22)),AND(H22&gt;=H21-H21/10),(H22&lt;H21))</formula>
    </cfRule>
    <cfRule type="expression" dxfId="3619" priority="2691">
      <formula>AND(NOT(ISBLANK(H22)),(H22&gt;=H21))</formula>
    </cfRule>
  </conditionalFormatting>
  <conditionalFormatting sqref="J22 L22 N22">
    <cfRule type="expression" dxfId="3618" priority="2686">
      <formula>AND(NOT(ISBLANK(J22)),(J22&lt;J21-J21/10))</formula>
    </cfRule>
    <cfRule type="expression" dxfId="3617" priority="2687">
      <formula>AND(NOT(ISBLANK(J22)),AND(J22&gt;=J21-J21/10),(J22&lt;J21))</formula>
    </cfRule>
    <cfRule type="expression" dxfId="3616" priority="2688">
      <formula>AND(NOT(ISBLANK(J22)),(J22&gt;=J21))</formula>
    </cfRule>
  </conditionalFormatting>
  <conditionalFormatting sqref="H20">
    <cfRule type="expression" dxfId="3615" priority="2683">
      <formula>AND(NOT(ISBLANK(H20)),(H20&lt;H19-H19/10))</formula>
    </cfRule>
    <cfRule type="expression" dxfId="3614" priority="2684">
      <formula>AND(NOT(ISBLANK(H20)),AND(H20&gt;=H19-H19/10),(H20&lt;H19))</formula>
    </cfRule>
    <cfRule type="expression" dxfId="3613" priority="2685">
      <formula>AND(NOT(ISBLANK(H20)),(H20&gt;=H19))</formula>
    </cfRule>
  </conditionalFormatting>
  <conditionalFormatting sqref="J20 N20 L20">
    <cfRule type="expression" dxfId="3612" priority="2680">
      <formula>AND(NOT(ISBLANK(J20)),(J20&lt;J19-J19/10))</formula>
    </cfRule>
    <cfRule type="expression" dxfId="3611" priority="2681">
      <formula>AND(NOT(ISBLANK(J20)),AND(J20&gt;=J19-J19/10),(J20&lt;J19))</formula>
    </cfRule>
    <cfRule type="expression" dxfId="3610" priority="2682">
      <formula>AND(NOT(ISBLANK(J20)),(J20&gt;=J19))</formula>
    </cfRule>
  </conditionalFormatting>
  <conditionalFormatting sqref="J8">
    <cfRule type="expression" dxfId="3609" priority="2677">
      <formula>AND(NOT(ISBLANK(J8)),(J8=J7+1))</formula>
    </cfRule>
    <cfRule type="expression" dxfId="3608" priority="2678">
      <formula>AND(NOT(ISBLANK(J8)),(J8&lt;=J7))</formula>
    </cfRule>
    <cfRule type="expression" dxfId="3607" priority="2679">
      <formula>AND(NOT(ISBLANK(J8)),(J8&gt;J7+1))</formula>
    </cfRule>
  </conditionalFormatting>
  <conditionalFormatting sqref="L8">
    <cfRule type="expression" dxfId="3606" priority="2674">
      <formula>AND(NOT(ISBLANK(L8)),(L8=L7+1))</formula>
    </cfRule>
    <cfRule type="expression" dxfId="3605" priority="2675">
      <formula>AND(NOT(ISBLANK(L8)),(L8&lt;=L7))</formula>
    </cfRule>
    <cfRule type="expression" dxfId="3604" priority="2676">
      <formula>AND(NOT(ISBLANK(L8)),(L8&gt;L7+1))</formula>
    </cfRule>
  </conditionalFormatting>
  <conditionalFormatting sqref="N8">
    <cfRule type="expression" dxfId="3603" priority="2671">
      <formula>AND(NOT(ISBLANK(N8)),(N8=N7+1))</formula>
    </cfRule>
    <cfRule type="expression" dxfId="3602" priority="2672">
      <formula>AND(NOT(ISBLANK(N8)),(N8&lt;=N7))</formula>
    </cfRule>
    <cfRule type="expression" dxfId="3601" priority="2673">
      <formula>AND(NOT(ISBLANK(N8)),(N8&gt;N7+1))</formula>
    </cfRule>
  </conditionalFormatting>
  <conditionalFormatting sqref="P8">
    <cfRule type="expression" dxfId="3600" priority="2668">
      <formula>AND(NOT(ISBLANK(P8)),(P8=P7+1))</formula>
    </cfRule>
    <cfRule type="expression" dxfId="3599" priority="2669">
      <formula>AND(NOT(ISBLANK(P8)),(P8&lt;=P7))</formula>
    </cfRule>
    <cfRule type="expression" dxfId="3598" priority="2670">
      <formula>AND(NOT(ISBLANK(P8)),(P8&gt;P7+1))</formula>
    </cfRule>
  </conditionalFormatting>
  <conditionalFormatting sqref="R8">
    <cfRule type="expression" dxfId="3597" priority="2665">
      <formula>AND(NOT(ISBLANK(R8)),(R8=R7+1))</formula>
    </cfRule>
    <cfRule type="expression" dxfId="3596" priority="2666">
      <formula>AND(NOT(ISBLANK(R8)),(R8&lt;=R7))</formula>
    </cfRule>
    <cfRule type="expression" dxfId="3595" priority="2667">
      <formula>AND(NOT(ISBLANK(R8)),(R8&gt;R7+1))</formula>
    </cfRule>
  </conditionalFormatting>
  <conditionalFormatting sqref="J8">
    <cfRule type="cellIs" dxfId="3594" priority="2660" operator="equal">
      <formula>"n.a."</formula>
    </cfRule>
    <cfRule type="expression" dxfId="3593" priority="2661">
      <formula>AND(NOT(ISBLANK(J8)),(J8=J7+1))</formula>
    </cfRule>
    <cfRule type="expression" dxfId="3592" priority="2662">
      <formula>AND(NOT(ISBLANK(J8)),(J8&lt;=J7))</formula>
    </cfRule>
    <cfRule type="expression" dxfId="3591" priority="2663">
      <formula>AND(NOT(ISBLANK(J8)),(J8&gt;J7+1))</formula>
    </cfRule>
  </conditionalFormatting>
  <conditionalFormatting sqref="L8">
    <cfRule type="cellIs" dxfId="3590" priority="2656" operator="equal">
      <formula>"n.a."</formula>
    </cfRule>
    <cfRule type="expression" dxfId="3589" priority="2657">
      <formula>AND(NOT(ISBLANK(L8)),(L8=L7+1))</formula>
    </cfRule>
    <cfRule type="expression" dxfId="3588" priority="2658">
      <formula>AND(NOT(ISBLANK(L8)),(L8&lt;=L7))</formula>
    </cfRule>
    <cfRule type="expression" dxfId="3587" priority="2659">
      <formula>AND(NOT(ISBLANK(L8)),(L8&gt;L7+1))</formula>
    </cfRule>
  </conditionalFormatting>
  <conditionalFormatting sqref="N8">
    <cfRule type="cellIs" dxfId="3586" priority="2652" operator="equal">
      <formula>"n.a."</formula>
    </cfRule>
    <cfRule type="expression" dxfId="3585" priority="2653">
      <formula>AND(NOT(ISBLANK(N8)),(N8=N7+1))</formula>
    </cfRule>
    <cfRule type="expression" dxfId="3584" priority="2654">
      <formula>AND(NOT(ISBLANK(N8)),(N8&lt;=N7))</formula>
    </cfRule>
    <cfRule type="expression" dxfId="3583" priority="2655">
      <formula>AND(NOT(ISBLANK(N8)),(N8&gt;N7+1))</formula>
    </cfRule>
  </conditionalFormatting>
  <conditionalFormatting sqref="P8">
    <cfRule type="cellIs" dxfId="3582" priority="2648" operator="equal">
      <formula>"n.a."</formula>
    </cfRule>
    <cfRule type="expression" dxfId="3581" priority="2649">
      <formula>AND(NOT(ISBLANK(P8)),(P8=P7+1))</formula>
    </cfRule>
    <cfRule type="expression" dxfId="3580" priority="2650">
      <formula>AND(NOT(ISBLANK(P8)),(P8&lt;=P7))</formula>
    </cfRule>
    <cfRule type="expression" dxfId="3579" priority="2651">
      <formula>AND(NOT(ISBLANK(P8)),(P8&gt;P7+1))</formula>
    </cfRule>
  </conditionalFormatting>
  <conditionalFormatting sqref="R8">
    <cfRule type="cellIs" dxfId="3578" priority="2644" operator="equal">
      <formula>"n.a."</formula>
    </cfRule>
    <cfRule type="expression" dxfId="3577" priority="2645">
      <formula>AND(NOT(ISBLANK(R8)),(R8=R7+1))</formula>
    </cfRule>
    <cfRule type="expression" dxfId="3576" priority="2646">
      <formula>AND(NOT(ISBLANK(R8)),(R8&lt;=R7))</formula>
    </cfRule>
    <cfRule type="expression" dxfId="3575" priority="2647">
      <formula>AND(NOT(ISBLANK(R8)),(R8&gt;R7+1))</formula>
    </cfRule>
  </conditionalFormatting>
  <conditionalFormatting sqref="H10">
    <cfRule type="cellIs" dxfId="3574" priority="2640" operator="equal">
      <formula>"n.a."</formula>
    </cfRule>
    <cfRule type="expression" dxfId="3573" priority="2641">
      <formula>AND(NOT(ISBLANK(H10)),(H10=H9+1))</formula>
    </cfRule>
    <cfRule type="expression" dxfId="3572" priority="2642">
      <formula>AND(NOT(ISBLANK(H10)),(H10&lt;=H9))</formula>
    </cfRule>
    <cfRule type="expression" dxfId="3571" priority="2643">
      <formula>AND(NOT(ISBLANK(H10)),(H10&gt;H9+1))</formula>
    </cfRule>
  </conditionalFormatting>
  <conditionalFormatting sqref="J10">
    <cfRule type="cellIs" dxfId="3570" priority="2636" operator="equal">
      <formula>"n.a."</formula>
    </cfRule>
    <cfRule type="expression" dxfId="3569" priority="2637">
      <formula>AND(NOT(ISBLANK(J10)),(J10=J9+1))</formula>
    </cfRule>
    <cfRule type="expression" dxfId="3568" priority="2638">
      <formula>AND(NOT(ISBLANK(J10)),(J10&lt;=J9))</formula>
    </cfRule>
    <cfRule type="expression" dxfId="3567" priority="2639">
      <formula>AND(NOT(ISBLANK(J10)),(J10&gt;J9+1))</formula>
    </cfRule>
  </conditionalFormatting>
  <conditionalFormatting sqref="L10">
    <cfRule type="cellIs" dxfId="3566" priority="2632" operator="equal">
      <formula>"n.a."</formula>
    </cfRule>
    <cfRule type="expression" dxfId="3565" priority="2633">
      <formula>AND(NOT(ISBLANK(L10)),(L10=L9+1))</formula>
    </cfRule>
    <cfRule type="expression" dxfId="3564" priority="2634">
      <formula>AND(NOT(ISBLANK(L10)),(L10&lt;=L9))</formula>
    </cfRule>
    <cfRule type="expression" dxfId="3563" priority="2635">
      <formula>AND(NOT(ISBLANK(L10)),(L10&gt;L9+1))</formula>
    </cfRule>
  </conditionalFormatting>
  <conditionalFormatting sqref="N10">
    <cfRule type="cellIs" dxfId="3562" priority="2628" operator="equal">
      <formula>"n.a."</formula>
    </cfRule>
    <cfRule type="expression" dxfId="3561" priority="2629">
      <formula>AND(NOT(ISBLANK(N10)),(N10=N9+1))</formula>
    </cfRule>
    <cfRule type="expression" dxfId="3560" priority="2630">
      <formula>AND(NOT(ISBLANK(N10)),(N10&lt;=N9))</formula>
    </cfRule>
    <cfRule type="expression" dxfId="3559" priority="2631">
      <formula>AND(NOT(ISBLANK(N10)),(N10&gt;N9+1))</formula>
    </cfRule>
  </conditionalFormatting>
  <conditionalFormatting sqref="P10">
    <cfRule type="cellIs" dxfId="3558" priority="2624" operator="equal">
      <formula>"n.a."</formula>
    </cfRule>
    <cfRule type="expression" dxfId="3557" priority="2625">
      <formula>AND(NOT(ISBLANK(P10)),(P10=P9+1))</formula>
    </cfRule>
    <cfRule type="expression" dxfId="3556" priority="2626">
      <formula>AND(NOT(ISBLANK(P10)),(P10&lt;=P9))</formula>
    </cfRule>
    <cfRule type="expression" dxfId="3555" priority="2627">
      <formula>AND(NOT(ISBLANK(P10)),(P10&gt;P9+1))</formula>
    </cfRule>
  </conditionalFormatting>
  <conditionalFormatting sqref="R10">
    <cfRule type="cellIs" dxfId="3554" priority="2620" operator="equal">
      <formula>"n.a."</formula>
    </cfRule>
    <cfRule type="expression" dxfId="3553" priority="2621">
      <formula>AND(NOT(ISBLANK(R10)),(R10=R9+1))</formula>
    </cfRule>
    <cfRule type="expression" dxfId="3552" priority="2622">
      <formula>AND(NOT(ISBLANK(R10)),(R10&lt;=R9))</formula>
    </cfRule>
    <cfRule type="expression" dxfId="3551" priority="2623">
      <formula>AND(NOT(ISBLANK(R10)),(R10&gt;R9+1))</formula>
    </cfRule>
  </conditionalFormatting>
  <conditionalFormatting sqref="H12">
    <cfRule type="cellIs" dxfId="3550" priority="2616" operator="equal">
      <formula>"n.a."</formula>
    </cfRule>
    <cfRule type="expression" dxfId="3549" priority="2617">
      <formula>AND(NOT(ISBLANK(H12)),(H12=H11+1))</formula>
    </cfRule>
    <cfRule type="expression" dxfId="3548" priority="2618">
      <formula>AND(NOT(ISBLANK(H12)),(H12&lt;=H11))</formula>
    </cfRule>
    <cfRule type="expression" dxfId="3547" priority="2619">
      <formula>AND(NOT(ISBLANK(H12)),(H12&gt;H11+1))</formula>
    </cfRule>
  </conditionalFormatting>
  <conditionalFormatting sqref="J12">
    <cfRule type="cellIs" dxfId="3546" priority="2612" operator="equal">
      <formula>"n.a."</formula>
    </cfRule>
    <cfRule type="expression" dxfId="3545" priority="2613">
      <formula>AND(NOT(ISBLANK(J12)),(J12=J11+1))</formula>
    </cfRule>
    <cfRule type="expression" dxfId="3544" priority="2614">
      <formula>AND(NOT(ISBLANK(J12)),(J12&lt;=J11))</formula>
    </cfRule>
    <cfRule type="expression" dxfId="3543" priority="2615">
      <formula>AND(NOT(ISBLANK(J12)),(J12&gt;J11+1))</formula>
    </cfRule>
  </conditionalFormatting>
  <conditionalFormatting sqref="L12">
    <cfRule type="cellIs" dxfId="3542" priority="2608" operator="equal">
      <formula>"n.a."</formula>
    </cfRule>
    <cfRule type="expression" dxfId="3541" priority="2609">
      <formula>AND(NOT(ISBLANK(L12)),(L12=L11+1))</formula>
    </cfRule>
    <cfRule type="expression" dxfId="3540" priority="2610">
      <formula>AND(NOT(ISBLANK(L12)),(L12&lt;=L11))</formula>
    </cfRule>
    <cfRule type="expression" dxfId="3539" priority="2611">
      <formula>AND(NOT(ISBLANK(L12)),(L12&gt;L11+1))</formula>
    </cfRule>
  </conditionalFormatting>
  <conditionalFormatting sqref="N12">
    <cfRule type="cellIs" dxfId="3538" priority="2604" operator="equal">
      <formula>"n.a."</formula>
    </cfRule>
    <cfRule type="expression" dxfId="3537" priority="2605">
      <formula>AND(NOT(ISBLANK(N12)),(N12=N11+1))</formula>
    </cfRule>
    <cfRule type="expression" dxfId="3536" priority="2606">
      <formula>AND(NOT(ISBLANK(N12)),(N12&lt;=N11))</formula>
    </cfRule>
    <cfRule type="expression" dxfId="3535" priority="2607">
      <formula>AND(NOT(ISBLANK(N12)),(N12&gt;N11+1))</formula>
    </cfRule>
  </conditionalFormatting>
  <conditionalFormatting sqref="P12">
    <cfRule type="cellIs" dxfId="3534" priority="2600" operator="equal">
      <formula>"n.a."</formula>
    </cfRule>
    <cfRule type="expression" dxfId="3533" priority="2601">
      <formula>AND(NOT(ISBLANK(P12)),(P12=P11+1))</formula>
    </cfRule>
    <cfRule type="expression" dxfId="3532" priority="2602">
      <formula>AND(NOT(ISBLANK(P12)),(P12&lt;=P11))</formula>
    </cfRule>
    <cfRule type="expression" dxfId="3531" priority="2603">
      <formula>AND(NOT(ISBLANK(P12)),(P12&gt;P11+1))</formula>
    </cfRule>
  </conditionalFormatting>
  <conditionalFormatting sqref="R12">
    <cfRule type="cellIs" dxfId="3530" priority="2596" operator="equal">
      <formula>"n.a."</formula>
    </cfRule>
    <cfRule type="expression" dxfId="3529" priority="2597">
      <formula>AND(NOT(ISBLANK(R12)),(R12=R11+1))</formula>
    </cfRule>
    <cfRule type="expression" dxfId="3528" priority="2598">
      <formula>AND(NOT(ISBLANK(R12)),(R12&lt;=R11))</formula>
    </cfRule>
    <cfRule type="expression" dxfId="3527" priority="2599">
      <formula>AND(NOT(ISBLANK(R12)),(R12&gt;R11+1))</formula>
    </cfRule>
  </conditionalFormatting>
  <conditionalFormatting sqref="AF12">
    <cfRule type="expression" dxfId="3526" priority="2593">
      <formula>AND(NOT(ISBLANK(AF12)),(AF12=AF11+1))</formula>
    </cfRule>
    <cfRule type="expression" dxfId="3525" priority="2594">
      <formula>AND(NOT(ISBLANK(AF12)),(AF12&lt;=AF11))</formula>
    </cfRule>
    <cfRule type="expression" dxfId="3524" priority="2595">
      <formula>AND(NOT(ISBLANK(AF12)),(AF12&gt;AF11+1))</formula>
    </cfRule>
  </conditionalFormatting>
  <conditionalFormatting sqref="AF8">
    <cfRule type="expression" dxfId="3523" priority="2590">
      <formula>AND(NOT(ISBLANK(AF8)),(AF8=AF7+1))</formula>
    </cfRule>
    <cfRule type="expression" dxfId="3522" priority="2591">
      <formula>AND(NOT(ISBLANK(AF8)),(AF8&lt;=AF7))</formula>
    </cfRule>
    <cfRule type="expression" dxfId="3521" priority="2592">
      <formula>AND(NOT(ISBLANK(AF8)),(AF8&gt;AF7+1))</formula>
    </cfRule>
  </conditionalFormatting>
  <conditionalFormatting sqref="AF10">
    <cfRule type="expression" dxfId="3520" priority="2587">
      <formula>AND(NOT(ISBLANK(AF10)),(AF10&gt;AF9+AF10/10))</formula>
    </cfRule>
    <cfRule type="expression" dxfId="3519" priority="2588">
      <formula>AND(NOT(ISBLANK(AF10)),AND(AF10&lt;=AF9+AF9/10),(AF10&gt;AF9))</formula>
    </cfRule>
    <cfRule type="expression" dxfId="3518" priority="2589">
      <formula>AND(NOT(ISBLANK(AF10)),(AF10&lt;=AF9))</formula>
    </cfRule>
  </conditionalFormatting>
  <conditionalFormatting sqref="AF16">
    <cfRule type="expression" dxfId="3517" priority="2584">
      <formula>AND(NOT(ISBLANK(AF16)),(AF16&lt;AF15-AF15/10))</formula>
    </cfRule>
    <cfRule type="expression" dxfId="3516" priority="2585">
      <formula>AND(NOT(ISBLANK(AF16)),AND(AF16&gt;=AF15-AF15/10),(AF16&lt;AF15))</formula>
    </cfRule>
    <cfRule type="expression" dxfId="3515" priority="2586">
      <formula>AND(NOT(ISBLANK(AF16)),(AF16&gt;=AF15))</formula>
    </cfRule>
  </conditionalFormatting>
  <conditionalFormatting sqref="AF18">
    <cfRule type="expression" dxfId="3514" priority="2581">
      <formula>AND(NOT(ISBLANK(AF18)),(AF18&lt;AF17-AF17/10))</formula>
    </cfRule>
    <cfRule type="expression" dxfId="3513" priority="2582">
      <formula>AND(NOT(ISBLANK(AF18)),AND(AF18&gt;=AF17-AF17/10),(AF18&lt;AF17))</formula>
    </cfRule>
    <cfRule type="expression" dxfId="3512" priority="2583">
      <formula>AND(NOT(ISBLANK(AF18)),(AF18&gt;=AF17))</formula>
    </cfRule>
  </conditionalFormatting>
  <conditionalFormatting sqref="AF20">
    <cfRule type="expression" dxfId="3511" priority="2578">
      <formula>AND(NOT(ISBLANK(AF20)),(AF20&lt;AF19-AF19/10))</formula>
    </cfRule>
    <cfRule type="expression" dxfId="3510" priority="2579">
      <formula>AND(NOT(ISBLANK(AF20)),AND(AF20&gt;=AF19-AF19/10),(AF20&lt;AF19))</formula>
    </cfRule>
    <cfRule type="expression" dxfId="3509" priority="2580">
      <formula>AND(NOT(ISBLANK(AF20)),(AF20&gt;=AF19))</formula>
    </cfRule>
  </conditionalFormatting>
  <conditionalFormatting sqref="AF20">
    <cfRule type="expression" dxfId="3508" priority="2575">
      <formula>AND(NOT(ISBLANK(AF20)),(AF20&lt;AF19-AF19/10))</formula>
    </cfRule>
    <cfRule type="expression" dxfId="3507" priority="2576">
      <formula>AND(NOT(ISBLANK(AF20)),AND(AF20&gt;=AF19-AF19/10),(AF20&lt;AF19))</formula>
    </cfRule>
    <cfRule type="expression" dxfId="3506" priority="2577">
      <formula>AND(NOT(ISBLANK(AF20)),(AF20&gt;=AF19))</formula>
    </cfRule>
  </conditionalFormatting>
  <conditionalFormatting sqref="AF22">
    <cfRule type="expression" dxfId="3505" priority="2572">
      <formula>AND(NOT(ISBLANK(AF22)),(AF22&lt;AF20-AF20/10))</formula>
    </cfRule>
    <cfRule type="expression" dxfId="3504" priority="2573">
      <formula>AND(NOT(ISBLANK(AF22)),AND(AF22&gt;=AF20-AF20/10),(AF22&lt;AF20))</formula>
    </cfRule>
    <cfRule type="expression" dxfId="3503" priority="2574">
      <formula>AND(NOT(ISBLANK(AF22)),(AF22&gt;=AF20))</formula>
    </cfRule>
  </conditionalFormatting>
  <conditionalFormatting sqref="AF22">
    <cfRule type="expression" dxfId="3502" priority="2569">
      <formula>AND(NOT(ISBLANK(AF22)),(AF22&lt;AF21-AF21/10))</formula>
    </cfRule>
    <cfRule type="expression" dxfId="3501" priority="2570">
      <formula>AND(NOT(ISBLANK(AF22)),AND(AF22&gt;=AF21-AF21/10),(AF22&lt;AF21))</formula>
    </cfRule>
    <cfRule type="expression" dxfId="3500" priority="2571">
      <formula>AND(NOT(ISBLANK(AF22)),(AF22&gt;=AF21))</formula>
    </cfRule>
  </conditionalFormatting>
  <conditionalFormatting sqref="T10">
    <cfRule type="expression" dxfId="3499" priority="2566">
      <formula>AND(NOT(ISBLANK(T10)),(T10&gt;T9+T10/10))</formula>
    </cfRule>
    <cfRule type="expression" dxfId="3498" priority="2567">
      <formula>AND(NOT(ISBLANK(T10)),AND(T10&lt;=T9+T9/10),(T10&gt;T9))</formula>
    </cfRule>
    <cfRule type="expression" dxfId="3497" priority="2568">
      <formula>AND(NOT(ISBLANK(T10)),(T10&lt;=T9))</formula>
    </cfRule>
  </conditionalFormatting>
  <conditionalFormatting sqref="T10">
    <cfRule type="cellIs" dxfId="3496" priority="2562" operator="equal">
      <formula>"n.a."</formula>
    </cfRule>
    <cfRule type="expression" dxfId="3495" priority="2563">
      <formula>AND(NOT(ISBLANK(T10)),(T10=T9+1))</formula>
    </cfRule>
    <cfRule type="expression" dxfId="3494" priority="2564">
      <formula>AND(NOT(ISBLANK(T10)),(T10&lt;=T9))</formula>
    </cfRule>
    <cfRule type="expression" dxfId="3493" priority="2565">
      <formula>AND(NOT(ISBLANK(T10)),(T10&gt;T9+1))</formula>
    </cfRule>
  </conditionalFormatting>
  <conditionalFormatting sqref="V60">
    <cfRule type="expression" dxfId="3492" priority="2559">
      <formula>AND(NOT(ISBLANK(V60)),(V60&lt;$F60-$F60/10))</formula>
    </cfRule>
    <cfRule type="expression" dxfId="3491" priority="2560">
      <formula>AND(NOT(ISBLANK(V60)),AND(V60&gt;=$F60/10),(V60&lt;$F60))</formula>
    </cfRule>
    <cfRule type="expression" dxfId="3490" priority="2561">
      <formula>AND(NOT(ISBLANK(V60)),(V60&gt;=$F60))</formula>
    </cfRule>
  </conditionalFormatting>
  <conditionalFormatting sqref="V62">
    <cfRule type="expression" dxfId="3489" priority="2556">
      <formula>AND(NOT(ISBLANK(V62)),(V62&lt;$F62-$F62/10))</formula>
    </cfRule>
    <cfRule type="expression" dxfId="3488" priority="2557">
      <formula>AND(NOT(ISBLANK(V62)),AND(V62&gt;=$F62/10),(V62&lt;$F62))</formula>
    </cfRule>
    <cfRule type="expression" dxfId="3487" priority="2558">
      <formula>AND(NOT(ISBLANK(V62)),(V62&gt;=$F62))</formula>
    </cfRule>
  </conditionalFormatting>
  <conditionalFormatting sqref="V64">
    <cfRule type="expression" dxfId="3486" priority="2553">
      <formula>AND(NOT(ISBLANK(V64)),(V64&lt;$F64-$F64/10))</formula>
    </cfRule>
    <cfRule type="expression" dxfId="3485" priority="2554">
      <formula>AND(NOT(ISBLANK(V64)),AND(V64&gt;=$F64/10),(V64&lt;$F64))</formula>
    </cfRule>
    <cfRule type="expression" dxfId="3484" priority="2555">
      <formula>AND(NOT(ISBLANK(V64)),(V64&gt;=$F64))</formula>
    </cfRule>
  </conditionalFormatting>
  <conditionalFormatting sqref="V67">
    <cfRule type="expression" dxfId="3483" priority="2550">
      <formula>AND(NOT(ISBLANK(V67)),(V67&lt;$F67-$F67/10))</formula>
    </cfRule>
    <cfRule type="expression" dxfId="3482" priority="2551">
      <formula>AND(NOT(ISBLANK(V67)),AND(V67&gt;=$F67/10),(V67&lt;$F67))</formula>
    </cfRule>
    <cfRule type="expression" dxfId="3481" priority="2552">
      <formula>AND(NOT(ISBLANK(V67)),(V67&gt;=$F67))</formula>
    </cfRule>
  </conditionalFormatting>
  <conditionalFormatting sqref="V10">
    <cfRule type="expression" dxfId="3480" priority="2547">
      <formula>AND(NOT(ISBLANK(V10)),(V10&gt;V9+V10/10))</formula>
    </cfRule>
    <cfRule type="expression" dxfId="3479" priority="2548">
      <formula>AND(NOT(ISBLANK(V10)),AND(V10&lt;=V9+V9/10),(V10&gt;V9))</formula>
    </cfRule>
    <cfRule type="expression" dxfId="3478" priority="2549">
      <formula>AND(NOT(ISBLANK(V10)),(V10&lt;=V9))</formula>
    </cfRule>
  </conditionalFormatting>
  <conditionalFormatting sqref="V10">
    <cfRule type="expression" dxfId="3477" priority="2544">
      <formula>AND(NOT(ISBLANK(V10)),(V10&gt;V9+V10/10))</formula>
    </cfRule>
    <cfRule type="expression" dxfId="3476" priority="2545">
      <formula>AND(NOT(ISBLANK(V10)),AND(V10&lt;=V9+V9/10),(V10&gt;V9))</formula>
    </cfRule>
    <cfRule type="expression" dxfId="3475" priority="2546">
      <formula>AND(NOT(ISBLANK(V10)),(V10&lt;=V9))</formula>
    </cfRule>
  </conditionalFormatting>
  <conditionalFormatting sqref="V10">
    <cfRule type="cellIs" dxfId="3474" priority="2540" operator="equal">
      <formula>"n.a."</formula>
    </cfRule>
    <cfRule type="expression" dxfId="3473" priority="2541">
      <formula>AND(NOT(ISBLANK(V10)),(V10=V9+1))</formula>
    </cfRule>
    <cfRule type="expression" dxfId="3472" priority="2542">
      <formula>AND(NOT(ISBLANK(V10)),(V10&lt;=V9))</formula>
    </cfRule>
    <cfRule type="expression" dxfId="3471" priority="2543">
      <formula>AND(NOT(ISBLANK(V10)),(V10&gt;V9+1))</formula>
    </cfRule>
  </conditionalFormatting>
  <conditionalFormatting sqref="H16">
    <cfRule type="expression" dxfId="3470" priority="2537">
      <formula>AND(NOT(ISBLANK(H16)),(H16&lt;H15-H15/10))</formula>
    </cfRule>
    <cfRule type="expression" dxfId="3469" priority="2538">
      <formula>AND(NOT(ISBLANK(H16)),AND(H16&gt;=H15-H15/10),(H16&lt;H15))</formula>
    </cfRule>
    <cfRule type="expression" dxfId="3468" priority="2539">
      <formula>AND(NOT(ISBLANK(H16)),(H16&gt;=H15))</formula>
    </cfRule>
  </conditionalFormatting>
  <conditionalFormatting sqref="J16 P16 N16 L16 R16 T16 V16">
    <cfRule type="expression" dxfId="3467" priority="2534">
      <formula>AND(NOT(ISBLANK(J16)),(J16&lt;J15-J15/10))</formula>
    </cfRule>
    <cfRule type="expression" dxfId="3466" priority="2535">
      <formula>AND(NOT(ISBLANK(J16)),AND(J16&gt;=J15-J15/10),(J16&lt;J15))</formula>
    </cfRule>
    <cfRule type="expression" dxfId="3465" priority="2536">
      <formula>AND(NOT(ISBLANK(J16)),(J16&gt;=J15))</formula>
    </cfRule>
  </conditionalFormatting>
  <conditionalFormatting sqref="H18">
    <cfRule type="expression" dxfId="3464" priority="2531">
      <formula>AND(NOT(ISBLANK(H18)),(H18&lt;H17-H17/10))</formula>
    </cfRule>
    <cfRule type="expression" dxfId="3463" priority="2532">
      <formula>AND(NOT(ISBLANK(H18)),AND(H18&gt;=H17-H17/10),(H18&lt;H17))</formula>
    </cfRule>
    <cfRule type="expression" dxfId="3462" priority="2533">
      <formula>AND(NOT(ISBLANK(H18)),(H18&gt;=H17))</formula>
    </cfRule>
  </conditionalFormatting>
  <conditionalFormatting sqref="L18 N18 P18 R18 T18 J18 V18">
    <cfRule type="expression" dxfId="3461" priority="2528">
      <formula>AND(NOT(ISBLANK(J18)),(J18&lt;J17-J17/10))</formula>
    </cfRule>
    <cfRule type="expression" dxfId="3460" priority="2529">
      <formula>AND(NOT(ISBLANK(J18)),AND(J18&gt;=J17-J17/10),(J18&lt;J17))</formula>
    </cfRule>
    <cfRule type="expression" dxfId="3459" priority="2530">
      <formula>AND(NOT(ISBLANK(J18)),(J18&gt;=J17))</formula>
    </cfRule>
  </conditionalFormatting>
  <conditionalFormatting sqref="U18">
    <cfRule type="expression" dxfId="3458" priority="2525">
      <formula>AND(NOT(ISBLANK(U18)),(U18&lt;U17-U17/10))</formula>
    </cfRule>
    <cfRule type="expression" dxfId="3457" priority="2526">
      <formula>AND(NOT(ISBLANK(U18)),AND(U18&gt;=U17-U17/10),(U18&lt;U17))</formula>
    </cfRule>
    <cfRule type="expression" dxfId="3456" priority="2527">
      <formula>AND(NOT(ISBLANK(U18)),(U18&gt;=U17))</formula>
    </cfRule>
  </conditionalFormatting>
  <conditionalFormatting sqref="H22 T22 R22 P22 N22 L22 V22">
    <cfRule type="expression" dxfId="3455" priority="2522">
      <formula>AND(NOT(ISBLANK(H22)),(H22&lt;H20-H20/10))</formula>
    </cfRule>
    <cfRule type="expression" dxfId="3454" priority="2523">
      <formula>AND(NOT(ISBLANK(H22)),AND(H22&gt;=H20-H20/10),(H22&lt;H20))</formula>
    </cfRule>
    <cfRule type="expression" dxfId="3453" priority="2524">
      <formula>AND(NOT(ISBLANK(H22)),(H22&gt;=H20))</formula>
    </cfRule>
  </conditionalFormatting>
  <conditionalFormatting sqref="J22">
    <cfRule type="expression" dxfId="3452" priority="2519">
      <formula>AND(NOT(ISBLANK(J22)),(J22&lt;J20-J20/10))</formula>
    </cfRule>
    <cfRule type="expression" dxfId="3451" priority="2520">
      <formula>AND(NOT(ISBLANK(J22)),AND(J22&gt;=J20-J20/10),(J22&lt;J20))</formula>
    </cfRule>
    <cfRule type="expression" dxfId="3450" priority="2521">
      <formula>AND(NOT(ISBLANK(J22)),(J22&gt;=J20))</formula>
    </cfRule>
  </conditionalFormatting>
  <conditionalFormatting sqref="H20">
    <cfRule type="expression" dxfId="3449" priority="2516">
      <formula>AND(NOT(ISBLANK(H20)),(H20&lt;H19-H19/10))</formula>
    </cfRule>
    <cfRule type="expression" dxfId="3448" priority="2517">
      <formula>AND(NOT(ISBLANK(H20)),AND(H20&gt;=H19-H19/10),(H20&lt;H19))</formula>
    </cfRule>
    <cfRule type="expression" dxfId="3447" priority="2518">
      <formula>AND(NOT(ISBLANK(H20)),(H20&gt;=H19))</formula>
    </cfRule>
  </conditionalFormatting>
  <conditionalFormatting sqref="J20 T20 R20 P20 N20 L20 V20">
    <cfRule type="expression" dxfId="3446" priority="2513">
      <formula>AND(NOT(ISBLANK(J20)),(J20&lt;J19-J19/10))</formula>
    </cfRule>
    <cfRule type="expression" dxfId="3445" priority="2514">
      <formula>AND(NOT(ISBLANK(J20)),AND(J20&gt;=J19-J19/10),(J20&lt;J19))</formula>
    </cfRule>
    <cfRule type="expression" dxfId="3444" priority="2515">
      <formula>AND(NOT(ISBLANK(J20)),(J20&gt;=J19))</formula>
    </cfRule>
  </conditionalFormatting>
  <conditionalFormatting sqref="H22">
    <cfRule type="expression" dxfId="3443" priority="2510">
      <formula>AND(NOT(ISBLANK(H22)),(H22&lt;H21-H21/10))</formula>
    </cfRule>
    <cfRule type="expression" dxfId="3442" priority="2511">
      <formula>AND(NOT(ISBLANK(H22)),AND(H22&gt;=H21-H21/10),(H22&lt;H21))</formula>
    </cfRule>
    <cfRule type="expression" dxfId="3441" priority="2512">
      <formula>AND(NOT(ISBLANK(H22)),(H22&gt;=H21))</formula>
    </cfRule>
  </conditionalFormatting>
  <conditionalFormatting sqref="J22 L22 N22 P22 R22 T22 V22">
    <cfRule type="expression" dxfId="3440" priority="2507">
      <formula>AND(NOT(ISBLANK(J22)),(J22&lt;J21-J21/10))</formula>
    </cfRule>
    <cfRule type="expression" dxfId="3439" priority="2508">
      <formula>AND(NOT(ISBLANK(J22)),AND(J22&gt;=J21-J21/10),(J22&lt;J21))</formula>
    </cfRule>
    <cfRule type="expression" dxfId="3438" priority="2509">
      <formula>AND(NOT(ISBLANK(J22)),(J22&gt;=J21))</formula>
    </cfRule>
  </conditionalFormatting>
  <conditionalFormatting sqref="U22">
    <cfRule type="expression" dxfId="3437" priority="2504">
      <formula>AND(NOT(ISBLANK(U22)),(U22&lt;U21-U21/10))</formula>
    </cfRule>
    <cfRule type="expression" dxfId="3436" priority="2505">
      <formula>AND(NOT(ISBLANK(U22)),AND(U22&gt;=U21-U21/10),(U22&lt;U21))</formula>
    </cfRule>
    <cfRule type="expression" dxfId="3435" priority="2506">
      <formula>AND(NOT(ISBLANK(U22)),(U22&gt;=U21))</formula>
    </cfRule>
  </conditionalFormatting>
  <conditionalFormatting sqref="H20">
    <cfRule type="expression" dxfId="3434" priority="2501">
      <formula>AND(NOT(ISBLANK(H20)),(H20&lt;H19-H19/10))</formula>
    </cfRule>
    <cfRule type="expression" dxfId="3433" priority="2502">
      <formula>AND(NOT(ISBLANK(H20)),AND(H20&gt;=H19-H19/10),(H20&lt;H19))</formula>
    </cfRule>
    <cfRule type="expression" dxfId="3432" priority="2503">
      <formula>AND(NOT(ISBLANK(H20)),(H20&gt;=H19))</formula>
    </cfRule>
  </conditionalFormatting>
  <conditionalFormatting sqref="J20 T20 R20 P20 N20 L20 V20">
    <cfRule type="expression" dxfId="3431" priority="2498">
      <formula>AND(NOT(ISBLANK(J20)),(J20&lt;J19-J19/10))</formula>
    </cfRule>
    <cfRule type="expression" dxfId="3430" priority="2499">
      <formula>AND(NOT(ISBLANK(J20)),AND(J20&gt;=J19-J19/10),(J20&lt;J19))</formula>
    </cfRule>
    <cfRule type="expression" dxfId="3429" priority="2500">
      <formula>AND(NOT(ISBLANK(J20)),(J20&gt;=J19))</formula>
    </cfRule>
  </conditionalFormatting>
  <conditionalFormatting sqref="H22 N22 L22">
    <cfRule type="expression" dxfId="3428" priority="2495">
      <formula>AND(NOT(ISBLANK(H22)),(H22&lt;H20-H20/10))</formula>
    </cfRule>
    <cfRule type="expression" dxfId="3427" priority="2496">
      <formula>AND(NOT(ISBLANK(H22)),AND(H22&gt;=H20-H20/10),(H22&lt;H20))</formula>
    </cfRule>
    <cfRule type="expression" dxfId="3426" priority="2497">
      <formula>AND(NOT(ISBLANK(H22)),(H22&gt;=H20))</formula>
    </cfRule>
  </conditionalFormatting>
  <conditionalFormatting sqref="J22">
    <cfRule type="expression" dxfId="3425" priority="2492">
      <formula>AND(NOT(ISBLANK(J22)),(J22&lt;J20-J20/10))</formula>
    </cfRule>
    <cfRule type="expression" dxfId="3424" priority="2493">
      <formula>AND(NOT(ISBLANK(J22)),AND(J22&gt;=J20-J20/10),(J22&lt;J20))</formula>
    </cfRule>
    <cfRule type="expression" dxfId="3423" priority="2494">
      <formula>AND(NOT(ISBLANK(J22)),(J22&gt;=J20))</formula>
    </cfRule>
  </conditionalFormatting>
  <conditionalFormatting sqref="H20">
    <cfRule type="expression" dxfId="3422" priority="2489">
      <formula>AND(NOT(ISBLANK(H20)),(H20&lt;H19-H19/10))</formula>
    </cfRule>
    <cfRule type="expression" dxfId="3421" priority="2490">
      <formula>AND(NOT(ISBLANK(H20)),AND(H20&gt;=H19-H19/10),(H20&lt;H19))</formula>
    </cfRule>
    <cfRule type="expression" dxfId="3420" priority="2491">
      <formula>AND(NOT(ISBLANK(H20)),(H20&gt;=H19))</formula>
    </cfRule>
  </conditionalFormatting>
  <conditionalFormatting sqref="J20 N20 L20">
    <cfRule type="expression" dxfId="3419" priority="2486">
      <formula>AND(NOT(ISBLANK(J20)),(J20&lt;J19-J19/10))</formula>
    </cfRule>
    <cfRule type="expression" dxfId="3418" priority="2487">
      <formula>AND(NOT(ISBLANK(J20)),AND(J20&gt;=J19-J19/10),(J20&lt;J19))</formula>
    </cfRule>
    <cfRule type="expression" dxfId="3417" priority="2488">
      <formula>AND(NOT(ISBLANK(J20)),(J20&gt;=J19))</formula>
    </cfRule>
  </conditionalFormatting>
  <conditionalFormatting sqref="H22">
    <cfRule type="expression" dxfId="3416" priority="2483">
      <formula>AND(NOT(ISBLANK(H22)),(H22&lt;H21-H21/10))</formula>
    </cfRule>
    <cfRule type="expression" dxfId="3415" priority="2484">
      <formula>AND(NOT(ISBLANK(H22)),AND(H22&gt;=H21-H21/10),(H22&lt;H21))</formula>
    </cfRule>
    <cfRule type="expression" dxfId="3414" priority="2485">
      <formula>AND(NOT(ISBLANK(H22)),(H22&gt;=H21))</formula>
    </cfRule>
  </conditionalFormatting>
  <conditionalFormatting sqref="J22 L22 N22">
    <cfRule type="expression" dxfId="3413" priority="2480">
      <formula>AND(NOT(ISBLANK(J22)),(J22&lt;J21-J21/10))</formula>
    </cfRule>
    <cfRule type="expression" dxfId="3412" priority="2481">
      <formula>AND(NOT(ISBLANK(J22)),AND(J22&gt;=J21-J21/10),(J22&lt;J21))</formula>
    </cfRule>
    <cfRule type="expression" dxfId="3411" priority="2482">
      <formula>AND(NOT(ISBLANK(J22)),(J22&gt;=J21))</formula>
    </cfRule>
  </conditionalFormatting>
  <conditionalFormatting sqref="H20">
    <cfRule type="expression" dxfId="3410" priority="2477">
      <formula>AND(NOT(ISBLANK(H20)),(H20&lt;H19-H19/10))</formula>
    </cfRule>
    <cfRule type="expression" dxfId="3409" priority="2478">
      <formula>AND(NOT(ISBLANK(H20)),AND(H20&gt;=H19-H19/10),(H20&lt;H19))</formula>
    </cfRule>
    <cfRule type="expression" dxfId="3408" priority="2479">
      <formula>AND(NOT(ISBLANK(H20)),(H20&gt;=H19))</formula>
    </cfRule>
  </conditionalFormatting>
  <conditionalFormatting sqref="J20 N20 L20">
    <cfRule type="expression" dxfId="3407" priority="2474">
      <formula>AND(NOT(ISBLANK(J20)),(J20&lt;J19-J19/10))</formula>
    </cfRule>
    <cfRule type="expression" dxfId="3406" priority="2475">
      <formula>AND(NOT(ISBLANK(J20)),AND(J20&gt;=J19-J19/10),(J20&lt;J19))</formula>
    </cfRule>
    <cfRule type="expression" dxfId="3405" priority="2476">
      <formula>AND(NOT(ISBLANK(J20)),(J20&gt;=J19))</formula>
    </cfRule>
  </conditionalFormatting>
  <conditionalFormatting sqref="H16">
    <cfRule type="expression" dxfId="3404" priority="2471">
      <formula>AND(NOT(ISBLANK(H16)),(H16&gt;H15+H16/10))</formula>
    </cfRule>
    <cfRule type="expression" dxfId="3403" priority="2472">
      <formula>AND(NOT(ISBLANK(H16)),AND(H16&lt;=H15+H15/10),(H16&gt;H15))</formula>
    </cfRule>
    <cfRule type="expression" dxfId="3402" priority="2473">
      <formula>AND(NOT(ISBLANK(H16)),(H16&lt;=H15))</formula>
    </cfRule>
  </conditionalFormatting>
  <conditionalFormatting sqref="H16">
    <cfRule type="cellIs" dxfId="3401" priority="2467" operator="equal">
      <formula>"n.a."</formula>
    </cfRule>
    <cfRule type="expression" dxfId="3400" priority="2468">
      <formula>AND(NOT(ISBLANK(H16)),(H16=H15+1))</formula>
    </cfRule>
    <cfRule type="expression" dxfId="3399" priority="2469">
      <formula>AND(NOT(ISBLANK(H16)),(H16&lt;=H15))</formula>
    </cfRule>
    <cfRule type="expression" dxfId="3398" priority="2470">
      <formula>AND(NOT(ISBLANK(H16)),(H16&gt;H15+1))</formula>
    </cfRule>
  </conditionalFormatting>
  <conditionalFormatting sqref="J16">
    <cfRule type="expression" dxfId="3397" priority="2464">
      <formula>AND(NOT(ISBLANK(J16)),(J16&lt;J15-J15/10))</formula>
    </cfRule>
    <cfRule type="expression" dxfId="3396" priority="2465">
      <formula>AND(NOT(ISBLANK(J16)),AND(J16&gt;=J15-J15/10),(J16&lt;J15))</formula>
    </cfRule>
    <cfRule type="expression" dxfId="3395" priority="2466">
      <formula>AND(NOT(ISBLANK(J16)),(J16&gt;=J15))</formula>
    </cfRule>
  </conditionalFormatting>
  <conditionalFormatting sqref="J16">
    <cfRule type="expression" dxfId="3394" priority="2461">
      <formula>AND(NOT(ISBLANK(J16)),(J16&gt;J15+J16/10))</formula>
    </cfRule>
    <cfRule type="expression" dxfId="3393" priority="2462">
      <formula>AND(NOT(ISBLANK(J16)),AND(J16&lt;=J15+J15/10),(J16&gt;J15))</formula>
    </cfRule>
    <cfRule type="expression" dxfId="3392" priority="2463">
      <formula>AND(NOT(ISBLANK(J16)),(J16&lt;=J15))</formula>
    </cfRule>
  </conditionalFormatting>
  <conditionalFormatting sqref="J16">
    <cfRule type="cellIs" dxfId="3391" priority="2457" operator="equal">
      <formula>"n.a."</formula>
    </cfRule>
    <cfRule type="expression" dxfId="3390" priority="2458">
      <formula>AND(NOT(ISBLANK(J16)),(J16=J15+1))</formula>
    </cfRule>
    <cfRule type="expression" dxfId="3389" priority="2459">
      <formula>AND(NOT(ISBLANK(J16)),(J16&lt;=J15))</formula>
    </cfRule>
    <cfRule type="expression" dxfId="3388" priority="2460">
      <formula>AND(NOT(ISBLANK(J16)),(J16&gt;J15+1))</formula>
    </cfRule>
  </conditionalFormatting>
  <conditionalFormatting sqref="L16">
    <cfRule type="expression" dxfId="3387" priority="2454">
      <formula>AND(NOT(ISBLANK(L16)),(L16&lt;L15-L15/10))</formula>
    </cfRule>
    <cfRule type="expression" dxfId="3386" priority="2455">
      <formula>AND(NOT(ISBLANK(L16)),AND(L16&gt;=L15-L15/10),(L16&lt;L15))</formula>
    </cfRule>
    <cfRule type="expression" dxfId="3385" priority="2456">
      <formula>AND(NOT(ISBLANK(L16)),(L16&gt;=L15))</formula>
    </cfRule>
  </conditionalFormatting>
  <conditionalFormatting sqref="L16">
    <cfRule type="expression" dxfId="3384" priority="2451">
      <formula>AND(NOT(ISBLANK(L16)),(L16&gt;L15+L16/10))</formula>
    </cfRule>
    <cfRule type="expression" dxfId="3383" priority="2452">
      <formula>AND(NOT(ISBLANK(L16)),AND(L16&lt;=L15+L15/10),(L16&gt;L15))</formula>
    </cfRule>
    <cfRule type="expression" dxfId="3382" priority="2453">
      <formula>AND(NOT(ISBLANK(L16)),(L16&lt;=L15))</formula>
    </cfRule>
  </conditionalFormatting>
  <conditionalFormatting sqref="L16">
    <cfRule type="cellIs" dxfId="3381" priority="2447" operator="equal">
      <formula>"n.a."</formula>
    </cfRule>
    <cfRule type="expression" dxfId="3380" priority="2448">
      <formula>AND(NOT(ISBLANK(L16)),(L16=L15+1))</formula>
    </cfRule>
    <cfRule type="expression" dxfId="3379" priority="2449">
      <formula>AND(NOT(ISBLANK(L16)),(L16&lt;=L15))</formula>
    </cfRule>
    <cfRule type="expression" dxfId="3378" priority="2450">
      <formula>AND(NOT(ISBLANK(L16)),(L16&gt;L15+1))</formula>
    </cfRule>
  </conditionalFormatting>
  <conditionalFormatting sqref="L16">
    <cfRule type="expression" dxfId="3377" priority="2444">
      <formula>AND(NOT(ISBLANK(L16)),(L16&lt;L15-L15/10))</formula>
    </cfRule>
    <cfRule type="expression" dxfId="3376" priority="2445">
      <formula>AND(NOT(ISBLANK(L16)),AND(L16&gt;=L15-L15/10),(L16&lt;L15))</formula>
    </cfRule>
    <cfRule type="expression" dxfId="3375" priority="2446">
      <formula>AND(NOT(ISBLANK(L16)),(L16&gt;=L15))</formula>
    </cfRule>
  </conditionalFormatting>
  <conditionalFormatting sqref="L16">
    <cfRule type="expression" dxfId="3374" priority="2441">
      <formula>AND(NOT(ISBLANK(L16)),(L16&gt;L15+L16/10))</formula>
    </cfRule>
    <cfRule type="expression" dxfId="3373" priority="2442">
      <formula>AND(NOT(ISBLANK(L16)),AND(L16&lt;=L15+L15/10),(L16&gt;L15))</formula>
    </cfRule>
    <cfRule type="expression" dxfId="3372" priority="2443">
      <formula>AND(NOT(ISBLANK(L16)),(L16&lt;=L15))</formula>
    </cfRule>
  </conditionalFormatting>
  <conditionalFormatting sqref="L16">
    <cfRule type="cellIs" dxfId="3371" priority="2437" operator="equal">
      <formula>"n.a."</formula>
    </cfRule>
    <cfRule type="expression" dxfId="3370" priority="2438">
      <formula>AND(NOT(ISBLANK(L16)),(L16=L15+1))</formula>
    </cfRule>
    <cfRule type="expression" dxfId="3369" priority="2439">
      <formula>AND(NOT(ISBLANK(L16)),(L16&lt;=L15))</formula>
    </cfRule>
    <cfRule type="expression" dxfId="3368" priority="2440">
      <formula>AND(NOT(ISBLANK(L16)),(L16&gt;L15+1))</formula>
    </cfRule>
  </conditionalFormatting>
  <conditionalFormatting sqref="N16">
    <cfRule type="expression" dxfId="3367" priority="2434">
      <formula>AND(NOT(ISBLANK(N16)),(N16&lt;N15-N15/10))</formula>
    </cfRule>
    <cfRule type="expression" dxfId="3366" priority="2435">
      <formula>AND(NOT(ISBLANK(N16)),AND(N16&gt;=N15-N15/10),(N16&lt;N15))</formula>
    </cfRule>
    <cfRule type="expression" dxfId="3365" priority="2436">
      <formula>AND(NOT(ISBLANK(N16)),(N16&gt;=N15))</formula>
    </cfRule>
  </conditionalFormatting>
  <conditionalFormatting sqref="N16">
    <cfRule type="expression" dxfId="3364" priority="2431">
      <formula>AND(NOT(ISBLANK(N16)),(N16&gt;N15+N16/10))</formula>
    </cfRule>
    <cfRule type="expression" dxfId="3363" priority="2432">
      <formula>AND(NOT(ISBLANK(N16)),AND(N16&lt;=N15+N15/10),(N16&gt;N15))</formula>
    </cfRule>
    <cfRule type="expression" dxfId="3362" priority="2433">
      <formula>AND(NOT(ISBLANK(N16)),(N16&lt;=N15))</formula>
    </cfRule>
  </conditionalFormatting>
  <conditionalFormatting sqref="N16">
    <cfRule type="cellIs" dxfId="3361" priority="2427" operator="equal">
      <formula>"n.a."</formula>
    </cfRule>
    <cfRule type="expression" dxfId="3360" priority="2428">
      <formula>AND(NOT(ISBLANK(N16)),(N16=N15+1))</formula>
    </cfRule>
    <cfRule type="expression" dxfId="3359" priority="2429">
      <formula>AND(NOT(ISBLANK(N16)),(N16&lt;=N15))</formula>
    </cfRule>
    <cfRule type="expression" dxfId="3358" priority="2430">
      <formula>AND(NOT(ISBLANK(N16)),(N16&gt;N15+1))</formula>
    </cfRule>
  </conditionalFormatting>
  <conditionalFormatting sqref="P16">
    <cfRule type="expression" dxfId="3357" priority="2424">
      <formula>AND(NOT(ISBLANK(P16)),(P16&lt;P15-P15/10))</formula>
    </cfRule>
    <cfRule type="expression" dxfId="3356" priority="2425">
      <formula>AND(NOT(ISBLANK(P16)),AND(P16&gt;=P15-P15/10),(P16&lt;P15))</formula>
    </cfRule>
    <cfRule type="expression" dxfId="3355" priority="2426">
      <formula>AND(NOT(ISBLANK(P16)),(P16&gt;=P15))</formula>
    </cfRule>
  </conditionalFormatting>
  <conditionalFormatting sqref="P16">
    <cfRule type="expression" dxfId="3354" priority="2421">
      <formula>AND(NOT(ISBLANK(P16)),(P16&gt;P15+P16/10))</formula>
    </cfRule>
    <cfRule type="expression" dxfId="3353" priority="2422">
      <formula>AND(NOT(ISBLANK(P16)),AND(P16&lt;=P15+P15/10),(P16&gt;P15))</formula>
    </cfRule>
    <cfRule type="expression" dxfId="3352" priority="2423">
      <formula>AND(NOT(ISBLANK(P16)),(P16&lt;=P15))</formula>
    </cfRule>
  </conditionalFormatting>
  <conditionalFormatting sqref="P16">
    <cfRule type="cellIs" dxfId="3351" priority="2417" operator="equal">
      <formula>"n.a."</formula>
    </cfRule>
    <cfRule type="expression" dxfId="3350" priority="2418">
      <formula>AND(NOT(ISBLANK(P16)),(P16=P15+1))</formula>
    </cfRule>
    <cfRule type="expression" dxfId="3349" priority="2419">
      <formula>AND(NOT(ISBLANK(P16)),(P16&lt;=P15))</formula>
    </cfRule>
    <cfRule type="expression" dxfId="3348" priority="2420">
      <formula>AND(NOT(ISBLANK(P16)),(P16&gt;P15+1))</formula>
    </cfRule>
  </conditionalFormatting>
  <conditionalFormatting sqref="R16">
    <cfRule type="expression" dxfId="3347" priority="2414">
      <formula>AND(NOT(ISBLANK(R16)),(R16&lt;R15-R15/10))</formula>
    </cfRule>
    <cfRule type="expression" dxfId="3346" priority="2415">
      <formula>AND(NOT(ISBLANK(R16)),AND(R16&gt;=R15-R15/10),(R16&lt;R15))</formula>
    </cfRule>
    <cfRule type="expression" dxfId="3345" priority="2416">
      <formula>AND(NOT(ISBLANK(R16)),(R16&gt;=R15))</formula>
    </cfRule>
  </conditionalFormatting>
  <conditionalFormatting sqref="R16">
    <cfRule type="expression" dxfId="3344" priority="2411">
      <formula>AND(NOT(ISBLANK(R16)),(R16&gt;R15+R16/10))</formula>
    </cfRule>
    <cfRule type="expression" dxfId="3343" priority="2412">
      <formula>AND(NOT(ISBLANK(R16)),AND(R16&lt;=R15+R15/10),(R16&gt;R15))</formula>
    </cfRule>
    <cfRule type="expression" dxfId="3342" priority="2413">
      <formula>AND(NOT(ISBLANK(R16)),(R16&lt;=R15))</formula>
    </cfRule>
  </conditionalFormatting>
  <conditionalFormatting sqref="R16">
    <cfRule type="cellIs" dxfId="3341" priority="2407" operator="equal">
      <formula>"n.a."</formula>
    </cfRule>
    <cfRule type="expression" dxfId="3340" priority="2408">
      <formula>AND(NOT(ISBLANK(R16)),(R16=R15+1))</formula>
    </cfRule>
    <cfRule type="expression" dxfId="3339" priority="2409">
      <formula>AND(NOT(ISBLANK(R16)),(R16&lt;=R15))</formula>
    </cfRule>
    <cfRule type="expression" dxfId="3338" priority="2410">
      <formula>AND(NOT(ISBLANK(R16)),(R16&gt;R15+1))</formula>
    </cfRule>
  </conditionalFormatting>
  <conditionalFormatting sqref="T16">
    <cfRule type="expression" dxfId="3337" priority="2404">
      <formula>AND(NOT(ISBLANK(T16)),(T16&lt;T15-T15/10))</formula>
    </cfRule>
    <cfRule type="expression" dxfId="3336" priority="2405">
      <formula>AND(NOT(ISBLANK(T16)),AND(T16&gt;=T15-T15/10),(T16&lt;T15))</formula>
    </cfRule>
    <cfRule type="expression" dxfId="3335" priority="2406">
      <formula>AND(NOT(ISBLANK(T16)),(T16&gt;=T15))</formula>
    </cfRule>
  </conditionalFormatting>
  <conditionalFormatting sqref="T16">
    <cfRule type="expression" dxfId="3334" priority="2401">
      <formula>AND(NOT(ISBLANK(T16)),(T16&gt;T15+T16/10))</formula>
    </cfRule>
    <cfRule type="expression" dxfId="3333" priority="2402">
      <formula>AND(NOT(ISBLANK(T16)),AND(T16&lt;=T15+T15/10),(T16&gt;T15))</formula>
    </cfRule>
    <cfRule type="expression" dxfId="3332" priority="2403">
      <formula>AND(NOT(ISBLANK(T16)),(T16&lt;=T15))</formula>
    </cfRule>
  </conditionalFormatting>
  <conditionalFormatting sqref="T16">
    <cfRule type="cellIs" dxfId="3331" priority="2397" operator="equal">
      <formula>"n.a."</formula>
    </cfRule>
    <cfRule type="expression" dxfId="3330" priority="2398">
      <formula>AND(NOT(ISBLANK(T16)),(T16=T15+1))</formula>
    </cfRule>
    <cfRule type="expression" dxfId="3329" priority="2399">
      <formula>AND(NOT(ISBLANK(T16)),(T16&lt;=T15))</formula>
    </cfRule>
    <cfRule type="expression" dxfId="3328" priority="2400">
      <formula>AND(NOT(ISBLANK(T16)),(T16&gt;T15+1))</formula>
    </cfRule>
  </conditionalFormatting>
  <conditionalFormatting sqref="R16">
    <cfRule type="expression" dxfId="3327" priority="2394">
      <formula>AND(NOT(ISBLANK(R16)),(R16&lt;R15-R15/10))</formula>
    </cfRule>
    <cfRule type="expression" dxfId="3326" priority="2395">
      <formula>AND(NOT(ISBLANK(R16)),AND(R16&gt;=R15-R15/10),(R16&lt;R15))</formula>
    </cfRule>
    <cfRule type="expression" dxfId="3325" priority="2396">
      <formula>AND(NOT(ISBLANK(R16)),(R16&gt;=R15))</formula>
    </cfRule>
  </conditionalFormatting>
  <conditionalFormatting sqref="R16">
    <cfRule type="expression" dxfId="3324" priority="2391">
      <formula>AND(NOT(ISBLANK(R16)),(R16&gt;R15+R16/10))</formula>
    </cfRule>
    <cfRule type="expression" dxfId="3323" priority="2392">
      <formula>AND(NOT(ISBLANK(R16)),AND(R16&lt;=R15+R15/10),(R16&gt;R15))</formula>
    </cfRule>
    <cfRule type="expression" dxfId="3322" priority="2393">
      <formula>AND(NOT(ISBLANK(R16)),(R16&lt;=R15))</formula>
    </cfRule>
  </conditionalFormatting>
  <conditionalFormatting sqref="R16">
    <cfRule type="cellIs" dxfId="3321" priority="2387" operator="equal">
      <formula>"n.a."</formula>
    </cfRule>
    <cfRule type="expression" dxfId="3320" priority="2388">
      <formula>AND(NOT(ISBLANK(R16)),(R16=R15+1))</formula>
    </cfRule>
    <cfRule type="expression" dxfId="3319" priority="2389">
      <formula>AND(NOT(ISBLANK(R16)),(R16&lt;=R15))</formula>
    </cfRule>
    <cfRule type="expression" dxfId="3318" priority="2390">
      <formula>AND(NOT(ISBLANK(R16)),(R16&gt;R15+1))</formula>
    </cfRule>
  </conditionalFormatting>
  <conditionalFormatting sqref="T16">
    <cfRule type="expression" dxfId="3317" priority="2384">
      <formula>AND(NOT(ISBLANK(T16)),(T16&lt;T15-T15/10))</formula>
    </cfRule>
    <cfRule type="expression" dxfId="3316" priority="2385">
      <formula>AND(NOT(ISBLANK(T16)),AND(T16&gt;=T15-T15/10),(T16&lt;T15))</formula>
    </cfRule>
    <cfRule type="expression" dxfId="3315" priority="2386">
      <formula>AND(NOT(ISBLANK(T16)),(T16&gt;=T15))</formula>
    </cfRule>
  </conditionalFormatting>
  <conditionalFormatting sqref="T16">
    <cfRule type="expression" dxfId="3314" priority="2381">
      <formula>AND(NOT(ISBLANK(T16)),(T16&gt;T15+T16/10))</formula>
    </cfRule>
    <cfRule type="expression" dxfId="3313" priority="2382">
      <formula>AND(NOT(ISBLANK(T16)),AND(T16&lt;=T15+T15/10),(T16&gt;T15))</formula>
    </cfRule>
    <cfRule type="expression" dxfId="3312" priority="2383">
      <formula>AND(NOT(ISBLANK(T16)),(T16&lt;=T15))</formula>
    </cfRule>
  </conditionalFormatting>
  <conditionalFormatting sqref="T16">
    <cfRule type="cellIs" dxfId="3311" priority="2377" operator="equal">
      <formula>"n.a."</formula>
    </cfRule>
    <cfRule type="expression" dxfId="3310" priority="2378">
      <formula>AND(NOT(ISBLANK(T16)),(T16=T15+1))</formula>
    </cfRule>
    <cfRule type="expression" dxfId="3309" priority="2379">
      <formula>AND(NOT(ISBLANK(T16)),(T16&lt;=T15))</formula>
    </cfRule>
    <cfRule type="expression" dxfId="3308" priority="2380">
      <formula>AND(NOT(ISBLANK(T16)),(T16&gt;T15+1))</formula>
    </cfRule>
  </conditionalFormatting>
  <conditionalFormatting sqref="J18 L18 N18 P18 R18 T18 H18">
    <cfRule type="expression" dxfId="3307" priority="2374">
      <formula>AND(NOT(ISBLANK(H18)),(H18&lt;H17-H17/10))</formula>
    </cfRule>
    <cfRule type="expression" dxfId="3306" priority="2375">
      <formula>AND(NOT(ISBLANK(H18)),AND(H18&gt;=H17-H17/10),(H18&lt;H17))</formula>
    </cfRule>
    <cfRule type="expression" dxfId="3305" priority="2376">
      <formula>AND(NOT(ISBLANK(H18)),(H18&gt;=H17))</formula>
    </cfRule>
  </conditionalFormatting>
  <conditionalFormatting sqref="J18 L18 N18 P18 R18 T18 H18">
    <cfRule type="expression" dxfId="3304" priority="2371">
      <formula>AND(NOT(ISBLANK(H18)),(H18&lt;H17-H17/10))</formula>
    </cfRule>
    <cfRule type="expression" dxfId="3303" priority="2372">
      <formula>AND(NOT(ISBLANK(H18)),AND(H18&gt;=H17-H17/10),(H18&lt;H17))</formula>
    </cfRule>
    <cfRule type="expression" dxfId="3302" priority="2373">
      <formula>AND(NOT(ISBLANK(H18)),(H18&gt;=H17))</formula>
    </cfRule>
  </conditionalFormatting>
  <conditionalFormatting sqref="J18 L18 N18 P18 R18 T18 H18">
    <cfRule type="expression" dxfId="3301" priority="2368">
      <formula>AND(NOT(ISBLANK(H18)),(H18&gt;H17+H18/10))</formula>
    </cfRule>
    <cfRule type="expression" dxfId="3300" priority="2369">
      <formula>AND(NOT(ISBLANK(H18)),AND(H18&lt;=H17+H17/10),(H18&gt;H17))</formula>
    </cfRule>
    <cfRule type="expression" dxfId="3299" priority="2370">
      <formula>AND(NOT(ISBLANK(H18)),(H18&lt;=H17))</formula>
    </cfRule>
  </conditionalFormatting>
  <conditionalFormatting sqref="J18 L18 N18 P18 R18 T18 H18">
    <cfRule type="cellIs" dxfId="3298" priority="2364" operator="equal">
      <formula>"n.a."</formula>
    </cfRule>
    <cfRule type="expression" dxfId="3297" priority="2365">
      <formula>AND(NOT(ISBLANK(H18)),(H18=H17+1))</formula>
    </cfRule>
    <cfRule type="expression" dxfId="3296" priority="2366">
      <formula>AND(NOT(ISBLANK(H18)),(H18&lt;=H17))</formula>
    </cfRule>
    <cfRule type="expression" dxfId="3295" priority="2367">
      <formula>AND(NOT(ISBLANK(H18)),(H18&gt;H17+1))</formula>
    </cfRule>
  </conditionalFormatting>
  <conditionalFormatting sqref="J20 N20 P20 R20 T20 V20">
    <cfRule type="expression" dxfId="3294" priority="2361">
      <formula>AND(NOT(ISBLANK(J20)),(J20&lt;J19-J19/10))</formula>
    </cfRule>
    <cfRule type="expression" dxfId="3293" priority="2362">
      <formula>AND(NOT(ISBLANK(J20)),AND(J20&gt;=J19-J19/10),(J20&lt;J19))</formula>
    </cfRule>
    <cfRule type="expression" dxfId="3292" priority="2363">
      <formula>AND(NOT(ISBLANK(J20)),(J20&gt;=J19))</formula>
    </cfRule>
  </conditionalFormatting>
  <conditionalFormatting sqref="J20 N20 P20 R20 T20 V20">
    <cfRule type="expression" dxfId="3291" priority="2358">
      <formula>AND(NOT(ISBLANK(J20)),(J20&lt;J19-J19/10))</formula>
    </cfRule>
    <cfRule type="expression" dxfId="3290" priority="2359">
      <formula>AND(NOT(ISBLANK(J20)),AND(J20&gt;=J19-J19/10),(J20&lt;J19))</formula>
    </cfRule>
    <cfRule type="expression" dxfId="3289" priority="2360">
      <formula>AND(NOT(ISBLANK(J20)),(J20&gt;=J19))</formula>
    </cfRule>
  </conditionalFormatting>
  <conditionalFormatting sqref="J20 N20 P20 R20 T20 V20">
    <cfRule type="expression" dxfId="3288" priority="2355">
      <formula>AND(NOT(ISBLANK(J20)),(J20&gt;J19+J20/10))</formula>
    </cfRule>
    <cfRule type="expression" dxfId="3287" priority="2356">
      <formula>AND(NOT(ISBLANK(J20)),AND(J20&lt;=J19+J19/10),(J20&gt;J19))</formula>
    </cfRule>
    <cfRule type="expression" dxfId="3286" priority="2357">
      <formula>AND(NOT(ISBLANK(J20)),(J20&lt;=J19))</formula>
    </cfRule>
  </conditionalFormatting>
  <conditionalFormatting sqref="J20 N20 P20 R20 T20 V20">
    <cfRule type="cellIs" dxfId="3285" priority="2351" operator="equal">
      <formula>"n.a."</formula>
    </cfRule>
    <cfRule type="expression" dxfId="3284" priority="2352">
      <formula>AND(NOT(ISBLANK(J20)),(J20=J19+1))</formula>
    </cfRule>
    <cfRule type="expression" dxfId="3283" priority="2353">
      <formula>AND(NOT(ISBLANK(J20)),(J20&lt;=J19))</formula>
    </cfRule>
    <cfRule type="expression" dxfId="3282" priority="2354">
      <formula>AND(NOT(ISBLANK(J20)),(J20&gt;J19+1))</formula>
    </cfRule>
  </conditionalFormatting>
  <conditionalFormatting sqref="J22 P22 R22 T22 V22">
    <cfRule type="expression" dxfId="3281" priority="2348">
      <formula>AND(NOT(ISBLANK(J22)),(J22&lt;J21-J21/10))</formula>
    </cfRule>
    <cfRule type="expression" dxfId="3280" priority="2349">
      <formula>AND(NOT(ISBLANK(J22)),AND(J22&gt;=J21-J21/10),(J22&lt;J21))</formula>
    </cfRule>
    <cfRule type="expression" dxfId="3279" priority="2350">
      <formula>AND(NOT(ISBLANK(J22)),(J22&gt;=J21))</formula>
    </cfRule>
  </conditionalFormatting>
  <conditionalFormatting sqref="J22 P22 R22 T22 V22">
    <cfRule type="expression" dxfId="3278" priority="2345">
      <formula>AND(NOT(ISBLANK(J22)),(J22&lt;J21-J21/10))</formula>
    </cfRule>
    <cfRule type="expression" dxfId="3277" priority="2346">
      <formula>AND(NOT(ISBLANK(J22)),AND(J22&gt;=J21-J21/10),(J22&lt;J21))</formula>
    </cfRule>
    <cfRule type="expression" dxfId="3276" priority="2347">
      <formula>AND(NOT(ISBLANK(J22)),(J22&gt;=J21))</formula>
    </cfRule>
  </conditionalFormatting>
  <conditionalFormatting sqref="J22 P22 R22 T22 V22">
    <cfRule type="expression" dxfId="3275" priority="2342">
      <formula>AND(NOT(ISBLANK(J22)),(J22&gt;J21+J22/10))</formula>
    </cfRule>
    <cfRule type="expression" dxfId="3274" priority="2343">
      <formula>AND(NOT(ISBLANK(J22)),AND(J22&lt;=J21+J21/10),(J22&gt;J21))</formula>
    </cfRule>
    <cfRule type="expression" dxfId="3273" priority="2344">
      <formula>AND(NOT(ISBLANK(J22)),(J22&lt;=J21))</formula>
    </cfRule>
  </conditionalFormatting>
  <conditionalFormatting sqref="J22 P22 R22 T22 V22">
    <cfRule type="cellIs" dxfId="3272" priority="2338" operator="equal">
      <formula>"n.a."</formula>
    </cfRule>
    <cfRule type="expression" dxfId="3271" priority="2339">
      <formula>AND(NOT(ISBLANK(J22)),(J22=J21+1))</formula>
    </cfRule>
    <cfRule type="expression" dxfId="3270" priority="2340">
      <formula>AND(NOT(ISBLANK(J22)),(J22&lt;=J21))</formula>
    </cfRule>
    <cfRule type="expression" dxfId="3269" priority="2341">
      <formula>AND(NOT(ISBLANK(J22)),(J22&gt;J21+1))</formula>
    </cfRule>
  </conditionalFormatting>
  <conditionalFormatting sqref="H22">
    <cfRule type="expression" dxfId="3268" priority="2335">
      <formula>AND(NOT(ISBLANK(H22)),(H22&lt;H20-H20/10))</formula>
    </cfRule>
    <cfRule type="expression" dxfId="3267" priority="2336">
      <formula>AND(NOT(ISBLANK(H22)),AND(H22&gt;=H20-H20/10),(H22&lt;H20))</formula>
    </cfRule>
    <cfRule type="expression" dxfId="3266" priority="2337">
      <formula>AND(NOT(ISBLANK(H22)),(H22&gt;=H20))</formula>
    </cfRule>
  </conditionalFormatting>
  <conditionalFormatting sqref="H22">
    <cfRule type="expression" dxfId="3265" priority="2332">
      <formula>AND(NOT(ISBLANK(H22)),(H22&lt;H21-H21/10))</formula>
    </cfRule>
    <cfRule type="expression" dxfId="3264" priority="2333">
      <formula>AND(NOT(ISBLANK(H22)),AND(H22&gt;=H21-H21/10),(H22&lt;H21))</formula>
    </cfRule>
    <cfRule type="expression" dxfId="3263" priority="2334">
      <formula>AND(NOT(ISBLANK(H22)),(H22&gt;=H21))</formula>
    </cfRule>
  </conditionalFormatting>
  <conditionalFormatting sqref="H22">
    <cfRule type="expression" dxfId="3262" priority="2329">
      <formula>AND(NOT(ISBLANK(H22)),(H22&lt;H20-H20/10))</formula>
    </cfRule>
    <cfRule type="expression" dxfId="3261" priority="2330">
      <formula>AND(NOT(ISBLANK(H22)),AND(H22&gt;=H20-H20/10),(H22&lt;H20))</formula>
    </cfRule>
    <cfRule type="expression" dxfId="3260" priority="2331">
      <formula>AND(NOT(ISBLANK(H22)),(H22&gt;=H20))</formula>
    </cfRule>
  </conditionalFormatting>
  <conditionalFormatting sqref="H22">
    <cfRule type="expression" dxfId="3259" priority="2326">
      <formula>AND(NOT(ISBLANK(H22)),(H22&lt;H21-H21/10))</formula>
    </cfRule>
    <cfRule type="expression" dxfId="3258" priority="2327">
      <formula>AND(NOT(ISBLANK(H22)),AND(H22&gt;=H21-H21/10),(H22&lt;H21))</formula>
    </cfRule>
    <cfRule type="expression" dxfId="3257" priority="2328">
      <formula>AND(NOT(ISBLANK(H22)),(H22&gt;=H21))</formula>
    </cfRule>
  </conditionalFormatting>
  <conditionalFormatting sqref="H22">
    <cfRule type="expression" dxfId="3256" priority="2323">
      <formula>AND(NOT(ISBLANK(H22)),(H22&lt;H21-H21/10))</formula>
    </cfRule>
    <cfRule type="expression" dxfId="3255" priority="2324">
      <formula>AND(NOT(ISBLANK(H22)),AND(H22&gt;=H21-H21/10),(H22&lt;H21))</formula>
    </cfRule>
    <cfRule type="expression" dxfId="3254" priority="2325">
      <formula>AND(NOT(ISBLANK(H22)),(H22&gt;=H21))</formula>
    </cfRule>
  </conditionalFormatting>
  <conditionalFormatting sqref="H22">
    <cfRule type="expression" dxfId="3253" priority="2320">
      <formula>AND(NOT(ISBLANK(H22)),(H22&lt;H21-H21/10))</formula>
    </cfRule>
    <cfRule type="expression" dxfId="3252" priority="2321">
      <formula>AND(NOT(ISBLANK(H22)),AND(H22&gt;=H21-H21/10),(H22&lt;H21))</formula>
    </cfRule>
    <cfRule type="expression" dxfId="3251" priority="2322">
      <formula>AND(NOT(ISBLANK(H22)),(H22&gt;=H21))</formula>
    </cfRule>
  </conditionalFormatting>
  <conditionalFormatting sqref="H22">
    <cfRule type="expression" dxfId="3250" priority="2317">
      <formula>AND(NOT(ISBLANK(H22)),(H22&gt;H21+H22/10))</formula>
    </cfRule>
    <cfRule type="expression" dxfId="3249" priority="2318">
      <formula>AND(NOT(ISBLANK(H22)),AND(H22&lt;=H21+H21/10),(H22&gt;H21))</formula>
    </cfRule>
    <cfRule type="expression" dxfId="3248" priority="2319">
      <formula>AND(NOT(ISBLANK(H22)),(H22&lt;=H21))</formula>
    </cfRule>
  </conditionalFormatting>
  <conditionalFormatting sqref="H22">
    <cfRule type="cellIs" dxfId="3247" priority="2313" operator="equal">
      <formula>"n.a."</formula>
    </cfRule>
    <cfRule type="expression" dxfId="3246" priority="2314">
      <formula>AND(NOT(ISBLANK(H22)),(H22=H21+1))</formula>
    </cfRule>
    <cfRule type="expression" dxfId="3245" priority="2315">
      <formula>AND(NOT(ISBLANK(H22)),(H22&lt;=H21))</formula>
    </cfRule>
    <cfRule type="expression" dxfId="3244" priority="2316">
      <formula>AND(NOT(ISBLANK(H22)),(H22&gt;H21+1))</formula>
    </cfRule>
  </conditionalFormatting>
  <conditionalFormatting sqref="V18">
    <cfRule type="expression" dxfId="3243" priority="2310">
      <formula>AND(NOT(ISBLANK(V18)),(V18&lt;V17-V17/10))</formula>
    </cfRule>
    <cfRule type="expression" dxfId="3242" priority="2311">
      <formula>AND(NOT(ISBLANK(V18)),AND(V18&gt;=V17-V17/10),(V18&lt;V17))</formula>
    </cfRule>
    <cfRule type="expression" dxfId="3241" priority="2312">
      <formula>AND(NOT(ISBLANK(V18)),(V18&gt;=V17))</formula>
    </cfRule>
  </conditionalFormatting>
  <conditionalFormatting sqref="V18">
    <cfRule type="expression" dxfId="3240" priority="2307">
      <formula>AND(NOT(ISBLANK(V18)),(V18&lt;V17-V17/10))</formula>
    </cfRule>
    <cfRule type="expression" dxfId="3239" priority="2308">
      <formula>AND(NOT(ISBLANK(V18)),AND(V18&gt;=V17-V17/10),(V18&lt;V17))</formula>
    </cfRule>
    <cfRule type="expression" dxfId="3238" priority="2309">
      <formula>AND(NOT(ISBLANK(V18)),(V18&gt;=V17))</formula>
    </cfRule>
  </conditionalFormatting>
  <conditionalFormatting sqref="V18">
    <cfRule type="expression" dxfId="3237" priority="2304">
      <formula>AND(NOT(ISBLANK(V18)),(V18&gt;V17+V18/10))</formula>
    </cfRule>
    <cfRule type="expression" dxfId="3236" priority="2305">
      <formula>AND(NOT(ISBLANK(V18)),AND(V18&lt;=V17+V17/10),(V18&gt;V17))</formula>
    </cfRule>
    <cfRule type="expression" dxfId="3235" priority="2306">
      <formula>AND(NOT(ISBLANK(V18)),(V18&lt;=V17))</formula>
    </cfRule>
  </conditionalFormatting>
  <conditionalFormatting sqref="V18">
    <cfRule type="cellIs" dxfId="3234" priority="2300" operator="equal">
      <formula>"n.a."</formula>
    </cfRule>
    <cfRule type="expression" dxfId="3233" priority="2301">
      <formula>AND(NOT(ISBLANK(V18)),(V18=V17+1))</formula>
    </cfRule>
    <cfRule type="expression" dxfId="3232" priority="2302">
      <formula>AND(NOT(ISBLANK(V18)),(V18&lt;=V17))</formula>
    </cfRule>
    <cfRule type="expression" dxfId="3231" priority="2303">
      <formula>AND(NOT(ISBLANK(V18)),(V18&gt;V17+1))</formula>
    </cfRule>
  </conditionalFormatting>
  <conditionalFormatting sqref="V16">
    <cfRule type="expression" dxfId="3230" priority="2297">
      <formula>AND(NOT(ISBLANK(V16)),(V16&lt;V15-V15/10))</formula>
    </cfRule>
    <cfRule type="expression" dxfId="3229" priority="2298">
      <formula>AND(NOT(ISBLANK(V16)),AND(V16&gt;=V15-V15/10),(V16&lt;V15))</formula>
    </cfRule>
    <cfRule type="expression" dxfId="3228" priority="2299">
      <formula>AND(NOT(ISBLANK(V16)),(V16&gt;=V15))</formula>
    </cfRule>
  </conditionalFormatting>
  <conditionalFormatting sqref="V16">
    <cfRule type="expression" dxfId="3227" priority="2294">
      <formula>AND(NOT(ISBLANK(V16)),(V16&gt;V15+V16/10))</formula>
    </cfRule>
    <cfRule type="expression" dxfId="3226" priority="2295">
      <formula>AND(NOT(ISBLANK(V16)),AND(V16&lt;=V15+V15/10),(V16&gt;V15))</formula>
    </cfRule>
    <cfRule type="expression" dxfId="3225" priority="2296">
      <formula>AND(NOT(ISBLANK(V16)),(V16&lt;=V15))</formula>
    </cfRule>
  </conditionalFormatting>
  <conditionalFormatting sqref="V16">
    <cfRule type="cellIs" dxfId="3224" priority="2290" operator="equal">
      <formula>"n.a."</formula>
    </cfRule>
    <cfRule type="expression" dxfId="3223" priority="2291">
      <formula>AND(NOT(ISBLANK(V16)),(V16=V15+1))</formula>
    </cfRule>
    <cfRule type="expression" dxfId="3222" priority="2292">
      <formula>AND(NOT(ISBLANK(V16)),(V16&lt;=V15))</formula>
    </cfRule>
    <cfRule type="expression" dxfId="3221" priority="2293">
      <formula>AND(NOT(ISBLANK(V16)),(V16&gt;V15+1))</formula>
    </cfRule>
  </conditionalFormatting>
  <conditionalFormatting sqref="V16">
    <cfRule type="expression" dxfId="3220" priority="2287">
      <formula>AND(NOT(ISBLANK(V16)),(V16&lt;V15-V15/10))</formula>
    </cfRule>
    <cfRule type="expression" dxfId="3219" priority="2288">
      <formula>AND(NOT(ISBLANK(V16)),AND(V16&gt;=V15-V15/10),(V16&lt;V15))</formula>
    </cfRule>
    <cfRule type="expression" dxfId="3218" priority="2289">
      <formula>AND(NOT(ISBLANK(V16)),(V16&gt;=V15))</formula>
    </cfRule>
  </conditionalFormatting>
  <conditionalFormatting sqref="V16">
    <cfRule type="expression" dxfId="3217" priority="2284">
      <formula>AND(NOT(ISBLANK(V16)),(V16&gt;V15+V16/10))</formula>
    </cfRule>
    <cfRule type="expression" dxfId="3216" priority="2285">
      <formula>AND(NOT(ISBLANK(V16)),AND(V16&lt;=V15+V15/10),(V16&gt;V15))</formula>
    </cfRule>
    <cfRule type="expression" dxfId="3215" priority="2286">
      <formula>AND(NOT(ISBLANK(V16)),(V16&lt;=V15))</formula>
    </cfRule>
  </conditionalFormatting>
  <conditionalFormatting sqref="V16">
    <cfRule type="cellIs" dxfId="3214" priority="2280" operator="equal">
      <formula>"n.a."</formula>
    </cfRule>
    <cfRule type="expression" dxfId="3213" priority="2281">
      <formula>AND(NOT(ISBLANK(V16)),(V16=V15+1))</formula>
    </cfRule>
    <cfRule type="expression" dxfId="3212" priority="2282">
      <formula>AND(NOT(ISBLANK(V16)),(V16&lt;=V15))</formula>
    </cfRule>
    <cfRule type="expression" dxfId="3211" priority="2283">
      <formula>AND(NOT(ISBLANK(V16)),(V16&gt;V15+1))</formula>
    </cfRule>
  </conditionalFormatting>
  <conditionalFormatting sqref="X10">
    <cfRule type="expression" dxfId="3210" priority="2277">
      <formula>AND(NOT(ISBLANK(X10)),(X10&gt;X9+X10/10))</formula>
    </cfRule>
    <cfRule type="expression" dxfId="3209" priority="2278">
      <formula>AND(NOT(ISBLANK(X10)),AND(X10&lt;=X9+X9/10),(X10&gt;X9))</formula>
    </cfRule>
    <cfRule type="expression" dxfId="3208" priority="2279">
      <formula>AND(NOT(ISBLANK(X10)),(X10&lt;=X9))</formula>
    </cfRule>
  </conditionalFormatting>
  <conditionalFormatting sqref="X10">
    <cfRule type="expression" dxfId="3207" priority="2274">
      <formula>AND(NOT(ISBLANK(X10)),(X10&gt;X9+X10/10))</formula>
    </cfRule>
    <cfRule type="expression" dxfId="3206" priority="2275">
      <formula>AND(NOT(ISBLANK(X10)),AND(X10&lt;=X9+X9/10),(X10&gt;X9))</formula>
    </cfRule>
    <cfRule type="expression" dxfId="3205" priority="2276">
      <formula>AND(NOT(ISBLANK(X10)),(X10&lt;=X9))</formula>
    </cfRule>
  </conditionalFormatting>
  <conditionalFormatting sqref="X10">
    <cfRule type="expression" dxfId="3204" priority="2271">
      <formula>AND(NOT(ISBLANK(X10)),(X10&gt;X9+X10/10))</formula>
    </cfRule>
    <cfRule type="expression" dxfId="3203" priority="2272">
      <formula>AND(NOT(ISBLANK(X10)),AND(X10&lt;=X9+X9/10),(X10&gt;X9))</formula>
    </cfRule>
    <cfRule type="expression" dxfId="3202" priority="2273">
      <formula>AND(NOT(ISBLANK(X10)),(X10&lt;=X9))</formula>
    </cfRule>
  </conditionalFormatting>
  <conditionalFormatting sqref="X10">
    <cfRule type="cellIs" dxfId="3201" priority="2267" operator="equal">
      <formula>"n.a."</formula>
    </cfRule>
    <cfRule type="expression" dxfId="3200" priority="2268">
      <formula>AND(NOT(ISBLANK(X10)),(X10=X9+1))</formula>
    </cfRule>
    <cfRule type="expression" dxfId="3199" priority="2269">
      <formula>AND(NOT(ISBLANK(X10)),(X10&lt;=X9))</formula>
    </cfRule>
    <cfRule type="expression" dxfId="3198" priority="2270">
      <formula>AND(NOT(ISBLANK(X10)),(X10&gt;X9+1))</formula>
    </cfRule>
  </conditionalFormatting>
  <conditionalFormatting sqref="X16">
    <cfRule type="expression" dxfId="3197" priority="2264">
      <formula>AND(NOT(ISBLANK(X16)),(X16&lt;X15-X15/10))</formula>
    </cfRule>
    <cfRule type="expression" dxfId="3196" priority="2265">
      <formula>AND(NOT(ISBLANK(X16)),AND(X16&gt;=X15-X15/10),(X16&lt;X15))</formula>
    </cfRule>
    <cfRule type="expression" dxfId="3195" priority="2266">
      <formula>AND(NOT(ISBLANK(X16)),(X16&gt;=X15))</formula>
    </cfRule>
  </conditionalFormatting>
  <conditionalFormatting sqref="X16">
    <cfRule type="expression" dxfId="3194" priority="2261">
      <formula>AND(NOT(ISBLANK(X16)),(X16&lt;X15-X15/10))</formula>
    </cfRule>
    <cfRule type="expression" dxfId="3193" priority="2262">
      <formula>AND(NOT(ISBLANK(X16)),AND(X16&gt;=X15-X15/10),(X16&lt;X15))</formula>
    </cfRule>
    <cfRule type="expression" dxfId="3192" priority="2263">
      <formula>AND(NOT(ISBLANK(X16)),(X16&gt;=X15))</formula>
    </cfRule>
  </conditionalFormatting>
  <conditionalFormatting sqref="X16">
    <cfRule type="expression" dxfId="3191" priority="2258">
      <formula>AND(NOT(ISBLANK(X16)),(X16&gt;X15+X16/10))</formula>
    </cfRule>
    <cfRule type="expression" dxfId="3190" priority="2259">
      <formula>AND(NOT(ISBLANK(X16)),AND(X16&lt;=X15+X15/10),(X16&gt;X15))</formula>
    </cfRule>
    <cfRule type="expression" dxfId="3189" priority="2260">
      <formula>AND(NOT(ISBLANK(X16)),(X16&lt;=X15))</formula>
    </cfRule>
  </conditionalFormatting>
  <conditionalFormatting sqref="X16">
    <cfRule type="cellIs" dxfId="3188" priority="2254" operator="equal">
      <formula>"n.a."</formula>
    </cfRule>
    <cfRule type="expression" dxfId="3187" priority="2255">
      <formula>AND(NOT(ISBLANK(X16)),(X16=X15+1))</formula>
    </cfRule>
    <cfRule type="expression" dxfId="3186" priority="2256">
      <formula>AND(NOT(ISBLANK(X16)),(X16&lt;=X15))</formula>
    </cfRule>
    <cfRule type="expression" dxfId="3185" priority="2257">
      <formula>AND(NOT(ISBLANK(X16)),(X16&gt;X15+1))</formula>
    </cfRule>
  </conditionalFormatting>
  <conditionalFormatting sqref="X16">
    <cfRule type="expression" dxfId="3184" priority="2251">
      <formula>AND(NOT(ISBLANK(X16)),(X16&lt;X15-X15/10))</formula>
    </cfRule>
    <cfRule type="expression" dxfId="3183" priority="2252">
      <formula>AND(NOT(ISBLANK(X16)),AND(X16&gt;=X15-X15/10),(X16&lt;X15))</formula>
    </cfRule>
    <cfRule type="expression" dxfId="3182" priority="2253">
      <formula>AND(NOT(ISBLANK(X16)),(X16&gt;=X15))</formula>
    </cfRule>
  </conditionalFormatting>
  <conditionalFormatting sqref="X16">
    <cfRule type="expression" dxfId="3181" priority="2248">
      <formula>AND(NOT(ISBLANK(X16)),(X16&gt;X15+X16/10))</formula>
    </cfRule>
    <cfRule type="expression" dxfId="3180" priority="2249">
      <formula>AND(NOT(ISBLANK(X16)),AND(X16&lt;=X15+X15/10),(X16&gt;X15))</formula>
    </cfRule>
    <cfRule type="expression" dxfId="3179" priority="2250">
      <formula>AND(NOT(ISBLANK(X16)),(X16&lt;=X15))</formula>
    </cfRule>
  </conditionalFormatting>
  <conditionalFormatting sqref="X16">
    <cfRule type="cellIs" dxfId="3178" priority="2244" operator="equal">
      <formula>"n.a."</formula>
    </cfRule>
    <cfRule type="expression" dxfId="3177" priority="2245">
      <formula>AND(NOT(ISBLANK(X16)),(X16=X15+1))</formula>
    </cfRule>
    <cfRule type="expression" dxfId="3176" priority="2246">
      <formula>AND(NOT(ISBLANK(X16)),(X16&lt;=X15))</formula>
    </cfRule>
    <cfRule type="expression" dxfId="3175" priority="2247">
      <formula>AND(NOT(ISBLANK(X16)),(X16&gt;X15+1))</formula>
    </cfRule>
  </conditionalFormatting>
  <conditionalFormatting sqref="X18">
    <cfRule type="expression" dxfId="3174" priority="2241">
      <formula>AND(NOT(ISBLANK(X18)),(X18&lt;X17-X17/10))</formula>
    </cfRule>
    <cfRule type="expression" dxfId="3173" priority="2242">
      <formula>AND(NOT(ISBLANK(X18)),AND(X18&gt;=X17-X17/10),(X18&lt;X17))</formula>
    </cfRule>
    <cfRule type="expression" dxfId="3172" priority="2243">
      <formula>AND(NOT(ISBLANK(X18)),(X18&gt;=X17))</formula>
    </cfRule>
  </conditionalFormatting>
  <conditionalFormatting sqref="X18">
    <cfRule type="expression" dxfId="3171" priority="2238">
      <formula>AND(NOT(ISBLANK(X18)),(X18&lt;X17-X17/10))</formula>
    </cfRule>
    <cfRule type="expression" dxfId="3170" priority="2239">
      <formula>AND(NOT(ISBLANK(X18)),AND(X18&gt;=X17-X17/10),(X18&lt;X17))</formula>
    </cfRule>
    <cfRule type="expression" dxfId="3169" priority="2240">
      <formula>AND(NOT(ISBLANK(X18)),(X18&gt;=X17))</formula>
    </cfRule>
  </conditionalFormatting>
  <conditionalFormatting sqref="X18">
    <cfRule type="expression" dxfId="3168" priority="2235">
      <formula>AND(NOT(ISBLANK(X18)),(X18&gt;X17+X18/10))</formula>
    </cfRule>
    <cfRule type="expression" dxfId="3167" priority="2236">
      <formula>AND(NOT(ISBLANK(X18)),AND(X18&lt;=X17+X17/10),(X18&gt;X17))</formula>
    </cfRule>
    <cfRule type="expression" dxfId="3166" priority="2237">
      <formula>AND(NOT(ISBLANK(X18)),(X18&lt;=X17))</formula>
    </cfRule>
  </conditionalFormatting>
  <conditionalFormatting sqref="X18">
    <cfRule type="cellIs" dxfId="3165" priority="2231" operator="equal">
      <formula>"n.a."</formula>
    </cfRule>
    <cfRule type="expression" dxfId="3164" priority="2232">
      <formula>AND(NOT(ISBLANK(X18)),(X18=X17+1))</formula>
    </cfRule>
    <cfRule type="expression" dxfId="3163" priority="2233">
      <formula>AND(NOT(ISBLANK(X18)),(X18&lt;=X17))</formula>
    </cfRule>
    <cfRule type="expression" dxfId="3162" priority="2234">
      <formula>AND(NOT(ISBLANK(X18)),(X18&gt;X17+1))</formula>
    </cfRule>
  </conditionalFormatting>
  <conditionalFormatting sqref="X18">
    <cfRule type="expression" dxfId="3161" priority="2228">
      <formula>AND(NOT(ISBLANK(X18)),(X18&lt;X17-X17/10))</formula>
    </cfRule>
    <cfRule type="expression" dxfId="3160" priority="2229">
      <formula>AND(NOT(ISBLANK(X18)),AND(X18&gt;=X17-X17/10),(X18&lt;X17))</formula>
    </cfRule>
    <cfRule type="expression" dxfId="3159" priority="2230">
      <formula>AND(NOT(ISBLANK(X18)),(X18&gt;=X17))</formula>
    </cfRule>
  </conditionalFormatting>
  <conditionalFormatting sqref="X18">
    <cfRule type="expression" dxfId="3158" priority="2225">
      <formula>AND(NOT(ISBLANK(X18)),(X18&gt;X17+X18/10))</formula>
    </cfRule>
    <cfRule type="expression" dxfId="3157" priority="2226">
      <formula>AND(NOT(ISBLANK(X18)),AND(X18&lt;=X17+X17/10),(X18&gt;X17))</formula>
    </cfRule>
    <cfRule type="expression" dxfId="3156" priority="2227">
      <formula>AND(NOT(ISBLANK(X18)),(X18&lt;=X17))</formula>
    </cfRule>
  </conditionalFormatting>
  <conditionalFormatting sqref="X18">
    <cfRule type="cellIs" dxfId="3155" priority="2221" operator="equal">
      <formula>"n.a."</formula>
    </cfRule>
    <cfRule type="expression" dxfId="3154" priority="2222">
      <formula>AND(NOT(ISBLANK(X18)),(X18=X17+1))</formula>
    </cfRule>
    <cfRule type="expression" dxfId="3153" priority="2223">
      <formula>AND(NOT(ISBLANK(X18)),(X18&lt;=X17))</formula>
    </cfRule>
    <cfRule type="expression" dxfId="3152" priority="2224">
      <formula>AND(NOT(ISBLANK(X18)),(X18&gt;X17+1))</formula>
    </cfRule>
  </conditionalFormatting>
  <conditionalFormatting sqref="X20">
    <cfRule type="expression" dxfId="3151" priority="2218">
      <formula>AND(NOT(ISBLANK(X20)),(X20&lt;X19-X19/10))</formula>
    </cfRule>
    <cfRule type="expression" dxfId="3150" priority="2219">
      <formula>AND(NOT(ISBLANK(X20)),AND(X20&gt;=X19-X19/10),(X20&lt;X19))</formula>
    </cfRule>
    <cfRule type="expression" dxfId="3149" priority="2220">
      <formula>AND(NOT(ISBLANK(X20)),(X20&gt;=X19))</formula>
    </cfRule>
  </conditionalFormatting>
  <conditionalFormatting sqref="X20">
    <cfRule type="expression" dxfId="3148" priority="2215">
      <formula>AND(NOT(ISBLANK(X20)),(X20&lt;X19-X19/10))</formula>
    </cfRule>
    <cfRule type="expression" dxfId="3147" priority="2216">
      <formula>AND(NOT(ISBLANK(X20)),AND(X20&gt;=X19-X19/10),(X20&lt;X19))</formula>
    </cfRule>
    <cfRule type="expression" dxfId="3146" priority="2217">
      <formula>AND(NOT(ISBLANK(X20)),(X20&gt;=X19))</formula>
    </cfRule>
  </conditionalFormatting>
  <conditionalFormatting sqref="X20">
    <cfRule type="expression" dxfId="3145" priority="2212">
      <formula>AND(NOT(ISBLANK(X20)),(X20&gt;X19+X20/10))</formula>
    </cfRule>
    <cfRule type="expression" dxfId="3144" priority="2213">
      <formula>AND(NOT(ISBLANK(X20)),AND(X20&lt;=X19+X19/10),(X20&gt;X19))</formula>
    </cfRule>
    <cfRule type="expression" dxfId="3143" priority="2214">
      <formula>AND(NOT(ISBLANK(X20)),(X20&lt;=X19))</formula>
    </cfRule>
  </conditionalFormatting>
  <conditionalFormatting sqref="X20">
    <cfRule type="cellIs" dxfId="3142" priority="2208" operator="equal">
      <formula>"n.a."</formula>
    </cfRule>
    <cfRule type="expression" dxfId="3141" priority="2209">
      <formula>AND(NOT(ISBLANK(X20)),(X20=X19+1))</formula>
    </cfRule>
    <cfRule type="expression" dxfId="3140" priority="2210">
      <formula>AND(NOT(ISBLANK(X20)),(X20&lt;=X19))</formula>
    </cfRule>
    <cfRule type="expression" dxfId="3139" priority="2211">
      <formula>AND(NOT(ISBLANK(X20)),(X20&gt;X19+1))</formula>
    </cfRule>
  </conditionalFormatting>
  <conditionalFormatting sqref="X20">
    <cfRule type="expression" dxfId="3138" priority="2205">
      <formula>AND(NOT(ISBLANK(X20)),(X20&lt;X19-X19/10))</formula>
    </cfRule>
    <cfRule type="expression" dxfId="3137" priority="2206">
      <formula>AND(NOT(ISBLANK(X20)),AND(X20&gt;=X19-X19/10),(X20&lt;X19))</formula>
    </cfRule>
    <cfRule type="expression" dxfId="3136" priority="2207">
      <formula>AND(NOT(ISBLANK(X20)),(X20&gt;=X19))</formula>
    </cfRule>
  </conditionalFormatting>
  <conditionalFormatting sqref="X20">
    <cfRule type="expression" dxfId="3135" priority="2202">
      <formula>AND(NOT(ISBLANK(X20)),(X20&gt;X19+X20/10))</formula>
    </cfRule>
    <cfRule type="expression" dxfId="3134" priority="2203">
      <formula>AND(NOT(ISBLANK(X20)),AND(X20&lt;=X19+X19/10),(X20&gt;X19))</formula>
    </cfRule>
    <cfRule type="expression" dxfId="3133" priority="2204">
      <formula>AND(NOT(ISBLANK(X20)),(X20&lt;=X19))</formula>
    </cfRule>
  </conditionalFormatting>
  <conditionalFormatting sqref="X20">
    <cfRule type="cellIs" dxfId="3132" priority="2198" operator="equal">
      <formula>"n.a."</formula>
    </cfRule>
    <cfRule type="expression" dxfId="3131" priority="2199">
      <formula>AND(NOT(ISBLANK(X20)),(X20=X19+1))</formula>
    </cfRule>
    <cfRule type="expression" dxfId="3130" priority="2200">
      <formula>AND(NOT(ISBLANK(X20)),(X20&lt;=X19))</formula>
    </cfRule>
    <cfRule type="expression" dxfId="3129" priority="2201">
      <formula>AND(NOT(ISBLANK(X20)),(X20&gt;X19+1))</formula>
    </cfRule>
  </conditionalFormatting>
  <conditionalFormatting sqref="X22">
    <cfRule type="expression" dxfId="3128" priority="2195">
      <formula>AND(NOT(ISBLANK(X22)),(X22&lt;X21-X21/10))</formula>
    </cfRule>
    <cfRule type="expression" dxfId="3127" priority="2196">
      <formula>AND(NOT(ISBLANK(X22)),AND(X22&gt;=X21-X21/10),(X22&lt;X21))</formula>
    </cfRule>
    <cfRule type="expression" dxfId="3126" priority="2197">
      <formula>AND(NOT(ISBLANK(X22)),(X22&gt;=X21))</formula>
    </cfRule>
  </conditionalFormatting>
  <conditionalFormatting sqref="X22">
    <cfRule type="expression" dxfId="3125" priority="2192">
      <formula>AND(NOT(ISBLANK(X22)),(X22&lt;X21-X21/10))</formula>
    </cfRule>
    <cfRule type="expression" dxfId="3124" priority="2193">
      <formula>AND(NOT(ISBLANK(X22)),AND(X22&gt;=X21-X21/10),(X22&lt;X21))</formula>
    </cfRule>
    <cfRule type="expression" dxfId="3123" priority="2194">
      <formula>AND(NOT(ISBLANK(X22)),(X22&gt;=X21))</formula>
    </cfRule>
  </conditionalFormatting>
  <conditionalFormatting sqref="X22">
    <cfRule type="expression" dxfId="3122" priority="2189">
      <formula>AND(NOT(ISBLANK(X22)),(X22&gt;X21+X22/10))</formula>
    </cfRule>
    <cfRule type="expression" dxfId="3121" priority="2190">
      <formula>AND(NOT(ISBLANK(X22)),AND(X22&lt;=X21+X21/10),(X22&gt;X21))</formula>
    </cfRule>
    <cfRule type="expression" dxfId="3120" priority="2191">
      <formula>AND(NOT(ISBLANK(X22)),(X22&lt;=X21))</formula>
    </cfRule>
  </conditionalFormatting>
  <conditionalFormatting sqref="X22">
    <cfRule type="cellIs" dxfId="3119" priority="2185" operator="equal">
      <formula>"n.a."</formula>
    </cfRule>
    <cfRule type="expression" dxfId="3118" priority="2186">
      <formula>AND(NOT(ISBLANK(X22)),(X22=X21+1))</formula>
    </cfRule>
    <cfRule type="expression" dxfId="3117" priority="2187">
      <formula>AND(NOT(ISBLANK(X22)),(X22&lt;=X21))</formula>
    </cfRule>
    <cfRule type="expression" dxfId="3116" priority="2188">
      <formula>AND(NOT(ISBLANK(X22)),(X22&gt;X21+1))</formula>
    </cfRule>
  </conditionalFormatting>
  <conditionalFormatting sqref="X22">
    <cfRule type="expression" dxfId="3115" priority="2182">
      <formula>AND(NOT(ISBLANK(X22)),(X22&lt;X21-X21/10))</formula>
    </cfRule>
    <cfRule type="expression" dxfId="3114" priority="2183">
      <formula>AND(NOT(ISBLANK(X22)),AND(X22&gt;=X21-X21/10),(X22&lt;X21))</formula>
    </cfRule>
    <cfRule type="expression" dxfId="3113" priority="2184">
      <formula>AND(NOT(ISBLANK(X22)),(X22&gt;=X21))</formula>
    </cfRule>
  </conditionalFormatting>
  <conditionalFormatting sqref="X22">
    <cfRule type="expression" dxfId="3112" priority="2179">
      <formula>AND(NOT(ISBLANK(X22)),(X22&gt;X21+X22/10))</formula>
    </cfRule>
    <cfRule type="expression" dxfId="3111" priority="2180">
      <formula>AND(NOT(ISBLANK(X22)),AND(X22&lt;=X21+X21/10),(X22&gt;X21))</formula>
    </cfRule>
    <cfRule type="expression" dxfId="3110" priority="2181">
      <formula>AND(NOT(ISBLANK(X22)),(X22&lt;=X21))</formula>
    </cfRule>
  </conditionalFormatting>
  <conditionalFormatting sqref="X22">
    <cfRule type="cellIs" dxfId="3109" priority="2175" operator="equal">
      <formula>"n.a."</formula>
    </cfRule>
    <cfRule type="expression" dxfId="3108" priority="2176">
      <formula>AND(NOT(ISBLANK(X22)),(X22=X21+1))</formula>
    </cfRule>
    <cfRule type="expression" dxfId="3107" priority="2177">
      <formula>AND(NOT(ISBLANK(X22)),(X22&lt;=X21))</formula>
    </cfRule>
    <cfRule type="expression" dxfId="3106" priority="2178">
      <formula>AND(NOT(ISBLANK(X22)),(X22&gt;X21+1))</formula>
    </cfRule>
  </conditionalFormatting>
  <conditionalFormatting sqref="Z10">
    <cfRule type="expression" dxfId="3105" priority="2172">
      <formula>AND(NOT(ISBLANK(Z10)),(Z10&gt;Z9+Z10/10))</formula>
    </cfRule>
    <cfRule type="expression" dxfId="3104" priority="2173">
      <formula>AND(NOT(ISBLANK(Z10)),AND(Z10&lt;=Z9+Z9/10),(Z10&gt;Z9))</formula>
    </cfRule>
    <cfRule type="expression" dxfId="3103" priority="2174">
      <formula>AND(NOT(ISBLANK(Z10)),(Z10&lt;=Z9))</formula>
    </cfRule>
  </conditionalFormatting>
  <conditionalFormatting sqref="Z10">
    <cfRule type="expression" dxfId="3102" priority="2169">
      <formula>AND(NOT(ISBLANK(Z10)),(Z10&gt;Z9+Z10/10))</formula>
    </cfRule>
    <cfRule type="expression" dxfId="3101" priority="2170">
      <formula>AND(NOT(ISBLANK(Z10)),AND(Z10&lt;=Z9+Z9/10),(Z10&gt;Z9))</formula>
    </cfRule>
    <cfRule type="expression" dxfId="3100" priority="2171">
      <formula>AND(NOT(ISBLANK(Z10)),(Z10&lt;=Z9))</formula>
    </cfRule>
  </conditionalFormatting>
  <conditionalFormatting sqref="Z10">
    <cfRule type="expression" dxfId="3099" priority="2166">
      <formula>AND(NOT(ISBLANK(Z10)),(Z10&gt;Z9+Z10/10))</formula>
    </cfRule>
    <cfRule type="expression" dxfId="3098" priority="2167">
      <formula>AND(NOT(ISBLANK(Z10)),AND(Z10&lt;=Z9+Z9/10),(Z10&gt;Z9))</formula>
    </cfRule>
    <cfRule type="expression" dxfId="3097" priority="2168">
      <formula>AND(NOT(ISBLANK(Z10)),(Z10&lt;=Z9))</formula>
    </cfRule>
  </conditionalFormatting>
  <conditionalFormatting sqref="Z10">
    <cfRule type="expression" dxfId="3096" priority="2163">
      <formula>AND(NOT(ISBLANK(Z10)),(Z10&gt;Z9+Z10/10))</formula>
    </cfRule>
    <cfRule type="expression" dxfId="3095" priority="2164">
      <formula>AND(NOT(ISBLANK(Z10)),AND(Z10&lt;=Z9+Z9/10),(Z10&gt;Z9))</formula>
    </cfRule>
    <cfRule type="expression" dxfId="3094" priority="2165">
      <formula>AND(NOT(ISBLANK(Z10)),(Z10&lt;=Z9))</formula>
    </cfRule>
  </conditionalFormatting>
  <conditionalFormatting sqref="Z10">
    <cfRule type="cellIs" dxfId="3093" priority="2159" operator="equal">
      <formula>"n.a."</formula>
    </cfRule>
    <cfRule type="expression" dxfId="3092" priority="2160">
      <formula>AND(NOT(ISBLANK(Z10)),(Z10=Z9+1))</formula>
    </cfRule>
    <cfRule type="expression" dxfId="3091" priority="2161">
      <formula>AND(NOT(ISBLANK(Z10)),(Z10&lt;=Z9))</formula>
    </cfRule>
    <cfRule type="expression" dxfId="3090" priority="2162">
      <formula>AND(NOT(ISBLANK(Z10)),(Z10&gt;Z9+1))</formula>
    </cfRule>
  </conditionalFormatting>
  <conditionalFormatting sqref="AB10">
    <cfRule type="expression" dxfId="3089" priority="2156">
      <formula>AND(NOT(ISBLANK(AB10)),(AB10&gt;AB9+AB10/10))</formula>
    </cfRule>
    <cfRule type="expression" dxfId="3088" priority="2157">
      <formula>AND(NOT(ISBLANK(AB10)),AND(AB10&lt;=AB9+AB9/10),(AB10&gt;AB9))</formula>
    </cfRule>
    <cfRule type="expression" dxfId="3087" priority="2158">
      <formula>AND(NOT(ISBLANK(AB10)),(AB10&lt;=AB9))</formula>
    </cfRule>
  </conditionalFormatting>
  <conditionalFormatting sqref="AB10">
    <cfRule type="expression" dxfId="3086" priority="2153">
      <formula>AND(NOT(ISBLANK(AB10)),(AB10&gt;AB9+AB10/10))</formula>
    </cfRule>
    <cfRule type="expression" dxfId="3085" priority="2154">
      <formula>AND(NOT(ISBLANK(AB10)),AND(AB10&lt;=AB9+AB9/10),(AB10&gt;AB9))</formula>
    </cfRule>
    <cfRule type="expression" dxfId="3084" priority="2155">
      <formula>AND(NOT(ISBLANK(AB10)),(AB10&lt;=AB9))</formula>
    </cfRule>
  </conditionalFormatting>
  <conditionalFormatting sqref="AB10">
    <cfRule type="expression" dxfId="3083" priority="2150">
      <formula>AND(NOT(ISBLANK(AB10)),(AB10&gt;AB9+AB10/10))</formula>
    </cfRule>
    <cfRule type="expression" dxfId="3082" priority="2151">
      <formula>AND(NOT(ISBLANK(AB10)),AND(AB10&lt;=AB9+AB9/10),(AB10&gt;AB9))</formula>
    </cfRule>
    <cfRule type="expression" dxfId="3081" priority="2152">
      <formula>AND(NOT(ISBLANK(AB10)),(AB10&lt;=AB9))</formula>
    </cfRule>
  </conditionalFormatting>
  <conditionalFormatting sqref="AB10">
    <cfRule type="expression" dxfId="3080" priority="2147">
      <formula>AND(NOT(ISBLANK(AB10)),(AB10&gt;AB9+AB10/10))</formula>
    </cfRule>
    <cfRule type="expression" dxfId="3079" priority="2148">
      <formula>AND(NOT(ISBLANK(AB10)),AND(AB10&lt;=AB9+AB9/10),(AB10&gt;AB9))</formula>
    </cfRule>
    <cfRule type="expression" dxfId="3078" priority="2149">
      <formula>AND(NOT(ISBLANK(AB10)),(AB10&lt;=AB9))</formula>
    </cfRule>
  </conditionalFormatting>
  <conditionalFormatting sqref="AB10">
    <cfRule type="cellIs" dxfId="3077" priority="2143" operator="equal">
      <formula>"n.a."</formula>
    </cfRule>
    <cfRule type="expression" dxfId="3076" priority="2144">
      <formula>AND(NOT(ISBLANK(AB10)),(AB10=AB9+1))</formula>
    </cfRule>
    <cfRule type="expression" dxfId="3075" priority="2145">
      <formula>AND(NOT(ISBLANK(AB10)),(AB10&lt;=AB9))</formula>
    </cfRule>
    <cfRule type="expression" dxfId="3074" priority="2146">
      <formula>AND(NOT(ISBLANK(AB10)),(AB10&gt;AB9+1))</formula>
    </cfRule>
  </conditionalFormatting>
  <conditionalFormatting sqref="Z16">
    <cfRule type="expression" dxfId="3073" priority="2140">
      <formula>AND(NOT(ISBLANK(Z16)),(Z16&lt;Z15-Z15/10))</formula>
    </cfRule>
    <cfRule type="expression" dxfId="3072" priority="2141">
      <formula>AND(NOT(ISBLANK(Z16)),AND(Z16&gt;=Z15-Z15/10),(Z16&lt;Z15))</formula>
    </cfRule>
    <cfRule type="expression" dxfId="3071" priority="2142">
      <formula>AND(NOT(ISBLANK(Z16)),(Z16&gt;=Z15))</formula>
    </cfRule>
  </conditionalFormatting>
  <conditionalFormatting sqref="Z16">
    <cfRule type="expression" dxfId="3070" priority="2137">
      <formula>AND(NOT(ISBLANK(Z16)),(Z16&lt;Z15-Z15/10))</formula>
    </cfRule>
    <cfRule type="expression" dxfId="3069" priority="2138">
      <formula>AND(NOT(ISBLANK(Z16)),AND(Z16&gt;=Z15-Z15/10),(Z16&lt;Z15))</formula>
    </cfRule>
    <cfRule type="expression" dxfId="3068" priority="2139">
      <formula>AND(NOT(ISBLANK(Z16)),(Z16&gt;=Z15))</formula>
    </cfRule>
  </conditionalFormatting>
  <conditionalFormatting sqref="Z16">
    <cfRule type="expression" dxfId="3067" priority="2134">
      <formula>AND(NOT(ISBLANK(Z16)),(Z16&gt;Z15+Z16/10))</formula>
    </cfRule>
    <cfRule type="expression" dxfId="3066" priority="2135">
      <formula>AND(NOT(ISBLANK(Z16)),AND(Z16&lt;=Z15+Z15/10),(Z16&gt;Z15))</formula>
    </cfRule>
    <cfRule type="expression" dxfId="3065" priority="2136">
      <formula>AND(NOT(ISBLANK(Z16)),(Z16&lt;=Z15))</formula>
    </cfRule>
  </conditionalFormatting>
  <conditionalFormatting sqref="Z16">
    <cfRule type="cellIs" dxfId="3064" priority="2130" operator="equal">
      <formula>"n.a."</formula>
    </cfRule>
    <cfRule type="expression" dxfId="3063" priority="2131">
      <formula>AND(NOT(ISBLANK(Z16)),(Z16=Z15+1))</formula>
    </cfRule>
    <cfRule type="expression" dxfId="3062" priority="2132">
      <formula>AND(NOT(ISBLANK(Z16)),(Z16&lt;=Z15))</formula>
    </cfRule>
    <cfRule type="expression" dxfId="3061" priority="2133">
      <formula>AND(NOT(ISBLANK(Z16)),(Z16&gt;Z15+1))</formula>
    </cfRule>
  </conditionalFormatting>
  <conditionalFormatting sqref="Z16">
    <cfRule type="expression" dxfId="3060" priority="2127">
      <formula>AND(NOT(ISBLANK(Z16)),(Z16&lt;Z15-Z15/10))</formula>
    </cfRule>
    <cfRule type="expression" dxfId="3059" priority="2128">
      <formula>AND(NOT(ISBLANK(Z16)),AND(Z16&gt;=Z15-Z15/10),(Z16&lt;Z15))</formula>
    </cfRule>
    <cfRule type="expression" dxfId="3058" priority="2129">
      <formula>AND(NOT(ISBLANK(Z16)),(Z16&gt;=Z15))</formula>
    </cfRule>
  </conditionalFormatting>
  <conditionalFormatting sqref="Z16">
    <cfRule type="expression" dxfId="3057" priority="2124">
      <formula>AND(NOT(ISBLANK(Z16)),(Z16&gt;Z15+Z16/10))</formula>
    </cfRule>
    <cfRule type="expression" dxfId="3056" priority="2125">
      <formula>AND(NOT(ISBLANK(Z16)),AND(Z16&lt;=Z15+Z15/10),(Z16&gt;Z15))</formula>
    </cfRule>
    <cfRule type="expression" dxfId="3055" priority="2126">
      <formula>AND(NOT(ISBLANK(Z16)),(Z16&lt;=Z15))</formula>
    </cfRule>
  </conditionalFormatting>
  <conditionalFormatting sqref="Z16">
    <cfRule type="cellIs" dxfId="3054" priority="2120" operator="equal">
      <formula>"n.a."</formula>
    </cfRule>
    <cfRule type="expression" dxfId="3053" priority="2121">
      <formula>AND(NOT(ISBLANK(Z16)),(Z16=Z15+1))</formula>
    </cfRule>
    <cfRule type="expression" dxfId="3052" priority="2122">
      <formula>AND(NOT(ISBLANK(Z16)),(Z16&lt;=Z15))</formula>
    </cfRule>
    <cfRule type="expression" dxfId="3051" priority="2123">
      <formula>AND(NOT(ISBLANK(Z16)),(Z16&gt;Z15+1))</formula>
    </cfRule>
  </conditionalFormatting>
  <conditionalFormatting sqref="AB16">
    <cfRule type="expression" dxfId="3050" priority="2117">
      <formula>AND(NOT(ISBLANK(AB16)),(AB16&lt;AB15-AB15/10))</formula>
    </cfRule>
    <cfRule type="expression" dxfId="3049" priority="2118">
      <formula>AND(NOT(ISBLANK(AB16)),AND(AB16&gt;=AB15-AB15/10),(AB16&lt;AB15))</formula>
    </cfRule>
    <cfRule type="expression" dxfId="3048" priority="2119">
      <formula>AND(NOT(ISBLANK(AB16)),(AB16&gt;=AB15))</formula>
    </cfRule>
  </conditionalFormatting>
  <conditionalFormatting sqref="AB16">
    <cfRule type="expression" dxfId="3047" priority="2114">
      <formula>AND(NOT(ISBLANK(AB16)),(AB16&lt;AB15-AB15/10))</formula>
    </cfRule>
    <cfRule type="expression" dxfId="3046" priority="2115">
      <formula>AND(NOT(ISBLANK(AB16)),AND(AB16&gt;=AB15-AB15/10),(AB16&lt;AB15))</formula>
    </cfRule>
    <cfRule type="expression" dxfId="3045" priority="2116">
      <formula>AND(NOT(ISBLANK(AB16)),(AB16&gt;=AB15))</formula>
    </cfRule>
  </conditionalFormatting>
  <conditionalFormatting sqref="AB16">
    <cfRule type="expression" dxfId="3044" priority="2111">
      <formula>AND(NOT(ISBLANK(AB16)),(AB16&gt;AB15+AB16/10))</formula>
    </cfRule>
    <cfRule type="expression" dxfId="3043" priority="2112">
      <formula>AND(NOT(ISBLANK(AB16)),AND(AB16&lt;=AB15+AB15/10),(AB16&gt;AB15))</formula>
    </cfRule>
    <cfRule type="expression" dxfId="3042" priority="2113">
      <formula>AND(NOT(ISBLANK(AB16)),(AB16&lt;=AB15))</formula>
    </cfRule>
  </conditionalFormatting>
  <conditionalFormatting sqref="AB16">
    <cfRule type="cellIs" dxfId="3041" priority="2107" operator="equal">
      <formula>"n.a."</formula>
    </cfRule>
    <cfRule type="expression" dxfId="3040" priority="2108">
      <formula>AND(NOT(ISBLANK(AB16)),(AB16=AB15+1))</formula>
    </cfRule>
    <cfRule type="expression" dxfId="3039" priority="2109">
      <formula>AND(NOT(ISBLANK(AB16)),(AB16&lt;=AB15))</formula>
    </cfRule>
    <cfRule type="expression" dxfId="3038" priority="2110">
      <formula>AND(NOT(ISBLANK(AB16)),(AB16&gt;AB15+1))</formula>
    </cfRule>
  </conditionalFormatting>
  <conditionalFormatting sqref="AB16">
    <cfRule type="expression" dxfId="3037" priority="2104">
      <formula>AND(NOT(ISBLANK(AB16)),(AB16&lt;AB15-AB15/10))</formula>
    </cfRule>
    <cfRule type="expression" dxfId="3036" priority="2105">
      <formula>AND(NOT(ISBLANK(AB16)),AND(AB16&gt;=AB15-AB15/10),(AB16&lt;AB15))</formula>
    </cfRule>
    <cfRule type="expression" dxfId="3035" priority="2106">
      <formula>AND(NOT(ISBLANK(AB16)),(AB16&gt;=AB15))</formula>
    </cfRule>
  </conditionalFormatting>
  <conditionalFormatting sqref="AB16">
    <cfRule type="expression" dxfId="3034" priority="2101">
      <formula>AND(NOT(ISBLANK(AB16)),(AB16&gt;AB15+AB16/10))</formula>
    </cfRule>
    <cfRule type="expression" dxfId="3033" priority="2102">
      <formula>AND(NOT(ISBLANK(AB16)),AND(AB16&lt;=AB15+AB15/10),(AB16&gt;AB15))</formula>
    </cfRule>
    <cfRule type="expression" dxfId="3032" priority="2103">
      <formula>AND(NOT(ISBLANK(AB16)),(AB16&lt;=AB15))</formula>
    </cfRule>
  </conditionalFormatting>
  <conditionalFormatting sqref="AB16">
    <cfRule type="cellIs" dxfId="3031" priority="2097" operator="equal">
      <formula>"n.a."</formula>
    </cfRule>
    <cfRule type="expression" dxfId="3030" priority="2098">
      <formula>AND(NOT(ISBLANK(AB16)),(AB16=AB15+1))</formula>
    </cfRule>
    <cfRule type="expression" dxfId="3029" priority="2099">
      <formula>AND(NOT(ISBLANK(AB16)),(AB16&lt;=AB15))</formula>
    </cfRule>
    <cfRule type="expression" dxfId="3028" priority="2100">
      <formula>AND(NOT(ISBLANK(AB16)),(AB16&gt;AB15+1))</formula>
    </cfRule>
  </conditionalFormatting>
  <conditionalFormatting sqref="Z18">
    <cfRule type="expression" dxfId="3027" priority="2094">
      <formula>AND(NOT(ISBLANK(Z18)),(Z18&lt;Z17-Z17/10))</formula>
    </cfRule>
    <cfRule type="expression" dxfId="3026" priority="2095">
      <formula>AND(NOT(ISBLANK(Z18)),AND(Z18&gt;=Z17-Z17/10),(Z18&lt;Z17))</formula>
    </cfRule>
    <cfRule type="expression" dxfId="3025" priority="2096">
      <formula>AND(NOT(ISBLANK(Z18)),(Z18&gt;=Z17))</formula>
    </cfRule>
  </conditionalFormatting>
  <conditionalFormatting sqref="Z18">
    <cfRule type="expression" dxfId="3024" priority="2091">
      <formula>AND(NOT(ISBLANK(Z18)),(Z18&lt;Z17-Z17/10))</formula>
    </cfRule>
    <cfRule type="expression" dxfId="3023" priority="2092">
      <formula>AND(NOT(ISBLANK(Z18)),AND(Z18&gt;=Z17-Z17/10),(Z18&lt;Z17))</formula>
    </cfRule>
    <cfRule type="expression" dxfId="3022" priority="2093">
      <formula>AND(NOT(ISBLANK(Z18)),(Z18&gt;=Z17))</formula>
    </cfRule>
  </conditionalFormatting>
  <conditionalFormatting sqref="Z18">
    <cfRule type="expression" dxfId="3021" priority="2088">
      <formula>AND(NOT(ISBLANK(Z18)),(Z18&lt;Z17-Z17/10))</formula>
    </cfRule>
    <cfRule type="expression" dxfId="3020" priority="2089">
      <formula>AND(NOT(ISBLANK(Z18)),AND(Z18&gt;=Z17-Z17/10),(Z18&lt;Z17))</formula>
    </cfRule>
    <cfRule type="expression" dxfId="3019" priority="2090">
      <formula>AND(NOT(ISBLANK(Z18)),(Z18&gt;=Z17))</formula>
    </cfRule>
  </conditionalFormatting>
  <conditionalFormatting sqref="Z18">
    <cfRule type="expression" dxfId="3018" priority="2085">
      <formula>AND(NOT(ISBLANK(Z18)),(Z18&gt;Z17+Z18/10))</formula>
    </cfRule>
    <cfRule type="expression" dxfId="3017" priority="2086">
      <formula>AND(NOT(ISBLANK(Z18)),AND(Z18&lt;=Z17+Z17/10),(Z18&gt;Z17))</formula>
    </cfRule>
    <cfRule type="expression" dxfId="3016" priority="2087">
      <formula>AND(NOT(ISBLANK(Z18)),(Z18&lt;=Z17))</formula>
    </cfRule>
  </conditionalFormatting>
  <conditionalFormatting sqref="Z18">
    <cfRule type="cellIs" dxfId="3015" priority="2081" operator="equal">
      <formula>"n.a."</formula>
    </cfRule>
    <cfRule type="expression" dxfId="3014" priority="2082">
      <formula>AND(NOT(ISBLANK(Z18)),(Z18=Z17+1))</formula>
    </cfRule>
    <cfRule type="expression" dxfId="3013" priority="2083">
      <formula>AND(NOT(ISBLANK(Z18)),(Z18&lt;=Z17))</formula>
    </cfRule>
    <cfRule type="expression" dxfId="3012" priority="2084">
      <formula>AND(NOT(ISBLANK(Z18)),(Z18&gt;Z17+1))</formula>
    </cfRule>
  </conditionalFormatting>
  <conditionalFormatting sqref="Z18">
    <cfRule type="expression" dxfId="3011" priority="2078">
      <formula>AND(NOT(ISBLANK(Z18)),(Z18&lt;Z17-Z17/10))</formula>
    </cfRule>
    <cfRule type="expression" dxfId="3010" priority="2079">
      <formula>AND(NOT(ISBLANK(Z18)),AND(Z18&gt;=Z17-Z17/10),(Z18&lt;Z17))</formula>
    </cfRule>
    <cfRule type="expression" dxfId="3009" priority="2080">
      <formula>AND(NOT(ISBLANK(Z18)),(Z18&gt;=Z17))</formula>
    </cfRule>
  </conditionalFormatting>
  <conditionalFormatting sqref="Z18">
    <cfRule type="expression" dxfId="3008" priority="2075">
      <formula>AND(NOT(ISBLANK(Z18)),(Z18&gt;Z17+Z18/10))</formula>
    </cfRule>
    <cfRule type="expression" dxfId="3007" priority="2076">
      <formula>AND(NOT(ISBLANK(Z18)),AND(Z18&lt;=Z17+Z17/10),(Z18&gt;Z17))</formula>
    </cfRule>
    <cfRule type="expression" dxfId="3006" priority="2077">
      <formula>AND(NOT(ISBLANK(Z18)),(Z18&lt;=Z17))</formula>
    </cfRule>
  </conditionalFormatting>
  <conditionalFormatting sqref="Z18">
    <cfRule type="cellIs" dxfId="3005" priority="2071" operator="equal">
      <formula>"n.a."</formula>
    </cfRule>
    <cfRule type="expression" dxfId="3004" priority="2072">
      <formula>AND(NOT(ISBLANK(Z18)),(Z18=Z17+1))</formula>
    </cfRule>
    <cfRule type="expression" dxfId="3003" priority="2073">
      <formula>AND(NOT(ISBLANK(Z18)),(Z18&lt;=Z17))</formula>
    </cfRule>
    <cfRule type="expression" dxfId="3002" priority="2074">
      <formula>AND(NOT(ISBLANK(Z18)),(Z18&gt;Z17+1))</formula>
    </cfRule>
  </conditionalFormatting>
  <conditionalFormatting sqref="AB18">
    <cfRule type="expression" dxfId="3001" priority="2068">
      <formula>AND(NOT(ISBLANK(AB18)),(AB18&lt;AB17-AB17/10))</formula>
    </cfRule>
    <cfRule type="expression" dxfId="3000" priority="2069">
      <formula>AND(NOT(ISBLANK(AB18)),AND(AB18&gt;=AB17-AB17/10),(AB18&lt;AB17))</formula>
    </cfRule>
    <cfRule type="expression" dxfId="2999" priority="2070">
      <formula>AND(NOT(ISBLANK(AB18)),(AB18&gt;=AB17))</formula>
    </cfRule>
  </conditionalFormatting>
  <conditionalFormatting sqref="AB18">
    <cfRule type="expression" dxfId="2998" priority="2065">
      <formula>AND(NOT(ISBLANK(AB18)),(AB18&lt;AB17-AB17/10))</formula>
    </cfRule>
    <cfRule type="expression" dxfId="2997" priority="2066">
      <formula>AND(NOT(ISBLANK(AB18)),AND(AB18&gt;=AB17-AB17/10),(AB18&lt;AB17))</formula>
    </cfRule>
    <cfRule type="expression" dxfId="2996" priority="2067">
      <formula>AND(NOT(ISBLANK(AB18)),(AB18&gt;=AB17))</formula>
    </cfRule>
  </conditionalFormatting>
  <conditionalFormatting sqref="AB18">
    <cfRule type="expression" dxfId="2995" priority="2062">
      <formula>AND(NOT(ISBLANK(AB18)),(AB18&lt;AB17-AB17/10))</formula>
    </cfRule>
    <cfRule type="expression" dxfId="2994" priority="2063">
      <formula>AND(NOT(ISBLANK(AB18)),AND(AB18&gt;=AB17-AB17/10),(AB18&lt;AB17))</formula>
    </cfRule>
    <cfRule type="expression" dxfId="2993" priority="2064">
      <formula>AND(NOT(ISBLANK(AB18)),(AB18&gt;=AB17))</formula>
    </cfRule>
  </conditionalFormatting>
  <conditionalFormatting sqref="AB18">
    <cfRule type="expression" dxfId="2992" priority="2059">
      <formula>AND(NOT(ISBLANK(AB18)),(AB18&gt;AB17+AB18/10))</formula>
    </cfRule>
    <cfRule type="expression" dxfId="2991" priority="2060">
      <formula>AND(NOT(ISBLANK(AB18)),AND(AB18&lt;=AB17+AB17/10),(AB18&gt;AB17))</formula>
    </cfRule>
    <cfRule type="expression" dxfId="2990" priority="2061">
      <formula>AND(NOT(ISBLANK(AB18)),(AB18&lt;=AB17))</formula>
    </cfRule>
  </conditionalFormatting>
  <conditionalFormatting sqref="AB18">
    <cfRule type="cellIs" dxfId="2989" priority="2055" operator="equal">
      <formula>"n.a."</formula>
    </cfRule>
    <cfRule type="expression" dxfId="2988" priority="2056">
      <formula>AND(NOT(ISBLANK(AB18)),(AB18=AB17+1))</formula>
    </cfRule>
    <cfRule type="expression" dxfId="2987" priority="2057">
      <formula>AND(NOT(ISBLANK(AB18)),(AB18&lt;=AB17))</formula>
    </cfRule>
    <cfRule type="expression" dxfId="2986" priority="2058">
      <formula>AND(NOT(ISBLANK(AB18)),(AB18&gt;AB17+1))</formula>
    </cfRule>
  </conditionalFormatting>
  <conditionalFormatting sqref="AB18">
    <cfRule type="expression" dxfId="2985" priority="2052">
      <formula>AND(NOT(ISBLANK(AB18)),(AB18&lt;AB17-AB17/10))</formula>
    </cfRule>
    <cfRule type="expression" dxfId="2984" priority="2053">
      <formula>AND(NOT(ISBLANK(AB18)),AND(AB18&gt;=AB17-AB17/10),(AB18&lt;AB17))</formula>
    </cfRule>
    <cfRule type="expression" dxfId="2983" priority="2054">
      <formula>AND(NOT(ISBLANK(AB18)),(AB18&gt;=AB17))</formula>
    </cfRule>
  </conditionalFormatting>
  <conditionalFormatting sqref="AB18">
    <cfRule type="expression" dxfId="2982" priority="2049">
      <formula>AND(NOT(ISBLANK(AB18)),(AB18&gt;AB17+AB18/10))</formula>
    </cfRule>
    <cfRule type="expression" dxfId="2981" priority="2050">
      <formula>AND(NOT(ISBLANK(AB18)),AND(AB18&lt;=AB17+AB17/10),(AB18&gt;AB17))</formula>
    </cfRule>
    <cfRule type="expression" dxfId="2980" priority="2051">
      <formula>AND(NOT(ISBLANK(AB18)),(AB18&lt;=AB17))</formula>
    </cfRule>
  </conditionalFormatting>
  <conditionalFormatting sqref="AB18">
    <cfRule type="cellIs" dxfId="2979" priority="2045" operator="equal">
      <formula>"n.a."</formula>
    </cfRule>
    <cfRule type="expression" dxfId="2978" priority="2046">
      <formula>AND(NOT(ISBLANK(AB18)),(AB18=AB17+1))</formula>
    </cfRule>
    <cfRule type="expression" dxfId="2977" priority="2047">
      <formula>AND(NOT(ISBLANK(AB18)),(AB18&lt;=AB17))</formula>
    </cfRule>
    <cfRule type="expression" dxfId="2976" priority="2048">
      <formula>AND(NOT(ISBLANK(AB18)),(AB18&gt;AB17+1))</formula>
    </cfRule>
  </conditionalFormatting>
  <conditionalFormatting sqref="Z20">
    <cfRule type="expression" dxfId="2975" priority="2042">
      <formula>AND(NOT(ISBLANK(Z20)),(Z20&lt;Z19-Z19/10))</formula>
    </cfRule>
    <cfRule type="expression" dxfId="2974" priority="2043">
      <formula>AND(NOT(ISBLANK(Z20)),AND(Z20&gt;=Z19-Z19/10),(Z20&lt;Z19))</formula>
    </cfRule>
    <cfRule type="expression" dxfId="2973" priority="2044">
      <formula>AND(NOT(ISBLANK(Z20)),(Z20&gt;=Z19))</formula>
    </cfRule>
  </conditionalFormatting>
  <conditionalFormatting sqref="Z20">
    <cfRule type="expression" dxfId="2972" priority="2039">
      <formula>AND(NOT(ISBLANK(Z20)),(Z20&lt;Z19-Z19/10))</formula>
    </cfRule>
    <cfRule type="expression" dxfId="2971" priority="2040">
      <formula>AND(NOT(ISBLANK(Z20)),AND(Z20&gt;=Z19-Z19/10),(Z20&lt;Z19))</formula>
    </cfRule>
    <cfRule type="expression" dxfId="2970" priority="2041">
      <formula>AND(NOT(ISBLANK(Z20)),(Z20&gt;=Z19))</formula>
    </cfRule>
  </conditionalFormatting>
  <conditionalFormatting sqref="Z20">
    <cfRule type="expression" dxfId="2969" priority="2036">
      <formula>AND(NOT(ISBLANK(Z20)),(Z20&lt;Z19-Z19/10))</formula>
    </cfRule>
    <cfRule type="expression" dxfId="2968" priority="2037">
      <formula>AND(NOT(ISBLANK(Z20)),AND(Z20&gt;=Z19-Z19/10),(Z20&lt;Z19))</formula>
    </cfRule>
    <cfRule type="expression" dxfId="2967" priority="2038">
      <formula>AND(NOT(ISBLANK(Z20)),(Z20&gt;=Z19))</formula>
    </cfRule>
  </conditionalFormatting>
  <conditionalFormatting sqref="Z20">
    <cfRule type="expression" dxfId="2966" priority="2033">
      <formula>AND(NOT(ISBLANK(Z20)),(Z20&gt;Z19+Z20/10))</formula>
    </cfRule>
    <cfRule type="expression" dxfId="2965" priority="2034">
      <formula>AND(NOT(ISBLANK(Z20)),AND(Z20&lt;=Z19+Z19/10),(Z20&gt;Z19))</formula>
    </cfRule>
    <cfRule type="expression" dxfId="2964" priority="2035">
      <formula>AND(NOT(ISBLANK(Z20)),(Z20&lt;=Z19))</formula>
    </cfRule>
  </conditionalFormatting>
  <conditionalFormatting sqref="Z20">
    <cfRule type="cellIs" dxfId="2963" priority="2029" operator="equal">
      <formula>"n.a."</formula>
    </cfRule>
    <cfRule type="expression" dxfId="2962" priority="2030">
      <formula>AND(NOT(ISBLANK(Z20)),(Z20=Z19+1))</formula>
    </cfRule>
    <cfRule type="expression" dxfId="2961" priority="2031">
      <formula>AND(NOT(ISBLANK(Z20)),(Z20&lt;=Z19))</formula>
    </cfRule>
    <cfRule type="expression" dxfId="2960" priority="2032">
      <formula>AND(NOT(ISBLANK(Z20)),(Z20&gt;Z19+1))</formula>
    </cfRule>
  </conditionalFormatting>
  <conditionalFormatting sqref="Z20">
    <cfRule type="expression" dxfId="2959" priority="2026">
      <formula>AND(NOT(ISBLANK(Z20)),(Z20&lt;Z19-Z19/10))</formula>
    </cfRule>
    <cfRule type="expression" dxfId="2958" priority="2027">
      <formula>AND(NOT(ISBLANK(Z20)),AND(Z20&gt;=Z19-Z19/10),(Z20&lt;Z19))</formula>
    </cfRule>
    <cfRule type="expression" dxfId="2957" priority="2028">
      <formula>AND(NOT(ISBLANK(Z20)),(Z20&gt;=Z19))</formula>
    </cfRule>
  </conditionalFormatting>
  <conditionalFormatting sqref="Z20">
    <cfRule type="expression" dxfId="2956" priority="2023">
      <formula>AND(NOT(ISBLANK(Z20)),(Z20&gt;Z19+Z20/10))</formula>
    </cfRule>
    <cfRule type="expression" dxfId="2955" priority="2024">
      <formula>AND(NOT(ISBLANK(Z20)),AND(Z20&lt;=Z19+Z19/10),(Z20&gt;Z19))</formula>
    </cfRule>
    <cfRule type="expression" dxfId="2954" priority="2025">
      <formula>AND(NOT(ISBLANK(Z20)),(Z20&lt;=Z19))</formula>
    </cfRule>
  </conditionalFormatting>
  <conditionalFormatting sqref="Z20">
    <cfRule type="cellIs" dxfId="2953" priority="2019" operator="equal">
      <formula>"n.a."</formula>
    </cfRule>
    <cfRule type="expression" dxfId="2952" priority="2020">
      <formula>AND(NOT(ISBLANK(Z20)),(Z20=Z19+1))</formula>
    </cfRule>
    <cfRule type="expression" dxfId="2951" priority="2021">
      <formula>AND(NOT(ISBLANK(Z20)),(Z20&lt;=Z19))</formula>
    </cfRule>
    <cfRule type="expression" dxfId="2950" priority="2022">
      <formula>AND(NOT(ISBLANK(Z20)),(Z20&gt;Z19+1))</formula>
    </cfRule>
  </conditionalFormatting>
  <conditionalFormatting sqref="AB20">
    <cfRule type="expression" dxfId="2949" priority="2016">
      <formula>AND(NOT(ISBLANK(AB20)),(AB20&lt;AB19-AB19/10))</formula>
    </cfRule>
    <cfRule type="expression" dxfId="2948" priority="2017">
      <formula>AND(NOT(ISBLANK(AB20)),AND(AB20&gt;=AB19-AB19/10),(AB20&lt;AB19))</formula>
    </cfRule>
    <cfRule type="expression" dxfId="2947" priority="2018">
      <formula>AND(NOT(ISBLANK(AB20)),(AB20&gt;=AB19))</formula>
    </cfRule>
  </conditionalFormatting>
  <conditionalFormatting sqref="AB20">
    <cfRule type="expression" dxfId="2946" priority="2013">
      <formula>AND(NOT(ISBLANK(AB20)),(AB20&lt;AB19-AB19/10))</formula>
    </cfRule>
    <cfRule type="expression" dxfId="2945" priority="2014">
      <formula>AND(NOT(ISBLANK(AB20)),AND(AB20&gt;=AB19-AB19/10),(AB20&lt;AB19))</formula>
    </cfRule>
    <cfRule type="expression" dxfId="2944" priority="2015">
      <formula>AND(NOT(ISBLANK(AB20)),(AB20&gt;=AB19))</formula>
    </cfRule>
  </conditionalFormatting>
  <conditionalFormatting sqref="AB20">
    <cfRule type="expression" dxfId="2943" priority="2010">
      <formula>AND(NOT(ISBLANK(AB20)),(AB20&lt;AB19-AB19/10))</formula>
    </cfRule>
    <cfRule type="expression" dxfId="2942" priority="2011">
      <formula>AND(NOT(ISBLANK(AB20)),AND(AB20&gt;=AB19-AB19/10),(AB20&lt;AB19))</formula>
    </cfRule>
    <cfRule type="expression" dxfId="2941" priority="2012">
      <formula>AND(NOT(ISBLANK(AB20)),(AB20&gt;=AB19))</formula>
    </cfRule>
  </conditionalFormatting>
  <conditionalFormatting sqref="AB20">
    <cfRule type="expression" dxfId="2940" priority="2007">
      <formula>AND(NOT(ISBLANK(AB20)),(AB20&gt;AB19+AB20/10))</formula>
    </cfRule>
    <cfRule type="expression" dxfId="2939" priority="2008">
      <formula>AND(NOT(ISBLANK(AB20)),AND(AB20&lt;=AB19+AB19/10),(AB20&gt;AB19))</formula>
    </cfRule>
    <cfRule type="expression" dxfId="2938" priority="2009">
      <formula>AND(NOT(ISBLANK(AB20)),(AB20&lt;=AB19))</formula>
    </cfRule>
  </conditionalFormatting>
  <conditionalFormatting sqref="AB20">
    <cfRule type="cellIs" dxfId="2937" priority="2003" operator="equal">
      <formula>"n.a."</formula>
    </cfRule>
    <cfRule type="expression" dxfId="2936" priority="2004">
      <formula>AND(NOT(ISBLANK(AB20)),(AB20=AB19+1))</formula>
    </cfRule>
    <cfRule type="expression" dxfId="2935" priority="2005">
      <formula>AND(NOT(ISBLANK(AB20)),(AB20&lt;=AB19))</formula>
    </cfRule>
    <cfRule type="expression" dxfId="2934" priority="2006">
      <formula>AND(NOT(ISBLANK(AB20)),(AB20&gt;AB19+1))</formula>
    </cfRule>
  </conditionalFormatting>
  <conditionalFormatting sqref="AB20">
    <cfRule type="expression" dxfId="2933" priority="2000">
      <formula>AND(NOT(ISBLANK(AB20)),(AB20&lt;AB19-AB19/10))</formula>
    </cfRule>
    <cfRule type="expression" dxfId="2932" priority="2001">
      <formula>AND(NOT(ISBLANK(AB20)),AND(AB20&gt;=AB19-AB19/10),(AB20&lt;AB19))</formula>
    </cfRule>
    <cfRule type="expression" dxfId="2931" priority="2002">
      <formula>AND(NOT(ISBLANK(AB20)),(AB20&gt;=AB19))</formula>
    </cfRule>
  </conditionalFormatting>
  <conditionalFormatting sqref="AB20">
    <cfRule type="expression" dxfId="2930" priority="1997">
      <formula>AND(NOT(ISBLANK(AB20)),(AB20&gt;AB19+AB20/10))</formula>
    </cfRule>
    <cfRule type="expression" dxfId="2929" priority="1998">
      <formula>AND(NOT(ISBLANK(AB20)),AND(AB20&lt;=AB19+AB19/10),(AB20&gt;AB19))</formula>
    </cfRule>
    <cfRule type="expression" dxfId="2928" priority="1999">
      <formula>AND(NOT(ISBLANK(AB20)),(AB20&lt;=AB19))</formula>
    </cfRule>
  </conditionalFormatting>
  <conditionalFormatting sqref="AB20">
    <cfRule type="cellIs" dxfId="2927" priority="1993" operator="equal">
      <formula>"n.a."</formula>
    </cfRule>
    <cfRule type="expression" dxfId="2926" priority="1994">
      <formula>AND(NOT(ISBLANK(AB20)),(AB20=AB19+1))</formula>
    </cfRule>
    <cfRule type="expression" dxfId="2925" priority="1995">
      <formula>AND(NOT(ISBLANK(AB20)),(AB20&lt;=AB19))</formula>
    </cfRule>
    <cfRule type="expression" dxfId="2924" priority="1996">
      <formula>AND(NOT(ISBLANK(AB20)),(AB20&gt;AB19+1))</formula>
    </cfRule>
  </conditionalFormatting>
  <conditionalFormatting sqref="Z22">
    <cfRule type="expression" dxfId="2923" priority="1990">
      <formula>AND(NOT(ISBLANK(Z22)),(Z22&lt;Z21-Z21/10))</formula>
    </cfRule>
    <cfRule type="expression" dxfId="2922" priority="1991">
      <formula>AND(NOT(ISBLANK(Z22)),AND(Z22&gt;=Z21-Z21/10),(Z22&lt;Z21))</formula>
    </cfRule>
    <cfRule type="expression" dxfId="2921" priority="1992">
      <formula>AND(NOT(ISBLANK(Z22)),(Z22&gt;=Z21))</formula>
    </cfRule>
  </conditionalFormatting>
  <conditionalFormatting sqref="Z22">
    <cfRule type="expression" dxfId="2920" priority="1987">
      <formula>AND(NOT(ISBLANK(Z22)),(Z22&lt;Z21-Z21/10))</formula>
    </cfRule>
    <cfRule type="expression" dxfId="2919" priority="1988">
      <formula>AND(NOT(ISBLANK(Z22)),AND(Z22&gt;=Z21-Z21/10),(Z22&lt;Z21))</formula>
    </cfRule>
    <cfRule type="expression" dxfId="2918" priority="1989">
      <formula>AND(NOT(ISBLANK(Z22)),(Z22&gt;=Z21))</formula>
    </cfRule>
  </conditionalFormatting>
  <conditionalFormatting sqref="Z22">
    <cfRule type="expression" dxfId="2917" priority="1984">
      <formula>AND(NOT(ISBLANK(Z22)),(Z22&lt;Z21-Z21/10))</formula>
    </cfRule>
    <cfRule type="expression" dxfId="2916" priority="1985">
      <formula>AND(NOT(ISBLANK(Z22)),AND(Z22&gt;=Z21-Z21/10),(Z22&lt;Z21))</formula>
    </cfRule>
    <cfRule type="expression" dxfId="2915" priority="1986">
      <formula>AND(NOT(ISBLANK(Z22)),(Z22&gt;=Z21))</formula>
    </cfRule>
  </conditionalFormatting>
  <conditionalFormatting sqref="Z22">
    <cfRule type="expression" dxfId="2914" priority="1981">
      <formula>AND(NOT(ISBLANK(Z22)),(Z22&gt;Z21+Z22/10))</formula>
    </cfRule>
    <cfRule type="expression" dxfId="2913" priority="1982">
      <formula>AND(NOT(ISBLANK(Z22)),AND(Z22&lt;=Z21+Z21/10),(Z22&gt;Z21))</formula>
    </cfRule>
    <cfRule type="expression" dxfId="2912" priority="1983">
      <formula>AND(NOT(ISBLANK(Z22)),(Z22&lt;=Z21))</formula>
    </cfRule>
  </conditionalFormatting>
  <conditionalFormatting sqref="Z22">
    <cfRule type="cellIs" dxfId="2911" priority="1977" operator="equal">
      <formula>"n.a."</formula>
    </cfRule>
    <cfRule type="expression" dxfId="2910" priority="1978">
      <formula>AND(NOT(ISBLANK(Z22)),(Z22=Z21+1))</formula>
    </cfRule>
    <cfRule type="expression" dxfId="2909" priority="1979">
      <formula>AND(NOT(ISBLANK(Z22)),(Z22&lt;=Z21))</formula>
    </cfRule>
    <cfRule type="expression" dxfId="2908" priority="1980">
      <formula>AND(NOT(ISBLANK(Z22)),(Z22&gt;Z21+1))</formula>
    </cfRule>
  </conditionalFormatting>
  <conditionalFormatting sqref="Z22">
    <cfRule type="expression" dxfId="2907" priority="1974">
      <formula>AND(NOT(ISBLANK(Z22)),(Z22&lt;Z21-Z21/10))</formula>
    </cfRule>
    <cfRule type="expression" dxfId="2906" priority="1975">
      <formula>AND(NOT(ISBLANK(Z22)),AND(Z22&gt;=Z21-Z21/10),(Z22&lt;Z21))</formula>
    </cfRule>
    <cfRule type="expression" dxfId="2905" priority="1976">
      <formula>AND(NOT(ISBLANK(Z22)),(Z22&gt;=Z21))</formula>
    </cfRule>
  </conditionalFormatting>
  <conditionalFormatting sqref="Z22">
    <cfRule type="expression" dxfId="2904" priority="1971">
      <formula>AND(NOT(ISBLANK(Z22)),(Z22&gt;Z21+Z22/10))</formula>
    </cfRule>
    <cfRule type="expression" dxfId="2903" priority="1972">
      <formula>AND(NOT(ISBLANK(Z22)),AND(Z22&lt;=Z21+Z21/10),(Z22&gt;Z21))</formula>
    </cfRule>
    <cfRule type="expression" dxfId="2902" priority="1973">
      <formula>AND(NOT(ISBLANK(Z22)),(Z22&lt;=Z21))</formula>
    </cfRule>
  </conditionalFormatting>
  <conditionalFormatting sqref="Z22">
    <cfRule type="cellIs" dxfId="2901" priority="1967" operator="equal">
      <formula>"n.a."</formula>
    </cfRule>
    <cfRule type="expression" dxfId="2900" priority="1968">
      <formula>AND(NOT(ISBLANK(Z22)),(Z22=Z21+1))</formula>
    </cfRule>
    <cfRule type="expression" dxfId="2899" priority="1969">
      <formula>AND(NOT(ISBLANK(Z22)),(Z22&lt;=Z21))</formula>
    </cfRule>
    <cfRule type="expression" dxfId="2898" priority="1970">
      <formula>AND(NOT(ISBLANK(Z22)),(Z22&gt;Z21+1))</formula>
    </cfRule>
  </conditionalFormatting>
  <conditionalFormatting sqref="AB22">
    <cfRule type="expression" dxfId="2897" priority="1964">
      <formula>AND(NOT(ISBLANK(AB22)),(AB22&lt;AB21-AB21/10))</formula>
    </cfRule>
    <cfRule type="expression" dxfId="2896" priority="1965">
      <formula>AND(NOT(ISBLANK(AB22)),AND(AB22&gt;=AB21-AB21/10),(AB22&lt;AB21))</formula>
    </cfRule>
    <cfRule type="expression" dxfId="2895" priority="1966">
      <formula>AND(NOT(ISBLANK(AB22)),(AB22&gt;=AB21))</formula>
    </cfRule>
  </conditionalFormatting>
  <conditionalFormatting sqref="AB22">
    <cfRule type="expression" dxfId="2894" priority="1961">
      <formula>AND(NOT(ISBLANK(AB22)),(AB22&lt;AB21-AB21/10))</formula>
    </cfRule>
    <cfRule type="expression" dxfId="2893" priority="1962">
      <formula>AND(NOT(ISBLANK(AB22)),AND(AB22&gt;=AB21-AB21/10),(AB22&lt;AB21))</formula>
    </cfRule>
    <cfRule type="expression" dxfId="2892" priority="1963">
      <formula>AND(NOT(ISBLANK(AB22)),(AB22&gt;=AB21))</formula>
    </cfRule>
  </conditionalFormatting>
  <conditionalFormatting sqref="AB22">
    <cfRule type="expression" dxfId="2891" priority="1958">
      <formula>AND(NOT(ISBLANK(AB22)),(AB22&lt;AB21-AB21/10))</formula>
    </cfRule>
    <cfRule type="expression" dxfId="2890" priority="1959">
      <formula>AND(NOT(ISBLANK(AB22)),AND(AB22&gt;=AB21-AB21/10),(AB22&lt;AB21))</formula>
    </cfRule>
    <cfRule type="expression" dxfId="2889" priority="1960">
      <formula>AND(NOT(ISBLANK(AB22)),(AB22&gt;=AB21))</formula>
    </cfRule>
  </conditionalFormatting>
  <conditionalFormatting sqref="AB22">
    <cfRule type="expression" dxfId="2888" priority="1955">
      <formula>AND(NOT(ISBLANK(AB22)),(AB22&gt;AB21+AB22/10))</formula>
    </cfRule>
    <cfRule type="expression" dxfId="2887" priority="1956">
      <formula>AND(NOT(ISBLANK(AB22)),AND(AB22&lt;=AB21+AB21/10),(AB22&gt;AB21))</formula>
    </cfRule>
    <cfRule type="expression" dxfId="2886" priority="1957">
      <formula>AND(NOT(ISBLANK(AB22)),(AB22&lt;=AB21))</formula>
    </cfRule>
  </conditionalFormatting>
  <conditionalFormatting sqref="AB22">
    <cfRule type="cellIs" dxfId="2885" priority="1951" operator="equal">
      <formula>"n.a."</formula>
    </cfRule>
    <cfRule type="expression" dxfId="2884" priority="1952">
      <formula>AND(NOT(ISBLANK(AB22)),(AB22=AB21+1))</formula>
    </cfRule>
    <cfRule type="expression" dxfId="2883" priority="1953">
      <formula>AND(NOT(ISBLANK(AB22)),(AB22&lt;=AB21))</formula>
    </cfRule>
    <cfRule type="expression" dxfId="2882" priority="1954">
      <formula>AND(NOT(ISBLANK(AB22)),(AB22&gt;AB21+1))</formula>
    </cfRule>
  </conditionalFormatting>
  <conditionalFormatting sqref="AB22">
    <cfRule type="expression" dxfId="2881" priority="1948">
      <formula>AND(NOT(ISBLANK(AB22)),(AB22&lt;AB21-AB21/10))</formula>
    </cfRule>
    <cfRule type="expression" dxfId="2880" priority="1949">
      <formula>AND(NOT(ISBLANK(AB22)),AND(AB22&gt;=AB21-AB21/10),(AB22&lt;AB21))</formula>
    </cfRule>
    <cfRule type="expression" dxfId="2879" priority="1950">
      <formula>AND(NOT(ISBLANK(AB22)),(AB22&gt;=AB21))</formula>
    </cfRule>
  </conditionalFormatting>
  <conditionalFormatting sqref="AB22">
    <cfRule type="expression" dxfId="2878" priority="1945">
      <formula>AND(NOT(ISBLANK(AB22)),(AB22&gt;AB21+AB22/10))</formula>
    </cfRule>
    <cfRule type="expression" dxfId="2877" priority="1946">
      <formula>AND(NOT(ISBLANK(AB22)),AND(AB22&lt;=AB21+AB21/10),(AB22&gt;AB21))</formula>
    </cfRule>
    <cfRule type="expression" dxfId="2876" priority="1947">
      <formula>AND(NOT(ISBLANK(AB22)),(AB22&lt;=AB21))</formula>
    </cfRule>
  </conditionalFormatting>
  <conditionalFormatting sqref="AB22">
    <cfRule type="cellIs" dxfId="2875" priority="1941" operator="equal">
      <formula>"n.a."</formula>
    </cfRule>
    <cfRule type="expression" dxfId="2874" priority="1942">
      <formula>AND(NOT(ISBLANK(AB22)),(AB22=AB21+1))</formula>
    </cfRule>
    <cfRule type="expression" dxfId="2873" priority="1943">
      <formula>AND(NOT(ISBLANK(AB22)),(AB22&lt;=AB21))</formula>
    </cfRule>
    <cfRule type="expression" dxfId="2872" priority="1944">
      <formula>AND(NOT(ISBLANK(AB22)),(AB22&gt;AB21+1))</formula>
    </cfRule>
  </conditionalFormatting>
  <conditionalFormatting sqref="AD10">
    <cfRule type="expression" dxfId="2871" priority="1938">
      <formula>AND(NOT(ISBLANK(AD10)),(AD10&gt;AD9+AD10/10))</formula>
    </cfRule>
    <cfRule type="expression" dxfId="2870" priority="1939">
      <formula>AND(NOT(ISBLANK(AD10)),AND(AD10&lt;=AD9+AD9/10),(AD10&gt;AD9))</formula>
    </cfRule>
    <cfRule type="expression" dxfId="2869" priority="1940">
      <formula>AND(NOT(ISBLANK(AD10)),(AD10&lt;=AD9))</formula>
    </cfRule>
  </conditionalFormatting>
  <conditionalFormatting sqref="AD10">
    <cfRule type="expression" dxfId="2868" priority="1935">
      <formula>AND(NOT(ISBLANK(AD10)),(AD10&gt;AD9+AD10/10))</formula>
    </cfRule>
    <cfRule type="expression" dxfId="2867" priority="1936">
      <formula>AND(NOT(ISBLANK(AD10)),AND(AD10&lt;=AD9+AD9/10),(AD10&gt;AD9))</formula>
    </cfRule>
    <cfRule type="expression" dxfId="2866" priority="1937">
      <formula>AND(NOT(ISBLANK(AD10)),(AD10&lt;=AD9))</formula>
    </cfRule>
  </conditionalFormatting>
  <conditionalFormatting sqref="AD10">
    <cfRule type="expression" dxfId="2865" priority="1932">
      <formula>AND(NOT(ISBLANK(AD10)),(AD10&gt;AD9+AD10/10))</formula>
    </cfRule>
    <cfRule type="expression" dxfId="2864" priority="1933">
      <formula>AND(NOT(ISBLANK(AD10)),AND(AD10&lt;=AD9+AD9/10),(AD10&gt;AD9))</formula>
    </cfRule>
    <cfRule type="expression" dxfId="2863" priority="1934">
      <formula>AND(NOT(ISBLANK(AD10)),(AD10&lt;=AD9))</formula>
    </cfRule>
  </conditionalFormatting>
  <conditionalFormatting sqref="AD10">
    <cfRule type="expression" dxfId="2862" priority="1929">
      <formula>AND(NOT(ISBLANK(AD10)),(AD10&gt;AD9+AD10/10))</formula>
    </cfRule>
    <cfRule type="expression" dxfId="2861" priority="1930">
      <formula>AND(NOT(ISBLANK(AD10)),AND(AD10&lt;=AD9+AD9/10),(AD10&gt;AD9))</formula>
    </cfRule>
    <cfRule type="expression" dxfId="2860" priority="1931">
      <formula>AND(NOT(ISBLANK(AD10)),(AD10&lt;=AD9))</formula>
    </cfRule>
  </conditionalFormatting>
  <conditionalFormatting sqref="AD10">
    <cfRule type="expression" dxfId="2859" priority="1926">
      <formula>AND(NOT(ISBLANK(AD10)),(AD10&gt;AD9+AD10/10))</formula>
    </cfRule>
    <cfRule type="expression" dxfId="2858" priority="1927">
      <formula>AND(NOT(ISBLANK(AD10)),AND(AD10&lt;=AD9+AD9/10),(AD10&gt;AD9))</formula>
    </cfRule>
    <cfRule type="expression" dxfId="2857" priority="1928">
      <formula>AND(NOT(ISBLANK(AD10)),(AD10&lt;=AD9))</formula>
    </cfRule>
  </conditionalFormatting>
  <conditionalFormatting sqref="AD10">
    <cfRule type="cellIs" dxfId="2856" priority="1922" operator="equal">
      <formula>"n.a."</formula>
    </cfRule>
    <cfRule type="expression" dxfId="2855" priority="1923">
      <formula>AND(NOT(ISBLANK(AD10)),(AD10=AD9+1))</formula>
    </cfRule>
    <cfRule type="expression" dxfId="2854" priority="1924">
      <formula>AND(NOT(ISBLANK(AD10)),(AD10&lt;=AD9))</formula>
    </cfRule>
    <cfRule type="expression" dxfId="2853" priority="1925">
      <formula>AND(NOT(ISBLANK(AD10)),(AD10&gt;AD9+1))</formula>
    </cfRule>
  </conditionalFormatting>
  <conditionalFormatting sqref="AD20">
    <cfRule type="expression" dxfId="2852" priority="1919">
      <formula>AND(NOT(ISBLANK(AD20)),(AD20&lt;AD19-AD19/10))</formula>
    </cfRule>
    <cfRule type="expression" dxfId="2851" priority="1920">
      <formula>AND(NOT(ISBLANK(AD20)),AND(AD20&gt;=AD19-AD19/10),(AD20&lt;AD19))</formula>
    </cfRule>
    <cfRule type="expression" dxfId="2850" priority="1921">
      <formula>AND(NOT(ISBLANK(AD20)),(AD20&gt;=AD19))</formula>
    </cfRule>
  </conditionalFormatting>
  <conditionalFormatting sqref="AD20">
    <cfRule type="expression" dxfId="2849" priority="1916">
      <formula>AND(NOT(ISBLANK(AD20)),(AD20&lt;AD19-AD19/10))</formula>
    </cfRule>
    <cfRule type="expression" dxfId="2848" priority="1917">
      <formula>AND(NOT(ISBLANK(AD20)),AND(AD20&gt;=AD19-AD19/10),(AD20&lt;AD19))</formula>
    </cfRule>
    <cfRule type="expression" dxfId="2847" priority="1918">
      <formula>AND(NOT(ISBLANK(AD20)),(AD20&gt;=AD19))</formula>
    </cfRule>
  </conditionalFormatting>
  <conditionalFormatting sqref="AD20">
    <cfRule type="expression" dxfId="2846" priority="1913">
      <formula>AND(NOT(ISBLANK(AD20)),(AD20&lt;AD19-AD19/10))</formula>
    </cfRule>
    <cfRule type="expression" dxfId="2845" priority="1914">
      <formula>AND(NOT(ISBLANK(AD20)),AND(AD20&gt;=AD19-AD19/10),(AD20&lt;AD19))</formula>
    </cfRule>
    <cfRule type="expression" dxfId="2844" priority="1915">
      <formula>AND(NOT(ISBLANK(AD20)),(AD20&gt;=AD19))</formula>
    </cfRule>
  </conditionalFormatting>
  <conditionalFormatting sqref="AD20">
    <cfRule type="expression" dxfId="2843" priority="1910">
      <formula>AND(NOT(ISBLANK(AD20)),(AD20&gt;AD19+AD20/10))</formula>
    </cfRule>
    <cfRule type="expression" dxfId="2842" priority="1911">
      <formula>AND(NOT(ISBLANK(AD20)),AND(AD20&lt;=AD19+AD19/10),(AD20&gt;AD19))</formula>
    </cfRule>
    <cfRule type="expression" dxfId="2841" priority="1912">
      <formula>AND(NOT(ISBLANK(AD20)),(AD20&lt;=AD19))</formula>
    </cfRule>
  </conditionalFormatting>
  <conditionalFormatting sqref="AD20">
    <cfRule type="cellIs" dxfId="2840" priority="1906" operator="equal">
      <formula>"n.a."</formula>
    </cfRule>
    <cfRule type="expression" dxfId="2839" priority="1907">
      <formula>AND(NOT(ISBLANK(AD20)),(AD20=AD19+1))</formula>
    </cfRule>
    <cfRule type="expression" dxfId="2838" priority="1908">
      <formula>AND(NOT(ISBLANK(AD20)),(AD20&lt;=AD19))</formula>
    </cfRule>
    <cfRule type="expression" dxfId="2837" priority="1909">
      <formula>AND(NOT(ISBLANK(AD20)),(AD20&gt;AD19+1))</formula>
    </cfRule>
  </conditionalFormatting>
  <conditionalFormatting sqref="AD20">
    <cfRule type="expression" dxfId="2836" priority="1903">
      <formula>AND(NOT(ISBLANK(AD20)),(AD20&lt;AD19-AD19/10))</formula>
    </cfRule>
    <cfRule type="expression" dxfId="2835" priority="1904">
      <formula>AND(NOT(ISBLANK(AD20)),AND(AD20&gt;=AD19-AD19/10),(AD20&lt;AD19))</formula>
    </cfRule>
    <cfRule type="expression" dxfId="2834" priority="1905">
      <formula>AND(NOT(ISBLANK(AD20)),(AD20&gt;=AD19))</formula>
    </cfRule>
  </conditionalFormatting>
  <conditionalFormatting sqref="AD20">
    <cfRule type="expression" dxfId="2833" priority="1900">
      <formula>AND(NOT(ISBLANK(AD20)),(AD20&gt;AD19+AD20/10))</formula>
    </cfRule>
    <cfRule type="expression" dxfId="2832" priority="1901">
      <formula>AND(NOT(ISBLANK(AD20)),AND(AD20&lt;=AD19+AD19/10),(AD20&gt;AD19))</formula>
    </cfRule>
    <cfRule type="expression" dxfId="2831" priority="1902">
      <formula>AND(NOT(ISBLANK(AD20)),(AD20&lt;=AD19))</formula>
    </cfRule>
  </conditionalFormatting>
  <conditionalFormatting sqref="AD20">
    <cfRule type="cellIs" dxfId="2830" priority="1896" operator="equal">
      <formula>"n.a."</formula>
    </cfRule>
    <cfRule type="expression" dxfId="2829" priority="1897">
      <formula>AND(NOT(ISBLANK(AD20)),(AD20=AD19+1))</formula>
    </cfRule>
    <cfRule type="expression" dxfId="2828" priority="1898">
      <formula>AND(NOT(ISBLANK(AD20)),(AD20&lt;=AD19))</formula>
    </cfRule>
    <cfRule type="expression" dxfId="2827" priority="1899">
      <formula>AND(NOT(ISBLANK(AD20)),(AD20&gt;AD19+1))</formula>
    </cfRule>
  </conditionalFormatting>
  <conditionalFormatting sqref="AD22">
    <cfRule type="expression" dxfId="2826" priority="1893">
      <formula>AND(NOT(ISBLANK(AD22)),(AD22&lt;AD21-AD21/10))</formula>
    </cfRule>
    <cfRule type="expression" dxfId="2825" priority="1894">
      <formula>AND(NOT(ISBLANK(AD22)),AND(AD22&gt;=AD21-AD21/10),(AD22&lt;AD21))</formula>
    </cfRule>
    <cfRule type="expression" dxfId="2824" priority="1895">
      <formula>AND(NOT(ISBLANK(AD22)),(AD22&gt;=AD21))</formula>
    </cfRule>
  </conditionalFormatting>
  <conditionalFormatting sqref="AD22">
    <cfRule type="expression" dxfId="2823" priority="1890">
      <formula>AND(NOT(ISBLANK(AD22)),(AD22&lt;AD21-AD21/10))</formula>
    </cfRule>
    <cfRule type="expression" dxfId="2822" priority="1891">
      <formula>AND(NOT(ISBLANK(AD22)),AND(AD22&gt;=AD21-AD21/10),(AD22&lt;AD21))</formula>
    </cfRule>
    <cfRule type="expression" dxfId="2821" priority="1892">
      <formula>AND(NOT(ISBLANK(AD22)),(AD22&gt;=AD21))</formula>
    </cfRule>
  </conditionalFormatting>
  <conditionalFormatting sqref="AD22">
    <cfRule type="expression" dxfId="2820" priority="1887">
      <formula>AND(NOT(ISBLANK(AD22)),(AD22&lt;AD21-AD21/10))</formula>
    </cfRule>
    <cfRule type="expression" dxfId="2819" priority="1888">
      <formula>AND(NOT(ISBLANK(AD22)),AND(AD22&gt;=AD21-AD21/10),(AD22&lt;AD21))</formula>
    </cfRule>
    <cfRule type="expression" dxfId="2818" priority="1889">
      <formula>AND(NOT(ISBLANK(AD22)),(AD22&gt;=AD21))</formula>
    </cfRule>
  </conditionalFormatting>
  <conditionalFormatting sqref="AD22">
    <cfRule type="expression" dxfId="2817" priority="1884">
      <formula>AND(NOT(ISBLANK(AD22)),(AD22&gt;AD21+AD22/10))</formula>
    </cfRule>
    <cfRule type="expression" dxfId="2816" priority="1885">
      <formula>AND(NOT(ISBLANK(AD22)),AND(AD22&lt;=AD21+AD21/10),(AD22&gt;AD21))</formula>
    </cfRule>
    <cfRule type="expression" dxfId="2815" priority="1886">
      <formula>AND(NOT(ISBLANK(AD22)),(AD22&lt;=AD21))</formula>
    </cfRule>
  </conditionalFormatting>
  <conditionalFormatting sqref="AD22">
    <cfRule type="cellIs" dxfId="2814" priority="1880" operator="equal">
      <formula>"n.a."</formula>
    </cfRule>
    <cfRule type="expression" dxfId="2813" priority="1881">
      <formula>AND(NOT(ISBLANK(AD22)),(AD22=AD21+1))</formula>
    </cfRule>
    <cfRule type="expression" dxfId="2812" priority="1882">
      <formula>AND(NOT(ISBLANK(AD22)),(AD22&lt;=AD21))</formula>
    </cfRule>
    <cfRule type="expression" dxfId="2811" priority="1883">
      <formula>AND(NOT(ISBLANK(AD22)),(AD22&gt;AD21+1))</formula>
    </cfRule>
  </conditionalFormatting>
  <conditionalFormatting sqref="AD22">
    <cfRule type="expression" dxfId="2810" priority="1877">
      <formula>AND(NOT(ISBLANK(AD22)),(AD22&lt;AD21-AD21/10))</formula>
    </cfRule>
    <cfRule type="expression" dxfId="2809" priority="1878">
      <formula>AND(NOT(ISBLANK(AD22)),AND(AD22&gt;=AD21-AD21/10),(AD22&lt;AD21))</formula>
    </cfRule>
    <cfRule type="expression" dxfId="2808" priority="1879">
      <formula>AND(NOT(ISBLANK(AD22)),(AD22&gt;=AD21))</formula>
    </cfRule>
  </conditionalFormatting>
  <conditionalFormatting sqref="AD22">
    <cfRule type="expression" dxfId="2807" priority="1874">
      <formula>AND(NOT(ISBLANK(AD22)),(AD22&gt;AD21+AD22/10))</formula>
    </cfRule>
    <cfRule type="expression" dxfId="2806" priority="1875">
      <formula>AND(NOT(ISBLANK(AD22)),AND(AD22&lt;=AD21+AD21/10),(AD22&gt;AD21))</formula>
    </cfRule>
    <cfRule type="expression" dxfId="2805" priority="1876">
      <formula>AND(NOT(ISBLANK(AD22)),(AD22&lt;=AD21))</formula>
    </cfRule>
  </conditionalFormatting>
  <conditionalFormatting sqref="AD22">
    <cfRule type="cellIs" dxfId="2804" priority="1870" operator="equal">
      <formula>"n.a."</formula>
    </cfRule>
    <cfRule type="expression" dxfId="2803" priority="1871">
      <formula>AND(NOT(ISBLANK(AD22)),(AD22=AD21+1))</formula>
    </cfRule>
    <cfRule type="expression" dxfId="2802" priority="1872">
      <formula>AND(NOT(ISBLANK(AD22)),(AD22&lt;=AD21))</formula>
    </cfRule>
    <cfRule type="expression" dxfId="2801" priority="1873">
      <formula>AND(NOT(ISBLANK(AD22)),(AD22&gt;AD21+1))</formula>
    </cfRule>
  </conditionalFormatting>
  <conditionalFormatting sqref="AD16">
    <cfRule type="expression" dxfId="2800" priority="1867">
      <formula>AND(NOT(ISBLANK(AD16)),(AD16&lt;AD15-AD15/10))</formula>
    </cfRule>
    <cfRule type="expression" dxfId="2799" priority="1868">
      <formula>AND(NOT(ISBLANK(AD16)),AND(AD16&gt;=AD15-AD15/10),(AD16&lt;AD15))</formula>
    </cfRule>
    <cfRule type="expression" dxfId="2798" priority="1869">
      <formula>AND(NOT(ISBLANK(AD16)),(AD16&gt;=AD15))</formula>
    </cfRule>
  </conditionalFormatting>
  <conditionalFormatting sqref="AD16">
    <cfRule type="expression" dxfId="2797" priority="1864">
      <formula>AND(NOT(ISBLANK(AD16)),(AD16&lt;AD15-AD15/10))</formula>
    </cfRule>
    <cfRule type="expression" dxfId="2796" priority="1865">
      <formula>AND(NOT(ISBLANK(AD16)),AND(AD16&gt;=AD15-AD15/10),(AD16&lt;AD15))</formula>
    </cfRule>
    <cfRule type="expression" dxfId="2795" priority="1866">
      <formula>AND(NOT(ISBLANK(AD16)),(AD16&gt;=AD15))</formula>
    </cfRule>
  </conditionalFormatting>
  <conditionalFormatting sqref="AD16">
    <cfRule type="expression" dxfId="2794" priority="1861">
      <formula>AND(NOT(ISBLANK(AD16)),(AD16&gt;AD15+AD16/10))</formula>
    </cfRule>
    <cfRule type="expression" dxfId="2793" priority="1862">
      <formula>AND(NOT(ISBLANK(AD16)),AND(AD16&lt;=AD15+AD15/10),(AD16&gt;AD15))</formula>
    </cfRule>
    <cfRule type="expression" dxfId="2792" priority="1863">
      <formula>AND(NOT(ISBLANK(AD16)),(AD16&lt;=AD15))</formula>
    </cfRule>
  </conditionalFormatting>
  <conditionalFormatting sqref="AD16">
    <cfRule type="cellIs" dxfId="2791" priority="1857" operator="equal">
      <formula>"n.a."</formula>
    </cfRule>
    <cfRule type="expression" dxfId="2790" priority="1858">
      <formula>AND(NOT(ISBLANK(AD16)),(AD16=AD15+1))</formula>
    </cfRule>
    <cfRule type="expression" dxfId="2789" priority="1859">
      <formula>AND(NOT(ISBLANK(AD16)),(AD16&lt;=AD15))</formula>
    </cfRule>
    <cfRule type="expression" dxfId="2788" priority="1860">
      <formula>AND(NOT(ISBLANK(AD16)),(AD16&gt;AD15+1))</formula>
    </cfRule>
  </conditionalFormatting>
  <conditionalFormatting sqref="AD16">
    <cfRule type="expression" dxfId="2787" priority="1854">
      <formula>AND(NOT(ISBLANK(AD16)),(AD16&lt;AD15-AD15/10))</formula>
    </cfRule>
    <cfRule type="expression" dxfId="2786" priority="1855">
      <formula>AND(NOT(ISBLANK(AD16)),AND(AD16&gt;=AD15-AD15/10),(AD16&lt;AD15))</formula>
    </cfRule>
    <cfRule type="expression" dxfId="2785" priority="1856">
      <formula>AND(NOT(ISBLANK(AD16)),(AD16&gt;=AD15))</formula>
    </cfRule>
  </conditionalFormatting>
  <conditionalFormatting sqref="AD16">
    <cfRule type="expression" dxfId="2784" priority="1851">
      <formula>AND(NOT(ISBLANK(AD16)),(AD16&gt;AD15+AD16/10))</formula>
    </cfRule>
    <cfRule type="expression" dxfId="2783" priority="1852">
      <formula>AND(NOT(ISBLANK(AD16)),AND(AD16&lt;=AD15+AD15/10),(AD16&gt;AD15))</formula>
    </cfRule>
    <cfRule type="expression" dxfId="2782" priority="1853">
      <formula>AND(NOT(ISBLANK(AD16)),(AD16&lt;=AD15))</formula>
    </cfRule>
  </conditionalFormatting>
  <conditionalFormatting sqref="AD16">
    <cfRule type="cellIs" dxfId="2781" priority="1847" operator="equal">
      <formula>"n.a."</formula>
    </cfRule>
    <cfRule type="expression" dxfId="2780" priority="1848">
      <formula>AND(NOT(ISBLANK(AD16)),(AD16=AD15+1))</formula>
    </cfRule>
    <cfRule type="expression" dxfId="2779" priority="1849">
      <formula>AND(NOT(ISBLANK(AD16)),(AD16&lt;=AD15))</formula>
    </cfRule>
    <cfRule type="expression" dxfId="2778" priority="1850">
      <formula>AND(NOT(ISBLANK(AD16)),(AD16&gt;AD15+1))</formula>
    </cfRule>
  </conditionalFormatting>
  <conditionalFormatting sqref="AD18">
    <cfRule type="expression" dxfId="2777" priority="1844">
      <formula>AND(NOT(ISBLANK(AD18)),(AD18&lt;AD17-AD17/10))</formula>
    </cfRule>
    <cfRule type="expression" dxfId="2776" priority="1845">
      <formula>AND(NOT(ISBLANK(AD18)),AND(AD18&gt;=AD17-AD17/10),(AD18&lt;AD17))</formula>
    </cfRule>
    <cfRule type="expression" dxfId="2775" priority="1846">
      <formula>AND(NOT(ISBLANK(AD18)),(AD18&gt;=AD17))</formula>
    </cfRule>
  </conditionalFormatting>
  <conditionalFormatting sqref="AD18">
    <cfRule type="expression" dxfId="2774" priority="1841">
      <formula>AND(NOT(ISBLANK(AD18)),(AD18&lt;AD17-AD17/10))</formula>
    </cfRule>
    <cfRule type="expression" dxfId="2773" priority="1842">
      <formula>AND(NOT(ISBLANK(AD18)),AND(AD18&gt;=AD17-AD17/10),(AD18&lt;AD17))</formula>
    </cfRule>
    <cfRule type="expression" dxfId="2772" priority="1843">
      <formula>AND(NOT(ISBLANK(AD18)),(AD18&gt;=AD17))</formula>
    </cfRule>
  </conditionalFormatting>
  <conditionalFormatting sqref="AD18">
    <cfRule type="expression" dxfId="2771" priority="1838">
      <formula>AND(NOT(ISBLANK(AD18)),(AD18&lt;AD17-AD17/10))</formula>
    </cfRule>
    <cfRule type="expression" dxfId="2770" priority="1839">
      <formula>AND(NOT(ISBLANK(AD18)),AND(AD18&gt;=AD17-AD17/10),(AD18&lt;AD17))</formula>
    </cfRule>
    <cfRule type="expression" dxfId="2769" priority="1840">
      <formula>AND(NOT(ISBLANK(AD18)),(AD18&gt;=AD17))</formula>
    </cfRule>
  </conditionalFormatting>
  <conditionalFormatting sqref="AD18">
    <cfRule type="expression" dxfId="2768" priority="1835">
      <formula>AND(NOT(ISBLANK(AD18)),(AD18&gt;AD17+AD18/10))</formula>
    </cfRule>
    <cfRule type="expression" dxfId="2767" priority="1836">
      <formula>AND(NOT(ISBLANK(AD18)),AND(AD18&lt;=AD17+AD17/10),(AD18&gt;AD17))</formula>
    </cfRule>
    <cfRule type="expression" dxfId="2766" priority="1837">
      <formula>AND(NOT(ISBLANK(AD18)),(AD18&lt;=AD17))</formula>
    </cfRule>
  </conditionalFormatting>
  <conditionalFormatting sqref="AD18">
    <cfRule type="cellIs" dxfId="2765" priority="1831" operator="equal">
      <formula>"n.a."</formula>
    </cfRule>
    <cfRule type="expression" dxfId="2764" priority="1832">
      <formula>AND(NOT(ISBLANK(AD18)),(AD18=AD17+1))</formula>
    </cfRule>
    <cfRule type="expression" dxfId="2763" priority="1833">
      <formula>AND(NOT(ISBLANK(AD18)),(AD18&lt;=AD17))</formula>
    </cfRule>
    <cfRule type="expression" dxfId="2762" priority="1834">
      <formula>AND(NOT(ISBLANK(AD18)),(AD18&gt;AD17+1))</formula>
    </cfRule>
  </conditionalFormatting>
  <conditionalFormatting sqref="AD18">
    <cfRule type="expression" dxfId="2761" priority="1828">
      <formula>AND(NOT(ISBLANK(AD18)),(AD18&lt;AD17-AD17/10))</formula>
    </cfRule>
    <cfRule type="expression" dxfId="2760" priority="1829">
      <formula>AND(NOT(ISBLANK(AD18)),AND(AD18&gt;=AD17-AD17/10),(AD18&lt;AD17))</formula>
    </cfRule>
    <cfRule type="expression" dxfId="2759" priority="1830">
      <formula>AND(NOT(ISBLANK(AD18)),(AD18&gt;=AD17))</formula>
    </cfRule>
  </conditionalFormatting>
  <conditionalFormatting sqref="AD18">
    <cfRule type="expression" dxfId="2758" priority="1825">
      <formula>AND(NOT(ISBLANK(AD18)),(AD18&gt;AD17+AD18/10))</formula>
    </cfRule>
    <cfRule type="expression" dxfId="2757" priority="1826">
      <formula>AND(NOT(ISBLANK(AD18)),AND(AD18&lt;=AD17+AD17/10),(AD18&gt;AD17))</formula>
    </cfRule>
    <cfRule type="expression" dxfId="2756" priority="1827">
      <formula>AND(NOT(ISBLANK(AD18)),(AD18&lt;=AD17))</formula>
    </cfRule>
  </conditionalFormatting>
  <conditionalFormatting sqref="AD18">
    <cfRule type="cellIs" dxfId="2755" priority="1821" operator="equal">
      <formula>"n.a."</formula>
    </cfRule>
    <cfRule type="expression" dxfId="2754" priority="1822">
      <formula>AND(NOT(ISBLANK(AD18)),(AD18=AD17+1))</formula>
    </cfRule>
    <cfRule type="expression" dxfId="2753" priority="1823">
      <formula>AND(NOT(ISBLANK(AD18)),(AD18&lt;=AD17))</formula>
    </cfRule>
    <cfRule type="expression" dxfId="2752" priority="1824">
      <formula>AND(NOT(ISBLANK(AD18)),(AD18&gt;AD17+1))</formula>
    </cfRule>
  </conditionalFormatting>
  <conditionalFormatting sqref="H16">
    <cfRule type="expression" dxfId="2751" priority="1818">
      <formula>AND(NOT(ISBLANK(H16)),(H16&lt;H15-H15/10))</formula>
    </cfRule>
    <cfRule type="expression" dxfId="2750" priority="1819">
      <formula>AND(NOT(ISBLANK(H16)),AND(H16&gt;=H15-H15/10),(H16&lt;H15))</formula>
    </cfRule>
    <cfRule type="expression" dxfId="2749" priority="1820">
      <formula>AND(NOT(ISBLANK(H16)),(H16&gt;=H15))</formula>
    </cfRule>
  </conditionalFormatting>
  <conditionalFormatting sqref="H16">
    <cfRule type="expression" dxfId="2748" priority="1815">
      <formula>AND(NOT(ISBLANK(H16)),(H16&lt;H15-H15/10))</formula>
    </cfRule>
    <cfRule type="expression" dxfId="2747" priority="1816">
      <formula>AND(NOT(ISBLANK(H16)),AND(H16&gt;=H15-H15/10),(H16&lt;H15))</formula>
    </cfRule>
    <cfRule type="expression" dxfId="2746" priority="1817">
      <formula>AND(NOT(ISBLANK(H16)),(H16&gt;=H15))</formula>
    </cfRule>
  </conditionalFormatting>
  <conditionalFormatting sqref="H16">
    <cfRule type="expression" dxfId="2745" priority="1812">
      <formula>AND(NOT(ISBLANK(H16)),(H16&lt;H15-H15/10))</formula>
    </cfRule>
    <cfRule type="expression" dxfId="2744" priority="1813">
      <formula>AND(NOT(ISBLANK(H16)),AND(H16&gt;=H15-H15/10),(H16&lt;H15))</formula>
    </cfRule>
    <cfRule type="expression" dxfId="2743" priority="1814">
      <formula>AND(NOT(ISBLANK(H16)),(H16&gt;=H15))</formula>
    </cfRule>
  </conditionalFormatting>
  <conditionalFormatting sqref="H16">
    <cfRule type="expression" dxfId="2742" priority="1809">
      <formula>AND(NOT(ISBLANK(H16)),(H16&lt;H15-H15/10))</formula>
    </cfRule>
    <cfRule type="expression" dxfId="2741" priority="1810">
      <formula>AND(NOT(ISBLANK(H16)),AND(H16&gt;=H15-H15/10),(H16&lt;H15))</formula>
    </cfRule>
    <cfRule type="expression" dxfId="2740" priority="1811">
      <formula>AND(NOT(ISBLANK(H16)),(H16&gt;=H15))</formula>
    </cfRule>
  </conditionalFormatting>
  <conditionalFormatting sqref="H16">
    <cfRule type="expression" dxfId="2739" priority="1806">
      <formula>AND(NOT(ISBLANK(H16)),(H16&gt;H15+H16/10))</formula>
    </cfRule>
    <cfRule type="expression" dxfId="2738" priority="1807">
      <formula>AND(NOT(ISBLANK(H16)),AND(H16&lt;=H15+H15/10),(H16&gt;H15))</formula>
    </cfRule>
    <cfRule type="expression" dxfId="2737" priority="1808">
      <formula>AND(NOT(ISBLANK(H16)),(H16&lt;=H15))</formula>
    </cfRule>
  </conditionalFormatting>
  <conditionalFormatting sqref="H16">
    <cfRule type="cellIs" dxfId="2736" priority="1802" operator="equal">
      <formula>"n.a."</formula>
    </cfRule>
    <cfRule type="expression" dxfId="2735" priority="1803">
      <formula>AND(NOT(ISBLANK(H16)),(H16=H15+1))</formula>
    </cfRule>
    <cfRule type="expression" dxfId="2734" priority="1804">
      <formula>AND(NOT(ISBLANK(H16)),(H16&lt;=H15))</formula>
    </cfRule>
    <cfRule type="expression" dxfId="2733" priority="1805">
      <formula>AND(NOT(ISBLANK(H16)),(H16&gt;H15+1))</formula>
    </cfRule>
  </conditionalFormatting>
  <conditionalFormatting sqref="H18">
    <cfRule type="expression" dxfId="2732" priority="1799">
      <formula>AND(NOT(ISBLANK(H18)),(H18&lt;H17-H17/10))</formula>
    </cfRule>
    <cfRule type="expression" dxfId="2731" priority="1800">
      <formula>AND(NOT(ISBLANK(H18)),AND(H18&gt;=H17-H17/10),(H18&lt;H17))</formula>
    </cfRule>
    <cfRule type="expression" dxfId="2730" priority="1801">
      <formula>AND(NOT(ISBLANK(H18)),(H18&gt;=H17))</formula>
    </cfRule>
  </conditionalFormatting>
  <conditionalFormatting sqref="H18">
    <cfRule type="expression" dxfId="2729" priority="1796">
      <formula>AND(NOT(ISBLANK(H18)),(H18&lt;H17-H17/10))</formula>
    </cfRule>
    <cfRule type="expression" dxfId="2728" priority="1797">
      <formula>AND(NOT(ISBLANK(H18)),AND(H18&gt;=H17-H17/10),(H18&lt;H17))</formula>
    </cfRule>
    <cfRule type="expression" dxfId="2727" priority="1798">
      <formula>AND(NOT(ISBLANK(H18)),(H18&gt;=H17))</formula>
    </cfRule>
  </conditionalFormatting>
  <conditionalFormatting sqref="H18">
    <cfRule type="expression" dxfId="2726" priority="1793">
      <formula>AND(NOT(ISBLANK(H18)),(H18&lt;H17-H17/10))</formula>
    </cfRule>
    <cfRule type="expression" dxfId="2725" priority="1794">
      <formula>AND(NOT(ISBLANK(H18)),AND(H18&gt;=H17-H17/10),(H18&lt;H17))</formula>
    </cfRule>
    <cfRule type="expression" dxfId="2724" priority="1795">
      <formula>AND(NOT(ISBLANK(H18)),(H18&gt;=H17))</formula>
    </cfRule>
  </conditionalFormatting>
  <conditionalFormatting sqref="H18">
    <cfRule type="expression" dxfId="2723" priority="1790">
      <formula>AND(NOT(ISBLANK(H18)),(H18&lt;H17-H17/10))</formula>
    </cfRule>
    <cfRule type="expression" dxfId="2722" priority="1791">
      <formula>AND(NOT(ISBLANK(H18)),AND(H18&gt;=H17-H17/10),(H18&lt;H17))</formula>
    </cfRule>
    <cfRule type="expression" dxfId="2721" priority="1792">
      <formula>AND(NOT(ISBLANK(H18)),(H18&gt;=H17))</formula>
    </cfRule>
  </conditionalFormatting>
  <conditionalFormatting sqref="H18">
    <cfRule type="expression" dxfId="2720" priority="1787">
      <formula>AND(NOT(ISBLANK(H18)),(H18&gt;H17+H18/10))</formula>
    </cfRule>
    <cfRule type="expression" dxfId="2719" priority="1788">
      <formula>AND(NOT(ISBLANK(H18)),AND(H18&lt;=H17+H17/10),(H18&gt;H17))</formula>
    </cfRule>
    <cfRule type="expression" dxfId="2718" priority="1789">
      <formula>AND(NOT(ISBLANK(H18)),(H18&lt;=H17))</formula>
    </cfRule>
  </conditionalFormatting>
  <conditionalFormatting sqref="H18">
    <cfRule type="cellIs" dxfId="2717" priority="1783" operator="equal">
      <formula>"n.a."</formula>
    </cfRule>
    <cfRule type="expression" dxfId="2716" priority="1784">
      <formula>AND(NOT(ISBLANK(H18)),(H18=H17+1))</formula>
    </cfRule>
    <cfRule type="expression" dxfId="2715" priority="1785">
      <formula>AND(NOT(ISBLANK(H18)),(H18&lt;=H17))</formula>
    </cfRule>
    <cfRule type="expression" dxfId="2714" priority="1786">
      <formula>AND(NOT(ISBLANK(H18)),(H18&gt;H17+1))</formula>
    </cfRule>
  </conditionalFormatting>
  <conditionalFormatting sqref="H22">
    <cfRule type="expression" dxfId="2713" priority="1780">
      <formula>AND(NOT(ISBLANK(H22)),(H22&lt;H20-H20/10))</formula>
    </cfRule>
    <cfRule type="expression" dxfId="2712" priority="1781">
      <formula>AND(NOT(ISBLANK(H22)),AND(H22&gt;=H20-H20/10),(H22&lt;H20))</formula>
    </cfRule>
    <cfRule type="expression" dxfId="2711" priority="1782">
      <formula>AND(NOT(ISBLANK(H22)),(H22&gt;=H20))</formula>
    </cfRule>
  </conditionalFormatting>
  <conditionalFormatting sqref="H22">
    <cfRule type="expression" dxfId="2710" priority="1777">
      <formula>AND(NOT(ISBLANK(H22)),(H22&lt;H21-H21/10))</formula>
    </cfRule>
    <cfRule type="expression" dxfId="2709" priority="1778">
      <formula>AND(NOT(ISBLANK(H22)),AND(H22&gt;=H21-H21/10),(H22&lt;H21))</formula>
    </cfRule>
    <cfRule type="expression" dxfId="2708" priority="1779">
      <formula>AND(NOT(ISBLANK(H22)),(H22&gt;=H21))</formula>
    </cfRule>
  </conditionalFormatting>
  <conditionalFormatting sqref="H22">
    <cfRule type="expression" dxfId="2707" priority="1774">
      <formula>AND(NOT(ISBLANK(H22)),(H22&lt;H20-H20/10))</formula>
    </cfRule>
    <cfRule type="expression" dxfId="2706" priority="1775">
      <formula>AND(NOT(ISBLANK(H22)),AND(H22&gt;=H20-H20/10),(H22&lt;H20))</formula>
    </cfRule>
    <cfRule type="expression" dxfId="2705" priority="1776">
      <formula>AND(NOT(ISBLANK(H22)),(H22&gt;=H20))</formula>
    </cfRule>
  </conditionalFormatting>
  <conditionalFormatting sqref="H22">
    <cfRule type="expression" dxfId="2704" priority="1771">
      <formula>AND(NOT(ISBLANK(H22)),(H22&lt;H21-H21/10))</formula>
    </cfRule>
    <cfRule type="expression" dxfId="2703" priority="1772">
      <formula>AND(NOT(ISBLANK(H22)),AND(H22&gt;=H21-H21/10),(H22&lt;H21))</formula>
    </cfRule>
    <cfRule type="expression" dxfId="2702" priority="1773">
      <formula>AND(NOT(ISBLANK(H22)),(H22&gt;=H21))</formula>
    </cfRule>
  </conditionalFormatting>
  <conditionalFormatting sqref="H22">
    <cfRule type="expression" dxfId="2701" priority="1768">
      <formula>AND(NOT(ISBLANK(H22)),(H22&lt;H20-H20/10))</formula>
    </cfRule>
    <cfRule type="expression" dxfId="2700" priority="1769">
      <formula>AND(NOT(ISBLANK(H22)),AND(H22&gt;=H20-H20/10),(H22&lt;H20))</formula>
    </cfRule>
    <cfRule type="expression" dxfId="2699" priority="1770">
      <formula>AND(NOT(ISBLANK(H22)),(H22&gt;=H20))</formula>
    </cfRule>
  </conditionalFormatting>
  <conditionalFormatting sqref="H22">
    <cfRule type="expression" dxfId="2698" priority="1765">
      <formula>AND(NOT(ISBLANK(H22)),(H22&lt;H21-H21/10))</formula>
    </cfRule>
    <cfRule type="expression" dxfId="2697" priority="1766">
      <formula>AND(NOT(ISBLANK(H22)),AND(H22&gt;=H21-H21/10),(H22&lt;H21))</formula>
    </cfRule>
    <cfRule type="expression" dxfId="2696" priority="1767">
      <formula>AND(NOT(ISBLANK(H22)),(H22&gt;=H21))</formula>
    </cfRule>
  </conditionalFormatting>
  <conditionalFormatting sqref="H22">
    <cfRule type="expression" dxfId="2695" priority="1762">
      <formula>AND(NOT(ISBLANK(H22)),(H22&lt;H20-H20/10))</formula>
    </cfRule>
    <cfRule type="expression" dxfId="2694" priority="1763">
      <formula>AND(NOT(ISBLANK(H22)),AND(H22&gt;=H20-H20/10),(H22&lt;H20))</formula>
    </cfRule>
    <cfRule type="expression" dxfId="2693" priority="1764">
      <formula>AND(NOT(ISBLANK(H22)),(H22&gt;=H20))</formula>
    </cfRule>
  </conditionalFormatting>
  <conditionalFormatting sqref="H22">
    <cfRule type="expression" dxfId="2692" priority="1759">
      <formula>AND(NOT(ISBLANK(H22)),(H22&lt;H21-H21/10))</formula>
    </cfRule>
    <cfRule type="expression" dxfId="2691" priority="1760">
      <formula>AND(NOT(ISBLANK(H22)),AND(H22&gt;=H21-H21/10),(H22&lt;H21))</formula>
    </cfRule>
    <cfRule type="expression" dxfId="2690" priority="1761">
      <formula>AND(NOT(ISBLANK(H22)),(H22&gt;=H21))</formula>
    </cfRule>
  </conditionalFormatting>
  <conditionalFormatting sqref="H22">
    <cfRule type="expression" dxfId="2689" priority="1756">
      <formula>AND(NOT(ISBLANK(H22)),(H22&lt;H21-H21/10))</formula>
    </cfRule>
    <cfRule type="expression" dxfId="2688" priority="1757">
      <formula>AND(NOT(ISBLANK(H22)),AND(H22&gt;=H21-H21/10),(H22&lt;H21))</formula>
    </cfRule>
    <cfRule type="expression" dxfId="2687" priority="1758">
      <formula>AND(NOT(ISBLANK(H22)),(H22&gt;=H21))</formula>
    </cfRule>
  </conditionalFormatting>
  <conditionalFormatting sqref="H22">
    <cfRule type="expression" dxfId="2686" priority="1753">
      <formula>AND(NOT(ISBLANK(H22)),(H22&lt;H21-H21/10))</formula>
    </cfRule>
    <cfRule type="expression" dxfId="2685" priority="1754">
      <formula>AND(NOT(ISBLANK(H22)),AND(H22&gt;=H21-H21/10),(H22&lt;H21))</formula>
    </cfRule>
    <cfRule type="expression" dxfId="2684" priority="1755">
      <formula>AND(NOT(ISBLANK(H22)),(H22&gt;=H21))</formula>
    </cfRule>
  </conditionalFormatting>
  <conditionalFormatting sqref="H22">
    <cfRule type="expression" dxfId="2683" priority="1750">
      <formula>AND(NOT(ISBLANK(H22)),(H22&gt;H21+H22/10))</formula>
    </cfRule>
    <cfRule type="expression" dxfId="2682" priority="1751">
      <formula>AND(NOT(ISBLANK(H22)),AND(H22&lt;=H21+H21/10),(H22&gt;H21))</formula>
    </cfRule>
    <cfRule type="expression" dxfId="2681" priority="1752">
      <formula>AND(NOT(ISBLANK(H22)),(H22&lt;=H21))</formula>
    </cfRule>
  </conditionalFormatting>
  <conditionalFormatting sqref="H22">
    <cfRule type="cellIs" dxfId="2680" priority="1746" operator="equal">
      <formula>"n.a."</formula>
    </cfRule>
    <cfRule type="expression" dxfId="2679" priority="1747">
      <formula>AND(NOT(ISBLANK(H22)),(H22=H21+1))</formula>
    </cfRule>
    <cfRule type="expression" dxfId="2678" priority="1748">
      <formula>AND(NOT(ISBLANK(H22)),(H22&lt;=H21))</formula>
    </cfRule>
    <cfRule type="expression" dxfId="2677" priority="1749">
      <formula>AND(NOT(ISBLANK(H22)),(H22&gt;H21+1))</formula>
    </cfRule>
  </conditionalFormatting>
  <conditionalFormatting sqref="H22">
    <cfRule type="expression" dxfId="2676" priority="1743">
      <formula>AND(NOT(ISBLANK(H22)),(H22&lt;H20-H20/10))</formula>
    </cfRule>
    <cfRule type="expression" dxfId="2675" priority="1744">
      <formula>AND(NOT(ISBLANK(H22)),AND(H22&gt;=H20-H20/10),(H22&lt;H20))</formula>
    </cfRule>
    <cfRule type="expression" dxfId="2674" priority="1745">
      <formula>AND(NOT(ISBLANK(H22)),(H22&gt;=H20))</formula>
    </cfRule>
  </conditionalFormatting>
  <conditionalFormatting sqref="H22">
    <cfRule type="expression" dxfId="2673" priority="1740">
      <formula>AND(NOT(ISBLANK(H22)),(H22&lt;H21-H21/10))</formula>
    </cfRule>
    <cfRule type="expression" dxfId="2672" priority="1741">
      <formula>AND(NOT(ISBLANK(H22)),AND(H22&gt;=H21-H21/10),(H22&lt;H21))</formula>
    </cfRule>
    <cfRule type="expression" dxfId="2671" priority="1742">
      <formula>AND(NOT(ISBLANK(H22)),(H22&gt;=H21))</formula>
    </cfRule>
  </conditionalFormatting>
  <conditionalFormatting sqref="H22">
    <cfRule type="expression" dxfId="2670" priority="1737">
      <formula>AND(NOT(ISBLANK(H22)),(H22&lt;H20-H20/10))</formula>
    </cfRule>
    <cfRule type="expression" dxfId="2669" priority="1738">
      <formula>AND(NOT(ISBLANK(H22)),AND(H22&gt;=H20-H20/10),(H22&lt;H20))</formula>
    </cfRule>
    <cfRule type="expression" dxfId="2668" priority="1739">
      <formula>AND(NOT(ISBLANK(H22)),(H22&gt;=H20))</formula>
    </cfRule>
  </conditionalFormatting>
  <conditionalFormatting sqref="H22">
    <cfRule type="expression" dxfId="2667" priority="1734">
      <formula>AND(NOT(ISBLANK(H22)),(H22&lt;H21-H21/10))</formula>
    </cfRule>
    <cfRule type="expression" dxfId="2666" priority="1735">
      <formula>AND(NOT(ISBLANK(H22)),AND(H22&gt;=H21-H21/10),(H22&lt;H21))</formula>
    </cfRule>
    <cfRule type="expression" dxfId="2665" priority="1736">
      <formula>AND(NOT(ISBLANK(H22)),(H22&gt;=H21))</formula>
    </cfRule>
  </conditionalFormatting>
  <conditionalFormatting sqref="H22">
    <cfRule type="expression" dxfId="2664" priority="1731">
      <formula>AND(NOT(ISBLANK(H22)),(H22&lt;H20-H20/10))</formula>
    </cfRule>
    <cfRule type="expression" dxfId="2663" priority="1732">
      <formula>AND(NOT(ISBLANK(H22)),AND(H22&gt;=H20-H20/10),(H22&lt;H20))</formula>
    </cfRule>
    <cfRule type="expression" dxfId="2662" priority="1733">
      <formula>AND(NOT(ISBLANK(H22)),(H22&gt;=H20))</formula>
    </cfRule>
  </conditionalFormatting>
  <conditionalFormatting sqref="H22">
    <cfRule type="expression" dxfId="2661" priority="1728">
      <formula>AND(NOT(ISBLANK(H22)),(H22&lt;H21-H21/10))</formula>
    </cfRule>
    <cfRule type="expression" dxfId="2660" priority="1729">
      <formula>AND(NOT(ISBLANK(H22)),AND(H22&gt;=H21-H21/10),(H22&lt;H21))</formula>
    </cfRule>
    <cfRule type="expression" dxfId="2659" priority="1730">
      <formula>AND(NOT(ISBLANK(H22)),(H22&gt;=H21))</formula>
    </cfRule>
  </conditionalFormatting>
  <conditionalFormatting sqref="H22">
    <cfRule type="expression" dxfId="2658" priority="1725">
      <formula>AND(NOT(ISBLANK(H22)),(H22&lt;H20-H20/10))</formula>
    </cfRule>
    <cfRule type="expression" dxfId="2657" priority="1726">
      <formula>AND(NOT(ISBLANK(H22)),AND(H22&gt;=H20-H20/10),(H22&lt;H20))</formula>
    </cfRule>
    <cfRule type="expression" dxfId="2656" priority="1727">
      <formula>AND(NOT(ISBLANK(H22)),(H22&gt;=H20))</formula>
    </cfRule>
  </conditionalFormatting>
  <conditionalFormatting sqref="H22">
    <cfRule type="expression" dxfId="2655" priority="1722">
      <formula>AND(NOT(ISBLANK(H22)),(H22&lt;H21-H21/10))</formula>
    </cfRule>
    <cfRule type="expression" dxfId="2654" priority="1723">
      <formula>AND(NOT(ISBLANK(H22)),AND(H22&gt;=H21-H21/10),(H22&lt;H21))</formula>
    </cfRule>
    <cfRule type="expression" dxfId="2653" priority="1724">
      <formula>AND(NOT(ISBLANK(H22)),(H22&gt;=H21))</formula>
    </cfRule>
  </conditionalFormatting>
  <conditionalFormatting sqref="H22">
    <cfRule type="expression" dxfId="2652" priority="1719">
      <formula>AND(NOT(ISBLANK(H22)),(H22&lt;H21-H21/10))</formula>
    </cfRule>
    <cfRule type="expression" dxfId="2651" priority="1720">
      <formula>AND(NOT(ISBLANK(H22)),AND(H22&gt;=H21-H21/10),(H22&lt;H21))</formula>
    </cfRule>
    <cfRule type="expression" dxfId="2650" priority="1721">
      <formula>AND(NOT(ISBLANK(H22)),(H22&gt;=H21))</formula>
    </cfRule>
  </conditionalFormatting>
  <conditionalFormatting sqref="H22">
    <cfRule type="expression" dxfId="2649" priority="1716">
      <formula>AND(NOT(ISBLANK(H22)),(H22&lt;H21-H21/10))</formula>
    </cfRule>
    <cfRule type="expression" dxfId="2648" priority="1717">
      <formula>AND(NOT(ISBLANK(H22)),AND(H22&gt;=H21-H21/10),(H22&lt;H21))</formula>
    </cfRule>
    <cfRule type="expression" dxfId="2647" priority="1718">
      <formula>AND(NOT(ISBLANK(H22)),(H22&gt;=H21))</formula>
    </cfRule>
  </conditionalFormatting>
  <conditionalFormatting sqref="H22">
    <cfRule type="expression" dxfId="2646" priority="1713">
      <formula>AND(NOT(ISBLANK(H22)),(H22&gt;H21+H22/10))</formula>
    </cfRule>
    <cfRule type="expression" dxfId="2645" priority="1714">
      <formula>AND(NOT(ISBLANK(H22)),AND(H22&lt;=H21+H21/10),(H22&gt;H21))</formula>
    </cfRule>
    <cfRule type="expression" dxfId="2644" priority="1715">
      <formula>AND(NOT(ISBLANK(H22)),(H22&lt;=H21))</formula>
    </cfRule>
  </conditionalFormatting>
  <conditionalFormatting sqref="H22">
    <cfRule type="cellIs" dxfId="2643" priority="1709" operator="equal">
      <formula>"n.a."</formula>
    </cfRule>
    <cfRule type="expression" dxfId="2642" priority="1710">
      <formula>AND(NOT(ISBLANK(H22)),(H22=H21+1))</formula>
    </cfRule>
    <cfRule type="expression" dxfId="2641" priority="1711">
      <formula>AND(NOT(ISBLANK(H22)),(H22&lt;=H21))</formula>
    </cfRule>
    <cfRule type="expression" dxfId="2640" priority="1712">
      <formula>AND(NOT(ISBLANK(H22)),(H22&gt;H21+1))</formula>
    </cfRule>
  </conditionalFormatting>
  <conditionalFormatting sqref="H22">
    <cfRule type="expression" dxfId="2639" priority="1706">
      <formula>AND(NOT(ISBLANK(H22)),(H22&lt;H21-H21/10))</formula>
    </cfRule>
    <cfRule type="expression" dxfId="2638" priority="1707">
      <formula>AND(NOT(ISBLANK(H22)),AND(H22&gt;=H21-H21/10),(H22&lt;H21))</formula>
    </cfRule>
    <cfRule type="expression" dxfId="2637" priority="1708">
      <formula>AND(NOT(ISBLANK(H22)),(H22&gt;=H21))</formula>
    </cfRule>
  </conditionalFormatting>
  <conditionalFormatting sqref="J8">
    <cfRule type="expression" dxfId="2636" priority="1703">
      <formula>AND(NOT(ISBLANK(J8)),(J8=J7+1))</formula>
    </cfRule>
    <cfRule type="expression" dxfId="2635" priority="1704">
      <formula>AND(NOT(ISBLANK(J8)),(J8&lt;=J7))</formula>
    </cfRule>
    <cfRule type="expression" dxfId="2634" priority="1705">
      <formula>AND(NOT(ISBLANK(J8)),(J8&gt;J7+1))</formula>
    </cfRule>
  </conditionalFormatting>
  <conditionalFormatting sqref="L8">
    <cfRule type="expression" dxfId="2633" priority="1700">
      <formula>AND(NOT(ISBLANK(L8)),(L8=L7+1))</formula>
    </cfRule>
    <cfRule type="expression" dxfId="2632" priority="1701">
      <formula>AND(NOT(ISBLANK(L8)),(L8&lt;=L7))</formula>
    </cfRule>
    <cfRule type="expression" dxfId="2631" priority="1702">
      <formula>AND(NOT(ISBLANK(L8)),(L8&gt;L7+1))</formula>
    </cfRule>
  </conditionalFormatting>
  <conditionalFormatting sqref="N8">
    <cfRule type="expression" dxfId="2630" priority="1697">
      <formula>AND(NOT(ISBLANK(N8)),(N8=N7+1))</formula>
    </cfRule>
    <cfRule type="expression" dxfId="2629" priority="1698">
      <formula>AND(NOT(ISBLANK(N8)),(N8&lt;=N7))</formula>
    </cfRule>
    <cfRule type="expression" dxfId="2628" priority="1699">
      <formula>AND(NOT(ISBLANK(N8)),(N8&gt;N7+1))</formula>
    </cfRule>
  </conditionalFormatting>
  <conditionalFormatting sqref="P8">
    <cfRule type="expression" dxfId="2627" priority="1694">
      <formula>AND(NOT(ISBLANK(P8)),(P8=P7+1))</formula>
    </cfRule>
    <cfRule type="expression" dxfId="2626" priority="1695">
      <formula>AND(NOT(ISBLANK(P8)),(P8&lt;=P7))</formula>
    </cfRule>
    <cfRule type="expression" dxfId="2625" priority="1696">
      <formula>AND(NOT(ISBLANK(P8)),(P8&gt;P7+1))</formula>
    </cfRule>
  </conditionalFormatting>
  <conditionalFormatting sqref="AD8">
    <cfRule type="expression" dxfId="2624" priority="1691">
      <formula>AND(NOT(ISBLANK(AD8)),(AD8=AD7+1))</formula>
    </cfRule>
    <cfRule type="expression" dxfId="2623" priority="1692">
      <formula>AND(NOT(ISBLANK(AD8)),(AD8&lt;=AD7))</formula>
    </cfRule>
    <cfRule type="expression" dxfId="2622" priority="1693">
      <formula>AND(NOT(ISBLANK(AD8)),(AD8&gt;AD7+1))</formula>
    </cfRule>
  </conditionalFormatting>
  <conditionalFormatting sqref="R8">
    <cfRule type="expression" dxfId="2621" priority="1688">
      <formula>AND(NOT(ISBLANK(R8)),(R8=R7+1))</formula>
    </cfRule>
    <cfRule type="expression" dxfId="2620" priority="1689">
      <formula>AND(NOT(ISBLANK(R8)),(R8&lt;=R7))</formula>
    </cfRule>
    <cfRule type="expression" dxfId="2619" priority="1690">
      <formula>AND(NOT(ISBLANK(R8)),(R8&gt;R7+1))</formula>
    </cfRule>
  </conditionalFormatting>
  <conditionalFormatting sqref="T8">
    <cfRule type="expression" dxfId="2618" priority="1685">
      <formula>AND(NOT(ISBLANK(T8)),(T8=T7+1))</formula>
    </cfRule>
    <cfRule type="expression" dxfId="2617" priority="1686">
      <formula>AND(NOT(ISBLANK(T8)),(T8&lt;=T7))</formula>
    </cfRule>
    <cfRule type="expression" dxfId="2616" priority="1687">
      <formula>AND(NOT(ISBLANK(T8)),(T8&gt;T7+1))</formula>
    </cfRule>
  </conditionalFormatting>
  <conditionalFormatting sqref="V8">
    <cfRule type="expression" dxfId="2615" priority="1682">
      <formula>AND(NOT(ISBLANK(V8)),(V8=V7+1))</formula>
    </cfRule>
    <cfRule type="expression" dxfId="2614" priority="1683">
      <formula>AND(NOT(ISBLANK(V8)),(V8&lt;=V7))</formula>
    </cfRule>
    <cfRule type="expression" dxfId="2613" priority="1684">
      <formula>AND(NOT(ISBLANK(V8)),(V8&gt;V7+1))</formula>
    </cfRule>
  </conditionalFormatting>
  <conditionalFormatting sqref="X8">
    <cfRule type="expression" dxfId="2612" priority="1679">
      <formula>AND(NOT(ISBLANK(X8)),(X8=X7+1))</formula>
    </cfRule>
    <cfRule type="expression" dxfId="2611" priority="1680">
      <formula>AND(NOT(ISBLANK(X8)),(X8&lt;=X7))</formula>
    </cfRule>
    <cfRule type="expression" dxfId="2610" priority="1681">
      <formula>AND(NOT(ISBLANK(X8)),(X8&gt;X7+1))</formula>
    </cfRule>
  </conditionalFormatting>
  <conditionalFormatting sqref="Z8">
    <cfRule type="expression" dxfId="2609" priority="1676">
      <formula>AND(NOT(ISBLANK(Z8)),(Z8=Z7+1))</formula>
    </cfRule>
    <cfRule type="expression" dxfId="2608" priority="1677">
      <formula>AND(NOT(ISBLANK(Z8)),(Z8&lt;=Z7))</formula>
    </cfRule>
    <cfRule type="expression" dxfId="2607" priority="1678">
      <formula>AND(NOT(ISBLANK(Z8)),(Z8&gt;Z7+1))</formula>
    </cfRule>
  </conditionalFormatting>
  <conditionalFormatting sqref="AB8">
    <cfRule type="expression" dxfId="2606" priority="1673">
      <formula>AND(NOT(ISBLANK(AB8)),(AB8=AB7+1))</formula>
    </cfRule>
    <cfRule type="expression" dxfId="2605" priority="1674">
      <formula>AND(NOT(ISBLANK(AB8)),(AB8&lt;=AB7))</formula>
    </cfRule>
    <cfRule type="expression" dxfId="2604" priority="1675">
      <formula>AND(NOT(ISBLANK(AB8)),(AB8&gt;AB7+1))</formula>
    </cfRule>
  </conditionalFormatting>
  <conditionalFormatting sqref="J10">
    <cfRule type="expression" dxfId="2603" priority="1670">
      <formula>AND(NOT(ISBLANK(J10)),(J10&gt;J9+J10/10))</formula>
    </cfRule>
    <cfRule type="expression" dxfId="2602" priority="1671">
      <formula>AND(NOT(ISBLANK(J10)),AND(J10&lt;=J9+J9/10),(J10&gt;J9))</formula>
    </cfRule>
    <cfRule type="expression" dxfId="2601" priority="1672">
      <formula>AND(NOT(ISBLANK(J10)),(J10&lt;=J9))</formula>
    </cfRule>
  </conditionalFormatting>
  <conditionalFormatting sqref="L10">
    <cfRule type="expression" dxfId="2600" priority="1667">
      <formula>AND(NOT(ISBLANK(L10)),(L10&gt;L9+L10/10))</formula>
    </cfRule>
    <cfRule type="expression" dxfId="2599" priority="1668">
      <formula>AND(NOT(ISBLANK(L10)),AND(L10&lt;=L9+L9/10),(L10&gt;L9))</formula>
    </cfRule>
    <cfRule type="expression" dxfId="2598" priority="1669">
      <formula>AND(NOT(ISBLANK(L10)),(L10&lt;=L9))</formula>
    </cfRule>
  </conditionalFormatting>
  <conditionalFormatting sqref="N10">
    <cfRule type="expression" dxfId="2597" priority="1664">
      <formula>AND(NOT(ISBLANK(N10)),(N10&gt;N9+N10/10))</formula>
    </cfRule>
    <cfRule type="expression" dxfId="2596" priority="1665">
      <formula>AND(NOT(ISBLANK(N10)),AND(N10&lt;=N9+N9/10),(N10&gt;N9))</formula>
    </cfRule>
    <cfRule type="expression" dxfId="2595" priority="1666">
      <formula>AND(NOT(ISBLANK(N10)),(N10&lt;=N9))</formula>
    </cfRule>
  </conditionalFormatting>
  <conditionalFormatting sqref="P10">
    <cfRule type="expression" dxfId="2594" priority="1661">
      <formula>AND(NOT(ISBLANK(P10)),(P10&gt;P9+P10/10))</formula>
    </cfRule>
    <cfRule type="expression" dxfId="2593" priority="1662">
      <formula>AND(NOT(ISBLANK(P10)),AND(P10&lt;=P9+P9/10),(P10&gt;P9))</formula>
    </cfRule>
    <cfRule type="expression" dxfId="2592" priority="1663">
      <formula>AND(NOT(ISBLANK(P10)),(P10&lt;=P9))</formula>
    </cfRule>
  </conditionalFormatting>
  <conditionalFormatting sqref="R10">
    <cfRule type="expression" dxfId="2591" priority="1658">
      <formula>AND(NOT(ISBLANK(R10)),(R10&gt;R9+R10/10))</formula>
    </cfRule>
    <cfRule type="expression" dxfId="2590" priority="1659">
      <formula>AND(NOT(ISBLANK(R10)),AND(R10&lt;=R9+R9/10),(R10&gt;R9))</formula>
    </cfRule>
    <cfRule type="expression" dxfId="2589" priority="1660">
      <formula>AND(NOT(ISBLANK(R10)),(R10&lt;=R9))</formula>
    </cfRule>
  </conditionalFormatting>
  <conditionalFormatting sqref="T10">
    <cfRule type="expression" dxfId="2588" priority="1655">
      <formula>AND(NOT(ISBLANK(T10)),(T10&gt;T9+T10/10))</formula>
    </cfRule>
    <cfRule type="expression" dxfId="2587" priority="1656">
      <formula>AND(NOT(ISBLANK(T10)),AND(T10&lt;=T9+T9/10),(T10&gt;T9))</formula>
    </cfRule>
    <cfRule type="expression" dxfId="2586" priority="1657">
      <formula>AND(NOT(ISBLANK(T10)),(T10&lt;=T9))</formula>
    </cfRule>
  </conditionalFormatting>
  <conditionalFormatting sqref="V10">
    <cfRule type="expression" dxfId="2585" priority="1652">
      <formula>AND(NOT(ISBLANK(V10)),(V10&gt;V9+V10/10))</formula>
    </cfRule>
    <cfRule type="expression" dxfId="2584" priority="1653">
      <formula>AND(NOT(ISBLANK(V10)),AND(V10&lt;=V9+V9/10),(V10&gt;V9))</formula>
    </cfRule>
    <cfRule type="expression" dxfId="2583" priority="1654">
      <formula>AND(NOT(ISBLANK(V10)),(V10&lt;=V9))</formula>
    </cfRule>
  </conditionalFormatting>
  <conditionalFormatting sqref="X10">
    <cfRule type="expression" dxfId="2582" priority="1649">
      <formula>AND(NOT(ISBLANK(X10)),(X10&gt;X9+X10/10))</formula>
    </cfRule>
    <cfRule type="expression" dxfId="2581" priority="1650">
      <formula>AND(NOT(ISBLANK(X10)),AND(X10&lt;=X9+X9/10),(X10&gt;X9))</formula>
    </cfRule>
    <cfRule type="expression" dxfId="2580" priority="1651">
      <formula>AND(NOT(ISBLANK(X10)),(X10&lt;=X9))</formula>
    </cfRule>
  </conditionalFormatting>
  <conditionalFormatting sqref="Z10">
    <cfRule type="expression" dxfId="2579" priority="1646">
      <formula>AND(NOT(ISBLANK(Z10)),(Z10&gt;Z9+Z10/10))</formula>
    </cfRule>
    <cfRule type="expression" dxfId="2578" priority="1647">
      <formula>AND(NOT(ISBLANK(Z10)),AND(Z10&lt;=Z9+Z9/10),(Z10&gt;Z9))</formula>
    </cfRule>
    <cfRule type="expression" dxfId="2577" priority="1648">
      <formula>AND(NOT(ISBLANK(Z10)),(Z10&lt;=Z9))</formula>
    </cfRule>
  </conditionalFormatting>
  <conditionalFormatting sqref="AB10">
    <cfRule type="expression" dxfId="2576" priority="1643">
      <formula>AND(NOT(ISBLANK(AB10)),(AB10&gt;AB9+AB10/10))</formula>
    </cfRule>
    <cfRule type="expression" dxfId="2575" priority="1644">
      <formula>AND(NOT(ISBLANK(AB10)),AND(AB10&lt;=AB9+AB9/10),(AB10&gt;AB9))</formula>
    </cfRule>
    <cfRule type="expression" dxfId="2574" priority="1645">
      <formula>AND(NOT(ISBLANK(AB10)),(AB10&lt;=AB9))</formula>
    </cfRule>
  </conditionalFormatting>
  <conditionalFormatting sqref="AD10">
    <cfRule type="expression" dxfId="2573" priority="1640">
      <formula>AND(NOT(ISBLANK(AD10)),(AD10&gt;AD9+AD10/10))</formula>
    </cfRule>
    <cfRule type="expression" dxfId="2572" priority="1641">
      <formula>AND(NOT(ISBLANK(AD10)),AND(AD10&lt;=AD9+AD9/10),(AD10&gt;AD9))</formula>
    </cfRule>
    <cfRule type="expression" dxfId="2571" priority="1642">
      <formula>AND(NOT(ISBLANK(AD10)),(AD10&lt;=AD9))</formula>
    </cfRule>
  </conditionalFormatting>
  <conditionalFormatting sqref="L16 N16 P16 R16 T16 V16 X16 Z16 AB16 AD16 J16">
    <cfRule type="expression" dxfId="2570" priority="1637">
      <formula>AND(NOT(ISBLANK(J16)),(J16&lt;J15-J15/10))</formula>
    </cfRule>
    <cfRule type="expression" dxfId="2569" priority="1638">
      <formula>AND(NOT(ISBLANK(J16)),AND(J16&gt;=J15-J15/10),(J16&lt;J15))</formula>
    </cfRule>
    <cfRule type="expression" dxfId="2568" priority="1639">
      <formula>AND(NOT(ISBLANK(J16)),(J16&gt;=J15))</formula>
    </cfRule>
  </conditionalFormatting>
  <conditionalFormatting sqref="V18 X18 Z18 AB18 AD18 T18 R18 P18 N18 L18 J18">
    <cfRule type="expression" dxfId="2567" priority="1634">
      <formula>AND(NOT(ISBLANK(J18)),(J18&lt;J17-J17/10))</formula>
    </cfRule>
    <cfRule type="expression" dxfId="2566" priority="1635">
      <formula>AND(NOT(ISBLANK(J18)),AND(J18&gt;=J17-J17/10),(J18&lt;J17))</formula>
    </cfRule>
    <cfRule type="expression" dxfId="2565" priority="1636">
      <formula>AND(NOT(ISBLANK(J18)),(J18&gt;=J17))</formula>
    </cfRule>
  </conditionalFormatting>
  <conditionalFormatting sqref="U18">
    <cfRule type="expression" dxfId="2564" priority="1631">
      <formula>AND(NOT(ISBLANK(U18)),(U18&lt;U17-U17/10))</formula>
    </cfRule>
    <cfRule type="expression" dxfId="2563" priority="1632">
      <formula>AND(NOT(ISBLANK(U18)),AND(U18&gt;=U17-U17/10),(U18&lt;U17))</formula>
    </cfRule>
    <cfRule type="expression" dxfId="2562" priority="1633">
      <formula>AND(NOT(ISBLANK(U18)),(U18&gt;=U17))</formula>
    </cfRule>
  </conditionalFormatting>
  <conditionalFormatting sqref="J12">
    <cfRule type="expression" dxfId="2561" priority="1628">
      <formula>AND(NOT(ISBLANK(J12)),(J12=J11+1))</formula>
    </cfRule>
    <cfRule type="expression" dxfId="2560" priority="1629">
      <formula>AND(NOT(ISBLANK(J12)),(J12&lt;=J11))</formula>
    </cfRule>
    <cfRule type="expression" dxfId="2559" priority="1630">
      <formula>AND(NOT(ISBLANK(J12)),(J12&gt;J11+1))</formula>
    </cfRule>
  </conditionalFormatting>
  <conditionalFormatting sqref="L12">
    <cfRule type="expression" dxfId="2558" priority="1625">
      <formula>AND(NOT(ISBLANK(L12)),(L12=L11+1))</formula>
    </cfRule>
    <cfRule type="expression" dxfId="2557" priority="1626">
      <formula>AND(NOT(ISBLANK(L12)),(L12&lt;=L11))</formula>
    </cfRule>
    <cfRule type="expression" dxfId="2556" priority="1627">
      <formula>AND(NOT(ISBLANK(L12)),(L12&gt;L11+1))</formula>
    </cfRule>
  </conditionalFormatting>
  <conditionalFormatting sqref="N12">
    <cfRule type="expression" dxfId="2555" priority="1622">
      <formula>AND(NOT(ISBLANK(N12)),(N12=N11+1))</formula>
    </cfRule>
    <cfRule type="expression" dxfId="2554" priority="1623">
      <formula>AND(NOT(ISBLANK(N12)),(N12&lt;=N11))</formula>
    </cfRule>
    <cfRule type="expression" dxfId="2553" priority="1624">
      <formula>AND(NOT(ISBLANK(N12)),(N12&gt;N11+1))</formula>
    </cfRule>
  </conditionalFormatting>
  <conditionalFormatting sqref="P12">
    <cfRule type="expression" dxfId="2552" priority="1619">
      <formula>AND(NOT(ISBLANK(P12)),(P12=P11+1))</formula>
    </cfRule>
    <cfRule type="expression" dxfId="2551" priority="1620">
      <formula>AND(NOT(ISBLANK(P12)),(P12&lt;=P11))</formula>
    </cfRule>
    <cfRule type="expression" dxfId="2550" priority="1621">
      <formula>AND(NOT(ISBLANK(P12)),(P12&gt;P11+1))</formula>
    </cfRule>
  </conditionalFormatting>
  <conditionalFormatting sqref="AD12">
    <cfRule type="expression" dxfId="2549" priority="1616">
      <formula>AND(NOT(ISBLANK(AD12)),(AD12=AD11+1))</formula>
    </cfRule>
    <cfRule type="expression" dxfId="2548" priority="1617">
      <formula>AND(NOT(ISBLANK(AD12)),(AD12&lt;=AD11))</formula>
    </cfRule>
    <cfRule type="expression" dxfId="2547" priority="1618">
      <formula>AND(NOT(ISBLANK(AD12)),(AD12&gt;AD11+1))</formula>
    </cfRule>
  </conditionalFormatting>
  <conditionalFormatting sqref="R12">
    <cfRule type="expression" dxfId="2546" priority="1613">
      <formula>AND(NOT(ISBLANK(R12)),(R12=R11+1))</formula>
    </cfRule>
    <cfRule type="expression" dxfId="2545" priority="1614">
      <formula>AND(NOT(ISBLANK(R12)),(R12&lt;=R11))</formula>
    </cfRule>
    <cfRule type="expression" dxfId="2544" priority="1615">
      <formula>AND(NOT(ISBLANK(R12)),(R12&gt;R11+1))</formula>
    </cfRule>
  </conditionalFormatting>
  <conditionalFormatting sqref="T12">
    <cfRule type="expression" dxfId="2543" priority="1610">
      <formula>AND(NOT(ISBLANK(T12)),(T12=T11+1))</formula>
    </cfRule>
    <cfRule type="expression" dxfId="2542" priority="1611">
      <formula>AND(NOT(ISBLANK(T12)),(T12&lt;=T11))</formula>
    </cfRule>
    <cfRule type="expression" dxfId="2541" priority="1612">
      <formula>AND(NOT(ISBLANK(T12)),(T12&gt;T11+1))</formula>
    </cfRule>
  </conditionalFormatting>
  <conditionalFormatting sqref="V12">
    <cfRule type="expression" dxfId="2540" priority="1607">
      <formula>AND(NOT(ISBLANK(V12)),(V12=V11+1))</formula>
    </cfRule>
    <cfRule type="expression" dxfId="2539" priority="1608">
      <formula>AND(NOT(ISBLANK(V12)),(V12&lt;=V11))</formula>
    </cfRule>
    <cfRule type="expression" dxfId="2538" priority="1609">
      <formula>AND(NOT(ISBLANK(V12)),(V12&gt;V11+1))</formula>
    </cfRule>
  </conditionalFormatting>
  <conditionalFormatting sqref="X12">
    <cfRule type="expression" dxfId="2537" priority="1604">
      <formula>AND(NOT(ISBLANK(X12)),(X12=X11+1))</formula>
    </cfRule>
    <cfRule type="expression" dxfId="2536" priority="1605">
      <formula>AND(NOT(ISBLANK(X12)),(X12&lt;=X11))</formula>
    </cfRule>
    <cfRule type="expression" dxfId="2535" priority="1606">
      <formula>AND(NOT(ISBLANK(X12)),(X12&gt;X11+1))</formula>
    </cfRule>
  </conditionalFormatting>
  <conditionalFormatting sqref="Z12">
    <cfRule type="expression" dxfId="2534" priority="1601">
      <formula>AND(NOT(ISBLANK(Z12)),(Z12=Z11+1))</formula>
    </cfRule>
    <cfRule type="expression" dxfId="2533" priority="1602">
      <formula>AND(NOT(ISBLANK(Z12)),(Z12&lt;=Z11))</formula>
    </cfRule>
    <cfRule type="expression" dxfId="2532" priority="1603">
      <formula>AND(NOT(ISBLANK(Z12)),(Z12&gt;Z11+1))</formula>
    </cfRule>
  </conditionalFormatting>
  <conditionalFormatting sqref="AB12">
    <cfRule type="expression" dxfId="2531" priority="1598">
      <formula>AND(NOT(ISBLANK(AB12)),(AB12=AB11+1))</formula>
    </cfRule>
    <cfRule type="expression" dxfId="2530" priority="1599">
      <formula>AND(NOT(ISBLANK(AB12)),(AB12&lt;=AB11))</formula>
    </cfRule>
    <cfRule type="expression" dxfId="2529" priority="1600">
      <formula>AND(NOT(ISBLANK(AB12)),(AB12&gt;AB11+1))</formula>
    </cfRule>
  </conditionalFormatting>
  <conditionalFormatting sqref="AD22 AB22 X22 V22 T22 R22 P22 N22 L22 Z22">
    <cfRule type="expression" dxfId="2528" priority="1595">
      <formula>AND(NOT(ISBLANK(L22)),(L22&lt;L20-L20/10))</formula>
    </cfRule>
    <cfRule type="expression" dxfId="2527" priority="1596">
      <formula>AND(NOT(ISBLANK(L22)),AND(L22&gt;=L20-L20/10),(L22&lt;L20))</formula>
    </cfRule>
    <cfRule type="expression" dxfId="2526" priority="1597">
      <formula>AND(NOT(ISBLANK(L22)),(L22&gt;=L20))</formula>
    </cfRule>
  </conditionalFormatting>
  <conditionalFormatting sqref="J22">
    <cfRule type="expression" dxfId="2525" priority="1592">
      <formula>AND(NOT(ISBLANK(J22)),(J22&lt;J20-J20/10))</formula>
    </cfRule>
    <cfRule type="expression" dxfId="2524" priority="1593">
      <formula>AND(NOT(ISBLANK(J22)),AND(J22&gt;=J20-J20/10),(J22&lt;J20))</formula>
    </cfRule>
    <cfRule type="expression" dxfId="2523" priority="1594">
      <formula>AND(NOT(ISBLANK(J22)),(J22&gt;=J20))</formula>
    </cfRule>
  </conditionalFormatting>
  <conditionalFormatting sqref="L22 N22 P22 R22 T22 V22 X22 AB22 AD22 Z22 J22">
    <cfRule type="expression" dxfId="2522" priority="1589">
      <formula>AND(NOT(ISBLANK(J22)),(J22&lt;J21-J21/10))</formula>
    </cfRule>
    <cfRule type="expression" dxfId="2521" priority="1590">
      <formula>AND(NOT(ISBLANK(J22)),AND(J22&gt;=J21-J21/10),(J22&lt;J21))</formula>
    </cfRule>
    <cfRule type="expression" dxfId="2520" priority="1591">
      <formula>AND(NOT(ISBLANK(J22)),(J22&gt;=J21))</formula>
    </cfRule>
  </conditionalFormatting>
  <conditionalFormatting sqref="U22">
    <cfRule type="expression" dxfId="2519" priority="1586">
      <formula>AND(NOT(ISBLANK(U22)),(U22&lt;U21-U21/10))</formula>
    </cfRule>
    <cfRule type="expression" dxfId="2518" priority="1587">
      <formula>AND(NOT(ISBLANK(U22)),AND(U22&gt;=U21-U21/10),(U22&lt;U21))</formula>
    </cfRule>
    <cfRule type="expression" dxfId="2517" priority="1588">
      <formula>AND(NOT(ISBLANK(U22)),(U22&gt;=U21))</formula>
    </cfRule>
  </conditionalFormatting>
  <conditionalFormatting sqref="X42 V42 T42 R42 P42 N42 L42 J42 AD42 Z42 AB42">
    <cfRule type="expression" dxfId="2516" priority="1583">
      <formula>AND(NOT(ISBLANK(J42)),(J42&lt;J41-J41/10))</formula>
    </cfRule>
    <cfRule type="expression" dxfId="2515" priority="1584">
      <formula>AND(NOT(ISBLANK(J42)),AND(J42&gt;=J41-J41/10),(J42&lt;J41))</formula>
    </cfRule>
    <cfRule type="expression" dxfId="2514" priority="1585">
      <formula>AND(NOT(ISBLANK(J42)),(J42&gt;=J41))</formula>
    </cfRule>
  </conditionalFormatting>
  <conditionalFormatting sqref="X46 V46 T46 R46 P46 N46 L46 J46 AD46 AD44 J44 L44 N44 P44 R44 T44 V44 X44 Z44 AB44 Z46 AB46">
    <cfRule type="expression" dxfId="2513" priority="1580">
      <formula>AND(NOT(ISBLANK(J44)),(J44&lt;J43-J43/10))</formula>
    </cfRule>
    <cfRule type="expression" dxfId="2512" priority="1581">
      <formula>AND(NOT(ISBLANK(J44)),AND(J44&gt;=J43-J43/10),(J44&lt;J43))</formula>
    </cfRule>
    <cfRule type="expression" dxfId="2511" priority="1582">
      <formula>AND(NOT(ISBLANK(J44)),(J44&gt;=J43))</formula>
    </cfRule>
  </conditionalFormatting>
  <conditionalFormatting sqref="J60 L60 N60 P60 R60 T60 V60 X60 Z60 AB60 AD60">
    <cfRule type="expression" dxfId="2510" priority="1577">
      <formula>AND(NOT(ISBLANK(J60)),(J60&lt;$F60-$F60/10))</formula>
    </cfRule>
    <cfRule type="expression" dxfId="2509" priority="1578">
      <formula>AND(NOT(ISBLANK(J60)),AND(J60&gt;=$F60/10),(J60&lt;$F60))</formula>
    </cfRule>
    <cfRule type="expression" dxfId="2508" priority="1579">
      <formula>AND(NOT(ISBLANK(J60)),(J60&gt;=$F60))</formula>
    </cfRule>
  </conditionalFormatting>
  <conditionalFormatting sqref="J62 L62 N62 P62 R62 T62 V62 X62 Z62 AB62 AD62">
    <cfRule type="expression" dxfId="2507" priority="1574">
      <formula>AND(NOT(ISBLANK(J62)),(J62&lt;$F62-$F62/10))</formula>
    </cfRule>
    <cfRule type="expression" dxfId="2506" priority="1575">
      <formula>AND(NOT(ISBLANK(J62)),AND(J62&gt;=$F62/10),(J62&lt;$F62))</formula>
    </cfRule>
    <cfRule type="expression" dxfId="2505" priority="1576">
      <formula>AND(NOT(ISBLANK(J62)),(J62&gt;=$F62))</formula>
    </cfRule>
  </conditionalFormatting>
  <conditionalFormatting sqref="J64 L64 N64 P64 R64 T64 V64 X64 Z64 AB64 AD64">
    <cfRule type="expression" dxfId="2504" priority="1571">
      <formula>AND(NOT(ISBLANK(J64)),(J64&lt;$F64-$F64/10))</formula>
    </cfRule>
    <cfRule type="expression" dxfId="2503" priority="1572">
      <formula>AND(NOT(ISBLANK(J64)),AND(J64&gt;=$F64/10),(J64&lt;$F64))</formula>
    </cfRule>
    <cfRule type="expression" dxfId="2502" priority="1573">
      <formula>AND(NOT(ISBLANK(J64)),(J64&gt;=$F64))</formula>
    </cfRule>
  </conditionalFormatting>
  <conditionalFormatting sqref="J67 L67 N67 P67 R67 T67 V67 X67 Z67 AB67 AD67">
    <cfRule type="expression" dxfId="2501" priority="1568">
      <formula>AND(NOT(ISBLANK(J67)),(J67&lt;$F67-$F67/10))</formula>
    </cfRule>
    <cfRule type="expression" dxfId="2500" priority="1569">
      <formula>AND(NOT(ISBLANK(J67)),AND(J67&gt;=$F67/10),(J67&lt;$F67))</formula>
    </cfRule>
    <cfRule type="expression" dxfId="2499" priority="1570">
      <formula>AND(NOT(ISBLANK(J67)),(J67&gt;=$F67))</formula>
    </cfRule>
  </conditionalFormatting>
  <conditionalFormatting sqref="L16 N16 P16 J16">
    <cfRule type="expression" dxfId="2498" priority="1565">
      <formula>AND(NOT(ISBLANK(J16)),(J16&lt;J15-J15/10))</formula>
    </cfRule>
    <cfRule type="expression" dxfId="2497" priority="1566">
      <formula>AND(NOT(ISBLANK(J16)),AND(J16&gt;=J15-J15/10),(J16&lt;J15))</formula>
    </cfRule>
    <cfRule type="expression" dxfId="2496" priority="1567">
      <formula>AND(NOT(ISBLANK(J16)),(J16&gt;=J15))</formula>
    </cfRule>
  </conditionalFormatting>
  <conditionalFormatting sqref="L18 N18 P18 J18">
    <cfRule type="expression" dxfId="2495" priority="1562">
      <formula>AND(NOT(ISBLANK(J18)),(J18&lt;J17-J17/10))</formula>
    </cfRule>
    <cfRule type="expression" dxfId="2494" priority="1563">
      <formula>AND(NOT(ISBLANK(J18)),AND(J18&gt;=J17-J17/10),(J18&lt;J17))</formula>
    </cfRule>
    <cfRule type="expression" dxfId="2493" priority="1564">
      <formula>AND(NOT(ISBLANK(J18)),(J18&gt;=J17))</formula>
    </cfRule>
  </conditionalFormatting>
  <conditionalFormatting sqref="P22 N22 L22">
    <cfRule type="expression" dxfId="2492" priority="1559">
      <formula>AND(NOT(ISBLANK(L22)),(L22&lt;L20-L20/10))</formula>
    </cfRule>
    <cfRule type="expression" dxfId="2491" priority="1560">
      <formula>AND(NOT(ISBLANK(L22)),AND(L22&gt;=L20-L20/10),(L22&lt;L20))</formula>
    </cfRule>
    <cfRule type="expression" dxfId="2490" priority="1561">
      <formula>AND(NOT(ISBLANK(L22)),(L22&gt;=L20))</formula>
    </cfRule>
  </conditionalFormatting>
  <conditionalFormatting sqref="J22">
    <cfRule type="expression" dxfId="2489" priority="1556">
      <formula>AND(NOT(ISBLANK(J22)),(J22&lt;J20-J20/10))</formula>
    </cfRule>
    <cfRule type="expression" dxfId="2488" priority="1557">
      <formula>AND(NOT(ISBLANK(J22)),AND(J22&gt;=J20-J20/10),(J22&lt;J20))</formula>
    </cfRule>
    <cfRule type="expression" dxfId="2487" priority="1558">
      <formula>AND(NOT(ISBLANK(J22)),(J22&gt;=J20))</formula>
    </cfRule>
  </conditionalFormatting>
  <conditionalFormatting sqref="P20 N20 L20 J20">
    <cfRule type="expression" dxfId="2486" priority="1553">
      <formula>AND(NOT(ISBLANK(J20)),(J20&lt;J19-J19/10))</formula>
    </cfRule>
    <cfRule type="expression" dxfId="2485" priority="1554">
      <formula>AND(NOT(ISBLANK(J20)),AND(J20&gt;=J19-J19/10),(J20&lt;J19))</formula>
    </cfRule>
    <cfRule type="expression" dxfId="2484" priority="1555">
      <formula>AND(NOT(ISBLANK(J20)),(J20&gt;=J19))</formula>
    </cfRule>
  </conditionalFormatting>
  <conditionalFormatting sqref="L22 N22 P22 J22">
    <cfRule type="expression" dxfId="2483" priority="1550">
      <formula>AND(NOT(ISBLANK(J22)),(J22&lt;J21-J21/10))</formula>
    </cfRule>
    <cfRule type="expression" dxfId="2482" priority="1551">
      <formula>AND(NOT(ISBLANK(J22)),AND(J22&gt;=J21-J21/10),(J22&lt;J21))</formula>
    </cfRule>
    <cfRule type="expression" dxfId="2481" priority="1552">
      <formula>AND(NOT(ISBLANK(J22)),(J22&gt;=J21))</formula>
    </cfRule>
  </conditionalFormatting>
  <conditionalFormatting sqref="P20 N20 L20 J20">
    <cfRule type="expression" dxfId="2480" priority="1547">
      <formula>AND(NOT(ISBLANK(J20)),(J20&lt;J19-J19/10))</formula>
    </cfRule>
    <cfRule type="expression" dxfId="2479" priority="1548">
      <formula>AND(NOT(ISBLANK(J20)),AND(J20&gt;=J19-J19/10),(J20&lt;J19))</formula>
    </cfRule>
    <cfRule type="expression" dxfId="2478" priority="1549">
      <formula>AND(NOT(ISBLANK(J20)),(J20&gt;=J19))</formula>
    </cfRule>
  </conditionalFormatting>
  <conditionalFormatting sqref="P42 N42 L42 J42">
    <cfRule type="expression" dxfId="2477" priority="1544">
      <formula>AND(NOT(ISBLANK(J42)),(J42&lt;J41-J41/10))</formula>
    </cfRule>
    <cfRule type="expression" dxfId="2476" priority="1545">
      <formula>AND(NOT(ISBLANK(J42)),AND(J42&gt;=J41-J41/10),(J42&lt;J41))</formula>
    </cfRule>
    <cfRule type="expression" dxfId="2475" priority="1546">
      <formula>AND(NOT(ISBLANK(J42)),(J42&gt;=J41))</formula>
    </cfRule>
  </conditionalFormatting>
  <conditionalFormatting sqref="P46 N46 P44 L46 J46 J44 L44 N44">
    <cfRule type="expression" dxfId="2474" priority="1541">
      <formula>AND(NOT(ISBLANK(J44)),(J44&lt;J43-J43/10))</formula>
    </cfRule>
    <cfRule type="expression" dxfId="2473" priority="1542">
      <formula>AND(NOT(ISBLANK(J44)),AND(J44&gt;=J43-J43/10),(J44&lt;J43))</formula>
    </cfRule>
    <cfRule type="expression" dxfId="2472" priority="1543">
      <formula>AND(NOT(ISBLANK(J44)),(J44&gt;=J43))</formula>
    </cfRule>
  </conditionalFormatting>
  <conditionalFormatting sqref="N42">
    <cfRule type="expression" dxfId="2471" priority="1538">
      <formula>AND(NOT(ISBLANK(N42)),(N42&lt;N41-N41/10))</formula>
    </cfRule>
    <cfRule type="expression" dxfId="2470" priority="1539">
      <formula>AND(NOT(ISBLANK(N42)),AND(N42&gt;=N41-N41/10),(N42&lt;N41))</formula>
    </cfRule>
    <cfRule type="expression" dxfId="2469" priority="1540">
      <formula>AND(NOT(ISBLANK(N42)),(N42&gt;=N41))</formula>
    </cfRule>
  </conditionalFormatting>
  <conditionalFormatting sqref="L42">
    <cfRule type="expression" dxfId="2468" priority="1535">
      <formula>AND(NOT(ISBLANK(L42)),(L42&lt;L41-L41/10))</formula>
    </cfRule>
    <cfRule type="expression" dxfId="2467" priority="1536">
      <formula>AND(NOT(ISBLANK(L42)),AND(L42&gt;=L41-L41/10),(L42&lt;L41))</formula>
    </cfRule>
    <cfRule type="expression" dxfId="2466" priority="1537">
      <formula>AND(NOT(ISBLANK(L42)),(L42&gt;=L41))</formula>
    </cfRule>
  </conditionalFormatting>
  <conditionalFormatting sqref="J42">
    <cfRule type="expression" dxfId="2465" priority="1532">
      <formula>AND(NOT(ISBLANK(J42)),(J42&lt;J41-J41/10))</formula>
    </cfRule>
    <cfRule type="expression" dxfId="2464" priority="1533">
      <formula>AND(NOT(ISBLANK(J42)),AND(J42&gt;=J41-J41/10),(J42&lt;J41))</formula>
    </cfRule>
    <cfRule type="expression" dxfId="2463" priority="1534">
      <formula>AND(NOT(ISBLANK(J42)),(J42&gt;=J41))</formula>
    </cfRule>
  </conditionalFormatting>
  <conditionalFormatting sqref="R60">
    <cfRule type="expression" dxfId="2462" priority="1529">
      <formula>AND(NOT(ISBLANK(R60)),(R60&lt;$F60-$F60/10))</formula>
    </cfRule>
    <cfRule type="expression" dxfId="2461" priority="1530">
      <formula>AND(NOT(ISBLANK(R60)),AND(R60&gt;=$F60/10),(R60&lt;$F60))</formula>
    </cfRule>
    <cfRule type="expression" dxfId="2460" priority="1531">
      <formula>AND(NOT(ISBLANK(R60)),(R60&gt;=$F60))</formula>
    </cfRule>
  </conditionalFormatting>
  <conditionalFormatting sqref="R62">
    <cfRule type="expression" dxfId="2459" priority="1526">
      <formula>AND(NOT(ISBLANK(R62)),(R62&lt;$F62-$F62/10))</formula>
    </cfRule>
    <cfRule type="expression" dxfId="2458" priority="1527">
      <formula>AND(NOT(ISBLANK(R62)),AND(R62&gt;=$F62/10),(R62&lt;$F62))</formula>
    </cfRule>
    <cfRule type="expression" dxfId="2457" priority="1528">
      <formula>AND(NOT(ISBLANK(R62)),(R62&gt;=$F62))</formula>
    </cfRule>
  </conditionalFormatting>
  <conditionalFormatting sqref="R64">
    <cfRule type="expression" dxfId="2456" priority="1523">
      <formula>AND(NOT(ISBLANK(R64)),(R64&lt;$F64-$F64/10))</formula>
    </cfRule>
    <cfRule type="expression" dxfId="2455" priority="1524">
      <formula>AND(NOT(ISBLANK(R64)),AND(R64&gt;=$F64/10),(R64&lt;$F64))</formula>
    </cfRule>
    <cfRule type="expression" dxfId="2454" priority="1525">
      <formula>AND(NOT(ISBLANK(R64)),(R64&gt;=$F64))</formula>
    </cfRule>
  </conditionalFormatting>
  <conditionalFormatting sqref="R67">
    <cfRule type="expression" dxfId="2453" priority="1520">
      <formula>AND(NOT(ISBLANK(R67)),(R67&lt;$F67-$F67/10))</formula>
    </cfRule>
    <cfRule type="expression" dxfId="2452" priority="1521">
      <formula>AND(NOT(ISBLANK(R67)),AND(R67&gt;=$F67/10),(R67&lt;$F67))</formula>
    </cfRule>
    <cfRule type="expression" dxfId="2451" priority="1522">
      <formula>AND(NOT(ISBLANK(R67)),(R67&gt;=$F67))</formula>
    </cfRule>
  </conditionalFormatting>
  <conditionalFormatting sqref="R8">
    <cfRule type="expression" dxfId="2450" priority="1517">
      <formula>AND(NOT(ISBLANK(R8)),(R8=R7+1))</formula>
    </cfRule>
    <cfRule type="expression" dxfId="2449" priority="1518">
      <formula>AND(NOT(ISBLANK(R8)),(R8&lt;=R7))</formula>
    </cfRule>
    <cfRule type="expression" dxfId="2448" priority="1519">
      <formula>AND(NOT(ISBLANK(R8)),(R8&gt;R7+1))</formula>
    </cfRule>
  </conditionalFormatting>
  <conditionalFormatting sqref="R10">
    <cfRule type="expression" dxfId="2447" priority="1514">
      <formula>AND(NOT(ISBLANK(R10)),(R10&gt;R9+R10/10))</formula>
    </cfRule>
    <cfRule type="expression" dxfId="2446" priority="1515">
      <formula>AND(NOT(ISBLANK(R10)),AND(R10&lt;=R9+R9/10),(R10&gt;R9))</formula>
    </cfRule>
    <cfRule type="expression" dxfId="2445" priority="1516">
      <formula>AND(NOT(ISBLANK(R10)),(R10&lt;=R9))</formula>
    </cfRule>
  </conditionalFormatting>
  <conditionalFormatting sqref="R12">
    <cfRule type="expression" dxfId="2444" priority="1511">
      <formula>AND(NOT(ISBLANK(R12)),(R12=R11+1))</formula>
    </cfRule>
    <cfRule type="expression" dxfId="2443" priority="1512">
      <formula>AND(NOT(ISBLANK(R12)),(R12&lt;=R11))</formula>
    </cfRule>
    <cfRule type="expression" dxfId="2442" priority="1513">
      <formula>AND(NOT(ISBLANK(R12)),(R12&gt;R11+1))</formula>
    </cfRule>
  </conditionalFormatting>
  <conditionalFormatting sqref="R42">
    <cfRule type="expression" dxfId="2441" priority="1508">
      <formula>AND(NOT(ISBLANK(R42)),(R42&lt;R41-R41/10))</formula>
    </cfRule>
    <cfRule type="expression" dxfId="2440" priority="1509">
      <formula>AND(NOT(ISBLANK(R42)),AND(R42&gt;=R41-R41/10),(R42&lt;R41))</formula>
    </cfRule>
    <cfRule type="expression" dxfId="2439" priority="1510">
      <formula>AND(NOT(ISBLANK(R42)),(R42&gt;=R41))</formula>
    </cfRule>
  </conditionalFormatting>
  <conditionalFormatting sqref="R46 R44">
    <cfRule type="expression" dxfId="2438" priority="1505">
      <formula>AND(NOT(ISBLANK(R44)),(R44&lt;R43-R43/10))</formula>
    </cfRule>
    <cfRule type="expression" dxfId="2437" priority="1506">
      <formula>AND(NOT(ISBLANK(R44)),AND(R44&gt;=R43-R43/10),(R44&lt;R43))</formula>
    </cfRule>
    <cfRule type="expression" dxfId="2436" priority="1507">
      <formula>AND(NOT(ISBLANK(R44)),(R44&gt;=R43))</formula>
    </cfRule>
  </conditionalFormatting>
  <conditionalFormatting sqref="J12">
    <cfRule type="expression" dxfId="2435" priority="1502">
      <formula>AND(NOT(ISBLANK(J12)),(J12=J11+1))</formula>
    </cfRule>
    <cfRule type="expression" dxfId="2434" priority="1503">
      <formula>AND(NOT(ISBLANK(J12)),(J12&lt;=J11))</formula>
    </cfRule>
    <cfRule type="expression" dxfId="2433" priority="1504">
      <formula>AND(NOT(ISBLANK(J12)),(J12&gt;J11+1))</formula>
    </cfRule>
  </conditionalFormatting>
  <conditionalFormatting sqref="L12">
    <cfRule type="expression" dxfId="2432" priority="1499">
      <formula>AND(NOT(ISBLANK(L12)),(L12=L11+1))</formula>
    </cfRule>
    <cfRule type="expression" dxfId="2431" priority="1500">
      <formula>AND(NOT(ISBLANK(L12)),(L12&lt;=L11))</formula>
    </cfRule>
    <cfRule type="expression" dxfId="2430" priority="1501">
      <formula>AND(NOT(ISBLANK(L12)),(L12&gt;L11+1))</formula>
    </cfRule>
  </conditionalFormatting>
  <conditionalFormatting sqref="N12">
    <cfRule type="expression" dxfId="2429" priority="1496">
      <formula>AND(NOT(ISBLANK(N12)),(N12=N11+1))</formula>
    </cfRule>
    <cfRule type="expression" dxfId="2428" priority="1497">
      <formula>AND(NOT(ISBLANK(N12)),(N12&lt;=N11))</formula>
    </cfRule>
    <cfRule type="expression" dxfId="2427" priority="1498">
      <formula>AND(NOT(ISBLANK(N12)),(N12&gt;N11+1))</formula>
    </cfRule>
  </conditionalFormatting>
  <conditionalFormatting sqref="P12">
    <cfRule type="expression" dxfId="2426" priority="1493">
      <formula>AND(NOT(ISBLANK(P12)),(P12=P11+1))</formula>
    </cfRule>
    <cfRule type="expression" dxfId="2425" priority="1494">
      <formula>AND(NOT(ISBLANK(P12)),(P12&lt;=P11))</formula>
    </cfRule>
    <cfRule type="expression" dxfId="2424" priority="1495">
      <formula>AND(NOT(ISBLANK(P12)),(P12&gt;P11+1))</formula>
    </cfRule>
  </conditionalFormatting>
  <conditionalFormatting sqref="R12">
    <cfRule type="expression" dxfId="2423" priority="1490">
      <formula>AND(NOT(ISBLANK(R12)),(R12=R11+1))</formula>
    </cfRule>
    <cfRule type="expression" dxfId="2422" priority="1491">
      <formula>AND(NOT(ISBLANK(R12)),(R12&lt;=R11))</formula>
    </cfRule>
    <cfRule type="expression" dxfId="2421" priority="1492">
      <formula>AND(NOT(ISBLANK(R12)),(R12&gt;R11+1))</formula>
    </cfRule>
  </conditionalFormatting>
  <conditionalFormatting sqref="T12">
    <cfRule type="expression" dxfId="2420" priority="1487">
      <formula>AND(NOT(ISBLANK(T12)),(T12=T11+1))</formula>
    </cfRule>
    <cfRule type="expression" dxfId="2419" priority="1488">
      <formula>AND(NOT(ISBLANK(T12)),(T12&lt;=T11))</formula>
    </cfRule>
    <cfRule type="expression" dxfId="2418" priority="1489">
      <formula>AND(NOT(ISBLANK(T12)),(T12&gt;T11+1))</formula>
    </cfRule>
  </conditionalFormatting>
  <conditionalFormatting sqref="V12">
    <cfRule type="expression" dxfId="2417" priority="1484">
      <formula>AND(NOT(ISBLANK(V12)),(V12=V11+1))</formula>
    </cfRule>
    <cfRule type="expression" dxfId="2416" priority="1485">
      <formula>AND(NOT(ISBLANK(V12)),(V12&lt;=V11))</formula>
    </cfRule>
    <cfRule type="expression" dxfId="2415" priority="1486">
      <formula>AND(NOT(ISBLANK(V12)),(V12&gt;V11+1))</formula>
    </cfRule>
  </conditionalFormatting>
  <conditionalFormatting sqref="X12">
    <cfRule type="expression" dxfId="2414" priority="1481">
      <formula>AND(NOT(ISBLANK(X12)),(X12=X11+1))</formula>
    </cfRule>
    <cfRule type="expression" dxfId="2413" priority="1482">
      <formula>AND(NOT(ISBLANK(X12)),(X12&lt;=X11))</formula>
    </cfRule>
    <cfRule type="expression" dxfId="2412" priority="1483">
      <formula>AND(NOT(ISBLANK(X12)),(X12&gt;X11+1))</formula>
    </cfRule>
  </conditionalFormatting>
  <conditionalFormatting sqref="Z12">
    <cfRule type="expression" dxfId="2411" priority="1478">
      <formula>AND(NOT(ISBLANK(Z12)),(Z12=Z11+1))</formula>
    </cfRule>
    <cfRule type="expression" dxfId="2410" priority="1479">
      <formula>AND(NOT(ISBLANK(Z12)),(Z12&lt;=Z11))</formula>
    </cfRule>
    <cfRule type="expression" dxfId="2409" priority="1480">
      <formula>AND(NOT(ISBLANK(Z12)),(Z12&gt;Z11+1))</formula>
    </cfRule>
  </conditionalFormatting>
  <conditionalFormatting sqref="AB12">
    <cfRule type="expression" dxfId="2408" priority="1475">
      <formula>AND(NOT(ISBLANK(AB12)),(AB12=AB11+1))</formula>
    </cfRule>
    <cfRule type="expression" dxfId="2407" priority="1476">
      <formula>AND(NOT(ISBLANK(AB12)),(AB12&lt;=AB11))</formula>
    </cfRule>
    <cfRule type="expression" dxfId="2406" priority="1477">
      <formula>AND(NOT(ISBLANK(AB12)),(AB12&gt;AB11+1))</formula>
    </cfRule>
  </conditionalFormatting>
  <conditionalFormatting sqref="AD12">
    <cfRule type="expression" dxfId="2405" priority="1472">
      <formula>AND(NOT(ISBLANK(AD12)),(AD12=AD11+1))</formula>
    </cfRule>
    <cfRule type="expression" dxfId="2404" priority="1473">
      <formula>AND(NOT(ISBLANK(AD12)),(AD12&lt;=AD11))</formula>
    </cfRule>
    <cfRule type="expression" dxfId="2403" priority="1474">
      <formula>AND(NOT(ISBLANK(AD12)),(AD12&gt;AD11+1))</formula>
    </cfRule>
  </conditionalFormatting>
  <conditionalFormatting sqref="J8">
    <cfRule type="expression" dxfId="2402" priority="1469">
      <formula>AND(NOT(ISBLANK(J8)),(J8=J7+1))</formula>
    </cfRule>
    <cfRule type="expression" dxfId="2401" priority="1470">
      <formula>AND(NOT(ISBLANK(J8)),(J8&lt;=J7))</formula>
    </cfRule>
    <cfRule type="expression" dxfId="2400" priority="1471">
      <formula>AND(NOT(ISBLANK(J8)),(J8&gt;J7+1))</formula>
    </cfRule>
  </conditionalFormatting>
  <conditionalFormatting sqref="L8">
    <cfRule type="expression" dxfId="2399" priority="1466">
      <formula>AND(NOT(ISBLANK(L8)),(L8=L7+1))</formula>
    </cfRule>
    <cfRule type="expression" dxfId="2398" priority="1467">
      <formula>AND(NOT(ISBLANK(L8)),(L8&lt;=L7))</formula>
    </cfRule>
    <cfRule type="expression" dxfId="2397" priority="1468">
      <formula>AND(NOT(ISBLANK(L8)),(L8&gt;L7+1))</formula>
    </cfRule>
  </conditionalFormatting>
  <conditionalFormatting sqref="N8">
    <cfRule type="expression" dxfId="2396" priority="1463">
      <formula>AND(NOT(ISBLANK(N8)),(N8=N7+1))</formula>
    </cfRule>
    <cfRule type="expression" dxfId="2395" priority="1464">
      <formula>AND(NOT(ISBLANK(N8)),(N8&lt;=N7))</formula>
    </cfRule>
    <cfRule type="expression" dxfId="2394" priority="1465">
      <formula>AND(NOT(ISBLANK(N8)),(N8&gt;N7+1))</formula>
    </cfRule>
  </conditionalFormatting>
  <conditionalFormatting sqref="P8">
    <cfRule type="expression" dxfId="2393" priority="1460">
      <formula>AND(NOT(ISBLANK(P8)),(P8=P7+1))</formula>
    </cfRule>
    <cfRule type="expression" dxfId="2392" priority="1461">
      <formula>AND(NOT(ISBLANK(P8)),(P8&lt;=P7))</formula>
    </cfRule>
    <cfRule type="expression" dxfId="2391" priority="1462">
      <formula>AND(NOT(ISBLANK(P8)),(P8&gt;P7+1))</formula>
    </cfRule>
  </conditionalFormatting>
  <conditionalFormatting sqref="R8">
    <cfRule type="expression" dxfId="2390" priority="1457">
      <formula>AND(NOT(ISBLANK(R8)),(R8=R7+1))</formula>
    </cfRule>
    <cfRule type="expression" dxfId="2389" priority="1458">
      <formula>AND(NOT(ISBLANK(R8)),(R8&lt;=R7))</formula>
    </cfRule>
    <cfRule type="expression" dxfId="2388" priority="1459">
      <formula>AND(NOT(ISBLANK(R8)),(R8&gt;R7+1))</formula>
    </cfRule>
  </conditionalFormatting>
  <conditionalFormatting sqref="T8">
    <cfRule type="expression" dxfId="2387" priority="1454">
      <formula>AND(NOT(ISBLANK(T8)),(T8=T7+1))</formula>
    </cfRule>
    <cfRule type="expression" dxfId="2386" priority="1455">
      <formula>AND(NOT(ISBLANK(T8)),(T8&lt;=T7))</formula>
    </cfRule>
    <cfRule type="expression" dxfId="2385" priority="1456">
      <formula>AND(NOT(ISBLANK(T8)),(T8&gt;T7+1))</formula>
    </cfRule>
  </conditionalFormatting>
  <conditionalFormatting sqref="V8">
    <cfRule type="expression" dxfId="2384" priority="1451">
      <formula>AND(NOT(ISBLANK(V8)),(V8=V7+1))</formula>
    </cfRule>
    <cfRule type="expression" dxfId="2383" priority="1452">
      <formula>AND(NOT(ISBLANK(V8)),(V8&lt;=V7))</formula>
    </cfRule>
    <cfRule type="expression" dxfId="2382" priority="1453">
      <formula>AND(NOT(ISBLANK(V8)),(V8&gt;V7+1))</formula>
    </cfRule>
  </conditionalFormatting>
  <conditionalFormatting sqref="X8">
    <cfRule type="expression" dxfId="2381" priority="1448">
      <formula>AND(NOT(ISBLANK(X8)),(X8=X7+1))</formula>
    </cfRule>
    <cfRule type="expression" dxfId="2380" priority="1449">
      <formula>AND(NOT(ISBLANK(X8)),(X8&lt;=X7))</formula>
    </cfRule>
    <cfRule type="expression" dxfId="2379" priority="1450">
      <formula>AND(NOT(ISBLANK(X8)),(X8&gt;X7+1))</formula>
    </cfRule>
  </conditionalFormatting>
  <conditionalFormatting sqref="Z8">
    <cfRule type="expression" dxfId="2378" priority="1445">
      <formula>AND(NOT(ISBLANK(Z8)),(Z8=Z7+1))</formula>
    </cfRule>
    <cfRule type="expression" dxfId="2377" priority="1446">
      <formula>AND(NOT(ISBLANK(Z8)),(Z8&lt;=Z7))</formula>
    </cfRule>
    <cfRule type="expression" dxfId="2376" priority="1447">
      <formula>AND(NOT(ISBLANK(Z8)),(Z8&gt;Z7+1))</formula>
    </cfRule>
  </conditionalFormatting>
  <conditionalFormatting sqref="AB8">
    <cfRule type="expression" dxfId="2375" priority="1442">
      <formula>AND(NOT(ISBLANK(AB8)),(AB8=AB7+1))</formula>
    </cfRule>
    <cfRule type="expression" dxfId="2374" priority="1443">
      <formula>AND(NOT(ISBLANK(AB8)),(AB8&lt;=AB7))</formula>
    </cfRule>
    <cfRule type="expression" dxfId="2373" priority="1444">
      <formula>AND(NOT(ISBLANK(AB8)),(AB8&gt;AB7+1))</formula>
    </cfRule>
  </conditionalFormatting>
  <conditionalFormatting sqref="AD8">
    <cfRule type="expression" dxfId="2372" priority="1439">
      <formula>AND(NOT(ISBLANK(AD8)),(AD8=AD7+1))</formula>
    </cfRule>
    <cfRule type="expression" dxfId="2371" priority="1440">
      <formula>AND(NOT(ISBLANK(AD8)),(AD8&lt;=AD7))</formula>
    </cfRule>
    <cfRule type="expression" dxfId="2370" priority="1441">
      <formula>AND(NOT(ISBLANK(AD8)),(AD8&gt;AD7+1))</formula>
    </cfRule>
  </conditionalFormatting>
  <conditionalFormatting sqref="V60">
    <cfRule type="expression" dxfId="2369" priority="1436">
      <formula>AND(NOT(ISBLANK(V60)),(V60&lt;$F60-$F60/10))</formula>
    </cfRule>
    <cfRule type="expression" dxfId="2368" priority="1437">
      <formula>AND(NOT(ISBLANK(V60)),AND(V60&gt;=$F60/10),(V60&lt;$F60))</formula>
    </cfRule>
    <cfRule type="expression" dxfId="2367" priority="1438">
      <formula>AND(NOT(ISBLANK(V60)),(V60&gt;=$F60))</formula>
    </cfRule>
  </conditionalFormatting>
  <conditionalFormatting sqref="V62">
    <cfRule type="expression" dxfId="2366" priority="1433">
      <formula>AND(NOT(ISBLANK(V62)),(V62&lt;$F62-$F62/10))</formula>
    </cfRule>
    <cfRule type="expression" dxfId="2365" priority="1434">
      <formula>AND(NOT(ISBLANK(V62)),AND(V62&gt;=$F62/10),(V62&lt;$F62))</formula>
    </cfRule>
    <cfRule type="expression" dxfId="2364" priority="1435">
      <formula>AND(NOT(ISBLANK(V62)),(V62&gt;=$F62))</formula>
    </cfRule>
  </conditionalFormatting>
  <conditionalFormatting sqref="V64">
    <cfRule type="expression" dxfId="2363" priority="1430">
      <formula>AND(NOT(ISBLANK(V64)),(V64&lt;$F64-$F64/10))</formula>
    </cfRule>
    <cfRule type="expression" dxfId="2362" priority="1431">
      <formula>AND(NOT(ISBLANK(V64)),AND(V64&gt;=$F64/10),(V64&lt;$F64))</formula>
    </cfRule>
    <cfRule type="expression" dxfId="2361" priority="1432">
      <formula>AND(NOT(ISBLANK(V64)),(V64&gt;=$F64))</formula>
    </cfRule>
  </conditionalFormatting>
  <conditionalFormatting sqref="V67">
    <cfRule type="expression" dxfId="2360" priority="1427">
      <formula>AND(NOT(ISBLANK(V67)),(V67&lt;$F67-$F67/10))</formula>
    </cfRule>
    <cfRule type="expression" dxfId="2359" priority="1428">
      <formula>AND(NOT(ISBLANK(V67)),AND(V67&gt;=$F67/10),(V67&lt;$F67))</formula>
    </cfRule>
    <cfRule type="expression" dxfId="2358" priority="1429">
      <formula>AND(NOT(ISBLANK(V67)),(V67&gt;=$F67))</formula>
    </cfRule>
  </conditionalFormatting>
  <conditionalFormatting sqref="V64">
    <cfRule type="expression" dxfId="2357" priority="1424">
      <formula>AND(NOT(ISBLANK(V64)),(V64&lt;$F64-$F64/10))</formula>
    </cfRule>
    <cfRule type="expression" dxfId="2356" priority="1425">
      <formula>AND(NOT(ISBLANK(V64)),AND(V64&gt;=$F64/10),(V64&lt;$F64))</formula>
    </cfRule>
    <cfRule type="expression" dxfId="2355" priority="1426">
      <formula>AND(NOT(ISBLANK(V64)),(V64&gt;=$F64))</formula>
    </cfRule>
  </conditionalFormatting>
  <conditionalFormatting sqref="L16 N16 P16 R16 T16 V16 J16">
    <cfRule type="expression" dxfId="2354" priority="1421">
      <formula>AND(NOT(ISBLANK(J16)),(J16&lt;J15-J15/10))</formula>
    </cfRule>
    <cfRule type="expression" dxfId="2353" priority="1422">
      <formula>AND(NOT(ISBLANK(J16)),AND(J16&gt;=J15-J15/10),(J16&lt;J15))</formula>
    </cfRule>
    <cfRule type="expression" dxfId="2352" priority="1423">
      <formula>AND(NOT(ISBLANK(J16)),(J16&gt;=J15))</formula>
    </cfRule>
  </conditionalFormatting>
  <conditionalFormatting sqref="V18 T18 R18 P18 N18 L18 J18">
    <cfRule type="expression" dxfId="2351" priority="1418">
      <formula>AND(NOT(ISBLANK(J18)),(J18&lt;J17-J17/10))</formula>
    </cfRule>
    <cfRule type="expression" dxfId="2350" priority="1419">
      <formula>AND(NOT(ISBLANK(J18)),AND(J18&gt;=J17-J17/10),(J18&lt;J17))</formula>
    </cfRule>
    <cfRule type="expression" dxfId="2349" priority="1420">
      <formula>AND(NOT(ISBLANK(J18)),(J18&gt;=J17))</formula>
    </cfRule>
  </conditionalFormatting>
  <conditionalFormatting sqref="U18">
    <cfRule type="expression" dxfId="2348" priority="1415">
      <formula>AND(NOT(ISBLANK(U18)),(U18&lt;U17-U17/10))</formula>
    </cfRule>
    <cfRule type="expression" dxfId="2347" priority="1416">
      <formula>AND(NOT(ISBLANK(U18)),AND(U18&gt;=U17-U17/10),(U18&lt;U17))</formula>
    </cfRule>
    <cfRule type="expression" dxfId="2346" priority="1417">
      <formula>AND(NOT(ISBLANK(U18)),(U18&gt;=U17))</formula>
    </cfRule>
  </conditionalFormatting>
  <conditionalFormatting sqref="V22 T22 R22 P22 L22 N22">
    <cfRule type="expression" dxfId="2345" priority="1412">
      <formula>AND(NOT(ISBLANK(L22)),(L22&lt;L20-L20/10))</formula>
    </cfRule>
    <cfRule type="expression" dxfId="2344" priority="1413">
      <formula>AND(NOT(ISBLANK(L22)),AND(L22&gt;=L20-L20/10),(L22&lt;L20))</formula>
    </cfRule>
    <cfRule type="expression" dxfId="2343" priority="1414">
      <formula>AND(NOT(ISBLANK(L22)),(L22&gt;=L20))</formula>
    </cfRule>
  </conditionalFormatting>
  <conditionalFormatting sqref="J22">
    <cfRule type="expression" dxfId="2342" priority="1409">
      <formula>AND(NOT(ISBLANK(J22)),(J22&lt;J20-J20/10))</formula>
    </cfRule>
    <cfRule type="expression" dxfId="2341" priority="1410">
      <formula>AND(NOT(ISBLANK(J22)),AND(J22&gt;=J20-J20/10),(J22&lt;J20))</formula>
    </cfRule>
    <cfRule type="expression" dxfId="2340" priority="1411">
      <formula>AND(NOT(ISBLANK(J22)),(J22&gt;=J20))</formula>
    </cfRule>
  </conditionalFormatting>
  <conditionalFormatting sqref="V20 L20 R20 P20 N20 J20">
    <cfRule type="expression" dxfId="2339" priority="1406">
      <formula>AND(NOT(ISBLANK(J20)),(J20&lt;J19-J19/10))</formula>
    </cfRule>
    <cfRule type="expression" dxfId="2338" priority="1407">
      <formula>AND(NOT(ISBLANK(J20)),AND(J20&gt;=J19-J19/10),(J20&lt;J19))</formula>
    </cfRule>
    <cfRule type="expression" dxfId="2337" priority="1408">
      <formula>AND(NOT(ISBLANK(J20)),(J20&gt;=J19))</formula>
    </cfRule>
  </conditionalFormatting>
  <conditionalFormatting sqref="L22 P22 R22 T22 V22 N22 J22">
    <cfRule type="expression" dxfId="2336" priority="1403">
      <formula>AND(NOT(ISBLANK(J22)),(J22&lt;J21-J21/10))</formula>
    </cfRule>
    <cfRule type="expression" dxfId="2335" priority="1404">
      <formula>AND(NOT(ISBLANK(J22)),AND(J22&gt;=J21-J21/10),(J22&lt;J21))</formula>
    </cfRule>
    <cfRule type="expression" dxfId="2334" priority="1405">
      <formula>AND(NOT(ISBLANK(J22)),(J22&gt;=J21))</formula>
    </cfRule>
  </conditionalFormatting>
  <conditionalFormatting sqref="U22">
    <cfRule type="expression" dxfId="2333" priority="1400">
      <formula>AND(NOT(ISBLANK(U22)),(U22&lt;U21-U21/10))</formula>
    </cfRule>
    <cfRule type="expression" dxfId="2332" priority="1401">
      <formula>AND(NOT(ISBLANK(U22)),AND(U22&gt;=U21-U21/10),(U22&lt;U21))</formula>
    </cfRule>
    <cfRule type="expression" dxfId="2331" priority="1402">
      <formula>AND(NOT(ISBLANK(U22)),(U22&gt;=U21))</formula>
    </cfRule>
  </conditionalFormatting>
  <conditionalFormatting sqref="V20 L20 R20 P20 N20 J20">
    <cfRule type="expression" dxfId="2330" priority="1397">
      <formula>AND(NOT(ISBLANK(J20)),(J20&lt;J19-J19/10))</formula>
    </cfRule>
    <cfRule type="expression" dxfId="2329" priority="1398">
      <formula>AND(NOT(ISBLANK(J20)),AND(J20&gt;=J19-J19/10),(J20&lt;J19))</formula>
    </cfRule>
    <cfRule type="expression" dxfId="2328" priority="1399">
      <formula>AND(NOT(ISBLANK(J20)),(J20&gt;=J19))</formula>
    </cfRule>
  </conditionalFormatting>
  <conditionalFormatting sqref="L16 N16 P16 J16">
    <cfRule type="expression" dxfId="2327" priority="1394">
      <formula>AND(NOT(ISBLANK(J16)),(J16&lt;J15-J15/10))</formula>
    </cfRule>
    <cfRule type="expression" dxfId="2326" priority="1395">
      <formula>AND(NOT(ISBLANK(J16)),AND(J16&gt;=J15-J15/10),(J16&lt;J15))</formula>
    </cfRule>
    <cfRule type="expression" dxfId="2325" priority="1396">
      <formula>AND(NOT(ISBLANK(J16)),(J16&gt;=J15))</formula>
    </cfRule>
  </conditionalFormatting>
  <conditionalFormatting sqref="L18 N18 P18 J18">
    <cfRule type="expression" dxfId="2324" priority="1391">
      <formula>AND(NOT(ISBLANK(J18)),(J18&lt;J17-J17/10))</formula>
    </cfRule>
    <cfRule type="expression" dxfId="2323" priority="1392">
      <formula>AND(NOT(ISBLANK(J18)),AND(J18&gt;=J17-J17/10),(J18&lt;J17))</formula>
    </cfRule>
    <cfRule type="expression" dxfId="2322" priority="1393">
      <formula>AND(NOT(ISBLANK(J18)),(J18&gt;=J17))</formula>
    </cfRule>
  </conditionalFormatting>
  <conditionalFormatting sqref="P22 L22 N22">
    <cfRule type="expression" dxfId="2321" priority="1388">
      <formula>AND(NOT(ISBLANK(L22)),(L22&lt;L20-L20/10))</formula>
    </cfRule>
    <cfRule type="expression" dxfId="2320" priority="1389">
      <formula>AND(NOT(ISBLANK(L22)),AND(L22&gt;=L20-L20/10),(L22&lt;L20))</formula>
    </cfRule>
    <cfRule type="expression" dxfId="2319" priority="1390">
      <formula>AND(NOT(ISBLANK(L22)),(L22&gt;=L20))</formula>
    </cfRule>
  </conditionalFormatting>
  <conditionalFormatting sqref="J22">
    <cfRule type="expression" dxfId="2318" priority="1385">
      <formula>AND(NOT(ISBLANK(J22)),(J22&lt;J20-J20/10))</formula>
    </cfRule>
    <cfRule type="expression" dxfId="2317" priority="1386">
      <formula>AND(NOT(ISBLANK(J22)),AND(J22&gt;=J20-J20/10),(J22&lt;J20))</formula>
    </cfRule>
    <cfRule type="expression" dxfId="2316" priority="1387">
      <formula>AND(NOT(ISBLANK(J22)),(J22&gt;=J20))</formula>
    </cfRule>
  </conditionalFormatting>
  <conditionalFormatting sqref="P20 N20 L20 J20">
    <cfRule type="expression" dxfId="2315" priority="1382">
      <formula>AND(NOT(ISBLANK(J20)),(J20&lt;J19-J19/10))</formula>
    </cfRule>
    <cfRule type="expression" dxfId="2314" priority="1383">
      <formula>AND(NOT(ISBLANK(J20)),AND(J20&gt;=J19-J19/10),(J20&lt;J19))</formula>
    </cfRule>
    <cfRule type="expression" dxfId="2313" priority="1384">
      <formula>AND(NOT(ISBLANK(J20)),(J20&gt;=J19))</formula>
    </cfRule>
  </conditionalFormatting>
  <conditionalFormatting sqref="L22 P22 N22 J22">
    <cfRule type="expression" dxfId="2312" priority="1379">
      <formula>AND(NOT(ISBLANK(J22)),(J22&lt;J21-J21/10))</formula>
    </cfRule>
    <cfRule type="expression" dxfId="2311" priority="1380">
      <formula>AND(NOT(ISBLANK(J22)),AND(J22&gt;=J21-J21/10),(J22&lt;J21))</formula>
    </cfRule>
    <cfRule type="expression" dxfId="2310" priority="1381">
      <formula>AND(NOT(ISBLANK(J22)),(J22&gt;=J21))</formula>
    </cfRule>
  </conditionalFormatting>
  <conditionalFormatting sqref="P20 N20 L20 J20">
    <cfRule type="expression" dxfId="2309" priority="1376">
      <formula>AND(NOT(ISBLANK(J20)),(J20&lt;J19-J19/10))</formula>
    </cfRule>
    <cfRule type="expression" dxfId="2308" priority="1377">
      <formula>AND(NOT(ISBLANK(J20)),AND(J20&gt;=J19-J19/10),(J20&lt;J19))</formula>
    </cfRule>
    <cfRule type="expression" dxfId="2307" priority="1378">
      <formula>AND(NOT(ISBLANK(J20)),(J20&gt;=J19))</formula>
    </cfRule>
  </conditionalFormatting>
  <conditionalFormatting sqref="T20">
    <cfRule type="expression" dxfId="2306" priority="1373">
      <formula>AND(NOT(ISBLANK(T20)),(T20&lt;T19-T19/10))</formula>
    </cfRule>
    <cfRule type="expression" dxfId="2305" priority="1374">
      <formula>AND(NOT(ISBLANK(T20)),AND(T20&gt;=T19-T19/10),(T20&lt;T19))</formula>
    </cfRule>
    <cfRule type="expression" dxfId="2304" priority="1375">
      <formula>AND(NOT(ISBLANK(T20)),(T20&gt;=T19))</formula>
    </cfRule>
  </conditionalFormatting>
  <conditionalFormatting sqref="T20">
    <cfRule type="expression" dxfId="2303" priority="1370">
      <formula>AND(NOT(ISBLANK(T20)),(T20&lt;T19-T19/10))</formula>
    </cfRule>
    <cfRule type="expression" dxfId="2302" priority="1371">
      <formula>AND(NOT(ISBLANK(T20)),AND(T20&gt;=T19-T19/10),(T20&lt;T19))</formula>
    </cfRule>
    <cfRule type="expression" dxfId="2301" priority="1372">
      <formula>AND(NOT(ISBLANK(T20)),(T20&gt;=T19))</formula>
    </cfRule>
  </conditionalFormatting>
  <conditionalFormatting sqref="J16 N16 P16">
    <cfRule type="expression" dxfId="2300" priority="1367">
      <formula>AND(NOT(ISBLANK(J16)),(J16&lt;J15-J15/10))</formula>
    </cfRule>
    <cfRule type="expression" dxfId="2299" priority="1368">
      <formula>AND(NOT(ISBLANK(J16)),AND(J16&gt;=J15-J15/10),(J16&lt;J15))</formula>
    </cfRule>
    <cfRule type="expression" dxfId="2298" priority="1369">
      <formula>AND(NOT(ISBLANK(J16)),(J16&gt;=J15))</formula>
    </cfRule>
  </conditionalFormatting>
  <conditionalFormatting sqref="J16 N16 P16">
    <cfRule type="expression" dxfId="2297" priority="1364">
      <formula>AND(NOT(ISBLANK(J16)),(J16&lt;J15-J15/10))</formula>
    </cfRule>
    <cfRule type="expression" dxfId="2296" priority="1365">
      <formula>AND(NOT(ISBLANK(J16)),AND(J16&gt;=J15-J15/10),(J16&lt;J15))</formula>
    </cfRule>
    <cfRule type="expression" dxfId="2295" priority="1366">
      <formula>AND(NOT(ISBLANK(J16)),(J16&gt;=J15))</formula>
    </cfRule>
  </conditionalFormatting>
  <conditionalFormatting sqref="J16 N16 P16">
    <cfRule type="expression" dxfId="2294" priority="1361">
      <formula>AND(NOT(ISBLANK(J16)),(J16&gt;J15+J16/10))</formula>
    </cfRule>
    <cfRule type="expression" dxfId="2293" priority="1362">
      <formula>AND(NOT(ISBLANK(J16)),AND(J16&lt;=J15+J15/10),(J16&gt;J15))</formula>
    </cfRule>
    <cfRule type="expression" dxfId="2292" priority="1363">
      <formula>AND(NOT(ISBLANK(J16)),(J16&lt;=J15))</formula>
    </cfRule>
  </conditionalFormatting>
  <conditionalFormatting sqref="J16 N16 P16">
    <cfRule type="cellIs" dxfId="2291" priority="1357" operator="equal">
      <formula>"n.a."</formula>
    </cfRule>
    <cfRule type="expression" dxfId="2290" priority="1358">
      <formula>AND(NOT(ISBLANK(J16)),(J16=J15+1))</formula>
    </cfRule>
    <cfRule type="expression" dxfId="2289" priority="1359">
      <formula>AND(NOT(ISBLANK(J16)),(J16&lt;=J15))</formula>
    </cfRule>
    <cfRule type="expression" dxfId="2288" priority="1360">
      <formula>AND(NOT(ISBLANK(J16)),(J16&gt;J15+1))</formula>
    </cfRule>
  </conditionalFormatting>
  <conditionalFormatting sqref="J18 L18 N18 P18">
    <cfRule type="expression" dxfId="2287" priority="1354">
      <formula>AND(NOT(ISBLANK(J18)),(J18&lt;J17-J17/10))</formula>
    </cfRule>
    <cfRule type="expression" dxfId="2286" priority="1355">
      <formula>AND(NOT(ISBLANK(J18)),AND(J18&gt;=J17-J17/10),(J18&lt;J17))</formula>
    </cfRule>
    <cfRule type="expression" dxfId="2285" priority="1356">
      <formula>AND(NOT(ISBLANK(J18)),(J18&gt;=J17))</formula>
    </cfRule>
  </conditionalFormatting>
  <conditionalFormatting sqref="J18 L18 N18 P18">
    <cfRule type="expression" dxfId="2284" priority="1351">
      <formula>AND(NOT(ISBLANK(J18)),(J18&lt;J17-J17/10))</formula>
    </cfRule>
    <cfRule type="expression" dxfId="2283" priority="1352">
      <formula>AND(NOT(ISBLANK(J18)),AND(J18&gt;=J17-J17/10),(J18&lt;J17))</formula>
    </cfRule>
    <cfRule type="expression" dxfId="2282" priority="1353">
      <formula>AND(NOT(ISBLANK(J18)),(J18&gt;=J17))</formula>
    </cfRule>
  </conditionalFormatting>
  <conditionalFormatting sqref="J18 L18 N18 P18">
    <cfRule type="expression" dxfId="2281" priority="1348">
      <formula>AND(NOT(ISBLANK(J18)),(J18&gt;J17+J18/10))</formula>
    </cfRule>
    <cfRule type="expression" dxfId="2280" priority="1349">
      <formula>AND(NOT(ISBLANK(J18)),AND(J18&lt;=J17+J17/10),(J18&gt;J17))</formula>
    </cfRule>
    <cfRule type="expression" dxfId="2279" priority="1350">
      <formula>AND(NOT(ISBLANK(J18)),(J18&lt;=J17))</formula>
    </cfRule>
  </conditionalFormatting>
  <conditionalFormatting sqref="J18 L18 N18 P18">
    <cfRule type="cellIs" dxfId="2278" priority="1344" operator="equal">
      <formula>"n.a."</formula>
    </cfRule>
    <cfRule type="expression" dxfId="2277" priority="1345">
      <formula>AND(NOT(ISBLANK(J18)),(J18=J17+1))</formula>
    </cfRule>
    <cfRule type="expression" dxfId="2276" priority="1346">
      <formula>AND(NOT(ISBLANK(J18)),(J18&lt;=J17))</formula>
    </cfRule>
    <cfRule type="expression" dxfId="2275" priority="1347">
      <formula>AND(NOT(ISBLANK(J18)),(J18&gt;J17+1))</formula>
    </cfRule>
  </conditionalFormatting>
  <conditionalFormatting sqref="T20">
    <cfRule type="expression" dxfId="2274" priority="1341">
      <formula>AND(NOT(ISBLANK(T20)),(T20&lt;T19-T19/10))</formula>
    </cfRule>
    <cfRule type="expression" dxfId="2273" priority="1342">
      <formula>AND(NOT(ISBLANK(T20)),AND(T20&gt;=T19-T19/10),(T20&lt;T19))</formula>
    </cfRule>
    <cfRule type="expression" dxfId="2272" priority="1343">
      <formula>AND(NOT(ISBLANK(T20)),(T20&gt;=T19))</formula>
    </cfRule>
  </conditionalFormatting>
  <conditionalFormatting sqref="T20">
    <cfRule type="expression" dxfId="2271" priority="1338">
      <formula>AND(NOT(ISBLANK(T20)),(T20&lt;T19-T19/10))</formula>
    </cfRule>
    <cfRule type="expression" dxfId="2270" priority="1339">
      <formula>AND(NOT(ISBLANK(T20)),AND(T20&gt;=T19-T19/10),(T20&lt;T19))</formula>
    </cfRule>
    <cfRule type="expression" dxfId="2269" priority="1340">
      <formula>AND(NOT(ISBLANK(T20)),(T20&gt;=T19))</formula>
    </cfRule>
  </conditionalFormatting>
  <conditionalFormatting sqref="T20">
    <cfRule type="expression" dxfId="2268" priority="1335">
      <formula>AND(NOT(ISBLANK(T20)),(T20&gt;T19+T20/10))</formula>
    </cfRule>
    <cfRule type="expression" dxfId="2267" priority="1336">
      <formula>AND(NOT(ISBLANK(T20)),AND(T20&lt;=T19+T19/10),(T20&gt;T19))</formula>
    </cfRule>
    <cfRule type="expression" dxfId="2266" priority="1337">
      <formula>AND(NOT(ISBLANK(T20)),(T20&lt;=T19))</formula>
    </cfRule>
  </conditionalFormatting>
  <conditionalFormatting sqref="T20">
    <cfRule type="cellIs" dxfId="2265" priority="1331" operator="equal">
      <formula>"n.a."</formula>
    </cfRule>
    <cfRule type="expression" dxfId="2264" priority="1332">
      <formula>AND(NOT(ISBLANK(T20)),(T20=T19+1))</formula>
    </cfRule>
    <cfRule type="expression" dxfId="2263" priority="1333">
      <formula>AND(NOT(ISBLANK(T20)),(T20&lt;=T19))</formula>
    </cfRule>
    <cfRule type="expression" dxfId="2262" priority="1334">
      <formula>AND(NOT(ISBLANK(T20)),(T20&gt;T19+1))</formula>
    </cfRule>
  </conditionalFormatting>
  <conditionalFormatting sqref="R16">
    <cfRule type="expression" dxfId="2261" priority="1328">
      <formula>AND(NOT(ISBLANK(R16)),(R16&lt;R15-R15/10))</formula>
    </cfRule>
    <cfRule type="expression" dxfId="2260" priority="1329">
      <formula>AND(NOT(ISBLANK(R16)),AND(R16&gt;=R15-R15/10),(R16&lt;R15))</formula>
    </cfRule>
    <cfRule type="expression" dxfId="2259" priority="1330">
      <formula>AND(NOT(ISBLANK(R16)),(R16&gt;=R15))</formula>
    </cfRule>
  </conditionalFormatting>
  <conditionalFormatting sqref="R16">
    <cfRule type="expression" dxfId="2258" priority="1325">
      <formula>AND(NOT(ISBLANK(R16)),(R16&lt;R15-R15/10))</formula>
    </cfRule>
    <cfRule type="expression" dxfId="2257" priority="1326">
      <formula>AND(NOT(ISBLANK(R16)),AND(R16&gt;=R15-R15/10),(R16&lt;R15))</formula>
    </cfRule>
    <cfRule type="expression" dxfId="2256" priority="1327">
      <formula>AND(NOT(ISBLANK(R16)),(R16&gt;=R15))</formula>
    </cfRule>
  </conditionalFormatting>
  <conditionalFormatting sqref="R16">
    <cfRule type="expression" dxfId="2255" priority="1322">
      <formula>AND(NOT(ISBLANK(R16)),(R16&lt;R15-R15/10))</formula>
    </cfRule>
    <cfRule type="expression" dxfId="2254" priority="1323">
      <formula>AND(NOT(ISBLANK(R16)),AND(R16&gt;=R15-R15/10),(R16&lt;R15))</formula>
    </cfRule>
    <cfRule type="expression" dxfId="2253" priority="1324">
      <formula>AND(NOT(ISBLANK(R16)),(R16&gt;=R15))</formula>
    </cfRule>
  </conditionalFormatting>
  <conditionalFormatting sqref="R16">
    <cfRule type="expression" dxfId="2252" priority="1319">
      <formula>AND(NOT(ISBLANK(R16)),(R16&gt;R15+R16/10))</formula>
    </cfRule>
    <cfRule type="expression" dxfId="2251" priority="1320">
      <formula>AND(NOT(ISBLANK(R16)),AND(R16&lt;=R15+R15/10),(R16&gt;R15))</formula>
    </cfRule>
    <cfRule type="expression" dxfId="2250" priority="1321">
      <formula>AND(NOT(ISBLANK(R16)),(R16&lt;=R15))</formula>
    </cfRule>
  </conditionalFormatting>
  <conditionalFormatting sqref="R16">
    <cfRule type="cellIs" dxfId="2249" priority="1315" operator="equal">
      <formula>"n.a."</formula>
    </cfRule>
    <cfRule type="expression" dxfId="2248" priority="1316">
      <formula>AND(NOT(ISBLANK(R16)),(R16=R15+1))</formula>
    </cfRule>
    <cfRule type="expression" dxfId="2247" priority="1317">
      <formula>AND(NOT(ISBLANK(R16)),(R16&lt;=R15))</formula>
    </cfRule>
    <cfRule type="expression" dxfId="2246" priority="1318">
      <formula>AND(NOT(ISBLANK(R16)),(R16&gt;R15+1))</formula>
    </cfRule>
  </conditionalFormatting>
  <conditionalFormatting sqref="T16">
    <cfRule type="expression" dxfId="2245" priority="1312">
      <formula>AND(NOT(ISBLANK(T16)),(T16&lt;T15-T15/10))</formula>
    </cfRule>
    <cfRule type="expression" dxfId="2244" priority="1313">
      <formula>AND(NOT(ISBLANK(T16)),AND(T16&gt;=T15-T15/10),(T16&lt;T15))</formula>
    </cfRule>
    <cfRule type="expression" dxfId="2243" priority="1314">
      <formula>AND(NOT(ISBLANK(T16)),(T16&gt;=T15))</formula>
    </cfRule>
  </conditionalFormatting>
  <conditionalFormatting sqref="T16">
    <cfRule type="expression" dxfId="2242" priority="1309">
      <formula>AND(NOT(ISBLANK(T16)),(T16&lt;T15-T15/10))</formula>
    </cfRule>
    <cfRule type="expression" dxfId="2241" priority="1310">
      <formula>AND(NOT(ISBLANK(T16)),AND(T16&gt;=T15-T15/10),(T16&lt;T15))</formula>
    </cfRule>
    <cfRule type="expression" dxfId="2240" priority="1311">
      <formula>AND(NOT(ISBLANK(T16)),(T16&gt;=T15))</formula>
    </cfRule>
  </conditionalFormatting>
  <conditionalFormatting sqref="T16">
    <cfRule type="expression" dxfId="2239" priority="1306">
      <formula>AND(NOT(ISBLANK(T16)),(T16&lt;T15-T15/10))</formula>
    </cfRule>
    <cfRule type="expression" dxfId="2238" priority="1307">
      <formula>AND(NOT(ISBLANK(T16)),AND(T16&gt;=T15-T15/10),(T16&lt;T15))</formula>
    </cfRule>
    <cfRule type="expression" dxfId="2237" priority="1308">
      <formula>AND(NOT(ISBLANK(T16)),(T16&gt;=T15))</formula>
    </cfRule>
  </conditionalFormatting>
  <conditionalFormatting sqref="T16">
    <cfRule type="expression" dxfId="2236" priority="1303">
      <formula>AND(NOT(ISBLANK(T16)),(T16&gt;T15+T16/10))</formula>
    </cfRule>
    <cfRule type="expression" dxfId="2235" priority="1304">
      <formula>AND(NOT(ISBLANK(T16)),AND(T16&lt;=T15+T15/10),(T16&gt;T15))</formula>
    </cfRule>
    <cfRule type="expression" dxfId="2234" priority="1305">
      <formula>AND(NOT(ISBLANK(T16)),(T16&lt;=T15))</formula>
    </cfRule>
  </conditionalFormatting>
  <conditionalFormatting sqref="T16">
    <cfRule type="cellIs" dxfId="2233" priority="1299" operator="equal">
      <formula>"n.a."</formula>
    </cfRule>
    <cfRule type="expression" dxfId="2232" priority="1300">
      <formula>AND(NOT(ISBLANK(T16)),(T16=T15+1))</formula>
    </cfRule>
    <cfRule type="expression" dxfId="2231" priority="1301">
      <formula>AND(NOT(ISBLANK(T16)),(T16&lt;=T15))</formula>
    </cfRule>
    <cfRule type="expression" dxfId="2230" priority="1302">
      <formula>AND(NOT(ISBLANK(T16)),(T16&gt;T15+1))</formula>
    </cfRule>
  </conditionalFormatting>
  <conditionalFormatting sqref="R18">
    <cfRule type="expression" dxfId="2229" priority="1296">
      <formula>AND(NOT(ISBLANK(R18)),(R18&lt;R17-R17/10))</formula>
    </cfRule>
    <cfRule type="expression" dxfId="2228" priority="1297">
      <formula>AND(NOT(ISBLANK(R18)),AND(R18&gt;=R17-R17/10),(R18&lt;R17))</formula>
    </cfRule>
    <cfRule type="expression" dxfId="2227" priority="1298">
      <formula>AND(NOT(ISBLANK(R18)),(R18&gt;=R17))</formula>
    </cfRule>
  </conditionalFormatting>
  <conditionalFormatting sqref="R18">
    <cfRule type="expression" dxfId="2226" priority="1293">
      <formula>AND(NOT(ISBLANK(R18)),(R18&lt;R17-R17/10))</formula>
    </cfRule>
    <cfRule type="expression" dxfId="2225" priority="1294">
      <formula>AND(NOT(ISBLANK(R18)),AND(R18&gt;=R17-R17/10),(R18&lt;R17))</formula>
    </cfRule>
    <cfRule type="expression" dxfId="2224" priority="1295">
      <formula>AND(NOT(ISBLANK(R18)),(R18&gt;=R17))</formula>
    </cfRule>
  </conditionalFormatting>
  <conditionalFormatting sqref="R18">
    <cfRule type="expression" dxfId="2223" priority="1290">
      <formula>AND(NOT(ISBLANK(R18)),(R18&lt;R17-R17/10))</formula>
    </cfRule>
    <cfRule type="expression" dxfId="2222" priority="1291">
      <formula>AND(NOT(ISBLANK(R18)),AND(R18&gt;=R17-R17/10),(R18&lt;R17))</formula>
    </cfRule>
    <cfRule type="expression" dxfId="2221" priority="1292">
      <formula>AND(NOT(ISBLANK(R18)),(R18&gt;=R17))</formula>
    </cfRule>
  </conditionalFormatting>
  <conditionalFormatting sqref="R18">
    <cfRule type="expression" dxfId="2220" priority="1287">
      <formula>AND(NOT(ISBLANK(R18)),(R18&lt;R17-R17/10))</formula>
    </cfRule>
    <cfRule type="expression" dxfId="2219" priority="1288">
      <formula>AND(NOT(ISBLANK(R18)),AND(R18&gt;=R17-R17/10),(R18&lt;R17))</formula>
    </cfRule>
    <cfRule type="expression" dxfId="2218" priority="1289">
      <formula>AND(NOT(ISBLANK(R18)),(R18&gt;=R17))</formula>
    </cfRule>
  </conditionalFormatting>
  <conditionalFormatting sqref="R18">
    <cfRule type="expression" dxfId="2217" priority="1284">
      <formula>AND(NOT(ISBLANK(R18)),(R18&gt;R17+R18/10))</formula>
    </cfRule>
    <cfRule type="expression" dxfId="2216" priority="1285">
      <formula>AND(NOT(ISBLANK(R18)),AND(R18&lt;=R17+R17/10),(R18&gt;R17))</formula>
    </cfRule>
    <cfRule type="expression" dxfId="2215" priority="1286">
      <formula>AND(NOT(ISBLANK(R18)),(R18&lt;=R17))</formula>
    </cfRule>
  </conditionalFormatting>
  <conditionalFormatting sqref="R18">
    <cfRule type="cellIs" dxfId="2214" priority="1280" operator="equal">
      <formula>"n.a."</formula>
    </cfRule>
    <cfRule type="expression" dxfId="2213" priority="1281">
      <formula>AND(NOT(ISBLANK(R18)),(R18=R17+1))</formula>
    </cfRule>
    <cfRule type="expression" dxfId="2212" priority="1282">
      <formula>AND(NOT(ISBLANK(R18)),(R18&lt;=R17))</formula>
    </cfRule>
    <cfRule type="expression" dxfId="2211" priority="1283">
      <formula>AND(NOT(ISBLANK(R18)),(R18&gt;R17+1))</formula>
    </cfRule>
  </conditionalFormatting>
  <conditionalFormatting sqref="T18">
    <cfRule type="expression" dxfId="2210" priority="1277">
      <formula>AND(NOT(ISBLANK(T18)),(T18&lt;T17-T17/10))</formula>
    </cfRule>
    <cfRule type="expression" dxfId="2209" priority="1278">
      <formula>AND(NOT(ISBLANK(T18)),AND(T18&gt;=T17-T17/10),(T18&lt;T17))</formula>
    </cfRule>
    <cfRule type="expression" dxfId="2208" priority="1279">
      <formula>AND(NOT(ISBLANK(T18)),(T18&gt;=T17))</formula>
    </cfRule>
  </conditionalFormatting>
  <conditionalFormatting sqref="T18">
    <cfRule type="expression" dxfId="2207" priority="1274">
      <formula>AND(NOT(ISBLANK(T18)),(T18&lt;T17-T17/10))</formula>
    </cfRule>
    <cfRule type="expression" dxfId="2206" priority="1275">
      <formula>AND(NOT(ISBLANK(T18)),AND(T18&gt;=T17-T17/10),(T18&lt;T17))</formula>
    </cfRule>
    <cfRule type="expression" dxfId="2205" priority="1276">
      <formula>AND(NOT(ISBLANK(T18)),(T18&gt;=T17))</formula>
    </cfRule>
  </conditionalFormatting>
  <conditionalFormatting sqref="T18">
    <cfRule type="expression" dxfId="2204" priority="1271">
      <formula>AND(NOT(ISBLANK(T18)),(T18&lt;T17-T17/10))</formula>
    </cfRule>
    <cfRule type="expression" dxfId="2203" priority="1272">
      <formula>AND(NOT(ISBLANK(T18)),AND(T18&gt;=T17-T17/10),(T18&lt;T17))</formula>
    </cfRule>
    <cfRule type="expression" dxfId="2202" priority="1273">
      <formula>AND(NOT(ISBLANK(T18)),(T18&gt;=T17))</formula>
    </cfRule>
  </conditionalFormatting>
  <conditionalFormatting sqref="T18">
    <cfRule type="expression" dxfId="2201" priority="1268">
      <formula>AND(NOT(ISBLANK(T18)),(T18&lt;T17-T17/10))</formula>
    </cfRule>
    <cfRule type="expression" dxfId="2200" priority="1269">
      <formula>AND(NOT(ISBLANK(T18)),AND(T18&gt;=T17-T17/10),(T18&lt;T17))</formula>
    </cfRule>
    <cfRule type="expression" dxfId="2199" priority="1270">
      <formula>AND(NOT(ISBLANK(T18)),(T18&gt;=T17))</formula>
    </cfRule>
  </conditionalFormatting>
  <conditionalFormatting sqref="T18">
    <cfRule type="expression" dxfId="2198" priority="1265">
      <formula>AND(NOT(ISBLANK(T18)),(T18&gt;T17+T18/10))</formula>
    </cfRule>
    <cfRule type="expression" dxfId="2197" priority="1266">
      <formula>AND(NOT(ISBLANK(T18)),AND(T18&lt;=T17+T17/10),(T18&gt;T17))</formula>
    </cfRule>
    <cfRule type="expression" dxfId="2196" priority="1267">
      <formula>AND(NOT(ISBLANK(T18)),(T18&lt;=T17))</formula>
    </cfRule>
  </conditionalFormatting>
  <conditionalFormatting sqref="T18">
    <cfRule type="cellIs" dxfId="2195" priority="1261" operator="equal">
      <formula>"n.a."</formula>
    </cfRule>
    <cfRule type="expression" dxfId="2194" priority="1262">
      <formula>AND(NOT(ISBLANK(T18)),(T18=T17+1))</formula>
    </cfRule>
    <cfRule type="expression" dxfId="2193" priority="1263">
      <formula>AND(NOT(ISBLANK(T18)),(T18&lt;=T17))</formula>
    </cfRule>
    <cfRule type="expression" dxfId="2192" priority="1264">
      <formula>AND(NOT(ISBLANK(T18)),(T18&gt;T17+1))</formula>
    </cfRule>
  </conditionalFormatting>
  <conditionalFormatting sqref="V16">
    <cfRule type="expression" dxfId="2191" priority="1258">
      <formula>AND(NOT(ISBLANK(V16)),(V16&lt;V15-V15/10))</formula>
    </cfRule>
    <cfRule type="expression" dxfId="2190" priority="1259">
      <formula>AND(NOT(ISBLANK(V16)),AND(V16&gt;=V15-V15/10),(V16&lt;V15))</formula>
    </cfRule>
    <cfRule type="expression" dxfId="2189" priority="1260">
      <formula>AND(NOT(ISBLANK(V16)),(V16&gt;=V15))</formula>
    </cfRule>
  </conditionalFormatting>
  <conditionalFormatting sqref="V16">
    <cfRule type="expression" dxfId="2188" priority="1255">
      <formula>AND(NOT(ISBLANK(V16)),(V16&lt;V15-V15/10))</formula>
    </cfRule>
    <cfRule type="expression" dxfId="2187" priority="1256">
      <formula>AND(NOT(ISBLANK(V16)),AND(V16&gt;=V15-V15/10),(V16&lt;V15))</formula>
    </cfRule>
    <cfRule type="expression" dxfId="2186" priority="1257">
      <formula>AND(NOT(ISBLANK(V16)),(V16&gt;=V15))</formula>
    </cfRule>
  </conditionalFormatting>
  <conditionalFormatting sqref="V16">
    <cfRule type="expression" dxfId="2185" priority="1252">
      <formula>AND(NOT(ISBLANK(V16)),(V16&lt;V15-V15/10))</formula>
    </cfRule>
    <cfRule type="expression" dxfId="2184" priority="1253">
      <formula>AND(NOT(ISBLANK(V16)),AND(V16&gt;=V15-V15/10),(V16&lt;V15))</formula>
    </cfRule>
    <cfRule type="expression" dxfId="2183" priority="1254">
      <formula>AND(NOT(ISBLANK(V16)),(V16&gt;=V15))</formula>
    </cfRule>
  </conditionalFormatting>
  <conditionalFormatting sqref="V16">
    <cfRule type="expression" dxfId="2182" priority="1249">
      <formula>AND(NOT(ISBLANK(V16)),(V16&gt;V15+V16/10))</formula>
    </cfRule>
    <cfRule type="expression" dxfId="2181" priority="1250">
      <formula>AND(NOT(ISBLANK(V16)),AND(V16&lt;=V15+V15/10),(V16&gt;V15))</formula>
    </cfRule>
    <cfRule type="expression" dxfId="2180" priority="1251">
      <formula>AND(NOT(ISBLANK(V16)),(V16&lt;=V15))</formula>
    </cfRule>
  </conditionalFormatting>
  <conditionalFormatting sqref="V16">
    <cfRule type="cellIs" dxfId="2179" priority="1245" operator="equal">
      <formula>"n.a."</formula>
    </cfRule>
    <cfRule type="expression" dxfId="2178" priority="1246">
      <formula>AND(NOT(ISBLANK(V16)),(V16=V15+1))</formula>
    </cfRule>
    <cfRule type="expression" dxfId="2177" priority="1247">
      <formula>AND(NOT(ISBLANK(V16)),(V16&lt;=V15))</formula>
    </cfRule>
    <cfRule type="expression" dxfId="2176" priority="1248">
      <formula>AND(NOT(ISBLANK(V16)),(V16&gt;V15+1))</formula>
    </cfRule>
  </conditionalFormatting>
  <conditionalFormatting sqref="T20">
    <cfRule type="expression" dxfId="2175" priority="1242">
      <formula>AND(NOT(ISBLANK(T20)),(T20&lt;T19-T19/10))</formula>
    </cfRule>
    <cfRule type="expression" dxfId="2174" priority="1243">
      <formula>AND(NOT(ISBLANK(T20)),AND(T20&gt;=T19-T19/10),(T20&lt;T19))</formula>
    </cfRule>
    <cfRule type="expression" dxfId="2173" priority="1244">
      <formula>AND(NOT(ISBLANK(T20)),(T20&gt;=T19))</formula>
    </cfRule>
  </conditionalFormatting>
  <conditionalFormatting sqref="T20">
    <cfRule type="expression" dxfId="2172" priority="1239">
      <formula>AND(NOT(ISBLANK(T20)),(T20&lt;T19-T19/10))</formula>
    </cfRule>
    <cfRule type="expression" dxfId="2171" priority="1240">
      <formula>AND(NOT(ISBLANK(T20)),AND(T20&gt;=T19-T19/10),(T20&lt;T19))</formula>
    </cfRule>
    <cfRule type="expression" dxfId="2170" priority="1241">
      <formula>AND(NOT(ISBLANK(T20)),(T20&gt;=T19))</formula>
    </cfRule>
  </conditionalFormatting>
  <conditionalFormatting sqref="T20">
    <cfRule type="expression" dxfId="2169" priority="1236">
      <formula>AND(NOT(ISBLANK(T20)),(T20&lt;T19-T19/10))</formula>
    </cfRule>
    <cfRule type="expression" dxfId="2168" priority="1237">
      <formula>AND(NOT(ISBLANK(T20)),AND(T20&gt;=T19-T19/10),(T20&lt;T19))</formula>
    </cfRule>
    <cfRule type="expression" dxfId="2167" priority="1238">
      <formula>AND(NOT(ISBLANK(T20)),(T20&gt;=T19))</formula>
    </cfRule>
  </conditionalFormatting>
  <conditionalFormatting sqref="T20">
    <cfRule type="expression" dxfId="2166" priority="1233">
      <formula>AND(NOT(ISBLANK(T20)),(T20&lt;T19-T19/10))</formula>
    </cfRule>
    <cfRule type="expression" dxfId="2165" priority="1234">
      <formula>AND(NOT(ISBLANK(T20)),AND(T20&gt;=T19-T19/10),(T20&lt;T19))</formula>
    </cfRule>
    <cfRule type="expression" dxfId="2164" priority="1235">
      <formula>AND(NOT(ISBLANK(T20)),(T20&gt;=T19))</formula>
    </cfRule>
  </conditionalFormatting>
  <conditionalFormatting sqref="V42 T42 R42 P42 N42 L42 J42">
    <cfRule type="expression" dxfId="2163" priority="1230">
      <formula>AND(NOT(ISBLANK(J42)),(J42&lt;J41-J41/10))</formula>
    </cfRule>
    <cfRule type="expression" dxfId="2162" priority="1231">
      <formula>AND(NOT(ISBLANK(J42)),AND(J42&gt;=J41-J41/10),(J42&lt;J41))</formula>
    </cfRule>
    <cfRule type="expression" dxfId="2161" priority="1232">
      <formula>AND(NOT(ISBLANK(J42)),(J42&gt;=J41))</formula>
    </cfRule>
  </conditionalFormatting>
  <conditionalFormatting sqref="V46 T46 R46 P46 N46 L46 J46 J44 L44 N44 P44 R44 T44 V44">
    <cfRule type="expression" dxfId="2160" priority="1227">
      <formula>AND(NOT(ISBLANK(J44)),(J44&lt;J43-J43/10))</formula>
    </cfRule>
    <cfRule type="expression" dxfId="2159" priority="1228">
      <formula>AND(NOT(ISBLANK(J44)),AND(J44&gt;=J43-J43/10),(J44&lt;J43))</formula>
    </cfRule>
    <cfRule type="expression" dxfId="2158" priority="1229">
      <formula>AND(NOT(ISBLANK(J44)),(J44&gt;=J43))</formula>
    </cfRule>
  </conditionalFormatting>
  <conditionalFormatting sqref="P42 N42 L42 J42">
    <cfRule type="expression" dxfId="2157" priority="1224">
      <formula>AND(NOT(ISBLANK(J42)),(J42&lt;J41-J41/10))</formula>
    </cfRule>
    <cfRule type="expression" dxfId="2156" priority="1225">
      <formula>AND(NOT(ISBLANK(J42)),AND(J42&gt;=J41-J41/10),(J42&lt;J41))</formula>
    </cfRule>
    <cfRule type="expression" dxfId="2155" priority="1226">
      <formula>AND(NOT(ISBLANK(J42)),(J42&gt;=J41))</formula>
    </cfRule>
  </conditionalFormatting>
  <conditionalFormatting sqref="P46 N46 P44 L46 J46 J44 L44 N44">
    <cfRule type="expression" dxfId="2154" priority="1221">
      <formula>AND(NOT(ISBLANK(J44)),(J44&lt;J43-J43/10))</formula>
    </cfRule>
    <cfRule type="expression" dxfId="2153" priority="1222">
      <formula>AND(NOT(ISBLANK(J44)),AND(J44&gt;=J43-J43/10),(J44&lt;J43))</formula>
    </cfRule>
    <cfRule type="expression" dxfId="2152" priority="1223">
      <formula>AND(NOT(ISBLANK(J44)),(J44&gt;=J43))</formula>
    </cfRule>
  </conditionalFormatting>
  <conditionalFormatting sqref="N42">
    <cfRule type="expression" dxfId="2151" priority="1218">
      <formula>AND(NOT(ISBLANK(N42)),(N42&lt;N41-N41/10))</formula>
    </cfRule>
    <cfRule type="expression" dxfId="2150" priority="1219">
      <formula>AND(NOT(ISBLANK(N42)),AND(N42&gt;=N41-N41/10),(N42&lt;N41))</formula>
    </cfRule>
    <cfRule type="expression" dxfId="2149" priority="1220">
      <formula>AND(NOT(ISBLANK(N42)),(N42&gt;=N41))</formula>
    </cfRule>
  </conditionalFormatting>
  <conditionalFormatting sqref="L42">
    <cfRule type="expression" dxfId="2148" priority="1215">
      <formula>AND(NOT(ISBLANK(L42)),(L42&lt;L41-L41/10))</formula>
    </cfRule>
    <cfRule type="expression" dxfId="2147" priority="1216">
      <formula>AND(NOT(ISBLANK(L42)),AND(L42&gt;=L41-L41/10),(L42&lt;L41))</formula>
    </cfRule>
    <cfRule type="expression" dxfId="2146" priority="1217">
      <formula>AND(NOT(ISBLANK(L42)),(L42&gt;=L41))</formula>
    </cfRule>
  </conditionalFormatting>
  <conditionalFormatting sqref="J42">
    <cfRule type="expression" dxfId="2145" priority="1212">
      <formula>AND(NOT(ISBLANK(J42)),(J42&lt;J41-J41/10))</formula>
    </cfRule>
    <cfRule type="expression" dxfId="2144" priority="1213">
      <formula>AND(NOT(ISBLANK(J42)),AND(J42&gt;=J41-J41/10),(J42&lt;J41))</formula>
    </cfRule>
    <cfRule type="expression" dxfId="2143" priority="1214">
      <formula>AND(NOT(ISBLANK(J42)),(J42&gt;=J41))</formula>
    </cfRule>
  </conditionalFormatting>
  <conditionalFormatting sqref="R42">
    <cfRule type="expression" dxfId="2142" priority="1209">
      <formula>AND(NOT(ISBLANK(R42)),(R42&lt;R41-R41/10))</formula>
    </cfRule>
    <cfRule type="expression" dxfId="2141" priority="1210">
      <formula>AND(NOT(ISBLANK(R42)),AND(R42&gt;=R41-R41/10),(R42&lt;R41))</formula>
    </cfRule>
    <cfRule type="expression" dxfId="2140" priority="1211">
      <formula>AND(NOT(ISBLANK(R42)),(R42&gt;=R41))</formula>
    </cfRule>
  </conditionalFormatting>
  <conditionalFormatting sqref="R46 R44">
    <cfRule type="expression" dxfId="2139" priority="1206">
      <formula>AND(NOT(ISBLANK(R44)),(R44&lt;R43-R43/10))</formula>
    </cfRule>
    <cfRule type="expression" dxfId="2138" priority="1207">
      <formula>AND(NOT(ISBLANK(R44)),AND(R44&gt;=R43-R43/10),(R44&lt;R43))</formula>
    </cfRule>
    <cfRule type="expression" dxfId="2137" priority="1208">
      <formula>AND(NOT(ISBLANK(R44)),(R44&gt;=R43))</formula>
    </cfRule>
  </conditionalFormatting>
  <conditionalFormatting sqref="X16">
    <cfRule type="expression" dxfId="2136" priority="1203">
      <formula>AND(NOT(ISBLANK(X16)),(X16&lt;X15-X15/10))</formula>
    </cfRule>
    <cfRule type="expression" dxfId="2135" priority="1204">
      <formula>AND(NOT(ISBLANK(X16)),AND(X16&gt;=X15-X15/10),(X16&lt;X15))</formula>
    </cfRule>
    <cfRule type="expression" dxfId="2134" priority="1205">
      <formula>AND(NOT(ISBLANK(X16)),(X16&gt;=X15))</formula>
    </cfRule>
  </conditionalFormatting>
  <conditionalFormatting sqref="X16">
    <cfRule type="expression" dxfId="2133" priority="1200">
      <formula>AND(NOT(ISBLANK(X16)),(X16&lt;X15-X15/10))</formula>
    </cfRule>
    <cfRule type="expression" dxfId="2132" priority="1201">
      <formula>AND(NOT(ISBLANK(X16)),AND(X16&gt;=X15-X15/10),(X16&lt;X15))</formula>
    </cfRule>
    <cfRule type="expression" dxfId="2131" priority="1202">
      <formula>AND(NOT(ISBLANK(X16)),(X16&gt;=X15))</formula>
    </cfRule>
  </conditionalFormatting>
  <conditionalFormatting sqref="X16">
    <cfRule type="expression" dxfId="2130" priority="1197">
      <formula>AND(NOT(ISBLANK(X16)),(X16&lt;X15-X15/10))</formula>
    </cfRule>
    <cfRule type="expression" dxfId="2129" priority="1198">
      <formula>AND(NOT(ISBLANK(X16)),AND(X16&gt;=X15-X15/10),(X16&lt;X15))</formula>
    </cfRule>
    <cfRule type="expression" dxfId="2128" priority="1199">
      <formula>AND(NOT(ISBLANK(X16)),(X16&gt;=X15))</formula>
    </cfRule>
  </conditionalFormatting>
  <conditionalFormatting sqref="X16">
    <cfRule type="expression" dxfId="2127" priority="1194">
      <formula>AND(NOT(ISBLANK(X16)),(X16&lt;X15-X15/10))</formula>
    </cfRule>
    <cfRule type="expression" dxfId="2126" priority="1195">
      <formula>AND(NOT(ISBLANK(X16)),AND(X16&gt;=X15-X15/10),(X16&lt;X15))</formula>
    </cfRule>
    <cfRule type="expression" dxfId="2125" priority="1196">
      <formula>AND(NOT(ISBLANK(X16)),(X16&gt;=X15))</formula>
    </cfRule>
  </conditionalFormatting>
  <conditionalFormatting sqref="X16">
    <cfRule type="expression" dxfId="2124" priority="1191">
      <formula>AND(NOT(ISBLANK(X16)),(X16&gt;X15+X16/10))</formula>
    </cfRule>
    <cfRule type="expression" dxfId="2123" priority="1192">
      <formula>AND(NOT(ISBLANK(X16)),AND(X16&lt;=X15+X15/10),(X16&gt;X15))</formula>
    </cfRule>
    <cfRule type="expression" dxfId="2122" priority="1193">
      <formula>AND(NOT(ISBLANK(X16)),(X16&lt;=X15))</formula>
    </cfRule>
  </conditionalFormatting>
  <conditionalFormatting sqref="X16">
    <cfRule type="cellIs" dxfId="2121" priority="1187" operator="equal">
      <formula>"n.a."</formula>
    </cfRule>
    <cfRule type="expression" dxfId="2120" priority="1188">
      <formula>AND(NOT(ISBLANK(X16)),(X16=X15+1))</formula>
    </cfRule>
    <cfRule type="expression" dxfId="2119" priority="1189">
      <formula>AND(NOT(ISBLANK(X16)),(X16&lt;=X15))</formula>
    </cfRule>
    <cfRule type="expression" dxfId="2118" priority="1190">
      <formula>AND(NOT(ISBLANK(X16)),(X16&gt;X15+1))</formula>
    </cfRule>
  </conditionalFormatting>
  <conditionalFormatting sqref="X18">
    <cfRule type="expression" dxfId="2117" priority="1184">
      <formula>AND(NOT(ISBLANK(X18)),(X18&lt;X17-X17/10))</formula>
    </cfRule>
    <cfRule type="expression" dxfId="2116" priority="1185">
      <formula>AND(NOT(ISBLANK(X18)),AND(X18&gt;=X17-X17/10),(X18&lt;X17))</formula>
    </cfRule>
    <cfRule type="expression" dxfId="2115" priority="1186">
      <formula>AND(NOT(ISBLANK(X18)),(X18&gt;=X17))</formula>
    </cfRule>
  </conditionalFormatting>
  <conditionalFormatting sqref="X18">
    <cfRule type="expression" dxfId="2114" priority="1181">
      <formula>AND(NOT(ISBLANK(X18)),(X18&lt;X17-X17/10))</formula>
    </cfRule>
    <cfRule type="expression" dxfId="2113" priority="1182">
      <formula>AND(NOT(ISBLANK(X18)),AND(X18&gt;=X17-X17/10),(X18&lt;X17))</formula>
    </cfRule>
    <cfRule type="expression" dxfId="2112" priority="1183">
      <formula>AND(NOT(ISBLANK(X18)),(X18&gt;=X17))</formula>
    </cfRule>
  </conditionalFormatting>
  <conditionalFormatting sqref="X18">
    <cfRule type="expression" dxfId="2111" priority="1178">
      <formula>AND(NOT(ISBLANK(X18)),(X18&lt;X17-X17/10))</formula>
    </cfRule>
    <cfRule type="expression" dxfId="2110" priority="1179">
      <formula>AND(NOT(ISBLANK(X18)),AND(X18&gt;=X17-X17/10),(X18&lt;X17))</formula>
    </cfRule>
    <cfRule type="expression" dxfId="2109" priority="1180">
      <formula>AND(NOT(ISBLANK(X18)),(X18&gt;=X17))</formula>
    </cfRule>
  </conditionalFormatting>
  <conditionalFormatting sqref="X18">
    <cfRule type="expression" dxfId="2108" priority="1175">
      <formula>AND(NOT(ISBLANK(X18)),(X18&lt;X17-X17/10))</formula>
    </cfRule>
    <cfRule type="expression" dxfId="2107" priority="1176">
      <formula>AND(NOT(ISBLANK(X18)),AND(X18&gt;=X17-X17/10),(X18&lt;X17))</formula>
    </cfRule>
    <cfRule type="expression" dxfId="2106" priority="1177">
      <formula>AND(NOT(ISBLANK(X18)),(X18&gt;=X17))</formula>
    </cfRule>
  </conditionalFormatting>
  <conditionalFormatting sqref="X18">
    <cfRule type="expression" dxfId="2105" priority="1172">
      <formula>AND(NOT(ISBLANK(X18)),(X18&lt;X17-X17/10))</formula>
    </cfRule>
    <cfRule type="expression" dxfId="2104" priority="1173">
      <formula>AND(NOT(ISBLANK(X18)),AND(X18&gt;=X17-X17/10),(X18&lt;X17))</formula>
    </cfRule>
    <cfRule type="expression" dxfId="2103" priority="1174">
      <formula>AND(NOT(ISBLANK(X18)),(X18&gt;=X17))</formula>
    </cfRule>
  </conditionalFormatting>
  <conditionalFormatting sqref="X18">
    <cfRule type="expression" dxfId="2102" priority="1169">
      <formula>AND(NOT(ISBLANK(X18)),(X18&gt;X17+X18/10))</formula>
    </cfRule>
    <cfRule type="expression" dxfId="2101" priority="1170">
      <formula>AND(NOT(ISBLANK(X18)),AND(X18&lt;=X17+X17/10),(X18&gt;X17))</formula>
    </cfRule>
    <cfRule type="expression" dxfId="2100" priority="1171">
      <formula>AND(NOT(ISBLANK(X18)),(X18&lt;=X17))</formula>
    </cfRule>
  </conditionalFormatting>
  <conditionalFormatting sqref="X18">
    <cfRule type="cellIs" dxfId="2099" priority="1165" operator="equal">
      <formula>"n.a."</formula>
    </cfRule>
    <cfRule type="expression" dxfId="2098" priority="1166">
      <formula>AND(NOT(ISBLANK(X18)),(X18=X17+1))</formula>
    </cfRule>
    <cfRule type="expression" dxfId="2097" priority="1167">
      <formula>AND(NOT(ISBLANK(X18)),(X18&lt;=X17))</formula>
    </cfRule>
    <cfRule type="expression" dxfId="2096" priority="1168">
      <formula>AND(NOT(ISBLANK(X18)),(X18&gt;X17+1))</formula>
    </cfRule>
  </conditionalFormatting>
  <conditionalFormatting sqref="Z16">
    <cfRule type="expression" dxfId="2095" priority="1162">
      <formula>AND(NOT(ISBLANK(Z16)),(Z16&lt;Z15-Z15/10))</formula>
    </cfRule>
    <cfRule type="expression" dxfId="2094" priority="1163">
      <formula>AND(NOT(ISBLANK(Z16)),AND(Z16&gt;=Z15-Z15/10),(Z16&lt;Z15))</formula>
    </cfRule>
    <cfRule type="expression" dxfId="2093" priority="1164">
      <formula>AND(NOT(ISBLANK(Z16)),(Z16&gt;=Z15))</formula>
    </cfRule>
  </conditionalFormatting>
  <conditionalFormatting sqref="Z16">
    <cfRule type="expression" dxfId="2092" priority="1159">
      <formula>AND(NOT(ISBLANK(Z16)),(Z16&lt;Z15-Z15/10))</formula>
    </cfRule>
    <cfRule type="expression" dxfId="2091" priority="1160">
      <formula>AND(NOT(ISBLANK(Z16)),AND(Z16&gt;=Z15-Z15/10),(Z16&lt;Z15))</formula>
    </cfRule>
    <cfRule type="expression" dxfId="2090" priority="1161">
      <formula>AND(NOT(ISBLANK(Z16)),(Z16&gt;=Z15))</formula>
    </cfRule>
  </conditionalFormatting>
  <conditionalFormatting sqref="Z16">
    <cfRule type="expression" dxfId="2089" priority="1156">
      <formula>AND(NOT(ISBLANK(Z16)),(Z16&lt;Z15-Z15/10))</formula>
    </cfRule>
    <cfRule type="expression" dxfId="2088" priority="1157">
      <formula>AND(NOT(ISBLANK(Z16)),AND(Z16&gt;=Z15-Z15/10),(Z16&lt;Z15))</formula>
    </cfRule>
    <cfRule type="expression" dxfId="2087" priority="1158">
      <formula>AND(NOT(ISBLANK(Z16)),(Z16&gt;=Z15))</formula>
    </cfRule>
  </conditionalFormatting>
  <conditionalFormatting sqref="Z16">
    <cfRule type="expression" dxfId="2086" priority="1153">
      <formula>AND(NOT(ISBLANK(Z16)),(Z16&lt;Z15-Z15/10))</formula>
    </cfRule>
    <cfRule type="expression" dxfId="2085" priority="1154">
      <formula>AND(NOT(ISBLANK(Z16)),AND(Z16&gt;=Z15-Z15/10),(Z16&lt;Z15))</formula>
    </cfRule>
    <cfRule type="expression" dxfId="2084" priority="1155">
      <formula>AND(NOT(ISBLANK(Z16)),(Z16&gt;=Z15))</formula>
    </cfRule>
  </conditionalFormatting>
  <conditionalFormatting sqref="Z16">
    <cfRule type="expression" dxfId="2083" priority="1150">
      <formula>AND(NOT(ISBLANK(Z16)),(Z16&gt;Z15+Z16/10))</formula>
    </cfRule>
    <cfRule type="expression" dxfId="2082" priority="1151">
      <formula>AND(NOT(ISBLANK(Z16)),AND(Z16&lt;=Z15+Z15/10),(Z16&gt;Z15))</formula>
    </cfRule>
    <cfRule type="expression" dxfId="2081" priority="1152">
      <formula>AND(NOT(ISBLANK(Z16)),(Z16&lt;=Z15))</formula>
    </cfRule>
  </conditionalFormatting>
  <conditionalFormatting sqref="Z16">
    <cfRule type="cellIs" dxfId="2080" priority="1146" operator="equal">
      <formula>"n.a."</formula>
    </cfRule>
    <cfRule type="expression" dxfId="2079" priority="1147">
      <formula>AND(NOT(ISBLANK(Z16)),(Z16=Z15+1))</formula>
    </cfRule>
    <cfRule type="expression" dxfId="2078" priority="1148">
      <formula>AND(NOT(ISBLANK(Z16)),(Z16&lt;=Z15))</formula>
    </cfRule>
    <cfRule type="expression" dxfId="2077" priority="1149">
      <formula>AND(NOT(ISBLANK(Z16)),(Z16&gt;Z15+1))</formula>
    </cfRule>
  </conditionalFormatting>
  <conditionalFormatting sqref="Z18">
    <cfRule type="expression" dxfId="2076" priority="1143">
      <formula>AND(NOT(ISBLANK(Z18)),(Z18&lt;Z17-Z17/10))</formula>
    </cfRule>
    <cfRule type="expression" dxfId="2075" priority="1144">
      <formula>AND(NOT(ISBLANK(Z18)),AND(Z18&gt;=Z17-Z17/10),(Z18&lt;Z17))</formula>
    </cfRule>
    <cfRule type="expression" dxfId="2074" priority="1145">
      <formula>AND(NOT(ISBLANK(Z18)),(Z18&gt;=Z17))</formula>
    </cfRule>
  </conditionalFormatting>
  <conditionalFormatting sqref="Z18">
    <cfRule type="expression" dxfId="2073" priority="1140">
      <formula>AND(NOT(ISBLANK(Z18)),(Z18&lt;Z17-Z17/10))</formula>
    </cfRule>
    <cfRule type="expression" dxfId="2072" priority="1141">
      <formula>AND(NOT(ISBLANK(Z18)),AND(Z18&gt;=Z17-Z17/10),(Z18&lt;Z17))</formula>
    </cfRule>
    <cfRule type="expression" dxfId="2071" priority="1142">
      <formula>AND(NOT(ISBLANK(Z18)),(Z18&gt;=Z17))</formula>
    </cfRule>
  </conditionalFormatting>
  <conditionalFormatting sqref="Z18">
    <cfRule type="expression" dxfId="2070" priority="1137">
      <formula>AND(NOT(ISBLANK(Z18)),(Z18&lt;Z17-Z17/10))</formula>
    </cfRule>
    <cfRule type="expression" dxfId="2069" priority="1138">
      <formula>AND(NOT(ISBLANK(Z18)),AND(Z18&gt;=Z17-Z17/10),(Z18&lt;Z17))</formula>
    </cfRule>
    <cfRule type="expression" dxfId="2068" priority="1139">
      <formula>AND(NOT(ISBLANK(Z18)),(Z18&gt;=Z17))</formula>
    </cfRule>
  </conditionalFormatting>
  <conditionalFormatting sqref="Z18">
    <cfRule type="expression" dxfId="2067" priority="1134">
      <formula>AND(NOT(ISBLANK(Z18)),(Z18&lt;Z17-Z17/10))</formula>
    </cfRule>
    <cfRule type="expression" dxfId="2066" priority="1135">
      <formula>AND(NOT(ISBLANK(Z18)),AND(Z18&gt;=Z17-Z17/10),(Z18&lt;Z17))</formula>
    </cfRule>
    <cfRule type="expression" dxfId="2065" priority="1136">
      <formula>AND(NOT(ISBLANK(Z18)),(Z18&gt;=Z17))</formula>
    </cfRule>
  </conditionalFormatting>
  <conditionalFormatting sqref="Z18">
    <cfRule type="expression" dxfId="2064" priority="1131">
      <formula>AND(NOT(ISBLANK(Z18)),(Z18&lt;Z17-Z17/10))</formula>
    </cfRule>
    <cfRule type="expression" dxfId="2063" priority="1132">
      <formula>AND(NOT(ISBLANK(Z18)),AND(Z18&gt;=Z17-Z17/10),(Z18&lt;Z17))</formula>
    </cfRule>
    <cfRule type="expression" dxfId="2062" priority="1133">
      <formula>AND(NOT(ISBLANK(Z18)),(Z18&gt;=Z17))</formula>
    </cfRule>
  </conditionalFormatting>
  <conditionalFormatting sqref="Z18">
    <cfRule type="expression" dxfId="2061" priority="1128">
      <formula>AND(NOT(ISBLANK(Z18)),(Z18&gt;Z17+Z18/10))</formula>
    </cfRule>
    <cfRule type="expression" dxfId="2060" priority="1129">
      <formula>AND(NOT(ISBLANK(Z18)),AND(Z18&lt;=Z17+Z17/10),(Z18&gt;Z17))</formula>
    </cfRule>
    <cfRule type="expression" dxfId="2059" priority="1130">
      <formula>AND(NOT(ISBLANK(Z18)),(Z18&lt;=Z17))</formula>
    </cfRule>
  </conditionalFormatting>
  <conditionalFormatting sqref="Z18">
    <cfRule type="cellIs" dxfId="2058" priority="1124" operator="equal">
      <formula>"n.a."</formula>
    </cfRule>
    <cfRule type="expression" dxfId="2057" priority="1125">
      <formula>AND(NOT(ISBLANK(Z18)),(Z18=Z17+1))</formula>
    </cfRule>
    <cfRule type="expression" dxfId="2056" priority="1126">
      <formula>AND(NOT(ISBLANK(Z18)),(Z18&lt;=Z17))</formula>
    </cfRule>
    <cfRule type="expression" dxfId="2055" priority="1127">
      <formula>AND(NOT(ISBLANK(Z18)),(Z18&gt;Z17+1))</formula>
    </cfRule>
  </conditionalFormatting>
  <conditionalFormatting sqref="AB16">
    <cfRule type="expression" dxfId="2054" priority="1121">
      <formula>AND(NOT(ISBLANK(AB16)),(AB16&lt;AB15-AB15/10))</formula>
    </cfRule>
    <cfRule type="expression" dxfId="2053" priority="1122">
      <formula>AND(NOT(ISBLANK(AB16)),AND(AB16&gt;=AB15-AB15/10),(AB16&lt;AB15))</formula>
    </cfRule>
    <cfRule type="expression" dxfId="2052" priority="1123">
      <formula>AND(NOT(ISBLANK(AB16)),(AB16&gt;=AB15))</formula>
    </cfRule>
  </conditionalFormatting>
  <conditionalFormatting sqref="AB16">
    <cfRule type="expression" dxfId="2051" priority="1118">
      <formula>AND(NOT(ISBLANK(AB16)),(AB16&lt;AB15-AB15/10))</formula>
    </cfRule>
    <cfRule type="expression" dxfId="2050" priority="1119">
      <formula>AND(NOT(ISBLANK(AB16)),AND(AB16&gt;=AB15-AB15/10),(AB16&lt;AB15))</formula>
    </cfRule>
    <cfRule type="expression" dxfId="2049" priority="1120">
      <formula>AND(NOT(ISBLANK(AB16)),(AB16&gt;=AB15))</formula>
    </cfRule>
  </conditionalFormatting>
  <conditionalFormatting sqref="AB16">
    <cfRule type="expression" dxfId="2048" priority="1115">
      <formula>AND(NOT(ISBLANK(AB16)),(AB16&lt;AB15-AB15/10))</formula>
    </cfRule>
    <cfRule type="expression" dxfId="2047" priority="1116">
      <formula>AND(NOT(ISBLANK(AB16)),AND(AB16&gt;=AB15-AB15/10),(AB16&lt;AB15))</formula>
    </cfRule>
    <cfRule type="expression" dxfId="2046" priority="1117">
      <formula>AND(NOT(ISBLANK(AB16)),(AB16&gt;=AB15))</formula>
    </cfRule>
  </conditionalFormatting>
  <conditionalFormatting sqref="AB16">
    <cfRule type="expression" dxfId="2045" priority="1112">
      <formula>AND(NOT(ISBLANK(AB16)),(AB16&lt;AB15-AB15/10))</formula>
    </cfRule>
    <cfRule type="expression" dxfId="2044" priority="1113">
      <formula>AND(NOT(ISBLANK(AB16)),AND(AB16&gt;=AB15-AB15/10),(AB16&lt;AB15))</formula>
    </cfRule>
    <cfRule type="expression" dxfId="2043" priority="1114">
      <formula>AND(NOT(ISBLANK(AB16)),(AB16&gt;=AB15))</formula>
    </cfRule>
  </conditionalFormatting>
  <conditionalFormatting sqref="AB16">
    <cfRule type="expression" dxfId="2042" priority="1109">
      <formula>AND(NOT(ISBLANK(AB16)),(AB16&gt;AB15+AB16/10))</formula>
    </cfRule>
    <cfRule type="expression" dxfId="2041" priority="1110">
      <formula>AND(NOT(ISBLANK(AB16)),AND(AB16&lt;=AB15+AB15/10),(AB16&gt;AB15))</formula>
    </cfRule>
    <cfRule type="expression" dxfId="2040" priority="1111">
      <formula>AND(NOT(ISBLANK(AB16)),(AB16&lt;=AB15))</formula>
    </cfRule>
  </conditionalFormatting>
  <conditionalFormatting sqref="AB16">
    <cfRule type="cellIs" dxfId="2039" priority="1105" operator="equal">
      <formula>"n.a."</formula>
    </cfRule>
    <cfRule type="expression" dxfId="2038" priority="1106">
      <formula>AND(NOT(ISBLANK(AB16)),(AB16=AB15+1))</formula>
    </cfRule>
    <cfRule type="expression" dxfId="2037" priority="1107">
      <formula>AND(NOT(ISBLANK(AB16)),(AB16&lt;=AB15))</formula>
    </cfRule>
    <cfRule type="expression" dxfId="2036" priority="1108">
      <formula>AND(NOT(ISBLANK(AB16)),(AB16&gt;AB15+1))</formula>
    </cfRule>
  </conditionalFormatting>
  <conditionalFormatting sqref="AB18">
    <cfRule type="expression" dxfId="2035" priority="1102">
      <formula>AND(NOT(ISBLANK(AB18)),(AB18&lt;AB17-AB17/10))</formula>
    </cfRule>
    <cfRule type="expression" dxfId="2034" priority="1103">
      <formula>AND(NOT(ISBLANK(AB18)),AND(AB18&gt;=AB17-AB17/10),(AB18&lt;AB17))</formula>
    </cfRule>
    <cfRule type="expression" dxfId="2033" priority="1104">
      <formula>AND(NOT(ISBLANK(AB18)),(AB18&gt;=AB17))</formula>
    </cfRule>
  </conditionalFormatting>
  <conditionalFormatting sqref="AB18">
    <cfRule type="expression" dxfId="2032" priority="1099">
      <formula>AND(NOT(ISBLANK(AB18)),(AB18&lt;AB17-AB17/10))</formula>
    </cfRule>
    <cfRule type="expression" dxfId="2031" priority="1100">
      <formula>AND(NOT(ISBLANK(AB18)),AND(AB18&gt;=AB17-AB17/10),(AB18&lt;AB17))</formula>
    </cfRule>
    <cfRule type="expression" dxfId="2030" priority="1101">
      <formula>AND(NOT(ISBLANK(AB18)),(AB18&gt;=AB17))</formula>
    </cfRule>
  </conditionalFormatting>
  <conditionalFormatting sqref="AB18">
    <cfRule type="expression" dxfId="2029" priority="1096">
      <formula>AND(NOT(ISBLANK(AB18)),(AB18&lt;AB17-AB17/10))</formula>
    </cfRule>
    <cfRule type="expression" dxfId="2028" priority="1097">
      <formula>AND(NOT(ISBLANK(AB18)),AND(AB18&gt;=AB17-AB17/10),(AB18&lt;AB17))</formula>
    </cfRule>
    <cfRule type="expression" dxfId="2027" priority="1098">
      <formula>AND(NOT(ISBLANK(AB18)),(AB18&gt;=AB17))</formula>
    </cfRule>
  </conditionalFormatting>
  <conditionalFormatting sqref="AB18">
    <cfRule type="expression" dxfId="2026" priority="1093">
      <formula>AND(NOT(ISBLANK(AB18)),(AB18&lt;AB17-AB17/10))</formula>
    </cfRule>
    <cfRule type="expression" dxfId="2025" priority="1094">
      <formula>AND(NOT(ISBLANK(AB18)),AND(AB18&gt;=AB17-AB17/10),(AB18&lt;AB17))</formula>
    </cfRule>
    <cfRule type="expression" dxfId="2024" priority="1095">
      <formula>AND(NOT(ISBLANK(AB18)),(AB18&gt;=AB17))</formula>
    </cfRule>
  </conditionalFormatting>
  <conditionalFormatting sqref="AB18">
    <cfRule type="expression" dxfId="2023" priority="1090">
      <formula>AND(NOT(ISBLANK(AB18)),(AB18&lt;AB17-AB17/10))</formula>
    </cfRule>
    <cfRule type="expression" dxfId="2022" priority="1091">
      <formula>AND(NOT(ISBLANK(AB18)),AND(AB18&gt;=AB17-AB17/10),(AB18&lt;AB17))</formula>
    </cfRule>
    <cfRule type="expression" dxfId="2021" priority="1092">
      <formula>AND(NOT(ISBLANK(AB18)),(AB18&gt;=AB17))</formula>
    </cfRule>
  </conditionalFormatting>
  <conditionalFormatting sqref="AB18">
    <cfRule type="expression" dxfId="2020" priority="1087">
      <formula>AND(NOT(ISBLANK(AB18)),(AB18&gt;AB17+AB18/10))</formula>
    </cfRule>
    <cfRule type="expression" dxfId="2019" priority="1088">
      <formula>AND(NOT(ISBLANK(AB18)),AND(AB18&lt;=AB17+AB17/10),(AB18&gt;AB17))</formula>
    </cfRule>
    <cfRule type="expression" dxfId="2018" priority="1089">
      <formula>AND(NOT(ISBLANK(AB18)),(AB18&lt;=AB17))</formula>
    </cfRule>
  </conditionalFormatting>
  <conditionalFormatting sqref="AB18">
    <cfRule type="cellIs" dxfId="2017" priority="1083" operator="equal">
      <formula>"n.a."</formula>
    </cfRule>
    <cfRule type="expression" dxfId="2016" priority="1084">
      <formula>AND(NOT(ISBLANK(AB18)),(AB18=AB17+1))</formula>
    </cfRule>
    <cfRule type="expression" dxfId="2015" priority="1085">
      <formula>AND(NOT(ISBLANK(AB18)),(AB18&lt;=AB17))</formula>
    </cfRule>
    <cfRule type="expression" dxfId="2014" priority="1086">
      <formula>AND(NOT(ISBLANK(AB18)),(AB18&gt;AB17+1))</formula>
    </cfRule>
  </conditionalFormatting>
  <conditionalFormatting sqref="Z22">
    <cfRule type="expression" dxfId="2013" priority="1080">
      <formula>AND(NOT(ISBLANK(Z22)),(Z22&lt;Z21-Z21/10))</formula>
    </cfRule>
    <cfRule type="expression" dxfId="2012" priority="1081">
      <formula>AND(NOT(ISBLANK(Z22)),AND(Z22&gt;=Z21-Z21/10),(Z22&lt;Z21))</formula>
    </cfRule>
    <cfRule type="expression" dxfId="2011" priority="1082">
      <formula>AND(NOT(ISBLANK(Z22)),(Z22&gt;=Z21))</formula>
    </cfRule>
  </conditionalFormatting>
  <conditionalFormatting sqref="Z22">
    <cfRule type="expression" dxfId="2010" priority="1077">
      <formula>AND(NOT(ISBLANK(Z22)),(Z22&lt;Z21-Z21/10))</formula>
    </cfRule>
    <cfRule type="expression" dxfId="2009" priority="1078">
      <formula>AND(NOT(ISBLANK(Z22)),AND(Z22&gt;=Z21-Z21/10),(Z22&lt;Z21))</formula>
    </cfRule>
    <cfRule type="expression" dxfId="2008" priority="1079">
      <formula>AND(NOT(ISBLANK(Z22)),(Z22&gt;=Z21))</formula>
    </cfRule>
  </conditionalFormatting>
  <conditionalFormatting sqref="Z22">
    <cfRule type="expression" dxfId="2007" priority="1074">
      <formula>AND(NOT(ISBLANK(Z22)),(Z22&lt;Z21-Z21/10))</formula>
    </cfRule>
    <cfRule type="expression" dxfId="2006" priority="1075">
      <formula>AND(NOT(ISBLANK(Z22)),AND(Z22&gt;=Z21-Z21/10),(Z22&lt;Z21))</formula>
    </cfRule>
    <cfRule type="expression" dxfId="2005" priority="1076">
      <formula>AND(NOT(ISBLANK(Z22)),(Z22&gt;=Z21))</formula>
    </cfRule>
  </conditionalFormatting>
  <conditionalFormatting sqref="Z22">
    <cfRule type="expression" dxfId="2004" priority="1071">
      <formula>AND(NOT(ISBLANK(Z22)),(Z22&lt;Z21-Z21/10))</formula>
    </cfRule>
    <cfRule type="expression" dxfId="2003" priority="1072">
      <formula>AND(NOT(ISBLANK(Z22)),AND(Z22&gt;=Z21-Z21/10),(Z22&lt;Z21))</formula>
    </cfRule>
    <cfRule type="expression" dxfId="2002" priority="1073">
      <formula>AND(NOT(ISBLANK(Z22)),(Z22&gt;=Z21))</formula>
    </cfRule>
  </conditionalFormatting>
  <conditionalFormatting sqref="Z22">
    <cfRule type="expression" dxfId="2001" priority="1068">
      <formula>AND(NOT(ISBLANK(Z22)),(Z22&lt;Z21-Z21/10))</formula>
    </cfRule>
    <cfRule type="expression" dxfId="2000" priority="1069">
      <formula>AND(NOT(ISBLANK(Z22)),AND(Z22&gt;=Z21-Z21/10),(Z22&lt;Z21))</formula>
    </cfRule>
    <cfRule type="expression" dxfId="1999" priority="1070">
      <formula>AND(NOT(ISBLANK(Z22)),(Z22&gt;=Z21))</formula>
    </cfRule>
  </conditionalFormatting>
  <conditionalFormatting sqref="Z22">
    <cfRule type="expression" dxfId="1998" priority="1065">
      <formula>AND(NOT(ISBLANK(Z22)),(Z22&gt;Z21+Z22/10))</formula>
    </cfRule>
    <cfRule type="expression" dxfId="1997" priority="1066">
      <formula>AND(NOT(ISBLANK(Z22)),AND(Z22&lt;=Z21+Z21/10),(Z22&gt;Z21))</formula>
    </cfRule>
    <cfRule type="expression" dxfId="1996" priority="1067">
      <formula>AND(NOT(ISBLANK(Z22)),(Z22&lt;=Z21))</formula>
    </cfRule>
  </conditionalFormatting>
  <conditionalFormatting sqref="Z22">
    <cfRule type="cellIs" dxfId="1995" priority="1061" operator="equal">
      <formula>"n.a."</formula>
    </cfRule>
    <cfRule type="expression" dxfId="1994" priority="1062">
      <formula>AND(NOT(ISBLANK(Z22)),(Z22=Z21+1))</formula>
    </cfRule>
    <cfRule type="expression" dxfId="1993" priority="1063">
      <formula>AND(NOT(ISBLANK(Z22)),(Z22&lt;=Z21))</formula>
    </cfRule>
    <cfRule type="expression" dxfId="1992" priority="1064">
      <formula>AND(NOT(ISBLANK(Z22)),(Z22&gt;Z21+1))</formula>
    </cfRule>
  </conditionalFormatting>
  <conditionalFormatting sqref="Z42">
    <cfRule type="expression" dxfId="1991" priority="1058">
      <formula>AND(NOT(ISBLANK(Z42)),(Z42&lt;Z41-Z41/10))</formula>
    </cfRule>
    <cfRule type="expression" dxfId="1990" priority="1059">
      <formula>AND(NOT(ISBLANK(Z42)),AND(Z42&gt;=Z41-Z41/10),(Z42&lt;Z41))</formula>
    </cfRule>
    <cfRule type="expression" dxfId="1989" priority="1060">
      <formula>AND(NOT(ISBLANK(Z42)),(Z42&gt;=Z41))</formula>
    </cfRule>
  </conditionalFormatting>
  <conditionalFormatting sqref="Z42">
    <cfRule type="expression" dxfId="1988" priority="1055">
      <formula>AND(NOT(ISBLANK(Z42)),(Z42&lt;Z41-Z41/10))</formula>
    </cfRule>
    <cfRule type="expression" dxfId="1987" priority="1056">
      <formula>AND(NOT(ISBLANK(Z42)),AND(Z42&gt;=Z41-Z41/10),(Z42&lt;Z41))</formula>
    </cfRule>
    <cfRule type="expression" dxfId="1986" priority="1057">
      <formula>AND(NOT(ISBLANK(Z42)),(Z42&gt;=Z41))</formula>
    </cfRule>
  </conditionalFormatting>
  <conditionalFormatting sqref="Z42">
    <cfRule type="expression" dxfId="1985" priority="1052">
      <formula>AND(NOT(ISBLANK(Z42)),(Z42&lt;Z41-Z41/10))</formula>
    </cfRule>
    <cfRule type="expression" dxfId="1984" priority="1053">
      <formula>AND(NOT(ISBLANK(Z42)),AND(Z42&gt;=Z41-Z41/10),(Z42&lt;Z41))</formula>
    </cfRule>
    <cfRule type="expression" dxfId="1983" priority="1054">
      <formula>AND(NOT(ISBLANK(Z42)),(Z42&gt;=Z41))</formula>
    </cfRule>
  </conditionalFormatting>
  <conditionalFormatting sqref="Z42">
    <cfRule type="expression" dxfId="1982" priority="1049">
      <formula>AND(NOT(ISBLANK(Z42)),(Z42&lt;Z41-Z41/10))</formula>
    </cfRule>
    <cfRule type="expression" dxfId="1981" priority="1050">
      <formula>AND(NOT(ISBLANK(Z42)),AND(Z42&gt;=Z41-Z41/10),(Z42&lt;Z41))</formula>
    </cfRule>
    <cfRule type="expression" dxfId="1980" priority="1051">
      <formula>AND(NOT(ISBLANK(Z42)),(Z42&gt;=Z41))</formula>
    </cfRule>
  </conditionalFormatting>
  <conditionalFormatting sqref="Z42">
    <cfRule type="expression" dxfId="1979" priority="1046">
      <formula>AND(NOT(ISBLANK(Z42)),(Z42&lt;Z41-Z41/10))</formula>
    </cfRule>
    <cfRule type="expression" dxfId="1978" priority="1047">
      <formula>AND(NOT(ISBLANK(Z42)),AND(Z42&gt;=Z41-Z41/10),(Z42&lt;Z41))</formula>
    </cfRule>
    <cfRule type="expression" dxfId="1977" priority="1048">
      <formula>AND(NOT(ISBLANK(Z42)),(Z42&gt;=Z41))</formula>
    </cfRule>
  </conditionalFormatting>
  <conditionalFormatting sqref="Z42">
    <cfRule type="expression" dxfId="1976" priority="1043">
      <formula>AND(NOT(ISBLANK(Z42)),(Z42&gt;Z41+Z42/10))</formula>
    </cfRule>
    <cfRule type="expression" dxfId="1975" priority="1044">
      <formula>AND(NOT(ISBLANK(Z42)),AND(Z42&lt;=Z41+Z41/10),(Z42&gt;Z41))</formula>
    </cfRule>
    <cfRule type="expression" dxfId="1974" priority="1045">
      <formula>AND(NOT(ISBLANK(Z42)),(Z42&lt;=Z41))</formula>
    </cfRule>
  </conditionalFormatting>
  <conditionalFormatting sqref="Z42">
    <cfRule type="cellIs" dxfId="1973" priority="1039" operator="equal">
      <formula>"n.a."</formula>
    </cfRule>
    <cfRule type="expression" dxfId="1972" priority="1040">
      <formula>AND(NOT(ISBLANK(Z42)),(Z42=Z41+1))</formula>
    </cfRule>
    <cfRule type="expression" dxfId="1971" priority="1041">
      <formula>AND(NOT(ISBLANK(Z42)),(Z42&lt;=Z41))</formula>
    </cfRule>
    <cfRule type="expression" dxfId="1970" priority="1042">
      <formula>AND(NOT(ISBLANK(Z42)),(Z42&gt;Z41+1))</formula>
    </cfRule>
  </conditionalFormatting>
  <conditionalFormatting sqref="AB42">
    <cfRule type="expression" dxfId="1969" priority="1036">
      <formula>AND(NOT(ISBLANK(AB42)),(AB42&lt;AB41-AB41/10))</formula>
    </cfRule>
    <cfRule type="expression" dxfId="1968" priority="1037">
      <formula>AND(NOT(ISBLANK(AB42)),AND(AB42&gt;=AB41-AB41/10),(AB42&lt;AB41))</formula>
    </cfRule>
    <cfRule type="expression" dxfId="1967" priority="1038">
      <formula>AND(NOT(ISBLANK(AB42)),(AB42&gt;=AB41))</formula>
    </cfRule>
  </conditionalFormatting>
  <conditionalFormatting sqref="AB42">
    <cfRule type="expression" dxfId="1966" priority="1033">
      <formula>AND(NOT(ISBLANK(AB42)),(AB42&lt;AB41-AB41/10))</formula>
    </cfRule>
    <cfRule type="expression" dxfId="1965" priority="1034">
      <formula>AND(NOT(ISBLANK(AB42)),AND(AB42&gt;=AB41-AB41/10),(AB42&lt;AB41))</formula>
    </cfRule>
    <cfRule type="expression" dxfId="1964" priority="1035">
      <formula>AND(NOT(ISBLANK(AB42)),(AB42&gt;=AB41))</formula>
    </cfRule>
  </conditionalFormatting>
  <conditionalFormatting sqref="AB42">
    <cfRule type="expression" dxfId="1963" priority="1030">
      <formula>AND(NOT(ISBLANK(AB42)),(AB42&lt;AB41-AB41/10))</formula>
    </cfRule>
    <cfRule type="expression" dxfId="1962" priority="1031">
      <formula>AND(NOT(ISBLANK(AB42)),AND(AB42&gt;=AB41-AB41/10),(AB42&lt;AB41))</formula>
    </cfRule>
    <cfRule type="expression" dxfId="1961" priority="1032">
      <formula>AND(NOT(ISBLANK(AB42)),(AB42&gt;=AB41))</formula>
    </cfRule>
  </conditionalFormatting>
  <conditionalFormatting sqref="AB42">
    <cfRule type="expression" dxfId="1960" priority="1027">
      <formula>AND(NOT(ISBLANK(AB42)),(AB42&lt;AB41-AB41/10))</formula>
    </cfRule>
    <cfRule type="expression" dxfId="1959" priority="1028">
      <formula>AND(NOT(ISBLANK(AB42)),AND(AB42&gt;=AB41-AB41/10),(AB42&lt;AB41))</formula>
    </cfRule>
    <cfRule type="expression" dxfId="1958" priority="1029">
      <formula>AND(NOT(ISBLANK(AB42)),(AB42&gt;=AB41))</formula>
    </cfRule>
  </conditionalFormatting>
  <conditionalFormatting sqref="AB42">
    <cfRule type="expression" dxfId="1957" priority="1024">
      <formula>AND(NOT(ISBLANK(AB42)),(AB42&lt;AB41-AB41/10))</formula>
    </cfRule>
    <cfRule type="expression" dxfId="1956" priority="1025">
      <formula>AND(NOT(ISBLANK(AB42)),AND(AB42&gt;=AB41-AB41/10),(AB42&lt;AB41))</formula>
    </cfRule>
    <cfRule type="expression" dxfId="1955" priority="1026">
      <formula>AND(NOT(ISBLANK(AB42)),(AB42&gt;=AB41))</formula>
    </cfRule>
  </conditionalFormatting>
  <conditionalFormatting sqref="AB42">
    <cfRule type="expression" dxfId="1954" priority="1021">
      <formula>AND(NOT(ISBLANK(AB42)),(AB42&gt;AB41+AB42/10))</formula>
    </cfRule>
    <cfRule type="expression" dxfId="1953" priority="1022">
      <formula>AND(NOT(ISBLANK(AB42)),AND(AB42&lt;=AB41+AB41/10),(AB42&gt;AB41))</formula>
    </cfRule>
    <cfRule type="expression" dxfId="1952" priority="1023">
      <formula>AND(NOT(ISBLANK(AB42)),(AB42&lt;=AB41))</formula>
    </cfRule>
  </conditionalFormatting>
  <conditionalFormatting sqref="AB42">
    <cfRule type="cellIs" dxfId="1951" priority="1017" operator="equal">
      <formula>"n.a."</formula>
    </cfRule>
    <cfRule type="expression" dxfId="1950" priority="1018">
      <formula>AND(NOT(ISBLANK(AB42)),(AB42=AB41+1))</formula>
    </cfRule>
    <cfRule type="expression" dxfId="1949" priority="1019">
      <formula>AND(NOT(ISBLANK(AB42)),(AB42&lt;=AB41))</formula>
    </cfRule>
    <cfRule type="expression" dxfId="1948" priority="1020">
      <formula>AND(NOT(ISBLANK(AB42)),(AB42&gt;AB41+1))</formula>
    </cfRule>
  </conditionalFormatting>
  <conditionalFormatting sqref="Z44">
    <cfRule type="expression" dxfId="1947" priority="1014">
      <formula>AND(NOT(ISBLANK(Z44)),(Z44&lt;Z43-Z43/10))</formula>
    </cfRule>
    <cfRule type="expression" dxfId="1946" priority="1015">
      <formula>AND(NOT(ISBLANK(Z44)),AND(Z44&gt;=Z43-Z43/10),(Z44&lt;Z43))</formula>
    </cfRule>
    <cfRule type="expression" dxfId="1945" priority="1016">
      <formula>AND(NOT(ISBLANK(Z44)),(Z44&gt;=Z43))</formula>
    </cfRule>
  </conditionalFormatting>
  <conditionalFormatting sqref="Z44">
    <cfRule type="expression" dxfId="1944" priority="1011">
      <formula>AND(NOT(ISBLANK(Z44)),(Z44&lt;Z43-Z43/10))</formula>
    </cfRule>
    <cfRule type="expression" dxfId="1943" priority="1012">
      <formula>AND(NOT(ISBLANK(Z44)),AND(Z44&gt;=Z43-Z43/10),(Z44&lt;Z43))</formula>
    </cfRule>
    <cfRule type="expression" dxfId="1942" priority="1013">
      <formula>AND(NOT(ISBLANK(Z44)),(Z44&gt;=Z43))</formula>
    </cfRule>
  </conditionalFormatting>
  <conditionalFormatting sqref="Z44">
    <cfRule type="expression" dxfId="1941" priority="1008">
      <formula>AND(NOT(ISBLANK(Z44)),(Z44&lt;Z43-Z43/10))</formula>
    </cfRule>
    <cfRule type="expression" dxfId="1940" priority="1009">
      <formula>AND(NOT(ISBLANK(Z44)),AND(Z44&gt;=Z43-Z43/10),(Z44&lt;Z43))</formula>
    </cfRule>
    <cfRule type="expression" dxfId="1939" priority="1010">
      <formula>AND(NOT(ISBLANK(Z44)),(Z44&gt;=Z43))</formula>
    </cfRule>
  </conditionalFormatting>
  <conditionalFormatting sqref="Z44">
    <cfRule type="expression" dxfId="1938" priority="1005">
      <formula>AND(NOT(ISBLANK(Z44)),(Z44&lt;Z43-Z43/10))</formula>
    </cfRule>
    <cfRule type="expression" dxfId="1937" priority="1006">
      <formula>AND(NOT(ISBLANK(Z44)),AND(Z44&gt;=Z43-Z43/10),(Z44&lt;Z43))</formula>
    </cfRule>
    <cfRule type="expression" dxfId="1936" priority="1007">
      <formula>AND(NOT(ISBLANK(Z44)),(Z44&gt;=Z43))</formula>
    </cfRule>
  </conditionalFormatting>
  <conditionalFormatting sqref="Z44">
    <cfRule type="expression" dxfId="1935" priority="1002">
      <formula>AND(NOT(ISBLANK(Z44)),(Z44&lt;Z43-Z43/10))</formula>
    </cfRule>
    <cfRule type="expression" dxfId="1934" priority="1003">
      <formula>AND(NOT(ISBLANK(Z44)),AND(Z44&gt;=Z43-Z43/10),(Z44&lt;Z43))</formula>
    </cfRule>
    <cfRule type="expression" dxfId="1933" priority="1004">
      <formula>AND(NOT(ISBLANK(Z44)),(Z44&gt;=Z43))</formula>
    </cfRule>
  </conditionalFormatting>
  <conditionalFormatting sqref="Z44">
    <cfRule type="expression" dxfId="1932" priority="999">
      <formula>AND(NOT(ISBLANK(Z44)),(Z44&lt;Z43-Z43/10))</formula>
    </cfRule>
    <cfRule type="expression" dxfId="1931" priority="1000">
      <formula>AND(NOT(ISBLANK(Z44)),AND(Z44&gt;=Z43-Z43/10),(Z44&lt;Z43))</formula>
    </cfRule>
    <cfRule type="expression" dxfId="1930" priority="1001">
      <formula>AND(NOT(ISBLANK(Z44)),(Z44&gt;=Z43))</formula>
    </cfRule>
  </conditionalFormatting>
  <conditionalFormatting sqref="Z44">
    <cfRule type="expression" dxfId="1929" priority="996">
      <formula>AND(NOT(ISBLANK(Z44)),(Z44&gt;Z43+Z44/10))</formula>
    </cfRule>
    <cfRule type="expression" dxfId="1928" priority="997">
      <formula>AND(NOT(ISBLANK(Z44)),AND(Z44&lt;=Z43+Z43/10),(Z44&gt;Z43))</formula>
    </cfRule>
    <cfRule type="expression" dxfId="1927" priority="998">
      <formula>AND(NOT(ISBLANK(Z44)),(Z44&lt;=Z43))</formula>
    </cfRule>
  </conditionalFormatting>
  <conditionalFormatting sqref="Z44">
    <cfRule type="cellIs" dxfId="1926" priority="992" operator="equal">
      <formula>"n.a."</formula>
    </cfRule>
    <cfRule type="expression" dxfId="1925" priority="993">
      <formula>AND(NOT(ISBLANK(Z44)),(Z44=Z43+1))</formula>
    </cfRule>
    <cfRule type="expression" dxfId="1924" priority="994">
      <formula>AND(NOT(ISBLANK(Z44)),(Z44&lt;=Z43))</formula>
    </cfRule>
    <cfRule type="expression" dxfId="1923" priority="995">
      <formula>AND(NOT(ISBLANK(Z44)),(Z44&gt;Z43+1))</formula>
    </cfRule>
  </conditionalFormatting>
  <conditionalFormatting sqref="AB44">
    <cfRule type="expression" dxfId="1922" priority="989">
      <formula>AND(NOT(ISBLANK(AB44)),(AB44&lt;AB43-AB43/10))</formula>
    </cfRule>
    <cfRule type="expression" dxfId="1921" priority="990">
      <formula>AND(NOT(ISBLANK(AB44)),AND(AB44&gt;=AB43-AB43/10),(AB44&lt;AB43))</formula>
    </cfRule>
    <cfRule type="expression" dxfId="1920" priority="991">
      <formula>AND(NOT(ISBLANK(AB44)),(AB44&gt;=AB43))</formula>
    </cfRule>
  </conditionalFormatting>
  <conditionalFormatting sqref="AB44">
    <cfRule type="expression" dxfId="1919" priority="986">
      <formula>AND(NOT(ISBLANK(AB44)),(AB44&lt;AB43-AB43/10))</formula>
    </cfRule>
    <cfRule type="expression" dxfId="1918" priority="987">
      <formula>AND(NOT(ISBLANK(AB44)),AND(AB44&gt;=AB43-AB43/10),(AB44&lt;AB43))</formula>
    </cfRule>
    <cfRule type="expression" dxfId="1917" priority="988">
      <formula>AND(NOT(ISBLANK(AB44)),(AB44&gt;=AB43))</formula>
    </cfRule>
  </conditionalFormatting>
  <conditionalFormatting sqref="AB44">
    <cfRule type="expression" dxfId="1916" priority="983">
      <formula>AND(NOT(ISBLANK(AB44)),(AB44&lt;AB43-AB43/10))</formula>
    </cfRule>
    <cfRule type="expression" dxfId="1915" priority="984">
      <formula>AND(NOT(ISBLANK(AB44)),AND(AB44&gt;=AB43-AB43/10),(AB44&lt;AB43))</formula>
    </cfRule>
    <cfRule type="expression" dxfId="1914" priority="985">
      <formula>AND(NOT(ISBLANK(AB44)),(AB44&gt;=AB43))</formula>
    </cfRule>
  </conditionalFormatting>
  <conditionalFormatting sqref="AB44">
    <cfRule type="expression" dxfId="1913" priority="980">
      <formula>AND(NOT(ISBLANK(AB44)),(AB44&lt;AB43-AB43/10))</formula>
    </cfRule>
    <cfRule type="expression" dxfId="1912" priority="981">
      <formula>AND(NOT(ISBLANK(AB44)),AND(AB44&gt;=AB43-AB43/10),(AB44&lt;AB43))</formula>
    </cfRule>
    <cfRule type="expression" dxfId="1911" priority="982">
      <formula>AND(NOT(ISBLANK(AB44)),(AB44&gt;=AB43))</formula>
    </cfRule>
  </conditionalFormatting>
  <conditionalFormatting sqref="AB44">
    <cfRule type="expression" dxfId="1910" priority="977">
      <formula>AND(NOT(ISBLANK(AB44)),(AB44&lt;AB43-AB43/10))</formula>
    </cfRule>
    <cfRule type="expression" dxfId="1909" priority="978">
      <formula>AND(NOT(ISBLANK(AB44)),AND(AB44&gt;=AB43-AB43/10),(AB44&lt;AB43))</formula>
    </cfRule>
    <cfRule type="expression" dxfId="1908" priority="979">
      <formula>AND(NOT(ISBLANK(AB44)),(AB44&gt;=AB43))</formula>
    </cfRule>
  </conditionalFormatting>
  <conditionalFormatting sqref="AB44">
    <cfRule type="expression" dxfId="1907" priority="974">
      <formula>AND(NOT(ISBLANK(AB44)),(AB44&lt;AB43-AB43/10))</formula>
    </cfRule>
    <cfRule type="expression" dxfId="1906" priority="975">
      <formula>AND(NOT(ISBLANK(AB44)),AND(AB44&gt;=AB43-AB43/10),(AB44&lt;AB43))</formula>
    </cfRule>
    <cfRule type="expression" dxfId="1905" priority="976">
      <formula>AND(NOT(ISBLANK(AB44)),(AB44&gt;=AB43))</formula>
    </cfRule>
  </conditionalFormatting>
  <conditionalFormatting sqref="AB44">
    <cfRule type="expression" dxfId="1904" priority="971">
      <formula>AND(NOT(ISBLANK(AB44)),(AB44&gt;AB43+AB44/10))</formula>
    </cfRule>
    <cfRule type="expression" dxfId="1903" priority="972">
      <formula>AND(NOT(ISBLANK(AB44)),AND(AB44&lt;=AB43+AB43/10),(AB44&gt;AB43))</formula>
    </cfRule>
    <cfRule type="expression" dxfId="1902" priority="973">
      <formula>AND(NOT(ISBLANK(AB44)),(AB44&lt;=AB43))</formula>
    </cfRule>
  </conditionalFormatting>
  <conditionalFormatting sqref="AB44">
    <cfRule type="cellIs" dxfId="1901" priority="967" operator="equal">
      <formula>"n.a."</formula>
    </cfRule>
    <cfRule type="expression" dxfId="1900" priority="968">
      <formula>AND(NOT(ISBLANK(AB44)),(AB44=AB43+1))</formula>
    </cfRule>
    <cfRule type="expression" dxfId="1899" priority="969">
      <formula>AND(NOT(ISBLANK(AB44)),(AB44&lt;=AB43))</formula>
    </cfRule>
    <cfRule type="expression" dxfId="1898" priority="970">
      <formula>AND(NOT(ISBLANK(AB44)),(AB44&gt;AB43+1))</formula>
    </cfRule>
  </conditionalFormatting>
  <conditionalFormatting sqref="Z46">
    <cfRule type="expression" dxfId="1897" priority="964">
      <formula>AND(NOT(ISBLANK(Z46)),(Z46&lt;Z45-Z45/10))</formula>
    </cfRule>
    <cfRule type="expression" dxfId="1896" priority="965">
      <formula>AND(NOT(ISBLANK(Z46)),AND(Z46&gt;=Z45-Z45/10),(Z46&lt;Z45))</formula>
    </cfRule>
    <cfRule type="expression" dxfId="1895" priority="966">
      <formula>AND(NOT(ISBLANK(Z46)),(Z46&gt;=Z45))</formula>
    </cfRule>
  </conditionalFormatting>
  <conditionalFormatting sqref="Z46">
    <cfRule type="expression" dxfId="1894" priority="961">
      <formula>AND(NOT(ISBLANK(Z46)),(Z46&lt;Z45-Z45/10))</formula>
    </cfRule>
    <cfRule type="expression" dxfId="1893" priority="962">
      <formula>AND(NOT(ISBLANK(Z46)),AND(Z46&gt;=Z45-Z45/10),(Z46&lt;Z45))</formula>
    </cfRule>
    <cfRule type="expression" dxfId="1892" priority="963">
      <formula>AND(NOT(ISBLANK(Z46)),(Z46&gt;=Z45))</formula>
    </cfRule>
  </conditionalFormatting>
  <conditionalFormatting sqref="Z46">
    <cfRule type="expression" dxfId="1891" priority="958">
      <formula>AND(NOT(ISBLANK(Z46)),(Z46&lt;Z45-Z45/10))</formula>
    </cfRule>
    <cfRule type="expression" dxfId="1890" priority="959">
      <formula>AND(NOT(ISBLANK(Z46)),AND(Z46&gt;=Z45-Z45/10),(Z46&lt;Z45))</formula>
    </cfRule>
    <cfRule type="expression" dxfId="1889" priority="960">
      <formula>AND(NOT(ISBLANK(Z46)),(Z46&gt;=Z45))</formula>
    </cfRule>
  </conditionalFormatting>
  <conditionalFormatting sqref="Z46">
    <cfRule type="expression" dxfId="1888" priority="955">
      <formula>AND(NOT(ISBLANK(Z46)),(Z46&lt;Z45-Z45/10))</formula>
    </cfRule>
    <cfRule type="expression" dxfId="1887" priority="956">
      <formula>AND(NOT(ISBLANK(Z46)),AND(Z46&gt;=Z45-Z45/10),(Z46&lt;Z45))</formula>
    </cfRule>
    <cfRule type="expression" dxfId="1886" priority="957">
      <formula>AND(NOT(ISBLANK(Z46)),(Z46&gt;=Z45))</formula>
    </cfRule>
  </conditionalFormatting>
  <conditionalFormatting sqref="Z46">
    <cfRule type="expression" dxfId="1885" priority="952">
      <formula>AND(NOT(ISBLANK(Z46)),(Z46&lt;Z45-Z45/10))</formula>
    </cfRule>
    <cfRule type="expression" dxfId="1884" priority="953">
      <formula>AND(NOT(ISBLANK(Z46)),AND(Z46&gt;=Z45-Z45/10),(Z46&lt;Z45))</formula>
    </cfRule>
    <cfRule type="expression" dxfId="1883" priority="954">
      <formula>AND(NOT(ISBLANK(Z46)),(Z46&gt;=Z45))</formula>
    </cfRule>
  </conditionalFormatting>
  <conditionalFormatting sqref="Z46">
    <cfRule type="expression" dxfId="1882" priority="949">
      <formula>AND(NOT(ISBLANK(Z46)),(Z46&lt;Z45-Z45/10))</formula>
    </cfRule>
    <cfRule type="expression" dxfId="1881" priority="950">
      <formula>AND(NOT(ISBLANK(Z46)),AND(Z46&gt;=Z45-Z45/10),(Z46&lt;Z45))</formula>
    </cfRule>
    <cfRule type="expression" dxfId="1880" priority="951">
      <formula>AND(NOT(ISBLANK(Z46)),(Z46&gt;=Z45))</formula>
    </cfRule>
  </conditionalFormatting>
  <conditionalFormatting sqref="Z46">
    <cfRule type="expression" dxfId="1879" priority="946">
      <formula>AND(NOT(ISBLANK(Z46)),(Z46&gt;Z45+Z46/10))</formula>
    </cfRule>
    <cfRule type="expression" dxfId="1878" priority="947">
      <formula>AND(NOT(ISBLANK(Z46)),AND(Z46&lt;=Z45+Z45/10),(Z46&gt;Z45))</formula>
    </cfRule>
    <cfRule type="expression" dxfId="1877" priority="948">
      <formula>AND(NOT(ISBLANK(Z46)),(Z46&lt;=Z45))</formula>
    </cfRule>
  </conditionalFormatting>
  <conditionalFormatting sqref="Z46">
    <cfRule type="cellIs" dxfId="1876" priority="942" operator="equal">
      <formula>"n.a."</formula>
    </cfRule>
    <cfRule type="expression" dxfId="1875" priority="943">
      <formula>AND(NOT(ISBLANK(Z46)),(Z46=Z45+1))</formula>
    </cfRule>
    <cfRule type="expression" dxfId="1874" priority="944">
      <formula>AND(NOT(ISBLANK(Z46)),(Z46&lt;=Z45))</formula>
    </cfRule>
    <cfRule type="expression" dxfId="1873" priority="945">
      <formula>AND(NOT(ISBLANK(Z46)),(Z46&gt;Z45+1))</formula>
    </cfRule>
  </conditionalFormatting>
  <conditionalFormatting sqref="AB46">
    <cfRule type="expression" dxfId="1872" priority="939">
      <formula>AND(NOT(ISBLANK(AB46)),(AB46&lt;AB45-AB45/10))</formula>
    </cfRule>
    <cfRule type="expression" dxfId="1871" priority="940">
      <formula>AND(NOT(ISBLANK(AB46)),AND(AB46&gt;=AB45-AB45/10),(AB46&lt;AB45))</formula>
    </cfRule>
    <cfRule type="expression" dxfId="1870" priority="941">
      <formula>AND(NOT(ISBLANK(AB46)),(AB46&gt;=AB45))</formula>
    </cfRule>
  </conditionalFormatting>
  <conditionalFormatting sqref="AB46">
    <cfRule type="expression" dxfId="1869" priority="936">
      <formula>AND(NOT(ISBLANK(AB46)),(AB46&lt;AB45-AB45/10))</formula>
    </cfRule>
    <cfRule type="expression" dxfId="1868" priority="937">
      <formula>AND(NOT(ISBLANK(AB46)),AND(AB46&gt;=AB45-AB45/10),(AB46&lt;AB45))</formula>
    </cfRule>
    <cfRule type="expression" dxfId="1867" priority="938">
      <formula>AND(NOT(ISBLANK(AB46)),(AB46&gt;=AB45))</formula>
    </cfRule>
  </conditionalFormatting>
  <conditionalFormatting sqref="AB46">
    <cfRule type="expression" dxfId="1866" priority="933">
      <formula>AND(NOT(ISBLANK(AB46)),(AB46&lt;AB45-AB45/10))</formula>
    </cfRule>
    <cfRule type="expression" dxfId="1865" priority="934">
      <formula>AND(NOT(ISBLANK(AB46)),AND(AB46&gt;=AB45-AB45/10),(AB46&lt;AB45))</formula>
    </cfRule>
    <cfRule type="expression" dxfId="1864" priority="935">
      <formula>AND(NOT(ISBLANK(AB46)),(AB46&gt;=AB45))</formula>
    </cfRule>
  </conditionalFormatting>
  <conditionalFormatting sqref="AB46">
    <cfRule type="expression" dxfId="1863" priority="930">
      <formula>AND(NOT(ISBLANK(AB46)),(AB46&lt;AB45-AB45/10))</formula>
    </cfRule>
    <cfRule type="expression" dxfId="1862" priority="931">
      <formula>AND(NOT(ISBLANK(AB46)),AND(AB46&gt;=AB45-AB45/10),(AB46&lt;AB45))</formula>
    </cfRule>
    <cfRule type="expression" dxfId="1861" priority="932">
      <formula>AND(NOT(ISBLANK(AB46)),(AB46&gt;=AB45))</formula>
    </cfRule>
  </conditionalFormatting>
  <conditionalFormatting sqref="AB46">
    <cfRule type="expression" dxfId="1860" priority="927">
      <formula>AND(NOT(ISBLANK(AB46)),(AB46&lt;AB45-AB45/10))</formula>
    </cfRule>
    <cfRule type="expression" dxfId="1859" priority="928">
      <formula>AND(NOT(ISBLANK(AB46)),AND(AB46&gt;=AB45-AB45/10),(AB46&lt;AB45))</formula>
    </cfRule>
    <cfRule type="expression" dxfId="1858" priority="929">
      <formula>AND(NOT(ISBLANK(AB46)),(AB46&gt;=AB45))</formula>
    </cfRule>
  </conditionalFormatting>
  <conditionalFormatting sqref="AB46">
    <cfRule type="expression" dxfId="1857" priority="924">
      <formula>AND(NOT(ISBLANK(AB46)),(AB46&lt;AB45-AB45/10))</formula>
    </cfRule>
    <cfRule type="expression" dxfId="1856" priority="925">
      <formula>AND(NOT(ISBLANK(AB46)),AND(AB46&gt;=AB45-AB45/10),(AB46&lt;AB45))</formula>
    </cfRule>
    <cfRule type="expression" dxfId="1855" priority="926">
      <formula>AND(NOT(ISBLANK(AB46)),(AB46&gt;=AB45))</formula>
    </cfRule>
  </conditionalFormatting>
  <conditionalFormatting sqref="AB46">
    <cfRule type="expression" dxfId="1854" priority="921">
      <formula>AND(NOT(ISBLANK(AB46)),(AB46&gt;AB45+AB46/10))</formula>
    </cfRule>
    <cfRule type="expression" dxfId="1853" priority="922">
      <formula>AND(NOT(ISBLANK(AB46)),AND(AB46&lt;=AB45+AB45/10),(AB46&gt;AB45))</formula>
    </cfRule>
    <cfRule type="expression" dxfId="1852" priority="923">
      <formula>AND(NOT(ISBLANK(AB46)),(AB46&lt;=AB45))</formula>
    </cfRule>
  </conditionalFormatting>
  <conditionalFormatting sqref="AB46">
    <cfRule type="cellIs" dxfId="1851" priority="917" operator="equal">
      <formula>"n.a."</formula>
    </cfRule>
    <cfRule type="expression" dxfId="1850" priority="918">
      <formula>AND(NOT(ISBLANK(AB46)),(AB46=AB45+1))</formula>
    </cfRule>
    <cfRule type="expression" dxfId="1849" priority="919">
      <formula>AND(NOT(ISBLANK(AB46)),(AB46&lt;=AB45))</formula>
    </cfRule>
    <cfRule type="expression" dxfId="1848" priority="920">
      <formula>AND(NOT(ISBLANK(AB46)),(AB46&gt;AB45+1))</formula>
    </cfRule>
  </conditionalFormatting>
  <conditionalFormatting sqref="AD16">
    <cfRule type="expression" dxfId="1847" priority="914">
      <formula>AND(NOT(ISBLANK(AD16)),(AD16&lt;AD15-AD15/10))</formula>
    </cfRule>
    <cfRule type="expression" dxfId="1846" priority="915">
      <formula>AND(NOT(ISBLANK(AD16)),AND(AD16&gt;=AD15-AD15/10),(AD16&lt;AD15))</formula>
    </cfRule>
    <cfRule type="expression" dxfId="1845" priority="916">
      <formula>AND(NOT(ISBLANK(AD16)),(AD16&gt;=AD15))</formula>
    </cfRule>
  </conditionalFormatting>
  <conditionalFormatting sqref="AD16">
    <cfRule type="expression" dxfId="1844" priority="911">
      <formula>AND(NOT(ISBLANK(AD16)),(AD16&lt;AD15-AD15/10))</formula>
    </cfRule>
    <cfRule type="expression" dxfId="1843" priority="912">
      <formula>AND(NOT(ISBLANK(AD16)),AND(AD16&gt;=AD15-AD15/10),(AD16&lt;AD15))</formula>
    </cfRule>
    <cfRule type="expression" dxfId="1842" priority="913">
      <formula>AND(NOT(ISBLANK(AD16)),(AD16&gt;=AD15))</formula>
    </cfRule>
  </conditionalFormatting>
  <conditionalFormatting sqref="AD16">
    <cfRule type="expression" dxfId="1841" priority="908">
      <formula>AND(NOT(ISBLANK(AD16)),(AD16&lt;AD15-AD15/10))</formula>
    </cfRule>
    <cfRule type="expression" dxfId="1840" priority="909">
      <formula>AND(NOT(ISBLANK(AD16)),AND(AD16&gt;=AD15-AD15/10),(AD16&lt;AD15))</formula>
    </cfRule>
    <cfRule type="expression" dxfId="1839" priority="910">
      <formula>AND(NOT(ISBLANK(AD16)),(AD16&gt;=AD15))</formula>
    </cfRule>
  </conditionalFormatting>
  <conditionalFormatting sqref="AD16">
    <cfRule type="expression" dxfId="1838" priority="905">
      <formula>AND(NOT(ISBLANK(AD16)),(AD16&lt;AD15-AD15/10))</formula>
    </cfRule>
    <cfRule type="expression" dxfId="1837" priority="906">
      <formula>AND(NOT(ISBLANK(AD16)),AND(AD16&gt;=AD15-AD15/10),(AD16&lt;AD15))</formula>
    </cfRule>
    <cfRule type="expression" dxfId="1836" priority="907">
      <formula>AND(NOT(ISBLANK(AD16)),(AD16&gt;=AD15))</formula>
    </cfRule>
  </conditionalFormatting>
  <conditionalFormatting sqref="AD16">
    <cfRule type="expression" dxfId="1835" priority="902">
      <formula>AND(NOT(ISBLANK(AD16)),(AD16&gt;AD15+AD16/10))</formula>
    </cfRule>
    <cfRule type="expression" dxfId="1834" priority="903">
      <formula>AND(NOT(ISBLANK(AD16)),AND(AD16&lt;=AD15+AD15/10),(AD16&gt;AD15))</formula>
    </cfRule>
    <cfRule type="expression" dxfId="1833" priority="904">
      <formula>AND(NOT(ISBLANK(AD16)),(AD16&lt;=AD15))</formula>
    </cfRule>
  </conditionalFormatting>
  <conditionalFormatting sqref="AD16">
    <cfRule type="cellIs" dxfId="1832" priority="898" operator="equal">
      <formula>"n.a."</formula>
    </cfRule>
    <cfRule type="expression" dxfId="1831" priority="899">
      <formula>AND(NOT(ISBLANK(AD16)),(AD16=AD15+1))</formula>
    </cfRule>
    <cfRule type="expression" dxfId="1830" priority="900">
      <formula>AND(NOT(ISBLANK(AD16)),(AD16&lt;=AD15))</formula>
    </cfRule>
    <cfRule type="expression" dxfId="1829" priority="901">
      <formula>AND(NOT(ISBLANK(AD16)),(AD16&gt;AD15+1))</formula>
    </cfRule>
  </conditionalFormatting>
  <conditionalFormatting sqref="AD18">
    <cfRule type="expression" dxfId="1828" priority="895">
      <formula>AND(NOT(ISBLANK(AD18)),(AD18&lt;AD17-AD17/10))</formula>
    </cfRule>
    <cfRule type="expression" dxfId="1827" priority="896">
      <formula>AND(NOT(ISBLANK(AD18)),AND(AD18&gt;=AD17-AD17/10),(AD18&lt;AD17))</formula>
    </cfRule>
    <cfRule type="expression" dxfId="1826" priority="897">
      <formula>AND(NOT(ISBLANK(AD18)),(AD18&gt;=AD17))</formula>
    </cfRule>
  </conditionalFormatting>
  <conditionalFormatting sqref="AD18">
    <cfRule type="expression" dxfId="1825" priority="892">
      <formula>AND(NOT(ISBLANK(AD18)),(AD18&lt;AD17-AD17/10))</formula>
    </cfRule>
    <cfRule type="expression" dxfId="1824" priority="893">
      <formula>AND(NOT(ISBLANK(AD18)),AND(AD18&gt;=AD17-AD17/10),(AD18&lt;AD17))</formula>
    </cfRule>
    <cfRule type="expression" dxfId="1823" priority="894">
      <formula>AND(NOT(ISBLANK(AD18)),(AD18&gt;=AD17))</formula>
    </cfRule>
  </conditionalFormatting>
  <conditionalFormatting sqref="AD18">
    <cfRule type="expression" dxfId="1822" priority="889">
      <formula>AND(NOT(ISBLANK(AD18)),(AD18&lt;AD17-AD17/10))</formula>
    </cfRule>
    <cfRule type="expression" dxfId="1821" priority="890">
      <formula>AND(NOT(ISBLANK(AD18)),AND(AD18&gt;=AD17-AD17/10),(AD18&lt;AD17))</formula>
    </cfRule>
    <cfRule type="expression" dxfId="1820" priority="891">
      <formula>AND(NOT(ISBLANK(AD18)),(AD18&gt;=AD17))</formula>
    </cfRule>
  </conditionalFormatting>
  <conditionalFormatting sqref="AD18">
    <cfRule type="expression" dxfId="1819" priority="886">
      <formula>AND(NOT(ISBLANK(AD18)),(AD18&lt;AD17-AD17/10))</formula>
    </cfRule>
    <cfRule type="expression" dxfId="1818" priority="887">
      <formula>AND(NOT(ISBLANK(AD18)),AND(AD18&gt;=AD17-AD17/10),(AD18&lt;AD17))</formula>
    </cfRule>
    <cfRule type="expression" dxfId="1817" priority="888">
      <formula>AND(NOT(ISBLANK(AD18)),(AD18&gt;=AD17))</formula>
    </cfRule>
  </conditionalFormatting>
  <conditionalFormatting sqref="AD18">
    <cfRule type="expression" dxfId="1816" priority="883">
      <formula>AND(NOT(ISBLANK(AD18)),(AD18&lt;AD17-AD17/10))</formula>
    </cfRule>
    <cfRule type="expression" dxfId="1815" priority="884">
      <formula>AND(NOT(ISBLANK(AD18)),AND(AD18&gt;=AD17-AD17/10),(AD18&lt;AD17))</formula>
    </cfRule>
    <cfRule type="expression" dxfId="1814" priority="885">
      <formula>AND(NOT(ISBLANK(AD18)),(AD18&gt;=AD17))</formula>
    </cfRule>
  </conditionalFormatting>
  <conditionalFormatting sqref="AD18">
    <cfRule type="expression" dxfId="1813" priority="880">
      <formula>AND(NOT(ISBLANK(AD18)),(AD18&gt;AD17+AD18/10))</formula>
    </cfRule>
    <cfRule type="expression" dxfId="1812" priority="881">
      <formula>AND(NOT(ISBLANK(AD18)),AND(AD18&lt;=AD17+AD17/10),(AD18&gt;AD17))</formula>
    </cfRule>
    <cfRule type="expression" dxfId="1811" priority="882">
      <formula>AND(NOT(ISBLANK(AD18)),(AD18&lt;=AD17))</formula>
    </cfRule>
  </conditionalFormatting>
  <conditionalFormatting sqref="AD18">
    <cfRule type="cellIs" dxfId="1810" priority="876" operator="equal">
      <formula>"n.a."</formula>
    </cfRule>
    <cfRule type="expression" dxfId="1809" priority="877">
      <formula>AND(NOT(ISBLANK(AD18)),(AD18=AD17+1))</formula>
    </cfRule>
    <cfRule type="expression" dxfId="1808" priority="878">
      <formula>AND(NOT(ISBLANK(AD18)),(AD18&lt;=AD17))</formula>
    </cfRule>
    <cfRule type="expression" dxfId="1807" priority="879">
      <formula>AND(NOT(ISBLANK(AD18)),(AD18&gt;AD17+1))</formula>
    </cfRule>
  </conditionalFormatting>
  <conditionalFormatting sqref="AB20">
    <cfRule type="expression" dxfId="1806" priority="873">
      <formula>AND(NOT(ISBLANK(AB20)),(AB20&lt;AB19-AB19/10))</formula>
    </cfRule>
    <cfRule type="expression" dxfId="1805" priority="874">
      <formula>AND(NOT(ISBLANK(AB20)),AND(AB20&gt;=AB19-AB19/10),(AB20&lt;AB19))</formula>
    </cfRule>
    <cfRule type="expression" dxfId="1804" priority="875">
      <formula>AND(NOT(ISBLANK(AB20)),(AB20&gt;=AB19))</formula>
    </cfRule>
  </conditionalFormatting>
  <conditionalFormatting sqref="AB20">
    <cfRule type="expression" dxfId="1803" priority="870">
      <formula>AND(NOT(ISBLANK(AB20)),(AB20&lt;AB19-AB19/10))</formula>
    </cfRule>
    <cfRule type="expression" dxfId="1802" priority="871">
      <formula>AND(NOT(ISBLANK(AB20)),AND(AB20&gt;=AB19-AB19/10),(AB20&lt;AB19))</formula>
    </cfRule>
    <cfRule type="expression" dxfId="1801" priority="872">
      <formula>AND(NOT(ISBLANK(AB20)),(AB20&gt;=AB19))</formula>
    </cfRule>
  </conditionalFormatting>
  <conditionalFormatting sqref="AB20">
    <cfRule type="expression" dxfId="1800" priority="867">
      <formula>AND(NOT(ISBLANK(AB20)),(AB20&lt;AB19-AB19/10))</formula>
    </cfRule>
    <cfRule type="expression" dxfId="1799" priority="868">
      <formula>AND(NOT(ISBLANK(AB20)),AND(AB20&gt;=AB19-AB19/10),(AB20&lt;AB19))</formula>
    </cfRule>
    <cfRule type="expression" dxfId="1798" priority="869">
      <formula>AND(NOT(ISBLANK(AB20)),(AB20&gt;=AB19))</formula>
    </cfRule>
  </conditionalFormatting>
  <conditionalFormatting sqref="AB20">
    <cfRule type="expression" dxfId="1797" priority="864">
      <formula>AND(NOT(ISBLANK(AB20)),(AB20&lt;AB19-AB19/10))</formula>
    </cfRule>
    <cfRule type="expression" dxfId="1796" priority="865">
      <formula>AND(NOT(ISBLANK(AB20)),AND(AB20&gt;=AB19-AB19/10),(AB20&lt;AB19))</formula>
    </cfRule>
    <cfRule type="expression" dxfId="1795" priority="866">
      <formula>AND(NOT(ISBLANK(AB20)),(AB20&gt;=AB19))</formula>
    </cfRule>
  </conditionalFormatting>
  <conditionalFormatting sqref="AB20">
    <cfRule type="expression" dxfId="1794" priority="861">
      <formula>AND(NOT(ISBLANK(AB20)),(AB20&lt;AB19-AB19/10))</formula>
    </cfRule>
    <cfRule type="expression" dxfId="1793" priority="862">
      <formula>AND(NOT(ISBLANK(AB20)),AND(AB20&gt;=AB19-AB19/10),(AB20&lt;AB19))</formula>
    </cfRule>
    <cfRule type="expression" dxfId="1792" priority="863">
      <formula>AND(NOT(ISBLANK(AB20)),(AB20&gt;=AB19))</formula>
    </cfRule>
  </conditionalFormatting>
  <conditionalFormatting sqref="AB20">
    <cfRule type="expression" dxfId="1791" priority="858">
      <formula>AND(NOT(ISBLANK(AB20)),(AB20&lt;AB19-AB19/10))</formula>
    </cfRule>
    <cfRule type="expression" dxfId="1790" priority="859">
      <formula>AND(NOT(ISBLANK(AB20)),AND(AB20&gt;=AB19-AB19/10),(AB20&lt;AB19))</formula>
    </cfRule>
    <cfRule type="expression" dxfId="1789" priority="860">
      <formula>AND(NOT(ISBLANK(AB20)),(AB20&gt;=AB19))</formula>
    </cfRule>
  </conditionalFormatting>
  <conditionalFormatting sqref="AB20">
    <cfRule type="expression" dxfId="1788" priority="855">
      <formula>AND(NOT(ISBLANK(AB20)),(AB20&gt;AB19+AB20/10))</formula>
    </cfRule>
    <cfRule type="expression" dxfId="1787" priority="856">
      <formula>AND(NOT(ISBLANK(AB20)),AND(AB20&lt;=AB19+AB19/10),(AB20&gt;AB19))</formula>
    </cfRule>
    <cfRule type="expression" dxfId="1786" priority="857">
      <formula>AND(NOT(ISBLANK(AB20)),(AB20&lt;=AB19))</formula>
    </cfRule>
  </conditionalFormatting>
  <conditionalFormatting sqref="AB20">
    <cfRule type="cellIs" dxfId="1785" priority="851" operator="equal">
      <formula>"n.a."</formula>
    </cfRule>
    <cfRule type="expression" dxfId="1784" priority="852">
      <formula>AND(NOT(ISBLANK(AB20)),(AB20=AB19+1))</formula>
    </cfRule>
    <cfRule type="expression" dxfId="1783" priority="853">
      <formula>AND(NOT(ISBLANK(AB20)),(AB20&lt;=AB19))</formula>
    </cfRule>
    <cfRule type="expression" dxfId="1782" priority="854">
      <formula>AND(NOT(ISBLANK(AB20)),(AB20&gt;AB19+1))</formula>
    </cfRule>
  </conditionalFormatting>
  <conditionalFormatting sqref="X20">
    <cfRule type="expression" dxfId="1781" priority="848">
      <formula>AND(NOT(ISBLANK(X20)),(X20&lt;X19-X19/10))</formula>
    </cfRule>
    <cfRule type="expression" dxfId="1780" priority="849">
      <formula>AND(NOT(ISBLANK(X20)),AND(X20&gt;=X19-X19/10),(X20&lt;X19))</formula>
    </cfRule>
    <cfRule type="expression" dxfId="1779" priority="850">
      <formula>AND(NOT(ISBLANK(X20)),(X20&gt;=X19))</formula>
    </cfRule>
  </conditionalFormatting>
  <conditionalFormatting sqref="X20">
    <cfRule type="expression" dxfId="1778" priority="845">
      <formula>AND(NOT(ISBLANK(X20)),(X20&lt;X19-X19/10))</formula>
    </cfRule>
    <cfRule type="expression" dxfId="1777" priority="846">
      <formula>AND(NOT(ISBLANK(X20)),AND(X20&gt;=X19-X19/10),(X20&lt;X19))</formula>
    </cfRule>
    <cfRule type="expression" dxfId="1776" priority="847">
      <formula>AND(NOT(ISBLANK(X20)),(X20&gt;=X19))</formula>
    </cfRule>
  </conditionalFormatting>
  <conditionalFormatting sqref="Z20">
    <cfRule type="expression" dxfId="1775" priority="842">
      <formula>AND(NOT(ISBLANK(Z20)),(Z20&lt;Z19-Z19/10))</formula>
    </cfRule>
    <cfRule type="expression" dxfId="1774" priority="843">
      <formula>AND(NOT(ISBLANK(Z20)),AND(Z20&gt;=Z19-Z19/10),(Z20&lt;Z19))</formula>
    </cfRule>
    <cfRule type="expression" dxfId="1773" priority="844">
      <formula>AND(NOT(ISBLANK(Z20)),(Z20&gt;=Z19))</formula>
    </cfRule>
  </conditionalFormatting>
  <conditionalFormatting sqref="Z20">
    <cfRule type="expression" dxfId="1772" priority="839">
      <formula>AND(NOT(ISBLANK(Z20)),(Z20&lt;Z19-Z19/10))</formula>
    </cfRule>
    <cfRule type="expression" dxfId="1771" priority="840">
      <formula>AND(NOT(ISBLANK(Z20)),AND(Z20&gt;=Z19-Z19/10),(Z20&lt;Z19))</formula>
    </cfRule>
    <cfRule type="expression" dxfId="1770" priority="841">
      <formula>AND(NOT(ISBLANK(Z20)),(Z20&gt;=Z19))</formula>
    </cfRule>
  </conditionalFormatting>
  <conditionalFormatting sqref="AD20">
    <cfRule type="expression" dxfId="1769" priority="836">
      <formula>AND(NOT(ISBLANK(AD20)),(AD20&lt;AD19-AD19/10))</formula>
    </cfRule>
    <cfRule type="expression" dxfId="1768" priority="837">
      <formula>AND(NOT(ISBLANK(AD20)),AND(AD20&gt;=AD19-AD19/10),(AD20&lt;AD19))</formula>
    </cfRule>
    <cfRule type="expression" dxfId="1767" priority="838">
      <formula>AND(NOT(ISBLANK(AD20)),(AD20&gt;=AD19))</formula>
    </cfRule>
  </conditionalFormatting>
  <conditionalFormatting sqref="AD20">
    <cfRule type="expression" dxfId="1766" priority="833">
      <formula>AND(NOT(ISBLANK(AD20)),(AD20&lt;AD19-AD19/10))</formula>
    </cfRule>
    <cfRule type="expression" dxfId="1765" priority="834">
      <formula>AND(NOT(ISBLANK(AD20)),AND(AD20&gt;=AD19-AD19/10),(AD20&lt;AD19))</formula>
    </cfRule>
    <cfRule type="expression" dxfId="1764" priority="835">
      <formula>AND(NOT(ISBLANK(AD20)),(AD20&gt;=AD19))</formula>
    </cfRule>
  </conditionalFormatting>
  <conditionalFormatting sqref="R16">
    <cfRule type="expression" dxfId="1763" priority="830">
      <formula>AND(NOT(ISBLANK(R16)),(R16&lt;R15-R15/10))</formula>
    </cfRule>
    <cfRule type="expression" dxfId="1762" priority="831">
      <formula>AND(NOT(ISBLANK(R16)),AND(R16&gt;=R15-R15/10),(R16&lt;R15))</formula>
    </cfRule>
    <cfRule type="expression" dxfId="1761" priority="832">
      <formula>AND(NOT(ISBLANK(R16)),(R16&gt;=R15))</formula>
    </cfRule>
  </conditionalFormatting>
  <conditionalFormatting sqref="R16">
    <cfRule type="expression" dxfId="1760" priority="827">
      <formula>AND(NOT(ISBLANK(R16)),(R16&lt;R15-R15/10))</formula>
    </cfRule>
    <cfRule type="expression" dxfId="1759" priority="828">
      <formula>AND(NOT(ISBLANK(R16)),AND(R16&gt;=R15-R15/10),(R16&lt;R15))</formula>
    </cfRule>
    <cfRule type="expression" dxfId="1758" priority="829">
      <formula>AND(NOT(ISBLANK(R16)),(R16&gt;=R15))</formula>
    </cfRule>
  </conditionalFormatting>
  <conditionalFormatting sqref="R16">
    <cfRule type="expression" dxfId="1757" priority="824">
      <formula>AND(NOT(ISBLANK(R16)),(R16&lt;R15-R15/10))</formula>
    </cfRule>
    <cfRule type="expression" dxfId="1756" priority="825">
      <formula>AND(NOT(ISBLANK(R16)),AND(R16&gt;=R15-R15/10),(R16&lt;R15))</formula>
    </cfRule>
    <cfRule type="expression" dxfId="1755" priority="826">
      <formula>AND(NOT(ISBLANK(R16)),(R16&gt;=R15))</formula>
    </cfRule>
  </conditionalFormatting>
  <conditionalFormatting sqref="R16">
    <cfRule type="expression" dxfId="1754" priority="821">
      <formula>AND(NOT(ISBLANK(R16)),(R16&lt;R15-R15/10))</formula>
    </cfRule>
    <cfRule type="expression" dxfId="1753" priority="822">
      <formula>AND(NOT(ISBLANK(R16)),AND(R16&gt;=R15-R15/10),(R16&lt;R15))</formula>
    </cfRule>
    <cfRule type="expression" dxfId="1752" priority="823">
      <formula>AND(NOT(ISBLANK(R16)),(R16&gt;=R15))</formula>
    </cfRule>
  </conditionalFormatting>
  <conditionalFormatting sqref="R16">
    <cfRule type="expression" dxfId="1751" priority="818">
      <formula>AND(NOT(ISBLANK(R16)),(R16&gt;R15+R16/10))</formula>
    </cfRule>
    <cfRule type="expression" dxfId="1750" priority="819">
      <formula>AND(NOT(ISBLANK(R16)),AND(R16&lt;=R15+R15/10),(R16&gt;R15))</formula>
    </cfRule>
    <cfRule type="expression" dxfId="1749" priority="820">
      <formula>AND(NOT(ISBLANK(R16)),(R16&lt;=R15))</formula>
    </cfRule>
  </conditionalFormatting>
  <conditionalFormatting sqref="R16">
    <cfRule type="cellIs" dxfId="1748" priority="814" operator="equal">
      <formula>"n.a."</formula>
    </cfRule>
    <cfRule type="expression" dxfId="1747" priority="815">
      <formula>AND(NOT(ISBLANK(R16)),(R16=R15+1))</formula>
    </cfRule>
    <cfRule type="expression" dxfId="1746" priority="816">
      <formula>AND(NOT(ISBLANK(R16)),(R16&lt;=R15))</formula>
    </cfRule>
    <cfRule type="expression" dxfId="1745" priority="817">
      <formula>AND(NOT(ISBLANK(R16)),(R16&gt;R15+1))</formula>
    </cfRule>
  </conditionalFormatting>
  <conditionalFormatting sqref="T16">
    <cfRule type="expression" dxfId="1744" priority="811">
      <formula>AND(NOT(ISBLANK(T16)),(T16&lt;T15-T15/10))</formula>
    </cfRule>
    <cfRule type="expression" dxfId="1743" priority="812">
      <formula>AND(NOT(ISBLANK(T16)),AND(T16&gt;=T15-T15/10),(T16&lt;T15))</formula>
    </cfRule>
    <cfRule type="expression" dxfId="1742" priority="813">
      <formula>AND(NOT(ISBLANK(T16)),(T16&gt;=T15))</formula>
    </cfRule>
  </conditionalFormatting>
  <conditionalFormatting sqref="T16">
    <cfRule type="expression" dxfId="1741" priority="808">
      <formula>AND(NOT(ISBLANK(T16)),(T16&lt;T15-T15/10))</formula>
    </cfRule>
    <cfRule type="expression" dxfId="1740" priority="809">
      <formula>AND(NOT(ISBLANK(T16)),AND(T16&gt;=T15-T15/10),(T16&lt;T15))</formula>
    </cfRule>
    <cfRule type="expression" dxfId="1739" priority="810">
      <formula>AND(NOT(ISBLANK(T16)),(T16&gt;=T15))</formula>
    </cfRule>
  </conditionalFormatting>
  <conditionalFormatting sqref="T16">
    <cfRule type="expression" dxfId="1738" priority="805">
      <formula>AND(NOT(ISBLANK(T16)),(T16&lt;T15-T15/10))</formula>
    </cfRule>
    <cfRule type="expression" dxfId="1737" priority="806">
      <formula>AND(NOT(ISBLANK(T16)),AND(T16&gt;=T15-T15/10),(T16&lt;T15))</formula>
    </cfRule>
    <cfRule type="expression" dxfId="1736" priority="807">
      <formula>AND(NOT(ISBLANK(T16)),(T16&gt;=T15))</formula>
    </cfRule>
  </conditionalFormatting>
  <conditionalFormatting sqref="T16">
    <cfRule type="expression" dxfId="1735" priority="802">
      <formula>AND(NOT(ISBLANK(T16)),(T16&lt;T15-T15/10))</formula>
    </cfRule>
    <cfRule type="expression" dxfId="1734" priority="803">
      <formula>AND(NOT(ISBLANK(T16)),AND(T16&gt;=T15-T15/10),(T16&lt;T15))</formula>
    </cfRule>
    <cfRule type="expression" dxfId="1733" priority="804">
      <formula>AND(NOT(ISBLANK(T16)),(T16&gt;=T15))</formula>
    </cfRule>
  </conditionalFormatting>
  <conditionalFormatting sqref="T16">
    <cfRule type="expression" dxfId="1732" priority="799">
      <formula>AND(NOT(ISBLANK(T16)),(T16&gt;T15+T16/10))</formula>
    </cfRule>
    <cfRule type="expression" dxfId="1731" priority="800">
      <formula>AND(NOT(ISBLANK(T16)),AND(T16&lt;=T15+T15/10),(T16&gt;T15))</formula>
    </cfRule>
    <cfRule type="expression" dxfId="1730" priority="801">
      <formula>AND(NOT(ISBLANK(T16)),(T16&lt;=T15))</formula>
    </cfRule>
  </conditionalFormatting>
  <conditionalFormatting sqref="T16">
    <cfRule type="cellIs" dxfId="1729" priority="795" operator="equal">
      <formula>"n.a."</formula>
    </cfRule>
    <cfRule type="expression" dxfId="1728" priority="796">
      <formula>AND(NOT(ISBLANK(T16)),(T16=T15+1))</formula>
    </cfRule>
    <cfRule type="expression" dxfId="1727" priority="797">
      <formula>AND(NOT(ISBLANK(T16)),(T16&lt;=T15))</formula>
    </cfRule>
    <cfRule type="expression" dxfId="1726" priority="798">
      <formula>AND(NOT(ISBLANK(T16)),(T16&gt;T15+1))</formula>
    </cfRule>
  </conditionalFormatting>
  <conditionalFormatting sqref="V16">
    <cfRule type="expression" dxfId="1725" priority="792">
      <formula>AND(NOT(ISBLANK(V16)),(V16&lt;V15-V15/10))</formula>
    </cfRule>
    <cfRule type="expression" dxfId="1724" priority="793">
      <formula>AND(NOT(ISBLANK(V16)),AND(V16&gt;=V15-V15/10),(V16&lt;V15))</formula>
    </cfRule>
    <cfRule type="expression" dxfId="1723" priority="794">
      <formula>AND(NOT(ISBLANK(V16)),(V16&gt;=V15))</formula>
    </cfRule>
  </conditionalFormatting>
  <conditionalFormatting sqref="V16">
    <cfRule type="expression" dxfId="1722" priority="789">
      <formula>AND(NOT(ISBLANK(V16)),(V16&lt;V15-V15/10))</formula>
    </cfRule>
    <cfRule type="expression" dxfId="1721" priority="790">
      <formula>AND(NOT(ISBLANK(V16)),AND(V16&gt;=V15-V15/10),(V16&lt;V15))</formula>
    </cfRule>
    <cfRule type="expression" dxfId="1720" priority="791">
      <formula>AND(NOT(ISBLANK(V16)),(V16&gt;=V15))</formula>
    </cfRule>
  </conditionalFormatting>
  <conditionalFormatting sqref="V16">
    <cfRule type="expression" dxfId="1719" priority="786">
      <formula>AND(NOT(ISBLANK(V16)),(V16&lt;V15-V15/10))</formula>
    </cfRule>
    <cfRule type="expression" dxfId="1718" priority="787">
      <formula>AND(NOT(ISBLANK(V16)),AND(V16&gt;=V15-V15/10),(V16&lt;V15))</formula>
    </cfRule>
    <cfRule type="expression" dxfId="1717" priority="788">
      <formula>AND(NOT(ISBLANK(V16)),(V16&gt;=V15))</formula>
    </cfRule>
  </conditionalFormatting>
  <conditionalFormatting sqref="V16">
    <cfRule type="expression" dxfId="1716" priority="783">
      <formula>AND(NOT(ISBLANK(V16)),(V16&lt;V15-V15/10))</formula>
    </cfRule>
    <cfRule type="expression" dxfId="1715" priority="784">
      <formula>AND(NOT(ISBLANK(V16)),AND(V16&gt;=V15-V15/10),(V16&lt;V15))</formula>
    </cfRule>
    <cfRule type="expression" dxfId="1714" priority="785">
      <formula>AND(NOT(ISBLANK(V16)),(V16&gt;=V15))</formula>
    </cfRule>
  </conditionalFormatting>
  <conditionalFormatting sqref="V16">
    <cfRule type="expression" dxfId="1713" priority="780">
      <formula>AND(NOT(ISBLANK(V16)),(V16&gt;V15+V16/10))</formula>
    </cfRule>
    <cfRule type="expression" dxfId="1712" priority="781">
      <formula>AND(NOT(ISBLANK(V16)),AND(V16&lt;=V15+V15/10),(V16&gt;V15))</formula>
    </cfRule>
    <cfRule type="expression" dxfId="1711" priority="782">
      <formula>AND(NOT(ISBLANK(V16)),(V16&lt;=V15))</formula>
    </cfRule>
  </conditionalFormatting>
  <conditionalFormatting sqref="V16">
    <cfRule type="cellIs" dxfId="1710" priority="776" operator="equal">
      <formula>"n.a."</formula>
    </cfRule>
    <cfRule type="expression" dxfId="1709" priority="777">
      <formula>AND(NOT(ISBLANK(V16)),(V16=V15+1))</formula>
    </cfRule>
    <cfRule type="expression" dxfId="1708" priority="778">
      <formula>AND(NOT(ISBLANK(V16)),(V16&lt;=V15))</formula>
    </cfRule>
    <cfRule type="expression" dxfId="1707" priority="779">
      <formula>AND(NOT(ISBLANK(V16)),(V16&gt;V15+1))</formula>
    </cfRule>
  </conditionalFormatting>
  <conditionalFormatting sqref="X16">
    <cfRule type="expression" dxfId="1706" priority="773">
      <formula>AND(NOT(ISBLANK(X16)),(X16&lt;X15-X15/10))</formula>
    </cfRule>
    <cfRule type="expression" dxfId="1705" priority="774">
      <formula>AND(NOT(ISBLANK(X16)),AND(X16&gt;=X15-X15/10),(X16&lt;X15))</formula>
    </cfRule>
    <cfRule type="expression" dxfId="1704" priority="775">
      <formula>AND(NOT(ISBLANK(X16)),(X16&gt;=X15))</formula>
    </cfRule>
  </conditionalFormatting>
  <conditionalFormatting sqref="X16">
    <cfRule type="expression" dxfId="1703" priority="770">
      <formula>AND(NOT(ISBLANK(X16)),(X16&lt;X15-X15/10))</formula>
    </cfRule>
    <cfRule type="expression" dxfId="1702" priority="771">
      <formula>AND(NOT(ISBLANK(X16)),AND(X16&gt;=X15-X15/10),(X16&lt;X15))</formula>
    </cfRule>
    <cfRule type="expression" dxfId="1701" priority="772">
      <formula>AND(NOT(ISBLANK(X16)),(X16&gt;=X15))</formula>
    </cfRule>
  </conditionalFormatting>
  <conditionalFormatting sqref="X16">
    <cfRule type="expression" dxfId="1700" priority="767">
      <formula>AND(NOT(ISBLANK(X16)),(X16&lt;X15-X15/10))</formula>
    </cfRule>
    <cfRule type="expression" dxfId="1699" priority="768">
      <formula>AND(NOT(ISBLANK(X16)),AND(X16&gt;=X15-X15/10),(X16&lt;X15))</formula>
    </cfRule>
    <cfRule type="expression" dxfId="1698" priority="769">
      <formula>AND(NOT(ISBLANK(X16)),(X16&gt;=X15))</formula>
    </cfRule>
  </conditionalFormatting>
  <conditionalFormatting sqref="X16">
    <cfRule type="expression" dxfId="1697" priority="764">
      <formula>AND(NOT(ISBLANK(X16)),(X16&lt;X15-X15/10))</formula>
    </cfRule>
    <cfRule type="expression" dxfId="1696" priority="765">
      <formula>AND(NOT(ISBLANK(X16)),AND(X16&gt;=X15-X15/10),(X16&lt;X15))</formula>
    </cfRule>
    <cfRule type="expression" dxfId="1695" priority="766">
      <formula>AND(NOT(ISBLANK(X16)),(X16&gt;=X15))</formula>
    </cfRule>
  </conditionalFormatting>
  <conditionalFormatting sqref="X16">
    <cfRule type="expression" dxfId="1694" priority="761">
      <formula>AND(NOT(ISBLANK(X16)),(X16&lt;X15-X15/10))</formula>
    </cfRule>
    <cfRule type="expression" dxfId="1693" priority="762">
      <formula>AND(NOT(ISBLANK(X16)),AND(X16&gt;=X15-X15/10),(X16&lt;X15))</formula>
    </cfRule>
    <cfRule type="expression" dxfId="1692" priority="763">
      <formula>AND(NOT(ISBLANK(X16)),(X16&gt;=X15))</formula>
    </cfRule>
  </conditionalFormatting>
  <conditionalFormatting sqref="X16">
    <cfRule type="expression" dxfId="1691" priority="758">
      <formula>AND(NOT(ISBLANK(X16)),(X16&gt;X15+X16/10))</formula>
    </cfRule>
    <cfRule type="expression" dxfId="1690" priority="759">
      <formula>AND(NOT(ISBLANK(X16)),AND(X16&lt;=X15+X15/10),(X16&gt;X15))</formula>
    </cfRule>
    <cfRule type="expression" dxfId="1689" priority="760">
      <formula>AND(NOT(ISBLANK(X16)),(X16&lt;=X15))</formula>
    </cfRule>
  </conditionalFormatting>
  <conditionalFormatting sqref="X16">
    <cfRule type="cellIs" dxfId="1688" priority="754" operator="equal">
      <formula>"n.a."</formula>
    </cfRule>
    <cfRule type="expression" dxfId="1687" priority="755">
      <formula>AND(NOT(ISBLANK(X16)),(X16=X15+1))</formula>
    </cfRule>
    <cfRule type="expression" dxfId="1686" priority="756">
      <formula>AND(NOT(ISBLANK(X16)),(X16&lt;=X15))</formula>
    </cfRule>
    <cfRule type="expression" dxfId="1685" priority="757">
      <formula>AND(NOT(ISBLANK(X16)),(X16&gt;X15+1))</formula>
    </cfRule>
  </conditionalFormatting>
  <conditionalFormatting sqref="Z16">
    <cfRule type="expression" dxfId="1684" priority="751">
      <formula>AND(NOT(ISBLANK(Z16)),(Z16&lt;Z15-Z15/10))</formula>
    </cfRule>
    <cfRule type="expression" dxfId="1683" priority="752">
      <formula>AND(NOT(ISBLANK(Z16)),AND(Z16&gt;=Z15-Z15/10),(Z16&lt;Z15))</formula>
    </cfRule>
    <cfRule type="expression" dxfId="1682" priority="753">
      <formula>AND(NOT(ISBLANK(Z16)),(Z16&gt;=Z15))</formula>
    </cfRule>
  </conditionalFormatting>
  <conditionalFormatting sqref="Z16">
    <cfRule type="expression" dxfId="1681" priority="748">
      <formula>AND(NOT(ISBLANK(Z16)),(Z16&lt;Z15-Z15/10))</formula>
    </cfRule>
    <cfRule type="expression" dxfId="1680" priority="749">
      <formula>AND(NOT(ISBLANK(Z16)),AND(Z16&gt;=Z15-Z15/10),(Z16&lt;Z15))</formula>
    </cfRule>
    <cfRule type="expression" dxfId="1679" priority="750">
      <formula>AND(NOT(ISBLANK(Z16)),(Z16&gt;=Z15))</formula>
    </cfRule>
  </conditionalFormatting>
  <conditionalFormatting sqref="Z16">
    <cfRule type="expression" dxfId="1678" priority="745">
      <formula>AND(NOT(ISBLANK(Z16)),(Z16&lt;Z15-Z15/10))</formula>
    </cfRule>
    <cfRule type="expression" dxfId="1677" priority="746">
      <formula>AND(NOT(ISBLANK(Z16)),AND(Z16&gt;=Z15-Z15/10),(Z16&lt;Z15))</formula>
    </cfRule>
    <cfRule type="expression" dxfId="1676" priority="747">
      <formula>AND(NOT(ISBLANK(Z16)),(Z16&gt;=Z15))</formula>
    </cfRule>
  </conditionalFormatting>
  <conditionalFormatting sqref="Z16">
    <cfRule type="expression" dxfId="1675" priority="742">
      <formula>AND(NOT(ISBLANK(Z16)),(Z16&lt;Z15-Z15/10))</formula>
    </cfRule>
    <cfRule type="expression" dxfId="1674" priority="743">
      <formula>AND(NOT(ISBLANK(Z16)),AND(Z16&gt;=Z15-Z15/10),(Z16&lt;Z15))</formula>
    </cfRule>
    <cfRule type="expression" dxfId="1673" priority="744">
      <formula>AND(NOT(ISBLANK(Z16)),(Z16&gt;=Z15))</formula>
    </cfRule>
  </conditionalFormatting>
  <conditionalFormatting sqref="Z16">
    <cfRule type="expression" dxfId="1672" priority="739">
      <formula>AND(NOT(ISBLANK(Z16)),(Z16&lt;Z15-Z15/10))</formula>
    </cfRule>
    <cfRule type="expression" dxfId="1671" priority="740">
      <formula>AND(NOT(ISBLANK(Z16)),AND(Z16&gt;=Z15-Z15/10),(Z16&lt;Z15))</formula>
    </cfRule>
    <cfRule type="expression" dxfId="1670" priority="741">
      <formula>AND(NOT(ISBLANK(Z16)),(Z16&gt;=Z15))</formula>
    </cfRule>
  </conditionalFormatting>
  <conditionalFormatting sqref="Z16">
    <cfRule type="expression" dxfId="1669" priority="736">
      <formula>AND(NOT(ISBLANK(Z16)),(Z16&gt;Z15+Z16/10))</formula>
    </cfRule>
    <cfRule type="expression" dxfId="1668" priority="737">
      <formula>AND(NOT(ISBLANK(Z16)),AND(Z16&lt;=Z15+Z15/10),(Z16&gt;Z15))</formula>
    </cfRule>
    <cfRule type="expression" dxfId="1667" priority="738">
      <formula>AND(NOT(ISBLANK(Z16)),(Z16&lt;=Z15))</formula>
    </cfRule>
  </conditionalFormatting>
  <conditionalFormatting sqref="Z16">
    <cfRule type="cellIs" dxfId="1666" priority="732" operator="equal">
      <formula>"n.a."</formula>
    </cfRule>
    <cfRule type="expression" dxfId="1665" priority="733">
      <formula>AND(NOT(ISBLANK(Z16)),(Z16=Z15+1))</formula>
    </cfRule>
    <cfRule type="expression" dxfId="1664" priority="734">
      <formula>AND(NOT(ISBLANK(Z16)),(Z16&lt;=Z15))</formula>
    </cfRule>
    <cfRule type="expression" dxfId="1663" priority="735">
      <formula>AND(NOT(ISBLANK(Z16)),(Z16&gt;Z15+1))</formula>
    </cfRule>
  </conditionalFormatting>
  <conditionalFormatting sqref="AB16">
    <cfRule type="expression" dxfId="1662" priority="729">
      <formula>AND(NOT(ISBLANK(AB16)),(AB16&lt;AB15-AB15/10))</formula>
    </cfRule>
    <cfRule type="expression" dxfId="1661" priority="730">
      <formula>AND(NOT(ISBLANK(AB16)),AND(AB16&gt;=AB15-AB15/10),(AB16&lt;AB15))</formula>
    </cfRule>
    <cfRule type="expression" dxfId="1660" priority="731">
      <formula>AND(NOT(ISBLANK(AB16)),(AB16&gt;=AB15))</formula>
    </cfRule>
  </conditionalFormatting>
  <conditionalFormatting sqref="AB16">
    <cfRule type="expression" dxfId="1659" priority="726">
      <formula>AND(NOT(ISBLANK(AB16)),(AB16&lt;AB15-AB15/10))</formula>
    </cfRule>
    <cfRule type="expression" dxfId="1658" priority="727">
      <formula>AND(NOT(ISBLANK(AB16)),AND(AB16&gt;=AB15-AB15/10),(AB16&lt;AB15))</formula>
    </cfRule>
    <cfRule type="expression" dxfId="1657" priority="728">
      <formula>AND(NOT(ISBLANK(AB16)),(AB16&gt;=AB15))</formula>
    </cfRule>
  </conditionalFormatting>
  <conditionalFormatting sqref="AB16">
    <cfRule type="expression" dxfId="1656" priority="723">
      <formula>AND(NOT(ISBLANK(AB16)),(AB16&lt;AB15-AB15/10))</formula>
    </cfRule>
    <cfRule type="expression" dxfId="1655" priority="724">
      <formula>AND(NOT(ISBLANK(AB16)),AND(AB16&gt;=AB15-AB15/10),(AB16&lt;AB15))</formula>
    </cfRule>
    <cfRule type="expression" dxfId="1654" priority="725">
      <formula>AND(NOT(ISBLANK(AB16)),(AB16&gt;=AB15))</formula>
    </cfRule>
  </conditionalFormatting>
  <conditionalFormatting sqref="AB16">
    <cfRule type="expression" dxfId="1653" priority="720">
      <formula>AND(NOT(ISBLANK(AB16)),(AB16&lt;AB15-AB15/10))</formula>
    </cfRule>
    <cfRule type="expression" dxfId="1652" priority="721">
      <formula>AND(NOT(ISBLANK(AB16)),AND(AB16&gt;=AB15-AB15/10),(AB16&lt;AB15))</formula>
    </cfRule>
    <cfRule type="expression" dxfId="1651" priority="722">
      <formula>AND(NOT(ISBLANK(AB16)),(AB16&gt;=AB15))</formula>
    </cfRule>
  </conditionalFormatting>
  <conditionalFormatting sqref="AB16">
    <cfRule type="expression" dxfId="1650" priority="717">
      <formula>AND(NOT(ISBLANK(AB16)),(AB16&lt;AB15-AB15/10))</formula>
    </cfRule>
    <cfRule type="expression" dxfId="1649" priority="718">
      <formula>AND(NOT(ISBLANK(AB16)),AND(AB16&gt;=AB15-AB15/10),(AB16&lt;AB15))</formula>
    </cfRule>
    <cfRule type="expression" dxfId="1648" priority="719">
      <formula>AND(NOT(ISBLANK(AB16)),(AB16&gt;=AB15))</formula>
    </cfRule>
  </conditionalFormatting>
  <conditionalFormatting sqref="AB16">
    <cfRule type="expression" dxfId="1647" priority="714">
      <formula>AND(NOT(ISBLANK(AB16)),(AB16&gt;AB15+AB16/10))</formula>
    </cfRule>
    <cfRule type="expression" dxfId="1646" priority="715">
      <formula>AND(NOT(ISBLANK(AB16)),AND(AB16&lt;=AB15+AB15/10),(AB16&gt;AB15))</formula>
    </cfRule>
    <cfRule type="expression" dxfId="1645" priority="716">
      <formula>AND(NOT(ISBLANK(AB16)),(AB16&lt;=AB15))</formula>
    </cfRule>
  </conditionalFormatting>
  <conditionalFormatting sqref="AB16">
    <cfRule type="cellIs" dxfId="1644" priority="710" operator="equal">
      <formula>"n.a."</formula>
    </cfRule>
    <cfRule type="expression" dxfId="1643" priority="711">
      <formula>AND(NOT(ISBLANK(AB16)),(AB16=AB15+1))</formula>
    </cfRule>
    <cfRule type="expression" dxfId="1642" priority="712">
      <formula>AND(NOT(ISBLANK(AB16)),(AB16&lt;=AB15))</formula>
    </cfRule>
    <cfRule type="expression" dxfId="1641" priority="713">
      <formula>AND(NOT(ISBLANK(AB16)),(AB16&gt;AB15+1))</formula>
    </cfRule>
  </conditionalFormatting>
  <conditionalFormatting sqref="AD16">
    <cfRule type="expression" dxfId="1640" priority="707">
      <formula>AND(NOT(ISBLANK(AD16)),(AD16&lt;AD15-AD15/10))</formula>
    </cfRule>
    <cfRule type="expression" dxfId="1639" priority="708">
      <formula>AND(NOT(ISBLANK(AD16)),AND(AD16&gt;=AD15-AD15/10),(AD16&lt;AD15))</formula>
    </cfRule>
    <cfRule type="expression" dxfId="1638" priority="709">
      <formula>AND(NOT(ISBLANK(AD16)),(AD16&gt;=AD15))</formula>
    </cfRule>
  </conditionalFormatting>
  <conditionalFormatting sqref="AD16">
    <cfRule type="expression" dxfId="1637" priority="704">
      <formula>AND(NOT(ISBLANK(AD16)),(AD16&lt;AD15-AD15/10))</formula>
    </cfRule>
    <cfRule type="expression" dxfId="1636" priority="705">
      <formula>AND(NOT(ISBLANK(AD16)),AND(AD16&gt;=AD15-AD15/10),(AD16&lt;AD15))</formula>
    </cfRule>
    <cfRule type="expression" dxfId="1635" priority="706">
      <formula>AND(NOT(ISBLANK(AD16)),(AD16&gt;=AD15))</formula>
    </cfRule>
  </conditionalFormatting>
  <conditionalFormatting sqref="AD16">
    <cfRule type="expression" dxfId="1634" priority="701">
      <formula>AND(NOT(ISBLANK(AD16)),(AD16&lt;AD15-AD15/10))</formula>
    </cfRule>
    <cfRule type="expression" dxfId="1633" priority="702">
      <formula>AND(NOT(ISBLANK(AD16)),AND(AD16&gt;=AD15-AD15/10),(AD16&lt;AD15))</formula>
    </cfRule>
    <cfRule type="expression" dxfId="1632" priority="703">
      <formula>AND(NOT(ISBLANK(AD16)),(AD16&gt;=AD15))</formula>
    </cfRule>
  </conditionalFormatting>
  <conditionalFormatting sqref="AD16">
    <cfRule type="expression" dxfId="1631" priority="698">
      <formula>AND(NOT(ISBLANK(AD16)),(AD16&lt;AD15-AD15/10))</formula>
    </cfRule>
    <cfRule type="expression" dxfId="1630" priority="699">
      <formula>AND(NOT(ISBLANK(AD16)),AND(AD16&gt;=AD15-AD15/10),(AD16&lt;AD15))</formula>
    </cfRule>
    <cfRule type="expression" dxfId="1629" priority="700">
      <formula>AND(NOT(ISBLANK(AD16)),(AD16&gt;=AD15))</formula>
    </cfRule>
  </conditionalFormatting>
  <conditionalFormatting sqref="AD16">
    <cfRule type="expression" dxfId="1628" priority="695">
      <formula>AND(NOT(ISBLANK(AD16)),(AD16&lt;AD15-AD15/10))</formula>
    </cfRule>
    <cfRule type="expression" dxfId="1627" priority="696">
      <formula>AND(NOT(ISBLANK(AD16)),AND(AD16&gt;=AD15-AD15/10),(AD16&lt;AD15))</formula>
    </cfRule>
    <cfRule type="expression" dxfId="1626" priority="697">
      <formula>AND(NOT(ISBLANK(AD16)),(AD16&gt;=AD15))</formula>
    </cfRule>
  </conditionalFormatting>
  <conditionalFormatting sqref="AD16">
    <cfRule type="expression" dxfId="1625" priority="692">
      <formula>AND(NOT(ISBLANK(AD16)),(AD16&gt;AD15+AD16/10))</formula>
    </cfRule>
    <cfRule type="expression" dxfId="1624" priority="693">
      <formula>AND(NOT(ISBLANK(AD16)),AND(AD16&lt;=AD15+AD15/10),(AD16&gt;AD15))</formula>
    </cfRule>
    <cfRule type="expression" dxfId="1623" priority="694">
      <formula>AND(NOT(ISBLANK(AD16)),(AD16&lt;=AD15))</formula>
    </cfRule>
  </conditionalFormatting>
  <conditionalFormatting sqref="AD16">
    <cfRule type="cellIs" dxfId="1622" priority="688" operator="equal">
      <formula>"n.a."</formula>
    </cfRule>
    <cfRule type="expression" dxfId="1621" priority="689">
      <formula>AND(NOT(ISBLANK(AD16)),(AD16=AD15+1))</formula>
    </cfRule>
    <cfRule type="expression" dxfId="1620" priority="690">
      <formula>AND(NOT(ISBLANK(AD16)),(AD16&lt;=AD15))</formula>
    </cfRule>
    <cfRule type="expression" dxfId="1619" priority="691">
      <formula>AND(NOT(ISBLANK(AD16)),(AD16&gt;AD15+1))</formula>
    </cfRule>
  </conditionalFormatting>
  <conditionalFormatting sqref="X18">
    <cfRule type="expression" dxfId="1618" priority="685">
      <formula>AND(NOT(ISBLANK(X18)),(X18&lt;X17-X17/10))</formula>
    </cfRule>
    <cfRule type="expression" dxfId="1617" priority="686">
      <formula>AND(NOT(ISBLANK(X18)),AND(X18&gt;=X17-X17/10),(X18&lt;X17))</formula>
    </cfRule>
    <cfRule type="expression" dxfId="1616" priority="687">
      <formula>AND(NOT(ISBLANK(X18)),(X18&gt;=X17))</formula>
    </cfRule>
  </conditionalFormatting>
  <conditionalFormatting sqref="Z18">
    <cfRule type="expression" dxfId="1615" priority="682">
      <formula>AND(NOT(ISBLANK(Z18)),(Z18&lt;Z17-Z17/10))</formula>
    </cfRule>
    <cfRule type="expression" dxfId="1614" priority="683">
      <formula>AND(NOT(ISBLANK(Z18)),AND(Z18&gt;=Z17-Z17/10),(Z18&lt;Z17))</formula>
    </cfRule>
    <cfRule type="expression" dxfId="1613" priority="684">
      <formula>AND(NOT(ISBLANK(Z18)),(Z18&gt;=Z17))</formula>
    </cfRule>
  </conditionalFormatting>
  <conditionalFormatting sqref="AB18">
    <cfRule type="expression" dxfId="1612" priority="679">
      <formula>AND(NOT(ISBLANK(AB18)),(AB18&lt;AB17-AB17/10))</formula>
    </cfRule>
    <cfRule type="expression" dxfId="1611" priority="680">
      <formula>AND(NOT(ISBLANK(AB18)),AND(AB18&gt;=AB17-AB17/10),(AB18&lt;AB17))</formula>
    </cfRule>
    <cfRule type="expression" dxfId="1610" priority="681">
      <formula>AND(NOT(ISBLANK(AB18)),(AB18&gt;=AB17))</formula>
    </cfRule>
  </conditionalFormatting>
  <conditionalFormatting sqref="AD18">
    <cfRule type="expression" dxfId="1609" priority="676">
      <formula>AND(NOT(ISBLANK(AD18)),(AD18&lt;AD17-AD17/10))</formula>
    </cfRule>
    <cfRule type="expression" dxfId="1608" priority="677">
      <formula>AND(NOT(ISBLANK(AD18)),AND(AD18&gt;=AD17-AD17/10),(AD18&lt;AD17))</formula>
    </cfRule>
    <cfRule type="expression" dxfId="1607" priority="678">
      <formula>AND(NOT(ISBLANK(AD18)),(AD18&gt;=AD17))</formula>
    </cfRule>
  </conditionalFormatting>
  <conditionalFormatting sqref="AB20">
    <cfRule type="expression" dxfId="1606" priority="673">
      <formula>AND(NOT(ISBLANK(AB20)),(AB20&lt;AB19-AB19/10))</formula>
    </cfRule>
    <cfRule type="expression" dxfId="1605" priority="674">
      <formula>AND(NOT(ISBLANK(AB20)),AND(AB20&gt;=AB19-AB19/10),(AB20&lt;AB19))</formula>
    </cfRule>
    <cfRule type="expression" dxfId="1604" priority="675">
      <formula>AND(NOT(ISBLANK(AB20)),(AB20&gt;=AB19))</formula>
    </cfRule>
  </conditionalFormatting>
  <conditionalFormatting sqref="AB20">
    <cfRule type="expression" dxfId="1603" priority="670">
      <formula>AND(NOT(ISBLANK(AB20)),(AB20&lt;AB19-AB19/10))</formula>
    </cfRule>
    <cfRule type="expression" dxfId="1602" priority="671">
      <formula>AND(NOT(ISBLANK(AB20)),AND(AB20&gt;=AB19-AB19/10),(AB20&lt;AB19))</formula>
    </cfRule>
    <cfRule type="expression" dxfId="1601" priority="672">
      <formula>AND(NOT(ISBLANK(AB20)),(AB20&gt;=AB19))</formula>
    </cfRule>
  </conditionalFormatting>
  <conditionalFormatting sqref="AB20">
    <cfRule type="expression" dxfId="1600" priority="667">
      <formula>AND(NOT(ISBLANK(AB20)),(AB20&lt;AB19-AB19/10))</formula>
    </cfRule>
    <cfRule type="expression" dxfId="1599" priority="668">
      <formula>AND(NOT(ISBLANK(AB20)),AND(AB20&gt;=AB19-AB19/10),(AB20&lt;AB19))</formula>
    </cfRule>
    <cfRule type="expression" dxfId="1598" priority="669">
      <formula>AND(NOT(ISBLANK(AB20)),(AB20&gt;=AB19))</formula>
    </cfRule>
  </conditionalFormatting>
  <conditionalFormatting sqref="AB20">
    <cfRule type="expression" dxfId="1597" priority="664">
      <formula>AND(NOT(ISBLANK(AB20)),(AB20&lt;AB19-AB19/10))</formula>
    </cfRule>
    <cfRule type="expression" dxfId="1596" priority="665">
      <formula>AND(NOT(ISBLANK(AB20)),AND(AB20&gt;=AB19-AB19/10),(AB20&lt;AB19))</formula>
    </cfRule>
    <cfRule type="expression" dxfId="1595" priority="666">
      <formula>AND(NOT(ISBLANK(AB20)),(AB20&gt;=AB19))</formula>
    </cfRule>
  </conditionalFormatting>
  <conditionalFormatting sqref="AB20">
    <cfRule type="expression" dxfId="1594" priority="661">
      <formula>AND(NOT(ISBLANK(AB20)),(AB20&lt;AB19-AB19/10))</formula>
    </cfRule>
    <cfRule type="expression" dxfId="1593" priority="662">
      <formula>AND(NOT(ISBLANK(AB20)),AND(AB20&gt;=AB19-AB19/10),(AB20&lt;AB19))</formula>
    </cfRule>
    <cfRule type="expression" dxfId="1592" priority="663">
      <formula>AND(NOT(ISBLANK(AB20)),(AB20&gt;=AB19))</formula>
    </cfRule>
  </conditionalFormatting>
  <conditionalFormatting sqref="AB20">
    <cfRule type="expression" dxfId="1591" priority="658">
      <formula>AND(NOT(ISBLANK(AB20)),(AB20&lt;AB19-AB19/10))</formula>
    </cfRule>
    <cfRule type="expression" dxfId="1590" priority="659">
      <formula>AND(NOT(ISBLANK(AB20)),AND(AB20&gt;=AB19-AB19/10),(AB20&lt;AB19))</formula>
    </cfRule>
    <cfRule type="expression" dxfId="1589" priority="660">
      <formula>AND(NOT(ISBLANK(AB20)),(AB20&gt;=AB19))</formula>
    </cfRule>
  </conditionalFormatting>
  <conditionalFormatting sqref="J22">
    <cfRule type="expression" dxfId="1588" priority="655">
      <formula>AND(NOT(ISBLANK(J22)),(J22&lt;J20-J20/10))</formula>
    </cfRule>
    <cfRule type="expression" dxfId="1587" priority="656">
      <formula>AND(NOT(ISBLANK(J22)),AND(J22&gt;=J20-J20/10),(J22&lt;J20))</formula>
    </cfRule>
    <cfRule type="expression" dxfId="1586" priority="657">
      <formula>AND(NOT(ISBLANK(J22)),(J22&gt;=J20))</formula>
    </cfRule>
  </conditionalFormatting>
  <conditionalFormatting sqref="J22">
    <cfRule type="expression" dxfId="1585" priority="652">
      <formula>AND(NOT(ISBLANK(J22)),(J22&lt;J20-J20/10))</formula>
    </cfRule>
    <cfRule type="expression" dxfId="1584" priority="653">
      <formula>AND(NOT(ISBLANK(J22)),AND(J22&gt;=J20-J20/10),(J22&lt;J20))</formula>
    </cfRule>
    <cfRule type="expression" dxfId="1583" priority="654">
      <formula>AND(NOT(ISBLANK(J22)),(J22&gt;=J20))</formula>
    </cfRule>
  </conditionalFormatting>
  <conditionalFormatting sqref="J22">
    <cfRule type="expression" dxfId="1582" priority="649">
      <formula>AND(NOT(ISBLANK(J22)),(J22&lt;J20-J20/10))</formula>
    </cfRule>
    <cfRule type="expression" dxfId="1581" priority="650">
      <formula>AND(NOT(ISBLANK(J22)),AND(J22&gt;=J20-J20/10),(J22&lt;J20))</formula>
    </cfRule>
    <cfRule type="expression" dxfId="1580" priority="651">
      <formula>AND(NOT(ISBLANK(J22)),(J22&gt;=J20))</formula>
    </cfRule>
  </conditionalFormatting>
  <conditionalFormatting sqref="J22">
    <cfRule type="expression" dxfId="1579" priority="646">
      <formula>AND(NOT(ISBLANK(J22)),(J22&lt;J20-J20/10))</formula>
    </cfRule>
    <cfRule type="expression" dxfId="1578" priority="647">
      <formula>AND(NOT(ISBLANK(J22)),AND(J22&gt;=J20-J20/10),(J22&lt;J20))</formula>
    </cfRule>
    <cfRule type="expression" dxfId="1577" priority="648">
      <formula>AND(NOT(ISBLANK(J22)),(J22&gt;=J20))</formula>
    </cfRule>
  </conditionalFormatting>
  <conditionalFormatting sqref="J12">
    <cfRule type="expression" dxfId="1576" priority="643">
      <formula>AND(NOT(ISBLANK(J12)),(J12&gt;J11+J12/10))</formula>
    </cfRule>
    <cfRule type="expression" dxfId="1575" priority="644">
      <formula>AND(NOT(ISBLANK(J12)),AND(J12&lt;=J11+J11/10),(J12&gt;J11))</formula>
    </cfRule>
    <cfRule type="expression" dxfId="1574" priority="645">
      <formula>AND(NOT(ISBLANK(J12)),(J12&lt;=J11))</formula>
    </cfRule>
  </conditionalFormatting>
  <conditionalFormatting sqref="L12">
    <cfRule type="expression" dxfId="1573" priority="640">
      <formula>AND(NOT(ISBLANK(L12)),(L12=L11+1))</formula>
    </cfRule>
    <cfRule type="expression" dxfId="1572" priority="641">
      <formula>AND(NOT(ISBLANK(L12)),(L12&lt;=L11))</formula>
    </cfRule>
    <cfRule type="expression" dxfId="1571" priority="642">
      <formula>AND(NOT(ISBLANK(L12)),(L12&gt;L11+1))</formula>
    </cfRule>
  </conditionalFormatting>
  <conditionalFormatting sqref="L12">
    <cfRule type="expression" dxfId="1570" priority="637">
      <formula>AND(NOT(ISBLANK(L12)),(L12=L11+1))</formula>
    </cfRule>
    <cfRule type="expression" dxfId="1569" priority="638">
      <formula>AND(NOT(ISBLANK(L12)),(L12&lt;=L11))</formula>
    </cfRule>
    <cfRule type="expression" dxfId="1568" priority="639">
      <formula>AND(NOT(ISBLANK(L12)),(L12&gt;L11+1))</formula>
    </cfRule>
  </conditionalFormatting>
  <conditionalFormatting sqref="L12">
    <cfRule type="expression" dxfId="1567" priority="634">
      <formula>AND(NOT(ISBLANK(L12)),(L12&gt;L11+L12/10))</formula>
    </cfRule>
    <cfRule type="expression" dxfId="1566" priority="635">
      <formula>AND(NOT(ISBLANK(L12)),AND(L12&lt;=L11+L11/10),(L12&gt;L11))</formula>
    </cfRule>
    <cfRule type="expression" dxfId="1565" priority="636">
      <formula>AND(NOT(ISBLANK(L12)),(L12&lt;=L11))</formula>
    </cfRule>
  </conditionalFormatting>
  <conditionalFormatting sqref="N12">
    <cfRule type="expression" dxfId="1564" priority="631">
      <formula>AND(NOT(ISBLANK(N12)),(N12=N11+1))</formula>
    </cfRule>
    <cfRule type="expression" dxfId="1563" priority="632">
      <formula>AND(NOT(ISBLANK(N12)),(N12&lt;=N11))</formula>
    </cfRule>
    <cfRule type="expression" dxfId="1562" priority="633">
      <formula>AND(NOT(ISBLANK(N12)),(N12&gt;N11+1))</formula>
    </cfRule>
  </conditionalFormatting>
  <conditionalFormatting sqref="N12">
    <cfRule type="expression" dxfId="1561" priority="628">
      <formula>AND(NOT(ISBLANK(N12)),(N12=N11+1))</formula>
    </cfRule>
    <cfRule type="expression" dxfId="1560" priority="629">
      <formula>AND(NOT(ISBLANK(N12)),(N12&lt;=N11))</formula>
    </cfRule>
    <cfRule type="expression" dxfId="1559" priority="630">
      <formula>AND(NOT(ISBLANK(N12)),(N12&gt;N11+1))</formula>
    </cfRule>
  </conditionalFormatting>
  <conditionalFormatting sqref="N12">
    <cfRule type="expression" dxfId="1558" priority="625">
      <formula>AND(NOT(ISBLANK(N12)),(N12&gt;N11+N12/10))</formula>
    </cfRule>
    <cfRule type="expression" dxfId="1557" priority="626">
      <formula>AND(NOT(ISBLANK(N12)),AND(N12&lt;=N11+N11/10),(N12&gt;N11))</formula>
    </cfRule>
    <cfRule type="expression" dxfId="1556" priority="627">
      <formula>AND(NOT(ISBLANK(N12)),(N12&lt;=N11))</formula>
    </cfRule>
  </conditionalFormatting>
  <conditionalFormatting sqref="P12">
    <cfRule type="expression" dxfId="1555" priority="622">
      <formula>AND(NOT(ISBLANK(P12)),(P12=P11+1))</formula>
    </cfRule>
    <cfRule type="expression" dxfId="1554" priority="623">
      <formula>AND(NOT(ISBLANK(P12)),(P12&lt;=P11))</formula>
    </cfRule>
    <cfRule type="expression" dxfId="1553" priority="624">
      <formula>AND(NOT(ISBLANK(P12)),(P12&gt;P11+1))</formula>
    </cfRule>
  </conditionalFormatting>
  <conditionalFormatting sqref="P12">
    <cfRule type="expression" dxfId="1552" priority="619">
      <formula>AND(NOT(ISBLANK(P12)),(P12=P11+1))</formula>
    </cfRule>
    <cfRule type="expression" dxfId="1551" priority="620">
      <formula>AND(NOT(ISBLANK(P12)),(P12&lt;=P11))</formula>
    </cfRule>
    <cfRule type="expression" dxfId="1550" priority="621">
      <formula>AND(NOT(ISBLANK(P12)),(P12&gt;P11+1))</formula>
    </cfRule>
  </conditionalFormatting>
  <conditionalFormatting sqref="P12">
    <cfRule type="expression" dxfId="1549" priority="616">
      <formula>AND(NOT(ISBLANK(P12)),(P12&gt;P11+P12/10))</formula>
    </cfRule>
    <cfRule type="expression" dxfId="1548" priority="617">
      <formula>AND(NOT(ISBLANK(P12)),AND(P12&lt;=P11+P11/10),(P12&gt;P11))</formula>
    </cfRule>
    <cfRule type="expression" dxfId="1547" priority="618">
      <formula>AND(NOT(ISBLANK(P12)),(P12&lt;=P11))</formula>
    </cfRule>
  </conditionalFormatting>
  <conditionalFormatting sqref="R12">
    <cfRule type="expression" dxfId="1546" priority="613">
      <formula>AND(NOT(ISBLANK(R12)),(R12=R11+1))</formula>
    </cfRule>
    <cfRule type="expression" dxfId="1545" priority="614">
      <formula>AND(NOT(ISBLANK(R12)),(R12&lt;=R11))</formula>
    </cfRule>
    <cfRule type="expression" dxfId="1544" priority="615">
      <formula>AND(NOT(ISBLANK(R12)),(R12&gt;R11+1))</formula>
    </cfRule>
  </conditionalFormatting>
  <conditionalFormatting sqref="R12">
    <cfRule type="expression" dxfId="1543" priority="610">
      <formula>AND(NOT(ISBLANK(R12)),(R12=R11+1))</formula>
    </cfRule>
    <cfRule type="expression" dxfId="1542" priority="611">
      <formula>AND(NOT(ISBLANK(R12)),(R12&lt;=R11))</formula>
    </cfRule>
    <cfRule type="expression" dxfId="1541" priority="612">
      <formula>AND(NOT(ISBLANK(R12)),(R12&gt;R11+1))</formula>
    </cfRule>
  </conditionalFormatting>
  <conditionalFormatting sqref="R12">
    <cfRule type="expression" dxfId="1540" priority="607">
      <formula>AND(NOT(ISBLANK(R12)),(R12&gt;R11+R12/10))</formula>
    </cfRule>
    <cfRule type="expression" dxfId="1539" priority="608">
      <formula>AND(NOT(ISBLANK(R12)),AND(R12&lt;=R11+R11/10),(R12&gt;R11))</formula>
    </cfRule>
    <cfRule type="expression" dxfId="1538" priority="609">
      <formula>AND(NOT(ISBLANK(R12)),(R12&lt;=R11))</formula>
    </cfRule>
  </conditionalFormatting>
  <conditionalFormatting sqref="T12">
    <cfRule type="expression" dxfId="1537" priority="604">
      <formula>AND(NOT(ISBLANK(T12)),(T12=T11+1))</formula>
    </cfRule>
    <cfRule type="expression" dxfId="1536" priority="605">
      <formula>AND(NOT(ISBLANK(T12)),(T12&lt;=T11))</formula>
    </cfRule>
    <cfRule type="expression" dxfId="1535" priority="606">
      <formula>AND(NOT(ISBLANK(T12)),(T12&gt;T11+1))</formula>
    </cfRule>
  </conditionalFormatting>
  <conditionalFormatting sqref="T12">
    <cfRule type="expression" dxfId="1534" priority="601">
      <formula>AND(NOT(ISBLANK(T12)),(T12=T11+1))</formula>
    </cfRule>
    <cfRule type="expression" dxfId="1533" priority="602">
      <formula>AND(NOT(ISBLANK(T12)),(T12&lt;=T11))</formula>
    </cfRule>
    <cfRule type="expression" dxfId="1532" priority="603">
      <formula>AND(NOT(ISBLANK(T12)),(T12&gt;T11+1))</formula>
    </cfRule>
  </conditionalFormatting>
  <conditionalFormatting sqref="T12">
    <cfRule type="expression" dxfId="1531" priority="598">
      <formula>AND(NOT(ISBLANK(T12)),(T12&gt;T11+T12/10))</formula>
    </cfRule>
    <cfRule type="expression" dxfId="1530" priority="599">
      <formula>AND(NOT(ISBLANK(T12)),AND(T12&lt;=T11+T11/10),(T12&gt;T11))</formula>
    </cfRule>
    <cfRule type="expression" dxfId="1529" priority="600">
      <formula>AND(NOT(ISBLANK(T12)),(T12&lt;=T11))</formula>
    </cfRule>
  </conditionalFormatting>
  <conditionalFormatting sqref="V12">
    <cfRule type="expression" dxfId="1528" priority="595">
      <formula>AND(NOT(ISBLANK(V12)),(V12=V11+1))</formula>
    </cfRule>
    <cfRule type="expression" dxfId="1527" priority="596">
      <formula>AND(NOT(ISBLANK(V12)),(V12&lt;=V11))</formula>
    </cfRule>
    <cfRule type="expression" dxfId="1526" priority="597">
      <formula>AND(NOT(ISBLANK(V12)),(V12&gt;V11+1))</formula>
    </cfRule>
  </conditionalFormatting>
  <conditionalFormatting sqref="V12">
    <cfRule type="expression" dxfId="1525" priority="592">
      <formula>AND(NOT(ISBLANK(V12)),(V12=V11+1))</formula>
    </cfRule>
    <cfRule type="expression" dxfId="1524" priority="593">
      <formula>AND(NOT(ISBLANK(V12)),(V12&lt;=V11))</formula>
    </cfRule>
    <cfRule type="expression" dxfId="1523" priority="594">
      <formula>AND(NOT(ISBLANK(V12)),(V12&gt;V11+1))</formula>
    </cfRule>
  </conditionalFormatting>
  <conditionalFormatting sqref="V12">
    <cfRule type="expression" dxfId="1522" priority="589">
      <formula>AND(NOT(ISBLANK(V12)),(V12&gt;V11+V12/10))</formula>
    </cfRule>
    <cfRule type="expression" dxfId="1521" priority="590">
      <formula>AND(NOT(ISBLANK(V12)),AND(V12&lt;=V11+V11/10),(V12&gt;V11))</formula>
    </cfRule>
    <cfRule type="expression" dxfId="1520" priority="591">
      <formula>AND(NOT(ISBLANK(V12)),(V12&lt;=V11))</formula>
    </cfRule>
  </conditionalFormatting>
  <conditionalFormatting sqref="X12">
    <cfRule type="expression" dxfId="1519" priority="586">
      <formula>AND(NOT(ISBLANK(X12)),(X12=X11+1))</formula>
    </cfRule>
    <cfRule type="expression" dxfId="1518" priority="587">
      <formula>AND(NOT(ISBLANK(X12)),(X12&lt;=X11))</formula>
    </cfRule>
    <cfRule type="expression" dxfId="1517" priority="588">
      <formula>AND(NOT(ISBLANK(X12)),(X12&gt;X11+1))</formula>
    </cfRule>
  </conditionalFormatting>
  <conditionalFormatting sqref="X12">
    <cfRule type="expression" dxfId="1516" priority="583">
      <formula>AND(NOT(ISBLANK(X12)),(X12=X11+1))</formula>
    </cfRule>
    <cfRule type="expression" dxfId="1515" priority="584">
      <formula>AND(NOT(ISBLANK(X12)),(X12&lt;=X11))</formula>
    </cfRule>
    <cfRule type="expression" dxfId="1514" priority="585">
      <formula>AND(NOT(ISBLANK(X12)),(X12&gt;X11+1))</formula>
    </cfRule>
  </conditionalFormatting>
  <conditionalFormatting sqref="X12">
    <cfRule type="expression" dxfId="1513" priority="580">
      <formula>AND(NOT(ISBLANK(X12)),(X12&gt;X11+X12/10))</formula>
    </cfRule>
    <cfRule type="expression" dxfId="1512" priority="581">
      <formula>AND(NOT(ISBLANK(X12)),AND(X12&lt;=X11+X11/10),(X12&gt;X11))</formula>
    </cfRule>
    <cfRule type="expression" dxfId="1511" priority="582">
      <formula>AND(NOT(ISBLANK(X12)),(X12&lt;=X11))</formula>
    </cfRule>
  </conditionalFormatting>
  <conditionalFormatting sqref="Z12">
    <cfRule type="expression" dxfId="1510" priority="577">
      <formula>AND(NOT(ISBLANK(Z12)),(Z12=Z11+1))</formula>
    </cfRule>
    <cfRule type="expression" dxfId="1509" priority="578">
      <formula>AND(NOT(ISBLANK(Z12)),(Z12&lt;=Z11))</formula>
    </cfRule>
    <cfRule type="expression" dxfId="1508" priority="579">
      <formula>AND(NOT(ISBLANK(Z12)),(Z12&gt;Z11+1))</formula>
    </cfRule>
  </conditionalFormatting>
  <conditionalFormatting sqref="Z12">
    <cfRule type="expression" dxfId="1507" priority="574">
      <formula>AND(NOT(ISBLANK(Z12)),(Z12=Z11+1))</formula>
    </cfRule>
    <cfRule type="expression" dxfId="1506" priority="575">
      <formula>AND(NOT(ISBLANK(Z12)),(Z12&lt;=Z11))</formula>
    </cfRule>
    <cfRule type="expression" dxfId="1505" priority="576">
      <formula>AND(NOT(ISBLANK(Z12)),(Z12&gt;Z11+1))</formula>
    </cfRule>
  </conditionalFormatting>
  <conditionalFormatting sqref="Z12">
    <cfRule type="expression" dxfId="1504" priority="571">
      <formula>AND(NOT(ISBLANK(Z12)),(Z12&gt;Z11+Z12/10))</formula>
    </cfRule>
    <cfRule type="expression" dxfId="1503" priority="572">
      <formula>AND(NOT(ISBLANK(Z12)),AND(Z12&lt;=Z11+Z11/10),(Z12&gt;Z11))</formula>
    </cfRule>
    <cfRule type="expression" dxfId="1502" priority="573">
      <formula>AND(NOT(ISBLANK(Z12)),(Z12&lt;=Z11))</formula>
    </cfRule>
  </conditionalFormatting>
  <conditionalFormatting sqref="AB12">
    <cfRule type="expression" dxfId="1501" priority="568">
      <formula>AND(NOT(ISBLANK(AB12)),(AB12=AB11+1))</formula>
    </cfRule>
    <cfRule type="expression" dxfId="1500" priority="569">
      <formula>AND(NOT(ISBLANK(AB12)),(AB12&lt;=AB11))</formula>
    </cfRule>
    <cfRule type="expression" dxfId="1499" priority="570">
      <formula>AND(NOT(ISBLANK(AB12)),(AB12&gt;AB11+1))</formula>
    </cfRule>
  </conditionalFormatting>
  <conditionalFormatting sqref="AB12">
    <cfRule type="expression" dxfId="1498" priority="565">
      <formula>AND(NOT(ISBLANK(AB12)),(AB12=AB11+1))</formula>
    </cfRule>
    <cfRule type="expression" dxfId="1497" priority="566">
      <formula>AND(NOT(ISBLANK(AB12)),(AB12&lt;=AB11))</formula>
    </cfRule>
    <cfRule type="expression" dxfId="1496" priority="567">
      <formula>AND(NOT(ISBLANK(AB12)),(AB12&gt;AB11+1))</formula>
    </cfRule>
  </conditionalFormatting>
  <conditionalFormatting sqref="AB12">
    <cfRule type="expression" dxfId="1495" priority="562">
      <formula>AND(NOT(ISBLANK(AB12)),(AB12&gt;AB11+AB12/10))</formula>
    </cfRule>
    <cfRule type="expression" dxfId="1494" priority="563">
      <formula>AND(NOT(ISBLANK(AB12)),AND(AB12&lt;=AB11+AB11/10),(AB12&gt;AB11))</formula>
    </cfRule>
    <cfRule type="expression" dxfId="1493" priority="564">
      <formula>AND(NOT(ISBLANK(AB12)),(AB12&lt;=AB11))</formula>
    </cfRule>
  </conditionalFormatting>
  <conditionalFormatting sqref="AD12">
    <cfRule type="expression" dxfId="1492" priority="559">
      <formula>AND(NOT(ISBLANK(AD12)),(AD12=AD11+1))</formula>
    </cfRule>
    <cfRule type="expression" dxfId="1491" priority="560">
      <formula>AND(NOT(ISBLANK(AD12)),(AD12&lt;=AD11))</formula>
    </cfRule>
    <cfRule type="expression" dxfId="1490" priority="561">
      <formula>AND(NOT(ISBLANK(AD12)),(AD12&gt;AD11+1))</formula>
    </cfRule>
  </conditionalFormatting>
  <conditionalFormatting sqref="AD12">
    <cfRule type="expression" dxfId="1489" priority="556">
      <formula>AND(NOT(ISBLANK(AD12)),(AD12=AD11+1))</formula>
    </cfRule>
    <cfRule type="expression" dxfId="1488" priority="557">
      <formula>AND(NOT(ISBLANK(AD12)),(AD12&lt;=AD11))</formula>
    </cfRule>
    <cfRule type="expression" dxfId="1487" priority="558">
      <formula>AND(NOT(ISBLANK(AD12)),(AD12&gt;AD11+1))</formula>
    </cfRule>
  </conditionalFormatting>
  <conditionalFormatting sqref="AD12">
    <cfRule type="expression" dxfId="1486" priority="553">
      <formula>AND(NOT(ISBLANK(AD12)),(AD12&gt;AD11+AD12/10))</formula>
    </cfRule>
    <cfRule type="expression" dxfId="1485" priority="554">
      <formula>AND(NOT(ISBLANK(AD12)),AND(AD12&lt;=AD11+AD11/10),(AD12&gt;AD11))</formula>
    </cfRule>
    <cfRule type="expression" dxfId="1484" priority="555">
      <formula>AND(NOT(ISBLANK(AD12)),(AD12&lt;=AD11))</formula>
    </cfRule>
  </conditionalFormatting>
  <conditionalFormatting sqref="J8">
    <cfRule type="expression" dxfId="1483" priority="550">
      <formula>AND(NOT(ISBLANK(J8)),(J8=J7+1))</formula>
    </cfRule>
    <cfRule type="expression" dxfId="1482" priority="551">
      <formula>AND(NOT(ISBLANK(J8)),(J8&lt;=J7))</formula>
    </cfRule>
    <cfRule type="expression" dxfId="1481" priority="552">
      <formula>AND(NOT(ISBLANK(J8)),(J8&gt;J7+1))</formula>
    </cfRule>
  </conditionalFormatting>
  <conditionalFormatting sqref="J8">
    <cfRule type="expression" dxfId="1480" priority="547">
      <formula>AND(NOT(ISBLANK(J8)),(J8=J7+1))</formula>
    </cfRule>
    <cfRule type="expression" dxfId="1479" priority="548">
      <formula>AND(NOT(ISBLANK(J8)),(J8&lt;=J7))</formula>
    </cfRule>
    <cfRule type="expression" dxfId="1478" priority="549">
      <formula>AND(NOT(ISBLANK(J8)),(J8&gt;J7+1))</formula>
    </cfRule>
  </conditionalFormatting>
  <conditionalFormatting sqref="J8">
    <cfRule type="expression" dxfId="1477" priority="544">
      <formula>AND(NOT(ISBLANK(J8)),(J8&gt;J7+J8/10))</formula>
    </cfRule>
    <cfRule type="expression" dxfId="1476" priority="545">
      <formula>AND(NOT(ISBLANK(J8)),AND(J8&lt;=J7+J7/10),(J8&gt;J7))</formula>
    </cfRule>
    <cfRule type="expression" dxfId="1475" priority="546">
      <formula>AND(NOT(ISBLANK(J8)),(J8&lt;=J7))</formula>
    </cfRule>
  </conditionalFormatting>
  <conditionalFormatting sqref="L8">
    <cfRule type="expression" dxfId="1474" priority="541">
      <formula>AND(NOT(ISBLANK(L8)),(L8=L7+1))</formula>
    </cfRule>
    <cfRule type="expression" dxfId="1473" priority="542">
      <formula>AND(NOT(ISBLANK(L8)),(L8&lt;=L7))</formula>
    </cfRule>
    <cfRule type="expression" dxfId="1472" priority="543">
      <formula>AND(NOT(ISBLANK(L8)),(L8&gt;L7+1))</formula>
    </cfRule>
  </conditionalFormatting>
  <conditionalFormatting sqref="L8">
    <cfRule type="expression" dxfId="1471" priority="538">
      <formula>AND(NOT(ISBLANK(L8)),(L8=L7+1))</formula>
    </cfRule>
    <cfRule type="expression" dxfId="1470" priority="539">
      <formula>AND(NOT(ISBLANK(L8)),(L8&lt;=L7))</formula>
    </cfRule>
    <cfRule type="expression" dxfId="1469" priority="540">
      <formula>AND(NOT(ISBLANK(L8)),(L8&gt;L7+1))</formula>
    </cfRule>
  </conditionalFormatting>
  <conditionalFormatting sqref="L8">
    <cfRule type="expression" dxfId="1468" priority="535">
      <formula>AND(NOT(ISBLANK(L8)),(L8=L7+1))</formula>
    </cfRule>
    <cfRule type="expression" dxfId="1467" priority="536">
      <formula>AND(NOT(ISBLANK(L8)),(L8&lt;=L7))</formula>
    </cfRule>
    <cfRule type="expression" dxfId="1466" priority="537">
      <formula>AND(NOT(ISBLANK(L8)),(L8&gt;L7+1))</formula>
    </cfRule>
  </conditionalFormatting>
  <conditionalFormatting sqref="L8">
    <cfRule type="expression" dxfId="1465" priority="532">
      <formula>AND(NOT(ISBLANK(L8)),(L8=L7+1))</formula>
    </cfRule>
    <cfRule type="expression" dxfId="1464" priority="533">
      <formula>AND(NOT(ISBLANK(L8)),(L8&lt;=L7))</formula>
    </cfRule>
    <cfRule type="expression" dxfId="1463" priority="534">
      <formula>AND(NOT(ISBLANK(L8)),(L8&gt;L7+1))</formula>
    </cfRule>
  </conditionalFormatting>
  <conditionalFormatting sqref="L8">
    <cfRule type="expression" dxfId="1462" priority="529">
      <formula>AND(NOT(ISBLANK(L8)),(L8&gt;L7+L8/10))</formula>
    </cfRule>
    <cfRule type="expression" dxfId="1461" priority="530">
      <formula>AND(NOT(ISBLANK(L8)),AND(L8&lt;=L7+L7/10),(L8&gt;L7))</formula>
    </cfRule>
    <cfRule type="expression" dxfId="1460" priority="531">
      <formula>AND(NOT(ISBLANK(L8)),(L8&lt;=L7))</formula>
    </cfRule>
  </conditionalFormatting>
  <conditionalFormatting sqref="N8">
    <cfRule type="expression" dxfId="1459" priority="526">
      <formula>AND(NOT(ISBLANK(N8)),(N8=N7+1))</formula>
    </cfRule>
    <cfRule type="expression" dxfId="1458" priority="527">
      <formula>AND(NOT(ISBLANK(N8)),(N8&lt;=N7))</formula>
    </cfRule>
    <cfRule type="expression" dxfId="1457" priority="528">
      <formula>AND(NOT(ISBLANK(N8)),(N8&gt;N7+1))</formula>
    </cfRule>
  </conditionalFormatting>
  <conditionalFormatting sqref="N8">
    <cfRule type="expression" dxfId="1456" priority="523">
      <formula>AND(NOT(ISBLANK(N8)),(N8=N7+1))</formula>
    </cfRule>
    <cfRule type="expression" dxfId="1455" priority="524">
      <formula>AND(NOT(ISBLANK(N8)),(N8&lt;=N7))</formula>
    </cfRule>
    <cfRule type="expression" dxfId="1454" priority="525">
      <formula>AND(NOT(ISBLANK(N8)),(N8&gt;N7+1))</formula>
    </cfRule>
  </conditionalFormatting>
  <conditionalFormatting sqref="N8">
    <cfRule type="expression" dxfId="1453" priority="520">
      <formula>AND(NOT(ISBLANK(N8)),(N8=N7+1))</formula>
    </cfRule>
    <cfRule type="expression" dxfId="1452" priority="521">
      <formula>AND(NOT(ISBLANK(N8)),(N8&lt;=N7))</formula>
    </cfRule>
    <cfRule type="expression" dxfId="1451" priority="522">
      <formula>AND(NOT(ISBLANK(N8)),(N8&gt;N7+1))</formula>
    </cfRule>
  </conditionalFormatting>
  <conditionalFormatting sqref="N8">
    <cfRule type="expression" dxfId="1450" priority="517">
      <formula>AND(NOT(ISBLANK(N8)),(N8=N7+1))</formula>
    </cfRule>
    <cfRule type="expression" dxfId="1449" priority="518">
      <formula>AND(NOT(ISBLANK(N8)),(N8&lt;=N7))</formula>
    </cfRule>
    <cfRule type="expression" dxfId="1448" priority="519">
      <formula>AND(NOT(ISBLANK(N8)),(N8&gt;N7+1))</formula>
    </cfRule>
  </conditionalFormatting>
  <conditionalFormatting sqref="N8">
    <cfRule type="expression" dxfId="1447" priority="514">
      <formula>AND(NOT(ISBLANK(N8)),(N8&gt;N7+N8/10))</formula>
    </cfRule>
    <cfRule type="expression" dxfId="1446" priority="515">
      <formula>AND(NOT(ISBLANK(N8)),AND(N8&lt;=N7+N7/10),(N8&gt;N7))</formula>
    </cfRule>
    <cfRule type="expression" dxfId="1445" priority="516">
      <formula>AND(NOT(ISBLANK(N8)),(N8&lt;=N7))</formula>
    </cfRule>
  </conditionalFormatting>
  <conditionalFormatting sqref="P8">
    <cfRule type="expression" dxfId="1444" priority="511">
      <formula>AND(NOT(ISBLANK(P8)),(P8=P7+1))</formula>
    </cfRule>
    <cfRule type="expression" dxfId="1443" priority="512">
      <formula>AND(NOT(ISBLANK(P8)),(P8&lt;=P7))</formula>
    </cfRule>
    <cfRule type="expression" dxfId="1442" priority="513">
      <formula>AND(NOT(ISBLANK(P8)),(P8&gt;P7+1))</formula>
    </cfRule>
  </conditionalFormatting>
  <conditionalFormatting sqref="P8">
    <cfRule type="expression" dxfId="1441" priority="508">
      <formula>AND(NOT(ISBLANK(P8)),(P8=P7+1))</formula>
    </cfRule>
    <cfRule type="expression" dxfId="1440" priority="509">
      <formula>AND(NOT(ISBLANK(P8)),(P8&lt;=P7))</formula>
    </cfRule>
    <cfRule type="expression" dxfId="1439" priority="510">
      <formula>AND(NOT(ISBLANK(P8)),(P8&gt;P7+1))</formula>
    </cfRule>
  </conditionalFormatting>
  <conditionalFormatting sqref="P8">
    <cfRule type="expression" dxfId="1438" priority="505">
      <formula>AND(NOT(ISBLANK(P8)),(P8=P7+1))</formula>
    </cfRule>
    <cfRule type="expression" dxfId="1437" priority="506">
      <formula>AND(NOT(ISBLANK(P8)),(P8&lt;=P7))</formula>
    </cfRule>
    <cfRule type="expression" dxfId="1436" priority="507">
      <formula>AND(NOT(ISBLANK(P8)),(P8&gt;P7+1))</formula>
    </cfRule>
  </conditionalFormatting>
  <conditionalFormatting sqref="P8">
    <cfRule type="expression" dxfId="1435" priority="502">
      <formula>AND(NOT(ISBLANK(P8)),(P8=P7+1))</formula>
    </cfRule>
    <cfRule type="expression" dxfId="1434" priority="503">
      <formula>AND(NOT(ISBLANK(P8)),(P8&lt;=P7))</formula>
    </cfRule>
    <cfRule type="expression" dxfId="1433" priority="504">
      <formula>AND(NOT(ISBLANK(P8)),(P8&gt;P7+1))</formula>
    </cfRule>
  </conditionalFormatting>
  <conditionalFormatting sqref="P8">
    <cfRule type="expression" dxfId="1432" priority="499">
      <formula>AND(NOT(ISBLANK(P8)),(P8&gt;P7+P8/10))</formula>
    </cfRule>
    <cfRule type="expression" dxfId="1431" priority="500">
      <formula>AND(NOT(ISBLANK(P8)),AND(P8&lt;=P7+P7/10),(P8&gt;P7))</formula>
    </cfRule>
    <cfRule type="expression" dxfId="1430" priority="501">
      <formula>AND(NOT(ISBLANK(P8)),(P8&lt;=P7))</formula>
    </cfRule>
  </conditionalFormatting>
  <conditionalFormatting sqref="R8">
    <cfRule type="expression" dxfId="1429" priority="496">
      <formula>AND(NOT(ISBLANK(R8)),(R8=R7+1))</formula>
    </cfRule>
    <cfRule type="expression" dxfId="1428" priority="497">
      <formula>AND(NOT(ISBLANK(R8)),(R8&lt;=R7))</formula>
    </cfRule>
    <cfRule type="expression" dxfId="1427" priority="498">
      <formula>AND(NOT(ISBLANK(R8)),(R8&gt;R7+1))</formula>
    </cfRule>
  </conditionalFormatting>
  <conditionalFormatting sqref="R8">
    <cfRule type="expression" dxfId="1426" priority="493">
      <formula>AND(NOT(ISBLANK(R8)),(R8=R7+1))</formula>
    </cfRule>
    <cfRule type="expression" dxfId="1425" priority="494">
      <formula>AND(NOT(ISBLANK(R8)),(R8&lt;=R7))</formula>
    </cfRule>
    <cfRule type="expression" dxfId="1424" priority="495">
      <formula>AND(NOT(ISBLANK(R8)),(R8&gt;R7+1))</formula>
    </cfRule>
  </conditionalFormatting>
  <conditionalFormatting sqref="R8">
    <cfRule type="expression" dxfId="1423" priority="490">
      <formula>AND(NOT(ISBLANK(R8)),(R8=R7+1))</formula>
    </cfRule>
    <cfRule type="expression" dxfId="1422" priority="491">
      <formula>AND(NOT(ISBLANK(R8)),(R8&lt;=R7))</formula>
    </cfRule>
    <cfRule type="expression" dxfId="1421" priority="492">
      <formula>AND(NOT(ISBLANK(R8)),(R8&gt;R7+1))</formula>
    </cfRule>
  </conditionalFormatting>
  <conditionalFormatting sqref="R8">
    <cfRule type="expression" dxfId="1420" priority="487">
      <formula>AND(NOT(ISBLANK(R8)),(R8=R7+1))</formula>
    </cfRule>
    <cfRule type="expression" dxfId="1419" priority="488">
      <formula>AND(NOT(ISBLANK(R8)),(R8&lt;=R7))</formula>
    </cfRule>
    <cfRule type="expression" dxfId="1418" priority="489">
      <formula>AND(NOT(ISBLANK(R8)),(R8&gt;R7+1))</formula>
    </cfRule>
  </conditionalFormatting>
  <conditionalFormatting sqref="R8">
    <cfRule type="expression" dxfId="1417" priority="484">
      <formula>AND(NOT(ISBLANK(R8)),(R8&gt;R7+R8/10))</formula>
    </cfRule>
    <cfRule type="expression" dxfId="1416" priority="485">
      <formula>AND(NOT(ISBLANK(R8)),AND(R8&lt;=R7+R7/10),(R8&gt;R7))</formula>
    </cfRule>
    <cfRule type="expression" dxfId="1415" priority="486">
      <formula>AND(NOT(ISBLANK(R8)),(R8&lt;=R7))</formula>
    </cfRule>
  </conditionalFormatting>
  <conditionalFormatting sqref="T8">
    <cfRule type="expression" dxfId="1414" priority="481">
      <formula>AND(NOT(ISBLANK(T8)),(T8=T7+1))</formula>
    </cfRule>
    <cfRule type="expression" dxfId="1413" priority="482">
      <formula>AND(NOT(ISBLANK(T8)),(T8&lt;=T7))</formula>
    </cfRule>
    <cfRule type="expression" dxfId="1412" priority="483">
      <formula>AND(NOT(ISBLANK(T8)),(T8&gt;T7+1))</formula>
    </cfRule>
  </conditionalFormatting>
  <conditionalFormatting sqref="T8">
    <cfRule type="expression" dxfId="1411" priority="478">
      <formula>AND(NOT(ISBLANK(T8)),(T8=T7+1))</formula>
    </cfRule>
    <cfRule type="expression" dxfId="1410" priority="479">
      <formula>AND(NOT(ISBLANK(T8)),(T8&lt;=T7))</formula>
    </cfRule>
    <cfRule type="expression" dxfId="1409" priority="480">
      <formula>AND(NOT(ISBLANK(T8)),(T8&gt;T7+1))</formula>
    </cfRule>
  </conditionalFormatting>
  <conditionalFormatting sqref="T8">
    <cfRule type="expression" dxfId="1408" priority="475">
      <formula>AND(NOT(ISBLANK(T8)),(T8=T7+1))</formula>
    </cfRule>
    <cfRule type="expression" dxfId="1407" priority="476">
      <formula>AND(NOT(ISBLANK(T8)),(T8&lt;=T7))</formula>
    </cfRule>
    <cfRule type="expression" dxfId="1406" priority="477">
      <formula>AND(NOT(ISBLANK(T8)),(T8&gt;T7+1))</formula>
    </cfRule>
  </conditionalFormatting>
  <conditionalFormatting sqref="T8">
    <cfRule type="expression" dxfId="1405" priority="472">
      <formula>AND(NOT(ISBLANK(T8)),(T8=T7+1))</formula>
    </cfRule>
    <cfRule type="expression" dxfId="1404" priority="473">
      <formula>AND(NOT(ISBLANK(T8)),(T8&lt;=T7))</formula>
    </cfRule>
    <cfRule type="expression" dxfId="1403" priority="474">
      <formula>AND(NOT(ISBLANK(T8)),(T8&gt;T7+1))</formula>
    </cfRule>
  </conditionalFormatting>
  <conditionalFormatting sqref="T8">
    <cfRule type="expression" dxfId="1402" priority="469">
      <formula>AND(NOT(ISBLANK(T8)),(T8&gt;T7+T8/10))</formula>
    </cfRule>
    <cfRule type="expression" dxfId="1401" priority="470">
      <formula>AND(NOT(ISBLANK(T8)),AND(T8&lt;=T7+T7/10),(T8&gt;T7))</formula>
    </cfRule>
    <cfRule type="expression" dxfId="1400" priority="471">
      <formula>AND(NOT(ISBLANK(T8)),(T8&lt;=T7))</formula>
    </cfRule>
  </conditionalFormatting>
  <conditionalFormatting sqref="V8">
    <cfRule type="expression" dxfId="1399" priority="466">
      <formula>AND(NOT(ISBLANK(V8)),(V8=V7+1))</formula>
    </cfRule>
    <cfRule type="expression" dxfId="1398" priority="467">
      <formula>AND(NOT(ISBLANK(V8)),(V8&lt;=V7))</formula>
    </cfRule>
    <cfRule type="expression" dxfId="1397" priority="468">
      <formula>AND(NOT(ISBLANK(V8)),(V8&gt;V7+1))</formula>
    </cfRule>
  </conditionalFormatting>
  <conditionalFormatting sqref="V8">
    <cfRule type="expression" dxfId="1396" priority="463">
      <formula>AND(NOT(ISBLANK(V8)),(V8=V7+1))</formula>
    </cfRule>
    <cfRule type="expression" dxfId="1395" priority="464">
      <formula>AND(NOT(ISBLANK(V8)),(V8&lt;=V7))</formula>
    </cfRule>
    <cfRule type="expression" dxfId="1394" priority="465">
      <formula>AND(NOT(ISBLANK(V8)),(V8&gt;V7+1))</formula>
    </cfRule>
  </conditionalFormatting>
  <conditionalFormatting sqref="V8">
    <cfRule type="expression" dxfId="1393" priority="460">
      <formula>AND(NOT(ISBLANK(V8)),(V8=V7+1))</formula>
    </cfRule>
    <cfRule type="expression" dxfId="1392" priority="461">
      <formula>AND(NOT(ISBLANK(V8)),(V8&lt;=V7))</formula>
    </cfRule>
    <cfRule type="expression" dxfId="1391" priority="462">
      <formula>AND(NOT(ISBLANK(V8)),(V8&gt;V7+1))</formula>
    </cfRule>
  </conditionalFormatting>
  <conditionalFormatting sqref="V8">
    <cfRule type="expression" dxfId="1390" priority="457">
      <formula>AND(NOT(ISBLANK(V8)),(V8=V7+1))</formula>
    </cfRule>
    <cfRule type="expression" dxfId="1389" priority="458">
      <formula>AND(NOT(ISBLANK(V8)),(V8&lt;=V7))</formula>
    </cfRule>
    <cfRule type="expression" dxfId="1388" priority="459">
      <formula>AND(NOT(ISBLANK(V8)),(V8&gt;V7+1))</formula>
    </cfRule>
  </conditionalFormatting>
  <conditionalFormatting sqref="V8">
    <cfRule type="expression" dxfId="1387" priority="454">
      <formula>AND(NOT(ISBLANK(V8)),(V8&gt;V7+V8/10))</formula>
    </cfRule>
    <cfRule type="expression" dxfId="1386" priority="455">
      <formula>AND(NOT(ISBLANK(V8)),AND(V8&lt;=V7+V7/10),(V8&gt;V7))</formula>
    </cfRule>
    <cfRule type="expression" dxfId="1385" priority="456">
      <formula>AND(NOT(ISBLANK(V8)),(V8&lt;=V7))</formula>
    </cfRule>
  </conditionalFormatting>
  <conditionalFormatting sqref="X8">
    <cfRule type="expression" dxfId="1384" priority="451">
      <formula>AND(NOT(ISBLANK(X8)),(X8=X7+1))</formula>
    </cfRule>
    <cfRule type="expression" dxfId="1383" priority="452">
      <formula>AND(NOT(ISBLANK(X8)),(X8&lt;=X7))</formula>
    </cfRule>
    <cfRule type="expression" dxfId="1382" priority="453">
      <formula>AND(NOT(ISBLANK(X8)),(X8&gt;X7+1))</formula>
    </cfRule>
  </conditionalFormatting>
  <conditionalFormatting sqref="X8">
    <cfRule type="expression" dxfId="1381" priority="448">
      <formula>AND(NOT(ISBLANK(X8)),(X8=X7+1))</formula>
    </cfRule>
    <cfRule type="expression" dxfId="1380" priority="449">
      <formula>AND(NOT(ISBLANK(X8)),(X8&lt;=X7))</formula>
    </cfRule>
    <cfRule type="expression" dxfId="1379" priority="450">
      <formula>AND(NOT(ISBLANK(X8)),(X8&gt;X7+1))</formula>
    </cfRule>
  </conditionalFormatting>
  <conditionalFormatting sqref="X8">
    <cfRule type="expression" dxfId="1378" priority="445">
      <formula>AND(NOT(ISBLANK(X8)),(X8=X7+1))</formula>
    </cfRule>
    <cfRule type="expression" dxfId="1377" priority="446">
      <formula>AND(NOT(ISBLANK(X8)),(X8&lt;=X7))</formula>
    </cfRule>
    <cfRule type="expression" dxfId="1376" priority="447">
      <formula>AND(NOT(ISBLANK(X8)),(X8&gt;X7+1))</formula>
    </cfRule>
  </conditionalFormatting>
  <conditionalFormatting sqref="X8">
    <cfRule type="expression" dxfId="1375" priority="442">
      <formula>AND(NOT(ISBLANK(X8)),(X8=X7+1))</formula>
    </cfRule>
    <cfRule type="expression" dxfId="1374" priority="443">
      <formula>AND(NOT(ISBLANK(X8)),(X8&lt;=X7))</formula>
    </cfRule>
    <cfRule type="expression" dxfId="1373" priority="444">
      <formula>AND(NOT(ISBLANK(X8)),(X8&gt;X7+1))</formula>
    </cfRule>
  </conditionalFormatting>
  <conditionalFormatting sqref="X8">
    <cfRule type="expression" dxfId="1372" priority="439">
      <formula>AND(NOT(ISBLANK(X8)),(X8&gt;X7+X8/10))</formula>
    </cfRule>
    <cfRule type="expression" dxfId="1371" priority="440">
      <formula>AND(NOT(ISBLANK(X8)),AND(X8&lt;=X7+X7/10),(X8&gt;X7))</formula>
    </cfRule>
    <cfRule type="expression" dxfId="1370" priority="441">
      <formula>AND(NOT(ISBLANK(X8)),(X8&lt;=X7))</formula>
    </cfRule>
  </conditionalFormatting>
  <conditionalFormatting sqref="Z8">
    <cfRule type="expression" dxfId="1369" priority="436">
      <formula>AND(NOT(ISBLANK(Z8)),(Z8=Z7+1))</formula>
    </cfRule>
    <cfRule type="expression" dxfId="1368" priority="437">
      <formula>AND(NOT(ISBLANK(Z8)),(Z8&lt;=Z7))</formula>
    </cfRule>
    <cfRule type="expression" dxfId="1367" priority="438">
      <formula>AND(NOT(ISBLANK(Z8)),(Z8&gt;Z7+1))</formula>
    </cfRule>
  </conditionalFormatting>
  <conditionalFormatting sqref="Z8">
    <cfRule type="expression" dxfId="1366" priority="433">
      <formula>AND(NOT(ISBLANK(Z8)),(Z8=Z7+1))</formula>
    </cfRule>
    <cfRule type="expression" dxfId="1365" priority="434">
      <formula>AND(NOT(ISBLANK(Z8)),(Z8&lt;=Z7))</formula>
    </cfRule>
    <cfRule type="expression" dxfId="1364" priority="435">
      <formula>AND(NOT(ISBLANK(Z8)),(Z8&gt;Z7+1))</formula>
    </cfRule>
  </conditionalFormatting>
  <conditionalFormatting sqref="Z8">
    <cfRule type="expression" dxfId="1363" priority="430">
      <formula>AND(NOT(ISBLANK(Z8)),(Z8=Z7+1))</formula>
    </cfRule>
    <cfRule type="expression" dxfId="1362" priority="431">
      <formula>AND(NOT(ISBLANK(Z8)),(Z8&lt;=Z7))</formula>
    </cfRule>
    <cfRule type="expression" dxfId="1361" priority="432">
      <formula>AND(NOT(ISBLANK(Z8)),(Z8&gt;Z7+1))</formula>
    </cfRule>
  </conditionalFormatting>
  <conditionalFormatting sqref="Z8">
    <cfRule type="expression" dxfId="1360" priority="427">
      <formula>AND(NOT(ISBLANK(Z8)),(Z8=Z7+1))</formula>
    </cfRule>
    <cfRule type="expression" dxfId="1359" priority="428">
      <formula>AND(NOT(ISBLANK(Z8)),(Z8&lt;=Z7))</formula>
    </cfRule>
    <cfRule type="expression" dxfId="1358" priority="429">
      <formula>AND(NOT(ISBLANK(Z8)),(Z8&gt;Z7+1))</formula>
    </cfRule>
  </conditionalFormatting>
  <conditionalFormatting sqref="Z8">
    <cfRule type="expression" dxfId="1357" priority="424">
      <formula>AND(NOT(ISBLANK(Z8)),(Z8&gt;Z7+Z8/10))</formula>
    </cfRule>
    <cfRule type="expression" dxfId="1356" priority="425">
      <formula>AND(NOT(ISBLANK(Z8)),AND(Z8&lt;=Z7+Z7/10),(Z8&gt;Z7))</formula>
    </cfRule>
    <cfRule type="expression" dxfId="1355" priority="426">
      <formula>AND(NOT(ISBLANK(Z8)),(Z8&lt;=Z7))</formula>
    </cfRule>
  </conditionalFormatting>
  <conditionalFormatting sqref="AB8">
    <cfRule type="expression" dxfId="1354" priority="421">
      <formula>AND(NOT(ISBLANK(AB8)),(AB8=AB7+1))</formula>
    </cfRule>
    <cfRule type="expression" dxfId="1353" priority="422">
      <formula>AND(NOT(ISBLANK(AB8)),(AB8&lt;=AB7))</formula>
    </cfRule>
    <cfRule type="expression" dxfId="1352" priority="423">
      <formula>AND(NOT(ISBLANK(AB8)),(AB8&gt;AB7+1))</formula>
    </cfRule>
  </conditionalFormatting>
  <conditionalFormatting sqref="AB8">
    <cfRule type="expression" dxfId="1351" priority="418">
      <formula>AND(NOT(ISBLANK(AB8)),(AB8=AB7+1))</formula>
    </cfRule>
    <cfRule type="expression" dxfId="1350" priority="419">
      <formula>AND(NOT(ISBLANK(AB8)),(AB8&lt;=AB7))</formula>
    </cfRule>
    <cfRule type="expression" dxfId="1349" priority="420">
      <formula>AND(NOT(ISBLANK(AB8)),(AB8&gt;AB7+1))</formula>
    </cfRule>
  </conditionalFormatting>
  <conditionalFormatting sqref="AB8">
    <cfRule type="expression" dxfId="1348" priority="415">
      <formula>AND(NOT(ISBLANK(AB8)),(AB8=AB7+1))</formula>
    </cfRule>
    <cfRule type="expression" dxfId="1347" priority="416">
      <formula>AND(NOT(ISBLANK(AB8)),(AB8&lt;=AB7))</formula>
    </cfRule>
    <cfRule type="expression" dxfId="1346" priority="417">
      <formula>AND(NOT(ISBLANK(AB8)),(AB8&gt;AB7+1))</formula>
    </cfRule>
  </conditionalFormatting>
  <conditionalFormatting sqref="AB8">
    <cfRule type="expression" dxfId="1345" priority="412">
      <formula>AND(NOT(ISBLANK(AB8)),(AB8=AB7+1))</formula>
    </cfRule>
    <cfRule type="expression" dxfId="1344" priority="413">
      <formula>AND(NOT(ISBLANK(AB8)),(AB8&lt;=AB7))</formula>
    </cfRule>
    <cfRule type="expression" dxfId="1343" priority="414">
      <formula>AND(NOT(ISBLANK(AB8)),(AB8&gt;AB7+1))</formula>
    </cfRule>
  </conditionalFormatting>
  <conditionalFormatting sqref="AB8">
    <cfRule type="expression" dxfId="1342" priority="409">
      <formula>AND(NOT(ISBLANK(AB8)),(AB8&gt;AB7+AB8/10))</formula>
    </cfRule>
    <cfRule type="expression" dxfId="1341" priority="410">
      <formula>AND(NOT(ISBLANK(AB8)),AND(AB8&lt;=AB7+AB7/10),(AB8&gt;AB7))</formula>
    </cfRule>
    <cfRule type="expression" dxfId="1340" priority="411">
      <formula>AND(NOT(ISBLANK(AB8)),(AB8&lt;=AB7))</formula>
    </cfRule>
  </conditionalFormatting>
  <conditionalFormatting sqref="AD8">
    <cfRule type="expression" dxfId="1339" priority="406">
      <formula>AND(NOT(ISBLANK(AD8)),(AD8=AD7+1))</formula>
    </cfRule>
    <cfRule type="expression" dxfId="1338" priority="407">
      <formula>AND(NOT(ISBLANK(AD8)),(AD8&lt;=AD7))</formula>
    </cfRule>
    <cfRule type="expression" dxfId="1337" priority="408">
      <formula>AND(NOT(ISBLANK(AD8)),(AD8&gt;AD7+1))</formula>
    </cfRule>
  </conditionalFormatting>
  <conditionalFormatting sqref="AD8">
    <cfRule type="expression" dxfId="1336" priority="403">
      <formula>AND(NOT(ISBLANK(AD8)),(AD8=AD7+1))</formula>
    </cfRule>
    <cfRule type="expression" dxfId="1335" priority="404">
      <formula>AND(NOT(ISBLANK(AD8)),(AD8&lt;=AD7))</formula>
    </cfRule>
    <cfRule type="expression" dxfId="1334" priority="405">
      <formula>AND(NOT(ISBLANK(AD8)),(AD8&gt;AD7+1))</formula>
    </cfRule>
  </conditionalFormatting>
  <conditionalFormatting sqref="AD8">
    <cfRule type="expression" dxfId="1333" priority="400">
      <formula>AND(NOT(ISBLANK(AD8)),(AD8=AD7+1))</formula>
    </cfRule>
    <cfRule type="expression" dxfId="1332" priority="401">
      <formula>AND(NOT(ISBLANK(AD8)),(AD8&lt;=AD7))</formula>
    </cfRule>
    <cfRule type="expression" dxfId="1331" priority="402">
      <formula>AND(NOT(ISBLANK(AD8)),(AD8&gt;AD7+1))</formula>
    </cfRule>
  </conditionalFormatting>
  <conditionalFormatting sqref="AD8">
    <cfRule type="expression" dxfId="1330" priority="397">
      <formula>AND(NOT(ISBLANK(AD8)),(AD8=AD7+1))</formula>
    </cfRule>
    <cfRule type="expression" dxfId="1329" priority="398">
      <formula>AND(NOT(ISBLANK(AD8)),(AD8&lt;=AD7))</formula>
    </cfRule>
    <cfRule type="expression" dxfId="1328" priority="399">
      <formula>AND(NOT(ISBLANK(AD8)),(AD8&gt;AD7+1))</formula>
    </cfRule>
  </conditionalFormatting>
  <conditionalFormatting sqref="AD8">
    <cfRule type="expression" dxfId="1327" priority="394">
      <formula>AND(NOT(ISBLANK(AD8)),(AD8&gt;AD7+AD8/10))</formula>
    </cfRule>
    <cfRule type="expression" dxfId="1326" priority="395">
      <formula>AND(NOT(ISBLANK(AD8)),AND(AD8&lt;=AD7+AD7/10),(AD8&gt;AD7))</formula>
    </cfRule>
    <cfRule type="expression" dxfId="1325" priority="396">
      <formula>AND(NOT(ISBLANK(AD8)),(AD8&lt;=AD7))</formula>
    </cfRule>
  </conditionalFormatting>
  <conditionalFormatting sqref="AB42">
    <cfRule type="expression" dxfId="1324" priority="391">
      <formula>AND(NOT(ISBLANK(AB42)),(AB42&lt;AB41-AB41/10))</formula>
    </cfRule>
    <cfRule type="expression" dxfId="1323" priority="392">
      <formula>AND(NOT(ISBLANK(AB42)),AND(AB42&gt;=AB41-AB41/10),(AB42&lt;AB41))</formula>
    </cfRule>
    <cfRule type="expression" dxfId="1322" priority="393">
      <formula>AND(NOT(ISBLANK(AB42)),(AB42&gt;=AB41))</formula>
    </cfRule>
  </conditionalFormatting>
  <conditionalFormatting sqref="AB42">
    <cfRule type="expression" dxfId="1321" priority="388">
      <formula>AND(NOT(ISBLANK(AB42)),(AB42&lt;AB41-AB41/10))</formula>
    </cfRule>
    <cfRule type="expression" dxfId="1320" priority="389">
      <formula>AND(NOT(ISBLANK(AB42)),AND(AB42&gt;=AB41-AB41/10),(AB42&lt;AB41))</formula>
    </cfRule>
    <cfRule type="expression" dxfId="1319" priority="390">
      <formula>AND(NOT(ISBLANK(AB42)),(AB42&gt;=AB41))</formula>
    </cfRule>
  </conditionalFormatting>
  <conditionalFormatting sqref="AB42">
    <cfRule type="expression" dxfId="1318" priority="385">
      <formula>AND(NOT(ISBLANK(AB42)),(AB42&lt;AB41-AB41/10))</formula>
    </cfRule>
    <cfRule type="expression" dxfId="1317" priority="386">
      <formula>AND(NOT(ISBLANK(AB42)),AND(AB42&gt;=AB41-AB41/10),(AB42&lt;AB41))</formula>
    </cfRule>
    <cfRule type="expression" dxfId="1316" priority="387">
      <formula>AND(NOT(ISBLANK(AB42)),(AB42&gt;=AB41))</formula>
    </cfRule>
  </conditionalFormatting>
  <conditionalFormatting sqref="AB42">
    <cfRule type="expression" dxfId="1315" priority="382">
      <formula>AND(NOT(ISBLANK(AB42)),(AB42&lt;AB41-AB41/10))</formula>
    </cfRule>
    <cfRule type="expression" dxfId="1314" priority="383">
      <formula>AND(NOT(ISBLANK(AB42)),AND(AB42&gt;=AB41-AB41/10),(AB42&lt;AB41))</formula>
    </cfRule>
    <cfRule type="expression" dxfId="1313" priority="384">
      <formula>AND(NOT(ISBLANK(AB42)),(AB42&gt;=AB41))</formula>
    </cfRule>
  </conditionalFormatting>
  <conditionalFormatting sqref="AB42">
    <cfRule type="expression" dxfId="1312" priority="379">
      <formula>AND(NOT(ISBLANK(AB42)),(AB42&lt;AB41-AB41/10))</formula>
    </cfRule>
    <cfRule type="expression" dxfId="1311" priority="380">
      <formula>AND(NOT(ISBLANK(AB42)),AND(AB42&gt;=AB41-AB41/10),(AB42&lt;AB41))</formula>
    </cfRule>
    <cfRule type="expression" dxfId="1310" priority="381">
      <formula>AND(NOT(ISBLANK(AB42)),(AB42&gt;=AB41))</formula>
    </cfRule>
  </conditionalFormatting>
  <conditionalFormatting sqref="AB42">
    <cfRule type="expression" dxfId="1309" priority="376">
      <formula>AND(NOT(ISBLANK(AB42)),(AB42&gt;AB41+AB42/10))</formula>
    </cfRule>
    <cfRule type="expression" dxfId="1308" priority="377">
      <formula>AND(NOT(ISBLANK(AB42)),AND(AB42&lt;=AB41+AB41/10),(AB42&gt;AB41))</formula>
    </cfRule>
    <cfRule type="expression" dxfId="1307" priority="378">
      <formula>AND(NOT(ISBLANK(AB42)),(AB42&lt;=AB41))</formula>
    </cfRule>
  </conditionalFormatting>
  <conditionalFormatting sqref="AB42">
    <cfRule type="cellIs" dxfId="1306" priority="372" operator="equal">
      <formula>"n.a."</formula>
    </cfRule>
    <cfRule type="expression" dxfId="1305" priority="373">
      <formula>AND(NOT(ISBLANK(AB42)),(AB42=AB41+1))</formula>
    </cfRule>
    <cfRule type="expression" dxfId="1304" priority="374">
      <formula>AND(NOT(ISBLANK(AB42)),(AB42&lt;=AB41))</formula>
    </cfRule>
    <cfRule type="expression" dxfId="1303" priority="375">
      <formula>AND(NOT(ISBLANK(AB42)),(AB42&gt;AB41+1))</formula>
    </cfRule>
  </conditionalFormatting>
  <conditionalFormatting sqref="AB44">
    <cfRule type="expression" dxfId="1302" priority="369">
      <formula>AND(NOT(ISBLANK(AB44)),(AB44&lt;AB43-AB43/10))</formula>
    </cfRule>
    <cfRule type="expression" dxfId="1301" priority="370">
      <formula>AND(NOT(ISBLANK(AB44)),AND(AB44&gt;=AB43-AB43/10),(AB44&lt;AB43))</formula>
    </cfRule>
    <cfRule type="expression" dxfId="1300" priority="371">
      <formula>AND(NOT(ISBLANK(AB44)),(AB44&gt;=AB43))</formula>
    </cfRule>
  </conditionalFormatting>
  <conditionalFormatting sqref="AB44">
    <cfRule type="expression" dxfId="1299" priority="366">
      <formula>AND(NOT(ISBLANK(AB44)),(AB44&lt;AB43-AB43/10))</formula>
    </cfRule>
    <cfRule type="expression" dxfId="1298" priority="367">
      <formula>AND(NOT(ISBLANK(AB44)),AND(AB44&gt;=AB43-AB43/10),(AB44&lt;AB43))</formula>
    </cfRule>
    <cfRule type="expression" dxfId="1297" priority="368">
      <formula>AND(NOT(ISBLANK(AB44)),(AB44&gt;=AB43))</formula>
    </cfRule>
  </conditionalFormatting>
  <conditionalFormatting sqref="AB44">
    <cfRule type="expression" dxfId="1296" priority="363">
      <formula>AND(NOT(ISBLANK(AB44)),(AB44&lt;AB43-AB43/10))</formula>
    </cfRule>
    <cfRule type="expression" dxfId="1295" priority="364">
      <formula>AND(NOT(ISBLANK(AB44)),AND(AB44&gt;=AB43-AB43/10),(AB44&lt;AB43))</formula>
    </cfRule>
    <cfRule type="expression" dxfId="1294" priority="365">
      <formula>AND(NOT(ISBLANK(AB44)),(AB44&gt;=AB43))</formula>
    </cfRule>
  </conditionalFormatting>
  <conditionalFormatting sqref="AB44">
    <cfRule type="expression" dxfId="1293" priority="360">
      <formula>AND(NOT(ISBLANK(AB44)),(AB44&lt;AB43-AB43/10))</formula>
    </cfRule>
    <cfRule type="expression" dxfId="1292" priority="361">
      <formula>AND(NOT(ISBLANK(AB44)),AND(AB44&gt;=AB43-AB43/10),(AB44&lt;AB43))</formula>
    </cfRule>
    <cfRule type="expression" dxfId="1291" priority="362">
      <formula>AND(NOT(ISBLANK(AB44)),(AB44&gt;=AB43))</formula>
    </cfRule>
  </conditionalFormatting>
  <conditionalFormatting sqref="AB44">
    <cfRule type="expression" dxfId="1290" priority="357">
      <formula>AND(NOT(ISBLANK(AB44)),(AB44&lt;AB43-AB43/10))</formula>
    </cfRule>
    <cfRule type="expression" dxfId="1289" priority="358">
      <formula>AND(NOT(ISBLANK(AB44)),AND(AB44&gt;=AB43-AB43/10),(AB44&lt;AB43))</formula>
    </cfRule>
    <cfRule type="expression" dxfId="1288" priority="359">
      <formula>AND(NOT(ISBLANK(AB44)),(AB44&gt;=AB43))</formula>
    </cfRule>
  </conditionalFormatting>
  <conditionalFormatting sqref="AB44">
    <cfRule type="expression" dxfId="1287" priority="354">
      <formula>AND(NOT(ISBLANK(AB44)),(AB44&lt;AB43-AB43/10))</formula>
    </cfRule>
    <cfRule type="expression" dxfId="1286" priority="355">
      <formula>AND(NOT(ISBLANK(AB44)),AND(AB44&gt;=AB43-AB43/10),(AB44&lt;AB43))</formula>
    </cfRule>
    <cfRule type="expression" dxfId="1285" priority="356">
      <formula>AND(NOT(ISBLANK(AB44)),(AB44&gt;=AB43))</formula>
    </cfRule>
  </conditionalFormatting>
  <conditionalFormatting sqref="AB44">
    <cfRule type="expression" dxfId="1284" priority="351">
      <formula>AND(NOT(ISBLANK(AB44)),(AB44&gt;AB43+AB44/10))</formula>
    </cfRule>
    <cfRule type="expression" dxfId="1283" priority="352">
      <formula>AND(NOT(ISBLANK(AB44)),AND(AB44&lt;=AB43+AB43/10),(AB44&gt;AB43))</formula>
    </cfRule>
    <cfRule type="expression" dxfId="1282" priority="353">
      <formula>AND(NOT(ISBLANK(AB44)),(AB44&lt;=AB43))</formula>
    </cfRule>
  </conditionalFormatting>
  <conditionalFormatting sqref="AB44">
    <cfRule type="cellIs" dxfId="1281" priority="347" operator="equal">
      <formula>"n.a."</formula>
    </cfRule>
    <cfRule type="expression" dxfId="1280" priority="348">
      <formula>AND(NOT(ISBLANK(AB44)),(AB44=AB43+1))</formula>
    </cfRule>
    <cfRule type="expression" dxfId="1279" priority="349">
      <formula>AND(NOT(ISBLANK(AB44)),(AB44&lt;=AB43))</formula>
    </cfRule>
    <cfRule type="expression" dxfId="1278" priority="350">
      <formula>AND(NOT(ISBLANK(AB44)),(AB44&gt;AB43+1))</formula>
    </cfRule>
  </conditionalFormatting>
  <conditionalFormatting sqref="H42">
    <cfRule type="expression" dxfId="1277" priority="344">
      <formula>AND(NOT(ISBLANK(H42)),(H42&lt;H41-H41/10))</formula>
    </cfRule>
    <cfRule type="expression" dxfId="1276" priority="345">
      <formula>AND(NOT(ISBLANK(H42)),AND(H42&gt;=H41-H41/10),(H42&lt;H41))</formula>
    </cfRule>
    <cfRule type="expression" dxfId="1275" priority="346">
      <formula>AND(NOT(ISBLANK(H42)),(H42&gt;=H41))</formula>
    </cfRule>
  </conditionalFormatting>
  <conditionalFormatting sqref="H42">
    <cfRule type="expression" dxfId="1274" priority="341">
      <formula>AND(NOT(ISBLANK(H42)),(H42&lt;H41-H41/10))</formula>
    </cfRule>
    <cfRule type="expression" dxfId="1273" priority="342">
      <formula>AND(NOT(ISBLANK(H42)),AND(H42&gt;=H41-H41/10),(H42&lt;H41))</formula>
    </cfRule>
    <cfRule type="expression" dxfId="1272" priority="343">
      <formula>AND(NOT(ISBLANK(H42)),(H42&gt;=H41))</formula>
    </cfRule>
  </conditionalFormatting>
  <conditionalFormatting sqref="H42">
    <cfRule type="expression" dxfId="1271" priority="338">
      <formula>AND(NOT(ISBLANK(H42)),(H42&lt;H41-H41/10))</formula>
    </cfRule>
    <cfRule type="expression" dxfId="1270" priority="339">
      <formula>AND(NOT(ISBLANK(H42)),AND(H42&gt;=H41-H41/10),(H42&lt;H41))</formula>
    </cfRule>
    <cfRule type="expression" dxfId="1269" priority="340">
      <formula>AND(NOT(ISBLANK(H42)),(H42&gt;=H41))</formula>
    </cfRule>
  </conditionalFormatting>
  <conditionalFormatting sqref="H42">
    <cfRule type="expression" dxfId="1268" priority="335">
      <formula>AND(NOT(ISBLANK(H42)),(H42&lt;H41-H41/10))</formula>
    </cfRule>
    <cfRule type="expression" dxfId="1267" priority="336">
      <formula>AND(NOT(ISBLANK(H42)),AND(H42&gt;=H41-H41/10),(H42&lt;H41))</formula>
    </cfRule>
    <cfRule type="expression" dxfId="1266" priority="337">
      <formula>AND(NOT(ISBLANK(H42)),(H42&gt;=H41))</formula>
    </cfRule>
  </conditionalFormatting>
  <conditionalFormatting sqref="H42">
    <cfRule type="expression" dxfId="1265" priority="332">
      <formula>AND(NOT(ISBLANK(H42)),(H42&lt;H41-H41/10))</formula>
    </cfRule>
    <cfRule type="expression" dxfId="1264" priority="333">
      <formula>AND(NOT(ISBLANK(H42)),AND(H42&gt;=H41-H41/10),(H42&lt;H41))</formula>
    </cfRule>
    <cfRule type="expression" dxfId="1263" priority="334">
      <formula>AND(NOT(ISBLANK(H42)),(H42&gt;=H41))</formula>
    </cfRule>
  </conditionalFormatting>
  <conditionalFormatting sqref="H42">
    <cfRule type="expression" dxfId="1262" priority="329">
      <formula>AND(NOT(ISBLANK(H42)),(H42&lt;H41-H41/10))</formula>
    </cfRule>
    <cfRule type="expression" dxfId="1261" priority="330">
      <formula>AND(NOT(ISBLANK(H42)),AND(H42&gt;=H41-H41/10),(H42&lt;H41))</formula>
    </cfRule>
    <cfRule type="expression" dxfId="1260" priority="331">
      <formula>AND(NOT(ISBLANK(H42)),(H42&gt;=H41))</formula>
    </cfRule>
  </conditionalFormatting>
  <conditionalFormatting sqref="H44">
    <cfRule type="expression" dxfId="1259" priority="326">
      <formula>AND(NOT(ISBLANK(H44)),(H44&lt;H43-H43/10))</formula>
    </cfRule>
    <cfRule type="expression" dxfId="1258" priority="327">
      <formula>AND(NOT(ISBLANK(H44)),AND(H44&gt;=H43-H43/10),(H44&lt;H43))</formula>
    </cfRule>
    <cfRule type="expression" dxfId="1257" priority="328">
      <formula>AND(NOT(ISBLANK(H44)),(H44&gt;=H43))</formula>
    </cfRule>
  </conditionalFormatting>
  <conditionalFormatting sqref="H44">
    <cfRule type="expression" dxfId="1256" priority="323">
      <formula>AND(NOT(ISBLANK(H44)),(H44&lt;H43-H43/10))</formula>
    </cfRule>
    <cfRule type="expression" dxfId="1255" priority="324">
      <formula>AND(NOT(ISBLANK(H44)),AND(H44&gt;=H43-H43/10),(H44&lt;H43))</formula>
    </cfRule>
    <cfRule type="expression" dxfId="1254" priority="325">
      <formula>AND(NOT(ISBLANK(H44)),(H44&gt;=H43))</formula>
    </cfRule>
  </conditionalFormatting>
  <conditionalFormatting sqref="H44">
    <cfRule type="expression" dxfId="1253" priority="320">
      <formula>AND(NOT(ISBLANK(H44)),(H44&lt;H43-H43/10))</formula>
    </cfRule>
    <cfRule type="expression" dxfId="1252" priority="321">
      <formula>AND(NOT(ISBLANK(H44)),AND(H44&gt;=H43-H43/10),(H44&lt;H43))</formula>
    </cfRule>
    <cfRule type="expression" dxfId="1251" priority="322">
      <formula>AND(NOT(ISBLANK(H44)),(H44&gt;=H43))</formula>
    </cfRule>
  </conditionalFormatting>
  <conditionalFormatting sqref="H44">
    <cfRule type="expression" dxfId="1250" priority="317">
      <formula>AND(NOT(ISBLANK(H44)),(H44&lt;H43-H43/10))</formula>
    </cfRule>
    <cfRule type="expression" dxfId="1249" priority="318">
      <formula>AND(NOT(ISBLANK(H44)),AND(H44&gt;=H43-H43/10),(H44&lt;H43))</formula>
    </cfRule>
    <cfRule type="expression" dxfId="1248" priority="319">
      <formula>AND(NOT(ISBLANK(H44)),(H44&gt;=H43))</formula>
    </cfRule>
  </conditionalFormatting>
  <conditionalFormatting sqref="H46">
    <cfRule type="expression" dxfId="1247" priority="314">
      <formula>AND(NOT(ISBLANK(H46)),(H46&lt;H45-H45/10))</formula>
    </cfRule>
    <cfRule type="expression" dxfId="1246" priority="315">
      <formula>AND(NOT(ISBLANK(H46)),AND(H46&gt;=H45-H45/10),(H46&lt;H45))</formula>
    </cfRule>
    <cfRule type="expression" dxfId="1245" priority="316">
      <formula>AND(NOT(ISBLANK(H46)),(H46&gt;=H45))</formula>
    </cfRule>
  </conditionalFormatting>
  <conditionalFormatting sqref="H46">
    <cfRule type="expression" dxfId="1244" priority="311">
      <formula>AND(NOT(ISBLANK(H46)),(H46&lt;H45-H45/10))</formula>
    </cfRule>
    <cfRule type="expression" dxfId="1243" priority="312">
      <formula>AND(NOT(ISBLANK(H46)),AND(H46&gt;=H45-H45/10),(H46&lt;H45))</formula>
    </cfRule>
    <cfRule type="expression" dxfId="1242" priority="313">
      <formula>AND(NOT(ISBLANK(H46)),(H46&gt;=H45))</formula>
    </cfRule>
  </conditionalFormatting>
  <conditionalFormatting sqref="H46">
    <cfRule type="expression" dxfId="1241" priority="308">
      <formula>AND(NOT(ISBLANK(H46)),(H46&lt;H45-H45/10))</formula>
    </cfRule>
    <cfRule type="expression" dxfId="1240" priority="309">
      <formula>AND(NOT(ISBLANK(H46)),AND(H46&gt;=H45-H45/10),(H46&lt;H45))</formula>
    </cfRule>
    <cfRule type="expression" dxfId="1239" priority="310">
      <formula>AND(NOT(ISBLANK(H46)),(H46&gt;=H45))</formula>
    </cfRule>
  </conditionalFormatting>
  <conditionalFormatting sqref="H46">
    <cfRule type="expression" dxfId="1238" priority="305">
      <formula>AND(NOT(ISBLANK(H46)),(H46&lt;H45-H45/10))</formula>
    </cfRule>
    <cfRule type="expression" dxfId="1237" priority="306">
      <formula>AND(NOT(ISBLANK(H46)),AND(H46&gt;=H45-H45/10),(H46&lt;H45))</formula>
    </cfRule>
    <cfRule type="expression" dxfId="1236" priority="307">
      <formula>AND(NOT(ISBLANK(H46)),(H46&gt;=H45))</formula>
    </cfRule>
  </conditionalFormatting>
  <conditionalFormatting sqref="H8">
    <cfRule type="expression" dxfId="1235" priority="293">
      <formula>AND(NOT(ISBLANK(H8)),(H8=H7+1))</formula>
    </cfRule>
    <cfRule type="expression" dxfId="1234" priority="294">
      <formula>AND(NOT(ISBLANK(H8)),(H8&lt;=H7))</formula>
    </cfRule>
    <cfRule type="expression" dxfId="1233" priority="295">
      <formula>AND(NOT(ISBLANK(H8)),(H8&gt;H7+1))</formula>
    </cfRule>
  </conditionalFormatting>
  <conditionalFormatting sqref="H8">
    <cfRule type="expression" dxfId="1232" priority="290">
      <formula>AND(NOT(ISBLANK(H8)),(H8=H7+1))</formula>
    </cfRule>
    <cfRule type="expression" dxfId="1231" priority="291">
      <formula>AND(NOT(ISBLANK(H8)),(H8&lt;=H7))</formula>
    </cfRule>
    <cfRule type="expression" dxfId="1230" priority="292">
      <formula>AND(NOT(ISBLANK(H8)),(H8&gt;H7+1))</formula>
    </cfRule>
  </conditionalFormatting>
  <conditionalFormatting sqref="H8">
    <cfRule type="cellIs" dxfId="1229" priority="286" operator="equal">
      <formula>"n.a."</formula>
    </cfRule>
    <cfRule type="expression" dxfId="1228" priority="287">
      <formula>AND(NOT(ISBLANK(H8)),(H8=H7+1))</formula>
    </cfRule>
    <cfRule type="expression" dxfId="1227" priority="288">
      <formula>AND(NOT(ISBLANK(H8)),(H8&lt;=H7))</formula>
    </cfRule>
    <cfRule type="expression" dxfId="1226" priority="289">
      <formula>AND(NOT(ISBLANK(H8)),(H8&gt;H7+1))</formula>
    </cfRule>
  </conditionalFormatting>
  <conditionalFormatting sqref="H8">
    <cfRule type="expression" dxfId="1225" priority="283">
      <formula>AND(NOT(ISBLANK(H8)),(H8=H7+1))</formula>
    </cfRule>
    <cfRule type="expression" dxfId="1224" priority="284">
      <formula>AND(NOT(ISBLANK(H8)),(H8&lt;=H7))</formula>
    </cfRule>
    <cfRule type="expression" dxfId="1223" priority="285">
      <formula>AND(NOT(ISBLANK(H8)),(H8&gt;H7+1))</formula>
    </cfRule>
  </conditionalFormatting>
  <conditionalFormatting sqref="H8">
    <cfRule type="expression" dxfId="1222" priority="280">
      <formula>AND(NOT(ISBLANK(H8)),(H8=H7+1))</formula>
    </cfRule>
    <cfRule type="expression" dxfId="1221" priority="281">
      <formula>AND(NOT(ISBLANK(H8)),(H8&lt;=H7))</formula>
    </cfRule>
    <cfRule type="expression" dxfId="1220" priority="282">
      <formula>AND(NOT(ISBLANK(H8)),(H8&gt;H7+1))</formula>
    </cfRule>
  </conditionalFormatting>
  <conditionalFormatting sqref="H8">
    <cfRule type="expression" dxfId="1219" priority="277">
      <formula>AND(NOT(ISBLANK(H8)),(H8=H7+1))</formula>
    </cfRule>
    <cfRule type="expression" dxfId="1218" priority="278">
      <formula>AND(NOT(ISBLANK(H8)),(H8&lt;=H7))</formula>
    </cfRule>
    <cfRule type="expression" dxfId="1217" priority="279">
      <formula>AND(NOT(ISBLANK(H8)),(H8&gt;H7+1))</formula>
    </cfRule>
  </conditionalFormatting>
  <conditionalFormatting sqref="H8">
    <cfRule type="expression" dxfId="1216" priority="274">
      <formula>AND(NOT(ISBLANK(H8)),(H8=H7+1))</formula>
    </cfRule>
    <cfRule type="expression" dxfId="1215" priority="275">
      <formula>AND(NOT(ISBLANK(H8)),(H8&lt;=H7))</formula>
    </cfRule>
    <cfRule type="expression" dxfId="1214" priority="276">
      <formula>AND(NOT(ISBLANK(H8)),(H8&gt;H7+1))</formula>
    </cfRule>
  </conditionalFormatting>
  <conditionalFormatting sqref="H8">
    <cfRule type="expression" dxfId="1213" priority="271">
      <formula>AND(NOT(ISBLANK(H8)),(H8&gt;H7+H8/10))</formula>
    </cfRule>
    <cfRule type="expression" dxfId="1212" priority="272">
      <formula>AND(NOT(ISBLANK(H8)),AND(H8&lt;=H7+H7/10),(H8&gt;H7))</formula>
    </cfRule>
    <cfRule type="expression" dxfId="1211" priority="273">
      <formula>AND(NOT(ISBLANK(H8)),(H8&lt;=H7))</formula>
    </cfRule>
  </conditionalFormatting>
  <conditionalFormatting sqref="H10">
    <cfRule type="expression" dxfId="1210" priority="268">
      <formula>AND(NOT(ISBLANK(H10)),(H10&gt;H9+H10/10))</formula>
    </cfRule>
    <cfRule type="expression" dxfId="1209" priority="269">
      <formula>AND(NOT(ISBLANK(H10)),AND(H10&lt;=H9+H9/10),(H10&gt;H9))</formula>
    </cfRule>
    <cfRule type="expression" dxfId="1208" priority="270">
      <formula>AND(NOT(ISBLANK(H10)),(H10&lt;=H9))</formula>
    </cfRule>
  </conditionalFormatting>
  <conditionalFormatting sqref="H10">
    <cfRule type="cellIs" dxfId="1207" priority="264" operator="equal">
      <formula>"n.a."</formula>
    </cfRule>
    <cfRule type="expression" dxfId="1206" priority="265">
      <formula>AND(NOT(ISBLANK(H10)),(H10=H9+1))</formula>
    </cfRule>
    <cfRule type="expression" dxfId="1205" priority="266">
      <formula>AND(NOT(ISBLANK(H10)),(H10&lt;=H9))</formula>
    </cfRule>
    <cfRule type="expression" dxfId="1204" priority="267">
      <formula>AND(NOT(ISBLANK(H10)),(H10&gt;H9+1))</formula>
    </cfRule>
  </conditionalFormatting>
  <conditionalFormatting sqref="H10">
    <cfRule type="expression" dxfId="1203" priority="261">
      <formula>AND(NOT(ISBLANK(H10)),(H10&gt;H9+H10/10))</formula>
    </cfRule>
    <cfRule type="expression" dxfId="1202" priority="262">
      <formula>AND(NOT(ISBLANK(H10)),AND(H10&lt;=H9+H9/10),(H10&gt;H9))</formula>
    </cfRule>
    <cfRule type="expression" dxfId="1201" priority="263">
      <formula>AND(NOT(ISBLANK(H10)),(H10&lt;=H9))</formula>
    </cfRule>
  </conditionalFormatting>
  <conditionalFormatting sqref="H12">
    <cfRule type="expression" dxfId="1200" priority="258">
      <formula>AND(NOT(ISBLANK(H12)),(H12=H11+1))</formula>
    </cfRule>
    <cfRule type="expression" dxfId="1199" priority="259">
      <formula>AND(NOT(ISBLANK(H12)),(H12&lt;=H11))</formula>
    </cfRule>
    <cfRule type="expression" dxfId="1198" priority="260">
      <formula>AND(NOT(ISBLANK(H12)),(H12&gt;H11+1))</formula>
    </cfRule>
  </conditionalFormatting>
  <conditionalFormatting sqref="H12">
    <cfRule type="cellIs" dxfId="1197" priority="254" operator="equal">
      <formula>"n.a."</formula>
    </cfRule>
    <cfRule type="expression" dxfId="1196" priority="255">
      <formula>AND(NOT(ISBLANK(H12)),(H12=H11+1))</formula>
    </cfRule>
    <cfRule type="expression" dxfId="1195" priority="256">
      <formula>AND(NOT(ISBLANK(H12)),(H12&lt;=H11))</formula>
    </cfRule>
    <cfRule type="expression" dxfId="1194" priority="257">
      <formula>AND(NOT(ISBLANK(H12)),(H12&gt;H11+1))</formula>
    </cfRule>
  </conditionalFormatting>
  <conditionalFormatting sqref="H12">
    <cfRule type="expression" dxfId="1193" priority="251">
      <formula>AND(NOT(ISBLANK(H12)),(H12=H11+1))</formula>
    </cfRule>
    <cfRule type="expression" dxfId="1192" priority="252">
      <formula>AND(NOT(ISBLANK(H12)),(H12&lt;=H11))</formula>
    </cfRule>
    <cfRule type="expression" dxfId="1191" priority="253">
      <formula>AND(NOT(ISBLANK(H12)),(H12&gt;H11+1))</formula>
    </cfRule>
  </conditionalFormatting>
  <conditionalFormatting sqref="H12">
    <cfRule type="expression" dxfId="1190" priority="248">
      <formula>AND(NOT(ISBLANK(H12)),(H12=H11+1))</formula>
    </cfRule>
    <cfRule type="expression" dxfId="1189" priority="249">
      <formula>AND(NOT(ISBLANK(H12)),(H12&lt;=H11))</formula>
    </cfRule>
    <cfRule type="expression" dxfId="1188" priority="250">
      <formula>AND(NOT(ISBLANK(H12)),(H12&gt;H11+1))</formula>
    </cfRule>
  </conditionalFormatting>
  <conditionalFormatting sqref="H12">
    <cfRule type="expression" dxfId="1187" priority="245">
      <formula>AND(NOT(ISBLANK(H12)),(H12&gt;H11+H12/10))</formula>
    </cfRule>
    <cfRule type="expression" dxfId="1186" priority="246">
      <formula>AND(NOT(ISBLANK(H12)),AND(H12&lt;=H11+H11/10),(H12&gt;H11))</formula>
    </cfRule>
    <cfRule type="expression" dxfId="1185" priority="247">
      <formula>AND(NOT(ISBLANK(H12)),(H12&lt;=H11))</formula>
    </cfRule>
  </conditionalFormatting>
  <conditionalFormatting sqref="AF12">
    <cfRule type="expression" dxfId="1184" priority="242">
      <formula>AND(NOT(ISBLANK(AF12)),(AF12=AF11+1))</formula>
    </cfRule>
    <cfRule type="expression" dxfId="1183" priority="243">
      <formula>AND(NOT(ISBLANK(AF12)),(AF12&lt;=AF11))</formula>
    </cfRule>
    <cfRule type="expression" dxfId="1182" priority="244">
      <formula>AND(NOT(ISBLANK(AF12)),(AF12&gt;AF11+1))</formula>
    </cfRule>
  </conditionalFormatting>
  <conditionalFormatting sqref="AF12">
    <cfRule type="expression" dxfId="1181" priority="239">
      <formula>AND(NOT(ISBLANK(AF12)),(AF12=AF11+1))</formula>
    </cfRule>
    <cfRule type="expression" dxfId="1180" priority="240">
      <formula>AND(NOT(ISBLANK(AF12)),(AF12&lt;=AF11))</formula>
    </cfRule>
    <cfRule type="expression" dxfId="1179" priority="241">
      <formula>AND(NOT(ISBLANK(AF12)),(AF12&gt;AF11+1))</formula>
    </cfRule>
  </conditionalFormatting>
  <conditionalFormatting sqref="AF12">
    <cfRule type="expression" dxfId="1178" priority="236">
      <formula>AND(NOT(ISBLANK(AF12)),(AF12=AF11+1))</formula>
    </cfRule>
    <cfRule type="expression" dxfId="1177" priority="237">
      <formula>AND(NOT(ISBLANK(AF12)),(AF12&lt;=AF11))</formula>
    </cfRule>
    <cfRule type="expression" dxfId="1176" priority="238">
      <formula>AND(NOT(ISBLANK(AF12)),(AF12&gt;AF11+1))</formula>
    </cfRule>
  </conditionalFormatting>
  <conditionalFormatting sqref="AF12">
    <cfRule type="expression" dxfId="1175" priority="233">
      <formula>AND(NOT(ISBLANK(AF12)),(AF12=AF11+1))</formula>
    </cfRule>
    <cfRule type="expression" dxfId="1174" priority="234">
      <formula>AND(NOT(ISBLANK(AF12)),(AF12&lt;=AF11))</formula>
    </cfRule>
    <cfRule type="expression" dxfId="1173" priority="235">
      <formula>AND(NOT(ISBLANK(AF12)),(AF12&gt;AF11+1))</formula>
    </cfRule>
  </conditionalFormatting>
  <conditionalFormatting sqref="AF12">
    <cfRule type="expression" dxfId="1172" priority="230">
      <formula>AND(NOT(ISBLANK(AF12)),(AF12=AF11+1))</formula>
    </cfRule>
    <cfRule type="expression" dxfId="1171" priority="231">
      <formula>AND(NOT(ISBLANK(AF12)),(AF12&lt;=AF11))</formula>
    </cfRule>
    <cfRule type="expression" dxfId="1170" priority="232">
      <formula>AND(NOT(ISBLANK(AF12)),(AF12&gt;AF11+1))</formula>
    </cfRule>
  </conditionalFormatting>
  <conditionalFormatting sqref="AF12">
    <cfRule type="expression" dxfId="1169" priority="227">
      <formula>AND(NOT(ISBLANK(AF12)),(AF12&gt;AF11+AF12/10))</formula>
    </cfRule>
    <cfRule type="expression" dxfId="1168" priority="228">
      <formula>AND(NOT(ISBLANK(AF12)),AND(AF12&lt;=AF11+AF11/10),(AF12&gt;AF11))</formula>
    </cfRule>
    <cfRule type="expression" dxfId="1167" priority="229">
      <formula>AND(NOT(ISBLANK(AF12)),(AF12&lt;=AF11))</formula>
    </cfRule>
  </conditionalFormatting>
  <conditionalFormatting sqref="H16">
    <cfRule type="expression" dxfId="1166" priority="224">
      <formula>AND(NOT(ISBLANK(H16)),(H16&lt;H15-H15/10))</formula>
    </cfRule>
    <cfRule type="expression" dxfId="1165" priority="225">
      <formula>AND(NOT(ISBLANK(H16)),AND(H16&gt;=H15-H15/10),(H16&lt;H15))</formula>
    </cfRule>
    <cfRule type="expression" dxfId="1164" priority="226">
      <formula>AND(NOT(ISBLANK(H16)),(H16&gt;=H15))</formula>
    </cfRule>
  </conditionalFormatting>
  <conditionalFormatting sqref="H16">
    <cfRule type="expression" dxfId="1163" priority="221">
      <formula>AND(NOT(ISBLANK(H16)),(H16&lt;H15-H15/10))</formula>
    </cfRule>
    <cfRule type="expression" dxfId="1162" priority="222">
      <formula>AND(NOT(ISBLANK(H16)),AND(H16&gt;=H15-H15/10),(H16&lt;H15))</formula>
    </cfRule>
    <cfRule type="expression" dxfId="1161" priority="223">
      <formula>AND(NOT(ISBLANK(H16)),(H16&gt;=H15))</formula>
    </cfRule>
  </conditionalFormatting>
  <conditionalFormatting sqref="H16">
    <cfRule type="expression" dxfId="1160" priority="218">
      <formula>AND(NOT(ISBLANK(H16)),(H16&lt;H15-H15/10))</formula>
    </cfRule>
    <cfRule type="expression" dxfId="1159" priority="219">
      <formula>AND(NOT(ISBLANK(H16)),AND(H16&gt;=H15-H15/10),(H16&lt;H15))</formula>
    </cfRule>
    <cfRule type="expression" dxfId="1158" priority="220">
      <formula>AND(NOT(ISBLANK(H16)),(H16&gt;=H15))</formula>
    </cfRule>
  </conditionalFormatting>
  <conditionalFormatting sqref="H16">
    <cfRule type="expression" dxfId="1157" priority="215">
      <formula>AND(NOT(ISBLANK(H16)),(H16&gt;H15+H16/10))</formula>
    </cfRule>
    <cfRule type="expression" dxfId="1156" priority="216">
      <formula>AND(NOT(ISBLANK(H16)),AND(H16&lt;=H15+H15/10),(H16&gt;H15))</formula>
    </cfRule>
    <cfRule type="expression" dxfId="1155" priority="217">
      <formula>AND(NOT(ISBLANK(H16)),(H16&lt;=H15))</formula>
    </cfRule>
  </conditionalFormatting>
  <conditionalFormatting sqref="H16">
    <cfRule type="cellIs" dxfId="1154" priority="211" operator="equal">
      <formula>"n.a."</formula>
    </cfRule>
    <cfRule type="expression" dxfId="1153" priority="212">
      <formula>AND(NOT(ISBLANK(H16)),(H16=H15+1))</formula>
    </cfRule>
    <cfRule type="expression" dxfId="1152" priority="213">
      <formula>AND(NOT(ISBLANK(H16)),(H16&lt;=H15))</formula>
    </cfRule>
    <cfRule type="expression" dxfId="1151" priority="214">
      <formula>AND(NOT(ISBLANK(H16)),(H16&gt;H15+1))</formula>
    </cfRule>
  </conditionalFormatting>
  <conditionalFormatting sqref="H16">
    <cfRule type="expression" dxfId="1150" priority="208">
      <formula>AND(NOT(ISBLANK(H16)),(H16&lt;H15-H15/10))</formula>
    </cfRule>
    <cfRule type="expression" dxfId="1149" priority="209">
      <formula>AND(NOT(ISBLANK(H16)),AND(H16&gt;=H15-H15/10),(H16&lt;H15))</formula>
    </cfRule>
    <cfRule type="expression" dxfId="1148" priority="210">
      <formula>AND(NOT(ISBLANK(H16)),(H16&gt;=H15))</formula>
    </cfRule>
  </conditionalFormatting>
  <conditionalFormatting sqref="H16">
    <cfRule type="expression" dxfId="1147" priority="205">
      <formula>AND(NOT(ISBLANK(H16)),(H16&lt;H15-H15/10))</formula>
    </cfRule>
    <cfRule type="expression" dxfId="1146" priority="206">
      <formula>AND(NOT(ISBLANK(H16)),AND(H16&gt;=H15-H15/10),(H16&lt;H15))</formula>
    </cfRule>
    <cfRule type="expression" dxfId="1145" priority="207">
      <formula>AND(NOT(ISBLANK(H16)),(H16&gt;=H15))</formula>
    </cfRule>
  </conditionalFormatting>
  <conditionalFormatting sqref="H16">
    <cfRule type="expression" dxfId="1144" priority="202">
      <formula>AND(NOT(ISBLANK(H16)),(H16&lt;H15-H15/10))</formula>
    </cfRule>
    <cfRule type="expression" dxfId="1143" priority="203">
      <formula>AND(NOT(ISBLANK(H16)),AND(H16&gt;=H15-H15/10),(H16&lt;H15))</formula>
    </cfRule>
    <cfRule type="expression" dxfId="1142" priority="204">
      <formula>AND(NOT(ISBLANK(H16)),(H16&gt;=H15))</formula>
    </cfRule>
  </conditionalFormatting>
  <conditionalFormatting sqref="H16">
    <cfRule type="expression" dxfId="1141" priority="199">
      <formula>AND(NOT(ISBLANK(H16)),(H16&lt;H15-H15/10))</formula>
    </cfRule>
    <cfRule type="expression" dxfId="1140" priority="200">
      <formula>AND(NOT(ISBLANK(H16)),AND(H16&gt;=H15-H15/10),(H16&lt;H15))</formula>
    </cfRule>
    <cfRule type="expression" dxfId="1139" priority="201">
      <formula>AND(NOT(ISBLANK(H16)),(H16&gt;=H15))</formula>
    </cfRule>
  </conditionalFormatting>
  <conditionalFormatting sqref="H16">
    <cfRule type="expression" dxfId="1138" priority="196">
      <formula>AND(NOT(ISBLANK(H16)),(H16&lt;H15-H15/10))</formula>
    </cfRule>
    <cfRule type="expression" dxfId="1137" priority="197">
      <formula>AND(NOT(ISBLANK(H16)),AND(H16&gt;=H15-H15/10),(H16&lt;H15))</formula>
    </cfRule>
    <cfRule type="expression" dxfId="1136" priority="198">
      <formula>AND(NOT(ISBLANK(H16)),(H16&gt;=H15))</formula>
    </cfRule>
  </conditionalFormatting>
  <conditionalFormatting sqref="H16">
    <cfRule type="expression" dxfId="1135" priority="193">
      <formula>AND(NOT(ISBLANK(H16)),(H16&lt;H15-H15/10))</formula>
    </cfRule>
    <cfRule type="expression" dxfId="1134" priority="194">
      <formula>AND(NOT(ISBLANK(H16)),AND(H16&gt;=H15-H15/10),(H16&lt;H15))</formula>
    </cfRule>
    <cfRule type="expression" dxfId="1133" priority="195">
      <formula>AND(NOT(ISBLANK(H16)),(H16&gt;=H15))</formula>
    </cfRule>
  </conditionalFormatting>
  <conditionalFormatting sqref="H16">
    <cfRule type="expression" dxfId="1132" priority="190">
      <formula>AND(NOT(ISBLANK(H16)),(H16&gt;H15+H16/10))</formula>
    </cfRule>
    <cfRule type="expression" dxfId="1131" priority="191">
      <formula>AND(NOT(ISBLANK(H16)),AND(H16&lt;=H15+H15/10),(H16&gt;H15))</formula>
    </cfRule>
    <cfRule type="expression" dxfId="1130" priority="192">
      <formula>AND(NOT(ISBLANK(H16)),(H16&lt;=H15))</formula>
    </cfRule>
  </conditionalFormatting>
  <conditionalFormatting sqref="H16">
    <cfRule type="cellIs" dxfId="1129" priority="186" operator="equal">
      <formula>"n.a."</formula>
    </cfRule>
    <cfRule type="expression" dxfId="1128" priority="187">
      <formula>AND(NOT(ISBLANK(H16)),(H16=H15+1))</formula>
    </cfRule>
    <cfRule type="expression" dxfId="1127" priority="188">
      <formula>AND(NOT(ISBLANK(H16)),(H16&lt;=H15))</formula>
    </cfRule>
    <cfRule type="expression" dxfId="1126" priority="189">
      <formula>AND(NOT(ISBLANK(H16)),(H16&gt;H15+1))</formula>
    </cfRule>
  </conditionalFormatting>
  <conditionalFormatting sqref="H18">
    <cfRule type="expression" dxfId="1125" priority="183">
      <formula>AND(NOT(ISBLANK(H18)),(H18&lt;H17-H17/10))</formula>
    </cfRule>
    <cfRule type="expression" dxfId="1124" priority="184">
      <formula>AND(NOT(ISBLANK(H18)),AND(H18&gt;=H17-H17/10),(H18&lt;H17))</formula>
    </cfRule>
    <cfRule type="expression" dxfId="1123" priority="185">
      <formula>AND(NOT(ISBLANK(H18)),(H18&gt;=H17))</formula>
    </cfRule>
  </conditionalFormatting>
  <conditionalFormatting sqref="H18">
    <cfRule type="expression" dxfId="1122" priority="180">
      <formula>AND(NOT(ISBLANK(H18)),(H18&lt;H17-H17/10))</formula>
    </cfRule>
    <cfRule type="expression" dxfId="1121" priority="181">
      <formula>AND(NOT(ISBLANK(H18)),AND(H18&gt;=H17-H17/10),(H18&lt;H17))</formula>
    </cfRule>
    <cfRule type="expression" dxfId="1120" priority="182">
      <formula>AND(NOT(ISBLANK(H18)),(H18&gt;=H17))</formula>
    </cfRule>
  </conditionalFormatting>
  <conditionalFormatting sqref="H18">
    <cfRule type="expression" dxfId="1119" priority="177">
      <formula>AND(NOT(ISBLANK(H18)),(H18&lt;H17-H17/10))</formula>
    </cfRule>
    <cfRule type="expression" dxfId="1118" priority="178">
      <formula>AND(NOT(ISBLANK(H18)),AND(H18&gt;=H17-H17/10),(H18&lt;H17))</formula>
    </cfRule>
    <cfRule type="expression" dxfId="1117" priority="179">
      <formula>AND(NOT(ISBLANK(H18)),(H18&gt;=H17))</formula>
    </cfRule>
  </conditionalFormatting>
  <conditionalFormatting sqref="H18">
    <cfRule type="expression" dxfId="1116" priority="174">
      <formula>AND(NOT(ISBLANK(H18)),(H18&lt;H17-H17/10))</formula>
    </cfRule>
    <cfRule type="expression" dxfId="1115" priority="175">
      <formula>AND(NOT(ISBLANK(H18)),AND(H18&gt;=H17-H17/10),(H18&lt;H17))</formula>
    </cfRule>
    <cfRule type="expression" dxfId="1114" priority="176">
      <formula>AND(NOT(ISBLANK(H18)),(H18&gt;=H17))</formula>
    </cfRule>
  </conditionalFormatting>
  <conditionalFormatting sqref="H18">
    <cfRule type="expression" dxfId="1113" priority="171">
      <formula>AND(NOT(ISBLANK(H18)),(H18&lt;H17-H17/10))</formula>
    </cfRule>
    <cfRule type="expression" dxfId="1112" priority="172">
      <formula>AND(NOT(ISBLANK(H18)),AND(H18&gt;=H17-H17/10),(H18&lt;H17))</formula>
    </cfRule>
    <cfRule type="expression" dxfId="1111" priority="173">
      <formula>AND(NOT(ISBLANK(H18)),(H18&gt;=H17))</formula>
    </cfRule>
  </conditionalFormatting>
  <conditionalFormatting sqref="H18">
    <cfRule type="expression" dxfId="1110" priority="168">
      <formula>AND(NOT(ISBLANK(H18)),(H18&lt;H17-H17/10))</formula>
    </cfRule>
    <cfRule type="expression" dxfId="1109" priority="169">
      <formula>AND(NOT(ISBLANK(H18)),AND(H18&gt;=H17-H17/10),(H18&lt;H17))</formula>
    </cfRule>
    <cfRule type="expression" dxfId="1108" priority="170">
      <formula>AND(NOT(ISBLANK(H18)),(H18&gt;=H17))</formula>
    </cfRule>
  </conditionalFormatting>
  <conditionalFormatting sqref="H18">
    <cfRule type="expression" dxfId="1107" priority="165">
      <formula>AND(NOT(ISBLANK(H18)),(H18&lt;H17-H17/10))</formula>
    </cfRule>
    <cfRule type="expression" dxfId="1106" priority="166">
      <formula>AND(NOT(ISBLANK(H18)),AND(H18&gt;=H17-H17/10),(H18&lt;H17))</formula>
    </cfRule>
    <cfRule type="expression" dxfId="1105" priority="167">
      <formula>AND(NOT(ISBLANK(H18)),(H18&gt;=H17))</formula>
    </cfRule>
  </conditionalFormatting>
  <conditionalFormatting sqref="H18">
    <cfRule type="expression" dxfId="1104" priority="162">
      <formula>AND(NOT(ISBLANK(H18)),(H18&lt;H17-H17/10))</formula>
    </cfRule>
    <cfRule type="expression" dxfId="1103" priority="163">
      <formula>AND(NOT(ISBLANK(H18)),AND(H18&gt;=H17-H17/10),(H18&lt;H17))</formula>
    </cfRule>
    <cfRule type="expression" dxfId="1102" priority="164">
      <formula>AND(NOT(ISBLANK(H18)),(H18&gt;=H17))</formula>
    </cfRule>
  </conditionalFormatting>
  <conditionalFormatting sqref="H18">
    <cfRule type="expression" dxfId="1101" priority="159">
      <formula>AND(NOT(ISBLANK(H18)),(H18&gt;H17+H18/10))</formula>
    </cfRule>
    <cfRule type="expression" dxfId="1100" priority="160">
      <formula>AND(NOT(ISBLANK(H18)),AND(H18&lt;=H17+H17/10),(H18&gt;H17))</formula>
    </cfRule>
    <cfRule type="expression" dxfId="1099" priority="161">
      <formula>AND(NOT(ISBLANK(H18)),(H18&lt;=H17))</formula>
    </cfRule>
  </conditionalFormatting>
  <conditionalFormatting sqref="H18">
    <cfRule type="cellIs" dxfId="1098" priority="155" operator="equal">
      <formula>"n.a."</formula>
    </cfRule>
    <cfRule type="expression" dxfId="1097" priority="156">
      <formula>AND(NOT(ISBLANK(H18)),(H18=H17+1))</formula>
    </cfRule>
    <cfRule type="expression" dxfId="1096" priority="157">
      <formula>AND(NOT(ISBLANK(H18)),(H18&lt;=H17))</formula>
    </cfRule>
    <cfRule type="expression" dxfId="1095" priority="158">
      <formula>AND(NOT(ISBLANK(H18)),(H18&gt;H17+1))</formula>
    </cfRule>
  </conditionalFormatting>
  <conditionalFormatting sqref="H20">
    <cfRule type="expression" dxfId="1094" priority="152">
      <formula>AND(NOT(ISBLANK(H20)),(H20&lt;H19-H19/10))</formula>
    </cfRule>
    <cfRule type="expression" dxfId="1093" priority="153">
      <formula>AND(NOT(ISBLANK(H20)),AND(H20&gt;=H19-H19/10),(H20&lt;H19))</formula>
    </cfRule>
    <cfRule type="expression" dxfId="1092" priority="154">
      <formula>AND(NOT(ISBLANK(H20)),(H20&gt;=H19))</formula>
    </cfRule>
  </conditionalFormatting>
  <conditionalFormatting sqref="H20">
    <cfRule type="expression" dxfId="1091" priority="149">
      <formula>AND(NOT(ISBLANK(H20)),(H20&lt;H19-H19/10))</formula>
    </cfRule>
    <cfRule type="expression" dxfId="1090" priority="150">
      <formula>AND(NOT(ISBLANK(H20)),AND(H20&gt;=H19-H19/10),(H20&lt;H19))</formula>
    </cfRule>
    <cfRule type="expression" dxfId="1089" priority="151">
      <formula>AND(NOT(ISBLANK(H20)),(H20&gt;=H19))</formula>
    </cfRule>
  </conditionalFormatting>
  <conditionalFormatting sqref="H20">
    <cfRule type="expression" dxfId="1088" priority="146">
      <formula>AND(NOT(ISBLANK(H20)),(H20&lt;H19-H19/10))</formula>
    </cfRule>
    <cfRule type="expression" dxfId="1087" priority="147">
      <formula>AND(NOT(ISBLANK(H20)),AND(H20&gt;=H19-H19/10),(H20&lt;H19))</formula>
    </cfRule>
    <cfRule type="expression" dxfId="1086" priority="148">
      <formula>AND(NOT(ISBLANK(H20)),(H20&gt;=H19))</formula>
    </cfRule>
  </conditionalFormatting>
  <conditionalFormatting sqref="H20">
    <cfRule type="expression" dxfId="1085" priority="143">
      <formula>AND(NOT(ISBLANK(H20)),(H20&lt;H19-H19/10))</formula>
    </cfRule>
    <cfRule type="expression" dxfId="1084" priority="144">
      <formula>AND(NOT(ISBLANK(H20)),AND(H20&gt;=H19-H19/10),(H20&lt;H19))</formula>
    </cfRule>
    <cfRule type="expression" dxfId="1083" priority="145">
      <formula>AND(NOT(ISBLANK(H20)),(H20&gt;=H19))</formula>
    </cfRule>
  </conditionalFormatting>
  <conditionalFormatting sqref="H20">
    <cfRule type="expression" dxfId="1082" priority="140">
      <formula>AND(NOT(ISBLANK(H20)),(H20&lt;H19-H19/10))</formula>
    </cfRule>
    <cfRule type="expression" dxfId="1081" priority="141">
      <formula>AND(NOT(ISBLANK(H20)),AND(H20&gt;=H19-H19/10),(H20&lt;H19))</formula>
    </cfRule>
    <cfRule type="expression" dxfId="1080" priority="142">
      <formula>AND(NOT(ISBLANK(H20)),(H20&gt;=H19))</formula>
    </cfRule>
  </conditionalFormatting>
  <conditionalFormatting sqref="H20">
    <cfRule type="expression" dxfId="1079" priority="137">
      <formula>AND(NOT(ISBLANK(H20)),(H20&lt;H19-H19/10))</formula>
    </cfRule>
    <cfRule type="expression" dxfId="1078" priority="138">
      <formula>AND(NOT(ISBLANK(H20)),AND(H20&gt;=H19-H19/10),(H20&lt;H19))</formula>
    </cfRule>
    <cfRule type="expression" dxfId="1077" priority="139">
      <formula>AND(NOT(ISBLANK(H20)),(H20&gt;=H19))</formula>
    </cfRule>
  </conditionalFormatting>
  <conditionalFormatting sqref="H20">
    <cfRule type="expression" dxfId="1076" priority="134">
      <formula>AND(NOT(ISBLANK(H20)),(H20&lt;H19-H19/10))</formula>
    </cfRule>
    <cfRule type="expression" dxfId="1075" priority="135">
      <formula>AND(NOT(ISBLANK(H20)),AND(H20&gt;=H19-H19/10),(H20&lt;H19))</formula>
    </cfRule>
    <cfRule type="expression" dxfId="1074" priority="136">
      <formula>AND(NOT(ISBLANK(H20)),(H20&gt;=H19))</formula>
    </cfRule>
  </conditionalFormatting>
  <conditionalFormatting sqref="H20">
    <cfRule type="expression" dxfId="1073" priority="131">
      <formula>AND(NOT(ISBLANK(H20)),(H20&lt;H19-H19/10))</formula>
    </cfRule>
    <cfRule type="expression" dxfId="1072" priority="132">
      <formula>AND(NOT(ISBLANK(H20)),AND(H20&gt;=H19-H19/10),(H20&lt;H19))</formula>
    </cfRule>
    <cfRule type="expression" dxfId="1071" priority="133">
      <formula>AND(NOT(ISBLANK(H20)),(H20&gt;=H19))</formula>
    </cfRule>
  </conditionalFormatting>
  <conditionalFormatting sqref="H20">
    <cfRule type="expression" dxfId="1070" priority="128">
      <formula>AND(NOT(ISBLANK(H20)),(H20&lt;H19-H19/10))</formula>
    </cfRule>
    <cfRule type="expression" dxfId="1069" priority="129">
      <formula>AND(NOT(ISBLANK(H20)),AND(H20&gt;=H19-H19/10),(H20&lt;H19))</formula>
    </cfRule>
    <cfRule type="expression" dxfId="1068" priority="130">
      <formula>AND(NOT(ISBLANK(H20)),(H20&gt;=H19))</formula>
    </cfRule>
  </conditionalFormatting>
  <conditionalFormatting sqref="H20">
    <cfRule type="expression" dxfId="1067" priority="125">
      <formula>AND(NOT(ISBLANK(H20)),(H20&lt;H19-H19/10))</formula>
    </cfRule>
    <cfRule type="expression" dxfId="1066" priority="126">
      <formula>AND(NOT(ISBLANK(H20)),AND(H20&gt;=H19-H19/10),(H20&lt;H19))</formula>
    </cfRule>
    <cfRule type="expression" dxfId="1065" priority="127">
      <formula>AND(NOT(ISBLANK(H20)),(H20&gt;=H19))</formula>
    </cfRule>
  </conditionalFormatting>
  <conditionalFormatting sqref="H20">
    <cfRule type="expression" dxfId="1064" priority="122">
      <formula>AND(NOT(ISBLANK(H20)),(H20&gt;H19+H20/10))</formula>
    </cfRule>
    <cfRule type="expression" dxfId="1063" priority="123">
      <formula>AND(NOT(ISBLANK(H20)),AND(H20&lt;=H19+H19/10),(H20&gt;H19))</formula>
    </cfRule>
    <cfRule type="expression" dxfId="1062" priority="124">
      <formula>AND(NOT(ISBLANK(H20)),(H20&lt;=H19))</formula>
    </cfRule>
  </conditionalFormatting>
  <conditionalFormatting sqref="H20">
    <cfRule type="cellIs" dxfId="1061" priority="118" operator="equal">
      <formula>"n.a."</formula>
    </cfRule>
    <cfRule type="expression" dxfId="1060" priority="119">
      <formula>AND(NOT(ISBLANK(H20)),(H20=H19+1))</formula>
    </cfRule>
    <cfRule type="expression" dxfId="1059" priority="120">
      <formula>AND(NOT(ISBLANK(H20)),(H20&lt;=H19))</formula>
    </cfRule>
    <cfRule type="expression" dxfId="1058" priority="121">
      <formula>AND(NOT(ISBLANK(H20)),(H20&gt;H19+1))</formula>
    </cfRule>
  </conditionalFormatting>
  <conditionalFormatting sqref="H20">
    <cfRule type="expression" dxfId="1057" priority="115">
      <formula>AND(NOT(ISBLANK(H20)),(H20&lt;H19-H19/10))</formula>
    </cfRule>
    <cfRule type="expression" dxfId="1056" priority="116">
      <formula>AND(NOT(ISBLANK(H20)),AND(H20&gt;=H19-H19/10),(H20&lt;H19))</formula>
    </cfRule>
    <cfRule type="expression" dxfId="1055" priority="117">
      <formula>AND(NOT(ISBLANK(H20)),(H20&gt;=H19))</formula>
    </cfRule>
  </conditionalFormatting>
  <conditionalFormatting sqref="H20">
    <cfRule type="expression" dxfId="1054" priority="112">
      <formula>AND(NOT(ISBLANK(H20)),(H20&lt;H19-H19/10))</formula>
    </cfRule>
    <cfRule type="expression" dxfId="1053" priority="113">
      <formula>AND(NOT(ISBLANK(H20)),AND(H20&gt;=H19-H19/10),(H20&lt;H19))</formula>
    </cfRule>
    <cfRule type="expression" dxfId="1052" priority="114">
      <formula>AND(NOT(ISBLANK(H20)),(H20&gt;=H19))</formula>
    </cfRule>
  </conditionalFormatting>
  <conditionalFormatting sqref="H20">
    <cfRule type="expression" dxfId="1051" priority="109">
      <formula>AND(NOT(ISBLANK(H20)),(H20&lt;H19-H19/10))</formula>
    </cfRule>
    <cfRule type="expression" dxfId="1050" priority="110">
      <formula>AND(NOT(ISBLANK(H20)),AND(H20&gt;=H19-H19/10),(H20&lt;H19))</formula>
    </cfRule>
    <cfRule type="expression" dxfId="1049" priority="111">
      <formula>AND(NOT(ISBLANK(H20)),(H20&gt;=H19))</formula>
    </cfRule>
  </conditionalFormatting>
  <conditionalFormatting sqref="H20">
    <cfRule type="expression" dxfId="1048" priority="106">
      <formula>AND(NOT(ISBLANK(H20)),(H20&lt;H19-H19/10))</formula>
    </cfRule>
    <cfRule type="expression" dxfId="1047" priority="107">
      <formula>AND(NOT(ISBLANK(H20)),AND(H20&gt;=H19-H19/10),(H20&lt;H19))</formula>
    </cfRule>
    <cfRule type="expression" dxfId="1046" priority="108">
      <formula>AND(NOT(ISBLANK(H20)),(H20&gt;=H19))</formula>
    </cfRule>
  </conditionalFormatting>
  <conditionalFormatting sqref="H20">
    <cfRule type="expression" dxfId="1045" priority="103">
      <formula>AND(NOT(ISBLANK(H20)),(H20&lt;H19-H19/10))</formula>
    </cfRule>
    <cfRule type="expression" dxfId="1044" priority="104">
      <formula>AND(NOT(ISBLANK(H20)),AND(H20&gt;=H19-H19/10),(H20&lt;H19))</formula>
    </cfRule>
    <cfRule type="expression" dxfId="1043" priority="105">
      <formula>AND(NOT(ISBLANK(H20)),(H20&gt;=H19))</formula>
    </cfRule>
  </conditionalFormatting>
  <conditionalFormatting sqref="H20">
    <cfRule type="expression" dxfId="1042" priority="100">
      <formula>AND(NOT(ISBLANK(H20)),(H20&lt;H19-H19/10))</formula>
    </cfRule>
    <cfRule type="expression" dxfId="1041" priority="101">
      <formula>AND(NOT(ISBLANK(H20)),AND(H20&gt;=H19-H19/10),(H20&lt;H19))</formula>
    </cfRule>
    <cfRule type="expression" dxfId="1040" priority="102">
      <formula>AND(NOT(ISBLANK(H20)),(H20&gt;=H19))</formula>
    </cfRule>
  </conditionalFormatting>
  <conditionalFormatting sqref="H26 J26 L26 N26 P26 R26 T26 AF26">
    <cfRule type="containsBlanks" dxfId="1039" priority="52">
      <formula>LEN(TRIM(H26))=0</formula>
    </cfRule>
    <cfRule type="cellIs" dxfId="1038" priority="53" operator="between">
      <formula>98</formula>
      <formula>100</formula>
    </cfRule>
    <cfRule type="cellIs" dxfId="1037" priority="54" operator="between">
      <formula>0</formula>
      <formula>97.9</formula>
    </cfRule>
  </conditionalFormatting>
  <conditionalFormatting sqref="H28 J28 L28 N28 P28 R28 T28 AF28">
    <cfRule type="containsBlanks" dxfId="1036" priority="49">
      <formula>LEN(TRIM(H28))=0</formula>
    </cfRule>
    <cfRule type="cellIs" dxfId="1035" priority="50" operator="between">
      <formula>95</formula>
      <formula>100</formula>
    </cfRule>
    <cfRule type="cellIs" dxfId="1034" priority="51" operator="between">
      <formula>0</formula>
      <formula>94.9</formula>
    </cfRule>
  </conditionalFormatting>
  <conditionalFormatting sqref="H30 J30 L30 N30 P30 R30 T30 AF30">
    <cfRule type="containsBlanks" dxfId="1033" priority="46">
      <formula>LEN(TRIM(H30))=0</formula>
    </cfRule>
    <cfRule type="cellIs" dxfId="1032" priority="47" operator="between">
      <formula>1.1</formula>
      <formula>100</formula>
    </cfRule>
    <cfRule type="cellIs" dxfId="1031" priority="48" operator="between">
      <formula>0</formula>
      <formula>1</formula>
    </cfRule>
  </conditionalFormatting>
  <conditionalFormatting sqref="V26">
    <cfRule type="containsBlanks" dxfId="1030" priority="43">
      <formula>LEN(TRIM(V26))=0</formula>
    </cfRule>
    <cfRule type="cellIs" dxfId="1029" priority="44" operator="between">
      <formula>98</formula>
      <formula>100</formula>
    </cfRule>
    <cfRule type="cellIs" dxfId="1028" priority="45" operator="between">
      <formula>0</formula>
      <formula>97.9</formula>
    </cfRule>
  </conditionalFormatting>
  <conditionalFormatting sqref="V28">
    <cfRule type="containsBlanks" dxfId="1027" priority="40">
      <formula>LEN(TRIM(V28))=0</formula>
    </cfRule>
    <cfRule type="cellIs" dxfId="1026" priority="41" operator="between">
      <formula>95</formula>
      <formula>100</formula>
    </cfRule>
    <cfRule type="cellIs" dxfId="1025" priority="42" operator="between">
      <formula>0</formula>
      <formula>94.9</formula>
    </cfRule>
  </conditionalFormatting>
  <conditionalFormatting sqref="V30">
    <cfRule type="containsBlanks" dxfId="1024" priority="37">
      <formula>LEN(TRIM(V30))=0</formula>
    </cfRule>
    <cfRule type="cellIs" dxfId="1023" priority="38" operator="between">
      <formula>1.1</formula>
      <formula>100</formula>
    </cfRule>
    <cfRule type="cellIs" dxfId="1022" priority="39" operator="between">
      <formula>0</formula>
      <formula>1</formula>
    </cfRule>
  </conditionalFormatting>
  <conditionalFormatting sqref="X26">
    <cfRule type="containsBlanks" dxfId="1021" priority="34">
      <formula>LEN(TRIM(X26))=0</formula>
    </cfRule>
    <cfRule type="cellIs" dxfId="1020" priority="35" operator="between">
      <formula>98</formula>
      <formula>100</formula>
    </cfRule>
    <cfRule type="cellIs" dxfId="1019" priority="36" operator="between">
      <formula>0</formula>
      <formula>97.9</formula>
    </cfRule>
  </conditionalFormatting>
  <conditionalFormatting sqref="X28">
    <cfRule type="containsBlanks" dxfId="1018" priority="31">
      <formula>LEN(TRIM(X28))=0</formula>
    </cfRule>
    <cfRule type="cellIs" dxfId="1017" priority="32" operator="between">
      <formula>95</formula>
      <formula>100</formula>
    </cfRule>
    <cfRule type="cellIs" dxfId="1016" priority="33" operator="between">
      <formula>0</formula>
      <formula>94.9</formula>
    </cfRule>
  </conditionalFormatting>
  <conditionalFormatting sqref="X30">
    <cfRule type="containsBlanks" dxfId="1015" priority="28">
      <formula>LEN(TRIM(X30))=0</formula>
    </cfRule>
    <cfRule type="cellIs" dxfId="1014" priority="29" operator="between">
      <formula>1.1</formula>
      <formula>100</formula>
    </cfRule>
    <cfRule type="cellIs" dxfId="1013" priority="30" operator="between">
      <formula>0</formula>
      <formula>1</formula>
    </cfRule>
  </conditionalFormatting>
  <conditionalFormatting sqref="Z26">
    <cfRule type="containsBlanks" dxfId="1012" priority="25">
      <formula>LEN(TRIM(Z26))=0</formula>
    </cfRule>
    <cfRule type="cellIs" dxfId="1011" priority="26" operator="between">
      <formula>98</formula>
      <formula>100</formula>
    </cfRule>
    <cfRule type="cellIs" dxfId="1010" priority="27" operator="between">
      <formula>0</formula>
      <formula>97.9</formula>
    </cfRule>
  </conditionalFormatting>
  <conditionalFormatting sqref="Z28">
    <cfRule type="containsBlanks" dxfId="1009" priority="22">
      <formula>LEN(TRIM(Z28))=0</formula>
    </cfRule>
    <cfRule type="cellIs" dxfId="1008" priority="23" operator="between">
      <formula>95</formula>
      <formula>100</formula>
    </cfRule>
    <cfRule type="cellIs" dxfId="1007" priority="24" operator="between">
      <formula>0</formula>
      <formula>94.9</formula>
    </cfRule>
  </conditionalFormatting>
  <conditionalFormatting sqref="Z30">
    <cfRule type="containsBlanks" dxfId="1006" priority="19">
      <formula>LEN(TRIM(Z30))=0</formula>
    </cfRule>
    <cfRule type="cellIs" dxfId="1005" priority="20" operator="between">
      <formula>1.1</formula>
      <formula>100</formula>
    </cfRule>
    <cfRule type="cellIs" dxfId="1004" priority="21" operator="between">
      <formula>0</formula>
      <formula>1</formula>
    </cfRule>
  </conditionalFormatting>
  <conditionalFormatting sqref="AB26">
    <cfRule type="containsBlanks" dxfId="1003" priority="16">
      <formula>LEN(TRIM(AB26))=0</formula>
    </cfRule>
    <cfRule type="cellIs" dxfId="1002" priority="17" operator="between">
      <formula>98</formula>
      <formula>100</formula>
    </cfRule>
    <cfRule type="cellIs" dxfId="1001" priority="18" operator="between">
      <formula>0</formula>
      <formula>97.9</formula>
    </cfRule>
  </conditionalFormatting>
  <conditionalFormatting sqref="AB28">
    <cfRule type="containsBlanks" dxfId="1000" priority="13">
      <formula>LEN(TRIM(AB28))=0</formula>
    </cfRule>
    <cfRule type="cellIs" dxfId="999" priority="14" operator="between">
      <formula>95</formula>
      <formula>100</formula>
    </cfRule>
    <cfRule type="cellIs" dxfId="998" priority="15" operator="between">
      <formula>0</formula>
      <formula>94.9</formula>
    </cfRule>
  </conditionalFormatting>
  <conditionalFormatting sqref="AB30">
    <cfRule type="containsBlanks" dxfId="997" priority="10">
      <formula>LEN(TRIM(AB30))=0</formula>
    </cfRule>
    <cfRule type="cellIs" dxfId="996" priority="11" operator="between">
      <formula>1.1</formula>
      <formula>100</formula>
    </cfRule>
    <cfRule type="cellIs" dxfId="995" priority="12" operator="between">
      <formula>0</formula>
      <formula>1</formula>
    </cfRule>
  </conditionalFormatting>
  <conditionalFormatting sqref="AD26">
    <cfRule type="containsBlanks" dxfId="994" priority="7">
      <formula>LEN(TRIM(AD26))=0</formula>
    </cfRule>
    <cfRule type="cellIs" dxfId="993" priority="8" operator="between">
      <formula>98</formula>
      <formula>100</formula>
    </cfRule>
    <cfRule type="cellIs" dxfId="992" priority="9" operator="between">
      <formula>0</formula>
      <formula>97.9</formula>
    </cfRule>
  </conditionalFormatting>
  <conditionalFormatting sqref="AD28">
    <cfRule type="containsBlanks" dxfId="991" priority="4">
      <formula>LEN(TRIM(AD28))=0</formula>
    </cfRule>
    <cfRule type="cellIs" dxfId="990" priority="5" operator="between">
      <formula>95</formula>
      <formula>100</formula>
    </cfRule>
    <cfRule type="cellIs" dxfId="989" priority="6" operator="between">
      <formula>0</formula>
      <formula>94.9</formula>
    </cfRule>
  </conditionalFormatting>
  <conditionalFormatting sqref="AD30">
    <cfRule type="containsBlanks" dxfId="988" priority="1">
      <formula>LEN(TRIM(AD30))=0</formula>
    </cfRule>
    <cfRule type="cellIs" dxfId="987" priority="2" operator="between">
      <formula>1.1</formula>
      <formula>100</formula>
    </cfRule>
    <cfRule type="cellIs" dxfId="986" priority="3" operator="between">
      <formula>0</formula>
      <formula>1</formula>
    </cfRule>
  </conditionalFormatting>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7"/>
  <sheetViews>
    <sheetView topLeftCell="A158" workbookViewId="0">
      <selection activeCell="A163" sqref="A163"/>
    </sheetView>
  </sheetViews>
  <sheetFormatPr defaultRowHeight="15" x14ac:dyDescent="0.25"/>
  <sheetData>
    <row r="1" spans="1:2" x14ac:dyDescent="0.25">
      <c r="A1" s="40" t="s">
        <v>73</v>
      </c>
      <c r="B1" s="40" t="s">
        <v>74</v>
      </c>
    </row>
    <row r="2" spans="1:2" x14ac:dyDescent="0.25">
      <c r="A2" s="43" t="s">
        <v>81</v>
      </c>
      <c r="B2" s="40" t="s">
        <v>419</v>
      </c>
    </row>
    <row r="3" spans="1:2" x14ac:dyDescent="0.25">
      <c r="A3" s="43" t="s">
        <v>246</v>
      </c>
      <c r="B3" s="40" t="s">
        <v>420</v>
      </c>
    </row>
    <row r="4" spans="1:2" x14ac:dyDescent="0.25">
      <c r="A4" s="43" t="s">
        <v>309</v>
      </c>
      <c r="B4" s="40" t="s">
        <v>227</v>
      </c>
    </row>
    <row r="5" spans="1:2" x14ac:dyDescent="0.25">
      <c r="A5" s="43" t="s">
        <v>273</v>
      </c>
      <c r="B5" s="40" t="s">
        <v>264</v>
      </c>
    </row>
    <row r="6" spans="1:2" x14ac:dyDescent="0.25">
      <c r="A6" s="43" t="s">
        <v>212</v>
      </c>
      <c r="B6" s="40" t="s">
        <v>421</v>
      </c>
    </row>
    <row r="7" spans="1:2" x14ac:dyDescent="0.25">
      <c r="A7" s="43" t="s">
        <v>311</v>
      </c>
      <c r="B7" s="40" t="s">
        <v>422</v>
      </c>
    </row>
    <row r="8" spans="1:2" x14ac:dyDescent="0.25">
      <c r="A8" s="43" t="s">
        <v>127</v>
      </c>
      <c r="B8" s="40" t="s">
        <v>258</v>
      </c>
    </row>
    <row r="9" spans="1:2" x14ac:dyDescent="0.25">
      <c r="A9" s="43" t="s">
        <v>154</v>
      </c>
      <c r="B9" s="40" t="s">
        <v>121</v>
      </c>
    </row>
    <row r="10" spans="1:2" x14ac:dyDescent="0.25">
      <c r="A10" s="43" t="s">
        <v>152</v>
      </c>
      <c r="B10" s="40" t="s">
        <v>121</v>
      </c>
    </row>
    <row r="11" spans="1:2" x14ac:dyDescent="0.25">
      <c r="A11" s="43" t="s">
        <v>158</v>
      </c>
      <c r="B11" s="40" t="s">
        <v>121</v>
      </c>
    </row>
    <row r="12" spans="1:2" x14ac:dyDescent="0.25">
      <c r="A12" s="43" t="s">
        <v>146</v>
      </c>
      <c r="B12" s="40" t="s">
        <v>146</v>
      </c>
    </row>
    <row r="13" spans="1:2" x14ac:dyDescent="0.25">
      <c r="A13" s="43" t="s">
        <v>80</v>
      </c>
      <c r="B13" s="40" t="s">
        <v>423</v>
      </c>
    </row>
    <row r="14" spans="1:2" x14ac:dyDescent="0.25">
      <c r="A14" s="43" t="s">
        <v>78</v>
      </c>
      <c r="B14" s="40" t="s">
        <v>258</v>
      </c>
    </row>
    <row r="15" spans="1:2" x14ac:dyDescent="0.25">
      <c r="A15" s="43" t="s">
        <v>151</v>
      </c>
      <c r="B15" s="40" t="s">
        <v>424</v>
      </c>
    </row>
    <row r="16" spans="1:2" x14ac:dyDescent="0.25">
      <c r="A16" s="43" t="s">
        <v>83</v>
      </c>
      <c r="B16" s="40" t="s">
        <v>419</v>
      </c>
    </row>
    <row r="17" spans="1:2" x14ac:dyDescent="0.25">
      <c r="A17" s="43" t="s">
        <v>93</v>
      </c>
      <c r="B17" s="40" t="s">
        <v>425</v>
      </c>
    </row>
    <row r="18" spans="1:2" x14ac:dyDescent="0.25">
      <c r="A18" s="43" t="s">
        <v>90</v>
      </c>
      <c r="B18" s="40" t="s">
        <v>426</v>
      </c>
    </row>
    <row r="19" spans="1:2" x14ac:dyDescent="0.25">
      <c r="A19" s="43" t="s">
        <v>88</v>
      </c>
      <c r="B19" s="40" t="s">
        <v>427</v>
      </c>
    </row>
    <row r="20" spans="1:2" x14ac:dyDescent="0.25">
      <c r="A20" s="43" t="s">
        <v>144</v>
      </c>
      <c r="B20" s="40" t="s">
        <v>428</v>
      </c>
    </row>
    <row r="21" spans="1:2" x14ac:dyDescent="0.25">
      <c r="A21" s="43" t="s">
        <v>157</v>
      </c>
      <c r="B21" s="40" t="s">
        <v>429</v>
      </c>
    </row>
    <row r="22" spans="1:2" x14ac:dyDescent="0.25">
      <c r="A22" s="43" t="s">
        <v>225</v>
      </c>
      <c r="B22" s="40" t="s">
        <v>430</v>
      </c>
    </row>
    <row r="23" spans="1:2" x14ac:dyDescent="0.25">
      <c r="A23" s="43" t="s">
        <v>150</v>
      </c>
      <c r="B23" s="40" t="s">
        <v>258</v>
      </c>
    </row>
    <row r="24" spans="1:2" x14ac:dyDescent="0.25">
      <c r="A24" s="43" t="s">
        <v>159</v>
      </c>
      <c r="B24" s="40" t="s">
        <v>431</v>
      </c>
    </row>
    <row r="25" spans="1:2" x14ac:dyDescent="0.25">
      <c r="A25" s="43" t="s">
        <v>167</v>
      </c>
      <c r="B25" s="40" t="s">
        <v>419</v>
      </c>
    </row>
    <row r="26" spans="1:2" x14ac:dyDescent="0.25">
      <c r="A26" s="43" t="s">
        <v>189</v>
      </c>
      <c r="B26" s="40" t="s">
        <v>323</v>
      </c>
    </row>
    <row r="27" spans="1:2" x14ac:dyDescent="0.25">
      <c r="A27" s="43" t="s">
        <v>145</v>
      </c>
      <c r="B27" s="40" t="s">
        <v>121</v>
      </c>
    </row>
    <row r="28" spans="1:2" x14ac:dyDescent="0.25">
      <c r="A28" s="43" t="s">
        <v>143</v>
      </c>
      <c r="B28" s="40" t="s">
        <v>419</v>
      </c>
    </row>
    <row r="29" spans="1:2" x14ac:dyDescent="0.25">
      <c r="A29" s="43" t="s">
        <v>163</v>
      </c>
      <c r="B29" s="40" t="s">
        <v>429</v>
      </c>
    </row>
    <row r="30" spans="1:2" x14ac:dyDescent="0.25">
      <c r="A30" s="43" t="s">
        <v>111</v>
      </c>
      <c r="B30" s="40" t="s">
        <v>441</v>
      </c>
    </row>
    <row r="31" spans="1:2" x14ac:dyDescent="0.25">
      <c r="A31" s="43" t="s">
        <v>233</v>
      </c>
      <c r="B31" s="40" t="s">
        <v>423</v>
      </c>
    </row>
    <row r="32" spans="1:2" x14ac:dyDescent="0.25">
      <c r="A32" s="43" t="s">
        <v>227</v>
      </c>
      <c r="B32" s="40" t="s">
        <v>227</v>
      </c>
    </row>
    <row r="33" spans="1:2" x14ac:dyDescent="0.25">
      <c r="A33" s="43" t="s">
        <v>166</v>
      </c>
      <c r="B33" s="40" t="s">
        <v>432</v>
      </c>
    </row>
    <row r="34" spans="1:2" x14ac:dyDescent="0.25">
      <c r="A34" s="43" t="s">
        <v>91</v>
      </c>
      <c r="B34" s="40" t="s">
        <v>215</v>
      </c>
    </row>
    <row r="35" spans="1:2" x14ac:dyDescent="0.25">
      <c r="A35" s="43" t="s">
        <v>178</v>
      </c>
      <c r="B35" s="40" t="s">
        <v>420</v>
      </c>
    </row>
    <row r="36" spans="1:2" x14ac:dyDescent="0.25">
      <c r="A36" s="43" t="s">
        <v>101</v>
      </c>
      <c r="B36" s="40" t="s">
        <v>427</v>
      </c>
    </row>
    <row r="37" spans="1:2" x14ac:dyDescent="0.25">
      <c r="A37" s="43" t="s">
        <v>100</v>
      </c>
      <c r="B37" s="40" t="s">
        <v>323</v>
      </c>
    </row>
    <row r="38" spans="1:2" x14ac:dyDescent="0.25">
      <c r="A38" s="43" t="s">
        <v>147</v>
      </c>
      <c r="B38" s="40" t="s">
        <v>147</v>
      </c>
    </row>
    <row r="39" spans="1:2" x14ac:dyDescent="0.25">
      <c r="A39" s="43" t="s">
        <v>118</v>
      </c>
      <c r="B39" s="40" t="s">
        <v>433</v>
      </c>
    </row>
    <row r="40" spans="1:2" x14ac:dyDescent="0.25">
      <c r="A40" s="43" t="s">
        <v>235</v>
      </c>
      <c r="B40" s="40" t="s">
        <v>433</v>
      </c>
    </row>
    <row r="41" spans="1:2" x14ac:dyDescent="0.25">
      <c r="A41" s="43" t="s">
        <v>99</v>
      </c>
      <c r="B41" s="40" t="s">
        <v>421</v>
      </c>
    </row>
    <row r="42" spans="1:2" x14ac:dyDescent="0.25">
      <c r="A42" s="43" t="s">
        <v>117</v>
      </c>
      <c r="B42" s="40" t="s">
        <v>323</v>
      </c>
    </row>
    <row r="43" spans="1:2" x14ac:dyDescent="0.25">
      <c r="A43" s="43" t="s">
        <v>217</v>
      </c>
      <c r="B43" s="40" t="s">
        <v>423</v>
      </c>
    </row>
    <row r="44" spans="1:2" x14ac:dyDescent="0.25">
      <c r="A44" s="43" t="s">
        <v>75</v>
      </c>
      <c r="B44" s="40" t="s">
        <v>323</v>
      </c>
    </row>
    <row r="45" spans="1:2" x14ac:dyDescent="0.25">
      <c r="A45" s="43" t="s">
        <v>79</v>
      </c>
      <c r="B45" s="40" t="s">
        <v>260</v>
      </c>
    </row>
    <row r="46" spans="1:2" x14ac:dyDescent="0.25">
      <c r="A46" s="43" t="s">
        <v>84</v>
      </c>
      <c r="B46" s="40" t="s">
        <v>260</v>
      </c>
    </row>
    <row r="47" spans="1:2" x14ac:dyDescent="0.25">
      <c r="A47" s="43" t="s">
        <v>95</v>
      </c>
      <c r="B47" s="40" t="s">
        <v>421</v>
      </c>
    </row>
    <row r="48" spans="1:2" x14ac:dyDescent="0.25">
      <c r="A48" s="43" t="s">
        <v>324</v>
      </c>
      <c r="B48" s="40" t="s">
        <v>260</v>
      </c>
    </row>
    <row r="49" spans="1:2" x14ac:dyDescent="0.25">
      <c r="A49" s="43" t="s">
        <v>244</v>
      </c>
      <c r="B49" s="40" t="s">
        <v>434</v>
      </c>
    </row>
    <row r="50" spans="1:2" x14ac:dyDescent="0.25">
      <c r="A50" s="43" t="s">
        <v>110</v>
      </c>
      <c r="B50" s="40" t="s">
        <v>425</v>
      </c>
    </row>
    <row r="51" spans="1:2" x14ac:dyDescent="0.25">
      <c r="A51" s="43" t="s">
        <v>106</v>
      </c>
      <c r="B51" s="40" t="s">
        <v>429</v>
      </c>
    </row>
    <row r="52" spans="1:2" x14ac:dyDescent="0.25">
      <c r="A52" s="43" t="s">
        <v>115</v>
      </c>
      <c r="B52" s="40" t="s">
        <v>264</v>
      </c>
    </row>
    <row r="53" spans="1:2" x14ac:dyDescent="0.25">
      <c r="A53" s="43" t="s">
        <v>105</v>
      </c>
      <c r="B53" s="40" t="s">
        <v>258</v>
      </c>
    </row>
    <row r="54" spans="1:2" x14ac:dyDescent="0.25">
      <c r="A54" s="43" t="s">
        <v>252</v>
      </c>
      <c r="B54" s="40" t="s">
        <v>215</v>
      </c>
    </row>
    <row r="55" spans="1:2" x14ac:dyDescent="0.25">
      <c r="A55" s="43" t="s">
        <v>313</v>
      </c>
      <c r="B55" s="40" t="s">
        <v>215</v>
      </c>
    </row>
    <row r="56" spans="1:2" x14ac:dyDescent="0.25">
      <c r="A56" s="43" t="s">
        <v>92</v>
      </c>
      <c r="B56" s="40" t="s">
        <v>215</v>
      </c>
    </row>
    <row r="57" spans="1:2" x14ac:dyDescent="0.25">
      <c r="A57" s="43" t="s">
        <v>194</v>
      </c>
      <c r="B57" s="40" t="s">
        <v>215</v>
      </c>
    </row>
    <row r="58" spans="1:2" x14ac:dyDescent="0.25">
      <c r="A58" s="43" t="s">
        <v>107</v>
      </c>
      <c r="B58" s="40" t="s">
        <v>419</v>
      </c>
    </row>
    <row r="59" spans="1:2" x14ac:dyDescent="0.25">
      <c r="A59" s="43" t="s">
        <v>120</v>
      </c>
      <c r="B59" s="40" t="s">
        <v>426</v>
      </c>
    </row>
    <row r="60" spans="1:2" x14ac:dyDescent="0.25">
      <c r="A60" s="43" t="s">
        <v>102</v>
      </c>
      <c r="B60" s="40" t="s">
        <v>146</v>
      </c>
    </row>
    <row r="61" spans="1:2" x14ac:dyDescent="0.25">
      <c r="A61" s="43" t="s">
        <v>103</v>
      </c>
      <c r="B61" s="40" t="s">
        <v>147</v>
      </c>
    </row>
    <row r="62" spans="1:2" x14ac:dyDescent="0.25">
      <c r="A62" s="43" t="s">
        <v>104</v>
      </c>
      <c r="B62" s="40" t="s">
        <v>308</v>
      </c>
    </row>
    <row r="63" spans="1:2" x14ac:dyDescent="0.25">
      <c r="A63" s="43" t="s">
        <v>109</v>
      </c>
      <c r="B63" s="40" t="s">
        <v>259</v>
      </c>
    </row>
    <row r="64" spans="1:2" x14ac:dyDescent="0.25">
      <c r="A64" s="43" t="s">
        <v>267</v>
      </c>
      <c r="B64" s="40" t="s">
        <v>308</v>
      </c>
    </row>
    <row r="65" spans="1:2" x14ac:dyDescent="0.25">
      <c r="A65" s="43" t="s">
        <v>122</v>
      </c>
      <c r="B65" s="40" t="s">
        <v>147</v>
      </c>
    </row>
    <row r="66" spans="1:2" x14ac:dyDescent="0.25">
      <c r="A66" s="43" t="s">
        <v>125</v>
      </c>
      <c r="B66" s="40" t="s">
        <v>308</v>
      </c>
    </row>
    <row r="67" spans="1:2" x14ac:dyDescent="0.25">
      <c r="A67" s="43" t="s">
        <v>123</v>
      </c>
      <c r="B67" s="40" t="s">
        <v>259</v>
      </c>
    </row>
    <row r="68" spans="1:2" x14ac:dyDescent="0.25">
      <c r="A68" s="43" t="s">
        <v>89</v>
      </c>
      <c r="B68" s="40" t="s">
        <v>147</v>
      </c>
    </row>
    <row r="69" spans="1:2" x14ac:dyDescent="0.25">
      <c r="A69" s="43" t="s">
        <v>76</v>
      </c>
      <c r="B69" s="40" t="s">
        <v>259</v>
      </c>
    </row>
    <row r="70" spans="1:2" x14ac:dyDescent="0.25">
      <c r="A70" s="43" t="s">
        <v>77</v>
      </c>
      <c r="B70" s="40" t="s">
        <v>259</v>
      </c>
    </row>
    <row r="71" spans="1:2" x14ac:dyDescent="0.25">
      <c r="A71" s="43" t="s">
        <v>86</v>
      </c>
      <c r="B71" s="40" t="s">
        <v>308</v>
      </c>
    </row>
    <row r="72" spans="1:2" x14ac:dyDescent="0.25">
      <c r="A72" s="43" t="s">
        <v>149</v>
      </c>
      <c r="B72" s="40" t="s">
        <v>147</v>
      </c>
    </row>
    <row r="73" spans="1:2" x14ac:dyDescent="0.25">
      <c r="A73" s="43" t="s">
        <v>155</v>
      </c>
      <c r="B73" s="40" t="s">
        <v>259</v>
      </c>
    </row>
    <row r="74" spans="1:2" x14ac:dyDescent="0.25">
      <c r="A74" s="43" t="s">
        <v>153</v>
      </c>
      <c r="B74" s="40" t="s">
        <v>308</v>
      </c>
    </row>
    <row r="75" spans="1:2" x14ac:dyDescent="0.25">
      <c r="A75" s="43" t="s">
        <v>148</v>
      </c>
      <c r="B75" s="40" t="s">
        <v>259</v>
      </c>
    </row>
    <row r="76" spans="1:2" x14ac:dyDescent="0.25">
      <c r="A76" s="43" t="s">
        <v>308</v>
      </c>
      <c r="B76" s="40" t="s">
        <v>308</v>
      </c>
    </row>
    <row r="77" spans="1:2" x14ac:dyDescent="0.25">
      <c r="A77" s="115" t="s">
        <v>221</v>
      </c>
      <c r="B77" s="21" t="s">
        <v>259</v>
      </c>
    </row>
    <row r="78" spans="1:2" x14ac:dyDescent="0.25">
      <c r="A78" s="115" t="s">
        <v>164</v>
      </c>
      <c r="B78" s="21" t="s">
        <v>435</v>
      </c>
    </row>
    <row r="79" spans="1:2" x14ac:dyDescent="0.25">
      <c r="A79" s="115" t="s">
        <v>185</v>
      </c>
      <c r="B79" s="21" t="s">
        <v>428</v>
      </c>
    </row>
    <row r="80" spans="1:2" x14ac:dyDescent="0.25">
      <c r="A80" s="115" t="s">
        <v>113</v>
      </c>
      <c r="B80" s="21" t="s">
        <v>323</v>
      </c>
    </row>
    <row r="81" spans="1:2" x14ac:dyDescent="0.25">
      <c r="A81" s="115" t="s">
        <v>128</v>
      </c>
      <c r="B81" s="21" t="s">
        <v>428</v>
      </c>
    </row>
    <row r="82" spans="1:2" x14ac:dyDescent="0.25">
      <c r="A82" s="115" t="s">
        <v>326</v>
      </c>
      <c r="B82" s="21" t="s">
        <v>258</v>
      </c>
    </row>
    <row r="83" spans="1:2" x14ac:dyDescent="0.25">
      <c r="A83" s="115" t="s">
        <v>327</v>
      </c>
      <c r="B83" s="21" t="s">
        <v>323</v>
      </c>
    </row>
    <row r="84" spans="1:2" x14ac:dyDescent="0.25">
      <c r="A84" s="115" t="s">
        <v>258</v>
      </c>
      <c r="B84" s="21" t="s">
        <v>258</v>
      </c>
    </row>
    <row r="85" spans="1:2" x14ac:dyDescent="0.25">
      <c r="A85" s="115" t="s">
        <v>87</v>
      </c>
      <c r="B85" s="21" t="s">
        <v>146</v>
      </c>
    </row>
    <row r="86" spans="1:2" x14ac:dyDescent="0.25">
      <c r="A86" s="115" t="s">
        <v>201</v>
      </c>
      <c r="B86" s="21" t="s">
        <v>215</v>
      </c>
    </row>
    <row r="87" spans="1:2" x14ac:dyDescent="0.25">
      <c r="A87" s="115" t="s">
        <v>242</v>
      </c>
      <c r="B87" s="21" t="s">
        <v>432</v>
      </c>
    </row>
    <row r="88" spans="1:2" x14ac:dyDescent="0.25">
      <c r="A88" s="115" t="s">
        <v>328</v>
      </c>
      <c r="B88" s="21" t="s">
        <v>424</v>
      </c>
    </row>
    <row r="89" spans="1:2" x14ac:dyDescent="0.25">
      <c r="A89" s="115" t="s">
        <v>329</v>
      </c>
      <c r="B89" s="21" t="s">
        <v>420</v>
      </c>
    </row>
    <row r="90" spans="1:2" x14ac:dyDescent="0.25">
      <c r="A90" s="115" t="s">
        <v>165</v>
      </c>
      <c r="B90" s="21" t="s">
        <v>430</v>
      </c>
    </row>
    <row r="91" spans="1:2" x14ac:dyDescent="0.25">
      <c r="A91" s="115" t="s">
        <v>226</v>
      </c>
      <c r="B91" s="21" t="s">
        <v>436</v>
      </c>
    </row>
    <row r="92" spans="1:2" x14ac:dyDescent="0.25">
      <c r="A92" s="115" t="s">
        <v>224</v>
      </c>
      <c r="B92" s="21" t="s">
        <v>423</v>
      </c>
    </row>
    <row r="93" spans="1:2" x14ac:dyDescent="0.25">
      <c r="A93" s="115" t="s">
        <v>241</v>
      </c>
      <c r="B93" s="21" t="s">
        <v>425</v>
      </c>
    </row>
    <row r="94" spans="1:2" x14ac:dyDescent="0.25">
      <c r="A94" s="115" t="s">
        <v>340</v>
      </c>
      <c r="B94" s="21" t="s">
        <v>426</v>
      </c>
    </row>
    <row r="95" spans="1:2" x14ac:dyDescent="0.25">
      <c r="A95" s="115" t="s">
        <v>341</v>
      </c>
      <c r="B95" s="21" t="s">
        <v>435</v>
      </c>
    </row>
    <row r="96" spans="1:2" x14ac:dyDescent="0.25">
      <c r="A96" s="115" t="s">
        <v>342</v>
      </c>
      <c r="B96" s="21" t="s">
        <v>419</v>
      </c>
    </row>
    <row r="97" spans="1:2" x14ac:dyDescent="0.25">
      <c r="A97" s="115" t="s">
        <v>343</v>
      </c>
      <c r="B97" s="21" t="s">
        <v>420</v>
      </c>
    </row>
    <row r="98" spans="1:2" x14ac:dyDescent="0.25">
      <c r="A98" s="115" t="s">
        <v>344</v>
      </c>
      <c r="B98" s="21" t="s">
        <v>427</v>
      </c>
    </row>
    <row r="99" spans="1:2" x14ac:dyDescent="0.25">
      <c r="A99" s="115" t="s">
        <v>249</v>
      </c>
      <c r="B99" s="21" t="s">
        <v>239</v>
      </c>
    </row>
    <row r="100" spans="1:2" x14ac:dyDescent="0.25">
      <c r="A100" s="115" t="s">
        <v>345</v>
      </c>
      <c r="B100" s="21" t="s">
        <v>215</v>
      </c>
    </row>
    <row r="101" spans="1:2" x14ac:dyDescent="0.25">
      <c r="A101" s="115" t="s">
        <v>108</v>
      </c>
      <c r="B101" s="21" t="s">
        <v>423</v>
      </c>
    </row>
    <row r="102" spans="1:2" x14ac:dyDescent="0.25">
      <c r="A102" s="43" t="s">
        <v>355</v>
      </c>
      <c r="B102" s="40" t="s">
        <v>437</v>
      </c>
    </row>
    <row r="103" spans="1:2" x14ac:dyDescent="0.25">
      <c r="A103" s="43" t="s">
        <v>356</v>
      </c>
      <c r="B103" s="40" t="s">
        <v>428</v>
      </c>
    </row>
    <row r="104" spans="1:2" x14ac:dyDescent="0.25">
      <c r="A104" s="43" t="s">
        <v>98</v>
      </c>
      <c r="B104" t="s">
        <v>121</v>
      </c>
    </row>
    <row r="105" spans="1:2" x14ac:dyDescent="0.25">
      <c r="A105" s="43" t="s">
        <v>208</v>
      </c>
      <c r="B105" t="s">
        <v>227</v>
      </c>
    </row>
    <row r="106" spans="1:2" x14ac:dyDescent="0.25">
      <c r="A106" s="43" t="s">
        <v>196</v>
      </c>
      <c r="B106" t="s">
        <v>258</v>
      </c>
    </row>
    <row r="107" spans="1:2" x14ac:dyDescent="0.25">
      <c r="A107" s="43" t="s">
        <v>124</v>
      </c>
      <c r="B107" t="s">
        <v>439</v>
      </c>
    </row>
    <row r="108" spans="1:2" x14ac:dyDescent="0.25">
      <c r="A108" s="43" t="s">
        <v>126</v>
      </c>
      <c r="B108" t="s">
        <v>432</v>
      </c>
    </row>
    <row r="109" spans="1:2" x14ac:dyDescent="0.25">
      <c r="A109" s="43" t="s">
        <v>136</v>
      </c>
      <c r="B109" t="s">
        <v>438</v>
      </c>
    </row>
    <row r="110" spans="1:2" x14ac:dyDescent="0.25">
      <c r="A110" s="43" t="s">
        <v>156</v>
      </c>
      <c r="B110" t="s">
        <v>308</v>
      </c>
    </row>
    <row r="111" spans="1:2" x14ac:dyDescent="0.25">
      <c r="A111" s="43" t="s">
        <v>174</v>
      </c>
      <c r="B111" t="s">
        <v>420</v>
      </c>
    </row>
    <row r="112" spans="1:2" x14ac:dyDescent="0.25">
      <c r="A112" s="43" t="s">
        <v>206</v>
      </c>
      <c r="B112" t="s">
        <v>422</v>
      </c>
    </row>
    <row r="113" spans="1:2" x14ac:dyDescent="0.25">
      <c r="A113" s="43" t="s">
        <v>97</v>
      </c>
      <c r="B113" t="s">
        <v>438</v>
      </c>
    </row>
    <row r="114" spans="1:2" x14ac:dyDescent="0.25">
      <c r="A114" s="43" t="s">
        <v>112</v>
      </c>
      <c r="B114" t="s">
        <v>438</v>
      </c>
    </row>
    <row r="115" spans="1:2" x14ac:dyDescent="0.25">
      <c r="A115" s="43" t="s">
        <v>96</v>
      </c>
      <c r="B115" t="s">
        <v>438</v>
      </c>
    </row>
    <row r="116" spans="1:2" x14ac:dyDescent="0.25">
      <c r="A116" s="43" t="s">
        <v>116</v>
      </c>
      <c r="B116" t="s">
        <v>438</v>
      </c>
    </row>
    <row r="117" spans="1:2" x14ac:dyDescent="0.25">
      <c r="A117" s="43" t="s">
        <v>119</v>
      </c>
      <c r="B117" t="s">
        <v>438</v>
      </c>
    </row>
    <row r="118" spans="1:2" x14ac:dyDescent="0.25">
      <c r="A118" s="43" t="s">
        <v>222</v>
      </c>
      <c r="B118" t="s">
        <v>239</v>
      </c>
    </row>
    <row r="119" spans="1:2" x14ac:dyDescent="0.25">
      <c r="A119" s="43" t="s">
        <v>231</v>
      </c>
      <c r="B119" t="s">
        <v>429</v>
      </c>
    </row>
    <row r="120" spans="1:2" x14ac:dyDescent="0.25">
      <c r="A120" s="43" t="s">
        <v>186</v>
      </c>
      <c r="B120" t="s">
        <v>426</v>
      </c>
    </row>
    <row r="121" spans="1:2" x14ac:dyDescent="0.25">
      <c r="A121" s="43" t="s">
        <v>240</v>
      </c>
      <c r="B121" t="s">
        <v>425</v>
      </c>
    </row>
    <row r="122" spans="1:2" x14ac:dyDescent="0.25">
      <c r="A122" s="43" t="s">
        <v>247</v>
      </c>
      <c r="B122" t="s">
        <v>420</v>
      </c>
    </row>
    <row r="123" spans="1:2" x14ac:dyDescent="0.25">
      <c r="A123" s="116" t="s">
        <v>250</v>
      </c>
      <c r="B123" t="s">
        <v>260</v>
      </c>
    </row>
    <row r="124" spans="1:2" x14ac:dyDescent="0.25">
      <c r="A124" s="43" t="s">
        <v>129</v>
      </c>
      <c r="B124" t="s">
        <v>419</v>
      </c>
    </row>
    <row r="125" spans="1:2" x14ac:dyDescent="0.25">
      <c r="A125" s="43" t="s">
        <v>254</v>
      </c>
      <c r="B125" t="s">
        <v>146</v>
      </c>
    </row>
    <row r="126" spans="1:2" x14ac:dyDescent="0.25">
      <c r="A126" s="43" t="s">
        <v>94</v>
      </c>
      <c r="B126" t="s">
        <v>215</v>
      </c>
    </row>
    <row r="127" spans="1:2" x14ac:dyDescent="0.25">
      <c r="A127" s="43" t="s">
        <v>85</v>
      </c>
      <c r="B127" t="s">
        <v>429</v>
      </c>
    </row>
    <row r="128" spans="1:2" x14ac:dyDescent="0.25">
      <c r="A128" s="43" t="s">
        <v>257</v>
      </c>
      <c r="B128" t="s">
        <v>308</v>
      </c>
    </row>
    <row r="129" spans="1:2" x14ac:dyDescent="0.25">
      <c r="A129" s="43" t="s">
        <v>82</v>
      </c>
      <c r="B129" t="s">
        <v>420</v>
      </c>
    </row>
    <row r="130" spans="1:2" x14ac:dyDescent="0.25">
      <c r="A130" s="43" t="s">
        <v>262</v>
      </c>
      <c r="B130" t="s">
        <v>439</v>
      </c>
    </row>
    <row r="131" spans="1:2" x14ac:dyDescent="0.25">
      <c r="A131" s="43" t="s">
        <v>264</v>
      </c>
      <c r="B131" t="s">
        <v>264</v>
      </c>
    </row>
    <row r="132" spans="1:2" x14ac:dyDescent="0.25">
      <c r="A132" s="43" t="s">
        <v>268</v>
      </c>
      <c r="B132" t="s">
        <v>264</v>
      </c>
    </row>
    <row r="133" spans="1:2" x14ac:dyDescent="0.25">
      <c r="A133" s="43" t="s">
        <v>269</v>
      </c>
      <c r="B133" t="s">
        <v>323</v>
      </c>
    </row>
    <row r="134" spans="1:2" x14ac:dyDescent="0.25">
      <c r="A134" s="43" t="s">
        <v>270</v>
      </c>
      <c r="B134" t="s">
        <v>308</v>
      </c>
    </row>
    <row r="135" spans="1:2" x14ac:dyDescent="0.25">
      <c r="A135" s="43" t="s">
        <v>114</v>
      </c>
      <c r="B135" t="s">
        <v>423</v>
      </c>
    </row>
    <row r="136" spans="1:2" x14ac:dyDescent="0.25">
      <c r="A136" s="43" t="s">
        <v>275</v>
      </c>
      <c r="B136" t="s">
        <v>425</v>
      </c>
    </row>
    <row r="137" spans="1:2" x14ac:dyDescent="0.25">
      <c r="A137" s="43" t="s">
        <v>361</v>
      </c>
      <c r="B137" t="s">
        <v>428</v>
      </c>
    </row>
    <row r="138" spans="1:2" x14ac:dyDescent="0.25">
      <c r="A138" s="43" t="s">
        <v>362</v>
      </c>
      <c r="B138" t="s">
        <v>258</v>
      </c>
    </row>
    <row r="139" spans="1:2" x14ac:dyDescent="0.25">
      <c r="A139" s="43" t="s">
        <v>363</v>
      </c>
      <c r="B139" t="s">
        <v>428</v>
      </c>
    </row>
    <row r="140" spans="1:2" x14ac:dyDescent="0.25">
      <c r="A140" s="43" t="s">
        <v>364</v>
      </c>
      <c r="B140" t="s">
        <v>429</v>
      </c>
    </row>
    <row r="141" spans="1:2" x14ac:dyDescent="0.25">
      <c r="A141" s="43" t="s">
        <v>365</v>
      </c>
      <c r="B141" t="s">
        <v>432</v>
      </c>
    </row>
    <row r="142" spans="1:2" x14ac:dyDescent="0.25">
      <c r="A142" s="43" t="s">
        <v>366</v>
      </c>
      <c r="B142" t="s">
        <v>258</v>
      </c>
    </row>
    <row r="143" spans="1:2" x14ac:dyDescent="0.25">
      <c r="A143" s="118" t="s">
        <v>444</v>
      </c>
      <c r="B143" s="21" t="s">
        <v>466</v>
      </c>
    </row>
    <row r="144" spans="1:2" x14ac:dyDescent="0.25">
      <c r="A144" s="118" t="s">
        <v>445</v>
      </c>
      <c r="B144" s="21" t="s">
        <v>467</v>
      </c>
    </row>
    <row r="145" spans="1:2" x14ac:dyDescent="0.25">
      <c r="A145" s="118" t="s">
        <v>447</v>
      </c>
      <c r="B145" s="21" t="s">
        <v>425</v>
      </c>
    </row>
    <row r="146" spans="1:2" x14ac:dyDescent="0.25">
      <c r="A146" s="118" t="s">
        <v>445</v>
      </c>
      <c r="B146" s="21" t="s">
        <v>467</v>
      </c>
    </row>
    <row r="147" spans="1:2" x14ac:dyDescent="0.25">
      <c r="A147" s="118" t="s">
        <v>447</v>
      </c>
      <c r="B147" s="21" t="s">
        <v>425</v>
      </c>
    </row>
    <row r="148" spans="1:2" x14ac:dyDescent="0.25">
      <c r="A148" s="118" t="s">
        <v>454</v>
      </c>
      <c r="B148" s="21" t="s">
        <v>421</v>
      </c>
    </row>
    <row r="149" spans="1:2" x14ac:dyDescent="0.25">
      <c r="A149" s="118" t="s">
        <v>447</v>
      </c>
      <c r="B149" s="21" t="s">
        <v>425</v>
      </c>
    </row>
    <row r="150" spans="1:2" x14ac:dyDescent="0.25">
      <c r="A150" s="118" t="s">
        <v>447</v>
      </c>
      <c r="B150" s="21" t="s">
        <v>425</v>
      </c>
    </row>
    <row r="151" spans="1:2" x14ac:dyDescent="0.25">
      <c r="A151" s="118" t="s">
        <v>621</v>
      </c>
      <c r="B151" s="21" t="s">
        <v>264</v>
      </c>
    </row>
    <row r="152" spans="1:2" x14ac:dyDescent="0.25">
      <c r="A152" s="118" t="s">
        <v>247</v>
      </c>
      <c r="B152" s="21" t="s">
        <v>420</v>
      </c>
    </row>
    <row r="153" spans="1:2" x14ac:dyDescent="0.25">
      <c r="A153" s="130" t="s">
        <v>630</v>
      </c>
      <c r="B153" t="s">
        <v>351</v>
      </c>
    </row>
    <row r="154" spans="1:2" x14ac:dyDescent="0.25">
      <c r="A154" s="118" t="s">
        <v>630</v>
      </c>
      <c r="B154" s="21" t="s">
        <v>351</v>
      </c>
    </row>
    <row r="155" spans="1:2" x14ac:dyDescent="0.25">
      <c r="A155" s="43" t="s">
        <v>685</v>
      </c>
      <c r="B155" t="s">
        <v>433</v>
      </c>
    </row>
    <row r="156" spans="1:2" x14ac:dyDescent="0.25">
      <c r="A156" s="43" t="s">
        <v>686</v>
      </c>
      <c r="B156" t="s">
        <v>420</v>
      </c>
    </row>
    <row r="157" spans="1:2" x14ac:dyDescent="0.25">
      <c r="A157" s="43" t="s">
        <v>640</v>
      </c>
      <c r="B157" t="s">
        <v>419</v>
      </c>
    </row>
    <row r="158" spans="1:2" x14ac:dyDescent="0.25">
      <c r="A158" s="43" t="s">
        <v>687</v>
      </c>
      <c r="B158" t="s">
        <v>694</v>
      </c>
    </row>
    <row r="159" spans="1:2" x14ac:dyDescent="0.25">
      <c r="A159" s="43" t="s">
        <v>688</v>
      </c>
      <c r="B159" t="s">
        <v>427</v>
      </c>
    </row>
    <row r="160" spans="1:2" x14ac:dyDescent="0.25">
      <c r="A160" s="43" t="s">
        <v>645</v>
      </c>
      <c r="B160" t="s">
        <v>147</v>
      </c>
    </row>
    <row r="161" spans="1:2" x14ac:dyDescent="0.25">
      <c r="A161" s="43" t="s">
        <v>650</v>
      </c>
      <c r="B161" t="s">
        <v>433</v>
      </c>
    </row>
    <row r="162" spans="1:2" x14ac:dyDescent="0.25">
      <c r="A162" s="43" t="s">
        <v>689</v>
      </c>
      <c r="B162" t="s">
        <v>695</v>
      </c>
    </row>
    <row r="163" spans="1:2" x14ac:dyDescent="0.25">
      <c r="A163" s="43" t="s">
        <v>690</v>
      </c>
      <c r="B163" t="s">
        <v>428</v>
      </c>
    </row>
    <row r="164" spans="1:2" x14ac:dyDescent="0.25">
      <c r="A164" s="43" t="s">
        <v>642</v>
      </c>
      <c r="B164" t="s">
        <v>428</v>
      </c>
    </row>
    <row r="165" spans="1:2" x14ac:dyDescent="0.25">
      <c r="A165" s="43" t="s">
        <v>639</v>
      </c>
      <c r="B165" t="s">
        <v>429</v>
      </c>
    </row>
    <row r="166" spans="1:2" x14ac:dyDescent="0.25">
      <c r="A166" s="43" t="s">
        <v>630</v>
      </c>
      <c r="B166" t="s">
        <v>351</v>
      </c>
    </row>
    <row r="167" spans="1:2" x14ac:dyDescent="0.25">
      <c r="A167" s="43" t="s">
        <v>661</v>
      </c>
      <c r="B167" t="s">
        <v>419</v>
      </c>
    </row>
    <row r="168" spans="1:2" x14ac:dyDescent="0.25">
      <c r="A168" s="43" t="s">
        <v>691</v>
      </c>
      <c r="B168" t="s">
        <v>393</v>
      </c>
    </row>
    <row r="169" spans="1:2" x14ac:dyDescent="0.25">
      <c r="A169" s="43" t="s">
        <v>692</v>
      </c>
      <c r="B169" t="s">
        <v>308</v>
      </c>
    </row>
    <row r="170" spans="1:2" x14ac:dyDescent="0.25">
      <c r="A170" s="43" t="s">
        <v>693</v>
      </c>
      <c r="B170" t="s">
        <v>146</v>
      </c>
    </row>
    <row r="171" spans="1:2" x14ac:dyDescent="0.25">
      <c r="A171" s="43" t="s">
        <v>662</v>
      </c>
      <c r="B171" t="s">
        <v>259</v>
      </c>
    </row>
    <row r="172" spans="1:2" x14ac:dyDescent="0.25">
      <c r="A172" s="43" t="s">
        <v>658</v>
      </c>
      <c r="B172" t="s">
        <v>147</v>
      </c>
    </row>
    <row r="173" spans="1:2" x14ac:dyDescent="0.25">
      <c r="A173" s="43" t="s">
        <v>94</v>
      </c>
      <c r="B173" t="s">
        <v>431</v>
      </c>
    </row>
    <row r="174" spans="1:2" x14ac:dyDescent="0.25">
      <c r="A174" s="43" t="s">
        <v>647</v>
      </c>
      <c r="B174" t="s">
        <v>121</v>
      </c>
    </row>
    <row r="175" spans="1:2" x14ac:dyDescent="0.25">
      <c r="A175" s="43" t="s">
        <v>653</v>
      </c>
      <c r="B175" t="s">
        <v>259</v>
      </c>
    </row>
    <row r="176" spans="1:2" x14ac:dyDescent="0.25">
      <c r="A176" s="43" t="s">
        <v>644</v>
      </c>
      <c r="B176" t="s">
        <v>421</v>
      </c>
    </row>
    <row r="177" spans="1:2" x14ac:dyDescent="0.25">
      <c r="A177" s="43" t="s">
        <v>696</v>
      </c>
      <c r="B177" t="s">
        <v>393</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27"/>
  <sheetViews>
    <sheetView topLeftCell="A2" workbookViewId="0">
      <selection activeCell="B27" sqref="B27:K32"/>
    </sheetView>
  </sheetViews>
  <sheetFormatPr defaultRowHeight="15" x14ac:dyDescent="0.25"/>
  <cols>
    <col min="1" max="1" width="32.85546875" customWidth="1"/>
    <col min="2" max="2" width="10.140625" customWidth="1"/>
    <col min="3" max="3" width="16.42578125" customWidth="1"/>
    <col min="4" max="4" width="23.85546875" customWidth="1"/>
    <col min="5" max="5" width="10.7109375" style="40" customWidth="1"/>
    <col min="6" max="6" width="11.7109375" style="40" customWidth="1"/>
    <col min="7" max="7" width="10" customWidth="1"/>
    <col min="8" max="8" width="11.42578125" customWidth="1"/>
    <col min="9" max="9" width="11.140625" customWidth="1"/>
    <col min="10" max="10" width="12.140625" customWidth="1"/>
    <col min="11" max="11" width="17.42578125" customWidth="1"/>
    <col min="12" max="12" width="27.140625" bestFit="1" customWidth="1"/>
  </cols>
  <sheetData>
    <row r="1" spans="1:11" s="40" customFormat="1" hidden="1" x14ac:dyDescent="0.25">
      <c r="A1"/>
      <c r="B1"/>
      <c r="E1" s="121">
        <v>0.98</v>
      </c>
      <c r="F1" s="121">
        <v>1</v>
      </c>
      <c r="G1" s="121">
        <v>0.05</v>
      </c>
      <c r="H1" s="121">
        <v>0</v>
      </c>
      <c r="I1" s="121">
        <v>0.02</v>
      </c>
    </row>
    <row r="2" spans="1:11" s="40" customFormat="1" x14ac:dyDescent="0.25">
      <c r="A2" s="42" t="s">
        <v>0</v>
      </c>
      <c r="B2" s="40" t="s">
        <v>175</v>
      </c>
    </row>
    <row r="3" spans="1:11" x14ac:dyDescent="0.25">
      <c r="A3" s="42" t="s">
        <v>24</v>
      </c>
      <c r="B3" s="40" t="s">
        <v>16</v>
      </c>
    </row>
    <row r="5" spans="1:11" x14ac:dyDescent="0.25">
      <c r="A5" s="122" t="s">
        <v>536</v>
      </c>
      <c r="B5" s="123" t="s">
        <v>9</v>
      </c>
      <c r="C5" s="123" t="s">
        <v>473</v>
      </c>
      <c r="D5" s="123" t="s">
        <v>535</v>
      </c>
      <c r="E5" s="123" t="s">
        <v>469</v>
      </c>
      <c r="F5" s="123" t="s">
        <v>474</v>
      </c>
      <c r="G5" s="123" t="s">
        <v>475</v>
      </c>
      <c r="H5" s="123" t="s">
        <v>476</v>
      </c>
      <c r="I5" s="123" t="s">
        <v>531</v>
      </c>
      <c r="J5" s="123" t="s">
        <v>532</v>
      </c>
      <c r="K5" s="123" t="s">
        <v>534</v>
      </c>
    </row>
    <row r="6" spans="1:11" x14ac:dyDescent="0.25">
      <c r="A6" s="43" t="s">
        <v>322</v>
      </c>
      <c r="B6" s="44"/>
      <c r="C6" s="44"/>
      <c r="D6" s="44"/>
      <c r="E6" s="44"/>
      <c r="F6" s="44"/>
      <c r="G6" s="44"/>
      <c r="H6" s="44"/>
      <c r="I6" s="44"/>
      <c r="J6" s="44"/>
      <c r="K6" s="44"/>
    </row>
    <row r="7" spans="1:11" ht="15.75" x14ac:dyDescent="0.25">
      <c r="A7" s="23" t="s">
        <v>121</v>
      </c>
      <c r="B7" s="44">
        <v>1</v>
      </c>
      <c r="C7" s="44">
        <v>1</v>
      </c>
      <c r="D7" s="44">
        <v>0</v>
      </c>
      <c r="E7" s="136">
        <v>0</v>
      </c>
      <c r="F7" s="136">
        <v>0</v>
      </c>
      <c r="G7" s="136">
        <v>5.8823529411764705E-3</v>
      </c>
      <c r="H7" s="136">
        <v>0</v>
      </c>
      <c r="I7" s="136">
        <v>0</v>
      </c>
      <c r="J7" s="135">
        <v>1</v>
      </c>
      <c r="K7" s="136">
        <v>0</v>
      </c>
    </row>
    <row r="8" spans="1:11" ht="15.75" x14ac:dyDescent="0.25">
      <c r="A8" s="43" t="s">
        <v>216</v>
      </c>
      <c r="B8" s="44"/>
      <c r="C8" s="44"/>
      <c r="D8" s="44"/>
      <c r="E8" s="136"/>
      <c r="F8" s="136"/>
      <c r="G8" s="136"/>
      <c r="H8" s="136"/>
      <c r="I8" s="136"/>
      <c r="J8" s="135"/>
      <c r="K8" s="136"/>
    </row>
    <row r="9" spans="1:11" ht="15.75" x14ac:dyDescent="0.25">
      <c r="A9" s="23" t="s">
        <v>429</v>
      </c>
      <c r="B9" s="44">
        <v>0.97142857142857142</v>
      </c>
      <c r="C9" s="44">
        <v>1</v>
      </c>
      <c r="D9" s="44">
        <v>2.8571428571428571E-2</v>
      </c>
      <c r="E9" s="136">
        <v>0</v>
      </c>
      <c r="F9" s="136">
        <v>0</v>
      </c>
      <c r="G9" s="136">
        <v>0</v>
      </c>
      <c r="H9" s="136">
        <v>0</v>
      </c>
      <c r="I9" s="136">
        <v>0</v>
      </c>
      <c r="J9" s="135">
        <v>1</v>
      </c>
      <c r="K9" s="136">
        <v>0</v>
      </c>
    </row>
    <row r="10" spans="1:11" ht="15.75" x14ac:dyDescent="0.25">
      <c r="A10" s="23" t="s">
        <v>427</v>
      </c>
      <c r="B10" s="44">
        <v>1</v>
      </c>
      <c r="C10" s="44">
        <v>1</v>
      </c>
      <c r="D10" s="44">
        <v>0</v>
      </c>
      <c r="E10" s="136">
        <v>0</v>
      </c>
      <c r="F10" s="136">
        <v>0</v>
      </c>
      <c r="G10" s="136">
        <v>0</v>
      </c>
      <c r="H10" s="136">
        <v>0</v>
      </c>
      <c r="I10" s="136">
        <v>0</v>
      </c>
      <c r="J10" s="135">
        <v>1</v>
      </c>
      <c r="K10" s="136">
        <v>0</v>
      </c>
    </row>
    <row r="11" spans="1:11" ht="15.75" x14ac:dyDescent="0.25">
      <c r="A11" s="23" t="s">
        <v>420</v>
      </c>
      <c r="B11" s="44">
        <v>1</v>
      </c>
      <c r="C11" s="44">
        <v>1</v>
      </c>
      <c r="D11" s="44">
        <v>0</v>
      </c>
      <c r="E11" s="136">
        <v>0</v>
      </c>
      <c r="F11" s="136">
        <v>0</v>
      </c>
      <c r="G11" s="136">
        <v>0</v>
      </c>
      <c r="H11" s="136">
        <v>0</v>
      </c>
      <c r="I11" s="136">
        <v>0</v>
      </c>
      <c r="J11" s="135">
        <v>1</v>
      </c>
      <c r="K11" s="136">
        <v>0</v>
      </c>
    </row>
    <row r="12" spans="1:11" s="40" customFormat="1" ht="15.75" x14ac:dyDescent="0.25">
      <c r="A12" s="23" t="s">
        <v>430</v>
      </c>
      <c r="B12" s="44">
        <v>1</v>
      </c>
      <c r="C12" s="44">
        <v>1</v>
      </c>
      <c r="D12" s="44">
        <v>0</v>
      </c>
      <c r="E12" s="136">
        <v>0</v>
      </c>
      <c r="F12" s="136">
        <v>0</v>
      </c>
      <c r="G12" s="136">
        <v>0</v>
      </c>
      <c r="H12" s="136">
        <v>0</v>
      </c>
      <c r="I12" s="136">
        <v>0</v>
      </c>
      <c r="J12" s="135">
        <v>1</v>
      </c>
      <c r="K12" s="136">
        <v>0</v>
      </c>
    </row>
    <row r="13" spans="1:11" x14ac:dyDescent="0.25">
      <c r="A13" s="134" t="s">
        <v>1622</v>
      </c>
      <c r="B13" s="44">
        <v>1</v>
      </c>
      <c r="C13" s="44">
        <v>1</v>
      </c>
      <c r="D13" s="44">
        <v>0</v>
      </c>
      <c r="E13" s="44">
        <v>0</v>
      </c>
      <c r="F13" s="44">
        <v>0</v>
      </c>
      <c r="G13" s="44">
        <v>0</v>
      </c>
      <c r="H13" s="44">
        <v>0</v>
      </c>
      <c r="I13" s="44">
        <v>0</v>
      </c>
      <c r="J13" s="44">
        <v>1</v>
      </c>
      <c r="K13" s="44">
        <v>0</v>
      </c>
    </row>
    <row r="14" spans="1:11" ht="15.75" x14ac:dyDescent="0.25">
      <c r="A14" s="23" t="s">
        <v>419</v>
      </c>
      <c r="B14" s="44">
        <v>1</v>
      </c>
      <c r="C14" s="44">
        <v>1</v>
      </c>
      <c r="D14" s="44">
        <v>0</v>
      </c>
      <c r="E14" s="136">
        <v>2.3809523809523808E-2</v>
      </c>
      <c r="F14" s="136">
        <v>0</v>
      </c>
      <c r="G14" s="136">
        <v>0</v>
      </c>
      <c r="H14" s="136">
        <v>0</v>
      </c>
      <c r="I14" s="136">
        <v>0</v>
      </c>
      <c r="J14" s="135">
        <v>1</v>
      </c>
      <c r="K14" s="136">
        <v>0</v>
      </c>
    </row>
    <row r="15" spans="1:11" ht="15.75" x14ac:dyDescent="0.25">
      <c r="A15" s="23" t="s">
        <v>428</v>
      </c>
      <c r="B15" s="44">
        <v>1</v>
      </c>
      <c r="C15" s="44">
        <v>1</v>
      </c>
      <c r="D15" s="44">
        <v>0</v>
      </c>
      <c r="E15" s="136">
        <v>0</v>
      </c>
      <c r="F15" s="136">
        <v>0</v>
      </c>
      <c r="G15" s="136">
        <v>0</v>
      </c>
      <c r="H15" s="136">
        <v>0</v>
      </c>
      <c r="I15" s="136">
        <v>0</v>
      </c>
      <c r="J15" s="135">
        <v>1</v>
      </c>
      <c r="K15" s="136">
        <v>0</v>
      </c>
    </row>
    <row r="16" spans="1:11" ht="15.75" x14ac:dyDescent="0.25">
      <c r="A16" s="23" t="s">
        <v>227</v>
      </c>
      <c r="B16" s="44">
        <v>1</v>
      </c>
      <c r="C16" s="44">
        <v>1</v>
      </c>
      <c r="D16" s="44">
        <v>0</v>
      </c>
      <c r="E16" s="136">
        <v>0.04</v>
      </c>
      <c r="F16" s="136">
        <v>0</v>
      </c>
      <c r="G16" s="136">
        <v>0</v>
      </c>
      <c r="H16" s="136">
        <v>0</v>
      </c>
      <c r="I16" s="136">
        <v>0</v>
      </c>
      <c r="J16" s="135">
        <v>1</v>
      </c>
      <c r="K16" s="136">
        <v>0</v>
      </c>
    </row>
    <row r="17" spans="1:11" ht="15.75" x14ac:dyDescent="0.25">
      <c r="A17" s="23" t="s">
        <v>258</v>
      </c>
      <c r="B17" s="44">
        <v>1</v>
      </c>
      <c r="C17" s="44">
        <v>1</v>
      </c>
      <c r="D17" s="44">
        <v>0</v>
      </c>
      <c r="E17" s="136">
        <v>0</v>
      </c>
      <c r="F17" s="136">
        <v>0</v>
      </c>
      <c r="G17" s="136">
        <v>0</v>
      </c>
      <c r="H17" s="136">
        <v>0</v>
      </c>
      <c r="I17" s="136">
        <v>0</v>
      </c>
      <c r="J17" s="135">
        <v>1</v>
      </c>
      <c r="K17" s="136">
        <v>0</v>
      </c>
    </row>
    <row r="18" spans="1:11" ht="15.75" x14ac:dyDescent="0.25">
      <c r="A18" s="23" t="s">
        <v>264</v>
      </c>
      <c r="B18" s="44">
        <v>1</v>
      </c>
      <c r="C18" s="44">
        <v>1</v>
      </c>
      <c r="D18" s="44">
        <v>6.6666666666666666E-2</v>
      </c>
      <c r="E18" s="136">
        <v>0</v>
      </c>
      <c r="F18" s="136">
        <v>0.2</v>
      </c>
      <c r="G18" s="136">
        <v>0</v>
      </c>
      <c r="H18" s="136">
        <v>0</v>
      </c>
      <c r="I18" s="136">
        <v>0</v>
      </c>
      <c r="J18" s="135">
        <v>1</v>
      </c>
      <c r="K18" s="136">
        <v>0</v>
      </c>
    </row>
    <row r="19" spans="1:11" ht="15.75" x14ac:dyDescent="0.25">
      <c r="A19" s="23" t="s">
        <v>421</v>
      </c>
      <c r="B19" s="44">
        <v>1</v>
      </c>
      <c r="C19" s="44">
        <v>1</v>
      </c>
      <c r="D19" s="44">
        <v>0</v>
      </c>
      <c r="E19" s="136">
        <v>0</v>
      </c>
      <c r="F19" s="136">
        <v>7.6923076923076927E-2</v>
      </c>
      <c r="G19" s="136">
        <v>0</v>
      </c>
      <c r="H19" s="136">
        <v>0</v>
      </c>
      <c r="I19" s="136">
        <v>0</v>
      </c>
      <c r="J19" s="135">
        <v>1</v>
      </c>
      <c r="K19" s="136">
        <v>0</v>
      </c>
    </row>
    <row r="20" spans="1:11" ht="15.75" x14ac:dyDescent="0.25">
      <c r="A20" s="23" t="s">
        <v>424</v>
      </c>
      <c r="B20" s="44">
        <v>1</v>
      </c>
      <c r="C20" s="44">
        <v>1</v>
      </c>
      <c r="D20" s="44">
        <v>0</v>
      </c>
      <c r="E20" s="136">
        <v>0</v>
      </c>
      <c r="F20" s="136">
        <v>0</v>
      </c>
      <c r="G20" s="136">
        <v>0</v>
      </c>
      <c r="H20" s="136">
        <v>0</v>
      </c>
      <c r="I20" s="136">
        <v>0</v>
      </c>
      <c r="J20" s="135">
        <v>1</v>
      </c>
      <c r="K20" s="136">
        <v>0</v>
      </c>
    </row>
    <row r="21" spans="1:11" ht="15.75" x14ac:dyDescent="0.25">
      <c r="A21" s="23" t="s">
        <v>323</v>
      </c>
      <c r="B21" s="44">
        <v>1</v>
      </c>
      <c r="C21" s="44">
        <v>1</v>
      </c>
      <c r="D21" s="44">
        <v>4.878048780487805E-2</v>
      </c>
      <c r="E21" s="136">
        <v>2.4390243902439025E-2</v>
      </c>
      <c r="F21" s="136">
        <v>7.3170731707317069E-2</v>
      </c>
      <c r="G21" s="136">
        <v>2.4390243902439025E-2</v>
      </c>
      <c r="H21" s="136">
        <v>0</v>
      </c>
      <c r="I21" s="136">
        <v>0</v>
      </c>
      <c r="J21" s="135">
        <v>1</v>
      </c>
      <c r="K21" s="136">
        <v>0</v>
      </c>
    </row>
    <row r="22" spans="1:11" ht="15.75" x14ac:dyDescent="0.25">
      <c r="A22" s="23" t="s">
        <v>260</v>
      </c>
      <c r="B22" s="44">
        <v>1</v>
      </c>
      <c r="C22" s="44">
        <v>1</v>
      </c>
      <c r="D22" s="44">
        <v>0</v>
      </c>
      <c r="E22" s="136">
        <v>3.0303030303030304E-2</v>
      </c>
      <c r="F22" s="136">
        <v>0.15151515151515152</v>
      </c>
      <c r="G22" s="136">
        <v>0</v>
      </c>
      <c r="H22" s="136">
        <v>0</v>
      </c>
      <c r="I22" s="136">
        <v>3.0303030303030304E-2</v>
      </c>
      <c r="J22" s="135">
        <v>1</v>
      </c>
      <c r="K22" s="136">
        <v>0</v>
      </c>
    </row>
    <row r="23" spans="1:11" ht="15.75" x14ac:dyDescent="0.25">
      <c r="A23" s="23" t="s">
        <v>432</v>
      </c>
      <c r="B23" s="44">
        <v>1</v>
      </c>
      <c r="C23" s="44">
        <v>1</v>
      </c>
      <c r="D23" s="44">
        <v>0</v>
      </c>
      <c r="E23" s="136">
        <v>0</v>
      </c>
      <c r="F23" s="136">
        <v>0</v>
      </c>
      <c r="G23" s="136">
        <v>0</v>
      </c>
      <c r="H23" s="136">
        <v>0</v>
      </c>
      <c r="I23" s="136">
        <v>0</v>
      </c>
      <c r="J23" s="135">
        <v>1</v>
      </c>
      <c r="K23" s="136">
        <v>0</v>
      </c>
    </row>
    <row r="24" spans="1:11" ht="15.75" x14ac:dyDescent="0.25">
      <c r="A24" s="23" t="s">
        <v>426</v>
      </c>
      <c r="B24" s="44">
        <v>1</v>
      </c>
      <c r="C24" s="44">
        <v>1</v>
      </c>
      <c r="D24" s="44">
        <v>0</v>
      </c>
      <c r="E24" s="136">
        <v>0</v>
      </c>
      <c r="F24" s="136">
        <v>0</v>
      </c>
      <c r="G24" s="136">
        <v>0</v>
      </c>
      <c r="H24" s="136">
        <v>0</v>
      </c>
      <c r="I24" s="136">
        <v>0</v>
      </c>
      <c r="J24" s="135">
        <v>1</v>
      </c>
      <c r="K24" s="136">
        <v>0</v>
      </c>
    </row>
    <row r="25" spans="1:11" ht="15.75" x14ac:dyDescent="0.25">
      <c r="A25" s="23" t="s">
        <v>422</v>
      </c>
      <c r="B25" s="44">
        <v>1</v>
      </c>
      <c r="C25" s="44">
        <v>1</v>
      </c>
      <c r="D25" s="44">
        <v>0</v>
      </c>
      <c r="E25" s="136">
        <v>0</v>
      </c>
      <c r="F25" s="136">
        <v>0</v>
      </c>
      <c r="G25" s="136">
        <v>0</v>
      </c>
      <c r="H25" s="136">
        <v>0</v>
      </c>
      <c r="I25" s="136">
        <v>0</v>
      </c>
      <c r="J25" s="135">
        <v>1</v>
      </c>
      <c r="K25" s="136">
        <v>0</v>
      </c>
    </row>
    <row r="26" spans="1:11" ht="15.75" x14ac:dyDescent="0.25">
      <c r="A26" s="23" t="s">
        <v>437</v>
      </c>
      <c r="B26" s="44">
        <v>1</v>
      </c>
      <c r="C26" s="44">
        <v>1</v>
      </c>
      <c r="D26" s="44">
        <v>0</v>
      </c>
      <c r="E26" s="44">
        <v>0</v>
      </c>
      <c r="F26" s="44">
        <v>0</v>
      </c>
      <c r="G26" s="44">
        <v>0</v>
      </c>
      <c r="H26" s="44">
        <v>0</v>
      </c>
      <c r="I26" s="44">
        <v>0</v>
      </c>
      <c r="J26" s="44">
        <v>1</v>
      </c>
      <c r="K26" s="44">
        <v>0</v>
      </c>
    </row>
    <row r="27" spans="1:11" ht="15.75" x14ac:dyDescent="0.25">
      <c r="A27" s="23" t="s">
        <v>351</v>
      </c>
      <c r="B27" s="44">
        <v>1</v>
      </c>
      <c r="C27" s="44">
        <v>1</v>
      </c>
      <c r="D27" s="44">
        <v>0</v>
      </c>
      <c r="E27" s="44">
        <v>0</v>
      </c>
      <c r="F27" s="44">
        <v>0</v>
      </c>
      <c r="G27" s="44">
        <v>0</v>
      </c>
      <c r="H27" s="44">
        <v>0</v>
      </c>
      <c r="I27" s="44">
        <v>0</v>
      </c>
      <c r="J27" s="44">
        <v>1</v>
      </c>
      <c r="K27" s="44">
        <v>0</v>
      </c>
    </row>
    <row r="28" spans="1:11" x14ac:dyDescent="0.25">
      <c r="A28" s="23" t="s">
        <v>239</v>
      </c>
      <c r="B28" s="44">
        <v>1</v>
      </c>
      <c r="C28" s="44">
        <v>1</v>
      </c>
      <c r="D28" s="44">
        <v>0</v>
      </c>
      <c r="E28" s="44">
        <v>0</v>
      </c>
      <c r="F28" s="44">
        <v>0</v>
      </c>
      <c r="G28" s="44">
        <v>0</v>
      </c>
      <c r="H28" s="44">
        <v>0</v>
      </c>
      <c r="I28" s="44">
        <v>0</v>
      </c>
      <c r="J28" s="44">
        <v>1</v>
      </c>
      <c r="K28" s="44">
        <v>0</v>
      </c>
    </row>
    <row r="29" spans="1:11" x14ac:dyDescent="0.25">
      <c r="A29" s="134" t="s">
        <v>3120</v>
      </c>
      <c r="B29" s="44">
        <v>1</v>
      </c>
      <c r="C29" s="44">
        <v>1</v>
      </c>
      <c r="D29" s="44">
        <v>0</v>
      </c>
      <c r="E29" s="44">
        <v>0</v>
      </c>
      <c r="F29" s="44">
        <v>0</v>
      </c>
      <c r="G29" s="44">
        <v>0</v>
      </c>
      <c r="H29" s="44">
        <v>0</v>
      </c>
      <c r="I29" s="44">
        <v>0</v>
      </c>
      <c r="J29" s="44">
        <v>1</v>
      </c>
      <c r="K29" s="44">
        <v>0</v>
      </c>
    </row>
    <row r="30" spans="1:11" x14ac:dyDescent="0.25">
      <c r="A30" s="23" t="s">
        <v>435</v>
      </c>
      <c r="B30" s="44">
        <v>1</v>
      </c>
      <c r="C30" s="44">
        <v>1</v>
      </c>
      <c r="D30" s="44">
        <v>0</v>
      </c>
      <c r="E30" s="44">
        <v>0</v>
      </c>
      <c r="F30" s="44">
        <v>0.33333333333333331</v>
      </c>
      <c r="G30" s="44">
        <v>0</v>
      </c>
      <c r="H30" s="44">
        <v>0</v>
      </c>
      <c r="I30" s="44">
        <v>0</v>
      </c>
      <c r="J30" s="44">
        <v>1</v>
      </c>
      <c r="K30" s="44">
        <v>0</v>
      </c>
    </row>
    <row r="31" spans="1:11" x14ac:dyDescent="0.25">
      <c r="A31" s="23" t="s">
        <v>434</v>
      </c>
      <c r="B31" s="44">
        <v>1</v>
      </c>
      <c r="C31" s="44">
        <v>1</v>
      </c>
      <c r="D31" s="44">
        <v>0</v>
      </c>
      <c r="E31" s="44">
        <v>0</v>
      </c>
      <c r="F31" s="44">
        <v>0</v>
      </c>
      <c r="G31" s="44">
        <v>0</v>
      </c>
      <c r="H31" s="44">
        <v>0</v>
      </c>
      <c r="I31" s="44">
        <v>0</v>
      </c>
      <c r="J31" s="44">
        <v>1</v>
      </c>
      <c r="K31" s="44">
        <v>0</v>
      </c>
    </row>
    <row r="32" spans="1:11" x14ac:dyDescent="0.25">
      <c r="A32" s="134" t="s">
        <v>8400</v>
      </c>
      <c r="B32" s="44">
        <v>1</v>
      </c>
      <c r="C32" s="44">
        <v>1</v>
      </c>
      <c r="D32" s="44">
        <v>0</v>
      </c>
      <c r="E32" s="44">
        <v>0</v>
      </c>
      <c r="F32" s="44">
        <v>0</v>
      </c>
      <c r="G32" s="44">
        <v>0</v>
      </c>
      <c r="H32" s="44">
        <v>0</v>
      </c>
      <c r="I32" s="44">
        <v>0</v>
      </c>
      <c r="J32" s="44">
        <v>1</v>
      </c>
      <c r="K32" s="44">
        <v>0</v>
      </c>
    </row>
    <row r="33" spans="1:11" ht="15.75" x14ac:dyDescent="0.25">
      <c r="A33" s="43" t="s">
        <v>219</v>
      </c>
      <c r="B33" s="44"/>
      <c r="C33" s="44"/>
      <c r="D33" s="44"/>
      <c r="E33" s="136"/>
      <c r="F33" s="136"/>
      <c r="G33" s="136"/>
      <c r="H33" s="136"/>
      <c r="I33" s="136"/>
      <c r="J33" s="135"/>
      <c r="K33" s="136"/>
    </row>
    <row r="34" spans="1:11" x14ac:dyDescent="0.25">
      <c r="A34" s="23" t="s">
        <v>219</v>
      </c>
      <c r="B34" s="44">
        <v>1</v>
      </c>
      <c r="C34" s="44">
        <v>1</v>
      </c>
      <c r="D34" s="44">
        <v>0</v>
      </c>
      <c r="E34" s="44">
        <v>0.125</v>
      </c>
      <c r="F34" s="44">
        <v>0</v>
      </c>
      <c r="G34" s="44">
        <v>0</v>
      </c>
      <c r="H34" s="44">
        <v>0</v>
      </c>
      <c r="I34" s="44">
        <v>0</v>
      </c>
      <c r="J34" s="44">
        <v>1</v>
      </c>
      <c r="K34" s="44">
        <v>0</v>
      </c>
    </row>
    <row r="35" spans="1:11" ht="15.75" x14ac:dyDescent="0.25">
      <c r="A35" s="43" t="s">
        <v>8</v>
      </c>
      <c r="B35" s="44"/>
      <c r="C35" s="44"/>
      <c r="D35" s="44"/>
      <c r="E35" s="136"/>
      <c r="F35" s="136"/>
      <c r="G35" s="136"/>
      <c r="H35" s="136"/>
      <c r="I35" s="136"/>
      <c r="J35" s="135"/>
      <c r="K35" s="136"/>
    </row>
    <row r="36" spans="1:11" x14ac:dyDescent="0.25">
      <c r="A36" s="23" t="s">
        <v>146</v>
      </c>
      <c r="B36" s="44">
        <v>1</v>
      </c>
      <c r="C36" s="44">
        <v>1</v>
      </c>
      <c r="D36" s="44">
        <v>0</v>
      </c>
      <c r="E36" s="44">
        <v>0</v>
      </c>
      <c r="F36" s="44">
        <v>0</v>
      </c>
      <c r="G36" s="44">
        <v>0</v>
      </c>
      <c r="H36" s="44">
        <v>0</v>
      </c>
      <c r="I36" s="44">
        <v>0</v>
      </c>
      <c r="J36" s="44">
        <v>1</v>
      </c>
      <c r="K36" s="44">
        <v>0</v>
      </c>
    </row>
    <row r="37" spans="1:11" x14ac:dyDescent="0.25">
      <c r="A37" s="23" t="s">
        <v>147</v>
      </c>
      <c r="B37" s="44">
        <v>1</v>
      </c>
      <c r="C37" s="44">
        <v>1</v>
      </c>
      <c r="D37" s="44">
        <v>0</v>
      </c>
      <c r="E37" s="44">
        <v>0</v>
      </c>
      <c r="F37" s="44">
        <v>0</v>
      </c>
      <c r="G37" s="44">
        <v>0</v>
      </c>
      <c r="H37" s="44">
        <v>0</v>
      </c>
      <c r="I37" s="44">
        <v>0</v>
      </c>
      <c r="J37" s="44">
        <v>1</v>
      </c>
      <c r="K37" s="44">
        <v>0</v>
      </c>
    </row>
    <row r="38" spans="1:11" x14ac:dyDescent="0.25">
      <c r="A38" s="23" t="s">
        <v>421</v>
      </c>
      <c r="B38" s="44">
        <v>1</v>
      </c>
      <c r="C38" s="44">
        <v>1</v>
      </c>
      <c r="D38" s="44">
        <v>0</v>
      </c>
      <c r="E38" s="44">
        <v>0</v>
      </c>
      <c r="F38" s="44">
        <v>1</v>
      </c>
      <c r="G38" s="44">
        <v>0</v>
      </c>
      <c r="H38" s="44">
        <v>0</v>
      </c>
      <c r="I38" s="44">
        <v>0</v>
      </c>
      <c r="J38" s="44">
        <v>1</v>
      </c>
      <c r="K38" s="44">
        <v>0</v>
      </c>
    </row>
    <row r="39" spans="1:11" x14ac:dyDescent="0.25">
      <c r="A39" s="23" t="s">
        <v>260</v>
      </c>
      <c r="B39" s="44">
        <v>1</v>
      </c>
      <c r="C39" s="44">
        <v>1</v>
      </c>
      <c r="D39" s="44">
        <v>0</v>
      </c>
      <c r="E39" s="44">
        <v>0</v>
      </c>
      <c r="F39" s="44">
        <v>0</v>
      </c>
      <c r="G39" s="44">
        <v>0</v>
      </c>
      <c r="H39" s="44">
        <v>0</v>
      </c>
      <c r="I39" s="44">
        <v>0</v>
      </c>
      <c r="J39" s="44">
        <v>1</v>
      </c>
      <c r="K39" s="44">
        <v>0</v>
      </c>
    </row>
    <row r="40" spans="1:11" x14ac:dyDescent="0.25">
      <c r="A40" s="23" t="s">
        <v>308</v>
      </c>
      <c r="B40" s="44">
        <v>1</v>
      </c>
      <c r="C40" s="44">
        <v>1</v>
      </c>
      <c r="D40" s="44">
        <v>0</v>
      </c>
      <c r="E40" s="44">
        <v>0</v>
      </c>
      <c r="F40" s="44">
        <v>7.6923076923076927E-2</v>
      </c>
      <c r="G40" s="44">
        <v>0</v>
      </c>
      <c r="H40" s="44">
        <v>0</v>
      </c>
      <c r="I40" s="44">
        <v>0</v>
      </c>
      <c r="J40" s="44">
        <v>1</v>
      </c>
      <c r="K40" s="44">
        <v>0</v>
      </c>
    </row>
    <row r="41" spans="1:11" x14ac:dyDescent="0.25">
      <c r="A41" s="23" t="s">
        <v>259</v>
      </c>
      <c r="B41" s="44">
        <v>1</v>
      </c>
      <c r="C41" s="44">
        <v>1</v>
      </c>
      <c r="D41" s="44">
        <v>0</v>
      </c>
      <c r="E41" s="44">
        <v>0</v>
      </c>
      <c r="F41" s="44">
        <v>2.3809523809523808E-2</v>
      </c>
      <c r="G41" s="44">
        <v>2.3809523809523808E-2</v>
      </c>
      <c r="H41" s="44">
        <v>0</v>
      </c>
      <c r="I41" s="44">
        <v>0</v>
      </c>
      <c r="J41" s="44">
        <v>1</v>
      </c>
      <c r="K41" s="44">
        <v>0</v>
      </c>
    </row>
    <row r="42" spans="1:11" x14ac:dyDescent="0.25">
      <c r="A42" s="23" t="s">
        <v>754</v>
      </c>
      <c r="B42" s="44">
        <v>1</v>
      </c>
      <c r="C42" s="44">
        <v>1</v>
      </c>
      <c r="D42" s="44">
        <v>0</v>
      </c>
      <c r="E42" s="44">
        <v>0</v>
      </c>
      <c r="F42" s="44">
        <v>9.0909090909090912E-2</v>
      </c>
      <c r="G42" s="44">
        <v>9.0909090909090912E-2</v>
      </c>
      <c r="H42" s="44">
        <v>0</v>
      </c>
      <c r="I42" s="44">
        <v>0</v>
      </c>
      <c r="J42" s="44">
        <v>1</v>
      </c>
      <c r="K42" s="44">
        <v>0</v>
      </c>
    </row>
    <row r="43" spans="1:11" ht="15.75" x14ac:dyDescent="0.25">
      <c r="A43" s="23" t="s">
        <v>2280</v>
      </c>
      <c r="B43" s="44">
        <v>1</v>
      </c>
      <c r="C43" s="44">
        <v>1</v>
      </c>
      <c r="D43" s="44">
        <v>0</v>
      </c>
      <c r="E43" s="44">
        <v>0</v>
      </c>
      <c r="F43" s="44">
        <v>0.2</v>
      </c>
      <c r="G43" s="44">
        <v>0</v>
      </c>
      <c r="H43" s="44">
        <v>0</v>
      </c>
      <c r="I43" s="44">
        <v>0</v>
      </c>
      <c r="J43" s="44">
        <v>1</v>
      </c>
      <c r="K43" s="44">
        <v>0</v>
      </c>
    </row>
    <row r="44" spans="1:11" ht="15.75" x14ac:dyDescent="0.25">
      <c r="A44" s="43" t="s">
        <v>138</v>
      </c>
      <c r="B44" s="44">
        <v>0.99883313885647607</v>
      </c>
      <c r="C44" s="44">
        <v>1</v>
      </c>
      <c r="D44" s="44">
        <v>4.6674445740956822E-3</v>
      </c>
      <c r="E44" s="136">
        <v>5.8343057176196032E-3</v>
      </c>
      <c r="F44" s="136">
        <v>2.1003500583430573E-2</v>
      </c>
      <c r="G44" s="136">
        <v>4.6674445740956822E-3</v>
      </c>
      <c r="H44" s="136">
        <v>0</v>
      </c>
      <c r="I44" s="136">
        <v>1.1668611435239206E-3</v>
      </c>
      <c r="J44" s="135">
        <v>1</v>
      </c>
      <c r="K44" s="136">
        <v>0</v>
      </c>
    </row>
    <row r="45" spans="1:11" x14ac:dyDescent="0.25">
      <c r="E45"/>
      <c r="F45"/>
    </row>
    <row r="46" spans="1:11" x14ac:dyDescent="0.25">
      <c r="E46"/>
      <c r="F46"/>
    </row>
    <row r="47" spans="1:11" x14ac:dyDescent="0.25">
      <c r="E47"/>
      <c r="F47"/>
    </row>
    <row r="48" spans="1:11" x14ac:dyDescent="0.25">
      <c r="E48"/>
      <c r="F48"/>
    </row>
    <row r="49" spans="5:6" x14ac:dyDescent="0.25">
      <c r="E49"/>
      <c r="F49"/>
    </row>
    <row r="50" spans="5:6" x14ac:dyDescent="0.25">
      <c r="E50"/>
      <c r="F50"/>
    </row>
    <row r="51" spans="5:6" x14ac:dyDescent="0.25">
      <c r="E51"/>
      <c r="F51"/>
    </row>
    <row r="52" spans="5:6" x14ac:dyDescent="0.25">
      <c r="E52"/>
      <c r="F52"/>
    </row>
    <row r="53" spans="5:6" x14ac:dyDescent="0.25">
      <c r="E53"/>
      <c r="F53"/>
    </row>
    <row r="54" spans="5:6" x14ac:dyDescent="0.25">
      <c r="E54"/>
      <c r="F54"/>
    </row>
    <row r="55" spans="5:6" x14ac:dyDescent="0.25">
      <c r="E55"/>
      <c r="F55"/>
    </row>
    <row r="56" spans="5:6" x14ac:dyDescent="0.25">
      <c r="E56"/>
      <c r="F56"/>
    </row>
    <row r="57" spans="5:6" x14ac:dyDescent="0.25">
      <c r="E57"/>
      <c r="F57"/>
    </row>
    <row r="58" spans="5:6" x14ac:dyDescent="0.25">
      <c r="E58"/>
      <c r="F58"/>
    </row>
    <row r="59" spans="5:6" x14ac:dyDescent="0.25">
      <c r="E59"/>
      <c r="F59"/>
    </row>
    <row r="60" spans="5:6" x14ac:dyDescent="0.25">
      <c r="E60"/>
      <c r="F60"/>
    </row>
    <row r="61" spans="5:6" x14ac:dyDescent="0.25">
      <c r="E61"/>
      <c r="F61"/>
    </row>
    <row r="62" spans="5:6" x14ac:dyDescent="0.25">
      <c r="E62"/>
      <c r="F62"/>
    </row>
    <row r="63" spans="5:6" x14ac:dyDescent="0.25">
      <c r="E63"/>
      <c r="F63"/>
    </row>
    <row r="64" spans="5:6" x14ac:dyDescent="0.25">
      <c r="E64"/>
      <c r="F64"/>
    </row>
    <row r="65" spans="5:6" x14ac:dyDescent="0.25">
      <c r="E65"/>
      <c r="F65"/>
    </row>
    <row r="66" spans="5:6" x14ac:dyDescent="0.25">
      <c r="E66"/>
      <c r="F66"/>
    </row>
    <row r="67" spans="5:6" x14ac:dyDescent="0.25">
      <c r="E67"/>
      <c r="F67"/>
    </row>
    <row r="68" spans="5:6" x14ac:dyDescent="0.25">
      <c r="E68"/>
      <c r="F68"/>
    </row>
    <row r="69" spans="5:6" x14ac:dyDescent="0.25">
      <c r="E69"/>
      <c r="F69"/>
    </row>
    <row r="70" spans="5:6" x14ac:dyDescent="0.25">
      <c r="E70"/>
      <c r="F70"/>
    </row>
    <row r="71" spans="5:6" x14ac:dyDescent="0.25">
      <c r="E71"/>
      <c r="F71"/>
    </row>
    <row r="72" spans="5:6" x14ac:dyDescent="0.25">
      <c r="E72"/>
      <c r="F72"/>
    </row>
    <row r="73" spans="5:6" x14ac:dyDescent="0.25">
      <c r="E73"/>
      <c r="F73"/>
    </row>
    <row r="74" spans="5:6" x14ac:dyDescent="0.25">
      <c r="E74"/>
      <c r="F74"/>
    </row>
    <row r="75" spans="5:6" x14ac:dyDescent="0.25">
      <c r="E75"/>
      <c r="F75"/>
    </row>
    <row r="76" spans="5:6" x14ac:dyDescent="0.25">
      <c r="E76"/>
      <c r="F76"/>
    </row>
    <row r="77" spans="5:6" x14ac:dyDescent="0.25">
      <c r="E77"/>
      <c r="F77"/>
    </row>
    <row r="78" spans="5:6" x14ac:dyDescent="0.25">
      <c r="E78"/>
      <c r="F78"/>
    </row>
    <row r="79" spans="5:6" x14ac:dyDescent="0.25">
      <c r="E79"/>
      <c r="F79"/>
    </row>
    <row r="80" spans="5:6" x14ac:dyDescent="0.25">
      <c r="E80"/>
      <c r="F80"/>
    </row>
    <row r="81" spans="5:6" x14ac:dyDescent="0.25">
      <c r="E81"/>
      <c r="F81"/>
    </row>
    <row r="82" spans="5:6" x14ac:dyDescent="0.25">
      <c r="E82"/>
      <c r="F82"/>
    </row>
    <row r="83" spans="5:6" x14ac:dyDescent="0.25">
      <c r="E83"/>
      <c r="F83"/>
    </row>
    <row r="84" spans="5:6" x14ac:dyDescent="0.25">
      <c r="E84"/>
      <c r="F84"/>
    </row>
    <row r="85" spans="5:6" x14ac:dyDescent="0.25">
      <c r="E85"/>
      <c r="F85"/>
    </row>
    <row r="86" spans="5:6" x14ac:dyDescent="0.25">
      <c r="E86"/>
      <c r="F86"/>
    </row>
    <row r="87" spans="5:6" x14ac:dyDescent="0.25">
      <c r="E87"/>
      <c r="F87"/>
    </row>
    <row r="88" spans="5:6" x14ac:dyDescent="0.25">
      <c r="E88"/>
      <c r="F88"/>
    </row>
    <row r="89" spans="5:6" x14ac:dyDescent="0.25">
      <c r="E89"/>
      <c r="F89"/>
    </row>
    <row r="90" spans="5:6" x14ac:dyDescent="0.25">
      <c r="E90"/>
      <c r="F90"/>
    </row>
    <row r="91" spans="5:6" x14ac:dyDescent="0.25">
      <c r="E91"/>
      <c r="F91"/>
    </row>
    <row r="92" spans="5:6" x14ac:dyDescent="0.25">
      <c r="E92"/>
      <c r="F92"/>
    </row>
    <row r="93" spans="5:6" x14ac:dyDescent="0.25">
      <c r="E93"/>
      <c r="F93"/>
    </row>
    <row r="94" spans="5:6" x14ac:dyDescent="0.25">
      <c r="E94"/>
      <c r="F94"/>
    </row>
    <row r="95" spans="5:6" x14ac:dyDescent="0.25">
      <c r="E95"/>
      <c r="F95"/>
    </row>
    <row r="96" spans="5:6" x14ac:dyDescent="0.25">
      <c r="E96"/>
      <c r="F96"/>
    </row>
    <row r="97" spans="5:6" x14ac:dyDescent="0.25">
      <c r="E97"/>
      <c r="F97"/>
    </row>
    <row r="98" spans="5:6" x14ac:dyDescent="0.25">
      <c r="E98"/>
      <c r="F98"/>
    </row>
    <row r="99" spans="5:6" x14ac:dyDescent="0.25">
      <c r="E99"/>
      <c r="F99"/>
    </row>
    <row r="100" spans="5:6" x14ac:dyDescent="0.25">
      <c r="E100"/>
      <c r="F100"/>
    </row>
    <row r="101" spans="5:6" x14ac:dyDescent="0.25">
      <c r="E101"/>
      <c r="F101"/>
    </row>
    <row r="102" spans="5:6" x14ac:dyDescent="0.25">
      <c r="E102"/>
      <c r="F102"/>
    </row>
    <row r="103" spans="5:6" x14ac:dyDescent="0.25">
      <c r="E103"/>
      <c r="F103"/>
    </row>
    <row r="104" spans="5:6" x14ac:dyDescent="0.25">
      <c r="E104"/>
      <c r="F104"/>
    </row>
    <row r="105" spans="5:6" x14ac:dyDescent="0.25">
      <c r="E105"/>
      <c r="F105"/>
    </row>
    <row r="106" spans="5:6" x14ac:dyDescent="0.25">
      <c r="E106"/>
      <c r="F106"/>
    </row>
    <row r="107" spans="5:6" x14ac:dyDescent="0.25">
      <c r="E107"/>
      <c r="F107"/>
    </row>
    <row r="108" spans="5:6" x14ac:dyDescent="0.25">
      <c r="E108"/>
      <c r="F108"/>
    </row>
    <row r="109" spans="5:6" x14ac:dyDescent="0.25">
      <c r="E109"/>
      <c r="F109"/>
    </row>
    <row r="110" spans="5:6" x14ac:dyDescent="0.25">
      <c r="E110"/>
      <c r="F110"/>
    </row>
    <row r="111" spans="5:6" x14ac:dyDescent="0.25">
      <c r="E111"/>
      <c r="F111"/>
    </row>
    <row r="112" spans="5:6" x14ac:dyDescent="0.25">
      <c r="E112"/>
      <c r="F112"/>
    </row>
    <row r="113" spans="5:6" x14ac:dyDescent="0.25">
      <c r="E113"/>
      <c r="F113"/>
    </row>
    <row r="114" spans="5:6" x14ac:dyDescent="0.25">
      <c r="E114"/>
      <c r="F114"/>
    </row>
    <row r="115" spans="5:6" x14ac:dyDescent="0.25">
      <c r="E115"/>
      <c r="F115"/>
    </row>
    <row r="116" spans="5:6" x14ac:dyDescent="0.25">
      <c r="E116"/>
      <c r="F116"/>
    </row>
    <row r="117" spans="5:6" x14ac:dyDescent="0.25">
      <c r="E117"/>
      <c r="F117"/>
    </row>
    <row r="118" spans="5:6" x14ac:dyDescent="0.25">
      <c r="E118"/>
      <c r="F118"/>
    </row>
    <row r="119" spans="5:6" x14ac:dyDescent="0.25">
      <c r="E119"/>
      <c r="F119"/>
    </row>
    <row r="120" spans="5:6" x14ac:dyDescent="0.25">
      <c r="E120"/>
      <c r="F120"/>
    </row>
    <row r="121" spans="5:6" x14ac:dyDescent="0.25">
      <c r="E121"/>
      <c r="F121"/>
    </row>
    <row r="122" spans="5:6" x14ac:dyDescent="0.25">
      <c r="E122"/>
      <c r="F122"/>
    </row>
    <row r="123" spans="5:6" x14ac:dyDescent="0.25">
      <c r="E123"/>
      <c r="F123"/>
    </row>
    <row r="124" spans="5:6" x14ac:dyDescent="0.25">
      <c r="E124"/>
      <c r="F124"/>
    </row>
    <row r="125" spans="5:6" x14ac:dyDescent="0.25">
      <c r="E125"/>
      <c r="F125"/>
    </row>
    <row r="126" spans="5:6" x14ac:dyDescent="0.25">
      <c r="E126"/>
      <c r="F126"/>
    </row>
    <row r="127" spans="5:6" x14ac:dyDescent="0.25">
      <c r="E127"/>
      <c r="F127"/>
    </row>
    <row r="128" spans="5:6" x14ac:dyDescent="0.25">
      <c r="E128"/>
      <c r="F128"/>
    </row>
    <row r="129" spans="5:6" x14ac:dyDescent="0.25">
      <c r="E129"/>
      <c r="F129"/>
    </row>
    <row r="130" spans="5:6" x14ac:dyDescent="0.25">
      <c r="E130"/>
      <c r="F130"/>
    </row>
    <row r="131" spans="5:6" x14ac:dyDescent="0.25">
      <c r="E131"/>
      <c r="F131"/>
    </row>
    <row r="132" spans="5:6" x14ac:dyDescent="0.25">
      <c r="E132"/>
      <c r="F132"/>
    </row>
    <row r="133" spans="5:6" x14ac:dyDescent="0.25">
      <c r="E133"/>
      <c r="F133"/>
    </row>
    <row r="134" spans="5:6" x14ac:dyDescent="0.25">
      <c r="E134"/>
      <c r="F134"/>
    </row>
    <row r="135" spans="5:6" x14ac:dyDescent="0.25">
      <c r="E135"/>
      <c r="F135"/>
    </row>
    <row r="136" spans="5:6" x14ac:dyDescent="0.25">
      <c r="E136"/>
      <c r="F136"/>
    </row>
    <row r="137" spans="5:6" x14ac:dyDescent="0.25">
      <c r="E137"/>
      <c r="F137"/>
    </row>
    <row r="138" spans="5:6" x14ac:dyDescent="0.25">
      <c r="E138"/>
      <c r="F138"/>
    </row>
    <row r="139" spans="5:6" x14ac:dyDescent="0.25">
      <c r="E139"/>
      <c r="F139"/>
    </row>
    <row r="140" spans="5:6" x14ac:dyDescent="0.25">
      <c r="E140"/>
      <c r="F140"/>
    </row>
    <row r="141" spans="5:6" x14ac:dyDescent="0.25">
      <c r="E141"/>
      <c r="F141"/>
    </row>
    <row r="142" spans="5:6" x14ac:dyDescent="0.25">
      <c r="E142"/>
      <c r="F142"/>
    </row>
    <row r="143" spans="5:6" x14ac:dyDescent="0.25">
      <c r="E143"/>
      <c r="F143"/>
    </row>
    <row r="144" spans="5:6" x14ac:dyDescent="0.25">
      <c r="E144"/>
      <c r="F144"/>
    </row>
    <row r="145" spans="5:6" x14ac:dyDescent="0.25">
      <c r="E145"/>
      <c r="F145"/>
    </row>
    <row r="146" spans="5:6" x14ac:dyDescent="0.25">
      <c r="E146"/>
      <c r="F146"/>
    </row>
    <row r="147" spans="5:6" x14ac:dyDescent="0.25">
      <c r="E147"/>
      <c r="F147"/>
    </row>
    <row r="148" spans="5:6" x14ac:dyDescent="0.25">
      <c r="E148"/>
      <c r="F148"/>
    </row>
    <row r="149" spans="5:6" x14ac:dyDescent="0.25">
      <c r="E149"/>
      <c r="F149"/>
    </row>
    <row r="150" spans="5:6" x14ac:dyDescent="0.25">
      <c r="E150"/>
      <c r="F150"/>
    </row>
    <row r="151" spans="5:6" x14ac:dyDescent="0.25">
      <c r="E151"/>
      <c r="F151"/>
    </row>
    <row r="152" spans="5:6" x14ac:dyDescent="0.25">
      <c r="E152"/>
      <c r="F152"/>
    </row>
    <row r="153" spans="5:6" x14ac:dyDescent="0.25">
      <c r="E153"/>
      <c r="F153"/>
    </row>
    <row r="154" spans="5:6" x14ac:dyDescent="0.25">
      <c r="E154"/>
      <c r="F154"/>
    </row>
    <row r="155" spans="5:6" x14ac:dyDescent="0.25">
      <c r="E155"/>
      <c r="F155"/>
    </row>
    <row r="156" spans="5:6" x14ac:dyDescent="0.25">
      <c r="E156"/>
      <c r="F156"/>
    </row>
    <row r="157" spans="5:6" x14ac:dyDescent="0.25">
      <c r="E157"/>
      <c r="F157"/>
    </row>
    <row r="158" spans="5:6" x14ac:dyDescent="0.25">
      <c r="E158"/>
      <c r="F158"/>
    </row>
    <row r="159" spans="5:6" x14ac:dyDescent="0.25">
      <c r="E159"/>
      <c r="F159"/>
    </row>
    <row r="160" spans="5:6" x14ac:dyDescent="0.25">
      <c r="E160"/>
      <c r="F160"/>
    </row>
    <row r="161" spans="5:6" x14ac:dyDescent="0.25">
      <c r="E161"/>
      <c r="F161"/>
    </row>
    <row r="162" spans="5:6" x14ac:dyDescent="0.25">
      <c r="E162"/>
      <c r="F162"/>
    </row>
    <row r="163" spans="5:6" x14ac:dyDescent="0.25">
      <c r="E163"/>
      <c r="F163"/>
    </row>
    <row r="164" spans="5:6" x14ac:dyDescent="0.25">
      <c r="E164"/>
      <c r="F164"/>
    </row>
    <row r="165" spans="5:6" x14ac:dyDescent="0.25">
      <c r="E165"/>
      <c r="F165"/>
    </row>
    <row r="166" spans="5:6" x14ac:dyDescent="0.25">
      <c r="E166"/>
      <c r="F166"/>
    </row>
    <row r="167" spans="5:6" x14ac:dyDescent="0.25">
      <c r="E167"/>
      <c r="F167"/>
    </row>
    <row r="168" spans="5:6" x14ac:dyDescent="0.25">
      <c r="E168"/>
      <c r="F168"/>
    </row>
    <row r="169" spans="5:6" x14ac:dyDescent="0.25">
      <c r="E169"/>
      <c r="F169"/>
    </row>
    <row r="170" spans="5:6" x14ac:dyDescent="0.25">
      <c r="E170"/>
      <c r="F170"/>
    </row>
    <row r="171" spans="5:6" x14ac:dyDescent="0.25">
      <c r="E171"/>
      <c r="F171"/>
    </row>
    <row r="172" spans="5:6" x14ac:dyDescent="0.25">
      <c r="E172"/>
      <c r="F172"/>
    </row>
    <row r="173" spans="5:6" x14ac:dyDescent="0.25">
      <c r="E173"/>
      <c r="F173"/>
    </row>
    <row r="174" spans="5:6" x14ac:dyDescent="0.25">
      <c r="E174"/>
      <c r="F174"/>
    </row>
    <row r="175" spans="5:6" x14ac:dyDescent="0.25">
      <c r="E175"/>
      <c r="F175"/>
    </row>
    <row r="176" spans="5:6" x14ac:dyDescent="0.25">
      <c r="E176"/>
      <c r="F176"/>
    </row>
    <row r="177" spans="5:6" x14ac:dyDescent="0.25">
      <c r="E177"/>
      <c r="F177"/>
    </row>
    <row r="178" spans="5:6" x14ac:dyDescent="0.25">
      <c r="E178"/>
      <c r="F178"/>
    </row>
    <row r="179" spans="5:6" x14ac:dyDescent="0.25">
      <c r="E179"/>
      <c r="F179"/>
    </row>
    <row r="180" spans="5:6" x14ac:dyDescent="0.25">
      <c r="E180"/>
      <c r="F180"/>
    </row>
    <row r="181" spans="5:6" x14ac:dyDescent="0.25">
      <c r="E181"/>
      <c r="F181"/>
    </row>
    <row r="182" spans="5:6" x14ac:dyDescent="0.25">
      <c r="E182"/>
      <c r="F182"/>
    </row>
    <row r="183" spans="5:6" x14ac:dyDescent="0.25">
      <c r="E183"/>
      <c r="F183"/>
    </row>
    <row r="184" spans="5:6" x14ac:dyDescent="0.25">
      <c r="E184"/>
      <c r="F184"/>
    </row>
    <row r="185" spans="5:6" x14ac:dyDescent="0.25">
      <c r="E185"/>
      <c r="F185"/>
    </row>
    <row r="186" spans="5:6" x14ac:dyDescent="0.25">
      <c r="E186"/>
      <c r="F186"/>
    </row>
    <row r="187" spans="5:6" x14ac:dyDescent="0.25">
      <c r="E187"/>
      <c r="F187"/>
    </row>
    <row r="188" spans="5:6" x14ac:dyDescent="0.25">
      <c r="E188"/>
      <c r="F188"/>
    </row>
    <row r="189" spans="5:6" x14ac:dyDescent="0.25">
      <c r="E189"/>
      <c r="F189"/>
    </row>
    <row r="190" spans="5:6" x14ac:dyDescent="0.25">
      <c r="E190"/>
      <c r="F190"/>
    </row>
    <row r="191" spans="5:6" x14ac:dyDescent="0.25">
      <c r="E191"/>
      <c r="F191"/>
    </row>
    <row r="192" spans="5:6" x14ac:dyDescent="0.25">
      <c r="E192"/>
      <c r="F192"/>
    </row>
    <row r="193" spans="5:6" x14ac:dyDescent="0.25">
      <c r="E193"/>
      <c r="F193"/>
    </row>
    <row r="194" spans="5:6" x14ac:dyDescent="0.25">
      <c r="E194"/>
      <c r="F194"/>
    </row>
    <row r="195" spans="5:6" x14ac:dyDescent="0.25">
      <c r="E195"/>
      <c r="F195"/>
    </row>
    <row r="196" spans="5:6" x14ac:dyDescent="0.25">
      <c r="E196"/>
      <c r="F196"/>
    </row>
    <row r="197" spans="5:6" x14ac:dyDescent="0.25">
      <c r="E197"/>
      <c r="F197"/>
    </row>
    <row r="198" spans="5:6" x14ac:dyDescent="0.25">
      <c r="E198"/>
      <c r="F198"/>
    </row>
    <row r="199" spans="5:6" x14ac:dyDescent="0.25">
      <c r="E199"/>
      <c r="F199"/>
    </row>
    <row r="200" spans="5:6" x14ac:dyDescent="0.25">
      <c r="E200"/>
      <c r="F200"/>
    </row>
    <row r="201" spans="5:6" x14ac:dyDescent="0.25">
      <c r="E201"/>
      <c r="F201"/>
    </row>
    <row r="202" spans="5:6" x14ac:dyDescent="0.25">
      <c r="E202"/>
      <c r="F202"/>
    </row>
    <row r="203" spans="5:6" x14ac:dyDescent="0.25">
      <c r="E203"/>
      <c r="F203"/>
    </row>
    <row r="204" spans="5:6" x14ac:dyDescent="0.25">
      <c r="E204"/>
      <c r="F204"/>
    </row>
    <row r="205" spans="5:6" x14ac:dyDescent="0.25">
      <c r="E205"/>
      <c r="F205"/>
    </row>
    <row r="206" spans="5:6" x14ac:dyDescent="0.25">
      <c r="E206"/>
      <c r="F206"/>
    </row>
    <row r="207" spans="5:6" x14ac:dyDescent="0.25">
      <c r="E207"/>
      <c r="F207"/>
    </row>
    <row r="208" spans="5:6" x14ac:dyDescent="0.25">
      <c r="E208"/>
      <c r="F208"/>
    </row>
    <row r="209" spans="5:6" x14ac:dyDescent="0.25">
      <c r="E209"/>
      <c r="F209"/>
    </row>
    <row r="210" spans="5:6" x14ac:dyDescent="0.25">
      <c r="E210"/>
      <c r="F210"/>
    </row>
    <row r="211" spans="5:6" x14ac:dyDescent="0.25">
      <c r="E211"/>
      <c r="F211"/>
    </row>
    <row r="212" spans="5:6" x14ac:dyDescent="0.25">
      <c r="E212"/>
      <c r="F212"/>
    </row>
    <row r="213" spans="5:6" x14ac:dyDescent="0.25">
      <c r="E213"/>
      <c r="F213"/>
    </row>
    <row r="214" spans="5:6" x14ac:dyDescent="0.25">
      <c r="E214"/>
      <c r="F214"/>
    </row>
    <row r="215" spans="5:6" x14ac:dyDescent="0.25">
      <c r="E215"/>
      <c r="F215"/>
    </row>
    <row r="216" spans="5:6" x14ac:dyDescent="0.25">
      <c r="E216"/>
      <c r="F216"/>
    </row>
    <row r="217" spans="5:6" x14ac:dyDescent="0.25">
      <c r="E217"/>
      <c r="F217"/>
    </row>
    <row r="218" spans="5:6" x14ac:dyDescent="0.25">
      <c r="E218"/>
      <c r="F218"/>
    </row>
    <row r="219" spans="5:6" x14ac:dyDescent="0.25">
      <c r="E219"/>
      <c r="F219"/>
    </row>
    <row r="220" spans="5:6" x14ac:dyDescent="0.25">
      <c r="E220"/>
      <c r="F220"/>
    </row>
    <row r="221" spans="5:6" x14ac:dyDescent="0.25">
      <c r="E221"/>
      <c r="F221"/>
    </row>
    <row r="222" spans="5:6" x14ac:dyDescent="0.25">
      <c r="E222"/>
      <c r="F222"/>
    </row>
    <row r="223" spans="5:6" x14ac:dyDescent="0.25">
      <c r="E223"/>
      <c r="F223"/>
    </row>
    <row r="224" spans="5:6" x14ac:dyDescent="0.25">
      <c r="E224"/>
      <c r="F224"/>
    </row>
    <row r="225" spans="5:6" x14ac:dyDescent="0.25">
      <c r="E225"/>
      <c r="F225"/>
    </row>
    <row r="226" spans="5:6" x14ac:dyDescent="0.25">
      <c r="E226"/>
      <c r="F226"/>
    </row>
    <row r="227" spans="5:6" x14ac:dyDescent="0.25">
      <c r="E227"/>
      <c r="F227"/>
    </row>
  </sheetData>
  <conditionalFormatting pivot="1" sqref="B6:C6">
    <cfRule type="containsBlanks" dxfId="985" priority="700">
      <formula>LEN(TRIM(B6))=0</formula>
    </cfRule>
    <cfRule type="cellIs" dxfId="984" priority="701" operator="between">
      <formula>0.95</formula>
      <formula>100</formula>
    </cfRule>
    <cfRule type="cellIs" dxfId="983" priority="702" operator="between">
      <formula>0</formula>
      <formula>0.95</formula>
    </cfRule>
  </conditionalFormatting>
  <conditionalFormatting pivot="1" sqref="B6:C6">
    <cfRule type="containsBlanks" dxfId="982" priority="697">
      <formula>LEN(TRIM(B6))=0</formula>
    </cfRule>
    <cfRule type="cellIs" dxfId="981" priority="698" operator="between">
      <formula>0.95</formula>
      <formula>100</formula>
    </cfRule>
    <cfRule type="cellIs" dxfId="980" priority="699" operator="between">
      <formula>0</formula>
      <formula>0.95</formula>
    </cfRule>
  </conditionalFormatting>
  <conditionalFormatting pivot="1" sqref="B6:C6">
    <cfRule type="containsBlanks" dxfId="979" priority="694">
      <formula>LEN(TRIM(B6))=0</formula>
    </cfRule>
    <cfRule type="cellIs" dxfId="978" priority="695" operator="between">
      <formula>0.95</formula>
      <formula>100</formula>
    </cfRule>
    <cfRule type="cellIs" dxfId="977" priority="696" operator="between">
      <formula>0</formula>
      <formula>0.95</formula>
    </cfRule>
  </conditionalFormatting>
  <conditionalFormatting pivot="1" sqref="B6:C6">
    <cfRule type="containsBlanks" dxfId="976" priority="691">
      <formula>LEN(TRIM(B6))=0</formula>
    </cfRule>
    <cfRule type="cellIs" dxfId="975" priority="692" operator="between">
      <formula>0.95</formula>
      <formula>100</formula>
    </cfRule>
    <cfRule type="cellIs" dxfId="974" priority="693" operator="between">
      <formula>0</formula>
      <formula>0.95</formula>
    </cfRule>
  </conditionalFormatting>
  <conditionalFormatting pivot="1" sqref="D6">
    <cfRule type="containsBlanks" dxfId="973" priority="688">
      <formula>LEN(TRIM(D6))=0</formula>
    </cfRule>
    <cfRule type="cellIs" dxfId="972" priority="689" operator="between">
      <formula>0.01</formula>
      <formula>100</formula>
    </cfRule>
    <cfRule type="cellIs" dxfId="971" priority="690" operator="between">
      <formula>0</formula>
      <formula>0.01</formula>
    </cfRule>
  </conditionalFormatting>
  <conditionalFormatting pivot="1" sqref="D6">
    <cfRule type="containsBlanks" dxfId="970" priority="685">
      <formula>LEN(TRIM(D6))=0</formula>
    </cfRule>
    <cfRule type="cellIs" dxfId="969" priority="686" operator="between">
      <formula>0.01</formula>
      <formula>100</formula>
    </cfRule>
    <cfRule type="cellIs" dxfId="968" priority="687" operator="between">
      <formula>0</formula>
      <formula>0.01</formula>
    </cfRule>
  </conditionalFormatting>
  <conditionalFormatting pivot="1" sqref="D6">
    <cfRule type="containsBlanks" dxfId="967" priority="682">
      <formula>LEN(TRIM(D6))=0</formula>
    </cfRule>
    <cfRule type="cellIs" dxfId="966" priority="683" operator="between">
      <formula>0.01</formula>
      <formula>100</formula>
    </cfRule>
    <cfRule type="cellIs" dxfId="965" priority="684" operator="between">
      <formula>0</formula>
      <formula>0.01</formula>
    </cfRule>
  </conditionalFormatting>
  <conditionalFormatting pivot="1" sqref="D6">
    <cfRule type="containsBlanks" dxfId="964" priority="679">
      <formula>LEN(TRIM(D6))=0</formula>
    </cfRule>
    <cfRule type="cellIs" dxfId="963" priority="680" operator="between">
      <formula>0.01</formula>
      <formula>100</formula>
    </cfRule>
    <cfRule type="cellIs" dxfId="962" priority="681" operator="between">
      <formula>0</formula>
      <formula>0.01</formula>
    </cfRule>
  </conditionalFormatting>
  <conditionalFormatting pivot="1" sqref="D6">
    <cfRule type="containsBlanks" dxfId="961" priority="676">
      <formula>LEN(TRIM(D6))=0</formula>
    </cfRule>
    <cfRule type="cellIs" dxfId="960" priority="677" operator="between">
      <formula>0.01</formula>
      <formula>100</formula>
    </cfRule>
    <cfRule type="cellIs" dxfId="959" priority="678" operator="between">
      <formula>0</formula>
      <formula>0.01</formula>
    </cfRule>
  </conditionalFormatting>
  <conditionalFormatting pivot="1" sqref="D6">
    <cfRule type="containsBlanks" dxfId="958" priority="673">
      <formula>LEN(TRIM(D6))=0</formula>
    </cfRule>
    <cfRule type="cellIs" dxfId="957" priority="674" operator="between">
      <formula>0.01</formula>
      <formula>100</formula>
    </cfRule>
    <cfRule type="cellIs" dxfId="956" priority="675" operator="between">
      <formula>0</formula>
      <formula>0.01</formula>
    </cfRule>
  </conditionalFormatting>
  <conditionalFormatting pivot="1" sqref="D6">
    <cfRule type="containsBlanks" dxfId="955" priority="670">
      <formula>LEN(TRIM(D6))=0</formula>
    </cfRule>
    <cfRule type="cellIs" dxfId="954" priority="671" operator="between">
      <formula>0.01</formula>
      <formula>100</formula>
    </cfRule>
    <cfRule type="cellIs" dxfId="953" priority="672" operator="between">
      <formula>0</formula>
      <formula>0.01</formula>
    </cfRule>
  </conditionalFormatting>
  <conditionalFormatting pivot="1" sqref="D6">
    <cfRule type="containsBlanks" dxfId="952" priority="667">
      <formula>LEN(TRIM(D6))=0</formula>
    </cfRule>
    <cfRule type="cellIs" dxfId="951" priority="668" operator="between">
      <formula>0.01</formula>
      <formula>100</formula>
    </cfRule>
    <cfRule type="cellIs" dxfId="950" priority="669" operator="between">
      <formula>0</formula>
      <formula>0.01</formula>
    </cfRule>
  </conditionalFormatting>
  <conditionalFormatting pivot="1" sqref="J6">
    <cfRule type="containsBlanks" dxfId="949" priority="664">
      <formula>LEN(TRIM(J6))=0</formula>
    </cfRule>
    <cfRule type="cellIs" dxfId="948" priority="665" operator="between">
      <formula>0.95</formula>
      <formula>100</formula>
    </cfRule>
    <cfRule type="cellIs" dxfId="947" priority="666" operator="between">
      <formula>0</formula>
      <formula>0.95</formula>
    </cfRule>
  </conditionalFormatting>
  <conditionalFormatting pivot="1" sqref="J6">
    <cfRule type="containsBlanks" dxfId="946" priority="661">
      <formula>LEN(TRIM(J6))=0</formula>
    </cfRule>
    <cfRule type="cellIs" dxfId="945" priority="662" operator="between">
      <formula>0.95</formula>
      <formula>100</formula>
    </cfRule>
    <cfRule type="cellIs" dxfId="944" priority="663" operator="between">
      <formula>0</formula>
      <formula>0.95</formula>
    </cfRule>
  </conditionalFormatting>
  <conditionalFormatting pivot="1" sqref="J6">
    <cfRule type="containsBlanks" dxfId="943" priority="658">
      <formula>LEN(TRIM(J6))=0</formula>
    </cfRule>
    <cfRule type="cellIs" dxfId="942" priority="659" operator="between">
      <formula>0.95</formula>
      <formula>100</formula>
    </cfRule>
    <cfRule type="cellIs" dxfId="941" priority="660" operator="between">
      <formula>0</formula>
      <formula>0.95</formula>
    </cfRule>
  </conditionalFormatting>
  <conditionalFormatting pivot="1" sqref="J6">
    <cfRule type="containsBlanks" dxfId="940" priority="655">
      <formula>LEN(TRIM(J6))=0</formula>
    </cfRule>
    <cfRule type="cellIs" dxfId="939" priority="656" operator="between">
      <formula>0.95</formula>
      <formula>100</formula>
    </cfRule>
    <cfRule type="cellIs" dxfId="938" priority="657" operator="between">
      <formula>0</formula>
      <formula>0.95</formula>
    </cfRule>
  </conditionalFormatting>
  <conditionalFormatting pivot="1" sqref="E6:F6">
    <cfRule type="cellIs" dxfId="937" priority="654" operator="between">
      <formula>$G$1</formula>
      <formula>$F$1</formula>
    </cfRule>
  </conditionalFormatting>
  <conditionalFormatting pivot="1" sqref="E6:F6">
    <cfRule type="cellIs" dxfId="936" priority="653" operator="between">
      <formula>$H$1</formula>
      <formula>$G$1</formula>
    </cfRule>
  </conditionalFormatting>
  <conditionalFormatting pivot="1" sqref="G6:I6">
    <cfRule type="cellIs" dxfId="935" priority="652" operator="between">
      <formula>$H$1</formula>
      <formula>$I$1</formula>
    </cfRule>
  </conditionalFormatting>
  <conditionalFormatting pivot="1" sqref="G6:I6">
    <cfRule type="cellIs" dxfId="934" priority="651" operator="between">
      <formula>$I$1</formula>
      <formula>$F$1</formula>
    </cfRule>
  </conditionalFormatting>
  <conditionalFormatting pivot="1" sqref="K6">
    <cfRule type="cellIs" dxfId="933" priority="650" operator="between">
      <formula>$H$1</formula>
      <formula>$I$1</formula>
    </cfRule>
  </conditionalFormatting>
  <conditionalFormatting pivot="1" sqref="K6">
    <cfRule type="cellIs" dxfId="932" priority="649" operator="between">
      <formula>$I$1</formula>
      <formula>$F$1</formula>
    </cfRule>
  </conditionalFormatting>
  <conditionalFormatting pivot="1">
    <cfRule type="containsBlanks" dxfId="931" priority="646">
      <formula>LEN(TRIM(A1))=0</formula>
    </cfRule>
    <cfRule type="cellIs" dxfId="930" priority="647" operator="between">
      <formula>0.95</formula>
      <formula>100</formula>
    </cfRule>
    <cfRule type="cellIs" dxfId="929" priority="648" operator="between">
      <formula>0</formula>
      <formula>0.95</formula>
    </cfRule>
  </conditionalFormatting>
  <conditionalFormatting pivot="1">
    <cfRule type="containsBlanks" dxfId="928" priority="643">
      <formula>LEN(TRIM(A1))=0</formula>
    </cfRule>
    <cfRule type="cellIs" dxfId="927" priority="644" operator="between">
      <formula>0.95</formula>
      <formula>100</formula>
    </cfRule>
    <cfRule type="cellIs" dxfId="926" priority="645" operator="between">
      <formula>0</formula>
      <formula>0.95</formula>
    </cfRule>
  </conditionalFormatting>
  <conditionalFormatting pivot="1">
    <cfRule type="containsBlanks" dxfId="925" priority="640">
      <formula>LEN(TRIM(A1))=0</formula>
    </cfRule>
    <cfRule type="cellIs" dxfId="924" priority="641" operator="between">
      <formula>0.95</formula>
      <formula>100</formula>
    </cfRule>
    <cfRule type="cellIs" dxfId="923" priority="642" operator="between">
      <formula>0</formula>
      <formula>0.95</formula>
    </cfRule>
  </conditionalFormatting>
  <conditionalFormatting pivot="1">
    <cfRule type="containsBlanks" dxfId="922" priority="637">
      <formula>LEN(TRIM(A1))=0</formula>
    </cfRule>
    <cfRule type="cellIs" dxfId="921" priority="638" operator="between">
      <formula>0.95</formula>
      <formula>100</formula>
    </cfRule>
    <cfRule type="cellIs" dxfId="920" priority="639" operator="between">
      <formula>0</formula>
      <formula>0.95</formula>
    </cfRule>
  </conditionalFormatting>
  <conditionalFormatting pivot="1">
    <cfRule type="containsBlanks" dxfId="919" priority="634">
      <formula>LEN(TRIM(A1))=0</formula>
    </cfRule>
    <cfRule type="cellIs" dxfId="918" priority="635" operator="between">
      <formula>0.01</formula>
      <formula>100</formula>
    </cfRule>
    <cfRule type="cellIs" dxfId="917" priority="636" operator="between">
      <formula>0</formula>
      <formula>0.01</formula>
    </cfRule>
  </conditionalFormatting>
  <conditionalFormatting pivot="1">
    <cfRule type="containsBlanks" dxfId="916" priority="631">
      <formula>LEN(TRIM(A1))=0</formula>
    </cfRule>
    <cfRule type="cellIs" dxfId="915" priority="632" operator="between">
      <formula>0.01</formula>
      <formula>100</formula>
    </cfRule>
    <cfRule type="cellIs" dxfId="914" priority="633" operator="between">
      <formula>0</formula>
      <formula>0.01</formula>
    </cfRule>
  </conditionalFormatting>
  <conditionalFormatting pivot="1">
    <cfRule type="containsBlanks" dxfId="913" priority="628">
      <formula>LEN(TRIM(A1))=0</formula>
    </cfRule>
    <cfRule type="cellIs" dxfId="912" priority="629" operator="between">
      <formula>0.01</formula>
      <formula>100</formula>
    </cfRule>
    <cfRule type="cellIs" dxfId="911" priority="630" operator="between">
      <formula>0</formula>
      <formula>0.01</formula>
    </cfRule>
  </conditionalFormatting>
  <conditionalFormatting pivot="1">
    <cfRule type="containsBlanks" dxfId="910" priority="625">
      <formula>LEN(TRIM(A1))=0</formula>
    </cfRule>
    <cfRule type="cellIs" dxfId="909" priority="626" operator="between">
      <formula>0.01</formula>
      <formula>100</formula>
    </cfRule>
    <cfRule type="cellIs" dxfId="908" priority="627" operator="between">
      <formula>0</formula>
      <formula>0.01</formula>
    </cfRule>
  </conditionalFormatting>
  <conditionalFormatting pivot="1">
    <cfRule type="containsBlanks" dxfId="907" priority="622">
      <formula>LEN(TRIM(A1))=0</formula>
    </cfRule>
    <cfRule type="cellIs" dxfId="906" priority="623" operator="between">
      <formula>0.01</formula>
      <formula>100</formula>
    </cfRule>
    <cfRule type="cellIs" dxfId="905" priority="624" operator="between">
      <formula>0</formula>
      <formula>0.01</formula>
    </cfRule>
  </conditionalFormatting>
  <conditionalFormatting pivot="1">
    <cfRule type="containsBlanks" dxfId="904" priority="619">
      <formula>LEN(TRIM(A1))=0</formula>
    </cfRule>
    <cfRule type="cellIs" dxfId="903" priority="620" operator="between">
      <formula>0.01</formula>
      <formula>100</formula>
    </cfRule>
    <cfRule type="cellIs" dxfId="902" priority="621" operator="between">
      <formula>0</formula>
      <formula>0.01</formula>
    </cfRule>
  </conditionalFormatting>
  <conditionalFormatting pivot="1">
    <cfRule type="containsBlanks" dxfId="901" priority="616">
      <formula>LEN(TRIM(A1))=0</formula>
    </cfRule>
    <cfRule type="cellIs" dxfId="900" priority="617" operator="between">
      <formula>0.01</formula>
      <formula>100</formula>
    </cfRule>
    <cfRule type="cellIs" dxfId="899" priority="618" operator="between">
      <formula>0</formula>
      <formula>0.01</formula>
    </cfRule>
  </conditionalFormatting>
  <conditionalFormatting pivot="1">
    <cfRule type="containsBlanks" dxfId="898" priority="613">
      <formula>LEN(TRIM(A1))=0</formula>
    </cfRule>
    <cfRule type="cellIs" dxfId="897" priority="614" operator="between">
      <formula>0.01</formula>
      <formula>100</formula>
    </cfRule>
    <cfRule type="cellIs" dxfId="896" priority="615" operator="between">
      <formula>0</formula>
      <formula>0.01</formula>
    </cfRule>
  </conditionalFormatting>
  <conditionalFormatting pivot="1">
    <cfRule type="containsBlanks" dxfId="895" priority="610">
      <formula>LEN(TRIM(A1))=0</formula>
    </cfRule>
    <cfRule type="cellIs" dxfId="894" priority="611" operator="between">
      <formula>0.95</formula>
      <formula>100</formula>
    </cfRule>
    <cfRule type="cellIs" dxfId="893" priority="612" operator="between">
      <formula>0</formula>
      <formula>0.95</formula>
    </cfRule>
  </conditionalFormatting>
  <conditionalFormatting pivot="1">
    <cfRule type="containsBlanks" dxfId="892" priority="607">
      <formula>LEN(TRIM(A1))=0</formula>
    </cfRule>
    <cfRule type="cellIs" dxfId="891" priority="608" operator="between">
      <formula>0.95</formula>
      <formula>100</formula>
    </cfRule>
    <cfRule type="cellIs" dxfId="890" priority="609" operator="between">
      <formula>0</formula>
      <formula>0.95</formula>
    </cfRule>
  </conditionalFormatting>
  <conditionalFormatting pivot="1">
    <cfRule type="containsBlanks" dxfId="889" priority="604">
      <formula>LEN(TRIM(A1))=0</formula>
    </cfRule>
    <cfRule type="cellIs" dxfId="888" priority="605" operator="between">
      <formula>0.95</formula>
      <formula>100</formula>
    </cfRule>
    <cfRule type="cellIs" dxfId="887" priority="606" operator="between">
      <formula>0</formula>
      <formula>0.95</formula>
    </cfRule>
  </conditionalFormatting>
  <conditionalFormatting pivot="1">
    <cfRule type="containsBlanks" dxfId="886" priority="601">
      <formula>LEN(TRIM(A1))=0</formula>
    </cfRule>
    <cfRule type="cellIs" dxfId="885" priority="602" operator="between">
      <formula>0.95</formula>
      <formula>100</formula>
    </cfRule>
    <cfRule type="cellIs" dxfId="884" priority="603" operator="between">
      <formula>0</formula>
      <formula>0.95</formula>
    </cfRule>
  </conditionalFormatting>
  <conditionalFormatting pivot="1">
    <cfRule type="cellIs" dxfId="883" priority="600" operator="between">
      <formula>$G$1</formula>
      <formula>$F$1</formula>
    </cfRule>
  </conditionalFormatting>
  <conditionalFormatting pivot="1">
    <cfRule type="cellIs" dxfId="882" priority="599" operator="between">
      <formula>$H$1</formula>
      <formula>$G$1</formula>
    </cfRule>
  </conditionalFormatting>
  <conditionalFormatting pivot="1">
    <cfRule type="cellIs" dxfId="881" priority="598" operator="between">
      <formula>$H$1</formula>
      <formula>$I$1</formula>
    </cfRule>
  </conditionalFormatting>
  <conditionalFormatting pivot="1">
    <cfRule type="cellIs" dxfId="880" priority="597" operator="between">
      <formula>$I$1</formula>
      <formula>$F$1</formula>
    </cfRule>
  </conditionalFormatting>
  <conditionalFormatting pivot="1">
    <cfRule type="cellIs" dxfId="879" priority="596" operator="between">
      <formula>$H$1</formula>
      <formula>$I$1</formula>
    </cfRule>
  </conditionalFormatting>
  <conditionalFormatting pivot="1">
    <cfRule type="cellIs" dxfId="878" priority="595" operator="between">
      <formula>$I$1</formula>
      <formula>$F$1</formula>
    </cfRule>
  </conditionalFormatting>
  <conditionalFormatting pivot="1" sqref="B26:C26">
    <cfRule type="containsBlanks" dxfId="877" priority="592">
      <formula>LEN(TRIM(B26))=0</formula>
    </cfRule>
    <cfRule type="cellIs" dxfId="876" priority="593" operator="between">
      <formula>0.95</formula>
      <formula>100</formula>
    </cfRule>
    <cfRule type="cellIs" dxfId="875" priority="594" operator="between">
      <formula>0</formula>
      <formula>0.95</formula>
    </cfRule>
  </conditionalFormatting>
  <conditionalFormatting pivot="1" sqref="B26:C26">
    <cfRule type="containsBlanks" dxfId="874" priority="589">
      <formula>LEN(TRIM(B26))=0</formula>
    </cfRule>
    <cfRule type="cellIs" dxfId="873" priority="590" operator="between">
      <formula>0.95</formula>
      <formula>100</formula>
    </cfRule>
    <cfRule type="cellIs" dxfId="872" priority="591" operator="between">
      <formula>0</formula>
      <formula>0.95</formula>
    </cfRule>
  </conditionalFormatting>
  <conditionalFormatting pivot="1" sqref="B26:C26">
    <cfRule type="containsBlanks" dxfId="871" priority="586">
      <formula>LEN(TRIM(B26))=0</formula>
    </cfRule>
    <cfRule type="cellIs" dxfId="870" priority="587" operator="between">
      <formula>0.95</formula>
      <formula>100</formula>
    </cfRule>
    <cfRule type="cellIs" dxfId="869" priority="588" operator="between">
      <formula>0</formula>
      <formula>0.95</formula>
    </cfRule>
  </conditionalFormatting>
  <conditionalFormatting pivot="1" sqref="B26:C26">
    <cfRule type="containsBlanks" dxfId="868" priority="583">
      <formula>LEN(TRIM(B26))=0</formula>
    </cfRule>
    <cfRule type="cellIs" dxfId="867" priority="584" operator="between">
      <formula>0.95</formula>
      <formula>100</formula>
    </cfRule>
    <cfRule type="cellIs" dxfId="866" priority="585" operator="between">
      <formula>0</formula>
      <formula>0.95</formula>
    </cfRule>
  </conditionalFormatting>
  <conditionalFormatting pivot="1" sqref="D26">
    <cfRule type="containsBlanks" dxfId="865" priority="580">
      <formula>LEN(TRIM(D26))=0</formula>
    </cfRule>
    <cfRule type="cellIs" dxfId="864" priority="581" operator="between">
      <formula>0.01</formula>
      <formula>100</formula>
    </cfRule>
    <cfRule type="cellIs" dxfId="863" priority="582" operator="between">
      <formula>0</formula>
      <formula>0.01</formula>
    </cfRule>
  </conditionalFormatting>
  <conditionalFormatting pivot="1" sqref="D26">
    <cfRule type="containsBlanks" dxfId="862" priority="577">
      <formula>LEN(TRIM(D26))=0</formula>
    </cfRule>
    <cfRule type="cellIs" dxfId="861" priority="578" operator="between">
      <formula>0.01</formula>
      <formula>100</formula>
    </cfRule>
    <cfRule type="cellIs" dxfId="860" priority="579" operator="between">
      <formula>0</formula>
      <formula>0.01</formula>
    </cfRule>
  </conditionalFormatting>
  <conditionalFormatting pivot="1" sqref="D26">
    <cfRule type="containsBlanks" dxfId="859" priority="574">
      <formula>LEN(TRIM(D26))=0</formula>
    </cfRule>
    <cfRule type="cellIs" dxfId="858" priority="575" operator="between">
      <formula>0.01</formula>
      <formula>100</formula>
    </cfRule>
    <cfRule type="cellIs" dxfId="857" priority="576" operator="between">
      <formula>0</formula>
      <formula>0.01</formula>
    </cfRule>
  </conditionalFormatting>
  <conditionalFormatting pivot="1" sqref="D26">
    <cfRule type="containsBlanks" dxfId="856" priority="571">
      <formula>LEN(TRIM(D26))=0</formula>
    </cfRule>
    <cfRule type="cellIs" dxfId="855" priority="572" operator="between">
      <formula>0.01</formula>
      <formula>100</formula>
    </cfRule>
    <cfRule type="cellIs" dxfId="854" priority="573" operator="between">
      <formula>0</formula>
      <formula>0.01</formula>
    </cfRule>
  </conditionalFormatting>
  <conditionalFormatting pivot="1" sqref="D26">
    <cfRule type="containsBlanks" dxfId="853" priority="568">
      <formula>LEN(TRIM(D26))=0</formula>
    </cfRule>
    <cfRule type="cellIs" dxfId="852" priority="569" operator="between">
      <formula>0.01</formula>
      <formula>100</formula>
    </cfRule>
    <cfRule type="cellIs" dxfId="851" priority="570" operator="between">
      <formula>0</formula>
      <formula>0.01</formula>
    </cfRule>
  </conditionalFormatting>
  <conditionalFormatting pivot="1" sqref="D26">
    <cfRule type="containsBlanks" dxfId="850" priority="565">
      <formula>LEN(TRIM(D26))=0</formula>
    </cfRule>
    <cfRule type="cellIs" dxfId="849" priority="566" operator="between">
      <formula>0.01</formula>
      <formula>100</formula>
    </cfRule>
    <cfRule type="cellIs" dxfId="848" priority="567" operator="between">
      <formula>0</formula>
      <formula>0.01</formula>
    </cfRule>
  </conditionalFormatting>
  <conditionalFormatting pivot="1" sqref="D26">
    <cfRule type="containsBlanks" dxfId="847" priority="562">
      <formula>LEN(TRIM(D26))=0</formula>
    </cfRule>
    <cfRule type="cellIs" dxfId="846" priority="563" operator="between">
      <formula>0.01</formula>
      <formula>100</formula>
    </cfRule>
    <cfRule type="cellIs" dxfId="845" priority="564" operator="between">
      <formula>0</formula>
      <formula>0.01</formula>
    </cfRule>
  </conditionalFormatting>
  <conditionalFormatting pivot="1" sqref="D26">
    <cfRule type="containsBlanks" dxfId="844" priority="559">
      <formula>LEN(TRIM(D26))=0</formula>
    </cfRule>
    <cfRule type="cellIs" dxfId="843" priority="560" operator="between">
      <formula>0.01</formula>
      <formula>100</formula>
    </cfRule>
    <cfRule type="cellIs" dxfId="842" priority="561" operator="between">
      <formula>0</formula>
      <formula>0.01</formula>
    </cfRule>
  </conditionalFormatting>
  <conditionalFormatting pivot="1" sqref="J26">
    <cfRule type="containsBlanks" dxfId="841" priority="556">
      <formula>LEN(TRIM(J26))=0</formula>
    </cfRule>
    <cfRule type="cellIs" dxfId="840" priority="557" operator="between">
      <formula>0.95</formula>
      <formula>100</formula>
    </cfRule>
    <cfRule type="cellIs" dxfId="839" priority="558" operator="between">
      <formula>0</formula>
      <formula>0.95</formula>
    </cfRule>
  </conditionalFormatting>
  <conditionalFormatting pivot="1" sqref="J26">
    <cfRule type="containsBlanks" dxfId="838" priority="553">
      <formula>LEN(TRIM(J26))=0</formula>
    </cfRule>
    <cfRule type="cellIs" dxfId="837" priority="554" operator="between">
      <formula>0.95</formula>
      <formula>100</formula>
    </cfRule>
    <cfRule type="cellIs" dxfId="836" priority="555" operator="between">
      <formula>0</formula>
      <formula>0.95</formula>
    </cfRule>
  </conditionalFormatting>
  <conditionalFormatting pivot="1" sqref="J26">
    <cfRule type="containsBlanks" dxfId="835" priority="550">
      <formula>LEN(TRIM(J26))=0</formula>
    </cfRule>
    <cfRule type="cellIs" dxfId="834" priority="551" operator="between">
      <formula>0.95</formula>
      <formula>100</formula>
    </cfRule>
    <cfRule type="cellIs" dxfId="833" priority="552" operator="between">
      <formula>0</formula>
      <formula>0.95</formula>
    </cfRule>
  </conditionalFormatting>
  <conditionalFormatting pivot="1" sqref="J26">
    <cfRule type="containsBlanks" dxfId="832" priority="547">
      <formula>LEN(TRIM(J26))=0</formula>
    </cfRule>
    <cfRule type="cellIs" dxfId="831" priority="548" operator="between">
      <formula>0.95</formula>
      <formula>100</formula>
    </cfRule>
    <cfRule type="cellIs" dxfId="830" priority="549" operator="between">
      <formula>0</formula>
      <formula>0.95</formula>
    </cfRule>
  </conditionalFormatting>
  <conditionalFormatting pivot="1" sqref="E26:F26">
    <cfRule type="cellIs" dxfId="829" priority="546" operator="between">
      <formula>$G$1</formula>
      <formula>$F$1</formula>
    </cfRule>
  </conditionalFormatting>
  <conditionalFormatting pivot="1" sqref="E26:F26">
    <cfRule type="cellIs" dxfId="828" priority="545" operator="between">
      <formula>$H$1</formula>
      <formula>$G$1</formula>
    </cfRule>
  </conditionalFormatting>
  <conditionalFormatting pivot="1" sqref="G26:I26">
    <cfRule type="cellIs" dxfId="827" priority="544" operator="between">
      <formula>$H$1</formula>
      <formula>$I$1</formula>
    </cfRule>
  </conditionalFormatting>
  <conditionalFormatting pivot="1" sqref="G26:I26">
    <cfRule type="cellIs" dxfId="826" priority="543" operator="between">
      <formula>$I$1</formula>
      <formula>$F$1</formula>
    </cfRule>
  </conditionalFormatting>
  <conditionalFormatting pivot="1" sqref="K26">
    <cfRule type="cellIs" dxfId="825" priority="542" operator="between">
      <formula>$H$1</formula>
      <formula>$I$1</formula>
    </cfRule>
  </conditionalFormatting>
  <conditionalFormatting pivot="1" sqref="K26">
    <cfRule type="cellIs" dxfId="824" priority="541" operator="between">
      <formula>$I$1</formula>
      <formula>$F$1</formula>
    </cfRule>
  </conditionalFormatting>
  <conditionalFormatting pivot="1" sqref="B34:C34">
    <cfRule type="containsBlanks" dxfId="823" priority="430">
      <formula>LEN(TRIM(B34))=0</formula>
    </cfRule>
    <cfRule type="cellIs" dxfId="822" priority="431" operator="between">
      <formula>0.95</formula>
      <formula>100</formula>
    </cfRule>
    <cfRule type="cellIs" dxfId="821" priority="432" operator="between">
      <formula>0</formula>
      <formula>0.95</formula>
    </cfRule>
  </conditionalFormatting>
  <conditionalFormatting pivot="1" sqref="B34:C34">
    <cfRule type="containsBlanks" dxfId="820" priority="427">
      <formula>LEN(TRIM(B34))=0</formula>
    </cfRule>
    <cfRule type="cellIs" dxfId="819" priority="428" operator="between">
      <formula>0.95</formula>
      <formula>100</formula>
    </cfRule>
    <cfRule type="cellIs" dxfId="818" priority="429" operator="between">
      <formula>0</formula>
      <formula>0.95</formula>
    </cfRule>
  </conditionalFormatting>
  <conditionalFormatting pivot="1" sqref="B34:C34">
    <cfRule type="containsBlanks" dxfId="817" priority="424">
      <formula>LEN(TRIM(B34))=0</formula>
    </cfRule>
    <cfRule type="cellIs" dxfId="816" priority="425" operator="between">
      <formula>0.95</formula>
      <formula>100</formula>
    </cfRule>
    <cfRule type="cellIs" dxfId="815" priority="426" operator="between">
      <formula>0</formula>
      <formula>0.95</formula>
    </cfRule>
  </conditionalFormatting>
  <conditionalFormatting pivot="1" sqref="B34:C34">
    <cfRule type="containsBlanks" dxfId="814" priority="421">
      <formula>LEN(TRIM(B34))=0</formula>
    </cfRule>
    <cfRule type="cellIs" dxfId="813" priority="422" operator="between">
      <formula>0.95</formula>
      <formula>100</formula>
    </cfRule>
    <cfRule type="cellIs" dxfId="812" priority="423" operator="between">
      <formula>0</formula>
      <formula>0.95</formula>
    </cfRule>
  </conditionalFormatting>
  <conditionalFormatting pivot="1" sqref="D34">
    <cfRule type="containsBlanks" dxfId="811" priority="418">
      <formula>LEN(TRIM(D34))=0</formula>
    </cfRule>
    <cfRule type="cellIs" dxfId="810" priority="419" operator="between">
      <formula>0.01</formula>
      <formula>100</formula>
    </cfRule>
    <cfRule type="cellIs" dxfId="809" priority="420" operator="between">
      <formula>0</formula>
      <formula>0.01</formula>
    </cfRule>
  </conditionalFormatting>
  <conditionalFormatting pivot="1" sqref="D34">
    <cfRule type="containsBlanks" dxfId="808" priority="415">
      <formula>LEN(TRIM(D34))=0</formula>
    </cfRule>
    <cfRule type="cellIs" dxfId="807" priority="416" operator="between">
      <formula>0.01</formula>
      <formula>100</formula>
    </cfRule>
    <cfRule type="cellIs" dxfId="806" priority="417" operator="between">
      <formula>0</formula>
      <formula>0.01</formula>
    </cfRule>
  </conditionalFormatting>
  <conditionalFormatting pivot="1" sqref="D34">
    <cfRule type="containsBlanks" dxfId="805" priority="412">
      <formula>LEN(TRIM(D34))=0</formula>
    </cfRule>
    <cfRule type="cellIs" dxfId="804" priority="413" operator="between">
      <formula>0.01</formula>
      <formula>100</formula>
    </cfRule>
    <cfRule type="cellIs" dxfId="803" priority="414" operator="between">
      <formula>0</formula>
      <formula>0.01</formula>
    </cfRule>
  </conditionalFormatting>
  <conditionalFormatting pivot="1" sqref="D34">
    <cfRule type="containsBlanks" dxfId="802" priority="409">
      <formula>LEN(TRIM(D34))=0</formula>
    </cfRule>
    <cfRule type="cellIs" dxfId="801" priority="410" operator="between">
      <formula>0.01</formula>
      <formula>100</formula>
    </cfRule>
    <cfRule type="cellIs" dxfId="800" priority="411" operator="between">
      <formula>0</formula>
      <formula>0.01</formula>
    </cfRule>
  </conditionalFormatting>
  <conditionalFormatting pivot="1" sqref="D34">
    <cfRule type="containsBlanks" dxfId="799" priority="406">
      <formula>LEN(TRIM(D34))=0</formula>
    </cfRule>
    <cfRule type="cellIs" dxfId="798" priority="407" operator="between">
      <formula>0.01</formula>
      <formula>100</formula>
    </cfRule>
    <cfRule type="cellIs" dxfId="797" priority="408" operator="between">
      <formula>0</formula>
      <formula>0.01</formula>
    </cfRule>
  </conditionalFormatting>
  <conditionalFormatting pivot="1" sqref="D34">
    <cfRule type="containsBlanks" dxfId="796" priority="403">
      <formula>LEN(TRIM(D34))=0</formula>
    </cfRule>
    <cfRule type="cellIs" dxfId="795" priority="404" operator="between">
      <formula>0.01</formula>
      <formula>100</formula>
    </cfRule>
    <cfRule type="cellIs" dxfId="794" priority="405" operator="between">
      <formula>0</formula>
      <formula>0.01</formula>
    </cfRule>
  </conditionalFormatting>
  <conditionalFormatting pivot="1" sqref="D34">
    <cfRule type="containsBlanks" dxfId="793" priority="400">
      <formula>LEN(TRIM(D34))=0</formula>
    </cfRule>
    <cfRule type="cellIs" dxfId="792" priority="401" operator="between">
      <formula>0.01</formula>
      <formula>100</formula>
    </cfRule>
    <cfRule type="cellIs" dxfId="791" priority="402" operator="between">
      <formula>0</formula>
      <formula>0.01</formula>
    </cfRule>
  </conditionalFormatting>
  <conditionalFormatting pivot="1" sqref="D34">
    <cfRule type="containsBlanks" dxfId="790" priority="397">
      <formula>LEN(TRIM(D34))=0</formula>
    </cfRule>
    <cfRule type="cellIs" dxfId="789" priority="398" operator="between">
      <formula>0.01</formula>
      <formula>100</formula>
    </cfRule>
    <cfRule type="cellIs" dxfId="788" priority="399" operator="between">
      <formula>0</formula>
      <formula>0.01</formula>
    </cfRule>
  </conditionalFormatting>
  <conditionalFormatting pivot="1" sqref="J34">
    <cfRule type="containsBlanks" dxfId="787" priority="394">
      <formula>LEN(TRIM(J34))=0</formula>
    </cfRule>
    <cfRule type="cellIs" dxfId="786" priority="395" operator="between">
      <formula>0.95</formula>
      <formula>100</formula>
    </cfRule>
    <cfRule type="cellIs" dxfId="785" priority="396" operator="between">
      <formula>0</formula>
      <formula>0.95</formula>
    </cfRule>
  </conditionalFormatting>
  <conditionalFormatting pivot="1" sqref="J34">
    <cfRule type="containsBlanks" dxfId="784" priority="391">
      <formula>LEN(TRIM(J34))=0</formula>
    </cfRule>
    <cfRule type="cellIs" dxfId="783" priority="392" operator="between">
      <formula>0.95</formula>
      <formula>100</formula>
    </cfRule>
    <cfRule type="cellIs" dxfId="782" priority="393" operator="between">
      <formula>0</formula>
      <formula>0.95</formula>
    </cfRule>
  </conditionalFormatting>
  <conditionalFormatting pivot="1" sqref="J34">
    <cfRule type="containsBlanks" dxfId="781" priority="388">
      <formula>LEN(TRIM(J34))=0</formula>
    </cfRule>
    <cfRule type="cellIs" dxfId="780" priority="389" operator="between">
      <formula>0.95</formula>
      <formula>100</formula>
    </cfRule>
    <cfRule type="cellIs" dxfId="779" priority="390" operator="between">
      <formula>0</formula>
      <formula>0.95</formula>
    </cfRule>
  </conditionalFormatting>
  <conditionalFormatting pivot="1" sqref="J34">
    <cfRule type="containsBlanks" dxfId="778" priority="385">
      <formula>LEN(TRIM(J34))=0</formula>
    </cfRule>
    <cfRule type="cellIs" dxfId="777" priority="386" operator="between">
      <formula>0.95</formula>
      <formula>100</formula>
    </cfRule>
    <cfRule type="cellIs" dxfId="776" priority="387" operator="between">
      <formula>0</formula>
      <formula>0.95</formula>
    </cfRule>
  </conditionalFormatting>
  <conditionalFormatting pivot="1" sqref="E34:F34">
    <cfRule type="cellIs" dxfId="775" priority="384" operator="between">
      <formula>$G$1</formula>
      <formula>$F$1</formula>
    </cfRule>
  </conditionalFormatting>
  <conditionalFormatting pivot="1" sqref="E34:F34">
    <cfRule type="cellIs" dxfId="774" priority="383" operator="between">
      <formula>$H$1</formula>
      <formula>$G$1</formula>
    </cfRule>
  </conditionalFormatting>
  <conditionalFormatting pivot="1" sqref="G34:I34">
    <cfRule type="cellIs" dxfId="773" priority="382" operator="between">
      <formula>$H$1</formula>
      <formula>$I$1</formula>
    </cfRule>
  </conditionalFormatting>
  <conditionalFormatting pivot="1" sqref="G34:I34">
    <cfRule type="cellIs" dxfId="772" priority="381" operator="between">
      <formula>$I$1</formula>
      <formula>$F$1</formula>
    </cfRule>
  </conditionalFormatting>
  <conditionalFormatting pivot="1" sqref="K34">
    <cfRule type="cellIs" dxfId="771" priority="380" operator="between">
      <formula>$H$1</formula>
      <formula>$I$1</formula>
    </cfRule>
  </conditionalFormatting>
  <conditionalFormatting pivot="1" sqref="K34">
    <cfRule type="cellIs" dxfId="770" priority="379" operator="between">
      <formula>$I$1</formula>
      <formula>$F$1</formula>
    </cfRule>
  </conditionalFormatting>
  <conditionalFormatting pivot="1" sqref="B36:C36 B37:C37 B38:C38 B39:C39 B40:C40 B41:C41 B42:C42 B43:C43 B44:C44">
    <cfRule type="containsBlanks" dxfId="769" priority="322">
      <formula>LEN(TRIM(B36))=0</formula>
    </cfRule>
    <cfRule type="cellIs" dxfId="768" priority="323" operator="between">
      <formula>0.95</formula>
      <formula>100</formula>
    </cfRule>
    <cfRule type="cellIs" dxfId="767" priority="324" operator="between">
      <formula>0</formula>
      <formula>0.95</formula>
    </cfRule>
  </conditionalFormatting>
  <conditionalFormatting pivot="1" sqref="B36:C36 B37:C37 B38:C38 B39:C39 B40:C40 B41:C41 B42:C42 B43:C43 B44:C44">
    <cfRule type="containsBlanks" dxfId="766" priority="319">
      <formula>LEN(TRIM(B36))=0</formula>
    </cfRule>
    <cfRule type="cellIs" dxfId="765" priority="320" operator="between">
      <formula>0.95</formula>
      <formula>100</formula>
    </cfRule>
    <cfRule type="cellIs" dxfId="764" priority="321" operator="between">
      <formula>0</formula>
      <formula>0.95</formula>
    </cfRule>
  </conditionalFormatting>
  <conditionalFormatting pivot="1" sqref="B36:C36 B37:C37 B38:C38 B39:C39 B40:C40 B41:C41 B42:C42 B43:C43 B44:C44">
    <cfRule type="containsBlanks" dxfId="763" priority="316">
      <formula>LEN(TRIM(B36))=0</formula>
    </cfRule>
    <cfRule type="cellIs" dxfId="762" priority="317" operator="between">
      <formula>0.95</formula>
      <formula>100</formula>
    </cfRule>
    <cfRule type="cellIs" dxfId="761" priority="318" operator="between">
      <formula>0</formula>
      <formula>0.95</formula>
    </cfRule>
  </conditionalFormatting>
  <conditionalFormatting pivot="1" sqref="B36:C36 B37:C37 B38:C38 B39:C39 B40:C40 B41:C41 B42:C42 B43:C43 B44:C44">
    <cfRule type="containsBlanks" dxfId="760" priority="313">
      <formula>LEN(TRIM(B36))=0</formula>
    </cfRule>
    <cfRule type="cellIs" dxfId="759" priority="314" operator="between">
      <formula>0.95</formula>
      <formula>100</formula>
    </cfRule>
    <cfRule type="cellIs" dxfId="758" priority="315" operator="between">
      <formula>0</formula>
      <formula>0.95</formula>
    </cfRule>
  </conditionalFormatting>
  <conditionalFormatting pivot="1" sqref="D36 D37 D38 D39 D40 D41 D42 D43 D44">
    <cfRule type="containsBlanks" dxfId="757" priority="310">
      <formula>LEN(TRIM(D36))=0</formula>
    </cfRule>
    <cfRule type="cellIs" dxfId="756" priority="311" operator="between">
      <formula>0.01</formula>
      <formula>100</formula>
    </cfRule>
    <cfRule type="cellIs" dxfId="755" priority="312" operator="between">
      <formula>0</formula>
      <formula>0.01</formula>
    </cfRule>
  </conditionalFormatting>
  <conditionalFormatting pivot="1" sqref="D36 D37 D38 D39 D40 D41 D42 D43 D44">
    <cfRule type="containsBlanks" dxfId="754" priority="307">
      <formula>LEN(TRIM(D36))=0</formula>
    </cfRule>
    <cfRule type="cellIs" dxfId="753" priority="308" operator="between">
      <formula>0.01</formula>
      <formula>100</formula>
    </cfRule>
    <cfRule type="cellIs" dxfId="752" priority="309" operator="between">
      <formula>0</formula>
      <formula>0.01</formula>
    </cfRule>
  </conditionalFormatting>
  <conditionalFormatting pivot="1" sqref="D36 D37 D38 D39 D40 D41 D42 D43 D44">
    <cfRule type="containsBlanks" dxfId="751" priority="304">
      <formula>LEN(TRIM(D36))=0</formula>
    </cfRule>
    <cfRule type="cellIs" dxfId="750" priority="305" operator="between">
      <formula>0.01</formula>
      <formula>100</formula>
    </cfRule>
    <cfRule type="cellIs" dxfId="749" priority="306" operator="between">
      <formula>0</formula>
      <formula>0.01</formula>
    </cfRule>
  </conditionalFormatting>
  <conditionalFormatting pivot="1" sqref="D36 D37 D38 D39 D40 D41 D42 D43 D44">
    <cfRule type="containsBlanks" dxfId="748" priority="301">
      <formula>LEN(TRIM(D36))=0</formula>
    </cfRule>
    <cfRule type="cellIs" dxfId="747" priority="302" operator="between">
      <formula>0.01</formula>
      <formula>100</formula>
    </cfRule>
    <cfRule type="cellIs" dxfId="746" priority="303" operator="between">
      <formula>0</formula>
      <formula>0.01</formula>
    </cfRule>
  </conditionalFormatting>
  <conditionalFormatting pivot="1" sqref="D36 D37 D38 D39 D40 D41 D42 D43 D44">
    <cfRule type="containsBlanks" dxfId="745" priority="298">
      <formula>LEN(TRIM(D36))=0</formula>
    </cfRule>
    <cfRule type="cellIs" dxfId="744" priority="299" operator="between">
      <formula>0.01</formula>
      <formula>100</formula>
    </cfRule>
    <cfRule type="cellIs" dxfId="743" priority="300" operator="between">
      <formula>0</formula>
      <formula>0.01</formula>
    </cfRule>
  </conditionalFormatting>
  <conditionalFormatting pivot="1" sqref="D36 D37 D38 D39 D40 D41 D42 D43 D44">
    <cfRule type="containsBlanks" dxfId="742" priority="295">
      <formula>LEN(TRIM(D36))=0</formula>
    </cfRule>
    <cfRule type="cellIs" dxfId="741" priority="296" operator="between">
      <formula>0.01</formula>
      <formula>100</formula>
    </cfRule>
    <cfRule type="cellIs" dxfId="740" priority="297" operator="between">
      <formula>0</formula>
      <formula>0.01</formula>
    </cfRule>
  </conditionalFormatting>
  <conditionalFormatting pivot="1" sqref="D36 D37 D38 D39 D40 D41 D42 D43 D44">
    <cfRule type="containsBlanks" dxfId="739" priority="292">
      <formula>LEN(TRIM(D36))=0</formula>
    </cfRule>
    <cfRule type="cellIs" dxfId="738" priority="293" operator="between">
      <formula>0.01</formula>
      <formula>100</formula>
    </cfRule>
    <cfRule type="cellIs" dxfId="737" priority="294" operator="between">
      <formula>0</formula>
      <formula>0.01</formula>
    </cfRule>
  </conditionalFormatting>
  <conditionalFormatting pivot="1" sqref="D36 D37 D38 D39 D40 D41 D42 D43 D44">
    <cfRule type="containsBlanks" dxfId="736" priority="289">
      <formula>LEN(TRIM(D36))=0</formula>
    </cfRule>
    <cfRule type="cellIs" dxfId="735" priority="290" operator="between">
      <formula>0.01</formula>
      <formula>100</formula>
    </cfRule>
    <cfRule type="cellIs" dxfId="734" priority="291" operator="between">
      <formula>0</formula>
      <formula>0.01</formula>
    </cfRule>
  </conditionalFormatting>
  <conditionalFormatting pivot="1" sqref="J36 J37 J38 J39 J40 J41 J42 J43 J44">
    <cfRule type="containsBlanks" dxfId="733" priority="286">
      <formula>LEN(TRIM(J36))=0</formula>
    </cfRule>
    <cfRule type="cellIs" dxfId="732" priority="287" operator="between">
      <formula>0.95</formula>
      <formula>100</formula>
    </cfRule>
    <cfRule type="cellIs" dxfId="731" priority="288" operator="between">
      <formula>0</formula>
      <formula>0.95</formula>
    </cfRule>
  </conditionalFormatting>
  <conditionalFormatting pivot="1" sqref="J36 J37 J38 J39 J40 J41 J42 J43 J44">
    <cfRule type="containsBlanks" dxfId="730" priority="283">
      <formula>LEN(TRIM(J36))=0</formula>
    </cfRule>
    <cfRule type="cellIs" dxfId="729" priority="284" operator="between">
      <formula>0.95</formula>
      <formula>100</formula>
    </cfRule>
    <cfRule type="cellIs" dxfId="728" priority="285" operator="between">
      <formula>0</formula>
      <formula>0.95</formula>
    </cfRule>
  </conditionalFormatting>
  <conditionalFormatting pivot="1" sqref="J36 J37 J38 J39 J40 J41 J42 J43 J44">
    <cfRule type="containsBlanks" dxfId="727" priority="280">
      <formula>LEN(TRIM(J36))=0</formula>
    </cfRule>
    <cfRule type="cellIs" dxfId="726" priority="281" operator="between">
      <formula>0.95</formula>
      <formula>100</formula>
    </cfRule>
    <cfRule type="cellIs" dxfId="725" priority="282" operator="between">
      <formula>0</formula>
      <formula>0.95</formula>
    </cfRule>
  </conditionalFormatting>
  <conditionalFormatting pivot="1" sqref="J36 J37 J38 J39 J40 J41 J42 J43 J44">
    <cfRule type="containsBlanks" dxfId="724" priority="277">
      <formula>LEN(TRIM(J36))=0</formula>
    </cfRule>
    <cfRule type="cellIs" dxfId="723" priority="278" operator="between">
      <formula>0.95</formula>
      <formula>100</formula>
    </cfRule>
    <cfRule type="cellIs" dxfId="722" priority="279" operator="between">
      <formula>0</formula>
      <formula>0.95</formula>
    </cfRule>
  </conditionalFormatting>
  <conditionalFormatting pivot="1" sqref="E36:F36 E37:F37 E38:F38 E39:F39 E40:F40 E41:F41 E42:F42 E43:F43 E44:F44">
    <cfRule type="cellIs" dxfId="721" priority="276" operator="between">
      <formula>$G$1</formula>
      <formula>$F$1</formula>
    </cfRule>
  </conditionalFormatting>
  <conditionalFormatting pivot="1" sqref="E36:F36 E37:F37 E38:F38 E39:F39 E40:F40 E41:F41 E42:F42 E43:F43 E44:F44">
    <cfRule type="cellIs" dxfId="720" priority="275" operator="between">
      <formula>$H$1</formula>
      <formula>$G$1</formula>
    </cfRule>
  </conditionalFormatting>
  <conditionalFormatting pivot="1" sqref="G36:I36 G37:I37 G38:I38 G39:I39 G40:I40 G41:I41 G42:I42 G43:I43 G44:I44">
    <cfRule type="cellIs" dxfId="719" priority="274" operator="between">
      <formula>$H$1</formula>
      <formula>$I$1</formula>
    </cfRule>
  </conditionalFormatting>
  <conditionalFormatting pivot="1" sqref="G36:I36 G37:I37 G38:I38 G39:I39 G40:I40 G41:I41 G42:I42 G43:I43 G44:I44">
    <cfRule type="cellIs" dxfId="718" priority="273" operator="between">
      <formula>$I$1</formula>
      <formula>$F$1</formula>
    </cfRule>
  </conditionalFormatting>
  <conditionalFormatting pivot="1" sqref="K36 K37 K38 K39 K40 K41 K42 K43 K44">
    <cfRule type="cellIs" dxfId="717" priority="272" operator="between">
      <formula>$H$1</formula>
      <formula>$I$1</formula>
    </cfRule>
  </conditionalFormatting>
  <conditionalFormatting pivot="1" sqref="K36 K37 K38 K39 K40 K41 K42 K43 K44">
    <cfRule type="cellIs" dxfId="716" priority="271" operator="between">
      <formula>$I$1</formula>
      <formula>$F$1</formula>
    </cfRule>
  </conditionalFormatting>
  <conditionalFormatting pivot="1" sqref="B7:C25">
    <cfRule type="containsBlanks" dxfId="715" priority="268">
      <formula>LEN(TRIM(B7))=0</formula>
    </cfRule>
    <cfRule type="cellIs" dxfId="714" priority="269" operator="between">
      <formula>0.95</formula>
      <formula>100</formula>
    </cfRule>
    <cfRule type="cellIs" dxfId="713" priority="270" operator="between">
      <formula>0</formula>
      <formula>0.95</formula>
    </cfRule>
  </conditionalFormatting>
  <conditionalFormatting pivot="1" sqref="B7:C25">
    <cfRule type="containsBlanks" dxfId="712" priority="265">
      <formula>LEN(TRIM(B7))=0</formula>
    </cfRule>
    <cfRule type="cellIs" dxfId="711" priority="266" operator="between">
      <formula>0.95</formula>
      <formula>100</formula>
    </cfRule>
    <cfRule type="cellIs" dxfId="710" priority="267" operator="between">
      <formula>0</formula>
      <formula>0.95</formula>
    </cfRule>
  </conditionalFormatting>
  <conditionalFormatting pivot="1" sqref="B7:C25">
    <cfRule type="containsBlanks" dxfId="709" priority="262">
      <formula>LEN(TRIM(B7))=0</formula>
    </cfRule>
    <cfRule type="cellIs" dxfId="708" priority="263" operator="between">
      <formula>0.95</formula>
      <formula>100</formula>
    </cfRule>
    <cfRule type="cellIs" dxfId="707" priority="264" operator="between">
      <formula>0</formula>
      <formula>0.95</formula>
    </cfRule>
  </conditionalFormatting>
  <conditionalFormatting pivot="1" sqref="B7:C25">
    <cfRule type="containsBlanks" dxfId="706" priority="259">
      <formula>LEN(TRIM(B7))=0</formula>
    </cfRule>
    <cfRule type="cellIs" dxfId="705" priority="260" operator="between">
      <formula>0.95</formula>
      <formula>100</formula>
    </cfRule>
    <cfRule type="cellIs" dxfId="704" priority="261" operator="between">
      <formula>0</formula>
      <formula>0.95</formula>
    </cfRule>
  </conditionalFormatting>
  <conditionalFormatting pivot="1" sqref="D7:D25">
    <cfRule type="containsBlanks" dxfId="703" priority="256">
      <formula>LEN(TRIM(D7))=0</formula>
    </cfRule>
    <cfRule type="cellIs" dxfId="702" priority="257" operator="between">
      <formula>0.01</formula>
      <formula>100</formula>
    </cfRule>
    <cfRule type="cellIs" dxfId="701" priority="258" operator="between">
      <formula>0</formula>
      <formula>0.01</formula>
    </cfRule>
  </conditionalFormatting>
  <conditionalFormatting pivot="1" sqref="D7:D25">
    <cfRule type="containsBlanks" dxfId="700" priority="253">
      <formula>LEN(TRIM(D7))=0</formula>
    </cfRule>
    <cfRule type="cellIs" dxfId="699" priority="254" operator="between">
      <formula>0.01</formula>
      <formula>100</formula>
    </cfRule>
    <cfRule type="cellIs" dxfId="698" priority="255" operator="between">
      <formula>0</formula>
      <formula>0.01</formula>
    </cfRule>
  </conditionalFormatting>
  <conditionalFormatting pivot="1" sqref="D7:D25">
    <cfRule type="containsBlanks" dxfId="697" priority="250">
      <formula>LEN(TRIM(D7))=0</formula>
    </cfRule>
    <cfRule type="cellIs" dxfId="696" priority="251" operator="between">
      <formula>0.01</formula>
      <formula>100</formula>
    </cfRule>
    <cfRule type="cellIs" dxfId="695" priority="252" operator="between">
      <formula>0</formula>
      <formula>0.01</formula>
    </cfRule>
  </conditionalFormatting>
  <conditionalFormatting pivot="1" sqref="D7:D25">
    <cfRule type="containsBlanks" dxfId="694" priority="247">
      <formula>LEN(TRIM(D7))=0</formula>
    </cfRule>
    <cfRule type="cellIs" dxfId="693" priority="248" operator="between">
      <formula>0.01</formula>
      <formula>100</formula>
    </cfRule>
    <cfRule type="cellIs" dxfId="692" priority="249" operator="between">
      <formula>0</formula>
      <formula>0.01</formula>
    </cfRule>
  </conditionalFormatting>
  <conditionalFormatting pivot="1" sqref="D7:D25">
    <cfRule type="containsBlanks" dxfId="691" priority="244">
      <formula>LEN(TRIM(D7))=0</formula>
    </cfRule>
    <cfRule type="cellIs" dxfId="690" priority="245" operator="between">
      <formula>0.01</formula>
      <formula>100</formula>
    </cfRule>
    <cfRule type="cellIs" dxfId="689" priority="246" operator="between">
      <formula>0</formula>
      <formula>0.01</formula>
    </cfRule>
  </conditionalFormatting>
  <conditionalFormatting pivot="1" sqref="D7:D25">
    <cfRule type="containsBlanks" dxfId="688" priority="241">
      <formula>LEN(TRIM(D7))=0</formula>
    </cfRule>
    <cfRule type="cellIs" dxfId="687" priority="242" operator="between">
      <formula>0.01</formula>
      <formula>100</formula>
    </cfRule>
    <cfRule type="cellIs" dxfId="686" priority="243" operator="between">
      <formula>0</formula>
      <formula>0.01</formula>
    </cfRule>
  </conditionalFormatting>
  <conditionalFormatting pivot="1" sqref="D7:D25">
    <cfRule type="containsBlanks" dxfId="685" priority="238">
      <formula>LEN(TRIM(D7))=0</formula>
    </cfRule>
    <cfRule type="cellIs" dxfId="684" priority="239" operator="between">
      <formula>0.01</formula>
      <formula>100</formula>
    </cfRule>
    <cfRule type="cellIs" dxfId="683" priority="240" operator="between">
      <formula>0</formula>
      <formula>0.01</formula>
    </cfRule>
  </conditionalFormatting>
  <conditionalFormatting pivot="1" sqref="D7:D25">
    <cfRule type="containsBlanks" dxfId="682" priority="235">
      <formula>LEN(TRIM(D7))=0</formula>
    </cfRule>
    <cfRule type="cellIs" dxfId="681" priority="236" operator="between">
      <formula>0.01</formula>
      <formula>100</formula>
    </cfRule>
    <cfRule type="cellIs" dxfId="680" priority="237" operator="between">
      <formula>0</formula>
      <formula>0.01</formula>
    </cfRule>
  </conditionalFormatting>
  <conditionalFormatting pivot="1" sqref="J7:J25">
    <cfRule type="containsBlanks" dxfId="679" priority="232">
      <formula>LEN(TRIM(J7))=0</formula>
    </cfRule>
    <cfRule type="cellIs" dxfId="678" priority="233" operator="between">
      <formula>0.95</formula>
      <formula>100</formula>
    </cfRule>
    <cfRule type="cellIs" dxfId="677" priority="234" operator="between">
      <formula>0</formula>
      <formula>0.95</formula>
    </cfRule>
  </conditionalFormatting>
  <conditionalFormatting pivot="1" sqref="J7:J25">
    <cfRule type="containsBlanks" dxfId="676" priority="229">
      <formula>LEN(TRIM(J7))=0</formula>
    </cfRule>
    <cfRule type="cellIs" dxfId="675" priority="230" operator="between">
      <formula>0.95</formula>
      <formula>100</formula>
    </cfRule>
    <cfRule type="cellIs" dxfId="674" priority="231" operator="between">
      <formula>0</formula>
      <formula>0.95</formula>
    </cfRule>
  </conditionalFormatting>
  <conditionalFormatting pivot="1" sqref="J7:J25">
    <cfRule type="containsBlanks" dxfId="673" priority="226">
      <formula>LEN(TRIM(J7))=0</formula>
    </cfRule>
    <cfRule type="cellIs" dxfId="672" priority="227" operator="between">
      <formula>0.95</formula>
      <formula>100</formula>
    </cfRule>
    <cfRule type="cellIs" dxfId="671" priority="228" operator="between">
      <formula>0</formula>
      <formula>0.95</formula>
    </cfRule>
  </conditionalFormatting>
  <conditionalFormatting pivot="1" sqref="J7:J25">
    <cfRule type="containsBlanks" dxfId="670" priority="223">
      <formula>LEN(TRIM(J7))=0</formula>
    </cfRule>
    <cfRule type="cellIs" dxfId="669" priority="224" operator="between">
      <formula>0.95</formula>
      <formula>100</formula>
    </cfRule>
    <cfRule type="cellIs" dxfId="668" priority="225" operator="between">
      <formula>0</formula>
      <formula>0.95</formula>
    </cfRule>
  </conditionalFormatting>
  <conditionalFormatting pivot="1" sqref="E7:F25">
    <cfRule type="cellIs" dxfId="667" priority="222" operator="between">
      <formula>$G$1</formula>
      <formula>$F$1</formula>
    </cfRule>
  </conditionalFormatting>
  <conditionalFormatting pivot="1" sqref="E7:F25">
    <cfRule type="cellIs" dxfId="666" priority="221" operator="between">
      <formula>$H$1</formula>
      <formula>$G$1</formula>
    </cfRule>
  </conditionalFormatting>
  <conditionalFormatting pivot="1" sqref="G7:I25">
    <cfRule type="cellIs" dxfId="665" priority="220" operator="between">
      <formula>$H$1</formula>
      <formula>$I$1</formula>
    </cfRule>
  </conditionalFormatting>
  <conditionalFormatting pivot="1" sqref="G7:I25">
    <cfRule type="cellIs" dxfId="664" priority="219" operator="between">
      <formula>$I$1</formula>
      <formula>$F$1</formula>
    </cfRule>
  </conditionalFormatting>
  <conditionalFormatting pivot="1" sqref="K7:K25">
    <cfRule type="cellIs" dxfId="663" priority="218" operator="between">
      <formula>$H$1</formula>
      <formula>$I$1</formula>
    </cfRule>
  </conditionalFormatting>
  <conditionalFormatting pivot="1" sqref="K7:K25">
    <cfRule type="cellIs" dxfId="662" priority="217" operator="between">
      <formula>$I$1</formula>
      <formula>$F$1</formula>
    </cfRule>
  </conditionalFormatting>
  <conditionalFormatting pivot="1">
    <cfRule type="containsBlanks" dxfId="661" priority="214">
      <formula>LEN(TRIM(A1))=0</formula>
    </cfRule>
    <cfRule type="cellIs" dxfId="660" priority="215" operator="between">
      <formula>0.95</formula>
      <formula>100</formula>
    </cfRule>
    <cfRule type="cellIs" dxfId="659" priority="216" operator="between">
      <formula>0</formula>
      <formula>0.95</formula>
    </cfRule>
  </conditionalFormatting>
  <conditionalFormatting pivot="1">
    <cfRule type="containsBlanks" dxfId="658" priority="211">
      <formula>LEN(TRIM(A1))=0</formula>
    </cfRule>
    <cfRule type="cellIs" dxfId="657" priority="212" operator="between">
      <formula>0.95</formula>
      <formula>100</formula>
    </cfRule>
    <cfRule type="cellIs" dxfId="656" priority="213" operator="between">
      <formula>0</formula>
      <formula>0.95</formula>
    </cfRule>
  </conditionalFormatting>
  <conditionalFormatting pivot="1">
    <cfRule type="containsBlanks" dxfId="655" priority="208">
      <formula>LEN(TRIM(A1))=0</formula>
    </cfRule>
    <cfRule type="cellIs" dxfId="654" priority="209" operator="between">
      <formula>0.95</formula>
      <formula>100</formula>
    </cfRule>
    <cfRule type="cellIs" dxfId="653" priority="210" operator="between">
      <formula>0</formula>
      <formula>0.95</formula>
    </cfRule>
  </conditionalFormatting>
  <conditionalFormatting pivot="1">
    <cfRule type="containsBlanks" dxfId="652" priority="205">
      <formula>LEN(TRIM(A1))=0</formula>
    </cfRule>
    <cfRule type="cellIs" dxfId="651" priority="206" operator="between">
      <formula>0.95</formula>
      <formula>100</formula>
    </cfRule>
    <cfRule type="cellIs" dxfId="650" priority="207" operator="between">
      <formula>0</formula>
      <formula>0.95</formula>
    </cfRule>
  </conditionalFormatting>
  <conditionalFormatting pivot="1">
    <cfRule type="containsBlanks" dxfId="649" priority="202">
      <formula>LEN(TRIM(A1))=0</formula>
    </cfRule>
    <cfRule type="cellIs" dxfId="648" priority="203" operator="between">
      <formula>0.01</formula>
      <formula>100</formula>
    </cfRule>
    <cfRule type="cellIs" dxfId="647" priority="204" operator="between">
      <formula>0</formula>
      <formula>0.01</formula>
    </cfRule>
  </conditionalFormatting>
  <conditionalFormatting pivot="1">
    <cfRule type="containsBlanks" dxfId="646" priority="199">
      <formula>LEN(TRIM(A1))=0</formula>
    </cfRule>
    <cfRule type="cellIs" dxfId="645" priority="200" operator="between">
      <formula>0.01</formula>
      <formula>100</formula>
    </cfRule>
    <cfRule type="cellIs" dxfId="644" priority="201" operator="between">
      <formula>0</formula>
      <formula>0.01</formula>
    </cfRule>
  </conditionalFormatting>
  <conditionalFormatting pivot="1">
    <cfRule type="containsBlanks" dxfId="643" priority="196">
      <formula>LEN(TRIM(A1))=0</formula>
    </cfRule>
    <cfRule type="cellIs" dxfId="642" priority="197" operator="between">
      <formula>0.01</formula>
      <formula>100</formula>
    </cfRule>
    <cfRule type="cellIs" dxfId="641" priority="198" operator="between">
      <formula>0</formula>
      <formula>0.01</formula>
    </cfRule>
  </conditionalFormatting>
  <conditionalFormatting pivot="1">
    <cfRule type="containsBlanks" dxfId="640" priority="193">
      <formula>LEN(TRIM(A1))=0</formula>
    </cfRule>
    <cfRule type="cellIs" dxfId="639" priority="194" operator="between">
      <formula>0.01</formula>
      <formula>100</formula>
    </cfRule>
    <cfRule type="cellIs" dxfId="638" priority="195" operator="between">
      <formula>0</formula>
      <formula>0.01</formula>
    </cfRule>
  </conditionalFormatting>
  <conditionalFormatting pivot="1">
    <cfRule type="containsBlanks" dxfId="637" priority="190">
      <formula>LEN(TRIM(A1))=0</formula>
    </cfRule>
    <cfRule type="cellIs" dxfId="636" priority="191" operator="between">
      <formula>0.01</formula>
      <formula>100</formula>
    </cfRule>
    <cfRule type="cellIs" dxfId="635" priority="192" operator="between">
      <formula>0</formula>
      <formula>0.01</formula>
    </cfRule>
  </conditionalFormatting>
  <conditionalFormatting pivot="1">
    <cfRule type="containsBlanks" dxfId="634" priority="187">
      <formula>LEN(TRIM(A1))=0</formula>
    </cfRule>
    <cfRule type="cellIs" dxfId="633" priority="188" operator="between">
      <formula>0.01</formula>
      <formula>100</formula>
    </cfRule>
    <cfRule type="cellIs" dxfId="632" priority="189" operator="between">
      <formula>0</formula>
      <formula>0.01</formula>
    </cfRule>
  </conditionalFormatting>
  <conditionalFormatting pivot="1">
    <cfRule type="containsBlanks" dxfId="631" priority="184">
      <formula>LEN(TRIM(A1))=0</formula>
    </cfRule>
    <cfRule type="cellIs" dxfId="630" priority="185" operator="between">
      <formula>0.01</formula>
      <formula>100</formula>
    </cfRule>
    <cfRule type="cellIs" dxfId="629" priority="186" operator="between">
      <formula>0</formula>
      <formula>0.01</formula>
    </cfRule>
  </conditionalFormatting>
  <conditionalFormatting pivot="1">
    <cfRule type="containsBlanks" dxfId="628" priority="181">
      <formula>LEN(TRIM(A1))=0</formula>
    </cfRule>
    <cfRule type="cellIs" dxfId="627" priority="182" operator="between">
      <formula>0.01</formula>
      <formula>100</formula>
    </cfRule>
    <cfRule type="cellIs" dxfId="626" priority="183" operator="between">
      <formula>0</formula>
      <formula>0.01</formula>
    </cfRule>
  </conditionalFormatting>
  <conditionalFormatting pivot="1">
    <cfRule type="containsBlanks" dxfId="625" priority="178">
      <formula>LEN(TRIM(A1))=0</formula>
    </cfRule>
    <cfRule type="cellIs" dxfId="624" priority="179" operator="between">
      <formula>0.95</formula>
      <formula>100</formula>
    </cfRule>
    <cfRule type="cellIs" dxfId="623" priority="180" operator="between">
      <formula>0</formula>
      <formula>0.95</formula>
    </cfRule>
  </conditionalFormatting>
  <conditionalFormatting pivot="1">
    <cfRule type="containsBlanks" dxfId="622" priority="175">
      <formula>LEN(TRIM(A1))=0</formula>
    </cfRule>
    <cfRule type="cellIs" dxfId="621" priority="176" operator="between">
      <formula>0.95</formula>
      <formula>100</formula>
    </cfRule>
    <cfRule type="cellIs" dxfId="620" priority="177" operator="between">
      <formula>0</formula>
      <formula>0.95</formula>
    </cfRule>
  </conditionalFormatting>
  <conditionalFormatting pivot="1">
    <cfRule type="containsBlanks" dxfId="619" priority="172">
      <formula>LEN(TRIM(A1))=0</formula>
    </cfRule>
    <cfRule type="cellIs" dxfId="618" priority="173" operator="between">
      <formula>0.95</formula>
      <formula>100</formula>
    </cfRule>
    <cfRule type="cellIs" dxfId="617" priority="174" operator="between">
      <formula>0</formula>
      <formula>0.95</formula>
    </cfRule>
  </conditionalFormatting>
  <conditionalFormatting pivot="1">
    <cfRule type="containsBlanks" dxfId="616" priority="169">
      <formula>LEN(TRIM(A1))=0</formula>
    </cfRule>
    <cfRule type="cellIs" dxfId="615" priority="170" operator="between">
      <formula>0.95</formula>
      <formula>100</formula>
    </cfRule>
    <cfRule type="cellIs" dxfId="614" priority="171" operator="between">
      <formula>0</formula>
      <formula>0.95</formula>
    </cfRule>
  </conditionalFormatting>
  <conditionalFormatting pivot="1">
    <cfRule type="cellIs" dxfId="613" priority="168" operator="between">
      <formula>$G$1</formula>
      <formula>$F$1</formula>
    </cfRule>
  </conditionalFormatting>
  <conditionalFormatting pivot="1">
    <cfRule type="cellIs" dxfId="612" priority="167" operator="between">
      <formula>$H$1</formula>
      <formula>$G$1</formula>
    </cfRule>
  </conditionalFormatting>
  <conditionalFormatting pivot="1">
    <cfRule type="cellIs" dxfId="611" priority="166" operator="between">
      <formula>$H$1</formula>
      <formula>$I$1</formula>
    </cfRule>
  </conditionalFormatting>
  <conditionalFormatting pivot="1">
    <cfRule type="cellIs" dxfId="610" priority="165" operator="between">
      <formula>$I$1</formula>
      <formula>$F$1</formula>
    </cfRule>
  </conditionalFormatting>
  <conditionalFormatting pivot="1">
    <cfRule type="cellIs" dxfId="609" priority="164" operator="between">
      <formula>$H$1</formula>
      <formula>$I$1</formula>
    </cfRule>
  </conditionalFormatting>
  <conditionalFormatting pivot="1">
    <cfRule type="cellIs" dxfId="608" priority="163" operator="between">
      <formula>$I$1</formula>
      <formula>$F$1</formula>
    </cfRule>
  </conditionalFormatting>
  <conditionalFormatting pivot="1">
    <cfRule type="containsBlanks" dxfId="607" priority="160">
      <formula>LEN(TRIM(A1))=0</formula>
    </cfRule>
    <cfRule type="cellIs" dxfId="606" priority="161" operator="between">
      <formula>0.95</formula>
      <formula>100</formula>
    </cfRule>
    <cfRule type="cellIs" dxfId="605" priority="162" operator="between">
      <formula>0</formula>
      <formula>0.95</formula>
    </cfRule>
  </conditionalFormatting>
  <conditionalFormatting pivot="1">
    <cfRule type="containsBlanks" dxfId="604" priority="157">
      <formula>LEN(TRIM(A1))=0</formula>
    </cfRule>
    <cfRule type="cellIs" dxfId="603" priority="158" operator="between">
      <formula>0.95</formula>
      <formula>100</formula>
    </cfRule>
    <cfRule type="cellIs" dxfId="602" priority="159" operator="between">
      <formula>0</formula>
      <formula>0.95</formula>
    </cfRule>
  </conditionalFormatting>
  <conditionalFormatting pivot="1">
    <cfRule type="containsBlanks" dxfId="601" priority="154">
      <formula>LEN(TRIM(A1))=0</formula>
    </cfRule>
    <cfRule type="cellIs" dxfId="600" priority="155" operator="between">
      <formula>0.95</formula>
      <formula>100</formula>
    </cfRule>
    <cfRule type="cellIs" dxfId="599" priority="156" operator="between">
      <formula>0</formula>
      <formula>0.95</formula>
    </cfRule>
  </conditionalFormatting>
  <conditionalFormatting pivot="1">
    <cfRule type="containsBlanks" dxfId="598" priority="151">
      <formula>LEN(TRIM(A1))=0</formula>
    </cfRule>
    <cfRule type="cellIs" dxfId="597" priority="152" operator="between">
      <formula>0.95</formula>
      <formula>100</formula>
    </cfRule>
    <cfRule type="cellIs" dxfId="596" priority="153" operator="between">
      <formula>0</formula>
      <formula>0.95</formula>
    </cfRule>
  </conditionalFormatting>
  <conditionalFormatting pivot="1">
    <cfRule type="containsBlanks" dxfId="595" priority="148">
      <formula>LEN(TRIM(A1))=0</formula>
    </cfRule>
    <cfRule type="cellIs" dxfId="594" priority="149" operator="between">
      <formula>0.01</formula>
      <formula>100</formula>
    </cfRule>
    <cfRule type="cellIs" dxfId="593" priority="150" operator="between">
      <formula>0</formula>
      <formula>0.01</formula>
    </cfRule>
  </conditionalFormatting>
  <conditionalFormatting pivot="1">
    <cfRule type="containsBlanks" dxfId="592" priority="145">
      <formula>LEN(TRIM(A1))=0</formula>
    </cfRule>
    <cfRule type="cellIs" dxfId="591" priority="146" operator="between">
      <formula>0.01</formula>
      <formula>100</formula>
    </cfRule>
    <cfRule type="cellIs" dxfId="590" priority="147" operator="between">
      <formula>0</formula>
      <formula>0.01</formula>
    </cfRule>
  </conditionalFormatting>
  <conditionalFormatting pivot="1">
    <cfRule type="containsBlanks" dxfId="589" priority="142">
      <formula>LEN(TRIM(A1))=0</formula>
    </cfRule>
    <cfRule type="cellIs" dxfId="588" priority="143" operator="between">
      <formula>0.01</formula>
      <formula>100</formula>
    </cfRule>
    <cfRule type="cellIs" dxfId="587" priority="144" operator="between">
      <formula>0</formula>
      <formula>0.01</formula>
    </cfRule>
  </conditionalFormatting>
  <conditionalFormatting pivot="1">
    <cfRule type="containsBlanks" dxfId="586" priority="139">
      <formula>LEN(TRIM(A1))=0</formula>
    </cfRule>
    <cfRule type="cellIs" dxfId="585" priority="140" operator="between">
      <formula>0.01</formula>
      <formula>100</formula>
    </cfRule>
    <cfRule type="cellIs" dxfId="584" priority="141" operator="between">
      <formula>0</formula>
      <formula>0.01</formula>
    </cfRule>
  </conditionalFormatting>
  <conditionalFormatting pivot="1">
    <cfRule type="containsBlanks" dxfId="583" priority="136">
      <formula>LEN(TRIM(A1))=0</formula>
    </cfRule>
    <cfRule type="cellIs" dxfId="582" priority="137" operator="between">
      <formula>0.01</formula>
      <formula>100</formula>
    </cfRule>
    <cfRule type="cellIs" dxfId="581" priority="138" operator="between">
      <formula>0</formula>
      <formula>0.01</formula>
    </cfRule>
  </conditionalFormatting>
  <conditionalFormatting pivot="1">
    <cfRule type="containsBlanks" dxfId="580" priority="133">
      <formula>LEN(TRIM(A1))=0</formula>
    </cfRule>
    <cfRule type="cellIs" dxfId="579" priority="134" operator="between">
      <formula>0.01</formula>
      <formula>100</formula>
    </cfRule>
    <cfRule type="cellIs" dxfId="578" priority="135" operator="between">
      <formula>0</formula>
      <formula>0.01</formula>
    </cfRule>
  </conditionalFormatting>
  <conditionalFormatting pivot="1">
    <cfRule type="containsBlanks" dxfId="577" priority="130">
      <formula>LEN(TRIM(A1))=0</formula>
    </cfRule>
    <cfRule type="cellIs" dxfId="576" priority="131" operator="between">
      <formula>0.01</formula>
      <formula>100</formula>
    </cfRule>
    <cfRule type="cellIs" dxfId="575" priority="132" operator="between">
      <formula>0</formula>
      <formula>0.01</formula>
    </cfRule>
  </conditionalFormatting>
  <conditionalFormatting pivot="1">
    <cfRule type="containsBlanks" dxfId="574" priority="127">
      <formula>LEN(TRIM(A1))=0</formula>
    </cfRule>
    <cfRule type="cellIs" dxfId="573" priority="128" operator="between">
      <formula>0.01</formula>
      <formula>100</formula>
    </cfRule>
    <cfRule type="cellIs" dxfId="572" priority="129" operator="between">
      <formula>0</formula>
      <formula>0.01</formula>
    </cfRule>
  </conditionalFormatting>
  <conditionalFormatting pivot="1">
    <cfRule type="containsBlanks" dxfId="571" priority="124">
      <formula>LEN(TRIM(A1))=0</formula>
    </cfRule>
    <cfRule type="cellIs" dxfId="570" priority="125" operator="between">
      <formula>0.95</formula>
      <formula>100</formula>
    </cfRule>
    <cfRule type="cellIs" dxfId="569" priority="126" operator="between">
      <formula>0</formula>
      <formula>0.95</formula>
    </cfRule>
  </conditionalFormatting>
  <conditionalFormatting pivot="1">
    <cfRule type="containsBlanks" dxfId="568" priority="121">
      <formula>LEN(TRIM(A1))=0</formula>
    </cfRule>
    <cfRule type="cellIs" dxfId="567" priority="122" operator="between">
      <formula>0.95</formula>
      <formula>100</formula>
    </cfRule>
    <cfRule type="cellIs" dxfId="566" priority="123" operator="between">
      <formula>0</formula>
      <formula>0.95</formula>
    </cfRule>
  </conditionalFormatting>
  <conditionalFormatting pivot="1">
    <cfRule type="containsBlanks" dxfId="565" priority="118">
      <formula>LEN(TRIM(A1))=0</formula>
    </cfRule>
    <cfRule type="cellIs" dxfId="564" priority="119" operator="between">
      <formula>0.95</formula>
      <formula>100</formula>
    </cfRule>
    <cfRule type="cellIs" dxfId="563" priority="120" operator="between">
      <formula>0</formula>
      <formula>0.95</formula>
    </cfRule>
  </conditionalFormatting>
  <conditionalFormatting pivot="1">
    <cfRule type="containsBlanks" dxfId="562" priority="115">
      <formula>LEN(TRIM(A1))=0</formula>
    </cfRule>
    <cfRule type="cellIs" dxfId="561" priority="116" operator="between">
      <formula>0.95</formula>
      <formula>100</formula>
    </cfRule>
    <cfRule type="cellIs" dxfId="560" priority="117" operator="between">
      <formula>0</formula>
      <formula>0.95</formula>
    </cfRule>
  </conditionalFormatting>
  <conditionalFormatting pivot="1">
    <cfRule type="cellIs" dxfId="559" priority="114" operator="between">
      <formula>$G$1</formula>
      <formula>$F$1</formula>
    </cfRule>
  </conditionalFormatting>
  <conditionalFormatting pivot="1">
    <cfRule type="cellIs" dxfId="558" priority="113" operator="between">
      <formula>$H$1</formula>
      <formula>$G$1</formula>
    </cfRule>
  </conditionalFormatting>
  <conditionalFormatting pivot="1">
    <cfRule type="cellIs" dxfId="557" priority="112" operator="between">
      <formula>$H$1</formula>
      <formula>$I$1</formula>
    </cfRule>
  </conditionalFormatting>
  <conditionalFormatting pivot="1">
    <cfRule type="cellIs" dxfId="556" priority="111" operator="between">
      <formula>$I$1</formula>
      <formula>$F$1</formula>
    </cfRule>
  </conditionalFormatting>
  <conditionalFormatting pivot="1">
    <cfRule type="cellIs" dxfId="555" priority="110" operator="between">
      <formula>$H$1</formula>
      <formula>$I$1</formula>
    </cfRule>
  </conditionalFormatting>
  <conditionalFormatting pivot="1">
    <cfRule type="cellIs" dxfId="554" priority="109" operator="between">
      <formula>$I$1</formula>
      <formula>$F$1</formula>
    </cfRule>
  </conditionalFormatting>
  <conditionalFormatting pivot="1">
    <cfRule type="containsBlanks" dxfId="553" priority="106">
      <formula>LEN(TRIM(A1))=0</formula>
    </cfRule>
    <cfRule type="cellIs" dxfId="552" priority="107" operator="between">
      <formula>0.95</formula>
      <formula>100</formula>
    </cfRule>
    <cfRule type="cellIs" dxfId="551" priority="108" operator="between">
      <formula>0</formula>
      <formula>0.95</formula>
    </cfRule>
  </conditionalFormatting>
  <conditionalFormatting pivot="1">
    <cfRule type="containsBlanks" dxfId="550" priority="103">
      <formula>LEN(TRIM(A1))=0</formula>
    </cfRule>
    <cfRule type="cellIs" dxfId="549" priority="104" operator="between">
      <formula>0.95</formula>
      <formula>100</formula>
    </cfRule>
    <cfRule type="cellIs" dxfId="548" priority="105" operator="between">
      <formula>0</formula>
      <formula>0.95</formula>
    </cfRule>
  </conditionalFormatting>
  <conditionalFormatting pivot="1">
    <cfRule type="containsBlanks" dxfId="547" priority="100">
      <formula>LEN(TRIM(A1))=0</formula>
    </cfRule>
    <cfRule type="cellIs" dxfId="546" priority="101" operator="between">
      <formula>0.95</formula>
      <formula>100</formula>
    </cfRule>
    <cfRule type="cellIs" dxfId="545" priority="102" operator="between">
      <formula>0</formula>
      <formula>0.95</formula>
    </cfRule>
  </conditionalFormatting>
  <conditionalFormatting pivot="1">
    <cfRule type="containsBlanks" dxfId="544" priority="97">
      <formula>LEN(TRIM(A1))=0</formula>
    </cfRule>
    <cfRule type="cellIs" dxfId="543" priority="98" operator="between">
      <formula>0.95</formula>
      <formula>100</formula>
    </cfRule>
    <cfRule type="cellIs" dxfId="542" priority="99" operator="between">
      <formula>0</formula>
      <formula>0.95</formula>
    </cfRule>
  </conditionalFormatting>
  <conditionalFormatting pivot="1">
    <cfRule type="containsBlanks" dxfId="541" priority="94">
      <formula>LEN(TRIM(A1))=0</formula>
    </cfRule>
    <cfRule type="cellIs" dxfId="540" priority="95" operator="between">
      <formula>0.01</formula>
      <formula>100</formula>
    </cfRule>
    <cfRule type="cellIs" dxfId="539" priority="96" operator="between">
      <formula>0</formula>
      <formula>0.01</formula>
    </cfRule>
  </conditionalFormatting>
  <conditionalFormatting pivot="1">
    <cfRule type="containsBlanks" dxfId="538" priority="91">
      <formula>LEN(TRIM(A1))=0</formula>
    </cfRule>
    <cfRule type="cellIs" dxfId="537" priority="92" operator="between">
      <formula>0.01</formula>
      <formula>100</formula>
    </cfRule>
    <cfRule type="cellIs" dxfId="536" priority="93" operator="between">
      <formula>0</formula>
      <formula>0.01</formula>
    </cfRule>
  </conditionalFormatting>
  <conditionalFormatting pivot="1">
    <cfRule type="containsBlanks" dxfId="535" priority="88">
      <formula>LEN(TRIM(A1))=0</formula>
    </cfRule>
    <cfRule type="cellIs" dxfId="534" priority="89" operator="between">
      <formula>0.01</formula>
      <formula>100</formula>
    </cfRule>
    <cfRule type="cellIs" dxfId="533" priority="90" operator="between">
      <formula>0</formula>
      <formula>0.01</formula>
    </cfRule>
  </conditionalFormatting>
  <conditionalFormatting pivot="1">
    <cfRule type="containsBlanks" dxfId="532" priority="85">
      <formula>LEN(TRIM(A1))=0</formula>
    </cfRule>
    <cfRule type="cellIs" dxfId="531" priority="86" operator="between">
      <formula>0.01</formula>
      <formula>100</formula>
    </cfRule>
    <cfRule type="cellIs" dxfId="530" priority="87" operator="between">
      <formula>0</formula>
      <formula>0.01</formula>
    </cfRule>
  </conditionalFormatting>
  <conditionalFormatting pivot="1">
    <cfRule type="containsBlanks" dxfId="529" priority="82">
      <formula>LEN(TRIM(A1))=0</formula>
    </cfRule>
    <cfRule type="cellIs" dxfId="528" priority="83" operator="between">
      <formula>0.01</formula>
      <formula>100</formula>
    </cfRule>
    <cfRule type="cellIs" dxfId="527" priority="84" operator="between">
      <formula>0</formula>
      <formula>0.01</formula>
    </cfRule>
  </conditionalFormatting>
  <conditionalFormatting pivot="1">
    <cfRule type="containsBlanks" dxfId="526" priority="79">
      <formula>LEN(TRIM(A1))=0</formula>
    </cfRule>
    <cfRule type="cellIs" dxfId="525" priority="80" operator="between">
      <formula>0.01</formula>
      <formula>100</formula>
    </cfRule>
    <cfRule type="cellIs" dxfId="524" priority="81" operator="between">
      <formula>0</formula>
      <formula>0.01</formula>
    </cfRule>
  </conditionalFormatting>
  <conditionalFormatting pivot="1">
    <cfRule type="containsBlanks" dxfId="523" priority="76">
      <formula>LEN(TRIM(A1))=0</formula>
    </cfRule>
    <cfRule type="cellIs" dxfId="522" priority="77" operator="between">
      <formula>0.01</formula>
      <formula>100</formula>
    </cfRule>
    <cfRule type="cellIs" dxfId="521" priority="78" operator="between">
      <formula>0</formula>
      <formula>0.01</formula>
    </cfRule>
  </conditionalFormatting>
  <conditionalFormatting pivot="1">
    <cfRule type="containsBlanks" dxfId="520" priority="73">
      <formula>LEN(TRIM(A1))=0</formula>
    </cfRule>
    <cfRule type="cellIs" dxfId="519" priority="74" operator="between">
      <formula>0.01</formula>
      <formula>100</formula>
    </cfRule>
    <cfRule type="cellIs" dxfId="518" priority="75" operator="between">
      <formula>0</formula>
      <formula>0.01</formula>
    </cfRule>
  </conditionalFormatting>
  <conditionalFormatting pivot="1">
    <cfRule type="containsBlanks" dxfId="517" priority="70">
      <formula>LEN(TRIM(A1))=0</formula>
    </cfRule>
    <cfRule type="cellIs" dxfId="516" priority="71" operator="between">
      <formula>0.95</formula>
      <formula>100</formula>
    </cfRule>
    <cfRule type="cellIs" dxfId="515" priority="72" operator="between">
      <formula>0</formula>
      <formula>0.95</formula>
    </cfRule>
  </conditionalFormatting>
  <conditionalFormatting pivot="1">
    <cfRule type="containsBlanks" dxfId="514" priority="67">
      <formula>LEN(TRIM(A1))=0</formula>
    </cfRule>
    <cfRule type="cellIs" dxfId="513" priority="68" operator="between">
      <formula>0.95</formula>
      <formula>100</formula>
    </cfRule>
    <cfRule type="cellIs" dxfId="512" priority="69" operator="between">
      <formula>0</formula>
      <formula>0.95</formula>
    </cfRule>
  </conditionalFormatting>
  <conditionalFormatting pivot="1">
    <cfRule type="containsBlanks" dxfId="511" priority="64">
      <formula>LEN(TRIM(A1))=0</formula>
    </cfRule>
    <cfRule type="cellIs" dxfId="510" priority="65" operator="between">
      <formula>0.95</formula>
      <formula>100</formula>
    </cfRule>
    <cfRule type="cellIs" dxfId="509" priority="66" operator="between">
      <formula>0</formula>
      <formula>0.95</formula>
    </cfRule>
  </conditionalFormatting>
  <conditionalFormatting pivot="1">
    <cfRule type="containsBlanks" dxfId="508" priority="61">
      <formula>LEN(TRIM(A1))=0</formula>
    </cfRule>
    <cfRule type="cellIs" dxfId="507" priority="62" operator="between">
      <formula>0.95</formula>
      <formula>100</formula>
    </cfRule>
    <cfRule type="cellIs" dxfId="506" priority="63" operator="between">
      <formula>0</formula>
      <formula>0.95</formula>
    </cfRule>
  </conditionalFormatting>
  <conditionalFormatting pivot="1">
    <cfRule type="cellIs" dxfId="505" priority="60" operator="between">
      <formula>$G$1</formula>
      <formula>$F$1</formula>
    </cfRule>
  </conditionalFormatting>
  <conditionalFormatting pivot="1">
    <cfRule type="cellIs" dxfId="504" priority="59" operator="between">
      <formula>$H$1</formula>
      <formula>$G$1</formula>
    </cfRule>
  </conditionalFormatting>
  <conditionalFormatting pivot="1">
    <cfRule type="cellIs" dxfId="503" priority="58" operator="between">
      <formula>$H$1</formula>
      <formula>$I$1</formula>
    </cfRule>
  </conditionalFormatting>
  <conditionalFormatting pivot="1">
    <cfRule type="cellIs" dxfId="502" priority="57" operator="between">
      <formula>$I$1</formula>
      <formula>$F$1</formula>
    </cfRule>
  </conditionalFormatting>
  <conditionalFormatting pivot="1">
    <cfRule type="cellIs" dxfId="501" priority="56" operator="between">
      <formula>$H$1</formula>
      <formula>$I$1</formula>
    </cfRule>
  </conditionalFormatting>
  <conditionalFormatting pivot="1">
    <cfRule type="cellIs" dxfId="500" priority="55" operator="between">
      <formula>$I$1</formula>
      <formula>$F$1</formula>
    </cfRule>
  </conditionalFormatting>
  <conditionalFormatting pivot="1" sqref="B27:C32">
    <cfRule type="containsBlanks" dxfId="107" priority="52">
      <formula>LEN(TRIM(B27))=0</formula>
    </cfRule>
    <cfRule type="cellIs" dxfId="106" priority="53" operator="between">
      <formula>0.95</formula>
      <formula>100</formula>
    </cfRule>
    <cfRule type="cellIs" dxfId="105" priority="54" operator="between">
      <formula>0</formula>
      <formula>0.95</formula>
    </cfRule>
  </conditionalFormatting>
  <conditionalFormatting pivot="1" sqref="B27:C32">
    <cfRule type="containsBlanks" dxfId="101" priority="49">
      <formula>LEN(TRIM(B27))=0</formula>
    </cfRule>
    <cfRule type="cellIs" dxfId="100" priority="50" operator="between">
      <formula>0.95</formula>
      <formula>100</formula>
    </cfRule>
    <cfRule type="cellIs" dxfId="99" priority="51" operator="between">
      <formula>0</formula>
      <formula>0.95</formula>
    </cfRule>
  </conditionalFormatting>
  <conditionalFormatting pivot="1" sqref="B27:C32">
    <cfRule type="containsBlanks" dxfId="95" priority="46">
      <formula>LEN(TRIM(B27))=0</formula>
    </cfRule>
    <cfRule type="cellIs" dxfId="94" priority="47" operator="between">
      <formula>0.95</formula>
      <formula>100</formula>
    </cfRule>
    <cfRule type="cellIs" dxfId="93" priority="48" operator="between">
      <formula>0</formula>
      <formula>0.95</formula>
    </cfRule>
  </conditionalFormatting>
  <conditionalFormatting pivot="1" sqref="B27:C32">
    <cfRule type="containsBlanks" dxfId="89" priority="43">
      <formula>LEN(TRIM(B27))=0</formula>
    </cfRule>
    <cfRule type="cellIs" dxfId="88" priority="44" operator="between">
      <formula>0.95</formula>
      <formula>100</formula>
    </cfRule>
    <cfRule type="cellIs" dxfId="87" priority="45" operator="between">
      <formula>0</formula>
      <formula>0.95</formula>
    </cfRule>
  </conditionalFormatting>
  <conditionalFormatting pivot="1" sqref="D27:D32">
    <cfRule type="containsBlanks" dxfId="83" priority="40">
      <formula>LEN(TRIM(D27))=0</formula>
    </cfRule>
    <cfRule type="cellIs" dxfId="82" priority="41" operator="between">
      <formula>0.01</formula>
      <formula>100</formula>
    </cfRule>
    <cfRule type="cellIs" dxfId="81" priority="42" operator="between">
      <formula>0</formula>
      <formula>0.01</formula>
    </cfRule>
  </conditionalFormatting>
  <conditionalFormatting pivot="1" sqref="D27:D32">
    <cfRule type="containsBlanks" dxfId="77" priority="37">
      <formula>LEN(TRIM(D27))=0</formula>
    </cfRule>
    <cfRule type="cellIs" dxfId="76" priority="38" operator="between">
      <formula>0.01</formula>
      <formula>100</formula>
    </cfRule>
    <cfRule type="cellIs" dxfId="75" priority="39" operator="between">
      <formula>0</formula>
      <formula>0.01</formula>
    </cfRule>
  </conditionalFormatting>
  <conditionalFormatting pivot="1" sqref="D27:D32">
    <cfRule type="containsBlanks" dxfId="71" priority="34">
      <formula>LEN(TRIM(D27))=0</formula>
    </cfRule>
    <cfRule type="cellIs" dxfId="70" priority="35" operator="between">
      <formula>0.01</formula>
      <formula>100</formula>
    </cfRule>
    <cfRule type="cellIs" dxfId="69" priority="36" operator="between">
      <formula>0</formula>
      <formula>0.01</formula>
    </cfRule>
  </conditionalFormatting>
  <conditionalFormatting pivot="1" sqref="D27:D32">
    <cfRule type="containsBlanks" dxfId="65" priority="31">
      <formula>LEN(TRIM(D27))=0</formula>
    </cfRule>
    <cfRule type="cellIs" dxfId="64" priority="32" operator="between">
      <formula>0.01</formula>
      <formula>100</formula>
    </cfRule>
    <cfRule type="cellIs" dxfId="63" priority="33" operator="between">
      <formula>0</formula>
      <formula>0.01</formula>
    </cfRule>
  </conditionalFormatting>
  <conditionalFormatting pivot="1" sqref="D27:D32">
    <cfRule type="containsBlanks" dxfId="59" priority="28">
      <formula>LEN(TRIM(D27))=0</formula>
    </cfRule>
    <cfRule type="cellIs" dxfId="58" priority="29" operator="between">
      <formula>0.01</formula>
      <formula>100</formula>
    </cfRule>
    <cfRule type="cellIs" dxfId="57" priority="30" operator="between">
      <formula>0</formula>
      <formula>0.01</formula>
    </cfRule>
  </conditionalFormatting>
  <conditionalFormatting pivot="1" sqref="D27:D32">
    <cfRule type="containsBlanks" dxfId="53" priority="25">
      <formula>LEN(TRIM(D27))=0</formula>
    </cfRule>
    <cfRule type="cellIs" dxfId="52" priority="26" operator="between">
      <formula>0.01</formula>
      <formula>100</formula>
    </cfRule>
    <cfRule type="cellIs" dxfId="51" priority="27" operator="between">
      <formula>0</formula>
      <formula>0.01</formula>
    </cfRule>
  </conditionalFormatting>
  <conditionalFormatting pivot="1" sqref="D27:D32">
    <cfRule type="containsBlanks" dxfId="47" priority="22">
      <formula>LEN(TRIM(D27))=0</formula>
    </cfRule>
    <cfRule type="cellIs" dxfId="46" priority="23" operator="between">
      <formula>0.01</formula>
      <formula>100</formula>
    </cfRule>
    <cfRule type="cellIs" dxfId="45" priority="24" operator="between">
      <formula>0</formula>
      <formula>0.01</formula>
    </cfRule>
  </conditionalFormatting>
  <conditionalFormatting pivot="1" sqref="D27:D32">
    <cfRule type="containsBlanks" dxfId="41" priority="19">
      <formula>LEN(TRIM(D27))=0</formula>
    </cfRule>
    <cfRule type="cellIs" dxfId="40" priority="20" operator="between">
      <formula>0.01</formula>
      <formula>100</formula>
    </cfRule>
    <cfRule type="cellIs" dxfId="39" priority="21" operator="between">
      <formula>0</formula>
      <formula>0.01</formula>
    </cfRule>
  </conditionalFormatting>
  <conditionalFormatting pivot="1" sqref="J27:J32">
    <cfRule type="containsBlanks" dxfId="35" priority="16">
      <formula>LEN(TRIM(J27))=0</formula>
    </cfRule>
    <cfRule type="cellIs" dxfId="34" priority="17" operator="between">
      <formula>0.95</formula>
      <formula>100</formula>
    </cfRule>
    <cfRule type="cellIs" dxfId="33" priority="18" operator="between">
      <formula>0</formula>
      <formula>0.95</formula>
    </cfRule>
  </conditionalFormatting>
  <conditionalFormatting pivot="1" sqref="J27:J32">
    <cfRule type="containsBlanks" dxfId="29" priority="13">
      <formula>LEN(TRIM(J27))=0</formula>
    </cfRule>
    <cfRule type="cellIs" dxfId="28" priority="14" operator="between">
      <formula>0.95</formula>
      <formula>100</formula>
    </cfRule>
    <cfRule type="cellIs" dxfId="27" priority="15" operator="between">
      <formula>0</formula>
      <formula>0.95</formula>
    </cfRule>
  </conditionalFormatting>
  <conditionalFormatting pivot="1" sqref="J27:J32">
    <cfRule type="containsBlanks" dxfId="23" priority="10">
      <formula>LEN(TRIM(J27))=0</formula>
    </cfRule>
    <cfRule type="cellIs" dxfId="22" priority="11" operator="between">
      <formula>0.95</formula>
      <formula>100</formula>
    </cfRule>
    <cfRule type="cellIs" dxfId="21" priority="12" operator="between">
      <formula>0</formula>
      <formula>0.95</formula>
    </cfRule>
  </conditionalFormatting>
  <conditionalFormatting pivot="1" sqref="J27:J32">
    <cfRule type="containsBlanks" dxfId="17" priority="7">
      <formula>LEN(TRIM(J27))=0</formula>
    </cfRule>
    <cfRule type="cellIs" dxfId="16" priority="8" operator="between">
      <formula>0.95</formula>
      <formula>100</formula>
    </cfRule>
    <cfRule type="cellIs" dxfId="15" priority="9" operator="between">
      <formula>0</formula>
      <formula>0.95</formula>
    </cfRule>
  </conditionalFormatting>
  <conditionalFormatting pivot="1" sqref="E27:F32">
    <cfRule type="cellIs" dxfId="11" priority="6" operator="between">
      <formula>$G$1</formula>
      <formula>$F$1</formula>
    </cfRule>
  </conditionalFormatting>
  <conditionalFormatting pivot="1" sqref="E27:F32">
    <cfRule type="cellIs" dxfId="9" priority="5" operator="between">
      <formula>$H$1</formula>
      <formula>$G$1</formula>
    </cfRule>
  </conditionalFormatting>
  <conditionalFormatting pivot="1" sqref="G27:I32">
    <cfRule type="cellIs" dxfId="7" priority="4" operator="between">
      <formula>$H$1</formula>
      <formula>$I$1</formula>
    </cfRule>
  </conditionalFormatting>
  <conditionalFormatting pivot="1" sqref="G27:I32">
    <cfRule type="cellIs" dxfId="5" priority="3" operator="between">
      <formula>$I$1</formula>
      <formula>$F$1</formula>
    </cfRule>
  </conditionalFormatting>
  <conditionalFormatting pivot="1" sqref="K27:K32">
    <cfRule type="cellIs" dxfId="3" priority="2" operator="between">
      <formula>$H$1</formula>
      <formula>$I$1</formula>
    </cfRule>
  </conditionalFormatting>
  <conditionalFormatting pivot="1" sqref="K27:K32">
    <cfRule type="cellIs" dxfId="1" priority="1" operator="between">
      <formula>$I$1</formula>
      <formula>$F$1</formula>
    </cfRule>
  </conditionalFormatting>
  <pageMargins left="0.7" right="0.7" top="0.75" bottom="0.75" header="0.3" footer="0.3"/>
  <pageSetup orientation="portrait"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6"/>
  <sheetViews>
    <sheetView workbookViewId="0">
      <selection activeCell="D20" sqref="D20"/>
    </sheetView>
  </sheetViews>
  <sheetFormatPr defaultRowHeight="15" x14ac:dyDescent="0.25"/>
  <cols>
    <col min="1" max="1" width="18.140625" customWidth="1"/>
    <col min="2" max="2" width="17.85546875" customWidth="1"/>
    <col min="3" max="3" width="10.140625" customWidth="1"/>
    <col min="4" max="4" width="11.28515625" bestFit="1" customWidth="1"/>
  </cols>
  <sheetData>
    <row r="1" spans="1:4" x14ac:dyDescent="0.25">
      <c r="A1" s="42" t="s">
        <v>0</v>
      </c>
      <c r="B1" s="40" t="s">
        <v>175</v>
      </c>
    </row>
    <row r="2" spans="1:4" x14ac:dyDescent="0.25">
      <c r="A2" s="42" t="s">
        <v>1</v>
      </c>
      <c r="B2" s="40" t="s">
        <v>188</v>
      </c>
    </row>
    <row r="3" spans="1:4" x14ac:dyDescent="0.25">
      <c r="A3" s="42" t="s">
        <v>24</v>
      </c>
      <c r="B3" s="40" t="s">
        <v>13</v>
      </c>
    </row>
    <row r="5" spans="1:4" x14ac:dyDescent="0.25">
      <c r="A5" s="42" t="s">
        <v>139</v>
      </c>
      <c r="B5" s="42" t="s">
        <v>190</v>
      </c>
    </row>
    <row r="6" spans="1:4" x14ac:dyDescent="0.25">
      <c r="A6" s="42" t="s">
        <v>137</v>
      </c>
      <c r="B6" s="40" t="s">
        <v>36</v>
      </c>
      <c r="C6" s="40" t="s">
        <v>9</v>
      </c>
      <c r="D6" s="40" t="s">
        <v>138</v>
      </c>
    </row>
    <row r="7" spans="1:4" x14ac:dyDescent="0.25">
      <c r="A7" s="43" t="s">
        <v>430</v>
      </c>
      <c r="B7" s="46"/>
      <c r="C7" s="46">
        <v>1</v>
      </c>
      <c r="D7" s="46">
        <v>1</v>
      </c>
    </row>
    <row r="8" spans="1:4" x14ac:dyDescent="0.25">
      <c r="A8" s="43" t="s">
        <v>121</v>
      </c>
      <c r="B8" s="46">
        <v>1</v>
      </c>
      <c r="C8" s="46">
        <v>201</v>
      </c>
      <c r="D8" s="46">
        <v>202</v>
      </c>
    </row>
    <row r="9" spans="1:4" x14ac:dyDescent="0.25">
      <c r="A9" s="43" t="s">
        <v>227</v>
      </c>
      <c r="B9" s="46">
        <v>1</v>
      </c>
      <c r="C9" s="46">
        <v>72</v>
      </c>
      <c r="D9" s="46">
        <v>73</v>
      </c>
    </row>
    <row r="10" spans="1:4" x14ac:dyDescent="0.25">
      <c r="A10" s="43" t="s">
        <v>258</v>
      </c>
      <c r="B10" s="46"/>
      <c r="C10" s="46">
        <v>66</v>
      </c>
      <c r="D10" s="46">
        <v>66</v>
      </c>
    </row>
    <row r="11" spans="1:4" x14ac:dyDescent="0.25">
      <c r="A11" s="43" t="s">
        <v>421</v>
      </c>
      <c r="B11" s="46"/>
      <c r="C11" s="46">
        <v>32</v>
      </c>
      <c r="D11" s="46">
        <v>32</v>
      </c>
    </row>
    <row r="12" spans="1:4" x14ac:dyDescent="0.25">
      <c r="A12" s="43" t="s">
        <v>323</v>
      </c>
      <c r="B12" s="46"/>
      <c r="C12" s="46">
        <v>47</v>
      </c>
      <c r="D12" s="46">
        <v>47</v>
      </c>
    </row>
    <row r="13" spans="1:4" x14ac:dyDescent="0.25">
      <c r="A13" s="43" t="s">
        <v>259</v>
      </c>
      <c r="B13" s="46"/>
      <c r="C13" s="46">
        <v>42</v>
      </c>
      <c r="D13" s="46">
        <v>42</v>
      </c>
    </row>
    <row r="14" spans="1:4" x14ac:dyDescent="0.25">
      <c r="A14" s="43" t="s">
        <v>138</v>
      </c>
      <c r="B14" s="46">
        <v>2</v>
      </c>
      <c r="C14" s="46">
        <v>461</v>
      </c>
      <c r="D14" s="46">
        <v>463</v>
      </c>
    </row>
    <row r="25" spans="1:12" x14ac:dyDescent="0.25">
      <c r="A25" s="42" t="s">
        <v>0</v>
      </c>
      <c r="B25" s="40" t="s">
        <v>175</v>
      </c>
    </row>
    <row r="26" spans="1:12" x14ac:dyDescent="0.25">
      <c r="A26" s="42" t="s">
        <v>1</v>
      </c>
      <c r="B26" s="40" t="s">
        <v>175</v>
      </c>
    </row>
    <row r="28" spans="1:12" x14ac:dyDescent="0.25">
      <c r="A28" s="42" t="s">
        <v>139</v>
      </c>
      <c r="B28" s="42" t="s">
        <v>190</v>
      </c>
    </row>
    <row r="29" spans="1:12" x14ac:dyDescent="0.25">
      <c r="A29" s="42" t="s">
        <v>137</v>
      </c>
      <c r="B29" s="40" t="s">
        <v>56</v>
      </c>
      <c r="C29" s="40" t="s">
        <v>160</v>
      </c>
      <c r="D29" s="40" t="s">
        <v>138</v>
      </c>
    </row>
    <row r="30" spans="1:12" x14ac:dyDescent="0.25">
      <c r="A30" s="43" t="s">
        <v>121</v>
      </c>
      <c r="B30" s="46">
        <v>323</v>
      </c>
      <c r="C30" s="46"/>
      <c r="D30" s="46">
        <v>323</v>
      </c>
      <c r="L30" t="s">
        <v>121</v>
      </c>
    </row>
    <row r="31" spans="1:12" x14ac:dyDescent="0.25">
      <c r="A31" s="43" t="s">
        <v>227</v>
      </c>
      <c r="B31" s="46">
        <v>104</v>
      </c>
      <c r="C31" s="46"/>
      <c r="D31" s="46">
        <v>104</v>
      </c>
      <c r="L31" t="s">
        <v>477</v>
      </c>
    </row>
    <row r="32" spans="1:12" x14ac:dyDescent="0.25">
      <c r="A32" s="43" t="s">
        <v>258</v>
      </c>
      <c r="B32" s="46">
        <v>102</v>
      </c>
      <c r="C32" s="46">
        <v>1</v>
      </c>
      <c r="D32" s="46">
        <v>103</v>
      </c>
      <c r="L32" t="s">
        <v>480</v>
      </c>
    </row>
    <row r="33" spans="1:12" x14ac:dyDescent="0.25">
      <c r="A33" s="43" t="s">
        <v>421</v>
      </c>
      <c r="B33" s="46">
        <v>64</v>
      </c>
      <c r="C33" s="46"/>
      <c r="D33" s="46">
        <v>64</v>
      </c>
      <c r="L33" t="s">
        <v>478</v>
      </c>
    </row>
    <row r="34" spans="1:12" x14ac:dyDescent="0.25">
      <c r="A34" s="43" t="s">
        <v>323</v>
      </c>
      <c r="B34" s="46">
        <v>72</v>
      </c>
      <c r="C34" s="46">
        <v>3</v>
      </c>
      <c r="D34" s="46">
        <v>75</v>
      </c>
      <c r="L34" t="s">
        <v>479</v>
      </c>
    </row>
    <row r="35" spans="1:12" x14ac:dyDescent="0.25">
      <c r="A35" s="43" t="s">
        <v>259</v>
      </c>
      <c r="B35" s="46">
        <v>75</v>
      </c>
      <c r="C35" s="46"/>
      <c r="D35" s="46">
        <v>75</v>
      </c>
      <c r="L35" t="s">
        <v>323</v>
      </c>
    </row>
    <row r="36" spans="1:12" x14ac:dyDescent="0.25">
      <c r="A36" s="43" t="s">
        <v>138</v>
      </c>
      <c r="B36" s="46">
        <v>740</v>
      </c>
      <c r="C36" s="46">
        <v>4</v>
      </c>
      <c r="D36" s="46">
        <v>744</v>
      </c>
      <c r="L36" t="s">
        <v>430</v>
      </c>
    </row>
  </sheetData>
  <pageMargins left="0.7" right="0.7" top="0.75" bottom="0.75" header="0.3" footer="0.3"/>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1"/>
  <sheetViews>
    <sheetView topLeftCell="A145" workbookViewId="0">
      <selection activeCell="B148" sqref="B148"/>
    </sheetView>
  </sheetViews>
  <sheetFormatPr defaultRowHeight="15" x14ac:dyDescent="0.25"/>
  <sheetData>
    <row r="1" spans="1:2" x14ac:dyDescent="0.25">
      <c r="A1" s="40" t="s">
        <v>73</v>
      </c>
      <c r="B1" s="40" t="s">
        <v>74</v>
      </c>
    </row>
    <row r="2" spans="1:2" x14ac:dyDescent="0.25">
      <c r="A2" s="43" t="s">
        <v>81</v>
      </c>
      <c r="B2" s="40" t="s">
        <v>419</v>
      </c>
    </row>
    <row r="3" spans="1:2" x14ac:dyDescent="0.25">
      <c r="A3" s="43" t="s">
        <v>246</v>
      </c>
      <c r="B3" s="40" t="s">
        <v>420</v>
      </c>
    </row>
    <row r="4" spans="1:2" x14ac:dyDescent="0.25">
      <c r="A4" s="43" t="s">
        <v>309</v>
      </c>
      <c r="B4" s="40" t="s">
        <v>227</v>
      </c>
    </row>
    <row r="5" spans="1:2" x14ac:dyDescent="0.25">
      <c r="A5" s="43" t="s">
        <v>273</v>
      </c>
      <c r="B5" s="40" t="s">
        <v>264</v>
      </c>
    </row>
    <row r="6" spans="1:2" x14ac:dyDescent="0.25">
      <c r="A6" s="43" t="s">
        <v>212</v>
      </c>
      <c r="B6" s="40" t="s">
        <v>421</v>
      </c>
    </row>
    <row r="7" spans="1:2" x14ac:dyDescent="0.25">
      <c r="A7" s="43" t="s">
        <v>311</v>
      </c>
      <c r="B7" s="40" t="s">
        <v>422</v>
      </c>
    </row>
    <row r="8" spans="1:2" x14ac:dyDescent="0.25">
      <c r="A8" s="43" t="s">
        <v>127</v>
      </c>
      <c r="B8" s="40" t="s">
        <v>258</v>
      </c>
    </row>
    <row r="9" spans="1:2" x14ac:dyDescent="0.25">
      <c r="A9" s="43" t="s">
        <v>154</v>
      </c>
      <c r="B9" s="40" t="s">
        <v>121</v>
      </c>
    </row>
    <row r="10" spans="1:2" x14ac:dyDescent="0.25">
      <c r="A10" s="43" t="s">
        <v>152</v>
      </c>
      <c r="B10" s="40" t="s">
        <v>121</v>
      </c>
    </row>
    <row r="11" spans="1:2" x14ac:dyDescent="0.25">
      <c r="A11" s="43" t="s">
        <v>158</v>
      </c>
      <c r="B11" s="40" t="s">
        <v>121</v>
      </c>
    </row>
    <row r="12" spans="1:2" x14ac:dyDescent="0.25">
      <c r="A12" s="43" t="s">
        <v>146</v>
      </c>
      <c r="B12" s="40" t="s">
        <v>146</v>
      </c>
    </row>
    <row r="13" spans="1:2" x14ac:dyDescent="0.25">
      <c r="A13" s="43" t="s">
        <v>80</v>
      </c>
      <c r="B13" s="40" t="s">
        <v>423</v>
      </c>
    </row>
    <row r="14" spans="1:2" x14ac:dyDescent="0.25">
      <c r="A14" s="43" t="s">
        <v>78</v>
      </c>
      <c r="B14" s="40" t="s">
        <v>258</v>
      </c>
    </row>
    <row r="15" spans="1:2" x14ac:dyDescent="0.25">
      <c r="A15" s="43" t="s">
        <v>151</v>
      </c>
      <c r="B15" s="40" t="s">
        <v>424</v>
      </c>
    </row>
    <row r="16" spans="1:2" x14ac:dyDescent="0.25">
      <c r="A16" s="43" t="s">
        <v>83</v>
      </c>
      <c r="B16" s="40" t="s">
        <v>419</v>
      </c>
    </row>
    <row r="17" spans="1:2" x14ac:dyDescent="0.25">
      <c r="A17" s="43" t="s">
        <v>93</v>
      </c>
      <c r="B17" s="40" t="s">
        <v>425</v>
      </c>
    </row>
    <row r="18" spans="1:2" x14ac:dyDescent="0.25">
      <c r="A18" s="43" t="s">
        <v>90</v>
      </c>
      <c r="B18" s="40" t="s">
        <v>426</v>
      </c>
    </row>
    <row r="19" spans="1:2" x14ac:dyDescent="0.25">
      <c r="A19" s="43" t="s">
        <v>88</v>
      </c>
      <c r="B19" s="40" t="s">
        <v>427</v>
      </c>
    </row>
    <row r="20" spans="1:2" x14ac:dyDescent="0.25">
      <c r="A20" s="43" t="s">
        <v>144</v>
      </c>
      <c r="B20" s="40" t="s">
        <v>428</v>
      </c>
    </row>
    <row r="21" spans="1:2" x14ac:dyDescent="0.25">
      <c r="A21" s="43" t="s">
        <v>157</v>
      </c>
      <c r="B21" s="40" t="s">
        <v>429</v>
      </c>
    </row>
    <row r="22" spans="1:2" x14ac:dyDescent="0.25">
      <c r="A22" s="43" t="s">
        <v>225</v>
      </c>
      <c r="B22" s="40" t="s">
        <v>430</v>
      </c>
    </row>
    <row r="23" spans="1:2" x14ac:dyDescent="0.25">
      <c r="A23" s="43" t="s">
        <v>150</v>
      </c>
      <c r="B23" s="40" t="s">
        <v>258</v>
      </c>
    </row>
    <row r="24" spans="1:2" x14ac:dyDescent="0.25">
      <c r="A24" s="43" t="s">
        <v>159</v>
      </c>
      <c r="B24" s="40" t="s">
        <v>431</v>
      </c>
    </row>
    <row r="25" spans="1:2" x14ac:dyDescent="0.25">
      <c r="A25" s="43" t="s">
        <v>167</v>
      </c>
      <c r="B25" s="40" t="s">
        <v>419</v>
      </c>
    </row>
    <row r="26" spans="1:2" x14ac:dyDescent="0.25">
      <c r="A26" s="43" t="s">
        <v>189</v>
      </c>
      <c r="B26" s="40" t="s">
        <v>323</v>
      </c>
    </row>
    <row r="27" spans="1:2" x14ac:dyDescent="0.25">
      <c r="A27" s="43" t="s">
        <v>145</v>
      </c>
      <c r="B27" s="40" t="s">
        <v>121</v>
      </c>
    </row>
    <row r="28" spans="1:2" x14ac:dyDescent="0.25">
      <c r="A28" s="43" t="s">
        <v>143</v>
      </c>
      <c r="B28" s="40" t="s">
        <v>419</v>
      </c>
    </row>
    <row r="29" spans="1:2" x14ac:dyDescent="0.25">
      <c r="A29" s="43" t="s">
        <v>163</v>
      </c>
      <c r="B29" s="40" t="s">
        <v>429</v>
      </c>
    </row>
    <row r="30" spans="1:2" x14ac:dyDescent="0.25">
      <c r="A30" s="43" t="s">
        <v>111</v>
      </c>
      <c r="B30" s="40" t="s">
        <v>428</v>
      </c>
    </row>
    <row r="31" spans="1:2" x14ac:dyDescent="0.25">
      <c r="A31" s="43" t="s">
        <v>233</v>
      </c>
      <c r="B31" s="40" t="s">
        <v>423</v>
      </c>
    </row>
    <row r="32" spans="1:2" x14ac:dyDescent="0.25">
      <c r="A32" s="43" t="s">
        <v>227</v>
      </c>
      <c r="B32" s="40" t="s">
        <v>227</v>
      </c>
    </row>
    <row r="33" spans="1:2" x14ac:dyDescent="0.25">
      <c r="A33" s="43" t="s">
        <v>166</v>
      </c>
      <c r="B33" s="40" t="s">
        <v>432</v>
      </c>
    </row>
    <row r="34" spans="1:2" x14ac:dyDescent="0.25">
      <c r="A34" s="43" t="s">
        <v>91</v>
      </c>
      <c r="B34" s="40" t="s">
        <v>219</v>
      </c>
    </row>
    <row r="35" spans="1:2" x14ac:dyDescent="0.25">
      <c r="A35" s="43" t="s">
        <v>178</v>
      </c>
      <c r="B35" s="40" t="s">
        <v>420</v>
      </c>
    </row>
    <row r="36" spans="1:2" x14ac:dyDescent="0.25">
      <c r="A36" s="43" t="s">
        <v>101</v>
      </c>
      <c r="B36" s="40" t="s">
        <v>427</v>
      </c>
    </row>
    <row r="37" spans="1:2" x14ac:dyDescent="0.25">
      <c r="A37" s="43" t="s">
        <v>100</v>
      </c>
      <c r="B37" s="40" t="s">
        <v>323</v>
      </c>
    </row>
    <row r="38" spans="1:2" x14ac:dyDescent="0.25">
      <c r="A38" s="43" t="s">
        <v>147</v>
      </c>
      <c r="B38" s="40" t="s">
        <v>147</v>
      </c>
    </row>
    <row r="39" spans="1:2" x14ac:dyDescent="0.25">
      <c r="A39" s="43" t="s">
        <v>118</v>
      </c>
      <c r="B39" s="40" t="s">
        <v>433</v>
      </c>
    </row>
    <row r="40" spans="1:2" x14ac:dyDescent="0.25">
      <c r="A40" s="43" t="s">
        <v>235</v>
      </c>
      <c r="B40" s="40" t="s">
        <v>433</v>
      </c>
    </row>
    <row r="41" spans="1:2" x14ac:dyDescent="0.25">
      <c r="A41" s="43" t="s">
        <v>99</v>
      </c>
      <c r="B41" s="40" t="s">
        <v>421</v>
      </c>
    </row>
    <row r="42" spans="1:2" x14ac:dyDescent="0.25">
      <c r="A42" s="43" t="s">
        <v>117</v>
      </c>
      <c r="B42" s="40" t="s">
        <v>323</v>
      </c>
    </row>
    <row r="43" spans="1:2" x14ac:dyDescent="0.25">
      <c r="A43" s="43" t="s">
        <v>217</v>
      </c>
      <c r="B43" s="40" t="s">
        <v>423</v>
      </c>
    </row>
    <row r="44" spans="1:2" x14ac:dyDescent="0.25">
      <c r="A44" s="43" t="s">
        <v>75</v>
      </c>
      <c r="B44" s="40" t="s">
        <v>323</v>
      </c>
    </row>
    <row r="45" spans="1:2" x14ac:dyDescent="0.25">
      <c r="A45" s="43" t="s">
        <v>79</v>
      </c>
      <c r="B45" s="40" t="s">
        <v>260</v>
      </c>
    </row>
    <row r="46" spans="1:2" x14ac:dyDescent="0.25">
      <c r="A46" s="43" t="s">
        <v>84</v>
      </c>
      <c r="B46" s="40" t="s">
        <v>260</v>
      </c>
    </row>
    <row r="47" spans="1:2" x14ac:dyDescent="0.25">
      <c r="A47" s="43" t="s">
        <v>95</v>
      </c>
      <c r="B47" s="40" t="s">
        <v>421</v>
      </c>
    </row>
    <row r="48" spans="1:2" x14ac:dyDescent="0.25">
      <c r="A48" s="43" t="s">
        <v>324</v>
      </c>
      <c r="B48" s="40" t="s">
        <v>260</v>
      </c>
    </row>
    <row r="49" spans="1:2" x14ac:dyDescent="0.25">
      <c r="A49" s="43" t="s">
        <v>244</v>
      </c>
      <c r="B49" s="40" t="s">
        <v>434</v>
      </c>
    </row>
    <row r="50" spans="1:2" x14ac:dyDescent="0.25">
      <c r="A50" s="43" t="s">
        <v>110</v>
      </c>
      <c r="B50" s="40" t="s">
        <v>425</v>
      </c>
    </row>
    <row r="51" spans="1:2" x14ac:dyDescent="0.25">
      <c r="A51" s="43" t="s">
        <v>106</v>
      </c>
      <c r="B51" s="40" t="s">
        <v>429</v>
      </c>
    </row>
    <row r="52" spans="1:2" x14ac:dyDescent="0.25">
      <c r="A52" s="43" t="s">
        <v>115</v>
      </c>
      <c r="B52" s="40" t="s">
        <v>264</v>
      </c>
    </row>
    <row r="53" spans="1:2" x14ac:dyDescent="0.25">
      <c r="A53" s="43" t="s">
        <v>105</v>
      </c>
      <c r="B53" s="40" t="s">
        <v>258</v>
      </c>
    </row>
    <row r="54" spans="1:2" x14ac:dyDescent="0.25">
      <c r="A54" s="43" t="s">
        <v>252</v>
      </c>
      <c r="B54" s="40" t="s">
        <v>215</v>
      </c>
    </row>
    <row r="55" spans="1:2" x14ac:dyDescent="0.25">
      <c r="A55" s="43" t="s">
        <v>313</v>
      </c>
      <c r="B55" s="40" t="s">
        <v>215</v>
      </c>
    </row>
    <row r="56" spans="1:2" x14ac:dyDescent="0.25">
      <c r="A56" s="43" t="s">
        <v>92</v>
      </c>
      <c r="B56" s="40" t="s">
        <v>215</v>
      </c>
    </row>
    <row r="57" spans="1:2" x14ac:dyDescent="0.25">
      <c r="A57" s="43" t="s">
        <v>194</v>
      </c>
      <c r="B57" s="40" t="s">
        <v>215</v>
      </c>
    </row>
    <row r="58" spans="1:2" x14ac:dyDescent="0.25">
      <c r="A58" s="43" t="s">
        <v>107</v>
      </c>
      <c r="B58" s="40" t="s">
        <v>419</v>
      </c>
    </row>
    <row r="59" spans="1:2" x14ac:dyDescent="0.25">
      <c r="A59" s="43" t="s">
        <v>120</v>
      </c>
      <c r="B59" s="40" t="s">
        <v>426</v>
      </c>
    </row>
    <row r="60" spans="1:2" x14ac:dyDescent="0.25">
      <c r="A60" s="43" t="s">
        <v>102</v>
      </c>
      <c r="B60" s="40" t="s">
        <v>146</v>
      </c>
    </row>
    <row r="61" spans="1:2" x14ac:dyDescent="0.25">
      <c r="A61" s="43" t="s">
        <v>103</v>
      </c>
      <c r="B61" s="40" t="s">
        <v>147</v>
      </c>
    </row>
    <row r="62" spans="1:2" x14ac:dyDescent="0.25">
      <c r="A62" s="43" t="s">
        <v>104</v>
      </c>
      <c r="B62" s="40" t="s">
        <v>308</v>
      </c>
    </row>
    <row r="63" spans="1:2" x14ac:dyDescent="0.25">
      <c r="A63" s="43" t="s">
        <v>109</v>
      </c>
      <c r="B63" s="40" t="s">
        <v>259</v>
      </c>
    </row>
    <row r="64" spans="1:2" x14ac:dyDescent="0.25">
      <c r="A64" s="43" t="s">
        <v>267</v>
      </c>
      <c r="B64" s="40" t="s">
        <v>308</v>
      </c>
    </row>
    <row r="65" spans="1:2" x14ac:dyDescent="0.25">
      <c r="A65" s="43" t="s">
        <v>122</v>
      </c>
      <c r="B65" s="40" t="s">
        <v>147</v>
      </c>
    </row>
    <row r="66" spans="1:2" x14ac:dyDescent="0.25">
      <c r="A66" s="43" t="s">
        <v>125</v>
      </c>
      <c r="B66" s="40" t="s">
        <v>308</v>
      </c>
    </row>
    <row r="67" spans="1:2" x14ac:dyDescent="0.25">
      <c r="A67" s="43" t="s">
        <v>123</v>
      </c>
      <c r="B67" s="40" t="s">
        <v>259</v>
      </c>
    </row>
    <row r="68" spans="1:2" x14ac:dyDescent="0.25">
      <c r="A68" s="43" t="s">
        <v>89</v>
      </c>
      <c r="B68" s="40" t="s">
        <v>147</v>
      </c>
    </row>
    <row r="69" spans="1:2" x14ac:dyDescent="0.25">
      <c r="A69" s="43" t="s">
        <v>76</v>
      </c>
      <c r="B69" s="40" t="s">
        <v>259</v>
      </c>
    </row>
    <row r="70" spans="1:2" x14ac:dyDescent="0.25">
      <c r="A70" s="43" t="s">
        <v>77</v>
      </c>
      <c r="B70" s="40" t="s">
        <v>259</v>
      </c>
    </row>
    <row r="71" spans="1:2" x14ac:dyDescent="0.25">
      <c r="A71" s="43" t="s">
        <v>86</v>
      </c>
      <c r="B71" s="40" t="s">
        <v>308</v>
      </c>
    </row>
    <row r="72" spans="1:2" x14ac:dyDescent="0.25">
      <c r="A72" s="43" t="s">
        <v>149</v>
      </c>
      <c r="B72" s="40" t="s">
        <v>147</v>
      </c>
    </row>
    <row r="73" spans="1:2" x14ac:dyDescent="0.25">
      <c r="A73" s="43" t="s">
        <v>155</v>
      </c>
      <c r="B73" s="40" t="s">
        <v>259</v>
      </c>
    </row>
    <row r="74" spans="1:2" x14ac:dyDescent="0.25">
      <c r="A74" s="43" t="s">
        <v>153</v>
      </c>
      <c r="B74" s="40" t="s">
        <v>308</v>
      </c>
    </row>
    <row r="75" spans="1:2" x14ac:dyDescent="0.25">
      <c r="A75" s="43" t="s">
        <v>148</v>
      </c>
      <c r="B75" s="40" t="s">
        <v>259</v>
      </c>
    </row>
    <row r="76" spans="1:2" x14ac:dyDescent="0.25">
      <c r="A76" s="43" t="s">
        <v>308</v>
      </c>
      <c r="B76" s="40" t="s">
        <v>308</v>
      </c>
    </row>
    <row r="77" spans="1:2" x14ac:dyDescent="0.25">
      <c r="A77" s="115" t="s">
        <v>221</v>
      </c>
      <c r="B77" s="21" t="s">
        <v>259</v>
      </c>
    </row>
    <row r="78" spans="1:2" x14ac:dyDescent="0.25">
      <c r="A78" s="115" t="s">
        <v>164</v>
      </c>
      <c r="B78" s="21" t="s">
        <v>435</v>
      </c>
    </row>
    <row r="79" spans="1:2" x14ac:dyDescent="0.25">
      <c r="A79" s="115" t="s">
        <v>185</v>
      </c>
      <c r="B79" s="21" t="s">
        <v>428</v>
      </c>
    </row>
    <row r="80" spans="1:2" x14ac:dyDescent="0.25">
      <c r="A80" s="115" t="s">
        <v>113</v>
      </c>
      <c r="B80" s="21" t="s">
        <v>323</v>
      </c>
    </row>
    <row r="81" spans="1:2" x14ac:dyDescent="0.25">
      <c r="A81" s="115" t="s">
        <v>128</v>
      </c>
      <c r="B81" s="21" t="s">
        <v>428</v>
      </c>
    </row>
    <row r="82" spans="1:2" x14ac:dyDescent="0.25">
      <c r="A82" s="115" t="s">
        <v>326</v>
      </c>
      <c r="B82" s="21" t="s">
        <v>258</v>
      </c>
    </row>
    <row r="83" spans="1:2" x14ac:dyDescent="0.25">
      <c r="A83" s="115" t="s">
        <v>327</v>
      </c>
      <c r="B83" s="21" t="s">
        <v>323</v>
      </c>
    </row>
    <row r="84" spans="1:2" x14ac:dyDescent="0.25">
      <c r="A84" s="115" t="s">
        <v>258</v>
      </c>
      <c r="B84" s="21" t="s">
        <v>258</v>
      </c>
    </row>
    <row r="85" spans="1:2" x14ac:dyDescent="0.25">
      <c r="A85" s="115" t="s">
        <v>87</v>
      </c>
      <c r="B85" s="21" t="s">
        <v>146</v>
      </c>
    </row>
    <row r="86" spans="1:2" x14ac:dyDescent="0.25">
      <c r="A86" s="115" t="s">
        <v>201</v>
      </c>
      <c r="B86" s="21" t="s">
        <v>215</v>
      </c>
    </row>
    <row r="87" spans="1:2" x14ac:dyDescent="0.25">
      <c r="A87" s="115" t="s">
        <v>242</v>
      </c>
      <c r="B87" s="21" t="s">
        <v>432</v>
      </c>
    </row>
    <row r="88" spans="1:2" x14ac:dyDescent="0.25">
      <c r="A88" s="115" t="s">
        <v>328</v>
      </c>
      <c r="B88" s="21" t="s">
        <v>424</v>
      </c>
    </row>
    <row r="89" spans="1:2" x14ac:dyDescent="0.25">
      <c r="A89" s="115" t="s">
        <v>329</v>
      </c>
      <c r="B89" s="21" t="s">
        <v>420</v>
      </c>
    </row>
    <row r="90" spans="1:2" x14ac:dyDescent="0.25">
      <c r="A90" s="115" t="s">
        <v>165</v>
      </c>
      <c r="B90" s="21" t="s">
        <v>430</v>
      </c>
    </row>
    <row r="91" spans="1:2" x14ac:dyDescent="0.25">
      <c r="A91" s="115" t="s">
        <v>226</v>
      </c>
      <c r="B91" s="21" t="s">
        <v>436</v>
      </c>
    </row>
    <row r="92" spans="1:2" x14ac:dyDescent="0.25">
      <c r="A92" s="115" t="s">
        <v>224</v>
      </c>
      <c r="B92" s="21" t="s">
        <v>423</v>
      </c>
    </row>
    <row r="93" spans="1:2" x14ac:dyDescent="0.25">
      <c r="A93" s="115" t="s">
        <v>241</v>
      </c>
      <c r="B93" s="21" t="s">
        <v>425</v>
      </c>
    </row>
    <row r="94" spans="1:2" x14ac:dyDescent="0.25">
      <c r="A94" s="115" t="s">
        <v>340</v>
      </c>
      <c r="B94" s="21" t="s">
        <v>426</v>
      </c>
    </row>
    <row r="95" spans="1:2" x14ac:dyDescent="0.25">
      <c r="A95" s="115" t="s">
        <v>341</v>
      </c>
      <c r="B95" s="21" t="s">
        <v>435</v>
      </c>
    </row>
    <row r="96" spans="1:2" x14ac:dyDescent="0.25">
      <c r="A96" s="115" t="s">
        <v>342</v>
      </c>
      <c r="B96" s="21" t="s">
        <v>419</v>
      </c>
    </row>
    <row r="97" spans="1:2" x14ac:dyDescent="0.25">
      <c r="A97" s="115" t="s">
        <v>343</v>
      </c>
      <c r="B97" s="21" t="s">
        <v>420</v>
      </c>
    </row>
    <row r="98" spans="1:2" x14ac:dyDescent="0.25">
      <c r="A98" s="115" t="s">
        <v>344</v>
      </c>
      <c r="B98" s="21" t="s">
        <v>427</v>
      </c>
    </row>
    <row r="99" spans="1:2" x14ac:dyDescent="0.25">
      <c r="A99" s="115" t="s">
        <v>249</v>
      </c>
      <c r="B99" s="21" t="s">
        <v>239</v>
      </c>
    </row>
    <row r="100" spans="1:2" x14ac:dyDescent="0.25">
      <c r="A100" s="115" t="s">
        <v>345</v>
      </c>
      <c r="B100" s="21" t="s">
        <v>215</v>
      </c>
    </row>
    <row r="101" spans="1:2" x14ac:dyDescent="0.25">
      <c r="A101" s="115" t="s">
        <v>108</v>
      </c>
      <c r="B101" s="21" t="s">
        <v>423</v>
      </c>
    </row>
    <row r="102" spans="1:2" x14ac:dyDescent="0.25">
      <c r="A102" s="43" t="s">
        <v>355</v>
      </c>
      <c r="B102" s="40" t="s">
        <v>437</v>
      </c>
    </row>
    <row r="103" spans="1:2" x14ac:dyDescent="0.25">
      <c r="A103" s="43" t="s">
        <v>356</v>
      </c>
      <c r="B103" s="40" t="s">
        <v>428</v>
      </c>
    </row>
    <row r="104" spans="1:2" x14ac:dyDescent="0.25">
      <c r="A104" s="43" t="s">
        <v>112</v>
      </c>
      <c r="B104" s="40" t="s">
        <v>423</v>
      </c>
    </row>
    <row r="105" spans="1:2" x14ac:dyDescent="0.25">
      <c r="A105" s="125" t="s">
        <v>447</v>
      </c>
      <c r="B105" s="21" t="s">
        <v>425</v>
      </c>
    </row>
    <row r="106" spans="1:2" x14ac:dyDescent="0.25">
      <c r="A106" s="126" t="s">
        <v>156</v>
      </c>
      <c r="B106" s="40" t="s">
        <v>308</v>
      </c>
    </row>
    <row r="107" spans="1:2" x14ac:dyDescent="0.25">
      <c r="A107" s="127" t="s">
        <v>364</v>
      </c>
      <c r="B107" s="40" t="s">
        <v>429</v>
      </c>
    </row>
    <row r="108" spans="1:2" x14ac:dyDescent="0.25">
      <c r="A108" s="128" t="s">
        <v>351</v>
      </c>
      <c r="B108" s="40" t="s">
        <v>258</v>
      </c>
    </row>
    <row r="109" spans="1:2" x14ac:dyDescent="0.25">
      <c r="A109" s="127" t="s">
        <v>363</v>
      </c>
      <c r="B109" s="40" t="s">
        <v>428</v>
      </c>
    </row>
    <row r="110" spans="1:2" x14ac:dyDescent="0.25">
      <c r="A110" s="127" t="s">
        <v>365</v>
      </c>
      <c r="B110" s="40" t="s">
        <v>432</v>
      </c>
    </row>
    <row r="111" spans="1:2" x14ac:dyDescent="0.25">
      <c r="A111" s="129" t="s">
        <v>364</v>
      </c>
      <c r="B111" s="40" t="s">
        <v>429</v>
      </c>
    </row>
    <row r="112" spans="1:2" x14ac:dyDescent="0.25">
      <c r="A112" s="129" t="s">
        <v>361</v>
      </c>
      <c r="B112" s="40" t="s">
        <v>428</v>
      </c>
    </row>
    <row r="113" spans="1:2" x14ac:dyDescent="0.25">
      <c r="A113" s="127" t="s">
        <v>76</v>
      </c>
      <c r="B113" s="40" t="s">
        <v>259</v>
      </c>
    </row>
    <row r="114" spans="1:2" x14ac:dyDescent="0.25">
      <c r="A114" s="127" t="s">
        <v>500</v>
      </c>
      <c r="B114" s="40" t="s">
        <v>264</v>
      </c>
    </row>
    <row r="115" spans="1:2" x14ac:dyDescent="0.25">
      <c r="A115" s="43" t="s">
        <v>502</v>
      </c>
      <c r="B115" s="40" t="s">
        <v>227</v>
      </c>
    </row>
    <row r="116" spans="1:2" x14ac:dyDescent="0.25">
      <c r="A116" s="43" t="s">
        <v>503</v>
      </c>
      <c r="B116" s="40" t="s">
        <v>258</v>
      </c>
    </row>
    <row r="117" spans="1:2" x14ac:dyDescent="0.25">
      <c r="A117" s="43" t="s">
        <v>268</v>
      </c>
      <c r="B117" s="40" t="s">
        <v>264</v>
      </c>
    </row>
    <row r="118" spans="1:2" x14ac:dyDescent="0.25">
      <c r="A118" s="43" t="s">
        <v>309</v>
      </c>
      <c r="B118" s="40" t="s">
        <v>227</v>
      </c>
    </row>
    <row r="119" spans="1:2" x14ac:dyDescent="0.25">
      <c r="A119" s="43" t="s">
        <v>344</v>
      </c>
      <c r="B119" s="40" t="s">
        <v>427</v>
      </c>
    </row>
    <row r="120" spans="1:2" x14ac:dyDescent="0.25">
      <c r="A120" s="43" t="s">
        <v>158</v>
      </c>
      <c r="B120" s="40" t="s">
        <v>121</v>
      </c>
    </row>
    <row r="121" spans="1:2" x14ac:dyDescent="0.25">
      <c r="A121" s="43" t="s">
        <v>99</v>
      </c>
      <c r="B121" s="40" t="s">
        <v>421</v>
      </c>
    </row>
    <row r="122" spans="1:2" x14ac:dyDescent="0.25">
      <c r="A122" s="43" t="s">
        <v>328</v>
      </c>
      <c r="B122" s="40" t="s">
        <v>424</v>
      </c>
    </row>
    <row r="123" spans="1:2" x14ac:dyDescent="0.25">
      <c r="A123" s="43" t="s">
        <v>262</v>
      </c>
      <c r="B123" s="40" t="s">
        <v>439</v>
      </c>
    </row>
    <row r="124" spans="1:2" x14ac:dyDescent="0.25">
      <c r="A124" s="43" t="s">
        <v>129</v>
      </c>
      <c r="B124" s="40" t="s">
        <v>419</v>
      </c>
    </row>
    <row r="125" spans="1:2" x14ac:dyDescent="0.25">
      <c r="A125" s="43" t="s">
        <v>222</v>
      </c>
      <c r="B125" s="40" t="s">
        <v>239</v>
      </c>
    </row>
    <row r="126" spans="1:2" x14ac:dyDescent="0.25">
      <c r="A126" s="128" t="s">
        <v>540</v>
      </c>
      <c r="B126" s="40" t="s">
        <v>227</v>
      </c>
    </row>
    <row r="127" spans="1:2" x14ac:dyDescent="0.25">
      <c r="A127" s="43" t="s">
        <v>122</v>
      </c>
      <c r="B127" s="40" t="s">
        <v>147</v>
      </c>
    </row>
    <row r="128" spans="1:2" x14ac:dyDescent="0.25">
      <c r="A128" s="43" t="s">
        <v>158</v>
      </c>
      <c r="B128" s="40" t="s">
        <v>121</v>
      </c>
    </row>
    <row r="129" spans="1:2" x14ac:dyDescent="0.25">
      <c r="A129" s="43" t="s">
        <v>152</v>
      </c>
      <c r="B129" s="40" t="s">
        <v>121</v>
      </c>
    </row>
    <row r="130" spans="1:2" x14ac:dyDescent="0.25">
      <c r="A130" s="43" t="s">
        <v>544</v>
      </c>
      <c r="B130" s="21" t="s">
        <v>366</v>
      </c>
    </row>
    <row r="131" spans="1:2" x14ac:dyDescent="0.25">
      <c r="A131" s="43" t="s">
        <v>454</v>
      </c>
      <c r="B131" s="40" t="s">
        <v>421</v>
      </c>
    </row>
    <row r="132" spans="1:2" x14ac:dyDescent="0.25">
      <c r="A132" s="43" t="s">
        <v>454</v>
      </c>
      <c r="B132" s="40" t="s">
        <v>421</v>
      </c>
    </row>
    <row r="133" spans="1:2" x14ac:dyDescent="0.25">
      <c r="A133" s="43" t="s">
        <v>96</v>
      </c>
      <c r="B133" s="40" t="s">
        <v>423</v>
      </c>
    </row>
    <row r="134" spans="1:2" x14ac:dyDescent="0.25">
      <c r="A134" s="43" t="s">
        <v>572</v>
      </c>
      <c r="B134" s="40" t="s">
        <v>323</v>
      </c>
    </row>
    <row r="135" spans="1:2" x14ac:dyDescent="0.25">
      <c r="A135" s="43" t="s">
        <v>576</v>
      </c>
      <c r="B135" s="40" t="s">
        <v>121</v>
      </c>
    </row>
    <row r="136" spans="1:2" x14ac:dyDescent="0.25">
      <c r="A136" s="43" t="s">
        <v>614</v>
      </c>
      <c r="B136" s="40" t="s">
        <v>351</v>
      </c>
    </row>
    <row r="137" spans="1:2" x14ac:dyDescent="0.25">
      <c r="A137" s="43" t="s">
        <v>142</v>
      </c>
      <c r="B137" s="40" t="s">
        <v>437</v>
      </c>
    </row>
    <row r="138" spans="1:2" x14ac:dyDescent="0.25">
      <c r="A138" s="43" t="s">
        <v>589</v>
      </c>
      <c r="B138" s="40" t="s">
        <v>437</v>
      </c>
    </row>
    <row r="139" spans="1:2" x14ac:dyDescent="0.25">
      <c r="A139" s="43" t="s">
        <v>82</v>
      </c>
      <c r="B139" s="40" t="s">
        <v>420</v>
      </c>
    </row>
    <row r="140" spans="1:2" x14ac:dyDescent="0.25">
      <c r="A140" s="43" t="s">
        <v>593</v>
      </c>
      <c r="B140" s="40" t="s">
        <v>427</v>
      </c>
    </row>
    <row r="141" spans="1:2" x14ac:dyDescent="0.25">
      <c r="A141" s="43" t="s">
        <v>598</v>
      </c>
      <c r="B141" s="40" t="s">
        <v>351</v>
      </c>
    </row>
    <row r="142" spans="1:2" x14ac:dyDescent="0.25">
      <c r="A142" s="127" t="s">
        <v>79</v>
      </c>
      <c r="B142" s="40" t="s">
        <v>260</v>
      </c>
    </row>
    <row r="143" spans="1:2" x14ac:dyDescent="0.25">
      <c r="A143" s="125" t="s">
        <v>615</v>
      </c>
      <c r="B143" s="40" t="s">
        <v>428</v>
      </c>
    </row>
    <row r="144" spans="1:2" x14ac:dyDescent="0.25">
      <c r="A144" s="127" t="s">
        <v>616</v>
      </c>
      <c r="B144" s="40" t="s">
        <v>428</v>
      </c>
    </row>
    <row r="145" spans="1:2" x14ac:dyDescent="0.25">
      <c r="A145" s="43" t="s">
        <v>617</v>
      </c>
      <c r="B145" s="40" t="s">
        <v>437</v>
      </c>
    </row>
    <row r="146" spans="1:2" x14ac:dyDescent="0.25">
      <c r="A146" s="125" t="s">
        <v>606</v>
      </c>
      <c r="B146" s="40" t="s">
        <v>323</v>
      </c>
    </row>
    <row r="147" spans="1:2" x14ac:dyDescent="0.25">
      <c r="A147" s="43" t="s">
        <v>98</v>
      </c>
      <c r="B147" s="40" t="s">
        <v>121</v>
      </c>
    </row>
    <row r="148" spans="1:2" x14ac:dyDescent="0.25">
      <c r="A148" s="118" t="s">
        <v>444</v>
      </c>
      <c r="B148" s="21" t="s">
        <v>618</v>
      </c>
    </row>
    <row r="149" spans="1:2" x14ac:dyDescent="0.25">
      <c r="A149" s="118" t="s">
        <v>445</v>
      </c>
      <c r="B149" s="21" t="s">
        <v>227</v>
      </c>
    </row>
    <row r="150" spans="1:2" x14ac:dyDescent="0.25">
      <c r="A150" s="43" t="s">
        <v>366</v>
      </c>
      <c r="B150" t="s">
        <v>366</v>
      </c>
    </row>
    <row r="151" spans="1:2" x14ac:dyDescent="0.25">
      <c r="A151" s="43" t="s">
        <v>426</v>
      </c>
      <c r="B151" t="s">
        <v>426</v>
      </c>
    </row>
    <row r="152" spans="1:2" x14ac:dyDescent="0.25">
      <c r="A152" s="43" t="s">
        <v>97</v>
      </c>
      <c r="B152" t="s">
        <v>423</v>
      </c>
    </row>
    <row r="153" spans="1:2" x14ac:dyDescent="0.25">
      <c r="A153" s="43" t="s">
        <v>604</v>
      </c>
      <c r="B153" t="s">
        <v>271</v>
      </c>
    </row>
    <row r="154" spans="1:2" x14ac:dyDescent="0.25">
      <c r="A154" s="43" t="s">
        <v>637</v>
      </c>
      <c r="B154" t="s">
        <v>423</v>
      </c>
    </row>
    <row r="155" spans="1:2" x14ac:dyDescent="0.25">
      <c r="A155" s="118" t="s">
        <v>621</v>
      </c>
      <c r="B155" s="21" t="s">
        <v>264</v>
      </c>
    </row>
    <row r="156" spans="1:2" x14ac:dyDescent="0.25">
      <c r="A156" s="118" t="s">
        <v>247</v>
      </c>
      <c r="B156" s="21" t="s">
        <v>420</v>
      </c>
    </row>
    <row r="157" spans="1:2" x14ac:dyDescent="0.25">
      <c r="A157" s="130" t="s">
        <v>630</v>
      </c>
      <c r="B157" s="40" t="s">
        <v>351</v>
      </c>
    </row>
    <row r="158" spans="1:2" x14ac:dyDescent="0.25">
      <c r="A158" s="118" t="s">
        <v>630</v>
      </c>
      <c r="B158" s="21" t="s">
        <v>351</v>
      </c>
    </row>
    <row r="159" spans="1:2" x14ac:dyDescent="0.25">
      <c r="A159" s="43" t="s">
        <v>685</v>
      </c>
      <c r="B159" t="s">
        <v>433</v>
      </c>
    </row>
    <row r="160" spans="1:2" x14ac:dyDescent="0.25">
      <c r="A160" s="43" t="s">
        <v>686</v>
      </c>
      <c r="B160" t="s">
        <v>420</v>
      </c>
    </row>
    <row r="161" spans="1:2" x14ac:dyDescent="0.25">
      <c r="A161" s="43" t="s">
        <v>640</v>
      </c>
      <c r="B161" t="s">
        <v>419</v>
      </c>
    </row>
    <row r="162" spans="1:2" x14ac:dyDescent="0.25">
      <c r="A162" s="43" t="s">
        <v>687</v>
      </c>
      <c r="B162" t="s">
        <v>694</v>
      </c>
    </row>
    <row r="163" spans="1:2" x14ac:dyDescent="0.25">
      <c r="A163" s="43" t="s">
        <v>688</v>
      </c>
      <c r="B163" t="s">
        <v>427</v>
      </c>
    </row>
    <row r="164" spans="1:2" x14ac:dyDescent="0.25">
      <c r="A164" s="43" t="s">
        <v>645</v>
      </c>
      <c r="B164" t="s">
        <v>147</v>
      </c>
    </row>
    <row r="165" spans="1:2" x14ac:dyDescent="0.25">
      <c r="A165" s="43" t="s">
        <v>650</v>
      </c>
      <c r="B165" t="s">
        <v>433</v>
      </c>
    </row>
    <row r="166" spans="1:2" x14ac:dyDescent="0.25">
      <c r="A166" s="43" t="s">
        <v>689</v>
      </c>
      <c r="B166" t="s">
        <v>695</v>
      </c>
    </row>
    <row r="167" spans="1:2" x14ac:dyDescent="0.25">
      <c r="A167" s="43" t="s">
        <v>690</v>
      </c>
      <c r="B167" t="s">
        <v>428</v>
      </c>
    </row>
    <row r="168" spans="1:2" x14ac:dyDescent="0.25">
      <c r="A168" s="43" t="s">
        <v>642</v>
      </c>
      <c r="B168" t="s">
        <v>428</v>
      </c>
    </row>
    <row r="169" spans="1:2" x14ac:dyDescent="0.25">
      <c r="A169" s="43" t="s">
        <v>639</v>
      </c>
      <c r="B169" t="s">
        <v>429</v>
      </c>
    </row>
    <row r="170" spans="1:2" x14ac:dyDescent="0.25">
      <c r="A170" s="43" t="s">
        <v>630</v>
      </c>
      <c r="B170" t="s">
        <v>351</v>
      </c>
    </row>
    <row r="171" spans="1:2" x14ac:dyDescent="0.25">
      <c r="A171" s="43" t="s">
        <v>661</v>
      </c>
      <c r="B171" t="s">
        <v>419</v>
      </c>
    </row>
    <row r="172" spans="1:2" x14ac:dyDescent="0.25">
      <c r="A172" s="43" t="s">
        <v>691</v>
      </c>
      <c r="B172" t="s">
        <v>393</v>
      </c>
    </row>
    <row r="173" spans="1:2" x14ac:dyDescent="0.25">
      <c r="A173" s="43" t="s">
        <v>692</v>
      </c>
      <c r="B173" t="s">
        <v>308</v>
      </c>
    </row>
    <row r="174" spans="1:2" x14ac:dyDescent="0.25">
      <c r="A174" s="43" t="s">
        <v>693</v>
      </c>
      <c r="B174" t="s">
        <v>146</v>
      </c>
    </row>
    <row r="175" spans="1:2" x14ac:dyDescent="0.25">
      <c r="A175" s="43" t="s">
        <v>662</v>
      </c>
      <c r="B175" t="s">
        <v>259</v>
      </c>
    </row>
    <row r="176" spans="1:2" x14ac:dyDescent="0.25">
      <c r="A176" s="43" t="s">
        <v>658</v>
      </c>
      <c r="B176" t="s">
        <v>147</v>
      </c>
    </row>
    <row r="177" spans="1:2" x14ac:dyDescent="0.25">
      <c r="A177" s="43" t="s">
        <v>94</v>
      </c>
      <c r="B177" t="s">
        <v>431</v>
      </c>
    </row>
    <row r="178" spans="1:2" x14ac:dyDescent="0.25">
      <c r="A178" s="43" t="s">
        <v>647</v>
      </c>
      <c r="B178" t="s">
        <v>121</v>
      </c>
    </row>
    <row r="179" spans="1:2" x14ac:dyDescent="0.25">
      <c r="A179" s="43" t="s">
        <v>653</v>
      </c>
      <c r="B179" t="s">
        <v>259</v>
      </c>
    </row>
    <row r="180" spans="1:2" x14ac:dyDescent="0.25">
      <c r="A180" s="43" t="s">
        <v>644</v>
      </c>
      <c r="B180" t="s">
        <v>421</v>
      </c>
    </row>
    <row r="181" spans="1:2" x14ac:dyDescent="0.25">
      <c r="A181" s="43" t="s">
        <v>696</v>
      </c>
      <c r="B181" t="s">
        <v>393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4</vt:i4>
      </vt:variant>
    </vt:vector>
  </HeadingPairs>
  <TitlesOfParts>
    <vt:vector size="24" baseType="lpstr">
      <vt:lpstr>Pivot Q-Cockpit Global</vt:lpstr>
      <vt:lpstr>Base</vt:lpstr>
      <vt:lpstr>Meses</vt:lpstr>
      <vt:lpstr>Conversion</vt:lpstr>
      <vt:lpstr>Q-Cockpit KPIs mensuales</vt:lpstr>
      <vt:lpstr>ABC Emergency</vt:lpstr>
      <vt:lpstr>ABC SLT</vt:lpstr>
      <vt:lpstr>ABC Normal</vt:lpstr>
      <vt:lpstr>Significant</vt:lpstr>
      <vt:lpstr>Resultados</vt:lpstr>
      <vt:lpstr>SLT</vt:lpstr>
      <vt:lpstr>Change Manager</vt:lpstr>
      <vt:lpstr>Summary Cockpit 2016 Local</vt:lpstr>
      <vt:lpstr>ITO Cockpit 2016</vt:lpstr>
      <vt:lpstr>TSS Cockpit 2016</vt:lpstr>
      <vt:lpstr>PME Cockpit 2016</vt:lpstr>
      <vt:lpstr>Tablas grupos</vt:lpstr>
      <vt:lpstr>KPIs Operativos</vt:lpstr>
      <vt:lpstr>Sheet11</vt:lpstr>
      <vt:lpstr>tablasgrupos</vt:lpstr>
      <vt:lpstr>CBI</vt:lpstr>
      <vt:lpstr>EnTiempo</vt:lpstr>
      <vt:lpstr>Exitoso</vt:lpstr>
      <vt:lpstr>Meses</vt:lpstr>
    </vt:vector>
  </TitlesOfParts>
  <Company>T-Systems México S.A. de C.V.</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System Manager</dc:creator>
  <cp:lastModifiedBy>Temp</cp:lastModifiedBy>
  <dcterms:created xsi:type="dcterms:W3CDTF">2013-06-08T00:17:47Z</dcterms:created>
  <dcterms:modified xsi:type="dcterms:W3CDTF">2018-06-07T17:36:47Z</dcterms:modified>
</cp:coreProperties>
</file>